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7b7f2c941102a02/00mine/7CE/"/>
    </mc:Choice>
  </mc:AlternateContent>
  <xr:revisionPtr revIDLastSave="3" documentId="8_{7F10607A-74B7-4131-80A7-6ABC88F2D76C}" xr6:coauthVersionLast="47" xr6:coauthVersionMax="47" xr10:uidLastSave="{2C1FEF73-D087-4BB6-81BA-B456BB304D01}"/>
  <bookViews>
    <workbookView xWindow="7248" yWindow="552" windowWidth="17328" windowHeight="11196" xr2:uid="{3AEFF5B3-F1DB-4C0C-ADB1-6CE05CFBBB9F}"/>
  </bookViews>
  <sheets>
    <sheet name="シート1" sheetId="1" r:id="rId1"/>
    <sheet name="燃料" sheetId="3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U5608" i="1" l="1"/>
  <c r="BU5609" i="1"/>
  <c r="BU5610" i="1"/>
  <c r="BU5611" i="1"/>
  <c r="BU5612" i="1"/>
  <c r="BU5613" i="1"/>
  <c r="BU5614" i="1"/>
  <c r="BU5615" i="1"/>
  <c r="BU5616" i="1"/>
  <c r="BU5617" i="1"/>
  <c r="BU5618" i="1"/>
  <c r="BU5619" i="1"/>
  <c r="BU5620" i="1"/>
  <c r="BU5621" i="1"/>
  <c r="BU5622" i="1"/>
  <c r="BU5623" i="1"/>
  <c r="BU5624" i="1"/>
  <c r="BU5625" i="1"/>
  <c r="BU5626" i="1"/>
  <c r="BU5627" i="1"/>
  <c r="BU5628" i="1"/>
  <c r="BU5629" i="1"/>
  <c r="BU5630" i="1"/>
  <c r="BU5631" i="1"/>
  <c r="BU5632" i="1"/>
  <c r="BU5633" i="1"/>
  <c r="BU5634" i="1"/>
  <c r="BU5635" i="1"/>
  <c r="BU5636" i="1"/>
  <c r="BU5637" i="1"/>
  <c r="BU5638" i="1"/>
  <c r="BU5639" i="1"/>
  <c r="BU5640" i="1"/>
  <c r="BU5641" i="1"/>
  <c r="BU5642" i="1"/>
  <c r="BU5643" i="1"/>
  <c r="BU5644" i="1"/>
  <c r="BU5645" i="1"/>
  <c r="BU5646" i="1"/>
  <c r="BU5647" i="1"/>
  <c r="BU5648" i="1"/>
  <c r="BU5649" i="1"/>
  <c r="BU5650" i="1"/>
  <c r="BU5651" i="1"/>
  <c r="BU5652" i="1"/>
  <c r="BU5653" i="1"/>
  <c r="BU5654" i="1"/>
  <c r="BU5655" i="1"/>
  <c r="BU5656" i="1"/>
  <c r="BU5657" i="1"/>
  <c r="BU5658" i="1"/>
  <c r="BU5659" i="1"/>
  <c r="BU5660" i="1"/>
  <c r="BU5661" i="1"/>
  <c r="BU5662" i="1"/>
  <c r="BU5663" i="1"/>
  <c r="BU5664" i="1"/>
  <c r="BU5665" i="1"/>
  <c r="BU5666" i="1"/>
  <c r="BU5667" i="1"/>
  <c r="BU5668" i="1"/>
  <c r="BU5669" i="1"/>
  <c r="BU5670" i="1"/>
  <c r="BU5671" i="1"/>
  <c r="BU5672" i="1"/>
  <c r="BU5673" i="1"/>
  <c r="BU5674" i="1"/>
  <c r="BU5675" i="1"/>
  <c r="BU5676" i="1"/>
  <c r="BU5677" i="1"/>
  <c r="BU5678" i="1"/>
  <c r="BU5679" i="1"/>
  <c r="BU5680" i="1"/>
  <c r="BU5681" i="1"/>
  <c r="BU5682" i="1"/>
  <c r="BU5683" i="1"/>
  <c r="BU5684" i="1"/>
  <c r="BU5685" i="1"/>
  <c r="BU5686" i="1"/>
  <c r="BU5687" i="1"/>
  <c r="BU5688" i="1"/>
  <c r="BU5689" i="1"/>
  <c r="BU5690" i="1"/>
  <c r="BU5691" i="1"/>
  <c r="BU5692" i="1"/>
  <c r="BU5693" i="1"/>
  <c r="BU5694" i="1"/>
  <c r="BU5695" i="1"/>
  <c r="BU5696" i="1"/>
  <c r="BU5697" i="1"/>
  <c r="BU5698" i="1"/>
  <c r="BU5699" i="1"/>
  <c r="BU5700" i="1"/>
  <c r="BU5701" i="1"/>
  <c r="BU5702" i="1"/>
  <c r="BU5703" i="1"/>
  <c r="BU5704" i="1"/>
  <c r="BU5705" i="1"/>
  <c r="BU5706" i="1"/>
  <c r="BU5707" i="1"/>
  <c r="BU5708" i="1"/>
  <c r="BU5709" i="1"/>
  <c r="BU5710" i="1"/>
  <c r="BU5711" i="1"/>
  <c r="BU5712" i="1"/>
  <c r="BU5713" i="1"/>
  <c r="BU5714" i="1"/>
  <c r="BU5715" i="1"/>
  <c r="BU5716" i="1"/>
  <c r="BU5717" i="1"/>
  <c r="BU5718" i="1"/>
  <c r="BU5719" i="1"/>
  <c r="BU5720" i="1"/>
  <c r="BU5721" i="1"/>
  <c r="BU5722" i="1"/>
  <c r="BU5723" i="1"/>
  <c r="BU5724" i="1"/>
  <c r="BU5725" i="1"/>
  <c r="BU5726" i="1"/>
  <c r="BU5727" i="1"/>
  <c r="BU5728" i="1"/>
  <c r="BU5729" i="1"/>
  <c r="BU5730" i="1"/>
  <c r="BU5731" i="1"/>
  <c r="BU5732" i="1"/>
  <c r="BU5733" i="1"/>
  <c r="BU5734" i="1"/>
  <c r="BU5735" i="1"/>
  <c r="BU5736" i="1"/>
  <c r="BU5737" i="1"/>
  <c r="BU5738" i="1"/>
  <c r="BU5739" i="1"/>
  <c r="BU5740" i="1"/>
  <c r="BU5741" i="1"/>
  <c r="BU5742" i="1"/>
  <c r="BU5743" i="1"/>
  <c r="BU5744" i="1"/>
  <c r="BU5745" i="1"/>
  <c r="BU5746" i="1"/>
  <c r="BU5747" i="1"/>
  <c r="BU5748" i="1"/>
  <c r="BU5749" i="1"/>
  <c r="BU5750" i="1"/>
  <c r="BU5751" i="1"/>
  <c r="BU5752" i="1"/>
  <c r="BU5753" i="1"/>
  <c r="BU5754" i="1"/>
  <c r="BU5755" i="1"/>
  <c r="BU5756" i="1"/>
  <c r="BU5757" i="1"/>
  <c r="BU5758" i="1"/>
  <c r="BU5759" i="1"/>
  <c r="BU5760" i="1"/>
  <c r="BU5761" i="1"/>
  <c r="BU5762" i="1"/>
  <c r="BU5763" i="1"/>
  <c r="BU5764" i="1"/>
  <c r="BU5765" i="1"/>
  <c r="BU5766" i="1"/>
  <c r="BU5767" i="1"/>
  <c r="BU5768" i="1"/>
  <c r="BU5769" i="1"/>
  <c r="BU5770" i="1"/>
  <c r="BU5771" i="1"/>
  <c r="BU5772" i="1"/>
  <c r="BU5773" i="1"/>
  <c r="BU5774" i="1"/>
  <c r="BU5775" i="1"/>
  <c r="BU5776" i="1"/>
  <c r="BU5777" i="1"/>
  <c r="BU5778" i="1"/>
  <c r="BU5779" i="1"/>
  <c r="BU5780" i="1"/>
  <c r="BU5781" i="1"/>
  <c r="BU5782" i="1"/>
  <c r="BU5783" i="1"/>
  <c r="BU5784" i="1"/>
  <c r="BU5785" i="1"/>
  <c r="BU5786" i="1"/>
  <c r="BU5787" i="1"/>
  <c r="BU5788" i="1"/>
  <c r="BU5789" i="1"/>
  <c r="BU5790" i="1"/>
  <c r="BU5791" i="1"/>
  <c r="BU5792" i="1"/>
  <c r="BU5793" i="1"/>
  <c r="BU5794" i="1"/>
  <c r="BU5795" i="1"/>
  <c r="BU5796" i="1"/>
  <c r="BU5797" i="1"/>
  <c r="BU5798" i="1"/>
  <c r="BU5799" i="1"/>
  <c r="BU5800" i="1"/>
  <c r="BU5801" i="1"/>
  <c r="BU5802" i="1"/>
  <c r="BU5803" i="1"/>
  <c r="BU5804" i="1"/>
  <c r="BU5805" i="1"/>
  <c r="BU5806" i="1"/>
  <c r="BU5807" i="1"/>
  <c r="BU5808" i="1"/>
  <c r="BU5809" i="1"/>
  <c r="BU5810" i="1"/>
  <c r="BU5811" i="1"/>
  <c r="BU5812" i="1"/>
  <c r="BU5813" i="1"/>
  <c r="BU5814" i="1"/>
  <c r="BU5815" i="1"/>
  <c r="BU5816" i="1"/>
  <c r="BU5817" i="1"/>
  <c r="BU5818" i="1"/>
  <c r="BU5819" i="1"/>
  <c r="BU5820" i="1"/>
  <c r="BU5821" i="1"/>
  <c r="BU5822" i="1"/>
  <c r="BU5823" i="1"/>
  <c r="BU5824" i="1"/>
  <c r="BU5825" i="1"/>
  <c r="BU5826" i="1"/>
  <c r="BU5827" i="1"/>
  <c r="BU5828" i="1"/>
  <c r="BU5829" i="1"/>
  <c r="BU5830" i="1"/>
  <c r="BU5831" i="1"/>
  <c r="BU5832" i="1"/>
  <c r="BU5833" i="1"/>
  <c r="BU5834" i="1"/>
  <c r="BU5835" i="1"/>
  <c r="BU5836" i="1"/>
  <c r="BU5837" i="1"/>
  <c r="BU5838" i="1"/>
  <c r="BU5839" i="1"/>
  <c r="BU5840" i="1"/>
  <c r="BU5841" i="1"/>
  <c r="BU5842" i="1"/>
  <c r="BU5843" i="1"/>
  <c r="BU5844" i="1"/>
  <c r="BU5845" i="1"/>
  <c r="BU5846" i="1"/>
  <c r="BU5847" i="1"/>
  <c r="BU5848" i="1"/>
  <c r="BU5849" i="1"/>
  <c r="BU5850" i="1"/>
  <c r="BU5851" i="1"/>
  <c r="BU5852" i="1"/>
  <c r="BU5853" i="1"/>
  <c r="BU5854" i="1"/>
  <c r="BU5855" i="1"/>
  <c r="BU5856" i="1"/>
  <c r="BU5857" i="1"/>
  <c r="BU5858" i="1"/>
  <c r="BU5859" i="1"/>
  <c r="BU5860" i="1"/>
  <c r="BU5861" i="1"/>
  <c r="BU5862" i="1"/>
  <c r="BU5863" i="1"/>
  <c r="BU5864" i="1"/>
  <c r="BU5865" i="1"/>
  <c r="BU5866" i="1"/>
  <c r="BU5867" i="1"/>
  <c r="BU5868" i="1"/>
  <c r="BU5869" i="1"/>
  <c r="BU5870" i="1"/>
  <c r="BU5871" i="1"/>
  <c r="BU5872" i="1"/>
  <c r="BU5873" i="1"/>
  <c r="BU5874" i="1"/>
  <c r="BU5875" i="1"/>
  <c r="BU5876" i="1"/>
  <c r="BU5877" i="1"/>
  <c r="BU5878" i="1"/>
  <c r="BU5879" i="1"/>
  <c r="BU5880" i="1"/>
  <c r="BU5881" i="1"/>
  <c r="BU5882" i="1"/>
  <c r="BU5883" i="1"/>
  <c r="BU5884" i="1"/>
  <c r="BU5885" i="1"/>
  <c r="BU5886" i="1"/>
  <c r="BU5887" i="1"/>
  <c r="BU5888" i="1"/>
  <c r="BU5889" i="1"/>
  <c r="BU5890" i="1"/>
  <c r="BU5891" i="1"/>
  <c r="BU5892" i="1"/>
  <c r="BU5893" i="1"/>
  <c r="BU5894" i="1"/>
  <c r="BU5895" i="1"/>
  <c r="BU5896" i="1"/>
  <c r="BU5897" i="1"/>
  <c r="BU5898" i="1"/>
  <c r="BU5899" i="1"/>
  <c r="BU5900" i="1"/>
  <c r="BU5901" i="1"/>
  <c r="BU5902" i="1"/>
  <c r="BU5903" i="1"/>
  <c r="BU5904" i="1"/>
  <c r="BU5905" i="1"/>
  <c r="BU5906" i="1"/>
  <c r="BU5907" i="1"/>
  <c r="BU5908" i="1"/>
  <c r="BU5909" i="1"/>
  <c r="BU5910" i="1"/>
  <c r="BU5911" i="1"/>
  <c r="BU5912" i="1"/>
  <c r="BU5913" i="1"/>
  <c r="BU5914" i="1"/>
  <c r="BU5915" i="1"/>
  <c r="BU5916" i="1"/>
  <c r="BU5917" i="1"/>
  <c r="BU5918" i="1"/>
  <c r="BU5919" i="1"/>
  <c r="BU5920" i="1"/>
  <c r="BU5921" i="1"/>
  <c r="BU5922" i="1"/>
  <c r="BU5923" i="1"/>
  <c r="BU5924" i="1"/>
  <c r="BU5925" i="1"/>
  <c r="BU5926" i="1"/>
  <c r="BU5927" i="1"/>
  <c r="BU5928" i="1"/>
  <c r="BU5929" i="1"/>
  <c r="BU5930" i="1"/>
  <c r="BU5931" i="1"/>
  <c r="BU5932" i="1"/>
  <c r="BU5933" i="1"/>
  <c r="BU5934" i="1"/>
  <c r="BU5935" i="1"/>
  <c r="BU5936" i="1"/>
  <c r="BU5937" i="1"/>
  <c r="BU5938" i="1"/>
  <c r="BU5939" i="1"/>
  <c r="BU5940" i="1"/>
  <c r="BU5941" i="1"/>
  <c r="BU5942" i="1"/>
  <c r="BU5943" i="1"/>
  <c r="BU5944" i="1"/>
  <c r="BU5945" i="1"/>
  <c r="BU5946" i="1"/>
  <c r="BU5947" i="1"/>
  <c r="BU5948" i="1"/>
  <c r="BU5949" i="1"/>
  <c r="BU5950" i="1"/>
  <c r="BU5951" i="1"/>
  <c r="BU5952" i="1"/>
  <c r="BU5953" i="1"/>
  <c r="BU5954" i="1"/>
  <c r="BU5955" i="1"/>
  <c r="BU5956" i="1"/>
  <c r="BU5957" i="1"/>
  <c r="BU5958" i="1"/>
  <c r="BU5959" i="1"/>
  <c r="BU5960" i="1"/>
  <c r="BU5961" i="1"/>
  <c r="BU5962" i="1"/>
  <c r="BU5963" i="1"/>
  <c r="BU5964" i="1"/>
  <c r="BU5965" i="1"/>
  <c r="BU5966" i="1"/>
  <c r="BU5967" i="1"/>
  <c r="BU5968" i="1"/>
  <c r="BU5969" i="1"/>
  <c r="BU5970" i="1"/>
  <c r="BU5971" i="1"/>
  <c r="BU5972" i="1"/>
  <c r="BU5973" i="1"/>
  <c r="BU5974" i="1"/>
  <c r="BU5975" i="1"/>
  <c r="BU5976" i="1"/>
  <c r="BU5977" i="1"/>
  <c r="BU5978" i="1"/>
  <c r="BU5979" i="1"/>
  <c r="BU5980" i="1"/>
  <c r="BU5981" i="1"/>
  <c r="BU5982" i="1"/>
  <c r="BU5983" i="1"/>
  <c r="BU5984" i="1"/>
  <c r="BU5985" i="1"/>
  <c r="BU5986" i="1"/>
  <c r="BU5987" i="1"/>
  <c r="BU5988" i="1"/>
  <c r="BU5989" i="1"/>
  <c r="BU5990" i="1"/>
  <c r="BU5991" i="1"/>
  <c r="BU5992" i="1"/>
  <c r="BU5993" i="1"/>
  <c r="BU5994" i="1"/>
  <c r="BU5995" i="1"/>
  <c r="BU5996" i="1"/>
  <c r="BU5997" i="1"/>
  <c r="BU5998" i="1"/>
  <c r="BU5999" i="1"/>
  <c r="BU6000" i="1"/>
  <c r="BU6001" i="1"/>
  <c r="BU6002" i="1"/>
  <c r="BU6003" i="1"/>
  <c r="BU6004" i="1"/>
  <c r="BU6005" i="1"/>
  <c r="BU6006" i="1"/>
  <c r="BU6007" i="1"/>
  <c r="BU6008" i="1"/>
  <c r="BU6009" i="1"/>
  <c r="BU6010" i="1"/>
  <c r="BU6011" i="1"/>
  <c r="BU6012" i="1"/>
  <c r="BU6013" i="1"/>
  <c r="BU6014" i="1"/>
  <c r="BU6015" i="1"/>
  <c r="BU6016" i="1"/>
  <c r="BU6017" i="1"/>
  <c r="BU6018" i="1"/>
  <c r="BU6019" i="1"/>
  <c r="BU6020" i="1"/>
  <c r="BU6021" i="1"/>
  <c r="BU6022" i="1"/>
  <c r="BU6023" i="1"/>
  <c r="BU6024" i="1"/>
  <c r="BU6025" i="1"/>
  <c r="BU6026" i="1"/>
  <c r="BU6027" i="1"/>
  <c r="BU6028" i="1"/>
  <c r="BU6029" i="1"/>
  <c r="BU6030" i="1"/>
  <c r="BU6031" i="1"/>
  <c r="BU6032" i="1"/>
  <c r="BU6033" i="1"/>
  <c r="BU6034" i="1"/>
  <c r="BU6035" i="1"/>
  <c r="BU6036" i="1"/>
  <c r="BU6037" i="1"/>
  <c r="BU6038" i="1"/>
  <c r="BU6039" i="1"/>
  <c r="BU6040" i="1"/>
  <c r="BU6041" i="1"/>
  <c r="BU6042" i="1"/>
  <c r="BU6043" i="1"/>
  <c r="BU6044" i="1"/>
  <c r="BU6045" i="1"/>
  <c r="BU6046" i="1"/>
  <c r="BU6047" i="1"/>
  <c r="BU6048" i="1"/>
  <c r="BU6049" i="1"/>
  <c r="BU6050" i="1"/>
  <c r="BU6051" i="1"/>
  <c r="BU6052" i="1"/>
  <c r="BU6053" i="1"/>
  <c r="BU6054" i="1"/>
  <c r="BU6055" i="1"/>
  <c r="BU6056" i="1"/>
  <c r="BU6057" i="1"/>
  <c r="BU6058" i="1"/>
  <c r="BU6059" i="1"/>
  <c r="BU6060" i="1"/>
  <c r="BU6061" i="1"/>
  <c r="BU6062" i="1"/>
  <c r="BU6063" i="1"/>
  <c r="BU6064" i="1"/>
  <c r="BU6065" i="1"/>
  <c r="BU6066" i="1"/>
  <c r="BU6067" i="1"/>
  <c r="BU6068" i="1"/>
  <c r="BU6069" i="1"/>
  <c r="BU6070" i="1"/>
  <c r="BU6071" i="1"/>
  <c r="BU6072" i="1"/>
  <c r="BU6073" i="1"/>
  <c r="BU6074" i="1"/>
  <c r="BU6075" i="1"/>
  <c r="BU6076" i="1"/>
  <c r="BU6077" i="1"/>
  <c r="BU6078" i="1"/>
  <c r="BU6079" i="1"/>
  <c r="BU6080" i="1"/>
  <c r="BU6081" i="1"/>
  <c r="BU6082" i="1"/>
  <c r="BU6083" i="1"/>
  <c r="BU6084" i="1"/>
  <c r="BU6085" i="1"/>
  <c r="BU6086" i="1"/>
  <c r="BU6087" i="1"/>
  <c r="BU6088" i="1"/>
  <c r="BU6089" i="1"/>
  <c r="BU6090" i="1"/>
  <c r="BU6091" i="1"/>
  <c r="BU6092" i="1"/>
  <c r="BU6093" i="1"/>
  <c r="BU6094" i="1"/>
  <c r="BU6095" i="1"/>
  <c r="BU6096" i="1"/>
  <c r="BU6097" i="1"/>
  <c r="BU6098" i="1"/>
  <c r="BU6099" i="1"/>
  <c r="BU6100" i="1"/>
  <c r="BU6101" i="1"/>
  <c r="BU6102" i="1"/>
  <c r="BU6103" i="1"/>
  <c r="BU6104" i="1"/>
  <c r="BU6105" i="1"/>
  <c r="BU6106" i="1"/>
  <c r="BU6107" i="1"/>
  <c r="BU6108" i="1"/>
  <c r="BU6109" i="1"/>
  <c r="BU6110" i="1"/>
  <c r="BU6111" i="1"/>
  <c r="BU6112" i="1"/>
  <c r="BU6113" i="1"/>
  <c r="BU6114" i="1"/>
  <c r="BU6115" i="1"/>
  <c r="BU6116" i="1"/>
  <c r="BU6117" i="1"/>
  <c r="BU6118" i="1"/>
  <c r="BU6119" i="1"/>
  <c r="BU6120" i="1"/>
  <c r="BU6121" i="1"/>
  <c r="BU6122" i="1"/>
  <c r="BU6123" i="1"/>
  <c r="BU6124" i="1"/>
  <c r="BU6125" i="1"/>
  <c r="BU6126" i="1"/>
  <c r="BU6127" i="1"/>
  <c r="BU6128" i="1"/>
  <c r="BU6129" i="1"/>
  <c r="BU6130" i="1"/>
  <c r="BU6131" i="1"/>
  <c r="BU6132" i="1"/>
  <c r="BU6133" i="1"/>
  <c r="BU6134" i="1"/>
  <c r="BU6135" i="1"/>
  <c r="BU6136" i="1"/>
  <c r="BU6137" i="1"/>
  <c r="BU6138" i="1"/>
  <c r="BU6139" i="1"/>
  <c r="BU6140" i="1"/>
  <c r="BU6141" i="1"/>
  <c r="BU6142" i="1"/>
  <c r="BU6143" i="1"/>
  <c r="BU6144" i="1"/>
  <c r="BU6145" i="1"/>
  <c r="BU6146" i="1"/>
  <c r="BU6147" i="1"/>
  <c r="BU6148" i="1"/>
  <c r="BU6149" i="1"/>
  <c r="BU6150" i="1"/>
  <c r="BU6151" i="1"/>
  <c r="BU6152" i="1"/>
  <c r="BU6153" i="1"/>
  <c r="BU6154" i="1"/>
  <c r="BU6155" i="1"/>
  <c r="BU6156" i="1"/>
  <c r="BU6157" i="1"/>
  <c r="BU6158" i="1"/>
  <c r="BU6159" i="1"/>
  <c r="BU6160" i="1"/>
  <c r="BU6161" i="1"/>
  <c r="BU6162" i="1"/>
  <c r="BU6163" i="1"/>
  <c r="BU6164" i="1"/>
  <c r="BU6165" i="1"/>
  <c r="BU6166" i="1"/>
  <c r="BU6167" i="1"/>
  <c r="BU6168" i="1"/>
  <c r="BU6169" i="1"/>
  <c r="BU6170" i="1"/>
  <c r="BU6171" i="1"/>
  <c r="BU6172" i="1"/>
  <c r="BU6173" i="1"/>
  <c r="BU6174" i="1"/>
  <c r="BU6175" i="1"/>
  <c r="BU6176" i="1"/>
  <c r="BU6177" i="1"/>
  <c r="BU6178" i="1"/>
  <c r="BU6179" i="1"/>
  <c r="BU6180" i="1"/>
  <c r="BU6181" i="1"/>
  <c r="BU6182" i="1"/>
  <c r="BU6183" i="1"/>
  <c r="BU6184" i="1"/>
  <c r="BU6185" i="1"/>
  <c r="BU6186" i="1"/>
  <c r="BU6187" i="1"/>
  <c r="BU6188" i="1"/>
  <c r="BU6189" i="1"/>
  <c r="BU6190" i="1"/>
  <c r="BU6191" i="1"/>
  <c r="BU6192" i="1"/>
  <c r="BU6193" i="1"/>
  <c r="BU6194" i="1"/>
  <c r="BU6195" i="1"/>
  <c r="BU6196" i="1"/>
  <c r="BU6197" i="1"/>
  <c r="BU6198" i="1"/>
  <c r="BU6199" i="1"/>
  <c r="BU6200" i="1"/>
  <c r="BU6201" i="1"/>
  <c r="BU6202" i="1"/>
  <c r="BU6203" i="1"/>
  <c r="BU6204" i="1"/>
  <c r="BU6205" i="1"/>
  <c r="BU6206" i="1"/>
  <c r="BU6207" i="1"/>
  <c r="BU6208" i="1"/>
  <c r="BU6209" i="1"/>
  <c r="BU6210" i="1"/>
  <c r="BU6211" i="1"/>
  <c r="BU6212" i="1"/>
  <c r="BU6213" i="1"/>
  <c r="BU6214" i="1"/>
  <c r="BU6215" i="1"/>
  <c r="BU6216" i="1"/>
  <c r="BU6217" i="1"/>
  <c r="BU6218" i="1"/>
  <c r="BU6219" i="1"/>
  <c r="BU6220" i="1"/>
  <c r="BU6221" i="1"/>
  <c r="BU6222" i="1"/>
  <c r="BU6223" i="1"/>
  <c r="BU6224" i="1"/>
  <c r="BU6225" i="1"/>
  <c r="BU6226" i="1"/>
  <c r="BU6227" i="1"/>
  <c r="BU6228" i="1"/>
  <c r="BU6229" i="1"/>
  <c r="BU6230" i="1"/>
  <c r="BU6231" i="1"/>
  <c r="BU6232" i="1"/>
  <c r="BU6233" i="1"/>
  <c r="BU6234" i="1"/>
  <c r="BU6235" i="1"/>
  <c r="BU6236" i="1"/>
  <c r="BU6237" i="1"/>
  <c r="BU6238" i="1"/>
  <c r="BU6239" i="1"/>
  <c r="BU6240" i="1"/>
  <c r="BU6241" i="1"/>
  <c r="BU6242" i="1"/>
  <c r="BU6243" i="1"/>
  <c r="BU6244" i="1"/>
  <c r="BU6245" i="1"/>
  <c r="BU6246" i="1"/>
  <c r="BU6247" i="1"/>
  <c r="BU6248" i="1"/>
  <c r="BU6249" i="1"/>
  <c r="BU6250" i="1"/>
  <c r="BU6251" i="1"/>
  <c r="BU6252" i="1"/>
  <c r="BU6253" i="1"/>
  <c r="BU6254" i="1"/>
  <c r="BU6255" i="1"/>
  <c r="BU6256" i="1"/>
  <c r="BU6257" i="1"/>
  <c r="BU6258" i="1"/>
  <c r="BU6259" i="1"/>
  <c r="BU6260" i="1"/>
  <c r="BU6261" i="1"/>
  <c r="BU6262" i="1"/>
  <c r="BU6263" i="1"/>
  <c r="BU6264" i="1"/>
  <c r="BU6265" i="1"/>
  <c r="BU6266" i="1"/>
  <c r="BU6267" i="1"/>
  <c r="BU6268" i="1"/>
  <c r="BU6269" i="1"/>
  <c r="BU6270" i="1"/>
  <c r="BU6271" i="1"/>
  <c r="BU6272" i="1"/>
  <c r="BU6273" i="1"/>
  <c r="BU6274" i="1"/>
  <c r="BU6275" i="1"/>
  <c r="BU6276" i="1"/>
  <c r="BU6277" i="1"/>
  <c r="BU6278" i="1"/>
  <c r="BU6279" i="1"/>
  <c r="BU6280" i="1"/>
  <c r="BU6281" i="1"/>
  <c r="BU6282" i="1"/>
  <c r="BU6283" i="1"/>
  <c r="BU6284" i="1"/>
  <c r="BU6285" i="1"/>
  <c r="BU6286" i="1"/>
  <c r="BU6287" i="1"/>
  <c r="BU6288" i="1"/>
  <c r="BU6289" i="1"/>
  <c r="BU6290" i="1"/>
  <c r="BU6291" i="1"/>
  <c r="BU6292" i="1"/>
  <c r="BU6293" i="1"/>
  <c r="BU6294" i="1"/>
  <c r="BU6295" i="1"/>
  <c r="BU6296" i="1"/>
  <c r="BU6297" i="1"/>
  <c r="BU6298" i="1"/>
  <c r="BU6299" i="1"/>
  <c r="BU6300" i="1"/>
  <c r="BU6301" i="1"/>
  <c r="BU6302" i="1"/>
  <c r="BU6303" i="1"/>
  <c r="BU6304" i="1"/>
  <c r="BU6305" i="1"/>
  <c r="BU6306" i="1"/>
  <c r="BU6307" i="1"/>
  <c r="BU6308" i="1"/>
  <c r="BU6309" i="1"/>
  <c r="BU6310" i="1"/>
  <c r="BU6311" i="1"/>
  <c r="BU6312" i="1"/>
  <c r="BU6313" i="1"/>
  <c r="BU6314" i="1"/>
  <c r="BU6315" i="1"/>
  <c r="BU6316" i="1"/>
  <c r="BU6317" i="1"/>
  <c r="BU6318" i="1"/>
  <c r="BU6319" i="1"/>
  <c r="BU6320" i="1"/>
  <c r="BU6321" i="1"/>
  <c r="BU6322" i="1"/>
  <c r="BU6323" i="1"/>
  <c r="BU6324" i="1"/>
  <c r="BU6325" i="1"/>
  <c r="BU6326" i="1"/>
  <c r="BU6327" i="1"/>
  <c r="BU6328" i="1"/>
  <c r="BU6329" i="1"/>
  <c r="BU6330" i="1"/>
  <c r="BU6331" i="1"/>
  <c r="BU6332" i="1"/>
  <c r="BU6333" i="1"/>
  <c r="BU6334" i="1"/>
  <c r="BU6335" i="1"/>
  <c r="BU6336" i="1"/>
  <c r="BU6337" i="1"/>
  <c r="BU6338" i="1"/>
  <c r="BU6339" i="1"/>
  <c r="BU6340" i="1"/>
  <c r="BU6341" i="1"/>
  <c r="BU6342" i="1"/>
  <c r="BU6343" i="1"/>
  <c r="BU6344" i="1"/>
  <c r="BU6345" i="1"/>
  <c r="BU6346" i="1"/>
  <c r="BU6347" i="1"/>
  <c r="BU6348" i="1"/>
  <c r="BU6349" i="1"/>
  <c r="BU6350" i="1"/>
  <c r="BU6351" i="1"/>
  <c r="BU6352" i="1"/>
  <c r="BU6353" i="1"/>
  <c r="BU6354" i="1"/>
  <c r="BU6355" i="1"/>
  <c r="BU6356" i="1"/>
  <c r="BU6357" i="1"/>
  <c r="BU6358" i="1"/>
  <c r="BU6359" i="1"/>
  <c r="BU6360" i="1"/>
  <c r="BU6361" i="1"/>
  <c r="BU6362" i="1"/>
  <c r="BU6363" i="1"/>
  <c r="BU6364" i="1"/>
  <c r="BU6365" i="1"/>
  <c r="BU6366" i="1"/>
  <c r="BU6367" i="1"/>
  <c r="BU6368" i="1"/>
  <c r="BU6369" i="1"/>
  <c r="BU6370" i="1"/>
  <c r="BU6371" i="1"/>
  <c r="BU6372" i="1"/>
  <c r="BU6373" i="1"/>
  <c r="BU6374" i="1"/>
  <c r="BU6375" i="1"/>
  <c r="BU6376" i="1"/>
  <c r="BU6377" i="1"/>
  <c r="BU6378" i="1"/>
  <c r="BU6379" i="1"/>
  <c r="BU6380" i="1"/>
  <c r="BU6381" i="1"/>
  <c r="BU6382" i="1"/>
  <c r="BU6383" i="1"/>
  <c r="BU6384" i="1"/>
  <c r="BU6385" i="1"/>
  <c r="BU6386" i="1"/>
  <c r="BU6387" i="1"/>
  <c r="BU6388" i="1"/>
  <c r="BU6389" i="1"/>
  <c r="BU6390" i="1"/>
  <c r="BU6391" i="1"/>
  <c r="BU6392" i="1"/>
  <c r="BU6393" i="1"/>
  <c r="BU6394" i="1"/>
  <c r="BU6395" i="1"/>
  <c r="BU6396" i="1"/>
  <c r="BU6397" i="1"/>
  <c r="BU6398" i="1"/>
  <c r="BU6399" i="1"/>
  <c r="BU6400" i="1"/>
  <c r="BU6401" i="1"/>
  <c r="BU6402" i="1"/>
  <c r="BU6403" i="1"/>
  <c r="BU6404" i="1"/>
  <c r="BU6405" i="1"/>
  <c r="BU6406" i="1"/>
  <c r="BU6407" i="1"/>
  <c r="BU6408" i="1"/>
  <c r="BU6409" i="1"/>
  <c r="BU6410" i="1"/>
  <c r="BU6411" i="1"/>
  <c r="BU6412" i="1"/>
  <c r="BU6413" i="1"/>
  <c r="BU6414" i="1"/>
  <c r="BU6415" i="1"/>
  <c r="BU6416" i="1"/>
  <c r="BU6417" i="1"/>
  <c r="BU6418" i="1"/>
  <c r="BU6419" i="1"/>
  <c r="BU6420" i="1"/>
  <c r="BU6421" i="1"/>
  <c r="BU6422" i="1"/>
  <c r="BU6423" i="1"/>
  <c r="BU6424" i="1"/>
  <c r="BU6425" i="1"/>
  <c r="BU6426" i="1"/>
  <c r="BU6427" i="1"/>
  <c r="BU6428" i="1"/>
  <c r="BU6429" i="1"/>
  <c r="BU6430" i="1"/>
  <c r="BU6431" i="1"/>
  <c r="BU6432" i="1"/>
  <c r="BU6433" i="1"/>
  <c r="BU6434" i="1"/>
  <c r="BU6435" i="1"/>
  <c r="BU6436" i="1"/>
  <c r="BU6437" i="1"/>
  <c r="BU6438" i="1"/>
  <c r="BU6439" i="1"/>
  <c r="BU6440" i="1"/>
  <c r="BU6441" i="1"/>
  <c r="BU6442" i="1"/>
  <c r="BU6443" i="1"/>
  <c r="BU6444" i="1"/>
  <c r="BU6445" i="1"/>
  <c r="BU6446" i="1"/>
  <c r="BU6447" i="1"/>
  <c r="BU6448" i="1"/>
  <c r="BU6449" i="1"/>
  <c r="BU6450" i="1"/>
  <c r="BU6451" i="1"/>
  <c r="BU6452" i="1"/>
  <c r="BU6453" i="1"/>
  <c r="BU6454" i="1"/>
  <c r="BU6455" i="1"/>
  <c r="BU6456" i="1"/>
  <c r="BU6457" i="1"/>
  <c r="BU6458" i="1"/>
  <c r="BU6459" i="1"/>
  <c r="BU6460" i="1"/>
  <c r="BU6461" i="1"/>
  <c r="BU6462" i="1"/>
  <c r="BU6463" i="1"/>
  <c r="BU6464" i="1"/>
  <c r="BU6465" i="1"/>
  <c r="BU6466" i="1"/>
  <c r="BU6467" i="1"/>
  <c r="BU6468" i="1"/>
  <c r="BU6469" i="1"/>
  <c r="BU6470" i="1"/>
  <c r="BU6471" i="1"/>
  <c r="BU6472" i="1"/>
  <c r="BU6473" i="1"/>
  <c r="BU6474" i="1"/>
  <c r="BU6475" i="1"/>
  <c r="BU6476" i="1"/>
  <c r="BU6477" i="1"/>
  <c r="BU6478" i="1"/>
  <c r="BU6479" i="1"/>
  <c r="BU6480" i="1"/>
  <c r="BU6481" i="1"/>
  <c r="BU6482" i="1"/>
  <c r="BU6483" i="1"/>
  <c r="BU6484" i="1"/>
  <c r="BU6485" i="1"/>
  <c r="BU6486" i="1"/>
  <c r="BU6487" i="1"/>
  <c r="BU6488" i="1"/>
  <c r="BU6489" i="1"/>
  <c r="BU6490" i="1"/>
  <c r="BU6491" i="1"/>
  <c r="BU6492" i="1"/>
  <c r="BU6493" i="1"/>
  <c r="BU6494" i="1"/>
  <c r="BU6495" i="1"/>
  <c r="BU6496" i="1"/>
  <c r="BU6497" i="1"/>
  <c r="BU6498" i="1"/>
  <c r="BU6499" i="1"/>
  <c r="BU6500" i="1"/>
  <c r="BU6501" i="1"/>
  <c r="BU6502" i="1"/>
  <c r="BU6503" i="1"/>
  <c r="BU6504" i="1"/>
  <c r="BU6505" i="1"/>
  <c r="BU6506" i="1"/>
  <c r="BU6507" i="1"/>
  <c r="BU6508" i="1"/>
  <c r="BU6509" i="1"/>
  <c r="BU6510" i="1"/>
  <c r="BU6511" i="1"/>
  <c r="BU6512" i="1"/>
  <c r="BU6513" i="1"/>
  <c r="BU6514" i="1"/>
  <c r="BU6515" i="1"/>
  <c r="BU6516" i="1"/>
  <c r="BU6517" i="1"/>
  <c r="BU6518" i="1"/>
  <c r="BU6519" i="1"/>
  <c r="BU6520" i="1"/>
  <c r="BU6521" i="1"/>
  <c r="BU6522" i="1"/>
  <c r="BU6523" i="1"/>
  <c r="BU6524" i="1"/>
  <c r="BU6525" i="1"/>
  <c r="BU6526" i="1"/>
  <c r="BU6527" i="1"/>
  <c r="BU6528" i="1"/>
  <c r="BU6529" i="1"/>
  <c r="BU6530" i="1"/>
  <c r="BU6531" i="1"/>
  <c r="BU6532" i="1"/>
  <c r="BU6533" i="1"/>
  <c r="BU6534" i="1"/>
  <c r="BU6535" i="1"/>
  <c r="BU6536" i="1"/>
  <c r="BU6537" i="1"/>
  <c r="BU6538" i="1"/>
  <c r="BU6539" i="1"/>
  <c r="BU6540" i="1"/>
  <c r="BU6541" i="1"/>
  <c r="BU6542" i="1"/>
  <c r="BU6543" i="1"/>
  <c r="BU6544" i="1"/>
  <c r="BU6545" i="1"/>
  <c r="BU6546" i="1"/>
  <c r="BU6547" i="1"/>
  <c r="BU6548" i="1"/>
  <c r="BU6549" i="1"/>
  <c r="BU6550" i="1"/>
  <c r="BU6551" i="1"/>
  <c r="BU6552" i="1"/>
  <c r="BU6553" i="1"/>
  <c r="BU6554" i="1"/>
  <c r="BU6555" i="1"/>
  <c r="BU6556" i="1"/>
  <c r="BU6557" i="1"/>
  <c r="BU6558" i="1"/>
  <c r="BU6559" i="1"/>
  <c r="BU6560" i="1"/>
  <c r="BU6561" i="1"/>
  <c r="BU6562" i="1"/>
  <c r="BU6563" i="1"/>
  <c r="BU6564" i="1"/>
  <c r="BU6565" i="1"/>
  <c r="BU6566" i="1"/>
  <c r="BU6567" i="1"/>
  <c r="BU6568" i="1"/>
  <c r="BU6569" i="1"/>
  <c r="BU6570" i="1"/>
  <c r="BU6571" i="1"/>
  <c r="BU6572" i="1"/>
  <c r="BU6573" i="1"/>
  <c r="BU6574" i="1"/>
  <c r="BU6575" i="1"/>
  <c r="BU6576" i="1"/>
  <c r="BU6577" i="1"/>
  <c r="BU6578" i="1"/>
  <c r="BU6579" i="1"/>
  <c r="BU6580" i="1"/>
  <c r="BU6581" i="1"/>
  <c r="BU6582" i="1"/>
  <c r="BU6583" i="1"/>
  <c r="BU6584" i="1"/>
  <c r="BU6585" i="1"/>
  <c r="BU6586" i="1"/>
  <c r="BU6587" i="1"/>
  <c r="BU6588" i="1"/>
  <c r="BU6589" i="1"/>
  <c r="BU6590" i="1"/>
  <c r="BU6591" i="1"/>
  <c r="BU6592" i="1"/>
  <c r="BU6593" i="1"/>
  <c r="BU6594" i="1"/>
  <c r="BU6595" i="1"/>
  <c r="BU6596" i="1"/>
  <c r="BU6597" i="1"/>
  <c r="BU6598" i="1"/>
  <c r="BU6599" i="1"/>
  <c r="BU6600" i="1"/>
  <c r="BU6601" i="1"/>
  <c r="BU6602" i="1"/>
  <c r="BU6603" i="1"/>
  <c r="BU6604" i="1"/>
  <c r="BU6605" i="1"/>
  <c r="BU6606" i="1"/>
  <c r="BU6607" i="1"/>
  <c r="BU6608" i="1"/>
  <c r="BU6609" i="1"/>
  <c r="BU6610" i="1"/>
  <c r="BU6611" i="1"/>
  <c r="BU6612" i="1"/>
  <c r="BU6613" i="1"/>
  <c r="BU6614" i="1"/>
  <c r="BU6615" i="1"/>
  <c r="BU6616" i="1"/>
  <c r="BU6617" i="1"/>
  <c r="BU6618" i="1"/>
  <c r="BU6619" i="1"/>
  <c r="BU6620" i="1"/>
  <c r="BU6621" i="1"/>
  <c r="BU6622" i="1"/>
  <c r="BU6623" i="1"/>
  <c r="BU6624" i="1"/>
  <c r="BU6625" i="1"/>
  <c r="BU6626" i="1"/>
  <c r="BU6627" i="1"/>
  <c r="BU6628" i="1"/>
  <c r="BU6629" i="1"/>
  <c r="BU6630" i="1"/>
  <c r="BU6631" i="1"/>
  <c r="BU6632" i="1"/>
  <c r="BU6633" i="1"/>
  <c r="BU6634" i="1"/>
  <c r="BU6635" i="1"/>
  <c r="BU6636" i="1"/>
  <c r="BU6637" i="1"/>
  <c r="BU6638" i="1"/>
  <c r="BU6639" i="1"/>
  <c r="BU6640" i="1"/>
  <c r="BU6641" i="1"/>
  <c r="BU6642" i="1"/>
  <c r="BU6643" i="1"/>
  <c r="BU6644" i="1"/>
  <c r="BU6645" i="1"/>
  <c r="BU6646" i="1"/>
  <c r="BU6647" i="1"/>
  <c r="BU6648" i="1"/>
  <c r="BU6649" i="1"/>
  <c r="BU6650" i="1"/>
  <c r="BU6651" i="1"/>
  <c r="BU6652" i="1"/>
  <c r="BU6653" i="1"/>
  <c r="BU6654" i="1"/>
  <c r="BU6655" i="1"/>
  <c r="BU6656" i="1"/>
  <c r="BU6657" i="1"/>
  <c r="BU6658" i="1"/>
  <c r="BU6659" i="1"/>
  <c r="BU6660" i="1"/>
  <c r="BU6661" i="1"/>
  <c r="BU6662" i="1"/>
  <c r="BU6663" i="1"/>
  <c r="BU6664" i="1"/>
  <c r="BU6665" i="1"/>
  <c r="BU6666" i="1"/>
  <c r="BU6667" i="1"/>
  <c r="BU6668" i="1"/>
  <c r="BU6669" i="1"/>
  <c r="BU6670" i="1"/>
  <c r="BU6671" i="1"/>
  <c r="BU6672" i="1"/>
  <c r="BU6673" i="1"/>
  <c r="BU6674" i="1"/>
  <c r="BU6675" i="1"/>
  <c r="BU6676" i="1"/>
  <c r="BU6677" i="1"/>
  <c r="BU6678" i="1"/>
  <c r="BU6679" i="1"/>
  <c r="BU6680" i="1"/>
  <c r="BU6681" i="1"/>
  <c r="BU6682" i="1"/>
  <c r="BU6683" i="1"/>
  <c r="BU6684" i="1"/>
  <c r="BU6685" i="1"/>
  <c r="BU6686" i="1"/>
  <c r="BU6687" i="1"/>
  <c r="BU6688" i="1"/>
  <c r="BU6689" i="1"/>
  <c r="BU6690" i="1"/>
  <c r="BU6691" i="1"/>
  <c r="BU6692" i="1"/>
  <c r="BU6693" i="1"/>
  <c r="BU6694" i="1"/>
  <c r="BU6695" i="1"/>
  <c r="BU6696" i="1"/>
  <c r="BU6697" i="1"/>
  <c r="BU6698" i="1"/>
  <c r="BU6699" i="1"/>
  <c r="BU6700" i="1"/>
  <c r="BU6701" i="1"/>
  <c r="BU6702" i="1"/>
  <c r="BU6703" i="1"/>
  <c r="BU6704" i="1"/>
  <c r="BU6705" i="1"/>
  <c r="BU6706" i="1"/>
  <c r="BU6707" i="1"/>
  <c r="BU6708" i="1"/>
  <c r="BU6709" i="1"/>
  <c r="BU6710" i="1"/>
  <c r="BU6711" i="1"/>
  <c r="BU6712" i="1"/>
  <c r="BU6713" i="1"/>
  <c r="BU6714" i="1"/>
  <c r="BU6715" i="1"/>
  <c r="BU6716" i="1"/>
  <c r="BU6717" i="1"/>
  <c r="BU6718" i="1"/>
  <c r="BU6719" i="1"/>
  <c r="BU6720" i="1"/>
  <c r="BU6721" i="1"/>
  <c r="BU6722" i="1"/>
  <c r="BU6723" i="1"/>
  <c r="BU6724" i="1"/>
  <c r="BU6725" i="1"/>
  <c r="BU6726" i="1"/>
  <c r="BU6727" i="1"/>
  <c r="BU6728" i="1"/>
  <c r="BU6729" i="1"/>
  <c r="BU6730" i="1"/>
  <c r="BU6731" i="1"/>
  <c r="BU6732" i="1"/>
  <c r="BU6733" i="1"/>
  <c r="BU6734" i="1"/>
  <c r="BU6735" i="1"/>
  <c r="BU6736" i="1"/>
  <c r="BU6737" i="1"/>
  <c r="BU6738" i="1"/>
  <c r="BU6739" i="1"/>
  <c r="BU6740" i="1"/>
  <c r="BU6741" i="1"/>
  <c r="BU6742" i="1"/>
  <c r="BU6743" i="1"/>
  <c r="BU6744" i="1"/>
  <c r="BU6745" i="1"/>
  <c r="BU6746" i="1"/>
  <c r="BU6747" i="1"/>
  <c r="BU6748" i="1"/>
  <c r="BU6749" i="1"/>
  <c r="BU6750" i="1"/>
  <c r="BU6751" i="1"/>
  <c r="BU6752" i="1"/>
  <c r="BU6753" i="1"/>
  <c r="BU6754" i="1"/>
  <c r="BU6755" i="1"/>
  <c r="BU6756" i="1"/>
  <c r="BU6757" i="1"/>
  <c r="BU6758" i="1"/>
  <c r="BU6759" i="1"/>
  <c r="BU6760" i="1"/>
  <c r="BU6761" i="1"/>
  <c r="BU6762" i="1"/>
  <c r="BU6763" i="1"/>
  <c r="BU6764" i="1"/>
  <c r="BU6765" i="1"/>
  <c r="BU6766" i="1"/>
  <c r="BU6767" i="1"/>
  <c r="BU6768" i="1"/>
  <c r="BU6769" i="1"/>
  <c r="BU6770" i="1"/>
  <c r="BU6771" i="1"/>
  <c r="BU6772" i="1"/>
  <c r="BU6773" i="1"/>
  <c r="BU6774" i="1"/>
  <c r="BU6775" i="1"/>
  <c r="BU6776" i="1"/>
  <c r="BU6777" i="1"/>
  <c r="BU6778" i="1"/>
  <c r="BU6779" i="1"/>
  <c r="BU6780" i="1"/>
  <c r="BU6781" i="1"/>
  <c r="BU6782" i="1"/>
  <c r="BU6783" i="1"/>
  <c r="BU6784" i="1"/>
  <c r="BU6785" i="1"/>
  <c r="BU6786" i="1"/>
  <c r="BU6787" i="1"/>
  <c r="BU6788" i="1"/>
  <c r="BU6789" i="1"/>
  <c r="BU6790" i="1"/>
  <c r="BU6791" i="1"/>
  <c r="BU6792" i="1"/>
  <c r="BU6793" i="1"/>
  <c r="BU6794" i="1"/>
  <c r="BU6795" i="1"/>
  <c r="BU6796" i="1"/>
  <c r="BU6797" i="1"/>
  <c r="BU6798" i="1"/>
  <c r="BU6799" i="1"/>
  <c r="BU6800" i="1"/>
  <c r="BU6801" i="1"/>
  <c r="BU6802" i="1"/>
  <c r="BU6803" i="1"/>
  <c r="BU6804" i="1"/>
  <c r="BU6805" i="1"/>
  <c r="BU6806" i="1"/>
  <c r="BU6807" i="1"/>
  <c r="BU6808" i="1"/>
  <c r="BU6809" i="1"/>
  <c r="BU6810" i="1"/>
  <c r="BU6811" i="1"/>
  <c r="BU6812" i="1"/>
  <c r="BU6813" i="1"/>
  <c r="BU6814" i="1"/>
  <c r="BU6815" i="1"/>
  <c r="BU6816" i="1"/>
  <c r="BU6817" i="1"/>
  <c r="BU6818" i="1"/>
  <c r="BU6819" i="1"/>
  <c r="BU6820" i="1"/>
  <c r="BU6821" i="1"/>
  <c r="BU6822" i="1"/>
  <c r="BU6823" i="1"/>
  <c r="BU6824" i="1"/>
  <c r="BU6825" i="1"/>
  <c r="BU6826" i="1"/>
  <c r="BU6827" i="1"/>
  <c r="BU6828" i="1"/>
  <c r="BU6829" i="1"/>
  <c r="BU6830" i="1"/>
  <c r="BU6831" i="1"/>
  <c r="BU6832" i="1"/>
  <c r="BU6833" i="1"/>
  <c r="BU6834" i="1"/>
  <c r="BU6835" i="1"/>
  <c r="BU6836" i="1"/>
  <c r="BU6837" i="1"/>
  <c r="BU6838" i="1"/>
  <c r="BU6839" i="1"/>
  <c r="BU6840" i="1"/>
  <c r="BU6841" i="1"/>
  <c r="BU6842" i="1"/>
  <c r="BU6843" i="1"/>
  <c r="BU6844" i="1"/>
  <c r="BU6845" i="1"/>
  <c r="BU6846" i="1"/>
  <c r="BU6847" i="1"/>
  <c r="BU6848" i="1"/>
  <c r="BU6849" i="1"/>
  <c r="BU6850" i="1"/>
  <c r="BU6851" i="1"/>
  <c r="BU6852" i="1"/>
  <c r="BU6853" i="1"/>
  <c r="BU6854" i="1"/>
  <c r="BU6855" i="1"/>
  <c r="BU6856" i="1"/>
  <c r="BU6857" i="1"/>
  <c r="BU6858" i="1"/>
  <c r="BU6859" i="1"/>
  <c r="BU6860" i="1"/>
  <c r="BU6861" i="1"/>
  <c r="BU6862" i="1"/>
  <c r="BU6863" i="1"/>
  <c r="BU6864" i="1"/>
  <c r="BU6865" i="1"/>
  <c r="BU6866" i="1"/>
  <c r="BU6867" i="1"/>
  <c r="BU6868" i="1"/>
  <c r="BU6869" i="1"/>
  <c r="BU6870" i="1"/>
  <c r="BU6871" i="1"/>
  <c r="BU6872" i="1"/>
  <c r="BU6873" i="1"/>
  <c r="BU6874" i="1"/>
  <c r="BU6875" i="1"/>
  <c r="BU6876" i="1"/>
  <c r="BU6877" i="1"/>
  <c r="BU6878" i="1"/>
  <c r="BU6879" i="1"/>
  <c r="BU6880" i="1"/>
  <c r="BU6881" i="1"/>
  <c r="BU6882" i="1"/>
  <c r="BU6883" i="1"/>
  <c r="BU6884" i="1"/>
  <c r="BU6885" i="1"/>
  <c r="BU6886" i="1"/>
  <c r="BU6887" i="1"/>
  <c r="BU6888" i="1"/>
  <c r="BU6889" i="1"/>
  <c r="BU6890" i="1"/>
  <c r="BU6891" i="1"/>
  <c r="BU6892" i="1"/>
  <c r="BU6893" i="1"/>
  <c r="BU6894" i="1"/>
  <c r="BU6895" i="1"/>
  <c r="BU6896" i="1"/>
  <c r="BU6897" i="1"/>
  <c r="BU6898" i="1"/>
  <c r="BU6899" i="1"/>
  <c r="BU6900" i="1"/>
  <c r="BU6901" i="1"/>
  <c r="BU6902" i="1"/>
  <c r="BU6903" i="1"/>
  <c r="BU6904" i="1"/>
  <c r="BU6905" i="1"/>
  <c r="BU6906" i="1"/>
  <c r="BU6907" i="1"/>
  <c r="BU6908" i="1"/>
  <c r="BU6909" i="1"/>
  <c r="BU6910" i="1"/>
  <c r="BU6911" i="1"/>
  <c r="BU6912" i="1"/>
  <c r="BU6913" i="1"/>
  <c r="BU6914" i="1"/>
  <c r="BU6915" i="1"/>
  <c r="BU6916" i="1"/>
  <c r="BU6917" i="1"/>
  <c r="BU6918" i="1"/>
  <c r="BU6919" i="1"/>
  <c r="BU6920" i="1"/>
  <c r="BU6921" i="1"/>
  <c r="BU6922" i="1"/>
  <c r="BU6923" i="1"/>
  <c r="BU6924" i="1"/>
  <c r="BU6925" i="1"/>
  <c r="BU6926" i="1"/>
  <c r="BU6927" i="1"/>
  <c r="BU6928" i="1"/>
  <c r="BU6929" i="1"/>
  <c r="BU6930" i="1"/>
  <c r="BU6931" i="1"/>
  <c r="BU6932" i="1"/>
  <c r="BU6933" i="1"/>
  <c r="BU6934" i="1"/>
  <c r="BU6935" i="1"/>
  <c r="BU6936" i="1"/>
  <c r="BU6937" i="1"/>
  <c r="BU6938" i="1"/>
  <c r="BU6939" i="1"/>
  <c r="BU6940" i="1"/>
  <c r="BU6941" i="1"/>
  <c r="BU6942" i="1"/>
  <c r="BU6943" i="1"/>
  <c r="BU6944" i="1"/>
  <c r="BU6945" i="1"/>
  <c r="BU6946" i="1"/>
  <c r="BU6947" i="1"/>
  <c r="BU6948" i="1"/>
  <c r="BU6949" i="1"/>
  <c r="BU6950" i="1"/>
  <c r="BU6951" i="1"/>
  <c r="BU6952" i="1"/>
  <c r="BU6953" i="1"/>
  <c r="BU6954" i="1"/>
  <c r="BU6955" i="1"/>
  <c r="BU6956" i="1"/>
  <c r="BU6957" i="1"/>
  <c r="BU6958" i="1"/>
  <c r="BU6959" i="1"/>
  <c r="BU6960" i="1"/>
  <c r="BU6961" i="1"/>
  <c r="BU6962" i="1"/>
  <c r="BU6963" i="1"/>
  <c r="BU6964" i="1"/>
  <c r="BU6965" i="1"/>
  <c r="BU6966" i="1"/>
  <c r="BU6967" i="1"/>
  <c r="BU6968" i="1"/>
  <c r="BU6969" i="1"/>
  <c r="BU6970" i="1"/>
  <c r="BU6971" i="1"/>
  <c r="BU6972" i="1"/>
  <c r="BU6973" i="1"/>
  <c r="BU6974" i="1"/>
  <c r="BU6975" i="1"/>
  <c r="BU6976" i="1"/>
  <c r="BU6977" i="1"/>
  <c r="BU6978" i="1"/>
  <c r="BU6979" i="1"/>
  <c r="BU6980" i="1"/>
  <c r="BU6981" i="1"/>
  <c r="BU6982" i="1"/>
  <c r="BU6983" i="1"/>
  <c r="BU6984" i="1"/>
  <c r="BU6985" i="1"/>
  <c r="BU6986" i="1"/>
  <c r="BU6987" i="1"/>
  <c r="BU6988" i="1"/>
  <c r="BU6989" i="1"/>
  <c r="BU6990" i="1"/>
  <c r="BU6991" i="1"/>
  <c r="BU6992" i="1"/>
  <c r="BU6993" i="1"/>
  <c r="BU6994" i="1"/>
  <c r="BU6995" i="1"/>
  <c r="BU6996" i="1"/>
  <c r="BU6997" i="1"/>
  <c r="BU6998" i="1"/>
  <c r="BU6999" i="1"/>
  <c r="BU7000" i="1"/>
  <c r="BU7001" i="1"/>
  <c r="BU7002" i="1"/>
  <c r="BU7003" i="1"/>
  <c r="BU7004" i="1"/>
  <c r="BU7005" i="1"/>
  <c r="BU7006" i="1"/>
  <c r="BU7007" i="1"/>
  <c r="BU7008" i="1"/>
  <c r="BU7009" i="1"/>
  <c r="BU7010" i="1"/>
  <c r="BU7011" i="1"/>
  <c r="BU7012" i="1"/>
  <c r="BU7013" i="1"/>
  <c r="BU7014" i="1"/>
  <c r="BU7015" i="1"/>
  <c r="BU7016" i="1"/>
  <c r="BU7017" i="1"/>
  <c r="BU7018" i="1"/>
  <c r="BU7019" i="1"/>
  <c r="BU7020" i="1"/>
  <c r="BU7021" i="1"/>
  <c r="BU7022" i="1"/>
  <c r="BU7023" i="1"/>
  <c r="BU7024" i="1"/>
  <c r="BU7025" i="1"/>
  <c r="BU7026" i="1"/>
  <c r="BU7027" i="1"/>
  <c r="BU7028" i="1"/>
  <c r="BU7029" i="1"/>
  <c r="BU7030" i="1"/>
  <c r="BU7031" i="1"/>
  <c r="BU7032" i="1"/>
  <c r="BU7033" i="1"/>
  <c r="BU7034" i="1"/>
  <c r="BU7035" i="1"/>
  <c r="BU7036" i="1"/>
  <c r="BU7037" i="1"/>
  <c r="BU7038" i="1"/>
  <c r="BU7039" i="1"/>
  <c r="BU7040" i="1"/>
  <c r="BU7041" i="1"/>
  <c r="BU7042" i="1"/>
  <c r="BU7043" i="1"/>
  <c r="BU7044" i="1"/>
  <c r="BU7045" i="1"/>
  <c r="BU7046" i="1"/>
  <c r="BU7047" i="1"/>
  <c r="BU7048" i="1"/>
  <c r="BU7049" i="1"/>
  <c r="BU7050" i="1"/>
  <c r="BU7051" i="1"/>
  <c r="BU7052" i="1"/>
  <c r="BU7053" i="1"/>
  <c r="BU7054" i="1"/>
  <c r="BU7055" i="1"/>
  <c r="BU7056" i="1"/>
  <c r="BU7057" i="1"/>
  <c r="BU7058" i="1"/>
  <c r="BU7059" i="1"/>
  <c r="BU7060" i="1"/>
  <c r="BU7061" i="1"/>
  <c r="BU7062" i="1"/>
  <c r="BU7063" i="1"/>
  <c r="BU7064" i="1"/>
  <c r="BU7065" i="1"/>
  <c r="BU7066" i="1"/>
  <c r="BU7067" i="1"/>
  <c r="BU7068" i="1"/>
  <c r="BU7069" i="1"/>
  <c r="BU7070" i="1"/>
  <c r="BU7071" i="1"/>
  <c r="BU7072" i="1"/>
  <c r="BU7073" i="1"/>
  <c r="BU7074" i="1"/>
  <c r="BU7075" i="1"/>
  <c r="BU7076" i="1"/>
  <c r="BU7077" i="1"/>
  <c r="BU7078" i="1"/>
  <c r="BU7079" i="1"/>
  <c r="BU7080" i="1"/>
  <c r="BU7081" i="1"/>
  <c r="BU7082" i="1"/>
  <c r="BU7083" i="1"/>
  <c r="BU7084" i="1"/>
  <c r="BU7085" i="1"/>
  <c r="BU7086" i="1"/>
  <c r="BU7087" i="1"/>
  <c r="BU7088" i="1"/>
  <c r="BU7089" i="1"/>
  <c r="BU7090" i="1"/>
  <c r="BU7091" i="1"/>
  <c r="BU7092" i="1"/>
  <c r="BU7093" i="1"/>
  <c r="BU7094" i="1"/>
  <c r="BU7095" i="1"/>
  <c r="BU7096" i="1"/>
  <c r="BU7097" i="1"/>
  <c r="BU7098" i="1"/>
  <c r="BU7099" i="1"/>
  <c r="BU7100" i="1"/>
  <c r="BU7101" i="1"/>
  <c r="BU7102" i="1"/>
  <c r="BU7103" i="1"/>
  <c r="BU7104" i="1"/>
  <c r="BU7105" i="1"/>
  <c r="BU7106" i="1"/>
  <c r="BU7107" i="1"/>
  <c r="BU7108" i="1"/>
  <c r="BU7109" i="1"/>
  <c r="BU7110" i="1"/>
  <c r="BU7111" i="1"/>
  <c r="BU7112" i="1"/>
  <c r="BU7113" i="1"/>
  <c r="BU7114" i="1"/>
  <c r="BU7115" i="1"/>
  <c r="BU7116" i="1"/>
  <c r="BU7117" i="1"/>
  <c r="BU7118" i="1"/>
  <c r="BU7119" i="1"/>
  <c r="BU7120" i="1"/>
  <c r="BU7121" i="1"/>
  <c r="BU7122" i="1"/>
  <c r="BU7123" i="1"/>
  <c r="BU7124" i="1"/>
  <c r="BU7125" i="1"/>
  <c r="BU7126" i="1"/>
  <c r="BU7127" i="1"/>
  <c r="BU7128" i="1"/>
  <c r="BU7129" i="1"/>
  <c r="BU7130" i="1"/>
  <c r="BU7131" i="1"/>
  <c r="BU7132" i="1"/>
  <c r="BU7133" i="1"/>
  <c r="BU7134" i="1"/>
  <c r="BU7135" i="1"/>
  <c r="BU7136" i="1"/>
  <c r="BU7137" i="1"/>
  <c r="BU7138" i="1"/>
  <c r="BU7139" i="1"/>
  <c r="BU7140" i="1"/>
  <c r="BU7141" i="1"/>
  <c r="BU7142" i="1"/>
  <c r="BU7143" i="1"/>
  <c r="BU7144" i="1"/>
  <c r="BU7145" i="1"/>
  <c r="BU7146" i="1"/>
  <c r="BU7147" i="1"/>
  <c r="BU7148" i="1"/>
  <c r="BU7149" i="1"/>
  <c r="BU7150" i="1"/>
  <c r="BU7151" i="1"/>
  <c r="BU7152" i="1"/>
  <c r="BU7153" i="1"/>
  <c r="BU7154" i="1"/>
  <c r="BU7155" i="1"/>
  <c r="BU7156" i="1"/>
  <c r="BU7157" i="1"/>
  <c r="BU7158" i="1"/>
  <c r="BU7159" i="1"/>
  <c r="BU7160" i="1"/>
  <c r="BU7161" i="1"/>
  <c r="BU7162" i="1"/>
  <c r="BU7163" i="1"/>
  <c r="BU7164" i="1"/>
  <c r="BU7165" i="1"/>
  <c r="BU7166" i="1"/>
  <c r="BU7167" i="1"/>
  <c r="BU7168" i="1"/>
  <c r="BU7169" i="1"/>
  <c r="BU7170" i="1"/>
  <c r="BU7171" i="1"/>
  <c r="BU7172" i="1"/>
  <c r="BU7173" i="1"/>
  <c r="BU7174" i="1"/>
  <c r="BU7175" i="1"/>
  <c r="BU7176" i="1"/>
  <c r="BU7177" i="1"/>
  <c r="BU7178" i="1"/>
  <c r="BU7179" i="1"/>
  <c r="BU7180" i="1"/>
  <c r="BU7181" i="1"/>
  <c r="BU7182" i="1"/>
  <c r="BU7183" i="1"/>
  <c r="BU7184" i="1"/>
  <c r="BU7185" i="1"/>
  <c r="BU7186" i="1"/>
  <c r="BU7187" i="1"/>
  <c r="BU7188" i="1"/>
  <c r="BU7189" i="1"/>
  <c r="BU7190" i="1"/>
  <c r="BU7191" i="1"/>
  <c r="BU7192" i="1"/>
  <c r="BU7193" i="1"/>
  <c r="BU7194" i="1"/>
  <c r="BU7195" i="1"/>
  <c r="BU7196" i="1"/>
  <c r="BU7197" i="1"/>
  <c r="BU7198" i="1"/>
  <c r="BU7199" i="1"/>
  <c r="BU7200" i="1"/>
  <c r="BU7201" i="1"/>
  <c r="BU7202" i="1"/>
  <c r="BU7203" i="1"/>
  <c r="BU7204" i="1"/>
  <c r="BU7205" i="1"/>
  <c r="BU7206" i="1"/>
  <c r="BU7207" i="1"/>
  <c r="BU7208" i="1"/>
  <c r="BU7209" i="1"/>
  <c r="BU7210" i="1"/>
  <c r="BU7211" i="1"/>
  <c r="BU7212" i="1"/>
  <c r="BU7213" i="1"/>
  <c r="BU7214" i="1"/>
  <c r="BU7215" i="1"/>
  <c r="BU7216" i="1"/>
  <c r="BU7217" i="1"/>
  <c r="BU7218" i="1"/>
  <c r="BU7219" i="1"/>
  <c r="BU7220" i="1"/>
  <c r="BU7221" i="1"/>
  <c r="BU7222" i="1"/>
  <c r="BU7223" i="1"/>
  <c r="BU7224" i="1"/>
  <c r="BU7225" i="1"/>
  <c r="BU7226" i="1"/>
  <c r="BU7227" i="1"/>
  <c r="BU7228" i="1"/>
  <c r="BU7229" i="1"/>
  <c r="BU7230" i="1"/>
  <c r="BU7231" i="1"/>
  <c r="BU7232" i="1"/>
  <c r="BU7233" i="1"/>
  <c r="BU7234" i="1"/>
  <c r="BU7235" i="1"/>
  <c r="BU7236" i="1"/>
  <c r="BU7237" i="1"/>
  <c r="BU7238" i="1"/>
  <c r="BU7239" i="1"/>
  <c r="BU7240" i="1"/>
  <c r="BU7241" i="1"/>
  <c r="BU7242" i="1"/>
  <c r="BU7243" i="1"/>
  <c r="BU7244" i="1"/>
  <c r="BU7245" i="1"/>
  <c r="BU7246" i="1"/>
  <c r="BU7247" i="1"/>
  <c r="BU7248" i="1"/>
  <c r="BU7249" i="1"/>
  <c r="BU7250" i="1"/>
  <c r="BU7251" i="1"/>
  <c r="BU7252" i="1"/>
  <c r="BU7253" i="1"/>
  <c r="BU7254" i="1"/>
  <c r="BU7255" i="1"/>
  <c r="BU7256" i="1"/>
  <c r="BU7257" i="1"/>
  <c r="BU7258" i="1"/>
  <c r="BU7259" i="1"/>
  <c r="BU7260" i="1"/>
  <c r="BU7261" i="1"/>
  <c r="BU7262" i="1"/>
  <c r="BU7263" i="1"/>
  <c r="BU7264" i="1"/>
  <c r="BU7265" i="1"/>
  <c r="BU7266" i="1"/>
  <c r="BU7267" i="1"/>
  <c r="BU7268" i="1"/>
  <c r="BU7269" i="1"/>
  <c r="BU7270" i="1"/>
  <c r="BU7271" i="1"/>
  <c r="BU7272" i="1"/>
  <c r="BU7273" i="1"/>
  <c r="BU7274" i="1"/>
  <c r="BU7275" i="1"/>
  <c r="BU7276" i="1"/>
  <c r="BU7277" i="1"/>
  <c r="BU7278" i="1"/>
  <c r="BU7279" i="1"/>
  <c r="BU7280" i="1"/>
  <c r="BU7281" i="1"/>
  <c r="BU7282" i="1"/>
  <c r="BU7283" i="1"/>
  <c r="BU7284" i="1"/>
  <c r="BU7285" i="1"/>
  <c r="BU7286" i="1"/>
  <c r="BU7287" i="1"/>
  <c r="BU7288" i="1"/>
  <c r="BU7289" i="1"/>
  <c r="BU7290" i="1"/>
  <c r="BU7291" i="1"/>
  <c r="BU7292" i="1"/>
  <c r="BU7293" i="1"/>
  <c r="BU7294" i="1"/>
  <c r="BU7295" i="1"/>
  <c r="BU7296" i="1"/>
  <c r="BU7297" i="1"/>
  <c r="BU7298" i="1"/>
  <c r="BU7299" i="1"/>
  <c r="BU7300" i="1"/>
  <c r="BU7301" i="1"/>
  <c r="BU7302" i="1"/>
  <c r="BU7303" i="1"/>
  <c r="BU7304" i="1"/>
  <c r="BU7305" i="1"/>
  <c r="BU7306" i="1"/>
  <c r="BU7307" i="1"/>
  <c r="BU7308" i="1"/>
  <c r="BU7309" i="1"/>
  <c r="BU7310" i="1"/>
  <c r="BU7311" i="1"/>
  <c r="BU7312" i="1"/>
  <c r="BU7313" i="1"/>
  <c r="BU7314" i="1"/>
  <c r="BU7315" i="1"/>
  <c r="BU7316" i="1"/>
  <c r="BU7317" i="1"/>
  <c r="BU7318" i="1"/>
  <c r="BU7319" i="1"/>
  <c r="BU7320" i="1"/>
  <c r="BU7321" i="1"/>
  <c r="BU7322" i="1"/>
  <c r="BU7323" i="1"/>
  <c r="BU7324" i="1"/>
  <c r="BU7325" i="1"/>
  <c r="BU7326" i="1"/>
  <c r="BU7327" i="1"/>
  <c r="BU7328" i="1"/>
  <c r="BU7329" i="1"/>
  <c r="BU7330" i="1"/>
  <c r="BU7331" i="1"/>
  <c r="BU7332" i="1"/>
  <c r="BU7333" i="1"/>
  <c r="BU7334" i="1"/>
  <c r="BU7335" i="1"/>
  <c r="BU7336" i="1"/>
  <c r="BU7337" i="1"/>
  <c r="BU7338" i="1"/>
  <c r="BU7339" i="1"/>
  <c r="BU7340" i="1"/>
  <c r="BU7341" i="1"/>
  <c r="BU7342" i="1"/>
  <c r="BU7343" i="1"/>
  <c r="BU7344" i="1"/>
  <c r="BU7345" i="1"/>
  <c r="BU7346" i="1"/>
  <c r="BU7347" i="1"/>
  <c r="BU7348" i="1"/>
  <c r="BU7349" i="1"/>
  <c r="BU7350" i="1"/>
  <c r="BU7351" i="1"/>
  <c r="BU7352" i="1"/>
  <c r="BU7353" i="1"/>
  <c r="BU7354" i="1"/>
  <c r="BU7355" i="1"/>
  <c r="BU7356" i="1"/>
  <c r="BU7357" i="1"/>
  <c r="BU7358" i="1"/>
  <c r="BU7359" i="1"/>
  <c r="BU7360" i="1"/>
  <c r="BU7361" i="1"/>
  <c r="BU7362" i="1"/>
  <c r="BU7363" i="1"/>
  <c r="BU7364" i="1"/>
  <c r="BU7365" i="1"/>
  <c r="BU7366" i="1"/>
  <c r="BU7367" i="1"/>
  <c r="BU7368" i="1"/>
  <c r="BU7369" i="1"/>
  <c r="BU7370" i="1"/>
  <c r="BU7371" i="1"/>
  <c r="BU7372" i="1"/>
  <c r="BU7373" i="1"/>
  <c r="BU7374" i="1"/>
  <c r="BU7375" i="1"/>
  <c r="BU7376" i="1"/>
  <c r="BU7377" i="1"/>
  <c r="BU7378" i="1"/>
  <c r="BU7379" i="1"/>
  <c r="BU7380" i="1"/>
  <c r="BU7381" i="1"/>
  <c r="BU7382" i="1"/>
  <c r="BU7383" i="1"/>
  <c r="BU7384" i="1"/>
  <c r="BU7385" i="1"/>
  <c r="BU7386" i="1"/>
  <c r="BU7387" i="1"/>
  <c r="BU7388" i="1"/>
  <c r="BU7389" i="1"/>
  <c r="BU7390" i="1"/>
  <c r="BU7391" i="1"/>
  <c r="BU7392" i="1"/>
  <c r="BU7393" i="1"/>
  <c r="BU7394" i="1"/>
  <c r="BU7395" i="1"/>
  <c r="BU7396" i="1"/>
  <c r="BU7397" i="1"/>
  <c r="BU7398" i="1"/>
  <c r="BU7399" i="1"/>
  <c r="BU7400" i="1"/>
  <c r="BU7401" i="1"/>
  <c r="BU7402" i="1"/>
  <c r="BU7403" i="1"/>
  <c r="BU7404" i="1"/>
  <c r="BU7405" i="1"/>
  <c r="BU7406" i="1"/>
  <c r="BU7407" i="1"/>
  <c r="BU7408" i="1"/>
  <c r="BU7409" i="1"/>
  <c r="BU7410" i="1"/>
  <c r="BU7411" i="1"/>
  <c r="BU7412" i="1"/>
  <c r="BU7413" i="1"/>
  <c r="BU7414" i="1"/>
  <c r="BU7415" i="1"/>
  <c r="BU7416" i="1"/>
  <c r="BU7417" i="1"/>
  <c r="BU7418" i="1"/>
  <c r="BU7419" i="1"/>
  <c r="BU7420" i="1"/>
  <c r="BU7421" i="1"/>
  <c r="BU7422" i="1"/>
  <c r="BU7423" i="1"/>
  <c r="BU7424" i="1"/>
  <c r="BU7425" i="1"/>
  <c r="BU7426" i="1"/>
  <c r="BU7427" i="1"/>
  <c r="BU7428" i="1"/>
  <c r="BU7429" i="1"/>
  <c r="BU7430" i="1"/>
  <c r="BU7431" i="1"/>
  <c r="BU7432" i="1"/>
  <c r="BU7433" i="1"/>
  <c r="BU7434" i="1"/>
  <c r="BU7435" i="1"/>
  <c r="BU7436" i="1"/>
  <c r="BU7437" i="1"/>
  <c r="BU7438" i="1"/>
  <c r="BU7439" i="1"/>
  <c r="BU7440" i="1"/>
  <c r="BU7441" i="1"/>
  <c r="BU7442" i="1"/>
  <c r="BU7443" i="1"/>
  <c r="BU7444" i="1"/>
  <c r="BU7445" i="1"/>
  <c r="BU7446" i="1"/>
  <c r="BU7447" i="1"/>
  <c r="BU7448" i="1"/>
  <c r="BU7449" i="1"/>
  <c r="BU7450" i="1"/>
  <c r="BU7451" i="1"/>
  <c r="BU7452" i="1"/>
  <c r="BU7453" i="1"/>
  <c r="BU7454" i="1"/>
  <c r="BU7455" i="1"/>
  <c r="BU7456" i="1"/>
  <c r="BU7457" i="1"/>
  <c r="BU7458" i="1"/>
  <c r="BU7459" i="1"/>
  <c r="BU7460" i="1"/>
  <c r="BU7461" i="1"/>
  <c r="BU7462" i="1"/>
  <c r="BU7463" i="1"/>
  <c r="BU7464" i="1"/>
  <c r="BU7465" i="1"/>
  <c r="BU7466" i="1"/>
  <c r="BU7467" i="1"/>
  <c r="BU7468" i="1"/>
  <c r="BU7469" i="1"/>
  <c r="BU7470" i="1"/>
  <c r="BU7471" i="1"/>
  <c r="BU7472" i="1"/>
  <c r="BU7473" i="1"/>
  <c r="BU7474" i="1"/>
  <c r="BU7475" i="1"/>
  <c r="BU7476" i="1"/>
  <c r="BU7477" i="1"/>
  <c r="BU7478" i="1"/>
  <c r="BU7479" i="1"/>
  <c r="BU7480" i="1"/>
  <c r="BU7481" i="1"/>
  <c r="BU7482" i="1"/>
  <c r="BU7483" i="1"/>
  <c r="BU7484" i="1"/>
  <c r="BU7485" i="1"/>
  <c r="BU7486" i="1"/>
  <c r="BU7487" i="1"/>
  <c r="BU7488" i="1"/>
  <c r="BU7489" i="1"/>
  <c r="BU7490" i="1"/>
  <c r="BU7491" i="1"/>
  <c r="BU7492" i="1"/>
  <c r="BU7493" i="1"/>
  <c r="BU7494" i="1"/>
  <c r="BU7495" i="1"/>
  <c r="BU7496" i="1"/>
  <c r="BU7497" i="1"/>
  <c r="BU7498" i="1"/>
  <c r="BU7499" i="1"/>
  <c r="BU7500" i="1"/>
  <c r="BU7501" i="1"/>
  <c r="BU7502" i="1"/>
  <c r="BU7503" i="1"/>
  <c r="BU7504" i="1"/>
  <c r="BU7505" i="1"/>
  <c r="BU7506" i="1"/>
  <c r="BU7507" i="1"/>
  <c r="BU7508" i="1"/>
  <c r="BU7509" i="1"/>
  <c r="BU7510" i="1"/>
  <c r="BU7511" i="1"/>
  <c r="BU7512" i="1"/>
  <c r="BU7513" i="1"/>
  <c r="BU7514" i="1"/>
  <c r="BU7515" i="1"/>
  <c r="BU7516" i="1"/>
  <c r="BU7517" i="1"/>
  <c r="BU7518" i="1"/>
  <c r="BU7519" i="1"/>
  <c r="BU7520" i="1"/>
  <c r="BU7521" i="1"/>
  <c r="BU7522" i="1"/>
  <c r="BU7523" i="1"/>
  <c r="BU7524" i="1"/>
  <c r="BU7525" i="1"/>
  <c r="BU7526" i="1"/>
  <c r="BU7527" i="1"/>
  <c r="BU7528" i="1"/>
  <c r="BU7529" i="1"/>
  <c r="BU7530" i="1"/>
  <c r="BU7531" i="1"/>
  <c r="BU7532" i="1"/>
  <c r="BU7533" i="1"/>
  <c r="BU7534" i="1"/>
  <c r="BU7535" i="1"/>
  <c r="BU7536" i="1"/>
  <c r="BU7537" i="1"/>
  <c r="BU7538" i="1"/>
  <c r="BU7539" i="1"/>
  <c r="BU7540" i="1"/>
  <c r="BU7541" i="1"/>
  <c r="BU7542" i="1"/>
  <c r="BU7543" i="1"/>
  <c r="BU7544" i="1"/>
  <c r="BU7545" i="1"/>
  <c r="BU7546" i="1"/>
  <c r="BU7547" i="1"/>
  <c r="BU7548" i="1"/>
  <c r="BU7549" i="1"/>
  <c r="BU7550" i="1"/>
  <c r="BU7551" i="1"/>
  <c r="BU7552" i="1"/>
  <c r="BU7553" i="1"/>
  <c r="BU7554" i="1"/>
  <c r="BU7555" i="1"/>
  <c r="BU7556" i="1"/>
  <c r="BU7557" i="1"/>
  <c r="BU7558" i="1"/>
  <c r="BU7559" i="1"/>
  <c r="BU7560" i="1"/>
  <c r="BU7561" i="1"/>
  <c r="BU7562" i="1"/>
  <c r="BU7563" i="1"/>
  <c r="BU7564" i="1"/>
  <c r="BU7565" i="1"/>
  <c r="BU7566" i="1"/>
  <c r="BU7567" i="1"/>
  <c r="BU7568" i="1"/>
  <c r="BU7569" i="1"/>
  <c r="BU7570" i="1"/>
  <c r="BU7571" i="1"/>
  <c r="BU7572" i="1"/>
  <c r="BU7573" i="1"/>
  <c r="BU7574" i="1"/>
  <c r="BU7575" i="1"/>
  <c r="BU7576" i="1"/>
  <c r="BU7577" i="1"/>
  <c r="BU7578" i="1"/>
  <c r="BU7579" i="1"/>
  <c r="BU7580" i="1"/>
  <c r="BU7581" i="1"/>
  <c r="BU7582" i="1"/>
  <c r="BU7583" i="1"/>
  <c r="BU7584" i="1"/>
  <c r="BU7585" i="1"/>
  <c r="BU7586" i="1"/>
  <c r="BU7587" i="1"/>
  <c r="BU7588" i="1"/>
  <c r="BU7589" i="1"/>
  <c r="BU7590" i="1"/>
  <c r="BU7591" i="1"/>
  <c r="BU7592" i="1"/>
  <c r="BU7593" i="1"/>
  <c r="BU7594" i="1"/>
  <c r="BU7595" i="1"/>
  <c r="BU7596" i="1"/>
  <c r="BU7597" i="1"/>
  <c r="BU7598" i="1"/>
  <c r="BU7599" i="1"/>
  <c r="BU7600" i="1"/>
  <c r="BU7601" i="1"/>
  <c r="BU7602" i="1"/>
  <c r="BU7603" i="1"/>
  <c r="BU7604" i="1"/>
  <c r="BU7605" i="1"/>
  <c r="BU7606" i="1"/>
  <c r="BU7607" i="1"/>
  <c r="BU7608" i="1"/>
  <c r="BU7609" i="1"/>
  <c r="BU7610" i="1"/>
  <c r="BU7611" i="1"/>
  <c r="BU7612" i="1"/>
  <c r="BU7613" i="1"/>
  <c r="BU7614" i="1"/>
  <c r="BU7615" i="1"/>
  <c r="BU7616" i="1"/>
  <c r="BU7617" i="1"/>
  <c r="BU7618" i="1"/>
  <c r="BU7619" i="1"/>
  <c r="BU7620" i="1"/>
  <c r="BU7621" i="1"/>
  <c r="BU7622" i="1"/>
  <c r="BU7623" i="1"/>
  <c r="BU7624" i="1"/>
  <c r="BU7625" i="1"/>
  <c r="BU7626" i="1"/>
  <c r="BU7627" i="1"/>
  <c r="BU7628" i="1"/>
  <c r="BU7629" i="1"/>
  <c r="BU7630" i="1"/>
  <c r="BU7631" i="1"/>
  <c r="BU7632" i="1"/>
  <c r="BU7633" i="1"/>
  <c r="BU7634" i="1"/>
  <c r="BU7635" i="1"/>
  <c r="BU7636" i="1"/>
  <c r="BU7637" i="1"/>
  <c r="BU7638" i="1"/>
  <c r="BU7639" i="1"/>
  <c r="BU7640" i="1"/>
  <c r="BU7641" i="1"/>
  <c r="BU7642" i="1"/>
  <c r="BU7643" i="1"/>
  <c r="BU7644" i="1"/>
  <c r="BU7645" i="1"/>
  <c r="BU7646" i="1"/>
  <c r="BU7647" i="1"/>
  <c r="BU7648" i="1"/>
  <c r="BU7649" i="1"/>
  <c r="BU7650" i="1"/>
  <c r="BU7651" i="1"/>
  <c r="BU7652" i="1"/>
  <c r="BU7653" i="1"/>
  <c r="BU7654" i="1"/>
  <c r="BU7655" i="1"/>
  <c r="BU7656" i="1"/>
  <c r="BU7657" i="1"/>
  <c r="BU7658" i="1"/>
  <c r="BU7659" i="1"/>
  <c r="BU7660" i="1"/>
  <c r="BU7661" i="1"/>
  <c r="BU7662" i="1"/>
  <c r="BU7663" i="1"/>
  <c r="BU7664" i="1"/>
  <c r="BU7665" i="1"/>
  <c r="BU7666" i="1"/>
  <c r="BU7667" i="1"/>
  <c r="BU7668" i="1"/>
  <c r="BU7669" i="1"/>
  <c r="BU7670" i="1"/>
  <c r="BU7671" i="1"/>
  <c r="BU7672" i="1"/>
  <c r="BU7673" i="1"/>
  <c r="BU7674" i="1"/>
  <c r="BU7675" i="1"/>
  <c r="BU7676" i="1"/>
  <c r="BU7677" i="1"/>
  <c r="BU7678" i="1"/>
  <c r="BU7679" i="1"/>
  <c r="BU7680" i="1"/>
  <c r="BU7681" i="1"/>
  <c r="BU7682" i="1"/>
  <c r="BU7683" i="1"/>
  <c r="BU7684" i="1"/>
  <c r="BU7685" i="1"/>
  <c r="BU7686" i="1"/>
  <c r="BU7687" i="1"/>
  <c r="BU7688" i="1"/>
  <c r="BU7689" i="1"/>
  <c r="BU7690" i="1"/>
  <c r="BU7691" i="1"/>
  <c r="BU7692" i="1"/>
  <c r="BU7693" i="1"/>
  <c r="BU7694" i="1"/>
  <c r="BU7695" i="1"/>
  <c r="BU7696" i="1"/>
  <c r="BU7697" i="1"/>
  <c r="BU7698" i="1"/>
  <c r="BU7699" i="1"/>
  <c r="BU7700" i="1"/>
  <c r="BU7701" i="1"/>
  <c r="BU7702" i="1"/>
  <c r="BU7703" i="1"/>
  <c r="BU7704" i="1"/>
  <c r="BU7705" i="1"/>
  <c r="BU7706" i="1"/>
  <c r="BU7707" i="1"/>
  <c r="BU7708" i="1"/>
  <c r="BU7709" i="1"/>
  <c r="BU7710" i="1"/>
  <c r="BU7711" i="1"/>
  <c r="BU7712" i="1"/>
  <c r="BU7713" i="1"/>
  <c r="BU7714" i="1"/>
  <c r="BU7715" i="1"/>
  <c r="BU7716" i="1"/>
  <c r="BU7717" i="1"/>
  <c r="BU7718" i="1"/>
  <c r="BU7719" i="1"/>
  <c r="BU7720" i="1"/>
  <c r="BU7721" i="1"/>
  <c r="BU7722" i="1"/>
  <c r="BU7723" i="1"/>
  <c r="BU7724" i="1"/>
  <c r="BU7725" i="1"/>
  <c r="BU7726" i="1"/>
  <c r="BU7727" i="1"/>
  <c r="BU7728" i="1"/>
  <c r="BU7729" i="1"/>
  <c r="BU7730" i="1"/>
  <c r="BU7731" i="1"/>
  <c r="BU7732" i="1"/>
  <c r="BU7733" i="1"/>
  <c r="BU7734" i="1"/>
  <c r="BU7735" i="1"/>
  <c r="BU7736" i="1"/>
  <c r="BU7737" i="1"/>
  <c r="BU7738" i="1"/>
  <c r="BU7739" i="1"/>
  <c r="BU7740" i="1"/>
  <c r="BU7741" i="1"/>
  <c r="BU7742" i="1"/>
  <c r="BU7743" i="1"/>
  <c r="BU7744" i="1"/>
  <c r="BU7745" i="1"/>
  <c r="BU7746" i="1"/>
  <c r="BU7747" i="1"/>
  <c r="BU7748" i="1"/>
  <c r="BU7749" i="1"/>
  <c r="BU7750" i="1"/>
  <c r="BU7751" i="1"/>
  <c r="BU7752" i="1"/>
  <c r="BU7753" i="1"/>
  <c r="BU7754" i="1"/>
  <c r="BU7755" i="1"/>
  <c r="BU7756" i="1"/>
  <c r="BU7757" i="1"/>
  <c r="BU7758" i="1"/>
  <c r="BU7759" i="1"/>
  <c r="BU7760" i="1"/>
  <c r="BU7761" i="1"/>
  <c r="BU7762" i="1"/>
  <c r="BU7763" i="1"/>
  <c r="BU7764" i="1"/>
  <c r="BU7765" i="1"/>
  <c r="BU7766" i="1"/>
  <c r="BU7767" i="1"/>
  <c r="BU7768" i="1"/>
  <c r="BU7769" i="1"/>
  <c r="BU7770" i="1"/>
  <c r="BU7771" i="1"/>
  <c r="BU7772" i="1"/>
  <c r="BU7773" i="1"/>
  <c r="BU7774" i="1"/>
  <c r="BU7775" i="1"/>
  <c r="BU7776" i="1"/>
  <c r="BU7777" i="1"/>
  <c r="BU7778" i="1"/>
  <c r="BU7779" i="1"/>
  <c r="BU7780" i="1"/>
  <c r="BU7781" i="1"/>
  <c r="BU7782" i="1"/>
  <c r="BU7783" i="1"/>
  <c r="BU7784" i="1"/>
  <c r="BU7785" i="1"/>
  <c r="BU7786" i="1"/>
  <c r="BU7787" i="1"/>
  <c r="BU7788" i="1"/>
  <c r="BU7789" i="1"/>
  <c r="BU7790" i="1"/>
  <c r="BU7791" i="1"/>
  <c r="BU7792" i="1"/>
  <c r="BU7793" i="1"/>
  <c r="BU7794" i="1"/>
  <c r="BU7795" i="1"/>
  <c r="BU7796" i="1"/>
  <c r="BU7797" i="1"/>
  <c r="BU7798" i="1"/>
  <c r="BU7799" i="1"/>
  <c r="BU7800" i="1"/>
  <c r="BU7801" i="1"/>
  <c r="BU7802" i="1"/>
  <c r="BU7803" i="1"/>
  <c r="BU7804" i="1"/>
  <c r="BU7805" i="1"/>
  <c r="BU7806" i="1"/>
  <c r="BU7807" i="1"/>
  <c r="BU7808" i="1"/>
  <c r="BU7809" i="1"/>
  <c r="BU7810" i="1"/>
  <c r="BU7811" i="1"/>
  <c r="BU7812" i="1"/>
  <c r="BU7813" i="1"/>
  <c r="BU7814" i="1"/>
  <c r="BU7815" i="1"/>
  <c r="BU7816" i="1"/>
  <c r="BU7817" i="1"/>
  <c r="BU7818" i="1"/>
  <c r="BU7819" i="1"/>
  <c r="BU7820" i="1"/>
  <c r="BU7821" i="1"/>
  <c r="BU7822" i="1"/>
  <c r="BU7823" i="1"/>
  <c r="BU7824" i="1"/>
  <c r="BU7825" i="1"/>
  <c r="BU7826" i="1"/>
  <c r="BU7827" i="1"/>
  <c r="BU7828" i="1"/>
  <c r="BU7829" i="1"/>
  <c r="BU7830" i="1"/>
  <c r="BU7831" i="1"/>
  <c r="BU7832" i="1"/>
  <c r="BU7833" i="1"/>
  <c r="BU7834" i="1"/>
  <c r="BU7835" i="1"/>
  <c r="BU7836" i="1"/>
  <c r="BU7837" i="1"/>
  <c r="BU7838" i="1"/>
  <c r="BU7839" i="1"/>
  <c r="BU7840" i="1"/>
  <c r="BU7841" i="1"/>
  <c r="BU7842" i="1"/>
  <c r="BU7843" i="1"/>
  <c r="BU7844" i="1"/>
  <c r="BU7845" i="1"/>
  <c r="BU7846" i="1"/>
  <c r="BU7847" i="1"/>
  <c r="BU7848" i="1"/>
  <c r="BU7849" i="1"/>
  <c r="BU7850" i="1"/>
  <c r="BU7851" i="1"/>
  <c r="BU7852" i="1"/>
  <c r="BU7853" i="1"/>
  <c r="BU7854" i="1"/>
  <c r="BU7855" i="1"/>
  <c r="BU7856" i="1"/>
  <c r="BU7857" i="1"/>
  <c r="BU7858" i="1"/>
  <c r="BU7859" i="1"/>
  <c r="BU7860" i="1"/>
  <c r="BU7861" i="1"/>
  <c r="BU7862" i="1"/>
  <c r="BU7863" i="1"/>
  <c r="BU7864" i="1"/>
  <c r="BU7865" i="1"/>
  <c r="BU7866" i="1"/>
  <c r="BU7867" i="1"/>
  <c r="BU7868" i="1"/>
  <c r="BU7869" i="1"/>
  <c r="BU7870" i="1"/>
  <c r="BU7871" i="1"/>
  <c r="BU7872" i="1"/>
  <c r="BU7873" i="1"/>
  <c r="BU7874" i="1"/>
  <c r="BU7875" i="1"/>
  <c r="BU7876" i="1"/>
  <c r="BU7877" i="1"/>
  <c r="BU7878" i="1"/>
  <c r="BU7879" i="1"/>
  <c r="BU7880" i="1"/>
  <c r="BU7881" i="1"/>
  <c r="BU7882" i="1"/>
  <c r="BU7883" i="1"/>
  <c r="BU7884" i="1"/>
  <c r="BU7885" i="1"/>
  <c r="BU7886" i="1"/>
  <c r="BU7887" i="1"/>
  <c r="BU7888" i="1"/>
  <c r="BU7889" i="1"/>
  <c r="BU7890" i="1"/>
  <c r="BU7891" i="1"/>
  <c r="BU7892" i="1"/>
  <c r="BU7893" i="1"/>
  <c r="BU7894" i="1"/>
  <c r="BU7895" i="1"/>
  <c r="BU7896" i="1"/>
  <c r="BU7897" i="1"/>
  <c r="BU7898" i="1"/>
  <c r="BU7899" i="1"/>
  <c r="BU7900" i="1"/>
  <c r="BU7901" i="1"/>
  <c r="BU7902" i="1"/>
  <c r="BU7903" i="1"/>
  <c r="BU7904" i="1"/>
  <c r="BU7905" i="1"/>
  <c r="BU7906" i="1"/>
  <c r="BU7907" i="1"/>
  <c r="BU7908" i="1"/>
  <c r="BU7909" i="1"/>
  <c r="BU7910" i="1"/>
  <c r="BU7911" i="1"/>
  <c r="BU7912" i="1"/>
  <c r="BU7913" i="1"/>
  <c r="BU7914" i="1"/>
  <c r="BU7915" i="1"/>
  <c r="BU7916" i="1"/>
  <c r="BU7917" i="1"/>
  <c r="BU7918" i="1"/>
  <c r="BU7919" i="1"/>
  <c r="BU7920" i="1"/>
  <c r="BU7921" i="1"/>
  <c r="BU7922" i="1"/>
  <c r="BU7923" i="1"/>
  <c r="BU7924" i="1"/>
  <c r="BU7925" i="1"/>
  <c r="BU7926" i="1"/>
  <c r="BU7927" i="1"/>
  <c r="BU7928" i="1"/>
  <c r="BU7929" i="1"/>
  <c r="BU7930" i="1"/>
  <c r="BU7931" i="1"/>
  <c r="BU7932" i="1"/>
  <c r="BU7933" i="1"/>
  <c r="BU7934" i="1"/>
  <c r="BU7935" i="1"/>
  <c r="BU7936" i="1"/>
  <c r="BU7937" i="1"/>
  <c r="BU7938" i="1"/>
  <c r="BU7939" i="1"/>
  <c r="BU7940" i="1"/>
  <c r="BU7941" i="1"/>
  <c r="BU7942" i="1"/>
  <c r="BU7943" i="1"/>
  <c r="BU7944" i="1"/>
  <c r="BU7945" i="1"/>
  <c r="BU7946" i="1"/>
  <c r="BU7947" i="1"/>
  <c r="BU7948" i="1"/>
  <c r="BU7949" i="1"/>
  <c r="BU7950" i="1"/>
  <c r="BU7951" i="1"/>
  <c r="BU7952" i="1"/>
  <c r="BU7953" i="1"/>
  <c r="BU7954" i="1"/>
  <c r="BU7955" i="1"/>
  <c r="BU7956" i="1"/>
  <c r="BU7957" i="1"/>
  <c r="BU7958" i="1"/>
  <c r="BU7959" i="1"/>
  <c r="BU7960" i="1"/>
  <c r="BU7961" i="1"/>
  <c r="BU7962" i="1"/>
  <c r="BU7963" i="1"/>
  <c r="BU7964" i="1"/>
  <c r="BU7965" i="1"/>
  <c r="BU7966" i="1"/>
  <c r="BU7967" i="1"/>
  <c r="BU7968" i="1"/>
  <c r="BU7969" i="1"/>
  <c r="BU7970" i="1"/>
  <c r="BU7971" i="1"/>
  <c r="BU7972" i="1"/>
  <c r="BU7973" i="1"/>
  <c r="BU7974" i="1"/>
  <c r="BU7975" i="1"/>
  <c r="BU7976" i="1"/>
  <c r="BU7977" i="1"/>
  <c r="BU7978" i="1"/>
  <c r="BU7979" i="1"/>
  <c r="BU7980" i="1"/>
  <c r="BU7981" i="1"/>
  <c r="BU7982" i="1"/>
  <c r="BU7983" i="1"/>
  <c r="BU7984" i="1"/>
  <c r="BU7985" i="1"/>
  <c r="BU7986" i="1"/>
  <c r="BU7987" i="1"/>
  <c r="BU7988" i="1"/>
  <c r="BU7989" i="1"/>
  <c r="BU7990" i="1"/>
  <c r="BU7991" i="1"/>
  <c r="BU7992" i="1"/>
  <c r="BU7993" i="1"/>
  <c r="BU7994" i="1"/>
  <c r="BU7995" i="1"/>
  <c r="BU7996" i="1"/>
  <c r="BU7997" i="1"/>
  <c r="BU7998" i="1"/>
  <c r="BU7999" i="1"/>
  <c r="BU8000" i="1"/>
  <c r="BU8001" i="1"/>
  <c r="BU8002" i="1"/>
  <c r="BU8003" i="1"/>
  <c r="BU8004" i="1"/>
  <c r="BU8005" i="1"/>
  <c r="BU8006" i="1"/>
  <c r="BU8007" i="1"/>
  <c r="BU8008" i="1"/>
  <c r="BU8009" i="1"/>
  <c r="BU8010" i="1"/>
  <c r="BU8011" i="1"/>
  <c r="BU8012" i="1"/>
  <c r="BU8013" i="1"/>
  <c r="BU8014" i="1"/>
  <c r="BU8015" i="1"/>
  <c r="BU8016" i="1"/>
  <c r="BU8017" i="1"/>
  <c r="BU8018" i="1"/>
  <c r="BU8019" i="1"/>
  <c r="BU8020" i="1"/>
  <c r="BU8021" i="1"/>
  <c r="BU8022" i="1"/>
  <c r="BU8023" i="1"/>
  <c r="BU8024" i="1"/>
  <c r="BU8025" i="1"/>
  <c r="BU8026" i="1"/>
  <c r="BU8027" i="1"/>
  <c r="BU8028" i="1"/>
  <c r="BU8029" i="1"/>
  <c r="BU8030" i="1"/>
  <c r="BU8031" i="1"/>
  <c r="BU8032" i="1"/>
  <c r="BU8033" i="1"/>
  <c r="BU8034" i="1"/>
  <c r="BU8035" i="1"/>
  <c r="BU8036" i="1"/>
  <c r="BU8037" i="1"/>
  <c r="BU8038" i="1"/>
  <c r="BU8039" i="1"/>
  <c r="BU8040" i="1"/>
  <c r="BU8041" i="1"/>
  <c r="BU8042" i="1"/>
  <c r="BU8043" i="1"/>
  <c r="BU8044" i="1"/>
  <c r="BU8045" i="1"/>
  <c r="BU8046" i="1"/>
  <c r="BU8047" i="1"/>
  <c r="BU8048" i="1"/>
  <c r="BU8049" i="1"/>
  <c r="BU8050" i="1"/>
  <c r="BU8051" i="1"/>
  <c r="BU8052" i="1"/>
  <c r="BU8053" i="1"/>
  <c r="BU8054" i="1"/>
  <c r="BU8055" i="1"/>
  <c r="BU8056" i="1"/>
  <c r="BU8057" i="1"/>
  <c r="BU8058" i="1"/>
  <c r="BU8059" i="1"/>
  <c r="BU8060" i="1"/>
  <c r="BU8061" i="1"/>
  <c r="BU8062" i="1"/>
  <c r="BU8063" i="1"/>
  <c r="BU8064" i="1"/>
  <c r="BU8065" i="1"/>
  <c r="BU8066" i="1"/>
  <c r="BU8067" i="1"/>
  <c r="BU8068" i="1"/>
  <c r="BU8069" i="1"/>
  <c r="BU8070" i="1"/>
  <c r="BU8071" i="1"/>
  <c r="BU8072" i="1"/>
  <c r="BU8073" i="1"/>
  <c r="BU8074" i="1"/>
  <c r="BU8075" i="1"/>
  <c r="BU8076" i="1"/>
  <c r="BU8077" i="1"/>
  <c r="BU8078" i="1"/>
  <c r="BU8079" i="1"/>
  <c r="BU8080" i="1"/>
  <c r="BU8081" i="1"/>
  <c r="BU8082" i="1"/>
  <c r="BU8083" i="1"/>
  <c r="BU8084" i="1"/>
  <c r="BU8085" i="1"/>
  <c r="BU8086" i="1"/>
  <c r="BU8087" i="1"/>
  <c r="BU8088" i="1"/>
  <c r="BU8089" i="1"/>
  <c r="BU8090" i="1"/>
  <c r="BU8091" i="1"/>
  <c r="BU8092" i="1"/>
  <c r="BU8093" i="1"/>
  <c r="BU8094" i="1"/>
  <c r="BU8095" i="1"/>
  <c r="BU8096" i="1"/>
  <c r="BU8097" i="1"/>
  <c r="BU8098" i="1"/>
  <c r="BU8099" i="1"/>
  <c r="BU8100" i="1"/>
  <c r="BU8101" i="1"/>
  <c r="BU8102" i="1"/>
  <c r="BU8103" i="1"/>
  <c r="BU8104" i="1"/>
  <c r="BU8105" i="1"/>
  <c r="BU8106" i="1"/>
  <c r="BU8107" i="1"/>
  <c r="BU8108" i="1"/>
  <c r="BU8109" i="1"/>
  <c r="BU8110" i="1"/>
  <c r="BU8111" i="1"/>
  <c r="BU8112" i="1"/>
  <c r="BU8113" i="1"/>
  <c r="BU8114" i="1"/>
  <c r="BU8115" i="1"/>
  <c r="BU8116" i="1"/>
  <c r="BU8117" i="1"/>
  <c r="BU8118" i="1"/>
  <c r="BU8119" i="1"/>
  <c r="BU8120" i="1"/>
  <c r="BU8121" i="1"/>
  <c r="BU8122" i="1"/>
  <c r="BU8123" i="1"/>
  <c r="BU8124" i="1"/>
  <c r="BU8125" i="1"/>
  <c r="BU8126" i="1"/>
  <c r="BU8127" i="1"/>
  <c r="BU8128" i="1"/>
  <c r="BU8129" i="1"/>
  <c r="BU8130" i="1"/>
  <c r="BU8131" i="1"/>
  <c r="BU8132" i="1"/>
  <c r="BU8133" i="1"/>
  <c r="BU8134" i="1"/>
  <c r="BU8135" i="1"/>
  <c r="BU8136" i="1"/>
  <c r="BU8137" i="1"/>
  <c r="BU8138" i="1"/>
  <c r="BU8139" i="1"/>
  <c r="BU8140" i="1"/>
  <c r="BU8141" i="1"/>
  <c r="BU8142" i="1"/>
  <c r="BU8143" i="1"/>
  <c r="BU8144" i="1"/>
  <c r="BU8145" i="1"/>
  <c r="BU8146" i="1"/>
  <c r="BU8147" i="1"/>
  <c r="BU8148" i="1"/>
  <c r="BU8149" i="1"/>
  <c r="BU8150" i="1"/>
  <c r="BU8151" i="1"/>
  <c r="BU8152" i="1"/>
  <c r="BU8153" i="1"/>
  <c r="BU8154" i="1"/>
  <c r="BU8155" i="1"/>
  <c r="BU8156" i="1"/>
  <c r="BU8157" i="1"/>
  <c r="BU8158" i="1"/>
  <c r="BU8159" i="1"/>
  <c r="BU8160" i="1"/>
  <c r="BU8161" i="1"/>
  <c r="BU8162" i="1"/>
  <c r="BU8163" i="1"/>
  <c r="BU8164" i="1"/>
  <c r="BU8165" i="1"/>
  <c r="BU8166" i="1"/>
  <c r="BU8167" i="1"/>
  <c r="BU8168" i="1"/>
  <c r="BU8169" i="1"/>
  <c r="BU8170" i="1"/>
  <c r="BU8171" i="1"/>
  <c r="BU8172" i="1"/>
  <c r="BU8173" i="1"/>
  <c r="BU8174" i="1"/>
  <c r="BU8175" i="1"/>
  <c r="BU8176" i="1"/>
  <c r="BU8177" i="1"/>
  <c r="BU8178" i="1"/>
  <c r="BU8179" i="1"/>
  <c r="BU8180" i="1"/>
  <c r="BU8181" i="1"/>
  <c r="BU8182" i="1"/>
  <c r="BU8183" i="1"/>
  <c r="BU8184" i="1"/>
  <c r="BU8185" i="1"/>
  <c r="BU8186" i="1"/>
  <c r="BU8187" i="1"/>
  <c r="BU8188" i="1"/>
  <c r="BU8189" i="1"/>
  <c r="BU8190" i="1"/>
  <c r="BU8191" i="1"/>
  <c r="BU8192" i="1"/>
  <c r="BU8193" i="1"/>
  <c r="BU8194" i="1"/>
  <c r="BU8195" i="1"/>
  <c r="BU8196" i="1"/>
  <c r="BU8197" i="1"/>
  <c r="BU8198" i="1"/>
  <c r="BU8199" i="1"/>
  <c r="BU8200" i="1"/>
  <c r="BU8201" i="1"/>
  <c r="BU8202" i="1"/>
  <c r="BU8203" i="1"/>
  <c r="BU8204" i="1"/>
  <c r="BU8205" i="1"/>
  <c r="BU8206" i="1"/>
  <c r="BU8207" i="1"/>
  <c r="BU8208" i="1"/>
  <c r="BU8209" i="1"/>
  <c r="BU8210" i="1"/>
  <c r="BU8211" i="1"/>
  <c r="BU8212" i="1"/>
  <c r="BU8213" i="1"/>
  <c r="BU8214" i="1"/>
  <c r="BU8215" i="1"/>
  <c r="BU8216" i="1"/>
  <c r="BU8217" i="1"/>
  <c r="BU8218" i="1"/>
  <c r="BU8219" i="1"/>
  <c r="BU8220" i="1"/>
  <c r="BU8221" i="1"/>
  <c r="BU8222" i="1"/>
  <c r="BU8223" i="1"/>
  <c r="BU8224" i="1"/>
  <c r="BU8225" i="1"/>
  <c r="BU8226" i="1"/>
  <c r="BU8227" i="1"/>
  <c r="BU8228" i="1"/>
  <c r="BU8229" i="1"/>
  <c r="BU8230" i="1"/>
  <c r="BU8231" i="1"/>
  <c r="BU8232" i="1"/>
  <c r="BU8233" i="1"/>
  <c r="BU8234" i="1"/>
  <c r="BU8235" i="1"/>
  <c r="BU8236" i="1"/>
  <c r="BU8237" i="1"/>
  <c r="BU8238" i="1"/>
  <c r="BU8239" i="1"/>
  <c r="BU8240" i="1"/>
  <c r="BU8241" i="1"/>
  <c r="BU8242" i="1"/>
  <c r="BU8243" i="1"/>
  <c r="BU8244" i="1"/>
  <c r="BU8245" i="1"/>
  <c r="BU8246" i="1"/>
  <c r="BU8247" i="1"/>
  <c r="BU8248" i="1"/>
  <c r="BU8249" i="1"/>
  <c r="BU8250" i="1"/>
  <c r="BU8251" i="1"/>
  <c r="BU8252" i="1"/>
  <c r="BU8253" i="1"/>
  <c r="BU8254" i="1"/>
  <c r="BU8255" i="1"/>
  <c r="BU8256" i="1"/>
  <c r="BU8257" i="1"/>
  <c r="BU8258" i="1"/>
  <c r="BU8259" i="1"/>
  <c r="BU8260" i="1"/>
  <c r="BU8261" i="1"/>
  <c r="BU8262" i="1"/>
  <c r="BU8263" i="1"/>
  <c r="BU8264" i="1"/>
  <c r="BU8265" i="1"/>
  <c r="BU8266" i="1"/>
  <c r="BU8267" i="1"/>
  <c r="BU8268" i="1"/>
  <c r="BU8269" i="1"/>
  <c r="BU8270" i="1"/>
  <c r="BU8271" i="1"/>
  <c r="BU8272" i="1"/>
  <c r="BU8273" i="1"/>
  <c r="BU8274" i="1"/>
  <c r="BU8275" i="1"/>
  <c r="BU8276" i="1"/>
  <c r="BU8277" i="1"/>
  <c r="BU8278" i="1"/>
  <c r="BU8279" i="1"/>
  <c r="BU8280" i="1"/>
  <c r="BU8281" i="1"/>
  <c r="BU8282" i="1"/>
  <c r="BU8283" i="1"/>
  <c r="BU8284" i="1"/>
  <c r="BU8285" i="1"/>
  <c r="BU8286" i="1"/>
  <c r="BU8287" i="1"/>
  <c r="BU8288" i="1"/>
  <c r="BU8289" i="1"/>
  <c r="BU8290" i="1"/>
  <c r="BU8291" i="1"/>
  <c r="BU8292" i="1"/>
  <c r="BU8293" i="1"/>
  <c r="BU8294" i="1"/>
  <c r="BU8295" i="1"/>
  <c r="BU8296" i="1"/>
  <c r="BU8297" i="1"/>
  <c r="BU8298" i="1"/>
  <c r="BU8299" i="1"/>
  <c r="BU8300" i="1"/>
  <c r="BU8301" i="1"/>
  <c r="BU8302" i="1"/>
  <c r="BU8303" i="1"/>
  <c r="BU8304" i="1"/>
  <c r="BU8305" i="1"/>
  <c r="BU8306" i="1"/>
  <c r="BU8307" i="1"/>
  <c r="BU8308" i="1"/>
  <c r="BU8309" i="1"/>
  <c r="BU8310" i="1"/>
  <c r="BU8311" i="1"/>
  <c r="BU8312" i="1"/>
  <c r="BU8313" i="1"/>
  <c r="BU8314" i="1"/>
  <c r="BU8315" i="1"/>
  <c r="BU8316" i="1"/>
  <c r="BU8317" i="1"/>
  <c r="BU8318" i="1"/>
  <c r="BU8319" i="1"/>
  <c r="BU8320" i="1"/>
  <c r="BU8321" i="1"/>
  <c r="BU8322" i="1"/>
  <c r="BU8323" i="1"/>
  <c r="BU8324" i="1"/>
  <c r="BU8325" i="1"/>
  <c r="BU8326" i="1"/>
  <c r="BU8327" i="1"/>
  <c r="BU8328" i="1"/>
  <c r="BU8329" i="1"/>
  <c r="BU8330" i="1"/>
  <c r="BU8331" i="1"/>
  <c r="BU8332" i="1"/>
  <c r="BU8333" i="1"/>
  <c r="BU8334" i="1"/>
  <c r="BU8335" i="1"/>
  <c r="BU8336" i="1"/>
  <c r="BU8337" i="1"/>
  <c r="BU8338" i="1"/>
  <c r="BU8339" i="1"/>
  <c r="BU8340" i="1"/>
  <c r="BU8341" i="1"/>
  <c r="BU8342" i="1"/>
  <c r="BU8343" i="1"/>
  <c r="BU8344" i="1"/>
  <c r="BU8345" i="1"/>
  <c r="BU8346" i="1"/>
  <c r="BU8347" i="1"/>
  <c r="BU8348" i="1"/>
  <c r="BU8349" i="1"/>
  <c r="BU8350" i="1"/>
  <c r="BU8351" i="1"/>
  <c r="BU8352" i="1"/>
  <c r="BU8353" i="1"/>
  <c r="BU8354" i="1"/>
  <c r="BU8355" i="1"/>
  <c r="BU8356" i="1"/>
  <c r="BU8357" i="1"/>
  <c r="BU8358" i="1"/>
  <c r="BU8359" i="1"/>
  <c r="BU8360" i="1"/>
  <c r="BU8361" i="1"/>
  <c r="BU8362" i="1"/>
  <c r="BU8363" i="1"/>
  <c r="BU8364" i="1"/>
  <c r="BU8365" i="1"/>
  <c r="BU8366" i="1"/>
  <c r="BU8367" i="1"/>
  <c r="BU8368" i="1"/>
  <c r="BU8369" i="1"/>
  <c r="BU8370" i="1"/>
  <c r="BU8371" i="1"/>
  <c r="BU8372" i="1"/>
  <c r="BU8373" i="1"/>
  <c r="BU8374" i="1"/>
  <c r="BU8375" i="1"/>
  <c r="BU8376" i="1"/>
  <c r="BU8377" i="1"/>
  <c r="BU8378" i="1"/>
  <c r="BU8379" i="1"/>
  <c r="BU8380" i="1"/>
  <c r="BU8381" i="1"/>
  <c r="BU8382" i="1"/>
  <c r="BU8383" i="1"/>
  <c r="BU8384" i="1"/>
  <c r="BU8385" i="1"/>
  <c r="BU8386" i="1"/>
  <c r="BU8387" i="1"/>
  <c r="BU8388" i="1"/>
  <c r="BU8389" i="1"/>
  <c r="BU8390" i="1"/>
  <c r="BU8391" i="1"/>
  <c r="BU8392" i="1"/>
  <c r="BU8393" i="1"/>
  <c r="BU8394" i="1"/>
  <c r="BU8395" i="1"/>
  <c r="BU8396" i="1"/>
  <c r="BU8397" i="1"/>
  <c r="BU8398" i="1"/>
  <c r="BU8399" i="1"/>
  <c r="BU8400" i="1"/>
  <c r="BU8401" i="1"/>
  <c r="BU8402" i="1"/>
  <c r="BU8403" i="1"/>
  <c r="BU8404" i="1"/>
  <c r="BU8405" i="1"/>
  <c r="BU8406" i="1"/>
  <c r="BU8407" i="1"/>
  <c r="BU8408" i="1"/>
  <c r="BU8409" i="1"/>
  <c r="BU8410" i="1"/>
  <c r="BU8411" i="1"/>
  <c r="BU8412" i="1"/>
  <c r="BU8413" i="1"/>
  <c r="BU8414" i="1"/>
  <c r="BU8415" i="1"/>
  <c r="BU8416" i="1"/>
  <c r="BU8417" i="1"/>
  <c r="BU8418" i="1"/>
  <c r="BU8419" i="1"/>
  <c r="BU8420" i="1"/>
  <c r="BU8421" i="1"/>
  <c r="BU8422" i="1"/>
  <c r="BU8423" i="1"/>
  <c r="BU8424" i="1"/>
  <c r="BU8425" i="1"/>
  <c r="BU8426" i="1"/>
  <c r="BU8427" i="1"/>
  <c r="BU8428" i="1"/>
  <c r="BU8429" i="1"/>
  <c r="BU8430" i="1"/>
  <c r="BU8431" i="1"/>
  <c r="BU8432" i="1"/>
  <c r="BU8433" i="1"/>
  <c r="BU8434" i="1"/>
  <c r="BU8435" i="1"/>
  <c r="BU8436" i="1"/>
  <c r="BU8437" i="1"/>
  <c r="BU8438" i="1"/>
  <c r="BU8439" i="1"/>
  <c r="BU8440" i="1"/>
  <c r="BU8441" i="1"/>
  <c r="BU8442" i="1"/>
  <c r="BU8443" i="1"/>
  <c r="BU8444" i="1"/>
  <c r="BU8445" i="1"/>
  <c r="BU8446" i="1"/>
  <c r="BU8447" i="1"/>
  <c r="BU8448" i="1"/>
  <c r="BU8449" i="1"/>
  <c r="BU8450" i="1"/>
  <c r="BU8451" i="1"/>
  <c r="BU8452" i="1"/>
  <c r="BU8453" i="1"/>
  <c r="BU8454" i="1"/>
  <c r="BU8455" i="1"/>
  <c r="BU8456" i="1"/>
  <c r="BU8457" i="1"/>
  <c r="BU8458" i="1"/>
  <c r="BU8459" i="1"/>
  <c r="BU8460" i="1"/>
  <c r="BU8461" i="1"/>
  <c r="BU8462" i="1"/>
  <c r="BU8463" i="1"/>
  <c r="BU8464" i="1"/>
  <c r="BU8465" i="1"/>
  <c r="BU8466" i="1"/>
  <c r="BU8467" i="1"/>
  <c r="BU8468" i="1"/>
  <c r="BU8469" i="1"/>
  <c r="BU8470" i="1"/>
  <c r="BU8471" i="1"/>
  <c r="BU8472" i="1"/>
  <c r="BU8473" i="1"/>
  <c r="BU8474" i="1"/>
  <c r="BU8475" i="1"/>
  <c r="BU8476" i="1"/>
  <c r="BU8477" i="1"/>
  <c r="BU8478" i="1"/>
  <c r="BU8479" i="1"/>
  <c r="BU8480" i="1"/>
  <c r="BU8481" i="1"/>
  <c r="BU8482" i="1"/>
  <c r="BU8483" i="1"/>
  <c r="BU8484" i="1"/>
  <c r="BU8485" i="1"/>
  <c r="BU8486" i="1"/>
  <c r="BU8487" i="1"/>
  <c r="BU8488" i="1"/>
  <c r="BU8489" i="1"/>
  <c r="BU8490" i="1"/>
  <c r="BU8491" i="1"/>
  <c r="BU8492" i="1"/>
  <c r="BU8493" i="1"/>
  <c r="BU8494" i="1"/>
  <c r="BU8495" i="1"/>
  <c r="BU8496" i="1"/>
  <c r="BU8497" i="1"/>
  <c r="BU8498" i="1"/>
  <c r="BU8499" i="1"/>
  <c r="BU8500" i="1"/>
  <c r="BU8501" i="1"/>
  <c r="BU8502" i="1"/>
  <c r="BU8503" i="1"/>
  <c r="BU8504" i="1"/>
  <c r="BU8505" i="1"/>
  <c r="BU8506" i="1"/>
  <c r="BU8507" i="1"/>
  <c r="BU8508" i="1"/>
  <c r="BU8509" i="1"/>
  <c r="BU8510" i="1"/>
  <c r="BU8511" i="1"/>
  <c r="BU8512" i="1"/>
  <c r="BU8513" i="1"/>
  <c r="BU8514" i="1"/>
  <c r="BU8515" i="1"/>
  <c r="BU8516" i="1"/>
  <c r="BU8517" i="1"/>
  <c r="BU8518" i="1"/>
  <c r="BU8519" i="1"/>
  <c r="BU8520" i="1"/>
  <c r="BU8521" i="1"/>
  <c r="BU8522" i="1"/>
  <c r="BU8523" i="1"/>
  <c r="BU8524" i="1"/>
  <c r="BU8525" i="1"/>
  <c r="BU8526" i="1"/>
  <c r="BU8527" i="1"/>
  <c r="BU8528" i="1"/>
  <c r="BU8529" i="1"/>
  <c r="BU8530" i="1"/>
  <c r="BU8531" i="1"/>
  <c r="BU8532" i="1"/>
  <c r="BU8533" i="1"/>
  <c r="BU8534" i="1"/>
  <c r="BU8535" i="1"/>
  <c r="BU8536" i="1"/>
  <c r="BU8537" i="1"/>
  <c r="BU8538" i="1"/>
  <c r="BU8539" i="1"/>
  <c r="BU8540" i="1"/>
  <c r="BU8541" i="1"/>
  <c r="BU8542" i="1"/>
  <c r="BU8543" i="1"/>
  <c r="BU8544" i="1"/>
  <c r="BU8545" i="1"/>
  <c r="BU8546" i="1"/>
  <c r="BU8547" i="1"/>
  <c r="BU8548" i="1"/>
  <c r="BU8549" i="1"/>
  <c r="BU8550" i="1"/>
  <c r="BU8551" i="1"/>
  <c r="BU8552" i="1"/>
  <c r="BU8553" i="1"/>
  <c r="BU8554" i="1"/>
  <c r="BU8555" i="1"/>
  <c r="BU8556" i="1"/>
  <c r="BU8557" i="1"/>
  <c r="BU8558" i="1"/>
  <c r="BU8559" i="1"/>
  <c r="BU8560" i="1"/>
  <c r="BU8561" i="1"/>
  <c r="BU8562" i="1"/>
  <c r="BU8563" i="1"/>
  <c r="BU8564" i="1"/>
  <c r="BU8565" i="1"/>
  <c r="BU8566" i="1"/>
  <c r="BU8567" i="1"/>
  <c r="BU8568" i="1"/>
  <c r="BU8569" i="1"/>
  <c r="BU8570" i="1"/>
  <c r="BU8571" i="1"/>
  <c r="BU8572" i="1"/>
  <c r="BU8573" i="1"/>
  <c r="BU8574" i="1"/>
  <c r="BU8575" i="1"/>
  <c r="BU8576" i="1"/>
  <c r="BU8577" i="1"/>
  <c r="BU8578" i="1"/>
  <c r="BU8579" i="1"/>
  <c r="BU8580" i="1"/>
  <c r="BU8581" i="1"/>
  <c r="BU8582" i="1"/>
  <c r="BU8583" i="1"/>
  <c r="BU8584" i="1"/>
  <c r="BU8585" i="1"/>
  <c r="BU8586" i="1"/>
  <c r="BU8587" i="1"/>
  <c r="BU8588" i="1"/>
  <c r="BU8589" i="1"/>
  <c r="BU8590" i="1"/>
  <c r="BU8591" i="1"/>
  <c r="BU8592" i="1"/>
  <c r="BU8593" i="1"/>
  <c r="BU8594" i="1"/>
  <c r="BU8595" i="1"/>
  <c r="BU8596" i="1"/>
  <c r="BU8597" i="1"/>
  <c r="BU8598" i="1"/>
  <c r="BU8599" i="1"/>
  <c r="BU8600" i="1"/>
  <c r="BU8601" i="1"/>
  <c r="BU8602" i="1"/>
  <c r="BU8603" i="1"/>
  <c r="BU8604" i="1"/>
  <c r="BU8605" i="1"/>
  <c r="BU8606" i="1"/>
  <c r="BU8607" i="1"/>
  <c r="BU8608" i="1"/>
  <c r="BU8609" i="1"/>
  <c r="BU8610" i="1"/>
  <c r="BU8611" i="1"/>
  <c r="BU8612" i="1"/>
  <c r="BU8613" i="1"/>
  <c r="BU8614" i="1"/>
  <c r="BU8615" i="1"/>
  <c r="BU8616" i="1"/>
  <c r="BU8617" i="1"/>
  <c r="BU8618" i="1"/>
  <c r="BU8619" i="1"/>
  <c r="BU8620" i="1"/>
  <c r="BU8621" i="1"/>
  <c r="BU8622" i="1"/>
  <c r="BU8623" i="1"/>
  <c r="BU8624" i="1"/>
  <c r="BU8625" i="1"/>
  <c r="BU8626" i="1"/>
  <c r="BU8627" i="1"/>
  <c r="BU8628" i="1"/>
  <c r="BU8629" i="1"/>
  <c r="BU8630" i="1"/>
  <c r="BU8631" i="1"/>
  <c r="BU8632" i="1"/>
  <c r="BU8633" i="1"/>
  <c r="BU8634" i="1"/>
  <c r="BU8635" i="1"/>
  <c r="BU8636" i="1"/>
  <c r="BU8637" i="1"/>
  <c r="BU8638" i="1"/>
  <c r="BU8639" i="1"/>
  <c r="BU8640" i="1"/>
  <c r="BU8641" i="1"/>
  <c r="BU8642" i="1"/>
  <c r="BU8643" i="1"/>
  <c r="BU8644" i="1"/>
  <c r="BU8645" i="1"/>
  <c r="BU8646" i="1"/>
  <c r="BU8647" i="1"/>
  <c r="BU8648" i="1"/>
  <c r="BU8649" i="1"/>
  <c r="BU8650" i="1"/>
  <c r="BU8651" i="1"/>
  <c r="BU8652" i="1"/>
  <c r="BU8653" i="1"/>
  <c r="BU8654" i="1"/>
  <c r="BU8655" i="1"/>
  <c r="BU8656" i="1"/>
  <c r="BU8657" i="1"/>
  <c r="BU8658" i="1"/>
  <c r="BU8659" i="1"/>
  <c r="BU8660" i="1"/>
  <c r="BU8661" i="1"/>
  <c r="BU8662" i="1"/>
  <c r="BU8663" i="1"/>
  <c r="BU8664" i="1"/>
  <c r="BU8665" i="1"/>
  <c r="BU8666" i="1"/>
  <c r="BU8667" i="1"/>
  <c r="BU8668" i="1"/>
  <c r="BU8669" i="1"/>
  <c r="BU8670" i="1"/>
  <c r="BU8671" i="1"/>
  <c r="BU8672" i="1"/>
  <c r="BU8673" i="1"/>
  <c r="BU8674" i="1"/>
  <c r="BU8675" i="1"/>
  <c r="BU8676" i="1"/>
  <c r="BU8677" i="1"/>
  <c r="BU8678" i="1"/>
  <c r="BU8679" i="1"/>
  <c r="BU8680" i="1"/>
  <c r="BU8681" i="1"/>
  <c r="BU8682" i="1"/>
  <c r="BU8683" i="1"/>
  <c r="BU8684" i="1"/>
  <c r="BU8685" i="1"/>
  <c r="BU8686" i="1"/>
  <c r="BU8687" i="1"/>
  <c r="BU8688" i="1"/>
  <c r="BU8689" i="1"/>
  <c r="BU8690" i="1"/>
  <c r="BU8691" i="1"/>
  <c r="BU8692" i="1"/>
  <c r="BU8693" i="1"/>
  <c r="BU8694" i="1"/>
  <c r="BU8695" i="1"/>
  <c r="BU8696" i="1"/>
  <c r="BU8697" i="1"/>
  <c r="BU8698" i="1"/>
  <c r="BU8699" i="1"/>
  <c r="BU8700" i="1"/>
  <c r="BU8701" i="1"/>
  <c r="BU8702" i="1"/>
  <c r="BU8703" i="1"/>
  <c r="BU8704" i="1"/>
  <c r="BU8705" i="1"/>
  <c r="BU8706" i="1"/>
  <c r="BU8707" i="1"/>
  <c r="BU8708" i="1"/>
  <c r="BU8709" i="1"/>
  <c r="BU8710" i="1"/>
  <c r="BU8711" i="1"/>
  <c r="BU8712" i="1"/>
  <c r="BU8713" i="1"/>
  <c r="BU8714" i="1"/>
  <c r="BU8715" i="1"/>
  <c r="BU8716" i="1"/>
  <c r="BU8717" i="1"/>
  <c r="BU8718" i="1"/>
  <c r="BU8719" i="1"/>
  <c r="BU8720" i="1"/>
  <c r="BU8721" i="1"/>
  <c r="BU8722" i="1"/>
  <c r="BU8723" i="1"/>
  <c r="BU8724" i="1"/>
  <c r="BU8725" i="1"/>
  <c r="BU8726" i="1"/>
  <c r="BU8727" i="1"/>
  <c r="BU8728" i="1"/>
  <c r="BU8729" i="1"/>
  <c r="BU8730" i="1"/>
  <c r="BU8731" i="1"/>
  <c r="BU8732" i="1"/>
  <c r="BU8733" i="1"/>
  <c r="BU8734" i="1"/>
  <c r="BU8735" i="1"/>
  <c r="BU8736" i="1"/>
  <c r="BU8737" i="1"/>
  <c r="BU8738" i="1"/>
  <c r="BU8739" i="1"/>
  <c r="BU8740" i="1"/>
  <c r="BU8741" i="1"/>
  <c r="BU8742" i="1"/>
  <c r="BU8743" i="1"/>
  <c r="BU8744" i="1"/>
  <c r="BU8745" i="1"/>
  <c r="BU8746" i="1"/>
  <c r="BU8747" i="1"/>
  <c r="BU8748" i="1"/>
  <c r="BU8749" i="1"/>
  <c r="BU8750" i="1"/>
  <c r="BU8751" i="1"/>
  <c r="BU8752" i="1"/>
  <c r="BU8753" i="1"/>
  <c r="BU8754" i="1"/>
  <c r="BU8755" i="1"/>
  <c r="BU8756" i="1"/>
  <c r="BU8757" i="1"/>
  <c r="BU8758" i="1"/>
  <c r="BU8759" i="1"/>
  <c r="BU8760" i="1"/>
  <c r="BU8761" i="1"/>
  <c r="BU8762" i="1"/>
  <c r="BU8763" i="1"/>
  <c r="BU8764" i="1"/>
  <c r="BU8765" i="1"/>
  <c r="BU8766" i="1"/>
  <c r="BU8767" i="1"/>
  <c r="BU8768" i="1"/>
  <c r="BU8769" i="1"/>
  <c r="BU8770" i="1"/>
  <c r="BU8771" i="1"/>
  <c r="BU8772" i="1"/>
  <c r="BU8773" i="1"/>
  <c r="BU8774" i="1"/>
  <c r="BU8775" i="1"/>
  <c r="BU8776" i="1"/>
  <c r="BU8777" i="1"/>
  <c r="BU8778" i="1"/>
  <c r="BU8779" i="1"/>
  <c r="BU8780" i="1"/>
  <c r="BU8781" i="1"/>
  <c r="BU8782" i="1"/>
  <c r="BU8783" i="1"/>
  <c r="BU8784" i="1"/>
  <c r="BU8785" i="1"/>
  <c r="BU8786" i="1"/>
  <c r="BU8787" i="1"/>
  <c r="BU8788" i="1"/>
  <c r="BU8789" i="1"/>
  <c r="BU8790" i="1"/>
  <c r="BU8791" i="1"/>
  <c r="BU8792" i="1"/>
  <c r="BU8793" i="1"/>
  <c r="BU8794" i="1"/>
  <c r="BU8795" i="1"/>
  <c r="BU8796" i="1"/>
  <c r="BU8797" i="1"/>
  <c r="BU8798" i="1"/>
  <c r="BU8799" i="1"/>
  <c r="BU8800" i="1"/>
  <c r="BU8801" i="1"/>
  <c r="BU8802" i="1"/>
  <c r="BU8803" i="1"/>
  <c r="BU8804" i="1"/>
  <c r="BU8805" i="1"/>
  <c r="BU8806" i="1"/>
  <c r="BU8807" i="1"/>
  <c r="BU8808" i="1"/>
  <c r="BU8809" i="1"/>
  <c r="BU8810" i="1"/>
  <c r="BU8811" i="1"/>
  <c r="BU8812" i="1"/>
  <c r="BU8813" i="1"/>
  <c r="BU8814" i="1"/>
  <c r="BU8815" i="1"/>
  <c r="BU8816" i="1"/>
  <c r="BU8817" i="1"/>
  <c r="BU8818" i="1"/>
  <c r="BU8819" i="1"/>
  <c r="BU8820" i="1"/>
  <c r="BU8821" i="1"/>
  <c r="BU8822" i="1"/>
  <c r="BU8823" i="1"/>
  <c r="BU8824" i="1"/>
  <c r="BU8825" i="1"/>
  <c r="BU8826" i="1"/>
  <c r="BU8827" i="1"/>
  <c r="BU8828" i="1"/>
  <c r="BU8829" i="1"/>
  <c r="BU8830" i="1"/>
  <c r="BU8831" i="1"/>
  <c r="BU8832" i="1"/>
  <c r="BU8833" i="1"/>
  <c r="BU8834" i="1"/>
  <c r="BU8835" i="1"/>
  <c r="BU8836" i="1"/>
  <c r="BU8837" i="1"/>
  <c r="BU8838" i="1"/>
  <c r="BU8839" i="1"/>
  <c r="BU8840" i="1"/>
  <c r="BU8841" i="1"/>
  <c r="BU8842" i="1"/>
  <c r="BU8843" i="1"/>
  <c r="BU8844" i="1"/>
  <c r="BU8845" i="1"/>
  <c r="BU8846" i="1"/>
  <c r="BU8847" i="1"/>
  <c r="BU8848" i="1"/>
  <c r="BU8849" i="1"/>
  <c r="BU8850" i="1"/>
  <c r="BU8851" i="1"/>
  <c r="BU8852" i="1"/>
  <c r="BU8853" i="1"/>
  <c r="BU8854" i="1"/>
  <c r="BU8855" i="1"/>
  <c r="BU8856" i="1"/>
  <c r="BU8857" i="1"/>
  <c r="BU8858" i="1"/>
  <c r="BU8859" i="1"/>
  <c r="BU8860" i="1"/>
  <c r="BU8861" i="1"/>
  <c r="BU8862" i="1"/>
  <c r="BU8863" i="1"/>
  <c r="BU8864" i="1"/>
  <c r="BU8865" i="1"/>
  <c r="BU8866" i="1"/>
  <c r="BU8867" i="1"/>
  <c r="BU8868" i="1"/>
  <c r="BU8869" i="1"/>
  <c r="BU8870" i="1"/>
  <c r="BU8871" i="1"/>
  <c r="BU8872" i="1"/>
  <c r="BU8873" i="1"/>
  <c r="BU8874" i="1"/>
  <c r="BU8875" i="1"/>
  <c r="BU8876" i="1"/>
  <c r="BU8877" i="1"/>
  <c r="BU8878" i="1"/>
  <c r="BU8879" i="1"/>
  <c r="BU8880" i="1"/>
  <c r="BU8881" i="1"/>
  <c r="BU8882" i="1"/>
  <c r="BU8883" i="1"/>
  <c r="BU8884" i="1"/>
  <c r="BU8885" i="1"/>
  <c r="BU8886" i="1"/>
  <c r="BU8887" i="1"/>
  <c r="BU8888" i="1"/>
  <c r="BU8889" i="1"/>
  <c r="BU8890" i="1"/>
  <c r="BU8891" i="1"/>
  <c r="BU8892" i="1"/>
  <c r="BU8893" i="1"/>
  <c r="BU8894" i="1"/>
  <c r="BU8895" i="1"/>
  <c r="BU8896" i="1"/>
  <c r="BU8897" i="1"/>
  <c r="BU8898" i="1"/>
  <c r="BU8899" i="1"/>
  <c r="BU8900" i="1"/>
  <c r="BU8901" i="1"/>
  <c r="BU8902" i="1"/>
  <c r="BU8903" i="1"/>
  <c r="BU8904" i="1"/>
  <c r="BU8905" i="1"/>
  <c r="BU8906" i="1"/>
  <c r="BU8907" i="1"/>
  <c r="BU8908" i="1"/>
  <c r="BU8909" i="1"/>
  <c r="BU8910" i="1"/>
  <c r="BU8911" i="1"/>
  <c r="BU8912" i="1"/>
  <c r="BU8913" i="1"/>
  <c r="BU8914" i="1"/>
  <c r="BU8915" i="1"/>
  <c r="BU8916" i="1"/>
  <c r="BU8917" i="1"/>
  <c r="BU8918" i="1"/>
  <c r="BU8919" i="1"/>
  <c r="BU8920" i="1"/>
  <c r="BU8921" i="1"/>
  <c r="BU8922" i="1"/>
  <c r="BU8923" i="1"/>
  <c r="BU8924" i="1"/>
  <c r="BU8925" i="1"/>
  <c r="BU8926" i="1"/>
  <c r="BU8927" i="1"/>
  <c r="BU8928" i="1"/>
  <c r="BU8929" i="1"/>
  <c r="BU8930" i="1"/>
  <c r="BU8931" i="1"/>
  <c r="BU8932" i="1"/>
  <c r="BU8933" i="1"/>
  <c r="BU8934" i="1"/>
  <c r="BU8935" i="1"/>
  <c r="BU8936" i="1"/>
  <c r="BU8937" i="1"/>
  <c r="BU8938" i="1"/>
  <c r="BU8939" i="1"/>
  <c r="BU8940" i="1"/>
  <c r="BU8941" i="1"/>
  <c r="BU8942" i="1"/>
  <c r="BU8943" i="1"/>
  <c r="BU8944" i="1"/>
  <c r="BU8945" i="1"/>
  <c r="BU8946" i="1"/>
  <c r="BU8947" i="1"/>
  <c r="BU8948" i="1"/>
  <c r="BU8949" i="1"/>
  <c r="BU8950" i="1"/>
  <c r="BU8951" i="1"/>
  <c r="BU8952" i="1"/>
  <c r="BU8953" i="1"/>
  <c r="BU8954" i="1"/>
  <c r="BU8955" i="1"/>
  <c r="BU8956" i="1"/>
  <c r="BU8957" i="1"/>
  <c r="BU8958" i="1"/>
  <c r="BU8959" i="1"/>
  <c r="BU8960" i="1"/>
  <c r="BU8961" i="1"/>
  <c r="BU8962" i="1"/>
  <c r="BU8963" i="1"/>
  <c r="BU8964" i="1"/>
  <c r="BU8965" i="1"/>
  <c r="BU8966" i="1"/>
  <c r="BU8967" i="1"/>
  <c r="BU8968" i="1"/>
  <c r="BU8969" i="1"/>
  <c r="BU8970" i="1"/>
  <c r="BU8971" i="1"/>
  <c r="BU8972" i="1"/>
  <c r="BU8973" i="1"/>
  <c r="BU8974" i="1"/>
  <c r="BU8975" i="1"/>
  <c r="BU8976" i="1"/>
  <c r="BU8977" i="1"/>
  <c r="BU8978" i="1"/>
  <c r="BU8979" i="1"/>
  <c r="BU8980" i="1"/>
  <c r="BU8981" i="1"/>
  <c r="BU8982" i="1"/>
  <c r="BU8983" i="1"/>
  <c r="BU8984" i="1"/>
  <c r="BU8985" i="1"/>
  <c r="BU8986" i="1"/>
  <c r="BU8987" i="1"/>
  <c r="BU8988" i="1"/>
  <c r="BU8989" i="1"/>
  <c r="BU8990" i="1"/>
  <c r="BU8991" i="1"/>
  <c r="BU8992" i="1"/>
  <c r="BU8993" i="1"/>
  <c r="BU8994" i="1"/>
  <c r="BU8995" i="1"/>
  <c r="BU8996" i="1"/>
  <c r="BU8997" i="1"/>
  <c r="BU8998" i="1"/>
  <c r="BU8999" i="1"/>
  <c r="BU9000" i="1"/>
  <c r="BU9001" i="1"/>
  <c r="BU9002" i="1"/>
  <c r="BU9003" i="1"/>
  <c r="BU9004" i="1"/>
  <c r="BU9005" i="1"/>
  <c r="BU9006" i="1"/>
  <c r="BU9007" i="1"/>
  <c r="BU9008" i="1"/>
  <c r="BU9009" i="1"/>
  <c r="BU9010" i="1"/>
  <c r="BU9011" i="1"/>
  <c r="BU9012" i="1"/>
  <c r="BU9013" i="1"/>
  <c r="BU9014" i="1"/>
  <c r="BU9015" i="1"/>
  <c r="BU9016" i="1"/>
  <c r="BU9017" i="1"/>
  <c r="BU9018" i="1"/>
  <c r="BU9019" i="1"/>
  <c r="BU9020" i="1"/>
  <c r="BU9021" i="1"/>
  <c r="BU9022" i="1"/>
  <c r="BU9023" i="1"/>
  <c r="BU9024" i="1"/>
  <c r="BU9025" i="1"/>
  <c r="BU9026" i="1"/>
  <c r="BU9027" i="1"/>
  <c r="BU9028" i="1"/>
  <c r="BU9029" i="1"/>
  <c r="BU9030" i="1"/>
  <c r="BU9031" i="1"/>
  <c r="BU9032" i="1"/>
  <c r="BU9033" i="1"/>
  <c r="BU9034" i="1"/>
  <c r="BU9035" i="1"/>
  <c r="BU9036" i="1"/>
  <c r="BU9037" i="1"/>
  <c r="BU9038" i="1"/>
  <c r="BU9039" i="1"/>
  <c r="BU9040" i="1"/>
  <c r="BU9041" i="1"/>
  <c r="BU9042" i="1"/>
  <c r="BU9043" i="1"/>
  <c r="BU9044" i="1"/>
  <c r="BU9045" i="1"/>
  <c r="BU9046" i="1"/>
  <c r="BU9047" i="1"/>
  <c r="BU9048" i="1"/>
  <c r="BU9049" i="1"/>
  <c r="BU9050" i="1"/>
  <c r="BU9051" i="1"/>
  <c r="BU9052" i="1"/>
  <c r="BU9053" i="1"/>
  <c r="BU9054" i="1"/>
  <c r="BU9055" i="1"/>
  <c r="BU9056" i="1"/>
  <c r="BU9057" i="1"/>
  <c r="BU9058" i="1"/>
  <c r="BU9059" i="1"/>
  <c r="BU9060" i="1"/>
  <c r="BU9061" i="1"/>
  <c r="BU9062" i="1"/>
  <c r="BU9063" i="1"/>
  <c r="BU9064" i="1"/>
  <c r="BU9065" i="1"/>
  <c r="BU9066" i="1"/>
  <c r="BU9067" i="1"/>
  <c r="BU9068" i="1"/>
  <c r="BU9069" i="1"/>
  <c r="BU9070" i="1"/>
  <c r="BU9071" i="1"/>
  <c r="BU9072" i="1"/>
  <c r="BU9073" i="1"/>
  <c r="BU9074" i="1"/>
  <c r="BU9075" i="1"/>
  <c r="BU9076" i="1"/>
  <c r="BU9077" i="1"/>
  <c r="BU9078" i="1"/>
  <c r="BU9079" i="1"/>
  <c r="BU9080" i="1"/>
  <c r="BU9081" i="1"/>
  <c r="BU9082" i="1"/>
  <c r="BU9083" i="1"/>
  <c r="BU9084" i="1"/>
  <c r="BU9085" i="1"/>
  <c r="BU9086" i="1"/>
  <c r="BU9087" i="1"/>
  <c r="BU9088" i="1"/>
  <c r="BU9089" i="1"/>
  <c r="BU9090" i="1"/>
  <c r="BU9091" i="1"/>
  <c r="BU9092" i="1"/>
  <c r="BU9093" i="1"/>
  <c r="BU9094" i="1"/>
  <c r="BU9095" i="1"/>
  <c r="BU9096" i="1"/>
  <c r="BU9097" i="1"/>
  <c r="BU9098" i="1"/>
  <c r="BU9099" i="1"/>
  <c r="BU9100" i="1"/>
  <c r="BU9101" i="1"/>
  <c r="BU9102" i="1"/>
  <c r="BU9103" i="1"/>
  <c r="BU9104" i="1"/>
  <c r="BU9105" i="1"/>
  <c r="BU9106" i="1"/>
  <c r="BU9107" i="1"/>
  <c r="BU9108" i="1"/>
  <c r="BU9109" i="1"/>
  <c r="BU9110" i="1"/>
  <c r="BU9111" i="1"/>
  <c r="BU9112" i="1"/>
  <c r="BU9113" i="1"/>
  <c r="BU9114" i="1"/>
  <c r="BU9115" i="1"/>
  <c r="BU9116" i="1"/>
  <c r="BU9117" i="1"/>
  <c r="BU9118" i="1"/>
  <c r="BU9119" i="1"/>
  <c r="BU9120" i="1"/>
  <c r="BU9121" i="1"/>
  <c r="BU9122" i="1"/>
  <c r="BU9123" i="1"/>
  <c r="BU9124" i="1"/>
  <c r="BU9125" i="1"/>
  <c r="BU9126" i="1"/>
  <c r="BU9127" i="1"/>
  <c r="BU9128" i="1"/>
  <c r="BU9129" i="1"/>
  <c r="BU9130" i="1"/>
  <c r="BU9131" i="1"/>
  <c r="BU9132" i="1"/>
  <c r="BU9133" i="1"/>
  <c r="BU9134" i="1"/>
  <c r="BU9135" i="1"/>
  <c r="BU9136" i="1"/>
  <c r="BU9137" i="1"/>
  <c r="BU9138" i="1"/>
  <c r="BU9139" i="1"/>
  <c r="BU9140" i="1"/>
  <c r="BU9141" i="1"/>
  <c r="BU9142" i="1"/>
  <c r="BU9143" i="1"/>
  <c r="BU9144" i="1"/>
  <c r="BU9145" i="1"/>
  <c r="BU9146" i="1"/>
  <c r="BU9147" i="1"/>
  <c r="BU9148" i="1"/>
  <c r="BU9149" i="1"/>
  <c r="BU9150" i="1"/>
  <c r="BU9151" i="1"/>
  <c r="BU9152" i="1"/>
  <c r="BU9153" i="1"/>
  <c r="BU9154" i="1"/>
  <c r="BU9155" i="1"/>
  <c r="BU9156" i="1"/>
  <c r="BU9157" i="1"/>
  <c r="BU9158" i="1"/>
  <c r="BU9159" i="1"/>
  <c r="BU9160" i="1"/>
  <c r="BU9161" i="1"/>
  <c r="BU9162" i="1"/>
  <c r="BU9163" i="1"/>
  <c r="BU9164" i="1"/>
  <c r="BU9165" i="1"/>
  <c r="BU9166" i="1"/>
  <c r="BU9167" i="1"/>
  <c r="BU9168" i="1"/>
  <c r="BU9169" i="1"/>
  <c r="BU9170" i="1"/>
  <c r="BU9171" i="1"/>
  <c r="BU9172" i="1"/>
  <c r="BU9173" i="1"/>
  <c r="BU9174" i="1"/>
  <c r="BU9175" i="1"/>
  <c r="BU9176" i="1"/>
  <c r="BU9177" i="1"/>
  <c r="BU9178" i="1"/>
  <c r="BU9179" i="1"/>
  <c r="BU9180" i="1"/>
  <c r="BU9181" i="1"/>
  <c r="BU9182" i="1"/>
  <c r="BU9183" i="1"/>
  <c r="BU9184" i="1"/>
  <c r="BU9185" i="1"/>
  <c r="BU9186" i="1"/>
  <c r="BU9187" i="1"/>
  <c r="BU9188" i="1"/>
  <c r="BU9189" i="1"/>
  <c r="BU9190" i="1"/>
  <c r="BU9191" i="1"/>
  <c r="BU9192" i="1"/>
  <c r="BU9193" i="1"/>
  <c r="BU9194" i="1"/>
  <c r="BU9195" i="1"/>
  <c r="BU9196" i="1"/>
  <c r="BU9197" i="1"/>
  <c r="BU9198" i="1"/>
  <c r="BU9199" i="1"/>
  <c r="BU9200" i="1"/>
  <c r="BU9201" i="1"/>
  <c r="BU9202" i="1"/>
  <c r="BU9203" i="1"/>
  <c r="BU9204" i="1"/>
  <c r="BU9205" i="1"/>
  <c r="BU9206" i="1"/>
  <c r="BU9207" i="1"/>
  <c r="BU9208" i="1"/>
  <c r="BU9209" i="1"/>
  <c r="BU9210" i="1"/>
  <c r="BU9211" i="1"/>
  <c r="BU9212" i="1"/>
  <c r="BU9213" i="1"/>
  <c r="BU9214" i="1"/>
  <c r="BU9215" i="1"/>
  <c r="BU9216" i="1"/>
  <c r="BU9217" i="1"/>
  <c r="BU9218" i="1"/>
  <c r="BU9219" i="1"/>
  <c r="BU9220" i="1"/>
  <c r="BU9221" i="1"/>
  <c r="BU9222" i="1"/>
  <c r="BU9223" i="1"/>
  <c r="BU9224" i="1"/>
  <c r="BU9225" i="1"/>
  <c r="BU9226" i="1"/>
  <c r="BU9227" i="1"/>
  <c r="BU9228" i="1"/>
  <c r="BU9229" i="1"/>
  <c r="BU9230" i="1"/>
  <c r="BU9231" i="1"/>
  <c r="BU9232" i="1"/>
  <c r="BU9233" i="1"/>
  <c r="BU9234" i="1"/>
  <c r="BU9235" i="1"/>
  <c r="BU9236" i="1"/>
  <c r="BU9237" i="1"/>
  <c r="BU9238" i="1"/>
  <c r="BU9239" i="1"/>
  <c r="BU9240" i="1"/>
  <c r="BU9241" i="1"/>
  <c r="BU9242" i="1"/>
  <c r="BU9243" i="1"/>
  <c r="BU9244" i="1"/>
  <c r="BU9245" i="1"/>
  <c r="BU9246" i="1"/>
  <c r="BU9247" i="1"/>
  <c r="BU9248" i="1"/>
  <c r="BU9249" i="1"/>
  <c r="BU9250" i="1"/>
  <c r="BU9251" i="1"/>
  <c r="BU9252" i="1"/>
  <c r="BU9253" i="1"/>
  <c r="BU9254" i="1"/>
  <c r="BU9255" i="1"/>
  <c r="BU9256" i="1"/>
  <c r="BU9257" i="1"/>
  <c r="BU9258" i="1"/>
  <c r="BU9259" i="1"/>
  <c r="BU9260" i="1"/>
  <c r="BU9261" i="1"/>
  <c r="BU9262" i="1"/>
  <c r="BU9263" i="1"/>
  <c r="BU9264" i="1"/>
  <c r="BU9265" i="1"/>
  <c r="BU9266" i="1"/>
  <c r="BU9267" i="1"/>
  <c r="BU9268" i="1"/>
  <c r="BU9269" i="1"/>
  <c r="BU9270" i="1"/>
  <c r="BU9271" i="1"/>
  <c r="BU9272" i="1"/>
  <c r="BU9273" i="1"/>
  <c r="BU9274" i="1"/>
  <c r="BU9275" i="1"/>
  <c r="BU9276" i="1"/>
  <c r="BU9277" i="1"/>
  <c r="BU9278" i="1"/>
  <c r="BU9279" i="1"/>
  <c r="BU9280" i="1"/>
  <c r="BU9281" i="1"/>
  <c r="BU9282" i="1"/>
  <c r="BU9283" i="1"/>
  <c r="BU9284" i="1"/>
  <c r="BU9285" i="1"/>
  <c r="BU9286" i="1"/>
  <c r="BU9287" i="1"/>
  <c r="BU9288" i="1"/>
  <c r="BU9289" i="1"/>
  <c r="BU9290" i="1"/>
  <c r="BU9291" i="1"/>
  <c r="BU9292" i="1"/>
  <c r="BU9293" i="1"/>
  <c r="BU9294" i="1"/>
  <c r="BU9295" i="1"/>
  <c r="BU9296" i="1"/>
  <c r="BU9297" i="1"/>
  <c r="BU9298" i="1"/>
  <c r="BU9299" i="1"/>
  <c r="BU9300" i="1"/>
  <c r="BU9301" i="1"/>
  <c r="BU9302" i="1"/>
  <c r="BU9303" i="1"/>
  <c r="BU9304" i="1"/>
  <c r="BU9305" i="1"/>
  <c r="BU9306" i="1"/>
  <c r="BU9307" i="1"/>
  <c r="BU9308" i="1"/>
  <c r="BU9309" i="1"/>
  <c r="BU9310" i="1"/>
  <c r="BU9311" i="1"/>
  <c r="BU9312" i="1"/>
  <c r="BU9313" i="1"/>
  <c r="BU9314" i="1"/>
  <c r="BU9315" i="1"/>
  <c r="BU9316" i="1"/>
  <c r="BU9317" i="1"/>
  <c r="BU9318" i="1"/>
  <c r="BU9319" i="1"/>
  <c r="BU9320" i="1"/>
  <c r="BU9321" i="1"/>
  <c r="BU9322" i="1"/>
  <c r="BU9323" i="1"/>
  <c r="BU9324" i="1"/>
  <c r="BU9325" i="1"/>
  <c r="BU9326" i="1"/>
  <c r="BU9327" i="1"/>
  <c r="BU9328" i="1"/>
  <c r="BU9329" i="1"/>
  <c r="BU9330" i="1"/>
  <c r="BU9331" i="1"/>
  <c r="BU9332" i="1"/>
  <c r="BU9333" i="1"/>
  <c r="BU9334" i="1"/>
  <c r="BU9335" i="1"/>
  <c r="BU9336" i="1"/>
  <c r="BU9337" i="1"/>
  <c r="BU9338" i="1"/>
  <c r="BU9339" i="1"/>
  <c r="BU9340" i="1"/>
  <c r="BU9341" i="1"/>
  <c r="BU9342" i="1"/>
  <c r="BU9343" i="1"/>
  <c r="BU9344" i="1"/>
  <c r="BU9345" i="1"/>
  <c r="BU9346" i="1"/>
  <c r="BU9347" i="1"/>
  <c r="BU9348" i="1"/>
  <c r="BU9349" i="1"/>
  <c r="BU9350" i="1"/>
  <c r="BU9351" i="1"/>
  <c r="BU9352" i="1"/>
  <c r="BU9353" i="1"/>
  <c r="BU9354" i="1"/>
  <c r="BU9355" i="1"/>
  <c r="BU9356" i="1"/>
  <c r="BU9357" i="1"/>
  <c r="BU9358" i="1"/>
  <c r="BU9359" i="1"/>
  <c r="BU9360" i="1"/>
  <c r="BU9361" i="1"/>
  <c r="BU9362" i="1"/>
  <c r="BU9363" i="1"/>
  <c r="BU9364" i="1"/>
  <c r="BU9365" i="1"/>
  <c r="BU9366" i="1"/>
  <c r="BU9367" i="1"/>
  <c r="BU9368" i="1"/>
  <c r="BU9369" i="1"/>
  <c r="BU9370" i="1"/>
  <c r="BU9371" i="1"/>
  <c r="BU9372" i="1"/>
  <c r="BU9373" i="1"/>
  <c r="BU9374" i="1"/>
  <c r="BU9375" i="1"/>
  <c r="BU9376" i="1"/>
  <c r="BU9377" i="1"/>
  <c r="BU9378" i="1"/>
  <c r="BU9379" i="1"/>
  <c r="BU9380" i="1"/>
  <c r="BU9381" i="1"/>
  <c r="BU9382" i="1"/>
  <c r="BU9383" i="1"/>
  <c r="BU9384" i="1"/>
  <c r="BU9385" i="1"/>
  <c r="BU9386" i="1"/>
  <c r="BU9387" i="1"/>
  <c r="BU9388" i="1"/>
  <c r="BU9389" i="1"/>
  <c r="BU9390" i="1"/>
  <c r="BU9391" i="1"/>
  <c r="BU9392" i="1"/>
  <c r="BU9393" i="1"/>
  <c r="BU9394" i="1"/>
  <c r="BU9395" i="1"/>
  <c r="BU9396" i="1"/>
  <c r="BU9397" i="1"/>
  <c r="BU9398" i="1"/>
  <c r="BU9399" i="1"/>
  <c r="BU9400" i="1"/>
  <c r="BU9401" i="1"/>
  <c r="BU9402" i="1"/>
  <c r="BU9403" i="1"/>
  <c r="BU9404" i="1"/>
  <c r="BU9405" i="1"/>
  <c r="BU9406" i="1"/>
  <c r="BU9407" i="1"/>
  <c r="BU9408" i="1"/>
  <c r="BU9409" i="1"/>
  <c r="BU9410" i="1"/>
  <c r="BU9411" i="1"/>
  <c r="BU9412" i="1"/>
  <c r="BU9413" i="1"/>
  <c r="BU9414" i="1"/>
  <c r="BU9415" i="1"/>
  <c r="BU9416" i="1"/>
  <c r="BU9417" i="1"/>
  <c r="BU9418" i="1"/>
  <c r="BU9419" i="1"/>
  <c r="BU9420" i="1"/>
  <c r="BU9421" i="1"/>
  <c r="BU9422" i="1"/>
  <c r="BU9423" i="1"/>
  <c r="BU9424" i="1"/>
  <c r="BU9425" i="1"/>
  <c r="BU9426" i="1"/>
  <c r="BU9427" i="1"/>
  <c r="BU9428" i="1"/>
  <c r="BU9429" i="1"/>
  <c r="BU9430" i="1"/>
  <c r="BU9431" i="1"/>
  <c r="BU9432" i="1"/>
  <c r="BU9433" i="1"/>
  <c r="BU9434" i="1"/>
  <c r="BU9435" i="1"/>
  <c r="BU9436" i="1"/>
  <c r="BU9437" i="1"/>
  <c r="BU9438" i="1"/>
  <c r="BU9439" i="1"/>
  <c r="BU9440" i="1"/>
  <c r="BU9441" i="1"/>
  <c r="BU9442" i="1"/>
  <c r="BU9443" i="1"/>
  <c r="BU9444" i="1"/>
  <c r="BU9445" i="1"/>
  <c r="BU9446" i="1"/>
  <c r="BU9447" i="1"/>
  <c r="BU9448" i="1"/>
  <c r="BU9449" i="1"/>
  <c r="BU9450" i="1"/>
  <c r="BU9451" i="1"/>
  <c r="BU9452" i="1"/>
  <c r="BU9453" i="1"/>
  <c r="BU9454" i="1"/>
  <c r="BU9455" i="1"/>
  <c r="BU9456" i="1"/>
  <c r="BU9457" i="1"/>
  <c r="BU9458" i="1"/>
  <c r="BU9459" i="1"/>
  <c r="BU9460" i="1"/>
  <c r="BU9461" i="1"/>
  <c r="BU9462" i="1"/>
  <c r="BU9463" i="1"/>
  <c r="BU9464" i="1"/>
  <c r="BU9465" i="1"/>
  <c r="BU9466" i="1"/>
  <c r="BU9467" i="1"/>
  <c r="BU9468" i="1"/>
  <c r="BU9469" i="1"/>
  <c r="BU9470" i="1"/>
  <c r="BU9471" i="1"/>
  <c r="BU9472" i="1"/>
  <c r="BU9473" i="1"/>
  <c r="BU9474" i="1"/>
  <c r="BU9475" i="1"/>
  <c r="BU9476" i="1"/>
  <c r="BU9477" i="1"/>
  <c r="BU9478" i="1"/>
  <c r="BU9479" i="1"/>
  <c r="BU9480" i="1"/>
  <c r="BU9481" i="1"/>
  <c r="BU9482" i="1"/>
  <c r="BU9483" i="1"/>
  <c r="BU9484" i="1"/>
  <c r="BU9485" i="1"/>
  <c r="BU9486" i="1"/>
  <c r="BU9487" i="1"/>
  <c r="BU9488" i="1"/>
  <c r="BU9489" i="1"/>
  <c r="BU9490" i="1"/>
  <c r="BU9491" i="1"/>
  <c r="BU9492" i="1"/>
  <c r="BU9493" i="1"/>
  <c r="BU9494" i="1"/>
  <c r="BU9495" i="1"/>
  <c r="BU9496" i="1"/>
  <c r="BU9497" i="1"/>
  <c r="BU9498" i="1"/>
  <c r="BU9499" i="1"/>
  <c r="BU9500" i="1"/>
  <c r="BU9501" i="1"/>
  <c r="BU9502" i="1"/>
  <c r="BU9503" i="1"/>
  <c r="BU9504" i="1"/>
  <c r="BU9505" i="1"/>
  <c r="BU9506" i="1"/>
  <c r="BU9507" i="1"/>
  <c r="BU9508" i="1"/>
  <c r="BU9509" i="1"/>
  <c r="BU9510" i="1"/>
  <c r="BU9511" i="1"/>
  <c r="BU9512" i="1"/>
  <c r="BU9513" i="1"/>
  <c r="BU9514" i="1"/>
  <c r="BU9515" i="1"/>
  <c r="BU9516" i="1"/>
  <c r="BU9517" i="1"/>
  <c r="BU9518" i="1"/>
  <c r="BU9519" i="1"/>
  <c r="BU9520" i="1"/>
  <c r="BU9521" i="1"/>
  <c r="BU9522" i="1"/>
  <c r="BU9523" i="1"/>
  <c r="BU9524" i="1"/>
  <c r="BU9525" i="1"/>
  <c r="BU9526" i="1"/>
  <c r="BU9527" i="1"/>
  <c r="BU9528" i="1"/>
  <c r="BU9529" i="1"/>
  <c r="BU9530" i="1"/>
  <c r="BU9531" i="1"/>
  <c r="BU9532" i="1"/>
  <c r="BU9533" i="1"/>
  <c r="BU9534" i="1"/>
  <c r="BU9535" i="1"/>
  <c r="BU9536" i="1"/>
  <c r="BU9537" i="1"/>
  <c r="BU9538" i="1"/>
  <c r="BU9539" i="1"/>
  <c r="BU9540" i="1"/>
  <c r="BU9541" i="1"/>
  <c r="BU9542" i="1"/>
  <c r="BU9543" i="1"/>
  <c r="BU9544" i="1"/>
  <c r="BU9545" i="1"/>
  <c r="BU9546" i="1"/>
  <c r="BU9547" i="1"/>
  <c r="BU9548" i="1"/>
  <c r="BU9549" i="1"/>
  <c r="BU9550" i="1"/>
  <c r="BU9551" i="1"/>
  <c r="BU9552" i="1"/>
  <c r="BU9553" i="1"/>
  <c r="BU9554" i="1"/>
  <c r="BU9555" i="1"/>
  <c r="BU9556" i="1"/>
  <c r="BU9557" i="1"/>
  <c r="BU9558" i="1"/>
  <c r="BU9559" i="1"/>
  <c r="BU9560" i="1"/>
  <c r="BU9561" i="1"/>
  <c r="BU9562" i="1"/>
  <c r="BU9563" i="1"/>
  <c r="BU9564" i="1"/>
  <c r="BU9565" i="1"/>
  <c r="BU9566" i="1"/>
  <c r="BU9567" i="1"/>
  <c r="BU9568" i="1"/>
  <c r="BU9569" i="1"/>
  <c r="BU9570" i="1"/>
  <c r="BU9571" i="1"/>
  <c r="BU9572" i="1"/>
  <c r="BU9573" i="1"/>
  <c r="BU9574" i="1"/>
  <c r="BU9575" i="1"/>
  <c r="BU9576" i="1"/>
  <c r="BU9577" i="1"/>
  <c r="BU9578" i="1"/>
  <c r="BU9579" i="1"/>
  <c r="BU9580" i="1"/>
  <c r="BU9581" i="1"/>
  <c r="BU9582" i="1"/>
  <c r="BU9583" i="1"/>
  <c r="BU9584" i="1"/>
  <c r="BU9585" i="1"/>
  <c r="BU9586" i="1"/>
  <c r="BU9587" i="1"/>
  <c r="BU9588" i="1"/>
  <c r="BU9589" i="1"/>
  <c r="BU9590" i="1"/>
  <c r="BU9591" i="1"/>
  <c r="BU9592" i="1"/>
  <c r="BU9593" i="1"/>
  <c r="BU9594" i="1"/>
  <c r="BU9595" i="1"/>
  <c r="BU9596" i="1"/>
  <c r="BU9597" i="1"/>
  <c r="BU9598" i="1"/>
  <c r="BU9599" i="1"/>
  <c r="BU9600" i="1"/>
  <c r="BU9601" i="1"/>
  <c r="BU9602" i="1"/>
  <c r="BU9603" i="1"/>
  <c r="BU9604" i="1"/>
  <c r="BU9605" i="1"/>
  <c r="BU9606" i="1"/>
  <c r="BU9607" i="1"/>
  <c r="BU9608" i="1"/>
  <c r="BU9609" i="1"/>
  <c r="BU9610" i="1"/>
  <c r="BU9611" i="1"/>
  <c r="BU9612" i="1"/>
  <c r="BU9613" i="1"/>
  <c r="BU9614" i="1"/>
  <c r="BU9615" i="1"/>
  <c r="BU9616" i="1"/>
  <c r="BU9617" i="1"/>
  <c r="BU9618" i="1"/>
  <c r="BU9619" i="1"/>
  <c r="BU9620" i="1"/>
  <c r="BU9621" i="1"/>
  <c r="BU9622" i="1"/>
  <c r="BU9623" i="1"/>
  <c r="BU9624" i="1"/>
  <c r="BU9625" i="1"/>
  <c r="BU9626" i="1"/>
  <c r="BU9627" i="1"/>
  <c r="BU9628" i="1"/>
  <c r="BU9629" i="1"/>
  <c r="BU9630" i="1"/>
  <c r="BU9631" i="1"/>
  <c r="BU9632" i="1"/>
  <c r="BU9633" i="1"/>
  <c r="BU9634" i="1"/>
  <c r="BU9635" i="1"/>
  <c r="BU9636" i="1"/>
  <c r="BU9637" i="1"/>
  <c r="BU9638" i="1"/>
  <c r="BU9639" i="1"/>
  <c r="BU9640" i="1"/>
  <c r="BU9641" i="1"/>
  <c r="BU9642" i="1"/>
  <c r="BU9643" i="1"/>
  <c r="BU9644" i="1"/>
  <c r="BU9645" i="1"/>
  <c r="BU9646" i="1"/>
  <c r="BU9647" i="1"/>
  <c r="BU9648" i="1"/>
  <c r="BU9649" i="1"/>
  <c r="BU9650" i="1"/>
  <c r="BU9651" i="1"/>
  <c r="BU9652" i="1"/>
  <c r="BU9653" i="1"/>
  <c r="BU9654" i="1"/>
  <c r="BU9655" i="1"/>
  <c r="BU9656" i="1"/>
  <c r="BU9657" i="1"/>
  <c r="BU9658" i="1"/>
  <c r="BU9659" i="1"/>
  <c r="BU9660" i="1"/>
  <c r="BU9661" i="1"/>
  <c r="BU9662" i="1"/>
  <c r="BU9663" i="1"/>
  <c r="BU9664" i="1"/>
  <c r="BU9665" i="1"/>
  <c r="BU9666" i="1"/>
  <c r="BU9667" i="1"/>
  <c r="BU9668" i="1"/>
  <c r="BU9669" i="1"/>
  <c r="BU9670" i="1"/>
  <c r="BU9671" i="1"/>
  <c r="BU9672" i="1"/>
  <c r="BU9673" i="1"/>
  <c r="BU9674" i="1"/>
  <c r="BU9675" i="1"/>
  <c r="BU9676" i="1"/>
  <c r="BU9677" i="1"/>
  <c r="BU9678" i="1"/>
  <c r="BU9679" i="1"/>
  <c r="BU9680" i="1"/>
  <c r="BU9681" i="1"/>
  <c r="BU9682" i="1"/>
  <c r="BU9683" i="1"/>
  <c r="BU9684" i="1"/>
  <c r="BU9685" i="1"/>
  <c r="BU9686" i="1"/>
  <c r="BU9687" i="1"/>
  <c r="BU9688" i="1"/>
  <c r="BU9689" i="1"/>
  <c r="BU9690" i="1"/>
  <c r="BU9691" i="1"/>
  <c r="BU9692" i="1"/>
  <c r="BU9693" i="1"/>
  <c r="BU9694" i="1"/>
  <c r="BU9695" i="1"/>
  <c r="BU9696" i="1"/>
  <c r="BU9697" i="1"/>
  <c r="BU9698" i="1"/>
  <c r="BU9699" i="1"/>
  <c r="BU9700" i="1"/>
  <c r="BU9701" i="1"/>
  <c r="BU9702" i="1"/>
  <c r="BU9703" i="1"/>
  <c r="BU9704" i="1"/>
  <c r="BU9705" i="1"/>
  <c r="BU9706" i="1"/>
  <c r="BU9707" i="1"/>
  <c r="BU9708" i="1"/>
  <c r="BU9709" i="1"/>
  <c r="BU9710" i="1"/>
  <c r="BU9711" i="1"/>
  <c r="BU9712" i="1"/>
  <c r="BU9713" i="1"/>
  <c r="BU9714" i="1"/>
  <c r="BU9715" i="1"/>
  <c r="BU9716" i="1"/>
  <c r="BU9717" i="1"/>
  <c r="BU9718" i="1"/>
  <c r="BU9719" i="1"/>
  <c r="BU9720" i="1"/>
  <c r="BU9721" i="1"/>
  <c r="BU9722" i="1"/>
  <c r="BU9723" i="1"/>
  <c r="BU9724" i="1"/>
  <c r="BU9725" i="1"/>
  <c r="BU9726" i="1"/>
  <c r="BU9727" i="1"/>
  <c r="BU9728" i="1"/>
  <c r="BU9729" i="1"/>
  <c r="BU9730" i="1"/>
  <c r="BU9731" i="1"/>
  <c r="BU9732" i="1"/>
  <c r="BU9733" i="1"/>
  <c r="BU9734" i="1"/>
  <c r="BU9735" i="1"/>
  <c r="BU9736" i="1"/>
  <c r="BU9737" i="1"/>
  <c r="BU9738" i="1"/>
  <c r="BU9739" i="1"/>
  <c r="BU9740" i="1"/>
  <c r="BU9741" i="1"/>
  <c r="BU9742" i="1"/>
  <c r="BU9743" i="1"/>
  <c r="BU9744" i="1"/>
  <c r="BU9745" i="1"/>
  <c r="BU9746" i="1"/>
  <c r="BU9747" i="1"/>
  <c r="BU9748" i="1"/>
  <c r="BU9749" i="1"/>
  <c r="BU9750" i="1"/>
  <c r="BU9751" i="1"/>
  <c r="BU9752" i="1"/>
  <c r="BU9753" i="1"/>
  <c r="BU9754" i="1"/>
  <c r="BU9755" i="1"/>
  <c r="BU9756" i="1"/>
  <c r="BU9757" i="1"/>
  <c r="BU9758" i="1"/>
  <c r="BU9759" i="1"/>
  <c r="BU9760" i="1"/>
  <c r="BU9761" i="1"/>
  <c r="BU9762" i="1"/>
  <c r="BU9763" i="1"/>
  <c r="BU9764" i="1"/>
  <c r="BU9765" i="1"/>
  <c r="BU9766" i="1"/>
  <c r="BU9767" i="1"/>
  <c r="BU9768" i="1"/>
  <c r="BU9769" i="1"/>
  <c r="BU9770" i="1"/>
  <c r="BU9771" i="1"/>
  <c r="BU9772" i="1"/>
  <c r="BU9773" i="1"/>
  <c r="BU9774" i="1"/>
  <c r="BU9775" i="1"/>
  <c r="BU9776" i="1"/>
  <c r="BU9777" i="1"/>
  <c r="BU9778" i="1"/>
  <c r="BU9779" i="1"/>
  <c r="BU9780" i="1"/>
  <c r="BU9781" i="1"/>
  <c r="BU9782" i="1"/>
  <c r="BU9783" i="1"/>
  <c r="BU9784" i="1"/>
  <c r="BU9785" i="1"/>
  <c r="BU9786" i="1"/>
  <c r="BU9787" i="1"/>
  <c r="BU9788" i="1"/>
  <c r="BU9789" i="1"/>
  <c r="BU9790" i="1"/>
  <c r="BU9791" i="1"/>
  <c r="BU9792" i="1"/>
  <c r="BU9793" i="1"/>
  <c r="BU9794" i="1"/>
  <c r="BU9795" i="1"/>
  <c r="BU9796" i="1"/>
  <c r="BU9797" i="1"/>
  <c r="BU9798" i="1"/>
  <c r="BU9799" i="1"/>
  <c r="BU9800" i="1"/>
  <c r="BU9801" i="1"/>
  <c r="BU9802" i="1"/>
  <c r="BU9803" i="1"/>
  <c r="BU9804" i="1"/>
  <c r="BU9805" i="1"/>
  <c r="BU9806" i="1"/>
  <c r="BU9807" i="1"/>
  <c r="BU9808" i="1"/>
  <c r="BU9809" i="1"/>
  <c r="BU9810" i="1"/>
  <c r="BU9811" i="1"/>
  <c r="BU9812" i="1"/>
  <c r="BU9813" i="1"/>
  <c r="BU9814" i="1"/>
  <c r="BU9815" i="1"/>
  <c r="BU9816" i="1"/>
  <c r="BU9817" i="1"/>
  <c r="BU9818" i="1"/>
  <c r="BU9819" i="1"/>
  <c r="BU9820" i="1"/>
  <c r="BU9821" i="1"/>
  <c r="BU9822" i="1"/>
  <c r="BU9823" i="1"/>
  <c r="BU9824" i="1"/>
  <c r="BU9825" i="1"/>
  <c r="BU9826" i="1"/>
  <c r="BU9827" i="1"/>
  <c r="BU9828" i="1"/>
  <c r="BU9829" i="1"/>
  <c r="BU9830" i="1"/>
  <c r="BU9831" i="1"/>
  <c r="BU9832" i="1"/>
  <c r="BU9833" i="1"/>
  <c r="BU9834" i="1"/>
  <c r="BU9835" i="1"/>
  <c r="BU9836" i="1"/>
  <c r="BU9837" i="1"/>
  <c r="BU9838" i="1"/>
  <c r="BU9839" i="1"/>
  <c r="BU9840" i="1"/>
  <c r="BU9841" i="1"/>
  <c r="BU9842" i="1"/>
  <c r="BU9843" i="1"/>
  <c r="BU9844" i="1"/>
  <c r="BU9845" i="1"/>
  <c r="BU9846" i="1"/>
  <c r="BU9847" i="1"/>
  <c r="BU9848" i="1"/>
  <c r="BU9849" i="1"/>
  <c r="BU9850" i="1"/>
  <c r="BU9851" i="1"/>
  <c r="BU9852" i="1"/>
  <c r="BU9853" i="1"/>
  <c r="BU9854" i="1"/>
  <c r="BU9855" i="1"/>
  <c r="BU9856" i="1"/>
  <c r="BU9857" i="1"/>
  <c r="BU9858" i="1"/>
  <c r="BU9859" i="1"/>
  <c r="BU9860" i="1"/>
  <c r="BU9861" i="1"/>
  <c r="BU9862" i="1"/>
  <c r="BU9863" i="1"/>
  <c r="BU9864" i="1"/>
  <c r="BU9865" i="1"/>
  <c r="BU9866" i="1"/>
  <c r="BU9867" i="1"/>
  <c r="BU9868" i="1"/>
  <c r="BU9869" i="1"/>
  <c r="BU9870" i="1"/>
  <c r="BU9871" i="1"/>
  <c r="BU9872" i="1"/>
  <c r="BU9873" i="1"/>
  <c r="BU9874" i="1"/>
  <c r="BU9875" i="1"/>
  <c r="BU9876" i="1"/>
  <c r="BU9877" i="1"/>
  <c r="BU9878" i="1"/>
  <c r="BU9879" i="1"/>
  <c r="BU9880" i="1"/>
  <c r="BU9881" i="1"/>
  <c r="BU9882" i="1"/>
  <c r="BU9883" i="1"/>
  <c r="BU9884" i="1"/>
  <c r="BU9885" i="1"/>
  <c r="BU9886" i="1"/>
  <c r="BU9887" i="1"/>
  <c r="BU9888" i="1"/>
  <c r="BU9889" i="1"/>
  <c r="BU9890" i="1"/>
  <c r="BU9891" i="1"/>
  <c r="BU9892" i="1"/>
  <c r="BU9893" i="1"/>
  <c r="BU9894" i="1"/>
  <c r="BU9895" i="1"/>
  <c r="BU9896" i="1"/>
  <c r="BU9897" i="1"/>
  <c r="BU9898" i="1"/>
  <c r="BU9899" i="1"/>
  <c r="BU9900" i="1"/>
  <c r="BU9901" i="1"/>
  <c r="BU9902" i="1"/>
  <c r="BU9903" i="1"/>
  <c r="BU9904" i="1"/>
  <c r="BU9905" i="1"/>
  <c r="BU9906" i="1"/>
  <c r="BU9907" i="1"/>
  <c r="BU9908" i="1"/>
  <c r="BU9909" i="1"/>
  <c r="BU9910" i="1"/>
  <c r="BU9911" i="1"/>
  <c r="BU9912" i="1"/>
  <c r="BU9913" i="1"/>
  <c r="BU9914" i="1"/>
  <c r="BU9915" i="1"/>
  <c r="BU9916" i="1"/>
  <c r="BU9917" i="1"/>
  <c r="BU9918" i="1"/>
  <c r="BU9919" i="1"/>
  <c r="BU9920" i="1"/>
  <c r="BU9921" i="1"/>
  <c r="BU9922" i="1"/>
  <c r="BU9923" i="1"/>
  <c r="BU9924" i="1"/>
  <c r="BU9925" i="1"/>
  <c r="BU9926" i="1"/>
  <c r="BU9927" i="1"/>
  <c r="BU9928" i="1"/>
  <c r="BU9929" i="1"/>
  <c r="BU9930" i="1"/>
  <c r="BU9931" i="1"/>
  <c r="BU9932" i="1"/>
  <c r="BU9933" i="1"/>
  <c r="BU9934" i="1"/>
  <c r="BU9935" i="1"/>
  <c r="BU9936" i="1"/>
  <c r="BU9937" i="1"/>
  <c r="BU9938" i="1"/>
  <c r="BU9939" i="1"/>
  <c r="BU9940" i="1"/>
  <c r="BU9941" i="1"/>
  <c r="BU9942" i="1"/>
  <c r="BU9943" i="1"/>
  <c r="BU9944" i="1"/>
  <c r="BU9945" i="1"/>
  <c r="BU9946" i="1"/>
  <c r="BU9947" i="1"/>
  <c r="BU9948" i="1"/>
  <c r="BU9949" i="1"/>
  <c r="BU9950" i="1"/>
  <c r="BU9951" i="1"/>
  <c r="BU9952" i="1"/>
  <c r="BU9953" i="1"/>
  <c r="BU9954" i="1"/>
  <c r="BU9955" i="1"/>
  <c r="BU9956" i="1"/>
  <c r="BU9957" i="1"/>
  <c r="BU9958" i="1"/>
  <c r="BU9959" i="1"/>
  <c r="BU9960" i="1"/>
  <c r="BU9961" i="1"/>
  <c r="BU9962" i="1"/>
  <c r="BU9963" i="1"/>
  <c r="BU9964" i="1"/>
  <c r="BU9965" i="1"/>
  <c r="BU9966" i="1"/>
  <c r="BU9967" i="1"/>
  <c r="BU9968" i="1"/>
  <c r="BU9969" i="1"/>
  <c r="BU9970" i="1"/>
  <c r="BU9971" i="1"/>
  <c r="BU9972" i="1"/>
  <c r="BU9973" i="1"/>
  <c r="BU9974" i="1"/>
  <c r="BU9975" i="1"/>
  <c r="BU9976" i="1"/>
  <c r="BU9977" i="1"/>
  <c r="BU9978" i="1"/>
  <c r="BU9979" i="1"/>
  <c r="BU9980" i="1"/>
  <c r="BU9981" i="1"/>
  <c r="BU9982" i="1"/>
  <c r="BU9983" i="1"/>
  <c r="BU9984" i="1"/>
  <c r="BU9985" i="1"/>
  <c r="BU9986" i="1"/>
  <c r="BU9987" i="1"/>
  <c r="BU9988" i="1"/>
  <c r="BU9989" i="1"/>
  <c r="BU9990" i="1"/>
  <c r="BU9991" i="1"/>
  <c r="BU9992" i="1"/>
  <c r="BU9993" i="1"/>
  <c r="BU9994" i="1"/>
  <c r="BU9995" i="1"/>
  <c r="BU9996" i="1"/>
  <c r="BU9997" i="1"/>
  <c r="BU9998" i="1"/>
  <c r="BU9999" i="1"/>
  <c r="BU10000" i="1"/>
  <c r="BU10001" i="1"/>
  <c r="BU10002" i="1"/>
  <c r="BU10003" i="1"/>
  <c r="BU10004" i="1"/>
  <c r="BU10005" i="1"/>
  <c r="BU10006" i="1"/>
  <c r="BU10007" i="1"/>
  <c r="BU10008" i="1"/>
  <c r="BU10009" i="1"/>
  <c r="BU10010" i="1"/>
  <c r="BU10011" i="1"/>
  <c r="BU10012" i="1"/>
  <c r="BU10013" i="1"/>
  <c r="BU10014" i="1"/>
  <c r="BU10015" i="1"/>
  <c r="BU10016" i="1"/>
  <c r="BU10017" i="1"/>
  <c r="BU10018" i="1"/>
  <c r="BU10019" i="1"/>
  <c r="BU10020" i="1"/>
  <c r="BU10021" i="1"/>
  <c r="BU10022" i="1"/>
  <c r="BU10023" i="1"/>
  <c r="BU10024" i="1"/>
  <c r="BU10025" i="1"/>
  <c r="BU10026" i="1"/>
  <c r="BU10027" i="1"/>
  <c r="BU10028" i="1"/>
  <c r="BU10029" i="1"/>
  <c r="BU10030" i="1"/>
  <c r="BU10031" i="1"/>
  <c r="BU10032" i="1"/>
  <c r="BU10033" i="1"/>
  <c r="BU10034" i="1"/>
  <c r="BU10035" i="1"/>
  <c r="BU10036" i="1"/>
  <c r="BU10037" i="1"/>
  <c r="BU10038" i="1"/>
  <c r="BU10039" i="1"/>
  <c r="BU10040" i="1"/>
  <c r="BU10041" i="1"/>
  <c r="BU10042" i="1"/>
  <c r="BU10043" i="1"/>
  <c r="BU10044" i="1"/>
  <c r="BU10045" i="1"/>
  <c r="BU10046" i="1"/>
  <c r="BU10047" i="1"/>
  <c r="BU10048" i="1"/>
  <c r="BU10049" i="1"/>
  <c r="BU10050" i="1"/>
  <c r="BU10051" i="1"/>
  <c r="BU10052" i="1"/>
  <c r="BU10053" i="1"/>
  <c r="BU10054" i="1"/>
  <c r="BU10055" i="1"/>
  <c r="BU10056" i="1"/>
  <c r="BU10057" i="1"/>
  <c r="BU10058" i="1"/>
  <c r="BU10059" i="1"/>
  <c r="BU10060" i="1"/>
  <c r="BU10061" i="1"/>
  <c r="BU10062" i="1"/>
  <c r="BU10063" i="1"/>
  <c r="BU10064" i="1"/>
  <c r="BU10065" i="1"/>
  <c r="BU10066" i="1"/>
  <c r="BU10067" i="1"/>
  <c r="BU10068" i="1"/>
  <c r="BU10069" i="1"/>
  <c r="BU10070" i="1"/>
  <c r="BU10071" i="1"/>
  <c r="BU10072" i="1"/>
  <c r="BU10073" i="1"/>
  <c r="BU10074" i="1"/>
  <c r="BU10075" i="1"/>
  <c r="BU10076" i="1"/>
  <c r="BU10077" i="1"/>
  <c r="BU10078" i="1"/>
  <c r="BU10079" i="1"/>
  <c r="BU10080" i="1"/>
  <c r="BU10081" i="1"/>
  <c r="BU10082" i="1"/>
  <c r="BU10083" i="1"/>
  <c r="BU10084" i="1"/>
  <c r="BU10085" i="1"/>
  <c r="BU10086" i="1"/>
  <c r="BU10087" i="1"/>
  <c r="BU10088" i="1"/>
  <c r="BU10089" i="1"/>
  <c r="BU10090" i="1"/>
  <c r="BU10091" i="1"/>
  <c r="BU10092" i="1"/>
  <c r="BU10093" i="1"/>
  <c r="BU10094" i="1"/>
  <c r="BU10095" i="1"/>
  <c r="BU10096" i="1"/>
  <c r="BU10097" i="1"/>
  <c r="BU10098" i="1"/>
  <c r="BU10099" i="1"/>
  <c r="BU10100" i="1"/>
  <c r="BU10101" i="1"/>
  <c r="BU10102" i="1"/>
  <c r="BU10103" i="1"/>
  <c r="BU10104" i="1"/>
  <c r="BU10105" i="1"/>
  <c r="BU10106" i="1"/>
  <c r="BU10107" i="1"/>
  <c r="BU10108" i="1"/>
  <c r="BU10109" i="1"/>
  <c r="BU10110" i="1"/>
  <c r="BU10111" i="1"/>
  <c r="BU10112" i="1"/>
  <c r="BU10113" i="1"/>
  <c r="BU10114" i="1"/>
  <c r="BU10115" i="1"/>
  <c r="BU10116" i="1"/>
  <c r="BU10117" i="1"/>
  <c r="BU10118" i="1"/>
  <c r="BU10119" i="1"/>
  <c r="BU10120" i="1"/>
  <c r="BU10121" i="1"/>
  <c r="BU10122" i="1"/>
  <c r="BU10123" i="1"/>
  <c r="BU10124" i="1"/>
  <c r="BU10125" i="1"/>
  <c r="BU10126" i="1"/>
  <c r="BU10127" i="1"/>
  <c r="BU10128" i="1"/>
  <c r="BU10129" i="1"/>
  <c r="BU10130" i="1"/>
  <c r="BU10131" i="1"/>
  <c r="BU10132" i="1"/>
  <c r="BU10133" i="1"/>
  <c r="BU10134" i="1"/>
  <c r="BU10135" i="1"/>
  <c r="BU10136" i="1"/>
  <c r="BU10137" i="1"/>
  <c r="BU10138" i="1"/>
  <c r="BU10139" i="1"/>
  <c r="BU10140" i="1"/>
  <c r="BU10141" i="1"/>
  <c r="BU10142" i="1"/>
  <c r="BU10143" i="1"/>
  <c r="BU10144" i="1"/>
  <c r="BU10145" i="1"/>
  <c r="BU10146" i="1"/>
  <c r="BU10147" i="1"/>
  <c r="BU10148" i="1"/>
  <c r="BU10149" i="1"/>
  <c r="BU10150" i="1"/>
  <c r="BU10151" i="1"/>
  <c r="BU10152" i="1"/>
  <c r="BU10153" i="1"/>
  <c r="BU10154" i="1"/>
  <c r="BU10155" i="1"/>
  <c r="BU10156" i="1"/>
  <c r="BU10157" i="1"/>
  <c r="BU10158" i="1"/>
  <c r="BU10159" i="1"/>
  <c r="BU10160" i="1"/>
  <c r="BU10161" i="1"/>
  <c r="BU10162" i="1"/>
  <c r="BU10163" i="1"/>
  <c r="BU10164" i="1"/>
  <c r="BU10165" i="1"/>
  <c r="BU10166" i="1"/>
  <c r="BU10167" i="1"/>
  <c r="BU10168" i="1"/>
  <c r="BU10169" i="1"/>
  <c r="BU10170" i="1"/>
  <c r="BU10171" i="1"/>
  <c r="BU10172" i="1"/>
  <c r="BU10173" i="1"/>
  <c r="BU10174" i="1"/>
  <c r="BU10175" i="1"/>
  <c r="BU10176" i="1"/>
  <c r="BU10177" i="1"/>
  <c r="BU10178" i="1"/>
  <c r="BU10179" i="1"/>
  <c r="BU10180" i="1"/>
  <c r="BU10181" i="1"/>
  <c r="BU10182" i="1"/>
  <c r="BU10183" i="1"/>
  <c r="BU10184" i="1"/>
  <c r="BU10185" i="1"/>
  <c r="BU10186" i="1"/>
  <c r="BU10187" i="1"/>
  <c r="BU10188" i="1"/>
  <c r="BU10189" i="1"/>
  <c r="BU10190" i="1"/>
  <c r="BU10191" i="1"/>
  <c r="BU10192" i="1"/>
  <c r="BU10193" i="1"/>
  <c r="BU10194" i="1"/>
  <c r="BU10195" i="1"/>
  <c r="BU10196" i="1"/>
  <c r="BU10197" i="1"/>
  <c r="BU10198" i="1"/>
  <c r="BU10199" i="1"/>
  <c r="BU10200" i="1"/>
  <c r="BU10201" i="1"/>
  <c r="BU10202" i="1"/>
  <c r="BU10203" i="1"/>
  <c r="BU10204" i="1"/>
  <c r="BU10205" i="1"/>
  <c r="BU10206" i="1"/>
  <c r="BU10207" i="1"/>
  <c r="BU10208" i="1"/>
  <c r="BU10209" i="1"/>
  <c r="BU10210" i="1"/>
  <c r="BU10211" i="1"/>
  <c r="BU10212" i="1"/>
  <c r="BU10213" i="1"/>
  <c r="BU10214" i="1"/>
  <c r="BU10215" i="1"/>
  <c r="BU10216" i="1"/>
  <c r="BU10217" i="1"/>
  <c r="BU10218" i="1"/>
  <c r="BU10219" i="1"/>
  <c r="BU10220" i="1"/>
  <c r="BU10221" i="1"/>
  <c r="BU10222" i="1"/>
  <c r="BU10223" i="1"/>
  <c r="BU10224" i="1"/>
  <c r="BU10225" i="1"/>
  <c r="BU10226" i="1"/>
  <c r="BU10227" i="1"/>
  <c r="BU10228" i="1"/>
  <c r="BU10229" i="1"/>
  <c r="BU10230" i="1"/>
  <c r="BU10231" i="1"/>
  <c r="BU10232" i="1"/>
  <c r="BU10233" i="1"/>
  <c r="BU10234" i="1"/>
  <c r="BU10235" i="1"/>
  <c r="BU10236" i="1"/>
  <c r="BU10237" i="1"/>
  <c r="BU10238" i="1"/>
  <c r="BU10239" i="1"/>
  <c r="BU10240" i="1"/>
  <c r="BU10241" i="1"/>
  <c r="BU10242" i="1"/>
  <c r="BU10243" i="1"/>
  <c r="BU10244" i="1"/>
  <c r="BU10245" i="1"/>
  <c r="BU10246" i="1"/>
  <c r="BU10247" i="1"/>
  <c r="BU10248" i="1"/>
  <c r="BU10249" i="1"/>
  <c r="BU10250" i="1"/>
  <c r="BU10251" i="1"/>
  <c r="BU10252" i="1"/>
  <c r="BU10253" i="1"/>
  <c r="BU10254" i="1"/>
  <c r="BU10255" i="1"/>
  <c r="BU10256" i="1"/>
  <c r="BU10257" i="1"/>
  <c r="BU10258" i="1"/>
  <c r="BU10259" i="1"/>
  <c r="BU10260" i="1"/>
  <c r="BU10261" i="1"/>
  <c r="BU10262" i="1"/>
  <c r="BU10263" i="1"/>
  <c r="BU10264" i="1"/>
  <c r="BU10265" i="1"/>
  <c r="BU10266" i="1"/>
  <c r="BU10267" i="1"/>
  <c r="BU10268" i="1"/>
  <c r="BU10269" i="1"/>
  <c r="BU10270" i="1"/>
  <c r="BU10271" i="1"/>
  <c r="BU10272" i="1"/>
  <c r="BU10273" i="1"/>
  <c r="BU10274" i="1"/>
  <c r="BU10275" i="1"/>
  <c r="BU10276" i="1"/>
  <c r="BU10277" i="1"/>
  <c r="BU10278" i="1"/>
  <c r="BU10279" i="1"/>
  <c r="BU10280" i="1"/>
  <c r="BU10281" i="1"/>
  <c r="BU10282" i="1"/>
  <c r="BU10283" i="1"/>
  <c r="BU10284" i="1"/>
  <c r="BU10285" i="1"/>
  <c r="BU10286" i="1"/>
  <c r="BU10287" i="1"/>
  <c r="BU10288" i="1"/>
  <c r="BU10289" i="1"/>
  <c r="BU10290" i="1"/>
  <c r="BU10291" i="1"/>
  <c r="BU10292" i="1"/>
  <c r="BU10293" i="1"/>
  <c r="BU10294" i="1"/>
  <c r="BU10295" i="1"/>
  <c r="BU10296" i="1"/>
  <c r="BU10297" i="1"/>
  <c r="BU10298" i="1"/>
  <c r="BU10299" i="1"/>
  <c r="BU10300" i="1"/>
  <c r="BU10301" i="1"/>
  <c r="BU10302" i="1"/>
  <c r="BU10303" i="1"/>
  <c r="BU10304" i="1"/>
  <c r="BU10305" i="1"/>
  <c r="BU10306" i="1"/>
  <c r="BU10307" i="1"/>
  <c r="BU10308" i="1"/>
  <c r="BU10309" i="1"/>
  <c r="BU10310" i="1"/>
  <c r="BU10311" i="1"/>
  <c r="BU10312" i="1"/>
  <c r="BU10313" i="1"/>
  <c r="BU10314" i="1"/>
  <c r="BU10315" i="1"/>
  <c r="BU10316" i="1"/>
  <c r="BU10317" i="1"/>
  <c r="BU10318" i="1"/>
  <c r="BU10319" i="1"/>
  <c r="BU10320" i="1"/>
  <c r="BU10321" i="1"/>
  <c r="BU10322" i="1"/>
  <c r="BU10323" i="1"/>
  <c r="BU10324" i="1"/>
  <c r="BU10325" i="1"/>
  <c r="BU10326" i="1"/>
  <c r="BU10327" i="1"/>
  <c r="BU10328" i="1"/>
  <c r="BU10329" i="1"/>
  <c r="BU10330" i="1"/>
  <c r="BU10331" i="1"/>
  <c r="BU10332" i="1"/>
  <c r="BU10333" i="1"/>
  <c r="BU10334" i="1"/>
  <c r="BU10335" i="1"/>
  <c r="BU10336" i="1"/>
  <c r="BU10337" i="1"/>
  <c r="BU10338" i="1"/>
  <c r="BU10339" i="1"/>
  <c r="BU10340" i="1"/>
  <c r="BU10341" i="1"/>
  <c r="BU10342" i="1"/>
  <c r="BU10343" i="1"/>
  <c r="BU10344" i="1"/>
  <c r="BU10345" i="1"/>
  <c r="BU10346" i="1"/>
  <c r="BU10347" i="1"/>
  <c r="BU10348" i="1"/>
  <c r="BU10349" i="1"/>
  <c r="BU10350" i="1"/>
  <c r="BU10351" i="1"/>
  <c r="BU10352" i="1"/>
  <c r="BU10353" i="1"/>
  <c r="BU10354" i="1"/>
  <c r="BU10355" i="1"/>
  <c r="BU10356" i="1"/>
  <c r="BU10357" i="1"/>
  <c r="BU10358" i="1"/>
  <c r="BU10359" i="1"/>
  <c r="BU10360" i="1"/>
  <c r="BU10361" i="1"/>
  <c r="BU10362" i="1"/>
  <c r="BU10363" i="1"/>
  <c r="BU10364" i="1"/>
  <c r="BU10365" i="1"/>
  <c r="BU10366" i="1"/>
  <c r="BU10367" i="1"/>
  <c r="BU10368" i="1"/>
  <c r="BU10369" i="1"/>
  <c r="BU10370" i="1"/>
  <c r="BU10371" i="1"/>
  <c r="BU10372" i="1"/>
  <c r="BU10373" i="1"/>
  <c r="BU10374" i="1"/>
  <c r="BU10375" i="1"/>
  <c r="BU10376" i="1"/>
  <c r="BU10377" i="1"/>
  <c r="BU10378" i="1"/>
  <c r="BU10379" i="1"/>
  <c r="BU10380" i="1"/>
  <c r="BU10381" i="1"/>
  <c r="BU10382" i="1"/>
  <c r="BU10383" i="1"/>
  <c r="BU10384" i="1"/>
  <c r="BU10385" i="1"/>
  <c r="BU10386" i="1"/>
  <c r="BU10387" i="1"/>
  <c r="BU10388" i="1"/>
  <c r="BU10389" i="1"/>
  <c r="BU10390" i="1"/>
  <c r="BU10391" i="1"/>
  <c r="BU10392" i="1"/>
  <c r="BU10393" i="1"/>
  <c r="BU10394" i="1"/>
  <c r="BU10395" i="1"/>
  <c r="BU10396" i="1"/>
  <c r="BU10397" i="1"/>
  <c r="BU10398" i="1"/>
  <c r="BU10399" i="1"/>
  <c r="BU10400" i="1"/>
  <c r="BU10401" i="1"/>
  <c r="BU10402" i="1"/>
  <c r="BU10403" i="1"/>
  <c r="BU10404" i="1"/>
  <c r="BU10405" i="1"/>
  <c r="BU10406" i="1"/>
  <c r="BU10407" i="1"/>
  <c r="BU10408" i="1"/>
  <c r="BU10409" i="1"/>
  <c r="BU10410" i="1"/>
  <c r="BU10411" i="1"/>
  <c r="BU10412" i="1"/>
  <c r="BU10413" i="1"/>
  <c r="BU10414" i="1"/>
  <c r="BU10415" i="1"/>
  <c r="BU10416" i="1"/>
  <c r="BU10417" i="1"/>
  <c r="BU10418" i="1"/>
  <c r="BU10419" i="1"/>
  <c r="BU10420" i="1"/>
  <c r="BU10421" i="1"/>
  <c r="BU10422" i="1"/>
  <c r="BU10423" i="1"/>
  <c r="BU10424" i="1"/>
  <c r="BU10425" i="1"/>
  <c r="BU10426" i="1"/>
  <c r="BU10427" i="1"/>
  <c r="BU10428" i="1"/>
  <c r="BU10429" i="1"/>
  <c r="BU10430" i="1"/>
  <c r="BU10431" i="1"/>
  <c r="BU10432" i="1"/>
  <c r="BU10433" i="1"/>
  <c r="BU10434" i="1"/>
  <c r="BU10435" i="1"/>
  <c r="BU10436" i="1"/>
  <c r="BU10437" i="1"/>
  <c r="BU10438" i="1"/>
  <c r="BU10439" i="1"/>
  <c r="BU10440" i="1"/>
  <c r="BU10441" i="1"/>
  <c r="BU10442" i="1"/>
  <c r="BU10443" i="1"/>
  <c r="BU10444" i="1"/>
  <c r="BU10445" i="1"/>
  <c r="BU10446" i="1"/>
  <c r="BU10447" i="1"/>
  <c r="BU10448" i="1"/>
  <c r="BU10449" i="1"/>
  <c r="BU10450" i="1"/>
  <c r="BU10451" i="1"/>
  <c r="BU10452" i="1"/>
  <c r="BU10453" i="1"/>
  <c r="BU10454" i="1"/>
  <c r="BU10455" i="1"/>
  <c r="BU10456" i="1"/>
  <c r="BU10457" i="1"/>
  <c r="BU10458" i="1"/>
  <c r="BU10459" i="1"/>
  <c r="BU10460" i="1"/>
  <c r="BU10461" i="1"/>
  <c r="BU10462" i="1"/>
  <c r="BU10463" i="1"/>
  <c r="BU10464" i="1"/>
  <c r="BU10465" i="1"/>
  <c r="BU10466" i="1"/>
  <c r="BU10467" i="1"/>
  <c r="BU10468" i="1"/>
  <c r="BU10469" i="1"/>
  <c r="BU10470" i="1"/>
  <c r="BU10471" i="1"/>
  <c r="BU10472" i="1"/>
  <c r="BU10473" i="1"/>
  <c r="BU10474" i="1"/>
  <c r="BU10475" i="1"/>
  <c r="BU10476" i="1"/>
  <c r="BU10477" i="1"/>
  <c r="BU10478" i="1"/>
  <c r="BU10479" i="1"/>
  <c r="BU10480" i="1"/>
  <c r="BU10481" i="1"/>
  <c r="BU10482" i="1"/>
  <c r="BU10483" i="1"/>
  <c r="BU10484" i="1"/>
  <c r="BU10485" i="1"/>
  <c r="BU10486" i="1"/>
  <c r="BU10487" i="1"/>
  <c r="BU10488" i="1"/>
  <c r="BU10489" i="1"/>
  <c r="BU10490" i="1"/>
  <c r="BU10491" i="1"/>
  <c r="BU10492" i="1"/>
  <c r="BU10493" i="1"/>
  <c r="BU10494" i="1"/>
  <c r="BU10495" i="1"/>
  <c r="BU10496" i="1"/>
  <c r="BU10497" i="1"/>
  <c r="BU10498" i="1"/>
  <c r="BU10499" i="1"/>
  <c r="BU10500" i="1"/>
  <c r="BU10501" i="1"/>
  <c r="BU10502" i="1"/>
  <c r="BU10503" i="1"/>
  <c r="BU10504" i="1"/>
  <c r="BU10505" i="1"/>
  <c r="BU10506" i="1"/>
  <c r="BU10507" i="1"/>
  <c r="BU10508" i="1"/>
  <c r="BU10509" i="1"/>
  <c r="BU10510" i="1"/>
  <c r="BU10511" i="1"/>
  <c r="BU10512" i="1"/>
  <c r="BU10513" i="1"/>
  <c r="BU10514" i="1"/>
  <c r="BU10515" i="1"/>
  <c r="BU10516" i="1"/>
  <c r="BU10517" i="1"/>
  <c r="BU10518" i="1"/>
  <c r="BU10519" i="1"/>
  <c r="BU10520" i="1"/>
  <c r="BU10521" i="1"/>
  <c r="BU10522" i="1"/>
  <c r="BU10523" i="1"/>
  <c r="BU10524" i="1"/>
  <c r="BU10525" i="1"/>
  <c r="BU10526" i="1"/>
  <c r="BU10527" i="1"/>
  <c r="BU10528" i="1"/>
  <c r="BU10529" i="1"/>
  <c r="BU10530" i="1"/>
  <c r="BU10531" i="1"/>
  <c r="BU10532" i="1"/>
  <c r="BU10533" i="1"/>
  <c r="BU10534" i="1"/>
  <c r="BU10535" i="1"/>
  <c r="BU10536" i="1"/>
  <c r="BU10537" i="1"/>
  <c r="BU10538" i="1"/>
  <c r="BU10539" i="1"/>
  <c r="BU10540" i="1"/>
  <c r="BU10541" i="1"/>
  <c r="BU10542" i="1"/>
  <c r="BU10543" i="1"/>
  <c r="BU10544" i="1"/>
  <c r="BU10545" i="1"/>
  <c r="BU10546" i="1"/>
  <c r="BU10547" i="1"/>
  <c r="BU10548" i="1"/>
  <c r="BU10549" i="1"/>
  <c r="BU10550" i="1"/>
  <c r="BU10551" i="1"/>
  <c r="BU10552" i="1"/>
  <c r="BU10553" i="1"/>
  <c r="BU10554" i="1"/>
  <c r="BU10555" i="1"/>
  <c r="BU10556" i="1"/>
  <c r="BU10557" i="1"/>
  <c r="BU10558" i="1"/>
  <c r="BU10559" i="1"/>
  <c r="BU10560" i="1"/>
  <c r="BU10561" i="1"/>
  <c r="BU10562" i="1"/>
  <c r="BU10563" i="1"/>
  <c r="BU10564" i="1"/>
  <c r="BU10565" i="1"/>
  <c r="BU10566" i="1"/>
  <c r="BU10567" i="1"/>
  <c r="BU10568" i="1"/>
  <c r="BU10569" i="1"/>
  <c r="BU10570" i="1"/>
  <c r="BU10571" i="1"/>
  <c r="BU10572" i="1"/>
  <c r="BU10573" i="1"/>
  <c r="BU10574" i="1"/>
  <c r="BU10575" i="1"/>
  <c r="BU10576" i="1"/>
  <c r="BU10577" i="1"/>
  <c r="BU10578" i="1"/>
  <c r="BU10579" i="1"/>
  <c r="BU10580" i="1"/>
  <c r="BU10581" i="1"/>
  <c r="BU10582" i="1"/>
  <c r="BU10583" i="1"/>
  <c r="BU10584" i="1"/>
  <c r="BU10585" i="1"/>
  <c r="BU10586" i="1"/>
  <c r="BU10587" i="1"/>
  <c r="BU10588" i="1"/>
  <c r="BU10589" i="1"/>
  <c r="BU10590" i="1"/>
  <c r="BU10591" i="1"/>
  <c r="BU10592" i="1"/>
  <c r="BU10593" i="1"/>
  <c r="BU10594" i="1"/>
  <c r="BU10595" i="1"/>
  <c r="BU10596" i="1"/>
  <c r="BU10597" i="1"/>
  <c r="BU10598" i="1"/>
  <c r="BU10599" i="1"/>
  <c r="BU10600" i="1"/>
  <c r="BU10601" i="1"/>
  <c r="BU10602" i="1"/>
  <c r="BU10603" i="1"/>
  <c r="BU10604" i="1"/>
  <c r="BU10605" i="1"/>
  <c r="BU10606" i="1"/>
  <c r="BU10607" i="1"/>
  <c r="BU10608" i="1"/>
  <c r="BU10609" i="1"/>
  <c r="BU10610" i="1"/>
  <c r="BU10611" i="1"/>
  <c r="BU10612" i="1"/>
  <c r="BU10613" i="1"/>
  <c r="BU10614" i="1"/>
  <c r="BU10615" i="1"/>
  <c r="BU10616" i="1"/>
  <c r="BU10617" i="1"/>
  <c r="BU10618" i="1"/>
  <c r="BU10619" i="1"/>
  <c r="BU10620" i="1"/>
  <c r="BU10621" i="1"/>
  <c r="BU10622" i="1"/>
  <c r="BU10623" i="1"/>
  <c r="BU10624" i="1"/>
  <c r="BU10625" i="1"/>
  <c r="BU10626" i="1"/>
  <c r="BU10627" i="1"/>
  <c r="BU10628" i="1"/>
  <c r="BU10629" i="1"/>
  <c r="BU10630" i="1"/>
  <c r="BU10631" i="1"/>
  <c r="BU10632" i="1"/>
  <c r="BU10633" i="1"/>
  <c r="BU10634" i="1"/>
  <c r="BU10635" i="1"/>
  <c r="BU10636" i="1"/>
  <c r="BU10637" i="1"/>
  <c r="BU10638" i="1"/>
  <c r="BU10639" i="1"/>
  <c r="BU10640" i="1"/>
  <c r="BU10641" i="1"/>
  <c r="BU10642" i="1"/>
  <c r="BU10643" i="1"/>
  <c r="BU10644" i="1"/>
  <c r="BU10645" i="1"/>
  <c r="BU10646" i="1"/>
  <c r="BU10647" i="1"/>
  <c r="BU10648" i="1"/>
  <c r="BU10649" i="1"/>
  <c r="BU10650" i="1"/>
  <c r="BU10651" i="1"/>
  <c r="BU10652" i="1"/>
  <c r="BU10653" i="1"/>
  <c r="BU10654" i="1"/>
  <c r="BU10655" i="1"/>
  <c r="BU10656" i="1"/>
  <c r="BU10657" i="1"/>
  <c r="BU10658" i="1"/>
  <c r="BU10659" i="1"/>
  <c r="BU10660" i="1"/>
  <c r="BU10661" i="1"/>
  <c r="BU10662" i="1"/>
  <c r="BU10663" i="1"/>
  <c r="BU10664" i="1"/>
  <c r="BU10665" i="1"/>
  <c r="BU10666" i="1"/>
  <c r="BU10667" i="1"/>
  <c r="BU10668" i="1"/>
  <c r="BU10669" i="1"/>
  <c r="BU10670" i="1"/>
  <c r="BU10671" i="1"/>
  <c r="BU10672" i="1"/>
  <c r="BU10673" i="1"/>
  <c r="BU10674" i="1"/>
  <c r="BU10675" i="1"/>
  <c r="BU10676" i="1"/>
  <c r="BU10677" i="1"/>
  <c r="BU10678" i="1"/>
  <c r="BU10679" i="1"/>
  <c r="BU10680" i="1"/>
  <c r="BU10681" i="1"/>
  <c r="BU10682" i="1"/>
  <c r="BU10683" i="1"/>
  <c r="BU10684" i="1"/>
  <c r="BU10685" i="1"/>
  <c r="BU10686" i="1"/>
  <c r="BU10687" i="1"/>
  <c r="BU10688" i="1"/>
  <c r="BU10689" i="1"/>
  <c r="BU10690" i="1"/>
  <c r="BU10691" i="1"/>
  <c r="BU10692" i="1"/>
  <c r="BU10693" i="1"/>
  <c r="BU10694" i="1"/>
  <c r="BU10695" i="1"/>
  <c r="BU10696" i="1"/>
  <c r="BU10697" i="1"/>
  <c r="BU10698" i="1"/>
  <c r="BU10699" i="1"/>
  <c r="BU10700" i="1"/>
  <c r="BU10701" i="1"/>
  <c r="BU10702" i="1"/>
  <c r="BU10703" i="1"/>
  <c r="BU10704" i="1"/>
  <c r="BU10705" i="1"/>
  <c r="BU10706" i="1"/>
  <c r="BU10707" i="1"/>
  <c r="BU10708" i="1"/>
  <c r="BU10709" i="1"/>
  <c r="BU10710" i="1"/>
  <c r="BU10711" i="1"/>
  <c r="BU10712" i="1"/>
  <c r="BU10713" i="1"/>
  <c r="BU10714" i="1"/>
  <c r="BU10715" i="1"/>
  <c r="BU10716" i="1"/>
  <c r="BU10717" i="1"/>
  <c r="BU10718" i="1"/>
  <c r="BU10719" i="1"/>
  <c r="BU10720" i="1"/>
  <c r="BU10721" i="1"/>
  <c r="BU10722" i="1"/>
  <c r="BU10723" i="1"/>
  <c r="BU10724" i="1"/>
  <c r="BU10725" i="1"/>
  <c r="BU10726" i="1"/>
  <c r="BU10727" i="1"/>
  <c r="BU10728" i="1"/>
  <c r="BU10729" i="1"/>
  <c r="BU10730" i="1"/>
  <c r="BU10731" i="1"/>
  <c r="BU10732" i="1"/>
  <c r="BU10733" i="1"/>
  <c r="BU10734" i="1"/>
  <c r="BU10735" i="1"/>
  <c r="BU10736" i="1"/>
  <c r="BU10737" i="1"/>
  <c r="BU10738" i="1"/>
  <c r="BU10739" i="1"/>
  <c r="BU10740" i="1"/>
  <c r="BU10741" i="1"/>
  <c r="BU10742" i="1"/>
  <c r="BU10743" i="1"/>
  <c r="BU10744" i="1"/>
  <c r="BU10745" i="1"/>
  <c r="BU10746" i="1"/>
  <c r="BU10747" i="1"/>
  <c r="BU10748" i="1"/>
  <c r="BU10749" i="1"/>
  <c r="BU10750" i="1"/>
  <c r="BU10751" i="1"/>
  <c r="BU10752" i="1"/>
  <c r="BU10753" i="1"/>
  <c r="BU10754" i="1"/>
  <c r="BU10755" i="1"/>
  <c r="BU10756" i="1"/>
  <c r="BU10757" i="1"/>
  <c r="BU10758" i="1"/>
  <c r="BU10759" i="1"/>
  <c r="BU10760" i="1"/>
  <c r="BU10761" i="1"/>
  <c r="BU10762" i="1"/>
  <c r="BU10763" i="1"/>
  <c r="BU10764" i="1"/>
  <c r="BU10765" i="1"/>
  <c r="BU10766" i="1"/>
  <c r="BU10767" i="1"/>
  <c r="BU10768" i="1"/>
  <c r="BU10769" i="1"/>
  <c r="BU10770" i="1"/>
  <c r="BU10771" i="1"/>
  <c r="BU10772" i="1"/>
  <c r="BU10773" i="1"/>
  <c r="BU10774" i="1"/>
  <c r="BU10775" i="1"/>
  <c r="BU10776" i="1"/>
  <c r="BU10777" i="1"/>
  <c r="BU10778" i="1"/>
  <c r="BU10779" i="1"/>
  <c r="BU10780" i="1"/>
  <c r="BU10781" i="1"/>
  <c r="BU10782" i="1"/>
  <c r="BU10783" i="1"/>
  <c r="BU10784" i="1"/>
  <c r="BU10785" i="1"/>
  <c r="BU10786" i="1"/>
  <c r="BU10787" i="1"/>
  <c r="BU10788" i="1"/>
  <c r="BU10789" i="1"/>
  <c r="BU10790" i="1"/>
  <c r="BU10791" i="1"/>
  <c r="BU10792" i="1"/>
  <c r="BU10793" i="1"/>
  <c r="BU10794" i="1"/>
  <c r="BU10795" i="1"/>
  <c r="BU10796" i="1"/>
  <c r="BU10797" i="1"/>
  <c r="BU10798" i="1"/>
  <c r="BU10799" i="1"/>
  <c r="BU10800" i="1"/>
  <c r="BU10801" i="1"/>
  <c r="BU10802" i="1"/>
  <c r="BU10803" i="1"/>
  <c r="BU10804" i="1"/>
  <c r="BU10805" i="1"/>
  <c r="BU10806" i="1"/>
  <c r="BU10807" i="1"/>
  <c r="BU10808" i="1"/>
  <c r="BU10809" i="1"/>
  <c r="BU10810" i="1"/>
  <c r="BU10811" i="1"/>
  <c r="BU10812" i="1"/>
  <c r="BU10813" i="1"/>
  <c r="BU10814" i="1"/>
  <c r="BU10815" i="1"/>
  <c r="BU10816" i="1"/>
  <c r="BU10817" i="1"/>
  <c r="BU10818" i="1"/>
  <c r="BU10819" i="1"/>
  <c r="BU10820" i="1"/>
  <c r="BU10821" i="1"/>
  <c r="BU10822" i="1"/>
  <c r="BU10823" i="1"/>
  <c r="BU10824" i="1"/>
  <c r="BU10825" i="1"/>
  <c r="BU10826" i="1"/>
  <c r="BU10827" i="1"/>
  <c r="BU10828" i="1"/>
  <c r="BU10829" i="1"/>
  <c r="BU10830" i="1"/>
  <c r="BU10831" i="1"/>
  <c r="BU10832" i="1"/>
  <c r="BU10833" i="1"/>
  <c r="BU10834" i="1"/>
  <c r="BU10835" i="1"/>
  <c r="BU10836" i="1"/>
  <c r="BU10837" i="1"/>
  <c r="BU10838" i="1"/>
  <c r="BU10839" i="1"/>
  <c r="BU10840" i="1"/>
  <c r="BU10841" i="1"/>
  <c r="BU10842" i="1"/>
  <c r="BU10843" i="1"/>
  <c r="BU10844" i="1"/>
  <c r="BU10845" i="1"/>
  <c r="BU10846" i="1"/>
  <c r="BU10847" i="1"/>
  <c r="BU10848" i="1"/>
  <c r="BU10849" i="1"/>
  <c r="BU10850" i="1"/>
  <c r="BU10851" i="1"/>
  <c r="BU10852" i="1"/>
  <c r="BU10853" i="1"/>
  <c r="BU10854" i="1"/>
  <c r="BU10855" i="1"/>
  <c r="BU10856" i="1"/>
  <c r="BU10857" i="1"/>
  <c r="BU10858" i="1"/>
  <c r="BU10859" i="1"/>
  <c r="BU10860" i="1"/>
  <c r="BU10861" i="1"/>
  <c r="BU10862" i="1"/>
  <c r="BU10863" i="1"/>
  <c r="BU10864" i="1"/>
  <c r="BU10865" i="1"/>
  <c r="BU10866" i="1"/>
  <c r="BU10867" i="1"/>
  <c r="BU10868" i="1"/>
  <c r="BU10869" i="1"/>
  <c r="BU10870" i="1"/>
  <c r="BU10871" i="1"/>
  <c r="BU10872" i="1"/>
  <c r="BU10873" i="1"/>
  <c r="BU10874" i="1"/>
  <c r="BU10875" i="1"/>
  <c r="BU10876" i="1"/>
  <c r="BU10877" i="1"/>
  <c r="BU10878" i="1"/>
  <c r="BU10879" i="1"/>
  <c r="BU10880" i="1"/>
  <c r="BU10881" i="1"/>
  <c r="BU10882" i="1"/>
  <c r="BU10883" i="1"/>
  <c r="BU10884" i="1"/>
  <c r="BU10885" i="1"/>
  <c r="BU10886" i="1"/>
  <c r="BU10887" i="1"/>
  <c r="BU10888" i="1"/>
  <c r="BU10889" i="1"/>
  <c r="BU10890" i="1"/>
  <c r="BU10891" i="1"/>
  <c r="BU10892" i="1"/>
  <c r="BU10893" i="1"/>
  <c r="BU10894" i="1"/>
  <c r="BU10895" i="1"/>
  <c r="BU10896" i="1"/>
  <c r="BU10897" i="1"/>
  <c r="BU10898" i="1"/>
  <c r="BU10899" i="1"/>
  <c r="BU10900" i="1"/>
  <c r="BU10901" i="1"/>
  <c r="BU10902" i="1"/>
  <c r="BU10903" i="1"/>
  <c r="BU10904" i="1"/>
  <c r="BU10905" i="1"/>
  <c r="BU10906" i="1"/>
  <c r="BU10907" i="1"/>
  <c r="BU10908" i="1"/>
  <c r="BU10909" i="1"/>
  <c r="BU10910" i="1"/>
  <c r="BU10911" i="1"/>
  <c r="BU10912" i="1"/>
  <c r="BU10913" i="1"/>
  <c r="BU10914" i="1"/>
  <c r="BU10915" i="1"/>
  <c r="BU10916" i="1"/>
  <c r="BU10917" i="1"/>
  <c r="BU10918" i="1"/>
  <c r="BU10919" i="1"/>
  <c r="BU10920" i="1"/>
  <c r="BU10921" i="1"/>
  <c r="BU10922" i="1"/>
  <c r="BU10923" i="1"/>
  <c r="BU10924" i="1"/>
  <c r="BU10925" i="1"/>
  <c r="BU10926" i="1"/>
  <c r="BU10927" i="1"/>
  <c r="BU10928" i="1"/>
  <c r="BU10929" i="1"/>
  <c r="BU10930" i="1"/>
  <c r="BU10931" i="1"/>
  <c r="BU10932" i="1"/>
  <c r="BU10933" i="1"/>
  <c r="BU10934" i="1"/>
  <c r="BU10935" i="1"/>
  <c r="BU10936" i="1"/>
  <c r="BU10937" i="1"/>
  <c r="BU10938" i="1"/>
  <c r="BU10939" i="1"/>
  <c r="BU10940" i="1"/>
  <c r="BU10941" i="1"/>
  <c r="BU10942" i="1"/>
  <c r="BU10943" i="1"/>
  <c r="BU10944" i="1"/>
  <c r="BU10945" i="1"/>
  <c r="BU10946" i="1"/>
  <c r="BU10947" i="1"/>
  <c r="BU10948" i="1"/>
  <c r="BU10949" i="1"/>
  <c r="BU10950" i="1"/>
  <c r="BU10951" i="1"/>
  <c r="BU10952" i="1"/>
  <c r="BU10953" i="1"/>
  <c r="BU10954" i="1"/>
  <c r="BU10955" i="1"/>
  <c r="BU10956" i="1"/>
  <c r="BU10957" i="1"/>
  <c r="BU10958" i="1"/>
  <c r="BU10959" i="1"/>
  <c r="BU10960" i="1"/>
  <c r="BU10961" i="1"/>
  <c r="BU10962" i="1"/>
  <c r="BU10963" i="1"/>
  <c r="BU10964" i="1"/>
  <c r="BU10965" i="1"/>
  <c r="BU10966" i="1"/>
  <c r="BU10967" i="1"/>
  <c r="BU10968" i="1"/>
  <c r="BU10969" i="1"/>
  <c r="BU10970" i="1"/>
  <c r="BU10971" i="1"/>
  <c r="BU10972" i="1"/>
  <c r="BU10973" i="1"/>
  <c r="BU10974" i="1"/>
  <c r="BU10975" i="1"/>
  <c r="BU10976" i="1"/>
  <c r="BU10977" i="1"/>
  <c r="BU10978" i="1"/>
  <c r="BU10979" i="1"/>
  <c r="BU10980" i="1"/>
  <c r="BU10981" i="1"/>
  <c r="BU10982" i="1"/>
  <c r="BU10983" i="1"/>
  <c r="BU10984" i="1"/>
  <c r="BU10985" i="1"/>
  <c r="BU10986" i="1"/>
  <c r="BU10987" i="1"/>
  <c r="BU10988" i="1"/>
  <c r="BU10989" i="1"/>
  <c r="BU10990" i="1"/>
  <c r="BU10991" i="1"/>
  <c r="BU10992" i="1"/>
  <c r="BU10993" i="1"/>
  <c r="BU10994" i="1"/>
  <c r="BU10995" i="1"/>
  <c r="BU10996" i="1"/>
  <c r="BU10997" i="1"/>
  <c r="BU10998" i="1"/>
  <c r="BU10999" i="1"/>
  <c r="BU11000" i="1"/>
  <c r="BU11001" i="1"/>
  <c r="BU11002" i="1"/>
  <c r="BU11003" i="1"/>
  <c r="BU11004" i="1"/>
  <c r="BU11005" i="1"/>
  <c r="BU11006" i="1"/>
  <c r="BU11007" i="1"/>
  <c r="BU11008" i="1"/>
  <c r="BU11009" i="1"/>
  <c r="BU11010" i="1"/>
  <c r="BU11011" i="1"/>
  <c r="BU11012" i="1"/>
  <c r="BU11013" i="1"/>
  <c r="BU11014" i="1"/>
  <c r="BU11015" i="1"/>
  <c r="BU11016" i="1"/>
  <c r="BU11017" i="1"/>
  <c r="BU11018" i="1"/>
  <c r="BU11019" i="1"/>
  <c r="BU11020" i="1"/>
  <c r="BU11021" i="1"/>
  <c r="BU11022" i="1"/>
  <c r="BU11023" i="1"/>
  <c r="BU11024" i="1"/>
  <c r="BU11025" i="1"/>
  <c r="BU11026" i="1"/>
  <c r="BU11027" i="1"/>
  <c r="BU11028" i="1"/>
  <c r="BU11029" i="1"/>
  <c r="BU11030" i="1"/>
  <c r="BU11031" i="1"/>
  <c r="BU11032" i="1"/>
  <c r="BU11033" i="1"/>
  <c r="BU11034" i="1"/>
  <c r="BU11035" i="1"/>
  <c r="BU11036" i="1"/>
  <c r="BU11037" i="1"/>
  <c r="BU11038" i="1"/>
  <c r="BU11039" i="1"/>
  <c r="BU11040" i="1"/>
  <c r="BU11041" i="1"/>
  <c r="BU11042" i="1"/>
  <c r="BU11043" i="1"/>
  <c r="BU11044" i="1"/>
  <c r="BU11045" i="1"/>
  <c r="BU11046" i="1"/>
  <c r="BU11047" i="1"/>
  <c r="BU11048" i="1"/>
  <c r="BU11049" i="1"/>
  <c r="BU11050" i="1"/>
  <c r="BU11051" i="1"/>
  <c r="BU11052" i="1"/>
  <c r="BU11053" i="1"/>
  <c r="BU11054" i="1"/>
  <c r="BU11055" i="1"/>
  <c r="BU11056" i="1"/>
  <c r="BU11057" i="1"/>
  <c r="BU11058" i="1"/>
  <c r="BU11059" i="1"/>
  <c r="BU11060" i="1"/>
  <c r="BU11061" i="1"/>
  <c r="BU11062" i="1"/>
  <c r="BU11063" i="1"/>
  <c r="BU11064" i="1"/>
  <c r="BU11065" i="1"/>
  <c r="BU11066" i="1"/>
  <c r="BU11067" i="1"/>
  <c r="BU11068" i="1"/>
  <c r="BU11069" i="1"/>
  <c r="BU11070" i="1"/>
  <c r="BU11071" i="1"/>
  <c r="BU11072" i="1"/>
  <c r="BU11073" i="1"/>
  <c r="BU11074" i="1"/>
  <c r="BU11075" i="1"/>
  <c r="BU11076" i="1"/>
  <c r="BU11077" i="1"/>
  <c r="BU11078" i="1"/>
  <c r="BU11079" i="1"/>
  <c r="BU11080" i="1"/>
  <c r="BU11081" i="1"/>
  <c r="BU11082" i="1"/>
  <c r="BU11083" i="1"/>
  <c r="BU11084" i="1"/>
  <c r="BU11085" i="1"/>
  <c r="BU11086" i="1"/>
  <c r="BU11087" i="1"/>
  <c r="BU11088" i="1"/>
  <c r="BU11089" i="1"/>
  <c r="BU11090" i="1"/>
  <c r="BU11091" i="1"/>
  <c r="BU11092" i="1"/>
  <c r="BU11093" i="1"/>
  <c r="BU11094" i="1"/>
  <c r="BU11095" i="1"/>
  <c r="BU11096" i="1"/>
  <c r="BU11097" i="1"/>
  <c r="BU11098" i="1"/>
  <c r="BU11099" i="1"/>
  <c r="BU11100" i="1"/>
  <c r="BU11101" i="1"/>
  <c r="BU11102" i="1"/>
  <c r="BU11103" i="1"/>
  <c r="BU11104" i="1"/>
  <c r="BU11105" i="1"/>
  <c r="BU11106" i="1"/>
  <c r="BU11107" i="1"/>
  <c r="BU11108" i="1"/>
  <c r="BU11109" i="1"/>
  <c r="BU11110" i="1"/>
  <c r="BU11111" i="1"/>
  <c r="BU11112" i="1"/>
  <c r="BU11113" i="1"/>
  <c r="BU11114" i="1"/>
  <c r="BU11115" i="1"/>
  <c r="BU11116" i="1"/>
  <c r="BU11117" i="1"/>
  <c r="BU11118" i="1"/>
  <c r="BU11119" i="1"/>
  <c r="BU11120" i="1"/>
  <c r="BU11121" i="1"/>
  <c r="BU11122" i="1"/>
  <c r="BU11123" i="1"/>
  <c r="BU11124" i="1"/>
  <c r="BU11125" i="1"/>
  <c r="BU11126" i="1"/>
  <c r="BU11127" i="1"/>
  <c r="BU11128" i="1"/>
  <c r="BU11129" i="1"/>
  <c r="BU11130" i="1"/>
  <c r="BU11131" i="1"/>
  <c r="BU11132" i="1"/>
  <c r="BU11133" i="1"/>
  <c r="BU11134" i="1"/>
  <c r="BU11135" i="1"/>
  <c r="BU11136" i="1"/>
  <c r="BU11137" i="1"/>
  <c r="BU11138" i="1"/>
  <c r="BU11139" i="1"/>
  <c r="BU11140" i="1"/>
  <c r="BU11141" i="1"/>
  <c r="BU11142" i="1"/>
  <c r="BU11143" i="1"/>
  <c r="BU11144" i="1"/>
  <c r="BU11145" i="1"/>
  <c r="BU11146" i="1"/>
  <c r="BU11147" i="1"/>
  <c r="BU11148" i="1"/>
  <c r="BU11149" i="1"/>
  <c r="BU11150" i="1"/>
  <c r="BU11151" i="1"/>
  <c r="BU11152" i="1"/>
  <c r="BU11153" i="1"/>
  <c r="BU11154" i="1"/>
  <c r="BU11155" i="1"/>
  <c r="BU11156" i="1"/>
  <c r="BU11157" i="1"/>
  <c r="BU11158" i="1"/>
  <c r="BU11159" i="1"/>
  <c r="BU11160" i="1"/>
  <c r="BU11161" i="1"/>
  <c r="BU11162" i="1"/>
  <c r="BU11163" i="1"/>
  <c r="BU11164" i="1"/>
  <c r="BU11165" i="1"/>
  <c r="BU11166" i="1"/>
  <c r="BU11167" i="1"/>
  <c r="BU11168" i="1"/>
  <c r="BU11169" i="1"/>
  <c r="BU11170" i="1"/>
  <c r="BU11171" i="1"/>
  <c r="BU11172" i="1"/>
  <c r="BU11173" i="1"/>
  <c r="BU11174" i="1"/>
  <c r="BU11175" i="1"/>
  <c r="BU11176" i="1"/>
  <c r="BU11177" i="1"/>
  <c r="BU11178" i="1"/>
  <c r="BU11179" i="1"/>
  <c r="BU11180" i="1"/>
  <c r="BU11181" i="1"/>
  <c r="BU11182" i="1"/>
  <c r="BU11183" i="1"/>
  <c r="BU11184" i="1"/>
  <c r="BU11185" i="1"/>
  <c r="BU11186" i="1"/>
  <c r="BU11187" i="1"/>
  <c r="BU11188" i="1"/>
  <c r="BU11189" i="1"/>
  <c r="BU11190" i="1"/>
  <c r="BU11191" i="1"/>
  <c r="BU11192" i="1"/>
  <c r="BU11193" i="1"/>
  <c r="BU11194" i="1"/>
  <c r="BU11195" i="1"/>
  <c r="BU11196" i="1"/>
  <c r="BU11197" i="1"/>
  <c r="BU11198" i="1"/>
  <c r="BU11199" i="1"/>
  <c r="BU11200" i="1"/>
  <c r="BU11201" i="1"/>
  <c r="BU11202" i="1"/>
  <c r="BU11203" i="1"/>
  <c r="BU11204" i="1"/>
  <c r="BU11205" i="1"/>
  <c r="BU11206" i="1"/>
  <c r="BU11207" i="1"/>
  <c r="BU11208" i="1"/>
  <c r="BU11209" i="1"/>
  <c r="BU11210" i="1"/>
  <c r="BU11211" i="1"/>
  <c r="BU11212" i="1"/>
  <c r="BU11213" i="1"/>
  <c r="BU11214" i="1"/>
  <c r="BU11215" i="1"/>
  <c r="BU11216" i="1"/>
  <c r="BU11217" i="1"/>
  <c r="BU11218" i="1"/>
  <c r="BU11219" i="1"/>
  <c r="BU11220" i="1"/>
  <c r="BU11221" i="1"/>
  <c r="BU11222" i="1"/>
  <c r="BU11223" i="1"/>
  <c r="BU11224" i="1"/>
  <c r="BU11225" i="1"/>
  <c r="BU11226" i="1"/>
  <c r="BU11227" i="1"/>
  <c r="BU11228" i="1"/>
  <c r="BU11229" i="1"/>
  <c r="BU11230" i="1"/>
  <c r="BU11231" i="1"/>
  <c r="BU11232" i="1"/>
  <c r="BU11233" i="1"/>
  <c r="BU11234" i="1"/>
  <c r="BU11235" i="1"/>
  <c r="BU11236" i="1"/>
  <c r="BU11237" i="1"/>
  <c r="BU11238" i="1"/>
  <c r="BU11239" i="1"/>
  <c r="BU11240" i="1"/>
  <c r="BU11241" i="1"/>
  <c r="BU11242" i="1"/>
  <c r="BU11243" i="1"/>
  <c r="BU11244" i="1"/>
  <c r="BU11245" i="1"/>
  <c r="BU11246" i="1"/>
  <c r="BU11247" i="1"/>
  <c r="BU11248" i="1"/>
  <c r="BU11249" i="1"/>
  <c r="BU11250" i="1"/>
  <c r="BU11251" i="1"/>
  <c r="BU11252" i="1"/>
  <c r="BU11253" i="1"/>
  <c r="BU11254" i="1"/>
  <c r="BU11255" i="1"/>
  <c r="BU11256" i="1"/>
  <c r="BU11257" i="1"/>
  <c r="BU11258" i="1"/>
  <c r="BU11259" i="1"/>
  <c r="BU11260" i="1"/>
  <c r="BU11261" i="1"/>
  <c r="BU11262" i="1"/>
  <c r="BU11263" i="1"/>
  <c r="BU11264" i="1"/>
  <c r="BU11265" i="1"/>
  <c r="BU11266" i="1"/>
  <c r="BU11267" i="1"/>
  <c r="BU11268" i="1"/>
  <c r="BU11269" i="1"/>
  <c r="BU11270" i="1"/>
  <c r="BU11271" i="1"/>
  <c r="BU11272" i="1"/>
  <c r="BU11273" i="1"/>
  <c r="BU11274" i="1"/>
  <c r="BU11275" i="1"/>
  <c r="BU11276" i="1"/>
  <c r="BU11277" i="1"/>
  <c r="BU11278" i="1"/>
  <c r="BU11279" i="1"/>
  <c r="BU11280" i="1"/>
  <c r="BU11281" i="1"/>
  <c r="BU11282" i="1"/>
  <c r="BU11283" i="1"/>
  <c r="BU11284" i="1"/>
  <c r="BU11285" i="1"/>
  <c r="BU11286" i="1"/>
  <c r="BU11287" i="1"/>
  <c r="BU11288" i="1"/>
  <c r="BU11289" i="1"/>
  <c r="BU11290" i="1"/>
  <c r="BU11291" i="1"/>
  <c r="BU11292" i="1"/>
  <c r="BU11293" i="1"/>
  <c r="BU11294" i="1"/>
  <c r="BU11295" i="1"/>
  <c r="BU11296" i="1"/>
  <c r="BU11297" i="1"/>
  <c r="BU11298" i="1"/>
  <c r="BU11299" i="1"/>
  <c r="BU11300" i="1"/>
  <c r="BU11301" i="1"/>
  <c r="BU11302" i="1"/>
  <c r="BU11303" i="1"/>
  <c r="BU11304" i="1"/>
  <c r="BU11305" i="1"/>
  <c r="BU11306" i="1"/>
  <c r="BU11307" i="1"/>
  <c r="BU11308" i="1"/>
  <c r="BU11309" i="1"/>
  <c r="BU11310" i="1"/>
  <c r="BU11311" i="1"/>
  <c r="BU11312" i="1"/>
  <c r="BU11313" i="1"/>
  <c r="BU11314" i="1"/>
  <c r="BU11315" i="1"/>
  <c r="BU11316" i="1"/>
  <c r="BU11317" i="1"/>
  <c r="BU11318" i="1"/>
  <c r="BU11319" i="1"/>
  <c r="BU11320" i="1"/>
  <c r="BU11321" i="1"/>
  <c r="BU11322" i="1"/>
  <c r="BU11323" i="1"/>
  <c r="BU11324" i="1"/>
  <c r="BU11325" i="1"/>
  <c r="BU11326" i="1"/>
  <c r="BU11327" i="1"/>
  <c r="BU11328" i="1"/>
  <c r="BU11329" i="1"/>
  <c r="BU11330" i="1"/>
  <c r="BU11331" i="1"/>
  <c r="BU11332" i="1"/>
  <c r="BU11333" i="1"/>
  <c r="BU11334" i="1"/>
  <c r="BU11335" i="1"/>
  <c r="BU11336" i="1"/>
  <c r="BU11337" i="1"/>
  <c r="BU11338" i="1"/>
  <c r="BU11339" i="1"/>
  <c r="BU11340" i="1"/>
  <c r="BU11341" i="1"/>
  <c r="BU11342" i="1"/>
  <c r="BU11343" i="1"/>
  <c r="BU11344" i="1"/>
  <c r="BU11345" i="1"/>
  <c r="BU11346" i="1"/>
  <c r="BU11347" i="1"/>
  <c r="BU11348" i="1"/>
  <c r="BU11349" i="1"/>
  <c r="BU11350" i="1"/>
  <c r="BU11351" i="1"/>
  <c r="BU11352" i="1"/>
  <c r="BU11353" i="1"/>
  <c r="BU11354" i="1"/>
  <c r="BU11355" i="1"/>
  <c r="BU11356" i="1"/>
  <c r="BU11357" i="1"/>
  <c r="BU11358" i="1"/>
  <c r="BU11359" i="1"/>
  <c r="BU11360" i="1"/>
  <c r="BU11361" i="1"/>
  <c r="BU11362" i="1"/>
  <c r="BU11363" i="1"/>
  <c r="BU11364" i="1"/>
  <c r="BU11365" i="1"/>
  <c r="BU11366" i="1"/>
  <c r="BU11367" i="1"/>
  <c r="BU11368" i="1"/>
  <c r="BU11369" i="1"/>
  <c r="BU11370" i="1"/>
  <c r="BU11371" i="1"/>
  <c r="BU11372" i="1"/>
  <c r="BU11373" i="1"/>
  <c r="BU11374" i="1"/>
  <c r="BU11375" i="1"/>
  <c r="BU11376" i="1"/>
  <c r="BU11377" i="1"/>
  <c r="BU11378" i="1"/>
  <c r="BU11379" i="1"/>
  <c r="BU11380" i="1"/>
  <c r="BU11381" i="1"/>
  <c r="BU11382" i="1"/>
  <c r="BU11383" i="1"/>
  <c r="BU11384" i="1"/>
  <c r="BU11385" i="1"/>
  <c r="BU11386" i="1"/>
  <c r="BU11387" i="1"/>
  <c r="BU11388" i="1"/>
  <c r="BU11389" i="1"/>
  <c r="BU11390" i="1"/>
  <c r="BU11391" i="1"/>
  <c r="BU11392" i="1"/>
  <c r="BU11393" i="1"/>
  <c r="BU11394" i="1"/>
  <c r="BU11395" i="1"/>
  <c r="BU11396" i="1"/>
  <c r="BU11397" i="1"/>
  <c r="BU11398" i="1"/>
  <c r="BU11399" i="1"/>
  <c r="BU11400" i="1"/>
  <c r="BU11401" i="1"/>
  <c r="BU11402" i="1"/>
  <c r="BU11403" i="1"/>
  <c r="BU11404" i="1"/>
  <c r="BU11405" i="1"/>
  <c r="BU11406" i="1"/>
  <c r="BU11407" i="1"/>
  <c r="BU11408" i="1"/>
  <c r="BU11409" i="1"/>
  <c r="BU11410" i="1"/>
  <c r="BU11411" i="1"/>
  <c r="BU11412" i="1"/>
  <c r="BU11413" i="1"/>
  <c r="BU11414" i="1"/>
  <c r="BU11415" i="1"/>
  <c r="BU11416" i="1"/>
  <c r="BU11417" i="1"/>
  <c r="BU11418" i="1"/>
  <c r="BU11419" i="1"/>
  <c r="BU11420" i="1"/>
  <c r="BU11421" i="1"/>
  <c r="BU11422" i="1"/>
  <c r="BU11423" i="1"/>
  <c r="BU11424" i="1"/>
  <c r="BU11425" i="1"/>
  <c r="BU11426" i="1"/>
  <c r="BU11427" i="1"/>
  <c r="BU11428" i="1"/>
  <c r="BU11429" i="1"/>
  <c r="BU11430" i="1"/>
  <c r="BU11431" i="1"/>
  <c r="BU11432" i="1"/>
  <c r="BU11433" i="1"/>
  <c r="BU11434" i="1"/>
  <c r="BU11435" i="1"/>
  <c r="BU11436" i="1"/>
  <c r="BU11437" i="1"/>
  <c r="BU11438" i="1"/>
  <c r="BU11439" i="1"/>
  <c r="BU11440" i="1"/>
  <c r="BU11441" i="1"/>
  <c r="BU11442" i="1"/>
  <c r="BU11443" i="1"/>
  <c r="BU11444" i="1"/>
  <c r="BU11445" i="1"/>
  <c r="BU11446" i="1"/>
  <c r="BU11447" i="1"/>
  <c r="BU11448" i="1"/>
  <c r="BU11449" i="1"/>
  <c r="BU11450" i="1"/>
  <c r="BU11451" i="1"/>
  <c r="BU11452" i="1"/>
  <c r="BU11453" i="1"/>
  <c r="BU11454" i="1"/>
  <c r="BU11455" i="1"/>
  <c r="BU11456" i="1"/>
  <c r="BU11457" i="1"/>
  <c r="BU11458" i="1"/>
  <c r="BU11459" i="1"/>
  <c r="BU11460" i="1"/>
  <c r="BU11461" i="1"/>
  <c r="BU11462" i="1"/>
  <c r="BU11463" i="1"/>
  <c r="BU11464" i="1"/>
  <c r="BU11465" i="1"/>
  <c r="BU11466" i="1"/>
  <c r="BU11467" i="1"/>
  <c r="BU11468" i="1"/>
  <c r="BU11469" i="1"/>
  <c r="BU11470" i="1"/>
  <c r="BU11471" i="1"/>
  <c r="BU11472" i="1"/>
  <c r="BU11473" i="1"/>
  <c r="BU11474" i="1"/>
  <c r="BU11475" i="1"/>
  <c r="BU11476" i="1"/>
  <c r="BU11477" i="1"/>
  <c r="BU11478" i="1"/>
  <c r="BU11479" i="1"/>
  <c r="BU11480" i="1"/>
  <c r="BU11481" i="1"/>
  <c r="BU11482" i="1"/>
  <c r="BU11483" i="1"/>
  <c r="BU11484" i="1"/>
  <c r="BU11485" i="1"/>
  <c r="BU11486" i="1"/>
  <c r="BU11487" i="1"/>
  <c r="BU11488" i="1"/>
  <c r="BU11489" i="1"/>
  <c r="BU11490" i="1"/>
  <c r="BU11491" i="1"/>
  <c r="BU11492" i="1"/>
  <c r="BU11493" i="1"/>
  <c r="BU11494" i="1"/>
  <c r="BU11495" i="1"/>
  <c r="BU11496" i="1"/>
  <c r="BU11497" i="1"/>
  <c r="BU11498" i="1"/>
  <c r="BU11499" i="1"/>
  <c r="BU11500" i="1"/>
  <c r="BU11501" i="1"/>
  <c r="BU11502" i="1"/>
  <c r="BU11503" i="1"/>
  <c r="BU11504" i="1"/>
  <c r="BU11505" i="1"/>
  <c r="BU11506" i="1"/>
  <c r="BU11507" i="1"/>
  <c r="BU11508" i="1"/>
  <c r="BU11509" i="1"/>
  <c r="BU11510" i="1"/>
  <c r="BU11511" i="1"/>
  <c r="BU11512" i="1"/>
  <c r="BU11513" i="1"/>
  <c r="BU11514" i="1"/>
  <c r="BU11515" i="1"/>
  <c r="BU11516" i="1"/>
  <c r="BU11517" i="1"/>
  <c r="BU11518" i="1"/>
  <c r="BU11519" i="1"/>
  <c r="BU11520" i="1"/>
  <c r="BU11521" i="1"/>
  <c r="BU11522" i="1"/>
  <c r="BU11523" i="1"/>
  <c r="BU11524" i="1"/>
  <c r="BU11525" i="1"/>
  <c r="BU11526" i="1"/>
  <c r="BU11527" i="1"/>
  <c r="BU11528" i="1"/>
  <c r="BU11529" i="1"/>
  <c r="BU11530" i="1"/>
  <c r="BU11531" i="1"/>
  <c r="BU11532" i="1"/>
  <c r="BU11533" i="1"/>
  <c r="BU11534" i="1"/>
  <c r="BU11535" i="1"/>
  <c r="BU11536" i="1"/>
  <c r="BU11537" i="1"/>
  <c r="BU11538" i="1"/>
  <c r="BU11539" i="1"/>
  <c r="BU11540" i="1"/>
  <c r="BU11541" i="1"/>
  <c r="BU11542" i="1"/>
  <c r="BU11543" i="1"/>
  <c r="BU11544" i="1"/>
  <c r="BU11545" i="1"/>
  <c r="BU11546" i="1"/>
  <c r="BU11547" i="1"/>
  <c r="BU11548" i="1"/>
  <c r="BU11549" i="1"/>
  <c r="BU11550" i="1"/>
  <c r="BU11551" i="1"/>
  <c r="BU11552" i="1"/>
  <c r="BU11553" i="1"/>
  <c r="BU11554" i="1"/>
  <c r="BU11555" i="1"/>
  <c r="BU11556" i="1"/>
  <c r="BU11557" i="1"/>
  <c r="BU11558" i="1"/>
  <c r="BU11559" i="1"/>
  <c r="BU11560" i="1"/>
  <c r="BU11561" i="1"/>
  <c r="BU11562" i="1"/>
  <c r="BU11563" i="1"/>
  <c r="BU11564" i="1"/>
  <c r="BU11565" i="1"/>
  <c r="BU11566" i="1"/>
  <c r="BU11567" i="1"/>
  <c r="BU11568" i="1"/>
  <c r="BU11569" i="1"/>
  <c r="BU11570" i="1"/>
  <c r="BU11571" i="1"/>
  <c r="BU11572" i="1"/>
  <c r="BU11573" i="1"/>
  <c r="BU11574" i="1"/>
  <c r="BU11575" i="1"/>
  <c r="BU11576" i="1"/>
  <c r="BU11577" i="1"/>
  <c r="BU11578" i="1"/>
  <c r="BU11579" i="1"/>
  <c r="BU11580" i="1"/>
  <c r="BU11581" i="1"/>
  <c r="BU11582" i="1"/>
  <c r="BU11583" i="1"/>
  <c r="BU11584" i="1"/>
  <c r="BU11585" i="1"/>
  <c r="BU11586" i="1"/>
  <c r="BU11587" i="1"/>
  <c r="BU11588" i="1"/>
  <c r="BU11589" i="1"/>
  <c r="BU11590" i="1"/>
  <c r="BU11591" i="1"/>
  <c r="BU11592" i="1"/>
  <c r="BU11593" i="1"/>
  <c r="BU11594" i="1"/>
  <c r="BU11595" i="1"/>
  <c r="BU11596" i="1"/>
  <c r="BU11597" i="1"/>
  <c r="BU11598" i="1"/>
  <c r="BU11599" i="1"/>
  <c r="BU11600" i="1"/>
  <c r="BU11601" i="1"/>
  <c r="BU11602" i="1"/>
  <c r="BU11603" i="1"/>
  <c r="BU11604" i="1"/>
  <c r="BU11605" i="1"/>
  <c r="BU11606" i="1"/>
  <c r="BU11607" i="1"/>
  <c r="BU11608" i="1"/>
  <c r="BU11609" i="1"/>
  <c r="BU11610" i="1"/>
  <c r="BU11611" i="1"/>
  <c r="BU11612" i="1"/>
  <c r="BU11613" i="1"/>
  <c r="BU11614" i="1"/>
  <c r="BU11615" i="1"/>
  <c r="BU11616" i="1"/>
  <c r="BU11617" i="1"/>
  <c r="BU11618" i="1"/>
  <c r="BU11619" i="1"/>
  <c r="BU11620" i="1"/>
  <c r="BU11621" i="1"/>
  <c r="BU11622" i="1"/>
  <c r="BU11623" i="1"/>
  <c r="BU11624" i="1"/>
  <c r="BU11625" i="1"/>
  <c r="BU11626" i="1"/>
  <c r="BU11627" i="1"/>
  <c r="BU11628" i="1"/>
  <c r="BU11629" i="1"/>
  <c r="BU11630" i="1"/>
  <c r="BU11631" i="1"/>
  <c r="BU11632" i="1"/>
  <c r="BU11633" i="1"/>
  <c r="BU11634" i="1"/>
  <c r="BU11635" i="1"/>
  <c r="BU11636" i="1"/>
  <c r="BU11637" i="1"/>
  <c r="BU11638" i="1"/>
  <c r="BU11639" i="1"/>
  <c r="BU11640" i="1"/>
  <c r="BU11641" i="1"/>
  <c r="BU11642" i="1"/>
  <c r="BU11643" i="1"/>
  <c r="BU11644" i="1"/>
  <c r="BU11645" i="1"/>
  <c r="BU11646" i="1"/>
  <c r="BU11647" i="1"/>
  <c r="BU11648" i="1"/>
  <c r="BU11649" i="1"/>
  <c r="BU11650" i="1"/>
  <c r="BU11651" i="1"/>
  <c r="BU11652" i="1"/>
  <c r="BU11653" i="1"/>
  <c r="BU11654" i="1"/>
  <c r="BU11655" i="1"/>
  <c r="BU11656" i="1"/>
  <c r="BU11657" i="1"/>
  <c r="BU11658" i="1"/>
  <c r="BU11659" i="1"/>
  <c r="BU11660" i="1"/>
  <c r="BU11661" i="1"/>
  <c r="BU11662" i="1"/>
  <c r="BU11663" i="1"/>
  <c r="BU11664" i="1"/>
  <c r="BU11665" i="1"/>
  <c r="BU11666" i="1"/>
  <c r="BU11667" i="1"/>
  <c r="BU11668" i="1"/>
  <c r="BU11669" i="1"/>
  <c r="BU11670" i="1"/>
  <c r="BU11671" i="1"/>
  <c r="BU11672" i="1"/>
  <c r="BU11673" i="1"/>
  <c r="BU11674" i="1"/>
  <c r="BU11675" i="1"/>
  <c r="BU11676" i="1"/>
  <c r="BU11677" i="1"/>
  <c r="BU11678" i="1"/>
  <c r="BU11679" i="1"/>
  <c r="BU11680" i="1"/>
  <c r="BU11681" i="1"/>
  <c r="BU11682" i="1"/>
  <c r="BU11683" i="1"/>
  <c r="BU11684" i="1"/>
  <c r="BU11685" i="1"/>
  <c r="BU11686" i="1"/>
  <c r="BU11687" i="1"/>
  <c r="BU11688" i="1"/>
  <c r="BU11689" i="1"/>
  <c r="BU11690" i="1"/>
  <c r="BU11691" i="1"/>
  <c r="BU11692" i="1"/>
  <c r="BU11693" i="1"/>
  <c r="BU11694" i="1"/>
  <c r="BU11695" i="1"/>
  <c r="BU11696" i="1"/>
  <c r="BU11697" i="1"/>
  <c r="BU11698" i="1"/>
  <c r="BU11699" i="1"/>
  <c r="BU11700" i="1"/>
  <c r="BU11701" i="1"/>
  <c r="BU11702" i="1"/>
  <c r="BU11703" i="1"/>
  <c r="BU11704" i="1"/>
  <c r="BU11705" i="1"/>
  <c r="BU11706" i="1"/>
  <c r="BU11707" i="1"/>
  <c r="BU11708" i="1"/>
  <c r="BU11709" i="1"/>
  <c r="BU11710" i="1"/>
  <c r="BU11711" i="1"/>
  <c r="BU11712" i="1"/>
  <c r="BU11713" i="1"/>
  <c r="BU11714" i="1"/>
  <c r="BU11715" i="1"/>
  <c r="BU11716" i="1"/>
  <c r="BU11717" i="1"/>
  <c r="BU11718" i="1"/>
  <c r="BU11719" i="1"/>
  <c r="BU11720" i="1"/>
  <c r="BU11721" i="1"/>
  <c r="BU11722" i="1"/>
  <c r="BU11723" i="1"/>
  <c r="BU11724" i="1"/>
  <c r="BU11725" i="1"/>
  <c r="BU11726" i="1"/>
  <c r="BU11727" i="1"/>
  <c r="BU11728" i="1"/>
  <c r="BU11729" i="1"/>
  <c r="BU11730" i="1"/>
  <c r="BU11731" i="1"/>
  <c r="BU11732" i="1"/>
  <c r="BU11733" i="1"/>
  <c r="BU11734" i="1"/>
  <c r="BU11735" i="1"/>
  <c r="BU11736" i="1"/>
  <c r="BU11737" i="1"/>
  <c r="BU11738" i="1"/>
  <c r="BU11739" i="1"/>
  <c r="BU11740" i="1"/>
  <c r="BU11741" i="1"/>
  <c r="BU11742" i="1"/>
  <c r="BU11743" i="1"/>
  <c r="BU11744" i="1"/>
  <c r="BU11745" i="1"/>
  <c r="BU11746" i="1"/>
  <c r="BU11747" i="1"/>
  <c r="BU11748" i="1"/>
  <c r="BU11749" i="1"/>
  <c r="BU11750" i="1"/>
  <c r="BU11751" i="1"/>
  <c r="BU11752" i="1"/>
  <c r="BU11753" i="1"/>
  <c r="BU11754" i="1"/>
  <c r="BU11755" i="1"/>
  <c r="BU11756" i="1"/>
  <c r="BU11757" i="1"/>
  <c r="BU11758" i="1"/>
  <c r="BU11759" i="1"/>
  <c r="BU11760" i="1"/>
  <c r="BU11761" i="1"/>
  <c r="BU11762" i="1"/>
  <c r="BU11763" i="1"/>
  <c r="BU11764" i="1"/>
  <c r="BU11765" i="1"/>
  <c r="BU11766" i="1"/>
  <c r="BU11767" i="1"/>
  <c r="BU11768" i="1"/>
  <c r="BU11769" i="1"/>
  <c r="BU11770" i="1"/>
  <c r="BU11771" i="1"/>
  <c r="BU11772" i="1"/>
  <c r="BU11773" i="1"/>
  <c r="BU11774" i="1"/>
  <c r="BU11775" i="1"/>
  <c r="BU11776" i="1"/>
  <c r="BU11777" i="1"/>
  <c r="BU11778" i="1"/>
  <c r="BU11779" i="1"/>
  <c r="BU11780" i="1"/>
  <c r="BU11781" i="1"/>
  <c r="BU11782" i="1"/>
  <c r="BU11783" i="1"/>
  <c r="BU11784" i="1"/>
  <c r="BU11785" i="1"/>
  <c r="BU11786" i="1"/>
  <c r="BU11787" i="1"/>
  <c r="BU11788" i="1"/>
  <c r="BU11789" i="1"/>
  <c r="BU11790" i="1"/>
  <c r="BU11791" i="1"/>
  <c r="BU11792" i="1"/>
  <c r="BU11793" i="1"/>
  <c r="BU11794" i="1"/>
  <c r="BU11795" i="1"/>
  <c r="BU11796" i="1"/>
  <c r="BU11797" i="1"/>
  <c r="BU11798" i="1"/>
  <c r="BU11799" i="1"/>
  <c r="BU11800" i="1"/>
  <c r="BU11801" i="1"/>
  <c r="BU11802" i="1"/>
  <c r="BU11803" i="1"/>
  <c r="BU11804" i="1"/>
  <c r="BU11805" i="1"/>
  <c r="BU11806" i="1"/>
  <c r="BU11807" i="1"/>
  <c r="BU11808" i="1"/>
  <c r="BU11809" i="1"/>
  <c r="BU11810" i="1"/>
  <c r="BU11811" i="1"/>
  <c r="BU11812" i="1"/>
  <c r="BU11813" i="1"/>
  <c r="BU11814" i="1"/>
  <c r="BU11815" i="1"/>
  <c r="BU11816" i="1"/>
  <c r="BU11817" i="1"/>
  <c r="BU11818" i="1"/>
  <c r="BU11819" i="1"/>
  <c r="BU11820" i="1"/>
  <c r="BU11821" i="1"/>
  <c r="BU11822" i="1"/>
  <c r="BU11823" i="1"/>
  <c r="BU11824" i="1"/>
  <c r="BU11825" i="1"/>
  <c r="BU11826" i="1"/>
  <c r="BU11827" i="1"/>
  <c r="BU11828" i="1"/>
  <c r="BU11829" i="1"/>
  <c r="BU11830" i="1"/>
  <c r="BU11831" i="1"/>
  <c r="BU11832" i="1"/>
  <c r="BU11833" i="1"/>
  <c r="BU11834" i="1"/>
  <c r="BU11835" i="1"/>
  <c r="BU11836" i="1"/>
  <c r="BU11837" i="1"/>
  <c r="BU11838" i="1"/>
  <c r="BU11839" i="1"/>
  <c r="BU11840" i="1"/>
  <c r="BU11841" i="1"/>
  <c r="BU11842" i="1"/>
  <c r="BU11843" i="1"/>
  <c r="BU11844" i="1"/>
  <c r="BU11845" i="1"/>
  <c r="BU11846" i="1"/>
  <c r="BU11847" i="1"/>
  <c r="BU11848" i="1"/>
  <c r="BU11849" i="1"/>
  <c r="BU11850" i="1"/>
  <c r="BU11851" i="1"/>
  <c r="BU11852" i="1"/>
  <c r="BU11853" i="1"/>
  <c r="BU11854" i="1"/>
  <c r="BU11855" i="1"/>
  <c r="BU11856" i="1"/>
  <c r="BU11857" i="1"/>
  <c r="BU11858" i="1"/>
  <c r="BU11859" i="1"/>
  <c r="BU11860" i="1"/>
  <c r="BU11861" i="1"/>
  <c r="BU11862" i="1"/>
  <c r="BU11863" i="1"/>
  <c r="BU11864" i="1"/>
  <c r="BU11865" i="1"/>
  <c r="BU11866" i="1"/>
  <c r="BU11867" i="1"/>
  <c r="BU11868" i="1"/>
  <c r="BU11869" i="1"/>
  <c r="BU11870" i="1"/>
  <c r="BU11871" i="1"/>
  <c r="BU11872" i="1"/>
  <c r="BU11873" i="1"/>
  <c r="BU11874" i="1"/>
  <c r="BU11875" i="1"/>
  <c r="BU11876" i="1"/>
  <c r="BU11877" i="1"/>
  <c r="BU11878" i="1"/>
  <c r="BU11879" i="1"/>
  <c r="BU11880" i="1"/>
  <c r="BU11881" i="1"/>
  <c r="BU11882" i="1"/>
  <c r="BU11883" i="1"/>
  <c r="BU11884" i="1"/>
  <c r="BU11885" i="1"/>
  <c r="BU11886" i="1"/>
  <c r="BU11887" i="1"/>
  <c r="BU11888" i="1"/>
  <c r="BU11889" i="1"/>
  <c r="BU11890" i="1"/>
  <c r="BU11891" i="1"/>
  <c r="BU11892" i="1"/>
  <c r="BU11893" i="1"/>
  <c r="BU11894" i="1"/>
  <c r="BU11895" i="1"/>
  <c r="BU11896" i="1"/>
  <c r="BU11897" i="1"/>
  <c r="BU11898" i="1"/>
  <c r="BU11899" i="1"/>
  <c r="BU11900" i="1"/>
  <c r="BU11901" i="1"/>
  <c r="BU11902" i="1"/>
  <c r="BU11903" i="1"/>
  <c r="BU11904" i="1"/>
  <c r="BU11905" i="1"/>
  <c r="BU11906" i="1"/>
  <c r="BU11907" i="1"/>
  <c r="BU11908" i="1"/>
  <c r="BU11909" i="1"/>
  <c r="BU11910" i="1"/>
  <c r="BU11911" i="1"/>
  <c r="BU11912" i="1"/>
  <c r="BU11913" i="1"/>
  <c r="BU11914" i="1"/>
  <c r="BU11915" i="1"/>
  <c r="BU11916" i="1"/>
  <c r="BU11917" i="1"/>
  <c r="BU11918" i="1"/>
  <c r="BU11919" i="1"/>
  <c r="BU11920" i="1"/>
  <c r="BU11921" i="1"/>
  <c r="BU11922" i="1"/>
  <c r="BU11923" i="1"/>
  <c r="BU11924" i="1"/>
  <c r="BU11925" i="1"/>
  <c r="BU11926" i="1"/>
  <c r="BU11927" i="1"/>
  <c r="BU11928" i="1"/>
  <c r="BU11929" i="1"/>
  <c r="BU11930" i="1"/>
  <c r="BU11931" i="1"/>
  <c r="BU11932" i="1"/>
  <c r="BU11933" i="1"/>
  <c r="BU11934" i="1"/>
  <c r="BU11935" i="1"/>
  <c r="BU11936" i="1"/>
  <c r="BU11937" i="1"/>
  <c r="BU11938" i="1"/>
  <c r="BU11939" i="1"/>
  <c r="BU11940" i="1"/>
  <c r="BU11941" i="1"/>
  <c r="BU11942" i="1"/>
  <c r="BU11943" i="1"/>
  <c r="BU11944" i="1"/>
  <c r="BU11945" i="1"/>
  <c r="BU11946" i="1"/>
  <c r="BU11947" i="1"/>
  <c r="BU11948" i="1"/>
  <c r="BU11949" i="1"/>
  <c r="BU11950" i="1"/>
  <c r="BU11951" i="1"/>
  <c r="BU11952" i="1"/>
  <c r="BU11953" i="1"/>
  <c r="BU11954" i="1"/>
  <c r="BU11955" i="1"/>
  <c r="BU11956" i="1"/>
  <c r="BU11957" i="1"/>
  <c r="BU11958" i="1"/>
  <c r="BU11959" i="1"/>
  <c r="BU11960" i="1"/>
  <c r="BU11961" i="1"/>
  <c r="BU11962" i="1"/>
  <c r="BU11963" i="1"/>
  <c r="BU11964" i="1"/>
  <c r="BU11965" i="1"/>
  <c r="BU11966" i="1"/>
  <c r="BU11967" i="1"/>
  <c r="BU11968" i="1"/>
  <c r="BU11969" i="1"/>
  <c r="BU11970" i="1"/>
  <c r="BU11971" i="1"/>
  <c r="BU11972" i="1"/>
  <c r="BU11973" i="1"/>
  <c r="BU11974" i="1"/>
  <c r="BU11975" i="1"/>
  <c r="BU11976" i="1"/>
  <c r="BU11977" i="1"/>
  <c r="BU11978" i="1"/>
  <c r="BU11979" i="1"/>
  <c r="BU11980" i="1"/>
  <c r="BU11981" i="1"/>
  <c r="BU11982" i="1"/>
  <c r="BU11983" i="1"/>
  <c r="BU11984" i="1"/>
  <c r="BU11985" i="1"/>
  <c r="BU11986" i="1"/>
  <c r="BU11987" i="1"/>
  <c r="BU11988" i="1"/>
  <c r="BU11989" i="1"/>
  <c r="BU11990" i="1"/>
  <c r="BU11991" i="1"/>
  <c r="BU11992" i="1"/>
  <c r="BU11993" i="1"/>
  <c r="BU11994" i="1"/>
  <c r="BU11995" i="1"/>
  <c r="BU11996" i="1"/>
  <c r="BU11997" i="1"/>
  <c r="BU11998" i="1"/>
  <c r="BU11999" i="1"/>
  <c r="BU12000" i="1"/>
  <c r="BU12001" i="1"/>
  <c r="BU12002" i="1"/>
  <c r="BU12003" i="1"/>
  <c r="BU12004" i="1"/>
  <c r="BU12005" i="1"/>
  <c r="BU12006" i="1"/>
  <c r="BU12007" i="1"/>
  <c r="BU12008" i="1"/>
  <c r="BU12009" i="1"/>
  <c r="BU12010" i="1"/>
  <c r="BU12011" i="1"/>
  <c r="BU12012" i="1"/>
  <c r="BU12013" i="1"/>
  <c r="BU12014" i="1"/>
  <c r="BU12015" i="1"/>
  <c r="BU12016" i="1"/>
  <c r="BU12017" i="1"/>
  <c r="BU12018" i="1"/>
  <c r="BU12019" i="1"/>
  <c r="BU12020" i="1"/>
  <c r="BU12021" i="1"/>
  <c r="BU12022" i="1"/>
  <c r="BU12023" i="1"/>
  <c r="BU12024" i="1"/>
  <c r="BU12025" i="1"/>
  <c r="BU12026" i="1"/>
  <c r="BU12027" i="1"/>
  <c r="BU12028" i="1"/>
  <c r="BU12029" i="1"/>
  <c r="BU12030" i="1"/>
  <c r="BU12031" i="1"/>
  <c r="BU12032" i="1"/>
  <c r="BU12033" i="1"/>
  <c r="BU12034" i="1"/>
  <c r="BU12035" i="1"/>
  <c r="BU12036" i="1"/>
  <c r="BU12037" i="1"/>
  <c r="BU12038" i="1"/>
  <c r="BU12039" i="1"/>
  <c r="BU12040" i="1"/>
  <c r="BU12041" i="1"/>
  <c r="BU12042" i="1"/>
  <c r="BU12043" i="1"/>
  <c r="BU12044" i="1"/>
  <c r="BU12045" i="1"/>
  <c r="BU12046" i="1"/>
  <c r="BU12047" i="1"/>
  <c r="BU12048" i="1"/>
  <c r="BU12049" i="1"/>
  <c r="BU12050" i="1"/>
  <c r="BU12051" i="1"/>
  <c r="BU12052" i="1"/>
  <c r="BU12053" i="1"/>
  <c r="BU12054" i="1"/>
  <c r="BU12055" i="1"/>
  <c r="BU12056" i="1"/>
  <c r="BU12057" i="1"/>
  <c r="BU12058" i="1"/>
  <c r="BU12059" i="1"/>
  <c r="BU12060" i="1"/>
  <c r="BU12061" i="1"/>
  <c r="BU12062" i="1"/>
  <c r="BU12063" i="1"/>
  <c r="BU12064" i="1"/>
  <c r="BU12065" i="1"/>
  <c r="BU12066" i="1"/>
  <c r="BU12067" i="1"/>
  <c r="BU12068" i="1"/>
  <c r="BU12069" i="1"/>
  <c r="BU12070" i="1"/>
  <c r="BU12071" i="1"/>
  <c r="BU12072" i="1"/>
  <c r="BU12073" i="1"/>
  <c r="BU12074" i="1"/>
  <c r="BU12075" i="1"/>
  <c r="BU12076" i="1"/>
  <c r="BU12077" i="1"/>
  <c r="BU12078" i="1"/>
  <c r="BU12079" i="1"/>
  <c r="BU12080" i="1"/>
  <c r="BU12081" i="1"/>
  <c r="BU12082" i="1"/>
  <c r="BU12083" i="1"/>
  <c r="BU12084" i="1"/>
  <c r="BU12085" i="1"/>
  <c r="BU12086" i="1"/>
  <c r="BU12087" i="1"/>
  <c r="BU12088" i="1"/>
  <c r="BU12089" i="1"/>
  <c r="BU12090" i="1"/>
  <c r="BU12091" i="1"/>
  <c r="BU12092" i="1"/>
  <c r="BU12093" i="1"/>
  <c r="BU12094" i="1"/>
  <c r="BU12095" i="1"/>
  <c r="BU12096" i="1"/>
  <c r="BU12097" i="1"/>
  <c r="BU12098" i="1"/>
  <c r="BU12099" i="1"/>
  <c r="BU12100" i="1"/>
  <c r="BU12101" i="1"/>
  <c r="BU12102" i="1"/>
  <c r="BU12103" i="1"/>
  <c r="BU12104" i="1"/>
  <c r="BU12105" i="1"/>
  <c r="BU12106" i="1"/>
  <c r="BU12107" i="1"/>
  <c r="BU12108" i="1"/>
  <c r="BU12109" i="1"/>
  <c r="BU12110" i="1"/>
  <c r="BU12111" i="1"/>
  <c r="BU12112" i="1"/>
  <c r="BU12113" i="1"/>
  <c r="BU12114" i="1"/>
  <c r="BU12115" i="1"/>
  <c r="BU12116" i="1"/>
  <c r="BU12117" i="1"/>
  <c r="BU12118" i="1"/>
  <c r="BU12119" i="1"/>
  <c r="BU12120" i="1"/>
  <c r="BU12121" i="1"/>
  <c r="BU12122" i="1"/>
  <c r="BU12123" i="1"/>
  <c r="BU12124" i="1"/>
  <c r="BU12125" i="1"/>
  <c r="BU12126" i="1"/>
  <c r="BU12127" i="1"/>
  <c r="BU12128" i="1"/>
  <c r="BU12129" i="1"/>
  <c r="BU12130" i="1"/>
  <c r="BU12131" i="1"/>
  <c r="BU12132" i="1"/>
  <c r="BU12133" i="1"/>
  <c r="BU12134" i="1"/>
  <c r="BU12135" i="1"/>
  <c r="BU12136" i="1"/>
  <c r="BU12137" i="1"/>
  <c r="BU12138" i="1"/>
  <c r="BU12139" i="1"/>
  <c r="BU12140" i="1"/>
  <c r="BU12141" i="1"/>
  <c r="BU12142" i="1"/>
  <c r="BU12143" i="1"/>
  <c r="BU12144" i="1"/>
  <c r="BU12145" i="1"/>
  <c r="BU12146" i="1"/>
  <c r="BU12147" i="1"/>
  <c r="BU12148" i="1"/>
  <c r="BU12149" i="1"/>
  <c r="BU12150" i="1"/>
  <c r="BU12151" i="1"/>
  <c r="BU12152" i="1"/>
  <c r="BU12153" i="1"/>
  <c r="BU12154" i="1"/>
  <c r="BU12155" i="1"/>
  <c r="BU12156" i="1"/>
  <c r="BU12157" i="1"/>
  <c r="BU12158" i="1"/>
  <c r="BU12159" i="1"/>
  <c r="BU12160" i="1"/>
  <c r="BU12161" i="1"/>
  <c r="BU12162" i="1"/>
  <c r="BU12163" i="1"/>
  <c r="BU12164" i="1"/>
  <c r="BU12165" i="1"/>
  <c r="BU12166" i="1"/>
  <c r="BU12167" i="1"/>
  <c r="BU12168" i="1"/>
  <c r="BU12169" i="1"/>
  <c r="BU12170" i="1"/>
  <c r="BU12171" i="1"/>
  <c r="BU12172" i="1"/>
  <c r="BU12173" i="1"/>
  <c r="BU12174" i="1"/>
  <c r="BU12175" i="1"/>
  <c r="BU12176" i="1"/>
  <c r="BU12177" i="1"/>
  <c r="BU12178" i="1"/>
  <c r="BU12179" i="1"/>
  <c r="BU12180" i="1"/>
  <c r="BU12181" i="1"/>
  <c r="BU12182" i="1"/>
  <c r="BU12183" i="1"/>
  <c r="BU12184" i="1"/>
  <c r="BU12185" i="1"/>
  <c r="BU12186" i="1"/>
  <c r="BU12187" i="1"/>
  <c r="BU12188" i="1"/>
  <c r="BU12189" i="1"/>
  <c r="BU12190" i="1"/>
  <c r="BU12191" i="1"/>
  <c r="BU12192" i="1"/>
  <c r="BU12193" i="1"/>
  <c r="BU12194" i="1"/>
  <c r="BU12195" i="1"/>
  <c r="BU12196" i="1"/>
  <c r="BU12197" i="1"/>
  <c r="BU12198" i="1"/>
  <c r="BU12199" i="1"/>
  <c r="BU12200" i="1"/>
  <c r="BU12201" i="1"/>
  <c r="BU12202" i="1"/>
  <c r="BU12203" i="1"/>
  <c r="BU12204" i="1"/>
  <c r="BU12205" i="1"/>
  <c r="BU12206" i="1"/>
  <c r="BU12207" i="1"/>
  <c r="BU12208" i="1"/>
  <c r="BU12209" i="1"/>
  <c r="BU12210" i="1"/>
  <c r="BU12211" i="1"/>
  <c r="BU12212" i="1"/>
  <c r="BU12213" i="1"/>
  <c r="BU12214" i="1"/>
  <c r="BU12215" i="1"/>
  <c r="BU12216" i="1"/>
  <c r="BU12217" i="1"/>
  <c r="BU12218" i="1"/>
  <c r="BU12219" i="1"/>
  <c r="BU12220" i="1"/>
  <c r="BU12221" i="1"/>
  <c r="BU12222" i="1"/>
  <c r="BU12223" i="1"/>
  <c r="BU12224" i="1"/>
  <c r="BU12225" i="1"/>
  <c r="BU12226" i="1"/>
  <c r="BU12227" i="1"/>
  <c r="BU12228" i="1"/>
  <c r="BU12229" i="1"/>
  <c r="BU12230" i="1"/>
  <c r="BU12231" i="1"/>
  <c r="BU12232" i="1"/>
  <c r="BU12233" i="1"/>
  <c r="BU12234" i="1"/>
  <c r="BU12235" i="1"/>
  <c r="BU12236" i="1"/>
  <c r="BU12237" i="1"/>
  <c r="BU12238" i="1"/>
  <c r="BU12239" i="1"/>
  <c r="BU12240" i="1"/>
  <c r="BU12241" i="1"/>
  <c r="BU12242" i="1"/>
  <c r="BU12243" i="1"/>
  <c r="BU12244" i="1"/>
  <c r="BU12245" i="1"/>
  <c r="BU12246" i="1"/>
  <c r="BU12247" i="1"/>
  <c r="BU12248" i="1"/>
  <c r="BU12249" i="1"/>
  <c r="BU12250" i="1"/>
  <c r="BU12251" i="1"/>
  <c r="BU12252" i="1"/>
  <c r="BU12253" i="1"/>
  <c r="BU12254" i="1"/>
  <c r="BU12255" i="1"/>
  <c r="BU12256" i="1"/>
  <c r="BU12257" i="1"/>
  <c r="BU12258" i="1"/>
  <c r="BU12259" i="1"/>
  <c r="BU12260" i="1"/>
  <c r="BU12261" i="1"/>
  <c r="BU12262" i="1"/>
  <c r="BU12263" i="1"/>
  <c r="BU12264" i="1"/>
  <c r="BU12265" i="1"/>
  <c r="BU12266" i="1"/>
  <c r="BU12267" i="1"/>
  <c r="BU12268" i="1"/>
  <c r="BU12269" i="1"/>
  <c r="BU12270" i="1"/>
  <c r="BU12271" i="1"/>
  <c r="BU12272" i="1"/>
  <c r="BU12273" i="1"/>
  <c r="BU12274" i="1"/>
  <c r="BU12275" i="1"/>
  <c r="BU12276" i="1"/>
  <c r="BU12277" i="1"/>
  <c r="BU12278" i="1"/>
  <c r="BU12279" i="1"/>
  <c r="BU12280" i="1"/>
  <c r="BU12281" i="1"/>
  <c r="BU12282" i="1"/>
  <c r="BU12283" i="1"/>
  <c r="BU12284" i="1"/>
  <c r="BU12285" i="1"/>
  <c r="BU12286" i="1"/>
  <c r="BU12287" i="1"/>
  <c r="BU12288" i="1"/>
  <c r="BU12289" i="1"/>
  <c r="BU12290" i="1"/>
  <c r="BU12291" i="1"/>
  <c r="BU12292" i="1"/>
  <c r="BU12293" i="1"/>
  <c r="BU12294" i="1"/>
  <c r="BU12295" i="1"/>
  <c r="BU12296" i="1"/>
  <c r="BU12297" i="1"/>
  <c r="BU12298" i="1"/>
  <c r="BU12299" i="1"/>
  <c r="BU12300" i="1"/>
  <c r="BU12301" i="1"/>
  <c r="BU12302" i="1"/>
  <c r="BU12303" i="1"/>
  <c r="BU12304" i="1"/>
  <c r="BU12305" i="1"/>
  <c r="BU12306" i="1"/>
  <c r="BU12307" i="1"/>
  <c r="BU12308" i="1"/>
  <c r="BU12309" i="1"/>
  <c r="BU12310" i="1"/>
  <c r="BU12311" i="1"/>
  <c r="BU12312" i="1"/>
  <c r="BU12313" i="1"/>
  <c r="BU12314" i="1"/>
  <c r="BU12315" i="1"/>
  <c r="BU12316" i="1"/>
  <c r="BU12317" i="1"/>
  <c r="BU12318" i="1"/>
  <c r="BU12319" i="1"/>
  <c r="BU12320" i="1"/>
  <c r="BU12321" i="1"/>
  <c r="BU12322" i="1"/>
  <c r="BU12323" i="1"/>
  <c r="BU12324" i="1"/>
  <c r="BU12325" i="1"/>
  <c r="BU12326" i="1"/>
  <c r="BU12327" i="1"/>
  <c r="BU12328" i="1"/>
  <c r="BU12329" i="1"/>
  <c r="BU12330" i="1"/>
  <c r="BU12331" i="1"/>
  <c r="BU12332" i="1"/>
  <c r="BU12333" i="1"/>
  <c r="BU12334" i="1"/>
  <c r="BU12335" i="1"/>
  <c r="BU12336" i="1"/>
  <c r="BU12337" i="1"/>
  <c r="BU12338" i="1"/>
  <c r="BU12339" i="1"/>
  <c r="BU12340" i="1"/>
  <c r="BU12341" i="1"/>
  <c r="BU12342" i="1"/>
  <c r="BU12343" i="1"/>
  <c r="BU12344" i="1"/>
  <c r="BU12345" i="1"/>
  <c r="BU12346" i="1"/>
  <c r="BU12347" i="1"/>
  <c r="BU12348" i="1"/>
  <c r="BU12349" i="1"/>
  <c r="BU12350" i="1"/>
  <c r="BU12351" i="1"/>
  <c r="BU12352" i="1"/>
  <c r="BU12353" i="1"/>
  <c r="BU12354" i="1"/>
  <c r="BU12355" i="1"/>
  <c r="BU12356" i="1"/>
  <c r="BU12357" i="1"/>
  <c r="BU12358" i="1"/>
  <c r="BU12359" i="1"/>
  <c r="BU12360" i="1"/>
  <c r="BU12361" i="1"/>
  <c r="BU12362" i="1"/>
  <c r="BU12363" i="1"/>
  <c r="BU12364" i="1"/>
  <c r="BU12365" i="1"/>
  <c r="BU12366" i="1"/>
  <c r="BU12367" i="1"/>
  <c r="BU12368" i="1"/>
  <c r="BU12369" i="1"/>
  <c r="BU12370" i="1"/>
  <c r="BU12371" i="1"/>
  <c r="BU12372" i="1"/>
  <c r="BU12373" i="1"/>
  <c r="BU12374" i="1"/>
  <c r="BU12375" i="1"/>
  <c r="BU12376" i="1"/>
  <c r="BU12377" i="1"/>
  <c r="BU12378" i="1"/>
  <c r="BU12379" i="1"/>
  <c r="BU12380" i="1"/>
  <c r="BU12381" i="1"/>
  <c r="BU12382" i="1"/>
  <c r="BU12383" i="1"/>
  <c r="BU12384" i="1"/>
  <c r="BU12385" i="1"/>
  <c r="BU12386" i="1"/>
  <c r="BU12387" i="1"/>
  <c r="BU12388" i="1"/>
  <c r="BU12389" i="1"/>
  <c r="BU12390" i="1"/>
  <c r="BU12391" i="1"/>
  <c r="BU12392" i="1"/>
  <c r="BU12393" i="1"/>
  <c r="BU12394" i="1"/>
  <c r="BU12395" i="1"/>
  <c r="BU12396" i="1"/>
  <c r="BU12397" i="1"/>
  <c r="BU12398" i="1"/>
  <c r="BU12399" i="1"/>
  <c r="BU12400" i="1"/>
  <c r="BU12401" i="1"/>
  <c r="BU12402" i="1"/>
  <c r="BU12403" i="1"/>
  <c r="BU12404" i="1"/>
  <c r="BU12405" i="1"/>
  <c r="BU12406" i="1"/>
  <c r="BU12407" i="1"/>
  <c r="BU12408" i="1"/>
  <c r="BU12409" i="1"/>
  <c r="BU12410" i="1"/>
  <c r="BU12411" i="1"/>
  <c r="BU12412" i="1"/>
  <c r="BU12413" i="1"/>
  <c r="BU12414" i="1"/>
  <c r="BU12415" i="1"/>
  <c r="BU12416" i="1"/>
  <c r="BU12417" i="1"/>
  <c r="BU12418" i="1"/>
  <c r="BU12419" i="1"/>
  <c r="BU12420" i="1"/>
  <c r="BU12421" i="1"/>
  <c r="BU12422" i="1"/>
  <c r="BU12423" i="1"/>
  <c r="BU12424" i="1"/>
  <c r="BU12425" i="1"/>
  <c r="BU12426" i="1"/>
  <c r="BU12427" i="1"/>
  <c r="BU12428" i="1"/>
  <c r="BU12429" i="1"/>
  <c r="BU12430" i="1"/>
  <c r="BU12431" i="1"/>
  <c r="BU12432" i="1"/>
  <c r="BU12433" i="1"/>
  <c r="BU12434" i="1"/>
  <c r="BU12435" i="1"/>
  <c r="BU12436" i="1"/>
  <c r="BU12437" i="1"/>
  <c r="BU12438" i="1"/>
  <c r="BU12439" i="1"/>
  <c r="BU12440" i="1"/>
  <c r="BU12441" i="1"/>
  <c r="BU12442" i="1"/>
  <c r="BU12443" i="1"/>
  <c r="BU12444" i="1"/>
  <c r="BU12445" i="1"/>
  <c r="BU12446" i="1"/>
  <c r="BU12447" i="1"/>
  <c r="BU12448" i="1"/>
  <c r="BU12449" i="1"/>
  <c r="BU12450" i="1"/>
  <c r="BU12451" i="1"/>
  <c r="BU12452" i="1"/>
  <c r="BU12453" i="1"/>
  <c r="BU12454" i="1"/>
  <c r="BU12455" i="1"/>
  <c r="BU12456" i="1"/>
  <c r="BU12457" i="1"/>
  <c r="BU12458" i="1"/>
  <c r="BU12459" i="1"/>
  <c r="BU12460" i="1"/>
  <c r="BU12461" i="1"/>
  <c r="BU12462" i="1"/>
  <c r="BU12463" i="1"/>
  <c r="BU12464" i="1"/>
  <c r="BU12465" i="1"/>
  <c r="BU12466" i="1"/>
  <c r="BU12467" i="1"/>
  <c r="BU12468" i="1"/>
  <c r="BU12469" i="1"/>
  <c r="BU12470" i="1"/>
  <c r="BU12471" i="1"/>
  <c r="BU12472" i="1"/>
  <c r="BU12473" i="1"/>
  <c r="BU12474" i="1"/>
  <c r="BU12475" i="1"/>
  <c r="BU12476" i="1"/>
  <c r="BU12477" i="1"/>
  <c r="BU12478" i="1"/>
  <c r="BU12479" i="1"/>
  <c r="BU12480" i="1"/>
  <c r="BU12481" i="1"/>
  <c r="BU12482" i="1"/>
  <c r="BU12483" i="1"/>
  <c r="BU12484" i="1"/>
  <c r="BU12485" i="1"/>
  <c r="BU12486" i="1"/>
  <c r="BU12487" i="1"/>
  <c r="BU12488" i="1"/>
  <c r="BU12489" i="1"/>
  <c r="BU12490" i="1"/>
  <c r="BU12491" i="1"/>
  <c r="BU12492" i="1"/>
  <c r="BU12493" i="1"/>
  <c r="BU12494" i="1"/>
  <c r="BU12495" i="1"/>
  <c r="BU12496" i="1"/>
  <c r="BU12497" i="1"/>
  <c r="BU12498" i="1"/>
  <c r="BU12499" i="1"/>
  <c r="BU12500" i="1"/>
  <c r="BU12501" i="1"/>
  <c r="BU12502" i="1"/>
  <c r="BU12503" i="1"/>
  <c r="BU12504" i="1"/>
  <c r="BU12505" i="1"/>
  <c r="BU12506" i="1"/>
  <c r="BU12507" i="1"/>
  <c r="BU12508" i="1"/>
  <c r="BU12509" i="1"/>
  <c r="BU12510" i="1"/>
  <c r="BU12511" i="1"/>
  <c r="BU12512" i="1"/>
  <c r="BU12513" i="1"/>
  <c r="BU12514" i="1"/>
  <c r="BU12515" i="1"/>
  <c r="BU12516" i="1"/>
  <c r="BU12517" i="1"/>
  <c r="BU12518" i="1"/>
  <c r="BU12519" i="1"/>
  <c r="BU12520" i="1"/>
  <c r="BU12521" i="1"/>
  <c r="BU12522" i="1"/>
  <c r="BU12523" i="1"/>
  <c r="BU12524" i="1"/>
  <c r="BU12525" i="1"/>
  <c r="BU12526" i="1"/>
  <c r="BU12527" i="1"/>
  <c r="BU12528" i="1"/>
  <c r="BU12529" i="1"/>
  <c r="BU12530" i="1"/>
  <c r="BU12531" i="1"/>
  <c r="BU12532" i="1"/>
  <c r="BU12533" i="1"/>
  <c r="BU12534" i="1"/>
  <c r="BU12535" i="1"/>
  <c r="BU12536" i="1"/>
  <c r="BU12537" i="1"/>
  <c r="BU12538" i="1"/>
  <c r="BU12539" i="1"/>
  <c r="BU12540" i="1"/>
  <c r="BU12541" i="1"/>
  <c r="BU12542" i="1"/>
  <c r="BU12543" i="1"/>
  <c r="BU12544" i="1"/>
  <c r="BU12545" i="1"/>
  <c r="BU12546" i="1"/>
  <c r="BU12547" i="1"/>
  <c r="BU12548" i="1"/>
  <c r="BU12549" i="1"/>
  <c r="BU12550" i="1"/>
  <c r="BU12551" i="1"/>
  <c r="BU12552" i="1"/>
  <c r="BU12553" i="1"/>
  <c r="BU12554" i="1"/>
  <c r="BU12555" i="1"/>
  <c r="BU12556" i="1"/>
  <c r="BU12557" i="1"/>
  <c r="BU12558" i="1"/>
  <c r="BU12559" i="1"/>
  <c r="BU12560" i="1"/>
  <c r="BU12561" i="1"/>
  <c r="BU12562" i="1"/>
  <c r="BU12563" i="1"/>
  <c r="BU12564" i="1"/>
  <c r="BU12565" i="1"/>
  <c r="BU12566" i="1"/>
  <c r="BU12567" i="1"/>
  <c r="BU12568" i="1"/>
  <c r="BU12569" i="1"/>
  <c r="BU12570" i="1"/>
  <c r="BU12571" i="1"/>
  <c r="BU12572" i="1"/>
  <c r="BU12573" i="1"/>
  <c r="BU12574" i="1"/>
  <c r="BU12575" i="1"/>
  <c r="BU12576" i="1"/>
  <c r="BU12577" i="1"/>
  <c r="BU12578" i="1"/>
  <c r="BU12579" i="1"/>
  <c r="BU12580" i="1"/>
  <c r="BU12581" i="1"/>
  <c r="BU12582" i="1"/>
  <c r="BU12583" i="1"/>
  <c r="BU12584" i="1"/>
  <c r="BU12585" i="1"/>
  <c r="BU12586" i="1"/>
  <c r="BU12587" i="1"/>
  <c r="BU12588" i="1"/>
  <c r="BU12589" i="1"/>
  <c r="BU12590" i="1"/>
  <c r="BU12591" i="1"/>
  <c r="BU12592" i="1"/>
  <c r="BU12593" i="1"/>
  <c r="BU12594" i="1"/>
  <c r="BU12595" i="1"/>
  <c r="BU12596" i="1"/>
  <c r="BU12597" i="1"/>
  <c r="BU12598" i="1"/>
  <c r="BU12599" i="1"/>
  <c r="BU12600" i="1"/>
  <c r="BU12601" i="1"/>
  <c r="BU12602" i="1"/>
  <c r="BU12603" i="1"/>
  <c r="BU12604" i="1"/>
  <c r="BU12605" i="1"/>
  <c r="BU12606" i="1"/>
  <c r="BU12607" i="1"/>
  <c r="BU12608" i="1"/>
  <c r="BU12609" i="1"/>
  <c r="BU12610" i="1"/>
  <c r="BU12611" i="1"/>
  <c r="BU12612" i="1"/>
  <c r="BU12613" i="1"/>
  <c r="BU12614" i="1"/>
  <c r="BU12615" i="1"/>
  <c r="BU12616" i="1"/>
  <c r="BU12617" i="1"/>
  <c r="BU12618" i="1"/>
  <c r="BU12619" i="1"/>
  <c r="BU12620" i="1"/>
  <c r="BU12621" i="1"/>
  <c r="BU12622" i="1"/>
  <c r="BU12623" i="1"/>
  <c r="BU12624" i="1"/>
  <c r="BU12625" i="1"/>
  <c r="BU12626" i="1"/>
  <c r="BU12627" i="1"/>
  <c r="BU12628" i="1"/>
  <c r="BU12629" i="1"/>
  <c r="BU12630" i="1"/>
  <c r="BU12631" i="1"/>
  <c r="BU12632" i="1"/>
  <c r="BU12633" i="1"/>
  <c r="BU12634" i="1"/>
  <c r="BU12635" i="1"/>
  <c r="BU12636" i="1"/>
  <c r="BU12637" i="1"/>
  <c r="BU12638" i="1"/>
  <c r="BU12639" i="1"/>
  <c r="BU12640" i="1"/>
  <c r="BU12641" i="1"/>
  <c r="BU12642" i="1"/>
  <c r="BU12643" i="1"/>
  <c r="BU12644" i="1"/>
  <c r="BU12645" i="1"/>
  <c r="BU12646" i="1"/>
  <c r="BU12647" i="1"/>
  <c r="BU12648" i="1"/>
  <c r="BU12649" i="1"/>
  <c r="BU12650" i="1"/>
  <c r="BU12651" i="1"/>
  <c r="BU12652" i="1"/>
  <c r="BU12653" i="1"/>
  <c r="BU12654" i="1"/>
  <c r="BU12655" i="1"/>
  <c r="BU12656" i="1"/>
  <c r="BU12657" i="1"/>
  <c r="BU12658" i="1"/>
  <c r="BU12659" i="1"/>
  <c r="BU12660" i="1"/>
  <c r="BU12661" i="1"/>
  <c r="BU12662" i="1"/>
  <c r="BU12663" i="1"/>
  <c r="BU12664" i="1"/>
  <c r="BU12665" i="1"/>
  <c r="BU12666" i="1"/>
  <c r="BU12667" i="1"/>
  <c r="BU12668" i="1"/>
  <c r="BU12669" i="1"/>
  <c r="BU12670" i="1"/>
  <c r="BU12671" i="1"/>
  <c r="BU12672" i="1"/>
  <c r="BU12673" i="1"/>
  <c r="BU12674" i="1"/>
  <c r="BU12675" i="1"/>
  <c r="BU12676" i="1"/>
  <c r="BU12677" i="1"/>
  <c r="BU12678" i="1"/>
  <c r="BU12679" i="1"/>
  <c r="BU12680" i="1"/>
  <c r="BU12681" i="1"/>
  <c r="BU12682" i="1"/>
  <c r="BU12683" i="1"/>
  <c r="BU12684" i="1"/>
  <c r="BU12685" i="1"/>
  <c r="BU12686" i="1"/>
  <c r="BU12687" i="1"/>
  <c r="BU12688" i="1"/>
  <c r="BU12689" i="1"/>
  <c r="BU12690" i="1"/>
  <c r="BU12691" i="1"/>
  <c r="BU12692" i="1"/>
  <c r="BU12693" i="1"/>
  <c r="BU12694" i="1"/>
  <c r="BU12695" i="1"/>
  <c r="BU12696" i="1"/>
  <c r="BU12697" i="1"/>
  <c r="BU12698" i="1"/>
  <c r="BU12699" i="1"/>
  <c r="BU12700" i="1"/>
  <c r="BU12701" i="1"/>
  <c r="BU12702" i="1"/>
  <c r="BU12703" i="1"/>
  <c r="BU12704" i="1"/>
  <c r="BU12705" i="1"/>
  <c r="BU12706" i="1"/>
  <c r="BU12707" i="1"/>
  <c r="BU12708" i="1"/>
  <c r="BU12709" i="1"/>
  <c r="BU12710" i="1"/>
  <c r="BU12711" i="1"/>
  <c r="BU12712" i="1"/>
  <c r="BU12713" i="1"/>
  <c r="BU12714" i="1"/>
  <c r="BU12715" i="1"/>
  <c r="BU12716" i="1"/>
  <c r="BU12717" i="1"/>
  <c r="BU12718" i="1"/>
  <c r="BU12719" i="1"/>
  <c r="BU12720" i="1"/>
  <c r="BU12721" i="1"/>
  <c r="BU12722" i="1"/>
  <c r="BU12723" i="1"/>
  <c r="BU12724" i="1"/>
  <c r="BU12725" i="1"/>
  <c r="BU12726" i="1"/>
  <c r="BU12727" i="1"/>
  <c r="BU12728" i="1"/>
  <c r="BU12729" i="1"/>
  <c r="BU12730" i="1"/>
  <c r="BU12731" i="1"/>
  <c r="BU12732" i="1"/>
  <c r="BU12733" i="1"/>
  <c r="BU12734" i="1"/>
  <c r="BU12735" i="1"/>
  <c r="BU12736" i="1"/>
  <c r="BU12737" i="1"/>
  <c r="BU12738" i="1"/>
  <c r="BU12739" i="1"/>
  <c r="BU12740" i="1"/>
  <c r="BU12741" i="1"/>
  <c r="BU12742" i="1"/>
  <c r="BU12743" i="1"/>
  <c r="BU12744" i="1"/>
  <c r="BU12745" i="1"/>
  <c r="BU12746" i="1"/>
  <c r="BU12747" i="1"/>
  <c r="BU12748" i="1"/>
  <c r="BU12749" i="1"/>
  <c r="BU12750" i="1"/>
  <c r="BU12751" i="1"/>
  <c r="BU12752" i="1"/>
  <c r="BU12753" i="1"/>
  <c r="BU12754" i="1"/>
  <c r="BU12755" i="1"/>
  <c r="BU12756" i="1"/>
  <c r="BU12757" i="1"/>
  <c r="BU12758" i="1"/>
  <c r="BU12759" i="1"/>
  <c r="BU12760" i="1"/>
  <c r="BU12761" i="1"/>
  <c r="BU12762" i="1"/>
  <c r="BU12763" i="1"/>
  <c r="BU12764" i="1"/>
  <c r="BU12765" i="1"/>
  <c r="BU12766" i="1"/>
  <c r="BU12767" i="1"/>
  <c r="BU12768" i="1"/>
  <c r="BU12769" i="1"/>
  <c r="BU12770" i="1"/>
  <c r="BU12771" i="1"/>
  <c r="BU12772" i="1"/>
  <c r="BU12773" i="1"/>
  <c r="BU12774" i="1"/>
  <c r="BU12775" i="1"/>
  <c r="BU12776" i="1"/>
  <c r="BU12777" i="1"/>
  <c r="BU12778" i="1"/>
  <c r="BU12779" i="1"/>
  <c r="BU12780" i="1"/>
  <c r="BU12781" i="1"/>
  <c r="BU12782" i="1"/>
  <c r="BU12783" i="1"/>
  <c r="BU12784" i="1"/>
  <c r="BU12785" i="1"/>
  <c r="BU12786" i="1"/>
  <c r="BU12787" i="1"/>
  <c r="BU12788" i="1"/>
  <c r="BU12789" i="1"/>
  <c r="BU12790" i="1"/>
  <c r="BU12791" i="1"/>
  <c r="BU12792" i="1"/>
  <c r="BU12793" i="1"/>
  <c r="BU12794" i="1"/>
  <c r="BU12795" i="1"/>
  <c r="BU12796" i="1"/>
  <c r="BU12797" i="1"/>
  <c r="BU12798" i="1"/>
  <c r="BU12799" i="1"/>
  <c r="BU12800" i="1"/>
  <c r="BU12801" i="1"/>
  <c r="BU12802" i="1"/>
  <c r="BU12803" i="1"/>
  <c r="BU12804" i="1"/>
  <c r="BU12805" i="1"/>
  <c r="BU12806" i="1"/>
  <c r="BU12807" i="1"/>
  <c r="BU12808" i="1"/>
  <c r="BU12809" i="1"/>
  <c r="BU12810" i="1"/>
  <c r="BU12811" i="1"/>
  <c r="BU12812" i="1"/>
  <c r="BU12813" i="1"/>
  <c r="BU12814" i="1"/>
  <c r="BU12815" i="1"/>
  <c r="BU12816" i="1"/>
  <c r="BU12817" i="1"/>
  <c r="BU12818" i="1"/>
  <c r="BU12819" i="1"/>
  <c r="BU12820" i="1"/>
  <c r="BU12821" i="1"/>
  <c r="BU12822" i="1"/>
  <c r="BU12823" i="1"/>
  <c r="BU12824" i="1"/>
  <c r="BU12825" i="1"/>
  <c r="BU12826" i="1"/>
  <c r="BU12827" i="1"/>
  <c r="BU12828" i="1"/>
  <c r="BU12829" i="1"/>
  <c r="BU12830" i="1"/>
  <c r="BU12831" i="1"/>
  <c r="BU12832" i="1"/>
  <c r="BU12833" i="1"/>
  <c r="BU12834" i="1"/>
  <c r="BU12835" i="1"/>
  <c r="BU12836" i="1"/>
  <c r="BU12837" i="1"/>
  <c r="BU12838" i="1"/>
  <c r="BU12839" i="1"/>
  <c r="BU12840" i="1"/>
  <c r="BU12841" i="1"/>
  <c r="BU12842" i="1"/>
  <c r="BU12843" i="1"/>
  <c r="BU12844" i="1"/>
  <c r="BU12845" i="1"/>
  <c r="BU12846" i="1"/>
  <c r="BU12847" i="1"/>
  <c r="BU12848" i="1"/>
  <c r="BU12849" i="1"/>
  <c r="BU12850" i="1"/>
  <c r="BU12851" i="1"/>
  <c r="BU12852" i="1"/>
  <c r="BU12853" i="1"/>
  <c r="BU12854" i="1"/>
  <c r="BU12855" i="1"/>
  <c r="BU12856" i="1"/>
  <c r="BU12857" i="1"/>
  <c r="BU12858" i="1"/>
  <c r="BU12859" i="1"/>
  <c r="BU12860" i="1"/>
  <c r="BU12861" i="1"/>
  <c r="BU12862" i="1"/>
  <c r="BU12863" i="1"/>
  <c r="BU12864" i="1"/>
  <c r="BU12865" i="1"/>
  <c r="BU12866" i="1"/>
  <c r="BU12867" i="1"/>
  <c r="BU12868" i="1"/>
  <c r="BU12869" i="1"/>
  <c r="BU12870" i="1"/>
  <c r="BU12871" i="1"/>
  <c r="BU12872" i="1"/>
  <c r="BU12873" i="1"/>
  <c r="BU12874" i="1"/>
  <c r="BU12875" i="1"/>
  <c r="BU12876" i="1"/>
  <c r="BU12877" i="1"/>
  <c r="BU12878" i="1"/>
  <c r="BU12879" i="1"/>
  <c r="BU12880" i="1"/>
  <c r="BU12881" i="1"/>
  <c r="BU12882" i="1"/>
  <c r="BU12883" i="1"/>
  <c r="BU12884" i="1"/>
  <c r="BU12885" i="1"/>
  <c r="BU12886" i="1"/>
  <c r="BU12887" i="1"/>
  <c r="BU12888" i="1"/>
  <c r="BU12889" i="1"/>
  <c r="BU12890" i="1"/>
  <c r="BU12891" i="1"/>
  <c r="BU12892" i="1"/>
  <c r="BU12893" i="1"/>
  <c r="BU12894" i="1"/>
  <c r="BU12895" i="1"/>
  <c r="BU12896" i="1"/>
  <c r="BU12897" i="1"/>
  <c r="BU12898" i="1"/>
  <c r="BU12899" i="1"/>
  <c r="BU12900" i="1"/>
  <c r="BU12901" i="1"/>
  <c r="BU12902" i="1"/>
  <c r="BU12903" i="1"/>
  <c r="BU12904" i="1"/>
  <c r="BU12905" i="1"/>
  <c r="BU12906" i="1"/>
  <c r="BU12907" i="1"/>
  <c r="BU12908" i="1"/>
  <c r="BU12909" i="1"/>
  <c r="BU12910" i="1"/>
  <c r="BU12911" i="1"/>
  <c r="BU12912" i="1"/>
  <c r="BU12913" i="1"/>
  <c r="BU12914" i="1"/>
  <c r="BU12915" i="1"/>
  <c r="BU12916" i="1"/>
  <c r="BU12917" i="1"/>
  <c r="BU12918" i="1"/>
  <c r="BU12919" i="1"/>
  <c r="BU12920" i="1"/>
  <c r="BU12921" i="1"/>
  <c r="BU12922" i="1"/>
  <c r="BU12923" i="1"/>
  <c r="BU12924" i="1"/>
  <c r="BU12925" i="1"/>
  <c r="BU12926" i="1"/>
  <c r="BU12927" i="1"/>
  <c r="BU12928" i="1"/>
  <c r="BU12929" i="1"/>
  <c r="BU12930" i="1"/>
  <c r="BU12931" i="1"/>
  <c r="BU12932" i="1"/>
  <c r="BU12933" i="1"/>
  <c r="BU12934" i="1"/>
  <c r="BU12935" i="1"/>
  <c r="BU12936" i="1"/>
  <c r="BU12937" i="1"/>
  <c r="BU12938" i="1"/>
  <c r="BU12939" i="1"/>
  <c r="BU12940" i="1"/>
  <c r="BU12941" i="1"/>
  <c r="BU12942" i="1"/>
  <c r="BU12943" i="1"/>
  <c r="BU12944" i="1"/>
  <c r="BU12945" i="1"/>
  <c r="BU12946" i="1"/>
  <c r="BU12947" i="1"/>
  <c r="BU12948" i="1"/>
  <c r="BU12949" i="1"/>
  <c r="BU12950" i="1"/>
  <c r="BU12951" i="1"/>
  <c r="BU12952" i="1"/>
  <c r="BU12953" i="1"/>
  <c r="BU12954" i="1"/>
  <c r="BU12955" i="1"/>
  <c r="BU12956" i="1"/>
  <c r="BU12957" i="1"/>
  <c r="BU12958" i="1"/>
  <c r="BU12959" i="1"/>
  <c r="BU12960" i="1"/>
  <c r="BU12961" i="1"/>
  <c r="BU12962" i="1"/>
  <c r="BU12963" i="1"/>
  <c r="BU12964" i="1"/>
  <c r="BU12965" i="1"/>
  <c r="BU12966" i="1"/>
  <c r="BU12967" i="1"/>
  <c r="BU12968" i="1"/>
  <c r="BU12969" i="1"/>
  <c r="BU12970" i="1"/>
  <c r="BU12971" i="1"/>
  <c r="BU12972" i="1"/>
  <c r="BU12973" i="1"/>
  <c r="BU12974" i="1"/>
  <c r="BU12975" i="1"/>
  <c r="BU12976" i="1"/>
  <c r="BU12977" i="1"/>
  <c r="BU12978" i="1"/>
  <c r="BU12979" i="1"/>
  <c r="BU12980" i="1"/>
  <c r="BU12981" i="1"/>
  <c r="BU12982" i="1"/>
  <c r="BU12983" i="1"/>
  <c r="BU12984" i="1"/>
  <c r="BU12985" i="1"/>
  <c r="BU12986" i="1"/>
  <c r="BU12987" i="1"/>
  <c r="BU12988" i="1"/>
  <c r="BU12989" i="1"/>
  <c r="BU12990" i="1"/>
  <c r="BU12991" i="1"/>
  <c r="BU12992" i="1"/>
  <c r="BU12993" i="1"/>
  <c r="BU12994" i="1"/>
  <c r="BU12995" i="1"/>
  <c r="BU12996" i="1"/>
  <c r="BU12997" i="1"/>
  <c r="BU12998" i="1"/>
  <c r="BU12999" i="1"/>
  <c r="BU13000" i="1"/>
  <c r="BU13001" i="1"/>
  <c r="BU13002" i="1"/>
  <c r="BU13003" i="1"/>
  <c r="BU13004" i="1"/>
  <c r="BU13005" i="1"/>
  <c r="BU13006" i="1"/>
  <c r="BU13007" i="1"/>
  <c r="BU13008" i="1"/>
  <c r="BU13009" i="1"/>
  <c r="BU13010" i="1"/>
  <c r="BU13011" i="1"/>
  <c r="BU13012" i="1"/>
  <c r="BU13013" i="1"/>
  <c r="BU13014" i="1"/>
  <c r="BU13015" i="1"/>
  <c r="BU13016" i="1"/>
  <c r="BU13017" i="1"/>
  <c r="BU13018" i="1"/>
  <c r="BU13019" i="1"/>
  <c r="BU13020" i="1"/>
  <c r="BU13021" i="1"/>
  <c r="BU13022" i="1"/>
  <c r="BU13023" i="1"/>
  <c r="BU13024" i="1"/>
  <c r="BU13025" i="1"/>
  <c r="BU13026" i="1"/>
  <c r="BU13027" i="1"/>
  <c r="BU13028" i="1"/>
  <c r="BU13029" i="1"/>
  <c r="BU13030" i="1"/>
  <c r="BU13031" i="1"/>
  <c r="BU13032" i="1"/>
  <c r="BU13033" i="1"/>
  <c r="BU13034" i="1"/>
  <c r="BU13035" i="1"/>
  <c r="BU13036" i="1"/>
  <c r="BU13037" i="1"/>
  <c r="BU13038" i="1"/>
  <c r="BU13039" i="1"/>
  <c r="BU13040" i="1"/>
  <c r="BU13041" i="1"/>
  <c r="BU13042" i="1"/>
  <c r="BU13043" i="1"/>
  <c r="BU13044" i="1"/>
  <c r="BU13045" i="1"/>
  <c r="BU13046" i="1"/>
  <c r="BU13047" i="1"/>
  <c r="BU13048" i="1"/>
  <c r="BU13049" i="1"/>
  <c r="BU13050" i="1"/>
  <c r="BU13051" i="1"/>
  <c r="BU13052" i="1"/>
  <c r="BU13053" i="1"/>
  <c r="BU13054" i="1"/>
  <c r="BU13055" i="1"/>
  <c r="BU13056" i="1"/>
  <c r="BU13057" i="1"/>
  <c r="BU13058" i="1"/>
  <c r="BU13059" i="1"/>
  <c r="BU13060" i="1"/>
  <c r="BU13061" i="1"/>
  <c r="BU13062" i="1"/>
  <c r="BU13063" i="1"/>
  <c r="BU13064" i="1"/>
  <c r="BU13065" i="1"/>
  <c r="BU13066" i="1"/>
  <c r="BU13067" i="1"/>
  <c r="BU13068" i="1"/>
  <c r="BU13069" i="1"/>
  <c r="BU13070" i="1"/>
  <c r="BU13071" i="1"/>
  <c r="BU13072" i="1"/>
  <c r="BU13073" i="1"/>
  <c r="BU13074" i="1"/>
  <c r="BU13075" i="1"/>
  <c r="BU13076" i="1"/>
  <c r="BU13077" i="1"/>
  <c r="BU13078" i="1"/>
  <c r="BU13079" i="1"/>
  <c r="BU13080" i="1"/>
  <c r="BU13081" i="1"/>
  <c r="BU13082" i="1"/>
  <c r="BU13083" i="1"/>
  <c r="BU13084" i="1"/>
  <c r="BU13085" i="1"/>
  <c r="BU13086" i="1"/>
  <c r="BU13087" i="1"/>
  <c r="BU13088" i="1"/>
  <c r="BU13089" i="1"/>
  <c r="BU13090" i="1"/>
  <c r="BU13091" i="1"/>
  <c r="BU13092" i="1"/>
  <c r="BU13093" i="1"/>
  <c r="BU13094" i="1"/>
  <c r="BU13095" i="1"/>
  <c r="BU13096" i="1"/>
  <c r="BU13097" i="1"/>
  <c r="BU13098" i="1"/>
  <c r="BU13099" i="1"/>
  <c r="BU13100" i="1"/>
  <c r="BU13101" i="1"/>
  <c r="BU13102" i="1"/>
  <c r="BU13103" i="1"/>
  <c r="BU13104" i="1"/>
  <c r="BU13105" i="1"/>
  <c r="BU13106" i="1"/>
  <c r="BU13107" i="1"/>
  <c r="BU13108" i="1"/>
  <c r="BU13109" i="1"/>
  <c r="BU13110" i="1"/>
  <c r="BU13111" i="1"/>
  <c r="BU13112" i="1"/>
  <c r="BU13113" i="1"/>
  <c r="BU13114" i="1"/>
  <c r="BU13115" i="1"/>
  <c r="BU13116" i="1"/>
  <c r="BU13117" i="1"/>
  <c r="BU13118" i="1"/>
  <c r="BU13119" i="1"/>
  <c r="BU13120" i="1"/>
  <c r="BU13121" i="1"/>
  <c r="BU13122" i="1"/>
  <c r="BU13123" i="1"/>
  <c r="BU13124" i="1"/>
  <c r="BU13125" i="1"/>
  <c r="BU13126" i="1"/>
  <c r="BU13127" i="1"/>
  <c r="BU13128" i="1"/>
  <c r="BU13129" i="1"/>
  <c r="BU13130" i="1"/>
  <c r="BU13131" i="1"/>
  <c r="BU13132" i="1"/>
  <c r="BU13133" i="1"/>
  <c r="BU13134" i="1"/>
  <c r="BU13135" i="1"/>
  <c r="BU13136" i="1"/>
  <c r="BU13137" i="1"/>
  <c r="BU13138" i="1"/>
  <c r="BU13139" i="1"/>
  <c r="BU13140" i="1"/>
  <c r="BU13141" i="1"/>
  <c r="BU13142" i="1"/>
  <c r="BU13143" i="1"/>
  <c r="BU13144" i="1"/>
  <c r="BU13145" i="1"/>
  <c r="BU13146" i="1"/>
  <c r="BU13147" i="1"/>
  <c r="BU13148" i="1"/>
  <c r="BU13149" i="1"/>
  <c r="BU13150" i="1"/>
  <c r="BU13151" i="1"/>
  <c r="BU13152" i="1"/>
  <c r="BU13153" i="1"/>
  <c r="BU13154" i="1"/>
  <c r="BU13155" i="1"/>
  <c r="BU13156" i="1"/>
  <c r="BU13157" i="1"/>
  <c r="BU13158" i="1"/>
  <c r="BU13159" i="1"/>
  <c r="BU13160" i="1"/>
  <c r="BU13161" i="1"/>
  <c r="BU13162" i="1"/>
  <c r="BU13163" i="1"/>
  <c r="BU13164" i="1"/>
  <c r="BU13165" i="1"/>
  <c r="BU13166" i="1"/>
  <c r="BU13167" i="1"/>
  <c r="BU13168" i="1"/>
  <c r="BU13169" i="1"/>
  <c r="BU13170" i="1"/>
  <c r="BU13171" i="1"/>
  <c r="BU13172" i="1"/>
  <c r="BU13173" i="1"/>
  <c r="BU13174" i="1"/>
  <c r="BU13175" i="1"/>
  <c r="BU13176" i="1"/>
  <c r="BU13177" i="1"/>
  <c r="BU13178" i="1"/>
  <c r="BU13179" i="1"/>
  <c r="BU13180" i="1"/>
  <c r="BU13181" i="1"/>
  <c r="BU13182" i="1"/>
  <c r="BU13183" i="1"/>
  <c r="BU13184" i="1"/>
  <c r="BU13185" i="1"/>
  <c r="BU13186" i="1"/>
  <c r="BU13187" i="1"/>
  <c r="BU13188" i="1"/>
  <c r="BU13189" i="1"/>
  <c r="BU13190" i="1"/>
  <c r="BU13191" i="1"/>
  <c r="BU13192" i="1"/>
  <c r="BU13193" i="1"/>
  <c r="BU13194" i="1"/>
  <c r="BU13195" i="1"/>
  <c r="BU13196" i="1"/>
  <c r="BU13197" i="1"/>
  <c r="BU13198" i="1"/>
  <c r="BU13199" i="1"/>
  <c r="BU13200" i="1"/>
  <c r="BU13201" i="1"/>
  <c r="BU13202" i="1"/>
  <c r="BU13203" i="1"/>
  <c r="BU13204" i="1"/>
  <c r="BU13205" i="1"/>
  <c r="BU13206" i="1"/>
  <c r="BU13207" i="1"/>
  <c r="BU13208" i="1"/>
  <c r="BU13209" i="1"/>
  <c r="BU13210" i="1"/>
  <c r="BU13211" i="1"/>
  <c r="BU13212" i="1"/>
  <c r="BU13213" i="1"/>
  <c r="BU13214" i="1"/>
  <c r="BU13215" i="1"/>
  <c r="BU13216" i="1"/>
  <c r="BU13217" i="1"/>
  <c r="BU13218" i="1"/>
  <c r="BU13219" i="1"/>
  <c r="BU13220" i="1"/>
  <c r="BU13221" i="1"/>
  <c r="BU13222" i="1"/>
  <c r="BU13223" i="1"/>
  <c r="BU13224" i="1"/>
  <c r="BU13225" i="1"/>
  <c r="BU13226" i="1"/>
  <c r="BU13227" i="1"/>
  <c r="BU13228" i="1"/>
  <c r="BU13229" i="1"/>
  <c r="BU13230" i="1"/>
  <c r="BU13231" i="1"/>
  <c r="BU13232" i="1"/>
  <c r="BU13233" i="1"/>
  <c r="BU13234" i="1"/>
  <c r="BU13235" i="1"/>
  <c r="BU13236" i="1"/>
  <c r="BU13237" i="1"/>
  <c r="BU13238" i="1"/>
  <c r="BU13239" i="1"/>
  <c r="BU13240" i="1"/>
  <c r="BU13241" i="1"/>
  <c r="BU13242" i="1"/>
  <c r="BU13243" i="1"/>
  <c r="BU13244" i="1"/>
  <c r="BU13245" i="1"/>
  <c r="BU13246" i="1"/>
  <c r="BU13247" i="1"/>
  <c r="BU13248" i="1"/>
  <c r="BU13249" i="1"/>
  <c r="BU13250" i="1"/>
  <c r="BU13251" i="1"/>
  <c r="BU13252" i="1"/>
  <c r="BU13253" i="1"/>
  <c r="BU13254" i="1"/>
  <c r="BU13255" i="1"/>
  <c r="BU13256" i="1"/>
  <c r="BU13257" i="1"/>
  <c r="BU13258" i="1"/>
  <c r="BU13259" i="1"/>
  <c r="BU13260" i="1"/>
  <c r="BU13261" i="1"/>
  <c r="BU13262" i="1"/>
  <c r="BU13263" i="1"/>
  <c r="BU13264" i="1"/>
  <c r="BU13265" i="1"/>
  <c r="BU13266" i="1"/>
  <c r="BU13267" i="1"/>
  <c r="BU13268" i="1"/>
  <c r="BU13269" i="1"/>
  <c r="BU13270" i="1"/>
  <c r="BU13271" i="1"/>
  <c r="BU13272" i="1"/>
  <c r="BU13273" i="1"/>
  <c r="BU13274" i="1"/>
  <c r="BU13275" i="1"/>
  <c r="BU13276" i="1"/>
  <c r="BU13277" i="1"/>
  <c r="BU13278" i="1"/>
  <c r="BU13279" i="1"/>
  <c r="BU13280" i="1"/>
  <c r="BU13281" i="1"/>
  <c r="BU13282" i="1"/>
  <c r="BU13283" i="1"/>
  <c r="BU13284" i="1"/>
  <c r="BU13285" i="1"/>
  <c r="BU13286" i="1"/>
  <c r="BU13287" i="1"/>
  <c r="BU13288" i="1"/>
  <c r="BU13289" i="1"/>
  <c r="BU13290" i="1"/>
  <c r="BU13291" i="1"/>
  <c r="BU13292" i="1"/>
  <c r="BU13293" i="1"/>
  <c r="BU13294" i="1"/>
  <c r="BU13295" i="1"/>
  <c r="BU13296" i="1"/>
  <c r="BU13297" i="1"/>
  <c r="BU13298" i="1"/>
  <c r="BU13299" i="1"/>
  <c r="BU13300" i="1"/>
  <c r="BU13301" i="1"/>
  <c r="BU13302" i="1"/>
  <c r="BU13303" i="1"/>
  <c r="BU13304" i="1"/>
  <c r="BU13305" i="1"/>
  <c r="BU13306" i="1"/>
  <c r="BU13307" i="1"/>
  <c r="BU13308" i="1"/>
  <c r="BU13309" i="1"/>
  <c r="BU13310" i="1"/>
  <c r="BU13311" i="1"/>
  <c r="BU13312" i="1"/>
  <c r="BU13313" i="1"/>
  <c r="BU13314" i="1"/>
  <c r="BU13315" i="1"/>
  <c r="BU13316" i="1"/>
  <c r="BU13317" i="1"/>
  <c r="BU13318" i="1"/>
  <c r="BU13319" i="1"/>
  <c r="BU13320" i="1"/>
  <c r="BU13321" i="1"/>
  <c r="BU13322" i="1"/>
  <c r="BU13323" i="1"/>
  <c r="BU13324" i="1"/>
  <c r="BU13325" i="1"/>
  <c r="BU13326" i="1"/>
  <c r="BU13327" i="1"/>
  <c r="BU13328" i="1"/>
  <c r="BU13329" i="1"/>
  <c r="BU13330" i="1"/>
  <c r="BU13331" i="1"/>
  <c r="BU13332" i="1"/>
  <c r="BU13333" i="1"/>
  <c r="BU13334" i="1"/>
  <c r="BU13335" i="1"/>
  <c r="BU13336" i="1"/>
  <c r="BU13337" i="1"/>
  <c r="BU13338" i="1"/>
  <c r="BU13339" i="1"/>
  <c r="BU13340" i="1"/>
  <c r="BU13341" i="1"/>
  <c r="BU13342" i="1"/>
  <c r="BU13343" i="1"/>
  <c r="BU13344" i="1"/>
  <c r="BU13345" i="1"/>
  <c r="BU13346" i="1"/>
  <c r="BU13347" i="1"/>
  <c r="BU13348" i="1"/>
  <c r="BU13349" i="1"/>
  <c r="BU13350" i="1"/>
  <c r="BU13351" i="1"/>
  <c r="BU13352" i="1"/>
  <c r="BU13353" i="1"/>
  <c r="BU13354" i="1"/>
  <c r="BU13355" i="1"/>
  <c r="BU13356" i="1"/>
  <c r="BU13357" i="1"/>
  <c r="BU13358" i="1"/>
  <c r="BU13359" i="1"/>
  <c r="BU13360" i="1"/>
  <c r="BU13361" i="1"/>
  <c r="BU13362" i="1"/>
  <c r="BU13363" i="1"/>
  <c r="BU13364" i="1"/>
  <c r="BU13365" i="1"/>
  <c r="BU13366" i="1"/>
  <c r="BU13367" i="1"/>
  <c r="BU13368" i="1"/>
  <c r="BU13369" i="1"/>
  <c r="BU13370" i="1"/>
  <c r="BU13371" i="1"/>
  <c r="BU13372" i="1"/>
  <c r="BU13373" i="1"/>
  <c r="BU13374" i="1"/>
  <c r="BU13375" i="1"/>
  <c r="BU13376" i="1"/>
  <c r="BU13377" i="1"/>
  <c r="BU13378" i="1"/>
  <c r="BU13379" i="1"/>
  <c r="BU13380" i="1"/>
  <c r="BU13381" i="1"/>
  <c r="BU13382" i="1"/>
  <c r="BU13383" i="1"/>
  <c r="BU13384" i="1"/>
  <c r="BU13385" i="1"/>
  <c r="BU13386" i="1"/>
  <c r="BU13387" i="1"/>
  <c r="BU13388" i="1"/>
  <c r="BU13389" i="1"/>
  <c r="BU13390" i="1"/>
  <c r="BU13391" i="1"/>
  <c r="BU13392" i="1"/>
  <c r="BU13393" i="1"/>
  <c r="BU13394" i="1"/>
  <c r="BU13395" i="1"/>
  <c r="BU13396" i="1"/>
  <c r="BU13397" i="1"/>
  <c r="BU13398" i="1"/>
  <c r="BU13399" i="1"/>
  <c r="BU13400" i="1"/>
  <c r="BU13401" i="1"/>
  <c r="BU13402" i="1"/>
  <c r="BU13403" i="1"/>
  <c r="BU13404" i="1"/>
  <c r="BU13405" i="1"/>
  <c r="BU13406" i="1"/>
  <c r="BU13407" i="1"/>
  <c r="BU13408" i="1"/>
  <c r="BU13409" i="1"/>
  <c r="BU13410" i="1"/>
  <c r="BU13411" i="1"/>
  <c r="BU13412" i="1"/>
  <c r="BU13413" i="1"/>
  <c r="BU13414" i="1"/>
  <c r="BU13415" i="1"/>
  <c r="BU13416" i="1"/>
  <c r="BU13417" i="1"/>
  <c r="BU13418" i="1"/>
  <c r="BU13419" i="1"/>
  <c r="BU13420" i="1"/>
  <c r="BU13421" i="1"/>
  <c r="BU13422" i="1"/>
  <c r="BU13423" i="1"/>
  <c r="BU13424" i="1"/>
  <c r="BU13425" i="1"/>
  <c r="BU13426" i="1"/>
  <c r="BU13427" i="1"/>
  <c r="BU13428" i="1"/>
  <c r="BU13429" i="1"/>
  <c r="BU13430" i="1"/>
  <c r="BU13431" i="1"/>
  <c r="BU13432" i="1"/>
  <c r="BU13433" i="1"/>
  <c r="BU13434" i="1"/>
  <c r="BU13435" i="1"/>
  <c r="BU13436" i="1"/>
  <c r="BU13437" i="1"/>
  <c r="BU13438" i="1"/>
  <c r="BU13439" i="1"/>
  <c r="BU13440" i="1"/>
  <c r="BU13441" i="1"/>
  <c r="BU13442" i="1"/>
  <c r="BU13443" i="1"/>
  <c r="BU13444" i="1"/>
  <c r="BU13445" i="1"/>
  <c r="BU13446" i="1"/>
  <c r="BU13447" i="1"/>
  <c r="BU13448" i="1"/>
  <c r="BU13449" i="1"/>
  <c r="BU13450" i="1"/>
  <c r="BU13451" i="1"/>
  <c r="BU13452" i="1"/>
  <c r="BU13453" i="1"/>
  <c r="BU13454" i="1"/>
  <c r="BU13455" i="1"/>
  <c r="BU13456" i="1"/>
  <c r="BU13457" i="1"/>
  <c r="BU13458" i="1"/>
  <c r="BU13459" i="1"/>
  <c r="BU13460" i="1"/>
  <c r="BU13461" i="1"/>
  <c r="BU13462" i="1"/>
  <c r="BU13463" i="1"/>
  <c r="BU13464" i="1"/>
  <c r="BU13465" i="1"/>
  <c r="BU13466" i="1"/>
  <c r="BU13467" i="1"/>
  <c r="BU13468" i="1"/>
  <c r="BU13469" i="1"/>
  <c r="BU13470" i="1"/>
  <c r="BU13471" i="1"/>
  <c r="BU13472" i="1"/>
  <c r="BU13473" i="1"/>
  <c r="BU13474" i="1"/>
  <c r="BU13475" i="1"/>
  <c r="BU13476" i="1"/>
  <c r="BU13477" i="1"/>
  <c r="BU13478" i="1"/>
  <c r="BU13479" i="1"/>
  <c r="BU13480" i="1"/>
  <c r="BU13481" i="1"/>
  <c r="BU13482" i="1"/>
  <c r="BU13483" i="1"/>
  <c r="BU13484" i="1"/>
  <c r="BU13485" i="1"/>
  <c r="BU13486" i="1"/>
  <c r="BU13487" i="1"/>
  <c r="BU13488" i="1"/>
  <c r="BU13489" i="1"/>
  <c r="BU13490" i="1"/>
  <c r="BU13491" i="1"/>
  <c r="BU13492" i="1"/>
  <c r="BU13493" i="1"/>
  <c r="BU13494" i="1"/>
  <c r="BU13495" i="1"/>
  <c r="BU13496" i="1"/>
  <c r="BU13497" i="1"/>
  <c r="BU13498" i="1"/>
  <c r="BU13499" i="1"/>
  <c r="BU13500" i="1"/>
  <c r="BU13501" i="1"/>
  <c r="BU13502" i="1"/>
  <c r="BU13503" i="1"/>
  <c r="BU13504" i="1"/>
  <c r="BU13505" i="1"/>
  <c r="BU13506" i="1"/>
  <c r="BU13507" i="1"/>
  <c r="BU13508" i="1"/>
  <c r="BU13509" i="1"/>
  <c r="BU13510" i="1"/>
  <c r="BU13511" i="1"/>
  <c r="BU13512" i="1"/>
  <c r="BU13513" i="1"/>
  <c r="BU13514" i="1"/>
  <c r="BU13515" i="1"/>
  <c r="BU13516" i="1"/>
  <c r="BU13517" i="1"/>
  <c r="BU13518" i="1"/>
  <c r="BU13519" i="1"/>
  <c r="BU13520" i="1"/>
  <c r="BU13521" i="1"/>
  <c r="BU13522" i="1"/>
  <c r="BU13523" i="1"/>
  <c r="BU13524" i="1"/>
  <c r="BU13525" i="1"/>
  <c r="BU13526" i="1"/>
  <c r="BU13527" i="1"/>
  <c r="BU13528" i="1"/>
  <c r="BU13529" i="1"/>
  <c r="BU13530" i="1"/>
  <c r="BU13531" i="1"/>
  <c r="BU13532" i="1"/>
  <c r="BU13533" i="1"/>
  <c r="BU13534" i="1"/>
  <c r="BU13535" i="1"/>
  <c r="BU13536" i="1"/>
  <c r="BU13537" i="1"/>
  <c r="BU13538" i="1"/>
  <c r="BU13539" i="1"/>
  <c r="BU13540" i="1"/>
  <c r="BU13541" i="1"/>
  <c r="BU13542" i="1"/>
  <c r="BU13543" i="1"/>
  <c r="BU13544" i="1"/>
  <c r="BU13545" i="1"/>
  <c r="BU13546" i="1"/>
  <c r="BU13547" i="1"/>
  <c r="BU13548" i="1"/>
  <c r="BU13549" i="1"/>
  <c r="BU13550" i="1"/>
  <c r="BU13551" i="1"/>
  <c r="BU13552" i="1"/>
  <c r="BU13553" i="1"/>
  <c r="BU13554" i="1"/>
  <c r="BU13555" i="1"/>
  <c r="BU13556" i="1"/>
  <c r="BU13557" i="1"/>
  <c r="BU13558" i="1"/>
  <c r="BU13559" i="1"/>
  <c r="BU13560" i="1"/>
  <c r="BU13561" i="1"/>
  <c r="BU13562" i="1"/>
  <c r="BU13563" i="1"/>
  <c r="BU13564" i="1"/>
  <c r="BU13565" i="1"/>
  <c r="BU13566" i="1"/>
  <c r="BU13567" i="1"/>
  <c r="BU13568" i="1"/>
  <c r="BU13569" i="1"/>
  <c r="BU13570" i="1"/>
  <c r="BU13571" i="1"/>
  <c r="BU13572" i="1"/>
  <c r="BU13573" i="1"/>
  <c r="BU13574" i="1"/>
  <c r="BU13575" i="1"/>
  <c r="BU13576" i="1"/>
  <c r="BU13577" i="1"/>
  <c r="BU13578" i="1"/>
  <c r="BU13579" i="1"/>
  <c r="BU13580" i="1"/>
  <c r="BU13581" i="1"/>
  <c r="BU13582" i="1"/>
  <c r="BU13583" i="1"/>
  <c r="BU13584" i="1"/>
  <c r="BU13585" i="1"/>
  <c r="BU13586" i="1"/>
  <c r="BU13587" i="1"/>
  <c r="BU13588" i="1"/>
  <c r="BU13589" i="1"/>
  <c r="BU13590" i="1"/>
  <c r="BU13591" i="1"/>
  <c r="BU13592" i="1"/>
  <c r="BU13593" i="1"/>
  <c r="BU13594" i="1"/>
  <c r="BU13595" i="1"/>
  <c r="BU13596" i="1"/>
  <c r="BU13597" i="1"/>
  <c r="BU13598" i="1"/>
  <c r="BU13599" i="1"/>
  <c r="BU13600" i="1"/>
  <c r="BU13601" i="1"/>
  <c r="BU13602" i="1"/>
  <c r="BU13603" i="1"/>
  <c r="BU13604" i="1"/>
  <c r="BU13605" i="1"/>
  <c r="BU13606" i="1"/>
  <c r="BU13607" i="1"/>
  <c r="BU13608" i="1"/>
  <c r="BU13609" i="1"/>
  <c r="BU13610" i="1"/>
  <c r="BU13611" i="1"/>
  <c r="BU13612" i="1"/>
  <c r="BU13613" i="1"/>
  <c r="BU13614" i="1"/>
  <c r="BU13615" i="1"/>
  <c r="BU13616" i="1"/>
  <c r="BU13617" i="1"/>
  <c r="BU13618" i="1"/>
  <c r="BU13619" i="1"/>
  <c r="BU13620" i="1"/>
  <c r="BU13621" i="1"/>
  <c r="BU13622" i="1"/>
  <c r="BU13623" i="1"/>
  <c r="BU13624" i="1"/>
  <c r="BU13625" i="1"/>
  <c r="BU13626" i="1"/>
  <c r="BU13627" i="1"/>
  <c r="BU13628" i="1"/>
  <c r="BU13629" i="1"/>
  <c r="BU13630" i="1"/>
  <c r="BU13631" i="1"/>
  <c r="BU13632" i="1"/>
  <c r="BU13633" i="1"/>
  <c r="BU13634" i="1"/>
  <c r="BU13635" i="1"/>
  <c r="BU13636" i="1"/>
  <c r="BU13637" i="1"/>
  <c r="BU13638" i="1"/>
  <c r="BU13639" i="1"/>
  <c r="BU13640" i="1"/>
  <c r="BU13641" i="1"/>
  <c r="BU13642" i="1"/>
  <c r="BU13643" i="1"/>
  <c r="BU13644" i="1"/>
  <c r="BU13645" i="1"/>
  <c r="BU13646" i="1"/>
  <c r="BU13647" i="1"/>
  <c r="BU13648" i="1"/>
  <c r="BU13649" i="1"/>
  <c r="BU13650" i="1"/>
  <c r="BU13651" i="1"/>
  <c r="BU13652" i="1"/>
  <c r="BU13653" i="1"/>
  <c r="BU13654" i="1"/>
  <c r="BU13655" i="1"/>
  <c r="BU13656" i="1"/>
  <c r="BU13657" i="1"/>
  <c r="BU13658" i="1"/>
  <c r="BU13659" i="1"/>
  <c r="BU13660" i="1"/>
  <c r="BU13661" i="1"/>
  <c r="BU13662" i="1"/>
  <c r="BU13663" i="1"/>
  <c r="BU13664" i="1"/>
  <c r="BU13665" i="1"/>
  <c r="BU13666" i="1"/>
  <c r="BU13667" i="1"/>
  <c r="BU13668" i="1"/>
  <c r="BU13669" i="1"/>
  <c r="BU13670" i="1"/>
  <c r="BU13671" i="1"/>
  <c r="BU13672" i="1"/>
  <c r="BU13673" i="1"/>
  <c r="BU13674" i="1"/>
  <c r="BU13675" i="1"/>
  <c r="BU13676" i="1"/>
  <c r="BU13677" i="1"/>
  <c r="BU13678" i="1"/>
  <c r="BU13679" i="1"/>
  <c r="BU13680" i="1"/>
  <c r="BU13681" i="1"/>
  <c r="BU13682" i="1"/>
  <c r="BU13683" i="1"/>
  <c r="BU13684" i="1"/>
  <c r="BU13685" i="1"/>
  <c r="BU13686" i="1"/>
  <c r="BU13687" i="1"/>
  <c r="BU13688" i="1"/>
  <c r="BU13689" i="1"/>
  <c r="BU13690" i="1"/>
  <c r="BU13691" i="1"/>
  <c r="BU13692" i="1"/>
  <c r="BU13693" i="1"/>
  <c r="BU13694" i="1"/>
  <c r="BU13695" i="1"/>
  <c r="BU13696" i="1"/>
  <c r="BU13697" i="1"/>
  <c r="BU13698" i="1"/>
  <c r="BU13699" i="1"/>
  <c r="BU13700" i="1"/>
  <c r="BU13701" i="1"/>
  <c r="BU13702" i="1"/>
  <c r="BU13703" i="1"/>
  <c r="BU13704" i="1"/>
  <c r="BU13705" i="1"/>
  <c r="BU13706" i="1"/>
  <c r="BU13707" i="1"/>
  <c r="BU13708" i="1"/>
  <c r="BU13709" i="1"/>
  <c r="BU13710" i="1"/>
  <c r="BU13711" i="1"/>
  <c r="BU13712" i="1"/>
  <c r="BU13713" i="1"/>
  <c r="BU13714" i="1"/>
  <c r="BU13715" i="1"/>
  <c r="BU13716" i="1"/>
  <c r="BU13717" i="1"/>
  <c r="BU13718" i="1"/>
  <c r="BU13719" i="1"/>
  <c r="BU13720" i="1"/>
  <c r="BU13721" i="1"/>
  <c r="BU13722" i="1"/>
  <c r="BU13723" i="1"/>
  <c r="BU13724" i="1"/>
  <c r="BU13725" i="1"/>
  <c r="BU13726" i="1"/>
  <c r="BU13727" i="1"/>
  <c r="BU13728" i="1"/>
  <c r="BU13729" i="1"/>
  <c r="BU13730" i="1"/>
  <c r="BU13731" i="1"/>
  <c r="BU13732" i="1"/>
  <c r="BU13733" i="1"/>
  <c r="BU13734" i="1"/>
  <c r="BU13735" i="1"/>
  <c r="BU13736" i="1"/>
  <c r="BU13737" i="1"/>
  <c r="BU13738" i="1"/>
  <c r="BU13739" i="1"/>
  <c r="BU13740" i="1"/>
  <c r="BU13741" i="1"/>
  <c r="BU13742" i="1"/>
  <c r="BU13743" i="1"/>
  <c r="BU13744" i="1"/>
  <c r="BU13745" i="1"/>
  <c r="BU13746" i="1"/>
  <c r="BU13747" i="1"/>
  <c r="BU13748" i="1"/>
  <c r="BU13749" i="1"/>
  <c r="BU13750" i="1"/>
  <c r="BU13751" i="1"/>
  <c r="BU13752" i="1"/>
  <c r="BU13753" i="1"/>
  <c r="BU13754" i="1"/>
  <c r="BU13755" i="1"/>
  <c r="BU13756" i="1"/>
  <c r="BU13757" i="1"/>
  <c r="BU13758" i="1"/>
  <c r="BU13759" i="1"/>
  <c r="BU13760" i="1"/>
  <c r="BU13761" i="1"/>
  <c r="BU13762" i="1"/>
  <c r="BU13763" i="1"/>
  <c r="BU13764" i="1"/>
  <c r="BU13765" i="1"/>
  <c r="BU13766" i="1"/>
  <c r="BU13767" i="1"/>
  <c r="BU13768" i="1"/>
  <c r="BU13769" i="1"/>
  <c r="BU13770" i="1"/>
  <c r="BU13771" i="1"/>
  <c r="BU13772" i="1"/>
  <c r="BU13773" i="1"/>
  <c r="BU13774" i="1"/>
  <c r="BU13775" i="1"/>
  <c r="BU13776" i="1"/>
  <c r="BU13777" i="1"/>
  <c r="BU13778" i="1"/>
  <c r="BU13779" i="1"/>
  <c r="BU13780" i="1"/>
  <c r="BU13781" i="1"/>
  <c r="BU13782" i="1"/>
  <c r="BU13783" i="1"/>
  <c r="BU13784" i="1"/>
  <c r="BU13785" i="1"/>
  <c r="BU13786" i="1"/>
  <c r="BU13787" i="1"/>
  <c r="BU13788" i="1"/>
  <c r="BU13789" i="1"/>
  <c r="BU13790" i="1"/>
  <c r="BU13791" i="1"/>
  <c r="BU13792" i="1"/>
  <c r="BU13793" i="1"/>
  <c r="BU13794" i="1"/>
  <c r="BU13795" i="1"/>
  <c r="BU13796" i="1"/>
  <c r="BU13797" i="1"/>
  <c r="BU13798" i="1"/>
  <c r="BU13799" i="1"/>
  <c r="BU13800" i="1"/>
  <c r="BU13801" i="1"/>
  <c r="BU13802" i="1"/>
  <c r="BU13803" i="1"/>
  <c r="BU13804" i="1"/>
  <c r="BU13805" i="1"/>
  <c r="BU13806" i="1"/>
  <c r="BU13807" i="1"/>
  <c r="BU13808" i="1"/>
  <c r="BU13809" i="1"/>
  <c r="BU13810" i="1"/>
  <c r="BU13811" i="1"/>
  <c r="BU13812" i="1"/>
  <c r="BU13813" i="1"/>
  <c r="BU13814" i="1"/>
  <c r="BU13815" i="1"/>
  <c r="BU13816" i="1"/>
  <c r="BU13817" i="1"/>
  <c r="BU13818" i="1"/>
  <c r="BU13819" i="1"/>
  <c r="BU13820" i="1"/>
  <c r="BU13821" i="1"/>
  <c r="BU13822" i="1"/>
  <c r="BU13823" i="1"/>
  <c r="BU13824" i="1"/>
  <c r="BU13825" i="1"/>
  <c r="BU13826" i="1"/>
  <c r="BU13827" i="1"/>
  <c r="BU13828" i="1"/>
  <c r="BU13829" i="1"/>
  <c r="BU13830" i="1"/>
  <c r="BU13831" i="1"/>
  <c r="BU13832" i="1"/>
  <c r="BU13833" i="1"/>
  <c r="BU13834" i="1"/>
  <c r="BU13835" i="1"/>
  <c r="BU13836" i="1"/>
  <c r="BU13837" i="1"/>
  <c r="BU13838" i="1"/>
  <c r="BU13839" i="1"/>
  <c r="BU13840" i="1"/>
  <c r="BU13841" i="1"/>
  <c r="BU13842" i="1"/>
  <c r="BU13843" i="1"/>
  <c r="BU13844" i="1"/>
  <c r="BU13845" i="1"/>
  <c r="BU13846" i="1"/>
  <c r="BU13847" i="1"/>
  <c r="BU13848" i="1"/>
  <c r="BU13849" i="1"/>
  <c r="BU13850" i="1"/>
  <c r="BU13851" i="1"/>
  <c r="BU13852" i="1"/>
  <c r="BU13853" i="1"/>
  <c r="BU13854" i="1"/>
  <c r="BU13855" i="1"/>
  <c r="BU13856" i="1"/>
  <c r="BU13857" i="1"/>
  <c r="BU13858" i="1"/>
  <c r="BU13859" i="1"/>
  <c r="BU13860" i="1"/>
  <c r="BU13861" i="1"/>
  <c r="BU13862" i="1"/>
  <c r="BU13863" i="1"/>
  <c r="BU13864" i="1"/>
  <c r="BU13865" i="1"/>
  <c r="BU13866" i="1"/>
  <c r="BU13867" i="1"/>
  <c r="BU13868" i="1"/>
  <c r="BU13869" i="1"/>
  <c r="BU13870" i="1"/>
  <c r="BU13871" i="1"/>
  <c r="BU13872" i="1"/>
  <c r="BU13873" i="1"/>
  <c r="BU13874" i="1"/>
  <c r="BU13875" i="1"/>
  <c r="BU13876" i="1"/>
  <c r="BU13877" i="1"/>
  <c r="BU13878" i="1"/>
  <c r="BU13879" i="1"/>
  <c r="BU13880" i="1"/>
  <c r="BU13881" i="1"/>
  <c r="BU13882" i="1"/>
  <c r="BU13883" i="1"/>
  <c r="BU13884" i="1"/>
  <c r="BU13885" i="1"/>
  <c r="BU13886" i="1"/>
  <c r="BU13887" i="1"/>
  <c r="BU13888" i="1"/>
  <c r="BU13889" i="1"/>
  <c r="BU13890" i="1"/>
  <c r="BU13891" i="1"/>
  <c r="BU13892" i="1"/>
  <c r="BU13893" i="1"/>
  <c r="BU13894" i="1"/>
  <c r="BU13895" i="1"/>
  <c r="BU13896" i="1"/>
  <c r="BU13897" i="1"/>
  <c r="BU13898" i="1"/>
  <c r="BU13899" i="1"/>
  <c r="BU13900" i="1"/>
  <c r="BU13901" i="1"/>
  <c r="BU13902" i="1"/>
  <c r="BU13903" i="1"/>
  <c r="BU13904" i="1"/>
  <c r="BU13905" i="1"/>
  <c r="BU13906" i="1"/>
  <c r="BU13907" i="1"/>
  <c r="BU13908" i="1"/>
  <c r="BU13909" i="1"/>
  <c r="BU13910" i="1"/>
  <c r="BU13911" i="1"/>
  <c r="BU13912" i="1"/>
  <c r="BU13913" i="1"/>
  <c r="BU13914" i="1"/>
  <c r="BU13915" i="1"/>
  <c r="BU13916" i="1"/>
  <c r="BU13917" i="1"/>
  <c r="BU13918" i="1"/>
  <c r="BU13919" i="1"/>
  <c r="BU13920" i="1"/>
  <c r="BU13921" i="1"/>
  <c r="BU13922" i="1"/>
  <c r="BU13923" i="1"/>
  <c r="BU13924" i="1"/>
  <c r="BU13925" i="1"/>
  <c r="BU13926" i="1"/>
  <c r="BU13927" i="1"/>
  <c r="BU13928" i="1"/>
  <c r="BU13929" i="1"/>
  <c r="BU13930" i="1"/>
  <c r="BU13931" i="1"/>
  <c r="BU13932" i="1"/>
  <c r="BU13933" i="1"/>
  <c r="BU13934" i="1"/>
  <c r="BU13935" i="1"/>
  <c r="BU13936" i="1"/>
  <c r="BU13937" i="1"/>
  <c r="BU13938" i="1"/>
  <c r="BU13939" i="1"/>
  <c r="BU13940" i="1"/>
  <c r="BU13941" i="1"/>
  <c r="BU13942" i="1"/>
  <c r="BU13943" i="1"/>
  <c r="BU13944" i="1"/>
  <c r="BU13945" i="1"/>
  <c r="BU13946" i="1"/>
  <c r="BU13947" i="1"/>
  <c r="BU13948" i="1"/>
  <c r="BU13949" i="1"/>
  <c r="BU13950" i="1"/>
  <c r="BU13951" i="1"/>
  <c r="BU13952" i="1"/>
  <c r="BU13953" i="1"/>
  <c r="BU13954" i="1"/>
  <c r="BU13955" i="1"/>
  <c r="BU13956" i="1"/>
  <c r="BU13957" i="1"/>
  <c r="BU13958" i="1"/>
  <c r="BU13959" i="1"/>
  <c r="BU13960" i="1"/>
  <c r="BU13961" i="1"/>
  <c r="BU13962" i="1"/>
  <c r="BU13963" i="1"/>
  <c r="BU13964" i="1"/>
  <c r="BU13965" i="1"/>
  <c r="BU13966" i="1"/>
  <c r="BU13967" i="1"/>
  <c r="BU13968" i="1"/>
  <c r="BU13969" i="1"/>
  <c r="BU13970" i="1"/>
  <c r="BU13971" i="1"/>
  <c r="BU13972" i="1"/>
  <c r="BU13973" i="1"/>
  <c r="BU13974" i="1"/>
  <c r="BU13975" i="1"/>
  <c r="BU13976" i="1"/>
  <c r="BU13977" i="1"/>
  <c r="BU13978" i="1"/>
  <c r="BU13979" i="1"/>
  <c r="BU13980" i="1"/>
  <c r="BU13981" i="1"/>
  <c r="BU13982" i="1"/>
  <c r="BU13983" i="1"/>
  <c r="BU13984" i="1"/>
  <c r="BU13985" i="1"/>
  <c r="BU13986" i="1"/>
  <c r="BU13987" i="1"/>
  <c r="BU13988" i="1"/>
  <c r="BU13989" i="1"/>
  <c r="BU13990" i="1"/>
  <c r="BU13991" i="1"/>
  <c r="BU13992" i="1"/>
  <c r="BU13993" i="1"/>
  <c r="BU13994" i="1"/>
  <c r="BU13995" i="1"/>
  <c r="BU13996" i="1"/>
  <c r="BU13997" i="1"/>
  <c r="BU13998" i="1"/>
  <c r="BU13999" i="1"/>
  <c r="BU14000" i="1"/>
  <c r="BU14001" i="1"/>
  <c r="BU14002" i="1"/>
  <c r="BU14003" i="1"/>
  <c r="BU14004" i="1"/>
  <c r="BU14005" i="1"/>
  <c r="BU14006" i="1"/>
  <c r="BU14007" i="1"/>
  <c r="BU14008" i="1"/>
  <c r="BU14009" i="1"/>
  <c r="BU14010" i="1"/>
  <c r="BU14011" i="1"/>
  <c r="BU14012" i="1"/>
  <c r="BU14013" i="1"/>
  <c r="BU14014" i="1"/>
  <c r="BU14015" i="1"/>
  <c r="BU14016" i="1"/>
  <c r="BU14017" i="1"/>
  <c r="BU14018" i="1"/>
  <c r="BU14019" i="1"/>
  <c r="BU14020" i="1"/>
  <c r="BU14021" i="1"/>
  <c r="BU14022" i="1"/>
  <c r="BU14023" i="1"/>
  <c r="BU14024" i="1"/>
  <c r="BU14025" i="1"/>
  <c r="BU14026" i="1"/>
  <c r="BU14027" i="1"/>
  <c r="BU14028" i="1"/>
  <c r="BU14029" i="1"/>
  <c r="BU14030" i="1"/>
  <c r="BU14031" i="1"/>
  <c r="BU14032" i="1"/>
  <c r="BU14033" i="1"/>
  <c r="BU14034" i="1"/>
  <c r="BU14035" i="1"/>
  <c r="BU14036" i="1"/>
  <c r="BU14037" i="1"/>
  <c r="BU14038" i="1"/>
  <c r="BU14039" i="1"/>
  <c r="BU14040" i="1"/>
  <c r="BU14041" i="1"/>
  <c r="BU14042" i="1"/>
  <c r="BU14043" i="1"/>
  <c r="BU14044" i="1"/>
  <c r="BU14045" i="1"/>
  <c r="BU14046" i="1"/>
  <c r="BU14047" i="1"/>
  <c r="BU14048" i="1"/>
  <c r="BU14049" i="1"/>
  <c r="BU14050" i="1"/>
  <c r="BU14051" i="1"/>
  <c r="BU14052" i="1"/>
  <c r="BU14053" i="1"/>
  <c r="BU14054" i="1"/>
  <c r="BU14055" i="1"/>
  <c r="BU14056" i="1"/>
  <c r="BU14057" i="1"/>
  <c r="BU14058" i="1"/>
  <c r="BU14059" i="1"/>
  <c r="BU14060" i="1"/>
  <c r="BU14061" i="1"/>
  <c r="BU14062" i="1"/>
  <c r="BU14063" i="1"/>
  <c r="BU14064" i="1"/>
  <c r="BU14065" i="1"/>
  <c r="BU14066" i="1"/>
  <c r="BU14067" i="1"/>
  <c r="BU14068" i="1"/>
  <c r="BU14069" i="1"/>
  <c r="BU14070" i="1"/>
  <c r="BU14071" i="1"/>
  <c r="BU14072" i="1"/>
  <c r="BU14073" i="1"/>
  <c r="BU14074" i="1"/>
  <c r="BU14075" i="1"/>
  <c r="BU14076" i="1"/>
  <c r="BU14077" i="1"/>
  <c r="BU14078" i="1"/>
  <c r="BU14079" i="1"/>
  <c r="BU14080" i="1"/>
  <c r="BU14081" i="1"/>
  <c r="BU14082" i="1"/>
  <c r="BU14083" i="1"/>
  <c r="BU14084" i="1"/>
  <c r="BU14085" i="1"/>
  <c r="BU14086" i="1"/>
  <c r="BU14087" i="1"/>
  <c r="BU14088" i="1"/>
  <c r="BU14089" i="1"/>
  <c r="BU14090" i="1"/>
  <c r="BU14091" i="1"/>
  <c r="BU14092" i="1"/>
  <c r="BU14093" i="1"/>
  <c r="BU14094" i="1"/>
  <c r="BU14095" i="1"/>
  <c r="BU14096" i="1"/>
  <c r="BU14097" i="1"/>
  <c r="BU14098" i="1"/>
  <c r="BU14099" i="1"/>
  <c r="BU14100" i="1"/>
  <c r="BU14101" i="1"/>
  <c r="BU14102" i="1"/>
  <c r="BU14103" i="1"/>
  <c r="BU14104" i="1"/>
  <c r="BU14105" i="1"/>
  <c r="BU14106" i="1"/>
  <c r="BU14107" i="1"/>
  <c r="BU14108" i="1"/>
  <c r="BU14109" i="1"/>
  <c r="BU14110" i="1"/>
  <c r="BU14111" i="1"/>
  <c r="BU14112" i="1"/>
  <c r="BU14113" i="1"/>
  <c r="BU14114" i="1"/>
  <c r="BU14115" i="1"/>
  <c r="BU14116" i="1"/>
  <c r="BU14117" i="1"/>
  <c r="BU14118" i="1"/>
  <c r="BU14119" i="1"/>
  <c r="BU14120" i="1"/>
  <c r="BU14121" i="1"/>
  <c r="BU14122" i="1"/>
  <c r="BU14123" i="1"/>
  <c r="BU14124" i="1"/>
  <c r="BU14125" i="1"/>
  <c r="BU14126" i="1"/>
  <c r="BU14127" i="1"/>
  <c r="BU14128" i="1"/>
  <c r="BU14129" i="1"/>
  <c r="BU14130" i="1"/>
  <c r="BU14131" i="1"/>
  <c r="BU14132" i="1"/>
  <c r="BU14133" i="1"/>
  <c r="BU14134" i="1"/>
  <c r="BU14135" i="1"/>
  <c r="BU14136" i="1"/>
  <c r="BU14137" i="1"/>
  <c r="BU14138" i="1"/>
  <c r="BU14139" i="1"/>
  <c r="BU14140" i="1"/>
  <c r="BU14141" i="1"/>
  <c r="BU14142" i="1"/>
  <c r="BU14143" i="1"/>
  <c r="BU14144" i="1"/>
  <c r="BU14145" i="1"/>
  <c r="BU14146" i="1"/>
  <c r="BU14147" i="1"/>
  <c r="BU14148" i="1"/>
  <c r="BU14149" i="1"/>
  <c r="BU14150" i="1"/>
  <c r="BU14151" i="1"/>
  <c r="BU14152" i="1"/>
  <c r="BU14153" i="1"/>
  <c r="BU14154" i="1"/>
  <c r="BU14155" i="1"/>
  <c r="BU14156" i="1"/>
  <c r="BU14157" i="1"/>
  <c r="BU14158" i="1"/>
  <c r="BU14159" i="1"/>
  <c r="BU14160" i="1"/>
  <c r="BU14161" i="1"/>
  <c r="BU14162" i="1"/>
  <c r="BU14163" i="1"/>
  <c r="BU14164" i="1"/>
  <c r="BU14165" i="1"/>
  <c r="BU14166" i="1"/>
  <c r="BU14167" i="1"/>
  <c r="BU14168" i="1"/>
  <c r="BU14169" i="1"/>
  <c r="BU14170" i="1"/>
  <c r="BU14171" i="1"/>
  <c r="BU14172" i="1"/>
  <c r="BU14173" i="1"/>
  <c r="BU14174" i="1"/>
  <c r="BU14175" i="1"/>
  <c r="BU14176" i="1"/>
  <c r="BU14177" i="1"/>
  <c r="BU14178" i="1"/>
  <c r="BU14179" i="1"/>
  <c r="BU14180" i="1"/>
  <c r="BU14181" i="1"/>
  <c r="BU14182" i="1"/>
  <c r="BU14183" i="1"/>
  <c r="BU14184" i="1"/>
  <c r="BU14185" i="1"/>
  <c r="BU14186" i="1"/>
  <c r="BU14187" i="1"/>
  <c r="BU14188" i="1"/>
  <c r="BU14189" i="1"/>
  <c r="BU14190" i="1"/>
  <c r="BU14191" i="1"/>
  <c r="BU14192" i="1"/>
  <c r="BU14193" i="1"/>
  <c r="BU14194" i="1"/>
  <c r="BU14195" i="1"/>
  <c r="BU14196" i="1"/>
  <c r="BU14197" i="1"/>
  <c r="BU14198" i="1"/>
  <c r="BU14199" i="1"/>
  <c r="BU14200" i="1"/>
  <c r="BU14201" i="1"/>
  <c r="BU14202" i="1"/>
  <c r="BU14203" i="1"/>
  <c r="BU14204" i="1"/>
  <c r="BU14205" i="1"/>
  <c r="BU14206" i="1"/>
  <c r="BU14207" i="1"/>
  <c r="BU14208" i="1"/>
  <c r="BU14209" i="1"/>
  <c r="BU14210" i="1"/>
  <c r="BU14211" i="1"/>
  <c r="BU14212" i="1"/>
  <c r="BU14213" i="1"/>
  <c r="BU14214" i="1"/>
  <c r="BU14215" i="1"/>
  <c r="BU14216" i="1"/>
  <c r="BU14217" i="1"/>
  <c r="BU14218" i="1"/>
  <c r="BU14219" i="1"/>
  <c r="BU14220" i="1"/>
  <c r="BU14221" i="1"/>
  <c r="BU14222" i="1"/>
  <c r="BU14223" i="1"/>
  <c r="BU14224" i="1"/>
  <c r="BU14225" i="1"/>
  <c r="BU14226" i="1"/>
  <c r="BU14227" i="1"/>
  <c r="BU14228" i="1"/>
  <c r="BU14229" i="1"/>
  <c r="BU14230" i="1"/>
  <c r="BU14231" i="1"/>
  <c r="BU14232" i="1"/>
  <c r="BU14233" i="1"/>
  <c r="BU14234" i="1"/>
  <c r="BU14235" i="1"/>
  <c r="BU14236" i="1"/>
  <c r="BU14237" i="1"/>
  <c r="BU14238" i="1"/>
  <c r="BU14239" i="1"/>
  <c r="BU14240" i="1"/>
  <c r="BU14241" i="1"/>
  <c r="BU14242" i="1"/>
  <c r="BU14243" i="1"/>
  <c r="BU14244" i="1"/>
  <c r="BU14245" i="1"/>
  <c r="BU14246" i="1"/>
  <c r="BU14247" i="1"/>
  <c r="BU14248" i="1"/>
  <c r="BU14249" i="1"/>
  <c r="BU14250" i="1"/>
  <c r="BU14251" i="1"/>
  <c r="BU14252" i="1"/>
  <c r="BU14253" i="1"/>
  <c r="BU14254" i="1"/>
  <c r="BU14255" i="1"/>
  <c r="BU14256" i="1"/>
  <c r="BU14257" i="1"/>
  <c r="BU14258" i="1"/>
  <c r="BU14259" i="1"/>
  <c r="BU14260" i="1"/>
  <c r="BU14261" i="1"/>
  <c r="BU14262" i="1"/>
  <c r="BU14263" i="1"/>
  <c r="BU14264" i="1"/>
  <c r="BU14265" i="1"/>
  <c r="BU14266" i="1"/>
  <c r="BU14267" i="1"/>
  <c r="BU14268" i="1"/>
  <c r="BU14269" i="1"/>
  <c r="BU14270" i="1"/>
  <c r="BU14271" i="1"/>
  <c r="BU14272" i="1"/>
  <c r="BU14273" i="1"/>
  <c r="BU14274" i="1"/>
  <c r="BU14275" i="1"/>
  <c r="BU14276" i="1"/>
  <c r="BU14277" i="1"/>
  <c r="BU14278" i="1"/>
  <c r="BU14279" i="1"/>
  <c r="BU14280" i="1"/>
  <c r="BU14281" i="1"/>
  <c r="BU14282" i="1"/>
  <c r="BU14283" i="1"/>
  <c r="BU14284" i="1"/>
  <c r="BU14285" i="1"/>
  <c r="BU14286" i="1"/>
  <c r="BU14287" i="1"/>
  <c r="BU14288" i="1"/>
  <c r="BU14289" i="1"/>
  <c r="BU14290" i="1"/>
  <c r="BU14291" i="1"/>
  <c r="BU14292" i="1"/>
  <c r="BU14293" i="1"/>
  <c r="BU14294" i="1"/>
  <c r="BU14295" i="1"/>
  <c r="BU14296" i="1"/>
  <c r="BU14297" i="1"/>
  <c r="BU14298" i="1"/>
  <c r="BU14299" i="1"/>
  <c r="BU14300" i="1"/>
  <c r="BU14301" i="1"/>
  <c r="BU14302" i="1"/>
  <c r="BU14303" i="1"/>
  <c r="BU14304" i="1"/>
  <c r="BU14305" i="1"/>
  <c r="BU14306" i="1"/>
  <c r="BU14307" i="1"/>
  <c r="BU14308" i="1"/>
  <c r="BU14309" i="1"/>
  <c r="BU14310" i="1"/>
  <c r="BU14311" i="1"/>
  <c r="BU14312" i="1"/>
  <c r="BU14313" i="1"/>
  <c r="BU14314" i="1"/>
  <c r="BU14315" i="1"/>
  <c r="BU14316" i="1"/>
  <c r="BU14317" i="1"/>
  <c r="BU14318" i="1"/>
  <c r="BU14319" i="1"/>
  <c r="BU14320" i="1"/>
  <c r="BU14321" i="1"/>
  <c r="BU14322" i="1"/>
  <c r="BU14323" i="1"/>
  <c r="BU14324" i="1"/>
  <c r="BU14325" i="1"/>
  <c r="BU14326" i="1"/>
  <c r="BU14327" i="1"/>
  <c r="BU14328" i="1"/>
  <c r="BU14329" i="1"/>
  <c r="BU14330" i="1"/>
  <c r="BU14331" i="1"/>
  <c r="BU14332" i="1"/>
  <c r="BU14333" i="1"/>
  <c r="BU14334" i="1"/>
  <c r="BU14335" i="1"/>
  <c r="BU14336" i="1"/>
  <c r="BU14337" i="1"/>
  <c r="BU14338" i="1"/>
  <c r="BU14339" i="1"/>
  <c r="BU14340" i="1"/>
  <c r="BU14341" i="1"/>
  <c r="BU14342" i="1"/>
  <c r="BU14343" i="1"/>
  <c r="BU14344" i="1"/>
  <c r="BU14345" i="1"/>
  <c r="BU14346" i="1"/>
  <c r="BU14347" i="1"/>
  <c r="BU14348" i="1"/>
  <c r="BU14349" i="1"/>
  <c r="BU14350" i="1"/>
  <c r="BU14351" i="1"/>
  <c r="BU14352" i="1"/>
  <c r="BU14353" i="1"/>
  <c r="BU14354" i="1"/>
  <c r="BU14355" i="1"/>
  <c r="BU14356" i="1"/>
  <c r="BU14357" i="1"/>
  <c r="BU14358" i="1"/>
  <c r="BU14359" i="1"/>
  <c r="BU14360" i="1"/>
  <c r="BU14361" i="1"/>
  <c r="BU14362" i="1"/>
  <c r="BU14363" i="1"/>
  <c r="BU14364" i="1"/>
  <c r="BU14365" i="1"/>
  <c r="BU14366" i="1"/>
  <c r="BU14367" i="1"/>
  <c r="BU14368" i="1"/>
  <c r="BU14369" i="1"/>
  <c r="BU14370" i="1"/>
  <c r="BU14371" i="1"/>
  <c r="BU14372" i="1"/>
  <c r="BU14373" i="1"/>
  <c r="BU14374" i="1"/>
  <c r="BU14375" i="1"/>
  <c r="BU14376" i="1"/>
  <c r="BU14377" i="1"/>
  <c r="BU14378" i="1"/>
  <c r="BU14379" i="1"/>
  <c r="BU14380" i="1"/>
  <c r="BU14381" i="1"/>
  <c r="BU14382" i="1"/>
  <c r="BU14383" i="1"/>
  <c r="BU14384" i="1"/>
  <c r="BU14385" i="1"/>
  <c r="BU14386" i="1"/>
  <c r="BU14387" i="1"/>
  <c r="BU14388" i="1"/>
  <c r="BU14389" i="1"/>
  <c r="BU14390" i="1"/>
  <c r="BU14391" i="1"/>
  <c r="BU14392" i="1"/>
  <c r="BU14393" i="1"/>
  <c r="BU14394" i="1"/>
  <c r="BU14395" i="1"/>
  <c r="BU14396" i="1"/>
  <c r="BU14397" i="1"/>
  <c r="BU14398" i="1"/>
  <c r="BU14399" i="1"/>
  <c r="BU14400" i="1"/>
  <c r="BU14401" i="1"/>
  <c r="BU14402" i="1"/>
  <c r="BU14403" i="1"/>
  <c r="BU14404" i="1"/>
  <c r="BU14405" i="1"/>
  <c r="BU14406" i="1"/>
  <c r="BU14407" i="1"/>
  <c r="BU14408" i="1"/>
  <c r="BU14409" i="1"/>
  <c r="BU14410" i="1"/>
  <c r="BU14411" i="1"/>
  <c r="BU14412" i="1"/>
  <c r="BU14413" i="1"/>
  <c r="BU14414" i="1"/>
  <c r="BU14415" i="1"/>
  <c r="BU14416" i="1"/>
  <c r="BU14417" i="1"/>
  <c r="BU14418" i="1"/>
  <c r="BU14419" i="1"/>
  <c r="BU14420" i="1"/>
  <c r="BU14421" i="1"/>
  <c r="BU14422" i="1"/>
  <c r="BU14423" i="1"/>
  <c r="BU14424" i="1"/>
  <c r="BU14425" i="1"/>
  <c r="BU14426" i="1"/>
  <c r="BU14427" i="1"/>
  <c r="BU14428" i="1"/>
  <c r="BU14429" i="1"/>
  <c r="BU14430" i="1"/>
  <c r="BU14431" i="1"/>
  <c r="BU14432" i="1"/>
  <c r="BU14433" i="1"/>
  <c r="BU14434" i="1"/>
  <c r="BU14435" i="1"/>
  <c r="BU14436" i="1"/>
  <c r="BU14437" i="1"/>
  <c r="BU14438" i="1"/>
  <c r="BU14439" i="1"/>
  <c r="BU14440" i="1"/>
  <c r="BU14441" i="1"/>
  <c r="BU14442" i="1"/>
  <c r="BU14443" i="1"/>
  <c r="BU14444" i="1"/>
  <c r="BU14445" i="1"/>
  <c r="BU14446" i="1"/>
  <c r="BU14447" i="1"/>
  <c r="BU14448" i="1"/>
  <c r="BU14449" i="1"/>
  <c r="BU14450" i="1"/>
  <c r="BU14451" i="1"/>
  <c r="BU14452" i="1"/>
  <c r="BU14453" i="1"/>
  <c r="BU14454" i="1"/>
  <c r="BU14455" i="1"/>
  <c r="BU14456" i="1"/>
  <c r="BU14457" i="1"/>
  <c r="BU14458" i="1"/>
  <c r="BU14459" i="1"/>
  <c r="BU14460" i="1"/>
  <c r="BU14461" i="1"/>
  <c r="BU14462" i="1"/>
  <c r="BU14463" i="1"/>
  <c r="BU14464" i="1"/>
  <c r="BU14465" i="1"/>
  <c r="BU14466" i="1"/>
  <c r="BU14467" i="1"/>
  <c r="BU14468" i="1"/>
  <c r="BU14469" i="1"/>
  <c r="BU14470" i="1"/>
  <c r="BU14471" i="1"/>
  <c r="BU14472" i="1"/>
  <c r="BU14473" i="1"/>
  <c r="BU14474" i="1"/>
  <c r="BU14475" i="1"/>
  <c r="BU14476" i="1"/>
  <c r="BU14477" i="1"/>
  <c r="BU14478" i="1"/>
  <c r="BU14479" i="1"/>
  <c r="BU14480" i="1"/>
  <c r="BU14481" i="1"/>
  <c r="BU14482" i="1"/>
  <c r="BU14483" i="1"/>
  <c r="BU14484" i="1"/>
  <c r="BU14485" i="1"/>
  <c r="BU14486" i="1"/>
  <c r="BU14487" i="1"/>
  <c r="BU14488" i="1"/>
  <c r="BU14489" i="1"/>
  <c r="BU14490" i="1"/>
  <c r="BU14491" i="1"/>
  <c r="BU14492" i="1"/>
  <c r="BU14493" i="1"/>
  <c r="BU14494" i="1"/>
  <c r="BU14495" i="1"/>
  <c r="BU14496" i="1"/>
  <c r="BU14497" i="1"/>
  <c r="BU14498" i="1"/>
  <c r="BU14499" i="1"/>
  <c r="BU14500" i="1"/>
  <c r="BU14501" i="1"/>
  <c r="BU14502" i="1"/>
  <c r="BU14503" i="1"/>
  <c r="BU14504" i="1"/>
  <c r="BU14505" i="1"/>
  <c r="BU14506" i="1"/>
  <c r="BU14507" i="1"/>
  <c r="BU14508" i="1"/>
  <c r="BU14509" i="1"/>
  <c r="BU14510" i="1"/>
  <c r="BU14511" i="1"/>
  <c r="BU14512" i="1"/>
  <c r="BU14513" i="1"/>
  <c r="BU14514" i="1"/>
  <c r="BU14515" i="1"/>
  <c r="BU14516" i="1"/>
  <c r="BU14517" i="1"/>
  <c r="BU14518" i="1"/>
  <c r="BU14519" i="1"/>
  <c r="BU14520" i="1"/>
  <c r="BU14521" i="1"/>
  <c r="BU14522" i="1"/>
  <c r="BU14523" i="1"/>
  <c r="BU14524" i="1"/>
  <c r="BU14525" i="1"/>
  <c r="BU14526" i="1"/>
  <c r="BU14527" i="1"/>
  <c r="BU14528" i="1"/>
  <c r="BU14529" i="1"/>
  <c r="BU14530" i="1"/>
  <c r="BU14531" i="1"/>
  <c r="BU14532" i="1"/>
  <c r="BU14533" i="1"/>
  <c r="BU14534" i="1"/>
  <c r="BU14535" i="1"/>
  <c r="BU14536" i="1"/>
  <c r="BU14537" i="1"/>
  <c r="BU14538" i="1"/>
  <c r="BU14539" i="1"/>
  <c r="BU14540" i="1"/>
  <c r="BU14541" i="1"/>
  <c r="BU14542" i="1"/>
  <c r="BU14543" i="1"/>
  <c r="BU14544" i="1"/>
  <c r="BU14545" i="1"/>
  <c r="BU14546" i="1"/>
  <c r="BU14547" i="1"/>
  <c r="BU14548" i="1"/>
  <c r="BU14549" i="1"/>
  <c r="BU14550" i="1"/>
  <c r="BU14551" i="1"/>
  <c r="BU14552" i="1"/>
  <c r="BU14553" i="1"/>
  <c r="BU14554" i="1"/>
  <c r="BU14555" i="1"/>
  <c r="BU14556" i="1"/>
  <c r="BU14557" i="1"/>
  <c r="BU14558" i="1"/>
  <c r="BU14559" i="1"/>
  <c r="BU14560" i="1"/>
  <c r="BU14561" i="1"/>
  <c r="BU14562" i="1"/>
  <c r="BU14563" i="1"/>
  <c r="BU14564" i="1"/>
  <c r="BU14565" i="1"/>
  <c r="BU14566" i="1"/>
  <c r="BU14567" i="1"/>
  <c r="BU14568" i="1"/>
  <c r="BU14569" i="1"/>
  <c r="BU14570" i="1"/>
  <c r="BU14571" i="1"/>
  <c r="BU14572" i="1"/>
  <c r="BU14573" i="1"/>
  <c r="BU14574" i="1"/>
  <c r="BU14575" i="1"/>
  <c r="BU14576" i="1"/>
  <c r="BU14577" i="1"/>
  <c r="BU14578" i="1"/>
  <c r="BU14579" i="1"/>
  <c r="BU14580" i="1"/>
  <c r="BU14581" i="1"/>
  <c r="BU14582" i="1"/>
  <c r="BU14583" i="1"/>
  <c r="BU14584" i="1"/>
  <c r="BU14585" i="1"/>
  <c r="BU14586" i="1"/>
  <c r="BU14587" i="1"/>
  <c r="BU14588" i="1"/>
  <c r="BU14589" i="1"/>
  <c r="BU14590" i="1"/>
  <c r="BU14591" i="1"/>
  <c r="BU14592" i="1"/>
  <c r="BU14593" i="1"/>
  <c r="BU14594" i="1"/>
  <c r="BU14595" i="1"/>
  <c r="BU14596" i="1"/>
  <c r="BU14597" i="1"/>
  <c r="BU14598" i="1"/>
  <c r="BU14599" i="1"/>
  <c r="BU14600" i="1"/>
  <c r="BU14601" i="1"/>
  <c r="BU14602" i="1"/>
  <c r="BU14603" i="1"/>
  <c r="BU14604" i="1"/>
  <c r="BU14605" i="1"/>
  <c r="BU14606" i="1"/>
  <c r="BU14607" i="1"/>
  <c r="BU14608" i="1"/>
  <c r="BU14609" i="1"/>
  <c r="BU14610" i="1"/>
  <c r="BU14611" i="1"/>
  <c r="BU14612" i="1"/>
  <c r="BU14613" i="1"/>
  <c r="BU14614" i="1"/>
  <c r="BU14615" i="1"/>
  <c r="BU14616" i="1"/>
  <c r="BU14617" i="1"/>
  <c r="BU14618" i="1"/>
  <c r="BU14619" i="1"/>
  <c r="BU14620" i="1"/>
  <c r="BU14621" i="1"/>
  <c r="BU14622" i="1"/>
  <c r="BU14623" i="1"/>
  <c r="BU14624" i="1"/>
  <c r="BU14625" i="1"/>
  <c r="BU14626" i="1"/>
  <c r="BU14627" i="1"/>
  <c r="BU14628" i="1"/>
  <c r="BU14629" i="1"/>
  <c r="BU14630" i="1"/>
  <c r="BU14631" i="1"/>
  <c r="BU14632" i="1"/>
  <c r="BU14633" i="1"/>
  <c r="BU14634" i="1"/>
  <c r="BU14635" i="1"/>
  <c r="BU14636" i="1"/>
  <c r="BU14637" i="1"/>
  <c r="BU14638" i="1"/>
  <c r="BU14639" i="1"/>
  <c r="BU14640" i="1"/>
  <c r="BU14641" i="1"/>
  <c r="BU14642" i="1"/>
  <c r="BU14643" i="1"/>
  <c r="BU14644" i="1"/>
  <c r="BU14645" i="1"/>
  <c r="BU14646" i="1"/>
  <c r="BU14647" i="1"/>
  <c r="BU14648" i="1"/>
  <c r="BU14649" i="1"/>
  <c r="BU14650" i="1"/>
  <c r="BU14651" i="1"/>
  <c r="BU14652" i="1"/>
  <c r="BU14653" i="1"/>
  <c r="BU14654" i="1"/>
  <c r="BU14655" i="1"/>
  <c r="BU14656" i="1"/>
  <c r="BU14657" i="1"/>
  <c r="BU14658" i="1"/>
  <c r="BU14659" i="1"/>
  <c r="BU14660" i="1"/>
  <c r="BU14661" i="1"/>
  <c r="BU14662" i="1"/>
  <c r="BU14663" i="1"/>
  <c r="BU14664" i="1"/>
  <c r="BU14665" i="1"/>
  <c r="BU14666" i="1"/>
  <c r="BU14667" i="1"/>
  <c r="BU14668" i="1"/>
  <c r="BU14669" i="1"/>
  <c r="BU14670" i="1"/>
  <c r="BU14671" i="1"/>
  <c r="BU14672" i="1"/>
  <c r="BU14673" i="1"/>
  <c r="BU14674" i="1"/>
  <c r="BU14675" i="1"/>
  <c r="BU14676" i="1"/>
  <c r="BU14677" i="1"/>
  <c r="BU14678" i="1"/>
  <c r="BU14679" i="1"/>
  <c r="BU14680" i="1"/>
  <c r="BU14681" i="1"/>
  <c r="BU14682" i="1"/>
  <c r="BU14683" i="1"/>
  <c r="BU14684" i="1"/>
  <c r="BU14685" i="1"/>
  <c r="BU14686" i="1"/>
  <c r="BU14687" i="1"/>
  <c r="BU14688" i="1"/>
  <c r="BU14689" i="1"/>
  <c r="BU14690" i="1"/>
  <c r="BU14691" i="1"/>
  <c r="BU14692" i="1"/>
  <c r="BU14693" i="1"/>
  <c r="BU14694" i="1"/>
  <c r="BU14695" i="1"/>
  <c r="BU14696" i="1"/>
  <c r="BU14697" i="1"/>
  <c r="BU14698" i="1"/>
  <c r="BU14699" i="1"/>
  <c r="BU14700" i="1"/>
  <c r="BU14701" i="1"/>
  <c r="BU14702" i="1"/>
  <c r="BU14703" i="1"/>
  <c r="BU14704" i="1"/>
  <c r="BU14705" i="1"/>
  <c r="BU14706" i="1"/>
  <c r="BU14707" i="1"/>
  <c r="BU14708" i="1"/>
  <c r="BU14709" i="1"/>
  <c r="BU14710" i="1"/>
  <c r="BU14711" i="1"/>
  <c r="BU14712" i="1"/>
  <c r="BU14713" i="1"/>
  <c r="BU14714" i="1"/>
  <c r="BU14715" i="1"/>
  <c r="BU14716" i="1"/>
  <c r="BU14717" i="1"/>
  <c r="BU14718" i="1"/>
  <c r="BU14719" i="1"/>
  <c r="BU14720" i="1"/>
  <c r="BU14721" i="1"/>
  <c r="BU14722" i="1"/>
  <c r="BU14723" i="1"/>
  <c r="BU14724" i="1"/>
  <c r="BU14725" i="1"/>
  <c r="BU14726" i="1"/>
  <c r="BU14727" i="1"/>
  <c r="BU14728" i="1"/>
  <c r="BU14729" i="1"/>
  <c r="BU14730" i="1"/>
  <c r="BU14731" i="1"/>
  <c r="BU14732" i="1"/>
  <c r="BU14733" i="1"/>
  <c r="BU14734" i="1"/>
  <c r="BU14735" i="1"/>
  <c r="BU14736" i="1"/>
  <c r="BU14737" i="1"/>
  <c r="BU14738" i="1"/>
  <c r="BU14739" i="1"/>
  <c r="BU14740" i="1"/>
  <c r="BU14741" i="1"/>
  <c r="BU14742" i="1"/>
  <c r="BU14743" i="1"/>
  <c r="BU14744" i="1"/>
  <c r="BU14745" i="1"/>
  <c r="BU14746" i="1"/>
  <c r="BU14747" i="1"/>
  <c r="BU14748" i="1"/>
  <c r="BU14749" i="1"/>
  <c r="BU14750" i="1"/>
  <c r="BU14751" i="1"/>
  <c r="BU14752" i="1"/>
  <c r="BU14753" i="1"/>
  <c r="BU14754" i="1"/>
  <c r="BU14755" i="1"/>
  <c r="BU14756" i="1"/>
  <c r="BU14757" i="1"/>
  <c r="BU14758" i="1"/>
  <c r="BU14759" i="1"/>
  <c r="BU14760" i="1"/>
  <c r="BU14761" i="1"/>
  <c r="BU14762" i="1"/>
  <c r="BU14763" i="1"/>
  <c r="BU14764" i="1"/>
  <c r="BU14765" i="1"/>
  <c r="BU14766" i="1"/>
  <c r="BU14767" i="1"/>
  <c r="BU14768" i="1"/>
  <c r="BU14769" i="1"/>
  <c r="BU14770" i="1"/>
  <c r="BU14771" i="1"/>
  <c r="BU14772" i="1"/>
  <c r="BU14773" i="1"/>
  <c r="BU14774" i="1"/>
  <c r="BU14775" i="1"/>
  <c r="BU14776" i="1"/>
  <c r="BU14777" i="1"/>
  <c r="BU14778" i="1"/>
  <c r="BU14779" i="1"/>
  <c r="BU14780" i="1"/>
  <c r="BU14781" i="1"/>
  <c r="BU14782" i="1"/>
  <c r="BU14783" i="1"/>
  <c r="BU14784" i="1"/>
  <c r="BU14785" i="1"/>
  <c r="BU14786" i="1"/>
  <c r="BU14787" i="1"/>
  <c r="BU14788" i="1"/>
  <c r="BU14789" i="1"/>
  <c r="BU14790" i="1"/>
  <c r="BU14791" i="1"/>
  <c r="BU14792" i="1"/>
  <c r="BU14793" i="1"/>
  <c r="BU14794" i="1"/>
  <c r="BU14795" i="1"/>
  <c r="BU14796" i="1"/>
  <c r="BU14797" i="1"/>
  <c r="BU14798" i="1"/>
  <c r="BU14799" i="1"/>
  <c r="BU14800" i="1"/>
  <c r="BU14801" i="1"/>
  <c r="BU14802" i="1"/>
  <c r="BU14803" i="1"/>
  <c r="BU14804" i="1"/>
  <c r="BU14805" i="1"/>
  <c r="BU14806" i="1"/>
  <c r="BU14807" i="1"/>
  <c r="BU14808" i="1"/>
  <c r="BU14809" i="1"/>
  <c r="BU14810" i="1"/>
  <c r="BU14811" i="1"/>
  <c r="BU14812" i="1"/>
  <c r="BU14813" i="1"/>
  <c r="BU14814" i="1"/>
  <c r="BU14815" i="1"/>
  <c r="BU14816" i="1"/>
  <c r="BU14817" i="1"/>
  <c r="BU14818" i="1"/>
  <c r="BU14819" i="1"/>
  <c r="BU14820" i="1"/>
  <c r="BU14821" i="1"/>
  <c r="BU14822" i="1"/>
  <c r="BU14823" i="1"/>
  <c r="BU14824" i="1"/>
  <c r="BU14825" i="1"/>
  <c r="BU14826" i="1"/>
  <c r="BU14827" i="1"/>
  <c r="BU14828" i="1"/>
  <c r="BU14829" i="1"/>
  <c r="BU14830" i="1"/>
  <c r="BU14831" i="1"/>
  <c r="BU14832" i="1"/>
  <c r="BU14833" i="1"/>
  <c r="BU14834" i="1"/>
  <c r="BU14835" i="1"/>
  <c r="BU14836" i="1"/>
  <c r="BU14837" i="1"/>
  <c r="BU14838" i="1"/>
  <c r="BU14839" i="1"/>
  <c r="BU14840" i="1"/>
  <c r="BU14841" i="1"/>
  <c r="BU14842" i="1"/>
  <c r="BU14843" i="1"/>
  <c r="BU14844" i="1"/>
  <c r="BU14845" i="1"/>
  <c r="BU14846" i="1"/>
  <c r="BU14847" i="1"/>
  <c r="BU14848" i="1"/>
  <c r="BU14849" i="1"/>
  <c r="BU14850" i="1"/>
  <c r="BU14851" i="1"/>
  <c r="BU14852" i="1"/>
  <c r="BU14853" i="1"/>
  <c r="BU14854" i="1"/>
  <c r="BU14855" i="1"/>
  <c r="BU14856" i="1"/>
  <c r="BU14857" i="1"/>
  <c r="BU14858" i="1"/>
  <c r="BU14859" i="1"/>
  <c r="BU14860" i="1"/>
  <c r="BU14861" i="1"/>
  <c r="BU14862" i="1"/>
  <c r="BU14863" i="1"/>
  <c r="BU14864" i="1"/>
  <c r="BU14865" i="1"/>
  <c r="BU14866" i="1"/>
  <c r="BU14867" i="1"/>
  <c r="BU14868" i="1"/>
  <c r="BU14869" i="1"/>
  <c r="BU14870" i="1"/>
  <c r="BU14871" i="1"/>
  <c r="BU14872" i="1"/>
  <c r="BU14873" i="1"/>
  <c r="BU14874" i="1"/>
  <c r="BU14875" i="1"/>
  <c r="BU14876" i="1"/>
  <c r="BU14877" i="1"/>
  <c r="BU14878" i="1"/>
  <c r="BU14879" i="1"/>
  <c r="BU14880" i="1"/>
  <c r="BU14881" i="1"/>
  <c r="BU14882" i="1"/>
  <c r="BU14883" i="1"/>
  <c r="BU14884" i="1"/>
  <c r="BU14885" i="1"/>
  <c r="BU14886" i="1"/>
  <c r="BU14887" i="1"/>
  <c r="BU14888" i="1"/>
  <c r="BU14889" i="1"/>
  <c r="BU14890" i="1"/>
  <c r="BU14891" i="1"/>
  <c r="BU14892" i="1"/>
  <c r="BU14893" i="1"/>
  <c r="BU14894" i="1"/>
  <c r="BU14895" i="1"/>
  <c r="BU14896" i="1"/>
  <c r="BU14897" i="1"/>
  <c r="BU14898" i="1"/>
  <c r="BU14899" i="1"/>
  <c r="BU14900" i="1"/>
  <c r="BU14901" i="1"/>
  <c r="BU14902" i="1"/>
  <c r="BU14903" i="1"/>
  <c r="BU14904" i="1"/>
  <c r="BU14905" i="1"/>
  <c r="BU14906" i="1"/>
  <c r="BU14907" i="1"/>
  <c r="BU14908" i="1"/>
  <c r="BU14909" i="1"/>
  <c r="BU14910" i="1"/>
  <c r="BU14911" i="1"/>
  <c r="BU14912" i="1"/>
  <c r="BU14913" i="1"/>
  <c r="BU14914" i="1"/>
  <c r="BU14915" i="1"/>
  <c r="BU14916" i="1"/>
  <c r="BU14917" i="1"/>
  <c r="BU14918" i="1"/>
  <c r="BU14919" i="1"/>
  <c r="BU14920" i="1"/>
  <c r="BU14921" i="1"/>
  <c r="BU14922" i="1"/>
  <c r="BU14923" i="1"/>
  <c r="BU14924" i="1"/>
  <c r="BU14925" i="1"/>
  <c r="BU14926" i="1"/>
  <c r="BU14927" i="1"/>
  <c r="BU14928" i="1"/>
  <c r="BU14929" i="1"/>
  <c r="BU14930" i="1"/>
  <c r="BU14931" i="1"/>
  <c r="BU14932" i="1"/>
  <c r="BU14933" i="1"/>
  <c r="BU14934" i="1"/>
  <c r="BU14935" i="1"/>
  <c r="BU14936" i="1"/>
  <c r="BU14937" i="1"/>
  <c r="BU14938" i="1"/>
  <c r="BU14939" i="1"/>
  <c r="BU14940" i="1"/>
  <c r="BU14941" i="1"/>
  <c r="BU14942" i="1"/>
  <c r="BU14943" i="1"/>
  <c r="BU14944" i="1"/>
  <c r="BU14945" i="1"/>
  <c r="BU14946" i="1"/>
  <c r="BU14947" i="1"/>
  <c r="BU14948" i="1"/>
  <c r="BU14949" i="1"/>
  <c r="BU14950" i="1"/>
  <c r="BU14951" i="1"/>
  <c r="BU14952" i="1"/>
  <c r="BU14953" i="1"/>
  <c r="BU14954" i="1"/>
  <c r="BU14955" i="1"/>
  <c r="BU14956" i="1"/>
  <c r="BU14957" i="1"/>
  <c r="BU14958" i="1"/>
  <c r="BU14959" i="1"/>
  <c r="BU14960" i="1"/>
  <c r="BU14961" i="1"/>
  <c r="BU14962" i="1"/>
  <c r="BU14963" i="1"/>
  <c r="BU14964" i="1"/>
  <c r="BU14965" i="1"/>
  <c r="BU14966" i="1"/>
  <c r="BU14967" i="1"/>
  <c r="BU14968" i="1"/>
  <c r="BU14969" i="1"/>
  <c r="BU14970" i="1"/>
  <c r="BU14971" i="1"/>
  <c r="BU14972" i="1"/>
  <c r="BU14973" i="1"/>
  <c r="BU14974" i="1"/>
  <c r="BU14975" i="1"/>
  <c r="BU14976" i="1"/>
  <c r="BU14977" i="1"/>
  <c r="BU14978" i="1"/>
  <c r="BU14979" i="1"/>
  <c r="BU14980" i="1"/>
  <c r="BU14981" i="1"/>
  <c r="BU14982" i="1"/>
  <c r="BU14983" i="1"/>
  <c r="BU14984" i="1"/>
  <c r="BU14985" i="1"/>
  <c r="BU14986" i="1"/>
  <c r="BU14987" i="1"/>
  <c r="BU14988" i="1"/>
  <c r="BU14989" i="1"/>
  <c r="BU14990" i="1"/>
  <c r="BU14991" i="1"/>
  <c r="BU14992" i="1"/>
  <c r="BU14993" i="1"/>
  <c r="BU14994" i="1"/>
  <c r="BU14995" i="1"/>
  <c r="BU14996" i="1"/>
  <c r="BU14997" i="1"/>
  <c r="BU14998" i="1"/>
  <c r="BU14999" i="1"/>
  <c r="BU15000" i="1"/>
  <c r="BU15001" i="1"/>
  <c r="BU15002" i="1"/>
  <c r="BU15003" i="1"/>
  <c r="BU15004" i="1"/>
  <c r="BU15005" i="1"/>
  <c r="BU15006" i="1"/>
  <c r="BU15007" i="1"/>
  <c r="BU15008" i="1"/>
  <c r="BU15009" i="1"/>
  <c r="BU15010" i="1"/>
  <c r="BU15011" i="1"/>
  <c r="BU15012" i="1"/>
  <c r="BU15013" i="1"/>
  <c r="BU15014" i="1"/>
  <c r="BU15015" i="1"/>
  <c r="BU15016" i="1"/>
  <c r="BU15017" i="1"/>
  <c r="BU15018" i="1"/>
  <c r="BU15019" i="1"/>
  <c r="BU15020" i="1"/>
  <c r="BU15021" i="1"/>
  <c r="BU15022" i="1"/>
  <c r="BU15023" i="1"/>
  <c r="BU15024" i="1"/>
  <c r="BU15025" i="1"/>
  <c r="BU15026" i="1"/>
  <c r="BU15027" i="1"/>
  <c r="BU15028" i="1"/>
  <c r="BU15029" i="1"/>
  <c r="BU15030" i="1"/>
  <c r="BU15031" i="1"/>
  <c r="BU15032" i="1"/>
  <c r="BU15033" i="1"/>
  <c r="BU15034" i="1"/>
  <c r="BU15035" i="1"/>
  <c r="BU15036" i="1"/>
  <c r="BU15037" i="1"/>
  <c r="BU15038" i="1"/>
  <c r="BU15039" i="1"/>
  <c r="BU15040" i="1"/>
  <c r="BU15041" i="1"/>
  <c r="BU15042" i="1"/>
  <c r="BU15043" i="1"/>
  <c r="BU15044" i="1"/>
  <c r="BU15045" i="1"/>
  <c r="BU15046" i="1"/>
  <c r="BU15047" i="1"/>
  <c r="BU15048" i="1"/>
  <c r="BU15049" i="1"/>
  <c r="BU15050" i="1"/>
  <c r="BU15051" i="1"/>
  <c r="BU15052" i="1"/>
  <c r="BU15053" i="1"/>
  <c r="BU15054" i="1"/>
  <c r="BU15055" i="1"/>
  <c r="BU15056" i="1"/>
  <c r="BU15057" i="1"/>
  <c r="BU15058" i="1"/>
  <c r="BU15059" i="1"/>
  <c r="BU15060" i="1"/>
  <c r="BU15061" i="1"/>
  <c r="BU15062" i="1"/>
  <c r="BU15063" i="1"/>
  <c r="BU15064" i="1"/>
  <c r="BU15065" i="1"/>
  <c r="BU15066" i="1"/>
  <c r="BU15067" i="1"/>
  <c r="BU15068" i="1"/>
  <c r="BU15069" i="1"/>
  <c r="BU15070" i="1"/>
  <c r="BU15071" i="1"/>
  <c r="BU15072" i="1"/>
  <c r="BU15073" i="1"/>
  <c r="BU15074" i="1"/>
  <c r="BU15075" i="1"/>
  <c r="BU15076" i="1"/>
  <c r="BU15077" i="1"/>
  <c r="BU15078" i="1"/>
  <c r="BU15079" i="1"/>
  <c r="BU15080" i="1"/>
  <c r="BU15081" i="1"/>
  <c r="BU15082" i="1"/>
  <c r="BU15083" i="1"/>
  <c r="BU15084" i="1"/>
  <c r="BU15085" i="1"/>
  <c r="BU15086" i="1"/>
  <c r="BU15087" i="1"/>
  <c r="BU15088" i="1"/>
  <c r="BU15089" i="1"/>
  <c r="BU15090" i="1"/>
  <c r="BU15091" i="1"/>
  <c r="BU15092" i="1"/>
  <c r="BU15093" i="1"/>
  <c r="BU15094" i="1"/>
  <c r="BU15095" i="1"/>
  <c r="BU15096" i="1"/>
  <c r="BU15097" i="1"/>
  <c r="BU15098" i="1"/>
  <c r="BU15099" i="1"/>
  <c r="BU15100" i="1"/>
  <c r="BU15101" i="1"/>
  <c r="BU15102" i="1"/>
  <c r="BU15103" i="1"/>
  <c r="BU15104" i="1"/>
  <c r="BU15105" i="1"/>
  <c r="BU15106" i="1"/>
  <c r="BU15107" i="1"/>
  <c r="BU15108" i="1"/>
  <c r="BU15109" i="1"/>
  <c r="BU15110" i="1"/>
  <c r="BU15111" i="1"/>
  <c r="BU15112" i="1"/>
  <c r="BU15113" i="1"/>
  <c r="BU15114" i="1"/>
  <c r="BU15115" i="1"/>
  <c r="BU15116" i="1"/>
  <c r="BU15117" i="1"/>
  <c r="BU15118" i="1"/>
  <c r="BU15119" i="1"/>
  <c r="BU15120" i="1"/>
  <c r="BU15121" i="1"/>
  <c r="BU15122" i="1"/>
  <c r="BU15123" i="1"/>
  <c r="BU15124" i="1"/>
  <c r="BU15125" i="1"/>
  <c r="BU15126" i="1"/>
  <c r="BU15127" i="1"/>
  <c r="BU15128" i="1"/>
  <c r="BU15129" i="1"/>
  <c r="BU15130" i="1"/>
  <c r="BU15131" i="1"/>
  <c r="BU15132" i="1"/>
  <c r="BU15133" i="1"/>
  <c r="BU15134" i="1"/>
  <c r="BU15135" i="1"/>
  <c r="BU15136" i="1"/>
  <c r="BU15137" i="1"/>
  <c r="BU15138" i="1"/>
  <c r="BU15139" i="1"/>
  <c r="BU15140" i="1"/>
  <c r="BU15141" i="1"/>
  <c r="BU15142" i="1"/>
  <c r="BU15143" i="1"/>
  <c r="BU15144" i="1"/>
  <c r="BU15145" i="1"/>
  <c r="BU15146" i="1"/>
  <c r="BU15147" i="1"/>
  <c r="BU15148" i="1"/>
  <c r="BU15149" i="1"/>
  <c r="BU15150" i="1"/>
  <c r="BU15151" i="1"/>
  <c r="BU15152" i="1"/>
  <c r="BU15153" i="1"/>
  <c r="BU15154" i="1"/>
  <c r="BU15155" i="1"/>
  <c r="BU15156" i="1"/>
  <c r="BU15157" i="1"/>
  <c r="BU15158" i="1"/>
  <c r="BU15159" i="1"/>
  <c r="BU15160" i="1"/>
  <c r="BU15161" i="1"/>
  <c r="BU15162" i="1"/>
  <c r="BU15163" i="1"/>
  <c r="BU15164" i="1"/>
  <c r="BU15165" i="1"/>
  <c r="BU15166" i="1"/>
  <c r="BU15167" i="1"/>
  <c r="BU15168" i="1"/>
  <c r="BU15169" i="1"/>
  <c r="BU15170" i="1"/>
  <c r="BU15171" i="1"/>
  <c r="BU15172" i="1"/>
  <c r="BU15173" i="1"/>
  <c r="BU15174" i="1"/>
  <c r="BU15175" i="1"/>
  <c r="BU15176" i="1"/>
  <c r="BU15177" i="1"/>
  <c r="BU15178" i="1"/>
  <c r="BU15179" i="1"/>
  <c r="BU15180" i="1"/>
  <c r="BU15181" i="1"/>
  <c r="BU15182" i="1"/>
  <c r="BU15183" i="1"/>
  <c r="BU15184" i="1"/>
  <c r="BU15185" i="1"/>
  <c r="BU15186" i="1"/>
  <c r="BU15187" i="1"/>
  <c r="BU15188" i="1"/>
  <c r="BU15189" i="1"/>
  <c r="BU15190" i="1"/>
  <c r="BU15191" i="1"/>
  <c r="BU15192" i="1"/>
  <c r="BU15193" i="1"/>
  <c r="BU15194" i="1"/>
  <c r="BU15195" i="1"/>
  <c r="BU15196" i="1"/>
  <c r="BU15197" i="1"/>
  <c r="BU15198" i="1"/>
  <c r="BU15199" i="1"/>
  <c r="BU15200" i="1"/>
  <c r="BU15201" i="1"/>
  <c r="BU15202" i="1"/>
  <c r="BU15203" i="1"/>
  <c r="BU15204" i="1"/>
  <c r="BU15205" i="1"/>
  <c r="BU15206" i="1"/>
  <c r="BU15207" i="1"/>
  <c r="BU15208" i="1"/>
  <c r="BU15209" i="1"/>
  <c r="BU15210" i="1"/>
  <c r="BU15211" i="1"/>
  <c r="BU15212" i="1"/>
  <c r="BU15213" i="1"/>
  <c r="BU15214" i="1"/>
  <c r="BU15215" i="1"/>
  <c r="BU15216" i="1"/>
  <c r="BU15217" i="1"/>
  <c r="BU15218" i="1"/>
  <c r="BU15219" i="1"/>
  <c r="BU15220" i="1"/>
  <c r="BU15221" i="1"/>
  <c r="BU15222" i="1"/>
  <c r="BU15223" i="1"/>
  <c r="BU15224" i="1"/>
  <c r="BU15225" i="1"/>
  <c r="BU15226" i="1"/>
  <c r="BU15227" i="1"/>
  <c r="BU15228" i="1"/>
  <c r="BU15229" i="1"/>
  <c r="BU15230" i="1"/>
  <c r="BU15231" i="1"/>
  <c r="BU15232" i="1"/>
  <c r="BU15233" i="1"/>
  <c r="BU15234" i="1"/>
  <c r="BU15235" i="1"/>
  <c r="BU15236" i="1"/>
  <c r="BU15237" i="1"/>
  <c r="BU15238" i="1"/>
  <c r="BU15239" i="1"/>
  <c r="BU15240" i="1"/>
  <c r="BU15241" i="1"/>
  <c r="BU15242" i="1"/>
  <c r="BU15243" i="1"/>
  <c r="BU15244" i="1"/>
  <c r="BU15245" i="1"/>
  <c r="BU15246" i="1"/>
  <c r="BU15247" i="1"/>
  <c r="BU15248" i="1"/>
  <c r="BU15249" i="1"/>
  <c r="BU15250" i="1"/>
  <c r="BU15251" i="1"/>
  <c r="BU15252" i="1"/>
  <c r="BU15253" i="1"/>
  <c r="BU15254" i="1"/>
  <c r="BU15255" i="1"/>
  <c r="BU15256" i="1"/>
  <c r="BU15257" i="1"/>
  <c r="BU15258" i="1"/>
  <c r="BU15259" i="1"/>
  <c r="BU15260" i="1"/>
  <c r="BU15261" i="1"/>
  <c r="BU15262" i="1"/>
  <c r="BU15263" i="1"/>
  <c r="BU15264" i="1"/>
  <c r="BU15265" i="1"/>
  <c r="BU15266" i="1"/>
  <c r="BU15267" i="1"/>
  <c r="BU15268" i="1"/>
  <c r="BU15269" i="1"/>
  <c r="BU15270" i="1"/>
  <c r="BU15271" i="1"/>
  <c r="BU15272" i="1"/>
  <c r="BU15273" i="1"/>
  <c r="BU15274" i="1"/>
  <c r="BU15275" i="1"/>
  <c r="BU15276" i="1"/>
  <c r="BU15277" i="1"/>
  <c r="BU15278" i="1"/>
  <c r="BU15279" i="1"/>
  <c r="BU15280" i="1"/>
  <c r="BU15281" i="1"/>
  <c r="BU15282" i="1"/>
  <c r="BU15283" i="1"/>
  <c r="BU15284" i="1"/>
  <c r="BU15285" i="1"/>
  <c r="BU15286" i="1"/>
  <c r="BU15287" i="1"/>
  <c r="BU15288" i="1"/>
  <c r="BU15289" i="1"/>
  <c r="BU15290" i="1"/>
  <c r="BU15291" i="1"/>
  <c r="BU15292" i="1"/>
  <c r="BU15293" i="1"/>
  <c r="BU15294" i="1"/>
  <c r="BU15295" i="1"/>
  <c r="BU15296" i="1"/>
  <c r="BU15297" i="1"/>
  <c r="BU15298" i="1"/>
  <c r="BU15299" i="1"/>
  <c r="BU15300" i="1"/>
  <c r="BU15301" i="1"/>
  <c r="BU15302" i="1"/>
  <c r="BU15303" i="1"/>
  <c r="BU15304" i="1"/>
  <c r="BU15305" i="1"/>
  <c r="BU15306" i="1"/>
  <c r="BU15307" i="1"/>
  <c r="BU15308" i="1"/>
  <c r="BU15309" i="1"/>
  <c r="BU15310" i="1"/>
  <c r="BU15311" i="1"/>
  <c r="BU15312" i="1"/>
  <c r="BU15313" i="1"/>
  <c r="BU15314" i="1"/>
  <c r="BU15315" i="1"/>
  <c r="BU15316" i="1"/>
  <c r="BU15317" i="1"/>
  <c r="BU15318" i="1"/>
  <c r="BU15319" i="1"/>
  <c r="BU15320" i="1"/>
  <c r="BU15321" i="1"/>
  <c r="BU15322" i="1"/>
  <c r="BU15323" i="1"/>
  <c r="BU15324" i="1"/>
  <c r="BU15325" i="1"/>
  <c r="BU15326" i="1"/>
  <c r="BU15327" i="1"/>
  <c r="BU15328" i="1"/>
  <c r="BU15329" i="1"/>
  <c r="BU15330" i="1"/>
  <c r="BU15331" i="1"/>
  <c r="BU15332" i="1"/>
  <c r="BU15333" i="1"/>
  <c r="BU15334" i="1"/>
  <c r="BU15335" i="1"/>
  <c r="BU15336" i="1"/>
  <c r="BU15337" i="1"/>
  <c r="BU15338" i="1"/>
  <c r="BU15339" i="1"/>
  <c r="BU15340" i="1"/>
  <c r="BU15341" i="1"/>
  <c r="BU15342" i="1"/>
  <c r="BU15343" i="1"/>
  <c r="BU15344" i="1"/>
  <c r="BU15345" i="1"/>
  <c r="BU15346" i="1"/>
  <c r="BU15347" i="1"/>
  <c r="BU15348" i="1"/>
  <c r="BU15349" i="1"/>
  <c r="BU15350" i="1"/>
  <c r="BU15351" i="1"/>
  <c r="BU15352" i="1"/>
  <c r="BU15353" i="1"/>
  <c r="BU15354" i="1"/>
  <c r="BU15355" i="1"/>
  <c r="BU15356" i="1"/>
  <c r="BU15357" i="1"/>
  <c r="BU15358" i="1"/>
  <c r="BU15359" i="1"/>
  <c r="BU15360" i="1"/>
  <c r="BU15361" i="1"/>
  <c r="BU15362" i="1"/>
  <c r="BU15363" i="1"/>
  <c r="BU15364" i="1"/>
  <c r="BU15365" i="1"/>
  <c r="BU15366" i="1"/>
  <c r="BU15367" i="1"/>
  <c r="BU15368" i="1"/>
  <c r="BU15369" i="1"/>
  <c r="BU15370" i="1"/>
  <c r="BU15371" i="1"/>
  <c r="BU15372" i="1"/>
  <c r="BU15373" i="1"/>
  <c r="BU15374" i="1"/>
  <c r="BU15375" i="1"/>
  <c r="BU15376" i="1"/>
  <c r="BU15377" i="1"/>
  <c r="BU15378" i="1"/>
  <c r="BU15379" i="1"/>
  <c r="BU15380" i="1"/>
  <c r="BU15381" i="1"/>
  <c r="BU15382" i="1"/>
  <c r="BU15383" i="1"/>
  <c r="BU15384" i="1"/>
  <c r="BU15385" i="1"/>
  <c r="BU15386" i="1"/>
  <c r="BU15387" i="1"/>
  <c r="BU15388" i="1"/>
  <c r="BU15389" i="1"/>
  <c r="BU15390" i="1"/>
  <c r="BU15391" i="1"/>
  <c r="BU15392" i="1"/>
  <c r="BU15393" i="1"/>
  <c r="BU15394" i="1"/>
  <c r="BU15395" i="1"/>
  <c r="BU15396" i="1"/>
  <c r="BU15397" i="1"/>
  <c r="BU15398" i="1"/>
  <c r="BU15399" i="1"/>
  <c r="BU15400" i="1"/>
  <c r="BU15401" i="1"/>
  <c r="BU15402" i="1"/>
  <c r="BU15403" i="1"/>
  <c r="BU15404" i="1"/>
  <c r="BU15405" i="1"/>
  <c r="BU15406" i="1"/>
  <c r="BU15407" i="1"/>
  <c r="BU15408" i="1"/>
  <c r="BU15409" i="1"/>
  <c r="BU15410" i="1"/>
  <c r="BU15411" i="1"/>
  <c r="BU15412" i="1"/>
  <c r="BU15413" i="1"/>
  <c r="BU15414" i="1"/>
  <c r="BU15415" i="1"/>
  <c r="BU15416" i="1"/>
  <c r="BU15417" i="1"/>
  <c r="BU15418" i="1"/>
  <c r="BU15419" i="1"/>
  <c r="BU15420" i="1"/>
  <c r="BU15421" i="1"/>
  <c r="BU15422" i="1"/>
  <c r="BU15423" i="1"/>
  <c r="BU15424" i="1"/>
  <c r="BU15425" i="1"/>
  <c r="BU15426" i="1"/>
  <c r="BU15427" i="1"/>
  <c r="BU15428" i="1"/>
  <c r="BU15429" i="1"/>
  <c r="BU15430" i="1"/>
  <c r="BU15431" i="1"/>
  <c r="BU15432" i="1"/>
  <c r="BU15433" i="1"/>
  <c r="BU15434" i="1"/>
  <c r="BU15435" i="1"/>
  <c r="BU15436" i="1"/>
  <c r="BU15437" i="1"/>
  <c r="BU15438" i="1"/>
  <c r="BU15439" i="1"/>
  <c r="BU15440" i="1"/>
  <c r="BU15441" i="1"/>
  <c r="BU15442" i="1"/>
  <c r="BU15443" i="1"/>
  <c r="BU15444" i="1"/>
  <c r="BU15445" i="1"/>
  <c r="BU15446" i="1"/>
  <c r="BU15447" i="1"/>
  <c r="BU15448" i="1"/>
  <c r="BU15449" i="1"/>
  <c r="BU15450" i="1"/>
  <c r="BU15451" i="1"/>
  <c r="BU15452" i="1"/>
  <c r="BU15453" i="1"/>
  <c r="BU15454" i="1"/>
  <c r="BU15455" i="1"/>
  <c r="BU15456" i="1"/>
  <c r="BU15457" i="1"/>
  <c r="BU15458" i="1"/>
  <c r="BU15459" i="1"/>
  <c r="BU15460" i="1"/>
  <c r="BU15461" i="1"/>
  <c r="BU15462" i="1"/>
  <c r="BU15463" i="1"/>
  <c r="BU15464" i="1"/>
  <c r="BU15465" i="1"/>
  <c r="BU15466" i="1"/>
  <c r="BU15467" i="1"/>
  <c r="BU15468" i="1"/>
  <c r="BU15469" i="1"/>
  <c r="BU15470" i="1"/>
  <c r="BU15471" i="1"/>
  <c r="BU15472" i="1"/>
  <c r="BU15473" i="1"/>
  <c r="BU15474" i="1"/>
  <c r="BU15475" i="1"/>
  <c r="BU15476" i="1"/>
  <c r="BU15477" i="1"/>
  <c r="BU15478" i="1"/>
  <c r="BU15479" i="1"/>
  <c r="BU15480" i="1"/>
  <c r="BU15481" i="1"/>
  <c r="BU15482" i="1"/>
  <c r="BU15483" i="1"/>
  <c r="BU15484" i="1"/>
  <c r="BU15485" i="1"/>
  <c r="BU15486" i="1"/>
  <c r="BU15487" i="1"/>
  <c r="BU15488" i="1"/>
  <c r="BU15489" i="1"/>
  <c r="BU15490" i="1"/>
  <c r="BU15491" i="1"/>
  <c r="BU15492" i="1"/>
  <c r="BU15493" i="1"/>
  <c r="BU15494" i="1"/>
  <c r="BU15495" i="1"/>
  <c r="BU15496" i="1"/>
  <c r="BU15497" i="1"/>
  <c r="BU15498" i="1"/>
  <c r="BU15499" i="1"/>
  <c r="BU15500" i="1"/>
  <c r="BU15501" i="1"/>
  <c r="BU15502" i="1"/>
  <c r="BU15503" i="1"/>
  <c r="BU15504" i="1"/>
  <c r="BU15505" i="1"/>
  <c r="BU15506" i="1"/>
  <c r="BU15507" i="1"/>
  <c r="BU15508" i="1"/>
  <c r="BU15509" i="1"/>
  <c r="BU15510" i="1"/>
  <c r="BU15511" i="1"/>
  <c r="BU15512" i="1"/>
  <c r="BU15513" i="1"/>
  <c r="BU15514" i="1"/>
  <c r="BU15515" i="1"/>
  <c r="BU15516" i="1"/>
  <c r="BU15517" i="1"/>
  <c r="BU15518" i="1"/>
  <c r="BU15519" i="1"/>
  <c r="BU15520" i="1"/>
  <c r="BU15521" i="1"/>
  <c r="BU15522" i="1"/>
  <c r="BU15523" i="1"/>
  <c r="BU15524" i="1"/>
  <c r="BU15525" i="1"/>
  <c r="BU15526" i="1"/>
  <c r="BU15527" i="1"/>
  <c r="BU15528" i="1"/>
  <c r="BU15529" i="1"/>
  <c r="BU15530" i="1"/>
  <c r="BU15531" i="1"/>
  <c r="BU15532" i="1"/>
  <c r="BU15533" i="1"/>
  <c r="BU15534" i="1"/>
  <c r="BU15535" i="1"/>
  <c r="BU15536" i="1"/>
  <c r="BU15537" i="1"/>
  <c r="BU15538" i="1"/>
  <c r="BU15539" i="1"/>
  <c r="BU15540" i="1"/>
  <c r="BU15541" i="1"/>
  <c r="BU15542" i="1"/>
  <c r="BU15543" i="1"/>
  <c r="BU15544" i="1"/>
  <c r="BU15545" i="1"/>
  <c r="BU15546" i="1"/>
  <c r="BU15547" i="1"/>
  <c r="BU15548" i="1"/>
  <c r="BU15549" i="1"/>
  <c r="BU15550" i="1"/>
  <c r="BU15551" i="1"/>
  <c r="BU15552" i="1"/>
  <c r="BU15553" i="1"/>
  <c r="BU15554" i="1"/>
  <c r="BU15555" i="1"/>
  <c r="BU15556" i="1"/>
  <c r="BU15557" i="1"/>
  <c r="BU15558" i="1"/>
  <c r="BU15559" i="1"/>
  <c r="BU15560" i="1"/>
  <c r="BU15561" i="1"/>
  <c r="BU15562" i="1"/>
  <c r="BU15563" i="1"/>
  <c r="BU15564" i="1"/>
  <c r="BU15565" i="1"/>
  <c r="BU15566" i="1"/>
  <c r="BU15567" i="1"/>
  <c r="BU15568" i="1"/>
  <c r="BU15569" i="1"/>
  <c r="BU15570" i="1"/>
  <c r="BU15571" i="1"/>
  <c r="BU15572" i="1"/>
  <c r="BU15573" i="1"/>
  <c r="BU15574" i="1"/>
  <c r="BU15575" i="1"/>
  <c r="BU15576" i="1"/>
  <c r="BU15577" i="1"/>
  <c r="BU15578" i="1"/>
  <c r="BU15579" i="1"/>
  <c r="BU15580" i="1"/>
  <c r="BU15581" i="1"/>
  <c r="BU15582" i="1"/>
  <c r="BU15583" i="1"/>
  <c r="BU15584" i="1"/>
  <c r="BU15585" i="1"/>
  <c r="BU15586" i="1"/>
  <c r="BU15587" i="1"/>
  <c r="BU15588" i="1"/>
  <c r="BU15589" i="1"/>
  <c r="BU15590" i="1"/>
  <c r="BU15591" i="1"/>
  <c r="BU15592" i="1"/>
  <c r="BU15593" i="1"/>
  <c r="BU15594" i="1"/>
  <c r="BU15595" i="1"/>
  <c r="BU15596" i="1"/>
  <c r="BU15597" i="1"/>
  <c r="BU15598" i="1"/>
  <c r="BU15599" i="1"/>
  <c r="BU15600" i="1"/>
  <c r="BU15601" i="1"/>
  <c r="BU15602" i="1"/>
  <c r="BU15603" i="1"/>
  <c r="BU15604" i="1"/>
  <c r="BU15605" i="1"/>
  <c r="BU15606" i="1"/>
  <c r="BU15607" i="1"/>
  <c r="BU15608" i="1"/>
  <c r="BU15609" i="1"/>
  <c r="BU15610" i="1"/>
  <c r="BU15611" i="1"/>
  <c r="BU15612" i="1"/>
  <c r="BU15613" i="1"/>
  <c r="BU15614" i="1"/>
  <c r="BU15615" i="1"/>
  <c r="BU15616" i="1"/>
  <c r="BU15617" i="1"/>
  <c r="BU15618" i="1"/>
  <c r="BU15619" i="1"/>
  <c r="BU15620" i="1"/>
  <c r="BU15621" i="1"/>
  <c r="BU15622" i="1"/>
  <c r="BU15623" i="1"/>
  <c r="BU15624" i="1"/>
  <c r="BU15625" i="1"/>
  <c r="BU15626" i="1"/>
  <c r="BU15627" i="1"/>
  <c r="BU15628" i="1"/>
  <c r="BU15629" i="1"/>
  <c r="BU15630" i="1"/>
  <c r="BU15631" i="1"/>
  <c r="BU15632" i="1"/>
  <c r="BU15633" i="1"/>
  <c r="BU15634" i="1"/>
  <c r="BU15635" i="1"/>
  <c r="BU15636" i="1"/>
  <c r="BU15637" i="1"/>
  <c r="BU15638" i="1"/>
  <c r="BU15639" i="1"/>
  <c r="BU15640" i="1"/>
  <c r="BU15641" i="1"/>
  <c r="BU15642" i="1"/>
  <c r="BU15643" i="1"/>
  <c r="BU15644" i="1"/>
  <c r="BU15645" i="1"/>
  <c r="BU15646" i="1"/>
  <c r="BU15647" i="1"/>
  <c r="BU15648" i="1"/>
  <c r="BU15649" i="1"/>
  <c r="BU15650" i="1"/>
  <c r="BU15651" i="1"/>
  <c r="BU15652" i="1"/>
  <c r="BU15653" i="1"/>
  <c r="BU15654" i="1"/>
  <c r="BU15655" i="1"/>
  <c r="BU15656" i="1"/>
  <c r="BU15657" i="1"/>
  <c r="BU15658" i="1"/>
  <c r="BU15659" i="1"/>
  <c r="BU15660" i="1"/>
  <c r="BU15661" i="1"/>
  <c r="BU15662" i="1"/>
  <c r="BU15663" i="1"/>
  <c r="BU15664" i="1"/>
  <c r="BU15665" i="1"/>
  <c r="BU15666" i="1"/>
  <c r="BU15667" i="1"/>
  <c r="BU15668" i="1"/>
  <c r="BU15669" i="1"/>
  <c r="BU15670" i="1"/>
  <c r="BU15671" i="1"/>
  <c r="BU15672" i="1"/>
  <c r="BU15673" i="1"/>
  <c r="BU15674" i="1"/>
  <c r="BU15675" i="1"/>
  <c r="BU15676" i="1"/>
  <c r="BU15677" i="1"/>
  <c r="BU15678" i="1"/>
  <c r="BU15679" i="1"/>
  <c r="BU15680" i="1"/>
  <c r="BU15681" i="1"/>
  <c r="BU15682" i="1"/>
  <c r="BU15683" i="1"/>
  <c r="BU15684" i="1"/>
  <c r="BU15685" i="1"/>
  <c r="BU15686" i="1"/>
  <c r="BU15687" i="1"/>
  <c r="BU15688" i="1"/>
  <c r="BU15689" i="1"/>
  <c r="BU15690" i="1"/>
  <c r="BU15691" i="1"/>
  <c r="BU15692" i="1"/>
  <c r="BU15693" i="1"/>
  <c r="BU15694" i="1"/>
  <c r="BU15695" i="1"/>
  <c r="BU15696" i="1"/>
  <c r="BU15697" i="1"/>
  <c r="BU15698" i="1"/>
  <c r="BU15699" i="1"/>
  <c r="BU15700" i="1"/>
  <c r="BU15701" i="1"/>
  <c r="BU15702" i="1"/>
  <c r="BU15703" i="1"/>
  <c r="BU15704" i="1"/>
  <c r="BU15705" i="1"/>
  <c r="BU15706" i="1"/>
  <c r="BU15707" i="1"/>
  <c r="BU15708" i="1"/>
  <c r="BU15709" i="1"/>
  <c r="BU15710" i="1"/>
  <c r="BU15711" i="1"/>
  <c r="BU15712" i="1"/>
  <c r="BU15713" i="1"/>
  <c r="BU15714" i="1"/>
  <c r="BU15715" i="1"/>
  <c r="BU15716" i="1"/>
  <c r="BU15717" i="1"/>
  <c r="BU15718" i="1"/>
  <c r="BU15719" i="1"/>
  <c r="BU15720" i="1"/>
  <c r="BU15721" i="1"/>
  <c r="BU15722" i="1"/>
  <c r="BU15723" i="1"/>
  <c r="BU15724" i="1"/>
  <c r="BU15725" i="1"/>
  <c r="BU15726" i="1"/>
  <c r="BU15727" i="1"/>
  <c r="BU15728" i="1"/>
  <c r="BU15729" i="1"/>
  <c r="BU15730" i="1"/>
  <c r="BU15731" i="1"/>
  <c r="BU15732" i="1"/>
  <c r="BU15733" i="1"/>
  <c r="BU15734" i="1"/>
  <c r="BU15735" i="1"/>
  <c r="BU15736" i="1"/>
  <c r="BU15737" i="1"/>
  <c r="BU15738" i="1"/>
  <c r="BU15739" i="1"/>
  <c r="BU15740" i="1"/>
  <c r="BU15741" i="1"/>
  <c r="BU15742" i="1"/>
  <c r="BU15743" i="1"/>
  <c r="BU15744" i="1"/>
  <c r="BU15745" i="1"/>
  <c r="BU15746" i="1"/>
  <c r="BU15747" i="1"/>
  <c r="BU15748" i="1"/>
  <c r="BU15749" i="1"/>
  <c r="BU15750" i="1"/>
  <c r="BU15751" i="1"/>
  <c r="BU15752" i="1"/>
  <c r="BU15753" i="1"/>
  <c r="BU15754" i="1"/>
  <c r="BU15755" i="1"/>
  <c r="BU15756" i="1"/>
  <c r="BU15757" i="1"/>
  <c r="BU15758" i="1"/>
  <c r="BU15759" i="1"/>
  <c r="BU15760" i="1"/>
  <c r="BU15761" i="1"/>
  <c r="BU15762" i="1"/>
  <c r="BU15763" i="1"/>
  <c r="BU15764" i="1"/>
  <c r="BU15765" i="1"/>
  <c r="BU15766" i="1"/>
  <c r="BU15767" i="1"/>
  <c r="BU15768" i="1"/>
  <c r="BU15769" i="1"/>
  <c r="BU15770" i="1"/>
  <c r="BU15771" i="1"/>
  <c r="BU15772" i="1"/>
  <c r="BU15773" i="1"/>
  <c r="BU15774" i="1"/>
  <c r="BU15775" i="1"/>
  <c r="BU15776" i="1"/>
  <c r="BU15777" i="1"/>
  <c r="BU15778" i="1"/>
  <c r="BU15779" i="1"/>
  <c r="BU15780" i="1"/>
  <c r="BU15781" i="1"/>
  <c r="BU15782" i="1"/>
  <c r="BU15783" i="1"/>
  <c r="BU15784" i="1"/>
  <c r="BU15785" i="1"/>
  <c r="BU15786" i="1"/>
  <c r="BU15787" i="1"/>
  <c r="BU15788" i="1"/>
  <c r="BU15789" i="1"/>
  <c r="BU15790" i="1"/>
  <c r="BU15791" i="1"/>
  <c r="BU15792" i="1"/>
  <c r="BU15793" i="1"/>
  <c r="BU15794" i="1"/>
  <c r="BU15795" i="1"/>
  <c r="BU15796" i="1"/>
  <c r="BU15797" i="1"/>
  <c r="BU15798" i="1"/>
  <c r="BU15799" i="1"/>
  <c r="BU15800" i="1"/>
  <c r="BU15801" i="1"/>
  <c r="BU15802" i="1"/>
  <c r="BU15803" i="1"/>
  <c r="BU15804" i="1"/>
  <c r="BU15805" i="1"/>
  <c r="BU15806" i="1"/>
  <c r="BU15807" i="1"/>
  <c r="BU15808" i="1"/>
  <c r="BU15809" i="1"/>
  <c r="BU15810" i="1"/>
  <c r="BU15811" i="1"/>
  <c r="BU15812" i="1"/>
  <c r="BU15813" i="1"/>
  <c r="BU15814" i="1"/>
  <c r="BU15815" i="1"/>
  <c r="BU15816" i="1"/>
  <c r="BU15817" i="1"/>
  <c r="BU15818" i="1"/>
  <c r="BU15819" i="1"/>
  <c r="BU15820" i="1"/>
  <c r="BU15821" i="1"/>
  <c r="BU15822" i="1"/>
  <c r="BU15823" i="1"/>
  <c r="BU15824" i="1"/>
  <c r="BU15825" i="1"/>
  <c r="BU15826" i="1"/>
  <c r="BU15827" i="1"/>
  <c r="BU15828" i="1"/>
  <c r="BU15829" i="1"/>
  <c r="BU15830" i="1"/>
  <c r="BU15831" i="1"/>
  <c r="BU15832" i="1"/>
  <c r="BU15833" i="1"/>
  <c r="BU15834" i="1"/>
  <c r="BU15835" i="1"/>
  <c r="BU15836" i="1"/>
  <c r="BU15837" i="1"/>
  <c r="BU15838" i="1"/>
  <c r="BU15839" i="1"/>
  <c r="BU15840" i="1"/>
  <c r="BU15841" i="1"/>
  <c r="BU15842" i="1"/>
  <c r="BU15843" i="1"/>
  <c r="BU15844" i="1"/>
  <c r="BU15845" i="1"/>
  <c r="BU15846" i="1"/>
  <c r="BU15847" i="1"/>
  <c r="BU15848" i="1"/>
  <c r="BU15849" i="1"/>
  <c r="BU15850" i="1"/>
  <c r="BU15851" i="1"/>
  <c r="BU15852" i="1"/>
  <c r="BU15853" i="1"/>
  <c r="BU15854" i="1"/>
  <c r="BU15855" i="1"/>
  <c r="BU15856" i="1"/>
  <c r="BU15857" i="1"/>
  <c r="BU15858" i="1"/>
  <c r="BU15859" i="1"/>
  <c r="BU15860" i="1"/>
  <c r="BU15861" i="1"/>
  <c r="BU15862" i="1"/>
  <c r="BU15863" i="1"/>
  <c r="BU15864" i="1"/>
  <c r="BU15865" i="1"/>
  <c r="BU15866" i="1"/>
  <c r="BU15867" i="1"/>
  <c r="BU15868" i="1"/>
  <c r="BU15869" i="1"/>
  <c r="BU15870" i="1"/>
  <c r="BU15871" i="1"/>
  <c r="BU15872" i="1"/>
  <c r="BU15873" i="1"/>
  <c r="BU15874" i="1"/>
  <c r="BU15875" i="1"/>
  <c r="BU15876" i="1"/>
  <c r="BU15877" i="1"/>
  <c r="BU15878" i="1"/>
  <c r="BU15879" i="1"/>
  <c r="BU15880" i="1"/>
  <c r="BU15881" i="1"/>
  <c r="BU15882" i="1"/>
  <c r="BU15883" i="1"/>
  <c r="BU15884" i="1"/>
  <c r="BU15885" i="1"/>
  <c r="BU15886" i="1"/>
  <c r="BU15887" i="1"/>
  <c r="BU15888" i="1"/>
  <c r="BU15889" i="1"/>
  <c r="BU15890" i="1"/>
  <c r="BU15891" i="1"/>
  <c r="BU15892" i="1"/>
  <c r="BU15893" i="1"/>
  <c r="BU15894" i="1"/>
  <c r="BU15895" i="1"/>
  <c r="BU15896" i="1"/>
  <c r="BU15897" i="1"/>
  <c r="BU15898" i="1"/>
  <c r="BU15899" i="1"/>
  <c r="BU15900" i="1"/>
  <c r="BU15901" i="1"/>
  <c r="BU15902" i="1"/>
  <c r="BU15903" i="1"/>
  <c r="BU15904" i="1"/>
  <c r="BU15905" i="1"/>
  <c r="BU15906" i="1"/>
  <c r="BU15907" i="1"/>
  <c r="BU15908" i="1"/>
  <c r="BU15909" i="1"/>
  <c r="BU15910" i="1"/>
  <c r="BU15911" i="1"/>
  <c r="BU15912" i="1"/>
  <c r="BU15913" i="1"/>
  <c r="BU15914" i="1"/>
  <c r="BU15915" i="1"/>
  <c r="BU15916" i="1"/>
  <c r="BU15917" i="1"/>
  <c r="BU15918" i="1"/>
  <c r="BU15919" i="1"/>
  <c r="BU15920" i="1"/>
  <c r="BU15921" i="1"/>
  <c r="BU15922" i="1"/>
  <c r="BU15923" i="1"/>
  <c r="BU15924" i="1"/>
  <c r="BU15925" i="1"/>
  <c r="BU15926" i="1"/>
  <c r="BU15927" i="1"/>
  <c r="BU15928" i="1"/>
  <c r="BU15929" i="1"/>
  <c r="BU15930" i="1"/>
  <c r="BU15931" i="1"/>
  <c r="BU15932" i="1"/>
  <c r="BU15933" i="1"/>
  <c r="BU15934" i="1"/>
  <c r="BU15935" i="1"/>
  <c r="BU15936" i="1"/>
  <c r="BU15937" i="1"/>
  <c r="BU15938" i="1"/>
  <c r="BU15939" i="1"/>
  <c r="BU15940" i="1"/>
  <c r="BU15941" i="1"/>
  <c r="BU15942" i="1"/>
  <c r="BU15943" i="1"/>
  <c r="BU15944" i="1"/>
  <c r="BU15945" i="1"/>
  <c r="BU15946" i="1"/>
  <c r="BU15947" i="1"/>
  <c r="BU15948" i="1"/>
  <c r="BU15949" i="1"/>
  <c r="BU15950" i="1"/>
  <c r="BU15951" i="1"/>
  <c r="BU15952" i="1"/>
  <c r="BU15953" i="1"/>
  <c r="BU15954" i="1"/>
  <c r="BU15955" i="1"/>
  <c r="BU15956" i="1"/>
  <c r="BU15957" i="1"/>
  <c r="BU15958" i="1"/>
  <c r="BU15959" i="1"/>
  <c r="BU15960" i="1"/>
  <c r="BU15961" i="1"/>
  <c r="BU15962" i="1"/>
  <c r="BU15963" i="1"/>
  <c r="BU15964" i="1"/>
  <c r="BU15965" i="1"/>
  <c r="BU15966" i="1"/>
  <c r="BU15967" i="1"/>
  <c r="BU15968" i="1"/>
  <c r="BU15969" i="1"/>
  <c r="BU15970" i="1"/>
  <c r="BU15971" i="1"/>
  <c r="BU15972" i="1"/>
  <c r="BU15973" i="1"/>
  <c r="BU15974" i="1"/>
  <c r="BU15975" i="1"/>
  <c r="BU15976" i="1"/>
  <c r="BU15977" i="1"/>
  <c r="BU15978" i="1"/>
  <c r="BU15979" i="1"/>
  <c r="BU15980" i="1"/>
  <c r="BU15981" i="1"/>
  <c r="BU15982" i="1"/>
  <c r="BU15983" i="1"/>
  <c r="BU15984" i="1"/>
  <c r="BU15985" i="1"/>
  <c r="BU15986" i="1"/>
  <c r="BU15987" i="1"/>
  <c r="BU15988" i="1"/>
  <c r="BU15989" i="1"/>
  <c r="BU15990" i="1"/>
  <c r="BU15991" i="1"/>
  <c r="BU15992" i="1"/>
  <c r="BU15993" i="1"/>
  <c r="BU15994" i="1"/>
  <c r="BU15995" i="1"/>
  <c r="BU15996" i="1"/>
  <c r="BU15997" i="1"/>
  <c r="BU15998" i="1"/>
  <c r="BU15999" i="1"/>
  <c r="BU16000" i="1"/>
  <c r="BU16001" i="1"/>
  <c r="BU16002" i="1"/>
  <c r="BU16003" i="1"/>
  <c r="BU16004" i="1"/>
  <c r="BU16005" i="1"/>
  <c r="BU16006" i="1"/>
  <c r="BU16007" i="1"/>
  <c r="BU16008" i="1"/>
  <c r="BU16009" i="1"/>
  <c r="BU16010" i="1"/>
  <c r="BU16011" i="1"/>
  <c r="BU16012" i="1"/>
  <c r="BU16013" i="1"/>
  <c r="BU16014" i="1"/>
  <c r="BU16015" i="1"/>
  <c r="BU16016" i="1"/>
  <c r="BU16017" i="1"/>
  <c r="BU16018" i="1"/>
  <c r="BU16019" i="1"/>
  <c r="BU16020" i="1"/>
  <c r="BU16021" i="1"/>
  <c r="BU16022" i="1"/>
  <c r="BU16023" i="1"/>
  <c r="BU16024" i="1"/>
  <c r="BU16025" i="1"/>
  <c r="BU16026" i="1"/>
  <c r="BU16027" i="1"/>
  <c r="BU16028" i="1"/>
  <c r="BU16029" i="1"/>
  <c r="BU16030" i="1"/>
  <c r="BU16031" i="1"/>
  <c r="BU16032" i="1"/>
  <c r="BU16033" i="1"/>
  <c r="BU16034" i="1"/>
  <c r="BU16035" i="1"/>
  <c r="BU16036" i="1"/>
  <c r="BU16037" i="1"/>
  <c r="BU16038" i="1"/>
  <c r="BU16039" i="1"/>
  <c r="BU16040" i="1"/>
  <c r="BU16041" i="1"/>
  <c r="BU16042" i="1"/>
  <c r="BU16043" i="1"/>
  <c r="BU16044" i="1"/>
  <c r="BU16045" i="1"/>
  <c r="BU16046" i="1"/>
  <c r="BU16047" i="1"/>
  <c r="BU16048" i="1"/>
  <c r="BU16049" i="1"/>
  <c r="BU16050" i="1"/>
  <c r="BU16051" i="1"/>
  <c r="BU16052" i="1"/>
  <c r="BU16053" i="1"/>
  <c r="BU16054" i="1"/>
  <c r="BU16055" i="1"/>
  <c r="BU16056" i="1"/>
  <c r="BU16057" i="1"/>
  <c r="BU16058" i="1"/>
  <c r="BU16059" i="1"/>
  <c r="BU16060" i="1"/>
  <c r="BU16061" i="1"/>
  <c r="BU16062" i="1"/>
  <c r="BU16063" i="1"/>
  <c r="BU16064" i="1"/>
  <c r="BU16065" i="1"/>
  <c r="BU16066" i="1"/>
  <c r="BU16067" i="1"/>
  <c r="BU16068" i="1"/>
  <c r="BU16069" i="1"/>
  <c r="BU16070" i="1"/>
  <c r="BU16071" i="1"/>
  <c r="BU16072" i="1"/>
  <c r="BU16073" i="1"/>
  <c r="BU16074" i="1"/>
  <c r="BU16075" i="1"/>
  <c r="BU16076" i="1"/>
  <c r="BU16077" i="1"/>
  <c r="BU16078" i="1"/>
  <c r="BU16079" i="1"/>
  <c r="BU16080" i="1"/>
  <c r="BU16081" i="1"/>
  <c r="BU16082" i="1"/>
  <c r="BU16083" i="1"/>
  <c r="BU16084" i="1"/>
  <c r="BU16085" i="1"/>
  <c r="BU16086" i="1"/>
  <c r="BU16087" i="1"/>
  <c r="BU16088" i="1"/>
  <c r="BU16089" i="1"/>
  <c r="BU16090" i="1"/>
  <c r="BU16091" i="1"/>
  <c r="BU16092" i="1"/>
  <c r="BU16093" i="1"/>
  <c r="BU16094" i="1"/>
  <c r="BU16095" i="1"/>
  <c r="BU16096" i="1"/>
  <c r="BU16097" i="1"/>
  <c r="BU16098" i="1"/>
  <c r="BU16099" i="1"/>
  <c r="BU16100" i="1"/>
  <c r="BU16101" i="1"/>
  <c r="BU16102" i="1"/>
  <c r="BU16103" i="1"/>
  <c r="BU16104" i="1"/>
  <c r="BU16105" i="1"/>
  <c r="BU16106" i="1"/>
  <c r="BU16107" i="1"/>
  <c r="BU16108" i="1"/>
  <c r="BU16109" i="1"/>
  <c r="BU16110" i="1"/>
  <c r="BU16111" i="1"/>
  <c r="BU16112" i="1"/>
  <c r="BU16113" i="1"/>
  <c r="BU16114" i="1"/>
  <c r="BU16115" i="1"/>
  <c r="BU16116" i="1"/>
  <c r="BU16117" i="1"/>
  <c r="BU16118" i="1"/>
  <c r="BU16119" i="1"/>
  <c r="BU16120" i="1"/>
  <c r="BU16121" i="1"/>
  <c r="BU16122" i="1"/>
  <c r="BU16123" i="1"/>
  <c r="BU16124" i="1"/>
  <c r="BU16125" i="1"/>
  <c r="BU16126" i="1"/>
  <c r="BU16127" i="1"/>
  <c r="BU16128" i="1"/>
  <c r="BU16129" i="1"/>
  <c r="BU16130" i="1"/>
  <c r="BU16131" i="1"/>
  <c r="BU16132" i="1"/>
  <c r="BU16133" i="1"/>
  <c r="BU16134" i="1"/>
  <c r="BU16135" i="1"/>
  <c r="BU16136" i="1"/>
  <c r="BU16137" i="1"/>
  <c r="BU16138" i="1"/>
  <c r="BU16139" i="1"/>
  <c r="BU16140" i="1"/>
  <c r="BU16141" i="1"/>
  <c r="BU16142" i="1"/>
  <c r="BU16143" i="1"/>
  <c r="BU16144" i="1"/>
  <c r="BU16145" i="1"/>
  <c r="BU16146" i="1"/>
  <c r="BU16147" i="1"/>
  <c r="BU16148" i="1"/>
  <c r="BU16149" i="1"/>
  <c r="BU16150" i="1"/>
  <c r="BU16151" i="1"/>
  <c r="BU16152" i="1"/>
  <c r="BU16153" i="1"/>
  <c r="BU16154" i="1"/>
  <c r="BU16155" i="1"/>
  <c r="BU16156" i="1"/>
  <c r="BU16157" i="1"/>
  <c r="BU16158" i="1"/>
  <c r="BU16159" i="1"/>
  <c r="BU16160" i="1"/>
  <c r="BU16161" i="1"/>
  <c r="BU16162" i="1"/>
  <c r="BU16163" i="1"/>
  <c r="BU16164" i="1"/>
  <c r="BU16165" i="1"/>
  <c r="BU16166" i="1"/>
  <c r="BU16167" i="1"/>
  <c r="BU16168" i="1"/>
  <c r="BU16169" i="1"/>
  <c r="BU16170" i="1"/>
  <c r="BU16171" i="1"/>
  <c r="BU16172" i="1"/>
  <c r="BU16173" i="1"/>
  <c r="BU16174" i="1"/>
  <c r="BU16175" i="1"/>
  <c r="BU16176" i="1"/>
  <c r="BU16177" i="1"/>
  <c r="BU16178" i="1"/>
  <c r="BU16179" i="1"/>
  <c r="BU16180" i="1"/>
  <c r="BU16181" i="1"/>
  <c r="BU16182" i="1"/>
  <c r="BU16183" i="1"/>
  <c r="BU16184" i="1"/>
  <c r="BU16185" i="1"/>
  <c r="BU16186" i="1"/>
  <c r="BU16187" i="1"/>
  <c r="BU16188" i="1"/>
  <c r="BU16189" i="1"/>
  <c r="BU16190" i="1"/>
  <c r="BU16191" i="1"/>
  <c r="BU16192" i="1"/>
  <c r="BU16193" i="1"/>
  <c r="BU16194" i="1"/>
  <c r="BU16195" i="1"/>
  <c r="BU16196" i="1"/>
  <c r="BU16197" i="1"/>
  <c r="BU16198" i="1"/>
  <c r="BU16199" i="1"/>
  <c r="BU16200" i="1"/>
  <c r="BU16201" i="1"/>
  <c r="BU16202" i="1"/>
  <c r="BU16203" i="1"/>
  <c r="BU16204" i="1"/>
  <c r="BU16205" i="1"/>
  <c r="BU16206" i="1"/>
  <c r="BU16207" i="1"/>
  <c r="BU16208" i="1"/>
  <c r="BU16209" i="1"/>
  <c r="BU16210" i="1"/>
  <c r="BU16211" i="1"/>
  <c r="BU16212" i="1"/>
  <c r="BU16213" i="1"/>
  <c r="BU16214" i="1"/>
  <c r="BU16215" i="1"/>
  <c r="BU16216" i="1"/>
  <c r="BU16217" i="1"/>
  <c r="BU16218" i="1"/>
  <c r="BU16219" i="1"/>
  <c r="BU16220" i="1"/>
  <c r="BU16221" i="1"/>
  <c r="BU16222" i="1"/>
  <c r="BU16223" i="1"/>
  <c r="BU16224" i="1"/>
  <c r="BU16225" i="1"/>
  <c r="BU16226" i="1"/>
  <c r="BU16227" i="1"/>
  <c r="BU16228" i="1"/>
  <c r="BU16229" i="1"/>
  <c r="BU16230" i="1"/>
  <c r="BU16231" i="1"/>
  <c r="BU16232" i="1"/>
  <c r="BU16233" i="1"/>
  <c r="BU16234" i="1"/>
  <c r="BU16235" i="1"/>
  <c r="BU16236" i="1"/>
  <c r="BU16237" i="1"/>
  <c r="BU16238" i="1"/>
  <c r="BU16239" i="1"/>
  <c r="BU16240" i="1"/>
  <c r="BU16241" i="1"/>
  <c r="BU16242" i="1"/>
  <c r="BU16243" i="1"/>
  <c r="BU16244" i="1"/>
  <c r="BU16245" i="1"/>
  <c r="BU16246" i="1"/>
  <c r="BU16247" i="1"/>
  <c r="BU16248" i="1"/>
  <c r="BU16249" i="1"/>
  <c r="BU16250" i="1"/>
  <c r="BU16251" i="1"/>
  <c r="BU16252" i="1"/>
  <c r="BU16253" i="1"/>
  <c r="BU16254" i="1"/>
  <c r="BU16255" i="1"/>
  <c r="BU16256" i="1"/>
  <c r="BU16257" i="1"/>
  <c r="BU16258" i="1"/>
  <c r="BU16259" i="1"/>
  <c r="BU16260" i="1"/>
  <c r="BU16261" i="1"/>
  <c r="BU16262" i="1"/>
  <c r="BU16263" i="1"/>
  <c r="BU16264" i="1"/>
  <c r="BU16265" i="1"/>
  <c r="BU16266" i="1"/>
  <c r="BU16267" i="1"/>
  <c r="BU16268" i="1"/>
  <c r="BU16269" i="1"/>
  <c r="BU16270" i="1"/>
  <c r="BU16271" i="1"/>
  <c r="BU16272" i="1"/>
  <c r="BU16273" i="1"/>
  <c r="BU16274" i="1"/>
  <c r="BU16275" i="1"/>
  <c r="BU16276" i="1"/>
  <c r="BU16277" i="1"/>
  <c r="BU16278" i="1"/>
  <c r="BU16279" i="1"/>
  <c r="BU16280" i="1"/>
  <c r="BU16281" i="1"/>
  <c r="BU16282" i="1"/>
  <c r="BU16283" i="1"/>
  <c r="BU16284" i="1"/>
  <c r="BU16285" i="1"/>
  <c r="BU16286" i="1"/>
  <c r="BU16287" i="1"/>
  <c r="BU16288" i="1"/>
  <c r="BU16289" i="1"/>
  <c r="BU16290" i="1"/>
  <c r="BU16291" i="1"/>
  <c r="BU16292" i="1"/>
  <c r="BU16293" i="1"/>
  <c r="BU16294" i="1"/>
  <c r="BU16295" i="1"/>
  <c r="BU16296" i="1"/>
  <c r="BU16297" i="1"/>
  <c r="BU16298" i="1"/>
  <c r="BU16299" i="1"/>
  <c r="BU16300" i="1"/>
  <c r="BU16301" i="1"/>
  <c r="BU16302" i="1"/>
  <c r="BU16303" i="1"/>
  <c r="BU16304" i="1"/>
  <c r="BU16305" i="1"/>
  <c r="BU16306" i="1"/>
  <c r="BU16307" i="1"/>
  <c r="BU16308" i="1"/>
  <c r="BU16309" i="1"/>
  <c r="BU16310" i="1"/>
  <c r="BU16311" i="1"/>
  <c r="BU16312" i="1"/>
  <c r="BU16313" i="1"/>
  <c r="BU16314" i="1"/>
  <c r="BU16315" i="1"/>
  <c r="BU16316" i="1"/>
  <c r="BU16317" i="1"/>
  <c r="BU16318" i="1"/>
  <c r="BU16319" i="1"/>
  <c r="BU16320" i="1"/>
  <c r="BU16321" i="1"/>
  <c r="BU16322" i="1"/>
  <c r="BU16323" i="1"/>
  <c r="BU16324" i="1"/>
  <c r="BU16325" i="1"/>
  <c r="BU16326" i="1"/>
  <c r="BU16327" i="1"/>
  <c r="BU16328" i="1"/>
  <c r="BU16329" i="1"/>
  <c r="BU16330" i="1"/>
  <c r="BU16331" i="1"/>
  <c r="BU16332" i="1"/>
  <c r="BU16333" i="1"/>
  <c r="BU16334" i="1"/>
  <c r="BU16335" i="1"/>
  <c r="BU16336" i="1"/>
  <c r="BU16337" i="1"/>
  <c r="BU16338" i="1"/>
  <c r="BU16339" i="1"/>
  <c r="BU16340" i="1"/>
  <c r="BU16341" i="1"/>
  <c r="BU16342" i="1"/>
  <c r="BU16343" i="1"/>
  <c r="BU16344" i="1"/>
  <c r="BU16345" i="1"/>
  <c r="BU16346" i="1"/>
  <c r="BU16347" i="1"/>
  <c r="BU16348" i="1"/>
  <c r="BU16349" i="1"/>
  <c r="BU16350" i="1"/>
  <c r="BU16351" i="1"/>
  <c r="BU16352" i="1"/>
  <c r="BU16353" i="1"/>
  <c r="BU16354" i="1"/>
  <c r="BU16355" i="1"/>
  <c r="BU16356" i="1"/>
  <c r="BU16357" i="1"/>
  <c r="BU16358" i="1"/>
  <c r="BU16359" i="1"/>
  <c r="BU16360" i="1"/>
  <c r="BU16361" i="1"/>
  <c r="BU16362" i="1"/>
  <c r="BU16363" i="1"/>
  <c r="BU16364" i="1"/>
  <c r="BU16365" i="1"/>
  <c r="BU16366" i="1"/>
  <c r="BU16367" i="1"/>
  <c r="BU16368" i="1"/>
  <c r="BU16369" i="1"/>
  <c r="BU16370" i="1"/>
  <c r="BU16371" i="1"/>
  <c r="BU16372" i="1"/>
  <c r="BU16373" i="1"/>
  <c r="BU16374" i="1"/>
  <c r="BU16375" i="1"/>
  <c r="BU16376" i="1"/>
  <c r="BU16377" i="1"/>
  <c r="BU16378" i="1"/>
  <c r="BU16379" i="1"/>
  <c r="BU16380" i="1"/>
  <c r="BU16381" i="1"/>
  <c r="BU16382" i="1"/>
  <c r="BU16383" i="1"/>
  <c r="BU16384" i="1"/>
  <c r="BU16385" i="1"/>
  <c r="BU16386" i="1"/>
  <c r="BU16387" i="1"/>
  <c r="BU16388" i="1"/>
  <c r="BU16389" i="1"/>
  <c r="BU16390" i="1"/>
  <c r="BU16391" i="1"/>
  <c r="BU16392" i="1"/>
  <c r="BU16393" i="1"/>
  <c r="BU16394" i="1"/>
  <c r="BU16395" i="1"/>
  <c r="BU16396" i="1"/>
  <c r="BU16397" i="1"/>
  <c r="BU16398" i="1"/>
  <c r="BU16399" i="1"/>
  <c r="BU16400" i="1"/>
  <c r="BU16401" i="1"/>
  <c r="BU16402" i="1"/>
  <c r="BU16403" i="1"/>
  <c r="BU16404" i="1"/>
  <c r="BU16405" i="1"/>
  <c r="BU16406" i="1"/>
  <c r="BU16407" i="1"/>
  <c r="BU16408" i="1"/>
  <c r="BU16409" i="1"/>
  <c r="BU16410" i="1"/>
  <c r="BU16411" i="1"/>
  <c r="BU16412" i="1"/>
  <c r="BU16413" i="1"/>
  <c r="BU16414" i="1"/>
  <c r="BU16415" i="1"/>
  <c r="BU16416" i="1"/>
  <c r="BU16417" i="1"/>
  <c r="BU16418" i="1"/>
  <c r="BU16419" i="1"/>
  <c r="BU16420" i="1"/>
  <c r="BU16421" i="1"/>
  <c r="BU16422" i="1"/>
  <c r="BU16423" i="1"/>
  <c r="BU16424" i="1"/>
  <c r="BU16425" i="1"/>
  <c r="BU16426" i="1"/>
  <c r="BU16427" i="1"/>
  <c r="BU16428" i="1"/>
  <c r="BU16429" i="1"/>
  <c r="BU16430" i="1"/>
  <c r="BU16431" i="1"/>
  <c r="BU16432" i="1"/>
  <c r="BU16433" i="1"/>
  <c r="BU16434" i="1"/>
  <c r="BU16435" i="1"/>
  <c r="BU16436" i="1"/>
  <c r="BU16437" i="1"/>
  <c r="BU16438" i="1"/>
  <c r="BU16439" i="1"/>
  <c r="BU16440" i="1"/>
  <c r="BU16441" i="1"/>
  <c r="BU16442" i="1"/>
  <c r="BU16443" i="1"/>
  <c r="BU16444" i="1"/>
  <c r="BU16445" i="1"/>
  <c r="BU16446" i="1"/>
  <c r="BU16447" i="1"/>
  <c r="BU16448" i="1"/>
  <c r="BU16449" i="1"/>
  <c r="BU16450" i="1"/>
  <c r="BU16451" i="1"/>
  <c r="BU16452" i="1"/>
  <c r="BU16453" i="1"/>
  <c r="BU16454" i="1"/>
  <c r="BU16455" i="1"/>
  <c r="BU16456" i="1"/>
  <c r="BU16457" i="1"/>
  <c r="BU16458" i="1"/>
  <c r="BU16459" i="1"/>
  <c r="BU16460" i="1"/>
  <c r="BU16461" i="1"/>
  <c r="BU16462" i="1"/>
  <c r="BU16463" i="1"/>
  <c r="BU16464" i="1"/>
  <c r="BU16465" i="1"/>
  <c r="BU16466" i="1"/>
  <c r="BU16467" i="1"/>
  <c r="BU16468" i="1"/>
  <c r="BU16469" i="1"/>
  <c r="BU16470" i="1"/>
  <c r="BU16471" i="1"/>
  <c r="BU16472" i="1"/>
  <c r="BU16473" i="1"/>
  <c r="BU16474" i="1"/>
  <c r="BU16475" i="1"/>
  <c r="BU16476" i="1"/>
  <c r="BU16477" i="1"/>
  <c r="BU16478" i="1"/>
  <c r="BU16479" i="1"/>
  <c r="BU16480" i="1"/>
  <c r="BU16481" i="1"/>
  <c r="BU16482" i="1"/>
  <c r="BU16483" i="1"/>
  <c r="BU16484" i="1"/>
  <c r="BU16485" i="1"/>
  <c r="BU16486" i="1"/>
  <c r="BU16487" i="1"/>
  <c r="BU16488" i="1"/>
  <c r="BU16489" i="1"/>
  <c r="BU16490" i="1"/>
  <c r="BU16491" i="1"/>
  <c r="BU16492" i="1"/>
  <c r="BU16493" i="1"/>
  <c r="BU16494" i="1"/>
  <c r="BU16495" i="1"/>
  <c r="BU16496" i="1"/>
  <c r="BU16497" i="1"/>
  <c r="BU16498" i="1"/>
  <c r="BU16499" i="1"/>
  <c r="BU16500" i="1"/>
  <c r="BU16501" i="1"/>
  <c r="BU16502" i="1"/>
  <c r="BU16503" i="1"/>
  <c r="BU16504" i="1"/>
  <c r="BU16505" i="1"/>
  <c r="BU16506" i="1"/>
  <c r="BU16507" i="1"/>
  <c r="BU16508" i="1"/>
  <c r="BU16509" i="1"/>
  <c r="BU16510" i="1"/>
  <c r="BU16511" i="1"/>
  <c r="BU16512" i="1"/>
  <c r="BU16513" i="1"/>
  <c r="BU16514" i="1"/>
  <c r="BU16515" i="1"/>
  <c r="BU16516" i="1"/>
  <c r="BU16517" i="1"/>
  <c r="BU16518" i="1"/>
  <c r="BU16519" i="1"/>
  <c r="BU16520" i="1"/>
  <c r="BU16521" i="1"/>
  <c r="BU16522" i="1"/>
  <c r="BU16523" i="1"/>
  <c r="BU16524" i="1"/>
  <c r="BU16525" i="1"/>
  <c r="BU16526" i="1"/>
  <c r="BU16527" i="1"/>
  <c r="BU16528" i="1"/>
  <c r="BU16529" i="1"/>
  <c r="BU16530" i="1"/>
  <c r="BU16531" i="1"/>
  <c r="BU16532" i="1"/>
  <c r="BU16533" i="1"/>
  <c r="BU16534" i="1"/>
  <c r="BU16535" i="1"/>
  <c r="BU16536" i="1"/>
  <c r="BU16537" i="1"/>
  <c r="BU16538" i="1"/>
  <c r="BU16539" i="1"/>
  <c r="BU16540" i="1"/>
  <c r="BU16541" i="1"/>
  <c r="BU16542" i="1"/>
  <c r="BU16543" i="1"/>
  <c r="BU16544" i="1"/>
  <c r="BU16545" i="1"/>
  <c r="BU16546" i="1"/>
  <c r="BU16547" i="1"/>
  <c r="BU16548" i="1"/>
  <c r="BU16549" i="1"/>
  <c r="BU16550" i="1"/>
  <c r="BU16551" i="1"/>
  <c r="BU16552" i="1"/>
  <c r="BU16553" i="1"/>
  <c r="BU16554" i="1"/>
  <c r="BU16555" i="1"/>
  <c r="BU16556" i="1"/>
  <c r="BU16557" i="1"/>
  <c r="BU16558" i="1"/>
  <c r="BU16559" i="1"/>
  <c r="BU16560" i="1"/>
  <c r="BU16561" i="1"/>
  <c r="BU16562" i="1"/>
  <c r="BU16563" i="1"/>
  <c r="BU16564" i="1"/>
  <c r="BU16565" i="1"/>
  <c r="BU16566" i="1"/>
  <c r="BU16567" i="1"/>
  <c r="BU16568" i="1"/>
  <c r="BU16569" i="1"/>
  <c r="BU16570" i="1"/>
  <c r="BU16571" i="1"/>
  <c r="BU16572" i="1"/>
  <c r="BU16573" i="1"/>
  <c r="BU16574" i="1"/>
  <c r="BU16575" i="1"/>
  <c r="BU16576" i="1"/>
  <c r="BU16577" i="1"/>
  <c r="BU16578" i="1"/>
  <c r="BU16579" i="1"/>
  <c r="BU16580" i="1"/>
  <c r="BU16581" i="1"/>
  <c r="BU16582" i="1"/>
  <c r="BU16583" i="1"/>
  <c r="BU16584" i="1"/>
  <c r="BU16585" i="1"/>
  <c r="BU16586" i="1"/>
  <c r="BU16587" i="1"/>
  <c r="BU16588" i="1"/>
  <c r="BU16589" i="1"/>
  <c r="BU16590" i="1"/>
  <c r="BU16591" i="1"/>
  <c r="BU16592" i="1"/>
  <c r="BU16593" i="1"/>
  <c r="BU16594" i="1"/>
  <c r="BU16595" i="1"/>
  <c r="BU16596" i="1"/>
  <c r="BU16597" i="1"/>
  <c r="BU16598" i="1"/>
  <c r="BU16599" i="1"/>
  <c r="BU16600" i="1"/>
  <c r="BU16601" i="1"/>
  <c r="BU16602" i="1"/>
  <c r="BU16603" i="1"/>
  <c r="BU16604" i="1"/>
  <c r="BU16605" i="1"/>
  <c r="BU16606" i="1"/>
  <c r="BU16607" i="1"/>
  <c r="BU16608" i="1"/>
  <c r="BU16609" i="1"/>
  <c r="BU16610" i="1"/>
  <c r="BU16611" i="1"/>
  <c r="BU16612" i="1"/>
  <c r="BU16613" i="1"/>
  <c r="BU16614" i="1"/>
  <c r="BU16615" i="1"/>
  <c r="BU16616" i="1"/>
  <c r="BU16617" i="1"/>
  <c r="BU16618" i="1"/>
  <c r="BU16619" i="1"/>
  <c r="BU16620" i="1"/>
  <c r="BU16621" i="1"/>
  <c r="BU16622" i="1"/>
  <c r="BU16623" i="1"/>
  <c r="BU16624" i="1"/>
  <c r="BU16625" i="1"/>
  <c r="BU16626" i="1"/>
  <c r="BU16627" i="1"/>
  <c r="BU16628" i="1"/>
  <c r="BU16629" i="1"/>
  <c r="BU16630" i="1"/>
  <c r="BU16631" i="1"/>
  <c r="BU16632" i="1"/>
  <c r="BU16633" i="1"/>
  <c r="BU16634" i="1"/>
  <c r="BU16635" i="1"/>
  <c r="BU16636" i="1"/>
  <c r="BU16637" i="1"/>
  <c r="BU16638" i="1"/>
  <c r="BU16639" i="1"/>
  <c r="BU16640" i="1"/>
  <c r="BU16641" i="1"/>
  <c r="BU16642" i="1"/>
  <c r="BU16643" i="1"/>
  <c r="BU16644" i="1"/>
  <c r="BU16645" i="1"/>
  <c r="BU16646" i="1"/>
  <c r="BU16647" i="1"/>
  <c r="BU16648" i="1"/>
  <c r="BU16649" i="1"/>
  <c r="BU16650" i="1"/>
  <c r="BU16651" i="1"/>
  <c r="BU16652" i="1"/>
  <c r="BU16653" i="1"/>
  <c r="BU16654" i="1"/>
  <c r="BU16655" i="1"/>
  <c r="BU16656" i="1"/>
  <c r="BU16657" i="1"/>
  <c r="BU16658" i="1"/>
  <c r="BU16659" i="1"/>
  <c r="BU16660" i="1"/>
  <c r="BU16661" i="1"/>
  <c r="BU16662" i="1"/>
  <c r="BU16663" i="1"/>
  <c r="BU16664" i="1"/>
  <c r="BU16665" i="1"/>
  <c r="BU16666" i="1"/>
  <c r="BU16667" i="1"/>
  <c r="BU16668" i="1"/>
  <c r="BU16669" i="1"/>
  <c r="BU16670" i="1"/>
  <c r="BU16671" i="1"/>
  <c r="BU16672" i="1"/>
  <c r="BU16673" i="1"/>
  <c r="BU16674" i="1"/>
  <c r="BU16675" i="1"/>
  <c r="BU16676" i="1"/>
  <c r="BU16677" i="1"/>
  <c r="BU16678" i="1"/>
  <c r="BU16679" i="1"/>
  <c r="BU16680" i="1"/>
  <c r="BU16681" i="1"/>
  <c r="BU16682" i="1"/>
  <c r="BU16683" i="1"/>
  <c r="BU16684" i="1"/>
  <c r="BU16685" i="1"/>
  <c r="BU16686" i="1"/>
  <c r="BU16687" i="1"/>
  <c r="BU16688" i="1"/>
  <c r="BU16689" i="1"/>
  <c r="BU16690" i="1"/>
  <c r="BU16691" i="1"/>
  <c r="BU16692" i="1"/>
  <c r="BU16693" i="1"/>
  <c r="BU16694" i="1"/>
  <c r="BU16695" i="1"/>
  <c r="BU16696" i="1"/>
  <c r="BU16697" i="1"/>
  <c r="BU16698" i="1"/>
  <c r="BU16699" i="1"/>
  <c r="BU16700" i="1"/>
  <c r="BU16701" i="1"/>
  <c r="BU16702" i="1"/>
  <c r="BU16703" i="1"/>
  <c r="BU16704" i="1"/>
  <c r="BU16705" i="1"/>
  <c r="BU16706" i="1"/>
  <c r="BU16707" i="1"/>
  <c r="BU16708" i="1"/>
  <c r="BU16709" i="1"/>
  <c r="BU16710" i="1"/>
  <c r="BU16711" i="1"/>
  <c r="BU16712" i="1"/>
  <c r="BU16713" i="1"/>
  <c r="BU16714" i="1"/>
  <c r="BU16715" i="1"/>
  <c r="BU16716" i="1"/>
  <c r="BU16717" i="1"/>
  <c r="BU16718" i="1"/>
  <c r="BU16719" i="1"/>
  <c r="BU16720" i="1"/>
  <c r="BU16721" i="1"/>
  <c r="BU16722" i="1"/>
  <c r="BU16723" i="1"/>
  <c r="BU16724" i="1"/>
  <c r="BU16725" i="1"/>
  <c r="BU16726" i="1"/>
  <c r="BU16727" i="1"/>
  <c r="BU16728" i="1"/>
  <c r="BU16729" i="1"/>
  <c r="BU16730" i="1"/>
  <c r="BU16731" i="1"/>
  <c r="BU16732" i="1"/>
  <c r="BU16733" i="1"/>
  <c r="BU16734" i="1"/>
  <c r="BU16735" i="1"/>
  <c r="BU16736" i="1"/>
  <c r="BU16737" i="1"/>
  <c r="BU16738" i="1"/>
  <c r="BU16739" i="1"/>
  <c r="BU16740" i="1"/>
  <c r="BU16741" i="1"/>
  <c r="BU16742" i="1"/>
  <c r="BU16743" i="1"/>
  <c r="BU16744" i="1"/>
  <c r="BU16745" i="1"/>
  <c r="BU16746" i="1"/>
  <c r="BU16747" i="1"/>
  <c r="BU16748" i="1"/>
  <c r="BU16749" i="1"/>
  <c r="BU16750" i="1"/>
  <c r="BU16751" i="1"/>
  <c r="BU16752" i="1"/>
  <c r="BU16753" i="1"/>
  <c r="BU16754" i="1"/>
  <c r="BU16755" i="1"/>
  <c r="BU16756" i="1"/>
  <c r="BU16757" i="1"/>
  <c r="BU16758" i="1"/>
  <c r="BU16759" i="1"/>
  <c r="BU16760" i="1"/>
  <c r="BU16761" i="1"/>
  <c r="BU16762" i="1"/>
  <c r="BU16763" i="1"/>
  <c r="BU16764" i="1"/>
  <c r="BU16765" i="1"/>
  <c r="BU16766" i="1"/>
  <c r="BU16767" i="1"/>
  <c r="BU16768" i="1"/>
  <c r="BU16769" i="1"/>
  <c r="BU16770" i="1"/>
  <c r="BU16771" i="1"/>
  <c r="BU16772" i="1"/>
  <c r="BU16773" i="1"/>
  <c r="BU16774" i="1"/>
  <c r="BU16775" i="1"/>
  <c r="BU16776" i="1"/>
  <c r="BU16777" i="1"/>
  <c r="BU16778" i="1"/>
  <c r="BU16779" i="1"/>
  <c r="BU16780" i="1"/>
  <c r="BU16781" i="1"/>
  <c r="BU16782" i="1"/>
  <c r="BU16783" i="1"/>
  <c r="BU16784" i="1"/>
  <c r="BU16785" i="1"/>
  <c r="BU16786" i="1"/>
  <c r="BU16787" i="1"/>
  <c r="BU16788" i="1"/>
  <c r="BU16789" i="1"/>
  <c r="BU16790" i="1"/>
  <c r="BU16791" i="1"/>
  <c r="BU16792" i="1"/>
  <c r="BU16793" i="1"/>
  <c r="BU16794" i="1"/>
  <c r="BU16795" i="1"/>
  <c r="BU16796" i="1"/>
  <c r="BU16797" i="1"/>
  <c r="BU16798" i="1"/>
  <c r="BU16799" i="1"/>
  <c r="BU16800" i="1"/>
  <c r="BU16801" i="1"/>
  <c r="BU16802" i="1"/>
  <c r="BU16803" i="1"/>
  <c r="BU16804" i="1"/>
  <c r="BU16805" i="1"/>
  <c r="BU16806" i="1"/>
  <c r="BU16807" i="1"/>
  <c r="BU16808" i="1"/>
  <c r="BU16809" i="1"/>
  <c r="BU16810" i="1"/>
  <c r="BU16811" i="1"/>
  <c r="BU16812" i="1"/>
  <c r="BU16813" i="1"/>
  <c r="BU16814" i="1"/>
  <c r="BU16815" i="1"/>
  <c r="BU16816" i="1"/>
  <c r="BU16817" i="1"/>
  <c r="BU16818" i="1"/>
  <c r="BU16819" i="1"/>
  <c r="BU16820" i="1"/>
  <c r="BU16821" i="1"/>
  <c r="BU16822" i="1"/>
  <c r="BU16823" i="1"/>
  <c r="BU16824" i="1"/>
  <c r="BU16825" i="1"/>
  <c r="BU16826" i="1"/>
  <c r="BU16827" i="1"/>
  <c r="BU16828" i="1"/>
  <c r="BU16829" i="1"/>
  <c r="BU16830" i="1"/>
  <c r="BU16831" i="1"/>
  <c r="BU16832" i="1"/>
  <c r="BU16833" i="1"/>
  <c r="BU16834" i="1"/>
  <c r="BU16835" i="1"/>
  <c r="BU16836" i="1"/>
  <c r="BU16837" i="1"/>
  <c r="BU16838" i="1"/>
  <c r="BU16839" i="1"/>
  <c r="BU16840" i="1"/>
  <c r="BU16841" i="1"/>
  <c r="BU16842" i="1"/>
  <c r="BU16843" i="1"/>
  <c r="BU16844" i="1"/>
  <c r="BU16845" i="1"/>
  <c r="BU16846" i="1"/>
  <c r="BU16847" i="1"/>
  <c r="BU16848" i="1"/>
  <c r="BU16849" i="1"/>
  <c r="BU16850" i="1"/>
  <c r="BU16851" i="1"/>
  <c r="BU16852" i="1"/>
  <c r="BU16853" i="1"/>
  <c r="BU16854" i="1"/>
  <c r="BU16855" i="1"/>
  <c r="BU16856" i="1"/>
  <c r="BU16857" i="1"/>
  <c r="BU16858" i="1"/>
  <c r="BU16859" i="1"/>
  <c r="BU16860" i="1"/>
  <c r="BU16861" i="1"/>
  <c r="BU16862" i="1"/>
  <c r="BU16863" i="1"/>
  <c r="BU16864" i="1"/>
  <c r="BU16865" i="1"/>
  <c r="BU16866" i="1"/>
  <c r="BU16867" i="1"/>
  <c r="BU16868" i="1"/>
  <c r="BU16869" i="1"/>
  <c r="BU16870" i="1"/>
  <c r="BU16871" i="1"/>
  <c r="BU16872" i="1"/>
  <c r="BU16873" i="1"/>
  <c r="BU16874" i="1"/>
  <c r="BU16875" i="1"/>
  <c r="BU16876" i="1"/>
  <c r="BU16877" i="1"/>
  <c r="BU16878" i="1"/>
  <c r="BU16879" i="1"/>
  <c r="BU16880" i="1"/>
  <c r="BU16881" i="1"/>
  <c r="BU16882" i="1"/>
  <c r="BU16883" i="1"/>
  <c r="BU16884" i="1"/>
  <c r="BU16885" i="1"/>
  <c r="BU16886" i="1"/>
  <c r="BU16887" i="1"/>
  <c r="BU16888" i="1"/>
  <c r="BU16889" i="1"/>
  <c r="BU16890" i="1"/>
  <c r="BU16891" i="1"/>
  <c r="BU16892" i="1"/>
  <c r="BU16893" i="1"/>
  <c r="BU16894" i="1"/>
  <c r="BU16895" i="1"/>
  <c r="BU16896" i="1"/>
  <c r="BU16897" i="1"/>
  <c r="BU16898" i="1"/>
  <c r="BU16899" i="1"/>
  <c r="BU16900" i="1"/>
  <c r="BU16901" i="1"/>
  <c r="BU16902" i="1"/>
  <c r="BU16903" i="1"/>
  <c r="BU16904" i="1"/>
  <c r="BU16905" i="1"/>
  <c r="BU16906" i="1"/>
  <c r="BU16907" i="1"/>
  <c r="BU16908" i="1"/>
  <c r="BU16909" i="1"/>
  <c r="BU16910" i="1"/>
  <c r="BU16911" i="1"/>
  <c r="BU16912" i="1"/>
  <c r="BU16913" i="1"/>
  <c r="BU16914" i="1"/>
  <c r="BU16915" i="1"/>
  <c r="BU16916" i="1"/>
  <c r="BU16917" i="1"/>
  <c r="BU16918" i="1"/>
  <c r="BU16919" i="1"/>
  <c r="BU16920" i="1"/>
  <c r="BU16921" i="1"/>
  <c r="BU16922" i="1"/>
  <c r="BU16923" i="1"/>
  <c r="BU16924" i="1"/>
  <c r="BU16925" i="1"/>
  <c r="BU16926" i="1"/>
  <c r="BU16927" i="1"/>
  <c r="BU16928" i="1"/>
  <c r="BU16929" i="1"/>
  <c r="BU16930" i="1"/>
  <c r="BU16931" i="1"/>
  <c r="BU16932" i="1"/>
  <c r="BU16933" i="1"/>
  <c r="BU16934" i="1"/>
  <c r="BU16935" i="1"/>
  <c r="BU16936" i="1"/>
  <c r="BU16937" i="1"/>
  <c r="BU16938" i="1"/>
  <c r="BU16939" i="1"/>
  <c r="BU16940" i="1"/>
  <c r="BU16941" i="1"/>
  <c r="BU16942" i="1"/>
  <c r="BU16943" i="1"/>
  <c r="BU16944" i="1"/>
  <c r="BU16945" i="1"/>
  <c r="BU16946" i="1"/>
  <c r="BU16947" i="1"/>
  <c r="BU16948" i="1"/>
  <c r="BU16949" i="1"/>
  <c r="BU16950" i="1"/>
  <c r="BU16951" i="1"/>
  <c r="BU16952" i="1"/>
  <c r="BU16953" i="1"/>
  <c r="BU16954" i="1"/>
  <c r="BU16955" i="1"/>
  <c r="BU16956" i="1"/>
  <c r="BU16957" i="1"/>
  <c r="BU16958" i="1"/>
  <c r="BU16959" i="1"/>
  <c r="BU16960" i="1"/>
  <c r="BU16961" i="1"/>
  <c r="BU16962" i="1"/>
  <c r="BU16963" i="1"/>
  <c r="BU16964" i="1"/>
  <c r="BU16965" i="1"/>
  <c r="BU16966" i="1"/>
  <c r="BU16967" i="1"/>
  <c r="BU16968" i="1"/>
  <c r="BU16969" i="1"/>
  <c r="BU16970" i="1"/>
  <c r="BU16971" i="1"/>
  <c r="BU16972" i="1"/>
  <c r="BU16973" i="1"/>
  <c r="BU16974" i="1"/>
  <c r="BU16975" i="1"/>
  <c r="BU16976" i="1"/>
  <c r="BU16977" i="1"/>
  <c r="BU16978" i="1"/>
  <c r="BU16979" i="1"/>
  <c r="BU16980" i="1"/>
  <c r="BU16981" i="1"/>
  <c r="BU16982" i="1"/>
  <c r="BU16983" i="1"/>
  <c r="BU16984" i="1"/>
  <c r="BU16985" i="1"/>
  <c r="BU16986" i="1"/>
  <c r="BU16987" i="1"/>
  <c r="BU16988" i="1"/>
  <c r="BU16989" i="1"/>
  <c r="BU16990" i="1"/>
  <c r="BU16991" i="1"/>
  <c r="BU16992" i="1"/>
  <c r="BU16993" i="1"/>
  <c r="BU16994" i="1"/>
  <c r="BU16995" i="1"/>
  <c r="BU16996" i="1"/>
  <c r="BU16997" i="1"/>
  <c r="BU16998" i="1"/>
  <c r="BU16999" i="1"/>
  <c r="BU17000" i="1"/>
  <c r="BU17001" i="1"/>
  <c r="BU17002" i="1"/>
  <c r="BU17003" i="1"/>
  <c r="BU17004" i="1"/>
  <c r="BU17005" i="1"/>
  <c r="BU17006" i="1"/>
  <c r="BU17007" i="1"/>
  <c r="BU17008" i="1"/>
  <c r="BU17009" i="1"/>
  <c r="BU17010" i="1"/>
  <c r="BU17011" i="1"/>
  <c r="BU17012" i="1"/>
  <c r="BU17013" i="1"/>
  <c r="BU17014" i="1"/>
  <c r="BU17015" i="1"/>
  <c r="BU17016" i="1"/>
  <c r="BU17017" i="1"/>
  <c r="BU17018" i="1"/>
  <c r="BU17019" i="1"/>
  <c r="BU17020" i="1"/>
  <c r="BU17021" i="1"/>
  <c r="BU17022" i="1"/>
  <c r="BU17023" i="1"/>
  <c r="BU17024" i="1"/>
  <c r="BU17025" i="1"/>
  <c r="BU17026" i="1"/>
  <c r="BU17027" i="1"/>
  <c r="BU17028" i="1"/>
  <c r="BU17029" i="1"/>
  <c r="BU17030" i="1"/>
  <c r="BU17031" i="1"/>
  <c r="BU17032" i="1"/>
  <c r="BU17033" i="1"/>
  <c r="BU17034" i="1"/>
  <c r="BU17035" i="1"/>
  <c r="BU17036" i="1"/>
  <c r="BU17037" i="1"/>
  <c r="BU17038" i="1"/>
  <c r="BU17039" i="1"/>
  <c r="BU17040" i="1"/>
  <c r="BU17041" i="1"/>
  <c r="BU17042" i="1"/>
  <c r="BU17043" i="1"/>
  <c r="BU17044" i="1"/>
  <c r="BU17045" i="1"/>
  <c r="BU17046" i="1"/>
  <c r="BU17047" i="1"/>
  <c r="BU17048" i="1"/>
  <c r="BU17049" i="1"/>
  <c r="BU17050" i="1"/>
  <c r="BU17051" i="1"/>
  <c r="BU17052" i="1"/>
  <c r="BU17053" i="1"/>
  <c r="BU17054" i="1"/>
  <c r="BU17055" i="1"/>
  <c r="BU17056" i="1"/>
  <c r="BU17057" i="1"/>
  <c r="BU17058" i="1"/>
  <c r="BU17059" i="1"/>
  <c r="BU17060" i="1"/>
  <c r="BU17061" i="1"/>
  <c r="BU17062" i="1"/>
  <c r="BU17063" i="1"/>
  <c r="BU17064" i="1"/>
  <c r="BU17065" i="1"/>
  <c r="BU17066" i="1"/>
  <c r="BU17067" i="1"/>
  <c r="BU17068" i="1"/>
  <c r="BU17069" i="1"/>
  <c r="BU17070" i="1"/>
  <c r="BU17071" i="1"/>
  <c r="BU17072" i="1"/>
  <c r="BU17073" i="1"/>
  <c r="BU17074" i="1"/>
  <c r="BU17075" i="1"/>
  <c r="BU17076" i="1"/>
  <c r="BU17077" i="1"/>
  <c r="BU17078" i="1"/>
  <c r="BU17079" i="1"/>
  <c r="BU17080" i="1"/>
  <c r="BU17081" i="1"/>
  <c r="BU17082" i="1"/>
  <c r="BU17083" i="1"/>
  <c r="BU17084" i="1"/>
  <c r="BU17085" i="1"/>
  <c r="BU17086" i="1"/>
  <c r="BU17087" i="1"/>
  <c r="BU17088" i="1"/>
  <c r="BU17089" i="1"/>
  <c r="BU17090" i="1"/>
  <c r="BU17091" i="1"/>
  <c r="BU17092" i="1"/>
  <c r="BU17093" i="1"/>
  <c r="BU17094" i="1"/>
  <c r="BU17095" i="1"/>
  <c r="BU17096" i="1"/>
  <c r="BU17097" i="1"/>
  <c r="BU17098" i="1"/>
  <c r="BU17099" i="1"/>
  <c r="BU17100" i="1"/>
  <c r="BU17101" i="1"/>
  <c r="BU17102" i="1"/>
  <c r="BU17103" i="1"/>
  <c r="BU17104" i="1"/>
  <c r="BU17105" i="1"/>
  <c r="BU17106" i="1"/>
  <c r="BU17107" i="1"/>
  <c r="BU17108" i="1"/>
  <c r="BU17109" i="1"/>
  <c r="BU17110" i="1"/>
  <c r="BU17111" i="1"/>
  <c r="BU17112" i="1"/>
  <c r="BU17113" i="1"/>
  <c r="BU17114" i="1"/>
  <c r="BU17115" i="1"/>
  <c r="BU17116" i="1"/>
  <c r="BU17117" i="1"/>
  <c r="BU17118" i="1"/>
  <c r="BU17119" i="1"/>
  <c r="BU17120" i="1"/>
  <c r="BU17121" i="1"/>
  <c r="BU17122" i="1"/>
  <c r="BU17123" i="1"/>
  <c r="BU17124" i="1"/>
  <c r="BU17125" i="1"/>
  <c r="BU17126" i="1"/>
  <c r="BU17127" i="1"/>
  <c r="BU17128" i="1"/>
  <c r="BU17129" i="1"/>
  <c r="BU17130" i="1"/>
  <c r="BU17131" i="1"/>
  <c r="BU17132" i="1"/>
  <c r="BU17133" i="1"/>
  <c r="BU17134" i="1"/>
  <c r="BU17135" i="1"/>
  <c r="BU17136" i="1"/>
  <c r="BU17137" i="1"/>
  <c r="BU17138" i="1"/>
  <c r="BU17139" i="1"/>
  <c r="BU17140" i="1"/>
  <c r="BU17141" i="1"/>
  <c r="BU17142" i="1"/>
  <c r="BU17143" i="1"/>
  <c r="BU17144" i="1"/>
  <c r="BU17145" i="1"/>
  <c r="BU17146" i="1"/>
  <c r="BU17147" i="1"/>
  <c r="BU17148" i="1"/>
  <c r="BU17149" i="1"/>
  <c r="BU17150" i="1"/>
  <c r="BU17151" i="1"/>
  <c r="BU17152" i="1"/>
  <c r="BU17153" i="1"/>
  <c r="BU17154" i="1"/>
  <c r="BU17155" i="1"/>
  <c r="BU17156" i="1"/>
  <c r="BU17157" i="1"/>
  <c r="BU17158" i="1"/>
  <c r="BU17159" i="1"/>
  <c r="BU17160" i="1"/>
  <c r="BU17161" i="1"/>
  <c r="BU17162" i="1"/>
  <c r="BU17163" i="1"/>
  <c r="BU17164" i="1"/>
  <c r="BU17165" i="1"/>
  <c r="BU17166" i="1"/>
  <c r="BU17167" i="1"/>
  <c r="BU17168" i="1"/>
  <c r="BU17169" i="1"/>
  <c r="BU17170" i="1"/>
  <c r="BU17171" i="1"/>
  <c r="BU17172" i="1"/>
  <c r="BU17173" i="1"/>
  <c r="BU17174" i="1"/>
  <c r="BU17175" i="1"/>
  <c r="BU17176" i="1"/>
  <c r="BU17177" i="1"/>
  <c r="BU17178" i="1"/>
  <c r="BU17179" i="1"/>
  <c r="BU17180" i="1"/>
  <c r="BU17181" i="1"/>
  <c r="BU17182" i="1"/>
  <c r="BU17183" i="1"/>
  <c r="BU17184" i="1"/>
  <c r="BU17185" i="1"/>
  <c r="BU17186" i="1"/>
  <c r="BU17187" i="1"/>
  <c r="BU17188" i="1"/>
  <c r="BU17189" i="1"/>
  <c r="BU17190" i="1"/>
  <c r="BU17191" i="1"/>
  <c r="BU17192" i="1"/>
  <c r="BU17193" i="1"/>
  <c r="BU17194" i="1"/>
  <c r="BU17195" i="1"/>
  <c r="BU17196" i="1"/>
  <c r="BU17197" i="1"/>
  <c r="BU17198" i="1"/>
  <c r="BU17199" i="1"/>
  <c r="BU17200" i="1"/>
  <c r="BU17201" i="1"/>
  <c r="BU17202" i="1"/>
  <c r="BU17203" i="1"/>
  <c r="BU17204" i="1"/>
  <c r="BU17205" i="1"/>
  <c r="BU17206" i="1"/>
  <c r="BU17207" i="1"/>
  <c r="BU17208" i="1"/>
  <c r="BU17209" i="1"/>
  <c r="BU17210" i="1"/>
  <c r="BU17211" i="1"/>
  <c r="BU17212" i="1"/>
  <c r="BU17213" i="1"/>
  <c r="BU17214" i="1"/>
  <c r="BU17215" i="1"/>
  <c r="BU17216" i="1"/>
  <c r="BU17217" i="1"/>
  <c r="BU17218" i="1"/>
  <c r="BU17219" i="1"/>
  <c r="BU17220" i="1"/>
  <c r="BU17221" i="1"/>
  <c r="BU17222" i="1"/>
  <c r="BU17223" i="1"/>
  <c r="BU17224" i="1"/>
  <c r="BU17225" i="1"/>
  <c r="BU17226" i="1"/>
  <c r="BU17227" i="1"/>
  <c r="BU17228" i="1"/>
  <c r="BU17229" i="1"/>
  <c r="BU17230" i="1"/>
  <c r="BU17231" i="1"/>
  <c r="BU17232" i="1"/>
  <c r="BU17233" i="1"/>
  <c r="BU17234" i="1"/>
  <c r="BU17235" i="1"/>
  <c r="BU17236" i="1"/>
  <c r="BU17237" i="1"/>
  <c r="BU17238" i="1"/>
  <c r="BU17239" i="1"/>
  <c r="BU17240" i="1"/>
  <c r="BU17241" i="1"/>
  <c r="BU17242" i="1"/>
  <c r="BU17243" i="1"/>
  <c r="BU17244" i="1"/>
  <c r="BU17245" i="1"/>
  <c r="BU17246" i="1"/>
  <c r="BU17247" i="1"/>
  <c r="BU17248" i="1"/>
  <c r="BU17249" i="1"/>
  <c r="BU17250" i="1"/>
  <c r="BU17251" i="1"/>
  <c r="BU17252" i="1"/>
  <c r="BU17253" i="1"/>
  <c r="BU17254" i="1"/>
  <c r="BU17255" i="1"/>
  <c r="BU17256" i="1"/>
  <c r="BU17257" i="1"/>
  <c r="BU17258" i="1"/>
  <c r="BU17259" i="1"/>
  <c r="BU17260" i="1"/>
  <c r="BU17261" i="1"/>
  <c r="BU17262" i="1"/>
  <c r="BU17263" i="1"/>
  <c r="BU17264" i="1"/>
  <c r="BU17265" i="1"/>
  <c r="BU17266" i="1"/>
  <c r="BU17267" i="1"/>
  <c r="BU17268" i="1"/>
  <c r="BU17269" i="1"/>
  <c r="BU17270" i="1"/>
  <c r="BU17271" i="1"/>
  <c r="BU17272" i="1"/>
  <c r="BU17273" i="1"/>
  <c r="BU17274" i="1"/>
  <c r="BU17275" i="1"/>
  <c r="BU17276" i="1"/>
  <c r="BU17277" i="1"/>
  <c r="BU17278" i="1"/>
  <c r="BU17279" i="1"/>
  <c r="BU17280" i="1"/>
  <c r="BU17281" i="1"/>
  <c r="BU17282" i="1"/>
  <c r="BU17283" i="1"/>
  <c r="BU17284" i="1"/>
  <c r="BU17285" i="1"/>
  <c r="BU17286" i="1"/>
  <c r="BU17287" i="1"/>
  <c r="BU17288" i="1"/>
  <c r="BU17289" i="1"/>
  <c r="BU17290" i="1"/>
  <c r="BU17291" i="1"/>
  <c r="BU17292" i="1"/>
  <c r="BU17293" i="1"/>
  <c r="BU17294" i="1"/>
  <c r="BU17295" i="1"/>
  <c r="BU17296" i="1"/>
  <c r="BU17297" i="1"/>
  <c r="BU17298" i="1"/>
  <c r="BU17299" i="1"/>
  <c r="BU17300" i="1"/>
  <c r="BU17301" i="1"/>
  <c r="BU17302" i="1"/>
  <c r="BU17303" i="1"/>
  <c r="BU17304" i="1"/>
  <c r="BU17305" i="1"/>
  <c r="BU17306" i="1"/>
  <c r="BU17307" i="1"/>
  <c r="BU17308" i="1"/>
  <c r="BU17309" i="1"/>
  <c r="BU17310" i="1"/>
  <c r="BU17311" i="1"/>
  <c r="BU17312" i="1"/>
  <c r="BU17313" i="1"/>
  <c r="BU17314" i="1"/>
  <c r="BU17315" i="1"/>
  <c r="BU17316" i="1"/>
  <c r="BU17317" i="1"/>
  <c r="BU17318" i="1"/>
  <c r="BU17319" i="1"/>
  <c r="BU17320" i="1"/>
  <c r="BU17321" i="1"/>
  <c r="BU17322" i="1"/>
  <c r="BU17323" i="1"/>
  <c r="BU17324" i="1"/>
  <c r="BU17325" i="1"/>
  <c r="BU17326" i="1"/>
  <c r="BU17327" i="1"/>
  <c r="BU17328" i="1"/>
  <c r="BU17329" i="1"/>
  <c r="BU17330" i="1"/>
  <c r="BU17331" i="1"/>
  <c r="BU17332" i="1"/>
  <c r="BU17333" i="1"/>
  <c r="BU17334" i="1"/>
  <c r="BU17335" i="1"/>
  <c r="BU17336" i="1"/>
  <c r="BU17337" i="1"/>
  <c r="BU17338" i="1"/>
  <c r="BU17339" i="1"/>
  <c r="BU17340" i="1"/>
  <c r="BU17341" i="1"/>
  <c r="BU17342" i="1"/>
  <c r="BU17343" i="1"/>
  <c r="BU17344" i="1"/>
  <c r="BU17345" i="1"/>
  <c r="BU17346" i="1"/>
  <c r="BU17347" i="1"/>
  <c r="BU17348" i="1"/>
  <c r="BU17349" i="1"/>
  <c r="BU17350" i="1"/>
  <c r="BU17351" i="1"/>
  <c r="BU17352" i="1"/>
  <c r="BU17353" i="1"/>
  <c r="BU17354" i="1"/>
  <c r="BU17355" i="1"/>
  <c r="BU17356" i="1"/>
  <c r="BU17357" i="1"/>
  <c r="BU17358" i="1"/>
  <c r="BU17359" i="1"/>
  <c r="BU17360" i="1"/>
  <c r="BU17361" i="1"/>
  <c r="BU17362" i="1"/>
  <c r="BU17363" i="1"/>
  <c r="BU17364" i="1"/>
  <c r="BU17365" i="1"/>
  <c r="BU17366" i="1"/>
  <c r="BU17367" i="1"/>
  <c r="BU17368" i="1"/>
  <c r="BU17369" i="1"/>
  <c r="BU17370" i="1"/>
  <c r="BU17371" i="1"/>
  <c r="BU17372" i="1"/>
  <c r="BU17373" i="1"/>
  <c r="BU17374" i="1"/>
  <c r="BU17375" i="1"/>
  <c r="BU17376" i="1"/>
  <c r="BU17377" i="1"/>
  <c r="BU17378" i="1"/>
  <c r="BU17379" i="1"/>
  <c r="BU17380" i="1"/>
  <c r="BU17381" i="1"/>
  <c r="BU17382" i="1"/>
  <c r="BU17383" i="1"/>
  <c r="BU17384" i="1"/>
  <c r="BU17385" i="1"/>
  <c r="BU17386" i="1"/>
  <c r="BU17387" i="1"/>
  <c r="BU17388" i="1"/>
  <c r="BU17389" i="1"/>
  <c r="BU17390" i="1"/>
  <c r="BU17391" i="1"/>
  <c r="BU17392" i="1"/>
  <c r="BU17393" i="1"/>
  <c r="BU17394" i="1"/>
  <c r="BU17395" i="1"/>
  <c r="BU17396" i="1"/>
  <c r="BU17397" i="1"/>
  <c r="BU17398" i="1"/>
  <c r="BU17399" i="1"/>
  <c r="BU17400" i="1"/>
  <c r="BU17401" i="1"/>
  <c r="BU17402" i="1"/>
  <c r="BU17403" i="1"/>
  <c r="BU17404" i="1"/>
  <c r="BU17405" i="1"/>
  <c r="BU17406" i="1"/>
  <c r="BU17407" i="1"/>
  <c r="BU17408" i="1"/>
  <c r="BU17409" i="1"/>
  <c r="BU17410" i="1"/>
  <c r="BU17411" i="1"/>
  <c r="BU17412" i="1"/>
  <c r="BU17413" i="1"/>
  <c r="BU17414" i="1"/>
  <c r="BU17415" i="1"/>
  <c r="BU17416" i="1"/>
  <c r="BU17417" i="1"/>
  <c r="BU17418" i="1"/>
  <c r="BU17419" i="1"/>
  <c r="BU17420" i="1"/>
  <c r="BU17421" i="1"/>
  <c r="BU17422" i="1"/>
  <c r="BU17423" i="1"/>
  <c r="BU17424" i="1"/>
  <c r="BU17425" i="1"/>
  <c r="BU17426" i="1"/>
  <c r="BU17427" i="1"/>
  <c r="BU17428" i="1"/>
  <c r="BU17429" i="1"/>
  <c r="BU17430" i="1"/>
  <c r="BU17431" i="1"/>
  <c r="BU17432" i="1"/>
  <c r="BU17433" i="1"/>
  <c r="BU17434" i="1"/>
  <c r="BU17435" i="1"/>
  <c r="BU17436" i="1"/>
  <c r="BU17437" i="1"/>
  <c r="BU17438" i="1"/>
  <c r="BU17439" i="1"/>
  <c r="BU17440" i="1"/>
  <c r="BU17441" i="1"/>
  <c r="BU17442" i="1"/>
  <c r="BU17443" i="1"/>
  <c r="BU17444" i="1"/>
  <c r="BU17445" i="1"/>
  <c r="BU17446" i="1"/>
  <c r="BU17447" i="1"/>
  <c r="BU17448" i="1"/>
  <c r="BU17449" i="1"/>
  <c r="BU17450" i="1"/>
  <c r="BU17451" i="1"/>
  <c r="BU17452" i="1"/>
  <c r="BU17453" i="1"/>
  <c r="BU17454" i="1"/>
  <c r="BU17455" i="1"/>
  <c r="BU17456" i="1"/>
  <c r="BU17457" i="1"/>
  <c r="BU17458" i="1"/>
  <c r="BU17459" i="1"/>
  <c r="BU17460" i="1"/>
  <c r="BU17461" i="1"/>
  <c r="BU17462" i="1"/>
  <c r="BU17463" i="1"/>
  <c r="BU17464" i="1"/>
  <c r="BU17465" i="1"/>
  <c r="BU17466" i="1"/>
  <c r="BU17467" i="1"/>
  <c r="BU17468" i="1"/>
  <c r="BU17469" i="1"/>
  <c r="BU17470" i="1"/>
  <c r="BU17471" i="1"/>
  <c r="BU17472" i="1"/>
  <c r="BU17473" i="1"/>
  <c r="BU17474" i="1"/>
  <c r="BU17475" i="1"/>
  <c r="BU17476" i="1"/>
  <c r="BU17477" i="1"/>
  <c r="BU17478" i="1"/>
  <c r="BU17479" i="1"/>
  <c r="BU17480" i="1"/>
  <c r="BU17481" i="1"/>
  <c r="BU17482" i="1"/>
  <c r="BU17483" i="1"/>
  <c r="BU17484" i="1"/>
  <c r="BU17485" i="1"/>
  <c r="BU17486" i="1"/>
  <c r="BU17487" i="1"/>
  <c r="BU17488" i="1"/>
  <c r="BU17489" i="1"/>
  <c r="BU17490" i="1"/>
  <c r="BU17491" i="1"/>
  <c r="BU17492" i="1"/>
  <c r="BU17493" i="1"/>
  <c r="BU17494" i="1"/>
  <c r="BU17495" i="1"/>
  <c r="BU17496" i="1"/>
  <c r="BU17497" i="1"/>
  <c r="BU17498" i="1"/>
  <c r="BU17499" i="1"/>
  <c r="BU17500" i="1"/>
  <c r="BU17501" i="1"/>
  <c r="BU17502" i="1"/>
  <c r="BU17503" i="1"/>
  <c r="BU17504" i="1"/>
  <c r="BU17505" i="1"/>
  <c r="BU17506" i="1"/>
  <c r="BU17507" i="1"/>
  <c r="BU17508" i="1"/>
  <c r="BU17509" i="1"/>
  <c r="BU17510" i="1"/>
  <c r="BU17511" i="1"/>
  <c r="BU17512" i="1"/>
  <c r="BU17513" i="1"/>
  <c r="BU17514" i="1"/>
  <c r="BU17515" i="1"/>
  <c r="BU17516" i="1"/>
  <c r="BU17517" i="1"/>
  <c r="BU17518" i="1"/>
  <c r="BU17519" i="1"/>
  <c r="BU17520" i="1"/>
  <c r="BU17521" i="1"/>
  <c r="BU17522" i="1"/>
  <c r="BU17523" i="1"/>
  <c r="BU17524" i="1"/>
  <c r="BU17525" i="1"/>
  <c r="BU17526" i="1"/>
  <c r="BU17527" i="1"/>
  <c r="BU17528" i="1"/>
  <c r="BU17529" i="1"/>
  <c r="BU17530" i="1"/>
  <c r="BU17531" i="1"/>
  <c r="BU17532" i="1"/>
  <c r="BU17533" i="1"/>
  <c r="BU17534" i="1"/>
  <c r="BU17535" i="1"/>
  <c r="BU17536" i="1"/>
  <c r="BU17537" i="1"/>
  <c r="BU17538" i="1"/>
  <c r="BU17539" i="1"/>
  <c r="BU17540" i="1"/>
  <c r="BU17541" i="1"/>
  <c r="BU17542" i="1"/>
  <c r="BU17543" i="1"/>
  <c r="BU17544" i="1"/>
  <c r="BU17545" i="1"/>
  <c r="BU17546" i="1"/>
  <c r="BU17547" i="1"/>
  <c r="BU17548" i="1"/>
  <c r="BU17549" i="1"/>
  <c r="BU17550" i="1"/>
  <c r="BU17551" i="1"/>
  <c r="BU17552" i="1"/>
  <c r="BU17553" i="1"/>
  <c r="BU17554" i="1"/>
  <c r="BU17555" i="1"/>
  <c r="BU17556" i="1"/>
  <c r="BU17557" i="1"/>
  <c r="BU17558" i="1"/>
  <c r="BU17559" i="1"/>
  <c r="BU17560" i="1"/>
  <c r="BU17561" i="1"/>
  <c r="BU17562" i="1"/>
  <c r="BU17563" i="1"/>
  <c r="BU17564" i="1"/>
  <c r="BU17565" i="1"/>
  <c r="BU17566" i="1"/>
  <c r="BU17567" i="1"/>
  <c r="BU17568" i="1"/>
  <c r="BU17569" i="1"/>
  <c r="BU17570" i="1"/>
  <c r="BU17571" i="1"/>
  <c r="BU17572" i="1"/>
  <c r="BU17573" i="1"/>
  <c r="BU17574" i="1"/>
  <c r="BU17575" i="1"/>
  <c r="BU17576" i="1"/>
  <c r="BU17577" i="1"/>
  <c r="BU17578" i="1"/>
  <c r="BU17579" i="1"/>
  <c r="BU17580" i="1"/>
  <c r="BU17581" i="1"/>
  <c r="BU17582" i="1"/>
  <c r="BU17583" i="1"/>
  <c r="BU17584" i="1"/>
  <c r="BU17585" i="1"/>
  <c r="BU17586" i="1"/>
  <c r="BU17587" i="1"/>
  <c r="BU17588" i="1"/>
  <c r="BU17589" i="1"/>
  <c r="BU17590" i="1"/>
  <c r="BU17591" i="1"/>
  <c r="BU17592" i="1"/>
  <c r="BU17593" i="1"/>
  <c r="BU17594" i="1"/>
  <c r="BU17595" i="1"/>
  <c r="BU17596" i="1"/>
  <c r="BU17597" i="1"/>
  <c r="BU17598" i="1"/>
  <c r="BU17599" i="1"/>
  <c r="BU17600" i="1"/>
  <c r="BU17601" i="1"/>
  <c r="BU17602" i="1"/>
  <c r="BU17603" i="1"/>
  <c r="BU17604" i="1"/>
  <c r="BU17605" i="1"/>
  <c r="BU17606" i="1"/>
  <c r="BU17607" i="1"/>
  <c r="BU17608" i="1"/>
  <c r="BU17609" i="1"/>
  <c r="BU17610" i="1"/>
  <c r="BU17611" i="1"/>
  <c r="BU17612" i="1"/>
  <c r="BU17613" i="1"/>
  <c r="BU17614" i="1"/>
  <c r="BU17615" i="1"/>
  <c r="BU17616" i="1"/>
  <c r="BU17617" i="1"/>
  <c r="BU17618" i="1"/>
  <c r="BU17619" i="1"/>
  <c r="BU17620" i="1"/>
  <c r="BU17621" i="1"/>
  <c r="BU17622" i="1"/>
  <c r="BU17623" i="1"/>
  <c r="BU17624" i="1"/>
  <c r="BU17625" i="1"/>
  <c r="BU17626" i="1"/>
  <c r="BU17627" i="1"/>
  <c r="BU17628" i="1"/>
  <c r="BU17629" i="1"/>
  <c r="BU17630" i="1"/>
  <c r="BU17631" i="1"/>
  <c r="BU17632" i="1"/>
  <c r="BU17633" i="1"/>
  <c r="BU17634" i="1"/>
  <c r="BU17635" i="1"/>
  <c r="BU17636" i="1"/>
  <c r="BU17637" i="1"/>
  <c r="BU17638" i="1"/>
  <c r="BU17639" i="1"/>
  <c r="BU17640" i="1"/>
  <c r="BU17641" i="1"/>
  <c r="BU17642" i="1"/>
  <c r="BU17643" i="1"/>
  <c r="BU17644" i="1"/>
  <c r="BU17645" i="1"/>
  <c r="BU17646" i="1"/>
  <c r="BU17647" i="1"/>
  <c r="BU17648" i="1"/>
  <c r="BU17649" i="1"/>
  <c r="BU17650" i="1"/>
  <c r="BU17651" i="1"/>
  <c r="BU17652" i="1"/>
  <c r="BU17653" i="1"/>
  <c r="BU17654" i="1"/>
  <c r="BU17655" i="1"/>
  <c r="BU17656" i="1"/>
  <c r="BU17657" i="1"/>
  <c r="BU17658" i="1"/>
  <c r="BU17659" i="1"/>
  <c r="BU17660" i="1"/>
  <c r="BU17661" i="1"/>
  <c r="BU17662" i="1"/>
  <c r="BU17663" i="1"/>
  <c r="BU17664" i="1"/>
  <c r="BU17665" i="1"/>
  <c r="BU17666" i="1"/>
  <c r="BU17667" i="1"/>
  <c r="BU17668" i="1"/>
  <c r="BU17669" i="1"/>
  <c r="BU17670" i="1"/>
  <c r="BU17671" i="1"/>
  <c r="BU17672" i="1"/>
  <c r="BU17673" i="1"/>
  <c r="BU17674" i="1"/>
  <c r="BU17675" i="1"/>
  <c r="BU17676" i="1"/>
  <c r="BU17677" i="1"/>
  <c r="BU17678" i="1"/>
  <c r="BU17679" i="1"/>
  <c r="BU17680" i="1"/>
  <c r="BU17681" i="1"/>
  <c r="BU17682" i="1"/>
  <c r="BU17683" i="1"/>
  <c r="BU17684" i="1"/>
  <c r="BU17685" i="1"/>
  <c r="BU17686" i="1"/>
  <c r="BU17687" i="1"/>
  <c r="BU17688" i="1"/>
  <c r="BU17689" i="1"/>
  <c r="BU17690" i="1"/>
  <c r="BU17691" i="1"/>
  <c r="BU17692" i="1"/>
  <c r="BU17693" i="1"/>
  <c r="BU17694" i="1"/>
  <c r="BU17695" i="1"/>
  <c r="BU17696" i="1"/>
  <c r="BU17697" i="1"/>
  <c r="BU17698" i="1"/>
  <c r="BU17699" i="1"/>
  <c r="BU17700" i="1"/>
  <c r="BU17701" i="1"/>
  <c r="BU17702" i="1"/>
  <c r="BU17703" i="1"/>
  <c r="BU17704" i="1"/>
  <c r="BU17705" i="1"/>
  <c r="BU17706" i="1"/>
  <c r="BU17707" i="1"/>
  <c r="BU17708" i="1"/>
  <c r="BU17709" i="1"/>
  <c r="BU17710" i="1"/>
  <c r="BU17711" i="1"/>
  <c r="BU17712" i="1"/>
  <c r="BU17713" i="1"/>
  <c r="BU17714" i="1"/>
  <c r="BU17715" i="1"/>
  <c r="BU17716" i="1"/>
  <c r="BU17717" i="1"/>
  <c r="BU17718" i="1"/>
  <c r="BU17719" i="1"/>
  <c r="BU17720" i="1"/>
  <c r="BU17721" i="1"/>
  <c r="BU17722" i="1"/>
  <c r="BU17723" i="1"/>
  <c r="BU17724" i="1"/>
  <c r="BU17725" i="1"/>
  <c r="BU17726" i="1"/>
  <c r="BU17727" i="1"/>
  <c r="BU17728" i="1"/>
  <c r="BU17729" i="1"/>
  <c r="BU17730" i="1"/>
  <c r="BU17731" i="1"/>
  <c r="BU17732" i="1"/>
  <c r="BU17733" i="1"/>
  <c r="BU17734" i="1"/>
  <c r="BU17735" i="1"/>
  <c r="BU17736" i="1"/>
  <c r="BU17737" i="1"/>
  <c r="BU17738" i="1"/>
  <c r="BU17739" i="1"/>
  <c r="BU17740" i="1"/>
  <c r="BU17741" i="1"/>
  <c r="BU17742" i="1"/>
  <c r="BU17743" i="1"/>
  <c r="BU17744" i="1"/>
  <c r="BU17745" i="1"/>
  <c r="BU17746" i="1"/>
  <c r="BU17747" i="1"/>
  <c r="BU17748" i="1"/>
  <c r="BU17749" i="1"/>
  <c r="BU17750" i="1"/>
  <c r="BU17751" i="1"/>
  <c r="BU17752" i="1"/>
  <c r="BU17753" i="1"/>
  <c r="BU17754" i="1"/>
  <c r="BU17755" i="1"/>
  <c r="BU17756" i="1"/>
  <c r="BU17757" i="1"/>
  <c r="BU17758" i="1"/>
  <c r="BU17759" i="1"/>
  <c r="BU17760" i="1"/>
  <c r="BU17761" i="1"/>
  <c r="BU17762" i="1"/>
  <c r="BU17763" i="1"/>
  <c r="BU17764" i="1"/>
  <c r="BU17765" i="1"/>
  <c r="BU17766" i="1"/>
  <c r="BU17767" i="1"/>
  <c r="BU17768" i="1"/>
  <c r="BU17769" i="1"/>
  <c r="BU17770" i="1"/>
  <c r="BU17771" i="1"/>
  <c r="BU17772" i="1"/>
  <c r="BU17773" i="1"/>
  <c r="BU17774" i="1"/>
  <c r="BU17775" i="1"/>
  <c r="BU17776" i="1"/>
  <c r="BU17777" i="1"/>
  <c r="BU17778" i="1"/>
  <c r="BU17779" i="1"/>
  <c r="BU17780" i="1"/>
  <c r="BU17781" i="1"/>
  <c r="BU17782" i="1"/>
  <c r="BU17783" i="1"/>
  <c r="BU17784" i="1"/>
  <c r="BU17785" i="1"/>
  <c r="BU17786" i="1"/>
  <c r="BU17787" i="1"/>
  <c r="BU17788" i="1"/>
  <c r="BU17789" i="1"/>
  <c r="BU17790" i="1"/>
  <c r="BU17791" i="1"/>
  <c r="BU17792" i="1"/>
  <c r="BU17793" i="1"/>
  <c r="BU17794" i="1"/>
  <c r="BU17795" i="1"/>
  <c r="BU17796" i="1"/>
  <c r="BU17797" i="1"/>
  <c r="BU17798" i="1"/>
  <c r="BU17799" i="1"/>
  <c r="BU17800" i="1"/>
  <c r="BU17801" i="1"/>
  <c r="BU17802" i="1"/>
  <c r="BU17803" i="1"/>
  <c r="BU17804" i="1"/>
  <c r="BU17805" i="1"/>
  <c r="BU17806" i="1"/>
  <c r="BU17807" i="1"/>
  <c r="BU17808" i="1"/>
  <c r="BU17809" i="1"/>
  <c r="BU17810" i="1"/>
  <c r="BU17811" i="1"/>
  <c r="BU17812" i="1"/>
  <c r="BU17813" i="1"/>
  <c r="BU17814" i="1"/>
  <c r="BU17815" i="1"/>
  <c r="BU17816" i="1"/>
  <c r="BU17817" i="1"/>
  <c r="BU17818" i="1"/>
  <c r="BU17819" i="1"/>
  <c r="BU17820" i="1"/>
  <c r="BU17821" i="1"/>
  <c r="BU17822" i="1"/>
  <c r="BU17823" i="1"/>
  <c r="BU17824" i="1"/>
  <c r="BU17825" i="1"/>
  <c r="BU17826" i="1"/>
  <c r="BU17827" i="1"/>
  <c r="BU17828" i="1"/>
  <c r="BU17829" i="1"/>
  <c r="BU17830" i="1"/>
  <c r="BU17831" i="1"/>
  <c r="BU17832" i="1"/>
  <c r="BU17833" i="1"/>
  <c r="BU17834" i="1"/>
  <c r="BU17835" i="1"/>
  <c r="BU17836" i="1"/>
  <c r="BU17837" i="1"/>
  <c r="BU17838" i="1"/>
  <c r="BU17839" i="1"/>
  <c r="BU17840" i="1"/>
  <c r="BU17841" i="1"/>
  <c r="BU17842" i="1"/>
  <c r="BU17843" i="1"/>
  <c r="BU17844" i="1"/>
  <c r="BU17845" i="1"/>
  <c r="BU17846" i="1"/>
  <c r="BU17847" i="1"/>
  <c r="BU17848" i="1"/>
  <c r="BU17849" i="1"/>
  <c r="BU17850" i="1"/>
  <c r="BU17851" i="1"/>
  <c r="BU17852" i="1"/>
  <c r="BU17853" i="1"/>
  <c r="BU17854" i="1"/>
  <c r="BU17855" i="1"/>
  <c r="BU17856" i="1"/>
  <c r="BU17857" i="1"/>
  <c r="BU17858" i="1"/>
  <c r="BU17859" i="1"/>
  <c r="BU17860" i="1"/>
  <c r="BU17861" i="1"/>
  <c r="BU17862" i="1"/>
  <c r="BU17863" i="1"/>
  <c r="BU17864" i="1"/>
  <c r="BU17865" i="1"/>
  <c r="BU17866" i="1"/>
  <c r="BU17867" i="1"/>
  <c r="BU17868" i="1"/>
  <c r="BU17869" i="1"/>
  <c r="BU17870" i="1"/>
  <c r="BU17871" i="1"/>
  <c r="BU17872" i="1"/>
  <c r="BU17873" i="1"/>
  <c r="BU17874" i="1"/>
  <c r="BU17875" i="1"/>
  <c r="BU17876" i="1"/>
  <c r="BU17877" i="1"/>
  <c r="BU17878" i="1"/>
  <c r="BU17879" i="1"/>
  <c r="BU17880" i="1"/>
  <c r="BU17881" i="1"/>
  <c r="BU17882" i="1"/>
  <c r="BU17883" i="1"/>
  <c r="BU17884" i="1"/>
  <c r="BU17885" i="1"/>
  <c r="BU17886" i="1"/>
  <c r="BU17887" i="1"/>
  <c r="BU17888" i="1"/>
  <c r="BU17889" i="1"/>
  <c r="BU17890" i="1"/>
  <c r="BU17891" i="1"/>
  <c r="BU17892" i="1"/>
  <c r="BU17893" i="1"/>
  <c r="BU17894" i="1"/>
  <c r="BU17895" i="1"/>
  <c r="BU17896" i="1"/>
  <c r="BU17897" i="1"/>
  <c r="BU17898" i="1"/>
  <c r="BU17899" i="1"/>
  <c r="BU17900" i="1"/>
  <c r="BU17901" i="1"/>
  <c r="BU17902" i="1"/>
  <c r="BU17903" i="1"/>
  <c r="BU17904" i="1"/>
  <c r="BU17905" i="1"/>
  <c r="BU17906" i="1"/>
  <c r="BU17907" i="1"/>
  <c r="BU17908" i="1"/>
  <c r="BU17909" i="1"/>
  <c r="BU17910" i="1"/>
  <c r="BU17911" i="1"/>
  <c r="BU17912" i="1"/>
  <c r="BU17913" i="1"/>
  <c r="BU17914" i="1"/>
  <c r="BU17915" i="1"/>
  <c r="BU17916" i="1"/>
  <c r="BU17917" i="1"/>
  <c r="BU17918" i="1"/>
  <c r="BU17919" i="1"/>
  <c r="BU17920" i="1"/>
  <c r="BU17921" i="1"/>
  <c r="BU17922" i="1"/>
  <c r="BU17923" i="1"/>
  <c r="BU17924" i="1"/>
  <c r="BU17925" i="1"/>
  <c r="BU17926" i="1"/>
  <c r="BU17927" i="1"/>
  <c r="BU17928" i="1"/>
  <c r="BU17929" i="1"/>
  <c r="BU17930" i="1"/>
  <c r="BU17931" i="1"/>
  <c r="BU17932" i="1"/>
  <c r="BU17933" i="1"/>
  <c r="BU17934" i="1"/>
  <c r="BU17935" i="1"/>
  <c r="BU17936" i="1"/>
  <c r="BU17937" i="1"/>
  <c r="BU17938" i="1"/>
  <c r="BU17939" i="1"/>
  <c r="BU17940" i="1"/>
  <c r="BU17941" i="1"/>
  <c r="BU17942" i="1"/>
  <c r="BU17943" i="1"/>
  <c r="BU17944" i="1"/>
  <c r="BU17945" i="1"/>
  <c r="BU17946" i="1"/>
  <c r="BU17947" i="1"/>
  <c r="BU17948" i="1"/>
  <c r="BU17949" i="1"/>
  <c r="BU17950" i="1"/>
  <c r="BU17951" i="1"/>
  <c r="BU17952" i="1"/>
  <c r="BU17953" i="1"/>
  <c r="BU17954" i="1"/>
  <c r="BU17955" i="1"/>
  <c r="BU17956" i="1"/>
  <c r="BU17957" i="1"/>
  <c r="BU17958" i="1"/>
  <c r="BU17959" i="1"/>
  <c r="BU17960" i="1"/>
  <c r="BU17961" i="1"/>
  <c r="BU17962" i="1"/>
  <c r="BU17963" i="1"/>
  <c r="BU17964" i="1"/>
  <c r="BU17965" i="1"/>
  <c r="BU17966" i="1"/>
  <c r="BU17967" i="1"/>
  <c r="BU17968" i="1"/>
  <c r="BU17969" i="1"/>
  <c r="BU17970" i="1"/>
  <c r="BU17971" i="1"/>
  <c r="BU17972" i="1"/>
  <c r="BU17973" i="1"/>
  <c r="BU17974" i="1"/>
  <c r="BU17975" i="1"/>
  <c r="BU17976" i="1"/>
  <c r="BU17977" i="1"/>
  <c r="BU17978" i="1"/>
  <c r="BU17979" i="1"/>
  <c r="BU17980" i="1"/>
  <c r="BU17981" i="1"/>
  <c r="BU17982" i="1"/>
  <c r="BU17983" i="1"/>
  <c r="BU17984" i="1"/>
  <c r="BU17985" i="1"/>
  <c r="BU17986" i="1"/>
  <c r="BU17987" i="1"/>
  <c r="BU17988" i="1"/>
  <c r="BU17989" i="1"/>
  <c r="BU17990" i="1"/>
  <c r="BU17991" i="1"/>
  <c r="BU17992" i="1"/>
  <c r="BU17993" i="1"/>
  <c r="BU17994" i="1"/>
  <c r="BU17995" i="1"/>
  <c r="BU17996" i="1"/>
  <c r="BU17997" i="1"/>
  <c r="BU17998" i="1"/>
  <c r="BU17999" i="1"/>
  <c r="BU18000" i="1"/>
  <c r="BU18001" i="1"/>
  <c r="BU18002" i="1"/>
  <c r="BU18003" i="1"/>
  <c r="BU18004" i="1"/>
  <c r="BU18005" i="1"/>
  <c r="BU18006" i="1"/>
  <c r="BU18007" i="1"/>
  <c r="BU18008" i="1"/>
  <c r="BU18009" i="1"/>
  <c r="BU18010" i="1"/>
  <c r="BU18011" i="1"/>
  <c r="BU18012" i="1"/>
  <c r="BU18013" i="1"/>
  <c r="BU18014" i="1"/>
  <c r="BU18015" i="1"/>
  <c r="BU18016" i="1"/>
  <c r="BU18017" i="1"/>
  <c r="BU18018" i="1"/>
  <c r="BU18019" i="1"/>
  <c r="BU18020" i="1"/>
  <c r="BU18021" i="1"/>
  <c r="BU18022" i="1"/>
  <c r="BU18023" i="1"/>
  <c r="BU18024" i="1"/>
  <c r="BU18025" i="1"/>
  <c r="BU18026" i="1"/>
  <c r="BU18027" i="1"/>
  <c r="BU18028" i="1"/>
  <c r="BU18029" i="1"/>
  <c r="BU18030" i="1"/>
  <c r="BU18031" i="1"/>
  <c r="BU18032" i="1"/>
  <c r="BU18033" i="1"/>
  <c r="BU18034" i="1"/>
  <c r="BU18035" i="1"/>
  <c r="BU18036" i="1"/>
  <c r="BU18037" i="1"/>
  <c r="BU18038" i="1"/>
  <c r="BU18039" i="1"/>
  <c r="BU18040" i="1"/>
  <c r="BU18041" i="1"/>
  <c r="BU18042" i="1"/>
  <c r="BU18043" i="1"/>
  <c r="BU18044" i="1"/>
  <c r="BU18045" i="1"/>
  <c r="BU18046" i="1"/>
  <c r="BU18047" i="1"/>
  <c r="BU18048" i="1"/>
  <c r="BU18049" i="1"/>
  <c r="BU18050" i="1"/>
  <c r="BU18051" i="1"/>
  <c r="BU18052" i="1"/>
  <c r="BU18053" i="1"/>
  <c r="BU18054" i="1"/>
  <c r="BU18055" i="1"/>
  <c r="BU18056" i="1"/>
  <c r="BU18057" i="1"/>
  <c r="BU18058" i="1"/>
  <c r="BU18059" i="1"/>
  <c r="BU18060" i="1"/>
  <c r="BU18061" i="1"/>
  <c r="BU18062" i="1"/>
  <c r="BU18063" i="1"/>
  <c r="BU18064" i="1"/>
  <c r="BU18065" i="1"/>
  <c r="BU18066" i="1"/>
  <c r="BU18067" i="1"/>
  <c r="BU18068" i="1"/>
  <c r="BU18069" i="1"/>
  <c r="BU18070" i="1"/>
  <c r="BU18071" i="1"/>
  <c r="BU18072" i="1"/>
  <c r="BU18073" i="1"/>
  <c r="BU18074" i="1"/>
  <c r="BU18075" i="1"/>
  <c r="BU18076" i="1"/>
  <c r="BU18077" i="1"/>
  <c r="BU18078" i="1"/>
  <c r="BU18079" i="1"/>
  <c r="BU18080" i="1"/>
  <c r="BU18081" i="1"/>
  <c r="BU18082" i="1"/>
  <c r="BU18083" i="1"/>
  <c r="BU18084" i="1"/>
  <c r="BU18085" i="1"/>
  <c r="BU18086" i="1"/>
  <c r="BU18087" i="1"/>
  <c r="BU18088" i="1"/>
  <c r="BU18089" i="1"/>
  <c r="BU18090" i="1"/>
  <c r="BU18091" i="1"/>
  <c r="BU18092" i="1"/>
  <c r="BU18093" i="1"/>
  <c r="BU18094" i="1"/>
  <c r="BU18095" i="1"/>
  <c r="BU18096" i="1"/>
  <c r="BU18097" i="1"/>
  <c r="BU18098" i="1"/>
  <c r="BU18099" i="1"/>
  <c r="BU18100" i="1"/>
  <c r="BU18101" i="1"/>
  <c r="BU18102" i="1"/>
  <c r="BU18103" i="1"/>
  <c r="BU18104" i="1"/>
  <c r="BU18105" i="1"/>
  <c r="BU18106" i="1"/>
  <c r="BU18107" i="1"/>
  <c r="BU18108" i="1"/>
  <c r="BU18109" i="1"/>
  <c r="BU18110" i="1"/>
  <c r="BU18111" i="1"/>
  <c r="BU18112" i="1"/>
  <c r="BU18113" i="1"/>
  <c r="BU18114" i="1"/>
  <c r="BU18115" i="1"/>
  <c r="BU18116" i="1"/>
  <c r="BU18117" i="1"/>
  <c r="BU18118" i="1"/>
  <c r="BU18119" i="1"/>
  <c r="BU18120" i="1"/>
  <c r="BU18121" i="1"/>
  <c r="BU18122" i="1"/>
  <c r="BU18123" i="1"/>
  <c r="BU18124" i="1"/>
  <c r="BU18125" i="1"/>
  <c r="BU18126" i="1"/>
  <c r="BU18127" i="1"/>
  <c r="BU18128" i="1"/>
  <c r="BU18129" i="1"/>
  <c r="BU18130" i="1"/>
  <c r="BU18131" i="1"/>
  <c r="BU18132" i="1"/>
  <c r="BU18133" i="1"/>
  <c r="BU18134" i="1"/>
  <c r="BU18135" i="1"/>
  <c r="BU18136" i="1"/>
  <c r="BU18137" i="1"/>
  <c r="BU18138" i="1"/>
  <c r="BU18139" i="1"/>
  <c r="BU18140" i="1"/>
  <c r="BU18141" i="1"/>
  <c r="BU18142" i="1"/>
  <c r="BU18143" i="1"/>
  <c r="BU18144" i="1"/>
  <c r="BU18145" i="1"/>
  <c r="BU18146" i="1"/>
  <c r="BU18147" i="1"/>
  <c r="BU18148" i="1"/>
  <c r="BU18149" i="1"/>
  <c r="BU18150" i="1"/>
  <c r="BU18151" i="1"/>
  <c r="BU18152" i="1"/>
  <c r="BU18153" i="1"/>
  <c r="BU18154" i="1"/>
  <c r="BU18155" i="1"/>
  <c r="BU18156" i="1"/>
  <c r="BU18157" i="1"/>
  <c r="BU18158" i="1"/>
  <c r="BU18159" i="1"/>
  <c r="BU18160" i="1"/>
  <c r="BU18161" i="1"/>
  <c r="BU18162" i="1"/>
  <c r="BU18163" i="1"/>
  <c r="BU18164" i="1"/>
  <c r="BU18165" i="1"/>
  <c r="BU18166" i="1"/>
  <c r="BU18167" i="1"/>
  <c r="BU18168" i="1"/>
  <c r="BU18169" i="1"/>
  <c r="BU18170" i="1"/>
  <c r="BU18171" i="1"/>
  <c r="BU18172" i="1"/>
  <c r="BU18173" i="1"/>
  <c r="BU18174" i="1"/>
  <c r="BU18175" i="1"/>
  <c r="BU18176" i="1"/>
  <c r="BU18177" i="1"/>
  <c r="BU18178" i="1"/>
  <c r="BU18179" i="1"/>
  <c r="BU18180" i="1"/>
  <c r="BU18181" i="1"/>
  <c r="BU18182" i="1"/>
  <c r="BU18183" i="1"/>
  <c r="BU18184" i="1"/>
  <c r="BU18185" i="1"/>
  <c r="BU18186" i="1"/>
  <c r="BU18187" i="1"/>
  <c r="BU18188" i="1"/>
  <c r="BU18189" i="1"/>
  <c r="BU18190" i="1"/>
  <c r="BU18191" i="1"/>
  <c r="BU18192" i="1"/>
  <c r="BU18193" i="1"/>
  <c r="BU18194" i="1"/>
  <c r="BU18195" i="1"/>
  <c r="BU18196" i="1"/>
  <c r="BU18197" i="1"/>
  <c r="BU18198" i="1"/>
  <c r="BU18199" i="1"/>
  <c r="BU18200" i="1"/>
  <c r="BU18201" i="1"/>
  <c r="BU18202" i="1"/>
  <c r="BU18203" i="1"/>
  <c r="BU18204" i="1"/>
  <c r="BU18205" i="1"/>
  <c r="BU18206" i="1"/>
  <c r="BU18207" i="1"/>
  <c r="BU18208" i="1"/>
  <c r="BU18209" i="1"/>
  <c r="BU18210" i="1"/>
  <c r="BU18211" i="1"/>
  <c r="BU18212" i="1"/>
  <c r="BU18213" i="1"/>
  <c r="BU18214" i="1"/>
  <c r="BU18215" i="1"/>
  <c r="BU18216" i="1"/>
  <c r="BU18217" i="1"/>
  <c r="BU18218" i="1"/>
  <c r="BU18219" i="1"/>
  <c r="BU18220" i="1"/>
  <c r="BU18221" i="1"/>
  <c r="BU18222" i="1"/>
  <c r="BU18223" i="1"/>
  <c r="BU18224" i="1"/>
  <c r="BU18225" i="1"/>
  <c r="BU18226" i="1"/>
  <c r="BU18227" i="1"/>
  <c r="BU18228" i="1"/>
  <c r="BU18229" i="1"/>
  <c r="BU18230" i="1"/>
  <c r="BU18231" i="1"/>
  <c r="BU18232" i="1"/>
  <c r="BU18233" i="1"/>
  <c r="BU18234" i="1"/>
  <c r="BU18235" i="1"/>
  <c r="BU18236" i="1"/>
  <c r="BU18237" i="1"/>
  <c r="BU18238" i="1"/>
  <c r="BU18239" i="1"/>
  <c r="BU18240" i="1"/>
  <c r="BU18241" i="1"/>
  <c r="BU18242" i="1"/>
  <c r="BU18243" i="1"/>
  <c r="BU18244" i="1"/>
  <c r="BU18245" i="1"/>
  <c r="BU18246" i="1"/>
  <c r="BU18247" i="1"/>
  <c r="BU18248" i="1"/>
  <c r="BU18249" i="1"/>
  <c r="BU18250" i="1"/>
  <c r="BU18251" i="1"/>
  <c r="BU18252" i="1"/>
  <c r="BU18253" i="1"/>
  <c r="BU18254" i="1"/>
  <c r="BU18255" i="1"/>
  <c r="BU18256" i="1"/>
  <c r="BU18257" i="1"/>
  <c r="BU18258" i="1"/>
  <c r="BU18259" i="1"/>
  <c r="BU18260" i="1"/>
  <c r="BU18261" i="1"/>
  <c r="BU18262" i="1"/>
  <c r="BU18263" i="1"/>
  <c r="BU18264" i="1"/>
  <c r="BU18265" i="1"/>
  <c r="BU18266" i="1"/>
  <c r="BU18267" i="1"/>
  <c r="BU18268" i="1"/>
  <c r="BU18269" i="1"/>
  <c r="BU18270" i="1"/>
  <c r="BU18271" i="1"/>
  <c r="BU18272" i="1"/>
  <c r="BU18273" i="1"/>
  <c r="BU18274" i="1"/>
  <c r="BU18275" i="1"/>
  <c r="BU18276" i="1"/>
  <c r="BU18277" i="1"/>
  <c r="BU18278" i="1"/>
  <c r="BU18279" i="1"/>
  <c r="BU18280" i="1"/>
  <c r="BU18281" i="1"/>
  <c r="BU18282" i="1"/>
  <c r="BU18283" i="1"/>
  <c r="BU18284" i="1"/>
  <c r="BU18285" i="1"/>
  <c r="BU18286" i="1"/>
  <c r="BU18287" i="1"/>
  <c r="BU18288" i="1"/>
  <c r="BU18289" i="1"/>
  <c r="BU18290" i="1"/>
  <c r="BU18291" i="1"/>
  <c r="BU18292" i="1"/>
  <c r="BU18293" i="1"/>
  <c r="BU18294" i="1"/>
  <c r="BU18295" i="1"/>
  <c r="BU18296" i="1"/>
  <c r="BU18297" i="1"/>
  <c r="BU18298" i="1"/>
  <c r="BU18299" i="1"/>
  <c r="BU18300" i="1"/>
  <c r="BU18301" i="1"/>
  <c r="BU18302" i="1"/>
  <c r="BU18303" i="1"/>
  <c r="BU18304" i="1"/>
  <c r="BU18305" i="1"/>
  <c r="BU18306" i="1"/>
  <c r="BU18307" i="1"/>
  <c r="BU18308" i="1"/>
  <c r="BU18309" i="1"/>
  <c r="BU18310" i="1"/>
  <c r="BU18311" i="1"/>
  <c r="BU18312" i="1"/>
  <c r="BU18313" i="1"/>
  <c r="BU18314" i="1"/>
  <c r="BU18315" i="1"/>
  <c r="BU18316" i="1"/>
  <c r="BU18317" i="1"/>
  <c r="BU18318" i="1"/>
  <c r="BU18319" i="1"/>
  <c r="BU18320" i="1"/>
  <c r="BU18321" i="1"/>
  <c r="BU18322" i="1"/>
  <c r="BU18323" i="1"/>
  <c r="BU18324" i="1"/>
  <c r="BU18325" i="1"/>
  <c r="BU18326" i="1"/>
  <c r="BU18327" i="1"/>
  <c r="BU18328" i="1"/>
  <c r="BU18329" i="1"/>
  <c r="BU18330" i="1"/>
  <c r="BU18331" i="1"/>
  <c r="BU18332" i="1"/>
  <c r="BU18333" i="1"/>
  <c r="BU18334" i="1"/>
  <c r="BU18335" i="1"/>
  <c r="BU18336" i="1"/>
  <c r="BU18337" i="1"/>
  <c r="BU18338" i="1"/>
  <c r="BU18339" i="1"/>
  <c r="BU18340" i="1"/>
  <c r="BU18341" i="1"/>
  <c r="BU18342" i="1"/>
  <c r="BU18343" i="1"/>
  <c r="BU18344" i="1"/>
  <c r="BU18345" i="1"/>
  <c r="BU18346" i="1"/>
  <c r="BU18347" i="1"/>
  <c r="BU18348" i="1"/>
  <c r="BU18349" i="1"/>
  <c r="BU18350" i="1"/>
  <c r="BU18351" i="1"/>
  <c r="BU18352" i="1"/>
  <c r="BU18353" i="1"/>
  <c r="BU18354" i="1"/>
  <c r="BU18355" i="1"/>
  <c r="BU18356" i="1"/>
  <c r="BU18357" i="1"/>
  <c r="BU18358" i="1"/>
  <c r="BU18359" i="1"/>
  <c r="BU18360" i="1"/>
  <c r="BU18361" i="1"/>
  <c r="BU18362" i="1"/>
  <c r="BU18363" i="1"/>
  <c r="BU18364" i="1"/>
  <c r="BU18365" i="1"/>
  <c r="BU18366" i="1"/>
  <c r="BU18367" i="1"/>
  <c r="BU18368" i="1"/>
  <c r="BU18369" i="1"/>
  <c r="BU18370" i="1"/>
  <c r="BU18371" i="1"/>
  <c r="BU18372" i="1"/>
  <c r="BU18373" i="1"/>
  <c r="BU18374" i="1"/>
  <c r="BU18375" i="1"/>
  <c r="BU18376" i="1"/>
  <c r="BU18377" i="1"/>
  <c r="BU18378" i="1"/>
  <c r="BU18379" i="1"/>
  <c r="BU18380" i="1"/>
  <c r="BU18381" i="1"/>
  <c r="BU18382" i="1"/>
  <c r="BU18383" i="1"/>
  <c r="BU18384" i="1"/>
  <c r="BU18385" i="1"/>
  <c r="BU18386" i="1"/>
  <c r="BU18387" i="1"/>
  <c r="BU18388" i="1"/>
  <c r="BU18389" i="1"/>
  <c r="BU18390" i="1"/>
  <c r="BU18391" i="1"/>
  <c r="BU18392" i="1"/>
  <c r="BU18393" i="1"/>
  <c r="BU18394" i="1"/>
  <c r="BU18395" i="1"/>
  <c r="BU18396" i="1"/>
  <c r="BU18397" i="1"/>
  <c r="BU18398" i="1"/>
  <c r="BU18399" i="1"/>
  <c r="BU18400" i="1"/>
  <c r="BU18401" i="1"/>
  <c r="BU18402" i="1"/>
  <c r="BU18403" i="1"/>
  <c r="BU18404" i="1"/>
  <c r="BU18405" i="1"/>
  <c r="BU18406" i="1"/>
  <c r="BU18407" i="1"/>
  <c r="BU18408" i="1"/>
  <c r="BU18409" i="1"/>
  <c r="BU18410" i="1"/>
  <c r="BU18411" i="1"/>
  <c r="BU18412" i="1"/>
  <c r="BU18413" i="1"/>
  <c r="BU18414" i="1"/>
  <c r="BU18415" i="1"/>
  <c r="BU18416" i="1"/>
  <c r="BU18417" i="1"/>
  <c r="BU18418" i="1"/>
  <c r="BU18419" i="1"/>
  <c r="BU18420" i="1"/>
  <c r="BU18421" i="1"/>
  <c r="BU18422" i="1"/>
  <c r="BU18423" i="1"/>
  <c r="BU18424" i="1"/>
  <c r="BU18425" i="1"/>
  <c r="BU18426" i="1"/>
  <c r="BU18427" i="1"/>
  <c r="BU18428" i="1"/>
  <c r="BU18429" i="1"/>
  <c r="BU18430" i="1"/>
  <c r="BU18431" i="1"/>
  <c r="BU18432" i="1"/>
  <c r="BU18433" i="1"/>
  <c r="BU18434" i="1"/>
  <c r="BU18435" i="1"/>
  <c r="BU18436" i="1"/>
  <c r="BU18437" i="1"/>
  <c r="BU18438" i="1"/>
  <c r="BU18439" i="1"/>
  <c r="BU18440" i="1"/>
  <c r="BU18441" i="1"/>
  <c r="BU18442" i="1"/>
  <c r="BU18443" i="1"/>
  <c r="BU18444" i="1"/>
  <c r="BU18445" i="1"/>
  <c r="BU18446" i="1"/>
  <c r="BU18447" i="1"/>
  <c r="BU18448" i="1"/>
  <c r="BU18449" i="1"/>
  <c r="BU18450" i="1"/>
  <c r="BU18451" i="1"/>
  <c r="BU18452" i="1"/>
  <c r="BU18453" i="1"/>
  <c r="BU18454" i="1"/>
  <c r="BU18455" i="1"/>
  <c r="BU18456" i="1"/>
  <c r="BU18457" i="1"/>
  <c r="BU18458" i="1"/>
  <c r="BU18459" i="1"/>
  <c r="BU18460" i="1"/>
  <c r="BU18461" i="1"/>
  <c r="BU18462" i="1"/>
  <c r="BU18463" i="1"/>
  <c r="BU18464" i="1"/>
  <c r="BU18465" i="1"/>
  <c r="BU18466" i="1"/>
  <c r="BU18467" i="1"/>
  <c r="BU18468" i="1"/>
  <c r="BU18469" i="1"/>
  <c r="BU18470" i="1"/>
  <c r="BU18471" i="1"/>
  <c r="BU18472" i="1"/>
  <c r="BU18473" i="1"/>
  <c r="BU18474" i="1"/>
  <c r="BU18475" i="1"/>
  <c r="BU18476" i="1"/>
  <c r="BU18477" i="1"/>
  <c r="BU18478" i="1"/>
  <c r="BU18479" i="1"/>
  <c r="BU18480" i="1"/>
  <c r="BU18481" i="1"/>
  <c r="BU18482" i="1"/>
  <c r="BU18483" i="1"/>
  <c r="BU18484" i="1"/>
  <c r="BU18485" i="1"/>
  <c r="BU18486" i="1"/>
  <c r="BU18487" i="1"/>
  <c r="BU18488" i="1"/>
  <c r="BU18489" i="1"/>
  <c r="BU18490" i="1"/>
  <c r="BU18491" i="1"/>
  <c r="BU18492" i="1"/>
  <c r="BU18493" i="1"/>
  <c r="BU18494" i="1"/>
  <c r="BU18495" i="1"/>
  <c r="BU18496" i="1"/>
  <c r="BU18497" i="1"/>
  <c r="BU18498" i="1"/>
  <c r="BU18499" i="1"/>
  <c r="BU18500" i="1"/>
  <c r="BU18501" i="1"/>
  <c r="BU18502" i="1"/>
  <c r="BU18503" i="1"/>
  <c r="BU18504" i="1"/>
  <c r="BU18505" i="1"/>
  <c r="BU18506" i="1"/>
  <c r="BU18507" i="1"/>
  <c r="BU18508" i="1"/>
  <c r="BU18509" i="1"/>
  <c r="BU18510" i="1"/>
  <c r="BU18511" i="1"/>
  <c r="BU18512" i="1"/>
  <c r="BU18513" i="1"/>
  <c r="BU18514" i="1"/>
  <c r="BU18515" i="1"/>
  <c r="BU18516" i="1"/>
  <c r="BU18517" i="1"/>
  <c r="BU18518" i="1"/>
  <c r="BU18519" i="1"/>
  <c r="BU18520" i="1"/>
  <c r="BU18521" i="1"/>
  <c r="BU18522" i="1"/>
  <c r="BU18523" i="1"/>
  <c r="BU18524" i="1"/>
  <c r="BU18525" i="1"/>
  <c r="BU18526" i="1"/>
  <c r="BU18527" i="1"/>
  <c r="BU18528" i="1"/>
  <c r="BU18529" i="1"/>
  <c r="BU18530" i="1"/>
  <c r="BU18531" i="1"/>
  <c r="BU18532" i="1"/>
  <c r="BU18533" i="1"/>
  <c r="BU18534" i="1"/>
  <c r="BU18535" i="1"/>
  <c r="BU18536" i="1"/>
  <c r="BU18537" i="1"/>
  <c r="BU18538" i="1"/>
  <c r="BU18539" i="1"/>
  <c r="BU18540" i="1"/>
  <c r="BU18541" i="1"/>
  <c r="BU18542" i="1"/>
  <c r="BU18543" i="1"/>
  <c r="BU18544" i="1"/>
  <c r="BU18545" i="1"/>
  <c r="BU18546" i="1"/>
  <c r="BU18547" i="1"/>
  <c r="BU18548" i="1"/>
  <c r="BU18549" i="1"/>
  <c r="BU18550" i="1"/>
  <c r="BU18551" i="1"/>
  <c r="BU18552" i="1"/>
  <c r="BU18553" i="1"/>
  <c r="BU18554" i="1"/>
  <c r="BU18555" i="1"/>
  <c r="BU18556" i="1"/>
  <c r="BU18557" i="1"/>
  <c r="BU18558" i="1"/>
  <c r="BU18559" i="1"/>
  <c r="BU18560" i="1"/>
  <c r="BU18561" i="1"/>
  <c r="BU18562" i="1"/>
  <c r="BU18563" i="1"/>
  <c r="BU18564" i="1"/>
  <c r="BU18565" i="1"/>
  <c r="BU18566" i="1"/>
  <c r="BU18567" i="1"/>
  <c r="BU18568" i="1"/>
  <c r="BU18569" i="1"/>
  <c r="BU18570" i="1"/>
  <c r="BU18571" i="1"/>
  <c r="BU18572" i="1"/>
  <c r="BU18573" i="1"/>
  <c r="BU18574" i="1"/>
  <c r="BU18575" i="1"/>
  <c r="BU18576" i="1"/>
  <c r="BU18577" i="1"/>
  <c r="BU18578" i="1"/>
  <c r="BU18579" i="1"/>
  <c r="BU18580" i="1"/>
  <c r="BU18581" i="1"/>
  <c r="BU18582" i="1"/>
  <c r="BU18583" i="1"/>
  <c r="BU18584" i="1"/>
  <c r="BU18585" i="1"/>
  <c r="BU18586" i="1"/>
  <c r="BU18587" i="1"/>
  <c r="BU18588" i="1"/>
  <c r="BU18589" i="1"/>
  <c r="BU18590" i="1"/>
  <c r="BU18591" i="1"/>
  <c r="BU18592" i="1"/>
  <c r="BU18593" i="1"/>
  <c r="BU18594" i="1"/>
  <c r="BU18595" i="1"/>
  <c r="BU18596" i="1"/>
  <c r="BU18597" i="1"/>
  <c r="BU18598" i="1"/>
  <c r="BU18599" i="1"/>
  <c r="BU18600" i="1"/>
  <c r="BU18601" i="1"/>
  <c r="BU18602" i="1"/>
  <c r="BU18603" i="1"/>
  <c r="BU18604" i="1"/>
  <c r="BU18605" i="1"/>
  <c r="BU18606" i="1"/>
  <c r="BU18607" i="1"/>
  <c r="BU18608" i="1"/>
  <c r="BU18609" i="1"/>
  <c r="BU18610" i="1"/>
  <c r="BU18611" i="1"/>
  <c r="BU18612" i="1"/>
  <c r="BU18613" i="1"/>
  <c r="BU18614" i="1"/>
  <c r="BU18615" i="1"/>
  <c r="BU18616" i="1"/>
  <c r="BU18617" i="1"/>
  <c r="BU18618" i="1"/>
  <c r="BU18619" i="1"/>
  <c r="BU18620" i="1"/>
  <c r="BU18621" i="1"/>
  <c r="BU18622" i="1"/>
  <c r="BU18623" i="1"/>
  <c r="BU18624" i="1"/>
  <c r="BU18625" i="1"/>
  <c r="BU18626" i="1"/>
  <c r="BU18627" i="1"/>
  <c r="BU18628" i="1"/>
  <c r="BU18629" i="1"/>
  <c r="BU18630" i="1"/>
  <c r="BU18631" i="1"/>
  <c r="BU18632" i="1"/>
  <c r="BU18633" i="1"/>
  <c r="BU18634" i="1"/>
  <c r="BU18635" i="1"/>
  <c r="BU18636" i="1"/>
  <c r="BU18637" i="1"/>
  <c r="BU18638" i="1"/>
  <c r="BU18639" i="1"/>
  <c r="BU18640" i="1"/>
  <c r="BU18641" i="1"/>
  <c r="BU18642" i="1"/>
  <c r="BU18643" i="1"/>
  <c r="BU18644" i="1"/>
  <c r="BU18645" i="1"/>
  <c r="BU18646" i="1"/>
  <c r="BU18647" i="1"/>
  <c r="BU18648" i="1"/>
  <c r="BU18649" i="1"/>
  <c r="BU18650" i="1"/>
  <c r="BU18651" i="1"/>
  <c r="BU18652" i="1"/>
  <c r="BU18653" i="1"/>
  <c r="BU18654" i="1"/>
  <c r="BU18655" i="1"/>
  <c r="BU18656" i="1"/>
  <c r="BU18657" i="1"/>
  <c r="BU18658" i="1"/>
  <c r="BU18659" i="1"/>
  <c r="BU18660" i="1"/>
  <c r="BU18661" i="1"/>
  <c r="BU18662" i="1"/>
  <c r="BU18663" i="1"/>
  <c r="BU18664" i="1"/>
  <c r="BU18665" i="1"/>
  <c r="BU18666" i="1"/>
  <c r="BU18667" i="1"/>
  <c r="BU18668" i="1"/>
  <c r="BU18669" i="1"/>
  <c r="BU18670" i="1"/>
  <c r="BU18671" i="1"/>
  <c r="BU18672" i="1"/>
  <c r="BU18673" i="1"/>
  <c r="BU18674" i="1"/>
  <c r="BU18675" i="1"/>
  <c r="BU18676" i="1"/>
  <c r="BU18677" i="1"/>
  <c r="BU18678" i="1"/>
  <c r="BU18679" i="1"/>
  <c r="BU18680" i="1"/>
  <c r="BU18681" i="1"/>
  <c r="BU18682" i="1"/>
  <c r="BU18683" i="1"/>
  <c r="BU18684" i="1"/>
  <c r="BU18685" i="1"/>
  <c r="BU18686" i="1"/>
  <c r="BU18687" i="1"/>
  <c r="BU18688" i="1"/>
  <c r="BU18689" i="1"/>
  <c r="BU18690" i="1"/>
  <c r="BU18691" i="1"/>
  <c r="BU18692" i="1"/>
  <c r="BU18693" i="1"/>
  <c r="BU18694" i="1"/>
  <c r="BU18695" i="1"/>
  <c r="BU18696" i="1"/>
  <c r="BU18697" i="1"/>
  <c r="BU18698" i="1"/>
  <c r="BU18699" i="1"/>
  <c r="BU18700" i="1"/>
  <c r="BU18701" i="1"/>
  <c r="BU18702" i="1"/>
  <c r="BU18703" i="1"/>
  <c r="BU18704" i="1"/>
  <c r="BU18705" i="1"/>
  <c r="BU18706" i="1"/>
  <c r="BU18707" i="1"/>
  <c r="BU18708" i="1"/>
  <c r="BU18709" i="1"/>
  <c r="BU18710" i="1"/>
  <c r="BU18711" i="1"/>
  <c r="BU18712" i="1"/>
  <c r="BU18713" i="1"/>
  <c r="BU18714" i="1"/>
  <c r="BU18715" i="1"/>
  <c r="BU18716" i="1"/>
  <c r="BU18717" i="1"/>
  <c r="BU18718" i="1"/>
  <c r="BU18719" i="1"/>
  <c r="BU18720" i="1"/>
  <c r="BU18721" i="1"/>
  <c r="BU18722" i="1"/>
  <c r="BU18723" i="1"/>
  <c r="BU18724" i="1"/>
  <c r="BU18725" i="1"/>
  <c r="BU18726" i="1"/>
  <c r="BU18727" i="1"/>
  <c r="BU18728" i="1"/>
  <c r="BU18729" i="1"/>
  <c r="BU18730" i="1"/>
  <c r="BU18731" i="1"/>
  <c r="BU18732" i="1"/>
  <c r="BU18733" i="1"/>
  <c r="BU18734" i="1"/>
  <c r="BU18735" i="1"/>
  <c r="BU18736" i="1"/>
  <c r="BU18737" i="1"/>
  <c r="BU18738" i="1"/>
  <c r="BU18739" i="1"/>
  <c r="BU18740" i="1"/>
  <c r="BU18741" i="1"/>
  <c r="BU18742" i="1"/>
  <c r="BU18743" i="1"/>
  <c r="BU18744" i="1"/>
  <c r="BU18745" i="1"/>
  <c r="BU18746" i="1"/>
  <c r="BU18747" i="1"/>
  <c r="BU18748" i="1"/>
  <c r="BU18749" i="1"/>
  <c r="BU18750" i="1"/>
  <c r="BU18751" i="1"/>
  <c r="BU18752" i="1"/>
  <c r="BU18753" i="1"/>
  <c r="BU18754" i="1"/>
  <c r="BU18755" i="1"/>
  <c r="BU18756" i="1"/>
  <c r="BU18757" i="1"/>
  <c r="BU18758" i="1"/>
  <c r="BU18759" i="1"/>
  <c r="BU18760" i="1"/>
  <c r="BU18761" i="1"/>
  <c r="BU18762" i="1"/>
  <c r="BU18763" i="1"/>
  <c r="BU18764" i="1"/>
  <c r="BU18765" i="1"/>
  <c r="BU18766" i="1"/>
  <c r="BU18767" i="1"/>
  <c r="BU18768" i="1"/>
  <c r="BU18769" i="1"/>
  <c r="BU18770" i="1"/>
  <c r="BU18771" i="1"/>
  <c r="BU18772" i="1"/>
  <c r="BU18773" i="1"/>
  <c r="BU18774" i="1"/>
  <c r="BU18775" i="1"/>
  <c r="BU18776" i="1"/>
  <c r="BU18777" i="1"/>
  <c r="BU18778" i="1"/>
  <c r="BU18779" i="1"/>
  <c r="BU18780" i="1"/>
  <c r="BU18781" i="1"/>
  <c r="BU18782" i="1"/>
  <c r="BU18783" i="1"/>
  <c r="BU18784" i="1"/>
  <c r="BU18785" i="1"/>
  <c r="BU18786" i="1"/>
  <c r="BU18787" i="1"/>
  <c r="BU18788" i="1"/>
  <c r="BU18789" i="1"/>
  <c r="BU18790" i="1"/>
  <c r="BU18791" i="1"/>
  <c r="BU18792" i="1"/>
  <c r="BU18793" i="1"/>
  <c r="BU18794" i="1"/>
  <c r="BU18795" i="1"/>
  <c r="BU18796" i="1"/>
  <c r="BU18797" i="1"/>
  <c r="BU18798" i="1"/>
  <c r="BU18799" i="1"/>
  <c r="BU18800" i="1"/>
  <c r="BU18801" i="1"/>
  <c r="BU18802" i="1"/>
  <c r="BU18803" i="1"/>
  <c r="BU18804" i="1"/>
  <c r="BU18805" i="1"/>
  <c r="BU18806" i="1"/>
  <c r="BU18807" i="1"/>
  <c r="BU18808" i="1"/>
  <c r="BU18809" i="1"/>
  <c r="BU18810" i="1"/>
  <c r="BU18811" i="1"/>
  <c r="BU18812" i="1"/>
  <c r="BU18813" i="1"/>
  <c r="BU18814" i="1"/>
  <c r="BU18815" i="1"/>
  <c r="BU18816" i="1"/>
  <c r="BU18817" i="1"/>
  <c r="BU18818" i="1"/>
  <c r="BU18819" i="1"/>
  <c r="BU18820" i="1"/>
  <c r="BU18821" i="1"/>
  <c r="BU18822" i="1"/>
  <c r="BU18823" i="1"/>
  <c r="BU18824" i="1"/>
  <c r="BU18825" i="1"/>
  <c r="BU18826" i="1"/>
  <c r="BU18827" i="1"/>
  <c r="BU18828" i="1"/>
  <c r="BU18829" i="1"/>
  <c r="BU18830" i="1"/>
  <c r="BU18831" i="1"/>
  <c r="BU18832" i="1"/>
  <c r="BU18833" i="1"/>
  <c r="BU18834" i="1"/>
  <c r="BU18835" i="1"/>
  <c r="BU18836" i="1"/>
  <c r="BU18837" i="1"/>
  <c r="BU18838" i="1"/>
  <c r="BU18839" i="1"/>
  <c r="BU18840" i="1"/>
  <c r="BU18841" i="1"/>
  <c r="BU18842" i="1"/>
  <c r="BU18843" i="1"/>
  <c r="BU18844" i="1"/>
  <c r="BU18845" i="1"/>
  <c r="BU18846" i="1"/>
  <c r="BU18847" i="1"/>
  <c r="BU18848" i="1"/>
  <c r="BU18849" i="1"/>
  <c r="BU18850" i="1"/>
  <c r="BU18851" i="1"/>
  <c r="BU18852" i="1"/>
  <c r="BU18853" i="1"/>
  <c r="BU18854" i="1"/>
  <c r="BU18855" i="1"/>
  <c r="BU18856" i="1"/>
  <c r="BU18857" i="1"/>
  <c r="BU18858" i="1"/>
  <c r="BU18859" i="1"/>
  <c r="BU18860" i="1"/>
  <c r="BU18861" i="1"/>
  <c r="BU18862" i="1"/>
  <c r="BU18863" i="1"/>
  <c r="BU18864" i="1"/>
  <c r="BU18865" i="1"/>
  <c r="BU18866" i="1"/>
  <c r="BU18867" i="1"/>
  <c r="BU18868" i="1"/>
  <c r="BU18869" i="1"/>
  <c r="BU18870" i="1"/>
  <c r="BU18871" i="1"/>
  <c r="BU18872" i="1"/>
  <c r="BU18873" i="1"/>
  <c r="BU18874" i="1"/>
  <c r="BU18875" i="1"/>
  <c r="BU18876" i="1"/>
  <c r="BU18877" i="1"/>
  <c r="BU18878" i="1"/>
  <c r="BU18879" i="1"/>
  <c r="BU18880" i="1"/>
  <c r="BU18881" i="1"/>
  <c r="BU18882" i="1"/>
  <c r="BU18883" i="1"/>
  <c r="BU18884" i="1"/>
  <c r="BU18885" i="1"/>
  <c r="BU18886" i="1"/>
  <c r="BU18887" i="1"/>
  <c r="BU18888" i="1"/>
  <c r="BU18889" i="1"/>
  <c r="BU18890" i="1"/>
  <c r="BU18891" i="1"/>
  <c r="BU18892" i="1"/>
  <c r="BU18893" i="1"/>
  <c r="BU18894" i="1"/>
  <c r="BU18895" i="1"/>
  <c r="BU18896" i="1"/>
  <c r="BU18897" i="1"/>
  <c r="BU18898" i="1"/>
  <c r="BU18899" i="1"/>
  <c r="BU18900" i="1"/>
  <c r="BU18901" i="1"/>
  <c r="BU18902" i="1"/>
  <c r="BU18903" i="1"/>
  <c r="BU18904" i="1"/>
  <c r="BU18905" i="1"/>
  <c r="BU18906" i="1"/>
  <c r="BU18907" i="1"/>
  <c r="BU18908" i="1"/>
  <c r="BU18909" i="1"/>
  <c r="BU18910" i="1"/>
  <c r="BU18911" i="1"/>
  <c r="BU18912" i="1"/>
  <c r="BU18913" i="1"/>
  <c r="BU18914" i="1"/>
  <c r="BU18915" i="1"/>
  <c r="BU18916" i="1"/>
  <c r="BU18917" i="1"/>
  <c r="BU18918" i="1"/>
  <c r="BU18919" i="1"/>
  <c r="BU18920" i="1"/>
  <c r="BU18921" i="1"/>
  <c r="BU18922" i="1"/>
  <c r="BU18923" i="1"/>
  <c r="BU18924" i="1"/>
  <c r="BU18925" i="1"/>
  <c r="BU18926" i="1"/>
  <c r="BU18927" i="1"/>
  <c r="BU18928" i="1"/>
  <c r="BU18929" i="1"/>
  <c r="BU18930" i="1"/>
  <c r="BU18931" i="1"/>
  <c r="BU18932" i="1"/>
  <c r="BU18933" i="1"/>
  <c r="BU18934" i="1"/>
  <c r="BU18935" i="1"/>
  <c r="BU18936" i="1"/>
  <c r="BU18937" i="1"/>
  <c r="BU18938" i="1"/>
  <c r="BU18939" i="1"/>
  <c r="BU18940" i="1"/>
  <c r="BU18941" i="1"/>
  <c r="BU18942" i="1"/>
  <c r="BU18943" i="1"/>
  <c r="BU18944" i="1"/>
  <c r="BU18945" i="1"/>
  <c r="BU18946" i="1"/>
  <c r="BU18947" i="1"/>
  <c r="BU18948" i="1"/>
  <c r="BU18949" i="1"/>
  <c r="BU18950" i="1"/>
  <c r="BU18951" i="1"/>
  <c r="BU18952" i="1"/>
  <c r="BU18953" i="1"/>
  <c r="BU18954" i="1"/>
  <c r="BU18955" i="1"/>
  <c r="BU18956" i="1"/>
  <c r="BU18957" i="1"/>
  <c r="BU18958" i="1"/>
  <c r="BU18959" i="1"/>
  <c r="BU18960" i="1"/>
  <c r="BU18961" i="1"/>
  <c r="BU18962" i="1"/>
  <c r="BU18963" i="1"/>
  <c r="BU18964" i="1"/>
  <c r="BU18965" i="1"/>
  <c r="BU18966" i="1"/>
  <c r="BU18967" i="1"/>
  <c r="BU18968" i="1"/>
  <c r="BU18969" i="1"/>
  <c r="BU18970" i="1"/>
  <c r="BU18971" i="1"/>
  <c r="BU18972" i="1"/>
  <c r="BU18973" i="1"/>
  <c r="BU18974" i="1"/>
  <c r="BU18975" i="1"/>
  <c r="BU18976" i="1"/>
  <c r="BU18977" i="1"/>
  <c r="BU18978" i="1"/>
  <c r="BU18979" i="1"/>
  <c r="BU18980" i="1"/>
  <c r="BU18981" i="1"/>
  <c r="BU18982" i="1"/>
  <c r="BU18983" i="1"/>
  <c r="BU18984" i="1"/>
  <c r="BU18985" i="1"/>
  <c r="BU18986" i="1"/>
  <c r="BU18987" i="1"/>
  <c r="BU18988" i="1"/>
  <c r="BU18989" i="1"/>
  <c r="BU18990" i="1"/>
  <c r="BU18991" i="1"/>
  <c r="BU18992" i="1"/>
  <c r="BU18993" i="1"/>
  <c r="BU18994" i="1"/>
  <c r="BU18995" i="1"/>
  <c r="BU18996" i="1"/>
  <c r="BU18997" i="1"/>
  <c r="BU18998" i="1"/>
  <c r="BU18999" i="1"/>
  <c r="BU19000" i="1"/>
  <c r="BU19001" i="1"/>
  <c r="BU19002" i="1"/>
  <c r="BU19003" i="1"/>
  <c r="BU19004" i="1"/>
  <c r="BU19005" i="1"/>
  <c r="BU19006" i="1"/>
  <c r="BU19007" i="1"/>
  <c r="BU19008" i="1"/>
  <c r="BU19009" i="1"/>
  <c r="BU19010" i="1"/>
  <c r="BU19011" i="1"/>
  <c r="BU19012" i="1"/>
  <c r="BU19013" i="1"/>
  <c r="BU19014" i="1"/>
  <c r="BU19015" i="1"/>
  <c r="BU19016" i="1"/>
  <c r="BU19017" i="1"/>
  <c r="BU19018" i="1"/>
  <c r="BU19019" i="1"/>
  <c r="BU19020" i="1"/>
  <c r="BU19021" i="1"/>
  <c r="BU19022" i="1"/>
  <c r="BU19023" i="1"/>
  <c r="BU19024" i="1"/>
  <c r="BU19025" i="1"/>
  <c r="BU19026" i="1"/>
  <c r="BU19027" i="1"/>
  <c r="BU19028" i="1"/>
  <c r="BU19029" i="1"/>
  <c r="BU19030" i="1"/>
  <c r="BU19031" i="1"/>
  <c r="BU19032" i="1"/>
  <c r="BU19033" i="1"/>
  <c r="BU19034" i="1"/>
  <c r="BU19035" i="1"/>
  <c r="BU19036" i="1"/>
  <c r="BU19037" i="1"/>
  <c r="BU19038" i="1"/>
  <c r="BU19039" i="1"/>
  <c r="BU19040" i="1"/>
  <c r="BU19041" i="1"/>
  <c r="BU19042" i="1"/>
  <c r="BU19043" i="1"/>
  <c r="BU19044" i="1"/>
  <c r="BU19045" i="1"/>
  <c r="BU19046" i="1"/>
  <c r="BU19047" i="1"/>
  <c r="BU19048" i="1"/>
  <c r="BU19049" i="1"/>
  <c r="BU19050" i="1"/>
  <c r="BU19051" i="1"/>
  <c r="BU19052" i="1"/>
  <c r="BU19053" i="1"/>
  <c r="BU19054" i="1"/>
  <c r="BU19055" i="1"/>
  <c r="BU19056" i="1"/>
  <c r="BU19057" i="1"/>
  <c r="BU19058" i="1"/>
  <c r="BU19059" i="1"/>
  <c r="BU19060" i="1"/>
  <c r="BU19061" i="1"/>
  <c r="BU19062" i="1"/>
  <c r="BU19063" i="1"/>
  <c r="BU19064" i="1"/>
  <c r="BU19065" i="1"/>
  <c r="BU19066" i="1"/>
  <c r="BU19067" i="1"/>
  <c r="BU19068" i="1"/>
  <c r="BU19069" i="1"/>
  <c r="BU19070" i="1"/>
  <c r="BU19071" i="1"/>
  <c r="BU19072" i="1"/>
  <c r="BU19073" i="1"/>
  <c r="BU19074" i="1"/>
  <c r="BU19075" i="1"/>
  <c r="BU19076" i="1"/>
  <c r="BU19077" i="1"/>
  <c r="BU19078" i="1"/>
  <c r="BU19079" i="1"/>
  <c r="BU19080" i="1"/>
  <c r="BU19081" i="1"/>
  <c r="BU19082" i="1"/>
  <c r="BU19083" i="1"/>
  <c r="BU19084" i="1"/>
  <c r="BU19085" i="1"/>
  <c r="BU19086" i="1"/>
  <c r="BU19087" i="1"/>
  <c r="BU19088" i="1"/>
  <c r="BU19089" i="1"/>
  <c r="BU19090" i="1"/>
  <c r="BU19091" i="1"/>
  <c r="BU19092" i="1"/>
  <c r="BU19093" i="1"/>
  <c r="BU19094" i="1"/>
  <c r="BU19095" i="1"/>
  <c r="BU19096" i="1"/>
  <c r="BU19097" i="1"/>
  <c r="BU19098" i="1"/>
  <c r="BU19099" i="1"/>
  <c r="BU19100" i="1"/>
  <c r="BU19101" i="1"/>
  <c r="BU19102" i="1"/>
  <c r="BU19103" i="1"/>
  <c r="BU19104" i="1"/>
  <c r="BU19105" i="1"/>
  <c r="BU19106" i="1"/>
  <c r="BU19107" i="1"/>
  <c r="BU19108" i="1"/>
  <c r="BU19109" i="1"/>
  <c r="BU19110" i="1"/>
  <c r="BU19111" i="1"/>
  <c r="BU19112" i="1"/>
  <c r="BU19113" i="1"/>
  <c r="BU19114" i="1"/>
  <c r="BU19115" i="1"/>
  <c r="BU19116" i="1"/>
  <c r="BU19117" i="1"/>
  <c r="BU19118" i="1"/>
  <c r="BU19119" i="1"/>
  <c r="BU19120" i="1"/>
  <c r="BU19121" i="1"/>
  <c r="BU19122" i="1"/>
  <c r="BU19123" i="1"/>
  <c r="BU19124" i="1"/>
  <c r="BU19125" i="1"/>
  <c r="BU19126" i="1"/>
  <c r="BU19127" i="1"/>
  <c r="BU19128" i="1"/>
  <c r="BU19129" i="1"/>
  <c r="BU19130" i="1"/>
  <c r="BU19131" i="1"/>
  <c r="BU19132" i="1"/>
  <c r="BU19133" i="1"/>
  <c r="BU19134" i="1"/>
  <c r="BU19135" i="1"/>
  <c r="BU19136" i="1"/>
  <c r="BU19137" i="1"/>
  <c r="BU19138" i="1"/>
  <c r="BU19139" i="1"/>
  <c r="BU19140" i="1"/>
  <c r="BU19141" i="1"/>
  <c r="BU19142" i="1"/>
  <c r="BU19143" i="1"/>
  <c r="BU19144" i="1"/>
  <c r="BU19145" i="1"/>
  <c r="BU19146" i="1"/>
  <c r="BU19147" i="1"/>
  <c r="BU19148" i="1"/>
  <c r="BU19149" i="1"/>
  <c r="BU19150" i="1"/>
  <c r="BU19151" i="1"/>
  <c r="BU19152" i="1"/>
  <c r="BU19153" i="1"/>
  <c r="BU19154" i="1"/>
  <c r="BU19155" i="1"/>
  <c r="BU19156" i="1"/>
  <c r="BU19157" i="1"/>
  <c r="BU19158" i="1"/>
  <c r="BU19159" i="1"/>
  <c r="BU19160" i="1"/>
  <c r="BU19161" i="1"/>
  <c r="BU19162" i="1"/>
  <c r="BU19163" i="1"/>
  <c r="BU19164" i="1"/>
  <c r="BU19165" i="1"/>
  <c r="BU19166" i="1"/>
  <c r="BU19167" i="1"/>
  <c r="BU19168" i="1"/>
  <c r="BU19169" i="1"/>
  <c r="BU19170" i="1"/>
  <c r="BU19171" i="1"/>
  <c r="BU19172" i="1"/>
  <c r="BU19173" i="1"/>
  <c r="BU19174" i="1"/>
  <c r="BU19175" i="1"/>
  <c r="BU19176" i="1"/>
  <c r="BU19177" i="1"/>
  <c r="BU19178" i="1"/>
  <c r="BU19179" i="1"/>
  <c r="BU19180" i="1"/>
  <c r="BU19181" i="1"/>
  <c r="BU19182" i="1"/>
  <c r="BU19183" i="1"/>
  <c r="BU19184" i="1"/>
  <c r="BU19185" i="1"/>
  <c r="BU19186" i="1"/>
  <c r="BU19187" i="1"/>
  <c r="BU19188" i="1"/>
  <c r="BU19189" i="1"/>
  <c r="BU19190" i="1"/>
  <c r="BU19191" i="1"/>
  <c r="BU19192" i="1"/>
  <c r="BU19193" i="1"/>
  <c r="BU19194" i="1"/>
  <c r="BU19195" i="1"/>
  <c r="BU19196" i="1"/>
  <c r="BU19197" i="1"/>
  <c r="BU19198" i="1"/>
  <c r="BU19199" i="1"/>
  <c r="BU19200" i="1"/>
  <c r="BU19201" i="1"/>
  <c r="BU19202" i="1"/>
  <c r="BU19203" i="1"/>
  <c r="BU19204" i="1"/>
  <c r="BU19205" i="1"/>
  <c r="BU19206" i="1"/>
  <c r="BU19207" i="1"/>
  <c r="BU19208" i="1"/>
  <c r="BU19209" i="1"/>
  <c r="BU19210" i="1"/>
  <c r="BU19211" i="1"/>
  <c r="BU19212" i="1"/>
  <c r="BU19213" i="1"/>
  <c r="BU19214" i="1"/>
  <c r="BU19215" i="1"/>
  <c r="BU19216" i="1"/>
  <c r="BU19217" i="1"/>
  <c r="BU19218" i="1"/>
  <c r="BU19219" i="1"/>
  <c r="BU19220" i="1"/>
  <c r="BU19221" i="1"/>
  <c r="BU19222" i="1"/>
  <c r="BU19223" i="1"/>
  <c r="BU19224" i="1"/>
  <c r="BU19225" i="1"/>
  <c r="BU19226" i="1"/>
  <c r="BU19227" i="1"/>
  <c r="BU19228" i="1"/>
  <c r="BU19229" i="1"/>
  <c r="BU19230" i="1"/>
  <c r="BU19231" i="1"/>
  <c r="BU19232" i="1"/>
  <c r="BU19233" i="1"/>
  <c r="BU19234" i="1"/>
  <c r="BU19235" i="1"/>
  <c r="BU19236" i="1"/>
  <c r="BU19237" i="1"/>
  <c r="BU19238" i="1"/>
  <c r="BU19239" i="1"/>
  <c r="BU19240" i="1"/>
  <c r="BU19241" i="1"/>
  <c r="BU19242" i="1"/>
  <c r="BU19243" i="1"/>
  <c r="BU19244" i="1"/>
  <c r="BU19245" i="1"/>
  <c r="BU19246" i="1"/>
  <c r="BU19247" i="1"/>
  <c r="BU19248" i="1"/>
  <c r="BU19249" i="1"/>
  <c r="BU19250" i="1"/>
  <c r="BU19251" i="1"/>
  <c r="BU19252" i="1"/>
  <c r="BU19253" i="1"/>
  <c r="BU19254" i="1"/>
  <c r="BU19255" i="1"/>
  <c r="BU19256" i="1"/>
  <c r="BU19257" i="1"/>
  <c r="BU19258" i="1"/>
  <c r="BU19259" i="1"/>
  <c r="BU19260" i="1"/>
  <c r="BU19261" i="1"/>
  <c r="BU19262" i="1"/>
  <c r="BU19263" i="1"/>
  <c r="BU19264" i="1"/>
  <c r="BU19265" i="1"/>
  <c r="BU19266" i="1"/>
  <c r="BU19267" i="1"/>
  <c r="BU19268" i="1"/>
  <c r="BU19269" i="1"/>
  <c r="BU19270" i="1"/>
  <c r="BU19271" i="1"/>
  <c r="BU19272" i="1"/>
  <c r="BU19273" i="1"/>
  <c r="BU19274" i="1"/>
  <c r="BU19275" i="1"/>
  <c r="BU19276" i="1"/>
  <c r="BU19277" i="1"/>
  <c r="BU19278" i="1"/>
  <c r="BU19279" i="1"/>
  <c r="BU19280" i="1"/>
  <c r="BU19281" i="1"/>
  <c r="BU19282" i="1"/>
  <c r="BU19283" i="1"/>
  <c r="BU19284" i="1"/>
  <c r="BU19285" i="1"/>
  <c r="BU19286" i="1"/>
  <c r="BU19287" i="1"/>
  <c r="BU19288" i="1"/>
  <c r="BU19289" i="1"/>
  <c r="BU19290" i="1"/>
  <c r="BU19291" i="1"/>
  <c r="BU19292" i="1"/>
  <c r="BU19293" i="1"/>
  <c r="BU19294" i="1"/>
  <c r="BU19295" i="1"/>
  <c r="BU19296" i="1"/>
  <c r="BU19297" i="1"/>
  <c r="BU19298" i="1"/>
  <c r="BU19299" i="1"/>
  <c r="BU19300" i="1"/>
  <c r="BU19301" i="1"/>
  <c r="BU19302" i="1"/>
  <c r="BU19303" i="1"/>
  <c r="BU19304" i="1"/>
  <c r="BU19305" i="1"/>
  <c r="BU19306" i="1"/>
  <c r="BU19307" i="1"/>
  <c r="BU19308" i="1"/>
  <c r="BU19309" i="1"/>
  <c r="BU19310" i="1"/>
  <c r="BU19311" i="1"/>
  <c r="BU19312" i="1"/>
  <c r="BU19313" i="1"/>
  <c r="BU19314" i="1"/>
  <c r="BU19315" i="1"/>
  <c r="BU19316" i="1"/>
  <c r="BU19317" i="1"/>
  <c r="BU19318" i="1"/>
  <c r="BU19319" i="1"/>
  <c r="BU19320" i="1"/>
  <c r="BU19321" i="1"/>
  <c r="BU19322" i="1"/>
  <c r="BU19323" i="1"/>
  <c r="BU19324" i="1"/>
  <c r="BU19325" i="1"/>
  <c r="BU19326" i="1"/>
  <c r="BU19327" i="1"/>
  <c r="BU19328" i="1"/>
  <c r="BU19329" i="1"/>
  <c r="BU19330" i="1"/>
  <c r="BU19331" i="1"/>
  <c r="BU19332" i="1"/>
  <c r="BU19333" i="1"/>
  <c r="BU19334" i="1"/>
  <c r="BU19335" i="1"/>
  <c r="BU19336" i="1"/>
  <c r="BU19337" i="1"/>
  <c r="BU19338" i="1"/>
  <c r="BU19339" i="1"/>
  <c r="BU19340" i="1"/>
  <c r="BU19341" i="1"/>
  <c r="BU19342" i="1"/>
  <c r="BU19343" i="1"/>
  <c r="BU19344" i="1"/>
  <c r="BU19345" i="1"/>
  <c r="BU19346" i="1"/>
  <c r="BU19347" i="1"/>
  <c r="BU19348" i="1"/>
  <c r="BU19349" i="1"/>
  <c r="BU19350" i="1"/>
  <c r="BU19351" i="1"/>
  <c r="BU19352" i="1"/>
  <c r="BU19353" i="1"/>
  <c r="BU19354" i="1"/>
  <c r="BU19355" i="1"/>
  <c r="BU19356" i="1"/>
  <c r="BU19357" i="1"/>
  <c r="BU19358" i="1"/>
  <c r="BU19359" i="1"/>
  <c r="BU19360" i="1"/>
  <c r="BU19361" i="1"/>
  <c r="BU19362" i="1"/>
  <c r="BU19363" i="1"/>
  <c r="BU19364" i="1"/>
  <c r="BU19365" i="1"/>
  <c r="BU19366" i="1"/>
  <c r="BU19367" i="1"/>
  <c r="BU19368" i="1"/>
  <c r="BU19369" i="1"/>
  <c r="BU19370" i="1"/>
  <c r="BU19371" i="1"/>
  <c r="BU19372" i="1"/>
  <c r="BU19373" i="1"/>
  <c r="BU19374" i="1"/>
  <c r="BU19375" i="1"/>
  <c r="BU19376" i="1"/>
  <c r="BU19377" i="1"/>
  <c r="BU19378" i="1"/>
  <c r="BU19379" i="1"/>
  <c r="BU19380" i="1"/>
  <c r="BU19381" i="1"/>
  <c r="BU19382" i="1"/>
  <c r="BU19383" i="1"/>
  <c r="BU19384" i="1"/>
  <c r="BU19385" i="1"/>
  <c r="BU19386" i="1"/>
  <c r="BU19387" i="1"/>
  <c r="BU19388" i="1"/>
  <c r="BU19389" i="1"/>
  <c r="BU19390" i="1"/>
  <c r="BU19391" i="1"/>
  <c r="BU19392" i="1"/>
  <c r="BU19393" i="1"/>
  <c r="BU19394" i="1"/>
  <c r="BU19395" i="1"/>
  <c r="BU19396" i="1"/>
  <c r="BU19397" i="1"/>
  <c r="BU19398" i="1"/>
  <c r="BU19399" i="1"/>
  <c r="BU19400" i="1"/>
  <c r="BU19401" i="1"/>
  <c r="BU19402" i="1"/>
  <c r="BU19403" i="1"/>
  <c r="BU19404" i="1"/>
  <c r="BU19405" i="1"/>
  <c r="BU19406" i="1"/>
  <c r="BU19407" i="1"/>
  <c r="BU19408" i="1"/>
  <c r="BU19409" i="1"/>
  <c r="BU19410" i="1"/>
  <c r="BU19411" i="1"/>
  <c r="BU19412" i="1"/>
  <c r="BU19413" i="1"/>
  <c r="BU19414" i="1"/>
  <c r="BU19415" i="1"/>
  <c r="BU19416" i="1"/>
  <c r="BU19417" i="1"/>
  <c r="BU19418" i="1"/>
  <c r="BU19419" i="1"/>
  <c r="BU19420" i="1"/>
  <c r="BU19421" i="1"/>
  <c r="BU19422" i="1"/>
  <c r="BU19423" i="1"/>
  <c r="BU19424" i="1"/>
  <c r="BU19425" i="1"/>
  <c r="BU19426" i="1"/>
  <c r="BU19427" i="1"/>
  <c r="BU19428" i="1"/>
  <c r="BU19429" i="1"/>
  <c r="BU19430" i="1"/>
  <c r="BU19431" i="1"/>
  <c r="BU19432" i="1"/>
  <c r="BU19433" i="1"/>
  <c r="BU19434" i="1"/>
  <c r="BU19435" i="1"/>
  <c r="BU19436" i="1"/>
  <c r="BU19437" i="1"/>
  <c r="BU19438" i="1"/>
  <c r="BU19439" i="1"/>
  <c r="BU19440" i="1"/>
  <c r="BU19441" i="1"/>
  <c r="BU19442" i="1"/>
  <c r="BU19443" i="1"/>
  <c r="BU19444" i="1"/>
  <c r="BU19445" i="1"/>
  <c r="BU19446" i="1"/>
  <c r="BU19447" i="1"/>
  <c r="BU19448" i="1"/>
  <c r="BU19449" i="1"/>
  <c r="BU19450" i="1"/>
  <c r="BU19451" i="1"/>
  <c r="BU19452" i="1"/>
  <c r="BU19453" i="1"/>
  <c r="BU19454" i="1"/>
  <c r="BU19455" i="1"/>
  <c r="BU19456" i="1"/>
  <c r="BU19457" i="1"/>
  <c r="BU19458" i="1"/>
  <c r="BU19459" i="1"/>
  <c r="BU19460" i="1"/>
  <c r="BU19461" i="1"/>
  <c r="BU19462" i="1"/>
  <c r="BU19463" i="1"/>
  <c r="BU19464" i="1"/>
  <c r="BU19465" i="1"/>
  <c r="BU19466" i="1"/>
  <c r="BU19467" i="1"/>
  <c r="BU19468" i="1"/>
  <c r="BU19469" i="1"/>
  <c r="BU19470" i="1"/>
  <c r="BU19471" i="1"/>
  <c r="BU19472" i="1"/>
  <c r="BU19473" i="1"/>
  <c r="BU19474" i="1"/>
  <c r="BU19475" i="1"/>
  <c r="BU19476" i="1"/>
  <c r="BU19477" i="1"/>
  <c r="BU19478" i="1"/>
  <c r="BU19479" i="1"/>
  <c r="BU19480" i="1"/>
  <c r="BU19481" i="1"/>
  <c r="BU19482" i="1"/>
  <c r="BU19483" i="1"/>
  <c r="BU19484" i="1"/>
  <c r="BU19485" i="1"/>
  <c r="BU19486" i="1"/>
  <c r="BU19487" i="1"/>
  <c r="BU19488" i="1"/>
  <c r="BU19489" i="1"/>
  <c r="BU19490" i="1"/>
  <c r="BU19491" i="1"/>
  <c r="BU19492" i="1"/>
  <c r="BU19493" i="1"/>
  <c r="BU19494" i="1"/>
  <c r="BU19495" i="1"/>
  <c r="BU19496" i="1"/>
  <c r="BU19497" i="1"/>
  <c r="BU19498" i="1"/>
  <c r="BU19499" i="1"/>
  <c r="BU19500" i="1"/>
  <c r="BU19501" i="1"/>
  <c r="BU19502" i="1"/>
  <c r="BU19503" i="1"/>
  <c r="BU19504" i="1"/>
  <c r="BU19505" i="1"/>
  <c r="BU19506" i="1"/>
  <c r="BU19507" i="1"/>
  <c r="BU19508" i="1"/>
  <c r="BU19509" i="1"/>
  <c r="BU19510" i="1"/>
  <c r="BU19511" i="1"/>
  <c r="BU19512" i="1"/>
  <c r="BU19513" i="1"/>
  <c r="BU19514" i="1"/>
  <c r="BU19515" i="1"/>
  <c r="BU19516" i="1"/>
  <c r="BU19517" i="1"/>
  <c r="BU19518" i="1"/>
  <c r="BU19519" i="1"/>
  <c r="BU19520" i="1"/>
  <c r="BU19521" i="1"/>
  <c r="BU19522" i="1"/>
  <c r="BU19523" i="1"/>
  <c r="BU19524" i="1"/>
  <c r="BU19525" i="1"/>
  <c r="BU19526" i="1"/>
  <c r="BU19527" i="1"/>
  <c r="BU19528" i="1"/>
  <c r="BU19529" i="1"/>
  <c r="BU19530" i="1"/>
  <c r="BU19531" i="1"/>
  <c r="BU19532" i="1"/>
  <c r="BU19533" i="1"/>
  <c r="BU19534" i="1"/>
  <c r="BU19535" i="1"/>
  <c r="BU19536" i="1"/>
  <c r="BU19537" i="1"/>
  <c r="BU19538" i="1"/>
  <c r="BU19539" i="1"/>
  <c r="BU19540" i="1"/>
  <c r="BU19541" i="1"/>
  <c r="BU19542" i="1"/>
  <c r="BU19543" i="1"/>
  <c r="BU19544" i="1"/>
  <c r="BU19545" i="1"/>
  <c r="BU19546" i="1"/>
  <c r="BU19547" i="1"/>
  <c r="BU19548" i="1"/>
  <c r="BU19549" i="1"/>
  <c r="BU19550" i="1"/>
  <c r="BU19551" i="1"/>
  <c r="BU19552" i="1"/>
  <c r="BU19553" i="1"/>
  <c r="BU19554" i="1"/>
  <c r="BU19555" i="1"/>
  <c r="BU19556" i="1"/>
  <c r="BU19557" i="1"/>
  <c r="BU19558" i="1"/>
  <c r="BU19559" i="1"/>
  <c r="BU19560" i="1"/>
  <c r="BU19561" i="1"/>
  <c r="BU19562" i="1"/>
  <c r="BU19563" i="1"/>
  <c r="BU19564" i="1"/>
  <c r="BU19565" i="1"/>
  <c r="BU19566" i="1"/>
  <c r="BU19567" i="1"/>
  <c r="BU19568" i="1"/>
  <c r="BU19569" i="1"/>
  <c r="BU19570" i="1"/>
  <c r="BU19571" i="1"/>
  <c r="BU19572" i="1"/>
  <c r="BU19573" i="1"/>
  <c r="BU19574" i="1"/>
  <c r="BU19575" i="1"/>
  <c r="BU19576" i="1"/>
  <c r="BU19577" i="1"/>
  <c r="BU19578" i="1"/>
  <c r="BU19579" i="1"/>
  <c r="BU19580" i="1"/>
  <c r="BU19581" i="1"/>
  <c r="BU19582" i="1"/>
  <c r="BU19583" i="1"/>
  <c r="BU19584" i="1"/>
  <c r="BU19585" i="1"/>
  <c r="BU19586" i="1"/>
  <c r="BU19587" i="1"/>
  <c r="BU19588" i="1"/>
  <c r="BU19589" i="1"/>
  <c r="BU19590" i="1"/>
  <c r="BU19591" i="1"/>
  <c r="BU19592" i="1"/>
  <c r="BU19593" i="1"/>
  <c r="BU19594" i="1"/>
  <c r="BU19595" i="1"/>
  <c r="BU19596" i="1"/>
  <c r="BU19597" i="1"/>
  <c r="BU19598" i="1"/>
  <c r="BU19599" i="1"/>
  <c r="BU19600" i="1"/>
  <c r="BU19601" i="1"/>
  <c r="BU19602" i="1"/>
  <c r="BU19603" i="1"/>
  <c r="BU19604" i="1"/>
  <c r="BU19605" i="1"/>
  <c r="BU19606" i="1"/>
  <c r="BU19607" i="1"/>
  <c r="BU19608" i="1"/>
  <c r="BU19609" i="1"/>
  <c r="BU19610" i="1"/>
  <c r="BU19611" i="1"/>
  <c r="BU19612" i="1"/>
  <c r="BU19613" i="1"/>
  <c r="BU19614" i="1"/>
  <c r="BU19615" i="1"/>
  <c r="BU19616" i="1"/>
  <c r="BU19617" i="1"/>
  <c r="BU19618" i="1"/>
  <c r="BU19619" i="1"/>
  <c r="BU19620" i="1"/>
  <c r="BU19621" i="1"/>
  <c r="BU19622" i="1"/>
  <c r="BU19623" i="1"/>
  <c r="BU19624" i="1"/>
  <c r="BU19625" i="1"/>
  <c r="BU19626" i="1"/>
  <c r="BU19627" i="1"/>
  <c r="BU19628" i="1"/>
  <c r="BU19629" i="1"/>
  <c r="BU19630" i="1"/>
  <c r="BU19631" i="1"/>
  <c r="BU19632" i="1"/>
  <c r="BU19633" i="1"/>
  <c r="BU19634" i="1"/>
  <c r="BU19635" i="1"/>
  <c r="BU19636" i="1"/>
  <c r="BU19637" i="1"/>
  <c r="BU19638" i="1"/>
  <c r="BU19639" i="1"/>
  <c r="BU19640" i="1"/>
  <c r="BU19641" i="1"/>
  <c r="BU19642" i="1"/>
  <c r="BU19643" i="1"/>
  <c r="BU19644" i="1"/>
  <c r="BU19645" i="1"/>
  <c r="BU19646" i="1"/>
  <c r="BU19647" i="1"/>
  <c r="BU19648" i="1"/>
  <c r="BU19649" i="1"/>
  <c r="BU19650" i="1"/>
  <c r="BU19651" i="1"/>
  <c r="BU19652" i="1"/>
  <c r="BU19653" i="1"/>
  <c r="BU19654" i="1"/>
  <c r="BU19655" i="1"/>
  <c r="BU19656" i="1"/>
  <c r="BU19657" i="1"/>
  <c r="BU19658" i="1"/>
  <c r="BU19659" i="1"/>
  <c r="BU19660" i="1"/>
  <c r="BU19661" i="1"/>
  <c r="BU19662" i="1"/>
  <c r="BU19663" i="1"/>
  <c r="BU19664" i="1"/>
  <c r="BU19665" i="1"/>
  <c r="BU19666" i="1"/>
  <c r="BU19667" i="1"/>
  <c r="BU19668" i="1"/>
  <c r="BU19669" i="1"/>
  <c r="BU19670" i="1"/>
  <c r="BU19671" i="1"/>
  <c r="BU19672" i="1"/>
  <c r="BU19673" i="1"/>
  <c r="BU19674" i="1"/>
  <c r="BU19675" i="1"/>
  <c r="BU19676" i="1"/>
  <c r="BU19677" i="1"/>
  <c r="BU19678" i="1"/>
  <c r="BU19679" i="1"/>
  <c r="BU19680" i="1"/>
  <c r="BU19681" i="1"/>
  <c r="BU19682" i="1"/>
  <c r="BU19683" i="1"/>
  <c r="BU19684" i="1"/>
  <c r="BU19685" i="1"/>
  <c r="BU19686" i="1"/>
  <c r="BU19687" i="1"/>
  <c r="BU19688" i="1"/>
  <c r="BU19689" i="1"/>
  <c r="BU19690" i="1"/>
  <c r="BU19691" i="1"/>
  <c r="BU19692" i="1"/>
  <c r="BU19693" i="1"/>
  <c r="BU19694" i="1"/>
  <c r="BU19695" i="1"/>
  <c r="BU19696" i="1"/>
  <c r="BU19697" i="1"/>
  <c r="BU19698" i="1"/>
  <c r="BU19699" i="1"/>
  <c r="BU19700" i="1"/>
  <c r="BU19701" i="1"/>
  <c r="BU19702" i="1"/>
  <c r="BU19703" i="1"/>
  <c r="BU19704" i="1"/>
  <c r="BU19705" i="1"/>
  <c r="BU19706" i="1"/>
  <c r="BU19707" i="1"/>
  <c r="BU19708" i="1"/>
  <c r="BU19709" i="1"/>
  <c r="BU19710" i="1"/>
  <c r="BU19711" i="1"/>
  <c r="BU19712" i="1"/>
  <c r="BU19713" i="1"/>
  <c r="BU19714" i="1"/>
  <c r="BU19715" i="1"/>
  <c r="BU19716" i="1"/>
  <c r="BU19717" i="1"/>
  <c r="BU19718" i="1"/>
  <c r="BU19719" i="1"/>
  <c r="BU19720" i="1"/>
  <c r="BU19721" i="1"/>
  <c r="BU19722" i="1"/>
  <c r="BU19723" i="1"/>
  <c r="BU19724" i="1"/>
  <c r="BU19725" i="1"/>
  <c r="BU19726" i="1"/>
  <c r="BU19727" i="1"/>
  <c r="BU19728" i="1"/>
  <c r="BU19729" i="1"/>
  <c r="BU19730" i="1"/>
  <c r="BU19731" i="1"/>
  <c r="BU19732" i="1"/>
  <c r="BU19733" i="1"/>
  <c r="BU19734" i="1"/>
  <c r="BU19735" i="1"/>
  <c r="BU19736" i="1"/>
  <c r="BU19737" i="1"/>
  <c r="BU19738" i="1"/>
  <c r="BU19739" i="1"/>
  <c r="BU19740" i="1"/>
  <c r="BU19741" i="1"/>
  <c r="BU19742" i="1"/>
  <c r="BU19743" i="1"/>
  <c r="BU19744" i="1"/>
  <c r="BU19745" i="1"/>
  <c r="BU19746" i="1"/>
  <c r="BU19747" i="1"/>
  <c r="BU19748" i="1"/>
  <c r="BU19749" i="1"/>
  <c r="BU19750" i="1"/>
  <c r="BU19751" i="1"/>
  <c r="BU19752" i="1"/>
  <c r="BU19753" i="1"/>
  <c r="BU19754" i="1"/>
  <c r="BU19755" i="1"/>
  <c r="BU19756" i="1"/>
  <c r="BU19757" i="1"/>
  <c r="BU19758" i="1"/>
  <c r="BU19759" i="1"/>
  <c r="BU19760" i="1"/>
  <c r="BU19761" i="1"/>
  <c r="BU19762" i="1"/>
  <c r="BU19763" i="1"/>
  <c r="BU19764" i="1"/>
  <c r="BU19765" i="1"/>
  <c r="BU19766" i="1"/>
  <c r="BU19767" i="1"/>
  <c r="BU19768" i="1"/>
  <c r="BU19769" i="1"/>
  <c r="BU19770" i="1"/>
  <c r="BU19771" i="1"/>
  <c r="BU19772" i="1"/>
  <c r="BU19773" i="1"/>
  <c r="BU19774" i="1"/>
  <c r="BU19775" i="1"/>
  <c r="BU19776" i="1"/>
  <c r="BU19777" i="1"/>
  <c r="BU19778" i="1"/>
  <c r="BU19779" i="1"/>
  <c r="BU19780" i="1"/>
  <c r="BU19781" i="1"/>
  <c r="BU19782" i="1"/>
  <c r="BU19783" i="1"/>
  <c r="BU19784" i="1"/>
  <c r="BU19785" i="1"/>
  <c r="BU19786" i="1"/>
  <c r="BU19787" i="1"/>
  <c r="BU19788" i="1"/>
  <c r="BU19789" i="1"/>
  <c r="BU19790" i="1"/>
  <c r="BU19791" i="1"/>
  <c r="BU19792" i="1"/>
  <c r="BU19793" i="1"/>
  <c r="BU19794" i="1"/>
  <c r="BU19795" i="1"/>
  <c r="BU19796" i="1"/>
  <c r="BU19797" i="1"/>
  <c r="BU19798" i="1"/>
  <c r="BU19799" i="1"/>
  <c r="BU19800" i="1"/>
  <c r="BU19801" i="1"/>
  <c r="BU19802" i="1"/>
  <c r="BU19803" i="1"/>
  <c r="BU19804" i="1"/>
  <c r="BU19805" i="1"/>
  <c r="BU19806" i="1"/>
  <c r="BU19807" i="1"/>
  <c r="BU19808" i="1"/>
  <c r="BU19809" i="1"/>
  <c r="BU19810" i="1"/>
  <c r="BU19811" i="1"/>
  <c r="BU19812" i="1"/>
  <c r="BU19813" i="1"/>
  <c r="BU19814" i="1"/>
  <c r="BU19815" i="1"/>
  <c r="BU19816" i="1"/>
  <c r="BU19817" i="1"/>
  <c r="BU19818" i="1"/>
  <c r="BU19819" i="1"/>
  <c r="BU19820" i="1"/>
  <c r="BU19821" i="1"/>
  <c r="BU19822" i="1"/>
  <c r="BU19823" i="1"/>
  <c r="BU19824" i="1"/>
  <c r="BU19825" i="1"/>
  <c r="BU19826" i="1"/>
  <c r="BU19827" i="1"/>
  <c r="BU19828" i="1"/>
  <c r="BU19829" i="1"/>
  <c r="BU19830" i="1"/>
  <c r="BU19831" i="1"/>
  <c r="BU19832" i="1"/>
  <c r="BU19833" i="1"/>
  <c r="BU19834" i="1"/>
  <c r="BU19835" i="1"/>
  <c r="BU19836" i="1"/>
  <c r="BU19837" i="1"/>
  <c r="BU19838" i="1"/>
  <c r="BU19839" i="1"/>
  <c r="BU19840" i="1"/>
  <c r="BU19841" i="1"/>
  <c r="BU19842" i="1"/>
  <c r="BU19843" i="1"/>
  <c r="BU19844" i="1"/>
  <c r="BU19845" i="1"/>
  <c r="BU19846" i="1"/>
  <c r="BU19847" i="1"/>
  <c r="BU19848" i="1"/>
  <c r="BU19849" i="1"/>
  <c r="BU19850" i="1"/>
  <c r="BU19851" i="1"/>
  <c r="BU19852" i="1"/>
  <c r="BU19853" i="1"/>
  <c r="BU19854" i="1"/>
  <c r="BU19855" i="1"/>
  <c r="BU19856" i="1"/>
  <c r="BU19857" i="1"/>
  <c r="BU19858" i="1"/>
  <c r="BU19859" i="1"/>
  <c r="BU19860" i="1"/>
  <c r="BU19861" i="1"/>
  <c r="BU19862" i="1"/>
  <c r="BU19863" i="1"/>
  <c r="BU19864" i="1"/>
  <c r="BU19865" i="1"/>
  <c r="BU19866" i="1"/>
  <c r="BU19867" i="1"/>
  <c r="BU19868" i="1"/>
  <c r="BU19869" i="1"/>
  <c r="BU19870" i="1"/>
  <c r="BU19871" i="1"/>
  <c r="BU19872" i="1"/>
  <c r="BU19873" i="1"/>
  <c r="BU19874" i="1"/>
  <c r="BU19875" i="1"/>
  <c r="BU19876" i="1"/>
  <c r="BU19877" i="1"/>
  <c r="BU19878" i="1"/>
  <c r="BU19879" i="1"/>
  <c r="BU19880" i="1"/>
  <c r="BU19881" i="1"/>
  <c r="BU19882" i="1"/>
  <c r="BU19883" i="1"/>
  <c r="BU19884" i="1"/>
  <c r="BU19885" i="1"/>
  <c r="BU19886" i="1"/>
  <c r="BU19887" i="1"/>
  <c r="BU19888" i="1"/>
  <c r="BU19889" i="1"/>
  <c r="BU19890" i="1"/>
  <c r="BU19891" i="1"/>
  <c r="BU19892" i="1"/>
  <c r="BU19893" i="1"/>
  <c r="BU19894" i="1"/>
  <c r="BU19895" i="1"/>
  <c r="BU19896" i="1"/>
  <c r="BU19897" i="1"/>
  <c r="BU19898" i="1"/>
  <c r="BU19899" i="1"/>
  <c r="BU19900" i="1"/>
  <c r="BU19901" i="1"/>
  <c r="BU19902" i="1"/>
  <c r="BU19903" i="1"/>
  <c r="BU19904" i="1"/>
  <c r="BU19905" i="1"/>
  <c r="BU19906" i="1"/>
  <c r="BU19907" i="1"/>
  <c r="BU19908" i="1"/>
  <c r="BU19909" i="1"/>
  <c r="BU19910" i="1"/>
  <c r="BU19911" i="1"/>
  <c r="BU19912" i="1"/>
  <c r="BU19913" i="1"/>
  <c r="BU19914" i="1"/>
  <c r="BU19915" i="1"/>
  <c r="BU19916" i="1"/>
  <c r="BU19917" i="1"/>
  <c r="BU19918" i="1"/>
  <c r="BU19919" i="1"/>
  <c r="BU19920" i="1"/>
  <c r="BU19921" i="1"/>
  <c r="BU19922" i="1"/>
  <c r="BU19923" i="1"/>
  <c r="BU19924" i="1"/>
  <c r="BU19925" i="1"/>
  <c r="BU19926" i="1"/>
  <c r="BU19927" i="1"/>
  <c r="BU19928" i="1"/>
  <c r="BU19929" i="1"/>
  <c r="BU19930" i="1"/>
  <c r="BU19931" i="1"/>
  <c r="BU19932" i="1"/>
  <c r="BU19933" i="1"/>
  <c r="BU19934" i="1"/>
  <c r="BU19935" i="1"/>
  <c r="BU19936" i="1"/>
  <c r="BU19937" i="1"/>
  <c r="BU19938" i="1"/>
  <c r="BU19939" i="1"/>
  <c r="BU19940" i="1"/>
  <c r="BU19941" i="1"/>
  <c r="BU19942" i="1"/>
  <c r="BU19943" i="1"/>
  <c r="BU19944" i="1"/>
  <c r="BU19945" i="1"/>
  <c r="BU19946" i="1"/>
  <c r="BU19947" i="1"/>
  <c r="BU19948" i="1"/>
  <c r="BU19949" i="1"/>
  <c r="BU19950" i="1"/>
  <c r="BU19951" i="1"/>
  <c r="BU19952" i="1"/>
  <c r="BU19953" i="1"/>
  <c r="BU19954" i="1"/>
  <c r="BU19955" i="1"/>
  <c r="BU19956" i="1"/>
  <c r="BU19957" i="1"/>
  <c r="BU19958" i="1"/>
  <c r="BU19959" i="1"/>
  <c r="BU19960" i="1"/>
  <c r="BU19961" i="1"/>
  <c r="BU19962" i="1"/>
  <c r="BU19963" i="1"/>
  <c r="BU19964" i="1"/>
  <c r="BU19965" i="1"/>
  <c r="BU19966" i="1"/>
  <c r="BU19967" i="1"/>
  <c r="BU19968" i="1"/>
  <c r="BU19969" i="1"/>
  <c r="BU19970" i="1"/>
  <c r="BU19971" i="1"/>
  <c r="BU19972" i="1"/>
  <c r="BU19973" i="1"/>
  <c r="BU19974" i="1"/>
  <c r="BU19975" i="1"/>
  <c r="BU19976" i="1"/>
  <c r="BU19977" i="1"/>
  <c r="BU19978" i="1"/>
  <c r="BU19979" i="1"/>
  <c r="BU19980" i="1"/>
  <c r="BU19981" i="1"/>
  <c r="BU19982" i="1"/>
  <c r="BU19983" i="1"/>
  <c r="BU19984" i="1"/>
  <c r="BU19985" i="1"/>
  <c r="BU19986" i="1"/>
  <c r="BU19987" i="1"/>
  <c r="BU19988" i="1"/>
  <c r="BU19989" i="1"/>
  <c r="BU19990" i="1"/>
  <c r="BU19991" i="1"/>
  <c r="BU19992" i="1"/>
  <c r="BU19993" i="1"/>
  <c r="BU19994" i="1"/>
  <c r="BU19995" i="1"/>
  <c r="BU19996" i="1"/>
  <c r="BU19997" i="1"/>
  <c r="BU19998" i="1"/>
  <c r="BU19999" i="1"/>
  <c r="BU20000" i="1"/>
  <c r="BU20001" i="1"/>
  <c r="BU20002" i="1"/>
  <c r="BU20003" i="1"/>
  <c r="BU20004" i="1"/>
  <c r="BU20005" i="1"/>
  <c r="BU20006" i="1"/>
  <c r="BU20007" i="1"/>
  <c r="BU20008" i="1"/>
  <c r="BU20009" i="1"/>
  <c r="BU20010" i="1"/>
  <c r="BU20011" i="1"/>
  <c r="BU20012" i="1"/>
  <c r="BU20013" i="1"/>
  <c r="BU20014" i="1"/>
  <c r="BU20015" i="1"/>
  <c r="BU20016" i="1"/>
  <c r="BU20017" i="1"/>
  <c r="BU20018" i="1"/>
  <c r="BU20019" i="1"/>
  <c r="BU20020" i="1"/>
  <c r="BU20021" i="1"/>
  <c r="BU20022" i="1"/>
  <c r="BU20023" i="1"/>
  <c r="BU20024" i="1"/>
  <c r="BU20025" i="1"/>
  <c r="BU20026" i="1"/>
  <c r="BU20027" i="1"/>
  <c r="BU20028" i="1"/>
  <c r="BU20029" i="1"/>
  <c r="BU20030" i="1"/>
  <c r="BU20031" i="1"/>
  <c r="BU20032" i="1"/>
  <c r="BU20033" i="1"/>
  <c r="BU20034" i="1"/>
  <c r="BU20035" i="1"/>
  <c r="BU20036" i="1"/>
  <c r="BU20037" i="1"/>
  <c r="BU20038" i="1"/>
  <c r="BU20039" i="1"/>
  <c r="BU20040" i="1"/>
  <c r="BU20041" i="1"/>
  <c r="BU20042" i="1"/>
  <c r="BU20043" i="1"/>
  <c r="BU20044" i="1"/>
  <c r="BU20045" i="1"/>
  <c r="BU20046" i="1"/>
  <c r="BU20047" i="1"/>
  <c r="BU20048" i="1"/>
  <c r="BU20049" i="1"/>
  <c r="BU20050" i="1"/>
  <c r="BU20051" i="1"/>
  <c r="BU20052" i="1"/>
  <c r="BU20053" i="1"/>
  <c r="BU20054" i="1"/>
  <c r="BU20055" i="1"/>
  <c r="BU20056" i="1"/>
  <c r="BU20057" i="1"/>
  <c r="BU20058" i="1"/>
  <c r="BU20059" i="1"/>
  <c r="BU20060" i="1"/>
  <c r="BU20061" i="1"/>
  <c r="BU20062" i="1"/>
  <c r="BU20063" i="1"/>
  <c r="BU20064" i="1"/>
  <c r="BU20065" i="1"/>
  <c r="BU20066" i="1"/>
  <c r="BU20067" i="1"/>
  <c r="BU20068" i="1"/>
  <c r="BU20069" i="1"/>
  <c r="BU20070" i="1"/>
  <c r="BU20071" i="1"/>
  <c r="BU20072" i="1"/>
  <c r="BU20073" i="1"/>
  <c r="BU20074" i="1"/>
  <c r="BU20075" i="1"/>
  <c r="BU20076" i="1"/>
  <c r="BU20077" i="1"/>
  <c r="BU20078" i="1"/>
  <c r="BU20079" i="1"/>
  <c r="BU20080" i="1"/>
  <c r="BU20081" i="1"/>
  <c r="BU20082" i="1"/>
  <c r="BU20083" i="1"/>
  <c r="BU20084" i="1"/>
  <c r="BU20085" i="1"/>
  <c r="BU20086" i="1"/>
  <c r="BU20087" i="1"/>
  <c r="BU20088" i="1"/>
  <c r="BU20089" i="1"/>
  <c r="BU20090" i="1"/>
  <c r="BU20091" i="1"/>
  <c r="BU20092" i="1"/>
  <c r="BU20093" i="1"/>
  <c r="BU20094" i="1"/>
  <c r="BU20095" i="1"/>
  <c r="BU20096" i="1"/>
  <c r="BU20097" i="1"/>
  <c r="BU20098" i="1"/>
  <c r="BU20099" i="1"/>
  <c r="BU20100" i="1"/>
  <c r="BU20101" i="1"/>
  <c r="BU20102" i="1"/>
  <c r="BU20103" i="1"/>
  <c r="BU20104" i="1"/>
  <c r="BU20105" i="1"/>
  <c r="BU20106" i="1"/>
  <c r="BU20107" i="1"/>
  <c r="BU20108" i="1"/>
  <c r="BU20109" i="1"/>
  <c r="BU20110" i="1"/>
  <c r="BU20111" i="1"/>
  <c r="BU20112" i="1"/>
  <c r="BU20113" i="1"/>
  <c r="BU20114" i="1"/>
  <c r="BU20115" i="1"/>
  <c r="BU20116" i="1"/>
  <c r="BU20117" i="1"/>
  <c r="BU20118" i="1"/>
  <c r="BU20119" i="1"/>
  <c r="BU20120" i="1"/>
  <c r="BU20121" i="1"/>
  <c r="BU20122" i="1"/>
  <c r="BU20123" i="1"/>
  <c r="BU20124" i="1"/>
  <c r="BU20125" i="1"/>
  <c r="BU20126" i="1"/>
  <c r="BU20127" i="1"/>
  <c r="BU20128" i="1"/>
  <c r="BU20129" i="1"/>
  <c r="BU20130" i="1"/>
  <c r="BU20131" i="1"/>
  <c r="BU20132" i="1"/>
  <c r="BU20133" i="1"/>
  <c r="BU20134" i="1"/>
  <c r="BU20135" i="1"/>
  <c r="BU20136" i="1"/>
  <c r="BU20137" i="1"/>
  <c r="BU20138" i="1"/>
  <c r="BU20139" i="1"/>
  <c r="BU20140" i="1"/>
  <c r="BU20141" i="1"/>
  <c r="BU20142" i="1"/>
  <c r="BU20143" i="1"/>
  <c r="BU20144" i="1"/>
  <c r="BU20145" i="1"/>
  <c r="BU20146" i="1"/>
  <c r="BU20147" i="1"/>
  <c r="BU20148" i="1"/>
  <c r="BU20149" i="1"/>
  <c r="BU20150" i="1"/>
  <c r="BU20151" i="1"/>
  <c r="BU20152" i="1"/>
  <c r="BU20153" i="1"/>
  <c r="BU20154" i="1"/>
  <c r="BU20155" i="1"/>
  <c r="BU20156" i="1"/>
  <c r="BU20157" i="1"/>
  <c r="BU20158" i="1"/>
  <c r="BU20159" i="1"/>
  <c r="BU20160" i="1"/>
  <c r="BU20161" i="1"/>
  <c r="BU20162" i="1"/>
  <c r="BU20163" i="1"/>
  <c r="BU20164" i="1"/>
  <c r="BU20165" i="1"/>
  <c r="BU20166" i="1"/>
  <c r="BU20167" i="1"/>
  <c r="BU20168" i="1"/>
  <c r="BU20169" i="1"/>
  <c r="BU20170" i="1"/>
  <c r="BU20171" i="1"/>
  <c r="BU20172" i="1"/>
  <c r="BU20173" i="1"/>
  <c r="BU20174" i="1"/>
  <c r="BU20175" i="1"/>
  <c r="BU20176" i="1"/>
  <c r="BU20177" i="1"/>
  <c r="BU20178" i="1"/>
  <c r="BU20179" i="1"/>
  <c r="BU20180" i="1"/>
  <c r="BU20181" i="1"/>
  <c r="BU20182" i="1"/>
  <c r="BU20183" i="1"/>
  <c r="BU20184" i="1"/>
  <c r="BU20185" i="1"/>
  <c r="BU20186" i="1"/>
  <c r="BU20187" i="1"/>
  <c r="BU20188" i="1"/>
  <c r="BU20189" i="1"/>
  <c r="BU20190" i="1"/>
  <c r="BU20191" i="1"/>
  <c r="BU20192" i="1"/>
  <c r="BU20193" i="1"/>
  <c r="BU20194" i="1"/>
  <c r="BU20195" i="1"/>
  <c r="BU20196" i="1"/>
  <c r="BU20197" i="1"/>
  <c r="BU20198" i="1"/>
  <c r="BU20199" i="1"/>
  <c r="BU20200" i="1"/>
  <c r="BU20201" i="1"/>
  <c r="BU20202" i="1"/>
  <c r="BU20203" i="1"/>
  <c r="BU20204" i="1"/>
  <c r="BU20205" i="1"/>
  <c r="BU20206" i="1"/>
  <c r="BU20207" i="1"/>
  <c r="BU20208" i="1"/>
  <c r="BU20209" i="1"/>
  <c r="BU20210" i="1"/>
  <c r="BU20211" i="1"/>
  <c r="BU20212" i="1"/>
  <c r="BU20213" i="1"/>
  <c r="BU20214" i="1"/>
  <c r="BU20215" i="1"/>
  <c r="BU20216" i="1"/>
  <c r="BU20217" i="1"/>
  <c r="BU20218" i="1"/>
  <c r="BU20219" i="1"/>
  <c r="BU20220" i="1"/>
  <c r="BU20221" i="1"/>
  <c r="BU20222" i="1"/>
  <c r="BU20223" i="1"/>
  <c r="BU20224" i="1"/>
  <c r="BU20225" i="1"/>
  <c r="BU20226" i="1"/>
  <c r="BU20227" i="1"/>
  <c r="BU20228" i="1"/>
  <c r="BU20229" i="1"/>
  <c r="BU20230" i="1"/>
  <c r="BU20231" i="1"/>
  <c r="BU20232" i="1"/>
  <c r="BU20233" i="1"/>
  <c r="BU20234" i="1"/>
  <c r="BU20235" i="1"/>
  <c r="BU20236" i="1"/>
  <c r="BU20237" i="1"/>
  <c r="BU20238" i="1"/>
  <c r="BU20239" i="1"/>
  <c r="BU20240" i="1"/>
  <c r="BU20241" i="1"/>
  <c r="BU20242" i="1"/>
  <c r="BU20243" i="1"/>
  <c r="BU20244" i="1"/>
  <c r="BU20245" i="1"/>
  <c r="BU20246" i="1"/>
  <c r="BU20247" i="1"/>
  <c r="BU20248" i="1"/>
  <c r="BU20249" i="1"/>
  <c r="BU20250" i="1"/>
  <c r="BU20251" i="1"/>
  <c r="BU20252" i="1"/>
  <c r="BU20253" i="1"/>
  <c r="BU20254" i="1"/>
  <c r="BU20255" i="1"/>
  <c r="BU20256" i="1"/>
  <c r="BU20257" i="1"/>
  <c r="BU20258" i="1"/>
  <c r="BU20259" i="1"/>
  <c r="BU20260" i="1"/>
  <c r="BU20261" i="1"/>
  <c r="BU20262" i="1"/>
  <c r="BU20263" i="1"/>
  <c r="BU20264" i="1"/>
  <c r="BU20265" i="1"/>
  <c r="BU20266" i="1"/>
  <c r="BU20267" i="1"/>
  <c r="BU20268" i="1"/>
  <c r="BU20269" i="1"/>
  <c r="BU20270" i="1"/>
  <c r="BU20271" i="1"/>
  <c r="BU20272" i="1"/>
  <c r="BU20273" i="1"/>
  <c r="BU20274" i="1"/>
  <c r="BU20275" i="1"/>
  <c r="BU20276" i="1"/>
  <c r="BU20277" i="1"/>
  <c r="BU20278" i="1"/>
  <c r="BU20279" i="1"/>
  <c r="BU20280" i="1"/>
  <c r="BU20281" i="1"/>
  <c r="BU20282" i="1"/>
  <c r="BU20283" i="1"/>
  <c r="BU20284" i="1"/>
  <c r="BU20285" i="1"/>
  <c r="BU20286" i="1"/>
  <c r="BU20287" i="1"/>
  <c r="BU20288" i="1"/>
  <c r="BU20289" i="1"/>
  <c r="BU20290" i="1"/>
  <c r="BU20291" i="1"/>
  <c r="BU20292" i="1"/>
  <c r="BU20293" i="1"/>
  <c r="BU20294" i="1"/>
  <c r="BU20295" i="1"/>
  <c r="BU20296" i="1"/>
  <c r="BU20297" i="1"/>
  <c r="BU20298" i="1"/>
  <c r="BU20299" i="1"/>
  <c r="BU20300" i="1"/>
  <c r="BU20301" i="1"/>
  <c r="BU20302" i="1"/>
  <c r="BU20303" i="1"/>
  <c r="BU20304" i="1"/>
  <c r="BU20305" i="1"/>
  <c r="BU20306" i="1"/>
  <c r="BU20307" i="1"/>
  <c r="BU20308" i="1"/>
  <c r="BU20309" i="1"/>
  <c r="BU20310" i="1"/>
  <c r="BU20311" i="1"/>
  <c r="BU20312" i="1"/>
  <c r="BU20313" i="1"/>
  <c r="BU20314" i="1"/>
  <c r="BU20315" i="1"/>
  <c r="BU20316" i="1"/>
  <c r="BU20317" i="1"/>
  <c r="BU20318" i="1"/>
  <c r="BU20319" i="1"/>
  <c r="BU20320" i="1"/>
  <c r="BU20321" i="1"/>
  <c r="BU20322" i="1"/>
  <c r="BU20323" i="1"/>
  <c r="BU20324" i="1"/>
  <c r="BU20325" i="1"/>
  <c r="BU20326" i="1"/>
  <c r="BU20327" i="1"/>
  <c r="BU20328" i="1"/>
  <c r="BU20329" i="1"/>
  <c r="BU20330" i="1"/>
  <c r="BU20331" i="1"/>
  <c r="BU20332" i="1"/>
  <c r="BU20333" i="1"/>
  <c r="BU20334" i="1"/>
  <c r="BU20335" i="1"/>
  <c r="BU20336" i="1"/>
  <c r="BU20337" i="1"/>
  <c r="BU20338" i="1"/>
  <c r="BU20339" i="1"/>
  <c r="BU20340" i="1"/>
  <c r="BU20341" i="1"/>
  <c r="BU20342" i="1"/>
  <c r="BU20343" i="1"/>
  <c r="BU20344" i="1"/>
  <c r="BU20345" i="1"/>
  <c r="BU20346" i="1"/>
  <c r="BU20347" i="1"/>
  <c r="BU20348" i="1"/>
  <c r="BU20349" i="1"/>
  <c r="BU20350" i="1"/>
  <c r="BU20351" i="1"/>
  <c r="BU20352" i="1"/>
  <c r="BU20353" i="1"/>
  <c r="BU20354" i="1"/>
  <c r="BU20355" i="1"/>
  <c r="BU20356" i="1"/>
  <c r="BU20357" i="1"/>
  <c r="BU20358" i="1"/>
  <c r="BU20359" i="1"/>
  <c r="BU20360" i="1"/>
  <c r="BU20361" i="1"/>
  <c r="BU20362" i="1"/>
  <c r="BU20363" i="1"/>
  <c r="BU20364" i="1"/>
  <c r="BU20365" i="1"/>
  <c r="BU20366" i="1"/>
  <c r="BU20367" i="1"/>
  <c r="BU20368" i="1"/>
  <c r="BU20369" i="1"/>
  <c r="BU20370" i="1"/>
  <c r="BU20371" i="1"/>
  <c r="BU20372" i="1"/>
  <c r="BU20373" i="1"/>
  <c r="BU20374" i="1"/>
  <c r="BU20375" i="1"/>
  <c r="BU20376" i="1"/>
  <c r="BU20377" i="1"/>
  <c r="BU20378" i="1"/>
  <c r="BU20379" i="1"/>
  <c r="BU20380" i="1"/>
  <c r="BU20381" i="1"/>
  <c r="BU20382" i="1"/>
  <c r="BU20383" i="1"/>
  <c r="BU20384" i="1"/>
  <c r="BU20385" i="1"/>
  <c r="BU20386" i="1"/>
  <c r="BU20387" i="1"/>
  <c r="BU20388" i="1"/>
  <c r="BU20389" i="1"/>
  <c r="BU20390" i="1"/>
  <c r="BU20391" i="1"/>
  <c r="BU20392" i="1"/>
  <c r="BU20393" i="1"/>
  <c r="BU20394" i="1"/>
  <c r="BU20395" i="1"/>
  <c r="BU20396" i="1"/>
  <c r="BU20397" i="1"/>
  <c r="BU20398" i="1"/>
  <c r="BU20399" i="1"/>
  <c r="BU20400" i="1"/>
  <c r="BU20401" i="1"/>
  <c r="BU20402" i="1"/>
  <c r="BU20403" i="1"/>
  <c r="BU20404" i="1"/>
  <c r="BU20405" i="1"/>
  <c r="BU20406" i="1"/>
  <c r="BU20407" i="1"/>
  <c r="BU20408" i="1"/>
  <c r="BU20409" i="1"/>
  <c r="BU20410" i="1"/>
  <c r="BU20411" i="1"/>
  <c r="BU20412" i="1"/>
  <c r="BU20413" i="1"/>
  <c r="BU20414" i="1"/>
  <c r="BU20415" i="1"/>
  <c r="BU20416" i="1"/>
  <c r="BU20417" i="1"/>
  <c r="BU20418" i="1"/>
  <c r="BU20419" i="1"/>
  <c r="BU20420" i="1"/>
  <c r="BU20421" i="1"/>
  <c r="BU20422" i="1"/>
  <c r="BU20423" i="1"/>
  <c r="BU20424" i="1"/>
  <c r="BU20425" i="1"/>
  <c r="BU20426" i="1"/>
  <c r="BU20427" i="1"/>
  <c r="BU20428" i="1"/>
  <c r="BU20429" i="1"/>
  <c r="BU20430" i="1"/>
  <c r="BU20431" i="1"/>
  <c r="BU20432" i="1"/>
  <c r="BU20433" i="1"/>
  <c r="BU20434" i="1"/>
  <c r="BU20435" i="1"/>
  <c r="BU20436" i="1"/>
  <c r="BU20437" i="1"/>
  <c r="BU20438" i="1"/>
  <c r="BU20439" i="1"/>
  <c r="BU20440" i="1"/>
  <c r="BU20441" i="1"/>
  <c r="BU20442" i="1"/>
  <c r="BU20443" i="1"/>
  <c r="BU20444" i="1"/>
  <c r="BU20445" i="1"/>
  <c r="BU20446" i="1"/>
  <c r="BU20447" i="1"/>
  <c r="BU20448" i="1"/>
  <c r="BU20449" i="1"/>
  <c r="BU20450" i="1"/>
  <c r="BU20451" i="1"/>
  <c r="BU20452" i="1"/>
  <c r="BU20453" i="1"/>
  <c r="BU20454" i="1"/>
  <c r="BU20455" i="1"/>
  <c r="BU20456" i="1"/>
  <c r="BU20457" i="1"/>
  <c r="BU20458" i="1"/>
  <c r="BU20459" i="1"/>
  <c r="BU20460" i="1"/>
  <c r="BU20461" i="1"/>
  <c r="BU20462" i="1"/>
  <c r="BU20463" i="1"/>
  <c r="BU20464" i="1"/>
  <c r="BU20465" i="1"/>
  <c r="BU20466" i="1"/>
  <c r="BU20467" i="1"/>
  <c r="BU20468" i="1"/>
  <c r="BU20469" i="1"/>
  <c r="BU20470" i="1"/>
  <c r="BU20471" i="1"/>
  <c r="BU20472" i="1"/>
  <c r="BU20473" i="1"/>
  <c r="BU20474" i="1"/>
  <c r="BU20475" i="1"/>
  <c r="BU20476" i="1"/>
  <c r="BU20477" i="1"/>
  <c r="BU20478" i="1"/>
  <c r="BU20479" i="1"/>
  <c r="BU20480" i="1"/>
  <c r="BU20481" i="1"/>
  <c r="BU20482" i="1"/>
  <c r="BU20483" i="1"/>
  <c r="BU20484" i="1"/>
  <c r="BU20485" i="1"/>
  <c r="BU20486" i="1"/>
  <c r="BU20487" i="1"/>
  <c r="BU20488" i="1"/>
  <c r="BU20489" i="1"/>
  <c r="BU20490" i="1"/>
  <c r="BU20491" i="1"/>
  <c r="BU20492" i="1"/>
  <c r="BU20493" i="1"/>
  <c r="BU20494" i="1"/>
  <c r="BU20495" i="1"/>
  <c r="BU20496" i="1"/>
  <c r="BU20497" i="1"/>
  <c r="BU20498" i="1"/>
  <c r="BU20499" i="1"/>
  <c r="BU20500" i="1"/>
  <c r="BU20501" i="1"/>
  <c r="BU20502" i="1"/>
  <c r="BU20503" i="1"/>
  <c r="BU20504" i="1"/>
  <c r="BU20505" i="1"/>
  <c r="BU20506" i="1"/>
  <c r="BU20507" i="1"/>
  <c r="BU20508" i="1"/>
  <c r="BU20509" i="1"/>
  <c r="BU20510" i="1"/>
  <c r="BU20511" i="1"/>
  <c r="BU20512" i="1"/>
  <c r="BU20513" i="1"/>
  <c r="BU20514" i="1"/>
  <c r="BU20515" i="1"/>
  <c r="BU20516" i="1"/>
  <c r="BU20517" i="1"/>
  <c r="BU20518" i="1"/>
  <c r="BU20519" i="1"/>
  <c r="BU20520" i="1"/>
  <c r="BU20521" i="1"/>
  <c r="BU20522" i="1"/>
  <c r="BU20523" i="1"/>
  <c r="BU20524" i="1"/>
  <c r="BU20525" i="1"/>
  <c r="BU20526" i="1"/>
  <c r="BU20527" i="1"/>
  <c r="BU20528" i="1"/>
  <c r="BU20529" i="1"/>
  <c r="BU20530" i="1"/>
  <c r="BU20531" i="1"/>
  <c r="BU20532" i="1"/>
  <c r="BU20533" i="1"/>
  <c r="BU20534" i="1"/>
  <c r="BU20535" i="1"/>
  <c r="BU20536" i="1"/>
  <c r="BU20537" i="1"/>
  <c r="BU20538" i="1"/>
  <c r="BU20539" i="1"/>
  <c r="BU20540" i="1"/>
  <c r="BU20541" i="1"/>
  <c r="BU20542" i="1"/>
  <c r="BU20543" i="1"/>
  <c r="BU20544" i="1"/>
  <c r="BU20545" i="1"/>
  <c r="BU20546" i="1"/>
  <c r="BU20547" i="1"/>
  <c r="BU20548" i="1"/>
  <c r="BU20549" i="1"/>
  <c r="BU20550" i="1"/>
  <c r="BU20551" i="1"/>
  <c r="BU20552" i="1"/>
  <c r="BU20553" i="1"/>
  <c r="BU20554" i="1"/>
  <c r="BU20555" i="1"/>
  <c r="BU20556" i="1"/>
  <c r="BU20557" i="1"/>
  <c r="BU20558" i="1"/>
  <c r="BU20559" i="1"/>
  <c r="BU20560" i="1"/>
  <c r="BU20561" i="1"/>
  <c r="BU20562" i="1"/>
  <c r="BU20563" i="1"/>
  <c r="BU20564" i="1"/>
  <c r="BU20565" i="1"/>
  <c r="BU20566" i="1"/>
  <c r="BU20567" i="1"/>
  <c r="BU20568" i="1"/>
  <c r="BU20569" i="1"/>
  <c r="BU20570" i="1"/>
  <c r="BU20571" i="1"/>
  <c r="BU20572" i="1"/>
  <c r="BU20573" i="1"/>
  <c r="BU20574" i="1"/>
  <c r="BU20575" i="1"/>
  <c r="BU20576" i="1"/>
  <c r="BU20577" i="1"/>
  <c r="BU20578" i="1"/>
  <c r="BU20579" i="1"/>
  <c r="BU20580" i="1"/>
  <c r="BU20581" i="1"/>
  <c r="BU20582" i="1"/>
  <c r="BU20583" i="1"/>
  <c r="BU20584" i="1"/>
  <c r="BU20585" i="1"/>
  <c r="BU20586" i="1"/>
  <c r="BU20587" i="1"/>
  <c r="BU20588" i="1"/>
  <c r="BU20589" i="1"/>
  <c r="BU20590" i="1"/>
  <c r="BU20591" i="1"/>
  <c r="BU20592" i="1"/>
  <c r="BU20593" i="1"/>
  <c r="BU20594" i="1"/>
  <c r="BU20595" i="1"/>
  <c r="BU20596" i="1"/>
  <c r="BU20597" i="1"/>
  <c r="BU20598" i="1"/>
  <c r="BU20599" i="1"/>
  <c r="BU20600" i="1"/>
  <c r="BU20601" i="1"/>
  <c r="BU20602" i="1"/>
  <c r="BU20603" i="1"/>
  <c r="BU20604" i="1"/>
  <c r="BU20605" i="1"/>
  <c r="BU20606" i="1"/>
  <c r="BU20607" i="1"/>
  <c r="BU20608" i="1"/>
  <c r="BU20609" i="1"/>
  <c r="BU20610" i="1"/>
  <c r="BU20611" i="1"/>
  <c r="BU20612" i="1"/>
  <c r="BU20613" i="1"/>
  <c r="BU20614" i="1"/>
  <c r="BU20615" i="1"/>
  <c r="BU20616" i="1"/>
  <c r="BU20617" i="1"/>
  <c r="BU20618" i="1"/>
  <c r="BU20619" i="1"/>
  <c r="BU20620" i="1"/>
  <c r="BU20621" i="1"/>
  <c r="BU20622" i="1"/>
  <c r="BU20623" i="1"/>
  <c r="BU20624" i="1"/>
  <c r="BU20625" i="1"/>
  <c r="BU20626" i="1"/>
  <c r="BU20627" i="1"/>
  <c r="BU20628" i="1"/>
  <c r="BU20629" i="1"/>
  <c r="BU20630" i="1"/>
  <c r="BU20631" i="1"/>
  <c r="BU20632" i="1"/>
  <c r="BU20633" i="1"/>
  <c r="BU20634" i="1"/>
  <c r="BU20635" i="1"/>
  <c r="BU20636" i="1"/>
  <c r="BU20637" i="1"/>
  <c r="BU20638" i="1"/>
  <c r="BU20639" i="1"/>
  <c r="BU20640" i="1"/>
  <c r="BU20641" i="1"/>
  <c r="BU20642" i="1"/>
  <c r="BU20643" i="1"/>
  <c r="BU20644" i="1"/>
  <c r="BU20645" i="1"/>
  <c r="BU20646" i="1"/>
  <c r="BU20647" i="1"/>
  <c r="BU20648" i="1"/>
  <c r="BU20649" i="1"/>
  <c r="BU20650" i="1"/>
  <c r="BU20651" i="1"/>
  <c r="BU20652" i="1"/>
  <c r="BU20653" i="1"/>
  <c r="BU20654" i="1"/>
  <c r="BU20655" i="1"/>
  <c r="BU20656" i="1"/>
  <c r="BU20657" i="1"/>
  <c r="BU20658" i="1"/>
  <c r="BU20659" i="1"/>
  <c r="BU20660" i="1"/>
  <c r="BU20661" i="1"/>
  <c r="BU20662" i="1"/>
  <c r="BU20663" i="1"/>
  <c r="BU20664" i="1"/>
  <c r="BU20665" i="1"/>
  <c r="BU20666" i="1"/>
  <c r="BU20667" i="1"/>
  <c r="BU20668" i="1"/>
  <c r="BU20669" i="1"/>
  <c r="BU20670" i="1"/>
  <c r="BU20671" i="1"/>
  <c r="BU20672" i="1"/>
  <c r="BU20673" i="1"/>
  <c r="BU20674" i="1"/>
  <c r="BU20675" i="1"/>
  <c r="BU20676" i="1"/>
  <c r="BU20677" i="1"/>
  <c r="BU20678" i="1"/>
  <c r="BU20679" i="1"/>
  <c r="BU20680" i="1"/>
  <c r="BU20681" i="1"/>
  <c r="BU20682" i="1"/>
  <c r="BU20683" i="1"/>
  <c r="BU20684" i="1"/>
  <c r="BU20685" i="1"/>
  <c r="BU20686" i="1"/>
  <c r="BU20687" i="1"/>
  <c r="BU20688" i="1"/>
  <c r="BU20689" i="1"/>
  <c r="BU20690" i="1"/>
  <c r="BU20691" i="1"/>
  <c r="BU20692" i="1"/>
  <c r="BU20693" i="1"/>
  <c r="BU20694" i="1"/>
  <c r="BU20695" i="1"/>
  <c r="BU20696" i="1"/>
  <c r="BU20697" i="1"/>
  <c r="BU20698" i="1"/>
  <c r="BU20699" i="1"/>
  <c r="BU20700" i="1"/>
  <c r="BU20701" i="1"/>
  <c r="BU20702" i="1"/>
  <c r="BU20703" i="1"/>
  <c r="BU20704" i="1"/>
  <c r="BU20705" i="1"/>
  <c r="BU20706" i="1"/>
  <c r="BU20707" i="1"/>
  <c r="BU20708" i="1"/>
  <c r="BU20709" i="1"/>
  <c r="BU20710" i="1"/>
  <c r="BU20711" i="1"/>
  <c r="BU20712" i="1"/>
  <c r="BU20713" i="1"/>
  <c r="BU20714" i="1"/>
  <c r="BU20715" i="1"/>
  <c r="BU20716" i="1"/>
  <c r="BU20717" i="1"/>
  <c r="BU20718" i="1"/>
  <c r="BU20719" i="1"/>
  <c r="BU20720" i="1"/>
  <c r="BU20721" i="1"/>
  <c r="BU20722" i="1"/>
  <c r="BU20723" i="1"/>
  <c r="BU20724" i="1"/>
  <c r="BU20725" i="1"/>
  <c r="BU20726" i="1"/>
  <c r="BU20727" i="1"/>
  <c r="BU20728" i="1"/>
  <c r="BU20729" i="1"/>
  <c r="BU20730" i="1"/>
  <c r="BU20731" i="1"/>
  <c r="BU20732" i="1"/>
  <c r="BU20733" i="1"/>
  <c r="BU20734" i="1"/>
  <c r="BU20735" i="1"/>
  <c r="BU20736" i="1"/>
  <c r="BU20737" i="1"/>
  <c r="BU20738" i="1"/>
  <c r="BU20739" i="1"/>
  <c r="BU20740" i="1"/>
  <c r="BU20741" i="1"/>
  <c r="BU20742" i="1"/>
  <c r="BU20743" i="1"/>
  <c r="BU20744" i="1"/>
  <c r="BU20745" i="1"/>
  <c r="BU20746" i="1"/>
  <c r="BU20747" i="1"/>
  <c r="BU20748" i="1"/>
  <c r="BU20749" i="1"/>
  <c r="BU20750" i="1"/>
  <c r="BU20751" i="1"/>
  <c r="BU20752" i="1"/>
  <c r="BU20753" i="1"/>
  <c r="BU20754" i="1"/>
  <c r="BU20755" i="1"/>
  <c r="BU20756" i="1"/>
  <c r="BU20757" i="1"/>
  <c r="BU20758" i="1"/>
  <c r="BU20759" i="1"/>
  <c r="BU20760" i="1"/>
  <c r="BU20761" i="1"/>
  <c r="BU20762" i="1"/>
  <c r="BU20763" i="1"/>
  <c r="BU20764" i="1"/>
  <c r="BU20765" i="1"/>
  <c r="BU20766" i="1"/>
  <c r="BU20767" i="1"/>
  <c r="BU20768" i="1"/>
  <c r="BU20769" i="1"/>
  <c r="BU20770" i="1"/>
  <c r="BU20771" i="1"/>
  <c r="BU20772" i="1"/>
  <c r="BU20773" i="1"/>
  <c r="BU20774" i="1"/>
  <c r="BU20775" i="1"/>
  <c r="BU20776" i="1"/>
  <c r="BU20777" i="1"/>
  <c r="BU20778" i="1"/>
  <c r="BU20779" i="1"/>
  <c r="BU20780" i="1"/>
  <c r="BU20781" i="1"/>
  <c r="BU20782" i="1"/>
  <c r="BU20783" i="1"/>
  <c r="BU20784" i="1"/>
  <c r="BU20785" i="1"/>
  <c r="BU20786" i="1"/>
  <c r="BU20787" i="1"/>
  <c r="BU20788" i="1"/>
  <c r="BU20789" i="1"/>
  <c r="BU20790" i="1"/>
  <c r="BU20791" i="1"/>
  <c r="BU20792" i="1"/>
  <c r="BU20793" i="1"/>
  <c r="BU20794" i="1"/>
  <c r="BU20795" i="1"/>
  <c r="BU20796" i="1"/>
  <c r="BU20797" i="1"/>
  <c r="BU20798" i="1"/>
  <c r="BU20799" i="1"/>
  <c r="BU20800" i="1"/>
  <c r="BU20801" i="1"/>
  <c r="BU20802" i="1"/>
  <c r="BU20803" i="1"/>
  <c r="BU20804" i="1"/>
  <c r="BU20805" i="1"/>
  <c r="BU20806" i="1"/>
  <c r="BU20807" i="1"/>
  <c r="BU20808" i="1"/>
  <c r="BU20809" i="1"/>
  <c r="BU20810" i="1"/>
  <c r="BU20811" i="1"/>
  <c r="BU20812" i="1"/>
  <c r="BU20813" i="1"/>
  <c r="BU20814" i="1"/>
  <c r="BU20815" i="1"/>
  <c r="BU20816" i="1"/>
  <c r="BU20817" i="1"/>
  <c r="BU20818" i="1"/>
  <c r="BU20819" i="1"/>
  <c r="BU20820" i="1"/>
  <c r="BU20821" i="1"/>
  <c r="BU20822" i="1"/>
  <c r="BU20823" i="1"/>
  <c r="BU20824" i="1"/>
  <c r="BU20825" i="1"/>
  <c r="BU20826" i="1"/>
  <c r="BU20827" i="1"/>
  <c r="BU20828" i="1"/>
  <c r="BU20829" i="1"/>
  <c r="BU20830" i="1"/>
  <c r="BU20831" i="1"/>
  <c r="BU20832" i="1"/>
  <c r="BU20833" i="1"/>
  <c r="BU20834" i="1"/>
  <c r="BU20835" i="1"/>
  <c r="BU20836" i="1"/>
  <c r="BU20837" i="1"/>
  <c r="BU20838" i="1"/>
  <c r="BU20839" i="1"/>
  <c r="BU20840" i="1"/>
  <c r="BU20841" i="1"/>
  <c r="BU20842" i="1"/>
  <c r="BU20843" i="1"/>
  <c r="BU20844" i="1"/>
  <c r="BU20845" i="1"/>
  <c r="BU20846" i="1"/>
  <c r="BU20847" i="1"/>
  <c r="BU20848" i="1"/>
  <c r="BU20849" i="1"/>
  <c r="BU20850" i="1"/>
  <c r="BU20851" i="1"/>
  <c r="BU20852" i="1"/>
  <c r="BU20853" i="1"/>
  <c r="BU20854" i="1"/>
  <c r="BU20855" i="1"/>
  <c r="BU20856" i="1"/>
  <c r="BU20857" i="1"/>
  <c r="BU20858" i="1"/>
  <c r="BU20859" i="1"/>
  <c r="BU20860" i="1"/>
  <c r="BU20861" i="1"/>
  <c r="BU20862" i="1"/>
  <c r="BU20863" i="1"/>
  <c r="BU20864" i="1"/>
  <c r="BU20865" i="1"/>
  <c r="BU20866" i="1"/>
  <c r="BU20867" i="1"/>
  <c r="BU20868" i="1"/>
  <c r="BU20869" i="1"/>
  <c r="BU20870" i="1"/>
  <c r="BU20871" i="1"/>
  <c r="BU20872" i="1"/>
  <c r="BU20873" i="1"/>
  <c r="BU20874" i="1"/>
  <c r="BU20875" i="1"/>
  <c r="BU20876" i="1"/>
  <c r="BU20877" i="1"/>
  <c r="BU20878" i="1"/>
  <c r="BU20879" i="1"/>
  <c r="BU20880" i="1"/>
  <c r="BU20881" i="1"/>
  <c r="BU20882" i="1"/>
  <c r="BU20883" i="1"/>
  <c r="BU20884" i="1"/>
  <c r="BU20885" i="1"/>
  <c r="BU20886" i="1"/>
  <c r="BU20887" i="1"/>
  <c r="BU20888" i="1"/>
  <c r="BU20889" i="1"/>
  <c r="BU20890" i="1"/>
  <c r="BU20891" i="1"/>
  <c r="BU20892" i="1"/>
  <c r="BU20893" i="1"/>
  <c r="BU20894" i="1"/>
  <c r="BU20895" i="1"/>
  <c r="BU20896" i="1"/>
  <c r="BU20897" i="1"/>
  <c r="BU20898" i="1"/>
  <c r="BU20899" i="1"/>
  <c r="BU20900" i="1"/>
  <c r="BU20901" i="1"/>
  <c r="BU20902" i="1"/>
  <c r="BU20903" i="1"/>
  <c r="BU20904" i="1"/>
  <c r="BU20905" i="1"/>
  <c r="BU20906" i="1"/>
  <c r="BU20907" i="1"/>
  <c r="BU20908" i="1"/>
  <c r="BU20909" i="1"/>
  <c r="BU20910" i="1"/>
  <c r="BU20911" i="1"/>
  <c r="BU20912" i="1"/>
  <c r="BU20913" i="1"/>
  <c r="BU20914" i="1"/>
  <c r="BU20915" i="1"/>
  <c r="BU20916" i="1"/>
  <c r="BU20917" i="1"/>
  <c r="BU20918" i="1"/>
  <c r="BU20919" i="1"/>
  <c r="BU20920" i="1"/>
  <c r="BU20921" i="1"/>
  <c r="BU20922" i="1"/>
  <c r="BU20923" i="1"/>
  <c r="BU20924" i="1"/>
  <c r="BU20925" i="1"/>
  <c r="BU20926" i="1"/>
  <c r="BU20927" i="1"/>
  <c r="BU20928" i="1"/>
  <c r="BU20929" i="1"/>
  <c r="BU20930" i="1"/>
  <c r="BU20931" i="1"/>
  <c r="BU20932" i="1"/>
  <c r="BU20933" i="1"/>
  <c r="BU20934" i="1"/>
  <c r="BU20935" i="1"/>
  <c r="BU20936" i="1"/>
  <c r="BU20937" i="1"/>
  <c r="BU20938" i="1"/>
  <c r="BU20939" i="1"/>
  <c r="BU20940" i="1"/>
  <c r="BU20941" i="1"/>
  <c r="BU20942" i="1"/>
  <c r="BU20943" i="1"/>
  <c r="BU20944" i="1"/>
  <c r="BU20945" i="1"/>
  <c r="BU20946" i="1"/>
  <c r="BU20947" i="1"/>
  <c r="BU20948" i="1"/>
  <c r="BU20949" i="1"/>
  <c r="BU20950" i="1"/>
  <c r="BU20951" i="1"/>
  <c r="BU20952" i="1"/>
  <c r="BU20953" i="1"/>
  <c r="BU20954" i="1"/>
  <c r="BU20955" i="1"/>
  <c r="BU20956" i="1"/>
  <c r="BU20957" i="1"/>
  <c r="BU20958" i="1"/>
  <c r="BU20959" i="1"/>
  <c r="BU20960" i="1"/>
  <c r="BU20961" i="1"/>
  <c r="BU20962" i="1"/>
  <c r="BU20963" i="1"/>
  <c r="BU20964" i="1"/>
  <c r="BU20965" i="1"/>
  <c r="BU20966" i="1"/>
  <c r="BU20967" i="1"/>
  <c r="BU20968" i="1"/>
  <c r="BU20969" i="1"/>
  <c r="BU20970" i="1"/>
  <c r="BU20971" i="1"/>
  <c r="BU20972" i="1"/>
  <c r="BU20973" i="1"/>
  <c r="BU20974" i="1"/>
  <c r="BU20975" i="1"/>
  <c r="BU20976" i="1"/>
  <c r="BU20977" i="1"/>
  <c r="BU20978" i="1"/>
  <c r="BU20979" i="1"/>
  <c r="BU20980" i="1"/>
  <c r="BU20981" i="1"/>
  <c r="BU20982" i="1"/>
  <c r="BU20983" i="1"/>
  <c r="BU20984" i="1"/>
  <c r="BU20985" i="1"/>
  <c r="BU20986" i="1"/>
  <c r="BU20987" i="1"/>
  <c r="BU20988" i="1"/>
  <c r="BU20989" i="1"/>
  <c r="BU20990" i="1"/>
  <c r="BU20991" i="1"/>
  <c r="BU20992" i="1"/>
  <c r="BU20993" i="1"/>
  <c r="BU20994" i="1"/>
  <c r="BU20995" i="1"/>
  <c r="BU20996" i="1"/>
  <c r="BU20997" i="1"/>
  <c r="BU20998" i="1"/>
  <c r="BU20999" i="1"/>
  <c r="BU21000" i="1"/>
  <c r="BU21001" i="1"/>
  <c r="BU21002" i="1"/>
  <c r="BU21003" i="1"/>
  <c r="BU21004" i="1"/>
  <c r="BU21005" i="1"/>
  <c r="BU21006" i="1"/>
  <c r="BU21007" i="1"/>
  <c r="BU21008" i="1"/>
  <c r="BU21009" i="1"/>
  <c r="BU21010" i="1"/>
  <c r="BU21011" i="1"/>
  <c r="BU21012" i="1"/>
  <c r="BU21013" i="1"/>
  <c r="BU21014" i="1"/>
  <c r="BU21015" i="1"/>
  <c r="BU21016" i="1"/>
  <c r="BU21017" i="1"/>
  <c r="BU21018" i="1"/>
  <c r="BU21019" i="1"/>
  <c r="BU21020" i="1"/>
  <c r="BU21021" i="1"/>
  <c r="BU21022" i="1"/>
  <c r="BU21023" i="1"/>
  <c r="BU21024" i="1"/>
  <c r="BU21025" i="1"/>
  <c r="BU21026" i="1"/>
  <c r="BU21027" i="1"/>
  <c r="BU21028" i="1"/>
  <c r="BU21029" i="1"/>
  <c r="BU21030" i="1"/>
  <c r="BU21031" i="1"/>
  <c r="BU21032" i="1"/>
  <c r="BU21033" i="1"/>
  <c r="BU21034" i="1"/>
  <c r="BU21035" i="1"/>
  <c r="BU21036" i="1"/>
  <c r="BU21037" i="1"/>
  <c r="BU21038" i="1"/>
  <c r="BU21039" i="1"/>
  <c r="BU21040" i="1"/>
  <c r="BU21041" i="1"/>
  <c r="BU21042" i="1"/>
  <c r="BU21043" i="1"/>
  <c r="BU21044" i="1"/>
  <c r="BU21045" i="1"/>
  <c r="BU21046" i="1"/>
  <c r="BU21047" i="1"/>
  <c r="BU21048" i="1"/>
  <c r="BU21049" i="1"/>
  <c r="BU21050" i="1"/>
  <c r="BU21051" i="1"/>
  <c r="BU21052" i="1"/>
  <c r="BU21053" i="1"/>
  <c r="BU21054" i="1"/>
  <c r="BU21055" i="1"/>
  <c r="BU21056" i="1"/>
  <c r="BU21057" i="1"/>
  <c r="BU21058" i="1"/>
  <c r="BU21059" i="1"/>
  <c r="BU21060" i="1"/>
  <c r="BU21061" i="1"/>
  <c r="BU21062" i="1"/>
  <c r="BU21063" i="1"/>
  <c r="BU21064" i="1"/>
  <c r="BU21065" i="1"/>
  <c r="BU21066" i="1"/>
  <c r="BU21067" i="1"/>
  <c r="BU21068" i="1"/>
  <c r="BU21069" i="1"/>
  <c r="BU21070" i="1"/>
  <c r="BU21071" i="1"/>
  <c r="BU21072" i="1"/>
  <c r="BU21073" i="1"/>
  <c r="BU21074" i="1"/>
  <c r="BU21075" i="1"/>
  <c r="BU21076" i="1"/>
  <c r="BU21077" i="1"/>
  <c r="BU21078" i="1"/>
  <c r="BU21079" i="1"/>
  <c r="BU21080" i="1"/>
  <c r="BU21081" i="1"/>
  <c r="BU21082" i="1"/>
  <c r="BU21083" i="1"/>
  <c r="BU21084" i="1"/>
  <c r="BU21085" i="1"/>
  <c r="BU21086" i="1"/>
  <c r="BU21087" i="1"/>
  <c r="BU21088" i="1"/>
  <c r="BU21089" i="1"/>
  <c r="BU21090" i="1"/>
  <c r="BU21091" i="1"/>
  <c r="BU21092" i="1"/>
  <c r="BU21093" i="1"/>
  <c r="BU21094" i="1"/>
  <c r="BU21095" i="1"/>
  <c r="BU21096" i="1"/>
  <c r="BU21097" i="1"/>
  <c r="BU21098" i="1"/>
  <c r="BU21099" i="1"/>
  <c r="BU21100" i="1"/>
  <c r="BU21101" i="1"/>
  <c r="BU21102" i="1"/>
  <c r="BU21103" i="1"/>
  <c r="BU21104" i="1"/>
  <c r="BU21105" i="1"/>
  <c r="BU21106" i="1"/>
  <c r="BU21107" i="1"/>
  <c r="BU21108" i="1"/>
  <c r="BU21109" i="1"/>
  <c r="BU21110" i="1"/>
  <c r="BU21111" i="1"/>
  <c r="BU21112" i="1"/>
  <c r="BU21113" i="1"/>
  <c r="BU21114" i="1"/>
  <c r="BU21115" i="1"/>
  <c r="BU21116" i="1"/>
  <c r="BU21117" i="1"/>
  <c r="BU21118" i="1"/>
  <c r="BU21119" i="1"/>
  <c r="BU21120" i="1"/>
  <c r="BU21121" i="1"/>
  <c r="BU21122" i="1"/>
  <c r="BU21123" i="1"/>
  <c r="BU21124" i="1"/>
  <c r="BU21125" i="1"/>
  <c r="BU21126" i="1"/>
  <c r="BU21127" i="1"/>
  <c r="BU21128" i="1"/>
  <c r="BU21129" i="1"/>
  <c r="BU21130" i="1"/>
  <c r="BU21131" i="1"/>
  <c r="BU21132" i="1"/>
  <c r="BU21133" i="1"/>
  <c r="BU21134" i="1"/>
  <c r="BU21135" i="1"/>
  <c r="BU21136" i="1"/>
  <c r="BU21137" i="1"/>
  <c r="BU21138" i="1"/>
  <c r="BU21139" i="1"/>
  <c r="BU21140" i="1"/>
  <c r="BU21141" i="1"/>
  <c r="BU21142" i="1"/>
  <c r="BU21143" i="1"/>
  <c r="BU21144" i="1"/>
  <c r="BU21145" i="1"/>
  <c r="BU21146" i="1"/>
  <c r="BU21147" i="1"/>
  <c r="BU21148" i="1"/>
  <c r="BU21149" i="1"/>
  <c r="BU21150" i="1"/>
  <c r="BU21151" i="1"/>
  <c r="BU21152" i="1"/>
  <c r="BU21153" i="1"/>
  <c r="BU21154" i="1"/>
  <c r="BU21155" i="1"/>
  <c r="BU21156" i="1"/>
  <c r="BU21157" i="1"/>
  <c r="BU21158" i="1"/>
  <c r="BU21159" i="1"/>
  <c r="BU21160" i="1"/>
  <c r="BU21161" i="1"/>
  <c r="BU21162" i="1"/>
  <c r="BU21163" i="1"/>
  <c r="BU21164" i="1"/>
  <c r="BU21165" i="1"/>
  <c r="BU21166" i="1"/>
  <c r="BU21167" i="1"/>
  <c r="BU21168" i="1"/>
  <c r="BU21169" i="1"/>
  <c r="BU21170" i="1"/>
  <c r="BU21171" i="1"/>
  <c r="BU21172" i="1"/>
  <c r="BU21173" i="1"/>
  <c r="BU21174" i="1"/>
  <c r="BU21175" i="1"/>
  <c r="BU21176" i="1"/>
  <c r="BU21177" i="1"/>
  <c r="BU21178" i="1"/>
  <c r="BU21179" i="1"/>
  <c r="BU21180" i="1"/>
  <c r="BU21181" i="1"/>
  <c r="BU21182" i="1"/>
  <c r="BU21183" i="1"/>
  <c r="BU21184" i="1"/>
  <c r="BU21185" i="1"/>
  <c r="BU21186" i="1"/>
  <c r="BU21187" i="1"/>
  <c r="BU21188" i="1"/>
  <c r="BU21189" i="1"/>
  <c r="BU21190" i="1"/>
  <c r="BU21191" i="1"/>
  <c r="BU21192" i="1"/>
  <c r="BU21193" i="1"/>
  <c r="BU21194" i="1"/>
  <c r="BU21195" i="1"/>
  <c r="BU21196" i="1"/>
  <c r="BU21197" i="1"/>
  <c r="BU21198" i="1"/>
  <c r="BU21199" i="1"/>
  <c r="BU21200" i="1"/>
  <c r="BU21201" i="1"/>
  <c r="BU21202" i="1"/>
  <c r="BU21203" i="1"/>
  <c r="BU21204" i="1"/>
  <c r="BU21205" i="1"/>
  <c r="BU21206" i="1"/>
  <c r="BU21207" i="1"/>
  <c r="BU21208" i="1"/>
  <c r="BU21209" i="1"/>
  <c r="BU21210" i="1"/>
  <c r="BU21211" i="1"/>
  <c r="BU21212" i="1"/>
  <c r="BU21213" i="1"/>
  <c r="BU21214" i="1"/>
  <c r="BU21215" i="1"/>
  <c r="BU21216" i="1"/>
  <c r="BU21217" i="1"/>
  <c r="BU21218" i="1"/>
  <c r="BU21219" i="1"/>
  <c r="BU21220" i="1"/>
  <c r="BU21221" i="1"/>
  <c r="BU21222" i="1"/>
  <c r="BU21223" i="1"/>
  <c r="BU21224" i="1"/>
  <c r="BU21225" i="1"/>
  <c r="BU21226" i="1"/>
  <c r="BU21227" i="1"/>
  <c r="BU21228" i="1"/>
  <c r="BU21229" i="1"/>
  <c r="BU21230" i="1"/>
  <c r="BU21231" i="1"/>
  <c r="BU21232" i="1"/>
  <c r="BU21233" i="1"/>
  <c r="BU21234" i="1"/>
  <c r="BU21235" i="1"/>
  <c r="BU21236" i="1"/>
  <c r="BU21237" i="1"/>
  <c r="BU21238" i="1"/>
  <c r="BU21239" i="1"/>
  <c r="BU21240" i="1"/>
  <c r="BU21241" i="1"/>
  <c r="BU21242" i="1"/>
  <c r="BU21243" i="1"/>
  <c r="BU21244" i="1"/>
  <c r="BU21245" i="1"/>
  <c r="BU21246" i="1"/>
  <c r="BU21247" i="1"/>
  <c r="BU21248" i="1"/>
  <c r="BU21249" i="1"/>
  <c r="BU21250" i="1"/>
  <c r="BU21251" i="1"/>
  <c r="BU21252" i="1"/>
  <c r="BU21253" i="1"/>
  <c r="BU21254" i="1"/>
  <c r="BU21255" i="1"/>
  <c r="BU21256" i="1"/>
  <c r="BU21257" i="1"/>
  <c r="BU21258" i="1"/>
  <c r="BU21259" i="1"/>
  <c r="BU21260" i="1"/>
  <c r="BU21261" i="1"/>
  <c r="BU21262" i="1"/>
  <c r="BU21263" i="1"/>
  <c r="BU21264" i="1"/>
  <c r="BU21265" i="1"/>
  <c r="BU21266" i="1"/>
  <c r="BU21267" i="1"/>
  <c r="BU21268" i="1"/>
  <c r="BU21269" i="1"/>
  <c r="BU21270" i="1"/>
  <c r="BU21271" i="1"/>
  <c r="BU21272" i="1"/>
  <c r="BU21273" i="1"/>
  <c r="BU21274" i="1"/>
  <c r="BU21275" i="1"/>
  <c r="BU21276" i="1"/>
  <c r="BU21277" i="1"/>
  <c r="BU21278" i="1"/>
  <c r="BU21279" i="1"/>
  <c r="BU21280" i="1"/>
  <c r="BU21281" i="1"/>
  <c r="BU21282" i="1"/>
  <c r="BU21283" i="1"/>
  <c r="BU21284" i="1"/>
  <c r="BU21285" i="1"/>
  <c r="BU21286" i="1"/>
  <c r="BU21287" i="1"/>
  <c r="BU21288" i="1"/>
  <c r="BU21289" i="1"/>
  <c r="BU21290" i="1"/>
  <c r="BU21291" i="1"/>
  <c r="BU21292" i="1"/>
  <c r="BU21293" i="1"/>
  <c r="BU21294" i="1"/>
  <c r="BU21295" i="1"/>
  <c r="BU21296" i="1"/>
  <c r="BU21297" i="1"/>
  <c r="BU21298" i="1"/>
  <c r="BU21299" i="1"/>
  <c r="BU21300" i="1"/>
  <c r="BU21301" i="1"/>
  <c r="BU21302" i="1"/>
  <c r="BU21303" i="1"/>
  <c r="BU21304" i="1"/>
  <c r="BU21305" i="1"/>
  <c r="BU21306" i="1"/>
  <c r="BU21307" i="1"/>
  <c r="BU21308" i="1"/>
  <c r="BU21309" i="1"/>
  <c r="BU21310" i="1"/>
  <c r="BU21311" i="1"/>
  <c r="BU21312" i="1"/>
  <c r="BU21313" i="1"/>
  <c r="BU21314" i="1"/>
  <c r="BU21315" i="1"/>
  <c r="BU21316" i="1"/>
  <c r="BU21317" i="1"/>
  <c r="BU21318" i="1"/>
  <c r="BU21319" i="1"/>
  <c r="BU21320" i="1"/>
  <c r="BU21321" i="1"/>
  <c r="BU21322" i="1"/>
  <c r="BU21323" i="1"/>
  <c r="BU21324" i="1"/>
  <c r="BU21325" i="1"/>
  <c r="BU21326" i="1"/>
  <c r="BU21327" i="1"/>
  <c r="BU21328" i="1"/>
  <c r="BU21329" i="1"/>
  <c r="BU21330" i="1"/>
  <c r="BU21331" i="1"/>
  <c r="BU21332" i="1"/>
  <c r="BU21333" i="1"/>
  <c r="BU21334" i="1"/>
  <c r="BU21335" i="1"/>
  <c r="BU21336" i="1"/>
  <c r="BU21337" i="1"/>
  <c r="BU21338" i="1"/>
  <c r="BU21339" i="1"/>
  <c r="BU21340" i="1"/>
  <c r="BU21341" i="1"/>
  <c r="BU21342" i="1"/>
  <c r="BU21343" i="1"/>
  <c r="BU21344" i="1"/>
  <c r="BU21345" i="1"/>
  <c r="BU21346" i="1"/>
  <c r="BU21347" i="1"/>
  <c r="BU21348" i="1"/>
  <c r="BU21349" i="1"/>
  <c r="BU21350" i="1"/>
  <c r="BU21351" i="1"/>
  <c r="BU21352" i="1"/>
  <c r="BU21353" i="1"/>
  <c r="BU21354" i="1"/>
  <c r="BU21355" i="1"/>
  <c r="BU21356" i="1"/>
  <c r="BU21357" i="1"/>
  <c r="BU21358" i="1"/>
  <c r="BU21359" i="1"/>
  <c r="BU21360" i="1"/>
  <c r="BU21361" i="1"/>
  <c r="BU21362" i="1"/>
  <c r="BU21363" i="1"/>
  <c r="BU21364" i="1"/>
  <c r="BU21365" i="1"/>
  <c r="BU21366" i="1"/>
  <c r="BU21367" i="1"/>
  <c r="BU21368" i="1"/>
  <c r="BU21369" i="1"/>
  <c r="BU21370" i="1"/>
  <c r="BU21371" i="1"/>
  <c r="BU21372" i="1"/>
  <c r="BU21373" i="1"/>
  <c r="BU21374" i="1"/>
  <c r="BU21375" i="1"/>
  <c r="BU21376" i="1"/>
  <c r="BU21377" i="1"/>
  <c r="BU21378" i="1"/>
  <c r="BU21379" i="1"/>
  <c r="BU21380" i="1"/>
  <c r="BU21381" i="1"/>
  <c r="BU21382" i="1"/>
  <c r="BU21383" i="1"/>
  <c r="BU21384" i="1"/>
  <c r="BU21385" i="1"/>
  <c r="BU21386" i="1"/>
  <c r="BU21387" i="1"/>
  <c r="BU21388" i="1"/>
  <c r="BU21389" i="1"/>
  <c r="BU21390" i="1"/>
  <c r="BU21391" i="1"/>
  <c r="BU21392" i="1"/>
  <c r="BU21393" i="1"/>
  <c r="BU21394" i="1"/>
  <c r="BU21395" i="1"/>
  <c r="BU21396" i="1"/>
  <c r="BU21397" i="1"/>
  <c r="BU21398" i="1"/>
  <c r="BU21399" i="1"/>
  <c r="BU21400" i="1"/>
  <c r="BU21401" i="1"/>
  <c r="BU21402" i="1"/>
  <c r="BU21403" i="1"/>
  <c r="BU21404" i="1"/>
  <c r="BU21405" i="1"/>
  <c r="BU21406" i="1"/>
  <c r="BU21407" i="1"/>
  <c r="BU21408" i="1"/>
  <c r="BU21409" i="1"/>
  <c r="BU21410" i="1"/>
  <c r="BU21411" i="1"/>
  <c r="BU21412" i="1"/>
  <c r="BU21413" i="1"/>
  <c r="BU21414" i="1"/>
  <c r="BU21415" i="1"/>
  <c r="BU21416" i="1"/>
  <c r="BU21417" i="1"/>
  <c r="BU21418" i="1"/>
  <c r="BU21419" i="1"/>
  <c r="BU21420" i="1"/>
  <c r="BU21421" i="1"/>
  <c r="BU21422" i="1"/>
  <c r="BU21423" i="1"/>
  <c r="BU21424" i="1"/>
  <c r="BU21425" i="1"/>
  <c r="BU21426" i="1"/>
  <c r="BU21427" i="1"/>
  <c r="BU21428" i="1"/>
  <c r="BU21429" i="1"/>
  <c r="BU21430" i="1"/>
  <c r="BU21431" i="1"/>
  <c r="BU21432" i="1"/>
  <c r="BU21433" i="1"/>
  <c r="BU21434" i="1"/>
  <c r="BU21435" i="1"/>
  <c r="BU21436" i="1"/>
  <c r="BU21437" i="1"/>
  <c r="BU21438" i="1"/>
  <c r="BU21439" i="1"/>
  <c r="BU21440" i="1"/>
  <c r="BU21441" i="1"/>
  <c r="BU21442" i="1"/>
  <c r="BU21443" i="1"/>
  <c r="BU21444" i="1"/>
  <c r="BU21445" i="1"/>
  <c r="BU21446" i="1"/>
  <c r="BU21447" i="1"/>
  <c r="BU21448" i="1"/>
  <c r="BU21449" i="1"/>
  <c r="BU21450" i="1"/>
  <c r="BU21451" i="1"/>
  <c r="BU21452" i="1"/>
  <c r="BU21453" i="1"/>
  <c r="BU21454" i="1"/>
  <c r="BU21455" i="1"/>
  <c r="BU21456" i="1"/>
  <c r="BU21457" i="1"/>
  <c r="BU21458" i="1"/>
  <c r="BU21459" i="1"/>
  <c r="BU21460" i="1"/>
  <c r="BU21461" i="1"/>
  <c r="BU21462" i="1"/>
  <c r="BU21463" i="1"/>
  <c r="BU21464" i="1"/>
  <c r="BU21465" i="1"/>
  <c r="BU21466" i="1"/>
  <c r="BU21467" i="1"/>
  <c r="BU21468" i="1"/>
  <c r="BU21469" i="1"/>
  <c r="BU21470" i="1"/>
  <c r="BU21471" i="1"/>
  <c r="BU21472" i="1"/>
  <c r="BU21473" i="1"/>
  <c r="BU21474" i="1"/>
  <c r="BU21475" i="1"/>
  <c r="BU21476" i="1"/>
  <c r="BU21477" i="1"/>
  <c r="BU21478" i="1"/>
  <c r="BU21479" i="1"/>
  <c r="BU21480" i="1"/>
  <c r="BU21481" i="1"/>
  <c r="BU21482" i="1"/>
  <c r="BU21483" i="1"/>
  <c r="BU21484" i="1"/>
  <c r="BU21485" i="1"/>
  <c r="BU21486" i="1"/>
  <c r="BU21487" i="1"/>
  <c r="BU21488" i="1"/>
  <c r="BU21489" i="1"/>
  <c r="BU21490" i="1"/>
  <c r="BU21491" i="1"/>
  <c r="BU21492" i="1"/>
  <c r="BU21493" i="1"/>
  <c r="BU21494" i="1"/>
  <c r="BU21495" i="1"/>
  <c r="BU21496" i="1"/>
  <c r="BU21497" i="1"/>
  <c r="BU21498" i="1"/>
  <c r="BU21499" i="1"/>
  <c r="BU21500" i="1"/>
  <c r="BU21501" i="1"/>
  <c r="BU21502" i="1"/>
  <c r="BU21503" i="1"/>
  <c r="BU21504" i="1"/>
  <c r="BU21505" i="1"/>
  <c r="BU21506" i="1"/>
  <c r="BU21507" i="1"/>
  <c r="BU21508" i="1"/>
  <c r="BU21509" i="1"/>
  <c r="BU21510" i="1"/>
  <c r="BU21511" i="1"/>
  <c r="BU21512" i="1"/>
  <c r="BU21513" i="1"/>
  <c r="BU21514" i="1"/>
  <c r="BU21515" i="1"/>
  <c r="BU21516" i="1"/>
  <c r="BU21517" i="1"/>
  <c r="BU21518" i="1"/>
  <c r="BU21519" i="1"/>
  <c r="BU21520" i="1"/>
  <c r="BU21521" i="1"/>
  <c r="BU21522" i="1"/>
  <c r="BU21523" i="1"/>
  <c r="BU21524" i="1"/>
  <c r="BU21525" i="1"/>
  <c r="BU21526" i="1"/>
  <c r="BU21527" i="1"/>
  <c r="BU21528" i="1"/>
  <c r="BU21529" i="1"/>
  <c r="BU21530" i="1"/>
  <c r="BU21531" i="1"/>
  <c r="BU21532" i="1"/>
  <c r="BU21533" i="1"/>
  <c r="BU21534" i="1"/>
  <c r="BU21535" i="1"/>
  <c r="BU21536" i="1"/>
  <c r="BU21537" i="1"/>
  <c r="BU21538" i="1"/>
  <c r="BU21539" i="1"/>
  <c r="BU21540" i="1"/>
  <c r="BU21541" i="1"/>
  <c r="BU21542" i="1"/>
  <c r="BU21543" i="1"/>
  <c r="BU21544" i="1"/>
  <c r="BU21545" i="1"/>
  <c r="BU21546" i="1"/>
  <c r="BU21547" i="1"/>
  <c r="BU21548" i="1"/>
  <c r="BU21549" i="1"/>
  <c r="BU21550" i="1"/>
  <c r="BU21551" i="1"/>
  <c r="BU21552" i="1"/>
  <c r="BU21553" i="1"/>
  <c r="BU21554" i="1"/>
  <c r="BU21555" i="1"/>
  <c r="BU21556" i="1"/>
  <c r="BU21557" i="1"/>
  <c r="BU21558" i="1"/>
  <c r="BU21559" i="1"/>
  <c r="BU21560" i="1"/>
  <c r="BU21561" i="1"/>
  <c r="BU21562" i="1"/>
  <c r="BU21563" i="1"/>
  <c r="BU21564" i="1"/>
  <c r="BU21565" i="1"/>
  <c r="BU21566" i="1"/>
  <c r="BU21567" i="1"/>
  <c r="BU21568" i="1"/>
  <c r="BU21569" i="1"/>
  <c r="BU21570" i="1"/>
  <c r="BU21571" i="1"/>
  <c r="BU21572" i="1"/>
  <c r="BU21573" i="1"/>
  <c r="BU21574" i="1"/>
  <c r="BU21575" i="1"/>
  <c r="BU21576" i="1"/>
  <c r="BU21577" i="1"/>
  <c r="BU21578" i="1"/>
  <c r="BU21579" i="1"/>
  <c r="BU21580" i="1"/>
  <c r="BU21581" i="1"/>
  <c r="BU21582" i="1"/>
  <c r="BU21583" i="1"/>
  <c r="BU21584" i="1"/>
  <c r="BU21585" i="1"/>
  <c r="BU21586" i="1"/>
  <c r="BU21587" i="1"/>
  <c r="BU21588" i="1"/>
  <c r="BU21589" i="1"/>
  <c r="BU21590" i="1"/>
  <c r="BU21591" i="1"/>
  <c r="BU21592" i="1"/>
  <c r="BU21593" i="1"/>
  <c r="BU21594" i="1"/>
  <c r="BU21595" i="1"/>
  <c r="BU21596" i="1"/>
  <c r="BU21597" i="1"/>
  <c r="BU21598" i="1"/>
  <c r="BU21599" i="1"/>
  <c r="BU21600" i="1"/>
  <c r="BU21601" i="1"/>
  <c r="BU21602" i="1"/>
  <c r="BU21603" i="1"/>
  <c r="BU21604" i="1"/>
  <c r="BU21605" i="1"/>
  <c r="BU21606" i="1"/>
  <c r="BU21607" i="1"/>
  <c r="BU21608" i="1"/>
  <c r="BU21609" i="1"/>
  <c r="BU21610" i="1"/>
  <c r="BU21611" i="1"/>
  <c r="BU21612" i="1"/>
  <c r="BU21613" i="1"/>
  <c r="BU21614" i="1"/>
  <c r="BU21615" i="1"/>
  <c r="BU21616" i="1"/>
  <c r="BU21617" i="1"/>
  <c r="BU21618" i="1"/>
  <c r="BU21619" i="1"/>
  <c r="BU21620" i="1"/>
  <c r="BU21621" i="1"/>
  <c r="BU21622" i="1"/>
  <c r="BU21623" i="1"/>
  <c r="BU21624" i="1"/>
  <c r="BU21625" i="1"/>
  <c r="BU21626" i="1"/>
  <c r="BU21627" i="1"/>
  <c r="BU21628" i="1"/>
  <c r="BU21629" i="1"/>
  <c r="BU21630" i="1"/>
  <c r="BU21631" i="1"/>
  <c r="BU21632" i="1"/>
  <c r="BU21633" i="1"/>
  <c r="BU21634" i="1"/>
  <c r="BU21635" i="1"/>
  <c r="BU21636" i="1"/>
  <c r="BU21637" i="1"/>
  <c r="BU21638" i="1"/>
  <c r="BU21639" i="1"/>
  <c r="BU21640" i="1"/>
  <c r="BU21641" i="1"/>
  <c r="BU21642" i="1"/>
  <c r="BU21643" i="1"/>
  <c r="BU21644" i="1"/>
  <c r="BU21645" i="1"/>
  <c r="BU21646" i="1"/>
  <c r="BU21647" i="1"/>
  <c r="BU21648" i="1"/>
  <c r="BU21649" i="1"/>
  <c r="BU21650" i="1"/>
  <c r="BU21651" i="1"/>
  <c r="BU21652" i="1"/>
  <c r="BU21653" i="1"/>
  <c r="BU21654" i="1"/>
  <c r="BU21655" i="1"/>
  <c r="BU21656" i="1"/>
  <c r="BU21657" i="1"/>
  <c r="BU21658" i="1"/>
  <c r="BU21659" i="1"/>
  <c r="BU21660" i="1"/>
  <c r="BU21661" i="1"/>
  <c r="BU21662" i="1"/>
  <c r="BU21663" i="1"/>
  <c r="BU21664" i="1"/>
  <c r="BU21665" i="1"/>
  <c r="BU21666" i="1"/>
  <c r="BU21667" i="1"/>
  <c r="BU21668" i="1"/>
  <c r="BU21669" i="1"/>
  <c r="BU21670" i="1"/>
  <c r="BU21671" i="1"/>
  <c r="BU21672" i="1"/>
  <c r="BU21673" i="1"/>
  <c r="BU21674" i="1"/>
  <c r="BU21675" i="1"/>
  <c r="BU21676" i="1"/>
  <c r="BU21677" i="1"/>
  <c r="BU21678" i="1"/>
  <c r="BU21679" i="1"/>
  <c r="BU21680" i="1"/>
  <c r="BU21681" i="1"/>
  <c r="BU21682" i="1"/>
  <c r="BU21683" i="1"/>
  <c r="BU21684" i="1"/>
  <c r="BU21685" i="1"/>
  <c r="BU21686" i="1"/>
  <c r="BU21687" i="1"/>
  <c r="BU21688" i="1"/>
  <c r="BU21689" i="1"/>
  <c r="BU21690" i="1"/>
  <c r="BU21691" i="1"/>
  <c r="BU21692" i="1"/>
  <c r="BU21693" i="1"/>
  <c r="BU21694" i="1"/>
  <c r="BU21695" i="1"/>
  <c r="BU21696" i="1"/>
  <c r="BU21697" i="1"/>
  <c r="BU21698" i="1"/>
  <c r="BU21699" i="1"/>
  <c r="BU21700" i="1"/>
  <c r="BU21701" i="1"/>
  <c r="BU21702" i="1"/>
  <c r="BU21703" i="1"/>
  <c r="BU21704" i="1"/>
  <c r="BU21705" i="1"/>
  <c r="BU21706" i="1"/>
  <c r="BU21707" i="1"/>
  <c r="BU21708" i="1"/>
  <c r="BU21709" i="1"/>
  <c r="BU21710" i="1"/>
  <c r="BU21711" i="1"/>
  <c r="BU21712" i="1"/>
  <c r="BU21713" i="1"/>
  <c r="BU21714" i="1"/>
  <c r="BU21715" i="1"/>
  <c r="BU21716" i="1"/>
  <c r="BU21717" i="1"/>
  <c r="BU21718" i="1"/>
  <c r="BU21719" i="1"/>
  <c r="BU21720" i="1"/>
  <c r="BU21721" i="1"/>
  <c r="BU21722" i="1"/>
  <c r="BU21723" i="1"/>
  <c r="BU21724" i="1"/>
  <c r="BU21725" i="1"/>
  <c r="BU21726" i="1"/>
  <c r="BU21727" i="1"/>
  <c r="BU21728" i="1"/>
  <c r="BU21729" i="1"/>
  <c r="BU21730" i="1"/>
  <c r="BU21731" i="1"/>
  <c r="BU21732" i="1"/>
  <c r="BU21733" i="1"/>
  <c r="BU21734" i="1"/>
  <c r="BU21735" i="1"/>
  <c r="BU21736" i="1"/>
  <c r="BU21737" i="1"/>
  <c r="BU21738" i="1"/>
  <c r="BU21739" i="1"/>
  <c r="BU21740" i="1"/>
  <c r="BU21741" i="1"/>
  <c r="BU21742" i="1"/>
  <c r="BU21743" i="1"/>
  <c r="BU21744" i="1"/>
  <c r="BU21745" i="1"/>
  <c r="BU21746" i="1"/>
  <c r="BU21747" i="1"/>
  <c r="BU21748" i="1"/>
  <c r="BU21749" i="1"/>
  <c r="BU21750" i="1"/>
  <c r="BU21751" i="1"/>
  <c r="BU21752" i="1"/>
  <c r="BU21753" i="1"/>
  <c r="BU21754" i="1"/>
  <c r="BU21755" i="1"/>
  <c r="BU21756" i="1"/>
  <c r="BU21757" i="1"/>
  <c r="BU21758" i="1"/>
  <c r="BU21759" i="1"/>
  <c r="BU21760" i="1"/>
  <c r="BU21761" i="1"/>
  <c r="BU21762" i="1"/>
  <c r="BU21763" i="1"/>
  <c r="BU21764" i="1"/>
  <c r="BU21765" i="1"/>
  <c r="BU21766" i="1"/>
  <c r="BU21767" i="1"/>
  <c r="BU21768" i="1"/>
  <c r="BU21769" i="1"/>
  <c r="BU21770" i="1"/>
  <c r="BU21771" i="1"/>
  <c r="BU21772" i="1"/>
  <c r="BU21773" i="1"/>
  <c r="BU21774" i="1"/>
  <c r="BU21775" i="1"/>
  <c r="BU21776" i="1"/>
  <c r="BU21777" i="1"/>
  <c r="BU21778" i="1"/>
  <c r="BU21779" i="1"/>
  <c r="BU21780" i="1"/>
  <c r="BU21781" i="1"/>
  <c r="BU21782" i="1"/>
  <c r="BU21783" i="1"/>
  <c r="BU21784" i="1"/>
  <c r="BU21785" i="1"/>
  <c r="BU21786" i="1"/>
  <c r="BU21787" i="1"/>
  <c r="BU21788" i="1"/>
  <c r="BU21789" i="1"/>
  <c r="BU21790" i="1"/>
  <c r="BU21791" i="1"/>
  <c r="BU21792" i="1"/>
  <c r="BU21793" i="1"/>
  <c r="BU21794" i="1"/>
  <c r="BU21795" i="1"/>
  <c r="BU21796" i="1"/>
  <c r="BU21797" i="1"/>
  <c r="BU21798" i="1"/>
  <c r="BU21799" i="1"/>
  <c r="BU21800" i="1"/>
  <c r="BU21801" i="1"/>
  <c r="BU21802" i="1"/>
  <c r="BU21803" i="1"/>
  <c r="BU21804" i="1"/>
  <c r="BU21805" i="1"/>
  <c r="BU21806" i="1"/>
  <c r="BU21807" i="1"/>
  <c r="BU21808" i="1"/>
  <c r="BU21809" i="1"/>
  <c r="BU21810" i="1"/>
  <c r="BU21811" i="1"/>
  <c r="BU21812" i="1"/>
  <c r="BU21813" i="1"/>
  <c r="BU21814" i="1"/>
  <c r="BU21815" i="1"/>
  <c r="BU21816" i="1"/>
  <c r="BU21817" i="1"/>
  <c r="BU21818" i="1"/>
  <c r="BU21819" i="1"/>
  <c r="BU21820" i="1"/>
  <c r="BU21821" i="1"/>
  <c r="BU21822" i="1"/>
  <c r="BU21823" i="1"/>
  <c r="BU21824" i="1"/>
  <c r="BU21825" i="1"/>
  <c r="BU21826" i="1"/>
  <c r="BU21827" i="1"/>
  <c r="BU21828" i="1"/>
  <c r="BU21829" i="1"/>
  <c r="BU21830" i="1"/>
  <c r="BU21831" i="1"/>
  <c r="BU21832" i="1"/>
  <c r="BU21833" i="1"/>
  <c r="BU21834" i="1"/>
  <c r="BU21835" i="1"/>
  <c r="BU21836" i="1"/>
  <c r="BU21837" i="1"/>
  <c r="BU21838" i="1"/>
  <c r="BU21839" i="1"/>
  <c r="BU21840" i="1"/>
  <c r="BU21841" i="1"/>
  <c r="BU21842" i="1"/>
  <c r="BU21843" i="1"/>
  <c r="BU21844" i="1"/>
  <c r="BU21845" i="1"/>
  <c r="BU21846" i="1"/>
  <c r="BU21847" i="1"/>
  <c r="BU21848" i="1"/>
  <c r="BU21849" i="1"/>
  <c r="BU21850" i="1"/>
  <c r="BU21851" i="1"/>
  <c r="BU21852" i="1"/>
  <c r="BU21853" i="1"/>
  <c r="BU21854" i="1"/>
  <c r="BU21855" i="1"/>
  <c r="BU21856" i="1"/>
  <c r="BU21857" i="1"/>
  <c r="BU21858" i="1"/>
  <c r="BU21859" i="1"/>
  <c r="BU21860" i="1"/>
  <c r="BU21861" i="1"/>
  <c r="BU21862" i="1"/>
  <c r="BU21863" i="1"/>
  <c r="BU21864" i="1"/>
  <c r="BU21865" i="1"/>
  <c r="BU21866" i="1"/>
  <c r="BU21867" i="1"/>
  <c r="BU21868" i="1"/>
  <c r="BU21869" i="1"/>
  <c r="BU21870" i="1"/>
  <c r="BU21871" i="1"/>
  <c r="BU21872" i="1"/>
  <c r="BU21873" i="1"/>
  <c r="BU21874" i="1"/>
  <c r="BU21875" i="1"/>
  <c r="BU21876" i="1"/>
  <c r="BU21877" i="1"/>
  <c r="BU21878" i="1"/>
  <c r="BU21879" i="1"/>
  <c r="BU21880" i="1"/>
  <c r="BU21881" i="1"/>
  <c r="BU21882" i="1"/>
  <c r="BU21883" i="1"/>
  <c r="BU21884" i="1"/>
  <c r="BU21885" i="1"/>
  <c r="BU21886" i="1"/>
  <c r="BU21887" i="1"/>
  <c r="BU21888" i="1"/>
  <c r="BU21889" i="1"/>
  <c r="BU21890" i="1"/>
  <c r="BU21891" i="1"/>
  <c r="BU21892" i="1"/>
  <c r="BU21893" i="1"/>
  <c r="BU21894" i="1"/>
  <c r="BU21895" i="1"/>
  <c r="BU21896" i="1"/>
  <c r="BU21897" i="1"/>
  <c r="BU21898" i="1"/>
  <c r="BU21899" i="1"/>
  <c r="BU21900" i="1"/>
  <c r="BU21901" i="1"/>
  <c r="BU21902" i="1"/>
  <c r="BU21903" i="1"/>
  <c r="BU21904" i="1"/>
  <c r="BU21905" i="1"/>
  <c r="BU21906" i="1"/>
  <c r="BU21907" i="1"/>
  <c r="BU21908" i="1"/>
  <c r="BU21909" i="1"/>
  <c r="BU21910" i="1"/>
  <c r="BU21911" i="1"/>
  <c r="BU21912" i="1"/>
  <c r="BU21913" i="1"/>
  <c r="BU21914" i="1"/>
  <c r="BU21915" i="1"/>
  <c r="BU21916" i="1"/>
  <c r="BU21917" i="1"/>
  <c r="BU21918" i="1"/>
  <c r="BU21919" i="1"/>
  <c r="BU21920" i="1"/>
  <c r="BU21921" i="1"/>
  <c r="BU21922" i="1"/>
  <c r="BU21923" i="1"/>
  <c r="BU21924" i="1"/>
  <c r="BU21925" i="1"/>
  <c r="BU21926" i="1"/>
  <c r="BU21927" i="1"/>
  <c r="BU21928" i="1"/>
  <c r="BU21929" i="1"/>
  <c r="BU21930" i="1"/>
  <c r="BU21931" i="1"/>
  <c r="BU21932" i="1"/>
  <c r="BU21933" i="1"/>
  <c r="BU21934" i="1"/>
  <c r="BU21935" i="1"/>
  <c r="BU21936" i="1"/>
  <c r="BU21937" i="1"/>
  <c r="BU21938" i="1"/>
  <c r="BU21939" i="1"/>
  <c r="BU21940" i="1"/>
  <c r="BU21941" i="1"/>
  <c r="BU21942" i="1"/>
  <c r="BU21943" i="1"/>
  <c r="BU21944" i="1"/>
  <c r="BU21945" i="1"/>
  <c r="BU21946" i="1"/>
  <c r="BU21947" i="1"/>
  <c r="BU21948" i="1"/>
  <c r="BU21949" i="1"/>
  <c r="BU21950" i="1"/>
  <c r="BU21951" i="1"/>
  <c r="BU21952" i="1"/>
  <c r="BU21953" i="1"/>
  <c r="BU21954" i="1"/>
  <c r="BU21955" i="1"/>
  <c r="BU21956" i="1"/>
  <c r="BU21957" i="1"/>
  <c r="BU21958" i="1"/>
  <c r="BU21959" i="1"/>
  <c r="BU21960" i="1"/>
  <c r="BU21961" i="1"/>
  <c r="BU21962" i="1"/>
  <c r="BU21963" i="1"/>
  <c r="BU21964" i="1"/>
  <c r="BU21965" i="1"/>
  <c r="BU21966" i="1"/>
  <c r="BU21967" i="1"/>
  <c r="BU21968" i="1"/>
  <c r="BU21969" i="1"/>
  <c r="BU21970" i="1"/>
  <c r="BU21971" i="1"/>
  <c r="BU21972" i="1"/>
  <c r="BU21973" i="1"/>
  <c r="BU21974" i="1"/>
  <c r="BU21975" i="1"/>
  <c r="BU21976" i="1"/>
  <c r="BU21977" i="1"/>
  <c r="BU21978" i="1"/>
  <c r="BU21979" i="1"/>
  <c r="BU21980" i="1"/>
  <c r="BU21981" i="1"/>
  <c r="BU21982" i="1"/>
  <c r="BU21983" i="1"/>
  <c r="BU21984" i="1"/>
  <c r="BU21985" i="1"/>
  <c r="BU21986" i="1"/>
  <c r="BU21987" i="1"/>
  <c r="BU21988" i="1"/>
  <c r="BU21989" i="1"/>
  <c r="BU21990" i="1"/>
  <c r="BU21991" i="1"/>
  <c r="BU21992" i="1"/>
  <c r="BU21993" i="1"/>
  <c r="BU21994" i="1"/>
  <c r="BU21995" i="1"/>
  <c r="BU21996" i="1"/>
  <c r="BU21997" i="1"/>
  <c r="BU21998" i="1"/>
  <c r="BU21999" i="1"/>
  <c r="BU22000" i="1"/>
  <c r="BU22001" i="1"/>
  <c r="BU22002" i="1"/>
  <c r="BU22003" i="1"/>
  <c r="BU22004" i="1"/>
  <c r="BU22005" i="1"/>
  <c r="BU22006" i="1"/>
  <c r="BU22007" i="1"/>
  <c r="BU22008" i="1"/>
  <c r="BU22009" i="1"/>
  <c r="BU22010" i="1"/>
  <c r="BU22011" i="1"/>
  <c r="BU22012" i="1"/>
  <c r="BU22013" i="1"/>
  <c r="BU22014" i="1"/>
  <c r="BU22015" i="1"/>
  <c r="BU22016" i="1"/>
  <c r="BU22017" i="1"/>
  <c r="BU22018" i="1"/>
  <c r="BU22019" i="1"/>
  <c r="BU22020" i="1"/>
  <c r="BU22021" i="1"/>
  <c r="BU22022" i="1"/>
  <c r="BU22023" i="1"/>
  <c r="BU22024" i="1"/>
  <c r="BU22025" i="1"/>
  <c r="BU22026" i="1"/>
  <c r="BU22027" i="1"/>
  <c r="BU22028" i="1"/>
  <c r="BU22029" i="1"/>
  <c r="BU22030" i="1"/>
  <c r="BU22031" i="1"/>
  <c r="BU22032" i="1"/>
  <c r="BU22033" i="1"/>
  <c r="BU22034" i="1"/>
  <c r="BU22035" i="1"/>
  <c r="BU22036" i="1"/>
  <c r="BU22037" i="1"/>
  <c r="BU22038" i="1"/>
  <c r="BU22039" i="1"/>
  <c r="BU22040" i="1"/>
  <c r="BU22041" i="1"/>
  <c r="BU22042" i="1"/>
  <c r="BU22043" i="1"/>
  <c r="BU22044" i="1"/>
  <c r="BU22045" i="1"/>
  <c r="BU22046" i="1"/>
  <c r="BU22047" i="1"/>
  <c r="BU22048" i="1"/>
  <c r="BU22049" i="1"/>
  <c r="BU22050" i="1"/>
  <c r="BU22051" i="1"/>
  <c r="BU22052" i="1"/>
  <c r="BU22053" i="1"/>
  <c r="BU22054" i="1"/>
  <c r="BU22055" i="1"/>
  <c r="BU22056" i="1"/>
  <c r="BU22057" i="1"/>
  <c r="BU22058" i="1"/>
  <c r="BU22059" i="1"/>
  <c r="BU22060" i="1"/>
  <c r="BU22061" i="1"/>
  <c r="BU22062" i="1"/>
  <c r="BU22063" i="1"/>
  <c r="BU22064" i="1"/>
  <c r="BU22065" i="1"/>
  <c r="BU22066" i="1"/>
  <c r="BU22067" i="1"/>
  <c r="BU22068" i="1"/>
  <c r="BU22069" i="1"/>
  <c r="BU22070" i="1"/>
  <c r="BU22071" i="1"/>
  <c r="BU22072" i="1"/>
  <c r="BU22073" i="1"/>
  <c r="BU22074" i="1"/>
  <c r="BU22075" i="1"/>
  <c r="BU22076" i="1"/>
  <c r="BU22077" i="1"/>
  <c r="BU22078" i="1"/>
  <c r="BU22079" i="1"/>
  <c r="BU22080" i="1"/>
  <c r="BU22081" i="1"/>
  <c r="BU22082" i="1"/>
  <c r="BU22083" i="1"/>
  <c r="BU22084" i="1"/>
  <c r="BU22085" i="1"/>
  <c r="BU22086" i="1"/>
  <c r="BU22087" i="1"/>
  <c r="BU22088" i="1"/>
  <c r="BU22089" i="1"/>
  <c r="BU22090" i="1"/>
  <c r="BU22091" i="1"/>
  <c r="BU22092" i="1"/>
  <c r="BU22093" i="1"/>
  <c r="BU22094" i="1"/>
  <c r="BU22095" i="1"/>
  <c r="BU22096" i="1"/>
  <c r="BU22097" i="1"/>
  <c r="BU22098" i="1"/>
  <c r="BU22099" i="1"/>
  <c r="BU22100" i="1"/>
  <c r="BU22101" i="1"/>
  <c r="BU22102" i="1"/>
  <c r="BU22103" i="1"/>
  <c r="BU22104" i="1"/>
  <c r="BU22105" i="1"/>
  <c r="BU22106" i="1"/>
  <c r="BU22107" i="1"/>
  <c r="BU22108" i="1"/>
  <c r="BU22109" i="1"/>
  <c r="BU22110" i="1"/>
  <c r="BU22111" i="1"/>
  <c r="BU22112" i="1"/>
  <c r="BU22113" i="1"/>
  <c r="BU22114" i="1"/>
  <c r="BU22115" i="1"/>
  <c r="BU22116" i="1"/>
  <c r="BU22117" i="1"/>
  <c r="BU22118" i="1"/>
  <c r="BU22119" i="1"/>
  <c r="BU22120" i="1"/>
  <c r="BU22121" i="1"/>
  <c r="BU22122" i="1"/>
  <c r="BU22123" i="1"/>
  <c r="BU22124" i="1"/>
  <c r="BU22125" i="1"/>
  <c r="BU22126" i="1"/>
  <c r="BU22127" i="1"/>
  <c r="BU22128" i="1"/>
  <c r="BU22129" i="1"/>
  <c r="BU22130" i="1"/>
  <c r="BU22131" i="1"/>
  <c r="BU22132" i="1"/>
  <c r="BU22133" i="1"/>
  <c r="BU22134" i="1"/>
  <c r="BU22135" i="1"/>
  <c r="BU22136" i="1"/>
  <c r="BU22137" i="1"/>
  <c r="BU22138" i="1"/>
  <c r="BU22139" i="1"/>
  <c r="BU22140" i="1"/>
  <c r="BU22141" i="1"/>
  <c r="BU22142" i="1"/>
  <c r="BU22143" i="1"/>
  <c r="BU22144" i="1"/>
  <c r="BU22145" i="1"/>
  <c r="BU22146" i="1"/>
  <c r="BU22147" i="1"/>
  <c r="BU22148" i="1"/>
  <c r="BU22149" i="1"/>
  <c r="BU22150" i="1"/>
  <c r="BU22151" i="1"/>
  <c r="BU22152" i="1"/>
  <c r="BU22153" i="1"/>
  <c r="BU22154" i="1"/>
  <c r="BU22155" i="1"/>
  <c r="BU22156" i="1"/>
  <c r="BU22157" i="1"/>
  <c r="BU22158" i="1"/>
  <c r="BU22159" i="1"/>
  <c r="BU22160" i="1"/>
  <c r="BU22161" i="1"/>
  <c r="BU22162" i="1"/>
  <c r="BU22163" i="1"/>
  <c r="BU22164" i="1"/>
  <c r="BU22165" i="1"/>
  <c r="BU22166" i="1"/>
  <c r="BU22167" i="1"/>
  <c r="BU22168" i="1"/>
  <c r="BU22169" i="1"/>
  <c r="BU22170" i="1"/>
  <c r="BU22171" i="1"/>
  <c r="BU22172" i="1"/>
  <c r="BU22173" i="1"/>
  <c r="BU22174" i="1"/>
  <c r="BU22175" i="1"/>
  <c r="BU22176" i="1"/>
  <c r="BU22177" i="1"/>
  <c r="BU22178" i="1"/>
  <c r="BU22179" i="1"/>
  <c r="BU22180" i="1"/>
  <c r="BU22181" i="1"/>
  <c r="BU22182" i="1"/>
  <c r="BU22183" i="1"/>
  <c r="BU22184" i="1"/>
  <c r="BU22185" i="1"/>
  <c r="BU22186" i="1"/>
  <c r="BU22187" i="1"/>
  <c r="BU22188" i="1"/>
  <c r="BU22189" i="1"/>
  <c r="BU22190" i="1"/>
  <c r="BU22191" i="1"/>
  <c r="BU22192" i="1"/>
  <c r="BU22193" i="1"/>
  <c r="BU22194" i="1"/>
  <c r="BU22195" i="1"/>
  <c r="BU22196" i="1"/>
  <c r="BU22197" i="1"/>
  <c r="BU22198" i="1"/>
  <c r="BU22199" i="1"/>
  <c r="BU22200" i="1"/>
  <c r="BU22201" i="1"/>
  <c r="BU22202" i="1"/>
  <c r="BU22203" i="1"/>
  <c r="BU22204" i="1"/>
  <c r="BU22205" i="1"/>
  <c r="BU22206" i="1"/>
  <c r="BU22207" i="1"/>
  <c r="BU22208" i="1"/>
  <c r="BU22209" i="1"/>
  <c r="BU22210" i="1"/>
  <c r="BU22211" i="1"/>
  <c r="BU22212" i="1"/>
  <c r="BU22213" i="1"/>
  <c r="BU22214" i="1"/>
  <c r="BU22215" i="1"/>
  <c r="BU22216" i="1"/>
  <c r="BU22217" i="1"/>
  <c r="BU22218" i="1"/>
  <c r="BU22219" i="1"/>
  <c r="BU22220" i="1"/>
  <c r="BU22221" i="1"/>
  <c r="BU22222" i="1"/>
  <c r="BU22223" i="1"/>
  <c r="BU22224" i="1"/>
  <c r="BU22225" i="1"/>
  <c r="BU22226" i="1"/>
  <c r="BU22227" i="1"/>
  <c r="BU22228" i="1"/>
  <c r="BU22229" i="1"/>
  <c r="BU22230" i="1"/>
  <c r="BU22231" i="1"/>
  <c r="BU22232" i="1"/>
  <c r="BU22233" i="1"/>
  <c r="BU22234" i="1"/>
  <c r="BU22235" i="1"/>
  <c r="BU22236" i="1"/>
  <c r="BU22237" i="1"/>
  <c r="BU22238" i="1"/>
  <c r="BU22239" i="1"/>
  <c r="BU22240" i="1"/>
  <c r="BU22241" i="1"/>
  <c r="BU22242" i="1"/>
  <c r="BU22243" i="1"/>
  <c r="BU22244" i="1"/>
  <c r="BU22245" i="1"/>
  <c r="BU22246" i="1"/>
  <c r="BU22247" i="1"/>
  <c r="BU22248" i="1"/>
  <c r="BU22249" i="1"/>
  <c r="BU22250" i="1"/>
  <c r="BU22251" i="1"/>
  <c r="BU22252" i="1"/>
  <c r="BU22253" i="1"/>
  <c r="BU22254" i="1"/>
  <c r="BU22255" i="1"/>
  <c r="BU22256" i="1"/>
  <c r="BU22257" i="1"/>
  <c r="BU22258" i="1"/>
  <c r="BU22259" i="1"/>
  <c r="BU22260" i="1"/>
  <c r="BU22261" i="1"/>
  <c r="BU22262" i="1"/>
  <c r="BU22263" i="1"/>
  <c r="BU22264" i="1"/>
  <c r="BU22265" i="1"/>
  <c r="BU22266" i="1"/>
  <c r="BU22267" i="1"/>
  <c r="BU22268" i="1"/>
  <c r="BU22269" i="1"/>
  <c r="BU22270" i="1"/>
  <c r="BU22271" i="1"/>
  <c r="BU22272" i="1"/>
  <c r="BU22273" i="1"/>
  <c r="BU22274" i="1"/>
  <c r="BU22275" i="1"/>
  <c r="BU22276" i="1"/>
  <c r="BU22277" i="1"/>
  <c r="BU22278" i="1"/>
  <c r="BU22279" i="1"/>
  <c r="BU22280" i="1"/>
  <c r="BU22281" i="1"/>
  <c r="BU22282" i="1"/>
  <c r="BU22283" i="1"/>
  <c r="BU22284" i="1"/>
  <c r="BU22285" i="1"/>
  <c r="BU22286" i="1"/>
  <c r="BU22287" i="1"/>
  <c r="BU22288" i="1"/>
  <c r="BU22289" i="1"/>
  <c r="BU22290" i="1"/>
  <c r="BU22291" i="1"/>
  <c r="BU22292" i="1"/>
  <c r="BU22293" i="1"/>
  <c r="BU22294" i="1"/>
  <c r="BU22295" i="1"/>
  <c r="BU22296" i="1"/>
  <c r="BU22297" i="1"/>
  <c r="BU22298" i="1"/>
  <c r="BU22299" i="1"/>
  <c r="BU22300" i="1"/>
  <c r="BU22301" i="1"/>
  <c r="BU22302" i="1"/>
  <c r="BU22303" i="1"/>
  <c r="BU22304" i="1"/>
  <c r="BU22305" i="1"/>
  <c r="BU22306" i="1"/>
  <c r="BU22307" i="1"/>
  <c r="BU22308" i="1"/>
  <c r="BU22309" i="1"/>
  <c r="BU22310" i="1"/>
  <c r="BU22311" i="1"/>
  <c r="BU22312" i="1"/>
  <c r="BU22313" i="1"/>
  <c r="BU22314" i="1"/>
  <c r="BU22315" i="1"/>
  <c r="BU22316" i="1"/>
  <c r="BU22317" i="1"/>
  <c r="BU22318" i="1"/>
  <c r="BU22319" i="1"/>
  <c r="BU22320" i="1"/>
  <c r="BU22321" i="1"/>
  <c r="BU22322" i="1"/>
  <c r="BU22323" i="1"/>
  <c r="BU22324" i="1"/>
  <c r="BU22325" i="1"/>
  <c r="BU22326" i="1"/>
  <c r="BU22327" i="1"/>
  <c r="BU22328" i="1"/>
  <c r="BU22329" i="1"/>
  <c r="BU22330" i="1"/>
  <c r="BU22331" i="1"/>
  <c r="BU22332" i="1"/>
  <c r="BU22333" i="1"/>
  <c r="BU22334" i="1"/>
  <c r="BU22335" i="1"/>
  <c r="BU22336" i="1"/>
  <c r="BU22337" i="1"/>
  <c r="BU22338" i="1"/>
  <c r="BU22339" i="1"/>
  <c r="BU22340" i="1"/>
  <c r="BU22341" i="1"/>
  <c r="BU22342" i="1"/>
  <c r="BU22343" i="1"/>
  <c r="BU22344" i="1"/>
  <c r="BU22345" i="1"/>
  <c r="BU22346" i="1"/>
  <c r="BU22347" i="1"/>
  <c r="BU22348" i="1"/>
  <c r="BU22349" i="1"/>
  <c r="BU22350" i="1"/>
  <c r="BU22351" i="1"/>
  <c r="BU22352" i="1"/>
  <c r="BU22353" i="1"/>
  <c r="BU22354" i="1"/>
  <c r="BU22355" i="1"/>
  <c r="BU22356" i="1"/>
  <c r="BU22357" i="1"/>
  <c r="BU22358" i="1"/>
  <c r="BU22359" i="1"/>
  <c r="BU22360" i="1"/>
  <c r="BU22361" i="1"/>
  <c r="BU22362" i="1"/>
  <c r="BU22363" i="1"/>
  <c r="BU22364" i="1"/>
  <c r="BU22365" i="1"/>
  <c r="BU22366" i="1"/>
  <c r="BU22367" i="1"/>
  <c r="BU22368" i="1"/>
  <c r="BU22369" i="1"/>
  <c r="BU22370" i="1"/>
  <c r="BU22371" i="1"/>
  <c r="BU22372" i="1"/>
  <c r="BU22373" i="1"/>
  <c r="BU22374" i="1"/>
  <c r="BU22375" i="1"/>
  <c r="BU22376" i="1"/>
  <c r="BU22377" i="1"/>
  <c r="BU22378" i="1"/>
  <c r="BU22379" i="1"/>
  <c r="BU22380" i="1"/>
  <c r="BU22381" i="1"/>
  <c r="BU22382" i="1"/>
  <c r="BU22383" i="1"/>
  <c r="BU22384" i="1"/>
  <c r="BU22385" i="1"/>
  <c r="BU22386" i="1"/>
  <c r="BU22387" i="1"/>
  <c r="BU22388" i="1"/>
  <c r="BU22389" i="1"/>
  <c r="BU22390" i="1"/>
  <c r="BU22391" i="1"/>
  <c r="BU22392" i="1"/>
  <c r="BU22393" i="1"/>
  <c r="BU22394" i="1"/>
  <c r="BU22395" i="1"/>
  <c r="BU22396" i="1"/>
  <c r="BU22397" i="1"/>
  <c r="BU22398" i="1"/>
  <c r="BU22399" i="1"/>
  <c r="BU22400" i="1"/>
  <c r="BU22401" i="1"/>
  <c r="BU22402" i="1"/>
  <c r="BU22403" i="1"/>
  <c r="BU22404" i="1"/>
  <c r="BU22405" i="1"/>
  <c r="BU22406" i="1"/>
  <c r="BU22407" i="1"/>
  <c r="BU22408" i="1"/>
  <c r="BU22409" i="1"/>
  <c r="BU22410" i="1"/>
  <c r="BU22411" i="1"/>
  <c r="BU22412" i="1"/>
  <c r="BU22413" i="1"/>
  <c r="BU22414" i="1"/>
  <c r="BU22415" i="1"/>
  <c r="BU22416" i="1"/>
  <c r="BU22417" i="1"/>
  <c r="BU22418" i="1"/>
  <c r="BU22419" i="1"/>
  <c r="BU22420" i="1"/>
  <c r="BU22421" i="1"/>
  <c r="BU22422" i="1"/>
  <c r="BU22423" i="1"/>
  <c r="BU22424" i="1"/>
  <c r="BU22425" i="1"/>
  <c r="BU22426" i="1"/>
  <c r="BU22427" i="1"/>
  <c r="BU22428" i="1"/>
  <c r="BU22429" i="1"/>
  <c r="BU22430" i="1"/>
  <c r="BU22431" i="1"/>
  <c r="BU22432" i="1"/>
  <c r="BU22433" i="1"/>
  <c r="BU22434" i="1"/>
  <c r="BU22435" i="1"/>
  <c r="BU22436" i="1"/>
  <c r="BU22437" i="1"/>
  <c r="BU22438" i="1"/>
  <c r="BU22439" i="1"/>
  <c r="BU22440" i="1"/>
  <c r="BU22441" i="1"/>
  <c r="BU22442" i="1"/>
  <c r="BU22443" i="1"/>
  <c r="BU22444" i="1"/>
  <c r="BU22445" i="1"/>
  <c r="BU22446" i="1"/>
  <c r="BU22447" i="1"/>
  <c r="BU22448" i="1"/>
  <c r="BU22449" i="1"/>
  <c r="BU22450" i="1"/>
  <c r="BU22451" i="1"/>
  <c r="BU22452" i="1"/>
  <c r="BU22453" i="1"/>
  <c r="BU22454" i="1"/>
  <c r="BU22455" i="1"/>
  <c r="BU22456" i="1"/>
  <c r="BU22457" i="1"/>
  <c r="BU22458" i="1"/>
  <c r="BU22459" i="1"/>
  <c r="BU22460" i="1"/>
  <c r="BU22461" i="1"/>
  <c r="BU22462" i="1"/>
  <c r="BU22463" i="1"/>
  <c r="BU22464" i="1"/>
  <c r="BU22465" i="1"/>
  <c r="BU22466" i="1"/>
  <c r="BU22467" i="1"/>
  <c r="BU22468" i="1"/>
  <c r="BU22469" i="1"/>
  <c r="BU22470" i="1"/>
  <c r="BU22471" i="1"/>
  <c r="BU22472" i="1"/>
  <c r="BU22473" i="1"/>
  <c r="BU22474" i="1"/>
  <c r="BU22475" i="1"/>
  <c r="BU22476" i="1"/>
  <c r="BU22477" i="1"/>
  <c r="BU22478" i="1"/>
  <c r="BU22479" i="1"/>
  <c r="BU22480" i="1"/>
  <c r="BU22481" i="1"/>
  <c r="BU22482" i="1"/>
  <c r="BU22483" i="1"/>
  <c r="BU22484" i="1"/>
  <c r="BU22485" i="1"/>
  <c r="BU22486" i="1"/>
  <c r="BU22487" i="1"/>
  <c r="BU22488" i="1"/>
  <c r="BU22489" i="1"/>
  <c r="BU22490" i="1"/>
  <c r="BU22491" i="1"/>
  <c r="BU22492" i="1"/>
  <c r="BU22493" i="1"/>
  <c r="BU22494" i="1"/>
  <c r="BU22495" i="1"/>
  <c r="BU22496" i="1"/>
  <c r="BU22497" i="1"/>
  <c r="BU22498" i="1"/>
  <c r="BU22499" i="1"/>
  <c r="BU22500" i="1"/>
  <c r="BU22501" i="1"/>
  <c r="BU22502" i="1"/>
  <c r="BU22503" i="1"/>
  <c r="BU22504" i="1"/>
  <c r="BU22505" i="1"/>
  <c r="BU22506" i="1"/>
  <c r="BU22507" i="1"/>
  <c r="BU22508" i="1"/>
  <c r="BU22509" i="1"/>
  <c r="BU22510" i="1"/>
  <c r="BU22511" i="1"/>
  <c r="BU22512" i="1"/>
  <c r="BU22513" i="1"/>
  <c r="BU22514" i="1"/>
  <c r="BU22515" i="1"/>
  <c r="BU22516" i="1"/>
  <c r="BU22517" i="1"/>
  <c r="BU22518" i="1"/>
  <c r="BU22519" i="1"/>
  <c r="BU22520" i="1"/>
  <c r="BU22521" i="1"/>
  <c r="BU22522" i="1"/>
  <c r="BU22523" i="1"/>
  <c r="BU22524" i="1"/>
  <c r="BU22525" i="1"/>
  <c r="BU22526" i="1"/>
  <c r="BU22527" i="1"/>
  <c r="BU22528" i="1"/>
  <c r="BU22529" i="1"/>
  <c r="BU22530" i="1"/>
  <c r="BU22531" i="1"/>
  <c r="BU22532" i="1"/>
  <c r="BU22533" i="1"/>
  <c r="BU22534" i="1"/>
  <c r="BU22535" i="1"/>
  <c r="BU22536" i="1"/>
  <c r="BU22537" i="1"/>
  <c r="BU22538" i="1"/>
  <c r="BU22539" i="1"/>
  <c r="BU22540" i="1"/>
  <c r="BU22541" i="1"/>
  <c r="BU22542" i="1"/>
  <c r="BU22543" i="1"/>
  <c r="BU22544" i="1"/>
  <c r="BU22545" i="1"/>
  <c r="BU22546" i="1"/>
  <c r="BU22547" i="1"/>
  <c r="BU22548" i="1"/>
  <c r="BU22549" i="1"/>
  <c r="BU22550" i="1"/>
  <c r="BU22551" i="1"/>
  <c r="BU22552" i="1"/>
  <c r="BU22553" i="1"/>
  <c r="BU22554" i="1"/>
  <c r="BU22555" i="1"/>
  <c r="BU22556" i="1"/>
  <c r="BU22557" i="1"/>
  <c r="BU22558" i="1"/>
  <c r="BU22559" i="1"/>
  <c r="BU22560" i="1"/>
  <c r="BU22561" i="1"/>
  <c r="BU22562" i="1"/>
  <c r="BU22563" i="1"/>
  <c r="BU22564" i="1"/>
  <c r="BU22565" i="1"/>
  <c r="BU22566" i="1"/>
  <c r="BU22567" i="1"/>
  <c r="BU22568" i="1"/>
  <c r="BU22569" i="1"/>
  <c r="BU22570" i="1"/>
  <c r="BU22571" i="1"/>
  <c r="BU22572" i="1"/>
  <c r="BU22573" i="1"/>
  <c r="BU22574" i="1"/>
  <c r="BU22575" i="1"/>
  <c r="BU22576" i="1"/>
  <c r="BU22577" i="1"/>
  <c r="BU22578" i="1"/>
  <c r="BU22579" i="1"/>
  <c r="BU22580" i="1"/>
  <c r="BU22581" i="1"/>
  <c r="BU22582" i="1"/>
  <c r="BU22583" i="1"/>
  <c r="BU22584" i="1"/>
  <c r="BU22585" i="1"/>
  <c r="BU22586" i="1"/>
  <c r="BU22587" i="1"/>
  <c r="BU22588" i="1"/>
  <c r="BU22589" i="1"/>
  <c r="BU22590" i="1"/>
  <c r="BU22591" i="1"/>
  <c r="BU22592" i="1"/>
  <c r="BU22593" i="1"/>
  <c r="BU22594" i="1"/>
  <c r="BU22595" i="1"/>
  <c r="BU22596" i="1"/>
  <c r="BU22597" i="1"/>
  <c r="BU22598" i="1"/>
  <c r="BU22599" i="1"/>
  <c r="BU22600" i="1"/>
  <c r="BU22601" i="1"/>
  <c r="BU22602" i="1"/>
  <c r="BU22603" i="1"/>
  <c r="BU22604" i="1"/>
  <c r="BU22605" i="1"/>
  <c r="BU22606" i="1"/>
  <c r="BU22607" i="1"/>
  <c r="BU22608" i="1"/>
  <c r="BU22609" i="1"/>
  <c r="BU22610" i="1"/>
  <c r="BU22611" i="1"/>
  <c r="BU22612" i="1"/>
  <c r="BU22613" i="1"/>
  <c r="BU22614" i="1"/>
  <c r="BU22615" i="1"/>
  <c r="BU22616" i="1"/>
  <c r="BU22617" i="1"/>
  <c r="BU22618" i="1"/>
  <c r="BU22619" i="1"/>
  <c r="BU22620" i="1"/>
  <c r="BU22621" i="1"/>
  <c r="BU22622" i="1"/>
  <c r="BU22623" i="1"/>
  <c r="BU22624" i="1"/>
  <c r="BU22625" i="1"/>
  <c r="BU22626" i="1"/>
  <c r="BU22627" i="1"/>
  <c r="BU22628" i="1"/>
  <c r="BU22629" i="1"/>
  <c r="BU22630" i="1"/>
  <c r="BU22631" i="1"/>
  <c r="BU22632" i="1"/>
  <c r="BU22633" i="1"/>
  <c r="BU22634" i="1"/>
  <c r="BU22635" i="1"/>
  <c r="BU22636" i="1"/>
  <c r="BU22637" i="1"/>
  <c r="BU22638" i="1"/>
  <c r="BU22639" i="1"/>
  <c r="BU22640" i="1"/>
  <c r="BU22641" i="1"/>
  <c r="BU22642" i="1"/>
  <c r="BU22643" i="1"/>
  <c r="BU22644" i="1"/>
  <c r="BU22645" i="1"/>
  <c r="BU22646" i="1"/>
  <c r="BU22647" i="1"/>
  <c r="BU22648" i="1"/>
  <c r="BU22649" i="1"/>
  <c r="BU22650" i="1"/>
  <c r="BU22651" i="1"/>
  <c r="BU22652" i="1"/>
  <c r="BU22653" i="1"/>
  <c r="BU22654" i="1"/>
  <c r="BU22655" i="1"/>
  <c r="BU22656" i="1"/>
  <c r="BU22657" i="1"/>
  <c r="BU22658" i="1"/>
  <c r="BU22659" i="1"/>
  <c r="BU22660" i="1"/>
  <c r="BU22661" i="1"/>
  <c r="BU22662" i="1"/>
  <c r="BU22663" i="1"/>
  <c r="BU22664" i="1"/>
  <c r="BU22665" i="1"/>
  <c r="BU22666" i="1"/>
  <c r="BU22667" i="1"/>
  <c r="BU22668" i="1"/>
  <c r="BU22669" i="1"/>
  <c r="BU22670" i="1"/>
  <c r="BU22671" i="1"/>
  <c r="BU22672" i="1"/>
  <c r="BU22673" i="1"/>
  <c r="BU22674" i="1"/>
  <c r="BU22675" i="1"/>
  <c r="BU22676" i="1"/>
  <c r="BU22677" i="1"/>
  <c r="BU22678" i="1"/>
  <c r="BU22679" i="1"/>
  <c r="BU22680" i="1"/>
  <c r="BU22681" i="1"/>
  <c r="BU22682" i="1"/>
  <c r="BU22683" i="1"/>
  <c r="BU22684" i="1"/>
  <c r="BU22685" i="1"/>
  <c r="BU22686" i="1"/>
  <c r="BU22687" i="1"/>
  <c r="BU22688" i="1"/>
  <c r="BU22689" i="1"/>
  <c r="BU22690" i="1"/>
  <c r="BU22691" i="1"/>
  <c r="BU22692" i="1"/>
  <c r="BU22693" i="1"/>
  <c r="BU22694" i="1"/>
  <c r="BU22695" i="1"/>
  <c r="BU22696" i="1"/>
  <c r="BU22697" i="1"/>
  <c r="BU22698" i="1"/>
  <c r="BU22699" i="1"/>
  <c r="BU22700" i="1"/>
  <c r="BU22701" i="1"/>
  <c r="BU22702" i="1"/>
  <c r="BU22703" i="1"/>
  <c r="BU22704" i="1"/>
  <c r="BU22705" i="1"/>
  <c r="BU22706" i="1"/>
  <c r="BU22707" i="1"/>
  <c r="BU22708" i="1"/>
  <c r="BU22709" i="1"/>
  <c r="BU22710" i="1"/>
  <c r="BU22711" i="1"/>
  <c r="BU22712" i="1"/>
  <c r="BU22713" i="1"/>
  <c r="BU22714" i="1"/>
  <c r="BU22715" i="1"/>
  <c r="BU22716" i="1"/>
  <c r="BU22717" i="1"/>
  <c r="BU22718" i="1"/>
  <c r="BU22719" i="1"/>
  <c r="BU22720" i="1"/>
  <c r="BU22721" i="1"/>
  <c r="BU22722" i="1"/>
  <c r="BU22723" i="1"/>
  <c r="BU22724" i="1"/>
  <c r="BU22725" i="1"/>
  <c r="BU22726" i="1"/>
  <c r="BU22727" i="1"/>
  <c r="BU22728" i="1"/>
  <c r="BU22729" i="1"/>
  <c r="BU22730" i="1"/>
  <c r="BU22731" i="1"/>
  <c r="BU22732" i="1"/>
  <c r="BU22733" i="1"/>
  <c r="BU22734" i="1"/>
  <c r="BU22735" i="1"/>
  <c r="BU22736" i="1"/>
  <c r="BU22737" i="1"/>
  <c r="BU22738" i="1"/>
  <c r="BU22739" i="1"/>
  <c r="BU22740" i="1"/>
  <c r="BU22741" i="1"/>
  <c r="BU22742" i="1"/>
  <c r="BU22743" i="1"/>
  <c r="BU22744" i="1"/>
  <c r="BU22745" i="1"/>
  <c r="BU22746" i="1"/>
  <c r="BU22747" i="1"/>
  <c r="BU22748" i="1"/>
  <c r="BU22749" i="1"/>
  <c r="BU22750" i="1"/>
  <c r="BU22751" i="1"/>
  <c r="BU22752" i="1"/>
  <c r="BU22753" i="1"/>
  <c r="BU22754" i="1"/>
  <c r="BU22755" i="1"/>
  <c r="BU22756" i="1"/>
  <c r="BU22757" i="1"/>
  <c r="BU22758" i="1"/>
  <c r="BU22759" i="1"/>
  <c r="BU22760" i="1"/>
  <c r="BU22761" i="1"/>
  <c r="BU22762" i="1"/>
  <c r="BU22763" i="1"/>
  <c r="BU22764" i="1"/>
  <c r="BU22765" i="1"/>
  <c r="BU22766" i="1"/>
  <c r="BU22767" i="1"/>
  <c r="BU22768" i="1"/>
  <c r="BU22769" i="1"/>
  <c r="BU22770" i="1"/>
  <c r="BU22771" i="1"/>
  <c r="BU22772" i="1"/>
  <c r="BU22773" i="1"/>
  <c r="BU22774" i="1"/>
  <c r="BU22775" i="1"/>
  <c r="BU22776" i="1"/>
  <c r="BU22777" i="1"/>
  <c r="BU22778" i="1"/>
  <c r="BU22779" i="1"/>
  <c r="BU22780" i="1"/>
  <c r="BU22781" i="1"/>
  <c r="BU22782" i="1"/>
  <c r="BU22783" i="1"/>
  <c r="BU22784" i="1"/>
  <c r="BU22785" i="1"/>
  <c r="BU22786" i="1"/>
  <c r="BU22787" i="1"/>
  <c r="BU22788" i="1"/>
  <c r="BU22789" i="1"/>
  <c r="BU22790" i="1"/>
  <c r="BU22791" i="1"/>
  <c r="BU22792" i="1"/>
  <c r="BU22793" i="1"/>
  <c r="BU22794" i="1"/>
  <c r="BU22795" i="1"/>
  <c r="BU22796" i="1"/>
  <c r="BU22797" i="1"/>
  <c r="BU22798" i="1"/>
  <c r="BU22799" i="1"/>
  <c r="BU22800" i="1"/>
  <c r="BU22801" i="1"/>
  <c r="BU22802" i="1"/>
  <c r="BU22803" i="1"/>
  <c r="BU22804" i="1"/>
  <c r="BU22805" i="1"/>
  <c r="BU22806" i="1"/>
  <c r="BU22807" i="1"/>
  <c r="BU22808" i="1"/>
  <c r="BU22809" i="1"/>
  <c r="BU22810" i="1"/>
  <c r="BU22811" i="1"/>
  <c r="BU22812" i="1"/>
  <c r="BU22813" i="1"/>
  <c r="BU22814" i="1"/>
  <c r="BU22815" i="1"/>
  <c r="BU22816" i="1"/>
  <c r="BU22817" i="1"/>
  <c r="BU22818" i="1"/>
  <c r="BU22819" i="1"/>
  <c r="BU22820" i="1"/>
  <c r="BU22821" i="1"/>
  <c r="BU22822" i="1"/>
  <c r="BU22823" i="1"/>
  <c r="BU22824" i="1"/>
  <c r="BU22825" i="1"/>
  <c r="BU22826" i="1"/>
  <c r="BU22827" i="1"/>
  <c r="BU22828" i="1"/>
  <c r="BU22829" i="1"/>
  <c r="BU22830" i="1"/>
  <c r="BU22831" i="1"/>
  <c r="BU22832" i="1"/>
  <c r="BU22833" i="1"/>
  <c r="BU22834" i="1"/>
  <c r="BU22835" i="1"/>
  <c r="BU22836" i="1"/>
  <c r="BU22837" i="1"/>
  <c r="BU22838" i="1"/>
  <c r="BU22839" i="1"/>
  <c r="BU22840" i="1"/>
  <c r="BU22841" i="1"/>
  <c r="BU22842" i="1"/>
  <c r="BU22843" i="1"/>
  <c r="BU22844" i="1"/>
  <c r="BU22845" i="1"/>
  <c r="BU22846" i="1"/>
  <c r="BU22847" i="1"/>
  <c r="BU22848" i="1"/>
  <c r="BU22849" i="1"/>
  <c r="BU22850" i="1"/>
  <c r="BU22851" i="1"/>
  <c r="BU22852" i="1"/>
  <c r="BU22853" i="1"/>
  <c r="BU22854" i="1"/>
  <c r="BU22855" i="1"/>
  <c r="BU22856" i="1"/>
  <c r="BU22857" i="1"/>
  <c r="BU22858" i="1"/>
  <c r="BU22859" i="1"/>
  <c r="BU22860" i="1"/>
  <c r="BU22861" i="1"/>
  <c r="BU22862" i="1"/>
  <c r="BU22863" i="1"/>
  <c r="BU22864" i="1"/>
  <c r="BU22865" i="1"/>
  <c r="BU22866" i="1"/>
  <c r="BU22867" i="1"/>
  <c r="BU22868" i="1"/>
  <c r="BU22869" i="1"/>
  <c r="BU22870" i="1"/>
  <c r="BU22871" i="1"/>
  <c r="BU22872" i="1"/>
  <c r="BU22873" i="1"/>
  <c r="BU22874" i="1"/>
  <c r="BU22875" i="1"/>
  <c r="BU22876" i="1"/>
  <c r="BU22877" i="1"/>
  <c r="BU22878" i="1"/>
  <c r="BU22879" i="1"/>
  <c r="BU22880" i="1"/>
  <c r="BU22881" i="1"/>
  <c r="BU22882" i="1"/>
  <c r="BU22883" i="1"/>
  <c r="BU22884" i="1"/>
  <c r="BU22885" i="1"/>
  <c r="BU22886" i="1"/>
  <c r="BU22887" i="1"/>
  <c r="BU22888" i="1"/>
  <c r="BU22889" i="1"/>
  <c r="BU22890" i="1"/>
  <c r="BU22891" i="1"/>
  <c r="BU22892" i="1"/>
  <c r="BU22893" i="1"/>
  <c r="BU22894" i="1"/>
  <c r="BU22895" i="1"/>
  <c r="BU22896" i="1"/>
  <c r="BU22897" i="1"/>
  <c r="BU22898" i="1"/>
  <c r="BU22899" i="1"/>
  <c r="BU22900" i="1"/>
  <c r="BU22901" i="1"/>
  <c r="BU22902" i="1"/>
  <c r="BU22903" i="1"/>
  <c r="BU22904" i="1"/>
  <c r="BU22905" i="1"/>
  <c r="BU22906" i="1"/>
  <c r="BU22907" i="1"/>
  <c r="BU22908" i="1"/>
  <c r="BU22909" i="1"/>
  <c r="BU22910" i="1"/>
  <c r="BU22911" i="1"/>
  <c r="BU22912" i="1"/>
  <c r="BU22913" i="1"/>
  <c r="BU22914" i="1"/>
  <c r="BU22915" i="1"/>
  <c r="BU22916" i="1"/>
  <c r="BU22917" i="1"/>
  <c r="BU22918" i="1"/>
  <c r="BU22919" i="1"/>
  <c r="BU22920" i="1"/>
  <c r="BU22921" i="1"/>
  <c r="BU22922" i="1"/>
  <c r="BU22923" i="1"/>
  <c r="BU22924" i="1"/>
  <c r="BU22925" i="1"/>
  <c r="BU22926" i="1"/>
  <c r="BU22927" i="1"/>
  <c r="BU22928" i="1"/>
  <c r="BU22929" i="1"/>
  <c r="BU22930" i="1"/>
  <c r="BU22931" i="1"/>
  <c r="BU22932" i="1"/>
  <c r="BU22933" i="1"/>
  <c r="BU22934" i="1"/>
  <c r="BU22935" i="1"/>
  <c r="BU22936" i="1"/>
  <c r="BU22937" i="1"/>
  <c r="BU22938" i="1"/>
  <c r="BU22939" i="1"/>
  <c r="BU22940" i="1"/>
  <c r="BU22941" i="1"/>
  <c r="BU22942" i="1"/>
  <c r="BU22943" i="1"/>
  <c r="BU22944" i="1"/>
  <c r="BU22945" i="1"/>
  <c r="BU22946" i="1"/>
  <c r="BU22947" i="1"/>
  <c r="BU22948" i="1"/>
  <c r="BU22949" i="1"/>
  <c r="BU22950" i="1"/>
  <c r="BU22951" i="1"/>
  <c r="BU22952" i="1"/>
  <c r="BU22953" i="1"/>
  <c r="BU22954" i="1"/>
  <c r="BU22955" i="1"/>
  <c r="BU22956" i="1"/>
  <c r="BU22957" i="1"/>
  <c r="BU22958" i="1"/>
  <c r="BU22959" i="1"/>
  <c r="BU22960" i="1"/>
  <c r="BU22961" i="1"/>
  <c r="BU22962" i="1"/>
  <c r="BU22963" i="1"/>
  <c r="BU22964" i="1"/>
  <c r="BU22965" i="1"/>
  <c r="BU22966" i="1"/>
  <c r="BU22967" i="1"/>
  <c r="BU22968" i="1"/>
  <c r="BU22969" i="1"/>
  <c r="BU22970" i="1"/>
  <c r="BU22971" i="1"/>
  <c r="BU22972" i="1"/>
  <c r="BU22973" i="1"/>
  <c r="BU22974" i="1"/>
  <c r="BU22975" i="1"/>
  <c r="BU22976" i="1"/>
  <c r="BU22977" i="1"/>
  <c r="BU22978" i="1"/>
  <c r="BU22979" i="1"/>
  <c r="BU22980" i="1"/>
  <c r="BU22981" i="1"/>
  <c r="BU22982" i="1"/>
  <c r="BU22983" i="1"/>
  <c r="BU22984" i="1"/>
  <c r="BU22985" i="1"/>
  <c r="BU22986" i="1"/>
  <c r="BU22987" i="1"/>
  <c r="BU22988" i="1"/>
  <c r="BU22989" i="1"/>
  <c r="BU22990" i="1"/>
  <c r="BU22991" i="1"/>
  <c r="BU22992" i="1"/>
  <c r="BU22993" i="1"/>
  <c r="BU22994" i="1"/>
  <c r="BU22995" i="1"/>
  <c r="BU22996" i="1"/>
  <c r="BU22997" i="1"/>
  <c r="BU22998" i="1"/>
  <c r="BU22999" i="1"/>
  <c r="BU23000" i="1"/>
  <c r="BU23001" i="1"/>
  <c r="BU23002" i="1"/>
  <c r="BU23003" i="1"/>
  <c r="BU23004" i="1"/>
  <c r="BU23005" i="1"/>
  <c r="BU23006" i="1"/>
  <c r="BU23007" i="1"/>
  <c r="BU23008" i="1"/>
  <c r="BU23009" i="1"/>
  <c r="BU23010" i="1"/>
  <c r="BU23011" i="1"/>
  <c r="BU23012" i="1"/>
  <c r="BU23013" i="1"/>
  <c r="BU23014" i="1"/>
  <c r="BU23015" i="1"/>
  <c r="BU23016" i="1"/>
  <c r="BU23017" i="1"/>
  <c r="BU23018" i="1"/>
  <c r="BU23019" i="1"/>
  <c r="BU23020" i="1"/>
  <c r="BU23021" i="1"/>
  <c r="BU23022" i="1"/>
  <c r="BU23023" i="1"/>
  <c r="BU23024" i="1"/>
  <c r="BU23025" i="1"/>
  <c r="BU23026" i="1"/>
  <c r="BU23027" i="1"/>
  <c r="BU23028" i="1"/>
  <c r="BU23029" i="1"/>
  <c r="BU23030" i="1"/>
  <c r="BU23031" i="1"/>
  <c r="BU23032" i="1"/>
  <c r="BU23033" i="1"/>
  <c r="BU23034" i="1"/>
  <c r="BU23035" i="1"/>
  <c r="BU23036" i="1"/>
  <c r="BU23037" i="1"/>
  <c r="BU23038" i="1"/>
  <c r="BU23039" i="1"/>
  <c r="BU23040" i="1"/>
  <c r="BU23041" i="1"/>
  <c r="BU23042" i="1"/>
  <c r="BU23043" i="1"/>
  <c r="BU23044" i="1"/>
  <c r="BU23045" i="1"/>
  <c r="BU23046" i="1"/>
  <c r="BU23047" i="1"/>
  <c r="BU23048" i="1"/>
  <c r="BU23049" i="1"/>
  <c r="BU23050" i="1"/>
  <c r="BU23051" i="1"/>
  <c r="BU23052" i="1"/>
  <c r="BU23053" i="1"/>
  <c r="BU23054" i="1"/>
  <c r="BU23055" i="1"/>
  <c r="BU23056" i="1"/>
  <c r="BU23057" i="1"/>
  <c r="BU23058" i="1"/>
  <c r="BU23059" i="1"/>
  <c r="BU23060" i="1"/>
  <c r="BU23061" i="1"/>
  <c r="BU23062" i="1"/>
  <c r="BU23063" i="1"/>
  <c r="BU23064" i="1"/>
  <c r="BU23065" i="1"/>
  <c r="BU23066" i="1"/>
  <c r="BU23067" i="1"/>
  <c r="BU23068" i="1"/>
  <c r="BU23069" i="1"/>
  <c r="BU23070" i="1"/>
  <c r="BU23071" i="1"/>
  <c r="BU23072" i="1"/>
  <c r="BU23073" i="1"/>
  <c r="BU23074" i="1"/>
  <c r="BU23075" i="1"/>
  <c r="BU23076" i="1"/>
  <c r="BU23077" i="1"/>
  <c r="BU23078" i="1"/>
  <c r="BU23079" i="1"/>
  <c r="BU23080" i="1"/>
  <c r="BU23081" i="1"/>
  <c r="BU23082" i="1"/>
  <c r="BU23083" i="1"/>
  <c r="BU23084" i="1"/>
  <c r="BU23085" i="1"/>
  <c r="BU23086" i="1"/>
  <c r="BU23087" i="1"/>
  <c r="BU23088" i="1"/>
  <c r="BU23089" i="1"/>
  <c r="BU23090" i="1"/>
  <c r="BU23091" i="1"/>
  <c r="BU23092" i="1"/>
  <c r="BU23093" i="1"/>
  <c r="BU23094" i="1"/>
  <c r="BU23095" i="1"/>
  <c r="BU23096" i="1"/>
  <c r="BU23097" i="1"/>
  <c r="BU23098" i="1"/>
  <c r="BU23099" i="1"/>
  <c r="BU23100" i="1"/>
  <c r="BU23101" i="1"/>
  <c r="BU23102" i="1"/>
  <c r="BU23103" i="1"/>
  <c r="BU23104" i="1"/>
  <c r="BU23105" i="1"/>
  <c r="BU23106" i="1"/>
  <c r="BU23107" i="1"/>
  <c r="BU23108" i="1"/>
  <c r="BU23109" i="1"/>
  <c r="BU23110" i="1"/>
  <c r="BU23111" i="1"/>
  <c r="BU23112" i="1"/>
  <c r="BU23113" i="1"/>
  <c r="BU23114" i="1"/>
  <c r="BU23115" i="1"/>
  <c r="BU23116" i="1"/>
  <c r="BU23117" i="1"/>
  <c r="BU23118" i="1"/>
  <c r="BU23119" i="1"/>
  <c r="BU23120" i="1"/>
  <c r="BU23121" i="1"/>
  <c r="BU23122" i="1"/>
  <c r="BU23123" i="1"/>
  <c r="BU23124" i="1"/>
  <c r="BU23125" i="1"/>
  <c r="BU23126" i="1"/>
  <c r="BU23127" i="1"/>
  <c r="BU23128" i="1"/>
  <c r="BU23129" i="1"/>
  <c r="BU23130" i="1"/>
  <c r="BU23131" i="1"/>
  <c r="BU23132" i="1"/>
  <c r="BU23133" i="1"/>
  <c r="BU23134" i="1"/>
  <c r="BU23135" i="1"/>
  <c r="BU23136" i="1"/>
  <c r="BU23137" i="1"/>
  <c r="BU23138" i="1"/>
  <c r="BU23139" i="1"/>
  <c r="BU23140" i="1"/>
  <c r="BU23141" i="1"/>
  <c r="BU23142" i="1"/>
  <c r="BU23143" i="1"/>
  <c r="BU23144" i="1"/>
  <c r="BU23145" i="1"/>
  <c r="BU23146" i="1"/>
  <c r="BU23147" i="1"/>
  <c r="BU23148" i="1"/>
  <c r="BU23149" i="1"/>
  <c r="BU23150" i="1"/>
  <c r="BU23151" i="1"/>
  <c r="BU23152" i="1"/>
  <c r="BU23153" i="1"/>
  <c r="BU23154" i="1"/>
  <c r="BU23155" i="1"/>
  <c r="BU23156" i="1"/>
  <c r="BU23157" i="1"/>
  <c r="BU23158" i="1"/>
  <c r="BU23159" i="1"/>
  <c r="BU23160" i="1"/>
  <c r="BU23161" i="1"/>
  <c r="BU23162" i="1"/>
  <c r="BU23163" i="1"/>
  <c r="BU23164" i="1"/>
  <c r="BU23165" i="1"/>
  <c r="BU23166" i="1"/>
  <c r="BU23167" i="1"/>
  <c r="BU23168" i="1"/>
  <c r="BU23169" i="1"/>
  <c r="BU23170" i="1"/>
  <c r="BU23171" i="1"/>
  <c r="BU23172" i="1"/>
  <c r="BU23173" i="1"/>
  <c r="BU23174" i="1"/>
  <c r="BU23175" i="1"/>
  <c r="BU23176" i="1"/>
  <c r="BU23177" i="1"/>
  <c r="BU23178" i="1"/>
  <c r="BU23179" i="1"/>
  <c r="BU23180" i="1"/>
  <c r="BU23181" i="1"/>
  <c r="BU23182" i="1"/>
  <c r="BU23183" i="1"/>
  <c r="BU23184" i="1"/>
  <c r="BU23185" i="1"/>
  <c r="BU23186" i="1"/>
  <c r="BU23187" i="1"/>
  <c r="BU23188" i="1"/>
  <c r="BU23189" i="1"/>
  <c r="BU23190" i="1"/>
  <c r="BU23191" i="1"/>
  <c r="BU23192" i="1"/>
  <c r="BU23193" i="1"/>
  <c r="BU23194" i="1"/>
  <c r="BU23195" i="1"/>
  <c r="BU23196" i="1"/>
  <c r="BU23197" i="1"/>
  <c r="BU23198" i="1"/>
  <c r="BU23199" i="1"/>
  <c r="BU23200" i="1"/>
  <c r="BU23201" i="1"/>
  <c r="BU23202" i="1"/>
  <c r="BU23203" i="1"/>
  <c r="BU23204" i="1"/>
  <c r="BU23205" i="1"/>
  <c r="BU23206" i="1"/>
  <c r="BU23207" i="1"/>
  <c r="BU23208" i="1"/>
  <c r="BU23209" i="1"/>
  <c r="BU23210" i="1"/>
  <c r="BU23211" i="1"/>
  <c r="BU23212" i="1"/>
  <c r="BU23213" i="1"/>
  <c r="BU23214" i="1"/>
  <c r="BU23215" i="1"/>
  <c r="BU23216" i="1"/>
  <c r="BU23217" i="1"/>
  <c r="BU23218" i="1"/>
  <c r="BU23219" i="1"/>
  <c r="BU23220" i="1"/>
  <c r="BU23221" i="1"/>
  <c r="BU23222" i="1"/>
  <c r="BU23223" i="1"/>
  <c r="BU23224" i="1"/>
  <c r="BU23225" i="1"/>
  <c r="BU23226" i="1"/>
  <c r="BU23227" i="1"/>
  <c r="BU23228" i="1"/>
  <c r="BU23229" i="1"/>
  <c r="BU23230" i="1"/>
  <c r="BU23231" i="1"/>
  <c r="BU23232" i="1"/>
  <c r="BU23233" i="1"/>
  <c r="BU23234" i="1"/>
  <c r="BU23235" i="1"/>
  <c r="BU23236" i="1"/>
  <c r="BU23237" i="1"/>
  <c r="BU23238" i="1"/>
  <c r="BU23239" i="1"/>
  <c r="BU23240" i="1"/>
  <c r="BU23241" i="1"/>
  <c r="BU23242" i="1"/>
  <c r="BU23243" i="1"/>
  <c r="BU23244" i="1"/>
  <c r="BU23245" i="1"/>
  <c r="BU23246" i="1"/>
  <c r="BU23247" i="1"/>
  <c r="BU23248" i="1"/>
  <c r="BU23249" i="1"/>
  <c r="BU23250" i="1"/>
  <c r="BU23251" i="1"/>
  <c r="BU23252" i="1"/>
  <c r="BU23253" i="1"/>
  <c r="BU23254" i="1"/>
  <c r="BU23255" i="1"/>
  <c r="BU23256" i="1"/>
  <c r="BU23257" i="1"/>
  <c r="BU23258" i="1"/>
  <c r="BU23259" i="1"/>
  <c r="BU23260" i="1"/>
  <c r="BU23261" i="1"/>
  <c r="BU23262" i="1"/>
  <c r="BU23263" i="1"/>
  <c r="BU23264" i="1"/>
  <c r="BU23265" i="1"/>
  <c r="BU23266" i="1"/>
  <c r="BU23267" i="1"/>
  <c r="BU23268" i="1"/>
  <c r="BU23269" i="1"/>
  <c r="BU23270" i="1"/>
  <c r="BU23271" i="1"/>
  <c r="BU23272" i="1"/>
  <c r="BU23273" i="1"/>
  <c r="BU23274" i="1"/>
  <c r="BU23275" i="1"/>
  <c r="BU23276" i="1"/>
  <c r="BU23277" i="1"/>
  <c r="BU23278" i="1"/>
  <c r="BU23279" i="1"/>
  <c r="BU23280" i="1"/>
  <c r="BU23281" i="1"/>
  <c r="BU23282" i="1"/>
  <c r="BU23283" i="1"/>
  <c r="BU23284" i="1"/>
  <c r="BU23285" i="1"/>
  <c r="BU23286" i="1"/>
  <c r="BU23287" i="1"/>
  <c r="BU23288" i="1"/>
  <c r="BU23289" i="1"/>
  <c r="BU23290" i="1"/>
  <c r="BU23291" i="1"/>
  <c r="BU23292" i="1"/>
  <c r="BU23293" i="1"/>
  <c r="BU23294" i="1"/>
  <c r="BU23295" i="1"/>
  <c r="BU23296" i="1"/>
  <c r="BU23297" i="1"/>
  <c r="BU23298" i="1"/>
  <c r="BU23299" i="1"/>
  <c r="BU23300" i="1"/>
  <c r="BU23301" i="1"/>
  <c r="BU23302" i="1"/>
  <c r="BU23303" i="1"/>
  <c r="BU23304" i="1"/>
  <c r="BU23305" i="1"/>
  <c r="BU23306" i="1"/>
  <c r="BU23307" i="1"/>
  <c r="BU23308" i="1"/>
  <c r="BU23309" i="1"/>
  <c r="BU23310" i="1"/>
  <c r="BU23311" i="1"/>
  <c r="BU23312" i="1"/>
  <c r="BU23313" i="1"/>
  <c r="BU23314" i="1"/>
  <c r="BU23315" i="1"/>
  <c r="BU23316" i="1"/>
  <c r="BU23317" i="1"/>
  <c r="BU23318" i="1"/>
  <c r="BU23319" i="1"/>
  <c r="BU23320" i="1"/>
  <c r="BU23321" i="1"/>
  <c r="BU23322" i="1"/>
  <c r="BU23323" i="1"/>
  <c r="BU23324" i="1"/>
  <c r="BU23325" i="1"/>
  <c r="BU23326" i="1"/>
  <c r="BU23327" i="1"/>
  <c r="BU23328" i="1"/>
  <c r="BU23329" i="1"/>
  <c r="BU23330" i="1"/>
  <c r="BU23331" i="1"/>
  <c r="BU23332" i="1"/>
  <c r="BU23333" i="1"/>
  <c r="BU23334" i="1"/>
  <c r="BU23335" i="1"/>
  <c r="BU23336" i="1"/>
  <c r="BU23337" i="1"/>
  <c r="BU23338" i="1"/>
  <c r="BU23339" i="1"/>
  <c r="BU23340" i="1"/>
  <c r="BU23341" i="1"/>
  <c r="BU23342" i="1"/>
  <c r="BU23343" i="1"/>
  <c r="BU23344" i="1"/>
  <c r="BU23345" i="1"/>
  <c r="BU23346" i="1"/>
  <c r="BU23347" i="1"/>
  <c r="BU23348" i="1"/>
  <c r="BU23349" i="1"/>
  <c r="BU23350" i="1"/>
  <c r="BU23351" i="1"/>
  <c r="BU23352" i="1"/>
  <c r="BU23353" i="1"/>
  <c r="BU23354" i="1"/>
  <c r="BU23355" i="1"/>
  <c r="BU23356" i="1"/>
  <c r="BU23357" i="1"/>
  <c r="BU23358" i="1"/>
  <c r="BU23359" i="1"/>
  <c r="BU23360" i="1"/>
  <c r="BU23361" i="1"/>
  <c r="BU23362" i="1"/>
  <c r="BU23363" i="1"/>
  <c r="BU23364" i="1"/>
  <c r="BU23365" i="1"/>
  <c r="BU23366" i="1"/>
  <c r="BU23367" i="1"/>
  <c r="BU23368" i="1"/>
  <c r="BU23369" i="1"/>
  <c r="BU23370" i="1"/>
  <c r="BU23371" i="1"/>
  <c r="BU23372" i="1"/>
  <c r="BU23373" i="1"/>
  <c r="BU23374" i="1"/>
  <c r="BU23375" i="1"/>
  <c r="BU23376" i="1"/>
  <c r="BU23377" i="1"/>
  <c r="BU23378" i="1"/>
  <c r="BU23379" i="1"/>
  <c r="BU23380" i="1"/>
  <c r="BU23381" i="1"/>
  <c r="BU23382" i="1"/>
  <c r="BU23383" i="1"/>
  <c r="BU23384" i="1"/>
  <c r="BU23385" i="1"/>
  <c r="BU23386" i="1"/>
  <c r="BU23387" i="1"/>
  <c r="BU23388" i="1"/>
  <c r="BU23389" i="1"/>
  <c r="BU23390" i="1"/>
  <c r="BU23391" i="1"/>
  <c r="BU23392" i="1"/>
  <c r="BU23393" i="1"/>
  <c r="BU23394" i="1"/>
  <c r="BU23395" i="1"/>
  <c r="BU23396" i="1"/>
  <c r="BU23397" i="1"/>
  <c r="BU23398" i="1"/>
  <c r="BU23399" i="1"/>
  <c r="BU23400" i="1"/>
  <c r="BU23401" i="1"/>
  <c r="BU23402" i="1"/>
  <c r="BU23403" i="1"/>
  <c r="BU23404" i="1"/>
  <c r="BU23405" i="1"/>
  <c r="BU23406" i="1"/>
  <c r="BU23407" i="1"/>
  <c r="BU23408" i="1"/>
  <c r="BU23409" i="1"/>
  <c r="BU23410" i="1"/>
  <c r="BU23411" i="1"/>
  <c r="BU23412" i="1"/>
  <c r="BU23413" i="1"/>
  <c r="BU23414" i="1"/>
  <c r="BU23415" i="1"/>
  <c r="BU23416" i="1"/>
  <c r="BU23417" i="1"/>
  <c r="BU23418" i="1"/>
  <c r="BU23419" i="1"/>
  <c r="BU23420" i="1"/>
  <c r="BU23421" i="1"/>
  <c r="BU23422" i="1"/>
  <c r="BU23423" i="1"/>
  <c r="BU23424" i="1"/>
  <c r="BU23425" i="1"/>
  <c r="BU23426" i="1"/>
  <c r="BU23427" i="1"/>
  <c r="BU23428" i="1"/>
  <c r="BU23429" i="1"/>
  <c r="BU23430" i="1"/>
  <c r="BU23431" i="1"/>
  <c r="BU23432" i="1"/>
  <c r="BU23433" i="1"/>
  <c r="BU23434" i="1"/>
  <c r="BU23435" i="1"/>
  <c r="BU23436" i="1"/>
  <c r="BU23437" i="1"/>
  <c r="BU23438" i="1"/>
  <c r="BU23439" i="1"/>
  <c r="BU23440" i="1"/>
  <c r="BU23441" i="1"/>
  <c r="BU23442" i="1"/>
  <c r="BU23443" i="1"/>
  <c r="BU23444" i="1"/>
  <c r="BU23445" i="1"/>
  <c r="BU23446" i="1"/>
  <c r="BU23447" i="1"/>
  <c r="BU23448" i="1"/>
  <c r="BU23449" i="1"/>
  <c r="BU23450" i="1"/>
  <c r="BU23451" i="1"/>
  <c r="BU23452" i="1"/>
  <c r="BU23453" i="1"/>
  <c r="BU23454" i="1"/>
  <c r="BU23455" i="1"/>
  <c r="BU23456" i="1"/>
  <c r="BU23457" i="1"/>
  <c r="BU23458" i="1"/>
  <c r="BU23459" i="1"/>
  <c r="BU23460" i="1"/>
  <c r="BU23461" i="1"/>
  <c r="BU23462" i="1"/>
  <c r="BU23463" i="1"/>
  <c r="BU23464" i="1"/>
  <c r="BU23465" i="1"/>
  <c r="BU23466" i="1"/>
  <c r="BU23467" i="1"/>
  <c r="BU23468" i="1"/>
  <c r="BU23469" i="1"/>
  <c r="BU23470" i="1"/>
  <c r="BU23471" i="1"/>
  <c r="BU23472" i="1"/>
  <c r="BU23473" i="1"/>
  <c r="BU23474" i="1"/>
  <c r="BU23475" i="1"/>
  <c r="BU23476" i="1"/>
  <c r="BU23477" i="1"/>
  <c r="BU23478" i="1"/>
  <c r="BU23479" i="1"/>
  <c r="BU23480" i="1"/>
  <c r="BU23481" i="1"/>
  <c r="BU23482" i="1"/>
  <c r="BU23483" i="1"/>
  <c r="BU23484" i="1"/>
  <c r="BU23485" i="1"/>
  <c r="BU23486" i="1"/>
  <c r="BU23487" i="1"/>
  <c r="BU23488" i="1"/>
  <c r="BU23489" i="1"/>
  <c r="BU23490" i="1"/>
  <c r="BU23491" i="1"/>
  <c r="BU23492" i="1"/>
  <c r="BU23493" i="1"/>
  <c r="BU23494" i="1"/>
  <c r="BU23495" i="1"/>
  <c r="BU23496" i="1"/>
  <c r="BU23497" i="1"/>
  <c r="BU23498" i="1"/>
  <c r="BU23499" i="1"/>
  <c r="BU23500" i="1"/>
  <c r="BU23501" i="1"/>
  <c r="BU23502" i="1"/>
  <c r="BU23503" i="1"/>
  <c r="BU23504" i="1"/>
  <c r="BU23505" i="1"/>
  <c r="BU23506" i="1"/>
  <c r="BU23507" i="1"/>
  <c r="BU23508" i="1"/>
  <c r="BU23509" i="1"/>
  <c r="BU23510" i="1"/>
  <c r="BU23511" i="1"/>
  <c r="BU23512" i="1"/>
  <c r="BU23513" i="1"/>
  <c r="BU23514" i="1"/>
  <c r="BU23515" i="1"/>
  <c r="BU23516" i="1"/>
  <c r="BU23517" i="1"/>
  <c r="BU23518" i="1"/>
  <c r="BU23519" i="1"/>
  <c r="BU23520" i="1"/>
  <c r="BU23521" i="1"/>
  <c r="BU23522" i="1"/>
  <c r="BU23523" i="1"/>
  <c r="BU23524" i="1"/>
  <c r="BU23525" i="1"/>
  <c r="BU23526" i="1"/>
  <c r="BU23527" i="1"/>
  <c r="BU23528" i="1"/>
  <c r="BU23529" i="1"/>
  <c r="BU23530" i="1"/>
  <c r="BU23531" i="1"/>
  <c r="BU23532" i="1"/>
  <c r="BU23533" i="1"/>
  <c r="BU23534" i="1"/>
  <c r="BU23535" i="1"/>
  <c r="BU23536" i="1"/>
  <c r="BU23537" i="1"/>
  <c r="BU23538" i="1"/>
  <c r="BU23539" i="1"/>
  <c r="BU23540" i="1"/>
  <c r="BU23541" i="1"/>
  <c r="BU23542" i="1"/>
  <c r="BU23543" i="1"/>
  <c r="BU23544" i="1"/>
  <c r="BU23545" i="1"/>
  <c r="BU23546" i="1"/>
  <c r="BU23547" i="1"/>
  <c r="BU23548" i="1"/>
  <c r="BU23549" i="1"/>
  <c r="BU23550" i="1"/>
  <c r="BU23551" i="1"/>
  <c r="BU23552" i="1"/>
  <c r="BU23553" i="1"/>
  <c r="BU23554" i="1"/>
  <c r="BU23555" i="1"/>
  <c r="BU23556" i="1"/>
  <c r="BU23557" i="1"/>
  <c r="BU23558" i="1"/>
  <c r="BU23559" i="1"/>
  <c r="BU23560" i="1"/>
  <c r="BU23561" i="1"/>
  <c r="BU23562" i="1"/>
  <c r="BU23563" i="1"/>
  <c r="BU23564" i="1"/>
  <c r="BU23565" i="1"/>
  <c r="BU23566" i="1"/>
  <c r="BU23567" i="1"/>
  <c r="BU23568" i="1"/>
  <c r="BU23569" i="1"/>
  <c r="BU23570" i="1"/>
  <c r="BU23571" i="1"/>
  <c r="BU23572" i="1"/>
  <c r="BU23573" i="1"/>
  <c r="BU23574" i="1"/>
  <c r="BU23575" i="1"/>
  <c r="BU23576" i="1"/>
  <c r="BU23577" i="1"/>
  <c r="BU23578" i="1"/>
  <c r="BU23579" i="1"/>
  <c r="BU23580" i="1"/>
  <c r="BU23581" i="1"/>
  <c r="BU23582" i="1"/>
  <c r="BU23583" i="1"/>
  <c r="BU23584" i="1"/>
  <c r="BU23585" i="1"/>
  <c r="BU23586" i="1"/>
  <c r="BU23587" i="1"/>
  <c r="BU23588" i="1"/>
  <c r="BU23589" i="1"/>
  <c r="BU23590" i="1"/>
  <c r="BU23591" i="1"/>
  <c r="BU23592" i="1"/>
  <c r="BU23593" i="1"/>
  <c r="BU23594" i="1"/>
  <c r="BU23595" i="1"/>
  <c r="BU23596" i="1"/>
  <c r="BU23597" i="1"/>
  <c r="BU23598" i="1"/>
  <c r="BU23599" i="1"/>
  <c r="BU23600" i="1"/>
  <c r="BU23601" i="1"/>
  <c r="BU23602" i="1"/>
  <c r="BU23603" i="1"/>
  <c r="BU23604" i="1"/>
  <c r="BU23605" i="1"/>
  <c r="BU23606" i="1"/>
  <c r="BU23607" i="1"/>
  <c r="BU23608" i="1"/>
  <c r="BU23609" i="1"/>
  <c r="BU23610" i="1"/>
  <c r="BU23611" i="1"/>
  <c r="BU23612" i="1"/>
  <c r="BU23613" i="1"/>
  <c r="BU23614" i="1"/>
  <c r="BU23615" i="1"/>
  <c r="BU23616" i="1"/>
  <c r="BU23617" i="1"/>
  <c r="BU23618" i="1"/>
  <c r="BU23619" i="1"/>
  <c r="BU23620" i="1"/>
  <c r="BU23621" i="1"/>
  <c r="BU23622" i="1"/>
  <c r="BU23623" i="1"/>
  <c r="BU23624" i="1"/>
  <c r="BU23625" i="1"/>
  <c r="BU23626" i="1"/>
  <c r="BU23627" i="1"/>
  <c r="BU23628" i="1"/>
  <c r="BU23629" i="1"/>
  <c r="BU23630" i="1"/>
  <c r="BU23631" i="1"/>
  <c r="BU23632" i="1"/>
  <c r="BU23633" i="1"/>
  <c r="BU23634" i="1"/>
  <c r="BU23635" i="1"/>
  <c r="BU23636" i="1"/>
  <c r="BU23637" i="1"/>
  <c r="BU23638" i="1"/>
  <c r="BU23639" i="1"/>
  <c r="BU23640" i="1"/>
  <c r="BU23641" i="1"/>
  <c r="BU23642" i="1"/>
  <c r="BU23643" i="1"/>
  <c r="BU23644" i="1"/>
  <c r="BU23645" i="1"/>
  <c r="BU23646" i="1"/>
  <c r="BU23647" i="1"/>
  <c r="BU23648" i="1"/>
  <c r="BU23649" i="1"/>
  <c r="BU23650" i="1"/>
  <c r="BU23651" i="1"/>
  <c r="BU23652" i="1"/>
  <c r="BU23653" i="1"/>
  <c r="BU23654" i="1"/>
  <c r="BU23655" i="1"/>
  <c r="BU23656" i="1"/>
  <c r="BU23657" i="1"/>
  <c r="BU23658" i="1"/>
  <c r="BU23659" i="1"/>
  <c r="BU23660" i="1"/>
  <c r="BU23661" i="1"/>
  <c r="BU23662" i="1"/>
  <c r="BU23663" i="1"/>
  <c r="BU23664" i="1"/>
  <c r="BU23665" i="1"/>
  <c r="BU23666" i="1"/>
  <c r="BU23667" i="1"/>
  <c r="BU23668" i="1"/>
  <c r="BU23669" i="1"/>
  <c r="BU23670" i="1"/>
  <c r="BU23671" i="1"/>
  <c r="BU23672" i="1"/>
  <c r="BU23673" i="1"/>
  <c r="BU23674" i="1"/>
  <c r="BU23675" i="1"/>
  <c r="BU23676" i="1"/>
  <c r="BU23677" i="1"/>
  <c r="BU23678" i="1"/>
  <c r="BU23679" i="1"/>
  <c r="BU23680" i="1"/>
  <c r="BU23681" i="1"/>
  <c r="BU23682" i="1"/>
  <c r="BU23683" i="1"/>
  <c r="BU23684" i="1"/>
  <c r="BU23685" i="1"/>
  <c r="BU23686" i="1"/>
  <c r="BU23687" i="1"/>
  <c r="BU23688" i="1"/>
  <c r="BU23689" i="1"/>
  <c r="BU23690" i="1"/>
  <c r="BU23691" i="1"/>
  <c r="BU23692" i="1"/>
  <c r="BU23693" i="1"/>
  <c r="BU23694" i="1"/>
  <c r="BU23695" i="1"/>
  <c r="BU23696" i="1"/>
  <c r="BU23697" i="1"/>
  <c r="BU23698" i="1"/>
  <c r="BU23699" i="1"/>
  <c r="BU23700" i="1"/>
  <c r="BU23701" i="1"/>
  <c r="BU23702" i="1"/>
  <c r="BU23703" i="1"/>
  <c r="BU23704" i="1"/>
  <c r="BU23705" i="1"/>
  <c r="BU23706" i="1"/>
  <c r="BU23707" i="1"/>
  <c r="BU23708" i="1"/>
  <c r="BU23709" i="1"/>
  <c r="BU23710" i="1"/>
  <c r="BU23711" i="1"/>
  <c r="BU23712" i="1"/>
  <c r="BU23713" i="1"/>
  <c r="BU23714" i="1"/>
  <c r="BU23715" i="1"/>
  <c r="BU23716" i="1"/>
  <c r="BU23717" i="1"/>
  <c r="BU23718" i="1"/>
  <c r="BU23719" i="1"/>
  <c r="BU23720" i="1"/>
  <c r="BU23721" i="1"/>
  <c r="BU23722" i="1"/>
  <c r="BU23723" i="1"/>
  <c r="BU23724" i="1"/>
  <c r="BU23725" i="1"/>
  <c r="BU23726" i="1"/>
  <c r="BU23727" i="1"/>
  <c r="BU23728" i="1"/>
  <c r="BU23729" i="1"/>
  <c r="BU23730" i="1"/>
  <c r="BU23731" i="1"/>
  <c r="BU23732" i="1"/>
  <c r="BU23733" i="1"/>
  <c r="BU23734" i="1"/>
  <c r="BU23735" i="1"/>
  <c r="BU23736" i="1"/>
  <c r="BU23737" i="1"/>
  <c r="BU23738" i="1"/>
  <c r="BU23739" i="1"/>
  <c r="BU23740" i="1"/>
  <c r="BU23741" i="1"/>
  <c r="BU23742" i="1"/>
  <c r="BU23743" i="1"/>
  <c r="BU23744" i="1"/>
  <c r="BU23745" i="1"/>
  <c r="BU23746" i="1"/>
  <c r="BU23747" i="1"/>
  <c r="BU23748" i="1"/>
  <c r="BU23749" i="1"/>
  <c r="BU23750" i="1"/>
  <c r="BU23751" i="1"/>
  <c r="BU23752" i="1"/>
  <c r="BU23753" i="1"/>
  <c r="BU23754" i="1"/>
  <c r="BU23755" i="1"/>
  <c r="BU23756" i="1"/>
  <c r="BU23757" i="1"/>
  <c r="BU23758" i="1"/>
  <c r="BU23759" i="1"/>
  <c r="BU23760" i="1"/>
  <c r="BU23761" i="1"/>
  <c r="BU23762" i="1"/>
  <c r="BU23763" i="1"/>
  <c r="BU23764" i="1"/>
  <c r="BU23765" i="1"/>
  <c r="BU23766" i="1"/>
  <c r="BU23767" i="1"/>
  <c r="BU23768" i="1"/>
  <c r="BU23769" i="1"/>
  <c r="BU23770" i="1"/>
  <c r="BU23771" i="1"/>
  <c r="BU23772" i="1"/>
  <c r="BU23773" i="1"/>
  <c r="BU23774" i="1"/>
  <c r="BU23775" i="1"/>
  <c r="BU23776" i="1"/>
  <c r="BU23777" i="1"/>
  <c r="BU23778" i="1"/>
  <c r="BU23779" i="1"/>
  <c r="BU23780" i="1"/>
  <c r="BU23781" i="1"/>
  <c r="BU23782" i="1"/>
  <c r="BU23783" i="1"/>
  <c r="BU23784" i="1"/>
  <c r="BU23785" i="1"/>
  <c r="BU23786" i="1"/>
  <c r="BU23787" i="1"/>
  <c r="BU23788" i="1"/>
  <c r="BU23789" i="1"/>
  <c r="BU23790" i="1"/>
  <c r="BU23791" i="1"/>
  <c r="BU23792" i="1"/>
  <c r="BU23793" i="1"/>
  <c r="BU23794" i="1"/>
  <c r="BU23795" i="1"/>
  <c r="BU23796" i="1"/>
  <c r="BU23797" i="1"/>
  <c r="BU23798" i="1"/>
  <c r="BU23799" i="1"/>
  <c r="BU23800" i="1"/>
  <c r="BU23801" i="1"/>
  <c r="BU23802" i="1"/>
  <c r="BU23803" i="1"/>
  <c r="BU23804" i="1"/>
  <c r="BU23805" i="1"/>
  <c r="BU23806" i="1"/>
  <c r="BU23807" i="1"/>
  <c r="BU23808" i="1"/>
  <c r="BU23809" i="1"/>
  <c r="BU23810" i="1"/>
  <c r="BU23811" i="1"/>
  <c r="BU23812" i="1"/>
  <c r="BU23813" i="1"/>
  <c r="BU23814" i="1"/>
  <c r="BU23815" i="1"/>
  <c r="BU23816" i="1"/>
  <c r="BU23817" i="1"/>
  <c r="BU23818" i="1"/>
  <c r="BU23819" i="1"/>
  <c r="BU23820" i="1"/>
  <c r="BU23821" i="1"/>
  <c r="BU23822" i="1"/>
  <c r="BU23823" i="1"/>
  <c r="BU23824" i="1"/>
  <c r="BU23825" i="1"/>
  <c r="BU23826" i="1"/>
  <c r="BU23827" i="1"/>
  <c r="BU23828" i="1"/>
  <c r="BU23829" i="1"/>
  <c r="BU23830" i="1"/>
  <c r="BU23831" i="1"/>
  <c r="BU23832" i="1"/>
  <c r="BU23833" i="1"/>
  <c r="BU23834" i="1"/>
  <c r="BU23835" i="1"/>
  <c r="BU23836" i="1"/>
  <c r="BU23837" i="1"/>
  <c r="BU23838" i="1"/>
  <c r="BU23839" i="1"/>
  <c r="BU23840" i="1"/>
  <c r="BU23841" i="1"/>
  <c r="BU23842" i="1"/>
  <c r="BU23843" i="1"/>
  <c r="BU23844" i="1"/>
  <c r="BU23845" i="1"/>
  <c r="BU23846" i="1"/>
  <c r="BU23847" i="1"/>
  <c r="BU23848" i="1"/>
  <c r="BU23849" i="1"/>
  <c r="BU23850" i="1"/>
  <c r="BU23851" i="1"/>
  <c r="BU23852" i="1"/>
  <c r="BU23853" i="1"/>
  <c r="BU23854" i="1"/>
  <c r="BU23855" i="1"/>
  <c r="BU23856" i="1"/>
  <c r="BU23857" i="1"/>
  <c r="BU23858" i="1"/>
  <c r="BU23859" i="1"/>
  <c r="BU23860" i="1"/>
  <c r="BU23861" i="1"/>
  <c r="BU23862" i="1"/>
  <c r="BU23863" i="1"/>
  <c r="BU23864" i="1"/>
  <c r="BU23865" i="1"/>
  <c r="BU23866" i="1"/>
  <c r="BU23867" i="1"/>
  <c r="BU23868" i="1"/>
  <c r="BU23869" i="1"/>
  <c r="BU23870" i="1"/>
  <c r="BU23871" i="1"/>
  <c r="BU23872" i="1"/>
  <c r="BU23873" i="1"/>
  <c r="BU23874" i="1"/>
  <c r="BU23875" i="1"/>
  <c r="BU23876" i="1"/>
  <c r="BU23877" i="1"/>
  <c r="BU23878" i="1"/>
  <c r="BU23879" i="1"/>
  <c r="BU23880" i="1"/>
  <c r="BU23881" i="1"/>
  <c r="BU23882" i="1"/>
  <c r="BU23883" i="1"/>
  <c r="BU23884" i="1"/>
  <c r="BU23885" i="1"/>
  <c r="BU23886" i="1"/>
  <c r="BU23887" i="1"/>
  <c r="BU23888" i="1"/>
  <c r="BU23889" i="1"/>
  <c r="BU23890" i="1"/>
  <c r="BU23891" i="1"/>
  <c r="BU23892" i="1"/>
  <c r="BU23893" i="1"/>
  <c r="BU23894" i="1"/>
  <c r="BU23895" i="1"/>
  <c r="BU23896" i="1"/>
  <c r="BU23897" i="1"/>
  <c r="BU23898" i="1"/>
  <c r="BU23899" i="1"/>
  <c r="BU23900" i="1"/>
  <c r="BU23901" i="1"/>
  <c r="BU23902" i="1"/>
  <c r="BU23903" i="1"/>
  <c r="BU23904" i="1"/>
  <c r="BU23905" i="1"/>
  <c r="BU23906" i="1"/>
  <c r="BU23907" i="1"/>
  <c r="BU23908" i="1"/>
  <c r="BU23909" i="1"/>
  <c r="BU23910" i="1"/>
  <c r="BU23911" i="1"/>
  <c r="BU23912" i="1"/>
  <c r="BU23913" i="1"/>
  <c r="BU23914" i="1"/>
  <c r="BU23915" i="1"/>
  <c r="BU23916" i="1"/>
  <c r="BU23917" i="1"/>
  <c r="BU23918" i="1"/>
  <c r="BU23919" i="1"/>
  <c r="BU23920" i="1"/>
  <c r="BU23921" i="1"/>
  <c r="BU23922" i="1"/>
  <c r="BU23923" i="1"/>
  <c r="BU23924" i="1"/>
  <c r="BU23925" i="1"/>
  <c r="BU23926" i="1"/>
  <c r="BU23927" i="1"/>
  <c r="BU23928" i="1"/>
  <c r="BU23929" i="1"/>
  <c r="BU23930" i="1"/>
  <c r="BU23931" i="1"/>
  <c r="BU23932" i="1"/>
  <c r="BU23933" i="1"/>
  <c r="BU23934" i="1"/>
  <c r="BU23935" i="1"/>
  <c r="BU23936" i="1"/>
  <c r="BU23937" i="1"/>
  <c r="BU23938" i="1"/>
  <c r="BU23939" i="1"/>
  <c r="BU23940" i="1"/>
  <c r="BU23941" i="1"/>
  <c r="BU23942" i="1"/>
  <c r="BU23943" i="1"/>
  <c r="BU23944" i="1"/>
  <c r="BU23945" i="1"/>
  <c r="BU23946" i="1"/>
  <c r="BU23947" i="1"/>
  <c r="BU23948" i="1"/>
  <c r="BU23949" i="1"/>
  <c r="BU23950" i="1"/>
  <c r="BU23951" i="1"/>
  <c r="BU23952" i="1"/>
  <c r="BU23953" i="1"/>
  <c r="BU23954" i="1"/>
  <c r="BU23955" i="1"/>
  <c r="BU23956" i="1"/>
  <c r="BU23957" i="1"/>
  <c r="BU23958" i="1"/>
  <c r="BU23959" i="1"/>
  <c r="BU23960" i="1"/>
  <c r="BU23961" i="1"/>
  <c r="BU23962" i="1"/>
  <c r="BU23963" i="1"/>
  <c r="BU23964" i="1"/>
  <c r="BU23965" i="1"/>
  <c r="BU23966" i="1"/>
  <c r="BU23967" i="1"/>
  <c r="BU23968" i="1"/>
  <c r="BU23969" i="1"/>
  <c r="BU23970" i="1"/>
  <c r="BU23971" i="1"/>
  <c r="BU23972" i="1"/>
  <c r="BU23973" i="1"/>
  <c r="BU23974" i="1"/>
  <c r="BU23975" i="1"/>
  <c r="BU23976" i="1"/>
  <c r="BU23977" i="1"/>
  <c r="BU23978" i="1"/>
  <c r="BU23979" i="1"/>
  <c r="BU23980" i="1"/>
  <c r="BU23981" i="1"/>
  <c r="BU23982" i="1"/>
  <c r="BU23983" i="1"/>
  <c r="BU23984" i="1"/>
  <c r="BU23985" i="1"/>
  <c r="BU23986" i="1"/>
  <c r="BU23987" i="1"/>
  <c r="BU23988" i="1"/>
  <c r="BU23989" i="1"/>
  <c r="BU23990" i="1"/>
  <c r="BU23991" i="1"/>
  <c r="BU23992" i="1"/>
  <c r="BU23993" i="1"/>
  <c r="BU23994" i="1"/>
  <c r="BU23995" i="1"/>
  <c r="BU23996" i="1"/>
  <c r="BU23997" i="1"/>
  <c r="BU23998" i="1"/>
  <c r="BU23999" i="1"/>
  <c r="BU24000" i="1"/>
  <c r="BU24001" i="1"/>
  <c r="BU24002" i="1"/>
  <c r="BU24003" i="1"/>
  <c r="BU24004" i="1"/>
  <c r="BU24005" i="1"/>
  <c r="BU24006" i="1"/>
  <c r="BU24007" i="1"/>
  <c r="BU24008" i="1"/>
  <c r="BU24009" i="1"/>
  <c r="BU24010" i="1"/>
  <c r="BU24011" i="1"/>
  <c r="BU24012" i="1"/>
  <c r="BU24013" i="1"/>
  <c r="BU24014" i="1"/>
  <c r="BU24015" i="1"/>
  <c r="BU24016" i="1"/>
  <c r="BU24017" i="1"/>
  <c r="BU24018" i="1"/>
  <c r="BU24019" i="1"/>
  <c r="BU24020" i="1"/>
  <c r="BU24021" i="1"/>
  <c r="BU24022" i="1"/>
  <c r="BU24023" i="1"/>
  <c r="BU24024" i="1"/>
  <c r="BU24025" i="1"/>
  <c r="BU24026" i="1"/>
  <c r="BU24027" i="1"/>
  <c r="BU24028" i="1"/>
  <c r="BU24029" i="1"/>
  <c r="BU24030" i="1"/>
  <c r="BU24031" i="1"/>
  <c r="BU24032" i="1"/>
  <c r="BU24033" i="1"/>
  <c r="BU24034" i="1"/>
  <c r="BU24035" i="1"/>
  <c r="BU24036" i="1"/>
  <c r="BU24037" i="1"/>
  <c r="BU24038" i="1"/>
  <c r="BU24039" i="1"/>
  <c r="BU24040" i="1"/>
  <c r="BU24041" i="1"/>
  <c r="BU24042" i="1"/>
  <c r="BU24043" i="1"/>
  <c r="BU24044" i="1"/>
  <c r="BU24045" i="1"/>
  <c r="BU24046" i="1"/>
  <c r="BU24047" i="1"/>
  <c r="BU24048" i="1"/>
  <c r="BU24049" i="1"/>
  <c r="BU24050" i="1"/>
  <c r="BU24051" i="1"/>
  <c r="BU24052" i="1"/>
  <c r="BU24053" i="1"/>
  <c r="BU24054" i="1"/>
  <c r="BU24055" i="1"/>
  <c r="BU24056" i="1"/>
  <c r="BU24057" i="1"/>
  <c r="BU24058" i="1"/>
  <c r="BU24059" i="1"/>
  <c r="BU24060" i="1"/>
  <c r="BU24061" i="1"/>
  <c r="BU24062" i="1"/>
  <c r="BU24063" i="1"/>
  <c r="BU24064" i="1"/>
  <c r="BU24065" i="1"/>
  <c r="BU24066" i="1"/>
  <c r="BU24067" i="1"/>
  <c r="BU24068" i="1"/>
  <c r="BU24069" i="1"/>
  <c r="BU24070" i="1"/>
  <c r="BU24071" i="1"/>
  <c r="BU24072" i="1"/>
  <c r="BU24073" i="1"/>
  <c r="BU24074" i="1"/>
  <c r="BU24075" i="1"/>
  <c r="BU24076" i="1"/>
  <c r="BU24077" i="1"/>
  <c r="BU24078" i="1"/>
  <c r="BU24079" i="1"/>
  <c r="BU24080" i="1"/>
  <c r="BU24081" i="1"/>
  <c r="BU24082" i="1"/>
  <c r="BU24083" i="1"/>
  <c r="BU24084" i="1"/>
  <c r="BU24085" i="1"/>
  <c r="BU24086" i="1"/>
  <c r="BU24087" i="1"/>
  <c r="BU24088" i="1"/>
  <c r="BU24089" i="1"/>
  <c r="BU24090" i="1"/>
  <c r="BU24091" i="1"/>
  <c r="BU24092" i="1"/>
  <c r="BU24093" i="1"/>
  <c r="BU24094" i="1"/>
  <c r="BU24095" i="1"/>
  <c r="BU24096" i="1"/>
  <c r="BU24097" i="1"/>
  <c r="BU24098" i="1"/>
  <c r="BU24099" i="1"/>
  <c r="BU24100" i="1"/>
  <c r="BU24101" i="1"/>
  <c r="BU24102" i="1"/>
  <c r="BU24103" i="1"/>
  <c r="BU24104" i="1"/>
  <c r="BU24105" i="1"/>
  <c r="BU24106" i="1"/>
  <c r="BU24107" i="1"/>
  <c r="BU24108" i="1"/>
  <c r="BU24109" i="1"/>
  <c r="BU24110" i="1"/>
  <c r="BU24111" i="1"/>
  <c r="BU24112" i="1"/>
  <c r="BU24113" i="1"/>
  <c r="BU24114" i="1"/>
  <c r="BU24115" i="1"/>
  <c r="BU24116" i="1"/>
  <c r="BU24117" i="1"/>
  <c r="BU24118" i="1"/>
  <c r="BU24119" i="1"/>
  <c r="BU24120" i="1"/>
  <c r="BU24121" i="1"/>
  <c r="BU24122" i="1"/>
  <c r="BU24123" i="1"/>
  <c r="BU24124" i="1"/>
  <c r="BU24125" i="1"/>
  <c r="BU24126" i="1"/>
  <c r="BU24127" i="1"/>
  <c r="BU24128" i="1"/>
  <c r="BU24129" i="1"/>
  <c r="BU24130" i="1"/>
  <c r="BU24131" i="1"/>
  <c r="BU24132" i="1"/>
  <c r="BU24133" i="1"/>
  <c r="BU24134" i="1"/>
  <c r="BU24135" i="1"/>
  <c r="BU24136" i="1"/>
  <c r="BU24137" i="1"/>
  <c r="BU24138" i="1"/>
  <c r="BU24139" i="1"/>
  <c r="BU24140" i="1"/>
  <c r="BU24141" i="1"/>
  <c r="BU24142" i="1"/>
  <c r="BU24143" i="1"/>
  <c r="BU24144" i="1"/>
  <c r="BU24145" i="1"/>
  <c r="BU24146" i="1"/>
  <c r="BU24147" i="1"/>
  <c r="BU24148" i="1"/>
  <c r="BU24149" i="1"/>
  <c r="BU24150" i="1"/>
  <c r="BU24151" i="1"/>
  <c r="BU24152" i="1"/>
  <c r="BU24153" i="1"/>
  <c r="BU24154" i="1"/>
  <c r="BU24155" i="1"/>
  <c r="BU24156" i="1"/>
  <c r="BU24157" i="1"/>
  <c r="BU24158" i="1"/>
  <c r="BU24159" i="1"/>
  <c r="BU24160" i="1"/>
  <c r="BU24161" i="1"/>
  <c r="BU24162" i="1"/>
  <c r="BU24163" i="1"/>
  <c r="BU24164" i="1"/>
  <c r="BU24165" i="1"/>
  <c r="BU24166" i="1"/>
  <c r="BU24167" i="1"/>
  <c r="BU24168" i="1"/>
  <c r="BU24169" i="1"/>
  <c r="BU24170" i="1"/>
  <c r="BU24171" i="1"/>
  <c r="BU24172" i="1"/>
  <c r="BU24173" i="1"/>
  <c r="BU24174" i="1"/>
  <c r="BU24175" i="1"/>
  <c r="BU24176" i="1"/>
  <c r="BU24177" i="1"/>
  <c r="BU24178" i="1"/>
  <c r="BU24179" i="1"/>
  <c r="BU24180" i="1"/>
  <c r="BU24181" i="1"/>
  <c r="BU24182" i="1"/>
  <c r="BU24183" i="1"/>
  <c r="BU24184" i="1"/>
  <c r="BU24185" i="1"/>
  <c r="BU24186" i="1"/>
  <c r="BU24187" i="1"/>
  <c r="BU24188" i="1"/>
  <c r="BU24189" i="1"/>
  <c r="BU24190" i="1"/>
  <c r="BU24191" i="1"/>
  <c r="BU24192" i="1"/>
  <c r="BU24193" i="1"/>
  <c r="BU24194" i="1"/>
  <c r="BU24195" i="1"/>
  <c r="BU24196" i="1"/>
  <c r="BU24197" i="1"/>
  <c r="BU24198" i="1"/>
  <c r="BU24199" i="1"/>
  <c r="BU24200" i="1"/>
  <c r="BU24201" i="1"/>
  <c r="BU24202" i="1"/>
  <c r="BU24203" i="1"/>
  <c r="BU24204" i="1"/>
  <c r="BU24205" i="1"/>
  <c r="BU24206" i="1"/>
  <c r="BU24207" i="1"/>
  <c r="BU24208" i="1"/>
  <c r="BU24209" i="1"/>
  <c r="BU24210" i="1"/>
  <c r="BU24211" i="1"/>
  <c r="BU24212" i="1"/>
  <c r="BU24213" i="1"/>
  <c r="BU24214" i="1"/>
  <c r="BU24215" i="1"/>
  <c r="BU24216" i="1"/>
  <c r="BU24217" i="1"/>
  <c r="BU24218" i="1"/>
  <c r="BU24219" i="1"/>
  <c r="BU24220" i="1"/>
  <c r="BU24221" i="1"/>
  <c r="BU24222" i="1"/>
  <c r="BU24223" i="1"/>
  <c r="BU24224" i="1"/>
  <c r="BU24225" i="1"/>
  <c r="BU24226" i="1"/>
  <c r="BU24227" i="1"/>
  <c r="BU24228" i="1"/>
  <c r="BU24229" i="1"/>
  <c r="BU24230" i="1"/>
  <c r="BU24231" i="1"/>
  <c r="BU24232" i="1"/>
  <c r="BU24233" i="1"/>
  <c r="BU24234" i="1"/>
  <c r="BU24235" i="1"/>
  <c r="BU24236" i="1"/>
  <c r="BU24237" i="1"/>
  <c r="BU24238" i="1"/>
  <c r="BU24239" i="1"/>
  <c r="BU24240" i="1"/>
  <c r="BU24241" i="1"/>
  <c r="BU24242" i="1"/>
  <c r="BU24243" i="1"/>
  <c r="BU24244" i="1"/>
  <c r="BU24245" i="1"/>
  <c r="BU24246" i="1"/>
  <c r="BU24247" i="1"/>
  <c r="BU24248" i="1"/>
  <c r="BU24249" i="1"/>
  <c r="BU24250" i="1"/>
  <c r="BU24251" i="1"/>
  <c r="BU24252" i="1"/>
  <c r="BU24253" i="1"/>
  <c r="BU24254" i="1"/>
  <c r="BU24255" i="1"/>
  <c r="BU24256" i="1"/>
  <c r="BU24257" i="1"/>
  <c r="BU24258" i="1"/>
  <c r="BU24259" i="1"/>
  <c r="BU24260" i="1"/>
  <c r="BU24261" i="1"/>
  <c r="BU24262" i="1"/>
  <c r="BU24263" i="1"/>
  <c r="BU24264" i="1"/>
  <c r="BU24265" i="1"/>
  <c r="BU24266" i="1"/>
  <c r="BU24267" i="1"/>
  <c r="BU24268" i="1"/>
  <c r="BU24269" i="1"/>
  <c r="BU24270" i="1"/>
  <c r="BU24271" i="1"/>
  <c r="BU24272" i="1"/>
  <c r="BU24273" i="1"/>
  <c r="BU24274" i="1"/>
  <c r="BU24275" i="1"/>
  <c r="BU24276" i="1"/>
  <c r="BU24277" i="1"/>
  <c r="BU24278" i="1"/>
  <c r="BU24279" i="1"/>
  <c r="BU24280" i="1"/>
  <c r="BU24281" i="1"/>
  <c r="BU24282" i="1"/>
  <c r="BU24283" i="1"/>
  <c r="BU24284" i="1"/>
  <c r="BU24285" i="1"/>
  <c r="BU24286" i="1"/>
  <c r="BU24287" i="1"/>
  <c r="BU24288" i="1"/>
  <c r="BU24289" i="1"/>
  <c r="BU24290" i="1"/>
  <c r="BU24291" i="1"/>
  <c r="BU24292" i="1"/>
  <c r="BU24293" i="1"/>
  <c r="BU24294" i="1"/>
  <c r="BU24295" i="1"/>
  <c r="BU24296" i="1"/>
  <c r="BU24297" i="1"/>
  <c r="BU24298" i="1"/>
  <c r="BU24299" i="1"/>
  <c r="BU24300" i="1"/>
  <c r="BU24301" i="1"/>
  <c r="BU24302" i="1"/>
  <c r="BU24303" i="1"/>
  <c r="BU24304" i="1"/>
  <c r="BU24305" i="1"/>
  <c r="BU24306" i="1"/>
  <c r="BU24307" i="1"/>
  <c r="BU24308" i="1"/>
  <c r="BU24309" i="1"/>
  <c r="BU24310" i="1"/>
  <c r="BU24311" i="1"/>
  <c r="BU24312" i="1"/>
  <c r="BU24313" i="1"/>
  <c r="BU24314" i="1"/>
  <c r="BU24315" i="1"/>
  <c r="BU24316" i="1"/>
  <c r="BU24317" i="1"/>
  <c r="BU24318" i="1"/>
  <c r="BU24319" i="1"/>
  <c r="BU24320" i="1"/>
  <c r="BU24321" i="1"/>
  <c r="BU24322" i="1"/>
  <c r="BU24323" i="1"/>
  <c r="BU24324" i="1"/>
  <c r="BU24325" i="1"/>
  <c r="BU24326" i="1"/>
  <c r="BU24327" i="1"/>
  <c r="BU24328" i="1"/>
  <c r="BU24329" i="1"/>
  <c r="BU24330" i="1"/>
  <c r="BU24331" i="1"/>
  <c r="BU24332" i="1"/>
  <c r="BU24333" i="1"/>
  <c r="BU24334" i="1"/>
  <c r="BU24335" i="1"/>
  <c r="BU24336" i="1"/>
  <c r="BU24337" i="1"/>
  <c r="BU24338" i="1"/>
  <c r="BU24339" i="1"/>
  <c r="BU24340" i="1"/>
  <c r="BU24341" i="1"/>
  <c r="BU24342" i="1"/>
  <c r="BU24343" i="1"/>
  <c r="BU24344" i="1"/>
  <c r="BU24345" i="1"/>
  <c r="BU24346" i="1"/>
  <c r="BU24347" i="1"/>
  <c r="BU24348" i="1"/>
  <c r="BU24349" i="1"/>
  <c r="BU24350" i="1"/>
  <c r="BU24351" i="1"/>
  <c r="BU24352" i="1"/>
  <c r="BU24353" i="1"/>
  <c r="BU24354" i="1"/>
  <c r="BU24355" i="1"/>
  <c r="BU24356" i="1"/>
  <c r="BU24357" i="1"/>
  <c r="BU24358" i="1"/>
  <c r="BU24359" i="1"/>
  <c r="BU24360" i="1"/>
  <c r="BU24361" i="1"/>
  <c r="BU24362" i="1"/>
  <c r="BU24363" i="1"/>
  <c r="BU24364" i="1"/>
  <c r="BU24365" i="1"/>
  <c r="BU24366" i="1"/>
  <c r="BU24367" i="1"/>
  <c r="BU24368" i="1"/>
  <c r="BU24369" i="1"/>
  <c r="BU24370" i="1"/>
  <c r="BU24371" i="1"/>
  <c r="BU24372" i="1"/>
  <c r="BU24373" i="1"/>
  <c r="BU24374" i="1"/>
  <c r="BU24375" i="1"/>
  <c r="BU24376" i="1"/>
  <c r="BU24377" i="1"/>
  <c r="BU24378" i="1"/>
  <c r="BU24379" i="1"/>
  <c r="BU24380" i="1"/>
  <c r="BU24381" i="1"/>
  <c r="BU24382" i="1"/>
  <c r="BU24383" i="1"/>
  <c r="BU24384" i="1"/>
  <c r="BU24385" i="1"/>
  <c r="BU24386" i="1"/>
  <c r="BU24387" i="1"/>
  <c r="BU24388" i="1"/>
  <c r="BU24389" i="1"/>
  <c r="BU24390" i="1"/>
  <c r="BU24391" i="1"/>
  <c r="BU24392" i="1"/>
  <c r="BU24393" i="1"/>
  <c r="BU24394" i="1"/>
  <c r="BU24395" i="1"/>
  <c r="BU24396" i="1"/>
  <c r="BU24397" i="1"/>
  <c r="BU24398" i="1"/>
  <c r="BU24399" i="1"/>
  <c r="BU24400" i="1"/>
  <c r="BU24401" i="1"/>
  <c r="BU24402" i="1"/>
  <c r="BU24403" i="1"/>
  <c r="BU24404" i="1"/>
  <c r="BU24405" i="1"/>
  <c r="BU24406" i="1"/>
  <c r="BU24407" i="1"/>
  <c r="BU24408" i="1"/>
  <c r="BU24409" i="1"/>
  <c r="BU24410" i="1"/>
  <c r="BU24411" i="1"/>
  <c r="BU24412" i="1"/>
  <c r="BU24413" i="1"/>
  <c r="BU24414" i="1"/>
  <c r="BU24415" i="1"/>
  <c r="BU24416" i="1"/>
  <c r="BU24417" i="1"/>
  <c r="BU24418" i="1"/>
  <c r="BU24419" i="1"/>
  <c r="BU24420" i="1"/>
  <c r="BU24421" i="1"/>
  <c r="BU24422" i="1"/>
  <c r="BU24423" i="1"/>
  <c r="BU24424" i="1"/>
  <c r="BU24425" i="1"/>
  <c r="BU24426" i="1"/>
  <c r="BU24427" i="1"/>
  <c r="BU24428" i="1"/>
  <c r="BU24429" i="1"/>
  <c r="BU24430" i="1"/>
  <c r="BU24431" i="1"/>
  <c r="BU24432" i="1"/>
  <c r="BU24433" i="1"/>
  <c r="BU24434" i="1"/>
  <c r="BU24435" i="1"/>
  <c r="BU24436" i="1"/>
  <c r="BU24437" i="1"/>
  <c r="BU24438" i="1"/>
  <c r="BU24439" i="1"/>
  <c r="BU24440" i="1"/>
  <c r="BU24441" i="1"/>
  <c r="BU24442" i="1"/>
  <c r="BU24443" i="1"/>
  <c r="BU24444" i="1"/>
  <c r="BU24445" i="1"/>
  <c r="BU24446" i="1"/>
  <c r="BU24447" i="1"/>
  <c r="BU24448" i="1"/>
  <c r="BU24449" i="1"/>
  <c r="BU24450" i="1"/>
  <c r="BU24451" i="1"/>
  <c r="BU24452" i="1"/>
  <c r="BU24453" i="1"/>
  <c r="BU24454" i="1"/>
  <c r="BU24455" i="1"/>
  <c r="BU24456" i="1"/>
  <c r="BU24457" i="1"/>
  <c r="BU24458" i="1"/>
  <c r="BU24459" i="1"/>
  <c r="BU24460" i="1"/>
  <c r="BU24461" i="1"/>
  <c r="BU24462" i="1"/>
  <c r="BU24463" i="1"/>
  <c r="BU24464" i="1"/>
  <c r="BU24465" i="1"/>
  <c r="BU24466" i="1"/>
  <c r="BU24467" i="1"/>
  <c r="BU24468" i="1"/>
  <c r="BU24469" i="1"/>
  <c r="BU24470" i="1"/>
  <c r="BU24471" i="1"/>
  <c r="BU24472" i="1"/>
  <c r="BU24473" i="1"/>
  <c r="BU24474" i="1"/>
  <c r="BU24475" i="1"/>
  <c r="BU24476" i="1"/>
  <c r="BU24477" i="1"/>
  <c r="BU24478" i="1"/>
  <c r="BU24479" i="1"/>
  <c r="BU24480" i="1"/>
  <c r="BU24481" i="1"/>
  <c r="BU24482" i="1"/>
  <c r="BU24483" i="1"/>
  <c r="BU24484" i="1"/>
  <c r="BU24485" i="1"/>
  <c r="BU24486" i="1"/>
  <c r="BU24487" i="1"/>
  <c r="BU24488" i="1"/>
  <c r="BU24489" i="1"/>
  <c r="BU24490" i="1"/>
  <c r="BU24491" i="1"/>
  <c r="BU24492" i="1"/>
  <c r="BU24493" i="1"/>
  <c r="BU24494" i="1"/>
  <c r="BU24495" i="1"/>
  <c r="BU24496" i="1"/>
  <c r="BU24497" i="1"/>
  <c r="BU24498" i="1"/>
  <c r="BU24499" i="1"/>
  <c r="BU24500" i="1"/>
  <c r="BU24501" i="1"/>
  <c r="BU24502" i="1"/>
  <c r="BU24503" i="1"/>
  <c r="BU24504" i="1"/>
  <c r="BU24505" i="1"/>
  <c r="BU24506" i="1"/>
  <c r="BU24507" i="1"/>
  <c r="BU24508" i="1"/>
  <c r="BU24509" i="1"/>
  <c r="BU24510" i="1"/>
  <c r="BU24511" i="1"/>
  <c r="BU24512" i="1"/>
  <c r="BU24513" i="1"/>
  <c r="BU24514" i="1"/>
  <c r="BU24515" i="1"/>
  <c r="BU24516" i="1"/>
  <c r="BU24517" i="1"/>
  <c r="BU24518" i="1"/>
  <c r="BU24519" i="1"/>
  <c r="BU24520" i="1"/>
  <c r="BU24521" i="1"/>
  <c r="BU24522" i="1"/>
  <c r="BU24523" i="1"/>
  <c r="BU24524" i="1"/>
  <c r="BU24525" i="1"/>
  <c r="BU24526" i="1"/>
  <c r="BU24527" i="1"/>
  <c r="BU24528" i="1"/>
  <c r="BU24529" i="1"/>
  <c r="BU24530" i="1"/>
  <c r="BU24531" i="1"/>
  <c r="BU24532" i="1"/>
  <c r="BU24533" i="1"/>
  <c r="BU24534" i="1"/>
  <c r="BU24535" i="1"/>
  <c r="BU24536" i="1"/>
  <c r="BU24537" i="1"/>
  <c r="BU24538" i="1"/>
  <c r="BU24539" i="1"/>
  <c r="BU24540" i="1"/>
  <c r="BU24541" i="1"/>
  <c r="BU24542" i="1"/>
  <c r="BU24543" i="1"/>
  <c r="BU24544" i="1"/>
  <c r="BU24545" i="1"/>
  <c r="BU24546" i="1"/>
  <c r="BU24547" i="1"/>
  <c r="BU24548" i="1"/>
  <c r="BU24549" i="1"/>
  <c r="BU24550" i="1"/>
  <c r="BU24551" i="1"/>
  <c r="BU24552" i="1"/>
  <c r="BU24553" i="1"/>
  <c r="BU24554" i="1"/>
  <c r="BU24555" i="1"/>
  <c r="BU24556" i="1"/>
  <c r="BU24557" i="1"/>
  <c r="BU24558" i="1"/>
  <c r="BU24559" i="1"/>
  <c r="BU24560" i="1"/>
  <c r="BU24561" i="1"/>
  <c r="BU24562" i="1"/>
  <c r="BU24563" i="1"/>
  <c r="BU24564" i="1"/>
  <c r="BU24565" i="1"/>
  <c r="BU24566" i="1"/>
  <c r="BU24567" i="1"/>
  <c r="BU24568" i="1"/>
  <c r="BU24569" i="1"/>
  <c r="BU24570" i="1"/>
  <c r="BU24571" i="1"/>
  <c r="BU24572" i="1"/>
  <c r="BU24573" i="1"/>
  <c r="BU24574" i="1"/>
  <c r="BU24575" i="1"/>
  <c r="BU24576" i="1"/>
  <c r="BU24577" i="1"/>
  <c r="BU24578" i="1"/>
  <c r="BU24579" i="1"/>
  <c r="BU24580" i="1"/>
  <c r="BU24581" i="1"/>
  <c r="BU24582" i="1"/>
  <c r="BU24583" i="1"/>
  <c r="BU24584" i="1"/>
  <c r="BU24585" i="1"/>
  <c r="BU24586" i="1"/>
  <c r="BU24587" i="1"/>
  <c r="BU24588" i="1"/>
  <c r="BU24589" i="1"/>
  <c r="BU24590" i="1"/>
  <c r="BU24591" i="1"/>
  <c r="BU24592" i="1"/>
  <c r="BU24593" i="1"/>
  <c r="BU24594" i="1"/>
  <c r="BU24595" i="1"/>
  <c r="BU24596" i="1"/>
  <c r="BU24597" i="1"/>
  <c r="BU24598" i="1"/>
  <c r="BU24599" i="1"/>
  <c r="BU24600" i="1"/>
  <c r="BU24601" i="1"/>
  <c r="BU24602" i="1"/>
  <c r="BU24603" i="1"/>
  <c r="BU24604" i="1"/>
  <c r="BU24605" i="1"/>
  <c r="BU24606" i="1"/>
  <c r="BU24607" i="1"/>
  <c r="BU24608" i="1"/>
  <c r="BU24609" i="1"/>
  <c r="BU24610" i="1"/>
  <c r="BU24611" i="1"/>
  <c r="BU24612" i="1"/>
  <c r="BU24613" i="1"/>
  <c r="BU24614" i="1"/>
  <c r="BU24615" i="1"/>
  <c r="BU24616" i="1"/>
  <c r="BU24617" i="1"/>
  <c r="BU24618" i="1"/>
  <c r="BU24619" i="1"/>
  <c r="BU24620" i="1"/>
  <c r="BU24621" i="1"/>
  <c r="BU24622" i="1"/>
  <c r="BU24623" i="1"/>
  <c r="BU24624" i="1"/>
  <c r="BU24625" i="1"/>
  <c r="BU24626" i="1"/>
  <c r="BU24627" i="1"/>
  <c r="BU24628" i="1"/>
  <c r="BU24629" i="1"/>
  <c r="BU24630" i="1"/>
  <c r="BU24631" i="1"/>
  <c r="BU24632" i="1"/>
  <c r="BU24633" i="1"/>
  <c r="BU24634" i="1"/>
  <c r="BU24635" i="1"/>
  <c r="BU24636" i="1"/>
  <c r="BU24637" i="1"/>
  <c r="BU24638" i="1"/>
  <c r="BU24639" i="1"/>
  <c r="BU24640" i="1"/>
  <c r="BU24641" i="1"/>
  <c r="BU24642" i="1"/>
  <c r="BU24643" i="1"/>
  <c r="BU24644" i="1"/>
  <c r="BU24645" i="1"/>
  <c r="BU24646" i="1"/>
  <c r="BU24647" i="1"/>
  <c r="BU24648" i="1"/>
  <c r="BU24649" i="1"/>
  <c r="BU24650" i="1"/>
  <c r="BU24651" i="1"/>
  <c r="BU24652" i="1"/>
  <c r="BU24653" i="1"/>
  <c r="BU24654" i="1"/>
  <c r="BU24655" i="1"/>
  <c r="BU24656" i="1"/>
  <c r="BU24657" i="1"/>
  <c r="BU24658" i="1"/>
  <c r="BU24659" i="1"/>
  <c r="BU24660" i="1"/>
  <c r="BU24661" i="1"/>
  <c r="BU24662" i="1"/>
  <c r="BU24663" i="1"/>
  <c r="BU24664" i="1"/>
  <c r="BU24665" i="1"/>
  <c r="BU24666" i="1"/>
  <c r="BU24667" i="1"/>
  <c r="BU24668" i="1"/>
  <c r="BU24669" i="1"/>
  <c r="BU24670" i="1"/>
  <c r="BU24671" i="1"/>
  <c r="BU24672" i="1"/>
  <c r="BU24673" i="1"/>
  <c r="BU24674" i="1"/>
  <c r="BU24675" i="1"/>
  <c r="BU24676" i="1"/>
  <c r="BU24677" i="1"/>
  <c r="BU24678" i="1"/>
  <c r="BU24679" i="1"/>
  <c r="BU24680" i="1"/>
  <c r="BU24681" i="1"/>
  <c r="BU24682" i="1"/>
  <c r="BU24683" i="1"/>
  <c r="BU24684" i="1"/>
  <c r="BU24685" i="1"/>
  <c r="BU24686" i="1"/>
  <c r="BU24687" i="1"/>
  <c r="BU24688" i="1"/>
  <c r="BU24689" i="1"/>
  <c r="BU24690" i="1"/>
  <c r="BU24691" i="1"/>
  <c r="BU24692" i="1"/>
  <c r="BU24693" i="1"/>
  <c r="BU24694" i="1"/>
  <c r="BU24695" i="1"/>
  <c r="BU24696" i="1"/>
  <c r="BU24697" i="1"/>
  <c r="BU24698" i="1"/>
  <c r="BU24699" i="1"/>
  <c r="BU24700" i="1"/>
  <c r="BU24701" i="1"/>
  <c r="BU24702" i="1"/>
  <c r="BU24703" i="1"/>
  <c r="BU24704" i="1"/>
  <c r="BU24705" i="1"/>
  <c r="BU24706" i="1"/>
  <c r="BU24707" i="1"/>
  <c r="BU24708" i="1"/>
  <c r="BU24709" i="1"/>
  <c r="BU24710" i="1"/>
  <c r="BU24711" i="1"/>
  <c r="BU24712" i="1"/>
  <c r="BU24713" i="1"/>
  <c r="BU24714" i="1"/>
  <c r="BU24715" i="1"/>
  <c r="BU24716" i="1"/>
  <c r="BU24717" i="1"/>
  <c r="BU24718" i="1"/>
  <c r="BU24719" i="1"/>
  <c r="BU24720" i="1"/>
  <c r="BU24721" i="1"/>
  <c r="BU24722" i="1"/>
  <c r="BU24723" i="1"/>
  <c r="BU24724" i="1"/>
  <c r="BU24725" i="1"/>
  <c r="BU24726" i="1"/>
  <c r="BU24727" i="1"/>
  <c r="BU24728" i="1"/>
  <c r="BU24729" i="1"/>
  <c r="BU24730" i="1"/>
  <c r="BU24731" i="1"/>
  <c r="BU24732" i="1"/>
  <c r="BU24733" i="1"/>
  <c r="BU24734" i="1"/>
  <c r="BU24735" i="1"/>
  <c r="BU24736" i="1"/>
  <c r="BU24737" i="1"/>
  <c r="BU24738" i="1"/>
  <c r="BU24739" i="1"/>
  <c r="BU24740" i="1"/>
  <c r="BU24741" i="1"/>
  <c r="BU24742" i="1"/>
  <c r="BU24743" i="1"/>
  <c r="BU24744" i="1"/>
  <c r="BU24745" i="1"/>
  <c r="BU24746" i="1"/>
  <c r="BU24747" i="1"/>
  <c r="BU24748" i="1"/>
  <c r="BU24749" i="1"/>
  <c r="BU24750" i="1"/>
  <c r="BU24751" i="1"/>
  <c r="BU24752" i="1"/>
  <c r="BU24753" i="1"/>
  <c r="BU24754" i="1"/>
  <c r="BU24755" i="1"/>
  <c r="BU24756" i="1"/>
  <c r="BU24757" i="1"/>
  <c r="BU24758" i="1"/>
  <c r="BU24759" i="1"/>
  <c r="BU24760" i="1"/>
  <c r="BU24761" i="1"/>
  <c r="BU24762" i="1"/>
  <c r="BU24763" i="1"/>
  <c r="BU24764" i="1"/>
  <c r="BU24765" i="1"/>
  <c r="BU24766" i="1"/>
  <c r="BU24767" i="1"/>
  <c r="BU24768" i="1"/>
  <c r="BU24769" i="1"/>
  <c r="BU24770" i="1"/>
  <c r="BU24771" i="1"/>
  <c r="BU24772" i="1"/>
  <c r="BU24773" i="1"/>
  <c r="BU24774" i="1"/>
  <c r="BU24775" i="1"/>
  <c r="BU24776" i="1"/>
  <c r="BU24777" i="1"/>
  <c r="BU24778" i="1"/>
  <c r="BU24779" i="1"/>
  <c r="BU24780" i="1"/>
  <c r="BU24781" i="1"/>
  <c r="BU24782" i="1"/>
  <c r="BU24783" i="1"/>
  <c r="BU24784" i="1"/>
  <c r="BU24785" i="1"/>
  <c r="BU24786" i="1"/>
  <c r="BU24787" i="1"/>
  <c r="BU24788" i="1"/>
  <c r="BU24789" i="1"/>
  <c r="BU24790" i="1"/>
  <c r="BU24791" i="1"/>
  <c r="BU24792" i="1"/>
  <c r="BU24793" i="1"/>
  <c r="BU24794" i="1"/>
  <c r="BU24795" i="1"/>
  <c r="BU24796" i="1"/>
  <c r="BU24797" i="1"/>
  <c r="BU24798" i="1"/>
  <c r="BU24799" i="1"/>
  <c r="BU24800" i="1"/>
  <c r="BU24801" i="1"/>
  <c r="BU24802" i="1"/>
  <c r="BU24803" i="1"/>
  <c r="BU24804" i="1"/>
  <c r="BU24805" i="1"/>
  <c r="BU24806" i="1"/>
  <c r="BU24807" i="1"/>
  <c r="BU24808" i="1"/>
  <c r="BU24809" i="1"/>
  <c r="BU24810" i="1"/>
  <c r="BU24811" i="1"/>
  <c r="BU24812" i="1"/>
  <c r="BU24813" i="1"/>
  <c r="BU24814" i="1"/>
  <c r="BU24815" i="1"/>
  <c r="BU24816" i="1"/>
  <c r="BU24817" i="1"/>
  <c r="BU24818" i="1"/>
  <c r="BU24819" i="1"/>
  <c r="BU24820" i="1"/>
  <c r="BU24821" i="1"/>
  <c r="BU24822" i="1"/>
  <c r="BU24823" i="1"/>
  <c r="BU24824" i="1"/>
  <c r="BU24825" i="1"/>
  <c r="BU24826" i="1"/>
  <c r="BU24827" i="1"/>
  <c r="BU24828" i="1"/>
  <c r="BU24829" i="1"/>
  <c r="BU24830" i="1"/>
  <c r="BU24831" i="1"/>
  <c r="BU24832" i="1"/>
  <c r="BU24833" i="1"/>
  <c r="BU24834" i="1"/>
  <c r="BU24835" i="1"/>
  <c r="BU24836" i="1"/>
  <c r="BU24837" i="1"/>
  <c r="BU24838" i="1"/>
  <c r="BU24839" i="1"/>
  <c r="BU24840" i="1"/>
  <c r="BU24841" i="1"/>
  <c r="BU24842" i="1"/>
  <c r="BU24843" i="1"/>
  <c r="BU24844" i="1"/>
  <c r="BU24845" i="1"/>
  <c r="BU24846" i="1"/>
  <c r="BU24847" i="1"/>
  <c r="BU24848" i="1"/>
  <c r="BU24849" i="1"/>
  <c r="BU24850" i="1"/>
  <c r="BU24851" i="1"/>
  <c r="BU24852" i="1"/>
  <c r="BU24853" i="1"/>
  <c r="BU24854" i="1"/>
  <c r="BU24855" i="1"/>
  <c r="BU24856" i="1"/>
  <c r="BU24857" i="1"/>
  <c r="BU24858" i="1"/>
  <c r="BU24859" i="1"/>
  <c r="BU24860" i="1"/>
  <c r="BU24861" i="1"/>
  <c r="BU24862" i="1"/>
  <c r="BU24863" i="1"/>
  <c r="BU24864" i="1"/>
  <c r="BU24865" i="1"/>
  <c r="BU24866" i="1"/>
  <c r="BU24867" i="1"/>
  <c r="BU24868" i="1"/>
  <c r="BU24869" i="1"/>
  <c r="BU24870" i="1"/>
  <c r="BU24871" i="1"/>
  <c r="BU24872" i="1"/>
  <c r="BU24873" i="1"/>
  <c r="BU24874" i="1"/>
  <c r="BU24875" i="1"/>
  <c r="BU24876" i="1"/>
  <c r="BU24877" i="1"/>
  <c r="BU24878" i="1"/>
  <c r="BU24879" i="1"/>
  <c r="BU24880" i="1"/>
  <c r="BU24881" i="1"/>
  <c r="BU24882" i="1"/>
  <c r="BU24883" i="1"/>
  <c r="BU24884" i="1"/>
  <c r="BU24885" i="1"/>
  <c r="BU24886" i="1"/>
  <c r="BU24887" i="1"/>
  <c r="BU24888" i="1"/>
  <c r="BU24889" i="1"/>
  <c r="BU24890" i="1"/>
  <c r="BU24891" i="1"/>
  <c r="BU24892" i="1"/>
  <c r="BU24893" i="1"/>
  <c r="BU24894" i="1"/>
  <c r="BU24895" i="1"/>
  <c r="BU24896" i="1"/>
  <c r="BU24897" i="1"/>
  <c r="BU24898" i="1"/>
  <c r="BU24899" i="1"/>
  <c r="BU24900" i="1"/>
  <c r="BU24901" i="1"/>
  <c r="BU24902" i="1"/>
  <c r="BU24903" i="1"/>
  <c r="BU24904" i="1"/>
  <c r="BU24905" i="1"/>
  <c r="BU24906" i="1"/>
  <c r="BU24907" i="1"/>
  <c r="BU24908" i="1"/>
  <c r="BU24909" i="1"/>
  <c r="BU24910" i="1"/>
  <c r="BU24911" i="1"/>
  <c r="BU24912" i="1"/>
  <c r="BU24913" i="1"/>
  <c r="BU24914" i="1"/>
  <c r="BU24915" i="1"/>
  <c r="BU24916" i="1"/>
  <c r="BU24917" i="1"/>
  <c r="BU24918" i="1"/>
  <c r="BU24919" i="1"/>
  <c r="BU24920" i="1"/>
  <c r="BU24921" i="1"/>
  <c r="BU24922" i="1"/>
  <c r="BU24923" i="1"/>
  <c r="BU24924" i="1"/>
  <c r="BU24925" i="1"/>
  <c r="BU24926" i="1"/>
  <c r="BU24927" i="1"/>
  <c r="BU24928" i="1"/>
  <c r="BU24929" i="1"/>
  <c r="BU24930" i="1"/>
  <c r="BU24931" i="1"/>
  <c r="BU24932" i="1"/>
  <c r="BU24933" i="1"/>
  <c r="BU24934" i="1"/>
  <c r="BU24935" i="1"/>
  <c r="BU24936" i="1"/>
  <c r="BU24937" i="1"/>
  <c r="BU24938" i="1"/>
  <c r="BU24939" i="1"/>
  <c r="BU24940" i="1"/>
  <c r="BU24941" i="1"/>
  <c r="BU24942" i="1"/>
  <c r="BU24943" i="1"/>
  <c r="BU24944" i="1"/>
  <c r="BU24945" i="1"/>
  <c r="BU24946" i="1"/>
  <c r="BU24947" i="1"/>
  <c r="BU24948" i="1"/>
  <c r="BU24949" i="1"/>
  <c r="BU24950" i="1"/>
  <c r="BU24951" i="1"/>
  <c r="BU24952" i="1"/>
  <c r="BU24953" i="1"/>
  <c r="BU24954" i="1"/>
  <c r="BU24955" i="1"/>
  <c r="BU24956" i="1"/>
  <c r="BU24957" i="1"/>
  <c r="BU24958" i="1"/>
  <c r="BU24959" i="1"/>
  <c r="BU24960" i="1"/>
  <c r="BU24961" i="1"/>
  <c r="BU24962" i="1"/>
  <c r="BU24963" i="1"/>
  <c r="BU24964" i="1"/>
  <c r="BU24965" i="1"/>
  <c r="BU24966" i="1"/>
  <c r="BU24967" i="1"/>
  <c r="BU24968" i="1"/>
  <c r="BU24969" i="1"/>
  <c r="BU24970" i="1"/>
  <c r="BU24971" i="1"/>
  <c r="BU24972" i="1"/>
  <c r="BU24973" i="1"/>
  <c r="BU24974" i="1"/>
  <c r="BU24975" i="1"/>
  <c r="BU24976" i="1"/>
  <c r="BU24977" i="1"/>
  <c r="BU24978" i="1"/>
  <c r="BU24979" i="1"/>
  <c r="BU24980" i="1"/>
  <c r="BU24981" i="1"/>
  <c r="BU24982" i="1"/>
  <c r="BU24983" i="1"/>
  <c r="BU24984" i="1"/>
  <c r="BU24985" i="1"/>
  <c r="BU24986" i="1"/>
  <c r="BU24987" i="1"/>
  <c r="BU24988" i="1"/>
  <c r="BU24989" i="1"/>
  <c r="BU24990" i="1"/>
  <c r="BU24991" i="1"/>
  <c r="BU24992" i="1"/>
  <c r="BU24993" i="1"/>
  <c r="BU24994" i="1"/>
  <c r="BU24995" i="1"/>
  <c r="BU24996" i="1"/>
  <c r="BU24997" i="1"/>
  <c r="BU24998" i="1"/>
  <c r="BU24999" i="1"/>
  <c r="BU25000" i="1"/>
  <c r="BU25001" i="1"/>
  <c r="BU25002" i="1"/>
  <c r="BU25003" i="1"/>
  <c r="BU25004" i="1"/>
  <c r="BU25005" i="1"/>
  <c r="BU25006" i="1"/>
  <c r="BU25007" i="1"/>
  <c r="BU25008" i="1"/>
  <c r="BU25009" i="1"/>
  <c r="BU25010" i="1"/>
  <c r="BU25011" i="1"/>
  <c r="BU25012" i="1"/>
  <c r="BU25013" i="1"/>
  <c r="BU25014" i="1"/>
  <c r="BU25015" i="1"/>
  <c r="BU25016" i="1"/>
  <c r="BU25017" i="1"/>
  <c r="BU25018" i="1"/>
  <c r="BU25019" i="1"/>
  <c r="BU25020" i="1"/>
  <c r="BU25021" i="1"/>
  <c r="BU25022" i="1"/>
  <c r="BU25023" i="1"/>
  <c r="BU25024" i="1"/>
  <c r="BU25025" i="1"/>
  <c r="BU25026" i="1"/>
  <c r="BU25027" i="1"/>
  <c r="BU25028" i="1"/>
  <c r="BU25029" i="1"/>
  <c r="BU25030" i="1"/>
  <c r="BU25031" i="1"/>
  <c r="BU25032" i="1"/>
  <c r="BU25033" i="1"/>
  <c r="BU25034" i="1"/>
  <c r="BU25035" i="1"/>
  <c r="BU25036" i="1"/>
  <c r="BU25037" i="1"/>
  <c r="BU25038" i="1"/>
  <c r="BU25039" i="1"/>
  <c r="BU25040" i="1"/>
  <c r="BU25041" i="1"/>
  <c r="BU25042" i="1"/>
  <c r="BU25043" i="1"/>
  <c r="BU25044" i="1"/>
  <c r="BU25045" i="1"/>
  <c r="BU25046" i="1"/>
  <c r="BU25047" i="1"/>
  <c r="BU25048" i="1"/>
  <c r="BU25049" i="1"/>
  <c r="BU25050" i="1"/>
  <c r="BU25051" i="1"/>
  <c r="BU25052" i="1"/>
  <c r="BU25053" i="1"/>
  <c r="BU25054" i="1"/>
  <c r="BU25055" i="1"/>
  <c r="BU25056" i="1"/>
  <c r="BU25057" i="1"/>
  <c r="BU25058" i="1"/>
  <c r="BU25059" i="1"/>
  <c r="BU25060" i="1"/>
  <c r="BU25061" i="1"/>
  <c r="BU25062" i="1"/>
  <c r="BU25063" i="1"/>
  <c r="BU25064" i="1"/>
  <c r="BU25065" i="1"/>
  <c r="BU25066" i="1"/>
  <c r="BU25067" i="1"/>
  <c r="BU25068" i="1"/>
  <c r="BU25069" i="1"/>
  <c r="BU25070" i="1"/>
  <c r="BU25071" i="1"/>
  <c r="BU25072" i="1"/>
  <c r="BU25073" i="1"/>
  <c r="BU25074" i="1"/>
  <c r="BU25075" i="1"/>
  <c r="BU25076" i="1"/>
  <c r="BU25077" i="1"/>
  <c r="BU25078" i="1"/>
  <c r="BU25079" i="1"/>
  <c r="BU25080" i="1"/>
  <c r="BU25081" i="1"/>
  <c r="BU25082" i="1"/>
  <c r="BU25083" i="1"/>
  <c r="BU25084" i="1"/>
  <c r="BU25085" i="1"/>
  <c r="BU25086" i="1"/>
  <c r="BU25087" i="1"/>
  <c r="BU25088" i="1"/>
  <c r="BU25089" i="1"/>
  <c r="BU25090" i="1"/>
  <c r="BU25091" i="1"/>
  <c r="BU25092" i="1"/>
  <c r="BU25093" i="1"/>
  <c r="BU25094" i="1"/>
  <c r="BU25095" i="1"/>
  <c r="BU25096" i="1"/>
  <c r="BU25097" i="1"/>
  <c r="BU25098" i="1"/>
  <c r="BU25099" i="1"/>
  <c r="BU25100" i="1"/>
  <c r="BU25101" i="1"/>
  <c r="BU25102" i="1"/>
  <c r="BU25103" i="1"/>
  <c r="BU25104" i="1"/>
  <c r="BU25105" i="1"/>
  <c r="BU25106" i="1"/>
  <c r="BU25107" i="1"/>
  <c r="BU25108" i="1"/>
  <c r="BU25109" i="1"/>
  <c r="BU25110" i="1"/>
  <c r="BU25111" i="1"/>
  <c r="BU25112" i="1"/>
  <c r="BU25113" i="1"/>
  <c r="BU25114" i="1"/>
  <c r="BU25115" i="1"/>
  <c r="BU25116" i="1"/>
  <c r="BU25117" i="1"/>
  <c r="BU25118" i="1"/>
  <c r="BU25119" i="1"/>
  <c r="BU25120" i="1"/>
  <c r="BU25121" i="1"/>
  <c r="BU25122" i="1"/>
  <c r="BU25123" i="1"/>
  <c r="BU25124" i="1"/>
  <c r="BU25125" i="1"/>
  <c r="BU25126" i="1"/>
  <c r="BU25127" i="1"/>
  <c r="BU25128" i="1"/>
  <c r="BU25129" i="1"/>
  <c r="BU25130" i="1"/>
  <c r="BU25131" i="1"/>
  <c r="BU25132" i="1"/>
  <c r="BU25133" i="1"/>
  <c r="BU25134" i="1"/>
  <c r="BU25135" i="1"/>
  <c r="BU25136" i="1"/>
  <c r="BU25137" i="1"/>
  <c r="BU25138" i="1"/>
  <c r="BU25139" i="1"/>
  <c r="BU25140" i="1"/>
  <c r="BU25141" i="1"/>
  <c r="BU25142" i="1"/>
  <c r="BU25143" i="1"/>
  <c r="BU25144" i="1"/>
  <c r="BU25145" i="1"/>
  <c r="BU25146" i="1"/>
  <c r="BU25147" i="1"/>
  <c r="BU25148" i="1"/>
  <c r="BU25149" i="1"/>
  <c r="BU25150" i="1"/>
  <c r="BU25151" i="1"/>
  <c r="BU25152" i="1"/>
  <c r="BU25153" i="1"/>
  <c r="BU25154" i="1"/>
  <c r="BU25155" i="1"/>
  <c r="BU25156" i="1"/>
  <c r="BU25157" i="1"/>
  <c r="BU25158" i="1"/>
  <c r="BU25159" i="1"/>
  <c r="BU25160" i="1"/>
  <c r="BU25161" i="1"/>
  <c r="BU25162" i="1"/>
  <c r="BU25163" i="1"/>
  <c r="BU25164" i="1"/>
  <c r="BU25165" i="1"/>
  <c r="BU25166" i="1"/>
  <c r="BU25167" i="1"/>
  <c r="BU25168" i="1"/>
  <c r="BU25169" i="1"/>
  <c r="BU25170" i="1"/>
  <c r="BU25171" i="1"/>
  <c r="BU25172" i="1"/>
  <c r="BU25173" i="1"/>
  <c r="BU25174" i="1"/>
  <c r="BU25175" i="1"/>
  <c r="BU25176" i="1"/>
  <c r="BU25177" i="1"/>
  <c r="BU25178" i="1"/>
  <c r="BU25179" i="1"/>
  <c r="BU25180" i="1"/>
  <c r="BU25181" i="1"/>
  <c r="BU25182" i="1"/>
  <c r="BU25183" i="1"/>
  <c r="BU25184" i="1"/>
  <c r="BU25185" i="1"/>
  <c r="BU25186" i="1"/>
  <c r="BU25187" i="1"/>
  <c r="BU25188" i="1"/>
  <c r="BU25189" i="1"/>
  <c r="BU25190" i="1"/>
  <c r="BU25191" i="1"/>
  <c r="BU25192" i="1"/>
  <c r="BU25193" i="1"/>
  <c r="BU25194" i="1"/>
  <c r="BU25195" i="1"/>
  <c r="BU25196" i="1"/>
  <c r="BU25197" i="1"/>
  <c r="BU25198" i="1"/>
  <c r="BU25199" i="1"/>
  <c r="BU25200" i="1"/>
  <c r="BU25201" i="1"/>
  <c r="BU25202" i="1"/>
  <c r="BU25203" i="1"/>
  <c r="BU25204" i="1"/>
  <c r="BU25205" i="1"/>
  <c r="BU25206" i="1"/>
  <c r="BU25207" i="1"/>
  <c r="BU25208" i="1"/>
  <c r="BU25209" i="1"/>
  <c r="BU25210" i="1"/>
  <c r="BU25211" i="1"/>
  <c r="BU25212" i="1"/>
  <c r="BU25213" i="1"/>
  <c r="BU25214" i="1"/>
  <c r="BU25215" i="1"/>
  <c r="BU25216" i="1"/>
  <c r="BU25217" i="1"/>
  <c r="BU25218" i="1"/>
  <c r="BU25219" i="1"/>
  <c r="BU25220" i="1"/>
  <c r="BU25221" i="1"/>
  <c r="BU25222" i="1"/>
  <c r="BU25223" i="1"/>
  <c r="BU25224" i="1"/>
  <c r="BU25225" i="1"/>
  <c r="BU25226" i="1"/>
  <c r="BU25227" i="1"/>
  <c r="BU25228" i="1"/>
  <c r="BU25229" i="1"/>
  <c r="BU25230" i="1"/>
  <c r="BU25231" i="1"/>
  <c r="BU25232" i="1"/>
  <c r="BU25233" i="1"/>
  <c r="BU25234" i="1"/>
  <c r="BU25235" i="1"/>
  <c r="BU25236" i="1"/>
  <c r="BU25237" i="1"/>
  <c r="BU25238" i="1"/>
  <c r="BU25239" i="1"/>
  <c r="BU25240" i="1"/>
  <c r="BU25241" i="1"/>
  <c r="BU25242" i="1"/>
  <c r="BU25243" i="1"/>
  <c r="BU25244" i="1"/>
  <c r="BU25245" i="1"/>
  <c r="BU25246" i="1"/>
  <c r="BU25247" i="1"/>
  <c r="BU25248" i="1"/>
  <c r="BU25249" i="1"/>
  <c r="BU25250" i="1"/>
  <c r="BU25251" i="1"/>
  <c r="BU25252" i="1"/>
  <c r="BU25253" i="1"/>
  <c r="BU25254" i="1"/>
  <c r="BU25255" i="1"/>
  <c r="BU25256" i="1"/>
  <c r="BU25257" i="1"/>
  <c r="BU25258" i="1"/>
  <c r="BU25259" i="1"/>
  <c r="BU25260" i="1"/>
  <c r="BU25261" i="1"/>
  <c r="BU25262" i="1"/>
  <c r="BU25263" i="1"/>
  <c r="BU25264" i="1"/>
  <c r="BU25265" i="1"/>
  <c r="BU25266" i="1"/>
  <c r="BU25267" i="1"/>
  <c r="BU25268" i="1"/>
  <c r="BU25269" i="1"/>
  <c r="BU25270" i="1"/>
  <c r="BU25271" i="1"/>
  <c r="BU25272" i="1"/>
  <c r="BU25273" i="1"/>
  <c r="BU25274" i="1"/>
  <c r="BU25275" i="1"/>
  <c r="BU25276" i="1"/>
  <c r="BU25277" i="1"/>
  <c r="BU25278" i="1"/>
  <c r="BU25279" i="1"/>
  <c r="BU25280" i="1"/>
  <c r="BU25281" i="1"/>
  <c r="BU25282" i="1"/>
  <c r="BU25283" i="1"/>
  <c r="BU25284" i="1"/>
  <c r="BU25285" i="1"/>
  <c r="BU25286" i="1"/>
  <c r="BU25287" i="1"/>
  <c r="BU25288" i="1"/>
  <c r="BU25289" i="1"/>
  <c r="BU25290" i="1"/>
  <c r="BU25291" i="1"/>
  <c r="BU25292" i="1"/>
  <c r="BU25293" i="1"/>
  <c r="BU25294" i="1"/>
  <c r="BU25295" i="1"/>
  <c r="BU25296" i="1"/>
  <c r="BU25297" i="1"/>
  <c r="BU25298" i="1"/>
  <c r="BU25299" i="1"/>
  <c r="BU25300" i="1"/>
  <c r="BU25301" i="1"/>
  <c r="BU25302" i="1"/>
  <c r="BU25303" i="1"/>
  <c r="BU25304" i="1"/>
  <c r="BU25305" i="1"/>
  <c r="BU25306" i="1"/>
  <c r="BU25307" i="1"/>
  <c r="BU25308" i="1"/>
  <c r="BU25309" i="1"/>
  <c r="BU25310" i="1"/>
  <c r="BU25311" i="1"/>
  <c r="BU25312" i="1"/>
  <c r="BU25313" i="1"/>
  <c r="BU25314" i="1"/>
  <c r="BU25315" i="1"/>
  <c r="BU25316" i="1"/>
  <c r="BU25317" i="1"/>
  <c r="BU25318" i="1"/>
  <c r="BU25319" i="1"/>
  <c r="BU25320" i="1"/>
  <c r="BU25321" i="1"/>
  <c r="BU25322" i="1"/>
  <c r="BU25323" i="1"/>
  <c r="BU25324" i="1"/>
  <c r="BU25325" i="1"/>
  <c r="BU25326" i="1"/>
  <c r="BU25327" i="1"/>
  <c r="BU25328" i="1"/>
  <c r="BU25329" i="1"/>
  <c r="BU25330" i="1"/>
  <c r="BU25331" i="1"/>
  <c r="BU25332" i="1"/>
  <c r="BU25333" i="1"/>
  <c r="BU25334" i="1"/>
  <c r="BU25335" i="1"/>
  <c r="BU25336" i="1"/>
  <c r="BU25337" i="1"/>
  <c r="BU25338" i="1"/>
  <c r="BU25339" i="1"/>
  <c r="BU25340" i="1"/>
  <c r="BU25341" i="1"/>
  <c r="BU25342" i="1"/>
  <c r="BU25343" i="1"/>
  <c r="BU25344" i="1"/>
  <c r="BU25345" i="1"/>
  <c r="BU25346" i="1"/>
  <c r="BU25347" i="1"/>
  <c r="BU25348" i="1"/>
  <c r="BU25349" i="1"/>
  <c r="BU25350" i="1"/>
  <c r="BU25351" i="1"/>
  <c r="BU25352" i="1"/>
  <c r="BU25353" i="1"/>
  <c r="BU25354" i="1"/>
  <c r="BU25355" i="1"/>
  <c r="BU25356" i="1"/>
  <c r="BU25357" i="1"/>
  <c r="BU25358" i="1"/>
  <c r="BU25359" i="1"/>
  <c r="BU25360" i="1"/>
  <c r="BU25361" i="1"/>
  <c r="BU25362" i="1"/>
  <c r="BU25363" i="1"/>
  <c r="BU25364" i="1"/>
  <c r="BU25365" i="1"/>
  <c r="BU25366" i="1"/>
  <c r="BU25367" i="1"/>
  <c r="BU25368" i="1"/>
  <c r="BU25369" i="1"/>
  <c r="BU25370" i="1"/>
  <c r="BU25371" i="1"/>
  <c r="BU25372" i="1"/>
  <c r="BU25373" i="1"/>
  <c r="BU25374" i="1"/>
  <c r="BU25375" i="1"/>
  <c r="BU25376" i="1"/>
  <c r="BU25377" i="1"/>
  <c r="BU25378" i="1"/>
  <c r="BU25379" i="1"/>
  <c r="BU25380" i="1"/>
  <c r="BU25381" i="1"/>
  <c r="BU25382" i="1"/>
  <c r="BU25383" i="1"/>
  <c r="BU25384" i="1"/>
  <c r="BU25385" i="1"/>
  <c r="BU25386" i="1"/>
  <c r="BU25387" i="1"/>
  <c r="BU25388" i="1"/>
  <c r="BU25389" i="1"/>
  <c r="BU25390" i="1"/>
  <c r="BU25391" i="1"/>
  <c r="BU25392" i="1"/>
  <c r="BU25393" i="1"/>
  <c r="BU25394" i="1"/>
  <c r="BU25395" i="1"/>
  <c r="BU25396" i="1"/>
  <c r="BU25397" i="1"/>
  <c r="BU25398" i="1"/>
  <c r="BU25399" i="1"/>
  <c r="BU25400" i="1"/>
  <c r="BU25401" i="1"/>
  <c r="BU25402" i="1"/>
  <c r="BU25403" i="1"/>
  <c r="BU25404" i="1"/>
  <c r="BU25405" i="1"/>
  <c r="BU25406" i="1"/>
  <c r="BU25407" i="1"/>
  <c r="BU25408" i="1"/>
  <c r="BU25409" i="1"/>
  <c r="BU25410" i="1"/>
  <c r="BU25411" i="1"/>
  <c r="BU25412" i="1"/>
  <c r="BU25413" i="1"/>
  <c r="BU25414" i="1"/>
  <c r="BU25415" i="1"/>
  <c r="BU25416" i="1"/>
  <c r="BU25417" i="1"/>
  <c r="BU25418" i="1"/>
  <c r="BU25419" i="1"/>
  <c r="BU25420" i="1"/>
  <c r="BU25421" i="1"/>
  <c r="BU25422" i="1"/>
  <c r="BU25423" i="1"/>
  <c r="BU25424" i="1"/>
  <c r="BU25425" i="1"/>
  <c r="BU25426" i="1"/>
  <c r="BU25427" i="1"/>
  <c r="BU25428" i="1"/>
  <c r="BU25429" i="1"/>
  <c r="BU25430" i="1"/>
  <c r="BU25431" i="1"/>
  <c r="BU25432" i="1"/>
  <c r="BU25433" i="1"/>
  <c r="BU25434" i="1"/>
  <c r="BU25435" i="1"/>
  <c r="BU25436" i="1"/>
  <c r="BU25437" i="1"/>
  <c r="BU25438" i="1"/>
  <c r="BU25439" i="1"/>
  <c r="BU25440" i="1"/>
  <c r="BU25441" i="1"/>
  <c r="BU25442" i="1"/>
  <c r="BU25443" i="1"/>
  <c r="BU25444" i="1"/>
  <c r="BU25445" i="1"/>
  <c r="BU25446" i="1"/>
  <c r="BU25447" i="1"/>
  <c r="BU25448" i="1"/>
  <c r="BU25449" i="1"/>
  <c r="BU25450" i="1"/>
  <c r="BU25451" i="1"/>
  <c r="BU25452" i="1"/>
  <c r="BU25453" i="1"/>
  <c r="BU25454" i="1"/>
  <c r="BU25455" i="1"/>
  <c r="BU25456" i="1"/>
  <c r="BU25457" i="1"/>
  <c r="BU25458" i="1"/>
  <c r="BU25459" i="1"/>
  <c r="BU25460" i="1"/>
  <c r="BU25461" i="1"/>
  <c r="BU25462" i="1"/>
  <c r="BU25463" i="1"/>
  <c r="BU25464" i="1"/>
  <c r="BU25465" i="1"/>
  <c r="BU25466" i="1"/>
  <c r="BU25467" i="1"/>
  <c r="BU25468" i="1"/>
  <c r="BU25469" i="1"/>
  <c r="BU25470" i="1"/>
  <c r="BU25471" i="1"/>
  <c r="BU25472" i="1"/>
  <c r="BU25473" i="1"/>
  <c r="BU25474" i="1"/>
  <c r="BU25475" i="1"/>
  <c r="BU25476" i="1"/>
  <c r="BU25477" i="1"/>
  <c r="BU25478" i="1"/>
  <c r="BU25479" i="1"/>
  <c r="BU25480" i="1"/>
  <c r="BU25481" i="1"/>
  <c r="BU25482" i="1"/>
  <c r="BU25483" i="1"/>
  <c r="BU25484" i="1"/>
  <c r="BU25485" i="1"/>
  <c r="BU25486" i="1"/>
  <c r="BU25487" i="1"/>
  <c r="BU25488" i="1"/>
  <c r="BU25489" i="1"/>
  <c r="BU25490" i="1"/>
  <c r="BU25491" i="1"/>
  <c r="BU25492" i="1"/>
  <c r="BU25493" i="1"/>
  <c r="BU25494" i="1"/>
  <c r="BU25495" i="1"/>
  <c r="BU25496" i="1"/>
  <c r="BU25497" i="1"/>
  <c r="BU25498" i="1"/>
  <c r="BU25499" i="1"/>
  <c r="BU25500" i="1"/>
  <c r="BU25501" i="1"/>
  <c r="BU25502" i="1"/>
  <c r="BU25503" i="1"/>
  <c r="BU25504" i="1"/>
  <c r="BU25505" i="1"/>
  <c r="BU25506" i="1"/>
  <c r="BU25507" i="1"/>
  <c r="BU25508" i="1"/>
  <c r="BU25509" i="1"/>
  <c r="BU25510" i="1"/>
  <c r="BU25511" i="1"/>
  <c r="BU25512" i="1"/>
  <c r="BU25513" i="1"/>
  <c r="BU25514" i="1"/>
  <c r="BU25515" i="1"/>
  <c r="BU25516" i="1"/>
  <c r="BU25517" i="1"/>
  <c r="BU25518" i="1"/>
  <c r="BU25519" i="1"/>
  <c r="BU25520" i="1"/>
  <c r="BU25521" i="1"/>
  <c r="BU25522" i="1"/>
  <c r="BU25523" i="1"/>
  <c r="BU25524" i="1"/>
  <c r="BU25525" i="1"/>
  <c r="BU25526" i="1"/>
  <c r="BU25527" i="1"/>
  <c r="BU25528" i="1"/>
  <c r="BU25529" i="1"/>
  <c r="BU25530" i="1"/>
  <c r="BU25531" i="1"/>
  <c r="BU25532" i="1"/>
  <c r="BU25533" i="1"/>
  <c r="BU25534" i="1"/>
  <c r="BU25535" i="1"/>
  <c r="BU25536" i="1"/>
  <c r="BU25537" i="1"/>
  <c r="BU25538" i="1"/>
  <c r="BU25539" i="1"/>
  <c r="BU25540" i="1"/>
  <c r="BU25541" i="1"/>
  <c r="BU25542" i="1"/>
  <c r="BU25543" i="1"/>
  <c r="BU25544" i="1"/>
  <c r="BU25545" i="1"/>
  <c r="BU25546" i="1"/>
  <c r="BU25547" i="1"/>
  <c r="BU25548" i="1"/>
  <c r="BU25549" i="1"/>
  <c r="BU25550" i="1"/>
  <c r="BU25551" i="1"/>
  <c r="BU25552" i="1"/>
  <c r="BU25553" i="1"/>
  <c r="BU25554" i="1"/>
  <c r="BU25555" i="1"/>
  <c r="BU25556" i="1"/>
  <c r="BU25557" i="1"/>
  <c r="BU25558" i="1"/>
  <c r="BU25559" i="1"/>
  <c r="BU25560" i="1"/>
  <c r="BU25561" i="1"/>
  <c r="BU25562" i="1"/>
  <c r="BU25563" i="1"/>
  <c r="BU25564" i="1"/>
  <c r="BU25565" i="1"/>
  <c r="BU25566" i="1"/>
  <c r="BU25567" i="1"/>
  <c r="BU25568" i="1"/>
  <c r="BU25569" i="1"/>
  <c r="BU25570" i="1"/>
  <c r="BU25571" i="1"/>
  <c r="BU25572" i="1"/>
  <c r="BU25573" i="1"/>
  <c r="BU25574" i="1"/>
  <c r="BU25575" i="1"/>
  <c r="BU25576" i="1"/>
  <c r="BU25577" i="1"/>
  <c r="BU25578" i="1"/>
  <c r="BU25579" i="1"/>
  <c r="BU25580" i="1"/>
  <c r="BU25581" i="1"/>
  <c r="BU25582" i="1"/>
  <c r="BU25583" i="1"/>
  <c r="BU25584" i="1"/>
  <c r="BU25585" i="1"/>
  <c r="BU25586" i="1"/>
  <c r="BU25587" i="1"/>
  <c r="BU25588" i="1"/>
  <c r="BU25589" i="1"/>
  <c r="BU25590" i="1"/>
  <c r="BU25591" i="1"/>
  <c r="BU25592" i="1"/>
  <c r="BU25593" i="1"/>
  <c r="BU25594" i="1"/>
  <c r="BU25595" i="1"/>
  <c r="BU25596" i="1"/>
  <c r="BU25597" i="1"/>
  <c r="BU25598" i="1"/>
  <c r="BU25599" i="1"/>
  <c r="BU25600" i="1"/>
  <c r="BU25601" i="1"/>
  <c r="BU25602" i="1"/>
  <c r="BU25603" i="1"/>
  <c r="BU25604" i="1"/>
  <c r="BU25605" i="1"/>
  <c r="BU25606" i="1"/>
  <c r="BU25607" i="1"/>
  <c r="BU25608" i="1"/>
  <c r="BU25609" i="1"/>
  <c r="BU25610" i="1"/>
  <c r="BU25611" i="1"/>
  <c r="BU25612" i="1"/>
  <c r="BU25613" i="1"/>
  <c r="BU25614" i="1"/>
  <c r="BU25615" i="1"/>
  <c r="BU25616" i="1"/>
  <c r="BU25617" i="1"/>
  <c r="BU25618" i="1"/>
  <c r="BU25619" i="1"/>
  <c r="BU25620" i="1"/>
  <c r="BU25621" i="1"/>
  <c r="BU25622" i="1"/>
  <c r="BU25623" i="1"/>
  <c r="BU25624" i="1"/>
  <c r="BU25625" i="1"/>
  <c r="BU25626" i="1"/>
  <c r="BU25627" i="1"/>
  <c r="BU25628" i="1"/>
  <c r="BU25629" i="1"/>
  <c r="BU25630" i="1"/>
  <c r="BU25631" i="1"/>
  <c r="BU25632" i="1"/>
  <c r="BU25633" i="1"/>
  <c r="BU25634" i="1"/>
  <c r="BU25635" i="1"/>
  <c r="BU25636" i="1"/>
  <c r="BU25637" i="1"/>
  <c r="BU25638" i="1"/>
  <c r="BU25639" i="1"/>
  <c r="BU25640" i="1"/>
  <c r="BU25641" i="1"/>
  <c r="BU25642" i="1"/>
  <c r="BU25643" i="1"/>
  <c r="BU25644" i="1"/>
  <c r="BU25645" i="1"/>
  <c r="BU25646" i="1"/>
  <c r="BU25647" i="1"/>
  <c r="BU25648" i="1"/>
  <c r="BU25649" i="1"/>
  <c r="BU25650" i="1"/>
  <c r="BU25651" i="1"/>
  <c r="BU25652" i="1"/>
  <c r="BU25653" i="1"/>
  <c r="BU25654" i="1"/>
  <c r="BU25655" i="1"/>
  <c r="BU25656" i="1"/>
  <c r="BU25657" i="1"/>
  <c r="BU25658" i="1"/>
  <c r="BU25659" i="1"/>
  <c r="BU25660" i="1"/>
  <c r="BU25661" i="1"/>
  <c r="BU25662" i="1"/>
  <c r="BU25663" i="1"/>
  <c r="BU25664" i="1"/>
  <c r="BU25665" i="1"/>
  <c r="BU25666" i="1"/>
  <c r="BU25667" i="1"/>
  <c r="BU25668" i="1"/>
  <c r="BU25669" i="1"/>
  <c r="BU25670" i="1"/>
  <c r="BU25671" i="1"/>
  <c r="BU25672" i="1"/>
  <c r="BU25673" i="1"/>
  <c r="BU25674" i="1"/>
  <c r="BU25675" i="1"/>
  <c r="BU25676" i="1"/>
  <c r="BU25677" i="1"/>
  <c r="BU25678" i="1"/>
  <c r="BU25679" i="1"/>
  <c r="BU25680" i="1"/>
  <c r="BU25681" i="1"/>
  <c r="BU25682" i="1"/>
  <c r="BU25683" i="1"/>
  <c r="BU25684" i="1"/>
  <c r="BU25685" i="1"/>
  <c r="BU25686" i="1"/>
  <c r="BU25687" i="1"/>
  <c r="BU25688" i="1"/>
  <c r="BU25689" i="1"/>
  <c r="BU25690" i="1"/>
  <c r="BU25691" i="1"/>
  <c r="BU25692" i="1"/>
  <c r="BU25693" i="1"/>
  <c r="BU25694" i="1"/>
  <c r="BU25695" i="1"/>
  <c r="BU25696" i="1"/>
  <c r="BU25697" i="1"/>
  <c r="BU25698" i="1"/>
  <c r="BU25699" i="1"/>
  <c r="BU25700" i="1"/>
  <c r="BU25701" i="1"/>
  <c r="BU25702" i="1"/>
  <c r="BU25703" i="1"/>
  <c r="BU25704" i="1"/>
  <c r="BU25705" i="1"/>
  <c r="BU25706" i="1"/>
  <c r="BU25707" i="1"/>
  <c r="BU25708" i="1"/>
  <c r="BU25709" i="1"/>
  <c r="BU25710" i="1"/>
  <c r="BU25711" i="1"/>
  <c r="BU25712" i="1"/>
  <c r="BU25713" i="1"/>
  <c r="BU25714" i="1"/>
  <c r="BU25715" i="1"/>
  <c r="BU25716" i="1"/>
  <c r="BU25717" i="1"/>
  <c r="BU25718" i="1"/>
  <c r="BU25719" i="1"/>
  <c r="BU25720" i="1"/>
  <c r="BU25721" i="1"/>
  <c r="BU25722" i="1"/>
  <c r="BU25723" i="1"/>
  <c r="BU25724" i="1"/>
  <c r="BU25725" i="1"/>
  <c r="BU25726" i="1"/>
  <c r="BU25727" i="1"/>
  <c r="BU25728" i="1"/>
  <c r="BU25729" i="1"/>
  <c r="BU25730" i="1"/>
  <c r="BU25731" i="1"/>
  <c r="BU25732" i="1"/>
  <c r="BU25733" i="1"/>
  <c r="BU25734" i="1"/>
  <c r="BU25735" i="1"/>
  <c r="BU25736" i="1"/>
  <c r="BU25737" i="1"/>
  <c r="BU25738" i="1"/>
  <c r="BU25739" i="1"/>
  <c r="BU25740" i="1"/>
  <c r="BU25741" i="1"/>
  <c r="BU25742" i="1"/>
  <c r="BU25743" i="1"/>
  <c r="BU25744" i="1"/>
  <c r="BU25745" i="1"/>
  <c r="BU25746" i="1"/>
  <c r="BU25747" i="1"/>
  <c r="BU25748" i="1"/>
  <c r="BU25749" i="1"/>
  <c r="BU25750" i="1"/>
  <c r="BU25751" i="1"/>
  <c r="BU25752" i="1"/>
  <c r="BU25753" i="1"/>
  <c r="BU25754" i="1"/>
  <c r="BU25755" i="1"/>
  <c r="BU25756" i="1"/>
  <c r="BU25757" i="1"/>
  <c r="BU25758" i="1"/>
  <c r="BU25759" i="1"/>
  <c r="BU25760" i="1"/>
  <c r="BU25761" i="1"/>
  <c r="BU25762" i="1"/>
  <c r="BU25763" i="1"/>
  <c r="BU25764" i="1"/>
  <c r="BU25765" i="1"/>
  <c r="BU25766" i="1"/>
  <c r="BU25767" i="1"/>
  <c r="BU25768" i="1"/>
  <c r="BU25769" i="1"/>
  <c r="BU25770" i="1"/>
  <c r="BU25771" i="1"/>
  <c r="BU25772" i="1"/>
  <c r="BU25773" i="1"/>
  <c r="BU25774" i="1"/>
  <c r="BU25775" i="1"/>
  <c r="BU25776" i="1"/>
  <c r="BU25777" i="1"/>
  <c r="BU25778" i="1"/>
  <c r="BU25779" i="1"/>
  <c r="BU25780" i="1"/>
  <c r="BU25781" i="1"/>
  <c r="BU25782" i="1"/>
  <c r="BU25783" i="1"/>
  <c r="BU25784" i="1"/>
  <c r="BU25785" i="1"/>
  <c r="BU25786" i="1"/>
  <c r="BU25787" i="1"/>
  <c r="BU25788" i="1"/>
  <c r="BU25789" i="1"/>
  <c r="BU25790" i="1"/>
  <c r="BU25791" i="1"/>
  <c r="BU25792" i="1"/>
  <c r="BU25793" i="1"/>
  <c r="BU25794" i="1"/>
  <c r="BU25795" i="1"/>
  <c r="BU25796" i="1"/>
  <c r="BU25797" i="1"/>
  <c r="BU25798" i="1"/>
  <c r="BU25799" i="1"/>
  <c r="BU25800" i="1"/>
  <c r="BU25801" i="1"/>
  <c r="BU25802" i="1"/>
  <c r="BU25803" i="1"/>
  <c r="BU25804" i="1"/>
  <c r="BU25805" i="1"/>
  <c r="BU25806" i="1"/>
  <c r="BU25807" i="1"/>
  <c r="BU25808" i="1"/>
  <c r="BU25809" i="1"/>
  <c r="BU25810" i="1"/>
  <c r="BU25811" i="1"/>
  <c r="BU25812" i="1"/>
  <c r="BU25813" i="1"/>
  <c r="BU25814" i="1"/>
  <c r="BU25815" i="1"/>
  <c r="BU25816" i="1"/>
  <c r="BU25817" i="1"/>
  <c r="BU25818" i="1"/>
  <c r="BU25819" i="1"/>
  <c r="BU25820" i="1"/>
  <c r="BU25821" i="1"/>
  <c r="BU25822" i="1"/>
  <c r="BU25823" i="1"/>
  <c r="BU25824" i="1"/>
  <c r="BU25825" i="1"/>
  <c r="BU25826" i="1"/>
  <c r="BU25827" i="1"/>
  <c r="BU25828" i="1"/>
  <c r="BU25829" i="1"/>
  <c r="BU25830" i="1"/>
  <c r="BU25831" i="1"/>
  <c r="BU25832" i="1"/>
  <c r="BU25833" i="1"/>
  <c r="BU25834" i="1"/>
  <c r="BU25835" i="1"/>
  <c r="BU25836" i="1"/>
  <c r="BU25837" i="1"/>
  <c r="BU25838" i="1"/>
  <c r="BU25839" i="1"/>
  <c r="BU25840" i="1"/>
  <c r="BU25841" i="1"/>
  <c r="BU25842" i="1"/>
  <c r="BU25843" i="1"/>
  <c r="BU25844" i="1"/>
  <c r="BU25845" i="1"/>
  <c r="BU25846" i="1"/>
  <c r="BU25847" i="1"/>
  <c r="BU25848" i="1"/>
  <c r="BU25849" i="1"/>
  <c r="BU25850" i="1"/>
  <c r="BU25851" i="1"/>
  <c r="BU25852" i="1"/>
  <c r="BU25853" i="1"/>
  <c r="BU25854" i="1"/>
  <c r="BU25855" i="1"/>
  <c r="BU25856" i="1"/>
  <c r="BU25857" i="1"/>
  <c r="BU25858" i="1"/>
  <c r="BU25859" i="1"/>
  <c r="BU25860" i="1"/>
  <c r="BU25861" i="1"/>
  <c r="BU25862" i="1"/>
  <c r="BU25863" i="1"/>
  <c r="BU25864" i="1"/>
  <c r="BU25865" i="1"/>
  <c r="BU25866" i="1"/>
  <c r="BU25867" i="1"/>
  <c r="BU25868" i="1"/>
  <c r="BU25869" i="1"/>
  <c r="BU25870" i="1"/>
  <c r="BU25871" i="1"/>
  <c r="BU25872" i="1"/>
  <c r="BU25873" i="1"/>
  <c r="BU25874" i="1"/>
  <c r="BU25875" i="1"/>
  <c r="BU25876" i="1"/>
  <c r="BU25877" i="1"/>
  <c r="BU25878" i="1"/>
  <c r="BU25879" i="1"/>
  <c r="BU25880" i="1"/>
  <c r="BU25881" i="1"/>
  <c r="BU25882" i="1"/>
  <c r="BU25883" i="1"/>
  <c r="BU25884" i="1"/>
  <c r="BU25885" i="1"/>
  <c r="BU25886" i="1"/>
  <c r="BU25887" i="1"/>
  <c r="BU25888" i="1"/>
  <c r="BU25889" i="1"/>
  <c r="BU25890" i="1"/>
  <c r="BU25891" i="1"/>
  <c r="BU25892" i="1"/>
  <c r="BU25893" i="1"/>
  <c r="BU25894" i="1"/>
  <c r="BU25895" i="1"/>
  <c r="BU25896" i="1"/>
  <c r="BU25897" i="1"/>
  <c r="BU25898" i="1"/>
  <c r="BU25899" i="1"/>
  <c r="BU25900" i="1"/>
  <c r="BU25901" i="1"/>
  <c r="BU25902" i="1"/>
  <c r="BU25903" i="1"/>
  <c r="BU25904" i="1"/>
  <c r="BU25905" i="1"/>
  <c r="BU25906" i="1"/>
  <c r="BU25907" i="1"/>
  <c r="BU25908" i="1"/>
  <c r="BU25909" i="1"/>
  <c r="BU25910" i="1"/>
  <c r="BU25911" i="1"/>
  <c r="BU25912" i="1"/>
  <c r="BU25913" i="1"/>
  <c r="BU25914" i="1"/>
  <c r="BU25915" i="1"/>
  <c r="BU25916" i="1"/>
  <c r="BU25917" i="1"/>
  <c r="BU25918" i="1"/>
  <c r="BU25919" i="1"/>
  <c r="BU25920" i="1"/>
  <c r="BU25921" i="1"/>
  <c r="BU25922" i="1"/>
  <c r="BU25923" i="1"/>
  <c r="BU25924" i="1"/>
  <c r="BU25925" i="1"/>
  <c r="BU25926" i="1"/>
  <c r="BU25927" i="1"/>
  <c r="BU25928" i="1"/>
  <c r="BU25929" i="1"/>
  <c r="BU25930" i="1"/>
  <c r="BU25931" i="1"/>
  <c r="BU25932" i="1"/>
  <c r="BU25933" i="1"/>
  <c r="BU25934" i="1"/>
  <c r="BU25935" i="1"/>
  <c r="BU25936" i="1"/>
  <c r="BU25937" i="1"/>
  <c r="BU25938" i="1"/>
  <c r="BU25939" i="1"/>
  <c r="BU25940" i="1"/>
  <c r="BU25941" i="1"/>
  <c r="BU25942" i="1"/>
  <c r="BU25943" i="1"/>
  <c r="BU25944" i="1"/>
  <c r="BU25945" i="1"/>
  <c r="BU25946" i="1"/>
  <c r="BU25947" i="1"/>
  <c r="BU25948" i="1"/>
  <c r="BU25949" i="1"/>
  <c r="BU25950" i="1"/>
  <c r="BU25951" i="1"/>
  <c r="BU25952" i="1"/>
  <c r="BU25953" i="1"/>
  <c r="BU25954" i="1"/>
  <c r="BU25955" i="1"/>
  <c r="BU25956" i="1"/>
  <c r="BU25957" i="1"/>
  <c r="BU25958" i="1"/>
  <c r="BU25959" i="1"/>
  <c r="BU25960" i="1"/>
  <c r="BU25961" i="1"/>
  <c r="BU25962" i="1"/>
  <c r="BU25963" i="1"/>
  <c r="BU25964" i="1"/>
  <c r="BU25965" i="1"/>
  <c r="BU25966" i="1"/>
  <c r="BU25967" i="1"/>
  <c r="BU25968" i="1"/>
  <c r="BU25969" i="1"/>
  <c r="BU25970" i="1"/>
  <c r="BU25971" i="1"/>
  <c r="BU25972" i="1"/>
  <c r="BU25973" i="1"/>
  <c r="BU25974" i="1"/>
  <c r="BU25975" i="1"/>
  <c r="BU25976" i="1"/>
  <c r="BU25977" i="1"/>
  <c r="BU25978" i="1"/>
  <c r="BU25979" i="1"/>
  <c r="BU25980" i="1"/>
  <c r="BU25981" i="1"/>
  <c r="BU25982" i="1"/>
  <c r="BU25983" i="1"/>
  <c r="BU25984" i="1"/>
  <c r="BU25985" i="1"/>
  <c r="BU25986" i="1"/>
  <c r="BU25987" i="1"/>
  <c r="BU25988" i="1"/>
  <c r="BU25989" i="1"/>
  <c r="BU25990" i="1"/>
  <c r="BU25991" i="1"/>
  <c r="BU25992" i="1"/>
  <c r="BU25993" i="1"/>
  <c r="BU25994" i="1"/>
  <c r="BU25995" i="1"/>
  <c r="BU25996" i="1"/>
  <c r="BU25997" i="1"/>
  <c r="BU25998" i="1"/>
  <c r="BU25999" i="1"/>
  <c r="BU26000" i="1"/>
  <c r="BU26001" i="1"/>
  <c r="BU26002" i="1"/>
  <c r="BU26003" i="1"/>
  <c r="BU26004" i="1"/>
  <c r="BU26005" i="1"/>
  <c r="BU26006" i="1"/>
  <c r="BU26007" i="1"/>
  <c r="BU26008" i="1"/>
  <c r="BU26009" i="1"/>
  <c r="BU26010" i="1"/>
  <c r="BU26011" i="1"/>
  <c r="BU26012" i="1"/>
  <c r="BU26013" i="1"/>
  <c r="BU26014" i="1"/>
  <c r="BU26015" i="1"/>
  <c r="BU26016" i="1"/>
  <c r="BU26017" i="1"/>
  <c r="BU26018" i="1"/>
  <c r="BU26019" i="1"/>
  <c r="BU26020" i="1"/>
  <c r="BU26021" i="1"/>
  <c r="BU26022" i="1"/>
  <c r="BU26023" i="1"/>
  <c r="BU26024" i="1"/>
  <c r="BU26025" i="1"/>
  <c r="BU26026" i="1"/>
  <c r="BU26027" i="1"/>
  <c r="BU26028" i="1"/>
  <c r="BU26029" i="1"/>
  <c r="BU26030" i="1"/>
  <c r="BU26031" i="1"/>
  <c r="BU26032" i="1"/>
  <c r="BU26033" i="1"/>
  <c r="BU26034" i="1"/>
  <c r="BU26035" i="1"/>
  <c r="BU26036" i="1"/>
  <c r="BU26037" i="1"/>
  <c r="BU26038" i="1"/>
  <c r="BU26039" i="1"/>
  <c r="BU26040" i="1"/>
  <c r="BU26041" i="1"/>
  <c r="BU26042" i="1"/>
  <c r="BU26043" i="1"/>
  <c r="BU26044" i="1"/>
  <c r="BU26045" i="1"/>
  <c r="BU26046" i="1"/>
  <c r="BU26047" i="1"/>
  <c r="BU26048" i="1"/>
  <c r="BU26049" i="1"/>
  <c r="BU26050" i="1"/>
  <c r="BU26051" i="1"/>
  <c r="BU26052" i="1"/>
  <c r="BU26053" i="1"/>
  <c r="BU26054" i="1"/>
  <c r="BU26055" i="1"/>
  <c r="BU26056" i="1"/>
  <c r="BU26057" i="1"/>
  <c r="BU26058" i="1"/>
  <c r="BU26059" i="1"/>
  <c r="BU26060" i="1"/>
  <c r="BU26061" i="1"/>
  <c r="BU26062" i="1"/>
  <c r="BU26063" i="1"/>
  <c r="BU26064" i="1"/>
  <c r="BU26065" i="1"/>
  <c r="BU26066" i="1"/>
  <c r="BU26067" i="1"/>
  <c r="BU26068" i="1"/>
  <c r="BU26069" i="1"/>
  <c r="BU26070" i="1"/>
  <c r="BU26071" i="1"/>
  <c r="BU26072" i="1"/>
  <c r="BU26073" i="1"/>
  <c r="BU26074" i="1"/>
  <c r="BU26075" i="1"/>
  <c r="BU26076" i="1"/>
  <c r="BU26077" i="1"/>
  <c r="BU26078" i="1"/>
  <c r="BU26079" i="1"/>
  <c r="BU26080" i="1"/>
  <c r="BU26081" i="1"/>
  <c r="BU26082" i="1"/>
  <c r="BU26083" i="1"/>
  <c r="BU26084" i="1"/>
  <c r="BU26085" i="1"/>
  <c r="BU26086" i="1"/>
  <c r="BU26087" i="1"/>
  <c r="BU26088" i="1"/>
  <c r="BU26089" i="1"/>
  <c r="BU26090" i="1"/>
  <c r="BU26091" i="1"/>
  <c r="BU26092" i="1"/>
  <c r="BU26093" i="1"/>
  <c r="BU26094" i="1"/>
  <c r="BU26095" i="1"/>
  <c r="BU26096" i="1"/>
  <c r="BU26097" i="1"/>
  <c r="BU26098" i="1"/>
  <c r="BU26099" i="1"/>
  <c r="BU26100" i="1"/>
  <c r="BU26101" i="1"/>
  <c r="BU26102" i="1"/>
  <c r="BU26103" i="1"/>
  <c r="BU26104" i="1"/>
  <c r="BU26105" i="1"/>
  <c r="BU26106" i="1"/>
  <c r="BU26107" i="1"/>
  <c r="BU26108" i="1"/>
  <c r="BU26109" i="1"/>
  <c r="BU26110" i="1"/>
  <c r="BU26111" i="1"/>
  <c r="BU26112" i="1"/>
  <c r="BU26113" i="1"/>
  <c r="BU26114" i="1"/>
  <c r="BU26115" i="1"/>
  <c r="BU26116" i="1"/>
  <c r="BU26117" i="1"/>
  <c r="BU26118" i="1"/>
  <c r="BU26119" i="1"/>
  <c r="BU26120" i="1"/>
  <c r="BU26121" i="1"/>
  <c r="BU26122" i="1"/>
  <c r="BU26123" i="1"/>
  <c r="BU26124" i="1"/>
  <c r="BU26125" i="1"/>
  <c r="BU26126" i="1"/>
  <c r="BU26127" i="1"/>
  <c r="BU26128" i="1"/>
  <c r="BU26129" i="1"/>
  <c r="BU26130" i="1"/>
  <c r="BU26131" i="1"/>
  <c r="BU26132" i="1"/>
  <c r="BU26133" i="1"/>
  <c r="BU26134" i="1"/>
  <c r="BU26135" i="1"/>
  <c r="BU26136" i="1"/>
  <c r="BU26137" i="1"/>
  <c r="BU26138" i="1"/>
  <c r="BU26139" i="1"/>
  <c r="BU26140" i="1"/>
  <c r="BU26141" i="1"/>
  <c r="BU26142" i="1"/>
  <c r="BU26143" i="1"/>
  <c r="BU26144" i="1"/>
  <c r="BU26145" i="1"/>
  <c r="BU26146" i="1"/>
  <c r="BU26147" i="1"/>
  <c r="BU26148" i="1"/>
  <c r="BU26149" i="1"/>
  <c r="BU26150" i="1"/>
  <c r="BU26151" i="1"/>
  <c r="BU26152" i="1"/>
  <c r="BU26153" i="1"/>
  <c r="BU26154" i="1"/>
  <c r="BU26155" i="1"/>
  <c r="BU26156" i="1"/>
  <c r="BU26157" i="1"/>
  <c r="BU26158" i="1"/>
  <c r="BU26159" i="1"/>
  <c r="BU26160" i="1"/>
  <c r="BU26161" i="1"/>
  <c r="BU26162" i="1"/>
  <c r="BU26163" i="1"/>
  <c r="BU26164" i="1"/>
  <c r="BU26165" i="1"/>
  <c r="BU26166" i="1"/>
  <c r="BU26167" i="1"/>
  <c r="BU26168" i="1"/>
  <c r="BU26169" i="1"/>
  <c r="BU26170" i="1"/>
  <c r="BU26171" i="1"/>
  <c r="BU26172" i="1"/>
  <c r="BU26173" i="1"/>
  <c r="BU26174" i="1"/>
  <c r="BU26175" i="1"/>
  <c r="BU26176" i="1"/>
  <c r="BU26177" i="1"/>
  <c r="BU26178" i="1"/>
  <c r="BU26179" i="1"/>
  <c r="BU26180" i="1"/>
  <c r="BU26181" i="1"/>
  <c r="BU26182" i="1"/>
  <c r="BU26183" i="1"/>
  <c r="BU26184" i="1"/>
  <c r="BU26185" i="1"/>
  <c r="BU26186" i="1"/>
  <c r="BU26187" i="1"/>
  <c r="BU26188" i="1"/>
  <c r="BU26189" i="1"/>
  <c r="BU26190" i="1"/>
  <c r="BU26191" i="1"/>
  <c r="BU26192" i="1"/>
  <c r="BU26193" i="1"/>
  <c r="BU26194" i="1"/>
  <c r="BU26195" i="1"/>
  <c r="BU26196" i="1"/>
  <c r="BU26197" i="1"/>
  <c r="BU26198" i="1"/>
  <c r="BU26199" i="1"/>
  <c r="BU26200" i="1"/>
  <c r="BU26201" i="1"/>
  <c r="BU26202" i="1"/>
  <c r="BU26203" i="1"/>
  <c r="BU26204" i="1"/>
  <c r="BU26205" i="1"/>
  <c r="BU26206" i="1"/>
  <c r="BU26207" i="1"/>
  <c r="BU26208" i="1"/>
  <c r="BU26209" i="1"/>
  <c r="BU26210" i="1"/>
  <c r="BU26211" i="1"/>
  <c r="BU26212" i="1"/>
  <c r="BU26213" i="1"/>
  <c r="BU26214" i="1"/>
  <c r="BU26215" i="1"/>
  <c r="BU26216" i="1"/>
  <c r="BU26217" i="1"/>
  <c r="BU26218" i="1"/>
  <c r="BU26219" i="1"/>
  <c r="BU26220" i="1"/>
  <c r="BU26221" i="1"/>
  <c r="BU26222" i="1"/>
  <c r="BU26223" i="1"/>
  <c r="BU26224" i="1"/>
  <c r="BU26225" i="1"/>
  <c r="BU26226" i="1"/>
  <c r="BU26227" i="1"/>
  <c r="BU26228" i="1"/>
  <c r="BU26229" i="1"/>
  <c r="BU26230" i="1"/>
  <c r="BU26231" i="1"/>
  <c r="BU26232" i="1"/>
  <c r="BU26233" i="1"/>
  <c r="BU26234" i="1"/>
  <c r="BU26235" i="1"/>
  <c r="BU26236" i="1"/>
  <c r="BU26237" i="1"/>
  <c r="BU26238" i="1"/>
  <c r="BU26239" i="1"/>
  <c r="BU26240" i="1"/>
  <c r="BU26241" i="1"/>
  <c r="BU26242" i="1"/>
  <c r="BU26243" i="1"/>
  <c r="BU26244" i="1"/>
  <c r="BU26245" i="1"/>
  <c r="BU26246" i="1"/>
  <c r="BU26247" i="1"/>
  <c r="BU26248" i="1"/>
  <c r="BU26249" i="1"/>
  <c r="BU26250" i="1"/>
  <c r="BU26251" i="1"/>
  <c r="BU26252" i="1"/>
  <c r="BU26253" i="1"/>
  <c r="BU26254" i="1"/>
  <c r="BU26255" i="1"/>
  <c r="BU26256" i="1"/>
  <c r="BU26257" i="1"/>
  <c r="BU26258" i="1"/>
  <c r="BU26259" i="1"/>
  <c r="BU26260" i="1"/>
  <c r="BU26261" i="1"/>
  <c r="BU26262" i="1"/>
  <c r="BU26263" i="1"/>
  <c r="BU26264" i="1"/>
  <c r="BU26265" i="1"/>
  <c r="BU26266" i="1"/>
  <c r="BU26267" i="1"/>
  <c r="BU26268" i="1"/>
  <c r="BU26269" i="1"/>
  <c r="BU26270" i="1"/>
  <c r="BU26271" i="1"/>
  <c r="BU26272" i="1"/>
  <c r="BU26273" i="1"/>
  <c r="BU26274" i="1"/>
  <c r="BU26275" i="1"/>
  <c r="BU26276" i="1"/>
  <c r="BU26277" i="1"/>
  <c r="BU26278" i="1"/>
  <c r="BU26279" i="1"/>
  <c r="BU26280" i="1"/>
  <c r="BU26281" i="1"/>
  <c r="BU26282" i="1"/>
  <c r="BU26283" i="1"/>
  <c r="BU26284" i="1"/>
  <c r="BU26285" i="1"/>
  <c r="BU26286" i="1"/>
  <c r="BU26287" i="1"/>
  <c r="BU26288" i="1"/>
  <c r="BU26289" i="1"/>
  <c r="BU26290" i="1"/>
  <c r="BU26291" i="1"/>
  <c r="BU26292" i="1"/>
  <c r="BU26293" i="1"/>
  <c r="BU26294" i="1"/>
  <c r="BU26295" i="1"/>
  <c r="BU26296" i="1"/>
  <c r="BU26297" i="1"/>
  <c r="BU26298" i="1"/>
  <c r="BU26299" i="1"/>
  <c r="BU26300" i="1"/>
  <c r="BU26301" i="1"/>
  <c r="BU26302" i="1"/>
  <c r="BU26303" i="1"/>
  <c r="BU26304" i="1"/>
  <c r="BU26305" i="1"/>
  <c r="BU26306" i="1"/>
  <c r="BU26307" i="1"/>
  <c r="BU26308" i="1"/>
  <c r="BU26309" i="1"/>
  <c r="BU26310" i="1"/>
  <c r="BU26311" i="1"/>
  <c r="BU26312" i="1"/>
  <c r="BU26313" i="1"/>
  <c r="BU26314" i="1"/>
  <c r="BU26315" i="1"/>
  <c r="BU26316" i="1"/>
  <c r="BU26317" i="1"/>
  <c r="BU26318" i="1"/>
  <c r="BU26319" i="1"/>
  <c r="BU26320" i="1"/>
  <c r="BU26321" i="1"/>
  <c r="BU26322" i="1"/>
  <c r="BU26323" i="1"/>
  <c r="BU26324" i="1"/>
  <c r="BU26325" i="1"/>
  <c r="BU26326" i="1"/>
  <c r="BU26327" i="1"/>
  <c r="BU26328" i="1"/>
  <c r="BU26329" i="1"/>
  <c r="BU26330" i="1"/>
  <c r="BU26331" i="1"/>
  <c r="BU26332" i="1"/>
  <c r="BU26333" i="1"/>
  <c r="BU26334" i="1"/>
  <c r="BU26335" i="1"/>
  <c r="BU26336" i="1"/>
  <c r="BU26337" i="1"/>
  <c r="BU26338" i="1"/>
  <c r="BU26339" i="1"/>
  <c r="BU26340" i="1"/>
  <c r="BU26341" i="1"/>
  <c r="BU26342" i="1"/>
  <c r="BU26343" i="1"/>
  <c r="BU26344" i="1"/>
  <c r="BU26345" i="1"/>
  <c r="BU26346" i="1"/>
  <c r="BU26347" i="1"/>
  <c r="BU26348" i="1"/>
  <c r="BU26349" i="1"/>
  <c r="BU26350" i="1"/>
  <c r="BU26351" i="1"/>
  <c r="BU26352" i="1"/>
  <c r="BU26353" i="1"/>
  <c r="BU26354" i="1"/>
  <c r="BU26355" i="1"/>
  <c r="BU26356" i="1"/>
  <c r="BU26357" i="1"/>
  <c r="BU26358" i="1"/>
  <c r="BU26359" i="1"/>
  <c r="BU26360" i="1"/>
  <c r="BU26361" i="1"/>
  <c r="BU26362" i="1"/>
  <c r="BU26363" i="1"/>
  <c r="BU26364" i="1"/>
  <c r="BU26365" i="1"/>
  <c r="BU26366" i="1"/>
  <c r="BU26367" i="1"/>
  <c r="BU26368" i="1"/>
  <c r="BU26369" i="1"/>
  <c r="BU26370" i="1"/>
  <c r="BU26371" i="1"/>
  <c r="BU26372" i="1"/>
  <c r="BU26373" i="1"/>
  <c r="BU26374" i="1"/>
  <c r="BU26375" i="1"/>
  <c r="BU26376" i="1"/>
  <c r="BU26377" i="1"/>
  <c r="BU26378" i="1"/>
  <c r="BU26379" i="1"/>
  <c r="BU26380" i="1"/>
  <c r="BU26381" i="1"/>
  <c r="BU26382" i="1"/>
  <c r="BU26383" i="1"/>
  <c r="BU26384" i="1"/>
  <c r="BU26385" i="1"/>
  <c r="BU26386" i="1"/>
  <c r="BU26387" i="1"/>
  <c r="BU26388" i="1"/>
  <c r="BU26389" i="1"/>
  <c r="BU26390" i="1"/>
  <c r="BU26391" i="1"/>
  <c r="BU26392" i="1"/>
  <c r="BU26393" i="1"/>
  <c r="BU26394" i="1"/>
  <c r="BU26395" i="1"/>
  <c r="BU26396" i="1"/>
  <c r="BU26397" i="1"/>
  <c r="BU26398" i="1"/>
  <c r="BU26399" i="1"/>
  <c r="BU26400" i="1"/>
  <c r="BU26401" i="1"/>
  <c r="BU26402" i="1"/>
  <c r="BU26403" i="1"/>
  <c r="BU26404" i="1"/>
  <c r="BU26405" i="1"/>
  <c r="BU26406" i="1"/>
  <c r="BU26407" i="1"/>
  <c r="BU26408" i="1"/>
  <c r="BU26409" i="1"/>
  <c r="BU26410" i="1"/>
  <c r="BU26411" i="1"/>
  <c r="BU26412" i="1"/>
  <c r="BU26413" i="1"/>
  <c r="BU26414" i="1"/>
  <c r="BU26415" i="1"/>
  <c r="BU26416" i="1"/>
  <c r="BU26417" i="1"/>
  <c r="BU26418" i="1"/>
  <c r="BU26419" i="1"/>
  <c r="BU26420" i="1"/>
  <c r="BU26421" i="1"/>
  <c r="BU26422" i="1"/>
  <c r="BU26423" i="1"/>
  <c r="BU26424" i="1"/>
  <c r="BU26425" i="1"/>
  <c r="BU26426" i="1"/>
  <c r="BU26427" i="1"/>
  <c r="BU26428" i="1"/>
  <c r="BU26429" i="1"/>
  <c r="BU26430" i="1"/>
  <c r="BU26431" i="1"/>
  <c r="BU26432" i="1"/>
  <c r="BU26433" i="1"/>
  <c r="BU26434" i="1"/>
  <c r="BU26435" i="1"/>
  <c r="BU26436" i="1"/>
  <c r="BU26437" i="1"/>
  <c r="BU26438" i="1"/>
  <c r="BU26439" i="1"/>
  <c r="BU26440" i="1"/>
  <c r="BU26441" i="1"/>
  <c r="BU26442" i="1"/>
  <c r="BU26443" i="1"/>
  <c r="BU26444" i="1"/>
  <c r="BU26445" i="1"/>
  <c r="BU26446" i="1"/>
  <c r="BU26447" i="1"/>
  <c r="BU26448" i="1"/>
  <c r="BU26449" i="1"/>
  <c r="BU26450" i="1"/>
  <c r="BU26451" i="1"/>
  <c r="BU26452" i="1"/>
  <c r="BU26453" i="1"/>
  <c r="BU26454" i="1"/>
  <c r="BU26455" i="1"/>
  <c r="BU26456" i="1"/>
  <c r="BU26457" i="1"/>
  <c r="BU26458" i="1"/>
  <c r="BU26459" i="1"/>
  <c r="BU26460" i="1"/>
  <c r="BU26461" i="1"/>
  <c r="BU26462" i="1"/>
  <c r="BU26463" i="1"/>
  <c r="BU26464" i="1"/>
  <c r="BU26465" i="1"/>
  <c r="BU26466" i="1"/>
  <c r="BU26467" i="1"/>
  <c r="BU26468" i="1"/>
  <c r="BU26469" i="1"/>
  <c r="BU26470" i="1"/>
  <c r="BU26471" i="1"/>
  <c r="BU26472" i="1"/>
  <c r="BU26473" i="1"/>
  <c r="BU26474" i="1"/>
  <c r="BU26475" i="1"/>
  <c r="BU26476" i="1"/>
  <c r="BU26477" i="1"/>
  <c r="BU26478" i="1"/>
  <c r="BU26479" i="1"/>
  <c r="BU26480" i="1"/>
  <c r="BU26481" i="1"/>
  <c r="BU26482" i="1"/>
  <c r="BU26483" i="1"/>
  <c r="BU26484" i="1"/>
  <c r="BU26485" i="1"/>
  <c r="BU26486" i="1"/>
  <c r="BU26487" i="1"/>
  <c r="BU26488" i="1"/>
  <c r="BU26489" i="1"/>
  <c r="BU26490" i="1"/>
  <c r="BU26491" i="1"/>
  <c r="BU26492" i="1"/>
  <c r="BU26493" i="1"/>
  <c r="BU26494" i="1"/>
  <c r="BU26495" i="1"/>
  <c r="BU26496" i="1"/>
  <c r="BU26497" i="1"/>
  <c r="BU26498" i="1"/>
  <c r="BU26499" i="1"/>
  <c r="BU26500" i="1"/>
  <c r="BU26501" i="1"/>
  <c r="BU26502" i="1"/>
  <c r="BU26503" i="1"/>
  <c r="BU26504" i="1"/>
  <c r="BU26505" i="1"/>
  <c r="BU26506" i="1"/>
  <c r="BU26507" i="1"/>
  <c r="BU26508" i="1"/>
  <c r="BU26509" i="1"/>
  <c r="BU26510" i="1"/>
  <c r="BU26511" i="1"/>
  <c r="BU26512" i="1"/>
  <c r="BU26513" i="1"/>
  <c r="BU26514" i="1"/>
  <c r="BU26515" i="1"/>
  <c r="BU26516" i="1"/>
  <c r="BU26517" i="1"/>
  <c r="BU26518" i="1"/>
  <c r="BU26519" i="1"/>
  <c r="BU26520" i="1"/>
  <c r="BU26521" i="1"/>
  <c r="BU26522" i="1"/>
  <c r="BU26523" i="1"/>
  <c r="BU26524" i="1"/>
  <c r="BU26525" i="1"/>
  <c r="BU26526" i="1"/>
  <c r="BU26527" i="1"/>
  <c r="BU26528" i="1"/>
  <c r="BU26529" i="1"/>
  <c r="BU26530" i="1"/>
  <c r="BU26531" i="1"/>
  <c r="BU26532" i="1"/>
  <c r="BU26533" i="1"/>
  <c r="BU26534" i="1"/>
  <c r="BU26535" i="1"/>
  <c r="BU26536" i="1"/>
  <c r="BU26537" i="1"/>
  <c r="BU26538" i="1"/>
  <c r="BU26539" i="1"/>
  <c r="BU26540" i="1"/>
  <c r="BU26541" i="1"/>
  <c r="BU26542" i="1"/>
  <c r="BU26543" i="1"/>
  <c r="BU26544" i="1"/>
  <c r="BU26545" i="1"/>
  <c r="BU26546" i="1"/>
  <c r="BU26547" i="1"/>
  <c r="BU26548" i="1"/>
  <c r="BU26549" i="1"/>
  <c r="BU26550" i="1"/>
  <c r="BU26551" i="1"/>
  <c r="BU26552" i="1"/>
  <c r="BU26553" i="1"/>
  <c r="BU26554" i="1"/>
  <c r="BU26555" i="1"/>
  <c r="BU26556" i="1"/>
  <c r="BU26557" i="1"/>
  <c r="BU26558" i="1"/>
  <c r="BU26559" i="1"/>
  <c r="BU26560" i="1"/>
  <c r="BU26561" i="1"/>
  <c r="BU26562" i="1"/>
  <c r="BU26563" i="1"/>
  <c r="BU26564" i="1"/>
  <c r="BU26565" i="1"/>
  <c r="BU26566" i="1"/>
  <c r="BU26567" i="1"/>
  <c r="BU26568" i="1"/>
  <c r="BU26569" i="1"/>
  <c r="BU26570" i="1"/>
  <c r="BU26571" i="1"/>
  <c r="BU26572" i="1"/>
  <c r="BU26573" i="1"/>
  <c r="BU26574" i="1"/>
  <c r="BU26575" i="1"/>
  <c r="BU26576" i="1"/>
  <c r="BU26577" i="1"/>
  <c r="BU26578" i="1"/>
  <c r="BU26579" i="1"/>
  <c r="BU26580" i="1"/>
  <c r="BU26581" i="1"/>
  <c r="BU26582" i="1"/>
  <c r="BU26583" i="1"/>
  <c r="BU26584" i="1"/>
  <c r="BU26585" i="1"/>
  <c r="BU26586" i="1"/>
  <c r="BU26587" i="1"/>
  <c r="BU26588" i="1"/>
  <c r="BU26589" i="1"/>
  <c r="BU26590" i="1"/>
  <c r="BU26591" i="1"/>
  <c r="BU26592" i="1"/>
  <c r="BU26593" i="1"/>
  <c r="BU26594" i="1"/>
  <c r="BU26595" i="1"/>
  <c r="BU26596" i="1"/>
  <c r="BU26597" i="1"/>
  <c r="BU26598" i="1"/>
  <c r="BU26599" i="1"/>
  <c r="BU26600" i="1"/>
  <c r="BU26601" i="1"/>
  <c r="BU26602" i="1"/>
  <c r="BU26603" i="1"/>
  <c r="BU26604" i="1"/>
  <c r="BU26605" i="1"/>
  <c r="BU26606" i="1"/>
  <c r="BU26607" i="1"/>
  <c r="BU26608" i="1"/>
  <c r="BU26609" i="1"/>
  <c r="BU26610" i="1"/>
  <c r="BU26611" i="1"/>
  <c r="BU26612" i="1"/>
  <c r="BU26613" i="1"/>
  <c r="BU26614" i="1"/>
  <c r="BU26615" i="1"/>
  <c r="BU26616" i="1"/>
  <c r="BU26617" i="1"/>
  <c r="BU26618" i="1"/>
  <c r="BU26619" i="1"/>
  <c r="BU26620" i="1"/>
  <c r="BU26621" i="1"/>
  <c r="BU26622" i="1"/>
  <c r="BU26623" i="1"/>
  <c r="BU26624" i="1"/>
  <c r="BU26625" i="1"/>
  <c r="BU26626" i="1"/>
  <c r="BU26627" i="1"/>
  <c r="BU26628" i="1"/>
  <c r="BU26629" i="1"/>
  <c r="BU26630" i="1"/>
  <c r="BU26631" i="1"/>
  <c r="BU26632" i="1"/>
  <c r="BU26633" i="1"/>
  <c r="BU26634" i="1"/>
  <c r="BU26635" i="1"/>
  <c r="BU26636" i="1"/>
  <c r="BU26637" i="1"/>
  <c r="BU26638" i="1"/>
  <c r="BU26639" i="1"/>
  <c r="BU26640" i="1"/>
  <c r="BU26641" i="1"/>
  <c r="BU26642" i="1"/>
  <c r="BU26643" i="1"/>
  <c r="BU26644" i="1"/>
  <c r="BU26645" i="1"/>
  <c r="BU26646" i="1"/>
  <c r="BU26647" i="1"/>
  <c r="BU26648" i="1"/>
  <c r="BU26649" i="1"/>
  <c r="BU26650" i="1"/>
  <c r="BU26651" i="1"/>
  <c r="BU26652" i="1"/>
  <c r="BU26653" i="1"/>
  <c r="BU26654" i="1"/>
  <c r="BU26655" i="1"/>
  <c r="BU26656" i="1"/>
  <c r="BU26657" i="1"/>
  <c r="BU26658" i="1"/>
  <c r="BU26659" i="1"/>
  <c r="BU26660" i="1"/>
  <c r="BU26661" i="1"/>
  <c r="BU26662" i="1"/>
  <c r="BU26663" i="1"/>
  <c r="BU26664" i="1"/>
  <c r="BU26665" i="1"/>
  <c r="BU26666" i="1"/>
  <c r="BU26667" i="1"/>
  <c r="BU26668" i="1"/>
  <c r="BU26669" i="1"/>
  <c r="BU26670" i="1"/>
  <c r="BU26671" i="1"/>
  <c r="BU26672" i="1"/>
  <c r="BU26673" i="1"/>
  <c r="BU26674" i="1"/>
  <c r="BU26675" i="1"/>
  <c r="BU26676" i="1"/>
  <c r="BU26677" i="1"/>
  <c r="BU26678" i="1"/>
  <c r="BU26679" i="1"/>
  <c r="BU26680" i="1"/>
  <c r="BU26681" i="1"/>
  <c r="BU26682" i="1"/>
  <c r="BU26683" i="1"/>
  <c r="BU26684" i="1"/>
  <c r="BU26685" i="1"/>
  <c r="BU26686" i="1"/>
  <c r="BU26687" i="1"/>
  <c r="BU26688" i="1"/>
  <c r="BU26689" i="1"/>
  <c r="BU26690" i="1"/>
  <c r="BU26691" i="1"/>
  <c r="BU26692" i="1"/>
  <c r="BU26693" i="1"/>
  <c r="BU26694" i="1"/>
  <c r="BU26695" i="1"/>
  <c r="BU26696" i="1"/>
  <c r="BU26697" i="1"/>
  <c r="BU26698" i="1"/>
  <c r="BU26699" i="1"/>
  <c r="BU26700" i="1"/>
  <c r="BU26701" i="1"/>
  <c r="BU26702" i="1"/>
  <c r="BU26703" i="1"/>
  <c r="BU26704" i="1"/>
  <c r="BU26705" i="1"/>
  <c r="BU26706" i="1"/>
  <c r="BU26707" i="1"/>
  <c r="BU26708" i="1"/>
  <c r="BU26709" i="1"/>
  <c r="BU26710" i="1"/>
  <c r="BU26711" i="1"/>
  <c r="BU26712" i="1"/>
  <c r="BU26713" i="1"/>
  <c r="BU26714" i="1"/>
  <c r="BU26715" i="1"/>
  <c r="BU26716" i="1"/>
  <c r="BU26717" i="1"/>
  <c r="BU26718" i="1"/>
  <c r="BU26719" i="1"/>
  <c r="BU26720" i="1"/>
  <c r="BU26721" i="1"/>
  <c r="BU26722" i="1"/>
  <c r="BU26723" i="1"/>
  <c r="BU26724" i="1"/>
  <c r="BU26725" i="1"/>
  <c r="BU26726" i="1"/>
  <c r="BU26727" i="1"/>
  <c r="BU26728" i="1"/>
  <c r="BU26729" i="1"/>
  <c r="BU26730" i="1"/>
  <c r="BU26731" i="1"/>
  <c r="BU26732" i="1"/>
  <c r="BU26733" i="1"/>
  <c r="BU26734" i="1"/>
  <c r="BU26735" i="1"/>
  <c r="BU26736" i="1"/>
  <c r="BU26737" i="1"/>
  <c r="BU26738" i="1"/>
  <c r="BU26739" i="1"/>
  <c r="BU26740" i="1"/>
  <c r="BU26741" i="1"/>
  <c r="BU26742" i="1"/>
  <c r="BU26743" i="1"/>
  <c r="BU26744" i="1"/>
  <c r="BU26745" i="1"/>
  <c r="BU26746" i="1"/>
  <c r="BU26747" i="1"/>
  <c r="BU26748" i="1"/>
  <c r="BU26749" i="1"/>
  <c r="BU26750" i="1"/>
  <c r="BU26751" i="1"/>
  <c r="BU26752" i="1"/>
  <c r="BU26753" i="1"/>
  <c r="BU26754" i="1"/>
  <c r="BU26755" i="1"/>
  <c r="BU26756" i="1"/>
  <c r="BU26757" i="1"/>
  <c r="BU26758" i="1"/>
  <c r="BU26759" i="1"/>
  <c r="BU26760" i="1"/>
  <c r="BU26761" i="1"/>
  <c r="BU26762" i="1"/>
  <c r="BU26763" i="1"/>
  <c r="BU26764" i="1"/>
  <c r="BU26765" i="1"/>
  <c r="BU26766" i="1"/>
  <c r="BU26767" i="1"/>
  <c r="BU26768" i="1"/>
  <c r="BU26769" i="1"/>
  <c r="BU26770" i="1"/>
  <c r="BU26771" i="1"/>
  <c r="BU26772" i="1"/>
  <c r="BU26773" i="1"/>
  <c r="BU26774" i="1"/>
  <c r="BU26775" i="1"/>
  <c r="BU26776" i="1"/>
  <c r="BU26777" i="1"/>
  <c r="BU26778" i="1"/>
  <c r="BU26779" i="1"/>
  <c r="BU26780" i="1"/>
  <c r="BU26781" i="1"/>
  <c r="BU26782" i="1"/>
  <c r="BU26783" i="1"/>
  <c r="BU26784" i="1"/>
  <c r="BU26785" i="1"/>
  <c r="BU26786" i="1"/>
  <c r="BU26787" i="1"/>
  <c r="BU26788" i="1"/>
  <c r="BU26789" i="1"/>
  <c r="BU26790" i="1"/>
  <c r="BU26791" i="1"/>
  <c r="BU26792" i="1"/>
  <c r="BU26793" i="1"/>
  <c r="BU26794" i="1"/>
  <c r="BU26795" i="1"/>
  <c r="BU26796" i="1"/>
  <c r="BU26797" i="1"/>
  <c r="BU26798" i="1"/>
  <c r="BU26799" i="1"/>
  <c r="BU26800" i="1"/>
  <c r="BU26801" i="1"/>
  <c r="BU26802" i="1"/>
  <c r="BU26803" i="1"/>
  <c r="BU26804" i="1"/>
  <c r="BU26805" i="1"/>
  <c r="BU26806" i="1"/>
  <c r="BU26807" i="1"/>
  <c r="BU26808" i="1"/>
  <c r="BU26809" i="1"/>
  <c r="BU26810" i="1"/>
  <c r="BU26811" i="1"/>
  <c r="BU26812" i="1"/>
  <c r="BU26813" i="1"/>
  <c r="BU26814" i="1"/>
  <c r="BU26815" i="1"/>
  <c r="BU26816" i="1"/>
  <c r="BU26817" i="1"/>
  <c r="BU26818" i="1"/>
  <c r="BU26819" i="1"/>
  <c r="BU26820" i="1"/>
  <c r="BU26821" i="1"/>
  <c r="BU26822" i="1"/>
  <c r="BU26823" i="1"/>
  <c r="BU26824" i="1"/>
  <c r="BU26825" i="1"/>
  <c r="BU26826" i="1"/>
  <c r="BU26827" i="1"/>
  <c r="BU26828" i="1"/>
  <c r="BU26829" i="1"/>
  <c r="BU26830" i="1"/>
  <c r="BU26831" i="1"/>
  <c r="BU26832" i="1"/>
  <c r="BU26833" i="1"/>
  <c r="BU26834" i="1"/>
  <c r="BU26835" i="1"/>
  <c r="BU26836" i="1"/>
  <c r="BU26837" i="1"/>
  <c r="BU26838" i="1"/>
  <c r="BU26839" i="1"/>
  <c r="BU26840" i="1"/>
  <c r="BU26841" i="1"/>
  <c r="BU26842" i="1"/>
  <c r="BU26843" i="1"/>
  <c r="BU26844" i="1"/>
  <c r="BU26845" i="1"/>
  <c r="BU26846" i="1"/>
  <c r="BU26847" i="1"/>
  <c r="BU26848" i="1"/>
  <c r="BU26849" i="1"/>
  <c r="BU26850" i="1"/>
  <c r="BU26851" i="1"/>
  <c r="BU26852" i="1"/>
  <c r="BU26853" i="1"/>
  <c r="BU26854" i="1"/>
  <c r="BU26855" i="1"/>
  <c r="BU26856" i="1"/>
  <c r="BU26857" i="1"/>
  <c r="BU26858" i="1"/>
  <c r="BU26859" i="1"/>
  <c r="BU26860" i="1"/>
  <c r="BU26861" i="1"/>
  <c r="BU26862" i="1"/>
  <c r="BU26863" i="1"/>
  <c r="BU26864" i="1"/>
  <c r="BU26865" i="1"/>
  <c r="BU26866" i="1"/>
  <c r="BU26867" i="1"/>
  <c r="BU26868" i="1"/>
  <c r="BU26869" i="1"/>
  <c r="BU26870" i="1"/>
  <c r="BU26871" i="1"/>
  <c r="BU26872" i="1"/>
  <c r="BU26873" i="1"/>
  <c r="BU26874" i="1"/>
  <c r="BU26875" i="1"/>
  <c r="BU26876" i="1"/>
  <c r="BU26877" i="1"/>
  <c r="BU26878" i="1"/>
  <c r="BU26879" i="1"/>
  <c r="BU26880" i="1"/>
  <c r="BU26881" i="1"/>
  <c r="BU26882" i="1"/>
  <c r="BU26883" i="1"/>
  <c r="BU26884" i="1"/>
  <c r="BU26885" i="1"/>
  <c r="BU26886" i="1"/>
  <c r="BU26887" i="1"/>
  <c r="BU26888" i="1"/>
  <c r="BU26889" i="1"/>
  <c r="BU26890" i="1"/>
  <c r="BU26891" i="1"/>
  <c r="BU26892" i="1"/>
  <c r="BU26893" i="1"/>
  <c r="BU26894" i="1"/>
  <c r="BU26895" i="1"/>
  <c r="BU26896" i="1"/>
  <c r="BU26897" i="1"/>
  <c r="BU26898" i="1"/>
  <c r="BU26899" i="1"/>
  <c r="BU26900" i="1"/>
  <c r="BU26901" i="1"/>
  <c r="BU26902" i="1"/>
  <c r="BU26903" i="1"/>
  <c r="BU26904" i="1"/>
  <c r="BU26905" i="1"/>
  <c r="BU26906" i="1"/>
  <c r="BU26907" i="1"/>
  <c r="BU26908" i="1"/>
  <c r="BU26909" i="1"/>
  <c r="BU26910" i="1"/>
  <c r="BU26911" i="1"/>
  <c r="BU26912" i="1"/>
  <c r="BU26913" i="1"/>
  <c r="BU26914" i="1"/>
  <c r="BU26915" i="1"/>
  <c r="BU26916" i="1"/>
  <c r="BU26917" i="1"/>
  <c r="BU26918" i="1"/>
  <c r="BU26919" i="1"/>
  <c r="BU26920" i="1"/>
  <c r="BU26921" i="1"/>
  <c r="BU26922" i="1"/>
  <c r="BU26923" i="1"/>
  <c r="BU26924" i="1"/>
  <c r="BU26925" i="1"/>
  <c r="BU26926" i="1"/>
  <c r="BU26927" i="1"/>
  <c r="BU26928" i="1"/>
  <c r="BU26929" i="1"/>
  <c r="BU26930" i="1"/>
  <c r="BU26931" i="1"/>
  <c r="BU26932" i="1"/>
  <c r="BU26933" i="1"/>
  <c r="BU26934" i="1"/>
  <c r="BU26935" i="1"/>
  <c r="BU26936" i="1"/>
  <c r="BU26937" i="1"/>
  <c r="BU26938" i="1"/>
  <c r="BU26939" i="1"/>
  <c r="BU26940" i="1"/>
  <c r="BU26941" i="1"/>
  <c r="BU26942" i="1"/>
  <c r="BU26943" i="1"/>
  <c r="BU26944" i="1"/>
  <c r="BU26945" i="1"/>
  <c r="BU26946" i="1"/>
  <c r="BU26947" i="1"/>
  <c r="BU26948" i="1"/>
  <c r="BU26949" i="1"/>
  <c r="BU26950" i="1"/>
  <c r="BU26951" i="1"/>
  <c r="BU26952" i="1"/>
  <c r="BU26953" i="1"/>
  <c r="BU26954" i="1"/>
  <c r="BU26955" i="1"/>
  <c r="BU26956" i="1"/>
  <c r="BU26957" i="1"/>
  <c r="BU26958" i="1"/>
  <c r="BU26959" i="1"/>
  <c r="BU26960" i="1"/>
  <c r="BU26961" i="1"/>
  <c r="BU26962" i="1"/>
  <c r="BU26963" i="1"/>
  <c r="BU26964" i="1"/>
  <c r="BU26965" i="1"/>
  <c r="BU26966" i="1"/>
  <c r="BU26967" i="1"/>
  <c r="BU26968" i="1"/>
  <c r="BU26969" i="1"/>
  <c r="BU26970" i="1"/>
  <c r="BU26971" i="1"/>
  <c r="BU26972" i="1"/>
  <c r="BU26973" i="1"/>
  <c r="BU26974" i="1"/>
  <c r="BU26975" i="1"/>
  <c r="BU26976" i="1"/>
  <c r="BU26977" i="1"/>
  <c r="BU26978" i="1"/>
  <c r="BU26979" i="1"/>
  <c r="BU26980" i="1"/>
  <c r="BU26981" i="1"/>
  <c r="BU26982" i="1"/>
  <c r="BU26983" i="1"/>
  <c r="BU26984" i="1"/>
  <c r="BU26985" i="1"/>
  <c r="BU26986" i="1"/>
  <c r="BU26987" i="1"/>
  <c r="BU26988" i="1"/>
  <c r="BU26989" i="1"/>
  <c r="BU26990" i="1"/>
  <c r="BU26991" i="1"/>
  <c r="BU26992" i="1"/>
  <c r="BU26993" i="1"/>
  <c r="BU26994" i="1"/>
  <c r="BU26995" i="1"/>
  <c r="BU26996" i="1"/>
  <c r="BU26997" i="1"/>
  <c r="BU26998" i="1"/>
  <c r="BU26999" i="1"/>
  <c r="BU27000" i="1"/>
  <c r="BU27001" i="1"/>
  <c r="BU27002" i="1"/>
  <c r="BU27003" i="1"/>
  <c r="BU27004" i="1"/>
  <c r="BU27005" i="1"/>
  <c r="BU27006" i="1"/>
  <c r="BU27007" i="1"/>
  <c r="BU27008" i="1"/>
  <c r="BU27009" i="1"/>
  <c r="BU27010" i="1"/>
  <c r="BU27011" i="1"/>
  <c r="BU27012" i="1"/>
  <c r="BU27013" i="1"/>
  <c r="BU27014" i="1"/>
  <c r="BU27015" i="1"/>
  <c r="BU27016" i="1"/>
  <c r="BU27017" i="1"/>
  <c r="BU27018" i="1"/>
  <c r="BU27019" i="1"/>
  <c r="BU27020" i="1"/>
  <c r="BU27021" i="1"/>
  <c r="BU27022" i="1"/>
  <c r="BU27023" i="1"/>
  <c r="BU27024" i="1"/>
  <c r="BU27025" i="1"/>
  <c r="BU27026" i="1"/>
  <c r="BU27027" i="1"/>
  <c r="BU27028" i="1"/>
  <c r="BU27029" i="1"/>
  <c r="BU27030" i="1"/>
  <c r="BU27031" i="1"/>
  <c r="BU27032" i="1"/>
  <c r="BU27033" i="1"/>
  <c r="BU27034" i="1"/>
  <c r="BU27035" i="1"/>
  <c r="BU27036" i="1"/>
  <c r="BU27037" i="1"/>
  <c r="BU27038" i="1"/>
  <c r="BU27039" i="1"/>
  <c r="BU27040" i="1"/>
  <c r="BU27041" i="1"/>
  <c r="BU27042" i="1"/>
  <c r="BU27043" i="1"/>
  <c r="BU27044" i="1"/>
  <c r="BU27045" i="1"/>
  <c r="BU27046" i="1"/>
  <c r="BU27047" i="1"/>
  <c r="BU27048" i="1"/>
  <c r="BU27049" i="1"/>
  <c r="BU27050" i="1"/>
  <c r="BU27051" i="1"/>
  <c r="BU27052" i="1"/>
  <c r="BU27053" i="1"/>
  <c r="BU27054" i="1"/>
  <c r="BU27055" i="1"/>
  <c r="BU27056" i="1"/>
  <c r="BU27057" i="1"/>
  <c r="BU27058" i="1"/>
  <c r="BU27059" i="1"/>
  <c r="BU27060" i="1"/>
  <c r="BU27061" i="1"/>
  <c r="BU27062" i="1"/>
  <c r="BU27063" i="1"/>
  <c r="BU27064" i="1"/>
  <c r="BU27065" i="1"/>
  <c r="BU27066" i="1"/>
  <c r="BU27067" i="1"/>
  <c r="BU27068" i="1"/>
  <c r="BU27069" i="1"/>
  <c r="BU27070" i="1"/>
  <c r="BU27071" i="1"/>
  <c r="BU27072" i="1"/>
  <c r="BU27073" i="1"/>
  <c r="BU27074" i="1"/>
  <c r="BU27075" i="1"/>
  <c r="BU27076" i="1"/>
  <c r="BU27077" i="1"/>
  <c r="BU27078" i="1"/>
  <c r="BU27079" i="1"/>
  <c r="BU27080" i="1"/>
  <c r="BU27081" i="1"/>
  <c r="BU27082" i="1"/>
  <c r="BU27083" i="1"/>
  <c r="BU27084" i="1"/>
  <c r="BU27085" i="1"/>
  <c r="BU27086" i="1"/>
  <c r="BU27087" i="1"/>
  <c r="BU27088" i="1"/>
  <c r="BU27089" i="1"/>
  <c r="BU27090" i="1"/>
  <c r="BU27091" i="1"/>
  <c r="BU27092" i="1"/>
  <c r="BU27093" i="1"/>
  <c r="BU27094" i="1"/>
  <c r="BU27095" i="1"/>
  <c r="BU27096" i="1"/>
  <c r="BU27097" i="1"/>
  <c r="BU27098" i="1"/>
  <c r="BU27099" i="1"/>
  <c r="BU27100" i="1"/>
  <c r="BU27101" i="1"/>
  <c r="BU27102" i="1"/>
  <c r="BU27103" i="1"/>
  <c r="BU27104" i="1"/>
  <c r="BU27105" i="1"/>
  <c r="BU27106" i="1"/>
  <c r="BU27107" i="1"/>
  <c r="BU27108" i="1"/>
  <c r="BU27109" i="1"/>
  <c r="BU27110" i="1"/>
  <c r="BU27111" i="1"/>
  <c r="BU27112" i="1"/>
  <c r="BU27113" i="1"/>
  <c r="BU27114" i="1"/>
  <c r="BU27115" i="1"/>
  <c r="BU27116" i="1"/>
  <c r="BU27117" i="1"/>
  <c r="BU27118" i="1"/>
  <c r="BU27119" i="1"/>
  <c r="BU27120" i="1"/>
  <c r="BU27121" i="1"/>
  <c r="BU27122" i="1"/>
  <c r="BU27123" i="1"/>
  <c r="BU27124" i="1"/>
  <c r="BU27125" i="1"/>
  <c r="BU27126" i="1"/>
  <c r="BU27127" i="1"/>
  <c r="BU27128" i="1"/>
  <c r="BU27129" i="1"/>
  <c r="BU27130" i="1"/>
  <c r="BU27131" i="1"/>
  <c r="BU27132" i="1"/>
  <c r="BU27133" i="1"/>
  <c r="BU27134" i="1"/>
  <c r="BU27135" i="1"/>
  <c r="BU27136" i="1"/>
  <c r="BU27137" i="1"/>
  <c r="BU27138" i="1"/>
  <c r="BU27139" i="1"/>
  <c r="BU27140" i="1"/>
  <c r="BU27141" i="1"/>
  <c r="BU27142" i="1"/>
  <c r="BU27143" i="1"/>
  <c r="BU27144" i="1"/>
  <c r="BU27145" i="1"/>
  <c r="BU27146" i="1"/>
  <c r="BU27147" i="1"/>
  <c r="BU27148" i="1"/>
  <c r="BU27149" i="1"/>
  <c r="BU27150" i="1"/>
  <c r="BU27151" i="1"/>
  <c r="BU27152" i="1"/>
  <c r="BU27153" i="1"/>
  <c r="BU27154" i="1"/>
  <c r="BU27155" i="1"/>
  <c r="BU27156" i="1"/>
  <c r="BU27157" i="1"/>
  <c r="BU27158" i="1"/>
  <c r="BU27159" i="1"/>
  <c r="BU27160" i="1"/>
  <c r="BU27161" i="1"/>
  <c r="BU27162" i="1"/>
  <c r="BU27163" i="1"/>
  <c r="BU27164" i="1"/>
  <c r="BU27165" i="1"/>
  <c r="BU27166" i="1"/>
  <c r="BU27167" i="1"/>
  <c r="BU27168" i="1"/>
  <c r="BU27169" i="1"/>
  <c r="BU27170" i="1"/>
  <c r="BU27171" i="1"/>
  <c r="BU27172" i="1"/>
  <c r="BU27173" i="1"/>
  <c r="BU27174" i="1"/>
  <c r="BU27175" i="1"/>
  <c r="BU27176" i="1"/>
  <c r="BU27177" i="1"/>
  <c r="BU27178" i="1"/>
  <c r="BU27179" i="1"/>
  <c r="BU27180" i="1"/>
  <c r="BU27181" i="1"/>
  <c r="BU27182" i="1"/>
  <c r="BU27183" i="1"/>
  <c r="BU27184" i="1"/>
  <c r="BU27185" i="1"/>
  <c r="BU27186" i="1"/>
  <c r="BU27187" i="1"/>
  <c r="BU27188" i="1"/>
  <c r="BU27189" i="1"/>
  <c r="BU27190" i="1"/>
  <c r="BU27191" i="1"/>
  <c r="BU27192" i="1"/>
  <c r="BU27193" i="1"/>
  <c r="BU27194" i="1"/>
  <c r="BU27195" i="1"/>
  <c r="BU27196" i="1"/>
  <c r="BU27197" i="1"/>
  <c r="BU27198" i="1"/>
  <c r="BU27199" i="1"/>
  <c r="BU27200" i="1"/>
  <c r="BU27201" i="1"/>
  <c r="BU27202" i="1"/>
  <c r="BU27203" i="1"/>
  <c r="BU27204" i="1"/>
  <c r="BU27205" i="1"/>
  <c r="BU27206" i="1"/>
  <c r="BU27207" i="1"/>
  <c r="BU27208" i="1"/>
  <c r="BU27209" i="1"/>
  <c r="BU27210" i="1"/>
  <c r="BU27211" i="1"/>
  <c r="BU27212" i="1"/>
  <c r="BU27213" i="1"/>
  <c r="BU27214" i="1"/>
  <c r="BU27215" i="1"/>
  <c r="BU27216" i="1"/>
  <c r="BU27217" i="1"/>
  <c r="BU27218" i="1"/>
  <c r="BU27219" i="1"/>
  <c r="BU27220" i="1"/>
  <c r="BU27221" i="1"/>
  <c r="BU27222" i="1"/>
  <c r="BU27223" i="1"/>
  <c r="BU27224" i="1"/>
  <c r="BU27225" i="1"/>
  <c r="BU27226" i="1"/>
  <c r="BU27227" i="1"/>
  <c r="BU27228" i="1"/>
  <c r="BU27229" i="1"/>
  <c r="BU27230" i="1"/>
  <c r="BU27231" i="1"/>
  <c r="BU27232" i="1"/>
  <c r="BU27233" i="1"/>
  <c r="BU27234" i="1"/>
  <c r="BU27235" i="1"/>
  <c r="BU27236" i="1"/>
  <c r="BU27237" i="1"/>
  <c r="BU27238" i="1"/>
  <c r="BU27239" i="1"/>
  <c r="BU27240" i="1"/>
  <c r="BU27241" i="1"/>
  <c r="BU27242" i="1"/>
  <c r="BU27243" i="1"/>
  <c r="BU27244" i="1"/>
  <c r="BU27245" i="1"/>
  <c r="BU27246" i="1"/>
  <c r="BU27247" i="1"/>
  <c r="BU27248" i="1"/>
  <c r="BU27249" i="1"/>
  <c r="BU27250" i="1"/>
  <c r="BU27251" i="1"/>
  <c r="BU27252" i="1"/>
  <c r="BU27253" i="1"/>
  <c r="BU27254" i="1"/>
  <c r="BU27255" i="1"/>
  <c r="BU27256" i="1"/>
  <c r="BU27257" i="1"/>
  <c r="BU27258" i="1"/>
  <c r="BU27259" i="1"/>
  <c r="BU27260" i="1"/>
  <c r="BU27261" i="1"/>
  <c r="BU27262" i="1"/>
  <c r="BU27263" i="1"/>
  <c r="BU27264" i="1"/>
  <c r="BU27265" i="1"/>
  <c r="BU27266" i="1"/>
  <c r="BU27267" i="1"/>
  <c r="BU27268" i="1"/>
  <c r="BU27269" i="1"/>
  <c r="BU27270" i="1"/>
  <c r="BU27271" i="1"/>
  <c r="BU27272" i="1"/>
  <c r="BU27273" i="1"/>
  <c r="BU27274" i="1"/>
  <c r="BU27275" i="1"/>
  <c r="BU27276" i="1"/>
  <c r="BU27277" i="1"/>
  <c r="BU27278" i="1"/>
  <c r="BU27279" i="1"/>
  <c r="BU27280" i="1"/>
  <c r="BU27281" i="1"/>
  <c r="BU27282" i="1"/>
  <c r="BU27283" i="1"/>
  <c r="BU27284" i="1"/>
  <c r="BU27285" i="1"/>
  <c r="BU27286" i="1"/>
  <c r="BU27287" i="1"/>
  <c r="BU27288" i="1"/>
  <c r="BU27289" i="1"/>
  <c r="BU27290" i="1"/>
  <c r="BU27291" i="1"/>
  <c r="BU27292" i="1"/>
  <c r="BU27293" i="1"/>
  <c r="BU27294" i="1"/>
  <c r="BU27295" i="1"/>
  <c r="BU27296" i="1"/>
  <c r="BU27297" i="1"/>
  <c r="BU27298" i="1"/>
  <c r="BU27299" i="1"/>
  <c r="BU27300" i="1"/>
  <c r="BU27301" i="1"/>
  <c r="BU27302" i="1"/>
  <c r="BU27303" i="1"/>
  <c r="BU27304" i="1"/>
  <c r="BU27305" i="1"/>
  <c r="BU27306" i="1"/>
  <c r="BU27307" i="1"/>
  <c r="BU27308" i="1"/>
  <c r="BU27309" i="1"/>
  <c r="BU27310" i="1"/>
  <c r="BU27311" i="1"/>
  <c r="BU27312" i="1"/>
  <c r="BU27313" i="1"/>
  <c r="BU27314" i="1"/>
  <c r="BU27315" i="1"/>
  <c r="BU27316" i="1"/>
  <c r="BU27317" i="1"/>
  <c r="BU27318" i="1"/>
  <c r="BU27319" i="1"/>
  <c r="BU27320" i="1"/>
  <c r="BU27321" i="1"/>
  <c r="BU27322" i="1"/>
  <c r="BU27323" i="1"/>
  <c r="BU27324" i="1"/>
  <c r="BU27325" i="1"/>
  <c r="BU27326" i="1"/>
  <c r="BU27327" i="1"/>
  <c r="BU27328" i="1"/>
  <c r="BU27329" i="1"/>
  <c r="BU27330" i="1"/>
  <c r="BU27331" i="1"/>
  <c r="BU27332" i="1"/>
  <c r="BU27333" i="1"/>
  <c r="BU27334" i="1"/>
  <c r="BU27335" i="1"/>
  <c r="BU27336" i="1"/>
  <c r="BU27337" i="1"/>
  <c r="BU27338" i="1"/>
  <c r="BU27339" i="1"/>
  <c r="BU27340" i="1"/>
  <c r="BU27341" i="1"/>
  <c r="BU27342" i="1"/>
  <c r="BU27343" i="1"/>
  <c r="BU27344" i="1"/>
  <c r="BU27345" i="1"/>
  <c r="BU27346" i="1"/>
  <c r="BU27347" i="1"/>
  <c r="BU27348" i="1"/>
  <c r="BU27349" i="1"/>
  <c r="BU27350" i="1"/>
  <c r="BU27351" i="1"/>
  <c r="BU27352" i="1"/>
  <c r="BU27353" i="1"/>
  <c r="BU27354" i="1"/>
  <c r="BU27355" i="1"/>
  <c r="BU27356" i="1"/>
  <c r="BU27357" i="1"/>
  <c r="BU27358" i="1"/>
  <c r="BU27359" i="1"/>
  <c r="BU27360" i="1"/>
  <c r="BU27361" i="1"/>
  <c r="BU27362" i="1"/>
  <c r="BU27363" i="1"/>
  <c r="BU27364" i="1"/>
  <c r="BU27365" i="1"/>
  <c r="BU27366" i="1"/>
  <c r="BU27367" i="1"/>
  <c r="BU27368" i="1"/>
  <c r="BU27369" i="1"/>
  <c r="BU27370" i="1"/>
  <c r="BU27371" i="1"/>
  <c r="BU27372" i="1"/>
  <c r="BU27373" i="1"/>
  <c r="BU27374" i="1"/>
  <c r="BU27375" i="1"/>
  <c r="BU27376" i="1"/>
  <c r="BU27377" i="1"/>
  <c r="BU27378" i="1"/>
  <c r="BU27379" i="1"/>
  <c r="BU27380" i="1"/>
  <c r="BU27381" i="1"/>
  <c r="BU27382" i="1"/>
  <c r="BU27383" i="1"/>
  <c r="BU27384" i="1"/>
  <c r="BU27385" i="1"/>
  <c r="BU27386" i="1"/>
  <c r="BU27387" i="1"/>
  <c r="BU27388" i="1"/>
  <c r="BU27389" i="1"/>
  <c r="BU27390" i="1"/>
  <c r="BU27391" i="1"/>
  <c r="BU27392" i="1"/>
  <c r="BU27393" i="1"/>
  <c r="BU27394" i="1"/>
  <c r="BU27395" i="1"/>
  <c r="BU27396" i="1"/>
  <c r="BU27397" i="1"/>
  <c r="BU27398" i="1"/>
  <c r="BU27399" i="1"/>
  <c r="BU27400" i="1"/>
  <c r="BU27401" i="1"/>
  <c r="BU27402" i="1"/>
  <c r="BU27403" i="1"/>
  <c r="BU27404" i="1"/>
  <c r="BU27405" i="1"/>
  <c r="BU27406" i="1"/>
  <c r="BU27407" i="1"/>
  <c r="BU27408" i="1"/>
  <c r="BU27409" i="1"/>
  <c r="BU27410" i="1"/>
  <c r="BU27411" i="1"/>
  <c r="BU27412" i="1"/>
  <c r="BU27413" i="1"/>
  <c r="BU27414" i="1"/>
  <c r="BU27415" i="1"/>
  <c r="BU27416" i="1"/>
  <c r="BU27417" i="1"/>
  <c r="BU27418" i="1"/>
  <c r="BU27419" i="1"/>
  <c r="BU27420" i="1"/>
  <c r="BU27421" i="1"/>
  <c r="BU27422" i="1"/>
  <c r="BU27423" i="1"/>
  <c r="BU27424" i="1"/>
  <c r="BU27425" i="1"/>
  <c r="BU27426" i="1"/>
  <c r="BU27427" i="1"/>
  <c r="BU27428" i="1"/>
  <c r="BU27429" i="1"/>
  <c r="BU27430" i="1"/>
  <c r="BU27431" i="1"/>
  <c r="BU27432" i="1"/>
  <c r="BU27433" i="1"/>
  <c r="BU27434" i="1"/>
  <c r="BU27435" i="1"/>
  <c r="BU27436" i="1"/>
  <c r="BU27437" i="1"/>
  <c r="BU27438" i="1"/>
  <c r="BU27439" i="1"/>
  <c r="BU27440" i="1"/>
  <c r="BU27441" i="1"/>
  <c r="BU27442" i="1"/>
  <c r="BU27443" i="1"/>
  <c r="BU27444" i="1"/>
  <c r="BU27445" i="1"/>
  <c r="BU27446" i="1"/>
  <c r="BU27447" i="1"/>
  <c r="BU27448" i="1"/>
  <c r="BU27449" i="1"/>
  <c r="BU27450" i="1"/>
  <c r="BU27451" i="1"/>
  <c r="BU27452" i="1"/>
  <c r="BU27453" i="1"/>
  <c r="BU27454" i="1"/>
  <c r="BU27455" i="1"/>
  <c r="BU27456" i="1"/>
  <c r="BU27457" i="1"/>
  <c r="BU27458" i="1"/>
  <c r="BU27459" i="1"/>
  <c r="BU27460" i="1"/>
  <c r="BU27461" i="1"/>
  <c r="BU27462" i="1"/>
  <c r="BU27463" i="1"/>
  <c r="BU27464" i="1"/>
  <c r="BU27465" i="1"/>
  <c r="BU27466" i="1"/>
  <c r="BU27467" i="1"/>
  <c r="BU27468" i="1"/>
  <c r="BU27469" i="1"/>
  <c r="BU27470" i="1"/>
  <c r="BU27471" i="1"/>
  <c r="BU27472" i="1"/>
  <c r="BU27473" i="1"/>
  <c r="BU27474" i="1"/>
  <c r="BU27475" i="1"/>
  <c r="BU27476" i="1"/>
  <c r="BU27477" i="1"/>
  <c r="BU27478" i="1"/>
  <c r="BU27479" i="1"/>
  <c r="BU27480" i="1"/>
  <c r="BU27481" i="1"/>
  <c r="BU27482" i="1"/>
  <c r="BU27483" i="1"/>
  <c r="BU27484" i="1"/>
  <c r="BU27485" i="1"/>
  <c r="BU27486" i="1"/>
  <c r="BU27487" i="1"/>
  <c r="BU27488" i="1"/>
  <c r="BU27489" i="1"/>
  <c r="BU27490" i="1"/>
  <c r="BU27491" i="1"/>
  <c r="BU27492" i="1"/>
  <c r="BU27493" i="1"/>
  <c r="BU27494" i="1"/>
  <c r="BU27495" i="1"/>
  <c r="BU27496" i="1"/>
  <c r="BU27497" i="1"/>
  <c r="BU27498" i="1"/>
  <c r="BU27499" i="1"/>
  <c r="BU27500" i="1"/>
  <c r="BU27501" i="1"/>
  <c r="BU27502" i="1"/>
  <c r="BU27503" i="1"/>
  <c r="BU27504" i="1"/>
  <c r="BU27505" i="1"/>
  <c r="BU27506" i="1"/>
  <c r="BU27507" i="1"/>
  <c r="BU27508" i="1"/>
  <c r="BU27509" i="1"/>
  <c r="BU27510" i="1"/>
  <c r="BU27511" i="1"/>
  <c r="BU27512" i="1"/>
  <c r="BU27513" i="1"/>
  <c r="BU27514" i="1"/>
  <c r="BU27515" i="1"/>
  <c r="BU27516" i="1"/>
  <c r="BU27517" i="1"/>
  <c r="BU27518" i="1"/>
  <c r="BU27519" i="1"/>
  <c r="BU27520" i="1"/>
  <c r="BU27521" i="1"/>
  <c r="BU27522" i="1"/>
  <c r="BU27523" i="1"/>
  <c r="BU27524" i="1"/>
  <c r="BU27525" i="1"/>
  <c r="BU27526" i="1"/>
  <c r="BU27527" i="1"/>
  <c r="BU27528" i="1"/>
  <c r="BU27529" i="1"/>
  <c r="BU27530" i="1"/>
  <c r="BU27531" i="1"/>
  <c r="BU27532" i="1"/>
  <c r="BU27533" i="1"/>
  <c r="BU27534" i="1"/>
  <c r="BU27535" i="1"/>
  <c r="BU27536" i="1"/>
  <c r="BU27537" i="1"/>
  <c r="BU27538" i="1"/>
  <c r="BU27539" i="1"/>
  <c r="BU27540" i="1"/>
  <c r="BU27541" i="1"/>
  <c r="BU27542" i="1"/>
  <c r="BU27543" i="1"/>
  <c r="BU27544" i="1"/>
  <c r="BU27545" i="1"/>
  <c r="BU27546" i="1"/>
  <c r="BU27547" i="1"/>
  <c r="BU27548" i="1"/>
  <c r="BU27549" i="1"/>
  <c r="BU27550" i="1"/>
  <c r="BU27551" i="1"/>
  <c r="BU27552" i="1"/>
  <c r="BU27553" i="1"/>
  <c r="BU27554" i="1"/>
  <c r="BU27555" i="1"/>
  <c r="BU27556" i="1"/>
  <c r="BU27557" i="1"/>
  <c r="BU27558" i="1"/>
  <c r="BU27559" i="1"/>
  <c r="BU27560" i="1"/>
  <c r="BU27561" i="1"/>
  <c r="BU27562" i="1"/>
  <c r="BU27563" i="1"/>
  <c r="BU27564" i="1"/>
  <c r="BU27565" i="1"/>
  <c r="BU27566" i="1"/>
  <c r="BU27567" i="1"/>
  <c r="BU27568" i="1"/>
  <c r="BU27569" i="1"/>
  <c r="BU27570" i="1"/>
  <c r="BU27571" i="1"/>
  <c r="BU27572" i="1"/>
  <c r="BU27573" i="1"/>
  <c r="BU27574" i="1"/>
  <c r="BU27575" i="1"/>
  <c r="BU27576" i="1"/>
  <c r="BU27577" i="1"/>
  <c r="BU27578" i="1"/>
  <c r="BU27579" i="1"/>
  <c r="BU27580" i="1"/>
  <c r="BU27581" i="1"/>
  <c r="BU27582" i="1"/>
  <c r="BU27583" i="1"/>
  <c r="BU27584" i="1"/>
  <c r="BU27585" i="1"/>
  <c r="BU27586" i="1"/>
  <c r="BU27587" i="1"/>
  <c r="BU27588" i="1"/>
  <c r="BU27589" i="1"/>
  <c r="BU27590" i="1"/>
  <c r="BU27591" i="1"/>
  <c r="BU27592" i="1"/>
  <c r="BU27593" i="1"/>
  <c r="BU27594" i="1"/>
  <c r="BU27595" i="1"/>
  <c r="BU27596" i="1"/>
  <c r="BU27597" i="1"/>
  <c r="BU27598" i="1"/>
  <c r="BU27599" i="1"/>
  <c r="BU27600" i="1"/>
  <c r="BU27601" i="1"/>
  <c r="BU27602" i="1"/>
  <c r="BU27603" i="1"/>
  <c r="BU27604" i="1"/>
  <c r="BU27605" i="1"/>
  <c r="BU27606" i="1"/>
  <c r="BU27607" i="1"/>
  <c r="BU27608" i="1"/>
  <c r="BU27609" i="1"/>
  <c r="BU27610" i="1"/>
  <c r="BU27611" i="1"/>
  <c r="BU27612" i="1"/>
  <c r="BU27613" i="1"/>
  <c r="BU27614" i="1"/>
  <c r="BU27615" i="1"/>
  <c r="BU27616" i="1"/>
  <c r="BU27617" i="1"/>
  <c r="BU27618" i="1"/>
  <c r="BU27619" i="1"/>
  <c r="BU27620" i="1"/>
  <c r="BU27621" i="1"/>
  <c r="BU27622" i="1"/>
  <c r="BU27623" i="1"/>
  <c r="BU27624" i="1"/>
  <c r="BU27625" i="1"/>
  <c r="BU27626" i="1"/>
  <c r="BU27627" i="1"/>
  <c r="BU27628" i="1"/>
  <c r="BU27629" i="1"/>
  <c r="BU27630" i="1"/>
  <c r="BU27631" i="1"/>
  <c r="BU27632" i="1"/>
  <c r="BU27633" i="1"/>
  <c r="BU27634" i="1"/>
  <c r="BU27635" i="1"/>
  <c r="BU27636" i="1"/>
  <c r="BU27637" i="1"/>
  <c r="BU27638" i="1"/>
  <c r="BU27639" i="1"/>
  <c r="BU27640" i="1"/>
  <c r="BU27641" i="1"/>
  <c r="BU27642" i="1"/>
  <c r="BU27643" i="1"/>
  <c r="BU27644" i="1"/>
  <c r="BU27645" i="1"/>
  <c r="BU27646" i="1"/>
  <c r="BU27647" i="1"/>
  <c r="BU27648" i="1"/>
  <c r="BU27649" i="1"/>
  <c r="BU27650" i="1"/>
  <c r="BU27651" i="1"/>
  <c r="BU27652" i="1"/>
  <c r="BU27653" i="1"/>
  <c r="BU27654" i="1"/>
  <c r="BU27655" i="1"/>
  <c r="BU27656" i="1"/>
  <c r="BU27657" i="1"/>
  <c r="BU27658" i="1"/>
  <c r="BU27659" i="1"/>
  <c r="BU27660" i="1"/>
  <c r="BU27661" i="1"/>
  <c r="BU27662" i="1"/>
  <c r="BU27663" i="1"/>
  <c r="BU27664" i="1"/>
  <c r="BU27665" i="1"/>
  <c r="BU27666" i="1"/>
  <c r="BU27667" i="1"/>
  <c r="BU27668" i="1"/>
  <c r="BU27669" i="1"/>
  <c r="BU27670" i="1"/>
  <c r="BU27671" i="1"/>
  <c r="BU27672" i="1"/>
  <c r="BU27673" i="1"/>
  <c r="BU27674" i="1"/>
  <c r="BU27675" i="1"/>
  <c r="BU27676" i="1"/>
  <c r="BU27677" i="1"/>
  <c r="BU27678" i="1"/>
  <c r="BU27679" i="1"/>
  <c r="BU27680" i="1"/>
  <c r="BU27681" i="1"/>
  <c r="BU27682" i="1"/>
  <c r="BU27683" i="1"/>
  <c r="BU27684" i="1"/>
  <c r="BU27685" i="1"/>
  <c r="BU27686" i="1"/>
  <c r="BU27687" i="1"/>
  <c r="BU27688" i="1"/>
  <c r="BU27689" i="1"/>
  <c r="BU27690" i="1"/>
  <c r="BU27691" i="1"/>
  <c r="BU27692" i="1"/>
  <c r="BU27693" i="1"/>
  <c r="BU27694" i="1"/>
  <c r="BU27695" i="1"/>
  <c r="BU27696" i="1"/>
  <c r="BU27697" i="1"/>
  <c r="BU27698" i="1"/>
  <c r="BU27699" i="1"/>
  <c r="BU27700" i="1"/>
  <c r="BU27701" i="1"/>
  <c r="BU27702" i="1"/>
  <c r="BU27703" i="1"/>
  <c r="BU27704" i="1"/>
  <c r="BU27705" i="1"/>
  <c r="BU27706" i="1"/>
  <c r="BU27707" i="1"/>
  <c r="BU27708" i="1"/>
  <c r="BU27709" i="1"/>
  <c r="BU27710" i="1"/>
  <c r="BU27711" i="1"/>
  <c r="BU27712" i="1"/>
  <c r="BU27713" i="1"/>
  <c r="BU27714" i="1"/>
  <c r="BU27715" i="1"/>
  <c r="BU27716" i="1"/>
  <c r="BU27717" i="1"/>
  <c r="BU27718" i="1"/>
  <c r="BU27719" i="1"/>
  <c r="BU27720" i="1"/>
  <c r="BU27721" i="1"/>
  <c r="BU27722" i="1"/>
  <c r="BU27723" i="1"/>
  <c r="BU27724" i="1"/>
  <c r="BU27725" i="1"/>
  <c r="BU27726" i="1"/>
  <c r="BU27727" i="1"/>
  <c r="BU27728" i="1"/>
  <c r="BU27729" i="1"/>
  <c r="BU27730" i="1"/>
  <c r="BU27731" i="1"/>
  <c r="BU27732" i="1"/>
  <c r="BU27733" i="1"/>
  <c r="BU27734" i="1"/>
  <c r="BU27735" i="1"/>
  <c r="BU27736" i="1"/>
  <c r="BU27737" i="1"/>
  <c r="BU27738" i="1"/>
  <c r="BU27739" i="1"/>
  <c r="BU27740" i="1"/>
  <c r="BU27741" i="1"/>
  <c r="BU27742" i="1"/>
  <c r="BU27743" i="1"/>
  <c r="BU27744" i="1"/>
  <c r="BU27745" i="1"/>
  <c r="BU27746" i="1"/>
  <c r="BU27747" i="1"/>
  <c r="BU27748" i="1"/>
  <c r="BU27749" i="1"/>
  <c r="BU27750" i="1"/>
  <c r="BU27751" i="1"/>
  <c r="BU27752" i="1"/>
  <c r="BU27753" i="1"/>
  <c r="BU27754" i="1"/>
  <c r="BU27755" i="1"/>
  <c r="BU27756" i="1"/>
  <c r="BU27757" i="1"/>
  <c r="BU27758" i="1"/>
  <c r="BU27759" i="1"/>
  <c r="BU27760" i="1"/>
  <c r="BU27761" i="1"/>
  <c r="BU27762" i="1"/>
  <c r="BU27763" i="1"/>
  <c r="BU27764" i="1"/>
  <c r="BU27765" i="1"/>
  <c r="BU27766" i="1"/>
  <c r="BU27767" i="1"/>
  <c r="BU27768" i="1"/>
  <c r="BU27769" i="1"/>
  <c r="BU27770" i="1"/>
  <c r="BU27771" i="1"/>
  <c r="BU27772" i="1"/>
  <c r="BU27773" i="1"/>
  <c r="BU27774" i="1"/>
  <c r="BU27775" i="1"/>
  <c r="BU27776" i="1"/>
  <c r="BU27777" i="1"/>
  <c r="BU27778" i="1"/>
  <c r="BU27779" i="1"/>
  <c r="BU27780" i="1"/>
  <c r="BU27781" i="1"/>
  <c r="BU27782" i="1"/>
  <c r="BU27783" i="1"/>
  <c r="BU27784" i="1"/>
  <c r="BU27785" i="1"/>
  <c r="BU27786" i="1"/>
  <c r="BU27787" i="1"/>
  <c r="BU27788" i="1"/>
  <c r="BU27789" i="1"/>
  <c r="BU27790" i="1"/>
  <c r="BU27791" i="1"/>
  <c r="BU27792" i="1"/>
  <c r="BU27793" i="1"/>
  <c r="BU27794" i="1"/>
  <c r="BU27795" i="1"/>
  <c r="BU27796" i="1"/>
  <c r="BU27797" i="1"/>
  <c r="BU27798" i="1"/>
  <c r="BU27799" i="1"/>
  <c r="BU27800" i="1"/>
  <c r="BU27801" i="1"/>
  <c r="BU27802" i="1"/>
  <c r="BU27803" i="1"/>
  <c r="BU27804" i="1"/>
  <c r="BU27805" i="1"/>
  <c r="BU27806" i="1"/>
  <c r="BU27807" i="1"/>
  <c r="BU27808" i="1"/>
  <c r="BU27809" i="1"/>
  <c r="BU27810" i="1"/>
  <c r="BU27811" i="1"/>
  <c r="BU27812" i="1"/>
  <c r="BU27813" i="1"/>
  <c r="BU27814" i="1"/>
  <c r="BU27815" i="1"/>
  <c r="BU27816" i="1"/>
  <c r="BU27817" i="1"/>
  <c r="BU27818" i="1"/>
  <c r="BU27819" i="1"/>
  <c r="BU27820" i="1"/>
  <c r="BU27821" i="1"/>
  <c r="BU27822" i="1"/>
  <c r="BU27823" i="1"/>
  <c r="BU27824" i="1"/>
  <c r="BU27825" i="1"/>
  <c r="BU27826" i="1"/>
  <c r="BU27827" i="1"/>
  <c r="BU27828" i="1"/>
  <c r="BU27829" i="1"/>
  <c r="BU27830" i="1"/>
  <c r="BU27831" i="1"/>
  <c r="BU27832" i="1"/>
  <c r="BU27833" i="1"/>
  <c r="BU27834" i="1"/>
  <c r="BU27835" i="1"/>
  <c r="BU27836" i="1"/>
  <c r="BU27837" i="1"/>
  <c r="BU27838" i="1"/>
  <c r="BU27839" i="1"/>
  <c r="BU27840" i="1"/>
  <c r="BU27841" i="1"/>
  <c r="BU27842" i="1"/>
  <c r="BU27843" i="1"/>
  <c r="BU27844" i="1"/>
  <c r="BU27845" i="1"/>
  <c r="BU27846" i="1"/>
  <c r="BU27847" i="1"/>
  <c r="BU27848" i="1"/>
  <c r="BU27849" i="1"/>
  <c r="BU27850" i="1"/>
  <c r="BU27851" i="1"/>
  <c r="BU27852" i="1"/>
  <c r="BU27853" i="1"/>
  <c r="BU27854" i="1"/>
  <c r="BU27855" i="1"/>
  <c r="BU27856" i="1"/>
  <c r="BU27857" i="1"/>
  <c r="BU27858" i="1"/>
  <c r="BU27859" i="1"/>
  <c r="BU27860" i="1"/>
  <c r="BU27861" i="1"/>
  <c r="BU27862" i="1"/>
  <c r="BU27863" i="1"/>
  <c r="BU27864" i="1"/>
  <c r="BU27865" i="1"/>
  <c r="BU27866" i="1"/>
  <c r="BU27867" i="1"/>
  <c r="BU27868" i="1"/>
  <c r="BU27869" i="1"/>
  <c r="BU27870" i="1"/>
  <c r="BU27871" i="1"/>
  <c r="BU27872" i="1"/>
  <c r="BU27873" i="1"/>
  <c r="BU27874" i="1"/>
  <c r="BU27875" i="1"/>
  <c r="BU27876" i="1"/>
  <c r="BU27877" i="1"/>
  <c r="BU27878" i="1"/>
  <c r="BU27879" i="1"/>
  <c r="BU27880" i="1"/>
  <c r="BU27881" i="1"/>
  <c r="BU27882" i="1"/>
  <c r="BU27883" i="1"/>
  <c r="BU27884" i="1"/>
  <c r="BU27885" i="1"/>
  <c r="BU27886" i="1"/>
  <c r="BU27887" i="1"/>
  <c r="BU27888" i="1"/>
  <c r="BU27889" i="1"/>
  <c r="BU27890" i="1"/>
  <c r="BU27891" i="1"/>
  <c r="BU27892" i="1"/>
  <c r="BU27893" i="1"/>
  <c r="BU27894" i="1"/>
  <c r="BU27895" i="1"/>
  <c r="BU27896" i="1"/>
  <c r="BU27897" i="1"/>
  <c r="BU27898" i="1"/>
  <c r="BU27899" i="1"/>
  <c r="BU27900" i="1"/>
  <c r="BU27901" i="1"/>
  <c r="BU27902" i="1"/>
  <c r="BU27903" i="1"/>
  <c r="BU27904" i="1"/>
  <c r="BU27905" i="1"/>
  <c r="BU27906" i="1"/>
  <c r="BU27907" i="1"/>
  <c r="BU27908" i="1"/>
  <c r="BU27909" i="1"/>
  <c r="BU27910" i="1"/>
  <c r="BU27911" i="1"/>
  <c r="BU27912" i="1"/>
  <c r="BU27913" i="1"/>
  <c r="BU27914" i="1"/>
  <c r="BU27915" i="1"/>
  <c r="BU27916" i="1"/>
  <c r="BU27917" i="1"/>
  <c r="BU27918" i="1"/>
  <c r="BU27919" i="1"/>
  <c r="BU27920" i="1"/>
  <c r="BU27921" i="1"/>
  <c r="BU27922" i="1"/>
  <c r="BU27923" i="1"/>
  <c r="BU27924" i="1"/>
  <c r="BU27925" i="1"/>
  <c r="BU27926" i="1"/>
  <c r="BU27927" i="1"/>
  <c r="BU27928" i="1"/>
  <c r="BU27929" i="1"/>
  <c r="BU27930" i="1"/>
  <c r="BU27931" i="1"/>
  <c r="BU27932" i="1"/>
  <c r="BU27933" i="1"/>
  <c r="BU27934" i="1"/>
  <c r="BU27935" i="1"/>
  <c r="BU27936" i="1"/>
  <c r="BU27937" i="1"/>
  <c r="BU27938" i="1"/>
  <c r="BU27939" i="1"/>
  <c r="BU27940" i="1"/>
  <c r="BU27941" i="1"/>
  <c r="BU27942" i="1"/>
  <c r="BU27943" i="1"/>
  <c r="BU27944" i="1"/>
  <c r="BU27945" i="1"/>
  <c r="BU27946" i="1"/>
  <c r="BU27947" i="1"/>
  <c r="BU27948" i="1"/>
  <c r="BU27949" i="1"/>
  <c r="BU27950" i="1"/>
  <c r="BU27951" i="1"/>
  <c r="BU27952" i="1"/>
  <c r="BU27953" i="1"/>
  <c r="BU27954" i="1"/>
  <c r="BU27955" i="1"/>
  <c r="BU27956" i="1"/>
  <c r="BU27957" i="1"/>
  <c r="BU27958" i="1"/>
  <c r="BU27959" i="1"/>
  <c r="BU27960" i="1"/>
  <c r="BU27961" i="1"/>
  <c r="BU27962" i="1"/>
  <c r="BU27963" i="1"/>
  <c r="BU27964" i="1"/>
  <c r="BU27965" i="1"/>
  <c r="BU27966" i="1"/>
  <c r="BU27967" i="1"/>
  <c r="BU27968" i="1"/>
  <c r="BU27969" i="1"/>
  <c r="BU27970" i="1"/>
  <c r="BU27971" i="1"/>
  <c r="BU27972" i="1"/>
  <c r="BU27973" i="1"/>
  <c r="BU27974" i="1"/>
  <c r="BU27975" i="1"/>
  <c r="BU27976" i="1"/>
  <c r="BU27977" i="1"/>
  <c r="BU27978" i="1"/>
  <c r="BU27979" i="1"/>
  <c r="BU27980" i="1"/>
  <c r="BU27981" i="1"/>
  <c r="BU27982" i="1"/>
  <c r="BU27983" i="1"/>
  <c r="BU27984" i="1"/>
  <c r="BU27985" i="1"/>
  <c r="BU27986" i="1"/>
  <c r="BU27987" i="1"/>
  <c r="BU27988" i="1"/>
  <c r="BU27989" i="1"/>
  <c r="BU27990" i="1"/>
  <c r="BU27991" i="1"/>
  <c r="BU27992" i="1"/>
  <c r="BU27993" i="1"/>
  <c r="BU27994" i="1"/>
  <c r="BU27995" i="1"/>
  <c r="BU27996" i="1"/>
  <c r="BU27997" i="1"/>
  <c r="BU27998" i="1"/>
  <c r="BU27999" i="1"/>
  <c r="BU28000" i="1"/>
  <c r="BU28001" i="1"/>
  <c r="BU28002" i="1"/>
  <c r="BU28003" i="1"/>
  <c r="BU28004" i="1"/>
  <c r="BU28005" i="1"/>
  <c r="BU28006" i="1"/>
  <c r="BU28007" i="1"/>
  <c r="BU28008" i="1"/>
  <c r="BU28009" i="1"/>
  <c r="BU28010" i="1"/>
  <c r="BU28011" i="1"/>
  <c r="BU28012" i="1"/>
  <c r="BU28013" i="1"/>
  <c r="BU28014" i="1"/>
  <c r="BU28015" i="1"/>
  <c r="BU28016" i="1"/>
  <c r="BU28017" i="1"/>
  <c r="BU28018" i="1"/>
  <c r="BU28019" i="1"/>
  <c r="BU28020" i="1"/>
  <c r="BU28021" i="1"/>
  <c r="BU28022" i="1"/>
  <c r="BU28023" i="1"/>
  <c r="BU28024" i="1"/>
  <c r="BU28025" i="1"/>
  <c r="BU28026" i="1"/>
  <c r="BU28027" i="1"/>
  <c r="BU28028" i="1"/>
  <c r="BU28029" i="1"/>
  <c r="BU28030" i="1"/>
  <c r="BU28031" i="1"/>
  <c r="BU28032" i="1"/>
  <c r="BU28033" i="1"/>
  <c r="BU28034" i="1"/>
  <c r="BU28035" i="1"/>
  <c r="BU28036" i="1"/>
  <c r="BU28037" i="1"/>
  <c r="BU28038" i="1"/>
  <c r="BU28039" i="1"/>
  <c r="BU28040" i="1"/>
  <c r="BU28041" i="1"/>
  <c r="BU28042" i="1"/>
  <c r="BU28043" i="1"/>
  <c r="BU28044" i="1"/>
  <c r="BU28045" i="1"/>
  <c r="BU28046" i="1"/>
  <c r="BU28047" i="1"/>
  <c r="BU28048" i="1"/>
  <c r="BU28049" i="1"/>
  <c r="BU28050" i="1"/>
  <c r="BU28051" i="1"/>
  <c r="BU28052" i="1"/>
  <c r="BU28053" i="1"/>
  <c r="BU28054" i="1"/>
  <c r="BU28055" i="1"/>
  <c r="BU28056" i="1"/>
  <c r="BU28057" i="1"/>
  <c r="BU28058" i="1"/>
  <c r="BU28059" i="1"/>
  <c r="BU28060" i="1"/>
  <c r="BU28061" i="1"/>
  <c r="BU28062" i="1"/>
  <c r="BU28063" i="1"/>
  <c r="BU28064" i="1"/>
  <c r="BU28065" i="1"/>
  <c r="BU28066" i="1"/>
  <c r="BU28067" i="1"/>
  <c r="BU28068" i="1"/>
  <c r="BU28069" i="1"/>
  <c r="BU28070" i="1"/>
  <c r="BU28071" i="1"/>
  <c r="BU28072" i="1"/>
  <c r="BU28073" i="1"/>
  <c r="BU28074" i="1"/>
  <c r="BU28075" i="1"/>
  <c r="BU28076" i="1"/>
  <c r="BU28077" i="1"/>
  <c r="BU28078" i="1"/>
  <c r="BU28079" i="1"/>
  <c r="BU28080" i="1"/>
  <c r="BU28081" i="1"/>
  <c r="BU28082" i="1"/>
  <c r="BU28083" i="1"/>
  <c r="BU28084" i="1"/>
  <c r="BU28085" i="1"/>
  <c r="BU28086" i="1"/>
  <c r="BU28087" i="1"/>
  <c r="BU28088" i="1"/>
  <c r="BU28089" i="1"/>
  <c r="BU28090" i="1"/>
  <c r="BU28091" i="1"/>
  <c r="BU28092" i="1"/>
  <c r="BU28093" i="1"/>
  <c r="BU28094" i="1"/>
  <c r="BU28095" i="1"/>
  <c r="BU28096" i="1"/>
  <c r="BU28097" i="1"/>
  <c r="BU28098" i="1"/>
  <c r="BU28099" i="1"/>
  <c r="BU28100" i="1"/>
  <c r="BU28101" i="1"/>
  <c r="BU28102" i="1"/>
  <c r="BU28103" i="1"/>
  <c r="BU28104" i="1"/>
  <c r="BU28105" i="1"/>
  <c r="BU28106" i="1"/>
  <c r="BU28107" i="1"/>
  <c r="BU28108" i="1"/>
  <c r="BU28109" i="1"/>
  <c r="BU28110" i="1"/>
  <c r="BU28111" i="1"/>
  <c r="BU28112" i="1"/>
  <c r="BU28113" i="1"/>
  <c r="BU28114" i="1"/>
  <c r="BU28115" i="1"/>
  <c r="BU28116" i="1"/>
  <c r="BU28117" i="1"/>
  <c r="BU28118" i="1"/>
  <c r="BU28119" i="1"/>
  <c r="BU28120" i="1"/>
  <c r="BU28121" i="1"/>
  <c r="BU28122" i="1"/>
  <c r="BU28123" i="1"/>
  <c r="BU28124" i="1"/>
  <c r="BU28125" i="1"/>
  <c r="BU28126" i="1"/>
  <c r="BU28127" i="1"/>
  <c r="BU28128" i="1"/>
  <c r="BU28129" i="1"/>
  <c r="BU28130" i="1"/>
  <c r="BU28131" i="1"/>
  <c r="BU28132" i="1"/>
  <c r="BU28133" i="1"/>
  <c r="BU28134" i="1"/>
  <c r="BU28135" i="1"/>
  <c r="BU28136" i="1"/>
  <c r="BU28137" i="1"/>
  <c r="BU28138" i="1"/>
  <c r="BU28139" i="1"/>
  <c r="BU28140" i="1"/>
  <c r="BU28141" i="1"/>
  <c r="BU28142" i="1"/>
  <c r="BU28143" i="1"/>
  <c r="BU28144" i="1"/>
  <c r="BU28145" i="1"/>
  <c r="BU28146" i="1"/>
  <c r="BU28147" i="1"/>
  <c r="BU28148" i="1"/>
  <c r="BU28149" i="1"/>
  <c r="BU28150" i="1"/>
  <c r="BU28151" i="1"/>
  <c r="BU28152" i="1"/>
  <c r="BU28153" i="1"/>
  <c r="BU28154" i="1"/>
  <c r="BU28155" i="1"/>
  <c r="BU28156" i="1"/>
  <c r="BU28157" i="1"/>
  <c r="BU28158" i="1"/>
  <c r="BU28159" i="1"/>
  <c r="BU28160" i="1"/>
  <c r="BU28161" i="1"/>
  <c r="BU28162" i="1"/>
  <c r="BU28163" i="1"/>
  <c r="BU28164" i="1"/>
  <c r="BU28165" i="1"/>
  <c r="BU28166" i="1"/>
  <c r="BU28167" i="1"/>
  <c r="BU28168" i="1"/>
  <c r="BU28169" i="1"/>
  <c r="BU28170" i="1"/>
  <c r="BU28171" i="1"/>
  <c r="BU28172" i="1"/>
  <c r="BU28173" i="1"/>
  <c r="BU28174" i="1"/>
  <c r="BU28175" i="1"/>
  <c r="BU28176" i="1"/>
  <c r="BU28177" i="1"/>
  <c r="BU28178" i="1"/>
  <c r="BU28179" i="1"/>
  <c r="BU28180" i="1"/>
  <c r="BU28181" i="1"/>
  <c r="BU28182" i="1"/>
  <c r="BU28183" i="1"/>
  <c r="BU28184" i="1"/>
  <c r="BU28185" i="1"/>
  <c r="BU28186" i="1"/>
  <c r="BU28187" i="1"/>
  <c r="BU28188" i="1"/>
  <c r="BU28189" i="1"/>
  <c r="BU28190" i="1"/>
  <c r="BU28191" i="1"/>
  <c r="BU28192" i="1"/>
  <c r="BU28193" i="1"/>
  <c r="BU28194" i="1"/>
  <c r="BU28195" i="1"/>
  <c r="BU28196" i="1"/>
  <c r="BU28197" i="1"/>
  <c r="BU28198" i="1"/>
  <c r="BU28199" i="1"/>
  <c r="BU28200" i="1"/>
  <c r="BU28201" i="1"/>
  <c r="BU28202" i="1"/>
  <c r="BU28203" i="1"/>
  <c r="BU28204" i="1"/>
  <c r="BU28205" i="1"/>
  <c r="BU28206" i="1"/>
  <c r="BU28207" i="1"/>
  <c r="BU28208" i="1"/>
  <c r="BU28209" i="1"/>
  <c r="BU28210" i="1"/>
  <c r="BU28211" i="1"/>
  <c r="BU28212" i="1"/>
  <c r="BU28213" i="1"/>
  <c r="BU28214" i="1"/>
  <c r="BU28215" i="1"/>
  <c r="BU28216" i="1"/>
  <c r="BU28217" i="1"/>
  <c r="BU28218" i="1"/>
  <c r="BU28219" i="1"/>
  <c r="BU28220" i="1"/>
  <c r="BU28221" i="1"/>
  <c r="BU28222" i="1"/>
  <c r="BU28223" i="1"/>
  <c r="BU28224" i="1"/>
  <c r="BU28225" i="1"/>
  <c r="BU28226" i="1"/>
  <c r="BU28227" i="1"/>
  <c r="BU28228" i="1"/>
  <c r="BU28229" i="1"/>
  <c r="BU28230" i="1"/>
  <c r="BU28231" i="1"/>
  <c r="BU28232" i="1"/>
  <c r="BU28233" i="1"/>
  <c r="BU28234" i="1"/>
  <c r="BU28235" i="1"/>
  <c r="BU28236" i="1"/>
  <c r="BU28237" i="1"/>
  <c r="BU28238" i="1"/>
  <c r="BU28239" i="1"/>
  <c r="BU28240" i="1"/>
  <c r="BU28241" i="1"/>
  <c r="BU28242" i="1"/>
  <c r="BU28243" i="1"/>
  <c r="BU28244" i="1"/>
  <c r="BU28245" i="1"/>
  <c r="BU28246" i="1"/>
  <c r="BU28247" i="1"/>
  <c r="BU28248" i="1"/>
  <c r="BU28249" i="1"/>
  <c r="BU28250" i="1"/>
  <c r="BU28251" i="1"/>
  <c r="BU28252" i="1"/>
  <c r="BU28253" i="1"/>
  <c r="BU28254" i="1"/>
  <c r="BU28255" i="1"/>
  <c r="BU28256" i="1"/>
  <c r="BU28257" i="1"/>
  <c r="BU28258" i="1"/>
  <c r="BU28259" i="1"/>
  <c r="BU28260" i="1"/>
  <c r="BU28261" i="1"/>
  <c r="BU28262" i="1"/>
  <c r="BU28263" i="1"/>
  <c r="BU28264" i="1"/>
  <c r="BU28265" i="1"/>
  <c r="BU28266" i="1"/>
  <c r="BU28267" i="1"/>
  <c r="BU28268" i="1"/>
  <c r="BU28269" i="1"/>
  <c r="BU28270" i="1"/>
  <c r="BU28271" i="1"/>
  <c r="BU28272" i="1"/>
  <c r="BU28273" i="1"/>
  <c r="BU28274" i="1"/>
  <c r="BU28275" i="1"/>
  <c r="BU28276" i="1"/>
  <c r="BU28277" i="1"/>
  <c r="BU28278" i="1"/>
  <c r="BU28279" i="1"/>
  <c r="BU28280" i="1"/>
  <c r="BU28281" i="1"/>
  <c r="BU28282" i="1"/>
  <c r="BU28283" i="1"/>
  <c r="BU28284" i="1"/>
  <c r="BU28285" i="1"/>
  <c r="BU28286" i="1"/>
  <c r="BU28287" i="1"/>
  <c r="BU28288" i="1"/>
  <c r="BU28289" i="1"/>
  <c r="BU28290" i="1"/>
  <c r="BU28291" i="1"/>
  <c r="BU28292" i="1"/>
  <c r="BU28293" i="1"/>
  <c r="BU28294" i="1"/>
  <c r="BU28295" i="1"/>
  <c r="BU28296" i="1"/>
  <c r="BU28297" i="1"/>
  <c r="BU28298" i="1"/>
  <c r="BU28299" i="1"/>
  <c r="BU28300" i="1"/>
  <c r="BU28301" i="1"/>
  <c r="BU28302" i="1"/>
  <c r="BU28303" i="1"/>
  <c r="BU28304" i="1"/>
  <c r="BU28305" i="1"/>
  <c r="BU28306" i="1"/>
  <c r="BU28307" i="1"/>
  <c r="BU28308" i="1"/>
  <c r="BU28309" i="1"/>
  <c r="BU28310" i="1"/>
  <c r="BU28311" i="1"/>
  <c r="BU28312" i="1"/>
  <c r="BU28313" i="1"/>
  <c r="BU28314" i="1"/>
  <c r="BU28315" i="1"/>
  <c r="BU28316" i="1"/>
  <c r="BU28317" i="1"/>
  <c r="BU28318" i="1"/>
  <c r="BU28319" i="1"/>
  <c r="BU28320" i="1"/>
  <c r="BU28321" i="1"/>
  <c r="BU28322" i="1"/>
  <c r="BU28323" i="1"/>
  <c r="BU28324" i="1"/>
  <c r="BU28325" i="1"/>
  <c r="BU28326" i="1"/>
  <c r="BU28327" i="1"/>
  <c r="BU28328" i="1"/>
  <c r="BU28329" i="1"/>
  <c r="BU28330" i="1"/>
  <c r="BU28331" i="1"/>
  <c r="BU28332" i="1"/>
  <c r="BU28333" i="1"/>
  <c r="BU28334" i="1"/>
  <c r="BU28335" i="1"/>
  <c r="BU28336" i="1"/>
  <c r="BU28337" i="1"/>
  <c r="BU28338" i="1"/>
  <c r="BU28339" i="1"/>
  <c r="BU28340" i="1"/>
  <c r="BU28341" i="1"/>
  <c r="BU28342" i="1"/>
  <c r="BU28343" i="1"/>
  <c r="BU28344" i="1"/>
  <c r="BU28345" i="1"/>
  <c r="BU28346" i="1"/>
  <c r="BU28347" i="1"/>
  <c r="BU28348" i="1"/>
  <c r="BU28349" i="1"/>
  <c r="BU28350" i="1"/>
  <c r="BU28351" i="1"/>
  <c r="BU28352" i="1"/>
  <c r="BU28353" i="1"/>
  <c r="BU28354" i="1"/>
  <c r="BU28355" i="1"/>
  <c r="BU28356" i="1"/>
  <c r="BU28357" i="1"/>
  <c r="BU28358" i="1"/>
  <c r="BU28359" i="1"/>
  <c r="BU28360" i="1"/>
  <c r="BU28361" i="1"/>
  <c r="BU28362" i="1"/>
  <c r="BU28363" i="1"/>
  <c r="BU28364" i="1"/>
  <c r="BU28365" i="1"/>
  <c r="BU28366" i="1"/>
  <c r="BU28367" i="1"/>
  <c r="BU28368" i="1"/>
  <c r="BU28369" i="1"/>
  <c r="BU28370" i="1"/>
  <c r="BU28371" i="1"/>
  <c r="BU28372" i="1"/>
  <c r="BU28373" i="1"/>
  <c r="BU28374" i="1"/>
  <c r="BU28375" i="1"/>
  <c r="BU28376" i="1"/>
  <c r="BU28377" i="1"/>
  <c r="BU28378" i="1"/>
  <c r="BU28379" i="1"/>
  <c r="BU28380" i="1"/>
  <c r="BU28381" i="1"/>
  <c r="BU28382" i="1"/>
  <c r="BU28383" i="1"/>
  <c r="BU28384" i="1"/>
  <c r="BU28385" i="1"/>
  <c r="BU28386" i="1"/>
  <c r="BU28387" i="1"/>
  <c r="BU28388" i="1"/>
  <c r="BU28389" i="1"/>
  <c r="BU28390" i="1"/>
  <c r="BU28391" i="1"/>
  <c r="BU28392" i="1"/>
  <c r="BU28393" i="1"/>
  <c r="BU28394" i="1"/>
  <c r="BU28395" i="1"/>
  <c r="BU28396" i="1"/>
  <c r="BU28397" i="1"/>
  <c r="BU28398" i="1"/>
  <c r="BU28399" i="1"/>
  <c r="BU28400" i="1"/>
  <c r="BU28401" i="1"/>
  <c r="BU28402" i="1"/>
  <c r="BU28403" i="1"/>
  <c r="BU28404" i="1"/>
  <c r="BU28405" i="1"/>
  <c r="BU28406" i="1"/>
  <c r="BU28407" i="1"/>
  <c r="BU28408" i="1"/>
  <c r="BU28409" i="1"/>
  <c r="BU28410" i="1"/>
  <c r="BU28411" i="1"/>
  <c r="BU28412" i="1"/>
  <c r="BU28413" i="1"/>
  <c r="BU28414" i="1"/>
  <c r="BU28415" i="1"/>
  <c r="BU28416" i="1"/>
  <c r="BU28417" i="1"/>
  <c r="BU28418" i="1"/>
  <c r="BU28419" i="1"/>
  <c r="BU28420" i="1"/>
  <c r="BU28421" i="1"/>
  <c r="BU28422" i="1"/>
  <c r="BU28423" i="1"/>
  <c r="BU28424" i="1"/>
  <c r="BU28425" i="1"/>
  <c r="BU28426" i="1"/>
  <c r="BU28427" i="1"/>
  <c r="BU28428" i="1"/>
  <c r="BU28429" i="1"/>
  <c r="BU28430" i="1"/>
  <c r="BU28431" i="1"/>
  <c r="BU28432" i="1"/>
  <c r="BU28433" i="1"/>
  <c r="BU28434" i="1"/>
  <c r="BU28435" i="1"/>
  <c r="BU28436" i="1"/>
  <c r="BU28437" i="1"/>
  <c r="BU28438" i="1"/>
  <c r="BU28439" i="1"/>
  <c r="BU28440" i="1"/>
  <c r="BU28441" i="1"/>
  <c r="BU28442" i="1"/>
  <c r="BU28443" i="1"/>
  <c r="BU28444" i="1"/>
  <c r="BU28445" i="1"/>
  <c r="BU28446" i="1"/>
  <c r="BU28447" i="1"/>
  <c r="BU28448" i="1"/>
  <c r="BU28449" i="1"/>
  <c r="BU28450" i="1"/>
  <c r="BU28451" i="1"/>
  <c r="BU28452" i="1"/>
  <c r="BU28453" i="1"/>
  <c r="BU28454" i="1"/>
  <c r="BU28455" i="1"/>
  <c r="BU28456" i="1"/>
  <c r="BU28457" i="1"/>
  <c r="BU28458" i="1"/>
  <c r="BU28459" i="1"/>
  <c r="BU28460" i="1"/>
  <c r="BU28461" i="1"/>
  <c r="BU28462" i="1"/>
  <c r="BU28463" i="1"/>
  <c r="BU28464" i="1"/>
  <c r="BU28465" i="1"/>
  <c r="BU28466" i="1"/>
  <c r="BU28467" i="1"/>
  <c r="BU28468" i="1"/>
  <c r="BU28469" i="1"/>
  <c r="BU28470" i="1"/>
  <c r="BU28471" i="1"/>
  <c r="BU28472" i="1"/>
  <c r="BU28473" i="1"/>
  <c r="BU28474" i="1"/>
  <c r="BU28475" i="1"/>
  <c r="BU28476" i="1"/>
  <c r="BU28477" i="1"/>
  <c r="BU28478" i="1"/>
  <c r="BU28479" i="1"/>
  <c r="BU28480" i="1"/>
  <c r="BU28481" i="1"/>
  <c r="BU28482" i="1"/>
  <c r="BU28483" i="1"/>
  <c r="BU28484" i="1"/>
  <c r="BU28485" i="1"/>
  <c r="BU28486" i="1"/>
  <c r="BU28487" i="1"/>
  <c r="BU28488" i="1"/>
  <c r="BU28489" i="1"/>
  <c r="BU28490" i="1"/>
  <c r="BU28491" i="1"/>
  <c r="BU28492" i="1"/>
  <c r="BU28493" i="1"/>
  <c r="BU28494" i="1"/>
  <c r="BU28495" i="1"/>
  <c r="BU28496" i="1"/>
  <c r="BU28497" i="1"/>
  <c r="BU28498" i="1"/>
  <c r="BU28499" i="1"/>
  <c r="BU28500" i="1"/>
  <c r="BU28501" i="1"/>
  <c r="BU28502" i="1"/>
  <c r="BU28503" i="1"/>
  <c r="BU28504" i="1"/>
  <c r="BU28505" i="1"/>
  <c r="BU28506" i="1"/>
  <c r="BU28507" i="1"/>
  <c r="BU28508" i="1"/>
  <c r="BU28509" i="1"/>
  <c r="BU28510" i="1"/>
  <c r="BU28511" i="1"/>
  <c r="BU28512" i="1"/>
  <c r="BU28513" i="1"/>
  <c r="BU28514" i="1"/>
  <c r="BU28515" i="1"/>
  <c r="BU28516" i="1"/>
  <c r="BU28517" i="1"/>
  <c r="BU28518" i="1"/>
  <c r="BU28519" i="1"/>
  <c r="BU28520" i="1"/>
  <c r="BU28521" i="1"/>
  <c r="BU28522" i="1"/>
  <c r="BU28523" i="1"/>
  <c r="BU28524" i="1"/>
  <c r="BU28525" i="1"/>
  <c r="BU28526" i="1"/>
  <c r="BU28527" i="1"/>
  <c r="BU28528" i="1"/>
  <c r="BU28529" i="1"/>
  <c r="BU28530" i="1"/>
  <c r="BU28531" i="1"/>
  <c r="BU28532" i="1"/>
  <c r="BU28533" i="1"/>
  <c r="BU28534" i="1"/>
  <c r="BU28535" i="1"/>
  <c r="BU28536" i="1"/>
  <c r="BU28537" i="1"/>
  <c r="BU28538" i="1"/>
  <c r="BU28539" i="1"/>
  <c r="BU28540" i="1"/>
  <c r="BU28541" i="1"/>
  <c r="BU28542" i="1"/>
  <c r="BU28543" i="1"/>
  <c r="BU28544" i="1"/>
  <c r="BU28545" i="1"/>
  <c r="BU28546" i="1"/>
  <c r="BU28547" i="1"/>
  <c r="BU28548" i="1"/>
  <c r="BU28549" i="1"/>
  <c r="BU28550" i="1"/>
  <c r="BU28551" i="1"/>
  <c r="BU28552" i="1"/>
  <c r="BU28553" i="1"/>
  <c r="BU28554" i="1"/>
  <c r="BU28555" i="1"/>
  <c r="BU28556" i="1"/>
  <c r="BU28557" i="1"/>
  <c r="BU28558" i="1"/>
  <c r="BU28559" i="1"/>
  <c r="BU28560" i="1"/>
  <c r="BU28561" i="1"/>
  <c r="BU28562" i="1"/>
  <c r="BU28563" i="1"/>
  <c r="BU28564" i="1"/>
  <c r="BU28565" i="1"/>
  <c r="BU28566" i="1"/>
  <c r="BU28567" i="1"/>
  <c r="BU28568" i="1"/>
  <c r="BU28569" i="1"/>
  <c r="BU28570" i="1"/>
  <c r="BU28571" i="1"/>
  <c r="BU28572" i="1"/>
  <c r="BU28573" i="1"/>
  <c r="BU28574" i="1"/>
  <c r="BU28575" i="1"/>
  <c r="BU28576" i="1"/>
  <c r="BU28577" i="1"/>
  <c r="BU28578" i="1"/>
  <c r="BU28579" i="1"/>
  <c r="BU28580" i="1"/>
  <c r="BU28581" i="1"/>
  <c r="BU28582" i="1"/>
  <c r="BU28583" i="1"/>
  <c r="BU28584" i="1"/>
  <c r="BU28585" i="1"/>
  <c r="BU28586" i="1"/>
  <c r="BU28587" i="1"/>
  <c r="BU28588" i="1"/>
  <c r="BU28589" i="1"/>
  <c r="BU28590" i="1"/>
  <c r="BU28591" i="1"/>
  <c r="BU28592" i="1"/>
  <c r="BU28593" i="1"/>
  <c r="BU28594" i="1"/>
  <c r="BU28595" i="1"/>
  <c r="BU28596" i="1"/>
  <c r="BU28597" i="1"/>
  <c r="BU28598" i="1"/>
  <c r="BU28599" i="1"/>
  <c r="BU28600" i="1"/>
  <c r="BU28601" i="1"/>
  <c r="BU28602" i="1"/>
  <c r="BU28603" i="1"/>
  <c r="BU28604" i="1"/>
  <c r="BU28605" i="1"/>
  <c r="BU28606" i="1"/>
  <c r="BU28607" i="1"/>
  <c r="BU28608" i="1"/>
  <c r="BU28609" i="1"/>
  <c r="BU28610" i="1"/>
  <c r="BU28611" i="1"/>
  <c r="BU28612" i="1"/>
  <c r="BU28613" i="1"/>
  <c r="BU28614" i="1"/>
  <c r="BU28615" i="1"/>
  <c r="BU28616" i="1"/>
  <c r="BU28617" i="1"/>
  <c r="BU28618" i="1"/>
  <c r="BU28619" i="1"/>
  <c r="BU28620" i="1"/>
  <c r="BU28621" i="1"/>
  <c r="BU28622" i="1"/>
  <c r="BU28623" i="1"/>
  <c r="BU28624" i="1"/>
  <c r="BU28625" i="1"/>
  <c r="BU28626" i="1"/>
  <c r="BU28627" i="1"/>
  <c r="BU28628" i="1"/>
  <c r="BU28629" i="1"/>
  <c r="BU28630" i="1"/>
  <c r="BU28631" i="1"/>
  <c r="BU28632" i="1"/>
  <c r="BU28633" i="1"/>
  <c r="BU28634" i="1"/>
  <c r="BU28635" i="1"/>
  <c r="BU28636" i="1"/>
  <c r="BU28637" i="1"/>
  <c r="BU28638" i="1"/>
  <c r="BU28639" i="1"/>
  <c r="BU28640" i="1"/>
  <c r="BU28641" i="1"/>
  <c r="BU28642" i="1"/>
  <c r="BU28643" i="1"/>
  <c r="BU28644" i="1"/>
  <c r="BU28645" i="1"/>
  <c r="BU28646" i="1"/>
  <c r="BU28647" i="1"/>
  <c r="BU28648" i="1"/>
  <c r="BU28649" i="1"/>
  <c r="BU28650" i="1"/>
  <c r="BU28651" i="1"/>
  <c r="BU28652" i="1"/>
  <c r="BU28653" i="1"/>
  <c r="BU28654" i="1"/>
  <c r="BU28655" i="1"/>
  <c r="BU28656" i="1"/>
  <c r="BU28657" i="1"/>
  <c r="BU28658" i="1"/>
  <c r="BU28659" i="1"/>
  <c r="BU28660" i="1"/>
  <c r="BU28661" i="1"/>
  <c r="BU28662" i="1"/>
  <c r="BU28663" i="1"/>
  <c r="BU28664" i="1"/>
  <c r="BU28665" i="1"/>
  <c r="BU28666" i="1"/>
  <c r="BU28667" i="1"/>
  <c r="BU28668" i="1"/>
  <c r="BU28669" i="1"/>
  <c r="BU28670" i="1"/>
  <c r="BU28671" i="1"/>
  <c r="BU28672" i="1"/>
  <c r="BU28673" i="1"/>
  <c r="BU28674" i="1"/>
  <c r="BU28675" i="1"/>
  <c r="BU28676" i="1"/>
  <c r="BU28677" i="1"/>
  <c r="BU28678" i="1"/>
  <c r="BU28679" i="1"/>
  <c r="BU28680" i="1"/>
  <c r="BU28681" i="1"/>
  <c r="BU28682" i="1"/>
  <c r="BU28683" i="1"/>
  <c r="BU28684" i="1"/>
  <c r="BU28685" i="1"/>
  <c r="BU28686" i="1"/>
  <c r="BU28687" i="1"/>
  <c r="BU28688" i="1"/>
  <c r="BU28689" i="1"/>
  <c r="BU28690" i="1"/>
  <c r="BU28691" i="1"/>
  <c r="BU28692" i="1"/>
  <c r="BU28693" i="1"/>
  <c r="BU28694" i="1"/>
  <c r="BU28695" i="1"/>
  <c r="BU28696" i="1"/>
  <c r="BU28697" i="1"/>
  <c r="BU28698" i="1"/>
  <c r="BU28699" i="1"/>
  <c r="BU28700" i="1"/>
  <c r="BU28701" i="1"/>
  <c r="BU28702" i="1"/>
  <c r="BU28703" i="1"/>
  <c r="BU28704" i="1"/>
  <c r="BU28705" i="1"/>
  <c r="BU28706" i="1"/>
  <c r="BU28707" i="1"/>
  <c r="BU28708" i="1"/>
  <c r="BU28709" i="1"/>
  <c r="BU28710" i="1"/>
  <c r="BU28711" i="1"/>
  <c r="BU28712" i="1"/>
  <c r="BU28713" i="1"/>
  <c r="BU28714" i="1"/>
  <c r="BU28715" i="1"/>
  <c r="BU28716" i="1"/>
  <c r="BU28717" i="1"/>
  <c r="BU28718" i="1"/>
  <c r="BU28719" i="1"/>
  <c r="BU28720" i="1"/>
  <c r="BU28721" i="1"/>
  <c r="BU28722" i="1"/>
  <c r="BU28723" i="1"/>
  <c r="BU28724" i="1"/>
  <c r="BU28725" i="1"/>
  <c r="BU28726" i="1"/>
  <c r="BU28727" i="1"/>
  <c r="BU28728" i="1"/>
  <c r="BU28729" i="1"/>
  <c r="BU28730" i="1"/>
  <c r="BU28731" i="1"/>
  <c r="BU28732" i="1"/>
  <c r="BU28733" i="1"/>
  <c r="BU28734" i="1"/>
  <c r="BU28735" i="1"/>
  <c r="BU28736" i="1"/>
  <c r="BU28737" i="1"/>
  <c r="BU28738" i="1"/>
  <c r="BU28739" i="1"/>
  <c r="BU28740" i="1"/>
  <c r="BU28741" i="1"/>
  <c r="BU28742" i="1"/>
  <c r="BU28743" i="1"/>
  <c r="BU28744" i="1"/>
  <c r="BU28745" i="1"/>
  <c r="BU28746" i="1"/>
  <c r="BU28747" i="1"/>
  <c r="BU28748" i="1"/>
  <c r="BU28749" i="1"/>
  <c r="BU28750" i="1"/>
  <c r="BU28751" i="1"/>
  <c r="BU28752" i="1"/>
  <c r="BU28753" i="1"/>
  <c r="BU28754" i="1"/>
  <c r="BU28755" i="1"/>
  <c r="BU28756" i="1"/>
  <c r="BU28757" i="1"/>
  <c r="BU28758" i="1"/>
  <c r="BU28759" i="1"/>
  <c r="BU28760" i="1"/>
  <c r="BU28761" i="1"/>
  <c r="BU28762" i="1"/>
  <c r="BU28763" i="1"/>
  <c r="BU28764" i="1"/>
  <c r="BU28765" i="1"/>
  <c r="BU28766" i="1"/>
  <c r="BU28767" i="1"/>
  <c r="BU28768" i="1"/>
  <c r="BU28769" i="1"/>
  <c r="BU28770" i="1"/>
  <c r="BU28771" i="1"/>
  <c r="BU28772" i="1"/>
  <c r="BU28773" i="1"/>
  <c r="BU28774" i="1"/>
  <c r="BU28775" i="1"/>
  <c r="BU28776" i="1"/>
  <c r="BU28777" i="1"/>
  <c r="BU28778" i="1"/>
  <c r="BU28779" i="1"/>
  <c r="BU28780" i="1"/>
  <c r="BU28781" i="1"/>
  <c r="BU28782" i="1"/>
  <c r="BU28783" i="1"/>
  <c r="BU28784" i="1"/>
  <c r="BU28785" i="1"/>
  <c r="BU28786" i="1"/>
  <c r="BU28787" i="1"/>
  <c r="BU28788" i="1"/>
  <c r="BU28789" i="1"/>
  <c r="BU28790" i="1"/>
  <c r="BU28791" i="1"/>
  <c r="BU28792" i="1"/>
  <c r="BU28793" i="1"/>
  <c r="BU28794" i="1"/>
  <c r="BU28795" i="1"/>
  <c r="BU28796" i="1"/>
  <c r="BU28797" i="1"/>
  <c r="BU28798" i="1"/>
  <c r="BU28799" i="1"/>
  <c r="BU28800" i="1"/>
  <c r="BU28801" i="1"/>
  <c r="BU28802" i="1"/>
  <c r="BU28803" i="1"/>
  <c r="BU28804" i="1"/>
  <c r="BU28805" i="1"/>
  <c r="BU28806" i="1"/>
  <c r="BU28807" i="1"/>
  <c r="BU28808" i="1"/>
  <c r="BU28809" i="1"/>
  <c r="BU28810" i="1"/>
  <c r="BU28811" i="1"/>
  <c r="BU28812" i="1"/>
  <c r="BU28813" i="1"/>
  <c r="BU28814" i="1"/>
  <c r="BU28815" i="1"/>
  <c r="BU28816" i="1"/>
  <c r="BU28817" i="1"/>
  <c r="BU28818" i="1"/>
  <c r="BU28819" i="1"/>
  <c r="BU28820" i="1"/>
  <c r="BU28821" i="1"/>
  <c r="BU28822" i="1"/>
  <c r="BU28823" i="1"/>
  <c r="BU28824" i="1"/>
  <c r="BU28825" i="1"/>
  <c r="BU28826" i="1"/>
  <c r="BU28827" i="1"/>
  <c r="BU28828" i="1"/>
  <c r="BU28829" i="1"/>
  <c r="BU28830" i="1"/>
  <c r="BU28831" i="1"/>
  <c r="BU28832" i="1"/>
  <c r="BU28833" i="1"/>
  <c r="BU28834" i="1"/>
  <c r="BU28835" i="1"/>
  <c r="BU28836" i="1"/>
  <c r="BU28837" i="1"/>
  <c r="BU28838" i="1"/>
  <c r="BU28839" i="1"/>
  <c r="BU28840" i="1"/>
  <c r="BU28841" i="1"/>
  <c r="BU28842" i="1"/>
  <c r="BU28843" i="1"/>
  <c r="BU28844" i="1"/>
  <c r="BU28845" i="1"/>
  <c r="BU28846" i="1"/>
  <c r="BU28847" i="1"/>
  <c r="BU28848" i="1"/>
  <c r="BU28849" i="1"/>
  <c r="BU28850" i="1"/>
  <c r="BU28851" i="1"/>
  <c r="BU28852" i="1"/>
  <c r="BU28853" i="1"/>
  <c r="BU28854" i="1"/>
  <c r="BU28855" i="1"/>
  <c r="BU28856" i="1"/>
  <c r="BU28857" i="1"/>
  <c r="BU28858" i="1"/>
  <c r="BU28859" i="1"/>
  <c r="BU28860" i="1"/>
  <c r="BU28861" i="1"/>
  <c r="BU28862" i="1"/>
  <c r="BU28863" i="1"/>
  <c r="BU28864" i="1"/>
  <c r="BU28865" i="1"/>
  <c r="BU28866" i="1"/>
  <c r="BU28867" i="1"/>
  <c r="BU28868" i="1"/>
  <c r="BU28869" i="1"/>
  <c r="BU28870" i="1"/>
  <c r="BU28871" i="1"/>
  <c r="BU28872" i="1"/>
  <c r="BU28873" i="1"/>
  <c r="BU28874" i="1"/>
  <c r="BU28875" i="1"/>
  <c r="BU28876" i="1"/>
  <c r="BU28877" i="1"/>
  <c r="BU28878" i="1"/>
  <c r="BU28879" i="1"/>
  <c r="BU28880" i="1"/>
  <c r="BU28881" i="1"/>
  <c r="BU28882" i="1"/>
  <c r="BU28883" i="1"/>
  <c r="BU28884" i="1"/>
  <c r="BU28885" i="1"/>
  <c r="BU28886" i="1"/>
  <c r="BU28887" i="1"/>
  <c r="BU28888" i="1"/>
  <c r="BU28889" i="1"/>
  <c r="BU28890" i="1"/>
  <c r="BU28891" i="1"/>
  <c r="BU28892" i="1"/>
  <c r="BU28893" i="1"/>
  <c r="BU28894" i="1"/>
  <c r="BU28895" i="1"/>
  <c r="BU28896" i="1"/>
  <c r="BU28897" i="1"/>
  <c r="BU28898" i="1"/>
  <c r="BU28899" i="1"/>
  <c r="BU28900" i="1"/>
  <c r="BU28901" i="1"/>
  <c r="BU28902" i="1"/>
  <c r="BU28903" i="1"/>
  <c r="BU28904" i="1"/>
  <c r="BU28905" i="1"/>
  <c r="BU28906" i="1"/>
  <c r="BU28907" i="1"/>
  <c r="BU28908" i="1"/>
  <c r="BU28909" i="1"/>
  <c r="BU28910" i="1"/>
  <c r="BU28911" i="1"/>
  <c r="BU28912" i="1"/>
  <c r="BU28913" i="1"/>
  <c r="BU28914" i="1"/>
  <c r="BU28915" i="1"/>
  <c r="BU28916" i="1"/>
  <c r="BU28917" i="1"/>
  <c r="BU28918" i="1"/>
  <c r="BU28919" i="1"/>
  <c r="BU28920" i="1"/>
  <c r="BU28921" i="1"/>
  <c r="BU28922" i="1"/>
  <c r="BU28923" i="1"/>
  <c r="BU28924" i="1"/>
  <c r="BU28925" i="1"/>
  <c r="BU28926" i="1"/>
  <c r="BU28927" i="1"/>
  <c r="BU28928" i="1"/>
  <c r="BU28929" i="1"/>
  <c r="BU28930" i="1"/>
  <c r="BU28931" i="1"/>
  <c r="BU28932" i="1"/>
  <c r="BU28933" i="1"/>
  <c r="BU28934" i="1"/>
  <c r="BU28935" i="1"/>
  <c r="BU28936" i="1"/>
  <c r="BU28937" i="1"/>
  <c r="BU28938" i="1"/>
  <c r="BU28939" i="1"/>
  <c r="BU28940" i="1"/>
  <c r="BU28941" i="1"/>
  <c r="BU28942" i="1"/>
  <c r="BU28943" i="1"/>
  <c r="BU28944" i="1"/>
  <c r="BU28945" i="1"/>
  <c r="BU28946" i="1"/>
  <c r="BU28947" i="1"/>
  <c r="BU28948" i="1"/>
  <c r="BU28949" i="1"/>
  <c r="BU28950" i="1"/>
  <c r="BU28951" i="1"/>
  <c r="BU28952" i="1"/>
  <c r="BU28953" i="1"/>
  <c r="BU28954" i="1"/>
  <c r="BU28955" i="1"/>
  <c r="BU28956" i="1"/>
  <c r="BU28957" i="1"/>
  <c r="BU28958" i="1"/>
  <c r="BU28959" i="1"/>
  <c r="BU28960" i="1"/>
  <c r="BU28961" i="1"/>
  <c r="BU28962" i="1"/>
  <c r="BU28963" i="1"/>
  <c r="BU28964" i="1"/>
  <c r="BU28965" i="1"/>
  <c r="BU28966" i="1"/>
  <c r="BU28967" i="1"/>
  <c r="BU28968" i="1"/>
  <c r="BU28969" i="1"/>
  <c r="BU28970" i="1"/>
  <c r="BU28971" i="1"/>
  <c r="BU28972" i="1"/>
  <c r="BU28973" i="1"/>
  <c r="BU28974" i="1"/>
  <c r="BU28975" i="1"/>
  <c r="BU28976" i="1"/>
  <c r="BU28977" i="1"/>
  <c r="BU28978" i="1"/>
  <c r="BU28979" i="1"/>
  <c r="BU28980" i="1"/>
  <c r="BU28981" i="1"/>
  <c r="BU28982" i="1"/>
  <c r="BU28983" i="1"/>
  <c r="BU28984" i="1"/>
  <c r="BU28985" i="1"/>
  <c r="BU28986" i="1"/>
  <c r="BU28987" i="1"/>
  <c r="BU28988" i="1"/>
  <c r="BU28989" i="1"/>
  <c r="BU28990" i="1"/>
  <c r="BU28991" i="1"/>
  <c r="BU28992" i="1"/>
  <c r="BU28993" i="1"/>
  <c r="BU28994" i="1"/>
  <c r="BU28995" i="1"/>
  <c r="BU28996" i="1"/>
  <c r="BU28997" i="1"/>
  <c r="BU28998" i="1"/>
  <c r="BU28999" i="1"/>
  <c r="BU29000" i="1"/>
  <c r="BU29001" i="1"/>
  <c r="BU29002" i="1"/>
  <c r="BU29003" i="1"/>
  <c r="BU29004" i="1"/>
  <c r="BU29005" i="1"/>
  <c r="BU29006" i="1"/>
  <c r="BU29007" i="1"/>
  <c r="BU29008" i="1"/>
  <c r="BU29009" i="1"/>
  <c r="BU29010" i="1"/>
  <c r="BU29011" i="1"/>
  <c r="BU29012" i="1"/>
  <c r="BU29013" i="1"/>
  <c r="BU29014" i="1"/>
  <c r="BU29015" i="1"/>
  <c r="BU29016" i="1"/>
  <c r="BU29017" i="1"/>
  <c r="BU29018" i="1"/>
  <c r="BU29019" i="1"/>
  <c r="BU29020" i="1"/>
  <c r="BU29021" i="1"/>
  <c r="BU29022" i="1"/>
  <c r="BU29023" i="1"/>
  <c r="BU29024" i="1"/>
  <c r="BU29025" i="1"/>
  <c r="BU29026" i="1"/>
  <c r="BU29027" i="1"/>
  <c r="BU29028" i="1"/>
  <c r="BU29029" i="1"/>
  <c r="BU29030" i="1"/>
  <c r="BU29031" i="1"/>
  <c r="BU29032" i="1"/>
  <c r="BU29033" i="1"/>
  <c r="BU29034" i="1"/>
  <c r="BU29035" i="1"/>
  <c r="BU29036" i="1"/>
  <c r="BU29037" i="1"/>
  <c r="BU29038" i="1"/>
  <c r="BU29039" i="1"/>
  <c r="BU29040" i="1"/>
  <c r="BU29041" i="1"/>
  <c r="BU29042" i="1"/>
  <c r="BU29043" i="1"/>
  <c r="BU29044" i="1"/>
  <c r="BU29045" i="1"/>
  <c r="BU29046" i="1"/>
  <c r="BU29047" i="1"/>
  <c r="BU29048" i="1"/>
  <c r="BU29049" i="1"/>
  <c r="BU29050" i="1"/>
  <c r="BU29051" i="1"/>
  <c r="BU29052" i="1"/>
  <c r="BU29053" i="1"/>
  <c r="BU29054" i="1"/>
  <c r="BU29055" i="1"/>
  <c r="BU29056" i="1"/>
  <c r="BU29057" i="1"/>
  <c r="BU29058" i="1"/>
  <c r="BU29059" i="1"/>
  <c r="BU29060" i="1"/>
  <c r="BU29061" i="1"/>
  <c r="BU29062" i="1"/>
  <c r="BU29063" i="1"/>
  <c r="BU29064" i="1"/>
  <c r="BU29065" i="1"/>
  <c r="BU29066" i="1"/>
  <c r="BU29067" i="1"/>
  <c r="BU29068" i="1"/>
  <c r="BU29069" i="1"/>
  <c r="BU29070" i="1"/>
  <c r="BU29071" i="1"/>
  <c r="BU29072" i="1"/>
  <c r="BU29073" i="1"/>
  <c r="BU29074" i="1"/>
  <c r="BU29075" i="1"/>
  <c r="BU29076" i="1"/>
  <c r="BU29077" i="1"/>
  <c r="BU29078" i="1"/>
  <c r="BU29079" i="1"/>
  <c r="BU29080" i="1"/>
  <c r="BU29081" i="1"/>
  <c r="BU29082" i="1"/>
  <c r="BU29083" i="1"/>
  <c r="BU29084" i="1"/>
  <c r="BU29085" i="1"/>
  <c r="BU29086" i="1"/>
  <c r="BU29087" i="1"/>
  <c r="BU29088" i="1"/>
  <c r="BU29089" i="1"/>
  <c r="BU29090" i="1"/>
  <c r="BU29091" i="1"/>
  <c r="BU29092" i="1"/>
  <c r="BU29093" i="1"/>
  <c r="BU29094" i="1"/>
  <c r="BU29095" i="1"/>
  <c r="BU29096" i="1"/>
  <c r="BU29097" i="1"/>
  <c r="BU29098" i="1"/>
  <c r="BU29099" i="1"/>
  <c r="BU29100" i="1"/>
  <c r="BU29101" i="1"/>
  <c r="BU29102" i="1"/>
  <c r="BU29103" i="1"/>
  <c r="BU29104" i="1"/>
  <c r="BU29105" i="1"/>
  <c r="BU29106" i="1"/>
  <c r="BU29107" i="1"/>
  <c r="BU29108" i="1"/>
  <c r="BU29109" i="1"/>
  <c r="BU29110" i="1"/>
  <c r="BU29111" i="1"/>
  <c r="BU29112" i="1"/>
  <c r="BU29113" i="1"/>
  <c r="BU29114" i="1"/>
  <c r="BU29115" i="1"/>
  <c r="BU29116" i="1"/>
  <c r="BU29117" i="1"/>
  <c r="BU29118" i="1"/>
  <c r="BU29119" i="1"/>
  <c r="BU29120" i="1"/>
  <c r="BU29121" i="1"/>
  <c r="BU29122" i="1"/>
  <c r="BU29123" i="1"/>
  <c r="BU29124" i="1"/>
  <c r="BU29125" i="1"/>
  <c r="BU29126" i="1"/>
  <c r="BU29127" i="1"/>
  <c r="BU29128" i="1"/>
  <c r="BU29129" i="1"/>
  <c r="BU29130" i="1"/>
  <c r="BU29131" i="1"/>
  <c r="BU29132" i="1"/>
  <c r="BU29133" i="1"/>
  <c r="BU29134" i="1"/>
  <c r="BU29135" i="1"/>
  <c r="BU29136" i="1"/>
  <c r="BU29137" i="1"/>
  <c r="BU29138" i="1"/>
  <c r="BU29139" i="1"/>
  <c r="BU29140" i="1"/>
  <c r="BU29141" i="1"/>
  <c r="BU29142" i="1"/>
  <c r="BU29143" i="1"/>
  <c r="BU29144" i="1"/>
  <c r="BU29145" i="1"/>
  <c r="BU29146" i="1"/>
  <c r="BU29147" i="1"/>
  <c r="BU29148" i="1"/>
  <c r="BU29149" i="1"/>
  <c r="BU29150" i="1"/>
  <c r="BU29151" i="1"/>
  <c r="BU29152" i="1"/>
  <c r="BU29153" i="1"/>
  <c r="BU29154" i="1"/>
  <c r="BU29155" i="1"/>
  <c r="BU29156" i="1"/>
  <c r="BU29157" i="1"/>
  <c r="BU29158" i="1"/>
  <c r="BU29159" i="1"/>
  <c r="BU29160" i="1"/>
  <c r="BU29161" i="1"/>
  <c r="BU29162" i="1"/>
  <c r="BU29163" i="1"/>
  <c r="BU29164" i="1"/>
  <c r="BU29165" i="1"/>
  <c r="BU29166" i="1"/>
  <c r="BU29167" i="1"/>
  <c r="BU29168" i="1"/>
  <c r="BU29169" i="1"/>
  <c r="BU29170" i="1"/>
  <c r="BU29171" i="1"/>
  <c r="BU29172" i="1"/>
  <c r="BU29173" i="1"/>
  <c r="BU29174" i="1"/>
  <c r="BU29175" i="1"/>
  <c r="BU29176" i="1"/>
  <c r="BU29177" i="1"/>
  <c r="BU29178" i="1"/>
  <c r="BU29179" i="1"/>
  <c r="BU29180" i="1"/>
  <c r="BU29181" i="1"/>
  <c r="BU29182" i="1"/>
  <c r="BU29183" i="1"/>
  <c r="BU29184" i="1"/>
  <c r="BU29185" i="1"/>
  <c r="BU29186" i="1"/>
  <c r="BU29187" i="1"/>
  <c r="BU29188" i="1"/>
  <c r="BU29189" i="1"/>
  <c r="BU29190" i="1"/>
  <c r="BU29191" i="1"/>
  <c r="BU29192" i="1"/>
  <c r="BU29193" i="1"/>
  <c r="BU29194" i="1"/>
  <c r="BU29195" i="1"/>
  <c r="BU29196" i="1"/>
  <c r="BU29197" i="1"/>
  <c r="BU29198" i="1"/>
  <c r="BU29199" i="1"/>
  <c r="BU29200" i="1"/>
  <c r="BU29201" i="1"/>
  <c r="BU29202" i="1"/>
  <c r="BU29203" i="1"/>
  <c r="BU29204" i="1"/>
  <c r="BU29205" i="1"/>
  <c r="BU29206" i="1"/>
  <c r="BU29207" i="1"/>
  <c r="BU29208" i="1"/>
  <c r="BU29209" i="1"/>
  <c r="BU29210" i="1"/>
  <c r="BU29211" i="1"/>
  <c r="BU29212" i="1"/>
  <c r="BU29213" i="1"/>
  <c r="BU29214" i="1"/>
  <c r="BU29215" i="1"/>
  <c r="BU29216" i="1"/>
  <c r="BU29217" i="1"/>
  <c r="BU29218" i="1"/>
  <c r="BU29219" i="1"/>
  <c r="BU29220" i="1"/>
  <c r="BU29221" i="1"/>
  <c r="BU29222" i="1"/>
  <c r="BU29223" i="1"/>
  <c r="BU29224" i="1"/>
  <c r="BU29225" i="1"/>
  <c r="BU29226" i="1"/>
  <c r="BU29227" i="1"/>
  <c r="BU29228" i="1"/>
  <c r="BU29229" i="1"/>
  <c r="BU29230" i="1"/>
  <c r="BU29231" i="1"/>
  <c r="BU29232" i="1"/>
  <c r="BU29233" i="1"/>
  <c r="BU29234" i="1"/>
  <c r="BU29235" i="1"/>
  <c r="BU29236" i="1"/>
  <c r="BU29237" i="1"/>
  <c r="BU29238" i="1"/>
  <c r="BU29239" i="1"/>
  <c r="BU29240" i="1"/>
  <c r="BU29241" i="1"/>
  <c r="BU29242" i="1"/>
  <c r="BU29243" i="1"/>
  <c r="BU29244" i="1"/>
  <c r="BU29245" i="1"/>
  <c r="BU29246" i="1"/>
  <c r="BU29247" i="1"/>
  <c r="BU29248" i="1"/>
  <c r="BU29249" i="1"/>
  <c r="BU29250" i="1"/>
  <c r="BU29251" i="1"/>
  <c r="BU29252" i="1"/>
  <c r="BU29253" i="1"/>
  <c r="BU29254" i="1"/>
  <c r="BU29255" i="1"/>
  <c r="BU29256" i="1"/>
  <c r="BU29257" i="1"/>
  <c r="BU29258" i="1"/>
  <c r="BU29259" i="1"/>
  <c r="BU29260" i="1"/>
  <c r="BU29261" i="1"/>
  <c r="BU29262" i="1"/>
  <c r="BU29263" i="1"/>
  <c r="BU29264" i="1"/>
  <c r="BU29265" i="1"/>
  <c r="BU29266" i="1"/>
  <c r="BU29267" i="1"/>
  <c r="BU29268" i="1"/>
  <c r="BU29269" i="1"/>
  <c r="BU29270" i="1"/>
  <c r="BU29271" i="1"/>
  <c r="BU29272" i="1"/>
  <c r="BU29273" i="1"/>
  <c r="BU29274" i="1"/>
  <c r="BU29275" i="1"/>
  <c r="BU29276" i="1"/>
  <c r="BU29277" i="1"/>
  <c r="BU29278" i="1"/>
  <c r="BU29279" i="1"/>
  <c r="BU29280" i="1"/>
  <c r="BU29281" i="1"/>
  <c r="BU29282" i="1"/>
  <c r="BU29283" i="1"/>
  <c r="BU29284" i="1"/>
  <c r="BU29285" i="1"/>
  <c r="BU29286" i="1"/>
  <c r="BU29287" i="1"/>
  <c r="BU29288" i="1"/>
  <c r="BU29289" i="1"/>
  <c r="BU29290" i="1"/>
  <c r="BU29291" i="1"/>
  <c r="BU29292" i="1"/>
  <c r="BU29293" i="1"/>
  <c r="BU29294" i="1"/>
  <c r="BU29295" i="1"/>
  <c r="BU29296" i="1"/>
  <c r="BU29297" i="1"/>
  <c r="BU29298" i="1"/>
  <c r="BU29299" i="1"/>
  <c r="BU29300" i="1"/>
  <c r="BU29301" i="1"/>
  <c r="BU29302" i="1"/>
  <c r="BU29303" i="1"/>
  <c r="BU29304" i="1"/>
  <c r="BU29305" i="1"/>
  <c r="BU29306" i="1"/>
  <c r="BU29307" i="1"/>
  <c r="BU29308" i="1"/>
  <c r="BU29309" i="1"/>
  <c r="BU29310" i="1"/>
  <c r="BU29311" i="1"/>
  <c r="BU29312" i="1"/>
  <c r="BU29313" i="1"/>
  <c r="BU29314" i="1"/>
  <c r="BU29315" i="1"/>
  <c r="BU29316" i="1"/>
  <c r="BU29317" i="1"/>
  <c r="BU29318" i="1"/>
  <c r="BU29319" i="1"/>
  <c r="BU29320" i="1"/>
  <c r="BU29321" i="1"/>
  <c r="BU29322" i="1"/>
  <c r="BU29323" i="1"/>
  <c r="BU29324" i="1"/>
  <c r="BU29325" i="1"/>
  <c r="BU29326" i="1"/>
  <c r="BU29327" i="1"/>
  <c r="BU29328" i="1"/>
  <c r="BU29329" i="1"/>
  <c r="BU29330" i="1"/>
  <c r="BU29331" i="1"/>
  <c r="BU29332" i="1"/>
  <c r="BU29333" i="1"/>
  <c r="BU29334" i="1"/>
  <c r="BU29335" i="1"/>
  <c r="BU29336" i="1"/>
  <c r="BU29337" i="1"/>
  <c r="BU29338" i="1"/>
  <c r="BU29339" i="1"/>
  <c r="BU29340" i="1"/>
  <c r="BU29341" i="1"/>
  <c r="BU29342" i="1"/>
  <c r="BU29343" i="1"/>
  <c r="BU29344" i="1"/>
  <c r="BU29345" i="1"/>
  <c r="BU29346" i="1"/>
  <c r="BU29347" i="1"/>
  <c r="BU29348" i="1"/>
  <c r="BU29349" i="1"/>
  <c r="BU29350" i="1"/>
  <c r="BU29351" i="1"/>
  <c r="BU29352" i="1"/>
  <c r="BU29353" i="1"/>
  <c r="BU29354" i="1"/>
  <c r="BU29355" i="1"/>
  <c r="BU29356" i="1"/>
  <c r="BU29357" i="1"/>
  <c r="BU29358" i="1"/>
  <c r="BU29359" i="1"/>
  <c r="BU29360" i="1"/>
  <c r="BU29361" i="1"/>
  <c r="BU29362" i="1"/>
  <c r="BU29363" i="1"/>
  <c r="BU29364" i="1"/>
  <c r="BU29365" i="1"/>
  <c r="BU29366" i="1"/>
  <c r="BU29367" i="1"/>
  <c r="BU29368" i="1"/>
  <c r="BU29369" i="1"/>
  <c r="BU29370" i="1"/>
  <c r="BU29371" i="1"/>
  <c r="BU29372" i="1"/>
  <c r="BU29373" i="1"/>
  <c r="BU29374" i="1"/>
  <c r="BU29375" i="1"/>
  <c r="BU29376" i="1"/>
  <c r="BU29377" i="1"/>
  <c r="BU29378" i="1"/>
  <c r="BU29379" i="1"/>
  <c r="BU29380" i="1"/>
  <c r="BU29381" i="1"/>
  <c r="BU29382" i="1"/>
  <c r="BU29383" i="1"/>
  <c r="BU29384" i="1"/>
  <c r="BU29385" i="1"/>
  <c r="BU29386" i="1"/>
  <c r="BU29387" i="1"/>
  <c r="BU29388" i="1"/>
  <c r="BU29389" i="1"/>
  <c r="BU29390" i="1"/>
  <c r="BU29391" i="1"/>
  <c r="BU29392" i="1"/>
  <c r="BU29393" i="1"/>
  <c r="BU29394" i="1"/>
  <c r="BU29395" i="1"/>
  <c r="BU29396" i="1"/>
  <c r="BU29397" i="1"/>
  <c r="BU29398" i="1"/>
  <c r="BU29399" i="1"/>
  <c r="BU29400" i="1"/>
  <c r="BU29401" i="1"/>
  <c r="BU29402" i="1"/>
  <c r="BU29403" i="1"/>
  <c r="BU29404" i="1"/>
  <c r="BU29405" i="1"/>
  <c r="BU29406" i="1"/>
  <c r="BU29407" i="1"/>
  <c r="BU29408" i="1"/>
  <c r="BU29409" i="1"/>
  <c r="BU29410" i="1"/>
  <c r="BU29411" i="1"/>
  <c r="BU29412" i="1"/>
  <c r="BU29413" i="1"/>
  <c r="BU29414" i="1"/>
  <c r="BU29415" i="1"/>
  <c r="BU29416" i="1"/>
  <c r="BU29417" i="1"/>
  <c r="BU29418" i="1"/>
  <c r="BU29419" i="1"/>
  <c r="BU29420" i="1"/>
  <c r="BU29421" i="1"/>
  <c r="BU29422" i="1"/>
  <c r="BU29423" i="1"/>
  <c r="BU29424" i="1"/>
  <c r="BU29425" i="1"/>
  <c r="BU29426" i="1"/>
  <c r="BU29427" i="1"/>
  <c r="BU29428" i="1"/>
  <c r="BU29429" i="1"/>
  <c r="BU29430" i="1"/>
  <c r="BU29431" i="1"/>
  <c r="BU29432" i="1"/>
  <c r="BU29433" i="1"/>
  <c r="BU29434" i="1"/>
  <c r="BU29435" i="1"/>
  <c r="BU29436" i="1"/>
  <c r="BU29437" i="1"/>
  <c r="BU29438" i="1"/>
  <c r="BU29439" i="1"/>
  <c r="BU29440" i="1"/>
  <c r="BU29441" i="1"/>
  <c r="BU29442" i="1"/>
  <c r="BU29443" i="1"/>
  <c r="BU29444" i="1"/>
  <c r="BU29445" i="1"/>
  <c r="BU29446" i="1"/>
  <c r="BU29447" i="1"/>
  <c r="BU29448" i="1"/>
  <c r="BU29449" i="1"/>
  <c r="BU29450" i="1"/>
  <c r="BU29451" i="1"/>
  <c r="BU29452" i="1"/>
  <c r="BU29453" i="1"/>
  <c r="BU29454" i="1"/>
  <c r="BU29455" i="1"/>
  <c r="BU29456" i="1"/>
  <c r="BU29457" i="1"/>
  <c r="BU29458" i="1"/>
  <c r="BU29459" i="1"/>
  <c r="BU29460" i="1"/>
  <c r="BU29461" i="1"/>
  <c r="BU29462" i="1"/>
  <c r="BU29463" i="1"/>
  <c r="BU29464" i="1"/>
  <c r="BU29465" i="1"/>
  <c r="BU29466" i="1"/>
  <c r="BU29467" i="1"/>
  <c r="BU29468" i="1"/>
  <c r="BU29469" i="1"/>
  <c r="BU29470" i="1"/>
  <c r="BU29471" i="1"/>
  <c r="BU29472" i="1"/>
  <c r="BU29473" i="1"/>
  <c r="BU29474" i="1"/>
  <c r="BU29475" i="1"/>
  <c r="BU29476" i="1"/>
  <c r="BU29477" i="1"/>
  <c r="BU29478" i="1"/>
  <c r="BU29479" i="1"/>
  <c r="BU29480" i="1"/>
  <c r="BU29481" i="1"/>
  <c r="BU29482" i="1"/>
  <c r="BU29483" i="1"/>
  <c r="BU29484" i="1"/>
  <c r="BU29485" i="1"/>
  <c r="BU29486" i="1"/>
  <c r="BU29487" i="1"/>
  <c r="BU29488" i="1"/>
  <c r="BU29489" i="1"/>
  <c r="BU29490" i="1"/>
  <c r="BU29491" i="1"/>
  <c r="BU29492" i="1"/>
  <c r="BU29493" i="1"/>
  <c r="BU29494" i="1"/>
  <c r="BU29495" i="1"/>
  <c r="BU29496" i="1"/>
  <c r="BU29497" i="1"/>
  <c r="BU29498" i="1"/>
  <c r="BU29499" i="1"/>
  <c r="BU29500" i="1"/>
  <c r="BU29501" i="1"/>
  <c r="BU29502" i="1"/>
  <c r="BU29503" i="1"/>
  <c r="BU29504" i="1"/>
  <c r="BU29505" i="1"/>
  <c r="BU29506" i="1"/>
  <c r="BU29507" i="1"/>
  <c r="BU29508" i="1"/>
  <c r="BU29509" i="1"/>
  <c r="BU29510" i="1"/>
  <c r="BU29511" i="1"/>
  <c r="BU29512" i="1"/>
  <c r="BU29513" i="1"/>
  <c r="BU29514" i="1"/>
  <c r="BU29515" i="1"/>
  <c r="BU29516" i="1"/>
  <c r="BU29517" i="1"/>
  <c r="BU29518" i="1"/>
  <c r="BU29519" i="1"/>
  <c r="BU29520" i="1"/>
  <c r="BU29521" i="1"/>
  <c r="BU29522" i="1"/>
  <c r="BU29523" i="1"/>
  <c r="BU29524" i="1"/>
  <c r="BU29525" i="1"/>
  <c r="BU29526" i="1"/>
  <c r="BU29527" i="1"/>
  <c r="BU29528" i="1"/>
  <c r="BU29529" i="1"/>
  <c r="BU29530" i="1"/>
  <c r="BU29531" i="1"/>
  <c r="BU29532" i="1"/>
  <c r="BU29533" i="1"/>
  <c r="BU29534" i="1"/>
  <c r="BU29535" i="1"/>
  <c r="BU29536" i="1"/>
  <c r="BU29537" i="1"/>
  <c r="BU29538" i="1"/>
  <c r="BU29539" i="1"/>
  <c r="BU29540" i="1"/>
  <c r="BU29541" i="1"/>
  <c r="BU29542" i="1"/>
  <c r="BU29543" i="1"/>
  <c r="BU29544" i="1"/>
  <c r="BU29545" i="1"/>
  <c r="BU29546" i="1"/>
  <c r="BU29547" i="1"/>
  <c r="BU29548" i="1"/>
  <c r="BU29549" i="1"/>
  <c r="BU29550" i="1"/>
  <c r="BU29551" i="1"/>
  <c r="BU29552" i="1"/>
  <c r="BU29553" i="1"/>
  <c r="BU29554" i="1"/>
  <c r="BU29555" i="1"/>
  <c r="BU29556" i="1"/>
  <c r="BU29557" i="1"/>
  <c r="BU29558" i="1"/>
  <c r="BU29559" i="1"/>
  <c r="BU29560" i="1"/>
  <c r="BU29561" i="1"/>
  <c r="BU29562" i="1"/>
  <c r="BU29563" i="1"/>
  <c r="BU29564" i="1"/>
  <c r="BU29565" i="1"/>
  <c r="BU29566" i="1"/>
  <c r="BU29567" i="1"/>
  <c r="BU29568" i="1"/>
  <c r="BU29569" i="1"/>
  <c r="BU29570" i="1"/>
  <c r="BU29571" i="1"/>
  <c r="BU29572" i="1"/>
  <c r="BU29573" i="1"/>
  <c r="BU29574" i="1"/>
  <c r="BU29575" i="1"/>
  <c r="BU29576" i="1"/>
  <c r="BU29577" i="1"/>
  <c r="BU29578" i="1"/>
  <c r="BU29579" i="1"/>
  <c r="BU29580" i="1"/>
  <c r="BU29581" i="1"/>
  <c r="BU29582" i="1"/>
  <c r="BU29583" i="1"/>
  <c r="BU29584" i="1"/>
  <c r="BU29585" i="1"/>
  <c r="BU29586" i="1"/>
  <c r="BU29587" i="1"/>
  <c r="BU29588" i="1"/>
  <c r="BU29589" i="1"/>
  <c r="BU29590" i="1"/>
  <c r="BU29591" i="1"/>
  <c r="BU29592" i="1"/>
  <c r="BU29593" i="1"/>
  <c r="BU29594" i="1"/>
  <c r="BU29595" i="1"/>
  <c r="BU29596" i="1"/>
  <c r="BU29597" i="1"/>
  <c r="BU29598" i="1"/>
  <c r="BU29599" i="1"/>
  <c r="BU29600" i="1"/>
  <c r="BU29601" i="1"/>
  <c r="BU29602" i="1"/>
  <c r="BU29603" i="1"/>
  <c r="BU29604" i="1"/>
  <c r="BU29605" i="1"/>
  <c r="BU29606" i="1"/>
  <c r="BU29607" i="1"/>
  <c r="BU29608" i="1"/>
  <c r="BU29609" i="1"/>
  <c r="BU29610" i="1"/>
  <c r="BU29611" i="1"/>
  <c r="BU29612" i="1"/>
  <c r="BU29613" i="1"/>
  <c r="BU29614" i="1"/>
  <c r="BU29615" i="1"/>
  <c r="BU29616" i="1"/>
  <c r="BU29617" i="1"/>
  <c r="BU29618" i="1"/>
  <c r="BU29619" i="1"/>
  <c r="BU29620" i="1"/>
  <c r="BU29621" i="1"/>
  <c r="BU29622" i="1"/>
  <c r="BU29623" i="1"/>
  <c r="BU29624" i="1"/>
  <c r="BU29625" i="1"/>
  <c r="BU29626" i="1"/>
  <c r="BU29627" i="1"/>
  <c r="BU29628" i="1"/>
  <c r="BU29629" i="1"/>
  <c r="BU29630" i="1"/>
  <c r="BU29631" i="1"/>
  <c r="BU29632" i="1"/>
  <c r="BU29633" i="1"/>
  <c r="BU29634" i="1"/>
  <c r="BU29635" i="1"/>
  <c r="BU29636" i="1"/>
  <c r="BU29637" i="1"/>
  <c r="BU29638" i="1"/>
  <c r="BU29639" i="1"/>
  <c r="BU29640" i="1"/>
  <c r="BU29641" i="1"/>
  <c r="BU29642" i="1"/>
  <c r="BU29643" i="1"/>
  <c r="BU29644" i="1"/>
  <c r="BU29645" i="1"/>
  <c r="BU29646" i="1"/>
  <c r="BU29647" i="1"/>
  <c r="BU29648" i="1"/>
  <c r="BU29649" i="1"/>
  <c r="BU29650" i="1"/>
  <c r="BU29651" i="1"/>
  <c r="BU29652" i="1"/>
  <c r="BU29653" i="1"/>
  <c r="BU29654" i="1"/>
  <c r="BU29655" i="1"/>
  <c r="BU29656" i="1"/>
  <c r="BU29657" i="1"/>
  <c r="BU29658" i="1"/>
  <c r="BU29659" i="1"/>
  <c r="BU29660" i="1"/>
  <c r="BU29661" i="1"/>
  <c r="BU29662" i="1"/>
  <c r="BU29663" i="1"/>
  <c r="BU29664" i="1"/>
  <c r="BU29665" i="1"/>
  <c r="BU29666" i="1"/>
  <c r="BU29667" i="1"/>
  <c r="BU29668" i="1"/>
  <c r="BU29669" i="1"/>
  <c r="BU29670" i="1"/>
  <c r="BU29671" i="1"/>
  <c r="BU29672" i="1"/>
  <c r="BU29673" i="1"/>
  <c r="BU29674" i="1"/>
  <c r="BU29675" i="1"/>
  <c r="BU29676" i="1"/>
  <c r="BU29677" i="1"/>
  <c r="BU29678" i="1"/>
  <c r="BU29679" i="1"/>
  <c r="BU29680" i="1"/>
  <c r="BU29681" i="1"/>
  <c r="BU29682" i="1"/>
  <c r="BU29683" i="1"/>
  <c r="BU29684" i="1"/>
  <c r="BU29685" i="1"/>
  <c r="BU29686" i="1"/>
  <c r="BU29687" i="1"/>
  <c r="BU29688" i="1"/>
  <c r="BU29689" i="1"/>
  <c r="BU29690" i="1"/>
  <c r="BU29691" i="1"/>
  <c r="BU29692" i="1"/>
  <c r="BU29693" i="1"/>
  <c r="BU29694" i="1"/>
  <c r="BU29695" i="1"/>
  <c r="BU29696" i="1"/>
  <c r="BU29697" i="1"/>
  <c r="BU29698" i="1"/>
  <c r="BU29699" i="1"/>
  <c r="BU29700" i="1"/>
  <c r="BU29701" i="1"/>
  <c r="BU29702" i="1"/>
  <c r="BU29703" i="1"/>
  <c r="BU29704" i="1"/>
  <c r="BU29705" i="1"/>
  <c r="BU29706" i="1"/>
  <c r="BU29707" i="1"/>
  <c r="BU29708" i="1"/>
  <c r="BU29709" i="1"/>
  <c r="BU29710" i="1"/>
  <c r="BU29711" i="1"/>
  <c r="BU29712" i="1"/>
  <c r="BU29713" i="1"/>
  <c r="BU29714" i="1"/>
  <c r="BU29715" i="1"/>
  <c r="BU29716" i="1"/>
  <c r="BU29717" i="1"/>
  <c r="BU29718" i="1"/>
  <c r="BU29719" i="1"/>
  <c r="BU29720" i="1"/>
  <c r="BU29721" i="1"/>
  <c r="BU29722" i="1"/>
  <c r="BU29723" i="1"/>
  <c r="BU29724" i="1"/>
  <c r="BU29725" i="1"/>
  <c r="BU29726" i="1"/>
  <c r="BU29727" i="1"/>
  <c r="BU29728" i="1"/>
  <c r="BU29729" i="1"/>
  <c r="BU29730" i="1"/>
  <c r="BU29731" i="1"/>
  <c r="BU29732" i="1"/>
  <c r="BU29733" i="1"/>
  <c r="BU29734" i="1"/>
  <c r="BU29735" i="1"/>
  <c r="BU29736" i="1"/>
  <c r="BU29737" i="1"/>
  <c r="BU29738" i="1"/>
  <c r="BU29739" i="1"/>
  <c r="BU29740" i="1"/>
  <c r="BU29741" i="1"/>
  <c r="BU29742" i="1"/>
  <c r="BU29743" i="1"/>
  <c r="BU29744" i="1"/>
  <c r="BU29745" i="1"/>
  <c r="BU29746" i="1"/>
  <c r="BU29747" i="1"/>
  <c r="BU29748" i="1"/>
  <c r="BU29749" i="1"/>
  <c r="BU29750" i="1"/>
  <c r="BU29751" i="1"/>
  <c r="BU29752" i="1"/>
  <c r="BU29753" i="1"/>
  <c r="BU29754" i="1"/>
  <c r="BU29755" i="1"/>
  <c r="BU29756" i="1"/>
  <c r="BU29757" i="1"/>
  <c r="BU29758" i="1"/>
  <c r="BU29759" i="1"/>
  <c r="BU29760" i="1"/>
  <c r="BU29761" i="1"/>
  <c r="BU29762" i="1"/>
  <c r="BU29763" i="1"/>
  <c r="BU29764" i="1"/>
  <c r="BU29765" i="1"/>
  <c r="BU29766" i="1"/>
  <c r="BU29767" i="1"/>
  <c r="BU29768" i="1"/>
  <c r="BU29769" i="1"/>
  <c r="BU29770" i="1"/>
  <c r="BU29771" i="1"/>
  <c r="BU29772" i="1"/>
  <c r="BU29773" i="1"/>
  <c r="BU29774" i="1"/>
  <c r="BU29775" i="1"/>
  <c r="BU29776" i="1"/>
  <c r="BU29777" i="1"/>
  <c r="BU29778" i="1"/>
  <c r="BU29779" i="1"/>
  <c r="BU29780" i="1"/>
  <c r="BU29781" i="1"/>
  <c r="BU29782" i="1"/>
  <c r="BU29783" i="1"/>
  <c r="BU29784" i="1"/>
  <c r="BU29785" i="1"/>
  <c r="BU29786" i="1"/>
  <c r="BU29787" i="1"/>
  <c r="BU29788" i="1"/>
  <c r="BU29789" i="1"/>
  <c r="BU29790" i="1"/>
  <c r="BU29791" i="1"/>
  <c r="BU29792" i="1"/>
  <c r="BU29793" i="1"/>
  <c r="BU29794" i="1"/>
  <c r="BU29795" i="1"/>
  <c r="BU29796" i="1"/>
  <c r="BU29797" i="1"/>
  <c r="BU29798" i="1"/>
  <c r="BU29799" i="1"/>
  <c r="BU29800" i="1"/>
  <c r="BU29801" i="1"/>
  <c r="BU29802" i="1"/>
  <c r="BU29803" i="1"/>
  <c r="BU29804" i="1"/>
  <c r="BU29805" i="1"/>
  <c r="BU29806" i="1"/>
  <c r="BU29807" i="1"/>
  <c r="BU29808" i="1"/>
  <c r="BU29809" i="1"/>
  <c r="BU29810" i="1"/>
  <c r="BU29811" i="1"/>
  <c r="BU29812" i="1"/>
  <c r="BU29813" i="1"/>
  <c r="BU29814" i="1"/>
  <c r="BU29815" i="1"/>
  <c r="BU29816" i="1"/>
  <c r="BU29817" i="1"/>
  <c r="BU29818" i="1"/>
  <c r="BU29819" i="1"/>
  <c r="BU29820" i="1"/>
  <c r="BU29821" i="1"/>
  <c r="BU29822" i="1"/>
  <c r="BU29823" i="1"/>
  <c r="BU29824" i="1"/>
  <c r="BU29825" i="1"/>
  <c r="BU29826" i="1"/>
  <c r="BU29827" i="1"/>
  <c r="BU29828" i="1"/>
  <c r="BU29829" i="1"/>
  <c r="BU29830" i="1"/>
  <c r="BU29831" i="1"/>
  <c r="BU29832" i="1"/>
  <c r="BU29833" i="1"/>
  <c r="BU29834" i="1"/>
  <c r="BU29835" i="1"/>
  <c r="BU29836" i="1"/>
  <c r="BU29837" i="1"/>
  <c r="BU29838" i="1"/>
  <c r="BU29839" i="1"/>
  <c r="BU29840" i="1"/>
  <c r="BU29841" i="1"/>
  <c r="BU29842" i="1"/>
  <c r="BU29843" i="1"/>
  <c r="BU29844" i="1"/>
  <c r="BU29845" i="1"/>
  <c r="BU29846" i="1"/>
  <c r="BU29847" i="1"/>
  <c r="BU29848" i="1"/>
  <c r="BU29849" i="1"/>
  <c r="BU29850" i="1"/>
  <c r="BU29851" i="1"/>
  <c r="BU29852" i="1"/>
  <c r="BU29853" i="1"/>
  <c r="BU29854" i="1"/>
  <c r="BU29855" i="1"/>
  <c r="BU29856" i="1"/>
  <c r="BU29857" i="1"/>
  <c r="BU29858" i="1"/>
  <c r="BU29859" i="1"/>
  <c r="BU29860" i="1"/>
  <c r="BU29861" i="1"/>
  <c r="BU29862" i="1"/>
  <c r="BU29863" i="1"/>
  <c r="BU29864" i="1"/>
  <c r="BU29865" i="1"/>
  <c r="BU29866" i="1"/>
  <c r="BU29867" i="1"/>
  <c r="BU29868" i="1"/>
  <c r="BU29869" i="1"/>
  <c r="BU29870" i="1"/>
  <c r="BU29871" i="1"/>
  <c r="BU29872" i="1"/>
  <c r="BU29873" i="1"/>
  <c r="BU29874" i="1"/>
  <c r="BU29875" i="1"/>
  <c r="BU29876" i="1"/>
  <c r="BU29877" i="1"/>
  <c r="BU29878" i="1"/>
  <c r="BU29879" i="1"/>
  <c r="BU29880" i="1"/>
  <c r="BU29881" i="1"/>
  <c r="BU29882" i="1"/>
  <c r="BU29883" i="1"/>
  <c r="BU29884" i="1"/>
  <c r="BU29885" i="1"/>
  <c r="BU29886" i="1"/>
  <c r="BU29887" i="1"/>
  <c r="BU29888" i="1"/>
  <c r="BU29889" i="1"/>
  <c r="BU29890" i="1"/>
  <c r="BU29891" i="1"/>
  <c r="BU29892" i="1"/>
  <c r="BU29893" i="1"/>
  <c r="BU29894" i="1"/>
  <c r="BU29895" i="1"/>
  <c r="BU29896" i="1"/>
  <c r="BU29897" i="1"/>
  <c r="BU29898" i="1"/>
  <c r="BU29899" i="1"/>
  <c r="BU29900" i="1"/>
  <c r="BU29901" i="1"/>
  <c r="BU29902" i="1"/>
  <c r="BU29903" i="1"/>
  <c r="BU29904" i="1"/>
  <c r="BU29905" i="1"/>
  <c r="BU29906" i="1"/>
  <c r="BU29907" i="1"/>
  <c r="BU29908" i="1"/>
  <c r="BU29909" i="1"/>
  <c r="BU29910" i="1"/>
  <c r="BU29911" i="1"/>
  <c r="BU29912" i="1"/>
  <c r="BU29913" i="1"/>
  <c r="BU29914" i="1"/>
  <c r="BU29915" i="1"/>
  <c r="BU29916" i="1"/>
  <c r="BU29917" i="1"/>
  <c r="BU29918" i="1"/>
  <c r="BU29919" i="1"/>
  <c r="BU29920" i="1"/>
  <c r="BU29921" i="1"/>
  <c r="BU29922" i="1"/>
  <c r="BU29923" i="1"/>
  <c r="BU29924" i="1"/>
  <c r="BU29925" i="1"/>
  <c r="BU29926" i="1"/>
  <c r="BU29927" i="1"/>
  <c r="BU29928" i="1"/>
  <c r="BU29929" i="1"/>
  <c r="BU29930" i="1"/>
  <c r="BU29931" i="1"/>
  <c r="BU29932" i="1"/>
  <c r="BU29933" i="1"/>
  <c r="BU29934" i="1"/>
  <c r="BU29935" i="1"/>
  <c r="BU29936" i="1"/>
  <c r="BU29937" i="1"/>
  <c r="BU29938" i="1"/>
  <c r="BU29939" i="1"/>
  <c r="BU29940" i="1"/>
  <c r="BU29941" i="1"/>
  <c r="BU29942" i="1"/>
  <c r="BU29943" i="1"/>
  <c r="BU29944" i="1"/>
  <c r="BU29945" i="1"/>
  <c r="BU29946" i="1"/>
  <c r="BU29947" i="1"/>
  <c r="BU29948" i="1"/>
  <c r="BU29949" i="1"/>
  <c r="BU29950" i="1"/>
  <c r="BU29951" i="1"/>
  <c r="BU29952" i="1"/>
  <c r="BU29953" i="1"/>
  <c r="BU29954" i="1"/>
  <c r="BU29955" i="1"/>
  <c r="BU29956" i="1"/>
  <c r="BU29957" i="1"/>
  <c r="BU29958" i="1"/>
  <c r="BU29959" i="1"/>
  <c r="BU29960" i="1"/>
  <c r="BU29961" i="1"/>
  <c r="BU29962" i="1"/>
  <c r="BU29963" i="1"/>
  <c r="BU29964" i="1"/>
  <c r="BU29965" i="1"/>
  <c r="BU29966" i="1"/>
  <c r="BU29967" i="1"/>
  <c r="BU29968" i="1"/>
  <c r="BU29969" i="1"/>
  <c r="BU29970" i="1"/>
  <c r="BU29971" i="1"/>
  <c r="BU29972" i="1"/>
  <c r="BU29973" i="1"/>
  <c r="BU29974" i="1"/>
  <c r="BU29975" i="1"/>
  <c r="BU29976" i="1"/>
  <c r="BU29977" i="1"/>
  <c r="BU29978" i="1"/>
  <c r="BU29979" i="1"/>
  <c r="BU29980" i="1"/>
  <c r="BU29981" i="1"/>
  <c r="BU29982" i="1"/>
  <c r="BU29983" i="1"/>
  <c r="BU29984" i="1"/>
  <c r="BU29985" i="1"/>
  <c r="BU29986" i="1"/>
  <c r="BU29987" i="1"/>
  <c r="BU29988" i="1"/>
  <c r="BU29989" i="1"/>
  <c r="BU29990" i="1"/>
  <c r="BU29991" i="1"/>
  <c r="BU29992" i="1"/>
  <c r="BU29993" i="1"/>
  <c r="BU29994" i="1"/>
  <c r="BU29995" i="1"/>
  <c r="BU29996" i="1"/>
  <c r="BU29997" i="1"/>
  <c r="BU29998" i="1"/>
  <c r="BU29999" i="1"/>
  <c r="BU30000" i="1"/>
  <c r="BU30001" i="1"/>
  <c r="BU30002" i="1"/>
  <c r="BU30003" i="1"/>
  <c r="BU30004" i="1"/>
  <c r="BU30005" i="1"/>
  <c r="BU30006" i="1"/>
  <c r="BU30007" i="1"/>
  <c r="BU30008" i="1"/>
  <c r="BU30009" i="1"/>
  <c r="BU30010" i="1"/>
  <c r="BU30011" i="1"/>
  <c r="BU30012" i="1"/>
  <c r="BU30013" i="1"/>
  <c r="BU30014" i="1"/>
  <c r="BU30015" i="1"/>
  <c r="BU30016" i="1"/>
  <c r="BU30017" i="1"/>
  <c r="BU30018" i="1"/>
  <c r="BU30019" i="1"/>
  <c r="BU30020" i="1"/>
  <c r="BU30021" i="1"/>
  <c r="BU30022" i="1"/>
  <c r="BU30023" i="1"/>
  <c r="BU30024" i="1"/>
  <c r="BU30025" i="1"/>
  <c r="BU30026" i="1"/>
  <c r="BU30027" i="1"/>
  <c r="BU30028" i="1"/>
  <c r="BU30029" i="1"/>
  <c r="BU30030" i="1"/>
  <c r="BU30031" i="1"/>
  <c r="BU30032" i="1"/>
  <c r="BU30033" i="1"/>
  <c r="BU30034" i="1"/>
  <c r="BU30035" i="1"/>
  <c r="BU30036" i="1"/>
  <c r="BU30037" i="1"/>
  <c r="BU30038" i="1"/>
  <c r="BU30039" i="1"/>
  <c r="BU30040" i="1"/>
  <c r="BU30041" i="1"/>
  <c r="BU30042" i="1"/>
  <c r="BU30043" i="1"/>
  <c r="BU30044" i="1"/>
  <c r="BU30045" i="1"/>
  <c r="BU30046" i="1"/>
  <c r="BU30047" i="1"/>
  <c r="BU30048" i="1"/>
  <c r="BU30049" i="1"/>
  <c r="BU30050" i="1"/>
  <c r="BU30051" i="1"/>
  <c r="BU30052" i="1"/>
  <c r="BU30053" i="1"/>
  <c r="BU30054" i="1"/>
  <c r="BU30055" i="1"/>
  <c r="BU30056" i="1"/>
  <c r="BU30057" i="1"/>
  <c r="BU30058" i="1"/>
  <c r="BU30059" i="1"/>
  <c r="BU30060" i="1"/>
  <c r="BU30061" i="1"/>
  <c r="BU30062" i="1"/>
  <c r="BU30063" i="1"/>
  <c r="BU30064" i="1"/>
  <c r="BU30065" i="1"/>
  <c r="BU30066" i="1"/>
  <c r="BU30067" i="1"/>
  <c r="BU30068" i="1"/>
  <c r="BU30069" i="1"/>
  <c r="BU30070" i="1"/>
  <c r="BU30071" i="1"/>
  <c r="BU30072" i="1"/>
  <c r="BU30073" i="1"/>
  <c r="BU30074" i="1"/>
  <c r="BU30075" i="1"/>
  <c r="BU30076" i="1"/>
  <c r="BU30077" i="1"/>
  <c r="BU30078" i="1"/>
  <c r="BU30079" i="1"/>
  <c r="BU30080" i="1"/>
  <c r="BU30081" i="1"/>
  <c r="BU30082" i="1"/>
  <c r="BU30083" i="1"/>
  <c r="BU30084" i="1"/>
  <c r="BU30085" i="1"/>
  <c r="BU30086" i="1"/>
  <c r="BU30087" i="1"/>
  <c r="BU30088" i="1"/>
  <c r="BU30089" i="1"/>
  <c r="BU30090" i="1"/>
  <c r="BU30091" i="1"/>
  <c r="BU30092" i="1"/>
  <c r="BU30093" i="1"/>
  <c r="BU30094" i="1"/>
  <c r="BU30095" i="1"/>
  <c r="BU30096" i="1"/>
  <c r="BU30097" i="1"/>
  <c r="BU30098" i="1"/>
  <c r="BU30099" i="1"/>
  <c r="BU30100" i="1"/>
  <c r="BU30101" i="1"/>
  <c r="BU30102" i="1"/>
  <c r="BU30103" i="1"/>
  <c r="BU30104" i="1"/>
  <c r="BU30105" i="1"/>
  <c r="BU30106" i="1"/>
  <c r="BU30107" i="1"/>
  <c r="BU30108" i="1"/>
  <c r="BU30109" i="1"/>
  <c r="BU30110" i="1"/>
  <c r="BU30111" i="1"/>
  <c r="BU30112" i="1"/>
  <c r="BU30113" i="1"/>
  <c r="BU30114" i="1"/>
  <c r="BU30115" i="1"/>
  <c r="BU30116" i="1"/>
  <c r="BU30117" i="1"/>
  <c r="BU30118" i="1"/>
  <c r="BU30119" i="1"/>
  <c r="BU30120" i="1"/>
  <c r="BU30121" i="1"/>
  <c r="BU30122" i="1"/>
  <c r="BU30123" i="1"/>
  <c r="BU30124" i="1"/>
  <c r="BU30125" i="1"/>
  <c r="BU30126" i="1"/>
  <c r="BU30127" i="1"/>
  <c r="BU30128" i="1"/>
  <c r="BU30129" i="1"/>
  <c r="BU30130" i="1"/>
  <c r="BU30131" i="1"/>
  <c r="BU30132" i="1"/>
  <c r="BU30133" i="1"/>
  <c r="BU30134" i="1"/>
  <c r="BU30135" i="1"/>
  <c r="BU30136" i="1"/>
  <c r="BU30137" i="1"/>
  <c r="BU30138" i="1"/>
  <c r="BU30139" i="1"/>
  <c r="BU30140" i="1"/>
  <c r="BU30141" i="1"/>
  <c r="BU30142" i="1"/>
  <c r="BU30143" i="1"/>
  <c r="BU30144" i="1"/>
  <c r="BU30145" i="1"/>
  <c r="BU30146" i="1"/>
  <c r="BU30147" i="1"/>
  <c r="BU30148" i="1"/>
  <c r="BU30149" i="1"/>
  <c r="BU30150" i="1"/>
  <c r="BU30151" i="1"/>
  <c r="BU30152" i="1"/>
  <c r="BU30153" i="1"/>
  <c r="BU30154" i="1"/>
  <c r="BU30155" i="1"/>
  <c r="BU30156" i="1"/>
  <c r="BU30157" i="1"/>
  <c r="BU30158" i="1"/>
  <c r="BU30159" i="1"/>
  <c r="BU30160" i="1"/>
  <c r="BU30161" i="1"/>
  <c r="BU30162" i="1"/>
  <c r="BU30163" i="1"/>
  <c r="BU30164" i="1"/>
  <c r="BU30165" i="1"/>
  <c r="BU30166" i="1"/>
  <c r="BU30167" i="1"/>
  <c r="BU30168" i="1"/>
  <c r="BU30169" i="1"/>
  <c r="BU30170" i="1"/>
  <c r="BU30171" i="1"/>
  <c r="BU30172" i="1"/>
  <c r="BU30173" i="1"/>
  <c r="BU30174" i="1"/>
  <c r="BU30175" i="1"/>
  <c r="BU30176" i="1"/>
  <c r="BU30177" i="1"/>
  <c r="BU30178" i="1"/>
  <c r="BU30179" i="1"/>
  <c r="BU30180" i="1"/>
  <c r="BU30181" i="1"/>
  <c r="BU30182" i="1"/>
  <c r="BU30183" i="1"/>
  <c r="BU30184" i="1"/>
  <c r="BU30185" i="1"/>
  <c r="BU30186" i="1"/>
  <c r="BU30187" i="1"/>
  <c r="BU30188" i="1"/>
  <c r="BU30189" i="1"/>
  <c r="BU30190" i="1"/>
  <c r="BU30191" i="1"/>
  <c r="BU30192" i="1"/>
  <c r="BU30193" i="1"/>
  <c r="BU30194" i="1"/>
  <c r="BU30195" i="1"/>
  <c r="BU30196" i="1"/>
  <c r="BU30197" i="1"/>
  <c r="BU30198" i="1"/>
  <c r="BU30199" i="1"/>
  <c r="BU30200" i="1"/>
  <c r="BU30201" i="1"/>
  <c r="BU30202" i="1"/>
  <c r="BU30203" i="1"/>
  <c r="BU30204" i="1"/>
  <c r="BU30205" i="1"/>
  <c r="BU30206" i="1"/>
  <c r="BU30207" i="1"/>
  <c r="BU30208" i="1"/>
  <c r="BU30209" i="1"/>
  <c r="BU30210" i="1"/>
  <c r="BU30211" i="1"/>
  <c r="BU30212" i="1"/>
  <c r="BU30213" i="1"/>
  <c r="BU30214" i="1"/>
  <c r="BU30215" i="1"/>
  <c r="BU30216" i="1"/>
  <c r="BU30217" i="1"/>
  <c r="BU30218" i="1"/>
  <c r="BU30219" i="1"/>
  <c r="BU30220" i="1"/>
  <c r="BU30221" i="1"/>
  <c r="BU30222" i="1"/>
  <c r="BU30223" i="1"/>
  <c r="BU30224" i="1"/>
  <c r="BU30225" i="1"/>
  <c r="BU30226" i="1"/>
  <c r="BU30227" i="1"/>
  <c r="BU30228" i="1"/>
  <c r="BU30229" i="1"/>
  <c r="BU30230" i="1"/>
  <c r="BU30231" i="1"/>
  <c r="BU30232" i="1"/>
  <c r="BU30233" i="1"/>
  <c r="BU30234" i="1"/>
  <c r="BU30235" i="1"/>
  <c r="BU30236" i="1"/>
  <c r="BU30237" i="1"/>
  <c r="BU30238" i="1"/>
  <c r="BU30239" i="1"/>
  <c r="BU30240" i="1"/>
  <c r="BU30241" i="1"/>
  <c r="BU30242" i="1"/>
  <c r="BU30243" i="1"/>
  <c r="BU30244" i="1"/>
  <c r="BU30245" i="1"/>
  <c r="BU30246" i="1"/>
  <c r="BU30247" i="1"/>
  <c r="BU30248" i="1"/>
  <c r="BU30249" i="1"/>
  <c r="BU30250" i="1"/>
  <c r="BU30251" i="1"/>
  <c r="BU30252" i="1"/>
  <c r="BU30253" i="1"/>
  <c r="BU30254" i="1"/>
  <c r="BU30255" i="1"/>
  <c r="BU30256" i="1"/>
  <c r="BU30257" i="1"/>
  <c r="BU30258" i="1"/>
  <c r="BU30259" i="1"/>
  <c r="BU30260" i="1"/>
  <c r="BU30261" i="1"/>
  <c r="BU30262" i="1"/>
  <c r="BU30263" i="1"/>
  <c r="BU30264" i="1"/>
  <c r="BU30265" i="1"/>
  <c r="BU30266" i="1"/>
  <c r="BU30267" i="1"/>
  <c r="BU30268" i="1"/>
  <c r="BU30269" i="1"/>
  <c r="BU30270" i="1"/>
  <c r="BU30271" i="1"/>
  <c r="BU30272" i="1"/>
  <c r="BU30273" i="1"/>
  <c r="BU30274" i="1"/>
  <c r="BU30275" i="1"/>
  <c r="BU30276" i="1"/>
  <c r="BU30277" i="1"/>
  <c r="BU30278" i="1"/>
  <c r="BU30279" i="1"/>
  <c r="BU30280" i="1"/>
  <c r="BU30281" i="1"/>
  <c r="BU30282" i="1"/>
  <c r="BU30283" i="1"/>
  <c r="BU30284" i="1"/>
  <c r="BU30285" i="1"/>
  <c r="BU30286" i="1"/>
  <c r="BU30287" i="1"/>
  <c r="BU30288" i="1"/>
  <c r="BU30289" i="1"/>
  <c r="BU30290" i="1"/>
  <c r="BU30291" i="1"/>
  <c r="BU30292" i="1"/>
  <c r="BU30293" i="1"/>
  <c r="BU30294" i="1"/>
  <c r="BU30295" i="1"/>
  <c r="BU30296" i="1"/>
  <c r="BU30297" i="1"/>
  <c r="BU30298" i="1"/>
  <c r="BU30299" i="1"/>
  <c r="BU30300" i="1"/>
  <c r="BU30301" i="1"/>
  <c r="BU30302" i="1"/>
  <c r="BU30303" i="1"/>
  <c r="BU30304" i="1"/>
  <c r="BU30305" i="1"/>
  <c r="BU30306" i="1"/>
  <c r="BU30307" i="1"/>
  <c r="BU30308" i="1"/>
  <c r="BU30309" i="1"/>
  <c r="BU30310" i="1"/>
  <c r="BU30311" i="1"/>
  <c r="BU30312" i="1"/>
  <c r="BU30313" i="1"/>
  <c r="BU30314" i="1"/>
  <c r="BU30315" i="1"/>
  <c r="BU30316" i="1"/>
  <c r="BU30317" i="1"/>
  <c r="BU30318" i="1"/>
  <c r="BU30319" i="1"/>
  <c r="BU30320" i="1"/>
  <c r="BU30321" i="1"/>
  <c r="BU30322" i="1"/>
  <c r="BU30323" i="1"/>
  <c r="BU30324" i="1"/>
  <c r="BU30325" i="1"/>
  <c r="BU30326" i="1"/>
  <c r="BU30327" i="1"/>
  <c r="BU30328" i="1"/>
  <c r="BU30329" i="1"/>
  <c r="BU30330" i="1"/>
  <c r="BU30331" i="1"/>
  <c r="BU30332" i="1"/>
  <c r="BU30333" i="1"/>
  <c r="BU30334" i="1"/>
  <c r="BU30335" i="1"/>
  <c r="BU30336" i="1"/>
  <c r="BU30337" i="1"/>
  <c r="BU30338" i="1"/>
  <c r="BU30339" i="1"/>
  <c r="BU30340" i="1"/>
  <c r="BU30341" i="1"/>
  <c r="BU30342" i="1"/>
  <c r="BU30343" i="1"/>
  <c r="BU30344" i="1"/>
  <c r="BU30345" i="1"/>
  <c r="BU30346" i="1"/>
  <c r="BU30347" i="1"/>
  <c r="BU30348" i="1"/>
  <c r="BU30349" i="1"/>
  <c r="BU30350" i="1"/>
  <c r="BU30351" i="1"/>
  <c r="BU30352" i="1"/>
  <c r="BU30353" i="1"/>
  <c r="BU30354" i="1"/>
  <c r="BU30355" i="1"/>
  <c r="BU30356" i="1"/>
  <c r="BU30357" i="1"/>
  <c r="BU30358" i="1"/>
  <c r="BU30359" i="1"/>
  <c r="BU30360" i="1"/>
  <c r="BU30361" i="1"/>
  <c r="BU30362" i="1"/>
  <c r="BU30363" i="1"/>
  <c r="BU30364" i="1"/>
  <c r="BU30365" i="1"/>
  <c r="BU30366" i="1"/>
  <c r="BU30367" i="1"/>
  <c r="BU30368" i="1"/>
  <c r="BU30369" i="1"/>
  <c r="BU30370" i="1"/>
  <c r="BU30371" i="1"/>
  <c r="BU30372" i="1"/>
  <c r="BU30373" i="1"/>
  <c r="BU30374" i="1"/>
  <c r="BU30375" i="1"/>
  <c r="BU30376" i="1"/>
  <c r="BU30377" i="1"/>
  <c r="BU30378" i="1"/>
  <c r="BU30379" i="1"/>
  <c r="BU30380" i="1"/>
  <c r="BU30381" i="1"/>
  <c r="BU30382" i="1"/>
  <c r="BU30383" i="1"/>
  <c r="BU30384" i="1"/>
  <c r="BU30385" i="1"/>
  <c r="BU30386" i="1"/>
  <c r="BU30387" i="1"/>
  <c r="BU30388" i="1"/>
  <c r="BU30389" i="1"/>
  <c r="BU30390" i="1"/>
  <c r="BU30391" i="1"/>
  <c r="BU30392" i="1"/>
  <c r="BU30393" i="1"/>
  <c r="BU30394" i="1"/>
  <c r="BU30395" i="1"/>
  <c r="BU30396" i="1"/>
  <c r="BU30397" i="1"/>
  <c r="BU30398" i="1"/>
  <c r="BU30399" i="1"/>
  <c r="BU30400" i="1"/>
  <c r="BU30401" i="1"/>
  <c r="BU30402" i="1"/>
  <c r="BU30403" i="1"/>
  <c r="BU30404" i="1"/>
  <c r="BU30405" i="1"/>
  <c r="BU30406" i="1"/>
  <c r="BU30407" i="1"/>
  <c r="BU30408" i="1"/>
  <c r="BU30409" i="1"/>
  <c r="BU30410" i="1"/>
  <c r="BU30411" i="1"/>
  <c r="BU30412" i="1"/>
  <c r="BU30413" i="1"/>
  <c r="BU30414" i="1"/>
  <c r="BU30415" i="1"/>
  <c r="BU30416" i="1"/>
  <c r="BU30417" i="1"/>
  <c r="BU30418" i="1"/>
  <c r="BU30419" i="1"/>
  <c r="BU30420" i="1"/>
  <c r="BU30421" i="1"/>
  <c r="BU30422" i="1"/>
  <c r="BU30423" i="1"/>
  <c r="BU30424" i="1"/>
  <c r="BU30425" i="1"/>
  <c r="BU30426" i="1"/>
  <c r="BU30427" i="1"/>
  <c r="BU30428" i="1"/>
  <c r="BU30429" i="1"/>
  <c r="BU30430" i="1"/>
  <c r="BU30431" i="1"/>
  <c r="BU30432" i="1"/>
  <c r="BU30433" i="1"/>
  <c r="BU30434" i="1"/>
  <c r="BU30435" i="1"/>
  <c r="BU30436" i="1"/>
  <c r="BU30437" i="1"/>
  <c r="BU30438" i="1"/>
  <c r="BU30439" i="1"/>
  <c r="BU30440" i="1"/>
  <c r="BU30441" i="1"/>
  <c r="BU30442" i="1"/>
  <c r="BU30443" i="1"/>
  <c r="BU30444" i="1"/>
  <c r="BU30445" i="1"/>
  <c r="BU30446" i="1"/>
  <c r="BU30447" i="1"/>
  <c r="BU30448" i="1"/>
  <c r="BU30449" i="1"/>
  <c r="BU30450" i="1"/>
  <c r="BU30451" i="1"/>
  <c r="BU30452" i="1"/>
  <c r="BU30453" i="1"/>
  <c r="BU30454" i="1"/>
  <c r="BU30455" i="1"/>
  <c r="BU30456" i="1"/>
  <c r="BU30457" i="1"/>
  <c r="BU30458" i="1"/>
  <c r="BU30459" i="1"/>
  <c r="BU30460" i="1"/>
  <c r="BU30461" i="1"/>
  <c r="BU30462" i="1"/>
  <c r="BU30463" i="1"/>
  <c r="BU30464" i="1"/>
  <c r="BU30465" i="1"/>
  <c r="BU30466" i="1"/>
  <c r="BU30467" i="1"/>
  <c r="BU30468" i="1"/>
  <c r="BU30469" i="1"/>
  <c r="BU30470" i="1"/>
  <c r="BU30471" i="1"/>
  <c r="BU30472" i="1"/>
  <c r="BU30473" i="1"/>
  <c r="BU30474" i="1"/>
  <c r="BU30475" i="1"/>
  <c r="BU30476" i="1"/>
  <c r="BU30477" i="1"/>
  <c r="BU30478" i="1"/>
  <c r="BU30479" i="1"/>
  <c r="BU30480" i="1"/>
  <c r="BU30481" i="1"/>
  <c r="BU30482" i="1"/>
  <c r="BU30483" i="1"/>
  <c r="BU30484" i="1"/>
  <c r="BU30485" i="1"/>
  <c r="BU30486" i="1"/>
  <c r="BU30487" i="1"/>
  <c r="BU30488" i="1"/>
  <c r="BU30489" i="1"/>
  <c r="BU30490" i="1"/>
  <c r="BU30491" i="1"/>
  <c r="BU30492" i="1"/>
  <c r="BU30493" i="1"/>
  <c r="BU30494" i="1"/>
  <c r="BU30495" i="1"/>
  <c r="BU30496" i="1"/>
  <c r="BU30497" i="1"/>
  <c r="BU30498" i="1"/>
  <c r="BU30499" i="1"/>
  <c r="BU30500" i="1"/>
  <c r="BU30501" i="1"/>
  <c r="BU30502" i="1"/>
  <c r="BU30503" i="1"/>
  <c r="BU30504" i="1"/>
  <c r="BU30505" i="1"/>
  <c r="BU30506" i="1"/>
  <c r="BU30507" i="1"/>
  <c r="BU30508" i="1"/>
  <c r="BU30509" i="1"/>
  <c r="BU30510" i="1"/>
  <c r="BU30511" i="1"/>
  <c r="BU30512" i="1"/>
  <c r="BU30513" i="1"/>
  <c r="BU30514" i="1"/>
  <c r="BU30515" i="1"/>
  <c r="BU30516" i="1"/>
  <c r="BU30517" i="1"/>
  <c r="BU30518" i="1"/>
  <c r="BU30519" i="1"/>
  <c r="BU30520" i="1"/>
  <c r="BU30521" i="1"/>
  <c r="BU30522" i="1"/>
  <c r="BU30523" i="1"/>
  <c r="BU30524" i="1"/>
  <c r="BU30525" i="1"/>
  <c r="BU30526" i="1"/>
  <c r="BU30527" i="1"/>
  <c r="BU30528" i="1"/>
  <c r="BU30529" i="1"/>
  <c r="BU30530" i="1"/>
  <c r="BU30531" i="1"/>
  <c r="BU30532" i="1"/>
  <c r="BU30533" i="1"/>
  <c r="BU30534" i="1"/>
  <c r="BU30535" i="1"/>
  <c r="BU30536" i="1"/>
  <c r="BU30537" i="1"/>
  <c r="BU30538" i="1"/>
  <c r="BU30539" i="1"/>
  <c r="BU30540" i="1"/>
  <c r="BU30541" i="1"/>
  <c r="BU30542" i="1"/>
  <c r="BU30543" i="1"/>
  <c r="BU30544" i="1"/>
  <c r="BU30545" i="1"/>
  <c r="BU30546" i="1"/>
  <c r="BU30547" i="1"/>
  <c r="BU30548" i="1"/>
  <c r="BU30549" i="1"/>
  <c r="BU30550" i="1"/>
  <c r="BU30551" i="1"/>
  <c r="BU30552" i="1"/>
  <c r="BU30553" i="1"/>
  <c r="BU30554" i="1"/>
  <c r="BU30555" i="1"/>
  <c r="BU30556" i="1"/>
  <c r="BU30557" i="1"/>
  <c r="BU30558" i="1"/>
  <c r="BU30559" i="1"/>
  <c r="BU30560" i="1"/>
  <c r="BU30561" i="1"/>
  <c r="BU30562" i="1"/>
  <c r="BU30563" i="1"/>
  <c r="BU30564" i="1"/>
  <c r="BU30565" i="1"/>
  <c r="BU30566" i="1"/>
  <c r="BU30567" i="1"/>
  <c r="BU30568" i="1"/>
  <c r="BU30569" i="1"/>
  <c r="BU30570" i="1"/>
  <c r="BU30571" i="1"/>
  <c r="BU30572" i="1"/>
  <c r="BU30573" i="1"/>
  <c r="BU30574" i="1"/>
  <c r="BU30575" i="1"/>
  <c r="BU30576" i="1"/>
  <c r="BU30577" i="1"/>
  <c r="BU30578" i="1"/>
  <c r="BU30579" i="1"/>
  <c r="BU30580" i="1"/>
  <c r="BU30581" i="1"/>
  <c r="BU30582" i="1"/>
  <c r="BU30583" i="1"/>
  <c r="BU30584" i="1"/>
  <c r="BU30585" i="1"/>
  <c r="BU30586" i="1"/>
  <c r="BU30587" i="1"/>
  <c r="BU30588" i="1"/>
  <c r="BU30589" i="1"/>
  <c r="BU30590" i="1"/>
  <c r="BU30591" i="1"/>
  <c r="BU30592" i="1"/>
  <c r="BU30593" i="1"/>
  <c r="BU30594" i="1"/>
  <c r="BU30595" i="1"/>
  <c r="BU30596" i="1"/>
  <c r="BU30597" i="1"/>
  <c r="BU30598" i="1"/>
  <c r="BU30599" i="1"/>
  <c r="BU30600" i="1"/>
  <c r="BU30601" i="1"/>
  <c r="BU30602" i="1"/>
  <c r="BU30603" i="1"/>
  <c r="BU30604" i="1"/>
  <c r="BU30605" i="1"/>
  <c r="BU30606" i="1"/>
  <c r="BU30607" i="1"/>
  <c r="BU30608" i="1"/>
  <c r="BU30609" i="1"/>
  <c r="BU30610" i="1"/>
  <c r="BU30611" i="1"/>
  <c r="BU30612" i="1"/>
  <c r="BU30613" i="1"/>
  <c r="BU30614" i="1"/>
  <c r="BU30615" i="1"/>
  <c r="BU30616" i="1"/>
  <c r="BU30617" i="1"/>
  <c r="BU30618" i="1"/>
  <c r="BU30619" i="1"/>
  <c r="BU30620" i="1"/>
  <c r="BU30621" i="1"/>
  <c r="BU30622" i="1"/>
  <c r="BU30623" i="1"/>
  <c r="BU30624" i="1"/>
  <c r="BU30625" i="1"/>
  <c r="BU30626" i="1"/>
  <c r="BU30627" i="1"/>
  <c r="BU30628" i="1"/>
  <c r="BU30629" i="1"/>
  <c r="BU30630" i="1"/>
  <c r="BU30631" i="1"/>
  <c r="BU30632" i="1"/>
  <c r="BU30633" i="1"/>
  <c r="BU30634" i="1"/>
  <c r="BU30635" i="1"/>
  <c r="BU30636" i="1"/>
  <c r="BU30637" i="1"/>
  <c r="BU30638" i="1"/>
  <c r="BU30639" i="1"/>
  <c r="BU30640" i="1"/>
  <c r="BU30641" i="1"/>
  <c r="BU30642" i="1"/>
  <c r="BU30643" i="1"/>
  <c r="BU30644" i="1"/>
  <c r="BU30645" i="1"/>
  <c r="BU30646" i="1"/>
  <c r="BU30647" i="1"/>
  <c r="BU30648" i="1"/>
  <c r="BU30649" i="1"/>
  <c r="BU30650" i="1"/>
  <c r="BU30651" i="1"/>
  <c r="BU30652" i="1"/>
  <c r="BU30653" i="1"/>
  <c r="BU30654" i="1"/>
  <c r="BU30655" i="1"/>
  <c r="BU30656" i="1"/>
  <c r="BU30657" i="1"/>
  <c r="BU30658" i="1"/>
  <c r="BU30659" i="1"/>
  <c r="BU30660" i="1"/>
  <c r="BU30661" i="1"/>
  <c r="BU30662" i="1"/>
  <c r="BU30663" i="1"/>
  <c r="BU30664" i="1"/>
  <c r="BU30665" i="1"/>
  <c r="BU30666" i="1"/>
  <c r="BU30667" i="1"/>
  <c r="BU30668" i="1"/>
  <c r="BU30669" i="1"/>
  <c r="BU30670" i="1"/>
  <c r="BU30671" i="1"/>
  <c r="BU30672" i="1"/>
  <c r="BU30673" i="1"/>
  <c r="BU30674" i="1"/>
  <c r="BU30675" i="1"/>
  <c r="BU30676" i="1"/>
  <c r="BU30677" i="1"/>
  <c r="BU30678" i="1"/>
  <c r="BU30679" i="1"/>
  <c r="BU30680" i="1"/>
  <c r="BU30681" i="1"/>
  <c r="BU30682" i="1"/>
  <c r="BU30683" i="1"/>
  <c r="BU30684" i="1"/>
  <c r="BU30685" i="1"/>
  <c r="BU30686" i="1"/>
  <c r="BU30687" i="1"/>
  <c r="BU30688" i="1"/>
  <c r="BU30689" i="1"/>
  <c r="BU30690" i="1"/>
  <c r="BU30691" i="1"/>
  <c r="BU30692" i="1"/>
  <c r="BU30693" i="1"/>
  <c r="BU30694" i="1"/>
  <c r="BU30695" i="1"/>
  <c r="BU30696" i="1"/>
  <c r="BU30697" i="1"/>
  <c r="BU30698" i="1"/>
  <c r="BU30699" i="1"/>
  <c r="BU30700" i="1"/>
  <c r="BU30701" i="1"/>
  <c r="BU30702" i="1"/>
  <c r="BU30703" i="1"/>
  <c r="BU30704" i="1"/>
  <c r="BU30705" i="1"/>
  <c r="BU30706" i="1"/>
  <c r="BU30707" i="1"/>
  <c r="BU30708" i="1"/>
  <c r="BU30709" i="1"/>
  <c r="BU30710" i="1"/>
  <c r="BU30711" i="1"/>
  <c r="BU30712" i="1"/>
  <c r="BU30713" i="1"/>
  <c r="BU30714" i="1"/>
  <c r="BU30715" i="1"/>
  <c r="BU30716" i="1"/>
  <c r="BU30717" i="1"/>
  <c r="BU30718" i="1"/>
  <c r="BU30719" i="1"/>
  <c r="BU30720" i="1"/>
  <c r="BU30721" i="1"/>
  <c r="BU30722" i="1"/>
  <c r="BU30723" i="1"/>
  <c r="BU30724" i="1"/>
  <c r="BU30725" i="1"/>
  <c r="BU30726" i="1"/>
  <c r="BU30727" i="1"/>
  <c r="BU30728" i="1"/>
  <c r="BU30729" i="1"/>
  <c r="BU30730" i="1"/>
  <c r="BU30731" i="1"/>
  <c r="BU30732" i="1"/>
  <c r="BU30733" i="1"/>
  <c r="BU30734" i="1"/>
  <c r="BU30735" i="1"/>
  <c r="BU30736" i="1"/>
  <c r="BU30737" i="1"/>
  <c r="BU30738" i="1"/>
  <c r="BU30739" i="1"/>
  <c r="BU30740" i="1"/>
  <c r="BU30741" i="1"/>
  <c r="BU30742" i="1"/>
  <c r="BU30743" i="1"/>
  <c r="BU30744" i="1"/>
  <c r="BU30745" i="1"/>
  <c r="BU30746" i="1"/>
  <c r="BU30747" i="1"/>
  <c r="BU30748" i="1"/>
  <c r="BU30749" i="1"/>
  <c r="BU30750" i="1"/>
  <c r="BU30751" i="1"/>
  <c r="BU30752" i="1"/>
  <c r="BU30753" i="1"/>
  <c r="BU30754" i="1"/>
  <c r="BU30755" i="1"/>
  <c r="BU30756" i="1"/>
  <c r="BU30757" i="1"/>
  <c r="BU30758" i="1"/>
  <c r="BU30759" i="1"/>
  <c r="BU30760" i="1"/>
  <c r="BU30761" i="1"/>
  <c r="BU30762" i="1"/>
  <c r="BU30763" i="1"/>
  <c r="BU30764" i="1"/>
  <c r="BU30765" i="1"/>
  <c r="BU30766" i="1"/>
  <c r="BU30767" i="1"/>
  <c r="BU30768" i="1"/>
  <c r="BU30769" i="1"/>
  <c r="BU30770" i="1"/>
  <c r="BU30771" i="1"/>
  <c r="BU30772" i="1"/>
  <c r="BU30773" i="1"/>
  <c r="BU30774" i="1"/>
  <c r="BU30775" i="1"/>
  <c r="BU30776" i="1"/>
  <c r="BU30777" i="1"/>
  <c r="BU30778" i="1"/>
  <c r="BU30779" i="1"/>
  <c r="BU30780" i="1"/>
  <c r="BU30781" i="1"/>
  <c r="BU30782" i="1"/>
  <c r="BU30783" i="1"/>
  <c r="BU30784" i="1"/>
  <c r="BU30785" i="1"/>
  <c r="BU30786" i="1"/>
  <c r="BU30787" i="1"/>
  <c r="BU30788" i="1"/>
  <c r="BU30789" i="1"/>
  <c r="BU30790" i="1"/>
  <c r="BU30791" i="1"/>
  <c r="BU30792" i="1"/>
  <c r="BU30793" i="1"/>
  <c r="BU30794" i="1"/>
  <c r="BU30795" i="1"/>
  <c r="BU30796" i="1"/>
  <c r="BU30797" i="1"/>
  <c r="BU30798" i="1"/>
  <c r="BU30799" i="1"/>
  <c r="BU30800" i="1"/>
  <c r="BU30801" i="1"/>
  <c r="BU30802" i="1"/>
  <c r="BU30803" i="1"/>
  <c r="BU30804" i="1"/>
  <c r="BU30805" i="1"/>
  <c r="BU30806" i="1"/>
  <c r="BU30807" i="1"/>
  <c r="BU30808" i="1"/>
  <c r="BU30809" i="1"/>
  <c r="BU30810" i="1"/>
  <c r="BU30811" i="1"/>
  <c r="BU30812" i="1"/>
  <c r="BU30813" i="1"/>
  <c r="BU30814" i="1"/>
  <c r="BU30815" i="1"/>
  <c r="BU30816" i="1"/>
  <c r="BU30817" i="1"/>
  <c r="BU30818" i="1"/>
  <c r="BU30819" i="1"/>
  <c r="BU30820" i="1"/>
  <c r="BU30821" i="1"/>
  <c r="BU30822" i="1"/>
  <c r="BU30823" i="1"/>
  <c r="BU30824" i="1"/>
  <c r="BU30825" i="1"/>
  <c r="BU30826" i="1"/>
  <c r="BU30827" i="1"/>
  <c r="BU30828" i="1"/>
  <c r="BU30829" i="1"/>
  <c r="BU30830" i="1"/>
  <c r="BU30831" i="1"/>
  <c r="BU30832" i="1"/>
  <c r="BU30833" i="1"/>
  <c r="BU30834" i="1"/>
  <c r="BU30835" i="1"/>
  <c r="BU30836" i="1"/>
  <c r="BU30837" i="1"/>
  <c r="BU30838" i="1"/>
  <c r="BU30839" i="1"/>
  <c r="BU30840" i="1"/>
  <c r="BU30841" i="1"/>
  <c r="BU30842" i="1"/>
  <c r="BU30843" i="1"/>
  <c r="BU30844" i="1"/>
  <c r="BU30845" i="1"/>
  <c r="BU30846" i="1"/>
  <c r="BU30847" i="1"/>
  <c r="BU30848" i="1"/>
  <c r="BU30849" i="1"/>
  <c r="BU30850" i="1"/>
  <c r="BU30851" i="1"/>
  <c r="BU30852" i="1"/>
  <c r="BU30853" i="1"/>
  <c r="BU30854" i="1"/>
  <c r="BU30855" i="1"/>
  <c r="BU30856" i="1"/>
  <c r="BU30857" i="1"/>
  <c r="BU30858" i="1"/>
  <c r="BU30859" i="1"/>
  <c r="BU30860" i="1"/>
  <c r="BU30861" i="1"/>
  <c r="BU30862" i="1"/>
  <c r="BU30863" i="1"/>
  <c r="BU30864" i="1"/>
  <c r="BU30865" i="1"/>
  <c r="BU30866" i="1"/>
  <c r="BU30867" i="1"/>
  <c r="BU30868" i="1"/>
  <c r="BU30869" i="1"/>
  <c r="BU30870" i="1"/>
  <c r="BU30871" i="1"/>
  <c r="BU30872" i="1"/>
  <c r="BU30873" i="1"/>
  <c r="BU30874" i="1"/>
  <c r="BU30875" i="1"/>
  <c r="BU30876" i="1"/>
  <c r="BU30877" i="1"/>
  <c r="BU30878" i="1"/>
  <c r="BU30879" i="1"/>
  <c r="BU30880" i="1"/>
  <c r="BU30881" i="1"/>
  <c r="BU30882" i="1"/>
  <c r="BU30883" i="1"/>
  <c r="BU30884" i="1"/>
  <c r="BU30885" i="1"/>
  <c r="BU30886" i="1"/>
  <c r="BU30887" i="1"/>
  <c r="BU30888" i="1"/>
  <c r="BU30889" i="1"/>
  <c r="BU30890" i="1"/>
  <c r="BU30891" i="1"/>
  <c r="BU30892" i="1"/>
  <c r="BU30893" i="1"/>
  <c r="BU30894" i="1"/>
  <c r="BU30895" i="1"/>
  <c r="BU30896" i="1"/>
  <c r="BU30897" i="1"/>
  <c r="BU30898" i="1"/>
  <c r="BU30899" i="1"/>
  <c r="BU30900" i="1"/>
  <c r="BU30901" i="1"/>
  <c r="BU30902" i="1"/>
  <c r="BU30903" i="1"/>
  <c r="BU30904" i="1"/>
  <c r="BU30905" i="1"/>
  <c r="BU30906" i="1"/>
  <c r="BU30907" i="1"/>
  <c r="BU30908" i="1"/>
  <c r="BU30909" i="1"/>
  <c r="BU30910" i="1"/>
  <c r="BU30911" i="1"/>
  <c r="BU30912" i="1"/>
  <c r="BU30913" i="1"/>
  <c r="BU30914" i="1"/>
  <c r="BU30915" i="1"/>
  <c r="BU30916" i="1"/>
  <c r="BU30917" i="1"/>
  <c r="BU30918" i="1"/>
  <c r="BU30919" i="1"/>
  <c r="BU30920" i="1"/>
  <c r="BU30921" i="1"/>
  <c r="BU30922" i="1"/>
  <c r="BU30923" i="1"/>
  <c r="BU30924" i="1"/>
  <c r="BU30925" i="1"/>
  <c r="BU30926" i="1"/>
  <c r="BU30927" i="1"/>
  <c r="BU30928" i="1"/>
  <c r="BU30929" i="1"/>
  <c r="BU30930" i="1"/>
  <c r="BU30931" i="1"/>
  <c r="BU30932" i="1"/>
  <c r="BU30933" i="1"/>
  <c r="BU30934" i="1"/>
  <c r="BU30935" i="1"/>
  <c r="BU30936" i="1"/>
  <c r="BU30937" i="1"/>
  <c r="BU30938" i="1"/>
  <c r="BU30939" i="1"/>
  <c r="BU30940" i="1"/>
  <c r="BU30941" i="1"/>
  <c r="BU30942" i="1"/>
  <c r="BU30943" i="1"/>
  <c r="BU30944" i="1"/>
  <c r="BU30945" i="1"/>
  <c r="BU30946" i="1"/>
  <c r="BU30947" i="1"/>
  <c r="BU30948" i="1"/>
  <c r="BU30949" i="1"/>
  <c r="BU30950" i="1"/>
  <c r="BU30951" i="1"/>
  <c r="BU30952" i="1"/>
  <c r="BU30953" i="1"/>
  <c r="BU30954" i="1"/>
  <c r="BU30955" i="1"/>
  <c r="BU30956" i="1"/>
  <c r="BU30957" i="1"/>
  <c r="BU30958" i="1"/>
  <c r="BU30959" i="1"/>
  <c r="BU30960" i="1"/>
  <c r="BU30961" i="1"/>
  <c r="BU30962" i="1"/>
  <c r="BU30963" i="1"/>
  <c r="BU30964" i="1"/>
  <c r="BU30965" i="1"/>
  <c r="BU30966" i="1"/>
  <c r="BU30967" i="1"/>
  <c r="BU30968" i="1"/>
  <c r="BU30969" i="1"/>
  <c r="BU30970" i="1"/>
  <c r="BU30971" i="1"/>
  <c r="BU30972" i="1"/>
  <c r="BU30973" i="1"/>
  <c r="BU30974" i="1"/>
  <c r="BU30975" i="1"/>
  <c r="BU30976" i="1"/>
  <c r="BU30977" i="1"/>
  <c r="BU30978" i="1"/>
  <c r="BU30979" i="1"/>
  <c r="BU30980" i="1"/>
  <c r="BU30981" i="1"/>
  <c r="BU30982" i="1"/>
  <c r="BU30983" i="1"/>
  <c r="BU30984" i="1"/>
  <c r="BU30985" i="1"/>
  <c r="BU30986" i="1"/>
  <c r="BU30987" i="1"/>
  <c r="BU30988" i="1"/>
  <c r="BU30989" i="1"/>
  <c r="BU30990" i="1"/>
  <c r="BU30991" i="1"/>
  <c r="BU30992" i="1"/>
  <c r="BU30993" i="1"/>
  <c r="BU30994" i="1"/>
  <c r="BU30995" i="1"/>
  <c r="BU30996" i="1"/>
  <c r="BU30997" i="1"/>
  <c r="BU30998" i="1"/>
  <c r="BU30999" i="1"/>
  <c r="BU31000" i="1"/>
  <c r="BU31001" i="1"/>
  <c r="BU31002" i="1"/>
  <c r="BU31003" i="1"/>
  <c r="BU31004" i="1"/>
  <c r="BU31005" i="1"/>
  <c r="BU31006" i="1"/>
  <c r="BU31007" i="1"/>
  <c r="BU31008" i="1"/>
  <c r="BU31009" i="1"/>
  <c r="BU31010" i="1"/>
  <c r="BU31011" i="1"/>
  <c r="BU31012" i="1"/>
  <c r="BU31013" i="1"/>
  <c r="BU31014" i="1"/>
  <c r="BU31015" i="1"/>
  <c r="BU31016" i="1"/>
  <c r="BU31017" i="1"/>
  <c r="BU31018" i="1"/>
  <c r="BU31019" i="1"/>
  <c r="BU31020" i="1"/>
  <c r="BU31021" i="1"/>
  <c r="BU31022" i="1"/>
  <c r="BU31023" i="1"/>
  <c r="BU31024" i="1"/>
  <c r="BU31025" i="1"/>
  <c r="BU31026" i="1"/>
  <c r="BU31027" i="1"/>
  <c r="BU31028" i="1"/>
  <c r="BU31029" i="1"/>
  <c r="BU31030" i="1"/>
  <c r="BU31031" i="1"/>
  <c r="BU31032" i="1"/>
  <c r="BU31033" i="1"/>
  <c r="BU31034" i="1"/>
  <c r="BU31035" i="1"/>
  <c r="BU31036" i="1"/>
  <c r="BU31037" i="1"/>
  <c r="BU31038" i="1"/>
  <c r="BU31039" i="1"/>
  <c r="BU31040" i="1"/>
  <c r="BU31041" i="1"/>
  <c r="BU31042" i="1"/>
  <c r="BU31043" i="1"/>
  <c r="BU31044" i="1"/>
  <c r="BU31045" i="1"/>
  <c r="BU31046" i="1"/>
  <c r="BU31047" i="1"/>
  <c r="BU31048" i="1"/>
  <c r="BU31049" i="1"/>
  <c r="BU31050" i="1"/>
  <c r="BU31051" i="1"/>
  <c r="BU31052" i="1"/>
  <c r="BU31053" i="1"/>
  <c r="BU31054" i="1"/>
  <c r="BU31055" i="1"/>
  <c r="BU31056" i="1"/>
  <c r="BU31057" i="1"/>
  <c r="BU31058" i="1"/>
  <c r="BU31059" i="1"/>
  <c r="BU31060" i="1"/>
  <c r="BU31061" i="1"/>
  <c r="BU31062" i="1"/>
  <c r="BU31063" i="1"/>
  <c r="BU31064" i="1"/>
  <c r="BU31065" i="1"/>
  <c r="BU31066" i="1"/>
  <c r="BU31067" i="1"/>
  <c r="BU31068" i="1"/>
  <c r="BU31069" i="1"/>
  <c r="BU31070" i="1"/>
  <c r="BU31071" i="1"/>
  <c r="BU31072" i="1"/>
  <c r="BU31073" i="1"/>
  <c r="BU31074" i="1"/>
  <c r="BU31075" i="1"/>
  <c r="BU31076" i="1"/>
  <c r="BU31077" i="1"/>
  <c r="BU31078" i="1"/>
  <c r="BU31079" i="1"/>
  <c r="BU31080" i="1"/>
  <c r="BU31081" i="1"/>
  <c r="BU31082" i="1"/>
  <c r="BU31083" i="1"/>
  <c r="BU31084" i="1"/>
  <c r="BU31085" i="1"/>
  <c r="BU31086" i="1"/>
  <c r="BU31087" i="1"/>
  <c r="BU31088" i="1"/>
  <c r="BU31089" i="1"/>
  <c r="BU31090" i="1"/>
  <c r="BU31091" i="1"/>
  <c r="BU31092" i="1"/>
  <c r="BU31093" i="1"/>
  <c r="BU31094" i="1"/>
  <c r="BU31095" i="1"/>
  <c r="BU31096" i="1"/>
  <c r="BU31097" i="1"/>
  <c r="BU31098" i="1"/>
  <c r="BU31099" i="1"/>
  <c r="BU31100" i="1"/>
  <c r="BU31101" i="1"/>
  <c r="BU31102" i="1"/>
  <c r="BU31103" i="1"/>
  <c r="BU31104" i="1"/>
  <c r="BU31105" i="1"/>
  <c r="BU31106" i="1"/>
  <c r="BU31107" i="1"/>
  <c r="BU31108" i="1"/>
  <c r="BU31109" i="1"/>
  <c r="BU31110" i="1"/>
  <c r="BU31111" i="1"/>
  <c r="BU31112" i="1"/>
  <c r="BU31113" i="1"/>
  <c r="BU31114" i="1"/>
  <c r="BU31115" i="1"/>
  <c r="BU31116" i="1"/>
  <c r="BU31117" i="1"/>
  <c r="BU31118" i="1"/>
  <c r="BU31119" i="1"/>
  <c r="BU31120" i="1"/>
  <c r="BU31121" i="1"/>
  <c r="BU31122" i="1"/>
  <c r="BU31123" i="1"/>
  <c r="BU31124" i="1"/>
  <c r="BU31125" i="1"/>
  <c r="BU31126" i="1"/>
  <c r="BU31127" i="1"/>
  <c r="BU31128" i="1"/>
  <c r="BU31129" i="1"/>
  <c r="BU31130" i="1"/>
  <c r="BU31131" i="1"/>
  <c r="BU31132" i="1"/>
  <c r="BU31133" i="1"/>
  <c r="BU31134" i="1"/>
  <c r="BU31135" i="1"/>
  <c r="BU31136" i="1"/>
  <c r="BU31137" i="1"/>
  <c r="BU31138" i="1"/>
  <c r="BU31139" i="1"/>
  <c r="BU31140" i="1"/>
  <c r="BU31141" i="1"/>
  <c r="BU31142" i="1"/>
  <c r="BU31143" i="1"/>
  <c r="BU31144" i="1"/>
  <c r="BU31145" i="1"/>
  <c r="BU31146" i="1"/>
  <c r="BU31147" i="1"/>
  <c r="BU31148" i="1"/>
  <c r="BU31149" i="1"/>
  <c r="BU31150" i="1"/>
  <c r="BU31151" i="1"/>
  <c r="BU31152" i="1"/>
  <c r="BU31153" i="1"/>
  <c r="BU31154" i="1"/>
  <c r="BU31155" i="1"/>
  <c r="BU31156" i="1"/>
  <c r="BU31157" i="1"/>
  <c r="BU31158" i="1"/>
  <c r="BU31159" i="1"/>
  <c r="BU31160" i="1"/>
  <c r="BU31161" i="1"/>
  <c r="BU31162" i="1"/>
  <c r="BU31163" i="1"/>
  <c r="BU31164" i="1"/>
  <c r="BU31165" i="1"/>
  <c r="BU31166" i="1"/>
  <c r="BU31167" i="1"/>
  <c r="BU31168" i="1"/>
  <c r="BU31169" i="1"/>
  <c r="BU31170" i="1"/>
  <c r="BU31171" i="1"/>
  <c r="BU31172" i="1"/>
  <c r="BU31173" i="1"/>
  <c r="BU31174" i="1"/>
  <c r="BU31175" i="1"/>
  <c r="BU31176" i="1"/>
  <c r="BU31177" i="1"/>
  <c r="BU31178" i="1"/>
  <c r="BU31179" i="1"/>
  <c r="BU31180" i="1"/>
  <c r="BU31181" i="1"/>
  <c r="BU31182" i="1"/>
  <c r="BU31183" i="1"/>
  <c r="BU31184" i="1"/>
  <c r="BU31185" i="1"/>
  <c r="BU31186" i="1"/>
  <c r="BU31187" i="1"/>
  <c r="BU31188" i="1"/>
  <c r="BU31189" i="1"/>
  <c r="BU31190" i="1"/>
  <c r="BU31191" i="1"/>
  <c r="BU31192" i="1"/>
  <c r="BU31193" i="1"/>
  <c r="BU31194" i="1"/>
  <c r="BU31195" i="1"/>
  <c r="BU31196" i="1"/>
  <c r="BU31197" i="1"/>
  <c r="BU31198" i="1"/>
  <c r="BU31199" i="1"/>
  <c r="BU31200" i="1"/>
  <c r="BU31201" i="1"/>
  <c r="BU31202" i="1"/>
  <c r="BU31203" i="1"/>
  <c r="BU31204" i="1"/>
  <c r="BU31205" i="1"/>
  <c r="BU31206" i="1"/>
  <c r="BU31207" i="1"/>
  <c r="BU31208" i="1"/>
  <c r="BU31209" i="1"/>
  <c r="BU31210" i="1"/>
  <c r="BU31211" i="1"/>
  <c r="BU31212" i="1"/>
  <c r="BU31213" i="1"/>
  <c r="BU31214" i="1"/>
  <c r="BU31215" i="1"/>
  <c r="BU31216" i="1"/>
  <c r="BU31217" i="1"/>
  <c r="BU31218" i="1"/>
  <c r="BU31219" i="1"/>
  <c r="BU31220" i="1"/>
  <c r="BU31221" i="1"/>
  <c r="BU31222" i="1"/>
  <c r="BU31223" i="1"/>
  <c r="BU31224" i="1"/>
  <c r="BU31225" i="1"/>
  <c r="BU31226" i="1"/>
  <c r="BU31227" i="1"/>
  <c r="BU31228" i="1"/>
  <c r="BU31229" i="1"/>
  <c r="BU31230" i="1"/>
  <c r="BU31231" i="1"/>
  <c r="BU31232" i="1"/>
  <c r="BU31233" i="1"/>
  <c r="BU31234" i="1"/>
  <c r="BU31235" i="1"/>
  <c r="BU31236" i="1"/>
  <c r="BU31237" i="1"/>
  <c r="BU31238" i="1"/>
  <c r="BU31239" i="1"/>
  <c r="BU31240" i="1"/>
  <c r="BU31241" i="1"/>
  <c r="BU31242" i="1"/>
  <c r="BU31243" i="1"/>
  <c r="BU31244" i="1"/>
  <c r="BU31245" i="1"/>
  <c r="BU31246" i="1"/>
  <c r="BU31247" i="1"/>
  <c r="BU31248" i="1"/>
  <c r="BU31249" i="1"/>
  <c r="BU31250" i="1"/>
  <c r="BU31251" i="1"/>
  <c r="BU31252" i="1"/>
  <c r="BU31253" i="1"/>
  <c r="BU31254" i="1"/>
  <c r="BU31255" i="1"/>
  <c r="BU31256" i="1"/>
  <c r="BU31257" i="1"/>
  <c r="BU31258" i="1"/>
  <c r="BU31259" i="1"/>
  <c r="BU31260" i="1"/>
  <c r="BU31261" i="1"/>
  <c r="BU31262" i="1"/>
  <c r="BU31263" i="1"/>
  <c r="BU31264" i="1"/>
  <c r="BU31265" i="1"/>
  <c r="BU31266" i="1"/>
  <c r="BU31267" i="1"/>
  <c r="BU31268" i="1"/>
  <c r="BU31269" i="1"/>
  <c r="BU31270" i="1"/>
  <c r="BU31271" i="1"/>
  <c r="BU31272" i="1"/>
  <c r="BU31273" i="1"/>
  <c r="BU31274" i="1"/>
  <c r="BU31275" i="1"/>
  <c r="BU31276" i="1"/>
  <c r="BU31277" i="1"/>
  <c r="BU31278" i="1"/>
  <c r="BU31279" i="1"/>
  <c r="BU31280" i="1"/>
  <c r="BU31281" i="1"/>
  <c r="BU31282" i="1"/>
  <c r="BU31283" i="1"/>
  <c r="BU31284" i="1"/>
  <c r="BU31285" i="1"/>
  <c r="BU31286" i="1"/>
  <c r="BU31287" i="1"/>
  <c r="BU31288" i="1"/>
  <c r="BU31289" i="1"/>
  <c r="BU31290" i="1"/>
  <c r="BU31291" i="1"/>
  <c r="BU31292" i="1"/>
  <c r="BU31293" i="1"/>
  <c r="BU31294" i="1"/>
  <c r="BU31295" i="1"/>
  <c r="BU31296" i="1"/>
  <c r="BU31297" i="1"/>
  <c r="BU31298" i="1"/>
  <c r="BU31299" i="1"/>
  <c r="BU31300" i="1"/>
  <c r="BU31301" i="1"/>
  <c r="BU31302" i="1"/>
  <c r="BU31303" i="1"/>
  <c r="BU31304" i="1"/>
  <c r="BU31305" i="1"/>
  <c r="BU31306" i="1"/>
  <c r="BU31307" i="1"/>
  <c r="BU31308" i="1"/>
  <c r="BU31309" i="1"/>
  <c r="BU31310" i="1"/>
  <c r="BU31311" i="1"/>
  <c r="BU31312" i="1"/>
  <c r="BU31313" i="1"/>
  <c r="BU31314" i="1"/>
  <c r="BU31315" i="1"/>
  <c r="BU31316" i="1"/>
  <c r="BU31317" i="1"/>
  <c r="BU31318" i="1"/>
  <c r="BU31319" i="1"/>
  <c r="BU31320" i="1"/>
  <c r="BU31321" i="1"/>
  <c r="BU31322" i="1"/>
  <c r="BU31323" i="1"/>
  <c r="BU31324" i="1"/>
  <c r="BU31325" i="1"/>
  <c r="BU31326" i="1"/>
  <c r="BU31327" i="1"/>
  <c r="BU31328" i="1"/>
  <c r="BU31329" i="1"/>
  <c r="BU31330" i="1"/>
  <c r="BU31331" i="1"/>
  <c r="BU31332" i="1"/>
  <c r="BU31333" i="1"/>
  <c r="BU31334" i="1"/>
  <c r="BU31335" i="1"/>
  <c r="BU31336" i="1"/>
  <c r="BU31337" i="1"/>
  <c r="BU31338" i="1"/>
  <c r="BU31339" i="1"/>
  <c r="BU31340" i="1"/>
  <c r="BU31341" i="1"/>
  <c r="BU31342" i="1"/>
  <c r="BU31343" i="1"/>
  <c r="BU31344" i="1"/>
  <c r="BU31345" i="1"/>
  <c r="BU31346" i="1"/>
  <c r="BU31347" i="1"/>
  <c r="BU31348" i="1"/>
  <c r="BU31349" i="1"/>
  <c r="BU31350" i="1"/>
  <c r="BU31351" i="1"/>
  <c r="BU31352" i="1"/>
  <c r="BU31353" i="1"/>
  <c r="BU31354" i="1"/>
  <c r="BU31355" i="1"/>
  <c r="BU31356" i="1"/>
  <c r="BU31357" i="1"/>
  <c r="BU31358" i="1"/>
  <c r="BU31359" i="1"/>
  <c r="BU31360" i="1"/>
  <c r="BU31361" i="1"/>
  <c r="BU31362" i="1"/>
  <c r="BU31363" i="1"/>
  <c r="BU31364" i="1"/>
  <c r="BU31365" i="1"/>
  <c r="BU31366" i="1"/>
  <c r="BU31367" i="1"/>
  <c r="BU31368" i="1"/>
  <c r="BU31369" i="1"/>
  <c r="BU31370" i="1"/>
  <c r="BU31371" i="1"/>
  <c r="BU31372" i="1"/>
  <c r="BU31373" i="1"/>
  <c r="BU31374" i="1"/>
  <c r="BU31375" i="1"/>
  <c r="BU31376" i="1"/>
  <c r="BU31377" i="1"/>
  <c r="BU31378" i="1"/>
  <c r="BU31379" i="1"/>
  <c r="BU31380" i="1"/>
  <c r="BU31381" i="1"/>
  <c r="BU31382" i="1"/>
  <c r="BU31383" i="1"/>
  <c r="BU31384" i="1"/>
  <c r="BU31385" i="1"/>
  <c r="BU31386" i="1"/>
  <c r="BU31387" i="1"/>
  <c r="BU31388" i="1"/>
  <c r="BU31389" i="1"/>
  <c r="BU31390" i="1"/>
  <c r="BU31391" i="1"/>
  <c r="BU31392" i="1"/>
  <c r="BU31393" i="1"/>
  <c r="BU31394" i="1"/>
  <c r="BU31395" i="1"/>
  <c r="BU31396" i="1"/>
  <c r="BU31397" i="1"/>
  <c r="BU31398" i="1"/>
  <c r="BU31399" i="1"/>
  <c r="BU31400" i="1"/>
  <c r="BU31401" i="1"/>
  <c r="BU31402" i="1"/>
  <c r="BU31403" i="1"/>
  <c r="BU31404" i="1"/>
  <c r="BU31405" i="1"/>
  <c r="BU31406" i="1"/>
  <c r="BU31407" i="1"/>
  <c r="BU31408" i="1"/>
  <c r="BU31409" i="1"/>
  <c r="BU31410" i="1"/>
  <c r="BU31411" i="1"/>
  <c r="BU31412" i="1"/>
  <c r="BU31413" i="1"/>
  <c r="BU31414" i="1"/>
  <c r="BU31415" i="1"/>
  <c r="BU31416" i="1"/>
  <c r="BU31417" i="1"/>
  <c r="BU31418" i="1"/>
  <c r="BU31419" i="1"/>
  <c r="BU31420" i="1"/>
  <c r="BU31421" i="1"/>
  <c r="BU31422" i="1"/>
  <c r="BU31423" i="1"/>
  <c r="BU31424" i="1"/>
  <c r="BU31425" i="1"/>
  <c r="BU31426" i="1"/>
  <c r="BU31427" i="1"/>
  <c r="BU31428" i="1"/>
  <c r="BU31429" i="1"/>
  <c r="BU31430" i="1"/>
  <c r="BU31431" i="1"/>
  <c r="BU31432" i="1"/>
  <c r="BU31433" i="1"/>
  <c r="BU31434" i="1"/>
  <c r="BU31435" i="1"/>
  <c r="BU31436" i="1"/>
  <c r="BU31437" i="1"/>
  <c r="BU31438" i="1"/>
  <c r="BU31439" i="1"/>
  <c r="BU31440" i="1"/>
  <c r="BU31441" i="1"/>
  <c r="BU31442" i="1"/>
  <c r="BU31443" i="1"/>
  <c r="BU31444" i="1"/>
  <c r="BU31445" i="1"/>
  <c r="BU31446" i="1"/>
  <c r="BU31447" i="1"/>
  <c r="BU31448" i="1"/>
  <c r="BU31449" i="1"/>
  <c r="BU31450" i="1"/>
  <c r="BU31451" i="1"/>
  <c r="BU31452" i="1"/>
  <c r="BU31453" i="1"/>
  <c r="BU31454" i="1"/>
  <c r="BU31455" i="1"/>
  <c r="BU31456" i="1"/>
  <c r="BU31457" i="1"/>
  <c r="BU31458" i="1"/>
  <c r="BU31459" i="1"/>
  <c r="BU31460" i="1"/>
  <c r="BU31461" i="1"/>
  <c r="BU31462" i="1"/>
  <c r="BU31463" i="1"/>
  <c r="BU31464" i="1"/>
  <c r="BU31465" i="1"/>
  <c r="BU31466" i="1"/>
  <c r="BU31467" i="1"/>
  <c r="BU31468" i="1"/>
  <c r="BU31469" i="1"/>
  <c r="BU31470" i="1"/>
  <c r="BU31471" i="1"/>
  <c r="BU31472" i="1"/>
  <c r="BU31473" i="1"/>
  <c r="BU31474" i="1"/>
  <c r="BU31475" i="1"/>
  <c r="BU31476" i="1"/>
  <c r="BU31477" i="1"/>
  <c r="BU31478" i="1"/>
  <c r="BU31479" i="1"/>
  <c r="BU31480" i="1"/>
  <c r="BU31481" i="1"/>
  <c r="BU31482" i="1"/>
  <c r="BU31483" i="1"/>
  <c r="BU31484" i="1"/>
  <c r="BU31485" i="1"/>
  <c r="BU31486" i="1"/>
  <c r="BU31487" i="1"/>
  <c r="BU31488" i="1"/>
  <c r="BU31489" i="1"/>
  <c r="BU31490" i="1"/>
  <c r="BU31491" i="1"/>
  <c r="BU31492" i="1"/>
  <c r="BU31493" i="1"/>
  <c r="BU31494" i="1"/>
  <c r="BU31495" i="1"/>
  <c r="BU31496" i="1"/>
  <c r="BU31497" i="1"/>
  <c r="BU31498" i="1"/>
  <c r="BU31499" i="1"/>
  <c r="BU31500" i="1"/>
  <c r="BU31501" i="1"/>
  <c r="BU31502" i="1"/>
  <c r="BU31503" i="1"/>
  <c r="BU31504" i="1"/>
  <c r="BU31505" i="1"/>
  <c r="BU31506" i="1"/>
  <c r="BU31507" i="1"/>
  <c r="BU31508" i="1"/>
  <c r="BU31509" i="1"/>
  <c r="BU31510" i="1"/>
  <c r="BU31511" i="1"/>
  <c r="BU31512" i="1"/>
  <c r="BU31513" i="1"/>
  <c r="BU31514" i="1"/>
  <c r="BU31515" i="1"/>
  <c r="BU31516" i="1"/>
  <c r="BU31517" i="1"/>
  <c r="BU31518" i="1"/>
  <c r="BU31519" i="1"/>
  <c r="BU31520" i="1"/>
  <c r="BU31521" i="1"/>
  <c r="BU31522" i="1"/>
  <c r="BU31523" i="1"/>
  <c r="BU31524" i="1"/>
  <c r="BU31525" i="1"/>
  <c r="BU31526" i="1"/>
  <c r="BU31527" i="1"/>
  <c r="BU31528" i="1"/>
  <c r="BU31529" i="1"/>
  <c r="BU31530" i="1"/>
  <c r="BU31531" i="1"/>
  <c r="BU31532" i="1"/>
  <c r="BU31533" i="1"/>
  <c r="BU31534" i="1"/>
  <c r="BU31535" i="1"/>
  <c r="BU31536" i="1"/>
  <c r="BU31537" i="1"/>
  <c r="BU31538" i="1"/>
  <c r="BU31539" i="1"/>
  <c r="BU31540" i="1"/>
  <c r="BU31541" i="1"/>
  <c r="BU31542" i="1"/>
  <c r="BU31543" i="1"/>
  <c r="BU31544" i="1"/>
  <c r="BU31545" i="1"/>
  <c r="BU31546" i="1"/>
  <c r="BU31547" i="1"/>
  <c r="BU31548" i="1"/>
  <c r="BU31549" i="1"/>
  <c r="BU31550" i="1"/>
  <c r="BU31551" i="1"/>
  <c r="BU31552" i="1"/>
  <c r="BU31553" i="1"/>
  <c r="BU31554" i="1"/>
  <c r="BU31555" i="1"/>
  <c r="BU31556" i="1"/>
  <c r="BU31557" i="1"/>
  <c r="BU31558" i="1"/>
  <c r="BU31559" i="1"/>
  <c r="BU31560" i="1"/>
  <c r="BU31561" i="1"/>
  <c r="BU31562" i="1"/>
  <c r="BU31563" i="1"/>
  <c r="BU31564" i="1"/>
  <c r="BU31565" i="1"/>
  <c r="BU31566" i="1"/>
  <c r="BU31567" i="1"/>
  <c r="BU31568" i="1"/>
  <c r="BU31569" i="1"/>
  <c r="BU31570" i="1"/>
  <c r="BU31571" i="1"/>
  <c r="BU31572" i="1"/>
  <c r="BU31573" i="1"/>
  <c r="BU31574" i="1"/>
  <c r="BU31575" i="1"/>
  <c r="BU31576" i="1"/>
  <c r="BU31577" i="1"/>
  <c r="BU31578" i="1"/>
  <c r="BU31579" i="1"/>
  <c r="BU31580" i="1"/>
  <c r="BU31581" i="1"/>
  <c r="BU31582" i="1"/>
  <c r="BU31583" i="1"/>
  <c r="BU31584" i="1"/>
  <c r="BU31585" i="1"/>
  <c r="BU31586" i="1"/>
  <c r="BU31587" i="1"/>
  <c r="BU31588" i="1"/>
  <c r="BU31589" i="1"/>
  <c r="BU31590" i="1"/>
  <c r="BU31591" i="1"/>
  <c r="BU31592" i="1"/>
  <c r="BU31593" i="1"/>
  <c r="BU31594" i="1"/>
  <c r="BU31595" i="1"/>
  <c r="BU31596" i="1"/>
  <c r="BU31597" i="1"/>
  <c r="BU31598" i="1"/>
  <c r="BU31599" i="1"/>
  <c r="BU31600" i="1"/>
  <c r="BU31601" i="1"/>
  <c r="BU31602" i="1"/>
  <c r="BU31603" i="1"/>
  <c r="BU31604" i="1"/>
  <c r="BU31605" i="1"/>
  <c r="BU31606" i="1"/>
  <c r="BU31607" i="1"/>
  <c r="BU31608" i="1"/>
  <c r="BU31609" i="1"/>
  <c r="BU31610" i="1"/>
  <c r="BU31611" i="1"/>
  <c r="BU31612" i="1"/>
  <c r="BU31613" i="1"/>
  <c r="BU31614" i="1"/>
  <c r="BU31615" i="1"/>
  <c r="BU31616" i="1"/>
  <c r="BU31617" i="1"/>
  <c r="BU31618" i="1"/>
  <c r="BU31619" i="1"/>
  <c r="BU31620" i="1"/>
  <c r="BU31621" i="1"/>
  <c r="BU31622" i="1"/>
  <c r="BU31623" i="1"/>
  <c r="BU31624" i="1"/>
  <c r="BU31625" i="1"/>
  <c r="BU31626" i="1"/>
  <c r="BU31627" i="1"/>
  <c r="BU31628" i="1"/>
  <c r="BU31629" i="1"/>
  <c r="BU31630" i="1"/>
  <c r="BU31631" i="1"/>
  <c r="BU31632" i="1"/>
  <c r="BU31633" i="1"/>
  <c r="BU31634" i="1"/>
  <c r="BU31635" i="1"/>
  <c r="BU31636" i="1"/>
  <c r="BU31637" i="1"/>
  <c r="BU31638" i="1"/>
  <c r="BU31639" i="1"/>
  <c r="BU31640" i="1"/>
  <c r="BU31641" i="1"/>
  <c r="BU31642" i="1"/>
  <c r="BU31643" i="1"/>
  <c r="BU31644" i="1"/>
  <c r="BU31645" i="1"/>
  <c r="BU31646" i="1"/>
  <c r="BU31647" i="1"/>
  <c r="BU31648" i="1"/>
  <c r="BU31649" i="1"/>
  <c r="BU31650" i="1"/>
  <c r="BU31651" i="1"/>
  <c r="BU31652" i="1"/>
  <c r="BU31653" i="1"/>
  <c r="BU31654" i="1"/>
  <c r="BU31655" i="1"/>
  <c r="BU31656" i="1"/>
  <c r="BU31657" i="1"/>
  <c r="BU31658" i="1"/>
  <c r="BU31659" i="1"/>
  <c r="BU31660" i="1"/>
  <c r="BU31661" i="1"/>
  <c r="BU31662" i="1"/>
  <c r="BU31663" i="1"/>
  <c r="BU31664" i="1"/>
  <c r="BU31665" i="1"/>
  <c r="BU31666" i="1"/>
  <c r="BU31667" i="1"/>
  <c r="BU31668" i="1"/>
  <c r="BU31669" i="1"/>
  <c r="BU31670" i="1"/>
  <c r="BU31671" i="1"/>
  <c r="BU31672" i="1"/>
  <c r="BU31673" i="1"/>
  <c r="BU31674" i="1"/>
  <c r="BU31675" i="1"/>
  <c r="BU31676" i="1"/>
  <c r="BU31677" i="1"/>
  <c r="BU31678" i="1"/>
  <c r="BU31679" i="1"/>
  <c r="BU31680" i="1"/>
  <c r="BU31681" i="1"/>
  <c r="BU31682" i="1"/>
  <c r="BU31683" i="1"/>
  <c r="BU31684" i="1"/>
  <c r="BU31685" i="1"/>
  <c r="BU31686" i="1"/>
  <c r="BU31687" i="1"/>
  <c r="BU31688" i="1"/>
  <c r="BU31689" i="1"/>
  <c r="BU31690" i="1"/>
  <c r="BU31691" i="1"/>
  <c r="BU31692" i="1"/>
  <c r="BU31693" i="1"/>
  <c r="BU31694" i="1"/>
  <c r="BU31695" i="1"/>
  <c r="BU31696" i="1"/>
  <c r="BU31697" i="1"/>
  <c r="BU31698" i="1"/>
  <c r="BU31699" i="1"/>
  <c r="BU31700" i="1"/>
  <c r="BU31701" i="1"/>
  <c r="BU31702" i="1"/>
  <c r="BU31703" i="1"/>
  <c r="BU31704" i="1"/>
  <c r="BU31705" i="1"/>
  <c r="BU31706" i="1"/>
  <c r="BU31707" i="1"/>
  <c r="BU31708" i="1"/>
  <c r="BU31709" i="1"/>
  <c r="BU31710" i="1"/>
  <c r="BU31711" i="1"/>
  <c r="BU31712" i="1"/>
  <c r="BU31713" i="1"/>
  <c r="BU31714" i="1"/>
  <c r="BU31715" i="1"/>
  <c r="BU31716" i="1"/>
  <c r="BU31717" i="1"/>
  <c r="BU31718" i="1"/>
  <c r="BU31719" i="1"/>
  <c r="BU31720" i="1"/>
  <c r="BU31721" i="1"/>
  <c r="BU31722" i="1"/>
  <c r="BU31723" i="1"/>
  <c r="BU31724" i="1"/>
  <c r="BU31725" i="1"/>
  <c r="BU31726" i="1"/>
  <c r="BU31727" i="1"/>
  <c r="BU31728" i="1"/>
  <c r="BU31729" i="1"/>
  <c r="BU31730" i="1"/>
  <c r="BU31731" i="1"/>
  <c r="BU31732" i="1"/>
  <c r="BU31733" i="1"/>
  <c r="BU31734" i="1"/>
  <c r="BU31735" i="1"/>
  <c r="BU31736" i="1"/>
  <c r="BU31737" i="1"/>
  <c r="BU31738" i="1"/>
  <c r="BU31739" i="1"/>
  <c r="BU31740" i="1"/>
  <c r="BU31741" i="1"/>
  <c r="BU31742" i="1"/>
  <c r="BU31743" i="1"/>
  <c r="BU31744" i="1"/>
  <c r="BU31745" i="1"/>
  <c r="BU31746" i="1"/>
  <c r="BU31747" i="1"/>
  <c r="BU31748" i="1"/>
  <c r="BU31749" i="1"/>
  <c r="BU31750" i="1"/>
  <c r="BU31751" i="1"/>
  <c r="BU31752" i="1"/>
  <c r="BU31753" i="1"/>
  <c r="BU31754" i="1"/>
  <c r="BU31755" i="1"/>
  <c r="BU31756" i="1"/>
  <c r="BU31757" i="1"/>
  <c r="BU31758" i="1"/>
  <c r="BU31759" i="1"/>
  <c r="BU31760" i="1"/>
  <c r="BU31761" i="1"/>
  <c r="BU31762" i="1"/>
  <c r="BU31763" i="1"/>
  <c r="BU31764" i="1"/>
  <c r="BU31765" i="1"/>
  <c r="BU31766" i="1"/>
  <c r="BU31767" i="1"/>
  <c r="BU31768" i="1"/>
  <c r="BU31769" i="1"/>
  <c r="BU31770" i="1"/>
  <c r="BU31771" i="1"/>
  <c r="BU31772" i="1"/>
  <c r="BU31773" i="1"/>
  <c r="BU31774" i="1"/>
  <c r="BU31775" i="1"/>
  <c r="BU31776" i="1"/>
  <c r="BU31777" i="1"/>
  <c r="BU31778" i="1"/>
  <c r="BU31779" i="1"/>
  <c r="BU31780" i="1"/>
  <c r="BU31781" i="1"/>
  <c r="BU31782" i="1"/>
  <c r="BU31783" i="1"/>
  <c r="BU31784" i="1"/>
  <c r="BU31785" i="1"/>
  <c r="BU31786" i="1"/>
  <c r="BU31787" i="1"/>
  <c r="BU31788" i="1"/>
  <c r="BU31789" i="1"/>
  <c r="BU31790" i="1"/>
  <c r="BU31791" i="1"/>
  <c r="BU31792" i="1"/>
  <c r="BU31793" i="1"/>
  <c r="BU31794" i="1"/>
  <c r="BU31795" i="1"/>
  <c r="BU31796" i="1"/>
  <c r="BU31797" i="1"/>
  <c r="BU31798" i="1"/>
  <c r="BU31799" i="1"/>
  <c r="BU31800" i="1"/>
  <c r="BU31801" i="1"/>
  <c r="BU31802" i="1"/>
  <c r="BU31803" i="1"/>
  <c r="BU31804" i="1"/>
  <c r="BU31805" i="1"/>
  <c r="BU31806" i="1"/>
  <c r="BU31807" i="1"/>
  <c r="BU31808" i="1"/>
  <c r="BU31809" i="1"/>
  <c r="BU31810" i="1"/>
  <c r="BU31811" i="1"/>
  <c r="BU31812" i="1"/>
  <c r="BU31813" i="1"/>
  <c r="BU31814" i="1"/>
  <c r="BU31815" i="1"/>
  <c r="BU31816" i="1"/>
  <c r="BU31817" i="1"/>
  <c r="BU31818" i="1"/>
  <c r="BU31819" i="1"/>
  <c r="BU31820" i="1"/>
  <c r="BU31821" i="1"/>
  <c r="BU31822" i="1"/>
  <c r="BU31823" i="1"/>
  <c r="BU31824" i="1"/>
  <c r="BU31825" i="1"/>
  <c r="BU31826" i="1"/>
  <c r="BU31827" i="1"/>
  <c r="BU31828" i="1"/>
  <c r="BU31829" i="1"/>
  <c r="BU31830" i="1"/>
  <c r="BU31831" i="1"/>
  <c r="BU31832" i="1"/>
  <c r="BU31833" i="1"/>
  <c r="BU31834" i="1"/>
  <c r="BU31835" i="1"/>
  <c r="BU31836" i="1"/>
  <c r="BU31837" i="1"/>
  <c r="BU31838" i="1"/>
  <c r="BU31839" i="1"/>
  <c r="BU31840" i="1"/>
  <c r="BU31841" i="1"/>
  <c r="BU31842" i="1"/>
  <c r="BU31843" i="1"/>
  <c r="BU31844" i="1"/>
  <c r="BU31845" i="1"/>
  <c r="BU31846" i="1"/>
  <c r="BU31847" i="1"/>
  <c r="BU31848" i="1"/>
  <c r="BU31849" i="1"/>
  <c r="BU31850" i="1"/>
  <c r="BU31851" i="1"/>
  <c r="BU31852" i="1"/>
  <c r="BU31853" i="1"/>
  <c r="BU31854" i="1"/>
  <c r="BU31855" i="1"/>
  <c r="BU31856" i="1"/>
  <c r="BU31857" i="1"/>
  <c r="BU31858" i="1"/>
  <c r="BU31859" i="1"/>
  <c r="BU31860" i="1"/>
  <c r="BU31861" i="1"/>
  <c r="BU31862" i="1"/>
  <c r="BU31863" i="1"/>
  <c r="BU31864" i="1"/>
  <c r="BU31865" i="1"/>
  <c r="BU31866" i="1"/>
  <c r="BU31867" i="1"/>
  <c r="BU31868" i="1"/>
  <c r="BU31869" i="1"/>
  <c r="BU31870" i="1"/>
  <c r="BU31871" i="1"/>
  <c r="BU31872" i="1"/>
  <c r="BU31873" i="1"/>
  <c r="BU31874" i="1"/>
  <c r="BU31875" i="1"/>
  <c r="BU31876" i="1"/>
  <c r="BU31877" i="1"/>
  <c r="BU31878" i="1"/>
  <c r="BU31879" i="1"/>
  <c r="BU31880" i="1"/>
  <c r="BU31881" i="1"/>
  <c r="BU31882" i="1"/>
  <c r="BU31883" i="1"/>
  <c r="BU31884" i="1"/>
  <c r="BU31885" i="1"/>
  <c r="BU31886" i="1"/>
  <c r="BU31887" i="1"/>
  <c r="BU31888" i="1"/>
  <c r="BU31889" i="1"/>
  <c r="BU31890" i="1"/>
  <c r="BU31891" i="1"/>
  <c r="BU31892" i="1"/>
  <c r="BU31893" i="1"/>
  <c r="BU31894" i="1"/>
  <c r="BU31895" i="1"/>
  <c r="BU31896" i="1"/>
  <c r="BU31897" i="1"/>
  <c r="BU31898" i="1"/>
  <c r="BU31899" i="1"/>
  <c r="BU31900" i="1"/>
  <c r="BU31901" i="1"/>
  <c r="BU31902" i="1"/>
  <c r="BU31903" i="1"/>
  <c r="BU31904" i="1"/>
  <c r="BU31905" i="1"/>
  <c r="BU31906" i="1"/>
  <c r="BU31907" i="1"/>
  <c r="BU31908" i="1"/>
  <c r="BU31909" i="1"/>
  <c r="BU31910" i="1"/>
  <c r="BU31911" i="1"/>
  <c r="BU31912" i="1"/>
  <c r="BU31913" i="1"/>
  <c r="BU31914" i="1"/>
  <c r="BU31915" i="1"/>
  <c r="BU31916" i="1"/>
  <c r="BU31917" i="1"/>
  <c r="BU31918" i="1"/>
  <c r="BU31919" i="1"/>
  <c r="BU31920" i="1"/>
  <c r="BU31921" i="1"/>
  <c r="BU31922" i="1"/>
  <c r="BU31923" i="1"/>
  <c r="BU31924" i="1"/>
  <c r="BU31925" i="1"/>
  <c r="BU31926" i="1"/>
  <c r="BU31927" i="1"/>
  <c r="BU31928" i="1"/>
  <c r="BU31929" i="1"/>
  <c r="BU31930" i="1"/>
  <c r="BU31931" i="1"/>
  <c r="BU31932" i="1"/>
  <c r="BU31933" i="1"/>
  <c r="BU31934" i="1"/>
  <c r="BU31935" i="1"/>
  <c r="BU31936" i="1"/>
  <c r="BU31937" i="1"/>
  <c r="BU31938" i="1"/>
  <c r="BU31939" i="1"/>
  <c r="BU31940" i="1"/>
  <c r="BU31941" i="1"/>
  <c r="BU31942" i="1"/>
  <c r="BU31943" i="1"/>
  <c r="BU31944" i="1"/>
  <c r="BU31945" i="1"/>
  <c r="BU31946" i="1"/>
  <c r="BU31947" i="1"/>
  <c r="BU31948" i="1"/>
  <c r="BU31949" i="1"/>
  <c r="BU31950" i="1"/>
  <c r="BU31951" i="1"/>
  <c r="BU31952" i="1"/>
  <c r="BU31953" i="1"/>
  <c r="BU31954" i="1"/>
  <c r="BU31955" i="1"/>
  <c r="BU31956" i="1"/>
  <c r="BU31957" i="1"/>
  <c r="BU31958" i="1"/>
  <c r="BU31959" i="1"/>
  <c r="BU31960" i="1"/>
  <c r="BU31961" i="1"/>
  <c r="BU31962" i="1"/>
  <c r="BU31963" i="1"/>
  <c r="BU31964" i="1"/>
  <c r="BU31965" i="1"/>
  <c r="BU31966" i="1"/>
  <c r="BU31967" i="1"/>
  <c r="BU31968" i="1"/>
  <c r="BU31969" i="1"/>
  <c r="BU31970" i="1"/>
  <c r="BU31971" i="1"/>
  <c r="BU31972" i="1"/>
  <c r="BU31973" i="1"/>
  <c r="BU31974" i="1"/>
  <c r="BU31975" i="1"/>
  <c r="BU31976" i="1"/>
  <c r="BU31977" i="1"/>
  <c r="BU31978" i="1"/>
  <c r="BU31979" i="1"/>
  <c r="BU31980" i="1"/>
  <c r="BU31981" i="1"/>
  <c r="BU31982" i="1"/>
  <c r="BU31983" i="1"/>
  <c r="BU31984" i="1"/>
  <c r="BU31985" i="1"/>
  <c r="BU31986" i="1"/>
  <c r="BU31987" i="1"/>
  <c r="BU31988" i="1"/>
  <c r="BU31989" i="1"/>
  <c r="BU31990" i="1"/>
  <c r="BU31991" i="1"/>
  <c r="BU31992" i="1"/>
  <c r="BU31993" i="1"/>
  <c r="BU31994" i="1"/>
  <c r="BU31995" i="1"/>
  <c r="BU31996" i="1"/>
  <c r="BU31997" i="1"/>
  <c r="BU31998" i="1"/>
  <c r="BU31999" i="1"/>
  <c r="BU32000" i="1"/>
  <c r="BU32001" i="1"/>
  <c r="BU32002" i="1"/>
  <c r="BU32003" i="1"/>
  <c r="BU32004" i="1"/>
  <c r="BU32005" i="1"/>
  <c r="BU32006" i="1"/>
  <c r="BU32007" i="1"/>
  <c r="BU32008" i="1"/>
  <c r="BU32009" i="1"/>
  <c r="BU32010" i="1"/>
  <c r="BU32011" i="1"/>
  <c r="BU32012" i="1"/>
  <c r="BU32013" i="1"/>
  <c r="BU32014" i="1"/>
  <c r="BU32015" i="1"/>
  <c r="BU32016" i="1"/>
  <c r="BU32017" i="1"/>
  <c r="BU32018" i="1"/>
  <c r="BU32019" i="1"/>
  <c r="BU32020" i="1"/>
  <c r="BU32021" i="1"/>
  <c r="BU32022" i="1"/>
  <c r="BU32023" i="1"/>
  <c r="BU32024" i="1"/>
  <c r="BU32025" i="1"/>
  <c r="BU32026" i="1"/>
  <c r="BU32027" i="1"/>
  <c r="BU32028" i="1"/>
  <c r="BU32029" i="1"/>
  <c r="BU32030" i="1"/>
  <c r="BU32031" i="1"/>
  <c r="BU32032" i="1"/>
  <c r="BU32033" i="1"/>
  <c r="BU32034" i="1"/>
  <c r="BU32035" i="1"/>
  <c r="BU32036" i="1"/>
  <c r="BU32037" i="1"/>
  <c r="BU32038" i="1"/>
  <c r="BU32039" i="1"/>
  <c r="BU32040" i="1"/>
  <c r="BU32041" i="1"/>
  <c r="BU32042" i="1"/>
  <c r="BU32043" i="1"/>
  <c r="BU32044" i="1"/>
  <c r="BU32045" i="1"/>
  <c r="BU32046" i="1"/>
  <c r="BU32047" i="1"/>
  <c r="BU32048" i="1"/>
  <c r="BU32049" i="1"/>
  <c r="BU32050" i="1"/>
  <c r="BU32051" i="1"/>
  <c r="BU32052" i="1"/>
  <c r="BU32053" i="1"/>
  <c r="BU32054" i="1"/>
  <c r="BU32055" i="1"/>
  <c r="BU32056" i="1"/>
  <c r="BU32057" i="1"/>
  <c r="BU32058" i="1"/>
  <c r="BU32059" i="1"/>
  <c r="BU32060" i="1"/>
  <c r="BU32061" i="1"/>
  <c r="BU32062" i="1"/>
  <c r="BU32063" i="1"/>
  <c r="BU32064" i="1"/>
  <c r="BU32065" i="1"/>
  <c r="BU32066" i="1"/>
  <c r="BU32067" i="1"/>
  <c r="BU32068" i="1"/>
  <c r="BU32069" i="1"/>
  <c r="BU32070" i="1"/>
  <c r="BU32071" i="1"/>
  <c r="BU32072" i="1"/>
  <c r="BU32073" i="1"/>
  <c r="BU32074" i="1"/>
  <c r="BU32075" i="1"/>
  <c r="BU32076" i="1"/>
  <c r="BU32077" i="1"/>
  <c r="BU32078" i="1"/>
  <c r="BU32079" i="1"/>
  <c r="BU32080" i="1"/>
  <c r="BU32081" i="1"/>
  <c r="BU32082" i="1"/>
  <c r="BU32083" i="1"/>
  <c r="BU32084" i="1"/>
  <c r="BU32085" i="1"/>
  <c r="BU32086" i="1"/>
  <c r="BU32087" i="1"/>
  <c r="BU32088" i="1"/>
  <c r="BU32089" i="1"/>
  <c r="BU32090" i="1"/>
  <c r="BU32091" i="1"/>
  <c r="BU32092" i="1"/>
  <c r="BU32093" i="1"/>
  <c r="BU32094" i="1"/>
  <c r="BU32095" i="1"/>
  <c r="BU32096" i="1"/>
  <c r="BU32097" i="1"/>
  <c r="BU32098" i="1"/>
  <c r="BU32099" i="1"/>
  <c r="BU32100" i="1"/>
  <c r="BU32101" i="1"/>
  <c r="BU32102" i="1"/>
  <c r="BU32103" i="1"/>
  <c r="BU32104" i="1"/>
  <c r="BU32105" i="1"/>
  <c r="BU32106" i="1"/>
  <c r="BU32107" i="1"/>
  <c r="BU32108" i="1"/>
  <c r="BU32109" i="1"/>
  <c r="BU32110" i="1"/>
  <c r="BU32111" i="1"/>
  <c r="BU32112" i="1"/>
  <c r="BU32113" i="1"/>
  <c r="BU32114" i="1"/>
  <c r="BU32115" i="1"/>
  <c r="BU32116" i="1"/>
  <c r="BU32117" i="1"/>
  <c r="BU32118" i="1"/>
  <c r="BU32119" i="1"/>
  <c r="BU32120" i="1"/>
  <c r="BU32121" i="1"/>
  <c r="BU32122" i="1"/>
  <c r="BU32123" i="1"/>
  <c r="BU32124" i="1"/>
  <c r="BU32125" i="1"/>
  <c r="BU32126" i="1"/>
  <c r="BU32127" i="1"/>
  <c r="BU32128" i="1"/>
  <c r="BU32129" i="1"/>
  <c r="BU32130" i="1"/>
  <c r="BU32131" i="1"/>
  <c r="BU32132" i="1"/>
  <c r="BU32133" i="1"/>
  <c r="BU32134" i="1"/>
  <c r="BU32135" i="1"/>
  <c r="BU32136" i="1"/>
  <c r="BU32137" i="1"/>
  <c r="BU32138" i="1"/>
  <c r="BU32139" i="1"/>
  <c r="BU32140" i="1"/>
  <c r="BU32141" i="1"/>
  <c r="BU32142" i="1"/>
  <c r="BU32143" i="1"/>
  <c r="BU32144" i="1"/>
  <c r="BU32145" i="1"/>
  <c r="BU32146" i="1"/>
  <c r="BU32147" i="1"/>
  <c r="BU32148" i="1"/>
  <c r="BU32149" i="1"/>
  <c r="BU32150" i="1"/>
  <c r="BU32151" i="1"/>
  <c r="BU32152" i="1"/>
  <c r="BU32153" i="1"/>
  <c r="BU32154" i="1"/>
  <c r="BU32155" i="1"/>
  <c r="BU32156" i="1"/>
  <c r="BU32157" i="1"/>
  <c r="BU32158" i="1"/>
  <c r="BU32159" i="1"/>
  <c r="BU32160" i="1"/>
  <c r="BU32161" i="1"/>
  <c r="BU32162" i="1"/>
  <c r="BU32163" i="1"/>
  <c r="BU32164" i="1"/>
  <c r="BU32165" i="1"/>
  <c r="BU32166" i="1"/>
  <c r="BU32167" i="1"/>
  <c r="BU32168" i="1"/>
  <c r="BU32169" i="1"/>
  <c r="BU32170" i="1"/>
  <c r="BU32171" i="1"/>
  <c r="BU32172" i="1"/>
  <c r="BU32173" i="1"/>
  <c r="BU32174" i="1"/>
  <c r="BU32175" i="1"/>
  <c r="BU32176" i="1"/>
  <c r="BU32177" i="1"/>
  <c r="BU32178" i="1"/>
  <c r="BU32179" i="1"/>
  <c r="BU32180" i="1"/>
  <c r="BU32181" i="1"/>
  <c r="BU32182" i="1"/>
  <c r="BU32183" i="1"/>
  <c r="BU32184" i="1"/>
  <c r="BU32185" i="1"/>
  <c r="BU32186" i="1"/>
  <c r="BU32187" i="1"/>
  <c r="BU32188" i="1"/>
  <c r="BU32189" i="1"/>
  <c r="BU32190" i="1"/>
  <c r="BU32191" i="1"/>
  <c r="BU32192" i="1"/>
  <c r="BU32193" i="1"/>
  <c r="BU32194" i="1"/>
  <c r="BU32195" i="1"/>
  <c r="BU32196" i="1"/>
  <c r="BU32197" i="1"/>
  <c r="BU32198" i="1"/>
  <c r="BU32199" i="1"/>
  <c r="BU32200" i="1"/>
  <c r="BU32201" i="1"/>
  <c r="BU32202" i="1"/>
  <c r="BU32203" i="1"/>
  <c r="BU32204" i="1"/>
  <c r="BU32205" i="1"/>
  <c r="BU32206" i="1"/>
  <c r="BU32207" i="1"/>
  <c r="BU32208" i="1"/>
  <c r="BU32209" i="1"/>
  <c r="BU32210" i="1"/>
  <c r="BU32211" i="1"/>
  <c r="BU32212" i="1"/>
  <c r="BU32213" i="1"/>
  <c r="BU32214" i="1"/>
  <c r="BU32215" i="1"/>
  <c r="BU32216" i="1"/>
  <c r="BU32217" i="1"/>
  <c r="BU32218" i="1"/>
  <c r="BU32219" i="1"/>
  <c r="BU32220" i="1"/>
  <c r="BU32221" i="1"/>
  <c r="BU32222" i="1"/>
  <c r="BU32223" i="1"/>
  <c r="BU32224" i="1"/>
  <c r="BU32225" i="1"/>
  <c r="BU32226" i="1"/>
  <c r="BU32227" i="1"/>
  <c r="BU32228" i="1"/>
  <c r="BU32229" i="1"/>
  <c r="BU32230" i="1"/>
  <c r="BU32231" i="1"/>
  <c r="BU32232" i="1"/>
  <c r="BU32233" i="1"/>
  <c r="BU32234" i="1"/>
  <c r="BU32235" i="1"/>
  <c r="BU32236" i="1"/>
  <c r="BU32237" i="1"/>
  <c r="BU32238" i="1"/>
  <c r="BU32239" i="1"/>
  <c r="BU32240" i="1"/>
  <c r="BU32241" i="1"/>
  <c r="BU32242" i="1"/>
  <c r="BU32243" i="1"/>
  <c r="BU32244" i="1"/>
  <c r="BU32245" i="1"/>
  <c r="BU32246" i="1"/>
  <c r="BU32247" i="1"/>
  <c r="BU32248" i="1"/>
  <c r="BU32249" i="1"/>
  <c r="BU32250" i="1"/>
  <c r="BU32251" i="1"/>
  <c r="BU32252" i="1"/>
  <c r="BU32253" i="1"/>
  <c r="BU32254" i="1"/>
  <c r="BU32255" i="1"/>
  <c r="BU32256" i="1"/>
  <c r="BU32257" i="1"/>
  <c r="BU32258" i="1"/>
  <c r="BU32259" i="1"/>
  <c r="BU32260" i="1"/>
  <c r="BU32261" i="1"/>
  <c r="BU32262" i="1"/>
  <c r="BU32263" i="1"/>
  <c r="BU32264" i="1"/>
  <c r="BU32265" i="1"/>
  <c r="BU32266" i="1"/>
  <c r="BU32267" i="1"/>
  <c r="BU32268" i="1"/>
  <c r="BU32269" i="1"/>
  <c r="BU32270" i="1"/>
  <c r="BU32271" i="1"/>
  <c r="BU32272" i="1"/>
  <c r="BU32273" i="1"/>
  <c r="BU32274" i="1"/>
  <c r="BU32275" i="1"/>
  <c r="BU32276" i="1"/>
  <c r="BU32277" i="1"/>
  <c r="BU32278" i="1"/>
  <c r="BU32279" i="1"/>
  <c r="BU32280" i="1"/>
  <c r="BU32281" i="1"/>
  <c r="BU32282" i="1"/>
  <c r="BU32283" i="1"/>
  <c r="BU32284" i="1"/>
  <c r="BU32285" i="1"/>
  <c r="BU32286" i="1"/>
  <c r="BU32287" i="1"/>
  <c r="BU32288" i="1"/>
  <c r="BU32289" i="1"/>
  <c r="BU32290" i="1"/>
  <c r="BU32291" i="1"/>
  <c r="BU32292" i="1"/>
  <c r="BU32293" i="1"/>
  <c r="BU32294" i="1"/>
  <c r="BU32295" i="1"/>
  <c r="BU32296" i="1"/>
  <c r="BU32297" i="1"/>
  <c r="BU32298" i="1"/>
  <c r="BU32299" i="1"/>
  <c r="BU32300" i="1"/>
  <c r="BU32301" i="1"/>
  <c r="BU32302" i="1"/>
  <c r="BU32303" i="1"/>
  <c r="BU32304" i="1"/>
  <c r="BU32305" i="1"/>
  <c r="BU32306" i="1"/>
  <c r="BU32307" i="1"/>
  <c r="BU32308" i="1"/>
  <c r="BU32309" i="1"/>
  <c r="BU32310" i="1"/>
  <c r="BU32311" i="1"/>
  <c r="BU32312" i="1"/>
  <c r="BU32313" i="1"/>
  <c r="BU32314" i="1"/>
  <c r="BU32315" i="1"/>
  <c r="BU32316" i="1"/>
  <c r="BU32317" i="1"/>
  <c r="BU32318" i="1"/>
  <c r="BU32319" i="1"/>
  <c r="BU32320" i="1"/>
  <c r="BU32321" i="1"/>
  <c r="BU32322" i="1"/>
  <c r="BU32323" i="1"/>
  <c r="BU32324" i="1"/>
  <c r="BU32325" i="1"/>
  <c r="BU32326" i="1"/>
  <c r="BU32327" i="1"/>
  <c r="BU32328" i="1"/>
  <c r="BU32329" i="1"/>
  <c r="BU32330" i="1"/>
  <c r="BU32331" i="1"/>
  <c r="BU32332" i="1"/>
  <c r="BU32333" i="1"/>
  <c r="BU32334" i="1"/>
  <c r="BU32335" i="1"/>
  <c r="BU32336" i="1"/>
  <c r="BU32337" i="1"/>
  <c r="BU32338" i="1"/>
  <c r="BU32339" i="1"/>
  <c r="BU32340" i="1"/>
  <c r="BU32341" i="1"/>
  <c r="BU32342" i="1"/>
  <c r="BU32343" i="1"/>
  <c r="BU32344" i="1"/>
  <c r="BU32345" i="1"/>
  <c r="BU32346" i="1"/>
  <c r="BU32347" i="1"/>
  <c r="BU32348" i="1"/>
  <c r="BU32349" i="1"/>
  <c r="BU32350" i="1"/>
  <c r="BU32351" i="1"/>
  <c r="BU32352" i="1"/>
  <c r="BU32353" i="1"/>
  <c r="BU32354" i="1"/>
  <c r="BU32355" i="1"/>
  <c r="BU32356" i="1"/>
  <c r="BU32357" i="1"/>
  <c r="BU32358" i="1"/>
  <c r="BU32359" i="1"/>
  <c r="BU32360" i="1"/>
  <c r="BU32361" i="1"/>
  <c r="BU32362" i="1"/>
  <c r="BU32363" i="1"/>
  <c r="BU32364" i="1"/>
  <c r="BU32365" i="1"/>
  <c r="BU32366" i="1"/>
  <c r="BU32367" i="1"/>
  <c r="BU32368" i="1"/>
  <c r="BU32369" i="1"/>
  <c r="BU32370" i="1"/>
  <c r="BU32371" i="1"/>
  <c r="BU32372" i="1"/>
  <c r="BU32373" i="1"/>
  <c r="BU32374" i="1"/>
  <c r="BU32375" i="1"/>
  <c r="BU32376" i="1"/>
  <c r="BU32377" i="1"/>
  <c r="BU32378" i="1"/>
  <c r="BU32379" i="1"/>
  <c r="BU32380" i="1"/>
  <c r="BU32381" i="1"/>
  <c r="BU32382" i="1"/>
  <c r="BU32383" i="1"/>
  <c r="BU32384" i="1"/>
  <c r="BU32385" i="1"/>
  <c r="BU32386" i="1"/>
  <c r="BU32387" i="1"/>
  <c r="BU32388" i="1"/>
  <c r="BU32389" i="1"/>
  <c r="BU32390" i="1"/>
  <c r="BU32391" i="1"/>
  <c r="BU32392" i="1"/>
  <c r="BU32393" i="1"/>
  <c r="BU32394" i="1"/>
  <c r="BU32395" i="1"/>
  <c r="BU32396" i="1"/>
  <c r="BU32397" i="1"/>
  <c r="BU32398" i="1"/>
  <c r="BU32399" i="1"/>
  <c r="BU32400" i="1"/>
  <c r="BU32401" i="1"/>
  <c r="BU32402" i="1"/>
  <c r="BU32403" i="1"/>
  <c r="BU32404" i="1"/>
  <c r="BU32405" i="1"/>
  <c r="BU32406" i="1"/>
  <c r="BU32407" i="1"/>
  <c r="BU32408" i="1"/>
  <c r="BU32409" i="1"/>
  <c r="BU32410" i="1"/>
  <c r="BU32411" i="1"/>
  <c r="BU32412" i="1"/>
  <c r="BU32413" i="1"/>
  <c r="BU32414" i="1"/>
  <c r="BU32415" i="1"/>
  <c r="BU32416" i="1"/>
  <c r="BU32417" i="1"/>
  <c r="BU32418" i="1"/>
  <c r="BU32419" i="1"/>
  <c r="BU32420" i="1"/>
  <c r="BU32421" i="1"/>
  <c r="BU32422" i="1"/>
  <c r="BU32423" i="1"/>
  <c r="BU32424" i="1"/>
  <c r="BU32425" i="1"/>
  <c r="BU32426" i="1"/>
  <c r="BU32427" i="1"/>
  <c r="BU32428" i="1"/>
  <c r="BU32429" i="1"/>
  <c r="BU32430" i="1"/>
  <c r="BU32431" i="1"/>
  <c r="BU32432" i="1"/>
  <c r="BU32433" i="1"/>
  <c r="BU32434" i="1"/>
  <c r="BU32435" i="1"/>
  <c r="BU32436" i="1"/>
  <c r="BU32437" i="1"/>
  <c r="BU32438" i="1"/>
  <c r="BU32439" i="1"/>
  <c r="BU32440" i="1"/>
  <c r="BU32441" i="1"/>
  <c r="BU32442" i="1"/>
  <c r="BU32443" i="1"/>
  <c r="BU32444" i="1"/>
  <c r="BU32445" i="1"/>
  <c r="BU32446" i="1"/>
  <c r="BU32447" i="1"/>
  <c r="BU32448" i="1"/>
  <c r="BU32449" i="1"/>
  <c r="BU32450" i="1"/>
  <c r="BU32451" i="1"/>
  <c r="BU32452" i="1"/>
  <c r="BU32453" i="1"/>
  <c r="BU32454" i="1"/>
  <c r="BU32455" i="1"/>
  <c r="BU32456" i="1"/>
  <c r="BU32457" i="1"/>
  <c r="BU32458" i="1"/>
  <c r="BU32459" i="1"/>
  <c r="BU32460" i="1"/>
  <c r="BU32461" i="1"/>
  <c r="BU32462" i="1"/>
  <c r="BU32463" i="1"/>
  <c r="BU32464" i="1"/>
  <c r="BU32465" i="1"/>
  <c r="BU32466" i="1"/>
  <c r="BU32467" i="1"/>
  <c r="BU32468" i="1"/>
  <c r="BU32469" i="1"/>
  <c r="BU32470" i="1"/>
  <c r="BU32471" i="1"/>
  <c r="BU32472" i="1"/>
  <c r="BU32473" i="1"/>
  <c r="BU32474" i="1"/>
  <c r="BU32475" i="1"/>
  <c r="BU32476" i="1"/>
  <c r="BU32477" i="1"/>
  <c r="BU32478" i="1"/>
  <c r="BU32479" i="1"/>
  <c r="BU32480" i="1"/>
  <c r="BU32481" i="1"/>
  <c r="BU32482" i="1"/>
  <c r="BU32483" i="1"/>
  <c r="BU32484" i="1"/>
  <c r="BU32485" i="1"/>
  <c r="BU32486" i="1"/>
  <c r="BU32487" i="1"/>
  <c r="BU32488" i="1"/>
  <c r="BU32489" i="1"/>
  <c r="BU32490" i="1"/>
  <c r="BU32491" i="1"/>
  <c r="BU32492" i="1"/>
  <c r="BU32493" i="1"/>
  <c r="BU32494" i="1"/>
  <c r="BU32495" i="1"/>
  <c r="BU32496" i="1"/>
  <c r="BU32497" i="1"/>
  <c r="BU32498" i="1"/>
  <c r="BU32499" i="1"/>
  <c r="BU32500" i="1"/>
  <c r="BU32501" i="1"/>
  <c r="BU32502" i="1"/>
  <c r="BU32503" i="1"/>
  <c r="BU32504" i="1"/>
  <c r="BU32505" i="1"/>
  <c r="BU32506" i="1"/>
  <c r="BU32507" i="1"/>
  <c r="BU32508" i="1"/>
  <c r="BU32509" i="1"/>
  <c r="BU32510" i="1"/>
  <c r="BU32511" i="1"/>
  <c r="BU32512" i="1"/>
  <c r="BU32513" i="1"/>
  <c r="BU32514" i="1"/>
  <c r="BU32515" i="1"/>
  <c r="BU32516" i="1"/>
  <c r="BU32517" i="1"/>
  <c r="BU32518" i="1"/>
  <c r="BU32519" i="1"/>
  <c r="BU32520" i="1"/>
  <c r="BU32521" i="1"/>
  <c r="BU32522" i="1"/>
  <c r="BU32523" i="1"/>
  <c r="BU32524" i="1"/>
  <c r="BU32525" i="1"/>
  <c r="BU32526" i="1"/>
  <c r="BU32527" i="1"/>
  <c r="BU32528" i="1"/>
  <c r="BU32529" i="1"/>
  <c r="BU32530" i="1"/>
  <c r="BU32531" i="1"/>
  <c r="BU32532" i="1"/>
  <c r="BU32533" i="1"/>
  <c r="BU32534" i="1"/>
  <c r="BU32535" i="1"/>
  <c r="BU32536" i="1"/>
  <c r="BU32537" i="1"/>
  <c r="BU32538" i="1"/>
  <c r="BU32539" i="1"/>
  <c r="BU32540" i="1"/>
  <c r="BU32541" i="1"/>
  <c r="BU32542" i="1"/>
  <c r="BU32543" i="1"/>
  <c r="BU32544" i="1"/>
  <c r="BU32545" i="1"/>
  <c r="BU32546" i="1"/>
  <c r="BU32547" i="1"/>
  <c r="BU32548" i="1"/>
  <c r="BU32549" i="1"/>
  <c r="BU32550" i="1"/>
  <c r="BU32551" i="1"/>
  <c r="BU32552" i="1"/>
  <c r="BU32553" i="1"/>
  <c r="BU32554" i="1"/>
  <c r="BU32555" i="1"/>
  <c r="BU32556" i="1"/>
  <c r="BU32557" i="1"/>
  <c r="BU32558" i="1"/>
  <c r="BU32559" i="1"/>
  <c r="BU32560" i="1"/>
  <c r="BU32561" i="1"/>
  <c r="BU32562" i="1"/>
  <c r="BU32563" i="1"/>
  <c r="BU32564" i="1"/>
  <c r="BU32565" i="1"/>
  <c r="BU32566" i="1"/>
  <c r="BU32567" i="1"/>
  <c r="BU32568" i="1"/>
  <c r="BU32569" i="1"/>
  <c r="BU32570" i="1"/>
  <c r="BU32571" i="1"/>
  <c r="BU32572" i="1"/>
  <c r="BU32573" i="1"/>
  <c r="BU32574" i="1"/>
  <c r="BU32575" i="1"/>
  <c r="BU32576" i="1"/>
  <c r="BU32577" i="1"/>
  <c r="BU32578" i="1"/>
  <c r="BU32579" i="1"/>
  <c r="BU32580" i="1"/>
  <c r="BU32581" i="1"/>
  <c r="BU32582" i="1"/>
  <c r="BU32583" i="1"/>
  <c r="BU32584" i="1"/>
  <c r="BU32585" i="1"/>
  <c r="BU32586" i="1"/>
  <c r="BU32587" i="1"/>
  <c r="BU32588" i="1"/>
  <c r="BU32589" i="1"/>
  <c r="BU32590" i="1"/>
  <c r="BU32591" i="1"/>
  <c r="BU32592" i="1"/>
  <c r="BU32593" i="1"/>
  <c r="BU32594" i="1"/>
  <c r="BU32595" i="1"/>
  <c r="BU32596" i="1"/>
  <c r="BU32597" i="1"/>
  <c r="BU32598" i="1"/>
  <c r="BU32599" i="1"/>
  <c r="BU32600" i="1"/>
  <c r="BU32601" i="1"/>
  <c r="BU32602" i="1"/>
  <c r="BU32603" i="1"/>
  <c r="BU32604" i="1"/>
  <c r="BU32605" i="1"/>
  <c r="BU32606" i="1"/>
  <c r="BU32607" i="1"/>
  <c r="BU32608" i="1"/>
  <c r="BU32609" i="1"/>
  <c r="BU32610" i="1"/>
  <c r="BU32611" i="1"/>
  <c r="BU32612" i="1"/>
  <c r="BU32613" i="1"/>
  <c r="BU32614" i="1"/>
  <c r="BU32615" i="1"/>
  <c r="BU32616" i="1"/>
  <c r="BU32617" i="1"/>
  <c r="BU32618" i="1"/>
  <c r="BU32619" i="1"/>
  <c r="BU32620" i="1"/>
  <c r="BU32621" i="1"/>
  <c r="BU32622" i="1"/>
  <c r="BU32623" i="1"/>
  <c r="BU32624" i="1"/>
  <c r="BU32625" i="1"/>
  <c r="BU32626" i="1"/>
  <c r="BU32627" i="1"/>
  <c r="BU32628" i="1"/>
  <c r="BU32629" i="1"/>
  <c r="BU32630" i="1"/>
  <c r="BU32631" i="1"/>
  <c r="BU32632" i="1"/>
  <c r="BU32633" i="1"/>
  <c r="BU32634" i="1"/>
  <c r="BU32635" i="1"/>
  <c r="BU32636" i="1"/>
  <c r="BU32637" i="1"/>
  <c r="BU32638" i="1"/>
  <c r="BU32639" i="1"/>
  <c r="BU32640" i="1"/>
  <c r="BU32641" i="1"/>
  <c r="BU32642" i="1"/>
  <c r="BU32643" i="1"/>
  <c r="BU32644" i="1"/>
  <c r="BU32645" i="1"/>
  <c r="BU32646" i="1"/>
  <c r="BU32647" i="1"/>
  <c r="BU32648" i="1"/>
  <c r="BU32649" i="1"/>
  <c r="BU32650" i="1"/>
  <c r="BU32651" i="1"/>
  <c r="BU32652" i="1"/>
  <c r="BU32653" i="1"/>
  <c r="BU32654" i="1"/>
  <c r="BU32655" i="1"/>
  <c r="BU32656" i="1"/>
  <c r="BU32657" i="1"/>
  <c r="BU32658" i="1"/>
  <c r="BU32659" i="1"/>
  <c r="BU32660" i="1"/>
  <c r="BU32661" i="1"/>
  <c r="BU32662" i="1"/>
  <c r="BU32663" i="1"/>
  <c r="BU32664" i="1"/>
  <c r="BU32665" i="1"/>
  <c r="BU32666" i="1"/>
  <c r="BU32667" i="1"/>
  <c r="BU32668" i="1"/>
  <c r="BU32669" i="1"/>
  <c r="BU32670" i="1"/>
  <c r="BU32671" i="1"/>
  <c r="BU32672" i="1"/>
  <c r="BU32673" i="1"/>
  <c r="BU32674" i="1"/>
  <c r="BU32675" i="1"/>
  <c r="BU32676" i="1"/>
  <c r="BU32677" i="1"/>
  <c r="BU32678" i="1"/>
  <c r="BU32679" i="1"/>
  <c r="BU32680" i="1"/>
  <c r="BU32681" i="1"/>
  <c r="BU32682" i="1"/>
  <c r="BU32683" i="1"/>
  <c r="BU32684" i="1"/>
  <c r="BU32685" i="1"/>
  <c r="BU32686" i="1"/>
  <c r="BU32687" i="1"/>
  <c r="BU32688" i="1"/>
  <c r="BU32689" i="1"/>
  <c r="BU32690" i="1"/>
  <c r="BU32691" i="1"/>
  <c r="BU32692" i="1"/>
  <c r="BU32693" i="1"/>
  <c r="BU32694" i="1"/>
  <c r="BU32695" i="1"/>
  <c r="BU32696" i="1"/>
  <c r="BU32697" i="1"/>
  <c r="BU32698" i="1"/>
  <c r="BU32699" i="1"/>
  <c r="BU32700" i="1"/>
  <c r="BU32701" i="1"/>
  <c r="BU32702" i="1"/>
  <c r="BU32703" i="1"/>
  <c r="BU32704" i="1"/>
  <c r="BU32705" i="1"/>
  <c r="BU32706" i="1"/>
  <c r="BU32707" i="1"/>
  <c r="BU32708" i="1"/>
  <c r="BU32709" i="1"/>
  <c r="BU32710" i="1"/>
  <c r="BU32711" i="1"/>
  <c r="BU32712" i="1"/>
  <c r="BU32713" i="1"/>
  <c r="BU32714" i="1"/>
  <c r="BU32715" i="1"/>
  <c r="BU32716" i="1"/>
  <c r="BU32717" i="1"/>
  <c r="BU32718" i="1"/>
  <c r="BU32719" i="1"/>
  <c r="BU32720" i="1"/>
  <c r="BU32721" i="1"/>
  <c r="BU32722" i="1"/>
  <c r="BU32723" i="1"/>
  <c r="BU32724" i="1"/>
  <c r="BU32725" i="1"/>
  <c r="BU32726" i="1"/>
  <c r="BU32727" i="1"/>
  <c r="BU32728" i="1"/>
  <c r="BU32729" i="1"/>
  <c r="BU32730" i="1"/>
  <c r="BU32731" i="1"/>
  <c r="BU32732" i="1"/>
  <c r="BU32733" i="1"/>
  <c r="BU32734" i="1"/>
  <c r="BU32735" i="1"/>
  <c r="BU32736" i="1"/>
  <c r="BU32737" i="1"/>
  <c r="BU32738" i="1"/>
  <c r="BU32739" i="1"/>
  <c r="BU32740" i="1"/>
  <c r="BU32741" i="1"/>
  <c r="BU32742" i="1"/>
  <c r="BU32743" i="1"/>
  <c r="BU32744" i="1"/>
  <c r="BU32745" i="1"/>
  <c r="BU32746" i="1"/>
  <c r="BU32747" i="1"/>
  <c r="BU32748" i="1"/>
  <c r="BU32749" i="1"/>
  <c r="BU32750" i="1"/>
  <c r="BU32751" i="1"/>
  <c r="BU32752" i="1"/>
  <c r="BU32753" i="1"/>
  <c r="BU32754" i="1"/>
  <c r="BU32755" i="1"/>
  <c r="BU32756" i="1"/>
  <c r="BU32757" i="1"/>
  <c r="BU32758" i="1"/>
  <c r="BU32759" i="1"/>
  <c r="BU32760" i="1"/>
  <c r="BU32761" i="1"/>
  <c r="BU32762" i="1"/>
  <c r="BU32763" i="1"/>
  <c r="BU32764" i="1"/>
  <c r="BU32765" i="1"/>
  <c r="BU32766" i="1"/>
  <c r="BU32767" i="1"/>
  <c r="BU32768" i="1"/>
  <c r="BU32769" i="1"/>
  <c r="BU32770" i="1"/>
  <c r="BU32771" i="1"/>
  <c r="BU32772" i="1"/>
  <c r="BU32773" i="1"/>
  <c r="BU32774" i="1"/>
  <c r="BU32775" i="1"/>
  <c r="BU32776" i="1"/>
  <c r="BU32777" i="1"/>
  <c r="BU32778" i="1"/>
  <c r="BU32779" i="1"/>
  <c r="BU32780" i="1"/>
  <c r="BU32781" i="1"/>
  <c r="BU32782" i="1"/>
  <c r="BU32783" i="1"/>
  <c r="BU32784" i="1"/>
  <c r="BU32785" i="1"/>
  <c r="BU32786" i="1"/>
  <c r="BU32787" i="1"/>
  <c r="BU32788" i="1"/>
  <c r="BU32789" i="1"/>
  <c r="BU32790" i="1"/>
  <c r="BU32791" i="1"/>
  <c r="BU32792" i="1"/>
  <c r="BU32793" i="1"/>
  <c r="BU32794" i="1"/>
  <c r="BU32795" i="1"/>
  <c r="BU32796" i="1"/>
  <c r="BU32797" i="1"/>
  <c r="BU32798" i="1"/>
  <c r="BU32799" i="1"/>
  <c r="BU32800" i="1"/>
  <c r="BU32801" i="1"/>
  <c r="BU32802" i="1"/>
  <c r="BU32803" i="1"/>
  <c r="BU32804" i="1"/>
  <c r="BU32805" i="1"/>
  <c r="BU32806" i="1"/>
  <c r="BU32807" i="1"/>
  <c r="BU32808" i="1"/>
  <c r="BU32809" i="1"/>
  <c r="BU32810" i="1"/>
  <c r="BU32811" i="1"/>
  <c r="BU32812" i="1"/>
  <c r="BU32813" i="1"/>
  <c r="BU32814" i="1"/>
  <c r="BU32815" i="1"/>
  <c r="BU32816" i="1"/>
  <c r="BU32817" i="1"/>
  <c r="BU32818" i="1"/>
  <c r="BU32819" i="1"/>
  <c r="BU32820" i="1"/>
  <c r="BU32821" i="1"/>
  <c r="BU32822" i="1"/>
  <c r="BU32823" i="1"/>
  <c r="BU32824" i="1"/>
  <c r="BU32825" i="1"/>
  <c r="BU32826" i="1"/>
  <c r="BU32827" i="1"/>
  <c r="BU32828" i="1"/>
  <c r="BU32829" i="1"/>
  <c r="BU32830" i="1"/>
  <c r="BU32831" i="1"/>
  <c r="BU32832" i="1"/>
  <c r="BU32833" i="1"/>
  <c r="BU32834" i="1"/>
  <c r="BU32835" i="1"/>
  <c r="BU32836" i="1"/>
  <c r="BU32837" i="1"/>
  <c r="BU32838" i="1"/>
  <c r="BU32839" i="1"/>
  <c r="BU32840" i="1"/>
  <c r="BU32841" i="1"/>
  <c r="BU32842" i="1"/>
  <c r="BU32843" i="1"/>
  <c r="BU32844" i="1"/>
  <c r="BU32845" i="1"/>
  <c r="BU32846" i="1"/>
  <c r="BU32847" i="1"/>
  <c r="BU32848" i="1"/>
  <c r="BU32849" i="1"/>
  <c r="BU32850" i="1"/>
  <c r="BU32851" i="1"/>
  <c r="BU32852" i="1"/>
  <c r="BU32853" i="1"/>
  <c r="BU32854" i="1"/>
  <c r="BU32855" i="1"/>
  <c r="BU32856" i="1"/>
  <c r="BU32857" i="1"/>
  <c r="BU32858" i="1"/>
  <c r="BU32859" i="1"/>
  <c r="BU32860" i="1"/>
  <c r="BU32861" i="1"/>
  <c r="BU32862" i="1"/>
  <c r="BU32863" i="1"/>
  <c r="BU32864" i="1"/>
  <c r="BU32865" i="1"/>
  <c r="BU32866" i="1"/>
  <c r="BU32867" i="1"/>
  <c r="BU32868" i="1"/>
  <c r="BU32869" i="1"/>
  <c r="BU32870" i="1"/>
  <c r="BU32871" i="1"/>
  <c r="BU32872" i="1"/>
  <c r="BU32873" i="1"/>
  <c r="BU32874" i="1"/>
  <c r="BU32875" i="1"/>
  <c r="BU32876" i="1"/>
  <c r="BU32877" i="1"/>
  <c r="BU32878" i="1"/>
  <c r="BU32879" i="1"/>
  <c r="BU32880" i="1"/>
  <c r="BU32881" i="1"/>
  <c r="BU32882" i="1"/>
  <c r="BU32883" i="1"/>
  <c r="BU32884" i="1"/>
  <c r="BU32885" i="1"/>
  <c r="BU32886" i="1"/>
  <c r="BU32887" i="1"/>
  <c r="BU32888" i="1"/>
  <c r="BU32889" i="1"/>
  <c r="BU32890" i="1"/>
  <c r="BU32891" i="1"/>
  <c r="BU32892" i="1"/>
  <c r="BU32893" i="1"/>
  <c r="BU32894" i="1"/>
  <c r="BU32895" i="1"/>
  <c r="BU32896" i="1"/>
  <c r="BU32897" i="1"/>
  <c r="BU32898" i="1"/>
  <c r="BU32899" i="1"/>
  <c r="BU32900" i="1"/>
  <c r="BU32901" i="1"/>
  <c r="BU32902" i="1"/>
  <c r="BU32903" i="1"/>
  <c r="BU32904" i="1"/>
  <c r="BU32905" i="1"/>
  <c r="BU32906" i="1"/>
  <c r="BU32907" i="1"/>
  <c r="BU32908" i="1"/>
  <c r="BU32909" i="1"/>
  <c r="BU32910" i="1"/>
  <c r="BU32911" i="1"/>
  <c r="BU32912" i="1"/>
  <c r="BU32913" i="1"/>
  <c r="BU32914" i="1"/>
  <c r="BU32915" i="1"/>
  <c r="BU32916" i="1"/>
  <c r="BU32917" i="1"/>
  <c r="BU32918" i="1"/>
  <c r="BU32919" i="1"/>
  <c r="BU32920" i="1"/>
  <c r="BU32921" i="1"/>
  <c r="BU32922" i="1"/>
  <c r="BU32923" i="1"/>
  <c r="BU32924" i="1"/>
  <c r="BU32925" i="1"/>
  <c r="BU32926" i="1"/>
  <c r="BU32927" i="1"/>
  <c r="BU32928" i="1"/>
  <c r="BU32929" i="1"/>
  <c r="BU32930" i="1"/>
  <c r="BU32931" i="1"/>
  <c r="BU32932" i="1"/>
  <c r="BU32933" i="1"/>
  <c r="BU32934" i="1"/>
  <c r="BU32935" i="1"/>
  <c r="BU32936" i="1"/>
  <c r="BU32937" i="1"/>
  <c r="BU32938" i="1"/>
  <c r="BU32939" i="1"/>
  <c r="BU32940" i="1"/>
  <c r="BU32941" i="1"/>
  <c r="BU32942" i="1"/>
  <c r="BU32943" i="1"/>
  <c r="BU32944" i="1"/>
  <c r="BU32945" i="1"/>
  <c r="BU32946" i="1"/>
  <c r="BU32947" i="1"/>
  <c r="BU32948" i="1"/>
  <c r="BU32949" i="1"/>
  <c r="BU32950" i="1"/>
  <c r="BU32951" i="1"/>
  <c r="BU32952" i="1"/>
  <c r="BU32953" i="1"/>
  <c r="BU32954" i="1"/>
  <c r="BU32955" i="1"/>
  <c r="BU32956" i="1"/>
  <c r="BU32957" i="1"/>
  <c r="BU32958" i="1"/>
  <c r="BU32959" i="1"/>
  <c r="BU32960" i="1"/>
  <c r="BU32961" i="1"/>
  <c r="BU32962" i="1"/>
  <c r="BU32963" i="1"/>
  <c r="BU32964" i="1"/>
  <c r="BU32965" i="1"/>
  <c r="BU32966" i="1"/>
  <c r="BU32967" i="1"/>
  <c r="BU32968" i="1"/>
  <c r="BU32969" i="1"/>
  <c r="BU32970" i="1"/>
  <c r="BU32971" i="1"/>
  <c r="BU32972" i="1"/>
  <c r="BU32973" i="1"/>
  <c r="BU32974" i="1"/>
  <c r="BU32975" i="1"/>
  <c r="BU32976" i="1"/>
  <c r="BU32977" i="1"/>
  <c r="BU32978" i="1"/>
  <c r="BU32979" i="1"/>
  <c r="BU32980" i="1"/>
  <c r="BU32981" i="1"/>
  <c r="BU32982" i="1"/>
  <c r="BU32983" i="1"/>
  <c r="BU32984" i="1"/>
  <c r="BU32985" i="1"/>
  <c r="BU32986" i="1"/>
  <c r="BU32987" i="1"/>
  <c r="BU32988" i="1"/>
  <c r="BU32989" i="1"/>
  <c r="BU32990" i="1"/>
  <c r="BU32991" i="1"/>
  <c r="BU32992" i="1"/>
  <c r="BU32993" i="1"/>
  <c r="BU32994" i="1"/>
  <c r="BU32995" i="1"/>
  <c r="BU32996" i="1"/>
  <c r="BU32997" i="1"/>
  <c r="BU32998" i="1"/>
  <c r="BU32999" i="1"/>
  <c r="BU33000" i="1"/>
  <c r="BU33001" i="1"/>
  <c r="BU33002" i="1"/>
  <c r="BU33003" i="1"/>
  <c r="BU33004" i="1"/>
  <c r="BU33005" i="1"/>
  <c r="BU33006" i="1"/>
  <c r="BU33007" i="1"/>
  <c r="BU33008" i="1"/>
  <c r="BU33009" i="1"/>
  <c r="BU33010" i="1"/>
  <c r="BU33011" i="1"/>
  <c r="BU33012" i="1"/>
  <c r="BU33013" i="1"/>
  <c r="BU33014" i="1"/>
  <c r="BU33015" i="1"/>
  <c r="BU33016" i="1"/>
  <c r="BU33017" i="1"/>
  <c r="BU33018" i="1"/>
  <c r="BU33019" i="1"/>
  <c r="BU33020" i="1"/>
  <c r="BU33021" i="1"/>
  <c r="BU33022" i="1"/>
  <c r="BU33023" i="1"/>
  <c r="BU33024" i="1"/>
  <c r="BU33025" i="1"/>
  <c r="BU33026" i="1"/>
  <c r="BU33027" i="1"/>
  <c r="BU33028" i="1"/>
  <c r="BU33029" i="1"/>
  <c r="BU33030" i="1"/>
  <c r="BU33031" i="1"/>
  <c r="BU33032" i="1"/>
  <c r="BU33033" i="1"/>
  <c r="BU33034" i="1"/>
  <c r="BU33035" i="1"/>
  <c r="BU33036" i="1"/>
  <c r="BU33037" i="1"/>
  <c r="BU33038" i="1"/>
  <c r="BU33039" i="1"/>
  <c r="BU33040" i="1"/>
  <c r="BU33041" i="1"/>
  <c r="BU33042" i="1"/>
  <c r="BU33043" i="1"/>
  <c r="BU33044" i="1"/>
  <c r="BU33045" i="1"/>
  <c r="BU33046" i="1"/>
  <c r="BU33047" i="1"/>
  <c r="BU33048" i="1"/>
  <c r="BU33049" i="1"/>
  <c r="BU33050" i="1"/>
  <c r="BU33051" i="1"/>
  <c r="BU33052" i="1"/>
  <c r="BU33053" i="1"/>
  <c r="BU33054" i="1"/>
  <c r="BU33055" i="1"/>
  <c r="BU33056" i="1"/>
  <c r="BU33057" i="1"/>
  <c r="BU33058" i="1"/>
  <c r="BU33059" i="1"/>
  <c r="BU33060" i="1"/>
  <c r="BU33061" i="1"/>
  <c r="BU33062" i="1"/>
  <c r="BU33063" i="1"/>
  <c r="BU33064" i="1"/>
  <c r="BU33065" i="1"/>
  <c r="BU33066" i="1"/>
  <c r="BU33067" i="1"/>
  <c r="BU33068" i="1"/>
  <c r="BU33069" i="1"/>
  <c r="BU33070" i="1"/>
  <c r="BU33071" i="1"/>
  <c r="BU33072" i="1"/>
  <c r="BU33073" i="1"/>
  <c r="BU33074" i="1"/>
  <c r="BU33075" i="1"/>
  <c r="BU33076" i="1"/>
  <c r="BU33077" i="1"/>
  <c r="BU33078" i="1"/>
  <c r="BU33079" i="1"/>
  <c r="BU33080" i="1"/>
  <c r="BU33081" i="1"/>
  <c r="BU33082" i="1"/>
  <c r="BU33083" i="1"/>
  <c r="BU33084" i="1"/>
  <c r="BU33085" i="1"/>
  <c r="BU33086" i="1"/>
  <c r="BU33087" i="1"/>
  <c r="BU33088" i="1"/>
  <c r="BU33089" i="1"/>
  <c r="BU33090" i="1"/>
  <c r="BU33091" i="1"/>
  <c r="BU33092" i="1"/>
  <c r="BU33093" i="1"/>
  <c r="BU33094" i="1"/>
  <c r="BU33095" i="1"/>
  <c r="BU33096" i="1"/>
  <c r="BU33097" i="1"/>
  <c r="BU33098" i="1"/>
  <c r="BU33099" i="1"/>
  <c r="BU33100" i="1"/>
  <c r="BU33101" i="1"/>
  <c r="BU33102" i="1"/>
  <c r="BU33103" i="1"/>
  <c r="BU33104" i="1"/>
  <c r="BU33105" i="1"/>
  <c r="BU33106" i="1"/>
  <c r="BU33107" i="1"/>
  <c r="BU33108" i="1"/>
  <c r="BU33109" i="1"/>
  <c r="BU33110" i="1"/>
  <c r="BU33111" i="1"/>
  <c r="BU33112" i="1"/>
  <c r="BU33113" i="1"/>
  <c r="BU33114" i="1"/>
  <c r="BU33115" i="1"/>
  <c r="BU33116" i="1"/>
  <c r="BU33117" i="1"/>
  <c r="BU33118" i="1"/>
  <c r="BU33119" i="1"/>
  <c r="BU33120" i="1"/>
  <c r="BU33121" i="1"/>
  <c r="BU33122" i="1"/>
  <c r="BU33123" i="1"/>
  <c r="BU33124" i="1"/>
  <c r="BU33125" i="1"/>
  <c r="BU33126" i="1"/>
  <c r="BU33127" i="1"/>
  <c r="BU33128" i="1"/>
  <c r="BU33129" i="1"/>
  <c r="BU33130" i="1"/>
  <c r="BU33131" i="1"/>
  <c r="BU33132" i="1"/>
  <c r="BU33133" i="1"/>
  <c r="BU33134" i="1"/>
  <c r="BU33135" i="1"/>
  <c r="BU33136" i="1"/>
  <c r="BU33137" i="1"/>
  <c r="BU33138" i="1"/>
  <c r="BU33139" i="1"/>
  <c r="BU33140" i="1"/>
  <c r="BU33141" i="1"/>
  <c r="BU33142" i="1"/>
  <c r="BU33143" i="1"/>
  <c r="BU33144" i="1"/>
  <c r="BU33145" i="1"/>
  <c r="BU33146" i="1"/>
  <c r="BU33147" i="1"/>
  <c r="BU33148" i="1"/>
  <c r="BU33149" i="1"/>
  <c r="BU33150" i="1"/>
  <c r="BU33151" i="1"/>
  <c r="BU33152" i="1"/>
  <c r="BU33153" i="1"/>
  <c r="BU33154" i="1"/>
  <c r="BU33155" i="1"/>
  <c r="BU33156" i="1"/>
  <c r="BU33157" i="1"/>
  <c r="BU33158" i="1"/>
  <c r="BU33159" i="1"/>
  <c r="BU33160" i="1"/>
  <c r="BU33161" i="1"/>
  <c r="BU33162" i="1"/>
  <c r="BU33163" i="1"/>
  <c r="BU33164" i="1"/>
  <c r="BU33165" i="1"/>
  <c r="BU33166" i="1"/>
  <c r="BU33167" i="1"/>
  <c r="BU33168" i="1"/>
  <c r="BU33169" i="1"/>
  <c r="BU33170" i="1"/>
  <c r="BU33171" i="1"/>
  <c r="BU33172" i="1"/>
  <c r="BU33173" i="1"/>
  <c r="BU33174" i="1"/>
  <c r="BU33175" i="1"/>
  <c r="BU33176" i="1"/>
  <c r="BU33177" i="1"/>
  <c r="BU33178" i="1"/>
  <c r="BU33179" i="1"/>
  <c r="BU33180" i="1"/>
  <c r="BU33181" i="1"/>
  <c r="BU33182" i="1"/>
  <c r="BU33183" i="1"/>
  <c r="BU33184" i="1"/>
  <c r="BU33185" i="1"/>
  <c r="BU33186" i="1"/>
  <c r="BU33187" i="1"/>
  <c r="BU33188" i="1"/>
  <c r="BU33189" i="1"/>
  <c r="BU33190" i="1"/>
  <c r="BU33191" i="1"/>
  <c r="BU33192" i="1"/>
  <c r="BU33193" i="1"/>
  <c r="BU33194" i="1"/>
  <c r="BU33195" i="1"/>
  <c r="BU33196" i="1"/>
  <c r="BU33197" i="1"/>
  <c r="BU33198" i="1"/>
  <c r="BU33199" i="1"/>
  <c r="BU33200" i="1"/>
  <c r="BU33201" i="1"/>
  <c r="BU33202" i="1"/>
  <c r="BU33203" i="1"/>
  <c r="BU33204" i="1"/>
  <c r="BU33205" i="1"/>
  <c r="BU33206" i="1"/>
  <c r="BU33207" i="1"/>
  <c r="BU33208" i="1"/>
  <c r="BU33209" i="1"/>
  <c r="BU33210" i="1"/>
  <c r="BU33211" i="1"/>
  <c r="BU33212" i="1"/>
  <c r="BU33213" i="1"/>
  <c r="BU33214" i="1"/>
  <c r="BU33215" i="1"/>
  <c r="BU33216" i="1"/>
  <c r="BU33217" i="1"/>
  <c r="BU33218" i="1"/>
  <c r="BU33219" i="1"/>
  <c r="BU33220" i="1"/>
  <c r="BU33221" i="1"/>
  <c r="BU33222" i="1"/>
  <c r="BU33223" i="1"/>
  <c r="BU33224" i="1"/>
  <c r="BU33225" i="1"/>
  <c r="BU33226" i="1"/>
  <c r="BU33227" i="1"/>
  <c r="BU33228" i="1"/>
  <c r="BU33229" i="1"/>
  <c r="BU33230" i="1"/>
  <c r="BU33231" i="1"/>
  <c r="BU33232" i="1"/>
  <c r="BU33233" i="1"/>
  <c r="BU33234" i="1"/>
  <c r="BU33235" i="1"/>
  <c r="BU33236" i="1"/>
  <c r="BU33237" i="1"/>
  <c r="BU33238" i="1"/>
  <c r="BU33239" i="1"/>
  <c r="BU33240" i="1"/>
  <c r="BU33241" i="1"/>
  <c r="BU33242" i="1"/>
  <c r="BU33243" i="1"/>
  <c r="BU33244" i="1"/>
  <c r="BU33245" i="1"/>
  <c r="BU33246" i="1"/>
  <c r="BU33247" i="1"/>
  <c r="BU33248" i="1"/>
  <c r="BU33249" i="1"/>
  <c r="BU33250" i="1"/>
  <c r="BU33251" i="1"/>
  <c r="BU33252" i="1"/>
  <c r="BU33253" i="1"/>
  <c r="BU33254" i="1"/>
  <c r="BU33255" i="1"/>
  <c r="BU33256" i="1"/>
  <c r="BU33257" i="1"/>
  <c r="BU33258" i="1"/>
  <c r="BU33259" i="1"/>
  <c r="BU33260" i="1"/>
  <c r="BU33261" i="1"/>
  <c r="BU33262" i="1"/>
  <c r="BU33263" i="1"/>
  <c r="BU33264" i="1"/>
  <c r="BU33265" i="1"/>
  <c r="BU33266" i="1"/>
  <c r="BU33267" i="1"/>
  <c r="BU33268" i="1"/>
  <c r="BU33269" i="1"/>
  <c r="BU33270" i="1"/>
  <c r="BU33271" i="1"/>
  <c r="BU33272" i="1"/>
  <c r="BU33273" i="1"/>
  <c r="BU33274" i="1"/>
  <c r="BU33275" i="1"/>
  <c r="BU33276" i="1"/>
  <c r="BU33277" i="1"/>
  <c r="BU33278" i="1"/>
  <c r="BU33279" i="1"/>
  <c r="BU33280" i="1"/>
  <c r="BU33281" i="1"/>
  <c r="BU33282" i="1"/>
  <c r="BU33283" i="1"/>
  <c r="BU33284" i="1"/>
  <c r="BU33285" i="1"/>
  <c r="BU33286" i="1"/>
  <c r="BU33287" i="1"/>
  <c r="BU33288" i="1"/>
  <c r="BU33289" i="1"/>
  <c r="BU33290" i="1"/>
  <c r="BU33291" i="1"/>
  <c r="BU33292" i="1"/>
  <c r="BU33293" i="1"/>
  <c r="BU33294" i="1"/>
  <c r="BU33295" i="1"/>
  <c r="BU33296" i="1"/>
  <c r="BU33297" i="1"/>
  <c r="BU33298" i="1"/>
  <c r="BU33299" i="1"/>
  <c r="BU33300" i="1"/>
  <c r="BU33301" i="1"/>
  <c r="BU33302" i="1"/>
  <c r="BU33303" i="1"/>
  <c r="BU33304" i="1"/>
  <c r="BU33305" i="1"/>
  <c r="BU33306" i="1"/>
  <c r="BU33307" i="1"/>
  <c r="BU33308" i="1"/>
  <c r="BU33309" i="1"/>
  <c r="BU33310" i="1"/>
  <c r="BU33311" i="1"/>
  <c r="BU33312" i="1"/>
  <c r="BU33313" i="1"/>
  <c r="BU33314" i="1"/>
  <c r="BU33315" i="1"/>
  <c r="BU33316" i="1"/>
  <c r="BU33317" i="1"/>
  <c r="BU33318" i="1"/>
  <c r="BU33319" i="1"/>
  <c r="BU33320" i="1"/>
  <c r="BU33321" i="1"/>
  <c r="BU33322" i="1"/>
  <c r="BU33323" i="1"/>
  <c r="BU33324" i="1"/>
  <c r="BU33325" i="1"/>
  <c r="BU33326" i="1"/>
  <c r="BU33327" i="1"/>
  <c r="BU33328" i="1"/>
  <c r="BU33329" i="1"/>
  <c r="BU33330" i="1"/>
  <c r="BU33331" i="1"/>
  <c r="BU33332" i="1"/>
  <c r="BU33333" i="1"/>
  <c r="BU33334" i="1"/>
  <c r="BU33335" i="1"/>
  <c r="BU33336" i="1"/>
  <c r="BU33337" i="1"/>
  <c r="BU33338" i="1"/>
  <c r="BU33339" i="1"/>
  <c r="BU33340" i="1"/>
  <c r="BU33341" i="1"/>
  <c r="BU33342" i="1"/>
  <c r="BU33343" i="1"/>
  <c r="BU33344" i="1"/>
  <c r="BU33345" i="1"/>
  <c r="BU33346" i="1"/>
  <c r="BU33347" i="1"/>
  <c r="BU33348" i="1"/>
  <c r="BU33349" i="1"/>
  <c r="BU33350" i="1"/>
  <c r="BU33351" i="1"/>
  <c r="BU33352" i="1"/>
  <c r="BU33353" i="1"/>
  <c r="BU33354" i="1"/>
  <c r="BU33355" i="1"/>
  <c r="BU33356" i="1"/>
  <c r="BU33357" i="1"/>
  <c r="BU33358" i="1"/>
  <c r="BU33359" i="1"/>
  <c r="BU33360" i="1"/>
  <c r="BU33361" i="1"/>
  <c r="BU33362" i="1"/>
  <c r="BU33363" i="1"/>
  <c r="BU33364" i="1"/>
  <c r="BU33365" i="1"/>
  <c r="BU33366" i="1"/>
  <c r="BU33367" i="1"/>
  <c r="BU33368" i="1"/>
  <c r="BU33369" i="1"/>
  <c r="BU33370" i="1"/>
  <c r="BU33371" i="1"/>
  <c r="BU33372" i="1"/>
  <c r="BU33373" i="1"/>
  <c r="BU33374" i="1"/>
  <c r="BU33375" i="1"/>
  <c r="BU33376" i="1"/>
  <c r="BU33377" i="1"/>
  <c r="BU33378" i="1"/>
  <c r="BU33379" i="1"/>
  <c r="BU33380" i="1"/>
  <c r="BU33381" i="1"/>
  <c r="BU33382" i="1"/>
  <c r="BU33383" i="1"/>
  <c r="BU33384" i="1"/>
  <c r="BU33385" i="1"/>
  <c r="BU33386" i="1"/>
  <c r="BU33387" i="1"/>
  <c r="BU33388" i="1"/>
  <c r="BU33389" i="1"/>
  <c r="BU33390" i="1"/>
  <c r="BU33391" i="1"/>
  <c r="BU33392" i="1"/>
  <c r="BU33393" i="1"/>
  <c r="BU33394" i="1"/>
  <c r="BU33395" i="1"/>
  <c r="BU33396" i="1"/>
  <c r="BU33397" i="1"/>
  <c r="BU33398" i="1"/>
  <c r="BU33399" i="1"/>
  <c r="BU33400" i="1"/>
  <c r="BU33401" i="1"/>
  <c r="BU33402" i="1"/>
  <c r="BU33403" i="1"/>
  <c r="BU33404" i="1"/>
  <c r="BU33405" i="1"/>
  <c r="BU33406" i="1"/>
  <c r="BU33407" i="1"/>
  <c r="BU33408" i="1"/>
  <c r="BU33409" i="1"/>
  <c r="BU33410" i="1"/>
  <c r="BU33411" i="1"/>
  <c r="BU33412" i="1"/>
  <c r="BU33413" i="1"/>
  <c r="BU33414" i="1"/>
  <c r="BU33415" i="1"/>
  <c r="BU33416" i="1"/>
  <c r="BU33417" i="1"/>
  <c r="BU33418" i="1"/>
  <c r="BU33419" i="1"/>
  <c r="BU33420" i="1"/>
  <c r="BU33421" i="1"/>
  <c r="BU33422" i="1"/>
  <c r="BU33423" i="1"/>
  <c r="BU33424" i="1"/>
  <c r="BU33425" i="1"/>
  <c r="BU33426" i="1"/>
  <c r="BU33427" i="1"/>
  <c r="BU33428" i="1"/>
  <c r="BU33429" i="1"/>
  <c r="BU33430" i="1"/>
  <c r="BU33431" i="1"/>
  <c r="BU33432" i="1"/>
  <c r="BU33433" i="1"/>
  <c r="BU33434" i="1"/>
  <c r="BU33435" i="1"/>
  <c r="BU33436" i="1"/>
  <c r="BU33437" i="1"/>
  <c r="BU33438" i="1"/>
  <c r="BU33439" i="1"/>
  <c r="BU33440" i="1"/>
  <c r="BU33441" i="1"/>
  <c r="BU33442" i="1"/>
  <c r="BU33443" i="1"/>
  <c r="BU33444" i="1"/>
  <c r="BU33445" i="1"/>
  <c r="BU33446" i="1"/>
  <c r="BU33447" i="1"/>
  <c r="BU33448" i="1"/>
  <c r="BU33449" i="1"/>
  <c r="BU33450" i="1"/>
  <c r="BU33451" i="1"/>
  <c r="BU33452" i="1"/>
  <c r="BU33453" i="1"/>
  <c r="BU33454" i="1"/>
  <c r="BU33455" i="1"/>
  <c r="BU33456" i="1"/>
  <c r="BU33457" i="1"/>
  <c r="BU33458" i="1"/>
  <c r="BU33459" i="1"/>
  <c r="BU33460" i="1"/>
  <c r="BU33461" i="1"/>
  <c r="BU33462" i="1"/>
  <c r="BU33463" i="1"/>
  <c r="BU33464" i="1"/>
  <c r="BU33465" i="1"/>
  <c r="BU33466" i="1"/>
  <c r="BU33467" i="1"/>
  <c r="BU33468" i="1"/>
  <c r="BU33469" i="1"/>
  <c r="BU33470" i="1"/>
  <c r="BU33471" i="1"/>
  <c r="BU33472" i="1"/>
  <c r="BU33473" i="1"/>
  <c r="BU33474" i="1"/>
  <c r="BU33475" i="1"/>
  <c r="BU33476" i="1"/>
  <c r="BU33477" i="1"/>
  <c r="BU33478" i="1"/>
  <c r="BU33479" i="1"/>
  <c r="BU33480" i="1"/>
  <c r="BU33481" i="1"/>
  <c r="BU33482" i="1"/>
  <c r="BU33483" i="1"/>
  <c r="BU33484" i="1"/>
  <c r="BU33485" i="1"/>
  <c r="BU33486" i="1"/>
  <c r="BU33487" i="1"/>
  <c r="BU33488" i="1"/>
  <c r="BU33489" i="1"/>
  <c r="BU33490" i="1"/>
  <c r="BU33491" i="1"/>
  <c r="BU33492" i="1"/>
  <c r="BU33493" i="1"/>
  <c r="BU33494" i="1"/>
  <c r="BU33495" i="1"/>
  <c r="BU33496" i="1"/>
  <c r="BU33497" i="1"/>
  <c r="BU33498" i="1"/>
  <c r="BU33499" i="1"/>
  <c r="BU33500" i="1"/>
  <c r="BU33501" i="1"/>
  <c r="BU33502" i="1"/>
  <c r="BU33503" i="1"/>
  <c r="BU33504" i="1"/>
  <c r="BU33505" i="1"/>
  <c r="BU33506" i="1"/>
  <c r="BU33507" i="1"/>
  <c r="BU33508" i="1"/>
  <c r="BU33509" i="1"/>
  <c r="BU33510" i="1"/>
  <c r="BU33511" i="1"/>
  <c r="BU33512" i="1"/>
  <c r="BU33513" i="1"/>
  <c r="BU33514" i="1"/>
  <c r="BU33515" i="1"/>
  <c r="BU33516" i="1"/>
  <c r="BU33517" i="1"/>
  <c r="BU33518" i="1"/>
  <c r="BU33519" i="1"/>
  <c r="BU33520" i="1"/>
  <c r="BU33521" i="1"/>
  <c r="BU33522" i="1"/>
  <c r="BU33523" i="1"/>
  <c r="BU33524" i="1"/>
  <c r="BU33525" i="1"/>
  <c r="BU33526" i="1"/>
  <c r="BU33527" i="1"/>
  <c r="BU33528" i="1"/>
  <c r="BU33529" i="1"/>
  <c r="BU33530" i="1"/>
  <c r="BU33531" i="1"/>
  <c r="BU33532" i="1"/>
  <c r="BU33533" i="1"/>
  <c r="BU33534" i="1"/>
  <c r="BU33535" i="1"/>
  <c r="BU33536" i="1"/>
  <c r="BU33537" i="1"/>
  <c r="BU33538" i="1"/>
  <c r="BU33539" i="1"/>
  <c r="BU33540" i="1"/>
  <c r="BU33541" i="1"/>
  <c r="BU33542" i="1"/>
  <c r="BU33543" i="1"/>
  <c r="BU33544" i="1"/>
  <c r="BU33545" i="1"/>
  <c r="BU33546" i="1"/>
  <c r="BU33547" i="1"/>
  <c r="BU33548" i="1"/>
  <c r="BU33549" i="1"/>
  <c r="BU33550" i="1"/>
  <c r="BU33551" i="1"/>
  <c r="BU33552" i="1"/>
  <c r="BU33553" i="1"/>
  <c r="BU33554" i="1"/>
  <c r="BU33555" i="1"/>
  <c r="BU33556" i="1"/>
  <c r="BU33557" i="1"/>
  <c r="BU33558" i="1"/>
  <c r="BU33559" i="1"/>
  <c r="BU33560" i="1"/>
  <c r="BU33561" i="1"/>
  <c r="BU33562" i="1"/>
  <c r="BU33563" i="1"/>
  <c r="BU33564" i="1"/>
  <c r="BU33565" i="1"/>
  <c r="BU33566" i="1"/>
  <c r="BU33567" i="1"/>
  <c r="BU33568" i="1"/>
  <c r="BU33569" i="1"/>
  <c r="BU33570" i="1"/>
  <c r="BU33571" i="1"/>
  <c r="BU33572" i="1"/>
  <c r="BU33573" i="1"/>
  <c r="BU33574" i="1"/>
  <c r="BU33575" i="1"/>
  <c r="BU33576" i="1"/>
  <c r="BU33577" i="1"/>
  <c r="BU33578" i="1"/>
  <c r="BU33579" i="1"/>
  <c r="BU33580" i="1"/>
  <c r="BU33581" i="1"/>
  <c r="BU33582" i="1"/>
  <c r="BU33583" i="1"/>
  <c r="BU33584" i="1"/>
  <c r="BU33585" i="1"/>
  <c r="BU33586" i="1"/>
  <c r="BU33587" i="1"/>
  <c r="BU33588" i="1"/>
  <c r="BU33589" i="1"/>
  <c r="BU33590" i="1"/>
  <c r="BU33591" i="1"/>
  <c r="BU33592" i="1"/>
  <c r="BU33593" i="1"/>
  <c r="BU33594" i="1"/>
  <c r="BU33595" i="1"/>
  <c r="BU33596" i="1"/>
  <c r="BU33597" i="1"/>
  <c r="BU33598" i="1"/>
  <c r="BU33599" i="1"/>
  <c r="BU33600" i="1"/>
  <c r="BU33601" i="1"/>
  <c r="BU33602" i="1"/>
  <c r="BU33603" i="1"/>
  <c r="BU33604" i="1"/>
  <c r="BU33605" i="1"/>
  <c r="BU33606" i="1"/>
  <c r="BU33607" i="1"/>
  <c r="BU33608" i="1"/>
  <c r="BU33609" i="1"/>
  <c r="BU33610" i="1"/>
  <c r="BU33611" i="1"/>
  <c r="BU33612" i="1"/>
  <c r="BU33613" i="1"/>
  <c r="BU33614" i="1"/>
  <c r="BU33615" i="1"/>
  <c r="BU33616" i="1"/>
  <c r="BU33617" i="1"/>
  <c r="BU33618" i="1"/>
  <c r="BU33619" i="1"/>
  <c r="BU33620" i="1"/>
  <c r="BU33621" i="1"/>
  <c r="BU33622" i="1"/>
  <c r="BU33623" i="1"/>
  <c r="BU33624" i="1"/>
  <c r="BU33625" i="1"/>
  <c r="BU33626" i="1"/>
  <c r="BU33627" i="1"/>
  <c r="BU33628" i="1"/>
  <c r="BU33629" i="1"/>
  <c r="BU33630" i="1"/>
  <c r="BU33631" i="1"/>
  <c r="BU33632" i="1"/>
  <c r="BU33633" i="1"/>
  <c r="BU33634" i="1"/>
  <c r="BU33635" i="1"/>
  <c r="BU33636" i="1"/>
  <c r="BU33637" i="1"/>
  <c r="BU33638" i="1"/>
  <c r="BU33639" i="1"/>
  <c r="BU33640" i="1"/>
  <c r="BU33641" i="1"/>
  <c r="BU33642" i="1"/>
  <c r="BU33643" i="1"/>
  <c r="BU33644" i="1"/>
  <c r="BU33645" i="1"/>
  <c r="BU33646" i="1"/>
  <c r="BU33647" i="1"/>
  <c r="BU33648" i="1"/>
  <c r="BU33649" i="1"/>
  <c r="BU33650" i="1"/>
  <c r="BU33651" i="1"/>
  <c r="BU33652" i="1"/>
  <c r="BU33653" i="1"/>
  <c r="BU33654" i="1"/>
  <c r="BU33655" i="1"/>
  <c r="BU33656" i="1"/>
  <c r="BU33657" i="1"/>
  <c r="BU33658" i="1"/>
  <c r="BU33659" i="1"/>
  <c r="BU33660" i="1"/>
  <c r="BU33661" i="1"/>
  <c r="BU33662" i="1"/>
  <c r="BU33663" i="1"/>
  <c r="BU33664" i="1"/>
  <c r="BU33665" i="1"/>
  <c r="BU33666" i="1"/>
  <c r="BU33667" i="1"/>
  <c r="BU33668" i="1"/>
  <c r="BU33669" i="1"/>
  <c r="BU33670" i="1"/>
  <c r="BU33671" i="1"/>
  <c r="BU33672" i="1"/>
  <c r="BU33673" i="1"/>
  <c r="BU33674" i="1"/>
  <c r="BU33675" i="1"/>
  <c r="BU33676" i="1"/>
  <c r="BU33677" i="1"/>
  <c r="BU33678" i="1"/>
  <c r="BU33679" i="1"/>
  <c r="BU33680" i="1"/>
  <c r="BU33681" i="1"/>
  <c r="BU33682" i="1"/>
  <c r="BU33683" i="1"/>
  <c r="BU33684" i="1"/>
  <c r="BU33685" i="1"/>
  <c r="BU33686" i="1"/>
  <c r="BU33687" i="1"/>
  <c r="BU33688" i="1"/>
  <c r="BU33689" i="1"/>
  <c r="BU33690" i="1"/>
  <c r="BU33691" i="1"/>
  <c r="BU33692" i="1"/>
  <c r="BU33693" i="1"/>
  <c r="BU33694" i="1"/>
  <c r="BU33695" i="1"/>
  <c r="BU33696" i="1"/>
  <c r="BU33697" i="1"/>
  <c r="BU33698" i="1"/>
  <c r="BU33699" i="1"/>
  <c r="BU33700" i="1"/>
  <c r="BU33701" i="1"/>
  <c r="BU33702" i="1"/>
  <c r="BU33703" i="1"/>
  <c r="BU33704" i="1"/>
  <c r="BU33705" i="1"/>
  <c r="BU33706" i="1"/>
  <c r="BU33707" i="1"/>
  <c r="BU33708" i="1"/>
  <c r="BU33709" i="1"/>
  <c r="BU33710" i="1"/>
  <c r="BU33711" i="1"/>
  <c r="BU33712" i="1"/>
  <c r="BU33713" i="1"/>
  <c r="BU33714" i="1"/>
  <c r="BU33715" i="1"/>
  <c r="BU33716" i="1"/>
  <c r="BU33717" i="1"/>
  <c r="BU33718" i="1"/>
  <c r="BU33719" i="1"/>
  <c r="BU33720" i="1"/>
  <c r="BU33721" i="1"/>
  <c r="BU33722" i="1"/>
  <c r="BU33723" i="1"/>
  <c r="BU33724" i="1"/>
  <c r="BU33725" i="1"/>
  <c r="BU33726" i="1"/>
  <c r="BU33727" i="1"/>
  <c r="BU33728" i="1"/>
  <c r="BU33729" i="1"/>
  <c r="BU33730" i="1"/>
  <c r="BU33731" i="1"/>
  <c r="BU33732" i="1"/>
  <c r="BU33733" i="1"/>
  <c r="BU33734" i="1"/>
  <c r="BU33735" i="1"/>
  <c r="BU33736" i="1"/>
  <c r="BU33737" i="1"/>
  <c r="BU33738" i="1"/>
  <c r="BU33739" i="1"/>
  <c r="BU33740" i="1"/>
  <c r="BU33741" i="1"/>
  <c r="BU33742" i="1"/>
  <c r="BU33743" i="1"/>
  <c r="BU33744" i="1"/>
  <c r="BU33745" i="1"/>
  <c r="BU33746" i="1"/>
  <c r="BU33747" i="1"/>
  <c r="BU33748" i="1"/>
  <c r="BU33749" i="1"/>
  <c r="BU33750" i="1"/>
  <c r="BU33751" i="1"/>
  <c r="BU33752" i="1"/>
  <c r="BU33753" i="1"/>
  <c r="BU33754" i="1"/>
  <c r="BU33755" i="1"/>
  <c r="BU33756" i="1"/>
  <c r="BU33757" i="1"/>
  <c r="BU33758" i="1"/>
  <c r="BU33759" i="1"/>
  <c r="BU33760" i="1"/>
  <c r="BU33761" i="1"/>
  <c r="BU33762" i="1"/>
  <c r="BU33763" i="1"/>
  <c r="BU33764" i="1"/>
  <c r="BU33765" i="1"/>
  <c r="BU33766" i="1"/>
  <c r="BU33767" i="1"/>
  <c r="BU33768" i="1"/>
  <c r="BU33769" i="1"/>
  <c r="BU33770" i="1"/>
  <c r="BU33771" i="1"/>
  <c r="BU33772" i="1"/>
  <c r="BU33773" i="1"/>
  <c r="BU33774" i="1"/>
  <c r="BU33775" i="1"/>
  <c r="BU33776" i="1"/>
  <c r="BU33777" i="1"/>
  <c r="BU33778" i="1"/>
  <c r="BU33779" i="1"/>
  <c r="BU33780" i="1"/>
  <c r="BU33781" i="1"/>
  <c r="BU33782" i="1"/>
  <c r="BU33783" i="1"/>
  <c r="BU33784" i="1"/>
  <c r="BU33785" i="1"/>
  <c r="BU33786" i="1"/>
  <c r="BU33787" i="1"/>
  <c r="BU33788" i="1"/>
  <c r="BU33789" i="1"/>
  <c r="BU33790" i="1"/>
  <c r="BU33791" i="1"/>
  <c r="BU33792" i="1"/>
  <c r="BU33793" i="1"/>
  <c r="BU33794" i="1"/>
  <c r="BU33795" i="1"/>
  <c r="BU33796" i="1"/>
  <c r="BU33797" i="1"/>
  <c r="BU33798" i="1"/>
  <c r="BU33799" i="1"/>
  <c r="BU33800" i="1"/>
  <c r="BU33801" i="1"/>
  <c r="BU33802" i="1"/>
  <c r="BU33803" i="1"/>
  <c r="BU33804" i="1"/>
  <c r="BU33805" i="1"/>
  <c r="BU33806" i="1"/>
  <c r="BU33807" i="1"/>
  <c r="BU33808" i="1"/>
  <c r="BU33809" i="1"/>
  <c r="BU33810" i="1"/>
  <c r="BU33811" i="1"/>
  <c r="BU33812" i="1"/>
  <c r="BU33813" i="1"/>
  <c r="BU33814" i="1"/>
  <c r="BU33815" i="1"/>
  <c r="BU33816" i="1"/>
  <c r="BU33817" i="1"/>
  <c r="BU33818" i="1"/>
  <c r="BU33819" i="1"/>
  <c r="BU33820" i="1"/>
  <c r="BU33821" i="1"/>
  <c r="BU33822" i="1"/>
  <c r="BU33823" i="1"/>
  <c r="BU33824" i="1"/>
  <c r="BU33825" i="1"/>
  <c r="BU33826" i="1"/>
  <c r="BU33827" i="1"/>
  <c r="BU33828" i="1"/>
  <c r="BU33829" i="1"/>
  <c r="BU33830" i="1"/>
  <c r="BU33831" i="1"/>
  <c r="BU33832" i="1"/>
  <c r="BU33833" i="1"/>
  <c r="BU33834" i="1"/>
  <c r="BU33835" i="1"/>
  <c r="BU33836" i="1"/>
  <c r="BU33837" i="1"/>
  <c r="BU33838" i="1"/>
  <c r="BU33839" i="1"/>
  <c r="BU33840" i="1"/>
  <c r="BU33841" i="1"/>
  <c r="BU33842" i="1"/>
  <c r="BU33843" i="1"/>
  <c r="BU33844" i="1"/>
  <c r="BU33845" i="1"/>
  <c r="BU33846" i="1"/>
  <c r="BU33847" i="1"/>
  <c r="BU33848" i="1"/>
  <c r="BU33849" i="1"/>
  <c r="BU33850" i="1"/>
  <c r="BU33851" i="1"/>
  <c r="BU33852" i="1"/>
  <c r="BU33853" i="1"/>
  <c r="BU33854" i="1"/>
  <c r="BU33855" i="1"/>
  <c r="BU33856" i="1"/>
  <c r="BU33857" i="1"/>
  <c r="BU33858" i="1"/>
  <c r="BU33859" i="1"/>
  <c r="BU33860" i="1"/>
  <c r="BU33861" i="1"/>
  <c r="BU33862" i="1"/>
  <c r="BU33863" i="1"/>
  <c r="BU33864" i="1"/>
  <c r="BU33865" i="1"/>
  <c r="BU33866" i="1"/>
  <c r="BU33867" i="1"/>
  <c r="BU33868" i="1"/>
  <c r="BU33869" i="1"/>
  <c r="BU33870" i="1"/>
  <c r="BU33871" i="1"/>
  <c r="BU33872" i="1"/>
  <c r="BU33873" i="1"/>
  <c r="BU33874" i="1"/>
  <c r="BU33875" i="1"/>
  <c r="BU33876" i="1"/>
  <c r="BU33877" i="1"/>
  <c r="BU33878" i="1"/>
  <c r="BU33879" i="1"/>
  <c r="BU33880" i="1"/>
  <c r="BU33881" i="1"/>
  <c r="BU33882" i="1"/>
  <c r="BU33883" i="1"/>
  <c r="BU33884" i="1"/>
  <c r="BU33885" i="1"/>
  <c r="BU33886" i="1"/>
  <c r="BU33887" i="1"/>
  <c r="BU33888" i="1"/>
  <c r="BU33889" i="1"/>
  <c r="BU33890" i="1"/>
  <c r="BU33891" i="1"/>
  <c r="BU33892" i="1"/>
  <c r="BU33893" i="1"/>
  <c r="BU33894" i="1"/>
  <c r="BU33895" i="1"/>
  <c r="BU33896" i="1"/>
  <c r="BU33897" i="1"/>
  <c r="BU33898" i="1"/>
  <c r="BU33899" i="1"/>
  <c r="BU33900" i="1"/>
  <c r="BU33901" i="1"/>
  <c r="BU33902" i="1"/>
  <c r="BU33903" i="1"/>
  <c r="BU33904" i="1"/>
  <c r="BU33905" i="1"/>
  <c r="BU33906" i="1"/>
  <c r="BU33907" i="1"/>
  <c r="BU33908" i="1"/>
  <c r="BU33909" i="1"/>
  <c r="BU33910" i="1"/>
  <c r="BU33911" i="1"/>
  <c r="BU33912" i="1"/>
  <c r="BU33913" i="1"/>
  <c r="BU33914" i="1"/>
  <c r="BU33915" i="1"/>
  <c r="BU33916" i="1"/>
  <c r="BU33917" i="1"/>
  <c r="BU33918" i="1"/>
  <c r="BU33919" i="1"/>
  <c r="BU33920" i="1"/>
  <c r="BU33921" i="1"/>
  <c r="BU33922" i="1"/>
  <c r="BU33923" i="1"/>
  <c r="BU33924" i="1"/>
  <c r="BU33925" i="1"/>
  <c r="BU33926" i="1"/>
  <c r="BU33927" i="1"/>
  <c r="BU33928" i="1"/>
  <c r="BU33929" i="1"/>
  <c r="BU33930" i="1"/>
  <c r="BU33931" i="1"/>
  <c r="BU33932" i="1"/>
  <c r="BU33933" i="1"/>
  <c r="BU33934" i="1"/>
  <c r="BU33935" i="1"/>
  <c r="BU33936" i="1"/>
  <c r="BU33937" i="1"/>
  <c r="BU33938" i="1"/>
  <c r="BU33939" i="1"/>
  <c r="BU33940" i="1"/>
  <c r="BU33941" i="1"/>
  <c r="BU33942" i="1"/>
  <c r="BU33943" i="1"/>
  <c r="BU33944" i="1"/>
  <c r="BU33945" i="1"/>
  <c r="BU33946" i="1"/>
  <c r="BU33947" i="1"/>
  <c r="BU33948" i="1"/>
  <c r="BU33949" i="1"/>
  <c r="BU33950" i="1"/>
  <c r="BU33951" i="1"/>
  <c r="BU33952" i="1"/>
  <c r="BU33953" i="1"/>
  <c r="BU33954" i="1"/>
  <c r="BU33955" i="1"/>
  <c r="BU33956" i="1"/>
  <c r="BU33957" i="1"/>
  <c r="BU33958" i="1"/>
  <c r="BU33959" i="1"/>
  <c r="BU33960" i="1"/>
  <c r="BU33961" i="1"/>
  <c r="BU33962" i="1"/>
  <c r="BU33963" i="1"/>
  <c r="BU33964" i="1"/>
  <c r="BU33965" i="1"/>
  <c r="BU33966" i="1"/>
  <c r="BU33967" i="1"/>
  <c r="BU33968" i="1"/>
  <c r="BU33969" i="1"/>
  <c r="BU33970" i="1"/>
  <c r="BU33971" i="1"/>
  <c r="BU33972" i="1"/>
  <c r="BU33973" i="1"/>
  <c r="BU33974" i="1"/>
  <c r="BU33975" i="1"/>
  <c r="BU33976" i="1"/>
  <c r="BU33977" i="1"/>
  <c r="BU33978" i="1"/>
  <c r="BU33979" i="1"/>
  <c r="BU33980" i="1"/>
  <c r="BU33981" i="1"/>
  <c r="BU33982" i="1"/>
  <c r="BU33983" i="1"/>
  <c r="BU33984" i="1"/>
  <c r="BU33985" i="1"/>
  <c r="BU33986" i="1"/>
  <c r="BU33987" i="1"/>
  <c r="BU33988" i="1"/>
  <c r="BU33989" i="1"/>
  <c r="BU33990" i="1"/>
  <c r="BU33991" i="1"/>
  <c r="BU33992" i="1"/>
  <c r="BU33993" i="1"/>
  <c r="BU33994" i="1"/>
  <c r="BU33995" i="1"/>
  <c r="BU33996" i="1"/>
  <c r="BU33997" i="1"/>
  <c r="BU33998" i="1"/>
  <c r="BU33999" i="1"/>
  <c r="BU34000" i="1"/>
  <c r="BU34001" i="1"/>
  <c r="BU34002" i="1"/>
  <c r="BU34003" i="1"/>
  <c r="BU34004" i="1"/>
  <c r="BU34005" i="1"/>
  <c r="BU34006" i="1"/>
  <c r="BU34007" i="1"/>
  <c r="BU34008" i="1"/>
  <c r="BU34009" i="1"/>
  <c r="BU34010" i="1"/>
  <c r="BU34011" i="1"/>
  <c r="BU34012" i="1"/>
  <c r="BU34013" i="1"/>
  <c r="BU34014" i="1"/>
  <c r="BU34015" i="1"/>
  <c r="BU34016" i="1"/>
  <c r="BU34017" i="1"/>
  <c r="BU34018" i="1"/>
  <c r="BU34019" i="1"/>
  <c r="BU34020" i="1"/>
  <c r="BU34021" i="1"/>
  <c r="BU34022" i="1"/>
  <c r="BU34023" i="1"/>
  <c r="BU34024" i="1"/>
  <c r="BU34025" i="1"/>
  <c r="BU34026" i="1"/>
  <c r="BU34027" i="1"/>
  <c r="BU34028" i="1"/>
  <c r="BU34029" i="1"/>
  <c r="BU34030" i="1"/>
  <c r="BU34031" i="1"/>
  <c r="BU34032" i="1"/>
  <c r="BU34033" i="1"/>
  <c r="BU34034" i="1"/>
  <c r="BU34035" i="1"/>
  <c r="BU34036" i="1"/>
  <c r="BU34037" i="1"/>
  <c r="BU34038" i="1"/>
  <c r="BU34039" i="1"/>
  <c r="BU34040" i="1"/>
  <c r="BU34041" i="1"/>
  <c r="BU34042" i="1"/>
  <c r="BU34043" i="1"/>
  <c r="BU34044" i="1"/>
  <c r="BU34045" i="1"/>
  <c r="BU34046" i="1"/>
  <c r="BU34047" i="1"/>
  <c r="BU34048" i="1"/>
  <c r="BU34049" i="1"/>
  <c r="BU34050" i="1"/>
  <c r="BU34051" i="1"/>
  <c r="BU34052" i="1"/>
  <c r="BU34053" i="1"/>
  <c r="BU34054" i="1"/>
  <c r="BU34055" i="1"/>
  <c r="BU34056" i="1"/>
  <c r="BU34057" i="1"/>
  <c r="BU34058" i="1"/>
  <c r="BU34059" i="1"/>
  <c r="BU34060" i="1"/>
  <c r="BU34061" i="1"/>
  <c r="BU34062" i="1"/>
  <c r="BU34063" i="1"/>
  <c r="BU34064" i="1"/>
  <c r="BU34065" i="1"/>
  <c r="BU34066" i="1"/>
  <c r="BU34067" i="1"/>
  <c r="BU34068" i="1"/>
  <c r="BU34069" i="1"/>
  <c r="BU34070" i="1"/>
  <c r="BU34071" i="1"/>
  <c r="BU34072" i="1"/>
  <c r="BU34073" i="1"/>
  <c r="BU34074" i="1"/>
  <c r="BU34075" i="1"/>
  <c r="BU34076" i="1"/>
  <c r="BU34077" i="1"/>
  <c r="BU34078" i="1"/>
  <c r="BU34079" i="1"/>
  <c r="BU34080" i="1"/>
  <c r="BU34081" i="1"/>
  <c r="BU34082" i="1"/>
  <c r="BU34083" i="1"/>
  <c r="BU34084" i="1"/>
  <c r="BU34085" i="1"/>
  <c r="BU34086" i="1"/>
  <c r="BU34087" i="1"/>
  <c r="BU34088" i="1"/>
  <c r="BU34089" i="1"/>
  <c r="BU34090" i="1"/>
  <c r="BU34091" i="1"/>
  <c r="BU34092" i="1"/>
  <c r="BU34093" i="1"/>
  <c r="BU34094" i="1"/>
  <c r="BU34095" i="1"/>
  <c r="BU34096" i="1"/>
  <c r="BU34097" i="1"/>
  <c r="BU34098" i="1"/>
  <c r="BU34099" i="1"/>
  <c r="BU34100" i="1"/>
  <c r="BU34101" i="1"/>
  <c r="BU34102" i="1"/>
  <c r="BU34103" i="1"/>
  <c r="BU34104" i="1"/>
  <c r="BU34105" i="1"/>
  <c r="BU34106" i="1"/>
  <c r="BU34107" i="1"/>
  <c r="BU34108" i="1"/>
  <c r="BU34109" i="1"/>
  <c r="BU34110" i="1"/>
  <c r="BU34111" i="1"/>
  <c r="BU34112" i="1"/>
  <c r="BU34113" i="1"/>
  <c r="BU34114" i="1"/>
  <c r="BU34115" i="1"/>
  <c r="BU34116" i="1"/>
  <c r="BU34117" i="1"/>
  <c r="BU34118" i="1"/>
  <c r="BU34119" i="1"/>
  <c r="BU34120" i="1"/>
  <c r="BU34121" i="1"/>
  <c r="BU34122" i="1"/>
  <c r="BU34123" i="1"/>
  <c r="BU34124" i="1"/>
  <c r="BU34125" i="1"/>
  <c r="BU34126" i="1"/>
  <c r="BU34127" i="1"/>
  <c r="BU34128" i="1"/>
  <c r="BU34129" i="1"/>
  <c r="BU34130" i="1"/>
  <c r="BU34131" i="1"/>
  <c r="BU34132" i="1"/>
  <c r="BU34133" i="1"/>
  <c r="BU34134" i="1"/>
  <c r="BU34135" i="1"/>
  <c r="BU34136" i="1"/>
  <c r="BU34137" i="1"/>
  <c r="BU34138" i="1"/>
  <c r="BU34139" i="1"/>
  <c r="BU34140" i="1"/>
  <c r="BU34141" i="1"/>
  <c r="BU34142" i="1"/>
  <c r="BU34143" i="1"/>
  <c r="BU34144" i="1"/>
  <c r="BU34145" i="1"/>
  <c r="BU34146" i="1"/>
  <c r="BU34147" i="1"/>
  <c r="BU34148" i="1"/>
  <c r="BU34149" i="1"/>
  <c r="BU34150" i="1"/>
  <c r="BU34151" i="1"/>
  <c r="BU34152" i="1"/>
  <c r="BU34153" i="1"/>
  <c r="BU34154" i="1"/>
  <c r="BU34155" i="1"/>
  <c r="BU34156" i="1"/>
  <c r="BU34157" i="1"/>
  <c r="BU34158" i="1"/>
  <c r="BU34159" i="1"/>
  <c r="BU34160" i="1"/>
  <c r="BU34161" i="1"/>
  <c r="BU34162" i="1"/>
  <c r="BU34163" i="1"/>
  <c r="BU34164" i="1"/>
  <c r="BU34165" i="1"/>
  <c r="BU34166" i="1"/>
  <c r="BU34167" i="1"/>
  <c r="BU34168" i="1"/>
  <c r="BU34169" i="1"/>
  <c r="BU34170" i="1"/>
  <c r="BU34171" i="1"/>
  <c r="BU34172" i="1"/>
  <c r="BU34173" i="1"/>
  <c r="BU34174" i="1"/>
  <c r="BU34175" i="1"/>
  <c r="BU34176" i="1"/>
  <c r="BU34177" i="1"/>
  <c r="BU34178" i="1"/>
  <c r="BU34179" i="1"/>
  <c r="BU34180" i="1"/>
  <c r="BU34181" i="1"/>
  <c r="BU34182" i="1"/>
  <c r="BU34183" i="1"/>
  <c r="BU34184" i="1"/>
  <c r="BU34185" i="1"/>
  <c r="BU34186" i="1"/>
  <c r="BU34187" i="1"/>
  <c r="BU34188" i="1"/>
  <c r="BU34189" i="1"/>
  <c r="BU34190" i="1"/>
  <c r="BU34191" i="1"/>
  <c r="BU34192" i="1"/>
  <c r="BU34193" i="1"/>
  <c r="BU34194" i="1"/>
  <c r="BU34195" i="1"/>
  <c r="BU34196" i="1"/>
  <c r="BU34197" i="1"/>
  <c r="BU34198" i="1"/>
  <c r="BU34199" i="1"/>
  <c r="BU34200" i="1"/>
  <c r="BU34201" i="1"/>
  <c r="BU34202" i="1"/>
  <c r="BU34203" i="1"/>
  <c r="BU34204" i="1"/>
  <c r="BU34205" i="1"/>
  <c r="BU34206" i="1"/>
  <c r="BU34207" i="1"/>
  <c r="BU34208" i="1"/>
  <c r="BU34209" i="1"/>
  <c r="BU34210" i="1"/>
  <c r="BU34211" i="1"/>
  <c r="BU34212" i="1"/>
  <c r="BU34213" i="1"/>
  <c r="BU34214" i="1"/>
  <c r="BU34215" i="1"/>
  <c r="BU34216" i="1"/>
  <c r="BU34217" i="1"/>
  <c r="BU34218" i="1"/>
  <c r="BU34219" i="1"/>
  <c r="BU34220" i="1"/>
  <c r="BU34221" i="1"/>
  <c r="BU34222" i="1"/>
  <c r="BU34223" i="1"/>
  <c r="BU34224" i="1"/>
  <c r="BU34225" i="1"/>
  <c r="BU34226" i="1"/>
  <c r="BU34227" i="1"/>
  <c r="BU34228" i="1"/>
  <c r="BU34229" i="1"/>
  <c r="BU34230" i="1"/>
  <c r="BU34231" i="1"/>
  <c r="BU34232" i="1"/>
  <c r="BU34233" i="1"/>
  <c r="BU34234" i="1"/>
  <c r="BU34235" i="1"/>
  <c r="BU34236" i="1"/>
  <c r="BU34237" i="1"/>
  <c r="BU34238" i="1"/>
  <c r="BU34239" i="1"/>
  <c r="BU34240" i="1"/>
  <c r="BU34241" i="1"/>
  <c r="BU34242" i="1"/>
  <c r="BU34243" i="1"/>
  <c r="BU34244" i="1"/>
  <c r="BU34245" i="1"/>
  <c r="BU34246" i="1"/>
  <c r="BU34247" i="1"/>
  <c r="BU34248" i="1"/>
  <c r="BU34249" i="1"/>
  <c r="BU34250" i="1"/>
  <c r="BU34251" i="1"/>
  <c r="BU34252" i="1"/>
  <c r="BU34253" i="1"/>
  <c r="BU34254" i="1"/>
  <c r="BU34255" i="1"/>
  <c r="BU34256" i="1"/>
  <c r="BU34257" i="1"/>
  <c r="BU34258" i="1"/>
  <c r="BU34259" i="1"/>
  <c r="BU34260" i="1"/>
  <c r="BU34261" i="1"/>
  <c r="BU34262" i="1"/>
  <c r="BU34263" i="1"/>
  <c r="BU34264" i="1"/>
  <c r="BU34265" i="1"/>
  <c r="BU34266" i="1"/>
  <c r="BU34267" i="1"/>
  <c r="BU34268" i="1"/>
  <c r="BU34269" i="1"/>
  <c r="BU34270" i="1"/>
  <c r="BU34271" i="1"/>
  <c r="BU34272" i="1"/>
  <c r="BU34273" i="1"/>
  <c r="BU34274" i="1"/>
  <c r="BU34275" i="1"/>
  <c r="BU34276" i="1"/>
  <c r="BU34277" i="1"/>
  <c r="BU34278" i="1"/>
  <c r="BU34279" i="1"/>
  <c r="BU34280" i="1"/>
  <c r="BU34281" i="1"/>
  <c r="BU34282" i="1"/>
  <c r="BU34283" i="1"/>
  <c r="BU34284" i="1"/>
  <c r="BU34285" i="1"/>
  <c r="BU34286" i="1"/>
  <c r="BU34287" i="1"/>
  <c r="BU34288" i="1"/>
  <c r="BU34289" i="1"/>
  <c r="BU34290" i="1"/>
  <c r="BU34291" i="1"/>
  <c r="BU34292" i="1"/>
  <c r="BU34293" i="1"/>
  <c r="BU34294" i="1"/>
  <c r="BU34295" i="1"/>
  <c r="BU34296" i="1"/>
  <c r="BU34297" i="1"/>
  <c r="BU34298" i="1"/>
  <c r="BU34299" i="1"/>
  <c r="BU34300" i="1"/>
  <c r="BU34301" i="1"/>
  <c r="BU34302" i="1"/>
  <c r="BU34303" i="1"/>
  <c r="BU34304" i="1"/>
  <c r="BU34305" i="1"/>
  <c r="BU34306" i="1"/>
  <c r="BU34307" i="1"/>
  <c r="BU34308" i="1"/>
  <c r="BU34309" i="1"/>
  <c r="BU34310" i="1"/>
  <c r="BU34311" i="1"/>
  <c r="BU34312" i="1"/>
  <c r="BU34313" i="1"/>
  <c r="BU34314" i="1"/>
  <c r="BU34315" i="1"/>
  <c r="BU34316" i="1"/>
  <c r="BU34317" i="1"/>
  <c r="BU34318" i="1"/>
  <c r="BU34319" i="1"/>
  <c r="BU34320" i="1"/>
  <c r="BU34321" i="1"/>
  <c r="BU34322" i="1"/>
  <c r="BU34323" i="1"/>
  <c r="BU34324" i="1"/>
  <c r="BU34325" i="1"/>
  <c r="BU34326" i="1"/>
  <c r="BU34327" i="1"/>
  <c r="BU34328" i="1"/>
  <c r="BU34329" i="1"/>
  <c r="BU34330" i="1"/>
  <c r="BU34331" i="1"/>
  <c r="BU34332" i="1"/>
  <c r="BU34333" i="1"/>
  <c r="BU34334" i="1"/>
  <c r="BU34335" i="1"/>
  <c r="BU34336" i="1"/>
  <c r="BU34337" i="1"/>
  <c r="BU34338" i="1"/>
  <c r="BU34339" i="1"/>
  <c r="BU34340" i="1"/>
  <c r="BU34341" i="1"/>
  <c r="BU34342" i="1"/>
  <c r="BU34343" i="1"/>
  <c r="BU34344" i="1"/>
  <c r="BU34345" i="1"/>
  <c r="BU34346" i="1"/>
  <c r="BU34347" i="1"/>
  <c r="BU34348" i="1"/>
  <c r="BU34349" i="1"/>
  <c r="BU34350" i="1"/>
  <c r="BU34351" i="1"/>
  <c r="BU34352" i="1"/>
  <c r="BU34353" i="1"/>
  <c r="BU34354" i="1"/>
  <c r="BU34355" i="1"/>
  <c r="BU34356" i="1"/>
  <c r="BU34357" i="1"/>
  <c r="BU34358" i="1"/>
  <c r="BU34359" i="1"/>
  <c r="BU34360" i="1"/>
  <c r="BU34361" i="1"/>
  <c r="BU34362" i="1"/>
  <c r="BU34363" i="1"/>
  <c r="BU34364" i="1"/>
  <c r="BU34365" i="1"/>
  <c r="BU34366" i="1"/>
  <c r="BU34367" i="1"/>
  <c r="BU34368" i="1"/>
  <c r="BU34369" i="1"/>
  <c r="BU34370" i="1"/>
  <c r="BU34371" i="1"/>
  <c r="BU34372" i="1"/>
  <c r="BU34373" i="1"/>
  <c r="BU34374" i="1"/>
  <c r="BU34375" i="1"/>
  <c r="BU34376" i="1"/>
  <c r="BU34377" i="1"/>
  <c r="BU34378" i="1"/>
  <c r="BU34379" i="1"/>
  <c r="BU34380" i="1"/>
  <c r="BU34381" i="1"/>
  <c r="BU34382" i="1"/>
  <c r="BU34383" i="1"/>
  <c r="BU34384" i="1"/>
  <c r="BU34385" i="1"/>
  <c r="BU34386" i="1"/>
  <c r="BU34387" i="1"/>
  <c r="BU34388" i="1"/>
  <c r="BU34389" i="1"/>
  <c r="BU34390" i="1"/>
  <c r="BU34391" i="1"/>
  <c r="BU34392" i="1"/>
  <c r="BU34393" i="1"/>
  <c r="BU34394" i="1"/>
  <c r="BU34395" i="1"/>
  <c r="BU34396" i="1"/>
  <c r="BU34397" i="1"/>
  <c r="BU34398" i="1"/>
  <c r="BU34399" i="1"/>
  <c r="BU34400" i="1"/>
  <c r="BU34401" i="1"/>
  <c r="BU34402" i="1"/>
  <c r="BU34403" i="1"/>
  <c r="BU34404" i="1"/>
  <c r="BU34405" i="1"/>
  <c r="BU34406" i="1"/>
  <c r="BU34407" i="1"/>
  <c r="BU34408" i="1"/>
  <c r="BU34409" i="1"/>
  <c r="BU34410" i="1"/>
  <c r="BU34411" i="1"/>
  <c r="BU34412" i="1"/>
  <c r="BU34413" i="1"/>
  <c r="BU34414" i="1"/>
  <c r="BU34415" i="1"/>
  <c r="BU34416" i="1"/>
  <c r="BU34417" i="1"/>
  <c r="BU34418" i="1"/>
  <c r="BU34419" i="1"/>
  <c r="BU34420" i="1"/>
  <c r="BU34421" i="1"/>
  <c r="BU34422" i="1"/>
  <c r="BU34423" i="1"/>
  <c r="BU34424" i="1"/>
  <c r="BU34425" i="1"/>
  <c r="BU34426" i="1"/>
  <c r="BU34427" i="1"/>
  <c r="BU34428" i="1"/>
  <c r="BU34429" i="1"/>
  <c r="BU34430" i="1"/>
  <c r="BU34431" i="1"/>
  <c r="BU34432" i="1"/>
  <c r="BU34433" i="1"/>
  <c r="BU34434" i="1"/>
  <c r="BU34435" i="1"/>
  <c r="BU34436" i="1"/>
  <c r="BU34437" i="1"/>
  <c r="BU34438" i="1"/>
  <c r="BU34439" i="1"/>
  <c r="BU34440" i="1"/>
  <c r="BU34441" i="1"/>
  <c r="BU34442" i="1"/>
  <c r="BU34443" i="1"/>
  <c r="BU34444" i="1"/>
  <c r="BU34445" i="1"/>
  <c r="BU34446" i="1"/>
  <c r="BU34447" i="1"/>
  <c r="BU34448" i="1"/>
  <c r="BU34449" i="1"/>
  <c r="BU34450" i="1"/>
  <c r="BU34451" i="1"/>
  <c r="BU34452" i="1"/>
  <c r="BU34453" i="1"/>
  <c r="BU34454" i="1"/>
  <c r="BU34455" i="1"/>
  <c r="BU34456" i="1"/>
  <c r="BU34457" i="1"/>
  <c r="BU34458" i="1"/>
  <c r="BU34459" i="1"/>
  <c r="BU34460" i="1"/>
  <c r="BU34461" i="1"/>
  <c r="BU34462" i="1"/>
  <c r="BU34463" i="1"/>
  <c r="BU34464" i="1"/>
  <c r="BU34465" i="1"/>
  <c r="BU34466" i="1"/>
  <c r="BU34467" i="1"/>
  <c r="BU34468" i="1"/>
  <c r="BU34469" i="1"/>
  <c r="BU34470" i="1"/>
  <c r="BU34471" i="1"/>
  <c r="BU34472" i="1"/>
  <c r="BU34473" i="1"/>
  <c r="BU34474" i="1"/>
  <c r="BU34475" i="1"/>
  <c r="BU34476" i="1"/>
  <c r="BU34477" i="1"/>
  <c r="BU34478" i="1"/>
  <c r="BU34479" i="1"/>
  <c r="BU34480" i="1"/>
  <c r="BU34481" i="1"/>
  <c r="BU34482" i="1"/>
  <c r="BU34483" i="1"/>
  <c r="BU34484" i="1"/>
  <c r="BU34485" i="1"/>
  <c r="BU34486" i="1"/>
  <c r="BU34487" i="1"/>
  <c r="BU34488" i="1"/>
  <c r="BU34489" i="1"/>
  <c r="BU34490" i="1"/>
  <c r="BU34491" i="1"/>
  <c r="BU34492" i="1"/>
  <c r="BU34493" i="1"/>
  <c r="BU34494" i="1"/>
  <c r="BU34495" i="1"/>
  <c r="BU34496" i="1"/>
  <c r="BU34497" i="1"/>
  <c r="BU34498" i="1"/>
  <c r="BU34499" i="1"/>
  <c r="BU34500" i="1"/>
  <c r="BU34501" i="1"/>
  <c r="BU34502" i="1"/>
  <c r="BU34503" i="1"/>
  <c r="BU34504" i="1"/>
  <c r="BU34505" i="1"/>
  <c r="BU34506" i="1"/>
  <c r="BU34507" i="1"/>
  <c r="BU34508" i="1"/>
  <c r="BU34509" i="1"/>
  <c r="BU34510" i="1"/>
  <c r="BU34511" i="1"/>
  <c r="BU34512" i="1"/>
  <c r="BU34513" i="1"/>
  <c r="BU34514" i="1"/>
  <c r="BU34515" i="1"/>
  <c r="BU34516" i="1"/>
  <c r="BU34517" i="1"/>
  <c r="BU34518" i="1"/>
  <c r="BU34519" i="1"/>
  <c r="BU34520" i="1"/>
  <c r="BU34521" i="1"/>
  <c r="BU34522" i="1"/>
  <c r="BU34523" i="1"/>
  <c r="BU34524" i="1"/>
  <c r="BU34525" i="1"/>
  <c r="BU34526" i="1"/>
  <c r="BU34527" i="1"/>
  <c r="BU34528" i="1"/>
  <c r="BU34529" i="1"/>
  <c r="BU34530" i="1"/>
  <c r="BU34531" i="1"/>
  <c r="BU34532" i="1"/>
  <c r="BU34533" i="1"/>
  <c r="BU34534" i="1"/>
  <c r="BU34535" i="1"/>
  <c r="BU34536" i="1"/>
  <c r="BU34537" i="1"/>
  <c r="BU34538" i="1"/>
  <c r="BU34539" i="1"/>
  <c r="BU34540" i="1"/>
  <c r="BU34541" i="1"/>
  <c r="BU34542" i="1"/>
  <c r="BU34543" i="1"/>
  <c r="BU34544" i="1"/>
  <c r="BU34545" i="1"/>
  <c r="BU34546" i="1"/>
  <c r="BU34547" i="1"/>
  <c r="BU34548" i="1"/>
  <c r="BU34549" i="1"/>
  <c r="BU34550" i="1"/>
  <c r="BU34551" i="1"/>
  <c r="BU34552" i="1"/>
  <c r="BU34553" i="1"/>
  <c r="BU34554" i="1"/>
  <c r="BU34555" i="1"/>
  <c r="BU34556" i="1"/>
  <c r="BU34557" i="1"/>
  <c r="BU34558" i="1"/>
  <c r="BU34559" i="1"/>
  <c r="BU34560" i="1"/>
  <c r="BU34561" i="1"/>
  <c r="BU34562" i="1"/>
  <c r="BU34563" i="1"/>
  <c r="BU34564" i="1"/>
  <c r="BU34565" i="1"/>
  <c r="BU34566" i="1"/>
  <c r="BU34567" i="1"/>
  <c r="BU34568" i="1"/>
  <c r="BU34569" i="1"/>
  <c r="BU34570" i="1"/>
  <c r="BU34571" i="1"/>
  <c r="BU34572" i="1"/>
  <c r="BU34573" i="1"/>
  <c r="BU34574" i="1"/>
  <c r="BU34575" i="1"/>
  <c r="BU34576" i="1"/>
  <c r="BU34577" i="1"/>
  <c r="BU34578" i="1"/>
  <c r="BU34579" i="1"/>
  <c r="BU34580" i="1"/>
  <c r="BU34581" i="1"/>
  <c r="BU34582" i="1"/>
  <c r="BU34583" i="1"/>
  <c r="BU34584" i="1"/>
  <c r="BU34585" i="1"/>
  <c r="BU34586" i="1"/>
  <c r="BU34587" i="1"/>
  <c r="BU34588" i="1"/>
  <c r="BU34589" i="1"/>
  <c r="BU34590" i="1"/>
  <c r="BU34591" i="1"/>
  <c r="BU34592" i="1"/>
  <c r="BU34593" i="1"/>
  <c r="BU34594" i="1"/>
  <c r="BU34595" i="1"/>
  <c r="BU34596" i="1"/>
  <c r="BU34597" i="1"/>
  <c r="BU34598" i="1"/>
  <c r="BU34599" i="1"/>
  <c r="BU34600" i="1"/>
  <c r="BU34601" i="1"/>
  <c r="BU34602" i="1"/>
  <c r="BU34603" i="1"/>
  <c r="BU34604" i="1"/>
  <c r="BU34605" i="1"/>
  <c r="BU34606" i="1"/>
  <c r="BU34607" i="1"/>
  <c r="BU34608" i="1"/>
  <c r="BU34609" i="1"/>
  <c r="BU34610" i="1"/>
  <c r="BU34611" i="1"/>
  <c r="BU34612" i="1"/>
  <c r="BU34613" i="1"/>
  <c r="BU34614" i="1"/>
  <c r="BU34615" i="1"/>
  <c r="BU34616" i="1"/>
  <c r="BU34617" i="1"/>
  <c r="BU34618" i="1"/>
  <c r="BU34619" i="1"/>
  <c r="BU34620" i="1"/>
  <c r="BU34621" i="1"/>
  <c r="BU34622" i="1"/>
  <c r="BU34623" i="1"/>
  <c r="BU34624" i="1"/>
  <c r="BU34625" i="1"/>
  <c r="BU34626" i="1"/>
  <c r="BU34627" i="1"/>
  <c r="BU34628" i="1"/>
  <c r="BU34629" i="1"/>
  <c r="BU34630" i="1"/>
  <c r="BU34631" i="1"/>
  <c r="BU34632" i="1"/>
  <c r="BU34633" i="1"/>
  <c r="BU34634" i="1"/>
  <c r="BU34635" i="1"/>
  <c r="BU34636" i="1"/>
  <c r="BU34637" i="1"/>
  <c r="BU34638" i="1"/>
  <c r="BU34639" i="1"/>
  <c r="BU34640" i="1"/>
  <c r="BU34641" i="1"/>
  <c r="BU34642" i="1"/>
  <c r="BU34643" i="1"/>
  <c r="BU34644" i="1"/>
  <c r="BU34645" i="1"/>
  <c r="BU34646" i="1"/>
  <c r="BU34647" i="1"/>
  <c r="BU34648" i="1"/>
  <c r="BU34649" i="1"/>
  <c r="BU34650" i="1"/>
  <c r="BU34651" i="1"/>
  <c r="BU34652" i="1"/>
  <c r="BU34653" i="1"/>
  <c r="BU34654" i="1"/>
  <c r="BU34655" i="1"/>
  <c r="BU34656" i="1"/>
  <c r="BU34657" i="1"/>
  <c r="BU34658" i="1"/>
  <c r="BU34659" i="1"/>
  <c r="BU34660" i="1"/>
  <c r="BU34661" i="1"/>
  <c r="BU34662" i="1"/>
  <c r="BU34663" i="1"/>
  <c r="BU34664" i="1"/>
  <c r="BU34665" i="1"/>
  <c r="BU34666" i="1"/>
  <c r="BU34667" i="1"/>
  <c r="BU34668" i="1"/>
  <c r="BU34669" i="1"/>
  <c r="BU34670" i="1"/>
  <c r="BU34671" i="1"/>
  <c r="BU34672" i="1"/>
  <c r="BU34673" i="1"/>
  <c r="BU34674" i="1"/>
  <c r="BU34675" i="1"/>
  <c r="BU34676" i="1"/>
  <c r="BU34677" i="1"/>
  <c r="BU34678" i="1"/>
  <c r="BU34679" i="1"/>
  <c r="BU34680" i="1"/>
  <c r="BU34681" i="1"/>
  <c r="BU34682" i="1"/>
  <c r="BU34683" i="1"/>
  <c r="BU34684" i="1"/>
  <c r="BU34685" i="1"/>
  <c r="BU34686" i="1"/>
  <c r="BU34687" i="1"/>
  <c r="BU34688" i="1"/>
  <c r="BU34689" i="1"/>
  <c r="BU34690" i="1"/>
  <c r="BU34691" i="1"/>
  <c r="BU34692" i="1"/>
  <c r="BU34693" i="1"/>
  <c r="BU34694" i="1"/>
  <c r="BU34695" i="1"/>
  <c r="BU34696" i="1"/>
  <c r="BU34697" i="1"/>
  <c r="BU34698" i="1"/>
  <c r="BU34699" i="1"/>
  <c r="BU34700" i="1"/>
  <c r="BU34701" i="1"/>
  <c r="BU34702" i="1"/>
  <c r="BU34703" i="1"/>
  <c r="BU34704" i="1"/>
  <c r="BU34705" i="1"/>
  <c r="BU34706" i="1"/>
  <c r="BU34707" i="1"/>
  <c r="BU34708" i="1"/>
  <c r="BU34709" i="1"/>
  <c r="BU34710" i="1"/>
  <c r="BU34711" i="1"/>
  <c r="BU34712" i="1"/>
  <c r="BU34713" i="1"/>
  <c r="BU34714" i="1"/>
  <c r="BU34715" i="1"/>
  <c r="BU34716" i="1"/>
  <c r="BU34717" i="1"/>
  <c r="BU34718" i="1"/>
  <c r="BU34719" i="1"/>
  <c r="BU34720" i="1"/>
  <c r="BU34721" i="1"/>
  <c r="BU34722" i="1"/>
  <c r="BU34723" i="1"/>
  <c r="BU34724" i="1"/>
  <c r="BU34725" i="1"/>
  <c r="BU34726" i="1"/>
  <c r="BU34727" i="1"/>
  <c r="BU34728" i="1"/>
  <c r="BU34729" i="1"/>
  <c r="BU34730" i="1"/>
  <c r="BU34731" i="1"/>
  <c r="BU34732" i="1"/>
  <c r="BU34733" i="1"/>
  <c r="BU34734" i="1"/>
  <c r="BU34735" i="1"/>
  <c r="BU34736" i="1"/>
  <c r="BU34737" i="1"/>
  <c r="BU34738" i="1"/>
  <c r="BU34739" i="1"/>
  <c r="BU34740" i="1"/>
  <c r="BU34741" i="1"/>
  <c r="BU34742" i="1"/>
  <c r="BU34743" i="1"/>
  <c r="BU34744" i="1"/>
  <c r="BU34745" i="1"/>
  <c r="BU34746" i="1"/>
  <c r="BU34747" i="1"/>
  <c r="BU34748" i="1"/>
  <c r="BU34749" i="1"/>
  <c r="BU34750" i="1"/>
  <c r="BU34751" i="1"/>
  <c r="BU34752" i="1"/>
  <c r="BU34753" i="1"/>
  <c r="BU34754" i="1"/>
  <c r="BU34755" i="1"/>
  <c r="BU34756" i="1"/>
  <c r="BU34757" i="1"/>
  <c r="BU34758" i="1"/>
  <c r="BU34759" i="1"/>
  <c r="BU34760" i="1"/>
  <c r="BU34761" i="1"/>
  <c r="BU34762" i="1"/>
  <c r="BU34763" i="1"/>
  <c r="BU34764" i="1"/>
  <c r="BU34765" i="1"/>
  <c r="BU34766" i="1"/>
  <c r="BU34767" i="1"/>
  <c r="BU34768" i="1"/>
  <c r="BU34769" i="1"/>
  <c r="BU34770" i="1"/>
  <c r="BU34771" i="1"/>
  <c r="BU34772" i="1"/>
  <c r="BU34773" i="1"/>
  <c r="BU34774" i="1"/>
  <c r="BU34775" i="1"/>
  <c r="BU34776" i="1"/>
  <c r="BU34777" i="1"/>
  <c r="BU34778" i="1"/>
  <c r="BU34779" i="1"/>
  <c r="BU34780" i="1"/>
  <c r="BU34781" i="1"/>
  <c r="BU34782" i="1"/>
  <c r="BU34783" i="1"/>
  <c r="BU34784" i="1"/>
  <c r="BU34785" i="1"/>
  <c r="BU34786" i="1"/>
  <c r="BU34787" i="1"/>
  <c r="BU34788" i="1"/>
  <c r="BU34789" i="1"/>
  <c r="BU34790" i="1"/>
  <c r="BU34791" i="1"/>
  <c r="BU34792" i="1"/>
  <c r="BU34793" i="1"/>
  <c r="BU34794" i="1"/>
  <c r="BU34795" i="1"/>
  <c r="BU34796" i="1"/>
  <c r="BU34797" i="1"/>
  <c r="BU34798" i="1"/>
  <c r="BU34799" i="1"/>
  <c r="BU34800" i="1"/>
  <c r="BU34801" i="1"/>
  <c r="BU34802" i="1"/>
  <c r="BU34803" i="1"/>
  <c r="BU34804" i="1"/>
  <c r="BU34805" i="1"/>
  <c r="BU34806" i="1"/>
  <c r="BU34807" i="1"/>
  <c r="BU34808" i="1"/>
  <c r="BU34809" i="1"/>
  <c r="BU34810" i="1"/>
  <c r="BU34811" i="1"/>
  <c r="BU34812" i="1"/>
  <c r="BU34813" i="1"/>
  <c r="BU34814" i="1"/>
  <c r="BU34815" i="1"/>
  <c r="BU34816" i="1"/>
  <c r="BU34817" i="1"/>
  <c r="BU34818" i="1"/>
  <c r="BU34819" i="1"/>
  <c r="BU34820" i="1"/>
  <c r="BU34821" i="1"/>
  <c r="BU34822" i="1"/>
  <c r="BU34823" i="1"/>
  <c r="BU34824" i="1"/>
  <c r="BU34825" i="1"/>
  <c r="BU34826" i="1"/>
  <c r="BU34827" i="1"/>
  <c r="BU34828" i="1"/>
  <c r="BU34829" i="1"/>
  <c r="BU34830" i="1"/>
  <c r="BU34831" i="1"/>
  <c r="BU34832" i="1"/>
  <c r="BU34833" i="1"/>
  <c r="BU34834" i="1"/>
  <c r="BU34835" i="1"/>
  <c r="BU34836" i="1"/>
  <c r="BU34837" i="1"/>
  <c r="BU34838" i="1"/>
  <c r="BU34839" i="1"/>
  <c r="BU34840" i="1"/>
  <c r="BU34841" i="1"/>
  <c r="BU34842" i="1"/>
  <c r="BU34843" i="1"/>
  <c r="BU34844" i="1"/>
  <c r="BU34845" i="1"/>
  <c r="BU34846" i="1"/>
  <c r="BU34847" i="1"/>
  <c r="BU34848" i="1"/>
  <c r="BU34849" i="1"/>
  <c r="BU34850" i="1"/>
  <c r="BU34851" i="1"/>
  <c r="BU34852" i="1"/>
  <c r="BU34853" i="1"/>
  <c r="BU34854" i="1"/>
  <c r="BU34855" i="1"/>
  <c r="BU34856" i="1"/>
  <c r="BU34857" i="1"/>
  <c r="BU34858" i="1"/>
  <c r="BU34859" i="1"/>
  <c r="BU34860" i="1"/>
  <c r="BU34861" i="1"/>
  <c r="BU34862" i="1"/>
  <c r="BU34863" i="1"/>
  <c r="BU34864" i="1"/>
  <c r="BU34865" i="1"/>
  <c r="BU34866" i="1"/>
  <c r="BU34867" i="1"/>
  <c r="BU34868" i="1"/>
  <c r="BU34869" i="1"/>
  <c r="BU34870" i="1"/>
  <c r="BU34871" i="1"/>
  <c r="BU34872" i="1"/>
  <c r="BU34873" i="1"/>
  <c r="BU34874" i="1"/>
  <c r="BU34875" i="1"/>
  <c r="BU34876" i="1"/>
  <c r="BU34877" i="1"/>
  <c r="BU34878" i="1"/>
  <c r="BU34879" i="1"/>
  <c r="BU34880" i="1"/>
  <c r="BU34881" i="1"/>
  <c r="BU34882" i="1"/>
  <c r="BU34883" i="1"/>
  <c r="BU34884" i="1"/>
  <c r="BU34885" i="1"/>
  <c r="BU34886" i="1"/>
  <c r="BU34887" i="1"/>
  <c r="BU34888" i="1"/>
  <c r="BU34889" i="1"/>
  <c r="BU34890" i="1"/>
  <c r="BU34891" i="1"/>
  <c r="BU34892" i="1"/>
  <c r="BU34893" i="1"/>
  <c r="BU34894" i="1"/>
  <c r="BU34895" i="1"/>
  <c r="BU34896" i="1"/>
  <c r="BU34897" i="1"/>
  <c r="BU34898" i="1"/>
  <c r="BU34899" i="1"/>
  <c r="BU34900" i="1"/>
  <c r="BU34901" i="1"/>
  <c r="BU34902" i="1"/>
  <c r="BU34903" i="1"/>
  <c r="BU34904" i="1"/>
  <c r="BU34905" i="1"/>
  <c r="BU34906" i="1"/>
  <c r="BU34907" i="1"/>
  <c r="BU34908" i="1"/>
  <c r="BU34909" i="1"/>
  <c r="BU34910" i="1"/>
  <c r="BU34911" i="1"/>
  <c r="BU34912" i="1"/>
  <c r="BU34913" i="1"/>
  <c r="BU34914" i="1"/>
  <c r="BU34915" i="1"/>
  <c r="BU34916" i="1"/>
  <c r="BU34917" i="1"/>
  <c r="BU34918" i="1"/>
  <c r="BU34919" i="1"/>
  <c r="BU34920" i="1"/>
  <c r="BU34921" i="1"/>
  <c r="BU34922" i="1"/>
  <c r="BU34923" i="1"/>
  <c r="BU34924" i="1"/>
  <c r="BU34925" i="1"/>
  <c r="BU34926" i="1"/>
  <c r="BU34927" i="1"/>
  <c r="BU34928" i="1"/>
  <c r="BU34929" i="1"/>
  <c r="BU34930" i="1"/>
  <c r="BU34931" i="1"/>
  <c r="BU34932" i="1"/>
  <c r="BU34933" i="1"/>
  <c r="BU34934" i="1"/>
  <c r="BU34935" i="1"/>
  <c r="BU34936" i="1"/>
  <c r="BU34937" i="1"/>
  <c r="BU34938" i="1"/>
  <c r="BU34939" i="1"/>
  <c r="BU34940" i="1"/>
  <c r="BU34941" i="1"/>
  <c r="BU34942" i="1"/>
  <c r="BU34943" i="1"/>
  <c r="BU34944" i="1"/>
  <c r="BU34945" i="1"/>
  <c r="BU34946" i="1"/>
  <c r="BU34947" i="1"/>
  <c r="BU34948" i="1"/>
  <c r="BU34949" i="1"/>
  <c r="BU34950" i="1"/>
  <c r="BU34951" i="1"/>
  <c r="BU34952" i="1"/>
  <c r="BU34953" i="1"/>
  <c r="BU34954" i="1"/>
  <c r="BU34955" i="1"/>
  <c r="BU34956" i="1"/>
  <c r="BU34957" i="1"/>
  <c r="BU34958" i="1"/>
  <c r="BU34959" i="1"/>
  <c r="BU34960" i="1"/>
  <c r="BU34961" i="1"/>
  <c r="BU34962" i="1"/>
  <c r="BU34963" i="1"/>
  <c r="BU34964" i="1"/>
  <c r="BU34965" i="1"/>
  <c r="BU34966" i="1"/>
  <c r="BU34967" i="1"/>
  <c r="BU34968" i="1"/>
  <c r="BU34969" i="1"/>
  <c r="BU34970" i="1"/>
  <c r="BU34971" i="1"/>
  <c r="BU34972" i="1"/>
  <c r="BU34973" i="1"/>
  <c r="BU34974" i="1"/>
  <c r="BU34975" i="1"/>
  <c r="BU34976" i="1"/>
  <c r="BU34977" i="1"/>
  <c r="BU34978" i="1"/>
  <c r="BU34979" i="1"/>
  <c r="BU34980" i="1"/>
  <c r="BU34981" i="1"/>
  <c r="BU34982" i="1"/>
  <c r="BU34983" i="1"/>
  <c r="BU34984" i="1"/>
  <c r="BU34985" i="1"/>
  <c r="BU34986" i="1"/>
  <c r="BU34987" i="1"/>
  <c r="BU34988" i="1"/>
  <c r="BU34989" i="1"/>
  <c r="BU34990" i="1"/>
  <c r="BU34991" i="1"/>
  <c r="BU34992" i="1"/>
  <c r="BU34993" i="1"/>
  <c r="BU34994" i="1"/>
  <c r="BU34995" i="1"/>
  <c r="BU34996" i="1"/>
  <c r="BU34997" i="1"/>
  <c r="BU34998" i="1"/>
  <c r="BU34999" i="1"/>
  <c r="BU35000" i="1"/>
  <c r="BU35001" i="1"/>
  <c r="BU35002" i="1"/>
  <c r="BU35003" i="1"/>
  <c r="BU35004" i="1"/>
  <c r="BU35005" i="1"/>
  <c r="BU35006" i="1"/>
  <c r="BU35007" i="1"/>
  <c r="BU35008" i="1"/>
  <c r="BU35009" i="1"/>
  <c r="BU35010" i="1"/>
  <c r="BU35011" i="1"/>
  <c r="BU35012" i="1"/>
  <c r="BU35013" i="1"/>
  <c r="BU35014" i="1"/>
  <c r="BU35015" i="1"/>
  <c r="BU35016" i="1"/>
  <c r="BU35017" i="1"/>
  <c r="BU35018" i="1"/>
  <c r="BU35019" i="1"/>
  <c r="BU35020" i="1"/>
  <c r="BU35021" i="1"/>
  <c r="BU35022" i="1"/>
  <c r="BU35023" i="1"/>
  <c r="BU35024" i="1"/>
  <c r="BU35025" i="1"/>
  <c r="BU35026" i="1"/>
  <c r="BU35027" i="1"/>
  <c r="BU35028" i="1"/>
  <c r="BU35029" i="1"/>
  <c r="BU35030" i="1"/>
  <c r="BU35031" i="1"/>
  <c r="BU35032" i="1"/>
  <c r="BU35033" i="1"/>
  <c r="BU35034" i="1"/>
  <c r="BU35035" i="1"/>
  <c r="BU35036" i="1"/>
  <c r="BU35037" i="1"/>
  <c r="BU35038" i="1"/>
  <c r="BU35039" i="1"/>
  <c r="BU35040" i="1"/>
  <c r="BU35041" i="1"/>
  <c r="BU35042" i="1"/>
  <c r="BU35043" i="1"/>
  <c r="BU35044" i="1"/>
  <c r="BU35045" i="1"/>
  <c r="BU35046" i="1"/>
  <c r="BU35047" i="1"/>
  <c r="BU35048" i="1"/>
  <c r="BU35049" i="1"/>
  <c r="BU35050" i="1"/>
  <c r="BU35051" i="1"/>
  <c r="BU35052" i="1"/>
  <c r="BU35053" i="1"/>
  <c r="BU35054" i="1"/>
  <c r="BU35055" i="1"/>
  <c r="BU35056" i="1"/>
  <c r="BU35057" i="1"/>
  <c r="BU35058" i="1"/>
  <c r="BU35059" i="1"/>
  <c r="BU35060" i="1"/>
  <c r="BU35061" i="1"/>
  <c r="BU35062" i="1"/>
  <c r="BU35063" i="1"/>
  <c r="BU35064" i="1"/>
  <c r="BU35065" i="1"/>
  <c r="BU35066" i="1"/>
  <c r="BU35067" i="1"/>
  <c r="BU35068" i="1"/>
  <c r="BU35069" i="1"/>
  <c r="BU35070" i="1"/>
  <c r="BU35071" i="1"/>
  <c r="BU35072" i="1"/>
  <c r="BU35073" i="1"/>
  <c r="BU35074" i="1"/>
  <c r="BU35075" i="1"/>
  <c r="BU35076" i="1"/>
  <c r="BU35077" i="1"/>
  <c r="BU35078" i="1"/>
  <c r="BU35079" i="1"/>
  <c r="BU35080" i="1"/>
  <c r="BU35081" i="1"/>
  <c r="BU35082" i="1"/>
  <c r="BU35083" i="1"/>
  <c r="BU35084" i="1"/>
  <c r="BU35085" i="1"/>
  <c r="BU35086" i="1"/>
  <c r="BU35087" i="1"/>
  <c r="BU35088" i="1"/>
  <c r="BU35089" i="1"/>
  <c r="BU35090" i="1"/>
  <c r="BU35091" i="1"/>
  <c r="BU35092" i="1"/>
  <c r="BU35093" i="1"/>
  <c r="BU35094" i="1"/>
  <c r="BU35095" i="1"/>
  <c r="BU35096" i="1"/>
  <c r="BU35097" i="1"/>
  <c r="BU35098" i="1"/>
  <c r="BU35099" i="1"/>
  <c r="BU35100" i="1"/>
  <c r="BU35101" i="1"/>
  <c r="BU35102" i="1"/>
  <c r="BU35103" i="1"/>
  <c r="BU35104" i="1"/>
  <c r="BU35105" i="1"/>
  <c r="BU35106" i="1"/>
  <c r="BU35107" i="1"/>
  <c r="BU35108" i="1"/>
  <c r="BU35109" i="1"/>
  <c r="BU35110" i="1"/>
  <c r="BU35111" i="1"/>
  <c r="BU35112" i="1"/>
  <c r="BU35113" i="1"/>
  <c r="BU35114" i="1"/>
  <c r="BU35115" i="1"/>
  <c r="BU35116" i="1"/>
  <c r="BU35117" i="1"/>
  <c r="BU35118" i="1"/>
  <c r="BU35119" i="1"/>
  <c r="BU35120" i="1"/>
  <c r="BU35121" i="1"/>
  <c r="BU35122" i="1"/>
  <c r="BU35123" i="1"/>
  <c r="BU35124" i="1"/>
  <c r="BU35125" i="1"/>
  <c r="BU35126" i="1"/>
  <c r="BU35127" i="1"/>
  <c r="BU35128" i="1"/>
  <c r="BU35129" i="1"/>
  <c r="BU35130" i="1"/>
  <c r="BU35131" i="1"/>
  <c r="BU35132" i="1"/>
  <c r="BU35133" i="1"/>
  <c r="BU35134" i="1"/>
  <c r="BU35135" i="1"/>
  <c r="BU35136" i="1"/>
  <c r="BU35137" i="1"/>
  <c r="BU35138" i="1"/>
  <c r="BU35139" i="1"/>
  <c r="BU35140" i="1"/>
  <c r="BU35141" i="1"/>
  <c r="BU35142" i="1"/>
  <c r="BU35143" i="1"/>
  <c r="BU35144" i="1"/>
  <c r="BU35145" i="1"/>
  <c r="BU35146" i="1"/>
  <c r="BU35147" i="1"/>
  <c r="BU35148" i="1"/>
  <c r="BU35149" i="1"/>
  <c r="BU35150" i="1"/>
  <c r="BU35151" i="1"/>
  <c r="BU35152" i="1"/>
  <c r="BU35153" i="1"/>
  <c r="BU35154" i="1"/>
  <c r="BU35155" i="1"/>
  <c r="BU35156" i="1"/>
  <c r="BU35157" i="1"/>
  <c r="BU35158" i="1"/>
  <c r="BU35159" i="1"/>
  <c r="BU35160" i="1"/>
  <c r="BU35161" i="1"/>
  <c r="BU35162" i="1"/>
  <c r="BU35163" i="1"/>
  <c r="BU35164" i="1"/>
  <c r="BU35165" i="1"/>
  <c r="BU35166" i="1"/>
  <c r="BU35167" i="1"/>
  <c r="BU35168" i="1"/>
  <c r="BU35169" i="1"/>
  <c r="BU35170" i="1"/>
  <c r="BU35171" i="1"/>
  <c r="BU35172" i="1"/>
  <c r="BU35173" i="1"/>
  <c r="BU35174" i="1"/>
  <c r="BU35175" i="1"/>
  <c r="BU35176" i="1"/>
  <c r="BU35177" i="1"/>
  <c r="BU35178" i="1"/>
  <c r="BU35179" i="1"/>
  <c r="BU35180" i="1"/>
  <c r="BU35181" i="1"/>
  <c r="BU35182" i="1"/>
  <c r="BU35183" i="1"/>
  <c r="BU35184" i="1"/>
  <c r="BU35185" i="1"/>
  <c r="BU35186" i="1"/>
  <c r="BU35187" i="1"/>
  <c r="BU35188" i="1"/>
  <c r="BU35189" i="1"/>
  <c r="BU35190" i="1"/>
  <c r="BU35191" i="1"/>
  <c r="BU35192" i="1"/>
  <c r="BU35193" i="1"/>
  <c r="BU35194" i="1"/>
  <c r="BU35195" i="1"/>
  <c r="BU35196" i="1"/>
  <c r="BU35197" i="1"/>
  <c r="BU35198" i="1"/>
  <c r="BU35199" i="1"/>
  <c r="BU35200" i="1"/>
  <c r="BU35201" i="1"/>
  <c r="BU35202" i="1"/>
  <c r="BU35203" i="1"/>
  <c r="BU35204" i="1"/>
  <c r="BU35205" i="1"/>
  <c r="BU35206" i="1"/>
  <c r="BU35207" i="1"/>
  <c r="BU35208" i="1"/>
  <c r="BU35209" i="1"/>
  <c r="BU35210" i="1"/>
  <c r="BU35211" i="1"/>
  <c r="BU35212" i="1"/>
  <c r="BU35213" i="1"/>
  <c r="BU35214" i="1"/>
  <c r="BU35215" i="1"/>
  <c r="BU35216" i="1"/>
  <c r="BU35217" i="1"/>
  <c r="BU35218" i="1"/>
  <c r="BU35219" i="1"/>
  <c r="BU35220" i="1"/>
  <c r="BU35221" i="1"/>
  <c r="BU35222" i="1"/>
  <c r="BU35223" i="1"/>
  <c r="BU35224" i="1"/>
  <c r="BU35225" i="1"/>
  <c r="BU35226" i="1"/>
  <c r="BU35227" i="1"/>
  <c r="BU35228" i="1"/>
  <c r="BU35229" i="1"/>
  <c r="BU35230" i="1"/>
  <c r="BU35231" i="1"/>
  <c r="BU35232" i="1"/>
  <c r="BU35233" i="1"/>
  <c r="BU35234" i="1"/>
  <c r="BU35235" i="1"/>
  <c r="BU35236" i="1"/>
  <c r="BU35237" i="1"/>
  <c r="BU35238" i="1"/>
  <c r="BU35239" i="1"/>
  <c r="BU35240" i="1"/>
  <c r="BU35241" i="1"/>
  <c r="BU35242" i="1"/>
  <c r="BU35243" i="1"/>
  <c r="BU35244" i="1"/>
  <c r="BU35245" i="1"/>
  <c r="BU35246" i="1"/>
  <c r="BU35247" i="1"/>
  <c r="BU35248" i="1"/>
  <c r="BU35249" i="1"/>
  <c r="BU35250" i="1"/>
  <c r="BU35251" i="1"/>
  <c r="BU35252" i="1"/>
  <c r="BU35253" i="1"/>
  <c r="BU35254" i="1"/>
  <c r="BU35255" i="1"/>
  <c r="BU35256" i="1"/>
  <c r="BU35257" i="1"/>
  <c r="BU35258" i="1"/>
  <c r="BU35259" i="1"/>
  <c r="BU35260" i="1"/>
  <c r="BU35261" i="1"/>
  <c r="BU35262" i="1"/>
  <c r="BU35263" i="1"/>
  <c r="BU35264" i="1"/>
  <c r="BU35265" i="1"/>
  <c r="BU35266" i="1"/>
  <c r="BU35267" i="1"/>
  <c r="BU35268" i="1"/>
  <c r="BU35269" i="1"/>
  <c r="BU35270" i="1"/>
  <c r="BU35271" i="1"/>
  <c r="BU35272" i="1"/>
  <c r="BU35273" i="1"/>
  <c r="BU35274" i="1"/>
  <c r="BU35275" i="1"/>
  <c r="BU35276" i="1"/>
  <c r="BU35277" i="1"/>
  <c r="BU35278" i="1"/>
  <c r="BU35279" i="1"/>
  <c r="BU35280" i="1"/>
  <c r="BU35281" i="1"/>
  <c r="BU35282" i="1"/>
  <c r="BU35283" i="1"/>
  <c r="BU35284" i="1"/>
  <c r="BU35285" i="1"/>
  <c r="BU35286" i="1"/>
  <c r="BU35287" i="1"/>
  <c r="BU35288" i="1"/>
  <c r="BU35289" i="1"/>
  <c r="BU35290" i="1"/>
  <c r="BU35291" i="1"/>
  <c r="BU35292" i="1"/>
  <c r="BU35293" i="1"/>
  <c r="BU35294" i="1"/>
  <c r="BU35295" i="1"/>
  <c r="BU35296" i="1"/>
  <c r="BU35297" i="1"/>
  <c r="BU35298" i="1"/>
  <c r="BU35299" i="1"/>
  <c r="BU35300" i="1"/>
  <c r="BU35301" i="1"/>
  <c r="BU35302" i="1"/>
  <c r="BU35303" i="1"/>
  <c r="BU35304" i="1"/>
  <c r="BU35305" i="1"/>
  <c r="BU35306" i="1"/>
  <c r="BU35307" i="1"/>
  <c r="BU35308" i="1"/>
  <c r="BU35309" i="1"/>
  <c r="BU35310" i="1"/>
  <c r="BU35311" i="1"/>
  <c r="BU35312" i="1"/>
  <c r="BU35313" i="1"/>
  <c r="BU35314" i="1"/>
  <c r="BU35315" i="1"/>
  <c r="BU35316" i="1"/>
  <c r="BU35317" i="1"/>
  <c r="BU35318" i="1"/>
  <c r="BU35319" i="1"/>
  <c r="BU35320" i="1"/>
  <c r="BU35321" i="1"/>
  <c r="BU35322" i="1"/>
  <c r="BU35323" i="1"/>
  <c r="BU35324" i="1"/>
  <c r="BU35325" i="1"/>
  <c r="BU35326" i="1"/>
  <c r="BU35327" i="1"/>
  <c r="BU35328" i="1"/>
  <c r="BU35329" i="1"/>
  <c r="BU35330" i="1"/>
  <c r="BU35331" i="1"/>
  <c r="BU35332" i="1"/>
  <c r="BU35333" i="1"/>
  <c r="BU35334" i="1"/>
  <c r="BU35335" i="1"/>
  <c r="BU35336" i="1"/>
  <c r="BU35337" i="1"/>
  <c r="BU35338" i="1"/>
  <c r="BU35339" i="1"/>
  <c r="BU35340" i="1"/>
  <c r="BU35341" i="1"/>
  <c r="BU35342" i="1"/>
  <c r="BU35343" i="1"/>
  <c r="BU35344" i="1"/>
  <c r="BU35345" i="1"/>
  <c r="BU35346" i="1"/>
  <c r="BU35347" i="1"/>
  <c r="BU35348" i="1"/>
  <c r="BU35349" i="1"/>
  <c r="BU35350" i="1"/>
  <c r="BU35351" i="1"/>
  <c r="BU35352" i="1"/>
  <c r="BU35353" i="1"/>
  <c r="BU35354" i="1"/>
  <c r="BU35355" i="1"/>
  <c r="BU35356" i="1"/>
  <c r="BU35357" i="1"/>
  <c r="BU35358" i="1"/>
  <c r="BU35359" i="1"/>
  <c r="BU35360" i="1"/>
  <c r="BU35361" i="1"/>
  <c r="BU35362" i="1"/>
  <c r="BU35363" i="1"/>
  <c r="BU35364" i="1"/>
  <c r="BU35365" i="1"/>
  <c r="BU35366" i="1"/>
  <c r="BU35367" i="1"/>
  <c r="BU35368" i="1"/>
  <c r="BU35369" i="1"/>
  <c r="BU35370" i="1"/>
  <c r="BU35371" i="1"/>
  <c r="BU35372" i="1"/>
  <c r="BU35373" i="1"/>
  <c r="BU35374" i="1"/>
  <c r="BU35375" i="1"/>
  <c r="BU35376" i="1"/>
  <c r="BU35377" i="1"/>
  <c r="BU35378" i="1"/>
  <c r="BU35379" i="1"/>
  <c r="BU35380" i="1"/>
  <c r="BU35381" i="1"/>
  <c r="BU35382" i="1"/>
  <c r="BU35383" i="1"/>
  <c r="BU35384" i="1"/>
  <c r="BU35385" i="1"/>
  <c r="BU35386" i="1"/>
  <c r="BU35387" i="1"/>
  <c r="BU35388" i="1"/>
  <c r="BU35389" i="1"/>
  <c r="BU35390" i="1"/>
  <c r="BU35391" i="1"/>
  <c r="BU35392" i="1"/>
  <c r="BU35393" i="1"/>
  <c r="BU35394" i="1"/>
  <c r="BU35395" i="1"/>
  <c r="BU35396" i="1"/>
  <c r="BU35397" i="1"/>
  <c r="BU35398" i="1"/>
  <c r="BU35399" i="1"/>
  <c r="BU35400" i="1"/>
  <c r="BU35401" i="1"/>
  <c r="BU35402" i="1"/>
  <c r="BU35403" i="1"/>
  <c r="BU35404" i="1"/>
  <c r="BU35405" i="1"/>
  <c r="BU35406" i="1"/>
  <c r="BU35407" i="1"/>
  <c r="BU35408" i="1"/>
  <c r="BU35409" i="1"/>
  <c r="BU35410" i="1"/>
  <c r="BU35411" i="1"/>
  <c r="BU35412" i="1"/>
  <c r="BU35413" i="1"/>
  <c r="BU35414" i="1"/>
  <c r="BU35415" i="1"/>
  <c r="BU35416" i="1"/>
  <c r="BU35417" i="1"/>
  <c r="BU35418" i="1"/>
  <c r="BU35419" i="1"/>
  <c r="BU35420" i="1"/>
  <c r="BU35421" i="1"/>
  <c r="BU35422" i="1"/>
  <c r="BU35423" i="1"/>
  <c r="BU35424" i="1"/>
  <c r="BU35425" i="1"/>
  <c r="BU35426" i="1"/>
  <c r="BU35427" i="1"/>
  <c r="BU35428" i="1"/>
  <c r="BU35429" i="1"/>
  <c r="BU35430" i="1"/>
  <c r="BU35431" i="1"/>
  <c r="BU35432" i="1"/>
  <c r="BU35433" i="1"/>
  <c r="BU35434" i="1"/>
  <c r="BU35435" i="1"/>
  <c r="BU35436" i="1"/>
  <c r="BU35437" i="1"/>
  <c r="BU35438" i="1"/>
  <c r="BU35439" i="1"/>
  <c r="BU35440" i="1"/>
  <c r="BU35441" i="1"/>
  <c r="BU35442" i="1"/>
  <c r="BU35443" i="1"/>
  <c r="BU35444" i="1"/>
  <c r="BU35445" i="1"/>
  <c r="BU35446" i="1"/>
  <c r="BU35447" i="1"/>
  <c r="BU35448" i="1"/>
  <c r="BU35449" i="1"/>
  <c r="BU35450" i="1"/>
  <c r="BU35451" i="1"/>
  <c r="BU35452" i="1"/>
  <c r="BU35453" i="1"/>
  <c r="BU35454" i="1"/>
  <c r="BU35455" i="1"/>
  <c r="BU35456" i="1"/>
  <c r="BU35457" i="1"/>
  <c r="BU35458" i="1"/>
  <c r="BU35459" i="1"/>
  <c r="BU35460" i="1"/>
  <c r="BU35461" i="1"/>
  <c r="BU35462" i="1"/>
  <c r="BU35463" i="1"/>
  <c r="BU35464" i="1"/>
  <c r="BU35465" i="1"/>
  <c r="BU35466" i="1"/>
  <c r="BU35467" i="1"/>
  <c r="BU35468" i="1"/>
  <c r="BU35469" i="1"/>
  <c r="BU35470" i="1"/>
  <c r="BU35471" i="1"/>
  <c r="BU35472" i="1"/>
  <c r="BU35473" i="1"/>
  <c r="BU35474" i="1"/>
  <c r="BU35475" i="1"/>
  <c r="BU35476" i="1"/>
  <c r="BU35477" i="1"/>
  <c r="BU35478" i="1"/>
  <c r="BU35479" i="1"/>
  <c r="BU35480" i="1"/>
  <c r="BU35481" i="1"/>
  <c r="BU35482" i="1"/>
  <c r="BU35483" i="1"/>
  <c r="BU35484" i="1"/>
  <c r="BU35485" i="1"/>
  <c r="BU35486" i="1"/>
  <c r="BU35487" i="1"/>
  <c r="BU35488" i="1"/>
  <c r="BU35489" i="1"/>
  <c r="BU35490" i="1"/>
  <c r="BU35491" i="1"/>
  <c r="BU35492" i="1"/>
  <c r="BU35493" i="1"/>
  <c r="BU35494" i="1"/>
  <c r="BU35495" i="1"/>
  <c r="BU35496" i="1"/>
  <c r="BU35497" i="1"/>
  <c r="BU35498" i="1"/>
  <c r="BU35499" i="1"/>
  <c r="BU35500" i="1"/>
  <c r="BU35501" i="1"/>
  <c r="BU35502" i="1"/>
  <c r="BU35503" i="1"/>
  <c r="BU35504" i="1"/>
  <c r="BU35505" i="1"/>
  <c r="BU35506" i="1"/>
  <c r="BU35507" i="1"/>
  <c r="BU35508" i="1"/>
  <c r="BU35509" i="1"/>
  <c r="BU35510" i="1"/>
  <c r="BU35511" i="1"/>
  <c r="BU35512" i="1"/>
  <c r="BU35513" i="1"/>
  <c r="BU35514" i="1"/>
  <c r="BU35515" i="1"/>
  <c r="BU35516" i="1"/>
  <c r="BU35517" i="1"/>
  <c r="BU35518" i="1"/>
  <c r="BU35519" i="1"/>
  <c r="BU35520" i="1"/>
  <c r="BU35521" i="1"/>
  <c r="BU35522" i="1"/>
  <c r="BU35523" i="1"/>
  <c r="BU35524" i="1"/>
  <c r="BU35525" i="1"/>
  <c r="BU35526" i="1"/>
  <c r="BU35527" i="1"/>
  <c r="BU35528" i="1"/>
  <c r="BU35529" i="1"/>
  <c r="BU35530" i="1"/>
  <c r="BU35531" i="1"/>
  <c r="BU35532" i="1"/>
  <c r="BU35533" i="1"/>
  <c r="BU35534" i="1"/>
  <c r="BU35535" i="1"/>
  <c r="BU35536" i="1"/>
  <c r="BU35537" i="1"/>
  <c r="BU35538" i="1"/>
  <c r="BU35539" i="1"/>
  <c r="BU35540" i="1"/>
  <c r="BU35541" i="1"/>
  <c r="BU35542" i="1"/>
  <c r="BU35543" i="1"/>
  <c r="BU35544" i="1"/>
  <c r="BU35545" i="1"/>
  <c r="BU35546" i="1"/>
  <c r="BU35547" i="1"/>
  <c r="BU35548" i="1"/>
  <c r="BU35549" i="1"/>
  <c r="BU35550" i="1"/>
  <c r="BU35551" i="1"/>
  <c r="BU35552" i="1"/>
  <c r="BU35553" i="1"/>
  <c r="BU35554" i="1"/>
  <c r="BU35555" i="1"/>
  <c r="BU35556" i="1"/>
  <c r="BU35557" i="1"/>
  <c r="BU35558" i="1"/>
  <c r="BU35559" i="1"/>
  <c r="BU35560" i="1"/>
  <c r="BU35561" i="1"/>
  <c r="BU35562" i="1"/>
  <c r="BU35563" i="1"/>
  <c r="BU35564" i="1"/>
  <c r="BU35565" i="1"/>
  <c r="BU35566" i="1"/>
  <c r="BU35567" i="1"/>
  <c r="BU35568" i="1"/>
  <c r="BU35569" i="1"/>
  <c r="BU35570" i="1"/>
  <c r="BU35571" i="1"/>
  <c r="BU35572" i="1"/>
  <c r="BU35573" i="1"/>
  <c r="BU35574" i="1"/>
  <c r="BU35575" i="1"/>
  <c r="BU35576" i="1"/>
  <c r="BU35577" i="1"/>
  <c r="BU35578" i="1"/>
  <c r="BU35579" i="1"/>
  <c r="BU35580" i="1"/>
  <c r="BU35581" i="1"/>
  <c r="BU35582" i="1"/>
  <c r="BU35583" i="1"/>
  <c r="BU35584" i="1"/>
  <c r="BU35585" i="1"/>
  <c r="BU35586" i="1"/>
  <c r="BU35587" i="1"/>
  <c r="BU35588" i="1"/>
  <c r="BU35589" i="1"/>
  <c r="BU35590" i="1"/>
  <c r="BU35591" i="1"/>
  <c r="BU35592" i="1"/>
  <c r="BU35593" i="1"/>
  <c r="BU35594" i="1"/>
  <c r="BU35595" i="1"/>
  <c r="BU35596" i="1"/>
  <c r="BU35597" i="1"/>
  <c r="BU35598" i="1"/>
  <c r="BU35599" i="1"/>
  <c r="BU35600" i="1"/>
  <c r="BU35601" i="1"/>
  <c r="BU35602" i="1"/>
  <c r="BU35603" i="1"/>
  <c r="BU35604" i="1"/>
  <c r="BU35605" i="1"/>
  <c r="BU35606" i="1"/>
  <c r="BU35607" i="1"/>
  <c r="BU35608" i="1"/>
  <c r="BU35609" i="1"/>
  <c r="BU35610" i="1"/>
  <c r="BU35611" i="1"/>
  <c r="BU35612" i="1"/>
  <c r="BU35613" i="1"/>
  <c r="BU35614" i="1"/>
  <c r="BU35615" i="1"/>
  <c r="BU35616" i="1"/>
  <c r="BU35617" i="1"/>
  <c r="BU35618" i="1"/>
  <c r="BU35619" i="1"/>
  <c r="BU35620" i="1"/>
  <c r="BU35621" i="1"/>
  <c r="BU35622" i="1"/>
  <c r="BU35623" i="1"/>
  <c r="BU35624" i="1"/>
  <c r="BU35625" i="1"/>
  <c r="BU35626" i="1"/>
  <c r="BU35627" i="1"/>
  <c r="BU35628" i="1"/>
  <c r="BU35629" i="1"/>
  <c r="BU35630" i="1"/>
  <c r="BU35631" i="1"/>
  <c r="BU35632" i="1"/>
  <c r="BU35633" i="1"/>
  <c r="BU35634" i="1"/>
  <c r="BU35635" i="1"/>
  <c r="BU35636" i="1"/>
  <c r="BU35637" i="1"/>
  <c r="BU35638" i="1"/>
  <c r="BU35639" i="1"/>
  <c r="BU35640" i="1"/>
  <c r="BU35641" i="1"/>
  <c r="BU35642" i="1"/>
  <c r="BU35643" i="1"/>
  <c r="BU35644" i="1"/>
  <c r="BU35645" i="1"/>
  <c r="BU35646" i="1"/>
  <c r="BU35647" i="1"/>
  <c r="BU35648" i="1"/>
  <c r="BU35649" i="1"/>
  <c r="BU35650" i="1"/>
  <c r="BU35651" i="1"/>
  <c r="BU35652" i="1"/>
  <c r="BU35653" i="1"/>
  <c r="BU35654" i="1"/>
  <c r="BU35655" i="1"/>
  <c r="BU35656" i="1"/>
  <c r="BU35657" i="1"/>
  <c r="BU35658" i="1"/>
  <c r="BU35659" i="1"/>
  <c r="BU35660" i="1"/>
  <c r="BU35661" i="1"/>
  <c r="BU35662" i="1"/>
  <c r="BU35663" i="1"/>
  <c r="BU35664" i="1"/>
  <c r="BU35665" i="1"/>
  <c r="BU35666" i="1"/>
  <c r="BU35667" i="1"/>
  <c r="BU35668" i="1"/>
  <c r="BU35669" i="1"/>
  <c r="BU35670" i="1"/>
  <c r="BU35671" i="1"/>
  <c r="BU35672" i="1"/>
  <c r="BU35673" i="1"/>
  <c r="BU35674" i="1"/>
  <c r="BU35675" i="1"/>
  <c r="BU35676" i="1"/>
  <c r="BU35677" i="1"/>
  <c r="BU35678" i="1"/>
  <c r="BU35679" i="1"/>
  <c r="BU35680" i="1"/>
  <c r="BU35681" i="1"/>
  <c r="BU35682" i="1"/>
  <c r="BU35683" i="1"/>
  <c r="BU35684" i="1"/>
  <c r="BU35685" i="1"/>
  <c r="BU35686" i="1"/>
  <c r="BU35687" i="1"/>
  <c r="BU35688" i="1"/>
  <c r="BU35689" i="1"/>
  <c r="BU35690" i="1"/>
  <c r="BU35691" i="1"/>
  <c r="BU35692" i="1"/>
  <c r="BU35693" i="1"/>
  <c r="BU35694" i="1"/>
  <c r="BU35695" i="1"/>
  <c r="BU35696" i="1"/>
  <c r="BU35697" i="1"/>
  <c r="BU35698" i="1"/>
  <c r="BU35699" i="1"/>
  <c r="BU35700" i="1"/>
  <c r="BU35701" i="1"/>
  <c r="BU35702" i="1"/>
  <c r="BU35703" i="1"/>
  <c r="BU35704" i="1"/>
  <c r="BU35705" i="1"/>
  <c r="BU35706" i="1"/>
  <c r="BU35707" i="1"/>
  <c r="BU35708" i="1"/>
  <c r="BU35709" i="1"/>
  <c r="BU35710" i="1"/>
  <c r="BU35711" i="1"/>
  <c r="BU35712" i="1"/>
  <c r="BU35713" i="1"/>
  <c r="BU35714" i="1"/>
  <c r="BU35715" i="1"/>
  <c r="BU35716" i="1"/>
  <c r="BU35717" i="1"/>
  <c r="BU35718" i="1"/>
  <c r="BU35719" i="1"/>
  <c r="BU35720" i="1"/>
  <c r="BU35721" i="1"/>
  <c r="BU35722" i="1"/>
  <c r="BU35723" i="1"/>
  <c r="BU35724" i="1"/>
  <c r="BU35725" i="1"/>
  <c r="BU35726" i="1"/>
  <c r="BU35727" i="1"/>
  <c r="BU35728" i="1"/>
  <c r="BU35729" i="1"/>
  <c r="BU35730" i="1"/>
  <c r="BU35731" i="1"/>
  <c r="BU35732" i="1"/>
  <c r="BU35733" i="1"/>
  <c r="BU35734" i="1"/>
  <c r="BU35735" i="1"/>
  <c r="BU35736" i="1"/>
  <c r="BU35737" i="1"/>
  <c r="BU35738" i="1"/>
  <c r="BU35739" i="1"/>
  <c r="BU35740" i="1"/>
  <c r="BU35741" i="1"/>
  <c r="BU35742" i="1"/>
  <c r="BU35743" i="1"/>
  <c r="BU35744" i="1"/>
  <c r="BU35745" i="1"/>
  <c r="BU35746" i="1"/>
  <c r="BU35747" i="1"/>
  <c r="BU35748" i="1"/>
  <c r="BU35749" i="1"/>
  <c r="BU35750" i="1"/>
  <c r="BU35751" i="1"/>
  <c r="BU35752" i="1"/>
  <c r="BU35753" i="1"/>
  <c r="BU35754" i="1"/>
  <c r="BU35755" i="1"/>
  <c r="BU35756" i="1"/>
  <c r="BU35757" i="1"/>
  <c r="BU35758" i="1"/>
  <c r="BU35759" i="1"/>
  <c r="BU35760" i="1"/>
  <c r="BU35761" i="1"/>
  <c r="BU35762" i="1"/>
  <c r="BU35763" i="1"/>
  <c r="BU35764" i="1"/>
  <c r="BU35765" i="1"/>
  <c r="BU35766" i="1"/>
  <c r="BU35767" i="1"/>
  <c r="BU35768" i="1"/>
  <c r="BU35769" i="1"/>
  <c r="BU35770" i="1"/>
  <c r="BU35771" i="1"/>
  <c r="BU35772" i="1"/>
  <c r="BU35773" i="1"/>
  <c r="BU35774" i="1"/>
  <c r="BU35775" i="1"/>
  <c r="BU35776" i="1"/>
  <c r="BU35777" i="1"/>
  <c r="BU35778" i="1"/>
  <c r="BU35779" i="1"/>
  <c r="BU35780" i="1"/>
  <c r="BU35781" i="1"/>
  <c r="BU35782" i="1"/>
  <c r="BU35783" i="1"/>
  <c r="BU35784" i="1"/>
  <c r="BU35785" i="1"/>
  <c r="BU35786" i="1"/>
  <c r="BU35787" i="1"/>
  <c r="BU35788" i="1"/>
  <c r="BU35789" i="1"/>
  <c r="BU35790" i="1"/>
  <c r="BU35791" i="1"/>
  <c r="BU35792" i="1"/>
  <c r="BU35793" i="1"/>
  <c r="BU35794" i="1"/>
  <c r="BU35795" i="1"/>
  <c r="BU35796" i="1"/>
  <c r="BU35797" i="1"/>
  <c r="BU35798" i="1"/>
  <c r="BU35799" i="1"/>
  <c r="BU35800" i="1"/>
  <c r="BU35801" i="1"/>
  <c r="BU35802" i="1"/>
  <c r="BU35803" i="1"/>
  <c r="BU35804" i="1"/>
  <c r="BU35805" i="1"/>
  <c r="BU35806" i="1"/>
  <c r="BU35807" i="1"/>
  <c r="BU35808" i="1"/>
  <c r="BU35809" i="1"/>
  <c r="BU35810" i="1"/>
  <c r="BU35811" i="1"/>
  <c r="BU35812" i="1"/>
  <c r="BU35813" i="1"/>
  <c r="BU35814" i="1"/>
  <c r="BU35815" i="1"/>
  <c r="BU35816" i="1"/>
  <c r="BU35817" i="1"/>
  <c r="BU35818" i="1"/>
  <c r="BU35819" i="1"/>
  <c r="BU35820" i="1"/>
  <c r="BU35821" i="1"/>
  <c r="BU35822" i="1"/>
  <c r="BU35823" i="1"/>
  <c r="BU35824" i="1"/>
  <c r="BU35825" i="1"/>
  <c r="BU35826" i="1"/>
  <c r="BU35827" i="1"/>
  <c r="BU35828" i="1"/>
  <c r="BU35829" i="1"/>
  <c r="BU35830" i="1"/>
  <c r="BU35831" i="1"/>
  <c r="BU35832" i="1"/>
  <c r="BU35833" i="1"/>
  <c r="BU35834" i="1"/>
  <c r="BU35835" i="1"/>
  <c r="BU35836" i="1"/>
  <c r="BU35837" i="1"/>
  <c r="BU35838" i="1"/>
  <c r="BU35839" i="1"/>
  <c r="BU35840" i="1"/>
  <c r="BU35841" i="1"/>
  <c r="BU35842" i="1"/>
  <c r="BU35843" i="1"/>
  <c r="BU35844" i="1"/>
  <c r="BU35845" i="1"/>
  <c r="BU35846" i="1"/>
  <c r="BU35847" i="1"/>
  <c r="BU35848" i="1"/>
  <c r="BU35849" i="1"/>
  <c r="BU35850" i="1"/>
  <c r="BU35851" i="1"/>
  <c r="BU35852" i="1"/>
  <c r="BU35853" i="1"/>
  <c r="BU35854" i="1"/>
  <c r="BU35855" i="1"/>
  <c r="BU35856" i="1"/>
  <c r="BU35857" i="1"/>
  <c r="BU35858" i="1"/>
  <c r="BU35859" i="1"/>
  <c r="BU35860" i="1"/>
  <c r="BU35861" i="1"/>
  <c r="BU35862" i="1"/>
  <c r="BU35863" i="1"/>
  <c r="BU35864" i="1"/>
  <c r="BU35865" i="1"/>
  <c r="BU35866" i="1"/>
  <c r="BU35867" i="1"/>
  <c r="BU35868" i="1"/>
  <c r="BU35869" i="1"/>
  <c r="BU35870" i="1"/>
  <c r="BU35871" i="1"/>
  <c r="BU35872" i="1"/>
  <c r="BU35873" i="1"/>
  <c r="BU35874" i="1"/>
  <c r="BU35875" i="1"/>
  <c r="BU35876" i="1"/>
  <c r="BU35877" i="1"/>
  <c r="BU35878" i="1"/>
  <c r="BU35879" i="1"/>
  <c r="BU35880" i="1"/>
  <c r="BU35881" i="1"/>
  <c r="BU35882" i="1"/>
  <c r="BU35883" i="1"/>
  <c r="BU35884" i="1"/>
  <c r="BU35885" i="1"/>
  <c r="BU35886" i="1"/>
  <c r="BU35887" i="1"/>
  <c r="BU35888" i="1"/>
  <c r="BU35889" i="1"/>
  <c r="BU35890" i="1"/>
  <c r="BU35891" i="1"/>
  <c r="BU35892" i="1"/>
  <c r="BU35893" i="1"/>
  <c r="BU35894" i="1"/>
  <c r="BU35895" i="1"/>
  <c r="BU35896" i="1"/>
  <c r="BU35897" i="1"/>
  <c r="BU35898" i="1"/>
  <c r="BU35899" i="1"/>
  <c r="BU35900" i="1"/>
  <c r="BU35901" i="1"/>
  <c r="BU35902" i="1"/>
  <c r="BU35903" i="1"/>
  <c r="BU35904" i="1"/>
  <c r="BU35905" i="1"/>
  <c r="BU35906" i="1"/>
  <c r="BU35907" i="1"/>
  <c r="BU35908" i="1"/>
  <c r="BU35909" i="1"/>
  <c r="BU35910" i="1"/>
  <c r="BU35911" i="1"/>
  <c r="BU35912" i="1"/>
  <c r="BU35913" i="1"/>
  <c r="BU35914" i="1"/>
  <c r="BU35915" i="1"/>
  <c r="BU35916" i="1"/>
  <c r="BU35917" i="1"/>
  <c r="BU35918" i="1"/>
  <c r="BU35919" i="1"/>
  <c r="BU35920" i="1"/>
  <c r="BU35921" i="1"/>
  <c r="BU35922" i="1"/>
  <c r="BU35923" i="1"/>
  <c r="BU35924" i="1"/>
  <c r="BU35925" i="1"/>
  <c r="BU35926" i="1"/>
  <c r="BU35927" i="1"/>
  <c r="BU35928" i="1"/>
  <c r="BU35929" i="1"/>
  <c r="BU35930" i="1"/>
  <c r="BU35931" i="1"/>
  <c r="BU35932" i="1"/>
  <c r="BU35933" i="1"/>
  <c r="BU35934" i="1"/>
  <c r="BU35935" i="1"/>
  <c r="BU35936" i="1"/>
  <c r="BU35937" i="1"/>
  <c r="BU35938" i="1"/>
  <c r="BU35939" i="1"/>
  <c r="BU35940" i="1"/>
  <c r="BU35941" i="1"/>
  <c r="BU35942" i="1"/>
  <c r="BU35943" i="1"/>
  <c r="BU35944" i="1"/>
  <c r="BU35945" i="1"/>
  <c r="BU35946" i="1"/>
  <c r="BU35947" i="1"/>
  <c r="BU35948" i="1"/>
  <c r="BU35949" i="1"/>
  <c r="BU35950" i="1"/>
  <c r="BU35951" i="1"/>
  <c r="BU35952" i="1"/>
  <c r="BU35953" i="1"/>
  <c r="BU35954" i="1"/>
  <c r="BU35955" i="1"/>
  <c r="BU35956" i="1"/>
  <c r="BU35957" i="1"/>
  <c r="BU35958" i="1"/>
  <c r="BU35959" i="1"/>
  <c r="BU35960" i="1"/>
  <c r="BU35961" i="1"/>
  <c r="BU35962" i="1"/>
  <c r="BU35963" i="1"/>
  <c r="BU35964" i="1"/>
  <c r="BU35965" i="1"/>
  <c r="BU35966" i="1"/>
  <c r="BU35967" i="1"/>
  <c r="BU35968" i="1"/>
  <c r="BU35969" i="1"/>
  <c r="BU35970" i="1"/>
  <c r="BU35971" i="1"/>
  <c r="BU35972" i="1"/>
  <c r="BU35973" i="1"/>
  <c r="BU35974" i="1"/>
  <c r="BU35975" i="1"/>
  <c r="BU35976" i="1"/>
  <c r="BU35977" i="1"/>
  <c r="BU35978" i="1"/>
  <c r="BU35979" i="1"/>
  <c r="BU35980" i="1"/>
  <c r="BU35981" i="1"/>
  <c r="BU35982" i="1"/>
  <c r="BU35983" i="1"/>
  <c r="BU35984" i="1"/>
  <c r="BU35985" i="1"/>
  <c r="BU35986" i="1"/>
  <c r="BU35987" i="1"/>
  <c r="BU35988" i="1"/>
  <c r="BU35989" i="1"/>
  <c r="BU35990" i="1"/>
  <c r="BU35991" i="1"/>
  <c r="BU35992" i="1"/>
  <c r="BU35993" i="1"/>
  <c r="BU35994" i="1"/>
  <c r="BU35995" i="1"/>
  <c r="BU35996" i="1"/>
  <c r="BU35997" i="1"/>
  <c r="BU35998" i="1"/>
  <c r="BU35999" i="1"/>
  <c r="BU36000" i="1"/>
  <c r="BU36001" i="1"/>
  <c r="BU36002" i="1"/>
  <c r="BU36003" i="1"/>
  <c r="BU36004" i="1"/>
  <c r="BU36005" i="1"/>
  <c r="BU36006" i="1"/>
  <c r="BU36007" i="1"/>
  <c r="BU36008" i="1"/>
  <c r="BU36009" i="1"/>
  <c r="BU36010" i="1"/>
  <c r="BU36011" i="1"/>
  <c r="BU36012" i="1"/>
  <c r="BU36013" i="1"/>
  <c r="BU36014" i="1"/>
  <c r="BU36015" i="1"/>
  <c r="BU36016" i="1"/>
  <c r="BU36017" i="1"/>
  <c r="BU36018" i="1"/>
  <c r="BU36019" i="1"/>
  <c r="BU36020" i="1"/>
  <c r="BU36021" i="1"/>
  <c r="BU36022" i="1"/>
  <c r="BU36023" i="1"/>
  <c r="BU36024" i="1"/>
  <c r="BU36025" i="1"/>
  <c r="BU36026" i="1"/>
  <c r="BU36027" i="1"/>
  <c r="BU36028" i="1"/>
  <c r="BU36029" i="1"/>
  <c r="BU36030" i="1"/>
  <c r="BU36031" i="1"/>
  <c r="BU36032" i="1"/>
  <c r="BU36033" i="1"/>
  <c r="BU36034" i="1"/>
  <c r="BU36035" i="1"/>
  <c r="BU36036" i="1"/>
  <c r="BU36037" i="1"/>
  <c r="BU36038" i="1"/>
  <c r="BU36039" i="1"/>
  <c r="BU36040" i="1"/>
  <c r="BU36041" i="1"/>
  <c r="BU36042" i="1"/>
  <c r="BU36043" i="1"/>
  <c r="BU36044" i="1"/>
  <c r="BU36045" i="1"/>
  <c r="BU36046" i="1"/>
  <c r="BU36047" i="1"/>
  <c r="BU36048" i="1"/>
  <c r="BU36049" i="1"/>
  <c r="BU36050" i="1"/>
  <c r="BU36051" i="1"/>
  <c r="BU36052" i="1"/>
  <c r="BU36053" i="1"/>
  <c r="BU36054" i="1"/>
  <c r="BU36055" i="1"/>
  <c r="BU36056" i="1"/>
  <c r="BU36057" i="1"/>
  <c r="BU36058" i="1"/>
  <c r="BU36059" i="1"/>
  <c r="BU36060" i="1"/>
  <c r="BU36061" i="1"/>
  <c r="BU36062" i="1"/>
  <c r="BU36063" i="1"/>
  <c r="BU36064" i="1"/>
  <c r="BU36065" i="1"/>
  <c r="BU36066" i="1"/>
  <c r="BU36067" i="1"/>
  <c r="BU36068" i="1"/>
  <c r="BU36069" i="1"/>
  <c r="BU36070" i="1"/>
  <c r="BU36071" i="1"/>
  <c r="BU36072" i="1"/>
  <c r="BU36073" i="1"/>
  <c r="BU36074" i="1"/>
  <c r="BU36075" i="1"/>
  <c r="BU36076" i="1"/>
  <c r="BU36077" i="1"/>
  <c r="BU36078" i="1"/>
  <c r="BU36079" i="1"/>
  <c r="BU36080" i="1"/>
  <c r="BU36081" i="1"/>
  <c r="BU36082" i="1"/>
  <c r="BU36083" i="1"/>
  <c r="BU36084" i="1"/>
  <c r="BU36085" i="1"/>
  <c r="BU36086" i="1"/>
  <c r="BU36087" i="1"/>
  <c r="BU36088" i="1"/>
  <c r="BU36089" i="1"/>
  <c r="BU36090" i="1"/>
  <c r="BU36091" i="1"/>
  <c r="BU36092" i="1"/>
  <c r="BU36093" i="1"/>
  <c r="BU36094" i="1"/>
  <c r="BU36095" i="1"/>
  <c r="BU36096" i="1"/>
  <c r="BU36097" i="1"/>
  <c r="BU36098" i="1"/>
  <c r="BU36099" i="1"/>
  <c r="BU36100" i="1"/>
  <c r="BU36101" i="1"/>
  <c r="BU36102" i="1"/>
  <c r="BU36103" i="1"/>
  <c r="BU36104" i="1"/>
  <c r="BU36105" i="1"/>
  <c r="BU36106" i="1"/>
  <c r="BU36107" i="1"/>
  <c r="BU36108" i="1"/>
  <c r="BU36109" i="1"/>
  <c r="BU36110" i="1"/>
  <c r="BU36111" i="1"/>
  <c r="BU36112" i="1"/>
  <c r="BU36113" i="1"/>
  <c r="BU36114" i="1"/>
  <c r="BU36115" i="1"/>
  <c r="BU36116" i="1"/>
  <c r="BU36117" i="1"/>
  <c r="BU36118" i="1"/>
  <c r="BU36119" i="1"/>
  <c r="BU36120" i="1"/>
  <c r="BU36121" i="1"/>
  <c r="BU36122" i="1"/>
  <c r="BU36123" i="1"/>
  <c r="BU36124" i="1"/>
  <c r="BU36125" i="1"/>
  <c r="BU36126" i="1"/>
  <c r="BU36127" i="1"/>
  <c r="BU36128" i="1"/>
  <c r="BU36129" i="1"/>
  <c r="BU36130" i="1"/>
  <c r="BU36131" i="1"/>
  <c r="BU36132" i="1"/>
  <c r="BU36133" i="1"/>
  <c r="BU36134" i="1"/>
  <c r="BU36135" i="1"/>
  <c r="BU36136" i="1"/>
  <c r="BU36137" i="1"/>
  <c r="BU36138" i="1"/>
  <c r="BU36139" i="1"/>
  <c r="BU36140" i="1"/>
  <c r="BU36141" i="1"/>
  <c r="BU36142" i="1"/>
  <c r="BU36143" i="1"/>
  <c r="BU36144" i="1"/>
  <c r="BU36145" i="1"/>
  <c r="BU36146" i="1"/>
  <c r="BU36147" i="1"/>
  <c r="BU36148" i="1"/>
  <c r="BU36149" i="1"/>
  <c r="BU36150" i="1"/>
  <c r="BU36151" i="1"/>
  <c r="BU36152" i="1"/>
  <c r="BU36153" i="1"/>
  <c r="BU36154" i="1"/>
  <c r="BU36155" i="1"/>
  <c r="BU36156" i="1"/>
  <c r="BU36157" i="1"/>
  <c r="BU36158" i="1"/>
  <c r="BU36159" i="1"/>
  <c r="BU36160" i="1"/>
  <c r="BU36161" i="1"/>
  <c r="BU36162" i="1"/>
  <c r="BU36163" i="1"/>
  <c r="BU36164" i="1"/>
  <c r="BU36165" i="1"/>
  <c r="BU36166" i="1"/>
  <c r="BU36167" i="1"/>
  <c r="BU36168" i="1"/>
  <c r="BU36169" i="1"/>
  <c r="BU36170" i="1"/>
  <c r="BU36171" i="1"/>
  <c r="BU36172" i="1"/>
  <c r="BU36173" i="1"/>
  <c r="BU36174" i="1"/>
  <c r="BU36175" i="1"/>
  <c r="BU36176" i="1"/>
  <c r="BU36177" i="1"/>
  <c r="BU36178" i="1"/>
  <c r="BU36179" i="1"/>
  <c r="BU36180" i="1"/>
  <c r="BU36181" i="1"/>
  <c r="BU36182" i="1"/>
  <c r="BU36183" i="1"/>
  <c r="BU36184" i="1"/>
  <c r="BU36185" i="1"/>
  <c r="BU36186" i="1"/>
  <c r="BU36187" i="1"/>
  <c r="BU36188" i="1"/>
  <c r="BU36189" i="1"/>
  <c r="BU36190" i="1"/>
  <c r="BU36191" i="1"/>
  <c r="BU36192" i="1"/>
  <c r="BU36193" i="1"/>
  <c r="BU36194" i="1"/>
  <c r="BU36195" i="1"/>
  <c r="BU36196" i="1"/>
  <c r="BU36197" i="1"/>
  <c r="BU36198" i="1"/>
  <c r="BU36199" i="1"/>
  <c r="BU36200" i="1"/>
  <c r="BU36201" i="1"/>
  <c r="BU36202" i="1"/>
  <c r="BU36203" i="1"/>
  <c r="BU36204" i="1"/>
  <c r="BU36205" i="1"/>
  <c r="BU36206" i="1"/>
  <c r="BU36207" i="1"/>
  <c r="BU36208" i="1"/>
  <c r="BU36209" i="1"/>
  <c r="BU36210" i="1"/>
  <c r="BU36211" i="1"/>
  <c r="BU36212" i="1"/>
  <c r="BU36213" i="1"/>
  <c r="BU36214" i="1"/>
  <c r="BU36215" i="1"/>
  <c r="BU36216" i="1"/>
  <c r="BU36217" i="1"/>
  <c r="BU36218" i="1"/>
  <c r="BU36219" i="1"/>
  <c r="BU36220" i="1"/>
  <c r="BU36221" i="1"/>
  <c r="BU36222" i="1"/>
  <c r="BU36223" i="1"/>
  <c r="BU36224" i="1"/>
  <c r="BU36225" i="1"/>
  <c r="BU36226" i="1"/>
  <c r="BU36227" i="1"/>
  <c r="BU36228" i="1"/>
  <c r="BU36229" i="1"/>
  <c r="BU36230" i="1"/>
  <c r="BU36231" i="1"/>
  <c r="BU36232" i="1"/>
  <c r="BU36233" i="1"/>
  <c r="BU36234" i="1"/>
  <c r="BU36235" i="1"/>
  <c r="BU36236" i="1"/>
  <c r="BU36237" i="1"/>
  <c r="BU36238" i="1"/>
  <c r="BU36239" i="1"/>
  <c r="BU36240" i="1"/>
  <c r="BU36241" i="1"/>
  <c r="BU36242" i="1"/>
  <c r="BU36243" i="1"/>
  <c r="BU36244" i="1"/>
  <c r="BU36245" i="1"/>
  <c r="BU36246" i="1"/>
  <c r="BU36247" i="1"/>
  <c r="BU36248" i="1"/>
  <c r="BU36249" i="1"/>
  <c r="BU36250" i="1"/>
  <c r="BU36251" i="1"/>
  <c r="BU36252" i="1"/>
  <c r="BU36253" i="1"/>
  <c r="BU36254" i="1"/>
  <c r="BU36255" i="1"/>
  <c r="BU36256" i="1"/>
  <c r="BU36257" i="1"/>
  <c r="BU36258" i="1"/>
  <c r="BU36259" i="1"/>
  <c r="BU36260" i="1"/>
  <c r="BU36261" i="1"/>
  <c r="BU36262" i="1"/>
  <c r="BU36263" i="1"/>
  <c r="BU36264" i="1"/>
  <c r="BU36265" i="1"/>
  <c r="BU36266" i="1"/>
  <c r="BU36267" i="1"/>
  <c r="BU36268" i="1"/>
  <c r="BU36269" i="1"/>
  <c r="BU36270" i="1"/>
  <c r="BU36271" i="1"/>
  <c r="BU36272" i="1"/>
  <c r="BU36273" i="1"/>
  <c r="BU36274" i="1"/>
  <c r="BU36275" i="1"/>
  <c r="BU36276" i="1"/>
  <c r="BU36277" i="1"/>
  <c r="BU36278" i="1"/>
  <c r="BU36279" i="1"/>
  <c r="BU36280" i="1"/>
  <c r="BU36281" i="1"/>
  <c r="BU36282" i="1"/>
  <c r="BU36283" i="1"/>
  <c r="BU36284" i="1"/>
  <c r="BU36285" i="1"/>
  <c r="BU36286" i="1"/>
  <c r="BU36287" i="1"/>
  <c r="BU36288" i="1"/>
  <c r="BU36289" i="1"/>
  <c r="BU36290" i="1"/>
  <c r="BU36291" i="1"/>
  <c r="BU36292" i="1"/>
  <c r="BU36293" i="1"/>
  <c r="BU36294" i="1"/>
  <c r="BU36295" i="1"/>
  <c r="BU36296" i="1"/>
  <c r="BU36297" i="1"/>
  <c r="BU36298" i="1"/>
  <c r="BU36299" i="1"/>
  <c r="BU36300" i="1"/>
  <c r="BU36301" i="1"/>
  <c r="BU36302" i="1"/>
  <c r="BU36303" i="1"/>
  <c r="BU36304" i="1"/>
  <c r="BU36305" i="1"/>
  <c r="BU36306" i="1"/>
  <c r="BU36307" i="1"/>
  <c r="BU36308" i="1"/>
  <c r="BU36309" i="1"/>
  <c r="BU36310" i="1"/>
  <c r="BU36311" i="1"/>
  <c r="BU36312" i="1"/>
  <c r="BU36313" i="1"/>
  <c r="BU36314" i="1"/>
  <c r="BU36315" i="1"/>
  <c r="BU36316" i="1"/>
  <c r="BU36317" i="1"/>
  <c r="BU36318" i="1"/>
  <c r="BU36319" i="1"/>
  <c r="BU36320" i="1"/>
  <c r="BU36321" i="1"/>
  <c r="BU36322" i="1"/>
  <c r="BU36323" i="1"/>
  <c r="BU36324" i="1"/>
  <c r="BU36325" i="1"/>
  <c r="BU36326" i="1"/>
  <c r="BU36327" i="1"/>
  <c r="BU36328" i="1"/>
  <c r="BU36329" i="1"/>
  <c r="BU36330" i="1"/>
  <c r="BU36331" i="1"/>
  <c r="BU36332" i="1"/>
  <c r="BU36333" i="1"/>
  <c r="BU36334" i="1"/>
  <c r="BU36335" i="1"/>
  <c r="BU36336" i="1"/>
  <c r="BU36337" i="1"/>
  <c r="BU36338" i="1"/>
  <c r="BU36339" i="1"/>
  <c r="BU36340" i="1"/>
  <c r="BU36341" i="1"/>
  <c r="BU36342" i="1"/>
  <c r="BU36343" i="1"/>
  <c r="BU36344" i="1"/>
  <c r="BU36345" i="1"/>
  <c r="BU36346" i="1"/>
  <c r="BU36347" i="1"/>
  <c r="BU36348" i="1"/>
  <c r="BU36349" i="1"/>
  <c r="BU36350" i="1"/>
  <c r="BU36351" i="1"/>
  <c r="BU36352" i="1"/>
  <c r="BU36353" i="1"/>
  <c r="BU36354" i="1"/>
  <c r="BU36355" i="1"/>
  <c r="BU36356" i="1"/>
  <c r="BU36357" i="1"/>
  <c r="BU36358" i="1"/>
  <c r="BU36359" i="1"/>
  <c r="BU36360" i="1"/>
  <c r="BU36361" i="1"/>
  <c r="BU36362" i="1"/>
  <c r="BU36363" i="1"/>
  <c r="BU36364" i="1"/>
  <c r="BU36365" i="1"/>
  <c r="BU36366" i="1"/>
  <c r="BU36367" i="1"/>
  <c r="BU36368" i="1"/>
  <c r="BU36369" i="1"/>
  <c r="BU36370" i="1"/>
  <c r="BU36371" i="1"/>
  <c r="BU36372" i="1"/>
  <c r="BU36373" i="1"/>
  <c r="BU36374" i="1"/>
  <c r="BU36375" i="1"/>
  <c r="BU36376" i="1"/>
  <c r="BU36377" i="1"/>
  <c r="BU36378" i="1"/>
  <c r="BU36379" i="1"/>
  <c r="BU36380" i="1"/>
  <c r="BU36381" i="1"/>
  <c r="BU36382" i="1"/>
  <c r="BU36383" i="1"/>
  <c r="BU36384" i="1"/>
  <c r="BU36385" i="1"/>
  <c r="BU36386" i="1"/>
  <c r="BU36387" i="1"/>
  <c r="BU36388" i="1"/>
  <c r="BU36389" i="1"/>
  <c r="BU36390" i="1"/>
  <c r="BU36391" i="1"/>
  <c r="BU36392" i="1"/>
  <c r="BU36393" i="1"/>
  <c r="BU36394" i="1"/>
  <c r="BU36395" i="1"/>
  <c r="BU36396" i="1"/>
  <c r="BU36397" i="1"/>
  <c r="BU36398" i="1"/>
  <c r="BU36399" i="1"/>
  <c r="BU36400" i="1"/>
  <c r="BU36401" i="1"/>
  <c r="BU36402" i="1"/>
  <c r="BU36403" i="1"/>
  <c r="BU36404" i="1"/>
  <c r="BU36405" i="1"/>
  <c r="BU36406" i="1"/>
  <c r="BU36407" i="1"/>
  <c r="BU36408" i="1"/>
  <c r="BU36409" i="1"/>
  <c r="BU36410" i="1"/>
  <c r="BU36411" i="1"/>
  <c r="BU36412" i="1"/>
  <c r="BU36413" i="1"/>
  <c r="BU36414" i="1"/>
  <c r="BU36415" i="1"/>
  <c r="BU36416" i="1"/>
  <c r="BU36417" i="1"/>
  <c r="BU36418" i="1"/>
  <c r="BU36419" i="1"/>
  <c r="BU36420" i="1"/>
  <c r="BU36421" i="1"/>
  <c r="BU36422" i="1"/>
  <c r="BU36423" i="1"/>
  <c r="BU36424" i="1"/>
  <c r="BU36425" i="1"/>
  <c r="BU36426" i="1"/>
  <c r="BU36427" i="1"/>
  <c r="BU36428" i="1"/>
  <c r="BU36429" i="1"/>
  <c r="BU36430" i="1"/>
  <c r="BU36431" i="1"/>
  <c r="BU36432" i="1"/>
  <c r="BU36433" i="1"/>
  <c r="BU36434" i="1"/>
  <c r="BU36435" i="1"/>
  <c r="BU36436" i="1"/>
  <c r="BU36437" i="1"/>
  <c r="BU36438" i="1"/>
  <c r="BU36439" i="1"/>
  <c r="BU36440" i="1"/>
  <c r="BU36441" i="1"/>
  <c r="BU36442" i="1"/>
  <c r="BU36443" i="1"/>
  <c r="BU36444" i="1"/>
  <c r="BU36445" i="1"/>
  <c r="BU36446" i="1"/>
  <c r="BU36447" i="1"/>
  <c r="BU36448" i="1"/>
  <c r="BU36449" i="1"/>
  <c r="BU36450" i="1"/>
  <c r="BU36451" i="1"/>
  <c r="BU36452" i="1"/>
  <c r="BU36453" i="1"/>
  <c r="BU36454" i="1"/>
  <c r="BU36455" i="1"/>
  <c r="BU36456" i="1"/>
  <c r="BU36457" i="1"/>
  <c r="BU36458" i="1"/>
  <c r="BU36459" i="1"/>
  <c r="BU36460" i="1"/>
  <c r="BU36461" i="1"/>
  <c r="BU36462" i="1"/>
  <c r="BU36463" i="1"/>
  <c r="BU36464" i="1"/>
  <c r="BU36465" i="1"/>
  <c r="BU36466" i="1"/>
  <c r="BU36467" i="1"/>
  <c r="BU36468" i="1"/>
  <c r="BU36469" i="1"/>
  <c r="BU36470" i="1"/>
  <c r="BU36471" i="1"/>
  <c r="BU36472" i="1"/>
  <c r="BU36473" i="1"/>
  <c r="BU36474" i="1"/>
  <c r="BU36475" i="1"/>
  <c r="BU36476" i="1"/>
  <c r="BU36477" i="1"/>
  <c r="BU36478" i="1"/>
  <c r="BU36479" i="1"/>
  <c r="BU36480" i="1"/>
  <c r="BU36481" i="1"/>
  <c r="BU36482" i="1"/>
  <c r="BU36483" i="1"/>
  <c r="BU36484" i="1"/>
  <c r="BU36485" i="1"/>
  <c r="BU36486" i="1"/>
  <c r="BU36487" i="1"/>
  <c r="BU36488" i="1"/>
  <c r="BU36489" i="1"/>
  <c r="BU36490" i="1"/>
  <c r="BU36491" i="1"/>
  <c r="BU36492" i="1"/>
  <c r="BU36493" i="1"/>
  <c r="BU36494" i="1"/>
  <c r="BU36495" i="1"/>
  <c r="BU36496" i="1"/>
  <c r="BU36497" i="1"/>
  <c r="BU36498" i="1"/>
  <c r="BU36499" i="1"/>
  <c r="BU36500" i="1"/>
  <c r="BU36501" i="1"/>
  <c r="BU36502" i="1"/>
  <c r="BU36503" i="1"/>
  <c r="BU36504" i="1"/>
  <c r="BU36505" i="1"/>
  <c r="BU36506" i="1"/>
  <c r="BU36507" i="1"/>
  <c r="BU36508" i="1"/>
  <c r="BU36509" i="1"/>
  <c r="BU36510" i="1"/>
  <c r="BU36511" i="1"/>
  <c r="BU36512" i="1"/>
  <c r="BU36513" i="1"/>
  <c r="BU36514" i="1"/>
  <c r="BU36515" i="1"/>
  <c r="BU36516" i="1"/>
  <c r="BU36517" i="1"/>
  <c r="BU36518" i="1"/>
  <c r="BU36519" i="1"/>
  <c r="BU36520" i="1"/>
  <c r="BU36521" i="1"/>
  <c r="BU36522" i="1"/>
  <c r="BU36523" i="1"/>
  <c r="BU36524" i="1"/>
  <c r="BU36525" i="1"/>
  <c r="BU36526" i="1"/>
  <c r="BU36527" i="1"/>
  <c r="BU36528" i="1"/>
  <c r="BU36529" i="1"/>
  <c r="BU36530" i="1"/>
  <c r="BU36531" i="1"/>
  <c r="BU36532" i="1"/>
  <c r="BU36533" i="1"/>
  <c r="BU36534" i="1"/>
  <c r="BU36535" i="1"/>
  <c r="BU36536" i="1"/>
  <c r="BU36537" i="1"/>
  <c r="BU36538" i="1"/>
  <c r="BU36539" i="1"/>
  <c r="BU36540" i="1"/>
  <c r="BU36541" i="1"/>
  <c r="BU36542" i="1"/>
  <c r="BU36543" i="1"/>
  <c r="BU36544" i="1"/>
  <c r="BU36545" i="1"/>
  <c r="BU36546" i="1"/>
  <c r="BU36547" i="1"/>
  <c r="BU36548" i="1"/>
  <c r="BU36549" i="1"/>
  <c r="BU36550" i="1"/>
  <c r="BU36551" i="1"/>
  <c r="BU36552" i="1"/>
  <c r="BU36553" i="1"/>
  <c r="BU36554" i="1"/>
  <c r="BU36555" i="1"/>
  <c r="BU36556" i="1"/>
  <c r="BU36557" i="1"/>
  <c r="BU36558" i="1"/>
  <c r="BU36559" i="1"/>
  <c r="BU36560" i="1"/>
  <c r="BU36561" i="1"/>
  <c r="BU36562" i="1"/>
  <c r="BU36563" i="1"/>
  <c r="BU36564" i="1"/>
  <c r="BU36565" i="1"/>
  <c r="BU36566" i="1"/>
  <c r="BU36567" i="1"/>
  <c r="BU36568" i="1"/>
  <c r="BU36569" i="1"/>
  <c r="BU36570" i="1"/>
  <c r="BU36571" i="1"/>
  <c r="BU36572" i="1"/>
  <c r="BU36573" i="1"/>
  <c r="BU36574" i="1"/>
  <c r="BU36575" i="1"/>
  <c r="BU36576" i="1"/>
  <c r="BU36577" i="1"/>
  <c r="BU36578" i="1"/>
  <c r="BU36579" i="1"/>
  <c r="BU36580" i="1"/>
  <c r="BU36581" i="1"/>
  <c r="BU36582" i="1"/>
  <c r="BU36583" i="1"/>
  <c r="BU36584" i="1"/>
  <c r="BU36585" i="1"/>
  <c r="BU36586" i="1"/>
  <c r="BU36587" i="1"/>
  <c r="BU36588" i="1"/>
  <c r="BU36589" i="1"/>
  <c r="BU36590" i="1"/>
  <c r="BU36591" i="1"/>
  <c r="BU36592" i="1"/>
  <c r="BU36593" i="1"/>
  <c r="BU36594" i="1"/>
  <c r="BU36595" i="1"/>
  <c r="BU36596" i="1"/>
  <c r="BU36597" i="1"/>
  <c r="BU36598" i="1"/>
  <c r="BU36599" i="1"/>
  <c r="BU36600" i="1"/>
  <c r="BU36601" i="1"/>
  <c r="BU36602" i="1"/>
  <c r="BU36603" i="1"/>
  <c r="BU36604" i="1"/>
  <c r="BU36605" i="1"/>
  <c r="BU36606" i="1"/>
  <c r="BU36607" i="1"/>
  <c r="BU36608" i="1"/>
  <c r="BU36609" i="1"/>
  <c r="BU36610" i="1"/>
  <c r="BU36611" i="1"/>
  <c r="BU36612" i="1"/>
  <c r="BU36613" i="1"/>
  <c r="BU36614" i="1"/>
  <c r="BU36615" i="1"/>
  <c r="BU36616" i="1"/>
  <c r="BU36617" i="1"/>
  <c r="BU36618" i="1"/>
  <c r="BU36619" i="1"/>
  <c r="BU36620" i="1"/>
  <c r="BU36621" i="1"/>
  <c r="BU36622" i="1"/>
  <c r="BU36623" i="1"/>
  <c r="BU36624" i="1"/>
  <c r="BU36625" i="1"/>
  <c r="BU36626" i="1"/>
  <c r="BU36627" i="1"/>
  <c r="BU36628" i="1"/>
  <c r="BU36629" i="1"/>
  <c r="BU36630" i="1"/>
  <c r="BU36631" i="1"/>
  <c r="BU36632" i="1"/>
  <c r="BU36633" i="1"/>
  <c r="BU36634" i="1"/>
  <c r="BU36635" i="1"/>
  <c r="BU36636" i="1"/>
  <c r="BU36637" i="1"/>
  <c r="BU36638" i="1"/>
  <c r="BU36639" i="1"/>
  <c r="BU36640" i="1"/>
  <c r="BU36641" i="1"/>
  <c r="BU36642" i="1"/>
  <c r="BU36643" i="1"/>
  <c r="BU36644" i="1"/>
  <c r="BU36645" i="1"/>
  <c r="BU36646" i="1"/>
  <c r="BU36647" i="1"/>
  <c r="BU36648" i="1"/>
  <c r="BU36649" i="1"/>
  <c r="BU36650" i="1"/>
  <c r="BU36651" i="1"/>
  <c r="BU36652" i="1"/>
  <c r="BU36653" i="1"/>
  <c r="BU36654" i="1"/>
  <c r="BU36655" i="1"/>
  <c r="BU36656" i="1"/>
  <c r="BU36657" i="1"/>
  <c r="BU36658" i="1"/>
  <c r="BU36659" i="1"/>
  <c r="BU36660" i="1"/>
  <c r="BU36661" i="1"/>
  <c r="BU36662" i="1"/>
  <c r="BU36663" i="1"/>
  <c r="BU36664" i="1"/>
  <c r="BU36665" i="1"/>
  <c r="BU36666" i="1"/>
  <c r="BU36667" i="1"/>
  <c r="BU36668" i="1"/>
  <c r="BU36669" i="1"/>
  <c r="BU36670" i="1"/>
  <c r="BU36671" i="1"/>
  <c r="BU36672" i="1"/>
  <c r="BU36673" i="1"/>
  <c r="BU36674" i="1"/>
  <c r="BU36675" i="1"/>
  <c r="BU36676" i="1"/>
  <c r="BU36677" i="1"/>
  <c r="BU36678" i="1"/>
  <c r="BU36679" i="1"/>
  <c r="BU36680" i="1"/>
  <c r="BU36681" i="1"/>
  <c r="BU36682" i="1"/>
  <c r="BU36683" i="1"/>
  <c r="BU36684" i="1"/>
  <c r="BU36685" i="1"/>
  <c r="BU36686" i="1"/>
  <c r="BU36687" i="1"/>
  <c r="BU36688" i="1"/>
  <c r="BU36689" i="1"/>
  <c r="BU36690" i="1"/>
  <c r="BU36691" i="1"/>
  <c r="BU36692" i="1"/>
  <c r="BU36693" i="1"/>
  <c r="BU36694" i="1"/>
  <c r="BU36695" i="1"/>
  <c r="BU36696" i="1"/>
  <c r="BU36697" i="1"/>
  <c r="BU36698" i="1"/>
  <c r="BU36699" i="1"/>
  <c r="BU36700" i="1"/>
  <c r="BU36701" i="1"/>
  <c r="BU36702" i="1"/>
  <c r="BU36703" i="1"/>
  <c r="BU36704" i="1"/>
  <c r="BU36705" i="1"/>
  <c r="BU36706" i="1"/>
  <c r="BU36707" i="1"/>
  <c r="BU36708" i="1"/>
  <c r="BU36709" i="1"/>
  <c r="BU36710" i="1"/>
  <c r="BU36711" i="1"/>
  <c r="BU36712" i="1"/>
  <c r="BU36713" i="1"/>
  <c r="BU36714" i="1"/>
  <c r="BU36715" i="1"/>
  <c r="BU36716" i="1"/>
  <c r="BU36717" i="1"/>
  <c r="BU36718" i="1"/>
  <c r="BU36719" i="1"/>
  <c r="BU36720" i="1"/>
  <c r="BU36721" i="1"/>
  <c r="BU36722" i="1"/>
  <c r="BU36723" i="1"/>
  <c r="BU36724" i="1"/>
  <c r="BU36725" i="1"/>
  <c r="BU36726" i="1"/>
  <c r="BU36727" i="1"/>
  <c r="BU36728" i="1"/>
  <c r="BU36729" i="1"/>
  <c r="BU36730" i="1"/>
  <c r="BU36731" i="1"/>
  <c r="BU36732" i="1"/>
  <c r="BU36733" i="1"/>
  <c r="BU36734" i="1"/>
  <c r="BU36735" i="1"/>
  <c r="BU36736" i="1"/>
  <c r="BU36737" i="1"/>
  <c r="BU36738" i="1"/>
  <c r="BU36739" i="1"/>
  <c r="BU36740" i="1"/>
  <c r="BU36741" i="1"/>
  <c r="BU36742" i="1"/>
  <c r="BU36743" i="1"/>
  <c r="BU36744" i="1"/>
  <c r="BU36745" i="1"/>
  <c r="BU36746" i="1"/>
  <c r="BU36747" i="1"/>
  <c r="BU36748" i="1"/>
  <c r="BU36749" i="1"/>
  <c r="BU36750" i="1"/>
  <c r="BU36751" i="1"/>
  <c r="BU36752" i="1"/>
  <c r="BU36753" i="1"/>
  <c r="BU36754" i="1"/>
  <c r="BU36755" i="1"/>
  <c r="BU36756" i="1"/>
  <c r="BU36757" i="1"/>
  <c r="BU36758" i="1"/>
  <c r="BU36759" i="1"/>
  <c r="BU36760" i="1"/>
  <c r="BU36761" i="1"/>
  <c r="BU36762" i="1"/>
  <c r="BU36763" i="1"/>
  <c r="BU36764" i="1"/>
  <c r="BU36765" i="1"/>
  <c r="BU36766" i="1"/>
  <c r="BU36767" i="1"/>
  <c r="BU36768" i="1"/>
  <c r="BU36769" i="1"/>
  <c r="BU36770" i="1"/>
  <c r="BU36771" i="1"/>
  <c r="BU36772" i="1"/>
  <c r="BU36773" i="1"/>
  <c r="BU36774" i="1"/>
  <c r="BU36775" i="1"/>
  <c r="BU36776" i="1"/>
  <c r="BU36777" i="1"/>
  <c r="BU36778" i="1"/>
  <c r="BU36779" i="1"/>
  <c r="BU36780" i="1"/>
  <c r="BU36781" i="1"/>
  <c r="BU36782" i="1"/>
  <c r="BU36783" i="1"/>
  <c r="BU36784" i="1"/>
  <c r="BU36785" i="1"/>
  <c r="BU36786" i="1"/>
  <c r="BU36787" i="1"/>
  <c r="BU36788" i="1"/>
  <c r="BU36789" i="1"/>
  <c r="BU36790" i="1"/>
  <c r="BU36791" i="1"/>
  <c r="BU36792" i="1"/>
  <c r="BU36793" i="1"/>
  <c r="BU36794" i="1"/>
  <c r="BU36795" i="1"/>
  <c r="BU36796" i="1"/>
  <c r="BU36797" i="1"/>
  <c r="BU36798" i="1"/>
  <c r="BU36799" i="1"/>
  <c r="BU36800" i="1"/>
  <c r="BU36801" i="1"/>
  <c r="BU36802" i="1"/>
  <c r="BU36803" i="1"/>
  <c r="BU36804" i="1"/>
  <c r="BU36805" i="1"/>
  <c r="BU36806" i="1"/>
  <c r="BU36807" i="1"/>
  <c r="BU36808" i="1"/>
  <c r="BU36809" i="1"/>
  <c r="BU36810" i="1"/>
  <c r="BU36811" i="1"/>
  <c r="BU36812" i="1"/>
  <c r="BU36813" i="1"/>
  <c r="BU36814" i="1"/>
  <c r="BU36815" i="1"/>
  <c r="BU36816" i="1"/>
  <c r="BU36817" i="1"/>
  <c r="BU36818" i="1"/>
  <c r="BU36819" i="1"/>
  <c r="BU36820" i="1"/>
  <c r="BU36821" i="1"/>
  <c r="BU36822" i="1"/>
  <c r="BU36823" i="1"/>
  <c r="BU36824" i="1"/>
  <c r="BU36825" i="1"/>
  <c r="BU36826" i="1"/>
  <c r="BU36827" i="1"/>
  <c r="BU36828" i="1"/>
  <c r="BU36829" i="1"/>
  <c r="BU36830" i="1"/>
  <c r="BU36831" i="1"/>
  <c r="BU36832" i="1"/>
  <c r="BU36833" i="1"/>
  <c r="BU36834" i="1"/>
  <c r="BU36835" i="1"/>
  <c r="BU36836" i="1"/>
  <c r="BU36837" i="1"/>
  <c r="BU36838" i="1"/>
  <c r="BU36839" i="1"/>
  <c r="BU36840" i="1"/>
  <c r="BU36841" i="1"/>
  <c r="BU36842" i="1"/>
  <c r="BU36843" i="1"/>
  <c r="BU36844" i="1"/>
  <c r="BU36845" i="1"/>
  <c r="BU36846" i="1"/>
  <c r="BU36847" i="1"/>
  <c r="BU36848" i="1"/>
  <c r="BU36849" i="1"/>
  <c r="BU36850" i="1"/>
  <c r="BU36851" i="1"/>
  <c r="BU36852" i="1"/>
  <c r="BU36853" i="1"/>
  <c r="BU36854" i="1"/>
  <c r="BU36855" i="1"/>
  <c r="BU36856" i="1"/>
  <c r="BU36857" i="1"/>
  <c r="BU36858" i="1"/>
  <c r="BU36859" i="1"/>
  <c r="BU36860" i="1"/>
  <c r="BU36861" i="1"/>
  <c r="BU36862" i="1"/>
  <c r="BU36863" i="1"/>
  <c r="BU36864" i="1"/>
  <c r="BU36865" i="1"/>
  <c r="BU36866" i="1"/>
  <c r="BU36867" i="1"/>
  <c r="BU36868" i="1"/>
  <c r="BU36869" i="1"/>
  <c r="BU36870" i="1"/>
  <c r="BU36871" i="1"/>
  <c r="BU36872" i="1"/>
  <c r="BU36873" i="1"/>
  <c r="BU36874" i="1"/>
  <c r="BU36875" i="1"/>
  <c r="BU36876" i="1"/>
  <c r="BU36877" i="1"/>
  <c r="BU36878" i="1"/>
  <c r="BU36879" i="1"/>
  <c r="BU36880" i="1"/>
  <c r="BU36881" i="1"/>
  <c r="BU36882" i="1"/>
  <c r="BU36883" i="1"/>
  <c r="BU36884" i="1"/>
  <c r="BU36885" i="1"/>
  <c r="BU36886" i="1"/>
  <c r="BU36887" i="1"/>
  <c r="BU36888" i="1"/>
  <c r="BU36889" i="1"/>
  <c r="BU36890" i="1"/>
  <c r="BU36891" i="1"/>
  <c r="BU36892" i="1"/>
  <c r="BU36893" i="1"/>
  <c r="BU36894" i="1"/>
  <c r="BU36895" i="1"/>
  <c r="BU36896" i="1"/>
  <c r="BU36897" i="1"/>
  <c r="BU36898" i="1"/>
  <c r="BU36899" i="1"/>
  <c r="BU36900" i="1"/>
  <c r="BU36901" i="1"/>
  <c r="BU36902" i="1"/>
  <c r="BU36903" i="1"/>
  <c r="BU36904" i="1"/>
  <c r="BU36905" i="1"/>
  <c r="BU36906" i="1"/>
  <c r="BU36907" i="1"/>
  <c r="BU36908" i="1"/>
  <c r="BU36909" i="1"/>
  <c r="BU36910" i="1"/>
  <c r="BU36911" i="1"/>
  <c r="BU36912" i="1"/>
  <c r="BU36913" i="1"/>
  <c r="BU36914" i="1"/>
  <c r="BU36915" i="1"/>
  <c r="BU36916" i="1"/>
  <c r="BU36917" i="1"/>
  <c r="BU36918" i="1"/>
  <c r="BU36919" i="1"/>
  <c r="BU36920" i="1"/>
  <c r="BU36921" i="1"/>
  <c r="BU36922" i="1"/>
  <c r="BU36923" i="1"/>
  <c r="BU36924" i="1"/>
  <c r="BU36925" i="1"/>
  <c r="BU36926" i="1"/>
  <c r="BU36927" i="1"/>
  <c r="BU36928" i="1"/>
  <c r="BU36929" i="1"/>
  <c r="BU36930" i="1"/>
  <c r="BU36931" i="1"/>
  <c r="BU36932" i="1"/>
  <c r="BU36933" i="1"/>
  <c r="BU36934" i="1"/>
  <c r="BU36935" i="1"/>
  <c r="BU36936" i="1"/>
  <c r="BU36937" i="1"/>
  <c r="BU36938" i="1"/>
  <c r="BU36939" i="1"/>
  <c r="BU36940" i="1"/>
  <c r="BU36941" i="1"/>
  <c r="BU36942" i="1"/>
  <c r="BU36943" i="1"/>
  <c r="BU36944" i="1"/>
  <c r="BU36945" i="1"/>
  <c r="BU36946" i="1"/>
  <c r="BU36947" i="1"/>
  <c r="BU36948" i="1"/>
  <c r="BU36949" i="1"/>
  <c r="BU36950" i="1"/>
  <c r="BU36951" i="1"/>
  <c r="BU36952" i="1"/>
  <c r="BU36953" i="1"/>
  <c r="BU36954" i="1"/>
  <c r="BU36955" i="1"/>
  <c r="BU36956" i="1"/>
  <c r="BU36957" i="1"/>
  <c r="BU36958" i="1"/>
  <c r="BU36959" i="1"/>
  <c r="BU36960" i="1"/>
  <c r="BU36961" i="1"/>
  <c r="BU36962" i="1"/>
  <c r="BU36963" i="1"/>
  <c r="BU36964" i="1"/>
  <c r="BU36965" i="1"/>
  <c r="BU36966" i="1"/>
  <c r="BU36967" i="1"/>
  <c r="BU36968" i="1"/>
  <c r="BU36969" i="1"/>
  <c r="BU36970" i="1"/>
  <c r="BU36971" i="1"/>
  <c r="BU36972" i="1"/>
  <c r="BU36973" i="1"/>
  <c r="BU36974" i="1"/>
  <c r="BU36975" i="1"/>
  <c r="BU36976" i="1"/>
  <c r="BU36977" i="1"/>
  <c r="BU36978" i="1"/>
  <c r="BU36979" i="1"/>
  <c r="BU36980" i="1"/>
  <c r="BU36981" i="1"/>
  <c r="BU36982" i="1"/>
  <c r="BU36983" i="1"/>
  <c r="BU36984" i="1"/>
  <c r="BU36985" i="1"/>
  <c r="BU36986" i="1"/>
  <c r="BU36987" i="1"/>
  <c r="BU36988" i="1"/>
  <c r="BU36989" i="1"/>
  <c r="BU36990" i="1"/>
  <c r="BU36991" i="1"/>
  <c r="BU36992" i="1"/>
  <c r="BU36993" i="1"/>
  <c r="BU36994" i="1"/>
  <c r="BU36995" i="1"/>
  <c r="BU36996" i="1"/>
  <c r="BU36997" i="1"/>
  <c r="BU36998" i="1"/>
  <c r="BU36999" i="1"/>
  <c r="BU37000" i="1"/>
  <c r="BU37001" i="1"/>
  <c r="BU37002" i="1"/>
  <c r="BU37003" i="1"/>
  <c r="BU37004" i="1"/>
  <c r="BU37005" i="1"/>
  <c r="BU37006" i="1"/>
  <c r="BU37007" i="1"/>
  <c r="BU37008" i="1"/>
  <c r="BU37009" i="1"/>
  <c r="BU37010" i="1"/>
  <c r="BU37011" i="1"/>
  <c r="BU37012" i="1"/>
  <c r="BU37013" i="1"/>
  <c r="BU37014" i="1"/>
  <c r="BU37015" i="1"/>
  <c r="BU37016" i="1"/>
  <c r="BU37017" i="1"/>
  <c r="BU37018" i="1"/>
  <c r="BU37019" i="1"/>
  <c r="BU37020" i="1"/>
  <c r="BU37021" i="1"/>
  <c r="BU37022" i="1"/>
  <c r="BU37023" i="1"/>
  <c r="BU37024" i="1"/>
  <c r="BU37025" i="1"/>
  <c r="BU37026" i="1"/>
  <c r="BU37027" i="1"/>
  <c r="BU37028" i="1"/>
  <c r="BU37029" i="1"/>
  <c r="BU37030" i="1"/>
  <c r="BU37031" i="1"/>
  <c r="BU37032" i="1"/>
  <c r="BU37033" i="1"/>
  <c r="BU37034" i="1"/>
  <c r="BU37035" i="1"/>
  <c r="BU37036" i="1"/>
  <c r="BU37037" i="1"/>
  <c r="BU37038" i="1"/>
  <c r="BU37039" i="1"/>
  <c r="BU37040" i="1"/>
  <c r="BU37041" i="1"/>
  <c r="BU37042" i="1"/>
  <c r="BU37043" i="1"/>
  <c r="BU37044" i="1"/>
  <c r="BU37045" i="1"/>
  <c r="BU37046" i="1"/>
  <c r="BU37047" i="1"/>
  <c r="BU37048" i="1"/>
  <c r="BU37049" i="1"/>
  <c r="BU37050" i="1"/>
  <c r="BU37051" i="1"/>
  <c r="BU37052" i="1"/>
  <c r="BU37053" i="1"/>
  <c r="BU37054" i="1"/>
  <c r="BU37055" i="1"/>
  <c r="BU37056" i="1"/>
  <c r="BU37057" i="1"/>
  <c r="BU37058" i="1"/>
  <c r="BU37059" i="1"/>
  <c r="BU37060" i="1"/>
  <c r="BU37061" i="1"/>
  <c r="BU37062" i="1"/>
  <c r="BU37063" i="1"/>
  <c r="BU37064" i="1"/>
  <c r="BU37065" i="1"/>
  <c r="BU37066" i="1"/>
  <c r="BU37067" i="1"/>
  <c r="BU37068" i="1"/>
  <c r="BU37069" i="1"/>
  <c r="BU37070" i="1"/>
  <c r="BU37071" i="1"/>
  <c r="BU37072" i="1"/>
  <c r="BU37073" i="1"/>
  <c r="BU37074" i="1"/>
  <c r="BU37075" i="1"/>
  <c r="BU37076" i="1"/>
  <c r="BU37077" i="1"/>
  <c r="BU37078" i="1"/>
  <c r="BU37079" i="1"/>
  <c r="BU37080" i="1"/>
  <c r="BU37081" i="1"/>
  <c r="BU37082" i="1"/>
  <c r="BU37083" i="1"/>
  <c r="BU37084" i="1"/>
  <c r="BU37085" i="1"/>
  <c r="BU37086" i="1"/>
  <c r="BU37087" i="1"/>
  <c r="BU37088" i="1"/>
  <c r="BU37089" i="1"/>
  <c r="BU37090" i="1"/>
  <c r="BU37091" i="1"/>
  <c r="BU37092" i="1"/>
  <c r="BU37093" i="1"/>
  <c r="BU37094" i="1"/>
  <c r="BU37095" i="1"/>
  <c r="BU37096" i="1"/>
  <c r="BU37097" i="1"/>
  <c r="BU37098" i="1"/>
  <c r="BU37099" i="1"/>
  <c r="BU37100" i="1"/>
  <c r="BU37101" i="1"/>
  <c r="BU37102" i="1"/>
  <c r="BU37103" i="1"/>
  <c r="BU37104" i="1"/>
  <c r="BU37105" i="1"/>
  <c r="BU37106" i="1"/>
  <c r="BU37107" i="1"/>
  <c r="BU37108" i="1"/>
  <c r="BU37109" i="1"/>
  <c r="BU37110" i="1"/>
  <c r="BU37111" i="1"/>
  <c r="BU37112" i="1"/>
  <c r="BU37113" i="1"/>
  <c r="BU37114" i="1"/>
  <c r="BU37115" i="1"/>
  <c r="BU37116" i="1"/>
  <c r="BU37117" i="1"/>
  <c r="BU37118" i="1"/>
  <c r="BU37119" i="1"/>
  <c r="BU37120" i="1"/>
  <c r="BU37121" i="1"/>
  <c r="BU37122" i="1"/>
  <c r="BU37123" i="1"/>
  <c r="BU37124" i="1"/>
  <c r="BU37125" i="1"/>
  <c r="BU37126" i="1"/>
  <c r="BU37127" i="1"/>
  <c r="BU37128" i="1"/>
  <c r="BU37129" i="1"/>
  <c r="BU37130" i="1"/>
  <c r="BU37131" i="1"/>
  <c r="BU37132" i="1"/>
  <c r="BU37133" i="1"/>
  <c r="BU37134" i="1"/>
  <c r="BU37135" i="1"/>
  <c r="BU37136" i="1"/>
  <c r="BU37137" i="1"/>
  <c r="BU37138" i="1"/>
  <c r="BU37139" i="1"/>
  <c r="BU37140" i="1"/>
  <c r="BU37141" i="1"/>
  <c r="BU37142" i="1"/>
  <c r="BU37143" i="1"/>
  <c r="BU37144" i="1"/>
  <c r="BU37145" i="1"/>
  <c r="BU37146" i="1"/>
  <c r="BU37147" i="1"/>
  <c r="BU37148" i="1"/>
  <c r="BU37149" i="1"/>
  <c r="BU37150" i="1"/>
  <c r="BU37151" i="1"/>
  <c r="BU37152" i="1"/>
  <c r="BU37153" i="1"/>
  <c r="BU37154" i="1"/>
  <c r="BU37155" i="1"/>
  <c r="BU37156" i="1"/>
  <c r="BU37157" i="1"/>
  <c r="BU37158" i="1"/>
  <c r="BU37159" i="1"/>
  <c r="BU37160" i="1"/>
  <c r="BU37161" i="1"/>
  <c r="BU37162" i="1"/>
  <c r="BU37163" i="1"/>
  <c r="BU37164" i="1"/>
  <c r="BU37165" i="1"/>
  <c r="BU37166" i="1"/>
  <c r="BU37167" i="1"/>
  <c r="BU37168" i="1"/>
  <c r="BU37169" i="1"/>
  <c r="BU37170" i="1"/>
  <c r="BU37171" i="1"/>
  <c r="BU37172" i="1"/>
  <c r="BU37173" i="1"/>
  <c r="BU37174" i="1"/>
  <c r="BU37175" i="1"/>
  <c r="BU37176" i="1"/>
  <c r="BU37177" i="1"/>
  <c r="BU37178" i="1"/>
  <c r="BU37179" i="1"/>
  <c r="BU37180" i="1"/>
  <c r="BU37181" i="1"/>
  <c r="BU37182" i="1"/>
  <c r="BU37183" i="1"/>
  <c r="BU37184" i="1"/>
  <c r="BU37185" i="1"/>
  <c r="BU37186" i="1"/>
  <c r="BU37187" i="1"/>
  <c r="BU37188" i="1"/>
  <c r="BU37189" i="1"/>
  <c r="BU37190" i="1"/>
  <c r="BU37191" i="1"/>
  <c r="BU37192" i="1"/>
  <c r="BU37193" i="1"/>
  <c r="BU37194" i="1"/>
  <c r="BU37195" i="1"/>
  <c r="BU37196" i="1"/>
  <c r="BU37197" i="1"/>
  <c r="BU37198" i="1"/>
  <c r="BU37199" i="1"/>
  <c r="BU37200" i="1"/>
  <c r="BU37201" i="1"/>
  <c r="BU37202" i="1"/>
  <c r="BU37203" i="1"/>
  <c r="BU37204" i="1"/>
  <c r="BU37205" i="1"/>
  <c r="BU37206" i="1"/>
  <c r="BU37207" i="1"/>
  <c r="BU37208" i="1"/>
  <c r="BU37209" i="1"/>
  <c r="BU37210" i="1"/>
  <c r="BU37211" i="1"/>
  <c r="BU37212" i="1"/>
  <c r="BU37213" i="1"/>
  <c r="BU37214" i="1"/>
  <c r="BU37215" i="1"/>
  <c r="BU37216" i="1"/>
  <c r="BU37217" i="1"/>
  <c r="BU37218" i="1"/>
  <c r="BU37219" i="1"/>
  <c r="BU37220" i="1"/>
  <c r="BU37221" i="1"/>
  <c r="BU37222" i="1"/>
  <c r="BU37223" i="1"/>
  <c r="BU37224" i="1"/>
  <c r="BU37225" i="1"/>
  <c r="BU37226" i="1"/>
  <c r="BU37227" i="1"/>
  <c r="BU37228" i="1"/>
  <c r="BU37229" i="1"/>
  <c r="BU37230" i="1"/>
  <c r="BU37231" i="1"/>
  <c r="BU37232" i="1"/>
  <c r="BU37233" i="1"/>
  <c r="BU37234" i="1"/>
  <c r="BU37235" i="1"/>
  <c r="BU37236" i="1"/>
  <c r="BU37237" i="1"/>
  <c r="BU37238" i="1"/>
  <c r="BU37239" i="1"/>
  <c r="BU37240" i="1"/>
  <c r="BU37241" i="1"/>
  <c r="BU37242" i="1"/>
  <c r="BU37243" i="1"/>
  <c r="BU37244" i="1"/>
  <c r="BU37245" i="1"/>
  <c r="BU37246" i="1"/>
  <c r="BU37247" i="1"/>
  <c r="BU37248" i="1"/>
  <c r="BU37249" i="1"/>
  <c r="BU37250" i="1"/>
  <c r="BU37251" i="1"/>
  <c r="BU37252" i="1"/>
  <c r="BU37253" i="1"/>
  <c r="BU37254" i="1"/>
  <c r="BU37255" i="1"/>
  <c r="BU37256" i="1"/>
  <c r="BU37257" i="1"/>
  <c r="BU37258" i="1"/>
  <c r="BU37259" i="1"/>
  <c r="BU37260" i="1"/>
  <c r="BU37261" i="1"/>
  <c r="BU37262" i="1"/>
  <c r="BU37263" i="1"/>
  <c r="BU37264" i="1"/>
  <c r="BU37265" i="1"/>
  <c r="BU37266" i="1"/>
  <c r="BU37267" i="1"/>
  <c r="BU37268" i="1"/>
  <c r="BU37269" i="1"/>
  <c r="BU37270" i="1"/>
  <c r="BU37271" i="1"/>
  <c r="BU37272" i="1"/>
  <c r="BU37273" i="1"/>
  <c r="BU37274" i="1"/>
  <c r="BU37275" i="1"/>
  <c r="BU37276" i="1"/>
  <c r="BU37277" i="1"/>
  <c r="BU37278" i="1"/>
  <c r="BU37279" i="1"/>
  <c r="BU37280" i="1"/>
  <c r="BU37281" i="1"/>
  <c r="BU37282" i="1"/>
  <c r="BU37283" i="1"/>
  <c r="BU37284" i="1"/>
  <c r="BU37285" i="1"/>
  <c r="BU37286" i="1"/>
  <c r="BU37287" i="1"/>
  <c r="BU37288" i="1"/>
  <c r="BU37289" i="1"/>
  <c r="BU37290" i="1"/>
  <c r="BU37291" i="1"/>
  <c r="BU37292" i="1"/>
  <c r="BU37293" i="1"/>
  <c r="BU37294" i="1"/>
  <c r="BU37295" i="1"/>
  <c r="BU37296" i="1"/>
  <c r="BU37297" i="1"/>
  <c r="BU37298" i="1"/>
  <c r="BU37299" i="1"/>
  <c r="BU37300" i="1"/>
  <c r="BU37301" i="1"/>
  <c r="BU37302" i="1"/>
  <c r="BU37303" i="1"/>
  <c r="BU37304" i="1"/>
  <c r="BU37305" i="1"/>
  <c r="BU37306" i="1"/>
  <c r="BU37307" i="1"/>
  <c r="BU37308" i="1"/>
  <c r="BU37309" i="1"/>
  <c r="BU37310" i="1"/>
  <c r="BU37311" i="1"/>
  <c r="BU37312" i="1"/>
  <c r="BU37313" i="1"/>
  <c r="BU37314" i="1"/>
  <c r="BU37315" i="1"/>
  <c r="BU37316" i="1"/>
  <c r="BU37317" i="1"/>
  <c r="BU37318" i="1"/>
  <c r="BU37319" i="1"/>
  <c r="BU37320" i="1"/>
  <c r="BU37321" i="1"/>
  <c r="BU37322" i="1"/>
  <c r="BU37323" i="1"/>
  <c r="BU37324" i="1"/>
  <c r="BU37325" i="1"/>
  <c r="BU37326" i="1"/>
  <c r="BU37327" i="1"/>
  <c r="BU37328" i="1"/>
  <c r="BU37329" i="1"/>
  <c r="BU37330" i="1"/>
  <c r="BU37331" i="1"/>
  <c r="BU37332" i="1"/>
  <c r="BU37333" i="1"/>
  <c r="BU37334" i="1"/>
  <c r="BU37335" i="1"/>
  <c r="BU37336" i="1"/>
  <c r="BU37337" i="1"/>
  <c r="BU37338" i="1"/>
  <c r="BU37339" i="1"/>
  <c r="BU37340" i="1"/>
  <c r="BU37341" i="1"/>
  <c r="BU37342" i="1"/>
  <c r="BU37343" i="1"/>
  <c r="BU37344" i="1"/>
  <c r="BU37345" i="1"/>
  <c r="BU37346" i="1"/>
  <c r="BU37347" i="1"/>
  <c r="BU37348" i="1"/>
  <c r="BU37349" i="1"/>
  <c r="BU37350" i="1"/>
  <c r="BU37351" i="1"/>
  <c r="BU37352" i="1"/>
  <c r="BU37353" i="1"/>
  <c r="BU37354" i="1"/>
  <c r="BU37355" i="1"/>
  <c r="BU37356" i="1"/>
  <c r="BU37357" i="1"/>
  <c r="BU37358" i="1"/>
  <c r="BU37359" i="1"/>
  <c r="BU37360" i="1"/>
  <c r="BU37361" i="1"/>
  <c r="BU37362" i="1"/>
  <c r="BU37363" i="1"/>
  <c r="BU37364" i="1"/>
  <c r="BU37365" i="1"/>
  <c r="BU37366" i="1"/>
  <c r="BU37367" i="1"/>
  <c r="BU37368" i="1"/>
  <c r="BU37369" i="1"/>
  <c r="BU37370" i="1"/>
  <c r="BU37371" i="1"/>
  <c r="BU37372" i="1"/>
  <c r="BU37373" i="1"/>
  <c r="BU37374" i="1"/>
  <c r="BU37375" i="1"/>
  <c r="BU37376" i="1"/>
  <c r="BU37377" i="1"/>
  <c r="BU37378" i="1"/>
  <c r="BU37379" i="1"/>
  <c r="BU37380" i="1"/>
  <c r="BU37381" i="1"/>
  <c r="BU37382" i="1"/>
  <c r="BU37383" i="1"/>
  <c r="BU37384" i="1"/>
  <c r="BU37385" i="1"/>
  <c r="BU37386" i="1"/>
  <c r="BU37387" i="1"/>
  <c r="BU37388" i="1"/>
  <c r="BU37389" i="1"/>
  <c r="BU37390" i="1"/>
  <c r="BU37391" i="1"/>
  <c r="BU37392" i="1"/>
  <c r="BU37393" i="1"/>
  <c r="BU37394" i="1"/>
  <c r="BU37395" i="1"/>
  <c r="BU37396" i="1"/>
  <c r="BU37397" i="1"/>
  <c r="BU37398" i="1"/>
  <c r="BU37399" i="1"/>
  <c r="BU37400" i="1"/>
  <c r="BU37401" i="1"/>
  <c r="BU37402" i="1"/>
  <c r="BU37403" i="1"/>
  <c r="BU37404" i="1"/>
  <c r="BU37405" i="1"/>
  <c r="BU37406" i="1"/>
  <c r="BU37407" i="1"/>
  <c r="BU37408" i="1"/>
  <c r="BU37409" i="1"/>
  <c r="BU37410" i="1"/>
  <c r="BU37411" i="1"/>
  <c r="BU37412" i="1"/>
  <c r="BU37413" i="1"/>
  <c r="BU37414" i="1"/>
  <c r="BU37415" i="1"/>
  <c r="BU37416" i="1"/>
  <c r="BU37417" i="1"/>
  <c r="BU37418" i="1"/>
  <c r="BU37419" i="1"/>
  <c r="BU37420" i="1"/>
  <c r="BU37421" i="1"/>
  <c r="BU37422" i="1"/>
  <c r="BU37423" i="1"/>
  <c r="BU37424" i="1"/>
  <c r="BU37425" i="1"/>
  <c r="BU37426" i="1"/>
  <c r="BU37427" i="1"/>
  <c r="BU37428" i="1"/>
  <c r="BU37429" i="1"/>
  <c r="BU37430" i="1"/>
  <c r="BU37431" i="1"/>
  <c r="BU37432" i="1"/>
  <c r="BU37433" i="1"/>
  <c r="BU37434" i="1"/>
  <c r="BU37435" i="1"/>
  <c r="BU37436" i="1"/>
  <c r="BU37437" i="1"/>
  <c r="BU37438" i="1"/>
  <c r="BU37439" i="1"/>
  <c r="BU37440" i="1"/>
  <c r="BU37441" i="1"/>
  <c r="BU37442" i="1"/>
  <c r="BU37443" i="1"/>
  <c r="BU37444" i="1"/>
  <c r="BU37445" i="1"/>
  <c r="BU37446" i="1"/>
  <c r="BU37447" i="1"/>
  <c r="BU37448" i="1"/>
  <c r="BU37449" i="1"/>
  <c r="BU37450" i="1"/>
  <c r="BU37451" i="1"/>
  <c r="BU37452" i="1"/>
  <c r="BU37453" i="1"/>
  <c r="BU37454" i="1"/>
  <c r="BU37455" i="1"/>
  <c r="BU37456" i="1"/>
  <c r="BU37457" i="1"/>
  <c r="BU37458" i="1"/>
  <c r="BU37459" i="1"/>
  <c r="BU37460" i="1"/>
  <c r="BU37461" i="1"/>
  <c r="BU37462" i="1"/>
  <c r="BU37463" i="1"/>
  <c r="BU37464" i="1"/>
  <c r="BU37465" i="1"/>
  <c r="BU37466" i="1"/>
  <c r="BU37467" i="1"/>
  <c r="BU37468" i="1"/>
  <c r="BU37469" i="1"/>
  <c r="BU37470" i="1"/>
  <c r="BU37471" i="1"/>
  <c r="BU37472" i="1"/>
  <c r="BU37473" i="1"/>
  <c r="BU37474" i="1"/>
  <c r="BU37475" i="1"/>
  <c r="BU37476" i="1"/>
  <c r="BU37477" i="1"/>
  <c r="BU37478" i="1"/>
  <c r="BU37479" i="1"/>
  <c r="BU37480" i="1"/>
  <c r="BU37481" i="1"/>
  <c r="BU37482" i="1"/>
  <c r="BU37483" i="1"/>
  <c r="BU37484" i="1"/>
  <c r="BU37485" i="1"/>
  <c r="BU37486" i="1"/>
  <c r="BU37487" i="1"/>
  <c r="BU37488" i="1"/>
  <c r="BU37489" i="1"/>
  <c r="BU37490" i="1"/>
  <c r="BU37491" i="1"/>
  <c r="BU37492" i="1"/>
  <c r="BU37493" i="1"/>
  <c r="BU37494" i="1"/>
  <c r="BU37495" i="1"/>
  <c r="BU37496" i="1"/>
  <c r="BU37497" i="1"/>
  <c r="BU37498" i="1"/>
  <c r="BU37499" i="1"/>
  <c r="BU37500" i="1"/>
  <c r="BU37501" i="1"/>
  <c r="BU37502" i="1"/>
  <c r="BU37503" i="1"/>
  <c r="BU37504" i="1"/>
  <c r="BU37505" i="1"/>
  <c r="BU37506" i="1"/>
  <c r="BU37507" i="1"/>
  <c r="BU37508" i="1"/>
  <c r="BU37509" i="1"/>
  <c r="BU37510" i="1"/>
  <c r="BU37511" i="1"/>
  <c r="BU37512" i="1"/>
  <c r="BU37513" i="1"/>
  <c r="BU37514" i="1"/>
  <c r="BU37515" i="1"/>
  <c r="BU37516" i="1"/>
  <c r="BU37517" i="1"/>
  <c r="BU37518" i="1"/>
  <c r="BU37519" i="1"/>
  <c r="BU37520" i="1"/>
  <c r="BU37521" i="1"/>
  <c r="BU37522" i="1"/>
  <c r="BU37523" i="1"/>
  <c r="BU37524" i="1"/>
  <c r="BU37525" i="1"/>
  <c r="BU37526" i="1"/>
  <c r="BU37527" i="1"/>
  <c r="BU37528" i="1"/>
  <c r="BU37529" i="1"/>
  <c r="BU37530" i="1"/>
  <c r="BU37531" i="1"/>
  <c r="BU37532" i="1"/>
  <c r="BU37533" i="1"/>
  <c r="BU37534" i="1"/>
  <c r="BU37535" i="1"/>
  <c r="BU37536" i="1"/>
  <c r="BU37537" i="1"/>
  <c r="BU37538" i="1"/>
  <c r="BU37539" i="1"/>
  <c r="BU37540" i="1"/>
  <c r="BU37541" i="1"/>
  <c r="BU37542" i="1"/>
  <c r="BU37543" i="1"/>
  <c r="BU37544" i="1"/>
  <c r="BU37545" i="1"/>
  <c r="BU37546" i="1"/>
  <c r="BU37547" i="1"/>
  <c r="BU37548" i="1"/>
  <c r="BU37549" i="1"/>
  <c r="BU37550" i="1"/>
  <c r="BU37551" i="1"/>
  <c r="BU37552" i="1"/>
  <c r="BU37553" i="1"/>
  <c r="BU37554" i="1"/>
  <c r="BU37555" i="1"/>
  <c r="BU37556" i="1"/>
  <c r="BU37557" i="1"/>
  <c r="BU37558" i="1"/>
  <c r="BU37559" i="1"/>
  <c r="BU37560" i="1"/>
  <c r="BU37561" i="1"/>
  <c r="BU37562" i="1"/>
  <c r="BU37563" i="1"/>
  <c r="BU37564" i="1"/>
  <c r="BU37565" i="1"/>
  <c r="BU37566" i="1"/>
  <c r="BU37567" i="1"/>
  <c r="BU37568" i="1"/>
  <c r="BU37569" i="1"/>
  <c r="BU37570" i="1"/>
  <c r="BU37571" i="1"/>
  <c r="BU37572" i="1"/>
  <c r="BU37573" i="1"/>
  <c r="BU37574" i="1"/>
  <c r="BU37575" i="1"/>
  <c r="BU37576" i="1"/>
  <c r="BU37577" i="1"/>
  <c r="BU37578" i="1"/>
  <c r="BU37579" i="1"/>
  <c r="BU37580" i="1"/>
  <c r="BU37581" i="1"/>
  <c r="BU37582" i="1"/>
  <c r="BU37583" i="1"/>
  <c r="BU37584" i="1"/>
  <c r="BU37585" i="1"/>
  <c r="BU37586" i="1"/>
  <c r="BU37587" i="1"/>
  <c r="BU37588" i="1"/>
  <c r="BU37589" i="1"/>
  <c r="BU37590" i="1"/>
  <c r="BU37591" i="1"/>
  <c r="BU37592" i="1"/>
  <c r="BU37593" i="1"/>
  <c r="BU37594" i="1"/>
  <c r="BU37595" i="1"/>
  <c r="BU37596" i="1"/>
  <c r="BU37597" i="1"/>
  <c r="BU37598" i="1"/>
  <c r="BU37599" i="1"/>
  <c r="BU37600" i="1"/>
  <c r="BU37601" i="1"/>
  <c r="BU37602" i="1"/>
  <c r="BU37603" i="1"/>
  <c r="BU37604" i="1"/>
  <c r="BU37605" i="1"/>
  <c r="BU37606" i="1"/>
  <c r="BU37607" i="1"/>
  <c r="BU37608" i="1"/>
  <c r="BU37609" i="1"/>
  <c r="BU37610" i="1"/>
  <c r="BU37611" i="1"/>
  <c r="BU37612" i="1"/>
  <c r="BU37613" i="1"/>
  <c r="BU37614" i="1"/>
  <c r="BU37615" i="1"/>
  <c r="BU37616" i="1"/>
  <c r="BU37617" i="1"/>
  <c r="BU37618" i="1"/>
  <c r="BU37619" i="1"/>
  <c r="BU37620" i="1"/>
  <c r="BU37621" i="1"/>
  <c r="BU37622" i="1"/>
  <c r="BU37623" i="1"/>
  <c r="BU37624" i="1"/>
  <c r="BU37625" i="1"/>
  <c r="BU37626" i="1"/>
  <c r="BU37627" i="1"/>
  <c r="BU37628" i="1"/>
  <c r="BU37629" i="1"/>
  <c r="BU37630" i="1"/>
  <c r="BU37631" i="1"/>
  <c r="BU37632" i="1"/>
  <c r="BU37633" i="1"/>
  <c r="BU37634" i="1"/>
  <c r="BU37635" i="1"/>
  <c r="BU37636" i="1"/>
  <c r="BU37637" i="1"/>
  <c r="BU37638" i="1"/>
  <c r="BU37639" i="1"/>
  <c r="BU37640" i="1"/>
  <c r="BU37641" i="1"/>
  <c r="BU37642" i="1"/>
  <c r="BU37643" i="1"/>
  <c r="BU37644" i="1"/>
  <c r="BU37645" i="1"/>
  <c r="BU37646" i="1"/>
  <c r="BU37647" i="1"/>
  <c r="BU37648" i="1"/>
  <c r="BU37649" i="1"/>
  <c r="BU37650" i="1"/>
  <c r="BU37651" i="1"/>
  <c r="BU37652" i="1"/>
  <c r="BU37653" i="1"/>
  <c r="BU37654" i="1"/>
  <c r="BU37655" i="1"/>
  <c r="BU37656" i="1"/>
  <c r="BU37657" i="1"/>
  <c r="BU37658" i="1"/>
  <c r="BU37659" i="1"/>
  <c r="BU37660" i="1"/>
  <c r="BU37661" i="1"/>
  <c r="BU37662" i="1"/>
  <c r="BU37663" i="1"/>
  <c r="BU37664" i="1"/>
  <c r="BU37665" i="1"/>
  <c r="BU37666" i="1"/>
  <c r="BU37667" i="1"/>
  <c r="BU37668" i="1"/>
  <c r="BU37669" i="1"/>
  <c r="BU37670" i="1"/>
  <c r="BU37671" i="1"/>
  <c r="BU37672" i="1"/>
  <c r="BU37673" i="1"/>
  <c r="BU37674" i="1"/>
  <c r="BU37675" i="1"/>
  <c r="BU37676" i="1"/>
  <c r="BU37677" i="1"/>
  <c r="BU37678" i="1"/>
  <c r="BU37679" i="1"/>
  <c r="BU37680" i="1"/>
  <c r="BU37681" i="1"/>
  <c r="BU37682" i="1"/>
  <c r="BU37683" i="1"/>
  <c r="BU37684" i="1"/>
  <c r="BU37685" i="1"/>
  <c r="BU37686" i="1"/>
  <c r="BU37687" i="1"/>
  <c r="BU37688" i="1"/>
  <c r="BU37689" i="1"/>
  <c r="BU37690" i="1"/>
  <c r="BU37691" i="1"/>
  <c r="BU37692" i="1"/>
  <c r="BU37693" i="1"/>
  <c r="BU37694" i="1"/>
  <c r="BU37695" i="1"/>
  <c r="BU37696" i="1"/>
  <c r="BU37697" i="1"/>
  <c r="BU37698" i="1"/>
  <c r="BU37699" i="1"/>
  <c r="BU37700" i="1"/>
  <c r="BU37701" i="1"/>
  <c r="BU37702" i="1"/>
  <c r="BU37703" i="1"/>
  <c r="BU37704" i="1"/>
  <c r="BU37705" i="1"/>
  <c r="BU37706" i="1"/>
  <c r="BU37707" i="1"/>
  <c r="BU37708" i="1"/>
  <c r="BU37709" i="1"/>
  <c r="BU37710" i="1"/>
  <c r="BU37711" i="1"/>
  <c r="BU37712" i="1"/>
  <c r="BU37713" i="1"/>
  <c r="BU37714" i="1"/>
  <c r="BU37715" i="1"/>
  <c r="BU37716" i="1"/>
  <c r="BU37717" i="1"/>
  <c r="BU37718" i="1"/>
  <c r="BU37719" i="1"/>
  <c r="BU37720" i="1"/>
  <c r="BU37721" i="1"/>
  <c r="BU37722" i="1"/>
  <c r="BU37723" i="1"/>
  <c r="BU37724" i="1"/>
  <c r="BU37725" i="1"/>
  <c r="BU37726" i="1"/>
  <c r="BU37727" i="1"/>
  <c r="BU37728" i="1"/>
  <c r="BU37729" i="1"/>
  <c r="BU37730" i="1"/>
  <c r="BU37731" i="1"/>
  <c r="BU37732" i="1"/>
  <c r="BU37733" i="1"/>
  <c r="BU37734" i="1"/>
  <c r="BU37735" i="1"/>
  <c r="BU37736" i="1"/>
  <c r="BU37737" i="1"/>
  <c r="BU37738" i="1"/>
  <c r="BU37739" i="1"/>
  <c r="BU37740" i="1"/>
  <c r="BU37741" i="1"/>
  <c r="BU37742" i="1"/>
  <c r="BU37743" i="1"/>
  <c r="BU37744" i="1"/>
  <c r="BU37745" i="1"/>
  <c r="BU37746" i="1"/>
  <c r="BU37747" i="1"/>
  <c r="BU37748" i="1"/>
  <c r="BU37749" i="1"/>
  <c r="BU37750" i="1"/>
  <c r="BU37751" i="1"/>
  <c r="BU37752" i="1"/>
  <c r="BU37753" i="1"/>
  <c r="BU37754" i="1"/>
  <c r="BU37755" i="1"/>
  <c r="BU37756" i="1"/>
  <c r="BU37757" i="1"/>
  <c r="BU37758" i="1"/>
  <c r="BU37759" i="1"/>
  <c r="BU37760" i="1"/>
  <c r="BU37761" i="1"/>
  <c r="BU37762" i="1"/>
  <c r="BU37763" i="1"/>
  <c r="BU37764" i="1"/>
  <c r="BU37765" i="1"/>
  <c r="BU37766" i="1"/>
  <c r="BU37767" i="1"/>
  <c r="BU37768" i="1"/>
  <c r="BU37769" i="1"/>
  <c r="BU37770" i="1"/>
  <c r="BU37771" i="1"/>
  <c r="BU37772" i="1"/>
  <c r="BU37773" i="1"/>
  <c r="BU37774" i="1"/>
  <c r="BU37775" i="1"/>
  <c r="BU37776" i="1"/>
  <c r="BU37777" i="1"/>
  <c r="BU37778" i="1"/>
  <c r="BU37779" i="1"/>
  <c r="BU37780" i="1"/>
  <c r="BU37781" i="1"/>
  <c r="BU37782" i="1"/>
  <c r="BU37783" i="1"/>
  <c r="BU37784" i="1"/>
  <c r="BU37785" i="1"/>
  <c r="BU37786" i="1"/>
  <c r="BU37787" i="1"/>
  <c r="BU37788" i="1"/>
  <c r="BU37789" i="1"/>
  <c r="BU37790" i="1"/>
  <c r="BU37791" i="1"/>
  <c r="BU37792" i="1"/>
  <c r="BU37793" i="1"/>
  <c r="BU37794" i="1"/>
  <c r="BU37795" i="1"/>
  <c r="BU37796" i="1"/>
  <c r="BU37797" i="1"/>
  <c r="BU37798" i="1"/>
  <c r="BU37799" i="1"/>
  <c r="BU37800" i="1"/>
  <c r="BU37801" i="1"/>
  <c r="BU37802" i="1"/>
  <c r="BU37803" i="1"/>
  <c r="BU37804" i="1"/>
  <c r="BU37805" i="1"/>
  <c r="BU37806" i="1"/>
  <c r="BU37807" i="1"/>
  <c r="BU37808" i="1"/>
  <c r="BU37809" i="1"/>
  <c r="BU37810" i="1"/>
  <c r="BU37811" i="1"/>
  <c r="BU37812" i="1"/>
  <c r="BU37813" i="1"/>
  <c r="BU37814" i="1"/>
  <c r="BU37815" i="1"/>
  <c r="BU37816" i="1"/>
  <c r="BU37817" i="1"/>
  <c r="BU37818" i="1"/>
  <c r="BU37819" i="1"/>
  <c r="BU37820" i="1"/>
  <c r="BU37821" i="1"/>
  <c r="BU37822" i="1"/>
  <c r="BU37823" i="1"/>
  <c r="BU37824" i="1"/>
  <c r="BU37825" i="1"/>
  <c r="BU37826" i="1"/>
  <c r="BU37827" i="1"/>
  <c r="BU37828" i="1"/>
  <c r="BU37829" i="1"/>
  <c r="BU37830" i="1"/>
  <c r="BU37831" i="1"/>
  <c r="BU37832" i="1"/>
  <c r="BU37833" i="1"/>
  <c r="BU37834" i="1"/>
  <c r="BU37835" i="1"/>
  <c r="BU37836" i="1"/>
  <c r="BU37837" i="1"/>
  <c r="BU37838" i="1"/>
  <c r="BU37839" i="1"/>
  <c r="BU37840" i="1"/>
  <c r="BU37841" i="1"/>
  <c r="BU37842" i="1"/>
  <c r="BU37843" i="1"/>
  <c r="BU37844" i="1"/>
  <c r="BU37845" i="1"/>
  <c r="BU37846" i="1"/>
  <c r="BU37847" i="1"/>
  <c r="BU37848" i="1"/>
  <c r="BU37849" i="1"/>
  <c r="BU37850" i="1"/>
  <c r="BU37851" i="1"/>
  <c r="BU37852" i="1"/>
  <c r="BU37853" i="1"/>
  <c r="BU37854" i="1"/>
  <c r="BU37855" i="1"/>
  <c r="BU37856" i="1"/>
  <c r="BU37857" i="1"/>
  <c r="BU37858" i="1"/>
  <c r="BU37859" i="1"/>
  <c r="BU37860" i="1"/>
  <c r="BU37861" i="1"/>
  <c r="BU37862" i="1"/>
  <c r="BU37863" i="1"/>
  <c r="BU37864" i="1"/>
  <c r="BU37865" i="1"/>
  <c r="BU37866" i="1"/>
  <c r="BU37867" i="1"/>
  <c r="BU37868" i="1"/>
  <c r="BU37869" i="1"/>
  <c r="BU37870" i="1"/>
  <c r="BU37871" i="1"/>
  <c r="BU37872" i="1"/>
  <c r="BU37873" i="1"/>
  <c r="BU37874" i="1"/>
  <c r="BU37875" i="1"/>
  <c r="BU37876" i="1"/>
  <c r="BU37877" i="1"/>
  <c r="BU37878" i="1"/>
  <c r="BU37879" i="1"/>
  <c r="BU37880" i="1"/>
  <c r="BU37881" i="1"/>
  <c r="BU37882" i="1"/>
  <c r="BU37883" i="1"/>
  <c r="BU37884" i="1"/>
  <c r="BU37885" i="1"/>
  <c r="BU37886" i="1"/>
  <c r="BU37887" i="1"/>
  <c r="BU37888" i="1"/>
  <c r="BU37889" i="1"/>
  <c r="BU37890" i="1"/>
  <c r="BU37891" i="1"/>
  <c r="BU37892" i="1"/>
  <c r="BU37893" i="1"/>
  <c r="BU37894" i="1"/>
  <c r="BU37895" i="1"/>
  <c r="BU37896" i="1"/>
  <c r="BU37897" i="1"/>
  <c r="BU37898" i="1"/>
  <c r="BU37899" i="1"/>
  <c r="BU37900" i="1"/>
  <c r="BU37901" i="1"/>
  <c r="BU37902" i="1"/>
  <c r="BU37903" i="1"/>
  <c r="BU37904" i="1"/>
  <c r="BU37905" i="1"/>
  <c r="BU37906" i="1"/>
  <c r="BU37907" i="1"/>
  <c r="BU37908" i="1"/>
  <c r="BU37909" i="1"/>
  <c r="BU37910" i="1"/>
  <c r="BU37911" i="1"/>
  <c r="BU37912" i="1"/>
  <c r="BU37913" i="1"/>
  <c r="BU37914" i="1"/>
  <c r="BU37915" i="1"/>
  <c r="BU37916" i="1"/>
  <c r="BU37917" i="1"/>
  <c r="BU37918" i="1"/>
  <c r="BU37919" i="1"/>
  <c r="BU37920" i="1"/>
  <c r="BU37921" i="1"/>
  <c r="BU37922" i="1"/>
  <c r="BU37923" i="1"/>
  <c r="BU37924" i="1"/>
  <c r="BU37925" i="1"/>
  <c r="BU37926" i="1"/>
  <c r="BU37927" i="1"/>
  <c r="BU37928" i="1"/>
  <c r="BU37929" i="1"/>
  <c r="BU37930" i="1"/>
  <c r="BU37931" i="1"/>
  <c r="BU37932" i="1"/>
  <c r="BU37933" i="1"/>
  <c r="BU37934" i="1"/>
  <c r="BU37935" i="1"/>
  <c r="BU37936" i="1"/>
  <c r="BU37937" i="1"/>
  <c r="BU37938" i="1"/>
  <c r="BU37939" i="1"/>
  <c r="BU37940" i="1"/>
  <c r="BU37941" i="1"/>
  <c r="BU37942" i="1"/>
  <c r="BU37943" i="1"/>
  <c r="BU37944" i="1"/>
  <c r="BU37945" i="1"/>
  <c r="BU37946" i="1"/>
  <c r="BU37947" i="1"/>
  <c r="BU37948" i="1"/>
  <c r="BU37949" i="1"/>
  <c r="BU37950" i="1"/>
  <c r="BU37951" i="1"/>
  <c r="BU37952" i="1"/>
  <c r="BU37953" i="1"/>
  <c r="BU37954" i="1"/>
  <c r="BU37955" i="1"/>
  <c r="BU37956" i="1"/>
  <c r="BU37957" i="1"/>
  <c r="BU37958" i="1"/>
  <c r="BU37959" i="1"/>
  <c r="BU37960" i="1"/>
  <c r="BU37961" i="1"/>
  <c r="BU37962" i="1"/>
  <c r="BU37963" i="1"/>
  <c r="BU37964" i="1"/>
  <c r="BU37965" i="1"/>
  <c r="BU37966" i="1"/>
  <c r="BU37967" i="1"/>
  <c r="BU37968" i="1"/>
  <c r="BU37969" i="1"/>
  <c r="BU37970" i="1"/>
  <c r="BU37971" i="1"/>
  <c r="BU37972" i="1"/>
  <c r="BU37973" i="1"/>
  <c r="BU37974" i="1"/>
  <c r="BU37975" i="1"/>
  <c r="BU37976" i="1"/>
  <c r="BU37977" i="1"/>
  <c r="BU37978" i="1"/>
  <c r="BU37979" i="1"/>
  <c r="BU37980" i="1"/>
  <c r="BU37981" i="1"/>
  <c r="BU37982" i="1"/>
  <c r="BU37983" i="1"/>
  <c r="BU37984" i="1"/>
  <c r="BU37985" i="1"/>
  <c r="BU37986" i="1"/>
  <c r="BU37987" i="1"/>
  <c r="BU37988" i="1"/>
  <c r="BU37989" i="1"/>
  <c r="BU37990" i="1"/>
  <c r="BU37991" i="1"/>
  <c r="BU37992" i="1"/>
  <c r="BU37993" i="1"/>
  <c r="BU37994" i="1"/>
  <c r="BU37995" i="1"/>
  <c r="BU37996" i="1"/>
  <c r="BU37997" i="1"/>
  <c r="BU37998" i="1"/>
  <c r="BU37999" i="1"/>
  <c r="BU38000" i="1"/>
  <c r="BU38001" i="1"/>
  <c r="BU38002" i="1"/>
  <c r="BU38003" i="1"/>
  <c r="BU38004" i="1"/>
  <c r="BU38005" i="1"/>
  <c r="BU38006" i="1"/>
  <c r="BU38007" i="1"/>
  <c r="BU38008" i="1"/>
  <c r="BU38009" i="1"/>
  <c r="BU38010" i="1"/>
  <c r="BU38011" i="1"/>
  <c r="BU38012" i="1"/>
  <c r="BU38013" i="1"/>
  <c r="BU38014" i="1"/>
  <c r="BU38015" i="1"/>
  <c r="BU38016" i="1"/>
  <c r="BU38017" i="1"/>
  <c r="BU38018" i="1"/>
  <c r="BU38019" i="1"/>
  <c r="BU38020" i="1"/>
  <c r="BU38021" i="1"/>
  <c r="BU38022" i="1"/>
  <c r="BU38023" i="1"/>
  <c r="BU38024" i="1"/>
  <c r="BU38025" i="1"/>
  <c r="BU38026" i="1"/>
  <c r="BU38027" i="1"/>
  <c r="BU38028" i="1"/>
  <c r="BU38029" i="1"/>
  <c r="BU38030" i="1"/>
  <c r="BU38031" i="1"/>
  <c r="BU38032" i="1"/>
  <c r="BU38033" i="1"/>
  <c r="BU38034" i="1"/>
  <c r="BU38035" i="1"/>
  <c r="BU38036" i="1"/>
  <c r="BU38037" i="1"/>
  <c r="BU38038" i="1"/>
  <c r="BU38039" i="1"/>
  <c r="BU38040" i="1"/>
  <c r="BU38041" i="1"/>
  <c r="BU38042" i="1"/>
  <c r="BU38043" i="1"/>
  <c r="BU38044" i="1"/>
  <c r="BU38045" i="1"/>
  <c r="BU38046" i="1"/>
  <c r="BU38047" i="1"/>
  <c r="BU38048" i="1"/>
  <c r="BU38049" i="1"/>
  <c r="BU38050" i="1"/>
  <c r="BU38051" i="1"/>
  <c r="BU38052" i="1"/>
  <c r="BU38053" i="1"/>
  <c r="BU38054" i="1"/>
  <c r="BU38055" i="1"/>
  <c r="BU38056" i="1"/>
  <c r="BU38057" i="1"/>
  <c r="BU38058" i="1"/>
  <c r="BU38059" i="1"/>
  <c r="BU38060" i="1"/>
  <c r="BU38061" i="1"/>
  <c r="BU38062" i="1"/>
  <c r="BU38063" i="1"/>
  <c r="BU38064" i="1"/>
  <c r="BU38065" i="1"/>
  <c r="BU38066" i="1"/>
  <c r="BU38067" i="1"/>
  <c r="BU38068" i="1"/>
  <c r="BU38069" i="1"/>
  <c r="BU38070" i="1"/>
  <c r="BU38071" i="1"/>
  <c r="BU38072" i="1"/>
  <c r="BU38073" i="1"/>
  <c r="BU38074" i="1"/>
  <c r="BU38075" i="1"/>
  <c r="BU38076" i="1"/>
  <c r="BU38077" i="1"/>
  <c r="BU38078" i="1"/>
  <c r="BU38079" i="1"/>
  <c r="BU38080" i="1"/>
  <c r="BU38081" i="1"/>
  <c r="BU38082" i="1"/>
  <c r="BU38083" i="1"/>
  <c r="BU38084" i="1"/>
  <c r="BU38085" i="1"/>
  <c r="BU38086" i="1"/>
  <c r="BU38087" i="1"/>
  <c r="BU38088" i="1"/>
  <c r="BU38089" i="1"/>
  <c r="BU38090" i="1"/>
  <c r="BU38091" i="1"/>
  <c r="BU38092" i="1"/>
  <c r="BU38093" i="1"/>
  <c r="BU38094" i="1"/>
  <c r="BU38095" i="1"/>
  <c r="BU38096" i="1"/>
  <c r="BU38097" i="1"/>
  <c r="BU38098" i="1"/>
  <c r="BU38099" i="1"/>
  <c r="BU38100" i="1"/>
  <c r="BU38101" i="1"/>
  <c r="BU38102" i="1"/>
  <c r="BU38103" i="1"/>
  <c r="BU38104" i="1"/>
  <c r="BU38105" i="1"/>
  <c r="BU38106" i="1"/>
  <c r="BU38107" i="1"/>
  <c r="BU38108" i="1"/>
  <c r="BU38109" i="1"/>
  <c r="BU38110" i="1"/>
  <c r="BU38111" i="1"/>
  <c r="BU38112" i="1"/>
  <c r="BU38113" i="1"/>
  <c r="BU38114" i="1"/>
  <c r="BU38115" i="1"/>
  <c r="BU38116" i="1"/>
  <c r="BU38117" i="1"/>
  <c r="BU38118" i="1"/>
  <c r="BU38119" i="1"/>
  <c r="BU38120" i="1"/>
  <c r="BU38121" i="1"/>
  <c r="BU38122" i="1"/>
  <c r="BU38123" i="1"/>
  <c r="BU38124" i="1"/>
  <c r="BU38125" i="1"/>
  <c r="BU38126" i="1"/>
  <c r="BU38127" i="1"/>
  <c r="BU38128" i="1"/>
  <c r="BU38129" i="1"/>
  <c r="BU38130" i="1"/>
  <c r="BU38131" i="1"/>
  <c r="BU38132" i="1"/>
  <c r="BU38133" i="1"/>
  <c r="BU38134" i="1"/>
  <c r="BU38135" i="1"/>
  <c r="BU38136" i="1"/>
  <c r="BU38137" i="1"/>
  <c r="BU38138" i="1"/>
  <c r="BU38139" i="1"/>
  <c r="BU38140" i="1"/>
  <c r="BU38141" i="1"/>
  <c r="BU38142" i="1"/>
  <c r="BU38143" i="1"/>
  <c r="BU38144" i="1"/>
  <c r="BU38145" i="1"/>
  <c r="BU38146" i="1"/>
  <c r="BU38147" i="1"/>
  <c r="BU38148" i="1"/>
  <c r="BU38149" i="1"/>
  <c r="BU38150" i="1"/>
  <c r="BU38151" i="1"/>
  <c r="BU38152" i="1"/>
  <c r="BU38153" i="1"/>
  <c r="BU38154" i="1"/>
  <c r="BU38155" i="1"/>
  <c r="BU38156" i="1"/>
  <c r="BU38157" i="1"/>
  <c r="BU38158" i="1"/>
  <c r="BU38159" i="1"/>
  <c r="BU38160" i="1"/>
  <c r="BU38161" i="1"/>
  <c r="BU38162" i="1"/>
  <c r="BU38163" i="1"/>
  <c r="BU38164" i="1"/>
  <c r="BU38165" i="1"/>
  <c r="BU38166" i="1"/>
  <c r="BU38167" i="1"/>
  <c r="BU38168" i="1"/>
  <c r="BU38169" i="1"/>
  <c r="BU38170" i="1"/>
  <c r="BU38171" i="1"/>
  <c r="BU38172" i="1"/>
  <c r="BU38173" i="1"/>
  <c r="BU38174" i="1"/>
  <c r="BU38175" i="1"/>
  <c r="BU38176" i="1"/>
  <c r="BU38177" i="1"/>
  <c r="BU38178" i="1"/>
  <c r="BU38179" i="1"/>
  <c r="BU38180" i="1"/>
  <c r="BU38181" i="1"/>
  <c r="BU38182" i="1"/>
  <c r="BU38183" i="1"/>
  <c r="BU38184" i="1"/>
  <c r="BU38185" i="1"/>
  <c r="BU38186" i="1"/>
  <c r="BU38187" i="1"/>
  <c r="BU38188" i="1"/>
  <c r="BU38189" i="1"/>
  <c r="BU38190" i="1"/>
  <c r="BU38191" i="1"/>
  <c r="BU38192" i="1"/>
  <c r="BU38193" i="1"/>
  <c r="BU38194" i="1"/>
  <c r="BU38195" i="1"/>
  <c r="BU38196" i="1"/>
  <c r="BU38197" i="1"/>
  <c r="BU38198" i="1"/>
  <c r="BU38199" i="1"/>
  <c r="BU38200" i="1"/>
  <c r="BU38201" i="1"/>
  <c r="BU38202" i="1"/>
  <c r="BU38203" i="1"/>
  <c r="BU38204" i="1"/>
  <c r="BU38205" i="1"/>
  <c r="BU38206" i="1"/>
  <c r="BU38207" i="1"/>
  <c r="BU38208" i="1"/>
  <c r="BU38209" i="1"/>
  <c r="BU38210" i="1"/>
  <c r="BU38211" i="1"/>
  <c r="BU38212" i="1"/>
  <c r="BU38213" i="1"/>
  <c r="BU38214" i="1"/>
  <c r="BU38215" i="1"/>
  <c r="BU38216" i="1"/>
  <c r="BU38217" i="1"/>
  <c r="BU38218" i="1"/>
  <c r="BU38219" i="1"/>
  <c r="BU38220" i="1"/>
  <c r="BU38221" i="1"/>
  <c r="BU38222" i="1"/>
  <c r="BU38223" i="1"/>
  <c r="BU38224" i="1"/>
  <c r="BU38225" i="1"/>
  <c r="BU38226" i="1"/>
  <c r="BU38227" i="1"/>
  <c r="BU38228" i="1"/>
  <c r="BU38229" i="1"/>
  <c r="BU38230" i="1"/>
  <c r="BU38231" i="1"/>
  <c r="BU38232" i="1"/>
  <c r="BU38233" i="1"/>
  <c r="BU38234" i="1"/>
  <c r="BU38235" i="1"/>
  <c r="BU38236" i="1"/>
  <c r="BU38237" i="1"/>
  <c r="BU38238" i="1"/>
  <c r="BU38239" i="1"/>
  <c r="BU38240" i="1"/>
  <c r="BU38241" i="1"/>
  <c r="BU38242" i="1"/>
  <c r="BU38243" i="1"/>
  <c r="BU38244" i="1"/>
  <c r="BU38245" i="1"/>
  <c r="BU38246" i="1"/>
  <c r="BU38247" i="1"/>
  <c r="BU38248" i="1"/>
  <c r="BU38249" i="1"/>
  <c r="BU38250" i="1"/>
  <c r="BU38251" i="1"/>
  <c r="BU38252" i="1"/>
  <c r="BU38253" i="1"/>
  <c r="BU38254" i="1"/>
  <c r="BU38255" i="1"/>
  <c r="BU38256" i="1"/>
  <c r="BU38257" i="1"/>
  <c r="BU38258" i="1"/>
  <c r="BU38259" i="1"/>
  <c r="BU38260" i="1"/>
  <c r="BU38261" i="1"/>
  <c r="BU38262" i="1"/>
  <c r="BU38263" i="1"/>
  <c r="BU38264" i="1"/>
  <c r="BU38265" i="1"/>
  <c r="BU38266" i="1"/>
  <c r="BU38267" i="1"/>
  <c r="BU38268" i="1"/>
  <c r="BU38269" i="1"/>
  <c r="BU38270" i="1"/>
  <c r="BU38271" i="1"/>
  <c r="BU38272" i="1"/>
  <c r="BU38273" i="1"/>
  <c r="BU38274" i="1"/>
  <c r="BU38275" i="1"/>
  <c r="BU38276" i="1"/>
  <c r="BU38277" i="1"/>
  <c r="BU38278" i="1"/>
  <c r="BU38279" i="1"/>
  <c r="BU38280" i="1"/>
  <c r="BU38281" i="1"/>
  <c r="BU38282" i="1"/>
  <c r="BU38283" i="1"/>
  <c r="BU38284" i="1"/>
  <c r="BU38285" i="1"/>
  <c r="BU38286" i="1"/>
  <c r="BU38287" i="1"/>
  <c r="BU38288" i="1"/>
  <c r="BU38289" i="1"/>
  <c r="BU38290" i="1"/>
  <c r="BU38291" i="1"/>
  <c r="BU38292" i="1"/>
  <c r="BU38293" i="1"/>
  <c r="BU38294" i="1"/>
  <c r="BU38295" i="1"/>
  <c r="BU38296" i="1"/>
  <c r="BU38297" i="1"/>
  <c r="BU38298" i="1"/>
  <c r="BU38299" i="1"/>
  <c r="BU38300" i="1"/>
  <c r="BU38301" i="1"/>
  <c r="BU38302" i="1"/>
  <c r="BU38303" i="1"/>
  <c r="BU38304" i="1"/>
  <c r="BU38305" i="1"/>
  <c r="BU38306" i="1"/>
  <c r="BU38307" i="1"/>
  <c r="BU38308" i="1"/>
  <c r="BU38309" i="1"/>
  <c r="BU38310" i="1"/>
  <c r="BU38311" i="1"/>
  <c r="BU38312" i="1"/>
  <c r="BU38313" i="1"/>
  <c r="BU38314" i="1"/>
  <c r="BU38315" i="1"/>
  <c r="BU38316" i="1"/>
  <c r="BU38317" i="1"/>
  <c r="BU38318" i="1"/>
  <c r="BU38319" i="1"/>
  <c r="BU38320" i="1"/>
  <c r="BU38321" i="1"/>
  <c r="BU38322" i="1"/>
  <c r="BU38323" i="1"/>
  <c r="BU38324" i="1"/>
  <c r="BU38325" i="1"/>
  <c r="BU38326" i="1"/>
  <c r="BU38327" i="1"/>
  <c r="BU38328" i="1"/>
  <c r="BU38329" i="1"/>
  <c r="BU38330" i="1"/>
  <c r="BU38331" i="1"/>
  <c r="BU38332" i="1"/>
  <c r="BU38333" i="1"/>
  <c r="BU38334" i="1"/>
  <c r="BU38335" i="1"/>
  <c r="BU38336" i="1"/>
  <c r="BU38337" i="1"/>
  <c r="BU38338" i="1"/>
  <c r="BU38339" i="1"/>
  <c r="BU38340" i="1"/>
  <c r="BU38341" i="1"/>
  <c r="BU38342" i="1"/>
  <c r="BU38343" i="1"/>
  <c r="BU38344" i="1"/>
  <c r="BU38345" i="1"/>
  <c r="BU38346" i="1"/>
  <c r="BU38347" i="1"/>
  <c r="BU38348" i="1"/>
  <c r="BU38349" i="1"/>
  <c r="BU38350" i="1"/>
  <c r="BU38351" i="1"/>
  <c r="BU38352" i="1"/>
  <c r="BU38353" i="1"/>
  <c r="BU38354" i="1"/>
  <c r="BU38355" i="1"/>
  <c r="BU38356" i="1"/>
  <c r="BU38357" i="1"/>
  <c r="BU38358" i="1"/>
  <c r="BU38359" i="1"/>
  <c r="BU38360" i="1"/>
  <c r="BU38361" i="1"/>
  <c r="BU38362" i="1"/>
  <c r="BU38363" i="1"/>
  <c r="BU38364" i="1"/>
  <c r="BU38365" i="1"/>
  <c r="BU38366" i="1"/>
  <c r="BU38367" i="1"/>
  <c r="BU38368" i="1"/>
  <c r="BU38369" i="1"/>
  <c r="BU38370" i="1"/>
  <c r="BU38371" i="1"/>
  <c r="BU38372" i="1"/>
  <c r="BU38373" i="1"/>
  <c r="BU38374" i="1"/>
  <c r="BU38375" i="1"/>
  <c r="BU38376" i="1"/>
  <c r="BU38377" i="1"/>
  <c r="BU38378" i="1"/>
  <c r="BU38379" i="1"/>
  <c r="BU38380" i="1"/>
  <c r="BU38381" i="1"/>
  <c r="BU38382" i="1"/>
  <c r="BU38383" i="1"/>
  <c r="BU38384" i="1"/>
  <c r="BU38385" i="1"/>
  <c r="BU38386" i="1"/>
  <c r="BU38387" i="1"/>
  <c r="BU38388" i="1"/>
  <c r="BU38389" i="1"/>
  <c r="BU38390" i="1"/>
  <c r="BU38391" i="1"/>
  <c r="BU38392" i="1"/>
  <c r="BU38393" i="1"/>
  <c r="BU38394" i="1"/>
  <c r="BU38395" i="1"/>
  <c r="BU38396" i="1"/>
  <c r="BU38397" i="1"/>
  <c r="BU38398" i="1"/>
  <c r="BU38399" i="1"/>
  <c r="BU38400" i="1"/>
  <c r="BU38401" i="1"/>
  <c r="BU38402" i="1"/>
  <c r="BU38403" i="1"/>
  <c r="BU38404" i="1"/>
  <c r="BU38405" i="1"/>
  <c r="BU38406" i="1"/>
  <c r="BU38407" i="1"/>
  <c r="BU38408" i="1"/>
  <c r="BU38409" i="1"/>
  <c r="BU38410" i="1"/>
  <c r="BU38411" i="1"/>
  <c r="BU38412" i="1"/>
  <c r="BU38413" i="1"/>
  <c r="BU38414" i="1"/>
  <c r="BU38415" i="1"/>
  <c r="BU38416" i="1"/>
  <c r="BU38417" i="1"/>
  <c r="BU38418" i="1"/>
  <c r="BU38419" i="1"/>
  <c r="BU38420" i="1"/>
  <c r="BU38421" i="1"/>
  <c r="BU38422" i="1"/>
  <c r="BU38423" i="1"/>
  <c r="BU38424" i="1"/>
  <c r="BU38425" i="1"/>
  <c r="BU38426" i="1"/>
  <c r="BU38427" i="1"/>
  <c r="BU38428" i="1"/>
  <c r="BU38429" i="1"/>
  <c r="BU38430" i="1"/>
  <c r="BU38431" i="1"/>
  <c r="BU38432" i="1"/>
  <c r="BU38433" i="1"/>
  <c r="BU38434" i="1"/>
  <c r="BU38435" i="1"/>
  <c r="BU38436" i="1"/>
  <c r="BU38437" i="1"/>
  <c r="BU38438" i="1"/>
  <c r="BU38439" i="1"/>
  <c r="BU38440" i="1"/>
  <c r="BU38441" i="1"/>
  <c r="BU38442" i="1"/>
  <c r="BU38443" i="1"/>
  <c r="BU38444" i="1"/>
  <c r="BU38445" i="1"/>
  <c r="BU38446" i="1"/>
  <c r="BU38447" i="1"/>
  <c r="BU38448" i="1"/>
  <c r="BU38449" i="1"/>
  <c r="BU38450" i="1"/>
  <c r="BU38451" i="1"/>
  <c r="BU38452" i="1"/>
  <c r="BU38453" i="1"/>
  <c r="BU38454" i="1"/>
  <c r="BU38455" i="1"/>
  <c r="BU38456" i="1"/>
  <c r="BU38457" i="1"/>
  <c r="BU38458" i="1"/>
  <c r="BU38459" i="1"/>
  <c r="BU38460" i="1"/>
  <c r="BU38461" i="1"/>
  <c r="BU38462" i="1"/>
  <c r="BU38463" i="1"/>
  <c r="BU38464" i="1"/>
  <c r="BU38465" i="1"/>
  <c r="BU38466" i="1"/>
  <c r="BU38467" i="1"/>
  <c r="BU38468" i="1"/>
  <c r="BU38469" i="1"/>
  <c r="BU38470" i="1"/>
  <c r="BU38471" i="1"/>
  <c r="BU38472" i="1"/>
  <c r="BU38473" i="1"/>
  <c r="BU38474" i="1"/>
  <c r="BU38475" i="1"/>
  <c r="BU38476" i="1"/>
  <c r="BU38477" i="1"/>
  <c r="BU38478" i="1"/>
  <c r="BU38479" i="1"/>
  <c r="BU38480" i="1"/>
  <c r="BU38481" i="1"/>
  <c r="BU38482" i="1"/>
  <c r="BU38483" i="1"/>
  <c r="BU38484" i="1"/>
  <c r="BU38485" i="1"/>
  <c r="BU38486" i="1"/>
  <c r="BU38487" i="1"/>
  <c r="BU38488" i="1"/>
  <c r="BU38489" i="1"/>
  <c r="BU38490" i="1"/>
  <c r="BU38491" i="1"/>
  <c r="BU38492" i="1"/>
  <c r="BU38493" i="1"/>
  <c r="BU38494" i="1"/>
  <c r="BU38495" i="1"/>
  <c r="BU38496" i="1"/>
  <c r="BU38497" i="1"/>
  <c r="BU38498" i="1"/>
  <c r="BU38499" i="1"/>
  <c r="BU38500" i="1"/>
  <c r="BU38501" i="1"/>
  <c r="BU38502" i="1"/>
  <c r="BU38503" i="1"/>
  <c r="BU38504" i="1"/>
  <c r="BU38505" i="1"/>
  <c r="BU38506" i="1"/>
  <c r="BU38507" i="1"/>
  <c r="BU38508" i="1"/>
  <c r="BU38509" i="1"/>
  <c r="BU38510" i="1"/>
  <c r="BU38511" i="1"/>
  <c r="BU38512" i="1"/>
  <c r="BU38513" i="1"/>
  <c r="BU38514" i="1"/>
  <c r="BU38515" i="1"/>
  <c r="BU38516" i="1"/>
  <c r="BU38517" i="1"/>
  <c r="BU38518" i="1"/>
  <c r="BU38519" i="1"/>
  <c r="BU38520" i="1"/>
  <c r="BU38521" i="1"/>
  <c r="BU38522" i="1"/>
  <c r="BU38523" i="1"/>
  <c r="BU38524" i="1"/>
  <c r="BU38525" i="1"/>
  <c r="BU38526" i="1"/>
  <c r="BU38527" i="1"/>
  <c r="BU38528" i="1"/>
  <c r="BU38529" i="1"/>
  <c r="BU38530" i="1"/>
  <c r="BU38531" i="1"/>
  <c r="BU38532" i="1"/>
  <c r="BU38533" i="1"/>
  <c r="BU38534" i="1"/>
  <c r="BU38535" i="1"/>
  <c r="BU38536" i="1"/>
  <c r="BU38537" i="1"/>
  <c r="BU38538" i="1"/>
  <c r="BU38539" i="1"/>
  <c r="BU38540" i="1"/>
  <c r="BU38541" i="1"/>
  <c r="BU38542" i="1"/>
  <c r="BU38543" i="1"/>
  <c r="BU38544" i="1"/>
  <c r="BU38545" i="1"/>
  <c r="BU38546" i="1"/>
  <c r="BU38547" i="1"/>
  <c r="BU38548" i="1"/>
  <c r="BU38549" i="1"/>
  <c r="BU38550" i="1"/>
  <c r="BU38551" i="1"/>
  <c r="BU38552" i="1"/>
  <c r="BU38553" i="1"/>
  <c r="BU38554" i="1"/>
  <c r="BU38555" i="1"/>
  <c r="BU38556" i="1"/>
  <c r="BU38557" i="1"/>
  <c r="BU38558" i="1"/>
  <c r="BU38559" i="1"/>
  <c r="BU38560" i="1"/>
  <c r="BU38561" i="1"/>
  <c r="BU38562" i="1"/>
  <c r="BU38563" i="1"/>
  <c r="BU38564" i="1"/>
  <c r="BU38565" i="1"/>
  <c r="BU38566" i="1"/>
  <c r="BU38567" i="1"/>
  <c r="BU38568" i="1"/>
  <c r="BU38569" i="1"/>
  <c r="BU38570" i="1"/>
  <c r="BU38571" i="1"/>
  <c r="BU38572" i="1"/>
  <c r="BU38573" i="1"/>
  <c r="BU38574" i="1"/>
  <c r="BU38575" i="1"/>
  <c r="BU38576" i="1"/>
  <c r="BU38577" i="1"/>
  <c r="BU38578" i="1"/>
  <c r="BU38579" i="1"/>
  <c r="BU38580" i="1"/>
  <c r="BU38581" i="1"/>
  <c r="BU38582" i="1"/>
  <c r="BU38583" i="1"/>
  <c r="BU38584" i="1"/>
  <c r="BU38585" i="1"/>
  <c r="BU38586" i="1"/>
  <c r="BU38587" i="1"/>
  <c r="BU38588" i="1"/>
  <c r="BU38589" i="1"/>
  <c r="BU38590" i="1"/>
  <c r="BU38591" i="1"/>
  <c r="BU38592" i="1"/>
  <c r="BU38593" i="1"/>
  <c r="BU38594" i="1"/>
  <c r="BU38595" i="1"/>
  <c r="BU38596" i="1"/>
  <c r="BU38597" i="1"/>
  <c r="BU38598" i="1"/>
  <c r="BU38599" i="1"/>
  <c r="BU38600" i="1"/>
  <c r="BU38601" i="1"/>
  <c r="BU38602" i="1"/>
  <c r="BU38603" i="1"/>
  <c r="BU38604" i="1"/>
  <c r="BU38605" i="1"/>
  <c r="BU38606" i="1"/>
  <c r="BU38607" i="1"/>
  <c r="BU38608" i="1"/>
  <c r="BU38609" i="1"/>
  <c r="BU38610" i="1"/>
  <c r="BU38611" i="1"/>
  <c r="BU38612" i="1"/>
  <c r="BU38613" i="1"/>
  <c r="BU38614" i="1"/>
  <c r="BU38615" i="1"/>
  <c r="BU38616" i="1"/>
  <c r="BU38617" i="1"/>
  <c r="BU38618" i="1"/>
  <c r="BU38619" i="1"/>
  <c r="BU38620" i="1"/>
  <c r="BU38621" i="1"/>
  <c r="BU38622" i="1"/>
  <c r="BU38623" i="1"/>
  <c r="BU38624" i="1"/>
  <c r="BU38625" i="1"/>
  <c r="BU38626" i="1"/>
  <c r="BU38627" i="1"/>
  <c r="BU38628" i="1"/>
  <c r="BU38629" i="1"/>
  <c r="BU38630" i="1"/>
  <c r="BU38631" i="1"/>
  <c r="BU38632" i="1"/>
  <c r="BU38633" i="1"/>
  <c r="BU38634" i="1"/>
  <c r="BU38635" i="1"/>
  <c r="BU38636" i="1"/>
  <c r="BU38637" i="1"/>
  <c r="BU38638" i="1"/>
  <c r="BU38639" i="1"/>
  <c r="BU38640" i="1"/>
  <c r="BU38641" i="1"/>
  <c r="BU38642" i="1"/>
  <c r="BU38643" i="1"/>
  <c r="BU38644" i="1"/>
  <c r="BU38645" i="1"/>
  <c r="BU38646" i="1"/>
  <c r="BU38647" i="1"/>
  <c r="BU38648" i="1"/>
  <c r="BU38649" i="1"/>
  <c r="BU38650" i="1"/>
  <c r="BU38651" i="1"/>
  <c r="BU38652" i="1"/>
  <c r="BU38653" i="1"/>
  <c r="BU38654" i="1"/>
  <c r="BU38655" i="1"/>
  <c r="BU38656" i="1"/>
  <c r="BU38657" i="1"/>
  <c r="BU38658" i="1"/>
  <c r="BU38659" i="1"/>
  <c r="BU38660" i="1"/>
  <c r="BU38661" i="1"/>
  <c r="BU38662" i="1"/>
  <c r="BU38663" i="1"/>
  <c r="BU38664" i="1"/>
  <c r="BU38665" i="1"/>
  <c r="BU38666" i="1"/>
  <c r="BU38667" i="1"/>
  <c r="BU38668" i="1"/>
  <c r="BU38669" i="1"/>
  <c r="BU38670" i="1"/>
  <c r="BU38671" i="1"/>
  <c r="BU38672" i="1"/>
  <c r="BU38673" i="1"/>
  <c r="BU38674" i="1"/>
  <c r="BU38675" i="1"/>
  <c r="BU38676" i="1"/>
  <c r="BU38677" i="1"/>
  <c r="BU38678" i="1"/>
  <c r="BU38679" i="1"/>
  <c r="BU38680" i="1"/>
  <c r="BU38681" i="1"/>
  <c r="BU38682" i="1"/>
  <c r="BU38683" i="1"/>
  <c r="BU38684" i="1"/>
  <c r="BU38685" i="1"/>
  <c r="BU38686" i="1"/>
  <c r="BU38687" i="1"/>
  <c r="BU38688" i="1"/>
  <c r="BU38689" i="1"/>
  <c r="BU38690" i="1"/>
  <c r="BU38691" i="1"/>
  <c r="BU38692" i="1"/>
  <c r="BU38693" i="1"/>
  <c r="BU38694" i="1"/>
  <c r="BU38695" i="1"/>
  <c r="BU38696" i="1"/>
  <c r="BU38697" i="1"/>
  <c r="BU38698" i="1"/>
  <c r="BU38699" i="1"/>
  <c r="BU38700" i="1"/>
  <c r="BU38701" i="1"/>
  <c r="BU38702" i="1"/>
  <c r="BU38703" i="1"/>
  <c r="BU38704" i="1"/>
  <c r="BU38705" i="1"/>
  <c r="BU38706" i="1"/>
  <c r="BU38707" i="1"/>
  <c r="BU38708" i="1"/>
  <c r="BU38709" i="1"/>
  <c r="BU38710" i="1"/>
  <c r="BU38711" i="1"/>
  <c r="BU38712" i="1"/>
  <c r="BU38713" i="1"/>
  <c r="BU38714" i="1"/>
  <c r="BU38715" i="1"/>
  <c r="BU38716" i="1"/>
  <c r="BU38717" i="1"/>
  <c r="BU38718" i="1"/>
  <c r="BU38719" i="1"/>
  <c r="BU38720" i="1"/>
  <c r="BU38721" i="1"/>
  <c r="BU38722" i="1"/>
  <c r="BU38723" i="1"/>
  <c r="BU38724" i="1"/>
  <c r="BU38725" i="1"/>
  <c r="BU38726" i="1"/>
  <c r="BU38727" i="1"/>
  <c r="BU38728" i="1"/>
  <c r="BU38729" i="1"/>
  <c r="BU38730" i="1"/>
  <c r="BU38731" i="1"/>
  <c r="BU38732" i="1"/>
  <c r="BU38733" i="1"/>
  <c r="BU38734" i="1"/>
  <c r="BU38735" i="1"/>
  <c r="BU38736" i="1"/>
  <c r="BU38737" i="1"/>
  <c r="BU38738" i="1"/>
  <c r="BU38739" i="1"/>
  <c r="BU38740" i="1"/>
  <c r="BU38741" i="1"/>
  <c r="BU38742" i="1"/>
  <c r="BU38743" i="1"/>
  <c r="BU38744" i="1"/>
  <c r="BU38745" i="1"/>
  <c r="BU38746" i="1"/>
  <c r="BU38747" i="1"/>
  <c r="BU38748" i="1"/>
  <c r="BU38749" i="1"/>
  <c r="BU38750" i="1"/>
  <c r="BU38751" i="1"/>
  <c r="BU38752" i="1"/>
  <c r="BU38753" i="1"/>
  <c r="BU38754" i="1"/>
  <c r="BU38755" i="1"/>
  <c r="BU38756" i="1"/>
  <c r="BU38757" i="1"/>
  <c r="BU38758" i="1"/>
  <c r="BU38759" i="1"/>
  <c r="BU38760" i="1"/>
  <c r="BU38761" i="1"/>
  <c r="BU38762" i="1"/>
  <c r="BU38763" i="1"/>
  <c r="BU38764" i="1"/>
  <c r="BU38765" i="1"/>
  <c r="BU38766" i="1"/>
  <c r="BU38767" i="1"/>
  <c r="BU38768" i="1"/>
  <c r="BU38769" i="1"/>
  <c r="BU38770" i="1"/>
  <c r="BU38771" i="1"/>
  <c r="BU38772" i="1"/>
  <c r="BU38773" i="1"/>
  <c r="BU38774" i="1"/>
  <c r="BU38775" i="1"/>
  <c r="BU38776" i="1"/>
  <c r="BU38777" i="1"/>
  <c r="BU38778" i="1"/>
  <c r="BU38779" i="1"/>
  <c r="BU38780" i="1"/>
  <c r="BU38781" i="1"/>
  <c r="BU38782" i="1"/>
  <c r="BU38783" i="1"/>
  <c r="BU38784" i="1"/>
  <c r="BU38785" i="1"/>
  <c r="BU38786" i="1"/>
  <c r="BU38787" i="1"/>
  <c r="BU38788" i="1"/>
  <c r="BU38789" i="1"/>
  <c r="BU38790" i="1"/>
  <c r="BU38791" i="1"/>
  <c r="BU38792" i="1"/>
  <c r="BU38793" i="1"/>
  <c r="BU38794" i="1"/>
  <c r="BU38795" i="1"/>
  <c r="BU38796" i="1"/>
  <c r="BU38797" i="1"/>
  <c r="BU38798" i="1"/>
  <c r="BU38799" i="1"/>
  <c r="BU38800" i="1"/>
  <c r="BU38801" i="1"/>
  <c r="BU38802" i="1"/>
  <c r="BU38803" i="1"/>
  <c r="BU38804" i="1"/>
  <c r="BU38805" i="1"/>
  <c r="BU38806" i="1"/>
  <c r="BU38807" i="1"/>
  <c r="BU38808" i="1"/>
  <c r="BU38809" i="1"/>
  <c r="BU38810" i="1"/>
  <c r="BU38811" i="1"/>
  <c r="BU38812" i="1"/>
  <c r="BU38813" i="1"/>
  <c r="BU38814" i="1"/>
  <c r="BU38815" i="1"/>
  <c r="BU38816" i="1"/>
  <c r="BU38817" i="1"/>
  <c r="BU38818" i="1"/>
  <c r="BU38819" i="1"/>
  <c r="BU38820" i="1"/>
  <c r="BU38821" i="1"/>
  <c r="BU38822" i="1"/>
  <c r="BU38823" i="1"/>
  <c r="BU38824" i="1"/>
  <c r="BU38825" i="1"/>
  <c r="BU38826" i="1"/>
  <c r="BU38827" i="1"/>
  <c r="BU38828" i="1"/>
  <c r="BU38829" i="1"/>
  <c r="BU38830" i="1"/>
  <c r="BU38831" i="1"/>
  <c r="BU38832" i="1"/>
  <c r="BU38833" i="1"/>
  <c r="BU38834" i="1"/>
  <c r="BU38835" i="1"/>
  <c r="BU38836" i="1"/>
  <c r="BU38837" i="1"/>
  <c r="BU38838" i="1"/>
  <c r="BU38839" i="1"/>
  <c r="BU38840" i="1"/>
  <c r="BU38841" i="1"/>
  <c r="BU38842" i="1"/>
  <c r="BU38843" i="1"/>
  <c r="BU38844" i="1"/>
  <c r="BU38845" i="1"/>
  <c r="BU38846" i="1"/>
  <c r="BU38847" i="1"/>
  <c r="BU38848" i="1"/>
  <c r="BU38849" i="1"/>
  <c r="BU38850" i="1"/>
  <c r="BU38851" i="1"/>
  <c r="BU38852" i="1"/>
  <c r="BU38853" i="1"/>
  <c r="BU38854" i="1"/>
  <c r="BU38855" i="1"/>
  <c r="BU38856" i="1"/>
  <c r="BU38857" i="1"/>
  <c r="BU38858" i="1"/>
  <c r="BU38859" i="1"/>
  <c r="BU38860" i="1"/>
  <c r="BU38861" i="1"/>
  <c r="BU38862" i="1"/>
  <c r="BU38863" i="1"/>
  <c r="BU38864" i="1"/>
  <c r="BU38865" i="1"/>
  <c r="BU38866" i="1"/>
  <c r="BU38867" i="1"/>
  <c r="BU38868" i="1"/>
  <c r="BU38869" i="1"/>
  <c r="BU38870" i="1"/>
  <c r="BU38871" i="1"/>
  <c r="BU38872" i="1"/>
  <c r="BU38873" i="1"/>
  <c r="BU38874" i="1"/>
  <c r="BU38875" i="1"/>
  <c r="BU38876" i="1"/>
  <c r="BU38877" i="1"/>
  <c r="BU38878" i="1"/>
  <c r="BU38879" i="1"/>
  <c r="BU38880" i="1"/>
  <c r="BU38881" i="1"/>
  <c r="BU38882" i="1"/>
  <c r="BU38883" i="1"/>
  <c r="BU38884" i="1"/>
  <c r="BU38885" i="1"/>
  <c r="BU38886" i="1"/>
  <c r="BU38887" i="1"/>
  <c r="BU38888" i="1"/>
  <c r="BU38889" i="1"/>
  <c r="BU38890" i="1"/>
  <c r="BU38891" i="1"/>
  <c r="BU38892" i="1"/>
  <c r="BU38893" i="1"/>
  <c r="BU38894" i="1"/>
  <c r="BU38895" i="1"/>
  <c r="BU38896" i="1"/>
  <c r="BU38897" i="1"/>
  <c r="BU38898" i="1"/>
  <c r="BU38899" i="1"/>
  <c r="BU38900" i="1"/>
  <c r="BU38901" i="1"/>
  <c r="BU38902" i="1"/>
  <c r="BU38903" i="1"/>
  <c r="BU38904" i="1"/>
  <c r="BU38905" i="1"/>
  <c r="BU38906" i="1"/>
  <c r="BU38907" i="1"/>
  <c r="BU38908" i="1"/>
  <c r="BU38909" i="1"/>
  <c r="BU38910" i="1"/>
  <c r="BU38911" i="1"/>
  <c r="BU38912" i="1"/>
  <c r="BU38913" i="1"/>
  <c r="BU38914" i="1"/>
  <c r="BU38915" i="1"/>
  <c r="BU38916" i="1"/>
  <c r="BU38917" i="1"/>
  <c r="BU38918" i="1"/>
  <c r="BU38919" i="1"/>
  <c r="BU38920" i="1"/>
  <c r="BU38921" i="1"/>
  <c r="BU38922" i="1"/>
  <c r="BU38923" i="1"/>
  <c r="BU38924" i="1"/>
  <c r="BU38925" i="1"/>
  <c r="BU38926" i="1"/>
  <c r="BU38927" i="1"/>
  <c r="BU38928" i="1"/>
  <c r="BU38929" i="1"/>
  <c r="BU38930" i="1"/>
  <c r="BU38931" i="1"/>
  <c r="BU38932" i="1"/>
  <c r="BU38933" i="1"/>
  <c r="BU38934" i="1"/>
  <c r="BU38935" i="1"/>
  <c r="BU38936" i="1"/>
  <c r="BU38937" i="1"/>
  <c r="BU38938" i="1"/>
  <c r="BU38939" i="1"/>
  <c r="BU38940" i="1"/>
  <c r="BU38941" i="1"/>
  <c r="BU38942" i="1"/>
  <c r="BU38943" i="1"/>
  <c r="BU38944" i="1"/>
  <c r="BU38945" i="1"/>
  <c r="BU38946" i="1"/>
  <c r="BU38947" i="1"/>
  <c r="BU38948" i="1"/>
  <c r="BU38949" i="1"/>
  <c r="BU38950" i="1"/>
  <c r="BU38951" i="1"/>
  <c r="BU38952" i="1"/>
  <c r="BU38953" i="1"/>
  <c r="BU38954" i="1"/>
  <c r="BU38955" i="1"/>
  <c r="BU38956" i="1"/>
  <c r="BU38957" i="1"/>
  <c r="BU38958" i="1"/>
  <c r="BU38959" i="1"/>
  <c r="BU38960" i="1"/>
  <c r="BU38961" i="1"/>
  <c r="BU38962" i="1"/>
  <c r="BU38963" i="1"/>
  <c r="BU38964" i="1"/>
  <c r="BU38965" i="1"/>
  <c r="BU38966" i="1"/>
  <c r="BU38967" i="1"/>
  <c r="BU38968" i="1"/>
  <c r="BU38969" i="1"/>
  <c r="BU38970" i="1"/>
  <c r="BU38971" i="1"/>
  <c r="BU38972" i="1"/>
  <c r="BU38973" i="1"/>
  <c r="BU38974" i="1"/>
  <c r="BU38975" i="1"/>
  <c r="BU38976" i="1"/>
  <c r="BU38977" i="1"/>
  <c r="BU38978" i="1"/>
  <c r="BU38979" i="1"/>
  <c r="BU38980" i="1"/>
  <c r="BU38981" i="1"/>
  <c r="BU38982" i="1"/>
  <c r="BU38983" i="1"/>
  <c r="BU38984" i="1"/>
  <c r="BU38985" i="1"/>
  <c r="BU38986" i="1"/>
  <c r="BU38987" i="1"/>
  <c r="BU38988" i="1"/>
  <c r="BU38989" i="1"/>
  <c r="BU38990" i="1"/>
  <c r="BU38991" i="1"/>
  <c r="BU38992" i="1"/>
  <c r="BU38993" i="1"/>
  <c r="BU38994" i="1"/>
  <c r="BU38995" i="1"/>
  <c r="BU38996" i="1"/>
  <c r="BU38997" i="1"/>
  <c r="BU38998" i="1"/>
  <c r="BU38999" i="1"/>
  <c r="BU39000" i="1"/>
  <c r="BU39001" i="1"/>
  <c r="BU39002" i="1"/>
  <c r="BU39003" i="1"/>
  <c r="BU39004" i="1"/>
  <c r="BU39005" i="1"/>
  <c r="BU39006" i="1"/>
  <c r="BU39007" i="1"/>
  <c r="BU39008" i="1"/>
  <c r="BU39009" i="1"/>
  <c r="BU39010" i="1"/>
  <c r="BU39011" i="1"/>
  <c r="BU39012" i="1"/>
  <c r="BU39013" i="1"/>
  <c r="BU39014" i="1"/>
  <c r="BU39015" i="1"/>
  <c r="BU39016" i="1"/>
  <c r="BU39017" i="1"/>
  <c r="BU39018" i="1"/>
  <c r="BU39019" i="1"/>
  <c r="BU39020" i="1"/>
  <c r="BU39021" i="1"/>
  <c r="BU39022" i="1"/>
  <c r="BU39023" i="1"/>
  <c r="BU39024" i="1"/>
  <c r="BU39025" i="1"/>
  <c r="BU39026" i="1"/>
  <c r="BU39027" i="1"/>
  <c r="BU39028" i="1"/>
  <c r="BU39029" i="1"/>
  <c r="BU39030" i="1"/>
  <c r="BU39031" i="1"/>
  <c r="BU39032" i="1"/>
  <c r="BU39033" i="1"/>
  <c r="BU39034" i="1"/>
  <c r="BU39035" i="1"/>
  <c r="BU39036" i="1"/>
  <c r="BU39037" i="1"/>
  <c r="BU39038" i="1"/>
  <c r="BU39039" i="1"/>
  <c r="BU39040" i="1"/>
  <c r="BU39041" i="1"/>
  <c r="BU39042" i="1"/>
  <c r="BU39043" i="1"/>
  <c r="BU39044" i="1"/>
  <c r="BU39045" i="1"/>
  <c r="BU39046" i="1"/>
  <c r="BU39047" i="1"/>
  <c r="BU39048" i="1"/>
  <c r="BU39049" i="1"/>
  <c r="BU39050" i="1"/>
  <c r="BU39051" i="1"/>
  <c r="BU39052" i="1"/>
  <c r="BU39053" i="1"/>
  <c r="BU39054" i="1"/>
  <c r="BU39055" i="1"/>
  <c r="BU39056" i="1"/>
  <c r="BU39057" i="1"/>
  <c r="BU39058" i="1"/>
  <c r="BU39059" i="1"/>
  <c r="BU39060" i="1"/>
  <c r="BU39061" i="1"/>
  <c r="BU39062" i="1"/>
  <c r="BU39063" i="1"/>
  <c r="BU39064" i="1"/>
  <c r="BU39065" i="1"/>
  <c r="BU39066" i="1"/>
  <c r="BU39067" i="1"/>
  <c r="BU39068" i="1"/>
  <c r="BU39069" i="1"/>
  <c r="BU39070" i="1"/>
  <c r="BU39071" i="1"/>
  <c r="BU39072" i="1"/>
  <c r="BU39073" i="1"/>
  <c r="BU39074" i="1"/>
  <c r="BU39075" i="1"/>
  <c r="BU39076" i="1"/>
  <c r="BU39077" i="1"/>
  <c r="BU39078" i="1"/>
  <c r="BU39079" i="1"/>
  <c r="BU39080" i="1"/>
  <c r="BU39081" i="1"/>
  <c r="BU39082" i="1"/>
  <c r="BU39083" i="1"/>
  <c r="BU39084" i="1"/>
  <c r="BU39085" i="1"/>
  <c r="BU39086" i="1"/>
  <c r="BU39087" i="1"/>
  <c r="BU39088" i="1"/>
  <c r="BU39089" i="1"/>
  <c r="BU39090" i="1"/>
  <c r="BU39091" i="1"/>
  <c r="BU39092" i="1"/>
  <c r="BU39093" i="1"/>
  <c r="BU39094" i="1"/>
  <c r="BU39095" i="1"/>
  <c r="BU39096" i="1"/>
  <c r="BU39097" i="1"/>
  <c r="BU39098" i="1"/>
  <c r="BU39099" i="1"/>
  <c r="BU39100" i="1"/>
  <c r="BU39101" i="1"/>
  <c r="BU39102" i="1"/>
  <c r="BU39103" i="1"/>
  <c r="BU39104" i="1"/>
  <c r="BU39105" i="1"/>
  <c r="BU39106" i="1"/>
  <c r="BU39107" i="1"/>
  <c r="BU39108" i="1"/>
  <c r="BU39109" i="1"/>
  <c r="BU39110" i="1"/>
  <c r="BU39111" i="1"/>
  <c r="BU39112" i="1"/>
  <c r="BU39113" i="1"/>
  <c r="BU39114" i="1"/>
  <c r="BU39115" i="1"/>
  <c r="BU39116" i="1"/>
  <c r="BU39117" i="1"/>
  <c r="BU39118" i="1"/>
  <c r="BU39119" i="1"/>
  <c r="BU39120" i="1"/>
  <c r="BU39121" i="1"/>
  <c r="BU39122" i="1"/>
  <c r="BU39123" i="1"/>
  <c r="BU39124" i="1"/>
  <c r="BU39125" i="1"/>
  <c r="BU39126" i="1"/>
  <c r="BU39127" i="1"/>
  <c r="BU39128" i="1"/>
  <c r="BU39129" i="1"/>
  <c r="BU39130" i="1"/>
  <c r="BU39131" i="1"/>
  <c r="BU39132" i="1"/>
  <c r="BU39133" i="1"/>
  <c r="BU39134" i="1"/>
  <c r="BU39135" i="1"/>
  <c r="BU39136" i="1"/>
  <c r="BU39137" i="1"/>
  <c r="BU39138" i="1"/>
  <c r="BU39139" i="1"/>
  <c r="BU39140" i="1"/>
  <c r="BU39141" i="1"/>
  <c r="BU39142" i="1"/>
  <c r="BU39143" i="1"/>
  <c r="BU39144" i="1"/>
  <c r="BU39145" i="1"/>
  <c r="BU39146" i="1"/>
  <c r="BU39147" i="1"/>
  <c r="BU39148" i="1"/>
  <c r="BU39149" i="1"/>
  <c r="BU39150" i="1"/>
  <c r="BU39151" i="1"/>
  <c r="BU39152" i="1"/>
  <c r="BU39153" i="1"/>
  <c r="BU39154" i="1"/>
  <c r="BU39155" i="1"/>
  <c r="BU39156" i="1"/>
  <c r="BU39157" i="1"/>
  <c r="BU39158" i="1"/>
  <c r="BU39159" i="1"/>
  <c r="BU39160" i="1"/>
  <c r="BU39161" i="1"/>
  <c r="BU39162" i="1"/>
  <c r="BU39163" i="1"/>
  <c r="BU39164" i="1"/>
  <c r="BU39165" i="1"/>
  <c r="BU39166" i="1"/>
  <c r="BU39167" i="1"/>
  <c r="BU39168" i="1"/>
  <c r="BU39169" i="1"/>
  <c r="BU39170" i="1"/>
  <c r="BU39171" i="1"/>
  <c r="BU39172" i="1"/>
  <c r="BU39173" i="1"/>
  <c r="BU39174" i="1"/>
  <c r="BU39175" i="1"/>
  <c r="BU39176" i="1"/>
  <c r="BU39177" i="1"/>
  <c r="BU39178" i="1"/>
  <c r="BU39179" i="1"/>
  <c r="BU39180" i="1"/>
  <c r="BU39181" i="1"/>
  <c r="BU39182" i="1"/>
  <c r="BU39183" i="1"/>
  <c r="BU39184" i="1"/>
  <c r="BU39185" i="1"/>
  <c r="BU39186" i="1"/>
  <c r="BU39187" i="1"/>
  <c r="BU39188" i="1"/>
  <c r="BU39189" i="1"/>
  <c r="BU39190" i="1"/>
  <c r="BU39191" i="1"/>
  <c r="BU39192" i="1"/>
  <c r="BU39193" i="1"/>
  <c r="BU39194" i="1"/>
  <c r="BU39195" i="1"/>
  <c r="BU39196" i="1"/>
  <c r="BU39197" i="1"/>
  <c r="BU39198" i="1"/>
  <c r="BU39199" i="1"/>
  <c r="BU39200" i="1"/>
  <c r="BU39201" i="1"/>
  <c r="BU39202" i="1"/>
  <c r="BU39203" i="1"/>
  <c r="BU39204" i="1"/>
  <c r="BU39205" i="1"/>
  <c r="BU39206" i="1"/>
  <c r="BU39207" i="1"/>
  <c r="BU39208" i="1"/>
  <c r="BU39209" i="1"/>
  <c r="BU39210" i="1"/>
  <c r="BU39211" i="1"/>
  <c r="BU39212" i="1"/>
  <c r="BU39213" i="1"/>
  <c r="BU39214" i="1"/>
  <c r="BU39215" i="1"/>
  <c r="BU39216" i="1"/>
  <c r="BU39217" i="1"/>
  <c r="BU39218" i="1"/>
  <c r="BU39219" i="1"/>
  <c r="BU39220" i="1"/>
  <c r="BU39221" i="1"/>
  <c r="BU39222" i="1"/>
  <c r="BU39223" i="1"/>
  <c r="BU39224" i="1"/>
  <c r="BU39225" i="1"/>
  <c r="BU39226" i="1"/>
  <c r="BU39227" i="1"/>
  <c r="BU39228" i="1"/>
  <c r="BU39229" i="1"/>
  <c r="BU39230" i="1"/>
  <c r="BU39231" i="1"/>
  <c r="BU39232" i="1"/>
  <c r="BU39233" i="1"/>
  <c r="BU39234" i="1"/>
  <c r="BU39235" i="1"/>
  <c r="BU39236" i="1"/>
  <c r="BU39237" i="1"/>
  <c r="BU39238" i="1"/>
  <c r="BU39239" i="1"/>
  <c r="BU39240" i="1"/>
  <c r="BU39241" i="1"/>
  <c r="BU39242" i="1"/>
  <c r="BU39243" i="1"/>
  <c r="BU39244" i="1"/>
  <c r="BU39245" i="1"/>
  <c r="BU39246" i="1"/>
  <c r="BU39247" i="1"/>
  <c r="BU39248" i="1"/>
  <c r="BU39249" i="1"/>
  <c r="BU39250" i="1"/>
  <c r="BU39251" i="1"/>
  <c r="BU39252" i="1"/>
  <c r="BU39253" i="1"/>
  <c r="BU39254" i="1"/>
  <c r="BU39255" i="1"/>
  <c r="BU39256" i="1"/>
  <c r="BU39257" i="1"/>
  <c r="BU39258" i="1"/>
  <c r="BU39259" i="1"/>
  <c r="BU39260" i="1"/>
  <c r="BU39261" i="1"/>
  <c r="BU39262" i="1"/>
  <c r="BU39263" i="1"/>
  <c r="BU39264" i="1"/>
  <c r="BU39265" i="1"/>
  <c r="BU39266" i="1"/>
  <c r="BU39267" i="1"/>
  <c r="BU39268" i="1"/>
  <c r="BU39269" i="1"/>
  <c r="BU39270" i="1"/>
  <c r="BU39271" i="1"/>
  <c r="BU39272" i="1"/>
  <c r="BU39273" i="1"/>
  <c r="BU39274" i="1"/>
  <c r="BU39275" i="1"/>
  <c r="BU39276" i="1"/>
  <c r="BU39277" i="1"/>
  <c r="BU39278" i="1"/>
  <c r="BU39279" i="1"/>
  <c r="BU39280" i="1"/>
  <c r="BU39281" i="1"/>
  <c r="BU39282" i="1"/>
  <c r="BU39283" i="1"/>
  <c r="BU39284" i="1"/>
  <c r="BU39285" i="1"/>
  <c r="BU39286" i="1"/>
  <c r="BU39287" i="1"/>
  <c r="BU39288" i="1"/>
  <c r="BU39289" i="1"/>
  <c r="BU39290" i="1"/>
  <c r="BU39291" i="1"/>
  <c r="BU39292" i="1"/>
  <c r="BU39293" i="1"/>
  <c r="BU39294" i="1"/>
  <c r="BU39295" i="1"/>
  <c r="BU39296" i="1"/>
  <c r="BU39297" i="1"/>
  <c r="BU39298" i="1"/>
  <c r="BU39299" i="1"/>
  <c r="BU39300" i="1"/>
  <c r="BU39301" i="1"/>
  <c r="BU39302" i="1"/>
  <c r="BU39303" i="1"/>
  <c r="BU39304" i="1"/>
  <c r="BU39305" i="1"/>
  <c r="BU39306" i="1"/>
  <c r="BU39307" i="1"/>
  <c r="BU39308" i="1"/>
  <c r="BU39309" i="1"/>
  <c r="BU39310" i="1"/>
  <c r="BU39311" i="1"/>
  <c r="BU39312" i="1"/>
  <c r="BU39313" i="1"/>
  <c r="BU39314" i="1"/>
  <c r="BU39315" i="1"/>
  <c r="BU39316" i="1"/>
  <c r="BU39317" i="1"/>
  <c r="BU39318" i="1"/>
  <c r="BU39319" i="1"/>
  <c r="BU39320" i="1"/>
  <c r="BU39321" i="1"/>
  <c r="BU39322" i="1"/>
  <c r="BU39323" i="1"/>
  <c r="BU39324" i="1"/>
  <c r="BU39325" i="1"/>
  <c r="BU39326" i="1"/>
  <c r="BU39327" i="1"/>
  <c r="BU39328" i="1"/>
  <c r="BU39329" i="1"/>
  <c r="BU39330" i="1"/>
  <c r="BU39331" i="1"/>
  <c r="BU39332" i="1"/>
  <c r="BU39333" i="1"/>
  <c r="BU39334" i="1"/>
  <c r="BU39335" i="1"/>
  <c r="BU39336" i="1"/>
  <c r="BU39337" i="1"/>
  <c r="BU39338" i="1"/>
  <c r="BU39339" i="1"/>
  <c r="BU39340" i="1"/>
  <c r="BU39341" i="1"/>
  <c r="BU39342" i="1"/>
  <c r="BU39343" i="1"/>
  <c r="BU39344" i="1"/>
  <c r="BU39345" i="1"/>
  <c r="BU39346" i="1"/>
  <c r="BU39347" i="1"/>
  <c r="BU39348" i="1"/>
  <c r="BU39349" i="1"/>
  <c r="BU39350" i="1"/>
  <c r="BU39351" i="1"/>
  <c r="BU39352" i="1"/>
  <c r="BU39353" i="1"/>
  <c r="BU39354" i="1"/>
  <c r="BU39355" i="1"/>
  <c r="BU39356" i="1"/>
  <c r="BU39357" i="1"/>
  <c r="BU39358" i="1"/>
  <c r="BU39359" i="1"/>
  <c r="BU39360" i="1"/>
  <c r="BU39361" i="1"/>
  <c r="BU39362" i="1"/>
  <c r="BU39363" i="1"/>
  <c r="BU39364" i="1"/>
  <c r="BU39365" i="1"/>
  <c r="BU39366" i="1"/>
  <c r="BU39367" i="1"/>
  <c r="BU39368" i="1"/>
  <c r="BU39369" i="1"/>
  <c r="BU39370" i="1"/>
  <c r="BU39371" i="1"/>
  <c r="BU39372" i="1"/>
  <c r="BU39373" i="1"/>
  <c r="BU39374" i="1"/>
  <c r="BU39375" i="1"/>
  <c r="BU39376" i="1"/>
  <c r="BU39377" i="1"/>
  <c r="BU39378" i="1"/>
  <c r="BU39379" i="1"/>
  <c r="BU39380" i="1"/>
  <c r="BU39381" i="1"/>
  <c r="BU39382" i="1"/>
  <c r="BU39383" i="1"/>
  <c r="BU39384" i="1"/>
  <c r="BU39385" i="1"/>
  <c r="BU39386" i="1"/>
  <c r="BU39387" i="1"/>
  <c r="BU39388" i="1"/>
  <c r="BU39389" i="1"/>
  <c r="BU39390" i="1"/>
  <c r="BU39391" i="1"/>
  <c r="BU39392" i="1"/>
  <c r="BU39393" i="1"/>
  <c r="BU39394" i="1"/>
  <c r="BU39395" i="1"/>
  <c r="BU39396" i="1"/>
  <c r="BU39397" i="1"/>
  <c r="BU39398" i="1"/>
  <c r="BU39399" i="1"/>
  <c r="BU39400" i="1"/>
  <c r="BU39401" i="1"/>
  <c r="BU39402" i="1"/>
  <c r="BU39403" i="1"/>
  <c r="BU39404" i="1"/>
  <c r="BU39405" i="1"/>
  <c r="BU39406" i="1"/>
  <c r="BU39407" i="1"/>
  <c r="BU39408" i="1"/>
  <c r="BU39409" i="1"/>
  <c r="BU39410" i="1"/>
  <c r="BU39411" i="1"/>
  <c r="BU39412" i="1"/>
  <c r="BU39413" i="1"/>
  <c r="BU39414" i="1"/>
  <c r="BU39415" i="1"/>
  <c r="BU39416" i="1"/>
  <c r="BU39417" i="1"/>
  <c r="BU39418" i="1"/>
  <c r="BU39419" i="1"/>
  <c r="BU39420" i="1"/>
  <c r="BU39421" i="1"/>
  <c r="BU39422" i="1"/>
  <c r="BU39423" i="1"/>
  <c r="BU39424" i="1"/>
  <c r="BU39425" i="1"/>
  <c r="BU39426" i="1"/>
  <c r="BU39427" i="1"/>
  <c r="BU39428" i="1"/>
  <c r="BU39429" i="1"/>
  <c r="BU39430" i="1"/>
  <c r="BU39431" i="1"/>
  <c r="BU39432" i="1"/>
  <c r="BU39433" i="1"/>
  <c r="BU39434" i="1"/>
  <c r="BU39435" i="1"/>
  <c r="BU39436" i="1"/>
  <c r="BU39437" i="1"/>
  <c r="BU39438" i="1"/>
  <c r="BU39439" i="1"/>
  <c r="BU39440" i="1"/>
  <c r="BU39441" i="1"/>
  <c r="BU39442" i="1"/>
  <c r="BU39443" i="1"/>
  <c r="BU39444" i="1"/>
  <c r="BU39445" i="1"/>
  <c r="BU39446" i="1"/>
  <c r="BU39447" i="1"/>
  <c r="BU39448" i="1"/>
  <c r="BU39449" i="1"/>
  <c r="BU39450" i="1"/>
  <c r="BU39451" i="1"/>
  <c r="BU39452" i="1"/>
  <c r="BU39453" i="1"/>
  <c r="BU39454" i="1"/>
  <c r="BU39455" i="1"/>
  <c r="BU39456" i="1"/>
  <c r="BU39457" i="1"/>
  <c r="BU39458" i="1"/>
  <c r="BU39459" i="1"/>
  <c r="BU39460" i="1"/>
  <c r="BU39461" i="1"/>
  <c r="BU39462" i="1"/>
  <c r="BU39463" i="1"/>
  <c r="BU39464" i="1"/>
  <c r="BU39465" i="1"/>
  <c r="BU39466" i="1"/>
  <c r="BU39467" i="1"/>
  <c r="BU39468" i="1"/>
  <c r="BU39469" i="1"/>
  <c r="BU39470" i="1"/>
  <c r="BU39471" i="1"/>
  <c r="BU39472" i="1"/>
  <c r="BU39473" i="1"/>
  <c r="BU39474" i="1"/>
  <c r="BU39475" i="1"/>
  <c r="BU39476" i="1"/>
  <c r="BU39477" i="1"/>
  <c r="BU39478" i="1"/>
  <c r="BU39479" i="1"/>
  <c r="BU39480" i="1"/>
  <c r="BU39481" i="1"/>
  <c r="BU39482" i="1"/>
  <c r="BU39483" i="1"/>
  <c r="BU39484" i="1"/>
  <c r="BU39485" i="1"/>
  <c r="BU39486" i="1"/>
  <c r="BU39487" i="1"/>
  <c r="BU39488" i="1"/>
  <c r="BU39489" i="1"/>
  <c r="BU39490" i="1"/>
  <c r="BU39491" i="1"/>
  <c r="BU39492" i="1"/>
  <c r="BU39493" i="1"/>
  <c r="BU39494" i="1"/>
  <c r="BU39495" i="1"/>
  <c r="BU39496" i="1"/>
  <c r="BU39497" i="1"/>
  <c r="BU39498" i="1"/>
  <c r="BU39499" i="1"/>
  <c r="BU39500" i="1"/>
  <c r="BU39501" i="1"/>
  <c r="BU39502" i="1"/>
  <c r="BU39503" i="1"/>
  <c r="BU39504" i="1"/>
  <c r="BU39505" i="1"/>
  <c r="BU39506" i="1"/>
  <c r="BU39507" i="1"/>
  <c r="BU39508" i="1"/>
  <c r="BU39509" i="1"/>
  <c r="BU39510" i="1"/>
  <c r="BU39511" i="1"/>
  <c r="BU39512" i="1"/>
  <c r="BU39513" i="1"/>
  <c r="BU39514" i="1"/>
  <c r="BU39515" i="1"/>
  <c r="BU39516" i="1"/>
  <c r="BU39517" i="1"/>
  <c r="BU39518" i="1"/>
  <c r="BU39519" i="1"/>
  <c r="BU39520" i="1"/>
  <c r="BU39521" i="1"/>
  <c r="BU39522" i="1"/>
  <c r="BU39523" i="1"/>
  <c r="BU39524" i="1"/>
  <c r="BU39525" i="1"/>
  <c r="BU39526" i="1"/>
  <c r="BU39527" i="1"/>
  <c r="BU39528" i="1"/>
  <c r="BU39529" i="1"/>
  <c r="BU39530" i="1"/>
  <c r="BU39531" i="1"/>
  <c r="BU39532" i="1"/>
  <c r="BU39533" i="1"/>
  <c r="BU39534" i="1"/>
  <c r="BU39535" i="1"/>
  <c r="BU39536" i="1"/>
  <c r="BU39537" i="1"/>
  <c r="BU39538" i="1"/>
  <c r="BU39539" i="1"/>
  <c r="BU39540" i="1"/>
  <c r="BU39541" i="1"/>
  <c r="BU39542" i="1"/>
  <c r="BU39543" i="1"/>
  <c r="BU39544" i="1"/>
  <c r="BU39545" i="1"/>
  <c r="BU39546" i="1"/>
  <c r="BU39547" i="1"/>
  <c r="BU39548" i="1"/>
  <c r="BU39549" i="1"/>
  <c r="BU39550" i="1"/>
  <c r="BU39551" i="1"/>
  <c r="BU39552" i="1"/>
  <c r="BU39553" i="1"/>
  <c r="BU39554" i="1"/>
  <c r="BU39555" i="1"/>
  <c r="BU39556" i="1"/>
  <c r="BU39557" i="1"/>
  <c r="BU39558" i="1"/>
  <c r="BU39559" i="1"/>
  <c r="BU39560" i="1"/>
  <c r="BU39561" i="1"/>
  <c r="BU39562" i="1"/>
  <c r="BU39563" i="1"/>
  <c r="BU39564" i="1"/>
  <c r="BU39565" i="1"/>
  <c r="BU39566" i="1"/>
  <c r="BU39567" i="1"/>
  <c r="BU39568" i="1"/>
  <c r="BU39569" i="1"/>
  <c r="BU39570" i="1"/>
  <c r="BU39571" i="1"/>
  <c r="BU39572" i="1"/>
  <c r="BU39573" i="1"/>
  <c r="BU39574" i="1"/>
  <c r="BU39575" i="1"/>
  <c r="BU39576" i="1"/>
  <c r="BU39577" i="1"/>
  <c r="BU39578" i="1"/>
  <c r="BU39579" i="1"/>
  <c r="BU39580" i="1"/>
  <c r="BU39581" i="1"/>
  <c r="BU39582" i="1"/>
  <c r="BU39583" i="1"/>
  <c r="BU39584" i="1"/>
  <c r="BU39585" i="1"/>
  <c r="BU39586" i="1"/>
  <c r="BU39587" i="1"/>
  <c r="BU39588" i="1"/>
  <c r="BU39589" i="1"/>
  <c r="BU39590" i="1"/>
  <c r="BU39591" i="1"/>
  <c r="BU39592" i="1"/>
  <c r="BU39593" i="1"/>
  <c r="BU39594" i="1"/>
  <c r="BU39595" i="1"/>
  <c r="BU39596" i="1"/>
  <c r="BU39597" i="1"/>
  <c r="BU39598" i="1"/>
  <c r="BU39599" i="1"/>
  <c r="BU39600" i="1"/>
  <c r="BU39601" i="1"/>
  <c r="BU39602" i="1"/>
  <c r="BU39603" i="1"/>
  <c r="BU39604" i="1"/>
  <c r="BU39605" i="1"/>
  <c r="BU39606" i="1"/>
  <c r="BU39607" i="1"/>
  <c r="BU39608" i="1"/>
  <c r="BU39609" i="1"/>
  <c r="BU39610" i="1"/>
  <c r="BU39611" i="1"/>
  <c r="BU39612" i="1"/>
  <c r="BU39613" i="1"/>
  <c r="BU39614" i="1"/>
  <c r="BU39615" i="1"/>
  <c r="BU39616" i="1"/>
  <c r="BU39617" i="1"/>
  <c r="BU39618" i="1"/>
  <c r="BU39619" i="1"/>
  <c r="BU39620" i="1"/>
  <c r="BU39621" i="1"/>
  <c r="BU39622" i="1"/>
  <c r="BU39623" i="1"/>
  <c r="BU39624" i="1"/>
  <c r="BU39625" i="1"/>
  <c r="BU39626" i="1"/>
  <c r="BU39627" i="1"/>
  <c r="BU39628" i="1"/>
  <c r="BU39629" i="1"/>
  <c r="BU39630" i="1"/>
  <c r="BU39631" i="1"/>
  <c r="BU39632" i="1"/>
  <c r="BU39633" i="1"/>
  <c r="BU39634" i="1"/>
  <c r="BU39635" i="1"/>
  <c r="BU39636" i="1"/>
  <c r="BU39637" i="1"/>
  <c r="BU39638" i="1"/>
  <c r="BU39639" i="1"/>
  <c r="BU39640" i="1"/>
  <c r="BU39641" i="1"/>
  <c r="BU39642" i="1"/>
  <c r="BU39643" i="1"/>
  <c r="BU39644" i="1"/>
  <c r="BU39645" i="1"/>
  <c r="BU39646" i="1"/>
  <c r="BU39647" i="1"/>
  <c r="BU39648" i="1"/>
  <c r="BU39649" i="1"/>
  <c r="BU39650" i="1"/>
  <c r="BU39651" i="1"/>
  <c r="BU39652" i="1"/>
  <c r="BU39653" i="1"/>
  <c r="BU39654" i="1"/>
  <c r="BU39655" i="1"/>
  <c r="BU39656" i="1"/>
  <c r="BU39657" i="1"/>
  <c r="BU39658" i="1"/>
  <c r="BU39659" i="1"/>
  <c r="BU39660" i="1"/>
  <c r="BU39661" i="1"/>
  <c r="BU39662" i="1"/>
  <c r="BU39663" i="1"/>
  <c r="BU39664" i="1"/>
  <c r="BU39665" i="1"/>
  <c r="BU39666" i="1"/>
  <c r="BU39667" i="1"/>
  <c r="BU39668" i="1"/>
  <c r="BU39669" i="1"/>
  <c r="BU39670" i="1"/>
  <c r="BU39671" i="1"/>
  <c r="BU39672" i="1"/>
  <c r="BU39673" i="1"/>
  <c r="BU39674" i="1"/>
  <c r="BU39675" i="1"/>
  <c r="BU39676" i="1"/>
  <c r="BU39677" i="1"/>
  <c r="BU39678" i="1"/>
  <c r="BU39679" i="1"/>
  <c r="BU39680" i="1"/>
  <c r="BU39681" i="1"/>
  <c r="BU39682" i="1"/>
  <c r="BU39683" i="1"/>
  <c r="BU39684" i="1"/>
  <c r="BU39685" i="1"/>
  <c r="BU39686" i="1"/>
  <c r="BU39687" i="1"/>
  <c r="BU39688" i="1"/>
  <c r="BU39689" i="1"/>
  <c r="BU39690" i="1"/>
  <c r="BU39691" i="1"/>
  <c r="BU39692" i="1"/>
  <c r="BU39693" i="1"/>
  <c r="BU39694" i="1"/>
  <c r="BU39695" i="1"/>
  <c r="BU39696" i="1"/>
  <c r="BU39697" i="1"/>
  <c r="BU39698" i="1"/>
  <c r="BU39699" i="1"/>
  <c r="BU39700" i="1"/>
  <c r="BU39701" i="1"/>
  <c r="BU39702" i="1"/>
  <c r="BU39703" i="1"/>
  <c r="BU39704" i="1"/>
  <c r="BU39705" i="1"/>
  <c r="BU39706" i="1"/>
  <c r="BU39707" i="1"/>
  <c r="BU39708" i="1"/>
  <c r="BU39709" i="1"/>
  <c r="BU39710" i="1"/>
  <c r="BU39711" i="1"/>
  <c r="BU39712" i="1"/>
  <c r="BU39713" i="1"/>
  <c r="BU39714" i="1"/>
  <c r="BU39715" i="1"/>
  <c r="BU39716" i="1"/>
  <c r="BU39717" i="1"/>
  <c r="BU39718" i="1"/>
  <c r="BU39719" i="1"/>
  <c r="BU39720" i="1"/>
  <c r="BU39721" i="1"/>
  <c r="BU39722" i="1"/>
  <c r="BU39723" i="1"/>
  <c r="BU39724" i="1"/>
  <c r="BU39725" i="1"/>
  <c r="BU39726" i="1"/>
  <c r="BU39727" i="1"/>
  <c r="BU39728" i="1"/>
  <c r="BU39729" i="1"/>
  <c r="BU39730" i="1"/>
  <c r="BU39731" i="1"/>
  <c r="BU39732" i="1"/>
  <c r="BU39733" i="1"/>
  <c r="BU39734" i="1"/>
  <c r="BU39735" i="1"/>
  <c r="BU39736" i="1"/>
  <c r="BU39737" i="1"/>
  <c r="BU39738" i="1"/>
  <c r="BU39739" i="1"/>
  <c r="BU39740" i="1"/>
  <c r="BU39741" i="1"/>
  <c r="BU39742" i="1"/>
  <c r="BU39743" i="1"/>
  <c r="BU39744" i="1"/>
  <c r="BU39745" i="1"/>
  <c r="BU39746" i="1"/>
  <c r="BU39747" i="1"/>
  <c r="BU39748" i="1"/>
  <c r="BU39749" i="1"/>
  <c r="BU39750" i="1"/>
  <c r="BU39751" i="1"/>
  <c r="BU39752" i="1"/>
  <c r="BU39753" i="1"/>
  <c r="BU39754" i="1"/>
  <c r="BU39755" i="1"/>
  <c r="BU39756" i="1"/>
  <c r="BU39757" i="1"/>
  <c r="BU39758" i="1"/>
  <c r="BU39759" i="1"/>
  <c r="BU39760" i="1"/>
  <c r="BU39761" i="1"/>
  <c r="BU39762" i="1"/>
  <c r="BU39763" i="1"/>
  <c r="BU39764" i="1"/>
  <c r="BU39765" i="1"/>
  <c r="BU39766" i="1"/>
  <c r="BU39767" i="1"/>
  <c r="BU39768" i="1"/>
  <c r="BU39769" i="1"/>
  <c r="BU39770" i="1"/>
  <c r="BU39771" i="1"/>
  <c r="BU39772" i="1"/>
  <c r="BU39773" i="1"/>
  <c r="BU39774" i="1"/>
  <c r="BU39775" i="1"/>
  <c r="BU39776" i="1"/>
  <c r="BU39777" i="1"/>
  <c r="BU39778" i="1"/>
  <c r="BU39779" i="1"/>
  <c r="BU39780" i="1"/>
  <c r="BU39781" i="1"/>
  <c r="BU39782" i="1"/>
  <c r="BU39783" i="1"/>
  <c r="BU39784" i="1"/>
  <c r="BU39785" i="1"/>
  <c r="BU39786" i="1"/>
  <c r="BU39787" i="1"/>
  <c r="BU39788" i="1"/>
  <c r="BU39789" i="1"/>
  <c r="BU39790" i="1"/>
  <c r="BU39791" i="1"/>
  <c r="BU39792" i="1"/>
  <c r="BU39793" i="1"/>
  <c r="BU39794" i="1"/>
  <c r="BU39795" i="1"/>
  <c r="BU39796" i="1"/>
  <c r="BU39797" i="1"/>
  <c r="BU39798" i="1"/>
  <c r="BU39799" i="1"/>
  <c r="BU39800" i="1"/>
  <c r="BU39801" i="1"/>
  <c r="BU39802" i="1"/>
  <c r="BU39803" i="1"/>
  <c r="BU39804" i="1"/>
  <c r="BU39805" i="1"/>
  <c r="BU39806" i="1"/>
  <c r="BU39807" i="1"/>
  <c r="BU39808" i="1"/>
  <c r="BU39809" i="1"/>
  <c r="BU39810" i="1"/>
  <c r="BU39811" i="1"/>
  <c r="BU39812" i="1"/>
  <c r="BU39813" i="1"/>
  <c r="BU39814" i="1"/>
  <c r="BU39815" i="1"/>
  <c r="BU39816" i="1"/>
  <c r="BU39817" i="1"/>
  <c r="BU39818" i="1"/>
  <c r="BU39819" i="1"/>
  <c r="BU39820" i="1"/>
  <c r="BU39821" i="1"/>
  <c r="BU39822" i="1"/>
  <c r="BU39823" i="1"/>
  <c r="BU39824" i="1"/>
  <c r="BU39825" i="1"/>
  <c r="BU39826" i="1"/>
  <c r="BU39827" i="1"/>
  <c r="BU39828" i="1"/>
  <c r="BU39829" i="1"/>
  <c r="BU39830" i="1"/>
  <c r="BU39831" i="1"/>
  <c r="BU39832" i="1"/>
  <c r="BU39833" i="1"/>
  <c r="BU39834" i="1"/>
  <c r="BU39835" i="1"/>
  <c r="BU39836" i="1"/>
  <c r="BU39837" i="1"/>
  <c r="BU39838" i="1"/>
  <c r="BU39839" i="1"/>
  <c r="BU39840" i="1"/>
  <c r="BU39841" i="1"/>
  <c r="BU39842" i="1"/>
  <c r="BU39843" i="1"/>
  <c r="BU39844" i="1"/>
  <c r="BU39845" i="1"/>
  <c r="BU39846" i="1"/>
  <c r="BU39847" i="1"/>
  <c r="BU39848" i="1"/>
  <c r="BU39849" i="1"/>
  <c r="BU39850" i="1"/>
  <c r="BU39851" i="1"/>
  <c r="BU39852" i="1"/>
  <c r="BU39853" i="1"/>
  <c r="BU39854" i="1"/>
  <c r="BU39855" i="1"/>
  <c r="BU39856" i="1"/>
  <c r="BU39857" i="1"/>
  <c r="BU39858" i="1"/>
  <c r="BU39859" i="1"/>
  <c r="BU39860" i="1"/>
  <c r="BU39861" i="1"/>
  <c r="BU39862" i="1"/>
  <c r="BU39863" i="1"/>
  <c r="BU39864" i="1"/>
  <c r="BU39865" i="1"/>
  <c r="BU39866" i="1"/>
  <c r="BU39867" i="1"/>
  <c r="BU39868" i="1"/>
  <c r="BU39869" i="1"/>
  <c r="BU39870" i="1"/>
  <c r="BU39871" i="1"/>
  <c r="BU39872" i="1"/>
  <c r="BU39873" i="1"/>
  <c r="BU39874" i="1"/>
  <c r="BU39875" i="1"/>
  <c r="BU39876" i="1"/>
  <c r="BU39877" i="1"/>
  <c r="BU39878" i="1"/>
  <c r="BU39879" i="1"/>
  <c r="BU39880" i="1"/>
  <c r="BU39881" i="1"/>
  <c r="BU39882" i="1"/>
  <c r="BU39883" i="1"/>
  <c r="BU39884" i="1"/>
  <c r="BU39885" i="1"/>
  <c r="BU39886" i="1"/>
  <c r="BU39887" i="1"/>
  <c r="BU39888" i="1"/>
  <c r="BU39889" i="1"/>
  <c r="BU39890" i="1"/>
  <c r="BU39891" i="1"/>
  <c r="BU39892" i="1"/>
  <c r="BU39893" i="1"/>
  <c r="BU39894" i="1"/>
  <c r="BU39895" i="1"/>
  <c r="BU39896" i="1"/>
  <c r="BU39897" i="1"/>
  <c r="BU39898" i="1"/>
  <c r="BU39899" i="1"/>
  <c r="BU39900" i="1"/>
  <c r="BU39901" i="1"/>
  <c r="BU39902" i="1"/>
  <c r="BU39903" i="1"/>
  <c r="BU39904" i="1"/>
  <c r="BU39905" i="1"/>
  <c r="BU39906" i="1"/>
  <c r="BU39907" i="1"/>
  <c r="BU39908" i="1"/>
  <c r="BU39909" i="1"/>
  <c r="BU39910" i="1"/>
  <c r="BU39911" i="1"/>
  <c r="BU39912" i="1"/>
  <c r="BU39913" i="1"/>
  <c r="BU39914" i="1"/>
  <c r="BU39915" i="1"/>
  <c r="BU39916" i="1"/>
  <c r="BU39917" i="1"/>
  <c r="BU39918" i="1"/>
  <c r="BU39919" i="1"/>
  <c r="BU39920" i="1"/>
  <c r="BU39921" i="1"/>
  <c r="BU39922" i="1"/>
  <c r="BU39923" i="1"/>
  <c r="BU39924" i="1"/>
  <c r="BU39925" i="1"/>
  <c r="BU39926" i="1"/>
  <c r="BU39927" i="1"/>
  <c r="BU39928" i="1"/>
  <c r="BU39929" i="1"/>
  <c r="BU39930" i="1"/>
  <c r="BU39931" i="1"/>
  <c r="BU39932" i="1"/>
  <c r="BU39933" i="1"/>
  <c r="BU39934" i="1"/>
  <c r="BU39935" i="1"/>
  <c r="BU39936" i="1"/>
  <c r="BU39937" i="1"/>
  <c r="BU39938" i="1"/>
  <c r="BU39939" i="1"/>
  <c r="BU39940" i="1"/>
  <c r="BU39941" i="1"/>
  <c r="BU39942" i="1"/>
  <c r="BU39943" i="1"/>
  <c r="BU39944" i="1"/>
  <c r="BU39945" i="1"/>
  <c r="BU39946" i="1"/>
  <c r="BU39947" i="1"/>
  <c r="BU39948" i="1"/>
  <c r="BU39949" i="1"/>
  <c r="BU39950" i="1"/>
  <c r="BU39951" i="1"/>
  <c r="BU39952" i="1"/>
  <c r="BU39953" i="1"/>
  <c r="BU39954" i="1"/>
  <c r="BU39955" i="1"/>
  <c r="BU39956" i="1"/>
  <c r="BU39957" i="1"/>
  <c r="BU39958" i="1"/>
  <c r="BU39959" i="1"/>
  <c r="BU39960" i="1"/>
  <c r="BU39961" i="1"/>
  <c r="BU39962" i="1"/>
  <c r="BU39963" i="1"/>
  <c r="BU39964" i="1"/>
  <c r="BU39965" i="1"/>
  <c r="BU39966" i="1"/>
  <c r="BU39967" i="1"/>
  <c r="BU39968" i="1"/>
  <c r="BU39969" i="1"/>
  <c r="BU39970" i="1"/>
  <c r="BU39971" i="1"/>
  <c r="BU39972" i="1"/>
  <c r="BU39973" i="1"/>
  <c r="BU39974" i="1"/>
  <c r="BU39975" i="1"/>
  <c r="BU39976" i="1"/>
  <c r="BU39977" i="1"/>
  <c r="BU39978" i="1"/>
  <c r="BU39979" i="1"/>
  <c r="BU39980" i="1"/>
  <c r="BU39981" i="1"/>
  <c r="BU39982" i="1"/>
  <c r="BU39983" i="1"/>
  <c r="BU39984" i="1"/>
  <c r="BU39985" i="1"/>
  <c r="BU39986" i="1"/>
  <c r="BU39987" i="1"/>
  <c r="BU39988" i="1"/>
  <c r="BU39989" i="1"/>
  <c r="BU39990" i="1"/>
  <c r="BU39991" i="1"/>
  <c r="BU39992" i="1"/>
  <c r="BU39993" i="1"/>
  <c r="BU39994" i="1"/>
  <c r="BU39995" i="1"/>
  <c r="BU39996" i="1"/>
  <c r="BU39997" i="1"/>
  <c r="BU39998" i="1"/>
  <c r="BU39999" i="1"/>
  <c r="BU40000" i="1"/>
  <c r="BU40001" i="1"/>
  <c r="BU40002" i="1"/>
  <c r="BU40003" i="1"/>
  <c r="BU40004" i="1"/>
  <c r="BU40005" i="1"/>
  <c r="BU40006" i="1"/>
  <c r="BU40007" i="1"/>
  <c r="BU40008" i="1"/>
  <c r="BU40009" i="1"/>
  <c r="BU40010" i="1"/>
  <c r="BU40011" i="1"/>
  <c r="BU40012" i="1"/>
  <c r="BU40013" i="1"/>
  <c r="BU40014" i="1"/>
  <c r="BU40015" i="1"/>
  <c r="BU40016" i="1"/>
  <c r="BU40017" i="1"/>
  <c r="BU40018" i="1"/>
  <c r="BU40019" i="1"/>
  <c r="BU40020" i="1"/>
  <c r="BU40021" i="1"/>
  <c r="BU40022" i="1"/>
  <c r="BU40023" i="1"/>
  <c r="BU40024" i="1"/>
  <c r="BU40025" i="1"/>
  <c r="BU40026" i="1"/>
  <c r="BU40027" i="1"/>
  <c r="BU40028" i="1"/>
  <c r="BU40029" i="1"/>
  <c r="BU40030" i="1"/>
  <c r="BU40031" i="1"/>
  <c r="BU40032" i="1"/>
  <c r="BU40033" i="1"/>
  <c r="BU40034" i="1"/>
  <c r="BU40035" i="1"/>
  <c r="BU40036" i="1"/>
  <c r="BU40037" i="1"/>
  <c r="BU40038" i="1"/>
  <c r="BU40039" i="1"/>
  <c r="BU40040" i="1"/>
  <c r="BU40041" i="1"/>
  <c r="BU40042" i="1"/>
  <c r="BU40043" i="1"/>
  <c r="BU40044" i="1"/>
  <c r="BU40045" i="1"/>
  <c r="BU40046" i="1"/>
  <c r="BU40047" i="1"/>
  <c r="BU40048" i="1"/>
  <c r="BU40049" i="1"/>
  <c r="BU40050" i="1"/>
  <c r="BU40051" i="1"/>
  <c r="BU40052" i="1"/>
  <c r="BU40053" i="1"/>
  <c r="BU40054" i="1"/>
  <c r="BU40055" i="1"/>
  <c r="BU40056" i="1"/>
  <c r="BU40057" i="1"/>
  <c r="BU40058" i="1"/>
  <c r="BU40059" i="1"/>
  <c r="BU40060" i="1"/>
  <c r="BU40061" i="1"/>
  <c r="BU40062" i="1"/>
  <c r="BU40063" i="1"/>
  <c r="BU40064" i="1"/>
  <c r="BU40065" i="1"/>
  <c r="BU40066" i="1"/>
  <c r="BU40067" i="1"/>
  <c r="BU40068" i="1"/>
  <c r="BU40069" i="1"/>
  <c r="BU40070" i="1"/>
  <c r="BU40071" i="1"/>
  <c r="BU40072" i="1"/>
  <c r="BU40073" i="1"/>
  <c r="BU40074" i="1"/>
  <c r="BU40075" i="1"/>
  <c r="BU40076" i="1"/>
  <c r="BU40077" i="1"/>
  <c r="BU40078" i="1"/>
  <c r="BU40079" i="1"/>
  <c r="BU40080" i="1"/>
  <c r="BU40081" i="1"/>
  <c r="BU40082" i="1"/>
  <c r="BU40083" i="1"/>
  <c r="BU40084" i="1"/>
  <c r="BU40085" i="1"/>
  <c r="BU40086" i="1"/>
  <c r="BU40087" i="1"/>
  <c r="BU40088" i="1"/>
  <c r="BU40089" i="1"/>
  <c r="BU40090" i="1"/>
  <c r="BU40091" i="1"/>
  <c r="BU40092" i="1"/>
  <c r="BU40093" i="1"/>
  <c r="BU40094" i="1"/>
  <c r="BU40095" i="1"/>
  <c r="BU40096" i="1"/>
  <c r="BU40097" i="1"/>
  <c r="BU40098" i="1"/>
  <c r="BU40099" i="1"/>
  <c r="BU40100" i="1"/>
  <c r="BU40101" i="1"/>
  <c r="BU40102" i="1"/>
  <c r="BU40103" i="1"/>
  <c r="BU40104" i="1"/>
  <c r="BU40105" i="1"/>
  <c r="BU40106" i="1"/>
  <c r="BU40107" i="1"/>
  <c r="BU40108" i="1"/>
  <c r="BU40109" i="1"/>
  <c r="BU40110" i="1"/>
  <c r="BU40111" i="1"/>
  <c r="BU40112" i="1"/>
  <c r="BU40113" i="1"/>
  <c r="BU40114" i="1"/>
  <c r="BU40115" i="1"/>
  <c r="BU40116" i="1"/>
  <c r="BU40117" i="1"/>
  <c r="BU40118" i="1"/>
  <c r="BU40119" i="1"/>
  <c r="BU40120" i="1"/>
  <c r="BU40121" i="1"/>
  <c r="BU40122" i="1"/>
  <c r="BU40123" i="1"/>
  <c r="BU40124" i="1"/>
  <c r="BU40125" i="1"/>
  <c r="BU40126" i="1"/>
  <c r="BU40127" i="1"/>
  <c r="BU40128" i="1"/>
  <c r="BU40129" i="1"/>
  <c r="BU40130" i="1"/>
  <c r="BU40131" i="1"/>
  <c r="BU40132" i="1"/>
  <c r="BU40133" i="1"/>
  <c r="BU40134" i="1"/>
  <c r="BU40135" i="1"/>
  <c r="BU40136" i="1"/>
  <c r="BU40137" i="1"/>
  <c r="BU40138" i="1"/>
  <c r="BU40139" i="1"/>
  <c r="BU40140" i="1"/>
  <c r="BU40141" i="1"/>
  <c r="BU40142" i="1"/>
  <c r="BU40143" i="1"/>
  <c r="BU40144" i="1"/>
  <c r="BU40145" i="1"/>
  <c r="BU40146" i="1"/>
  <c r="BU40147" i="1"/>
  <c r="BU40148" i="1"/>
  <c r="BU40149" i="1"/>
  <c r="BU40150" i="1"/>
  <c r="BU40151" i="1"/>
  <c r="BU40152" i="1"/>
  <c r="BU40153" i="1"/>
  <c r="BU40154" i="1"/>
  <c r="BU40155" i="1"/>
  <c r="BU40156" i="1"/>
  <c r="BU40157" i="1"/>
  <c r="BU40158" i="1"/>
  <c r="BU40159" i="1"/>
  <c r="BU40160" i="1"/>
  <c r="BU40161" i="1"/>
  <c r="BU40162" i="1"/>
  <c r="BU40163" i="1"/>
  <c r="BU40164" i="1"/>
  <c r="BU40165" i="1"/>
  <c r="BU40166" i="1"/>
  <c r="BU40167" i="1"/>
  <c r="BU40168" i="1"/>
  <c r="BU40169" i="1"/>
  <c r="BU40170" i="1"/>
  <c r="BU40171" i="1"/>
  <c r="BU40172" i="1"/>
  <c r="BU40173" i="1"/>
  <c r="BU40174" i="1"/>
  <c r="BU40175" i="1"/>
  <c r="BU40176" i="1"/>
  <c r="BU40177" i="1"/>
  <c r="BU40178" i="1"/>
  <c r="BU40179" i="1"/>
  <c r="BU40180" i="1"/>
  <c r="BU40181" i="1"/>
  <c r="BU40182" i="1"/>
  <c r="BU40183" i="1"/>
  <c r="BU40184" i="1"/>
  <c r="BU40185" i="1"/>
  <c r="BU40186" i="1"/>
  <c r="BU40187" i="1"/>
  <c r="BU40188" i="1"/>
  <c r="BU40189" i="1"/>
  <c r="BU40190" i="1"/>
  <c r="BU40191" i="1"/>
  <c r="BU40192" i="1"/>
  <c r="BU40193" i="1"/>
  <c r="BU40194" i="1"/>
  <c r="BU40195" i="1"/>
  <c r="BU40196" i="1"/>
  <c r="BU40197" i="1"/>
  <c r="BU40198" i="1"/>
  <c r="BU40199" i="1"/>
  <c r="BU40200" i="1"/>
  <c r="BU40201" i="1"/>
  <c r="BU40202" i="1"/>
  <c r="BU40203" i="1"/>
  <c r="BU40204" i="1"/>
  <c r="BU40205" i="1"/>
  <c r="BU40206" i="1"/>
  <c r="BU40207" i="1"/>
  <c r="BU40208" i="1"/>
  <c r="BU40209" i="1"/>
  <c r="BU40210" i="1"/>
  <c r="BU40211" i="1"/>
  <c r="BU40212" i="1"/>
  <c r="BU40213" i="1"/>
  <c r="BU40214" i="1"/>
  <c r="BU40215" i="1"/>
  <c r="BU40216" i="1"/>
  <c r="BU40217" i="1"/>
  <c r="BU40218" i="1"/>
  <c r="BU40219" i="1"/>
  <c r="BU40220" i="1"/>
  <c r="BU40221" i="1"/>
  <c r="BU40222" i="1"/>
  <c r="BU40223" i="1"/>
  <c r="BU40224" i="1"/>
  <c r="BU40225" i="1"/>
  <c r="BU40226" i="1"/>
  <c r="BU40227" i="1"/>
  <c r="BU40228" i="1"/>
  <c r="BU40229" i="1"/>
  <c r="BU40230" i="1"/>
  <c r="BU40231" i="1"/>
  <c r="BU40232" i="1"/>
  <c r="BU40233" i="1"/>
  <c r="BU40234" i="1"/>
  <c r="BU40235" i="1"/>
  <c r="BU40236" i="1"/>
  <c r="BU40237" i="1"/>
  <c r="BU40238" i="1"/>
  <c r="BU40239" i="1"/>
  <c r="BU40240" i="1"/>
  <c r="BU40241" i="1"/>
  <c r="BU40242" i="1"/>
  <c r="BU40243" i="1"/>
  <c r="BU40244" i="1"/>
  <c r="BU40245" i="1"/>
  <c r="BU40246" i="1"/>
  <c r="BU40247" i="1"/>
  <c r="BU40248" i="1"/>
  <c r="BU40249" i="1"/>
  <c r="BU40250" i="1"/>
  <c r="BU40251" i="1"/>
  <c r="BU40252" i="1"/>
  <c r="BU40253" i="1"/>
  <c r="BU40254" i="1"/>
  <c r="BU40255" i="1"/>
  <c r="BU40256" i="1"/>
  <c r="BU40257" i="1"/>
  <c r="BU40258" i="1"/>
  <c r="BU40259" i="1"/>
  <c r="BU40260" i="1"/>
  <c r="BU40261" i="1"/>
  <c r="BU40262" i="1"/>
  <c r="BU40263" i="1"/>
  <c r="BU40264" i="1"/>
  <c r="BU40265" i="1"/>
  <c r="BU40266" i="1"/>
  <c r="BU40267" i="1"/>
  <c r="BU40268" i="1"/>
  <c r="BU40269" i="1"/>
  <c r="BU40270" i="1"/>
  <c r="BU40271" i="1"/>
  <c r="BU40272" i="1"/>
  <c r="BU40273" i="1"/>
  <c r="BU40274" i="1"/>
  <c r="BU40275" i="1"/>
  <c r="BU40276" i="1"/>
  <c r="BU40277" i="1"/>
  <c r="BU40278" i="1"/>
  <c r="BU40279" i="1"/>
  <c r="BU40280" i="1"/>
  <c r="BU40281" i="1"/>
  <c r="BU40282" i="1"/>
  <c r="BU40283" i="1"/>
  <c r="BU40284" i="1"/>
  <c r="BU40285" i="1"/>
  <c r="BU40286" i="1"/>
  <c r="BU40287" i="1"/>
  <c r="BU40288" i="1"/>
  <c r="BU40289" i="1"/>
  <c r="BU40290" i="1"/>
  <c r="BU40291" i="1"/>
  <c r="BU40292" i="1"/>
  <c r="BU40293" i="1"/>
  <c r="BU40294" i="1"/>
  <c r="BU40295" i="1"/>
  <c r="BU40296" i="1"/>
  <c r="BU40297" i="1"/>
  <c r="BU40298" i="1"/>
  <c r="BU40299" i="1"/>
  <c r="BU40300" i="1"/>
  <c r="BU40301" i="1"/>
  <c r="BU40302" i="1"/>
  <c r="BU40303" i="1"/>
  <c r="BU40304" i="1"/>
  <c r="BU40305" i="1"/>
  <c r="BU40306" i="1"/>
  <c r="BU40307" i="1"/>
  <c r="BU40308" i="1"/>
  <c r="BU40309" i="1"/>
  <c r="BU40310" i="1"/>
  <c r="BU40311" i="1"/>
  <c r="BU40312" i="1"/>
  <c r="BU40313" i="1"/>
  <c r="BU40314" i="1"/>
  <c r="BU40315" i="1"/>
  <c r="BU40316" i="1"/>
  <c r="BU40317" i="1"/>
  <c r="BU40318" i="1"/>
  <c r="BU40319" i="1"/>
  <c r="BU40320" i="1"/>
  <c r="BU40321" i="1"/>
  <c r="BU40322" i="1"/>
  <c r="BU40323" i="1"/>
  <c r="BU40324" i="1"/>
  <c r="BU40325" i="1"/>
  <c r="BU40326" i="1"/>
  <c r="BU40327" i="1"/>
  <c r="BU40328" i="1"/>
  <c r="BU40329" i="1"/>
  <c r="BU40330" i="1"/>
  <c r="BU40331" i="1"/>
  <c r="BU40332" i="1"/>
  <c r="BU40333" i="1"/>
  <c r="BU40334" i="1"/>
  <c r="BU40335" i="1"/>
  <c r="BU40336" i="1"/>
  <c r="BU40337" i="1"/>
  <c r="BU40338" i="1"/>
  <c r="BU40339" i="1"/>
  <c r="BU40340" i="1"/>
  <c r="BU40341" i="1"/>
  <c r="BU40342" i="1"/>
  <c r="BU40343" i="1"/>
  <c r="BU40344" i="1"/>
  <c r="BU40345" i="1"/>
  <c r="BU40346" i="1"/>
  <c r="BU40347" i="1"/>
  <c r="BU40348" i="1"/>
  <c r="BU40349" i="1"/>
  <c r="BU40350" i="1"/>
  <c r="BU40351" i="1"/>
  <c r="BU40352" i="1"/>
  <c r="BU40353" i="1"/>
  <c r="BU40354" i="1"/>
  <c r="BU40355" i="1"/>
  <c r="BU40356" i="1"/>
  <c r="BU40357" i="1"/>
  <c r="BU40358" i="1"/>
  <c r="BU40359" i="1"/>
  <c r="BU40360" i="1"/>
  <c r="BU40361" i="1"/>
  <c r="BU40362" i="1"/>
  <c r="BU40363" i="1"/>
  <c r="BU40364" i="1"/>
  <c r="BU40365" i="1"/>
  <c r="BU40366" i="1"/>
  <c r="BU40367" i="1"/>
  <c r="BU40368" i="1"/>
  <c r="BU40369" i="1"/>
  <c r="BU40370" i="1"/>
  <c r="BU40371" i="1"/>
  <c r="BU40372" i="1"/>
  <c r="BU40373" i="1"/>
  <c r="BU40374" i="1"/>
  <c r="BU40375" i="1"/>
  <c r="BU40376" i="1"/>
  <c r="BU40377" i="1"/>
  <c r="BU40378" i="1"/>
  <c r="BU40379" i="1"/>
  <c r="BU40380" i="1"/>
  <c r="BU40381" i="1"/>
  <c r="BU40382" i="1"/>
  <c r="BU40383" i="1"/>
  <c r="BU40384" i="1"/>
  <c r="BU40385" i="1"/>
  <c r="BU40386" i="1"/>
  <c r="BU40387" i="1"/>
  <c r="BU40388" i="1"/>
  <c r="BU40389" i="1"/>
  <c r="BU40390" i="1"/>
  <c r="BU40391" i="1"/>
  <c r="BU40392" i="1"/>
  <c r="BU40393" i="1"/>
  <c r="BU40394" i="1"/>
  <c r="BU40395" i="1"/>
  <c r="BU40396" i="1"/>
  <c r="BU40397" i="1"/>
  <c r="BU40398" i="1"/>
  <c r="BU40399" i="1"/>
  <c r="BU40400" i="1"/>
  <c r="BU40401" i="1"/>
  <c r="BU40402" i="1"/>
  <c r="BU40403" i="1"/>
  <c r="BU40404" i="1"/>
  <c r="BU40405" i="1"/>
  <c r="BU40406" i="1"/>
  <c r="BU40407" i="1"/>
  <c r="BU40408" i="1"/>
  <c r="BU40409" i="1"/>
  <c r="BU40410" i="1"/>
  <c r="BU40411" i="1"/>
  <c r="BU40412" i="1"/>
  <c r="BU40413" i="1"/>
  <c r="BU40414" i="1"/>
  <c r="BU40415" i="1"/>
  <c r="BU40416" i="1"/>
  <c r="BU40417" i="1"/>
  <c r="BU40418" i="1"/>
  <c r="BU40419" i="1"/>
  <c r="BU40420" i="1"/>
  <c r="BU40421" i="1"/>
  <c r="BU40422" i="1"/>
  <c r="BU40423" i="1"/>
  <c r="BU40424" i="1"/>
  <c r="BU40425" i="1"/>
  <c r="BU40426" i="1"/>
  <c r="BU40427" i="1"/>
  <c r="BU40428" i="1"/>
  <c r="BU40429" i="1"/>
  <c r="BU40430" i="1"/>
  <c r="BU40431" i="1"/>
  <c r="BU40432" i="1"/>
  <c r="BU40433" i="1"/>
  <c r="BU40434" i="1"/>
  <c r="BU40435" i="1"/>
  <c r="BU40436" i="1"/>
  <c r="BU40437" i="1"/>
  <c r="BU40438" i="1"/>
  <c r="BU40439" i="1"/>
  <c r="BU40440" i="1"/>
  <c r="BU40441" i="1"/>
  <c r="BU40442" i="1"/>
  <c r="BU40443" i="1"/>
  <c r="BU40444" i="1"/>
  <c r="BU40445" i="1"/>
  <c r="BU40446" i="1"/>
  <c r="BU40447" i="1"/>
  <c r="BU40448" i="1"/>
  <c r="BU40449" i="1"/>
  <c r="BU40450" i="1"/>
  <c r="BU40451" i="1"/>
  <c r="BU40452" i="1"/>
  <c r="BU40453" i="1"/>
  <c r="BU40454" i="1"/>
  <c r="BU40455" i="1"/>
  <c r="BU40456" i="1"/>
  <c r="BU40457" i="1"/>
  <c r="BU40458" i="1"/>
  <c r="BU40459" i="1"/>
  <c r="BU40460" i="1"/>
  <c r="BU40461" i="1"/>
  <c r="BU40462" i="1"/>
  <c r="BU40463" i="1"/>
  <c r="BU40464" i="1"/>
  <c r="BU40465" i="1"/>
  <c r="BU40466" i="1"/>
  <c r="BU40467" i="1"/>
  <c r="BU40468" i="1"/>
  <c r="BU40469" i="1"/>
  <c r="BU40470" i="1"/>
  <c r="BU40471" i="1"/>
  <c r="BU40472" i="1"/>
  <c r="BU40473" i="1"/>
  <c r="BU40474" i="1"/>
  <c r="BU40475" i="1"/>
  <c r="BU40476" i="1"/>
  <c r="BU40477" i="1"/>
  <c r="BU40478" i="1"/>
  <c r="BU40479" i="1"/>
  <c r="BU40480" i="1"/>
  <c r="BU40481" i="1"/>
  <c r="BU40482" i="1"/>
  <c r="BU40483" i="1"/>
  <c r="BU40484" i="1"/>
  <c r="BU40485" i="1"/>
  <c r="BU40486" i="1"/>
  <c r="BU40487" i="1"/>
  <c r="BU40488" i="1"/>
  <c r="BU40489" i="1"/>
  <c r="BU40490" i="1"/>
  <c r="BU40491" i="1"/>
  <c r="BU40492" i="1"/>
  <c r="BU40493" i="1"/>
  <c r="BU40494" i="1"/>
  <c r="BU40495" i="1"/>
  <c r="BU40496" i="1"/>
  <c r="BU40497" i="1"/>
  <c r="BU40498" i="1"/>
  <c r="BU40499" i="1"/>
  <c r="BU40500" i="1"/>
  <c r="BU40501" i="1"/>
  <c r="BU40502" i="1"/>
  <c r="BU40503" i="1"/>
  <c r="BU40504" i="1"/>
  <c r="BU40505" i="1"/>
  <c r="BU40506" i="1"/>
  <c r="BU40507" i="1"/>
  <c r="BU40508" i="1"/>
  <c r="BU40509" i="1"/>
  <c r="BU40510" i="1"/>
  <c r="BU40511" i="1"/>
  <c r="BU40512" i="1"/>
  <c r="BU40513" i="1"/>
  <c r="BU40514" i="1"/>
  <c r="BU40515" i="1"/>
  <c r="BU40516" i="1"/>
  <c r="BU40517" i="1"/>
  <c r="BU40518" i="1"/>
  <c r="BU40519" i="1"/>
  <c r="BU40520" i="1"/>
  <c r="BU40521" i="1"/>
  <c r="BU40522" i="1"/>
  <c r="BU40523" i="1"/>
  <c r="BU40524" i="1"/>
  <c r="BU40525" i="1"/>
  <c r="BU40526" i="1"/>
  <c r="BU40527" i="1"/>
  <c r="BU40528" i="1"/>
  <c r="BU40529" i="1"/>
  <c r="BU40530" i="1"/>
  <c r="BU40531" i="1"/>
  <c r="BU40532" i="1"/>
  <c r="BU40533" i="1"/>
  <c r="BU40534" i="1"/>
  <c r="BU40535" i="1"/>
  <c r="BU40536" i="1"/>
  <c r="BU40537" i="1"/>
  <c r="BU40538" i="1"/>
  <c r="BU40539" i="1"/>
  <c r="BU40540" i="1"/>
  <c r="BU40541" i="1"/>
  <c r="BU40542" i="1"/>
  <c r="BU40543" i="1"/>
  <c r="BU40544" i="1"/>
  <c r="BU40545" i="1"/>
  <c r="BU40546" i="1"/>
  <c r="BU40547" i="1"/>
  <c r="BU40548" i="1"/>
  <c r="BU40549" i="1"/>
  <c r="BU40550" i="1"/>
  <c r="BU40551" i="1"/>
  <c r="BU40552" i="1"/>
  <c r="BU40553" i="1"/>
  <c r="BU40554" i="1"/>
  <c r="BU40555" i="1"/>
  <c r="BU40556" i="1"/>
  <c r="BU40557" i="1"/>
  <c r="BU40558" i="1"/>
  <c r="BU40559" i="1"/>
  <c r="BU40560" i="1"/>
  <c r="BU40561" i="1"/>
  <c r="BU40562" i="1"/>
  <c r="BU40563" i="1"/>
  <c r="BU40564" i="1"/>
  <c r="BU40565" i="1"/>
  <c r="BU40566" i="1"/>
  <c r="BU40567" i="1"/>
  <c r="BU40568" i="1"/>
  <c r="BU40569" i="1"/>
  <c r="BU40570" i="1"/>
  <c r="BU40571" i="1"/>
  <c r="BU40572" i="1"/>
  <c r="BU40573" i="1"/>
  <c r="BU40574" i="1"/>
  <c r="BU40575" i="1"/>
  <c r="BU40576" i="1"/>
  <c r="BU40577" i="1"/>
  <c r="BU40578" i="1"/>
  <c r="BU40579" i="1"/>
  <c r="BU40580" i="1"/>
  <c r="BU40581" i="1"/>
  <c r="BU40582" i="1"/>
  <c r="BU40583" i="1"/>
  <c r="BU40584" i="1"/>
  <c r="BU40585" i="1"/>
  <c r="BU40586" i="1"/>
  <c r="BU40587" i="1"/>
  <c r="BU40588" i="1"/>
  <c r="BU40589" i="1"/>
  <c r="BU40590" i="1"/>
  <c r="BU40591" i="1"/>
  <c r="BU40592" i="1"/>
  <c r="BU40593" i="1"/>
  <c r="BU40594" i="1"/>
  <c r="BU40595" i="1"/>
  <c r="BU40596" i="1"/>
  <c r="BU40597" i="1"/>
  <c r="BU40598" i="1"/>
  <c r="BU40599" i="1"/>
  <c r="BU40600" i="1"/>
  <c r="BU40601" i="1"/>
  <c r="BU40602" i="1"/>
  <c r="BU40603" i="1"/>
  <c r="BU40604" i="1"/>
  <c r="BU40605" i="1"/>
  <c r="BU40606" i="1"/>
  <c r="BU40607" i="1"/>
  <c r="BU40608" i="1"/>
  <c r="BU40609" i="1"/>
  <c r="BU40610" i="1"/>
  <c r="BU40611" i="1"/>
  <c r="BU40612" i="1"/>
  <c r="BU40613" i="1"/>
  <c r="BU40614" i="1"/>
  <c r="BU40615" i="1"/>
  <c r="BU40616" i="1"/>
  <c r="BU40617" i="1"/>
  <c r="BU40618" i="1"/>
  <c r="BU40619" i="1"/>
  <c r="BU40620" i="1"/>
  <c r="BU40621" i="1"/>
  <c r="BU40622" i="1"/>
  <c r="BU40623" i="1"/>
  <c r="BU40624" i="1"/>
  <c r="BU40625" i="1"/>
  <c r="BU40626" i="1"/>
  <c r="BU40627" i="1"/>
  <c r="BU40628" i="1"/>
  <c r="BU40629" i="1"/>
  <c r="BU40630" i="1"/>
  <c r="BU40631" i="1"/>
  <c r="BU40632" i="1"/>
  <c r="BU40633" i="1"/>
  <c r="BU40634" i="1"/>
  <c r="BU40635" i="1"/>
  <c r="BU40636" i="1"/>
  <c r="BU40637" i="1"/>
  <c r="BU40638" i="1"/>
  <c r="BU40639" i="1"/>
  <c r="BU40640" i="1"/>
  <c r="BU40641" i="1"/>
  <c r="BU40642" i="1"/>
  <c r="BU40643" i="1"/>
  <c r="BU40644" i="1"/>
  <c r="BU40645" i="1"/>
  <c r="BU40646" i="1"/>
  <c r="BU40647" i="1"/>
  <c r="BU40648" i="1"/>
  <c r="BU40649" i="1"/>
  <c r="BU40650" i="1"/>
  <c r="BU40651" i="1"/>
  <c r="BU40652" i="1"/>
  <c r="BU40653" i="1"/>
  <c r="BU40654" i="1"/>
  <c r="BU40655" i="1"/>
  <c r="BU40656" i="1"/>
  <c r="BU40657" i="1"/>
  <c r="BU40658" i="1"/>
  <c r="BU40659" i="1"/>
  <c r="BU40660" i="1"/>
  <c r="BU40661" i="1"/>
  <c r="BU40662" i="1"/>
  <c r="BU40663" i="1"/>
  <c r="BU40664" i="1"/>
  <c r="BU40665" i="1"/>
  <c r="BU40666" i="1"/>
  <c r="BU40667" i="1"/>
  <c r="BU40668" i="1"/>
  <c r="BU40669" i="1"/>
  <c r="BU40670" i="1"/>
  <c r="BU40671" i="1"/>
  <c r="BU40672" i="1"/>
  <c r="BU40673" i="1"/>
  <c r="BU40674" i="1"/>
  <c r="BU40675" i="1"/>
  <c r="BU40676" i="1"/>
  <c r="BU40677" i="1"/>
  <c r="BU40678" i="1"/>
  <c r="BU40679" i="1"/>
  <c r="BU40680" i="1"/>
  <c r="BU40681" i="1"/>
  <c r="BU40682" i="1"/>
  <c r="BU40683" i="1"/>
  <c r="BU40684" i="1"/>
  <c r="BU40685" i="1"/>
  <c r="BU40686" i="1"/>
  <c r="BU40687" i="1"/>
  <c r="BU40688" i="1"/>
  <c r="BU40689" i="1"/>
  <c r="BU40690" i="1"/>
  <c r="BU40691" i="1"/>
  <c r="BU40692" i="1"/>
  <c r="BU40693" i="1"/>
  <c r="BU40694" i="1"/>
  <c r="BU40695" i="1"/>
  <c r="BU40696" i="1"/>
  <c r="BU40697" i="1"/>
  <c r="BU40698" i="1"/>
  <c r="BU40699" i="1"/>
  <c r="BU40700" i="1"/>
  <c r="BU40701" i="1"/>
  <c r="BU40702" i="1"/>
  <c r="BU40703" i="1"/>
  <c r="BU40704" i="1"/>
  <c r="BU40705" i="1"/>
  <c r="BU40706" i="1"/>
  <c r="BU40707" i="1"/>
  <c r="BU40708" i="1"/>
  <c r="BU40709" i="1"/>
  <c r="BU40710" i="1"/>
  <c r="BU40711" i="1"/>
  <c r="BU40712" i="1"/>
  <c r="BU40713" i="1"/>
  <c r="BU40714" i="1"/>
  <c r="BU40715" i="1"/>
  <c r="BU40716" i="1"/>
  <c r="BU40717" i="1"/>
  <c r="BU40718" i="1"/>
  <c r="BU40719" i="1"/>
  <c r="BU40720" i="1"/>
  <c r="BU40721" i="1"/>
  <c r="BU40722" i="1"/>
  <c r="BU40723" i="1"/>
  <c r="BU40724" i="1"/>
  <c r="BU40725" i="1"/>
  <c r="BU40726" i="1"/>
  <c r="BU40727" i="1"/>
  <c r="BU40728" i="1"/>
  <c r="BU40729" i="1"/>
  <c r="BU40730" i="1"/>
  <c r="BU40731" i="1"/>
  <c r="BU40732" i="1"/>
  <c r="BU40733" i="1"/>
  <c r="BU40734" i="1"/>
  <c r="BU40735" i="1"/>
  <c r="BU40736" i="1"/>
  <c r="BU40737" i="1"/>
  <c r="BU40738" i="1"/>
  <c r="BU40739" i="1"/>
  <c r="BU40740" i="1"/>
  <c r="BU40741" i="1"/>
  <c r="BU40742" i="1"/>
  <c r="BU40743" i="1"/>
  <c r="BU40744" i="1"/>
  <c r="BU40745" i="1"/>
  <c r="BU40746" i="1"/>
  <c r="BU40747" i="1"/>
  <c r="BU40748" i="1"/>
  <c r="BU40749" i="1"/>
  <c r="BU40750" i="1"/>
  <c r="BU40751" i="1"/>
  <c r="BU40752" i="1"/>
  <c r="BU40753" i="1"/>
  <c r="BU40754" i="1"/>
  <c r="BU40755" i="1"/>
  <c r="BU40756" i="1"/>
  <c r="BU40757" i="1"/>
  <c r="BU40758" i="1"/>
  <c r="BU40759" i="1"/>
  <c r="BU40760" i="1"/>
  <c r="BU40761" i="1"/>
  <c r="BU40762" i="1"/>
  <c r="BU40763" i="1"/>
  <c r="BU40764" i="1"/>
  <c r="BU40765" i="1"/>
  <c r="BU40766" i="1"/>
  <c r="BU40767" i="1"/>
  <c r="BU40768" i="1"/>
  <c r="BU40769" i="1"/>
  <c r="BU40770" i="1"/>
  <c r="BU40771" i="1"/>
  <c r="BU40772" i="1"/>
  <c r="BU40773" i="1"/>
  <c r="BU40774" i="1"/>
  <c r="BU40775" i="1"/>
  <c r="BU40776" i="1"/>
  <c r="BU40777" i="1"/>
  <c r="BU40778" i="1"/>
  <c r="BU40779" i="1"/>
  <c r="BU40780" i="1"/>
  <c r="BU40781" i="1"/>
  <c r="BU40782" i="1"/>
  <c r="BU40783" i="1"/>
  <c r="BU40784" i="1"/>
  <c r="BU40785" i="1"/>
  <c r="BU40786" i="1"/>
  <c r="BU40787" i="1"/>
  <c r="BU40788" i="1"/>
  <c r="BU40789" i="1"/>
  <c r="BU40790" i="1"/>
  <c r="BU40791" i="1"/>
  <c r="BU40792" i="1"/>
  <c r="BU40793" i="1"/>
  <c r="BU40794" i="1"/>
  <c r="BU40795" i="1"/>
  <c r="BU40796" i="1"/>
  <c r="BU40797" i="1"/>
  <c r="BU40798" i="1"/>
  <c r="BU40799" i="1"/>
  <c r="BU40800" i="1"/>
  <c r="BU40801" i="1"/>
  <c r="BU40802" i="1"/>
  <c r="BU40803" i="1"/>
  <c r="BU40804" i="1"/>
  <c r="BU40805" i="1"/>
  <c r="BU40806" i="1"/>
  <c r="BU40807" i="1"/>
  <c r="BU40808" i="1"/>
  <c r="BU40809" i="1"/>
  <c r="BU40810" i="1"/>
  <c r="BU40811" i="1"/>
  <c r="BU40812" i="1"/>
  <c r="BU40813" i="1"/>
  <c r="BU40814" i="1"/>
  <c r="BU40815" i="1"/>
  <c r="BU40816" i="1"/>
  <c r="BU40817" i="1"/>
  <c r="BU40818" i="1"/>
  <c r="BU40819" i="1"/>
  <c r="BU40820" i="1"/>
  <c r="BU40821" i="1"/>
  <c r="BU40822" i="1"/>
  <c r="BU40823" i="1"/>
  <c r="BU40824" i="1"/>
  <c r="BU40825" i="1"/>
  <c r="BU40826" i="1"/>
  <c r="BU40827" i="1"/>
  <c r="BU40828" i="1"/>
  <c r="BU40829" i="1"/>
  <c r="BU40830" i="1"/>
  <c r="BU40831" i="1"/>
  <c r="BU40832" i="1"/>
  <c r="BU40833" i="1"/>
  <c r="BU40834" i="1"/>
  <c r="BU40835" i="1"/>
  <c r="BU40836" i="1"/>
  <c r="BU40837" i="1"/>
  <c r="BU40838" i="1"/>
  <c r="BU40839" i="1"/>
  <c r="BU40840" i="1"/>
  <c r="BU40841" i="1"/>
  <c r="BU40842" i="1"/>
  <c r="BU40843" i="1"/>
  <c r="BU40844" i="1"/>
  <c r="BU40845" i="1"/>
  <c r="BU40846" i="1"/>
  <c r="BU40847" i="1"/>
  <c r="BU40848" i="1"/>
  <c r="BU40849" i="1"/>
  <c r="BU40850" i="1"/>
  <c r="BU40851" i="1"/>
  <c r="BU40852" i="1"/>
  <c r="BU40853" i="1"/>
  <c r="BU40854" i="1"/>
  <c r="BU40855" i="1"/>
  <c r="BU40856" i="1"/>
  <c r="BU40857" i="1"/>
  <c r="BU40858" i="1"/>
  <c r="BU40859" i="1"/>
  <c r="BU40860" i="1"/>
  <c r="BU40861" i="1"/>
  <c r="BU40862" i="1"/>
  <c r="BU40863" i="1"/>
  <c r="BU40864" i="1"/>
  <c r="BU40865" i="1"/>
  <c r="BU40866" i="1"/>
  <c r="BU40867" i="1"/>
  <c r="BU40868" i="1"/>
  <c r="BU40869" i="1"/>
  <c r="BU40870" i="1"/>
  <c r="BU40871" i="1"/>
  <c r="BU40872" i="1"/>
  <c r="BU40873" i="1"/>
  <c r="BU40874" i="1"/>
  <c r="BU40875" i="1"/>
  <c r="BU40876" i="1"/>
  <c r="BU40877" i="1"/>
  <c r="BU40878" i="1"/>
  <c r="BU40879" i="1"/>
  <c r="BU40880" i="1"/>
  <c r="BU40881" i="1"/>
  <c r="BU40882" i="1"/>
  <c r="BU40883" i="1"/>
  <c r="BU40884" i="1"/>
  <c r="BU40885" i="1"/>
  <c r="BU40886" i="1"/>
  <c r="BU40887" i="1"/>
  <c r="BU40888" i="1"/>
  <c r="BU40889" i="1"/>
  <c r="BU40890" i="1"/>
  <c r="BU40891" i="1"/>
  <c r="BU40892" i="1"/>
  <c r="BU40893" i="1"/>
  <c r="BU40894" i="1"/>
  <c r="BU40895" i="1"/>
  <c r="BU40896" i="1"/>
  <c r="BU40897" i="1"/>
  <c r="BU40898" i="1"/>
  <c r="BU40899" i="1"/>
  <c r="BU40900" i="1"/>
  <c r="BU40901" i="1"/>
  <c r="BU40902" i="1"/>
  <c r="BU40903" i="1"/>
  <c r="BU40904" i="1"/>
  <c r="BU40905" i="1"/>
  <c r="BU40906" i="1"/>
  <c r="BU40907" i="1"/>
  <c r="BU40908" i="1"/>
  <c r="BU40909" i="1"/>
  <c r="BU40910" i="1"/>
  <c r="BU40911" i="1"/>
  <c r="BU40912" i="1"/>
  <c r="BU40913" i="1"/>
  <c r="BU40914" i="1"/>
  <c r="BU40915" i="1"/>
  <c r="BU40916" i="1"/>
  <c r="BU40917" i="1"/>
  <c r="BU40918" i="1"/>
  <c r="BU40919" i="1"/>
  <c r="BU40920" i="1"/>
  <c r="BU40921" i="1"/>
  <c r="BU40922" i="1"/>
  <c r="BU40923" i="1"/>
  <c r="BU40924" i="1"/>
  <c r="BU40925" i="1"/>
  <c r="BU40926" i="1"/>
  <c r="BU40927" i="1"/>
  <c r="BU40928" i="1"/>
  <c r="BU40929" i="1"/>
  <c r="BU40930" i="1"/>
  <c r="BU40931" i="1"/>
  <c r="BU40932" i="1"/>
  <c r="BU40933" i="1"/>
  <c r="BU40934" i="1"/>
  <c r="BU40935" i="1"/>
  <c r="BU40936" i="1"/>
  <c r="BU40937" i="1"/>
  <c r="BU40938" i="1"/>
  <c r="BU40939" i="1"/>
  <c r="BU40940" i="1"/>
  <c r="BU40941" i="1"/>
  <c r="BU40942" i="1"/>
  <c r="BU40943" i="1"/>
  <c r="BU40944" i="1"/>
  <c r="BU40945" i="1"/>
  <c r="BU40946" i="1"/>
  <c r="BU40947" i="1"/>
  <c r="BU40948" i="1"/>
  <c r="BU40949" i="1"/>
  <c r="BU40950" i="1"/>
  <c r="BU40951" i="1"/>
  <c r="BU40952" i="1"/>
  <c r="BU40953" i="1"/>
  <c r="BU40954" i="1"/>
  <c r="BU40955" i="1"/>
  <c r="BU40956" i="1"/>
  <c r="BU40957" i="1"/>
  <c r="BU40958" i="1"/>
  <c r="BU40959" i="1"/>
  <c r="BU40960" i="1"/>
  <c r="BU40961" i="1"/>
  <c r="BU40962" i="1"/>
  <c r="BU40963" i="1"/>
  <c r="BU40964" i="1"/>
  <c r="BU40965" i="1"/>
  <c r="BU40966" i="1"/>
  <c r="BU40967" i="1"/>
  <c r="BU40968" i="1"/>
  <c r="BU40969" i="1"/>
  <c r="BU40970" i="1"/>
  <c r="BU40971" i="1"/>
  <c r="BU40972" i="1"/>
  <c r="BU40973" i="1"/>
  <c r="BU40974" i="1"/>
  <c r="BU40975" i="1"/>
  <c r="BU40976" i="1"/>
  <c r="BU40977" i="1"/>
  <c r="BU40978" i="1"/>
  <c r="BU40979" i="1"/>
  <c r="BU40980" i="1"/>
  <c r="BU40981" i="1"/>
  <c r="BU40982" i="1"/>
  <c r="BU40983" i="1"/>
  <c r="BU40984" i="1"/>
  <c r="BU40985" i="1"/>
  <c r="BU40986" i="1"/>
  <c r="BU40987" i="1"/>
  <c r="BU40988" i="1"/>
  <c r="BU40989" i="1"/>
  <c r="BU40990" i="1"/>
  <c r="BU40991" i="1"/>
  <c r="BU40992" i="1"/>
  <c r="BU40993" i="1"/>
  <c r="BU40994" i="1"/>
  <c r="BU40995" i="1"/>
  <c r="BU40996" i="1"/>
  <c r="BU40997" i="1"/>
  <c r="BU40998" i="1"/>
  <c r="BU40999" i="1"/>
  <c r="BU41000" i="1"/>
  <c r="BU41001" i="1"/>
  <c r="BU41002" i="1"/>
  <c r="BU41003" i="1"/>
  <c r="BU41004" i="1"/>
  <c r="BU41005" i="1"/>
  <c r="BU41006" i="1"/>
  <c r="BU41007" i="1"/>
  <c r="BU41008" i="1"/>
  <c r="BU41009" i="1"/>
  <c r="BU41010" i="1"/>
  <c r="BU41011" i="1"/>
  <c r="BU41012" i="1"/>
  <c r="BU41013" i="1"/>
  <c r="BU41014" i="1"/>
  <c r="BU41015" i="1"/>
  <c r="BU41016" i="1"/>
  <c r="BU41017" i="1"/>
  <c r="BU41018" i="1"/>
  <c r="BU41019" i="1"/>
  <c r="BU41020" i="1"/>
  <c r="BU41021" i="1"/>
  <c r="BU41022" i="1"/>
  <c r="BU41023" i="1"/>
  <c r="BU41024" i="1"/>
  <c r="BU41025" i="1"/>
  <c r="BU41026" i="1"/>
  <c r="BU41027" i="1"/>
  <c r="BU41028" i="1"/>
  <c r="BU41029" i="1"/>
  <c r="BU41030" i="1"/>
  <c r="BU41031" i="1"/>
  <c r="BU41032" i="1"/>
  <c r="BU41033" i="1"/>
  <c r="BU41034" i="1"/>
  <c r="BU41035" i="1"/>
  <c r="BU41036" i="1"/>
  <c r="BU41037" i="1"/>
  <c r="BU41038" i="1"/>
  <c r="BU41039" i="1"/>
  <c r="BU41040" i="1"/>
  <c r="BU41041" i="1"/>
  <c r="BU41042" i="1"/>
  <c r="BU41043" i="1"/>
  <c r="BU41044" i="1"/>
  <c r="BU41045" i="1"/>
  <c r="BU41046" i="1"/>
  <c r="BU41047" i="1"/>
  <c r="BU41048" i="1"/>
  <c r="BU41049" i="1"/>
  <c r="BU41050" i="1"/>
  <c r="BU41051" i="1"/>
  <c r="BU41052" i="1"/>
  <c r="BU41053" i="1"/>
  <c r="BU41054" i="1"/>
  <c r="BU41055" i="1"/>
  <c r="BU41056" i="1"/>
  <c r="BU41057" i="1"/>
  <c r="BU41058" i="1"/>
  <c r="BU41059" i="1"/>
  <c r="BU41060" i="1"/>
  <c r="BU41061" i="1"/>
  <c r="BU41062" i="1"/>
  <c r="BU41063" i="1"/>
  <c r="BU41064" i="1"/>
  <c r="BU41065" i="1"/>
  <c r="BU41066" i="1"/>
  <c r="BU41067" i="1"/>
  <c r="BU41068" i="1"/>
  <c r="BU41069" i="1"/>
  <c r="BU41070" i="1"/>
  <c r="BU41071" i="1"/>
  <c r="BU41072" i="1"/>
  <c r="BU41073" i="1"/>
  <c r="BU41074" i="1"/>
  <c r="BU41075" i="1"/>
  <c r="BU41076" i="1"/>
  <c r="BU41077" i="1"/>
  <c r="BU41078" i="1"/>
  <c r="BU41079" i="1"/>
  <c r="BU41080" i="1"/>
  <c r="BU41081" i="1"/>
  <c r="BU41082" i="1"/>
  <c r="BU41083" i="1"/>
  <c r="BU41084" i="1"/>
  <c r="BU41085" i="1"/>
  <c r="BU41086" i="1"/>
  <c r="BU41087" i="1"/>
  <c r="BU41088" i="1"/>
  <c r="BU41089" i="1"/>
  <c r="BU41090" i="1"/>
  <c r="BU41091" i="1"/>
  <c r="BU41092" i="1"/>
  <c r="BU41093" i="1"/>
  <c r="BU41094" i="1"/>
  <c r="BU41095" i="1"/>
  <c r="BU41096" i="1"/>
  <c r="BU41097" i="1"/>
  <c r="BU41098" i="1"/>
  <c r="BU41099" i="1"/>
  <c r="BU41100" i="1"/>
  <c r="BU41101" i="1"/>
  <c r="BU41102" i="1"/>
  <c r="BU41103" i="1"/>
  <c r="BU41104" i="1"/>
  <c r="BU41105" i="1"/>
  <c r="BU41106" i="1"/>
  <c r="BU41107" i="1"/>
  <c r="BU41108" i="1"/>
  <c r="BU41109" i="1"/>
  <c r="BU41110" i="1"/>
  <c r="BU41111" i="1"/>
  <c r="BU41112" i="1"/>
  <c r="BU41113" i="1"/>
  <c r="BU41114" i="1"/>
  <c r="BU41115" i="1"/>
  <c r="BU41116" i="1"/>
  <c r="BU41117" i="1"/>
  <c r="BU41118" i="1"/>
  <c r="BU41119" i="1"/>
  <c r="BU41120" i="1"/>
  <c r="BU41121" i="1"/>
  <c r="BU41122" i="1"/>
  <c r="BU41123" i="1"/>
  <c r="BU41124" i="1"/>
  <c r="BU41125" i="1"/>
  <c r="BU41126" i="1"/>
  <c r="BU41127" i="1"/>
  <c r="BU41128" i="1"/>
  <c r="BU41129" i="1"/>
  <c r="BU41130" i="1"/>
  <c r="BU41131" i="1"/>
  <c r="BU41132" i="1"/>
  <c r="BU41133" i="1"/>
  <c r="BU41134" i="1"/>
  <c r="BU41135" i="1"/>
  <c r="BU41136" i="1"/>
  <c r="BU41137" i="1"/>
  <c r="BU41138" i="1"/>
  <c r="BU41139" i="1"/>
  <c r="BU41140" i="1"/>
  <c r="BU41141" i="1"/>
  <c r="BU41142" i="1"/>
  <c r="BU41143" i="1"/>
  <c r="BU41144" i="1"/>
  <c r="BU41145" i="1"/>
  <c r="BU41146" i="1"/>
  <c r="BU41147" i="1"/>
  <c r="BU41148" i="1"/>
  <c r="BU41149" i="1"/>
  <c r="BU41150" i="1"/>
  <c r="BU41151" i="1"/>
  <c r="BU41152" i="1"/>
  <c r="BU41153" i="1"/>
  <c r="BU41154" i="1"/>
  <c r="BU41155" i="1"/>
  <c r="BU41156" i="1"/>
  <c r="BU41157" i="1"/>
  <c r="BU41158" i="1"/>
  <c r="BU41159" i="1"/>
  <c r="BU41160" i="1"/>
  <c r="BU41161" i="1"/>
  <c r="BU41162" i="1"/>
  <c r="BU41163" i="1"/>
  <c r="BU41164" i="1"/>
  <c r="BU41165" i="1"/>
  <c r="BU41166" i="1"/>
  <c r="BU41167" i="1"/>
  <c r="BU41168" i="1"/>
  <c r="BU41169" i="1"/>
  <c r="BU41170" i="1"/>
  <c r="BU41171" i="1"/>
  <c r="BU41172" i="1"/>
  <c r="BU41173" i="1"/>
  <c r="BU41174" i="1"/>
  <c r="BU41175" i="1"/>
  <c r="BU41176" i="1"/>
  <c r="BU41177" i="1"/>
  <c r="BU41178" i="1"/>
  <c r="BU41179" i="1"/>
  <c r="BU41180" i="1"/>
  <c r="BU41181" i="1"/>
  <c r="BU41182" i="1"/>
  <c r="BU41183" i="1"/>
  <c r="BU41184" i="1"/>
  <c r="BU41185" i="1"/>
  <c r="BU41186" i="1"/>
  <c r="BU41187" i="1"/>
  <c r="BU41188" i="1"/>
  <c r="BU41189" i="1"/>
  <c r="BU41190" i="1"/>
  <c r="BU41191" i="1"/>
  <c r="BU41192" i="1"/>
  <c r="BU41193" i="1"/>
  <c r="BU41194" i="1"/>
  <c r="BU41195" i="1"/>
  <c r="BU41196" i="1"/>
  <c r="BU41197" i="1"/>
  <c r="BU41198" i="1"/>
  <c r="BU41199" i="1"/>
  <c r="BU41200" i="1"/>
  <c r="BU41201" i="1"/>
  <c r="BU41202" i="1"/>
  <c r="BU41203" i="1"/>
  <c r="BU41204" i="1"/>
  <c r="BU41205" i="1"/>
  <c r="BU41206" i="1"/>
  <c r="BU41207" i="1"/>
  <c r="BU41208" i="1"/>
  <c r="BU41209" i="1"/>
  <c r="BU41210" i="1"/>
  <c r="BU41211" i="1"/>
  <c r="BU41212" i="1"/>
  <c r="BU41213" i="1"/>
  <c r="BU41214" i="1"/>
  <c r="BU41215" i="1"/>
  <c r="BU41216" i="1"/>
  <c r="BU41217" i="1"/>
  <c r="BU41218" i="1"/>
  <c r="BU41219" i="1"/>
  <c r="BU41220" i="1"/>
  <c r="BU41221" i="1"/>
  <c r="BU41222" i="1"/>
  <c r="BU41223" i="1"/>
  <c r="BU41224" i="1"/>
  <c r="BU41225" i="1"/>
  <c r="BU41226" i="1"/>
  <c r="BU41227" i="1"/>
  <c r="BU41228" i="1"/>
  <c r="BU41229" i="1"/>
  <c r="BU41230" i="1"/>
  <c r="BU41231" i="1"/>
  <c r="BU41232" i="1"/>
  <c r="BU41233" i="1"/>
  <c r="BU41234" i="1"/>
  <c r="BU41235" i="1"/>
  <c r="BU41236" i="1"/>
  <c r="BU41237" i="1"/>
  <c r="BU41238" i="1"/>
  <c r="BU41239" i="1"/>
  <c r="BU41240" i="1"/>
  <c r="BU41241" i="1"/>
  <c r="BU41242" i="1"/>
  <c r="BU41243" i="1"/>
  <c r="BU41244" i="1"/>
  <c r="BU41245" i="1"/>
  <c r="BU41246" i="1"/>
  <c r="BU41247" i="1"/>
  <c r="BU41248" i="1"/>
  <c r="BU41249" i="1"/>
  <c r="BU41250" i="1"/>
  <c r="BU41251" i="1"/>
  <c r="BU41252" i="1"/>
  <c r="BU41253" i="1"/>
  <c r="BU41254" i="1"/>
  <c r="BU41255" i="1"/>
  <c r="BU41256" i="1"/>
  <c r="BU41257" i="1"/>
  <c r="BU41258" i="1"/>
  <c r="BU41259" i="1"/>
  <c r="BU41260" i="1"/>
  <c r="BU41261" i="1"/>
  <c r="BU41262" i="1"/>
  <c r="BU41263" i="1"/>
  <c r="BU41264" i="1"/>
  <c r="BU41265" i="1"/>
  <c r="BU41266" i="1"/>
  <c r="BU41267" i="1"/>
  <c r="BU41268" i="1"/>
  <c r="BU41269" i="1"/>
  <c r="BU41270" i="1"/>
  <c r="BU41271" i="1"/>
  <c r="BU41272" i="1"/>
  <c r="BU41273" i="1"/>
  <c r="BU41274" i="1"/>
  <c r="BU41275" i="1"/>
  <c r="BU41276" i="1"/>
  <c r="BU41277" i="1"/>
  <c r="BU41278" i="1"/>
  <c r="BU41279" i="1"/>
  <c r="BU41280" i="1"/>
  <c r="BU41281" i="1"/>
  <c r="BU41282" i="1"/>
  <c r="BU41283" i="1"/>
  <c r="BU41284" i="1"/>
  <c r="BU41285" i="1"/>
  <c r="BU41286" i="1"/>
  <c r="BU41287" i="1"/>
  <c r="BU41288" i="1"/>
  <c r="BU41289" i="1"/>
  <c r="BU41290" i="1"/>
  <c r="BU41291" i="1"/>
  <c r="BU41292" i="1"/>
  <c r="BU41293" i="1"/>
  <c r="BU41294" i="1"/>
  <c r="BU41295" i="1"/>
  <c r="BU41296" i="1"/>
  <c r="BU41297" i="1"/>
  <c r="BU41298" i="1"/>
  <c r="BU41299" i="1"/>
  <c r="BU41300" i="1"/>
  <c r="BU41301" i="1"/>
  <c r="BU41302" i="1"/>
  <c r="BU41303" i="1"/>
  <c r="BU41304" i="1"/>
  <c r="BU41305" i="1"/>
  <c r="BU41306" i="1"/>
  <c r="BU41307" i="1"/>
  <c r="BU41308" i="1"/>
  <c r="BU41309" i="1"/>
  <c r="BU41310" i="1"/>
  <c r="BU41311" i="1"/>
  <c r="BU41312" i="1"/>
  <c r="BU41313" i="1"/>
  <c r="BU41314" i="1"/>
  <c r="BU41315" i="1"/>
  <c r="BU41316" i="1"/>
  <c r="BU41317" i="1"/>
  <c r="BU41318" i="1"/>
  <c r="BU41319" i="1"/>
  <c r="BU41320" i="1"/>
  <c r="BU41321" i="1"/>
  <c r="BU41322" i="1"/>
  <c r="BU41323" i="1"/>
  <c r="BU41324" i="1"/>
  <c r="BU41325" i="1"/>
  <c r="BU41326" i="1"/>
  <c r="BU41327" i="1"/>
  <c r="BU41328" i="1"/>
  <c r="BU41329" i="1"/>
  <c r="BU41330" i="1"/>
  <c r="BU41331" i="1"/>
  <c r="BU41332" i="1"/>
  <c r="BU41333" i="1"/>
  <c r="BU41334" i="1"/>
  <c r="BU41335" i="1"/>
  <c r="BU41336" i="1"/>
  <c r="BU41337" i="1"/>
  <c r="BU41338" i="1"/>
  <c r="BU41339" i="1"/>
  <c r="BU41340" i="1"/>
  <c r="BU41341" i="1"/>
  <c r="BU41342" i="1"/>
  <c r="BU41343" i="1"/>
  <c r="BU41344" i="1"/>
  <c r="BU41345" i="1"/>
  <c r="BU41346" i="1"/>
  <c r="BU41347" i="1"/>
  <c r="BU41348" i="1"/>
  <c r="BU41349" i="1"/>
  <c r="BU41350" i="1"/>
  <c r="BU41351" i="1"/>
  <c r="BU41352" i="1"/>
  <c r="BU41353" i="1"/>
  <c r="BU41354" i="1"/>
  <c r="BU41355" i="1"/>
  <c r="BU41356" i="1"/>
  <c r="BU41357" i="1"/>
  <c r="BU41358" i="1"/>
  <c r="BU41359" i="1"/>
  <c r="BU41360" i="1"/>
  <c r="BU41361" i="1"/>
  <c r="BU41362" i="1"/>
  <c r="BU41363" i="1"/>
  <c r="BU41364" i="1"/>
  <c r="BU41365" i="1"/>
  <c r="BU41366" i="1"/>
  <c r="BU41367" i="1"/>
  <c r="BU41368" i="1"/>
  <c r="BU41369" i="1"/>
  <c r="BU41370" i="1"/>
  <c r="BU41371" i="1"/>
  <c r="BU41372" i="1"/>
  <c r="BU41373" i="1"/>
  <c r="BU41374" i="1"/>
  <c r="BU41375" i="1"/>
  <c r="BU41376" i="1"/>
  <c r="BU41377" i="1"/>
  <c r="BU41378" i="1"/>
  <c r="BU41379" i="1"/>
  <c r="BU41380" i="1"/>
  <c r="BU41381" i="1"/>
  <c r="BU41382" i="1"/>
  <c r="BU41383" i="1"/>
  <c r="BU41384" i="1"/>
  <c r="BU41385" i="1"/>
  <c r="BU41386" i="1"/>
  <c r="BU41387" i="1"/>
  <c r="BU41388" i="1"/>
  <c r="BU41389" i="1"/>
  <c r="BU41390" i="1"/>
  <c r="BU41391" i="1"/>
  <c r="BU41392" i="1"/>
  <c r="BU41393" i="1"/>
  <c r="BU41394" i="1"/>
  <c r="BU41395" i="1"/>
  <c r="BU41396" i="1"/>
  <c r="BU41397" i="1"/>
  <c r="BU41398" i="1"/>
  <c r="BU41399" i="1"/>
  <c r="BU41400" i="1"/>
  <c r="BU41401" i="1"/>
  <c r="BU41402" i="1"/>
  <c r="BU41403" i="1"/>
  <c r="BU41404" i="1"/>
  <c r="BU41405" i="1"/>
  <c r="BU41406" i="1"/>
  <c r="BU41407" i="1"/>
  <c r="BU41408" i="1"/>
  <c r="BU41409" i="1"/>
  <c r="BU41410" i="1"/>
  <c r="BU41411" i="1"/>
  <c r="BU41412" i="1"/>
  <c r="BU41413" i="1"/>
  <c r="BU41414" i="1"/>
  <c r="BU41415" i="1"/>
  <c r="BU41416" i="1"/>
  <c r="BU41417" i="1"/>
  <c r="BU41418" i="1"/>
  <c r="BU41419" i="1"/>
  <c r="BU41420" i="1"/>
  <c r="BU41421" i="1"/>
  <c r="BU41422" i="1"/>
  <c r="BU41423" i="1"/>
  <c r="BU41424" i="1"/>
  <c r="BU41425" i="1"/>
  <c r="BU41426" i="1"/>
  <c r="BU41427" i="1"/>
  <c r="BU41428" i="1"/>
  <c r="BU41429" i="1"/>
  <c r="BU41430" i="1"/>
  <c r="BU41431" i="1"/>
  <c r="BU41432" i="1"/>
  <c r="BU41433" i="1"/>
  <c r="BU41434" i="1"/>
  <c r="BU41435" i="1"/>
  <c r="BU41436" i="1"/>
  <c r="BU41437" i="1"/>
  <c r="BU41438" i="1"/>
  <c r="BU41439" i="1"/>
  <c r="BU41440" i="1"/>
  <c r="BU41441" i="1"/>
  <c r="BU41442" i="1"/>
  <c r="BU41443" i="1"/>
  <c r="BU41444" i="1"/>
  <c r="BU41445" i="1"/>
  <c r="BU41446" i="1"/>
  <c r="BU41447" i="1"/>
  <c r="BU41448" i="1"/>
  <c r="BU41449" i="1"/>
  <c r="BU41450" i="1"/>
  <c r="BU41451" i="1"/>
  <c r="BU41452" i="1"/>
  <c r="BU41453" i="1"/>
  <c r="BU41454" i="1"/>
  <c r="BU41455" i="1"/>
  <c r="BU41456" i="1"/>
  <c r="BU41457" i="1"/>
  <c r="BU41458" i="1"/>
  <c r="BU41459" i="1"/>
  <c r="BU41460" i="1"/>
  <c r="BU41461" i="1"/>
  <c r="BU41462" i="1"/>
  <c r="BU41463" i="1"/>
  <c r="BU41464" i="1"/>
  <c r="BU41465" i="1"/>
  <c r="BU41466" i="1"/>
  <c r="BU41467" i="1"/>
  <c r="BU41468" i="1"/>
  <c r="BU41469" i="1"/>
  <c r="BU41470" i="1"/>
  <c r="BU41471" i="1"/>
  <c r="BU41472" i="1"/>
  <c r="BU41473" i="1"/>
  <c r="BU41474" i="1"/>
  <c r="BU41475" i="1"/>
  <c r="BU41476" i="1"/>
  <c r="BU41477" i="1"/>
  <c r="BU41478" i="1"/>
  <c r="BU41479" i="1"/>
  <c r="BU41480" i="1"/>
  <c r="BU41481" i="1"/>
  <c r="BU41482" i="1"/>
  <c r="BU41483" i="1"/>
  <c r="BU41484" i="1"/>
  <c r="BU41485" i="1"/>
  <c r="BU41486" i="1"/>
  <c r="BU41487" i="1"/>
  <c r="BU41488" i="1"/>
  <c r="BU41489" i="1"/>
  <c r="BU41490" i="1"/>
  <c r="BU41491" i="1"/>
  <c r="BU41492" i="1"/>
  <c r="BU41493" i="1"/>
  <c r="BU41494" i="1"/>
  <c r="BU41495" i="1"/>
  <c r="BU41496" i="1"/>
  <c r="BU41497" i="1"/>
  <c r="BU41498" i="1"/>
  <c r="BU41499" i="1"/>
  <c r="BU41500" i="1"/>
  <c r="BU41501" i="1"/>
  <c r="BU41502" i="1"/>
  <c r="BU41503" i="1"/>
  <c r="BU41504" i="1"/>
  <c r="BU41505" i="1"/>
  <c r="BU41506" i="1"/>
  <c r="BU41507" i="1"/>
  <c r="BU41508" i="1"/>
  <c r="BU41509" i="1"/>
  <c r="BU41510" i="1"/>
  <c r="BU41511" i="1"/>
  <c r="BU41512" i="1"/>
  <c r="BU41513" i="1"/>
  <c r="BU41514" i="1"/>
  <c r="BU41515" i="1"/>
  <c r="BU41516" i="1"/>
  <c r="BU41517" i="1"/>
  <c r="BU41518" i="1"/>
  <c r="BU41519" i="1"/>
  <c r="BU41520" i="1"/>
  <c r="BU41521" i="1"/>
  <c r="BU41522" i="1"/>
  <c r="BU41523" i="1"/>
  <c r="BU41524" i="1"/>
  <c r="BU41525" i="1"/>
  <c r="BU41526" i="1"/>
  <c r="BU41527" i="1"/>
  <c r="BU41528" i="1"/>
  <c r="BU41529" i="1"/>
  <c r="BU41530" i="1"/>
  <c r="BU41531" i="1"/>
  <c r="BU41532" i="1"/>
  <c r="BU41533" i="1"/>
  <c r="BU41534" i="1"/>
  <c r="BU41535" i="1"/>
  <c r="BU41536" i="1"/>
  <c r="BU41537" i="1"/>
  <c r="BU41538" i="1"/>
  <c r="BU41539" i="1"/>
  <c r="BU41540" i="1"/>
  <c r="BU41541" i="1"/>
  <c r="BU41542" i="1"/>
  <c r="BU41543" i="1"/>
  <c r="BU41544" i="1"/>
  <c r="BU41545" i="1"/>
  <c r="BU41546" i="1"/>
  <c r="BU41547" i="1"/>
  <c r="BU41548" i="1"/>
  <c r="BU41549" i="1"/>
  <c r="BU41550" i="1"/>
  <c r="BU41551" i="1"/>
  <c r="BU41552" i="1"/>
  <c r="BU41553" i="1"/>
  <c r="BU41554" i="1"/>
  <c r="BU41555" i="1"/>
  <c r="BU41556" i="1"/>
  <c r="BU41557" i="1"/>
  <c r="BU41558" i="1"/>
  <c r="BU41559" i="1"/>
  <c r="BU41560" i="1"/>
  <c r="BU41561" i="1"/>
  <c r="BU41562" i="1"/>
  <c r="BU41563" i="1"/>
  <c r="BU41564" i="1"/>
  <c r="BU41565" i="1"/>
  <c r="BU41566" i="1"/>
  <c r="BU41567" i="1"/>
  <c r="BU41568" i="1"/>
  <c r="BU41569" i="1"/>
  <c r="BU41570" i="1"/>
  <c r="BU41571" i="1"/>
  <c r="BU41572" i="1"/>
  <c r="BU41573" i="1"/>
  <c r="BU41574" i="1"/>
  <c r="BU41575" i="1"/>
  <c r="BU41576" i="1"/>
  <c r="BU41577" i="1"/>
  <c r="BU41578" i="1"/>
  <c r="BU41579" i="1"/>
  <c r="BU41580" i="1"/>
  <c r="BU41581" i="1"/>
  <c r="BU41582" i="1"/>
  <c r="BU41583" i="1"/>
  <c r="BU41584" i="1"/>
  <c r="BU41585" i="1"/>
  <c r="BU41586" i="1"/>
  <c r="BU41587" i="1"/>
  <c r="BU41588" i="1"/>
  <c r="BU41589" i="1"/>
  <c r="BU41590" i="1"/>
  <c r="BU41591" i="1"/>
  <c r="BU41592" i="1"/>
  <c r="BU41593" i="1"/>
  <c r="BU41594" i="1"/>
  <c r="BU41595" i="1"/>
  <c r="BU41596" i="1"/>
  <c r="BU41597" i="1"/>
  <c r="BU41598" i="1"/>
  <c r="BU41599" i="1"/>
  <c r="BU41600" i="1"/>
  <c r="BU41601" i="1"/>
  <c r="BU41602" i="1"/>
  <c r="BU41603" i="1"/>
  <c r="BU41604" i="1"/>
  <c r="BU41605" i="1"/>
  <c r="BU41606" i="1"/>
  <c r="BU41607" i="1"/>
  <c r="BU41608" i="1"/>
  <c r="BU41609" i="1"/>
  <c r="BU41610" i="1"/>
  <c r="BU41611" i="1"/>
  <c r="BU41612" i="1"/>
  <c r="BU41613" i="1"/>
  <c r="BU41614" i="1"/>
  <c r="BU41615" i="1"/>
  <c r="BU41616" i="1"/>
  <c r="BU41617" i="1"/>
  <c r="BU41618" i="1"/>
  <c r="BU41619" i="1"/>
  <c r="BU41620" i="1"/>
  <c r="BU41621" i="1"/>
  <c r="BU41622" i="1"/>
  <c r="BU41623" i="1"/>
  <c r="BU41624" i="1"/>
  <c r="BU41625" i="1"/>
  <c r="BU41626" i="1"/>
  <c r="BU41627" i="1"/>
  <c r="BU41628" i="1"/>
  <c r="BU41629" i="1"/>
  <c r="BU41630" i="1"/>
  <c r="BU41631" i="1"/>
  <c r="BU41632" i="1"/>
  <c r="BU41633" i="1"/>
  <c r="BU41634" i="1"/>
  <c r="BU41635" i="1"/>
  <c r="BU41636" i="1"/>
  <c r="BU41637" i="1"/>
  <c r="BU41638" i="1"/>
  <c r="BU41639" i="1"/>
  <c r="BU41640" i="1"/>
  <c r="BU41641" i="1"/>
  <c r="BU41642" i="1"/>
  <c r="BU41643" i="1"/>
  <c r="BU41644" i="1"/>
  <c r="BU41645" i="1"/>
  <c r="BU41646" i="1"/>
  <c r="BU41647" i="1"/>
  <c r="BU41648" i="1"/>
  <c r="BU41649" i="1"/>
  <c r="BU41650" i="1"/>
  <c r="BU41651" i="1"/>
  <c r="BU41652" i="1"/>
  <c r="BU41653" i="1"/>
  <c r="BU41654" i="1"/>
  <c r="BU41655" i="1"/>
  <c r="BU41656" i="1"/>
  <c r="BU41657" i="1"/>
  <c r="BU41658" i="1"/>
  <c r="BU41659" i="1"/>
  <c r="BU41660" i="1"/>
  <c r="BU41661" i="1"/>
  <c r="BU41662" i="1"/>
  <c r="BU41663" i="1"/>
  <c r="BU41664" i="1"/>
  <c r="BU41665" i="1"/>
  <c r="BU41666" i="1"/>
  <c r="BU41667" i="1"/>
  <c r="BU41668" i="1"/>
  <c r="BU41669" i="1"/>
  <c r="BU41670" i="1"/>
  <c r="BU41671" i="1"/>
  <c r="BU41672" i="1"/>
  <c r="BU41673" i="1"/>
  <c r="BU41674" i="1"/>
  <c r="BU41675" i="1"/>
  <c r="BU41676" i="1"/>
  <c r="BU41677" i="1"/>
  <c r="BU41678" i="1"/>
  <c r="BU41679" i="1"/>
  <c r="BU41680" i="1"/>
  <c r="BU41681" i="1"/>
  <c r="BU41682" i="1"/>
  <c r="BU41683" i="1"/>
  <c r="BU41684" i="1"/>
  <c r="BU41685" i="1"/>
  <c r="BU41686" i="1"/>
  <c r="BU41687" i="1"/>
  <c r="BU41688" i="1"/>
  <c r="BU41689" i="1"/>
  <c r="BU41690" i="1"/>
  <c r="BU41691" i="1"/>
  <c r="BU41692" i="1"/>
  <c r="BU41693" i="1"/>
  <c r="BU41694" i="1"/>
  <c r="BU41695" i="1"/>
  <c r="BU41696" i="1"/>
  <c r="BU41697" i="1"/>
  <c r="BU41698" i="1"/>
  <c r="BU41699" i="1"/>
  <c r="BU41700" i="1"/>
  <c r="BU41701" i="1"/>
  <c r="BU41702" i="1"/>
  <c r="BU41703" i="1"/>
  <c r="BU41704" i="1"/>
  <c r="BU41705" i="1"/>
  <c r="BU41706" i="1"/>
  <c r="BU41707" i="1"/>
  <c r="BU41708" i="1"/>
  <c r="BU41709" i="1"/>
  <c r="BU41710" i="1"/>
  <c r="BU41711" i="1"/>
  <c r="BU41712" i="1"/>
  <c r="BU41713" i="1"/>
  <c r="BU41714" i="1"/>
  <c r="BU41715" i="1"/>
  <c r="BU41716" i="1"/>
  <c r="BU41717" i="1"/>
  <c r="BU41718" i="1"/>
  <c r="BU41719" i="1"/>
  <c r="BU41720" i="1"/>
  <c r="BU41721" i="1"/>
  <c r="BU41722" i="1"/>
  <c r="BU41723" i="1"/>
  <c r="BU41724" i="1"/>
  <c r="BU41725" i="1"/>
  <c r="BU41726" i="1"/>
  <c r="BU41727" i="1"/>
  <c r="BU41728" i="1"/>
  <c r="BU41729" i="1"/>
  <c r="BU41730" i="1"/>
  <c r="BU41731" i="1"/>
  <c r="BU41732" i="1"/>
  <c r="BU41733" i="1"/>
  <c r="BU41734" i="1"/>
  <c r="BU41735" i="1"/>
  <c r="BU41736" i="1"/>
  <c r="BU41737" i="1"/>
  <c r="BU41738" i="1"/>
  <c r="BU41739" i="1"/>
  <c r="BU41740" i="1"/>
  <c r="BU41741" i="1"/>
  <c r="BU41742" i="1"/>
  <c r="BU41743" i="1"/>
  <c r="BU41744" i="1"/>
  <c r="BU41745" i="1"/>
  <c r="BU41746" i="1"/>
  <c r="BU41747" i="1"/>
  <c r="BU41748" i="1"/>
  <c r="BU41749" i="1"/>
  <c r="BU41750" i="1"/>
  <c r="BU41751" i="1"/>
  <c r="BU41752" i="1"/>
  <c r="BU41753" i="1"/>
  <c r="BU41754" i="1"/>
  <c r="BU41755" i="1"/>
  <c r="BU41756" i="1"/>
  <c r="BU41757" i="1"/>
  <c r="BU41758" i="1"/>
  <c r="BU41759" i="1"/>
  <c r="BU41760" i="1"/>
  <c r="BU41761" i="1"/>
  <c r="BU41762" i="1"/>
  <c r="BU41763" i="1"/>
  <c r="BU41764" i="1"/>
  <c r="BU41765" i="1"/>
  <c r="BU41766" i="1"/>
  <c r="BU41767" i="1"/>
  <c r="BU41768" i="1"/>
  <c r="BU41769" i="1"/>
  <c r="BU41770" i="1"/>
  <c r="BU41771" i="1"/>
  <c r="BU41772" i="1"/>
  <c r="BU41773" i="1"/>
  <c r="BU41774" i="1"/>
  <c r="BU41775" i="1"/>
  <c r="BU41776" i="1"/>
  <c r="BU41777" i="1"/>
  <c r="BU41778" i="1"/>
  <c r="BU41779" i="1"/>
  <c r="BU41780" i="1"/>
  <c r="BU41781" i="1"/>
  <c r="BU41782" i="1"/>
  <c r="BU41783" i="1"/>
  <c r="BU41784" i="1"/>
  <c r="BU41785" i="1"/>
  <c r="BU41786" i="1"/>
  <c r="BU41787" i="1"/>
  <c r="BU41788" i="1"/>
  <c r="BU41789" i="1"/>
  <c r="BU41790" i="1"/>
  <c r="BU41791" i="1"/>
  <c r="BU41792" i="1"/>
  <c r="BU41793" i="1"/>
  <c r="BU41794" i="1"/>
  <c r="BU41795" i="1"/>
  <c r="BU41796" i="1"/>
  <c r="BU41797" i="1"/>
  <c r="BU41798" i="1"/>
  <c r="BU41799" i="1"/>
  <c r="BU41800" i="1"/>
  <c r="BU41801" i="1"/>
  <c r="BU41802" i="1"/>
  <c r="BU41803" i="1"/>
  <c r="BU41804" i="1"/>
  <c r="BU41805" i="1"/>
  <c r="BU41806" i="1"/>
  <c r="BU41807" i="1"/>
  <c r="BU41808" i="1"/>
  <c r="BU41809" i="1"/>
  <c r="BU41810" i="1"/>
  <c r="BU41811" i="1"/>
  <c r="BU41812" i="1"/>
  <c r="BU41813" i="1"/>
  <c r="BU41814" i="1"/>
  <c r="BU41815" i="1"/>
  <c r="BU41816" i="1"/>
  <c r="BU41817" i="1"/>
  <c r="BU41818" i="1"/>
  <c r="BU41819" i="1"/>
  <c r="BU41820" i="1"/>
  <c r="BU41821" i="1"/>
  <c r="BU41822" i="1"/>
  <c r="BU41823" i="1"/>
  <c r="BU41824" i="1"/>
  <c r="BU41825" i="1"/>
  <c r="BU41826" i="1"/>
  <c r="BU41827" i="1"/>
  <c r="BU41828" i="1"/>
  <c r="BU41829" i="1"/>
  <c r="BU41830" i="1"/>
  <c r="BU41831" i="1"/>
  <c r="BU41832" i="1"/>
  <c r="BU41833" i="1"/>
  <c r="BU41834" i="1"/>
  <c r="BU41835" i="1"/>
  <c r="BU41836" i="1"/>
  <c r="BU41837" i="1"/>
  <c r="BU41838" i="1"/>
  <c r="BU41839" i="1"/>
  <c r="BU41840" i="1"/>
  <c r="BU41841" i="1"/>
  <c r="BU41842" i="1"/>
  <c r="BU41843" i="1"/>
  <c r="BU41844" i="1"/>
  <c r="BU41845" i="1"/>
  <c r="BU41846" i="1"/>
  <c r="BU41847" i="1"/>
  <c r="BU41848" i="1"/>
  <c r="BU41849" i="1"/>
  <c r="BU41850" i="1"/>
  <c r="BU41851" i="1"/>
  <c r="BU41852" i="1"/>
  <c r="BU41853" i="1"/>
  <c r="BU41854" i="1"/>
  <c r="BU41855" i="1"/>
  <c r="BU41856" i="1"/>
  <c r="BU41857" i="1"/>
  <c r="BU41858" i="1"/>
  <c r="BU41859" i="1"/>
  <c r="BU41860" i="1"/>
  <c r="BU41861" i="1"/>
  <c r="BU41862" i="1"/>
  <c r="BU41863" i="1"/>
  <c r="BU41864" i="1"/>
  <c r="BU41865" i="1"/>
  <c r="BU41866" i="1"/>
  <c r="BU41867" i="1"/>
  <c r="BU41868" i="1"/>
  <c r="BU41869" i="1"/>
  <c r="BU41870" i="1"/>
  <c r="BU41871" i="1"/>
  <c r="BU41872" i="1"/>
  <c r="BU41873" i="1"/>
  <c r="BU41874" i="1"/>
  <c r="BU41875" i="1"/>
  <c r="BU41876" i="1"/>
  <c r="BU41877" i="1"/>
  <c r="BU41878" i="1"/>
  <c r="BU41879" i="1"/>
  <c r="BU41880" i="1"/>
  <c r="BU41881" i="1"/>
  <c r="BU41882" i="1"/>
  <c r="BU41883" i="1"/>
  <c r="BU41884" i="1"/>
  <c r="BU41885" i="1"/>
  <c r="BU41886" i="1"/>
  <c r="BU41887" i="1"/>
  <c r="BU41888" i="1"/>
  <c r="BU41889" i="1"/>
  <c r="BU41890" i="1"/>
  <c r="BU41891" i="1"/>
  <c r="BU41892" i="1"/>
  <c r="BU41893" i="1"/>
  <c r="BU41894" i="1"/>
  <c r="BU41895" i="1"/>
  <c r="BU41896" i="1"/>
  <c r="BU41897" i="1"/>
  <c r="BU41898" i="1"/>
  <c r="BU41899" i="1"/>
  <c r="BU41900" i="1"/>
  <c r="BU41901" i="1"/>
  <c r="BU41902" i="1"/>
  <c r="BU41903" i="1"/>
  <c r="BU41904" i="1"/>
  <c r="BU41905" i="1"/>
  <c r="BU41906" i="1"/>
  <c r="BU41907" i="1"/>
  <c r="BU41908" i="1"/>
  <c r="BU41909" i="1"/>
  <c r="BU41910" i="1"/>
  <c r="BU41911" i="1"/>
  <c r="BU41912" i="1"/>
  <c r="BU41913" i="1"/>
  <c r="BU41914" i="1"/>
  <c r="BU41915" i="1"/>
  <c r="BU41916" i="1"/>
  <c r="BU41917" i="1"/>
  <c r="BU41918" i="1"/>
  <c r="BU41919" i="1"/>
  <c r="BU41920" i="1"/>
  <c r="BU41921" i="1"/>
  <c r="BU41922" i="1"/>
  <c r="BU41923" i="1"/>
  <c r="BU41924" i="1"/>
  <c r="BU41925" i="1"/>
  <c r="BU41926" i="1"/>
  <c r="BU41927" i="1"/>
  <c r="BU41928" i="1"/>
  <c r="BU41929" i="1"/>
  <c r="BU41930" i="1"/>
  <c r="BU41931" i="1"/>
  <c r="BU41932" i="1"/>
  <c r="BU41933" i="1"/>
  <c r="BU41934" i="1"/>
  <c r="BU41935" i="1"/>
  <c r="BU41936" i="1"/>
  <c r="BU41937" i="1"/>
  <c r="BU41938" i="1"/>
  <c r="BU41939" i="1"/>
  <c r="BU41940" i="1"/>
  <c r="BU41941" i="1"/>
  <c r="BU41942" i="1"/>
  <c r="BU41943" i="1"/>
  <c r="BU41944" i="1"/>
  <c r="BU41945" i="1"/>
  <c r="BU41946" i="1"/>
  <c r="BU41947" i="1"/>
  <c r="BU41948" i="1"/>
  <c r="BU41949" i="1"/>
  <c r="BU41950" i="1"/>
  <c r="BU41951" i="1"/>
  <c r="BU41952" i="1"/>
  <c r="BU41953" i="1"/>
  <c r="BU41954" i="1"/>
  <c r="BU41955" i="1"/>
  <c r="BU41956" i="1"/>
  <c r="BU41957" i="1"/>
  <c r="BU41958" i="1"/>
  <c r="BU41959" i="1"/>
  <c r="BU41960" i="1"/>
  <c r="BU41961" i="1"/>
  <c r="BU41962" i="1"/>
  <c r="BU41963" i="1"/>
  <c r="BU41964" i="1"/>
  <c r="BU41965" i="1"/>
  <c r="BU41966" i="1"/>
  <c r="BU41967" i="1"/>
  <c r="BU41968" i="1"/>
  <c r="BU41969" i="1"/>
  <c r="BU41970" i="1"/>
  <c r="BU41971" i="1"/>
  <c r="BU41972" i="1"/>
  <c r="BU41973" i="1"/>
  <c r="BU41974" i="1"/>
  <c r="BU41975" i="1"/>
  <c r="BU41976" i="1"/>
  <c r="BU41977" i="1"/>
  <c r="BU41978" i="1"/>
  <c r="BU41979" i="1"/>
  <c r="BU41980" i="1"/>
  <c r="BU41981" i="1"/>
  <c r="BU41982" i="1"/>
  <c r="BU41983" i="1"/>
  <c r="BU41984" i="1"/>
  <c r="BU41985" i="1"/>
  <c r="BU41986" i="1"/>
  <c r="BU41987" i="1"/>
  <c r="BU41988" i="1"/>
  <c r="BU41989" i="1"/>
  <c r="BU41990" i="1"/>
  <c r="BU41991" i="1"/>
  <c r="BU41992" i="1"/>
  <c r="BU41993" i="1"/>
  <c r="BU41994" i="1"/>
  <c r="BU41995" i="1"/>
  <c r="BU41996" i="1"/>
  <c r="BU41997" i="1"/>
  <c r="BU41998" i="1"/>
  <c r="BU41999" i="1"/>
  <c r="BU42000" i="1"/>
  <c r="BU42001" i="1"/>
  <c r="BU42002" i="1"/>
  <c r="BU42003" i="1"/>
  <c r="BU42004" i="1"/>
  <c r="BU42005" i="1"/>
  <c r="BU42006" i="1"/>
  <c r="BU42007" i="1"/>
  <c r="BU42008" i="1"/>
  <c r="BU42009" i="1"/>
  <c r="BU42010" i="1"/>
  <c r="BU42011" i="1"/>
  <c r="BU42012" i="1"/>
  <c r="BU42013" i="1"/>
  <c r="BU42014" i="1"/>
  <c r="BU42015" i="1"/>
  <c r="BU42016" i="1"/>
  <c r="BU42017" i="1"/>
  <c r="BU42018" i="1"/>
  <c r="BU42019" i="1"/>
  <c r="BU42020" i="1"/>
  <c r="BU42021" i="1"/>
  <c r="BU42022" i="1"/>
  <c r="BU42023" i="1"/>
  <c r="BU42024" i="1"/>
  <c r="BU42025" i="1"/>
  <c r="BU42026" i="1"/>
  <c r="BU42027" i="1"/>
  <c r="BU42028" i="1"/>
  <c r="BU42029" i="1"/>
  <c r="BU42030" i="1"/>
  <c r="BU42031" i="1"/>
  <c r="BU42032" i="1"/>
  <c r="BU42033" i="1"/>
  <c r="BU42034" i="1"/>
  <c r="BU42035" i="1"/>
  <c r="BU42036" i="1"/>
  <c r="BU42037" i="1"/>
  <c r="BU42038" i="1"/>
  <c r="BU42039" i="1"/>
  <c r="BU42040" i="1"/>
  <c r="BU42041" i="1"/>
  <c r="BU42042" i="1"/>
  <c r="BU42043" i="1"/>
  <c r="BU42044" i="1"/>
  <c r="BU42045" i="1"/>
  <c r="BU42046" i="1"/>
  <c r="BU42047" i="1"/>
  <c r="BU42048" i="1"/>
  <c r="BU42049" i="1"/>
  <c r="BU42050" i="1"/>
  <c r="BU42051" i="1"/>
  <c r="BU42052" i="1"/>
  <c r="BU42053" i="1"/>
  <c r="BU42054" i="1"/>
  <c r="BU42055" i="1"/>
  <c r="BU42056" i="1"/>
  <c r="BU42057" i="1"/>
  <c r="BU42058" i="1"/>
  <c r="BU42059" i="1"/>
  <c r="BU42060" i="1"/>
  <c r="BU42061" i="1"/>
  <c r="BU42062" i="1"/>
  <c r="BU42063" i="1"/>
  <c r="BU42064" i="1"/>
  <c r="BU42065" i="1"/>
  <c r="BU42066" i="1"/>
  <c r="BU42067" i="1"/>
  <c r="BU42068" i="1"/>
  <c r="BU42069" i="1"/>
  <c r="BU42070" i="1"/>
  <c r="BU42071" i="1"/>
  <c r="BU42072" i="1"/>
  <c r="BU42073" i="1"/>
  <c r="BU42074" i="1"/>
  <c r="BU42075" i="1"/>
  <c r="BU42076" i="1"/>
  <c r="BU42077" i="1"/>
  <c r="BU42078" i="1"/>
  <c r="BU42079" i="1"/>
  <c r="BU42080" i="1"/>
  <c r="BU42081" i="1"/>
  <c r="BU42082" i="1"/>
  <c r="BU42083" i="1"/>
  <c r="BU42084" i="1"/>
  <c r="BU42085" i="1"/>
  <c r="BU42086" i="1"/>
  <c r="BU42087" i="1"/>
  <c r="BU42088" i="1"/>
  <c r="BU42089" i="1"/>
  <c r="BU42090" i="1"/>
  <c r="BU42091" i="1"/>
  <c r="BU42092" i="1"/>
  <c r="BU42093" i="1"/>
  <c r="BU42094" i="1"/>
  <c r="BU42095" i="1"/>
  <c r="BU42096" i="1"/>
  <c r="BU42097" i="1"/>
  <c r="BU42098" i="1"/>
  <c r="BU42099" i="1"/>
  <c r="BU42100" i="1"/>
  <c r="BU42101" i="1"/>
  <c r="BU42102" i="1"/>
  <c r="BU42103" i="1"/>
  <c r="BU42104" i="1"/>
  <c r="BU42105" i="1"/>
  <c r="BU42106" i="1"/>
  <c r="BU42107" i="1"/>
  <c r="BU42108" i="1"/>
  <c r="BU42109" i="1"/>
  <c r="BU42110" i="1"/>
  <c r="BU42111" i="1"/>
  <c r="BU42112" i="1"/>
  <c r="BU42113" i="1"/>
  <c r="BU42114" i="1"/>
  <c r="BU42115" i="1"/>
  <c r="BU42116" i="1"/>
  <c r="BU42117" i="1"/>
  <c r="BU42118" i="1"/>
  <c r="BU42119" i="1"/>
  <c r="BU42120" i="1"/>
  <c r="BU42121" i="1"/>
  <c r="BU42122" i="1"/>
  <c r="BU42123" i="1"/>
  <c r="BU42124" i="1"/>
  <c r="BU42125" i="1"/>
  <c r="BU42126" i="1"/>
  <c r="BU42127" i="1"/>
  <c r="BU42128" i="1"/>
  <c r="BU42129" i="1"/>
  <c r="BU42130" i="1"/>
  <c r="BU42131" i="1"/>
  <c r="BU42132" i="1"/>
  <c r="BU42133" i="1"/>
  <c r="BU42134" i="1"/>
  <c r="BU42135" i="1"/>
  <c r="BU42136" i="1"/>
  <c r="BU42137" i="1"/>
  <c r="BU42138" i="1"/>
  <c r="BU42139" i="1"/>
  <c r="BU42140" i="1"/>
  <c r="BU42141" i="1"/>
  <c r="BU42142" i="1"/>
  <c r="BU42143" i="1"/>
  <c r="BU42144" i="1"/>
  <c r="BU42145" i="1"/>
  <c r="BU42146" i="1"/>
  <c r="BU42147" i="1"/>
  <c r="BU42148" i="1"/>
  <c r="BU42149" i="1"/>
  <c r="BU42150" i="1"/>
  <c r="BU42151" i="1"/>
  <c r="BU42152" i="1"/>
  <c r="BU42153" i="1"/>
  <c r="BU42154" i="1"/>
  <c r="BU42155" i="1"/>
  <c r="BU42156" i="1"/>
  <c r="BU42157" i="1"/>
  <c r="BU42158" i="1"/>
  <c r="BU42159" i="1"/>
  <c r="BU42160" i="1"/>
  <c r="BU42161" i="1"/>
  <c r="BU42162" i="1"/>
  <c r="BU42163" i="1"/>
  <c r="BU42164" i="1"/>
  <c r="BU42165" i="1"/>
  <c r="BU42166" i="1"/>
  <c r="BU42167" i="1"/>
  <c r="BU42168" i="1"/>
  <c r="BU42169" i="1"/>
  <c r="BU42170" i="1"/>
  <c r="BU42171" i="1"/>
  <c r="BU42172" i="1"/>
  <c r="BU42173" i="1"/>
  <c r="BU42174" i="1"/>
  <c r="BU42175" i="1"/>
  <c r="BU42176" i="1"/>
  <c r="BU42177" i="1"/>
  <c r="BU42178" i="1"/>
  <c r="BU42179" i="1"/>
  <c r="BU42180" i="1"/>
  <c r="BU42181" i="1"/>
  <c r="BU42182" i="1"/>
  <c r="BU42183" i="1"/>
  <c r="BU42184" i="1"/>
  <c r="BU42185" i="1"/>
  <c r="BU42186" i="1"/>
  <c r="BU42187" i="1"/>
  <c r="BU42188" i="1"/>
  <c r="BU42189" i="1"/>
  <c r="BU42190" i="1"/>
  <c r="BU42191" i="1"/>
  <c r="BU42192" i="1"/>
  <c r="BU42193" i="1"/>
  <c r="BU42194" i="1"/>
  <c r="BU42195" i="1"/>
  <c r="BU42196" i="1"/>
  <c r="BU42197" i="1"/>
  <c r="BU42198" i="1"/>
  <c r="BU42199" i="1"/>
  <c r="BU42200" i="1"/>
  <c r="BU42201" i="1"/>
  <c r="BU42202" i="1"/>
  <c r="BU42203" i="1"/>
  <c r="BU42204" i="1"/>
  <c r="BU42205" i="1"/>
  <c r="BU42206" i="1"/>
  <c r="BU42207" i="1"/>
  <c r="BU42208" i="1"/>
  <c r="BU42209" i="1"/>
  <c r="BU42210" i="1"/>
  <c r="BU42211" i="1"/>
  <c r="BU42212" i="1"/>
  <c r="BU42213" i="1"/>
  <c r="BU42214" i="1"/>
  <c r="BU42215" i="1"/>
  <c r="BU42216" i="1"/>
  <c r="BU42217" i="1"/>
  <c r="BU42218" i="1"/>
  <c r="BU42219" i="1"/>
  <c r="BU42220" i="1"/>
  <c r="BU42221" i="1"/>
  <c r="BU42222" i="1"/>
  <c r="BU42223" i="1"/>
  <c r="BU42224" i="1"/>
  <c r="BU42225" i="1"/>
  <c r="BU42226" i="1"/>
  <c r="BU42227" i="1"/>
  <c r="BU42228" i="1"/>
  <c r="BU42229" i="1"/>
  <c r="BU42230" i="1"/>
  <c r="BU42231" i="1"/>
  <c r="BU42232" i="1"/>
  <c r="BU42233" i="1"/>
  <c r="BU42234" i="1"/>
  <c r="BU42235" i="1"/>
  <c r="BU42236" i="1"/>
  <c r="BU42237" i="1"/>
  <c r="BU42238" i="1"/>
  <c r="BU42239" i="1"/>
  <c r="BU42240" i="1"/>
  <c r="BU42241" i="1"/>
  <c r="BU42242" i="1"/>
  <c r="BU42243" i="1"/>
  <c r="BU42244" i="1"/>
  <c r="BU42245" i="1"/>
  <c r="BU42246" i="1"/>
  <c r="BU42247" i="1"/>
  <c r="BU42248" i="1"/>
  <c r="BU42249" i="1"/>
  <c r="BU42250" i="1"/>
  <c r="BU42251" i="1"/>
  <c r="BU42252" i="1"/>
  <c r="BU42253" i="1"/>
  <c r="BU42254" i="1"/>
  <c r="BU42255" i="1"/>
  <c r="BU42256" i="1"/>
  <c r="BU42257" i="1"/>
  <c r="BU42258" i="1"/>
  <c r="BU42259" i="1"/>
  <c r="BU42260" i="1"/>
  <c r="BU42261" i="1"/>
  <c r="BU42262" i="1"/>
  <c r="BU42263" i="1"/>
  <c r="BU42264" i="1"/>
  <c r="BU42265" i="1"/>
  <c r="BU42266" i="1"/>
  <c r="BU42267" i="1"/>
  <c r="BU42268" i="1"/>
  <c r="BU42269" i="1"/>
  <c r="BU42270" i="1"/>
  <c r="BU42271" i="1"/>
  <c r="BU42272" i="1"/>
  <c r="BU42273" i="1"/>
  <c r="BU42274" i="1"/>
  <c r="BU42275" i="1"/>
  <c r="BU42276" i="1"/>
  <c r="BU42277" i="1"/>
  <c r="BU42278" i="1"/>
  <c r="BU42279" i="1"/>
  <c r="BU42280" i="1"/>
  <c r="BU42281" i="1"/>
  <c r="BU42282" i="1"/>
  <c r="BU42283" i="1"/>
  <c r="BU42284" i="1"/>
  <c r="BU42285" i="1"/>
  <c r="BU42286" i="1"/>
  <c r="BU42287" i="1"/>
  <c r="BU42288" i="1"/>
  <c r="BU42289" i="1"/>
  <c r="BU42290" i="1"/>
  <c r="BU42291" i="1"/>
  <c r="BU42292" i="1"/>
  <c r="BU42293" i="1"/>
  <c r="BU42294" i="1"/>
  <c r="BU42295" i="1"/>
  <c r="BU42296" i="1"/>
  <c r="BU42297" i="1"/>
  <c r="BU42298" i="1"/>
  <c r="BU42299" i="1"/>
  <c r="BU42300" i="1"/>
  <c r="BU42301" i="1"/>
  <c r="BU42302" i="1"/>
  <c r="BU42303" i="1"/>
  <c r="BU42304" i="1"/>
  <c r="BU42305" i="1"/>
  <c r="BU42306" i="1"/>
  <c r="BU42307" i="1"/>
  <c r="BU42308" i="1"/>
  <c r="BU42309" i="1"/>
  <c r="BU42310" i="1"/>
  <c r="BU42311" i="1"/>
  <c r="BU42312" i="1"/>
  <c r="BU42313" i="1"/>
  <c r="BU42314" i="1"/>
  <c r="BU42315" i="1"/>
  <c r="BU42316" i="1"/>
  <c r="BU42317" i="1"/>
  <c r="BU42318" i="1"/>
  <c r="BU42319" i="1"/>
  <c r="BU42320" i="1"/>
  <c r="BU42321" i="1"/>
  <c r="BU42322" i="1"/>
  <c r="BU42323" i="1"/>
  <c r="BU42324" i="1"/>
  <c r="BU42325" i="1"/>
  <c r="BU42326" i="1"/>
  <c r="BU42327" i="1"/>
  <c r="BU42328" i="1"/>
  <c r="BU42329" i="1"/>
  <c r="BU42330" i="1"/>
  <c r="BU42331" i="1"/>
  <c r="BU42332" i="1"/>
  <c r="BU42333" i="1"/>
  <c r="BU42334" i="1"/>
  <c r="BU42335" i="1"/>
  <c r="BU42336" i="1"/>
  <c r="BU42337" i="1"/>
  <c r="BU42338" i="1"/>
  <c r="BU42339" i="1"/>
  <c r="BU42340" i="1"/>
  <c r="BU42341" i="1"/>
  <c r="BU42342" i="1"/>
  <c r="BU42343" i="1"/>
  <c r="BU42344" i="1"/>
  <c r="BU42345" i="1"/>
  <c r="BU42346" i="1"/>
  <c r="BU42347" i="1"/>
  <c r="BU42348" i="1"/>
  <c r="BU42349" i="1"/>
  <c r="BU42350" i="1"/>
  <c r="BU42351" i="1"/>
  <c r="BU42352" i="1"/>
  <c r="BU42353" i="1"/>
  <c r="BU42354" i="1"/>
  <c r="BU42355" i="1"/>
  <c r="BU42356" i="1"/>
  <c r="BU42357" i="1"/>
  <c r="BU42358" i="1"/>
  <c r="BU42359" i="1"/>
  <c r="BU42360" i="1"/>
  <c r="BU42361" i="1"/>
  <c r="BU42362" i="1"/>
  <c r="BU42363" i="1"/>
  <c r="BU42364" i="1"/>
  <c r="BU42365" i="1"/>
  <c r="BU42366" i="1"/>
  <c r="BU42367" i="1"/>
  <c r="BU42368" i="1"/>
  <c r="BU42369" i="1"/>
  <c r="BU42370" i="1"/>
  <c r="BU42371" i="1"/>
  <c r="BU42372" i="1"/>
  <c r="BU42373" i="1"/>
  <c r="BU42374" i="1"/>
  <c r="BU42375" i="1"/>
  <c r="BU42376" i="1"/>
  <c r="BU42377" i="1"/>
  <c r="BU42378" i="1"/>
  <c r="BU42379" i="1"/>
  <c r="BU42380" i="1"/>
  <c r="BU42381" i="1"/>
  <c r="BU42382" i="1"/>
  <c r="BU42383" i="1"/>
  <c r="BU42384" i="1"/>
  <c r="BU42385" i="1"/>
  <c r="BU42386" i="1"/>
  <c r="BU42387" i="1"/>
  <c r="BU42388" i="1"/>
  <c r="BU42389" i="1"/>
  <c r="BU42390" i="1"/>
  <c r="BU42391" i="1"/>
  <c r="BU42392" i="1"/>
  <c r="BU42393" i="1"/>
  <c r="BU42394" i="1"/>
  <c r="BU42395" i="1"/>
  <c r="BU42396" i="1"/>
  <c r="BU42397" i="1"/>
  <c r="BU42398" i="1"/>
  <c r="BU42399" i="1"/>
  <c r="BU42400" i="1"/>
  <c r="BU42401" i="1"/>
  <c r="BU42402" i="1"/>
  <c r="BU42403" i="1"/>
  <c r="BU42404" i="1"/>
  <c r="BU42405" i="1"/>
  <c r="BU42406" i="1"/>
  <c r="BU42407" i="1"/>
  <c r="BU42408" i="1"/>
  <c r="BU42409" i="1"/>
  <c r="BU42410" i="1"/>
  <c r="BU42411" i="1"/>
  <c r="BU42412" i="1"/>
  <c r="BU42413" i="1"/>
  <c r="BU42414" i="1"/>
  <c r="BU42415" i="1"/>
  <c r="BU42416" i="1"/>
  <c r="BU42417" i="1"/>
  <c r="BU42418" i="1"/>
  <c r="BU42419" i="1"/>
  <c r="BU42420" i="1"/>
  <c r="BU42421" i="1"/>
  <c r="BU42422" i="1"/>
  <c r="BU42423" i="1"/>
  <c r="BU42424" i="1"/>
  <c r="BU42425" i="1"/>
  <c r="BU42426" i="1"/>
  <c r="BU42427" i="1"/>
  <c r="BU42428" i="1"/>
  <c r="BU42429" i="1"/>
  <c r="BU42430" i="1"/>
  <c r="BU42431" i="1"/>
  <c r="BU42432" i="1"/>
  <c r="BU42433" i="1"/>
  <c r="BU42434" i="1"/>
  <c r="BU42435" i="1"/>
  <c r="BU42436" i="1"/>
  <c r="BU42437" i="1"/>
  <c r="BU42438" i="1"/>
  <c r="BU42439" i="1"/>
  <c r="BU42440" i="1"/>
  <c r="BU42441" i="1"/>
  <c r="BU42442" i="1"/>
  <c r="BU42443" i="1"/>
  <c r="BU42444" i="1"/>
  <c r="BU42445" i="1"/>
  <c r="BU42446" i="1"/>
  <c r="BU42447" i="1"/>
  <c r="BU42448" i="1"/>
  <c r="BU42449" i="1"/>
  <c r="BU42450" i="1"/>
  <c r="BU42451" i="1"/>
  <c r="BU42452" i="1"/>
  <c r="BU42453" i="1"/>
  <c r="BU42454" i="1"/>
  <c r="BU42455" i="1"/>
  <c r="BU42456" i="1"/>
  <c r="BU42457" i="1"/>
  <c r="BU42458" i="1"/>
  <c r="BU42459" i="1"/>
  <c r="BU42460" i="1"/>
  <c r="BU42461" i="1"/>
  <c r="BU42462" i="1"/>
  <c r="BU42463" i="1"/>
  <c r="BU42464" i="1"/>
  <c r="BU42465" i="1"/>
  <c r="BU42466" i="1"/>
  <c r="BU42467" i="1"/>
  <c r="BU42468" i="1"/>
  <c r="BU42469" i="1"/>
  <c r="BU42470" i="1"/>
  <c r="BU42471" i="1"/>
  <c r="BU42472" i="1"/>
  <c r="BU42473" i="1"/>
  <c r="BU42474" i="1"/>
  <c r="BU42475" i="1"/>
  <c r="BU42476" i="1"/>
  <c r="BU42477" i="1"/>
  <c r="BU42478" i="1"/>
  <c r="BU42479" i="1"/>
  <c r="BU42480" i="1"/>
  <c r="BU42481" i="1"/>
  <c r="BU42482" i="1"/>
  <c r="BU42483" i="1"/>
  <c r="BU42484" i="1"/>
  <c r="BU42485" i="1"/>
  <c r="BU42486" i="1"/>
  <c r="BU42487" i="1"/>
  <c r="BU42488" i="1"/>
  <c r="BU42489" i="1"/>
  <c r="BU42490" i="1"/>
  <c r="BU42491" i="1"/>
  <c r="BU42492" i="1"/>
  <c r="BU42493" i="1"/>
  <c r="BU42494" i="1"/>
  <c r="BU42495" i="1"/>
  <c r="BU42496" i="1"/>
  <c r="BU42497" i="1"/>
  <c r="BU42498" i="1"/>
  <c r="BU42499" i="1"/>
  <c r="BU42500" i="1"/>
  <c r="BU42501" i="1"/>
  <c r="BU42502" i="1"/>
  <c r="BU42503" i="1"/>
  <c r="BU42504" i="1"/>
  <c r="BU42505" i="1"/>
  <c r="BU42506" i="1"/>
  <c r="BU42507" i="1"/>
  <c r="BU42508" i="1"/>
  <c r="BU42509" i="1"/>
  <c r="BU42510" i="1"/>
  <c r="BU42511" i="1"/>
  <c r="BU42512" i="1"/>
  <c r="BU42513" i="1"/>
  <c r="BU42514" i="1"/>
  <c r="BU42515" i="1"/>
  <c r="BU42516" i="1"/>
  <c r="BU42517" i="1"/>
  <c r="BU42518" i="1"/>
  <c r="BU42519" i="1"/>
  <c r="BU42520" i="1"/>
  <c r="BU42521" i="1"/>
  <c r="BU42522" i="1"/>
  <c r="BU42523" i="1"/>
  <c r="BU42524" i="1"/>
  <c r="BU42525" i="1"/>
  <c r="BU42526" i="1"/>
  <c r="BU42527" i="1"/>
  <c r="BU42528" i="1"/>
  <c r="BU42529" i="1"/>
  <c r="BU42530" i="1"/>
  <c r="BU42531" i="1"/>
  <c r="BU42532" i="1"/>
  <c r="BU42533" i="1"/>
  <c r="BU42534" i="1"/>
  <c r="BU42535" i="1"/>
  <c r="BU42536" i="1"/>
  <c r="BU42537" i="1"/>
  <c r="BU42538" i="1"/>
  <c r="BU42539" i="1"/>
  <c r="BU42540" i="1"/>
  <c r="BU42541" i="1"/>
  <c r="BU42542" i="1"/>
  <c r="BU42543" i="1"/>
  <c r="BU42544" i="1"/>
  <c r="BU42545" i="1"/>
  <c r="BU42546" i="1"/>
  <c r="BU42547" i="1"/>
  <c r="BU42548" i="1"/>
  <c r="BU42549" i="1"/>
  <c r="BU42550" i="1"/>
  <c r="BU42551" i="1"/>
  <c r="BU42552" i="1"/>
  <c r="BU42553" i="1"/>
  <c r="BU42554" i="1"/>
  <c r="BU42555" i="1"/>
  <c r="BU42556" i="1"/>
  <c r="BU42557" i="1"/>
  <c r="BU42558" i="1"/>
  <c r="BU42559" i="1"/>
  <c r="BU42560" i="1"/>
  <c r="BU42561" i="1"/>
  <c r="BU42562" i="1"/>
  <c r="BU42563" i="1"/>
  <c r="BU42564" i="1"/>
  <c r="BU42565" i="1"/>
  <c r="BU42566" i="1"/>
  <c r="BU42567" i="1"/>
  <c r="BU42568" i="1"/>
  <c r="BU42569" i="1"/>
  <c r="BU42570" i="1"/>
  <c r="BU42571" i="1"/>
  <c r="BU42572" i="1"/>
  <c r="BU42573" i="1"/>
  <c r="BU42574" i="1"/>
  <c r="BU42575" i="1"/>
  <c r="BU42576" i="1"/>
  <c r="BU42577" i="1"/>
  <c r="BU42578" i="1"/>
  <c r="BU42579" i="1"/>
  <c r="BU42580" i="1"/>
  <c r="BU42581" i="1"/>
  <c r="BU42582" i="1"/>
  <c r="BU42583" i="1"/>
  <c r="BU42584" i="1"/>
  <c r="BU42585" i="1"/>
  <c r="BU42586" i="1"/>
  <c r="BU42587" i="1"/>
  <c r="BU42588" i="1"/>
  <c r="BU42589" i="1"/>
  <c r="BU42590" i="1"/>
  <c r="BU42591" i="1"/>
  <c r="BU42592" i="1"/>
  <c r="BU42593" i="1"/>
  <c r="BU42594" i="1"/>
  <c r="BU42595" i="1"/>
  <c r="BU42596" i="1"/>
  <c r="BU42597" i="1"/>
  <c r="BU42598" i="1"/>
  <c r="BU42599" i="1"/>
  <c r="BU42600" i="1"/>
  <c r="BU42601" i="1"/>
  <c r="BU42602" i="1"/>
  <c r="BU42603" i="1"/>
  <c r="BU42604" i="1"/>
  <c r="BU42605" i="1"/>
  <c r="BU42606" i="1"/>
  <c r="BU42607" i="1"/>
  <c r="BU42608" i="1"/>
  <c r="BU42609" i="1"/>
  <c r="BU42610" i="1"/>
  <c r="BU42611" i="1"/>
  <c r="BU42612" i="1"/>
  <c r="BU42613" i="1"/>
  <c r="BU42614" i="1"/>
  <c r="BU42615" i="1"/>
  <c r="BU42616" i="1"/>
  <c r="BU42617" i="1"/>
  <c r="BU42618" i="1"/>
  <c r="BU42619" i="1"/>
  <c r="BU42620" i="1"/>
  <c r="BU42621" i="1"/>
  <c r="BU42622" i="1"/>
  <c r="BU42623" i="1"/>
  <c r="BU42624" i="1"/>
  <c r="BU42625" i="1"/>
  <c r="BU42626" i="1"/>
  <c r="BU42627" i="1"/>
  <c r="BU42628" i="1"/>
  <c r="BU42629" i="1"/>
  <c r="BU42630" i="1"/>
  <c r="BU42631" i="1"/>
  <c r="BU42632" i="1"/>
  <c r="BU42633" i="1"/>
  <c r="BU42634" i="1"/>
  <c r="BU42635" i="1"/>
  <c r="BU42636" i="1"/>
  <c r="BU42637" i="1"/>
  <c r="BU42638" i="1"/>
  <c r="BU42639" i="1"/>
  <c r="BU42640" i="1"/>
  <c r="BU42641" i="1"/>
  <c r="BU42642" i="1"/>
  <c r="BU42643" i="1"/>
  <c r="BU42644" i="1"/>
  <c r="BU42645" i="1"/>
  <c r="BU42646" i="1"/>
  <c r="BU42647" i="1"/>
  <c r="BU42648" i="1"/>
  <c r="BU42649" i="1"/>
  <c r="BU42650" i="1"/>
  <c r="BU42651" i="1"/>
  <c r="BU42652" i="1"/>
  <c r="BU42653" i="1"/>
  <c r="BU42654" i="1"/>
  <c r="BU42655" i="1"/>
  <c r="BU42656" i="1"/>
  <c r="BU42657" i="1"/>
  <c r="BU42658" i="1"/>
  <c r="BU42659" i="1"/>
  <c r="BU42660" i="1"/>
  <c r="BU42661" i="1"/>
  <c r="BU42662" i="1"/>
  <c r="BU42663" i="1"/>
  <c r="BU42664" i="1"/>
  <c r="BU42665" i="1"/>
  <c r="BU42666" i="1"/>
  <c r="BU42667" i="1"/>
  <c r="BU42668" i="1"/>
  <c r="BU42669" i="1"/>
  <c r="BU42670" i="1"/>
  <c r="BU42671" i="1"/>
  <c r="BU42672" i="1"/>
  <c r="BU42673" i="1"/>
  <c r="BU42674" i="1"/>
  <c r="BU42675" i="1"/>
  <c r="BU42676" i="1"/>
  <c r="BU42677" i="1"/>
  <c r="BU42678" i="1"/>
  <c r="BU42679" i="1"/>
  <c r="BU42680" i="1"/>
  <c r="BU42681" i="1"/>
  <c r="BU42682" i="1"/>
  <c r="BU42683" i="1"/>
  <c r="BU42684" i="1"/>
  <c r="BU42685" i="1"/>
  <c r="BU42686" i="1"/>
  <c r="BU42687" i="1"/>
  <c r="BU42688" i="1"/>
  <c r="BU42689" i="1"/>
  <c r="BU42690" i="1"/>
  <c r="BU42691" i="1"/>
  <c r="BU42692" i="1"/>
  <c r="BU42693" i="1"/>
  <c r="BU42694" i="1"/>
  <c r="BU42695" i="1"/>
  <c r="BU42696" i="1"/>
  <c r="BU42697" i="1"/>
  <c r="BU42698" i="1"/>
  <c r="BU42699" i="1"/>
  <c r="BU42700" i="1"/>
  <c r="BU42701" i="1"/>
  <c r="BU42702" i="1"/>
  <c r="BU42703" i="1"/>
  <c r="BU42704" i="1"/>
  <c r="BU42705" i="1"/>
  <c r="BU42706" i="1"/>
  <c r="BU42707" i="1"/>
  <c r="BU42708" i="1"/>
  <c r="BU42709" i="1"/>
  <c r="BU42710" i="1"/>
  <c r="BU42711" i="1"/>
  <c r="BU42712" i="1"/>
  <c r="BU42713" i="1"/>
  <c r="BU42714" i="1"/>
  <c r="BU42715" i="1"/>
  <c r="BU42716" i="1"/>
  <c r="BU42717" i="1"/>
  <c r="BU42718" i="1"/>
  <c r="BU42719" i="1"/>
  <c r="BU42720" i="1"/>
  <c r="BU42721" i="1"/>
  <c r="BU42722" i="1"/>
  <c r="BU42723" i="1"/>
  <c r="BU42724" i="1"/>
  <c r="BU42725" i="1"/>
  <c r="BU42726" i="1"/>
  <c r="BU42727" i="1"/>
  <c r="BU42728" i="1"/>
  <c r="BU42729" i="1"/>
  <c r="BU42730" i="1"/>
  <c r="BU42731" i="1"/>
  <c r="BU42732" i="1"/>
  <c r="BU42733" i="1"/>
  <c r="BU42734" i="1"/>
  <c r="BU42735" i="1"/>
  <c r="BU42736" i="1"/>
  <c r="BU42737" i="1"/>
  <c r="BU42738" i="1"/>
  <c r="BU42739" i="1"/>
  <c r="BU42740" i="1"/>
  <c r="BU42741" i="1"/>
  <c r="BU42742" i="1"/>
  <c r="BU42743" i="1"/>
  <c r="BU42744" i="1"/>
  <c r="BU42745" i="1"/>
  <c r="BU42746" i="1"/>
  <c r="BU42747" i="1"/>
  <c r="BU42748" i="1"/>
  <c r="BU42749" i="1"/>
  <c r="BU42750" i="1"/>
  <c r="BU42751" i="1"/>
  <c r="BU42752" i="1"/>
  <c r="BU42753" i="1"/>
  <c r="BU42754" i="1"/>
  <c r="BU42755" i="1"/>
  <c r="BU42756" i="1"/>
  <c r="BU42757" i="1"/>
  <c r="BU42758" i="1"/>
  <c r="BU42759" i="1"/>
  <c r="BU42760" i="1"/>
  <c r="BU42761" i="1"/>
  <c r="BU42762" i="1"/>
  <c r="BU42763" i="1"/>
  <c r="BU42764" i="1"/>
  <c r="BU42765" i="1"/>
  <c r="BU42766" i="1"/>
  <c r="BU42767" i="1"/>
  <c r="BU42768" i="1"/>
  <c r="BU42769" i="1"/>
  <c r="BU42770" i="1"/>
  <c r="BU42771" i="1"/>
  <c r="BU42772" i="1"/>
  <c r="BU42773" i="1"/>
  <c r="BU42774" i="1"/>
  <c r="BU42775" i="1"/>
  <c r="BU42776" i="1"/>
  <c r="BU42777" i="1"/>
  <c r="BU42778" i="1"/>
  <c r="BU42779" i="1"/>
  <c r="BU42780" i="1"/>
  <c r="BU42781" i="1"/>
  <c r="BU42782" i="1"/>
  <c r="BU42783" i="1"/>
  <c r="BU42784" i="1"/>
  <c r="BU42785" i="1"/>
  <c r="BU42786" i="1"/>
  <c r="BU42787" i="1"/>
  <c r="BU42788" i="1"/>
  <c r="BU42789" i="1"/>
  <c r="BU42790" i="1"/>
  <c r="BU42791" i="1"/>
  <c r="BU42792" i="1"/>
  <c r="BU42793" i="1"/>
  <c r="BU42794" i="1"/>
  <c r="BU42795" i="1"/>
  <c r="BU42796" i="1"/>
  <c r="BU42797" i="1"/>
  <c r="BU42798" i="1"/>
  <c r="BU42799" i="1"/>
  <c r="BU42800" i="1"/>
  <c r="BU42801" i="1"/>
  <c r="BU42802" i="1"/>
  <c r="BU42803" i="1"/>
  <c r="BU42804" i="1"/>
  <c r="BU42805" i="1"/>
  <c r="BU42806" i="1"/>
  <c r="BU42807" i="1"/>
  <c r="BU42808" i="1"/>
  <c r="BU42809" i="1"/>
  <c r="BU42810" i="1"/>
  <c r="BU42811" i="1"/>
  <c r="BU42812" i="1"/>
  <c r="BU42813" i="1"/>
  <c r="BU42814" i="1"/>
  <c r="BU42815" i="1"/>
  <c r="BU42816" i="1"/>
  <c r="BU42817" i="1"/>
  <c r="BU42818" i="1"/>
  <c r="BU42819" i="1"/>
  <c r="BU42820" i="1"/>
  <c r="BU42821" i="1"/>
  <c r="BU42822" i="1"/>
  <c r="BU42823" i="1"/>
  <c r="BU42824" i="1"/>
  <c r="BU42825" i="1"/>
  <c r="BU42826" i="1"/>
  <c r="BU42827" i="1"/>
  <c r="BU42828" i="1"/>
  <c r="BU42829" i="1"/>
  <c r="BU42830" i="1"/>
  <c r="BU42831" i="1"/>
  <c r="BU42832" i="1"/>
  <c r="BU42833" i="1"/>
  <c r="BU42834" i="1"/>
  <c r="BU42835" i="1"/>
  <c r="BU42836" i="1"/>
  <c r="BU42837" i="1"/>
  <c r="BU42838" i="1"/>
  <c r="BU42839" i="1"/>
  <c r="BU42840" i="1"/>
  <c r="BU42841" i="1"/>
  <c r="BU42842" i="1"/>
  <c r="BU42843" i="1"/>
  <c r="BU42844" i="1"/>
  <c r="BU42845" i="1"/>
  <c r="BU42846" i="1"/>
  <c r="BU42847" i="1"/>
  <c r="BU42848" i="1"/>
  <c r="BU42849" i="1"/>
  <c r="BU42850" i="1"/>
  <c r="BU42851" i="1"/>
  <c r="BU42852" i="1"/>
  <c r="BU42853" i="1"/>
  <c r="BU42854" i="1"/>
  <c r="BU42855" i="1"/>
  <c r="BU42856" i="1"/>
  <c r="BU42857" i="1"/>
  <c r="BU42858" i="1"/>
  <c r="BU42859" i="1"/>
  <c r="BU42860" i="1"/>
  <c r="BU42861" i="1"/>
  <c r="BU42862" i="1"/>
  <c r="BU42863" i="1"/>
  <c r="BU42864" i="1"/>
  <c r="BU42865" i="1"/>
  <c r="BU42866" i="1"/>
  <c r="BU42867" i="1"/>
  <c r="BU42868" i="1"/>
  <c r="BU42869" i="1"/>
  <c r="BU42870" i="1"/>
  <c r="BU42871" i="1"/>
  <c r="BU42872" i="1"/>
  <c r="BU42873" i="1"/>
  <c r="BU42874" i="1"/>
  <c r="BU42875" i="1"/>
  <c r="BU42876" i="1"/>
  <c r="BU42877" i="1"/>
  <c r="BU42878" i="1"/>
  <c r="BU42879" i="1"/>
  <c r="BU42880" i="1"/>
  <c r="BU42881" i="1"/>
  <c r="BU42882" i="1"/>
  <c r="BU42883" i="1"/>
  <c r="BU42884" i="1"/>
  <c r="BU42885" i="1"/>
  <c r="BU42886" i="1"/>
  <c r="BU42887" i="1"/>
  <c r="BU42888" i="1"/>
  <c r="BU42889" i="1"/>
  <c r="BU42890" i="1"/>
  <c r="BU42891" i="1"/>
  <c r="BU42892" i="1"/>
  <c r="BU42893" i="1"/>
  <c r="BU42894" i="1"/>
  <c r="BU42895" i="1"/>
  <c r="BU42896" i="1"/>
  <c r="BU42897" i="1"/>
  <c r="BU42898" i="1"/>
  <c r="BU42899" i="1"/>
  <c r="BU42900" i="1"/>
  <c r="BU42901" i="1"/>
  <c r="BU42902" i="1"/>
  <c r="BU42903" i="1"/>
  <c r="BU42904" i="1"/>
  <c r="BU42905" i="1"/>
  <c r="BU42906" i="1"/>
  <c r="BU42907" i="1"/>
  <c r="BU42908" i="1"/>
  <c r="BU42909" i="1"/>
  <c r="BU42910" i="1"/>
  <c r="BU42911" i="1"/>
  <c r="BU42912" i="1"/>
  <c r="BU42913" i="1"/>
  <c r="BU42914" i="1"/>
  <c r="BU42915" i="1"/>
  <c r="BU42916" i="1"/>
  <c r="BU42917" i="1"/>
  <c r="BU42918" i="1"/>
  <c r="BU42919" i="1"/>
  <c r="BU42920" i="1"/>
  <c r="BU42921" i="1"/>
  <c r="BU42922" i="1"/>
  <c r="BU42923" i="1"/>
  <c r="BU42924" i="1"/>
  <c r="BU42925" i="1"/>
  <c r="BU42926" i="1"/>
  <c r="BU42927" i="1"/>
  <c r="BU42928" i="1"/>
  <c r="BU42929" i="1"/>
  <c r="BU42930" i="1"/>
  <c r="BU42931" i="1"/>
  <c r="BU42932" i="1"/>
  <c r="BU42933" i="1"/>
  <c r="BU42934" i="1"/>
  <c r="BU42935" i="1"/>
  <c r="BU42936" i="1"/>
  <c r="BU42937" i="1"/>
  <c r="BU42938" i="1"/>
  <c r="BU42939" i="1"/>
  <c r="BU42940" i="1"/>
  <c r="BU42941" i="1"/>
  <c r="BU42942" i="1"/>
  <c r="BU42943" i="1"/>
  <c r="BU42944" i="1"/>
  <c r="BU42945" i="1"/>
  <c r="BU42946" i="1"/>
  <c r="BU42947" i="1"/>
  <c r="BU42948" i="1"/>
  <c r="BU42949" i="1"/>
  <c r="BU42950" i="1"/>
  <c r="BU42951" i="1"/>
  <c r="BU42952" i="1"/>
  <c r="BU42953" i="1"/>
  <c r="BU42954" i="1"/>
  <c r="BU42955" i="1"/>
  <c r="BU42956" i="1"/>
  <c r="BU42957" i="1"/>
  <c r="BU42958" i="1"/>
  <c r="BU42959" i="1"/>
  <c r="BU42960" i="1"/>
  <c r="BU42961" i="1"/>
  <c r="BU42962" i="1"/>
  <c r="BU42963" i="1"/>
  <c r="BU42964" i="1"/>
  <c r="BU42965" i="1"/>
  <c r="BU42966" i="1"/>
  <c r="BU42967" i="1"/>
  <c r="BU42968" i="1"/>
  <c r="BU42969" i="1"/>
  <c r="BU42970" i="1"/>
  <c r="BU42971" i="1"/>
  <c r="BU42972" i="1"/>
  <c r="BU42973" i="1"/>
  <c r="BU42974" i="1"/>
  <c r="BU42975" i="1"/>
  <c r="BU42976" i="1"/>
  <c r="BU42977" i="1"/>
  <c r="BU42978" i="1"/>
  <c r="BU42979" i="1"/>
  <c r="BU42980" i="1"/>
  <c r="BU42981" i="1"/>
  <c r="BU42982" i="1"/>
  <c r="BU42983" i="1"/>
  <c r="BU42984" i="1"/>
  <c r="BU42985" i="1"/>
  <c r="BU42986" i="1"/>
  <c r="BU42987" i="1"/>
  <c r="BU42988" i="1"/>
  <c r="BU42989" i="1"/>
  <c r="BU42990" i="1"/>
  <c r="BU42991" i="1"/>
  <c r="BU42992" i="1"/>
  <c r="BU42993" i="1"/>
  <c r="BU42994" i="1"/>
  <c r="BU42995" i="1"/>
  <c r="BU42996" i="1"/>
  <c r="BU42997" i="1"/>
  <c r="BU42998" i="1"/>
  <c r="BU42999" i="1"/>
  <c r="BU43000" i="1"/>
  <c r="BU43001" i="1"/>
  <c r="BU43002" i="1"/>
  <c r="BU43003" i="1"/>
  <c r="BU43004" i="1"/>
  <c r="BU43005" i="1"/>
  <c r="BU43006" i="1"/>
  <c r="BU43007" i="1"/>
  <c r="BU43008" i="1"/>
  <c r="BU43009" i="1"/>
  <c r="BU43010" i="1"/>
  <c r="BU43011" i="1"/>
  <c r="BU43012" i="1"/>
  <c r="BU43013" i="1"/>
  <c r="BU43014" i="1"/>
  <c r="BU43015" i="1"/>
  <c r="BU43016" i="1"/>
  <c r="BU43017" i="1"/>
  <c r="BU43018" i="1"/>
  <c r="BU43019" i="1"/>
  <c r="BU43020" i="1"/>
  <c r="BU43021" i="1"/>
  <c r="BU43022" i="1"/>
  <c r="BU43023" i="1"/>
  <c r="BU43024" i="1"/>
  <c r="BU43025" i="1"/>
  <c r="BU43026" i="1"/>
  <c r="BU43027" i="1"/>
  <c r="BU43028" i="1"/>
  <c r="BU43029" i="1"/>
  <c r="BU43030" i="1"/>
  <c r="BU43031" i="1"/>
  <c r="BU43032" i="1"/>
  <c r="BU43033" i="1"/>
  <c r="BU43034" i="1"/>
  <c r="BU43035" i="1"/>
  <c r="BU43036" i="1"/>
  <c r="BU43037" i="1"/>
  <c r="BU43038" i="1"/>
  <c r="BU43039" i="1"/>
  <c r="BU43040" i="1"/>
  <c r="BU43041" i="1"/>
  <c r="BU43042" i="1"/>
  <c r="BU43043" i="1"/>
  <c r="BU43044" i="1"/>
  <c r="BU43045" i="1"/>
  <c r="BU43046" i="1"/>
  <c r="BU43047" i="1"/>
  <c r="BU43048" i="1"/>
  <c r="BU43049" i="1"/>
  <c r="BU43050" i="1"/>
  <c r="BU43051" i="1"/>
  <c r="BU43052" i="1"/>
  <c r="BU43053" i="1"/>
  <c r="BU43054" i="1"/>
  <c r="BU43055" i="1"/>
  <c r="BU43056" i="1"/>
  <c r="BU43057" i="1"/>
  <c r="BU43058" i="1"/>
  <c r="BU43059" i="1"/>
  <c r="BU43060" i="1"/>
  <c r="BU43061" i="1"/>
  <c r="BU43062" i="1"/>
  <c r="BU43063" i="1"/>
  <c r="BU43064" i="1"/>
  <c r="BU43065" i="1"/>
  <c r="BU43066" i="1"/>
  <c r="BU43067" i="1"/>
  <c r="BU43068" i="1"/>
  <c r="BU43069" i="1"/>
  <c r="BU43070" i="1"/>
  <c r="BU43071" i="1"/>
  <c r="BU43072" i="1"/>
  <c r="BU43073" i="1"/>
  <c r="BU43074" i="1"/>
  <c r="BU43075" i="1"/>
  <c r="BU43076" i="1"/>
  <c r="BU43077" i="1"/>
  <c r="BU43078" i="1"/>
  <c r="BU43079" i="1"/>
  <c r="BU43080" i="1"/>
  <c r="BU43081" i="1"/>
  <c r="BU43082" i="1"/>
  <c r="BU43083" i="1"/>
  <c r="BU43084" i="1"/>
  <c r="BU43085" i="1"/>
  <c r="BU43086" i="1"/>
  <c r="BU43087" i="1"/>
  <c r="BU43088" i="1"/>
  <c r="BU43089" i="1"/>
  <c r="BU43090" i="1"/>
  <c r="BU43091" i="1"/>
  <c r="BU43092" i="1"/>
  <c r="BU43093" i="1"/>
  <c r="BU43094" i="1"/>
  <c r="BU43095" i="1"/>
  <c r="BU43096" i="1"/>
  <c r="BU43097" i="1"/>
  <c r="BU43098" i="1"/>
  <c r="BU43099" i="1"/>
  <c r="BU43100" i="1"/>
  <c r="BU43101" i="1"/>
  <c r="BU43102" i="1"/>
  <c r="BU43103" i="1"/>
  <c r="BU43104" i="1"/>
  <c r="BU43105" i="1"/>
  <c r="BU43106" i="1"/>
  <c r="BU43107" i="1"/>
  <c r="BU43108" i="1"/>
  <c r="BU43109" i="1"/>
  <c r="BU43110" i="1"/>
  <c r="BU43111" i="1"/>
  <c r="BU43112" i="1"/>
  <c r="BU43113" i="1"/>
  <c r="BU43114" i="1"/>
  <c r="BU43115" i="1"/>
  <c r="BU43116" i="1"/>
  <c r="BU43117" i="1"/>
  <c r="BU43118" i="1"/>
  <c r="BU43119" i="1"/>
  <c r="BU43120" i="1"/>
  <c r="BU43121" i="1"/>
  <c r="BU43122" i="1"/>
  <c r="BU43123" i="1"/>
  <c r="BU43124" i="1"/>
  <c r="BU43125" i="1"/>
  <c r="BU43126" i="1"/>
  <c r="BU43127" i="1"/>
  <c r="BU43128" i="1"/>
  <c r="BU43129" i="1"/>
  <c r="BU43130" i="1"/>
  <c r="BU43131" i="1"/>
  <c r="BU43132" i="1"/>
  <c r="BU43133" i="1"/>
  <c r="BU43134" i="1"/>
  <c r="BU43135" i="1"/>
  <c r="BU43136" i="1"/>
  <c r="BU43137" i="1"/>
  <c r="BU43138" i="1"/>
  <c r="BU43139" i="1"/>
  <c r="BU43140" i="1"/>
  <c r="BU43141" i="1"/>
  <c r="BU43142" i="1"/>
  <c r="BU43143" i="1"/>
  <c r="BU43144" i="1"/>
  <c r="BU43145" i="1"/>
  <c r="BU43146" i="1"/>
  <c r="BU43147" i="1"/>
  <c r="BU43148" i="1"/>
  <c r="BU43149" i="1"/>
  <c r="BU43150" i="1"/>
  <c r="BU43151" i="1"/>
  <c r="BU43152" i="1"/>
  <c r="BU43153" i="1"/>
  <c r="BU43154" i="1"/>
  <c r="BU43155" i="1"/>
  <c r="BU43156" i="1"/>
  <c r="BU43157" i="1"/>
  <c r="BU43158" i="1"/>
  <c r="BU43159" i="1"/>
  <c r="BU43160" i="1"/>
  <c r="BU43161" i="1"/>
  <c r="BU43162" i="1"/>
  <c r="BU43163" i="1"/>
  <c r="BU43164" i="1"/>
  <c r="BU43165" i="1"/>
  <c r="BU43166" i="1"/>
  <c r="BU43167" i="1"/>
  <c r="BU43168" i="1"/>
  <c r="BU43169" i="1"/>
  <c r="BU43170" i="1"/>
  <c r="BU43171" i="1"/>
  <c r="BU43172" i="1"/>
  <c r="BU43173" i="1"/>
  <c r="BU43174" i="1"/>
  <c r="BU43175" i="1"/>
  <c r="BU43176" i="1"/>
  <c r="BU43177" i="1"/>
  <c r="BU43178" i="1"/>
  <c r="BU43179" i="1"/>
  <c r="BU43180" i="1"/>
  <c r="BU43181" i="1"/>
  <c r="BU43182" i="1"/>
  <c r="BU43183" i="1"/>
  <c r="BU43184" i="1"/>
  <c r="BU43185" i="1"/>
  <c r="BU43186" i="1"/>
  <c r="BU43187" i="1"/>
  <c r="BU43188" i="1"/>
  <c r="BU43189" i="1"/>
  <c r="BU43190" i="1"/>
  <c r="BU43191" i="1"/>
  <c r="BU43192" i="1"/>
  <c r="BU43193" i="1"/>
  <c r="BU43194" i="1"/>
  <c r="BU43195" i="1"/>
  <c r="BU43196" i="1"/>
  <c r="BU43197" i="1"/>
  <c r="BU43198" i="1"/>
  <c r="BU43199" i="1"/>
  <c r="BU43200" i="1"/>
  <c r="BU43201" i="1"/>
  <c r="BU43202" i="1"/>
  <c r="BU43203" i="1"/>
  <c r="BU43204" i="1"/>
  <c r="BU43205" i="1"/>
  <c r="BU43206" i="1"/>
  <c r="BU43207" i="1"/>
  <c r="BU43208" i="1"/>
  <c r="BU43209" i="1"/>
  <c r="BU43210" i="1"/>
  <c r="BU43211" i="1"/>
  <c r="BU43212" i="1"/>
  <c r="BU43213" i="1"/>
  <c r="BU43214" i="1"/>
  <c r="BU43215" i="1"/>
  <c r="BU43216" i="1"/>
  <c r="BU43217" i="1"/>
  <c r="BU43218" i="1"/>
  <c r="BU43219" i="1"/>
  <c r="BU43220" i="1"/>
  <c r="BU43221" i="1"/>
  <c r="BU43222" i="1"/>
  <c r="BU43223" i="1"/>
  <c r="BU43224" i="1"/>
  <c r="BU43225" i="1"/>
  <c r="BU43226" i="1"/>
  <c r="BU43227" i="1"/>
  <c r="BU43228" i="1"/>
  <c r="BU43229" i="1"/>
  <c r="BU43230" i="1"/>
  <c r="BU43231" i="1"/>
  <c r="BU43232" i="1"/>
  <c r="BU43233" i="1"/>
  <c r="BU43234" i="1"/>
  <c r="BU43235" i="1"/>
  <c r="BU43236" i="1"/>
  <c r="BU43237" i="1"/>
  <c r="BU43238" i="1"/>
  <c r="BU43239" i="1"/>
  <c r="BU43240" i="1"/>
  <c r="BU43241" i="1"/>
  <c r="BU43242" i="1"/>
  <c r="BU43243" i="1"/>
  <c r="BU43244" i="1"/>
  <c r="BU43245" i="1"/>
  <c r="BU43246" i="1"/>
  <c r="BU43247" i="1"/>
  <c r="BU43248" i="1"/>
  <c r="BU43249" i="1"/>
  <c r="BU43250" i="1"/>
  <c r="BU43251" i="1"/>
  <c r="BU43252" i="1"/>
  <c r="BU43253" i="1"/>
  <c r="BU43254" i="1"/>
  <c r="BU43255" i="1"/>
  <c r="BU43256" i="1"/>
  <c r="BU43257" i="1"/>
  <c r="BU43258" i="1"/>
  <c r="BU43259" i="1"/>
  <c r="BU43260" i="1"/>
  <c r="BU43261" i="1"/>
  <c r="BU43262" i="1"/>
  <c r="BU43263" i="1"/>
  <c r="BU43264" i="1"/>
  <c r="BU43265" i="1"/>
  <c r="BU43266" i="1"/>
  <c r="BU43267" i="1"/>
  <c r="BU43268" i="1"/>
  <c r="BU43269" i="1"/>
  <c r="BU43270" i="1"/>
  <c r="BU43271" i="1"/>
  <c r="BU43272" i="1"/>
  <c r="BU43273" i="1"/>
  <c r="BU43274" i="1"/>
  <c r="BU43275" i="1"/>
  <c r="BU43276" i="1"/>
  <c r="BU43277" i="1"/>
  <c r="BU43278" i="1"/>
  <c r="BU43279" i="1"/>
  <c r="BU43280" i="1"/>
  <c r="BU43281" i="1"/>
  <c r="BU43282" i="1"/>
  <c r="BU43283" i="1"/>
  <c r="BU43284" i="1"/>
  <c r="BU43285" i="1"/>
  <c r="BU43286" i="1"/>
  <c r="BU43287" i="1"/>
  <c r="BU43288" i="1"/>
  <c r="BU43289" i="1"/>
  <c r="BU43290" i="1"/>
  <c r="BU43291" i="1"/>
  <c r="BU43292" i="1"/>
  <c r="BU43293" i="1"/>
  <c r="BU43294" i="1"/>
  <c r="BU43295" i="1"/>
  <c r="BU43296" i="1"/>
  <c r="BU43297" i="1"/>
  <c r="BU43298" i="1"/>
  <c r="BU43299" i="1"/>
  <c r="BU43300" i="1"/>
  <c r="BU43301" i="1"/>
  <c r="BU43302" i="1"/>
  <c r="BU43303" i="1"/>
  <c r="BU43304" i="1"/>
  <c r="BU43305" i="1"/>
  <c r="BU43306" i="1"/>
  <c r="BU43307" i="1"/>
  <c r="BU43308" i="1"/>
  <c r="BU43309" i="1"/>
  <c r="BU43310" i="1"/>
  <c r="BU43311" i="1"/>
  <c r="BU43312" i="1"/>
  <c r="BU43313" i="1"/>
  <c r="BU43314" i="1"/>
  <c r="BU43315" i="1"/>
  <c r="BU43316" i="1"/>
  <c r="BU43317" i="1"/>
  <c r="BU43318" i="1"/>
  <c r="BU43319" i="1"/>
  <c r="BU43320" i="1"/>
  <c r="BU43321" i="1"/>
  <c r="BU43322" i="1"/>
  <c r="BU43323" i="1"/>
  <c r="BU43324" i="1"/>
  <c r="BU43325" i="1"/>
  <c r="BU43326" i="1"/>
  <c r="BU43327" i="1"/>
  <c r="BU43328" i="1"/>
  <c r="BU43329" i="1"/>
  <c r="BU43330" i="1"/>
  <c r="BU43331" i="1"/>
  <c r="BU43332" i="1"/>
  <c r="BU43333" i="1"/>
  <c r="BU43334" i="1"/>
  <c r="BU43335" i="1"/>
  <c r="BU43336" i="1"/>
  <c r="BU43337" i="1"/>
  <c r="BU43338" i="1"/>
  <c r="BU43339" i="1"/>
  <c r="BU43340" i="1"/>
  <c r="BU43341" i="1"/>
  <c r="BU43342" i="1"/>
  <c r="BU43343" i="1"/>
  <c r="BU43344" i="1"/>
  <c r="BU43345" i="1"/>
  <c r="BU43346" i="1"/>
  <c r="BU43347" i="1"/>
  <c r="BU43348" i="1"/>
  <c r="BU43349" i="1"/>
  <c r="BU43350" i="1"/>
  <c r="BU43351" i="1"/>
  <c r="BU43352" i="1"/>
  <c r="BU43353" i="1"/>
  <c r="BU43354" i="1"/>
  <c r="BU43355" i="1"/>
  <c r="BU43356" i="1"/>
  <c r="BU43357" i="1"/>
  <c r="BU43358" i="1"/>
  <c r="BU43359" i="1"/>
  <c r="BU43360" i="1"/>
  <c r="BU43361" i="1"/>
  <c r="BU43362" i="1"/>
  <c r="BU43363" i="1"/>
  <c r="BU43364" i="1"/>
  <c r="BU43365" i="1"/>
  <c r="BU43366" i="1"/>
  <c r="BU43367" i="1"/>
  <c r="BU43368" i="1"/>
  <c r="BU43369" i="1"/>
  <c r="BU43370" i="1"/>
  <c r="BU43371" i="1"/>
  <c r="BU43372" i="1"/>
  <c r="BU43373" i="1"/>
  <c r="BU43374" i="1"/>
  <c r="BU43375" i="1"/>
  <c r="BU43376" i="1"/>
  <c r="BU43377" i="1"/>
  <c r="BU43378" i="1"/>
  <c r="BU43379" i="1"/>
  <c r="BU43380" i="1"/>
  <c r="BU43381" i="1"/>
  <c r="BU43382" i="1"/>
  <c r="BU43383" i="1"/>
  <c r="BU43384" i="1"/>
  <c r="BU43385" i="1"/>
  <c r="BU43386" i="1"/>
  <c r="BU43387" i="1"/>
  <c r="BU43388" i="1"/>
  <c r="BU43389" i="1"/>
  <c r="BU43390" i="1"/>
  <c r="BU43391" i="1"/>
  <c r="BU43392" i="1"/>
  <c r="BU43393" i="1"/>
  <c r="BU43394" i="1"/>
  <c r="BU43395" i="1"/>
  <c r="BU43396" i="1"/>
  <c r="BU43397" i="1"/>
  <c r="BU43398" i="1"/>
  <c r="BU43399" i="1"/>
  <c r="BU43400" i="1"/>
  <c r="BU43401" i="1"/>
  <c r="BU43402" i="1"/>
  <c r="BU43403" i="1"/>
  <c r="BU43404" i="1"/>
  <c r="BU43405" i="1"/>
  <c r="BU43406" i="1"/>
  <c r="BU43407" i="1"/>
  <c r="BU43408" i="1"/>
  <c r="BU43409" i="1"/>
  <c r="BU43410" i="1"/>
  <c r="BU43411" i="1"/>
  <c r="BU43412" i="1"/>
  <c r="BU43413" i="1"/>
  <c r="BU43414" i="1"/>
  <c r="BU43415" i="1"/>
  <c r="BU43416" i="1"/>
  <c r="BU43417" i="1"/>
  <c r="BU43418" i="1"/>
  <c r="BU43419" i="1"/>
  <c r="BU43420" i="1"/>
  <c r="BU43421" i="1"/>
  <c r="BU43422" i="1"/>
  <c r="BU43423" i="1"/>
  <c r="BU43424" i="1"/>
  <c r="BU43425" i="1"/>
  <c r="BU43426" i="1"/>
  <c r="BU43427" i="1"/>
  <c r="BU43428" i="1"/>
  <c r="BU43429" i="1"/>
  <c r="BU43430" i="1"/>
  <c r="BU43431" i="1"/>
  <c r="BU43432" i="1"/>
  <c r="BU43433" i="1"/>
  <c r="BU43434" i="1"/>
  <c r="BU43435" i="1"/>
  <c r="BU43436" i="1"/>
  <c r="BU43437" i="1"/>
  <c r="BU43438" i="1"/>
  <c r="BU43439" i="1"/>
  <c r="BU43440" i="1"/>
  <c r="BU43441" i="1"/>
  <c r="BU43442" i="1"/>
  <c r="BU43443" i="1"/>
  <c r="BU43444" i="1"/>
  <c r="BU43445" i="1"/>
  <c r="BU43446" i="1"/>
  <c r="BU43447" i="1"/>
  <c r="BU43448" i="1"/>
  <c r="BU43449" i="1"/>
  <c r="BU43450" i="1"/>
  <c r="BU43451" i="1"/>
  <c r="BU43452" i="1"/>
  <c r="BU43453" i="1"/>
  <c r="BU43454" i="1"/>
  <c r="BU43455" i="1"/>
  <c r="BU43456" i="1"/>
  <c r="BU43457" i="1"/>
  <c r="BU43458" i="1"/>
  <c r="BU43459" i="1"/>
  <c r="BU43460" i="1"/>
  <c r="BU43461" i="1"/>
  <c r="BU43462" i="1"/>
  <c r="BU43463" i="1"/>
  <c r="BU43464" i="1"/>
  <c r="BU43465" i="1"/>
  <c r="BU43466" i="1"/>
  <c r="BU43467" i="1"/>
  <c r="BU43468" i="1"/>
  <c r="BU43469" i="1"/>
  <c r="BU43470" i="1"/>
  <c r="BU43471" i="1"/>
  <c r="BU43472" i="1"/>
  <c r="BU43473" i="1"/>
  <c r="BU43474" i="1"/>
  <c r="BU43475" i="1"/>
  <c r="BU43476" i="1"/>
  <c r="BU43477" i="1"/>
  <c r="BU43478" i="1"/>
  <c r="BU43479" i="1"/>
  <c r="BU43480" i="1"/>
  <c r="BU43481" i="1"/>
  <c r="BU43482" i="1"/>
  <c r="BU43483" i="1"/>
  <c r="BU43484" i="1"/>
  <c r="BU43485" i="1"/>
  <c r="M5608" i="1"/>
  <c r="O5608" i="1"/>
  <c r="N5608" i="1" s="1"/>
  <c r="L5608" i="1" s="1"/>
  <c r="T5608" i="1"/>
  <c r="W5608" i="1"/>
  <c r="Y5608" i="1"/>
  <c r="AB5608" i="1"/>
  <c r="AE5608" i="1"/>
  <c r="O5609" i="1"/>
  <c r="N5609" i="1" s="1"/>
  <c r="M5609" i="1" s="1"/>
  <c r="T5609" i="1"/>
  <c r="W5609" i="1"/>
  <c r="Y5609" i="1"/>
  <c r="AB5609" i="1"/>
  <c r="AE5609" i="1"/>
  <c r="O5610" i="1"/>
  <c r="N5610" i="1" s="1"/>
  <c r="M5610" i="1" s="1"/>
  <c r="T5610" i="1"/>
  <c r="W5610" i="1"/>
  <c r="Y5610" i="1"/>
  <c r="AB5610" i="1"/>
  <c r="AE5610" i="1"/>
  <c r="O5611" i="1"/>
  <c r="N5611" i="1" s="1"/>
  <c r="M5611" i="1" s="1"/>
  <c r="T5611" i="1"/>
  <c r="W5611" i="1"/>
  <c r="Y5611" i="1"/>
  <c r="AB5611" i="1"/>
  <c r="AE5611" i="1"/>
  <c r="O5612" i="1"/>
  <c r="N5612" i="1" s="1"/>
  <c r="M5612" i="1" s="1"/>
  <c r="T5612" i="1"/>
  <c r="W5612" i="1"/>
  <c r="Y5612" i="1"/>
  <c r="AB5612" i="1"/>
  <c r="AE5612" i="1"/>
  <c r="L5613" i="1"/>
  <c r="M5613" i="1"/>
  <c r="N5613" i="1"/>
  <c r="O5613" i="1"/>
  <c r="T5613" i="1"/>
  <c r="W5613" i="1"/>
  <c r="Y5613" i="1"/>
  <c r="AB5613" i="1"/>
  <c r="AE5613" i="1"/>
  <c r="L5614" i="1"/>
  <c r="M5614" i="1"/>
  <c r="N5614" i="1"/>
  <c r="O5614" i="1"/>
  <c r="T5614" i="1"/>
  <c r="W5614" i="1"/>
  <c r="Y5614" i="1"/>
  <c r="AB5614" i="1"/>
  <c r="AE5614" i="1"/>
  <c r="L5615" i="1"/>
  <c r="M5615" i="1"/>
  <c r="N5615" i="1"/>
  <c r="O5615" i="1"/>
  <c r="T5615" i="1"/>
  <c r="W5615" i="1"/>
  <c r="Y5615" i="1"/>
  <c r="AB5615" i="1"/>
  <c r="AE5615" i="1"/>
  <c r="L5616" i="1"/>
  <c r="M5616" i="1"/>
  <c r="N5616" i="1"/>
  <c r="O5616" i="1"/>
  <c r="T5616" i="1"/>
  <c r="W5616" i="1"/>
  <c r="Y5616" i="1"/>
  <c r="AB5616" i="1"/>
  <c r="AE5616" i="1"/>
  <c r="L5617" i="1"/>
  <c r="M5617" i="1"/>
  <c r="N5617" i="1"/>
  <c r="O5617" i="1"/>
  <c r="T5617" i="1"/>
  <c r="W5617" i="1"/>
  <c r="Y5617" i="1"/>
  <c r="AB5617" i="1"/>
  <c r="AE5617" i="1"/>
  <c r="L5618" i="1"/>
  <c r="M5618" i="1"/>
  <c r="N5618" i="1"/>
  <c r="O5618" i="1"/>
  <c r="T5618" i="1"/>
  <c r="W5618" i="1"/>
  <c r="Y5618" i="1"/>
  <c r="AB5618" i="1"/>
  <c r="AE5618" i="1"/>
  <c r="L5619" i="1"/>
  <c r="M5619" i="1"/>
  <c r="N5619" i="1"/>
  <c r="O5619" i="1"/>
  <c r="T5619" i="1"/>
  <c r="W5619" i="1"/>
  <c r="Y5619" i="1"/>
  <c r="AB5619" i="1"/>
  <c r="AE5619" i="1"/>
  <c r="L5620" i="1"/>
  <c r="M5620" i="1"/>
  <c r="N5620" i="1"/>
  <c r="O5620" i="1"/>
  <c r="T5620" i="1"/>
  <c r="W5620" i="1"/>
  <c r="Y5620" i="1"/>
  <c r="AB5620" i="1"/>
  <c r="AE5620" i="1"/>
  <c r="L5621" i="1"/>
  <c r="M5621" i="1"/>
  <c r="N5621" i="1"/>
  <c r="O5621" i="1"/>
  <c r="T5621" i="1"/>
  <c r="W5621" i="1"/>
  <c r="Y5621" i="1"/>
  <c r="AB5621" i="1"/>
  <c r="AE5621" i="1"/>
  <c r="L5622" i="1"/>
  <c r="M5622" i="1"/>
  <c r="N5622" i="1"/>
  <c r="O5622" i="1"/>
  <c r="T5622" i="1"/>
  <c r="W5622" i="1"/>
  <c r="Y5622" i="1"/>
  <c r="AB5622" i="1"/>
  <c r="AE5622" i="1"/>
  <c r="L5623" i="1"/>
  <c r="M5623" i="1"/>
  <c r="N5623" i="1"/>
  <c r="O5623" i="1"/>
  <c r="T5623" i="1"/>
  <c r="W5623" i="1"/>
  <c r="Y5623" i="1"/>
  <c r="AB5623" i="1"/>
  <c r="AE5623" i="1"/>
  <c r="L5624" i="1"/>
  <c r="M5624" i="1"/>
  <c r="N5624" i="1"/>
  <c r="O5624" i="1"/>
  <c r="T5624" i="1"/>
  <c r="W5624" i="1"/>
  <c r="Y5624" i="1"/>
  <c r="AB5624" i="1"/>
  <c r="AE5624" i="1"/>
  <c r="L5625" i="1"/>
  <c r="M5625" i="1"/>
  <c r="N5625" i="1"/>
  <c r="O5625" i="1"/>
  <c r="T5625" i="1"/>
  <c r="W5625" i="1"/>
  <c r="Y5625" i="1"/>
  <c r="AB5625" i="1"/>
  <c r="AE5625" i="1"/>
  <c r="L5626" i="1"/>
  <c r="M5626" i="1"/>
  <c r="N5626" i="1"/>
  <c r="O5626" i="1"/>
  <c r="T5626" i="1"/>
  <c r="W5626" i="1"/>
  <c r="Y5626" i="1"/>
  <c r="AB5626" i="1"/>
  <c r="AE5626" i="1"/>
  <c r="L5627" i="1"/>
  <c r="M5627" i="1"/>
  <c r="N5627" i="1"/>
  <c r="O5627" i="1"/>
  <c r="T5627" i="1"/>
  <c r="W5627" i="1"/>
  <c r="Y5627" i="1"/>
  <c r="AB5627" i="1"/>
  <c r="AE5627" i="1"/>
  <c r="L5628" i="1"/>
  <c r="M5628" i="1"/>
  <c r="N5628" i="1"/>
  <c r="O5628" i="1"/>
  <c r="T5628" i="1"/>
  <c r="W5628" i="1"/>
  <c r="Y5628" i="1"/>
  <c r="AB5628" i="1"/>
  <c r="AE5628" i="1"/>
  <c r="L5629" i="1"/>
  <c r="M5629" i="1"/>
  <c r="N5629" i="1"/>
  <c r="O5629" i="1"/>
  <c r="T5629" i="1"/>
  <c r="W5629" i="1"/>
  <c r="Y5629" i="1"/>
  <c r="AB5629" i="1"/>
  <c r="AE5629" i="1"/>
  <c r="L5630" i="1"/>
  <c r="M5630" i="1"/>
  <c r="O5630" i="1"/>
  <c r="N5630" i="1" s="1"/>
  <c r="T5630" i="1"/>
  <c r="W5630" i="1"/>
  <c r="Y5630" i="1"/>
  <c r="AB5630" i="1"/>
  <c r="AE5630" i="1"/>
  <c r="L5631" i="1"/>
  <c r="M5631" i="1"/>
  <c r="O5631" i="1"/>
  <c r="N5631" i="1" s="1"/>
  <c r="T5631" i="1"/>
  <c r="W5631" i="1"/>
  <c r="Y5631" i="1"/>
  <c r="AB5631" i="1"/>
  <c r="AE5631" i="1"/>
  <c r="L5632" i="1"/>
  <c r="M5632" i="1"/>
  <c r="N5632" i="1"/>
  <c r="O5632" i="1"/>
  <c r="T5632" i="1"/>
  <c r="W5632" i="1"/>
  <c r="Y5632" i="1"/>
  <c r="AB5632" i="1"/>
  <c r="AE5632" i="1"/>
  <c r="L5633" i="1"/>
  <c r="M5633" i="1"/>
  <c r="O5633" i="1"/>
  <c r="N5633" i="1" s="1"/>
  <c r="T5633" i="1"/>
  <c r="W5633" i="1"/>
  <c r="Y5633" i="1"/>
  <c r="AB5633" i="1"/>
  <c r="AE5633" i="1"/>
  <c r="L5634" i="1"/>
  <c r="M5634" i="1"/>
  <c r="O5634" i="1"/>
  <c r="N5634" i="1" s="1"/>
  <c r="T5634" i="1"/>
  <c r="W5634" i="1"/>
  <c r="Y5634" i="1"/>
  <c r="AB5634" i="1"/>
  <c r="AE5634" i="1"/>
  <c r="L5635" i="1"/>
  <c r="M5635" i="1"/>
  <c r="N5635" i="1"/>
  <c r="O5635" i="1"/>
  <c r="T5635" i="1"/>
  <c r="W5635" i="1"/>
  <c r="Y5635" i="1"/>
  <c r="AB5635" i="1"/>
  <c r="AE5635" i="1"/>
  <c r="L5636" i="1"/>
  <c r="M5636" i="1"/>
  <c r="O5636" i="1"/>
  <c r="N5636" i="1" s="1"/>
  <c r="T5636" i="1"/>
  <c r="W5636" i="1"/>
  <c r="Y5636" i="1"/>
  <c r="AB5636" i="1"/>
  <c r="AE5636" i="1"/>
  <c r="L5637" i="1"/>
  <c r="M5637" i="1"/>
  <c r="O5637" i="1"/>
  <c r="N5637" i="1" s="1"/>
  <c r="T5637" i="1"/>
  <c r="W5637" i="1"/>
  <c r="Y5637" i="1"/>
  <c r="AB5637" i="1"/>
  <c r="AE5637" i="1"/>
  <c r="L5638" i="1"/>
  <c r="M5638" i="1"/>
  <c r="N5638" i="1"/>
  <c r="O5638" i="1"/>
  <c r="T5638" i="1"/>
  <c r="W5638" i="1"/>
  <c r="Y5638" i="1"/>
  <c r="AB5638" i="1"/>
  <c r="AE5638" i="1"/>
  <c r="L5639" i="1"/>
  <c r="M5639" i="1"/>
  <c r="O5639" i="1"/>
  <c r="N5639" i="1" s="1"/>
  <c r="T5639" i="1"/>
  <c r="W5639" i="1"/>
  <c r="Y5639" i="1"/>
  <c r="AB5639" i="1"/>
  <c r="AE5639" i="1"/>
  <c r="L5640" i="1"/>
  <c r="M5640" i="1"/>
  <c r="O5640" i="1"/>
  <c r="N5640" i="1" s="1"/>
  <c r="T5640" i="1"/>
  <c r="W5640" i="1"/>
  <c r="Y5640" i="1"/>
  <c r="AB5640" i="1"/>
  <c r="AE5640" i="1"/>
  <c r="L5641" i="1"/>
  <c r="M5641" i="1"/>
  <c r="N5641" i="1"/>
  <c r="O5641" i="1"/>
  <c r="T5641" i="1"/>
  <c r="W5641" i="1"/>
  <c r="Y5641" i="1"/>
  <c r="AB5641" i="1"/>
  <c r="AE5641" i="1"/>
  <c r="L5642" i="1"/>
  <c r="M5642" i="1"/>
  <c r="O5642" i="1"/>
  <c r="N5642" i="1" s="1"/>
  <c r="T5642" i="1"/>
  <c r="W5642" i="1"/>
  <c r="Y5642" i="1"/>
  <c r="AB5642" i="1"/>
  <c r="AE5642" i="1"/>
  <c r="L5643" i="1"/>
  <c r="M5643" i="1"/>
  <c r="N5643" i="1"/>
  <c r="O5643" i="1"/>
  <c r="T5643" i="1"/>
  <c r="W5643" i="1"/>
  <c r="Y5643" i="1"/>
  <c r="AB5643" i="1"/>
  <c r="AE5643" i="1"/>
  <c r="L5644" i="1"/>
  <c r="M5644" i="1"/>
  <c r="N5644" i="1"/>
  <c r="O5644" i="1"/>
  <c r="T5644" i="1"/>
  <c r="W5644" i="1"/>
  <c r="Y5644" i="1"/>
  <c r="AB5644" i="1"/>
  <c r="AE5644" i="1"/>
  <c r="L5645" i="1"/>
  <c r="M5645" i="1"/>
  <c r="O5645" i="1"/>
  <c r="N5645" i="1" s="1"/>
  <c r="T5645" i="1"/>
  <c r="W5645" i="1"/>
  <c r="Y5645" i="1"/>
  <c r="AB5645" i="1"/>
  <c r="AE5645" i="1"/>
  <c r="L5646" i="1"/>
  <c r="M5646" i="1"/>
  <c r="O5646" i="1"/>
  <c r="N5646" i="1" s="1"/>
  <c r="T5646" i="1"/>
  <c r="W5646" i="1"/>
  <c r="Y5646" i="1"/>
  <c r="AB5646" i="1"/>
  <c r="AE5646" i="1"/>
  <c r="L5647" i="1"/>
  <c r="M5647" i="1"/>
  <c r="N5647" i="1"/>
  <c r="O5647" i="1"/>
  <c r="T5647" i="1"/>
  <c r="W5647" i="1"/>
  <c r="Y5647" i="1"/>
  <c r="AB5647" i="1"/>
  <c r="AE5647" i="1"/>
  <c r="L5648" i="1"/>
  <c r="M5648" i="1"/>
  <c r="O5648" i="1"/>
  <c r="N5648" i="1" s="1"/>
  <c r="T5648" i="1"/>
  <c r="W5648" i="1"/>
  <c r="Y5648" i="1"/>
  <c r="AB5648" i="1"/>
  <c r="AE5648" i="1"/>
  <c r="L5649" i="1"/>
  <c r="M5649" i="1"/>
  <c r="O5649" i="1"/>
  <c r="N5649" i="1" s="1"/>
  <c r="T5649" i="1"/>
  <c r="W5649" i="1"/>
  <c r="Y5649" i="1"/>
  <c r="AB5649" i="1"/>
  <c r="AE5649" i="1"/>
  <c r="L5650" i="1"/>
  <c r="M5650" i="1"/>
  <c r="N5650" i="1"/>
  <c r="O5650" i="1"/>
  <c r="T5650" i="1"/>
  <c r="W5650" i="1"/>
  <c r="Y5650" i="1"/>
  <c r="AB5650" i="1"/>
  <c r="AE5650" i="1"/>
  <c r="L5651" i="1"/>
  <c r="M5651" i="1"/>
  <c r="O5651" i="1"/>
  <c r="N5651" i="1" s="1"/>
  <c r="T5651" i="1"/>
  <c r="W5651" i="1"/>
  <c r="Y5651" i="1"/>
  <c r="AB5651" i="1"/>
  <c r="AE5651" i="1"/>
  <c r="L5652" i="1"/>
  <c r="M5652" i="1"/>
  <c r="N5652" i="1"/>
  <c r="O5652" i="1"/>
  <c r="T5652" i="1"/>
  <c r="W5652" i="1"/>
  <c r="Y5652" i="1"/>
  <c r="AB5652" i="1"/>
  <c r="AE5652" i="1"/>
  <c r="L5653" i="1"/>
  <c r="M5653" i="1"/>
  <c r="N5653" i="1"/>
  <c r="O5653" i="1"/>
  <c r="T5653" i="1"/>
  <c r="W5653" i="1"/>
  <c r="Y5653" i="1"/>
  <c r="AB5653" i="1"/>
  <c r="AE5653" i="1"/>
  <c r="L5654" i="1"/>
  <c r="M5654" i="1"/>
  <c r="O5654" i="1"/>
  <c r="N5654" i="1" s="1"/>
  <c r="T5654" i="1"/>
  <c r="W5654" i="1"/>
  <c r="Y5654" i="1"/>
  <c r="AB5654" i="1"/>
  <c r="AE5654" i="1"/>
  <c r="L5655" i="1"/>
  <c r="M5655" i="1"/>
  <c r="O5655" i="1"/>
  <c r="N5655" i="1" s="1"/>
  <c r="T5655" i="1"/>
  <c r="W5655" i="1"/>
  <c r="Y5655" i="1"/>
  <c r="AB5655" i="1"/>
  <c r="AE5655" i="1"/>
  <c r="L5656" i="1"/>
  <c r="M5656" i="1"/>
  <c r="N5656" i="1"/>
  <c r="O5656" i="1"/>
  <c r="T5656" i="1"/>
  <c r="W5656" i="1"/>
  <c r="Y5656" i="1"/>
  <c r="AB5656" i="1"/>
  <c r="AE5656" i="1"/>
  <c r="L5657" i="1"/>
  <c r="M5657" i="1"/>
  <c r="O5657" i="1"/>
  <c r="N5657" i="1" s="1"/>
  <c r="T5657" i="1"/>
  <c r="W5657" i="1"/>
  <c r="Y5657" i="1"/>
  <c r="AB5657" i="1"/>
  <c r="AE5657" i="1"/>
  <c r="L5658" i="1"/>
  <c r="M5658" i="1"/>
  <c r="O5658" i="1"/>
  <c r="N5658" i="1" s="1"/>
  <c r="T5658" i="1"/>
  <c r="W5658" i="1"/>
  <c r="Y5658" i="1"/>
  <c r="AB5658" i="1"/>
  <c r="AE5658" i="1"/>
  <c r="L5659" i="1"/>
  <c r="M5659" i="1"/>
  <c r="N5659" i="1"/>
  <c r="O5659" i="1"/>
  <c r="T5659" i="1"/>
  <c r="W5659" i="1"/>
  <c r="Y5659" i="1"/>
  <c r="AB5659" i="1"/>
  <c r="AE5659" i="1"/>
  <c r="L5660" i="1"/>
  <c r="M5660" i="1"/>
  <c r="O5660" i="1"/>
  <c r="N5660" i="1" s="1"/>
  <c r="T5660" i="1"/>
  <c r="W5660" i="1"/>
  <c r="Y5660" i="1"/>
  <c r="AB5660" i="1"/>
  <c r="AE5660" i="1"/>
  <c r="L5661" i="1"/>
  <c r="M5661" i="1"/>
  <c r="N5661" i="1"/>
  <c r="O5661" i="1"/>
  <c r="T5661" i="1"/>
  <c r="W5661" i="1"/>
  <c r="Y5661" i="1"/>
  <c r="AB5661" i="1"/>
  <c r="AE5661" i="1"/>
  <c r="L5662" i="1"/>
  <c r="M5662" i="1"/>
  <c r="N5662" i="1"/>
  <c r="O5662" i="1"/>
  <c r="T5662" i="1"/>
  <c r="W5662" i="1"/>
  <c r="Y5662" i="1"/>
  <c r="AB5662" i="1"/>
  <c r="AE5662" i="1"/>
  <c r="L5663" i="1"/>
  <c r="M5663" i="1"/>
  <c r="O5663" i="1"/>
  <c r="N5663" i="1" s="1"/>
  <c r="T5663" i="1"/>
  <c r="W5663" i="1"/>
  <c r="Y5663" i="1"/>
  <c r="AB5663" i="1"/>
  <c r="AE5663" i="1"/>
  <c r="L5664" i="1"/>
  <c r="M5664" i="1"/>
  <c r="O5664" i="1"/>
  <c r="N5664" i="1" s="1"/>
  <c r="T5664" i="1"/>
  <c r="W5664" i="1"/>
  <c r="Y5664" i="1"/>
  <c r="AB5664" i="1"/>
  <c r="AE5664" i="1"/>
  <c r="L5665" i="1"/>
  <c r="M5665" i="1"/>
  <c r="N5665" i="1"/>
  <c r="O5665" i="1"/>
  <c r="T5665" i="1"/>
  <c r="W5665" i="1"/>
  <c r="Y5665" i="1"/>
  <c r="AB5665" i="1"/>
  <c r="AE5665" i="1"/>
  <c r="L5666" i="1"/>
  <c r="M5666" i="1"/>
  <c r="O5666" i="1"/>
  <c r="N5666" i="1" s="1"/>
  <c r="T5666" i="1"/>
  <c r="W5666" i="1"/>
  <c r="Y5666" i="1"/>
  <c r="AB5666" i="1"/>
  <c r="AE5666" i="1"/>
  <c r="L5667" i="1"/>
  <c r="M5667" i="1"/>
  <c r="O5667" i="1"/>
  <c r="N5667" i="1" s="1"/>
  <c r="T5667" i="1"/>
  <c r="W5667" i="1"/>
  <c r="Y5667" i="1"/>
  <c r="AB5667" i="1"/>
  <c r="AE5667" i="1"/>
  <c r="L5668" i="1"/>
  <c r="M5668" i="1"/>
  <c r="N5668" i="1"/>
  <c r="O5668" i="1"/>
  <c r="T5668" i="1"/>
  <c r="W5668" i="1"/>
  <c r="Y5668" i="1"/>
  <c r="AB5668" i="1"/>
  <c r="AE5668" i="1"/>
  <c r="L5669" i="1"/>
  <c r="M5669" i="1"/>
  <c r="O5669" i="1"/>
  <c r="N5669" i="1" s="1"/>
  <c r="T5669" i="1"/>
  <c r="W5669" i="1"/>
  <c r="Y5669" i="1"/>
  <c r="AB5669" i="1"/>
  <c r="AE5669" i="1"/>
  <c r="L5670" i="1"/>
  <c r="M5670" i="1"/>
  <c r="N5670" i="1"/>
  <c r="O5670" i="1"/>
  <c r="T5670" i="1"/>
  <c r="W5670" i="1"/>
  <c r="Y5670" i="1"/>
  <c r="AB5670" i="1"/>
  <c r="AE5670" i="1"/>
  <c r="L5671" i="1"/>
  <c r="M5671" i="1"/>
  <c r="N5671" i="1"/>
  <c r="O5671" i="1"/>
  <c r="T5671" i="1"/>
  <c r="W5671" i="1"/>
  <c r="Y5671" i="1"/>
  <c r="AB5671" i="1"/>
  <c r="AE5671" i="1"/>
  <c r="L5672" i="1"/>
  <c r="M5672" i="1"/>
  <c r="O5672" i="1"/>
  <c r="N5672" i="1" s="1"/>
  <c r="T5672" i="1"/>
  <c r="W5672" i="1"/>
  <c r="Y5672" i="1"/>
  <c r="AB5672" i="1"/>
  <c r="AE5672" i="1"/>
  <c r="L5673" i="1"/>
  <c r="M5673" i="1"/>
  <c r="N5673" i="1"/>
  <c r="O5673" i="1"/>
  <c r="T5673" i="1"/>
  <c r="W5673" i="1"/>
  <c r="Y5673" i="1"/>
  <c r="AB5673" i="1"/>
  <c r="AE5673" i="1"/>
  <c r="L5674" i="1"/>
  <c r="M5674" i="1"/>
  <c r="N5674" i="1"/>
  <c r="O5674" i="1"/>
  <c r="T5674" i="1"/>
  <c r="W5674" i="1"/>
  <c r="Y5674" i="1"/>
  <c r="AB5674" i="1"/>
  <c r="AE5674" i="1"/>
  <c r="L5675" i="1"/>
  <c r="M5675" i="1"/>
  <c r="O5675" i="1"/>
  <c r="N5675" i="1" s="1"/>
  <c r="T5675" i="1"/>
  <c r="W5675" i="1"/>
  <c r="Y5675" i="1"/>
  <c r="AB5675" i="1"/>
  <c r="AE5675" i="1"/>
  <c r="L5676" i="1"/>
  <c r="M5676" i="1"/>
  <c r="N5676" i="1"/>
  <c r="O5676" i="1"/>
  <c r="T5676" i="1"/>
  <c r="W5676" i="1"/>
  <c r="Y5676" i="1"/>
  <c r="AB5676" i="1"/>
  <c r="AE5676" i="1"/>
  <c r="L5677" i="1"/>
  <c r="M5677" i="1"/>
  <c r="N5677" i="1"/>
  <c r="O5677" i="1"/>
  <c r="T5677" i="1"/>
  <c r="W5677" i="1"/>
  <c r="Y5677" i="1"/>
  <c r="AB5677" i="1"/>
  <c r="AE5677" i="1"/>
  <c r="L5678" i="1"/>
  <c r="M5678" i="1"/>
  <c r="O5678" i="1"/>
  <c r="N5678" i="1" s="1"/>
  <c r="T5678" i="1"/>
  <c r="W5678" i="1"/>
  <c r="Y5678" i="1"/>
  <c r="AB5678" i="1"/>
  <c r="AE5678" i="1"/>
  <c r="L5679" i="1"/>
  <c r="M5679" i="1"/>
  <c r="O5679" i="1"/>
  <c r="N5679" i="1" s="1"/>
  <c r="T5679" i="1"/>
  <c r="W5679" i="1"/>
  <c r="Y5679" i="1"/>
  <c r="AB5679" i="1"/>
  <c r="AE5679" i="1"/>
  <c r="L5680" i="1"/>
  <c r="M5680" i="1"/>
  <c r="N5680" i="1"/>
  <c r="O5680" i="1"/>
  <c r="T5680" i="1"/>
  <c r="W5680" i="1"/>
  <c r="Y5680" i="1"/>
  <c r="AB5680" i="1"/>
  <c r="AE5680" i="1"/>
  <c r="L5681" i="1"/>
  <c r="M5681" i="1"/>
  <c r="O5681" i="1"/>
  <c r="N5681" i="1" s="1"/>
  <c r="T5681" i="1"/>
  <c r="W5681" i="1"/>
  <c r="Y5681" i="1"/>
  <c r="AB5681" i="1"/>
  <c r="AE5681" i="1"/>
  <c r="L5682" i="1"/>
  <c r="M5682" i="1"/>
  <c r="O5682" i="1"/>
  <c r="N5682" i="1" s="1"/>
  <c r="T5682" i="1"/>
  <c r="W5682" i="1"/>
  <c r="Y5682" i="1"/>
  <c r="AB5682" i="1"/>
  <c r="AE5682" i="1"/>
  <c r="L5683" i="1"/>
  <c r="M5683" i="1"/>
  <c r="N5683" i="1"/>
  <c r="O5683" i="1"/>
  <c r="T5683" i="1"/>
  <c r="W5683" i="1"/>
  <c r="Y5683" i="1"/>
  <c r="AB5683" i="1"/>
  <c r="AE5683" i="1"/>
  <c r="L5684" i="1"/>
  <c r="M5684" i="1"/>
  <c r="O5684" i="1"/>
  <c r="N5684" i="1" s="1"/>
  <c r="T5684" i="1"/>
  <c r="W5684" i="1"/>
  <c r="Y5684" i="1"/>
  <c r="AB5684" i="1"/>
  <c r="AE5684" i="1"/>
  <c r="L5685" i="1"/>
  <c r="M5685" i="1"/>
  <c r="N5685" i="1"/>
  <c r="O5685" i="1"/>
  <c r="T5685" i="1"/>
  <c r="W5685" i="1"/>
  <c r="Y5685" i="1"/>
  <c r="AB5685" i="1"/>
  <c r="AE5685" i="1"/>
  <c r="L5686" i="1"/>
  <c r="M5686" i="1"/>
  <c r="N5686" i="1"/>
  <c r="O5686" i="1"/>
  <c r="T5686" i="1"/>
  <c r="W5686" i="1"/>
  <c r="Y5686" i="1"/>
  <c r="AB5686" i="1"/>
  <c r="AE5686" i="1"/>
  <c r="L5687" i="1"/>
  <c r="M5687" i="1"/>
  <c r="O5687" i="1"/>
  <c r="N5687" i="1" s="1"/>
  <c r="T5687" i="1"/>
  <c r="W5687" i="1"/>
  <c r="Y5687" i="1"/>
  <c r="AB5687" i="1"/>
  <c r="AE5687" i="1"/>
  <c r="L5688" i="1"/>
  <c r="M5688" i="1"/>
  <c r="O5688" i="1"/>
  <c r="N5688" i="1" s="1"/>
  <c r="T5688" i="1"/>
  <c r="W5688" i="1"/>
  <c r="Y5688" i="1"/>
  <c r="AB5688" i="1"/>
  <c r="AE5688" i="1"/>
  <c r="L5689" i="1"/>
  <c r="M5689" i="1"/>
  <c r="N5689" i="1"/>
  <c r="O5689" i="1"/>
  <c r="T5689" i="1"/>
  <c r="W5689" i="1"/>
  <c r="Y5689" i="1"/>
  <c r="AB5689" i="1"/>
  <c r="AE5689" i="1"/>
  <c r="L5690" i="1"/>
  <c r="M5690" i="1"/>
  <c r="O5690" i="1"/>
  <c r="N5690" i="1" s="1"/>
  <c r="T5690" i="1"/>
  <c r="W5690" i="1"/>
  <c r="Y5690" i="1"/>
  <c r="AB5690" i="1"/>
  <c r="AE5690" i="1"/>
  <c r="L5691" i="1"/>
  <c r="M5691" i="1"/>
  <c r="O5691" i="1"/>
  <c r="N5691" i="1" s="1"/>
  <c r="T5691" i="1"/>
  <c r="W5691" i="1"/>
  <c r="Y5691" i="1"/>
  <c r="AB5691" i="1"/>
  <c r="AE5691" i="1"/>
  <c r="L5692" i="1"/>
  <c r="M5692" i="1"/>
  <c r="N5692" i="1"/>
  <c r="O5692" i="1"/>
  <c r="T5692" i="1"/>
  <c r="W5692" i="1"/>
  <c r="Y5692" i="1"/>
  <c r="AB5692" i="1"/>
  <c r="AE5692" i="1"/>
  <c r="L5693" i="1"/>
  <c r="M5693" i="1"/>
  <c r="O5693" i="1"/>
  <c r="N5693" i="1" s="1"/>
  <c r="T5693" i="1"/>
  <c r="W5693" i="1"/>
  <c r="Y5693" i="1"/>
  <c r="AB5693" i="1"/>
  <c r="AE5693" i="1"/>
  <c r="L5694" i="1"/>
  <c r="M5694" i="1"/>
  <c r="N5694" i="1"/>
  <c r="O5694" i="1"/>
  <c r="T5694" i="1"/>
  <c r="W5694" i="1"/>
  <c r="Y5694" i="1"/>
  <c r="AB5694" i="1"/>
  <c r="AE5694" i="1"/>
  <c r="L5695" i="1"/>
  <c r="M5695" i="1"/>
  <c r="N5695" i="1"/>
  <c r="O5695" i="1"/>
  <c r="T5695" i="1"/>
  <c r="W5695" i="1"/>
  <c r="Y5695" i="1"/>
  <c r="AB5695" i="1"/>
  <c r="AE5695" i="1"/>
  <c r="L5696" i="1"/>
  <c r="M5696" i="1"/>
  <c r="N5696" i="1"/>
  <c r="O5696" i="1"/>
  <c r="T5696" i="1"/>
  <c r="W5696" i="1"/>
  <c r="Y5696" i="1"/>
  <c r="AB5696" i="1"/>
  <c r="AE5696" i="1"/>
  <c r="L5697" i="1"/>
  <c r="M5697" i="1"/>
  <c r="N5697" i="1"/>
  <c r="O5697" i="1"/>
  <c r="T5697" i="1"/>
  <c r="W5697" i="1"/>
  <c r="Y5697" i="1"/>
  <c r="AB5697" i="1"/>
  <c r="AE5697" i="1"/>
  <c r="L5698" i="1"/>
  <c r="M5698" i="1"/>
  <c r="N5698" i="1"/>
  <c r="O5698" i="1"/>
  <c r="T5698" i="1"/>
  <c r="W5698" i="1"/>
  <c r="Y5698" i="1"/>
  <c r="AB5698" i="1"/>
  <c r="AE5698" i="1"/>
  <c r="L5699" i="1"/>
  <c r="M5699" i="1"/>
  <c r="N5699" i="1"/>
  <c r="O5699" i="1"/>
  <c r="T5699" i="1"/>
  <c r="W5699" i="1"/>
  <c r="Y5699" i="1"/>
  <c r="AB5699" i="1"/>
  <c r="AE5699" i="1"/>
  <c r="L5700" i="1"/>
  <c r="M5700" i="1"/>
  <c r="N5700" i="1"/>
  <c r="O5700" i="1"/>
  <c r="T5700" i="1"/>
  <c r="W5700" i="1"/>
  <c r="Y5700" i="1"/>
  <c r="AB5700" i="1"/>
  <c r="AE5700" i="1"/>
  <c r="L5701" i="1"/>
  <c r="M5701" i="1"/>
  <c r="N5701" i="1"/>
  <c r="O5701" i="1"/>
  <c r="T5701" i="1"/>
  <c r="W5701" i="1"/>
  <c r="Y5701" i="1"/>
  <c r="AB5701" i="1"/>
  <c r="AE5701" i="1"/>
  <c r="L5702" i="1"/>
  <c r="M5702" i="1"/>
  <c r="N5702" i="1"/>
  <c r="O5702" i="1"/>
  <c r="T5702" i="1"/>
  <c r="W5702" i="1"/>
  <c r="Y5702" i="1"/>
  <c r="AB5702" i="1"/>
  <c r="AE5702" i="1"/>
  <c r="L5703" i="1"/>
  <c r="M5703" i="1"/>
  <c r="O5703" i="1"/>
  <c r="N5703" i="1" s="1"/>
  <c r="T5703" i="1"/>
  <c r="W5703" i="1"/>
  <c r="Y5703" i="1"/>
  <c r="AB5703" i="1"/>
  <c r="AE5703" i="1"/>
  <c r="L5704" i="1"/>
  <c r="M5704" i="1"/>
  <c r="N5704" i="1"/>
  <c r="O5704" i="1"/>
  <c r="T5704" i="1"/>
  <c r="W5704" i="1"/>
  <c r="Y5704" i="1"/>
  <c r="AB5704" i="1"/>
  <c r="AE5704" i="1"/>
  <c r="L5705" i="1"/>
  <c r="M5705" i="1"/>
  <c r="O5705" i="1"/>
  <c r="N5705" i="1" s="1"/>
  <c r="T5705" i="1"/>
  <c r="W5705" i="1"/>
  <c r="Y5705" i="1"/>
  <c r="AB5705" i="1"/>
  <c r="AE5705" i="1"/>
  <c r="L5706" i="1"/>
  <c r="M5706" i="1"/>
  <c r="O5706" i="1"/>
  <c r="N5706" i="1" s="1"/>
  <c r="T5706" i="1"/>
  <c r="W5706" i="1"/>
  <c r="Y5706" i="1"/>
  <c r="AB5706" i="1"/>
  <c r="AE5706" i="1"/>
  <c r="L5707" i="1"/>
  <c r="M5707" i="1"/>
  <c r="N5707" i="1"/>
  <c r="O5707" i="1"/>
  <c r="T5707" i="1"/>
  <c r="W5707" i="1"/>
  <c r="Y5707" i="1"/>
  <c r="AB5707" i="1"/>
  <c r="AE5707" i="1"/>
  <c r="L5708" i="1"/>
  <c r="M5708" i="1"/>
  <c r="O5708" i="1"/>
  <c r="N5708" i="1" s="1"/>
  <c r="T5708" i="1"/>
  <c r="W5708" i="1"/>
  <c r="Y5708" i="1"/>
  <c r="AB5708" i="1"/>
  <c r="AE5708" i="1"/>
  <c r="L5709" i="1"/>
  <c r="M5709" i="1"/>
  <c r="O5709" i="1"/>
  <c r="N5709" i="1" s="1"/>
  <c r="T5709" i="1"/>
  <c r="W5709" i="1"/>
  <c r="Y5709" i="1"/>
  <c r="AB5709" i="1"/>
  <c r="AE5709" i="1"/>
  <c r="L5710" i="1"/>
  <c r="M5710" i="1"/>
  <c r="N5710" i="1"/>
  <c r="O5710" i="1"/>
  <c r="T5710" i="1"/>
  <c r="W5710" i="1"/>
  <c r="Y5710" i="1"/>
  <c r="AB5710" i="1"/>
  <c r="AE5710" i="1"/>
  <c r="L5711" i="1"/>
  <c r="M5711" i="1"/>
  <c r="O5711" i="1"/>
  <c r="N5711" i="1" s="1"/>
  <c r="T5711" i="1"/>
  <c r="W5711" i="1"/>
  <c r="Y5711" i="1"/>
  <c r="AB5711" i="1"/>
  <c r="AE5711" i="1"/>
  <c r="L5712" i="1"/>
  <c r="M5712" i="1"/>
  <c r="O5712" i="1"/>
  <c r="N5712" i="1" s="1"/>
  <c r="T5712" i="1"/>
  <c r="W5712" i="1"/>
  <c r="Y5712" i="1"/>
  <c r="AB5712" i="1"/>
  <c r="AE5712" i="1"/>
  <c r="L5713" i="1"/>
  <c r="M5713" i="1"/>
  <c r="N5713" i="1"/>
  <c r="O5713" i="1"/>
  <c r="T5713" i="1"/>
  <c r="W5713" i="1"/>
  <c r="Y5713" i="1"/>
  <c r="AB5713" i="1"/>
  <c r="AE5713" i="1"/>
  <c r="L5714" i="1"/>
  <c r="M5714" i="1"/>
  <c r="O5714" i="1"/>
  <c r="N5714" i="1" s="1"/>
  <c r="T5714" i="1"/>
  <c r="W5714" i="1"/>
  <c r="Y5714" i="1"/>
  <c r="AB5714" i="1"/>
  <c r="AE5714" i="1"/>
  <c r="L5715" i="1"/>
  <c r="M5715" i="1"/>
  <c r="O5715" i="1"/>
  <c r="N5715" i="1" s="1"/>
  <c r="T5715" i="1"/>
  <c r="W5715" i="1"/>
  <c r="Y5715" i="1"/>
  <c r="AB5715" i="1"/>
  <c r="AE5715" i="1"/>
  <c r="L5716" i="1"/>
  <c r="M5716" i="1"/>
  <c r="N5716" i="1"/>
  <c r="O5716" i="1"/>
  <c r="T5716" i="1"/>
  <c r="W5716" i="1"/>
  <c r="Y5716" i="1"/>
  <c r="AB5716" i="1"/>
  <c r="AE5716" i="1"/>
  <c r="L5717" i="1"/>
  <c r="M5717" i="1"/>
  <c r="O5717" i="1"/>
  <c r="N5717" i="1" s="1"/>
  <c r="T5717" i="1"/>
  <c r="W5717" i="1"/>
  <c r="Y5717" i="1"/>
  <c r="AB5717" i="1"/>
  <c r="AE5717" i="1"/>
  <c r="L5718" i="1"/>
  <c r="M5718" i="1"/>
  <c r="O5718" i="1"/>
  <c r="N5718" i="1" s="1"/>
  <c r="T5718" i="1"/>
  <c r="W5718" i="1"/>
  <c r="Y5718" i="1"/>
  <c r="AB5718" i="1"/>
  <c r="AE5718" i="1"/>
  <c r="L5719" i="1"/>
  <c r="M5719" i="1"/>
  <c r="N5719" i="1"/>
  <c r="O5719" i="1"/>
  <c r="T5719" i="1"/>
  <c r="W5719" i="1"/>
  <c r="Y5719" i="1"/>
  <c r="AB5719" i="1"/>
  <c r="AE5719" i="1"/>
  <c r="L5720" i="1"/>
  <c r="M5720" i="1"/>
  <c r="O5720" i="1"/>
  <c r="N5720" i="1" s="1"/>
  <c r="T5720" i="1"/>
  <c r="W5720" i="1"/>
  <c r="Y5720" i="1"/>
  <c r="AB5720" i="1"/>
  <c r="AE5720" i="1"/>
  <c r="L5721" i="1"/>
  <c r="M5721" i="1"/>
  <c r="O5721" i="1"/>
  <c r="N5721" i="1" s="1"/>
  <c r="T5721" i="1"/>
  <c r="W5721" i="1"/>
  <c r="Y5721" i="1"/>
  <c r="AB5721" i="1"/>
  <c r="AE5721" i="1"/>
  <c r="L5722" i="1"/>
  <c r="M5722" i="1"/>
  <c r="N5722" i="1"/>
  <c r="O5722" i="1"/>
  <c r="T5722" i="1"/>
  <c r="W5722" i="1"/>
  <c r="Y5722" i="1"/>
  <c r="AB5722" i="1"/>
  <c r="AE5722" i="1"/>
  <c r="L5723" i="1"/>
  <c r="M5723" i="1"/>
  <c r="O5723" i="1"/>
  <c r="N5723" i="1" s="1"/>
  <c r="T5723" i="1"/>
  <c r="W5723" i="1"/>
  <c r="Y5723" i="1"/>
  <c r="AB5723" i="1"/>
  <c r="AE5723" i="1"/>
  <c r="L5724" i="1"/>
  <c r="M5724" i="1"/>
  <c r="O5724" i="1"/>
  <c r="N5724" i="1" s="1"/>
  <c r="T5724" i="1"/>
  <c r="W5724" i="1"/>
  <c r="Y5724" i="1"/>
  <c r="AB5724" i="1"/>
  <c r="AE5724" i="1"/>
  <c r="L5725" i="1"/>
  <c r="M5725" i="1"/>
  <c r="N5725" i="1"/>
  <c r="O5725" i="1"/>
  <c r="T5725" i="1"/>
  <c r="W5725" i="1"/>
  <c r="Y5725" i="1"/>
  <c r="AB5725" i="1"/>
  <c r="AE5725" i="1"/>
  <c r="L5726" i="1"/>
  <c r="M5726" i="1"/>
  <c r="O5726" i="1"/>
  <c r="N5726" i="1" s="1"/>
  <c r="T5726" i="1"/>
  <c r="W5726" i="1"/>
  <c r="Y5726" i="1"/>
  <c r="AB5726" i="1"/>
  <c r="AE5726" i="1"/>
  <c r="L5727" i="1"/>
  <c r="M5727" i="1"/>
  <c r="O5727" i="1"/>
  <c r="N5727" i="1" s="1"/>
  <c r="T5727" i="1"/>
  <c r="W5727" i="1"/>
  <c r="Y5727" i="1"/>
  <c r="AB5727" i="1"/>
  <c r="AE5727" i="1"/>
  <c r="L5728" i="1"/>
  <c r="M5728" i="1"/>
  <c r="N5728" i="1"/>
  <c r="O5728" i="1"/>
  <c r="T5728" i="1"/>
  <c r="W5728" i="1"/>
  <c r="Y5728" i="1"/>
  <c r="AB5728" i="1"/>
  <c r="AE5728" i="1"/>
  <c r="L5729" i="1"/>
  <c r="M5729" i="1"/>
  <c r="O5729" i="1"/>
  <c r="N5729" i="1" s="1"/>
  <c r="T5729" i="1"/>
  <c r="W5729" i="1"/>
  <c r="Y5729" i="1"/>
  <c r="AB5729" i="1"/>
  <c r="AE5729" i="1"/>
  <c r="L5730" i="1"/>
  <c r="M5730" i="1"/>
  <c r="N5730" i="1"/>
  <c r="O5730" i="1"/>
  <c r="T5730" i="1"/>
  <c r="W5730" i="1"/>
  <c r="Y5730" i="1"/>
  <c r="AB5730" i="1"/>
  <c r="AE5730" i="1"/>
  <c r="L5731" i="1"/>
  <c r="M5731" i="1"/>
  <c r="N5731" i="1"/>
  <c r="O5731" i="1"/>
  <c r="T5731" i="1"/>
  <c r="W5731" i="1"/>
  <c r="Y5731" i="1"/>
  <c r="AB5731" i="1"/>
  <c r="AE5731" i="1"/>
  <c r="L5732" i="1"/>
  <c r="M5732" i="1"/>
  <c r="O5732" i="1"/>
  <c r="N5732" i="1" s="1"/>
  <c r="T5732" i="1"/>
  <c r="W5732" i="1"/>
  <c r="Y5732" i="1"/>
  <c r="AB5732" i="1"/>
  <c r="AE5732" i="1"/>
  <c r="L5733" i="1"/>
  <c r="M5733" i="1"/>
  <c r="N5733" i="1"/>
  <c r="O5733" i="1"/>
  <c r="T5733" i="1"/>
  <c r="W5733" i="1"/>
  <c r="Y5733" i="1"/>
  <c r="AB5733" i="1"/>
  <c r="AE5733" i="1"/>
  <c r="L5734" i="1"/>
  <c r="M5734" i="1"/>
  <c r="N5734" i="1"/>
  <c r="O5734" i="1"/>
  <c r="T5734" i="1"/>
  <c r="W5734" i="1"/>
  <c r="Y5734" i="1"/>
  <c r="AB5734" i="1"/>
  <c r="AE5734" i="1"/>
  <c r="L5735" i="1"/>
  <c r="M5735" i="1"/>
  <c r="N5735" i="1"/>
  <c r="O5735" i="1"/>
  <c r="T5735" i="1"/>
  <c r="W5735" i="1"/>
  <c r="Y5735" i="1"/>
  <c r="AB5735" i="1"/>
  <c r="AE5735" i="1"/>
  <c r="L5736" i="1"/>
  <c r="M5736" i="1"/>
  <c r="O5736" i="1"/>
  <c r="N5736" i="1" s="1"/>
  <c r="T5736" i="1"/>
  <c r="W5736" i="1"/>
  <c r="Y5736" i="1"/>
  <c r="AB5736" i="1"/>
  <c r="AE5736" i="1"/>
  <c r="L5737" i="1"/>
  <c r="M5737" i="1"/>
  <c r="N5737" i="1"/>
  <c r="O5737" i="1"/>
  <c r="T5737" i="1"/>
  <c r="W5737" i="1"/>
  <c r="Y5737" i="1"/>
  <c r="AB5737" i="1"/>
  <c r="AE5737" i="1"/>
  <c r="L5738" i="1"/>
  <c r="M5738" i="1"/>
  <c r="O5738" i="1"/>
  <c r="N5738" i="1" s="1"/>
  <c r="T5738" i="1"/>
  <c r="W5738" i="1"/>
  <c r="Y5738" i="1"/>
  <c r="AB5738" i="1"/>
  <c r="AE5738" i="1"/>
  <c r="L5739" i="1"/>
  <c r="M5739" i="1"/>
  <c r="N5739" i="1"/>
  <c r="O5739" i="1"/>
  <c r="T5739" i="1"/>
  <c r="W5739" i="1"/>
  <c r="Y5739" i="1"/>
  <c r="AB5739" i="1"/>
  <c r="AE5739" i="1"/>
  <c r="L5740" i="1"/>
  <c r="M5740" i="1"/>
  <c r="O5740" i="1"/>
  <c r="N5740" i="1" s="1"/>
  <c r="T5740" i="1"/>
  <c r="W5740" i="1"/>
  <c r="Y5740" i="1"/>
  <c r="AB5740" i="1"/>
  <c r="AE5740" i="1"/>
  <c r="L5741" i="1"/>
  <c r="M5741" i="1"/>
  <c r="O5741" i="1"/>
  <c r="N5741" i="1" s="1"/>
  <c r="T5741" i="1"/>
  <c r="W5741" i="1"/>
  <c r="Y5741" i="1"/>
  <c r="AB5741" i="1"/>
  <c r="AE5741" i="1"/>
  <c r="L5742" i="1"/>
  <c r="M5742" i="1"/>
  <c r="O5742" i="1"/>
  <c r="N5742" i="1" s="1"/>
  <c r="T5742" i="1"/>
  <c r="W5742" i="1"/>
  <c r="Y5742" i="1"/>
  <c r="AB5742" i="1"/>
  <c r="AE5742" i="1"/>
  <c r="L5743" i="1"/>
  <c r="M5743" i="1"/>
  <c r="N5743" i="1"/>
  <c r="O5743" i="1"/>
  <c r="T5743" i="1"/>
  <c r="W5743" i="1"/>
  <c r="Y5743" i="1"/>
  <c r="AB5743" i="1"/>
  <c r="AE5743" i="1"/>
  <c r="L5744" i="1"/>
  <c r="M5744" i="1"/>
  <c r="O5744" i="1"/>
  <c r="N5744" i="1" s="1"/>
  <c r="T5744" i="1"/>
  <c r="W5744" i="1"/>
  <c r="Y5744" i="1"/>
  <c r="AB5744" i="1"/>
  <c r="AE5744" i="1"/>
  <c r="L5745" i="1"/>
  <c r="M5745" i="1"/>
  <c r="O5745" i="1"/>
  <c r="N5745" i="1" s="1"/>
  <c r="T5745" i="1"/>
  <c r="W5745" i="1"/>
  <c r="Y5745" i="1"/>
  <c r="AB5745" i="1"/>
  <c r="AE5745" i="1"/>
  <c r="L5746" i="1"/>
  <c r="M5746" i="1"/>
  <c r="N5746" i="1"/>
  <c r="O5746" i="1"/>
  <c r="T5746" i="1"/>
  <c r="W5746" i="1"/>
  <c r="Y5746" i="1"/>
  <c r="AB5746" i="1"/>
  <c r="AE5746" i="1"/>
  <c r="L5747" i="1"/>
  <c r="M5747" i="1"/>
  <c r="O5747" i="1"/>
  <c r="N5747" i="1" s="1"/>
  <c r="T5747" i="1"/>
  <c r="W5747" i="1"/>
  <c r="Y5747" i="1"/>
  <c r="AB5747" i="1"/>
  <c r="AE5747" i="1"/>
  <c r="L5748" i="1"/>
  <c r="M5748" i="1"/>
  <c r="O5748" i="1"/>
  <c r="N5748" i="1" s="1"/>
  <c r="T5748" i="1"/>
  <c r="W5748" i="1"/>
  <c r="Y5748" i="1"/>
  <c r="AB5748" i="1"/>
  <c r="AE5748" i="1"/>
  <c r="L5749" i="1"/>
  <c r="M5749" i="1"/>
  <c r="N5749" i="1"/>
  <c r="O5749" i="1"/>
  <c r="T5749" i="1"/>
  <c r="W5749" i="1"/>
  <c r="Y5749" i="1"/>
  <c r="AB5749" i="1"/>
  <c r="AE5749" i="1"/>
  <c r="L5750" i="1"/>
  <c r="M5750" i="1"/>
  <c r="O5750" i="1"/>
  <c r="N5750" i="1" s="1"/>
  <c r="T5750" i="1"/>
  <c r="W5750" i="1"/>
  <c r="Y5750" i="1"/>
  <c r="AB5750" i="1"/>
  <c r="AE5750" i="1"/>
  <c r="L5751" i="1"/>
  <c r="M5751" i="1"/>
  <c r="O5751" i="1"/>
  <c r="N5751" i="1" s="1"/>
  <c r="T5751" i="1"/>
  <c r="W5751" i="1"/>
  <c r="Y5751" i="1"/>
  <c r="AB5751" i="1"/>
  <c r="AE5751" i="1"/>
  <c r="L5752" i="1"/>
  <c r="M5752" i="1"/>
  <c r="N5752" i="1"/>
  <c r="O5752" i="1"/>
  <c r="T5752" i="1"/>
  <c r="W5752" i="1"/>
  <c r="Y5752" i="1"/>
  <c r="AB5752" i="1"/>
  <c r="AE5752" i="1"/>
  <c r="L5753" i="1"/>
  <c r="M5753" i="1"/>
  <c r="O5753" i="1"/>
  <c r="N5753" i="1" s="1"/>
  <c r="T5753" i="1"/>
  <c r="W5753" i="1"/>
  <c r="Y5753" i="1"/>
  <c r="AB5753" i="1"/>
  <c r="AE5753" i="1"/>
  <c r="L5754" i="1"/>
  <c r="M5754" i="1"/>
  <c r="O5754" i="1"/>
  <c r="N5754" i="1" s="1"/>
  <c r="T5754" i="1"/>
  <c r="W5754" i="1"/>
  <c r="Y5754" i="1"/>
  <c r="AB5754" i="1"/>
  <c r="AE5754" i="1"/>
  <c r="L5755" i="1"/>
  <c r="M5755" i="1"/>
  <c r="N5755" i="1"/>
  <c r="O5755" i="1"/>
  <c r="T5755" i="1"/>
  <c r="W5755" i="1"/>
  <c r="Y5755" i="1"/>
  <c r="AB5755" i="1"/>
  <c r="AE5755" i="1"/>
  <c r="L5756" i="1"/>
  <c r="M5756" i="1"/>
  <c r="O5756" i="1"/>
  <c r="N5756" i="1" s="1"/>
  <c r="T5756" i="1"/>
  <c r="W5756" i="1"/>
  <c r="Y5756" i="1"/>
  <c r="AB5756" i="1"/>
  <c r="AE5756" i="1"/>
  <c r="L5757" i="1"/>
  <c r="M5757" i="1"/>
  <c r="O5757" i="1"/>
  <c r="N5757" i="1" s="1"/>
  <c r="T5757" i="1"/>
  <c r="W5757" i="1"/>
  <c r="Y5757" i="1"/>
  <c r="AB5757" i="1"/>
  <c r="AE5757" i="1"/>
  <c r="L5758" i="1"/>
  <c r="M5758" i="1"/>
  <c r="N5758" i="1"/>
  <c r="O5758" i="1"/>
  <c r="T5758" i="1"/>
  <c r="W5758" i="1"/>
  <c r="Y5758" i="1"/>
  <c r="AB5758" i="1"/>
  <c r="AE5758" i="1"/>
  <c r="L5759" i="1"/>
  <c r="M5759" i="1"/>
  <c r="O5759" i="1"/>
  <c r="N5759" i="1" s="1"/>
  <c r="T5759" i="1"/>
  <c r="W5759" i="1"/>
  <c r="Y5759" i="1"/>
  <c r="AB5759" i="1"/>
  <c r="AE5759" i="1"/>
  <c r="L5760" i="1"/>
  <c r="M5760" i="1"/>
  <c r="O5760" i="1"/>
  <c r="N5760" i="1" s="1"/>
  <c r="T5760" i="1"/>
  <c r="W5760" i="1"/>
  <c r="Y5760" i="1"/>
  <c r="AB5760" i="1"/>
  <c r="AE5760" i="1"/>
  <c r="L5761" i="1"/>
  <c r="M5761" i="1"/>
  <c r="N5761" i="1"/>
  <c r="O5761" i="1"/>
  <c r="T5761" i="1"/>
  <c r="W5761" i="1"/>
  <c r="Y5761" i="1"/>
  <c r="AB5761" i="1"/>
  <c r="AE5761" i="1"/>
  <c r="L5762" i="1"/>
  <c r="M5762" i="1"/>
  <c r="O5762" i="1"/>
  <c r="N5762" i="1" s="1"/>
  <c r="T5762" i="1"/>
  <c r="W5762" i="1"/>
  <c r="Y5762" i="1"/>
  <c r="AB5762" i="1"/>
  <c r="AE5762" i="1"/>
  <c r="L5763" i="1"/>
  <c r="M5763" i="1"/>
  <c r="O5763" i="1"/>
  <c r="N5763" i="1" s="1"/>
  <c r="T5763" i="1"/>
  <c r="W5763" i="1"/>
  <c r="Y5763" i="1"/>
  <c r="AB5763" i="1"/>
  <c r="AE5763" i="1"/>
  <c r="L5764" i="1"/>
  <c r="M5764" i="1"/>
  <c r="N5764" i="1"/>
  <c r="O5764" i="1"/>
  <c r="T5764" i="1"/>
  <c r="W5764" i="1"/>
  <c r="Y5764" i="1"/>
  <c r="AB5764" i="1"/>
  <c r="AE5764" i="1"/>
  <c r="L5765" i="1"/>
  <c r="M5765" i="1"/>
  <c r="O5765" i="1"/>
  <c r="N5765" i="1" s="1"/>
  <c r="T5765" i="1"/>
  <c r="W5765" i="1"/>
  <c r="Y5765" i="1"/>
  <c r="AB5765" i="1"/>
  <c r="AE5765" i="1"/>
  <c r="L5766" i="1"/>
  <c r="M5766" i="1"/>
  <c r="O5766" i="1"/>
  <c r="N5766" i="1" s="1"/>
  <c r="T5766" i="1"/>
  <c r="W5766" i="1"/>
  <c r="Y5766" i="1"/>
  <c r="AB5766" i="1"/>
  <c r="AE5766" i="1"/>
  <c r="L5767" i="1"/>
  <c r="M5767" i="1"/>
  <c r="N5767" i="1"/>
  <c r="O5767" i="1"/>
  <c r="T5767" i="1"/>
  <c r="W5767" i="1"/>
  <c r="Y5767" i="1"/>
  <c r="AB5767" i="1"/>
  <c r="AE5767" i="1"/>
  <c r="L5768" i="1"/>
  <c r="M5768" i="1"/>
  <c r="O5768" i="1"/>
  <c r="N5768" i="1" s="1"/>
  <c r="T5768" i="1"/>
  <c r="W5768" i="1"/>
  <c r="Y5768" i="1"/>
  <c r="AB5768" i="1"/>
  <c r="AE5768" i="1"/>
  <c r="L5769" i="1"/>
  <c r="M5769" i="1"/>
  <c r="O5769" i="1"/>
  <c r="N5769" i="1" s="1"/>
  <c r="T5769" i="1"/>
  <c r="W5769" i="1"/>
  <c r="Y5769" i="1"/>
  <c r="AB5769" i="1"/>
  <c r="AE5769" i="1"/>
  <c r="L5770" i="1"/>
  <c r="M5770" i="1"/>
  <c r="N5770" i="1"/>
  <c r="O5770" i="1"/>
  <c r="T5770" i="1"/>
  <c r="W5770" i="1"/>
  <c r="Y5770" i="1"/>
  <c r="AB5770" i="1"/>
  <c r="AE5770" i="1"/>
  <c r="L5771" i="1"/>
  <c r="M5771" i="1"/>
  <c r="O5771" i="1"/>
  <c r="N5771" i="1" s="1"/>
  <c r="T5771" i="1"/>
  <c r="W5771" i="1"/>
  <c r="Y5771" i="1"/>
  <c r="AB5771" i="1"/>
  <c r="AE5771" i="1"/>
  <c r="L5772" i="1"/>
  <c r="M5772" i="1"/>
  <c r="O5772" i="1"/>
  <c r="N5772" i="1" s="1"/>
  <c r="T5772" i="1"/>
  <c r="W5772" i="1"/>
  <c r="Y5772" i="1"/>
  <c r="AB5772" i="1"/>
  <c r="AE5772" i="1"/>
  <c r="L5773" i="1"/>
  <c r="M5773" i="1"/>
  <c r="N5773" i="1"/>
  <c r="O5773" i="1"/>
  <c r="T5773" i="1"/>
  <c r="W5773" i="1"/>
  <c r="Y5773" i="1"/>
  <c r="AB5773" i="1"/>
  <c r="AE5773" i="1"/>
  <c r="L5774" i="1"/>
  <c r="M5774" i="1"/>
  <c r="O5774" i="1"/>
  <c r="N5774" i="1" s="1"/>
  <c r="T5774" i="1"/>
  <c r="W5774" i="1"/>
  <c r="Y5774" i="1"/>
  <c r="AB5774" i="1"/>
  <c r="AE5774" i="1"/>
  <c r="L5775" i="1"/>
  <c r="M5775" i="1"/>
  <c r="O5775" i="1"/>
  <c r="N5775" i="1" s="1"/>
  <c r="T5775" i="1"/>
  <c r="W5775" i="1"/>
  <c r="Y5775" i="1"/>
  <c r="AB5775" i="1"/>
  <c r="AE5775" i="1"/>
  <c r="L5776" i="1"/>
  <c r="M5776" i="1"/>
  <c r="N5776" i="1"/>
  <c r="O5776" i="1"/>
  <c r="T5776" i="1"/>
  <c r="W5776" i="1"/>
  <c r="Y5776" i="1"/>
  <c r="AB5776" i="1"/>
  <c r="AE5776" i="1"/>
  <c r="L5777" i="1"/>
  <c r="M5777" i="1"/>
  <c r="O5777" i="1"/>
  <c r="N5777" i="1" s="1"/>
  <c r="T5777" i="1"/>
  <c r="W5777" i="1"/>
  <c r="Y5777" i="1"/>
  <c r="AB5777" i="1"/>
  <c r="AE5777" i="1"/>
  <c r="L5778" i="1"/>
  <c r="M5778" i="1"/>
  <c r="O5778" i="1"/>
  <c r="N5778" i="1" s="1"/>
  <c r="T5778" i="1"/>
  <c r="W5778" i="1"/>
  <c r="Y5778" i="1"/>
  <c r="AB5778" i="1"/>
  <c r="AE5778" i="1"/>
  <c r="L5779" i="1"/>
  <c r="M5779" i="1"/>
  <c r="N5779" i="1"/>
  <c r="O5779" i="1"/>
  <c r="T5779" i="1"/>
  <c r="W5779" i="1"/>
  <c r="Y5779" i="1"/>
  <c r="AB5779" i="1"/>
  <c r="AE5779" i="1"/>
  <c r="L5780" i="1"/>
  <c r="M5780" i="1"/>
  <c r="O5780" i="1"/>
  <c r="N5780" i="1" s="1"/>
  <c r="T5780" i="1"/>
  <c r="W5780" i="1"/>
  <c r="Y5780" i="1"/>
  <c r="AB5780" i="1"/>
  <c r="AE5780" i="1"/>
  <c r="L5781" i="1"/>
  <c r="M5781" i="1"/>
  <c r="O5781" i="1"/>
  <c r="N5781" i="1" s="1"/>
  <c r="T5781" i="1"/>
  <c r="W5781" i="1"/>
  <c r="Y5781" i="1"/>
  <c r="AB5781" i="1"/>
  <c r="AE5781" i="1"/>
  <c r="L5782" i="1"/>
  <c r="M5782" i="1"/>
  <c r="N5782" i="1"/>
  <c r="O5782" i="1"/>
  <c r="T5782" i="1"/>
  <c r="W5782" i="1"/>
  <c r="Y5782" i="1"/>
  <c r="AB5782" i="1"/>
  <c r="AE5782" i="1"/>
  <c r="L5783" i="1"/>
  <c r="M5783" i="1"/>
  <c r="O5783" i="1"/>
  <c r="N5783" i="1" s="1"/>
  <c r="T5783" i="1"/>
  <c r="W5783" i="1"/>
  <c r="Y5783" i="1"/>
  <c r="AB5783" i="1"/>
  <c r="AE5783" i="1"/>
  <c r="L5784" i="1"/>
  <c r="M5784" i="1"/>
  <c r="O5784" i="1"/>
  <c r="N5784" i="1" s="1"/>
  <c r="T5784" i="1"/>
  <c r="W5784" i="1"/>
  <c r="Y5784" i="1"/>
  <c r="AB5784" i="1"/>
  <c r="AE5784" i="1"/>
  <c r="L5785" i="1"/>
  <c r="M5785" i="1"/>
  <c r="N5785" i="1"/>
  <c r="O5785" i="1"/>
  <c r="T5785" i="1"/>
  <c r="W5785" i="1"/>
  <c r="Y5785" i="1"/>
  <c r="AB5785" i="1"/>
  <c r="AE5785" i="1"/>
  <c r="L5786" i="1"/>
  <c r="M5786" i="1"/>
  <c r="O5786" i="1"/>
  <c r="N5786" i="1" s="1"/>
  <c r="T5786" i="1"/>
  <c r="W5786" i="1"/>
  <c r="Y5786" i="1"/>
  <c r="AB5786" i="1"/>
  <c r="AE5786" i="1"/>
  <c r="L5787" i="1"/>
  <c r="M5787" i="1"/>
  <c r="O5787" i="1"/>
  <c r="N5787" i="1" s="1"/>
  <c r="T5787" i="1"/>
  <c r="W5787" i="1"/>
  <c r="Y5787" i="1"/>
  <c r="AB5787" i="1"/>
  <c r="AE5787" i="1"/>
  <c r="L5788" i="1"/>
  <c r="M5788" i="1"/>
  <c r="N5788" i="1"/>
  <c r="O5788" i="1"/>
  <c r="T5788" i="1"/>
  <c r="W5788" i="1"/>
  <c r="Y5788" i="1"/>
  <c r="AB5788" i="1"/>
  <c r="AE5788" i="1"/>
  <c r="L5789" i="1"/>
  <c r="M5789" i="1"/>
  <c r="O5789" i="1"/>
  <c r="N5789" i="1" s="1"/>
  <c r="T5789" i="1"/>
  <c r="W5789" i="1"/>
  <c r="Y5789" i="1"/>
  <c r="AB5789" i="1"/>
  <c r="AE5789" i="1"/>
  <c r="L5790" i="1"/>
  <c r="M5790" i="1"/>
  <c r="O5790" i="1"/>
  <c r="N5790" i="1" s="1"/>
  <c r="T5790" i="1"/>
  <c r="W5790" i="1"/>
  <c r="Y5790" i="1"/>
  <c r="AB5790" i="1"/>
  <c r="AE5790" i="1"/>
  <c r="L5791" i="1"/>
  <c r="M5791" i="1"/>
  <c r="N5791" i="1"/>
  <c r="O5791" i="1"/>
  <c r="T5791" i="1"/>
  <c r="W5791" i="1"/>
  <c r="Y5791" i="1"/>
  <c r="AB5791" i="1"/>
  <c r="AE5791" i="1"/>
  <c r="L5792" i="1"/>
  <c r="M5792" i="1"/>
  <c r="O5792" i="1"/>
  <c r="N5792" i="1" s="1"/>
  <c r="T5792" i="1"/>
  <c r="W5792" i="1"/>
  <c r="Y5792" i="1"/>
  <c r="AB5792" i="1"/>
  <c r="AE5792" i="1"/>
  <c r="L5793" i="1"/>
  <c r="M5793" i="1"/>
  <c r="O5793" i="1"/>
  <c r="N5793" i="1" s="1"/>
  <c r="T5793" i="1"/>
  <c r="W5793" i="1"/>
  <c r="Y5793" i="1"/>
  <c r="AB5793" i="1"/>
  <c r="AE5793" i="1"/>
  <c r="L5794" i="1"/>
  <c r="M5794" i="1"/>
  <c r="N5794" i="1"/>
  <c r="O5794" i="1"/>
  <c r="T5794" i="1"/>
  <c r="W5794" i="1"/>
  <c r="Y5794" i="1"/>
  <c r="AB5794" i="1"/>
  <c r="AE5794" i="1"/>
  <c r="L5795" i="1"/>
  <c r="M5795" i="1"/>
  <c r="O5795" i="1"/>
  <c r="N5795" i="1" s="1"/>
  <c r="T5795" i="1"/>
  <c r="W5795" i="1"/>
  <c r="Y5795" i="1"/>
  <c r="AB5795" i="1"/>
  <c r="AE5795" i="1"/>
  <c r="L5796" i="1"/>
  <c r="M5796" i="1"/>
  <c r="O5796" i="1"/>
  <c r="N5796" i="1" s="1"/>
  <c r="T5796" i="1"/>
  <c r="W5796" i="1"/>
  <c r="Y5796" i="1"/>
  <c r="AB5796" i="1"/>
  <c r="AE5796" i="1"/>
  <c r="L5797" i="1"/>
  <c r="M5797" i="1"/>
  <c r="N5797" i="1"/>
  <c r="O5797" i="1"/>
  <c r="T5797" i="1"/>
  <c r="W5797" i="1"/>
  <c r="Y5797" i="1"/>
  <c r="AB5797" i="1"/>
  <c r="AE5797" i="1"/>
  <c r="L5798" i="1"/>
  <c r="M5798" i="1"/>
  <c r="O5798" i="1"/>
  <c r="N5798" i="1" s="1"/>
  <c r="T5798" i="1"/>
  <c r="W5798" i="1"/>
  <c r="Y5798" i="1"/>
  <c r="AB5798" i="1"/>
  <c r="AE5798" i="1"/>
  <c r="L5799" i="1"/>
  <c r="M5799" i="1"/>
  <c r="N5799" i="1"/>
  <c r="O5799" i="1"/>
  <c r="T5799" i="1"/>
  <c r="W5799" i="1"/>
  <c r="Y5799" i="1"/>
  <c r="AB5799" i="1"/>
  <c r="AE5799" i="1"/>
  <c r="L5800" i="1"/>
  <c r="M5800" i="1"/>
  <c r="O5800" i="1"/>
  <c r="N5800" i="1" s="1"/>
  <c r="T5800" i="1"/>
  <c r="W5800" i="1"/>
  <c r="Y5800" i="1"/>
  <c r="AB5800" i="1"/>
  <c r="AE5800" i="1"/>
  <c r="L5801" i="1"/>
  <c r="M5801" i="1"/>
  <c r="N5801" i="1"/>
  <c r="O5801" i="1"/>
  <c r="T5801" i="1"/>
  <c r="W5801" i="1"/>
  <c r="Y5801" i="1"/>
  <c r="AB5801" i="1"/>
  <c r="AE5801" i="1"/>
  <c r="L5802" i="1"/>
  <c r="M5802" i="1"/>
  <c r="O5802" i="1"/>
  <c r="N5802" i="1" s="1"/>
  <c r="T5802" i="1"/>
  <c r="W5802" i="1"/>
  <c r="Y5802" i="1"/>
  <c r="AB5802" i="1"/>
  <c r="AE5802" i="1"/>
  <c r="L5803" i="1"/>
  <c r="M5803" i="1"/>
  <c r="N5803" i="1"/>
  <c r="O5803" i="1"/>
  <c r="T5803" i="1"/>
  <c r="W5803" i="1"/>
  <c r="Y5803" i="1"/>
  <c r="AB5803" i="1"/>
  <c r="AE5803" i="1"/>
  <c r="L5804" i="1"/>
  <c r="M5804" i="1"/>
  <c r="O5804" i="1"/>
  <c r="N5804" i="1" s="1"/>
  <c r="T5804" i="1"/>
  <c r="W5804" i="1"/>
  <c r="Y5804" i="1"/>
  <c r="AB5804" i="1"/>
  <c r="AE5804" i="1"/>
  <c r="L5805" i="1"/>
  <c r="M5805" i="1"/>
  <c r="N5805" i="1"/>
  <c r="O5805" i="1"/>
  <c r="T5805" i="1"/>
  <c r="W5805" i="1"/>
  <c r="Y5805" i="1"/>
  <c r="AB5805" i="1"/>
  <c r="AE5805" i="1"/>
  <c r="L5806" i="1"/>
  <c r="M5806" i="1"/>
  <c r="N5806" i="1"/>
  <c r="O5806" i="1"/>
  <c r="T5806" i="1"/>
  <c r="W5806" i="1"/>
  <c r="Y5806" i="1"/>
  <c r="AB5806" i="1"/>
  <c r="AE5806" i="1"/>
  <c r="L5807" i="1"/>
  <c r="M5807" i="1"/>
  <c r="N5807" i="1"/>
  <c r="O5807" i="1"/>
  <c r="T5807" i="1"/>
  <c r="W5807" i="1"/>
  <c r="Y5807" i="1"/>
  <c r="AB5807" i="1"/>
  <c r="AE5807" i="1"/>
  <c r="L5808" i="1"/>
  <c r="M5808" i="1"/>
  <c r="N5808" i="1"/>
  <c r="O5808" i="1"/>
  <c r="T5808" i="1"/>
  <c r="W5808" i="1"/>
  <c r="Y5808" i="1"/>
  <c r="AB5808" i="1"/>
  <c r="AE5808" i="1"/>
  <c r="L5809" i="1"/>
  <c r="M5809" i="1"/>
  <c r="N5809" i="1"/>
  <c r="O5809" i="1"/>
  <c r="T5809" i="1"/>
  <c r="W5809" i="1"/>
  <c r="Y5809" i="1"/>
  <c r="AB5809" i="1"/>
  <c r="AE5809" i="1"/>
  <c r="L5810" i="1"/>
  <c r="M5810" i="1"/>
  <c r="N5810" i="1"/>
  <c r="O5810" i="1"/>
  <c r="T5810" i="1"/>
  <c r="W5810" i="1"/>
  <c r="Y5810" i="1"/>
  <c r="AB5810" i="1"/>
  <c r="AE5810" i="1"/>
  <c r="L5811" i="1"/>
  <c r="M5811" i="1"/>
  <c r="N5811" i="1"/>
  <c r="O5811" i="1"/>
  <c r="T5811" i="1"/>
  <c r="W5811" i="1"/>
  <c r="Y5811" i="1"/>
  <c r="AB5811" i="1"/>
  <c r="AE5811" i="1"/>
  <c r="L5812" i="1"/>
  <c r="M5812" i="1"/>
  <c r="N5812" i="1"/>
  <c r="O5812" i="1"/>
  <c r="T5812" i="1"/>
  <c r="W5812" i="1"/>
  <c r="Y5812" i="1"/>
  <c r="AB5812" i="1"/>
  <c r="AE5812" i="1"/>
  <c r="L5813" i="1"/>
  <c r="M5813" i="1"/>
  <c r="N5813" i="1"/>
  <c r="O5813" i="1"/>
  <c r="T5813" i="1"/>
  <c r="W5813" i="1"/>
  <c r="Y5813" i="1"/>
  <c r="AB5813" i="1"/>
  <c r="AE5813" i="1"/>
  <c r="L5814" i="1"/>
  <c r="M5814" i="1"/>
  <c r="N5814" i="1"/>
  <c r="O5814" i="1"/>
  <c r="T5814" i="1"/>
  <c r="W5814" i="1"/>
  <c r="Y5814" i="1"/>
  <c r="AB5814" i="1"/>
  <c r="AE5814" i="1"/>
  <c r="L5815" i="1"/>
  <c r="M5815" i="1"/>
  <c r="N5815" i="1"/>
  <c r="O5815" i="1"/>
  <c r="T5815" i="1"/>
  <c r="W5815" i="1"/>
  <c r="Y5815" i="1"/>
  <c r="AB5815" i="1"/>
  <c r="AE5815" i="1"/>
  <c r="L5816" i="1"/>
  <c r="M5816" i="1"/>
  <c r="N5816" i="1"/>
  <c r="O5816" i="1"/>
  <c r="T5816" i="1"/>
  <c r="W5816" i="1"/>
  <c r="Y5816" i="1"/>
  <c r="AB5816" i="1"/>
  <c r="AE5816" i="1"/>
  <c r="L5817" i="1"/>
  <c r="M5817" i="1"/>
  <c r="N5817" i="1"/>
  <c r="O5817" i="1"/>
  <c r="T5817" i="1"/>
  <c r="W5817" i="1"/>
  <c r="Y5817" i="1"/>
  <c r="AB5817" i="1"/>
  <c r="AE5817" i="1"/>
  <c r="L5818" i="1"/>
  <c r="M5818" i="1"/>
  <c r="N5818" i="1"/>
  <c r="O5818" i="1"/>
  <c r="T5818" i="1"/>
  <c r="W5818" i="1"/>
  <c r="Y5818" i="1"/>
  <c r="AB5818" i="1"/>
  <c r="AE5818" i="1"/>
  <c r="L5819" i="1"/>
  <c r="M5819" i="1"/>
  <c r="N5819" i="1"/>
  <c r="O5819" i="1"/>
  <c r="T5819" i="1"/>
  <c r="W5819" i="1"/>
  <c r="Y5819" i="1"/>
  <c r="AB5819" i="1"/>
  <c r="AE5819" i="1"/>
  <c r="L5820" i="1"/>
  <c r="M5820" i="1"/>
  <c r="O5820" i="1"/>
  <c r="N5820" i="1" s="1"/>
  <c r="T5820" i="1"/>
  <c r="W5820" i="1"/>
  <c r="Y5820" i="1"/>
  <c r="AB5820" i="1"/>
  <c r="AE5820" i="1"/>
  <c r="L5821" i="1"/>
  <c r="M5821" i="1"/>
  <c r="N5821" i="1"/>
  <c r="O5821" i="1"/>
  <c r="T5821" i="1"/>
  <c r="W5821" i="1"/>
  <c r="Y5821" i="1"/>
  <c r="AB5821" i="1"/>
  <c r="AE5821" i="1"/>
  <c r="L5822" i="1"/>
  <c r="M5822" i="1"/>
  <c r="O5822" i="1"/>
  <c r="N5822" i="1" s="1"/>
  <c r="T5822" i="1"/>
  <c r="W5822" i="1"/>
  <c r="Y5822" i="1"/>
  <c r="AB5822" i="1"/>
  <c r="AE5822" i="1"/>
  <c r="L5823" i="1"/>
  <c r="M5823" i="1"/>
  <c r="O5823" i="1"/>
  <c r="N5823" i="1" s="1"/>
  <c r="T5823" i="1"/>
  <c r="W5823" i="1"/>
  <c r="Y5823" i="1"/>
  <c r="AB5823" i="1"/>
  <c r="AE5823" i="1"/>
  <c r="L5824" i="1"/>
  <c r="M5824" i="1"/>
  <c r="N5824" i="1"/>
  <c r="O5824" i="1"/>
  <c r="T5824" i="1"/>
  <c r="W5824" i="1"/>
  <c r="Y5824" i="1"/>
  <c r="AB5824" i="1"/>
  <c r="AE5824" i="1"/>
  <c r="L5825" i="1"/>
  <c r="M5825" i="1"/>
  <c r="N5825" i="1"/>
  <c r="O5825" i="1"/>
  <c r="T5825" i="1"/>
  <c r="W5825" i="1"/>
  <c r="Y5825" i="1"/>
  <c r="AB5825" i="1"/>
  <c r="AE5825" i="1"/>
  <c r="L5826" i="1"/>
  <c r="M5826" i="1"/>
  <c r="O5826" i="1"/>
  <c r="N5826" i="1" s="1"/>
  <c r="T5826" i="1"/>
  <c r="W5826" i="1"/>
  <c r="Y5826" i="1"/>
  <c r="AB5826" i="1"/>
  <c r="AE5826" i="1"/>
  <c r="L5827" i="1"/>
  <c r="M5827" i="1"/>
  <c r="N5827" i="1"/>
  <c r="O5827" i="1"/>
  <c r="T5827" i="1"/>
  <c r="W5827" i="1"/>
  <c r="Y5827" i="1"/>
  <c r="AB5827" i="1"/>
  <c r="AE5827" i="1"/>
  <c r="L5828" i="1"/>
  <c r="M5828" i="1"/>
  <c r="O5828" i="1"/>
  <c r="N5828" i="1" s="1"/>
  <c r="T5828" i="1"/>
  <c r="W5828" i="1"/>
  <c r="Y5828" i="1"/>
  <c r="AB5828" i="1"/>
  <c r="AE5828" i="1"/>
  <c r="L5829" i="1"/>
  <c r="M5829" i="1"/>
  <c r="O5829" i="1"/>
  <c r="N5829" i="1" s="1"/>
  <c r="T5829" i="1"/>
  <c r="W5829" i="1"/>
  <c r="Y5829" i="1"/>
  <c r="AB5829" i="1"/>
  <c r="AE5829" i="1"/>
  <c r="L5830" i="1"/>
  <c r="M5830" i="1"/>
  <c r="N5830" i="1"/>
  <c r="O5830" i="1"/>
  <c r="T5830" i="1"/>
  <c r="W5830" i="1"/>
  <c r="Y5830" i="1"/>
  <c r="AB5830" i="1"/>
  <c r="AE5830" i="1"/>
  <c r="L5831" i="1"/>
  <c r="M5831" i="1"/>
  <c r="N5831" i="1"/>
  <c r="O5831" i="1"/>
  <c r="T5831" i="1"/>
  <c r="W5831" i="1"/>
  <c r="Y5831" i="1"/>
  <c r="AB5831" i="1"/>
  <c r="AE5831" i="1"/>
  <c r="L5832" i="1"/>
  <c r="M5832" i="1"/>
  <c r="O5832" i="1"/>
  <c r="N5832" i="1" s="1"/>
  <c r="T5832" i="1"/>
  <c r="W5832" i="1"/>
  <c r="Y5832" i="1"/>
  <c r="AB5832" i="1"/>
  <c r="AE5832" i="1"/>
  <c r="L5833" i="1"/>
  <c r="M5833" i="1"/>
  <c r="N5833" i="1"/>
  <c r="O5833" i="1"/>
  <c r="T5833" i="1"/>
  <c r="W5833" i="1"/>
  <c r="Y5833" i="1"/>
  <c r="AB5833" i="1"/>
  <c r="AE5833" i="1"/>
  <c r="L5834" i="1"/>
  <c r="M5834" i="1"/>
  <c r="O5834" i="1"/>
  <c r="N5834" i="1" s="1"/>
  <c r="T5834" i="1"/>
  <c r="W5834" i="1"/>
  <c r="Y5834" i="1"/>
  <c r="AB5834" i="1"/>
  <c r="AE5834" i="1"/>
  <c r="L5835" i="1"/>
  <c r="M5835" i="1"/>
  <c r="N5835" i="1"/>
  <c r="O5835" i="1"/>
  <c r="T5835" i="1"/>
  <c r="W5835" i="1"/>
  <c r="Y5835" i="1"/>
  <c r="AB5835" i="1"/>
  <c r="AE5835" i="1"/>
  <c r="L5836" i="1"/>
  <c r="M5836" i="1"/>
  <c r="O5836" i="1"/>
  <c r="N5836" i="1" s="1"/>
  <c r="T5836" i="1"/>
  <c r="W5836" i="1"/>
  <c r="Y5836" i="1"/>
  <c r="AB5836" i="1"/>
  <c r="AE5836" i="1"/>
  <c r="L5837" i="1"/>
  <c r="M5837" i="1"/>
  <c r="N5837" i="1"/>
  <c r="O5837" i="1"/>
  <c r="T5837" i="1"/>
  <c r="W5837" i="1"/>
  <c r="Y5837" i="1"/>
  <c r="AB5837" i="1"/>
  <c r="AE5837" i="1"/>
  <c r="L5838" i="1"/>
  <c r="M5838" i="1"/>
  <c r="O5838" i="1"/>
  <c r="N5838" i="1" s="1"/>
  <c r="T5838" i="1"/>
  <c r="W5838" i="1"/>
  <c r="Y5838" i="1"/>
  <c r="AB5838" i="1"/>
  <c r="AE5838" i="1"/>
  <c r="L5839" i="1"/>
  <c r="M5839" i="1"/>
  <c r="N5839" i="1"/>
  <c r="O5839" i="1"/>
  <c r="T5839" i="1"/>
  <c r="W5839" i="1"/>
  <c r="Y5839" i="1"/>
  <c r="AB5839" i="1"/>
  <c r="AE5839" i="1"/>
  <c r="L5840" i="1"/>
  <c r="M5840" i="1"/>
  <c r="O5840" i="1"/>
  <c r="N5840" i="1" s="1"/>
  <c r="T5840" i="1"/>
  <c r="W5840" i="1"/>
  <c r="Y5840" i="1"/>
  <c r="AB5840" i="1"/>
  <c r="AE5840" i="1"/>
  <c r="L5841" i="1"/>
  <c r="M5841" i="1"/>
  <c r="O5841" i="1"/>
  <c r="N5841" i="1" s="1"/>
  <c r="T5841" i="1"/>
  <c r="W5841" i="1"/>
  <c r="Y5841" i="1"/>
  <c r="AB5841" i="1"/>
  <c r="AE5841" i="1"/>
  <c r="L5842" i="1"/>
  <c r="M5842" i="1"/>
  <c r="O5842" i="1"/>
  <c r="N5842" i="1" s="1"/>
  <c r="T5842" i="1"/>
  <c r="W5842" i="1"/>
  <c r="Y5842" i="1"/>
  <c r="AB5842" i="1"/>
  <c r="AE5842" i="1"/>
  <c r="L5843" i="1"/>
  <c r="M5843" i="1"/>
  <c r="N5843" i="1"/>
  <c r="O5843" i="1"/>
  <c r="T5843" i="1"/>
  <c r="W5843" i="1"/>
  <c r="Y5843" i="1"/>
  <c r="AB5843" i="1"/>
  <c r="AE5843" i="1"/>
  <c r="L5844" i="1"/>
  <c r="M5844" i="1"/>
  <c r="O5844" i="1"/>
  <c r="N5844" i="1" s="1"/>
  <c r="T5844" i="1"/>
  <c r="W5844" i="1"/>
  <c r="Y5844" i="1"/>
  <c r="AB5844" i="1"/>
  <c r="AE5844" i="1"/>
  <c r="L5845" i="1"/>
  <c r="M5845" i="1"/>
  <c r="N5845" i="1"/>
  <c r="O5845" i="1"/>
  <c r="T5845" i="1"/>
  <c r="W5845" i="1"/>
  <c r="Y5845" i="1"/>
  <c r="AB5845" i="1"/>
  <c r="AE5845" i="1"/>
  <c r="L5846" i="1"/>
  <c r="M5846" i="1"/>
  <c r="N5846" i="1"/>
  <c r="O5846" i="1"/>
  <c r="T5846" i="1"/>
  <c r="W5846" i="1"/>
  <c r="Y5846" i="1"/>
  <c r="AB5846" i="1"/>
  <c r="AE5846" i="1"/>
  <c r="L5847" i="1"/>
  <c r="M5847" i="1"/>
  <c r="O5847" i="1"/>
  <c r="N5847" i="1" s="1"/>
  <c r="T5847" i="1"/>
  <c r="W5847" i="1"/>
  <c r="Y5847" i="1"/>
  <c r="AB5847" i="1"/>
  <c r="AE5847" i="1"/>
  <c r="L5848" i="1"/>
  <c r="M5848" i="1"/>
  <c r="N5848" i="1"/>
  <c r="O5848" i="1"/>
  <c r="T5848" i="1"/>
  <c r="W5848" i="1"/>
  <c r="Y5848" i="1"/>
  <c r="AB5848" i="1"/>
  <c r="AE5848" i="1"/>
  <c r="L5849" i="1"/>
  <c r="M5849" i="1"/>
  <c r="N5849" i="1"/>
  <c r="O5849" i="1"/>
  <c r="T5849" i="1"/>
  <c r="W5849" i="1"/>
  <c r="Y5849" i="1"/>
  <c r="AB5849" i="1"/>
  <c r="AE5849" i="1"/>
  <c r="L5850" i="1"/>
  <c r="M5850" i="1"/>
  <c r="N5850" i="1"/>
  <c r="O5850" i="1"/>
  <c r="T5850" i="1"/>
  <c r="W5850" i="1"/>
  <c r="Y5850" i="1"/>
  <c r="AB5850" i="1"/>
  <c r="AE5850" i="1"/>
  <c r="L5851" i="1"/>
  <c r="M5851" i="1"/>
  <c r="N5851" i="1"/>
  <c r="O5851" i="1"/>
  <c r="T5851" i="1"/>
  <c r="W5851" i="1"/>
  <c r="Y5851" i="1"/>
  <c r="AB5851" i="1"/>
  <c r="AE5851" i="1"/>
  <c r="L5852" i="1"/>
  <c r="M5852" i="1"/>
  <c r="N5852" i="1"/>
  <c r="O5852" i="1"/>
  <c r="T5852" i="1"/>
  <c r="W5852" i="1"/>
  <c r="Y5852" i="1"/>
  <c r="AB5852" i="1"/>
  <c r="AE5852" i="1"/>
  <c r="L5853" i="1"/>
  <c r="M5853" i="1"/>
  <c r="N5853" i="1"/>
  <c r="O5853" i="1"/>
  <c r="T5853" i="1"/>
  <c r="W5853" i="1"/>
  <c r="Y5853" i="1"/>
  <c r="AB5853" i="1"/>
  <c r="AE5853" i="1"/>
  <c r="L5854" i="1"/>
  <c r="M5854" i="1"/>
  <c r="N5854" i="1"/>
  <c r="O5854" i="1"/>
  <c r="T5854" i="1"/>
  <c r="W5854" i="1"/>
  <c r="Y5854" i="1"/>
  <c r="AB5854" i="1"/>
  <c r="AE5854" i="1"/>
  <c r="L5855" i="1"/>
  <c r="M5855" i="1"/>
  <c r="N5855" i="1"/>
  <c r="O5855" i="1"/>
  <c r="T5855" i="1"/>
  <c r="W5855" i="1"/>
  <c r="Y5855" i="1"/>
  <c r="AB5855" i="1"/>
  <c r="AE5855" i="1"/>
  <c r="L5856" i="1"/>
  <c r="M5856" i="1"/>
  <c r="N5856" i="1"/>
  <c r="O5856" i="1"/>
  <c r="T5856" i="1"/>
  <c r="W5856" i="1"/>
  <c r="Y5856" i="1"/>
  <c r="AB5856" i="1"/>
  <c r="AE5856" i="1"/>
  <c r="L5857" i="1"/>
  <c r="M5857" i="1"/>
  <c r="N5857" i="1"/>
  <c r="O5857" i="1"/>
  <c r="T5857" i="1"/>
  <c r="W5857" i="1"/>
  <c r="Y5857" i="1"/>
  <c r="AB5857" i="1"/>
  <c r="AE5857" i="1"/>
  <c r="L5858" i="1"/>
  <c r="M5858" i="1"/>
  <c r="N5858" i="1"/>
  <c r="O5858" i="1"/>
  <c r="T5858" i="1"/>
  <c r="W5858" i="1"/>
  <c r="Y5858" i="1"/>
  <c r="AB5858" i="1"/>
  <c r="AE5858" i="1"/>
  <c r="L5859" i="1"/>
  <c r="M5859" i="1"/>
  <c r="N5859" i="1"/>
  <c r="O5859" i="1"/>
  <c r="T5859" i="1"/>
  <c r="W5859" i="1"/>
  <c r="Y5859" i="1"/>
  <c r="AB5859" i="1"/>
  <c r="AE5859" i="1"/>
  <c r="L5860" i="1"/>
  <c r="M5860" i="1"/>
  <c r="N5860" i="1"/>
  <c r="O5860" i="1"/>
  <c r="T5860" i="1"/>
  <c r="W5860" i="1"/>
  <c r="Y5860" i="1"/>
  <c r="AB5860" i="1"/>
  <c r="AE5860" i="1"/>
  <c r="L5861" i="1"/>
  <c r="M5861" i="1"/>
  <c r="N5861" i="1"/>
  <c r="O5861" i="1"/>
  <c r="T5861" i="1"/>
  <c r="W5861" i="1"/>
  <c r="Y5861" i="1"/>
  <c r="AB5861" i="1"/>
  <c r="AE5861" i="1"/>
  <c r="L5862" i="1"/>
  <c r="M5862" i="1"/>
  <c r="N5862" i="1"/>
  <c r="O5862" i="1"/>
  <c r="T5862" i="1"/>
  <c r="W5862" i="1"/>
  <c r="Y5862" i="1"/>
  <c r="AB5862" i="1"/>
  <c r="AE5862" i="1"/>
  <c r="L5863" i="1"/>
  <c r="M5863" i="1"/>
  <c r="N5863" i="1"/>
  <c r="O5863" i="1"/>
  <c r="T5863" i="1"/>
  <c r="W5863" i="1"/>
  <c r="Y5863" i="1"/>
  <c r="AB5863" i="1"/>
  <c r="AE5863" i="1"/>
  <c r="L5864" i="1"/>
  <c r="M5864" i="1"/>
  <c r="N5864" i="1"/>
  <c r="O5864" i="1"/>
  <c r="T5864" i="1"/>
  <c r="W5864" i="1"/>
  <c r="Y5864" i="1"/>
  <c r="AB5864" i="1"/>
  <c r="AE5864" i="1"/>
  <c r="L5865" i="1"/>
  <c r="M5865" i="1"/>
  <c r="N5865" i="1"/>
  <c r="O5865" i="1"/>
  <c r="T5865" i="1"/>
  <c r="W5865" i="1"/>
  <c r="Y5865" i="1"/>
  <c r="AB5865" i="1"/>
  <c r="AE5865" i="1"/>
  <c r="L5866" i="1"/>
  <c r="M5866" i="1"/>
  <c r="N5866" i="1"/>
  <c r="O5866" i="1"/>
  <c r="T5866" i="1"/>
  <c r="W5866" i="1"/>
  <c r="Y5866" i="1"/>
  <c r="AB5866" i="1"/>
  <c r="AE5866" i="1"/>
  <c r="L5867" i="1"/>
  <c r="M5867" i="1"/>
  <c r="N5867" i="1"/>
  <c r="O5867" i="1"/>
  <c r="T5867" i="1"/>
  <c r="W5867" i="1"/>
  <c r="Y5867" i="1"/>
  <c r="AB5867" i="1"/>
  <c r="AE5867" i="1"/>
  <c r="L5868" i="1"/>
  <c r="M5868" i="1"/>
  <c r="N5868" i="1"/>
  <c r="O5868" i="1"/>
  <c r="T5868" i="1"/>
  <c r="W5868" i="1"/>
  <c r="Y5868" i="1"/>
  <c r="AB5868" i="1"/>
  <c r="AE5868" i="1"/>
  <c r="L5869" i="1"/>
  <c r="M5869" i="1"/>
  <c r="N5869" i="1"/>
  <c r="O5869" i="1"/>
  <c r="T5869" i="1"/>
  <c r="W5869" i="1"/>
  <c r="Y5869" i="1"/>
  <c r="AB5869" i="1"/>
  <c r="AE5869" i="1"/>
  <c r="L5870" i="1"/>
  <c r="M5870" i="1"/>
  <c r="N5870" i="1"/>
  <c r="O5870" i="1"/>
  <c r="T5870" i="1"/>
  <c r="W5870" i="1"/>
  <c r="Y5870" i="1"/>
  <c r="AB5870" i="1"/>
  <c r="AE5870" i="1"/>
  <c r="L5871" i="1"/>
  <c r="M5871" i="1"/>
  <c r="N5871" i="1"/>
  <c r="O5871" i="1"/>
  <c r="T5871" i="1"/>
  <c r="W5871" i="1"/>
  <c r="Y5871" i="1"/>
  <c r="AB5871" i="1"/>
  <c r="AE5871" i="1"/>
  <c r="L5872" i="1"/>
  <c r="M5872" i="1"/>
  <c r="N5872" i="1"/>
  <c r="O5872" i="1"/>
  <c r="T5872" i="1"/>
  <c r="W5872" i="1"/>
  <c r="Y5872" i="1"/>
  <c r="AB5872" i="1"/>
  <c r="AE5872" i="1"/>
  <c r="L5873" i="1"/>
  <c r="M5873" i="1"/>
  <c r="N5873" i="1"/>
  <c r="O5873" i="1"/>
  <c r="T5873" i="1"/>
  <c r="W5873" i="1"/>
  <c r="Y5873" i="1"/>
  <c r="AB5873" i="1"/>
  <c r="AE5873" i="1"/>
  <c r="L5874" i="1"/>
  <c r="M5874" i="1"/>
  <c r="N5874" i="1"/>
  <c r="O5874" i="1"/>
  <c r="T5874" i="1"/>
  <c r="W5874" i="1"/>
  <c r="Y5874" i="1"/>
  <c r="AB5874" i="1"/>
  <c r="AE5874" i="1"/>
  <c r="L5875" i="1"/>
  <c r="M5875" i="1"/>
  <c r="N5875" i="1"/>
  <c r="O5875" i="1"/>
  <c r="T5875" i="1"/>
  <c r="W5875" i="1"/>
  <c r="Y5875" i="1"/>
  <c r="AB5875" i="1"/>
  <c r="AE5875" i="1"/>
  <c r="L5876" i="1"/>
  <c r="M5876" i="1"/>
  <c r="N5876" i="1"/>
  <c r="O5876" i="1"/>
  <c r="T5876" i="1"/>
  <c r="W5876" i="1"/>
  <c r="Y5876" i="1"/>
  <c r="AB5876" i="1"/>
  <c r="AE5876" i="1"/>
  <c r="L5877" i="1"/>
  <c r="M5877" i="1"/>
  <c r="N5877" i="1"/>
  <c r="O5877" i="1"/>
  <c r="T5877" i="1"/>
  <c r="W5877" i="1"/>
  <c r="Y5877" i="1"/>
  <c r="AB5877" i="1"/>
  <c r="AE5877" i="1"/>
  <c r="L5878" i="1"/>
  <c r="M5878" i="1"/>
  <c r="N5878" i="1"/>
  <c r="O5878" i="1"/>
  <c r="T5878" i="1"/>
  <c r="W5878" i="1"/>
  <c r="Y5878" i="1"/>
  <c r="AB5878" i="1"/>
  <c r="AE5878" i="1"/>
  <c r="L5879" i="1"/>
  <c r="M5879" i="1"/>
  <c r="N5879" i="1"/>
  <c r="O5879" i="1"/>
  <c r="T5879" i="1"/>
  <c r="W5879" i="1"/>
  <c r="Y5879" i="1"/>
  <c r="AB5879" i="1"/>
  <c r="AE5879" i="1"/>
  <c r="L5880" i="1"/>
  <c r="M5880" i="1"/>
  <c r="N5880" i="1"/>
  <c r="O5880" i="1"/>
  <c r="T5880" i="1"/>
  <c r="W5880" i="1"/>
  <c r="Y5880" i="1"/>
  <c r="AB5880" i="1"/>
  <c r="AE5880" i="1"/>
  <c r="L5881" i="1"/>
  <c r="M5881" i="1"/>
  <c r="N5881" i="1"/>
  <c r="O5881" i="1"/>
  <c r="T5881" i="1"/>
  <c r="W5881" i="1"/>
  <c r="Y5881" i="1"/>
  <c r="AB5881" i="1"/>
  <c r="AE5881" i="1"/>
  <c r="L5882" i="1"/>
  <c r="M5882" i="1"/>
  <c r="N5882" i="1"/>
  <c r="O5882" i="1"/>
  <c r="T5882" i="1"/>
  <c r="W5882" i="1"/>
  <c r="Y5882" i="1"/>
  <c r="AB5882" i="1"/>
  <c r="AE5882" i="1"/>
  <c r="L5883" i="1"/>
  <c r="M5883" i="1"/>
  <c r="N5883" i="1"/>
  <c r="O5883" i="1"/>
  <c r="T5883" i="1"/>
  <c r="W5883" i="1"/>
  <c r="Y5883" i="1"/>
  <c r="AB5883" i="1"/>
  <c r="AE5883" i="1"/>
  <c r="L5884" i="1"/>
  <c r="M5884" i="1"/>
  <c r="N5884" i="1"/>
  <c r="O5884" i="1"/>
  <c r="T5884" i="1"/>
  <c r="W5884" i="1"/>
  <c r="Y5884" i="1"/>
  <c r="AB5884" i="1"/>
  <c r="AE5884" i="1"/>
  <c r="L5885" i="1"/>
  <c r="M5885" i="1"/>
  <c r="N5885" i="1"/>
  <c r="O5885" i="1"/>
  <c r="T5885" i="1"/>
  <c r="W5885" i="1"/>
  <c r="Y5885" i="1"/>
  <c r="AB5885" i="1"/>
  <c r="AE5885" i="1"/>
  <c r="L5886" i="1"/>
  <c r="M5886" i="1"/>
  <c r="N5886" i="1"/>
  <c r="O5886" i="1"/>
  <c r="T5886" i="1"/>
  <c r="W5886" i="1"/>
  <c r="Y5886" i="1"/>
  <c r="AB5886" i="1"/>
  <c r="AE5886" i="1"/>
  <c r="L5887" i="1"/>
  <c r="M5887" i="1"/>
  <c r="N5887" i="1"/>
  <c r="O5887" i="1"/>
  <c r="T5887" i="1"/>
  <c r="W5887" i="1"/>
  <c r="Y5887" i="1"/>
  <c r="AB5887" i="1"/>
  <c r="AE5887" i="1"/>
  <c r="L5888" i="1"/>
  <c r="M5888" i="1"/>
  <c r="N5888" i="1"/>
  <c r="O5888" i="1"/>
  <c r="T5888" i="1"/>
  <c r="W5888" i="1"/>
  <c r="Y5888" i="1"/>
  <c r="AB5888" i="1"/>
  <c r="AE5888" i="1"/>
  <c r="L5889" i="1"/>
  <c r="M5889" i="1"/>
  <c r="N5889" i="1"/>
  <c r="O5889" i="1"/>
  <c r="T5889" i="1"/>
  <c r="W5889" i="1"/>
  <c r="Y5889" i="1"/>
  <c r="AB5889" i="1"/>
  <c r="AE5889" i="1"/>
  <c r="L5890" i="1"/>
  <c r="M5890" i="1"/>
  <c r="N5890" i="1"/>
  <c r="O5890" i="1"/>
  <c r="T5890" i="1"/>
  <c r="W5890" i="1"/>
  <c r="Y5890" i="1"/>
  <c r="AB5890" i="1"/>
  <c r="AE5890" i="1"/>
  <c r="L5891" i="1"/>
  <c r="M5891" i="1"/>
  <c r="N5891" i="1"/>
  <c r="O5891" i="1"/>
  <c r="T5891" i="1"/>
  <c r="W5891" i="1"/>
  <c r="Y5891" i="1"/>
  <c r="AB5891" i="1"/>
  <c r="AE5891" i="1"/>
  <c r="L5892" i="1"/>
  <c r="M5892" i="1"/>
  <c r="N5892" i="1"/>
  <c r="O5892" i="1"/>
  <c r="T5892" i="1"/>
  <c r="W5892" i="1"/>
  <c r="Y5892" i="1"/>
  <c r="AB5892" i="1"/>
  <c r="AE5892" i="1"/>
  <c r="L5893" i="1"/>
  <c r="M5893" i="1"/>
  <c r="N5893" i="1"/>
  <c r="O5893" i="1"/>
  <c r="T5893" i="1"/>
  <c r="W5893" i="1"/>
  <c r="Y5893" i="1"/>
  <c r="AB5893" i="1"/>
  <c r="AE5893" i="1"/>
  <c r="L5894" i="1"/>
  <c r="M5894" i="1"/>
  <c r="N5894" i="1"/>
  <c r="O5894" i="1"/>
  <c r="T5894" i="1"/>
  <c r="W5894" i="1"/>
  <c r="Y5894" i="1"/>
  <c r="AB5894" i="1"/>
  <c r="AE5894" i="1"/>
  <c r="L5895" i="1"/>
  <c r="M5895" i="1"/>
  <c r="N5895" i="1"/>
  <c r="O5895" i="1"/>
  <c r="T5895" i="1"/>
  <c r="W5895" i="1"/>
  <c r="Y5895" i="1"/>
  <c r="AB5895" i="1"/>
  <c r="AE5895" i="1"/>
  <c r="L5896" i="1"/>
  <c r="M5896" i="1"/>
  <c r="N5896" i="1"/>
  <c r="O5896" i="1"/>
  <c r="T5896" i="1"/>
  <c r="W5896" i="1"/>
  <c r="Y5896" i="1"/>
  <c r="AB5896" i="1"/>
  <c r="AE5896" i="1"/>
  <c r="L5897" i="1"/>
  <c r="M5897" i="1"/>
  <c r="N5897" i="1"/>
  <c r="O5897" i="1"/>
  <c r="T5897" i="1"/>
  <c r="W5897" i="1"/>
  <c r="Y5897" i="1"/>
  <c r="AB5897" i="1"/>
  <c r="AE5897" i="1"/>
  <c r="L5898" i="1"/>
  <c r="M5898" i="1"/>
  <c r="N5898" i="1"/>
  <c r="O5898" i="1"/>
  <c r="T5898" i="1"/>
  <c r="W5898" i="1"/>
  <c r="Y5898" i="1"/>
  <c r="AB5898" i="1"/>
  <c r="AE5898" i="1"/>
  <c r="L5899" i="1"/>
  <c r="M5899" i="1"/>
  <c r="N5899" i="1"/>
  <c r="O5899" i="1"/>
  <c r="T5899" i="1"/>
  <c r="W5899" i="1"/>
  <c r="Y5899" i="1"/>
  <c r="AB5899" i="1"/>
  <c r="AE5899" i="1"/>
  <c r="L5900" i="1"/>
  <c r="M5900" i="1"/>
  <c r="N5900" i="1"/>
  <c r="O5900" i="1"/>
  <c r="T5900" i="1"/>
  <c r="W5900" i="1"/>
  <c r="Y5900" i="1"/>
  <c r="AB5900" i="1"/>
  <c r="AE5900" i="1"/>
  <c r="L5901" i="1"/>
  <c r="M5901" i="1"/>
  <c r="N5901" i="1"/>
  <c r="O5901" i="1"/>
  <c r="T5901" i="1"/>
  <c r="W5901" i="1"/>
  <c r="Y5901" i="1"/>
  <c r="AB5901" i="1"/>
  <c r="AE5901" i="1"/>
  <c r="L5902" i="1"/>
  <c r="M5902" i="1"/>
  <c r="N5902" i="1"/>
  <c r="O5902" i="1"/>
  <c r="T5902" i="1"/>
  <c r="W5902" i="1"/>
  <c r="Y5902" i="1"/>
  <c r="AB5902" i="1"/>
  <c r="AE5902" i="1"/>
  <c r="L5903" i="1"/>
  <c r="M5903" i="1"/>
  <c r="N5903" i="1"/>
  <c r="O5903" i="1"/>
  <c r="T5903" i="1"/>
  <c r="W5903" i="1"/>
  <c r="Y5903" i="1"/>
  <c r="AB5903" i="1"/>
  <c r="AE5903" i="1"/>
  <c r="L5904" i="1"/>
  <c r="M5904" i="1"/>
  <c r="N5904" i="1"/>
  <c r="O5904" i="1"/>
  <c r="T5904" i="1"/>
  <c r="W5904" i="1"/>
  <c r="Y5904" i="1"/>
  <c r="AB5904" i="1"/>
  <c r="AE5904" i="1"/>
  <c r="L5905" i="1"/>
  <c r="M5905" i="1"/>
  <c r="N5905" i="1"/>
  <c r="O5905" i="1"/>
  <c r="T5905" i="1"/>
  <c r="W5905" i="1"/>
  <c r="Y5905" i="1"/>
  <c r="AB5905" i="1"/>
  <c r="AE5905" i="1"/>
  <c r="L5906" i="1"/>
  <c r="M5906" i="1"/>
  <c r="N5906" i="1"/>
  <c r="O5906" i="1"/>
  <c r="T5906" i="1"/>
  <c r="W5906" i="1"/>
  <c r="Y5906" i="1"/>
  <c r="AB5906" i="1"/>
  <c r="AE5906" i="1"/>
  <c r="L5907" i="1"/>
  <c r="M5907" i="1"/>
  <c r="N5907" i="1"/>
  <c r="O5907" i="1"/>
  <c r="T5907" i="1"/>
  <c r="W5907" i="1"/>
  <c r="Y5907" i="1"/>
  <c r="AB5907" i="1"/>
  <c r="AE5907" i="1"/>
  <c r="L5908" i="1"/>
  <c r="M5908" i="1"/>
  <c r="N5908" i="1"/>
  <c r="O5908" i="1"/>
  <c r="T5908" i="1"/>
  <c r="W5908" i="1"/>
  <c r="Y5908" i="1"/>
  <c r="AB5908" i="1"/>
  <c r="AE5908" i="1"/>
  <c r="L5909" i="1"/>
  <c r="M5909" i="1"/>
  <c r="N5909" i="1"/>
  <c r="O5909" i="1"/>
  <c r="T5909" i="1"/>
  <c r="W5909" i="1"/>
  <c r="Y5909" i="1"/>
  <c r="AB5909" i="1"/>
  <c r="AE5909" i="1"/>
  <c r="L5910" i="1"/>
  <c r="M5910" i="1"/>
  <c r="N5910" i="1"/>
  <c r="O5910" i="1"/>
  <c r="T5910" i="1"/>
  <c r="W5910" i="1"/>
  <c r="Y5910" i="1"/>
  <c r="AB5910" i="1"/>
  <c r="AE5910" i="1"/>
  <c r="L5911" i="1"/>
  <c r="M5911" i="1"/>
  <c r="N5911" i="1"/>
  <c r="O5911" i="1"/>
  <c r="T5911" i="1"/>
  <c r="W5911" i="1"/>
  <c r="Y5911" i="1"/>
  <c r="AB5911" i="1"/>
  <c r="AE5911" i="1"/>
  <c r="L5912" i="1"/>
  <c r="M5912" i="1"/>
  <c r="N5912" i="1"/>
  <c r="O5912" i="1"/>
  <c r="T5912" i="1"/>
  <c r="W5912" i="1"/>
  <c r="Y5912" i="1"/>
  <c r="AB5912" i="1"/>
  <c r="AE5912" i="1"/>
  <c r="L5913" i="1"/>
  <c r="M5913" i="1"/>
  <c r="N5913" i="1"/>
  <c r="O5913" i="1"/>
  <c r="T5913" i="1"/>
  <c r="W5913" i="1"/>
  <c r="Y5913" i="1"/>
  <c r="AB5913" i="1"/>
  <c r="AE5913" i="1"/>
  <c r="L5914" i="1"/>
  <c r="M5914" i="1"/>
  <c r="N5914" i="1"/>
  <c r="O5914" i="1"/>
  <c r="T5914" i="1"/>
  <c r="W5914" i="1"/>
  <c r="Y5914" i="1"/>
  <c r="AB5914" i="1"/>
  <c r="AE5914" i="1"/>
  <c r="L5915" i="1"/>
  <c r="M5915" i="1"/>
  <c r="N5915" i="1"/>
  <c r="O5915" i="1"/>
  <c r="T5915" i="1"/>
  <c r="W5915" i="1"/>
  <c r="Y5915" i="1"/>
  <c r="AB5915" i="1"/>
  <c r="AE5915" i="1"/>
  <c r="L5916" i="1"/>
  <c r="M5916" i="1"/>
  <c r="N5916" i="1"/>
  <c r="O5916" i="1"/>
  <c r="T5916" i="1"/>
  <c r="W5916" i="1"/>
  <c r="Y5916" i="1"/>
  <c r="AB5916" i="1"/>
  <c r="AE5916" i="1"/>
  <c r="L5917" i="1"/>
  <c r="M5917" i="1"/>
  <c r="N5917" i="1"/>
  <c r="O5917" i="1"/>
  <c r="T5917" i="1"/>
  <c r="W5917" i="1"/>
  <c r="Y5917" i="1"/>
  <c r="AB5917" i="1"/>
  <c r="AE5917" i="1"/>
  <c r="L5918" i="1"/>
  <c r="M5918" i="1"/>
  <c r="N5918" i="1"/>
  <c r="O5918" i="1"/>
  <c r="T5918" i="1"/>
  <c r="W5918" i="1"/>
  <c r="Y5918" i="1"/>
  <c r="AB5918" i="1"/>
  <c r="AE5918" i="1"/>
  <c r="L5919" i="1"/>
  <c r="M5919" i="1"/>
  <c r="N5919" i="1"/>
  <c r="O5919" i="1"/>
  <c r="T5919" i="1"/>
  <c r="W5919" i="1"/>
  <c r="Y5919" i="1"/>
  <c r="AB5919" i="1"/>
  <c r="AE5919" i="1"/>
  <c r="L5920" i="1"/>
  <c r="M5920" i="1"/>
  <c r="N5920" i="1"/>
  <c r="O5920" i="1"/>
  <c r="T5920" i="1"/>
  <c r="W5920" i="1"/>
  <c r="Y5920" i="1"/>
  <c r="AB5920" i="1"/>
  <c r="AE5920" i="1"/>
  <c r="L5921" i="1"/>
  <c r="M5921" i="1"/>
  <c r="N5921" i="1"/>
  <c r="O5921" i="1"/>
  <c r="T5921" i="1"/>
  <c r="W5921" i="1"/>
  <c r="Y5921" i="1"/>
  <c r="AB5921" i="1"/>
  <c r="AE5921" i="1"/>
  <c r="L5922" i="1"/>
  <c r="M5922" i="1"/>
  <c r="N5922" i="1"/>
  <c r="O5922" i="1"/>
  <c r="T5922" i="1"/>
  <c r="W5922" i="1"/>
  <c r="Y5922" i="1"/>
  <c r="AB5922" i="1"/>
  <c r="AE5922" i="1"/>
  <c r="L5923" i="1"/>
  <c r="M5923" i="1"/>
  <c r="N5923" i="1"/>
  <c r="O5923" i="1"/>
  <c r="T5923" i="1"/>
  <c r="W5923" i="1"/>
  <c r="Y5923" i="1"/>
  <c r="AB5923" i="1"/>
  <c r="AE5923" i="1"/>
  <c r="L5924" i="1"/>
  <c r="M5924" i="1"/>
  <c r="N5924" i="1"/>
  <c r="O5924" i="1"/>
  <c r="T5924" i="1"/>
  <c r="W5924" i="1"/>
  <c r="Y5924" i="1"/>
  <c r="AB5924" i="1"/>
  <c r="AE5924" i="1"/>
  <c r="L5925" i="1"/>
  <c r="M5925" i="1"/>
  <c r="N5925" i="1"/>
  <c r="O5925" i="1"/>
  <c r="T5925" i="1"/>
  <c r="W5925" i="1"/>
  <c r="Y5925" i="1"/>
  <c r="AB5925" i="1"/>
  <c r="AE5925" i="1"/>
  <c r="L5926" i="1"/>
  <c r="M5926" i="1"/>
  <c r="N5926" i="1"/>
  <c r="O5926" i="1"/>
  <c r="T5926" i="1"/>
  <c r="W5926" i="1"/>
  <c r="Y5926" i="1"/>
  <c r="AB5926" i="1"/>
  <c r="AE5926" i="1"/>
  <c r="L5927" i="1"/>
  <c r="M5927" i="1"/>
  <c r="N5927" i="1"/>
  <c r="O5927" i="1"/>
  <c r="T5927" i="1"/>
  <c r="W5927" i="1"/>
  <c r="Y5927" i="1"/>
  <c r="AB5927" i="1"/>
  <c r="AE5927" i="1"/>
  <c r="L5928" i="1"/>
  <c r="M5928" i="1"/>
  <c r="O5928" i="1"/>
  <c r="N5928" i="1" s="1"/>
  <c r="T5928" i="1"/>
  <c r="W5928" i="1"/>
  <c r="Y5928" i="1"/>
  <c r="AB5928" i="1"/>
  <c r="AE5928" i="1"/>
  <c r="L5929" i="1"/>
  <c r="M5929" i="1"/>
  <c r="N5929" i="1"/>
  <c r="O5929" i="1"/>
  <c r="T5929" i="1"/>
  <c r="W5929" i="1"/>
  <c r="Y5929" i="1"/>
  <c r="AB5929" i="1"/>
  <c r="AE5929" i="1"/>
  <c r="L5930" i="1"/>
  <c r="M5930" i="1"/>
  <c r="O5930" i="1"/>
  <c r="N5930" i="1" s="1"/>
  <c r="T5930" i="1"/>
  <c r="W5930" i="1"/>
  <c r="Y5930" i="1"/>
  <c r="AB5930" i="1"/>
  <c r="AE5930" i="1"/>
  <c r="L5931" i="1"/>
  <c r="M5931" i="1"/>
  <c r="O5931" i="1"/>
  <c r="N5931" i="1" s="1"/>
  <c r="T5931" i="1"/>
  <c r="W5931" i="1"/>
  <c r="Y5931" i="1"/>
  <c r="AB5931" i="1"/>
  <c r="AE5931" i="1"/>
  <c r="L5932" i="1"/>
  <c r="M5932" i="1"/>
  <c r="N5932" i="1"/>
  <c r="O5932" i="1"/>
  <c r="T5932" i="1"/>
  <c r="W5932" i="1"/>
  <c r="Y5932" i="1"/>
  <c r="AB5932" i="1"/>
  <c r="AE5932" i="1"/>
  <c r="L5933" i="1"/>
  <c r="M5933" i="1"/>
  <c r="O5933" i="1"/>
  <c r="N5933" i="1" s="1"/>
  <c r="T5933" i="1"/>
  <c r="W5933" i="1"/>
  <c r="Y5933" i="1"/>
  <c r="AB5933" i="1"/>
  <c r="AE5933" i="1"/>
  <c r="L5934" i="1"/>
  <c r="M5934" i="1"/>
  <c r="N5934" i="1"/>
  <c r="O5934" i="1"/>
  <c r="T5934" i="1"/>
  <c r="W5934" i="1"/>
  <c r="Y5934" i="1"/>
  <c r="AB5934" i="1"/>
  <c r="AE5934" i="1"/>
  <c r="L5935" i="1"/>
  <c r="M5935" i="1"/>
  <c r="N5935" i="1"/>
  <c r="O5935" i="1"/>
  <c r="T5935" i="1"/>
  <c r="W5935" i="1"/>
  <c r="Y5935" i="1"/>
  <c r="AB5935" i="1"/>
  <c r="AE5935" i="1"/>
  <c r="L5936" i="1"/>
  <c r="M5936" i="1"/>
  <c r="O5936" i="1"/>
  <c r="N5936" i="1" s="1"/>
  <c r="T5936" i="1"/>
  <c r="W5936" i="1"/>
  <c r="Y5936" i="1"/>
  <c r="AB5936" i="1"/>
  <c r="AE5936" i="1"/>
  <c r="L5937" i="1"/>
  <c r="M5937" i="1"/>
  <c r="O5937" i="1"/>
  <c r="N5937" i="1" s="1"/>
  <c r="T5937" i="1"/>
  <c r="W5937" i="1"/>
  <c r="Y5937" i="1"/>
  <c r="AB5937" i="1"/>
  <c r="AE5937" i="1"/>
  <c r="L5938" i="1"/>
  <c r="M5938" i="1"/>
  <c r="O5938" i="1"/>
  <c r="N5938" i="1" s="1"/>
  <c r="T5938" i="1"/>
  <c r="W5938" i="1"/>
  <c r="Y5938" i="1"/>
  <c r="AB5938" i="1"/>
  <c r="AE5938" i="1"/>
  <c r="L5939" i="1"/>
  <c r="M5939" i="1"/>
  <c r="N5939" i="1"/>
  <c r="O5939" i="1"/>
  <c r="T5939" i="1"/>
  <c r="W5939" i="1"/>
  <c r="Y5939" i="1"/>
  <c r="AB5939" i="1"/>
  <c r="AE5939" i="1"/>
  <c r="L5940" i="1"/>
  <c r="M5940" i="1"/>
  <c r="O5940" i="1"/>
  <c r="N5940" i="1" s="1"/>
  <c r="T5940" i="1"/>
  <c r="W5940" i="1"/>
  <c r="Y5940" i="1"/>
  <c r="AB5940" i="1"/>
  <c r="AE5940" i="1"/>
  <c r="L5941" i="1"/>
  <c r="M5941" i="1"/>
  <c r="O5941" i="1"/>
  <c r="N5941" i="1" s="1"/>
  <c r="T5941" i="1"/>
  <c r="W5941" i="1"/>
  <c r="Y5941" i="1"/>
  <c r="AB5941" i="1"/>
  <c r="AE5941" i="1"/>
  <c r="L5942" i="1"/>
  <c r="M5942" i="1"/>
  <c r="N5942" i="1"/>
  <c r="O5942" i="1"/>
  <c r="T5942" i="1"/>
  <c r="W5942" i="1"/>
  <c r="Y5942" i="1"/>
  <c r="AB5942" i="1"/>
  <c r="AE5942" i="1"/>
  <c r="L5943" i="1"/>
  <c r="M5943" i="1"/>
  <c r="O5943" i="1"/>
  <c r="N5943" i="1" s="1"/>
  <c r="T5943" i="1"/>
  <c r="W5943" i="1"/>
  <c r="Y5943" i="1"/>
  <c r="AB5943" i="1"/>
  <c r="AE5943" i="1"/>
  <c r="L5944" i="1"/>
  <c r="M5944" i="1"/>
  <c r="O5944" i="1"/>
  <c r="N5944" i="1" s="1"/>
  <c r="T5944" i="1"/>
  <c r="W5944" i="1"/>
  <c r="Y5944" i="1"/>
  <c r="AB5944" i="1"/>
  <c r="AE5944" i="1"/>
  <c r="L5945" i="1"/>
  <c r="M5945" i="1"/>
  <c r="N5945" i="1"/>
  <c r="O5945" i="1"/>
  <c r="T5945" i="1"/>
  <c r="W5945" i="1"/>
  <c r="Y5945" i="1"/>
  <c r="AB5945" i="1"/>
  <c r="AE5945" i="1"/>
  <c r="L5946" i="1"/>
  <c r="M5946" i="1"/>
  <c r="O5946" i="1"/>
  <c r="N5946" i="1" s="1"/>
  <c r="T5946" i="1"/>
  <c r="W5946" i="1"/>
  <c r="Y5946" i="1"/>
  <c r="AB5946" i="1"/>
  <c r="AE5946" i="1"/>
  <c r="L5947" i="1"/>
  <c r="M5947" i="1"/>
  <c r="O5947" i="1"/>
  <c r="N5947" i="1" s="1"/>
  <c r="T5947" i="1"/>
  <c r="W5947" i="1"/>
  <c r="Y5947" i="1"/>
  <c r="AB5947" i="1"/>
  <c r="AE5947" i="1"/>
  <c r="L5948" i="1"/>
  <c r="M5948" i="1"/>
  <c r="N5948" i="1"/>
  <c r="O5948" i="1"/>
  <c r="T5948" i="1"/>
  <c r="W5948" i="1"/>
  <c r="Y5948" i="1"/>
  <c r="AB5948" i="1"/>
  <c r="AE5948" i="1"/>
  <c r="L5949" i="1"/>
  <c r="M5949" i="1"/>
  <c r="O5949" i="1"/>
  <c r="N5949" i="1" s="1"/>
  <c r="T5949" i="1"/>
  <c r="W5949" i="1"/>
  <c r="Y5949" i="1"/>
  <c r="AB5949" i="1"/>
  <c r="AE5949" i="1"/>
  <c r="L5950" i="1"/>
  <c r="M5950" i="1"/>
  <c r="O5950" i="1"/>
  <c r="N5950" i="1" s="1"/>
  <c r="T5950" i="1"/>
  <c r="W5950" i="1"/>
  <c r="Y5950" i="1"/>
  <c r="AB5950" i="1"/>
  <c r="AE5950" i="1"/>
  <c r="L5951" i="1"/>
  <c r="M5951" i="1"/>
  <c r="N5951" i="1"/>
  <c r="O5951" i="1"/>
  <c r="T5951" i="1"/>
  <c r="W5951" i="1"/>
  <c r="Y5951" i="1"/>
  <c r="AB5951" i="1"/>
  <c r="AE5951" i="1"/>
  <c r="L5952" i="1"/>
  <c r="M5952" i="1"/>
  <c r="O5952" i="1"/>
  <c r="N5952" i="1" s="1"/>
  <c r="T5952" i="1"/>
  <c r="W5952" i="1"/>
  <c r="Y5952" i="1"/>
  <c r="AB5952" i="1"/>
  <c r="AE5952" i="1"/>
  <c r="L5953" i="1"/>
  <c r="M5953" i="1"/>
  <c r="O5953" i="1"/>
  <c r="N5953" i="1" s="1"/>
  <c r="T5953" i="1"/>
  <c r="W5953" i="1"/>
  <c r="Y5953" i="1"/>
  <c r="AB5953" i="1"/>
  <c r="AE5953" i="1"/>
  <c r="L5954" i="1"/>
  <c r="M5954" i="1"/>
  <c r="N5954" i="1"/>
  <c r="O5954" i="1"/>
  <c r="T5954" i="1"/>
  <c r="W5954" i="1"/>
  <c r="Y5954" i="1"/>
  <c r="AB5954" i="1"/>
  <c r="AE5954" i="1"/>
  <c r="L5955" i="1"/>
  <c r="M5955" i="1"/>
  <c r="O5955" i="1"/>
  <c r="N5955" i="1" s="1"/>
  <c r="T5955" i="1"/>
  <c r="W5955" i="1"/>
  <c r="Y5955" i="1"/>
  <c r="AB5955" i="1"/>
  <c r="AE5955" i="1"/>
  <c r="L5956" i="1"/>
  <c r="M5956" i="1"/>
  <c r="O5956" i="1"/>
  <c r="N5956" i="1" s="1"/>
  <c r="T5956" i="1"/>
  <c r="W5956" i="1"/>
  <c r="Y5956" i="1"/>
  <c r="AB5956" i="1"/>
  <c r="AE5956" i="1"/>
  <c r="L5957" i="1"/>
  <c r="M5957" i="1"/>
  <c r="N5957" i="1"/>
  <c r="O5957" i="1"/>
  <c r="T5957" i="1"/>
  <c r="W5957" i="1"/>
  <c r="Y5957" i="1"/>
  <c r="AB5957" i="1"/>
  <c r="AE5957" i="1"/>
  <c r="L5958" i="1"/>
  <c r="M5958" i="1"/>
  <c r="O5958" i="1"/>
  <c r="N5958" i="1" s="1"/>
  <c r="T5958" i="1"/>
  <c r="W5958" i="1"/>
  <c r="Y5958" i="1"/>
  <c r="AB5958" i="1"/>
  <c r="AE5958" i="1"/>
  <c r="L5959" i="1"/>
  <c r="M5959" i="1"/>
  <c r="O5959" i="1"/>
  <c r="N5959" i="1" s="1"/>
  <c r="T5959" i="1"/>
  <c r="W5959" i="1"/>
  <c r="Y5959" i="1"/>
  <c r="AB5959" i="1"/>
  <c r="AE5959" i="1"/>
  <c r="L5960" i="1"/>
  <c r="M5960" i="1"/>
  <c r="N5960" i="1"/>
  <c r="O5960" i="1"/>
  <c r="T5960" i="1"/>
  <c r="W5960" i="1"/>
  <c r="Y5960" i="1"/>
  <c r="AB5960" i="1"/>
  <c r="AE5960" i="1"/>
  <c r="L5961" i="1"/>
  <c r="M5961" i="1"/>
  <c r="O5961" i="1"/>
  <c r="N5961" i="1" s="1"/>
  <c r="T5961" i="1"/>
  <c r="W5961" i="1"/>
  <c r="Y5961" i="1"/>
  <c r="AB5961" i="1"/>
  <c r="AE5961" i="1"/>
  <c r="L5962" i="1"/>
  <c r="M5962" i="1"/>
  <c r="O5962" i="1"/>
  <c r="N5962" i="1" s="1"/>
  <c r="T5962" i="1"/>
  <c r="W5962" i="1"/>
  <c r="Y5962" i="1"/>
  <c r="AB5962" i="1"/>
  <c r="AE5962" i="1"/>
  <c r="L5963" i="1"/>
  <c r="M5963" i="1"/>
  <c r="N5963" i="1"/>
  <c r="O5963" i="1"/>
  <c r="T5963" i="1"/>
  <c r="W5963" i="1"/>
  <c r="Y5963" i="1"/>
  <c r="AB5963" i="1"/>
  <c r="AE5963" i="1"/>
  <c r="L5964" i="1"/>
  <c r="M5964" i="1"/>
  <c r="O5964" i="1"/>
  <c r="N5964" i="1" s="1"/>
  <c r="T5964" i="1"/>
  <c r="W5964" i="1"/>
  <c r="Y5964" i="1"/>
  <c r="AB5964" i="1"/>
  <c r="AE5964" i="1"/>
  <c r="L5965" i="1"/>
  <c r="M5965" i="1"/>
  <c r="O5965" i="1"/>
  <c r="N5965" i="1" s="1"/>
  <c r="T5965" i="1"/>
  <c r="W5965" i="1"/>
  <c r="Y5965" i="1"/>
  <c r="AB5965" i="1"/>
  <c r="AE5965" i="1"/>
  <c r="L5966" i="1"/>
  <c r="M5966" i="1"/>
  <c r="N5966" i="1"/>
  <c r="O5966" i="1"/>
  <c r="T5966" i="1"/>
  <c r="W5966" i="1"/>
  <c r="Y5966" i="1"/>
  <c r="AB5966" i="1"/>
  <c r="AE5966" i="1"/>
  <c r="L5967" i="1"/>
  <c r="M5967" i="1"/>
  <c r="O5967" i="1"/>
  <c r="N5967" i="1" s="1"/>
  <c r="T5967" i="1"/>
  <c r="W5967" i="1"/>
  <c r="Y5967" i="1"/>
  <c r="AB5967" i="1"/>
  <c r="AE5967" i="1"/>
  <c r="L5968" i="1"/>
  <c r="M5968" i="1"/>
  <c r="O5968" i="1"/>
  <c r="N5968" i="1" s="1"/>
  <c r="T5968" i="1"/>
  <c r="W5968" i="1"/>
  <c r="Y5968" i="1"/>
  <c r="AB5968" i="1"/>
  <c r="AE5968" i="1"/>
  <c r="L5969" i="1"/>
  <c r="M5969" i="1"/>
  <c r="N5969" i="1"/>
  <c r="O5969" i="1"/>
  <c r="T5969" i="1"/>
  <c r="W5969" i="1"/>
  <c r="Y5969" i="1"/>
  <c r="AB5969" i="1"/>
  <c r="AE5969" i="1"/>
  <c r="L5970" i="1"/>
  <c r="M5970" i="1"/>
  <c r="O5970" i="1"/>
  <c r="N5970" i="1" s="1"/>
  <c r="T5970" i="1"/>
  <c r="W5970" i="1"/>
  <c r="Y5970" i="1"/>
  <c r="AB5970" i="1"/>
  <c r="AE5970" i="1"/>
  <c r="L5971" i="1"/>
  <c r="M5971" i="1"/>
  <c r="O5971" i="1"/>
  <c r="N5971" i="1" s="1"/>
  <c r="T5971" i="1"/>
  <c r="W5971" i="1"/>
  <c r="Y5971" i="1"/>
  <c r="AB5971" i="1"/>
  <c r="AE5971" i="1"/>
  <c r="L5972" i="1"/>
  <c r="M5972" i="1"/>
  <c r="N5972" i="1"/>
  <c r="O5972" i="1"/>
  <c r="T5972" i="1"/>
  <c r="W5972" i="1"/>
  <c r="Y5972" i="1"/>
  <c r="AB5972" i="1"/>
  <c r="AE5972" i="1"/>
  <c r="L5973" i="1"/>
  <c r="M5973" i="1"/>
  <c r="O5973" i="1"/>
  <c r="N5973" i="1" s="1"/>
  <c r="T5973" i="1"/>
  <c r="W5973" i="1"/>
  <c r="Y5973" i="1"/>
  <c r="AB5973" i="1"/>
  <c r="AE5973" i="1"/>
  <c r="L5974" i="1"/>
  <c r="M5974" i="1"/>
  <c r="O5974" i="1"/>
  <c r="N5974" i="1" s="1"/>
  <c r="T5974" i="1"/>
  <c r="W5974" i="1"/>
  <c r="Y5974" i="1"/>
  <c r="AB5974" i="1"/>
  <c r="AE5974" i="1"/>
  <c r="L5975" i="1"/>
  <c r="M5975" i="1"/>
  <c r="N5975" i="1"/>
  <c r="O5975" i="1"/>
  <c r="T5975" i="1"/>
  <c r="W5975" i="1"/>
  <c r="Y5975" i="1"/>
  <c r="AB5975" i="1"/>
  <c r="AE5975" i="1"/>
  <c r="L5976" i="1"/>
  <c r="M5976" i="1"/>
  <c r="O5976" i="1"/>
  <c r="N5976" i="1" s="1"/>
  <c r="T5976" i="1"/>
  <c r="W5976" i="1"/>
  <c r="Y5976" i="1"/>
  <c r="AB5976" i="1"/>
  <c r="AE5976" i="1"/>
  <c r="L5977" i="1"/>
  <c r="M5977" i="1"/>
  <c r="O5977" i="1"/>
  <c r="N5977" i="1" s="1"/>
  <c r="T5977" i="1"/>
  <c r="W5977" i="1"/>
  <c r="Y5977" i="1"/>
  <c r="AB5977" i="1"/>
  <c r="AE5977" i="1"/>
  <c r="L5978" i="1"/>
  <c r="M5978" i="1"/>
  <c r="N5978" i="1"/>
  <c r="O5978" i="1"/>
  <c r="T5978" i="1"/>
  <c r="W5978" i="1"/>
  <c r="Y5978" i="1"/>
  <c r="AB5978" i="1"/>
  <c r="AE5978" i="1"/>
  <c r="L5979" i="1"/>
  <c r="M5979" i="1"/>
  <c r="O5979" i="1"/>
  <c r="N5979" i="1" s="1"/>
  <c r="T5979" i="1"/>
  <c r="W5979" i="1"/>
  <c r="Y5979" i="1"/>
  <c r="AB5979" i="1"/>
  <c r="AE5979" i="1"/>
  <c r="L5980" i="1"/>
  <c r="M5980" i="1"/>
  <c r="O5980" i="1"/>
  <c r="N5980" i="1" s="1"/>
  <c r="T5980" i="1"/>
  <c r="W5980" i="1"/>
  <c r="Y5980" i="1"/>
  <c r="AB5980" i="1"/>
  <c r="AE5980" i="1"/>
  <c r="L5981" i="1"/>
  <c r="M5981" i="1"/>
  <c r="N5981" i="1"/>
  <c r="O5981" i="1"/>
  <c r="T5981" i="1"/>
  <c r="W5981" i="1"/>
  <c r="Y5981" i="1"/>
  <c r="AB5981" i="1"/>
  <c r="AE5981" i="1"/>
  <c r="L5982" i="1"/>
  <c r="M5982" i="1"/>
  <c r="O5982" i="1"/>
  <c r="N5982" i="1" s="1"/>
  <c r="T5982" i="1"/>
  <c r="W5982" i="1"/>
  <c r="Y5982" i="1"/>
  <c r="AB5982" i="1"/>
  <c r="AE5982" i="1"/>
  <c r="L5983" i="1"/>
  <c r="M5983" i="1"/>
  <c r="O5983" i="1"/>
  <c r="N5983" i="1" s="1"/>
  <c r="T5983" i="1"/>
  <c r="W5983" i="1"/>
  <c r="Y5983" i="1"/>
  <c r="AB5983" i="1"/>
  <c r="AE5983" i="1"/>
  <c r="L5984" i="1"/>
  <c r="M5984" i="1"/>
  <c r="N5984" i="1"/>
  <c r="O5984" i="1"/>
  <c r="T5984" i="1"/>
  <c r="W5984" i="1"/>
  <c r="Y5984" i="1"/>
  <c r="AB5984" i="1"/>
  <c r="AE5984" i="1"/>
  <c r="L5985" i="1"/>
  <c r="M5985" i="1"/>
  <c r="O5985" i="1"/>
  <c r="N5985" i="1" s="1"/>
  <c r="T5985" i="1"/>
  <c r="W5985" i="1"/>
  <c r="Y5985" i="1"/>
  <c r="AB5985" i="1"/>
  <c r="AE5985" i="1"/>
  <c r="L5986" i="1"/>
  <c r="M5986" i="1"/>
  <c r="O5986" i="1"/>
  <c r="N5986" i="1" s="1"/>
  <c r="T5986" i="1"/>
  <c r="W5986" i="1"/>
  <c r="Y5986" i="1"/>
  <c r="AB5986" i="1"/>
  <c r="AE5986" i="1"/>
  <c r="L5987" i="1"/>
  <c r="M5987" i="1"/>
  <c r="N5987" i="1"/>
  <c r="O5987" i="1"/>
  <c r="T5987" i="1"/>
  <c r="W5987" i="1"/>
  <c r="Y5987" i="1"/>
  <c r="AB5987" i="1"/>
  <c r="AE5987" i="1"/>
  <c r="L5988" i="1"/>
  <c r="M5988" i="1"/>
  <c r="O5988" i="1"/>
  <c r="N5988" i="1" s="1"/>
  <c r="T5988" i="1"/>
  <c r="W5988" i="1"/>
  <c r="Y5988" i="1"/>
  <c r="AB5988" i="1"/>
  <c r="AE5988" i="1"/>
  <c r="L5989" i="1"/>
  <c r="M5989" i="1"/>
  <c r="O5989" i="1"/>
  <c r="N5989" i="1" s="1"/>
  <c r="T5989" i="1"/>
  <c r="W5989" i="1"/>
  <c r="Y5989" i="1"/>
  <c r="AB5989" i="1"/>
  <c r="AE5989" i="1"/>
  <c r="L5990" i="1"/>
  <c r="M5990" i="1"/>
  <c r="N5990" i="1"/>
  <c r="O5990" i="1"/>
  <c r="T5990" i="1"/>
  <c r="W5990" i="1"/>
  <c r="Y5990" i="1"/>
  <c r="AB5990" i="1"/>
  <c r="AE5990" i="1"/>
  <c r="L5991" i="1"/>
  <c r="M5991" i="1"/>
  <c r="O5991" i="1"/>
  <c r="N5991" i="1" s="1"/>
  <c r="T5991" i="1"/>
  <c r="W5991" i="1"/>
  <c r="Y5991" i="1"/>
  <c r="AB5991" i="1"/>
  <c r="AE5991" i="1"/>
  <c r="L5992" i="1"/>
  <c r="M5992" i="1"/>
  <c r="O5992" i="1"/>
  <c r="N5992" i="1" s="1"/>
  <c r="T5992" i="1"/>
  <c r="W5992" i="1"/>
  <c r="Y5992" i="1"/>
  <c r="AB5992" i="1"/>
  <c r="AE5992" i="1"/>
  <c r="L5993" i="1"/>
  <c r="M5993" i="1"/>
  <c r="N5993" i="1"/>
  <c r="O5993" i="1"/>
  <c r="T5993" i="1"/>
  <c r="W5993" i="1"/>
  <c r="Y5993" i="1"/>
  <c r="AB5993" i="1"/>
  <c r="AE5993" i="1"/>
  <c r="L5994" i="1"/>
  <c r="M5994" i="1"/>
  <c r="O5994" i="1"/>
  <c r="N5994" i="1" s="1"/>
  <c r="T5994" i="1"/>
  <c r="W5994" i="1"/>
  <c r="Y5994" i="1"/>
  <c r="AB5994" i="1"/>
  <c r="AE5994" i="1"/>
  <c r="L5995" i="1"/>
  <c r="M5995" i="1"/>
  <c r="O5995" i="1"/>
  <c r="N5995" i="1" s="1"/>
  <c r="T5995" i="1"/>
  <c r="W5995" i="1"/>
  <c r="Y5995" i="1"/>
  <c r="AB5995" i="1"/>
  <c r="AE5995" i="1"/>
  <c r="L5996" i="1"/>
  <c r="M5996" i="1"/>
  <c r="N5996" i="1"/>
  <c r="O5996" i="1"/>
  <c r="T5996" i="1"/>
  <c r="W5996" i="1"/>
  <c r="Y5996" i="1"/>
  <c r="AB5996" i="1"/>
  <c r="AE5996" i="1"/>
  <c r="L5997" i="1"/>
  <c r="M5997" i="1"/>
  <c r="O5997" i="1"/>
  <c r="N5997" i="1" s="1"/>
  <c r="T5997" i="1"/>
  <c r="W5997" i="1"/>
  <c r="Y5997" i="1"/>
  <c r="AB5997" i="1"/>
  <c r="AE5997" i="1"/>
  <c r="L5998" i="1"/>
  <c r="M5998" i="1"/>
  <c r="O5998" i="1"/>
  <c r="N5998" i="1" s="1"/>
  <c r="T5998" i="1"/>
  <c r="W5998" i="1"/>
  <c r="Y5998" i="1"/>
  <c r="AB5998" i="1"/>
  <c r="AE5998" i="1"/>
  <c r="L5999" i="1"/>
  <c r="M5999" i="1"/>
  <c r="N5999" i="1"/>
  <c r="O5999" i="1"/>
  <c r="T5999" i="1"/>
  <c r="W5999" i="1"/>
  <c r="Y5999" i="1"/>
  <c r="AB5999" i="1"/>
  <c r="AE5999" i="1"/>
  <c r="L6000" i="1"/>
  <c r="M6000" i="1"/>
  <c r="O6000" i="1"/>
  <c r="N6000" i="1" s="1"/>
  <c r="T6000" i="1"/>
  <c r="W6000" i="1"/>
  <c r="Y6000" i="1"/>
  <c r="AB6000" i="1"/>
  <c r="AE6000" i="1"/>
  <c r="BA3" i="1" l="1"/>
  <c r="BB3" i="1"/>
  <c r="BC3" i="1"/>
  <c r="BC2" i="1"/>
  <c r="BB2" i="1"/>
  <c r="BA2" i="1"/>
  <c r="BF2" i="1" l="1"/>
  <c r="BE2" i="1"/>
  <c r="BE3" i="1"/>
  <c r="BF3" i="1"/>
  <c r="AX2" i="1"/>
  <c r="BU3" i="1"/>
  <c r="BU2" i="1"/>
  <c r="AV2" i="1" l="1"/>
  <c r="AU2" i="1"/>
  <c r="AR2" i="1"/>
  <c r="AQ2" i="1"/>
  <c r="AT2" i="1" s="1"/>
  <c r="AX3" i="1"/>
  <c r="AW2" i="1" l="1"/>
  <c r="AS2" i="1"/>
  <c r="BR2" i="1"/>
  <c r="BR3" i="1"/>
  <c r="D18" i="3"/>
  <c r="D17" i="3"/>
  <c r="D16" i="3"/>
  <c r="D13" i="3"/>
  <c r="D12" i="3"/>
  <c r="A3" i="1"/>
  <c r="BT2" i="1" l="1"/>
  <c r="BS2" i="1"/>
  <c r="A5608" i="1" l="1"/>
  <c r="E5608" i="1" l="1"/>
  <c r="BB5608" i="1" s="1"/>
  <c r="A5609" i="1"/>
  <c r="E5609" i="1" l="1"/>
  <c r="BB5609" i="1" s="1"/>
  <c r="A5610" i="1"/>
  <c r="E5610" i="1" l="1"/>
  <c r="BB5610" i="1" s="1"/>
  <c r="A5611" i="1"/>
  <c r="E5611" i="1" l="1"/>
  <c r="BB5611" i="1" s="1"/>
  <c r="A5612" i="1"/>
  <c r="E5612" i="1" l="1"/>
  <c r="BB5612" i="1" s="1"/>
  <c r="A5613" i="1"/>
  <c r="E5613" i="1" l="1"/>
  <c r="BB5613" i="1" s="1"/>
  <c r="A5614" i="1"/>
  <c r="E5614" i="1" l="1"/>
  <c r="BB5614" i="1" s="1"/>
  <c r="A5615" i="1"/>
  <c r="E5615" i="1" l="1"/>
  <c r="BB5615" i="1" s="1"/>
  <c r="A5616" i="1"/>
  <c r="E5616" i="1" l="1"/>
  <c r="BB5616" i="1" s="1"/>
  <c r="A5617" i="1"/>
  <c r="E5617" i="1" l="1"/>
  <c r="BB5617" i="1" s="1"/>
  <c r="A5618" i="1"/>
  <c r="E5618" i="1" l="1"/>
  <c r="BB5618" i="1" s="1"/>
  <c r="A5619" i="1"/>
  <c r="E5619" i="1" l="1"/>
  <c r="BB5619" i="1" s="1"/>
  <c r="A5620" i="1"/>
  <c r="E5620" i="1" l="1"/>
  <c r="BB5620" i="1" s="1"/>
  <c r="A5621" i="1"/>
  <c r="E5621" i="1" l="1"/>
  <c r="BB5621" i="1" s="1"/>
  <c r="A5622" i="1"/>
  <c r="E5622" i="1" l="1"/>
  <c r="BB5622" i="1" s="1"/>
  <c r="A5623" i="1"/>
  <c r="E5623" i="1" l="1"/>
  <c r="BB5623" i="1" s="1"/>
  <c r="A5624" i="1"/>
  <c r="E5624" i="1" l="1"/>
  <c r="BB5624" i="1" s="1"/>
  <c r="A5625" i="1"/>
  <c r="E5625" i="1" l="1"/>
  <c r="BB5625" i="1" s="1"/>
  <c r="A5626" i="1"/>
  <c r="E5626" i="1" l="1"/>
  <c r="BB5626" i="1" s="1"/>
  <c r="A5627" i="1"/>
  <c r="E5627" i="1" l="1"/>
  <c r="BB5627" i="1" s="1"/>
  <c r="A5628" i="1"/>
  <c r="E5628" i="1" l="1"/>
  <c r="BB5628" i="1" s="1"/>
  <c r="A5629" i="1"/>
  <c r="E5629" i="1" l="1"/>
  <c r="BB5629" i="1" s="1"/>
  <c r="A5630" i="1"/>
  <c r="E5630" i="1" l="1"/>
  <c r="BB5630" i="1" s="1"/>
  <c r="A5631" i="1"/>
  <c r="E5631" i="1" l="1"/>
  <c r="BB5631" i="1" s="1"/>
  <c r="A5632" i="1"/>
  <c r="E5632" i="1" l="1"/>
  <c r="BB5632" i="1" s="1"/>
  <c r="A5633" i="1"/>
  <c r="E5633" i="1" l="1"/>
  <c r="BB5633" i="1" s="1"/>
  <c r="A5634" i="1"/>
  <c r="E5634" i="1" l="1"/>
  <c r="BB5634" i="1" s="1"/>
  <c r="A5635" i="1"/>
  <c r="E5635" i="1" l="1"/>
  <c r="BB5635" i="1" s="1"/>
  <c r="A5636" i="1"/>
  <c r="E5636" i="1" l="1"/>
  <c r="BB5636" i="1" s="1"/>
  <c r="A5637" i="1"/>
  <c r="E5637" i="1" l="1"/>
  <c r="BB5637" i="1" s="1"/>
  <c r="A5638" i="1"/>
  <c r="E5638" i="1" l="1"/>
  <c r="BB5638" i="1" s="1"/>
  <c r="A5639" i="1"/>
  <c r="E5639" i="1" l="1"/>
  <c r="BB5639" i="1" s="1"/>
  <c r="A5640" i="1"/>
  <c r="E5640" i="1" l="1"/>
  <c r="BB5640" i="1" s="1"/>
  <c r="A5641" i="1"/>
  <c r="E5641" i="1" l="1"/>
  <c r="BB5641" i="1" s="1"/>
  <c r="A5642" i="1"/>
  <c r="E5642" i="1" l="1"/>
  <c r="BB5642" i="1" s="1"/>
  <c r="A5643" i="1"/>
  <c r="E5643" i="1" l="1"/>
  <c r="BB5643" i="1" s="1"/>
  <c r="A5644" i="1"/>
  <c r="E5644" i="1" l="1"/>
  <c r="BB5644" i="1" s="1"/>
  <c r="A5645" i="1"/>
  <c r="E5645" i="1" l="1"/>
  <c r="BB5645" i="1" s="1"/>
  <c r="A5646" i="1"/>
  <c r="E5646" i="1" l="1"/>
  <c r="BB5646" i="1" s="1"/>
  <c r="A5647" i="1"/>
  <c r="E5647" i="1" l="1"/>
  <c r="BB5647" i="1" s="1"/>
  <c r="A5648" i="1"/>
  <c r="E5648" i="1" l="1"/>
  <c r="BB5648" i="1" s="1"/>
  <c r="A5649" i="1"/>
  <c r="E5649" i="1" l="1"/>
  <c r="BB5649" i="1" s="1"/>
  <c r="A5650" i="1"/>
  <c r="E5650" i="1" l="1"/>
  <c r="BB5650" i="1" s="1"/>
  <c r="A5651" i="1"/>
  <c r="E5651" i="1" l="1"/>
  <c r="BB5651" i="1" s="1"/>
  <c r="A5652" i="1"/>
  <c r="E5652" i="1" l="1"/>
  <c r="BB5652" i="1" s="1"/>
  <c r="A5653" i="1"/>
  <c r="E5653" i="1" l="1"/>
  <c r="BB5653" i="1" s="1"/>
  <c r="A5654" i="1"/>
  <c r="E5654" i="1" l="1"/>
  <c r="BB5654" i="1" s="1"/>
  <c r="A5655" i="1"/>
  <c r="E5655" i="1" l="1"/>
  <c r="BB5655" i="1" s="1"/>
  <c r="A5656" i="1"/>
  <c r="E5656" i="1" l="1"/>
  <c r="BB5656" i="1" s="1"/>
  <c r="A5657" i="1"/>
  <c r="E5657" i="1" l="1"/>
  <c r="BB5657" i="1" s="1"/>
  <c r="A5658" i="1"/>
  <c r="E5658" i="1" l="1"/>
  <c r="BB5658" i="1" s="1"/>
  <c r="A5659" i="1"/>
  <c r="E5659" i="1" l="1"/>
  <c r="BB5659" i="1" s="1"/>
  <c r="A5660" i="1"/>
  <c r="E5660" i="1" l="1"/>
  <c r="BB5660" i="1" s="1"/>
  <c r="A5661" i="1"/>
  <c r="E5661" i="1" l="1"/>
  <c r="BB5661" i="1" s="1"/>
  <c r="A5662" i="1"/>
  <c r="E5662" i="1" l="1"/>
  <c r="BB5662" i="1" s="1"/>
  <c r="A5663" i="1"/>
  <c r="E5663" i="1" l="1"/>
  <c r="BB5663" i="1" s="1"/>
  <c r="A5664" i="1"/>
  <c r="E5664" i="1" l="1"/>
  <c r="BB5664" i="1" s="1"/>
  <c r="A5665" i="1"/>
  <c r="E5665" i="1" l="1"/>
  <c r="BB5665" i="1" s="1"/>
  <c r="A5666" i="1"/>
  <c r="E5666" i="1" l="1"/>
  <c r="BB5666" i="1" s="1"/>
  <c r="A5667" i="1"/>
  <c r="E5667" i="1" l="1"/>
  <c r="BB5667" i="1" s="1"/>
  <c r="A5668" i="1"/>
  <c r="E5668" i="1" l="1"/>
  <c r="BB5668" i="1" s="1"/>
  <c r="A5669" i="1"/>
  <c r="E5669" i="1" l="1"/>
  <c r="BB5669" i="1" s="1"/>
  <c r="A5670" i="1"/>
  <c r="E5670" i="1" l="1"/>
  <c r="BB5670" i="1" s="1"/>
  <c r="A5671" i="1"/>
  <c r="E5671" i="1" l="1"/>
  <c r="BB5671" i="1" s="1"/>
  <c r="A5672" i="1"/>
  <c r="E5672" i="1" l="1"/>
  <c r="BB5672" i="1" s="1"/>
  <c r="A5673" i="1"/>
  <c r="E5673" i="1" l="1"/>
  <c r="BB5673" i="1" s="1"/>
  <c r="A5674" i="1"/>
  <c r="E5674" i="1" l="1"/>
  <c r="BB5674" i="1" s="1"/>
  <c r="A5675" i="1"/>
  <c r="E5675" i="1" l="1"/>
  <c r="BB5675" i="1" s="1"/>
  <c r="A5676" i="1"/>
  <c r="E5676" i="1" l="1"/>
  <c r="BB5676" i="1" s="1"/>
  <c r="A5677" i="1"/>
  <c r="E5677" i="1" l="1"/>
  <c r="BB5677" i="1" s="1"/>
  <c r="A5678" i="1"/>
  <c r="E5678" i="1" l="1"/>
  <c r="BB5678" i="1" s="1"/>
  <c r="A5679" i="1"/>
  <c r="E5679" i="1" l="1"/>
  <c r="BB5679" i="1" s="1"/>
  <c r="A5680" i="1"/>
  <c r="E5680" i="1" l="1"/>
  <c r="BB5680" i="1" s="1"/>
  <c r="A5681" i="1"/>
  <c r="E5681" i="1" l="1"/>
  <c r="BB5681" i="1" s="1"/>
  <c r="A5682" i="1"/>
  <c r="E5682" i="1" l="1"/>
  <c r="BB5682" i="1" s="1"/>
  <c r="A5683" i="1"/>
  <c r="E5683" i="1" l="1"/>
  <c r="BB5683" i="1" s="1"/>
  <c r="A5684" i="1"/>
  <c r="E5684" i="1" l="1"/>
  <c r="BB5684" i="1" s="1"/>
  <c r="A5685" i="1"/>
  <c r="E5685" i="1" l="1"/>
  <c r="BB5685" i="1" s="1"/>
  <c r="A5686" i="1"/>
  <c r="E5686" i="1" l="1"/>
  <c r="BB5686" i="1" s="1"/>
  <c r="A5687" i="1"/>
  <c r="E5687" i="1" l="1"/>
  <c r="BB5687" i="1" s="1"/>
  <c r="A5688" i="1"/>
  <c r="E5688" i="1" l="1"/>
  <c r="BB5688" i="1" s="1"/>
  <c r="A5689" i="1"/>
  <c r="E5689" i="1" l="1"/>
  <c r="BB5689" i="1" s="1"/>
  <c r="A5690" i="1"/>
  <c r="E5690" i="1" l="1"/>
  <c r="BB5690" i="1" s="1"/>
  <c r="A5691" i="1"/>
  <c r="E5691" i="1" l="1"/>
  <c r="BB5691" i="1" s="1"/>
  <c r="A5692" i="1"/>
  <c r="E5692" i="1" l="1"/>
  <c r="BB5692" i="1" s="1"/>
  <c r="A5693" i="1"/>
  <c r="E5693" i="1" l="1"/>
  <c r="BB5693" i="1" s="1"/>
  <c r="A5694" i="1"/>
  <c r="E5694" i="1" l="1"/>
  <c r="BB5694" i="1" s="1"/>
  <c r="A5695" i="1"/>
  <c r="E5695" i="1" l="1"/>
  <c r="BB5695" i="1" s="1"/>
  <c r="A5696" i="1"/>
  <c r="E5696" i="1" l="1"/>
  <c r="BB5696" i="1" s="1"/>
  <c r="A5697" i="1"/>
  <c r="E5697" i="1" l="1"/>
  <c r="BB5697" i="1" s="1"/>
  <c r="A5698" i="1"/>
  <c r="E5698" i="1" l="1"/>
  <c r="BB5698" i="1" s="1"/>
  <c r="A5699" i="1"/>
  <c r="E5699" i="1" l="1"/>
  <c r="BB5699" i="1" s="1"/>
  <c r="A5700" i="1"/>
  <c r="E5700" i="1" l="1"/>
  <c r="BB5700" i="1" s="1"/>
  <c r="A5701" i="1"/>
  <c r="E5701" i="1" l="1"/>
  <c r="BB5701" i="1" s="1"/>
  <c r="A5702" i="1"/>
  <c r="E5702" i="1" l="1"/>
  <c r="BB5702" i="1" s="1"/>
  <c r="A5703" i="1"/>
  <c r="E5703" i="1" l="1"/>
  <c r="BB5703" i="1" s="1"/>
  <c r="A5704" i="1"/>
  <c r="E5704" i="1" l="1"/>
  <c r="BB5704" i="1" s="1"/>
  <c r="A5705" i="1"/>
  <c r="E5705" i="1" l="1"/>
  <c r="BB5705" i="1" s="1"/>
  <c r="A5706" i="1"/>
  <c r="E5706" i="1" l="1"/>
  <c r="BB5706" i="1" s="1"/>
  <c r="A5707" i="1"/>
  <c r="E5707" i="1" l="1"/>
  <c r="BB5707" i="1" s="1"/>
  <c r="A5708" i="1"/>
  <c r="E5708" i="1" l="1"/>
  <c r="BB5708" i="1" s="1"/>
  <c r="A5709" i="1"/>
  <c r="E5709" i="1" l="1"/>
  <c r="BB5709" i="1" s="1"/>
  <c r="A5710" i="1"/>
  <c r="E5710" i="1" l="1"/>
  <c r="BB5710" i="1" s="1"/>
  <c r="A5711" i="1"/>
  <c r="E5711" i="1" l="1"/>
  <c r="BB5711" i="1" s="1"/>
  <c r="A5712" i="1"/>
  <c r="E5712" i="1" l="1"/>
  <c r="BB5712" i="1" s="1"/>
  <c r="A5713" i="1"/>
  <c r="E5713" i="1" l="1"/>
  <c r="BB5713" i="1" s="1"/>
  <c r="A5714" i="1"/>
  <c r="E5714" i="1" l="1"/>
  <c r="BB5714" i="1" s="1"/>
  <c r="A5715" i="1"/>
  <c r="E5715" i="1" l="1"/>
  <c r="BB5715" i="1" s="1"/>
  <c r="A5716" i="1"/>
  <c r="E5716" i="1" l="1"/>
  <c r="BB5716" i="1" s="1"/>
  <c r="A5717" i="1"/>
  <c r="E5717" i="1" l="1"/>
  <c r="BB5717" i="1" s="1"/>
  <c r="A5718" i="1"/>
  <c r="E5718" i="1" l="1"/>
  <c r="BB5718" i="1" s="1"/>
  <c r="A5719" i="1"/>
  <c r="E5719" i="1" l="1"/>
  <c r="BB5719" i="1" s="1"/>
  <c r="A5720" i="1"/>
  <c r="E5720" i="1" l="1"/>
  <c r="BB5720" i="1" s="1"/>
  <c r="A5721" i="1"/>
  <c r="E5721" i="1" l="1"/>
  <c r="BB5721" i="1" s="1"/>
  <c r="A5722" i="1"/>
  <c r="E5722" i="1" l="1"/>
  <c r="BB5722" i="1" s="1"/>
  <c r="A5723" i="1"/>
  <c r="E5723" i="1" l="1"/>
  <c r="BB5723" i="1" s="1"/>
  <c r="A5724" i="1"/>
  <c r="E5724" i="1" l="1"/>
  <c r="BB5724" i="1" s="1"/>
  <c r="A5725" i="1"/>
  <c r="E5725" i="1" l="1"/>
  <c r="BB5725" i="1" s="1"/>
  <c r="A5726" i="1"/>
  <c r="E5726" i="1" l="1"/>
  <c r="BB5726" i="1" s="1"/>
  <c r="A5727" i="1"/>
  <c r="E5727" i="1" l="1"/>
  <c r="BB5727" i="1" s="1"/>
  <c r="A5728" i="1"/>
  <c r="E5728" i="1" l="1"/>
  <c r="BB5728" i="1" s="1"/>
  <c r="A5729" i="1"/>
  <c r="E5729" i="1" l="1"/>
  <c r="BB5729" i="1" s="1"/>
  <c r="A5730" i="1"/>
  <c r="E5730" i="1" l="1"/>
  <c r="BB5730" i="1" s="1"/>
  <c r="A5731" i="1"/>
  <c r="E5731" i="1" l="1"/>
  <c r="BB5731" i="1" s="1"/>
  <c r="A5732" i="1"/>
  <c r="E5732" i="1" l="1"/>
  <c r="BB5732" i="1" s="1"/>
  <c r="A5733" i="1"/>
  <c r="E5733" i="1" l="1"/>
  <c r="BB5733" i="1" s="1"/>
  <c r="A5734" i="1"/>
  <c r="E5734" i="1" l="1"/>
  <c r="BB5734" i="1" s="1"/>
  <c r="A5735" i="1"/>
  <c r="E5735" i="1" l="1"/>
  <c r="BB5735" i="1" s="1"/>
  <c r="A5736" i="1"/>
  <c r="E5736" i="1" l="1"/>
  <c r="BB5736" i="1" s="1"/>
  <c r="A5737" i="1"/>
  <c r="E5737" i="1" l="1"/>
  <c r="BB5737" i="1" s="1"/>
  <c r="A5738" i="1"/>
  <c r="E5738" i="1" l="1"/>
  <c r="BB5738" i="1" s="1"/>
  <c r="A5739" i="1"/>
  <c r="E5739" i="1" l="1"/>
  <c r="BB5739" i="1" s="1"/>
  <c r="A5740" i="1"/>
  <c r="E5740" i="1" l="1"/>
  <c r="BB5740" i="1" s="1"/>
  <c r="A5741" i="1"/>
  <c r="E5741" i="1" l="1"/>
  <c r="BB5741" i="1" s="1"/>
  <c r="A5742" i="1"/>
  <c r="E5742" i="1" l="1"/>
  <c r="BB5742" i="1" s="1"/>
  <c r="A5743" i="1"/>
  <c r="E5743" i="1" l="1"/>
  <c r="BB5743" i="1" s="1"/>
  <c r="A5744" i="1"/>
  <c r="E5744" i="1" l="1"/>
  <c r="BB5744" i="1" s="1"/>
  <c r="A5745" i="1"/>
  <c r="E5745" i="1" l="1"/>
  <c r="BB5745" i="1" s="1"/>
  <c r="A5746" i="1"/>
  <c r="E5746" i="1" l="1"/>
  <c r="BB5746" i="1" s="1"/>
  <c r="A5747" i="1"/>
  <c r="E5747" i="1" l="1"/>
  <c r="BB5747" i="1" s="1"/>
  <c r="A5748" i="1"/>
  <c r="E5748" i="1" l="1"/>
  <c r="BB5748" i="1" s="1"/>
  <c r="A5749" i="1"/>
  <c r="E5749" i="1" l="1"/>
  <c r="BB5749" i="1" s="1"/>
  <c r="A5750" i="1"/>
  <c r="E5750" i="1" l="1"/>
  <c r="BB5750" i="1" s="1"/>
  <c r="A5751" i="1"/>
  <c r="E5751" i="1" l="1"/>
  <c r="BB5751" i="1" s="1"/>
  <c r="A5752" i="1"/>
  <c r="E5752" i="1" l="1"/>
  <c r="BB5752" i="1" s="1"/>
  <c r="A5753" i="1"/>
  <c r="E5753" i="1" l="1"/>
  <c r="BB5753" i="1" s="1"/>
  <c r="A5754" i="1"/>
  <c r="E5754" i="1" l="1"/>
  <c r="BB5754" i="1" s="1"/>
  <c r="A5755" i="1"/>
  <c r="E5755" i="1" l="1"/>
  <c r="BB5755" i="1" s="1"/>
  <c r="A5756" i="1"/>
  <c r="E5756" i="1" l="1"/>
  <c r="BB5756" i="1" s="1"/>
  <c r="A5757" i="1"/>
  <c r="E5757" i="1" l="1"/>
  <c r="BB5757" i="1" s="1"/>
  <c r="A5758" i="1"/>
  <c r="E5758" i="1" l="1"/>
  <c r="BB5758" i="1" s="1"/>
  <c r="A5759" i="1"/>
  <c r="E5759" i="1" l="1"/>
  <c r="BB5759" i="1" s="1"/>
  <c r="A5760" i="1"/>
  <c r="E5760" i="1" l="1"/>
  <c r="BB5760" i="1" s="1"/>
  <c r="A5761" i="1"/>
  <c r="E5761" i="1" l="1"/>
  <c r="BB5761" i="1" s="1"/>
  <c r="A5762" i="1"/>
  <c r="E5762" i="1" l="1"/>
  <c r="BB5762" i="1" s="1"/>
  <c r="A5763" i="1"/>
  <c r="E5763" i="1" l="1"/>
  <c r="BB5763" i="1" s="1"/>
  <c r="A5764" i="1"/>
  <c r="E5764" i="1" l="1"/>
  <c r="BB5764" i="1" s="1"/>
  <c r="A5765" i="1"/>
  <c r="E5765" i="1" l="1"/>
  <c r="BB5765" i="1" s="1"/>
  <c r="A5766" i="1"/>
  <c r="E5766" i="1" l="1"/>
  <c r="BB5766" i="1" s="1"/>
  <c r="A5767" i="1"/>
  <c r="E5767" i="1" l="1"/>
  <c r="BB5767" i="1" s="1"/>
  <c r="A5768" i="1"/>
  <c r="E5768" i="1" l="1"/>
  <c r="BB5768" i="1" s="1"/>
  <c r="A5769" i="1"/>
  <c r="E5769" i="1" l="1"/>
  <c r="BB5769" i="1" s="1"/>
  <c r="A5770" i="1"/>
  <c r="E5770" i="1" l="1"/>
  <c r="BB5770" i="1" s="1"/>
  <c r="A5771" i="1"/>
  <c r="E5771" i="1" l="1"/>
  <c r="BB5771" i="1" s="1"/>
  <c r="A5772" i="1"/>
  <c r="E5772" i="1" l="1"/>
  <c r="BB5772" i="1" s="1"/>
  <c r="A5773" i="1"/>
  <c r="E5773" i="1" l="1"/>
  <c r="BB5773" i="1" s="1"/>
  <c r="A5774" i="1"/>
  <c r="E5774" i="1" l="1"/>
  <c r="BB5774" i="1" s="1"/>
  <c r="A5775" i="1"/>
  <c r="E5775" i="1" l="1"/>
  <c r="BB5775" i="1" s="1"/>
  <c r="A5776" i="1"/>
  <c r="E5776" i="1" l="1"/>
  <c r="BB5776" i="1" s="1"/>
  <c r="A5777" i="1"/>
  <c r="E5777" i="1" l="1"/>
  <c r="BB5777" i="1" s="1"/>
  <c r="A5778" i="1"/>
  <c r="E5778" i="1" l="1"/>
  <c r="BB5778" i="1" s="1"/>
  <c r="A5779" i="1"/>
  <c r="E5779" i="1" l="1"/>
  <c r="BB5779" i="1" s="1"/>
  <c r="A5780" i="1"/>
  <c r="E5780" i="1" l="1"/>
  <c r="BB5780" i="1" s="1"/>
  <c r="A5781" i="1"/>
  <c r="E5781" i="1" l="1"/>
  <c r="BB5781" i="1" s="1"/>
  <c r="A5782" i="1"/>
  <c r="E5782" i="1" l="1"/>
  <c r="BB5782" i="1" s="1"/>
  <c r="A5783" i="1"/>
  <c r="E5783" i="1" l="1"/>
  <c r="BB5783" i="1" s="1"/>
  <c r="A5784" i="1"/>
  <c r="E5784" i="1" l="1"/>
  <c r="BB5784" i="1" s="1"/>
  <c r="A5785" i="1"/>
  <c r="E5785" i="1" l="1"/>
  <c r="BB5785" i="1" s="1"/>
  <c r="A5786" i="1"/>
  <c r="E5786" i="1" l="1"/>
  <c r="BB5786" i="1" s="1"/>
  <c r="A5787" i="1"/>
  <c r="E5787" i="1" l="1"/>
  <c r="BB5787" i="1" s="1"/>
  <c r="A5788" i="1"/>
  <c r="E5788" i="1" l="1"/>
  <c r="BB5788" i="1" s="1"/>
  <c r="A5789" i="1"/>
  <c r="E5789" i="1" l="1"/>
  <c r="BB5789" i="1" s="1"/>
  <c r="A5790" i="1"/>
  <c r="E5790" i="1" l="1"/>
  <c r="BB5790" i="1" s="1"/>
  <c r="A5791" i="1"/>
  <c r="E5791" i="1" l="1"/>
  <c r="BB5791" i="1" s="1"/>
  <c r="A5792" i="1"/>
  <c r="E5792" i="1" l="1"/>
  <c r="BB5792" i="1" s="1"/>
  <c r="A5793" i="1"/>
  <c r="E5793" i="1" l="1"/>
  <c r="BB5793" i="1" s="1"/>
  <c r="A5794" i="1"/>
  <c r="E5794" i="1" l="1"/>
  <c r="BB5794" i="1" s="1"/>
  <c r="A5795" i="1"/>
  <c r="E5795" i="1" l="1"/>
  <c r="BB5795" i="1" s="1"/>
  <c r="A5796" i="1"/>
  <c r="E5796" i="1" l="1"/>
  <c r="BB5796" i="1" s="1"/>
  <c r="A5797" i="1"/>
  <c r="E5797" i="1" l="1"/>
  <c r="BB5797" i="1" s="1"/>
  <c r="A5798" i="1"/>
  <c r="E5798" i="1" l="1"/>
  <c r="BB5798" i="1" s="1"/>
  <c r="A5799" i="1"/>
  <c r="E5799" i="1" l="1"/>
  <c r="BB5799" i="1" s="1"/>
  <c r="A5800" i="1"/>
  <c r="E5800" i="1" l="1"/>
  <c r="BB5800" i="1" s="1"/>
  <c r="A5801" i="1"/>
  <c r="E5801" i="1" l="1"/>
  <c r="BB5801" i="1" s="1"/>
  <c r="A5802" i="1"/>
  <c r="E5802" i="1" l="1"/>
  <c r="BB5802" i="1" s="1"/>
  <c r="A5803" i="1"/>
  <c r="E5803" i="1" l="1"/>
  <c r="BB5803" i="1" s="1"/>
  <c r="A5804" i="1"/>
  <c r="E5804" i="1" l="1"/>
  <c r="BB5804" i="1" s="1"/>
  <c r="A5805" i="1"/>
  <c r="E5805" i="1" l="1"/>
  <c r="BB5805" i="1" s="1"/>
  <c r="A5806" i="1"/>
  <c r="E5806" i="1" l="1"/>
  <c r="BB5806" i="1" s="1"/>
  <c r="A5807" i="1"/>
  <c r="E5807" i="1" l="1"/>
  <c r="BB5807" i="1" s="1"/>
  <c r="A5808" i="1"/>
  <c r="E5808" i="1" l="1"/>
  <c r="BB5808" i="1" s="1"/>
  <c r="A5809" i="1"/>
  <c r="E5809" i="1" l="1"/>
  <c r="BB5809" i="1" s="1"/>
  <c r="A5810" i="1"/>
  <c r="E5810" i="1" l="1"/>
  <c r="BB5810" i="1" s="1"/>
  <c r="A5811" i="1"/>
  <c r="E5811" i="1" l="1"/>
  <c r="BB5811" i="1" s="1"/>
  <c r="A5812" i="1"/>
  <c r="E5812" i="1" l="1"/>
  <c r="BB5812" i="1" s="1"/>
  <c r="A5813" i="1"/>
  <c r="E5813" i="1" l="1"/>
  <c r="BB5813" i="1" s="1"/>
  <c r="A5814" i="1"/>
  <c r="E5814" i="1" l="1"/>
  <c r="BB5814" i="1" s="1"/>
  <c r="A5815" i="1"/>
  <c r="E5815" i="1" l="1"/>
  <c r="BB5815" i="1" s="1"/>
  <c r="A5816" i="1"/>
  <c r="E5816" i="1" l="1"/>
  <c r="BB5816" i="1" s="1"/>
  <c r="A5817" i="1"/>
  <c r="E5817" i="1" l="1"/>
  <c r="BB5817" i="1" s="1"/>
  <c r="A5818" i="1"/>
  <c r="E5818" i="1" l="1"/>
  <c r="BB5818" i="1" s="1"/>
  <c r="A5819" i="1"/>
  <c r="E5819" i="1" l="1"/>
  <c r="BB5819" i="1" s="1"/>
  <c r="A5820" i="1"/>
  <c r="E5820" i="1" l="1"/>
  <c r="BB5820" i="1" s="1"/>
  <c r="A5821" i="1"/>
  <c r="E5821" i="1" l="1"/>
  <c r="BB5821" i="1" s="1"/>
  <c r="A5822" i="1"/>
  <c r="E5822" i="1" l="1"/>
  <c r="BB5822" i="1" s="1"/>
  <c r="A5823" i="1"/>
  <c r="E5823" i="1" l="1"/>
  <c r="BB5823" i="1" s="1"/>
  <c r="A5824" i="1"/>
  <c r="E5824" i="1" l="1"/>
  <c r="BB5824" i="1" s="1"/>
  <c r="A5825" i="1"/>
  <c r="E5825" i="1" l="1"/>
  <c r="BB5825" i="1" s="1"/>
  <c r="A5826" i="1"/>
  <c r="E5826" i="1" l="1"/>
  <c r="BB5826" i="1" s="1"/>
  <c r="A5827" i="1"/>
  <c r="E5827" i="1" l="1"/>
  <c r="BB5827" i="1" s="1"/>
  <c r="A5828" i="1"/>
  <c r="E5828" i="1" l="1"/>
  <c r="BB5828" i="1" s="1"/>
  <c r="A5829" i="1"/>
  <c r="E5829" i="1" l="1"/>
  <c r="BB5829" i="1" s="1"/>
  <c r="A5830" i="1"/>
  <c r="E5830" i="1" l="1"/>
  <c r="BB5830" i="1" s="1"/>
  <c r="A5831" i="1"/>
  <c r="E5831" i="1" l="1"/>
  <c r="BB5831" i="1" s="1"/>
  <c r="A5832" i="1"/>
  <c r="E5832" i="1" l="1"/>
  <c r="BB5832" i="1" s="1"/>
  <c r="A5833" i="1"/>
  <c r="E5833" i="1" l="1"/>
  <c r="BB5833" i="1" s="1"/>
  <c r="A5834" i="1"/>
  <c r="E5834" i="1" l="1"/>
  <c r="BB5834" i="1" s="1"/>
  <c r="A5835" i="1"/>
  <c r="E5835" i="1" l="1"/>
  <c r="BB5835" i="1" s="1"/>
  <c r="A5836" i="1"/>
  <c r="E5836" i="1" l="1"/>
  <c r="BB5836" i="1" s="1"/>
  <c r="A5837" i="1"/>
  <c r="E5837" i="1" l="1"/>
  <c r="BB5837" i="1" s="1"/>
  <c r="A5838" i="1"/>
  <c r="E5838" i="1" l="1"/>
  <c r="BB5838" i="1" s="1"/>
  <c r="A5839" i="1"/>
  <c r="E5839" i="1" l="1"/>
  <c r="BB5839" i="1" s="1"/>
  <c r="A5840" i="1"/>
  <c r="E5840" i="1" l="1"/>
  <c r="BB5840" i="1" s="1"/>
  <c r="A5841" i="1"/>
  <c r="E5841" i="1" l="1"/>
  <c r="BB5841" i="1" s="1"/>
  <c r="A5842" i="1"/>
  <c r="E5842" i="1" l="1"/>
  <c r="BB5842" i="1" s="1"/>
  <c r="A5843" i="1"/>
  <c r="E5843" i="1" l="1"/>
  <c r="BB5843" i="1" s="1"/>
  <c r="A5844" i="1"/>
  <c r="E5844" i="1" l="1"/>
  <c r="BB5844" i="1" s="1"/>
  <c r="A5845" i="1"/>
  <c r="E5845" i="1" l="1"/>
  <c r="BB5845" i="1" s="1"/>
  <c r="A5846" i="1"/>
  <c r="E5846" i="1" l="1"/>
  <c r="BB5846" i="1" s="1"/>
  <c r="A5847" i="1"/>
  <c r="E5847" i="1" l="1"/>
  <c r="BB5847" i="1" s="1"/>
  <c r="A5848" i="1"/>
  <c r="E5848" i="1" l="1"/>
  <c r="BB5848" i="1" s="1"/>
  <c r="A5849" i="1"/>
  <c r="E5849" i="1" l="1"/>
  <c r="BB5849" i="1" s="1"/>
  <c r="A5850" i="1"/>
  <c r="E5850" i="1" l="1"/>
  <c r="BB5850" i="1" s="1"/>
  <c r="A5851" i="1"/>
  <c r="E5851" i="1" l="1"/>
  <c r="BB5851" i="1" s="1"/>
  <c r="A5852" i="1"/>
  <c r="E5852" i="1" l="1"/>
  <c r="BB5852" i="1" s="1"/>
  <c r="A5853" i="1"/>
  <c r="E5853" i="1" l="1"/>
  <c r="BB5853" i="1" s="1"/>
  <c r="A5854" i="1"/>
  <c r="E5854" i="1" l="1"/>
  <c r="BB5854" i="1" s="1"/>
  <c r="A5855" i="1"/>
  <c r="E5855" i="1" l="1"/>
  <c r="BB5855" i="1" s="1"/>
  <c r="A5856" i="1"/>
  <c r="E5856" i="1" l="1"/>
  <c r="BB5856" i="1" s="1"/>
  <c r="A5857" i="1"/>
  <c r="E5857" i="1" l="1"/>
  <c r="BB5857" i="1" s="1"/>
  <c r="A5858" i="1"/>
  <c r="E5858" i="1" l="1"/>
  <c r="BB5858" i="1" s="1"/>
  <c r="A5859" i="1"/>
  <c r="E5859" i="1" l="1"/>
  <c r="BB5859" i="1" s="1"/>
  <c r="A5860" i="1"/>
  <c r="E5860" i="1" l="1"/>
  <c r="BB5860" i="1" s="1"/>
  <c r="A5861" i="1"/>
  <c r="E5861" i="1" l="1"/>
  <c r="BB5861" i="1" s="1"/>
  <c r="A5862" i="1"/>
  <c r="E5862" i="1" l="1"/>
  <c r="BB5862" i="1" s="1"/>
  <c r="A5863" i="1"/>
  <c r="E5863" i="1" l="1"/>
  <c r="BB5863" i="1" s="1"/>
  <c r="A5864" i="1"/>
  <c r="E5864" i="1" l="1"/>
  <c r="BB5864" i="1" s="1"/>
  <c r="A5865" i="1"/>
  <c r="E5865" i="1" l="1"/>
  <c r="BB5865" i="1" s="1"/>
  <c r="A5866" i="1"/>
  <c r="E5866" i="1" l="1"/>
  <c r="BB5866" i="1" s="1"/>
  <c r="A5867" i="1"/>
  <c r="E5867" i="1" l="1"/>
  <c r="BB5867" i="1" s="1"/>
  <c r="A5868" i="1"/>
  <c r="E5868" i="1" l="1"/>
  <c r="BB5868" i="1" s="1"/>
  <c r="A5869" i="1"/>
  <c r="E5869" i="1" l="1"/>
  <c r="BB5869" i="1" s="1"/>
  <c r="A5870" i="1"/>
  <c r="E5870" i="1" l="1"/>
  <c r="BB5870" i="1" s="1"/>
  <c r="A5871" i="1"/>
  <c r="E5871" i="1" l="1"/>
  <c r="BB5871" i="1" s="1"/>
  <c r="A5872" i="1"/>
  <c r="E5872" i="1" l="1"/>
  <c r="BB5872" i="1" s="1"/>
  <c r="A5873" i="1"/>
  <c r="E5873" i="1" l="1"/>
  <c r="BB5873" i="1" s="1"/>
  <c r="A5874" i="1"/>
  <c r="E5874" i="1" l="1"/>
  <c r="BB5874" i="1" s="1"/>
  <c r="A5875" i="1"/>
  <c r="E5875" i="1" l="1"/>
  <c r="BB5875" i="1" s="1"/>
  <c r="A5876" i="1"/>
  <c r="E5876" i="1" l="1"/>
  <c r="BB5876" i="1" s="1"/>
  <c r="A5877" i="1"/>
  <c r="E5877" i="1" l="1"/>
  <c r="BB5877" i="1" s="1"/>
  <c r="A5878" i="1"/>
  <c r="E5878" i="1" l="1"/>
  <c r="BB5878" i="1" s="1"/>
  <c r="A5879" i="1"/>
  <c r="E5879" i="1" l="1"/>
  <c r="BB5879" i="1" s="1"/>
  <c r="A5880" i="1"/>
  <c r="E5880" i="1" l="1"/>
  <c r="BB5880" i="1" s="1"/>
  <c r="A5881" i="1"/>
  <c r="E5881" i="1" l="1"/>
  <c r="BB5881" i="1" s="1"/>
  <c r="A5882" i="1"/>
  <c r="E5882" i="1" l="1"/>
  <c r="BB5882" i="1" s="1"/>
  <c r="A5883" i="1"/>
  <c r="E5883" i="1" l="1"/>
  <c r="BB5883" i="1" s="1"/>
  <c r="A5884" i="1"/>
  <c r="E5884" i="1" l="1"/>
  <c r="BB5884" i="1" s="1"/>
  <c r="A5885" i="1"/>
  <c r="E5885" i="1" l="1"/>
  <c r="BB5885" i="1" s="1"/>
  <c r="A5886" i="1"/>
  <c r="E5886" i="1" l="1"/>
  <c r="BB5886" i="1" s="1"/>
  <c r="A5887" i="1"/>
  <c r="E5887" i="1" l="1"/>
  <c r="BB5887" i="1" s="1"/>
  <c r="A5888" i="1"/>
  <c r="E5888" i="1" l="1"/>
  <c r="BB5888" i="1" s="1"/>
  <c r="A5889" i="1"/>
  <c r="E5889" i="1" l="1"/>
  <c r="BB5889" i="1" s="1"/>
  <c r="A5890" i="1"/>
  <c r="E5890" i="1" l="1"/>
  <c r="BB5890" i="1" s="1"/>
  <c r="A5891" i="1"/>
  <c r="E5891" i="1" l="1"/>
  <c r="BB5891" i="1" s="1"/>
  <c r="A5892" i="1"/>
  <c r="E5892" i="1" l="1"/>
  <c r="BB5892" i="1" s="1"/>
  <c r="A5893" i="1"/>
  <c r="E5893" i="1" l="1"/>
  <c r="BB5893" i="1" s="1"/>
  <c r="A5894" i="1"/>
  <c r="E5894" i="1" l="1"/>
  <c r="BB5894" i="1" s="1"/>
  <c r="A5895" i="1"/>
  <c r="E5895" i="1" l="1"/>
  <c r="BB5895" i="1" s="1"/>
  <c r="A5896" i="1"/>
  <c r="E5896" i="1" l="1"/>
  <c r="BB5896" i="1" s="1"/>
  <c r="A5897" i="1"/>
  <c r="E5897" i="1" l="1"/>
  <c r="BB5897" i="1" s="1"/>
  <c r="A5898" i="1"/>
  <c r="E5898" i="1" l="1"/>
  <c r="BB5898" i="1" s="1"/>
  <c r="A5899" i="1"/>
  <c r="E5899" i="1" l="1"/>
  <c r="BB5899" i="1" s="1"/>
  <c r="A5900" i="1"/>
  <c r="E5900" i="1" l="1"/>
  <c r="BB5900" i="1" s="1"/>
  <c r="A5901" i="1"/>
  <c r="E5901" i="1" l="1"/>
  <c r="BB5901" i="1" s="1"/>
  <c r="A5902" i="1"/>
  <c r="E5902" i="1" l="1"/>
  <c r="BB5902" i="1" s="1"/>
  <c r="A5903" i="1"/>
  <c r="E5903" i="1" l="1"/>
  <c r="BB5903" i="1" s="1"/>
  <c r="A5904" i="1"/>
  <c r="E5904" i="1" l="1"/>
  <c r="BB5904" i="1" s="1"/>
  <c r="A5905" i="1"/>
  <c r="E5905" i="1" l="1"/>
  <c r="BB5905" i="1" s="1"/>
  <c r="A5906" i="1"/>
  <c r="E5906" i="1" l="1"/>
  <c r="BB5906" i="1" s="1"/>
  <c r="A5907" i="1"/>
  <c r="E5907" i="1" l="1"/>
  <c r="BB5907" i="1" s="1"/>
  <c r="A5908" i="1"/>
  <c r="E5908" i="1" l="1"/>
  <c r="BB5908" i="1" s="1"/>
  <c r="A5909" i="1"/>
  <c r="E5909" i="1" l="1"/>
  <c r="BB5909" i="1" s="1"/>
  <c r="A5910" i="1"/>
  <c r="E5910" i="1" l="1"/>
  <c r="BB5910" i="1" s="1"/>
  <c r="A5911" i="1"/>
  <c r="E5911" i="1" l="1"/>
  <c r="BB5911" i="1" s="1"/>
  <c r="A5912" i="1"/>
  <c r="E5912" i="1" l="1"/>
  <c r="BB5912" i="1" s="1"/>
  <c r="A5913" i="1"/>
  <c r="E5913" i="1" l="1"/>
  <c r="BB5913" i="1" s="1"/>
  <c r="A5914" i="1"/>
  <c r="E5914" i="1" l="1"/>
  <c r="BB5914" i="1" s="1"/>
  <c r="A5915" i="1"/>
  <c r="E5915" i="1" l="1"/>
  <c r="BB5915" i="1" s="1"/>
  <c r="A5916" i="1"/>
  <c r="E5916" i="1" l="1"/>
  <c r="BB5916" i="1" s="1"/>
  <c r="A5917" i="1"/>
  <c r="E5917" i="1" l="1"/>
  <c r="BB5917" i="1" s="1"/>
  <c r="A5918" i="1"/>
  <c r="E5918" i="1" l="1"/>
  <c r="BB5918" i="1" s="1"/>
  <c r="A5919" i="1"/>
  <c r="E5919" i="1" l="1"/>
  <c r="BB5919" i="1" s="1"/>
  <c r="A5920" i="1"/>
  <c r="E5920" i="1" l="1"/>
  <c r="BB5920" i="1" s="1"/>
  <c r="A5921" i="1"/>
  <c r="E5921" i="1" l="1"/>
  <c r="BB5921" i="1" s="1"/>
  <c r="A5922" i="1"/>
  <c r="E5922" i="1" l="1"/>
  <c r="BB5922" i="1" s="1"/>
  <c r="A5923" i="1"/>
  <c r="E5923" i="1" l="1"/>
  <c r="BB5923" i="1" s="1"/>
  <c r="A5924" i="1"/>
  <c r="E5924" i="1" l="1"/>
  <c r="BB5924" i="1" s="1"/>
  <c r="A5925" i="1"/>
  <c r="E5925" i="1" l="1"/>
  <c r="BB5925" i="1" s="1"/>
  <c r="A5926" i="1"/>
  <c r="E5926" i="1" l="1"/>
  <c r="BB5926" i="1" s="1"/>
  <c r="A5927" i="1"/>
  <c r="E5927" i="1" l="1"/>
  <c r="BB5927" i="1" s="1"/>
  <c r="A5928" i="1"/>
  <c r="E5928" i="1" l="1"/>
  <c r="BB5928" i="1" s="1"/>
  <c r="A5929" i="1"/>
  <c r="E5929" i="1" l="1"/>
  <c r="BB5929" i="1" s="1"/>
  <c r="A5930" i="1"/>
  <c r="E5930" i="1" l="1"/>
  <c r="BB5930" i="1" s="1"/>
  <c r="A5931" i="1"/>
  <c r="E5931" i="1" l="1"/>
  <c r="BB5931" i="1" s="1"/>
  <c r="A5932" i="1"/>
  <c r="E5932" i="1" l="1"/>
  <c r="BB5932" i="1" s="1"/>
  <c r="A5933" i="1"/>
  <c r="E5933" i="1" l="1"/>
  <c r="BB5933" i="1" s="1"/>
  <c r="A5934" i="1"/>
  <c r="E5934" i="1" l="1"/>
  <c r="BB5934" i="1" s="1"/>
  <c r="A5935" i="1"/>
  <c r="E5935" i="1" l="1"/>
  <c r="BB5935" i="1" s="1"/>
  <c r="A5936" i="1"/>
  <c r="E5936" i="1" l="1"/>
  <c r="BB5936" i="1" s="1"/>
  <c r="A5937" i="1"/>
  <c r="E5937" i="1" l="1"/>
  <c r="BB5937" i="1" s="1"/>
  <c r="A5938" i="1"/>
  <c r="E5938" i="1" l="1"/>
  <c r="BB5938" i="1" s="1"/>
  <c r="A5939" i="1"/>
  <c r="E5939" i="1" l="1"/>
  <c r="BB5939" i="1" s="1"/>
  <c r="A5940" i="1"/>
  <c r="E5940" i="1" l="1"/>
  <c r="BB5940" i="1" s="1"/>
  <c r="A5941" i="1"/>
  <c r="E5941" i="1" l="1"/>
  <c r="BB5941" i="1" s="1"/>
  <c r="A5942" i="1"/>
  <c r="E5942" i="1" l="1"/>
  <c r="BB5942" i="1" s="1"/>
  <c r="A5943" i="1"/>
  <c r="E5943" i="1" l="1"/>
  <c r="BB5943" i="1" s="1"/>
  <c r="A5944" i="1"/>
  <c r="E5944" i="1" l="1"/>
  <c r="BB5944" i="1" s="1"/>
  <c r="A5945" i="1"/>
  <c r="E5945" i="1" l="1"/>
  <c r="BB5945" i="1" s="1"/>
  <c r="A5946" i="1"/>
  <c r="E5946" i="1" l="1"/>
  <c r="BB5946" i="1" s="1"/>
  <c r="A5947" i="1"/>
  <c r="E5947" i="1" l="1"/>
  <c r="BB5947" i="1" s="1"/>
  <c r="A5948" i="1"/>
  <c r="E5948" i="1" l="1"/>
  <c r="BB5948" i="1" s="1"/>
  <c r="A5949" i="1"/>
  <c r="E5949" i="1" l="1"/>
  <c r="BB5949" i="1" s="1"/>
  <c r="A5950" i="1"/>
  <c r="E5950" i="1" l="1"/>
  <c r="BB5950" i="1" s="1"/>
  <c r="A5951" i="1"/>
  <c r="E5951" i="1" l="1"/>
  <c r="BB5951" i="1" s="1"/>
  <c r="A5952" i="1"/>
  <c r="E5952" i="1" l="1"/>
  <c r="BB5952" i="1" s="1"/>
  <c r="A5953" i="1"/>
  <c r="E5953" i="1" l="1"/>
  <c r="BB5953" i="1" s="1"/>
  <c r="A5954" i="1"/>
  <c r="E5954" i="1" l="1"/>
  <c r="BB5954" i="1" s="1"/>
  <c r="A5955" i="1"/>
  <c r="E5955" i="1" l="1"/>
  <c r="BB5955" i="1" s="1"/>
  <c r="A5956" i="1"/>
  <c r="E5956" i="1" l="1"/>
  <c r="BB5956" i="1" s="1"/>
  <c r="A5957" i="1"/>
  <c r="E5957" i="1" l="1"/>
  <c r="BB5957" i="1" s="1"/>
  <c r="A5958" i="1"/>
  <c r="E5958" i="1" l="1"/>
  <c r="BB5958" i="1" s="1"/>
  <c r="A5959" i="1"/>
  <c r="E5959" i="1" l="1"/>
  <c r="BB5959" i="1" s="1"/>
  <c r="A5960" i="1"/>
  <c r="E5960" i="1" l="1"/>
  <c r="BB5960" i="1" s="1"/>
  <c r="A5961" i="1"/>
  <c r="E5961" i="1" l="1"/>
  <c r="BB5961" i="1" s="1"/>
  <c r="A5962" i="1"/>
  <c r="E5962" i="1" l="1"/>
  <c r="BB5962" i="1" s="1"/>
  <c r="A5963" i="1"/>
  <c r="E5963" i="1" l="1"/>
  <c r="BB5963" i="1" s="1"/>
  <c r="A5964" i="1"/>
  <c r="E5964" i="1" l="1"/>
  <c r="BB5964" i="1" s="1"/>
  <c r="A5965" i="1"/>
  <c r="E5965" i="1" l="1"/>
  <c r="BB5965" i="1" s="1"/>
  <c r="A5966" i="1"/>
  <c r="E5966" i="1" l="1"/>
  <c r="BB5966" i="1" s="1"/>
  <c r="A5967" i="1"/>
  <c r="E5967" i="1" l="1"/>
  <c r="BB5967" i="1" s="1"/>
  <c r="A5968" i="1"/>
  <c r="E5968" i="1" l="1"/>
  <c r="BB5968" i="1" s="1"/>
  <c r="A5969" i="1"/>
  <c r="E5969" i="1" l="1"/>
  <c r="BB5969" i="1" s="1"/>
  <c r="A5970" i="1"/>
  <c r="E5970" i="1" l="1"/>
  <c r="BB5970" i="1" s="1"/>
  <c r="A5971" i="1"/>
  <c r="E5971" i="1" l="1"/>
  <c r="BB5971" i="1" s="1"/>
  <c r="A5972" i="1"/>
  <c r="E5972" i="1" l="1"/>
  <c r="BB5972" i="1" s="1"/>
  <c r="A5973" i="1"/>
  <c r="E5973" i="1" l="1"/>
  <c r="BB5973" i="1" s="1"/>
  <c r="A5974" i="1"/>
  <c r="E5974" i="1" l="1"/>
  <c r="BB5974" i="1" s="1"/>
  <c r="A5975" i="1"/>
  <c r="E5975" i="1" l="1"/>
  <c r="BB5975" i="1" s="1"/>
  <c r="A5976" i="1"/>
  <c r="E5976" i="1" l="1"/>
  <c r="BB5976" i="1" s="1"/>
  <c r="A5977" i="1"/>
  <c r="E5977" i="1" l="1"/>
  <c r="BB5977" i="1" s="1"/>
  <c r="A5978" i="1"/>
  <c r="E5978" i="1" l="1"/>
  <c r="BB5978" i="1" s="1"/>
  <c r="A5979" i="1"/>
  <c r="E5979" i="1" l="1"/>
  <c r="BB5979" i="1" s="1"/>
  <c r="A5980" i="1"/>
  <c r="E5980" i="1" l="1"/>
  <c r="BB5980" i="1" s="1"/>
  <c r="A5981" i="1"/>
  <c r="E5981" i="1" l="1"/>
  <c r="BB5981" i="1" s="1"/>
  <c r="A5982" i="1"/>
  <c r="E5982" i="1" l="1"/>
  <c r="BB5982" i="1" s="1"/>
  <c r="A5983" i="1"/>
  <c r="E5983" i="1" l="1"/>
  <c r="BB5983" i="1" s="1"/>
  <c r="A5984" i="1"/>
  <c r="E5984" i="1" l="1"/>
  <c r="BB5984" i="1" s="1"/>
  <c r="A5985" i="1"/>
  <c r="E5985" i="1" l="1"/>
  <c r="BB5985" i="1" s="1"/>
  <c r="A5986" i="1"/>
  <c r="E5986" i="1" l="1"/>
  <c r="BB5986" i="1" s="1"/>
  <c r="A5987" i="1"/>
  <c r="E5987" i="1" l="1"/>
  <c r="BB5987" i="1" s="1"/>
  <c r="A5988" i="1"/>
  <c r="E5988" i="1" l="1"/>
  <c r="BB5988" i="1" s="1"/>
  <c r="A5989" i="1"/>
  <c r="E5989" i="1" l="1"/>
  <c r="BB5989" i="1" s="1"/>
  <c r="A5990" i="1"/>
  <c r="E5990" i="1" l="1"/>
  <c r="BB5990" i="1" s="1"/>
  <c r="A5991" i="1"/>
  <c r="E5991" i="1" l="1"/>
  <c r="BB5991" i="1" s="1"/>
  <c r="A5992" i="1"/>
  <c r="E5992" i="1" l="1"/>
  <c r="BB5992" i="1" s="1"/>
  <c r="A5993" i="1"/>
  <c r="E5993" i="1" l="1"/>
  <c r="BB5993" i="1" s="1"/>
  <c r="A5994" i="1"/>
  <c r="E5994" i="1" l="1"/>
  <c r="BB5994" i="1" s="1"/>
  <c r="A5995" i="1"/>
  <c r="E5995" i="1" l="1"/>
  <c r="BB5995" i="1" s="1"/>
  <c r="A5996" i="1"/>
  <c r="E5996" i="1" l="1"/>
  <c r="BB5996" i="1" s="1"/>
  <c r="A5997" i="1"/>
  <c r="E5997" i="1" l="1"/>
  <c r="BB5997" i="1" s="1"/>
  <c r="A5998" i="1"/>
  <c r="E5998" i="1" l="1"/>
  <c r="BB5998" i="1" s="1"/>
  <c r="A5999" i="1"/>
  <c r="E5999" i="1" l="1"/>
  <c r="BB5999" i="1" s="1"/>
  <c r="A6000" i="1"/>
  <c r="D5994" i="1" l="1"/>
  <c r="D5748" i="1"/>
  <c r="D5637" i="1"/>
  <c r="D5790" i="1"/>
  <c r="D5823" i="1"/>
  <c r="D5803" i="1"/>
  <c r="D5656" i="1"/>
  <c r="D5903" i="1"/>
  <c r="D5853" i="1"/>
  <c r="D5797" i="1"/>
  <c r="D5724" i="1"/>
  <c r="D5662" i="1"/>
  <c r="D5910" i="1"/>
  <c r="D5640" i="1"/>
  <c r="D5872" i="1"/>
  <c r="D5846" i="1"/>
  <c r="D5939" i="1"/>
  <c r="D5670" i="1"/>
  <c r="D5644" i="1"/>
  <c r="D5899" i="1"/>
  <c r="D5878" i="1"/>
  <c r="D5816" i="1"/>
  <c r="D5952" i="1"/>
  <c r="D5856" i="1"/>
  <c r="D5619" i="1"/>
  <c r="D5976" i="1"/>
  <c r="D5673" i="1"/>
  <c r="D5645" i="1"/>
  <c r="D5652" i="1"/>
  <c r="D5898" i="1"/>
  <c r="D5751" i="1"/>
  <c r="D5731" i="1"/>
  <c r="D5629" i="1"/>
  <c r="D5608" i="1"/>
  <c r="D5946" i="1"/>
  <c r="D5736" i="1"/>
  <c r="D5674" i="1"/>
  <c r="D5972" i="1"/>
  <c r="D5650" i="1"/>
  <c r="D5902" i="1"/>
  <c r="D5947" i="1"/>
  <c r="D5962" i="1"/>
  <c r="D5633" i="1"/>
  <c r="D5875" i="1"/>
  <c r="D5849" i="1"/>
  <c r="D5793" i="1"/>
  <c r="D5737" i="1"/>
  <c r="D5880" i="1"/>
  <c r="D5818" i="1"/>
  <c r="D5989" i="1"/>
  <c r="D5894" i="1"/>
  <c r="D5884" i="1"/>
  <c r="D5858" i="1"/>
  <c r="D5669" i="1"/>
  <c r="D5961" i="1"/>
  <c r="D5643" i="1"/>
  <c r="D5730" i="1"/>
  <c r="D5704" i="1"/>
  <c r="D5678" i="1"/>
  <c r="D5796" i="1"/>
  <c r="D5734" i="1"/>
  <c r="D5672" i="1"/>
  <c r="D5922" i="1"/>
  <c r="D5624" i="1"/>
  <c r="D5765" i="1"/>
  <c r="D5992" i="1"/>
  <c r="D5641" i="1"/>
  <c r="D5628" i="1"/>
  <c r="D5722" i="1"/>
  <c r="D5660" i="1"/>
  <c r="D5998" i="1"/>
  <c r="D5713" i="1"/>
  <c r="D5807" i="1"/>
  <c r="D5683" i="1"/>
  <c r="D5627" i="1"/>
  <c r="D5711" i="1"/>
  <c r="D5691" i="1"/>
  <c r="D5741" i="1"/>
  <c r="D5685" i="1"/>
  <c r="D5890" i="1"/>
  <c r="D5766" i="1"/>
  <c r="D5740" i="1"/>
  <c r="D5714" i="1"/>
  <c r="D5845" i="1"/>
  <c r="D5772" i="1"/>
  <c r="D5710" i="1"/>
  <c r="D5821" i="1"/>
  <c r="D5618" i="1"/>
  <c r="D5801" i="1"/>
  <c r="D5684" i="1"/>
  <c r="D5912" i="1"/>
  <c r="D5843" i="1"/>
  <c r="D5870" i="1"/>
  <c r="D5949" i="1"/>
  <c r="D5827" i="1"/>
  <c r="D5639" i="1"/>
  <c r="D5889" i="1"/>
  <c r="D5833" i="1"/>
  <c r="D5861" i="1"/>
  <c r="D5805" i="1"/>
  <c r="D5868" i="1"/>
  <c r="D5806" i="1"/>
  <c r="D5744" i="1"/>
  <c r="D5934" i="1"/>
  <c r="D5616" i="1"/>
  <c r="D5838" i="1"/>
  <c r="D5812" i="1"/>
  <c r="D5786" i="1"/>
  <c r="D5826" i="1"/>
  <c r="D5690" i="1"/>
  <c r="D5919" i="1"/>
  <c r="D5783" i="1"/>
  <c r="D5763" i="1"/>
  <c r="D5743" i="1"/>
  <c r="D5681" i="1"/>
  <c r="D5968" i="1"/>
  <c r="D5712" i="1"/>
  <c r="D5671" i="1"/>
  <c r="D5778" i="1"/>
  <c r="D5752" i="1"/>
  <c r="D5953" i="1"/>
  <c r="D5963" i="1"/>
  <c r="D5984" i="1"/>
  <c r="D5623" i="1"/>
  <c r="D5993" i="1"/>
  <c r="D5831" i="1"/>
  <c r="D5811" i="1"/>
  <c r="D5883" i="1"/>
  <c r="D5929" i="1"/>
  <c r="D5959" i="1"/>
  <c r="D5873" i="1"/>
  <c r="D5609" i="1"/>
  <c r="D5817" i="1"/>
  <c r="D5761" i="1"/>
  <c r="D5965" i="1"/>
  <c r="D5787" i="1"/>
  <c r="D5767" i="1"/>
  <c r="D5795" i="1"/>
  <c r="D5789" i="1"/>
  <c r="D5733" i="1"/>
  <c r="D5971" i="1"/>
  <c r="D5709" i="1"/>
  <c r="D5653" i="1"/>
  <c r="D5985" i="1"/>
  <c r="D5620" i="1"/>
  <c r="D5886" i="1"/>
  <c r="D5860" i="1"/>
  <c r="D5935" i="1"/>
  <c r="D5960" i="1"/>
  <c r="D5764" i="1"/>
  <c r="D5738" i="1"/>
  <c r="D5921" i="1"/>
  <c r="D5715" i="1"/>
  <c r="D5695" i="1"/>
  <c r="D5948" i="1"/>
  <c r="D5777" i="1"/>
  <c r="D5721" i="1"/>
  <c r="D5665" i="1"/>
  <c r="D5693" i="1"/>
  <c r="D5700" i="1"/>
  <c r="D5638" i="1"/>
  <c r="D5855" i="1"/>
  <c r="D5835" i="1"/>
  <c r="D5815" i="1"/>
  <c r="D5706" i="1"/>
  <c r="D5680" i="1"/>
  <c r="D5719" i="1"/>
  <c r="D5979" i="1"/>
  <c r="D5891" i="1"/>
  <c r="D5611" i="1"/>
  <c r="D5651" i="1"/>
  <c r="D5916" i="1"/>
  <c r="D5677" i="1"/>
  <c r="D5775" i="1"/>
  <c r="D5646" i="1"/>
  <c r="D5726" i="1"/>
  <c r="D5925" i="1"/>
  <c r="D5990" i="1"/>
  <c r="D5792" i="1"/>
  <c r="D5930" i="1"/>
  <c r="D5885" i="1"/>
  <c r="D5829" i="1"/>
  <c r="D5773" i="1"/>
  <c r="D5967" i="1"/>
  <c r="D5859" i="1"/>
  <c r="D5839" i="1"/>
  <c r="D5900" i="1"/>
  <c r="D5822" i="1"/>
  <c r="D5699" i="1"/>
  <c r="D5791" i="1"/>
  <c r="D5987" i="1"/>
  <c r="D5914" i="1"/>
  <c r="D5771" i="1"/>
  <c r="D5901" i="1"/>
  <c r="D5986" i="1"/>
  <c r="D5615" i="1"/>
  <c r="D5866" i="1"/>
  <c r="D5804" i="1"/>
  <c r="D5938" i="1"/>
  <c r="D5705" i="1"/>
  <c r="D5649" i="1"/>
  <c r="D5798" i="1"/>
  <c r="D5937" i="1"/>
  <c r="D5630" i="1"/>
  <c r="D5675" i="1"/>
  <c r="D5655" i="1"/>
  <c r="D5635" i="1"/>
  <c r="D5865" i="1"/>
  <c r="D5809" i="1"/>
  <c r="D5871" i="1"/>
  <c r="D5851" i="1"/>
  <c r="D5648" i="1"/>
  <c r="D5906" i="1"/>
  <c r="D5754" i="1"/>
  <c r="D5907" i="1"/>
  <c r="D5658" i="1"/>
  <c r="D5794" i="1"/>
  <c r="D5732" i="1"/>
  <c r="D5926" i="1"/>
  <c r="D5966" i="1"/>
  <c r="D5610" i="1"/>
  <c r="D5614" i="1"/>
  <c r="D5723" i="1"/>
  <c r="D5703" i="1"/>
  <c r="D5881" i="1"/>
  <c r="D5626" i="1"/>
  <c r="D5857" i="1"/>
  <c r="D5876" i="1"/>
  <c r="D5950" i="1"/>
  <c r="D5980" i="1"/>
  <c r="D5800" i="1"/>
  <c r="D5774" i="1"/>
  <c r="D5927" i="1"/>
  <c r="D5867" i="1"/>
  <c r="D5847" i="1"/>
  <c r="D5663" i="1"/>
  <c r="D5841" i="1"/>
  <c r="D5974" i="1"/>
  <c r="D5897" i="1"/>
  <c r="D5887" i="1"/>
  <c r="D5686" i="1"/>
  <c r="D5908" i="1"/>
  <c r="D5717" i="1"/>
  <c r="D5661" i="1"/>
  <c r="D5969" i="1"/>
  <c r="D5747" i="1"/>
  <c r="D5727" i="1"/>
  <c r="D5707" i="1"/>
  <c r="D5814" i="1"/>
  <c r="D5788" i="1"/>
  <c r="D5716" i="1"/>
  <c r="D5911" i="1"/>
  <c r="D5956" i="1"/>
  <c r="D5679" i="1"/>
  <c r="D5659" i="1"/>
  <c r="D5995" i="1"/>
  <c r="D5997" i="1"/>
  <c r="D5923" i="1"/>
  <c r="D5958" i="1"/>
  <c r="D5613" i="1"/>
  <c r="D5784" i="1"/>
  <c r="D5720" i="1"/>
  <c r="D5918" i="1"/>
  <c r="D5760" i="1"/>
  <c r="D5698" i="1"/>
  <c r="D5636" i="1"/>
  <c r="D5954" i="1"/>
  <c r="D5964" i="1"/>
  <c r="D5692" i="1"/>
  <c r="D5666" i="1"/>
  <c r="D5909" i="1"/>
  <c r="D5951" i="1"/>
  <c r="D5905" i="1"/>
  <c r="D5852" i="1"/>
  <c r="D5753" i="1"/>
  <c r="D5697" i="1"/>
  <c r="D5970" i="1"/>
  <c r="D5882" i="1"/>
  <c r="D5945" i="1"/>
  <c r="D5759" i="1"/>
  <c r="D5739" i="1"/>
  <c r="D5941" i="1"/>
  <c r="D5850" i="1"/>
  <c r="D5824" i="1"/>
  <c r="D5647" i="1"/>
  <c r="D5977" i="1"/>
  <c r="D5820" i="1"/>
  <c r="D5869" i="1"/>
  <c r="D5864" i="1"/>
  <c r="D5942" i="1"/>
  <c r="D5631" i="1"/>
  <c r="D5688" i="1"/>
  <c r="D5904" i="1"/>
  <c r="D5834" i="1"/>
  <c r="D5943" i="1"/>
  <c r="D5612" i="1"/>
  <c r="D5874" i="1"/>
  <c r="D5848" i="1"/>
  <c r="D5819" i="1"/>
  <c r="D5799" i="1"/>
  <c r="D5779" i="1"/>
  <c r="D5825" i="1"/>
  <c r="D5769" i="1"/>
  <c r="D5978" i="1"/>
  <c r="D5745" i="1"/>
  <c r="D5689" i="1"/>
  <c r="D5832" i="1"/>
  <c r="D5770" i="1"/>
  <c r="D5708" i="1"/>
  <c r="D5928" i="1"/>
  <c r="D5625" i="1"/>
  <c r="D5694" i="1"/>
  <c r="D5668" i="1"/>
  <c r="D5642" i="1"/>
  <c r="D5735" i="1"/>
  <c r="D5955" i="1"/>
  <c r="D5729" i="1"/>
  <c r="D5888" i="1"/>
  <c r="D5632" i="1"/>
  <c r="D5862" i="1"/>
  <c r="D5991" i="1"/>
  <c r="D5682" i="1"/>
  <c r="D5844" i="1"/>
  <c r="D5782" i="1"/>
  <c r="D5996" i="1"/>
  <c r="D5895" i="1"/>
  <c r="D5854" i="1"/>
  <c r="D5749" i="1"/>
  <c r="D5634" i="1"/>
  <c r="D5896" i="1"/>
  <c r="D5762" i="1"/>
  <c r="D5931" i="1"/>
  <c r="D5621" i="1"/>
  <c r="D5830" i="1"/>
  <c r="D5768" i="1"/>
  <c r="D5932" i="1"/>
  <c r="D5808" i="1"/>
  <c r="D5746" i="1"/>
  <c r="D5802" i="1"/>
  <c r="D5776" i="1"/>
  <c r="D5750" i="1"/>
  <c r="D5654" i="1"/>
  <c r="D5913" i="1"/>
  <c r="D5622" i="1"/>
  <c r="D5718" i="1"/>
  <c r="D5837" i="1"/>
  <c r="D5785" i="1"/>
  <c r="D5813" i="1"/>
  <c r="D5757" i="1"/>
  <c r="D5701" i="1"/>
  <c r="D5758" i="1"/>
  <c r="D5696" i="1"/>
  <c r="D5920" i="1"/>
  <c r="D5863" i="1"/>
  <c r="D5983" i="1"/>
  <c r="D5728" i="1"/>
  <c r="D5702" i="1"/>
  <c r="D5915" i="1"/>
  <c r="D5742" i="1"/>
  <c r="D5687" i="1"/>
  <c r="D5667" i="1"/>
  <c r="D5893" i="1"/>
  <c r="D5842" i="1"/>
  <c r="D5780" i="1"/>
  <c r="D5940" i="1"/>
  <c r="D5657" i="1"/>
  <c r="D5756" i="1"/>
  <c r="D5924" i="1"/>
  <c r="D5664" i="1"/>
  <c r="D5988" i="1"/>
  <c r="D5917" i="1"/>
  <c r="D5957" i="1"/>
  <c r="D5982" i="1"/>
  <c r="D5781" i="1"/>
  <c r="D5725" i="1"/>
  <c r="D5879" i="1"/>
  <c r="D5755" i="1"/>
  <c r="D5617" i="1"/>
  <c r="D5981" i="1"/>
  <c r="D5836" i="1"/>
  <c r="D5810" i="1"/>
  <c r="D5933" i="1"/>
  <c r="D5840" i="1"/>
  <c r="D5944" i="1"/>
  <c r="D5877" i="1"/>
  <c r="D5975" i="1"/>
  <c r="D5973" i="1"/>
  <c r="D5676" i="1"/>
  <c r="D5828" i="1"/>
  <c r="D5936" i="1"/>
  <c r="D5892" i="1"/>
  <c r="D5999" i="1"/>
  <c r="AV5999" i="1" s="1"/>
  <c r="D6000" i="1"/>
  <c r="E6000" i="1"/>
  <c r="BB6000" i="1" s="1"/>
  <c r="AQ5999" i="1" l="1"/>
  <c r="G5999" i="1"/>
  <c r="AU5999" i="1"/>
  <c r="AR5999" i="1"/>
  <c r="G5810" i="1"/>
  <c r="AR5810" i="1"/>
  <c r="AQ5810" i="1"/>
  <c r="BA5810" i="1"/>
  <c r="AU5810" i="1"/>
  <c r="AV5810" i="1"/>
  <c r="AR5879" i="1"/>
  <c r="AU5879" i="1"/>
  <c r="BA5879" i="1"/>
  <c r="G5879" i="1"/>
  <c r="AQ5879" i="1"/>
  <c r="AV5879" i="1"/>
  <c r="G5917" i="1"/>
  <c r="AQ5917" i="1"/>
  <c r="AV5917" i="1"/>
  <c r="AR5917" i="1"/>
  <c r="AU5917" i="1"/>
  <c r="BA5917" i="1"/>
  <c r="G5667" i="1"/>
  <c r="AU5667" i="1"/>
  <c r="AR5667" i="1"/>
  <c r="AV5667" i="1"/>
  <c r="BA5667" i="1"/>
  <c r="AQ5667" i="1"/>
  <c r="AR5701" i="1"/>
  <c r="G5701" i="1"/>
  <c r="AU5701" i="1"/>
  <c r="AV5701" i="1"/>
  <c r="AQ5701" i="1"/>
  <c r="BA5701" i="1"/>
  <c r="AQ5785" i="1"/>
  <c r="AR5785" i="1"/>
  <c r="AV5785" i="1"/>
  <c r="BA5785" i="1"/>
  <c r="AU5785" i="1"/>
  <c r="G5785" i="1"/>
  <c r="AV5895" i="1"/>
  <c r="AR5895" i="1"/>
  <c r="AU5895" i="1"/>
  <c r="BA5895" i="1"/>
  <c r="G5895" i="1"/>
  <c r="AQ5895" i="1"/>
  <c r="AU5682" i="1"/>
  <c r="G5682" i="1"/>
  <c r="BA5682" i="1"/>
  <c r="AV5682" i="1"/>
  <c r="AQ5682" i="1"/>
  <c r="AR5682" i="1"/>
  <c r="AQ5862" i="1"/>
  <c r="AR5862" i="1"/>
  <c r="AU5862" i="1"/>
  <c r="BA5862" i="1"/>
  <c r="AV5862" i="1"/>
  <c r="G5862" i="1"/>
  <c r="AQ5955" i="1"/>
  <c r="BA5955" i="1"/>
  <c r="AR5955" i="1"/>
  <c r="AV5955" i="1"/>
  <c r="G5955" i="1"/>
  <c r="AU5955" i="1"/>
  <c r="BA5668" i="1"/>
  <c r="G5668" i="1"/>
  <c r="AQ5668" i="1"/>
  <c r="AU5668" i="1"/>
  <c r="AV5668" i="1"/>
  <c r="AR5668" i="1"/>
  <c r="BA5832" i="1"/>
  <c r="AQ5832" i="1"/>
  <c r="AR5832" i="1"/>
  <c r="AV5832" i="1"/>
  <c r="AU5832" i="1"/>
  <c r="G5832" i="1"/>
  <c r="AQ5819" i="1"/>
  <c r="G5819" i="1"/>
  <c r="BA5819" i="1"/>
  <c r="AV5819" i="1"/>
  <c r="AR5819" i="1"/>
  <c r="AU5819" i="1"/>
  <c r="G5943" i="1"/>
  <c r="AU5943" i="1"/>
  <c r="AQ5943" i="1"/>
  <c r="BA5943" i="1"/>
  <c r="AR5943" i="1"/>
  <c r="AV5943" i="1"/>
  <c r="AR5631" i="1"/>
  <c r="AV5631" i="1"/>
  <c r="G5631" i="1"/>
  <c r="AQ5631" i="1"/>
  <c r="AU5631" i="1"/>
  <c r="BA5631" i="1"/>
  <c r="AV5753" i="1"/>
  <c r="G5753" i="1"/>
  <c r="AQ5753" i="1"/>
  <c r="AU5753" i="1"/>
  <c r="AR5753" i="1"/>
  <c r="BA5753" i="1"/>
  <c r="AV5964" i="1"/>
  <c r="BA5964" i="1"/>
  <c r="G5964" i="1"/>
  <c r="AQ5964" i="1"/>
  <c r="AR5964" i="1"/>
  <c r="AU5964" i="1"/>
  <c r="AU5760" i="1"/>
  <c r="BA5760" i="1"/>
  <c r="AQ5760" i="1"/>
  <c r="AR5760" i="1"/>
  <c r="AV5760" i="1"/>
  <c r="G5760" i="1"/>
  <c r="BA5613" i="1"/>
  <c r="AR5613" i="1"/>
  <c r="G5613" i="1"/>
  <c r="AU5613" i="1"/>
  <c r="AV5613" i="1"/>
  <c r="AQ5613" i="1"/>
  <c r="AR5997" i="1"/>
  <c r="AQ5997" i="1"/>
  <c r="AV5997" i="1"/>
  <c r="G5997" i="1"/>
  <c r="AU5997" i="1"/>
  <c r="BA5997" i="1"/>
  <c r="AV5969" i="1"/>
  <c r="BA5969" i="1"/>
  <c r="G5969" i="1"/>
  <c r="AQ5969" i="1"/>
  <c r="AR5969" i="1"/>
  <c r="AU5969" i="1"/>
  <c r="AQ5974" i="1"/>
  <c r="AV5974" i="1"/>
  <c r="G5974" i="1"/>
  <c r="AR5974" i="1"/>
  <c r="AU5974" i="1"/>
  <c r="BA5974" i="1"/>
  <c r="AQ5867" i="1"/>
  <c r="AV5867" i="1"/>
  <c r="AR5867" i="1"/>
  <c r="AU5867" i="1"/>
  <c r="BA5867" i="1"/>
  <c r="G5867" i="1"/>
  <c r="AQ5980" i="1"/>
  <c r="AR5980" i="1"/>
  <c r="AU5980" i="1"/>
  <c r="AV5980" i="1"/>
  <c r="G5980" i="1"/>
  <c r="BA5980" i="1"/>
  <c r="BA5626" i="1"/>
  <c r="AU5626" i="1"/>
  <c r="AR5626" i="1"/>
  <c r="G5626" i="1"/>
  <c r="AV5626" i="1"/>
  <c r="AQ5626" i="1"/>
  <c r="BA5614" i="1"/>
  <c r="G5614" i="1"/>
  <c r="AR5614" i="1"/>
  <c r="AQ5614" i="1"/>
  <c r="AV5614" i="1"/>
  <c r="AU5614" i="1"/>
  <c r="BA5610" i="1"/>
  <c r="AQ5907" i="1"/>
  <c r="AV5907" i="1"/>
  <c r="AR5907" i="1"/>
  <c r="AU5907" i="1"/>
  <c r="BA5907" i="1"/>
  <c r="G5907" i="1"/>
  <c r="AU5630" i="1"/>
  <c r="AV5630" i="1"/>
  <c r="G5630" i="1"/>
  <c r="BA5630" i="1"/>
  <c r="AQ5630" i="1"/>
  <c r="AR5630" i="1"/>
  <c r="AR5649" i="1"/>
  <c r="AV5649" i="1"/>
  <c r="BA5649" i="1"/>
  <c r="G5649" i="1"/>
  <c r="AU5649" i="1"/>
  <c r="AQ5649" i="1"/>
  <c r="AR5771" i="1"/>
  <c r="AU5771" i="1"/>
  <c r="AV5771" i="1"/>
  <c r="BA5771" i="1"/>
  <c r="G5771" i="1"/>
  <c r="AQ5771" i="1"/>
  <c r="AU5829" i="1"/>
  <c r="G5829" i="1"/>
  <c r="AQ5829" i="1"/>
  <c r="AR5829" i="1"/>
  <c r="AV5829" i="1"/>
  <c r="BA5829" i="1"/>
  <c r="AU5990" i="1"/>
  <c r="AV5990" i="1"/>
  <c r="G5990" i="1"/>
  <c r="AQ5990" i="1"/>
  <c r="AR5990" i="1"/>
  <c r="BA5990" i="1"/>
  <c r="BA5677" i="1"/>
  <c r="AU5677" i="1"/>
  <c r="AV5677" i="1"/>
  <c r="AR5677" i="1"/>
  <c r="G5677" i="1"/>
  <c r="AQ5677" i="1"/>
  <c r="BA5651" i="1"/>
  <c r="AV5651" i="1"/>
  <c r="G5651" i="1"/>
  <c r="AU5651" i="1"/>
  <c r="AQ5651" i="1"/>
  <c r="AR5651" i="1"/>
  <c r="AU5979" i="1"/>
  <c r="AV5979" i="1"/>
  <c r="G5979" i="1"/>
  <c r="AR5979" i="1"/>
  <c r="BA5979" i="1"/>
  <c r="AQ5979" i="1"/>
  <c r="G5638" i="1"/>
  <c r="AQ5638" i="1"/>
  <c r="AU5638" i="1"/>
  <c r="AV5638" i="1"/>
  <c r="BA5638" i="1"/>
  <c r="AR5638" i="1"/>
  <c r="G5948" i="1"/>
  <c r="AQ5948" i="1"/>
  <c r="AR5948" i="1"/>
  <c r="BA5948" i="1"/>
  <c r="AU5948" i="1"/>
  <c r="AV5948" i="1"/>
  <c r="AQ5738" i="1"/>
  <c r="G5738" i="1"/>
  <c r="AR5738" i="1"/>
  <c r="AV5738" i="1"/>
  <c r="AU5738" i="1"/>
  <c r="BA5738" i="1"/>
  <c r="AU5860" i="1"/>
  <c r="BA5860" i="1"/>
  <c r="AV5860" i="1"/>
  <c r="G5860" i="1"/>
  <c r="AQ5860" i="1"/>
  <c r="AR5860" i="1"/>
  <c r="AV5959" i="1"/>
  <c r="G5959" i="1"/>
  <c r="AR5959" i="1"/>
  <c r="AQ5959" i="1"/>
  <c r="BA5959" i="1"/>
  <c r="AU5959" i="1"/>
  <c r="G5831" i="1"/>
  <c r="AR5831" i="1"/>
  <c r="AQ5831" i="1"/>
  <c r="BA5831" i="1"/>
  <c r="AU5831" i="1"/>
  <c r="AV5831" i="1"/>
  <c r="AR5623" i="1"/>
  <c r="G5623" i="1"/>
  <c r="BA5623" i="1"/>
  <c r="AU5623" i="1"/>
  <c r="AV5623" i="1"/>
  <c r="AQ5623" i="1"/>
  <c r="AQ5752" i="1"/>
  <c r="AR5752" i="1"/>
  <c r="AU5752" i="1"/>
  <c r="AV5752" i="1"/>
  <c r="G5752" i="1"/>
  <c r="BA5752" i="1"/>
  <c r="AV5919" i="1"/>
  <c r="AR5919" i="1"/>
  <c r="AU5919" i="1"/>
  <c r="BA5919" i="1"/>
  <c r="G5919" i="1"/>
  <c r="AQ5919" i="1"/>
  <c r="AU5786" i="1"/>
  <c r="AV5786" i="1"/>
  <c r="G5786" i="1"/>
  <c r="AQ5786" i="1"/>
  <c r="BA5786" i="1"/>
  <c r="AR5786" i="1"/>
  <c r="BA5616" i="1"/>
  <c r="AQ5616" i="1"/>
  <c r="AR5616" i="1"/>
  <c r="AU5616" i="1"/>
  <c r="G5616" i="1"/>
  <c r="AV5616" i="1"/>
  <c r="AR5861" i="1"/>
  <c r="AU5861" i="1"/>
  <c r="AV5861" i="1"/>
  <c r="BA5861" i="1"/>
  <c r="G5861" i="1"/>
  <c r="AQ5861" i="1"/>
  <c r="AU5827" i="1"/>
  <c r="G5827" i="1"/>
  <c r="BA5827" i="1"/>
  <c r="AQ5827" i="1"/>
  <c r="AR5827" i="1"/>
  <c r="AV5827" i="1"/>
  <c r="BA5801" i="1"/>
  <c r="G5801" i="1"/>
  <c r="AR5801" i="1"/>
  <c r="AU5801" i="1"/>
  <c r="AV5801" i="1"/>
  <c r="AQ5801" i="1"/>
  <c r="AQ5821" i="1"/>
  <c r="AR5821" i="1"/>
  <c r="AV5821" i="1"/>
  <c r="G5821" i="1"/>
  <c r="BA5821" i="1"/>
  <c r="AU5821" i="1"/>
  <c r="BA5722" i="1"/>
  <c r="AR5722" i="1"/>
  <c r="AV5722" i="1"/>
  <c r="G5722" i="1"/>
  <c r="AQ5722" i="1"/>
  <c r="AU5722" i="1"/>
  <c r="BA5765" i="1"/>
  <c r="G5765" i="1"/>
  <c r="AQ5765" i="1"/>
  <c r="AR5765" i="1"/>
  <c r="AU5765" i="1"/>
  <c r="AV5765" i="1"/>
  <c r="AR5796" i="1"/>
  <c r="AU5796" i="1"/>
  <c r="AV5796" i="1"/>
  <c r="G5796" i="1"/>
  <c r="BA5796" i="1"/>
  <c r="AQ5796" i="1"/>
  <c r="AR5989" i="1"/>
  <c r="BA5989" i="1"/>
  <c r="AV5989" i="1"/>
  <c r="G5989" i="1"/>
  <c r="AQ5989" i="1"/>
  <c r="AU5989" i="1"/>
  <c r="AR5793" i="1"/>
  <c r="AU5793" i="1"/>
  <c r="AV5793" i="1"/>
  <c r="AQ5793" i="1"/>
  <c r="G5793" i="1"/>
  <c r="BA5793" i="1"/>
  <c r="AU5962" i="1"/>
  <c r="BA5962" i="1"/>
  <c r="AR5962" i="1"/>
  <c r="AV5962" i="1"/>
  <c r="G5962" i="1"/>
  <c r="AQ5962" i="1"/>
  <c r="AR5674" i="1"/>
  <c r="BA5674" i="1"/>
  <c r="G5674" i="1"/>
  <c r="AQ5674" i="1"/>
  <c r="AU5674" i="1"/>
  <c r="AV5674" i="1"/>
  <c r="BA5608" i="1"/>
  <c r="AV5644" i="1"/>
  <c r="BA5644" i="1"/>
  <c r="AR5644" i="1"/>
  <c r="AQ5644" i="1"/>
  <c r="AU5644" i="1"/>
  <c r="G5644" i="1"/>
  <c r="AV5872" i="1"/>
  <c r="G5872" i="1"/>
  <c r="AR5872" i="1"/>
  <c r="AQ5872" i="1"/>
  <c r="AU5872" i="1"/>
  <c r="BA5872" i="1"/>
  <c r="AU5662" i="1"/>
  <c r="AV5662" i="1"/>
  <c r="AR5662" i="1"/>
  <c r="AQ5662" i="1"/>
  <c r="BA5662" i="1"/>
  <c r="G5662" i="1"/>
  <c r="G5903" i="1"/>
  <c r="AQ5903" i="1"/>
  <c r="AV5903" i="1"/>
  <c r="AR5903" i="1"/>
  <c r="AU5903" i="1"/>
  <c r="BA5903" i="1"/>
  <c r="G5790" i="1"/>
  <c r="BA5790" i="1"/>
  <c r="AQ5790" i="1"/>
  <c r="AR5790" i="1"/>
  <c r="AU5790" i="1"/>
  <c r="AV5790" i="1"/>
  <c r="BA5999" i="1"/>
  <c r="BE5999" i="1" s="1"/>
  <c r="AQ5973" i="1"/>
  <c r="BA5973" i="1"/>
  <c r="AU5973" i="1"/>
  <c r="AV5973" i="1"/>
  <c r="G5973" i="1"/>
  <c r="AR5973" i="1"/>
  <c r="AU5944" i="1"/>
  <c r="AQ5944" i="1"/>
  <c r="AV5944" i="1"/>
  <c r="BA5944" i="1"/>
  <c r="G5944" i="1"/>
  <c r="AR5944" i="1"/>
  <c r="AV5836" i="1"/>
  <c r="G5836" i="1"/>
  <c r="AQ5836" i="1"/>
  <c r="AU5836" i="1"/>
  <c r="BA5836" i="1"/>
  <c r="AR5836" i="1"/>
  <c r="AQ5664" i="1"/>
  <c r="AR5664" i="1"/>
  <c r="AU5664" i="1"/>
  <c r="AV5664" i="1"/>
  <c r="BA5664" i="1"/>
  <c r="G5664" i="1"/>
  <c r="G5687" i="1"/>
  <c r="BA5687" i="1"/>
  <c r="AU5687" i="1"/>
  <c r="AQ5687" i="1"/>
  <c r="AR5687" i="1"/>
  <c r="AV5687" i="1"/>
  <c r="AQ5915" i="1"/>
  <c r="AV5915" i="1"/>
  <c r="AR5915" i="1"/>
  <c r="AU5915" i="1"/>
  <c r="BA5915" i="1"/>
  <c r="G5915" i="1"/>
  <c r="AR5863" i="1"/>
  <c r="AU5863" i="1"/>
  <c r="BA5863" i="1"/>
  <c r="G5863" i="1"/>
  <c r="AQ5863" i="1"/>
  <c r="AV5863" i="1"/>
  <c r="G5757" i="1"/>
  <c r="BA5757" i="1"/>
  <c r="AU5757" i="1"/>
  <c r="AV5757" i="1"/>
  <c r="AQ5757" i="1"/>
  <c r="AR5757" i="1"/>
  <c r="BA5837" i="1"/>
  <c r="AV5837" i="1"/>
  <c r="G5837" i="1"/>
  <c r="AQ5837" i="1"/>
  <c r="AR5837" i="1"/>
  <c r="AU5837" i="1"/>
  <c r="G5632" i="1"/>
  <c r="AU5632" i="1"/>
  <c r="AV5632" i="1"/>
  <c r="AR5632" i="1"/>
  <c r="BA5632" i="1"/>
  <c r="AQ5632" i="1"/>
  <c r="AV5735" i="1"/>
  <c r="AU5735" i="1"/>
  <c r="AQ5735" i="1"/>
  <c r="G5735" i="1"/>
  <c r="AR5735" i="1"/>
  <c r="BA5735" i="1"/>
  <c r="AV5694" i="1"/>
  <c r="BA5694" i="1"/>
  <c r="G5694" i="1"/>
  <c r="AQ5694" i="1"/>
  <c r="AU5694" i="1"/>
  <c r="AR5694" i="1"/>
  <c r="AV5834" i="1"/>
  <c r="AU5834" i="1"/>
  <c r="G5834" i="1"/>
  <c r="AQ5834" i="1"/>
  <c r="AR5834" i="1"/>
  <c r="BA5834" i="1"/>
  <c r="G5820" i="1"/>
  <c r="BA5820" i="1"/>
  <c r="AQ5820" i="1"/>
  <c r="AR5820" i="1"/>
  <c r="AV5820" i="1"/>
  <c r="AU5820" i="1"/>
  <c r="G5647" i="1"/>
  <c r="AQ5647" i="1"/>
  <c r="AU5647" i="1"/>
  <c r="BA5647" i="1"/>
  <c r="AR5647" i="1"/>
  <c r="AV5647" i="1"/>
  <c r="AQ5945" i="1"/>
  <c r="AR5945" i="1"/>
  <c r="AU5945" i="1"/>
  <c r="BA5945" i="1"/>
  <c r="AV5945" i="1"/>
  <c r="G5945" i="1"/>
  <c r="G5951" i="1"/>
  <c r="AR5951" i="1"/>
  <c r="AU5951" i="1"/>
  <c r="AV5951" i="1"/>
  <c r="BA5951" i="1"/>
  <c r="AQ5951" i="1"/>
  <c r="AV5995" i="1"/>
  <c r="G5995" i="1"/>
  <c r="BA5995" i="1"/>
  <c r="AQ5995" i="1"/>
  <c r="AR5995" i="1"/>
  <c r="AU5995" i="1"/>
  <c r="AV5661" i="1"/>
  <c r="AU5661" i="1"/>
  <c r="BA5661" i="1"/>
  <c r="G5661" i="1"/>
  <c r="AQ5661" i="1"/>
  <c r="AR5661" i="1"/>
  <c r="BA5686" i="1"/>
  <c r="G5686" i="1"/>
  <c r="AQ5686" i="1"/>
  <c r="AR5686" i="1"/>
  <c r="AV5686" i="1"/>
  <c r="AU5686" i="1"/>
  <c r="AV5841" i="1"/>
  <c r="BA5841" i="1"/>
  <c r="AU5841" i="1"/>
  <c r="G5841" i="1"/>
  <c r="AQ5841" i="1"/>
  <c r="AR5841" i="1"/>
  <c r="G5881" i="1"/>
  <c r="AQ5881" i="1"/>
  <c r="AV5881" i="1"/>
  <c r="AR5881" i="1"/>
  <c r="AU5881" i="1"/>
  <c r="BA5881" i="1"/>
  <c r="AR5926" i="1"/>
  <c r="BA5926" i="1"/>
  <c r="AV5926" i="1"/>
  <c r="G5926" i="1"/>
  <c r="AU5926" i="1"/>
  <c r="AQ5926" i="1"/>
  <c r="AV5851" i="1"/>
  <c r="G5851" i="1"/>
  <c r="AQ5851" i="1"/>
  <c r="AR5851" i="1"/>
  <c r="BA5851" i="1"/>
  <c r="AU5851" i="1"/>
  <c r="BA5705" i="1"/>
  <c r="AQ5705" i="1"/>
  <c r="G5705" i="1"/>
  <c r="AR5705" i="1"/>
  <c r="AU5705" i="1"/>
  <c r="AV5705" i="1"/>
  <c r="AU5615" i="1"/>
  <c r="BA5615" i="1"/>
  <c r="G5615" i="1"/>
  <c r="AQ5615" i="1"/>
  <c r="AV5615" i="1"/>
  <c r="AR5615" i="1"/>
  <c r="BA5822" i="1"/>
  <c r="G5822" i="1"/>
  <c r="AU5822" i="1"/>
  <c r="AQ5822" i="1"/>
  <c r="AR5822" i="1"/>
  <c r="AV5822" i="1"/>
  <c r="AQ5839" i="1"/>
  <c r="BA5839" i="1"/>
  <c r="AR5839" i="1"/>
  <c r="AV5839" i="1"/>
  <c r="AU5839" i="1"/>
  <c r="G5839" i="1"/>
  <c r="AU5885" i="1"/>
  <c r="BA5885" i="1"/>
  <c r="G5885" i="1"/>
  <c r="AQ5885" i="1"/>
  <c r="AV5885" i="1"/>
  <c r="AR5885" i="1"/>
  <c r="G5700" i="1"/>
  <c r="AR5700" i="1"/>
  <c r="AQ5700" i="1"/>
  <c r="AU5700" i="1"/>
  <c r="AV5700" i="1"/>
  <c r="BA5700" i="1"/>
  <c r="G5665" i="1"/>
  <c r="AU5665" i="1"/>
  <c r="AQ5665" i="1"/>
  <c r="BA5665" i="1"/>
  <c r="AV5665" i="1"/>
  <c r="AR5665" i="1"/>
  <c r="G5764" i="1"/>
  <c r="BA5764" i="1"/>
  <c r="AQ5764" i="1"/>
  <c r="AR5764" i="1"/>
  <c r="AU5764" i="1"/>
  <c r="AV5764" i="1"/>
  <c r="AR5886" i="1"/>
  <c r="AU5886" i="1"/>
  <c r="BA5886" i="1"/>
  <c r="AV5886" i="1"/>
  <c r="G5886" i="1"/>
  <c r="AQ5886" i="1"/>
  <c r="AR5985" i="1"/>
  <c r="AV5985" i="1"/>
  <c r="G5985" i="1"/>
  <c r="AU5985" i="1"/>
  <c r="AQ5985" i="1"/>
  <c r="BA5985" i="1"/>
  <c r="AV5984" i="1"/>
  <c r="G5984" i="1"/>
  <c r="AR5984" i="1"/>
  <c r="BA5984" i="1"/>
  <c r="AU5984" i="1"/>
  <c r="AQ5984" i="1"/>
  <c r="BA5778" i="1"/>
  <c r="AQ5778" i="1"/>
  <c r="AU5778" i="1"/>
  <c r="AV5778" i="1"/>
  <c r="G5778" i="1"/>
  <c r="AR5778" i="1"/>
  <c r="G5743" i="1"/>
  <c r="AQ5743" i="1"/>
  <c r="BA5743" i="1"/>
  <c r="AR5743" i="1"/>
  <c r="AU5743" i="1"/>
  <c r="AV5743" i="1"/>
  <c r="AQ5690" i="1"/>
  <c r="AV5690" i="1"/>
  <c r="G5690" i="1"/>
  <c r="AU5690" i="1"/>
  <c r="AR5690" i="1"/>
  <c r="BA5690" i="1"/>
  <c r="AQ5812" i="1"/>
  <c r="AV5812" i="1"/>
  <c r="G5812" i="1"/>
  <c r="AR5812" i="1"/>
  <c r="BA5812" i="1"/>
  <c r="AU5812" i="1"/>
  <c r="AV5934" i="1"/>
  <c r="AU5934" i="1"/>
  <c r="AR5934" i="1"/>
  <c r="AQ5934" i="1"/>
  <c r="G5934" i="1"/>
  <c r="BA5934" i="1"/>
  <c r="AU5710" i="1"/>
  <c r="AV5710" i="1"/>
  <c r="BA5710" i="1"/>
  <c r="G5710" i="1"/>
  <c r="AQ5710" i="1"/>
  <c r="AR5710" i="1"/>
  <c r="AQ5683" i="1"/>
  <c r="AU5683" i="1"/>
  <c r="AR5683" i="1"/>
  <c r="BA5683" i="1"/>
  <c r="AV5683" i="1"/>
  <c r="G5683" i="1"/>
  <c r="BA5624" i="1"/>
  <c r="AQ5624" i="1"/>
  <c r="AU5624" i="1"/>
  <c r="G5624" i="1"/>
  <c r="AV5624" i="1"/>
  <c r="AR5624" i="1"/>
  <c r="AR5669" i="1"/>
  <c r="AU5669" i="1"/>
  <c r="BA5669" i="1"/>
  <c r="G5669" i="1"/>
  <c r="AV5669" i="1"/>
  <c r="AQ5669" i="1"/>
  <c r="AV5818" i="1"/>
  <c r="BA5818" i="1"/>
  <c r="AR5818" i="1"/>
  <c r="AU5818" i="1"/>
  <c r="AQ5818" i="1"/>
  <c r="G5818" i="1"/>
  <c r="AQ5849" i="1"/>
  <c r="AR5849" i="1"/>
  <c r="AU5849" i="1"/>
  <c r="AV5849" i="1"/>
  <c r="G5849" i="1"/>
  <c r="BA5849" i="1"/>
  <c r="BA5650" i="1"/>
  <c r="AQ5650" i="1"/>
  <c r="G5650" i="1"/>
  <c r="AU5650" i="1"/>
  <c r="AV5650" i="1"/>
  <c r="AR5650" i="1"/>
  <c r="AQ5736" i="1"/>
  <c r="G5736" i="1"/>
  <c r="AU5736" i="1"/>
  <c r="AV5736" i="1"/>
  <c r="BA5736" i="1"/>
  <c r="AR5736" i="1"/>
  <c r="AU5976" i="1"/>
  <c r="BA5976" i="1"/>
  <c r="AV5976" i="1"/>
  <c r="G5976" i="1"/>
  <c r="AQ5976" i="1"/>
  <c r="AR5976" i="1"/>
  <c r="AU5670" i="1"/>
  <c r="BA5670" i="1"/>
  <c r="AQ5670" i="1"/>
  <c r="AR5670" i="1"/>
  <c r="AV5670" i="1"/>
  <c r="G5670" i="1"/>
  <c r="AR5640" i="1"/>
  <c r="G5640" i="1"/>
  <c r="AQ5640" i="1"/>
  <c r="AV5640" i="1"/>
  <c r="BA5640" i="1"/>
  <c r="AU5640" i="1"/>
  <c r="AU5724" i="1"/>
  <c r="AV5724" i="1"/>
  <c r="G5724" i="1"/>
  <c r="AQ5724" i="1"/>
  <c r="BA5724" i="1"/>
  <c r="AR5724" i="1"/>
  <c r="AU5637" i="1"/>
  <c r="AR5637" i="1"/>
  <c r="G5637" i="1"/>
  <c r="AQ5637" i="1"/>
  <c r="AV5637" i="1"/>
  <c r="BA5637" i="1"/>
  <c r="AR5892" i="1"/>
  <c r="AU5892" i="1"/>
  <c r="BA5892" i="1"/>
  <c r="AV5892" i="1"/>
  <c r="G5892" i="1"/>
  <c r="AQ5892" i="1"/>
  <c r="AQ5936" i="1"/>
  <c r="BA5936" i="1"/>
  <c r="AV5936" i="1"/>
  <c r="G5936" i="1"/>
  <c r="AR5936" i="1"/>
  <c r="AU5936" i="1"/>
  <c r="AU5975" i="1"/>
  <c r="AV5975" i="1"/>
  <c r="BA5975" i="1"/>
  <c r="AQ5975" i="1"/>
  <c r="G5975" i="1"/>
  <c r="AR5975" i="1"/>
  <c r="AQ5840" i="1"/>
  <c r="AR5840" i="1"/>
  <c r="BA5840" i="1"/>
  <c r="AV5840" i="1"/>
  <c r="AU5840" i="1"/>
  <c r="G5840" i="1"/>
  <c r="AQ5981" i="1"/>
  <c r="G5981" i="1"/>
  <c r="AR5981" i="1"/>
  <c r="AU5981" i="1"/>
  <c r="AV5981" i="1"/>
  <c r="BA5981" i="1"/>
  <c r="AV5982" i="1"/>
  <c r="BA5982" i="1"/>
  <c r="AR5982" i="1"/>
  <c r="G5982" i="1"/>
  <c r="AQ5982" i="1"/>
  <c r="AU5982" i="1"/>
  <c r="AU5940" i="1"/>
  <c r="BA5940" i="1"/>
  <c r="AV5940" i="1"/>
  <c r="G5940" i="1"/>
  <c r="AQ5940" i="1"/>
  <c r="AR5940" i="1"/>
  <c r="AR5702" i="1"/>
  <c r="G5702" i="1"/>
  <c r="BA5702" i="1"/>
  <c r="AQ5702" i="1"/>
  <c r="AU5702" i="1"/>
  <c r="AV5702" i="1"/>
  <c r="AQ5813" i="1"/>
  <c r="AV5813" i="1"/>
  <c r="AR5813" i="1"/>
  <c r="BA5813" i="1"/>
  <c r="G5813" i="1"/>
  <c r="AU5813" i="1"/>
  <c r="AR5622" i="1"/>
  <c r="AV5622" i="1"/>
  <c r="AU5622" i="1"/>
  <c r="BA5622" i="1"/>
  <c r="AQ5622" i="1"/>
  <c r="G5622" i="1"/>
  <c r="AR5932" i="1"/>
  <c r="BA5932" i="1"/>
  <c r="AU5932" i="1"/>
  <c r="G5932" i="1"/>
  <c r="AV5932" i="1"/>
  <c r="AQ5932" i="1"/>
  <c r="AV5782" i="1"/>
  <c r="G5782" i="1"/>
  <c r="BA5782" i="1"/>
  <c r="AQ5782" i="1"/>
  <c r="AR5782" i="1"/>
  <c r="AU5782" i="1"/>
  <c r="AQ5991" i="1"/>
  <c r="AR5991" i="1"/>
  <c r="BA5991" i="1"/>
  <c r="AU5991" i="1"/>
  <c r="AV5991" i="1"/>
  <c r="G5991" i="1"/>
  <c r="AR5888" i="1"/>
  <c r="AU5888" i="1"/>
  <c r="BA5888" i="1"/>
  <c r="AV5888" i="1"/>
  <c r="G5888" i="1"/>
  <c r="AQ5888" i="1"/>
  <c r="AU5625" i="1"/>
  <c r="G5625" i="1"/>
  <c r="BA5625" i="1"/>
  <c r="AQ5625" i="1"/>
  <c r="AV5625" i="1"/>
  <c r="AR5625" i="1"/>
  <c r="AV5978" i="1"/>
  <c r="BA5978" i="1"/>
  <c r="G5978" i="1"/>
  <c r="AQ5978" i="1"/>
  <c r="AR5978" i="1"/>
  <c r="AU5978" i="1"/>
  <c r="AQ5848" i="1"/>
  <c r="AR5848" i="1"/>
  <c r="AU5848" i="1"/>
  <c r="BA5848" i="1"/>
  <c r="AV5848" i="1"/>
  <c r="G5848" i="1"/>
  <c r="AR5904" i="1"/>
  <c r="AU5904" i="1"/>
  <c r="BA5904" i="1"/>
  <c r="AV5904" i="1"/>
  <c r="G5904" i="1"/>
  <c r="AQ5904" i="1"/>
  <c r="AU5942" i="1"/>
  <c r="AV5942" i="1"/>
  <c r="G5942" i="1"/>
  <c r="AQ5942" i="1"/>
  <c r="AR5942" i="1"/>
  <c r="BA5942" i="1"/>
  <c r="AQ5824" i="1"/>
  <c r="BA5824" i="1"/>
  <c r="AU5824" i="1"/>
  <c r="AV5824" i="1"/>
  <c r="AR5824" i="1"/>
  <c r="G5824" i="1"/>
  <c r="AQ5941" i="1"/>
  <c r="AR5941" i="1"/>
  <c r="BA5941" i="1"/>
  <c r="AU5941" i="1"/>
  <c r="AV5941" i="1"/>
  <c r="G5941" i="1"/>
  <c r="AV5882" i="1"/>
  <c r="G5882" i="1"/>
  <c r="AQ5882" i="1"/>
  <c r="AR5882" i="1"/>
  <c r="AU5882" i="1"/>
  <c r="BA5882" i="1"/>
  <c r="G5852" i="1"/>
  <c r="AV5852" i="1"/>
  <c r="AQ5852" i="1"/>
  <c r="AR5852" i="1"/>
  <c r="AU5852" i="1"/>
  <c r="BA5852" i="1"/>
  <c r="AR5958" i="1"/>
  <c r="AU5958" i="1"/>
  <c r="AV5958" i="1"/>
  <c r="BA5958" i="1"/>
  <c r="G5958" i="1"/>
  <c r="AQ5958" i="1"/>
  <c r="AV5911" i="1"/>
  <c r="AR5911" i="1"/>
  <c r="AU5911" i="1"/>
  <c r="BA5911" i="1"/>
  <c r="G5911" i="1"/>
  <c r="AQ5911" i="1"/>
  <c r="AQ5707" i="1"/>
  <c r="AR5707" i="1"/>
  <c r="AU5707" i="1"/>
  <c r="BA5707" i="1"/>
  <c r="AV5707" i="1"/>
  <c r="G5707" i="1"/>
  <c r="AR5717" i="1"/>
  <c r="AU5717" i="1"/>
  <c r="BA5717" i="1"/>
  <c r="AV5717" i="1"/>
  <c r="G5717" i="1"/>
  <c r="AQ5717" i="1"/>
  <c r="AR5887" i="1"/>
  <c r="AU5887" i="1"/>
  <c r="BA5887" i="1"/>
  <c r="G5887" i="1"/>
  <c r="AQ5887" i="1"/>
  <c r="AV5887" i="1"/>
  <c r="BA5950" i="1"/>
  <c r="G5950" i="1"/>
  <c r="AR5950" i="1"/>
  <c r="AU5950" i="1"/>
  <c r="AV5950" i="1"/>
  <c r="AQ5950" i="1"/>
  <c r="G5857" i="1"/>
  <c r="AQ5857" i="1"/>
  <c r="AR5857" i="1"/>
  <c r="AU5857" i="1"/>
  <c r="AV5857" i="1"/>
  <c r="BA5857" i="1"/>
  <c r="AU5966" i="1"/>
  <c r="AV5966" i="1"/>
  <c r="G5966" i="1"/>
  <c r="AQ5966" i="1"/>
  <c r="AR5966" i="1"/>
  <c r="BA5966" i="1"/>
  <c r="BA5732" i="1"/>
  <c r="G5732" i="1"/>
  <c r="AU5732" i="1"/>
  <c r="AV5732" i="1"/>
  <c r="AR5732" i="1"/>
  <c r="AQ5732" i="1"/>
  <c r="AR5754" i="1"/>
  <c r="AV5754" i="1"/>
  <c r="G5754" i="1"/>
  <c r="AU5754" i="1"/>
  <c r="BA5754" i="1"/>
  <c r="AQ5754" i="1"/>
  <c r="BA5906" i="1"/>
  <c r="AV5906" i="1"/>
  <c r="AQ5906" i="1"/>
  <c r="G5906" i="1"/>
  <c r="AR5906" i="1"/>
  <c r="AU5906" i="1"/>
  <c r="AV5871" i="1"/>
  <c r="AR5871" i="1"/>
  <c r="AU5871" i="1"/>
  <c r="BA5871" i="1"/>
  <c r="G5871" i="1"/>
  <c r="AQ5871" i="1"/>
  <c r="AR5937" i="1"/>
  <c r="BA5937" i="1"/>
  <c r="AU5937" i="1"/>
  <c r="AQ5937" i="1"/>
  <c r="G5937" i="1"/>
  <c r="AV5937" i="1"/>
  <c r="BA5938" i="1"/>
  <c r="G5938" i="1"/>
  <c r="AR5938" i="1"/>
  <c r="AU5938" i="1"/>
  <c r="AQ5938" i="1"/>
  <c r="AV5938" i="1"/>
  <c r="AU5986" i="1"/>
  <c r="AV5986" i="1"/>
  <c r="BA5986" i="1"/>
  <c r="AQ5986" i="1"/>
  <c r="G5986" i="1"/>
  <c r="AR5986" i="1"/>
  <c r="AV5791" i="1"/>
  <c r="BA5791" i="1"/>
  <c r="AU5791" i="1"/>
  <c r="G5791" i="1"/>
  <c r="AQ5791" i="1"/>
  <c r="AR5791" i="1"/>
  <c r="G5859" i="1"/>
  <c r="AQ5859" i="1"/>
  <c r="AR5859" i="1"/>
  <c r="AU5859" i="1"/>
  <c r="AV5859" i="1"/>
  <c r="BA5859" i="1"/>
  <c r="BA5925" i="1"/>
  <c r="G5925" i="1"/>
  <c r="AQ5925" i="1"/>
  <c r="AV5925" i="1"/>
  <c r="AR5925" i="1"/>
  <c r="AU5925" i="1"/>
  <c r="BA5775" i="1"/>
  <c r="G5775" i="1"/>
  <c r="AQ5775" i="1"/>
  <c r="AR5775" i="1"/>
  <c r="AU5775" i="1"/>
  <c r="AV5775" i="1"/>
  <c r="BA5611" i="1"/>
  <c r="BA5815" i="1"/>
  <c r="AQ5815" i="1"/>
  <c r="AU5815" i="1"/>
  <c r="AV5815" i="1"/>
  <c r="G5815" i="1"/>
  <c r="AR5815" i="1"/>
  <c r="BA5721" i="1"/>
  <c r="AQ5721" i="1"/>
  <c r="AU5721" i="1"/>
  <c r="AV5721" i="1"/>
  <c r="G5721" i="1"/>
  <c r="AR5721" i="1"/>
  <c r="AR5960" i="1"/>
  <c r="AQ5960" i="1"/>
  <c r="BA5960" i="1"/>
  <c r="AU5960" i="1"/>
  <c r="AV5960" i="1"/>
  <c r="G5960" i="1"/>
  <c r="AR5620" i="1"/>
  <c r="BA5620" i="1"/>
  <c r="AV5620" i="1"/>
  <c r="AQ5620" i="1"/>
  <c r="G5620" i="1"/>
  <c r="AU5620" i="1"/>
  <c r="AU5971" i="1"/>
  <c r="BA5971" i="1"/>
  <c r="AV5971" i="1"/>
  <c r="G5971" i="1"/>
  <c r="AQ5971" i="1"/>
  <c r="AR5971" i="1"/>
  <c r="AV5767" i="1"/>
  <c r="G5767" i="1"/>
  <c r="AQ5767" i="1"/>
  <c r="AR5767" i="1"/>
  <c r="AU5767" i="1"/>
  <c r="BA5767" i="1"/>
  <c r="BA5609" i="1"/>
  <c r="AU5963" i="1"/>
  <c r="AV5963" i="1"/>
  <c r="BA5963" i="1"/>
  <c r="AQ5963" i="1"/>
  <c r="G5963" i="1"/>
  <c r="AR5963" i="1"/>
  <c r="AU5968" i="1"/>
  <c r="BA5968" i="1"/>
  <c r="AR5968" i="1"/>
  <c r="AV5968" i="1"/>
  <c r="G5968" i="1"/>
  <c r="AQ5968" i="1"/>
  <c r="AU5763" i="1"/>
  <c r="AQ5763" i="1"/>
  <c r="AR5763" i="1"/>
  <c r="BA5763" i="1"/>
  <c r="G5763" i="1"/>
  <c r="AV5763" i="1"/>
  <c r="AQ5826" i="1"/>
  <c r="AR5826" i="1"/>
  <c r="AV5826" i="1"/>
  <c r="AU5826" i="1"/>
  <c r="G5826" i="1"/>
  <c r="BA5826" i="1"/>
  <c r="AQ5838" i="1"/>
  <c r="AR5838" i="1"/>
  <c r="AV5838" i="1"/>
  <c r="AU5838" i="1"/>
  <c r="G5838" i="1"/>
  <c r="BA5838" i="1"/>
  <c r="AV5744" i="1"/>
  <c r="AQ5744" i="1"/>
  <c r="AR5744" i="1"/>
  <c r="G5744" i="1"/>
  <c r="BA5744" i="1"/>
  <c r="AU5744" i="1"/>
  <c r="BA5639" i="1"/>
  <c r="AU5639" i="1"/>
  <c r="AR5639" i="1"/>
  <c r="G5639" i="1"/>
  <c r="AQ5639" i="1"/>
  <c r="AV5639" i="1"/>
  <c r="G5949" i="1"/>
  <c r="AQ5949" i="1"/>
  <c r="AR5949" i="1"/>
  <c r="AU5949" i="1"/>
  <c r="BA5949" i="1"/>
  <c r="AV5949" i="1"/>
  <c r="AV5772" i="1"/>
  <c r="BA5772" i="1"/>
  <c r="G5772" i="1"/>
  <c r="AQ5772" i="1"/>
  <c r="AR5772" i="1"/>
  <c r="AU5772" i="1"/>
  <c r="AQ5714" i="1"/>
  <c r="AR5714" i="1"/>
  <c r="BA5714" i="1"/>
  <c r="AU5714" i="1"/>
  <c r="G5714" i="1"/>
  <c r="AV5714" i="1"/>
  <c r="AV5685" i="1"/>
  <c r="AU5685" i="1"/>
  <c r="AQ5685" i="1"/>
  <c r="AR5685" i="1"/>
  <c r="G5685" i="1"/>
  <c r="BA5685" i="1"/>
  <c r="AV5691" i="1"/>
  <c r="BA5691" i="1"/>
  <c r="AQ5691" i="1"/>
  <c r="G5691" i="1"/>
  <c r="AR5691" i="1"/>
  <c r="AU5691" i="1"/>
  <c r="AQ5807" i="1"/>
  <c r="AR5807" i="1"/>
  <c r="BA5807" i="1"/>
  <c r="AU5807" i="1"/>
  <c r="AV5807" i="1"/>
  <c r="G5807" i="1"/>
  <c r="BA5678" i="1"/>
  <c r="AQ5678" i="1"/>
  <c r="AU5678" i="1"/>
  <c r="G5678" i="1"/>
  <c r="AR5678" i="1"/>
  <c r="AV5678" i="1"/>
  <c r="AV5643" i="1"/>
  <c r="AU5643" i="1"/>
  <c r="BA5643" i="1"/>
  <c r="G5643" i="1"/>
  <c r="AQ5643" i="1"/>
  <c r="AR5643" i="1"/>
  <c r="AU5858" i="1"/>
  <c r="BA5858" i="1"/>
  <c r="AV5858" i="1"/>
  <c r="G5858" i="1"/>
  <c r="AQ5858" i="1"/>
  <c r="AR5858" i="1"/>
  <c r="G5880" i="1"/>
  <c r="AQ5880" i="1"/>
  <c r="AR5880" i="1"/>
  <c r="AU5880" i="1"/>
  <c r="BA5880" i="1"/>
  <c r="AV5880" i="1"/>
  <c r="AV5629" i="1"/>
  <c r="AQ5629" i="1"/>
  <c r="AU5629" i="1"/>
  <c r="BA5629" i="1"/>
  <c r="AR5629" i="1"/>
  <c r="G5629" i="1"/>
  <c r="BA5652" i="1"/>
  <c r="AV5652" i="1"/>
  <c r="G5652" i="1"/>
  <c r="AR5652" i="1"/>
  <c r="AQ5652" i="1"/>
  <c r="AU5652" i="1"/>
  <c r="AR5952" i="1"/>
  <c r="BA5952" i="1"/>
  <c r="AU5952" i="1"/>
  <c r="AV5952" i="1"/>
  <c r="G5952" i="1"/>
  <c r="AQ5952" i="1"/>
  <c r="AQ5656" i="1"/>
  <c r="AU5656" i="1"/>
  <c r="BA5656" i="1"/>
  <c r="G5656" i="1"/>
  <c r="AV5656" i="1"/>
  <c r="AR5656" i="1"/>
  <c r="AQ5748" i="1"/>
  <c r="AR5748" i="1"/>
  <c r="AV5748" i="1"/>
  <c r="G5748" i="1"/>
  <c r="AU5748" i="1"/>
  <c r="BA5748" i="1"/>
  <c r="AV5828" i="1"/>
  <c r="AU5828" i="1"/>
  <c r="G5828" i="1"/>
  <c r="AQ5828" i="1"/>
  <c r="AR5828" i="1"/>
  <c r="BA5828" i="1"/>
  <c r="AU5877" i="1"/>
  <c r="BA5877" i="1"/>
  <c r="G5877" i="1"/>
  <c r="AQ5877" i="1"/>
  <c r="AV5877" i="1"/>
  <c r="AR5877" i="1"/>
  <c r="AQ5617" i="1"/>
  <c r="AR5617" i="1"/>
  <c r="G5617" i="1"/>
  <c r="BA5617" i="1"/>
  <c r="AU5617" i="1"/>
  <c r="AV5617" i="1"/>
  <c r="AQ5725" i="1"/>
  <c r="AR5725" i="1"/>
  <c r="AU5725" i="1"/>
  <c r="BA5725" i="1"/>
  <c r="AV5725" i="1"/>
  <c r="G5725" i="1"/>
  <c r="AV5957" i="1"/>
  <c r="BA5957" i="1"/>
  <c r="G5957" i="1"/>
  <c r="AU5957" i="1"/>
  <c r="AQ5957" i="1"/>
  <c r="AR5957" i="1"/>
  <c r="BA5924" i="1"/>
  <c r="AV5924" i="1"/>
  <c r="G5924" i="1"/>
  <c r="AQ5924" i="1"/>
  <c r="AR5924" i="1"/>
  <c r="AU5924" i="1"/>
  <c r="AU5780" i="1"/>
  <c r="G5780" i="1"/>
  <c r="AV5780" i="1"/>
  <c r="AQ5780" i="1"/>
  <c r="BA5780" i="1"/>
  <c r="AR5780" i="1"/>
  <c r="AQ5728" i="1"/>
  <c r="AR5728" i="1"/>
  <c r="AV5728" i="1"/>
  <c r="BA5728" i="1"/>
  <c r="AU5728" i="1"/>
  <c r="G5728" i="1"/>
  <c r="AV5920" i="1"/>
  <c r="G5920" i="1"/>
  <c r="AQ5920" i="1"/>
  <c r="AR5920" i="1"/>
  <c r="AU5920" i="1"/>
  <c r="BA5920" i="1"/>
  <c r="AU5913" i="1"/>
  <c r="BA5913" i="1"/>
  <c r="G5913" i="1"/>
  <c r="AQ5913" i="1"/>
  <c r="AV5913" i="1"/>
  <c r="AR5913" i="1"/>
  <c r="AU5750" i="1"/>
  <c r="AV5750" i="1"/>
  <c r="G5750" i="1"/>
  <c r="AQ5750" i="1"/>
  <c r="AR5750" i="1"/>
  <c r="BA5750" i="1"/>
  <c r="BA5768" i="1"/>
  <c r="AU5768" i="1"/>
  <c r="AV5768" i="1"/>
  <c r="G5768" i="1"/>
  <c r="AQ5768" i="1"/>
  <c r="AR5768" i="1"/>
  <c r="AR5621" i="1"/>
  <c r="G5621" i="1"/>
  <c r="BA5621" i="1"/>
  <c r="AU5621" i="1"/>
  <c r="AQ5621" i="1"/>
  <c r="AV5621" i="1"/>
  <c r="G5634" i="1"/>
  <c r="AV5634" i="1"/>
  <c r="AR5634" i="1"/>
  <c r="AQ5634" i="1"/>
  <c r="BA5634" i="1"/>
  <c r="AU5634" i="1"/>
  <c r="AR5996" i="1"/>
  <c r="BA5996" i="1"/>
  <c r="AU5996" i="1"/>
  <c r="G5996" i="1"/>
  <c r="AQ5996" i="1"/>
  <c r="AV5996" i="1"/>
  <c r="BA5844" i="1"/>
  <c r="AQ5844" i="1"/>
  <c r="AR5844" i="1"/>
  <c r="AV5844" i="1"/>
  <c r="AU5844" i="1"/>
  <c r="G5844" i="1"/>
  <c r="BA5729" i="1"/>
  <c r="AV5729" i="1"/>
  <c r="AU5729" i="1"/>
  <c r="G5729" i="1"/>
  <c r="AQ5729" i="1"/>
  <c r="AR5729" i="1"/>
  <c r="AR5928" i="1"/>
  <c r="AV5928" i="1"/>
  <c r="AQ5928" i="1"/>
  <c r="G5928" i="1"/>
  <c r="AU5928" i="1"/>
  <c r="BA5928" i="1"/>
  <c r="AV5689" i="1"/>
  <c r="AR5689" i="1"/>
  <c r="BA5689" i="1"/>
  <c r="G5689" i="1"/>
  <c r="AQ5689" i="1"/>
  <c r="AU5689" i="1"/>
  <c r="BA5769" i="1"/>
  <c r="AU5769" i="1"/>
  <c r="AV5769" i="1"/>
  <c r="AQ5769" i="1"/>
  <c r="AR5769" i="1"/>
  <c r="G5769" i="1"/>
  <c r="AR5874" i="1"/>
  <c r="AU5874" i="1"/>
  <c r="BA5874" i="1"/>
  <c r="AV5874" i="1"/>
  <c r="G5874" i="1"/>
  <c r="AQ5874" i="1"/>
  <c r="AQ5864" i="1"/>
  <c r="AR5864" i="1"/>
  <c r="AU5864" i="1"/>
  <c r="BA5864" i="1"/>
  <c r="AV5864" i="1"/>
  <c r="G5864" i="1"/>
  <c r="G5850" i="1"/>
  <c r="AQ5850" i="1"/>
  <c r="AV5850" i="1"/>
  <c r="AR5850" i="1"/>
  <c r="BA5850" i="1"/>
  <c r="AU5850" i="1"/>
  <c r="AU5739" i="1"/>
  <c r="AR5739" i="1"/>
  <c r="BA5739" i="1"/>
  <c r="AV5739" i="1"/>
  <c r="G5739" i="1"/>
  <c r="AQ5739" i="1"/>
  <c r="BA5909" i="1"/>
  <c r="G5909" i="1"/>
  <c r="AQ5909" i="1"/>
  <c r="AV5909" i="1"/>
  <c r="AR5909" i="1"/>
  <c r="AU5909" i="1"/>
  <c r="AV5954" i="1"/>
  <c r="AQ5954" i="1"/>
  <c r="AR5954" i="1"/>
  <c r="BA5954" i="1"/>
  <c r="AU5954" i="1"/>
  <c r="G5954" i="1"/>
  <c r="AR5918" i="1"/>
  <c r="AU5918" i="1"/>
  <c r="BA5918" i="1"/>
  <c r="AV5918" i="1"/>
  <c r="G5918" i="1"/>
  <c r="AQ5918" i="1"/>
  <c r="BA5659" i="1"/>
  <c r="AV5659" i="1"/>
  <c r="AU5659" i="1"/>
  <c r="AR5659" i="1"/>
  <c r="G5659" i="1"/>
  <c r="AQ5659" i="1"/>
  <c r="BA5716" i="1"/>
  <c r="G5716" i="1"/>
  <c r="AQ5716" i="1"/>
  <c r="AR5716" i="1"/>
  <c r="AU5716" i="1"/>
  <c r="AV5716" i="1"/>
  <c r="AU5727" i="1"/>
  <c r="AV5727" i="1"/>
  <c r="G5727" i="1"/>
  <c r="BA5727" i="1"/>
  <c r="AQ5727" i="1"/>
  <c r="AR5727" i="1"/>
  <c r="AQ5897" i="1"/>
  <c r="AV5897" i="1"/>
  <c r="AR5897" i="1"/>
  <c r="AU5897" i="1"/>
  <c r="BA5897" i="1"/>
  <c r="G5897" i="1"/>
  <c r="BA5927" i="1"/>
  <c r="G5927" i="1"/>
  <c r="AQ5927" i="1"/>
  <c r="AU5927" i="1"/>
  <c r="AV5927" i="1"/>
  <c r="AR5927" i="1"/>
  <c r="BA5876" i="1"/>
  <c r="AV5876" i="1"/>
  <c r="G5876" i="1"/>
  <c r="AQ5876" i="1"/>
  <c r="AR5876" i="1"/>
  <c r="AU5876" i="1"/>
  <c r="AV5794" i="1"/>
  <c r="AU5794" i="1"/>
  <c r="BA5794" i="1"/>
  <c r="G5794" i="1"/>
  <c r="AQ5794" i="1"/>
  <c r="AR5794" i="1"/>
  <c r="G5658" i="1"/>
  <c r="AR5658" i="1"/>
  <c r="AV5658" i="1"/>
  <c r="BA5658" i="1"/>
  <c r="AU5658" i="1"/>
  <c r="AQ5658" i="1"/>
  <c r="AR5648" i="1"/>
  <c r="G5648" i="1"/>
  <c r="AV5648" i="1"/>
  <c r="AQ5648" i="1"/>
  <c r="BA5648" i="1"/>
  <c r="AU5648" i="1"/>
  <c r="G5809" i="1"/>
  <c r="AR5809" i="1"/>
  <c r="AQ5809" i="1"/>
  <c r="BA5809" i="1"/>
  <c r="AU5809" i="1"/>
  <c r="AV5809" i="1"/>
  <c r="BA5635" i="1"/>
  <c r="AR5635" i="1"/>
  <c r="AU5635" i="1"/>
  <c r="AV5635" i="1"/>
  <c r="AQ5635" i="1"/>
  <c r="G5635" i="1"/>
  <c r="AR5798" i="1"/>
  <c r="G5798" i="1"/>
  <c r="BA5798" i="1"/>
  <c r="AU5798" i="1"/>
  <c r="AV5798" i="1"/>
  <c r="AQ5798" i="1"/>
  <c r="AV5804" i="1"/>
  <c r="AQ5804" i="1"/>
  <c r="BA5804" i="1"/>
  <c r="G5804" i="1"/>
  <c r="AU5804" i="1"/>
  <c r="AR5804" i="1"/>
  <c r="G5699" i="1"/>
  <c r="AU5699" i="1"/>
  <c r="AQ5699" i="1"/>
  <c r="BA5699" i="1"/>
  <c r="AV5699" i="1"/>
  <c r="AR5699" i="1"/>
  <c r="BA5967" i="1"/>
  <c r="AU5967" i="1"/>
  <c r="G5967" i="1"/>
  <c r="AQ5967" i="1"/>
  <c r="AR5967" i="1"/>
  <c r="AV5967" i="1"/>
  <c r="AR5726" i="1"/>
  <c r="AV5726" i="1"/>
  <c r="BA5726" i="1"/>
  <c r="AU5726" i="1"/>
  <c r="AQ5726" i="1"/>
  <c r="G5726" i="1"/>
  <c r="AU5891" i="1"/>
  <c r="BA5891" i="1"/>
  <c r="G5891" i="1"/>
  <c r="AQ5891" i="1"/>
  <c r="AV5891" i="1"/>
  <c r="AR5891" i="1"/>
  <c r="AR5719" i="1"/>
  <c r="AU5719" i="1"/>
  <c r="BA5719" i="1"/>
  <c r="AV5719" i="1"/>
  <c r="G5719" i="1"/>
  <c r="AQ5719" i="1"/>
  <c r="BA5835" i="1"/>
  <c r="AU5835" i="1"/>
  <c r="G5835" i="1"/>
  <c r="AQ5835" i="1"/>
  <c r="AR5835" i="1"/>
  <c r="AV5835" i="1"/>
  <c r="G5693" i="1"/>
  <c r="AV5693" i="1"/>
  <c r="AU5693" i="1"/>
  <c r="BA5693" i="1"/>
  <c r="AQ5693" i="1"/>
  <c r="AR5693" i="1"/>
  <c r="BA5777" i="1"/>
  <c r="G5777" i="1"/>
  <c r="AQ5777" i="1"/>
  <c r="AR5777" i="1"/>
  <c r="AU5777" i="1"/>
  <c r="AV5777" i="1"/>
  <c r="AQ5695" i="1"/>
  <c r="BA5695" i="1"/>
  <c r="AR5695" i="1"/>
  <c r="G5695" i="1"/>
  <c r="AU5695" i="1"/>
  <c r="AV5695" i="1"/>
  <c r="G5653" i="1"/>
  <c r="AQ5653" i="1"/>
  <c r="BA5653" i="1"/>
  <c r="AR5653" i="1"/>
  <c r="AV5653" i="1"/>
  <c r="AU5653" i="1"/>
  <c r="AR5733" i="1"/>
  <c r="BA5733" i="1"/>
  <c r="AU5733" i="1"/>
  <c r="AQ5733" i="1"/>
  <c r="G5733" i="1"/>
  <c r="AV5733" i="1"/>
  <c r="AR5787" i="1"/>
  <c r="AU5787" i="1"/>
  <c r="AV5787" i="1"/>
  <c r="AQ5787" i="1"/>
  <c r="G5787" i="1"/>
  <c r="BA5787" i="1"/>
  <c r="AR5873" i="1"/>
  <c r="AU5873" i="1"/>
  <c r="BA5873" i="1"/>
  <c r="G5873" i="1"/>
  <c r="AQ5873" i="1"/>
  <c r="AV5873" i="1"/>
  <c r="BA5929" i="1"/>
  <c r="G5929" i="1"/>
  <c r="AQ5929" i="1"/>
  <c r="AR5929" i="1"/>
  <c r="AU5929" i="1"/>
  <c r="AV5929" i="1"/>
  <c r="AV5993" i="1"/>
  <c r="BA5993" i="1"/>
  <c r="G5993" i="1"/>
  <c r="AQ5993" i="1"/>
  <c r="AR5993" i="1"/>
  <c r="AU5993" i="1"/>
  <c r="BA5783" i="1"/>
  <c r="AV5783" i="1"/>
  <c r="AQ5783" i="1"/>
  <c r="G5783" i="1"/>
  <c r="AR5783" i="1"/>
  <c r="AU5783" i="1"/>
  <c r="AV5806" i="1"/>
  <c r="G5806" i="1"/>
  <c r="AR5806" i="1"/>
  <c r="BA5806" i="1"/>
  <c r="AU5806" i="1"/>
  <c r="AQ5806" i="1"/>
  <c r="G5870" i="1"/>
  <c r="AQ5870" i="1"/>
  <c r="AR5870" i="1"/>
  <c r="AU5870" i="1"/>
  <c r="BA5870" i="1"/>
  <c r="AV5870" i="1"/>
  <c r="AV5740" i="1"/>
  <c r="G5740" i="1"/>
  <c r="BA5740" i="1"/>
  <c r="AU5740" i="1"/>
  <c r="AQ5740" i="1"/>
  <c r="AR5740" i="1"/>
  <c r="BA5741" i="1"/>
  <c r="AR5741" i="1"/>
  <c r="G5741" i="1"/>
  <c r="AU5741" i="1"/>
  <c r="AV5741" i="1"/>
  <c r="AQ5741" i="1"/>
  <c r="BA5711" i="1"/>
  <c r="AV5711" i="1"/>
  <c r="G5711" i="1"/>
  <c r="AQ5711" i="1"/>
  <c r="AR5711" i="1"/>
  <c r="AU5711" i="1"/>
  <c r="AQ5713" i="1"/>
  <c r="AR5713" i="1"/>
  <c r="BA5713" i="1"/>
  <c r="AU5713" i="1"/>
  <c r="AV5713" i="1"/>
  <c r="G5713" i="1"/>
  <c r="BA5628" i="1"/>
  <c r="G5628" i="1"/>
  <c r="AV5628" i="1"/>
  <c r="AR5628" i="1"/>
  <c r="AU5628" i="1"/>
  <c r="AQ5628" i="1"/>
  <c r="AU5922" i="1"/>
  <c r="BA5922" i="1"/>
  <c r="AV5922" i="1"/>
  <c r="G5922" i="1"/>
  <c r="AQ5922" i="1"/>
  <c r="AR5922" i="1"/>
  <c r="G5704" i="1"/>
  <c r="AQ5704" i="1"/>
  <c r="AU5704" i="1"/>
  <c r="BA5704" i="1"/>
  <c r="AR5704" i="1"/>
  <c r="AV5704" i="1"/>
  <c r="AU5961" i="1"/>
  <c r="AV5961" i="1"/>
  <c r="AR5961" i="1"/>
  <c r="AQ5961" i="1"/>
  <c r="BA5961" i="1"/>
  <c r="G5961" i="1"/>
  <c r="AQ5884" i="1"/>
  <c r="AR5884" i="1"/>
  <c r="AU5884" i="1"/>
  <c r="BA5884" i="1"/>
  <c r="AV5884" i="1"/>
  <c r="G5884" i="1"/>
  <c r="AU5947" i="1"/>
  <c r="AV5947" i="1"/>
  <c r="G5947" i="1"/>
  <c r="AR5947" i="1"/>
  <c r="AQ5947" i="1"/>
  <c r="BA5947" i="1"/>
  <c r="AU5731" i="1"/>
  <c r="AR5731" i="1"/>
  <c r="AV5731" i="1"/>
  <c r="BA5731" i="1"/>
  <c r="G5731" i="1"/>
  <c r="AQ5731" i="1"/>
  <c r="AQ5673" i="1"/>
  <c r="AR5673" i="1"/>
  <c r="AV5673" i="1"/>
  <c r="BA5673" i="1"/>
  <c r="G5673" i="1"/>
  <c r="AU5673" i="1"/>
  <c r="AR5619" i="1"/>
  <c r="AU5619" i="1"/>
  <c r="G5619" i="1"/>
  <c r="BA5619" i="1"/>
  <c r="AQ5619" i="1"/>
  <c r="AV5619" i="1"/>
  <c r="AV5816" i="1"/>
  <c r="G5816" i="1"/>
  <c r="BA5816" i="1"/>
  <c r="AR5816" i="1"/>
  <c r="AU5816" i="1"/>
  <c r="AQ5816" i="1"/>
  <c r="AU5676" i="1"/>
  <c r="AR5676" i="1"/>
  <c r="AV5676" i="1"/>
  <c r="G5676" i="1"/>
  <c r="AQ5676" i="1"/>
  <c r="BA5676" i="1"/>
  <c r="AR5781" i="1"/>
  <c r="AU5781" i="1"/>
  <c r="AV5781" i="1"/>
  <c r="BA5781" i="1"/>
  <c r="G5781" i="1"/>
  <c r="AQ5781" i="1"/>
  <c r="AU5756" i="1"/>
  <c r="AV5756" i="1"/>
  <c r="G5756" i="1"/>
  <c r="AQ5756" i="1"/>
  <c r="AR5756" i="1"/>
  <c r="BA5756" i="1"/>
  <c r="AQ5842" i="1"/>
  <c r="AU5842" i="1"/>
  <c r="BA5842" i="1"/>
  <c r="AR5842" i="1"/>
  <c r="AV5842" i="1"/>
  <c r="G5842" i="1"/>
  <c r="G5742" i="1"/>
  <c r="AQ5742" i="1"/>
  <c r="AR5742" i="1"/>
  <c r="AV5742" i="1"/>
  <c r="BA5742" i="1"/>
  <c r="AU5742" i="1"/>
  <c r="BA5983" i="1"/>
  <c r="AV5983" i="1"/>
  <c r="AQ5983" i="1"/>
  <c r="G5983" i="1"/>
  <c r="AU5983" i="1"/>
  <c r="AR5983" i="1"/>
  <c r="AU5696" i="1"/>
  <c r="BA5696" i="1"/>
  <c r="AR5696" i="1"/>
  <c r="AQ5696" i="1"/>
  <c r="AV5696" i="1"/>
  <c r="G5696" i="1"/>
  <c r="AV5718" i="1"/>
  <c r="BA5718" i="1"/>
  <c r="G5718" i="1"/>
  <c r="AQ5718" i="1"/>
  <c r="AR5718" i="1"/>
  <c r="AU5718" i="1"/>
  <c r="AR5654" i="1"/>
  <c r="BA5654" i="1"/>
  <c r="AU5654" i="1"/>
  <c r="AQ5654" i="1"/>
  <c r="AV5654" i="1"/>
  <c r="G5654" i="1"/>
  <c r="G5776" i="1"/>
  <c r="BA5776" i="1"/>
  <c r="AQ5776" i="1"/>
  <c r="AR5776" i="1"/>
  <c r="AU5776" i="1"/>
  <c r="AV5776" i="1"/>
  <c r="G5746" i="1"/>
  <c r="BA5746" i="1"/>
  <c r="AU5746" i="1"/>
  <c r="AQ5746" i="1"/>
  <c r="AR5746" i="1"/>
  <c r="AV5746" i="1"/>
  <c r="AV5830" i="1"/>
  <c r="AQ5830" i="1"/>
  <c r="G5830" i="1"/>
  <c r="BA5830" i="1"/>
  <c r="AU5830" i="1"/>
  <c r="AR5830" i="1"/>
  <c r="AQ5931" i="1"/>
  <c r="G5931" i="1"/>
  <c r="BA5931" i="1"/>
  <c r="AV5931" i="1"/>
  <c r="AR5931" i="1"/>
  <c r="AU5931" i="1"/>
  <c r="AR5896" i="1"/>
  <c r="AU5896" i="1"/>
  <c r="BA5896" i="1"/>
  <c r="AV5896" i="1"/>
  <c r="G5896" i="1"/>
  <c r="AQ5896" i="1"/>
  <c r="AU5749" i="1"/>
  <c r="AV5749" i="1"/>
  <c r="G5749" i="1"/>
  <c r="AR5749" i="1"/>
  <c r="AQ5749" i="1"/>
  <c r="BA5749" i="1"/>
  <c r="BA5708" i="1"/>
  <c r="AU5708" i="1"/>
  <c r="G5708" i="1"/>
  <c r="AV5708" i="1"/>
  <c r="AQ5708" i="1"/>
  <c r="AR5708" i="1"/>
  <c r="AQ5745" i="1"/>
  <c r="AV5745" i="1"/>
  <c r="BA5745" i="1"/>
  <c r="AU5745" i="1"/>
  <c r="AR5745" i="1"/>
  <c r="G5745" i="1"/>
  <c r="G5825" i="1"/>
  <c r="AR5825" i="1"/>
  <c r="AQ5825" i="1"/>
  <c r="BA5825" i="1"/>
  <c r="AU5825" i="1"/>
  <c r="AV5825" i="1"/>
  <c r="AU5779" i="1"/>
  <c r="AV5779" i="1"/>
  <c r="G5779" i="1"/>
  <c r="BA5779" i="1"/>
  <c r="AQ5779" i="1"/>
  <c r="AR5779" i="1"/>
  <c r="AU5977" i="1"/>
  <c r="AR5977" i="1"/>
  <c r="AV5977" i="1"/>
  <c r="BA5977" i="1"/>
  <c r="G5977" i="1"/>
  <c r="AQ5977" i="1"/>
  <c r="AR5759" i="1"/>
  <c r="AU5759" i="1"/>
  <c r="AV5759" i="1"/>
  <c r="BA5759" i="1"/>
  <c r="G5759" i="1"/>
  <c r="AQ5759" i="1"/>
  <c r="AV5970" i="1"/>
  <c r="BA5970" i="1"/>
  <c r="G5970" i="1"/>
  <c r="AQ5970" i="1"/>
  <c r="AR5970" i="1"/>
  <c r="AU5970" i="1"/>
  <c r="AV5905" i="1"/>
  <c r="AR5905" i="1"/>
  <c r="AU5905" i="1"/>
  <c r="BA5905" i="1"/>
  <c r="G5905" i="1"/>
  <c r="AQ5905" i="1"/>
  <c r="AR5666" i="1"/>
  <c r="AU5666" i="1"/>
  <c r="BA5666" i="1"/>
  <c r="AV5666" i="1"/>
  <c r="AQ5666" i="1"/>
  <c r="G5666" i="1"/>
  <c r="AR5636" i="1"/>
  <c r="G5636" i="1"/>
  <c r="AU5636" i="1"/>
  <c r="AV5636" i="1"/>
  <c r="AQ5636" i="1"/>
  <c r="BA5636" i="1"/>
  <c r="AR5720" i="1"/>
  <c r="BA5720" i="1"/>
  <c r="AU5720" i="1"/>
  <c r="G5720" i="1"/>
  <c r="AV5720" i="1"/>
  <c r="AQ5720" i="1"/>
  <c r="AV5679" i="1"/>
  <c r="AU5679" i="1"/>
  <c r="AQ5679" i="1"/>
  <c r="G5679" i="1"/>
  <c r="BA5679" i="1"/>
  <c r="AR5679" i="1"/>
  <c r="G5788" i="1"/>
  <c r="AQ5788" i="1"/>
  <c r="AR5788" i="1"/>
  <c r="AV5788" i="1"/>
  <c r="AU5788" i="1"/>
  <c r="BA5788" i="1"/>
  <c r="AU5747" i="1"/>
  <c r="BA5747" i="1"/>
  <c r="AV5747" i="1"/>
  <c r="AR5747" i="1"/>
  <c r="AQ5747" i="1"/>
  <c r="G5747" i="1"/>
  <c r="BA5663" i="1"/>
  <c r="G5663" i="1"/>
  <c r="AU5663" i="1"/>
  <c r="AQ5663" i="1"/>
  <c r="AV5663" i="1"/>
  <c r="AR5663" i="1"/>
  <c r="AU5774" i="1"/>
  <c r="AR5774" i="1"/>
  <c r="AV5774" i="1"/>
  <c r="G5774" i="1"/>
  <c r="AQ5774" i="1"/>
  <c r="BA5774" i="1"/>
  <c r="AU5703" i="1"/>
  <c r="G5703" i="1"/>
  <c r="AQ5703" i="1"/>
  <c r="AV5703" i="1"/>
  <c r="AR5703" i="1"/>
  <c r="BA5703" i="1"/>
  <c r="BA5865" i="1"/>
  <c r="G5865" i="1"/>
  <c r="AQ5865" i="1"/>
  <c r="AV5865" i="1"/>
  <c r="AR5865" i="1"/>
  <c r="AU5865" i="1"/>
  <c r="BA5655" i="1"/>
  <c r="G5655" i="1"/>
  <c r="AQ5655" i="1"/>
  <c r="AR5655" i="1"/>
  <c r="AV5655" i="1"/>
  <c r="AU5655" i="1"/>
  <c r="AU5866" i="1"/>
  <c r="BA5866" i="1"/>
  <c r="AV5866" i="1"/>
  <c r="G5866" i="1"/>
  <c r="AQ5866" i="1"/>
  <c r="AR5866" i="1"/>
  <c r="G5901" i="1"/>
  <c r="AQ5901" i="1"/>
  <c r="AV5901" i="1"/>
  <c r="AR5901" i="1"/>
  <c r="AU5901" i="1"/>
  <c r="BA5901" i="1"/>
  <c r="AR5914" i="1"/>
  <c r="AU5914" i="1"/>
  <c r="BA5914" i="1"/>
  <c r="AV5914" i="1"/>
  <c r="G5914" i="1"/>
  <c r="AQ5914" i="1"/>
  <c r="AQ5900" i="1"/>
  <c r="AR5900" i="1"/>
  <c r="AU5900" i="1"/>
  <c r="BA5900" i="1"/>
  <c r="AV5900" i="1"/>
  <c r="G5900" i="1"/>
  <c r="AV5930" i="1"/>
  <c r="AQ5930" i="1"/>
  <c r="G5930" i="1"/>
  <c r="AU5930" i="1"/>
  <c r="BA5930" i="1"/>
  <c r="AR5930" i="1"/>
  <c r="G5646" i="1"/>
  <c r="BA5646" i="1"/>
  <c r="AV5646" i="1"/>
  <c r="AR5646" i="1"/>
  <c r="AU5646" i="1"/>
  <c r="AQ5646" i="1"/>
  <c r="G5916" i="1"/>
  <c r="AQ5916" i="1"/>
  <c r="AR5916" i="1"/>
  <c r="AU5916" i="1"/>
  <c r="BA5916" i="1"/>
  <c r="AV5916" i="1"/>
  <c r="G5680" i="1"/>
  <c r="AQ5680" i="1"/>
  <c r="AU5680" i="1"/>
  <c r="AV5680" i="1"/>
  <c r="AR5680" i="1"/>
  <c r="BA5680" i="1"/>
  <c r="BA5855" i="1"/>
  <c r="AQ5855" i="1"/>
  <c r="AR5855" i="1"/>
  <c r="AU5855" i="1"/>
  <c r="AV5855" i="1"/>
  <c r="G5855" i="1"/>
  <c r="AU5715" i="1"/>
  <c r="G5715" i="1"/>
  <c r="AV5715" i="1"/>
  <c r="AQ5715" i="1"/>
  <c r="AR5715" i="1"/>
  <c r="BA5715" i="1"/>
  <c r="AU5709" i="1"/>
  <c r="G5709" i="1"/>
  <c r="AQ5709" i="1"/>
  <c r="AV5709" i="1"/>
  <c r="AR5709" i="1"/>
  <c r="BA5709" i="1"/>
  <c r="AV5789" i="1"/>
  <c r="G5789" i="1"/>
  <c r="BA5789" i="1"/>
  <c r="AQ5789" i="1"/>
  <c r="AR5789" i="1"/>
  <c r="AU5789" i="1"/>
  <c r="AV5795" i="1"/>
  <c r="G5795" i="1"/>
  <c r="BA5795" i="1"/>
  <c r="AQ5795" i="1"/>
  <c r="AR5795" i="1"/>
  <c r="AU5795" i="1"/>
  <c r="BA5965" i="1"/>
  <c r="AU5965" i="1"/>
  <c r="G5965" i="1"/>
  <c r="AV5965" i="1"/>
  <c r="AQ5965" i="1"/>
  <c r="AR5965" i="1"/>
  <c r="G5761" i="1"/>
  <c r="AQ5761" i="1"/>
  <c r="AR5761" i="1"/>
  <c r="AU5761" i="1"/>
  <c r="BA5761" i="1"/>
  <c r="AV5761" i="1"/>
  <c r="G5883" i="1"/>
  <c r="AQ5883" i="1"/>
  <c r="AV5883" i="1"/>
  <c r="AR5883" i="1"/>
  <c r="AU5883" i="1"/>
  <c r="BA5883" i="1"/>
  <c r="BA5671" i="1"/>
  <c r="AU5671" i="1"/>
  <c r="AV5671" i="1"/>
  <c r="AR5671" i="1"/>
  <c r="G5671" i="1"/>
  <c r="AQ5671" i="1"/>
  <c r="AR5681" i="1"/>
  <c r="AV5681" i="1"/>
  <c r="G5681" i="1"/>
  <c r="AU5681" i="1"/>
  <c r="AQ5681" i="1"/>
  <c r="BA5681" i="1"/>
  <c r="AQ5868" i="1"/>
  <c r="AR5868" i="1"/>
  <c r="BA5868" i="1"/>
  <c r="AU5868" i="1"/>
  <c r="AV5868" i="1"/>
  <c r="G5868" i="1"/>
  <c r="AV5833" i="1"/>
  <c r="G5833" i="1"/>
  <c r="BA5833" i="1"/>
  <c r="AU5833" i="1"/>
  <c r="AQ5833" i="1"/>
  <c r="AR5833" i="1"/>
  <c r="AU5843" i="1"/>
  <c r="BA5843" i="1"/>
  <c r="AV5843" i="1"/>
  <c r="G5843" i="1"/>
  <c r="AQ5843" i="1"/>
  <c r="AR5843" i="1"/>
  <c r="AR5912" i="1"/>
  <c r="AU5912" i="1"/>
  <c r="BA5912" i="1"/>
  <c r="AV5912" i="1"/>
  <c r="G5912" i="1"/>
  <c r="AQ5912" i="1"/>
  <c r="G5766" i="1"/>
  <c r="AU5766" i="1"/>
  <c r="BA5766" i="1"/>
  <c r="AQ5766" i="1"/>
  <c r="AR5766" i="1"/>
  <c r="AV5766" i="1"/>
  <c r="AR5998" i="1"/>
  <c r="AU5998" i="1"/>
  <c r="G5998" i="1"/>
  <c r="AQ5998" i="1"/>
  <c r="AV5998" i="1"/>
  <c r="BA5998" i="1"/>
  <c r="AQ5641" i="1"/>
  <c r="AR5641" i="1"/>
  <c r="BA5641" i="1"/>
  <c r="G5641" i="1"/>
  <c r="AV5641" i="1"/>
  <c r="AU5641" i="1"/>
  <c r="AU5672" i="1"/>
  <c r="BA5672" i="1"/>
  <c r="G5672" i="1"/>
  <c r="AR5672" i="1"/>
  <c r="AV5672" i="1"/>
  <c r="AQ5672" i="1"/>
  <c r="AV5730" i="1"/>
  <c r="AQ5730" i="1"/>
  <c r="AU5730" i="1"/>
  <c r="G5730" i="1"/>
  <c r="BA5730" i="1"/>
  <c r="AR5730" i="1"/>
  <c r="AQ5894" i="1"/>
  <c r="AR5894" i="1"/>
  <c r="AU5894" i="1"/>
  <c r="BA5894" i="1"/>
  <c r="AV5894" i="1"/>
  <c r="G5894" i="1"/>
  <c r="AV5875" i="1"/>
  <c r="AR5875" i="1"/>
  <c r="AU5875" i="1"/>
  <c r="BA5875" i="1"/>
  <c r="G5875" i="1"/>
  <c r="AQ5875" i="1"/>
  <c r="BA5946" i="1"/>
  <c r="AV5946" i="1"/>
  <c r="G5946" i="1"/>
  <c r="AQ5946" i="1"/>
  <c r="AR5946" i="1"/>
  <c r="AU5946" i="1"/>
  <c r="AQ5751" i="1"/>
  <c r="AR5751" i="1"/>
  <c r="G5751" i="1"/>
  <c r="BA5751" i="1"/>
  <c r="AU5751" i="1"/>
  <c r="AV5751" i="1"/>
  <c r="AV5645" i="1"/>
  <c r="G5645" i="1"/>
  <c r="AR5645" i="1"/>
  <c r="AQ5645" i="1"/>
  <c r="BA5645" i="1"/>
  <c r="AU5645" i="1"/>
  <c r="AU5878" i="1"/>
  <c r="BA5878" i="1"/>
  <c r="AV5878" i="1"/>
  <c r="G5878" i="1"/>
  <c r="AQ5878" i="1"/>
  <c r="AR5878" i="1"/>
  <c r="G5939" i="1"/>
  <c r="AR5939" i="1"/>
  <c r="AU5939" i="1"/>
  <c r="AV5939" i="1"/>
  <c r="AQ5939" i="1"/>
  <c r="BA5939" i="1"/>
  <c r="G5910" i="1"/>
  <c r="AQ5910" i="1"/>
  <c r="AR5910" i="1"/>
  <c r="AU5910" i="1"/>
  <c r="BA5910" i="1"/>
  <c r="AV5910" i="1"/>
  <c r="AV5797" i="1"/>
  <c r="G5797" i="1"/>
  <c r="BA5797" i="1"/>
  <c r="AQ5797" i="1"/>
  <c r="AR5797" i="1"/>
  <c r="AU5797" i="1"/>
  <c r="AQ5803" i="1"/>
  <c r="AR5803" i="1"/>
  <c r="BA5803" i="1"/>
  <c r="AU5803" i="1"/>
  <c r="AV5803" i="1"/>
  <c r="G5803" i="1"/>
  <c r="AQ5933" i="1"/>
  <c r="AR5933" i="1"/>
  <c r="AV5933" i="1"/>
  <c r="G5933" i="1"/>
  <c r="AU5933" i="1"/>
  <c r="BA5933" i="1"/>
  <c r="AQ5755" i="1"/>
  <c r="AR5755" i="1"/>
  <c r="AU5755" i="1"/>
  <c r="BA5755" i="1"/>
  <c r="AV5755" i="1"/>
  <c r="G5755" i="1"/>
  <c r="AR5988" i="1"/>
  <c r="AU5988" i="1"/>
  <c r="BA5988" i="1"/>
  <c r="AV5988" i="1"/>
  <c r="G5988" i="1"/>
  <c r="AQ5988" i="1"/>
  <c r="AQ5657" i="1"/>
  <c r="AU5657" i="1"/>
  <c r="AV5657" i="1"/>
  <c r="BA5657" i="1"/>
  <c r="G5657" i="1"/>
  <c r="AR5657" i="1"/>
  <c r="AV5893" i="1"/>
  <c r="AR5893" i="1"/>
  <c r="AU5893" i="1"/>
  <c r="BA5893" i="1"/>
  <c r="G5893" i="1"/>
  <c r="AQ5893" i="1"/>
  <c r="AQ5758" i="1"/>
  <c r="AR5758" i="1"/>
  <c r="AU5758" i="1"/>
  <c r="AV5758" i="1"/>
  <c r="BA5758" i="1"/>
  <c r="G5758" i="1"/>
  <c r="AV5802" i="1"/>
  <c r="AQ5802" i="1"/>
  <c r="G5802" i="1"/>
  <c r="AR5802" i="1"/>
  <c r="AU5802" i="1"/>
  <c r="BA5802" i="1"/>
  <c r="AU5808" i="1"/>
  <c r="AV5808" i="1"/>
  <c r="G5808" i="1"/>
  <c r="AR5808" i="1"/>
  <c r="AQ5808" i="1"/>
  <c r="BA5808" i="1"/>
  <c r="AQ5762" i="1"/>
  <c r="AR5762" i="1"/>
  <c r="AU5762" i="1"/>
  <c r="BA5762" i="1"/>
  <c r="AV5762" i="1"/>
  <c r="G5762" i="1"/>
  <c r="AR5854" i="1"/>
  <c r="AU5854" i="1"/>
  <c r="AV5854" i="1"/>
  <c r="BA5854" i="1"/>
  <c r="G5854" i="1"/>
  <c r="AQ5854" i="1"/>
  <c r="AQ5642" i="1"/>
  <c r="AU5642" i="1"/>
  <c r="AV5642" i="1"/>
  <c r="BA5642" i="1"/>
  <c r="AR5642" i="1"/>
  <c r="G5642" i="1"/>
  <c r="AU5770" i="1"/>
  <c r="AV5770" i="1"/>
  <c r="G5770" i="1"/>
  <c r="BA5770" i="1"/>
  <c r="AQ5770" i="1"/>
  <c r="AR5770" i="1"/>
  <c r="AV5799" i="1"/>
  <c r="G5799" i="1"/>
  <c r="AQ5799" i="1"/>
  <c r="AR5799" i="1"/>
  <c r="AU5799" i="1"/>
  <c r="BA5799" i="1"/>
  <c r="BA5612" i="1"/>
  <c r="AQ5688" i="1"/>
  <c r="AV5688" i="1"/>
  <c r="AU5688" i="1"/>
  <c r="G5688" i="1"/>
  <c r="BA5688" i="1"/>
  <c r="AR5688" i="1"/>
  <c r="AV5869" i="1"/>
  <c r="AR5869" i="1"/>
  <c r="AU5869" i="1"/>
  <c r="BA5869" i="1"/>
  <c r="G5869" i="1"/>
  <c r="AQ5869" i="1"/>
  <c r="G5697" i="1"/>
  <c r="AV5697" i="1"/>
  <c r="AR5697" i="1"/>
  <c r="AQ5697" i="1"/>
  <c r="AU5697" i="1"/>
  <c r="BA5697" i="1"/>
  <c r="AU5692" i="1"/>
  <c r="G5692" i="1"/>
  <c r="AR5692" i="1"/>
  <c r="BA5692" i="1"/>
  <c r="AQ5692" i="1"/>
  <c r="AV5692" i="1"/>
  <c r="AV5698" i="1"/>
  <c r="G5698" i="1"/>
  <c r="BA5698" i="1"/>
  <c r="AU5698" i="1"/>
  <c r="AQ5698" i="1"/>
  <c r="AR5698" i="1"/>
  <c r="AU5784" i="1"/>
  <c r="G5784" i="1"/>
  <c r="AQ5784" i="1"/>
  <c r="AV5784" i="1"/>
  <c r="AR5784" i="1"/>
  <c r="BA5784" i="1"/>
  <c r="G5923" i="1"/>
  <c r="AQ5923" i="1"/>
  <c r="AR5923" i="1"/>
  <c r="AV5923" i="1"/>
  <c r="AU5923" i="1"/>
  <c r="BA5923" i="1"/>
  <c r="BA5956" i="1"/>
  <c r="AU5956" i="1"/>
  <c r="AV5956" i="1"/>
  <c r="G5956" i="1"/>
  <c r="AQ5956" i="1"/>
  <c r="AR5956" i="1"/>
  <c r="AV5814" i="1"/>
  <c r="AQ5814" i="1"/>
  <c r="G5814" i="1"/>
  <c r="BA5814" i="1"/>
  <c r="AU5814" i="1"/>
  <c r="AR5814" i="1"/>
  <c r="G5908" i="1"/>
  <c r="AQ5908" i="1"/>
  <c r="AR5908" i="1"/>
  <c r="AU5908" i="1"/>
  <c r="BA5908" i="1"/>
  <c r="AV5908" i="1"/>
  <c r="BA5847" i="1"/>
  <c r="G5847" i="1"/>
  <c r="AQ5847" i="1"/>
  <c r="AR5847" i="1"/>
  <c r="AU5847" i="1"/>
  <c r="AV5847" i="1"/>
  <c r="AR5800" i="1"/>
  <c r="AQ5800" i="1"/>
  <c r="BA5800" i="1"/>
  <c r="AU5800" i="1"/>
  <c r="AV5800" i="1"/>
  <c r="G5800" i="1"/>
  <c r="BA5723" i="1"/>
  <c r="AQ5723" i="1"/>
  <c r="G5723" i="1"/>
  <c r="AU5723" i="1"/>
  <c r="AV5723" i="1"/>
  <c r="AR5723" i="1"/>
  <c r="G5675" i="1"/>
  <c r="AV5675" i="1"/>
  <c r="AU5675" i="1"/>
  <c r="BA5675" i="1"/>
  <c r="AQ5675" i="1"/>
  <c r="AR5675" i="1"/>
  <c r="AR5987" i="1"/>
  <c r="AU5987" i="1"/>
  <c r="AV5987" i="1"/>
  <c r="BA5987" i="1"/>
  <c r="G5987" i="1"/>
  <c r="AQ5987" i="1"/>
  <c r="AR5773" i="1"/>
  <c r="AU5773" i="1"/>
  <c r="AV5773" i="1"/>
  <c r="G5773" i="1"/>
  <c r="BA5773" i="1"/>
  <c r="AQ5773" i="1"/>
  <c r="AU5792" i="1"/>
  <c r="AV5792" i="1"/>
  <c r="AQ5792" i="1"/>
  <c r="AR5792" i="1"/>
  <c r="BA5792" i="1"/>
  <c r="G5792" i="1"/>
  <c r="AV5706" i="1"/>
  <c r="BA5706" i="1"/>
  <c r="G5706" i="1"/>
  <c r="AQ5706" i="1"/>
  <c r="AR5706" i="1"/>
  <c r="AU5706" i="1"/>
  <c r="AV5921" i="1"/>
  <c r="AR5921" i="1"/>
  <c r="AU5921" i="1"/>
  <c r="BA5921" i="1"/>
  <c r="G5921" i="1"/>
  <c r="AQ5921" i="1"/>
  <c r="AQ5935" i="1"/>
  <c r="BA5935" i="1"/>
  <c r="AR5935" i="1"/>
  <c r="AV5935" i="1"/>
  <c r="G5935" i="1"/>
  <c r="AU5935" i="1"/>
  <c r="AR5817" i="1"/>
  <c r="BA5817" i="1"/>
  <c r="AQ5817" i="1"/>
  <c r="AU5817" i="1"/>
  <c r="G5817" i="1"/>
  <c r="AV5817" i="1"/>
  <c r="AR5811" i="1"/>
  <c r="BA5811" i="1"/>
  <c r="AQ5811" i="1"/>
  <c r="AU5811" i="1"/>
  <c r="AV5811" i="1"/>
  <c r="G5811" i="1"/>
  <c r="BA5953" i="1"/>
  <c r="AV5953" i="1"/>
  <c r="G5953" i="1"/>
  <c r="AQ5953" i="1"/>
  <c r="AR5953" i="1"/>
  <c r="AU5953" i="1"/>
  <c r="AV5712" i="1"/>
  <c r="BA5712" i="1"/>
  <c r="G5712" i="1"/>
  <c r="AQ5712" i="1"/>
  <c r="AR5712" i="1"/>
  <c r="AU5712" i="1"/>
  <c r="AR5805" i="1"/>
  <c r="BA5805" i="1"/>
  <c r="AQ5805" i="1"/>
  <c r="AU5805" i="1"/>
  <c r="AV5805" i="1"/>
  <c r="G5805" i="1"/>
  <c r="AU5889" i="1"/>
  <c r="BA5889" i="1"/>
  <c r="G5889" i="1"/>
  <c r="AQ5889" i="1"/>
  <c r="AV5889" i="1"/>
  <c r="AR5889" i="1"/>
  <c r="AQ5684" i="1"/>
  <c r="AR5684" i="1"/>
  <c r="AU5684" i="1"/>
  <c r="G5684" i="1"/>
  <c r="AV5684" i="1"/>
  <c r="BA5684" i="1"/>
  <c r="AV5618" i="1"/>
  <c r="BA5618" i="1"/>
  <c r="AQ5618" i="1"/>
  <c r="AU5618" i="1"/>
  <c r="G5618" i="1"/>
  <c r="AR5618" i="1"/>
  <c r="AV5845" i="1"/>
  <c r="AU5845" i="1"/>
  <c r="G5845" i="1"/>
  <c r="AQ5845" i="1"/>
  <c r="BA5845" i="1"/>
  <c r="AR5845" i="1"/>
  <c r="BA5890" i="1"/>
  <c r="AV5890" i="1"/>
  <c r="G5890" i="1"/>
  <c r="AQ5890" i="1"/>
  <c r="AR5890" i="1"/>
  <c r="AU5890" i="1"/>
  <c r="AR5627" i="1"/>
  <c r="AV5627" i="1"/>
  <c r="AQ5627" i="1"/>
  <c r="AU5627" i="1"/>
  <c r="G5627" i="1"/>
  <c r="BA5627" i="1"/>
  <c r="AQ5660" i="1"/>
  <c r="G5660" i="1"/>
  <c r="AR5660" i="1"/>
  <c r="AV5660" i="1"/>
  <c r="AU5660" i="1"/>
  <c r="BA5660" i="1"/>
  <c r="BA5992" i="1"/>
  <c r="AR5992" i="1"/>
  <c r="AV5992" i="1"/>
  <c r="AU5992" i="1"/>
  <c r="G5992" i="1"/>
  <c r="AQ5992" i="1"/>
  <c r="AU5734" i="1"/>
  <c r="AQ5734" i="1"/>
  <c r="AV5734" i="1"/>
  <c r="AR5734" i="1"/>
  <c r="G5734" i="1"/>
  <c r="BA5734" i="1"/>
  <c r="G5737" i="1"/>
  <c r="AQ5737" i="1"/>
  <c r="AU5737" i="1"/>
  <c r="AV5737" i="1"/>
  <c r="AR5737" i="1"/>
  <c r="BA5737" i="1"/>
  <c r="AU5633" i="1"/>
  <c r="BA5633" i="1"/>
  <c r="AR5633" i="1"/>
  <c r="AQ5633" i="1"/>
  <c r="AV5633" i="1"/>
  <c r="G5633" i="1"/>
  <c r="AU5902" i="1"/>
  <c r="BA5902" i="1"/>
  <c r="AV5902" i="1"/>
  <c r="G5902" i="1"/>
  <c r="AQ5902" i="1"/>
  <c r="AR5902" i="1"/>
  <c r="AU5972" i="1"/>
  <c r="G5972" i="1"/>
  <c r="AQ5972" i="1"/>
  <c r="AV5972" i="1"/>
  <c r="AR5972" i="1"/>
  <c r="BA5972" i="1"/>
  <c r="AR5898" i="1"/>
  <c r="AU5898" i="1"/>
  <c r="BA5898" i="1"/>
  <c r="AV5898" i="1"/>
  <c r="G5898" i="1"/>
  <c r="AQ5898" i="1"/>
  <c r="AV5856" i="1"/>
  <c r="G5856" i="1"/>
  <c r="AQ5856" i="1"/>
  <c r="AR5856" i="1"/>
  <c r="AU5856" i="1"/>
  <c r="BA5856" i="1"/>
  <c r="AV5899" i="1"/>
  <c r="AR5899" i="1"/>
  <c r="AU5899" i="1"/>
  <c r="BA5899" i="1"/>
  <c r="G5899" i="1"/>
  <c r="AQ5899" i="1"/>
  <c r="AV5846" i="1"/>
  <c r="AU5846" i="1"/>
  <c r="G5846" i="1"/>
  <c r="AQ5846" i="1"/>
  <c r="AR5846" i="1"/>
  <c r="BA5846" i="1"/>
  <c r="AU5853" i="1"/>
  <c r="AV5853" i="1"/>
  <c r="BA5853" i="1"/>
  <c r="G5853" i="1"/>
  <c r="AQ5853" i="1"/>
  <c r="AR5853" i="1"/>
  <c r="AV5823" i="1"/>
  <c r="BA5823" i="1"/>
  <c r="AU5823" i="1"/>
  <c r="G5823" i="1"/>
  <c r="AQ5823" i="1"/>
  <c r="AR5823" i="1"/>
  <c r="AR5994" i="1"/>
  <c r="AQ5994" i="1"/>
  <c r="AU5994" i="1"/>
  <c r="BA5994" i="1"/>
  <c r="AV5994" i="1"/>
  <c r="G5994" i="1"/>
  <c r="BG5999" i="1"/>
  <c r="BA6000" i="1"/>
  <c r="AQ6000" i="1"/>
  <c r="AR6000" i="1"/>
  <c r="AV6000" i="1"/>
  <c r="AU6000" i="1"/>
  <c r="G6000" i="1"/>
  <c r="AT5999" i="1" l="1"/>
  <c r="AW5999" i="1" s="1"/>
  <c r="AS5999" i="1"/>
  <c r="BF5999" i="1"/>
  <c r="AS5856" i="1"/>
  <c r="AT5856" i="1"/>
  <c r="AW5856" i="1" s="1"/>
  <c r="AS5618" i="1"/>
  <c r="AT5618" i="1"/>
  <c r="AW5618" i="1" s="1"/>
  <c r="BG5712" i="1"/>
  <c r="BE5712" i="1"/>
  <c r="BF5712" i="1"/>
  <c r="BE5817" i="1"/>
  <c r="BF5817" i="1"/>
  <c r="BG5817" i="1"/>
  <c r="BE5706" i="1"/>
  <c r="BF5706" i="1"/>
  <c r="BG5706" i="1"/>
  <c r="AS5792" i="1"/>
  <c r="AT5792" i="1"/>
  <c r="AW5792" i="1" s="1"/>
  <c r="AS5987" i="1"/>
  <c r="AT5987" i="1"/>
  <c r="AW5987" i="1" s="1"/>
  <c r="BG5675" i="1"/>
  <c r="BF5675" i="1"/>
  <c r="BE5675" i="1"/>
  <c r="BE5723" i="1"/>
  <c r="BF5723" i="1"/>
  <c r="BG5723" i="1"/>
  <c r="BE5908" i="1"/>
  <c r="BF5908" i="1"/>
  <c r="BG5908" i="1"/>
  <c r="AT5956" i="1"/>
  <c r="AW5956" i="1" s="1"/>
  <c r="AS5956" i="1"/>
  <c r="AT5698" i="1"/>
  <c r="AW5698" i="1" s="1"/>
  <c r="AS5698" i="1"/>
  <c r="AT5692" i="1"/>
  <c r="AW5692" i="1" s="1"/>
  <c r="AS5692" i="1"/>
  <c r="BE5697" i="1"/>
  <c r="BG5697" i="1"/>
  <c r="BF5697" i="1"/>
  <c r="AS5770" i="1"/>
  <c r="AT5770" i="1"/>
  <c r="AW5770" i="1" s="1"/>
  <c r="AS5808" i="1"/>
  <c r="AT5808" i="1"/>
  <c r="AW5808" i="1" s="1"/>
  <c r="AT5988" i="1"/>
  <c r="AW5988" i="1" s="1"/>
  <c r="AS5988" i="1"/>
  <c r="BE5939" i="1"/>
  <c r="BF5939" i="1"/>
  <c r="BG5939" i="1"/>
  <c r="AS5751" i="1"/>
  <c r="AT5751" i="1"/>
  <c r="AW5751" i="1" s="1"/>
  <c r="AT5946" i="1"/>
  <c r="AW5946" i="1" s="1"/>
  <c r="AS5946" i="1"/>
  <c r="BE5730" i="1"/>
  <c r="BG5730" i="1"/>
  <c r="BF5730" i="1"/>
  <c r="AS5761" i="1"/>
  <c r="AT5761" i="1"/>
  <c r="AW5761" i="1" s="1"/>
  <c r="AS5646" i="1"/>
  <c r="AT5646" i="1"/>
  <c r="AW5646" i="1" s="1"/>
  <c r="AS5914" i="1"/>
  <c r="AT5914" i="1"/>
  <c r="AW5914" i="1" s="1"/>
  <c r="BE5901" i="1"/>
  <c r="BF5901" i="1"/>
  <c r="BG5901" i="1"/>
  <c r="AT5655" i="1"/>
  <c r="AW5655" i="1" s="1"/>
  <c r="AS5655" i="1"/>
  <c r="AT5865" i="1"/>
  <c r="AW5865" i="1" s="1"/>
  <c r="AS5865" i="1"/>
  <c r="AS5636" i="1"/>
  <c r="AT5636" i="1"/>
  <c r="AW5636" i="1" s="1"/>
  <c r="AT5666" i="1"/>
  <c r="AW5666" i="1" s="1"/>
  <c r="AS5666" i="1"/>
  <c r="AT5825" i="1"/>
  <c r="AW5825" i="1" s="1"/>
  <c r="AS5825" i="1"/>
  <c r="BG5745" i="1"/>
  <c r="BE5745" i="1"/>
  <c r="BF5745" i="1"/>
  <c r="BE5896" i="1"/>
  <c r="BF5896" i="1"/>
  <c r="BG5896" i="1"/>
  <c r="BF5931" i="1"/>
  <c r="BE5931" i="1"/>
  <c r="BG5931" i="1"/>
  <c r="AS5776" i="1"/>
  <c r="AT5776" i="1"/>
  <c r="AW5776" i="1" s="1"/>
  <c r="BG5756" i="1"/>
  <c r="BE5756" i="1"/>
  <c r="BF5756" i="1"/>
  <c r="BG5781" i="1"/>
  <c r="BE5781" i="1"/>
  <c r="BF5781" i="1"/>
  <c r="AT5673" i="1"/>
  <c r="AW5673" i="1" s="1"/>
  <c r="AS5673" i="1"/>
  <c r="BF5731" i="1"/>
  <c r="BG5731" i="1"/>
  <c r="BE5731" i="1"/>
  <c r="AS5947" i="1"/>
  <c r="AT5947" i="1"/>
  <c r="AW5947" i="1" s="1"/>
  <c r="AT5628" i="1"/>
  <c r="AW5628" i="1" s="1"/>
  <c r="AS5628" i="1"/>
  <c r="BG5870" i="1"/>
  <c r="BE5870" i="1"/>
  <c r="BF5870" i="1"/>
  <c r="BF5733" i="1"/>
  <c r="BE5733" i="1"/>
  <c r="BG5733" i="1"/>
  <c r="AT5653" i="1"/>
  <c r="AW5653" i="1" s="1"/>
  <c r="AS5653" i="1"/>
  <c r="AT5777" i="1"/>
  <c r="AW5777" i="1" s="1"/>
  <c r="AS5777" i="1"/>
  <c r="BE5719" i="1"/>
  <c r="BG5719" i="1"/>
  <c r="BF5719" i="1"/>
  <c r="BE5967" i="1"/>
  <c r="BG5967" i="1"/>
  <c r="BF5967" i="1"/>
  <c r="BF5699" i="1"/>
  <c r="BG5699" i="1"/>
  <c r="BE5699" i="1"/>
  <c r="AS5798" i="1"/>
  <c r="AT5798" i="1"/>
  <c r="AW5798" i="1" s="1"/>
  <c r="BF5794" i="1"/>
  <c r="BG5794" i="1"/>
  <c r="BE5794" i="1"/>
  <c r="AS5659" i="1"/>
  <c r="AT5659" i="1"/>
  <c r="AW5659" i="1" s="1"/>
  <c r="AT5918" i="1"/>
  <c r="AW5918" i="1" s="1"/>
  <c r="AS5918" i="1"/>
  <c r="AT5850" i="1"/>
  <c r="AW5850" i="1" s="1"/>
  <c r="AS5850" i="1"/>
  <c r="AT5729" i="1"/>
  <c r="AW5729" i="1" s="1"/>
  <c r="AS5729" i="1"/>
  <c r="AS5728" i="1"/>
  <c r="AT5728" i="1"/>
  <c r="AW5728" i="1" s="1"/>
  <c r="AT5780" i="1"/>
  <c r="AW5780" i="1" s="1"/>
  <c r="AS5780" i="1"/>
  <c r="AS5924" i="1"/>
  <c r="AT5924" i="1"/>
  <c r="AW5924" i="1" s="1"/>
  <c r="BG5725" i="1"/>
  <c r="BF5725" i="1"/>
  <c r="BE5725" i="1"/>
  <c r="BF5617" i="1"/>
  <c r="BG5617" i="1"/>
  <c r="BE5617" i="1"/>
  <c r="AT5748" i="1"/>
  <c r="AW5748" i="1" s="1"/>
  <c r="AS5748" i="1"/>
  <c r="AT5656" i="1"/>
  <c r="AW5656" i="1" s="1"/>
  <c r="AS5656" i="1"/>
  <c r="AT5652" i="1"/>
  <c r="AW5652" i="1" s="1"/>
  <c r="AS5652" i="1"/>
  <c r="AS5714" i="1"/>
  <c r="AT5714" i="1"/>
  <c r="AW5714" i="1" s="1"/>
  <c r="AS5838" i="1"/>
  <c r="AT5838" i="1"/>
  <c r="AW5838" i="1" s="1"/>
  <c r="AS5826" i="1"/>
  <c r="AT5826" i="1"/>
  <c r="AW5826" i="1" s="1"/>
  <c r="AT5963" i="1"/>
  <c r="AW5963" i="1" s="1"/>
  <c r="AS5963" i="1"/>
  <c r="BE5620" i="1"/>
  <c r="BG5620" i="1"/>
  <c r="BF5620" i="1"/>
  <c r="AT5960" i="1"/>
  <c r="AW5960" i="1" s="1"/>
  <c r="AS5960" i="1"/>
  <c r="AT5986" i="1"/>
  <c r="AW5986" i="1" s="1"/>
  <c r="AS5986" i="1"/>
  <c r="AS5937" i="1"/>
  <c r="AT5937" i="1"/>
  <c r="AW5937" i="1" s="1"/>
  <c r="BG5871" i="1"/>
  <c r="BF5871" i="1"/>
  <c r="BE5871" i="1"/>
  <c r="AS5966" i="1"/>
  <c r="AT5966" i="1"/>
  <c r="AW5966" i="1" s="1"/>
  <c r="AT5857" i="1"/>
  <c r="AW5857" i="1" s="1"/>
  <c r="AS5857" i="1"/>
  <c r="AS5717" i="1"/>
  <c r="AT5717" i="1"/>
  <c r="AW5717" i="1" s="1"/>
  <c r="AS5911" i="1"/>
  <c r="AT5911" i="1"/>
  <c r="AW5911" i="1" s="1"/>
  <c r="BG5942" i="1"/>
  <c r="BE5942" i="1"/>
  <c r="BF5942" i="1"/>
  <c r="AT5904" i="1"/>
  <c r="AW5904" i="1" s="1"/>
  <c r="AS5904" i="1"/>
  <c r="AT5888" i="1"/>
  <c r="AW5888" i="1" s="1"/>
  <c r="AS5888" i="1"/>
  <c r="AS5932" i="1"/>
  <c r="AT5932" i="1"/>
  <c r="AW5932" i="1" s="1"/>
  <c r="AT5813" i="1"/>
  <c r="AW5813" i="1" s="1"/>
  <c r="AS5813" i="1"/>
  <c r="BG5840" i="1"/>
  <c r="BE5840" i="1"/>
  <c r="BF5840" i="1"/>
  <c r="BE5975" i="1"/>
  <c r="BG5975" i="1"/>
  <c r="BF5975" i="1"/>
  <c r="AS5892" i="1"/>
  <c r="AT5892" i="1"/>
  <c r="AW5892" i="1" s="1"/>
  <c r="BF5637" i="1"/>
  <c r="BG5637" i="1"/>
  <c r="BE5637" i="1"/>
  <c r="AT5640" i="1"/>
  <c r="AW5640" i="1" s="1"/>
  <c r="AS5640" i="1"/>
  <c r="AT5670" i="1"/>
  <c r="AW5670" i="1" s="1"/>
  <c r="AS5670" i="1"/>
  <c r="AS5624" i="1"/>
  <c r="AT5624" i="1"/>
  <c r="AW5624" i="1" s="1"/>
  <c r="BE5710" i="1"/>
  <c r="BF5710" i="1"/>
  <c r="BG5710" i="1"/>
  <c r="AT5812" i="1"/>
  <c r="AW5812" i="1" s="1"/>
  <c r="AS5812" i="1"/>
  <c r="AS5690" i="1"/>
  <c r="AT5690" i="1"/>
  <c r="AW5690" i="1" s="1"/>
  <c r="BG5764" i="1"/>
  <c r="BE5764" i="1"/>
  <c r="BF5764" i="1"/>
  <c r="BG5885" i="1"/>
  <c r="BF5885" i="1"/>
  <c r="BE5885" i="1"/>
  <c r="BE5839" i="1"/>
  <c r="BF5839" i="1"/>
  <c r="BG5839" i="1"/>
  <c r="BF5926" i="1"/>
  <c r="BE5926" i="1"/>
  <c r="BG5926" i="1"/>
  <c r="AS5881" i="1"/>
  <c r="AT5881" i="1"/>
  <c r="AW5881" i="1" s="1"/>
  <c r="BG5834" i="1"/>
  <c r="BE5834" i="1"/>
  <c r="BF5834" i="1"/>
  <c r="AT5694" i="1"/>
  <c r="AW5694" i="1" s="1"/>
  <c r="AS5694" i="1"/>
  <c r="BG5757" i="1"/>
  <c r="BF5757" i="1"/>
  <c r="BE5757" i="1"/>
  <c r="BG5687" i="1"/>
  <c r="BF5687" i="1"/>
  <c r="BE5687" i="1"/>
  <c r="AS5662" i="1"/>
  <c r="AT5662" i="1"/>
  <c r="AW5662" i="1" s="1"/>
  <c r="AT5872" i="1"/>
  <c r="AW5872" i="1" s="1"/>
  <c r="AS5872" i="1"/>
  <c r="AT5644" i="1"/>
  <c r="AW5644" i="1" s="1"/>
  <c r="AS5644" i="1"/>
  <c r="AS5793" i="1"/>
  <c r="AT5793" i="1"/>
  <c r="AW5793" i="1" s="1"/>
  <c r="BF5796" i="1"/>
  <c r="BE5796" i="1"/>
  <c r="BG5796" i="1"/>
  <c r="AS5722" i="1"/>
  <c r="AT5722" i="1"/>
  <c r="AW5722" i="1" s="1"/>
  <c r="AS5827" i="1"/>
  <c r="AT5827" i="1"/>
  <c r="AW5827" i="1" s="1"/>
  <c r="BF5786" i="1"/>
  <c r="BG5786" i="1"/>
  <c r="BE5786" i="1"/>
  <c r="BE5623" i="1"/>
  <c r="BG5623" i="1"/>
  <c r="BF5623" i="1"/>
  <c r="AS5831" i="1"/>
  <c r="AT5831" i="1"/>
  <c r="AW5831" i="1" s="1"/>
  <c r="AS5959" i="1"/>
  <c r="AT5959" i="1"/>
  <c r="AW5959" i="1" s="1"/>
  <c r="BE5948" i="1"/>
  <c r="BF5948" i="1"/>
  <c r="BG5948" i="1"/>
  <c r="AT5614" i="1"/>
  <c r="AW5614" i="1" s="1"/>
  <c r="AS5614" i="1"/>
  <c r="AS5760" i="1"/>
  <c r="AT5760" i="1"/>
  <c r="AW5760" i="1" s="1"/>
  <c r="AS5819" i="1"/>
  <c r="AT5819" i="1"/>
  <c r="AW5819" i="1" s="1"/>
  <c r="AS5667" i="1"/>
  <c r="AT5667" i="1"/>
  <c r="AW5667" i="1" s="1"/>
  <c r="AS5994" i="1"/>
  <c r="AT5994" i="1"/>
  <c r="AW5994" i="1" s="1"/>
  <c r="AT5823" i="1"/>
  <c r="AW5823" i="1" s="1"/>
  <c r="AS5823" i="1"/>
  <c r="AS5853" i="1"/>
  <c r="AT5853" i="1"/>
  <c r="AW5853" i="1" s="1"/>
  <c r="AT5898" i="1"/>
  <c r="AW5898" i="1" s="1"/>
  <c r="AS5898" i="1"/>
  <c r="BF5972" i="1"/>
  <c r="BE5972" i="1"/>
  <c r="BG5972" i="1"/>
  <c r="BE5737" i="1"/>
  <c r="BF5737" i="1"/>
  <c r="BG5737" i="1"/>
  <c r="BG5618" i="1"/>
  <c r="BE5618" i="1"/>
  <c r="BF5618" i="1"/>
  <c r="BG5953" i="1"/>
  <c r="BE5953" i="1"/>
  <c r="BF5953" i="1"/>
  <c r="BF5921" i="1"/>
  <c r="BG5921" i="1"/>
  <c r="BE5921" i="1"/>
  <c r="BG5800" i="1"/>
  <c r="BF5800" i="1"/>
  <c r="BE5800" i="1"/>
  <c r="AT5847" i="1"/>
  <c r="AW5847" i="1" s="1"/>
  <c r="AS5847" i="1"/>
  <c r="BF5814" i="1"/>
  <c r="BE5814" i="1"/>
  <c r="BG5814" i="1"/>
  <c r="BG5692" i="1"/>
  <c r="BE5692" i="1"/>
  <c r="BF5692" i="1"/>
  <c r="AT5688" i="1"/>
  <c r="AW5688" i="1" s="1"/>
  <c r="AS5688" i="1"/>
  <c r="BE5770" i="1"/>
  <c r="BG5770" i="1"/>
  <c r="BF5770" i="1"/>
  <c r="BG5642" i="1"/>
  <c r="BE5642" i="1"/>
  <c r="BF5642" i="1"/>
  <c r="BF5762" i="1"/>
  <c r="BG5762" i="1"/>
  <c r="BE5762" i="1"/>
  <c r="BG5893" i="1"/>
  <c r="BF5893" i="1"/>
  <c r="BE5893" i="1"/>
  <c r="BF5657" i="1"/>
  <c r="BE5657" i="1"/>
  <c r="BG5657" i="1"/>
  <c r="BG5910" i="1"/>
  <c r="BE5910" i="1"/>
  <c r="BF5910" i="1"/>
  <c r="AT5939" i="1"/>
  <c r="AW5939" i="1" s="1"/>
  <c r="AS5939" i="1"/>
  <c r="AT5878" i="1"/>
  <c r="AW5878" i="1" s="1"/>
  <c r="AS5878" i="1"/>
  <c r="BF5875" i="1"/>
  <c r="BE5875" i="1"/>
  <c r="BG5875" i="1"/>
  <c r="BG5894" i="1"/>
  <c r="BE5894" i="1"/>
  <c r="BF5894" i="1"/>
  <c r="AS5998" i="1"/>
  <c r="AT5998" i="1"/>
  <c r="AW5998" i="1" s="1"/>
  <c r="AT5912" i="1"/>
  <c r="AW5912" i="1" s="1"/>
  <c r="AS5912" i="1"/>
  <c r="AS5868" i="1"/>
  <c r="AT5868" i="1"/>
  <c r="AW5868" i="1" s="1"/>
  <c r="BE5965" i="1"/>
  <c r="BF5965" i="1"/>
  <c r="BG5965" i="1"/>
  <c r="BG5916" i="1"/>
  <c r="BE5916" i="1"/>
  <c r="BF5916" i="1"/>
  <c r="BF5930" i="1"/>
  <c r="BE5930" i="1"/>
  <c r="BG5930" i="1"/>
  <c r="AS5866" i="1"/>
  <c r="AT5866" i="1"/>
  <c r="AW5866" i="1" s="1"/>
  <c r="BF5703" i="1"/>
  <c r="BG5703" i="1"/>
  <c r="BE5703" i="1"/>
  <c r="AT5679" i="1"/>
  <c r="AW5679" i="1" s="1"/>
  <c r="AS5679" i="1"/>
  <c r="BE5905" i="1"/>
  <c r="BG5905" i="1"/>
  <c r="BF5905" i="1"/>
  <c r="AS5970" i="1"/>
  <c r="AT5970" i="1"/>
  <c r="AW5970" i="1" s="1"/>
  <c r="BG5759" i="1"/>
  <c r="BE5759" i="1"/>
  <c r="BF5759" i="1"/>
  <c r="AT5830" i="1"/>
  <c r="AW5830" i="1" s="1"/>
  <c r="AS5830" i="1"/>
  <c r="BE5746" i="1"/>
  <c r="BF5746" i="1"/>
  <c r="BG5746" i="1"/>
  <c r="BE5776" i="1"/>
  <c r="BF5776" i="1"/>
  <c r="BG5776" i="1"/>
  <c r="BE5654" i="1"/>
  <c r="BG5654" i="1"/>
  <c r="BF5654" i="1"/>
  <c r="BE5718" i="1"/>
  <c r="BF5718" i="1"/>
  <c r="BG5718" i="1"/>
  <c r="BG5742" i="1"/>
  <c r="BF5742" i="1"/>
  <c r="BE5742" i="1"/>
  <c r="AS5816" i="1"/>
  <c r="AT5816" i="1"/>
  <c r="AW5816" i="1" s="1"/>
  <c r="BG5961" i="1"/>
  <c r="BE5961" i="1"/>
  <c r="BF5961" i="1"/>
  <c r="AT5922" i="1"/>
  <c r="AW5922" i="1" s="1"/>
  <c r="AS5922" i="1"/>
  <c r="AT5740" i="1"/>
  <c r="AW5740" i="1" s="1"/>
  <c r="AS5740" i="1"/>
  <c r="BG5806" i="1"/>
  <c r="BF5806" i="1"/>
  <c r="BE5806" i="1"/>
  <c r="AS5929" i="1"/>
  <c r="AT5929" i="1"/>
  <c r="AW5929" i="1" s="1"/>
  <c r="BE5873" i="1"/>
  <c r="BG5873" i="1"/>
  <c r="BF5873" i="1"/>
  <c r="AS5787" i="1"/>
  <c r="AT5787" i="1"/>
  <c r="AW5787" i="1" s="1"/>
  <c r="BF5695" i="1"/>
  <c r="BE5695" i="1"/>
  <c r="BG5695" i="1"/>
  <c r="BE5891" i="1"/>
  <c r="BG5891" i="1"/>
  <c r="BF5891" i="1"/>
  <c r="AS5726" i="1"/>
  <c r="AT5726" i="1"/>
  <c r="AW5726" i="1" s="1"/>
  <c r="AS5699" i="1"/>
  <c r="AT5699" i="1"/>
  <c r="AW5699" i="1" s="1"/>
  <c r="AT5635" i="1"/>
  <c r="AW5635" i="1" s="1"/>
  <c r="AS5635" i="1"/>
  <c r="AS5876" i="1"/>
  <c r="AT5876" i="1"/>
  <c r="AW5876" i="1" s="1"/>
  <c r="BG5897" i="1"/>
  <c r="BF5897" i="1"/>
  <c r="BE5897" i="1"/>
  <c r="AT5727" i="1"/>
  <c r="AW5727" i="1" s="1"/>
  <c r="AS5727" i="1"/>
  <c r="AS5864" i="1"/>
  <c r="AT5864" i="1"/>
  <c r="AW5864" i="1" s="1"/>
  <c r="BF5769" i="1"/>
  <c r="BE5769" i="1"/>
  <c r="BG5769" i="1"/>
  <c r="AS5996" i="1"/>
  <c r="AT5996" i="1"/>
  <c r="AW5996" i="1" s="1"/>
  <c r="BE5634" i="1"/>
  <c r="BF5634" i="1"/>
  <c r="BG5634" i="1"/>
  <c r="AS5621" i="1"/>
  <c r="AT5621" i="1"/>
  <c r="AW5621" i="1" s="1"/>
  <c r="AS5768" i="1"/>
  <c r="AT5768" i="1"/>
  <c r="AW5768" i="1" s="1"/>
  <c r="BF5750" i="1"/>
  <c r="BE5750" i="1"/>
  <c r="BG5750" i="1"/>
  <c r="BE5920" i="1"/>
  <c r="BF5920" i="1"/>
  <c r="BG5920" i="1"/>
  <c r="BG5828" i="1"/>
  <c r="BF5828" i="1"/>
  <c r="BE5828" i="1"/>
  <c r="BE5748" i="1"/>
  <c r="BF5748" i="1"/>
  <c r="BG5748" i="1"/>
  <c r="BG5629" i="1"/>
  <c r="BF5629" i="1"/>
  <c r="BE5629" i="1"/>
  <c r="BF5643" i="1"/>
  <c r="BG5643" i="1"/>
  <c r="BE5643" i="1"/>
  <c r="BF5807" i="1"/>
  <c r="BE5807" i="1"/>
  <c r="BG5807" i="1"/>
  <c r="AT5691" i="1"/>
  <c r="AW5691" i="1" s="1"/>
  <c r="AS5691" i="1"/>
  <c r="AT5685" i="1"/>
  <c r="AW5685" i="1" s="1"/>
  <c r="AS5685" i="1"/>
  <c r="BF5838" i="1"/>
  <c r="BG5838" i="1"/>
  <c r="BE5838" i="1"/>
  <c r="BF5826" i="1"/>
  <c r="BG5826" i="1"/>
  <c r="BE5826" i="1"/>
  <c r="AS5968" i="1"/>
  <c r="AT5968" i="1"/>
  <c r="AW5968" i="1" s="1"/>
  <c r="BG5963" i="1"/>
  <c r="BF5963" i="1"/>
  <c r="BE5963" i="1"/>
  <c r="BE5767" i="1"/>
  <c r="BF5767" i="1"/>
  <c r="BG5767" i="1"/>
  <c r="AT5721" i="1"/>
  <c r="AW5721" i="1" s="1"/>
  <c r="AS5721" i="1"/>
  <c r="BG5775" i="1"/>
  <c r="BF5775" i="1"/>
  <c r="BE5775" i="1"/>
  <c r="BG5925" i="1"/>
  <c r="BE5925" i="1"/>
  <c r="BF5925" i="1"/>
  <c r="AS5859" i="1"/>
  <c r="AT5859" i="1"/>
  <c r="AW5859" i="1" s="1"/>
  <c r="BG5986" i="1"/>
  <c r="BF5986" i="1"/>
  <c r="BE5986" i="1"/>
  <c r="AS5906" i="1"/>
  <c r="AT5906" i="1"/>
  <c r="AW5906" i="1" s="1"/>
  <c r="BF5950" i="1"/>
  <c r="BE5950" i="1"/>
  <c r="BG5950" i="1"/>
  <c r="AS5887" i="1"/>
  <c r="AT5887" i="1"/>
  <c r="AW5887" i="1" s="1"/>
  <c r="AS5958" i="1"/>
  <c r="AT5958" i="1"/>
  <c r="AW5958" i="1" s="1"/>
  <c r="AS5982" i="1"/>
  <c r="AT5982" i="1"/>
  <c r="AW5982" i="1" s="1"/>
  <c r="BE5936" i="1"/>
  <c r="BG5936" i="1"/>
  <c r="BF5936" i="1"/>
  <c r="BF5670" i="1"/>
  <c r="BG5670" i="1"/>
  <c r="BE5670" i="1"/>
  <c r="AS5650" i="1"/>
  <c r="AT5650" i="1"/>
  <c r="AW5650" i="1" s="1"/>
  <c r="BG5669" i="1"/>
  <c r="BF5669" i="1"/>
  <c r="BE5669" i="1"/>
  <c r="BE5624" i="1"/>
  <c r="BG5624" i="1"/>
  <c r="BF5624" i="1"/>
  <c r="BG5934" i="1"/>
  <c r="BE5934" i="1"/>
  <c r="BF5934" i="1"/>
  <c r="BE5690" i="1"/>
  <c r="BG5690" i="1"/>
  <c r="BF5690" i="1"/>
  <c r="BE5665" i="1"/>
  <c r="BF5665" i="1"/>
  <c r="BG5665" i="1"/>
  <c r="AS5839" i="1"/>
  <c r="AT5839" i="1"/>
  <c r="AW5839" i="1" s="1"/>
  <c r="BG5822" i="1"/>
  <c r="BF5822" i="1"/>
  <c r="BE5822" i="1"/>
  <c r="AT5615" i="1"/>
  <c r="AW5615" i="1" s="1"/>
  <c r="AS5615" i="1"/>
  <c r="AT5841" i="1"/>
  <c r="AW5841" i="1" s="1"/>
  <c r="AS5841" i="1"/>
  <c r="AT5661" i="1"/>
  <c r="AW5661" i="1" s="1"/>
  <c r="AS5661" i="1"/>
  <c r="BG5945" i="1"/>
  <c r="BE5945" i="1"/>
  <c r="BF5945" i="1"/>
  <c r="BE5647" i="1"/>
  <c r="BF5647" i="1"/>
  <c r="BG5647" i="1"/>
  <c r="AT5735" i="1"/>
  <c r="AW5735" i="1" s="1"/>
  <c r="AS5735" i="1"/>
  <c r="BE5837" i="1"/>
  <c r="BF5837" i="1"/>
  <c r="BG5837" i="1"/>
  <c r="AS5915" i="1"/>
  <c r="AT5915" i="1"/>
  <c r="AW5915" i="1" s="1"/>
  <c r="AT5664" i="1"/>
  <c r="AW5664" i="1" s="1"/>
  <c r="AS5664" i="1"/>
  <c r="BF5836" i="1"/>
  <c r="BE5836" i="1"/>
  <c r="BG5836" i="1"/>
  <c r="AS5790" i="1"/>
  <c r="AT5790" i="1"/>
  <c r="AW5790" i="1" s="1"/>
  <c r="BE5827" i="1"/>
  <c r="BG5827" i="1"/>
  <c r="BF5827" i="1"/>
  <c r="BF5861" i="1"/>
  <c r="BG5861" i="1"/>
  <c r="BE5861" i="1"/>
  <c r="AS5786" i="1"/>
  <c r="AT5786" i="1"/>
  <c r="AW5786" i="1" s="1"/>
  <c r="BE5919" i="1"/>
  <c r="BG5919" i="1"/>
  <c r="BF5919" i="1"/>
  <c r="AS5752" i="1"/>
  <c r="AT5752" i="1"/>
  <c r="AW5752" i="1" s="1"/>
  <c r="BG5990" i="1"/>
  <c r="BE5990" i="1"/>
  <c r="BF5990" i="1"/>
  <c r="BG5829" i="1"/>
  <c r="BE5829" i="1"/>
  <c r="BF5829" i="1"/>
  <c r="BG5907" i="1"/>
  <c r="BE5907" i="1"/>
  <c r="BF5907" i="1"/>
  <c r="AT5969" i="1"/>
  <c r="AW5969" i="1" s="1"/>
  <c r="AS5969" i="1"/>
  <c r="AT5997" i="1"/>
  <c r="AW5997" i="1" s="1"/>
  <c r="AS5997" i="1"/>
  <c r="BG5760" i="1"/>
  <c r="BE5760" i="1"/>
  <c r="BF5760" i="1"/>
  <c r="BG5964" i="1"/>
  <c r="BE5964" i="1"/>
  <c r="BF5964" i="1"/>
  <c r="AT5753" i="1"/>
  <c r="AW5753" i="1" s="1"/>
  <c r="AS5753" i="1"/>
  <c r="BE5631" i="1"/>
  <c r="BF5631" i="1"/>
  <c r="BG5631" i="1"/>
  <c r="AS5862" i="1"/>
  <c r="AT5862" i="1"/>
  <c r="AW5862" i="1" s="1"/>
  <c r="BE5667" i="1"/>
  <c r="BF5667" i="1"/>
  <c r="BG5667" i="1"/>
  <c r="AT5917" i="1"/>
  <c r="AW5917" i="1" s="1"/>
  <c r="AS5917" i="1"/>
  <c r="AS5879" i="1"/>
  <c r="AT5879" i="1"/>
  <c r="AW5879" i="1" s="1"/>
  <c r="AS5846" i="1"/>
  <c r="AT5846" i="1"/>
  <c r="AW5846" i="1" s="1"/>
  <c r="AT5817" i="1"/>
  <c r="AW5817" i="1" s="1"/>
  <c r="AS5817" i="1"/>
  <c r="AT5921" i="1"/>
  <c r="AW5921" i="1" s="1"/>
  <c r="AS5921" i="1"/>
  <c r="AT5893" i="1"/>
  <c r="AW5893" i="1" s="1"/>
  <c r="AS5893" i="1"/>
  <c r="BE5755" i="1"/>
  <c r="BF5755" i="1"/>
  <c r="BG5755" i="1"/>
  <c r="AS5803" i="1"/>
  <c r="AT5803" i="1"/>
  <c r="AW5803" i="1" s="1"/>
  <c r="BE5998" i="1"/>
  <c r="BG5998" i="1"/>
  <c r="BF5998" i="1"/>
  <c r="BE5843" i="1"/>
  <c r="BG5843" i="1"/>
  <c r="BF5843" i="1"/>
  <c r="BG5789" i="1"/>
  <c r="BF5789" i="1"/>
  <c r="BE5789" i="1"/>
  <c r="AS5715" i="1"/>
  <c r="AT5715" i="1"/>
  <c r="AW5715" i="1" s="1"/>
  <c r="AS5663" i="1"/>
  <c r="AT5663" i="1"/>
  <c r="AW5663" i="1" s="1"/>
  <c r="BF5636" i="1"/>
  <c r="BE5636" i="1"/>
  <c r="BG5636" i="1"/>
  <c r="AS5718" i="1"/>
  <c r="AT5718" i="1"/>
  <c r="AW5718" i="1" s="1"/>
  <c r="AS5713" i="1"/>
  <c r="AT5713" i="1"/>
  <c r="AW5713" i="1" s="1"/>
  <c r="AS5806" i="1"/>
  <c r="AT5806" i="1"/>
  <c r="AW5806" i="1" s="1"/>
  <c r="AS5873" i="1"/>
  <c r="AT5873" i="1"/>
  <c r="AW5873" i="1" s="1"/>
  <c r="AS5835" i="1"/>
  <c r="AT5835" i="1"/>
  <c r="AW5835" i="1" s="1"/>
  <c r="BG5658" i="1"/>
  <c r="BE5658" i="1"/>
  <c r="BF5658" i="1"/>
  <c r="AS5897" i="1"/>
  <c r="AT5897" i="1"/>
  <c r="AW5897" i="1" s="1"/>
  <c r="BG5659" i="1"/>
  <c r="BE5659" i="1"/>
  <c r="BF5659" i="1"/>
  <c r="BE5739" i="1"/>
  <c r="BF5739" i="1"/>
  <c r="BG5739" i="1"/>
  <c r="AS5874" i="1"/>
  <c r="AT5874" i="1"/>
  <c r="AW5874" i="1" s="1"/>
  <c r="BE5689" i="1"/>
  <c r="BG5689" i="1"/>
  <c r="BF5689" i="1"/>
  <c r="BG5844" i="1"/>
  <c r="BE5844" i="1"/>
  <c r="BF5844" i="1"/>
  <c r="BF5913" i="1"/>
  <c r="BE5913" i="1"/>
  <c r="BG5913" i="1"/>
  <c r="BE5780" i="1"/>
  <c r="BF5780" i="1"/>
  <c r="BG5780" i="1"/>
  <c r="AT5952" i="1"/>
  <c r="AW5952" i="1" s="1"/>
  <c r="AS5952" i="1"/>
  <c r="AS5639" i="1"/>
  <c r="AT5639" i="1"/>
  <c r="AW5639" i="1" s="1"/>
  <c r="AT5791" i="1"/>
  <c r="AW5791" i="1" s="1"/>
  <c r="AS5791" i="1"/>
  <c r="BG5754" i="1"/>
  <c r="BE5754" i="1"/>
  <c r="BF5754" i="1"/>
  <c r="AT5707" i="1"/>
  <c r="AW5707" i="1" s="1"/>
  <c r="AS5707" i="1"/>
  <c r="AT5848" i="1"/>
  <c r="AW5848" i="1" s="1"/>
  <c r="AS5848" i="1"/>
  <c r="BG5886" i="1"/>
  <c r="BE5886" i="1"/>
  <c r="BF5886" i="1"/>
  <c r="BE5863" i="1"/>
  <c r="BG5863" i="1"/>
  <c r="BF5863" i="1"/>
  <c r="AT5989" i="1"/>
  <c r="AW5989" i="1" s="1"/>
  <c r="AS5989" i="1"/>
  <c r="AS5907" i="1"/>
  <c r="AT5907" i="1"/>
  <c r="AW5907" i="1" s="1"/>
  <c r="AT5902" i="1"/>
  <c r="AW5902" i="1" s="1"/>
  <c r="AS5902" i="1"/>
  <c r="BG5627" i="1"/>
  <c r="BF5627" i="1"/>
  <c r="BE5627" i="1"/>
  <c r="BE5890" i="1"/>
  <c r="BG5890" i="1"/>
  <c r="BF5890" i="1"/>
  <c r="AT5684" i="1"/>
  <c r="AW5684" i="1" s="1"/>
  <c r="AS5684" i="1"/>
  <c r="AS5889" i="1"/>
  <c r="AT5889" i="1"/>
  <c r="AW5889" i="1" s="1"/>
  <c r="AT5811" i="1"/>
  <c r="AW5811" i="1" s="1"/>
  <c r="AS5811" i="1"/>
  <c r="BF5987" i="1"/>
  <c r="BE5987" i="1"/>
  <c r="BG5987" i="1"/>
  <c r="AT5800" i="1"/>
  <c r="AW5800" i="1" s="1"/>
  <c r="AS5800" i="1"/>
  <c r="AS5784" i="1"/>
  <c r="AT5784" i="1"/>
  <c r="AW5784" i="1" s="1"/>
  <c r="BF5698" i="1"/>
  <c r="BE5698" i="1"/>
  <c r="BG5698" i="1"/>
  <c r="AT5697" i="1"/>
  <c r="AW5697" i="1" s="1"/>
  <c r="AS5697" i="1"/>
  <c r="AS5869" i="1"/>
  <c r="AT5869" i="1"/>
  <c r="AW5869" i="1" s="1"/>
  <c r="BG5799" i="1"/>
  <c r="BF5799" i="1"/>
  <c r="BE5799" i="1"/>
  <c r="AS5755" i="1"/>
  <c r="AT5755" i="1"/>
  <c r="AW5755" i="1" s="1"/>
  <c r="AS5933" i="1"/>
  <c r="AT5933" i="1"/>
  <c r="AW5933" i="1" s="1"/>
  <c r="AT5797" i="1"/>
  <c r="AW5797" i="1" s="1"/>
  <c r="AS5797" i="1"/>
  <c r="BE5645" i="1"/>
  <c r="BG5645" i="1"/>
  <c r="BF5645" i="1"/>
  <c r="BF5641" i="1"/>
  <c r="BE5641" i="1"/>
  <c r="BG5641" i="1"/>
  <c r="AS5843" i="1"/>
  <c r="AT5843" i="1"/>
  <c r="AW5843" i="1" s="1"/>
  <c r="BG5671" i="1"/>
  <c r="BE5671" i="1"/>
  <c r="BF5671" i="1"/>
  <c r="BE5709" i="1"/>
  <c r="BF5709" i="1"/>
  <c r="BG5709" i="1"/>
  <c r="AS5900" i="1"/>
  <c r="AT5900" i="1"/>
  <c r="AW5900" i="1" s="1"/>
  <c r="BE5655" i="1"/>
  <c r="BF5655" i="1"/>
  <c r="BG5655" i="1"/>
  <c r="BE5865" i="1"/>
  <c r="BG5865" i="1"/>
  <c r="BF5865" i="1"/>
  <c r="BF5663" i="1"/>
  <c r="BE5663" i="1"/>
  <c r="BG5663" i="1"/>
  <c r="BF5747" i="1"/>
  <c r="BG5747" i="1"/>
  <c r="BE5747" i="1"/>
  <c r="AS5788" i="1"/>
  <c r="AT5788" i="1"/>
  <c r="AW5788" i="1" s="1"/>
  <c r="BE5666" i="1"/>
  <c r="BG5666" i="1"/>
  <c r="BF5666" i="1"/>
  <c r="AS5977" i="1"/>
  <c r="AT5977" i="1"/>
  <c r="AW5977" i="1" s="1"/>
  <c r="AS5745" i="1"/>
  <c r="AT5745" i="1"/>
  <c r="AW5745" i="1" s="1"/>
  <c r="BG5708" i="1"/>
  <c r="BE5708" i="1"/>
  <c r="BF5708" i="1"/>
  <c r="AS5931" i="1"/>
  <c r="AT5931" i="1"/>
  <c r="AW5931" i="1" s="1"/>
  <c r="AS5696" i="1"/>
  <c r="AT5696" i="1"/>
  <c r="AW5696" i="1" s="1"/>
  <c r="AT5756" i="1"/>
  <c r="AW5756" i="1" s="1"/>
  <c r="AS5756" i="1"/>
  <c r="AT5619" i="1"/>
  <c r="AW5619" i="1" s="1"/>
  <c r="AS5619" i="1"/>
  <c r="BG5884" i="1"/>
  <c r="BF5884" i="1"/>
  <c r="BE5884" i="1"/>
  <c r="AS5961" i="1"/>
  <c r="AT5961" i="1"/>
  <c r="AW5961" i="1" s="1"/>
  <c r="BF5704" i="1"/>
  <c r="BE5704" i="1"/>
  <c r="BG5704" i="1"/>
  <c r="BE5711" i="1"/>
  <c r="BF5711" i="1"/>
  <c r="BG5711" i="1"/>
  <c r="BF5741" i="1"/>
  <c r="BG5741" i="1"/>
  <c r="BE5741" i="1"/>
  <c r="AS5783" i="1"/>
  <c r="AT5783" i="1"/>
  <c r="AW5783" i="1" s="1"/>
  <c r="AT5695" i="1"/>
  <c r="AW5695" i="1" s="1"/>
  <c r="AS5695" i="1"/>
  <c r="BF5777" i="1"/>
  <c r="BG5777" i="1"/>
  <c r="BE5777" i="1"/>
  <c r="BE5835" i="1"/>
  <c r="BF5835" i="1"/>
  <c r="BG5835" i="1"/>
  <c r="BF5809" i="1"/>
  <c r="BG5809" i="1"/>
  <c r="BE5809" i="1"/>
  <c r="AT5927" i="1"/>
  <c r="AW5927" i="1" s="1"/>
  <c r="AS5927" i="1"/>
  <c r="BG5727" i="1"/>
  <c r="BE5727" i="1"/>
  <c r="BF5727" i="1"/>
  <c r="BF5954" i="1"/>
  <c r="BG5954" i="1"/>
  <c r="BE5954" i="1"/>
  <c r="AS5739" i="1"/>
  <c r="AT5739" i="1"/>
  <c r="AW5739" i="1" s="1"/>
  <c r="BG5874" i="1"/>
  <c r="BE5874" i="1"/>
  <c r="BF5874" i="1"/>
  <c r="BF5928" i="1"/>
  <c r="BG5928" i="1"/>
  <c r="BE5928" i="1"/>
  <c r="AS5634" i="1"/>
  <c r="AT5634" i="1"/>
  <c r="AW5634" i="1" s="1"/>
  <c r="BF5957" i="1"/>
  <c r="BE5957" i="1"/>
  <c r="BG5957" i="1"/>
  <c r="AS5880" i="1"/>
  <c r="AT5880" i="1"/>
  <c r="AW5880" i="1" s="1"/>
  <c r="BE5858" i="1"/>
  <c r="BF5858" i="1"/>
  <c r="BG5858" i="1"/>
  <c r="AT5678" i="1"/>
  <c r="AW5678" i="1" s="1"/>
  <c r="AS5678" i="1"/>
  <c r="BG5691" i="1"/>
  <c r="BF5691" i="1"/>
  <c r="BE5691" i="1"/>
  <c r="AS5949" i="1"/>
  <c r="AT5949" i="1"/>
  <c r="AW5949" i="1" s="1"/>
  <c r="BE5744" i="1"/>
  <c r="BF5744" i="1"/>
  <c r="BG5744" i="1"/>
  <c r="AS5971" i="1"/>
  <c r="AT5971" i="1"/>
  <c r="AW5971" i="1" s="1"/>
  <c r="BE5721" i="1"/>
  <c r="BF5721" i="1"/>
  <c r="BG5721" i="1"/>
  <c r="AS5815" i="1"/>
  <c r="AT5815" i="1"/>
  <c r="AW5815" i="1" s="1"/>
  <c r="BF5791" i="1"/>
  <c r="BG5791" i="1"/>
  <c r="BE5791" i="1"/>
  <c r="BG5937" i="1"/>
  <c r="BF5937" i="1"/>
  <c r="BE5937" i="1"/>
  <c r="BE5857" i="1"/>
  <c r="BF5857" i="1"/>
  <c r="BG5857" i="1"/>
  <c r="AT5950" i="1"/>
  <c r="AW5950" i="1" s="1"/>
  <c r="AS5950" i="1"/>
  <c r="BG5707" i="1"/>
  <c r="BE5707" i="1"/>
  <c r="BF5707" i="1"/>
  <c r="BG5911" i="1"/>
  <c r="BE5911" i="1"/>
  <c r="BF5911" i="1"/>
  <c r="AS5852" i="1"/>
  <c r="AT5852" i="1"/>
  <c r="AW5852" i="1" s="1"/>
  <c r="AS5882" i="1"/>
  <c r="AT5882" i="1"/>
  <c r="AW5882" i="1" s="1"/>
  <c r="BF5941" i="1"/>
  <c r="BG5941" i="1"/>
  <c r="BE5941" i="1"/>
  <c r="AT5942" i="1"/>
  <c r="AW5942" i="1" s="1"/>
  <c r="AS5942" i="1"/>
  <c r="BF5848" i="1"/>
  <c r="BG5848" i="1"/>
  <c r="BE5848" i="1"/>
  <c r="AS5978" i="1"/>
  <c r="AT5978" i="1"/>
  <c r="AW5978" i="1" s="1"/>
  <c r="AS5625" i="1"/>
  <c r="AT5625" i="1"/>
  <c r="AW5625" i="1" s="1"/>
  <c r="AS5782" i="1"/>
  <c r="AT5782" i="1"/>
  <c r="AW5782" i="1" s="1"/>
  <c r="AT5622" i="1"/>
  <c r="AW5622" i="1" s="1"/>
  <c r="AS5622" i="1"/>
  <c r="BE5940" i="1"/>
  <c r="BG5940" i="1"/>
  <c r="BF5940" i="1"/>
  <c r="AS5981" i="1"/>
  <c r="AT5981" i="1"/>
  <c r="AW5981" i="1" s="1"/>
  <c r="AT5840" i="1"/>
  <c r="AW5840" i="1" s="1"/>
  <c r="AS5840" i="1"/>
  <c r="AT5936" i="1"/>
  <c r="AW5936" i="1" s="1"/>
  <c r="AS5936" i="1"/>
  <c r="AT5637" i="1"/>
  <c r="AW5637" i="1" s="1"/>
  <c r="AS5637" i="1"/>
  <c r="BG5976" i="1"/>
  <c r="BF5976" i="1"/>
  <c r="BE5976" i="1"/>
  <c r="AS5736" i="1"/>
  <c r="AT5736" i="1"/>
  <c r="AW5736" i="1" s="1"/>
  <c r="BG5650" i="1"/>
  <c r="BE5650" i="1"/>
  <c r="BF5650" i="1"/>
  <c r="BF5818" i="1"/>
  <c r="BE5818" i="1"/>
  <c r="BG5818" i="1"/>
  <c r="BG5683" i="1"/>
  <c r="BE5683" i="1"/>
  <c r="BF5683" i="1"/>
  <c r="BF5812" i="1"/>
  <c r="BE5812" i="1"/>
  <c r="BG5812" i="1"/>
  <c r="AT5778" i="1"/>
  <c r="AW5778" i="1" s="1"/>
  <c r="AS5778" i="1"/>
  <c r="AS5984" i="1"/>
  <c r="AT5984" i="1"/>
  <c r="AW5984" i="1" s="1"/>
  <c r="BF5985" i="1"/>
  <c r="BG5985" i="1"/>
  <c r="BE5985" i="1"/>
  <c r="AT5886" i="1"/>
  <c r="AW5886" i="1" s="1"/>
  <c r="AS5886" i="1"/>
  <c r="AT5665" i="1"/>
  <c r="AW5665" i="1" s="1"/>
  <c r="AS5665" i="1"/>
  <c r="AT5700" i="1"/>
  <c r="AW5700" i="1" s="1"/>
  <c r="AS5700" i="1"/>
  <c r="AT5926" i="1"/>
  <c r="AW5926" i="1" s="1"/>
  <c r="AS5926" i="1"/>
  <c r="BG5881" i="1"/>
  <c r="BF5881" i="1"/>
  <c r="BE5881" i="1"/>
  <c r="AT5951" i="1"/>
  <c r="AW5951" i="1" s="1"/>
  <c r="AS5951" i="1"/>
  <c r="AT5820" i="1"/>
  <c r="AW5820" i="1" s="1"/>
  <c r="AS5820" i="1"/>
  <c r="AS5834" i="1"/>
  <c r="AT5834" i="1"/>
  <c r="AW5834" i="1" s="1"/>
  <c r="BG5694" i="1"/>
  <c r="BE5694" i="1"/>
  <c r="BF5694" i="1"/>
  <c r="BF5944" i="1"/>
  <c r="BE5944" i="1"/>
  <c r="BG5944" i="1"/>
  <c r="BF5790" i="1"/>
  <c r="BG5790" i="1"/>
  <c r="BE5790" i="1"/>
  <c r="AS5903" i="1"/>
  <c r="AT5903" i="1"/>
  <c r="AW5903" i="1" s="1"/>
  <c r="BG5644" i="1"/>
  <c r="BE5644" i="1"/>
  <c r="BF5644" i="1"/>
  <c r="BF5962" i="1"/>
  <c r="BE5962" i="1"/>
  <c r="BG5962" i="1"/>
  <c r="BE5989" i="1"/>
  <c r="BF5989" i="1"/>
  <c r="BG5989" i="1"/>
  <c r="AS5765" i="1"/>
  <c r="AT5765" i="1"/>
  <c r="AW5765" i="1" s="1"/>
  <c r="AS5821" i="1"/>
  <c r="AT5821" i="1"/>
  <c r="AW5821" i="1" s="1"/>
  <c r="BE5801" i="1"/>
  <c r="BG5801" i="1"/>
  <c r="BF5801" i="1"/>
  <c r="BG5752" i="1"/>
  <c r="BE5752" i="1"/>
  <c r="BF5752" i="1"/>
  <c r="BG5860" i="1"/>
  <c r="BF5860" i="1"/>
  <c r="BE5860" i="1"/>
  <c r="AT5948" i="1"/>
  <c r="AW5948" i="1" s="1"/>
  <c r="AS5948" i="1"/>
  <c r="AT5638" i="1"/>
  <c r="AW5638" i="1" s="1"/>
  <c r="AS5638" i="1"/>
  <c r="AS5771" i="1"/>
  <c r="AT5771" i="1"/>
  <c r="AW5771" i="1" s="1"/>
  <c r="AT5649" i="1"/>
  <c r="AW5649" i="1" s="1"/>
  <c r="AS5649" i="1"/>
  <c r="BE5613" i="1"/>
  <c r="BG5613" i="1"/>
  <c r="BF5613" i="1"/>
  <c r="AT5668" i="1"/>
  <c r="AW5668" i="1" s="1"/>
  <c r="AS5668" i="1"/>
  <c r="AS5785" i="1"/>
  <c r="AT5785" i="1"/>
  <c r="AW5785" i="1" s="1"/>
  <c r="BF5810" i="1"/>
  <c r="BE5810" i="1"/>
  <c r="BG5810" i="1"/>
  <c r="BF5994" i="1"/>
  <c r="BG5994" i="1"/>
  <c r="BE5994" i="1"/>
  <c r="BG5899" i="1"/>
  <c r="BF5899" i="1"/>
  <c r="BE5899" i="1"/>
  <c r="AT5737" i="1"/>
  <c r="AW5737" i="1" s="1"/>
  <c r="AS5737" i="1"/>
  <c r="BE5734" i="1"/>
  <c r="BF5734" i="1"/>
  <c r="BG5734" i="1"/>
  <c r="AT5627" i="1"/>
  <c r="AW5627" i="1" s="1"/>
  <c r="AS5627" i="1"/>
  <c r="AS5845" i="1"/>
  <c r="AT5845" i="1"/>
  <c r="AW5845" i="1" s="1"/>
  <c r="AT5675" i="1"/>
  <c r="AW5675" i="1" s="1"/>
  <c r="AS5675" i="1"/>
  <c r="BE5923" i="1"/>
  <c r="BG5923" i="1"/>
  <c r="BF5923" i="1"/>
  <c r="BF5854" i="1"/>
  <c r="BE5854" i="1"/>
  <c r="BG5854" i="1"/>
  <c r="BE5808" i="1"/>
  <c r="BG5808" i="1"/>
  <c r="BF5808" i="1"/>
  <c r="BG5758" i="1"/>
  <c r="BE5758" i="1"/>
  <c r="BF5758" i="1"/>
  <c r="AS5875" i="1"/>
  <c r="AT5875" i="1"/>
  <c r="AW5875" i="1" s="1"/>
  <c r="AS5672" i="1"/>
  <c r="AT5672" i="1"/>
  <c r="AW5672" i="1" s="1"/>
  <c r="BF5868" i="1"/>
  <c r="BG5868" i="1"/>
  <c r="BE5868" i="1"/>
  <c r="BF5795" i="1"/>
  <c r="BG5795" i="1"/>
  <c r="BE5795" i="1"/>
  <c r="AT5720" i="1"/>
  <c r="AW5720" i="1" s="1"/>
  <c r="AS5720" i="1"/>
  <c r="AT5759" i="1"/>
  <c r="AW5759" i="1" s="1"/>
  <c r="AS5759" i="1"/>
  <c r="BF5779" i="1"/>
  <c r="BG5779" i="1"/>
  <c r="BE5779" i="1"/>
  <c r="BE5825" i="1"/>
  <c r="BG5825" i="1"/>
  <c r="BF5825" i="1"/>
  <c r="BE5830" i="1"/>
  <c r="BF5830" i="1"/>
  <c r="BG5830" i="1"/>
  <c r="BE5983" i="1"/>
  <c r="BG5983" i="1"/>
  <c r="BF5983" i="1"/>
  <c r="BG5947" i="1"/>
  <c r="BF5947" i="1"/>
  <c r="BE5947" i="1"/>
  <c r="AS5711" i="1"/>
  <c r="AT5711" i="1"/>
  <c r="AW5711" i="1" s="1"/>
  <c r="BE5787" i="1"/>
  <c r="BF5787" i="1"/>
  <c r="BG5787" i="1"/>
  <c r="BG5653" i="1"/>
  <c r="BE5653" i="1"/>
  <c r="BF5653" i="1"/>
  <c r="BG5693" i="1"/>
  <c r="BF5693" i="1"/>
  <c r="BE5693" i="1"/>
  <c r="AS5891" i="1"/>
  <c r="AT5891" i="1"/>
  <c r="AW5891" i="1" s="1"/>
  <c r="BF5635" i="1"/>
  <c r="BE5635" i="1"/>
  <c r="BG5635" i="1"/>
  <c r="BF5716" i="1"/>
  <c r="BG5716" i="1"/>
  <c r="BE5716" i="1"/>
  <c r="AT5928" i="1"/>
  <c r="AW5928" i="1" s="1"/>
  <c r="AS5928" i="1"/>
  <c r="BE5877" i="1"/>
  <c r="BG5877" i="1"/>
  <c r="BF5877" i="1"/>
  <c r="BF5880" i="1"/>
  <c r="BE5880" i="1"/>
  <c r="BG5880" i="1"/>
  <c r="AT5643" i="1"/>
  <c r="AW5643" i="1" s="1"/>
  <c r="AS5643" i="1"/>
  <c r="BE5968" i="1"/>
  <c r="BG5968" i="1"/>
  <c r="BF5968" i="1"/>
  <c r="BE5971" i="1"/>
  <c r="BF5971" i="1"/>
  <c r="BG5971" i="1"/>
  <c r="AT5925" i="1"/>
  <c r="AW5925" i="1" s="1"/>
  <c r="AS5925" i="1"/>
  <c r="BG5882" i="1"/>
  <c r="BE5882" i="1"/>
  <c r="BF5882" i="1"/>
  <c r="AS5940" i="1"/>
  <c r="AT5940" i="1"/>
  <c r="AW5940" i="1" s="1"/>
  <c r="AT5975" i="1"/>
  <c r="AW5975" i="1" s="1"/>
  <c r="AS5975" i="1"/>
  <c r="AS5724" i="1"/>
  <c r="AT5724" i="1"/>
  <c r="AW5724" i="1" s="1"/>
  <c r="AT5976" i="1"/>
  <c r="AW5976" i="1" s="1"/>
  <c r="AS5976" i="1"/>
  <c r="AS5818" i="1"/>
  <c r="AT5818" i="1"/>
  <c r="AW5818" i="1" s="1"/>
  <c r="AS5683" i="1"/>
  <c r="AT5683" i="1"/>
  <c r="AW5683" i="1" s="1"/>
  <c r="AT5743" i="1"/>
  <c r="AW5743" i="1" s="1"/>
  <c r="AS5743" i="1"/>
  <c r="BF5686" i="1"/>
  <c r="BG5686" i="1"/>
  <c r="BE5686" i="1"/>
  <c r="BE5674" i="1"/>
  <c r="BF5674" i="1"/>
  <c r="BG5674" i="1"/>
  <c r="AT5796" i="1"/>
  <c r="AW5796" i="1" s="1"/>
  <c r="AS5796" i="1"/>
  <c r="AS5651" i="1"/>
  <c r="AT5651" i="1"/>
  <c r="AW5651" i="1" s="1"/>
  <c r="BG5867" i="1"/>
  <c r="BF5867" i="1"/>
  <c r="BE5867" i="1"/>
  <c r="BE5853" i="1"/>
  <c r="BF5853" i="1"/>
  <c r="BG5853" i="1"/>
  <c r="BF5846" i="1"/>
  <c r="BG5846" i="1"/>
  <c r="BE5846" i="1"/>
  <c r="AS5899" i="1"/>
  <c r="AT5899" i="1"/>
  <c r="AW5899" i="1" s="1"/>
  <c r="BG5856" i="1"/>
  <c r="BE5856" i="1"/>
  <c r="BF5856" i="1"/>
  <c r="AS5633" i="1"/>
  <c r="AT5633" i="1"/>
  <c r="AW5633" i="1" s="1"/>
  <c r="AT5734" i="1"/>
  <c r="AW5734" i="1" s="1"/>
  <c r="AS5734" i="1"/>
  <c r="BE5684" i="1"/>
  <c r="BG5684" i="1"/>
  <c r="BF5684" i="1"/>
  <c r="AT5805" i="1"/>
  <c r="AW5805" i="1" s="1"/>
  <c r="AS5805" i="1"/>
  <c r="BF5811" i="1"/>
  <c r="BG5811" i="1"/>
  <c r="BE5811" i="1"/>
  <c r="BF5935" i="1"/>
  <c r="BG5935" i="1"/>
  <c r="BE5935" i="1"/>
  <c r="AT5773" i="1"/>
  <c r="AW5773" i="1" s="1"/>
  <c r="AS5773" i="1"/>
  <c r="BF5847" i="1"/>
  <c r="BE5847" i="1"/>
  <c r="BG5847" i="1"/>
  <c r="AT5908" i="1"/>
  <c r="AW5908" i="1" s="1"/>
  <c r="AS5908" i="1"/>
  <c r="AS5814" i="1"/>
  <c r="AT5814" i="1"/>
  <c r="AW5814" i="1" s="1"/>
  <c r="AS5923" i="1"/>
  <c r="AT5923" i="1"/>
  <c r="AW5923" i="1" s="1"/>
  <c r="BG5688" i="1"/>
  <c r="BE5688" i="1"/>
  <c r="BF5688" i="1"/>
  <c r="AS5854" i="1"/>
  <c r="AT5854" i="1"/>
  <c r="AW5854" i="1" s="1"/>
  <c r="AT5802" i="1"/>
  <c r="AW5802" i="1" s="1"/>
  <c r="AS5802" i="1"/>
  <c r="AT5758" i="1"/>
  <c r="AW5758" i="1" s="1"/>
  <c r="AS5758" i="1"/>
  <c r="BG5988" i="1"/>
  <c r="BF5988" i="1"/>
  <c r="BE5988" i="1"/>
  <c r="BE5933" i="1"/>
  <c r="BF5933" i="1"/>
  <c r="BG5933" i="1"/>
  <c r="BG5803" i="1"/>
  <c r="BE5803" i="1"/>
  <c r="BF5803" i="1"/>
  <c r="BE5797" i="1"/>
  <c r="BF5797" i="1"/>
  <c r="BG5797" i="1"/>
  <c r="AT5645" i="1"/>
  <c r="AW5645" i="1" s="1"/>
  <c r="AS5645" i="1"/>
  <c r="BF5751" i="1"/>
  <c r="BG5751" i="1"/>
  <c r="BE5751" i="1"/>
  <c r="BG5946" i="1"/>
  <c r="BE5946" i="1"/>
  <c r="BF5946" i="1"/>
  <c r="AT5730" i="1"/>
  <c r="AW5730" i="1" s="1"/>
  <c r="AS5730" i="1"/>
  <c r="BE5672" i="1"/>
  <c r="BG5672" i="1"/>
  <c r="BF5672" i="1"/>
  <c r="AS5766" i="1"/>
  <c r="AT5766" i="1"/>
  <c r="AW5766" i="1" s="1"/>
  <c r="AS5833" i="1"/>
  <c r="AT5833" i="1"/>
  <c r="AW5833" i="1" s="1"/>
  <c r="BE5681" i="1"/>
  <c r="BG5681" i="1"/>
  <c r="BF5681" i="1"/>
  <c r="AT5671" i="1"/>
  <c r="AW5671" i="1" s="1"/>
  <c r="AS5671" i="1"/>
  <c r="AT5883" i="1"/>
  <c r="AW5883" i="1" s="1"/>
  <c r="AS5883" i="1"/>
  <c r="BF5761" i="1"/>
  <c r="BE5761" i="1"/>
  <c r="BG5761" i="1"/>
  <c r="AS5965" i="1"/>
  <c r="AT5965" i="1"/>
  <c r="AW5965" i="1" s="1"/>
  <c r="BG5715" i="1"/>
  <c r="BE5715" i="1"/>
  <c r="BF5715" i="1"/>
  <c r="AT5855" i="1"/>
  <c r="AW5855" i="1" s="1"/>
  <c r="AS5855" i="1"/>
  <c r="AS5680" i="1"/>
  <c r="AT5680" i="1"/>
  <c r="AW5680" i="1" s="1"/>
  <c r="BE5914" i="1"/>
  <c r="BG5914" i="1"/>
  <c r="BF5914" i="1"/>
  <c r="BF5774" i="1"/>
  <c r="BG5774" i="1"/>
  <c r="BE5774" i="1"/>
  <c r="BE5720" i="1"/>
  <c r="BG5720" i="1"/>
  <c r="BF5720" i="1"/>
  <c r="BG5970" i="1"/>
  <c r="BE5970" i="1"/>
  <c r="BF5970" i="1"/>
  <c r="BE5749" i="1"/>
  <c r="BG5749" i="1"/>
  <c r="BF5749" i="1"/>
  <c r="AT5896" i="1"/>
  <c r="AW5896" i="1" s="1"/>
  <c r="AS5896" i="1"/>
  <c r="AS5983" i="1"/>
  <c r="AT5983" i="1"/>
  <c r="AW5983" i="1" s="1"/>
  <c r="BF5842" i="1"/>
  <c r="BG5842" i="1"/>
  <c r="BE5842" i="1"/>
  <c r="BE5676" i="1"/>
  <c r="BF5676" i="1"/>
  <c r="BG5676" i="1"/>
  <c r="BF5619" i="1"/>
  <c r="BE5619" i="1"/>
  <c r="BG5619" i="1"/>
  <c r="BE5673" i="1"/>
  <c r="BF5673" i="1"/>
  <c r="BG5673" i="1"/>
  <c r="BE5713" i="1"/>
  <c r="BF5713" i="1"/>
  <c r="BG5713" i="1"/>
  <c r="AT5741" i="1"/>
  <c r="AW5741" i="1" s="1"/>
  <c r="AS5741" i="1"/>
  <c r="BG5740" i="1"/>
  <c r="BE5740" i="1"/>
  <c r="BF5740" i="1"/>
  <c r="AT5870" i="1"/>
  <c r="AW5870" i="1" s="1"/>
  <c r="AS5870" i="1"/>
  <c r="AS5993" i="1"/>
  <c r="AT5993" i="1"/>
  <c r="AW5993" i="1" s="1"/>
  <c r="BG5929" i="1"/>
  <c r="BF5929" i="1"/>
  <c r="BE5929" i="1"/>
  <c r="AS5719" i="1"/>
  <c r="AT5719" i="1"/>
  <c r="AW5719" i="1" s="1"/>
  <c r="BF5726" i="1"/>
  <c r="BE5726" i="1"/>
  <c r="BG5726" i="1"/>
  <c r="AS5967" i="1"/>
  <c r="AT5967" i="1"/>
  <c r="AW5967" i="1" s="1"/>
  <c r="BG5804" i="1"/>
  <c r="BF5804" i="1"/>
  <c r="BE5804" i="1"/>
  <c r="BF5798" i="1"/>
  <c r="BG5798" i="1"/>
  <c r="BE5798" i="1"/>
  <c r="AS5809" i="1"/>
  <c r="AT5809" i="1"/>
  <c r="AW5809" i="1" s="1"/>
  <c r="AT5658" i="1"/>
  <c r="AW5658" i="1" s="1"/>
  <c r="AS5658" i="1"/>
  <c r="AS5716" i="1"/>
  <c r="AT5716" i="1"/>
  <c r="AW5716" i="1" s="1"/>
  <c r="BF5918" i="1"/>
  <c r="BE5918" i="1"/>
  <c r="BG5918" i="1"/>
  <c r="AS5909" i="1"/>
  <c r="AT5909" i="1"/>
  <c r="AW5909" i="1" s="1"/>
  <c r="BG5850" i="1"/>
  <c r="BE5850" i="1"/>
  <c r="BF5850" i="1"/>
  <c r="AS5689" i="1"/>
  <c r="AT5689" i="1"/>
  <c r="AW5689" i="1" s="1"/>
  <c r="BF5621" i="1"/>
  <c r="BE5621" i="1"/>
  <c r="BG5621" i="1"/>
  <c r="AS5750" i="1"/>
  <c r="AT5750" i="1"/>
  <c r="AW5750" i="1" s="1"/>
  <c r="AT5913" i="1"/>
  <c r="AW5913" i="1" s="1"/>
  <c r="AS5913" i="1"/>
  <c r="BF5728" i="1"/>
  <c r="BG5728" i="1"/>
  <c r="BE5728" i="1"/>
  <c r="BF5924" i="1"/>
  <c r="BG5924" i="1"/>
  <c r="BE5924" i="1"/>
  <c r="AT5725" i="1"/>
  <c r="AW5725" i="1" s="1"/>
  <c r="AS5725" i="1"/>
  <c r="AT5617" i="1"/>
  <c r="AW5617" i="1" s="1"/>
  <c r="AS5617" i="1"/>
  <c r="AS5877" i="1"/>
  <c r="AT5877" i="1"/>
  <c r="AW5877" i="1" s="1"/>
  <c r="AS5828" i="1"/>
  <c r="AT5828" i="1"/>
  <c r="AW5828" i="1" s="1"/>
  <c r="BE5952" i="1"/>
  <c r="BF5952" i="1"/>
  <c r="BG5952" i="1"/>
  <c r="AS5629" i="1"/>
  <c r="AT5629" i="1"/>
  <c r="AW5629" i="1" s="1"/>
  <c r="BF5678" i="1"/>
  <c r="BE5678" i="1"/>
  <c r="BG5678" i="1"/>
  <c r="AT5807" i="1"/>
  <c r="AW5807" i="1" s="1"/>
  <c r="AS5807" i="1"/>
  <c r="AS5772" i="1"/>
  <c r="AT5772" i="1"/>
  <c r="AW5772" i="1" s="1"/>
  <c r="BG5639" i="1"/>
  <c r="BF5639" i="1"/>
  <c r="BE5639" i="1"/>
  <c r="BE5763" i="1"/>
  <c r="BF5763" i="1"/>
  <c r="BG5763" i="1"/>
  <c r="BG5815" i="1"/>
  <c r="BE5815" i="1"/>
  <c r="BF5815" i="1"/>
  <c r="BE5859" i="1"/>
  <c r="BF5859" i="1"/>
  <c r="BG5859" i="1"/>
  <c r="BG5938" i="1"/>
  <c r="BF5938" i="1"/>
  <c r="BE5938" i="1"/>
  <c r="BG5906" i="1"/>
  <c r="BF5906" i="1"/>
  <c r="BE5906" i="1"/>
  <c r="BE5732" i="1"/>
  <c r="BF5732" i="1"/>
  <c r="BG5732" i="1"/>
  <c r="BG5887" i="1"/>
  <c r="BF5887" i="1"/>
  <c r="BE5887" i="1"/>
  <c r="BF5717" i="1"/>
  <c r="BG5717" i="1"/>
  <c r="BE5717" i="1"/>
  <c r="BE5958" i="1"/>
  <c r="BF5958" i="1"/>
  <c r="BG5958" i="1"/>
  <c r="BG5824" i="1"/>
  <c r="BE5824" i="1"/>
  <c r="BF5824" i="1"/>
  <c r="BG5904" i="1"/>
  <c r="BE5904" i="1"/>
  <c r="BF5904" i="1"/>
  <c r="BG5625" i="1"/>
  <c r="BF5625" i="1"/>
  <c r="BE5625" i="1"/>
  <c r="BG5888" i="1"/>
  <c r="BE5888" i="1"/>
  <c r="BF5888" i="1"/>
  <c r="BE5991" i="1"/>
  <c r="BG5991" i="1"/>
  <c r="BF5991" i="1"/>
  <c r="BE5782" i="1"/>
  <c r="BF5782" i="1"/>
  <c r="BG5782" i="1"/>
  <c r="BF5622" i="1"/>
  <c r="BE5622" i="1"/>
  <c r="BG5622" i="1"/>
  <c r="BG5813" i="1"/>
  <c r="BF5813" i="1"/>
  <c r="BE5813" i="1"/>
  <c r="AT5702" i="1"/>
  <c r="AW5702" i="1" s="1"/>
  <c r="AS5702" i="1"/>
  <c r="BE5981" i="1"/>
  <c r="BG5981" i="1"/>
  <c r="BF5981" i="1"/>
  <c r="BE5892" i="1"/>
  <c r="BF5892" i="1"/>
  <c r="BG5892" i="1"/>
  <c r="AT5849" i="1"/>
  <c r="AW5849" i="1" s="1"/>
  <c r="AS5849" i="1"/>
  <c r="AS5934" i="1"/>
  <c r="AT5934" i="1"/>
  <c r="AW5934" i="1" s="1"/>
  <c r="BG5778" i="1"/>
  <c r="BE5778" i="1"/>
  <c r="BF5778" i="1"/>
  <c r="AS5985" i="1"/>
  <c r="AT5985" i="1"/>
  <c r="AW5985" i="1" s="1"/>
  <c r="BF5615" i="1"/>
  <c r="BE5615" i="1"/>
  <c r="BG5615" i="1"/>
  <c r="AS5705" i="1"/>
  <c r="AT5705" i="1"/>
  <c r="AW5705" i="1" s="1"/>
  <c r="BE5851" i="1"/>
  <c r="BF5851" i="1"/>
  <c r="BG5851" i="1"/>
  <c r="AT5686" i="1"/>
  <c r="AW5686" i="1" s="1"/>
  <c r="AS5686" i="1"/>
  <c r="BE5661" i="1"/>
  <c r="BF5661" i="1"/>
  <c r="BG5661" i="1"/>
  <c r="AT5995" i="1"/>
  <c r="AW5995" i="1" s="1"/>
  <c r="AS5995" i="1"/>
  <c r="BE5951" i="1"/>
  <c r="BG5951" i="1"/>
  <c r="BF5951" i="1"/>
  <c r="AT5647" i="1"/>
  <c r="AW5647" i="1" s="1"/>
  <c r="AS5647" i="1"/>
  <c r="BG5820" i="1"/>
  <c r="BE5820" i="1"/>
  <c r="BF5820" i="1"/>
  <c r="AS5757" i="1"/>
  <c r="AT5757" i="1"/>
  <c r="AW5757" i="1" s="1"/>
  <c r="AS5863" i="1"/>
  <c r="AT5863" i="1"/>
  <c r="AW5863" i="1" s="1"/>
  <c r="BE5915" i="1"/>
  <c r="BG5915" i="1"/>
  <c r="BF5915" i="1"/>
  <c r="BE5664" i="1"/>
  <c r="BG5664" i="1"/>
  <c r="BF5664" i="1"/>
  <c r="AS5836" i="1"/>
  <c r="AT5836" i="1"/>
  <c r="AW5836" i="1" s="1"/>
  <c r="BF5608" i="1"/>
  <c r="BE5608" i="1"/>
  <c r="BG5608" i="1"/>
  <c r="AT5674" i="1"/>
  <c r="AW5674" i="1" s="1"/>
  <c r="AS5674" i="1"/>
  <c r="AS5801" i="1"/>
  <c r="AT5801" i="1"/>
  <c r="AW5801" i="1" s="1"/>
  <c r="AS5616" i="1"/>
  <c r="AT5616" i="1"/>
  <c r="AW5616" i="1" s="1"/>
  <c r="AT5623" i="1"/>
  <c r="AW5623" i="1" s="1"/>
  <c r="AS5623" i="1"/>
  <c r="AT5738" i="1"/>
  <c r="AW5738" i="1" s="1"/>
  <c r="AS5738" i="1"/>
  <c r="BE5651" i="1"/>
  <c r="BG5651" i="1"/>
  <c r="BF5651" i="1"/>
  <c r="BG5677" i="1"/>
  <c r="BF5677" i="1"/>
  <c r="BE5677" i="1"/>
  <c r="AS5990" i="1"/>
  <c r="AT5990" i="1"/>
  <c r="AW5990" i="1" s="1"/>
  <c r="AT5630" i="1"/>
  <c r="AW5630" i="1" s="1"/>
  <c r="AS5630" i="1"/>
  <c r="BG5614" i="1"/>
  <c r="BF5614" i="1"/>
  <c r="BE5614" i="1"/>
  <c r="BF5626" i="1"/>
  <c r="BE5626" i="1"/>
  <c r="BG5626" i="1"/>
  <c r="AT5980" i="1"/>
  <c r="AW5980" i="1" s="1"/>
  <c r="AS5980" i="1"/>
  <c r="AS5867" i="1"/>
  <c r="AT5867" i="1"/>
  <c r="AW5867" i="1" s="1"/>
  <c r="AT5974" i="1"/>
  <c r="AW5974" i="1" s="1"/>
  <c r="AS5974" i="1"/>
  <c r="BF5969" i="1"/>
  <c r="BE5969" i="1"/>
  <c r="BG5969" i="1"/>
  <c r="BE5997" i="1"/>
  <c r="BF5997" i="1"/>
  <c r="BG5997" i="1"/>
  <c r="AT5613" i="1"/>
  <c r="AW5613" i="1" s="1"/>
  <c r="AS5613" i="1"/>
  <c r="AS5631" i="1"/>
  <c r="AT5631" i="1"/>
  <c r="AW5631" i="1" s="1"/>
  <c r="BF5943" i="1"/>
  <c r="BE5943" i="1"/>
  <c r="BG5943" i="1"/>
  <c r="AT5832" i="1"/>
  <c r="AW5832" i="1" s="1"/>
  <c r="AS5832" i="1"/>
  <c r="BG5955" i="1"/>
  <c r="BF5955" i="1"/>
  <c r="BE5955" i="1"/>
  <c r="AS5682" i="1"/>
  <c r="AT5682" i="1"/>
  <c r="AW5682" i="1" s="1"/>
  <c r="AT5895" i="1"/>
  <c r="AW5895" i="1" s="1"/>
  <c r="AS5895" i="1"/>
  <c r="BG5701" i="1"/>
  <c r="BF5701" i="1"/>
  <c r="BE5701" i="1"/>
  <c r="BF5917" i="1"/>
  <c r="BE5917" i="1"/>
  <c r="BG5917" i="1"/>
  <c r="BG5879" i="1"/>
  <c r="BE5879" i="1"/>
  <c r="BF5879" i="1"/>
  <c r="AS5810" i="1"/>
  <c r="AT5810" i="1"/>
  <c r="AW5810" i="1" s="1"/>
  <c r="BF5902" i="1"/>
  <c r="BE5902" i="1"/>
  <c r="BG5902" i="1"/>
  <c r="BF5633" i="1"/>
  <c r="BG5633" i="1"/>
  <c r="BE5633" i="1"/>
  <c r="AT5992" i="1"/>
  <c r="AW5992" i="1" s="1"/>
  <c r="AS5992" i="1"/>
  <c r="BG5660" i="1"/>
  <c r="BF5660" i="1"/>
  <c r="BE5660" i="1"/>
  <c r="AS5890" i="1"/>
  <c r="AT5890" i="1"/>
  <c r="AW5890" i="1" s="1"/>
  <c r="AS5723" i="1"/>
  <c r="AT5723" i="1"/>
  <c r="AW5723" i="1" s="1"/>
  <c r="BG5784" i="1"/>
  <c r="BE5784" i="1"/>
  <c r="BF5784" i="1"/>
  <c r="AS5799" i="1"/>
  <c r="AT5799" i="1"/>
  <c r="AW5799" i="1" s="1"/>
  <c r="BF5802" i="1"/>
  <c r="BE5802" i="1"/>
  <c r="BG5802" i="1"/>
  <c r="BE5833" i="1"/>
  <c r="BF5833" i="1"/>
  <c r="BG5833" i="1"/>
  <c r="BG5883" i="1"/>
  <c r="BF5883" i="1"/>
  <c r="BE5883" i="1"/>
  <c r="AS5709" i="1"/>
  <c r="AT5709" i="1"/>
  <c r="AW5709" i="1" s="1"/>
  <c r="BF5680" i="1"/>
  <c r="BG5680" i="1"/>
  <c r="BE5680" i="1"/>
  <c r="BE5900" i="1"/>
  <c r="BF5900" i="1"/>
  <c r="BG5900" i="1"/>
  <c r="AS5747" i="1"/>
  <c r="AT5747" i="1"/>
  <c r="AW5747" i="1" s="1"/>
  <c r="BF5679" i="1"/>
  <c r="BG5679" i="1"/>
  <c r="BE5679" i="1"/>
  <c r="AS5905" i="1"/>
  <c r="AT5905" i="1"/>
  <c r="AW5905" i="1" s="1"/>
  <c r="AT5746" i="1"/>
  <c r="AW5746" i="1" s="1"/>
  <c r="AS5746" i="1"/>
  <c r="AS5654" i="1"/>
  <c r="AT5654" i="1"/>
  <c r="AW5654" i="1" s="1"/>
  <c r="AT5842" i="1"/>
  <c r="AW5842" i="1" s="1"/>
  <c r="AS5842" i="1"/>
  <c r="AS5884" i="1"/>
  <c r="AT5884" i="1"/>
  <c r="AW5884" i="1" s="1"/>
  <c r="BG5628" i="1"/>
  <c r="BF5628" i="1"/>
  <c r="BE5628" i="1"/>
  <c r="BE5993" i="1"/>
  <c r="BG5993" i="1"/>
  <c r="BF5993" i="1"/>
  <c r="AS5648" i="1"/>
  <c r="AT5648" i="1"/>
  <c r="AW5648" i="1" s="1"/>
  <c r="BF5909" i="1"/>
  <c r="BG5909" i="1"/>
  <c r="BE5909" i="1"/>
  <c r="BF5768" i="1"/>
  <c r="BG5768" i="1"/>
  <c r="BE5768" i="1"/>
  <c r="AT5957" i="1"/>
  <c r="AW5957" i="1" s="1"/>
  <c r="AS5957" i="1"/>
  <c r="AS5858" i="1"/>
  <c r="AT5858" i="1"/>
  <c r="AW5858" i="1" s="1"/>
  <c r="BF5772" i="1"/>
  <c r="BG5772" i="1"/>
  <c r="BE5772" i="1"/>
  <c r="BF5949" i="1"/>
  <c r="BE5949" i="1"/>
  <c r="BG5949" i="1"/>
  <c r="AT5744" i="1"/>
  <c r="AW5744" i="1" s="1"/>
  <c r="AS5744" i="1"/>
  <c r="AT5763" i="1"/>
  <c r="AW5763" i="1" s="1"/>
  <c r="AS5763" i="1"/>
  <c r="BF5609" i="1"/>
  <c r="BG5960" i="1"/>
  <c r="BF5960" i="1"/>
  <c r="BE5960" i="1"/>
  <c r="AS5775" i="1"/>
  <c r="AT5775" i="1"/>
  <c r="AW5775" i="1" s="1"/>
  <c r="AS5938" i="1"/>
  <c r="AT5938" i="1"/>
  <c r="AW5938" i="1" s="1"/>
  <c r="BF5852" i="1"/>
  <c r="BG5852" i="1"/>
  <c r="BE5852" i="1"/>
  <c r="AS5991" i="1"/>
  <c r="AT5991" i="1"/>
  <c r="AW5991" i="1" s="1"/>
  <c r="AT5764" i="1"/>
  <c r="AW5764" i="1" s="1"/>
  <c r="AS5764" i="1"/>
  <c r="BF5700" i="1"/>
  <c r="BE5700" i="1"/>
  <c r="BG5700" i="1"/>
  <c r="AS5851" i="1"/>
  <c r="AT5851" i="1"/>
  <c r="AW5851" i="1" s="1"/>
  <c r="BE5632" i="1"/>
  <c r="BG5632" i="1"/>
  <c r="BF5632" i="1"/>
  <c r="AS5973" i="1"/>
  <c r="AT5973" i="1"/>
  <c r="AW5973" i="1" s="1"/>
  <c r="BE5662" i="1"/>
  <c r="BF5662" i="1"/>
  <c r="BG5662" i="1"/>
  <c r="AT5861" i="1"/>
  <c r="AW5861" i="1" s="1"/>
  <c r="AS5861" i="1"/>
  <c r="AT5919" i="1"/>
  <c r="AW5919" i="1" s="1"/>
  <c r="AS5919" i="1"/>
  <c r="BF5831" i="1"/>
  <c r="BG5831" i="1"/>
  <c r="BE5831" i="1"/>
  <c r="BE5959" i="1"/>
  <c r="BF5959" i="1"/>
  <c r="BG5959" i="1"/>
  <c r="AS5860" i="1"/>
  <c r="AT5860" i="1"/>
  <c r="AW5860" i="1" s="1"/>
  <c r="BF5638" i="1"/>
  <c r="BE5638" i="1"/>
  <c r="BG5638" i="1"/>
  <c r="BG5979" i="1"/>
  <c r="BF5979" i="1"/>
  <c r="BE5979" i="1"/>
  <c r="BE5649" i="1"/>
  <c r="BG5649" i="1"/>
  <c r="BF5649" i="1"/>
  <c r="BF5610" i="1"/>
  <c r="AS5964" i="1"/>
  <c r="AT5964" i="1"/>
  <c r="AW5964" i="1" s="1"/>
  <c r="BE5682" i="1"/>
  <c r="BG5682" i="1"/>
  <c r="BF5682" i="1"/>
  <c r="BE5895" i="1"/>
  <c r="BG5895" i="1"/>
  <c r="BF5895" i="1"/>
  <c r="BG5785" i="1"/>
  <c r="BE5785" i="1"/>
  <c r="BF5785" i="1"/>
  <c r="BE5823" i="1"/>
  <c r="BF5823" i="1"/>
  <c r="BG5823" i="1"/>
  <c r="BE5898" i="1"/>
  <c r="BF5898" i="1"/>
  <c r="BG5898" i="1"/>
  <c r="AT5972" i="1"/>
  <c r="AW5972" i="1" s="1"/>
  <c r="AS5972" i="1"/>
  <c r="BE5992" i="1"/>
  <c r="BG5992" i="1"/>
  <c r="BF5992" i="1"/>
  <c r="AS5660" i="1"/>
  <c r="AT5660" i="1"/>
  <c r="AW5660" i="1" s="1"/>
  <c r="BG5845" i="1"/>
  <c r="BE5845" i="1"/>
  <c r="BF5845" i="1"/>
  <c r="BF5889" i="1"/>
  <c r="BE5889" i="1"/>
  <c r="BG5889" i="1"/>
  <c r="BG5805" i="1"/>
  <c r="BE5805" i="1"/>
  <c r="BF5805" i="1"/>
  <c r="AS5712" i="1"/>
  <c r="AT5712" i="1"/>
  <c r="AW5712" i="1" s="1"/>
  <c r="AS5953" i="1"/>
  <c r="AT5953" i="1"/>
  <c r="AW5953" i="1" s="1"/>
  <c r="AT5935" i="1"/>
  <c r="AW5935" i="1" s="1"/>
  <c r="AS5935" i="1"/>
  <c r="AS5706" i="1"/>
  <c r="AT5706" i="1"/>
  <c r="AW5706" i="1" s="1"/>
  <c r="BG5792" i="1"/>
  <c r="BF5792" i="1"/>
  <c r="BE5792" i="1"/>
  <c r="BF5773" i="1"/>
  <c r="BG5773" i="1"/>
  <c r="BE5773" i="1"/>
  <c r="BF5956" i="1"/>
  <c r="BG5956" i="1"/>
  <c r="BE5956" i="1"/>
  <c r="BE5869" i="1"/>
  <c r="BF5869" i="1"/>
  <c r="BG5869" i="1"/>
  <c r="BF5612" i="1"/>
  <c r="AT5642" i="1"/>
  <c r="AW5642" i="1" s="1"/>
  <c r="AS5642" i="1"/>
  <c r="AS5762" i="1"/>
  <c r="AT5762" i="1"/>
  <c r="AW5762" i="1" s="1"/>
  <c r="AT5657" i="1"/>
  <c r="AW5657" i="1" s="1"/>
  <c r="AS5657" i="1"/>
  <c r="AT5910" i="1"/>
  <c r="AW5910" i="1" s="1"/>
  <c r="AS5910" i="1"/>
  <c r="BF5878" i="1"/>
  <c r="BE5878" i="1"/>
  <c r="BG5878" i="1"/>
  <c r="AT5894" i="1"/>
  <c r="AW5894" i="1" s="1"/>
  <c r="AS5894" i="1"/>
  <c r="AS5641" i="1"/>
  <c r="AT5641" i="1"/>
  <c r="AW5641" i="1" s="1"/>
  <c r="BE5766" i="1"/>
  <c r="BG5766" i="1"/>
  <c r="BF5766" i="1"/>
  <c r="BF5912" i="1"/>
  <c r="BG5912" i="1"/>
  <c r="BE5912" i="1"/>
  <c r="AT5681" i="1"/>
  <c r="AW5681" i="1" s="1"/>
  <c r="AS5681" i="1"/>
  <c r="AS5795" i="1"/>
  <c r="AT5795" i="1"/>
  <c r="AW5795" i="1" s="1"/>
  <c r="AT5789" i="1"/>
  <c r="AW5789" i="1" s="1"/>
  <c r="AS5789" i="1"/>
  <c r="BF5855" i="1"/>
  <c r="BG5855" i="1"/>
  <c r="BE5855" i="1"/>
  <c r="AS5916" i="1"/>
  <c r="AT5916" i="1"/>
  <c r="AW5916" i="1" s="1"/>
  <c r="BG5646" i="1"/>
  <c r="BE5646" i="1"/>
  <c r="BF5646" i="1"/>
  <c r="AT5930" i="1"/>
  <c r="AW5930" i="1" s="1"/>
  <c r="AS5930" i="1"/>
  <c r="AT5901" i="1"/>
  <c r="AW5901" i="1" s="1"/>
  <c r="AS5901" i="1"/>
  <c r="BG5866" i="1"/>
  <c r="BE5866" i="1"/>
  <c r="BF5866" i="1"/>
  <c r="AS5703" i="1"/>
  <c r="AT5703" i="1"/>
  <c r="AW5703" i="1" s="1"/>
  <c r="AS5774" i="1"/>
  <c r="AT5774" i="1"/>
  <c r="AW5774" i="1" s="1"/>
  <c r="BF5788" i="1"/>
  <c r="BG5788" i="1"/>
  <c r="BE5788" i="1"/>
  <c r="BG5977" i="1"/>
  <c r="BF5977" i="1"/>
  <c r="BE5977" i="1"/>
  <c r="AT5779" i="1"/>
  <c r="AW5779" i="1" s="1"/>
  <c r="AS5779" i="1"/>
  <c r="AT5708" i="1"/>
  <c r="AW5708" i="1" s="1"/>
  <c r="AS5708" i="1"/>
  <c r="AS5749" i="1"/>
  <c r="AT5749" i="1"/>
  <c r="AW5749" i="1" s="1"/>
  <c r="BE5696" i="1"/>
  <c r="BF5696" i="1"/>
  <c r="BG5696" i="1"/>
  <c r="AS5742" i="1"/>
  <c r="AT5742" i="1"/>
  <c r="AW5742" i="1" s="1"/>
  <c r="AS5781" i="1"/>
  <c r="AT5781" i="1"/>
  <c r="AW5781" i="1" s="1"/>
  <c r="AT5676" i="1"/>
  <c r="AW5676" i="1" s="1"/>
  <c r="AS5676" i="1"/>
  <c r="BF5816" i="1"/>
  <c r="BG5816" i="1"/>
  <c r="BE5816" i="1"/>
  <c r="AS5731" i="1"/>
  <c r="AT5731" i="1"/>
  <c r="AW5731" i="1" s="1"/>
  <c r="AS5704" i="1"/>
  <c r="AT5704" i="1"/>
  <c r="AW5704" i="1" s="1"/>
  <c r="BE5922" i="1"/>
  <c r="BF5922" i="1"/>
  <c r="BG5922" i="1"/>
  <c r="BF5783" i="1"/>
  <c r="BG5783" i="1"/>
  <c r="BE5783" i="1"/>
  <c r="AS5733" i="1"/>
  <c r="AT5733" i="1"/>
  <c r="AW5733" i="1" s="1"/>
  <c r="AS5693" i="1"/>
  <c r="AT5693" i="1"/>
  <c r="AW5693" i="1" s="1"/>
  <c r="AT5804" i="1"/>
  <c r="AW5804" i="1" s="1"/>
  <c r="AS5804" i="1"/>
  <c r="BF5648" i="1"/>
  <c r="BG5648" i="1"/>
  <c r="BE5648" i="1"/>
  <c r="AT5794" i="1"/>
  <c r="AW5794" i="1" s="1"/>
  <c r="AS5794" i="1"/>
  <c r="BG5876" i="1"/>
  <c r="BE5876" i="1"/>
  <c r="BF5876" i="1"/>
  <c r="BG5927" i="1"/>
  <c r="BF5927" i="1"/>
  <c r="BE5927" i="1"/>
  <c r="AT5954" i="1"/>
  <c r="AW5954" i="1" s="1"/>
  <c r="AS5954" i="1"/>
  <c r="BE5864" i="1"/>
  <c r="BF5864" i="1"/>
  <c r="BG5864" i="1"/>
  <c r="AT5769" i="1"/>
  <c r="AW5769" i="1" s="1"/>
  <c r="AS5769" i="1"/>
  <c r="BE5729" i="1"/>
  <c r="BF5729" i="1"/>
  <c r="BG5729" i="1"/>
  <c r="AS5844" i="1"/>
  <c r="AT5844" i="1"/>
  <c r="AW5844" i="1" s="1"/>
  <c r="BE5996" i="1"/>
  <c r="BG5996" i="1"/>
  <c r="BF5996" i="1"/>
  <c r="AS5920" i="1"/>
  <c r="AT5920" i="1"/>
  <c r="AW5920" i="1" s="1"/>
  <c r="BG5656" i="1"/>
  <c r="BE5656" i="1"/>
  <c r="BF5656" i="1"/>
  <c r="BE5652" i="1"/>
  <c r="BF5652" i="1"/>
  <c r="BG5652" i="1"/>
  <c r="BF5685" i="1"/>
  <c r="BG5685" i="1"/>
  <c r="BE5685" i="1"/>
  <c r="BE5714" i="1"/>
  <c r="BF5714" i="1"/>
  <c r="BG5714" i="1"/>
  <c r="AT5767" i="1"/>
  <c r="AW5767" i="1" s="1"/>
  <c r="AS5767" i="1"/>
  <c r="AT5620" i="1"/>
  <c r="AW5620" i="1" s="1"/>
  <c r="AS5620" i="1"/>
  <c r="BF5611" i="1"/>
  <c r="AS5871" i="1"/>
  <c r="AT5871" i="1"/>
  <c r="AW5871" i="1" s="1"/>
  <c r="AT5754" i="1"/>
  <c r="AW5754" i="1" s="1"/>
  <c r="AS5754" i="1"/>
  <c r="AT5732" i="1"/>
  <c r="AW5732" i="1" s="1"/>
  <c r="AS5732" i="1"/>
  <c r="BE5966" i="1"/>
  <c r="BF5966" i="1"/>
  <c r="BG5966" i="1"/>
  <c r="AS5941" i="1"/>
  <c r="AT5941" i="1"/>
  <c r="AW5941" i="1" s="1"/>
  <c r="AT5824" i="1"/>
  <c r="AW5824" i="1" s="1"/>
  <c r="AS5824" i="1"/>
  <c r="BF5978" i="1"/>
  <c r="BE5978" i="1"/>
  <c r="BG5978" i="1"/>
  <c r="BF5932" i="1"/>
  <c r="BE5932" i="1"/>
  <c r="BG5932" i="1"/>
  <c r="BF5702" i="1"/>
  <c r="BG5702" i="1"/>
  <c r="BE5702" i="1"/>
  <c r="BF5982" i="1"/>
  <c r="BG5982" i="1"/>
  <c r="BE5982" i="1"/>
  <c r="BE5724" i="1"/>
  <c r="BG5724" i="1"/>
  <c r="BF5724" i="1"/>
  <c r="BE5640" i="1"/>
  <c r="BF5640" i="1"/>
  <c r="BG5640" i="1"/>
  <c r="BE5736" i="1"/>
  <c r="BF5736" i="1"/>
  <c r="BG5736" i="1"/>
  <c r="BF5849" i="1"/>
  <c r="BG5849" i="1"/>
  <c r="BE5849" i="1"/>
  <c r="AT5669" i="1"/>
  <c r="AW5669" i="1" s="1"/>
  <c r="AS5669" i="1"/>
  <c r="AS5710" i="1"/>
  <c r="AT5710" i="1"/>
  <c r="AW5710" i="1" s="1"/>
  <c r="BE5743" i="1"/>
  <c r="BF5743" i="1"/>
  <c r="BG5743" i="1"/>
  <c r="BG5984" i="1"/>
  <c r="BE5984" i="1"/>
  <c r="BF5984" i="1"/>
  <c r="AS5885" i="1"/>
  <c r="AT5885" i="1"/>
  <c r="AW5885" i="1" s="1"/>
  <c r="AS5822" i="1"/>
  <c r="AT5822" i="1"/>
  <c r="AW5822" i="1" s="1"/>
  <c r="BG5705" i="1"/>
  <c r="BE5705" i="1"/>
  <c r="BF5705" i="1"/>
  <c r="BE5841" i="1"/>
  <c r="BF5841" i="1"/>
  <c r="BG5841" i="1"/>
  <c r="BG5995" i="1"/>
  <c r="BF5995" i="1"/>
  <c r="BE5995" i="1"/>
  <c r="AS5945" i="1"/>
  <c r="AT5945" i="1"/>
  <c r="AW5945" i="1" s="1"/>
  <c r="BF5735" i="1"/>
  <c r="BG5735" i="1"/>
  <c r="BE5735" i="1"/>
  <c r="AT5632" i="1"/>
  <c r="AW5632" i="1" s="1"/>
  <c r="AS5632" i="1"/>
  <c r="AS5837" i="1"/>
  <c r="AT5837" i="1"/>
  <c r="AW5837" i="1" s="1"/>
  <c r="AS5687" i="1"/>
  <c r="AT5687" i="1"/>
  <c r="AW5687" i="1" s="1"/>
  <c r="AT5944" i="1"/>
  <c r="AW5944" i="1" s="1"/>
  <c r="AS5944" i="1"/>
  <c r="BG5973" i="1"/>
  <c r="BF5973" i="1"/>
  <c r="BE5973" i="1"/>
  <c r="BE5903" i="1"/>
  <c r="BG5903" i="1"/>
  <c r="BF5903" i="1"/>
  <c r="BG5872" i="1"/>
  <c r="BF5872" i="1"/>
  <c r="BE5872" i="1"/>
  <c r="AT5962" i="1"/>
  <c r="AW5962" i="1" s="1"/>
  <c r="AS5962" i="1"/>
  <c r="BE5793" i="1"/>
  <c r="BF5793" i="1"/>
  <c r="BG5793" i="1"/>
  <c r="BE5765" i="1"/>
  <c r="BF5765" i="1"/>
  <c r="BG5765" i="1"/>
  <c r="BF5722" i="1"/>
  <c r="BE5722" i="1"/>
  <c r="BG5722" i="1"/>
  <c r="BE5821" i="1"/>
  <c r="BF5821" i="1"/>
  <c r="BG5821" i="1"/>
  <c r="BG5616" i="1"/>
  <c r="BF5616" i="1"/>
  <c r="BE5616" i="1"/>
  <c r="BF5738" i="1"/>
  <c r="BG5738" i="1"/>
  <c r="BE5738" i="1"/>
  <c r="AT5979" i="1"/>
  <c r="AW5979" i="1" s="1"/>
  <c r="AS5979" i="1"/>
  <c r="AS5677" i="1"/>
  <c r="AT5677" i="1"/>
  <c r="AW5677" i="1" s="1"/>
  <c r="AT5829" i="1"/>
  <c r="AW5829" i="1" s="1"/>
  <c r="AS5829" i="1"/>
  <c r="BE5771" i="1"/>
  <c r="BF5771" i="1"/>
  <c r="BG5771" i="1"/>
  <c r="BF5630" i="1"/>
  <c r="BG5630" i="1"/>
  <c r="BE5630" i="1"/>
  <c r="AS5626" i="1"/>
  <c r="AT5626" i="1"/>
  <c r="AW5626" i="1" s="1"/>
  <c r="BE5980" i="1"/>
  <c r="BF5980" i="1"/>
  <c r="BG5980" i="1"/>
  <c r="BF5974" i="1"/>
  <c r="BG5974" i="1"/>
  <c r="BE5974" i="1"/>
  <c r="BE5753" i="1"/>
  <c r="BF5753" i="1"/>
  <c r="BG5753" i="1"/>
  <c r="AS5943" i="1"/>
  <c r="AT5943" i="1"/>
  <c r="AW5943" i="1" s="1"/>
  <c r="BF5819" i="1"/>
  <c r="BE5819" i="1"/>
  <c r="BG5819" i="1"/>
  <c r="BG5832" i="1"/>
  <c r="BE5832" i="1"/>
  <c r="BF5832" i="1"/>
  <c r="BE5668" i="1"/>
  <c r="BG5668" i="1"/>
  <c r="BF5668" i="1"/>
  <c r="AS5955" i="1"/>
  <c r="AT5955" i="1"/>
  <c r="AW5955" i="1" s="1"/>
  <c r="BF5862" i="1"/>
  <c r="BG5862" i="1"/>
  <c r="BE5862" i="1"/>
  <c r="AT5701" i="1"/>
  <c r="AW5701" i="1" s="1"/>
  <c r="AS5701" i="1"/>
  <c r="AT6000" i="1"/>
  <c r="AW6000" i="1" s="1"/>
  <c r="AS6000" i="1"/>
  <c r="BG6000" i="1"/>
  <c r="BE6000" i="1"/>
  <c r="BF6000" i="1"/>
  <c r="BE5612" i="1"/>
  <c r="BE5611" i="1"/>
  <c r="BE5609" i="1"/>
  <c r="BE5610" i="1"/>
  <c r="C5608" i="1" l="1"/>
  <c r="B5608" i="1"/>
  <c r="BR5608" i="1" l="1"/>
  <c r="H5608" i="1"/>
  <c r="F5608" i="1" l="1"/>
  <c r="B5609" i="1"/>
  <c r="J5609" i="1" s="1"/>
  <c r="L5609" i="1" s="1"/>
  <c r="C5609" i="1"/>
  <c r="BC5608" i="1" l="1"/>
  <c r="BS5609" i="1"/>
  <c r="BR5609" i="1"/>
  <c r="BT5609" i="1"/>
  <c r="I5608" i="1"/>
  <c r="H5609" i="1"/>
  <c r="AX5608" i="1"/>
  <c r="F5609" i="1" l="1"/>
  <c r="C5610" i="1"/>
  <c r="B5610" i="1"/>
  <c r="J5610" i="1" s="1"/>
  <c r="L5610" i="1" s="1"/>
  <c r="BC5609" i="1" l="1"/>
  <c r="BT5610" i="1"/>
  <c r="BS5610" i="1"/>
  <c r="BR5610" i="1"/>
  <c r="AX5609" i="1"/>
  <c r="I5609" i="1"/>
  <c r="H5610" i="1"/>
  <c r="F5610" i="1" l="1"/>
  <c r="C5611" i="1"/>
  <c r="B5611" i="1"/>
  <c r="J5611" i="1" s="1"/>
  <c r="L5611" i="1" s="1"/>
  <c r="G5609" i="1"/>
  <c r="BC5610" i="1" l="1"/>
  <c r="BR5611" i="1"/>
  <c r="BT5611" i="1"/>
  <c r="BS5611" i="1"/>
  <c r="AX5610" i="1"/>
  <c r="H5611" i="1"/>
  <c r="I5610" i="1"/>
  <c r="F5611" i="1" l="1"/>
  <c r="B5612" i="1"/>
  <c r="J5612" i="1" s="1"/>
  <c r="L5612" i="1" s="1"/>
  <c r="C5612" i="1"/>
  <c r="G5610" i="1"/>
  <c r="BS5612" i="1" l="1"/>
  <c r="BR5612" i="1"/>
  <c r="BT5612" i="1"/>
  <c r="BC5611" i="1"/>
  <c r="AX5611" i="1"/>
  <c r="AV5611" i="1"/>
  <c r="I5611" i="1"/>
  <c r="AU5611" i="1"/>
  <c r="H5612" i="1"/>
  <c r="AR5611" i="1"/>
  <c r="AQ5611" i="1"/>
  <c r="AS5611" i="1" l="1"/>
  <c r="AT5611" i="1"/>
  <c r="AW5611" i="1" s="1"/>
  <c r="F5612" i="1"/>
  <c r="B5613" i="1"/>
  <c r="J5613" i="1" s="1"/>
  <c r="C5613" i="1"/>
  <c r="BG5611" i="1"/>
  <c r="G5611" i="1"/>
  <c r="BS5613" i="1" l="1"/>
  <c r="BR5613" i="1"/>
  <c r="BT5613" i="1"/>
  <c r="BC5612" i="1"/>
  <c r="AX5612" i="1"/>
  <c r="AV5612" i="1"/>
  <c r="I5612" i="1"/>
  <c r="AQ5612" i="1"/>
  <c r="H5613" i="1"/>
  <c r="AR5612" i="1"/>
  <c r="AU5612" i="1"/>
  <c r="AS5612" i="1" l="1"/>
  <c r="AT5612" i="1"/>
  <c r="AW5612" i="1" s="1"/>
  <c r="F5613" i="1"/>
  <c r="B5614" i="1"/>
  <c r="J5614" i="1" s="1"/>
  <c r="C5614" i="1"/>
  <c r="G5612" i="1"/>
  <c r="BG5612" i="1"/>
  <c r="BC5613" i="1" l="1"/>
  <c r="BT5614" i="1"/>
  <c r="BR5614" i="1"/>
  <c r="BS5614" i="1"/>
  <c r="I5613" i="1"/>
  <c r="G5608" i="1"/>
  <c r="H5614" i="1"/>
  <c r="AX5613" i="1"/>
  <c r="F5614" i="1" l="1"/>
  <c r="C5615" i="1"/>
  <c r="B5615" i="1"/>
  <c r="J5615" i="1" s="1"/>
  <c r="BS5615" i="1" l="1"/>
  <c r="BT5615" i="1"/>
  <c r="BR5615" i="1"/>
  <c r="BC5614" i="1"/>
  <c r="I5614" i="1"/>
  <c r="H5615" i="1"/>
  <c r="AX5614" i="1"/>
  <c r="F5615" i="1" l="1"/>
  <c r="B5616" i="1"/>
  <c r="J5616" i="1" s="1"/>
  <c r="C5616" i="1"/>
  <c r="BS5616" i="1" l="1"/>
  <c r="BT5616" i="1"/>
  <c r="BR5616" i="1"/>
  <c r="BC5615" i="1"/>
  <c r="I5615" i="1"/>
  <c r="H5616" i="1"/>
  <c r="AX5615" i="1"/>
  <c r="F5616" i="1" l="1"/>
  <c r="C5617" i="1"/>
  <c r="B5617" i="1"/>
  <c r="J5617" i="1" s="1"/>
  <c r="BT5617" i="1" l="1"/>
  <c r="BR5617" i="1"/>
  <c r="BS5617" i="1"/>
  <c r="BC5616" i="1"/>
  <c r="I5616" i="1"/>
  <c r="H5617" i="1"/>
  <c r="AX5616" i="1"/>
  <c r="F5617" i="1" l="1"/>
  <c r="C5618" i="1"/>
  <c r="B5618" i="1"/>
  <c r="J5618" i="1" s="1"/>
  <c r="BC5617" i="1" l="1"/>
  <c r="BS5618" i="1"/>
  <c r="BT5618" i="1"/>
  <c r="BR5618" i="1"/>
  <c r="I5617" i="1"/>
  <c r="AX5617" i="1"/>
  <c r="H5618" i="1"/>
  <c r="F5618" i="1" l="1"/>
  <c r="B5619" i="1"/>
  <c r="J5619" i="1" s="1"/>
  <c r="C5619" i="1"/>
  <c r="BC5618" i="1" l="1"/>
  <c r="BR5619" i="1"/>
  <c r="BS5619" i="1"/>
  <c r="BT5619" i="1"/>
  <c r="I5618" i="1"/>
  <c r="AX5618" i="1"/>
  <c r="H5619" i="1"/>
  <c r="F5619" i="1" l="1"/>
  <c r="B5620" i="1"/>
  <c r="J5620" i="1" s="1"/>
  <c r="C5620" i="1"/>
  <c r="BC5619" i="1" l="1"/>
  <c r="BT5620" i="1"/>
  <c r="BR5620" i="1"/>
  <c r="BS5620" i="1"/>
  <c r="I5619" i="1"/>
  <c r="AX5619" i="1"/>
  <c r="H5620" i="1"/>
  <c r="F5620" i="1" l="1"/>
  <c r="C5621" i="1"/>
  <c r="B5621" i="1"/>
  <c r="J5621" i="1" s="1"/>
  <c r="BC5620" i="1" l="1"/>
  <c r="BS5621" i="1"/>
  <c r="BR5621" i="1"/>
  <c r="BT5621" i="1"/>
  <c r="I5620" i="1"/>
  <c r="H5621" i="1"/>
  <c r="AX5620" i="1"/>
  <c r="F5621" i="1" l="1"/>
  <c r="B5622" i="1"/>
  <c r="J5622" i="1" s="1"/>
  <c r="C5622" i="1"/>
  <c r="BC5621" i="1" l="1"/>
  <c r="BS5622" i="1"/>
  <c r="BT5622" i="1"/>
  <c r="BR5622" i="1"/>
  <c r="I5621" i="1"/>
  <c r="AX5621" i="1"/>
  <c r="H5622" i="1"/>
  <c r="F5622" i="1" l="1"/>
  <c r="B5623" i="1"/>
  <c r="J5623" i="1" s="1"/>
  <c r="C5623" i="1"/>
  <c r="BT5623" i="1" l="1"/>
  <c r="BR5623" i="1"/>
  <c r="BS5623" i="1"/>
  <c r="BC5622" i="1"/>
  <c r="I5622" i="1"/>
  <c r="H5623" i="1"/>
  <c r="AX5622" i="1"/>
  <c r="F5623" i="1" l="1"/>
  <c r="B5624" i="1"/>
  <c r="J5624" i="1" s="1"/>
  <c r="C5624" i="1"/>
  <c r="BS5624" i="1" l="1"/>
  <c r="BT5624" i="1"/>
  <c r="BR5624" i="1"/>
  <c r="BC5623" i="1"/>
  <c r="I5623" i="1"/>
  <c r="H5624" i="1"/>
  <c r="AX5623" i="1"/>
  <c r="F5624" i="1" l="1"/>
  <c r="C5625" i="1"/>
  <c r="B5625" i="1"/>
  <c r="J5625" i="1" s="1"/>
  <c r="BC5624" i="1" l="1"/>
  <c r="BS5625" i="1"/>
  <c r="BT5625" i="1"/>
  <c r="BR5625" i="1"/>
  <c r="I5624" i="1"/>
  <c r="H5625" i="1"/>
  <c r="AX5624" i="1"/>
  <c r="F5625" i="1" l="1"/>
  <c r="B5626" i="1"/>
  <c r="J5626" i="1" s="1"/>
  <c r="C5626" i="1"/>
  <c r="BC5625" i="1" l="1"/>
  <c r="BT5626" i="1"/>
  <c r="BR5626" i="1"/>
  <c r="BS5626" i="1"/>
  <c r="I5625" i="1"/>
  <c r="AX5625" i="1"/>
  <c r="H5626" i="1"/>
  <c r="F5626" i="1" l="1"/>
  <c r="C5627" i="1"/>
  <c r="B5627" i="1"/>
  <c r="J5627" i="1" s="1"/>
  <c r="BC5626" i="1" l="1"/>
  <c r="BS5627" i="1"/>
  <c r="BT5627" i="1"/>
  <c r="BR5627" i="1"/>
  <c r="I5626" i="1"/>
  <c r="H5627" i="1"/>
  <c r="AX5626" i="1"/>
  <c r="F5627" i="1" l="1"/>
  <c r="B5628" i="1"/>
  <c r="J5628" i="1" s="1"/>
  <c r="C5628" i="1"/>
  <c r="BC5627" i="1" l="1"/>
  <c r="BR5628" i="1"/>
  <c r="BS5628" i="1"/>
  <c r="BT5628" i="1"/>
  <c r="I5627" i="1"/>
  <c r="H5628" i="1"/>
  <c r="AX5627" i="1"/>
  <c r="F5628" i="1" l="1"/>
  <c r="B5629" i="1"/>
  <c r="J5629" i="1" s="1"/>
  <c r="C5629" i="1"/>
  <c r="BT5629" i="1" l="1"/>
  <c r="BR5629" i="1"/>
  <c r="BS5629" i="1"/>
  <c r="BC5628" i="1"/>
  <c r="I5628" i="1"/>
  <c r="H5629" i="1"/>
  <c r="AX5628" i="1"/>
  <c r="F5629" i="1" l="1"/>
  <c r="B5630" i="1"/>
  <c r="J5630" i="1" s="1"/>
  <c r="C5630" i="1"/>
  <c r="BC5629" i="1" l="1"/>
  <c r="BS5630" i="1"/>
  <c r="BT5630" i="1"/>
  <c r="BR5630" i="1"/>
  <c r="I5629" i="1"/>
  <c r="AX5629" i="1"/>
  <c r="H5630" i="1"/>
  <c r="F5630" i="1" l="1"/>
  <c r="B5631" i="1"/>
  <c r="J5631" i="1" s="1"/>
  <c r="C5631" i="1"/>
  <c r="BC5630" i="1" l="1"/>
  <c r="BS5631" i="1"/>
  <c r="BR5631" i="1"/>
  <c r="BT5631" i="1"/>
  <c r="I5630" i="1"/>
  <c r="AX5630" i="1"/>
  <c r="H5631" i="1"/>
  <c r="F5631" i="1" l="1"/>
  <c r="C5632" i="1"/>
  <c r="B5632" i="1"/>
  <c r="J5632" i="1" s="1"/>
  <c r="BC5631" i="1" l="1"/>
  <c r="BR5632" i="1"/>
  <c r="BT5632" i="1"/>
  <c r="BS5632" i="1"/>
  <c r="I5631" i="1"/>
  <c r="AX5631" i="1"/>
  <c r="H5632" i="1"/>
  <c r="F5632" i="1" l="1"/>
  <c r="B5633" i="1"/>
  <c r="J5633" i="1" s="1"/>
  <c r="C5633" i="1"/>
  <c r="BS5633" i="1" l="1"/>
  <c r="BR5633" i="1"/>
  <c r="BT5633" i="1"/>
  <c r="BC5632" i="1"/>
  <c r="I5632" i="1"/>
  <c r="H5633" i="1"/>
  <c r="AX5632" i="1"/>
  <c r="F5633" i="1" l="1"/>
  <c r="C5634" i="1"/>
  <c r="B5634" i="1"/>
  <c r="J5634" i="1" s="1"/>
  <c r="BC5633" i="1" l="1"/>
  <c r="BR5634" i="1"/>
  <c r="BT5634" i="1"/>
  <c r="BS5634" i="1"/>
  <c r="I5633" i="1"/>
  <c r="AX5633" i="1"/>
  <c r="H5634" i="1"/>
  <c r="F5634" i="1" l="1"/>
  <c r="B5635" i="1"/>
  <c r="J5635" i="1" s="1"/>
  <c r="C5635" i="1"/>
  <c r="BC5634" i="1" l="1"/>
  <c r="BR5635" i="1"/>
  <c r="BS5635" i="1"/>
  <c r="BT5635" i="1"/>
  <c r="I5634" i="1"/>
  <c r="AX5634" i="1"/>
  <c r="H5635" i="1"/>
  <c r="F5635" i="1" l="1"/>
  <c r="B5636" i="1"/>
  <c r="J5636" i="1" s="1"/>
  <c r="C5636" i="1"/>
  <c r="BC5635" i="1" l="1"/>
  <c r="BS5636" i="1"/>
  <c r="BR5636" i="1"/>
  <c r="BT5636" i="1"/>
  <c r="I5635" i="1"/>
  <c r="H5636" i="1"/>
  <c r="AX5635" i="1"/>
  <c r="F5636" i="1" l="1"/>
  <c r="B5637" i="1"/>
  <c r="J5637" i="1" s="1"/>
  <c r="C5637" i="1"/>
  <c r="BC5636" i="1" l="1"/>
  <c r="BS5637" i="1"/>
  <c r="BR5637" i="1"/>
  <c r="BT5637" i="1"/>
  <c r="I5636" i="1"/>
  <c r="AX5636" i="1"/>
  <c r="H5637" i="1"/>
  <c r="F5637" i="1" l="1"/>
  <c r="C5638" i="1"/>
  <c r="B5638" i="1"/>
  <c r="J5638" i="1" s="1"/>
  <c r="BC5637" i="1" l="1"/>
  <c r="BR5638" i="1"/>
  <c r="BS5638" i="1"/>
  <c r="BT5638" i="1"/>
  <c r="I5637" i="1"/>
  <c r="AX5637" i="1"/>
  <c r="H5638" i="1"/>
  <c r="F5638" i="1" l="1"/>
  <c r="C5639" i="1"/>
  <c r="B5639" i="1"/>
  <c r="J5639" i="1" s="1"/>
  <c r="BC5638" i="1" l="1"/>
  <c r="BS5639" i="1"/>
  <c r="BT5639" i="1"/>
  <c r="BR5639" i="1"/>
  <c r="I5638" i="1"/>
  <c r="AX5638" i="1"/>
  <c r="H5639" i="1"/>
  <c r="F5639" i="1" l="1"/>
  <c r="B5640" i="1"/>
  <c r="J5640" i="1" s="1"/>
  <c r="C5640" i="1"/>
  <c r="BC5639" i="1" l="1"/>
  <c r="BS5640" i="1"/>
  <c r="BR5640" i="1"/>
  <c r="BT5640" i="1"/>
  <c r="I5639" i="1"/>
  <c r="AX5639" i="1"/>
  <c r="H5640" i="1"/>
  <c r="F5640" i="1" l="1"/>
  <c r="C5641" i="1"/>
  <c r="B5641" i="1"/>
  <c r="J5641" i="1" s="1"/>
  <c r="BC5640" i="1" l="1"/>
  <c r="BR5641" i="1"/>
  <c r="BT5641" i="1"/>
  <c r="BS5641" i="1"/>
  <c r="I5640" i="1"/>
  <c r="AX5640" i="1"/>
  <c r="H5641" i="1"/>
  <c r="F5641" i="1" l="1"/>
  <c r="C5642" i="1"/>
  <c r="B5642" i="1"/>
  <c r="J5642" i="1" s="1"/>
  <c r="BC5641" i="1" l="1"/>
  <c r="BS5642" i="1"/>
  <c r="BT5642" i="1"/>
  <c r="BR5642" i="1"/>
  <c r="I5641" i="1"/>
  <c r="AX5641" i="1"/>
  <c r="H5642" i="1"/>
  <c r="F5642" i="1" l="1"/>
  <c r="B5643" i="1"/>
  <c r="J5643" i="1" s="1"/>
  <c r="C5643" i="1"/>
  <c r="BC5642" i="1" l="1"/>
  <c r="BR5643" i="1"/>
  <c r="BT5643" i="1"/>
  <c r="BS5643" i="1"/>
  <c r="I5642" i="1"/>
  <c r="AX5642" i="1"/>
  <c r="H5643" i="1"/>
  <c r="F5643" i="1" l="1"/>
  <c r="B5644" i="1"/>
  <c r="J5644" i="1" s="1"/>
  <c r="C5644" i="1"/>
  <c r="BC5643" i="1" l="1"/>
  <c r="BR5644" i="1"/>
  <c r="BS5644" i="1"/>
  <c r="BT5644" i="1"/>
  <c r="I5643" i="1"/>
  <c r="AX5643" i="1"/>
  <c r="H5644" i="1"/>
  <c r="F5644" i="1" l="1"/>
  <c r="C5645" i="1"/>
  <c r="B5645" i="1"/>
  <c r="J5645" i="1" s="1"/>
  <c r="BC5644" i="1" l="1"/>
  <c r="BS5645" i="1"/>
  <c r="BR5645" i="1"/>
  <c r="BT5645" i="1"/>
  <c r="I5644" i="1"/>
  <c r="AX5644" i="1"/>
  <c r="H5645" i="1"/>
  <c r="F5645" i="1" l="1"/>
  <c r="C5646" i="1"/>
  <c r="B5646" i="1"/>
  <c r="J5646" i="1" s="1"/>
  <c r="BC5645" i="1" l="1"/>
  <c r="BT5646" i="1"/>
  <c r="BS5646" i="1"/>
  <c r="BR5646" i="1"/>
  <c r="I5645" i="1"/>
  <c r="AX5645" i="1"/>
  <c r="H5646" i="1"/>
  <c r="F5646" i="1" l="1"/>
  <c r="B5647" i="1"/>
  <c r="J5647" i="1" s="1"/>
  <c r="C5647" i="1"/>
  <c r="BC5646" i="1" l="1"/>
  <c r="BR5647" i="1"/>
  <c r="BS5647" i="1"/>
  <c r="BT5647" i="1"/>
  <c r="I5646" i="1"/>
  <c r="AX5646" i="1"/>
  <c r="H5647" i="1"/>
  <c r="F5647" i="1" l="1"/>
  <c r="C5648" i="1"/>
  <c r="B5648" i="1"/>
  <c r="J5648" i="1" s="1"/>
  <c r="BC5647" i="1" l="1"/>
  <c r="BS5648" i="1"/>
  <c r="BT5648" i="1"/>
  <c r="BR5648" i="1"/>
  <c r="I5647" i="1"/>
  <c r="AX5647" i="1"/>
  <c r="H5648" i="1"/>
  <c r="F5648" i="1" l="1"/>
  <c r="C5649" i="1"/>
  <c r="B5649" i="1"/>
  <c r="J5649" i="1" s="1"/>
  <c r="BC5648" i="1" l="1"/>
  <c r="BS5649" i="1"/>
  <c r="BR5649" i="1"/>
  <c r="BT5649" i="1"/>
  <c r="I5648" i="1"/>
  <c r="AX5648" i="1"/>
  <c r="H5649" i="1"/>
  <c r="F5649" i="1" l="1"/>
  <c r="B5650" i="1"/>
  <c r="J5650" i="1" s="1"/>
  <c r="C5650" i="1"/>
  <c r="BC5649" i="1" l="1"/>
  <c r="BR5650" i="1"/>
  <c r="BT5650" i="1"/>
  <c r="BS5650" i="1"/>
  <c r="I5649" i="1"/>
  <c r="AX5649" i="1"/>
  <c r="H5650" i="1"/>
  <c r="F5650" i="1" l="1"/>
  <c r="C5651" i="1"/>
  <c r="B5651" i="1"/>
  <c r="J5651" i="1" s="1"/>
  <c r="BC5650" i="1" l="1"/>
  <c r="BS5651" i="1"/>
  <c r="BT5651" i="1"/>
  <c r="BR5651" i="1"/>
  <c r="I5650" i="1"/>
  <c r="AX5650" i="1"/>
  <c r="H5651" i="1"/>
  <c r="F5651" i="1" l="1"/>
  <c r="B5652" i="1"/>
  <c r="J5652" i="1" s="1"/>
  <c r="C5652" i="1"/>
  <c r="BC5651" i="1" l="1"/>
  <c r="BR5652" i="1"/>
  <c r="BT5652" i="1"/>
  <c r="BS5652" i="1"/>
  <c r="I5651" i="1"/>
  <c r="H5652" i="1"/>
  <c r="AX5651" i="1"/>
  <c r="F5652" i="1" l="1"/>
  <c r="C5653" i="1"/>
  <c r="B5653" i="1"/>
  <c r="J5653" i="1" s="1"/>
  <c r="BC5652" i="1" l="1"/>
  <c r="BR5653" i="1"/>
  <c r="BS5653" i="1"/>
  <c r="BT5653" i="1"/>
  <c r="I5652" i="1"/>
  <c r="AX5652" i="1"/>
  <c r="H5653" i="1"/>
  <c r="F5653" i="1" l="1"/>
  <c r="B5654" i="1"/>
  <c r="J5654" i="1" s="1"/>
  <c r="C5654" i="1"/>
  <c r="BC5653" i="1" l="1"/>
  <c r="BS5654" i="1"/>
  <c r="BR5654" i="1"/>
  <c r="BT5654" i="1"/>
  <c r="I5653" i="1"/>
  <c r="H5654" i="1"/>
  <c r="AX5653" i="1"/>
  <c r="F5654" i="1" l="1"/>
  <c r="C5655" i="1"/>
  <c r="B5655" i="1"/>
  <c r="J5655" i="1" s="1"/>
  <c r="BC5654" i="1" l="1"/>
  <c r="BT5655" i="1"/>
  <c r="BS5655" i="1"/>
  <c r="BR5655" i="1"/>
  <c r="I5654" i="1"/>
  <c r="AX5654" i="1"/>
  <c r="H5655" i="1"/>
  <c r="F5655" i="1" l="1"/>
  <c r="C5656" i="1"/>
  <c r="B5656" i="1"/>
  <c r="J5656" i="1" s="1"/>
  <c r="BC5655" i="1" l="1"/>
  <c r="BR5656" i="1"/>
  <c r="BS5656" i="1"/>
  <c r="BT5656" i="1"/>
  <c r="I5655" i="1"/>
  <c r="H5656" i="1"/>
  <c r="AX5655" i="1"/>
  <c r="F5656" i="1" l="1"/>
  <c r="B5657" i="1"/>
  <c r="J5657" i="1" s="1"/>
  <c r="C5657" i="1"/>
  <c r="BS5657" i="1" l="1"/>
  <c r="BT5657" i="1"/>
  <c r="BR5657" i="1"/>
  <c r="BC5656" i="1"/>
  <c r="I5656" i="1"/>
  <c r="H5657" i="1"/>
  <c r="AX5656" i="1"/>
  <c r="F5657" i="1" l="1"/>
  <c r="B5658" i="1"/>
  <c r="J5658" i="1" s="1"/>
  <c r="C5658" i="1"/>
  <c r="BS5658" i="1" l="1"/>
  <c r="BR5658" i="1"/>
  <c r="BT5658" i="1"/>
  <c r="BC5657" i="1"/>
  <c r="I5657" i="1"/>
  <c r="H5658" i="1"/>
  <c r="AX5657" i="1"/>
  <c r="F5658" i="1" l="1"/>
  <c r="B5659" i="1"/>
  <c r="J5659" i="1" s="1"/>
  <c r="C5659" i="1"/>
  <c r="BR5659" i="1" l="1"/>
  <c r="BT5659" i="1"/>
  <c r="BS5659" i="1"/>
  <c r="BC5658" i="1"/>
  <c r="I5658" i="1"/>
  <c r="H5659" i="1"/>
  <c r="AX5658" i="1"/>
  <c r="F5659" i="1" l="1"/>
  <c r="B5660" i="1"/>
  <c r="J5660" i="1" s="1"/>
  <c r="C5660" i="1"/>
  <c r="BS5660" i="1" l="1"/>
  <c r="BT5660" i="1"/>
  <c r="BR5660" i="1"/>
  <c r="BC5659" i="1"/>
  <c r="I5659" i="1"/>
  <c r="H5660" i="1"/>
  <c r="AX5659" i="1"/>
  <c r="F5660" i="1" l="1"/>
  <c r="B5661" i="1"/>
  <c r="J5661" i="1" s="1"/>
  <c r="C5661" i="1"/>
  <c r="BC5660" i="1" l="1"/>
  <c r="BR5661" i="1"/>
  <c r="BT5661" i="1"/>
  <c r="BS5661" i="1"/>
  <c r="I5660" i="1"/>
  <c r="AX5660" i="1"/>
  <c r="H5661" i="1"/>
  <c r="F5661" i="1" l="1"/>
  <c r="C5662" i="1"/>
  <c r="B5662" i="1"/>
  <c r="J5662" i="1" s="1"/>
  <c r="BC5661" i="1" l="1"/>
  <c r="BR5662" i="1"/>
  <c r="BS5662" i="1"/>
  <c r="BT5662" i="1"/>
  <c r="I5661" i="1"/>
  <c r="H5662" i="1"/>
  <c r="AX5661" i="1"/>
  <c r="F5662" i="1" l="1"/>
  <c r="C5663" i="1"/>
  <c r="B5663" i="1"/>
  <c r="J5663" i="1" s="1"/>
  <c r="BC5662" i="1" l="1"/>
  <c r="BS5663" i="1"/>
  <c r="BR5663" i="1"/>
  <c r="BT5663" i="1"/>
  <c r="I5662" i="1"/>
  <c r="H5663" i="1"/>
  <c r="AX5662" i="1"/>
  <c r="F5663" i="1" l="1"/>
  <c r="C5664" i="1"/>
  <c r="B5664" i="1"/>
  <c r="J5664" i="1" s="1"/>
  <c r="BC5663" i="1" l="1"/>
  <c r="BT5664" i="1"/>
  <c r="BS5664" i="1"/>
  <c r="BR5664" i="1"/>
  <c r="I5663" i="1"/>
  <c r="H5664" i="1"/>
  <c r="AX5663" i="1"/>
  <c r="F5664" i="1" l="1"/>
  <c r="C5665" i="1"/>
  <c r="B5665" i="1"/>
  <c r="J5665" i="1" s="1"/>
  <c r="BC5664" i="1" l="1"/>
  <c r="BR5665" i="1"/>
  <c r="BS5665" i="1"/>
  <c r="BT5665" i="1"/>
  <c r="I5664" i="1"/>
  <c r="AX5664" i="1"/>
  <c r="H5665" i="1"/>
  <c r="F5665" i="1" l="1"/>
  <c r="B5666" i="1"/>
  <c r="J5666" i="1" s="1"/>
  <c r="C5666" i="1"/>
  <c r="BC5665" i="1" l="1"/>
  <c r="BS5666" i="1"/>
  <c r="BT5666" i="1"/>
  <c r="BR5666" i="1"/>
  <c r="I5665" i="1"/>
  <c r="H5666" i="1"/>
  <c r="AX5665" i="1"/>
  <c r="F5666" i="1" l="1"/>
  <c r="B5667" i="1"/>
  <c r="J5667" i="1" s="1"/>
  <c r="C5667" i="1"/>
  <c r="BC5666" i="1" l="1"/>
  <c r="BT5667" i="1"/>
  <c r="BS5667" i="1"/>
  <c r="BR5667" i="1"/>
  <c r="I5666" i="1"/>
  <c r="H5667" i="1"/>
  <c r="AX5666" i="1"/>
  <c r="F5667" i="1" l="1"/>
  <c r="C5668" i="1"/>
  <c r="B5668" i="1"/>
  <c r="J5668" i="1" s="1"/>
  <c r="BC5667" i="1" l="1"/>
  <c r="BR5668" i="1"/>
  <c r="BS5668" i="1"/>
  <c r="BT5668" i="1"/>
  <c r="I5667" i="1"/>
  <c r="AX5667" i="1"/>
  <c r="H5668" i="1"/>
  <c r="F5668" i="1" l="1"/>
  <c r="B5669" i="1"/>
  <c r="J5669" i="1" s="1"/>
  <c r="C5669" i="1"/>
  <c r="BS5669" i="1" l="1"/>
  <c r="BT5669" i="1"/>
  <c r="BR5669" i="1"/>
  <c r="BC5668" i="1"/>
  <c r="I5668" i="1"/>
  <c r="H5669" i="1"/>
  <c r="AX5668" i="1"/>
  <c r="F5669" i="1" l="1"/>
  <c r="B5670" i="1"/>
  <c r="J5670" i="1" s="1"/>
  <c r="C5670" i="1"/>
  <c r="BC5669" i="1" l="1"/>
  <c r="BS5670" i="1"/>
  <c r="BR5670" i="1"/>
  <c r="BT5670" i="1"/>
  <c r="I5669" i="1"/>
  <c r="AX5669" i="1"/>
  <c r="H5670" i="1"/>
  <c r="F5670" i="1" l="1"/>
  <c r="B5671" i="1"/>
  <c r="J5671" i="1" s="1"/>
  <c r="C5671" i="1"/>
  <c r="BC5670" i="1" l="1"/>
  <c r="BR5671" i="1"/>
  <c r="BS5671" i="1"/>
  <c r="BT5671" i="1"/>
  <c r="I5670" i="1"/>
  <c r="H5671" i="1"/>
  <c r="AX5670" i="1"/>
  <c r="F5671" i="1" l="1"/>
  <c r="C5672" i="1"/>
  <c r="B5672" i="1"/>
  <c r="J5672" i="1" s="1"/>
  <c r="BC5671" i="1" l="1"/>
  <c r="BS5672" i="1"/>
  <c r="BR5672" i="1"/>
  <c r="BT5672" i="1"/>
  <c r="I5671" i="1"/>
  <c r="AX5671" i="1"/>
  <c r="H5672" i="1"/>
  <c r="F5672" i="1" l="1"/>
  <c r="C5673" i="1"/>
  <c r="B5673" i="1"/>
  <c r="J5673" i="1" s="1"/>
  <c r="BC5672" i="1" l="1"/>
  <c r="BS5673" i="1"/>
  <c r="BR5673" i="1"/>
  <c r="BT5673" i="1"/>
  <c r="I5672" i="1"/>
  <c r="AX5672" i="1"/>
  <c r="H5673" i="1"/>
  <c r="F5673" i="1" l="1"/>
  <c r="C5674" i="1"/>
  <c r="B5674" i="1"/>
  <c r="J5674" i="1" s="1"/>
  <c r="BR5674" i="1" l="1"/>
  <c r="BS5674" i="1"/>
  <c r="BT5674" i="1"/>
  <c r="BC5673" i="1"/>
  <c r="I5673" i="1"/>
  <c r="H5674" i="1"/>
  <c r="AX5673" i="1"/>
  <c r="F5674" i="1" l="1"/>
  <c r="B5675" i="1"/>
  <c r="J5675" i="1" s="1"/>
  <c r="C5675" i="1"/>
  <c r="BC5674" i="1" l="1"/>
  <c r="BS5675" i="1"/>
  <c r="BR5675" i="1"/>
  <c r="BT5675" i="1"/>
  <c r="I5674" i="1"/>
  <c r="AX5674" i="1"/>
  <c r="H5675" i="1"/>
  <c r="F5675" i="1" l="1"/>
  <c r="B5676" i="1"/>
  <c r="J5676" i="1" s="1"/>
  <c r="C5676" i="1"/>
  <c r="BT5676" i="1" l="1"/>
  <c r="BS5676" i="1"/>
  <c r="BR5676" i="1"/>
  <c r="BC5675" i="1"/>
  <c r="I5675" i="1"/>
  <c r="H5676" i="1"/>
  <c r="AX5675" i="1"/>
  <c r="F5676" i="1" l="1"/>
  <c r="C5677" i="1"/>
  <c r="B5677" i="1"/>
  <c r="J5677" i="1" s="1"/>
  <c r="BC5676" i="1" l="1"/>
  <c r="BR5677" i="1"/>
  <c r="BS5677" i="1"/>
  <c r="BT5677" i="1"/>
  <c r="I5676" i="1"/>
  <c r="AX5676" i="1"/>
  <c r="H5677" i="1"/>
  <c r="F5677" i="1" l="1"/>
  <c r="C5678" i="1"/>
  <c r="B5678" i="1"/>
  <c r="J5678" i="1" s="1"/>
  <c r="BC5677" i="1" l="1"/>
  <c r="BS5678" i="1"/>
  <c r="BR5678" i="1"/>
  <c r="BT5678" i="1"/>
  <c r="I5677" i="1"/>
  <c r="H5678" i="1"/>
  <c r="AX5677" i="1"/>
  <c r="F5678" i="1" l="1"/>
  <c r="C5679" i="1"/>
  <c r="B5679" i="1"/>
  <c r="J5679" i="1" s="1"/>
  <c r="BC5678" i="1" l="1"/>
  <c r="BS5679" i="1"/>
  <c r="BR5679" i="1"/>
  <c r="BT5679" i="1"/>
  <c r="I5678" i="1"/>
  <c r="AX5678" i="1"/>
  <c r="H5679" i="1"/>
  <c r="F5679" i="1" l="1"/>
  <c r="B5680" i="1"/>
  <c r="J5680" i="1" s="1"/>
  <c r="C5680" i="1"/>
  <c r="BC5679" i="1" l="1"/>
  <c r="BR5680" i="1"/>
  <c r="BS5680" i="1"/>
  <c r="BT5680" i="1"/>
  <c r="I5679" i="1"/>
  <c r="AX5679" i="1"/>
  <c r="H5680" i="1"/>
  <c r="F5680" i="1" l="1"/>
  <c r="C5681" i="1"/>
  <c r="B5681" i="1"/>
  <c r="J5681" i="1" s="1"/>
  <c r="BS5681" i="1" l="1"/>
  <c r="BR5681" i="1"/>
  <c r="BT5681" i="1"/>
  <c r="BC5680" i="1"/>
  <c r="I5680" i="1"/>
  <c r="H5681" i="1"/>
  <c r="AX5680" i="1"/>
  <c r="F5681" i="1" l="1"/>
  <c r="B5682" i="1"/>
  <c r="J5682" i="1" s="1"/>
  <c r="C5682" i="1"/>
  <c r="BC5681" i="1" l="1"/>
  <c r="BS5682" i="1"/>
  <c r="BR5682" i="1"/>
  <c r="BT5682" i="1"/>
  <c r="I5681" i="1"/>
  <c r="AX5681" i="1"/>
  <c r="H5682" i="1"/>
  <c r="F5682" i="1" l="1"/>
  <c r="B5683" i="1"/>
  <c r="J5683" i="1" s="1"/>
  <c r="C5683" i="1"/>
  <c r="BC5682" i="1" l="1"/>
  <c r="BR5683" i="1"/>
  <c r="BS5683" i="1"/>
  <c r="BT5683" i="1"/>
  <c r="I5682" i="1"/>
  <c r="AX5682" i="1"/>
  <c r="H5683" i="1"/>
  <c r="F5683" i="1" l="1"/>
  <c r="B5684" i="1"/>
  <c r="J5684" i="1" s="1"/>
  <c r="C5684" i="1"/>
  <c r="BC5683" i="1" l="1"/>
  <c r="BS5684" i="1"/>
  <c r="BR5684" i="1"/>
  <c r="BT5684" i="1"/>
  <c r="I5683" i="1"/>
  <c r="AX5683" i="1"/>
  <c r="H5684" i="1"/>
  <c r="F5684" i="1" l="1"/>
  <c r="C5685" i="1"/>
  <c r="B5685" i="1"/>
  <c r="J5685" i="1" s="1"/>
  <c r="BC5684" i="1" l="1"/>
  <c r="BT5685" i="1"/>
  <c r="BS5685" i="1"/>
  <c r="BR5685" i="1"/>
  <c r="I5684" i="1"/>
  <c r="H5685" i="1"/>
  <c r="AX5684" i="1"/>
  <c r="F5685" i="1" l="1"/>
  <c r="B5686" i="1"/>
  <c r="J5686" i="1" s="1"/>
  <c r="C5686" i="1"/>
  <c r="BC5685" i="1" l="1"/>
  <c r="BR5686" i="1"/>
  <c r="BS5686" i="1"/>
  <c r="BT5686" i="1"/>
  <c r="I5685" i="1"/>
  <c r="AX5685" i="1"/>
  <c r="H5686" i="1"/>
  <c r="F5686" i="1" l="1"/>
  <c r="C5687" i="1"/>
  <c r="B5687" i="1"/>
  <c r="J5687" i="1" s="1"/>
  <c r="BC5686" i="1" l="1"/>
  <c r="BS5687" i="1"/>
  <c r="BT5687" i="1"/>
  <c r="BR5687" i="1"/>
  <c r="I5686" i="1"/>
  <c r="H5687" i="1"/>
  <c r="AX5686" i="1"/>
  <c r="F5687" i="1" l="1"/>
  <c r="B5688" i="1"/>
  <c r="J5688" i="1" s="1"/>
  <c r="C5688" i="1"/>
  <c r="BS5688" i="1" l="1"/>
  <c r="BR5688" i="1"/>
  <c r="BT5688" i="1"/>
  <c r="BC5687" i="1"/>
  <c r="I5687" i="1"/>
  <c r="H5688" i="1"/>
  <c r="AX5687" i="1"/>
  <c r="F5688" i="1" l="1"/>
  <c r="B5689" i="1"/>
  <c r="J5689" i="1" s="1"/>
  <c r="C5689" i="1"/>
  <c r="BR5689" i="1" l="1"/>
  <c r="BS5689" i="1"/>
  <c r="BT5689" i="1"/>
  <c r="BC5688" i="1"/>
  <c r="I5688" i="1"/>
  <c r="H5689" i="1"/>
  <c r="AX5688" i="1"/>
  <c r="F5689" i="1" l="1"/>
  <c r="B5690" i="1"/>
  <c r="J5690" i="1" s="1"/>
  <c r="C5690" i="1"/>
  <c r="BC5689" i="1" l="1"/>
  <c r="BS5690" i="1"/>
  <c r="BR5690" i="1"/>
  <c r="BT5690" i="1"/>
  <c r="I5689" i="1"/>
  <c r="H5690" i="1"/>
  <c r="AX5689" i="1"/>
  <c r="F5690" i="1" l="1"/>
  <c r="B5691" i="1"/>
  <c r="J5691" i="1" s="1"/>
  <c r="C5691" i="1"/>
  <c r="BC5690" i="1" l="1"/>
  <c r="BS5691" i="1"/>
  <c r="BR5691" i="1"/>
  <c r="BT5691" i="1"/>
  <c r="I5690" i="1"/>
  <c r="AX5690" i="1"/>
  <c r="H5691" i="1"/>
  <c r="F5691" i="1" l="1"/>
  <c r="B5692" i="1"/>
  <c r="J5692" i="1" s="1"/>
  <c r="C5692" i="1"/>
  <c r="BC5691" i="1" l="1"/>
  <c r="BR5692" i="1"/>
  <c r="BS5692" i="1"/>
  <c r="BT5692" i="1"/>
  <c r="I5691" i="1"/>
  <c r="AX5691" i="1"/>
  <c r="H5692" i="1"/>
  <c r="F5692" i="1" l="1"/>
  <c r="C5693" i="1"/>
  <c r="B5693" i="1"/>
  <c r="J5693" i="1" s="1"/>
  <c r="BC5692" i="1" l="1"/>
  <c r="BS5693" i="1"/>
  <c r="BT5693" i="1"/>
  <c r="BR5693" i="1"/>
  <c r="I5692" i="1"/>
  <c r="AX5692" i="1"/>
  <c r="H5693" i="1"/>
  <c r="F5693" i="1" l="1"/>
  <c r="B5694" i="1"/>
  <c r="J5694" i="1" s="1"/>
  <c r="C5694" i="1"/>
  <c r="BT5694" i="1" l="1"/>
  <c r="BS5694" i="1"/>
  <c r="BR5694" i="1"/>
  <c r="BC5693" i="1"/>
  <c r="I5693" i="1"/>
  <c r="H5694" i="1"/>
  <c r="AX5693" i="1"/>
  <c r="F5694" i="1" l="1"/>
  <c r="B5695" i="1"/>
  <c r="J5695" i="1" s="1"/>
  <c r="C5695" i="1"/>
  <c r="BT5695" i="1" l="1"/>
  <c r="BS5695" i="1"/>
  <c r="BR5695" i="1"/>
  <c r="BC5694" i="1"/>
  <c r="I5694" i="1"/>
  <c r="H5695" i="1"/>
  <c r="AX5694" i="1"/>
  <c r="F5695" i="1" l="1"/>
  <c r="B5696" i="1"/>
  <c r="J5696" i="1" s="1"/>
  <c r="C5696" i="1"/>
  <c r="BC5695" i="1" l="1"/>
  <c r="BR5696" i="1"/>
  <c r="BT5696" i="1"/>
  <c r="BS5696" i="1"/>
  <c r="I5695" i="1"/>
  <c r="AX5695" i="1"/>
  <c r="H5696" i="1"/>
  <c r="F5696" i="1" l="1"/>
  <c r="B5697" i="1"/>
  <c r="J5697" i="1" s="1"/>
  <c r="C5697" i="1"/>
  <c r="BC5696" i="1" l="1"/>
  <c r="BR5697" i="1"/>
  <c r="BT5697" i="1"/>
  <c r="BS5697" i="1"/>
  <c r="I5696" i="1"/>
  <c r="AX5696" i="1"/>
  <c r="H5697" i="1"/>
  <c r="F5697" i="1" l="1"/>
  <c r="C5698" i="1"/>
  <c r="B5698" i="1"/>
  <c r="J5698" i="1" s="1"/>
  <c r="BC5697" i="1" l="1"/>
  <c r="BT5698" i="1"/>
  <c r="BR5698" i="1"/>
  <c r="BS5698" i="1"/>
  <c r="I5697" i="1"/>
  <c r="H5698" i="1"/>
  <c r="AX5697" i="1"/>
  <c r="F5698" i="1" l="1"/>
  <c r="B5699" i="1"/>
  <c r="J5699" i="1" s="1"/>
  <c r="C5699" i="1"/>
  <c r="BC5698" i="1" l="1"/>
  <c r="BT5699" i="1"/>
  <c r="BR5699" i="1"/>
  <c r="BS5699" i="1"/>
  <c r="I5698" i="1"/>
  <c r="AX5698" i="1"/>
  <c r="H5699" i="1"/>
  <c r="F5699" i="1" l="1"/>
  <c r="C5700" i="1"/>
  <c r="B5700" i="1"/>
  <c r="J5700" i="1" s="1"/>
  <c r="BC5699" i="1" l="1"/>
  <c r="BR5700" i="1"/>
  <c r="BS5700" i="1"/>
  <c r="BT5700" i="1"/>
  <c r="I5699" i="1"/>
  <c r="AX5699" i="1"/>
  <c r="H5700" i="1"/>
  <c r="F5700" i="1" l="1"/>
  <c r="C5701" i="1"/>
  <c r="B5701" i="1"/>
  <c r="J5701" i="1" s="1"/>
  <c r="BC5700" i="1" l="1"/>
  <c r="BR5701" i="1"/>
  <c r="BS5701" i="1"/>
  <c r="BT5701" i="1"/>
  <c r="I5700" i="1"/>
  <c r="AX5700" i="1"/>
  <c r="H5701" i="1"/>
  <c r="F5701" i="1" l="1"/>
  <c r="C5702" i="1"/>
  <c r="B5702" i="1"/>
  <c r="J5702" i="1" s="1"/>
  <c r="BC5701" i="1" l="1"/>
  <c r="BR5702" i="1"/>
  <c r="BS5702" i="1"/>
  <c r="BT5702" i="1"/>
  <c r="I5701" i="1"/>
  <c r="AX5701" i="1"/>
  <c r="H5702" i="1"/>
  <c r="F5702" i="1" l="1"/>
  <c r="B5703" i="1"/>
  <c r="J5703" i="1" s="1"/>
  <c r="C5703" i="1"/>
  <c r="BC5702" i="1" l="1"/>
  <c r="BT5703" i="1"/>
  <c r="BR5703" i="1"/>
  <c r="BS5703" i="1"/>
  <c r="I5702" i="1"/>
  <c r="AX5702" i="1"/>
  <c r="H5703" i="1"/>
  <c r="F5703" i="1" l="1"/>
  <c r="C5704" i="1"/>
  <c r="B5704" i="1"/>
  <c r="J5704" i="1" s="1"/>
  <c r="BC5703" i="1" l="1"/>
  <c r="BT5704" i="1"/>
  <c r="BS5704" i="1"/>
  <c r="BR5704" i="1"/>
  <c r="I5703" i="1"/>
  <c r="H5704" i="1"/>
  <c r="AX5703" i="1"/>
  <c r="F5704" i="1" l="1"/>
  <c r="C5705" i="1"/>
  <c r="B5705" i="1"/>
  <c r="J5705" i="1" s="1"/>
  <c r="BC5704" i="1" l="1"/>
  <c r="BR5705" i="1"/>
  <c r="BS5705" i="1"/>
  <c r="BT5705" i="1"/>
  <c r="I5704" i="1"/>
  <c r="AX5704" i="1"/>
  <c r="H5705" i="1"/>
  <c r="F5705" i="1" l="1"/>
  <c r="B5706" i="1"/>
  <c r="J5706" i="1" s="1"/>
  <c r="C5706" i="1"/>
  <c r="BC5705" i="1" l="1"/>
  <c r="BR5706" i="1"/>
  <c r="BS5706" i="1"/>
  <c r="BT5706" i="1"/>
  <c r="I5705" i="1"/>
  <c r="AX5705" i="1"/>
  <c r="H5706" i="1"/>
  <c r="F5706" i="1" l="1"/>
  <c r="B5707" i="1"/>
  <c r="J5707" i="1" s="1"/>
  <c r="C5707" i="1"/>
  <c r="BT5707" i="1" l="1"/>
  <c r="BR5707" i="1"/>
  <c r="BS5707" i="1"/>
  <c r="BC5706" i="1"/>
  <c r="I5706" i="1"/>
  <c r="H5707" i="1"/>
  <c r="AX5706" i="1"/>
  <c r="F5707" i="1" l="1"/>
  <c r="B5708" i="1"/>
  <c r="J5708" i="1" s="1"/>
  <c r="C5708" i="1"/>
  <c r="BC5707" i="1" l="1"/>
  <c r="BR5708" i="1"/>
  <c r="BS5708" i="1"/>
  <c r="BT5708" i="1"/>
  <c r="I5707" i="1"/>
  <c r="AX5707" i="1"/>
  <c r="H5708" i="1"/>
  <c r="F5708" i="1" l="1"/>
  <c r="B5709" i="1"/>
  <c r="J5709" i="1" s="1"/>
  <c r="C5709" i="1"/>
  <c r="BC5708" i="1" l="1"/>
  <c r="BR5709" i="1"/>
  <c r="BS5709" i="1"/>
  <c r="BT5709" i="1"/>
  <c r="I5708" i="1"/>
  <c r="AX5708" i="1"/>
  <c r="H5709" i="1"/>
  <c r="F5709" i="1" l="1"/>
  <c r="B5710" i="1"/>
  <c r="J5710" i="1" s="1"/>
  <c r="C5710" i="1"/>
  <c r="BT5710" i="1" l="1"/>
  <c r="BS5710" i="1"/>
  <c r="BR5710" i="1"/>
  <c r="BC5709" i="1"/>
  <c r="I5709" i="1"/>
  <c r="H5710" i="1"/>
  <c r="AX5709" i="1"/>
  <c r="F5710" i="1" l="1"/>
  <c r="B5711" i="1"/>
  <c r="J5711" i="1" s="1"/>
  <c r="C5711" i="1"/>
  <c r="BC5710" i="1" l="1"/>
  <c r="BR5711" i="1"/>
  <c r="BS5711" i="1"/>
  <c r="BT5711" i="1"/>
  <c r="I5710" i="1"/>
  <c r="AX5710" i="1"/>
  <c r="H5711" i="1"/>
  <c r="F5711" i="1" l="1"/>
  <c r="B5712" i="1"/>
  <c r="J5712" i="1" s="1"/>
  <c r="C5712" i="1"/>
  <c r="BC5711" i="1" l="1"/>
  <c r="BT5712" i="1"/>
  <c r="BR5712" i="1"/>
  <c r="BS5712" i="1"/>
  <c r="I5711" i="1"/>
  <c r="AX5711" i="1"/>
  <c r="H5712" i="1"/>
  <c r="F5712" i="1" l="1"/>
  <c r="C5713" i="1"/>
  <c r="B5713" i="1"/>
  <c r="J5713" i="1" s="1"/>
  <c r="BC5712" i="1" l="1"/>
  <c r="BT5713" i="1"/>
  <c r="BR5713" i="1"/>
  <c r="BS5713" i="1"/>
  <c r="I5712" i="1"/>
  <c r="AX5712" i="1"/>
  <c r="H5713" i="1"/>
  <c r="F5713" i="1" l="1"/>
  <c r="C5714" i="1"/>
  <c r="B5714" i="1"/>
  <c r="J5714" i="1" s="1"/>
  <c r="BC5713" i="1" l="1"/>
  <c r="BR5714" i="1"/>
  <c r="BS5714" i="1"/>
  <c r="BT5714" i="1"/>
  <c r="I5713" i="1"/>
  <c r="H5714" i="1"/>
  <c r="AX5713" i="1"/>
  <c r="F5714" i="1" l="1"/>
  <c r="C5715" i="1"/>
  <c r="B5715" i="1"/>
  <c r="J5715" i="1" s="1"/>
  <c r="BC5714" i="1" l="1"/>
  <c r="BR5715" i="1"/>
  <c r="BS5715" i="1"/>
  <c r="BT5715" i="1"/>
  <c r="I5714" i="1"/>
  <c r="AX5714" i="1"/>
  <c r="H5715" i="1"/>
  <c r="F5715" i="1" l="1"/>
  <c r="B5716" i="1"/>
  <c r="J5716" i="1" s="1"/>
  <c r="C5716" i="1"/>
  <c r="BT5716" i="1" l="1"/>
  <c r="BS5716" i="1"/>
  <c r="BR5716" i="1"/>
  <c r="BC5715" i="1"/>
  <c r="I5715" i="1"/>
  <c r="H5716" i="1"/>
  <c r="AX5715" i="1"/>
  <c r="F5716" i="1" l="1"/>
  <c r="C5717" i="1"/>
  <c r="B5717" i="1"/>
  <c r="J5717" i="1" s="1"/>
  <c r="BC5716" i="1" l="1"/>
  <c r="BR5717" i="1"/>
  <c r="BS5717" i="1"/>
  <c r="BT5717" i="1"/>
  <c r="I5716" i="1"/>
  <c r="AX5716" i="1"/>
  <c r="H5717" i="1"/>
  <c r="F5717" i="1" l="1"/>
  <c r="B5718" i="1"/>
  <c r="J5718" i="1" s="1"/>
  <c r="C5718" i="1"/>
  <c r="BC5717" i="1" l="1"/>
  <c r="BR5718" i="1"/>
  <c r="BS5718" i="1"/>
  <c r="BT5718" i="1"/>
  <c r="I5717" i="1"/>
  <c r="H5718" i="1"/>
  <c r="AX5717" i="1"/>
  <c r="F5718" i="1" l="1"/>
  <c r="C5719" i="1"/>
  <c r="B5719" i="1"/>
  <c r="J5719" i="1" s="1"/>
  <c r="BT5719" i="1" l="1"/>
  <c r="BR5719" i="1"/>
  <c r="BS5719" i="1"/>
  <c r="BC5718" i="1"/>
  <c r="I5718" i="1"/>
  <c r="H5719" i="1"/>
  <c r="AX5718" i="1"/>
  <c r="F5719" i="1" l="1"/>
  <c r="B5720" i="1"/>
  <c r="J5720" i="1" s="1"/>
  <c r="C5720" i="1"/>
  <c r="BC5719" i="1" l="1"/>
  <c r="BR5720" i="1"/>
  <c r="BS5720" i="1"/>
  <c r="BT5720" i="1"/>
  <c r="I5719" i="1"/>
  <c r="AX5719" i="1"/>
  <c r="H5720" i="1"/>
  <c r="F5720" i="1" l="1"/>
  <c r="B5721" i="1"/>
  <c r="J5721" i="1" s="1"/>
  <c r="C5721" i="1"/>
  <c r="BC5720" i="1" l="1"/>
  <c r="BT5721" i="1"/>
  <c r="BR5721" i="1"/>
  <c r="BS5721" i="1"/>
  <c r="I5720" i="1"/>
  <c r="AX5720" i="1"/>
  <c r="H5721" i="1"/>
  <c r="F5721" i="1" l="1"/>
  <c r="C5722" i="1"/>
  <c r="B5722" i="1"/>
  <c r="J5722" i="1" s="1"/>
  <c r="BC5721" i="1" l="1"/>
  <c r="BT5722" i="1"/>
  <c r="BS5722" i="1"/>
  <c r="BR5722" i="1"/>
  <c r="I5721" i="1"/>
  <c r="H5722" i="1"/>
  <c r="AX5721" i="1"/>
  <c r="F5722" i="1" l="1"/>
  <c r="C5723" i="1"/>
  <c r="B5723" i="1"/>
  <c r="J5723" i="1" s="1"/>
  <c r="BC5722" i="1" l="1"/>
  <c r="BR5723" i="1"/>
  <c r="BS5723" i="1"/>
  <c r="BT5723" i="1"/>
  <c r="I5722" i="1"/>
  <c r="AX5722" i="1"/>
  <c r="H5723" i="1"/>
  <c r="F5723" i="1" l="1"/>
  <c r="B5724" i="1"/>
  <c r="J5724" i="1" s="1"/>
  <c r="C5724" i="1"/>
  <c r="BC5723" i="1" l="1"/>
  <c r="BR5724" i="1"/>
  <c r="BT5724" i="1"/>
  <c r="BS5724" i="1"/>
  <c r="I5723" i="1"/>
  <c r="H5724" i="1"/>
  <c r="AX5723" i="1"/>
  <c r="F5724" i="1" l="1"/>
  <c r="B5725" i="1"/>
  <c r="J5725" i="1" s="1"/>
  <c r="C5725" i="1"/>
  <c r="BS5725" i="1" l="1"/>
  <c r="BR5725" i="1"/>
  <c r="BT5725" i="1"/>
  <c r="BC5724" i="1"/>
  <c r="I5724" i="1"/>
  <c r="H5725" i="1"/>
  <c r="AX5724" i="1"/>
  <c r="F5725" i="1" l="1"/>
  <c r="B5726" i="1"/>
  <c r="J5726" i="1" s="1"/>
  <c r="C5726" i="1"/>
  <c r="BS5726" i="1" l="1"/>
  <c r="BT5726" i="1"/>
  <c r="BR5726" i="1"/>
  <c r="BC5725" i="1"/>
  <c r="I5725" i="1"/>
  <c r="H5726" i="1"/>
  <c r="AX5725" i="1"/>
  <c r="F5726" i="1" l="1"/>
  <c r="C5727" i="1"/>
  <c r="B5727" i="1"/>
  <c r="J5727" i="1" s="1"/>
  <c r="BC5726" i="1" l="1"/>
  <c r="BT5727" i="1"/>
  <c r="BR5727" i="1"/>
  <c r="BS5727" i="1"/>
  <c r="I5726" i="1"/>
  <c r="AX5726" i="1"/>
  <c r="H5727" i="1"/>
  <c r="F5727" i="1" l="1"/>
  <c r="C5728" i="1"/>
  <c r="B5728" i="1"/>
  <c r="J5728" i="1" s="1"/>
  <c r="BC5727" i="1" l="1"/>
  <c r="BS5728" i="1"/>
  <c r="BT5728" i="1"/>
  <c r="BR5728" i="1"/>
  <c r="I5727" i="1"/>
  <c r="H5728" i="1"/>
  <c r="AX5727" i="1"/>
  <c r="F5728" i="1" l="1"/>
  <c r="C5729" i="1"/>
  <c r="B5729" i="1"/>
  <c r="J5729" i="1" s="1"/>
  <c r="BC5728" i="1" l="1"/>
  <c r="BS5729" i="1"/>
  <c r="BR5729" i="1"/>
  <c r="BT5729" i="1"/>
  <c r="I5728" i="1"/>
  <c r="H5729" i="1"/>
  <c r="AX5728" i="1"/>
  <c r="F5729" i="1" l="1"/>
  <c r="C5730" i="1"/>
  <c r="B5730" i="1"/>
  <c r="J5730" i="1" s="1"/>
  <c r="BC5729" i="1" l="1"/>
  <c r="BS5730" i="1"/>
  <c r="BR5730" i="1"/>
  <c r="BT5730" i="1"/>
  <c r="I5729" i="1"/>
  <c r="AX5729" i="1"/>
  <c r="H5730" i="1"/>
  <c r="F5730" i="1" l="1"/>
  <c r="B5731" i="1"/>
  <c r="J5731" i="1" s="1"/>
  <c r="C5731" i="1"/>
  <c r="BC5730" i="1" l="1"/>
  <c r="BS5731" i="1"/>
  <c r="BR5731" i="1"/>
  <c r="BT5731" i="1"/>
  <c r="I5730" i="1"/>
  <c r="AX5730" i="1"/>
  <c r="H5731" i="1"/>
  <c r="F5731" i="1" l="1"/>
  <c r="C5732" i="1"/>
  <c r="B5732" i="1"/>
  <c r="J5732" i="1" s="1"/>
  <c r="BS5732" i="1" l="1"/>
  <c r="BT5732" i="1"/>
  <c r="BR5732" i="1"/>
  <c r="BC5731" i="1"/>
  <c r="I5731" i="1"/>
  <c r="H5732" i="1"/>
  <c r="AX5731" i="1"/>
  <c r="F5732" i="1" l="1"/>
  <c r="B5733" i="1"/>
  <c r="J5733" i="1" s="1"/>
  <c r="C5733" i="1"/>
  <c r="BS5733" i="1" l="1"/>
  <c r="BR5733" i="1"/>
  <c r="BT5733" i="1"/>
  <c r="BC5732" i="1"/>
  <c r="I5732" i="1"/>
  <c r="H5733" i="1"/>
  <c r="AX5732" i="1"/>
  <c r="F5733" i="1" l="1"/>
  <c r="B5734" i="1"/>
  <c r="J5734" i="1" s="1"/>
  <c r="C5734" i="1"/>
  <c r="BC5733" i="1" l="1"/>
  <c r="BS5734" i="1"/>
  <c r="BR5734" i="1"/>
  <c r="BT5734" i="1"/>
  <c r="I5733" i="1"/>
  <c r="AX5733" i="1"/>
  <c r="H5734" i="1"/>
  <c r="F5734" i="1" l="1"/>
  <c r="C5735" i="1"/>
  <c r="B5735" i="1"/>
  <c r="J5735" i="1" s="1"/>
  <c r="BC5734" i="1" l="1"/>
  <c r="BS5735" i="1"/>
  <c r="BR5735" i="1"/>
  <c r="BT5735" i="1"/>
  <c r="I5734" i="1"/>
  <c r="AX5734" i="1"/>
  <c r="H5735" i="1"/>
  <c r="F5735" i="1" l="1"/>
  <c r="C5736" i="1"/>
  <c r="B5736" i="1"/>
  <c r="J5736" i="1" s="1"/>
  <c r="BC5735" i="1" l="1"/>
  <c r="BS5736" i="1"/>
  <c r="BR5736" i="1"/>
  <c r="BT5736" i="1"/>
  <c r="I5735" i="1"/>
  <c r="H5736" i="1"/>
  <c r="AX5735" i="1"/>
  <c r="F5736" i="1" l="1"/>
  <c r="C5737" i="1"/>
  <c r="B5737" i="1"/>
  <c r="J5737" i="1" s="1"/>
  <c r="BC5736" i="1" l="1"/>
  <c r="BS5737" i="1"/>
  <c r="BR5737" i="1"/>
  <c r="BT5737" i="1"/>
  <c r="I5736" i="1"/>
  <c r="AX5736" i="1"/>
  <c r="H5737" i="1"/>
  <c r="F5737" i="1" l="1"/>
  <c r="C5738" i="1"/>
  <c r="B5738" i="1"/>
  <c r="J5738" i="1" s="1"/>
  <c r="BS5738" i="1" l="1"/>
  <c r="BR5738" i="1"/>
  <c r="BT5738" i="1"/>
  <c r="BC5737" i="1"/>
  <c r="I5737" i="1"/>
  <c r="H5738" i="1"/>
  <c r="AX5737" i="1"/>
  <c r="F5738" i="1" l="1"/>
  <c r="C5739" i="1"/>
  <c r="B5739" i="1"/>
  <c r="J5739" i="1" s="1"/>
  <c r="BC5738" i="1" l="1"/>
  <c r="BR5739" i="1"/>
  <c r="BT5739" i="1"/>
  <c r="BS5739" i="1"/>
  <c r="I5738" i="1"/>
  <c r="AX5738" i="1"/>
  <c r="H5739" i="1"/>
  <c r="F5739" i="1" l="1"/>
  <c r="B5740" i="1"/>
  <c r="J5740" i="1" s="1"/>
  <c r="C5740" i="1"/>
  <c r="BC5739" i="1" l="1"/>
  <c r="BS5740" i="1"/>
  <c r="BR5740" i="1"/>
  <c r="BT5740" i="1"/>
  <c r="I5739" i="1"/>
  <c r="H5740" i="1"/>
  <c r="AX5739" i="1"/>
  <c r="F5740" i="1" l="1"/>
  <c r="C5741" i="1"/>
  <c r="B5741" i="1"/>
  <c r="J5741" i="1" s="1"/>
  <c r="BC5740" i="1" l="1"/>
  <c r="BS5741" i="1"/>
  <c r="BT5741" i="1"/>
  <c r="BR5741" i="1"/>
  <c r="I5740" i="1"/>
  <c r="H5741" i="1"/>
  <c r="AX5740" i="1"/>
  <c r="F5741" i="1" l="1"/>
  <c r="B5742" i="1"/>
  <c r="J5742" i="1" s="1"/>
  <c r="C5742" i="1"/>
  <c r="BC5741" i="1" l="1"/>
  <c r="BT5742" i="1"/>
  <c r="BR5742" i="1"/>
  <c r="BS5742" i="1"/>
  <c r="I5741" i="1"/>
  <c r="AX5741" i="1"/>
  <c r="H5742" i="1"/>
  <c r="F5742" i="1" l="1"/>
  <c r="C5743" i="1"/>
  <c r="B5743" i="1"/>
  <c r="J5743" i="1" s="1"/>
  <c r="BC5742" i="1" l="1"/>
  <c r="BS5743" i="1"/>
  <c r="BR5743" i="1"/>
  <c r="BT5743" i="1"/>
  <c r="I5742" i="1"/>
  <c r="H5743" i="1"/>
  <c r="AX5742" i="1"/>
  <c r="F5743" i="1" l="1"/>
  <c r="B5744" i="1"/>
  <c r="J5744" i="1" s="1"/>
  <c r="C5744" i="1"/>
  <c r="BC5743" i="1" l="1"/>
  <c r="BT5744" i="1"/>
  <c r="BR5744" i="1"/>
  <c r="BS5744" i="1"/>
  <c r="I5743" i="1"/>
  <c r="AX5743" i="1"/>
  <c r="H5744" i="1"/>
  <c r="F5744" i="1" l="1"/>
  <c r="C5745" i="1"/>
  <c r="B5745" i="1"/>
  <c r="J5745" i="1" s="1"/>
  <c r="BC5744" i="1" l="1"/>
  <c r="BT5745" i="1"/>
  <c r="BR5745" i="1"/>
  <c r="BS5745" i="1"/>
  <c r="I5744" i="1"/>
  <c r="H5745" i="1"/>
  <c r="AX5744" i="1"/>
  <c r="F5745" i="1" l="1"/>
  <c r="B5746" i="1"/>
  <c r="J5746" i="1" s="1"/>
  <c r="C5746" i="1"/>
  <c r="BC5745" i="1" l="1"/>
  <c r="BS5746" i="1"/>
  <c r="BT5746" i="1"/>
  <c r="BR5746" i="1"/>
  <c r="I5745" i="1"/>
  <c r="H5746" i="1"/>
  <c r="AX5745" i="1"/>
  <c r="F5746" i="1" l="1"/>
  <c r="B5747" i="1"/>
  <c r="J5747" i="1" s="1"/>
  <c r="C5747" i="1"/>
  <c r="BC5746" i="1" l="1"/>
  <c r="BR5747" i="1"/>
  <c r="BS5747" i="1"/>
  <c r="BT5747" i="1"/>
  <c r="I5746" i="1"/>
  <c r="AX5746" i="1"/>
  <c r="H5747" i="1"/>
  <c r="F5747" i="1" l="1"/>
  <c r="B5748" i="1"/>
  <c r="J5748" i="1" s="1"/>
  <c r="C5748" i="1"/>
  <c r="BC5747" i="1" l="1"/>
  <c r="BT5748" i="1"/>
  <c r="BR5748" i="1"/>
  <c r="BS5748" i="1"/>
  <c r="I5747" i="1"/>
  <c r="AX5747" i="1"/>
  <c r="H5748" i="1"/>
  <c r="F5748" i="1" l="1"/>
  <c r="C5749" i="1"/>
  <c r="B5749" i="1"/>
  <c r="J5749" i="1" s="1"/>
  <c r="BC5748" i="1" l="1"/>
  <c r="BS5749" i="1"/>
  <c r="BR5749" i="1"/>
  <c r="BT5749" i="1"/>
  <c r="I5748" i="1"/>
  <c r="AX5748" i="1"/>
  <c r="H5749" i="1"/>
  <c r="F5749" i="1" l="1"/>
  <c r="B5750" i="1"/>
  <c r="J5750" i="1" s="1"/>
  <c r="C5750" i="1"/>
  <c r="BC5749" i="1" l="1"/>
  <c r="BT5750" i="1"/>
  <c r="BS5750" i="1"/>
  <c r="BR5750" i="1"/>
  <c r="I5749" i="1"/>
  <c r="H5750" i="1"/>
  <c r="AX5749" i="1"/>
  <c r="F5750" i="1" l="1"/>
  <c r="C5751" i="1"/>
  <c r="B5751" i="1"/>
  <c r="J5751" i="1" s="1"/>
  <c r="BT5751" i="1" l="1"/>
  <c r="BR5751" i="1"/>
  <c r="BS5751" i="1"/>
  <c r="BC5750" i="1"/>
  <c r="I5750" i="1"/>
  <c r="H5751" i="1"/>
  <c r="AX5750" i="1"/>
  <c r="F5751" i="1" l="1"/>
  <c r="C5752" i="1"/>
  <c r="B5752" i="1"/>
  <c r="J5752" i="1" s="1"/>
  <c r="BC5751" i="1" l="1"/>
  <c r="BS5752" i="1"/>
  <c r="BR5752" i="1"/>
  <c r="BT5752" i="1"/>
  <c r="I5751" i="1"/>
  <c r="H5752" i="1"/>
  <c r="AX5751" i="1"/>
  <c r="F5752" i="1" l="1"/>
  <c r="C5753" i="1"/>
  <c r="B5753" i="1"/>
  <c r="J5753" i="1" s="1"/>
  <c r="BC5752" i="1" l="1"/>
  <c r="BS5753" i="1"/>
  <c r="BT5753" i="1"/>
  <c r="BR5753" i="1"/>
  <c r="I5752" i="1"/>
  <c r="H5753" i="1"/>
  <c r="AX5752" i="1"/>
  <c r="F5753" i="1" l="1"/>
  <c r="C5754" i="1"/>
  <c r="B5754" i="1"/>
  <c r="J5754" i="1" s="1"/>
  <c r="BC5753" i="1" l="1"/>
  <c r="BT5754" i="1"/>
  <c r="BR5754" i="1"/>
  <c r="BS5754" i="1"/>
  <c r="I5753" i="1"/>
  <c r="AX5753" i="1"/>
  <c r="H5754" i="1"/>
  <c r="F5754" i="1" l="1"/>
  <c r="C5755" i="1"/>
  <c r="B5755" i="1"/>
  <c r="J5755" i="1" s="1"/>
  <c r="BC5754" i="1" l="1"/>
  <c r="BS5755" i="1"/>
  <c r="BT5755" i="1"/>
  <c r="BR5755" i="1"/>
  <c r="I5754" i="1"/>
  <c r="H5755" i="1"/>
  <c r="AX5754" i="1"/>
  <c r="F5755" i="1" l="1"/>
  <c r="B5756" i="1"/>
  <c r="J5756" i="1" s="1"/>
  <c r="C5756" i="1"/>
  <c r="BC5755" i="1" l="1"/>
  <c r="BT5756" i="1"/>
  <c r="BR5756" i="1"/>
  <c r="BS5756" i="1"/>
  <c r="I5755" i="1"/>
  <c r="AX5755" i="1"/>
  <c r="H5756" i="1"/>
  <c r="F5756" i="1" l="1"/>
  <c r="C5757" i="1"/>
  <c r="B5757" i="1"/>
  <c r="J5757" i="1" s="1"/>
  <c r="BC5756" i="1" l="1"/>
  <c r="BT5757" i="1"/>
  <c r="BR5757" i="1"/>
  <c r="BS5757" i="1"/>
  <c r="I5756" i="1"/>
  <c r="AX5756" i="1"/>
  <c r="H5757" i="1"/>
  <c r="F5757" i="1" l="1"/>
  <c r="B5758" i="1"/>
  <c r="J5758" i="1" s="1"/>
  <c r="C5758" i="1"/>
  <c r="BC5757" i="1" l="1"/>
  <c r="BS5758" i="1"/>
  <c r="BR5758" i="1"/>
  <c r="BT5758" i="1"/>
  <c r="I5757" i="1"/>
  <c r="AX5757" i="1"/>
  <c r="H5758" i="1"/>
  <c r="F5758" i="1" l="1"/>
  <c r="C5759" i="1"/>
  <c r="B5759" i="1"/>
  <c r="J5759" i="1" s="1"/>
  <c r="BC5758" i="1" l="1"/>
  <c r="BS5759" i="1"/>
  <c r="BT5759" i="1"/>
  <c r="BR5759" i="1"/>
  <c r="I5758" i="1"/>
  <c r="AX5758" i="1"/>
  <c r="H5759" i="1"/>
  <c r="F5759" i="1" l="1"/>
  <c r="B5760" i="1"/>
  <c r="J5760" i="1" s="1"/>
  <c r="C5760" i="1"/>
  <c r="BC5759" i="1" l="1"/>
  <c r="BT5760" i="1"/>
  <c r="BR5760" i="1"/>
  <c r="BS5760" i="1"/>
  <c r="I5759" i="1"/>
  <c r="AX5759" i="1"/>
  <c r="H5760" i="1"/>
  <c r="F5760" i="1" l="1"/>
  <c r="C5761" i="1"/>
  <c r="B5761" i="1"/>
  <c r="J5761" i="1" s="1"/>
  <c r="BC5760" i="1" l="1"/>
  <c r="BS5761" i="1"/>
  <c r="BR5761" i="1"/>
  <c r="BT5761" i="1"/>
  <c r="I5760" i="1"/>
  <c r="AX5760" i="1"/>
  <c r="H5761" i="1"/>
  <c r="F5761" i="1" l="1"/>
  <c r="C5762" i="1"/>
  <c r="B5762" i="1"/>
  <c r="J5762" i="1" s="1"/>
  <c r="BC5761" i="1" l="1"/>
  <c r="BT5762" i="1"/>
  <c r="BR5762" i="1"/>
  <c r="BS5762" i="1"/>
  <c r="I5761" i="1"/>
  <c r="AX5761" i="1"/>
  <c r="H5762" i="1"/>
  <c r="F5762" i="1" l="1"/>
  <c r="B5763" i="1"/>
  <c r="J5763" i="1" s="1"/>
  <c r="C5763" i="1"/>
  <c r="BC5762" i="1" l="1"/>
  <c r="BT5763" i="1"/>
  <c r="BR5763" i="1"/>
  <c r="BS5763" i="1"/>
  <c r="I5762" i="1"/>
  <c r="H5763" i="1"/>
  <c r="AX5762" i="1"/>
  <c r="F5763" i="1" l="1"/>
  <c r="B5764" i="1"/>
  <c r="J5764" i="1" s="1"/>
  <c r="C5764" i="1"/>
  <c r="BC5763" i="1" l="1"/>
  <c r="BS5764" i="1"/>
  <c r="BT5764" i="1"/>
  <c r="BR5764" i="1"/>
  <c r="I5763" i="1"/>
  <c r="AX5763" i="1"/>
  <c r="H5764" i="1"/>
  <c r="F5764" i="1" l="1"/>
  <c r="B5765" i="1"/>
  <c r="J5765" i="1" s="1"/>
  <c r="C5765" i="1"/>
  <c r="BC5764" i="1" l="1"/>
  <c r="BR5765" i="1"/>
  <c r="BS5765" i="1"/>
  <c r="BT5765" i="1"/>
  <c r="I5764" i="1"/>
  <c r="H5765" i="1"/>
  <c r="AX5764" i="1"/>
  <c r="F5765" i="1" l="1"/>
  <c r="B5766" i="1"/>
  <c r="J5766" i="1" s="1"/>
  <c r="C5766" i="1"/>
  <c r="BC5765" i="1" l="1"/>
  <c r="BT5766" i="1"/>
  <c r="BR5766" i="1"/>
  <c r="BS5766" i="1"/>
  <c r="I5765" i="1"/>
  <c r="H5766" i="1"/>
  <c r="AX5765" i="1"/>
  <c r="F5766" i="1" l="1"/>
  <c r="C5767" i="1"/>
  <c r="B5767" i="1"/>
  <c r="J5767" i="1" s="1"/>
  <c r="BC5766" i="1" l="1"/>
  <c r="BS5767" i="1"/>
  <c r="BT5767" i="1"/>
  <c r="BR5767" i="1"/>
  <c r="I5766" i="1"/>
  <c r="H5767" i="1"/>
  <c r="AX5766" i="1"/>
  <c r="F5767" i="1" l="1"/>
  <c r="C5768" i="1"/>
  <c r="B5768" i="1"/>
  <c r="J5768" i="1" s="1"/>
  <c r="BC5767" i="1" l="1"/>
  <c r="BT5768" i="1"/>
  <c r="BS5768" i="1"/>
  <c r="BR5768" i="1"/>
  <c r="I5767" i="1"/>
  <c r="AX5767" i="1"/>
  <c r="H5768" i="1"/>
  <c r="F5768" i="1" l="1"/>
  <c r="C5769" i="1"/>
  <c r="B5769" i="1"/>
  <c r="J5769" i="1" s="1"/>
  <c r="BC5768" i="1" l="1"/>
  <c r="BT5769" i="1"/>
  <c r="BR5769" i="1"/>
  <c r="BS5769" i="1"/>
  <c r="I5768" i="1"/>
  <c r="H5769" i="1"/>
  <c r="AX5768" i="1"/>
  <c r="F5769" i="1" l="1"/>
  <c r="C5770" i="1"/>
  <c r="B5770" i="1"/>
  <c r="J5770" i="1" s="1"/>
  <c r="BC5769" i="1" l="1"/>
  <c r="BS5770" i="1"/>
  <c r="BR5770" i="1"/>
  <c r="BT5770" i="1"/>
  <c r="I5769" i="1"/>
  <c r="AX5769" i="1"/>
  <c r="H5770" i="1"/>
  <c r="F5770" i="1" l="1"/>
  <c r="C5771" i="1"/>
  <c r="B5771" i="1"/>
  <c r="J5771" i="1" s="1"/>
  <c r="BR5771" i="1" l="1"/>
  <c r="BS5771" i="1"/>
  <c r="BT5771" i="1"/>
  <c r="BC5770" i="1"/>
  <c r="I5770" i="1"/>
  <c r="H5771" i="1"/>
  <c r="AX5770" i="1"/>
  <c r="F5771" i="1" l="1"/>
  <c r="B5772" i="1"/>
  <c r="J5772" i="1" s="1"/>
  <c r="C5772" i="1"/>
  <c r="BC5771" i="1" l="1"/>
  <c r="BT5772" i="1"/>
  <c r="BR5772" i="1"/>
  <c r="BS5772" i="1"/>
  <c r="I5771" i="1"/>
  <c r="AX5771" i="1"/>
  <c r="H5772" i="1"/>
  <c r="F5772" i="1" l="1"/>
  <c r="B5773" i="1"/>
  <c r="J5773" i="1" s="1"/>
  <c r="C5773" i="1"/>
  <c r="BC5772" i="1" l="1"/>
  <c r="BS5773" i="1"/>
  <c r="BT5773" i="1"/>
  <c r="BR5773" i="1"/>
  <c r="I5772" i="1"/>
  <c r="H5773" i="1"/>
  <c r="AX5772" i="1"/>
  <c r="F5773" i="1" l="1"/>
  <c r="B5774" i="1"/>
  <c r="J5774" i="1" s="1"/>
  <c r="C5774" i="1"/>
  <c r="BT5774" i="1" l="1"/>
  <c r="BR5774" i="1"/>
  <c r="BS5774" i="1"/>
  <c r="BC5773" i="1"/>
  <c r="I5773" i="1"/>
  <c r="H5774" i="1"/>
  <c r="AX5773" i="1"/>
  <c r="F5774" i="1" l="1"/>
  <c r="B5775" i="1"/>
  <c r="J5775" i="1" s="1"/>
  <c r="C5775" i="1"/>
  <c r="BC5774" i="1" l="1"/>
  <c r="BT5775" i="1"/>
  <c r="BR5775" i="1"/>
  <c r="BS5775" i="1"/>
  <c r="I5774" i="1"/>
  <c r="H5775" i="1"/>
  <c r="AX5774" i="1"/>
  <c r="F5775" i="1" l="1"/>
  <c r="B5776" i="1"/>
  <c r="J5776" i="1" s="1"/>
  <c r="C5776" i="1"/>
  <c r="BC5775" i="1" l="1"/>
  <c r="BS5776" i="1"/>
  <c r="BR5776" i="1"/>
  <c r="BT5776" i="1"/>
  <c r="I5775" i="1"/>
  <c r="AX5775" i="1"/>
  <c r="H5776" i="1"/>
  <c r="F5776" i="1" l="1"/>
  <c r="C5777" i="1"/>
  <c r="B5777" i="1"/>
  <c r="J5777" i="1" s="1"/>
  <c r="BC5776" i="1" l="1"/>
  <c r="BS5777" i="1"/>
  <c r="BT5777" i="1"/>
  <c r="BR5777" i="1"/>
  <c r="I5776" i="1"/>
  <c r="AX5776" i="1"/>
  <c r="H5777" i="1"/>
  <c r="F5777" i="1" l="1"/>
  <c r="C5778" i="1"/>
  <c r="B5778" i="1"/>
  <c r="J5778" i="1" s="1"/>
  <c r="BC5777" i="1" l="1"/>
  <c r="BT5778" i="1"/>
  <c r="BR5778" i="1"/>
  <c r="BS5778" i="1"/>
  <c r="I5777" i="1"/>
  <c r="AX5777" i="1"/>
  <c r="H5778" i="1"/>
  <c r="F5778" i="1" l="1"/>
  <c r="C5779" i="1"/>
  <c r="B5779" i="1"/>
  <c r="J5779" i="1" s="1"/>
  <c r="BC5778" i="1" l="1"/>
  <c r="BS5779" i="1"/>
  <c r="BR5779" i="1"/>
  <c r="BT5779" i="1"/>
  <c r="I5778" i="1"/>
  <c r="H5779" i="1"/>
  <c r="AX5778" i="1"/>
  <c r="F5779" i="1" l="1"/>
  <c r="C5780" i="1"/>
  <c r="B5780" i="1"/>
  <c r="J5780" i="1" s="1"/>
  <c r="BC5779" i="1" l="1"/>
  <c r="BT5780" i="1"/>
  <c r="BS5780" i="1"/>
  <c r="BR5780" i="1"/>
  <c r="I5779" i="1"/>
  <c r="AX5779" i="1"/>
  <c r="H5780" i="1"/>
  <c r="F5780" i="1" l="1"/>
  <c r="B5781" i="1"/>
  <c r="J5781" i="1" s="1"/>
  <c r="C5781" i="1"/>
  <c r="BT5781" i="1" l="1"/>
  <c r="BR5781" i="1"/>
  <c r="BS5781" i="1"/>
  <c r="BC5780" i="1"/>
  <c r="I5780" i="1"/>
  <c r="AX5780" i="1"/>
  <c r="H5781" i="1"/>
  <c r="F5781" i="1" l="1"/>
  <c r="B5782" i="1"/>
  <c r="J5782" i="1" s="1"/>
  <c r="C5782" i="1"/>
  <c r="BC5781" i="1" l="1"/>
  <c r="BS5782" i="1"/>
  <c r="BT5782" i="1"/>
  <c r="BR5782" i="1"/>
  <c r="I5781" i="1"/>
  <c r="H5782" i="1"/>
  <c r="AX5781" i="1"/>
  <c r="F5782" i="1" l="1"/>
  <c r="B5783" i="1"/>
  <c r="J5783" i="1" s="1"/>
  <c r="C5783" i="1"/>
  <c r="BC5782" i="1" l="1"/>
  <c r="BR5783" i="1"/>
  <c r="BS5783" i="1"/>
  <c r="BT5783" i="1"/>
  <c r="I5782" i="1"/>
  <c r="AX5782" i="1"/>
  <c r="H5783" i="1"/>
  <c r="F5783" i="1" l="1"/>
  <c r="C5784" i="1"/>
  <c r="B5784" i="1"/>
  <c r="J5784" i="1" s="1"/>
  <c r="BC5783" i="1" l="1"/>
  <c r="BT5784" i="1"/>
  <c r="BR5784" i="1"/>
  <c r="BS5784" i="1"/>
  <c r="I5783" i="1"/>
  <c r="AX5783" i="1"/>
  <c r="H5784" i="1"/>
  <c r="F5784" i="1" l="1"/>
  <c r="B5785" i="1"/>
  <c r="J5785" i="1" s="1"/>
  <c r="C5785" i="1"/>
  <c r="BC5784" i="1" l="1"/>
  <c r="BS5785" i="1"/>
  <c r="BR5785" i="1"/>
  <c r="BT5785" i="1"/>
  <c r="I5784" i="1"/>
  <c r="AX5784" i="1"/>
  <c r="H5785" i="1"/>
  <c r="F5785" i="1" l="1"/>
  <c r="C5786" i="1"/>
  <c r="B5786" i="1"/>
  <c r="J5786" i="1" s="1"/>
  <c r="BC5785" i="1" l="1"/>
  <c r="BS5786" i="1"/>
  <c r="BT5786" i="1"/>
  <c r="BR5786" i="1"/>
  <c r="I5785" i="1"/>
  <c r="AX5785" i="1"/>
  <c r="H5786" i="1"/>
  <c r="F5786" i="1" l="1"/>
  <c r="C5787" i="1"/>
  <c r="B5787" i="1"/>
  <c r="J5787" i="1" s="1"/>
  <c r="BC5786" i="1" l="1"/>
  <c r="BS5787" i="1"/>
  <c r="BR5787" i="1"/>
  <c r="BT5787" i="1"/>
  <c r="I5786" i="1"/>
  <c r="AX5786" i="1"/>
  <c r="H5787" i="1"/>
  <c r="F5787" i="1" l="1"/>
  <c r="B5788" i="1"/>
  <c r="J5788" i="1" s="1"/>
  <c r="C5788" i="1"/>
  <c r="BC5787" i="1" l="1"/>
  <c r="BS5788" i="1"/>
  <c r="BR5788" i="1"/>
  <c r="BT5788" i="1"/>
  <c r="I5787" i="1"/>
  <c r="AX5787" i="1"/>
  <c r="H5788" i="1"/>
  <c r="F5788" i="1" l="1"/>
  <c r="B5789" i="1"/>
  <c r="J5789" i="1" s="1"/>
  <c r="C5789" i="1"/>
  <c r="BC5788" i="1" l="1"/>
  <c r="BR5789" i="1"/>
  <c r="BS5789" i="1"/>
  <c r="BT5789" i="1"/>
  <c r="I5788" i="1"/>
  <c r="AX5788" i="1"/>
  <c r="H5789" i="1"/>
  <c r="F5789" i="1" l="1"/>
  <c r="C5790" i="1"/>
  <c r="B5790" i="1"/>
  <c r="J5790" i="1" s="1"/>
  <c r="BC5789" i="1" l="1"/>
  <c r="BT5790" i="1"/>
  <c r="BR5790" i="1"/>
  <c r="BS5790" i="1"/>
  <c r="I5789" i="1"/>
  <c r="AX5789" i="1"/>
  <c r="H5790" i="1"/>
  <c r="F5790" i="1" l="1"/>
  <c r="B5791" i="1"/>
  <c r="J5791" i="1" s="1"/>
  <c r="C5791" i="1"/>
  <c r="BC5790" i="1" l="1"/>
  <c r="BS5791" i="1"/>
  <c r="BT5791" i="1"/>
  <c r="BR5791" i="1"/>
  <c r="I5790" i="1"/>
  <c r="AX5790" i="1"/>
  <c r="H5791" i="1"/>
  <c r="F5791" i="1" l="1"/>
  <c r="C5792" i="1"/>
  <c r="B5792" i="1"/>
  <c r="J5792" i="1" s="1"/>
  <c r="BC5791" i="1" l="1"/>
  <c r="BS5792" i="1"/>
  <c r="BR5792" i="1"/>
  <c r="BT5792" i="1"/>
  <c r="I5791" i="1"/>
  <c r="AX5791" i="1"/>
  <c r="H5792" i="1"/>
  <c r="F5792" i="1" l="1"/>
  <c r="B5793" i="1"/>
  <c r="J5793" i="1" s="1"/>
  <c r="C5793" i="1"/>
  <c r="BC5792" i="1" l="1"/>
  <c r="BS5793" i="1"/>
  <c r="BR5793" i="1"/>
  <c r="BT5793" i="1"/>
  <c r="I5792" i="1"/>
  <c r="H5793" i="1"/>
  <c r="AX5792" i="1"/>
  <c r="F5793" i="1" l="1"/>
  <c r="B5794" i="1"/>
  <c r="J5794" i="1" s="1"/>
  <c r="C5794" i="1"/>
  <c r="BC5793" i="1" l="1"/>
  <c r="BS5794" i="1"/>
  <c r="BT5794" i="1"/>
  <c r="BR5794" i="1"/>
  <c r="I5793" i="1"/>
  <c r="H5794" i="1"/>
  <c r="AX5793" i="1"/>
  <c r="F5794" i="1" l="1"/>
  <c r="B5795" i="1"/>
  <c r="J5795" i="1" s="1"/>
  <c r="C5795" i="1"/>
  <c r="BC5794" i="1" l="1"/>
  <c r="BS5795" i="1"/>
  <c r="BR5795" i="1"/>
  <c r="BT5795" i="1"/>
  <c r="I5794" i="1"/>
  <c r="AX5794" i="1"/>
  <c r="H5795" i="1"/>
  <c r="F5795" i="1" l="1"/>
  <c r="C5796" i="1"/>
  <c r="B5796" i="1"/>
  <c r="J5796" i="1" s="1"/>
  <c r="BC5795" i="1" l="1"/>
  <c r="BT5796" i="1"/>
  <c r="BR5796" i="1"/>
  <c r="BS5796" i="1"/>
  <c r="I5795" i="1"/>
  <c r="H5796" i="1"/>
  <c r="AX5795" i="1"/>
  <c r="F5796" i="1" l="1"/>
  <c r="C5797" i="1"/>
  <c r="B5797" i="1"/>
  <c r="J5797" i="1" s="1"/>
  <c r="BC5796" i="1" l="1"/>
  <c r="BS5797" i="1"/>
  <c r="BR5797" i="1"/>
  <c r="BT5797" i="1"/>
  <c r="I5796" i="1"/>
  <c r="AX5796" i="1"/>
  <c r="H5797" i="1"/>
  <c r="F5797" i="1" l="1"/>
  <c r="B5798" i="1"/>
  <c r="J5798" i="1" s="1"/>
  <c r="C5798" i="1"/>
  <c r="BC5797" i="1" l="1"/>
  <c r="BS5798" i="1"/>
  <c r="BT5798" i="1"/>
  <c r="BR5798" i="1"/>
  <c r="I5797" i="1"/>
  <c r="AX5797" i="1"/>
  <c r="H5798" i="1"/>
  <c r="F5798" i="1" l="1"/>
  <c r="B5799" i="1"/>
  <c r="J5799" i="1" s="1"/>
  <c r="C5799" i="1"/>
  <c r="BT5799" i="1" l="1"/>
  <c r="BR5799" i="1"/>
  <c r="BS5799" i="1"/>
  <c r="BC5798" i="1"/>
  <c r="I5798" i="1"/>
  <c r="H5799" i="1"/>
  <c r="AX5798" i="1"/>
  <c r="F5799" i="1" l="1"/>
  <c r="C5800" i="1"/>
  <c r="B5800" i="1"/>
  <c r="J5800" i="1" s="1"/>
  <c r="BC5799" i="1" l="1"/>
  <c r="BS5800" i="1"/>
  <c r="BR5800" i="1"/>
  <c r="BT5800" i="1"/>
  <c r="I5799" i="1"/>
  <c r="AX5799" i="1"/>
  <c r="H5800" i="1"/>
  <c r="F5800" i="1" l="1"/>
  <c r="B5801" i="1"/>
  <c r="J5801" i="1" s="1"/>
  <c r="C5801" i="1"/>
  <c r="BC5800" i="1" l="1"/>
  <c r="BT5801" i="1"/>
  <c r="BR5801" i="1"/>
  <c r="BS5801" i="1"/>
  <c r="I5800" i="1"/>
  <c r="AX5800" i="1"/>
  <c r="H5801" i="1"/>
  <c r="F5801" i="1" l="1"/>
  <c r="C5802" i="1"/>
  <c r="B5802" i="1"/>
  <c r="J5802" i="1" s="1"/>
  <c r="BC5801" i="1" l="1"/>
  <c r="BS5802" i="1"/>
  <c r="BR5802" i="1"/>
  <c r="BT5802" i="1"/>
  <c r="I5801" i="1"/>
  <c r="AX5801" i="1"/>
  <c r="H5802" i="1"/>
  <c r="F5802" i="1" l="1"/>
  <c r="C5803" i="1"/>
  <c r="B5803" i="1"/>
  <c r="J5803" i="1" s="1"/>
  <c r="BC5802" i="1" l="1"/>
  <c r="BS5803" i="1"/>
  <c r="BT5803" i="1"/>
  <c r="BR5803" i="1"/>
  <c r="I5802" i="1"/>
  <c r="AX5802" i="1"/>
  <c r="H5803" i="1"/>
  <c r="F5803" i="1" l="1"/>
  <c r="B5804" i="1"/>
  <c r="J5804" i="1" s="1"/>
  <c r="C5804" i="1"/>
  <c r="BC5803" i="1" l="1"/>
  <c r="BS5804" i="1"/>
  <c r="BT5804" i="1"/>
  <c r="BR5804" i="1"/>
  <c r="I5803" i="1"/>
  <c r="H5804" i="1"/>
  <c r="AX5803" i="1"/>
  <c r="F5804" i="1" l="1"/>
  <c r="C5805" i="1"/>
  <c r="B5805" i="1"/>
  <c r="J5805" i="1" s="1"/>
  <c r="BC5804" i="1" l="1"/>
  <c r="BT5805" i="1"/>
  <c r="BR5805" i="1"/>
  <c r="BS5805" i="1"/>
  <c r="I5804" i="1"/>
  <c r="AX5804" i="1"/>
  <c r="H5805" i="1"/>
  <c r="F5805" i="1" l="1"/>
  <c r="C5806" i="1"/>
  <c r="B5806" i="1"/>
  <c r="J5806" i="1" s="1"/>
  <c r="BC5805" i="1" l="1"/>
  <c r="BT5806" i="1"/>
  <c r="BS5806" i="1"/>
  <c r="BR5806" i="1"/>
  <c r="I5805" i="1"/>
  <c r="AX5805" i="1"/>
  <c r="H5806" i="1"/>
  <c r="F5806" i="1" l="1"/>
  <c r="B5807" i="1"/>
  <c r="J5807" i="1" s="1"/>
  <c r="C5807" i="1"/>
  <c r="BC5806" i="1" l="1"/>
  <c r="BS5807" i="1"/>
  <c r="BT5807" i="1"/>
  <c r="BR5807" i="1"/>
  <c r="I5806" i="1"/>
  <c r="AX5806" i="1"/>
  <c r="H5807" i="1"/>
  <c r="F5807" i="1" l="1"/>
  <c r="B5808" i="1"/>
  <c r="J5808" i="1" s="1"/>
  <c r="C5808" i="1"/>
  <c r="BC5807" i="1" l="1"/>
  <c r="BT5808" i="1"/>
  <c r="BR5808" i="1"/>
  <c r="BS5808" i="1"/>
  <c r="I5807" i="1"/>
  <c r="H5808" i="1"/>
  <c r="AX5807" i="1"/>
  <c r="F5808" i="1" l="1"/>
  <c r="B5809" i="1"/>
  <c r="J5809" i="1" s="1"/>
  <c r="C5809" i="1"/>
  <c r="BC5808" i="1" l="1"/>
  <c r="BR5809" i="1"/>
  <c r="BT5809" i="1"/>
  <c r="BS5809" i="1"/>
  <c r="I5808" i="1"/>
  <c r="AX5808" i="1"/>
  <c r="H5809" i="1"/>
  <c r="F5809" i="1" l="1"/>
  <c r="C5810" i="1"/>
  <c r="B5810" i="1"/>
  <c r="J5810" i="1" s="1"/>
  <c r="BC5809" i="1" l="1"/>
  <c r="BR5810" i="1"/>
  <c r="BS5810" i="1"/>
  <c r="BT5810" i="1"/>
  <c r="I5809" i="1"/>
  <c r="AX5809" i="1"/>
  <c r="H5810" i="1"/>
  <c r="F5810" i="1" l="1"/>
  <c r="C5811" i="1"/>
  <c r="B5811" i="1"/>
  <c r="J5811" i="1" s="1"/>
  <c r="BC5810" i="1" l="1"/>
  <c r="BT5811" i="1"/>
  <c r="BR5811" i="1"/>
  <c r="BS5811" i="1"/>
  <c r="I5810" i="1"/>
  <c r="AX5810" i="1"/>
  <c r="H5811" i="1"/>
  <c r="F5811" i="1" l="1"/>
  <c r="B5812" i="1"/>
  <c r="J5812" i="1" s="1"/>
  <c r="C5812" i="1"/>
  <c r="BC5811" i="1" l="1"/>
  <c r="BR5812" i="1"/>
  <c r="BT5812" i="1"/>
  <c r="BS5812" i="1"/>
  <c r="I5811" i="1"/>
  <c r="AX5811" i="1"/>
  <c r="H5812" i="1"/>
  <c r="F5812" i="1" l="1"/>
  <c r="C5813" i="1"/>
  <c r="B5813" i="1"/>
  <c r="J5813" i="1" s="1"/>
  <c r="BC5812" i="1" l="1"/>
  <c r="BT5813" i="1"/>
  <c r="BR5813" i="1"/>
  <c r="BS5813" i="1"/>
  <c r="I5812" i="1"/>
  <c r="AX5812" i="1"/>
  <c r="H5813" i="1"/>
  <c r="F5813" i="1" l="1"/>
  <c r="C5814" i="1"/>
  <c r="B5814" i="1"/>
  <c r="J5814" i="1" s="1"/>
  <c r="BC5813" i="1" l="1"/>
  <c r="BR5814" i="1"/>
  <c r="BS5814" i="1"/>
  <c r="BT5814" i="1"/>
  <c r="I5813" i="1"/>
  <c r="AX5813" i="1"/>
  <c r="H5814" i="1"/>
  <c r="F5814" i="1" l="1"/>
  <c r="C5815" i="1"/>
  <c r="B5815" i="1"/>
  <c r="J5815" i="1" s="1"/>
  <c r="BC5814" i="1" l="1"/>
  <c r="BR5815" i="1"/>
  <c r="BT5815" i="1"/>
  <c r="BS5815" i="1"/>
  <c r="I5814" i="1"/>
  <c r="AX5814" i="1"/>
  <c r="H5815" i="1"/>
  <c r="F5815" i="1" l="1"/>
  <c r="C5816" i="1"/>
  <c r="B5816" i="1"/>
  <c r="J5816" i="1" s="1"/>
  <c r="BC5815" i="1" l="1"/>
  <c r="BR5816" i="1"/>
  <c r="BS5816" i="1"/>
  <c r="BT5816" i="1"/>
  <c r="I5815" i="1"/>
  <c r="AX5815" i="1"/>
  <c r="H5816" i="1"/>
  <c r="F5816" i="1" l="1"/>
  <c r="B5817" i="1"/>
  <c r="J5817" i="1" s="1"/>
  <c r="C5817" i="1"/>
  <c r="BC5816" i="1" l="1"/>
  <c r="BR5817" i="1"/>
  <c r="BS5817" i="1"/>
  <c r="BT5817" i="1"/>
  <c r="I5816" i="1"/>
  <c r="AX5816" i="1"/>
  <c r="H5817" i="1"/>
  <c r="F5817" i="1" l="1"/>
  <c r="C5818" i="1"/>
  <c r="B5818" i="1"/>
  <c r="J5818" i="1" s="1"/>
  <c r="BC5817" i="1" l="1"/>
  <c r="BS5818" i="1"/>
  <c r="BR5818" i="1"/>
  <c r="BT5818" i="1"/>
  <c r="I5817" i="1"/>
  <c r="AX5817" i="1"/>
  <c r="H5818" i="1"/>
  <c r="F5818" i="1" l="1"/>
  <c r="C5819" i="1"/>
  <c r="B5819" i="1"/>
  <c r="J5819" i="1" s="1"/>
  <c r="BC5818" i="1" l="1"/>
  <c r="BS5819" i="1"/>
  <c r="BT5819" i="1"/>
  <c r="BR5819" i="1"/>
  <c r="I5818" i="1"/>
  <c r="AX5818" i="1"/>
  <c r="H5819" i="1"/>
  <c r="F5819" i="1" l="1"/>
  <c r="B5820" i="1"/>
  <c r="J5820" i="1" s="1"/>
  <c r="C5820" i="1"/>
  <c r="BC5819" i="1" l="1"/>
  <c r="BR5820" i="1"/>
  <c r="BS5820" i="1"/>
  <c r="BT5820" i="1"/>
  <c r="I5819" i="1"/>
  <c r="H5820" i="1"/>
  <c r="AX5819" i="1"/>
  <c r="F5820" i="1" l="1"/>
  <c r="B5821" i="1"/>
  <c r="J5821" i="1" s="1"/>
  <c r="C5821" i="1"/>
  <c r="BC5820" i="1" l="1"/>
  <c r="BS5821" i="1"/>
  <c r="BR5821" i="1"/>
  <c r="BT5821" i="1"/>
  <c r="I5820" i="1"/>
  <c r="AX5820" i="1"/>
  <c r="H5821" i="1"/>
  <c r="F5821" i="1" l="1"/>
  <c r="B5822" i="1"/>
  <c r="J5822" i="1" s="1"/>
  <c r="C5822" i="1"/>
  <c r="BC5821" i="1" l="1"/>
  <c r="BR5822" i="1"/>
  <c r="BS5822" i="1"/>
  <c r="BT5822" i="1"/>
  <c r="I5821" i="1"/>
  <c r="H5822" i="1"/>
  <c r="AX5821" i="1"/>
  <c r="F5822" i="1" l="1"/>
  <c r="C5823" i="1"/>
  <c r="B5823" i="1"/>
  <c r="J5823" i="1" s="1"/>
  <c r="BC5822" i="1" l="1"/>
  <c r="BT5823" i="1"/>
  <c r="BR5823" i="1"/>
  <c r="BS5823" i="1"/>
  <c r="I5822" i="1"/>
  <c r="H5823" i="1"/>
  <c r="AX5822" i="1"/>
  <c r="F5823" i="1" l="1"/>
  <c r="C5824" i="1"/>
  <c r="B5824" i="1"/>
  <c r="J5824" i="1" s="1"/>
  <c r="BC5823" i="1" l="1"/>
  <c r="BT5824" i="1"/>
  <c r="BS5824" i="1"/>
  <c r="BR5824" i="1"/>
  <c r="I5823" i="1"/>
  <c r="AX5823" i="1"/>
  <c r="H5824" i="1"/>
  <c r="F5824" i="1" l="1"/>
  <c r="C5825" i="1"/>
  <c r="B5825" i="1"/>
  <c r="J5825" i="1" s="1"/>
  <c r="BC5824" i="1" l="1"/>
  <c r="BR5825" i="1"/>
  <c r="BS5825" i="1"/>
  <c r="BT5825" i="1"/>
  <c r="I5824" i="1"/>
  <c r="AX5824" i="1"/>
  <c r="H5825" i="1"/>
  <c r="F5825" i="1" l="1"/>
  <c r="B5826" i="1"/>
  <c r="J5826" i="1" s="1"/>
  <c r="C5826" i="1"/>
  <c r="BC5825" i="1" l="1"/>
  <c r="BR5826" i="1"/>
  <c r="BT5826" i="1"/>
  <c r="BS5826" i="1"/>
  <c r="I5825" i="1"/>
  <c r="AX5825" i="1"/>
  <c r="H5826" i="1"/>
  <c r="F5826" i="1" l="1"/>
  <c r="C5827" i="1"/>
  <c r="B5827" i="1"/>
  <c r="J5827" i="1" s="1"/>
  <c r="BC5826" i="1" l="1"/>
  <c r="BT5827" i="1"/>
  <c r="BR5827" i="1"/>
  <c r="BS5827" i="1"/>
  <c r="I5826" i="1"/>
  <c r="AX5826" i="1"/>
  <c r="H5827" i="1"/>
  <c r="F5827" i="1" l="1"/>
  <c r="C5828" i="1"/>
  <c r="B5828" i="1"/>
  <c r="J5828" i="1" s="1"/>
  <c r="BC5827" i="1" l="1"/>
  <c r="BR5828" i="1"/>
  <c r="BS5828" i="1"/>
  <c r="BT5828" i="1"/>
  <c r="I5827" i="1"/>
  <c r="AX5827" i="1"/>
  <c r="H5828" i="1"/>
  <c r="F5828" i="1" l="1"/>
  <c r="C5829" i="1"/>
  <c r="B5829" i="1"/>
  <c r="J5829" i="1" s="1"/>
  <c r="BC5828" i="1" l="1"/>
  <c r="BR5829" i="1"/>
  <c r="BS5829" i="1"/>
  <c r="BT5829" i="1"/>
  <c r="I5828" i="1"/>
  <c r="AX5828" i="1"/>
  <c r="H5829" i="1"/>
  <c r="F5829" i="1" l="1"/>
  <c r="C5830" i="1"/>
  <c r="B5830" i="1"/>
  <c r="J5830" i="1" s="1"/>
  <c r="BT5830" i="1" l="1"/>
  <c r="BS5830" i="1"/>
  <c r="BR5830" i="1"/>
  <c r="BC5829" i="1"/>
  <c r="I5829" i="1"/>
  <c r="H5830" i="1"/>
  <c r="AX5829" i="1"/>
  <c r="F5830" i="1" l="1"/>
  <c r="C5831" i="1"/>
  <c r="B5831" i="1"/>
  <c r="J5831" i="1" s="1"/>
  <c r="BC5830" i="1" l="1"/>
  <c r="BR5831" i="1"/>
  <c r="BS5831" i="1"/>
  <c r="BT5831" i="1"/>
  <c r="I5830" i="1"/>
  <c r="H5831" i="1"/>
  <c r="AX5830" i="1"/>
  <c r="F5831" i="1" l="1"/>
  <c r="B5832" i="1"/>
  <c r="J5832" i="1" s="1"/>
  <c r="C5832" i="1"/>
  <c r="BC5831" i="1" l="1"/>
  <c r="BT5832" i="1"/>
  <c r="BR5832" i="1"/>
  <c r="BS5832" i="1"/>
  <c r="I5831" i="1"/>
  <c r="H5832" i="1"/>
  <c r="AX5831" i="1"/>
  <c r="F5832" i="1" l="1"/>
  <c r="B5833" i="1"/>
  <c r="J5833" i="1" s="1"/>
  <c r="C5833" i="1"/>
  <c r="BC5832" i="1" l="1"/>
  <c r="BT5833" i="1"/>
  <c r="BS5833" i="1"/>
  <c r="BR5833" i="1"/>
  <c r="I5832" i="1"/>
  <c r="AX5832" i="1"/>
  <c r="H5833" i="1"/>
  <c r="F5833" i="1" l="1"/>
  <c r="B5834" i="1"/>
  <c r="J5834" i="1" s="1"/>
  <c r="C5834" i="1"/>
  <c r="BC5833" i="1" l="1"/>
  <c r="BR5834" i="1"/>
  <c r="BS5834" i="1"/>
  <c r="BT5834" i="1"/>
  <c r="I5833" i="1"/>
  <c r="AX5833" i="1"/>
  <c r="H5834" i="1"/>
  <c r="F5834" i="1" l="1"/>
  <c r="B5835" i="1"/>
  <c r="J5835" i="1" s="1"/>
  <c r="C5835" i="1"/>
  <c r="BC5834" i="1" l="1"/>
  <c r="BR5835" i="1"/>
  <c r="BT5835" i="1"/>
  <c r="BS5835" i="1"/>
  <c r="I5834" i="1"/>
  <c r="AX5834" i="1"/>
  <c r="H5835" i="1"/>
  <c r="F5835" i="1" l="1"/>
  <c r="B5836" i="1"/>
  <c r="J5836" i="1" s="1"/>
  <c r="C5836" i="1"/>
  <c r="BC5835" i="1" l="1"/>
  <c r="BT5836" i="1"/>
  <c r="BR5836" i="1"/>
  <c r="BS5836" i="1"/>
  <c r="I5835" i="1"/>
  <c r="AX5835" i="1"/>
  <c r="H5836" i="1"/>
  <c r="F5836" i="1" l="1"/>
  <c r="C5837" i="1"/>
  <c r="B5837" i="1"/>
  <c r="J5837" i="1" s="1"/>
  <c r="BC5836" i="1" l="1"/>
  <c r="BR5837" i="1"/>
  <c r="BS5837" i="1"/>
  <c r="BT5837" i="1"/>
  <c r="I5836" i="1"/>
  <c r="H5837" i="1"/>
  <c r="AX5836" i="1"/>
  <c r="F5837" i="1" l="1"/>
  <c r="C5838" i="1"/>
  <c r="B5838" i="1"/>
  <c r="J5838" i="1" s="1"/>
  <c r="BC5837" i="1" l="1"/>
  <c r="BR5838" i="1"/>
  <c r="BS5838" i="1"/>
  <c r="BT5838" i="1"/>
  <c r="I5837" i="1"/>
  <c r="AX5837" i="1"/>
  <c r="H5838" i="1"/>
  <c r="F5838" i="1" l="1"/>
  <c r="B5839" i="1"/>
  <c r="J5839" i="1" s="1"/>
  <c r="C5839" i="1"/>
  <c r="BC5838" i="1" l="1"/>
  <c r="BT5839" i="1"/>
  <c r="BS5839" i="1"/>
  <c r="BR5839" i="1"/>
  <c r="I5838" i="1"/>
  <c r="AX5838" i="1"/>
  <c r="H5839" i="1"/>
  <c r="F5839" i="1" l="1"/>
  <c r="C5840" i="1"/>
  <c r="B5840" i="1"/>
  <c r="J5840" i="1" s="1"/>
  <c r="BC5839" i="1" l="1"/>
  <c r="BR5840" i="1"/>
  <c r="BS5840" i="1"/>
  <c r="BT5840" i="1"/>
  <c r="I5839" i="1"/>
  <c r="H5840" i="1"/>
  <c r="AX5839" i="1"/>
  <c r="F5840" i="1" l="1"/>
  <c r="B5841" i="1"/>
  <c r="J5841" i="1" s="1"/>
  <c r="C5841" i="1"/>
  <c r="BC5840" i="1" l="1"/>
  <c r="BT5841" i="1"/>
  <c r="BR5841" i="1"/>
  <c r="BS5841" i="1"/>
  <c r="I5840" i="1"/>
  <c r="AX5840" i="1"/>
  <c r="H5841" i="1"/>
  <c r="F5841" i="1" l="1"/>
  <c r="C5842" i="1"/>
  <c r="B5842" i="1"/>
  <c r="J5842" i="1" s="1"/>
  <c r="BC5841" i="1" l="1"/>
  <c r="BT5842" i="1"/>
  <c r="BS5842" i="1"/>
  <c r="BR5842" i="1"/>
  <c r="I5841" i="1"/>
  <c r="AX5841" i="1"/>
  <c r="H5842" i="1"/>
  <c r="F5842" i="1" l="1"/>
  <c r="B5843" i="1"/>
  <c r="J5843" i="1" s="1"/>
  <c r="C5843" i="1"/>
  <c r="BC5842" i="1" l="1"/>
  <c r="BR5843" i="1"/>
  <c r="BS5843" i="1"/>
  <c r="BT5843" i="1"/>
  <c r="I5842" i="1"/>
  <c r="AX5842" i="1"/>
  <c r="H5843" i="1"/>
  <c r="F5843" i="1" l="1"/>
  <c r="B5844" i="1"/>
  <c r="J5844" i="1" s="1"/>
  <c r="C5844" i="1"/>
  <c r="BC5843" i="1" l="1"/>
  <c r="BR5844" i="1"/>
  <c r="BT5844" i="1"/>
  <c r="BS5844" i="1"/>
  <c r="I5843" i="1"/>
  <c r="AX5843" i="1"/>
  <c r="H5844" i="1"/>
  <c r="F5844" i="1" l="1"/>
  <c r="B5845" i="1"/>
  <c r="J5845" i="1" s="1"/>
  <c r="C5845" i="1"/>
  <c r="BC5844" i="1" l="1"/>
  <c r="BR5845" i="1"/>
  <c r="BS5845" i="1"/>
  <c r="BT5845" i="1"/>
  <c r="I5844" i="1"/>
  <c r="AX5844" i="1"/>
  <c r="H5845" i="1"/>
  <c r="F5845" i="1" l="1"/>
  <c r="C5846" i="1"/>
  <c r="B5846" i="1"/>
  <c r="J5846" i="1" s="1"/>
  <c r="BC5845" i="1" l="1"/>
  <c r="BR5846" i="1"/>
  <c r="BS5846" i="1"/>
  <c r="BT5846" i="1"/>
  <c r="I5845" i="1"/>
  <c r="AX5845" i="1"/>
  <c r="H5846" i="1"/>
  <c r="F5846" i="1" l="1"/>
  <c r="C5847" i="1"/>
  <c r="B5847" i="1"/>
  <c r="J5847" i="1" s="1"/>
  <c r="BC5846" i="1" l="1"/>
  <c r="BR5847" i="1"/>
  <c r="BS5847" i="1"/>
  <c r="BT5847" i="1"/>
  <c r="I5846" i="1"/>
  <c r="AX5846" i="1"/>
  <c r="H5847" i="1"/>
  <c r="F5847" i="1" l="1"/>
  <c r="C5848" i="1"/>
  <c r="B5848" i="1"/>
  <c r="J5848" i="1" s="1"/>
  <c r="BC5847" i="1" l="1"/>
  <c r="BT5848" i="1"/>
  <c r="BS5848" i="1"/>
  <c r="BR5848" i="1"/>
  <c r="I5847" i="1"/>
  <c r="AX5847" i="1"/>
  <c r="H5848" i="1"/>
  <c r="F5848" i="1" l="1"/>
  <c r="B5849" i="1"/>
  <c r="J5849" i="1" s="1"/>
  <c r="C5849" i="1"/>
  <c r="BC5848" i="1" l="1"/>
  <c r="BR5849" i="1"/>
  <c r="BS5849" i="1"/>
  <c r="BT5849" i="1"/>
  <c r="I5848" i="1"/>
  <c r="AX5848" i="1"/>
  <c r="H5849" i="1"/>
  <c r="F5849" i="1" l="1"/>
  <c r="B5850" i="1"/>
  <c r="J5850" i="1" s="1"/>
  <c r="C5850" i="1"/>
  <c r="BC5849" i="1" l="1"/>
  <c r="BT5850" i="1"/>
  <c r="BR5850" i="1"/>
  <c r="BS5850" i="1"/>
  <c r="I5849" i="1"/>
  <c r="AX5849" i="1"/>
  <c r="H5850" i="1"/>
  <c r="F5850" i="1" l="1"/>
  <c r="B5851" i="1"/>
  <c r="J5851" i="1" s="1"/>
  <c r="C5851" i="1"/>
  <c r="BS5851" i="1" l="1"/>
  <c r="BT5851" i="1"/>
  <c r="BR5851" i="1"/>
  <c r="BC5850" i="1"/>
  <c r="I5850" i="1"/>
  <c r="H5851" i="1"/>
  <c r="AX5850" i="1"/>
  <c r="F5851" i="1" l="1"/>
  <c r="C5852" i="1"/>
  <c r="B5852" i="1"/>
  <c r="J5852" i="1" s="1"/>
  <c r="BC5851" i="1" l="1"/>
  <c r="BR5852" i="1"/>
  <c r="BS5852" i="1"/>
  <c r="BT5852" i="1"/>
  <c r="I5851" i="1"/>
  <c r="AX5851" i="1"/>
  <c r="H5852" i="1"/>
  <c r="F5852" i="1" l="1"/>
  <c r="C5853" i="1"/>
  <c r="B5853" i="1"/>
  <c r="J5853" i="1" s="1"/>
  <c r="BC5852" i="1" l="1"/>
  <c r="BR5853" i="1"/>
  <c r="BT5853" i="1"/>
  <c r="BS5853" i="1"/>
  <c r="I5852" i="1"/>
  <c r="AX5852" i="1"/>
  <c r="H5853" i="1"/>
  <c r="F5853" i="1" l="1"/>
  <c r="B5854" i="1"/>
  <c r="J5854" i="1" s="1"/>
  <c r="C5854" i="1"/>
  <c r="BC5853" i="1" l="1"/>
  <c r="BT5854" i="1"/>
  <c r="BR5854" i="1"/>
  <c r="BS5854" i="1"/>
  <c r="I5853" i="1"/>
  <c r="AX5853" i="1"/>
  <c r="H5854" i="1"/>
  <c r="F5854" i="1" l="1"/>
  <c r="C5855" i="1"/>
  <c r="B5855" i="1"/>
  <c r="J5855" i="1" s="1"/>
  <c r="BC5854" i="1" l="1"/>
  <c r="BR5855" i="1"/>
  <c r="BS5855" i="1"/>
  <c r="BT5855" i="1"/>
  <c r="I5854" i="1"/>
  <c r="AX5854" i="1"/>
  <c r="H5855" i="1"/>
  <c r="F5855" i="1" l="1"/>
  <c r="C5856" i="1"/>
  <c r="B5856" i="1"/>
  <c r="J5856" i="1" s="1"/>
  <c r="BC5855" i="1" l="1"/>
  <c r="BR5856" i="1"/>
  <c r="BS5856" i="1"/>
  <c r="BT5856" i="1"/>
  <c r="I5855" i="1"/>
  <c r="AX5855" i="1"/>
  <c r="H5856" i="1"/>
  <c r="F5856" i="1" l="1"/>
  <c r="C5857" i="1"/>
  <c r="B5857" i="1"/>
  <c r="J5857" i="1" s="1"/>
  <c r="BC5856" i="1" l="1"/>
  <c r="BS5857" i="1"/>
  <c r="BR5857" i="1"/>
  <c r="BT5857" i="1"/>
  <c r="I5856" i="1"/>
  <c r="AX5856" i="1"/>
  <c r="H5857" i="1"/>
  <c r="F5857" i="1" l="1"/>
  <c r="C5858" i="1"/>
  <c r="B5858" i="1"/>
  <c r="J5858" i="1" s="1"/>
  <c r="BC5857" i="1" l="1"/>
  <c r="BR5858" i="1"/>
  <c r="BS5858" i="1"/>
  <c r="BT5858" i="1"/>
  <c r="I5857" i="1"/>
  <c r="AX5857" i="1"/>
  <c r="H5858" i="1"/>
  <c r="F5858" i="1" l="1"/>
  <c r="B5859" i="1"/>
  <c r="J5859" i="1" s="1"/>
  <c r="C5859" i="1"/>
  <c r="BC5858" i="1" l="1"/>
  <c r="BT5859" i="1"/>
  <c r="BR5859" i="1"/>
  <c r="BS5859" i="1"/>
  <c r="I5858" i="1"/>
  <c r="AX5858" i="1"/>
  <c r="H5859" i="1"/>
  <c r="F5859" i="1" l="1"/>
  <c r="C5860" i="1"/>
  <c r="B5860" i="1"/>
  <c r="J5860" i="1" s="1"/>
  <c r="BC5859" i="1" l="1"/>
  <c r="BT5860" i="1"/>
  <c r="BS5860" i="1"/>
  <c r="BR5860" i="1"/>
  <c r="I5859" i="1"/>
  <c r="AX5859" i="1"/>
  <c r="H5860" i="1"/>
  <c r="F5860" i="1" l="1"/>
  <c r="C5861" i="1"/>
  <c r="B5861" i="1"/>
  <c r="J5861" i="1" s="1"/>
  <c r="BC5860" i="1" l="1"/>
  <c r="BR5861" i="1"/>
  <c r="BT5861" i="1"/>
  <c r="BS5861" i="1"/>
  <c r="I5860" i="1"/>
  <c r="AX5860" i="1"/>
  <c r="H5861" i="1"/>
  <c r="F5861" i="1" l="1"/>
  <c r="C5862" i="1"/>
  <c r="B5862" i="1"/>
  <c r="J5862" i="1" s="1"/>
  <c r="BC5861" i="1" l="1"/>
  <c r="BR5862" i="1"/>
  <c r="BT5862" i="1"/>
  <c r="BS5862" i="1"/>
  <c r="I5861" i="1"/>
  <c r="AX5861" i="1"/>
  <c r="H5862" i="1"/>
  <c r="F5862" i="1" l="1"/>
  <c r="C5863" i="1"/>
  <c r="B5863" i="1"/>
  <c r="J5863" i="1" s="1"/>
  <c r="BT5863" i="1" l="1"/>
  <c r="BR5863" i="1"/>
  <c r="BS5863" i="1"/>
  <c r="BC5862" i="1"/>
  <c r="I5862" i="1"/>
  <c r="H5863" i="1"/>
  <c r="AX5862" i="1"/>
  <c r="F5863" i="1" l="1"/>
  <c r="B5864" i="1"/>
  <c r="J5864" i="1" s="1"/>
  <c r="C5864" i="1"/>
  <c r="BC5863" i="1" l="1"/>
  <c r="BR5864" i="1"/>
  <c r="BS5864" i="1"/>
  <c r="BT5864" i="1"/>
  <c r="I5863" i="1"/>
  <c r="AX5863" i="1"/>
  <c r="H5864" i="1"/>
  <c r="F5864" i="1" l="1"/>
  <c r="C5865" i="1"/>
  <c r="B5865" i="1"/>
  <c r="J5865" i="1" s="1"/>
  <c r="BC5864" i="1" l="1"/>
  <c r="BR5865" i="1"/>
  <c r="BS5865" i="1"/>
  <c r="BT5865" i="1"/>
  <c r="I5864" i="1"/>
  <c r="AX5864" i="1"/>
  <c r="H5865" i="1"/>
  <c r="F5865" i="1" l="1"/>
  <c r="B5866" i="1"/>
  <c r="J5866" i="1" s="1"/>
  <c r="C5866" i="1"/>
  <c r="BC5865" i="1" l="1"/>
  <c r="BT5866" i="1"/>
  <c r="BS5866" i="1"/>
  <c r="BR5866" i="1"/>
  <c r="I5865" i="1"/>
  <c r="AX5865" i="1"/>
  <c r="H5866" i="1"/>
  <c r="F5866" i="1" l="1"/>
  <c r="C5867" i="1"/>
  <c r="B5867" i="1"/>
  <c r="J5867" i="1" s="1"/>
  <c r="BC5866" i="1" l="1"/>
  <c r="BR5867" i="1"/>
  <c r="BS5867" i="1"/>
  <c r="BT5867" i="1"/>
  <c r="I5866" i="1"/>
  <c r="H5867" i="1"/>
  <c r="AX5866" i="1"/>
  <c r="F5867" i="1" l="1"/>
  <c r="B5868" i="1"/>
  <c r="J5868" i="1" s="1"/>
  <c r="C5868" i="1"/>
  <c r="BT5868" i="1" l="1"/>
  <c r="BR5868" i="1"/>
  <c r="BS5868" i="1"/>
  <c r="BC5867" i="1"/>
  <c r="I5867" i="1"/>
  <c r="H5868" i="1"/>
  <c r="AX5867" i="1"/>
  <c r="F5868" i="1" l="1"/>
  <c r="B5869" i="1"/>
  <c r="J5869" i="1" s="1"/>
  <c r="C5869" i="1"/>
  <c r="BC5868" i="1" l="1"/>
  <c r="BT5869" i="1"/>
  <c r="BS5869" i="1"/>
  <c r="BR5869" i="1"/>
  <c r="I5868" i="1"/>
  <c r="AX5868" i="1"/>
  <c r="H5869" i="1"/>
  <c r="F5869" i="1" l="1"/>
  <c r="B5870" i="1"/>
  <c r="J5870" i="1" s="1"/>
  <c r="C5870" i="1"/>
  <c r="BC5869" i="1" l="1"/>
  <c r="BR5870" i="1"/>
  <c r="BS5870" i="1"/>
  <c r="BT5870" i="1"/>
  <c r="I5869" i="1"/>
  <c r="AX5869" i="1"/>
  <c r="H5870" i="1"/>
  <c r="F5870" i="1" l="1"/>
  <c r="B5871" i="1"/>
  <c r="J5871" i="1" s="1"/>
  <c r="C5871" i="1"/>
  <c r="BC5870" i="1" l="1"/>
  <c r="BR5871" i="1"/>
  <c r="BT5871" i="1"/>
  <c r="BS5871" i="1"/>
  <c r="I5870" i="1"/>
  <c r="H5871" i="1"/>
  <c r="AX5870" i="1"/>
  <c r="F5871" i="1" l="1"/>
  <c r="B5872" i="1"/>
  <c r="J5872" i="1" s="1"/>
  <c r="C5872" i="1"/>
  <c r="BC5871" i="1" l="1"/>
  <c r="BT5872" i="1"/>
  <c r="BR5872" i="1"/>
  <c r="BS5872" i="1"/>
  <c r="I5871" i="1"/>
  <c r="AX5871" i="1"/>
  <c r="H5872" i="1"/>
  <c r="F5872" i="1" l="1"/>
  <c r="B5873" i="1"/>
  <c r="J5873" i="1" s="1"/>
  <c r="C5873" i="1"/>
  <c r="BC5872" i="1" l="1"/>
  <c r="BR5873" i="1"/>
  <c r="BS5873" i="1"/>
  <c r="BT5873" i="1"/>
  <c r="I5872" i="1"/>
  <c r="AX5872" i="1"/>
  <c r="H5873" i="1"/>
  <c r="F5873" i="1" l="1"/>
  <c r="B5874" i="1"/>
  <c r="J5874" i="1" s="1"/>
  <c r="C5874" i="1"/>
  <c r="BC5873" i="1" l="1"/>
  <c r="BR5874" i="1"/>
  <c r="BS5874" i="1"/>
  <c r="BT5874" i="1"/>
  <c r="I5873" i="1"/>
  <c r="AX5873" i="1"/>
  <c r="H5874" i="1"/>
  <c r="F5874" i="1" l="1"/>
  <c r="B5875" i="1"/>
  <c r="J5875" i="1" s="1"/>
  <c r="C5875" i="1"/>
  <c r="BC5874" i="1" l="1"/>
  <c r="BT5875" i="1"/>
  <c r="BS5875" i="1"/>
  <c r="BR5875" i="1"/>
  <c r="I5874" i="1"/>
  <c r="H5875" i="1"/>
  <c r="AX5874" i="1"/>
  <c r="F5875" i="1" l="1"/>
  <c r="B5876" i="1"/>
  <c r="J5876" i="1" s="1"/>
  <c r="C5876" i="1"/>
  <c r="BC5875" i="1" l="1"/>
  <c r="BR5876" i="1"/>
  <c r="BS5876" i="1"/>
  <c r="BT5876" i="1"/>
  <c r="I5875" i="1"/>
  <c r="AX5875" i="1"/>
  <c r="H5876" i="1"/>
  <c r="F5876" i="1" l="1"/>
  <c r="B5877" i="1"/>
  <c r="J5877" i="1" s="1"/>
  <c r="C5877" i="1"/>
  <c r="BC5876" i="1" l="1"/>
  <c r="BT5877" i="1"/>
  <c r="BR5877" i="1"/>
  <c r="BS5877" i="1"/>
  <c r="I5876" i="1"/>
  <c r="AX5876" i="1"/>
  <c r="H5877" i="1"/>
  <c r="F5877" i="1" l="1"/>
  <c r="B5878" i="1"/>
  <c r="J5878" i="1" s="1"/>
  <c r="C5878" i="1"/>
  <c r="BC5877" i="1" l="1"/>
  <c r="BT5878" i="1"/>
  <c r="BS5878" i="1"/>
  <c r="BR5878" i="1"/>
  <c r="I5877" i="1"/>
  <c r="AX5877" i="1"/>
  <c r="H5878" i="1"/>
  <c r="F5878" i="1" l="1"/>
  <c r="C5879" i="1"/>
  <c r="B5879" i="1"/>
  <c r="J5879" i="1" s="1"/>
  <c r="BR5879" i="1" l="1"/>
  <c r="BS5879" i="1"/>
  <c r="BT5879" i="1"/>
  <c r="BC5878" i="1"/>
  <c r="I5878" i="1"/>
  <c r="H5879" i="1"/>
  <c r="AX5878" i="1"/>
  <c r="F5879" i="1" l="1"/>
  <c r="B5880" i="1"/>
  <c r="J5880" i="1" s="1"/>
  <c r="C5880" i="1"/>
  <c r="BC5879" i="1" l="1"/>
  <c r="BR5880" i="1"/>
  <c r="BT5880" i="1"/>
  <c r="BS5880" i="1"/>
  <c r="I5879" i="1"/>
  <c r="AX5879" i="1"/>
  <c r="H5880" i="1"/>
  <c r="F5880" i="1" l="1"/>
  <c r="B5881" i="1"/>
  <c r="J5881" i="1" s="1"/>
  <c r="C5881" i="1"/>
  <c r="BC5880" i="1" l="1"/>
  <c r="BT5881" i="1"/>
  <c r="BR5881" i="1"/>
  <c r="BS5881" i="1"/>
  <c r="I5880" i="1"/>
  <c r="AX5880" i="1"/>
  <c r="H5881" i="1"/>
  <c r="F5881" i="1" l="1"/>
  <c r="C5882" i="1"/>
  <c r="B5882" i="1"/>
  <c r="J5882" i="1" s="1"/>
  <c r="BC5881" i="1" l="1"/>
  <c r="BR5882" i="1"/>
  <c r="BS5882" i="1"/>
  <c r="BT5882" i="1"/>
  <c r="I5881" i="1"/>
  <c r="AX5881" i="1"/>
  <c r="H5882" i="1"/>
  <c r="F5882" i="1" l="1"/>
  <c r="C5883" i="1"/>
  <c r="B5883" i="1"/>
  <c r="J5883" i="1" s="1"/>
  <c r="BC5882" i="1" l="1"/>
  <c r="BR5883" i="1"/>
  <c r="BS5883" i="1"/>
  <c r="BT5883" i="1"/>
  <c r="I5882" i="1"/>
  <c r="AX5882" i="1"/>
  <c r="H5883" i="1"/>
  <c r="F5883" i="1" l="1"/>
  <c r="C5884" i="1"/>
  <c r="B5884" i="1"/>
  <c r="J5884" i="1" s="1"/>
  <c r="BC5883" i="1" l="1"/>
  <c r="BT5884" i="1"/>
  <c r="BS5884" i="1"/>
  <c r="BR5884" i="1"/>
  <c r="I5883" i="1"/>
  <c r="H5884" i="1"/>
  <c r="AX5883" i="1"/>
  <c r="F5884" i="1" l="1"/>
  <c r="C5885" i="1"/>
  <c r="B5885" i="1"/>
  <c r="J5885" i="1" s="1"/>
  <c r="BR5885" i="1" l="1"/>
  <c r="BS5885" i="1"/>
  <c r="BT5885" i="1"/>
  <c r="BC5884" i="1"/>
  <c r="I5884" i="1"/>
  <c r="H5885" i="1"/>
  <c r="AX5884" i="1"/>
  <c r="F5885" i="1" l="1"/>
  <c r="C5886" i="1"/>
  <c r="B5886" i="1"/>
  <c r="J5886" i="1" s="1"/>
  <c r="BC5885" i="1" l="1"/>
  <c r="BT5886" i="1"/>
  <c r="BR5886" i="1"/>
  <c r="BS5886" i="1"/>
  <c r="I5885" i="1"/>
  <c r="AX5885" i="1"/>
  <c r="H5886" i="1"/>
  <c r="F5886" i="1" l="1"/>
  <c r="B5887" i="1"/>
  <c r="J5887" i="1" s="1"/>
  <c r="C5887" i="1"/>
  <c r="BC5886" i="1" l="1"/>
  <c r="BT5887" i="1"/>
  <c r="BS5887" i="1"/>
  <c r="BR5887" i="1"/>
  <c r="I5886" i="1"/>
  <c r="AX5886" i="1"/>
  <c r="H5887" i="1"/>
  <c r="F5887" i="1" l="1"/>
  <c r="B5888" i="1"/>
  <c r="J5888" i="1" s="1"/>
  <c r="C5888" i="1"/>
  <c r="BC5887" i="1" l="1"/>
  <c r="BR5888" i="1"/>
  <c r="BS5888" i="1"/>
  <c r="BT5888" i="1"/>
  <c r="I5887" i="1"/>
  <c r="AX5887" i="1"/>
  <c r="H5888" i="1"/>
  <c r="F5888" i="1" l="1"/>
  <c r="B5889" i="1"/>
  <c r="J5889" i="1" s="1"/>
  <c r="C5889" i="1"/>
  <c r="BC5888" i="1" l="1"/>
  <c r="BR5889" i="1"/>
  <c r="BT5889" i="1"/>
  <c r="BS5889" i="1"/>
  <c r="I5888" i="1"/>
  <c r="AX5888" i="1"/>
  <c r="H5889" i="1"/>
  <c r="F5889" i="1" l="1"/>
  <c r="C5890" i="1"/>
  <c r="B5890" i="1"/>
  <c r="J5890" i="1" s="1"/>
  <c r="BC5889" i="1" l="1"/>
  <c r="BT5890" i="1"/>
  <c r="BR5890" i="1"/>
  <c r="BS5890" i="1"/>
  <c r="I5889" i="1"/>
  <c r="AX5889" i="1"/>
  <c r="H5890" i="1"/>
  <c r="F5890" i="1" l="1"/>
  <c r="C5891" i="1"/>
  <c r="B5891" i="1"/>
  <c r="J5891" i="1" s="1"/>
  <c r="BC5890" i="1" l="1"/>
  <c r="BR5891" i="1"/>
  <c r="BS5891" i="1"/>
  <c r="BT5891" i="1"/>
  <c r="I5890" i="1"/>
  <c r="AX5890" i="1"/>
  <c r="H5891" i="1"/>
  <c r="F5891" i="1" l="1"/>
  <c r="C5892" i="1"/>
  <c r="B5892" i="1"/>
  <c r="J5892" i="1" s="1"/>
  <c r="BC5891" i="1" l="1"/>
  <c r="BR5892" i="1"/>
  <c r="BS5892" i="1"/>
  <c r="BT5892" i="1"/>
  <c r="I5891" i="1"/>
  <c r="AX5891" i="1"/>
  <c r="H5892" i="1"/>
  <c r="F5892" i="1" l="1"/>
  <c r="B5893" i="1"/>
  <c r="J5893" i="1" s="1"/>
  <c r="C5893" i="1"/>
  <c r="BT5893" i="1" l="1"/>
  <c r="BS5893" i="1"/>
  <c r="BR5893" i="1"/>
  <c r="BC5892" i="1"/>
  <c r="I5892" i="1"/>
  <c r="H5893" i="1"/>
  <c r="AX5892" i="1"/>
  <c r="F5893" i="1" l="1"/>
  <c r="C5894" i="1"/>
  <c r="B5894" i="1"/>
  <c r="J5894" i="1" s="1"/>
  <c r="BC5893" i="1" l="1"/>
  <c r="BR5894" i="1"/>
  <c r="BS5894" i="1"/>
  <c r="BT5894" i="1"/>
  <c r="I5893" i="1"/>
  <c r="AX5893" i="1"/>
  <c r="H5894" i="1"/>
  <c r="F5894" i="1" l="1"/>
  <c r="B5895" i="1"/>
  <c r="J5895" i="1" s="1"/>
  <c r="C5895" i="1"/>
  <c r="BC5894" i="1" l="1"/>
  <c r="BT5895" i="1"/>
  <c r="BR5895" i="1"/>
  <c r="BS5895" i="1"/>
  <c r="I5894" i="1"/>
  <c r="AX5894" i="1"/>
  <c r="H5895" i="1"/>
  <c r="F5895" i="1" l="1"/>
  <c r="B5896" i="1"/>
  <c r="J5896" i="1" s="1"/>
  <c r="C5896" i="1"/>
  <c r="BT5896" i="1" l="1"/>
  <c r="BS5896" i="1"/>
  <c r="BR5896" i="1"/>
  <c r="BC5895" i="1"/>
  <c r="I5895" i="1"/>
  <c r="AX5895" i="1"/>
  <c r="H5896" i="1"/>
  <c r="F5896" i="1" l="1"/>
  <c r="B5897" i="1"/>
  <c r="J5897" i="1" s="1"/>
  <c r="C5897" i="1"/>
  <c r="BC5896" i="1" l="1"/>
  <c r="BR5897" i="1"/>
  <c r="BS5897" i="1"/>
  <c r="BT5897" i="1"/>
  <c r="I5896" i="1"/>
  <c r="H5897" i="1"/>
  <c r="AX5896" i="1"/>
  <c r="F5897" i="1" l="1"/>
  <c r="C5898" i="1"/>
  <c r="B5898" i="1"/>
  <c r="J5898" i="1" s="1"/>
  <c r="BC5897" i="1" l="1"/>
  <c r="BR5898" i="1"/>
  <c r="BT5898" i="1"/>
  <c r="BS5898" i="1"/>
  <c r="I5897" i="1"/>
  <c r="H5898" i="1"/>
  <c r="AX5897" i="1"/>
  <c r="F5898" i="1" l="1"/>
  <c r="C5899" i="1"/>
  <c r="B5899" i="1"/>
  <c r="J5899" i="1" s="1"/>
  <c r="BC5898" i="1" l="1"/>
  <c r="BT5899" i="1"/>
  <c r="BR5899" i="1"/>
  <c r="BS5899" i="1"/>
  <c r="I5898" i="1"/>
  <c r="AX5898" i="1"/>
  <c r="H5899" i="1"/>
  <c r="F5899" i="1" l="1"/>
  <c r="C5900" i="1"/>
  <c r="B5900" i="1"/>
  <c r="J5900" i="1" s="1"/>
  <c r="BC5899" i="1" l="1"/>
  <c r="BR5900" i="1"/>
  <c r="BS5900" i="1"/>
  <c r="BT5900" i="1"/>
  <c r="I5899" i="1"/>
  <c r="H5900" i="1"/>
  <c r="AX5899" i="1"/>
  <c r="F5900" i="1" l="1"/>
  <c r="C5901" i="1"/>
  <c r="B5901" i="1"/>
  <c r="J5901" i="1" s="1"/>
  <c r="BC5900" i="1" l="1"/>
  <c r="BR5901" i="1"/>
  <c r="BS5901" i="1"/>
  <c r="BT5901" i="1"/>
  <c r="I5900" i="1"/>
  <c r="AX5900" i="1"/>
  <c r="H5901" i="1"/>
  <c r="F5901" i="1" l="1"/>
  <c r="C5902" i="1"/>
  <c r="B5902" i="1"/>
  <c r="J5902" i="1" s="1"/>
  <c r="BC5901" i="1" l="1"/>
  <c r="BT5902" i="1"/>
  <c r="BS5902" i="1"/>
  <c r="BR5902" i="1"/>
  <c r="I5901" i="1"/>
  <c r="AX5901" i="1"/>
  <c r="H5902" i="1"/>
  <c r="F5902" i="1" l="1"/>
  <c r="B5903" i="1"/>
  <c r="J5903" i="1" s="1"/>
  <c r="C5903" i="1"/>
  <c r="BR5903" i="1" l="1"/>
  <c r="BS5903" i="1"/>
  <c r="BT5903" i="1"/>
  <c r="BC5902" i="1"/>
  <c r="I5902" i="1"/>
  <c r="H5903" i="1"/>
  <c r="AX5902" i="1"/>
  <c r="F5903" i="1" l="1"/>
  <c r="B5904" i="1"/>
  <c r="J5904" i="1" s="1"/>
  <c r="C5904" i="1"/>
  <c r="BT5904" i="1" l="1"/>
  <c r="BR5904" i="1"/>
  <c r="BS5904" i="1"/>
  <c r="BC5903" i="1"/>
  <c r="I5903" i="1"/>
  <c r="H5904" i="1"/>
  <c r="AX5903" i="1"/>
  <c r="F5904" i="1" l="1"/>
  <c r="B5905" i="1"/>
  <c r="J5905" i="1" s="1"/>
  <c r="C5905" i="1"/>
  <c r="BC5904" i="1" l="1"/>
  <c r="BT5905" i="1"/>
  <c r="BS5905" i="1"/>
  <c r="BR5905" i="1"/>
  <c r="I5904" i="1"/>
  <c r="H5905" i="1"/>
  <c r="AX5904" i="1"/>
  <c r="F5905" i="1" l="1"/>
  <c r="C5906" i="1"/>
  <c r="B5906" i="1"/>
  <c r="J5906" i="1" s="1"/>
  <c r="BC5905" i="1" l="1"/>
  <c r="BR5906" i="1"/>
  <c r="BS5906" i="1"/>
  <c r="BT5906" i="1"/>
  <c r="I5905" i="1"/>
  <c r="AX5905" i="1"/>
  <c r="H5906" i="1"/>
  <c r="F5906" i="1" l="1"/>
  <c r="C5907" i="1"/>
  <c r="B5907" i="1"/>
  <c r="J5907" i="1" s="1"/>
  <c r="BC5906" i="1" l="1"/>
  <c r="BR5907" i="1"/>
  <c r="BT5907" i="1"/>
  <c r="BS5907" i="1"/>
  <c r="I5906" i="1"/>
  <c r="AX5906" i="1"/>
  <c r="H5907" i="1"/>
  <c r="F5907" i="1" l="1"/>
  <c r="C5908" i="1"/>
  <c r="B5908" i="1"/>
  <c r="J5908" i="1" s="1"/>
  <c r="BT5908" i="1" l="1"/>
  <c r="BR5908" i="1"/>
  <c r="BS5908" i="1"/>
  <c r="BC5907" i="1"/>
  <c r="I5907" i="1"/>
  <c r="H5908" i="1"/>
  <c r="AX5907" i="1"/>
  <c r="F5908" i="1" l="1"/>
  <c r="C5909" i="1"/>
  <c r="B5909" i="1"/>
  <c r="J5909" i="1" s="1"/>
  <c r="BC5908" i="1" l="1"/>
  <c r="BR5909" i="1"/>
  <c r="BS5909" i="1"/>
  <c r="BT5909" i="1"/>
  <c r="I5908" i="1"/>
  <c r="H5909" i="1"/>
  <c r="AX5908" i="1"/>
  <c r="F5909" i="1" l="1"/>
  <c r="B5910" i="1"/>
  <c r="J5910" i="1" s="1"/>
  <c r="C5910" i="1"/>
  <c r="BR5910" i="1" l="1"/>
  <c r="BS5910" i="1"/>
  <c r="BT5910" i="1"/>
  <c r="BC5909" i="1"/>
  <c r="I5909" i="1"/>
  <c r="H5910" i="1"/>
  <c r="AX5909" i="1"/>
  <c r="F5910" i="1" l="1"/>
  <c r="B5911" i="1"/>
  <c r="J5911" i="1" s="1"/>
  <c r="C5911" i="1"/>
  <c r="BC5910" i="1" l="1"/>
  <c r="BT5911" i="1"/>
  <c r="BS5911" i="1"/>
  <c r="BR5911" i="1"/>
  <c r="I5910" i="1"/>
  <c r="AX5910" i="1"/>
  <c r="H5911" i="1"/>
  <c r="F5911" i="1" l="1"/>
  <c r="B5912" i="1"/>
  <c r="J5912" i="1" s="1"/>
  <c r="C5912" i="1"/>
  <c r="BC5911" i="1" l="1"/>
  <c r="BR5912" i="1"/>
  <c r="BS5912" i="1"/>
  <c r="BT5912" i="1"/>
  <c r="I5911" i="1"/>
  <c r="H5912" i="1"/>
  <c r="AX5911" i="1"/>
  <c r="F5912" i="1" l="1"/>
  <c r="C5913" i="1"/>
  <c r="B5913" i="1"/>
  <c r="J5913" i="1" s="1"/>
  <c r="BC5912" i="1" l="1"/>
  <c r="BT5913" i="1"/>
  <c r="BR5913" i="1"/>
  <c r="BS5913" i="1"/>
  <c r="I5912" i="1"/>
  <c r="H5913" i="1"/>
  <c r="AX5912" i="1"/>
  <c r="F5913" i="1" l="1"/>
  <c r="B5914" i="1"/>
  <c r="J5914" i="1" s="1"/>
  <c r="C5914" i="1"/>
  <c r="BC5913" i="1" l="1"/>
  <c r="BT5914" i="1"/>
  <c r="BS5914" i="1"/>
  <c r="BR5914" i="1"/>
  <c r="I5913" i="1"/>
  <c r="AX5913" i="1"/>
  <c r="H5914" i="1"/>
  <c r="F5914" i="1" l="1"/>
  <c r="C5915" i="1"/>
  <c r="B5915" i="1"/>
  <c r="J5915" i="1" s="1"/>
  <c r="BC5914" i="1" l="1"/>
  <c r="BR5915" i="1"/>
  <c r="BS5915" i="1"/>
  <c r="BT5915" i="1"/>
  <c r="I5914" i="1"/>
  <c r="H5915" i="1"/>
  <c r="AX5914" i="1"/>
  <c r="F5915" i="1" l="1"/>
  <c r="C5916" i="1"/>
  <c r="B5916" i="1"/>
  <c r="J5916" i="1" s="1"/>
  <c r="BC5915" i="1" l="1"/>
  <c r="BR5916" i="1"/>
  <c r="BT5916" i="1"/>
  <c r="BS5916" i="1"/>
  <c r="I5915" i="1"/>
  <c r="AX5915" i="1"/>
  <c r="H5916" i="1"/>
  <c r="F5916" i="1" l="1"/>
  <c r="B5917" i="1"/>
  <c r="J5917" i="1" s="1"/>
  <c r="C5917" i="1"/>
  <c r="BC5916" i="1" l="1"/>
  <c r="BT5917" i="1"/>
  <c r="BR5917" i="1"/>
  <c r="BS5917" i="1"/>
  <c r="I5916" i="1"/>
  <c r="H5917" i="1"/>
  <c r="AX5916" i="1"/>
  <c r="F5917" i="1" l="1"/>
  <c r="B5918" i="1"/>
  <c r="J5918" i="1" s="1"/>
  <c r="C5918" i="1"/>
  <c r="BC5917" i="1" l="1"/>
  <c r="BR5918" i="1"/>
  <c r="BS5918" i="1"/>
  <c r="BT5918" i="1"/>
  <c r="I5917" i="1"/>
  <c r="AX5917" i="1"/>
  <c r="H5918" i="1"/>
  <c r="F5918" i="1" l="1"/>
  <c r="C5919" i="1"/>
  <c r="B5919" i="1"/>
  <c r="J5919" i="1" s="1"/>
  <c r="BC5918" i="1" l="1"/>
  <c r="BR5919" i="1"/>
  <c r="BS5919" i="1"/>
  <c r="BT5919" i="1"/>
  <c r="I5918" i="1"/>
  <c r="H5919" i="1"/>
  <c r="AX5918" i="1"/>
  <c r="F5919" i="1" l="1"/>
  <c r="C5920" i="1"/>
  <c r="B5920" i="1"/>
  <c r="J5920" i="1" s="1"/>
  <c r="BC5919" i="1" l="1"/>
  <c r="BT5920" i="1"/>
  <c r="BS5920" i="1"/>
  <c r="BR5920" i="1"/>
  <c r="I5919" i="1"/>
  <c r="H5920" i="1"/>
  <c r="AX5919" i="1"/>
  <c r="F5920" i="1" l="1"/>
  <c r="C5921" i="1"/>
  <c r="B5921" i="1"/>
  <c r="J5921" i="1" s="1"/>
  <c r="BC5920" i="1" l="1"/>
  <c r="BR5921" i="1"/>
  <c r="BS5921" i="1"/>
  <c r="BT5921" i="1"/>
  <c r="I5920" i="1"/>
  <c r="H5921" i="1"/>
  <c r="AX5920" i="1"/>
  <c r="F5921" i="1" l="1"/>
  <c r="C5922" i="1"/>
  <c r="B5922" i="1"/>
  <c r="J5922" i="1" s="1"/>
  <c r="BC5921" i="1" l="1"/>
  <c r="BT5922" i="1"/>
  <c r="BR5922" i="1"/>
  <c r="BS5922" i="1"/>
  <c r="I5921" i="1"/>
  <c r="AX5921" i="1"/>
  <c r="H5922" i="1"/>
  <c r="F5922" i="1" l="1"/>
  <c r="B5923" i="1"/>
  <c r="J5923" i="1" s="1"/>
  <c r="C5923" i="1"/>
  <c r="BC5922" i="1" l="1"/>
  <c r="BT5923" i="1"/>
  <c r="BS5923" i="1"/>
  <c r="BR5923" i="1"/>
  <c r="I5922" i="1"/>
  <c r="H5923" i="1"/>
  <c r="AX5922" i="1"/>
  <c r="F5923" i="1" l="1"/>
  <c r="C5924" i="1"/>
  <c r="B5924" i="1"/>
  <c r="J5924" i="1" s="1"/>
  <c r="BC5923" i="1" l="1"/>
  <c r="BR5924" i="1"/>
  <c r="BS5924" i="1"/>
  <c r="BT5924" i="1"/>
  <c r="I5923" i="1"/>
  <c r="H5924" i="1"/>
  <c r="AX5923" i="1"/>
  <c r="F5924" i="1" l="1"/>
  <c r="B5925" i="1"/>
  <c r="J5925" i="1" s="1"/>
  <c r="C5925" i="1"/>
  <c r="BC5924" i="1" l="1"/>
  <c r="BR5925" i="1"/>
  <c r="BT5925" i="1"/>
  <c r="BS5925" i="1"/>
  <c r="I5924" i="1"/>
  <c r="H5925" i="1"/>
  <c r="AX5924" i="1"/>
  <c r="F5925" i="1" l="1"/>
  <c r="B5926" i="1"/>
  <c r="J5926" i="1" s="1"/>
  <c r="C5926" i="1"/>
  <c r="BC5925" i="1" l="1"/>
  <c r="BT5926" i="1"/>
  <c r="BR5926" i="1"/>
  <c r="BS5926" i="1"/>
  <c r="I5925" i="1"/>
  <c r="AX5925" i="1"/>
  <c r="H5926" i="1"/>
  <c r="F5926" i="1" l="1"/>
  <c r="C5927" i="1"/>
  <c r="B5927" i="1"/>
  <c r="J5927" i="1" s="1"/>
  <c r="BC5926" i="1" l="1"/>
  <c r="BR5927" i="1"/>
  <c r="BS5927" i="1"/>
  <c r="BT5927" i="1"/>
  <c r="I5926" i="1"/>
  <c r="AX5926" i="1"/>
  <c r="H5927" i="1"/>
  <c r="F5927" i="1" l="1"/>
  <c r="C5928" i="1"/>
  <c r="B5928" i="1"/>
  <c r="J5928" i="1" s="1"/>
  <c r="BC5927" i="1" l="1"/>
  <c r="BR5928" i="1"/>
  <c r="BT5928" i="1"/>
  <c r="BS5928" i="1"/>
  <c r="I5927" i="1"/>
  <c r="AX5927" i="1"/>
  <c r="H5928" i="1"/>
  <c r="F5928" i="1" l="1"/>
  <c r="B5929" i="1"/>
  <c r="J5929" i="1" s="1"/>
  <c r="C5929" i="1"/>
  <c r="BC5928" i="1" l="1"/>
  <c r="BS5929" i="1"/>
  <c r="BR5929" i="1"/>
  <c r="BT5929" i="1"/>
  <c r="I5928" i="1"/>
  <c r="AX5928" i="1"/>
  <c r="H5929" i="1"/>
  <c r="F5929" i="1" l="1"/>
  <c r="C5930" i="1"/>
  <c r="B5930" i="1"/>
  <c r="J5930" i="1" s="1"/>
  <c r="BC5929" i="1" l="1"/>
  <c r="BR5930" i="1"/>
  <c r="BT5930" i="1"/>
  <c r="BS5930" i="1"/>
  <c r="I5929" i="1"/>
  <c r="AX5929" i="1"/>
  <c r="H5930" i="1"/>
  <c r="F5930" i="1" l="1"/>
  <c r="C5931" i="1"/>
  <c r="B5931" i="1"/>
  <c r="J5931" i="1" s="1"/>
  <c r="BC5930" i="1" l="1"/>
  <c r="BT5931" i="1"/>
  <c r="BS5931" i="1"/>
  <c r="BR5931" i="1"/>
  <c r="I5930" i="1"/>
  <c r="AX5930" i="1"/>
  <c r="H5931" i="1"/>
  <c r="F5931" i="1" l="1"/>
  <c r="B5932" i="1"/>
  <c r="J5932" i="1" s="1"/>
  <c r="C5932" i="1"/>
  <c r="BC5931" i="1" l="1"/>
  <c r="BS5932" i="1"/>
  <c r="BT5932" i="1"/>
  <c r="BR5932" i="1"/>
  <c r="I5931" i="1"/>
  <c r="AX5931" i="1"/>
  <c r="H5932" i="1"/>
  <c r="F5932" i="1" l="1"/>
  <c r="B5933" i="1"/>
  <c r="J5933" i="1" s="1"/>
  <c r="C5933" i="1"/>
  <c r="BC5932" i="1" l="1"/>
  <c r="BR5933" i="1"/>
  <c r="BT5933" i="1"/>
  <c r="BS5933" i="1"/>
  <c r="I5932" i="1"/>
  <c r="AX5932" i="1"/>
  <c r="H5933" i="1"/>
  <c r="F5933" i="1" l="1"/>
  <c r="C5934" i="1"/>
  <c r="B5934" i="1"/>
  <c r="J5934" i="1" s="1"/>
  <c r="BC5933" i="1" l="1"/>
  <c r="BR5934" i="1"/>
  <c r="BT5934" i="1"/>
  <c r="BS5934" i="1"/>
  <c r="I5933" i="1"/>
  <c r="AX5933" i="1"/>
  <c r="H5934" i="1"/>
  <c r="F5934" i="1" l="1"/>
  <c r="C5935" i="1"/>
  <c r="B5935" i="1"/>
  <c r="J5935" i="1" s="1"/>
  <c r="BC5934" i="1" l="1"/>
  <c r="BS5935" i="1"/>
  <c r="BR5935" i="1"/>
  <c r="BT5935" i="1"/>
  <c r="I5934" i="1"/>
  <c r="AX5934" i="1"/>
  <c r="H5935" i="1"/>
  <c r="F5935" i="1" l="1"/>
  <c r="B5936" i="1"/>
  <c r="J5936" i="1" s="1"/>
  <c r="C5936" i="1"/>
  <c r="BC5935" i="1" l="1"/>
  <c r="BR5936" i="1"/>
  <c r="BS5936" i="1"/>
  <c r="BT5936" i="1"/>
  <c r="I5935" i="1"/>
  <c r="AX5935" i="1"/>
  <c r="H5936" i="1"/>
  <c r="F5936" i="1" l="1"/>
  <c r="B5937" i="1"/>
  <c r="J5937" i="1" s="1"/>
  <c r="C5937" i="1"/>
  <c r="BC5936" i="1" l="1"/>
  <c r="BR5937" i="1"/>
  <c r="BT5937" i="1"/>
  <c r="BS5937" i="1"/>
  <c r="I5936" i="1"/>
  <c r="H5937" i="1"/>
  <c r="AX5936" i="1"/>
  <c r="F5937" i="1" l="1"/>
  <c r="C5938" i="1"/>
  <c r="B5938" i="1"/>
  <c r="J5938" i="1" s="1"/>
  <c r="BC5937" i="1" l="1"/>
  <c r="BS5938" i="1"/>
  <c r="BT5938" i="1"/>
  <c r="BR5938" i="1"/>
  <c r="I5937" i="1"/>
  <c r="AX5937" i="1"/>
  <c r="H5938" i="1"/>
  <c r="F5938" i="1" l="1"/>
  <c r="C5939" i="1"/>
  <c r="B5939" i="1"/>
  <c r="J5939" i="1" s="1"/>
  <c r="BC5938" i="1" l="1"/>
  <c r="BR5939" i="1"/>
  <c r="BS5939" i="1"/>
  <c r="BT5939" i="1"/>
  <c r="I5938" i="1"/>
  <c r="H5939" i="1"/>
  <c r="AX5938" i="1"/>
  <c r="F5939" i="1" l="1"/>
  <c r="C5940" i="1"/>
  <c r="B5940" i="1"/>
  <c r="J5940" i="1" s="1"/>
  <c r="BC5939" i="1" l="1"/>
  <c r="BR5940" i="1"/>
  <c r="BS5940" i="1"/>
  <c r="BT5940" i="1"/>
  <c r="I5939" i="1"/>
  <c r="AX5939" i="1"/>
  <c r="H5940" i="1"/>
  <c r="F5940" i="1" l="1"/>
  <c r="C5941" i="1"/>
  <c r="B5941" i="1"/>
  <c r="J5941" i="1" s="1"/>
  <c r="BC5940" i="1" l="1"/>
  <c r="BS5941" i="1"/>
  <c r="BT5941" i="1"/>
  <c r="BR5941" i="1"/>
  <c r="I5940" i="1"/>
  <c r="H5941" i="1"/>
  <c r="AX5940" i="1"/>
  <c r="F5941" i="1" l="1"/>
  <c r="B5942" i="1"/>
  <c r="J5942" i="1" s="1"/>
  <c r="C5942" i="1"/>
  <c r="BC5941" i="1" l="1"/>
  <c r="BR5942" i="1"/>
  <c r="BT5942" i="1"/>
  <c r="BS5942" i="1"/>
  <c r="I5941" i="1"/>
  <c r="AX5941" i="1"/>
  <c r="H5942" i="1"/>
  <c r="F5942" i="1" l="1"/>
  <c r="C5943" i="1"/>
  <c r="B5943" i="1"/>
  <c r="J5943" i="1" s="1"/>
  <c r="BC5942" i="1" l="1"/>
  <c r="BR5943" i="1"/>
  <c r="BT5943" i="1"/>
  <c r="BS5943" i="1"/>
  <c r="I5942" i="1"/>
  <c r="AX5942" i="1"/>
  <c r="H5943" i="1"/>
  <c r="F5943" i="1" l="1"/>
  <c r="C5944" i="1"/>
  <c r="B5944" i="1"/>
  <c r="J5944" i="1" s="1"/>
  <c r="BC5943" i="1" l="1"/>
  <c r="BR5944" i="1"/>
  <c r="BS5944" i="1"/>
  <c r="BT5944" i="1"/>
  <c r="I5943" i="1"/>
  <c r="H5944" i="1"/>
  <c r="AX5943" i="1"/>
  <c r="F5944" i="1" l="1"/>
  <c r="B5945" i="1"/>
  <c r="J5945" i="1" s="1"/>
  <c r="C5945" i="1"/>
  <c r="BC5944" i="1" l="1"/>
  <c r="BR5945" i="1"/>
  <c r="BS5945" i="1"/>
  <c r="BT5945" i="1"/>
  <c r="I5944" i="1"/>
  <c r="AX5944" i="1"/>
  <c r="H5945" i="1"/>
  <c r="F5945" i="1" l="1"/>
  <c r="B5946" i="1"/>
  <c r="J5946" i="1" s="1"/>
  <c r="C5946" i="1"/>
  <c r="BR5946" i="1" l="1"/>
  <c r="BS5946" i="1"/>
  <c r="BT5946" i="1"/>
  <c r="BC5945" i="1"/>
  <c r="I5945" i="1"/>
  <c r="H5946" i="1"/>
  <c r="AX5945" i="1"/>
  <c r="F5946" i="1" l="1"/>
  <c r="B5947" i="1"/>
  <c r="J5947" i="1" s="1"/>
  <c r="C5947" i="1"/>
  <c r="BC5946" i="1" l="1"/>
  <c r="BS5947" i="1"/>
  <c r="BR5947" i="1"/>
  <c r="BT5947" i="1"/>
  <c r="I5946" i="1"/>
  <c r="AX5946" i="1"/>
  <c r="H5947" i="1"/>
  <c r="F5947" i="1" l="1"/>
  <c r="B5948" i="1"/>
  <c r="J5948" i="1" s="1"/>
  <c r="C5948" i="1"/>
  <c r="BC5947" i="1" l="1"/>
  <c r="BR5948" i="1"/>
  <c r="BS5948" i="1"/>
  <c r="BT5948" i="1"/>
  <c r="I5947" i="1"/>
  <c r="H5948" i="1"/>
  <c r="AX5947" i="1"/>
  <c r="F5948" i="1" l="1"/>
  <c r="C5949" i="1"/>
  <c r="B5949" i="1"/>
  <c r="J5949" i="1" s="1"/>
  <c r="BT5949" i="1" l="1"/>
  <c r="BS5949" i="1"/>
  <c r="BR5949" i="1"/>
  <c r="BC5948" i="1"/>
  <c r="I5948" i="1"/>
  <c r="H5949" i="1"/>
  <c r="AX5948" i="1"/>
  <c r="F5949" i="1" l="1"/>
  <c r="C5950" i="1"/>
  <c r="B5950" i="1"/>
  <c r="J5950" i="1" s="1"/>
  <c r="BC5949" i="1" l="1"/>
  <c r="BS5950" i="1"/>
  <c r="BT5950" i="1"/>
  <c r="BR5950" i="1"/>
  <c r="I5949" i="1"/>
  <c r="AX5949" i="1"/>
  <c r="H5950" i="1"/>
  <c r="F5950" i="1" l="1"/>
  <c r="C5951" i="1"/>
  <c r="B5951" i="1"/>
  <c r="J5951" i="1" s="1"/>
  <c r="BR5951" i="1" l="1"/>
  <c r="BT5951" i="1"/>
  <c r="BS5951" i="1"/>
  <c r="BC5950" i="1"/>
  <c r="I5950" i="1"/>
  <c r="H5951" i="1"/>
  <c r="AX5950" i="1"/>
  <c r="F5951" i="1" l="1"/>
  <c r="B5952" i="1"/>
  <c r="J5952" i="1" s="1"/>
  <c r="C5952" i="1"/>
  <c r="BR5952" i="1" l="1"/>
  <c r="BT5952" i="1"/>
  <c r="BS5952" i="1"/>
  <c r="BC5951" i="1"/>
  <c r="I5951" i="1"/>
  <c r="H5952" i="1"/>
  <c r="AX5951" i="1"/>
  <c r="F5952" i="1" l="1"/>
  <c r="C5953" i="1"/>
  <c r="B5953" i="1"/>
  <c r="J5953" i="1" s="1"/>
  <c r="BC5952" i="1" l="1"/>
  <c r="BR5953" i="1"/>
  <c r="BS5953" i="1"/>
  <c r="BT5953" i="1"/>
  <c r="I5952" i="1"/>
  <c r="AX5952" i="1"/>
  <c r="H5953" i="1"/>
  <c r="F5953" i="1" l="1"/>
  <c r="B5954" i="1"/>
  <c r="J5954" i="1" s="1"/>
  <c r="C5954" i="1"/>
  <c r="BC5953" i="1" l="1"/>
  <c r="BR5954" i="1"/>
  <c r="BS5954" i="1"/>
  <c r="BT5954" i="1"/>
  <c r="I5953" i="1"/>
  <c r="AX5953" i="1"/>
  <c r="H5954" i="1"/>
  <c r="F5954" i="1" l="1"/>
  <c r="C5955" i="1"/>
  <c r="B5955" i="1"/>
  <c r="J5955" i="1" s="1"/>
  <c r="BC5954" i="1" l="1"/>
  <c r="BR5955" i="1"/>
  <c r="BT5955" i="1"/>
  <c r="BS5955" i="1"/>
  <c r="I5954" i="1"/>
  <c r="AX5954" i="1"/>
  <c r="H5955" i="1"/>
  <c r="F5955" i="1" l="1"/>
  <c r="C5956" i="1"/>
  <c r="B5956" i="1"/>
  <c r="J5956" i="1" s="1"/>
  <c r="BC5955" i="1" l="1"/>
  <c r="BS5956" i="1"/>
  <c r="BT5956" i="1"/>
  <c r="BR5956" i="1"/>
  <c r="I5955" i="1"/>
  <c r="AX5955" i="1"/>
  <c r="H5956" i="1"/>
  <c r="F5956" i="1" l="1"/>
  <c r="B5957" i="1"/>
  <c r="J5957" i="1" s="1"/>
  <c r="C5957" i="1"/>
  <c r="BC5956" i="1" l="1"/>
  <c r="BR5957" i="1"/>
  <c r="BS5957" i="1"/>
  <c r="BT5957" i="1"/>
  <c r="I5956" i="1"/>
  <c r="AX5956" i="1"/>
  <c r="H5957" i="1"/>
  <c r="F5957" i="1" l="1"/>
  <c r="C5958" i="1"/>
  <c r="B5958" i="1"/>
  <c r="J5958" i="1" s="1"/>
  <c r="BC5957" i="1" l="1"/>
  <c r="BR5958" i="1"/>
  <c r="BS5958" i="1"/>
  <c r="BT5958" i="1"/>
  <c r="I5957" i="1"/>
  <c r="AX5957" i="1"/>
  <c r="H5958" i="1"/>
  <c r="F5958" i="1" l="1"/>
  <c r="C5959" i="1"/>
  <c r="B5959" i="1"/>
  <c r="J5959" i="1" s="1"/>
  <c r="BC5958" i="1" l="1"/>
  <c r="BS5959" i="1"/>
  <c r="BT5959" i="1"/>
  <c r="BR5959" i="1"/>
  <c r="I5958" i="1"/>
  <c r="AX5958" i="1"/>
  <c r="H5959" i="1"/>
  <c r="F5959" i="1" l="1"/>
  <c r="C5960" i="1"/>
  <c r="B5960" i="1"/>
  <c r="J5960" i="1" s="1"/>
  <c r="BC5959" i="1" l="1"/>
  <c r="BR5960" i="1"/>
  <c r="BT5960" i="1"/>
  <c r="BS5960" i="1"/>
  <c r="I5959" i="1"/>
  <c r="H5960" i="1"/>
  <c r="AX5959" i="1"/>
  <c r="F5960" i="1" l="1"/>
  <c r="B5961" i="1"/>
  <c r="J5961" i="1" s="1"/>
  <c r="C5961" i="1"/>
  <c r="BC5960" i="1" l="1"/>
  <c r="BR5961" i="1"/>
  <c r="BT5961" i="1"/>
  <c r="BS5961" i="1"/>
  <c r="I5960" i="1"/>
  <c r="AX5960" i="1"/>
  <c r="H5961" i="1"/>
  <c r="F5961" i="1" l="1"/>
  <c r="B5962" i="1"/>
  <c r="J5962" i="1" s="1"/>
  <c r="C5962" i="1"/>
  <c r="BC5961" i="1" l="1"/>
  <c r="BT5962" i="1"/>
  <c r="BR5962" i="1"/>
  <c r="BS5962" i="1"/>
  <c r="I5961" i="1"/>
  <c r="H5962" i="1"/>
  <c r="AX5961" i="1"/>
  <c r="F5962" i="1" l="1"/>
  <c r="C5963" i="1"/>
  <c r="B5963" i="1"/>
  <c r="J5963" i="1" s="1"/>
  <c r="BR5963" i="1" l="1"/>
  <c r="BS5963" i="1"/>
  <c r="BT5963" i="1"/>
  <c r="BC5962" i="1"/>
  <c r="I5962" i="1"/>
  <c r="H5963" i="1"/>
  <c r="AX5962" i="1"/>
  <c r="F5963" i="1" l="1"/>
  <c r="C5964" i="1"/>
  <c r="B5964" i="1"/>
  <c r="J5964" i="1" s="1"/>
  <c r="BC5963" i="1" l="1"/>
  <c r="BR5964" i="1"/>
  <c r="BS5964" i="1"/>
  <c r="BT5964" i="1"/>
  <c r="I5963" i="1"/>
  <c r="AX5963" i="1"/>
  <c r="H5964" i="1"/>
  <c r="F5964" i="1" l="1"/>
  <c r="B5965" i="1"/>
  <c r="J5965" i="1" s="1"/>
  <c r="C5965" i="1"/>
  <c r="BC5964" i="1" l="1"/>
  <c r="BS5965" i="1"/>
  <c r="BR5965" i="1"/>
  <c r="BT5965" i="1"/>
  <c r="I5964" i="1"/>
  <c r="AX5964" i="1"/>
  <c r="H5965" i="1"/>
  <c r="F5965" i="1" l="1"/>
  <c r="B5966" i="1"/>
  <c r="J5966" i="1" s="1"/>
  <c r="C5966" i="1"/>
  <c r="BC5965" i="1" l="1"/>
  <c r="BR5966" i="1"/>
  <c r="BS5966" i="1"/>
  <c r="BT5966" i="1"/>
  <c r="I5965" i="1"/>
  <c r="AX5965" i="1"/>
  <c r="H5966" i="1"/>
  <c r="F5966" i="1" l="1"/>
  <c r="C5967" i="1"/>
  <c r="B5967" i="1"/>
  <c r="J5967" i="1" s="1"/>
  <c r="BC5966" i="1" l="1"/>
  <c r="BT5967" i="1"/>
  <c r="BR5967" i="1"/>
  <c r="BS5967" i="1"/>
  <c r="I5966" i="1"/>
  <c r="H5967" i="1"/>
  <c r="AX5966" i="1"/>
  <c r="F5967" i="1" l="1"/>
  <c r="B5968" i="1"/>
  <c r="J5968" i="1" s="1"/>
  <c r="C5968" i="1"/>
  <c r="BC5967" i="1" l="1"/>
  <c r="BT5968" i="1"/>
  <c r="BS5968" i="1"/>
  <c r="BR5968" i="1"/>
  <c r="I5967" i="1"/>
  <c r="AX5967" i="1"/>
  <c r="H5968" i="1"/>
  <c r="F5968" i="1" l="1"/>
  <c r="B5969" i="1"/>
  <c r="J5969" i="1" s="1"/>
  <c r="C5969" i="1"/>
  <c r="BC5968" i="1" l="1"/>
  <c r="BR5969" i="1"/>
  <c r="BT5969" i="1"/>
  <c r="BS5969" i="1"/>
  <c r="I5968" i="1"/>
  <c r="AX5968" i="1"/>
  <c r="H5969" i="1"/>
  <c r="F5969" i="1" l="1"/>
  <c r="C5970" i="1"/>
  <c r="B5970" i="1"/>
  <c r="J5970" i="1" s="1"/>
  <c r="BC5969" i="1" l="1"/>
  <c r="BR5970" i="1"/>
  <c r="BT5970" i="1"/>
  <c r="BS5970" i="1"/>
  <c r="I5969" i="1"/>
  <c r="AX5969" i="1"/>
  <c r="H5970" i="1"/>
  <c r="F5970" i="1" l="1"/>
  <c r="B5971" i="1"/>
  <c r="J5971" i="1" s="1"/>
  <c r="C5971" i="1"/>
  <c r="BC5970" i="1" l="1"/>
  <c r="BR5971" i="1"/>
  <c r="BS5971" i="1"/>
  <c r="BT5971" i="1"/>
  <c r="I5970" i="1"/>
  <c r="H5971" i="1"/>
  <c r="AX5970" i="1"/>
  <c r="F5971" i="1" l="1"/>
  <c r="C5972" i="1"/>
  <c r="B5972" i="1"/>
  <c r="J5972" i="1" s="1"/>
  <c r="BC5971" i="1" l="1"/>
  <c r="BR5972" i="1"/>
  <c r="BS5972" i="1"/>
  <c r="BT5972" i="1"/>
  <c r="I5971" i="1"/>
  <c r="H5972" i="1"/>
  <c r="AX5971" i="1"/>
  <c r="F5972" i="1" l="1"/>
  <c r="C5973" i="1"/>
  <c r="B5973" i="1"/>
  <c r="J5973" i="1" s="1"/>
  <c r="BC5972" i="1" l="1"/>
  <c r="BR5973" i="1"/>
  <c r="BT5973" i="1"/>
  <c r="BS5973" i="1"/>
  <c r="I5972" i="1"/>
  <c r="AX5972" i="1"/>
  <c r="H5973" i="1"/>
  <c r="F5973" i="1" l="1"/>
  <c r="B5974" i="1"/>
  <c r="J5974" i="1" s="1"/>
  <c r="C5974" i="1"/>
  <c r="BC5973" i="1" l="1"/>
  <c r="BS5974" i="1"/>
  <c r="BT5974" i="1"/>
  <c r="BR5974" i="1"/>
  <c r="I5973" i="1"/>
  <c r="AX5973" i="1"/>
  <c r="H5974" i="1"/>
  <c r="F5974" i="1" l="1"/>
  <c r="C5975" i="1"/>
  <c r="B5975" i="1"/>
  <c r="J5975" i="1" s="1"/>
  <c r="BC5974" i="1" l="1"/>
  <c r="BR5975" i="1"/>
  <c r="BS5975" i="1"/>
  <c r="BT5975" i="1"/>
  <c r="I5974" i="1"/>
  <c r="AX5974" i="1"/>
  <c r="H5975" i="1"/>
  <c r="F5975" i="1" l="1"/>
  <c r="B5976" i="1"/>
  <c r="J5976" i="1" s="1"/>
  <c r="C5976" i="1"/>
  <c r="BC5975" i="1" l="1"/>
  <c r="BR5976" i="1"/>
  <c r="BS5976" i="1"/>
  <c r="BT5976" i="1"/>
  <c r="I5975" i="1"/>
  <c r="AX5975" i="1"/>
  <c r="H5976" i="1"/>
  <c r="F5976" i="1" l="1"/>
  <c r="B5977" i="1"/>
  <c r="J5977" i="1" s="1"/>
  <c r="C5977" i="1"/>
  <c r="BC5976" i="1" l="1"/>
  <c r="BS5977" i="1"/>
  <c r="BT5977" i="1"/>
  <c r="BR5977" i="1"/>
  <c r="I5976" i="1"/>
  <c r="H5977" i="1"/>
  <c r="AX5976" i="1"/>
  <c r="F5977" i="1" l="1"/>
  <c r="B5978" i="1"/>
  <c r="J5978" i="1" s="1"/>
  <c r="C5978" i="1"/>
  <c r="BC5977" i="1" l="1"/>
  <c r="BR5978" i="1"/>
  <c r="BT5978" i="1"/>
  <c r="BS5978" i="1"/>
  <c r="I5977" i="1"/>
  <c r="AX5977" i="1"/>
  <c r="H5978" i="1"/>
  <c r="F5978" i="1" l="1"/>
  <c r="C5979" i="1"/>
  <c r="B5979" i="1"/>
  <c r="J5979" i="1" s="1"/>
  <c r="BC5978" i="1" l="1"/>
  <c r="BR5979" i="1"/>
  <c r="BT5979" i="1"/>
  <c r="BS5979" i="1"/>
  <c r="I5978" i="1"/>
  <c r="AX5978" i="1"/>
  <c r="H5979" i="1"/>
  <c r="F5979" i="1" l="1"/>
  <c r="B5980" i="1"/>
  <c r="J5980" i="1" s="1"/>
  <c r="C5980" i="1"/>
  <c r="BC5979" i="1" l="1"/>
  <c r="BT5980" i="1"/>
  <c r="BR5980" i="1"/>
  <c r="BS5980" i="1"/>
  <c r="I5979" i="1"/>
  <c r="AX5979" i="1"/>
  <c r="H5980" i="1"/>
  <c r="F5980" i="1" l="1"/>
  <c r="B5981" i="1"/>
  <c r="J5981" i="1" s="1"/>
  <c r="C5981" i="1"/>
  <c r="BC5980" i="1" l="1"/>
  <c r="BR5981" i="1"/>
  <c r="BS5981" i="1"/>
  <c r="BT5981" i="1"/>
  <c r="I5980" i="1"/>
  <c r="AX5980" i="1"/>
  <c r="H5981" i="1"/>
  <c r="F5981" i="1" l="1"/>
  <c r="C5982" i="1"/>
  <c r="B5982" i="1"/>
  <c r="J5982" i="1" s="1"/>
  <c r="BC5981" i="1" l="1"/>
  <c r="BR5982" i="1"/>
  <c r="BT5982" i="1"/>
  <c r="BS5982" i="1"/>
  <c r="I5981" i="1"/>
  <c r="AX5981" i="1"/>
  <c r="H5982" i="1"/>
  <c r="F5982" i="1" l="1"/>
  <c r="B5983" i="1"/>
  <c r="J5983" i="1" s="1"/>
  <c r="C5983" i="1"/>
  <c r="BC5982" i="1" l="1"/>
  <c r="BS5983" i="1"/>
  <c r="BR5983" i="1"/>
  <c r="BT5983" i="1"/>
  <c r="I5982" i="1"/>
  <c r="AX5982" i="1"/>
  <c r="H5983" i="1"/>
  <c r="F5983" i="1" l="1"/>
  <c r="C5984" i="1"/>
  <c r="B5984" i="1"/>
  <c r="J5984" i="1" s="1"/>
  <c r="BC5983" i="1" l="1"/>
  <c r="BR5984" i="1"/>
  <c r="BS5984" i="1"/>
  <c r="BT5984" i="1"/>
  <c r="I5983" i="1"/>
  <c r="AX5983" i="1"/>
  <c r="H5984" i="1"/>
  <c r="F5984" i="1" l="1"/>
  <c r="C5985" i="1"/>
  <c r="B5985" i="1"/>
  <c r="J5985" i="1" s="1"/>
  <c r="BC5984" i="1" l="1"/>
  <c r="BT5985" i="1"/>
  <c r="BS5985" i="1"/>
  <c r="BR5985" i="1"/>
  <c r="I5984" i="1"/>
  <c r="H5985" i="1"/>
  <c r="AX5984" i="1"/>
  <c r="F5985" i="1" l="1"/>
  <c r="C5986" i="1"/>
  <c r="B5986" i="1"/>
  <c r="J5986" i="1" s="1"/>
  <c r="BC5985" i="1" l="1"/>
  <c r="BS5986" i="1"/>
  <c r="BT5986" i="1"/>
  <c r="BR5986" i="1"/>
  <c r="I5985" i="1"/>
  <c r="AX5985" i="1"/>
  <c r="H5986" i="1"/>
  <c r="F5986" i="1" l="1"/>
  <c r="B5987" i="1"/>
  <c r="J5987" i="1" s="1"/>
  <c r="C5987" i="1"/>
  <c r="BC5986" i="1" l="1"/>
  <c r="BR5987" i="1"/>
  <c r="BT5987" i="1"/>
  <c r="BS5987" i="1"/>
  <c r="I5986" i="1"/>
  <c r="AX5986" i="1"/>
  <c r="H5987" i="1"/>
  <c r="F5987" i="1" l="1"/>
  <c r="C5988" i="1"/>
  <c r="B5988" i="1"/>
  <c r="J5988" i="1" s="1"/>
  <c r="BC5987" i="1" l="1"/>
  <c r="BR5988" i="1"/>
  <c r="BT5988" i="1"/>
  <c r="BS5988" i="1"/>
  <c r="I5987" i="1"/>
  <c r="AX5987" i="1"/>
  <c r="H5988" i="1"/>
  <c r="F5988" i="1" l="1"/>
  <c r="B5989" i="1"/>
  <c r="J5989" i="1" s="1"/>
  <c r="C5989" i="1"/>
  <c r="BC5988" i="1" l="1"/>
  <c r="BR5989" i="1"/>
  <c r="BS5989" i="1"/>
  <c r="BT5989" i="1"/>
  <c r="I5988" i="1"/>
  <c r="AX5988" i="1"/>
  <c r="H5989" i="1"/>
  <c r="F5989" i="1" l="1"/>
  <c r="B5990" i="1"/>
  <c r="J5990" i="1" s="1"/>
  <c r="C5990" i="1"/>
  <c r="BR5990" i="1" l="1"/>
  <c r="BS5990" i="1"/>
  <c r="BT5990" i="1"/>
  <c r="BC5989" i="1"/>
  <c r="I5989" i="1"/>
  <c r="H5990" i="1"/>
  <c r="AX5989" i="1"/>
  <c r="F5990" i="1" l="1"/>
  <c r="B5991" i="1"/>
  <c r="J5991" i="1" s="1"/>
  <c r="C5991" i="1"/>
  <c r="BC5990" i="1" l="1"/>
  <c r="BR5991" i="1"/>
  <c r="BS5991" i="1"/>
  <c r="BT5991" i="1"/>
  <c r="I5990" i="1"/>
  <c r="AX5990" i="1"/>
  <c r="H5991" i="1"/>
  <c r="F5991" i="1" l="1"/>
  <c r="C5992" i="1"/>
  <c r="B5992" i="1"/>
  <c r="J5992" i="1" s="1"/>
  <c r="BC5991" i="1" l="1"/>
  <c r="BT5992" i="1"/>
  <c r="BS5992" i="1"/>
  <c r="BR5992" i="1"/>
  <c r="I5991" i="1"/>
  <c r="AX5991" i="1"/>
  <c r="H5992" i="1"/>
  <c r="F5992" i="1" l="1"/>
  <c r="B5993" i="1"/>
  <c r="J5993" i="1" s="1"/>
  <c r="C5993" i="1"/>
  <c r="BR5993" i="1" l="1"/>
  <c r="BS5993" i="1"/>
  <c r="BT5993" i="1"/>
  <c r="BC5992" i="1"/>
  <c r="I5992" i="1"/>
  <c r="H5993" i="1"/>
  <c r="AX5992" i="1"/>
  <c r="F5993" i="1" l="1"/>
  <c r="C5994" i="1"/>
  <c r="B5994" i="1"/>
  <c r="J5994" i="1" s="1"/>
  <c r="BR5994" i="1" l="1"/>
  <c r="BS5994" i="1"/>
  <c r="BT5994" i="1"/>
  <c r="BC5993" i="1"/>
  <c r="I5993" i="1"/>
  <c r="AX5993" i="1"/>
  <c r="H5994" i="1"/>
  <c r="F5994" i="1" l="1"/>
  <c r="B5995" i="1"/>
  <c r="J5995" i="1" s="1"/>
  <c r="C5995" i="1"/>
  <c r="BC5994" i="1" l="1"/>
  <c r="BS5995" i="1"/>
  <c r="BT5995" i="1"/>
  <c r="BR5995" i="1"/>
  <c r="I5994" i="1"/>
  <c r="H5995" i="1"/>
  <c r="AX5994" i="1"/>
  <c r="F5995" i="1" l="1"/>
  <c r="B5996" i="1"/>
  <c r="J5996" i="1" s="1"/>
  <c r="C5996" i="1"/>
  <c r="BC5995" i="1" l="1"/>
  <c r="BR5996" i="1"/>
  <c r="BT5996" i="1"/>
  <c r="BS5996" i="1"/>
  <c r="I5995" i="1"/>
  <c r="AX5995" i="1"/>
  <c r="H5996" i="1"/>
  <c r="F5996" i="1" l="1"/>
  <c r="C5997" i="1"/>
  <c r="B5997" i="1"/>
  <c r="J5997" i="1" s="1"/>
  <c r="BC5996" i="1" l="1"/>
  <c r="BR5997" i="1"/>
  <c r="BT5997" i="1"/>
  <c r="BS5997" i="1"/>
  <c r="I5996" i="1"/>
  <c r="AX5996" i="1"/>
  <c r="H5997" i="1"/>
  <c r="F5997" i="1" l="1"/>
  <c r="C5998" i="1"/>
  <c r="B5998" i="1"/>
  <c r="J5998" i="1" s="1"/>
  <c r="BC5997" i="1" l="1"/>
  <c r="BT5998" i="1"/>
  <c r="BR5998" i="1"/>
  <c r="BS5998" i="1"/>
  <c r="I5997" i="1"/>
  <c r="H5998" i="1"/>
  <c r="AX5997" i="1"/>
  <c r="F5998" i="1" l="1"/>
  <c r="B5999" i="1"/>
  <c r="J5999" i="1" s="1"/>
  <c r="C5999" i="1"/>
  <c r="BC5998" i="1" l="1"/>
  <c r="BR5999" i="1"/>
  <c r="BS5999" i="1"/>
  <c r="BT5999" i="1"/>
  <c r="I5998" i="1"/>
  <c r="AX5998" i="1"/>
  <c r="H5999" i="1"/>
  <c r="F5999" i="1" l="1"/>
  <c r="B6000" i="1"/>
  <c r="J6000" i="1" s="1"/>
  <c r="C6000" i="1"/>
  <c r="BC5999" i="1" l="1"/>
  <c r="BR6000" i="1"/>
  <c r="BS6000" i="1"/>
  <c r="BT6000" i="1"/>
  <c r="I5999" i="1"/>
  <c r="AX5999" i="1"/>
  <c r="H6000" i="1"/>
  <c r="F6000" i="1" l="1"/>
  <c r="BC6000" i="1" l="1"/>
  <c r="I6000" i="1"/>
  <c r="AX6000" i="1"/>
  <c r="AQ5609" i="1"/>
  <c r="AT5609" i="1" l="1"/>
  <c r="AR5609" i="1"/>
  <c r="AV5609" i="1"/>
  <c r="AS5609" i="1" l="1"/>
  <c r="BG5609" i="1"/>
  <c r="AU5609" i="1"/>
  <c r="AW5609" i="1" l="1"/>
  <c r="AQ5610" i="1"/>
  <c r="AQ5608" i="1"/>
  <c r="AT5608" i="1" l="1"/>
  <c r="AT5610" i="1"/>
  <c r="AQ3" i="1"/>
  <c r="AT3" i="1" l="1"/>
  <c r="AR5610" i="1" l="1"/>
  <c r="AU5610" i="1"/>
  <c r="AV5610" i="1"/>
  <c r="AW5610" i="1" l="1"/>
  <c r="AS5610" i="1"/>
  <c r="BG5610" i="1"/>
  <c r="AU5608" i="1"/>
  <c r="AR5608" i="1"/>
  <c r="AV5608" i="1"/>
  <c r="AS5608" i="1" l="1"/>
  <c r="BS5608" i="1" s="1"/>
  <c r="AW5608" i="1"/>
  <c r="BT5608" i="1" l="1"/>
  <c r="AU3" i="1" l="1"/>
  <c r="AV3" i="1"/>
  <c r="AW3" i="1" l="1"/>
  <c r="BT3" i="1" s="1"/>
  <c r="AR3" i="1"/>
  <c r="AS3" i="1" l="1"/>
  <c r="BS3" i="1" s="1"/>
</calcChain>
</file>

<file path=xl/sharedStrings.xml><?xml version="1.0" encoding="utf-8"?>
<sst xmlns="http://schemas.openxmlformats.org/spreadsheetml/2006/main" count="94809" uniqueCount="5619">
  <si>
    <t>要素番号</t>
  </si>
  <si>
    <t>先出し基準線</t>
  </si>
  <si>
    <t>最多数</t>
  </si>
  <si>
    <t>参照要素</t>
  </si>
  <si>
    <t>シミュレーション計算</t>
  </si>
  <si>
    <t>構成番号</t>
  </si>
  <si>
    <t>重量</t>
  </si>
  <si>
    <t>要素名</t>
  </si>
  <si>
    <t>係数重み</t>
  </si>
  <si>
    <t>要素ユニット</t>
  </si>
  <si>
    <t>最終数量</t>
  </si>
  <si>
    <t>量</t>
  </si>
  <si>
    <t>単位</t>
  </si>
  <si>
    <t>下</t>
  </si>
  <si>
    <t>上</t>
  </si>
  <si>
    <t>燃料CO2</t>
  </si>
  <si>
    <t>燃料タイプ</t>
  </si>
  <si>
    <t>燃料量</t>
  </si>
  <si>
    <t>TMR</t>
  </si>
  <si>
    <t>基本単位 CO2</t>
  </si>
  <si>
    <t>エレメント（kg）</t>
  </si>
  <si>
    <t>構成比(kg))</t>
  </si>
  <si>
    <t>パワー(/kg)</t>
  </si>
  <si>
    <t>燃料CO2(/kg)</t>
  </si>
  <si>
    <t>その他のCO2</t>
  </si>
  <si>
    <t>CO2FP</t>
  </si>
  <si>
    <t>CPF</t>
  </si>
  <si>
    <t>電力 TMR</t>
  </si>
  <si>
    <t>燃料 TMR</t>
  </si>
  <si>
    <t>CO2</t>
  </si>
  <si>
    <t>CFPフロー</t>
  </si>
  <si>
    <t>TMRフロー</t>
  </si>
  <si>
    <t>CFP</t>
  </si>
  <si>
    <t/>
  </si>
  <si>
    <t>z</t>
  </si>
  <si>
    <t>天然ガス</t>
  </si>
  <si>
    <t>液体窒素</t>
  </si>
  <si>
    <t>空気</t>
  </si>
  <si>
    <t>窒素</t>
  </si>
  <si>
    <t>アルゴン</t>
  </si>
  <si>
    <t>クリプトン</t>
  </si>
  <si>
    <t>キセノン</t>
  </si>
  <si>
    <t>水</t>
  </si>
  <si>
    <t>ラドン</t>
  </si>
  <si>
    <t>ウラン鉱</t>
  </si>
  <si>
    <t>フッ素</t>
  </si>
  <si>
    <t>塩素</t>
  </si>
  <si>
    <t>臭素</t>
  </si>
  <si>
    <t>塩水</t>
  </si>
  <si>
    <t>塩化ナトリウム</t>
  </si>
  <si>
    <t>塩酸</t>
  </si>
  <si>
    <t>ヨウ素</t>
  </si>
  <si>
    <t>硫酸</t>
  </si>
  <si>
    <t>海水</t>
  </si>
  <si>
    <t>次亜塩素酸ナトリウム</t>
  </si>
  <si>
    <t>膜クリーナー</t>
  </si>
  <si>
    <t>ラウリル硫酸ナトリウム</t>
  </si>
  <si>
    <t>エチレンジアミン四酢酸</t>
  </si>
  <si>
    <t>リン酸</t>
  </si>
  <si>
    <t>水酸化ナトリウム</t>
  </si>
  <si>
    <t>イオン交換水</t>
  </si>
  <si>
    <t>ラウリルアルコール</t>
  </si>
  <si>
    <t>硫酸三酸化物</t>
  </si>
  <si>
    <t>廃酸処理</t>
  </si>
  <si>
    <t>エチレンジアミン</t>
  </si>
  <si>
    <t>ホルムアルデヒド</t>
  </si>
  <si>
    <t>シアン化ナトリウム</t>
  </si>
  <si>
    <t>ココナッツオイル</t>
  </si>
  <si>
    <t>水素</t>
  </si>
  <si>
    <t>メタノール</t>
  </si>
  <si>
    <t>銅触媒</t>
  </si>
  <si>
    <t>硫黄</t>
  </si>
  <si>
    <t>酸素</t>
  </si>
  <si>
    <t>希硫酸</t>
  </si>
  <si>
    <t>V2O5</t>
  </si>
  <si>
    <t>排気ガス処理</t>
  </si>
  <si>
    <t>有機廃液処理</t>
  </si>
  <si>
    <t>ナトリウム</t>
  </si>
  <si>
    <t>HCN</t>
  </si>
  <si>
    <t>バイオマス</t>
  </si>
  <si>
    <t>ココナッツ・フルーツ</t>
  </si>
  <si>
    <t>ヘキサン</t>
  </si>
  <si>
    <t>バナジウム精鉱</t>
  </si>
  <si>
    <t>塩化カルシウム</t>
  </si>
  <si>
    <t>塩化リチウム</t>
  </si>
  <si>
    <t>メタン</t>
  </si>
  <si>
    <t>アンモニア</t>
  </si>
  <si>
    <t>軽油</t>
  </si>
  <si>
    <t>肥料</t>
  </si>
  <si>
    <t>農薬</t>
  </si>
  <si>
    <t>鉱石採掘</t>
  </si>
  <si>
    <t>リチウム精鉱</t>
  </si>
  <si>
    <t>アルコール</t>
  </si>
  <si>
    <t>セレン</t>
  </si>
  <si>
    <t>銅アノード泥</t>
  </si>
  <si>
    <t>汚泥処理</t>
  </si>
  <si>
    <t>銅精鉱</t>
  </si>
  <si>
    <t>テルル</t>
  </si>
  <si>
    <t>リン</t>
  </si>
  <si>
    <t>コークス</t>
  </si>
  <si>
    <t>リン鉱石</t>
  </si>
  <si>
    <t>珪砂</t>
  </si>
  <si>
    <t>石灰石</t>
  </si>
  <si>
    <t>ヒ素</t>
  </si>
  <si>
    <t>鉄2酸化物</t>
  </si>
  <si>
    <t>鉄鉱石</t>
  </si>
  <si>
    <t>石炭</t>
  </si>
  <si>
    <t>アンチモン</t>
  </si>
  <si>
    <t>ビスマス</t>
  </si>
  <si>
    <t>濃縮ビスマス</t>
  </si>
  <si>
    <t>工業用カーボン</t>
  </si>
  <si>
    <t>石油コークス</t>
  </si>
  <si>
    <t>ベンゼン</t>
  </si>
  <si>
    <t>VOC処理</t>
  </si>
  <si>
    <t>工業用シリコン</t>
  </si>
  <si>
    <t>フッ化水素</t>
  </si>
  <si>
    <t>フッ素含有液処理</t>
  </si>
  <si>
    <t>ゲルマニウム</t>
  </si>
  <si>
    <t>亜鉛精鉱</t>
  </si>
  <si>
    <t>硫酸銅</t>
  </si>
  <si>
    <t>錫</t>
  </si>
  <si>
    <t>廃水処理</t>
  </si>
  <si>
    <t>鉛</t>
  </si>
  <si>
    <t>鉛精鉱</t>
  </si>
  <si>
    <t>ホウ酸</t>
  </si>
  <si>
    <t>ポラック濃縮液</t>
  </si>
  <si>
    <t>アルミニウム</t>
  </si>
  <si>
    <t>ボーキサイト</t>
  </si>
  <si>
    <t>炭酸ナトリウム</t>
  </si>
  <si>
    <t>フッ化アルミニウム</t>
  </si>
  <si>
    <t>フッ化ナトリウム</t>
  </si>
  <si>
    <t>カーボン電極</t>
  </si>
  <si>
    <t>アルミナ</t>
  </si>
  <si>
    <t>ガリウム</t>
  </si>
  <si>
    <t>廃アルカリ処理</t>
  </si>
  <si>
    <t>メチルイソブチルケトン</t>
  </si>
  <si>
    <t>インジウム</t>
  </si>
  <si>
    <t>D2EHPA</t>
  </si>
  <si>
    <t>2-エチレンヘキサノール</t>
  </si>
  <si>
    <t>トルエン</t>
  </si>
  <si>
    <t>アセトン</t>
  </si>
  <si>
    <t>銅-クロム触媒</t>
  </si>
  <si>
    <t>ブチルアルデヒド</t>
  </si>
  <si>
    <t>硝酸銅</t>
  </si>
  <si>
    <t>硝酸クロム</t>
  </si>
  <si>
    <t>プロピレン</t>
  </si>
  <si>
    <t>一酸化炭素</t>
  </si>
  <si>
    <t>テトラヒドロフラン</t>
  </si>
  <si>
    <t>ロジウム触媒</t>
  </si>
  <si>
    <t>硝酸</t>
  </si>
  <si>
    <t>1,4-ブタンジオール</t>
  </si>
  <si>
    <t>PGM精鉱</t>
  </si>
  <si>
    <t>凝固剤</t>
  </si>
  <si>
    <t>アセチレン</t>
  </si>
  <si>
    <t>o テトラヒドロフラン</t>
  </si>
  <si>
    <t>キサンテート</t>
  </si>
  <si>
    <t>炭化カルシウム</t>
  </si>
  <si>
    <t>エタノール</t>
  </si>
  <si>
    <t>二硫化炭素</t>
  </si>
  <si>
    <t>タリウム</t>
  </si>
  <si>
    <t>亜鉛</t>
  </si>
  <si>
    <t>カドミウム</t>
  </si>
  <si>
    <t>水銀</t>
  </si>
  <si>
    <t>辰砂精鉱</t>
  </si>
  <si>
    <t>銅</t>
  </si>
  <si>
    <t>亜硫酸ガス処理</t>
  </si>
  <si>
    <t>水酸化カルシウム</t>
  </si>
  <si>
    <t>せっかい</t>
  </si>
  <si>
    <t>シルバー</t>
  </si>
  <si>
    <t>銀精鉱</t>
  </si>
  <si>
    <t>重油</t>
  </si>
  <si>
    <t>金</t>
  </si>
  <si>
    <t>金精鉱</t>
  </si>
  <si>
    <t>シアン廃棄</t>
  </si>
  <si>
    <t>硫酸鉄</t>
  </si>
  <si>
    <t>活性炭</t>
  </si>
  <si>
    <t>鉄粉</t>
  </si>
  <si>
    <t>アイアン</t>
  </si>
  <si>
    <t>コバルト</t>
  </si>
  <si>
    <t>コバルト精鉱</t>
  </si>
  <si>
    <t>過酸化水素</t>
  </si>
  <si>
    <t>発泡剤</t>
  </si>
  <si>
    <t>ブチルアルコール</t>
  </si>
  <si>
    <t>界面活性剤</t>
  </si>
  <si>
    <t>ニッケル</t>
  </si>
  <si>
    <t>ニッケル精鉱</t>
  </si>
  <si>
    <t>ルテニウム</t>
  </si>
  <si>
    <t>ロジウム</t>
  </si>
  <si>
    <t>パラジウム</t>
  </si>
  <si>
    <t>オスミウム</t>
  </si>
  <si>
    <t>イリジウム</t>
  </si>
  <si>
    <t>王水</t>
  </si>
  <si>
    <t>トリブチルリン</t>
  </si>
  <si>
    <t>白金</t>
  </si>
  <si>
    <t>トリブチルホスフェート</t>
  </si>
  <si>
    <t>ブタノール</t>
  </si>
  <si>
    <t>トリブチルアミン</t>
  </si>
  <si>
    <t>マンガン</t>
  </si>
  <si>
    <t>マンガン精鉱</t>
  </si>
  <si>
    <t>レニウム</t>
  </si>
  <si>
    <t>モリブデン精鉱</t>
  </si>
  <si>
    <t>クロム</t>
  </si>
  <si>
    <t>粉塵処理</t>
  </si>
  <si>
    <t>ポリ塩化アルミニウム</t>
  </si>
  <si>
    <t>モリブデン</t>
  </si>
  <si>
    <t>タングステン</t>
  </si>
  <si>
    <t>タングステン精鉱</t>
  </si>
  <si>
    <t>ニオブ</t>
  </si>
  <si>
    <t>ニオブ精鉱</t>
  </si>
  <si>
    <t>タンタル</t>
  </si>
  <si>
    <t>タンタル精鉱</t>
  </si>
  <si>
    <t>チリシン</t>
  </si>
  <si>
    <t>チタン</t>
  </si>
  <si>
    <t>チタン鉄鉱精鉱</t>
  </si>
  <si>
    <t>マグネシウム</t>
  </si>
  <si>
    <t>塩化マグネシウム</t>
  </si>
  <si>
    <t>マグネサイト精鉱</t>
  </si>
  <si>
    <t>ジルコニウム</t>
  </si>
  <si>
    <t>ジルコンサンド</t>
  </si>
  <si>
    <t>ハフニウム</t>
  </si>
  <si>
    <t>炭酸リチウム (Li2CO3)</t>
  </si>
  <si>
    <t>硫酸カルシウム（CaSO4）（硫酸塩）</t>
  </si>
  <si>
    <t>硫酸アンモニウム</t>
  </si>
  <si>
    <t>塩化カリウム</t>
  </si>
  <si>
    <t>塩化ルビジウム</t>
  </si>
  <si>
    <t>ルビジウム精鉱</t>
  </si>
  <si>
    <t>塩化セシウム</t>
  </si>
  <si>
    <t>ベリリウム</t>
  </si>
  <si>
    <t>濃縮ベリル</t>
  </si>
  <si>
    <t>炭酸ストロンチウム</t>
  </si>
  <si>
    <t>セレス・コンセントレート</t>
  </si>
  <si>
    <t>二酸化炭素</t>
  </si>
  <si>
    <t>塩廃水処理</t>
  </si>
  <si>
    <t>選鉱</t>
  </si>
  <si>
    <t>消泡剤</t>
  </si>
  <si>
    <t>ポリマー凝集剤</t>
  </si>
  <si>
    <t>シリコーンオイル</t>
  </si>
  <si>
    <t>ポリエーテル化合物</t>
  </si>
  <si>
    <t>ポリソルベート</t>
  </si>
  <si>
    <t>イソプロパノール</t>
  </si>
  <si>
    <t>ジクロロメチルシラン</t>
  </si>
  <si>
    <t>エチレンオキシド</t>
  </si>
  <si>
    <t>プロピレンオキシド</t>
  </si>
  <si>
    <t>水酸化カリウム</t>
  </si>
  <si>
    <t>ソルビタン</t>
  </si>
  <si>
    <t>ステアリン酸</t>
  </si>
  <si>
    <t>高純度シリコン</t>
  </si>
  <si>
    <t>ソルビトール</t>
  </si>
  <si>
    <t>アリルベンゼン</t>
  </si>
  <si>
    <t>高純度石英</t>
  </si>
  <si>
    <t>グルコース</t>
  </si>
  <si>
    <t>塩化アルミニウム</t>
  </si>
  <si>
    <t>硫酸バリウム（BaSO4）（硫酸塩）</t>
  </si>
  <si>
    <t>バライト精鉱</t>
  </si>
  <si>
    <t>スカンジウム</t>
  </si>
  <si>
    <t>ラジウム</t>
  </si>
  <si>
    <t>ウラン鉱石精鉱</t>
  </si>
  <si>
    <t>ジエチルエーテル</t>
  </si>
  <si>
    <t>放射性汚泥処理</t>
  </si>
  <si>
    <t>セメント</t>
  </si>
  <si>
    <t>ガラス母材</t>
  </si>
  <si>
    <t>ホウ砂</t>
  </si>
  <si>
    <t>レア・アース精鉱</t>
  </si>
  <si>
    <t>放射性鉱滓処理</t>
  </si>
  <si>
    <t>灯油</t>
  </si>
  <si>
    <t>イトリア</t>
  </si>
  <si>
    <t>セリア</t>
  </si>
  <si>
    <t>酸化アンモニウム</t>
  </si>
  <si>
    <t>ネオジム</t>
  </si>
  <si>
    <t>カルシウム金属</t>
  </si>
  <si>
    <t>プラセオジム</t>
  </si>
  <si>
    <t>サマリウム</t>
  </si>
  <si>
    <t>酸化ユーロピウム（EuO）</t>
  </si>
  <si>
    <t>酸化ガドリニウム</t>
  </si>
  <si>
    <t>テルビウム</t>
  </si>
  <si>
    <t>ジスプロシウム</t>
  </si>
  <si>
    <t>酸化エルビウム</t>
  </si>
  <si>
    <t>酸化ホルミウム</t>
  </si>
  <si>
    <t>酸化ツリウム</t>
  </si>
  <si>
    <t>酸化イッテルビウム（YbO）</t>
  </si>
  <si>
    <t>酸化ルテチウム</t>
  </si>
  <si>
    <t>トリウム</t>
  </si>
  <si>
    <t>ワールド・パワー</t>
  </si>
  <si>
    <t>石炭火力</t>
  </si>
  <si>
    <t>天然ガス発電</t>
  </si>
  <si>
    <t>石油電力</t>
  </si>
  <si>
    <t>バイオマス電力</t>
  </si>
  <si>
    <t>原子力</t>
  </si>
  <si>
    <t>再生可能電力</t>
  </si>
  <si>
    <t>鋼材</t>
  </si>
  <si>
    <t>コンクリート</t>
  </si>
  <si>
    <t>濃縮ウラン燃料</t>
  </si>
  <si>
    <t>PV用シリコン</t>
  </si>
  <si>
    <t>アルミ板</t>
  </si>
  <si>
    <t>グラス</t>
  </si>
  <si>
    <t>ブレード用複合材料</t>
  </si>
  <si>
    <t>ダイヤモンドソー</t>
  </si>
  <si>
    <t>o 石灰岩</t>
  </si>
  <si>
    <t>砂</t>
  </si>
  <si>
    <t>砕石</t>
  </si>
  <si>
    <t>ガス田</t>
  </si>
  <si>
    <t>アミン溶液</t>
  </si>
  <si>
    <t>グリコール</t>
  </si>
  <si>
    <t>原油</t>
  </si>
  <si>
    <t>水素化触媒</t>
  </si>
  <si>
    <t>天然ウラン</t>
  </si>
  <si>
    <t>劣化ウラン処理</t>
  </si>
  <si>
    <t>高純度石英砂</t>
  </si>
  <si>
    <t>塩化水素</t>
  </si>
  <si>
    <t>ドロマイト</t>
  </si>
  <si>
    <t>銅鉱</t>
  </si>
  <si>
    <t>ガラス繊維</t>
  </si>
  <si>
    <t>エポキシ樹脂</t>
  </si>
  <si>
    <t>硬化剤</t>
  </si>
  <si>
    <t>炭素繊維</t>
  </si>
  <si>
    <t>o 硝酸アンモニウム</t>
  </si>
  <si>
    <t>潤滑油</t>
  </si>
  <si>
    <t>ボンディング剤</t>
  </si>
  <si>
    <t>ホウ酸エーテル</t>
  </si>
  <si>
    <t>酸触媒</t>
  </si>
  <si>
    <t>防腐剤</t>
  </si>
  <si>
    <t>フッ化カリウム</t>
  </si>
  <si>
    <t>フッ素含有残液</t>
  </si>
  <si>
    <t>フッ化水素酸</t>
  </si>
  <si>
    <t>タールピッチ</t>
  </si>
  <si>
    <t>廃タール処理</t>
  </si>
  <si>
    <t>アルカリ廃液処理</t>
  </si>
  <si>
    <t>粉塵抑制剤</t>
  </si>
  <si>
    <t>鉱石</t>
  </si>
  <si>
    <t>ソーダ灰</t>
  </si>
  <si>
    <t>接着剤</t>
  </si>
  <si>
    <t>ビスフェノールA</t>
  </si>
  <si>
    <t>エビクロロヒドリン</t>
  </si>
  <si>
    <t>リシノール酸</t>
  </si>
  <si>
    <t>スタビライザー</t>
  </si>
  <si>
    <t>ポリアクリロニトリル</t>
  </si>
  <si>
    <t>酸化促進剤</t>
  </si>
  <si>
    <t>脱硫触媒</t>
  </si>
  <si>
    <t>メタクリル酸</t>
  </si>
  <si>
    <t>エタンジオール</t>
  </si>
  <si>
    <t>過酸化ベンゾイル</t>
  </si>
  <si>
    <t>重合促進触媒</t>
  </si>
  <si>
    <t>パラペン</t>
  </si>
  <si>
    <t>酢酸</t>
  </si>
  <si>
    <t>水酸化アルミニウム</t>
  </si>
  <si>
    <t>接触分解用触媒</t>
  </si>
  <si>
    <t>コールタール</t>
  </si>
  <si>
    <t>中和剤</t>
  </si>
  <si>
    <t>アクリル酸</t>
  </si>
  <si>
    <t>過硫酸アンモニウム</t>
  </si>
  <si>
    <t>バインダー</t>
  </si>
  <si>
    <t>ポリエチレングリコール</t>
  </si>
  <si>
    <t>鉱物油</t>
  </si>
  <si>
    <t>精製用の酸またはアルカリ</t>
  </si>
  <si>
    <t>粘土</t>
  </si>
  <si>
    <t>澱粉</t>
  </si>
  <si>
    <t>フェノール</t>
  </si>
  <si>
    <t>二塩化エチレン</t>
  </si>
  <si>
    <t>ひまし油</t>
  </si>
  <si>
    <t>ヒンダードフェノール</t>
  </si>
  <si>
    <t>リン酸エステル</t>
  </si>
  <si>
    <t>アクリロニトリル</t>
  </si>
  <si>
    <t>メタルアクリレート</t>
  </si>
  <si>
    <t>過硫酸カリウム</t>
  </si>
  <si>
    <t>ポリビニルアルコール</t>
  </si>
  <si>
    <t>塩化ベンゾイル</t>
  </si>
  <si>
    <t>酸化アルミニウム</t>
  </si>
  <si>
    <t>酸化モリブデン（MoO）</t>
  </si>
  <si>
    <t>硝酸コバルト</t>
  </si>
  <si>
    <t>酸化バリウム</t>
  </si>
  <si>
    <t>エチレン</t>
  </si>
  <si>
    <t>ジーグラー・ナッタ触媒</t>
  </si>
  <si>
    <t>p-ヒドロキシ安息香酸</t>
  </si>
  <si>
    <t>ヨウ化ルテニウム</t>
  </si>
  <si>
    <t>PGM鉱石</t>
  </si>
  <si>
    <t>蛍石鉱</t>
  </si>
  <si>
    <t>ゼオライト</t>
  </si>
  <si>
    <t>シリカ</t>
  </si>
  <si>
    <t>パラジウム触媒</t>
  </si>
  <si>
    <t>重曹</t>
  </si>
  <si>
    <t>アルキルベンゼン</t>
  </si>
  <si>
    <t>酢酸ビニル</t>
  </si>
  <si>
    <t>スチレン</t>
  </si>
  <si>
    <t>ブタジエン</t>
  </si>
  <si>
    <t>トウモロコシ</t>
  </si>
  <si>
    <t>CuCl2</t>
  </si>
  <si>
    <t>イソブチレン</t>
  </si>
  <si>
    <t>リン酸塩触媒</t>
  </si>
  <si>
    <t>無水リン酸</t>
  </si>
  <si>
    <t>Bi-Mo酸化物触媒</t>
  </si>
  <si>
    <t>シアン含有廃液処理</t>
  </si>
  <si>
    <t>酸化亜鉛</t>
  </si>
  <si>
    <t>酸性触媒</t>
  </si>
  <si>
    <t>硫酸カリウム（KSO4）（硫酸塩）</t>
  </si>
  <si>
    <t>酸化コバルト</t>
  </si>
  <si>
    <t>酢酸ビニルモノマー</t>
  </si>
  <si>
    <t>安息香酸</t>
  </si>
  <si>
    <t>塩化鉄</t>
  </si>
  <si>
    <t>ジクロロメタン</t>
  </si>
  <si>
    <t>塩素化ガス処理</t>
  </si>
  <si>
    <t>炭酸カルシウム</t>
  </si>
  <si>
    <t>o アルミナ</t>
  </si>
  <si>
    <t>炭酸バリウム</t>
  </si>
  <si>
    <t>トリエチルアルミニウム</t>
  </si>
  <si>
    <t>酸化銅</t>
  </si>
  <si>
    <t>ニッケル触媒</t>
  </si>
  <si>
    <t>塩化ルテニウム</t>
  </si>
  <si>
    <t>アセトニトリル</t>
  </si>
  <si>
    <t>ライム</t>
  </si>
  <si>
    <t>アクリルアミド</t>
  </si>
  <si>
    <t>カリ鉱</t>
  </si>
  <si>
    <t>硝酸パラジウム</t>
  </si>
  <si>
    <t>アルファオレフィン</t>
  </si>
  <si>
    <t>エチルベンゼン</t>
  </si>
  <si>
    <t>水蒸気</t>
  </si>
  <si>
    <t>廃ガス処理</t>
  </si>
  <si>
    <t>ナフサ</t>
  </si>
  <si>
    <t>o シリカ</t>
  </si>
  <si>
    <t>酸化カルシウム</t>
  </si>
  <si>
    <t>酸化鉄</t>
  </si>
  <si>
    <t>珪石</t>
  </si>
  <si>
    <t>濃縮カリウム塩</t>
  </si>
  <si>
    <t>マンガン酸化物触媒</t>
  </si>
  <si>
    <t>鉱業</t>
  </si>
  <si>
    <t>コバルト抽出溶媒</t>
  </si>
  <si>
    <t>濃硫酸バリウム</t>
  </si>
  <si>
    <t>水酸化アンモニウム</t>
  </si>
  <si>
    <t>アセトアミド</t>
  </si>
  <si>
    <t>植物栽培</t>
  </si>
  <si>
    <t>リン酸塩</t>
  </si>
  <si>
    <t>除草剤</t>
  </si>
  <si>
    <t>殺虫剤</t>
  </si>
  <si>
    <t>消毒剤</t>
  </si>
  <si>
    <t>o イソブチレン</t>
  </si>
  <si>
    <t>デカン酸</t>
  </si>
  <si>
    <t>オクタノール</t>
  </si>
  <si>
    <t>o 界面活性剤</t>
  </si>
  <si>
    <t>o 灯油</t>
  </si>
  <si>
    <t>o 酢酸</t>
  </si>
  <si>
    <t>亜硫酸ナトリウム</t>
  </si>
  <si>
    <t>窒素肥料</t>
  </si>
  <si>
    <t>リン酸肥料</t>
  </si>
  <si>
    <t>カリ肥料</t>
  </si>
  <si>
    <t>グリシン</t>
  </si>
  <si>
    <t>ホスホン酸</t>
  </si>
  <si>
    <t>シアノビリトリン</t>
  </si>
  <si>
    <t>グルタルアルデヒド</t>
  </si>
  <si>
    <t>塩化ベンザルコニウム</t>
  </si>
  <si>
    <t>バラトルエンスルホン酸</t>
  </si>
  <si>
    <t>H-CO 合成ガス</t>
  </si>
  <si>
    <t>ルテニウム触媒</t>
  </si>
  <si>
    <t>ヘプタン</t>
  </si>
  <si>
    <t>ジメチルエーテル</t>
  </si>
  <si>
    <t>さび止め剤</t>
  </si>
  <si>
    <t>脱酸素剤</t>
  </si>
  <si>
    <t>モノエタノールアミン</t>
  </si>
  <si>
    <t>リン酸亜鉛</t>
  </si>
  <si>
    <t>pH調整剤</t>
  </si>
  <si>
    <t>x 天然ガス</t>
  </si>
  <si>
    <t>x メタノール</t>
  </si>
  <si>
    <t>イオン交換樹脂</t>
  </si>
  <si>
    <t>活性炭フィルター</t>
  </si>
  <si>
    <t>苛性ソーダ</t>
  </si>
  <si>
    <t>廃活性炭処理</t>
  </si>
  <si>
    <t>硫酸亜鉛（ZnSO4）（硫酸塩）</t>
  </si>
  <si>
    <t>二酸化硫黄</t>
  </si>
  <si>
    <t>水性掘削油</t>
  </si>
  <si>
    <t>油性掘削油</t>
  </si>
  <si>
    <t>合成ベース掘削油</t>
  </si>
  <si>
    <t>硫酸アルミニウム</t>
  </si>
  <si>
    <t>塩化第二鉄</t>
  </si>
  <si>
    <t>x 汚泥処理</t>
  </si>
  <si>
    <t>プロパンガス</t>
  </si>
  <si>
    <t>焼却灰処理</t>
  </si>
  <si>
    <t>x 有機廃液処理</t>
  </si>
  <si>
    <t>o 水素</t>
  </si>
  <si>
    <t>ポリスチレンイオン交換樹脂</t>
  </si>
  <si>
    <t>アクリルイオン交換樹脂</t>
  </si>
  <si>
    <t>フェノール系イオン交換樹脂</t>
  </si>
  <si>
    <t>木片</t>
  </si>
  <si>
    <t>蒸気</t>
  </si>
  <si>
    <t>o 脱イオン水</t>
  </si>
  <si>
    <t>過酸化水素水</t>
  </si>
  <si>
    <t>o 汚泥処理</t>
  </si>
  <si>
    <t>ベントナイト</t>
  </si>
  <si>
    <t>ポリマー潤滑油</t>
  </si>
  <si>
    <t>粘度調整器</t>
  </si>
  <si>
    <t>乳化剤</t>
  </si>
  <si>
    <t>重晶石</t>
  </si>
  <si>
    <t>ポリオレフィン</t>
  </si>
  <si>
    <t>o アンモニア</t>
  </si>
  <si>
    <t>o 天然ガス</t>
  </si>
  <si>
    <t>フライアッシュ処理</t>
  </si>
  <si>
    <t>酸化防止剤</t>
  </si>
  <si>
    <t>粘度向上剤</t>
  </si>
  <si>
    <t>スチレンモノマー</t>
  </si>
  <si>
    <t>ジビニルベンゼン</t>
  </si>
  <si>
    <t>クロロメチル基</t>
  </si>
  <si>
    <t>スルホン酸基</t>
  </si>
  <si>
    <t>アンモニウム基</t>
  </si>
  <si>
    <t>メチルメタクリレート</t>
  </si>
  <si>
    <t>o エチレン</t>
  </si>
  <si>
    <t>硫化水素</t>
  </si>
  <si>
    <t>飽和食塩水</t>
  </si>
  <si>
    <t>硝酸アンモニウム</t>
  </si>
  <si>
    <t>脂肪酸</t>
  </si>
  <si>
    <t>硫化水素処理</t>
  </si>
  <si>
    <t>有機汚泥処理</t>
  </si>
  <si>
    <t>アクリル酸エステル</t>
  </si>
  <si>
    <t>メタクリル酸エステル</t>
  </si>
  <si>
    <t>過硫酸塩</t>
  </si>
  <si>
    <t>スルホン酸塩</t>
  </si>
  <si>
    <t>植物油</t>
  </si>
  <si>
    <t>PH調整</t>
  </si>
  <si>
    <t>ジメチルアミン</t>
  </si>
  <si>
    <t>塩化アリル</t>
  </si>
  <si>
    <t>イースト</t>
  </si>
  <si>
    <t>バイオマス残渣処理</t>
  </si>
  <si>
    <t>o ナフサ</t>
  </si>
  <si>
    <t>o 有機廃液処理</t>
  </si>
  <si>
    <t>石膏</t>
  </si>
  <si>
    <t>除塵</t>
  </si>
  <si>
    <t>o リン酸</t>
  </si>
  <si>
    <t>凝集剤</t>
  </si>
  <si>
    <t>塩化アルキル</t>
  </si>
  <si>
    <t>イソプロピルアルコール</t>
  </si>
  <si>
    <t>ジエチルベンゼン</t>
  </si>
  <si>
    <t>o メタン</t>
  </si>
  <si>
    <t>塩化スルフリル</t>
  </si>
  <si>
    <t>シアン化水素</t>
  </si>
  <si>
    <t>メタクリニン酸</t>
  </si>
  <si>
    <t>アミノカルボン酸</t>
  </si>
  <si>
    <t>種苗</t>
  </si>
  <si>
    <t>o 塩素</t>
  </si>
  <si>
    <t>プロピオンアルデヒド</t>
  </si>
  <si>
    <t>o 廃酸処理</t>
  </si>
  <si>
    <t>硫酸ナトリウム</t>
  </si>
  <si>
    <t>ベンゼンスルホン酸</t>
  </si>
  <si>
    <t>大豆</t>
  </si>
  <si>
    <t>オイルケーキ処理</t>
  </si>
  <si>
    <t>キサントゲン酸エステル</t>
  </si>
  <si>
    <t>分離膜用洗浄剤</t>
  </si>
  <si>
    <t>濃縮汚泥処理</t>
  </si>
  <si>
    <t>ブロピレン</t>
  </si>
  <si>
    <t>塩化水素処理</t>
  </si>
  <si>
    <t>トウモロコシの種</t>
  </si>
  <si>
    <t>アンモニウム塩</t>
  </si>
  <si>
    <t>アルカリ触媒</t>
  </si>
  <si>
    <t>鉱山廃棄物処理</t>
  </si>
  <si>
    <t>天然石膏</t>
  </si>
  <si>
    <t>グラファイト</t>
  </si>
  <si>
    <t>o 硫酸</t>
  </si>
  <si>
    <t>o 排ガス処理</t>
  </si>
  <si>
    <t>o 塩化マグネシウム</t>
  </si>
  <si>
    <t>ベンズアルデヒド</t>
  </si>
  <si>
    <t>アルデヒド</t>
  </si>
  <si>
    <t>堆肥</t>
  </si>
  <si>
    <t>シード</t>
  </si>
  <si>
    <t>農業用水</t>
  </si>
  <si>
    <t>鉄触媒</t>
  </si>
  <si>
    <t>オ・アイアン</t>
  </si>
  <si>
    <t>イソシアン酸塩</t>
  </si>
  <si>
    <t>ポリオール</t>
  </si>
  <si>
    <t>硫酸発煙</t>
  </si>
  <si>
    <t>o 水酸化ナトリウム</t>
  </si>
  <si>
    <t>CS2ガス処理</t>
  </si>
  <si>
    <t>カーラナイト</t>
  </si>
  <si>
    <t>o エタノール</t>
  </si>
  <si>
    <t>アミラーゼ</t>
  </si>
  <si>
    <t>カリウム</t>
  </si>
  <si>
    <t>o 水酸化アルミニウム</t>
  </si>
  <si>
    <t>塩素ガス処理</t>
  </si>
  <si>
    <t>ドロマイト</t>
    <phoneticPr fontId="1"/>
  </si>
  <si>
    <t>種子</t>
    <rPh sb="0" eb="2">
      <t>シュシ</t>
    </rPh>
    <phoneticPr fontId="1"/>
  </si>
  <si>
    <t>鉄鉱石</t>
    <phoneticPr fontId="1"/>
  </si>
  <si>
    <t>発煙硫酸</t>
    <phoneticPr fontId="1"/>
  </si>
  <si>
    <t>バラトルエンスルホン酸</t>
    <phoneticPr fontId="1"/>
  </si>
  <si>
    <t>He</t>
    <phoneticPr fontId="1"/>
  </si>
  <si>
    <t>Ne</t>
    <phoneticPr fontId="1"/>
  </si>
  <si>
    <t>石灰</t>
  </si>
  <si>
    <t>赤泥処理</t>
  </si>
  <si>
    <t>発煙硫酸</t>
  </si>
  <si>
    <t>xグルタルアルデヒド</t>
  </si>
  <si>
    <t>天然グラファイト精鉱</t>
  </si>
  <si>
    <t>廃酸スラッジ処理</t>
  </si>
  <si>
    <t>ルチル精鉱</t>
  </si>
  <si>
    <t>酸化マンガン触媒</t>
  </si>
  <si>
    <t>食品廃棄物</t>
  </si>
  <si>
    <t>家畜糞</t>
  </si>
  <si>
    <t>生物汚水処理</t>
  </si>
  <si>
    <t>スラッジ処理</t>
  </si>
  <si>
    <t>ホスゲン</t>
  </si>
  <si>
    <t>塩化メチレン</t>
  </si>
  <si>
    <t>含塩素廃液</t>
  </si>
  <si>
    <t>酸化プロピレン</t>
  </si>
  <si>
    <t>カリウム塩触媒</t>
  </si>
  <si>
    <t>濃硫酸</t>
  </si>
  <si>
    <t>V2O5触媒</t>
  </si>
  <si>
    <t>カーラナイト精鉱</t>
  </si>
  <si>
    <t>脱イオン水</t>
  </si>
  <si>
    <t>ホスフィン</t>
  </si>
  <si>
    <t>ビリリジン誘導体</t>
  </si>
  <si>
    <t>糖蜜</t>
  </si>
  <si>
    <t>細胞残渣処理</t>
  </si>
  <si>
    <t>塩化ナトリウム溶液処理</t>
  </si>
  <si>
    <t>1,5-ペンタンジオール</t>
  </si>
  <si>
    <t>銀触媒</t>
  </si>
  <si>
    <t>ベンジルクロリド</t>
  </si>
  <si>
    <t>ジメチルドデシルアミン</t>
  </si>
  <si>
    <t>トリブチルリン酸</t>
  </si>
  <si>
    <t>白金触媒</t>
  </si>
  <si>
    <t>尾鉱処理</t>
  </si>
  <si>
    <t>生物処理促進剤</t>
  </si>
  <si>
    <t>ボリ塩化アルミニウム</t>
  </si>
  <si>
    <t>廃塩化水素処理</t>
  </si>
  <si>
    <t>廃塩水処理</t>
  </si>
  <si>
    <t>炭酸カリウム</t>
  </si>
  <si>
    <t>選鉱促進剤</t>
  </si>
  <si>
    <t>リン化カルシウム</t>
  </si>
  <si>
    <t>ピロール</t>
  </si>
  <si>
    <t>サトウキビ</t>
  </si>
  <si>
    <t>植物繊維残渣処理</t>
  </si>
  <si>
    <t>oグルタルアルデヒド</t>
  </si>
  <si>
    <t>銀</t>
  </si>
  <si>
    <t>クロロホルム</t>
  </si>
  <si>
    <t>ドデシルクロリド</t>
  </si>
  <si>
    <t>含塩化水素処理</t>
  </si>
  <si>
    <t>リパーゼ</t>
  </si>
  <si>
    <t>アンモニア触媒</t>
  </si>
  <si>
    <t>含塩廃液処理</t>
  </si>
  <si>
    <t>アルキル硫酸ナトリウム</t>
  </si>
  <si>
    <t>ポリカルボン酸</t>
  </si>
  <si>
    <t>含有機廃液処理</t>
  </si>
  <si>
    <t>リン鉱石精鉱</t>
  </si>
  <si>
    <t>生石灰</t>
  </si>
  <si>
    <t>アルミナ触媒</t>
  </si>
  <si>
    <t>アセトアルデヒド</t>
  </si>
  <si>
    <t>廃液処理</t>
  </si>
  <si>
    <t>セルラーゼ</t>
  </si>
  <si>
    <t>四塩化炭素</t>
  </si>
  <si>
    <t>ドデカン</t>
  </si>
  <si>
    <t>含塩素ガス処理</t>
  </si>
  <si>
    <t>大豆粉</t>
  </si>
  <si>
    <t>発酵残渣処理</t>
  </si>
  <si>
    <t>鉄精鉱</t>
  </si>
  <si>
    <t>酸化カリウム</t>
  </si>
  <si>
    <t>脂肪族アルコール</t>
  </si>
  <si>
    <t>フタル酸</t>
  </si>
  <si>
    <t>エチレングリコール</t>
  </si>
  <si>
    <t>リン酸ナトリウム</t>
  </si>
  <si>
    <t>オルトキシレン</t>
  </si>
  <si>
    <t>バイオ燃料</t>
  </si>
  <si>
    <t>油糟処理</t>
  </si>
  <si>
    <t>微生物</t>
  </si>
  <si>
    <t>ビタミン</t>
  </si>
  <si>
    <t>核酸</t>
  </si>
  <si>
    <t>コエンザイム</t>
  </si>
  <si>
    <t>栄養添加剤</t>
  </si>
  <si>
    <t>デンプン</t>
  </si>
  <si>
    <t>シクロペンタノン</t>
  </si>
  <si>
    <t>シクロペンタン</t>
  </si>
  <si>
    <t>コバルト触媒</t>
  </si>
  <si>
    <t>n-ペンタン</t>
  </si>
  <si>
    <t>世界平均電力</t>
    <rPh sb="0" eb="4">
      <t>セカイヘイキン</t>
    </rPh>
    <rPh sb="4" eb="6">
      <t>デンリョク</t>
    </rPh>
    <phoneticPr fontId="1"/>
  </si>
  <si>
    <t>CO2</t>
    <phoneticPr fontId="1"/>
  </si>
  <si>
    <t>kg</t>
    <phoneticPr fontId="1"/>
  </si>
  <si>
    <t>kwh</t>
    <phoneticPr fontId="1"/>
  </si>
  <si>
    <t>TMR</t>
    <phoneticPr fontId="1"/>
  </si>
  <si>
    <t>ガソリン</t>
    <phoneticPr fontId="1"/>
  </si>
  <si>
    <t>L</t>
    <phoneticPr fontId="1"/>
  </si>
  <si>
    <t>天然ガス</t>
    <rPh sb="0" eb="2">
      <t>テンネン</t>
    </rPh>
    <phoneticPr fontId="1"/>
  </si>
  <si>
    <t>都市ガス</t>
    <rPh sb="0" eb="2">
      <t>トシ</t>
    </rPh>
    <phoneticPr fontId="1"/>
  </si>
  <si>
    <t>m3</t>
    <phoneticPr fontId="1"/>
  </si>
  <si>
    <t>水素</t>
    <rPh sb="0" eb="2">
      <t>スイソ</t>
    </rPh>
    <phoneticPr fontId="1"/>
  </si>
  <si>
    <t>酸素</t>
    <rPh sb="0" eb="2">
      <t>サンソ</t>
    </rPh>
    <phoneticPr fontId="1"/>
  </si>
  <si>
    <t>MJ</t>
    <phoneticPr fontId="1"/>
  </si>
  <si>
    <t>石炭</t>
    <rPh sb="0" eb="2">
      <t>セキタン</t>
    </rPh>
    <phoneticPr fontId="1"/>
  </si>
  <si>
    <t>コークス</t>
    <phoneticPr fontId="1"/>
  </si>
  <si>
    <t>電力日本平均</t>
    <rPh sb="0" eb="2">
      <t>デンリョク</t>
    </rPh>
    <rPh sb="2" eb="4">
      <t>ニホン</t>
    </rPh>
    <rPh sb="4" eb="6">
      <t>ヘイキン</t>
    </rPh>
    <phoneticPr fontId="1"/>
  </si>
  <si>
    <t>重油</t>
    <rPh sb="0" eb="2">
      <t>ジュウユ</t>
    </rPh>
    <phoneticPr fontId="1"/>
  </si>
  <si>
    <t>軽油</t>
    <rPh sb="0" eb="2">
      <t>ケイユ</t>
    </rPh>
    <phoneticPr fontId="1"/>
  </si>
  <si>
    <t>バイオマス</t>
    <phoneticPr fontId="1"/>
  </si>
  <si>
    <t>鉱石採掘2</t>
    <phoneticPr fontId="1"/>
  </si>
  <si>
    <t>坑内堀</t>
    <rPh sb="0" eb="2">
      <t>コウナイ</t>
    </rPh>
    <rPh sb="2" eb="3">
      <t>ホリ</t>
    </rPh>
    <phoneticPr fontId="1"/>
  </si>
  <si>
    <t>露天堀</t>
    <rPh sb="0" eb="2">
      <t>ロテン</t>
    </rPh>
    <rPh sb="2" eb="3">
      <t>ホリ</t>
    </rPh>
    <phoneticPr fontId="1"/>
  </si>
  <si>
    <t>構成名</t>
    <rPh sb="0" eb="2">
      <t>コウセイ</t>
    </rPh>
    <rPh sb="2" eb="3">
      <t>メイ</t>
    </rPh>
    <phoneticPr fontId="1"/>
  </si>
  <si>
    <t>電力FP</t>
    <rPh sb="0" eb="2">
      <t>デンリョク</t>
    </rPh>
    <phoneticPr fontId="1"/>
  </si>
  <si>
    <t>資源TMR</t>
    <rPh sb="0" eb="2">
      <t>シゲン</t>
    </rPh>
    <phoneticPr fontId="1"/>
  </si>
  <si>
    <t>He</t>
  </si>
  <si>
    <t>Ne</t>
  </si>
  <si>
    <t>世界平均電力</t>
  </si>
  <si>
    <t>鉱石採掘2</t>
  </si>
  <si>
    <t>坑内堀</t>
  </si>
  <si>
    <t>露天堀</t>
  </si>
  <si>
    <t>酸化ランタン</t>
  </si>
  <si>
    <t>酸化ランタン</t>
    <rPh sb="0" eb="2">
      <t>サンカ</t>
    </rPh>
    <phoneticPr fontId="1"/>
  </si>
  <si>
    <t>原単位 CO2</t>
    <rPh sb="0" eb="1">
      <t>ゲン</t>
    </rPh>
    <phoneticPr fontId="1"/>
  </si>
  <si>
    <t>土石、水</t>
    <rPh sb="0" eb="2">
      <t>ドセキ</t>
    </rPh>
    <phoneticPr fontId="1"/>
  </si>
  <si>
    <t>CO2発生</t>
    <rPh sb="3" eb="5">
      <t>ハッセイ</t>
    </rPh>
    <phoneticPr fontId="1"/>
  </si>
  <si>
    <t>軽油</t>
    <phoneticPr fontId="1"/>
  </si>
  <si>
    <t>電力</t>
    <rPh sb="0" eb="2">
      <t>デンリョク</t>
    </rPh>
    <phoneticPr fontId="1"/>
  </si>
  <si>
    <t>循環</t>
    <rPh sb="0" eb="2">
      <t>ジュンカン</t>
    </rPh>
    <phoneticPr fontId="1"/>
  </si>
  <si>
    <t>軽油</t>
    <rPh sb="0" eb="2">
      <t>ケイユ</t>
    </rPh>
    <phoneticPr fontId="1"/>
  </si>
  <si>
    <t>ANFO</t>
  </si>
  <si>
    <t>ANFO</t>
    <phoneticPr fontId="1"/>
  </si>
  <si>
    <t>廃水処理</t>
    <rPh sb="0" eb="2">
      <t>ハイスイ</t>
    </rPh>
    <rPh sb="2" eb="4">
      <t>ショリ</t>
    </rPh>
    <phoneticPr fontId="1"/>
  </si>
  <si>
    <t>allocation</t>
    <phoneticPr fontId="1"/>
  </si>
  <si>
    <t>錫精鉱</t>
  </si>
  <si>
    <t>錫精鉱</t>
    <rPh sb="1" eb="3">
      <t>セイコウ</t>
    </rPh>
    <phoneticPr fontId="1"/>
  </si>
  <si>
    <t>石灰</t>
    <phoneticPr fontId="1"/>
  </si>
  <si>
    <t>銀</t>
    <phoneticPr fontId="1"/>
  </si>
  <si>
    <t>冷却水</t>
  </si>
  <si>
    <t>冷却水</t>
    <rPh sb="0" eb="3">
      <t>レイキャクスイ</t>
    </rPh>
    <phoneticPr fontId="1"/>
  </si>
  <si>
    <t>赤泥処理</t>
    <rPh sb="0" eb="2">
      <t>セキデイ</t>
    </rPh>
    <rPh sb="2" eb="4">
      <t>ショリ</t>
    </rPh>
    <phoneticPr fontId="1"/>
  </si>
  <si>
    <t>o軽油</t>
  </si>
  <si>
    <t>o軽油</t>
    <phoneticPr fontId="1"/>
  </si>
  <si>
    <t>o軽油</t>
    <rPh sb="1" eb="3">
      <t>ケイユ</t>
    </rPh>
    <phoneticPr fontId="1"/>
  </si>
  <si>
    <t>o種子</t>
  </si>
  <si>
    <t>o種子</t>
    <rPh sb="1" eb="3">
      <t>シュシ</t>
    </rPh>
    <phoneticPr fontId="1"/>
  </si>
  <si>
    <t>o塩化スルフリル</t>
  </si>
  <si>
    <t>o塩化スルフリル</t>
    <phoneticPr fontId="1"/>
  </si>
  <si>
    <t>o塩化スルフリル</t>
    <rPh sb="1" eb="3">
      <t>エンカ</t>
    </rPh>
    <phoneticPr fontId="1"/>
  </si>
  <si>
    <t>oトウモロコシの種</t>
  </si>
  <si>
    <t>oトウモロコシの種</t>
    <phoneticPr fontId="1"/>
  </si>
  <si>
    <t>oトウモロコシの種</t>
    <rPh sb="8" eb="9">
      <t>タネ</t>
    </rPh>
    <phoneticPr fontId="1"/>
  </si>
  <si>
    <t>銅2</t>
  </si>
  <si>
    <t>銅2</t>
    <phoneticPr fontId="1"/>
  </si>
  <si>
    <t>電気銅</t>
  </si>
  <si>
    <t>電気銅</t>
    <rPh sb="0" eb="3">
      <t>デンキドウ</t>
    </rPh>
    <phoneticPr fontId="1"/>
  </si>
  <si>
    <t>天然ガス</t>
    <rPh sb="0" eb="2">
      <t>テンネン</t>
    </rPh>
    <phoneticPr fontId="1"/>
  </si>
  <si>
    <t>粗銅</t>
  </si>
  <si>
    <t>粗銅</t>
    <rPh sb="0" eb="2">
      <t>ソドウ</t>
    </rPh>
    <phoneticPr fontId="1"/>
  </si>
  <si>
    <t>水</t>
    <rPh sb="0" eb="1">
      <t>ミズ</t>
    </rPh>
    <phoneticPr fontId="1"/>
  </si>
  <si>
    <t>硫酸</t>
    <rPh sb="0" eb="2">
      <t>リュウサン</t>
    </rPh>
    <phoneticPr fontId="1"/>
  </si>
  <si>
    <t>塩化カルシウム</t>
    <rPh sb="0" eb="2">
      <t>エンカ</t>
    </rPh>
    <phoneticPr fontId="1"/>
  </si>
  <si>
    <t>廃酸処理</t>
    <phoneticPr fontId="1"/>
  </si>
  <si>
    <t>コークス</t>
    <phoneticPr fontId="1"/>
  </si>
  <si>
    <t>銅精鉱</t>
    <rPh sb="0" eb="1">
      <t>ドウ</t>
    </rPh>
    <rPh sb="1" eb="3">
      <t>セイコウ</t>
    </rPh>
    <phoneticPr fontId="1"/>
  </si>
  <si>
    <t>石灰石</t>
    <rPh sb="0" eb="2">
      <t>セッカイ</t>
    </rPh>
    <phoneticPr fontId="1"/>
  </si>
  <si>
    <t>珪砂</t>
    <rPh sb="0" eb="2">
      <t>ケイシャ</t>
    </rPh>
    <phoneticPr fontId="1"/>
  </si>
  <si>
    <t>酸素</t>
    <phoneticPr fontId="1"/>
  </si>
  <si>
    <t>水酸化ナトリウム</t>
    <phoneticPr fontId="1"/>
  </si>
  <si>
    <t>活性炭</t>
    <rPh sb="0" eb="3">
      <t>カッセイタン</t>
    </rPh>
    <phoneticPr fontId="1"/>
  </si>
  <si>
    <t>銅線</t>
  </si>
  <si>
    <t>銅線</t>
    <rPh sb="0" eb="2">
      <t>ドウセン</t>
    </rPh>
    <phoneticPr fontId="1"/>
  </si>
  <si>
    <t>潤滑油</t>
    <rPh sb="0" eb="3">
      <t>ジュンカツユ</t>
    </rPh>
    <phoneticPr fontId="1"/>
  </si>
  <si>
    <t>PV用シリコン(精製)</t>
  </si>
  <si>
    <t>PV用シリコン(精製)</t>
    <rPh sb="2" eb="3">
      <t>ヨウ</t>
    </rPh>
    <rPh sb="8" eb="10">
      <t>セイセイ</t>
    </rPh>
    <phoneticPr fontId="1"/>
  </si>
  <si>
    <t>工業用シリコン</t>
    <rPh sb="0" eb="3">
      <t>コウギョウヨウ</t>
    </rPh>
    <phoneticPr fontId="1"/>
  </si>
  <si>
    <t>塩化水素</t>
    <rPh sb="0" eb="4">
      <t>エンカスイソ</t>
    </rPh>
    <phoneticPr fontId="1"/>
  </si>
  <si>
    <t>水素</t>
    <phoneticPr fontId="1"/>
  </si>
  <si>
    <t>窒素</t>
    <phoneticPr fontId="1"/>
  </si>
  <si>
    <t>PV用シリコン(精製)</t>
    <rPh sb="8" eb="10">
      <t>セイセイ</t>
    </rPh>
    <phoneticPr fontId="1"/>
  </si>
  <si>
    <t>スラグ処理</t>
  </si>
  <si>
    <t>スラグ処理</t>
    <rPh sb="3" eb="5">
      <t>ショリ</t>
    </rPh>
    <phoneticPr fontId="1"/>
  </si>
  <si>
    <t>鉄鉱石(磁選)</t>
  </si>
  <si>
    <t>鉄鉱石(磁選)</t>
    <rPh sb="0" eb="3">
      <t>テッコウセキ</t>
    </rPh>
    <rPh sb="4" eb="6">
      <t>ジセン</t>
    </rPh>
    <phoneticPr fontId="1"/>
  </si>
  <si>
    <t>鉱石採掘</t>
    <rPh sb="0" eb="2">
      <t>コウセキ</t>
    </rPh>
    <rPh sb="2" eb="4">
      <t>サイクツ</t>
    </rPh>
    <phoneticPr fontId="1"/>
  </si>
  <si>
    <t>石炭</t>
    <rPh sb="0" eb="2">
      <t>セキタン</t>
    </rPh>
    <phoneticPr fontId="1"/>
  </si>
  <si>
    <t>石灰石</t>
    <rPh sb="0" eb="3">
      <t>セッカイセキ</t>
    </rPh>
    <phoneticPr fontId="1"/>
  </si>
  <si>
    <t>スラグ処理</t>
    <phoneticPr fontId="1"/>
  </si>
  <si>
    <t>廃ガス処理</t>
    <rPh sb="0" eb="1">
      <t>ハイ</t>
    </rPh>
    <rPh sb="3" eb="5">
      <t>ショリ</t>
    </rPh>
    <phoneticPr fontId="1"/>
  </si>
  <si>
    <t>鉄鋼(高炉・転炉)</t>
  </si>
  <si>
    <t>鉄鋼(高炉・転炉)</t>
    <rPh sb="0" eb="1">
      <t>テツ</t>
    </rPh>
    <rPh sb="1" eb="2">
      <t>ハガネ</t>
    </rPh>
    <rPh sb="3" eb="5">
      <t>コウロ</t>
    </rPh>
    <rPh sb="6" eb="8">
      <t>テンロ</t>
    </rPh>
    <phoneticPr fontId="1"/>
  </si>
  <si>
    <t>鋼板</t>
  </si>
  <si>
    <t>鋼板</t>
    <rPh sb="0" eb="2">
      <t>コウハン</t>
    </rPh>
    <phoneticPr fontId="1"/>
  </si>
  <si>
    <t>鋼棒</t>
  </si>
  <si>
    <t>鋼棒</t>
    <rPh sb="0" eb="2">
      <t>コウボウ</t>
    </rPh>
    <phoneticPr fontId="1"/>
  </si>
  <si>
    <t>水</t>
    <phoneticPr fontId="1"/>
  </si>
  <si>
    <t>石灰</t>
    <rPh sb="0" eb="2">
      <t>セッカイ</t>
    </rPh>
    <phoneticPr fontId="1"/>
  </si>
  <si>
    <t>DADMAC</t>
  </si>
  <si>
    <t>DADMAC</t>
    <phoneticPr fontId="1"/>
  </si>
  <si>
    <t>ポリDADMAC</t>
  </si>
  <si>
    <t>ポリDADMAC</t>
    <phoneticPr fontId="1"/>
  </si>
  <si>
    <t>掘削液</t>
  </si>
  <si>
    <t>掘削液</t>
    <rPh sb="0" eb="2">
      <t>クッサク</t>
    </rPh>
    <rPh sb="2" eb="3">
      <t>エキ</t>
    </rPh>
    <phoneticPr fontId="1"/>
  </si>
  <si>
    <t>o 掘削液</t>
  </si>
  <si>
    <t>o 掘削液</t>
    <rPh sb="4" eb="5">
      <t>エキ</t>
    </rPh>
    <phoneticPr fontId="1"/>
  </si>
  <si>
    <t>丸太</t>
  </si>
  <si>
    <t>丸太</t>
    <rPh sb="0" eb="2">
      <t>マルタ</t>
    </rPh>
    <phoneticPr fontId="1"/>
  </si>
  <si>
    <t>木片</t>
    <rPh sb="0" eb="2">
      <t>モクヘン</t>
    </rPh>
    <phoneticPr fontId="1"/>
  </si>
  <si>
    <t>混和剤</t>
  </si>
  <si>
    <t>混和剤</t>
    <rPh sb="0" eb="3">
      <t>コンワザイ</t>
    </rPh>
    <phoneticPr fontId="1"/>
  </si>
  <si>
    <t>廃炭素電極処理</t>
  </si>
  <si>
    <t>廃炭素電極処理</t>
    <rPh sb="1" eb="3">
      <t>タンソ</t>
    </rPh>
    <phoneticPr fontId="1"/>
  </si>
  <si>
    <t>γアルミナ</t>
  </si>
  <si>
    <t>播種種子</t>
  </si>
  <si>
    <t>播種種子</t>
    <rPh sb="0" eb="1">
      <t>マ</t>
    </rPh>
    <rPh sb="1" eb="2">
      <t>タネ</t>
    </rPh>
    <rPh sb="2" eb="4">
      <t>シュシ</t>
    </rPh>
    <phoneticPr fontId="1"/>
  </si>
  <si>
    <t>MTBE</t>
  </si>
  <si>
    <t>MTBE</t>
    <phoneticPr fontId="1"/>
  </si>
  <si>
    <t>播種種子</t>
    <rPh sb="0" eb="1">
      <t>マ</t>
    </rPh>
    <rPh sb="2" eb="4">
      <t>シュシ</t>
    </rPh>
    <phoneticPr fontId="1"/>
  </si>
  <si>
    <t>ヒマシ種子</t>
  </si>
  <si>
    <t>ヒマシ種子</t>
    <rPh sb="3" eb="5">
      <t>シュシ</t>
    </rPh>
    <phoneticPr fontId="1"/>
  </si>
  <si>
    <t>浮選剤</t>
  </si>
  <si>
    <t>硫黄スラッジ処理</t>
  </si>
  <si>
    <t>硫黄スラッジ処理</t>
    <phoneticPr fontId="1"/>
  </si>
  <si>
    <t>コレクター剤</t>
  </si>
  <si>
    <t>コレクター剤</t>
    <rPh sb="5" eb="6">
      <t>ザイ</t>
    </rPh>
    <phoneticPr fontId="1"/>
  </si>
  <si>
    <t>散水</t>
  </si>
  <si>
    <t>散水</t>
    <rPh sb="0" eb="2">
      <t>サンスイ</t>
    </rPh>
    <phoneticPr fontId="1"/>
  </si>
  <si>
    <t>ダイヤモンド粉末</t>
  </si>
  <si>
    <t>ヒ素精鉱</t>
  </si>
  <si>
    <t>アンチモン精鉱</t>
  </si>
  <si>
    <t>シリカ精鉱</t>
  </si>
  <si>
    <t>錫石精鉱</t>
  </si>
  <si>
    <t>クロム精鉱</t>
  </si>
  <si>
    <t>セシウム含有精鉱</t>
  </si>
  <si>
    <t>トリウム精鉱</t>
  </si>
  <si>
    <t>Bi精鉱</t>
  </si>
  <si>
    <t>ヨウ素含有精鉱</t>
  </si>
  <si>
    <t xml:space="preserve">一次アルミニウム </t>
  </si>
  <si>
    <t xml:space="preserve">一次アルミニウム </t>
    <rPh sb="0" eb="2">
      <t>イチジ</t>
    </rPh>
    <phoneticPr fontId="1"/>
  </si>
  <si>
    <t>アルミナ</t>
    <phoneticPr fontId="1"/>
  </si>
  <si>
    <t>カーボン電極</t>
    <rPh sb="4" eb="6">
      <t>デンキョク</t>
    </rPh>
    <phoneticPr fontId="1"/>
  </si>
  <si>
    <t>フッ化アルミニウム</t>
    <rPh sb="2" eb="3">
      <t>カ</t>
    </rPh>
    <phoneticPr fontId="1"/>
  </si>
  <si>
    <t>フッ化カルシウム</t>
    <rPh sb="2" eb="3">
      <t>カ</t>
    </rPh>
    <phoneticPr fontId="1"/>
  </si>
  <si>
    <t>クリオライト</t>
    <phoneticPr fontId="1"/>
  </si>
  <si>
    <t>フッ化水素</t>
    <rPh sb="2" eb="5">
      <t>カスイソ</t>
    </rPh>
    <phoneticPr fontId="1"/>
  </si>
  <si>
    <t>酸化アルミニウム</t>
    <phoneticPr fontId="1"/>
  </si>
  <si>
    <t>フッ素含有液処理</t>
    <rPh sb="2" eb="3">
      <t>ソ</t>
    </rPh>
    <rPh sb="3" eb="5">
      <t>ガンユウ</t>
    </rPh>
    <rPh sb="5" eb="6">
      <t>エキ</t>
    </rPh>
    <rPh sb="6" eb="8">
      <t>ショリ</t>
    </rPh>
    <phoneticPr fontId="1"/>
  </si>
  <si>
    <t>凝集剤</t>
    <rPh sb="0" eb="3">
      <t>ギョウシュウザイ</t>
    </rPh>
    <phoneticPr fontId="1"/>
  </si>
  <si>
    <t>蛍石鉱</t>
    <rPh sb="0" eb="2">
      <t>ホタルイシ</t>
    </rPh>
    <rPh sb="2" eb="3">
      <t>コウ</t>
    </rPh>
    <phoneticPr fontId="1"/>
  </si>
  <si>
    <t>上位要素</t>
    <rPh sb="0" eb="2">
      <t>ジョウイ</t>
    </rPh>
    <phoneticPr fontId="1"/>
  </si>
  <si>
    <t>次要素</t>
    <rPh sb="0" eb="1">
      <t>ツギ</t>
    </rPh>
    <phoneticPr fontId="1"/>
  </si>
  <si>
    <t>参照要素行</t>
    <rPh sb="4" eb="5">
      <t>ギョウ</t>
    </rPh>
    <phoneticPr fontId="1"/>
  </si>
  <si>
    <t>flow end</t>
    <phoneticPr fontId="1"/>
  </si>
  <si>
    <t>CO2フロー</t>
    <phoneticPr fontId="1"/>
  </si>
  <si>
    <t>空白確認</t>
    <rPh sb="0" eb="2">
      <t>クウハク</t>
    </rPh>
    <rPh sb="2" eb="4">
      <t>カクニン</t>
    </rPh>
    <phoneticPr fontId="1"/>
  </si>
  <si>
    <t>PGM精鉱</t>
    <phoneticPr fontId="1"/>
  </si>
  <si>
    <t>PGM精鉱</t>
    <rPh sb="3" eb="5">
      <t>セイコウ</t>
    </rPh>
    <phoneticPr fontId="1"/>
  </si>
  <si>
    <t>珪石</t>
    <rPh sb="0" eb="2">
      <t>ケイセキ</t>
    </rPh>
    <phoneticPr fontId="1"/>
  </si>
  <si>
    <t>フルオロスパー</t>
    <phoneticPr fontId="1"/>
  </si>
  <si>
    <t>蛍石精鉱</t>
    <rPh sb="0" eb="2">
      <t>ホタルイシ</t>
    </rPh>
    <rPh sb="2" eb="4">
      <t>セイコウ</t>
    </rPh>
    <phoneticPr fontId="1"/>
  </si>
  <si>
    <t>軽油</t>
    <rPh sb="0" eb="2">
      <t>ケイユ</t>
    </rPh>
    <phoneticPr fontId="1"/>
  </si>
  <si>
    <t>鉱石採掘</t>
    <rPh sb="0" eb="2">
      <t>コウセキ</t>
    </rPh>
    <rPh sb="2" eb="4">
      <t>サイクツ</t>
    </rPh>
    <phoneticPr fontId="1"/>
  </si>
  <si>
    <t>発泡剤</t>
    <rPh sb="0" eb="3">
      <t>ハッポウザイ</t>
    </rPh>
    <phoneticPr fontId="1"/>
  </si>
  <si>
    <t>水</t>
    <rPh sb="0" eb="1">
      <t>ミズ</t>
    </rPh>
    <phoneticPr fontId="1"/>
  </si>
  <si>
    <t>天然ガス</t>
    <rPh sb="0" eb="2">
      <t>テンネン</t>
    </rPh>
    <phoneticPr fontId="1"/>
  </si>
  <si>
    <t>ステアリン酸</t>
    <rPh sb="5" eb="6">
      <t>サン</t>
    </rPh>
    <phoneticPr fontId="1"/>
  </si>
  <si>
    <t>酸性触媒</t>
    <rPh sb="0" eb="2">
      <t>サンセイ</t>
    </rPh>
    <rPh sb="2" eb="4">
      <t>ショクバイ</t>
    </rPh>
    <phoneticPr fontId="1"/>
  </si>
  <si>
    <t>硫酸アルミニウム</t>
    <rPh sb="0" eb="2">
      <t>リュウサン</t>
    </rPh>
    <phoneticPr fontId="1"/>
  </si>
  <si>
    <t>ポリオキシエチレンソルビタンモノオレート</t>
    <phoneticPr fontId="1"/>
  </si>
  <si>
    <t>脂肪酸系凝集剤</t>
    <rPh sb="0" eb="2">
      <t>シボウ</t>
    </rPh>
    <rPh sb="2" eb="3">
      <t>サン</t>
    </rPh>
    <rPh sb="3" eb="4">
      <t>ケイ</t>
    </rPh>
    <rPh sb="4" eb="7">
      <t>ギョウシュウザイ</t>
    </rPh>
    <phoneticPr fontId="1"/>
  </si>
  <si>
    <t>廃水処理</t>
    <rPh sb="0" eb="4">
      <t>ハイスイショリ</t>
    </rPh>
    <phoneticPr fontId="1"/>
  </si>
  <si>
    <t>有機廃液処理</t>
    <phoneticPr fontId="1"/>
  </si>
  <si>
    <t>エタノール</t>
    <phoneticPr fontId="1"/>
  </si>
  <si>
    <t>ソルビタンモノオレート</t>
    <phoneticPr fontId="1"/>
  </si>
  <si>
    <t>酸化エチレン</t>
    <rPh sb="0" eb="2">
      <t>サンカ</t>
    </rPh>
    <phoneticPr fontId="1"/>
  </si>
  <si>
    <t>水酸化カリウム</t>
    <phoneticPr fontId="1"/>
  </si>
  <si>
    <t>ヘキサン</t>
    <phoneticPr fontId="1"/>
  </si>
  <si>
    <t>イオン交換水</t>
    <phoneticPr fontId="1"/>
  </si>
  <si>
    <t>VOC処理</t>
    <rPh sb="3" eb="5">
      <t>ショリ</t>
    </rPh>
    <phoneticPr fontId="1"/>
  </si>
  <si>
    <t>廃液処理</t>
    <phoneticPr fontId="1"/>
  </si>
  <si>
    <t>ソルビトール</t>
    <phoneticPr fontId="1"/>
  </si>
  <si>
    <t>オレイン酸</t>
    <rPh sb="4" eb="5">
      <t>サン</t>
    </rPh>
    <phoneticPr fontId="1"/>
  </si>
  <si>
    <t>硫酸</t>
    <rPh sb="0" eb="2">
      <t>リュウサン</t>
    </rPh>
    <phoneticPr fontId="1"/>
  </si>
  <si>
    <t>ジブチルヒドロキシトルエン</t>
    <phoneticPr fontId="1"/>
  </si>
  <si>
    <t>トルエン</t>
    <phoneticPr fontId="1"/>
  </si>
  <si>
    <t>エチレン</t>
    <phoneticPr fontId="1"/>
  </si>
  <si>
    <t>銀触媒</t>
    <phoneticPr fontId="1"/>
  </si>
  <si>
    <t>大豆油</t>
    <rPh sb="0" eb="3">
      <t>ダイズユ</t>
    </rPh>
    <phoneticPr fontId="1"/>
  </si>
  <si>
    <t>塩酸</t>
    <rPh sb="0" eb="2">
      <t>エンサン</t>
    </rPh>
    <phoneticPr fontId="1"/>
  </si>
  <si>
    <t>p-クレゾール</t>
    <phoneticPr fontId="1"/>
  </si>
  <si>
    <t>イソブテン</t>
    <phoneticPr fontId="1"/>
  </si>
  <si>
    <t>大豆</t>
    <phoneticPr fontId="1"/>
  </si>
  <si>
    <t>n-ヘキサン</t>
    <phoneticPr fontId="1"/>
  </si>
  <si>
    <t>空気</t>
    <phoneticPr fontId="1"/>
  </si>
  <si>
    <t>コバルトナフテン酸塩</t>
    <rPh sb="8" eb="9">
      <t>サン</t>
    </rPh>
    <rPh sb="9" eb="10">
      <t>エン</t>
    </rPh>
    <phoneticPr fontId="1"/>
  </si>
  <si>
    <t>メタノール</t>
    <phoneticPr fontId="1"/>
  </si>
  <si>
    <t>ナフサ</t>
    <phoneticPr fontId="1"/>
  </si>
  <si>
    <t>原油</t>
    <rPh sb="0" eb="2">
      <t>ゲンユ</t>
    </rPh>
    <phoneticPr fontId="1"/>
  </si>
  <si>
    <t>水蒸気</t>
    <rPh sb="0" eb="3">
      <t>スイジョウキ</t>
    </rPh>
    <phoneticPr fontId="1"/>
  </si>
  <si>
    <t>ナフテン酸</t>
    <rPh sb="4" eb="5">
      <t>サン</t>
    </rPh>
    <phoneticPr fontId="1"/>
  </si>
  <si>
    <t>硫酸コバルト</t>
    <rPh sb="0" eb="2">
      <t>リュウサン</t>
    </rPh>
    <phoneticPr fontId="1"/>
  </si>
  <si>
    <t>水酸化ナトリウム</t>
    <rPh sb="0" eb="3">
      <t>スイサンカ</t>
    </rPh>
    <phoneticPr fontId="1"/>
  </si>
  <si>
    <t>ナフテン系炭化水素</t>
    <rPh sb="4" eb="5">
      <t>ケイ</t>
    </rPh>
    <rPh sb="5" eb="9">
      <t>タンカスイソ</t>
    </rPh>
    <phoneticPr fontId="1"/>
  </si>
  <si>
    <t>コバルト触媒</t>
    <phoneticPr fontId="1"/>
  </si>
  <si>
    <t>スラッジ処理</t>
    <phoneticPr fontId="1"/>
  </si>
  <si>
    <t>コバルト</t>
    <phoneticPr fontId="1"/>
  </si>
  <si>
    <t>ニッケルモリブデン触媒</t>
    <rPh sb="9" eb="11">
      <t>ショクバイ</t>
    </rPh>
    <phoneticPr fontId="1"/>
  </si>
  <si>
    <t>硫酸ニッケル</t>
    <rPh sb="0" eb="2">
      <t>リュウサン</t>
    </rPh>
    <phoneticPr fontId="1"/>
  </si>
  <si>
    <t>アンモニウムヘプタモリブデナイト</t>
    <phoneticPr fontId="1"/>
  </si>
  <si>
    <t>硝酸</t>
    <rPh sb="0" eb="2">
      <t>ショウサン</t>
    </rPh>
    <phoneticPr fontId="1"/>
  </si>
  <si>
    <t>重金属廃液処理</t>
    <rPh sb="0" eb="3">
      <t>ジュウキンゾク</t>
    </rPh>
    <phoneticPr fontId="1"/>
  </si>
  <si>
    <t>ニッケル</t>
    <phoneticPr fontId="1"/>
  </si>
  <si>
    <t>重金属廃液処理</t>
    <rPh sb="0" eb="1">
      <t>ジュウ</t>
    </rPh>
    <rPh sb="1" eb="3">
      <t>キンゾク</t>
    </rPh>
    <rPh sb="3" eb="7">
      <t>ハイエキショリ</t>
    </rPh>
    <phoneticPr fontId="1"/>
  </si>
  <si>
    <t>アンモニウムモリブデナイト</t>
    <phoneticPr fontId="1"/>
  </si>
  <si>
    <t>重金属廃液処理</t>
    <rPh sb="0" eb="3">
      <t>ジュウキンゾク</t>
    </rPh>
    <rPh sb="3" eb="7">
      <t>ハイエキショリ</t>
    </rPh>
    <phoneticPr fontId="1"/>
  </si>
  <si>
    <t>ボリアクリルアミド系凝集剤</t>
    <rPh sb="9" eb="10">
      <t>ケイ</t>
    </rPh>
    <rPh sb="10" eb="13">
      <t>ギョウシュウザイ</t>
    </rPh>
    <phoneticPr fontId="1"/>
  </si>
  <si>
    <t>次亜塩素酸ナトリウム</t>
    <rPh sb="0" eb="5">
      <t>ジアエンソサン</t>
    </rPh>
    <phoneticPr fontId="1"/>
  </si>
  <si>
    <t>モリブデン精鉱</t>
    <rPh sb="5" eb="7">
      <t>セイコウ</t>
    </rPh>
    <phoneticPr fontId="1"/>
  </si>
  <si>
    <t>アンモニア</t>
    <phoneticPr fontId="1"/>
  </si>
  <si>
    <t>アクリルアミド</t>
    <phoneticPr fontId="1"/>
  </si>
  <si>
    <t>過硫酸アンモニウム</t>
    <rPh sb="0" eb="1">
      <t>カ</t>
    </rPh>
    <rPh sb="1" eb="3">
      <t>リュウサン</t>
    </rPh>
    <phoneticPr fontId="1"/>
  </si>
  <si>
    <t>ビスアクリルアミド</t>
    <phoneticPr fontId="1"/>
  </si>
  <si>
    <t>純水</t>
    <rPh sb="0" eb="2">
      <t>ジュンスイ</t>
    </rPh>
    <phoneticPr fontId="1"/>
  </si>
  <si>
    <t>ホルムアルデヒド</t>
    <phoneticPr fontId="1"/>
  </si>
  <si>
    <t>水道水</t>
    <rPh sb="0" eb="3">
      <t>スイドウスイ</t>
    </rPh>
    <phoneticPr fontId="1"/>
  </si>
  <si>
    <t>塩素</t>
    <rPh sb="0" eb="2">
      <t>エンソ</t>
    </rPh>
    <phoneticPr fontId="1"/>
  </si>
  <si>
    <t>逆浸透膜</t>
    <rPh sb="0" eb="4">
      <t>ギャクシントウマク</t>
    </rPh>
    <phoneticPr fontId="1"/>
  </si>
  <si>
    <t>イオン交換樹脂</t>
    <rPh sb="3" eb="7">
      <t>コウカンジュシ</t>
    </rPh>
    <phoneticPr fontId="1"/>
  </si>
  <si>
    <t>水精製フィルターカートリッジ</t>
    <rPh sb="0" eb="1">
      <t>ミズ</t>
    </rPh>
    <rPh sb="1" eb="3">
      <t>セイセイ</t>
    </rPh>
    <phoneticPr fontId="1"/>
  </si>
  <si>
    <t>河川水</t>
    <rPh sb="0" eb="3">
      <t>カセンスイ</t>
    </rPh>
    <phoneticPr fontId="1"/>
  </si>
  <si>
    <t>ポリ塩化アルミニウム</t>
    <rPh sb="2" eb="4">
      <t>エンカ</t>
    </rPh>
    <phoneticPr fontId="1"/>
  </si>
  <si>
    <t>天然ガス</t>
    <rPh sb="0" eb="4">
      <t>テン</t>
    </rPh>
    <phoneticPr fontId="1"/>
  </si>
  <si>
    <t>ポリアミド</t>
    <phoneticPr fontId="1"/>
  </si>
  <si>
    <t>ポリスルフォン</t>
    <phoneticPr fontId="1"/>
  </si>
  <si>
    <t>MPD(メタフェニロジアミン)</t>
    <phoneticPr fontId="1"/>
  </si>
  <si>
    <t>(TMC)トリメシロイルロリド</t>
    <phoneticPr fontId="1"/>
  </si>
  <si>
    <t>NMP</t>
    <phoneticPr fontId="1"/>
  </si>
  <si>
    <t>NMP(N-メチル-2-ピロリドカン)</t>
  </si>
  <si>
    <t>NMP(N-メチル-2-ピロリドカン)</t>
    <phoneticPr fontId="1"/>
  </si>
  <si>
    <t>ポリエチレングリコール</t>
    <phoneticPr fontId="1"/>
  </si>
  <si>
    <t>トリエチルアミン</t>
    <phoneticPr fontId="1"/>
  </si>
  <si>
    <t>有機廃液処理</t>
    <rPh sb="0" eb="2">
      <t>ユウキ</t>
    </rPh>
    <rPh sb="2" eb="4">
      <t>ハイエキ</t>
    </rPh>
    <rPh sb="4" eb="6">
      <t>ショリ</t>
    </rPh>
    <phoneticPr fontId="1"/>
  </si>
  <si>
    <t>ポリプロピレン</t>
    <phoneticPr fontId="1"/>
  </si>
  <si>
    <t>ポリエステル</t>
    <phoneticPr fontId="1"/>
  </si>
  <si>
    <t>ホットメルト接着剤</t>
    <rPh sb="6" eb="9">
      <t>セッチャクザイ</t>
    </rPh>
    <phoneticPr fontId="1"/>
  </si>
  <si>
    <t>シリコーンゴム</t>
    <phoneticPr fontId="1"/>
  </si>
  <si>
    <t>酸化防止剤</t>
    <rPh sb="0" eb="5">
      <t>サンカボウシザイ</t>
    </rPh>
    <phoneticPr fontId="1"/>
  </si>
  <si>
    <t>滑剤</t>
    <rPh sb="0" eb="2">
      <t>カツザイ</t>
    </rPh>
    <phoneticPr fontId="1"/>
  </si>
  <si>
    <t>イソプロピルアルコール</t>
    <phoneticPr fontId="1"/>
  </si>
  <si>
    <t>カプロラクタム</t>
    <phoneticPr fontId="1"/>
  </si>
  <si>
    <t>硫酸</t>
    <phoneticPr fontId="1"/>
  </si>
  <si>
    <t>フェノール系酸化防止剤</t>
    <rPh sb="5" eb="6">
      <t>ケイ</t>
    </rPh>
    <rPh sb="6" eb="11">
      <t>サンカボウシザイ</t>
    </rPh>
    <phoneticPr fontId="1"/>
  </si>
  <si>
    <t>ビスフェノールA</t>
    <phoneticPr fontId="1"/>
  </si>
  <si>
    <t>ジクロロジフェニルスルフォン</t>
    <phoneticPr fontId="1"/>
  </si>
  <si>
    <t>m-ジニトロベンゼン</t>
    <phoneticPr fontId="1"/>
  </si>
  <si>
    <t>有機廃液処理</t>
    <rPh sb="0" eb="2">
      <t>ユウキ</t>
    </rPh>
    <rPh sb="2" eb="6">
      <t>ハイエキショリ</t>
    </rPh>
    <phoneticPr fontId="1"/>
  </si>
  <si>
    <t>パラジウム触媒</t>
    <rPh sb="5" eb="7">
      <t>ショクバイ</t>
    </rPh>
    <phoneticPr fontId="1"/>
  </si>
  <si>
    <t>トリメシン酸</t>
    <rPh sb="5" eb="6">
      <t>サン</t>
    </rPh>
    <phoneticPr fontId="1"/>
  </si>
  <si>
    <t>塩化チオニル</t>
    <rPh sb="0" eb="2">
      <t>エンカ</t>
    </rPh>
    <phoneticPr fontId="1"/>
  </si>
  <si>
    <t>ピリジン</t>
    <phoneticPr fontId="1"/>
  </si>
  <si>
    <t>ジクロロメタン</t>
    <phoneticPr fontId="1"/>
  </si>
  <si>
    <t>アセトニトリル</t>
    <phoneticPr fontId="1"/>
  </si>
  <si>
    <t>廃塩化水素処理</t>
    <rPh sb="0" eb="1">
      <t>ハイ</t>
    </rPh>
    <rPh sb="1" eb="5">
      <t>エンカスイソ</t>
    </rPh>
    <rPh sb="5" eb="7">
      <t>ショリ</t>
    </rPh>
    <phoneticPr fontId="1"/>
  </si>
  <si>
    <t>亜硫酸ガス処理</t>
    <rPh sb="0" eb="3">
      <t>アリュウサン</t>
    </rPh>
    <rPh sb="5" eb="7">
      <t>ショリ</t>
    </rPh>
    <phoneticPr fontId="1"/>
  </si>
  <si>
    <t>γ-プチロラクトン</t>
    <phoneticPr fontId="1"/>
  </si>
  <si>
    <t>メチルアミン</t>
    <phoneticPr fontId="1"/>
  </si>
  <si>
    <t>酸化マグネシウム</t>
    <rPh sb="0" eb="2">
      <t>サンカ</t>
    </rPh>
    <phoneticPr fontId="1"/>
  </si>
  <si>
    <t>プロピレン</t>
    <phoneticPr fontId="1"/>
  </si>
  <si>
    <t>ジーグラー・ナッタ触媒</t>
    <rPh sb="9" eb="11">
      <t>ショクバイ</t>
    </rPh>
    <phoneticPr fontId="1"/>
  </si>
  <si>
    <t>テレフタル酸</t>
    <rPh sb="5" eb="6">
      <t>サン</t>
    </rPh>
    <phoneticPr fontId="1"/>
  </si>
  <si>
    <t>エチレングリコール</t>
    <phoneticPr fontId="1"/>
  </si>
  <si>
    <t>酸化アンチモン</t>
    <rPh sb="0" eb="2">
      <t>サンカ</t>
    </rPh>
    <phoneticPr fontId="1"/>
  </si>
  <si>
    <t>エチレン-酢酸ビニル共重合体</t>
    <rPh sb="5" eb="7">
      <t>サクサン</t>
    </rPh>
    <rPh sb="10" eb="14">
      <t>キョウジュウゴウタイ</t>
    </rPh>
    <phoneticPr fontId="1"/>
  </si>
  <si>
    <t>ドメチルジクロロシラン</t>
    <phoneticPr fontId="1"/>
  </si>
  <si>
    <t>シリカ</t>
    <phoneticPr fontId="1"/>
  </si>
  <si>
    <t>ヘキサメチルジシロキサン</t>
    <phoneticPr fontId="1"/>
  </si>
  <si>
    <t>塩化水素処理</t>
    <rPh sb="0" eb="4">
      <t>エンカスイソ</t>
    </rPh>
    <rPh sb="4" eb="6">
      <t>ショリ</t>
    </rPh>
    <phoneticPr fontId="1"/>
  </si>
  <si>
    <t>廃塩水処理</t>
    <rPh sb="0" eb="1">
      <t>ハイ</t>
    </rPh>
    <rPh sb="1" eb="3">
      <t>エンスイ</t>
    </rPh>
    <rPh sb="3" eb="5">
      <t>ショリ</t>
    </rPh>
    <phoneticPr fontId="1"/>
  </si>
  <si>
    <t>ステアリン酸カルシウム</t>
    <rPh sb="5" eb="6">
      <t>サン</t>
    </rPh>
    <phoneticPr fontId="1"/>
  </si>
  <si>
    <t>シクロヘキサン</t>
    <phoneticPr fontId="1"/>
  </si>
  <si>
    <t>水酸化アンモニウム</t>
    <rPh sb="0" eb="3">
      <t>スイサンカ</t>
    </rPh>
    <phoneticPr fontId="1"/>
  </si>
  <si>
    <t>亜酸化窒素</t>
    <rPh sb="0" eb="1">
      <t>ア</t>
    </rPh>
    <rPh sb="1" eb="5">
      <t>サンカチッソ</t>
    </rPh>
    <phoneticPr fontId="1"/>
  </si>
  <si>
    <t>廃酸処理</t>
    <rPh sb="0" eb="1">
      <t>ハイ</t>
    </rPh>
    <rPh sb="1" eb="2">
      <t>サン</t>
    </rPh>
    <rPh sb="2" eb="4">
      <t>ショリ</t>
    </rPh>
    <phoneticPr fontId="1"/>
  </si>
  <si>
    <t>フェノール</t>
    <phoneticPr fontId="1"/>
  </si>
  <si>
    <t>ホウ酸</t>
    <rPh sb="2" eb="3">
      <t>サン</t>
    </rPh>
    <phoneticPr fontId="1"/>
  </si>
  <si>
    <t>クロロベンゼン</t>
    <phoneticPr fontId="1"/>
  </si>
  <si>
    <t>塩化スルホニル</t>
    <rPh sb="0" eb="2">
      <t>エンカ</t>
    </rPh>
    <phoneticPr fontId="1"/>
  </si>
  <si>
    <t>塩化アルミニウム</t>
    <rPh sb="0" eb="2">
      <t>エンカ</t>
    </rPh>
    <phoneticPr fontId="1"/>
  </si>
  <si>
    <t>ベンゼン</t>
    <phoneticPr fontId="1"/>
  </si>
  <si>
    <t>o-キレシン</t>
    <phoneticPr fontId="1"/>
  </si>
  <si>
    <t>コバルトナフテン触媒</t>
    <rPh sb="8" eb="10">
      <t>ショクバイ</t>
    </rPh>
    <phoneticPr fontId="1"/>
  </si>
  <si>
    <t>マンガンナフテン触媒</t>
    <rPh sb="8" eb="10">
      <t>ショクバイ</t>
    </rPh>
    <phoneticPr fontId="1"/>
  </si>
  <si>
    <t>酢酸</t>
    <rPh sb="0" eb="2">
      <t>サクサン</t>
    </rPh>
    <phoneticPr fontId="1"/>
  </si>
  <si>
    <t>廃酸処理</t>
    <rPh sb="0" eb="2">
      <t>ハイサン</t>
    </rPh>
    <rPh sb="2" eb="4">
      <t>ショリ</t>
    </rPh>
    <phoneticPr fontId="1"/>
  </si>
  <si>
    <t>三酸化硫黄</t>
    <rPh sb="0" eb="5">
      <t>サンサンカイオウ</t>
    </rPh>
    <phoneticPr fontId="1"/>
  </si>
  <si>
    <t>塩化水素</t>
    <rPh sb="0" eb="4">
      <t>エンカスイソ</t>
    </rPh>
    <phoneticPr fontId="1"/>
  </si>
  <si>
    <t>塩化鉄</t>
    <rPh sb="0" eb="3">
      <t>エンカテツ</t>
    </rPh>
    <phoneticPr fontId="1"/>
  </si>
  <si>
    <t>四塩化炭素</t>
    <rPh sb="0" eb="1">
      <t>ヨン</t>
    </rPh>
    <rPh sb="1" eb="3">
      <t>エンカ</t>
    </rPh>
    <phoneticPr fontId="1"/>
  </si>
  <si>
    <t>廃塩水処理</t>
    <rPh sb="0" eb="1">
      <t>ハイ</t>
    </rPh>
    <rPh sb="1" eb="2">
      <t>エン</t>
    </rPh>
    <rPh sb="3" eb="5">
      <t>ショリ</t>
    </rPh>
    <phoneticPr fontId="1"/>
  </si>
  <si>
    <t>アセトアルデヒド</t>
    <phoneticPr fontId="1"/>
  </si>
  <si>
    <t>窒素</t>
    <rPh sb="0" eb="2">
      <t>チッソ</t>
    </rPh>
    <phoneticPr fontId="1"/>
  </si>
  <si>
    <t>1,4-ブタンジオール</t>
    <phoneticPr fontId="1"/>
  </si>
  <si>
    <t>蒸気</t>
    <rPh sb="0" eb="2">
      <t>ジョウキ</t>
    </rPh>
    <phoneticPr fontId="1"/>
  </si>
  <si>
    <t>マグネサイト精鉱</t>
    <rPh sb="6" eb="8">
      <t>セイコウ</t>
    </rPh>
    <phoneticPr fontId="1"/>
  </si>
  <si>
    <t>塩化カルシウム</t>
    <rPh sb="0" eb="2">
      <t>エンカ</t>
    </rPh>
    <phoneticPr fontId="1"/>
  </si>
  <si>
    <t>パラキシレン</t>
    <phoneticPr fontId="1"/>
  </si>
  <si>
    <t>コバルト酢酸塩</t>
    <rPh sb="4" eb="7">
      <t>サクサンエン</t>
    </rPh>
    <phoneticPr fontId="1"/>
  </si>
  <si>
    <t>マンガン酢酸塩</t>
    <rPh sb="4" eb="7">
      <t>サクサンエン</t>
    </rPh>
    <phoneticPr fontId="1"/>
  </si>
  <si>
    <t>アンチモン精鉱</t>
    <rPh sb="5" eb="7">
      <t>セイコウ</t>
    </rPh>
    <phoneticPr fontId="1"/>
  </si>
  <si>
    <t>炭酸ナトリウム</t>
    <phoneticPr fontId="1"/>
  </si>
  <si>
    <t>酸化カルシウム</t>
    <rPh sb="0" eb="2">
      <t>サンカ</t>
    </rPh>
    <phoneticPr fontId="1"/>
  </si>
  <si>
    <t>酢酸ビニル</t>
    <rPh sb="0" eb="2">
      <t>サクサン</t>
    </rPh>
    <phoneticPr fontId="1"/>
  </si>
  <si>
    <t>過酸化ベンゾイル</t>
    <rPh sb="0" eb="3">
      <t>カサンカ</t>
    </rPh>
    <phoneticPr fontId="1"/>
  </si>
  <si>
    <t>プロパン</t>
    <phoneticPr fontId="1"/>
  </si>
  <si>
    <t>塩化メチル</t>
    <rPh sb="0" eb="2">
      <t>エンカ</t>
    </rPh>
    <phoneticPr fontId="1"/>
  </si>
  <si>
    <t>銅触媒</t>
    <rPh sb="0" eb="1">
      <t>ドウ</t>
    </rPh>
    <rPh sb="1" eb="3">
      <t>ショクバイ</t>
    </rPh>
    <phoneticPr fontId="1"/>
  </si>
  <si>
    <t>廃ガス処理</t>
    <rPh sb="0" eb="1">
      <t>ハイ</t>
    </rPh>
    <rPh sb="3" eb="5">
      <t>ショリ</t>
    </rPh>
    <phoneticPr fontId="1"/>
  </si>
  <si>
    <t>工業用シリコン</t>
    <rPh sb="0" eb="3">
      <t>コウギョウヨウ</t>
    </rPh>
    <phoneticPr fontId="1"/>
  </si>
  <si>
    <t>廃塩水処理</t>
    <rPh sb="0" eb="1">
      <t>ハイ</t>
    </rPh>
    <rPh sb="1" eb="2">
      <t>エン</t>
    </rPh>
    <rPh sb="2" eb="3">
      <t>スイ</t>
    </rPh>
    <rPh sb="3" eb="5">
      <t>ショリ</t>
    </rPh>
    <phoneticPr fontId="1"/>
  </si>
  <si>
    <t>トリメチルクロロシラン</t>
    <phoneticPr fontId="1"/>
  </si>
  <si>
    <t>水酸化カルシウム</t>
    <phoneticPr fontId="1"/>
  </si>
  <si>
    <t>ルテニウム触媒</t>
    <phoneticPr fontId="1"/>
  </si>
  <si>
    <t>酸化鉄-酸化クロム触媒</t>
    <rPh sb="0" eb="3">
      <t>サンカテツ</t>
    </rPh>
    <rPh sb="4" eb="6">
      <t>サンカ</t>
    </rPh>
    <rPh sb="9" eb="11">
      <t>ショクバイ</t>
    </rPh>
    <phoneticPr fontId="1"/>
  </si>
  <si>
    <t>NOxガス処理</t>
    <rPh sb="5" eb="7">
      <t>ショリ</t>
    </rPh>
    <phoneticPr fontId="1"/>
  </si>
  <si>
    <t>二酸化硫黄</t>
    <rPh sb="0" eb="5">
      <t>ニサンカイオウ</t>
    </rPh>
    <phoneticPr fontId="1"/>
  </si>
  <si>
    <t>活性炭</t>
    <rPh sb="0" eb="3">
      <t>カッセイタン</t>
    </rPh>
    <phoneticPr fontId="1"/>
  </si>
  <si>
    <t>硝酸コバルト</t>
    <rPh sb="0" eb="2">
      <t>ショウサン</t>
    </rPh>
    <phoneticPr fontId="1"/>
  </si>
  <si>
    <t>oナフテン酸</t>
    <rPh sb="5" eb="6">
      <t>サン</t>
    </rPh>
    <phoneticPr fontId="1"/>
  </si>
  <si>
    <t>硝酸マンガン</t>
    <rPh sb="0" eb="2">
      <t>ショウサン</t>
    </rPh>
    <phoneticPr fontId="1"/>
  </si>
  <si>
    <t>ゼオライト</t>
    <phoneticPr fontId="1"/>
  </si>
  <si>
    <t>キシレン</t>
    <phoneticPr fontId="1"/>
  </si>
  <si>
    <t>コバルト精鉱</t>
    <phoneticPr fontId="1"/>
  </si>
  <si>
    <t>炭酸マンガン</t>
  </si>
  <si>
    <t>炭酸マンガン</t>
    <rPh sb="0" eb="2">
      <t>タンサン</t>
    </rPh>
    <phoneticPr fontId="1"/>
  </si>
  <si>
    <t>酢酸</t>
    <rPh sb="0" eb="2">
      <t>サクサン</t>
    </rPh>
    <phoneticPr fontId="1"/>
  </si>
  <si>
    <t>天然ガス</t>
    <rPh sb="0" eb="2">
      <t>テンネン</t>
    </rPh>
    <phoneticPr fontId="1"/>
  </si>
  <si>
    <t>下</t>
    <rPh sb="0" eb="1">
      <t>シタ</t>
    </rPh>
    <phoneticPr fontId="1"/>
  </si>
  <si>
    <t>上</t>
    <rPh sb="0" eb="1">
      <t>ウエ</t>
    </rPh>
    <phoneticPr fontId="1"/>
  </si>
  <si>
    <t>水</t>
    <rPh sb="0" eb="1">
      <t>ミズ</t>
    </rPh>
    <phoneticPr fontId="1"/>
  </si>
  <si>
    <t>硫酸</t>
    <rPh sb="0" eb="2">
      <t>リュウサン</t>
    </rPh>
    <phoneticPr fontId="1"/>
  </si>
  <si>
    <t>廃酸処理</t>
    <rPh sb="0" eb="2">
      <t>ハイサン</t>
    </rPh>
    <rPh sb="2" eb="4">
      <t>ショリ</t>
    </rPh>
    <phoneticPr fontId="1"/>
  </si>
  <si>
    <t>原油</t>
    <rPh sb="0" eb="2">
      <t>ゲンユ</t>
    </rPh>
    <phoneticPr fontId="1"/>
  </si>
  <si>
    <t>メタン</t>
    <phoneticPr fontId="1"/>
  </si>
  <si>
    <t>アミン溶液</t>
    <rPh sb="3" eb="5">
      <t>ヨウエキ</t>
    </rPh>
    <phoneticPr fontId="1"/>
  </si>
  <si>
    <t>塩化水素</t>
    <rPh sb="0" eb="4">
      <t>エンカスイソ</t>
    </rPh>
    <phoneticPr fontId="1"/>
  </si>
  <si>
    <t>プロパン</t>
  </si>
  <si>
    <t>廃水処理</t>
    <rPh sb="0" eb="4">
      <t>ハイスイショリ</t>
    </rPh>
    <phoneticPr fontId="1"/>
  </si>
  <si>
    <t>塩化メチル</t>
  </si>
  <si>
    <t>塩化メチル</t>
    <rPh sb="0" eb="2">
      <t>エンカ</t>
    </rPh>
    <phoneticPr fontId="1"/>
  </si>
  <si>
    <t>塩素</t>
    <rPh sb="0" eb="2">
      <t>エンソ</t>
    </rPh>
    <phoneticPr fontId="1"/>
  </si>
  <si>
    <t>塩廃水処理</t>
    <rPh sb="0" eb="1">
      <t>エン</t>
    </rPh>
    <rPh sb="1" eb="5">
      <t>ハイスイショリ</t>
    </rPh>
    <phoneticPr fontId="1"/>
  </si>
  <si>
    <t>塩化鉄</t>
    <rPh sb="0" eb="3">
      <t>エンカテツ</t>
    </rPh>
    <phoneticPr fontId="1"/>
  </si>
  <si>
    <t>塩化クロム</t>
  </si>
  <si>
    <t>塩化クロム</t>
    <rPh sb="0" eb="2">
      <t>エンカ</t>
    </rPh>
    <phoneticPr fontId="1"/>
  </si>
  <si>
    <t>V2O5</t>
    <phoneticPr fontId="1"/>
  </si>
  <si>
    <t>硝酸</t>
    <rPh sb="0" eb="2">
      <t>ショウサン</t>
    </rPh>
    <phoneticPr fontId="1"/>
  </si>
  <si>
    <t>灯油</t>
    <rPh sb="0" eb="2">
      <t>トウユ</t>
    </rPh>
    <phoneticPr fontId="1"/>
  </si>
  <si>
    <t>硫酸マンガン</t>
  </si>
  <si>
    <t>硫酸マンガン</t>
    <rPh sb="0" eb="2">
      <t>リュウサン</t>
    </rPh>
    <phoneticPr fontId="1"/>
  </si>
  <si>
    <t>酸化クロム</t>
  </si>
  <si>
    <t>酸化クロム</t>
    <rPh sb="0" eb="2">
      <t>サンカ</t>
    </rPh>
    <phoneticPr fontId="1"/>
  </si>
  <si>
    <t>塩酸</t>
    <rPh sb="0" eb="2">
      <t>エンサン</t>
    </rPh>
    <phoneticPr fontId="1"/>
  </si>
  <si>
    <t>マンガン精鉱</t>
    <rPh sb="4" eb="6">
      <t>セイコウ</t>
    </rPh>
    <phoneticPr fontId="1"/>
  </si>
  <si>
    <t>三酸化クロム</t>
  </si>
  <si>
    <t>三酸化クロム</t>
    <rPh sb="0" eb="1">
      <t>サン</t>
    </rPh>
    <rPh sb="1" eb="3">
      <t>サンカ</t>
    </rPh>
    <phoneticPr fontId="1"/>
  </si>
  <si>
    <t>硫酸アンモニウム</t>
    <phoneticPr fontId="1"/>
  </si>
  <si>
    <t>二クロム酸ナトリウム</t>
  </si>
  <si>
    <t>二クロム酸ナトリウム</t>
    <rPh sb="0" eb="1">
      <t>ニ</t>
    </rPh>
    <rPh sb="4" eb="5">
      <t>サン</t>
    </rPh>
    <phoneticPr fontId="1"/>
  </si>
  <si>
    <t>クロム精鉱</t>
    <rPh sb="3" eb="5">
      <t>セイコウ</t>
    </rPh>
    <phoneticPr fontId="1"/>
  </si>
  <si>
    <t>硝酸ナトリウム</t>
  </si>
  <si>
    <t>硝酸ナトリウム</t>
    <rPh sb="0" eb="2">
      <t>ショウサン</t>
    </rPh>
    <phoneticPr fontId="1"/>
  </si>
  <si>
    <t>再生可能電力(ライフサイクル )</t>
  </si>
  <si>
    <t>再生可能電力(ライフサイクル )</t>
    <rPh sb="0" eb="4">
      <t>サイセイカノウ</t>
    </rPh>
    <rPh sb="4" eb="6">
      <t>デンリョク</t>
    </rPh>
    <phoneticPr fontId="1"/>
  </si>
  <si>
    <t>水力発電</t>
  </si>
  <si>
    <t>水力発電</t>
    <rPh sb="0" eb="4">
      <t>スイリョクハツデン</t>
    </rPh>
    <phoneticPr fontId="1"/>
  </si>
  <si>
    <t>風力発電</t>
  </si>
  <si>
    <t>風力発電</t>
    <rPh sb="0" eb="4">
      <t>フウリョクハツデン</t>
    </rPh>
    <phoneticPr fontId="1"/>
  </si>
  <si>
    <t>太陽光発電</t>
  </si>
  <si>
    <t>太陽光発電</t>
    <rPh sb="0" eb="5">
      <t>タイヨウコウハツデン</t>
    </rPh>
    <phoneticPr fontId="1"/>
  </si>
  <si>
    <t>バイオマス発電</t>
  </si>
  <si>
    <t>バイオマス発電</t>
    <rPh sb="5" eb="7">
      <t>ハツデン</t>
    </rPh>
    <phoneticPr fontId="1"/>
  </si>
  <si>
    <t>地熱発電</t>
  </si>
  <si>
    <t>地熱発電</t>
    <rPh sb="0" eb="2">
      <t>チネツ</t>
    </rPh>
    <rPh sb="2" eb="4">
      <t>ハツデン</t>
    </rPh>
    <phoneticPr fontId="1"/>
  </si>
  <si>
    <t>軽油</t>
    <rPh sb="0" eb="2">
      <t>ケイユ</t>
    </rPh>
    <phoneticPr fontId="1"/>
  </si>
  <si>
    <t>コンクリート</t>
    <phoneticPr fontId="1"/>
  </si>
  <si>
    <t>鋼材</t>
    <rPh sb="0" eb="2">
      <t>コウザイ</t>
    </rPh>
    <phoneticPr fontId="1"/>
  </si>
  <si>
    <t>風力発電装置</t>
  </si>
  <si>
    <t>風力発電装置</t>
    <rPh sb="0" eb="4">
      <t>フウリョクハツデン</t>
    </rPh>
    <rPh sb="4" eb="6">
      <t>ソウチ</t>
    </rPh>
    <phoneticPr fontId="1"/>
  </si>
  <si>
    <t>太陽光発電装置</t>
  </si>
  <si>
    <t>太陽光発電装置</t>
    <rPh sb="0" eb="3">
      <t>タイヨウコウ</t>
    </rPh>
    <rPh sb="3" eb="7">
      <t>ハツデンソウチ</t>
    </rPh>
    <phoneticPr fontId="1"/>
  </si>
  <si>
    <t>木質ペレット</t>
  </si>
  <si>
    <t>木質ペレット</t>
    <rPh sb="0" eb="2">
      <t>モクシツ</t>
    </rPh>
    <phoneticPr fontId="1"/>
  </si>
  <si>
    <t>銅線</t>
    <rPh sb="0" eb="1">
      <t>ドウ</t>
    </rPh>
    <rPh sb="1" eb="2">
      <t>セン</t>
    </rPh>
    <phoneticPr fontId="1"/>
  </si>
  <si>
    <t>銅線</t>
    <rPh sb="0" eb="2">
      <t>ドウセン</t>
    </rPh>
    <phoneticPr fontId="1"/>
  </si>
  <si>
    <t>スケール防止剤</t>
  </si>
  <si>
    <t>スケール防止剤</t>
    <rPh sb="4" eb="7">
      <t>ボウシザイ</t>
    </rPh>
    <phoneticPr fontId="1"/>
  </si>
  <si>
    <t>地熱発電用鋼材</t>
  </si>
  <si>
    <t>地熱発電用鋼材</t>
    <rPh sb="0" eb="4">
      <t>チネツハツデン</t>
    </rPh>
    <rPh sb="4" eb="5">
      <t>ヨウ</t>
    </rPh>
    <rPh sb="5" eb="7">
      <t>コウザイ</t>
    </rPh>
    <phoneticPr fontId="1"/>
  </si>
  <si>
    <t>潤滑油</t>
    <rPh sb="0" eb="3">
      <t>ジュンカツユ</t>
    </rPh>
    <phoneticPr fontId="1"/>
  </si>
  <si>
    <t>シリコンセル</t>
  </si>
  <si>
    <t>シリコンセル</t>
    <phoneticPr fontId="1"/>
  </si>
  <si>
    <t>カバーガラス</t>
  </si>
  <si>
    <t>カバーガラス</t>
    <phoneticPr fontId="1"/>
  </si>
  <si>
    <t>アルミフレーム</t>
  </si>
  <si>
    <t>アルミフレーム</t>
    <phoneticPr fontId="1"/>
  </si>
  <si>
    <t>EVAフィルム</t>
  </si>
  <si>
    <t>EVAフィルム</t>
    <phoneticPr fontId="1"/>
  </si>
  <si>
    <t>銀ペースト</t>
  </si>
  <si>
    <t>銀ペースト</t>
    <rPh sb="0" eb="1">
      <t>ギン</t>
    </rPh>
    <phoneticPr fontId="1"/>
  </si>
  <si>
    <t>バイオマス</t>
    <phoneticPr fontId="1"/>
  </si>
  <si>
    <t>木片</t>
    <rPh sb="0" eb="2">
      <t>モクヘン</t>
    </rPh>
    <phoneticPr fontId="1"/>
  </si>
  <si>
    <t>接着剤</t>
    <rPh sb="0" eb="3">
      <t>セッチャクザイ</t>
    </rPh>
    <phoneticPr fontId="1"/>
  </si>
  <si>
    <t>炭素鋼</t>
  </si>
  <si>
    <t>炭素鋼</t>
    <rPh sb="0" eb="3">
      <t>タンソコウ</t>
    </rPh>
    <phoneticPr fontId="1"/>
  </si>
  <si>
    <t>ステンレス鋼</t>
  </si>
  <si>
    <t>ステンレス鋼</t>
    <rPh sb="5" eb="6">
      <t>コウ</t>
    </rPh>
    <phoneticPr fontId="1"/>
  </si>
  <si>
    <t>inconel</t>
  </si>
  <si>
    <t>inconel</t>
    <phoneticPr fontId="1"/>
  </si>
  <si>
    <t>樹脂コーティング鋼</t>
  </si>
  <si>
    <t>樹脂コーティング鋼</t>
    <rPh sb="0" eb="2">
      <t>ジュシ</t>
    </rPh>
    <rPh sb="8" eb="9">
      <t>コウ</t>
    </rPh>
    <phoneticPr fontId="1"/>
  </si>
  <si>
    <t>風力ブレード用複合材料</t>
  </si>
  <si>
    <t>風力ブレード用複合材料</t>
    <rPh sb="0" eb="2">
      <t>フウリョク</t>
    </rPh>
    <rPh sb="6" eb="7">
      <t>ヨウ</t>
    </rPh>
    <rPh sb="7" eb="9">
      <t>フクゴウ</t>
    </rPh>
    <rPh sb="9" eb="10">
      <t>ザイ</t>
    </rPh>
    <rPh sb="10" eb="11">
      <t>リョウ</t>
    </rPh>
    <phoneticPr fontId="1"/>
  </si>
  <si>
    <t>アクリル酸</t>
    <rPh sb="4" eb="5">
      <t>サン</t>
    </rPh>
    <phoneticPr fontId="1"/>
  </si>
  <si>
    <t>過硫酸アンモニウム</t>
    <rPh sb="0" eb="3">
      <t>カリュウサン</t>
    </rPh>
    <phoneticPr fontId="1"/>
  </si>
  <si>
    <t>水酸化ナトリウム</t>
    <rPh sb="0" eb="3">
      <t>スイサンカ</t>
    </rPh>
    <phoneticPr fontId="1"/>
  </si>
  <si>
    <t>ガラス繊維</t>
    <rPh sb="3" eb="5">
      <t>センイ</t>
    </rPh>
    <phoneticPr fontId="1"/>
  </si>
  <si>
    <t>エポキシ樹脂</t>
    <rPh sb="4" eb="6">
      <t>ジュシ</t>
    </rPh>
    <phoneticPr fontId="1"/>
  </si>
  <si>
    <t>ポリアミン</t>
  </si>
  <si>
    <t>ポリアミン</t>
    <phoneticPr fontId="1"/>
  </si>
  <si>
    <t>樹脂硬化剤</t>
  </si>
  <si>
    <t>樹脂硬化剤</t>
    <rPh sb="0" eb="2">
      <t>ジュシ</t>
    </rPh>
    <rPh sb="2" eb="5">
      <t>コウカザイ</t>
    </rPh>
    <phoneticPr fontId="1"/>
  </si>
  <si>
    <t>洗浄用有機溶媒</t>
  </si>
  <si>
    <t>洗浄用有機溶媒</t>
    <rPh sb="0" eb="3">
      <t>センジョウヨウ</t>
    </rPh>
    <rPh sb="3" eb="7">
      <t>ユウキヨウバイ</t>
    </rPh>
    <phoneticPr fontId="1"/>
  </si>
  <si>
    <t>有機廃液処理</t>
    <rPh sb="0" eb="2">
      <t>ユウキ</t>
    </rPh>
    <rPh sb="2" eb="6">
      <t>ハイエキショリ</t>
    </rPh>
    <phoneticPr fontId="1"/>
  </si>
  <si>
    <t>酸化剤・エッチング剤</t>
  </si>
  <si>
    <t>酸化剤・エッチング剤</t>
    <rPh sb="0" eb="3">
      <t>サンカザイ</t>
    </rPh>
    <rPh sb="9" eb="10">
      <t>ザイ</t>
    </rPh>
    <phoneticPr fontId="1"/>
  </si>
  <si>
    <t>シリコン半導体ドーピング剤</t>
  </si>
  <si>
    <t>シリコン半導体ドーピング剤</t>
    <rPh sb="4" eb="7">
      <t>ハンドウタイ</t>
    </rPh>
    <rPh sb="12" eb="13">
      <t>ザイ</t>
    </rPh>
    <phoneticPr fontId="1"/>
  </si>
  <si>
    <t>コーティング用窒化シリコン</t>
  </si>
  <si>
    <t>コーティング用窒化シリコン</t>
    <rPh sb="6" eb="7">
      <t>ヨウ</t>
    </rPh>
    <rPh sb="7" eb="9">
      <t>チッカ</t>
    </rPh>
    <phoneticPr fontId="1"/>
  </si>
  <si>
    <t>ソーダ灰</t>
    <rPh sb="3" eb="4">
      <t>ハイ</t>
    </rPh>
    <phoneticPr fontId="1"/>
  </si>
  <si>
    <t>石灰石</t>
    <rPh sb="0" eb="3">
      <t>セッカイセキ</t>
    </rPh>
    <phoneticPr fontId="1"/>
  </si>
  <si>
    <t>ドロマイト</t>
    <phoneticPr fontId="1"/>
  </si>
  <si>
    <t>アルミナ</t>
    <phoneticPr fontId="1"/>
  </si>
  <si>
    <t>酸化カリウム</t>
    <rPh sb="0" eb="2">
      <t>サンカ</t>
    </rPh>
    <phoneticPr fontId="1"/>
  </si>
  <si>
    <t>酸化鉄-酸化クロム触媒</t>
  </si>
  <si>
    <t>酸化鉄</t>
    <rPh sb="0" eb="3">
      <t>サンカテツ</t>
    </rPh>
    <phoneticPr fontId="1"/>
  </si>
  <si>
    <t>酸化バリウム</t>
    <rPh sb="0" eb="2">
      <t>サンカ</t>
    </rPh>
    <phoneticPr fontId="1"/>
  </si>
  <si>
    <t>有機溶媒</t>
  </si>
  <si>
    <t>有機溶媒</t>
    <rPh sb="0" eb="4">
      <t>ユウキヨウバイ</t>
    </rPh>
    <phoneticPr fontId="1"/>
  </si>
  <si>
    <t>珪砂</t>
    <rPh sb="0" eb="2">
      <t>ケイサスナ</t>
    </rPh>
    <phoneticPr fontId="1"/>
  </si>
  <si>
    <t>エタノール</t>
    <phoneticPr fontId="1"/>
  </si>
  <si>
    <t>アルミ地金</t>
  </si>
  <si>
    <t>アルミ地金</t>
    <rPh sb="3" eb="5">
      <t>ジガネ</t>
    </rPh>
    <phoneticPr fontId="1"/>
  </si>
  <si>
    <t>マグネシウム</t>
    <phoneticPr fontId="1"/>
  </si>
  <si>
    <t>工業用シリコン</t>
    <rPh sb="0" eb="3">
      <t>コウギョウヨウ</t>
    </rPh>
    <phoneticPr fontId="1"/>
  </si>
  <si>
    <t>クロム</t>
    <phoneticPr fontId="1"/>
  </si>
  <si>
    <t>陽極酸化剤</t>
  </si>
  <si>
    <t>陽極酸化剤</t>
    <rPh sb="0" eb="4">
      <t>ヨウキョクサンカ</t>
    </rPh>
    <rPh sb="4" eb="5">
      <t>ザイ</t>
    </rPh>
    <phoneticPr fontId="1"/>
  </si>
  <si>
    <t>押出し用潤滑剤</t>
  </si>
  <si>
    <t>押出し用潤滑剤</t>
    <rPh sb="0" eb="1">
      <t>オ</t>
    </rPh>
    <rPh sb="1" eb="2">
      <t>ダ</t>
    </rPh>
    <rPh sb="3" eb="4">
      <t>ヨウ</t>
    </rPh>
    <rPh sb="4" eb="7">
      <t>ジュンカツザイ</t>
    </rPh>
    <phoneticPr fontId="1"/>
  </si>
  <si>
    <t>鉄地金</t>
  </si>
  <si>
    <t>鉄地金</t>
    <rPh sb="0" eb="1">
      <t>テツ</t>
    </rPh>
    <rPh sb="1" eb="3">
      <t>ジガネ</t>
    </rPh>
    <phoneticPr fontId="1"/>
  </si>
  <si>
    <t>架橋剤</t>
  </si>
  <si>
    <t>架橋剤</t>
    <rPh sb="0" eb="3">
      <t>カキョウザイ</t>
    </rPh>
    <phoneticPr fontId="1"/>
  </si>
  <si>
    <t>UV吸収剤</t>
  </si>
  <si>
    <t>UV吸収剤</t>
    <rPh sb="2" eb="5">
      <t>キュウシュウザイ</t>
    </rPh>
    <phoneticPr fontId="1"/>
  </si>
  <si>
    <t>フィルム押し出しフィルタ</t>
  </si>
  <si>
    <t>フィルム押し出しフィルタ</t>
    <rPh sb="4" eb="5">
      <t>オ</t>
    </rPh>
    <rPh sb="6" eb="7">
      <t>ダ</t>
    </rPh>
    <phoneticPr fontId="1"/>
  </si>
  <si>
    <t>銀地金</t>
  </si>
  <si>
    <t>銀地金</t>
    <rPh sb="0" eb="3">
      <t>ギンジガネ</t>
    </rPh>
    <phoneticPr fontId="1"/>
  </si>
  <si>
    <t>銀ペースト用バインダー</t>
  </si>
  <si>
    <t>銀ペースト用バインダー</t>
    <rPh sb="0" eb="1">
      <t>ギン</t>
    </rPh>
    <rPh sb="5" eb="6">
      <t>ヨウ</t>
    </rPh>
    <phoneticPr fontId="1"/>
  </si>
  <si>
    <t>テレピン油</t>
  </si>
  <si>
    <t>テレピン油</t>
    <rPh sb="4" eb="5">
      <t>ユ</t>
    </rPh>
    <phoneticPr fontId="1"/>
  </si>
  <si>
    <t>コークス</t>
    <phoneticPr fontId="1"/>
  </si>
  <si>
    <t>鉄鉱石</t>
    <rPh sb="0" eb="3">
      <t>テッコウセキ</t>
    </rPh>
    <phoneticPr fontId="1"/>
  </si>
  <si>
    <t>鉄スクラップ</t>
  </si>
  <si>
    <t>鉄スクラップ</t>
    <rPh sb="0" eb="1">
      <t>テツ</t>
    </rPh>
    <phoneticPr fontId="1"/>
  </si>
  <si>
    <t>スラグ処理</t>
    <rPh sb="3" eb="5">
      <t>ショリ</t>
    </rPh>
    <phoneticPr fontId="1"/>
  </si>
  <si>
    <t>ニッケル精鉱</t>
    <rPh sb="4" eb="6">
      <t>セイコウ</t>
    </rPh>
    <phoneticPr fontId="1"/>
  </si>
  <si>
    <t>モリブデン精鉱</t>
    <rPh sb="5" eb="7">
      <t>セイコウ</t>
    </rPh>
    <phoneticPr fontId="1"/>
  </si>
  <si>
    <t>ポリエステル</t>
  </si>
  <si>
    <t>ポリエステル</t>
    <phoneticPr fontId="1"/>
  </si>
  <si>
    <t>リン酸処理液</t>
  </si>
  <si>
    <t>リン酸処理液</t>
    <rPh sb="2" eb="3">
      <t>サン</t>
    </rPh>
    <rPh sb="3" eb="6">
      <t>ショリエキ</t>
    </rPh>
    <phoneticPr fontId="1"/>
  </si>
  <si>
    <t>スプレー塗布用有機溶媒</t>
  </si>
  <si>
    <t>スプレー塗布用有機溶媒</t>
    <rPh sb="4" eb="6">
      <t>トフ</t>
    </rPh>
    <rPh sb="6" eb="7">
      <t>ヨウ</t>
    </rPh>
    <rPh sb="7" eb="11">
      <t>ユウキヨウバイ</t>
    </rPh>
    <phoneticPr fontId="1"/>
  </si>
  <si>
    <t>過酸化ベンゾイル</t>
    <rPh sb="0" eb="3">
      <t>カサンカ</t>
    </rPh>
    <phoneticPr fontId="1"/>
  </si>
  <si>
    <t>ジブチルスズジラウレート</t>
  </si>
  <si>
    <t>ジブチルスズジラウレート</t>
    <phoneticPr fontId="1"/>
  </si>
  <si>
    <t>トリエチルアミン</t>
  </si>
  <si>
    <t>トリエチルアミン</t>
    <phoneticPr fontId="1"/>
  </si>
  <si>
    <t>リン酸</t>
    <rPh sb="2" eb="3">
      <t>サン</t>
    </rPh>
    <phoneticPr fontId="1"/>
  </si>
  <si>
    <t>ブチル化ヒドロキシトルエン</t>
  </si>
  <si>
    <t>ブチル化ヒドロキシトルエン</t>
    <rPh sb="3" eb="4">
      <t>カ</t>
    </rPh>
    <phoneticPr fontId="1"/>
  </si>
  <si>
    <t>ビスフェノールA</t>
    <phoneticPr fontId="1"/>
  </si>
  <si>
    <t>イソプロピルアルコール</t>
    <phoneticPr fontId="1"/>
  </si>
  <si>
    <t>アセトン</t>
    <phoneticPr fontId="1"/>
  </si>
  <si>
    <t>トルエン</t>
    <phoneticPr fontId="1"/>
  </si>
  <si>
    <t>キシレン</t>
  </si>
  <si>
    <t>キシレン</t>
    <phoneticPr fontId="1"/>
  </si>
  <si>
    <t>ヘキサン</t>
    <phoneticPr fontId="1"/>
  </si>
  <si>
    <t>テトラクロロエチレン</t>
  </si>
  <si>
    <t>テトラクロロエチレン</t>
    <phoneticPr fontId="1"/>
  </si>
  <si>
    <t>酢酸エチル</t>
  </si>
  <si>
    <t>酢酸エチル</t>
    <rPh sb="0" eb="2">
      <t>サクサン</t>
    </rPh>
    <phoneticPr fontId="1"/>
  </si>
  <si>
    <t>FRP用型脱離剤</t>
  </si>
  <si>
    <t>FRP用型脱離剤</t>
    <rPh sb="3" eb="4">
      <t>ヨウ</t>
    </rPh>
    <rPh sb="4" eb="5">
      <t>カタ</t>
    </rPh>
    <rPh sb="5" eb="7">
      <t>ダツリ</t>
    </rPh>
    <rPh sb="7" eb="8">
      <t>ザイ</t>
    </rPh>
    <phoneticPr fontId="1"/>
  </si>
  <si>
    <t>シリコーン系型離脱剤</t>
  </si>
  <si>
    <t>シリコーン系型離脱剤</t>
    <rPh sb="5" eb="6">
      <t>ケイ</t>
    </rPh>
    <rPh sb="6" eb="7">
      <t>カタ</t>
    </rPh>
    <rPh sb="7" eb="9">
      <t>リダツ</t>
    </rPh>
    <rPh sb="9" eb="10">
      <t>ザイ</t>
    </rPh>
    <phoneticPr fontId="1"/>
  </si>
  <si>
    <t>ワックス系型離脱剤</t>
  </si>
  <si>
    <t>ワックス系型離脱剤</t>
    <rPh sb="4" eb="5">
      <t>ケイ</t>
    </rPh>
    <rPh sb="5" eb="6">
      <t>カタ</t>
    </rPh>
    <rPh sb="6" eb="8">
      <t>リダツ</t>
    </rPh>
    <rPh sb="8" eb="9">
      <t>ザイ</t>
    </rPh>
    <phoneticPr fontId="1"/>
  </si>
  <si>
    <t>フッ素系型離脱剤</t>
  </si>
  <si>
    <t>フッ素系型離脱剤</t>
    <rPh sb="2" eb="3">
      <t>ソ</t>
    </rPh>
    <rPh sb="3" eb="4">
      <t>ケイ</t>
    </rPh>
    <rPh sb="4" eb="5">
      <t>カタ</t>
    </rPh>
    <rPh sb="5" eb="7">
      <t>リダツ</t>
    </rPh>
    <rPh sb="7" eb="8">
      <t>ザイ</t>
    </rPh>
    <phoneticPr fontId="1"/>
  </si>
  <si>
    <t>水性型離脱剤</t>
  </si>
  <si>
    <t>水性型離脱剤</t>
    <rPh sb="0" eb="2">
      <t>スイセイ</t>
    </rPh>
    <rPh sb="2" eb="3">
      <t>カタ</t>
    </rPh>
    <rPh sb="3" eb="5">
      <t>リダツ</t>
    </rPh>
    <rPh sb="5" eb="6">
      <t>ザイ</t>
    </rPh>
    <phoneticPr fontId="1"/>
  </si>
  <si>
    <t>kwh</t>
    <phoneticPr fontId="1"/>
  </si>
  <si>
    <t>kg</t>
    <phoneticPr fontId="1"/>
  </si>
  <si>
    <t>フッ化水素</t>
    <rPh sb="2" eb="5">
      <t>カスイソ</t>
    </rPh>
    <phoneticPr fontId="1"/>
  </si>
  <si>
    <t>四フッ化炭素</t>
  </si>
  <si>
    <t>四フッ化炭素</t>
    <rPh sb="0" eb="1">
      <t>ヨン</t>
    </rPh>
    <rPh sb="3" eb="4">
      <t>カ</t>
    </rPh>
    <rPh sb="4" eb="6">
      <t>タンソ</t>
    </rPh>
    <phoneticPr fontId="1"/>
  </si>
  <si>
    <t>過酸化水素</t>
    <rPh sb="0" eb="5">
      <t>カサンカスイソ</t>
    </rPh>
    <phoneticPr fontId="1"/>
  </si>
  <si>
    <t>ホウ素</t>
  </si>
  <si>
    <t>ホウ素</t>
    <rPh sb="2" eb="3">
      <t>ソ</t>
    </rPh>
    <phoneticPr fontId="1"/>
  </si>
  <si>
    <t>リン</t>
    <phoneticPr fontId="1"/>
  </si>
  <si>
    <t>ヒ素</t>
    <rPh sb="1" eb="2">
      <t>ソ</t>
    </rPh>
    <phoneticPr fontId="1"/>
  </si>
  <si>
    <t>アンチモン</t>
    <phoneticPr fontId="1"/>
  </si>
  <si>
    <t>シラン</t>
  </si>
  <si>
    <t>シラン</t>
    <phoneticPr fontId="1"/>
  </si>
  <si>
    <t>窒素</t>
    <rPh sb="0" eb="2">
      <t>チッソ</t>
    </rPh>
    <phoneticPr fontId="1"/>
  </si>
  <si>
    <t>アルゴン</t>
    <phoneticPr fontId="1"/>
  </si>
  <si>
    <t>廃ガス処理</t>
    <rPh sb="0" eb="1">
      <t>ハイ</t>
    </rPh>
    <rPh sb="3" eb="5">
      <t>ショリ</t>
    </rPh>
    <phoneticPr fontId="1"/>
  </si>
  <si>
    <t>一次アルミニウム</t>
    <rPh sb="0" eb="2">
      <t>イチジ</t>
    </rPh>
    <phoneticPr fontId="1"/>
  </si>
  <si>
    <t>鉄鋼(高炉・転炉)</t>
    <rPh sb="0" eb="2">
      <t>テッコウ</t>
    </rPh>
    <phoneticPr fontId="1"/>
  </si>
  <si>
    <t>シュウ酸</t>
  </si>
  <si>
    <t>シュウ酸</t>
    <rPh sb="3" eb="4">
      <t>サン</t>
    </rPh>
    <phoneticPr fontId="1"/>
  </si>
  <si>
    <t>ステアリン酸亜鉛</t>
  </si>
  <si>
    <t>ステアリン酸亜鉛</t>
    <rPh sb="5" eb="6">
      <t>サン</t>
    </rPh>
    <rPh sb="6" eb="8">
      <t>アエン</t>
    </rPh>
    <phoneticPr fontId="1"/>
  </si>
  <si>
    <t>パラフィンオイル</t>
  </si>
  <si>
    <t>パラフィンオイル</t>
    <phoneticPr fontId="1"/>
  </si>
  <si>
    <t>ポリエチレングリコールエステル</t>
  </si>
  <si>
    <t>ポリエチレングリコールエステル</t>
    <phoneticPr fontId="1"/>
  </si>
  <si>
    <t>シリコーンオイル</t>
    <phoneticPr fontId="1"/>
  </si>
  <si>
    <t>ポリエチレンワックス</t>
  </si>
  <si>
    <t>ポリエチレンワックス</t>
    <phoneticPr fontId="1"/>
  </si>
  <si>
    <t>硫化モリブデン</t>
  </si>
  <si>
    <t>硫化モリブデン</t>
    <rPh sb="0" eb="2">
      <t>リュウカ</t>
    </rPh>
    <phoneticPr fontId="1"/>
  </si>
  <si>
    <t>エチレン-酢酸ビニル共重合体</t>
  </si>
  <si>
    <t>エチレン-酢酸ビニル共重合体</t>
    <rPh sb="5" eb="7">
      <t>サクサン</t>
    </rPh>
    <rPh sb="10" eb="14">
      <t>キョウジュウゴウタイ</t>
    </rPh>
    <phoneticPr fontId="1"/>
  </si>
  <si>
    <t>トルエンジイソシアネート</t>
  </si>
  <si>
    <t>トルエンジイソシアネート</t>
    <phoneticPr fontId="1"/>
  </si>
  <si>
    <t>メラミン</t>
  </si>
  <si>
    <t>メラミン</t>
    <phoneticPr fontId="1"/>
  </si>
  <si>
    <t>エチレンジアミン</t>
    <phoneticPr fontId="1"/>
  </si>
  <si>
    <t>ポリアミド</t>
  </si>
  <si>
    <t>ポリアミド</t>
    <phoneticPr fontId="1"/>
  </si>
  <si>
    <t>N,N'-ジクロヘキシルカルボジイミド</t>
  </si>
  <si>
    <t>N,N'-ジクロヘキシルカルボジイミド</t>
    <phoneticPr fontId="1"/>
  </si>
  <si>
    <t>アジリジン</t>
  </si>
  <si>
    <t>アジリジン</t>
    <phoneticPr fontId="1"/>
  </si>
  <si>
    <t>2-(2'-ヒドロキシフェニル)ベンゾトリアゾール</t>
  </si>
  <si>
    <t>2-(2'-ヒドロキシフェニル)ベンゾトリアゾール</t>
    <phoneticPr fontId="1"/>
  </si>
  <si>
    <t>2-ヒドロキシ－４－メトキシベンゾフェノン</t>
  </si>
  <si>
    <t>2-ヒドロキシ－４－メトキシベンゾフェノン</t>
    <phoneticPr fontId="1"/>
  </si>
  <si>
    <t>2-(2'-ヒドロキシフェニル)-4,6-ジフェニルトリアジン</t>
  </si>
  <si>
    <t>2-(2'-ヒドロキシフェニル)-4,6-ジフェニルトリアジン</t>
    <phoneticPr fontId="1"/>
  </si>
  <si>
    <t>サリチル酸エステル</t>
  </si>
  <si>
    <t>サリチル酸エステル</t>
    <rPh sb="4" eb="5">
      <t>サン</t>
    </rPh>
    <phoneticPr fontId="1"/>
  </si>
  <si>
    <t>ステンレス鋼粉</t>
  </si>
  <si>
    <t>ステンレス鋼粉</t>
    <rPh sb="5" eb="6">
      <t>コウ</t>
    </rPh>
    <rPh sb="6" eb="7">
      <t>コナ</t>
    </rPh>
    <phoneticPr fontId="1"/>
  </si>
  <si>
    <t>粉末成形バインダー</t>
  </si>
  <si>
    <t>粉末成形バインダー</t>
    <rPh sb="0" eb="2">
      <t>フンマツ</t>
    </rPh>
    <rPh sb="2" eb="4">
      <t>セイケイ</t>
    </rPh>
    <phoneticPr fontId="1"/>
  </si>
  <si>
    <t>粉末分散剤</t>
  </si>
  <si>
    <t>粉末分散剤</t>
    <rPh sb="0" eb="2">
      <t>フンマツ</t>
    </rPh>
    <rPh sb="2" eb="5">
      <t>ブンサンザイ</t>
    </rPh>
    <phoneticPr fontId="1"/>
  </si>
  <si>
    <t>銀</t>
    <rPh sb="0" eb="1">
      <t>ギン</t>
    </rPh>
    <phoneticPr fontId="1"/>
  </si>
  <si>
    <t>ポリビニルブチラール</t>
  </si>
  <si>
    <t>ポリビニルブチラール</t>
    <phoneticPr fontId="1"/>
  </si>
  <si>
    <t>ジブチルフタレート</t>
  </si>
  <si>
    <t>ジブチルフタレート</t>
    <phoneticPr fontId="1"/>
  </si>
  <si>
    <t>松脂</t>
  </si>
  <si>
    <t>松脂</t>
    <rPh sb="0" eb="2">
      <t>マツヤニ</t>
    </rPh>
    <phoneticPr fontId="1"/>
  </si>
  <si>
    <t>スクラップ原料</t>
  </si>
  <si>
    <t>スクラップ原料</t>
    <rPh sb="5" eb="7">
      <t>ゲンリョウ</t>
    </rPh>
    <phoneticPr fontId="1"/>
  </si>
  <si>
    <t>廃液処理</t>
    <rPh sb="0" eb="4">
      <t>ハイエキショリ</t>
    </rPh>
    <phoneticPr fontId="1"/>
  </si>
  <si>
    <t>防錆剤</t>
  </si>
  <si>
    <t>防錆剤</t>
    <rPh sb="0" eb="3">
      <t>ボウセイザイ</t>
    </rPh>
    <phoneticPr fontId="1"/>
  </si>
  <si>
    <t>廃液処理</t>
    <rPh sb="0" eb="2">
      <t>ハイエキ</t>
    </rPh>
    <rPh sb="2" eb="4">
      <t>ショリ</t>
    </rPh>
    <phoneticPr fontId="1"/>
  </si>
  <si>
    <t>プロピレンオキシド</t>
    <phoneticPr fontId="1"/>
  </si>
  <si>
    <t>有機廃液処理</t>
    <rPh sb="0" eb="2">
      <t>ユウキ</t>
    </rPh>
    <rPh sb="2" eb="4">
      <t>ハイエキ</t>
    </rPh>
    <rPh sb="4" eb="6">
      <t>ショリ</t>
    </rPh>
    <phoneticPr fontId="1"/>
  </si>
  <si>
    <t>ジブチルスズオキシド</t>
  </si>
  <si>
    <t>ジブチルスズオキシド</t>
    <phoneticPr fontId="1"/>
  </si>
  <si>
    <t>ラウリル酸</t>
  </si>
  <si>
    <t>ラウリル酸</t>
    <rPh sb="4" eb="5">
      <t>サン</t>
    </rPh>
    <phoneticPr fontId="1"/>
  </si>
  <si>
    <t>ブタノール</t>
    <phoneticPr fontId="1"/>
  </si>
  <si>
    <t>エチレン</t>
    <phoneticPr fontId="1"/>
  </si>
  <si>
    <t>水</t>
    <rPh sb="0" eb="1">
      <t>ミ</t>
    </rPh>
    <phoneticPr fontId="1"/>
  </si>
  <si>
    <t>ポリオキシエチレンアルキルエーテル</t>
  </si>
  <si>
    <t>ポリオキシエチレンアルキルエーテル</t>
    <phoneticPr fontId="1"/>
  </si>
  <si>
    <t>フッ素化合物撥水剤</t>
  </si>
  <si>
    <t>フッ素化合物撥水剤</t>
    <rPh sb="2" eb="3">
      <t>ソ</t>
    </rPh>
    <rPh sb="3" eb="6">
      <t>カゴウブツ</t>
    </rPh>
    <rPh sb="6" eb="9">
      <t>ハッスイザイ</t>
    </rPh>
    <phoneticPr fontId="1"/>
  </si>
  <si>
    <t>イソアゾリノン系防腐剤</t>
  </si>
  <si>
    <t>イソアゾリノン系防腐剤</t>
    <rPh sb="7" eb="8">
      <t>ケイ</t>
    </rPh>
    <rPh sb="8" eb="11">
      <t>ボウフザイ</t>
    </rPh>
    <phoneticPr fontId="1"/>
  </si>
  <si>
    <t>カルナウパワックス</t>
  </si>
  <si>
    <t>カルナウパワックス</t>
    <phoneticPr fontId="1"/>
  </si>
  <si>
    <t>パラフィンワックス</t>
  </si>
  <si>
    <t>パラフィンワックス</t>
    <phoneticPr fontId="1"/>
  </si>
  <si>
    <t>ミクロクリスタリンワックス</t>
  </si>
  <si>
    <t>ミクロクリスタリンワックス</t>
    <phoneticPr fontId="1"/>
  </si>
  <si>
    <t>界面活性剤</t>
    <rPh sb="0" eb="5">
      <t>カイメンカッセイザイ</t>
    </rPh>
    <phoneticPr fontId="1"/>
  </si>
  <si>
    <t>ポリテトラフルオロエチレン</t>
  </si>
  <si>
    <t>ポリテトラフルオロエチレン</t>
    <phoneticPr fontId="1"/>
  </si>
  <si>
    <t>フッ素化エチレンプロピレン</t>
  </si>
  <si>
    <t>フッ素化エチレンプロピレン</t>
    <rPh sb="2" eb="3">
      <t>ソ</t>
    </rPh>
    <rPh sb="3" eb="4">
      <t>カ</t>
    </rPh>
    <phoneticPr fontId="1"/>
  </si>
  <si>
    <t>パーフルオロアルキル基含有化合物</t>
  </si>
  <si>
    <t>パーフルオロアルキル基含有化合物</t>
    <rPh sb="10" eb="11">
      <t>キ</t>
    </rPh>
    <rPh sb="11" eb="13">
      <t>ガンユウ</t>
    </rPh>
    <rPh sb="13" eb="16">
      <t>カゴウブツ</t>
    </rPh>
    <phoneticPr fontId="1"/>
  </si>
  <si>
    <t>ハイドロフルオロエーテル</t>
  </si>
  <si>
    <t>ハイドロフルオロエーテル</t>
    <phoneticPr fontId="1"/>
  </si>
  <si>
    <t>炭素</t>
  </si>
  <si>
    <t>炭素</t>
    <rPh sb="0" eb="2">
      <t>タンソ</t>
    </rPh>
    <phoneticPr fontId="1"/>
  </si>
  <si>
    <t>フッ素</t>
    <rPh sb="2" eb="3">
      <t>ソ</t>
    </rPh>
    <phoneticPr fontId="1"/>
  </si>
  <si>
    <t>液体窒素</t>
    <rPh sb="0" eb="4">
      <t>エキタイチッソ</t>
    </rPh>
    <phoneticPr fontId="1"/>
  </si>
  <si>
    <t>含フッ素廃ガス処理</t>
  </si>
  <si>
    <t>含フッ素廃ガス処理</t>
    <rPh sb="0" eb="1">
      <t>ガン</t>
    </rPh>
    <rPh sb="3" eb="4">
      <t>ソ</t>
    </rPh>
    <rPh sb="4" eb="5">
      <t>ハイ</t>
    </rPh>
    <rPh sb="7" eb="9">
      <t>ショリ</t>
    </rPh>
    <phoneticPr fontId="1"/>
  </si>
  <si>
    <t>ホウ酸</t>
    <rPh sb="2" eb="3">
      <t>サン</t>
    </rPh>
    <phoneticPr fontId="1"/>
  </si>
  <si>
    <t>マグネシウム粉末</t>
  </si>
  <si>
    <t>マグネシウム粉末</t>
    <rPh sb="6" eb="8">
      <t>フンマツ</t>
    </rPh>
    <phoneticPr fontId="1"/>
  </si>
  <si>
    <t>酸化カルシウム</t>
    <rPh sb="0" eb="2">
      <t>サンカ</t>
    </rPh>
    <phoneticPr fontId="1"/>
  </si>
  <si>
    <t>フッ化カルシウム</t>
  </si>
  <si>
    <t>フッ化カルシウム</t>
    <rPh sb="2" eb="3">
      <t>カ</t>
    </rPh>
    <phoneticPr fontId="1"/>
  </si>
  <si>
    <t>水素</t>
    <rPh sb="0" eb="2">
      <t>スイソ</t>
    </rPh>
    <phoneticPr fontId="1"/>
  </si>
  <si>
    <t>銅触媒</t>
    <rPh sb="0" eb="1">
      <t>ドウ</t>
    </rPh>
    <rPh sb="1" eb="3">
      <t>ショクバイ</t>
    </rPh>
    <phoneticPr fontId="1"/>
  </si>
  <si>
    <t>砂糖</t>
  </si>
  <si>
    <t>砂糖</t>
    <rPh sb="0" eb="2">
      <t>サトウ</t>
    </rPh>
    <phoneticPr fontId="1"/>
  </si>
  <si>
    <t>ステアリン酸</t>
    <rPh sb="5" eb="6">
      <t>サン</t>
    </rPh>
    <phoneticPr fontId="1"/>
  </si>
  <si>
    <t>酸化亜鉛</t>
    <rPh sb="0" eb="4">
      <t>サンカアエン</t>
    </rPh>
    <phoneticPr fontId="1"/>
  </si>
  <si>
    <t>シリカ吸着剤</t>
  </si>
  <si>
    <t>シリカ吸着剤</t>
    <rPh sb="3" eb="6">
      <t>キュウチャクザイ</t>
    </rPh>
    <phoneticPr fontId="1"/>
  </si>
  <si>
    <t>VOC処理</t>
    <rPh sb="3" eb="5">
      <t>ショリ</t>
    </rPh>
    <phoneticPr fontId="1"/>
  </si>
  <si>
    <t>ポリエチレングリコール</t>
    <phoneticPr fontId="1"/>
  </si>
  <si>
    <t>ポリエチレン</t>
  </si>
  <si>
    <t>ポリエチレン</t>
    <phoneticPr fontId="1"/>
  </si>
  <si>
    <t>モリブデン</t>
    <phoneticPr fontId="1"/>
  </si>
  <si>
    <t>硫黄</t>
    <rPh sb="0" eb="2">
      <t>イオウ</t>
    </rPh>
    <phoneticPr fontId="1"/>
  </si>
  <si>
    <t>トルエンジアミン</t>
  </si>
  <si>
    <t>トルエンジアミン</t>
    <phoneticPr fontId="1"/>
  </si>
  <si>
    <t>ホスゲン</t>
    <phoneticPr fontId="1"/>
  </si>
  <si>
    <t>クロロベンゼン</t>
  </si>
  <si>
    <t>クロロベンゼン</t>
    <phoneticPr fontId="1"/>
  </si>
  <si>
    <t>尿素</t>
  </si>
  <si>
    <t>尿素</t>
    <rPh sb="0" eb="2">
      <t>ニョウソ</t>
    </rPh>
    <phoneticPr fontId="1"/>
  </si>
  <si>
    <t>アルミナ触媒</t>
    <rPh sb="4" eb="6">
      <t>ショクバイ</t>
    </rPh>
    <phoneticPr fontId="1"/>
  </si>
  <si>
    <t>ジシクロヘキシルアミン</t>
  </si>
  <si>
    <t>ジシクロヘキシルアミン</t>
    <phoneticPr fontId="1"/>
  </si>
  <si>
    <t>トリフェニルホスフィン</t>
  </si>
  <si>
    <t>トリフェニルホスフィン</t>
    <phoneticPr fontId="1"/>
  </si>
  <si>
    <t>ホスゲン分解ガス処理</t>
  </si>
  <si>
    <t>ホスゲン分解ガス処理</t>
    <rPh sb="4" eb="6">
      <t>ブンカイ</t>
    </rPh>
    <rPh sb="8" eb="10">
      <t>ショリ</t>
    </rPh>
    <phoneticPr fontId="1"/>
  </si>
  <si>
    <t>ベンゾトリアゾール</t>
  </si>
  <si>
    <t>ベンゾトリアゾール</t>
    <phoneticPr fontId="1"/>
  </si>
  <si>
    <t>2-ヒドロキシフェノール</t>
  </si>
  <si>
    <t>2-ヒドロキシフェノール</t>
    <phoneticPr fontId="1"/>
  </si>
  <si>
    <t>塩化亜鉛</t>
  </si>
  <si>
    <t>塩化亜鉛</t>
    <rPh sb="0" eb="4">
      <t>エンカアエン</t>
    </rPh>
    <phoneticPr fontId="1"/>
  </si>
  <si>
    <t>サリチルアルデヒド</t>
  </si>
  <si>
    <t>サリチルアルデヒド</t>
    <phoneticPr fontId="1"/>
  </si>
  <si>
    <t>アニソール</t>
  </si>
  <si>
    <t>アニソール</t>
    <phoneticPr fontId="1"/>
  </si>
  <si>
    <t>塩化アルミニウム</t>
    <rPh sb="0" eb="2">
      <t>エンカ</t>
    </rPh>
    <phoneticPr fontId="1"/>
  </si>
  <si>
    <t>フェニルアミン</t>
  </si>
  <si>
    <t>フェニルアミン</t>
    <phoneticPr fontId="1"/>
  </si>
  <si>
    <t>サリチル酸</t>
  </si>
  <si>
    <t>サリチル酸</t>
    <rPh sb="4" eb="5">
      <t>サン</t>
    </rPh>
    <phoneticPr fontId="1"/>
  </si>
  <si>
    <t>ポリビニルアルコール</t>
    <phoneticPr fontId="1"/>
  </si>
  <si>
    <t>アクリル樹脂</t>
  </si>
  <si>
    <t>アクリル樹脂</t>
    <rPh sb="4" eb="6">
      <t>ジュシ</t>
    </rPh>
    <phoneticPr fontId="1"/>
  </si>
  <si>
    <t>セルロース誘導体</t>
  </si>
  <si>
    <t>セルロース誘導体</t>
    <rPh sb="5" eb="8">
      <t>ユウドウタイ</t>
    </rPh>
    <phoneticPr fontId="1"/>
  </si>
  <si>
    <t>パラフィン</t>
  </si>
  <si>
    <t>パラフィン</t>
    <phoneticPr fontId="1"/>
  </si>
  <si>
    <t>ポリカルボン酸</t>
    <rPh sb="6" eb="7">
      <t>サン</t>
    </rPh>
    <phoneticPr fontId="1"/>
  </si>
  <si>
    <t>ナフタレンスルホン酸塩</t>
  </si>
  <si>
    <t>ナフタレンスルホン酸塩</t>
    <rPh sb="9" eb="10">
      <t>サン</t>
    </rPh>
    <rPh sb="10" eb="11">
      <t>エン</t>
    </rPh>
    <phoneticPr fontId="1"/>
  </si>
  <si>
    <t>リグニンスルホン酸塩</t>
  </si>
  <si>
    <t>リグニンスルホン酸塩</t>
    <rPh sb="8" eb="10">
      <t>サンエン</t>
    </rPh>
    <phoneticPr fontId="1"/>
  </si>
  <si>
    <t>ポリビニルピロリドン</t>
  </si>
  <si>
    <t>ポリビニルピロリドン</t>
    <phoneticPr fontId="1"/>
  </si>
  <si>
    <t>アクリル酸誘導体</t>
  </si>
  <si>
    <t>アクリル酸誘導体</t>
    <rPh sb="4" eb="5">
      <t>サン</t>
    </rPh>
    <rPh sb="5" eb="8">
      <t>ユウドウタイ</t>
    </rPh>
    <phoneticPr fontId="1"/>
  </si>
  <si>
    <t>ブチルアルデヒド</t>
    <phoneticPr fontId="1"/>
  </si>
  <si>
    <t>フタル酸</t>
    <rPh sb="3" eb="4">
      <t>サン</t>
    </rPh>
    <phoneticPr fontId="1"/>
  </si>
  <si>
    <t>ジクロロメタン</t>
    <phoneticPr fontId="1"/>
  </si>
  <si>
    <t>アセトニトリル</t>
    <phoneticPr fontId="1"/>
  </si>
  <si>
    <t>テトラヒドロフラン</t>
    <phoneticPr fontId="1"/>
  </si>
  <si>
    <t>クロロホルム</t>
    <phoneticPr fontId="1"/>
  </si>
  <si>
    <t>ジエチルエーテル</t>
    <phoneticPr fontId="1"/>
  </si>
  <si>
    <t>松樹液</t>
  </si>
  <si>
    <t>松樹液</t>
    <rPh sb="0" eb="1">
      <t>マツ</t>
    </rPh>
    <rPh sb="1" eb="3">
      <t>ジュエキ</t>
    </rPh>
    <phoneticPr fontId="1"/>
  </si>
  <si>
    <t>リン酸亜鉛</t>
    <rPh sb="2" eb="5">
      <t>サンアエン</t>
    </rPh>
    <phoneticPr fontId="1"/>
  </si>
  <si>
    <t>クロメート化合物</t>
  </si>
  <si>
    <t>クロメート化合物</t>
    <rPh sb="5" eb="8">
      <t>カゴウブツ</t>
    </rPh>
    <phoneticPr fontId="1"/>
  </si>
  <si>
    <t>モリブデン化合物</t>
  </si>
  <si>
    <t>モリブデン化合物</t>
    <rPh sb="5" eb="8">
      <t>カゴウブツ</t>
    </rPh>
    <phoneticPr fontId="1"/>
  </si>
  <si>
    <t>亜硝酸塩</t>
  </si>
  <si>
    <t>亜硝酸塩</t>
    <rPh sb="0" eb="4">
      <t>アショウサンエン</t>
    </rPh>
    <phoneticPr fontId="1"/>
  </si>
  <si>
    <t>ジエタノールアミン</t>
  </si>
  <si>
    <t>ジエタノールアミン</t>
    <phoneticPr fontId="1"/>
  </si>
  <si>
    <t>オレイン酸</t>
  </si>
  <si>
    <t>オレイン酸</t>
    <rPh sb="4" eb="5">
      <t>サン</t>
    </rPh>
    <phoneticPr fontId="1"/>
  </si>
  <si>
    <t>シリケート</t>
  </si>
  <si>
    <t>シリケート</t>
    <phoneticPr fontId="1"/>
  </si>
  <si>
    <t>ジブチルスズジクロリド</t>
  </si>
  <si>
    <t>ジブチルスズジクロリド</t>
    <phoneticPr fontId="1"/>
  </si>
  <si>
    <t>酸素</t>
    <rPh sb="0" eb="2">
      <t>サンソ</t>
    </rPh>
    <phoneticPr fontId="1"/>
  </si>
  <si>
    <t>ココナッツオイル</t>
    <phoneticPr fontId="1"/>
  </si>
  <si>
    <t>含塩素廃液</t>
    <rPh sb="0" eb="1">
      <t>ガン</t>
    </rPh>
    <rPh sb="1" eb="3">
      <t>エンソ</t>
    </rPh>
    <rPh sb="3" eb="5">
      <t>ハイエキ</t>
    </rPh>
    <phoneticPr fontId="1"/>
  </si>
  <si>
    <t>ラウリルアルコール</t>
    <phoneticPr fontId="1"/>
  </si>
  <si>
    <t>エチレンオキシド</t>
    <phoneticPr fontId="1"/>
  </si>
  <si>
    <t>水酸化カリウム</t>
    <rPh sb="0" eb="3">
      <t>スイサンカ</t>
    </rPh>
    <phoneticPr fontId="1"/>
  </si>
  <si>
    <t>フルオロポリマー</t>
  </si>
  <si>
    <t>フルオロポリマー</t>
    <phoneticPr fontId="1"/>
  </si>
  <si>
    <t>フルオロアルキルスルホン酸エステル</t>
  </si>
  <si>
    <t>フルオロアルキルスルホン酸エステル</t>
    <rPh sb="12" eb="13">
      <t>サン</t>
    </rPh>
    <phoneticPr fontId="1"/>
  </si>
  <si>
    <t>フルオロアルキルカルボン酸エステル</t>
  </si>
  <si>
    <t>フルオロアルキルカルボン酸エステル</t>
    <rPh sb="12" eb="13">
      <t>サン</t>
    </rPh>
    <phoneticPr fontId="1"/>
  </si>
  <si>
    <t>メチルイソチアゾリノン</t>
  </si>
  <si>
    <t>メチルイソチアゾリノン</t>
    <phoneticPr fontId="1"/>
  </si>
  <si>
    <t>クロロメチルイソチアゾリノン</t>
  </si>
  <si>
    <t>クロロメチルイソチアゾリノン</t>
    <phoneticPr fontId="1"/>
  </si>
  <si>
    <t>ベンゾイソチアゾリノン</t>
  </si>
  <si>
    <t>ベンゾイソチアゾリノン</t>
    <phoneticPr fontId="1"/>
  </si>
  <si>
    <t>カルナウパヤシの葉</t>
  </si>
  <si>
    <t>カルナウパヤシの葉</t>
    <rPh sb="8" eb="9">
      <t>ハ</t>
    </rPh>
    <phoneticPr fontId="1"/>
  </si>
  <si>
    <t>活性白土</t>
  </si>
  <si>
    <t>活性白土</t>
    <rPh sb="0" eb="4">
      <t>カッセイハクド</t>
    </rPh>
    <phoneticPr fontId="1"/>
  </si>
  <si>
    <t>メチルエチルケトン</t>
  </si>
  <si>
    <t>メチルエチルケトン</t>
    <phoneticPr fontId="1"/>
  </si>
  <si>
    <t>原油分留残渣</t>
  </si>
  <si>
    <t>原油分留残渣</t>
    <rPh sb="0" eb="2">
      <t>ゲンユ</t>
    </rPh>
    <rPh sb="2" eb="4">
      <t>ブンリュウ</t>
    </rPh>
    <rPh sb="4" eb="6">
      <t>ザンサ</t>
    </rPh>
    <phoneticPr fontId="1"/>
  </si>
  <si>
    <t>テトラフルオロエチレン</t>
  </si>
  <si>
    <t>テトラフルオロエチレン</t>
    <phoneticPr fontId="1"/>
  </si>
  <si>
    <t>フルオロカーボンサーファクタント</t>
  </si>
  <si>
    <t>フルオロカーボンサーファクタント</t>
    <phoneticPr fontId="1"/>
  </si>
  <si>
    <t>ヘキサフルオロプロピレン</t>
  </si>
  <si>
    <t>ヘキサフルオロプロピレン</t>
    <phoneticPr fontId="1"/>
  </si>
  <si>
    <t>過硫酸カリウム</t>
    <rPh sb="0" eb="1">
      <t>カ</t>
    </rPh>
    <rPh sb="1" eb="3">
      <t>リュウサン</t>
    </rPh>
    <phoneticPr fontId="1"/>
  </si>
  <si>
    <t>パーフルオロカーボン</t>
  </si>
  <si>
    <t>パーフルオロカーボン</t>
    <phoneticPr fontId="1"/>
  </si>
  <si>
    <t>フッ素化アルコール</t>
  </si>
  <si>
    <t>フッ素化アルコール</t>
    <rPh sb="2" eb="3">
      <t>ソ</t>
    </rPh>
    <rPh sb="3" eb="4">
      <t>カ</t>
    </rPh>
    <phoneticPr fontId="1"/>
  </si>
  <si>
    <t>ルイス酸</t>
  </si>
  <si>
    <t>ルイス酸</t>
    <rPh sb="3" eb="4">
      <t>サン</t>
    </rPh>
    <phoneticPr fontId="1"/>
  </si>
  <si>
    <t>過硫酸カリウム</t>
    <rPh sb="0" eb="3">
      <t>カリュウサン</t>
    </rPh>
    <phoneticPr fontId="1"/>
  </si>
  <si>
    <t>メチルクロライド</t>
  </si>
  <si>
    <t>メチルクロライド</t>
    <phoneticPr fontId="1"/>
  </si>
  <si>
    <t>フッ素化添加安定剤</t>
  </si>
  <si>
    <t>フッ素化添加安定剤</t>
    <rPh sb="2" eb="3">
      <t>ソ</t>
    </rPh>
    <rPh sb="3" eb="4">
      <t>カ</t>
    </rPh>
    <rPh sb="4" eb="6">
      <t>テンカ</t>
    </rPh>
    <rPh sb="6" eb="9">
      <t>アンテイザイ</t>
    </rPh>
    <phoneticPr fontId="1"/>
  </si>
  <si>
    <t>フルオロカーボン系溶媒</t>
  </si>
  <si>
    <t>フルオロカーボン系溶媒</t>
    <rPh sb="8" eb="9">
      <t>ケイ</t>
    </rPh>
    <rPh sb="9" eb="11">
      <t>ヨウバイ</t>
    </rPh>
    <phoneticPr fontId="1"/>
  </si>
  <si>
    <t>石油</t>
  </si>
  <si>
    <t>石油</t>
    <rPh sb="0" eb="2">
      <t>セキユ</t>
    </rPh>
    <phoneticPr fontId="1"/>
  </si>
  <si>
    <t>空気</t>
    <rPh sb="0" eb="2">
      <t>クウキ</t>
    </rPh>
    <phoneticPr fontId="1"/>
  </si>
  <si>
    <t>活性炭</t>
    <rPh sb="0" eb="3">
      <t>カッセイタン</t>
    </rPh>
    <phoneticPr fontId="1"/>
  </si>
  <si>
    <t>フッ素含有液処理</t>
    <rPh sb="2" eb="3">
      <t>ソ</t>
    </rPh>
    <rPh sb="3" eb="5">
      <t>ガンユウ</t>
    </rPh>
    <rPh sb="5" eb="6">
      <t>エキ</t>
    </rPh>
    <rPh sb="6" eb="8">
      <t>ショリ</t>
    </rPh>
    <phoneticPr fontId="1"/>
  </si>
  <si>
    <t>ミネラルオイル</t>
  </si>
  <si>
    <t>ミネラルオイル</t>
    <phoneticPr fontId="1"/>
  </si>
  <si>
    <t>サトウキビ</t>
    <phoneticPr fontId="1"/>
  </si>
  <si>
    <t>消石灰</t>
  </si>
  <si>
    <t>消石灰</t>
    <rPh sb="0" eb="3">
      <t>ショウセッカイ</t>
    </rPh>
    <phoneticPr fontId="1"/>
  </si>
  <si>
    <t>蒸気</t>
    <rPh sb="0" eb="2">
      <t>ジョウキ</t>
    </rPh>
    <phoneticPr fontId="1"/>
  </si>
  <si>
    <t>搾りかす</t>
  </si>
  <si>
    <t>搾りかす</t>
    <rPh sb="0" eb="1">
      <t>シボ</t>
    </rPh>
    <phoneticPr fontId="1"/>
  </si>
  <si>
    <t>ケイ酸ナトリウム</t>
  </si>
  <si>
    <t>ケイ酸ナトリウム</t>
    <rPh sb="2" eb="3">
      <t>サン</t>
    </rPh>
    <phoneticPr fontId="1"/>
  </si>
  <si>
    <t>ジーグラー・ナッタ触媒</t>
    <rPh sb="9" eb="11">
      <t>ショクバイ</t>
    </rPh>
    <phoneticPr fontId="1"/>
  </si>
  <si>
    <t>アルキルアルミニウム化合物</t>
  </si>
  <si>
    <t>アルキルアルミニウム化合物</t>
    <rPh sb="10" eb="13">
      <t>カゴウブツ</t>
    </rPh>
    <phoneticPr fontId="1"/>
  </si>
  <si>
    <t>ニトロトルエン</t>
  </si>
  <si>
    <t>ニトロトルエン</t>
    <phoneticPr fontId="1"/>
  </si>
  <si>
    <t>パラジウム触媒</t>
    <rPh sb="5" eb="7">
      <t>ショクバイ</t>
    </rPh>
    <phoneticPr fontId="1"/>
  </si>
  <si>
    <t>アンモニア</t>
    <phoneticPr fontId="1"/>
  </si>
  <si>
    <t>二酸化炭素</t>
    <rPh sb="0" eb="3">
      <t>ニサンカ</t>
    </rPh>
    <rPh sb="3" eb="5">
      <t>タンソ</t>
    </rPh>
    <phoneticPr fontId="1"/>
  </si>
  <si>
    <t>ヘキシルアミン</t>
  </si>
  <si>
    <t>ヘキシルアミン</t>
    <phoneticPr fontId="1"/>
  </si>
  <si>
    <t>塩化物含有廃液処理</t>
  </si>
  <si>
    <t>塩化物含有廃液処理</t>
    <rPh sb="0" eb="3">
      <t>エンカブツ</t>
    </rPh>
    <rPh sb="3" eb="5">
      <t>ガンユウ</t>
    </rPh>
    <rPh sb="5" eb="9">
      <t>ハイエキショリ</t>
    </rPh>
    <phoneticPr fontId="1"/>
  </si>
  <si>
    <t>リン酸トリクロリド</t>
  </si>
  <si>
    <t>リン酸トリクロリド</t>
    <rPh sb="2" eb="3">
      <t>サン</t>
    </rPh>
    <phoneticPr fontId="1"/>
  </si>
  <si>
    <t>ベンゼン</t>
    <phoneticPr fontId="1"/>
  </si>
  <si>
    <t>ナトリウム</t>
    <phoneticPr fontId="1"/>
  </si>
  <si>
    <t>廃塩化水素処理</t>
    <rPh sb="0" eb="1">
      <t>ハイ</t>
    </rPh>
    <rPh sb="1" eb="3">
      <t>エンカ</t>
    </rPh>
    <rPh sb="3" eb="5">
      <t>スイソ</t>
    </rPh>
    <rPh sb="5" eb="7">
      <t>ショリ</t>
    </rPh>
    <phoneticPr fontId="1"/>
  </si>
  <si>
    <t>オルトフェニレンジアミン</t>
  </si>
  <si>
    <t>オルトフェニレンジアミン</t>
    <phoneticPr fontId="1"/>
  </si>
  <si>
    <t>フェノール</t>
    <phoneticPr fontId="1"/>
  </si>
  <si>
    <t>亜鉛</t>
    <rPh sb="0" eb="2">
      <t>アエン</t>
    </rPh>
    <phoneticPr fontId="1"/>
  </si>
  <si>
    <t>有機廃液処理</t>
    <rPh sb="0" eb="6">
      <t>ユウキ</t>
    </rPh>
    <phoneticPr fontId="1"/>
  </si>
  <si>
    <t>廃アルカリ処理</t>
    <rPh sb="0" eb="1">
      <t>ハイ</t>
    </rPh>
    <rPh sb="5" eb="7">
      <t>ショリ</t>
    </rPh>
    <phoneticPr fontId="1"/>
  </si>
  <si>
    <t>ナトリウムフェノキシド</t>
  </si>
  <si>
    <t>ナトリウムフェノキシド</t>
    <phoneticPr fontId="1"/>
  </si>
  <si>
    <t>二酸化炭素</t>
    <rPh sb="0" eb="5">
      <t>ニサンカタンソ</t>
    </rPh>
    <phoneticPr fontId="1"/>
  </si>
  <si>
    <t>メタクリル酸メチル</t>
  </si>
  <si>
    <t>メタクリル酸メチル</t>
    <rPh sb="5" eb="6">
      <t>サン</t>
    </rPh>
    <phoneticPr fontId="1"/>
  </si>
  <si>
    <t>ヒドロキノン</t>
  </si>
  <si>
    <t>ヒドロキノン</t>
    <phoneticPr fontId="1"/>
  </si>
  <si>
    <t>天然ガス</t>
    <rPh sb="0" eb="4">
      <t>テンネンカ</t>
    </rPh>
    <phoneticPr fontId="1"/>
  </si>
  <si>
    <t>セルロース</t>
  </si>
  <si>
    <t>セルロース</t>
    <phoneticPr fontId="1"/>
  </si>
  <si>
    <t>イソプロパノール</t>
    <phoneticPr fontId="1"/>
  </si>
  <si>
    <t>石油精製副産物(パラフィン分画)</t>
  </si>
  <si>
    <t>石油精製副産物(パラフィン分画)</t>
    <rPh sb="0" eb="4">
      <t>セキユセイセイ</t>
    </rPh>
    <rPh sb="4" eb="7">
      <t>フクサンブツ</t>
    </rPh>
    <rPh sb="13" eb="15">
      <t>ブンカク</t>
    </rPh>
    <phoneticPr fontId="1"/>
  </si>
  <si>
    <t>ナフタレン</t>
  </si>
  <si>
    <t>ナフタレン</t>
    <phoneticPr fontId="1"/>
  </si>
  <si>
    <t>リグニン</t>
  </si>
  <si>
    <t>リグニン</t>
    <phoneticPr fontId="1"/>
  </si>
  <si>
    <t>亜硫酸ナトリウム</t>
    <rPh sb="0" eb="1">
      <t>ア</t>
    </rPh>
    <rPh sb="1" eb="3">
      <t>リュウサン</t>
    </rPh>
    <phoneticPr fontId="1"/>
  </si>
  <si>
    <t>ビニルピロリドン</t>
  </si>
  <si>
    <t>ビニルピロリドン</t>
    <phoneticPr fontId="1"/>
  </si>
  <si>
    <t>過硫酸アンモニウム</t>
    <rPh sb="0" eb="1">
      <t>カ</t>
    </rPh>
    <rPh sb="1" eb="3">
      <t>リュウサン</t>
    </rPh>
    <phoneticPr fontId="1"/>
  </si>
  <si>
    <t>ポリ酸酸ビニル</t>
  </si>
  <si>
    <t>ポリ酸酸ビニル</t>
    <rPh sb="2" eb="3">
      <t>サン</t>
    </rPh>
    <rPh sb="3" eb="4">
      <t>サン</t>
    </rPh>
    <phoneticPr fontId="1"/>
  </si>
  <si>
    <t>松樹脂</t>
  </si>
  <si>
    <t>松樹脂</t>
    <rPh sb="0" eb="1">
      <t>マツ</t>
    </rPh>
    <rPh sb="1" eb="3">
      <t>ジュシ</t>
    </rPh>
    <phoneticPr fontId="1"/>
  </si>
  <si>
    <t>炭酸ナトリウム</t>
    <rPh sb="0" eb="2">
      <t>タンサン</t>
    </rPh>
    <phoneticPr fontId="1"/>
  </si>
  <si>
    <t>窒素酸化物</t>
  </si>
  <si>
    <t>窒素酸化物</t>
    <rPh sb="0" eb="5">
      <t>チッソサンカブツ</t>
    </rPh>
    <phoneticPr fontId="1"/>
  </si>
  <si>
    <t>珪砂</t>
    <rPh sb="0" eb="2">
      <t>ケイシャ</t>
    </rPh>
    <phoneticPr fontId="1"/>
  </si>
  <si>
    <t>水素化スズ</t>
  </si>
  <si>
    <t>水素化スズ</t>
    <rPh sb="0" eb="3">
      <t>スイソカ</t>
    </rPh>
    <phoneticPr fontId="1"/>
  </si>
  <si>
    <t>含塩化水素処理</t>
    <rPh sb="0" eb="1">
      <t>ガン</t>
    </rPh>
    <rPh sb="1" eb="5">
      <t>エンカスイソ</t>
    </rPh>
    <rPh sb="5" eb="7">
      <t>ショリ</t>
    </rPh>
    <phoneticPr fontId="1"/>
  </si>
  <si>
    <t>トリフルオロメタンスルホン酸</t>
  </si>
  <si>
    <t>トリフルオロメタンスルホン酸</t>
    <rPh sb="13" eb="14">
      <t>サン</t>
    </rPh>
    <phoneticPr fontId="1"/>
  </si>
  <si>
    <t>ペルフルオロオクタン酸</t>
  </si>
  <si>
    <t>ペルフルオロオクタン酸</t>
    <rPh sb="10" eb="11">
      <t>サン</t>
    </rPh>
    <phoneticPr fontId="1"/>
  </si>
  <si>
    <t>硫酸ナトリウム</t>
    <rPh sb="0" eb="2">
      <t>リュウサン</t>
    </rPh>
    <phoneticPr fontId="1"/>
  </si>
  <si>
    <t>メチルアミン</t>
  </si>
  <si>
    <t>メチルアミン</t>
    <phoneticPr fontId="1"/>
  </si>
  <si>
    <t>二硫化炭素</t>
    <rPh sb="0" eb="1">
      <t>ニ</t>
    </rPh>
    <rPh sb="1" eb="3">
      <t>リュウカ</t>
    </rPh>
    <rPh sb="3" eb="5">
      <t>タンソ</t>
    </rPh>
    <phoneticPr fontId="1"/>
  </si>
  <si>
    <t>次亜塩素酸ナトリウム</t>
    <rPh sb="0" eb="1">
      <t>ジ</t>
    </rPh>
    <rPh sb="1" eb="2">
      <t>ア</t>
    </rPh>
    <rPh sb="2" eb="5">
      <t>エンソサン</t>
    </rPh>
    <phoneticPr fontId="1"/>
  </si>
  <si>
    <t>塩化ナトリウム</t>
    <rPh sb="0" eb="2">
      <t>エンカ</t>
    </rPh>
    <phoneticPr fontId="1"/>
  </si>
  <si>
    <t>アミノベンゾアミド</t>
  </si>
  <si>
    <t>アミノベンゾアミド</t>
    <phoneticPr fontId="1"/>
  </si>
  <si>
    <t>二硫化炭素</t>
    <rPh sb="0" eb="5">
      <t>ニリュウカタンソ</t>
    </rPh>
    <phoneticPr fontId="1"/>
  </si>
  <si>
    <t>ヤシの木</t>
  </si>
  <si>
    <t>ヤシの木</t>
    <rPh sb="3" eb="4">
      <t>キ</t>
    </rPh>
    <phoneticPr fontId="1"/>
  </si>
  <si>
    <t>中性洗剤</t>
  </si>
  <si>
    <t>中性洗剤</t>
    <rPh sb="0" eb="4">
      <t>チュウセイセンザイ</t>
    </rPh>
    <phoneticPr fontId="1"/>
  </si>
  <si>
    <t>粘土</t>
    <rPh sb="0" eb="2">
      <t>ネンド</t>
    </rPh>
    <phoneticPr fontId="1"/>
  </si>
  <si>
    <t>バイオマス残渣処理</t>
    <rPh sb="5" eb="7">
      <t>ザンサ</t>
    </rPh>
    <rPh sb="7" eb="9">
      <t>ショリ</t>
    </rPh>
    <phoneticPr fontId="1"/>
  </si>
  <si>
    <t>イソブチレン</t>
    <phoneticPr fontId="1"/>
  </si>
  <si>
    <t>クロロジフルオロメタン</t>
  </si>
  <si>
    <t>クロロジフルオロメタン</t>
    <phoneticPr fontId="1"/>
  </si>
  <si>
    <t>パーフルオロオクタン酸</t>
  </si>
  <si>
    <t>パーフルオロオクタン酸</t>
    <rPh sb="10" eb="11">
      <t>サン</t>
    </rPh>
    <phoneticPr fontId="1"/>
  </si>
  <si>
    <t>フッ化アルミニウム</t>
    <rPh sb="2" eb="3">
      <t>カ</t>
    </rPh>
    <phoneticPr fontId="1"/>
  </si>
  <si>
    <t>ゼオライト</t>
    <phoneticPr fontId="1"/>
  </si>
  <si>
    <t>ペルフルオロポリメチルイソプロピルエーテル</t>
  </si>
  <si>
    <t>ペルフルオロポリメチルイソプロピルエーテル</t>
    <phoneticPr fontId="1"/>
  </si>
  <si>
    <t>ペルフルオロオクタンスルホン酸誘導体</t>
  </si>
  <si>
    <t>ペルフルオロオクタンスルホン酸誘導体</t>
    <rPh sb="14" eb="15">
      <t>サン</t>
    </rPh>
    <rPh sb="15" eb="18">
      <t>ユウドウタイ</t>
    </rPh>
    <phoneticPr fontId="1"/>
  </si>
  <si>
    <t>トリフルオロメタンスルホン酸アンモニウム</t>
  </si>
  <si>
    <t>トリフルオロメタンスルホン酸アンモニウム</t>
    <rPh sb="13" eb="14">
      <t>サン</t>
    </rPh>
    <phoneticPr fontId="1"/>
  </si>
  <si>
    <t>トリフルオロトルエン</t>
  </si>
  <si>
    <t>トリフルオロトルエン</t>
    <phoneticPr fontId="1"/>
  </si>
  <si>
    <t>ペルフルオロヘプタン</t>
  </si>
  <si>
    <t>ペルフルオロヘプタン</t>
    <phoneticPr fontId="1"/>
  </si>
  <si>
    <t>ヘキサフルオロベンゼン</t>
  </si>
  <si>
    <t>ヘキサフルオロベンゼン</t>
    <phoneticPr fontId="1"/>
  </si>
  <si>
    <t>モノエタノールアミン</t>
    <phoneticPr fontId="1"/>
  </si>
  <si>
    <t>コバルト-モリブデン触媒</t>
  </si>
  <si>
    <t>コバルト-モリブデン触媒</t>
    <rPh sb="10" eb="12">
      <t>ショクバイ</t>
    </rPh>
    <phoneticPr fontId="1"/>
  </si>
  <si>
    <t>硫化水素処理</t>
    <rPh sb="0" eb="4">
      <t>リュウカスイソ</t>
    </rPh>
    <rPh sb="4" eb="6">
      <t>ショリ</t>
    </rPh>
    <phoneticPr fontId="1"/>
  </si>
  <si>
    <t>スラッジ処理</t>
    <rPh sb="4" eb="6">
      <t>ショリ</t>
    </rPh>
    <phoneticPr fontId="1"/>
  </si>
  <si>
    <t>鉱物油</t>
    <rPh sb="0" eb="3">
      <t>コウブツユ</t>
    </rPh>
    <phoneticPr fontId="1"/>
  </si>
  <si>
    <t>水酸化カルシウム</t>
    <rPh sb="0" eb="3">
      <t>スイサンカ</t>
    </rPh>
    <phoneticPr fontId="1"/>
  </si>
  <si>
    <t>酸化鉄</t>
    <rPh sb="0" eb="3">
      <t>サンカテツ</t>
    </rPh>
    <phoneticPr fontId="1"/>
  </si>
  <si>
    <t>アルミニウム粉</t>
  </si>
  <si>
    <t>アルミニウム粉</t>
    <rPh sb="6" eb="7">
      <t>コナ</t>
    </rPh>
    <phoneticPr fontId="1"/>
  </si>
  <si>
    <t>エチルクロライド</t>
  </si>
  <si>
    <t>エチルクロライド</t>
    <phoneticPr fontId="1"/>
  </si>
  <si>
    <t>ヘプタン</t>
    <phoneticPr fontId="1"/>
  </si>
  <si>
    <t>ニッケル触媒</t>
    <rPh sb="4" eb="6">
      <t>ショクバイ</t>
    </rPh>
    <phoneticPr fontId="1"/>
  </si>
  <si>
    <t>ポリ塩化アルミニウム</t>
    <rPh sb="2" eb="4">
      <t>エンカ</t>
    </rPh>
    <phoneticPr fontId="1"/>
  </si>
  <si>
    <t>逆浸透膜</t>
  </si>
  <si>
    <t>逆浸透膜</t>
    <rPh sb="0" eb="4">
      <t>ギャクシントウマク</t>
    </rPh>
    <phoneticPr fontId="1"/>
  </si>
  <si>
    <t>黄リン</t>
  </si>
  <si>
    <t>黄リン</t>
    <rPh sb="0" eb="1">
      <t>オウ</t>
    </rPh>
    <phoneticPr fontId="1"/>
  </si>
  <si>
    <t>塩化カルシウム</t>
    <rPh sb="0" eb="2">
      <t>エンカ</t>
    </rPh>
    <phoneticPr fontId="1"/>
  </si>
  <si>
    <t>塩化水素処理</t>
    <rPh sb="0" eb="4">
      <t>エンカスイソ</t>
    </rPh>
    <rPh sb="4" eb="6">
      <t>ショリ</t>
    </rPh>
    <phoneticPr fontId="1"/>
  </si>
  <si>
    <t>ニトロベンゼン</t>
  </si>
  <si>
    <t>ニトロベンゼン</t>
    <phoneticPr fontId="1"/>
  </si>
  <si>
    <t>パラジウム鉄触媒</t>
  </si>
  <si>
    <t>パラジウム鉄触媒</t>
    <rPh sb="5" eb="6">
      <t>テツ</t>
    </rPh>
    <rPh sb="6" eb="8">
      <t>ショクバイ</t>
    </rPh>
    <phoneticPr fontId="1"/>
  </si>
  <si>
    <t>シアン化水素</t>
    <rPh sb="3" eb="6">
      <t>カスイソ</t>
    </rPh>
    <phoneticPr fontId="1"/>
  </si>
  <si>
    <t>廃酸処理</t>
    <rPh sb="0" eb="1">
      <t>ハイ</t>
    </rPh>
    <rPh sb="1" eb="2">
      <t>サン</t>
    </rPh>
    <rPh sb="2" eb="4">
      <t>ショリ</t>
    </rPh>
    <phoneticPr fontId="1"/>
  </si>
  <si>
    <t>二酸化硫黄</t>
    <rPh sb="0" eb="5">
      <t>ニサンカイオウ</t>
    </rPh>
    <phoneticPr fontId="1"/>
  </si>
  <si>
    <t>黒液処理</t>
  </si>
  <si>
    <t>黒液処理</t>
    <rPh sb="0" eb="2">
      <t>コクエキ</t>
    </rPh>
    <rPh sb="2" eb="4">
      <t>ショリ</t>
    </rPh>
    <phoneticPr fontId="1"/>
  </si>
  <si>
    <t>石炭タール</t>
  </si>
  <si>
    <t>石炭タール</t>
    <rPh sb="0" eb="2">
      <t>セキタン</t>
    </rPh>
    <phoneticPr fontId="1"/>
  </si>
  <si>
    <t>硫化ナトリウム</t>
  </si>
  <si>
    <t>硫化ナトリウム</t>
    <rPh sb="0" eb="2">
      <t>リュウカ</t>
    </rPh>
    <phoneticPr fontId="1"/>
  </si>
  <si>
    <t>グルタル酸二ナトリウム</t>
  </si>
  <si>
    <t>グルタル酸二ナトリウム</t>
    <rPh sb="4" eb="5">
      <t>サン</t>
    </rPh>
    <rPh sb="5" eb="6">
      <t>ニ</t>
    </rPh>
    <phoneticPr fontId="1"/>
  </si>
  <si>
    <t>酢酸ビニルモノマー</t>
    <rPh sb="0" eb="2">
      <t>サクサン</t>
    </rPh>
    <phoneticPr fontId="1"/>
  </si>
  <si>
    <t>松の木</t>
  </si>
  <si>
    <t>松の木</t>
    <rPh sb="0" eb="1">
      <t>マツ</t>
    </rPh>
    <rPh sb="2" eb="3">
      <t>キ</t>
    </rPh>
    <phoneticPr fontId="1"/>
  </si>
  <si>
    <t>白金触媒</t>
    <rPh sb="0" eb="4">
      <t>ハッキンショクバイ</t>
    </rPh>
    <phoneticPr fontId="1"/>
  </si>
  <si>
    <t>錫</t>
    <rPh sb="0" eb="1">
      <t>スズ</t>
    </rPh>
    <phoneticPr fontId="1"/>
  </si>
  <si>
    <t>トリフルオロメタン</t>
  </si>
  <si>
    <t>トリフルオロメタン</t>
    <phoneticPr fontId="1"/>
  </si>
  <si>
    <t>ヘキサフルオドプロピレンオキシド</t>
  </si>
  <si>
    <t>ヘキサフルオドプロピレンオキシド</t>
    <phoneticPr fontId="1"/>
  </si>
  <si>
    <t>過酸化アンモニウム</t>
  </si>
  <si>
    <t>過酸化アンモニウム</t>
    <rPh sb="0" eb="3">
      <t>カサンカ</t>
    </rPh>
    <phoneticPr fontId="1"/>
  </si>
  <si>
    <t>4-ニトロベンゾアミド</t>
  </si>
  <si>
    <t>4-ニトロベンゾアミド</t>
    <phoneticPr fontId="1"/>
  </si>
  <si>
    <t>窒素肥料</t>
    <rPh sb="0" eb="4">
      <t>チッソヒリョウ</t>
    </rPh>
    <phoneticPr fontId="1"/>
  </si>
  <si>
    <t>リン酸肥料</t>
    <rPh sb="2" eb="5">
      <t>サンヒリョウ</t>
    </rPh>
    <phoneticPr fontId="1"/>
  </si>
  <si>
    <t>アルキルベンゼンスルホン酸ナトリウム</t>
  </si>
  <si>
    <t>アルキルベンゼンスルホン酸ナトリウム</t>
    <rPh sb="12" eb="13">
      <t>サン</t>
    </rPh>
    <phoneticPr fontId="1"/>
  </si>
  <si>
    <t>ポリカルボン酸ナトリウム</t>
  </si>
  <si>
    <t>ポリカルボン酸ナトリウム</t>
    <rPh sb="6" eb="7">
      <t>サン</t>
    </rPh>
    <phoneticPr fontId="1"/>
  </si>
  <si>
    <t>プロテアーゼ</t>
  </si>
  <si>
    <t>プロテアーゼ</t>
    <phoneticPr fontId="1"/>
  </si>
  <si>
    <t>オクタン酸</t>
  </si>
  <si>
    <t>オクタン酸</t>
    <rPh sb="4" eb="5">
      <t>サン</t>
    </rPh>
    <phoneticPr fontId="1"/>
  </si>
  <si>
    <t>ジフルオロメチルエーテル</t>
  </si>
  <si>
    <t>ジフルオロメチルエーテル</t>
    <phoneticPr fontId="1"/>
  </si>
  <si>
    <t>トリフルオロエタノール</t>
  </si>
  <si>
    <t>トリフルオロエタノール</t>
    <phoneticPr fontId="1"/>
  </si>
  <si>
    <t>ペルフルオロオクタンスルホン酸</t>
  </si>
  <si>
    <t>ペルフルオロオクタンスルホン酸</t>
    <rPh sb="14" eb="15">
      <t>サン</t>
    </rPh>
    <phoneticPr fontId="1"/>
  </si>
  <si>
    <t>三酸化硫黄</t>
  </si>
  <si>
    <t>三酸化硫黄</t>
    <rPh sb="0" eb="1">
      <t>サン</t>
    </rPh>
    <rPh sb="1" eb="5">
      <t>サンカイオウ</t>
    </rPh>
    <phoneticPr fontId="1"/>
  </si>
  <si>
    <t>ジメチルスルホキシド</t>
  </si>
  <si>
    <t>ジメチルスルホキシド</t>
    <phoneticPr fontId="1"/>
  </si>
  <si>
    <t>フッ化コバルト</t>
  </si>
  <si>
    <t>フッ化コバルト</t>
    <rPh sb="2" eb="3">
      <t>カ</t>
    </rPh>
    <phoneticPr fontId="1"/>
  </si>
  <si>
    <t>四塩化炭素</t>
    <rPh sb="0" eb="1">
      <t>ヨン</t>
    </rPh>
    <rPh sb="1" eb="3">
      <t>エンカ</t>
    </rPh>
    <rPh sb="3" eb="5">
      <t>タンソ</t>
    </rPh>
    <phoneticPr fontId="1"/>
  </si>
  <si>
    <t>硝酸コバルト</t>
    <rPh sb="0" eb="2">
      <t>ショウサン</t>
    </rPh>
    <phoneticPr fontId="1"/>
  </si>
  <si>
    <t>モリブデン酸アンモニウム</t>
  </si>
  <si>
    <t>モリブデン酸アンモニウム</t>
    <rPh sb="5" eb="6">
      <t>サン</t>
    </rPh>
    <phoneticPr fontId="1"/>
  </si>
  <si>
    <t>γアルミナ</t>
    <phoneticPr fontId="1"/>
  </si>
  <si>
    <t>脱イオン水</t>
    <rPh sb="0" eb="1">
      <t>ダツ</t>
    </rPh>
    <rPh sb="4" eb="5">
      <t>スイ</t>
    </rPh>
    <phoneticPr fontId="1"/>
  </si>
  <si>
    <t>アルミニウム</t>
    <phoneticPr fontId="1"/>
  </si>
  <si>
    <t>シリカ</t>
    <phoneticPr fontId="1"/>
  </si>
  <si>
    <t>塩化パラジウム</t>
  </si>
  <si>
    <t>塩化パラジウム</t>
    <rPh sb="0" eb="2">
      <t>エンカ</t>
    </rPh>
    <phoneticPr fontId="1"/>
  </si>
  <si>
    <t>鉄粉</t>
    <rPh sb="0" eb="1">
      <t>テツ</t>
    </rPh>
    <rPh sb="1" eb="2">
      <t>コナ</t>
    </rPh>
    <phoneticPr fontId="1"/>
  </si>
  <si>
    <t>リン鉱石</t>
    <rPh sb="2" eb="4">
      <t>コウセキ</t>
    </rPh>
    <phoneticPr fontId="1"/>
  </si>
  <si>
    <t>重油</t>
    <rPh sb="0" eb="2">
      <t>ジュウユ</t>
    </rPh>
    <phoneticPr fontId="1"/>
  </si>
  <si>
    <t>石炭</t>
    <rPh sb="0" eb="2">
      <t>セキタン</t>
    </rPh>
    <phoneticPr fontId="1"/>
  </si>
  <si>
    <t>硫酸アルミニウム</t>
    <rPh sb="0" eb="2">
      <t>リュウサン</t>
    </rPh>
    <phoneticPr fontId="1"/>
  </si>
  <si>
    <t>シトリック酸</t>
  </si>
  <si>
    <t>シトリック酸</t>
    <rPh sb="5" eb="6">
      <t>サン</t>
    </rPh>
    <phoneticPr fontId="1"/>
  </si>
  <si>
    <t>肥料</t>
    <rPh sb="0" eb="2">
      <t>ヒリョウ</t>
    </rPh>
    <phoneticPr fontId="1"/>
  </si>
  <si>
    <t>苗木</t>
  </si>
  <si>
    <t>苗木</t>
    <rPh sb="0" eb="2">
      <t>ナエギ</t>
    </rPh>
    <phoneticPr fontId="1"/>
  </si>
  <si>
    <t>ヘキサフルオドプロビレン</t>
  </si>
  <si>
    <t>ヘキサフルオドプロビレン</t>
    <phoneticPr fontId="1"/>
  </si>
  <si>
    <t>硫酸アンモニウム</t>
    <rPh sb="0" eb="2">
      <t>リュウサン</t>
    </rPh>
    <phoneticPr fontId="1"/>
  </si>
  <si>
    <t>4-ニトロ安息香酸</t>
  </si>
  <si>
    <t>4-ニトロ安息香酸</t>
    <rPh sb="5" eb="9">
      <t>アンソクコウサン</t>
    </rPh>
    <phoneticPr fontId="1"/>
  </si>
  <si>
    <t>リン酸</t>
    <phoneticPr fontId="1"/>
  </si>
  <si>
    <t>アルキルベンゼン</t>
    <phoneticPr fontId="1"/>
  </si>
  <si>
    <t>濃硫酸</t>
    <rPh sb="0" eb="1">
      <t>ノウ</t>
    </rPh>
    <rPh sb="1" eb="3">
      <t>リュウサン</t>
    </rPh>
    <phoneticPr fontId="1"/>
  </si>
  <si>
    <t>無水マレイン酸</t>
  </si>
  <si>
    <t>無水マレイン酸</t>
    <rPh sb="0" eb="2">
      <t>ムスイ</t>
    </rPh>
    <rPh sb="6" eb="7">
      <t>サン</t>
    </rPh>
    <phoneticPr fontId="1"/>
  </si>
  <si>
    <t>糖蜜</t>
    <rPh sb="0" eb="2">
      <t>トウミツ</t>
    </rPh>
    <phoneticPr fontId="1"/>
  </si>
  <si>
    <t>リン酸水素ナトリウム</t>
  </si>
  <si>
    <t>リン酸水素ナトリウム</t>
    <rPh sb="2" eb="3">
      <t>サン</t>
    </rPh>
    <rPh sb="3" eb="5">
      <t>スイソ</t>
    </rPh>
    <phoneticPr fontId="1"/>
  </si>
  <si>
    <t>硫酸マグネシウム</t>
  </si>
  <si>
    <t>硫酸マグネシウム</t>
    <rPh sb="0" eb="2">
      <t>リュウサン</t>
    </rPh>
    <phoneticPr fontId="1"/>
  </si>
  <si>
    <t>発酵残渣処理</t>
    <rPh sb="0" eb="2">
      <t>ハッコウ</t>
    </rPh>
    <phoneticPr fontId="1"/>
  </si>
  <si>
    <t>コバルト塩</t>
  </si>
  <si>
    <t>コバルト塩</t>
    <rPh sb="4" eb="5">
      <t>エン</t>
    </rPh>
    <phoneticPr fontId="1"/>
  </si>
  <si>
    <t>ジフルオロメタン</t>
  </si>
  <si>
    <t>ジフルオロメタン</t>
    <phoneticPr fontId="1"/>
  </si>
  <si>
    <t>トリフルオロ酢酸エチル</t>
  </si>
  <si>
    <t>トリフルオロ酢酸エチル</t>
    <rPh sb="6" eb="8">
      <t>サクサン</t>
    </rPh>
    <phoneticPr fontId="1"/>
  </si>
  <si>
    <t>リン酸トリフルオロメタンスルホン酸</t>
  </si>
  <si>
    <t>リン酸トリフルオロメタンスルホン酸</t>
    <rPh sb="16" eb="17">
      <t>サン</t>
    </rPh>
    <phoneticPr fontId="1"/>
  </si>
  <si>
    <t>ペルフルオドオクタンスルホニルフルオリド</t>
  </si>
  <si>
    <t>ペルフルオドオクタンスルホニルフルオリド</t>
    <phoneticPr fontId="1"/>
  </si>
  <si>
    <t>トリフルオロメタノール</t>
  </si>
  <si>
    <t>トリフルオロメタノール</t>
    <phoneticPr fontId="1"/>
  </si>
  <si>
    <t>フッ化物廃液処理</t>
  </si>
  <si>
    <t>フッ化物廃液処理</t>
    <rPh sb="2" eb="4">
      <t>カブツ</t>
    </rPh>
    <rPh sb="4" eb="8">
      <t>ハイエキショリ</t>
    </rPh>
    <phoneticPr fontId="1"/>
  </si>
  <si>
    <t>コバルト</t>
    <phoneticPr fontId="1"/>
  </si>
  <si>
    <t>パラジウム</t>
    <phoneticPr fontId="1"/>
  </si>
  <si>
    <t>排水処理</t>
  </si>
  <si>
    <t>排水処理</t>
    <rPh sb="0" eb="4">
      <t>ハイスイショリ</t>
    </rPh>
    <phoneticPr fontId="1"/>
  </si>
  <si>
    <t>土壌</t>
  </si>
  <si>
    <t>土壌</t>
    <rPh sb="0" eb="2">
      <t>ドジョウ</t>
    </rPh>
    <phoneticPr fontId="1"/>
  </si>
  <si>
    <t>ポリプロピレン</t>
  </si>
  <si>
    <t>ポリプロピレン</t>
    <phoneticPr fontId="1"/>
  </si>
  <si>
    <t>農薬</t>
    <rPh sb="0" eb="2">
      <t>ノウヤク</t>
    </rPh>
    <phoneticPr fontId="1"/>
  </si>
  <si>
    <t>六フッ化硫黄</t>
  </si>
  <si>
    <t>六フッ化硫黄</t>
    <rPh sb="0" eb="1">
      <t>ロク</t>
    </rPh>
    <rPh sb="3" eb="4">
      <t>カ</t>
    </rPh>
    <rPh sb="4" eb="6">
      <t>イオウ</t>
    </rPh>
    <phoneticPr fontId="1"/>
  </si>
  <si>
    <t>フッ化メタルエチルケトン</t>
  </si>
  <si>
    <t>フッ化メタルエチルケトン</t>
    <rPh sb="2" eb="3">
      <t>カ</t>
    </rPh>
    <phoneticPr fontId="1"/>
  </si>
  <si>
    <t>フッ化物ガス処理</t>
  </si>
  <si>
    <t>フッ化物ガス処理</t>
    <rPh sb="2" eb="4">
      <t>カブツ</t>
    </rPh>
    <rPh sb="6" eb="8">
      <t>ショリ</t>
    </rPh>
    <phoneticPr fontId="1"/>
  </si>
  <si>
    <t>安息香酸</t>
    <rPh sb="0" eb="4">
      <t>アンソクコウサン</t>
    </rPh>
    <phoneticPr fontId="1"/>
  </si>
  <si>
    <t>フタル酸ジエチルエステル</t>
  </si>
  <si>
    <t>フタル酸ジエチルエステル</t>
    <rPh sb="3" eb="4">
      <t>サン</t>
    </rPh>
    <phoneticPr fontId="1"/>
  </si>
  <si>
    <t>酸化マグネシウム</t>
  </si>
  <si>
    <t>酸化マグネシウム</t>
    <rPh sb="0" eb="2">
      <t>サンカ</t>
    </rPh>
    <phoneticPr fontId="1"/>
  </si>
  <si>
    <t>硫酸コバルト</t>
  </si>
  <si>
    <t>硫酸コバルト</t>
    <rPh sb="0" eb="2">
      <t>リュウサン</t>
    </rPh>
    <phoneticPr fontId="1"/>
  </si>
  <si>
    <t>塩化メチレン</t>
    <rPh sb="0" eb="2">
      <t>エンカ</t>
    </rPh>
    <phoneticPr fontId="1"/>
  </si>
  <si>
    <t>三塩化アンチモン</t>
  </si>
  <si>
    <t>三塩化アンチモン</t>
    <rPh sb="0" eb="1">
      <t>サン</t>
    </rPh>
    <rPh sb="1" eb="3">
      <t>エンカ</t>
    </rPh>
    <phoneticPr fontId="1"/>
  </si>
  <si>
    <t>フッ化物ガス処理</t>
    <rPh sb="2" eb="3">
      <t>カ</t>
    </rPh>
    <rPh sb="3" eb="4">
      <t>ブツ</t>
    </rPh>
    <rPh sb="6" eb="8">
      <t>ショリ</t>
    </rPh>
    <phoneticPr fontId="1"/>
  </si>
  <si>
    <t>トリフルオロ酢酸</t>
  </si>
  <si>
    <t>トリフルオロ酢酸</t>
    <rPh sb="6" eb="8">
      <t>サクサン</t>
    </rPh>
    <phoneticPr fontId="1"/>
  </si>
  <si>
    <t>石灰</t>
    <rPh sb="0" eb="2">
      <t>セッカイ</t>
    </rPh>
    <phoneticPr fontId="1"/>
  </si>
  <si>
    <t>ポリマー凝集剤</t>
    <rPh sb="4" eb="7">
      <t>ギョウシュウザイ</t>
    </rPh>
    <phoneticPr fontId="1"/>
  </si>
  <si>
    <t>ヘキサフルオドプロペン</t>
  </si>
  <si>
    <t>ヘキサフルオドプロペン</t>
    <phoneticPr fontId="1"/>
  </si>
  <si>
    <t>トリフルオロ酢酸メチル</t>
  </si>
  <si>
    <t>トリフルオロ酢酸メチル</t>
    <rPh sb="6" eb="8">
      <t>サクサン</t>
    </rPh>
    <phoneticPr fontId="1"/>
  </si>
  <si>
    <t>ジブチルエーテル</t>
  </si>
  <si>
    <t>ジブチルエーテル</t>
    <phoneticPr fontId="1"/>
  </si>
  <si>
    <t>フッ化物廃液処理</t>
    <rPh sb="2" eb="8">
      <t>カブツ</t>
    </rPh>
    <phoneticPr fontId="1"/>
  </si>
  <si>
    <t>硫黄スラッジ処理</t>
    <rPh sb="0" eb="2">
      <t>イオウ</t>
    </rPh>
    <rPh sb="6" eb="8">
      <t>ショリ</t>
    </rPh>
    <phoneticPr fontId="1"/>
  </si>
  <si>
    <t>アンチモン</t>
    <phoneticPr fontId="1"/>
  </si>
  <si>
    <t>塩素化ガス処理</t>
    <rPh sb="0" eb="2">
      <t>エンソ</t>
    </rPh>
    <rPh sb="2" eb="3">
      <t>カ</t>
    </rPh>
    <rPh sb="5" eb="7">
      <t>ショリ</t>
    </rPh>
    <phoneticPr fontId="1"/>
  </si>
  <si>
    <t>トリフルオロトリクロロエタン</t>
  </si>
  <si>
    <t>トリフルオロトリクロロエタン</t>
    <phoneticPr fontId="1"/>
  </si>
  <si>
    <t>n-ブタノール</t>
  </si>
  <si>
    <t>n-ブタノール</t>
    <phoneticPr fontId="1"/>
  </si>
  <si>
    <t>トリクロロエチレン</t>
  </si>
  <si>
    <t>トリクロロエチレン</t>
    <phoneticPr fontId="1"/>
  </si>
  <si>
    <t>プロピレン</t>
    <phoneticPr fontId="1"/>
  </si>
  <si>
    <t>一酸化炭素</t>
    <rPh sb="0" eb="5">
      <t>イッサンカタンソ</t>
    </rPh>
    <phoneticPr fontId="1"/>
  </si>
  <si>
    <t>コバルト触媒</t>
    <rPh sb="4" eb="6">
      <t>ショクバイ</t>
    </rPh>
    <phoneticPr fontId="1"/>
  </si>
  <si>
    <t>三塩化リン</t>
  </si>
  <si>
    <t>三塩化リン</t>
    <rPh sb="0" eb="1">
      <t>サン</t>
    </rPh>
    <rPh sb="1" eb="3">
      <t>エンカ</t>
    </rPh>
    <phoneticPr fontId="1"/>
  </si>
  <si>
    <t>塩化水素</t>
    <rPh sb="0" eb="2">
      <t>エンカ</t>
    </rPh>
    <rPh sb="2" eb="4">
      <t>スイソ</t>
    </rPh>
    <phoneticPr fontId="1"/>
  </si>
  <si>
    <t>フルオロスパー</t>
  </si>
  <si>
    <t>クリオライト</t>
  </si>
  <si>
    <t>蛍石精鉱</t>
  </si>
  <si>
    <t>脂肪酸系凝集剤</t>
  </si>
  <si>
    <t>ポリオキシエチレンソルビタンモノオレート</t>
  </si>
  <si>
    <t>ソルビタンモノオレート</t>
  </si>
  <si>
    <t>酸化エチレン</t>
  </si>
  <si>
    <t>ジブチルヒドロキシトルエン</t>
  </si>
  <si>
    <t>大豆油</t>
  </si>
  <si>
    <t>p-クレゾール</t>
  </si>
  <si>
    <t>イソブテン</t>
  </si>
  <si>
    <t>n-ヘキサン</t>
  </si>
  <si>
    <t>コバルトナフテン酸塩</t>
  </si>
  <si>
    <t>ナフテン酸</t>
  </si>
  <si>
    <t>ナフテン系炭化水素</t>
  </si>
  <si>
    <t>ニッケルモリブデン触媒</t>
  </si>
  <si>
    <t>硫酸ニッケル</t>
  </si>
  <si>
    <t>アンモニウムヘプタモリブデナイト</t>
  </si>
  <si>
    <t>重金属廃液処理</t>
  </si>
  <si>
    <t>アンモニウムモリブデナイト</t>
  </si>
  <si>
    <t>ボリアクリルアミド系凝集剤</t>
  </si>
  <si>
    <t>ビスアクリルアミド</t>
  </si>
  <si>
    <t>純水</t>
  </si>
  <si>
    <t>水道水</t>
  </si>
  <si>
    <t>水精製フィルターカートリッジ</t>
  </si>
  <si>
    <t>河川水</t>
  </si>
  <si>
    <t>ポリスルフォン</t>
  </si>
  <si>
    <t>MPD(メタフェニロジアミン)</t>
  </si>
  <si>
    <t>(TMC)トリメシロイルロリド</t>
  </si>
  <si>
    <t>ホットメルト接着剤</t>
  </si>
  <si>
    <t>シリコーンゴム</t>
  </si>
  <si>
    <t>滑剤</t>
  </si>
  <si>
    <t>カプロラクタム</t>
  </si>
  <si>
    <t>フェノール系酸化防止剤</t>
  </si>
  <si>
    <t>ジクロロジフェニルスルフォン</t>
  </si>
  <si>
    <t>NMP</t>
  </si>
  <si>
    <t>m-ジニトロベンゼン</t>
  </si>
  <si>
    <t>トリメシン酸</t>
  </si>
  <si>
    <t>塩化チオニル</t>
  </si>
  <si>
    <t>ピリジン</t>
  </si>
  <si>
    <t>γ-プチロラクトン</t>
  </si>
  <si>
    <t>テレフタル酸</t>
  </si>
  <si>
    <t>酸化アンチモン</t>
  </si>
  <si>
    <t>ドメチルジクロロシラン</t>
  </si>
  <si>
    <t>ヘキサメチルジシロキサン</t>
  </si>
  <si>
    <t>ステアリン酸カルシウム</t>
  </si>
  <si>
    <t>シクロヘキサン</t>
  </si>
  <si>
    <t>亜酸化窒素</t>
  </si>
  <si>
    <t>塩化スルホニル</t>
  </si>
  <si>
    <t>o-キレシン</t>
  </si>
  <si>
    <t>コバルトナフテン触媒</t>
  </si>
  <si>
    <t>マンガンナフテン触媒</t>
  </si>
  <si>
    <t>パラキシレン</t>
  </si>
  <si>
    <t>コバルト酢酸塩</t>
  </si>
  <si>
    <t>マンガン酢酸塩</t>
  </si>
  <si>
    <t>トリメチルクロロシラン</t>
  </si>
  <si>
    <t>NOxガス処理</t>
  </si>
  <si>
    <t>oナフテン酸</t>
  </si>
  <si>
    <t>硝酸マンガン</t>
  </si>
  <si>
    <t>2-ヒドロキシアセトフェノン</t>
  </si>
  <si>
    <t>ANFO-2</t>
    <phoneticPr fontId="1"/>
  </si>
  <si>
    <t>モリブデン精鉱-1</t>
  </si>
  <si>
    <t>ピッチ</t>
  </si>
  <si>
    <t>パラジウム-2</t>
  </si>
  <si>
    <t>パラジウム-2</t>
    <phoneticPr fontId="1"/>
  </si>
  <si>
    <t>塩化パラジウム-2</t>
  </si>
  <si>
    <t>塩化チタン-1</t>
  </si>
  <si>
    <t>塩化チタン</t>
  </si>
  <si>
    <t>天然ガス-2</t>
  </si>
  <si>
    <t>バストネサイト</t>
  </si>
  <si>
    <t>バストネサイト</t>
    <phoneticPr fontId="1"/>
  </si>
  <si>
    <t>ホウ酸塩鉱石</t>
    <rPh sb="2" eb="4">
      <t>サンエン</t>
    </rPh>
    <rPh sb="4" eb="6">
      <t>コウセキ</t>
    </rPh>
    <phoneticPr fontId="1"/>
  </si>
  <si>
    <t>ホウ酸塩鉱石</t>
  </si>
  <si>
    <t>ANFO-2</t>
  </si>
  <si>
    <t>コバルト-1</t>
  </si>
  <si>
    <t>コバルト-1精鉱</t>
  </si>
  <si>
    <t>ジーグラー・ナッタ触媒-1</t>
    <phoneticPr fontId="1"/>
  </si>
  <si>
    <t>ジクロロメタン-1</t>
  </si>
  <si>
    <t>スチレン-1</t>
  </si>
  <si>
    <t>スラグ処理-1</t>
    <rPh sb="3" eb="5">
      <t>ショリ</t>
    </rPh>
    <phoneticPr fontId="1"/>
  </si>
  <si>
    <t>ゼオライト-1</t>
  </si>
  <si>
    <t>ゼオライト-1</t>
    <phoneticPr fontId="1"/>
  </si>
  <si>
    <t>ダイヤモンドソー-1</t>
  </si>
  <si>
    <t>ダイヤモンドソー-1</t>
    <phoneticPr fontId="1"/>
  </si>
  <si>
    <t>チタン鉄鉱精鉱-1</t>
  </si>
  <si>
    <t>チタン鉄鉱精鉱-1</t>
    <phoneticPr fontId="1"/>
  </si>
  <si>
    <t>ニッケル精鉱-1</t>
  </si>
  <si>
    <t>ニッケル精鉱-1</t>
    <phoneticPr fontId="1"/>
  </si>
  <si>
    <t>ボーキサイト</t>
    <phoneticPr fontId="1"/>
  </si>
  <si>
    <t>軽油</t>
    <rPh sb="0" eb="2">
      <t>ケイユ</t>
    </rPh>
    <phoneticPr fontId="1"/>
  </si>
  <si>
    <t>鉱石採掘</t>
    <rPh sb="0" eb="2">
      <t>コウセキ</t>
    </rPh>
    <rPh sb="2" eb="4">
      <t>サイクツ</t>
    </rPh>
    <phoneticPr fontId="1"/>
  </si>
  <si>
    <t>水</t>
    <rPh sb="0" eb="1">
      <t>ミズ</t>
    </rPh>
    <phoneticPr fontId="1"/>
  </si>
  <si>
    <t>ボリビニルアルコール-1</t>
  </si>
  <si>
    <t>ボリビニルアルコール-1</t>
    <phoneticPr fontId="1"/>
  </si>
  <si>
    <t>ポリマー凝集剤-1</t>
  </si>
  <si>
    <t>ポリマー凝集剤-1</t>
    <phoneticPr fontId="1"/>
  </si>
  <si>
    <t>防腐剤</t>
    <phoneticPr fontId="1"/>
  </si>
  <si>
    <t>ホルムアルデヒド-1</t>
  </si>
  <si>
    <t>ホルムアルデヒド-1</t>
    <phoneticPr fontId="1"/>
  </si>
  <si>
    <t>マンガン精鉱-1</t>
  </si>
  <si>
    <t>マンガン精鉱-1</t>
    <phoneticPr fontId="1"/>
  </si>
  <si>
    <t>ヨウ素-1</t>
  </si>
  <si>
    <t>ヨウ素-1</t>
    <phoneticPr fontId="1"/>
  </si>
  <si>
    <t>ルテニウム-1</t>
  </si>
  <si>
    <t>ルテニウム-1</t>
    <phoneticPr fontId="1"/>
  </si>
  <si>
    <t>亜鉛-1</t>
  </si>
  <si>
    <t>亜鉛-1</t>
    <phoneticPr fontId="1"/>
  </si>
  <si>
    <t>塩化アルミニウム-1</t>
    <phoneticPr fontId="1"/>
  </si>
  <si>
    <t>エチルベンゼン</t>
    <phoneticPr fontId="1"/>
  </si>
  <si>
    <t>塩化ベンゾイル-1</t>
  </si>
  <si>
    <t>塩化ベンゾイル-1</t>
    <phoneticPr fontId="1"/>
  </si>
  <si>
    <t>塩化マグネシウム-1</t>
    <phoneticPr fontId="1"/>
  </si>
  <si>
    <t>塩化マグネシウム-2</t>
  </si>
  <si>
    <t>塩化マグネシウム-2</t>
    <phoneticPr fontId="1"/>
  </si>
  <si>
    <t>汚泥処理</t>
    <phoneticPr fontId="1"/>
  </si>
  <si>
    <t>汚泥処理-1</t>
    <phoneticPr fontId="1"/>
  </si>
  <si>
    <t>ポリマー凝集剤</t>
    <phoneticPr fontId="1"/>
  </si>
  <si>
    <t>珪石-1</t>
  </si>
  <si>
    <t>珪石-1</t>
    <phoneticPr fontId="1"/>
  </si>
  <si>
    <t>砂</t>
    <rPh sb="0" eb="1">
      <t>スナ</t>
    </rPh>
    <phoneticPr fontId="1"/>
  </si>
  <si>
    <t>砕石</t>
    <rPh sb="0" eb="2">
      <t>サイセキ</t>
    </rPh>
    <phoneticPr fontId="1"/>
  </si>
  <si>
    <t>粉塵抑制剤</t>
    <rPh sb="0" eb="2">
      <t>フンジン</t>
    </rPh>
    <rPh sb="2" eb="5">
      <t>ヨクセイザイ</t>
    </rPh>
    <phoneticPr fontId="1"/>
  </si>
  <si>
    <t>重油-1</t>
  </si>
  <si>
    <t>重油-1</t>
    <phoneticPr fontId="1"/>
  </si>
  <si>
    <t>除草剤-1</t>
  </si>
  <si>
    <t>除草剤-1</t>
    <phoneticPr fontId="1"/>
  </si>
  <si>
    <t>植物油-1</t>
  </si>
  <si>
    <t>植物油-1</t>
    <phoneticPr fontId="1"/>
  </si>
  <si>
    <t>水酸化カルシウム-1</t>
  </si>
  <si>
    <t>水酸化カルシウム-1</t>
    <phoneticPr fontId="1"/>
  </si>
  <si>
    <t>石灰石-1</t>
  </si>
  <si>
    <t>石灰石-1</t>
    <phoneticPr fontId="1"/>
  </si>
  <si>
    <t>大豆粉</t>
    <rPh sb="0" eb="2">
      <t>ダイズ</t>
    </rPh>
    <rPh sb="2" eb="3">
      <t>コナ</t>
    </rPh>
    <phoneticPr fontId="1"/>
  </si>
  <si>
    <t>天然ガス</t>
    <rPh sb="0" eb="2">
      <t>テンネン</t>
    </rPh>
    <phoneticPr fontId="1"/>
  </si>
  <si>
    <t>大豆</t>
    <rPh sb="0" eb="2">
      <t>ダイズ</t>
    </rPh>
    <phoneticPr fontId="1"/>
  </si>
  <si>
    <t>酸化防止剤</t>
    <rPh sb="0" eb="5">
      <t>サンカボウシザイ</t>
    </rPh>
    <phoneticPr fontId="1"/>
  </si>
  <si>
    <t>廃液処理</t>
    <rPh sb="0" eb="4">
      <t>ハイエキショリ</t>
    </rPh>
    <phoneticPr fontId="1"/>
  </si>
  <si>
    <t>バイオマス残渣処理</t>
    <rPh sb="5" eb="7">
      <t>ザンサ</t>
    </rPh>
    <rPh sb="7" eb="9">
      <t>ショリ</t>
    </rPh>
    <phoneticPr fontId="1"/>
  </si>
  <si>
    <t>鉄鉱石-1</t>
  </si>
  <si>
    <t>鉄鉱石-1</t>
    <phoneticPr fontId="1"/>
  </si>
  <si>
    <t>廃水処理-1</t>
  </si>
  <si>
    <t>廃水処理-1</t>
    <phoneticPr fontId="1"/>
  </si>
  <si>
    <t>木片-1</t>
  </si>
  <si>
    <t>木片-1</t>
    <phoneticPr fontId="1"/>
  </si>
  <si>
    <t>冷却水-1</t>
  </si>
  <si>
    <t>冷却水-1</t>
    <rPh sb="0" eb="3">
      <t>レイキャクスイ</t>
    </rPh>
    <phoneticPr fontId="1"/>
  </si>
  <si>
    <t>冷却水-1</t>
    <phoneticPr fontId="1"/>
  </si>
  <si>
    <t>冷却水-1</t>
    <rPh sb="2" eb="3">
      <t>スイ</t>
    </rPh>
    <phoneticPr fontId="1"/>
  </si>
  <si>
    <t>V2O5触媒</t>
    <rPh sb="4" eb="6">
      <t>ショクバイ</t>
    </rPh>
    <phoneticPr fontId="1"/>
  </si>
  <si>
    <t>V2O5</t>
    <phoneticPr fontId="1"/>
  </si>
  <si>
    <t>アルミナ</t>
    <phoneticPr fontId="1"/>
  </si>
  <si>
    <t>硫酸アンモニウム</t>
    <rPh sb="0" eb="2">
      <t>リュウサン</t>
    </rPh>
    <phoneticPr fontId="1"/>
  </si>
  <si>
    <t>スラグ処理-1</t>
  </si>
  <si>
    <t>天然ガス4</t>
  </si>
  <si>
    <t>液体窒素5</t>
  </si>
  <si>
    <t>空気8</t>
  </si>
  <si>
    <t>空気11</t>
  </si>
  <si>
    <t>窒素12</t>
  </si>
  <si>
    <t>空気15</t>
  </si>
  <si>
    <t>液体窒素16</t>
  </si>
  <si>
    <t>空気18</t>
  </si>
  <si>
    <t>液体窒素19</t>
  </si>
  <si>
    <t>空気21</t>
  </si>
  <si>
    <t>液体窒素22</t>
  </si>
  <si>
    <t>水23</t>
  </si>
  <si>
    <t>液体窒素27</t>
  </si>
  <si>
    <t>塩水32</t>
  </si>
  <si>
    <t>塩化ナトリウム33</t>
  </si>
  <si>
    <t>塩酸34</t>
  </si>
  <si>
    <t>塩水39</t>
  </si>
  <si>
    <t>硫酸40</t>
  </si>
  <si>
    <t>次亜塩素酸ナトリウム43</t>
  </si>
  <si>
    <t>ラウリル硫酸ナトリウム49</t>
  </si>
  <si>
    <t>エチレンジアミン四酢酸50</t>
  </si>
  <si>
    <t>リン酸51</t>
  </si>
  <si>
    <t>水酸化ナトリウム52</t>
  </si>
  <si>
    <t>イオン交換水53</t>
  </si>
  <si>
    <t>ラウリルアルコール55</t>
  </si>
  <si>
    <t>イオン交換水57</t>
  </si>
  <si>
    <t>廃酸処理58</t>
  </si>
  <si>
    <t>エチレンジアミン60</t>
  </si>
  <si>
    <t>ホルムアルデヒド61</t>
  </si>
  <si>
    <t>シアン化ナトリウム62</t>
  </si>
  <si>
    <t>水63</t>
  </si>
  <si>
    <t>ココナッツオイル68</t>
  </si>
  <si>
    <t>水素69</t>
  </si>
  <si>
    <t>メタノール70</t>
  </si>
  <si>
    <t>銅触媒71</t>
  </si>
  <si>
    <t>硫黄73</t>
  </si>
  <si>
    <t>酸素74</t>
  </si>
  <si>
    <t>希硫酸75</t>
  </si>
  <si>
    <t>V2O576</t>
  </si>
  <si>
    <t>メタノール81</t>
  </si>
  <si>
    <t>空気82</t>
  </si>
  <si>
    <t>水83</t>
  </si>
  <si>
    <t>有機廃液処理84</t>
  </si>
  <si>
    <t>ナトリウム86</t>
  </si>
  <si>
    <t>ヘキサン90</t>
  </si>
  <si>
    <t>硫酸97</t>
  </si>
  <si>
    <t>イオン交換水98</t>
  </si>
  <si>
    <t>硫酸101</t>
  </si>
  <si>
    <t>水102</t>
  </si>
  <si>
    <t>塩化ナトリウム106</t>
  </si>
  <si>
    <t>塩化カルシウム107</t>
  </si>
  <si>
    <t>メタン110</t>
  </si>
  <si>
    <t>アンモニア111</t>
  </si>
  <si>
    <t>空気112</t>
  </si>
  <si>
    <t>肥料114</t>
  </si>
  <si>
    <t>農薬115</t>
  </si>
  <si>
    <t>水116</t>
  </si>
  <si>
    <t>鉱石採掘119</t>
  </si>
  <si>
    <t>水120</t>
  </si>
  <si>
    <t>希硫酸121</t>
  </si>
  <si>
    <t>浮選剤122</t>
  </si>
  <si>
    <t>リチウム精鉱125</t>
  </si>
  <si>
    <t>水126</t>
  </si>
  <si>
    <t>硫酸127</t>
  </si>
  <si>
    <t>塩酸128</t>
  </si>
  <si>
    <t>アルコール129</t>
  </si>
  <si>
    <t>廃酸処理130</t>
  </si>
  <si>
    <t>鉱石採掘138</t>
  </si>
  <si>
    <t>水139</t>
  </si>
  <si>
    <t>硫酸140</t>
  </si>
  <si>
    <t>水酸化ナトリウム141</t>
  </si>
  <si>
    <t>アルコール142</t>
  </si>
  <si>
    <t>廃酸処理143</t>
  </si>
  <si>
    <t>銅アノード泥146</t>
  </si>
  <si>
    <t>硫酸147</t>
  </si>
  <si>
    <t>汚泥処理148</t>
  </si>
  <si>
    <t>廃酸処理149</t>
  </si>
  <si>
    <t>銅精鉱151</t>
  </si>
  <si>
    <t>硫酸152</t>
  </si>
  <si>
    <t>硫酸153</t>
  </si>
  <si>
    <t>汚泥処理154</t>
  </si>
  <si>
    <t>銅アノード泥158</t>
  </si>
  <si>
    <t>硫酸159</t>
  </si>
  <si>
    <t>希硫酸160</t>
  </si>
  <si>
    <t>汚泥処理161</t>
  </si>
  <si>
    <t>リン鉱石163</t>
  </si>
  <si>
    <t>珪砂164</t>
  </si>
  <si>
    <t>石灰石165</t>
  </si>
  <si>
    <t>硫酸166</t>
  </si>
  <si>
    <t>廃酸処理167</t>
  </si>
  <si>
    <t>鉄2酸化物173</t>
  </si>
  <si>
    <t>石灰石174</t>
  </si>
  <si>
    <t>硫酸175</t>
  </si>
  <si>
    <t>廃酸処理176</t>
  </si>
  <si>
    <t>鉱石採掘178</t>
  </si>
  <si>
    <t>鉄2酸化物179</t>
  </si>
  <si>
    <t>硫酸180</t>
  </si>
  <si>
    <t>廃酸処理181</t>
  </si>
  <si>
    <t>鉄鉱石183</t>
  </si>
  <si>
    <t>コークス184</t>
  </si>
  <si>
    <t>石炭187</t>
  </si>
  <si>
    <t>アンチモン精鉱190</t>
  </si>
  <si>
    <t>コークス191</t>
  </si>
  <si>
    <t>鉱石採掘193</t>
  </si>
  <si>
    <t>塩酸194</t>
  </si>
  <si>
    <t>廃酸処理195</t>
  </si>
  <si>
    <t>石炭198</t>
  </si>
  <si>
    <t>硫酸199</t>
  </si>
  <si>
    <t>廃酸処理200</t>
  </si>
  <si>
    <t>鉱石採掘202</t>
  </si>
  <si>
    <t>浮選剤203</t>
  </si>
  <si>
    <t>石油コークス205</t>
  </si>
  <si>
    <t>ベンゼン207</t>
  </si>
  <si>
    <t>VOC処理208</t>
  </si>
  <si>
    <t>水215</t>
  </si>
  <si>
    <t>鉱石採掘217</t>
  </si>
  <si>
    <t>フッ化水素218</t>
  </si>
  <si>
    <t>フッ素含有液処理219</t>
  </si>
  <si>
    <t>亜鉛精鉱223</t>
  </si>
  <si>
    <t>硫酸224</t>
  </si>
  <si>
    <t>塩酸225</t>
  </si>
  <si>
    <t>硫酸銅226</t>
  </si>
  <si>
    <t>廃酸処理227</t>
  </si>
  <si>
    <t>硫酸232</t>
  </si>
  <si>
    <t>廃酸処理233</t>
  </si>
  <si>
    <t>水234</t>
  </si>
  <si>
    <t>鉱石採掘236</t>
  </si>
  <si>
    <t>水237</t>
  </si>
  <si>
    <t>浮選剤238</t>
  </si>
  <si>
    <t>廃水処理239</t>
  </si>
  <si>
    <t>鉛精鉱242</t>
  </si>
  <si>
    <t>石灰石243</t>
  </si>
  <si>
    <t>鉱石採掘245</t>
  </si>
  <si>
    <t>石灰石246</t>
  </si>
  <si>
    <t>浮選剤247</t>
  </si>
  <si>
    <t>水248</t>
  </si>
  <si>
    <t>硫酸251</t>
  </si>
  <si>
    <t>水252</t>
  </si>
  <si>
    <t>廃酸処理253</t>
  </si>
  <si>
    <t>鉱石採掘255</t>
  </si>
  <si>
    <t>水256</t>
  </si>
  <si>
    <t>硫酸257</t>
  </si>
  <si>
    <t>汚泥処理258</t>
  </si>
  <si>
    <t>ボーキサイト260</t>
  </si>
  <si>
    <t>水261</t>
  </si>
  <si>
    <t>炭酸ナトリウム262</t>
  </si>
  <si>
    <t>フッ化アルミニウム263</t>
  </si>
  <si>
    <t>カーボン電極265</t>
  </si>
  <si>
    <t>赤泥処理266</t>
  </si>
  <si>
    <t>アルミナ270</t>
  </si>
  <si>
    <t>フッ化水素271</t>
  </si>
  <si>
    <t>水272</t>
  </si>
  <si>
    <t>フッ素含有液処理273</t>
  </si>
  <si>
    <t>水酸化ナトリウム275</t>
  </si>
  <si>
    <t>フッ化水素276</t>
  </si>
  <si>
    <t>水277</t>
  </si>
  <si>
    <t>フッ素含有液処理278</t>
  </si>
  <si>
    <t>ボーキサイト283</t>
  </si>
  <si>
    <t>水酸化ナトリウム284</t>
  </si>
  <si>
    <t>硫酸285</t>
  </si>
  <si>
    <t>廃アルカリ処理286</t>
  </si>
  <si>
    <t>メチルイソブチルケトン287</t>
  </si>
  <si>
    <t>亜鉛精鉱290</t>
  </si>
  <si>
    <t>硫酸291</t>
  </si>
  <si>
    <t>塩酸292</t>
  </si>
  <si>
    <t>D2EHPA293</t>
  </si>
  <si>
    <t>廃酸処理294</t>
  </si>
  <si>
    <t>リン酸296</t>
  </si>
  <si>
    <t>硫酸298</t>
  </si>
  <si>
    <t>トルエン299</t>
  </si>
  <si>
    <t>廃酸処理300</t>
  </si>
  <si>
    <t>アセトン302</t>
  </si>
  <si>
    <t>水素303</t>
  </si>
  <si>
    <t>銅-クロム触媒304</t>
  </si>
  <si>
    <t>ヘキサン305</t>
  </si>
  <si>
    <t>ブチルアルデヒド307</t>
  </si>
  <si>
    <t>水素308</t>
  </si>
  <si>
    <t>銅-クロム触媒309</t>
  </si>
  <si>
    <t>ヘキサン310</t>
  </si>
  <si>
    <t>アルミナ316</t>
  </si>
  <si>
    <t>水317</t>
  </si>
  <si>
    <t>廃酸処理318</t>
  </si>
  <si>
    <t>プロピレン320</t>
  </si>
  <si>
    <t>一酸化炭素321</t>
  </si>
  <si>
    <t>水素322</t>
  </si>
  <si>
    <t>テトラヒドロフラン323</t>
  </si>
  <si>
    <t>ロジウム触媒324</t>
  </si>
  <si>
    <t>廃酸処理325</t>
  </si>
  <si>
    <t>銅精鉱327</t>
  </si>
  <si>
    <t>硝酸328</t>
  </si>
  <si>
    <t>水329</t>
  </si>
  <si>
    <t>廃酸処理330</t>
  </si>
  <si>
    <t>クロム精鉱332</t>
  </si>
  <si>
    <t>硝酸333</t>
  </si>
  <si>
    <t>水334</t>
  </si>
  <si>
    <t>廃酸処理335</t>
  </si>
  <si>
    <t>1,4-ブタンジオール339</t>
  </si>
  <si>
    <t>トルエン340</t>
  </si>
  <si>
    <t>リン酸341</t>
  </si>
  <si>
    <t>水素343</t>
  </si>
  <si>
    <t>PGM精鉱344</t>
  </si>
  <si>
    <t>硫酸345</t>
  </si>
  <si>
    <t>廃酸処理346</t>
  </si>
  <si>
    <t>鉱石採掘349</t>
  </si>
  <si>
    <t>浮選剤350</t>
  </si>
  <si>
    <t>凝固剤351</t>
  </si>
  <si>
    <t>水352</t>
  </si>
  <si>
    <t>水素354</t>
  </si>
  <si>
    <t>水356</t>
  </si>
  <si>
    <t>銅触媒358</t>
  </si>
  <si>
    <t>鉱石採掘360</t>
  </si>
  <si>
    <t>石灰石361</t>
  </si>
  <si>
    <t>キサンテート362</t>
  </si>
  <si>
    <t>水363</t>
  </si>
  <si>
    <t>水367</t>
  </si>
  <si>
    <t>廃アルカリ処理368</t>
  </si>
  <si>
    <t>水酸化ナトリウム371</t>
  </si>
  <si>
    <t>エタノール372</t>
  </si>
  <si>
    <t>二硫化炭素373</t>
  </si>
  <si>
    <t>有機廃液処理374</t>
  </si>
  <si>
    <t>コークス376</t>
  </si>
  <si>
    <t>石灰石377</t>
  </si>
  <si>
    <t>硫黄380</t>
  </si>
  <si>
    <t>鉛精鉱382</t>
  </si>
  <si>
    <t>硫酸383</t>
  </si>
  <si>
    <t>D2EHPA384</t>
  </si>
  <si>
    <t>汚泥処理385</t>
  </si>
  <si>
    <t>亜鉛精鉱387</t>
  </si>
  <si>
    <t>硫酸388</t>
  </si>
  <si>
    <t>廃酸処理389</t>
  </si>
  <si>
    <t>亜鉛精鉱391</t>
  </si>
  <si>
    <t>硫酸392</t>
  </si>
  <si>
    <t>D2EHPA393</t>
  </si>
  <si>
    <t>廃酸処理394</t>
  </si>
  <si>
    <t>廃酸処理397</t>
  </si>
  <si>
    <t>鉱石採掘399</t>
  </si>
  <si>
    <t>キサンテート400</t>
  </si>
  <si>
    <t>水401</t>
  </si>
  <si>
    <t>銅精鉱403</t>
  </si>
  <si>
    <t>酸素404</t>
  </si>
  <si>
    <t>石灰石405</t>
  </si>
  <si>
    <t>硫酸406</t>
  </si>
  <si>
    <t>水407</t>
  </si>
  <si>
    <t>亜硫酸ガス処理408</t>
  </si>
  <si>
    <t>水酸化カルシウム410</t>
  </si>
  <si>
    <t>水411</t>
  </si>
  <si>
    <t>石灰413</t>
  </si>
  <si>
    <t>水414</t>
  </si>
  <si>
    <t>石灰石416</t>
  </si>
  <si>
    <t>硝酸419</t>
  </si>
  <si>
    <t>廃酸処理420</t>
  </si>
  <si>
    <t>鉱石採掘422</t>
  </si>
  <si>
    <t>水423</t>
  </si>
  <si>
    <t>キサンテート424</t>
  </si>
  <si>
    <t>シアン化ナトリウム427</t>
  </si>
  <si>
    <t>鉱石採掘430</t>
  </si>
  <si>
    <t>水431</t>
  </si>
  <si>
    <t>石灰石432</t>
  </si>
  <si>
    <t>キサンテート433</t>
  </si>
  <si>
    <t>次亜塩素酸ナトリウム435</t>
  </si>
  <si>
    <t>水酸化ナトリウム437</t>
  </si>
  <si>
    <t>活性炭438</t>
  </si>
  <si>
    <t>廃水処理439</t>
  </si>
  <si>
    <t>水440</t>
  </si>
  <si>
    <t>鉄粉442</t>
  </si>
  <si>
    <t>硫酸443</t>
  </si>
  <si>
    <t>水444</t>
  </si>
  <si>
    <t>廃水処理445</t>
  </si>
  <si>
    <t>硫酸451</t>
  </si>
  <si>
    <t>過酸化水素452</t>
  </si>
  <si>
    <t>D2EHPA453</t>
  </si>
  <si>
    <t>廃酸処理454</t>
  </si>
  <si>
    <t>鉱石採掘456</t>
  </si>
  <si>
    <t>水457</t>
  </si>
  <si>
    <t>キサンテート458</t>
  </si>
  <si>
    <t>発泡剤459</t>
  </si>
  <si>
    <t>廃水処理460</t>
  </si>
  <si>
    <t>ブチルアルコール463</t>
  </si>
  <si>
    <t>界面活性剤464</t>
  </si>
  <si>
    <t>トルエン465</t>
  </si>
  <si>
    <t>有機廃液処理466</t>
  </si>
  <si>
    <t>プロピレン468</t>
  </si>
  <si>
    <t>一酸化炭素469</t>
  </si>
  <si>
    <t>水素470</t>
  </si>
  <si>
    <t>ニッケル精鉱473</t>
  </si>
  <si>
    <t>硫酸474</t>
  </si>
  <si>
    <t>酸素475</t>
  </si>
  <si>
    <t>アンモニア476</t>
  </si>
  <si>
    <t>廃酸処理477</t>
  </si>
  <si>
    <t>鉱石採掘479</t>
  </si>
  <si>
    <t>石灰石480</t>
  </si>
  <si>
    <t>硫酸銅481</t>
  </si>
  <si>
    <t>キサンテート482</t>
  </si>
  <si>
    <t>水483</t>
  </si>
  <si>
    <t>PGM精鉱485</t>
  </si>
  <si>
    <t>酸素486</t>
  </si>
  <si>
    <t>塩酸487</t>
  </si>
  <si>
    <t>D2EHPA488</t>
  </si>
  <si>
    <t>水酸化ナトリウム489</t>
  </si>
  <si>
    <t>廃酸処理490</t>
  </si>
  <si>
    <t>PGM精鉱492</t>
  </si>
  <si>
    <t>酸素493</t>
  </si>
  <si>
    <t>塩酸494</t>
  </si>
  <si>
    <t>D2EHPA495</t>
  </si>
  <si>
    <t>硝酸496</t>
  </si>
  <si>
    <t>アンモニア497</t>
  </si>
  <si>
    <t>廃酸処理498</t>
  </si>
  <si>
    <t>PGM精鉱501</t>
  </si>
  <si>
    <t>塩素502</t>
  </si>
  <si>
    <t>硝酸503</t>
  </si>
  <si>
    <t>D2EHPA504</t>
  </si>
  <si>
    <t>トルエン505</t>
  </si>
  <si>
    <t>廃酸処理506</t>
  </si>
  <si>
    <t>PGM精鉱508</t>
  </si>
  <si>
    <t>塩素510</t>
  </si>
  <si>
    <t>D2EHPA511</t>
  </si>
  <si>
    <t>トリブチルリン512</t>
  </si>
  <si>
    <t>廃酸処理513</t>
  </si>
  <si>
    <t>硝酸515</t>
  </si>
  <si>
    <t>塩酸516</t>
  </si>
  <si>
    <t>PGM精鉱519</t>
  </si>
  <si>
    <t>塩酸520</t>
  </si>
  <si>
    <t>硝酸521</t>
  </si>
  <si>
    <t>塩素522</t>
  </si>
  <si>
    <t>D2EHPA523</t>
  </si>
  <si>
    <t>トリブチルホスフェート524</t>
  </si>
  <si>
    <t>廃酸処理525</t>
  </si>
  <si>
    <t>リン酸527</t>
  </si>
  <si>
    <t>ブタノール528</t>
  </si>
  <si>
    <t>硫酸529</t>
  </si>
  <si>
    <t>廃酸処理530</t>
  </si>
  <si>
    <t>プロピレン532</t>
  </si>
  <si>
    <t>一酸化炭素533</t>
  </si>
  <si>
    <t>水素534</t>
  </si>
  <si>
    <t>ロジウム触媒535</t>
  </si>
  <si>
    <t>ブチルアルコール538</t>
  </si>
  <si>
    <t>アンモニア539</t>
  </si>
  <si>
    <t>トルエン540</t>
  </si>
  <si>
    <t>硫酸541</t>
  </si>
  <si>
    <t>マンガン精鉱543</t>
  </si>
  <si>
    <t>水544</t>
  </si>
  <si>
    <t>鉱石採掘546</t>
  </si>
  <si>
    <t>キサンテート547</t>
  </si>
  <si>
    <t>水548</t>
  </si>
  <si>
    <t>廃水処理549</t>
  </si>
  <si>
    <t>モリブデン精鉱551</t>
  </si>
  <si>
    <t>硫酸552</t>
  </si>
  <si>
    <t>トリブチルホスフェート553</t>
  </si>
  <si>
    <t>廃酸処理554</t>
  </si>
  <si>
    <t>クロム精鉱557</t>
  </si>
  <si>
    <t>酸素558</t>
  </si>
  <si>
    <t>硫酸559</t>
  </si>
  <si>
    <t>ポリ塩化アルミニウム562</t>
  </si>
  <si>
    <t>水酸化ナトリウム563</t>
  </si>
  <si>
    <t>水564</t>
  </si>
  <si>
    <t>廃水処理565</t>
  </si>
  <si>
    <t>モリブデン精鉱568</t>
  </si>
  <si>
    <t>酸素569</t>
  </si>
  <si>
    <t>水素570</t>
  </si>
  <si>
    <t>水571</t>
  </si>
  <si>
    <t>廃酸処理572</t>
  </si>
  <si>
    <t>水素574</t>
  </si>
  <si>
    <t>水酸化ナトリウム576</t>
  </si>
  <si>
    <t>塩酸577</t>
  </si>
  <si>
    <t>水578</t>
  </si>
  <si>
    <t>廃酸処理579</t>
  </si>
  <si>
    <t>鉱石採掘581</t>
  </si>
  <si>
    <t>浮選剤582</t>
  </si>
  <si>
    <t>水583</t>
  </si>
  <si>
    <t>塩酸586</t>
  </si>
  <si>
    <t>D2EHPA587</t>
  </si>
  <si>
    <t>廃酸処理588</t>
  </si>
  <si>
    <t>鉱石採掘590</t>
  </si>
  <si>
    <t>水酸化ナトリウム591</t>
  </si>
  <si>
    <t>発泡剤592</t>
  </si>
  <si>
    <t>フッ化水素595</t>
  </si>
  <si>
    <t>硫酸596</t>
  </si>
  <si>
    <t>メチルイソブチルケトン597</t>
  </si>
  <si>
    <t>水酸化ナトリウム598</t>
  </si>
  <si>
    <t>廃酸処理599</t>
  </si>
  <si>
    <t>鉱石採掘601</t>
  </si>
  <si>
    <t>水酸化ナトリウム602</t>
  </si>
  <si>
    <t>チリシン603</t>
  </si>
  <si>
    <t>水604</t>
  </si>
  <si>
    <t>チタン鉄鉱精鉱607</t>
  </si>
  <si>
    <t>塩素608</t>
  </si>
  <si>
    <t>マグネシウム609</t>
  </si>
  <si>
    <t>鉱石採掘611</t>
  </si>
  <si>
    <t>浮選剤612</t>
  </si>
  <si>
    <t>水613</t>
  </si>
  <si>
    <t>廃水処理614</t>
  </si>
  <si>
    <t>塩化カルシウム617</t>
  </si>
  <si>
    <t>マグネサイト精鉱619</t>
  </si>
  <si>
    <t>塩酸620</t>
  </si>
  <si>
    <t>水621</t>
  </si>
  <si>
    <t>鉱石採掘623</t>
  </si>
  <si>
    <t>水624</t>
  </si>
  <si>
    <t>廃水処理625</t>
  </si>
  <si>
    <t>ジルコンサンド627</t>
  </si>
  <si>
    <t>塩素628</t>
  </si>
  <si>
    <t>水629</t>
  </si>
  <si>
    <t>廃酸処理630</t>
  </si>
  <si>
    <t>鉱石採掘632</t>
  </si>
  <si>
    <t>水633</t>
  </si>
  <si>
    <t>コークス635</t>
  </si>
  <si>
    <t>ジルコンサンド636</t>
  </si>
  <si>
    <t>フッ化水素637</t>
  </si>
  <si>
    <t>トリブチルホスフェート638</t>
  </si>
  <si>
    <t>フッ素含有液処理639</t>
  </si>
  <si>
    <t>リチウム精鉱641</t>
  </si>
  <si>
    <t>水642</t>
  </si>
  <si>
    <t>硫酸643</t>
  </si>
  <si>
    <t>炭酸ナトリウム644</t>
  </si>
  <si>
    <t>塩素646</t>
  </si>
  <si>
    <t>硫酸アンモニウム647</t>
  </si>
  <si>
    <t>石灰石649</t>
  </si>
  <si>
    <t>硫酸650</t>
  </si>
  <si>
    <t>水651</t>
  </si>
  <si>
    <t>廃酸処理652</t>
  </si>
  <si>
    <t>塩酸657</t>
  </si>
  <si>
    <t>水658</t>
  </si>
  <si>
    <t>廃酸処理659</t>
  </si>
  <si>
    <t>鉱石採掘661</t>
  </si>
  <si>
    <t>浮選剤662</t>
  </si>
  <si>
    <t>水663</t>
  </si>
  <si>
    <t>塩酸666</t>
  </si>
  <si>
    <t>水667</t>
  </si>
  <si>
    <t>廃酸処理668</t>
  </si>
  <si>
    <t>鉱石採掘670</t>
  </si>
  <si>
    <t>キサンテート671</t>
  </si>
  <si>
    <t>水672</t>
  </si>
  <si>
    <t>天然ガス674</t>
  </si>
  <si>
    <t>フッ化水素676</t>
  </si>
  <si>
    <t>アルミナ677</t>
  </si>
  <si>
    <t>硫酸678</t>
  </si>
  <si>
    <t>フッ素含有液処理679</t>
  </si>
  <si>
    <t>鉱石採掘681</t>
  </si>
  <si>
    <t>石灰石682</t>
  </si>
  <si>
    <t>硫酸683</t>
  </si>
  <si>
    <t>浮選剤684</t>
  </si>
  <si>
    <t>水685</t>
  </si>
  <si>
    <t>二酸化炭素688</t>
  </si>
  <si>
    <t>塩酸689</t>
  </si>
  <si>
    <t>アンモニア690</t>
  </si>
  <si>
    <t>塩廃水処理691</t>
  </si>
  <si>
    <t>鉱石採掘693</t>
  </si>
  <si>
    <t>選鉱694</t>
  </si>
  <si>
    <t>廃水処理696</t>
  </si>
  <si>
    <t>水697</t>
  </si>
  <si>
    <t>硫酸700</t>
  </si>
  <si>
    <t>水酸化ナトリウム701</t>
  </si>
  <si>
    <t>ポリマー凝集剤702</t>
  </si>
  <si>
    <t>シリコーンオイル705</t>
  </si>
  <si>
    <t>イソプロパノール708</t>
  </si>
  <si>
    <t>水709</t>
  </si>
  <si>
    <t>イオン交換水713</t>
  </si>
  <si>
    <t>塩酸714</t>
  </si>
  <si>
    <t>ヘキサン715</t>
  </si>
  <si>
    <t>廃酸処理716</t>
  </si>
  <si>
    <t>エチレンオキシド718</t>
  </si>
  <si>
    <t>プロピレンオキシド719</t>
  </si>
  <si>
    <t>水酸化カリウム720</t>
  </si>
  <si>
    <t>メタノール721</t>
  </si>
  <si>
    <t>水722</t>
  </si>
  <si>
    <t>有機廃液処理723</t>
  </si>
  <si>
    <t>エチレンオキシド726</t>
  </si>
  <si>
    <t>ステアリン酸727</t>
  </si>
  <si>
    <t>メタノール728</t>
  </si>
  <si>
    <t>水729</t>
  </si>
  <si>
    <t>プロピレン731</t>
  </si>
  <si>
    <t>イオン交換水732</t>
  </si>
  <si>
    <t>メタノール734</t>
  </si>
  <si>
    <t>塩素735</t>
  </si>
  <si>
    <t>塩酸737</t>
  </si>
  <si>
    <t>トルエン738</t>
  </si>
  <si>
    <t>有機廃液処理739</t>
  </si>
  <si>
    <t>プロピレン742</t>
  </si>
  <si>
    <t>酸素743</t>
  </si>
  <si>
    <t>メタノール745</t>
  </si>
  <si>
    <t>水746</t>
  </si>
  <si>
    <t>ソルビトール749</t>
  </si>
  <si>
    <t>硫酸750</t>
  </si>
  <si>
    <t>メタノール751</t>
  </si>
  <si>
    <t>硫酸754</t>
  </si>
  <si>
    <t>トルエン755</t>
  </si>
  <si>
    <t>有機廃液処理756</t>
  </si>
  <si>
    <t>コークス759</t>
  </si>
  <si>
    <t>グルコース761</t>
  </si>
  <si>
    <t>水素762</t>
  </si>
  <si>
    <t>ニッケル763</t>
  </si>
  <si>
    <t>水764</t>
  </si>
  <si>
    <t>ベンゼン766</t>
  </si>
  <si>
    <t>プロピレン767</t>
  </si>
  <si>
    <t>塩化アルミニウム768</t>
  </si>
  <si>
    <t>ヘキサン769</t>
  </si>
  <si>
    <t>アルミニウム773</t>
  </si>
  <si>
    <t>塩素774</t>
  </si>
  <si>
    <t>硫酸777</t>
  </si>
  <si>
    <t>水778</t>
  </si>
  <si>
    <t>塩酸782</t>
  </si>
  <si>
    <t>石灰783</t>
  </si>
  <si>
    <t>トリブチルリン784</t>
  </si>
  <si>
    <t>廃酸処理785</t>
  </si>
  <si>
    <t>鉱石採掘787</t>
  </si>
  <si>
    <t>水酸化ナトリウム788</t>
  </si>
  <si>
    <t>硫酸789</t>
  </si>
  <si>
    <t>発泡剤790</t>
  </si>
  <si>
    <t>浮選剤791</t>
  </si>
  <si>
    <t>廃水処理792</t>
  </si>
  <si>
    <t>水793</t>
  </si>
  <si>
    <t>硫酸796</t>
  </si>
  <si>
    <t>硝酸797</t>
  </si>
  <si>
    <t>ジエチルエーテル798</t>
  </si>
  <si>
    <t>廃水処理800</t>
  </si>
  <si>
    <t>放射性汚泥処理801</t>
  </si>
  <si>
    <t>鉱石採掘803</t>
  </si>
  <si>
    <t>硫酸804</t>
  </si>
  <si>
    <t>トリブチルホスフェート805</t>
  </si>
  <si>
    <t>廃酸処理806</t>
  </si>
  <si>
    <t>エタノール808</t>
  </si>
  <si>
    <t>硫酸809</t>
  </si>
  <si>
    <t>セメント811</t>
  </si>
  <si>
    <t>水酸化ナトリウム814</t>
  </si>
  <si>
    <t>廃水処理815</t>
  </si>
  <si>
    <t>珪砂818</t>
  </si>
  <si>
    <t>ホウ砂819</t>
  </si>
  <si>
    <t>アルミナ820</t>
  </si>
  <si>
    <t>炭酸ナトリウム821</t>
  </si>
  <si>
    <t>水822</t>
  </si>
  <si>
    <t>廃水処理823</t>
  </si>
  <si>
    <t>鉱石採掘826</t>
  </si>
  <si>
    <t>キサンテート827</t>
  </si>
  <si>
    <t>石灰石828</t>
  </si>
  <si>
    <t>水829</t>
  </si>
  <si>
    <t>硫酸832</t>
  </si>
  <si>
    <t>炭酸ナトリウム833</t>
  </si>
  <si>
    <t>D2EHPA834</t>
  </si>
  <si>
    <t>凝固剤835</t>
  </si>
  <si>
    <t>灯油836</t>
  </si>
  <si>
    <t>放射性汚泥処理837</t>
  </si>
  <si>
    <t>レア・アース精鉱840</t>
  </si>
  <si>
    <t>硫酸841</t>
  </si>
  <si>
    <t>過酸化水素842</t>
  </si>
  <si>
    <t>炭酸ナトリウム843</t>
  </si>
  <si>
    <t>D2EHPA844</t>
  </si>
  <si>
    <t>灯油845</t>
  </si>
  <si>
    <t>廃酸処理846</t>
  </si>
  <si>
    <t>レア・アース精鉱848</t>
  </si>
  <si>
    <t>硫酸849</t>
  </si>
  <si>
    <t>水酸化ナトリウム850</t>
  </si>
  <si>
    <t>D2EHPA852</t>
  </si>
  <si>
    <t>灯油853</t>
  </si>
  <si>
    <t>廃酸処理854</t>
  </si>
  <si>
    <t>硝酸856</t>
  </si>
  <si>
    <t>アンモニア857</t>
  </si>
  <si>
    <t>イオン交換水858</t>
  </si>
  <si>
    <t>レア・アース精鉱860</t>
  </si>
  <si>
    <t>硫酸861</t>
  </si>
  <si>
    <t>炭酸ナトリウム862</t>
  </si>
  <si>
    <t>D2EHPA863</t>
  </si>
  <si>
    <t>汚泥処理864</t>
  </si>
  <si>
    <t>レア・アース精鉱866</t>
  </si>
  <si>
    <t>硫酸867</t>
  </si>
  <si>
    <t>カルシウム金属868</t>
  </si>
  <si>
    <t>塩化カリウム869</t>
  </si>
  <si>
    <t>塩化ナトリウム870</t>
  </si>
  <si>
    <t>廃酸処理871</t>
  </si>
  <si>
    <t>塩化カルシウム873</t>
  </si>
  <si>
    <t>塩化ナトリウム874</t>
  </si>
  <si>
    <t>カーボン電極875</t>
  </si>
  <si>
    <t>レア・アース精鉱877</t>
  </si>
  <si>
    <t>塩化カルシウム878</t>
  </si>
  <si>
    <t>せっかい879</t>
  </si>
  <si>
    <t>水880</t>
  </si>
  <si>
    <t>レア・アース精鉱882</t>
  </si>
  <si>
    <t>せっかい883</t>
  </si>
  <si>
    <t>塩化カルシウム884</t>
  </si>
  <si>
    <t>D2EHPA885</t>
  </si>
  <si>
    <t>トリブチルホスフェート886</t>
  </si>
  <si>
    <t>廃酸処理887</t>
  </si>
  <si>
    <t>汚泥処理888</t>
  </si>
  <si>
    <t>硝酸889</t>
  </si>
  <si>
    <t>レア・アース精鉱891</t>
  </si>
  <si>
    <t>硫酸892</t>
  </si>
  <si>
    <t>炭酸ナトリウム893</t>
  </si>
  <si>
    <t>D2EHPA894</t>
  </si>
  <si>
    <t>硝酸895</t>
  </si>
  <si>
    <t>廃酸処理896</t>
  </si>
  <si>
    <t>レア・アース精鉱898</t>
  </si>
  <si>
    <t>硫酸899</t>
  </si>
  <si>
    <t>炭酸ナトリウム900</t>
  </si>
  <si>
    <t>D2EHPA901</t>
  </si>
  <si>
    <t>硝酸902</t>
  </si>
  <si>
    <t>廃酸処理903</t>
  </si>
  <si>
    <t>レア・アース精鉱905</t>
  </si>
  <si>
    <t>硫酸906</t>
  </si>
  <si>
    <t>炭酸ナトリウム907</t>
  </si>
  <si>
    <t>D2EHPA908</t>
  </si>
  <si>
    <t>硝酸909</t>
  </si>
  <si>
    <t>廃酸処理910</t>
  </si>
  <si>
    <t>カルシウム金属911</t>
  </si>
  <si>
    <t>塩化カリウム912</t>
  </si>
  <si>
    <t>塩化ナトリウム913</t>
  </si>
  <si>
    <t>レア・アース精鉱915</t>
  </si>
  <si>
    <t>硝酸916</t>
  </si>
  <si>
    <t>炭酸ナトリウム917</t>
  </si>
  <si>
    <t>D2EHPA918</t>
  </si>
  <si>
    <t>硝酸919</t>
  </si>
  <si>
    <t>廃酸処理920</t>
  </si>
  <si>
    <t>カルシウム金属921</t>
  </si>
  <si>
    <t>塩化カリウム922</t>
  </si>
  <si>
    <t>塩化ナトリウム923</t>
  </si>
  <si>
    <t>レア・アース精鉱925</t>
  </si>
  <si>
    <t>硫酸926</t>
  </si>
  <si>
    <t>水酸化ナトリウム927</t>
  </si>
  <si>
    <t>D2EHPA928</t>
  </si>
  <si>
    <t>硝酸929</t>
  </si>
  <si>
    <t>廃酸処理930</t>
  </si>
  <si>
    <t>レア・アース精鉱932</t>
  </si>
  <si>
    <t>硫酸933</t>
  </si>
  <si>
    <t>水酸化ナトリウム934</t>
  </si>
  <si>
    <t>D2EHPA935</t>
  </si>
  <si>
    <t>硝酸936</t>
  </si>
  <si>
    <t>廃酸処理937</t>
  </si>
  <si>
    <t>レア・アース精鉱939</t>
  </si>
  <si>
    <t>硫酸940</t>
  </si>
  <si>
    <t>水酸化ナトリウム941</t>
  </si>
  <si>
    <t>D2EHPA942</t>
  </si>
  <si>
    <t>硝酸943</t>
  </si>
  <si>
    <t>廃酸処理944</t>
  </si>
  <si>
    <t>レア・アース精鉱946</t>
  </si>
  <si>
    <t>硫酸947</t>
  </si>
  <si>
    <t>水酸化ナトリウム948</t>
  </si>
  <si>
    <t>D2EHPA949</t>
  </si>
  <si>
    <t>硝酸950</t>
  </si>
  <si>
    <t>廃酸処理951</t>
  </si>
  <si>
    <t>レア・アース精鉱953</t>
  </si>
  <si>
    <t>硫酸954</t>
  </si>
  <si>
    <t>水酸化ナトリウム955</t>
  </si>
  <si>
    <t>D2EHPA956</t>
  </si>
  <si>
    <t>硝酸957</t>
  </si>
  <si>
    <t>廃酸処理958</t>
  </si>
  <si>
    <t>硝酸961</t>
  </si>
  <si>
    <t>放射性汚泥処理962</t>
  </si>
  <si>
    <t>トリブチルホスフェート963</t>
  </si>
  <si>
    <t>石炭978</t>
  </si>
  <si>
    <t>石灰石979</t>
  </si>
  <si>
    <t>水980</t>
  </si>
  <si>
    <t>鋼材981</t>
  </si>
  <si>
    <t>コンクリート982</t>
  </si>
  <si>
    <t>天然ガス984</t>
  </si>
  <si>
    <t>水985</t>
  </si>
  <si>
    <t>鋼材986</t>
  </si>
  <si>
    <t>コンクリート987</t>
  </si>
  <si>
    <t>水990</t>
  </si>
  <si>
    <t>鋼材991</t>
  </si>
  <si>
    <t>コンクリート992</t>
  </si>
  <si>
    <t>木片994</t>
  </si>
  <si>
    <t>水995</t>
  </si>
  <si>
    <t>鋼材996</t>
  </si>
  <si>
    <t>コンクリート997</t>
  </si>
  <si>
    <t>水1000</t>
  </si>
  <si>
    <t>鋼材1001</t>
  </si>
  <si>
    <t>コンクリート1002</t>
  </si>
  <si>
    <t>鋼材1007</t>
  </si>
  <si>
    <t>銅線1008</t>
  </si>
  <si>
    <t>コンクリート1009</t>
  </si>
  <si>
    <t>ANFO1012</t>
  </si>
  <si>
    <t>鋼材1013</t>
  </si>
  <si>
    <t>水1014</t>
  </si>
  <si>
    <t>鉱石採掘1016</t>
  </si>
  <si>
    <t>鋼材1017</t>
  </si>
  <si>
    <t>水1019</t>
  </si>
  <si>
    <t>鉄鉱石1022</t>
  </si>
  <si>
    <t>o 石灰岩1023</t>
  </si>
  <si>
    <t>冷却水-11024</t>
  </si>
  <si>
    <t>スラグ処理1025</t>
  </si>
  <si>
    <t>セメント1027</t>
  </si>
  <si>
    <t>水1030</t>
  </si>
  <si>
    <t>ガス田1033</t>
  </si>
  <si>
    <t>アミン溶液1034</t>
  </si>
  <si>
    <t>グリコール1035</t>
  </si>
  <si>
    <t>メタノール1036</t>
  </si>
  <si>
    <t>水1037</t>
  </si>
  <si>
    <t>原油1039</t>
  </si>
  <si>
    <t>水素1041</t>
  </si>
  <si>
    <t>汚泥処理1042</t>
  </si>
  <si>
    <t>丸太1044</t>
  </si>
  <si>
    <t>水1045</t>
  </si>
  <si>
    <t>冷却水-11046</t>
  </si>
  <si>
    <t>フッ素1049</t>
  </si>
  <si>
    <t>冷却水-11050</t>
  </si>
  <si>
    <t>塩化水素1054</t>
  </si>
  <si>
    <t>水素1055</t>
  </si>
  <si>
    <t>塩酸1056</t>
  </si>
  <si>
    <t>廃酸処理1057</t>
  </si>
  <si>
    <t>アルミナ1059</t>
  </si>
  <si>
    <t>カーボン電極1060</t>
  </si>
  <si>
    <t>赤泥処理1061</t>
  </si>
  <si>
    <t>珪砂1064</t>
  </si>
  <si>
    <t>石灰石1065</t>
  </si>
  <si>
    <t>炭酸ナトリウム1066</t>
  </si>
  <si>
    <t>ドロマイト1067</t>
  </si>
  <si>
    <t>水1068</t>
  </si>
  <si>
    <t>銅鉱1070</t>
  </si>
  <si>
    <t>珪砂1071</t>
  </si>
  <si>
    <t>酸素1072</t>
  </si>
  <si>
    <t>硫酸1073</t>
  </si>
  <si>
    <t>水1074</t>
  </si>
  <si>
    <t>ガラス繊維1076</t>
  </si>
  <si>
    <t>エポキシ樹脂1077</t>
  </si>
  <si>
    <t>アセトン1080</t>
  </si>
  <si>
    <t>有機廃液処理1081</t>
  </si>
  <si>
    <t>o 硝酸アンモニウム1083</t>
  </si>
  <si>
    <t>ANFO1086</t>
  </si>
  <si>
    <t>冷却水-11087</t>
  </si>
  <si>
    <t>潤滑油1088</t>
  </si>
  <si>
    <t>鋼材1090</t>
  </si>
  <si>
    <t>ダイヤモンド粉末1091</t>
  </si>
  <si>
    <t>鉄粉1092</t>
  </si>
  <si>
    <t>ボンディング剤1093</t>
  </si>
  <si>
    <t>冷却水-11094</t>
  </si>
  <si>
    <t>鉱石採掘1096</t>
  </si>
  <si>
    <t>水1097</t>
  </si>
  <si>
    <t>汚泥処理1098</t>
  </si>
  <si>
    <t>水1101</t>
  </si>
  <si>
    <t>空気1103</t>
  </si>
  <si>
    <t>冷却水1104</t>
  </si>
  <si>
    <t>酸触媒1110</t>
  </si>
  <si>
    <t>防腐剤1111</t>
  </si>
  <si>
    <t>メタノール1112</t>
  </si>
  <si>
    <t>有機廃液処理1113</t>
  </si>
  <si>
    <t>γアルミナ1121</t>
  </si>
  <si>
    <t>水素1122</t>
  </si>
  <si>
    <t>メタノール1123</t>
  </si>
  <si>
    <t>鉱石採掘1128</t>
  </si>
  <si>
    <t>水1129</t>
  </si>
  <si>
    <t>硫酸1130</t>
  </si>
  <si>
    <t>過酸化水素1131</t>
  </si>
  <si>
    <t>灯油1132</t>
  </si>
  <si>
    <t>廃酸処理1133</t>
  </si>
  <si>
    <t>フッ化水素1135</t>
  </si>
  <si>
    <t>イオン交換水1137</t>
  </si>
  <si>
    <t>コンクリート1140</t>
  </si>
  <si>
    <t>鋼材1141</t>
  </si>
  <si>
    <t>珪石1143</t>
  </si>
  <si>
    <t>水酸化ナトリウム1145</t>
  </si>
  <si>
    <t>イオン交換水1146</t>
  </si>
  <si>
    <t>廃酸処理1147</t>
  </si>
  <si>
    <t>ボーキサイト1152</t>
  </si>
  <si>
    <t>水1153</t>
  </si>
  <si>
    <t>水酸化ナトリウム1154</t>
  </si>
  <si>
    <t>赤泥処理1155</t>
  </si>
  <si>
    <t>石油コークス1157</t>
  </si>
  <si>
    <t>水1159</t>
  </si>
  <si>
    <t>廃タール処理1160</t>
  </si>
  <si>
    <t>石灰石1162</t>
  </si>
  <si>
    <t>ポリマー凝集剤-11163</t>
  </si>
  <si>
    <t>水1164</t>
  </si>
  <si>
    <t>アルカリ廃液処理1165</t>
  </si>
  <si>
    <t>水酸化ナトリウム1167</t>
  </si>
  <si>
    <t>硫酸1168</t>
  </si>
  <si>
    <t>水1169</t>
  </si>
  <si>
    <t>珪石1171</t>
  </si>
  <si>
    <t>粉塵抑制剤1172</t>
  </si>
  <si>
    <t>水1173</t>
  </si>
  <si>
    <t>鉱石1176</t>
  </si>
  <si>
    <t>粉塵抑制剤1177</t>
  </si>
  <si>
    <t>水1178</t>
  </si>
  <si>
    <t>鉱石1180</t>
  </si>
  <si>
    <t>選鉱1181</t>
  </si>
  <si>
    <t>水1182</t>
  </si>
  <si>
    <t>珪砂1184</t>
  </si>
  <si>
    <t>珪砂1188</t>
  </si>
  <si>
    <t>ソーダ灰1189</t>
  </si>
  <si>
    <t>石灰石1190</t>
  </si>
  <si>
    <t>ホウ砂1191</t>
  </si>
  <si>
    <t>接着剤1192</t>
  </si>
  <si>
    <t>水1193</t>
  </si>
  <si>
    <t>ビスフェノールA1195</t>
  </si>
  <si>
    <t>水酸化ナトリウム1197</t>
  </si>
  <si>
    <t>エタノール1198</t>
  </si>
  <si>
    <t>有機廃液処理1199</t>
  </si>
  <si>
    <t>エチレンジアミン1201</t>
  </si>
  <si>
    <t>スタビライザー1203</t>
  </si>
  <si>
    <t>メタノール1204</t>
  </si>
  <si>
    <t>有機廃液処理1205</t>
  </si>
  <si>
    <t>水1209</t>
  </si>
  <si>
    <t>原油1214</t>
  </si>
  <si>
    <t>水素1215</t>
  </si>
  <si>
    <t>脱硫触媒1216</t>
  </si>
  <si>
    <t>水1217</t>
  </si>
  <si>
    <t>メタクリル酸1225</t>
  </si>
  <si>
    <t>過酸化ベンゾイル1227</t>
  </si>
  <si>
    <t>エタノール1229</t>
  </si>
  <si>
    <t>有機廃液処理1230</t>
  </si>
  <si>
    <t>酢酸1234</t>
  </si>
  <si>
    <t>エタノール1235</t>
  </si>
  <si>
    <t>スタビライザー1236</t>
  </si>
  <si>
    <t>有機廃液処理1237</t>
  </si>
  <si>
    <t>塩酸1240</t>
  </si>
  <si>
    <t>硝酸1241</t>
  </si>
  <si>
    <t>イオン交換水1242</t>
  </si>
  <si>
    <t>廃酸処理1243</t>
  </si>
  <si>
    <t>水酸化アルミニウム1245</t>
  </si>
  <si>
    <t>水1246</t>
  </si>
  <si>
    <t>原油1249</t>
  </si>
  <si>
    <t>水素1250</t>
  </si>
  <si>
    <t>脱硫触媒1251</t>
  </si>
  <si>
    <t>水1252</t>
  </si>
  <si>
    <t>硫酸1255</t>
  </si>
  <si>
    <t>イオン交換水1256</t>
  </si>
  <si>
    <t>フッ化水素1258</t>
  </si>
  <si>
    <t>水酸化カリウム1259</t>
  </si>
  <si>
    <t>水1260</t>
  </si>
  <si>
    <t>水酸化カルシウム-11263</t>
  </si>
  <si>
    <t>ポリマー凝集剤-11264</t>
  </si>
  <si>
    <t>硫酸1265</t>
  </si>
  <si>
    <t>水1266</t>
  </si>
  <si>
    <t>鉱石採掘1268</t>
  </si>
  <si>
    <t>粉塵抑制剤1269</t>
  </si>
  <si>
    <t>水1270</t>
  </si>
  <si>
    <t>フッ化水素1272</t>
  </si>
  <si>
    <t>水1278</t>
  </si>
  <si>
    <t>VOC処理1279</t>
  </si>
  <si>
    <t>凝固剤1282</t>
  </si>
  <si>
    <t>水1283</t>
  </si>
  <si>
    <t>凝固剤1286</t>
  </si>
  <si>
    <t>水1287</t>
  </si>
  <si>
    <t>アクリル酸1289</t>
  </si>
  <si>
    <t>過硫酸アンモニウム1290</t>
  </si>
  <si>
    <t>スタビライザー1291</t>
  </si>
  <si>
    <t>エタノール1292</t>
  </si>
  <si>
    <t>硫酸1294</t>
  </si>
  <si>
    <t>凝固剤1295</t>
  </si>
  <si>
    <t>水1296</t>
  </si>
  <si>
    <t>界面活性剤1298</t>
  </si>
  <si>
    <t>ポリエチレングリコール1300</t>
  </si>
  <si>
    <t>防腐剤1301</t>
  </si>
  <si>
    <t>水1302</t>
  </si>
  <si>
    <t>鉱石採掘1304</t>
  </si>
  <si>
    <t>界面活性剤1306</t>
  </si>
  <si>
    <t>鉱物油1307</t>
  </si>
  <si>
    <t>ポリマー凝集剤-11308</t>
  </si>
  <si>
    <t>防腐剤1309</t>
  </si>
  <si>
    <t>エタノール1310</t>
  </si>
  <si>
    <t>VOC処理1311</t>
  </si>
  <si>
    <t>炭酸ナトリウム1313</t>
  </si>
  <si>
    <t>水1317</t>
  </si>
  <si>
    <t>粘土1319</t>
  </si>
  <si>
    <t>防腐剤1321</t>
  </si>
  <si>
    <t>水1322</t>
  </si>
  <si>
    <t>フェノール1324</t>
  </si>
  <si>
    <t>アセトン1325</t>
  </si>
  <si>
    <t>酸触媒1326</t>
  </si>
  <si>
    <t>水1327</t>
  </si>
  <si>
    <t>有機廃液処理1328</t>
  </si>
  <si>
    <t>プロピレン1330</t>
  </si>
  <si>
    <t>塩素1331</t>
  </si>
  <si>
    <t>水酸化ナトリウム1332</t>
  </si>
  <si>
    <t>水1333</t>
  </si>
  <si>
    <t>アンモニア1337</t>
  </si>
  <si>
    <t>水酸化ナトリウム1340</t>
  </si>
  <si>
    <t>硫酸1341</t>
  </si>
  <si>
    <t>水1342</t>
  </si>
  <si>
    <t>水1346</t>
  </si>
  <si>
    <t>VOC処理1347</t>
  </si>
  <si>
    <t>アクリロニトリル1349</t>
  </si>
  <si>
    <t>過硫酸カリウム1351</t>
  </si>
  <si>
    <t>ポリビニルアルコール1352</t>
  </si>
  <si>
    <t>水1353</t>
  </si>
  <si>
    <t>VOC処理1354</t>
  </si>
  <si>
    <t>過酸化水素1357</t>
  </si>
  <si>
    <t>塩化カルシウム1358</t>
  </si>
  <si>
    <t>VOC処理1359</t>
  </si>
  <si>
    <t>酸化アルミニウム1361</t>
  </si>
  <si>
    <t>硝酸コバルト1363</t>
  </si>
  <si>
    <t>酸化バリウム1364</t>
  </si>
  <si>
    <t>エチレン1367</t>
  </si>
  <si>
    <t>酸素1368</t>
  </si>
  <si>
    <t>イオン交換水1369</t>
  </si>
  <si>
    <t>ジーグラー・ナッタ触媒1372</t>
  </si>
  <si>
    <t>メタノール1375</t>
  </si>
  <si>
    <t>硫酸1376</t>
  </si>
  <si>
    <t>水1377</t>
  </si>
  <si>
    <t>メタノール1379</t>
  </si>
  <si>
    <t>一酸化炭素1380</t>
  </si>
  <si>
    <t>水1382</t>
  </si>
  <si>
    <t>有機廃液処理1383</t>
  </si>
  <si>
    <t>PGM鉱石1385</t>
  </si>
  <si>
    <t>硝酸1386</t>
  </si>
  <si>
    <t>塩酸1387</t>
  </si>
  <si>
    <t>水1388</t>
  </si>
  <si>
    <t>蛍石鉱1392</t>
  </si>
  <si>
    <t>浮選剤1393</t>
  </si>
  <si>
    <t>ポリマー凝集剤1394</t>
  </si>
  <si>
    <t>水1395</t>
  </si>
  <si>
    <t>塩化カリウム1397</t>
  </si>
  <si>
    <t>水1398</t>
  </si>
  <si>
    <t>石灰石1400</t>
  </si>
  <si>
    <t>水1401</t>
  </si>
  <si>
    <t>原油1403</t>
  </si>
  <si>
    <t>水素1404</t>
  </si>
  <si>
    <t>γアルミナ1405</t>
  </si>
  <si>
    <t>水1406</t>
  </si>
  <si>
    <t>γアルミナ1408</t>
  </si>
  <si>
    <t>ゼオライト1409</t>
  </si>
  <si>
    <t>シリカ1410</t>
  </si>
  <si>
    <t>水1411</t>
  </si>
  <si>
    <t>空気1413</t>
  </si>
  <si>
    <t>パラジウム触媒1414</t>
  </si>
  <si>
    <t>石炭1416</t>
  </si>
  <si>
    <t>水1417</t>
  </si>
  <si>
    <t>廃タール処理1418</t>
  </si>
  <si>
    <t>水酸化ナトリウム1421</t>
  </si>
  <si>
    <t>水酸化カルシウム-11422</t>
  </si>
  <si>
    <t>炭酸ナトリウム1423</t>
  </si>
  <si>
    <t>アンモニア1424</t>
  </si>
  <si>
    <t>アルキルベンゼン1429</t>
  </si>
  <si>
    <t>硫酸1430</t>
  </si>
  <si>
    <t>エチレンオキシド1431</t>
  </si>
  <si>
    <t>水酸化ナトリウム1432</t>
  </si>
  <si>
    <t>水1433</t>
  </si>
  <si>
    <t>廃酸処理1434</t>
  </si>
  <si>
    <t>酢酸ビニル1436</t>
  </si>
  <si>
    <t>過硫酸アンモニウム1439</t>
  </si>
  <si>
    <t>水酸化ナトリウム1440</t>
  </si>
  <si>
    <t>水1441</t>
  </si>
  <si>
    <t>エチレンオキシド1443</t>
  </si>
  <si>
    <t>水酸化カリウム1444</t>
  </si>
  <si>
    <t>エタノール1445</t>
  </si>
  <si>
    <t>有機廃液処理1446</t>
  </si>
  <si>
    <t>原油1448</t>
  </si>
  <si>
    <t>水素1449</t>
  </si>
  <si>
    <t>脱硫触媒1450</t>
  </si>
  <si>
    <t>水1451</t>
  </si>
  <si>
    <t>鉱石採掘1453</t>
  </si>
  <si>
    <t>ポリマー凝集剤1454</t>
  </si>
  <si>
    <t>ポリマー凝集剤1455</t>
  </si>
  <si>
    <t>水1456</t>
  </si>
  <si>
    <t>硫酸1458</t>
  </si>
  <si>
    <t>塩酸1459</t>
  </si>
  <si>
    <t>硝酸1460</t>
  </si>
  <si>
    <t>リン酸1461</t>
  </si>
  <si>
    <t>酢酸1462</t>
  </si>
  <si>
    <t>水酸化ナトリウム1463</t>
  </si>
  <si>
    <t>水酸化カリウム1464</t>
  </si>
  <si>
    <t>炭酸ナトリウム1465</t>
  </si>
  <si>
    <t>アンモニア1466</t>
  </si>
  <si>
    <t>トウモロコシ1469</t>
  </si>
  <si>
    <t>硫酸1470</t>
  </si>
  <si>
    <t>水酸化ナトリウム1471</t>
  </si>
  <si>
    <t>水1472</t>
  </si>
  <si>
    <t>有機廃液処理1473</t>
  </si>
  <si>
    <t>エチレン1478</t>
  </si>
  <si>
    <t>塩素1479</t>
  </si>
  <si>
    <t>塩化水素1480</t>
  </si>
  <si>
    <t>水1482</t>
  </si>
  <si>
    <t>廃酸処理1483</t>
  </si>
  <si>
    <t>ヘキサン1487</t>
  </si>
  <si>
    <t>γアルミナ1488</t>
  </si>
  <si>
    <t>ヘキサン1489</t>
  </si>
  <si>
    <t>有機廃液処理1490</t>
  </si>
  <si>
    <t>フェノール1492</t>
  </si>
  <si>
    <t>イソブチレン1493</t>
  </si>
  <si>
    <t>トルエン1495</t>
  </si>
  <si>
    <t>エタノール1498</t>
  </si>
  <si>
    <t>酸触媒1499</t>
  </si>
  <si>
    <t>トルエン1500</t>
  </si>
  <si>
    <t>廃酸処理1501</t>
  </si>
  <si>
    <t>プロピレン1503</t>
  </si>
  <si>
    <t>アンモニア1504</t>
  </si>
  <si>
    <t>水1506</t>
  </si>
  <si>
    <t>アクリル酸1509</t>
  </si>
  <si>
    <t>酸化亜鉛1510</t>
  </si>
  <si>
    <t>酸性触媒1511</t>
  </si>
  <si>
    <t>水1512</t>
  </si>
  <si>
    <t>有機廃液処理1513</t>
  </si>
  <si>
    <t>硫酸1516</t>
  </si>
  <si>
    <t>水1518</t>
  </si>
  <si>
    <t>廃酸処理1519</t>
  </si>
  <si>
    <t>酢酸ビニルモノマー1521</t>
  </si>
  <si>
    <t>メタノール1522</t>
  </si>
  <si>
    <t>水酸化ナトリウム1523</t>
  </si>
  <si>
    <t>メタノール1524</t>
  </si>
  <si>
    <t>有機廃液処理1525</t>
  </si>
  <si>
    <t>安息香酸1527</t>
  </si>
  <si>
    <t>塩素1528</t>
  </si>
  <si>
    <t>塩化鉄1529</t>
  </si>
  <si>
    <t>ジクロロメタン1530</t>
  </si>
  <si>
    <t>塩素化ガス処理1531</t>
  </si>
  <si>
    <t>塩酸1534</t>
  </si>
  <si>
    <t>水1535</t>
  </si>
  <si>
    <t>o アルミナ1537</t>
  </si>
  <si>
    <t>モリブデン精鉱1539</t>
  </si>
  <si>
    <t>酸素1540</t>
  </si>
  <si>
    <t>酸化バリウム1541</t>
  </si>
  <si>
    <t>水1542</t>
  </si>
  <si>
    <t>コバルト1544</t>
  </si>
  <si>
    <t>硝酸1545</t>
  </si>
  <si>
    <t>水1546</t>
  </si>
  <si>
    <t>廃酸処理1547</t>
  </si>
  <si>
    <t>空気1550</t>
  </si>
  <si>
    <t>水1551</t>
  </si>
  <si>
    <t>塩化マグネシウム-1</t>
  </si>
  <si>
    <t>トリエチルアルミニウム1556</t>
  </si>
  <si>
    <t>ヘキサン1557</t>
  </si>
  <si>
    <t>冷却水1558</t>
  </si>
  <si>
    <t>廃酸処理1559</t>
  </si>
  <si>
    <t>フェノール1561</t>
  </si>
  <si>
    <t>二酸化炭素1562</t>
  </si>
  <si>
    <t>水1564</t>
  </si>
  <si>
    <t>有機廃液処理1565</t>
  </si>
  <si>
    <t>メタン1567</t>
  </si>
  <si>
    <t>酸素1568</t>
  </si>
  <si>
    <t>ニッケル触媒1569</t>
  </si>
  <si>
    <t>水1570</t>
  </si>
  <si>
    <t>ルテニウム-11572</t>
  </si>
  <si>
    <t>アセトニトリル1575</t>
  </si>
  <si>
    <t>有機廃液処理1576</t>
  </si>
  <si>
    <t>鉱石採掘1578</t>
  </si>
  <si>
    <t>硫酸1579</t>
  </si>
  <si>
    <t>ライム1580</t>
  </si>
  <si>
    <t>酸素1581</t>
  </si>
  <si>
    <t>水1582</t>
  </si>
  <si>
    <t>鉱石採掘1584</t>
  </si>
  <si>
    <t>硫酸1585</t>
  </si>
  <si>
    <t>ライム1586</t>
  </si>
  <si>
    <t>水1587</t>
  </si>
  <si>
    <t>廃酸処理1588</t>
  </si>
  <si>
    <t>アクリル酸1591</t>
  </si>
  <si>
    <t>アクリルアミド1592</t>
  </si>
  <si>
    <t>過硫酸アンモニウム1593</t>
  </si>
  <si>
    <t>水1594</t>
  </si>
  <si>
    <t>塩酸1597</t>
  </si>
  <si>
    <t>ライム1598</t>
  </si>
  <si>
    <t>水1599</t>
  </si>
  <si>
    <t>シリカ1601</t>
  </si>
  <si>
    <t>アルミナ1602</t>
  </si>
  <si>
    <t>水酸化ナトリウム1603</t>
  </si>
  <si>
    <t>イオン交換水1604</t>
  </si>
  <si>
    <t>珪砂1606</t>
  </si>
  <si>
    <t>ライム1607</t>
  </si>
  <si>
    <t>塩酸1608</t>
  </si>
  <si>
    <t>水1609</t>
  </si>
  <si>
    <t>廃酸処理1610</t>
  </si>
  <si>
    <t>PGM鉱石1612</t>
  </si>
  <si>
    <t>o アルミナ1614</t>
  </si>
  <si>
    <t>塩酸1615</t>
  </si>
  <si>
    <t>硫酸1616</t>
  </si>
  <si>
    <t>水1617</t>
  </si>
  <si>
    <t>廃酸処理1618</t>
  </si>
  <si>
    <t>ソーダ灰1620</t>
  </si>
  <si>
    <t>ベンゼン1622</t>
  </si>
  <si>
    <t>塩酸1624</t>
  </si>
  <si>
    <t>水1625</t>
  </si>
  <si>
    <t>廃酸処理1626</t>
  </si>
  <si>
    <t>エチレン1629</t>
  </si>
  <si>
    <t>酢酸1630</t>
  </si>
  <si>
    <t>酸素1631</t>
  </si>
  <si>
    <t>塩酸1632</t>
  </si>
  <si>
    <t>水1633</t>
  </si>
  <si>
    <t>廃酸処理1634</t>
  </si>
  <si>
    <t>エチルベンゼン1636</t>
  </si>
  <si>
    <t>水蒸気1637</t>
  </si>
  <si>
    <t>水1638</t>
  </si>
  <si>
    <t>廃ガス処理1639</t>
  </si>
  <si>
    <t>ナフサ1641</t>
  </si>
  <si>
    <t>エチレン1642</t>
  </si>
  <si>
    <t>水蒸気1643</t>
  </si>
  <si>
    <t>水1644</t>
  </si>
  <si>
    <t>廃酸処理1645</t>
  </si>
  <si>
    <t>銅鉱1649</t>
  </si>
  <si>
    <t>塩酸1650</t>
  </si>
  <si>
    <t>酸素1651</t>
  </si>
  <si>
    <t>水1652</t>
  </si>
  <si>
    <t>廃酸処理1653</t>
  </si>
  <si>
    <t>肥料1656</t>
  </si>
  <si>
    <t>農薬1657</t>
  </si>
  <si>
    <t>水1658</t>
  </si>
  <si>
    <t>ナフサ1661</t>
  </si>
  <si>
    <t>水蒸気1663</t>
  </si>
  <si>
    <t>水1664</t>
  </si>
  <si>
    <t>廃酸処理1665</t>
  </si>
  <si>
    <t>リン酸1667</t>
  </si>
  <si>
    <t>o アルミナ1668</t>
  </si>
  <si>
    <t>水1670</t>
  </si>
  <si>
    <t>リン鉱石1673</t>
  </si>
  <si>
    <t>酸素1674</t>
  </si>
  <si>
    <t>水蒸気1675</t>
  </si>
  <si>
    <t>酸化カルシウム1676</t>
  </si>
  <si>
    <t>水1677</t>
  </si>
  <si>
    <t>アルミナ1681</t>
  </si>
  <si>
    <t>水1682</t>
  </si>
  <si>
    <t>次亜塩素酸ナトリウム1684</t>
  </si>
  <si>
    <t>水酸化ナトリウム1685</t>
  </si>
  <si>
    <t>硫酸銅1686</t>
  </si>
  <si>
    <t>水1687</t>
  </si>
  <si>
    <t>亜鉛精鉱1689</t>
  </si>
  <si>
    <t>酸素1690</t>
  </si>
  <si>
    <t>酸化鉄1691</t>
  </si>
  <si>
    <t>水1692</t>
  </si>
  <si>
    <t>アルミナ1695</t>
  </si>
  <si>
    <t>硫酸1696</t>
  </si>
  <si>
    <t>水1697</t>
  </si>
  <si>
    <t>硫酸1700</t>
  </si>
  <si>
    <t>水1701</t>
  </si>
  <si>
    <t>コバルト精鉱1703</t>
  </si>
  <si>
    <t>酸素1704</t>
  </si>
  <si>
    <t>水1705</t>
  </si>
  <si>
    <t>酸化鉄1706</t>
  </si>
  <si>
    <t>エチレン1708</t>
  </si>
  <si>
    <t>酢酸1709</t>
  </si>
  <si>
    <t>酸素1710</t>
  </si>
  <si>
    <t>パラジウム触媒1711</t>
  </si>
  <si>
    <t>水1712</t>
  </si>
  <si>
    <t>トルエン1714</t>
  </si>
  <si>
    <t>酸素1715</t>
  </si>
  <si>
    <t>水1717</t>
  </si>
  <si>
    <t>鉄鉱石1719</t>
  </si>
  <si>
    <t>塩酸1720</t>
  </si>
  <si>
    <t>酸化鉄1721</t>
  </si>
  <si>
    <t>水1722</t>
  </si>
  <si>
    <t>メタン1724</t>
  </si>
  <si>
    <t>塩素1725</t>
  </si>
  <si>
    <t>銅触媒1726</t>
  </si>
  <si>
    <t>水1727</t>
  </si>
  <si>
    <t>塩素化ガス処理1728</t>
  </si>
  <si>
    <t>水酸化ナトリウム1730</t>
  </si>
  <si>
    <t>硫酸1731</t>
  </si>
  <si>
    <t>活性炭1732</t>
  </si>
  <si>
    <t>水1733</t>
  </si>
  <si>
    <t>石灰石1735</t>
  </si>
  <si>
    <t>二酸化炭素1736</t>
  </si>
  <si>
    <t>水1737</t>
  </si>
  <si>
    <t>鉱業1740</t>
  </si>
  <si>
    <t>ライム1741</t>
  </si>
  <si>
    <t>水1742</t>
  </si>
  <si>
    <t>浮選剤1743</t>
  </si>
  <si>
    <t>コバルト精鉱1745</t>
  </si>
  <si>
    <t>硫酸1746</t>
  </si>
  <si>
    <t>水1747</t>
  </si>
  <si>
    <t>炭酸ナトリウム1751</t>
  </si>
  <si>
    <t>水酸化ナトリウム1752</t>
  </si>
  <si>
    <t>水1753</t>
  </si>
  <si>
    <t>チタン鉄鉱精鉱1755</t>
  </si>
  <si>
    <t>塩素1756</t>
  </si>
  <si>
    <t>廃酸処理1757</t>
  </si>
  <si>
    <t>塩水1759</t>
  </si>
  <si>
    <t>塩酸1760</t>
  </si>
  <si>
    <t>水1761</t>
  </si>
  <si>
    <t>アルミナ1763</t>
  </si>
  <si>
    <t>エチレン1764</t>
  </si>
  <si>
    <t>ヘキサン1765</t>
  </si>
  <si>
    <t>銅精鉱1768</t>
  </si>
  <si>
    <t>空気1769</t>
  </si>
  <si>
    <t>水素1773</t>
  </si>
  <si>
    <t>アルミナ1774</t>
  </si>
  <si>
    <t>アンモニア1775</t>
  </si>
  <si>
    <t>汚泥処理1776</t>
  </si>
  <si>
    <t>PGM鉱石1778</t>
  </si>
  <si>
    <t>水素1779</t>
  </si>
  <si>
    <t>硝酸1780</t>
  </si>
  <si>
    <t>水酸化アンモニウム1781</t>
  </si>
  <si>
    <t>汚泥処理1782</t>
  </si>
  <si>
    <t>硫酸1785</t>
  </si>
  <si>
    <t>塩素1786</t>
  </si>
  <si>
    <t>水1787</t>
  </si>
  <si>
    <t>汚泥処理1788</t>
  </si>
  <si>
    <t>ルテニウム-11790</t>
  </si>
  <si>
    <t>塩酸1791</t>
  </si>
  <si>
    <t>塩素1792</t>
  </si>
  <si>
    <t>水1793</t>
  </si>
  <si>
    <t>硫酸アンモニウム1796</t>
  </si>
  <si>
    <t>水酸化ナトリウム1797</t>
  </si>
  <si>
    <t>水1798</t>
  </si>
  <si>
    <t>廃酸処理1799</t>
  </si>
  <si>
    <t>アクリロニトリル1802</t>
  </si>
  <si>
    <t>水1803</t>
  </si>
  <si>
    <t>硫酸銅1804</t>
  </si>
  <si>
    <t>鉱石採掘1806</t>
  </si>
  <si>
    <t>水1807</t>
  </si>
  <si>
    <t>浮選剤1808</t>
  </si>
  <si>
    <t>汚泥処理1809</t>
  </si>
  <si>
    <t>パラジウム1811</t>
  </si>
  <si>
    <t>硝酸1812</t>
  </si>
  <si>
    <t>イオン交換水1813</t>
  </si>
  <si>
    <t>廃酸処理1814</t>
  </si>
  <si>
    <t>エチレン1817</t>
  </si>
  <si>
    <t>水素1818</t>
  </si>
  <si>
    <t>イオン交換水1819</t>
  </si>
  <si>
    <t>ジーグラー・ナッタ触媒-1</t>
  </si>
  <si>
    <t>ベンゼン1822</t>
  </si>
  <si>
    <t>エチレン1823</t>
  </si>
  <si>
    <t>塩化アルミニウム-1</t>
  </si>
  <si>
    <t>イオン交換水1825</t>
  </si>
  <si>
    <t>水1830</t>
  </si>
  <si>
    <t>肥料1832</t>
  </si>
  <si>
    <t>リン酸塩1833</t>
  </si>
  <si>
    <t>殺虫剤1837</t>
  </si>
  <si>
    <t>メタノール1841</t>
  </si>
  <si>
    <t>ヘキサン1842</t>
  </si>
  <si>
    <t>硫酸1843</t>
  </si>
  <si>
    <t>鉱石採掘1846</t>
  </si>
  <si>
    <t>硫酸1847</t>
  </si>
  <si>
    <t>浮選剤1848</t>
  </si>
  <si>
    <t>水1849</t>
  </si>
  <si>
    <t>石灰石1851</t>
  </si>
  <si>
    <t>鉱石採掘1853</t>
  </si>
  <si>
    <t>水1854</t>
  </si>
  <si>
    <t>浮選剤1855</t>
  </si>
  <si>
    <t>鉱石採掘1857</t>
  </si>
  <si>
    <t>水1858</t>
  </si>
  <si>
    <t>浮選剤1859</t>
  </si>
  <si>
    <t>ポリマー凝集剤-11860</t>
  </si>
  <si>
    <t>硫酸1864</t>
  </si>
  <si>
    <t>鉱石採掘1866</t>
  </si>
  <si>
    <t>水1867</t>
  </si>
  <si>
    <t>浮選剤1868</t>
  </si>
  <si>
    <t>鉱石採掘1871</t>
  </si>
  <si>
    <t>水1872</t>
  </si>
  <si>
    <t>浮選剤1873</t>
  </si>
  <si>
    <t>鉱石採掘1875</t>
  </si>
  <si>
    <t>水1876</t>
  </si>
  <si>
    <t>浮選剤1877</t>
  </si>
  <si>
    <t>鉱業1879</t>
  </si>
  <si>
    <t>水1880</t>
  </si>
  <si>
    <t>浮選剤1881</t>
  </si>
  <si>
    <t>イオン交換水1884</t>
  </si>
  <si>
    <t>硝酸1885</t>
  </si>
  <si>
    <t>塩化カリウム1886</t>
  </si>
  <si>
    <t>メタノール1887</t>
  </si>
  <si>
    <t>銅精鉱1889</t>
  </si>
  <si>
    <t>アルミナ1890</t>
  </si>
  <si>
    <t>硝酸1891</t>
  </si>
  <si>
    <t>イオン交換水1892</t>
  </si>
  <si>
    <t>エタノール1893</t>
  </si>
  <si>
    <t>イオン交換水1900</t>
  </si>
  <si>
    <t>有機廃液処理1902</t>
  </si>
  <si>
    <t>鉱業1904</t>
  </si>
  <si>
    <t>o 石灰岩1905</t>
  </si>
  <si>
    <t>浮選剤1906</t>
  </si>
  <si>
    <t>水1907</t>
  </si>
  <si>
    <t>汚泥処理1908</t>
  </si>
  <si>
    <t>鉱石採掘1910</t>
  </si>
  <si>
    <t>炭酸ナトリウム1911</t>
  </si>
  <si>
    <t>水1912</t>
  </si>
  <si>
    <t>浮選剤1913</t>
  </si>
  <si>
    <t>鉱石採掘1916</t>
  </si>
  <si>
    <t>石灰石1917</t>
  </si>
  <si>
    <t>硫酸1918</t>
  </si>
  <si>
    <t>浮選剤1919</t>
  </si>
  <si>
    <t>水1920</t>
  </si>
  <si>
    <t>鉱石採掘1922</t>
  </si>
  <si>
    <t>水1923</t>
  </si>
  <si>
    <t>ライム1924</t>
  </si>
  <si>
    <t>硫酸1925</t>
  </si>
  <si>
    <t>アンモニア1927</t>
  </si>
  <si>
    <t>水1928</t>
  </si>
  <si>
    <t>鉱石採掘1930</t>
  </si>
  <si>
    <t>硫酸1931</t>
  </si>
  <si>
    <t>トルエン1932</t>
  </si>
  <si>
    <t>水1933</t>
  </si>
  <si>
    <t>汚泥処理1934</t>
  </si>
  <si>
    <t>アンモニア1937</t>
  </si>
  <si>
    <t>硫酸1938</t>
  </si>
  <si>
    <t>メタノール1939</t>
  </si>
  <si>
    <t>汚泥処理1940</t>
  </si>
  <si>
    <t>アルカリ廃液処理1941</t>
  </si>
  <si>
    <t>PGM精鉱1944</t>
  </si>
  <si>
    <t>塩酸1945</t>
  </si>
  <si>
    <t>硝酸1946</t>
  </si>
  <si>
    <t>亜硫酸ナトリウム1947</t>
  </si>
  <si>
    <t>トリブチルリン1948</t>
  </si>
  <si>
    <t>水1949</t>
  </si>
  <si>
    <t>アルミナ1951</t>
  </si>
  <si>
    <t>塩素1952</t>
  </si>
  <si>
    <t>塩酸1953</t>
  </si>
  <si>
    <t>廃酸処理1954</t>
  </si>
  <si>
    <t>水1956</t>
  </si>
  <si>
    <t>窒素肥料1957</t>
  </si>
  <si>
    <t>リン酸肥料1958</t>
  </si>
  <si>
    <t>カリ肥料1959</t>
  </si>
  <si>
    <t>農薬1960</t>
  </si>
  <si>
    <t>リン鉱石1962</t>
  </si>
  <si>
    <t>硫酸1963</t>
  </si>
  <si>
    <t>水1964</t>
  </si>
  <si>
    <t>グリシン1966</t>
  </si>
  <si>
    <t>ホスホン酸1967</t>
  </si>
  <si>
    <t>水酸化ナトリウム1968</t>
  </si>
  <si>
    <t>イオン交換水1969</t>
  </si>
  <si>
    <t>有機廃液処理1970</t>
  </si>
  <si>
    <t>シアノビリトリン1972</t>
  </si>
  <si>
    <t>エタノール1973</t>
  </si>
  <si>
    <t>酢酸1974</t>
  </si>
  <si>
    <t>水酸化ナトリウム1975</t>
  </si>
  <si>
    <t>イオン交換水1976</t>
  </si>
  <si>
    <t>有機廃液処理1977</t>
  </si>
  <si>
    <t>グルタルアルデヒド1979</t>
  </si>
  <si>
    <t>硫酸銅1980</t>
  </si>
  <si>
    <t>塩化ベンザルコニウム1981</t>
  </si>
  <si>
    <t>エタノール1982</t>
  </si>
  <si>
    <t>鉱石採掘1985</t>
  </si>
  <si>
    <t>ポリマー凝集剤1986</t>
  </si>
  <si>
    <t>水1987</t>
  </si>
  <si>
    <t>ココナッツオイル1989</t>
  </si>
  <si>
    <t>バラトルエンスルホン酸1990</t>
  </si>
  <si>
    <t>ヘキサン1991</t>
  </si>
  <si>
    <t>エチレン1993</t>
  </si>
  <si>
    <t>H-CO 合成ガス1994</t>
  </si>
  <si>
    <t>ルテニウム触媒1995</t>
  </si>
  <si>
    <t>ヘプタン1996</t>
  </si>
  <si>
    <t>リン酸2002</t>
  </si>
  <si>
    <t>ブタノール2003</t>
  </si>
  <si>
    <t>硫酸2004</t>
  </si>
  <si>
    <t>トルエン2005</t>
  </si>
  <si>
    <t>メタン2023</t>
  </si>
  <si>
    <t>水蒸気2024</t>
  </si>
  <si>
    <t>空気2027</t>
  </si>
  <si>
    <t>水2028</t>
  </si>
  <si>
    <t>アミン溶液2029</t>
  </si>
  <si>
    <t>硫黄スラッジ処理2031</t>
  </si>
  <si>
    <t>水2033</t>
  </si>
  <si>
    <t>冷却水2034</t>
  </si>
  <si>
    <t>ガス田2038</t>
  </si>
  <si>
    <t>アミン溶液2039</t>
  </si>
  <si>
    <t>グリコール2040</t>
  </si>
  <si>
    <t>メタノール2041</t>
  </si>
  <si>
    <t>水2042</t>
  </si>
  <si>
    <t>モノエタノールアミン2046</t>
  </si>
  <si>
    <t>メタノール2048</t>
  </si>
  <si>
    <t>イオン交換水2049</t>
  </si>
  <si>
    <t>水2050</t>
  </si>
  <si>
    <t>空気2052</t>
  </si>
  <si>
    <t>水2053</t>
  </si>
  <si>
    <t>メタノール2054</t>
  </si>
  <si>
    <t>水2056</t>
  </si>
  <si>
    <t>リン酸亜鉛2058</t>
  </si>
  <si>
    <t>亜硫酸ナトリウム2060</t>
  </si>
  <si>
    <t>凝固剤2063</t>
  </si>
  <si>
    <t>pH調整剤2064</t>
  </si>
  <si>
    <t>水2065</t>
  </si>
  <si>
    <t>アミン溶液2066</t>
  </si>
  <si>
    <t>グリコール2067</t>
  </si>
  <si>
    <t>エチレンオキシド2069</t>
  </si>
  <si>
    <t>イオン交換水2070</t>
  </si>
  <si>
    <t>水2071</t>
  </si>
  <si>
    <t>メタノール2072</t>
  </si>
  <si>
    <t>汚泥処理2073</t>
  </si>
  <si>
    <t>有機廃液処理2074</t>
  </si>
  <si>
    <t>水蒸気2077</t>
  </si>
  <si>
    <t>水2078</t>
  </si>
  <si>
    <t>x メタノール2079</t>
  </si>
  <si>
    <t>エチレンオキシド2081</t>
  </si>
  <si>
    <t>アンモニア2082</t>
  </si>
  <si>
    <t>イオン交換水2083</t>
  </si>
  <si>
    <t>水2084</t>
  </si>
  <si>
    <t>メタノール2085</t>
  </si>
  <si>
    <t>有機廃液処理2086</t>
  </si>
  <si>
    <t>水2088</t>
  </si>
  <si>
    <t>イオン交換樹脂2089</t>
  </si>
  <si>
    <t>硫酸2091</t>
  </si>
  <si>
    <t>苛性ソーダ2092</t>
  </si>
  <si>
    <t>廃酸処理2094</t>
  </si>
  <si>
    <t>廃アルカリ処理2095</t>
  </si>
  <si>
    <t>リン酸2097</t>
  </si>
  <si>
    <t>イオン交換水2099</t>
  </si>
  <si>
    <t>水2100</t>
  </si>
  <si>
    <t>x メタノール2101</t>
  </si>
  <si>
    <t>廃酸処理2102</t>
  </si>
  <si>
    <t>汚泥処理2103</t>
  </si>
  <si>
    <t>有機廃液処理2104</t>
  </si>
  <si>
    <t>二酸化硫黄2106</t>
  </si>
  <si>
    <t>水酸化ナトリウム2107</t>
  </si>
  <si>
    <t>イオン交換水2108</t>
  </si>
  <si>
    <t>水2109</t>
  </si>
  <si>
    <t>x メタノール2110</t>
  </si>
  <si>
    <t>汚泥処理2111</t>
  </si>
  <si>
    <t>有機廃液処理2112</t>
  </si>
  <si>
    <t>硫酸アルミニウム2118</t>
  </si>
  <si>
    <t>硫酸2122</t>
  </si>
  <si>
    <t>苛性ソーダ2123</t>
  </si>
  <si>
    <t>炭酸ナトリウム2124</t>
  </si>
  <si>
    <t>エチレン2126</t>
  </si>
  <si>
    <t>酸素2127</t>
  </si>
  <si>
    <t>水2128</t>
  </si>
  <si>
    <t>メタノール2129</t>
  </si>
  <si>
    <t>有機廃液処理2130</t>
  </si>
  <si>
    <t>凝固剤2132</t>
  </si>
  <si>
    <t>pH調整剤2133</t>
  </si>
  <si>
    <t>イオン交換水2134</t>
  </si>
  <si>
    <t>水2135</t>
  </si>
  <si>
    <t>x メタノール2136</t>
  </si>
  <si>
    <t>有機廃液処理2138</t>
  </si>
  <si>
    <t>過酸化水素2140</t>
  </si>
  <si>
    <t>水2142</t>
  </si>
  <si>
    <t>水2143</t>
  </si>
  <si>
    <t>x メタノール2144</t>
  </si>
  <si>
    <t>窒素2150</t>
  </si>
  <si>
    <t>o 水素2151</t>
  </si>
  <si>
    <t>水2152</t>
  </si>
  <si>
    <t>潤滑油2153</t>
  </si>
  <si>
    <t>汚泥処理2154</t>
  </si>
  <si>
    <t>木片-12160</t>
  </si>
  <si>
    <t>二酸化炭素2161</t>
  </si>
  <si>
    <t>蒸気2162</t>
  </si>
  <si>
    <t>水2163</t>
  </si>
  <si>
    <t>x メタノール2164</t>
  </si>
  <si>
    <t>有機廃液処理2165</t>
  </si>
  <si>
    <t>硫黄2167</t>
  </si>
  <si>
    <t>空気2168</t>
  </si>
  <si>
    <t>o 脱イオン水2169</t>
  </si>
  <si>
    <t>水2170</t>
  </si>
  <si>
    <t>潤滑油2171</t>
  </si>
  <si>
    <t>廃酸処理2172</t>
  </si>
  <si>
    <t>塩化ナトリウム2174</t>
  </si>
  <si>
    <t>o 脱イオン水2175</t>
  </si>
  <si>
    <t>水2176</t>
  </si>
  <si>
    <t>潤滑油2177</t>
  </si>
  <si>
    <t>空気2179</t>
  </si>
  <si>
    <t>蒸気2180</t>
  </si>
  <si>
    <t>水2181</t>
  </si>
  <si>
    <t>石灰石-12183</t>
  </si>
  <si>
    <t>水2185</t>
  </si>
  <si>
    <t>水2186</t>
  </si>
  <si>
    <t>x メタノール2187</t>
  </si>
  <si>
    <t>o 汚泥処理2188</t>
  </si>
  <si>
    <t>硫酸2190</t>
  </si>
  <si>
    <t>水2191</t>
  </si>
  <si>
    <t>水2192</t>
  </si>
  <si>
    <t>o 汚泥処理2193</t>
  </si>
  <si>
    <t>リン鉱石2195</t>
  </si>
  <si>
    <t>硫酸2196</t>
  </si>
  <si>
    <t>イオン交換水2197</t>
  </si>
  <si>
    <t>水2198</t>
  </si>
  <si>
    <t>潤滑油2199</t>
  </si>
  <si>
    <t>廃酸処理2200</t>
  </si>
  <si>
    <t>亜鉛2202</t>
  </si>
  <si>
    <t>硫酸2203</t>
  </si>
  <si>
    <t>イオン交換水2204</t>
  </si>
  <si>
    <t>水2205</t>
  </si>
  <si>
    <t>汚泥処理2206</t>
  </si>
  <si>
    <t>廃酸処理2207</t>
  </si>
  <si>
    <t>硫黄2209</t>
  </si>
  <si>
    <t>空気2210</t>
  </si>
  <si>
    <t>水2211</t>
  </si>
  <si>
    <t>汚泥処理2212</t>
  </si>
  <si>
    <t>廃酸処理2213</t>
  </si>
  <si>
    <t>苛性ソーダ2215</t>
  </si>
  <si>
    <t>ベントナイト2217</t>
  </si>
  <si>
    <t>塩化ナトリウム2218</t>
  </si>
  <si>
    <t>水2221</t>
  </si>
  <si>
    <t>水2222</t>
  </si>
  <si>
    <t>鉱物油2224</t>
  </si>
  <si>
    <t>乳化剤2225</t>
  </si>
  <si>
    <t>ベントナイト2226</t>
  </si>
  <si>
    <t>重晶石2227</t>
  </si>
  <si>
    <t>イオン交換水2228</t>
  </si>
  <si>
    <t>水2229</t>
  </si>
  <si>
    <t>有機廃液処理2230</t>
  </si>
  <si>
    <t>ポリオレフィン2232</t>
  </si>
  <si>
    <t>乳化剤2233</t>
  </si>
  <si>
    <t>ベントナイト2234</t>
  </si>
  <si>
    <t>重晶石2235</t>
  </si>
  <si>
    <t>イオン交換水2236</t>
  </si>
  <si>
    <t>水2237</t>
  </si>
  <si>
    <t>水酸化アルミニウム2239</t>
  </si>
  <si>
    <t>硫酸2240</t>
  </si>
  <si>
    <t>イオン交換水2241</t>
  </si>
  <si>
    <t>水2242</t>
  </si>
  <si>
    <t>o 汚泥処理2243</t>
  </si>
  <si>
    <t>廃酸処理2244</t>
  </si>
  <si>
    <t>過硫酸アンモニウム2247</t>
  </si>
  <si>
    <t>イオン交換水2248</t>
  </si>
  <si>
    <t>水2249</t>
  </si>
  <si>
    <t>エタノール2250</t>
  </si>
  <si>
    <t>o 汚泥処理2251</t>
  </si>
  <si>
    <t>有機廃液処理2252</t>
  </si>
  <si>
    <t>塩素2255</t>
  </si>
  <si>
    <t>イオン交換水2256</t>
  </si>
  <si>
    <t>水2257</t>
  </si>
  <si>
    <t>廃酸処理2258</t>
  </si>
  <si>
    <t>塩化ナトリウム2260</t>
  </si>
  <si>
    <t>石灰石-12261</t>
  </si>
  <si>
    <t>o アンモニア2262</t>
  </si>
  <si>
    <t>イオン交換水2263</t>
  </si>
  <si>
    <t>水2264</t>
  </si>
  <si>
    <t>ナフサ2266</t>
  </si>
  <si>
    <t>水蒸気2267</t>
  </si>
  <si>
    <t>イオン交換水2268</t>
  </si>
  <si>
    <t>水2269</t>
  </si>
  <si>
    <t>空気2271</t>
  </si>
  <si>
    <t>水2272</t>
  </si>
  <si>
    <t>水2273</t>
  </si>
  <si>
    <t>o 水素2276</t>
  </si>
  <si>
    <t>酸素2277</t>
  </si>
  <si>
    <t>水2278</t>
  </si>
  <si>
    <t>トルエン2279</t>
  </si>
  <si>
    <t>水2282</t>
  </si>
  <si>
    <t>水2283</t>
  </si>
  <si>
    <t>セメント2285</t>
  </si>
  <si>
    <t>水2286</t>
  </si>
  <si>
    <t>ライム2287</t>
  </si>
  <si>
    <t>水2288</t>
  </si>
  <si>
    <t>活性炭2289</t>
  </si>
  <si>
    <t>空気2293</t>
  </si>
  <si>
    <t>水2294</t>
  </si>
  <si>
    <t>冷却水2295</t>
  </si>
  <si>
    <t>原油2298</t>
  </si>
  <si>
    <t>酸化防止剤2299</t>
  </si>
  <si>
    <t>アセトン2301</t>
  </si>
  <si>
    <t>水2302</t>
  </si>
  <si>
    <t>ジビニルベンゼン2305</t>
  </si>
  <si>
    <t>トルエン2306</t>
  </si>
  <si>
    <t>ジクロロメタン-12307</t>
  </si>
  <si>
    <t>冷却水2308</t>
  </si>
  <si>
    <t>アクリル酸2314</t>
  </si>
  <si>
    <t>o エチレン2315</t>
  </si>
  <si>
    <t>トルエン2316</t>
  </si>
  <si>
    <t>過酸化ベンゾイル2317</t>
  </si>
  <si>
    <t>水2318</t>
  </si>
  <si>
    <t>冷却水2319</t>
  </si>
  <si>
    <t>チリシン2320</t>
  </si>
  <si>
    <t>フェノール2322</t>
  </si>
  <si>
    <t>ホルムアルデヒド-12323</t>
  </si>
  <si>
    <t>硫酸2324</t>
  </si>
  <si>
    <t>水2325</t>
  </si>
  <si>
    <t>冷却水2326</t>
  </si>
  <si>
    <t>トルエン2327</t>
  </si>
  <si>
    <t>丸太2329</t>
  </si>
  <si>
    <t>水2330</t>
  </si>
  <si>
    <t>冷却水2331</t>
  </si>
  <si>
    <t>石灰石-12333</t>
  </si>
  <si>
    <t>酸素2334</t>
  </si>
  <si>
    <t>水2335</t>
  </si>
  <si>
    <t>冷却水2336</t>
  </si>
  <si>
    <t>酸素2340</t>
  </si>
  <si>
    <t>水2341</t>
  </si>
  <si>
    <t>廃酸処理2342</t>
  </si>
  <si>
    <t>水2346</t>
  </si>
  <si>
    <t>冷却水2347</t>
  </si>
  <si>
    <t>鉱石採掘2349</t>
  </si>
  <si>
    <t>鋼材2350</t>
  </si>
  <si>
    <t>水2352</t>
  </si>
  <si>
    <t>過酸化水素2354</t>
  </si>
  <si>
    <t>水2358</t>
  </si>
  <si>
    <t>汚泥処理2360</t>
  </si>
  <si>
    <t>廃酸処理2361</t>
  </si>
  <si>
    <t>亜鉛精鉱2363</t>
  </si>
  <si>
    <t>硫酸2364</t>
  </si>
  <si>
    <t>酸化鉄2365</t>
  </si>
  <si>
    <t>冷却水2366</t>
  </si>
  <si>
    <t>硫化水素処理2368</t>
  </si>
  <si>
    <t>水2370</t>
  </si>
  <si>
    <t>ポリオレフィン2372</t>
  </si>
  <si>
    <t>酸化防止剤2373</t>
  </si>
  <si>
    <t>エチレン2374</t>
  </si>
  <si>
    <t>水2375</t>
  </si>
  <si>
    <t>有機汚泥処理2376</t>
  </si>
  <si>
    <t>メタクリル酸エステル2379</t>
  </si>
  <si>
    <t>トルエン2380</t>
  </si>
  <si>
    <t>水2382</t>
  </si>
  <si>
    <t>冷却水2383</t>
  </si>
  <si>
    <t>有機汚泥処理2384</t>
  </si>
  <si>
    <t>原油2386</t>
  </si>
  <si>
    <t>o 水素2387</t>
  </si>
  <si>
    <t>硫酸2388</t>
  </si>
  <si>
    <t>冷却水2389</t>
  </si>
  <si>
    <t>廃酸処理2390</t>
  </si>
  <si>
    <t>植物油2393</t>
  </si>
  <si>
    <t>水2394</t>
  </si>
  <si>
    <t>冷却水2395</t>
  </si>
  <si>
    <t>アルコール2396</t>
  </si>
  <si>
    <t>有機廃液処理2397</t>
  </si>
  <si>
    <t>水2399</t>
  </si>
  <si>
    <t>冷却水2402</t>
  </si>
  <si>
    <t>汚泥処理2403</t>
  </si>
  <si>
    <t>廃水処理2404</t>
  </si>
  <si>
    <t>エチレン2406</t>
  </si>
  <si>
    <t>プロピレン2407</t>
  </si>
  <si>
    <t>水2408</t>
  </si>
  <si>
    <t>冷却水2409</t>
  </si>
  <si>
    <t>廃アルカリ処理2410</t>
  </si>
  <si>
    <t>ボーキサイト2412</t>
  </si>
  <si>
    <t>水酸化ナトリウム2413</t>
  </si>
  <si>
    <t>水2414</t>
  </si>
  <si>
    <t>冷却水2415</t>
  </si>
  <si>
    <t>赤泥処理2416</t>
  </si>
  <si>
    <t>廃水処理2417</t>
  </si>
  <si>
    <t>ジメチルアミン2419</t>
  </si>
  <si>
    <t>水2421</t>
  </si>
  <si>
    <t>冷却水2422</t>
  </si>
  <si>
    <t>有機廃液処理2423</t>
  </si>
  <si>
    <t>廃酸処理2424</t>
  </si>
  <si>
    <t>硫酸アンモニウム2426</t>
  </si>
  <si>
    <t>硫酸2427</t>
  </si>
  <si>
    <t>水2428</t>
  </si>
  <si>
    <t>冷却水2429</t>
  </si>
  <si>
    <t>希硫酸2430</t>
  </si>
  <si>
    <t>トウモロコシ2432</t>
  </si>
  <si>
    <t>水2433</t>
  </si>
  <si>
    <t>冷却水2435</t>
  </si>
  <si>
    <t>バイオマス残渣処理2436</t>
  </si>
  <si>
    <t>廃水処理2437</t>
  </si>
  <si>
    <t>鉄鉱石-12439</t>
  </si>
  <si>
    <t>石灰石-12440</t>
  </si>
  <si>
    <t>空気2441</t>
  </si>
  <si>
    <t>冷却水2442</t>
  </si>
  <si>
    <t>スラグ処理2443</t>
  </si>
  <si>
    <t>塩化ナトリウム2445</t>
  </si>
  <si>
    <t>水2446</t>
  </si>
  <si>
    <t>冷却水2447</t>
  </si>
  <si>
    <t>o 汚泥処理2448</t>
  </si>
  <si>
    <t>廃水処理2449</t>
  </si>
  <si>
    <t>原油2452</t>
  </si>
  <si>
    <t>水2453</t>
  </si>
  <si>
    <t>冷却水2454</t>
  </si>
  <si>
    <t>汚泥処理2455</t>
  </si>
  <si>
    <t>o ナフサ2457</t>
  </si>
  <si>
    <t>水2458</t>
  </si>
  <si>
    <t>冷却水2459</t>
  </si>
  <si>
    <t>o 有機廃液処理2460</t>
  </si>
  <si>
    <t>石灰石-12463</t>
  </si>
  <si>
    <t>粘土2464</t>
  </si>
  <si>
    <t>鉄鉱石-12466</t>
  </si>
  <si>
    <t>冷却水2467</t>
  </si>
  <si>
    <t>除塵2468</t>
  </si>
  <si>
    <t>石灰石-12470</t>
  </si>
  <si>
    <t>冷却水2471</t>
  </si>
  <si>
    <t>除塵2472</t>
  </si>
  <si>
    <t>廃ガス処理2473</t>
  </si>
  <si>
    <t>木片-12475</t>
  </si>
  <si>
    <t>水2476</t>
  </si>
  <si>
    <t>o リン酸2477</t>
  </si>
  <si>
    <t>冷却水2478</t>
  </si>
  <si>
    <t>o 汚泥処理2479</t>
  </si>
  <si>
    <t>水2481</t>
  </si>
  <si>
    <t>硫酸2483</t>
  </si>
  <si>
    <t>冷却水2484</t>
  </si>
  <si>
    <t>廃酸処理2485</t>
  </si>
  <si>
    <t>ベントナイト2487</t>
  </si>
  <si>
    <t>凝集剤2488</t>
  </si>
  <si>
    <t>o 汚泥処理2490</t>
  </si>
  <si>
    <t>フェノール2492</t>
  </si>
  <si>
    <t>酸触媒2494</t>
  </si>
  <si>
    <t>水2495</t>
  </si>
  <si>
    <t>トルエン2496</t>
  </si>
  <si>
    <t>冷却水2497</t>
  </si>
  <si>
    <t>o 有機廃液処理2498</t>
  </si>
  <si>
    <t>メタクリル酸エステル2500</t>
  </si>
  <si>
    <t>o エチレン2501</t>
  </si>
  <si>
    <t>スチレン2502</t>
  </si>
  <si>
    <t>ジーグラー・ナッタ触媒2503</t>
  </si>
  <si>
    <t>水2504</t>
  </si>
  <si>
    <t>トルエン2505</t>
  </si>
  <si>
    <t>冷却水2506</t>
  </si>
  <si>
    <t>o 汚泥処理2507</t>
  </si>
  <si>
    <t>プロピレン2509</t>
  </si>
  <si>
    <t>ベンゼン2510</t>
  </si>
  <si>
    <t>イソプロピルアルコール2511</t>
  </si>
  <si>
    <t>冷却水2512</t>
  </si>
  <si>
    <t>o 有機廃液処理2513</t>
  </si>
  <si>
    <t>ベンゼン2515</t>
  </si>
  <si>
    <t>o エチレン2516</t>
  </si>
  <si>
    <t>水2517</t>
  </si>
  <si>
    <t>冷却水2518</t>
  </si>
  <si>
    <t>有機廃液処理2519</t>
  </si>
  <si>
    <t>蒸気2522</t>
  </si>
  <si>
    <t>冷却水2523</t>
  </si>
  <si>
    <t>有機廃液処理2524</t>
  </si>
  <si>
    <t>o メタン2526</t>
  </si>
  <si>
    <t>塩素2527</t>
  </si>
  <si>
    <t>水2528</t>
  </si>
  <si>
    <t>冷却水2529</t>
  </si>
  <si>
    <t>有機汚泥処理2530</t>
  </si>
  <si>
    <t>廃酸処理2531</t>
  </si>
  <si>
    <t>ジクロロメタン-12533</t>
  </si>
  <si>
    <t>ホルムアルデヒド-12534</t>
  </si>
  <si>
    <t>塩化水素2535</t>
  </si>
  <si>
    <t>冷却水2536</t>
  </si>
  <si>
    <t>有機汚泥処理2537</t>
  </si>
  <si>
    <t>硫酸2539</t>
  </si>
  <si>
    <t>ベンゼン2540</t>
  </si>
  <si>
    <t>水2542</t>
  </si>
  <si>
    <t>冷却水2543</t>
  </si>
  <si>
    <t>トルエン2544</t>
  </si>
  <si>
    <t>廃酸処理2545</t>
  </si>
  <si>
    <t>窒素2547</t>
  </si>
  <si>
    <t>o 水素2548</t>
  </si>
  <si>
    <t>水2549</t>
  </si>
  <si>
    <t>冷却水2550</t>
  </si>
  <si>
    <t>廃酸処理2551</t>
  </si>
  <si>
    <t>アセトン2553</t>
  </si>
  <si>
    <t>シアン化水素2554</t>
  </si>
  <si>
    <t>メタノール2556</t>
  </si>
  <si>
    <t>水2557</t>
  </si>
  <si>
    <t>冷却水2558</t>
  </si>
  <si>
    <t>トルエン2559</t>
  </si>
  <si>
    <t>有機汚泥処理2560</t>
  </si>
  <si>
    <t>プロピレン2562</t>
  </si>
  <si>
    <t>空気2563</t>
  </si>
  <si>
    <t>蒸気2564</t>
  </si>
  <si>
    <t>水2565</t>
  </si>
  <si>
    <t>冷却水2566</t>
  </si>
  <si>
    <t>有機廃液処理2567</t>
  </si>
  <si>
    <t>過酸化水素2571</t>
  </si>
  <si>
    <t>水酸化ナトリウム2572</t>
  </si>
  <si>
    <t>水2573</t>
  </si>
  <si>
    <t>冷却水2574</t>
  </si>
  <si>
    <t>エタノール2575</t>
  </si>
  <si>
    <t>有機汚泥処理2576</t>
  </si>
  <si>
    <t>スチレン2578</t>
  </si>
  <si>
    <t>ジビニルベンゼン2579</t>
  </si>
  <si>
    <t>塩酸2581</t>
  </si>
  <si>
    <t>水2582</t>
  </si>
  <si>
    <t>トルエン2583</t>
  </si>
  <si>
    <t>冷却水2584</t>
  </si>
  <si>
    <t>廃酸処理2585</t>
  </si>
  <si>
    <t>ベンゼン2587</t>
  </si>
  <si>
    <t>プロピレン2588</t>
  </si>
  <si>
    <t>酸素2589</t>
  </si>
  <si>
    <t>冷却水2590</t>
  </si>
  <si>
    <t>o 有機廃液処理2591</t>
  </si>
  <si>
    <t>メタノール2593</t>
  </si>
  <si>
    <t>空気2594</t>
  </si>
  <si>
    <t>冷却水2595</t>
  </si>
  <si>
    <t>有機廃液処理2596</t>
  </si>
  <si>
    <t>肥料2599</t>
  </si>
  <si>
    <t>o 水素2602</t>
  </si>
  <si>
    <t>硫黄2603</t>
  </si>
  <si>
    <t>水2604</t>
  </si>
  <si>
    <t>冷却水2605</t>
  </si>
  <si>
    <t>水2608</t>
  </si>
  <si>
    <t>廃水処理2609</t>
  </si>
  <si>
    <t>冷却水2612</t>
  </si>
  <si>
    <t>潤滑油2613</t>
  </si>
  <si>
    <t>鉄鉱石-12615</t>
  </si>
  <si>
    <t>o 石灰岩2616</t>
  </si>
  <si>
    <t>冷却水2617</t>
  </si>
  <si>
    <t>スラグ処理2618</t>
  </si>
  <si>
    <t>鋼材2620</t>
  </si>
  <si>
    <t>ダイヤモンド粉末2621</t>
  </si>
  <si>
    <t>鉄粉2622</t>
  </si>
  <si>
    <t>ボンディング剤2623</t>
  </si>
  <si>
    <t>冷却水2624</t>
  </si>
  <si>
    <t>アンモニア2626</t>
  </si>
  <si>
    <t>硝酸2627</t>
  </si>
  <si>
    <t>水2628</t>
  </si>
  <si>
    <t>廃水処理2629</t>
  </si>
  <si>
    <t>植物油2631</t>
  </si>
  <si>
    <t>水2632</t>
  </si>
  <si>
    <t>メタノール2633</t>
  </si>
  <si>
    <t>トルエン2634</t>
  </si>
  <si>
    <t>汚泥処理2635</t>
  </si>
  <si>
    <t>鉱石採掘2637</t>
  </si>
  <si>
    <t>浮選剤2638</t>
  </si>
  <si>
    <t>石灰石-12639</t>
  </si>
  <si>
    <t>廃水処理2640</t>
  </si>
  <si>
    <t>冷却水2641</t>
  </si>
  <si>
    <t>鉄粉2643</t>
  </si>
  <si>
    <t>酸素2644</t>
  </si>
  <si>
    <t>冷却水2645</t>
  </si>
  <si>
    <t>空気2647</t>
  </si>
  <si>
    <t>冷却水2648</t>
  </si>
  <si>
    <t>酸素2650</t>
  </si>
  <si>
    <t>水2651</t>
  </si>
  <si>
    <t>冷却水2652</t>
  </si>
  <si>
    <t>活性炭2653</t>
  </si>
  <si>
    <t>廃酸処理2654</t>
  </si>
  <si>
    <t>水2656</t>
  </si>
  <si>
    <t>硫酸2657</t>
  </si>
  <si>
    <t>アクリル酸2659</t>
  </si>
  <si>
    <t>エタノール2660</t>
  </si>
  <si>
    <t>硫酸2661</t>
  </si>
  <si>
    <t>トルエン2662</t>
  </si>
  <si>
    <t>廃酸処理2663</t>
  </si>
  <si>
    <t>o エチレン2665</t>
  </si>
  <si>
    <t>メタクリル酸2667</t>
  </si>
  <si>
    <t>メタノール2668</t>
  </si>
  <si>
    <t>水2669</t>
  </si>
  <si>
    <t>冷却水2670</t>
  </si>
  <si>
    <t>トルエン2671</t>
  </si>
  <si>
    <t>o 廃酸処理2672</t>
  </si>
  <si>
    <t>硫酸2674</t>
  </si>
  <si>
    <t>硫酸ナトリウム2675</t>
  </si>
  <si>
    <t>水2676</t>
  </si>
  <si>
    <t>冷却水2677</t>
  </si>
  <si>
    <t>廃酸処理2678</t>
  </si>
  <si>
    <t>メタノール2681</t>
  </si>
  <si>
    <t>硫酸2682</t>
  </si>
  <si>
    <t>冷却水2683</t>
  </si>
  <si>
    <t>トルエン2684</t>
  </si>
  <si>
    <t>廃酸処理2685</t>
  </si>
  <si>
    <t>大豆2687</t>
  </si>
  <si>
    <t>ヘキサン2688</t>
  </si>
  <si>
    <t>水2689</t>
  </si>
  <si>
    <t>冷却水2690</t>
  </si>
  <si>
    <t>有機汚泥処理2691</t>
  </si>
  <si>
    <t>エタノール2694</t>
  </si>
  <si>
    <t>メタノール2695</t>
  </si>
  <si>
    <t>イソプロピルアルコール2696</t>
  </si>
  <si>
    <t>トルエン2699</t>
  </si>
  <si>
    <t>塩酸2700</t>
  </si>
  <si>
    <t>冷却水2701</t>
  </si>
  <si>
    <t>エタノール2702</t>
  </si>
  <si>
    <t>有機汚泥処理2703</t>
  </si>
  <si>
    <t>凝集剤2705</t>
  </si>
  <si>
    <t>o ナフサ2709</t>
  </si>
  <si>
    <t>蒸気2710</t>
  </si>
  <si>
    <t>冷却水2711</t>
  </si>
  <si>
    <t>o 廃酸処理2713</t>
  </si>
  <si>
    <t>硫酸2716</t>
  </si>
  <si>
    <t>炭酸ナトリウム2717</t>
  </si>
  <si>
    <t>トルエン2718</t>
  </si>
  <si>
    <t>廃酸処理2719</t>
  </si>
  <si>
    <t>o 汚泥処理2720</t>
  </si>
  <si>
    <t>メタノール2722</t>
  </si>
  <si>
    <t>o アンモニア2723</t>
  </si>
  <si>
    <t>冷却水2724</t>
  </si>
  <si>
    <t>塩素2727</t>
  </si>
  <si>
    <t>水2728</t>
  </si>
  <si>
    <t>冷却水2729</t>
  </si>
  <si>
    <t>塩化水素処理2730</t>
  </si>
  <si>
    <t>o アンモニア2732</t>
  </si>
  <si>
    <t>硫酸2733</t>
  </si>
  <si>
    <t>水酸化ナトリウム2734</t>
  </si>
  <si>
    <t>冷却水2735</t>
  </si>
  <si>
    <t>硫酸2737</t>
  </si>
  <si>
    <t>水2738</t>
  </si>
  <si>
    <t>窒素肥料2740</t>
  </si>
  <si>
    <t>リン酸肥料2741</t>
  </si>
  <si>
    <t>カリ肥料2742</t>
  </si>
  <si>
    <t>除草剤-12744</t>
  </si>
  <si>
    <t>殺虫剤2745</t>
  </si>
  <si>
    <t>グルコース2747</t>
  </si>
  <si>
    <t>o リン酸2749</t>
  </si>
  <si>
    <t>バイオマス残渣処理2750</t>
  </si>
  <si>
    <t>酸素2752</t>
  </si>
  <si>
    <t>ポリ塩化アルミニウム2755</t>
  </si>
  <si>
    <t>石灰石2756</t>
  </si>
  <si>
    <t>次亜塩素酸ナトリウム2757</t>
  </si>
  <si>
    <t>汚泥処理2758</t>
  </si>
  <si>
    <t>有機汚泥処理2759</t>
  </si>
  <si>
    <t>鉱石採掘2761</t>
  </si>
  <si>
    <t>水2762</t>
  </si>
  <si>
    <t>汚泥処理2763</t>
  </si>
  <si>
    <t>凝集剤2767</t>
  </si>
  <si>
    <t>天然石膏2770</t>
  </si>
  <si>
    <t>水2771</t>
  </si>
  <si>
    <t>o 汚泥処理2772</t>
  </si>
  <si>
    <t>酸素2774</t>
  </si>
  <si>
    <t>o 汚泥処理2775</t>
  </si>
  <si>
    <t>水2777</t>
  </si>
  <si>
    <t>水酸化ナトリウム2778</t>
  </si>
  <si>
    <t>硫酸2779</t>
  </si>
  <si>
    <t>活性炭2780</t>
  </si>
  <si>
    <t>o 汚泥処理2781</t>
  </si>
  <si>
    <t>廃水処理2782</t>
  </si>
  <si>
    <t>ドロマイト2785</t>
  </si>
  <si>
    <t>塩酸2786</t>
  </si>
  <si>
    <t>水2787</t>
  </si>
  <si>
    <t>冷却水2788</t>
  </si>
  <si>
    <t>廃酸処理2789</t>
  </si>
  <si>
    <t>プロピレン2793</t>
  </si>
  <si>
    <t>塩素2794</t>
  </si>
  <si>
    <t>冷却水2795</t>
  </si>
  <si>
    <t>o 廃酸処理2796</t>
  </si>
  <si>
    <t>グラファイト2798</t>
  </si>
  <si>
    <t>o 硫酸2799</t>
  </si>
  <si>
    <t>水2800</t>
  </si>
  <si>
    <t>o 汚泥処理2801</t>
  </si>
  <si>
    <t>o 廃酸処理2802</t>
  </si>
  <si>
    <t>エチルベンゼン2804</t>
  </si>
  <si>
    <t>蒸気2805</t>
  </si>
  <si>
    <t>冷却水2806</t>
  </si>
  <si>
    <t>塩化チタン2809</t>
  </si>
  <si>
    <t>トリエチルアルミニウム2811</t>
  </si>
  <si>
    <t>ヘキサン2812</t>
  </si>
  <si>
    <t>冷却水2813</t>
  </si>
  <si>
    <t>o 廃酸処理2814</t>
  </si>
  <si>
    <t>o メタン2816</t>
  </si>
  <si>
    <t>トルエン2817</t>
  </si>
  <si>
    <t>水2818</t>
  </si>
  <si>
    <t>o 水素2819</t>
  </si>
  <si>
    <t>冷却水2820</t>
  </si>
  <si>
    <t>o 有機廃液処理2821</t>
  </si>
  <si>
    <t>プロピレン2823</t>
  </si>
  <si>
    <t>水2824</t>
  </si>
  <si>
    <t>o 硫酸2825</t>
  </si>
  <si>
    <t>冷却水2826</t>
  </si>
  <si>
    <t>o 廃酸処理2827</t>
  </si>
  <si>
    <t>ベンゼン2829</t>
  </si>
  <si>
    <t>o エチレン2830</t>
  </si>
  <si>
    <t>塩化アルミニウム2831</t>
  </si>
  <si>
    <t>ヘキサン2832</t>
  </si>
  <si>
    <t>冷却水2833</t>
  </si>
  <si>
    <t>有機汚泥処理2834</t>
  </si>
  <si>
    <t>水2835</t>
  </si>
  <si>
    <t>廃酸処理2836</t>
  </si>
  <si>
    <t>塩素2839</t>
  </si>
  <si>
    <t>o 水素2840</t>
  </si>
  <si>
    <t>冷却水2841</t>
  </si>
  <si>
    <t>二酸化硫黄2843</t>
  </si>
  <si>
    <t>塩素2844</t>
  </si>
  <si>
    <t>活性炭2845</t>
  </si>
  <si>
    <t>冷却水2846</t>
  </si>
  <si>
    <t>廃酸処理2847</t>
  </si>
  <si>
    <t>o メタン2849</t>
  </si>
  <si>
    <t>o アンモニア2850</t>
  </si>
  <si>
    <t>空気2851</t>
  </si>
  <si>
    <t>冷却水2852</t>
  </si>
  <si>
    <t>アセトン2854</t>
  </si>
  <si>
    <t>シアン化水素2855</t>
  </si>
  <si>
    <t>硫酸2856</t>
  </si>
  <si>
    <t>酸素2857</t>
  </si>
  <si>
    <t>冷却水2858</t>
  </si>
  <si>
    <t>トルエン2859</t>
  </si>
  <si>
    <t>有機汚泥処理2860</t>
  </si>
  <si>
    <t>蒸気2863</t>
  </si>
  <si>
    <t>ベンズアルデヒド2865</t>
  </si>
  <si>
    <t>塩素2866</t>
  </si>
  <si>
    <t>冷却水2867</t>
  </si>
  <si>
    <t>トルエン2868</t>
  </si>
  <si>
    <t>塩化水素処理2869</t>
  </si>
  <si>
    <t>o アンモニア2871</t>
  </si>
  <si>
    <t>酢酸2872</t>
  </si>
  <si>
    <t>アルデヒド2873</t>
  </si>
  <si>
    <t>水2874</t>
  </si>
  <si>
    <t>エタノール2875</t>
  </si>
  <si>
    <t>冷却水2876</t>
  </si>
  <si>
    <t>有機廃液処理2877</t>
  </si>
  <si>
    <t>塩素2879</t>
  </si>
  <si>
    <t>o 水素2880</t>
  </si>
  <si>
    <t>水2881</t>
  </si>
  <si>
    <t>冷却水2882</t>
  </si>
  <si>
    <t>肥料2884</t>
  </si>
  <si>
    <t>堆肥2885</t>
  </si>
  <si>
    <t>農薬2887</t>
  </si>
  <si>
    <t>窒素肥料2890</t>
  </si>
  <si>
    <t>リン酸肥料2891</t>
  </si>
  <si>
    <t>カリ肥料2892</t>
  </si>
  <si>
    <t>o 硝酸アンモニウム2897</t>
  </si>
  <si>
    <t>軽油2898</t>
  </si>
  <si>
    <t>グラファイト2901</t>
  </si>
  <si>
    <t>鉄触媒2902</t>
  </si>
  <si>
    <t>冷却水2903</t>
  </si>
  <si>
    <t>o 硫酸2904</t>
  </si>
  <si>
    <t>冷却水2907</t>
  </si>
  <si>
    <t>酸素2908</t>
  </si>
  <si>
    <t>イソシアン酸塩2910</t>
  </si>
  <si>
    <t>ポリオール2911</t>
  </si>
  <si>
    <t>トルエン2912</t>
  </si>
  <si>
    <t>o 有機廃液処理2913</t>
  </si>
  <si>
    <t>アンモニア2915</t>
  </si>
  <si>
    <t>空気2916</t>
  </si>
  <si>
    <t>イオン交換水2917</t>
  </si>
  <si>
    <t>エタノール2919</t>
  </si>
  <si>
    <t>二硫化炭素2920</t>
  </si>
  <si>
    <t>水酸化ナトリウム2921</t>
  </si>
  <si>
    <t>水2922</t>
  </si>
  <si>
    <t>プロピレン2924</t>
  </si>
  <si>
    <t>酸素2925</t>
  </si>
  <si>
    <t>アセトン2926</t>
  </si>
  <si>
    <t>o 有機廃液処理2927</t>
  </si>
  <si>
    <t>イソブチレン2929</t>
  </si>
  <si>
    <t>酸素2930</t>
  </si>
  <si>
    <t>o 脱イオン水2931</t>
  </si>
  <si>
    <t>アセトン2932</t>
  </si>
  <si>
    <t>o 有機廃液処理2933</t>
  </si>
  <si>
    <t>塩化ナトリウム2936</t>
  </si>
  <si>
    <t>硫酸2937</t>
  </si>
  <si>
    <t>ベンゼン2939</t>
  </si>
  <si>
    <t>窒素肥料2943</t>
  </si>
  <si>
    <t>リン酸肥料2944</t>
  </si>
  <si>
    <t>カリ肥料2945</t>
  </si>
  <si>
    <t>除草剤-12946</t>
  </si>
  <si>
    <t>殺虫剤2947</t>
  </si>
  <si>
    <t>原油2949</t>
  </si>
  <si>
    <t>o 水酸化ナトリウム2950</t>
  </si>
  <si>
    <t>水2952</t>
  </si>
  <si>
    <t>ヘキサン2953</t>
  </si>
  <si>
    <t>メタノール2955</t>
  </si>
  <si>
    <t>二硫化炭素2956</t>
  </si>
  <si>
    <t>水酸化ナトリウム2957</t>
  </si>
  <si>
    <t>イオン交換水2958</t>
  </si>
  <si>
    <t>アセトン2959</t>
  </si>
  <si>
    <t>CS2ガス処理2960</t>
  </si>
  <si>
    <t>ラウリル硫酸ナトリウム2962</t>
  </si>
  <si>
    <t>エチレンジアミン四酢酸2963</t>
  </si>
  <si>
    <t>o リン酸2964</t>
  </si>
  <si>
    <t>o 水酸化ナトリウム2965</t>
  </si>
  <si>
    <t>o 脱イオン水2966</t>
  </si>
  <si>
    <t>ポリマー凝集剤2968</t>
  </si>
  <si>
    <t>シリカ2970</t>
  </si>
  <si>
    <t>アルミナ2971</t>
  </si>
  <si>
    <t>o 水酸化ナトリウム2972</t>
  </si>
  <si>
    <t>o 脱イオン水2973</t>
  </si>
  <si>
    <t>o ナフサ2975</t>
  </si>
  <si>
    <t>蒸気2976</t>
  </si>
  <si>
    <t>水酸化ナトリウム2978</t>
  </si>
  <si>
    <t>水2979</t>
  </si>
  <si>
    <t>o アンモニア2981</t>
  </si>
  <si>
    <t>二酸化炭素2982</t>
  </si>
  <si>
    <t>リン鉱石2984</t>
  </si>
  <si>
    <t>硫酸2985</t>
  </si>
  <si>
    <t>o アンモニア2986</t>
  </si>
  <si>
    <t>カーラナイト2988</t>
  </si>
  <si>
    <t>o 脱イオン水2989</t>
  </si>
  <si>
    <t>窒素肥料2992</t>
  </si>
  <si>
    <t>リン酸肥料2993</t>
  </si>
  <si>
    <t>カリ肥料2994</t>
  </si>
  <si>
    <t>水2995</t>
  </si>
  <si>
    <t>農薬2996</t>
  </si>
  <si>
    <t>グリシン2998</t>
  </si>
  <si>
    <t>ホスホン酸2999</t>
  </si>
  <si>
    <t>水酸化ナトリウム3000</t>
  </si>
  <si>
    <t>o 脱イオン水3001</t>
  </si>
  <si>
    <t>有機廃液処理3002</t>
  </si>
  <si>
    <t>シアノビリトリン3004</t>
  </si>
  <si>
    <t>酢酸3006</t>
  </si>
  <si>
    <t>水酸化ナトリウム3007</t>
  </si>
  <si>
    <t>o 脱イオン水3008</t>
  </si>
  <si>
    <t>有機廃液処理3009</t>
  </si>
  <si>
    <t>トウモロコシ3011</t>
  </si>
  <si>
    <t>水3012</t>
  </si>
  <si>
    <t>アミラーゼ3013</t>
  </si>
  <si>
    <t>o アンモニア3015</t>
  </si>
  <si>
    <t>硫酸3016</t>
  </si>
  <si>
    <t>塩化ナトリウム3018</t>
  </si>
  <si>
    <t>メタノール3019</t>
  </si>
  <si>
    <t>カリウム3020</t>
  </si>
  <si>
    <t>塩酸3023</t>
  </si>
  <si>
    <t>o 脱イオン水3024</t>
  </si>
  <si>
    <t>塩素3026</t>
  </si>
  <si>
    <t>水酸化ナトリウム3027</t>
  </si>
  <si>
    <t>o 脱イオン水3028</t>
  </si>
  <si>
    <t>塩素ガス処理3029</t>
  </si>
  <si>
    <t>ポリマー凝集剤3031</t>
  </si>
  <si>
    <t>ライム3033</t>
  </si>
  <si>
    <t>ポリマー凝集剤3034</t>
  </si>
  <si>
    <t>天然石膏3081</t>
  </si>
  <si>
    <t>グラファイト3082</t>
  </si>
  <si>
    <t>塩化チタン3083</t>
  </si>
  <si>
    <t>ベンズアルデヒド3084</t>
  </si>
  <si>
    <t>アルデヒド3085</t>
  </si>
  <si>
    <t>堆肥3086</t>
  </si>
  <si>
    <t>鉄触媒3087</t>
  </si>
  <si>
    <t>イソシアン酸塩3088</t>
  </si>
  <si>
    <t>ポリオール3089</t>
  </si>
  <si>
    <t>CS2ガス処理3091</t>
  </si>
  <si>
    <t>カーラナイト3092</t>
  </si>
  <si>
    <t>グリシン3093</t>
  </si>
  <si>
    <t>ホスホン酸3094</t>
  </si>
  <si>
    <t>シアノビリトリン3095</t>
  </si>
  <si>
    <t>アミラーゼ3096</t>
  </si>
  <si>
    <t>カリウム3097</t>
  </si>
  <si>
    <t>塩素ガス処理3098</t>
  </si>
  <si>
    <t>塩化ベンザルコニウム3100</t>
  </si>
  <si>
    <t>バラトルエンスルホン酸3101</t>
  </si>
  <si>
    <t>H-CO 合成ガス3102</t>
  </si>
  <si>
    <t>ルテニウム触媒3103</t>
  </si>
  <si>
    <t>ヘプタン3104</t>
  </si>
  <si>
    <t>ブタノール3105</t>
  </si>
  <si>
    <t>鉱石採掘3107</t>
  </si>
  <si>
    <t>塩酸3110</t>
  </si>
  <si>
    <t>硫酸3111</t>
  </si>
  <si>
    <t>廃酸スラッジ処理3112</t>
  </si>
  <si>
    <t>塩素3115</t>
  </si>
  <si>
    <t>硫酸3116</t>
  </si>
  <si>
    <t>廃酸スラッジ処理3117</t>
  </si>
  <si>
    <t>トルエン3119</t>
  </si>
  <si>
    <t>水3120</t>
  </si>
  <si>
    <t>有機廃液処理3122</t>
  </si>
  <si>
    <t>エチレン3124</t>
  </si>
  <si>
    <t>水3125</t>
  </si>
  <si>
    <t>パラジウム触媒3126</t>
  </si>
  <si>
    <t>廃水処理3127</t>
  </si>
  <si>
    <t>水3131</t>
  </si>
  <si>
    <t>酸化鉄3134</t>
  </si>
  <si>
    <t>水素3135</t>
  </si>
  <si>
    <t>水3136</t>
  </si>
  <si>
    <t>スラッジ処理3137</t>
  </si>
  <si>
    <t>ホスゲン3139</t>
  </si>
  <si>
    <t>アンモニア3140</t>
  </si>
  <si>
    <t>塩化メチレン3141</t>
  </si>
  <si>
    <t>塩化アルミニウム3142</t>
  </si>
  <si>
    <t>含塩素廃液3143</t>
  </si>
  <si>
    <t>エチレンオキシド3146</t>
  </si>
  <si>
    <t>メタノール3147</t>
  </si>
  <si>
    <t>有機廃液処理3149</t>
  </si>
  <si>
    <t>硫黄3151</t>
  </si>
  <si>
    <t>空気3152</t>
  </si>
  <si>
    <t>濃硫酸3153</t>
  </si>
  <si>
    <t>V2O5触媒3154</t>
  </si>
  <si>
    <t>廃酸処理3155</t>
  </si>
  <si>
    <t>空気3157</t>
  </si>
  <si>
    <t>亜硫酸ガス処理3158</t>
  </si>
  <si>
    <t>水素3161</t>
  </si>
  <si>
    <t>スラッジ処理3162</t>
  </si>
  <si>
    <t>ホルムアルデヒド3164</t>
  </si>
  <si>
    <t>アンモニア3165</t>
  </si>
  <si>
    <t>脱イオン水3166</t>
  </si>
  <si>
    <t>炭酸ナトリウム3167</t>
  </si>
  <si>
    <t>スラッジ処理3168</t>
  </si>
  <si>
    <t>酸素3171</t>
  </si>
  <si>
    <t>脱イオン水3172</t>
  </si>
  <si>
    <t>V2O5触媒3173</t>
  </si>
  <si>
    <t>スラッジ処理3174</t>
  </si>
  <si>
    <t>シアン化ナトリウム3176</t>
  </si>
  <si>
    <t>メタノール3178</t>
  </si>
  <si>
    <t>銅触媒3179</t>
  </si>
  <si>
    <t>有機廃液処理3180</t>
  </si>
  <si>
    <t>糖蜜3182</t>
  </si>
  <si>
    <t>硫酸アンモニウム3183</t>
  </si>
  <si>
    <t>水3184</t>
  </si>
  <si>
    <t>塩化カリウム3187</t>
  </si>
  <si>
    <t>ナトリウム3188</t>
  </si>
  <si>
    <t>塩素ガス処理3189</t>
  </si>
  <si>
    <t>水酸化ナトリウム3191</t>
  </si>
  <si>
    <t>メタノール3195</t>
  </si>
  <si>
    <t>銀触媒3196</t>
  </si>
  <si>
    <t>有機廃液処理3197</t>
  </si>
  <si>
    <t>イソプロパノール3201</t>
  </si>
  <si>
    <t>有機廃液処理3202</t>
  </si>
  <si>
    <t>トルエン3204</t>
  </si>
  <si>
    <t>濃硫酸3205</t>
  </si>
  <si>
    <t>水3206</t>
  </si>
  <si>
    <t>有機廃液処理3207</t>
  </si>
  <si>
    <t>メタン3209</t>
  </si>
  <si>
    <t>酸素3210</t>
  </si>
  <si>
    <t>水蒸気3211</t>
  </si>
  <si>
    <t>水3212</t>
  </si>
  <si>
    <t>ニッケル触媒3213</t>
  </si>
  <si>
    <t>PGM精鉱3215</t>
  </si>
  <si>
    <t>塩酸3216</t>
  </si>
  <si>
    <t>硝酸3217</t>
  </si>
  <si>
    <t>酸化アルミニウム3218</t>
  </si>
  <si>
    <t>廃酸処理3219</t>
  </si>
  <si>
    <t>有機廃液処理3220</t>
  </si>
  <si>
    <t>廃水処理3222</t>
  </si>
  <si>
    <t>原油3224</t>
  </si>
  <si>
    <t>白金触媒3225</t>
  </si>
  <si>
    <t>鉱石採掘3229</t>
  </si>
  <si>
    <t>水3230</t>
  </si>
  <si>
    <t>石灰3234</t>
  </si>
  <si>
    <t>水3235</t>
  </si>
  <si>
    <t>スラッジ処理3236</t>
  </si>
  <si>
    <t>鉱石採掘3238</t>
  </si>
  <si>
    <t>水3239</t>
  </si>
  <si>
    <t>マンガン精鉱3244</t>
  </si>
  <si>
    <t>水3245</t>
  </si>
  <si>
    <t>尾鉱処理3246</t>
  </si>
  <si>
    <t>酸素3255</t>
  </si>
  <si>
    <t>汚泥処理3256</t>
  </si>
  <si>
    <t>水3261</t>
  </si>
  <si>
    <t>塩素3263</t>
  </si>
  <si>
    <t>一酸化炭素3264</t>
  </si>
  <si>
    <t>水3265</t>
  </si>
  <si>
    <t>塩素3268</t>
  </si>
  <si>
    <t>メタノール3269</t>
  </si>
  <si>
    <t>水3270</t>
  </si>
  <si>
    <t>塩化鉄3271</t>
  </si>
  <si>
    <t>廃塩化水素処理3272</t>
  </si>
  <si>
    <t>水酸化ナトリウム3275</t>
  </si>
  <si>
    <t>過酸化水素3276</t>
  </si>
  <si>
    <t>水3277</t>
  </si>
  <si>
    <t>酸化鉄3278</t>
  </si>
  <si>
    <t>廃塩水処理3279</t>
  </si>
  <si>
    <t>プロピレン3281</t>
  </si>
  <si>
    <t>酸素3282</t>
  </si>
  <si>
    <t>メタノール3283</t>
  </si>
  <si>
    <t>銀触媒3284</t>
  </si>
  <si>
    <t>水酸化カリウム3289</t>
  </si>
  <si>
    <t>塩化カリウム3290</t>
  </si>
  <si>
    <t>脱イオン水3291</t>
  </si>
  <si>
    <t>硫黄3295</t>
  </si>
  <si>
    <t>空気3296</t>
  </si>
  <si>
    <t>V2O5触媒3297</t>
  </si>
  <si>
    <t>鉱石採掘3302</t>
  </si>
  <si>
    <t>水3304</t>
  </si>
  <si>
    <t>尾鉱処理3305</t>
  </si>
  <si>
    <t>脱イオン水3311</t>
  </si>
  <si>
    <t>グルタルアルデヒド3316</t>
  </si>
  <si>
    <t>過酸化水素3317</t>
  </si>
  <si>
    <t>リン酸3318</t>
  </si>
  <si>
    <t>メタノール3319</t>
  </si>
  <si>
    <t>有機廃液処理3320</t>
  </si>
  <si>
    <t>サトウキビ3323</t>
  </si>
  <si>
    <t>水3324</t>
  </si>
  <si>
    <t>空気3328</t>
  </si>
  <si>
    <t>水3329</t>
  </si>
  <si>
    <t>水素3336</t>
  </si>
  <si>
    <t>トルエン3337</t>
  </si>
  <si>
    <t>ニッケル触媒3338</t>
  </si>
  <si>
    <t>銀3340</t>
  </si>
  <si>
    <t>アルミナ3341</t>
  </si>
  <si>
    <t>エタノール3342</t>
  </si>
  <si>
    <t>トルエン3344</t>
  </si>
  <si>
    <t>塩素3345</t>
  </si>
  <si>
    <t>クロロホルム3346</t>
  </si>
  <si>
    <t>塩化鉄3347</t>
  </si>
  <si>
    <t>ジメチルアミン3350</t>
  </si>
  <si>
    <t>エタノール3351</t>
  </si>
  <si>
    <t>含塩化水素処理3352</t>
  </si>
  <si>
    <t>PGM精鉱3363</t>
  </si>
  <si>
    <t>酸素3364</t>
  </si>
  <si>
    <t>水素3365</t>
  </si>
  <si>
    <t>塩酸3366</t>
  </si>
  <si>
    <t>廃酸スラッジ処理3367</t>
  </si>
  <si>
    <t>エタノール3372</t>
  </si>
  <si>
    <t>硫酸3373</t>
  </si>
  <si>
    <t>リパーゼ3374</t>
  </si>
  <si>
    <t>水3375</t>
  </si>
  <si>
    <t>水酸化ナトリウム3376</t>
  </si>
  <si>
    <t>有機廃液処理3377</t>
  </si>
  <si>
    <t>スラッジ処理3378</t>
  </si>
  <si>
    <t>塩化カリウム3388</t>
  </si>
  <si>
    <t>二酸化炭素3389</t>
  </si>
  <si>
    <t>脱イオン水3391</t>
  </si>
  <si>
    <t>ポリカルボン酸3396</t>
  </si>
  <si>
    <t>硫酸3397</t>
  </si>
  <si>
    <t>水3398</t>
  </si>
  <si>
    <t>アルミナ触媒3403</t>
  </si>
  <si>
    <t>水3404</t>
  </si>
  <si>
    <t>スラッジ処理3405</t>
  </si>
  <si>
    <t>アセトアルデヒド3407</t>
  </si>
  <si>
    <t>アンモニア3408</t>
  </si>
  <si>
    <t>アルミナ触媒3409</t>
  </si>
  <si>
    <t>エタノール3410</t>
  </si>
  <si>
    <t>廃液処理3411</t>
  </si>
  <si>
    <t>水3414</t>
  </si>
  <si>
    <t>窒素肥料3415</t>
  </si>
  <si>
    <t>リン酸肥料3416</t>
  </si>
  <si>
    <t>カリ肥料3417</t>
  </si>
  <si>
    <t>水3419</t>
  </si>
  <si>
    <t>硫酸3420</t>
  </si>
  <si>
    <t>水酸化ナトリウム3421</t>
  </si>
  <si>
    <t>セルラーゼ3422</t>
  </si>
  <si>
    <t>メタノール3428</t>
  </si>
  <si>
    <t>塩素3429</t>
  </si>
  <si>
    <t>四塩化炭素3430</t>
  </si>
  <si>
    <t>塩素3433</t>
  </si>
  <si>
    <t>鉄触媒3434</t>
  </si>
  <si>
    <t>グルコース3439</t>
  </si>
  <si>
    <t>大豆粉3440</t>
  </si>
  <si>
    <t>リン酸塩3441</t>
  </si>
  <si>
    <t>エタノール3442</t>
  </si>
  <si>
    <t>発酵残渣処理3443</t>
  </si>
  <si>
    <t>酸化カリウム3447</t>
  </si>
  <si>
    <t>酸化アルミニウム3448</t>
  </si>
  <si>
    <t>硫酸3449</t>
  </si>
  <si>
    <t>濃硫酸3453</t>
  </si>
  <si>
    <t>水3454</t>
  </si>
  <si>
    <t>廃酸処理3455</t>
  </si>
  <si>
    <t>フタル酸3457</t>
  </si>
  <si>
    <t>エチレングリコール3458</t>
  </si>
  <si>
    <t>水3459</t>
  </si>
  <si>
    <t>酸素3461</t>
  </si>
  <si>
    <t>水3462</t>
  </si>
  <si>
    <t>エチレン3467</t>
  </si>
  <si>
    <t>酸素3468</t>
  </si>
  <si>
    <t>水3469</t>
  </si>
  <si>
    <t>パラジウム触媒3470</t>
  </si>
  <si>
    <t>グルコース3476</t>
  </si>
  <si>
    <t>硫酸アンモニウム3477</t>
  </si>
  <si>
    <t>水3479</t>
  </si>
  <si>
    <t>発酵残渣処理3480</t>
  </si>
  <si>
    <t>メタン3482</t>
  </si>
  <si>
    <t>塩素3483</t>
  </si>
  <si>
    <t>ナフサ3485</t>
  </si>
  <si>
    <t>水3491</t>
  </si>
  <si>
    <t>酸素3492</t>
  </si>
  <si>
    <t>汚泥処理3493</t>
  </si>
  <si>
    <t>水酸化カリウム3496</t>
  </si>
  <si>
    <t>水3497</t>
  </si>
  <si>
    <t>エチレン3499</t>
  </si>
  <si>
    <t>水素3500</t>
  </si>
  <si>
    <t>ヘキサン3501</t>
  </si>
  <si>
    <t>空気3504</t>
  </si>
  <si>
    <t>水3505</t>
  </si>
  <si>
    <t>V2O5触媒3506</t>
  </si>
  <si>
    <t>エチレン3508</t>
  </si>
  <si>
    <t>水3509</t>
  </si>
  <si>
    <t>リン酸3511</t>
  </si>
  <si>
    <t>水酸化ナトリウム3512</t>
  </si>
  <si>
    <t>廃水処理3513</t>
  </si>
  <si>
    <t>水3517</t>
  </si>
  <si>
    <t>ナフサ3518</t>
  </si>
  <si>
    <t>メタノール3521</t>
  </si>
  <si>
    <t>水酸化ナトリウム3522</t>
  </si>
  <si>
    <t>ヘキサン3523</t>
  </si>
  <si>
    <t>大豆粉3525</t>
  </si>
  <si>
    <t>ヘキサン3526</t>
  </si>
  <si>
    <t>水酸化カルシウム3529</t>
  </si>
  <si>
    <t>水3530</t>
  </si>
  <si>
    <t>セルラーゼ3532</t>
  </si>
  <si>
    <t>廃水処理3533</t>
  </si>
  <si>
    <t>水3536</t>
  </si>
  <si>
    <t>グルコース3537</t>
  </si>
  <si>
    <t>アンモニア3538</t>
  </si>
  <si>
    <t>リン酸塩3539</t>
  </si>
  <si>
    <t>廃水処理3541</t>
  </si>
  <si>
    <t>水3543</t>
  </si>
  <si>
    <t>グルコース3544</t>
  </si>
  <si>
    <t>アンモニア3545</t>
  </si>
  <si>
    <t>リン酸塩3546</t>
  </si>
  <si>
    <t>コエンザイム3548</t>
  </si>
  <si>
    <t>廃水処理3549</t>
  </si>
  <si>
    <t>グルコース3551</t>
  </si>
  <si>
    <t>アンモニア3552</t>
  </si>
  <si>
    <t>リン酸塩3553</t>
  </si>
  <si>
    <t>マグネシウム3554</t>
  </si>
  <si>
    <t>コエンザイム3555</t>
  </si>
  <si>
    <t>水3556</t>
  </si>
  <si>
    <t>廃水処理3557</t>
  </si>
  <si>
    <t>グルコース3559</t>
  </si>
  <si>
    <t>硫酸アンモニウム3560</t>
  </si>
  <si>
    <t>リン酸塩3561</t>
  </si>
  <si>
    <t>マグネシウム3562</t>
  </si>
  <si>
    <t>水3564</t>
  </si>
  <si>
    <t>廃水処理3565</t>
  </si>
  <si>
    <t>水3568</t>
  </si>
  <si>
    <t>硫酸アンモニウム3570</t>
  </si>
  <si>
    <t>リン酸塩3571</t>
  </si>
  <si>
    <t>マグネシウム3572</t>
  </si>
  <si>
    <t>リパーゼ3573</t>
  </si>
  <si>
    <t>廃水処理3574</t>
  </si>
  <si>
    <t>水3576</t>
  </si>
  <si>
    <t>トウモロコシ3577</t>
  </si>
  <si>
    <t>アミラーゼ3578</t>
  </si>
  <si>
    <t>廃水処理3579</t>
  </si>
  <si>
    <t>酸素3583</t>
  </si>
  <si>
    <t>アセトン3584</t>
  </si>
  <si>
    <t>銅-クロム触媒3585</t>
  </si>
  <si>
    <t>酸素3587</t>
  </si>
  <si>
    <t>ベンゼン3589</t>
  </si>
  <si>
    <t>コバルト触媒3590</t>
  </si>
  <si>
    <t>窒素3595</t>
  </si>
  <si>
    <t>白金触媒3596</t>
  </si>
  <si>
    <t>メタノール3597</t>
  </si>
  <si>
    <t>コバルト精鉱3600</t>
  </si>
  <si>
    <t>硫酸3601</t>
  </si>
  <si>
    <t>水酸化ナトリウム3602</t>
  </si>
  <si>
    <t>白金触媒3603</t>
  </si>
  <si>
    <t>水3604</t>
  </si>
  <si>
    <t>廃塩水処理3605</t>
  </si>
  <si>
    <t>ナフサ3607</t>
  </si>
  <si>
    <t>脱イオン水3608</t>
  </si>
  <si>
    <t>白金触媒3609</t>
  </si>
  <si>
    <t>ヘキサン3610</t>
  </si>
  <si>
    <t>ANFO3617</t>
  </si>
  <si>
    <t>廃水処理3618</t>
  </si>
  <si>
    <t>ANFO3620</t>
  </si>
  <si>
    <t>廃水処理3621</t>
  </si>
  <si>
    <t>水3628</t>
  </si>
  <si>
    <t>硫酸3629</t>
  </si>
  <si>
    <t>塩化カルシウム3630</t>
  </si>
  <si>
    <t>廃酸処理3631</t>
  </si>
  <si>
    <t>銅精鉱3633</t>
  </si>
  <si>
    <t>石灰石3634</t>
  </si>
  <si>
    <t>珪砂3635</t>
  </si>
  <si>
    <t>酸素3636</t>
  </si>
  <si>
    <t>水酸化ナトリウム3637</t>
  </si>
  <si>
    <t>活性炭3638</t>
  </si>
  <si>
    <t>潤滑油3641</t>
  </si>
  <si>
    <t>水3642</t>
  </si>
  <si>
    <t>工業用シリコン3644</t>
  </si>
  <si>
    <t>塩化水素3645</t>
  </si>
  <si>
    <t>水素3646</t>
  </si>
  <si>
    <t>水3647</t>
  </si>
  <si>
    <t>窒素3648</t>
  </si>
  <si>
    <t>廃酸処理3649</t>
  </si>
  <si>
    <t>鉱石採掘3651</t>
  </si>
  <si>
    <t>水3652</t>
  </si>
  <si>
    <t>石炭3654</t>
  </si>
  <si>
    <t>石灰石3656</t>
  </si>
  <si>
    <t>水3657</t>
  </si>
  <si>
    <t>スラグ処理3658</t>
  </si>
  <si>
    <t>廃ガス処理3659</t>
  </si>
  <si>
    <t>鉄鋼(高炉・転炉)3661</t>
  </si>
  <si>
    <t>潤滑油3662</t>
  </si>
  <si>
    <t>水3663</t>
  </si>
  <si>
    <t>鉄鋼(高炉・転炉)3665</t>
  </si>
  <si>
    <t>潤滑油3666</t>
  </si>
  <si>
    <t>水3667</t>
  </si>
  <si>
    <t>アルミナ3669</t>
  </si>
  <si>
    <t>カーボン電極3670</t>
  </si>
  <si>
    <t>水3671</t>
  </si>
  <si>
    <t>フッ化アルミニウム3673</t>
  </si>
  <si>
    <t>フッ化カルシウム3674</t>
  </si>
  <si>
    <t>廃ガス処理3675</t>
  </si>
  <si>
    <t>フッ化水素3677</t>
  </si>
  <si>
    <t>水酸化ナトリウム3678</t>
  </si>
  <si>
    <t>酸化アルミニウム3679</t>
  </si>
  <si>
    <t>水3680</t>
  </si>
  <si>
    <t>フッ素含有液処理3681</t>
  </si>
  <si>
    <t>蛍石鉱3683</t>
  </si>
  <si>
    <t>凝集剤3684</t>
  </si>
  <si>
    <t>水3685</t>
  </si>
  <si>
    <t>フッ素含有液処理3686</t>
  </si>
  <si>
    <t>鉱石採掘3688</t>
  </si>
  <si>
    <t>発泡剤3690</t>
  </si>
  <si>
    <t>水3691</t>
  </si>
  <si>
    <t>ステアリン酸3693</t>
  </si>
  <si>
    <t>硫酸アルミニウム3694</t>
  </si>
  <si>
    <t>水3695</t>
  </si>
  <si>
    <t>酸性触媒3696</t>
  </si>
  <si>
    <t>廃水処理3698</t>
  </si>
  <si>
    <t>エタノール3699</t>
  </si>
  <si>
    <t>有機廃液処理3700</t>
  </si>
  <si>
    <t>水酸化カリウム3704</t>
  </si>
  <si>
    <t>イオン交換水3705</t>
  </si>
  <si>
    <t>VOC処理3706</t>
  </si>
  <si>
    <t>廃液処理3707</t>
  </si>
  <si>
    <t>ソルビトール3709</t>
  </si>
  <si>
    <t>オレイン酸3710</t>
  </si>
  <si>
    <t>硫酸3711</t>
  </si>
  <si>
    <t>トルエン3713</t>
  </si>
  <si>
    <t>水3714</t>
  </si>
  <si>
    <t>VOC処理3715</t>
  </si>
  <si>
    <t>エチレン3717</t>
  </si>
  <si>
    <t>酸素3718</t>
  </si>
  <si>
    <t>銀触媒3719</t>
  </si>
  <si>
    <t>VOC処理3720</t>
  </si>
  <si>
    <t>水酸化ナトリウム3723</t>
  </si>
  <si>
    <t>水3724</t>
  </si>
  <si>
    <t>ヘキサン3725</t>
  </si>
  <si>
    <t>塩酸3726</t>
  </si>
  <si>
    <t>廃水処理3727</t>
  </si>
  <si>
    <t>イソブテン3730</t>
  </si>
  <si>
    <t>硫酸3731</t>
  </si>
  <si>
    <t>ヘキサン3732</t>
  </si>
  <si>
    <t>水3733</t>
  </si>
  <si>
    <t>廃酸処理3734</t>
  </si>
  <si>
    <t>大豆3736</t>
  </si>
  <si>
    <t>水3738</t>
  </si>
  <si>
    <t>廃水処理3739</t>
  </si>
  <si>
    <t>トルエン3741</t>
  </si>
  <si>
    <t>空気3742</t>
  </si>
  <si>
    <t>メタノール3744</t>
  </si>
  <si>
    <t>廃水処理3745</t>
  </si>
  <si>
    <t>ナフサ3747</t>
  </si>
  <si>
    <t>原油3749</t>
  </si>
  <si>
    <t>水蒸気3750</t>
  </si>
  <si>
    <t>水3751</t>
  </si>
  <si>
    <t>硫酸コバルト3754</t>
  </si>
  <si>
    <t>水酸化ナトリウム3755</t>
  </si>
  <si>
    <t>水3756</t>
  </si>
  <si>
    <t>トルエン3757</t>
  </si>
  <si>
    <t>廃液処理3758</t>
  </si>
  <si>
    <t>酸素3761</t>
  </si>
  <si>
    <t>コバルト触媒3762</t>
  </si>
  <si>
    <t>水3763</t>
  </si>
  <si>
    <t>トルエン3764</t>
  </si>
  <si>
    <t>スラッジ処理3765</t>
  </si>
  <si>
    <t>廃液処理3766</t>
  </si>
  <si>
    <t>VOC処理3767</t>
  </si>
  <si>
    <t>コバルト3769</t>
  </si>
  <si>
    <t>硫酸3770</t>
  </si>
  <si>
    <t>水3771</t>
  </si>
  <si>
    <t>廃液処理3772</t>
  </si>
  <si>
    <t>原油3774</t>
  </si>
  <si>
    <t>水素3775</t>
  </si>
  <si>
    <t>水3776</t>
  </si>
  <si>
    <t>有機廃液処理3778</t>
  </si>
  <si>
    <t>VOC処理3779</t>
  </si>
  <si>
    <t>アルミナ3783</t>
  </si>
  <si>
    <t>水3784</t>
  </si>
  <si>
    <t>硝酸3785</t>
  </si>
  <si>
    <t>重金属廃液処理3786</t>
  </si>
  <si>
    <t>VOC処理3787</t>
  </si>
  <si>
    <t>ニッケル3789</t>
  </si>
  <si>
    <t>硫酸3790</t>
  </si>
  <si>
    <t>水3791</t>
  </si>
  <si>
    <t>重金属廃液処理3792</t>
  </si>
  <si>
    <t>スラッジ処理3793</t>
  </si>
  <si>
    <t>硝酸3796</t>
  </si>
  <si>
    <t>水3797</t>
  </si>
  <si>
    <t>重金属廃液処理3798</t>
  </si>
  <si>
    <t>スラッジ処理3799</t>
  </si>
  <si>
    <t>水酸化ナトリウム3801</t>
  </si>
  <si>
    <t>硫酸3803</t>
  </si>
  <si>
    <t>水3804</t>
  </si>
  <si>
    <t>次亜塩素酸ナトリウム3805</t>
  </si>
  <si>
    <t>スラッジ処理3806</t>
  </si>
  <si>
    <t>モリブデン精鉱3808</t>
  </si>
  <si>
    <t>アンモニア3809</t>
  </si>
  <si>
    <t>水3810</t>
  </si>
  <si>
    <t>空気3811</t>
  </si>
  <si>
    <t>重金属廃液処理3812</t>
  </si>
  <si>
    <t>スラッジ処理3813</t>
  </si>
  <si>
    <t>アクリルアミド3815</t>
  </si>
  <si>
    <t>過硫酸アンモニウム3816</t>
  </si>
  <si>
    <t>水酸化ナトリウム3818</t>
  </si>
  <si>
    <t>純水3819</t>
  </si>
  <si>
    <t>廃水処理3820</t>
  </si>
  <si>
    <t>アクリルアミド3822</t>
  </si>
  <si>
    <t>ホルムアルデヒド3823</t>
  </si>
  <si>
    <t>過硫酸アンモニウム3824</t>
  </si>
  <si>
    <t>硫酸3825</t>
  </si>
  <si>
    <t>純水3826</t>
  </si>
  <si>
    <t>廃水処理3827</t>
  </si>
  <si>
    <t>塩素3830</t>
  </si>
  <si>
    <t>硫酸アルミニウム3831</t>
  </si>
  <si>
    <t>硫酸3832</t>
  </si>
  <si>
    <t>水酸化ナトリウム3833</t>
  </si>
  <si>
    <t>逆浸透膜3834</t>
  </si>
  <si>
    <t>イオン交換樹脂3835</t>
  </si>
  <si>
    <t>硫酸アルミニウム3839</t>
  </si>
  <si>
    <t>次亜塩素酸ナトリウム3840</t>
  </si>
  <si>
    <t>水酸化ナトリウム3841</t>
  </si>
  <si>
    <t>ポリ塩化アルミニウム3842</t>
  </si>
  <si>
    <t>水3843</t>
  </si>
  <si>
    <t>廃水処理3844</t>
  </si>
  <si>
    <t>スラッジ処理3845</t>
  </si>
  <si>
    <t>ポリアミド3847</t>
  </si>
  <si>
    <t>ヘキサン3851</t>
  </si>
  <si>
    <t>NMP(N-メチル-2-ピロリドカン)3852</t>
  </si>
  <si>
    <t>ポリエチレングリコール3853</t>
  </si>
  <si>
    <t>トリエチルアミン3854</t>
  </si>
  <si>
    <t>有機廃液処理3855</t>
  </si>
  <si>
    <t>ポリプロピレン3857</t>
  </si>
  <si>
    <t>ポリエステル3858</t>
  </si>
  <si>
    <t>酸化防止剤3861</t>
  </si>
  <si>
    <t>イソプロピルアルコール3863</t>
  </si>
  <si>
    <t>廃水処理3864</t>
  </si>
  <si>
    <t>水3866</t>
  </si>
  <si>
    <t>水3869</t>
  </si>
  <si>
    <t>硫酸3870</t>
  </si>
  <si>
    <t>フェノール系酸化防止剤3871</t>
  </si>
  <si>
    <t>廃水処理3872</t>
  </si>
  <si>
    <t>ビスフェノールA3874</t>
  </si>
  <si>
    <t>水酸化ナトリウム3876</t>
  </si>
  <si>
    <t>フェノール系酸化防止剤3877</t>
  </si>
  <si>
    <t>廃水処理3879</t>
  </si>
  <si>
    <t>VOC処理3880</t>
  </si>
  <si>
    <t>水素3883</t>
  </si>
  <si>
    <t>パラジウム触媒3884</t>
  </si>
  <si>
    <t>水酸化ナトリウム3885</t>
  </si>
  <si>
    <t>トルエン3886</t>
  </si>
  <si>
    <t>有機廃液処理3887</t>
  </si>
  <si>
    <t>ジクロロメタン3892</t>
  </si>
  <si>
    <t>アセトニトリル3893</t>
  </si>
  <si>
    <t>廃塩化水素処理3894</t>
  </si>
  <si>
    <t>亜硫酸ガス処理3895</t>
  </si>
  <si>
    <t>メチルアミン3898</t>
  </si>
  <si>
    <t>酸化マグネシウム3899</t>
  </si>
  <si>
    <t>トルエン3900</t>
  </si>
  <si>
    <t>有機廃液処理3901</t>
  </si>
  <si>
    <t>アンモニア3903</t>
  </si>
  <si>
    <t>エタノール3904</t>
  </si>
  <si>
    <t>酸化アルミニウム3905</t>
  </si>
  <si>
    <t>有機廃液処理3906</t>
  </si>
  <si>
    <t>プロピレン3908</t>
  </si>
  <si>
    <t>ジーグラー・ナッタ触媒3909</t>
  </si>
  <si>
    <t>ヘキサン3910</t>
  </si>
  <si>
    <t>有機廃液処理3911</t>
  </si>
  <si>
    <t>エチレングリコール3914</t>
  </si>
  <si>
    <t>水蒸気3916</t>
  </si>
  <si>
    <t>エチレン-酢酸ビニル共重合体3918</t>
  </si>
  <si>
    <t>メタノール3921</t>
  </si>
  <si>
    <t>水3922</t>
  </si>
  <si>
    <t>硫酸3923</t>
  </si>
  <si>
    <t>シリカ3924</t>
  </si>
  <si>
    <t>廃塩化水素処理3926</t>
  </si>
  <si>
    <t>廃塩水処理3927</t>
  </si>
  <si>
    <t>水酸化アンモニウム3932</t>
  </si>
  <si>
    <t>水素3933</t>
  </si>
  <si>
    <t>硫酸3934</t>
  </si>
  <si>
    <t>アンモニア3935</t>
  </si>
  <si>
    <t>メタノール3936</t>
  </si>
  <si>
    <t>廃酸処理3938</t>
  </si>
  <si>
    <t>フェノール3940</t>
  </si>
  <si>
    <t>イソブテン3941</t>
  </si>
  <si>
    <t>トルエン3942</t>
  </si>
  <si>
    <t>ホウ酸3943</t>
  </si>
  <si>
    <t>メタノール3944</t>
  </si>
  <si>
    <t>ヘキサン3945</t>
  </si>
  <si>
    <t>有機廃液処理3946</t>
  </si>
  <si>
    <t>クロロベンゼン3948</t>
  </si>
  <si>
    <t>塩素3950</t>
  </si>
  <si>
    <t>塩化アルミニウム3951</t>
  </si>
  <si>
    <t>NMP(N-メチル-2-ピロリドカン)3953</t>
  </si>
  <si>
    <t>ベンゼン3955</t>
  </si>
  <si>
    <t>硝酸3956</t>
  </si>
  <si>
    <t>硫酸3957</t>
  </si>
  <si>
    <t>水3958</t>
  </si>
  <si>
    <t>有機廃液処理3959</t>
  </si>
  <si>
    <t>空気3962</t>
  </si>
  <si>
    <t>酢酸3965</t>
  </si>
  <si>
    <t>水3966</t>
  </si>
  <si>
    <t>VOC処理3967</t>
  </si>
  <si>
    <t>廃酸処理3968</t>
  </si>
  <si>
    <t>三酸化硫黄3970</t>
  </si>
  <si>
    <t>塩化水素3971</t>
  </si>
  <si>
    <t>塩化鉄3972</t>
  </si>
  <si>
    <t>四塩化炭素3973</t>
  </si>
  <si>
    <t>水3974</t>
  </si>
  <si>
    <t>亜硫酸ガス処理3975</t>
  </si>
  <si>
    <t>廃塩水処理3976</t>
  </si>
  <si>
    <t>アセトアルデヒド3978</t>
  </si>
  <si>
    <t>アンモニア3979</t>
  </si>
  <si>
    <t>ホルムアルデヒド3980</t>
  </si>
  <si>
    <t>酸化アルミニウム3981</t>
  </si>
  <si>
    <t>水3982</t>
  </si>
  <si>
    <t>窒素3983</t>
  </si>
  <si>
    <t>有機廃液処理3984</t>
  </si>
  <si>
    <t>1,4-ブタンジオール3986</t>
  </si>
  <si>
    <t>硫酸3987</t>
  </si>
  <si>
    <t>水3988</t>
  </si>
  <si>
    <t>窒素3989</t>
  </si>
  <si>
    <t>有機廃液処理3990</t>
  </si>
  <si>
    <t>蒸気3992</t>
  </si>
  <si>
    <t>メタノール3993</t>
  </si>
  <si>
    <t>アンモニア3994</t>
  </si>
  <si>
    <t>アルミナ3995</t>
  </si>
  <si>
    <t>窒素3996</t>
  </si>
  <si>
    <t>有機廃液処理3997</t>
  </si>
  <si>
    <t>マグネサイト精鉱3999</t>
  </si>
  <si>
    <t>水4000</t>
  </si>
  <si>
    <t>塩化カルシウム4001</t>
  </si>
  <si>
    <t>廃液処理4002</t>
  </si>
  <si>
    <t>スラッジ処理4003</t>
  </si>
  <si>
    <t>空気4006</t>
  </si>
  <si>
    <t>酢酸4009</t>
  </si>
  <si>
    <t>水4010</t>
  </si>
  <si>
    <t>VOC処理4011</t>
  </si>
  <si>
    <t>廃酸処理4012</t>
  </si>
  <si>
    <t>アンチモン精鉱4014</t>
  </si>
  <si>
    <t>空気4015</t>
  </si>
  <si>
    <t>炭酸ナトリウム4016</t>
  </si>
  <si>
    <t>酸化カルシウム4017</t>
  </si>
  <si>
    <t>亜硫酸ガス処理4018</t>
  </si>
  <si>
    <t>廃酸処理4019</t>
  </si>
  <si>
    <t>スラグ処理4020</t>
  </si>
  <si>
    <t>蒸気4022</t>
  </si>
  <si>
    <t>エチレン4023</t>
  </si>
  <si>
    <t>酢酸ビニル4024</t>
  </si>
  <si>
    <t>過酸化ベンゾイル4025</t>
  </si>
  <si>
    <t>プロパン4026</t>
  </si>
  <si>
    <t>VOC処理4027</t>
  </si>
  <si>
    <t>有機廃液処理4028</t>
  </si>
  <si>
    <t>蒸気4030</t>
  </si>
  <si>
    <t>工業用シリコン4031</t>
  </si>
  <si>
    <t>塩化メチル4032</t>
  </si>
  <si>
    <t>銅触媒4033</t>
  </si>
  <si>
    <t>廃ガス処理4034</t>
  </si>
  <si>
    <t>廃塩水処理4035</t>
  </si>
  <si>
    <t>蒸気4037</t>
  </si>
  <si>
    <t>水4039</t>
  </si>
  <si>
    <t>塩化鉄4040</t>
  </si>
  <si>
    <t>トルエン4041</t>
  </si>
  <si>
    <t>廃塩水処理4042</t>
  </si>
  <si>
    <t>蒸気4044</t>
  </si>
  <si>
    <t>ステアリン酸4045</t>
  </si>
  <si>
    <t>水酸化カルシウム4046</t>
  </si>
  <si>
    <t>水4047</t>
  </si>
  <si>
    <t>廃水処理4048</t>
  </si>
  <si>
    <t>蒸気4050</t>
  </si>
  <si>
    <t>ベンゼン4051</t>
  </si>
  <si>
    <t>水素4052</t>
  </si>
  <si>
    <t>ルテニウム触媒4053</t>
  </si>
  <si>
    <t>VOC処理4054</t>
  </si>
  <si>
    <t>廃液処理4055</t>
  </si>
  <si>
    <t>アンモニア4057</t>
  </si>
  <si>
    <t>ベンゼン4061</t>
  </si>
  <si>
    <t>塩素4062</t>
  </si>
  <si>
    <t>塩化水素処理4063</t>
  </si>
  <si>
    <t>二酸化硫黄4065</t>
  </si>
  <si>
    <t>塩素4066</t>
  </si>
  <si>
    <t>活性炭4067</t>
  </si>
  <si>
    <t>廃ガス処理4068</t>
  </si>
  <si>
    <t>トルエン4070</t>
  </si>
  <si>
    <t>空気4071</t>
  </si>
  <si>
    <t>コバルト4072</t>
  </si>
  <si>
    <t>酢酸4073</t>
  </si>
  <si>
    <t>廃液処理4074</t>
  </si>
  <si>
    <t>oナフテン酸4076</t>
  </si>
  <si>
    <t>硝酸コバルト4077</t>
  </si>
  <si>
    <t>トルエン4078</t>
  </si>
  <si>
    <t>有機廃液処理4079</t>
  </si>
  <si>
    <t>oナフテン酸4082</t>
  </si>
  <si>
    <t>トルエン4083</t>
  </si>
  <si>
    <t>水4084</t>
  </si>
  <si>
    <t>有機廃液処理4085</t>
  </si>
  <si>
    <t>二酸化硫黄4087</t>
  </si>
  <si>
    <t>空気4088</t>
  </si>
  <si>
    <t>廃ガス処理4089</t>
  </si>
  <si>
    <t>ナフサ4091</t>
  </si>
  <si>
    <t>ゼオライト4092</t>
  </si>
  <si>
    <t>キシレン4093</t>
  </si>
  <si>
    <t>廃液処理4094</t>
  </si>
  <si>
    <t>コバルト精鉱4096</t>
  </si>
  <si>
    <t>酢酸4097</t>
  </si>
  <si>
    <t>水4098</t>
  </si>
  <si>
    <t>廃液処理4099</t>
  </si>
  <si>
    <t>炭酸マンガン4101</t>
  </si>
  <si>
    <t>酢酸4102</t>
  </si>
  <si>
    <t>水4103</t>
  </si>
  <si>
    <t>硫酸4104</t>
  </si>
  <si>
    <t>廃酸処理4105</t>
  </si>
  <si>
    <t>天然ガス4107</t>
  </si>
  <si>
    <t>原油4108</t>
  </si>
  <si>
    <t>メタン4109</t>
  </si>
  <si>
    <t>アミン溶液4110</t>
  </si>
  <si>
    <t>スラッジ処理4111</t>
  </si>
  <si>
    <t>メタノール4113</t>
  </si>
  <si>
    <t>塩化水素4114</t>
  </si>
  <si>
    <t>プロパン4115</t>
  </si>
  <si>
    <t>水4116</t>
  </si>
  <si>
    <t>廃水処理4117</t>
  </si>
  <si>
    <t>工業用シリコン4119</t>
  </si>
  <si>
    <t>塩化メチル4120</t>
  </si>
  <si>
    <t>塩素4121</t>
  </si>
  <si>
    <t>ヘキサン4122</t>
  </si>
  <si>
    <t>水4123</t>
  </si>
  <si>
    <t>塩廃水処理4124</t>
  </si>
  <si>
    <t>塩化鉄4126</t>
  </si>
  <si>
    <t>アンモニア4128</t>
  </si>
  <si>
    <t>水4129</t>
  </si>
  <si>
    <t>硫酸4130</t>
  </si>
  <si>
    <t>アンモニア4132</t>
  </si>
  <si>
    <t>V2O54133</t>
  </si>
  <si>
    <t>水4134</t>
  </si>
  <si>
    <t>硫酸4135</t>
  </si>
  <si>
    <t>廃水処理4136</t>
  </si>
  <si>
    <t>炭酸マンガン4139</t>
  </si>
  <si>
    <t>硝酸4140</t>
  </si>
  <si>
    <t>水4141</t>
  </si>
  <si>
    <t>硫酸4142</t>
  </si>
  <si>
    <t>廃酸処理4143</t>
  </si>
  <si>
    <t>灯油4145</t>
  </si>
  <si>
    <t>炭酸ナトリウム4148</t>
  </si>
  <si>
    <t>水4149</t>
  </si>
  <si>
    <t>硫酸4150</t>
  </si>
  <si>
    <t>廃水処理4151</t>
  </si>
  <si>
    <t>酸化クロム4153</t>
  </si>
  <si>
    <t>塩酸4154</t>
  </si>
  <si>
    <t>水4155</t>
  </si>
  <si>
    <t>廃酸処理4156</t>
  </si>
  <si>
    <t>マンガン精鉱4158</t>
  </si>
  <si>
    <t>硫酸4159</t>
  </si>
  <si>
    <t>水4160</t>
  </si>
  <si>
    <t>廃酸処理4161</t>
  </si>
  <si>
    <t>硫酸アンモニウム4164</t>
  </si>
  <si>
    <t>水4165</t>
  </si>
  <si>
    <t>廃水処理4166</t>
  </si>
  <si>
    <t>硫酸4169</t>
  </si>
  <si>
    <t>水4170</t>
  </si>
  <si>
    <t>廃酸処理4171</t>
  </si>
  <si>
    <t>クロム精鉱4173</t>
  </si>
  <si>
    <t>炭酸ナトリウム4174</t>
  </si>
  <si>
    <t>水4176</t>
  </si>
  <si>
    <t>廃水処理4177</t>
  </si>
  <si>
    <t>硝酸4179</t>
  </si>
  <si>
    <t>炭酸ナトリウム4180</t>
  </si>
  <si>
    <t>水4181</t>
  </si>
  <si>
    <t>廃水処理4182</t>
  </si>
  <si>
    <t>コンクリート4190</t>
  </si>
  <si>
    <t>鋼材4191</t>
  </si>
  <si>
    <t>銅線4192</t>
  </si>
  <si>
    <t>鋼材4199</t>
  </si>
  <si>
    <t>コンクリート4200</t>
  </si>
  <si>
    <t>銅線4201</t>
  </si>
  <si>
    <t>コンクリート4204</t>
  </si>
  <si>
    <t>銅線4205</t>
  </si>
  <si>
    <t>廃水処理4207</t>
  </si>
  <si>
    <t>鋼材4209</t>
  </si>
  <si>
    <t>コンクリート4210</t>
  </si>
  <si>
    <t>銅線4212</t>
  </si>
  <si>
    <t>潤滑油4213</t>
  </si>
  <si>
    <t>銀ペースト4219</t>
  </si>
  <si>
    <t>銅線4220</t>
  </si>
  <si>
    <t>木片4222</t>
  </si>
  <si>
    <t>水4223</t>
  </si>
  <si>
    <t>接着剤4224</t>
  </si>
  <si>
    <t>炭素鋼4226</t>
  </si>
  <si>
    <t>ステンレス鋼4227</t>
  </si>
  <si>
    <t>アクリル酸4231</t>
  </si>
  <si>
    <t>過硫酸アンモニウム4232</t>
  </si>
  <si>
    <t>水酸化ナトリウム4233</t>
  </si>
  <si>
    <t>水4234</t>
  </si>
  <si>
    <t>廃水処理4235</t>
  </si>
  <si>
    <t>ガラス繊維4237</t>
  </si>
  <si>
    <t>エポキシ樹脂4238</t>
  </si>
  <si>
    <t>洗浄用有機溶媒4240</t>
  </si>
  <si>
    <t>有機廃液処理4242</t>
  </si>
  <si>
    <t>工業用シリコン4244</t>
  </si>
  <si>
    <t>銀ペースト4247</t>
  </si>
  <si>
    <t>珪砂4250</t>
  </si>
  <si>
    <t>ソーダ灰4251</t>
  </si>
  <si>
    <t>石灰石4252</t>
  </si>
  <si>
    <t>ドロマイト4253</t>
  </si>
  <si>
    <t>アルミナ4254</t>
  </si>
  <si>
    <t>酸化カリウム4255</t>
  </si>
  <si>
    <t>酸化鉄4256</t>
  </si>
  <si>
    <t>酸化バリウム4257</t>
  </si>
  <si>
    <t>水4258</t>
  </si>
  <si>
    <t>エタノール4259</t>
  </si>
  <si>
    <t>廃水処理4260</t>
  </si>
  <si>
    <t>マグネシウム4263</t>
  </si>
  <si>
    <t>工業用シリコン4264</t>
  </si>
  <si>
    <t>塩酸4269</t>
  </si>
  <si>
    <t>廃水処理4270</t>
  </si>
  <si>
    <t>エチレン-酢酸ビニル共重合体4272</t>
  </si>
  <si>
    <t>潤滑油4275</t>
  </si>
  <si>
    <t>テレピン油4280</t>
  </si>
  <si>
    <t>洗浄用有機溶媒4281</t>
  </si>
  <si>
    <t>有機廃液処理4282</t>
  </si>
  <si>
    <t>鉄鉱石4284</t>
  </si>
  <si>
    <t>石灰石4285</t>
  </si>
  <si>
    <t>マグネシウム4287</t>
  </si>
  <si>
    <t>スラグ処理4288</t>
  </si>
  <si>
    <t>鉄鉱石4290</t>
  </si>
  <si>
    <t>クロム精鉱4291</t>
  </si>
  <si>
    <t>ニッケル精鉱4292</t>
  </si>
  <si>
    <t>石灰石4293</t>
  </si>
  <si>
    <t>水4294</t>
  </si>
  <si>
    <t>スラグ処理4295</t>
  </si>
  <si>
    <t>ニッケル精鉱4297</t>
  </si>
  <si>
    <t>クロム精鉱4298</t>
  </si>
  <si>
    <t>鉄鉱石4299</t>
  </si>
  <si>
    <t>モリブデン精鉱4300</t>
  </si>
  <si>
    <t>石灰石4301</t>
  </si>
  <si>
    <t>スラグ処理4302</t>
  </si>
  <si>
    <t>炭素鋼4304</t>
  </si>
  <si>
    <t>ポリエステル4305</t>
  </si>
  <si>
    <t>有機廃液処理4308</t>
  </si>
  <si>
    <t>廃水処理4309</t>
  </si>
  <si>
    <t>過酸化ベンゾイル4312</t>
  </si>
  <si>
    <t>トリエチルアミン4314</t>
  </si>
  <si>
    <t>リン酸4315</t>
  </si>
  <si>
    <t>ビスフェノールA4317</t>
  </si>
  <si>
    <t>メタノール4318</t>
  </si>
  <si>
    <t>廃水処理4319</t>
  </si>
  <si>
    <t>エタノール4321</t>
  </si>
  <si>
    <t>イソプロピルアルコール4322</t>
  </si>
  <si>
    <t>アセトン4323</t>
  </si>
  <si>
    <t>トルエン4324</t>
  </si>
  <si>
    <t>キシレン4325</t>
  </si>
  <si>
    <t>ヘキサン4326</t>
  </si>
  <si>
    <t>メタノール4328</t>
  </si>
  <si>
    <t>酢酸エチル4329</t>
  </si>
  <si>
    <t>フッ化水素4336</t>
  </si>
  <si>
    <t>硝酸4337</t>
  </si>
  <si>
    <t>リン酸4338</t>
  </si>
  <si>
    <t>塩素4339</t>
  </si>
  <si>
    <t>四フッ化炭素4340</t>
  </si>
  <si>
    <t>過酸化水素4341</t>
  </si>
  <si>
    <t>リン4344</t>
  </si>
  <si>
    <t>アンチモン4346</t>
  </si>
  <si>
    <t>アンモニア4349</t>
  </si>
  <si>
    <t>窒素4350</t>
  </si>
  <si>
    <t>アルゴン4351</t>
  </si>
  <si>
    <t>廃ガス処理4352</t>
  </si>
  <si>
    <t>一次アルミニウム</t>
  </si>
  <si>
    <t>鉄鋼(高炉・転炉)4356</t>
  </si>
  <si>
    <t>硫酸4358</t>
  </si>
  <si>
    <t>酸化クロム4359</t>
  </si>
  <si>
    <t>リン酸4360</t>
  </si>
  <si>
    <t>硝酸4361</t>
  </si>
  <si>
    <t>ステアリン酸亜鉛4364</t>
  </si>
  <si>
    <t>シリコーンオイル4367</t>
  </si>
  <si>
    <t>エチレンジアミン4373</t>
  </si>
  <si>
    <t>ポリアミド4374</t>
  </si>
  <si>
    <t>水4386</t>
  </si>
  <si>
    <t>洗浄用有機溶媒4387</t>
  </si>
  <si>
    <t>有機廃液処理4388</t>
  </si>
  <si>
    <t>廃水処理4389</t>
  </si>
  <si>
    <t>銀4391</t>
  </si>
  <si>
    <t>ポリビニルブチラール4393</t>
  </si>
  <si>
    <t>テレピン油4395</t>
  </si>
  <si>
    <t>有機溶媒4396</t>
  </si>
  <si>
    <t>水4397</t>
  </si>
  <si>
    <t>有機廃液処理4398</t>
  </si>
  <si>
    <t>水4401</t>
  </si>
  <si>
    <t>水4403</t>
  </si>
  <si>
    <t>潤滑油4404</t>
  </si>
  <si>
    <t>リン酸4407</t>
  </si>
  <si>
    <t>硝酸4408</t>
  </si>
  <si>
    <t>水4409</t>
  </si>
  <si>
    <t>廃液処理4410</t>
  </si>
  <si>
    <t>有機溶媒4412</t>
  </si>
  <si>
    <t>防錆剤4413</t>
  </si>
  <si>
    <t>水4414</t>
  </si>
  <si>
    <t>廃液処理4415</t>
  </si>
  <si>
    <t>エチレンジアミン4417</t>
  </si>
  <si>
    <t>プロピレンオキシド4418</t>
  </si>
  <si>
    <t>硫酸4419</t>
  </si>
  <si>
    <t>水4420</t>
  </si>
  <si>
    <t>メタノール4421</t>
  </si>
  <si>
    <t>有機廃液処理4422</t>
  </si>
  <si>
    <t>硫酸4426</t>
  </si>
  <si>
    <t>トルエン4427</t>
  </si>
  <si>
    <t>水4428</t>
  </si>
  <si>
    <t>有機廃液処理4429</t>
  </si>
  <si>
    <t>トルエン4431</t>
  </si>
  <si>
    <t>ブタノール4432</t>
  </si>
  <si>
    <t>硫酸4433</t>
  </si>
  <si>
    <t>水4434</t>
  </si>
  <si>
    <t>有機廃液処理4435</t>
  </si>
  <si>
    <t>エチレン4437</t>
  </si>
  <si>
    <t>塩素4438</t>
  </si>
  <si>
    <t>塩化鉄4439</t>
  </si>
  <si>
    <t>水4440</t>
  </si>
  <si>
    <t>含塩素廃液4441</t>
  </si>
  <si>
    <t>酢酸4443</t>
  </si>
  <si>
    <t>エタノール4444</t>
  </si>
  <si>
    <t>硫酸4445</t>
  </si>
  <si>
    <t>水4446</t>
  </si>
  <si>
    <t>廃酸処理4447</t>
  </si>
  <si>
    <t>シリコーンオイル4449</t>
  </si>
  <si>
    <t>トルエン4450</t>
  </si>
  <si>
    <t>ポリオキシエチレンアルキルエーテル4451</t>
  </si>
  <si>
    <t>イソアゾリノン系防腐剤4453</t>
  </si>
  <si>
    <t>カルナウパワックス4455</t>
  </si>
  <si>
    <t>パラフィンワックス4456</t>
  </si>
  <si>
    <t>界面活性剤4458</t>
  </si>
  <si>
    <t>界面活性剤4465</t>
  </si>
  <si>
    <t>水4467</t>
  </si>
  <si>
    <t>シリコーンオイル4468</t>
  </si>
  <si>
    <t>カルナウパワックス4469</t>
  </si>
  <si>
    <t>パラフィンワックス4470</t>
  </si>
  <si>
    <t>ポリオキシエチレンアルキルエーテル4471</t>
  </si>
  <si>
    <t>イソアゾリノン系防腐剤4472</t>
  </si>
  <si>
    <t>防錆剤4473</t>
  </si>
  <si>
    <t>フッ素4476</t>
  </si>
  <si>
    <t>フッ化カルシウム4477</t>
  </si>
  <si>
    <t>液体窒素4478</t>
  </si>
  <si>
    <t>水4479</t>
  </si>
  <si>
    <t>含フッ素廃ガス処理4480</t>
  </si>
  <si>
    <t>ホウ酸4482</t>
  </si>
  <si>
    <t>酸化カルシウム4484</t>
  </si>
  <si>
    <t>水4485</t>
  </si>
  <si>
    <t>塩酸4486</t>
  </si>
  <si>
    <t>廃酸処理4487</t>
  </si>
  <si>
    <t>工業用シリコン4489</t>
  </si>
  <si>
    <t>塩化水素4490</t>
  </si>
  <si>
    <t>水素4491</t>
  </si>
  <si>
    <t>銅触媒4492</t>
  </si>
  <si>
    <t>水4493</t>
  </si>
  <si>
    <t>廃酸処理4494</t>
  </si>
  <si>
    <t>硝酸4497</t>
  </si>
  <si>
    <t>硫酸4498</t>
  </si>
  <si>
    <t>水4499</t>
  </si>
  <si>
    <t>廃酸処理4500</t>
  </si>
  <si>
    <t>ステアリン酸4502</t>
  </si>
  <si>
    <t>酸化亜鉛4503</t>
  </si>
  <si>
    <t>水4504</t>
  </si>
  <si>
    <t>廃液処理4505</t>
  </si>
  <si>
    <t>原油4507</t>
  </si>
  <si>
    <t>水素4508</t>
  </si>
  <si>
    <t>水4510</t>
  </si>
  <si>
    <t>軽油4511</t>
  </si>
  <si>
    <t>VOC処理4512</t>
  </si>
  <si>
    <t>廃液処理4513</t>
  </si>
  <si>
    <t>ポリエチレングリコール4515</t>
  </si>
  <si>
    <t>ステアリン酸4516</t>
  </si>
  <si>
    <t>硫酸4517</t>
  </si>
  <si>
    <t>水4518</t>
  </si>
  <si>
    <t>トルエン4519</t>
  </si>
  <si>
    <t>有機廃液処理4520</t>
  </si>
  <si>
    <t>酸化クロム4523</t>
  </si>
  <si>
    <t>過酸化ベンゾイル4524</t>
  </si>
  <si>
    <t>有機廃液処理4525</t>
  </si>
  <si>
    <t>硫黄4528</t>
  </si>
  <si>
    <t>水素4529</t>
  </si>
  <si>
    <t>水4530</t>
  </si>
  <si>
    <t>廃酸処理4531</t>
  </si>
  <si>
    <t>ホスゲン4534</t>
  </si>
  <si>
    <t>塩素4535</t>
  </si>
  <si>
    <t>水素4536</t>
  </si>
  <si>
    <t>クロロベンゼン4537</t>
  </si>
  <si>
    <t>水4538</t>
  </si>
  <si>
    <t>廃液処理4539</t>
  </si>
  <si>
    <t>尿素4541</t>
  </si>
  <si>
    <t>アンモニア4542</t>
  </si>
  <si>
    <t>アルミナ触媒4543</t>
  </si>
  <si>
    <t>水4544</t>
  </si>
  <si>
    <t>窒素4545</t>
  </si>
  <si>
    <t>廃液処理4546</t>
  </si>
  <si>
    <t>ジシクロヘキシルアミン4548</t>
  </si>
  <si>
    <t>ホスゲン4549</t>
  </si>
  <si>
    <t>トルエン4551</t>
  </si>
  <si>
    <t>水4552</t>
  </si>
  <si>
    <t>エチレンジアミン4555</t>
  </si>
  <si>
    <t>塩酸4556</t>
  </si>
  <si>
    <t>水酸化ナトリウム4557</t>
  </si>
  <si>
    <t>トルエン4558</t>
  </si>
  <si>
    <t>水4559</t>
  </si>
  <si>
    <t>VOC処理4560</t>
  </si>
  <si>
    <t>有機廃液処理4561</t>
  </si>
  <si>
    <t>ベンゾトリアゾール4563</t>
  </si>
  <si>
    <t>水酸化ナトリウム4566</t>
  </si>
  <si>
    <t>トルエン4567</t>
  </si>
  <si>
    <t>水4568</t>
  </si>
  <si>
    <t>VOC処理4569</t>
  </si>
  <si>
    <t>有機廃液処理4570</t>
  </si>
  <si>
    <t>塩化アルミニウム4574</t>
  </si>
  <si>
    <t>水酸化ナトリウム4575</t>
  </si>
  <si>
    <t>トルエン4576</t>
  </si>
  <si>
    <t>水4577</t>
  </si>
  <si>
    <t>VOC処理4578</t>
  </si>
  <si>
    <t>有機廃液処理4579</t>
  </si>
  <si>
    <t>塩化アルミニウム4583</t>
  </si>
  <si>
    <t>過酸化水素4584</t>
  </si>
  <si>
    <t>水酸化ナトリウム4585</t>
  </si>
  <si>
    <t>トルエン4586</t>
  </si>
  <si>
    <t>水4587</t>
  </si>
  <si>
    <t>VOC処理4588</t>
  </si>
  <si>
    <t>有機廃液処理4589</t>
  </si>
  <si>
    <t>メタノール4592</t>
  </si>
  <si>
    <t>硫酸4593</t>
  </si>
  <si>
    <t>水酸化ナトリウム4594</t>
  </si>
  <si>
    <t>トルエン4595</t>
  </si>
  <si>
    <t>水4596</t>
  </si>
  <si>
    <t>VOC処理4597</t>
  </si>
  <si>
    <t>有機廃液処理4598</t>
  </si>
  <si>
    <t>ステンレス鋼4600</t>
  </si>
  <si>
    <t>窒素4601</t>
  </si>
  <si>
    <t>アルゴン4602</t>
  </si>
  <si>
    <t>水4603</t>
  </si>
  <si>
    <t>廃水処理4604</t>
  </si>
  <si>
    <t>ポリビニルアルコール4606</t>
  </si>
  <si>
    <t>ポリエチレングリコール4607</t>
  </si>
  <si>
    <t>ポリビニルブチラール4608</t>
  </si>
  <si>
    <t>ステアリン酸亜鉛4612</t>
  </si>
  <si>
    <t>ポリカルボン酸4614</t>
  </si>
  <si>
    <t>ステアリン酸亜鉛4618</t>
  </si>
  <si>
    <t>イソプロピルアルコール4620</t>
  </si>
  <si>
    <t>ブチルアルデヒド4623</t>
  </si>
  <si>
    <t>硫酸4624</t>
  </si>
  <si>
    <t>水酸化ナトリウム4625</t>
  </si>
  <si>
    <t>メタノール4626</t>
  </si>
  <si>
    <t>VOC処理4627</t>
  </si>
  <si>
    <t>有機廃液処理4628</t>
  </si>
  <si>
    <t>フタル酸4630</t>
  </si>
  <si>
    <t>ブタノール4631</t>
  </si>
  <si>
    <t>硫酸4632</t>
  </si>
  <si>
    <t>水酸化ナトリウム4633</t>
  </si>
  <si>
    <t>トルエン4634</t>
  </si>
  <si>
    <t>有機廃液処理4635</t>
  </si>
  <si>
    <t>VOC処理4636</t>
  </si>
  <si>
    <t>トルエン4638</t>
  </si>
  <si>
    <t>メタノール4639</t>
  </si>
  <si>
    <t>アセトン4640</t>
  </si>
  <si>
    <t>エタノール4641</t>
  </si>
  <si>
    <t>ジクロロメタン4642</t>
  </si>
  <si>
    <t>ヘキサン4643</t>
  </si>
  <si>
    <t>イソプロピルアルコール4644</t>
  </si>
  <si>
    <t>アセトニトリル4645</t>
  </si>
  <si>
    <t>酢酸エチル4646</t>
  </si>
  <si>
    <t>テトラヒドロフラン4647</t>
  </si>
  <si>
    <t>クロロホルム4648</t>
  </si>
  <si>
    <t>ジエチルエーテル4649</t>
  </si>
  <si>
    <t>水4652</t>
  </si>
  <si>
    <t>ヘキサン4653</t>
  </si>
  <si>
    <t>VOC処理4654</t>
  </si>
  <si>
    <t>リン酸亜鉛4657</t>
  </si>
  <si>
    <t>オレイン酸4662</t>
  </si>
  <si>
    <t>ジシクロヘキシルアミン4663</t>
  </si>
  <si>
    <t>ベンゾトリアゾール4664</t>
  </si>
  <si>
    <t>水4668</t>
  </si>
  <si>
    <t>酸素4669</t>
  </si>
  <si>
    <t>トルエン4670</t>
  </si>
  <si>
    <t>含塩化水素処理4671</t>
  </si>
  <si>
    <t>ココナッツオイル4673</t>
  </si>
  <si>
    <t>水4674</t>
  </si>
  <si>
    <t>硫酸4675</t>
  </si>
  <si>
    <t>トルエン4676</t>
  </si>
  <si>
    <t>廃液処理4677</t>
  </si>
  <si>
    <t>ラウリルアルコール4679</t>
  </si>
  <si>
    <t>エチレンオキシド4680</t>
  </si>
  <si>
    <t>水酸化カリウム4681</t>
  </si>
  <si>
    <t>酢酸エチル4682</t>
  </si>
  <si>
    <t>トルエン4683</t>
  </si>
  <si>
    <t>有機廃液処理4684</t>
  </si>
  <si>
    <t>メチルイソチアゾリノン4690</t>
  </si>
  <si>
    <t>ベンゾイソチアゾリノン4692</t>
  </si>
  <si>
    <t>水4695</t>
  </si>
  <si>
    <t>ヘキサン4696</t>
  </si>
  <si>
    <t>廃水処理4697</t>
  </si>
  <si>
    <t>原油分留残渣4699</t>
  </si>
  <si>
    <t>活性白土4700</t>
  </si>
  <si>
    <t>水4701</t>
  </si>
  <si>
    <t>メチルエチルケトン4702</t>
  </si>
  <si>
    <t>有機廃液処理4703</t>
  </si>
  <si>
    <t>原油分留残渣4705</t>
  </si>
  <si>
    <t>活性白土4706</t>
  </si>
  <si>
    <t>水4707</t>
  </si>
  <si>
    <t>メチルエチルケトン4708</t>
  </si>
  <si>
    <t>有機廃液処理4709</t>
  </si>
  <si>
    <t>テトラフルオロエチレン4711</t>
  </si>
  <si>
    <t>過硫酸アンモニウム4712</t>
  </si>
  <si>
    <t>フルオロカーボンサーファクタント4713</t>
  </si>
  <si>
    <t>水4714</t>
  </si>
  <si>
    <t>含フッ素廃ガス処理4715</t>
  </si>
  <si>
    <t>廃液処理4716</t>
  </si>
  <si>
    <t>テトラフルオロエチレン4718</t>
  </si>
  <si>
    <t>ヘキサフルオロプロピレン4719</t>
  </si>
  <si>
    <t>過硫酸カリウム4720</t>
  </si>
  <si>
    <t>フルオロカーボンサーファクタント4721</t>
  </si>
  <si>
    <t>水4722</t>
  </si>
  <si>
    <t>含フッ素廃ガス処理4723</t>
  </si>
  <si>
    <t>廃液処理4724</t>
  </si>
  <si>
    <t>テトラフルオロエチレン4726</t>
  </si>
  <si>
    <t>フッ素化アルコール4727</t>
  </si>
  <si>
    <t>ルイス酸4728</t>
  </si>
  <si>
    <t>過硫酸カリウム4729</t>
  </si>
  <si>
    <t>ヘキサン4730</t>
  </si>
  <si>
    <t>含フッ素廃ガス処理4731</t>
  </si>
  <si>
    <t>廃液処理4732</t>
  </si>
  <si>
    <t>フッ素化アルコール4734</t>
  </si>
  <si>
    <t>ルイス酸4736</t>
  </si>
  <si>
    <t>過酸化水素4737</t>
  </si>
  <si>
    <t>ヘキサン4738</t>
  </si>
  <si>
    <t>含フッ素廃ガス処理4739</t>
  </si>
  <si>
    <t>廃液処理4740</t>
  </si>
  <si>
    <t>テトラフルオロエチレン4742</t>
  </si>
  <si>
    <t>フッ素4743</t>
  </si>
  <si>
    <t>ルイス酸4744</t>
  </si>
  <si>
    <t>含フッ素廃ガス処理4747</t>
  </si>
  <si>
    <t>廃液処理4748</t>
  </si>
  <si>
    <t>空気4751</t>
  </si>
  <si>
    <t>活性白土4752</t>
  </si>
  <si>
    <t>窒素4753</t>
  </si>
  <si>
    <t>VOC処理4754</t>
  </si>
  <si>
    <t>廃液処理4755</t>
  </si>
  <si>
    <t>水酸化ナトリウム4757</t>
  </si>
  <si>
    <t>活性炭4758</t>
  </si>
  <si>
    <t>水4759</t>
  </si>
  <si>
    <t>フッ素含有液処理4760</t>
  </si>
  <si>
    <t>マグネシウム4762</t>
  </si>
  <si>
    <t>アルゴン4763</t>
  </si>
  <si>
    <t>廃液処理4765</t>
  </si>
  <si>
    <t>サトウキビ4767</t>
  </si>
  <si>
    <t>消石灰4768</t>
  </si>
  <si>
    <t>硫黄4769</t>
  </si>
  <si>
    <t>水4770</t>
  </si>
  <si>
    <t>蒸気4771</t>
  </si>
  <si>
    <t>廃液処理4773</t>
  </si>
  <si>
    <t>硫酸4776</t>
  </si>
  <si>
    <t>水4777</t>
  </si>
  <si>
    <t>廃液処理4778</t>
  </si>
  <si>
    <t>エチレン4780</t>
  </si>
  <si>
    <t>ジーグラー・ナッタ触媒4781</t>
  </si>
  <si>
    <t>ヘキサン4783</t>
  </si>
  <si>
    <t>有機廃液処理4784</t>
  </si>
  <si>
    <t>水素4787</t>
  </si>
  <si>
    <t>パラジウム触媒4788</t>
  </si>
  <si>
    <t>塩酸4789</t>
  </si>
  <si>
    <t>トルエン4790</t>
  </si>
  <si>
    <t>有機廃液処理4791</t>
  </si>
  <si>
    <t>アンモニア4793</t>
  </si>
  <si>
    <t>二酸化炭素4794</t>
  </si>
  <si>
    <t>水4795</t>
  </si>
  <si>
    <t>廃液処理4796</t>
  </si>
  <si>
    <t>塩素4799</t>
  </si>
  <si>
    <t>水4800</t>
  </si>
  <si>
    <t>トルエン4801</t>
  </si>
  <si>
    <t>塩化物含有廃液処理4802</t>
  </si>
  <si>
    <t>ベンゼン4805</t>
  </si>
  <si>
    <t>ナトリウム4806</t>
  </si>
  <si>
    <t>トルエン4807</t>
  </si>
  <si>
    <t>廃塩化水素処理4808</t>
  </si>
  <si>
    <t>水4810</t>
  </si>
  <si>
    <t>水酸化ナトリウム4811</t>
  </si>
  <si>
    <t>廃液処理4812</t>
  </si>
  <si>
    <t>硝酸4815</t>
  </si>
  <si>
    <t>硫酸4816</t>
  </si>
  <si>
    <t>水4817</t>
  </si>
  <si>
    <t>トルエン4818</t>
  </si>
  <si>
    <t>廃酸処理4819</t>
  </si>
  <si>
    <t>フェノール4821</t>
  </si>
  <si>
    <t>過酸化水素4822</t>
  </si>
  <si>
    <t>水4823</t>
  </si>
  <si>
    <t>トルエン4824</t>
  </si>
  <si>
    <t>廃酸処理4825</t>
  </si>
  <si>
    <t>亜鉛4827</t>
  </si>
  <si>
    <t>塩酸4828</t>
  </si>
  <si>
    <t>水4829</t>
  </si>
  <si>
    <t>廃液処理4830</t>
  </si>
  <si>
    <t>フェノール4832</t>
  </si>
  <si>
    <t>クロロホルム4833</t>
  </si>
  <si>
    <t>水酸化ナトリウム4834</t>
  </si>
  <si>
    <t>水4835</t>
  </si>
  <si>
    <t>トルエン4836</t>
  </si>
  <si>
    <t>有機廃液処理4837</t>
  </si>
  <si>
    <t>フェノール4839</t>
  </si>
  <si>
    <t>塩化メチル4840</t>
  </si>
  <si>
    <t>水酸化ナトリウム4841</t>
  </si>
  <si>
    <t>水4842</t>
  </si>
  <si>
    <t>トルエン4843</t>
  </si>
  <si>
    <t>廃アルカリ処理4844</t>
  </si>
  <si>
    <t>フェノール4846</t>
  </si>
  <si>
    <t>酢酸エチル4847</t>
  </si>
  <si>
    <t>塩化アルミニウム4848</t>
  </si>
  <si>
    <t>水4849</t>
  </si>
  <si>
    <t>トルエン4850</t>
  </si>
  <si>
    <t>廃酸処理4851</t>
  </si>
  <si>
    <t>ベンゼン4853</t>
  </si>
  <si>
    <t>硝酸4854</t>
  </si>
  <si>
    <t>硫酸4855</t>
  </si>
  <si>
    <t>水素4856</t>
  </si>
  <si>
    <t>水4857</t>
  </si>
  <si>
    <t>トルエン4858</t>
  </si>
  <si>
    <t>廃酸処理4859</t>
  </si>
  <si>
    <t>二酸化炭素4862</t>
  </si>
  <si>
    <t>水4863</t>
  </si>
  <si>
    <t>硫酸4864</t>
  </si>
  <si>
    <t>トルエン4865</t>
  </si>
  <si>
    <t>廃酸処理4866</t>
  </si>
  <si>
    <t>過酸化ベンゾイル4869</t>
  </si>
  <si>
    <t>ヒドロキノン4870</t>
  </si>
  <si>
    <t>水4871</t>
  </si>
  <si>
    <t>トルエン4872</t>
  </si>
  <si>
    <t>有機廃液処理4873</t>
  </si>
  <si>
    <t>メタノール4876</t>
  </si>
  <si>
    <t>水酸化ナトリウム4877</t>
  </si>
  <si>
    <t>水4878</t>
  </si>
  <si>
    <t>イソプロパノール4879</t>
  </si>
  <si>
    <t>廃アルカリ処理4880</t>
  </si>
  <si>
    <t>水4883</t>
  </si>
  <si>
    <t>活性炭4884</t>
  </si>
  <si>
    <t>トルエン4885</t>
  </si>
  <si>
    <t>有機廃液処理4886</t>
  </si>
  <si>
    <t>硫酸4889</t>
  </si>
  <si>
    <t>水酸化ナトリウム4890</t>
  </si>
  <si>
    <t>水4891</t>
  </si>
  <si>
    <t>廃酸処理4892</t>
  </si>
  <si>
    <t>亜硫酸ナトリウム4895</t>
  </si>
  <si>
    <t>水4896</t>
  </si>
  <si>
    <t>有機廃液処理4897</t>
  </si>
  <si>
    <t>過硫酸アンモニウム4900</t>
  </si>
  <si>
    <t>ヒドロキノン4901</t>
  </si>
  <si>
    <t>水4902</t>
  </si>
  <si>
    <t>イソプロパノール4903</t>
  </si>
  <si>
    <t>有機廃液処理4904</t>
  </si>
  <si>
    <t>アクリル酸4906</t>
  </si>
  <si>
    <t>メタノール4907</t>
  </si>
  <si>
    <t>硫酸4908</t>
  </si>
  <si>
    <t>トルエン4909</t>
  </si>
  <si>
    <t>有機廃液処理4910</t>
  </si>
  <si>
    <t>水酸化ナトリウム4913</t>
  </si>
  <si>
    <t>水4914</t>
  </si>
  <si>
    <t>廃液処理4915</t>
  </si>
  <si>
    <t>VOC処理4916</t>
  </si>
  <si>
    <t>水4919</t>
  </si>
  <si>
    <t>塩酸4920</t>
  </si>
  <si>
    <t>トルエン4921</t>
  </si>
  <si>
    <t>有機廃液処理4922</t>
  </si>
  <si>
    <t>クロム精鉱4924</t>
  </si>
  <si>
    <t>炭酸ナトリウム4925</t>
  </si>
  <si>
    <t>石灰石4926</t>
  </si>
  <si>
    <t>水4927</t>
  </si>
  <si>
    <t>硫酸4928</t>
  </si>
  <si>
    <t>廃液処理4929</t>
  </si>
  <si>
    <t>モリブデン精鉱4931</t>
  </si>
  <si>
    <t>空気4932</t>
  </si>
  <si>
    <t>炭酸ナトリウム4933</t>
  </si>
  <si>
    <t>水4934</t>
  </si>
  <si>
    <t>塩酸4935</t>
  </si>
  <si>
    <t>廃液処理4936</t>
  </si>
  <si>
    <t>水酸化ナトリウム4939</t>
  </si>
  <si>
    <t>空気4940</t>
  </si>
  <si>
    <t>水4941</t>
  </si>
  <si>
    <t>廃アルカリ処理4942</t>
  </si>
  <si>
    <t>エチレンオキシド4944</t>
  </si>
  <si>
    <t>アンモニア4945</t>
  </si>
  <si>
    <t>水4946</t>
  </si>
  <si>
    <t>廃液処理4947</t>
  </si>
  <si>
    <t>珪砂4949</t>
  </si>
  <si>
    <t>炭酸ナトリウム4950</t>
  </si>
  <si>
    <t>水4951</t>
  </si>
  <si>
    <t>廃アルカリ処理4952</t>
  </si>
  <si>
    <t>塩化水素4955</t>
  </si>
  <si>
    <t>トルエン4956</t>
  </si>
  <si>
    <t>水4957</t>
  </si>
  <si>
    <t>廃液処理4958</t>
  </si>
  <si>
    <t>テトラフルオロエチレン4960</t>
  </si>
  <si>
    <t>ヘキサフルオロプロピレン4961</t>
  </si>
  <si>
    <t>過硫酸アンモニウム4962</t>
  </si>
  <si>
    <t>水4963</t>
  </si>
  <si>
    <t>有機廃液処理4964</t>
  </si>
  <si>
    <t>トリフルオロメタンスルホン酸4966</t>
  </si>
  <si>
    <t>メタノール4967</t>
  </si>
  <si>
    <t>硫酸4968</t>
  </si>
  <si>
    <t>水4969</t>
  </si>
  <si>
    <t>トルエン4970</t>
  </si>
  <si>
    <t>廃液処理4971</t>
  </si>
  <si>
    <t>メタノール4974</t>
  </si>
  <si>
    <t>硫酸ナトリウム4975</t>
  </si>
  <si>
    <t>硫酸4976</t>
  </si>
  <si>
    <t>水4977</t>
  </si>
  <si>
    <t>トルエン4978</t>
  </si>
  <si>
    <t>廃液処理4979</t>
  </si>
  <si>
    <t>メチルアミン4981</t>
  </si>
  <si>
    <t>二硫化炭素4982</t>
  </si>
  <si>
    <t>次亜塩素酸ナトリウム4983</t>
  </si>
  <si>
    <t>水4984</t>
  </si>
  <si>
    <t>塩化ナトリウム4985</t>
  </si>
  <si>
    <t>廃液処理4986</t>
  </si>
  <si>
    <t>メチルイソチアゾリノン4988</t>
  </si>
  <si>
    <t>塩素4989</t>
  </si>
  <si>
    <t>トルエン4990</t>
  </si>
  <si>
    <t>水4991</t>
  </si>
  <si>
    <t>塩酸4992</t>
  </si>
  <si>
    <t>廃液処理4993</t>
  </si>
  <si>
    <t>二硫化炭素4996</t>
  </si>
  <si>
    <t>次亜塩素酸ナトリウム4997</t>
  </si>
  <si>
    <t>塩酸4998</t>
  </si>
  <si>
    <t>水4999</t>
  </si>
  <si>
    <t>廃液処理5000</t>
  </si>
  <si>
    <t>水5003</t>
  </si>
  <si>
    <t>バイオマス残渣処理5005</t>
  </si>
  <si>
    <t>廃液処理5006</t>
  </si>
  <si>
    <t>粘土5009</t>
  </si>
  <si>
    <t>水5010</t>
  </si>
  <si>
    <t>硫酸5011</t>
  </si>
  <si>
    <t>廃酸処理5012</t>
  </si>
  <si>
    <t>イソブチレン5014</t>
  </si>
  <si>
    <t>酸素5015</t>
  </si>
  <si>
    <t>水5016</t>
  </si>
  <si>
    <t>酸化亜鉛5017</t>
  </si>
  <si>
    <t>廃液処理5018</t>
  </si>
  <si>
    <t>酸素5021</t>
  </si>
  <si>
    <t>水5022</t>
  </si>
  <si>
    <t>フッ素含有液処理5023</t>
  </si>
  <si>
    <t>エタノール5026</t>
  </si>
  <si>
    <t>水5027</t>
  </si>
  <si>
    <t>フッ化アルミニウム5028</t>
  </si>
  <si>
    <t>フッ素含有液処理5029</t>
  </si>
  <si>
    <t>テトラフルオロエチレン5031</t>
  </si>
  <si>
    <t>酸素5032</t>
  </si>
  <si>
    <t>水5033</t>
  </si>
  <si>
    <t>フッ化アルミニウム5034</t>
  </si>
  <si>
    <t>フッ素含有液処理5035</t>
  </si>
  <si>
    <t>エタノール5037</t>
  </si>
  <si>
    <t>フッ化水素5038</t>
  </si>
  <si>
    <t>酸素5039</t>
  </si>
  <si>
    <t>水5040</t>
  </si>
  <si>
    <t>エタノール5041</t>
  </si>
  <si>
    <t>フッ化アルミニウム5042</t>
  </si>
  <si>
    <t>フッ素含有液処理5043</t>
  </si>
  <si>
    <t>塩化アルミニウム5045</t>
  </si>
  <si>
    <t>メタノール5047</t>
  </si>
  <si>
    <t>塩化水素5048</t>
  </si>
  <si>
    <t>水5049</t>
  </si>
  <si>
    <t>ゼオライト5050</t>
  </si>
  <si>
    <t>廃酸処理5051</t>
  </si>
  <si>
    <t>原油5061</t>
  </si>
  <si>
    <t>水5062</t>
  </si>
  <si>
    <t>空気5063</t>
  </si>
  <si>
    <t>モノエタノールアミン5064</t>
  </si>
  <si>
    <t>水素5066</t>
  </si>
  <si>
    <t>硫化水素処理5067</t>
  </si>
  <si>
    <t>スラッジ処理5068</t>
  </si>
  <si>
    <t>鉱物油5070</t>
  </si>
  <si>
    <t>水酸化カルシウム5072</t>
  </si>
  <si>
    <t>バイオマス残渣処理5074</t>
  </si>
  <si>
    <t>珪砂5076</t>
  </si>
  <si>
    <t>炭酸ナトリウム5077</t>
  </si>
  <si>
    <t>水5078</t>
  </si>
  <si>
    <t>酸化鉄5079</t>
  </si>
  <si>
    <t>ヘプタン5083</t>
  </si>
  <si>
    <t>アルゴン5084</t>
  </si>
  <si>
    <t>スラッジ処理5085</t>
  </si>
  <si>
    <t>トルエン5087</t>
  </si>
  <si>
    <t>硝酸5088</t>
  </si>
  <si>
    <t>硫酸5089</t>
  </si>
  <si>
    <t>窒素5090</t>
  </si>
  <si>
    <t>廃酸処理5091</t>
  </si>
  <si>
    <t>ヘキサン5093</t>
  </si>
  <si>
    <t>アンモニア5094</t>
  </si>
  <si>
    <t>ニッケル触媒5095</t>
  </si>
  <si>
    <t>ヘプタン5096</t>
  </si>
  <si>
    <t>水素5097</t>
  </si>
  <si>
    <t>有機廃液処理5098</t>
  </si>
  <si>
    <t>消石灰5100</t>
  </si>
  <si>
    <t>硫酸5101</t>
  </si>
  <si>
    <t>ポリ塩化アルミニウム5102</t>
  </si>
  <si>
    <t>逆浸透膜5103</t>
  </si>
  <si>
    <t>スラッジ処理5104</t>
  </si>
  <si>
    <t>塩素5107</t>
  </si>
  <si>
    <t>アルゴン5108</t>
  </si>
  <si>
    <t>塩化カルシウム5109</t>
  </si>
  <si>
    <t>塩化水素処理5110</t>
  </si>
  <si>
    <t>水素5113</t>
  </si>
  <si>
    <t>トルエン5115</t>
  </si>
  <si>
    <t>有機廃液処理5116</t>
  </si>
  <si>
    <t>フェノール5118</t>
  </si>
  <si>
    <t>水酸化ナトリウム5119</t>
  </si>
  <si>
    <t>水5120</t>
  </si>
  <si>
    <t>エタノール5121</t>
  </si>
  <si>
    <t>廃液処理5122</t>
  </si>
  <si>
    <t>アセトン5124</t>
  </si>
  <si>
    <t>シアン化水素5125</t>
  </si>
  <si>
    <t>硫酸5126</t>
  </si>
  <si>
    <t>メタノール5127</t>
  </si>
  <si>
    <t>酸素5128</t>
  </si>
  <si>
    <t>トルエン5129</t>
  </si>
  <si>
    <t>廃酸処理5130</t>
  </si>
  <si>
    <t>ベンゼン5132</t>
  </si>
  <si>
    <t>硫酸5133</t>
  </si>
  <si>
    <t>過酸化水素5134</t>
  </si>
  <si>
    <t>エタノール5135</t>
  </si>
  <si>
    <t>廃酸処理5136</t>
  </si>
  <si>
    <t>木片5138</t>
  </si>
  <si>
    <t>硫酸ナトリウム5139</t>
  </si>
  <si>
    <t>水酸化ナトリウム5140</t>
  </si>
  <si>
    <t>二酸化硫黄5141</t>
  </si>
  <si>
    <t>エタノール5142</t>
  </si>
  <si>
    <t>黒液処理5143</t>
  </si>
  <si>
    <t>水5147</t>
  </si>
  <si>
    <t>トルエン5148</t>
  </si>
  <si>
    <t>スラッジ処理5149</t>
  </si>
  <si>
    <t>木片5151</t>
  </si>
  <si>
    <t>水酸化ナトリウム5152</t>
  </si>
  <si>
    <t>水5154</t>
  </si>
  <si>
    <t>エタノール5155</t>
  </si>
  <si>
    <t>黒液処理5156</t>
  </si>
  <si>
    <t>アンモニア5159</t>
  </si>
  <si>
    <t>水5160</t>
  </si>
  <si>
    <t>トルエン5161</t>
  </si>
  <si>
    <t>硫酸5162</t>
  </si>
  <si>
    <t>有機廃液処理5163</t>
  </si>
  <si>
    <t>酢酸ビニルモノマー5165</t>
  </si>
  <si>
    <t>過酸化ベンゾイル5166</t>
  </si>
  <si>
    <t>水5167</t>
  </si>
  <si>
    <t>エタノール5168</t>
  </si>
  <si>
    <t>トルエン5169</t>
  </si>
  <si>
    <t>スラッジ処理5170</t>
  </si>
  <si>
    <t>水5173</t>
  </si>
  <si>
    <t>ヘキサン5174</t>
  </si>
  <si>
    <t>エタノール5175</t>
  </si>
  <si>
    <t>硫酸5176</t>
  </si>
  <si>
    <t>バイオマス残渣処理5177</t>
  </si>
  <si>
    <t>廃液処理5178</t>
  </si>
  <si>
    <t>窒素5180</t>
  </si>
  <si>
    <t>酸素5181</t>
  </si>
  <si>
    <t>白金触媒5182</t>
  </si>
  <si>
    <t>水素5185</t>
  </si>
  <si>
    <t>塩酸5186</t>
  </si>
  <si>
    <t>廃酸処理5187</t>
  </si>
  <si>
    <t>硫酸5190</t>
  </si>
  <si>
    <t>ジクロロメタン5191</t>
  </si>
  <si>
    <t>廃酸処理5192</t>
  </si>
  <si>
    <t>フッ化水素5196</t>
  </si>
  <si>
    <t>アセトン5197</t>
  </si>
  <si>
    <t>有機廃液処理5198</t>
  </si>
  <si>
    <t>フッ素含有液処理5199</t>
  </si>
  <si>
    <t>廃液処理5200</t>
  </si>
  <si>
    <t>水素5203</t>
  </si>
  <si>
    <t>塩酸5204</t>
  </si>
  <si>
    <t>トルエン5205</t>
  </si>
  <si>
    <t>スラッジ処理5206</t>
  </si>
  <si>
    <t>廃液処理5207</t>
  </si>
  <si>
    <t>水5209</t>
  </si>
  <si>
    <t>窒素肥料5210</t>
  </si>
  <si>
    <t>リン酸肥料5211</t>
  </si>
  <si>
    <t>エタノール5216</t>
  </si>
  <si>
    <t>ベンゾイソチアゾリノン5217</t>
  </si>
  <si>
    <t>水5218</t>
  </si>
  <si>
    <t>塩化水素5220</t>
  </si>
  <si>
    <t>フッ化水素5221</t>
  </si>
  <si>
    <t>クロロホルム5222</t>
  </si>
  <si>
    <t>廃酸処理5223</t>
  </si>
  <si>
    <t>フッ素含有液処理5224</t>
  </si>
  <si>
    <t>フッ化水素5226</t>
  </si>
  <si>
    <t>塩化水素5228</t>
  </si>
  <si>
    <t>トルエン5229</t>
  </si>
  <si>
    <t>廃酸処理5230</t>
  </si>
  <si>
    <t>フッ素含有液処理5231</t>
  </si>
  <si>
    <t>テトラフルオロエチレン5233</t>
  </si>
  <si>
    <t>ヘキサフルオロプロピレン5234</t>
  </si>
  <si>
    <t>トリフルオロエタノール5236</t>
  </si>
  <si>
    <t>廃酸処理5237</t>
  </si>
  <si>
    <t>スラッジ処理5238</t>
  </si>
  <si>
    <t>フッ化水素5241</t>
  </si>
  <si>
    <t>硫酸5242</t>
  </si>
  <si>
    <t>トリフルオロエタノール5243</t>
  </si>
  <si>
    <t>フッ素含有液処理5244</t>
  </si>
  <si>
    <t>トリフルオロメタンスルホン酸5246</t>
  </si>
  <si>
    <t>アンモニア5247</t>
  </si>
  <si>
    <t>水5248</t>
  </si>
  <si>
    <t>トリフルオロエタノール5249</t>
  </si>
  <si>
    <t>フッ素含有液処理5250</t>
  </si>
  <si>
    <t>トルエン5252</t>
  </si>
  <si>
    <t>フッ化水素5253</t>
  </si>
  <si>
    <t>フッ化アルミニウム5254</t>
  </si>
  <si>
    <t>三酸化硫黄5255</t>
  </si>
  <si>
    <t>フッ素含有液処理5257</t>
  </si>
  <si>
    <t>ヘプタン5259</t>
  </si>
  <si>
    <t>フッ素5260</t>
  </si>
  <si>
    <t>四塩化炭素5262</t>
  </si>
  <si>
    <t>フッ素含有液処理5263</t>
  </si>
  <si>
    <t>ベンゼン5265</t>
  </si>
  <si>
    <t>フッ素5266</t>
  </si>
  <si>
    <t>塩化水素5267</t>
  </si>
  <si>
    <t>四塩化炭素5268</t>
  </si>
  <si>
    <t>フッ素含有液処理5269</t>
  </si>
  <si>
    <t>塩化物含有廃液処理5270</t>
  </si>
  <si>
    <t>硝酸コバルト5272</t>
  </si>
  <si>
    <t>γアルミナ5274</t>
  </si>
  <si>
    <t>脱イオン水5275</t>
  </si>
  <si>
    <t>硝酸5276</t>
  </si>
  <si>
    <t>廃液処理5277</t>
  </si>
  <si>
    <t>アルミニウム5279</t>
  </si>
  <si>
    <t>ステアリン酸5280</t>
  </si>
  <si>
    <t>エタノール5282</t>
  </si>
  <si>
    <t>塩化水素5283</t>
  </si>
  <si>
    <t>廃液処理5284</t>
  </si>
  <si>
    <t>リン鉱石5286</t>
  </si>
  <si>
    <t>コークス5287</t>
  </si>
  <si>
    <t>シリカ5288</t>
  </si>
  <si>
    <t>スラグ処理5289</t>
  </si>
  <si>
    <t>ベンゼン5291</t>
  </si>
  <si>
    <t>硝酸5292</t>
  </si>
  <si>
    <t>硫酸5293</t>
  </si>
  <si>
    <t>廃酸処理5294</t>
  </si>
  <si>
    <t>鉄粉5297</t>
  </si>
  <si>
    <t>水素5298</t>
  </si>
  <si>
    <t>ポリビニルアルコール5299</t>
  </si>
  <si>
    <t>エタノール5300</t>
  </si>
  <si>
    <t>廃酸処理5301</t>
  </si>
  <si>
    <t>酸化カルシウム5303</t>
  </si>
  <si>
    <t>ポリ塩化アルミニウム5304</t>
  </si>
  <si>
    <t>酸素5305</t>
  </si>
  <si>
    <t>水5306</t>
  </si>
  <si>
    <t>スラッジ処理5307</t>
  </si>
  <si>
    <t>石炭5309</t>
  </si>
  <si>
    <t>水5310</t>
  </si>
  <si>
    <t>硫酸アルミニウム5311</t>
  </si>
  <si>
    <t>スラッジ処理5312</t>
  </si>
  <si>
    <t>炭酸ナトリウム5314</t>
  </si>
  <si>
    <t>硫黄5315</t>
  </si>
  <si>
    <t>水5316</t>
  </si>
  <si>
    <t>活性炭5317</t>
  </si>
  <si>
    <t>廃アルカリ処理5318</t>
  </si>
  <si>
    <t>水酸化ナトリウム5321</t>
  </si>
  <si>
    <t>水5322</t>
  </si>
  <si>
    <t>廃液処理5323</t>
  </si>
  <si>
    <t>肥料5325</t>
  </si>
  <si>
    <t>水5326</t>
  </si>
  <si>
    <t>バイオマス残渣処理5328</t>
  </si>
  <si>
    <t>塩化水素5330</t>
  </si>
  <si>
    <t>フッ化水素5331</t>
  </si>
  <si>
    <t>メタン5332</t>
  </si>
  <si>
    <t>有機溶媒5333</t>
  </si>
  <si>
    <t>水5334</t>
  </si>
  <si>
    <t>フッ素含有液処理5335</t>
  </si>
  <si>
    <t>酸素5338</t>
  </si>
  <si>
    <t>テトラヒドロフラン5339</t>
  </si>
  <si>
    <t>液体窒素5340</t>
  </si>
  <si>
    <t>フッ素含有液処理5341</t>
  </si>
  <si>
    <t>硫酸アンモニウム5343</t>
  </si>
  <si>
    <t>硫酸5344</t>
  </si>
  <si>
    <t>水5345</t>
  </si>
  <si>
    <t>スラッジ処理5346</t>
  </si>
  <si>
    <t>アンモニア5349</t>
  </si>
  <si>
    <t>リン酸5350</t>
  </si>
  <si>
    <t>メタノール5351</t>
  </si>
  <si>
    <t>水5352</t>
  </si>
  <si>
    <t>アルキルベンゼン5354</t>
  </si>
  <si>
    <t>濃硫酸5355</t>
  </si>
  <si>
    <t>水酸化ナトリウム5356</t>
  </si>
  <si>
    <t>水5357</t>
  </si>
  <si>
    <t>水酸化ナトリウム5360</t>
  </si>
  <si>
    <t>水5361</t>
  </si>
  <si>
    <t>糖蜜5363</t>
  </si>
  <si>
    <t>尿素5364</t>
  </si>
  <si>
    <t>水5367</t>
  </si>
  <si>
    <t>エタノール5368</t>
  </si>
  <si>
    <t>硫酸アンモニウム5369</t>
  </si>
  <si>
    <t>発酵残渣処理5370</t>
  </si>
  <si>
    <t>有機廃液処理5371</t>
  </si>
  <si>
    <t>ヘプタン5373</t>
  </si>
  <si>
    <t>酸素5374</t>
  </si>
  <si>
    <t>トルエン5376</t>
  </si>
  <si>
    <t>水酸化ナトリウム5377</t>
  </si>
  <si>
    <t>廃水処理5378</t>
  </si>
  <si>
    <t>メタノール5381</t>
  </si>
  <si>
    <t>硫酸5382</t>
  </si>
  <si>
    <t>トルエン5383</t>
  </si>
  <si>
    <t>廃酸処理5384</t>
  </si>
  <si>
    <t>水5387</t>
  </si>
  <si>
    <t>トルエン5389</t>
  </si>
  <si>
    <t>フッ化物廃液処理5390</t>
  </si>
  <si>
    <t>フッ化水素5393</t>
  </si>
  <si>
    <t>硫酸5394</t>
  </si>
  <si>
    <t>フッ化物廃液処理5396</t>
  </si>
  <si>
    <t>廃酸処理5397</t>
  </si>
  <si>
    <t>二硫化炭素5399</t>
  </si>
  <si>
    <t>メタノール5400</t>
  </si>
  <si>
    <t>硝酸5401</t>
  </si>
  <si>
    <t>水5402</t>
  </si>
  <si>
    <t>トルエン5403</t>
  </si>
  <si>
    <t>廃酸処理5404</t>
  </si>
  <si>
    <t>コバルト5406</t>
  </si>
  <si>
    <t>フッ化水素5407</t>
  </si>
  <si>
    <t>水5408</t>
  </si>
  <si>
    <t>廃酸処理5409</t>
  </si>
  <si>
    <t>フッ化物廃液処理5410</t>
  </si>
  <si>
    <t>モリブデン精鉱5412</t>
  </si>
  <si>
    <t>アンモニア5413</t>
  </si>
  <si>
    <t>水5414</t>
  </si>
  <si>
    <t>スラッジ処理5415</t>
  </si>
  <si>
    <t>パラジウム5417</t>
  </si>
  <si>
    <t>塩酸5418</t>
  </si>
  <si>
    <t>水5419</t>
  </si>
  <si>
    <t>廃酸処理5420</t>
  </si>
  <si>
    <t>糖蜜5422</t>
  </si>
  <si>
    <t>肥料5423</t>
  </si>
  <si>
    <t>水5424</t>
  </si>
  <si>
    <t>水酸化カルシウム5425</t>
  </si>
  <si>
    <t>バイオマス残渣処理5426</t>
  </si>
  <si>
    <t>排水処理5427</t>
  </si>
  <si>
    <t>水5430</t>
  </si>
  <si>
    <t>肥料5431</t>
  </si>
  <si>
    <t>ポリプロピレン5432</t>
  </si>
  <si>
    <t>農薬5433</t>
  </si>
  <si>
    <t>バイオマス残渣処理5434</t>
  </si>
  <si>
    <t>四フッ化炭素5436</t>
  </si>
  <si>
    <t>フッ化水素5438</t>
  </si>
  <si>
    <t>フッ化物ガス処理5440</t>
  </si>
  <si>
    <t>安息香酸5442</t>
  </si>
  <si>
    <t>硝酸5443</t>
  </si>
  <si>
    <t>硫酸5444</t>
  </si>
  <si>
    <t>水5445</t>
  </si>
  <si>
    <t>トルエン5446</t>
  </si>
  <si>
    <t>水酸化ナトリウム5447</t>
  </si>
  <si>
    <t>廃酸処理5448</t>
  </si>
  <si>
    <t>ベンゼン5450</t>
  </si>
  <si>
    <t>酸素5451</t>
  </si>
  <si>
    <t>水5452</t>
  </si>
  <si>
    <t>VOC処理5454</t>
  </si>
  <si>
    <t>排水処理5455</t>
  </si>
  <si>
    <t>リン酸5457</t>
  </si>
  <si>
    <t>炭酸ナトリウム5458</t>
  </si>
  <si>
    <t>水5459</t>
  </si>
  <si>
    <t>排水処理5460</t>
  </si>
  <si>
    <t>硫酸5462</t>
  </si>
  <si>
    <t>酸化マグネシウム5463</t>
  </si>
  <si>
    <t>水5464</t>
  </si>
  <si>
    <t>排水処理5465</t>
  </si>
  <si>
    <t>硫酸コバルト5467</t>
  </si>
  <si>
    <t>塩化メチレン5469</t>
  </si>
  <si>
    <t>フッ化水素5470</t>
  </si>
  <si>
    <t>水5472</t>
  </si>
  <si>
    <t>フッ化物ガス処理5473</t>
  </si>
  <si>
    <t>トリフルオロ酢酸5475</t>
  </si>
  <si>
    <t>エタノール5476</t>
  </si>
  <si>
    <t>硫酸5477</t>
  </si>
  <si>
    <t>トルエン5478</t>
  </si>
  <si>
    <t>水5479</t>
  </si>
  <si>
    <t>VOC処理5480</t>
  </si>
  <si>
    <t>リン酸5482</t>
  </si>
  <si>
    <t>トリフルオロメタンスルホン酸5483</t>
  </si>
  <si>
    <t>硫酸5484</t>
  </si>
  <si>
    <t>アセトニトリル5485</t>
  </si>
  <si>
    <t>VOC処理5486</t>
  </si>
  <si>
    <t>石灰5488</t>
  </si>
  <si>
    <t>硫酸5489</t>
  </si>
  <si>
    <t>ポリマー凝集剤5490</t>
  </si>
  <si>
    <t>水5491</t>
  </si>
  <si>
    <t>スラッジ処理5492</t>
  </si>
  <si>
    <t>廃液処理5493</t>
  </si>
  <si>
    <t>三酸化硫黄5496</t>
  </si>
  <si>
    <t>フッ化水素5497</t>
  </si>
  <si>
    <t>V2O55498</t>
  </si>
  <si>
    <t>塩化メチレン5499</t>
  </si>
  <si>
    <t>有機廃液処理5500</t>
  </si>
  <si>
    <t>廃酸処理5501</t>
  </si>
  <si>
    <t>水素5504</t>
  </si>
  <si>
    <t>パラジウム触媒5505</t>
  </si>
  <si>
    <t>トルエン5506</t>
  </si>
  <si>
    <t>廃酸処理5508</t>
  </si>
  <si>
    <t>フッ化物廃液処理5509</t>
  </si>
  <si>
    <t>硫酸アルミニウム5511</t>
  </si>
  <si>
    <t>水酸化ナトリウム5512</t>
  </si>
  <si>
    <t>次亜塩素酸ナトリウム5513</t>
  </si>
  <si>
    <t>水5514</t>
  </si>
  <si>
    <t>活性炭5515</t>
  </si>
  <si>
    <t>スラッジ処理5516</t>
  </si>
  <si>
    <t>硫黄5519</t>
  </si>
  <si>
    <t>フッ素5520</t>
  </si>
  <si>
    <t>窒素5521</t>
  </si>
  <si>
    <t>フッ化物ガス処理5522</t>
  </si>
  <si>
    <t>硫黄スラッジ処理5523</t>
  </si>
  <si>
    <t>メチルエチルケトン5525</t>
  </si>
  <si>
    <t>フッ化水素5526</t>
  </si>
  <si>
    <t>ジエチルエーテル5527</t>
  </si>
  <si>
    <t>有機廃液処理5528</t>
  </si>
  <si>
    <t>フッ化物ガス処理5529</t>
  </si>
  <si>
    <t>廃酸処理5530</t>
  </si>
  <si>
    <t>水酸化ナトリウム5532</t>
  </si>
  <si>
    <t>水5533</t>
  </si>
  <si>
    <t>スラッジ処理5534</t>
  </si>
  <si>
    <t>廃液処理5535</t>
  </si>
  <si>
    <t>フタル酸5537</t>
  </si>
  <si>
    <t>エタノール5538</t>
  </si>
  <si>
    <t>トルエン5539</t>
  </si>
  <si>
    <t>有機廃液処理5540</t>
  </si>
  <si>
    <t>アンチモン5542</t>
  </si>
  <si>
    <t>塩素5543</t>
  </si>
  <si>
    <t>四塩化炭素5544</t>
  </si>
  <si>
    <t>塩化物含有廃液処理5545</t>
  </si>
  <si>
    <t>塩素化ガス処理5546</t>
  </si>
  <si>
    <t>水5549</t>
  </si>
  <si>
    <t>塩化メチレン5550</t>
  </si>
  <si>
    <t>廃酸処理5551</t>
  </si>
  <si>
    <t>テトラフルオロエチレン5553</t>
  </si>
  <si>
    <t>フッ化水素5554</t>
  </si>
  <si>
    <t>ジエチルエーテル5555</t>
  </si>
  <si>
    <t>フッ素含有液処理5556</t>
  </si>
  <si>
    <t>トリフルオロ酢酸5558</t>
  </si>
  <si>
    <t>メタノール5559</t>
  </si>
  <si>
    <t>硫酸5560</t>
  </si>
  <si>
    <t>ジエチルエーテル5561</t>
  </si>
  <si>
    <t>廃酸処理5562</t>
  </si>
  <si>
    <t>フッ素含有液処理5563</t>
  </si>
  <si>
    <t>硫酸5566</t>
  </si>
  <si>
    <t>トルエン5567</t>
  </si>
  <si>
    <t>VOC処理5568</t>
  </si>
  <si>
    <t>廃液処理5569</t>
  </si>
  <si>
    <t>フッ化水素5572</t>
  </si>
  <si>
    <t>四塩化炭素5573</t>
  </si>
  <si>
    <t>スラッジ処理5574</t>
  </si>
  <si>
    <t>プロピレン5576</t>
  </si>
  <si>
    <t>水素5577</t>
  </si>
  <si>
    <t>一酸化炭素5578</t>
  </si>
  <si>
    <t>メタノール5579</t>
  </si>
  <si>
    <t>廃液処理5580</t>
  </si>
  <si>
    <t>コバルト触媒5581</t>
  </si>
  <si>
    <t>エチレン5583</t>
  </si>
  <si>
    <t>塩素5584</t>
  </si>
  <si>
    <t>塩化水素5586</t>
  </si>
  <si>
    <t>廃液処理5587</t>
  </si>
  <si>
    <t>スラッジ処理5588</t>
  </si>
  <si>
    <t>リン5590</t>
  </si>
  <si>
    <t>塩素5591</t>
  </si>
  <si>
    <t>塩化水素処理5592</t>
  </si>
  <si>
    <t>廃液処理5593</t>
  </si>
  <si>
    <t>鉱石採掘5595</t>
  </si>
  <si>
    <t>水5596</t>
  </si>
  <si>
    <t>水5598</t>
  </si>
  <si>
    <t>水5600</t>
  </si>
  <si>
    <t>粉塵抑制剤5601</t>
  </si>
  <si>
    <t>大豆5603</t>
  </si>
  <si>
    <t>水5604</t>
  </si>
  <si>
    <t>酸化防止剤5605</t>
  </si>
  <si>
    <t>バイオマス残渣処理5606</t>
  </si>
  <si>
    <t>廃液処理5607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</si>
</sst>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rgb="FFC0000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5" fillId="0" borderId="0" xfId="0" applyFont="1">
      <alignment vertical="center"/>
    </xf>
    <xf numFmtId="0" fontId="0" fillId="6" borderId="0" xfId="0" applyFill="1">
      <alignment vertical="center"/>
    </xf>
    <xf numFmtId="0" fontId="0" fillId="0" borderId="0" xfId="0" applyFill="1">
      <alignment vertical="center"/>
    </xf>
    <xf numFmtId="11" fontId="0" fillId="0" borderId="0" xfId="0" applyNumberFormat="1" applyFill="1">
      <alignment vertical="center"/>
    </xf>
    <xf numFmtId="11" fontId="6" fillId="0" borderId="0" xfId="0" applyNumberFormat="1" applyFont="1" applyFill="1">
      <alignment vertical="center"/>
    </xf>
    <xf numFmtId="176" fontId="0" fillId="0" borderId="0" xfId="0" applyNumberFormat="1" applyFill="1">
      <alignment vertical="center"/>
    </xf>
    <xf numFmtId="0" fontId="2" fillId="0" borderId="0" xfId="0" applyFont="1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20827-8A17-40D8-93FB-0FCE84279512}">
  <dimension ref="A1:BU43485"/>
  <sheetViews>
    <sheetView tabSelected="1" view="pageBreakPreview" zoomScale="76" zoomScaleNormal="85" zoomScaleSheetLayoutView="76" workbookViewId="0">
      <pane xSplit="11" ySplit="1" topLeftCell="BP2" activePane="bottomRight" state="frozen"/>
      <selection pane="topRight" activeCell="L1" sqref="L1"/>
      <selection pane="bottomLeft" activeCell="A2" sqref="A2"/>
      <selection pane="bottomRight" activeCell="BR3" sqref="BR3"/>
    </sheetView>
  </sheetViews>
  <sheetFormatPr defaultRowHeight="18" x14ac:dyDescent="0.45"/>
  <cols>
    <col min="2" max="5" width="8.796875" customWidth="1"/>
    <col min="7" max="7" width="0" hidden="1" customWidth="1"/>
    <col min="9" max="9" width="0" hidden="1" customWidth="1"/>
    <col min="10" max="10" width="26.296875" customWidth="1"/>
    <col min="11" max="11" width="24.19921875" customWidth="1"/>
    <col min="12" max="12" width="8.5" customWidth="1"/>
    <col min="14" max="19" width="8.796875" customWidth="1"/>
    <col min="21" max="22" width="8.796875" customWidth="1"/>
    <col min="26" max="27" width="8.796875" customWidth="1"/>
    <col min="30" max="31" width="8.796875" style="9"/>
    <col min="32" max="34" width="8.796875" customWidth="1"/>
    <col min="36" max="42" width="0" hidden="1" customWidth="1"/>
    <col min="50" max="69" width="8.796875" customWidth="1"/>
    <col min="70" max="70" width="12.59765625" customWidth="1"/>
    <col min="71" max="72" width="9.796875" style="1" bestFit="1" customWidth="1"/>
  </cols>
  <sheetData>
    <row r="1" spans="1:73" x14ac:dyDescent="0.45">
      <c r="A1" t="s">
        <v>0</v>
      </c>
      <c r="B1" t="s">
        <v>1</v>
      </c>
      <c r="C1" t="s">
        <v>2</v>
      </c>
      <c r="D1" t="s">
        <v>823</v>
      </c>
      <c r="E1" t="s">
        <v>822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685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701</v>
      </c>
      <c r="T1" t="s">
        <v>700</v>
      </c>
      <c r="U1" t="s">
        <v>13</v>
      </c>
      <c r="V1" t="s">
        <v>14</v>
      </c>
      <c r="W1" t="s">
        <v>15</v>
      </c>
      <c r="X1" t="s">
        <v>16</v>
      </c>
      <c r="Y1" t="s">
        <v>17</v>
      </c>
      <c r="Z1" t="s">
        <v>1009</v>
      </c>
      <c r="AA1" t="s">
        <v>1010</v>
      </c>
      <c r="AB1" t="s">
        <v>18</v>
      </c>
      <c r="AC1" t="s">
        <v>698</v>
      </c>
      <c r="AD1" s="9" t="s">
        <v>696</v>
      </c>
      <c r="AE1" s="9" t="s">
        <v>697</v>
      </c>
      <c r="AF1" t="s">
        <v>13</v>
      </c>
      <c r="AG1" t="s">
        <v>14</v>
      </c>
      <c r="AH1" t="s">
        <v>706</v>
      </c>
      <c r="AJ1" t="s">
        <v>20</v>
      </c>
      <c r="AK1" t="s">
        <v>21</v>
      </c>
      <c r="AL1" t="s">
        <v>22</v>
      </c>
      <c r="AM1" t="s">
        <v>23</v>
      </c>
      <c r="AN1" t="s">
        <v>24</v>
      </c>
      <c r="AO1" t="s">
        <v>19</v>
      </c>
      <c r="AQ1" t="s">
        <v>686</v>
      </c>
      <c r="AR1" t="s">
        <v>25</v>
      </c>
      <c r="AS1" t="s">
        <v>26</v>
      </c>
      <c r="AT1" t="s">
        <v>27</v>
      </c>
      <c r="AU1" t="s">
        <v>28</v>
      </c>
      <c r="AV1" t="s">
        <v>687</v>
      </c>
      <c r="AW1" t="s">
        <v>18</v>
      </c>
      <c r="AX1" t="s">
        <v>11</v>
      </c>
      <c r="AY1" t="s">
        <v>29</v>
      </c>
      <c r="AZ1" t="s">
        <v>11</v>
      </c>
      <c r="BA1" t="s">
        <v>823</v>
      </c>
      <c r="BB1" t="s">
        <v>822</v>
      </c>
      <c r="BC1" t="s">
        <v>824</v>
      </c>
      <c r="BE1" t="s">
        <v>30</v>
      </c>
      <c r="BF1" t="s">
        <v>825</v>
      </c>
      <c r="BG1" t="s">
        <v>826</v>
      </c>
      <c r="BH1" t="s">
        <v>31</v>
      </c>
      <c r="BI1" t="s">
        <v>827</v>
      </c>
      <c r="BJ1" t="e">
        <v>#N/A</v>
      </c>
      <c r="BS1" s="1" t="s">
        <v>32</v>
      </c>
      <c r="BT1" s="1" t="s">
        <v>18</v>
      </c>
    </row>
    <row r="2" spans="1:73" x14ac:dyDescent="0.45">
      <c r="A2">
        <v>1</v>
      </c>
      <c r="D2">
        <v>3</v>
      </c>
      <c r="E2" t="s">
        <v>33</v>
      </c>
      <c r="F2" t="e">
        <v>#DIV/0!</v>
      </c>
      <c r="J2">
        <v>0</v>
      </c>
      <c r="K2">
        <v>0</v>
      </c>
      <c r="L2">
        <v>1</v>
      </c>
      <c r="M2" t="s">
        <v>33</v>
      </c>
      <c r="N2">
        <v>1</v>
      </c>
      <c r="T2">
        <v>0</v>
      </c>
      <c r="W2">
        <v>0</v>
      </c>
      <c r="X2">
        <v>0</v>
      </c>
      <c r="Y2">
        <v>0</v>
      </c>
      <c r="AB2">
        <v>0</v>
      </c>
      <c r="AC2">
        <v>0</v>
      </c>
      <c r="AD2" s="9">
        <v>0</v>
      </c>
      <c r="AE2" s="9">
        <v>0</v>
      </c>
      <c r="AH2">
        <v>1</v>
      </c>
      <c r="AJ2">
        <v>1</v>
      </c>
      <c r="AK2">
        <v>1</v>
      </c>
      <c r="AL2">
        <v>0</v>
      </c>
      <c r="AM2">
        <v>0</v>
      </c>
      <c r="AN2">
        <v>0</v>
      </c>
      <c r="AO2">
        <v>0</v>
      </c>
      <c r="AQ2" s="2">
        <f ca="1">IF($D2&lt;&gt;"",IF(K2&lt;&gt;0,INDIRECT("AQ"&amp;K2),$AH2*($T2+IF($D2&gt;ROW()+1,SUM(AQ3:INDIRECT("AQ"&amp;$D2-1)),0))/$L2),$N2*INDIRECT("AQ"&amp;$F2))</f>
        <v>0</v>
      </c>
      <c r="AR2" s="2">
        <f ca="1">IF($D2&lt;&gt;"",IF(K2&lt;&gt;0,INDIRECT("AR"&amp;K2),$AH2*($W2+$AC2+$AD2+IF($D2&gt;(ROW()+1),SUM(AR3:INDIRECT("AR"&amp;$D2-1)),0))/$L2),$N2*INDIRECT("AR"&amp;$F2))</f>
        <v>0</v>
      </c>
      <c r="AS2" s="6">
        <f ca="1">AQ2*燃料!$D$15+AR2</f>
        <v>0</v>
      </c>
      <c r="AT2" s="2">
        <f ca="1">AQ2*燃料!$H$15</f>
        <v>0</v>
      </c>
      <c r="AU2" s="2">
        <f ca="1">IF($D2&lt;&gt;"",IF(K2&lt;&gt;0,INDIRECT("AU"&amp;K2),$AH2*($AB2+IF($D2&gt;(ROW()+1),SUM(AU3:INDIRECT("AU"&amp;$D2-1)),0))/$L2),$N2*INDIRECT("AU"&amp;$F2))</f>
        <v>0</v>
      </c>
      <c r="AV2" s="2">
        <f ca="1">IF($D2&lt;&gt;"",IF(K2&lt;&gt;0,INDIRECT("AV"&amp;K2),$AH2*($AE2+IF($D2&gt;(ROW()+1),SUM(AV3:INDIRECT("AV"&amp;$D2-1)),0))/$L2),$N2*INDIRECT("AV"&amp;$F2))</f>
        <v>0</v>
      </c>
      <c r="AW2" s="6">
        <f t="shared" ref="AW2" ca="1" si="0">IF((K2&gt;0)*(K2&lt;" "),INDIRECT("AW"&amp;K2),AT2+AU2+AV2)</f>
        <v>0</v>
      </c>
      <c r="AX2" s="2">
        <f>AK2</f>
        <v>1</v>
      </c>
      <c r="AY2">
        <v>0</v>
      </c>
      <c r="AZ2" t="s">
        <v>33</v>
      </c>
      <c r="BA2">
        <f>D2</f>
        <v>3</v>
      </c>
      <c r="BB2" t="str">
        <f>E2</f>
        <v/>
      </c>
      <c r="BC2" t="e">
        <f>F2</f>
        <v>#DIV/0!</v>
      </c>
      <c r="BE2" s="2" t="str">
        <f ca="1">IF(BA2="",INDIRECT("J"&amp;BB2),"")</f>
        <v/>
      </c>
      <c r="BF2" s="2" t="str">
        <f>IF(BA2="",IF(COUNTIF($K:$K,$K2)&gt;1,$K2&amp;ROW(),$K2),"")</f>
        <v/>
      </c>
      <c r="BG2" t="s">
        <v>33</v>
      </c>
      <c r="BH2" t="s">
        <v>33</v>
      </c>
      <c r="BP2" t="s">
        <v>34</v>
      </c>
      <c r="BQ2">
        <v>0</v>
      </c>
      <c r="BR2">
        <f>IF((J2&lt;&gt;"")*(K2=0),J2,"")</f>
        <v>0</v>
      </c>
      <c r="BS2" s="1">
        <f ca="1">IF(J2&lt;&gt;"",AS2,"")</f>
        <v>0</v>
      </c>
      <c r="BT2" s="1">
        <f ca="1">IF(J2&lt;&gt;"",AW2,"")</f>
        <v>0</v>
      </c>
      <c r="BU2">
        <f>ROW()</f>
        <v>2</v>
      </c>
    </row>
    <row r="3" spans="1:73" x14ac:dyDescent="0.45">
      <c r="A3" t="str">
        <f>IF(K3="",MAX(A$2:A2)+1,"")</f>
        <v/>
      </c>
      <c r="D3">
        <v>6</v>
      </c>
      <c r="E3" t="s">
        <v>33</v>
      </c>
      <c r="F3">
        <v>3</v>
      </c>
      <c r="H3">
        <v>2</v>
      </c>
      <c r="J3" t="s">
        <v>577</v>
      </c>
      <c r="K3">
        <v>0</v>
      </c>
      <c r="L3">
        <v>1</v>
      </c>
      <c r="M3" t="s">
        <v>33</v>
      </c>
      <c r="N3">
        <v>1</v>
      </c>
      <c r="T3">
        <v>17.320508075688775</v>
      </c>
      <c r="W3">
        <v>0</v>
      </c>
      <c r="X3">
        <v>0</v>
      </c>
      <c r="Y3">
        <v>0</v>
      </c>
      <c r="AB3">
        <v>0</v>
      </c>
      <c r="AC3">
        <v>0.25</v>
      </c>
      <c r="AD3" s="9">
        <v>0</v>
      </c>
      <c r="AE3" s="9">
        <v>0</v>
      </c>
      <c r="AH3">
        <v>1</v>
      </c>
      <c r="AJ3">
        <v>1</v>
      </c>
      <c r="AK3">
        <v>1</v>
      </c>
      <c r="AL3">
        <v>17.320508075688775</v>
      </c>
      <c r="AM3">
        <v>0</v>
      </c>
      <c r="AN3">
        <v>0.25</v>
      </c>
      <c r="AO3">
        <v>0</v>
      </c>
      <c r="AQ3" s="2">
        <f ca="1">IF($D3&lt;&gt;"",IF(K3&lt;&gt;0,INDIRECT("AQ"&amp;K3),$AH3*($T3+IF($D3&gt;ROW()+1,SUM(AQ4:INDIRECT("AQ"&amp;$D3-1)),0))/$L3),$N3*INDIRECT("AQ"&amp;$F3))</f>
        <v>1207.8078705389662</v>
      </c>
      <c r="AR3" s="2">
        <f ca="1">IF($D3&lt;&gt;"",IF(K3&lt;&gt;0,INDIRECT("AR"&amp;K3),$AH3*($W3+$AC3+$AD3+IF($D3&gt;(ROW()+1),SUM(AR4:INDIRECT("AR"&amp;$D3-1)),0))/$L3),$N3*INDIRECT("AR"&amp;$F3))</f>
        <v>2458.2130781865017</v>
      </c>
      <c r="AS3" s="7">
        <f ca="1">AQ3*燃料!$D$15+AR3</f>
        <v>4209.5344904680023</v>
      </c>
      <c r="AT3" s="2">
        <f ca="1">AQ3*燃料!$H$15</f>
        <v>28383.484957665707</v>
      </c>
      <c r="AU3" s="2">
        <f ca="1">IF($D3&lt;&gt;"",IF(K3&lt;&gt;0,INDIRECT("AU"&amp;K3),$AH3*($AB3+IF($D3&gt;(ROW()+1),SUM(AU4:INDIRECT("AU"&amp;$D3-1)),0))/$L3),$N3*INDIRECT("AU"&amp;$F3))</f>
        <v>1534.2276398509537</v>
      </c>
      <c r="AV3" s="2">
        <f ca="1">IF($D3&lt;&gt;"",IF(K3&lt;&gt;0,INDIRECT("AV"&amp;K3),$AH3*($AE3+IF($D3&gt;(ROW()+1),SUM(AV4:INDIRECT("AV"&amp;$D3-1)),0))/$L3),$N3*INDIRECT("AV"&amp;$F3))</f>
        <v>60456.594068041813</v>
      </c>
      <c r="AW3" s="7">
        <f t="shared" ref="AW3" ca="1" si="1">IF((K3&gt;0)*(K3&lt;" "),INDIRECT("AW"&amp;K3),AT3+AU3+AV3)</f>
        <v>90374.30666555847</v>
      </c>
      <c r="AX3" s="2">
        <f ca="1">IFERROR(IF(BA3&lt;&gt;"",INDIRECT("AX"&amp;INDIRECT("BB"&amp;BC3))*INDIRECT("M"&amp;BC3)/INDIRECT("L"&amp;INDIRECT("BB"&amp;BC3)),""),L3)</f>
        <v>1</v>
      </c>
      <c r="AY3">
        <v>2413.2658155058684</v>
      </c>
      <c r="AZ3" t="s">
        <v>33</v>
      </c>
      <c r="BA3">
        <f t="shared" ref="BA3:BA66" si="2">D3</f>
        <v>6</v>
      </c>
      <c r="BB3" t="str">
        <f t="shared" ref="BB3:BB66" si="3">E3</f>
        <v/>
      </c>
      <c r="BC3">
        <f t="shared" ref="BC3:BC66" si="4">F3</f>
        <v>3</v>
      </c>
      <c r="BE3" s="2" t="str">
        <f t="shared" ref="BE3:BE66" ca="1" si="5">IF(BA3="",INDIRECT("J"&amp;BB3),"")</f>
        <v/>
      </c>
      <c r="BF3" s="2" t="str">
        <f t="shared" ref="BF3:BF66" si="6">IF(BA3="",IF(COUNTIF($K:$K,$K3)&gt;1,$K3&amp;ROW(),$K3),"")</f>
        <v/>
      </c>
      <c r="BG3" t="s">
        <v>33</v>
      </c>
      <c r="BH3" t="s">
        <v>33</v>
      </c>
      <c r="BI3" t="s">
        <v>33</v>
      </c>
      <c r="BJ3" t="s">
        <v>33</v>
      </c>
      <c r="BK3" t="s">
        <v>33</v>
      </c>
      <c r="BL3" t="s">
        <v>33</v>
      </c>
      <c r="BM3" t="s">
        <v>33</v>
      </c>
      <c r="BN3" t="s">
        <v>33</v>
      </c>
      <c r="BP3" t="s">
        <v>33</v>
      </c>
      <c r="BQ3">
        <v>0</v>
      </c>
      <c r="BR3" t="str">
        <f>IF((J3&lt;&gt;"")*(K3=0),J3,"")</f>
        <v>He</v>
      </c>
      <c r="BS3" s="1">
        <f ca="1">IF(J3&lt;&gt;"",AS3,"")</f>
        <v>4209.5344904680023</v>
      </c>
      <c r="BT3" s="1">
        <f ca="1">IF(J3&lt;&gt;"",AW3,"")</f>
        <v>90374.30666555847</v>
      </c>
      <c r="BU3">
        <f>ROW()</f>
        <v>3</v>
      </c>
    </row>
    <row r="4" spans="1:73" s="10" customFormat="1" x14ac:dyDescent="0.45">
      <c r="A4" s="10" t="s">
        <v>33</v>
      </c>
      <c r="D4" s="10" t="s">
        <v>33</v>
      </c>
      <c r="E4" s="10">
        <v>3</v>
      </c>
      <c r="F4" s="10">
        <v>6</v>
      </c>
      <c r="H4" s="10">
        <v>3</v>
      </c>
      <c r="K4" s="10" t="s">
        <v>35</v>
      </c>
      <c r="L4" s="10" t="s">
        <v>33</v>
      </c>
      <c r="M4" s="10">
        <v>273.86127875258308</v>
      </c>
      <c r="N4" s="10">
        <v>273.86127875258308</v>
      </c>
      <c r="T4" s="10">
        <v>0</v>
      </c>
      <c r="W4" s="10">
        <v>0</v>
      </c>
      <c r="X4" s="10">
        <v>0</v>
      </c>
      <c r="Y4" s="10">
        <v>0</v>
      </c>
      <c r="AB4" s="10">
        <v>0</v>
      </c>
      <c r="AC4" s="10">
        <v>0</v>
      </c>
      <c r="AD4" s="10">
        <v>0</v>
      </c>
      <c r="AE4" s="10">
        <v>0</v>
      </c>
      <c r="AH4" s="10">
        <v>1</v>
      </c>
      <c r="AJ4" s="10">
        <v>1</v>
      </c>
      <c r="AK4" s="10">
        <v>273.86127875258308</v>
      </c>
      <c r="AL4" s="10">
        <v>0</v>
      </c>
      <c r="AM4" s="10">
        <v>0</v>
      </c>
      <c r="AN4" s="10">
        <v>0</v>
      </c>
      <c r="AO4" s="10">
        <v>0</v>
      </c>
      <c r="AQ4" s="10">
        <v>1186.6926292710752</v>
      </c>
      <c r="AR4" s="10">
        <v>2456.3565646944949</v>
      </c>
      <c r="AS4" s="10">
        <v>4177.0608771375537</v>
      </c>
      <c r="AT4" s="10">
        <v>27887.276787870269</v>
      </c>
      <c r="AU4" s="10">
        <v>1515.6404181758351</v>
      </c>
      <c r="AV4" s="10">
        <v>56375.744156565037</v>
      </c>
      <c r="AW4" s="10">
        <v>85778.661362611136</v>
      </c>
      <c r="AX4" s="10" t="s">
        <v>33</v>
      </c>
      <c r="AY4" s="10" t="s">
        <v>33</v>
      </c>
      <c r="AZ4" s="10" t="s">
        <v>33</v>
      </c>
      <c r="BA4" s="10" t="s">
        <v>33</v>
      </c>
      <c r="BB4" s="10">
        <v>3</v>
      </c>
      <c r="BC4" s="10">
        <v>6</v>
      </c>
      <c r="BE4" s="10" t="s">
        <v>688</v>
      </c>
      <c r="BF4" s="10" t="s">
        <v>1866</v>
      </c>
      <c r="BG4" s="10">
        <v>4177.0608771375537</v>
      </c>
      <c r="BH4" s="10">
        <v>688618.5296977656</v>
      </c>
      <c r="BI4" s="10">
        <v>4</v>
      </c>
      <c r="BJ4" s="10" t="s">
        <v>33</v>
      </c>
      <c r="BL4" s="10" t="s">
        <v>33</v>
      </c>
      <c r="BM4" s="10" t="s">
        <v>33</v>
      </c>
      <c r="BP4" s="10" t="s">
        <v>33</v>
      </c>
      <c r="BQ4" s="10" t="s">
        <v>33</v>
      </c>
      <c r="BR4" s="10" t="s">
        <v>33</v>
      </c>
      <c r="BS4" s="11" t="s">
        <v>33</v>
      </c>
      <c r="BT4" s="11" t="s">
        <v>33</v>
      </c>
      <c r="BU4" s="10">
        <v>4</v>
      </c>
    </row>
    <row r="5" spans="1:73" s="10" customFormat="1" x14ac:dyDescent="0.45">
      <c r="A5" s="10" t="s">
        <v>33</v>
      </c>
      <c r="D5" s="10" t="s">
        <v>33</v>
      </c>
      <c r="E5" s="10">
        <v>3</v>
      </c>
      <c r="F5" s="10">
        <v>7</v>
      </c>
      <c r="H5" s="10">
        <v>4</v>
      </c>
      <c r="K5" s="10" t="s">
        <v>36</v>
      </c>
      <c r="L5" s="10" t="s">
        <v>33</v>
      </c>
      <c r="M5" s="10">
        <v>4.8989794855663567</v>
      </c>
      <c r="N5" s="10">
        <v>4.8989794855663567</v>
      </c>
      <c r="T5" s="10">
        <v>0</v>
      </c>
      <c r="W5" s="10">
        <v>0</v>
      </c>
      <c r="X5" s="10">
        <v>0</v>
      </c>
      <c r="Y5" s="10">
        <v>0</v>
      </c>
      <c r="AB5" s="10">
        <v>0</v>
      </c>
      <c r="AC5" s="10">
        <v>0</v>
      </c>
      <c r="AD5" s="10">
        <v>0</v>
      </c>
      <c r="AE5" s="10">
        <v>0</v>
      </c>
      <c r="AH5" s="10">
        <v>1</v>
      </c>
      <c r="AJ5" s="10">
        <v>1</v>
      </c>
      <c r="AK5" s="10">
        <v>4.8989794855663567</v>
      </c>
      <c r="AL5" s="10">
        <v>0</v>
      </c>
      <c r="AM5" s="10">
        <v>0</v>
      </c>
      <c r="AN5" s="10">
        <v>0</v>
      </c>
      <c r="AO5" s="10">
        <v>0</v>
      </c>
      <c r="AQ5" s="10">
        <v>3.7947331922020555</v>
      </c>
      <c r="AR5" s="10">
        <v>1.6065134920068367</v>
      </c>
      <c r="AS5" s="10">
        <v>7.1088766206998173</v>
      </c>
      <c r="AT5" s="10">
        <v>89.176230016748306</v>
      </c>
      <c r="AU5" s="10">
        <v>18.587221675118634</v>
      </c>
      <c r="AV5" s="10">
        <v>4080.8499114767751</v>
      </c>
      <c r="AW5" s="10">
        <v>4188.6133631686416</v>
      </c>
      <c r="AX5" s="10" t="s">
        <v>33</v>
      </c>
      <c r="AY5" s="10" t="s">
        <v>33</v>
      </c>
      <c r="AZ5" s="10" t="s">
        <v>33</v>
      </c>
      <c r="BA5" s="10" t="s">
        <v>33</v>
      </c>
      <c r="BB5" s="10">
        <v>3</v>
      </c>
      <c r="BC5" s="10">
        <v>7</v>
      </c>
      <c r="BE5" s="10" t="s">
        <v>688</v>
      </c>
      <c r="BF5" s="10" t="s">
        <v>1867</v>
      </c>
      <c r="BG5" s="10">
        <v>7.1088766206998173</v>
      </c>
      <c r="BH5" s="10">
        <v>78434.47084925996</v>
      </c>
      <c r="BI5" s="10">
        <v>5</v>
      </c>
      <c r="BJ5" s="10" t="s">
        <v>33</v>
      </c>
      <c r="BL5" s="10" t="s">
        <v>33</v>
      </c>
      <c r="BM5" s="10" t="s">
        <v>33</v>
      </c>
      <c r="BP5" s="10" t="s">
        <v>33</v>
      </c>
      <c r="BQ5" s="10" t="s">
        <v>33</v>
      </c>
      <c r="BR5" s="10" t="s">
        <v>33</v>
      </c>
      <c r="BS5" s="11" t="s">
        <v>33</v>
      </c>
      <c r="BT5" s="11" t="s">
        <v>33</v>
      </c>
      <c r="BU5" s="10">
        <v>5</v>
      </c>
    </row>
    <row r="6" spans="1:73" s="10" customFormat="1" x14ac:dyDescent="0.45">
      <c r="A6" s="10">
        <v>3</v>
      </c>
      <c r="D6" s="10">
        <v>7</v>
      </c>
      <c r="E6" s="10" t="s">
        <v>33</v>
      </c>
      <c r="F6" s="10">
        <v>4</v>
      </c>
      <c r="H6" s="10" t="s">
        <v>33</v>
      </c>
      <c r="J6" s="10" t="s">
        <v>35</v>
      </c>
      <c r="K6" s="10">
        <v>1032</v>
      </c>
      <c r="L6" s="10">
        <v>1</v>
      </c>
      <c r="M6" s="10" t="s">
        <v>33</v>
      </c>
      <c r="N6" s="10">
        <v>1</v>
      </c>
      <c r="T6" s="10">
        <v>0</v>
      </c>
      <c r="W6" s="10">
        <v>0</v>
      </c>
      <c r="X6" s="10">
        <v>0</v>
      </c>
      <c r="Y6" s="10">
        <v>0</v>
      </c>
      <c r="AB6" s="10">
        <v>0</v>
      </c>
      <c r="AC6" s="10">
        <v>0</v>
      </c>
      <c r="AD6" s="10">
        <v>8.577</v>
      </c>
      <c r="AE6" s="10">
        <v>135.28</v>
      </c>
      <c r="AH6" s="10">
        <v>1</v>
      </c>
      <c r="AJ6" s="10">
        <v>1</v>
      </c>
      <c r="AK6" s="10">
        <v>1</v>
      </c>
      <c r="AL6" s="10">
        <v>0</v>
      </c>
      <c r="AM6" s="10">
        <v>0</v>
      </c>
      <c r="AN6" s="10">
        <v>0</v>
      </c>
      <c r="AO6" s="10">
        <v>8.577</v>
      </c>
      <c r="AQ6" s="10">
        <v>4.3331888125125548</v>
      </c>
      <c r="AR6" s="10">
        <v>8.969345998393818</v>
      </c>
      <c r="AS6" s="10">
        <v>15.252469776537023</v>
      </c>
      <c r="AT6" s="10">
        <v>101.82993709404504</v>
      </c>
      <c r="AU6" s="10">
        <v>5.5343363073431187</v>
      </c>
      <c r="AV6" s="10">
        <v>205.85511180460483</v>
      </c>
      <c r="AW6" s="10">
        <v>313.21938520599298</v>
      </c>
      <c r="AX6" s="10">
        <v>273.86127875258308</v>
      </c>
      <c r="AY6" s="10">
        <v>8.577</v>
      </c>
      <c r="AZ6" s="10" t="s">
        <v>33</v>
      </c>
      <c r="BA6" s="10">
        <v>7</v>
      </c>
      <c r="BB6" s="10" t="s">
        <v>33</v>
      </c>
      <c r="BC6" s="10">
        <v>4</v>
      </c>
      <c r="BE6" s="10" t="s">
        <v>33</v>
      </c>
      <c r="BF6" s="10" t="s">
        <v>33</v>
      </c>
      <c r="BG6" s="10" t="s">
        <v>33</v>
      </c>
      <c r="BH6" s="10" t="s">
        <v>33</v>
      </c>
      <c r="BI6" s="10" t="s">
        <v>33</v>
      </c>
      <c r="BJ6" s="10" t="s">
        <v>33</v>
      </c>
      <c r="BL6" s="10" t="s">
        <v>33</v>
      </c>
      <c r="BM6" s="10" t="s">
        <v>33</v>
      </c>
      <c r="BP6" s="10" t="s">
        <v>34</v>
      </c>
      <c r="BQ6" s="10">
        <v>0</v>
      </c>
      <c r="BR6" s="10" t="s">
        <v>33</v>
      </c>
      <c r="BS6" s="11">
        <v>15.252469776537023</v>
      </c>
      <c r="BT6" s="11">
        <v>313.21938520599298</v>
      </c>
      <c r="BU6" s="10">
        <v>6</v>
      </c>
    </row>
    <row r="7" spans="1:73" s="10" customFormat="1" x14ac:dyDescent="0.45">
      <c r="A7" s="10">
        <v>4</v>
      </c>
      <c r="D7" s="10">
        <v>9</v>
      </c>
      <c r="E7" s="10" t="s">
        <v>33</v>
      </c>
      <c r="F7" s="10">
        <v>5</v>
      </c>
      <c r="H7" s="10" t="s">
        <v>33</v>
      </c>
      <c r="J7" s="10" t="s">
        <v>36</v>
      </c>
      <c r="K7" s="10">
        <v>0</v>
      </c>
      <c r="L7" s="10">
        <v>1</v>
      </c>
      <c r="M7" s="10" t="s">
        <v>33</v>
      </c>
      <c r="N7" s="10">
        <v>1</v>
      </c>
      <c r="T7" s="10">
        <v>0.7745966692414834</v>
      </c>
      <c r="W7" s="10">
        <v>0.32792819335946094</v>
      </c>
      <c r="X7" s="10" t="s">
        <v>35</v>
      </c>
      <c r="Y7" s="10">
        <v>3.1622776601683791E-2</v>
      </c>
      <c r="AB7" s="10">
        <v>3.7941007366700212</v>
      </c>
      <c r="AC7" s="10">
        <v>0</v>
      </c>
      <c r="AD7" s="10">
        <v>0</v>
      </c>
      <c r="AE7" s="10">
        <v>0</v>
      </c>
      <c r="AH7" s="10">
        <v>1</v>
      </c>
      <c r="AJ7" s="10">
        <v>1</v>
      </c>
      <c r="AK7" s="10">
        <v>1</v>
      </c>
      <c r="AL7" s="10">
        <v>0.7745966692414834</v>
      </c>
      <c r="AM7" s="10">
        <v>0.32792819335946094</v>
      </c>
      <c r="AN7" s="10">
        <v>0</v>
      </c>
      <c r="AO7" s="10">
        <v>0</v>
      </c>
      <c r="AQ7" s="10">
        <v>0.7745966692414834</v>
      </c>
      <c r="AR7" s="10">
        <v>0.32792819335946094</v>
      </c>
      <c r="AS7" s="10">
        <v>1.4510933637596117</v>
      </c>
      <c r="AT7" s="10">
        <v>18.20302172717486</v>
      </c>
      <c r="AU7" s="10">
        <v>3.7941007366700212</v>
      </c>
      <c r="AV7" s="10">
        <v>833</v>
      </c>
      <c r="AW7" s="10">
        <v>854.9971224638449</v>
      </c>
      <c r="AX7" s="10">
        <v>4.8989794855663567</v>
      </c>
      <c r="AY7" s="10">
        <v>2.6207343343142515</v>
      </c>
      <c r="AZ7" s="10" t="s">
        <v>33</v>
      </c>
      <c r="BA7" s="10">
        <v>9</v>
      </c>
      <c r="BB7" s="10" t="s">
        <v>33</v>
      </c>
      <c r="BC7" s="10">
        <v>5</v>
      </c>
      <c r="BE7" s="10" t="s">
        <v>33</v>
      </c>
      <c r="BF7" s="10" t="s">
        <v>33</v>
      </c>
      <c r="BG7" s="10" t="s">
        <v>33</v>
      </c>
      <c r="BH7" s="10" t="s">
        <v>33</v>
      </c>
      <c r="BI7" s="10" t="s">
        <v>33</v>
      </c>
      <c r="BJ7" s="10" t="s">
        <v>33</v>
      </c>
      <c r="BL7" s="10" t="s">
        <v>33</v>
      </c>
      <c r="BM7" s="10" t="s">
        <v>33</v>
      </c>
      <c r="BP7" s="10" t="s">
        <v>33</v>
      </c>
      <c r="BQ7" s="10">
        <v>0</v>
      </c>
      <c r="BR7" s="10" t="s">
        <v>36</v>
      </c>
      <c r="BS7" s="11">
        <v>1.4510933637596117</v>
      </c>
      <c r="BT7" s="11">
        <v>854.9971224638449</v>
      </c>
      <c r="BU7" s="10">
        <v>7</v>
      </c>
    </row>
    <row r="8" spans="1:73" s="10" customFormat="1" x14ac:dyDescent="0.45">
      <c r="A8" s="10" t="s">
        <v>33</v>
      </c>
      <c r="D8" s="10" t="s">
        <v>33</v>
      </c>
      <c r="E8" s="10">
        <v>7</v>
      </c>
      <c r="F8" s="10">
        <v>9</v>
      </c>
      <c r="H8" s="10">
        <v>5</v>
      </c>
      <c r="K8" s="10" t="s">
        <v>37</v>
      </c>
      <c r="L8" s="10" t="s">
        <v>33</v>
      </c>
      <c r="M8" s="10">
        <v>833</v>
      </c>
      <c r="N8" s="10">
        <v>833</v>
      </c>
      <c r="T8" s="10">
        <v>0</v>
      </c>
      <c r="W8" s="10">
        <v>0</v>
      </c>
      <c r="X8" s="10">
        <v>0</v>
      </c>
      <c r="Y8" s="10">
        <v>0</v>
      </c>
      <c r="AB8" s="10">
        <v>0</v>
      </c>
      <c r="AC8" s="10">
        <v>0</v>
      </c>
      <c r="AD8" s="10">
        <v>0</v>
      </c>
      <c r="AE8" s="10">
        <v>0</v>
      </c>
      <c r="AH8" s="10">
        <v>1</v>
      </c>
      <c r="AJ8" s="10">
        <v>1</v>
      </c>
      <c r="AK8" s="10">
        <v>833</v>
      </c>
      <c r="AL8" s="10">
        <v>0</v>
      </c>
      <c r="AM8" s="10">
        <v>0</v>
      </c>
      <c r="AN8" s="10">
        <v>0</v>
      </c>
      <c r="AO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833</v>
      </c>
      <c r="AW8" s="10">
        <v>833</v>
      </c>
      <c r="AX8" s="10" t="s">
        <v>33</v>
      </c>
      <c r="AY8" s="10" t="s">
        <v>33</v>
      </c>
      <c r="AZ8" s="10" t="s">
        <v>33</v>
      </c>
      <c r="BA8" s="10" t="s">
        <v>33</v>
      </c>
      <c r="BB8" s="10">
        <v>7</v>
      </c>
      <c r="BC8" s="10">
        <v>9</v>
      </c>
      <c r="BE8" s="10" t="s">
        <v>36</v>
      </c>
      <c r="BF8" s="10" t="s">
        <v>1868</v>
      </c>
      <c r="BG8" s="10">
        <v>0</v>
      </c>
      <c r="BH8" s="10">
        <v>3160.4859136461278</v>
      </c>
      <c r="BI8" s="10">
        <v>8</v>
      </c>
      <c r="BJ8" s="10" t="s">
        <v>33</v>
      </c>
      <c r="BL8" s="10" t="s">
        <v>33</v>
      </c>
      <c r="BM8" s="10" t="s">
        <v>33</v>
      </c>
      <c r="BP8" s="10" t="s">
        <v>33</v>
      </c>
      <c r="BQ8" s="10" t="s">
        <v>33</v>
      </c>
      <c r="BR8" s="10" t="s">
        <v>33</v>
      </c>
      <c r="BS8" s="11" t="s">
        <v>33</v>
      </c>
      <c r="BT8" s="11" t="s">
        <v>33</v>
      </c>
      <c r="BU8" s="10">
        <v>8</v>
      </c>
    </row>
    <row r="9" spans="1:73" s="10" customFormat="1" x14ac:dyDescent="0.45">
      <c r="A9" s="10">
        <v>5</v>
      </c>
      <c r="D9" s="10">
        <v>10</v>
      </c>
      <c r="E9" s="10" t="s">
        <v>33</v>
      </c>
      <c r="F9" s="10">
        <v>8</v>
      </c>
      <c r="H9" s="10" t="s">
        <v>33</v>
      </c>
      <c r="J9" s="10" t="s">
        <v>37</v>
      </c>
      <c r="K9" s="10">
        <v>0</v>
      </c>
      <c r="L9" s="10">
        <v>1</v>
      </c>
      <c r="M9" s="10" t="s">
        <v>33</v>
      </c>
      <c r="N9" s="10">
        <v>1</v>
      </c>
      <c r="T9" s="10">
        <v>0</v>
      </c>
      <c r="W9" s="10">
        <v>0</v>
      </c>
      <c r="X9" s="10">
        <v>0</v>
      </c>
      <c r="Y9" s="10">
        <v>0</v>
      </c>
      <c r="AB9" s="10">
        <v>0</v>
      </c>
      <c r="AC9" s="10">
        <v>0</v>
      </c>
      <c r="AD9" s="10">
        <v>0</v>
      </c>
      <c r="AE9" s="10">
        <v>1</v>
      </c>
      <c r="AH9" s="10">
        <v>1</v>
      </c>
      <c r="AJ9" s="10">
        <v>1</v>
      </c>
      <c r="AK9" s="10">
        <v>1</v>
      </c>
      <c r="AL9" s="10">
        <v>0</v>
      </c>
      <c r="AM9" s="10">
        <v>0</v>
      </c>
      <c r="AN9" s="10">
        <v>0</v>
      </c>
      <c r="AO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1</v>
      </c>
      <c r="AW9" s="10">
        <v>1</v>
      </c>
      <c r="AX9" s="10">
        <v>4080.8499114767751</v>
      </c>
      <c r="AY9" s="10">
        <v>0</v>
      </c>
      <c r="AZ9" s="10" t="s">
        <v>33</v>
      </c>
      <c r="BA9" s="10">
        <v>10</v>
      </c>
      <c r="BB9" s="10" t="s">
        <v>33</v>
      </c>
      <c r="BC9" s="10">
        <v>8</v>
      </c>
      <c r="BE9" s="10" t="s">
        <v>33</v>
      </c>
      <c r="BF9" s="10" t="s">
        <v>33</v>
      </c>
      <c r="BG9" s="10" t="s">
        <v>33</v>
      </c>
      <c r="BH9" s="10" t="s">
        <v>33</v>
      </c>
      <c r="BI9" s="10" t="s">
        <v>33</v>
      </c>
      <c r="BJ9" s="10" t="s">
        <v>33</v>
      </c>
      <c r="BL9" s="10" t="s">
        <v>33</v>
      </c>
      <c r="BM9" s="10" t="s">
        <v>33</v>
      </c>
      <c r="BP9" s="10" t="s">
        <v>34</v>
      </c>
      <c r="BQ9" s="10">
        <v>0</v>
      </c>
      <c r="BR9" s="10" t="s">
        <v>37</v>
      </c>
      <c r="BS9" s="11">
        <v>0</v>
      </c>
      <c r="BT9" s="11">
        <v>1</v>
      </c>
      <c r="BU9" s="10">
        <v>9</v>
      </c>
    </row>
    <row r="10" spans="1:73" s="10" customFormat="1" x14ac:dyDescent="0.45">
      <c r="A10" s="10">
        <v>6</v>
      </c>
      <c r="D10" s="10">
        <v>13</v>
      </c>
      <c r="E10" s="10" t="s">
        <v>33</v>
      </c>
      <c r="F10" s="10">
        <v>10</v>
      </c>
      <c r="H10" s="10">
        <v>6</v>
      </c>
      <c r="J10" s="10" t="s">
        <v>578</v>
      </c>
      <c r="K10" s="10">
        <v>0</v>
      </c>
      <c r="L10" s="10">
        <v>1</v>
      </c>
      <c r="M10" s="10" t="s">
        <v>33</v>
      </c>
      <c r="N10" s="10">
        <v>1</v>
      </c>
      <c r="T10" s="10">
        <v>54.772255750516614</v>
      </c>
      <c r="W10" s="10">
        <v>1.796136687448926</v>
      </c>
      <c r="X10" s="10" t="s">
        <v>35</v>
      </c>
      <c r="Y10" s="10">
        <v>0.17320508075688773</v>
      </c>
      <c r="AB10" s="10">
        <v>20.781145589211391</v>
      </c>
      <c r="AC10" s="10">
        <v>0</v>
      </c>
      <c r="AD10" s="10">
        <v>0</v>
      </c>
      <c r="AE10" s="10">
        <v>0</v>
      </c>
      <c r="AH10" s="10">
        <v>1</v>
      </c>
      <c r="AJ10" s="10">
        <v>1</v>
      </c>
      <c r="AK10" s="10">
        <v>1</v>
      </c>
      <c r="AL10" s="10">
        <v>54.772255750516614</v>
      </c>
      <c r="AM10" s="10">
        <v>1.796136687448926</v>
      </c>
      <c r="AN10" s="10">
        <v>0</v>
      </c>
      <c r="AO10" s="10">
        <v>0</v>
      </c>
      <c r="AQ10" s="10">
        <v>54.773030347185852</v>
      </c>
      <c r="AR10" s="10">
        <v>1.7963361418137522</v>
      </c>
      <c r="AS10" s="10">
        <v>81.217230145233231</v>
      </c>
      <c r="AT10" s="10">
        <v>1287.1662131588675</v>
      </c>
      <c r="AU10" s="10">
        <v>20.781259433403161</v>
      </c>
      <c r="AV10" s="10">
        <v>555.00636885866743</v>
      </c>
      <c r="AW10" s="10">
        <v>1862.9538414509382</v>
      </c>
      <c r="AX10" s="10">
        <v>1</v>
      </c>
      <c r="AY10" s="10">
        <v>163.92258420897809</v>
      </c>
      <c r="AZ10" s="10" t="s">
        <v>33</v>
      </c>
      <c r="BA10" s="10">
        <v>13</v>
      </c>
      <c r="BB10" s="10" t="s">
        <v>33</v>
      </c>
      <c r="BC10" s="10">
        <v>10</v>
      </c>
      <c r="BE10" s="10" t="s">
        <v>33</v>
      </c>
      <c r="BF10" s="10" t="s">
        <v>33</v>
      </c>
      <c r="BG10" s="10" t="s">
        <v>33</v>
      </c>
      <c r="BH10" s="10" t="s">
        <v>33</v>
      </c>
      <c r="BI10" s="10" t="s">
        <v>33</v>
      </c>
      <c r="BJ10" s="10" t="s">
        <v>33</v>
      </c>
      <c r="BL10" s="10" t="s">
        <v>33</v>
      </c>
      <c r="BM10" s="10" t="s">
        <v>33</v>
      </c>
      <c r="BP10" s="10" t="s">
        <v>33</v>
      </c>
      <c r="BQ10" s="10">
        <v>0</v>
      </c>
      <c r="BR10" s="10" t="s">
        <v>689</v>
      </c>
      <c r="BS10" s="11">
        <v>81.217230145233231</v>
      </c>
      <c r="BT10" s="11">
        <v>1862.9538414509382</v>
      </c>
      <c r="BU10" s="10">
        <v>10</v>
      </c>
    </row>
    <row r="11" spans="1:73" s="10" customFormat="1" x14ac:dyDescent="0.45">
      <c r="A11" s="10" t="s">
        <v>33</v>
      </c>
      <c r="D11" s="10" t="s">
        <v>33</v>
      </c>
      <c r="E11" s="10">
        <v>10</v>
      </c>
      <c r="F11" s="10">
        <v>9</v>
      </c>
      <c r="H11" s="10">
        <v>5</v>
      </c>
      <c r="J11" s="10" t="s">
        <v>33</v>
      </c>
      <c r="K11" s="10" t="s">
        <v>37</v>
      </c>
      <c r="L11" s="10" t="s">
        <v>33</v>
      </c>
      <c r="M11" s="10">
        <v>555</v>
      </c>
      <c r="N11" s="10">
        <v>555</v>
      </c>
      <c r="T11" s="10">
        <v>0</v>
      </c>
      <c r="W11" s="10">
        <v>0</v>
      </c>
      <c r="X11" s="10">
        <v>0</v>
      </c>
      <c r="Y11" s="10">
        <v>0</v>
      </c>
      <c r="AB11" s="10">
        <v>0</v>
      </c>
      <c r="AC11" s="10">
        <v>0</v>
      </c>
      <c r="AD11" s="10">
        <v>0</v>
      </c>
      <c r="AE11" s="10">
        <v>0</v>
      </c>
      <c r="AH11" s="10">
        <v>1</v>
      </c>
      <c r="AJ11" s="10">
        <v>1</v>
      </c>
      <c r="AK11" s="10">
        <v>555</v>
      </c>
      <c r="AL11" s="10">
        <v>0</v>
      </c>
      <c r="AM11" s="10">
        <v>0</v>
      </c>
      <c r="AN11" s="10">
        <v>0</v>
      </c>
      <c r="AO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555</v>
      </c>
      <c r="AW11" s="10">
        <v>555</v>
      </c>
      <c r="AX11" s="10" t="s">
        <v>33</v>
      </c>
      <c r="AY11" s="10" t="s">
        <v>33</v>
      </c>
      <c r="AZ11" s="10" t="s">
        <v>33</v>
      </c>
      <c r="BA11" s="10" t="s">
        <v>33</v>
      </c>
      <c r="BB11" s="10">
        <v>10</v>
      </c>
      <c r="BC11" s="10">
        <v>9</v>
      </c>
      <c r="BE11" s="10" t="s">
        <v>689</v>
      </c>
      <c r="BF11" s="10" t="s">
        <v>1869</v>
      </c>
      <c r="BG11" s="10">
        <v>0</v>
      </c>
      <c r="BH11" s="10">
        <v>11533.535802012322</v>
      </c>
      <c r="BI11" s="10">
        <v>11</v>
      </c>
      <c r="BJ11" s="10" t="s">
        <v>33</v>
      </c>
      <c r="BL11" s="10" t="s">
        <v>33</v>
      </c>
      <c r="BM11" s="10" t="s">
        <v>33</v>
      </c>
      <c r="BP11" s="10" t="s">
        <v>33</v>
      </c>
      <c r="BQ11" s="10" t="s">
        <v>33</v>
      </c>
      <c r="BR11" s="10" t="s">
        <v>33</v>
      </c>
      <c r="BS11" s="11" t="s">
        <v>33</v>
      </c>
      <c r="BT11" s="11" t="s">
        <v>33</v>
      </c>
      <c r="BU11" s="10">
        <v>11</v>
      </c>
    </row>
    <row r="12" spans="1:73" s="10" customFormat="1" x14ac:dyDescent="0.45">
      <c r="A12" s="10" t="s">
        <v>33</v>
      </c>
      <c r="D12" s="10" t="s">
        <v>33</v>
      </c>
      <c r="E12" s="10">
        <v>10</v>
      </c>
      <c r="F12" s="10">
        <v>13</v>
      </c>
      <c r="H12" s="10">
        <v>7</v>
      </c>
      <c r="J12" s="10" t="s">
        <v>33</v>
      </c>
      <c r="K12" s="10" t="s">
        <v>38</v>
      </c>
      <c r="L12" s="10" t="s">
        <v>33</v>
      </c>
      <c r="M12" s="10">
        <v>1E-3</v>
      </c>
      <c r="N12" s="10">
        <v>1E-3</v>
      </c>
      <c r="T12" s="10">
        <v>0</v>
      </c>
      <c r="W12" s="10">
        <v>0</v>
      </c>
      <c r="X12" s="10">
        <v>0</v>
      </c>
      <c r="Y12" s="10">
        <v>0</v>
      </c>
      <c r="AB12" s="10">
        <v>0</v>
      </c>
      <c r="AC12" s="10">
        <v>0</v>
      </c>
      <c r="AD12" s="10">
        <v>0</v>
      </c>
      <c r="AE12" s="10">
        <v>0</v>
      </c>
      <c r="AH12" s="10">
        <v>1</v>
      </c>
      <c r="AJ12" s="10">
        <v>1</v>
      </c>
      <c r="AK12" s="10">
        <v>1E-3</v>
      </c>
      <c r="AL12" s="10">
        <v>0</v>
      </c>
      <c r="AM12" s="10">
        <v>0</v>
      </c>
      <c r="AN12" s="10">
        <v>0</v>
      </c>
      <c r="AO12" s="10">
        <v>0</v>
      </c>
      <c r="AQ12" s="10">
        <v>7.7459666924148342E-4</v>
      </c>
      <c r="AR12" s="10">
        <v>1.994543648263006E-4</v>
      </c>
      <c r="AS12" s="10">
        <v>1.3226195352264516E-3</v>
      </c>
      <c r="AT12" s="10">
        <v>1.8203021727174862E-2</v>
      </c>
      <c r="AU12" s="10">
        <v>1.1384419177103418E-4</v>
      </c>
      <c r="AV12" s="10">
        <v>6.368858667463344E-3</v>
      </c>
      <c r="AW12" s="10">
        <v>2.468572458640924E-2</v>
      </c>
      <c r="AX12" s="10" t="s">
        <v>33</v>
      </c>
      <c r="AY12" s="10" t="s">
        <v>33</v>
      </c>
      <c r="AZ12" s="10" t="s">
        <v>33</v>
      </c>
      <c r="BA12" s="10" t="s">
        <v>33</v>
      </c>
      <c r="BB12" s="10">
        <v>10</v>
      </c>
      <c r="BC12" s="10">
        <v>13</v>
      </c>
      <c r="BE12" s="10" t="s">
        <v>689</v>
      </c>
      <c r="BF12" s="10" t="s">
        <v>1870</v>
      </c>
      <c r="BG12" s="10">
        <v>1.3226195352264516E-3</v>
      </c>
      <c r="BH12" s="10">
        <v>0.16514152965378615</v>
      </c>
      <c r="BI12" s="10">
        <v>12</v>
      </c>
      <c r="BJ12" s="10" t="s">
        <v>33</v>
      </c>
      <c r="BL12" s="10" t="s">
        <v>33</v>
      </c>
      <c r="BM12" s="10" t="s">
        <v>33</v>
      </c>
      <c r="BP12" s="10" t="s">
        <v>33</v>
      </c>
      <c r="BQ12" s="10" t="s">
        <v>33</v>
      </c>
      <c r="BR12" s="10" t="s">
        <v>33</v>
      </c>
      <c r="BS12" s="11" t="s">
        <v>33</v>
      </c>
      <c r="BT12" s="11" t="s">
        <v>33</v>
      </c>
      <c r="BU12" s="10">
        <v>12</v>
      </c>
    </row>
    <row r="13" spans="1:73" s="10" customFormat="1" x14ac:dyDescent="0.45">
      <c r="A13" s="10">
        <v>7</v>
      </c>
      <c r="D13" s="10">
        <v>14</v>
      </c>
      <c r="E13" s="10" t="s">
        <v>33</v>
      </c>
      <c r="F13" s="10">
        <v>12</v>
      </c>
      <c r="H13" s="10" t="s">
        <v>33</v>
      </c>
      <c r="J13" s="10" t="s">
        <v>38</v>
      </c>
      <c r="K13" s="10">
        <v>2292</v>
      </c>
      <c r="L13" s="10">
        <v>1</v>
      </c>
      <c r="M13" s="10" t="s">
        <v>33</v>
      </c>
      <c r="N13" s="10">
        <v>1</v>
      </c>
      <c r="T13" s="10">
        <v>0</v>
      </c>
      <c r="W13" s="10">
        <v>0</v>
      </c>
      <c r="X13" s="10">
        <v>0</v>
      </c>
      <c r="Y13" s="10">
        <v>0</v>
      </c>
      <c r="AB13" s="10">
        <v>0</v>
      </c>
      <c r="AC13" s="10">
        <v>0</v>
      </c>
      <c r="AD13" s="10">
        <v>0.57050000000000001</v>
      </c>
      <c r="AE13" s="10">
        <v>7.9466999999999999</v>
      </c>
      <c r="AH13" s="10">
        <v>1</v>
      </c>
      <c r="AJ13" s="10">
        <v>1</v>
      </c>
      <c r="AK13" s="10">
        <v>1</v>
      </c>
      <c r="AL13" s="10">
        <v>0</v>
      </c>
      <c r="AM13" s="10">
        <v>0</v>
      </c>
      <c r="AN13" s="10">
        <v>0</v>
      </c>
      <c r="AO13" s="10">
        <v>0.57050000000000001</v>
      </c>
      <c r="AQ13" s="10">
        <v>0.7745966692414834</v>
      </c>
      <c r="AR13" s="10">
        <v>0.19945436482630061</v>
      </c>
      <c r="AS13" s="10">
        <v>1.3226195352264514</v>
      </c>
      <c r="AT13" s="10">
        <v>18.20302172717486</v>
      </c>
      <c r="AU13" s="10">
        <v>0.11384419177103418</v>
      </c>
      <c r="AV13" s="10">
        <v>6.3688586674633436</v>
      </c>
      <c r="AW13" s="10">
        <v>24.685724586409236</v>
      </c>
      <c r="AX13" s="10">
        <v>1E-3</v>
      </c>
      <c r="AY13" s="10">
        <v>0.57050000000000001</v>
      </c>
      <c r="AZ13" s="10" t="s">
        <v>33</v>
      </c>
      <c r="BA13" s="10">
        <v>14</v>
      </c>
      <c r="BB13" s="10" t="s">
        <v>33</v>
      </c>
      <c r="BC13" s="10">
        <v>12</v>
      </c>
      <c r="BE13" s="10" t="s">
        <v>33</v>
      </c>
      <c r="BF13" s="10" t="s">
        <v>33</v>
      </c>
      <c r="BG13" s="10" t="s">
        <v>33</v>
      </c>
      <c r="BH13" s="10" t="s">
        <v>33</v>
      </c>
      <c r="BI13" s="10" t="s">
        <v>33</v>
      </c>
      <c r="BJ13" s="10" t="s">
        <v>33</v>
      </c>
      <c r="BL13" s="10" t="s">
        <v>33</v>
      </c>
      <c r="BM13" s="10" t="s">
        <v>33</v>
      </c>
      <c r="BP13" s="10" t="s">
        <v>34</v>
      </c>
      <c r="BQ13" s="10">
        <v>0</v>
      </c>
      <c r="BR13" s="10" t="s">
        <v>33</v>
      </c>
      <c r="BS13" s="11">
        <v>1.3226195352264514</v>
      </c>
      <c r="BT13" s="11">
        <v>24.685724586409236</v>
      </c>
      <c r="BU13" s="10">
        <v>13</v>
      </c>
    </row>
    <row r="14" spans="1:73" s="10" customFormat="1" x14ac:dyDescent="0.45">
      <c r="A14" s="10">
        <v>8</v>
      </c>
      <c r="D14" s="10">
        <v>17</v>
      </c>
      <c r="E14" s="10" t="s">
        <v>33</v>
      </c>
      <c r="F14" s="10">
        <v>14</v>
      </c>
      <c r="H14" s="10">
        <v>8</v>
      </c>
      <c r="J14" s="10" t="s">
        <v>39</v>
      </c>
      <c r="K14" s="10">
        <v>0</v>
      </c>
      <c r="L14" s="10">
        <v>1</v>
      </c>
      <c r="M14" s="10" t="s">
        <v>33</v>
      </c>
      <c r="N14" s="10">
        <v>1</v>
      </c>
      <c r="T14" s="10">
        <v>6.324555320336759</v>
      </c>
      <c r="W14" s="10">
        <v>3.2792819335946097</v>
      </c>
      <c r="X14" s="10" t="s">
        <v>35</v>
      </c>
      <c r="Y14" s="10">
        <v>0.31622776601683794</v>
      </c>
      <c r="AB14" s="10">
        <v>37.941007366700219</v>
      </c>
      <c r="AC14" s="10">
        <v>0</v>
      </c>
      <c r="AD14" s="10">
        <v>0</v>
      </c>
      <c r="AE14" s="10">
        <v>0</v>
      </c>
      <c r="AH14" s="10">
        <v>1</v>
      </c>
      <c r="AJ14" s="10">
        <v>1</v>
      </c>
      <c r="AK14" s="10">
        <v>1</v>
      </c>
      <c r="AL14" s="10">
        <v>6.324555320336759</v>
      </c>
      <c r="AM14" s="10">
        <v>3.2792819335946097</v>
      </c>
      <c r="AN14" s="10">
        <v>0</v>
      </c>
      <c r="AO14" s="10">
        <v>0</v>
      </c>
      <c r="AQ14" s="10">
        <v>6.3256507654517691</v>
      </c>
      <c r="AR14" s="10">
        <v>3.2797456940931431</v>
      </c>
      <c r="AS14" s="10">
        <v>12.451939303998209</v>
      </c>
      <c r="AT14" s="10">
        <v>148.65279298811657</v>
      </c>
      <c r="AU14" s="10">
        <v>37.946373035419029</v>
      </c>
      <c r="AV14" s="10">
        <v>13417.585904896196</v>
      </c>
      <c r="AW14" s="10">
        <v>13604.185070919732</v>
      </c>
      <c r="AX14" s="10">
        <v>1</v>
      </c>
      <c r="AY14" s="10">
        <v>22.003671959830381</v>
      </c>
      <c r="AZ14" s="10" t="s">
        <v>33</v>
      </c>
      <c r="BA14" s="10">
        <v>17</v>
      </c>
      <c r="BB14" s="10" t="s">
        <v>33</v>
      </c>
      <c r="BC14" s="10">
        <v>14</v>
      </c>
      <c r="BE14" s="10" t="s">
        <v>33</v>
      </c>
      <c r="BF14" s="10" t="s">
        <v>33</v>
      </c>
      <c r="BG14" s="10" t="s">
        <v>33</v>
      </c>
      <c r="BH14" s="10" t="s">
        <v>33</v>
      </c>
      <c r="BI14" s="10" t="s">
        <v>33</v>
      </c>
      <c r="BJ14" s="10" t="s">
        <v>33</v>
      </c>
      <c r="BL14" s="10" t="s">
        <v>33</v>
      </c>
      <c r="BM14" s="10" t="s">
        <v>33</v>
      </c>
      <c r="BP14" s="10" t="s">
        <v>33</v>
      </c>
      <c r="BQ14" s="10">
        <v>0</v>
      </c>
      <c r="BR14" s="10" t="s">
        <v>39</v>
      </c>
      <c r="BS14" s="11">
        <v>12.451939303998209</v>
      </c>
      <c r="BT14" s="11">
        <v>13604.185070919732</v>
      </c>
      <c r="BU14" s="10">
        <v>14</v>
      </c>
    </row>
    <row r="15" spans="1:73" s="10" customFormat="1" x14ac:dyDescent="0.45">
      <c r="A15" s="10" t="s">
        <v>33</v>
      </c>
      <c r="D15" s="10" t="s">
        <v>33</v>
      </c>
      <c r="E15" s="10">
        <v>14</v>
      </c>
      <c r="F15" s="10">
        <v>9</v>
      </c>
      <c r="H15" s="10">
        <v>5</v>
      </c>
      <c r="J15" s="10" t="s">
        <v>33</v>
      </c>
      <c r="K15" s="10" t="s">
        <v>37</v>
      </c>
      <c r="L15" s="10" t="s">
        <v>33</v>
      </c>
      <c r="M15" s="10">
        <v>13416.407864998739</v>
      </c>
      <c r="N15" s="10">
        <v>13416.407864998739</v>
      </c>
      <c r="T15" s="10">
        <v>0</v>
      </c>
      <c r="W15" s="10">
        <v>0</v>
      </c>
      <c r="X15" s="10">
        <v>0</v>
      </c>
      <c r="Y15" s="10">
        <v>0</v>
      </c>
      <c r="AB15" s="10">
        <v>0</v>
      </c>
      <c r="AC15" s="10">
        <v>0</v>
      </c>
      <c r="AD15" s="10">
        <v>0</v>
      </c>
      <c r="AE15" s="10">
        <v>0</v>
      </c>
      <c r="AH15" s="10">
        <v>1</v>
      </c>
      <c r="AJ15" s="10">
        <v>1</v>
      </c>
      <c r="AK15" s="10">
        <v>13416.407864998739</v>
      </c>
      <c r="AL15" s="10">
        <v>0</v>
      </c>
      <c r="AM15" s="10">
        <v>0</v>
      </c>
      <c r="AN15" s="10">
        <v>0</v>
      </c>
      <c r="AO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13416.407864998739</v>
      </c>
      <c r="AW15" s="10">
        <v>13416.407864998739</v>
      </c>
      <c r="AX15" s="10" t="s">
        <v>33</v>
      </c>
      <c r="AY15" s="10" t="s">
        <v>33</v>
      </c>
      <c r="AZ15" s="10" t="s">
        <v>33</v>
      </c>
      <c r="BA15" s="10" t="s">
        <v>33</v>
      </c>
      <c r="BB15" s="10">
        <v>14</v>
      </c>
      <c r="BC15" s="10">
        <v>9</v>
      </c>
      <c r="BE15" s="10" t="s">
        <v>39</v>
      </c>
      <c r="BF15" s="10" t="s">
        <v>1871</v>
      </c>
      <c r="BG15" s="10">
        <v>0</v>
      </c>
      <c r="BH15" s="10">
        <v>509104.01764057192</v>
      </c>
      <c r="BI15" s="10">
        <v>15</v>
      </c>
      <c r="BJ15" s="10" t="s">
        <v>33</v>
      </c>
      <c r="BL15" s="10" t="s">
        <v>33</v>
      </c>
      <c r="BM15" s="10" t="s">
        <v>33</v>
      </c>
      <c r="BP15" s="10" t="s">
        <v>33</v>
      </c>
      <c r="BQ15" s="10" t="s">
        <v>33</v>
      </c>
      <c r="BR15" s="10" t="s">
        <v>33</v>
      </c>
      <c r="BS15" s="11" t="s">
        <v>33</v>
      </c>
      <c r="BT15" s="11" t="s">
        <v>33</v>
      </c>
      <c r="BU15" s="10">
        <v>15</v>
      </c>
    </row>
    <row r="16" spans="1:73" s="10" customFormat="1" x14ac:dyDescent="0.45">
      <c r="A16" s="10" t="s">
        <v>33</v>
      </c>
      <c r="D16" s="10" t="s">
        <v>33</v>
      </c>
      <c r="E16" s="10">
        <v>14</v>
      </c>
      <c r="F16" s="10">
        <v>7</v>
      </c>
      <c r="H16" s="10">
        <v>4</v>
      </c>
      <c r="J16" s="10" t="s">
        <v>33</v>
      </c>
      <c r="K16" s="10" t="s">
        <v>36</v>
      </c>
      <c r="L16" s="10" t="s">
        <v>33</v>
      </c>
      <c r="M16" s="10">
        <v>1.4142135623730952E-3</v>
      </c>
      <c r="N16" s="10">
        <v>1.4142135623730952E-3</v>
      </c>
      <c r="T16" s="10">
        <v>0</v>
      </c>
      <c r="W16" s="10">
        <v>0</v>
      </c>
      <c r="X16" s="10">
        <v>0</v>
      </c>
      <c r="Y16" s="10">
        <v>0</v>
      </c>
      <c r="AB16" s="10">
        <v>0</v>
      </c>
      <c r="AC16" s="10">
        <v>0</v>
      </c>
      <c r="AD16" s="10">
        <v>0</v>
      </c>
      <c r="AE16" s="10">
        <v>0</v>
      </c>
      <c r="AH16" s="10">
        <v>1</v>
      </c>
      <c r="AJ16" s="10">
        <v>1</v>
      </c>
      <c r="AK16" s="10">
        <v>1.4142135623730952E-3</v>
      </c>
      <c r="AL16" s="10">
        <v>0</v>
      </c>
      <c r="AM16" s="10">
        <v>0</v>
      </c>
      <c r="AN16" s="10">
        <v>0</v>
      </c>
      <c r="AO16" s="10">
        <v>0</v>
      </c>
      <c r="AQ16" s="10">
        <v>1.0954451150103324E-3</v>
      </c>
      <c r="AR16" s="10">
        <v>4.6376049853345645E-4</v>
      </c>
      <c r="AS16" s="10">
        <v>2.0521559152984386E-3</v>
      </c>
      <c r="AT16" s="10">
        <v>2.5742960202742811E-2</v>
      </c>
      <c r="AU16" s="10">
        <v>5.3656687188084959E-3</v>
      </c>
      <c r="AV16" s="10">
        <v>1.1780398974567883</v>
      </c>
      <c r="AW16" s="10">
        <v>1.2091485263783395</v>
      </c>
      <c r="AX16" s="10" t="s">
        <v>33</v>
      </c>
      <c r="AY16" s="10" t="s">
        <v>33</v>
      </c>
      <c r="AZ16" s="10" t="s">
        <v>33</v>
      </c>
      <c r="BA16" s="10" t="s">
        <v>33</v>
      </c>
      <c r="BB16" s="10">
        <v>14</v>
      </c>
      <c r="BC16" s="10">
        <v>7</v>
      </c>
      <c r="BE16" s="10" t="s">
        <v>39</v>
      </c>
      <c r="BF16" s="10" t="s">
        <v>1872</v>
      </c>
      <c r="BG16" s="10">
        <v>2.0521559152984386E-3</v>
      </c>
      <c r="BH16" s="10">
        <v>46.224491386146042</v>
      </c>
      <c r="BI16" s="10">
        <v>16</v>
      </c>
      <c r="BJ16" s="10" t="s">
        <v>33</v>
      </c>
      <c r="BL16" s="10" t="s">
        <v>33</v>
      </c>
      <c r="BM16" s="10" t="s">
        <v>33</v>
      </c>
      <c r="BP16" s="10" t="s">
        <v>33</v>
      </c>
      <c r="BQ16" s="10" t="s">
        <v>33</v>
      </c>
      <c r="BR16" s="10" t="s">
        <v>33</v>
      </c>
      <c r="BS16" s="11" t="s">
        <v>33</v>
      </c>
      <c r="BT16" s="11" t="s">
        <v>33</v>
      </c>
      <c r="BU16" s="10">
        <v>16</v>
      </c>
    </row>
    <row r="17" spans="1:73" s="10" customFormat="1" x14ac:dyDescent="0.45">
      <c r="A17" s="10">
        <v>9</v>
      </c>
      <c r="D17" s="10">
        <v>20</v>
      </c>
      <c r="E17" s="10" t="s">
        <v>33</v>
      </c>
      <c r="F17" s="10">
        <v>17</v>
      </c>
      <c r="H17" s="10">
        <v>9</v>
      </c>
      <c r="J17" s="10" t="s">
        <v>40</v>
      </c>
      <c r="K17" s="10">
        <v>0</v>
      </c>
      <c r="L17" s="10">
        <v>1</v>
      </c>
      <c r="M17" s="10" t="s">
        <v>33</v>
      </c>
      <c r="N17" s="10">
        <v>1</v>
      </c>
      <c r="T17" s="10">
        <v>19.364916731037084</v>
      </c>
      <c r="W17" s="10">
        <v>4.0162837300170917</v>
      </c>
      <c r="X17" s="10" t="s">
        <v>35</v>
      </c>
      <c r="Y17" s="10">
        <v>0.3872983346207417</v>
      </c>
      <c r="AB17" s="10">
        <v>46.468054187796589</v>
      </c>
      <c r="AC17" s="10">
        <v>0.15</v>
      </c>
      <c r="AD17" s="10">
        <v>0</v>
      </c>
      <c r="AE17" s="10">
        <v>0</v>
      </c>
      <c r="AH17" s="10">
        <v>1</v>
      </c>
      <c r="AJ17" s="10">
        <v>1</v>
      </c>
      <c r="AK17" s="10">
        <v>1</v>
      </c>
      <c r="AL17" s="10">
        <v>19.364916731037084</v>
      </c>
      <c r="AM17" s="10">
        <v>4.0162837300170917</v>
      </c>
      <c r="AN17" s="10">
        <v>0.15</v>
      </c>
      <c r="AO17" s="10">
        <v>0</v>
      </c>
      <c r="AQ17" s="10">
        <v>19.378333138902082</v>
      </c>
      <c r="AR17" s="10">
        <v>4.1719636129384208</v>
      </c>
      <c r="AS17" s="10">
        <v>32.27054666434644</v>
      </c>
      <c r="AT17" s="10">
        <v>455.39082876419894</v>
      </c>
      <c r="AU17" s="10">
        <v>46.53376994024606</v>
      </c>
      <c r="AV17" s="10">
        <v>12261.87669714294</v>
      </c>
      <c r="AW17" s="10">
        <v>12763.801295847385</v>
      </c>
      <c r="AX17" s="10">
        <v>1</v>
      </c>
      <c r="AY17" s="10">
        <v>61.53182970408858</v>
      </c>
      <c r="AZ17" s="10" t="s">
        <v>33</v>
      </c>
      <c r="BA17" s="10">
        <v>20</v>
      </c>
      <c r="BB17" s="10" t="s">
        <v>33</v>
      </c>
      <c r="BC17" s="10">
        <v>17</v>
      </c>
      <c r="BE17" s="10" t="s">
        <v>33</v>
      </c>
      <c r="BF17" s="10" t="s">
        <v>33</v>
      </c>
      <c r="BG17" s="10" t="s">
        <v>33</v>
      </c>
      <c r="BH17" s="10" t="s">
        <v>33</v>
      </c>
      <c r="BI17" s="10" t="s">
        <v>33</v>
      </c>
      <c r="BJ17" s="10" t="s">
        <v>33</v>
      </c>
      <c r="BL17" s="10" t="s">
        <v>33</v>
      </c>
      <c r="BM17" s="10" t="s">
        <v>33</v>
      </c>
      <c r="BP17" s="10" t="s">
        <v>33</v>
      </c>
      <c r="BQ17" s="10">
        <v>0</v>
      </c>
      <c r="BR17" s="10" t="s">
        <v>40</v>
      </c>
      <c r="BS17" s="11">
        <v>32.27054666434644</v>
      </c>
      <c r="BT17" s="11">
        <v>12763.801295847385</v>
      </c>
      <c r="BU17" s="10">
        <v>17</v>
      </c>
    </row>
    <row r="18" spans="1:73" s="10" customFormat="1" x14ac:dyDescent="0.45">
      <c r="A18" s="10" t="s">
        <v>33</v>
      </c>
      <c r="D18" s="10" t="s">
        <v>33</v>
      </c>
      <c r="E18" s="10">
        <v>17</v>
      </c>
      <c r="F18" s="10">
        <v>9</v>
      </c>
      <c r="H18" s="10">
        <v>5</v>
      </c>
      <c r="J18" s="10" t="s">
        <v>33</v>
      </c>
      <c r="K18" s="10" t="s">
        <v>37</v>
      </c>
      <c r="L18" s="10" t="s">
        <v>33</v>
      </c>
      <c r="M18" s="10">
        <v>12247.44871391589</v>
      </c>
      <c r="N18" s="10">
        <v>12247.44871391589</v>
      </c>
      <c r="T18" s="10">
        <v>0</v>
      </c>
      <c r="W18" s="10">
        <v>0</v>
      </c>
      <c r="X18" s="10">
        <v>0</v>
      </c>
      <c r="Y18" s="10">
        <v>0</v>
      </c>
      <c r="AB18" s="10">
        <v>0</v>
      </c>
      <c r="AC18" s="10">
        <v>0</v>
      </c>
      <c r="AD18" s="10">
        <v>0</v>
      </c>
      <c r="AE18" s="10">
        <v>0</v>
      </c>
      <c r="AH18" s="10">
        <v>1</v>
      </c>
      <c r="AJ18" s="10">
        <v>1</v>
      </c>
      <c r="AK18" s="10">
        <v>12247.44871391589</v>
      </c>
      <c r="AL18" s="10">
        <v>0</v>
      </c>
      <c r="AM18" s="10">
        <v>0</v>
      </c>
      <c r="AN18" s="10">
        <v>0</v>
      </c>
      <c r="AO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12247.44871391589</v>
      </c>
      <c r="AW18" s="10">
        <v>12247.44871391589</v>
      </c>
      <c r="AX18" s="10" t="s">
        <v>33</v>
      </c>
      <c r="AY18" s="10" t="s">
        <v>33</v>
      </c>
      <c r="AZ18" s="10" t="s">
        <v>33</v>
      </c>
      <c r="BA18" s="10" t="s">
        <v>33</v>
      </c>
      <c r="BB18" s="10">
        <v>17</v>
      </c>
      <c r="BC18" s="10">
        <v>9</v>
      </c>
      <c r="BE18" s="10" t="s">
        <v>40</v>
      </c>
      <c r="BF18" s="10" t="s">
        <v>1873</v>
      </c>
      <c r="BG18" s="10">
        <v>0</v>
      </c>
      <c r="BH18" s="10">
        <v>569919.96080832451</v>
      </c>
      <c r="BI18" s="10">
        <v>18</v>
      </c>
      <c r="BJ18" s="10" t="s">
        <v>33</v>
      </c>
      <c r="BL18" s="10" t="s">
        <v>33</v>
      </c>
      <c r="BM18" s="10" t="s">
        <v>33</v>
      </c>
      <c r="BP18" s="10" t="s">
        <v>33</v>
      </c>
      <c r="BQ18" s="10" t="s">
        <v>33</v>
      </c>
      <c r="BR18" s="10" t="s">
        <v>33</v>
      </c>
      <c r="BS18" s="11" t="s">
        <v>33</v>
      </c>
      <c r="BT18" s="11" t="s">
        <v>33</v>
      </c>
      <c r="BU18" s="10">
        <v>18</v>
      </c>
    </row>
    <row r="19" spans="1:73" s="10" customFormat="1" x14ac:dyDescent="0.45">
      <c r="A19" s="10" t="s">
        <v>33</v>
      </c>
      <c r="D19" s="10" t="s">
        <v>33</v>
      </c>
      <c r="E19" s="10">
        <v>17</v>
      </c>
      <c r="F19" s="10">
        <v>7</v>
      </c>
      <c r="H19" s="10">
        <v>4</v>
      </c>
      <c r="J19" s="10" t="s">
        <v>33</v>
      </c>
      <c r="K19" s="10" t="s">
        <v>36</v>
      </c>
      <c r="L19" s="10" t="s">
        <v>33</v>
      </c>
      <c r="M19" s="10">
        <v>1.7320508075688773E-2</v>
      </c>
      <c r="N19" s="10">
        <v>1.7320508075688773E-2</v>
      </c>
      <c r="T19" s="10">
        <v>0</v>
      </c>
      <c r="W19" s="10">
        <v>0</v>
      </c>
      <c r="X19" s="10">
        <v>0</v>
      </c>
      <c r="Y19" s="10">
        <v>0</v>
      </c>
      <c r="AB19" s="10">
        <v>0</v>
      </c>
      <c r="AC19" s="10">
        <v>0</v>
      </c>
      <c r="AD19" s="10">
        <v>0</v>
      </c>
      <c r="AE19" s="10">
        <v>0</v>
      </c>
      <c r="AH19" s="10">
        <v>1</v>
      </c>
      <c r="AJ19" s="10">
        <v>1</v>
      </c>
      <c r="AK19" s="10">
        <v>1.7320508075688773E-2</v>
      </c>
      <c r="AL19" s="10">
        <v>0</v>
      </c>
      <c r="AM19" s="10">
        <v>0</v>
      </c>
      <c r="AN19" s="10">
        <v>0</v>
      </c>
      <c r="AO19" s="10">
        <v>0</v>
      </c>
      <c r="AQ19" s="10">
        <v>1.3416407864998739E-2</v>
      </c>
      <c r="AR19" s="10">
        <v>5.6798829213285723E-3</v>
      </c>
      <c r="AS19" s="10">
        <v>2.5133674325576744E-2</v>
      </c>
      <c r="AT19" s="10">
        <v>0.31528558482747038</v>
      </c>
      <c r="AU19" s="10">
        <v>6.5715752449469825E-2</v>
      </c>
      <c r="AV19" s="10">
        <v>14.427983227048747</v>
      </c>
      <c r="AW19" s="10">
        <v>14.808984564325687</v>
      </c>
      <c r="AX19" s="10" t="s">
        <v>33</v>
      </c>
      <c r="AY19" s="10" t="s">
        <v>33</v>
      </c>
      <c r="AZ19" s="10" t="s">
        <v>33</v>
      </c>
      <c r="BA19" s="10" t="s">
        <v>33</v>
      </c>
      <c r="BB19" s="10">
        <v>17</v>
      </c>
      <c r="BC19" s="10">
        <v>7</v>
      </c>
      <c r="BE19" s="10" t="s">
        <v>40</v>
      </c>
      <c r="BF19" s="10" t="s">
        <v>1874</v>
      </c>
      <c r="BG19" s="10">
        <v>2.5133674325576744E-2</v>
      </c>
      <c r="BH19" s="10">
        <v>694.24975858924461</v>
      </c>
      <c r="BI19" s="10">
        <v>19</v>
      </c>
      <c r="BJ19" s="10" t="s">
        <v>33</v>
      </c>
      <c r="BL19" s="10" t="s">
        <v>33</v>
      </c>
      <c r="BM19" s="10" t="s">
        <v>33</v>
      </c>
      <c r="BP19" s="10" t="s">
        <v>33</v>
      </c>
      <c r="BQ19" s="10" t="s">
        <v>33</v>
      </c>
      <c r="BR19" s="10" t="s">
        <v>33</v>
      </c>
      <c r="BS19" s="11" t="s">
        <v>33</v>
      </c>
      <c r="BT19" s="11" t="s">
        <v>33</v>
      </c>
      <c r="BU19" s="10">
        <v>19</v>
      </c>
    </row>
    <row r="20" spans="1:73" s="10" customFormat="1" x14ac:dyDescent="0.45">
      <c r="A20" s="10">
        <v>10</v>
      </c>
      <c r="D20" s="10">
        <v>24</v>
      </c>
      <c r="E20" s="10" t="s">
        <v>33</v>
      </c>
      <c r="F20" s="10">
        <v>20</v>
      </c>
      <c r="H20" s="10">
        <v>10</v>
      </c>
      <c r="J20" s="10" t="s">
        <v>41</v>
      </c>
      <c r="K20" s="10">
        <v>0</v>
      </c>
      <c r="L20" s="10">
        <v>1</v>
      </c>
      <c r="M20" s="10" t="s">
        <v>33</v>
      </c>
      <c r="N20" s="10">
        <v>1</v>
      </c>
      <c r="T20" s="10">
        <v>38.729833462074168</v>
      </c>
      <c r="W20" s="10">
        <v>5.0802417265323117</v>
      </c>
      <c r="X20" s="10" t="s">
        <v>35</v>
      </c>
      <c r="Y20" s="10">
        <v>0.4898979485566356</v>
      </c>
      <c r="AB20" s="10">
        <v>58.777955867825142</v>
      </c>
      <c r="AC20" s="10">
        <v>0.25</v>
      </c>
      <c r="AD20" s="10">
        <v>0</v>
      </c>
      <c r="AE20" s="10">
        <v>0</v>
      </c>
      <c r="AH20" s="10">
        <v>1</v>
      </c>
      <c r="AJ20" s="10">
        <v>1</v>
      </c>
      <c r="AK20" s="10">
        <v>1</v>
      </c>
      <c r="AL20" s="10">
        <v>38.729833462074168</v>
      </c>
      <c r="AM20" s="10">
        <v>5.0802417265323117</v>
      </c>
      <c r="AN20" s="10">
        <v>0.25</v>
      </c>
      <c r="AO20" s="10">
        <v>0</v>
      </c>
      <c r="AQ20" s="10">
        <v>38.754328359501997</v>
      </c>
      <c r="AR20" s="10">
        <v>5.3406117265323116</v>
      </c>
      <c r="AS20" s="10">
        <v>61.534387847810201</v>
      </c>
      <c r="AT20" s="10">
        <v>910.72671644829688</v>
      </c>
      <c r="AU20" s="10">
        <v>58.89793586782514</v>
      </c>
      <c r="AV20" s="10">
        <v>17368.063052033573</v>
      </c>
      <c r="AW20" s="10">
        <v>18337.687704349693</v>
      </c>
      <c r="AX20" s="10">
        <v>1</v>
      </c>
      <c r="AY20" s="10">
        <v>120.05342367065823</v>
      </c>
      <c r="AZ20" s="10" t="s">
        <v>33</v>
      </c>
      <c r="BA20" s="10">
        <v>24</v>
      </c>
      <c r="BB20" s="10" t="s">
        <v>33</v>
      </c>
      <c r="BC20" s="10">
        <v>20</v>
      </c>
      <c r="BE20" s="10" t="s">
        <v>33</v>
      </c>
      <c r="BF20" s="10" t="s">
        <v>33</v>
      </c>
      <c r="BG20" s="10" t="s">
        <v>33</v>
      </c>
      <c r="BH20" s="10" t="s">
        <v>33</v>
      </c>
      <c r="BI20" s="10" t="s">
        <v>33</v>
      </c>
      <c r="BJ20" s="10" t="s">
        <v>33</v>
      </c>
      <c r="BL20" s="10" t="s">
        <v>33</v>
      </c>
      <c r="BM20" s="10" t="s">
        <v>33</v>
      </c>
      <c r="BP20" s="10" t="s">
        <v>33</v>
      </c>
      <c r="BQ20" s="10">
        <v>0</v>
      </c>
      <c r="BR20" s="10" t="s">
        <v>41</v>
      </c>
      <c r="BS20" s="11">
        <v>61.534387847810201</v>
      </c>
      <c r="BT20" s="11">
        <v>18337.687704349693</v>
      </c>
      <c r="BU20" s="10">
        <v>20</v>
      </c>
    </row>
    <row r="21" spans="1:73" s="10" customFormat="1" x14ac:dyDescent="0.45">
      <c r="A21" s="10" t="s">
        <v>33</v>
      </c>
      <c r="D21" s="10" t="s">
        <v>33</v>
      </c>
      <c r="E21" s="10">
        <v>20</v>
      </c>
      <c r="F21" s="10">
        <v>9</v>
      </c>
      <c r="H21" s="10">
        <v>5</v>
      </c>
      <c r="J21" s="10" t="s">
        <v>33</v>
      </c>
      <c r="K21" s="10" t="s">
        <v>37</v>
      </c>
      <c r="L21" s="10" t="s">
        <v>33</v>
      </c>
      <c r="M21" s="10">
        <v>17320.508075688773</v>
      </c>
      <c r="N21" s="10">
        <v>17320.508075688773</v>
      </c>
      <c r="T21" s="10">
        <v>0</v>
      </c>
      <c r="W21" s="10">
        <v>0</v>
      </c>
      <c r="X21" s="10">
        <v>0</v>
      </c>
      <c r="Y21" s="10">
        <v>0</v>
      </c>
      <c r="AB21" s="10">
        <v>0</v>
      </c>
      <c r="AC21" s="10">
        <v>0</v>
      </c>
      <c r="AD21" s="10">
        <v>0</v>
      </c>
      <c r="AE21" s="10">
        <v>0</v>
      </c>
      <c r="AH21" s="10">
        <v>1</v>
      </c>
      <c r="AJ21" s="10">
        <v>1</v>
      </c>
      <c r="AK21" s="10">
        <v>17320.508075688773</v>
      </c>
      <c r="AL21" s="10">
        <v>0</v>
      </c>
      <c r="AM21" s="10">
        <v>0</v>
      </c>
      <c r="AN21" s="10">
        <v>0</v>
      </c>
      <c r="AO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17320.508075688773</v>
      </c>
      <c r="AW21" s="10">
        <v>17320.508075688773</v>
      </c>
      <c r="AX21" s="10" t="s">
        <v>33</v>
      </c>
      <c r="AY21" s="10" t="s">
        <v>33</v>
      </c>
      <c r="AZ21" s="10" t="s">
        <v>33</v>
      </c>
      <c r="BA21" s="10" t="s">
        <v>33</v>
      </c>
      <c r="BB21" s="10">
        <v>20</v>
      </c>
      <c r="BC21" s="10">
        <v>9</v>
      </c>
      <c r="BE21" s="10" t="s">
        <v>41</v>
      </c>
      <c r="BF21" s="10" t="s">
        <v>1875</v>
      </c>
      <c r="BG21" s="10">
        <v>0</v>
      </c>
      <c r="BH21" s="10">
        <v>1020142.1738400648</v>
      </c>
      <c r="BI21" s="10">
        <v>21</v>
      </c>
      <c r="BJ21" s="10" t="s">
        <v>33</v>
      </c>
      <c r="BL21" s="10" t="s">
        <v>33</v>
      </c>
      <c r="BM21" s="10" t="s">
        <v>33</v>
      </c>
      <c r="BP21" s="10" t="s">
        <v>33</v>
      </c>
      <c r="BQ21" s="10" t="s">
        <v>33</v>
      </c>
      <c r="BR21" s="10" t="s">
        <v>33</v>
      </c>
      <c r="BS21" s="11" t="s">
        <v>33</v>
      </c>
      <c r="BT21" s="11" t="s">
        <v>33</v>
      </c>
      <c r="BU21" s="10">
        <v>21</v>
      </c>
    </row>
    <row r="22" spans="1:73" s="10" customFormat="1" x14ac:dyDescent="0.45">
      <c r="A22" s="10" t="s">
        <v>33</v>
      </c>
      <c r="D22" s="10" t="s">
        <v>33</v>
      </c>
      <c r="E22" s="10">
        <v>20</v>
      </c>
      <c r="F22" s="10">
        <v>7</v>
      </c>
      <c r="H22" s="10">
        <v>4</v>
      </c>
      <c r="J22" s="10" t="s">
        <v>33</v>
      </c>
      <c r="K22" s="10" t="s">
        <v>36</v>
      </c>
      <c r="L22" s="10" t="s">
        <v>33</v>
      </c>
      <c r="M22" s="10">
        <v>3.1622776601683791E-2</v>
      </c>
      <c r="N22" s="10">
        <v>3.1622776601683791E-2</v>
      </c>
      <c r="T22" s="10">
        <v>0</v>
      </c>
      <c r="W22" s="10">
        <v>0</v>
      </c>
      <c r="X22" s="10">
        <v>0</v>
      </c>
      <c r="Y22" s="10">
        <v>0</v>
      </c>
      <c r="AB22" s="10">
        <v>0</v>
      </c>
      <c r="AC22" s="10">
        <v>0</v>
      </c>
      <c r="AD22" s="10">
        <v>0</v>
      </c>
      <c r="AE22" s="10">
        <v>0</v>
      </c>
      <c r="AH22" s="10">
        <v>1</v>
      </c>
      <c r="AJ22" s="10">
        <v>1</v>
      </c>
      <c r="AK22" s="10">
        <v>3.1622776601683791E-2</v>
      </c>
      <c r="AL22" s="10">
        <v>0</v>
      </c>
      <c r="AM22" s="10">
        <v>0</v>
      </c>
      <c r="AN22" s="10">
        <v>0</v>
      </c>
      <c r="AO22" s="10">
        <v>0</v>
      </c>
      <c r="AQ22" s="10">
        <v>2.4494897427831782E-2</v>
      </c>
      <c r="AR22" s="10">
        <v>1.0369999999999999E-2</v>
      </c>
      <c r="AS22" s="10">
        <v>4.5887601270356078E-2</v>
      </c>
      <c r="AT22" s="10">
        <v>0.57563008955404693</v>
      </c>
      <c r="AU22" s="10">
        <v>0.11997999999999999</v>
      </c>
      <c r="AV22" s="10">
        <v>26.341772909202597</v>
      </c>
      <c r="AW22" s="10">
        <v>27.037382998756645</v>
      </c>
      <c r="AX22" s="10" t="s">
        <v>33</v>
      </c>
      <c r="AY22" s="10" t="s">
        <v>33</v>
      </c>
      <c r="AZ22" s="10" t="s">
        <v>33</v>
      </c>
      <c r="BA22" s="10" t="s">
        <v>33</v>
      </c>
      <c r="BB22" s="10">
        <v>20</v>
      </c>
      <c r="BC22" s="10">
        <v>7</v>
      </c>
      <c r="BE22" s="10" t="s">
        <v>41</v>
      </c>
      <c r="BF22" s="10" t="s">
        <v>1876</v>
      </c>
      <c r="BG22" s="10">
        <v>4.5887601270356078E-2</v>
      </c>
      <c r="BH22" s="10">
        <v>1604.3050348344561</v>
      </c>
      <c r="BI22" s="10">
        <v>22</v>
      </c>
      <c r="BJ22" s="10" t="s">
        <v>33</v>
      </c>
      <c r="BL22" s="10" t="s">
        <v>33</v>
      </c>
      <c r="BM22" s="10" t="s">
        <v>33</v>
      </c>
      <c r="BP22" s="10" t="s">
        <v>33</v>
      </c>
      <c r="BQ22" s="10" t="s">
        <v>33</v>
      </c>
      <c r="BR22" s="10" t="s">
        <v>33</v>
      </c>
      <c r="BS22" s="11" t="s">
        <v>33</v>
      </c>
      <c r="BT22" s="11" t="s">
        <v>33</v>
      </c>
      <c r="BU22" s="10">
        <v>22</v>
      </c>
    </row>
    <row r="23" spans="1:73" s="10" customFormat="1" x14ac:dyDescent="0.45">
      <c r="A23" s="10" t="s">
        <v>33</v>
      </c>
      <c r="D23" s="10" t="s">
        <v>33</v>
      </c>
      <c r="E23" s="10">
        <v>20</v>
      </c>
      <c r="F23" s="10">
        <v>24</v>
      </c>
      <c r="H23" s="10">
        <v>11</v>
      </c>
      <c r="J23" s="10" t="s">
        <v>33</v>
      </c>
      <c r="K23" s="10" t="s">
        <v>42</v>
      </c>
      <c r="L23" s="10" t="s">
        <v>33</v>
      </c>
      <c r="M23" s="10">
        <v>21.213203435596427</v>
      </c>
      <c r="N23" s="10">
        <v>21.213203435596427</v>
      </c>
      <c r="T23" s="10">
        <v>0</v>
      </c>
      <c r="W23" s="10">
        <v>0</v>
      </c>
      <c r="X23" s="10">
        <v>0</v>
      </c>
      <c r="Y23" s="10">
        <v>0</v>
      </c>
      <c r="AB23" s="10">
        <v>0</v>
      </c>
      <c r="AC23" s="10">
        <v>0</v>
      </c>
      <c r="AD23" s="10">
        <v>0</v>
      </c>
      <c r="AE23" s="10">
        <v>0</v>
      </c>
      <c r="AH23" s="10">
        <v>1</v>
      </c>
      <c r="AJ23" s="10">
        <v>1</v>
      </c>
      <c r="AK23" s="10">
        <v>21.213203435596427</v>
      </c>
      <c r="AL23" s="10">
        <v>0</v>
      </c>
      <c r="AM23" s="10">
        <v>0</v>
      </c>
      <c r="AN23" s="10">
        <v>0</v>
      </c>
      <c r="AO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21.213203435596427</v>
      </c>
      <c r="AW23" s="10">
        <v>21.213203435596427</v>
      </c>
      <c r="AX23" s="10" t="s">
        <v>33</v>
      </c>
      <c r="AY23" s="10" t="s">
        <v>33</v>
      </c>
      <c r="AZ23" s="10" t="s">
        <v>33</v>
      </c>
      <c r="BA23" s="10" t="s">
        <v>33</v>
      </c>
      <c r="BB23" s="10">
        <v>20</v>
      </c>
      <c r="BC23" s="10">
        <v>24</v>
      </c>
      <c r="BE23" s="10" t="s">
        <v>41</v>
      </c>
      <c r="BF23" s="10" t="s">
        <v>1877</v>
      </c>
      <c r="BG23" s="10">
        <v>0</v>
      </c>
      <c r="BH23" s="10">
        <v>1249.4138955008862</v>
      </c>
      <c r="BI23" s="10">
        <v>23</v>
      </c>
      <c r="BJ23" s="10" t="s">
        <v>33</v>
      </c>
      <c r="BL23" s="10" t="s">
        <v>33</v>
      </c>
      <c r="BM23" s="10" t="s">
        <v>33</v>
      </c>
      <c r="BP23" s="10" t="s">
        <v>33</v>
      </c>
      <c r="BQ23" s="10" t="s">
        <v>33</v>
      </c>
      <c r="BR23" s="10" t="s">
        <v>33</v>
      </c>
      <c r="BS23" s="11" t="s">
        <v>33</v>
      </c>
      <c r="BT23" s="11" t="s">
        <v>33</v>
      </c>
      <c r="BU23" s="10">
        <v>23</v>
      </c>
    </row>
    <row r="24" spans="1:73" s="10" customFormat="1" x14ac:dyDescent="0.45">
      <c r="A24" s="10">
        <v>11</v>
      </c>
      <c r="D24" s="10">
        <v>25</v>
      </c>
      <c r="E24" s="10" t="s">
        <v>33</v>
      </c>
      <c r="F24" s="10">
        <v>23</v>
      </c>
      <c r="H24" s="10" t="s">
        <v>33</v>
      </c>
      <c r="J24" s="10" t="s">
        <v>42</v>
      </c>
      <c r="K24" s="10">
        <v>0</v>
      </c>
      <c r="L24" s="10">
        <v>1</v>
      </c>
      <c r="M24" s="10" t="s">
        <v>33</v>
      </c>
      <c r="N24" s="10">
        <v>1</v>
      </c>
      <c r="T24" s="10">
        <v>0</v>
      </c>
      <c r="W24" s="10">
        <v>0</v>
      </c>
      <c r="X24" s="10">
        <v>0</v>
      </c>
      <c r="Y24" s="10">
        <v>0</v>
      </c>
      <c r="AB24" s="10">
        <v>0</v>
      </c>
      <c r="AC24" s="10">
        <v>0</v>
      </c>
      <c r="AD24" s="10">
        <v>0</v>
      </c>
      <c r="AE24" s="10">
        <v>1</v>
      </c>
      <c r="AH24" s="10">
        <v>1</v>
      </c>
      <c r="AJ24" s="10">
        <v>1</v>
      </c>
      <c r="AK24" s="10">
        <v>1</v>
      </c>
      <c r="AL24" s="10">
        <v>0</v>
      </c>
      <c r="AM24" s="10">
        <v>0</v>
      </c>
      <c r="AN24" s="10">
        <v>0</v>
      </c>
      <c r="AO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1</v>
      </c>
      <c r="AW24" s="10">
        <v>1</v>
      </c>
      <c r="AX24" s="10">
        <v>21.213203435596427</v>
      </c>
      <c r="AY24" s="10">
        <v>0</v>
      </c>
      <c r="AZ24" s="10" t="s">
        <v>33</v>
      </c>
      <c r="BA24" s="10">
        <v>25</v>
      </c>
      <c r="BB24" s="10" t="s">
        <v>33</v>
      </c>
      <c r="BC24" s="10">
        <v>23</v>
      </c>
      <c r="BE24" s="10" t="s">
        <v>33</v>
      </c>
      <c r="BF24" s="10" t="s">
        <v>33</v>
      </c>
      <c r="BG24" s="10" t="s">
        <v>33</v>
      </c>
      <c r="BH24" s="10" t="s">
        <v>33</v>
      </c>
      <c r="BI24" s="10" t="s">
        <v>33</v>
      </c>
      <c r="BJ24" s="10" t="s">
        <v>33</v>
      </c>
      <c r="BL24" s="10" t="s">
        <v>33</v>
      </c>
      <c r="BM24" s="10" t="s">
        <v>33</v>
      </c>
      <c r="BP24" s="10" t="s">
        <v>34</v>
      </c>
      <c r="BQ24" s="10">
        <v>0</v>
      </c>
      <c r="BR24" s="10" t="s">
        <v>42</v>
      </c>
      <c r="BS24" s="11">
        <v>0</v>
      </c>
      <c r="BT24" s="11">
        <v>1</v>
      </c>
      <c r="BU24" s="10">
        <v>24</v>
      </c>
    </row>
    <row r="25" spans="1:73" s="10" customFormat="1" x14ac:dyDescent="0.45">
      <c r="A25" s="10">
        <v>12</v>
      </c>
      <c r="D25" s="10">
        <v>28</v>
      </c>
      <c r="E25" s="10" t="s">
        <v>33</v>
      </c>
      <c r="F25" s="10">
        <v>25</v>
      </c>
      <c r="H25" s="10">
        <v>12</v>
      </c>
      <c r="J25" s="10" t="s">
        <v>43</v>
      </c>
      <c r="K25" s="10">
        <v>0</v>
      </c>
      <c r="L25" s="10">
        <v>1</v>
      </c>
      <c r="M25" s="10" t="s">
        <v>33</v>
      </c>
      <c r="N25" s="10">
        <v>1</v>
      </c>
      <c r="T25" s="10">
        <v>42.426406871192853</v>
      </c>
      <c r="W25" s="10">
        <v>5.0802417265323117</v>
      </c>
      <c r="X25" s="10" t="s">
        <v>35</v>
      </c>
      <c r="Y25" s="10">
        <v>0.4898979485566356</v>
      </c>
      <c r="AB25" s="10">
        <v>58.777955867825142</v>
      </c>
      <c r="AC25" s="10">
        <v>0.2</v>
      </c>
      <c r="AD25" s="10">
        <v>0</v>
      </c>
      <c r="AE25" s="10">
        <v>0</v>
      </c>
      <c r="AH25" s="10">
        <v>1</v>
      </c>
      <c r="AJ25" s="10">
        <v>1</v>
      </c>
      <c r="AK25" s="10">
        <v>1</v>
      </c>
      <c r="AL25" s="10">
        <v>42.426406871192853</v>
      </c>
      <c r="AM25" s="10">
        <v>5.0802417265323117</v>
      </c>
      <c r="AN25" s="10">
        <v>0.2</v>
      </c>
      <c r="AO25" s="10">
        <v>0</v>
      </c>
      <c r="AQ25" s="10">
        <v>10499.516241206878</v>
      </c>
      <c r="AR25" s="10">
        <v>112079.30888788527</v>
      </c>
      <c r="AS25" s="10">
        <v>127303.60743763525</v>
      </c>
      <c r="AT25" s="10">
        <v>246738.63166836163</v>
      </c>
      <c r="AU25" s="10">
        <v>342875.61389993393</v>
      </c>
      <c r="AV25" s="10">
        <v>2412338.5187486932</v>
      </c>
      <c r="AW25" s="10">
        <v>3001952.7643169886</v>
      </c>
      <c r="AX25" s="10">
        <v>1</v>
      </c>
      <c r="AY25" s="10">
        <v>673015.31770127872</v>
      </c>
      <c r="AZ25" s="10" t="s">
        <v>33</v>
      </c>
      <c r="BA25" s="10">
        <v>28</v>
      </c>
      <c r="BB25" s="10" t="s">
        <v>33</v>
      </c>
      <c r="BC25" s="10">
        <v>25</v>
      </c>
      <c r="BE25" s="10" t="s">
        <v>33</v>
      </c>
      <c r="BF25" s="10" t="s">
        <v>33</v>
      </c>
      <c r="BG25" s="10" t="s">
        <v>33</v>
      </c>
      <c r="BH25" s="10" t="s">
        <v>33</v>
      </c>
      <c r="BI25" s="10" t="s">
        <v>33</v>
      </c>
      <c r="BJ25" s="10" t="s">
        <v>33</v>
      </c>
      <c r="BL25" s="10" t="s">
        <v>33</v>
      </c>
      <c r="BM25" s="10" t="s">
        <v>33</v>
      </c>
      <c r="BP25" s="10" t="s">
        <v>33</v>
      </c>
      <c r="BQ25" s="10">
        <v>0</v>
      </c>
      <c r="BR25" s="10" t="s">
        <v>43</v>
      </c>
      <c r="BS25" s="11">
        <v>127303.60743763525</v>
      </c>
      <c r="BT25" s="11">
        <v>3001952.7643169886</v>
      </c>
      <c r="BU25" s="10">
        <v>25</v>
      </c>
    </row>
    <row r="26" spans="1:73" s="10" customFormat="1" x14ac:dyDescent="0.45">
      <c r="A26" s="10" t="s">
        <v>33</v>
      </c>
      <c r="D26" s="10" t="s">
        <v>33</v>
      </c>
      <c r="E26" s="10">
        <v>25</v>
      </c>
      <c r="F26" s="10">
        <v>28</v>
      </c>
      <c r="H26" s="10">
        <v>13</v>
      </c>
      <c r="J26" s="10" t="s">
        <v>33</v>
      </c>
      <c r="K26" s="10" t="s">
        <v>44</v>
      </c>
      <c r="L26" s="10" t="s">
        <v>33</v>
      </c>
      <c r="M26" s="10">
        <v>1732.0508075688772</v>
      </c>
      <c r="N26" s="10">
        <v>1732.0508075688772</v>
      </c>
      <c r="T26" s="10">
        <v>0</v>
      </c>
      <c r="W26" s="10">
        <v>0</v>
      </c>
      <c r="X26" s="10">
        <v>0</v>
      </c>
      <c r="Y26" s="10">
        <v>0</v>
      </c>
      <c r="AB26" s="10">
        <v>0</v>
      </c>
      <c r="AC26" s="10">
        <v>0</v>
      </c>
      <c r="AD26" s="10">
        <v>0</v>
      </c>
      <c r="AE26" s="10">
        <v>0</v>
      </c>
      <c r="AH26" s="10">
        <v>1</v>
      </c>
      <c r="AJ26" s="10">
        <v>1</v>
      </c>
      <c r="AK26" s="10">
        <v>1732.0508075688772</v>
      </c>
      <c r="AL26" s="10">
        <v>0</v>
      </c>
      <c r="AM26" s="10">
        <v>0</v>
      </c>
      <c r="AN26" s="10">
        <v>0</v>
      </c>
      <c r="AO26" s="10">
        <v>0</v>
      </c>
      <c r="AQ26" s="10">
        <v>10457.078879884535</v>
      </c>
      <c r="AR26" s="10">
        <v>112074.02400855375</v>
      </c>
      <c r="AS26" s="10">
        <v>127236.78838438632</v>
      </c>
      <c r="AT26" s="10">
        <v>245741.35367728656</v>
      </c>
      <c r="AU26" s="10">
        <v>342816.78228737891</v>
      </c>
      <c r="AV26" s="10">
        <v>2412326.7383497185</v>
      </c>
      <c r="AW26" s="10">
        <v>3000884.8743143841</v>
      </c>
      <c r="AX26" s="10" t="s">
        <v>33</v>
      </c>
      <c r="AY26" s="10" t="s">
        <v>33</v>
      </c>
      <c r="AZ26" s="10" t="s">
        <v>33</v>
      </c>
      <c r="BA26" s="10" t="s">
        <v>33</v>
      </c>
      <c r="BB26" s="10">
        <v>25</v>
      </c>
      <c r="BC26" s="10">
        <v>28</v>
      </c>
      <c r="BE26" s="10" t="s">
        <v>43</v>
      </c>
      <c r="BF26" s="10" t="s">
        <v>44</v>
      </c>
      <c r="BG26" s="10">
        <v>127236.78838438632</v>
      </c>
      <c r="BH26" s="10">
        <v>580112954.21373737</v>
      </c>
      <c r="BI26" s="10">
        <v>26</v>
      </c>
      <c r="BJ26" s="10" t="s">
        <v>33</v>
      </c>
      <c r="BL26" s="10" t="s">
        <v>33</v>
      </c>
      <c r="BM26" s="10" t="s">
        <v>33</v>
      </c>
      <c r="BP26" s="10" t="s">
        <v>33</v>
      </c>
      <c r="BQ26" s="10" t="s">
        <v>33</v>
      </c>
      <c r="BR26" s="10" t="s">
        <v>33</v>
      </c>
      <c r="BS26" s="11" t="s">
        <v>33</v>
      </c>
      <c r="BT26" s="11" t="s">
        <v>33</v>
      </c>
      <c r="BU26" s="10">
        <v>26</v>
      </c>
    </row>
    <row r="27" spans="1:73" s="10" customFormat="1" x14ac:dyDescent="0.45">
      <c r="A27" s="10" t="s">
        <v>33</v>
      </c>
      <c r="D27" s="10" t="s">
        <v>33</v>
      </c>
      <c r="E27" s="10">
        <v>25</v>
      </c>
      <c r="F27" s="10">
        <v>7</v>
      </c>
      <c r="H27" s="10">
        <v>4</v>
      </c>
      <c r="J27" s="10" t="s">
        <v>33</v>
      </c>
      <c r="K27" s="10" t="s">
        <v>36</v>
      </c>
      <c r="L27" s="10" t="s">
        <v>33</v>
      </c>
      <c r="M27" s="10">
        <v>1.4142135623730951E-2</v>
      </c>
      <c r="N27" s="10">
        <v>1.4142135623730951E-2</v>
      </c>
      <c r="T27" s="10">
        <v>0</v>
      </c>
      <c r="W27" s="10">
        <v>0</v>
      </c>
      <c r="X27" s="10">
        <v>0</v>
      </c>
      <c r="Y27" s="10">
        <v>0</v>
      </c>
      <c r="AB27" s="10">
        <v>0</v>
      </c>
      <c r="AC27" s="10">
        <v>0</v>
      </c>
      <c r="AD27" s="10">
        <v>0</v>
      </c>
      <c r="AE27" s="10">
        <v>0</v>
      </c>
      <c r="AH27" s="10">
        <v>1</v>
      </c>
      <c r="AJ27" s="10">
        <v>1</v>
      </c>
      <c r="AK27" s="10">
        <v>1.4142135623730951E-2</v>
      </c>
      <c r="AL27" s="10">
        <v>0</v>
      </c>
      <c r="AM27" s="10">
        <v>0</v>
      </c>
      <c r="AN27" s="10">
        <v>0</v>
      </c>
      <c r="AO27" s="10">
        <v>0</v>
      </c>
      <c r="AQ27" s="10">
        <v>1.0954451150103323E-2</v>
      </c>
      <c r="AR27" s="10">
        <v>4.637604985334564E-3</v>
      </c>
      <c r="AS27" s="10">
        <v>2.052155915298438E-2</v>
      </c>
      <c r="AT27" s="10">
        <v>0.25742960202742809</v>
      </c>
      <c r="AU27" s="10">
        <v>5.3656687188084952E-2</v>
      </c>
      <c r="AV27" s="10">
        <v>11.780398974567882</v>
      </c>
      <c r="AW27" s="10">
        <v>12.091485263783396</v>
      </c>
      <c r="AX27" s="10" t="s">
        <v>33</v>
      </c>
      <c r="AY27" s="10" t="s">
        <v>33</v>
      </c>
      <c r="AZ27" s="10" t="s">
        <v>33</v>
      </c>
      <c r="BA27" s="10" t="s">
        <v>33</v>
      </c>
      <c r="BB27" s="10">
        <v>25</v>
      </c>
      <c r="BC27" s="10">
        <v>7</v>
      </c>
      <c r="BE27" s="10" t="s">
        <v>43</v>
      </c>
      <c r="BF27" s="10" t="s">
        <v>1878</v>
      </c>
      <c r="BG27" s="10">
        <v>2.052155915298438E-2</v>
      </c>
      <c r="BH27" s="10">
        <v>716.65910342576171</v>
      </c>
      <c r="BI27" s="10">
        <v>27</v>
      </c>
      <c r="BJ27" s="10" t="s">
        <v>33</v>
      </c>
      <c r="BL27" s="10" t="s">
        <v>33</v>
      </c>
      <c r="BM27" s="10" t="s">
        <v>33</v>
      </c>
      <c r="BP27" s="10" t="s">
        <v>33</v>
      </c>
      <c r="BQ27" s="10" t="s">
        <v>33</v>
      </c>
      <c r="BR27" s="10" t="s">
        <v>33</v>
      </c>
      <c r="BS27" s="11" t="s">
        <v>33</v>
      </c>
      <c r="BT27" s="11" t="s">
        <v>33</v>
      </c>
      <c r="BU27" s="10">
        <v>27</v>
      </c>
    </row>
    <row r="28" spans="1:73" s="10" customFormat="1" x14ac:dyDescent="0.45">
      <c r="A28" s="10">
        <v>13</v>
      </c>
      <c r="D28" s="10">
        <v>29</v>
      </c>
      <c r="E28" s="10" t="s">
        <v>33</v>
      </c>
      <c r="F28" s="10">
        <v>26</v>
      </c>
      <c r="H28" s="10" t="s">
        <v>33</v>
      </c>
      <c r="J28" s="10" t="s">
        <v>44</v>
      </c>
      <c r="K28" s="10">
        <v>802</v>
      </c>
      <c r="L28" s="10">
        <v>1</v>
      </c>
      <c r="M28" s="10" t="s">
        <v>33</v>
      </c>
      <c r="N28" s="10">
        <v>1</v>
      </c>
      <c r="T28" s="10">
        <v>0</v>
      </c>
      <c r="W28" s="10">
        <v>0</v>
      </c>
      <c r="X28" s="10">
        <v>0</v>
      </c>
      <c r="Y28" s="10">
        <v>0</v>
      </c>
      <c r="AB28" s="10">
        <v>0</v>
      </c>
      <c r="AC28" s="10">
        <v>0</v>
      </c>
      <c r="AD28" s="10">
        <v>388.49</v>
      </c>
      <c r="AE28" s="10">
        <v>5693</v>
      </c>
      <c r="AH28" s="10">
        <v>1</v>
      </c>
      <c r="AJ28" s="10">
        <v>1</v>
      </c>
      <c r="AK28" s="10">
        <v>1</v>
      </c>
      <c r="AL28" s="10">
        <v>0</v>
      </c>
      <c r="AM28" s="10">
        <v>0</v>
      </c>
      <c r="AN28" s="10">
        <v>0</v>
      </c>
      <c r="AO28" s="10">
        <v>388.49</v>
      </c>
      <c r="AQ28" s="10">
        <v>6.0373973062384865</v>
      </c>
      <c r="AR28" s="10">
        <v>64.705967930503093</v>
      </c>
      <c r="AS28" s="10">
        <v>73.460194024548898</v>
      </c>
      <c r="AT28" s="10">
        <v>141.87883669660442</v>
      </c>
      <c r="AU28" s="10">
        <v>197.92536153633955</v>
      </c>
      <c r="AV28" s="10">
        <v>1392.7574917595421</v>
      </c>
      <c r="AW28" s="10">
        <v>1732.561689992486</v>
      </c>
      <c r="AX28" s="10">
        <v>1732.0508075688772</v>
      </c>
      <c r="AY28" s="10">
        <v>388.49</v>
      </c>
      <c r="AZ28" s="10" t="s">
        <v>33</v>
      </c>
      <c r="BA28" s="10">
        <v>29</v>
      </c>
      <c r="BB28" s="10" t="s">
        <v>33</v>
      </c>
      <c r="BC28" s="10">
        <v>26</v>
      </c>
      <c r="BE28" s="10" t="s">
        <v>33</v>
      </c>
      <c r="BF28" s="10" t="s">
        <v>33</v>
      </c>
      <c r="BG28" s="10" t="s">
        <v>33</v>
      </c>
      <c r="BH28" s="10" t="s">
        <v>33</v>
      </c>
      <c r="BI28" s="10" t="s">
        <v>33</v>
      </c>
      <c r="BJ28" s="10" t="s">
        <v>33</v>
      </c>
      <c r="BL28" s="10" t="s">
        <v>33</v>
      </c>
      <c r="BM28" s="10" t="s">
        <v>33</v>
      </c>
      <c r="BP28" s="10" t="s">
        <v>34</v>
      </c>
      <c r="BQ28" s="10">
        <v>0</v>
      </c>
      <c r="BR28" s="10" t="s">
        <v>33</v>
      </c>
      <c r="BS28" s="11">
        <v>73.460194024548898</v>
      </c>
      <c r="BT28" s="11">
        <v>1732.561689992486</v>
      </c>
      <c r="BU28" s="10">
        <v>28</v>
      </c>
    </row>
    <row r="29" spans="1:73" s="10" customFormat="1" x14ac:dyDescent="0.45">
      <c r="A29" s="10">
        <v>14</v>
      </c>
      <c r="D29" s="10">
        <v>30</v>
      </c>
      <c r="E29" s="10" t="s">
        <v>33</v>
      </c>
      <c r="F29" s="10">
        <v>29</v>
      </c>
      <c r="H29" s="10">
        <v>14</v>
      </c>
      <c r="J29" s="10" t="s">
        <v>45</v>
      </c>
      <c r="K29" s="10">
        <v>1134</v>
      </c>
      <c r="L29" s="10">
        <v>1</v>
      </c>
      <c r="M29" s="10" t="s">
        <v>33</v>
      </c>
      <c r="N29" s="10">
        <v>1</v>
      </c>
      <c r="T29" s="10">
        <v>0</v>
      </c>
      <c r="W29" s="10">
        <v>0</v>
      </c>
      <c r="X29" s="10">
        <v>0</v>
      </c>
      <c r="Y29" s="10">
        <v>0</v>
      </c>
      <c r="AB29" s="10">
        <v>0</v>
      </c>
      <c r="AC29" s="10">
        <v>0</v>
      </c>
      <c r="AD29" s="10">
        <v>2201.1999999999998</v>
      </c>
      <c r="AE29" s="10">
        <v>24473.9</v>
      </c>
      <c r="AH29" s="10">
        <v>1</v>
      </c>
      <c r="AJ29" s="10">
        <v>1</v>
      </c>
      <c r="AK29" s="10">
        <v>1</v>
      </c>
      <c r="AL29" s="10">
        <v>0</v>
      </c>
      <c r="AM29" s="10">
        <v>0</v>
      </c>
      <c r="AN29" s="10">
        <v>0</v>
      </c>
      <c r="AO29" s="10">
        <v>2201.1999999999998</v>
      </c>
      <c r="AQ29" s="10">
        <v>379.36169947213227</v>
      </c>
      <c r="AR29" s="10">
        <v>273.30910031644873</v>
      </c>
      <c r="AS29" s="10">
        <v>823.38356455104054</v>
      </c>
      <c r="AT29" s="10">
        <v>8914.9999375951083</v>
      </c>
      <c r="AU29" s="10">
        <v>304.85441285482989</v>
      </c>
      <c r="AV29" s="10">
        <v>3465.0652834905191</v>
      </c>
      <c r="AW29" s="10">
        <v>12684.919633940457</v>
      </c>
      <c r="AX29" s="10">
        <v>1</v>
      </c>
      <c r="AY29" s="10">
        <v>2201.1999999999998</v>
      </c>
      <c r="AZ29" s="10" t="s">
        <v>33</v>
      </c>
      <c r="BA29" s="10">
        <v>30</v>
      </c>
      <c r="BB29" s="10" t="s">
        <v>33</v>
      </c>
      <c r="BC29" s="10">
        <v>29</v>
      </c>
      <c r="BE29" s="10" t="s">
        <v>33</v>
      </c>
      <c r="BF29" s="10" t="s">
        <v>33</v>
      </c>
      <c r="BG29" s="10" t="s">
        <v>33</v>
      </c>
      <c r="BH29" s="10" t="s">
        <v>33</v>
      </c>
      <c r="BI29" s="10" t="s">
        <v>33</v>
      </c>
      <c r="BJ29" s="10" t="s">
        <v>33</v>
      </c>
      <c r="BL29" s="10" t="s">
        <v>33</v>
      </c>
      <c r="BM29" s="10" t="s">
        <v>33</v>
      </c>
      <c r="BP29" s="10" t="s">
        <v>34</v>
      </c>
      <c r="BQ29" s="10">
        <v>0</v>
      </c>
      <c r="BR29" s="10" t="s">
        <v>33</v>
      </c>
      <c r="BS29" s="11">
        <v>823.38356455104054</v>
      </c>
      <c r="BT29" s="11">
        <v>12684.919633940457</v>
      </c>
      <c r="BU29" s="10">
        <v>29</v>
      </c>
    </row>
    <row r="30" spans="1:73" s="10" customFormat="1" x14ac:dyDescent="0.45">
      <c r="A30" s="10">
        <v>15</v>
      </c>
      <c r="D30" s="10">
        <v>31</v>
      </c>
      <c r="E30" s="10" t="s">
        <v>33</v>
      </c>
      <c r="F30" s="10">
        <v>30</v>
      </c>
      <c r="H30" s="10">
        <v>15</v>
      </c>
      <c r="J30" s="10" t="s">
        <v>46</v>
      </c>
      <c r="K30" s="10">
        <v>2444</v>
      </c>
      <c r="L30" s="10">
        <v>1</v>
      </c>
      <c r="M30" s="10" t="s">
        <v>33</v>
      </c>
      <c r="N30" s="10">
        <v>1</v>
      </c>
      <c r="T30" s="10">
        <v>0</v>
      </c>
      <c r="W30" s="10">
        <v>0</v>
      </c>
      <c r="X30" s="10">
        <v>0</v>
      </c>
      <c r="Y30" s="10">
        <v>0</v>
      </c>
      <c r="AB30" s="10">
        <v>0</v>
      </c>
      <c r="AC30" s="10">
        <v>0</v>
      </c>
      <c r="AD30" s="10">
        <v>20.81</v>
      </c>
      <c r="AE30" s="10">
        <v>176.29</v>
      </c>
      <c r="AH30" s="10">
        <v>1</v>
      </c>
      <c r="AJ30" s="10">
        <v>1</v>
      </c>
      <c r="AK30" s="10">
        <v>1</v>
      </c>
      <c r="AL30" s="10">
        <v>0</v>
      </c>
      <c r="AM30" s="10">
        <v>0</v>
      </c>
      <c r="AN30" s="10">
        <v>0</v>
      </c>
      <c r="AO30" s="10">
        <v>20.81</v>
      </c>
      <c r="AQ30" s="10">
        <v>20.240489317653491</v>
      </c>
      <c r="AR30" s="10">
        <v>36.761650483889014</v>
      </c>
      <c r="AS30" s="10">
        <v>66.110359994486572</v>
      </c>
      <c r="AT30" s="10">
        <v>475.65149896485707</v>
      </c>
      <c r="AU30" s="10">
        <v>2.373102115352717</v>
      </c>
      <c r="AV30" s="10">
        <v>687.51778117210824</v>
      </c>
      <c r="AW30" s="10">
        <v>1165.542382252318</v>
      </c>
      <c r="AX30" s="10">
        <v>1</v>
      </c>
      <c r="AY30" s="10">
        <v>20.81</v>
      </c>
      <c r="AZ30" s="10" t="s">
        <v>33</v>
      </c>
      <c r="BA30" s="10">
        <v>31</v>
      </c>
      <c r="BB30" s="10" t="s">
        <v>33</v>
      </c>
      <c r="BC30" s="10">
        <v>30</v>
      </c>
      <c r="BE30" s="10" t="s">
        <v>33</v>
      </c>
      <c r="BF30" s="10" t="s">
        <v>33</v>
      </c>
      <c r="BG30" s="10" t="s">
        <v>33</v>
      </c>
      <c r="BH30" s="10" t="s">
        <v>33</v>
      </c>
      <c r="BI30" s="10" t="s">
        <v>33</v>
      </c>
      <c r="BJ30" s="10" t="s">
        <v>33</v>
      </c>
      <c r="BL30" s="10" t="s">
        <v>33</v>
      </c>
      <c r="BM30" s="10" t="s">
        <v>33</v>
      </c>
      <c r="BP30" s="10" t="s">
        <v>34</v>
      </c>
      <c r="BQ30" s="10">
        <v>0</v>
      </c>
      <c r="BR30" s="10" t="s">
        <v>33</v>
      </c>
      <c r="BS30" s="11">
        <v>66.110359994486572</v>
      </c>
      <c r="BT30" s="11">
        <v>1165.542382252318</v>
      </c>
      <c r="BU30" s="10">
        <v>30</v>
      </c>
    </row>
    <row r="31" spans="1:73" s="10" customFormat="1" x14ac:dyDescent="0.45">
      <c r="A31" s="10">
        <v>16</v>
      </c>
      <c r="D31" s="10">
        <v>35</v>
      </c>
      <c r="E31" s="10" t="s">
        <v>33</v>
      </c>
      <c r="F31" s="10">
        <v>31</v>
      </c>
      <c r="H31" s="10">
        <v>16</v>
      </c>
      <c r="J31" s="10" t="s">
        <v>47</v>
      </c>
      <c r="K31" s="10">
        <v>0</v>
      </c>
      <c r="L31" s="10">
        <v>1</v>
      </c>
      <c r="M31" s="10" t="s">
        <v>33</v>
      </c>
      <c r="N31" s="10">
        <v>1</v>
      </c>
      <c r="T31" s="10">
        <v>3.1622776601683795</v>
      </c>
      <c r="W31" s="10">
        <v>3.2792819335946097</v>
      </c>
      <c r="X31" s="10" t="s">
        <v>35</v>
      </c>
      <c r="Y31" s="10">
        <v>0.31622776601683794</v>
      </c>
      <c r="AB31" s="10">
        <v>37.941007366700219</v>
      </c>
      <c r="AC31" s="10">
        <v>0.15</v>
      </c>
      <c r="AD31" s="10">
        <v>0</v>
      </c>
      <c r="AE31" s="10">
        <v>0</v>
      </c>
      <c r="AH31" s="10">
        <v>1</v>
      </c>
      <c r="AJ31" s="10">
        <v>1</v>
      </c>
      <c r="AK31" s="10">
        <v>1</v>
      </c>
      <c r="AL31" s="10">
        <v>3.1622776601683795</v>
      </c>
      <c r="AM31" s="10">
        <v>3.2792819335946097</v>
      </c>
      <c r="AN31" s="10">
        <v>0.15</v>
      </c>
      <c r="AO31" s="10">
        <v>0</v>
      </c>
      <c r="AQ31" s="10">
        <v>166.41353565870321</v>
      </c>
      <c r="AR31" s="10">
        <v>7669.4409617669571</v>
      </c>
      <c r="AS31" s="10">
        <v>7910.7405884720765</v>
      </c>
      <c r="AT31" s="10">
        <v>3910.7180879795255</v>
      </c>
      <c r="AU31" s="10">
        <v>66105.06496830887</v>
      </c>
      <c r="AV31" s="10">
        <v>268418.26075233566</v>
      </c>
      <c r="AW31" s="10">
        <v>338434.04380862403</v>
      </c>
      <c r="AX31" s="10">
        <v>1</v>
      </c>
      <c r="AY31" s="10">
        <v>5303.7063681062054</v>
      </c>
      <c r="AZ31" s="10" t="s">
        <v>33</v>
      </c>
      <c r="BA31" s="10">
        <v>35</v>
      </c>
      <c r="BB31" s="10" t="s">
        <v>33</v>
      </c>
      <c r="BC31" s="10">
        <v>31</v>
      </c>
      <c r="BE31" s="10" t="s">
        <v>33</v>
      </c>
      <c r="BF31" s="10" t="s">
        <v>33</v>
      </c>
      <c r="BG31" s="10" t="s">
        <v>33</v>
      </c>
      <c r="BH31" s="10" t="s">
        <v>33</v>
      </c>
      <c r="BI31" s="10" t="s">
        <v>33</v>
      </c>
      <c r="BJ31" s="10" t="s">
        <v>33</v>
      </c>
      <c r="BL31" s="10" t="s">
        <v>33</v>
      </c>
      <c r="BM31" s="10" t="s">
        <v>33</v>
      </c>
      <c r="BP31" s="10" t="s">
        <v>33</v>
      </c>
      <c r="BQ31" s="10">
        <v>0</v>
      </c>
      <c r="BR31" s="10" t="s">
        <v>47</v>
      </c>
      <c r="BS31" s="11">
        <v>7910.7405884720765</v>
      </c>
      <c r="BT31" s="11">
        <v>338434.04380862403</v>
      </c>
      <c r="BU31" s="10">
        <v>31</v>
      </c>
    </row>
    <row r="32" spans="1:73" s="10" customFormat="1" x14ac:dyDescent="0.45">
      <c r="A32" s="10" t="s">
        <v>33</v>
      </c>
      <c r="D32" s="10" t="s">
        <v>33</v>
      </c>
      <c r="E32" s="10">
        <v>31</v>
      </c>
      <c r="F32" s="10">
        <v>35</v>
      </c>
      <c r="H32" s="10">
        <v>17</v>
      </c>
      <c r="J32" s="10" t="s">
        <v>33</v>
      </c>
      <c r="K32" s="10" t="s">
        <v>48</v>
      </c>
      <c r="L32" s="10" t="s">
        <v>33</v>
      </c>
      <c r="M32" s="10">
        <v>17320.508075688773</v>
      </c>
      <c r="N32" s="10">
        <v>17320.508075688773</v>
      </c>
      <c r="T32" s="10">
        <v>0</v>
      </c>
      <c r="W32" s="10">
        <v>0</v>
      </c>
      <c r="X32" s="10">
        <v>0</v>
      </c>
      <c r="Y32" s="10">
        <v>0</v>
      </c>
      <c r="AB32" s="10">
        <v>0</v>
      </c>
      <c r="AC32" s="10">
        <v>0</v>
      </c>
      <c r="AD32" s="10">
        <v>0</v>
      </c>
      <c r="AE32" s="10">
        <v>0</v>
      </c>
      <c r="AH32" s="10">
        <v>1</v>
      </c>
      <c r="AJ32" s="10">
        <v>1</v>
      </c>
      <c r="AK32" s="10">
        <v>17320.508075688773</v>
      </c>
      <c r="AL32" s="10">
        <v>0</v>
      </c>
      <c r="AM32" s="10">
        <v>0</v>
      </c>
      <c r="AN32" s="10">
        <v>0</v>
      </c>
      <c r="AO32" s="10">
        <v>0</v>
      </c>
      <c r="AQ32" s="10">
        <v>163.25125799853484</v>
      </c>
      <c r="AR32" s="10">
        <v>7625.5981711304448</v>
      </c>
      <c r="AS32" s="10">
        <v>7862.3124952283206</v>
      </c>
      <c r="AT32" s="10">
        <v>3836.4045629655689</v>
      </c>
      <c r="AU32" s="10">
        <v>66067.123960942175</v>
      </c>
      <c r="AV32" s="10">
        <v>267708.88877249032</v>
      </c>
      <c r="AW32" s="10">
        <v>337612.41729639808</v>
      </c>
      <c r="AX32" s="10" t="s">
        <v>33</v>
      </c>
      <c r="AY32" s="10" t="s">
        <v>33</v>
      </c>
      <c r="AZ32" s="10" t="s">
        <v>33</v>
      </c>
      <c r="BA32" s="10" t="s">
        <v>33</v>
      </c>
      <c r="BB32" s="10">
        <v>31</v>
      </c>
      <c r="BC32" s="10">
        <v>35</v>
      </c>
      <c r="BE32" s="10" t="s">
        <v>47</v>
      </c>
      <c r="BF32" s="10" t="s">
        <v>1879</v>
      </c>
      <c r="BG32" s="10">
        <v>7862.3124952283206</v>
      </c>
      <c r="BH32" s="10">
        <v>4529129.6588174617</v>
      </c>
      <c r="BI32" s="10">
        <v>32</v>
      </c>
      <c r="BJ32" s="10" t="s">
        <v>33</v>
      </c>
      <c r="BL32" s="10" t="s">
        <v>33</v>
      </c>
      <c r="BM32" s="10" t="s">
        <v>33</v>
      </c>
      <c r="BP32" s="10" t="s">
        <v>33</v>
      </c>
      <c r="BQ32" s="10" t="s">
        <v>33</v>
      </c>
      <c r="BR32" s="10" t="s">
        <v>33</v>
      </c>
      <c r="BS32" s="11" t="s">
        <v>33</v>
      </c>
      <c r="BT32" s="11" t="s">
        <v>33</v>
      </c>
      <c r="BU32" s="10">
        <v>32</v>
      </c>
    </row>
    <row r="33" spans="1:73" s="10" customFormat="1" x14ac:dyDescent="0.45">
      <c r="A33" s="10" t="s">
        <v>33</v>
      </c>
      <c r="D33" s="10" t="s">
        <v>33</v>
      </c>
      <c r="E33" s="10">
        <v>31</v>
      </c>
      <c r="F33" s="10">
        <v>36</v>
      </c>
      <c r="H33" s="10">
        <v>18</v>
      </c>
      <c r="J33" s="10" t="s">
        <v>33</v>
      </c>
      <c r="K33" s="10" t="s">
        <v>49</v>
      </c>
      <c r="L33" s="10" t="s">
        <v>33</v>
      </c>
      <c r="M33" s="10">
        <v>1.4142135623730951</v>
      </c>
      <c r="N33" s="10">
        <v>1.4142135623730951</v>
      </c>
      <c r="T33" s="10">
        <v>0</v>
      </c>
      <c r="W33" s="10">
        <v>0</v>
      </c>
      <c r="X33" s="10">
        <v>0</v>
      </c>
      <c r="Y33" s="10">
        <v>0</v>
      </c>
      <c r="AB33" s="10">
        <v>0</v>
      </c>
      <c r="AC33" s="10">
        <v>0</v>
      </c>
      <c r="AD33" s="10">
        <v>0</v>
      </c>
      <c r="AE33" s="10">
        <v>0</v>
      </c>
      <c r="AH33" s="10">
        <v>1</v>
      </c>
      <c r="AJ33" s="10">
        <v>1</v>
      </c>
      <c r="AK33" s="10">
        <v>1.4142135623730951</v>
      </c>
      <c r="AL33" s="10">
        <v>0</v>
      </c>
      <c r="AM33" s="10">
        <v>0</v>
      </c>
      <c r="AN33" s="10">
        <v>0</v>
      </c>
      <c r="AO33" s="10">
        <v>0</v>
      </c>
      <c r="AQ33" s="10">
        <v>0</v>
      </c>
      <c r="AR33" s="10">
        <v>39.562993271199609</v>
      </c>
      <c r="AS33" s="10">
        <v>39.562993271199609</v>
      </c>
      <c r="AT33" s="10">
        <v>0</v>
      </c>
      <c r="AU33" s="10">
        <v>0</v>
      </c>
      <c r="AV33" s="10">
        <v>694.74304719853853</v>
      </c>
      <c r="AW33" s="10">
        <v>694.74304719853853</v>
      </c>
      <c r="AX33" s="10" t="s">
        <v>33</v>
      </c>
      <c r="AY33" s="10" t="s">
        <v>33</v>
      </c>
      <c r="AZ33" s="10" t="s">
        <v>33</v>
      </c>
      <c r="BA33" s="10" t="s">
        <v>33</v>
      </c>
      <c r="BB33" s="10">
        <v>31</v>
      </c>
      <c r="BC33" s="10">
        <v>36</v>
      </c>
      <c r="BE33" s="10" t="s">
        <v>47</v>
      </c>
      <c r="BF33" s="10" t="s">
        <v>1880</v>
      </c>
      <c r="BG33" s="10">
        <v>39.562993271199609</v>
      </c>
      <c r="BH33" s="10">
        <v>4936.9517881756983</v>
      </c>
      <c r="BI33" s="10">
        <v>33</v>
      </c>
      <c r="BJ33" s="10" t="s">
        <v>33</v>
      </c>
      <c r="BL33" s="10" t="s">
        <v>33</v>
      </c>
      <c r="BM33" s="10" t="s">
        <v>33</v>
      </c>
      <c r="BP33" s="10" t="s">
        <v>33</v>
      </c>
      <c r="BQ33" s="10" t="s">
        <v>33</v>
      </c>
      <c r="BR33" s="10" t="s">
        <v>33</v>
      </c>
      <c r="BS33" s="11" t="s">
        <v>33</v>
      </c>
      <c r="BT33" s="11" t="s">
        <v>33</v>
      </c>
      <c r="BU33" s="10">
        <v>33</v>
      </c>
    </row>
    <row r="34" spans="1:73" s="10" customFormat="1" x14ac:dyDescent="0.45">
      <c r="A34" s="10" t="s">
        <v>33</v>
      </c>
      <c r="D34" s="10" t="s">
        <v>33</v>
      </c>
      <c r="E34" s="10">
        <v>31</v>
      </c>
      <c r="F34" s="10">
        <v>37</v>
      </c>
      <c r="H34" s="10">
        <v>19</v>
      </c>
      <c r="J34" s="10" t="s">
        <v>33</v>
      </c>
      <c r="K34" s="10" t="s">
        <v>50</v>
      </c>
      <c r="L34" s="10" t="s">
        <v>33</v>
      </c>
      <c r="M34" s="10">
        <v>3.354101966249684E-2</v>
      </c>
      <c r="N34" s="10">
        <v>3.354101966249684E-2</v>
      </c>
      <c r="T34" s="10">
        <v>0</v>
      </c>
      <c r="W34" s="10">
        <v>0</v>
      </c>
      <c r="X34" s="10">
        <v>0</v>
      </c>
      <c r="Y34" s="10">
        <v>0</v>
      </c>
      <c r="AB34" s="10">
        <v>0</v>
      </c>
      <c r="AC34" s="10">
        <v>0</v>
      </c>
      <c r="AD34" s="10">
        <v>0</v>
      </c>
      <c r="AE34" s="10">
        <v>0</v>
      </c>
      <c r="AH34" s="10">
        <v>1</v>
      </c>
      <c r="AJ34" s="10">
        <v>1</v>
      </c>
      <c r="AK34" s="10">
        <v>3.354101966249684E-2</v>
      </c>
      <c r="AL34" s="10">
        <v>0</v>
      </c>
      <c r="AM34" s="10">
        <v>0</v>
      </c>
      <c r="AN34" s="10">
        <v>0</v>
      </c>
      <c r="AO34" s="10">
        <v>0</v>
      </c>
      <c r="AQ34" s="10">
        <v>0</v>
      </c>
      <c r="AR34" s="10">
        <v>0.85051543171797106</v>
      </c>
      <c r="AS34" s="10">
        <v>0.85051543171797106</v>
      </c>
      <c r="AT34" s="10">
        <v>0</v>
      </c>
      <c r="AU34" s="10">
        <v>0</v>
      </c>
      <c r="AV34" s="10">
        <v>14.628932646798846</v>
      </c>
      <c r="AW34" s="10">
        <v>14.628932646798846</v>
      </c>
      <c r="AX34" s="10" t="s">
        <v>33</v>
      </c>
      <c r="AY34" s="10" t="s">
        <v>33</v>
      </c>
      <c r="AZ34" s="10" t="s">
        <v>33</v>
      </c>
      <c r="BA34" s="10" t="s">
        <v>33</v>
      </c>
      <c r="BB34" s="10">
        <v>31</v>
      </c>
      <c r="BC34" s="10">
        <v>37</v>
      </c>
      <c r="BE34" s="10" t="s">
        <v>47</v>
      </c>
      <c r="BF34" s="10" t="s">
        <v>1881</v>
      </c>
      <c r="BG34" s="10">
        <v>0.85051543171797106</v>
      </c>
      <c r="BH34" s="10">
        <v>114.64673887579779</v>
      </c>
      <c r="BI34" s="10">
        <v>34</v>
      </c>
      <c r="BJ34" s="10" t="s">
        <v>33</v>
      </c>
      <c r="BL34" s="10" t="s">
        <v>33</v>
      </c>
      <c r="BM34" s="10" t="s">
        <v>33</v>
      </c>
      <c r="BP34" s="10" t="s">
        <v>33</v>
      </c>
      <c r="BQ34" s="10" t="s">
        <v>33</v>
      </c>
      <c r="BR34" s="10" t="s">
        <v>33</v>
      </c>
      <c r="BS34" s="11" t="s">
        <v>33</v>
      </c>
      <c r="BT34" s="11" t="s">
        <v>33</v>
      </c>
      <c r="BU34" s="10">
        <v>34</v>
      </c>
    </row>
    <row r="35" spans="1:73" s="10" customFormat="1" x14ac:dyDescent="0.45">
      <c r="A35" s="10">
        <v>17</v>
      </c>
      <c r="D35" s="10">
        <v>36</v>
      </c>
      <c r="E35" s="10" t="s">
        <v>33</v>
      </c>
      <c r="F35" s="10">
        <v>32</v>
      </c>
      <c r="H35" s="10" t="s">
        <v>33</v>
      </c>
      <c r="J35" s="10" t="s">
        <v>48</v>
      </c>
      <c r="K35" s="10">
        <v>41</v>
      </c>
      <c r="L35" s="10">
        <v>1</v>
      </c>
      <c r="M35" s="10" t="s">
        <v>33</v>
      </c>
      <c r="N35" s="10">
        <v>1</v>
      </c>
      <c r="T35" s="10">
        <v>0</v>
      </c>
      <c r="W35" s="10">
        <v>0</v>
      </c>
      <c r="X35" s="10">
        <v>0</v>
      </c>
      <c r="Y35" s="10">
        <v>0</v>
      </c>
      <c r="AB35" s="10">
        <v>0</v>
      </c>
      <c r="AC35" s="10">
        <v>0</v>
      </c>
      <c r="AD35" s="10">
        <v>0.30459999999999998</v>
      </c>
      <c r="AE35" s="10">
        <v>6.8920000000000003</v>
      </c>
      <c r="AH35" s="10">
        <v>1</v>
      </c>
      <c r="AJ35" s="10">
        <v>1</v>
      </c>
      <c r="AK35" s="10">
        <v>1</v>
      </c>
      <c r="AL35" s="10">
        <v>0</v>
      </c>
      <c r="AM35" s="10">
        <v>0</v>
      </c>
      <c r="AN35" s="10">
        <v>0</v>
      </c>
      <c r="AO35" s="10">
        <v>0.30459999999999998</v>
      </c>
      <c r="AQ35" s="10">
        <v>9.4253157750999132E-3</v>
      </c>
      <c r="AR35" s="10">
        <v>0.44026411568340801</v>
      </c>
      <c r="AS35" s="10">
        <v>0.45393082355730285</v>
      </c>
      <c r="AT35" s="10">
        <v>0.22149492071484797</v>
      </c>
      <c r="AU35" s="10">
        <v>3.8143871803434339</v>
      </c>
      <c r="AV35" s="10">
        <v>15.456179899725287</v>
      </c>
      <c r="AW35" s="10">
        <v>19.492062000783569</v>
      </c>
      <c r="AX35" s="10">
        <v>17320.508075688773</v>
      </c>
      <c r="AY35" s="10">
        <v>0.30459999999999998</v>
      </c>
      <c r="AZ35" s="10" t="s">
        <v>33</v>
      </c>
      <c r="BA35" s="10">
        <v>36</v>
      </c>
      <c r="BB35" s="10" t="s">
        <v>33</v>
      </c>
      <c r="BC35" s="10">
        <v>32</v>
      </c>
      <c r="BE35" s="10" t="s">
        <v>33</v>
      </c>
      <c r="BF35" s="10" t="s">
        <v>33</v>
      </c>
      <c r="BG35" s="10" t="s">
        <v>33</v>
      </c>
      <c r="BH35" s="10" t="s">
        <v>33</v>
      </c>
      <c r="BI35" s="10" t="s">
        <v>33</v>
      </c>
      <c r="BJ35" s="10" t="s">
        <v>33</v>
      </c>
      <c r="BL35" s="10" t="s">
        <v>33</v>
      </c>
      <c r="BM35" s="10" t="s">
        <v>33</v>
      </c>
      <c r="BP35" s="10" t="s">
        <v>34</v>
      </c>
      <c r="BQ35" s="10">
        <v>0</v>
      </c>
      <c r="BR35" s="10" t="s">
        <v>33</v>
      </c>
      <c r="BS35" s="11">
        <v>0.45393082355730285</v>
      </c>
      <c r="BT35" s="11">
        <v>19.492062000783569</v>
      </c>
      <c r="BU35" s="10">
        <v>35</v>
      </c>
    </row>
    <row r="36" spans="1:73" s="10" customFormat="1" x14ac:dyDescent="0.45">
      <c r="A36" s="10">
        <v>18</v>
      </c>
      <c r="D36" s="10">
        <v>37</v>
      </c>
      <c r="E36" s="10" t="s">
        <v>33</v>
      </c>
      <c r="F36" s="10">
        <v>33</v>
      </c>
      <c r="H36" s="10" t="s">
        <v>33</v>
      </c>
      <c r="J36" s="10" t="s">
        <v>49</v>
      </c>
      <c r="K36" s="10">
        <v>0</v>
      </c>
      <c r="L36" s="10">
        <v>1</v>
      </c>
      <c r="M36" s="10" t="s">
        <v>33</v>
      </c>
      <c r="N36" s="10">
        <v>1</v>
      </c>
      <c r="T36" s="10">
        <v>0</v>
      </c>
      <c r="W36" s="10">
        <v>0</v>
      </c>
      <c r="X36" s="10">
        <v>0</v>
      </c>
      <c r="Y36" s="10">
        <v>0</v>
      </c>
      <c r="AB36" s="10">
        <v>0</v>
      </c>
      <c r="AC36" s="10">
        <v>0</v>
      </c>
      <c r="AD36" s="10">
        <v>27.975260826102993</v>
      </c>
      <c r="AE36" s="10">
        <v>491.25751985629222</v>
      </c>
      <c r="AH36" s="10">
        <v>1</v>
      </c>
      <c r="AJ36" s="10">
        <v>1</v>
      </c>
      <c r="AK36" s="10">
        <v>1</v>
      </c>
      <c r="AL36" s="10">
        <v>0</v>
      </c>
      <c r="AM36" s="10">
        <v>0</v>
      </c>
      <c r="AN36" s="10">
        <v>0</v>
      </c>
      <c r="AO36" s="10">
        <v>10.43</v>
      </c>
      <c r="AQ36" s="10">
        <v>0</v>
      </c>
      <c r="AR36" s="10">
        <v>27.975260826102993</v>
      </c>
      <c r="AS36" s="10">
        <v>27.975260826102993</v>
      </c>
      <c r="AT36" s="10">
        <v>0</v>
      </c>
      <c r="AU36" s="10">
        <v>0</v>
      </c>
      <c r="AV36" s="10">
        <v>491.25751985629222</v>
      </c>
      <c r="AW36" s="10">
        <v>491.25751985629222</v>
      </c>
      <c r="AX36" s="10">
        <v>1.4142135623730951</v>
      </c>
      <c r="AY36" s="10">
        <v>10.43</v>
      </c>
      <c r="AZ36" s="10" t="s">
        <v>33</v>
      </c>
      <c r="BA36" s="10">
        <v>37</v>
      </c>
      <c r="BB36" s="10" t="s">
        <v>33</v>
      </c>
      <c r="BC36" s="10">
        <v>33</v>
      </c>
      <c r="BE36" s="10" t="s">
        <v>33</v>
      </c>
      <c r="BF36" s="10" t="s">
        <v>33</v>
      </c>
      <c r="BG36" s="10" t="s">
        <v>33</v>
      </c>
      <c r="BH36" s="10" t="s">
        <v>33</v>
      </c>
      <c r="BI36" s="10" t="s">
        <v>33</v>
      </c>
      <c r="BJ36" s="10" t="s">
        <v>33</v>
      </c>
      <c r="BL36" s="10" t="s">
        <v>33</v>
      </c>
      <c r="BM36" s="10" t="s">
        <v>33</v>
      </c>
      <c r="BP36" s="10" t="s">
        <v>34</v>
      </c>
      <c r="BQ36" s="10">
        <v>0</v>
      </c>
      <c r="BR36" s="10" t="s">
        <v>49</v>
      </c>
      <c r="BS36" s="11">
        <v>27.975260826102993</v>
      </c>
      <c r="BT36" s="11">
        <v>491.25751985629222</v>
      </c>
      <c r="BU36" s="10">
        <v>36</v>
      </c>
    </row>
    <row r="37" spans="1:73" s="10" customFormat="1" x14ac:dyDescent="0.45">
      <c r="A37" s="10">
        <v>19</v>
      </c>
      <c r="D37" s="10">
        <v>38</v>
      </c>
      <c r="E37" s="10" t="s">
        <v>33</v>
      </c>
      <c r="F37" s="10">
        <v>34</v>
      </c>
      <c r="H37" s="10" t="s">
        <v>33</v>
      </c>
      <c r="J37" s="10" t="s">
        <v>50</v>
      </c>
      <c r="K37" s="10">
        <v>0</v>
      </c>
      <c r="L37" s="10">
        <v>1</v>
      </c>
      <c r="M37" s="10" t="s">
        <v>33</v>
      </c>
      <c r="N37" s="10">
        <v>1</v>
      </c>
      <c r="T37" s="10">
        <v>0</v>
      </c>
      <c r="W37" s="10">
        <v>0</v>
      </c>
      <c r="X37" s="10">
        <v>0</v>
      </c>
      <c r="Y37" s="10">
        <v>0</v>
      </c>
      <c r="AB37" s="10">
        <v>0</v>
      </c>
      <c r="AC37" s="10">
        <v>0</v>
      </c>
      <c r="AD37" s="10">
        <v>25.35747094978619</v>
      </c>
      <c r="AE37" s="10">
        <v>436.15050448677528</v>
      </c>
      <c r="AH37" s="10">
        <v>1</v>
      </c>
      <c r="AJ37" s="10">
        <v>1</v>
      </c>
      <c r="AK37" s="10">
        <v>1</v>
      </c>
      <c r="AL37" s="10">
        <v>0</v>
      </c>
      <c r="AM37" s="10">
        <v>0</v>
      </c>
      <c r="AN37" s="10">
        <v>0</v>
      </c>
      <c r="AO37" s="10">
        <v>10.129</v>
      </c>
      <c r="AQ37" s="10">
        <v>0</v>
      </c>
      <c r="AR37" s="10">
        <v>25.35747094978619</v>
      </c>
      <c r="AS37" s="10">
        <v>25.35747094978619</v>
      </c>
      <c r="AT37" s="10">
        <v>0</v>
      </c>
      <c r="AU37" s="10">
        <v>0</v>
      </c>
      <c r="AV37" s="10">
        <v>436.15050448677528</v>
      </c>
      <c r="AW37" s="10">
        <v>436.15050448677528</v>
      </c>
      <c r="AX37" s="10">
        <v>3.354101966249684E-2</v>
      </c>
      <c r="AY37" s="10">
        <v>10.129</v>
      </c>
      <c r="AZ37" s="10" t="s">
        <v>33</v>
      </c>
      <c r="BA37" s="10">
        <v>38</v>
      </c>
      <c r="BB37" s="10" t="s">
        <v>33</v>
      </c>
      <c r="BC37" s="10">
        <v>34</v>
      </c>
      <c r="BE37" s="10" t="s">
        <v>33</v>
      </c>
      <c r="BF37" s="10" t="s">
        <v>33</v>
      </c>
      <c r="BG37" s="10" t="s">
        <v>33</v>
      </c>
      <c r="BH37" s="10" t="s">
        <v>33</v>
      </c>
      <c r="BI37" s="10" t="s">
        <v>33</v>
      </c>
      <c r="BJ37" s="10" t="s">
        <v>33</v>
      </c>
      <c r="BL37" s="10" t="s">
        <v>33</v>
      </c>
      <c r="BM37" s="10" t="s">
        <v>33</v>
      </c>
      <c r="BP37" s="10" t="s">
        <v>34</v>
      </c>
      <c r="BQ37" s="10">
        <v>0</v>
      </c>
      <c r="BR37" s="10" t="s">
        <v>50</v>
      </c>
      <c r="BS37" s="11">
        <v>25.35747094978619</v>
      </c>
      <c r="BT37" s="11">
        <v>436.15050448677528</v>
      </c>
      <c r="BU37" s="10">
        <v>37</v>
      </c>
    </row>
    <row r="38" spans="1:73" s="10" customFormat="1" x14ac:dyDescent="0.45">
      <c r="A38" s="10">
        <v>20</v>
      </c>
      <c r="D38" s="10">
        <v>41</v>
      </c>
      <c r="E38" s="10" t="s">
        <v>33</v>
      </c>
      <c r="F38" s="10">
        <v>38</v>
      </c>
      <c r="H38" s="10">
        <v>20</v>
      </c>
      <c r="J38" s="10" t="s">
        <v>51</v>
      </c>
      <c r="K38" s="10">
        <v>0</v>
      </c>
      <c r="L38" s="10">
        <v>1</v>
      </c>
      <c r="M38" s="10" t="s">
        <v>33</v>
      </c>
      <c r="N38" s="10">
        <v>1</v>
      </c>
      <c r="T38" s="10">
        <v>3.1622776601683795</v>
      </c>
      <c r="W38" s="10">
        <v>4.399618392542699</v>
      </c>
      <c r="X38" s="10" t="s">
        <v>35</v>
      </c>
      <c r="Y38" s="10">
        <v>0.42426406871192851</v>
      </c>
      <c r="AB38" s="10">
        <v>50.903202964057186</v>
      </c>
      <c r="AC38" s="10">
        <v>0.25</v>
      </c>
      <c r="AD38" s="10">
        <v>0</v>
      </c>
      <c r="AE38" s="10">
        <v>0</v>
      </c>
      <c r="AH38" s="10">
        <v>1</v>
      </c>
      <c r="AJ38" s="10">
        <v>1</v>
      </c>
      <c r="AK38" s="10">
        <v>1</v>
      </c>
      <c r="AL38" s="10">
        <v>3.1622776601683795</v>
      </c>
      <c r="AM38" s="10">
        <v>4.399618392542699</v>
      </c>
      <c r="AN38" s="10">
        <v>0.25</v>
      </c>
      <c r="AO38" s="10">
        <v>0</v>
      </c>
      <c r="AQ38" s="10">
        <v>185.68273280870844</v>
      </c>
      <c r="AR38" s="10">
        <v>8535.4480487562778</v>
      </c>
      <c r="AS38" s="10">
        <v>8804.6880113289044</v>
      </c>
      <c r="AT38" s="10">
        <v>4363.5442210046485</v>
      </c>
      <c r="AU38" s="10">
        <v>73916.193330249982</v>
      </c>
      <c r="AV38" s="10">
        <v>299376.17654459743</v>
      </c>
      <c r="AW38" s="10">
        <v>377655.91409585206</v>
      </c>
      <c r="AX38" s="10">
        <v>1</v>
      </c>
      <c r="AY38" s="10">
        <v>7760.7453643562867</v>
      </c>
      <c r="AZ38" s="10" t="s">
        <v>33</v>
      </c>
      <c r="BA38" s="10">
        <v>41</v>
      </c>
      <c r="BB38" s="10" t="s">
        <v>33</v>
      </c>
      <c r="BC38" s="10">
        <v>38</v>
      </c>
      <c r="BE38" s="10" t="s">
        <v>33</v>
      </c>
      <c r="BF38" s="10" t="s">
        <v>33</v>
      </c>
      <c r="BG38" s="10" t="s">
        <v>33</v>
      </c>
      <c r="BH38" s="10" t="s">
        <v>33</v>
      </c>
      <c r="BI38" s="10" t="s">
        <v>33</v>
      </c>
      <c r="BJ38" s="10" t="s">
        <v>33</v>
      </c>
      <c r="BL38" s="10" t="s">
        <v>33</v>
      </c>
      <c r="BM38" s="10" t="s">
        <v>33</v>
      </c>
      <c r="BP38" s="10" t="s">
        <v>33</v>
      </c>
      <c r="BQ38" s="10">
        <v>0</v>
      </c>
      <c r="BR38" s="10" t="s">
        <v>51</v>
      </c>
      <c r="BS38" s="11">
        <v>8804.6880113289044</v>
      </c>
      <c r="BT38" s="11">
        <v>377655.91409585206</v>
      </c>
      <c r="BU38" s="10">
        <v>38</v>
      </c>
    </row>
    <row r="39" spans="1:73" s="10" customFormat="1" x14ac:dyDescent="0.45">
      <c r="A39" s="10" t="s">
        <v>33</v>
      </c>
      <c r="D39" s="10" t="s">
        <v>33</v>
      </c>
      <c r="E39" s="10">
        <v>38</v>
      </c>
      <c r="F39" s="10">
        <v>41</v>
      </c>
      <c r="H39" s="10">
        <v>21</v>
      </c>
      <c r="J39" s="10" t="s">
        <v>33</v>
      </c>
      <c r="K39" s="10" t="s">
        <v>48</v>
      </c>
      <c r="L39" s="10" t="s">
        <v>33</v>
      </c>
      <c r="M39" s="10">
        <v>19364.916731037083</v>
      </c>
      <c r="N39" s="10">
        <v>19364.916731037083</v>
      </c>
      <c r="T39" s="10">
        <v>0</v>
      </c>
      <c r="W39" s="10">
        <v>0</v>
      </c>
      <c r="X39" s="10">
        <v>0</v>
      </c>
      <c r="Y39" s="10">
        <v>0</v>
      </c>
      <c r="AB39" s="10">
        <v>0</v>
      </c>
      <c r="AC39" s="10">
        <v>0</v>
      </c>
      <c r="AD39" s="10">
        <v>0</v>
      </c>
      <c r="AE39" s="10">
        <v>0</v>
      </c>
      <c r="AH39" s="10">
        <v>1</v>
      </c>
      <c r="AJ39" s="10">
        <v>1</v>
      </c>
      <c r="AK39" s="10">
        <v>19364.916731037083</v>
      </c>
      <c r="AL39" s="10">
        <v>0</v>
      </c>
      <c r="AM39" s="10">
        <v>0</v>
      </c>
      <c r="AN39" s="10">
        <v>0</v>
      </c>
      <c r="AO39" s="10">
        <v>0</v>
      </c>
      <c r="AQ39" s="10">
        <v>182.52045514854007</v>
      </c>
      <c r="AR39" s="10">
        <v>8525.677939872874</v>
      </c>
      <c r="AS39" s="10">
        <v>8790.332599838257</v>
      </c>
      <c r="AT39" s="10">
        <v>4289.2306959906919</v>
      </c>
      <c r="AU39" s="10">
        <v>73865.290127285931</v>
      </c>
      <c r="AV39" s="10">
        <v>299307.63673810929</v>
      </c>
      <c r="AW39" s="10">
        <v>377462.15756138589</v>
      </c>
      <c r="AX39" s="10" t="s">
        <v>33</v>
      </c>
      <c r="AY39" s="10" t="s">
        <v>33</v>
      </c>
      <c r="AZ39" s="10" t="s">
        <v>33</v>
      </c>
      <c r="BA39" s="10" t="s">
        <v>33</v>
      </c>
      <c r="BB39" s="10">
        <v>38</v>
      </c>
      <c r="BC39" s="10">
        <v>41</v>
      </c>
      <c r="BE39" s="10" t="s">
        <v>51</v>
      </c>
      <c r="BF39" s="10" t="s">
        <v>1882</v>
      </c>
      <c r="BG39" s="10">
        <v>8790.332599838257</v>
      </c>
      <c r="BH39" s="10">
        <v>25886052340.754307</v>
      </c>
      <c r="BI39" s="10">
        <v>39</v>
      </c>
      <c r="BJ39" s="10" t="s">
        <v>33</v>
      </c>
      <c r="BL39" s="10" t="s">
        <v>33</v>
      </c>
      <c r="BM39" s="10" t="s">
        <v>33</v>
      </c>
      <c r="BP39" s="10" t="s">
        <v>33</v>
      </c>
      <c r="BQ39" s="10" t="s">
        <v>33</v>
      </c>
      <c r="BR39" s="10" t="s">
        <v>33</v>
      </c>
      <c r="BS39" s="11" t="s">
        <v>33</v>
      </c>
      <c r="BT39" s="11" t="s">
        <v>33</v>
      </c>
      <c r="BU39" s="10">
        <v>39</v>
      </c>
    </row>
    <row r="40" spans="1:73" s="10" customFormat="1" x14ac:dyDescent="0.45">
      <c r="A40" s="10" t="s">
        <v>33</v>
      </c>
      <c r="D40" s="10" t="s">
        <v>33</v>
      </c>
      <c r="E40" s="10">
        <v>38</v>
      </c>
      <c r="F40" s="10">
        <v>45</v>
      </c>
      <c r="H40" s="10">
        <v>22</v>
      </c>
      <c r="J40" s="10" t="s">
        <v>33</v>
      </c>
      <c r="K40" s="10" t="s">
        <v>52</v>
      </c>
      <c r="L40" s="10" t="s">
        <v>33</v>
      </c>
      <c r="M40" s="10">
        <v>1.4142135623730951</v>
      </c>
      <c r="N40" s="10">
        <v>1.4142135623730951</v>
      </c>
      <c r="T40" s="10">
        <v>0</v>
      </c>
      <c r="W40" s="10">
        <v>0</v>
      </c>
      <c r="X40" s="10">
        <v>0</v>
      </c>
      <c r="Y40" s="10">
        <v>0</v>
      </c>
      <c r="AB40" s="10">
        <v>0</v>
      </c>
      <c r="AC40" s="10">
        <v>0</v>
      </c>
      <c r="AD40" s="10">
        <v>0</v>
      </c>
      <c r="AE40" s="10">
        <v>0</v>
      </c>
      <c r="AH40" s="10">
        <v>1</v>
      </c>
      <c r="AJ40" s="10">
        <v>1</v>
      </c>
      <c r="AK40" s="10">
        <v>1.4142135623730951</v>
      </c>
      <c r="AL40" s="10">
        <v>0</v>
      </c>
      <c r="AM40" s="10">
        <v>0</v>
      </c>
      <c r="AN40" s="10">
        <v>0</v>
      </c>
      <c r="AO40" s="10">
        <v>0</v>
      </c>
      <c r="AQ40" s="10">
        <v>0</v>
      </c>
      <c r="AR40" s="10">
        <v>5.1204904908604947</v>
      </c>
      <c r="AS40" s="10">
        <v>5.1204904908604947</v>
      </c>
      <c r="AT40" s="10">
        <v>0</v>
      </c>
      <c r="AU40" s="10">
        <v>0</v>
      </c>
      <c r="AV40" s="10">
        <v>68.539806488173454</v>
      </c>
      <c r="AW40" s="10">
        <v>68.539806488173454</v>
      </c>
      <c r="AX40" s="10" t="s">
        <v>33</v>
      </c>
      <c r="AY40" s="10" t="s">
        <v>33</v>
      </c>
      <c r="AZ40" s="10" t="s">
        <v>33</v>
      </c>
      <c r="BA40" s="10" t="s">
        <v>33</v>
      </c>
      <c r="BB40" s="10">
        <v>38</v>
      </c>
      <c r="BC40" s="10">
        <v>45</v>
      </c>
      <c r="BE40" s="10" t="s">
        <v>51</v>
      </c>
      <c r="BF40" s="10" t="s">
        <v>1883</v>
      </c>
      <c r="BG40" s="10">
        <v>5.1204904908604947</v>
      </c>
      <c r="BH40" s="10">
        <v>2621171.5581292883</v>
      </c>
      <c r="BI40" s="10">
        <v>40</v>
      </c>
      <c r="BJ40" s="10" t="s">
        <v>33</v>
      </c>
      <c r="BL40" s="10" t="s">
        <v>33</v>
      </c>
      <c r="BM40" s="10" t="s">
        <v>33</v>
      </c>
      <c r="BP40" s="10" t="s">
        <v>33</v>
      </c>
      <c r="BQ40" s="10" t="s">
        <v>33</v>
      </c>
      <c r="BR40" s="10" t="s">
        <v>33</v>
      </c>
      <c r="BS40" s="11" t="s">
        <v>33</v>
      </c>
      <c r="BT40" s="11" t="s">
        <v>33</v>
      </c>
      <c r="BU40" s="10">
        <v>40</v>
      </c>
    </row>
    <row r="41" spans="1:73" s="10" customFormat="1" x14ac:dyDescent="0.45">
      <c r="A41" s="10">
        <v>21</v>
      </c>
      <c r="D41" s="10">
        <v>45</v>
      </c>
      <c r="E41" s="10" t="s">
        <v>33</v>
      </c>
      <c r="F41" s="10">
        <v>39</v>
      </c>
      <c r="H41" s="10" t="s">
        <v>33</v>
      </c>
      <c r="J41" s="10" t="s">
        <v>48</v>
      </c>
      <c r="K41" s="10">
        <v>0</v>
      </c>
      <c r="L41" s="10">
        <v>1</v>
      </c>
      <c r="M41" s="10" t="s">
        <v>33</v>
      </c>
      <c r="N41" s="10">
        <v>1</v>
      </c>
      <c r="T41" s="10">
        <v>7.0710678118654753E-3</v>
      </c>
      <c r="W41" s="10">
        <v>0.32792819335946094</v>
      </c>
      <c r="X41" s="10" t="s">
        <v>35</v>
      </c>
      <c r="Y41" s="10">
        <v>3.1622776601683791E-2</v>
      </c>
      <c r="AB41" s="10">
        <v>3.7941007366700212</v>
      </c>
      <c r="AC41" s="10">
        <v>0</v>
      </c>
      <c r="AD41" s="10">
        <v>0</v>
      </c>
      <c r="AE41" s="10">
        <v>0</v>
      </c>
      <c r="AH41" s="10">
        <v>1</v>
      </c>
      <c r="AJ41" s="10">
        <v>1</v>
      </c>
      <c r="AK41" s="10">
        <v>1</v>
      </c>
      <c r="AL41" s="10">
        <v>7.0710678118654753E-3</v>
      </c>
      <c r="AM41" s="10">
        <v>0.32792819335946094</v>
      </c>
      <c r="AN41" s="10">
        <v>0</v>
      </c>
      <c r="AO41" s="10">
        <v>0</v>
      </c>
      <c r="AQ41" s="10">
        <v>9.4253157750999132E-3</v>
      </c>
      <c r="AR41" s="10">
        <v>0.44026411568340801</v>
      </c>
      <c r="AS41" s="10">
        <v>0.45393082355730285</v>
      </c>
      <c r="AT41" s="10">
        <v>0.22149492071484797</v>
      </c>
      <c r="AU41" s="10">
        <v>3.8143871803434339</v>
      </c>
      <c r="AV41" s="10">
        <v>15.456179899725287</v>
      </c>
      <c r="AW41" s="10">
        <v>19.492062000783569</v>
      </c>
      <c r="AX41" s="10">
        <v>19364.916731037083</v>
      </c>
      <c r="AY41" s="10">
        <v>0.39985186377780735</v>
      </c>
      <c r="AZ41" s="10" t="s">
        <v>33</v>
      </c>
      <c r="BA41" s="10">
        <v>45</v>
      </c>
      <c r="BB41" s="10" t="s">
        <v>33</v>
      </c>
      <c r="BC41" s="10">
        <v>39</v>
      </c>
      <c r="BE41" s="10" t="s">
        <v>33</v>
      </c>
      <c r="BF41" s="10" t="s">
        <v>33</v>
      </c>
      <c r="BG41" s="10" t="s">
        <v>33</v>
      </c>
      <c r="BH41" s="10" t="s">
        <v>33</v>
      </c>
      <c r="BI41" s="10" t="s">
        <v>33</v>
      </c>
      <c r="BJ41" s="10" t="s">
        <v>33</v>
      </c>
      <c r="BL41" s="10" t="s">
        <v>33</v>
      </c>
      <c r="BM41" s="10" t="s">
        <v>33</v>
      </c>
      <c r="BP41" s="10" t="s">
        <v>33</v>
      </c>
      <c r="BQ41" s="10">
        <v>0</v>
      </c>
      <c r="BR41" s="10" t="s">
        <v>48</v>
      </c>
      <c r="BS41" s="11">
        <v>0.45393082355730285</v>
      </c>
      <c r="BT41" s="11">
        <v>19.492062000783569</v>
      </c>
      <c r="BU41" s="10">
        <v>41</v>
      </c>
    </row>
    <row r="42" spans="1:73" s="10" customFormat="1" x14ac:dyDescent="0.45">
      <c r="A42" s="10" t="s">
        <v>33</v>
      </c>
      <c r="D42" s="10" t="s">
        <v>33</v>
      </c>
      <c r="E42" s="10">
        <v>41</v>
      </c>
      <c r="F42" s="10">
        <v>46</v>
      </c>
      <c r="H42" s="10">
        <v>23</v>
      </c>
      <c r="J42" s="10" t="s">
        <v>33</v>
      </c>
      <c r="K42" s="10" t="s">
        <v>53</v>
      </c>
      <c r="L42" s="10" t="s">
        <v>33</v>
      </c>
      <c r="M42" s="10">
        <v>12.24744871391589</v>
      </c>
      <c r="N42" s="10">
        <v>12.24744871391589</v>
      </c>
      <c r="T42" s="10">
        <v>0</v>
      </c>
      <c r="W42" s="10">
        <v>0</v>
      </c>
      <c r="X42" s="10">
        <v>0</v>
      </c>
      <c r="Y42" s="10">
        <v>0</v>
      </c>
      <c r="AB42" s="10">
        <v>0</v>
      </c>
      <c r="AC42" s="10">
        <v>0</v>
      </c>
      <c r="AD42" s="10">
        <v>0</v>
      </c>
      <c r="AE42" s="10">
        <v>0</v>
      </c>
      <c r="AH42" s="10">
        <v>1</v>
      </c>
      <c r="AJ42" s="10">
        <v>1</v>
      </c>
      <c r="AK42" s="10">
        <v>12.24744871391589</v>
      </c>
      <c r="AL42" s="10">
        <v>0</v>
      </c>
      <c r="AM42" s="10">
        <v>0</v>
      </c>
      <c r="AN42" s="10">
        <v>0</v>
      </c>
      <c r="AO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12.24744871391589</v>
      </c>
      <c r="AW42" s="10">
        <v>12.24744871391589</v>
      </c>
      <c r="AX42" s="10" t="s">
        <v>33</v>
      </c>
      <c r="AY42" s="10" t="s">
        <v>33</v>
      </c>
      <c r="AZ42" s="10" t="s">
        <v>33</v>
      </c>
      <c r="BA42" s="10" t="s">
        <v>33</v>
      </c>
      <c r="BB42" s="10">
        <v>41</v>
      </c>
      <c r="BC42" s="10">
        <v>46</v>
      </c>
      <c r="BE42" s="10" t="s">
        <v>48</v>
      </c>
      <c r="BF42" s="10" t="s">
        <v>53</v>
      </c>
      <c r="BG42" s="10">
        <v>0</v>
      </c>
      <c r="BH42" s="10">
        <v>46.716502176449914</v>
      </c>
      <c r="BI42" s="10">
        <v>42</v>
      </c>
      <c r="BJ42" s="10" t="s">
        <v>33</v>
      </c>
      <c r="BL42" s="10" t="s">
        <v>33</v>
      </c>
      <c r="BM42" s="10" t="s">
        <v>33</v>
      </c>
      <c r="BP42" s="10" t="s">
        <v>33</v>
      </c>
      <c r="BQ42" s="10" t="s">
        <v>33</v>
      </c>
      <c r="BR42" s="10" t="s">
        <v>33</v>
      </c>
      <c r="BS42" s="11" t="s">
        <v>33</v>
      </c>
      <c r="BT42" s="11" t="s">
        <v>33</v>
      </c>
      <c r="BU42" s="10">
        <v>42</v>
      </c>
    </row>
    <row r="43" spans="1:73" s="10" customFormat="1" x14ac:dyDescent="0.45">
      <c r="A43" s="10" t="s">
        <v>33</v>
      </c>
      <c r="D43" s="10" t="s">
        <v>33</v>
      </c>
      <c r="E43" s="10">
        <v>41</v>
      </c>
      <c r="F43" s="10">
        <v>47</v>
      </c>
      <c r="H43" s="10">
        <v>24</v>
      </c>
      <c r="J43" s="10" t="s">
        <v>33</v>
      </c>
      <c r="K43" s="10" t="s">
        <v>54</v>
      </c>
      <c r="L43" s="10" t="s">
        <v>33</v>
      </c>
      <c r="M43" s="10">
        <v>1.414213562373095E-3</v>
      </c>
      <c r="N43" s="10">
        <v>1.414213562373095E-3</v>
      </c>
      <c r="T43" s="10">
        <v>0</v>
      </c>
      <c r="W43" s="10">
        <v>0</v>
      </c>
      <c r="X43" s="10">
        <v>0</v>
      </c>
      <c r="Y43" s="10">
        <v>0</v>
      </c>
      <c r="AB43" s="10">
        <v>0</v>
      </c>
      <c r="AC43" s="10">
        <v>0</v>
      </c>
      <c r="AD43" s="10">
        <v>0</v>
      </c>
      <c r="AE43" s="10">
        <v>0</v>
      </c>
      <c r="AH43" s="10">
        <v>1</v>
      </c>
      <c r="AJ43" s="10">
        <v>1</v>
      </c>
      <c r="AK43" s="10">
        <v>1.414213562373095E-3</v>
      </c>
      <c r="AL43" s="10">
        <v>0</v>
      </c>
      <c r="AM43" s="10">
        <v>0</v>
      </c>
      <c r="AN43" s="10">
        <v>0</v>
      </c>
      <c r="AO43" s="10">
        <v>0</v>
      </c>
      <c r="AQ43" s="10">
        <v>0</v>
      </c>
      <c r="AR43" s="10">
        <v>9.3032525061151297E-2</v>
      </c>
      <c r="AS43" s="10">
        <v>9.3032525061151297E-2</v>
      </c>
      <c r="AT43" s="10">
        <v>0</v>
      </c>
      <c r="AU43" s="10">
        <v>0</v>
      </c>
      <c r="AV43" s="10">
        <v>1.597635234401344</v>
      </c>
      <c r="AW43" s="10">
        <v>1.597635234401344</v>
      </c>
      <c r="AX43" s="10" t="s">
        <v>33</v>
      </c>
      <c r="AY43" s="10" t="s">
        <v>33</v>
      </c>
      <c r="AZ43" s="10" t="s">
        <v>33</v>
      </c>
      <c r="BA43" s="10" t="s">
        <v>33</v>
      </c>
      <c r="BB43" s="10">
        <v>41</v>
      </c>
      <c r="BC43" s="10">
        <v>47</v>
      </c>
      <c r="BE43" s="10" t="s">
        <v>48</v>
      </c>
      <c r="BF43" s="10" t="s">
        <v>1884</v>
      </c>
      <c r="BG43" s="10">
        <v>1801.5671010873155</v>
      </c>
      <c r="BH43" s="10">
        <v>1.1083785371940891</v>
      </c>
      <c r="BI43" s="10">
        <v>43</v>
      </c>
      <c r="BJ43" s="10" t="s">
        <v>33</v>
      </c>
      <c r="BL43" s="10" t="s">
        <v>33</v>
      </c>
      <c r="BM43" s="10" t="s">
        <v>33</v>
      </c>
      <c r="BP43" s="10" t="s">
        <v>33</v>
      </c>
      <c r="BQ43" s="10" t="s">
        <v>33</v>
      </c>
      <c r="BR43" s="10" t="s">
        <v>33</v>
      </c>
      <c r="BS43" s="11" t="s">
        <v>33</v>
      </c>
      <c r="BT43" s="11" t="s">
        <v>33</v>
      </c>
      <c r="BU43" s="10">
        <v>43</v>
      </c>
    </row>
    <row r="44" spans="1:73" s="10" customFormat="1" x14ac:dyDescent="0.45">
      <c r="A44" s="10" t="s">
        <v>33</v>
      </c>
      <c r="D44" s="10" t="s">
        <v>33</v>
      </c>
      <c r="E44" s="10">
        <v>41</v>
      </c>
      <c r="F44" s="10">
        <v>48</v>
      </c>
      <c r="H44" s="10">
        <v>25</v>
      </c>
      <c r="J44" s="10" t="s">
        <v>33</v>
      </c>
      <c r="K44" s="10" t="s">
        <v>55</v>
      </c>
      <c r="L44" s="10" t="s">
        <v>33</v>
      </c>
      <c r="M44" s="10">
        <v>7.0710678118654751E-4</v>
      </c>
      <c r="N44" s="10">
        <v>7.0710678118654751E-4</v>
      </c>
      <c r="T44" s="10">
        <v>0</v>
      </c>
      <c r="W44" s="10">
        <v>0</v>
      </c>
      <c r="X44" s="10">
        <v>0</v>
      </c>
      <c r="Y44" s="10">
        <v>0</v>
      </c>
      <c r="AB44" s="10">
        <v>0</v>
      </c>
      <c r="AC44" s="10">
        <v>0</v>
      </c>
      <c r="AD44" s="10">
        <v>0</v>
      </c>
      <c r="AE44" s="10">
        <v>0</v>
      </c>
      <c r="AH44" s="10">
        <v>1</v>
      </c>
      <c r="AJ44" s="10">
        <v>1</v>
      </c>
      <c r="AK44" s="10">
        <v>7.0710678118654751E-4</v>
      </c>
      <c r="AL44" s="10">
        <v>0</v>
      </c>
      <c r="AM44" s="10">
        <v>0</v>
      </c>
      <c r="AN44" s="10">
        <v>0</v>
      </c>
      <c r="AO44" s="10">
        <v>0</v>
      </c>
      <c r="AQ44" s="10">
        <v>2.3542479632344378E-3</v>
      </c>
      <c r="AR44" s="10">
        <v>1.9303397262795754E-2</v>
      </c>
      <c r="AS44" s="10">
        <v>2.271705680948569E-2</v>
      </c>
      <c r="AT44" s="10">
        <v>5.5324827136009287E-2</v>
      </c>
      <c r="AU44" s="10">
        <v>2.0286443673412657E-2</v>
      </c>
      <c r="AV44" s="10">
        <v>1.6110959514080523</v>
      </c>
      <c r="AW44" s="10">
        <v>1.6867072222174742</v>
      </c>
      <c r="AX44" s="10" t="s">
        <v>33</v>
      </c>
      <c r="AY44" s="10" t="s">
        <v>33</v>
      </c>
      <c r="AZ44" s="10" t="s">
        <v>33</v>
      </c>
      <c r="BA44" s="10" t="s">
        <v>33</v>
      </c>
      <c r="BB44" s="10">
        <v>41</v>
      </c>
      <c r="BC44" s="10">
        <v>48</v>
      </c>
      <c r="BE44" s="10" t="s">
        <v>48</v>
      </c>
      <c r="BF44" s="10" t="s">
        <v>55</v>
      </c>
      <c r="BG44" s="10">
        <v>439.91391348992931</v>
      </c>
      <c r="BH44" s="10">
        <v>5.8293428891220422</v>
      </c>
      <c r="BI44" s="10">
        <v>44</v>
      </c>
      <c r="BJ44" s="10" t="s">
        <v>33</v>
      </c>
      <c r="BL44" s="10" t="s">
        <v>33</v>
      </c>
      <c r="BM44" s="10" t="s">
        <v>33</v>
      </c>
      <c r="BP44" s="10" t="s">
        <v>33</v>
      </c>
      <c r="BQ44" s="10" t="s">
        <v>33</v>
      </c>
      <c r="BR44" s="10" t="s">
        <v>33</v>
      </c>
      <c r="BS44" s="11" t="s">
        <v>33</v>
      </c>
      <c r="BT44" s="11" t="s">
        <v>33</v>
      </c>
      <c r="BU44" s="10">
        <v>44</v>
      </c>
    </row>
    <row r="45" spans="1:73" s="10" customFormat="1" x14ac:dyDescent="0.45">
      <c r="A45" s="10">
        <v>22</v>
      </c>
      <c r="D45" s="10">
        <v>46</v>
      </c>
      <c r="E45" s="10" t="s">
        <v>33</v>
      </c>
      <c r="F45" s="10">
        <v>40</v>
      </c>
      <c r="H45" s="10" t="s">
        <v>33</v>
      </c>
      <c r="J45" s="10" t="s">
        <v>52</v>
      </c>
      <c r="K45" s="10">
        <v>0</v>
      </c>
      <c r="L45" s="10">
        <v>1</v>
      </c>
      <c r="M45" s="10" t="s">
        <v>33</v>
      </c>
      <c r="N45" s="10">
        <v>1</v>
      </c>
      <c r="T45" s="10">
        <v>0</v>
      </c>
      <c r="W45" s="10">
        <v>0</v>
      </c>
      <c r="X45" s="10">
        <v>0</v>
      </c>
      <c r="Y45" s="10">
        <v>0</v>
      </c>
      <c r="AB45" s="10">
        <v>0</v>
      </c>
      <c r="AC45" s="10">
        <v>0</v>
      </c>
      <c r="AD45" s="10">
        <v>3.6207335490886887</v>
      </c>
      <c r="AE45" s="10">
        <v>48.464961949001172</v>
      </c>
      <c r="AH45" s="10">
        <v>1</v>
      </c>
      <c r="AJ45" s="10">
        <v>1</v>
      </c>
      <c r="AK45" s="10">
        <v>1</v>
      </c>
      <c r="AL45" s="10">
        <v>0</v>
      </c>
      <c r="AM45" s="10">
        <v>0</v>
      </c>
      <c r="AN45" s="10">
        <v>0</v>
      </c>
      <c r="AO45" s="10">
        <v>2.5720000000000001</v>
      </c>
      <c r="AQ45" s="10">
        <v>0</v>
      </c>
      <c r="AR45" s="10">
        <v>3.6207335490886887</v>
      </c>
      <c r="AS45" s="10">
        <v>3.6207335490886887</v>
      </c>
      <c r="AT45" s="10">
        <v>0</v>
      </c>
      <c r="AU45" s="10">
        <v>0</v>
      </c>
      <c r="AV45" s="10">
        <v>48.464961949001172</v>
      </c>
      <c r="AW45" s="10">
        <v>48.464961949001172</v>
      </c>
      <c r="AX45" s="10">
        <v>1.4142135623730951</v>
      </c>
      <c r="AY45" s="10">
        <v>2.5720000000000001</v>
      </c>
      <c r="AZ45" s="10" t="s">
        <v>33</v>
      </c>
      <c r="BA45" s="10">
        <v>46</v>
      </c>
      <c r="BB45" s="10" t="s">
        <v>33</v>
      </c>
      <c r="BC45" s="10">
        <v>40</v>
      </c>
      <c r="BE45" s="10" t="s">
        <v>33</v>
      </c>
      <c r="BF45" s="10" t="s">
        <v>33</v>
      </c>
      <c r="BG45" s="10" t="s">
        <v>33</v>
      </c>
      <c r="BH45" s="10" t="s">
        <v>33</v>
      </c>
      <c r="BI45" s="10" t="s">
        <v>33</v>
      </c>
      <c r="BJ45" s="10" t="s">
        <v>33</v>
      </c>
      <c r="BL45" s="10" t="s">
        <v>33</v>
      </c>
      <c r="BM45" s="10" t="s">
        <v>33</v>
      </c>
      <c r="BP45" s="10" t="s">
        <v>34</v>
      </c>
      <c r="BQ45" s="10">
        <v>0</v>
      </c>
      <c r="BR45" s="10" t="s">
        <v>52</v>
      </c>
      <c r="BS45" s="11">
        <v>3.6207335490886887</v>
      </c>
      <c r="BT45" s="11">
        <v>48.464961949001172</v>
      </c>
      <c r="BU45" s="10">
        <v>45</v>
      </c>
    </row>
    <row r="46" spans="1:73" s="10" customFormat="1" x14ac:dyDescent="0.45">
      <c r="A46" s="10">
        <v>23</v>
      </c>
      <c r="D46" s="10">
        <v>47</v>
      </c>
      <c r="E46" s="10" t="s">
        <v>33</v>
      </c>
      <c r="F46" s="10">
        <v>42</v>
      </c>
      <c r="H46" s="10" t="s">
        <v>33</v>
      </c>
      <c r="J46" s="10" t="s">
        <v>53</v>
      </c>
      <c r="K46" s="10">
        <v>0</v>
      </c>
      <c r="L46" s="10">
        <v>1</v>
      </c>
      <c r="M46" s="10" t="s">
        <v>33</v>
      </c>
      <c r="N46" s="10">
        <v>1</v>
      </c>
      <c r="T46" s="10">
        <v>0</v>
      </c>
      <c r="W46" s="10">
        <v>0</v>
      </c>
      <c r="X46" s="10">
        <v>0</v>
      </c>
      <c r="Y46" s="10">
        <v>0</v>
      </c>
      <c r="AB46" s="10">
        <v>0</v>
      </c>
      <c r="AC46" s="10">
        <v>0</v>
      </c>
      <c r="AD46" s="10">
        <v>0</v>
      </c>
      <c r="AE46" s="10">
        <v>1</v>
      </c>
      <c r="AH46" s="10">
        <v>1</v>
      </c>
      <c r="AJ46" s="10">
        <v>1</v>
      </c>
      <c r="AK46" s="10">
        <v>1</v>
      </c>
      <c r="AL46" s="10">
        <v>0</v>
      </c>
      <c r="AM46" s="10">
        <v>0</v>
      </c>
      <c r="AN46" s="10">
        <v>0</v>
      </c>
      <c r="AO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1</v>
      </c>
      <c r="AW46" s="10">
        <v>1</v>
      </c>
      <c r="AX46" s="10">
        <v>237170.82451262843</v>
      </c>
      <c r="AY46" s="10">
        <v>0</v>
      </c>
      <c r="AZ46" s="10" t="s">
        <v>33</v>
      </c>
      <c r="BA46" s="10">
        <v>47</v>
      </c>
      <c r="BB46" s="10" t="s">
        <v>33</v>
      </c>
      <c r="BC46" s="10">
        <v>42</v>
      </c>
      <c r="BE46" s="10" t="s">
        <v>33</v>
      </c>
      <c r="BF46" s="10" t="s">
        <v>33</v>
      </c>
      <c r="BG46" s="10" t="s">
        <v>33</v>
      </c>
      <c r="BH46" s="10" t="s">
        <v>33</v>
      </c>
      <c r="BI46" s="10" t="s">
        <v>33</v>
      </c>
      <c r="BJ46" s="10" t="s">
        <v>33</v>
      </c>
      <c r="BL46" s="10" t="s">
        <v>33</v>
      </c>
      <c r="BM46" s="10" t="s">
        <v>33</v>
      </c>
      <c r="BP46" s="10" t="s">
        <v>34</v>
      </c>
      <c r="BQ46" s="10">
        <v>0</v>
      </c>
      <c r="BR46" s="10" t="s">
        <v>53</v>
      </c>
      <c r="BS46" s="11">
        <v>0</v>
      </c>
      <c r="BT46" s="11">
        <v>1</v>
      </c>
      <c r="BU46" s="10">
        <v>46</v>
      </c>
    </row>
    <row r="47" spans="1:73" s="10" customFormat="1" x14ac:dyDescent="0.45">
      <c r="A47" s="10">
        <v>24</v>
      </c>
      <c r="D47" s="10">
        <v>48</v>
      </c>
      <c r="E47" s="10" t="s">
        <v>33</v>
      </c>
      <c r="F47" s="10">
        <v>43</v>
      </c>
      <c r="H47" s="10" t="s">
        <v>33</v>
      </c>
      <c r="J47" s="10" t="s">
        <v>54</v>
      </c>
      <c r="K47" s="10">
        <v>0</v>
      </c>
      <c r="L47" s="10">
        <v>1</v>
      </c>
      <c r="M47" s="10" t="s">
        <v>33</v>
      </c>
      <c r="N47" s="10">
        <v>1</v>
      </c>
      <c r="T47" s="10">
        <v>0</v>
      </c>
      <c r="W47" s="10">
        <v>0</v>
      </c>
      <c r="X47" s="10">
        <v>0</v>
      </c>
      <c r="Y47" s="10">
        <v>0</v>
      </c>
      <c r="AB47" s="10">
        <v>0</v>
      </c>
      <c r="AC47" s="10">
        <v>0</v>
      </c>
      <c r="AD47" s="12">
        <v>65.783929341647507</v>
      </c>
      <c r="AE47" s="12">
        <v>1129.6987081077498</v>
      </c>
      <c r="AH47" s="10">
        <v>1</v>
      </c>
      <c r="AJ47" s="10">
        <v>1</v>
      </c>
      <c r="AK47" s="10">
        <v>1</v>
      </c>
      <c r="AL47" s="10">
        <v>0</v>
      </c>
      <c r="AM47" s="10">
        <v>0</v>
      </c>
      <c r="AN47" s="10">
        <v>0</v>
      </c>
      <c r="AO47" s="10">
        <v>24.608000000000001</v>
      </c>
      <c r="AQ47" s="10">
        <v>0</v>
      </c>
      <c r="AR47" s="10">
        <v>65.783929341647507</v>
      </c>
      <c r="AS47" s="10">
        <v>65.783929341647507</v>
      </c>
      <c r="AT47" s="10">
        <v>0</v>
      </c>
      <c r="AU47" s="10">
        <v>0</v>
      </c>
      <c r="AV47" s="10">
        <v>1129.6987081077498</v>
      </c>
      <c r="AW47" s="10">
        <v>1129.6987081077498</v>
      </c>
      <c r="AX47" s="10">
        <v>27.386127875258303</v>
      </c>
      <c r="AY47" s="10">
        <v>24.608000000000001</v>
      </c>
      <c r="AZ47" s="10" t="s">
        <v>33</v>
      </c>
      <c r="BA47" s="10">
        <v>48</v>
      </c>
      <c r="BB47" s="10" t="s">
        <v>33</v>
      </c>
      <c r="BC47" s="10">
        <v>43</v>
      </c>
      <c r="BE47" s="10" t="s">
        <v>33</v>
      </c>
      <c r="BF47" s="10" t="s">
        <v>33</v>
      </c>
      <c r="BG47" s="10" t="s">
        <v>33</v>
      </c>
      <c r="BH47" s="10" t="s">
        <v>33</v>
      </c>
      <c r="BI47" s="10" t="s">
        <v>33</v>
      </c>
      <c r="BJ47" s="10" t="s">
        <v>33</v>
      </c>
      <c r="BL47" s="10" t="s">
        <v>33</v>
      </c>
      <c r="BM47" s="10" t="s">
        <v>33</v>
      </c>
      <c r="BP47" s="10" t="s">
        <v>34</v>
      </c>
      <c r="BQ47" s="10">
        <v>0</v>
      </c>
      <c r="BR47" s="10" t="s">
        <v>54</v>
      </c>
      <c r="BS47" s="11">
        <v>65.783929341647507</v>
      </c>
      <c r="BT47" s="11">
        <v>1129.6987081077498</v>
      </c>
      <c r="BU47" s="10">
        <v>47</v>
      </c>
    </row>
    <row r="48" spans="1:73" s="10" customFormat="1" x14ac:dyDescent="0.45">
      <c r="A48" s="10">
        <v>25</v>
      </c>
      <c r="D48" s="10">
        <v>54</v>
      </c>
      <c r="E48" s="10" t="s">
        <v>33</v>
      </c>
      <c r="F48" s="10">
        <v>44</v>
      </c>
      <c r="H48" s="10" t="s">
        <v>33</v>
      </c>
      <c r="J48" s="10" t="s">
        <v>55</v>
      </c>
      <c r="K48" s="10">
        <v>0</v>
      </c>
      <c r="L48" s="10">
        <v>1</v>
      </c>
      <c r="M48" s="10" t="s">
        <v>33</v>
      </c>
      <c r="N48" s="10">
        <v>1</v>
      </c>
      <c r="T48" s="10">
        <v>0.7745966692414834</v>
      </c>
      <c r="W48" s="10">
        <v>0.73326973209044999</v>
      </c>
      <c r="X48" s="10" t="s">
        <v>35</v>
      </c>
      <c r="Y48" s="10">
        <v>7.0710678118654766E-2</v>
      </c>
      <c r="AB48" s="10">
        <v>8.4838671606761995</v>
      </c>
      <c r="AC48" s="10">
        <v>0.02</v>
      </c>
      <c r="AD48" s="10">
        <v>0</v>
      </c>
      <c r="AE48" s="10">
        <v>0</v>
      </c>
      <c r="AH48" s="10">
        <v>1</v>
      </c>
      <c r="AJ48" s="10">
        <v>1</v>
      </c>
      <c r="AK48" s="10">
        <v>1</v>
      </c>
      <c r="AL48" s="10">
        <v>0.7745966692414834</v>
      </c>
      <c r="AM48" s="10">
        <v>0.73326973209044999</v>
      </c>
      <c r="AN48" s="10">
        <v>0.02</v>
      </c>
      <c r="AO48" s="10">
        <v>0</v>
      </c>
      <c r="AQ48" s="10">
        <v>3.3294093987953777</v>
      </c>
      <c r="AR48" s="10">
        <v>27.299126208921436</v>
      </c>
      <c r="AS48" s="10">
        <v>32.126769837174734</v>
      </c>
      <c r="AT48" s="10">
        <v>78.241120871691379</v>
      </c>
      <c r="AU48" s="10">
        <v>28.689363775258052</v>
      </c>
      <c r="AV48" s="10">
        <v>2278.4337447656526</v>
      </c>
      <c r="AW48" s="10">
        <v>2385.3642294126021</v>
      </c>
      <c r="AX48" s="10">
        <v>13.693063937629152</v>
      </c>
      <c r="AY48" s="10">
        <v>22.899430161278069</v>
      </c>
      <c r="AZ48" s="10" t="s">
        <v>33</v>
      </c>
      <c r="BA48" s="10">
        <v>54</v>
      </c>
      <c r="BB48" s="10" t="s">
        <v>33</v>
      </c>
      <c r="BC48" s="10">
        <v>44</v>
      </c>
      <c r="BE48" s="10" t="s">
        <v>33</v>
      </c>
      <c r="BF48" s="10" t="s">
        <v>33</v>
      </c>
      <c r="BG48" s="10" t="s">
        <v>33</v>
      </c>
      <c r="BH48" s="10" t="s">
        <v>33</v>
      </c>
      <c r="BI48" s="10" t="s">
        <v>33</v>
      </c>
      <c r="BJ48" s="10" t="s">
        <v>33</v>
      </c>
      <c r="BL48" s="10" t="s">
        <v>33</v>
      </c>
      <c r="BM48" s="10" t="s">
        <v>33</v>
      </c>
      <c r="BP48" s="10" t="s">
        <v>33</v>
      </c>
      <c r="BQ48" s="10">
        <v>0</v>
      </c>
      <c r="BR48" s="10" t="s">
        <v>55</v>
      </c>
      <c r="BS48" s="11">
        <v>32.126769837174734</v>
      </c>
      <c r="BT48" s="11">
        <v>2385.3642294126021</v>
      </c>
      <c r="BU48" s="10">
        <v>48</v>
      </c>
    </row>
    <row r="49" spans="1:73" s="10" customFormat="1" x14ac:dyDescent="0.45">
      <c r="A49" s="10" t="s">
        <v>33</v>
      </c>
      <c r="D49" s="10" t="s">
        <v>33</v>
      </c>
      <c r="E49" s="10">
        <v>48</v>
      </c>
      <c r="F49" s="10">
        <v>54</v>
      </c>
      <c r="H49" s="10">
        <v>26</v>
      </c>
      <c r="J49" s="10" t="s">
        <v>33</v>
      </c>
      <c r="K49" s="10" t="s">
        <v>56</v>
      </c>
      <c r="L49" s="10" t="s">
        <v>33</v>
      </c>
      <c r="M49" s="10">
        <v>0.3872983346207417</v>
      </c>
      <c r="N49" s="10">
        <v>0.3872983346207417</v>
      </c>
      <c r="T49" s="10">
        <v>0</v>
      </c>
      <c r="W49" s="10">
        <v>0</v>
      </c>
      <c r="X49" s="10">
        <v>0</v>
      </c>
      <c r="Y49" s="10">
        <v>0</v>
      </c>
      <c r="AB49" s="10">
        <v>0</v>
      </c>
      <c r="AC49" s="10">
        <v>0</v>
      </c>
      <c r="AD49" s="10">
        <v>0</v>
      </c>
      <c r="AE49" s="10">
        <v>0</v>
      </c>
      <c r="AH49" s="10">
        <v>1</v>
      </c>
      <c r="AJ49" s="10">
        <v>1</v>
      </c>
      <c r="AK49" s="10">
        <v>0.3872983346207417</v>
      </c>
      <c r="AL49" s="10">
        <v>0</v>
      </c>
      <c r="AM49" s="10">
        <v>0</v>
      </c>
      <c r="AN49" s="10">
        <v>0</v>
      </c>
      <c r="AO49" s="10">
        <v>0</v>
      </c>
      <c r="AQ49" s="10">
        <v>2.2084025680401189</v>
      </c>
      <c r="AR49" s="10">
        <v>18.805906768355559</v>
      </c>
      <c r="AS49" s="10">
        <v>22.008090492013732</v>
      </c>
      <c r="AT49" s="10">
        <v>51.897460348942793</v>
      </c>
      <c r="AU49" s="10">
        <v>20.205496614581854</v>
      </c>
      <c r="AV49" s="10">
        <v>2144.1248684711977</v>
      </c>
      <c r="AW49" s="10">
        <v>2216.2278254347225</v>
      </c>
      <c r="AX49" s="10" t="s">
        <v>33</v>
      </c>
      <c r="AY49" s="10" t="s">
        <v>33</v>
      </c>
      <c r="AZ49" s="10" t="s">
        <v>33</v>
      </c>
      <c r="BA49" s="10" t="s">
        <v>33</v>
      </c>
      <c r="BB49" s="10">
        <v>48</v>
      </c>
      <c r="BC49" s="10">
        <v>54</v>
      </c>
      <c r="BE49" s="10" t="s">
        <v>55</v>
      </c>
      <c r="BF49" s="10" t="s">
        <v>1885</v>
      </c>
      <c r="BG49" s="10">
        <v>301.35819025227227</v>
      </c>
      <c r="BH49" s="10">
        <v>59906.866823724595</v>
      </c>
      <c r="BI49" s="10">
        <v>49</v>
      </c>
      <c r="BJ49" s="10" t="s">
        <v>33</v>
      </c>
      <c r="BL49" s="10" t="s">
        <v>33</v>
      </c>
      <c r="BM49" s="10" t="s">
        <v>33</v>
      </c>
      <c r="BP49" s="10" t="s">
        <v>33</v>
      </c>
      <c r="BQ49" s="10" t="s">
        <v>33</v>
      </c>
      <c r="BR49" s="10" t="s">
        <v>33</v>
      </c>
      <c r="BS49" s="11" t="s">
        <v>33</v>
      </c>
      <c r="BT49" s="11" t="s">
        <v>33</v>
      </c>
      <c r="BU49" s="10">
        <v>49</v>
      </c>
    </row>
    <row r="50" spans="1:73" s="10" customFormat="1" x14ac:dyDescent="0.45">
      <c r="A50" s="10" t="s">
        <v>33</v>
      </c>
      <c r="D50" s="10" t="s">
        <v>33</v>
      </c>
      <c r="E50" s="10">
        <v>48</v>
      </c>
      <c r="F50" s="10">
        <v>59</v>
      </c>
      <c r="H50" s="10">
        <v>27</v>
      </c>
      <c r="J50" s="10" t="s">
        <v>33</v>
      </c>
      <c r="K50" s="10" t="s">
        <v>57</v>
      </c>
      <c r="L50" s="10" t="s">
        <v>33</v>
      </c>
      <c r="M50" s="10">
        <v>0.14142135623730953</v>
      </c>
      <c r="N50" s="10">
        <v>0.14142135623730953</v>
      </c>
      <c r="T50" s="10">
        <v>0</v>
      </c>
      <c r="W50" s="10">
        <v>0</v>
      </c>
      <c r="X50" s="10">
        <v>0</v>
      </c>
      <c r="Y50" s="10">
        <v>0</v>
      </c>
      <c r="AB50" s="10">
        <v>0</v>
      </c>
      <c r="AC50" s="10">
        <v>0</v>
      </c>
      <c r="AD50" s="10">
        <v>0</v>
      </c>
      <c r="AE50" s="10">
        <v>0</v>
      </c>
      <c r="AH50" s="10">
        <v>1</v>
      </c>
      <c r="AJ50" s="10">
        <v>1</v>
      </c>
      <c r="AK50" s="10">
        <v>0.14142135623730953</v>
      </c>
      <c r="AL50" s="10">
        <v>0</v>
      </c>
      <c r="AM50" s="10">
        <v>0</v>
      </c>
      <c r="AN50" s="10">
        <v>0</v>
      </c>
      <c r="AO50" s="10">
        <v>0</v>
      </c>
      <c r="AQ50" s="10">
        <v>0.34641016151377552</v>
      </c>
      <c r="AR50" s="10">
        <v>0</v>
      </c>
      <c r="AS50" s="10">
        <v>0.5022947341949745</v>
      </c>
      <c r="AT50" s="10">
        <v>8.1406387955737252</v>
      </c>
      <c r="AU50" s="10">
        <v>0</v>
      </c>
      <c r="AV50" s="10">
        <v>0</v>
      </c>
      <c r="AW50" s="10">
        <v>8.1406387955737252</v>
      </c>
      <c r="AX50" s="10" t="s">
        <v>33</v>
      </c>
      <c r="AY50" s="10" t="s">
        <v>33</v>
      </c>
      <c r="AZ50" s="10" t="s">
        <v>33</v>
      </c>
      <c r="BA50" s="10" t="s">
        <v>33</v>
      </c>
      <c r="BB50" s="10">
        <v>48</v>
      </c>
      <c r="BC50" s="10">
        <v>59</v>
      </c>
      <c r="BE50" s="10" t="s">
        <v>55</v>
      </c>
      <c r="BF50" s="10" t="s">
        <v>1886</v>
      </c>
      <c r="BG50" s="10">
        <v>6.8779539108662258</v>
      </c>
      <c r="BH50" s="10">
        <v>315.23080800334463</v>
      </c>
      <c r="BI50" s="10">
        <v>50</v>
      </c>
      <c r="BJ50" s="10" t="s">
        <v>33</v>
      </c>
      <c r="BL50" s="10" t="s">
        <v>33</v>
      </c>
      <c r="BM50" s="10" t="s">
        <v>33</v>
      </c>
      <c r="BP50" s="10" t="s">
        <v>33</v>
      </c>
      <c r="BQ50" s="10" t="s">
        <v>33</v>
      </c>
      <c r="BR50" s="10" t="s">
        <v>33</v>
      </c>
      <c r="BS50" s="11" t="s">
        <v>33</v>
      </c>
      <c r="BT50" s="11" t="s">
        <v>33</v>
      </c>
      <c r="BU50" s="10">
        <v>50</v>
      </c>
    </row>
    <row r="51" spans="1:73" s="10" customFormat="1" x14ac:dyDescent="0.45">
      <c r="A51" s="10" t="s">
        <v>33</v>
      </c>
      <c r="D51" s="10" t="s">
        <v>33</v>
      </c>
      <c r="E51" s="10">
        <v>48</v>
      </c>
      <c r="F51" s="10">
        <v>64</v>
      </c>
      <c r="H51" s="10">
        <v>28</v>
      </c>
      <c r="J51" s="10" t="s">
        <v>33</v>
      </c>
      <c r="K51" s="10" t="s">
        <v>58</v>
      </c>
      <c r="L51" s="10" t="s">
        <v>33</v>
      </c>
      <c r="M51" s="10">
        <v>7.0710678118654766E-2</v>
      </c>
      <c r="N51" s="10">
        <v>7.0710678118654766E-2</v>
      </c>
      <c r="T51" s="10">
        <v>0</v>
      </c>
      <c r="W51" s="10">
        <v>0</v>
      </c>
      <c r="X51" s="10">
        <v>0</v>
      </c>
      <c r="Y51" s="10">
        <v>0</v>
      </c>
      <c r="AB51" s="10">
        <v>0</v>
      </c>
      <c r="AC51" s="10">
        <v>0</v>
      </c>
      <c r="AD51" s="10">
        <v>0</v>
      </c>
      <c r="AE51" s="10">
        <v>0</v>
      </c>
      <c r="AH51" s="10">
        <v>1</v>
      </c>
      <c r="AJ51" s="10">
        <v>1</v>
      </c>
      <c r="AK51" s="10">
        <v>7.0710678118654766E-2</v>
      </c>
      <c r="AL51" s="10">
        <v>0</v>
      </c>
      <c r="AM51" s="10">
        <v>0</v>
      </c>
      <c r="AN51" s="10">
        <v>0</v>
      </c>
      <c r="AO51" s="10">
        <v>0</v>
      </c>
      <c r="AQ51" s="10">
        <v>0</v>
      </c>
      <c r="AR51" s="10">
        <v>0.50917687337296502</v>
      </c>
      <c r="AS51" s="10">
        <v>0.50917687337296502</v>
      </c>
      <c r="AT51" s="10">
        <v>0</v>
      </c>
      <c r="AU51" s="10">
        <v>0</v>
      </c>
      <c r="AV51" s="10">
        <v>10.378407704655716</v>
      </c>
      <c r="AW51" s="10">
        <v>10.378407704655716</v>
      </c>
      <c r="AX51" s="10" t="s">
        <v>33</v>
      </c>
      <c r="AY51" s="10" t="s">
        <v>33</v>
      </c>
      <c r="AZ51" s="10" t="s">
        <v>33</v>
      </c>
      <c r="BA51" s="10" t="s">
        <v>33</v>
      </c>
      <c r="BB51" s="10">
        <v>48</v>
      </c>
      <c r="BC51" s="10">
        <v>64</v>
      </c>
      <c r="BE51" s="10" t="s">
        <v>55</v>
      </c>
      <c r="BF51" s="10" t="s">
        <v>1887</v>
      </c>
      <c r="BG51" s="10">
        <v>6.9721914826581122</v>
      </c>
      <c r="BH51" s="10">
        <v>152.96629910445228</v>
      </c>
      <c r="BI51" s="10">
        <v>51</v>
      </c>
      <c r="BJ51" s="10" t="s">
        <v>33</v>
      </c>
      <c r="BL51" s="10" t="s">
        <v>33</v>
      </c>
      <c r="BM51" s="10" t="s">
        <v>33</v>
      </c>
      <c r="BP51" s="10" t="s">
        <v>33</v>
      </c>
      <c r="BQ51" s="10" t="s">
        <v>33</v>
      </c>
      <c r="BR51" s="10" t="s">
        <v>33</v>
      </c>
      <c r="BS51" s="11" t="s">
        <v>33</v>
      </c>
      <c r="BT51" s="11" t="s">
        <v>33</v>
      </c>
      <c r="BU51" s="10">
        <v>51</v>
      </c>
    </row>
    <row r="52" spans="1:73" s="10" customFormat="1" x14ac:dyDescent="0.45">
      <c r="A52" s="10" t="s">
        <v>33</v>
      </c>
      <c r="D52" s="10" t="s">
        <v>33</v>
      </c>
      <c r="E52" s="10">
        <v>48</v>
      </c>
      <c r="F52" s="10">
        <v>65</v>
      </c>
      <c r="H52" s="10">
        <v>29</v>
      </c>
      <c r="J52" s="10" t="s">
        <v>33</v>
      </c>
      <c r="K52" s="10" t="s">
        <v>59</v>
      </c>
      <c r="L52" s="10" t="s">
        <v>33</v>
      </c>
      <c r="M52" s="10">
        <v>0.14142135623730953</v>
      </c>
      <c r="N52" s="10">
        <v>0.14142135623730953</v>
      </c>
      <c r="T52" s="10">
        <v>0</v>
      </c>
      <c r="W52" s="10">
        <v>0</v>
      </c>
      <c r="X52" s="10">
        <v>0</v>
      </c>
      <c r="Y52" s="10">
        <v>0</v>
      </c>
      <c r="AB52" s="10">
        <v>0</v>
      </c>
      <c r="AC52" s="10">
        <v>0</v>
      </c>
      <c r="AD52" s="10">
        <v>0</v>
      </c>
      <c r="AE52" s="10">
        <v>0</v>
      </c>
      <c r="AH52" s="10">
        <v>1</v>
      </c>
      <c r="AJ52" s="10">
        <v>1</v>
      </c>
      <c r="AK52" s="10">
        <v>0.14142135623730953</v>
      </c>
      <c r="AL52" s="10">
        <v>0</v>
      </c>
      <c r="AM52" s="10">
        <v>0</v>
      </c>
      <c r="AN52" s="10">
        <v>0</v>
      </c>
      <c r="AO52" s="10">
        <v>0</v>
      </c>
      <c r="AQ52" s="10">
        <v>0</v>
      </c>
      <c r="AR52" s="10">
        <v>7.0883615293714897</v>
      </c>
      <c r="AS52" s="10">
        <v>7.0883615293714897</v>
      </c>
      <c r="AT52" s="10">
        <v>0</v>
      </c>
      <c r="AU52" s="10">
        <v>0</v>
      </c>
      <c r="AV52" s="10">
        <v>122.75423888570229</v>
      </c>
      <c r="AW52" s="10">
        <v>122.75423888570229</v>
      </c>
      <c r="AX52" s="10" t="s">
        <v>33</v>
      </c>
      <c r="AY52" s="10" t="s">
        <v>33</v>
      </c>
      <c r="AZ52" s="10" t="s">
        <v>33</v>
      </c>
      <c r="BA52" s="10" t="s">
        <v>33</v>
      </c>
      <c r="BB52" s="10">
        <v>48</v>
      </c>
      <c r="BC52" s="10">
        <v>65</v>
      </c>
      <c r="BE52" s="10" t="s">
        <v>55</v>
      </c>
      <c r="BF52" s="10" t="s">
        <v>1888</v>
      </c>
      <c r="BG52" s="10">
        <v>97.061387634714563</v>
      </c>
      <c r="BH52" s="10">
        <v>646.22104663706227</v>
      </c>
      <c r="BI52" s="10">
        <v>52</v>
      </c>
      <c r="BJ52" s="10" t="s">
        <v>33</v>
      </c>
      <c r="BL52" s="10" t="s">
        <v>33</v>
      </c>
      <c r="BM52" s="10" t="s">
        <v>33</v>
      </c>
      <c r="BP52" s="10" t="s">
        <v>33</v>
      </c>
      <c r="BQ52" s="10" t="s">
        <v>33</v>
      </c>
      <c r="BR52" s="10" t="s">
        <v>33</v>
      </c>
      <c r="BS52" s="11" t="s">
        <v>33</v>
      </c>
      <c r="BT52" s="11" t="s">
        <v>33</v>
      </c>
      <c r="BU52" s="10">
        <v>52</v>
      </c>
    </row>
    <row r="53" spans="1:73" s="10" customFormat="1" x14ac:dyDescent="0.45">
      <c r="A53" s="10" t="s">
        <v>33</v>
      </c>
      <c r="D53" s="10" t="s">
        <v>33</v>
      </c>
      <c r="E53" s="10">
        <v>48</v>
      </c>
      <c r="F53" s="10">
        <v>66</v>
      </c>
      <c r="H53" s="10">
        <v>30</v>
      </c>
      <c r="J53" s="10" t="s">
        <v>33</v>
      </c>
      <c r="K53" s="10" t="s">
        <v>60</v>
      </c>
      <c r="L53" s="10" t="s">
        <v>33</v>
      </c>
      <c r="M53" s="10">
        <v>0.28284271247461906</v>
      </c>
      <c r="N53" s="10">
        <v>0.28284271247461906</v>
      </c>
      <c r="T53" s="10">
        <v>0</v>
      </c>
      <c r="W53" s="10">
        <v>0</v>
      </c>
      <c r="X53" s="10">
        <v>0</v>
      </c>
      <c r="Y53" s="10">
        <v>0</v>
      </c>
      <c r="AB53" s="10">
        <v>0</v>
      </c>
      <c r="AC53" s="10">
        <v>0</v>
      </c>
      <c r="AD53" s="10">
        <v>0</v>
      </c>
      <c r="AE53" s="10">
        <v>0</v>
      </c>
      <c r="AH53" s="10">
        <v>1</v>
      </c>
      <c r="AJ53" s="10">
        <v>1</v>
      </c>
      <c r="AK53" s="10">
        <v>0.28284271247461906</v>
      </c>
      <c r="AL53" s="10">
        <v>0</v>
      </c>
      <c r="AM53" s="10">
        <v>0</v>
      </c>
      <c r="AN53" s="10">
        <v>0</v>
      </c>
      <c r="AO53" s="10">
        <v>0</v>
      </c>
      <c r="AQ53" s="10">
        <v>0</v>
      </c>
      <c r="AR53" s="10">
        <v>0.14241130573097069</v>
      </c>
      <c r="AS53" s="10">
        <v>0.14241130573097069</v>
      </c>
      <c r="AT53" s="10">
        <v>0</v>
      </c>
      <c r="AU53" s="10">
        <v>0</v>
      </c>
      <c r="AV53" s="10">
        <v>1.1762297040969507</v>
      </c>
      <c r="AW53" s="10">
        <v>1.1762297040969507</v>
      </c>
      <c r="AX53" s="10" t="s">
        <v>33</v>
      </c>
      <c r="AY53" s="10" t="s">
        <v>33</v>
      </c>
      <c r="AZ53" s="10" t="s">
        <v>33</v>
      </c>
      <c r="BA53" s="10" t="s">
        <v>33</v>
      </c>
      <c r="BB53" s="10">
        <v>48</v>
      </c>
      <c r="BC53" s="10">
        <v>66</v>
      </c>
      <c r="BE53" s="10" t="s">
        <v>55</v>
      </c>
      <c r="BF53" s="10" t="s">
        <v>1889</v>
      </c>
      <c r="BG53" s="10">
        <v>1.9500471148154344</v>
      </c>
      <c r="BH53" s="10">
        <v>33.74403370849933</v>
      </c>
      <c r="BI53" s="10">
        <v>53</v>
      </c>
      <c r="BJ53" s="10" t="s">
        <v>33</v>
      </c>
      <c r="BL53" s="10" t="s">
        <v>33</v>
      </c>
      <c r="BM53" s="10" t="s">
        <v>33</v>
      </c>
      <c r="BP53" s="10" t="s">
        <v>33</v>
      </c>
      <c r="BQ53" s="10" t="s">
        <v>33</v>
      </c>
      <c r="BR53" s="10" t="s">
        <v>33</v>
      </c>
      <c r="BS53" s="11" t="s">
        <v>33</v>
      </c>
      <c r="BT53" s="11" t="s">
        <v>33</v>
      </c>
      <c r="BU53" s="10">
        <v>53</v>
      </c>
    </row>
    <row r="54" spans="1:73" s="10" customFormat="1" x14ac:dyDescent="0.45">
      <c r="A54" s="10">
        <v>26</v>
      </c>
      <c r="D54" s="10">
        <v>59</v>
      </c>
      <c r="E54" s="10" t="s">
        <v>33</v>
      </c>
      <c r="F54" s="10">
        <v>49</v>
      </c>
      <c r="H54" s="10" t="s">
        <v>33</v>
      </c>
      <c r="J54" s="10" t="s">
        <v>56</v>
      </c>
      <c r="K54" s="10">
        <v>0</v>
      </c>
      <c r="L54" s="10">
        <v>1</v>
      </c>
      <c r="M54" s="10" t="s">
        <v>33</v>
      </c>
      <c r="N54" s="10">
        <v>1</v>
      </c>
      <c r="T54" s="10">
        <v>1.7320508075688772</v>
      </c>
      <c r="W54" s="10">
        <v>1.4665394641809</v>
      </c>
      <c r="X54" s="10" t="s">
        <v>35</v>
      </c>
      <c r="Y54" s="10">
        <v>0.14142135623730953</v>
      </c>
      <c r="AB54" s="10">
        <v>16.967734321352399</v>
      </c>
      <c r="AC54" s="10">
        <v>0</v>
      </c>
      <c r="AD54" s="10">
        <v>0</v>
      </c>
      <c r="AE54" s="10">
        <v>0</v>
      </c>
      <c r="AH54" s="10">
        <v>1</v>
      </c>
      <c r="AJ54" s="10">
        <v>1</v>
      </c>
      <c r="AK54" s="10">
        <v>1</v>
      </c>
      <c r="AL54" s="10">
        <v>1.7320508075688772</v>
      </c>
      <c r="AM54" s="10">
        <v>1.4665394641809</v>
      </c>
      <c r="AN54" s="10">
        <v>0</v>
      </c>
      <c r="AO54" s="10">
        <v>0</v>
      </c>
      <c r="AQ54" s="10">
        <v>5.7020709118273816</v>
      </c>
      <c r="AR54" s="10">
        <v>48.556642482780283</v>
      </c>
      <c r="AS54" s="10">
        <v>56.824645304929987</v>
      </c>
      <c r="AT54" s="10">
        <v>133.99866642794348</v>
      </c>
      <c r="AU54" s="10">
        <v>52.170367926750572</v>
      </c>
      <c r="AV54" s="10">
        <v>5536.1066051854114</v>
      </c>
      <c r="AW54" s="10">
        <v>5722.2756395401057</v>
      </c>
      <c r="AX54" s="10">
        <v>5.3033008588991057</v>
      </c>
      <c r="AY54" s="10">
        <v>39.99741231231404</v>
      </c>
      <c r="AZ54" s="10" t="s">
        <v>33</v>
      </c>
      <c r="BA54" s="10">
        <v>59</v>
      </c>
      <c r="BB54" s="10" t="s">
        <v>33</v>
      </c>
      <c r="BC54" s="10">
        <v>49</v>
      </c>
      <c r="BE54" s="10" t="s">
        <v>33</v>
      </c>
      <c r="BF54" s="10" t="s">
        <v>33</v>
      </c>
      <c r="BG54" s="10" t="s">
        <v>33</v>
      </c>
      <c r="BH54" s="10" t="s">
        <v>33</v>
      </c>
      <c r="BI54" s="10" t="s">
        <v>33</v>
      </c>
      <c r="BJ54" s="10" t="s">
        <v>33</v>
      </c>
      <c r="BL54" s="10" t="s">
        <v>33</v>
      </c>
      <c r="BM54" s="10" t="s">
        <v>33</v>
      </c>
      <c r="BP54" s="10" t="s">
        <v>33</v>
      </c>
      <c r="BQ54" s="10">
        <v>0</v>
      </c>
      <c r="BR54" s="10" t="s">
        <v>56</v>
      </c>
      <c r="BS54" s="11">
        <v>56.824645304929987</v>
      </c>
      <c r="BT54" s="11">
        <v>5722.2756395401057</v>
      </c>
      <c r="BU54" s="10">
        <v>54</v>
      </c>
    </row>
    <row r="55" spans="1:73" s="10" customFormat="1" x14ac:dyDescent="0.45">
      <c r="A55" s="10" t="s">
        <v>33</v>
      </c>
      <c r="D55" s="10" t="s">
        <v>33</v>
      </c>
      <c r="E55" s="10">
        <v>54</v>
      </c>
      <c r="F55" s="10">
        <v>67</v>
      </c>
      <c r="H55" s="10">
        <v>31</v>
      </c>
      <c r="J55" s="10" t="s">
        <v>33</v>
      </c>
      <c r="K55" s="10" t="s">
        <v>61</v>
      </c>
      <c r="L55" s="10" t="s">
        <v>33</v>
      </c>
      <c r="M55" s="10">
        <v>0.84852813742385713</v>
      </c>
      <c r="N55" s="10">
        <v>0.84852813742385713</v>
      </c>
      <c r="T55" s="10">
        <v>0</v>
      </c>
      <c r="W55" s="10">
        <v>0</v>
      </c>
      <c r="X55" s="10">
        <v>0</v>
      </c>
      <c r="Y55" s="10">
        <v>0</v>
      </c>
      <c r="AB55" s="10">
        <v>0</v>
      </c>
      <c r="AC55" s="10">
        <v>0</v>
      </c>
      <c r="AD55" s="10">
        <v>0</v>
      </c>
      <c r="AE55" s="10">
        <v>0</v>
      </c>
      <c r="AH55" s="10">
        <v>1</v>
      </c>
      <c r="AJ55" s="10">
        <v>1</v>
      </c>
      <c r="AK55" s="10">
        <v>0.84852813742385713</v>
      </c>
      <c r="AL55" s="10">
        <v>0</v>
      </c>
      <c r="AM55" s="10">
        <v>0</v>
      </c>
      <c r="AN55" s="10">
        <v>0</v>
      </c>
      <c r="AO55" s="10">
        <v>0</v>
      </c>
      <c r="AQ55" s="10">
        <v>3.90872048280744</v>
      </c>
      <c r="AR55" s="10">
        <v>43.368592378300789</v>
      </c>
      <c r="AS55" s="10">
        <v>49.036237078371578</v>
      </c>
      <c r="AT55" s="10">
        <v>91.854931345974833</v>
      </c>
      <c r="AU55" s="10">
        <v>26.733657094791393</v>
      </c>
      <c r="AV55" s="10">
        <v>5496.3172201595635</v>
      </c>
      <c r="AW55" s="10">
        <v>5614.9058086003297</v>
      </c>
      <c r="AX55" s="10" t="s">
        <v>33</v>
      </c>
      <c r="AY55" s="10" t="s">
        <v>33</v>
      </c>
      <c r="AZ55" s="10" t="s">
        <v>33</v>
      </c>
      <c r="BA55" s="10" t="s">
        <v>33</v>
      </c>
      <c r="BB55" s="10">
        <v>54</v>
      </c>
      <c r="BC55" s="10">
        <v>67</v>
      </c>
      <c r="BE55" s="10" t="s">
        <v>56</v>
      </c>
      <c r="BF55" s="10" t="s">
        <v>1890</v>
      </c>
      <c r="BG55" s="10">
        <v>260.05391821490815</v>
      </c>
      <c r="BH55" s="10">
        <v>275923.53819668363</v>
      </c>
      <c r="BI55" s="10">
        <v>55</v>
      </c>
      <c r="BJ55" s="10" t="s">
        <v>33</v>
      </c>
      <c r="BL55" s="10" t="s">
        <v>33</v>
      </c>
      <c r="BM55" s="10" t="s">
        <v>33</v>
      </c>
      <c r="BP55" s="10" t="s">
        <v>33</v>
      </c>
      <c r="BQ55" s="10" t="s">
        <v>33</v>
      </c>
      <c r="BR55" s="10" t="s">
        <v>33</v>
      </c>
      <c r="BS55" s="11" t="s">
        <v>33</v>
      </c>
      <c r="BT55" s="11" t="s">
        <v>33</v>
      </c>
      <c r="BU55" s="10">
        <v>55</v>
      </c>
    </row>
    <row r="56" spans="1:73" s="10" customFormat="1" x14ac:dyDescent="0.45">
      <c r="A56" s="10" t="s">
        <v>33</v>
      </c>
      <c r="D56" s="10" t="s">
        <v>33</v>
      </c>
      <c r="E56" s="10">
        <v>54</v>
      </c>
      <c r="F56" s="10">
        <v>72</v>
      </c>
      <c r="H56" s="10">
        <v>32</v>
      </c>
      <c r="J56" s="10" t="s">
        <v>33</v>
      </c>
      <c r="K56" s="10" t="s">
        <v>62</v>
      </c>
      <c r="L56" s="10" t="s">
        <v>33</v>
      </c>
      <c r="M56" s="10">
        <v>0.34641016151377546</v>
      </c>
      <c r="N56" s="10">
        <v>0.34641016151377546</v>
      </c>
      <c r="T56" s="10">
        <v>0</v>
      </c>
      <c r="W56" s="10">
        <v>0</v>
      </c>
      <c r="X56" s="10">
        <v>0</v>
      </c>
      <c r="Y56" s="10">
        <v>0</v>
      </c>
      <c r="AB56" s="10">
        <v>0</v>
      </c>
      <c r="AC56" s="10">
        <v>0</v>
      </c>
      <c r="AD56" s="10">
        <v>0</v>
      </c>
      <c r="AE56" s="10">
        <v>0</v>
      </c>
      <c r="AH56" s="10">
        <v>1</v>
      </c>
      <c r="AJ56" s="10">
        <v>1</v>
      </c>
      <c r="AK56" s="10">
        <v>0.34641016151377546</v>
      </c>
      <c r="AL56" s="10">
        <v>0</v>
      </c>
      <c r="AM56" s="10">
        <v>0</v>
      </c>
      <c r="AN56" s="10">
        <v>0</v>
      </c>
      <c r="AO56" s="10">
        <v>0</v>
      </c>
      <c r="AQ56" s="10">
        <v>6.1299621451064226E-2</v>
      </c>
      <c r="AR56" s="10">
        <v>2.4313779046693624</v>
      </c>
      <c r="AS56" s="10">
        <v>2.5202623557734056</v>
      </c>
      <c r="AT56" s="10">
        <v>1.4405411041000094</v>
      </c>
      <c r="AU56" s="10">
        <v>8.4689765106067796</v>
      </c>
      <c r="AV56" s="10">
        <v>25.118030613070452</v>
      </c>
      <c r="AW56" s="10">
        <v>35.027548227777245</v>
      </c>
      <c r="AX56" s="10" t="s">
        <v>33</v>
      </c>
      <c r="AY56" s="10" t="s">
        <v>33</v>
      </c>
      <c r="AZ56" s="10" t="s">
        <v>33</v>
      </c>
      <c r="BA56" s="10" t="s">
        <v>33</v>
      </c>
      <c r="BB56" s="10">
        <v>54</v>
      </c>
      <c r="BC56" s="10">
        <v>72</v>
      </c>
      <c r="BE56" s="10" t="s">
        <v>56</v>
      </c>
      <c r="BF56" s="10" t="s">
        <v>62</v>
      </c>
      <c r="BG56" s="10">
        <v>13.365709516024186</v>
      </c>
      <c r="BH56" s="10">
        <v>1227.2918343876051</v>
      </c>
      <c r="BI56" s="10">
        <v>56</v>
      </c>
      <c r="BJ56" s="10" t="s">
        <v>33</v>
      </c>
      <c r="BL56" s="10" t="s">
        <v>33</v>
      </c>
      <c r="BM56" s="10" t="s">
        <v>33</v>
      </c>
      <c r="BP56" s="10" t="s">
        <v>33</v>
      </c>
      <c r="BQ56" s="10" t="s">
        <v>33</v>
      </c>
      <c r="BR56" s="10" t="s">
        <v>33</v>
      </c>
      <c r="BS56" s="11" t="s">
        <v>33</v>
      </c>
      <c r="BT56" s="11" t="s">
        <v>33</v>
      </c>
      <c r="BU56" s="10">
        <v>56</v>
      </c>
    </row>
    <row r="57" spans="1:73" s="10" customFormat="1" x14ac:dyDescent="0.45">
      <c r="A57" s="10" t="s">
        <v>33</v>
      </c>
      <c r="D57" s="10" t="s">
        <v>33</v>
      </c>
      <c r="E57" s="10">
        <v>54</v>
      </c>
      <c r="F57" s="10">
        <v>66</v>
      </c>
      <c r="H57" s="10">
        <v>30</v>
      </c>
      <c r="J57" s="10" t="s">
        <v>33</v>
      </c>
      <c r="K57" s="10" t="s">
        <v>60</v>
      </c>
      <c r="L57" s="10" t="s">
        <v>33</v>
      </c>
      <c r="M57" s="10">
        <v>0.70710678118654757</v>
      </c>
      <c r="N57" s="10">
        <v>0.70710678118654757</v>
      </c>
      <c r="T57" s="10">
        <v>0</v>
      </c>
      <c r="W57" s="10">
        <v>0</v>
      </c>
      <c r="X57" s="10">
        <v>0</v>
      </c>
      <c r="Y57" s="10">
        <v>0</v>
      </c>
      <c r="AB57" s="10">
        <v>0</v>
      </c>
      <c r="AC57" s="10">
        <v>0</v>
      </c>
      <c r="AD57" s="10">
        <v>0</v>
      </c>
      <c r="AE57" s="10">
        <v>0</v>
      </c>
      <c r="AH57" s="10">
        <v>1</v>
      </c>
      <c r="AJ57" s="10">
        <v>1</v>
      </c>
      <c r="AK57" s="10">
        <v>0.70710678118654757</v>
      </c>
      <c r="AL57" s="10">
        <v>0</v>
      </c>
      <c r="AM57" s="10">
        <v>0</v>
      </c>
      <c r="AN57" s="10">
        <v>0</v>
      </c>
      <c r="AO57" s="10">
        <v>0</v>
      </c>
      <c r="AQ57" s="10">
        <v>0</v>
      </c>
      <c r="AR57" s="10">
        <v>0.35602826432742668</v>
      </c>
      <c r="AS57" s="10">
        <v>0.35602826432742668</v>
      </c>
      <c r="AT57" s="10">
        <v>0</v>
      </c>
      <c r="AU57" s="10">
        <v>0</v>
      </c>
      <c r="AV57" s="10">
        <v>2.9405742602423768</v>
      </c>
      <c r="AW57" s="10">
        <v>2.9405742602423768</v>
      </c>
      <c r="AX57" s="10" t="s">
        <v>33</v>
      </c>
      <c r="AY57" s="10" t="s">
        <v>33</v>
      </c>
      <c r="AZ57" s="10" t="s">
        <v>33</v>
      </c>
      <c r="BA57" s="10" t="s">
        <v>33</v>
      </c>
      <c r="BB57" s="10">
        <v>54</v>
      </c>
      <c r="BC57" s="10">
        <v>66</v>
      </c>
      <c r="BE57" s="10" t="s">
        <v>56</v>
      </c>
      <c r="BF57" s="10" t="s">
        <v>1891</v>
      </c>
      <c r="BG57" s="10">
        <v>1.8881249999999998</v>
      </c>
      <c r="BH57" s="10">
        <v>153.40278426300904</v>
      </c>
      <c r="BI57" s="10">
        <v>57</v>
      </c>
      <c r="BJ57" s="10" t="s">
        <v>33</v>
      </c>
      <c r="BL57" s="10" t="s">
        <v>33</v>
      </c>
      <c r="BM57" s="10" t="s">
        <v>33</v>
      </c>
      <c r="BP57" s="10" t="s">
        <v>33</v>
      </c>
      <c r="BQ57" s="10" t="s">
        <v>33</v>
      </c>
      <c r="BR57" s="10" t="s">
        <v>33</v>
      </c>
      <c r="BS57" s="11" t="s">
        <v>33</v>
      </c>
      <c r="BT57" s="11" t="s">
        <v>33</v>
      </c>
      <c r="BU57" s="10">
        <v>57</v>
      </c>
    </row>
    <row r="58" spans="1:73" s="10" customFormat="1" x14ac:dyDescent="0.45">
      <c r="A58" s="10" t="s">
        <v>33</v>
      </c>
      <c r="D58" s="10" t="s">
        <v>33</v>
      </c>
      <c r="E58" s="10">
        <v>54</v>
      </c>
      <c r="F58" s="10">
        <v>78</v>
      </c>
      <c r="H58" s="10">
        <v>33</v>
      </c>
      <c r="J58" s="10" t="s">
        <v>33</v>
      </c>
      <c r="K58" s="10" t="s">
        <v>63</v>
      </c>
      <c r="L58" s="10" t="s">
        <v>33</v>
      </c>
      <c r="M58" s="10">
        <v>0.70710678118654757</v>
      </c>
      <c r="N58" s="10">
        <v>0.70710678118654757</v>
      </c>
      <c r="T58" s="10">
        <v>0</v>
      </c>
      <c r="W58" s="10">
        <v>0</v>
      </c>
      <c r="X58" s="10">
        <v>0</v>
      </c>
      <c r="Y58" s="10">
        <v>0</v>
      </c>
      <c r="AB58" s="10">
        <v>0</v>
      </c>
      <c r="AC58" s="10">
        <v>0</v>
      </c>
      <c r="AD58" s="10">
        <v>0</v>
      </c>
      <c r="AE58" s="10">
        <v>0</v>
      </c>
      <c r="AH58" s="10">
        <v>1</v>
      </c>
      <c r="AJ58" s="10">
        <v>1</v>
      </c>
      <c r="AK58" s="10">
        <v>0.70710678118654757</v>
      </c>
      <c r="AL58" s="10">
        <v>0</v>
      </c>
      <c r="AM58" s="10">
        <v>0</v>
      </c>
      <c r="AN58" s="10">
        <v>0</v>
      </c>
      <c r="AO58" s="10">
        <v>0</v>
      </c>
      <c r="AQ58" s="10">
        <v>0</v>
      </c>
      <c r="AR58" s="10">
        <v>0.93410447130180507</v>
      </c>
      <c r="AS58" s="10">
        <v>0.93410447130180507</v>
      </c>
      <c r="AT58" s="10">
        <v>0</v>
      </c>
      <c r="AU58" s="10">
        <v>0</v>
      </c>
      <c r="AV58" s="10">
        <v>11.730780152535472</v>
      </c>
      <c r="AW58" s="10">
        <v>11.730780152535472</v>
      </c>
      <c r="AX58" s="10" t="s">
        <v>33</v>
      </c>
      <c r="AY58" s="10" t="s">
        <v>33</v>
      </c>
      <c r="AZ58" s="10" t="s">
        <v>33</v>
      </c>
      <c r="BA58" s="10" t="s">
        <v>33</v>
      </c>
      <c r="BB58" s="10">
        <v>54</v>
      </c>
      <c r="BC58" s="10">
        <v>78</v>
      </c>
      <c r="BE58" s="10" t="s">
        <v>56</v>
      </c>
      <c r="BF58" s="10" t="s">
        <v>1892</v>
      </c>
      <c r="BG58" s="10">
        <v>4.9538370449563578</v>
      </c>
      <c r="BH58" s="10">
        <v>216.93881937449049</v>
      </c>
      <c r="BI58" s="10">
        <v>58</v>
      </c>
      <c r="BJ58" s="10" t="s">
        <v>33</v>
      </c>
      <c r="BL58" s="10" t="s">
        <v>33</v>
      </c>
      <c r="BM58" s="10" t="s">
        <v>33</v>
      </c>
      <c r="BP58" s="10" t="s">
        <v>33</v>
      </c>
      <c r="BQ58" s="10" t="s">
        <v>33</v>
      </c>
      <c r="BR58" s="10" t="s">
        <v>33</v>
      </c>
      <c r="BS58" s="11" t="s">
        <v>33</v>
      </c>
      <c r="BT58" s="11" t="s">
        <v>33</v>
      </c>
      <c r="BU58" s="10">
        <v>58</v>
      </c>
    </row>
    <row r="59" spans="1:73" s="10" customFormat="1" x14ac:dyDescent="0.45">
      <c r="A59" s="10">
        <v>27</v>
      </c>
      <c r="D59" s="10">
        <v>64</v>
      </c>
      <c r="E59" s="10" t="s">
        <v>33</v>
      </c>
      <c r="F59" s="10">
        <v>50</v>
      </c>
      <c r="H59" s="10" t="s">
        <v>33</v>
      </c>
      <c r="J59" s="10" t="s">
        <v>57</v>
      </c>
      <c r="K59" s="10">
        <v>0</v>
      </c>
      <c r="L59" s="10">
        <v>1</v>
      </c>
      <c r="M59" s="10">
        <v>0</v>
      </c>
      <c r="N59" s="10">
        <v>0</v>
      </c>
      <c r="T59" s="10">
        <v>2.4494897427831779</v>
      </c>
      <c r="W59" s="10">
        <v>0</v>
      </c>
      <c r="X59" s="10">
        <v>0</v>
      </c>
      <c r="Y59" s="10">
        <v>0</v>
      </c>
      <c r="AB59" s="10">
        <v>0</v>
      </c>
      <c r="AC59" s="10">
        <v>0</v>
      </c>
      <c r="AD59" s="10">
        <v>0</v>
      </c>
      <c r="AE59" s="10">
        <v>0</v>
      </c>
      <c r="AH59" s="10">
        <v>1</v>
      </c>
      <c r="AJ59" s="10">
        <v>1</v>
      </c>
      <c r="AK59" s="10">
        <v>0</v>
      </c>
      <c r="AL59" s="10">
        <v>2.4494897427831779</v>
      </c>
      <c r="AM59" s="10">
        <v>0</v>
      </c>
      <c r="AN59" s="10">
        <v>0</v>
      </c>
      <c r="AO59" s="10">
        <v>0</v>
      </c>
      <c r="AQ59" s="10">
        <v>2.4494897427831779</v>
      </c>
      <c r="AR59" s="10">
        <v>0</v>
      </c>
      <c r="AS59" s="10">
        <v>3.5517601270356076</v>
      </c>
      <c r="AT59" s="10">
        <v>57.563008955404683</v>
      </c>
      <c r="AU59" s="10">
        <v>0</v>
      </c>
      <c r="AV59" s="10">
        <v>0</v>
      </c>
      <c r="AW59" s="10">
        <v>57.563008955404683</v>
      </c>
      <c r="AX59" s="10">
        <v>1.9364916731037087</v>
      </c>
      <c r="AY59" s="10">
        <v>7.2504896386382063</v>
      </c>
      <c r="AZ59" s="10" t="s">
        <v>33</v>
      </c>
      <c r="BA59" s="10">
        <v>64</v>
      </c>
      <c r="BB59" s="10" t="s">
        <v>33</v>
      </c>
      <c r="BC59" s="10">
        <v>50</v>
      </c>
      <c r="BE59" s="10" t="s">
        <v>33</v>
      </c>
      <c r="BF59" s="10" t="s">
        <v>33</v>
      </c>
      <c r="BG59" s="10" t="s">
        <v>33</v>
      </c>
      <c r="BH59" s="10" t="s">
        <v>33</v>
      </c>
      <c r="BI59" s="10" t="s">
        <v>33</v>
      </c>
      <c r="BJ59" s="10" t="s">
        <v>33</v>
      </c>
      <c r="BL59" s="10" t="s">
        <v>33</v>
      </c>
      <c r="BM59" s="10" t="s">
        <v>33</v>
      </c>
      <c r="BP59" s="10" t="s">
        <v>33</v>
      </c>
      <c r="BQ59" s="10">
        <v>0</v>
      </c>
      <c r="BR59" s="10" t="s">
        <v>57</v>
      </c>
      <c r="BS59" s="11">
        <v>3.5517601270356076</v>
      </c>
      <c r="BT59" s="11">
        <v>57.563008955404683</v>
      </c>
      <c r="BU59" s="10">
        <v>59</v>
      </c>
    </row>
    <row r="60" spans="1:73" s="10" customFormat="1" x14ac:dyDescent="0.45">
      <c r="A60" s="10" t="s">
        <v>33</v>
      </c>
      <c r="D60" s="10" t="s">
        <v>33</v>
      </c>
      <c r="E60" s="10">
        <v>59</v>
      </c>
      <c r="F60" s="10">
        <v>79</v>
      </c>
      <c r="H60" s="10">
        <v>34</v>
      </c>
      <c r="J60" s="10" t="s">
        <v>33</v>
      </c>
      <c r="K60" s="10" t="s">
        <v>64</v>
      </c>
      <c r="L60" s="10">
        <v>0.39</v>
      </c>
      <c r="M60" s="10">
        <v>0</v>
      </c>
      <c r="N60" s="10">
        <v>0</v>
      </c>
      <c r="T60" s="10">
        <v>0</v>
      </c>
      <c r="W60" s="10">
        <v>0</v>
      </c>
      <c r="X60" s="10">
        <v>0</v>
      </c>
      <c r="Y60" s="10">
        <v>0</v>
      </c>
      <c r="AB60" s="10">
        <v>0</v>
      </c>
      <c r="AC60" s="10">
        <v>0</v>
      </c>
      <c r="AD60" s="10">
        <v>0</v>
      </c>
      <c r="AE60" s="10">
        <v>0</v>
      </c>
      <c r="AH60" s="10">
        <v>1</v>
      </c>
      <c r="AJ60" s="10">
        <v>0.39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 t="s">
        <v>33</v>
      </c>
      <c r="AY60" s="10" t="s">
        <v>33</v>
      </c>
      <c r="AZ60" s="10" t="s">
        <v>33</v>
      </c>
      <c r="BA60" s="10" t="s">
        <v>33</v>
      </c>
      <c r="BB60" s="10">
        <v>59</v>
      </c>
      <c r="BC60" s="10">
        <v>79</v>
      </c>
      <c r="BE60" s="10" t="s">
        <v>57</v>
      </c>
      <c r="BF60" s="10" t="s">
        <v>1893</v>
      </c>
      <c r="BG60" s="10">
        <v>0</v>
      </c>
      <c r="BH60" s="10">
        <v>0</v>
      </c>
      <c r="BI60" s="10">
        <v>60</v>
      </c>
      <c r="BJ60" s="10" t="s">
        <v>33</v>
      </c>
      <c r="BL60" s="10" t="s">
        <v>33</v>
      </c>
      <c r="BM60" s="10" t="s">
        <v>33</v>
      </c>
      <c r="BP60" s="10" t="s">
        <v>33</v>
      </c>
      <c r="BQ60" s="10" t="s">
        <v>33</v>
      </c>
      <c r="BR60" s="10" t="s">
        <v>33</v>
      </c>
      <c r="BS60" s="11" t="s">
        <v>33</v>
      </c>
      <c r="BT60" s="11" t="s">
        <v>33</v>
      </c>
      <c r="BU60" s="10">
        <v>60</v>
      </c>
    </row>
    <row r="61" spans="1:73" s="10" customFormat="1" x14ac:dyDescent="0.45">
      <c r="A61" s="10" t="s">
        <v>33</v>
      </c>
      <c r="D61" s="10" t="s">
        <v>33</v>
      </c>
      <c r="E61" s="10">
        <v>59</v>
      </c>
      <c r="F61" s="10">
        <v>80</v>
      </c>
      <c r="H61" s="10">
        <v>35</v>
      </c>
      <c r="J61" s="10" t="s">
        <v>33</v>
      </c>
      <c r="K61" s="10" t="s">
        <v>65</v>
      </c>
      <c r="L61" s="10">
        <v>0.38</v>
      </c>
      <c r="M61" s="10">
        <v>0</v>
      </c>
      <c r="N61" s="10">
        <v>0</v>
      </c>
      <c r="T61" s="10">
        <v>0</v>
      </c>
      <c r="W61" s="10">
        <v>0</v>
      </c>
      <c r="X61" s="10">
        <v>0</v>
      </c>
      <c r="Y61" s="10">
        <v>0</v>
      </c>
      <c r="AB61" s="10">
        <v>0</v>
      </c>
      <c r="AC61" s="10">
        <v>0</v>
      </c>
      <c r="AD61" s="10">
        <v>0</v>
      </c>
      <c r="AE61" s="10">
        <v>0</v>
      </c>
      <c r="AH61" s="10">
        <v>1</v>
      </c>
      <c r="AJ61" s="10">
        <v>0.38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 t="s">
        <v>33</v>
      </c>
      <c r="AY61" s="10" t="s">
        <v>33</v>
      </c>
      <c r="AZ61" s="10" t="s">
        <v>33</v>
      </c>
      <c r="BA61" s="10" t="s">
        <v>33</v>
      </c>
      <c r="BB61" s="10">
        <v>59</v>
      </c>
      <c r="BC61" s="10">
        <v>80</v>
      </c>
      <c r="BE61" s="10" t="s">
        <v>57</v>
      </c>
      <c r="BF61" s="10" t="s">
        <v>1894</v>
      </c>
      <c r="BG61" s="10">
        <v>0</v>
      </c>
      <c r="BH61" s="10">
        <v>0</v>
      </c>
      <c r="BI61" s="10">
        <v>61</v>
      </c>
      <c r="BJ61" s="10" t="s">
        <v>33</v>
      </c>
      <c r="BL61" s="10" t="s">
        <v>33</v>
      </c>
      <c r="BM61" s="10" t="s">
        <v>33</v>
      </c>
      <c r="BP61" s="10" t="s">
        <v>33</v>
      </c>
      <c r="BQ61" s="10" t="s">
        <v>33</v>
      </c>
      <c r="BR61" s="10" t="s">
        <v>33</v>
      </c>
      <c r="BS61" s="11" t="s">
        <v>33</v>
      </c>
      <c r="BT61" s="11" t="s">
        <v>33</v>
      </c>
      <c r="BU61" s="10">
        <v>61</v>
      </c>
    </row>
    <row r="62" spans="1:73" s="10" customFormat="1" x14ac:dyDescent="0.45">
      <c r="A62" s="10" t="s">
        <v>33</v>
      </c>
      <c r="D62" s="10" t="s">
        <v>33</v>
      </c>
      <c r="E62" s="10">
        <v>59</v>
      </c>
      <c r="F62" s="10">
        <v>85</v>
      </c>
      <c r="H62" s="10">
        <v>36</v>
      </c>
      <c r="J62" s="10" t="s">
        <v>33</v>
      </c>
      <c r="K62" s="10" t="s">
        <v>66</v>
      </c>
      <c r="L62" s="10">
        <v>0.76</v>
      </c>
      <c r="M62" s="10">
        <v>0</v>
      </c>
      <c r="N62" s="10">
        <v>0</v>
      </c>
      <c r="T62" s="10">
        <v>0</v>
      </c>
      <c r="W62" s="10">
        <v>0</v>
      </c>
      <c r="X62" s="10">
        <v>0</v>
      </c>
      <c r="Y62" s="10">
        <v>0</v>
      </c>
      <c r="AB62" s="10">
        <v>0</v>
      </c>
      <c r="AC62" s="10">
        <v>0</v>
      </c>
      <c r="AD62" s="10">
        <v>0</v>
      </c>
      <c r="AE62" s="10">
        <v>0</v>
      </c>
      <c r="AH62" s="10">
        <v>1</v>
      </c>
      <c r="AJ62" s="10">
        <v>0.76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 t="s">
        <v>33</v>
      </c>
      <c r="AY62" s="10" t="s">
        <v>33</v>
      </c>
      <c r="AZ62" s="10" t="s">
        <v>33</v>
      </c>
      <c r="BA62" s="10" t="s">
        <v>33</v>
      </c>
      <c r="BB62" s="10">
        <v>59</v>
      </c>
      <c r="BC62" s="10">
        <v>85</v>
      </c>
      <c r="BE62" s="10" t="s">
        <v>57</v>
      </c>
      <c r="BF62" s="10" t="s">
        <v>1895</v>
      </c>
      <c r="BG62" s="10">
        <v>0</v>
      </c>
      <c r="BH62" s="10">
        <v>0</v>
      </c>
      <c r="BI62" s="10">
        <v>62</v>
      </c>
      <c r="BJ62" s="10" t="s">
        <v>33</v>
      </c>
      <c r="BL62" s="10" t="s">
        <v>33</v>
      </c>
      <c r="BM62" s="10" t="s">
        <v>33</v>
      </c>
      <c r="BP62" s="10" t="s">
        <v>33</v>
      </c>
      <c r="BQ62" s="10" t="s">
        <v>33</v>
      </c>
      <c r="BR62" s="10" t="s">
        <v>33</v>
      </c>
      <c r="BS62" s="11" t="s">
        <v>33</v>
      </c>
      <c r="BT62" s="11" t="s">
        <v>33</v>
      </c>
      <c r="BU62" s="10">
        <v>62</v>
      </c>
    </row>
    <row r="63" spans="1:73" s="10" customFormat="1" x14ac:dyDescent="0.45">
      <c r="A63" s="10" t="s">
        <v>33</v>
      </c>
      <c r="D63" s="10" t="s">
        <v>33</v>
      </c>
      <c r="E63" s="10">
        <v>59</v>
      </c>
      <c r="F63" s="10">
        <v>24</v>
      </c>
      <c r="H63" s="10">
        <v>11</v>
      </c>
      <c r="J63" s="10" t="s">
        <v>33</v>
      </c>
      <c r="K63" s="10" t="s">
        <v>42</v>
      </c>
      <c r="L63" s="10">
        <v>1.5</v>
      </c>
      <c r="M63" s="10">
        <v>0</v>
      </c>
      <c r="N63" s="10">
        <v>0</v>
      </c>
      <c r="T63" s="10">
        <v>0</v>
      </c>
      <c r="W63" s="10">
        <v>0</v>
      </c>
      <c r="X63" s="10">
        <v>0</v>
      </c>
      <c r="Y63" s="10">
        <v>0</v>
      </c>
      <c r="AB63" s="10">
        <v>0</v>
      </c>
      <c r="AC63" s="10">
        <v>0</v>
      </c>
      <c r="AD63" s="10">
        <v>0</v>
      </c>
      <c r="AE63" s="10">
        <v>0</v>
      </c>
      <c r="AH63" s="10">
        <v>1</v>
      </c>
      <c r="AJ63" s="10">
        <v>1.5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 t="s">
        <v>33</v>
      </c>
      <c r="AY63" s="10" t="s">
        <v>33</v>
      </c>
      <c r="AZ63" s="10" t="s">
        <v>33</v>
      </c>
      <c r="BA63" s="10" t="s">
        <v>33</v>
      </c>
      <c r="BB63" s="10">
        <v>59</v>
      </c>
      <c r="BC63" s="10">
        <v>24</v>
      </c>
      <c r="BE63" s="10" t="s">
        <v>57</v>
      </c>
      <c r="BF63" s="10" t="s">
        <v>1896</v>
      </c>
      <c r="BG63" s="10">
        <v>0</v>
      </c>
      <c r="BH63" s="10">
        <v>0</v>
      </c>
      <c r="BI63" s="10">
        <v>63</v>
      </c>
      <c r="BJ63" s="10" t="s">
        <v>33</v>
      </c>
      <c r="BL63" s="10" t="s">
        <v>33</v>
      </c>
      <c r="BM63" s="10" t="s">
        <v>33</v>
      </c>
      <c r="BP63" s="10" t="s">
        <v>33</v>
      </c>
      <c r="BQ63" s="10" t="s">
        <v>33</v>
      </c>
      <c r="BR63" s="10" t="s">
        <v>33</v>
      </c>
      <c r="BS63" s="11" t="s">
        <v>33</v>
      </c>
      <c r="BT63" s="11" t="s">
        <v>33</v>
      </c>
      <c r="BU63" s="10">
        <v>63</v>
      </c>
    </row>
    <row r="64" spans="1:73" s="10" customFormat="1" x14ac:dyDescent="0.45">
      <c r="A64" s="10">
        <v>28</v>
      </c>
      <c r="D64" s="10">
        <v>65</v>
      </c>
      <c r="E64" s="10" t="s">
        <v>33</v>
      </c>
      <c r="F64" s="10">
        <v>51</v>
      </c>
      <c r="H64" s="10" t="s">
        <v>33</v>
      </c>
      <c r="J64" s="10" t="s">
        <v>58</v>
      </c>
      <c r="K64" s="10">
        <v>0</v>
      </c>
      <c r="L64" s="10">
        <v>1</v>
      </c>
      <c r="M64" s="10" t="s">
        <v>33</v>
      </c>
      <c r="N64" s="10">
        <v>1</v>
      </c>
      <c r="T64" s="10">
        <v>0</v>
      </c>
      <c r="W64" s="10">
        <v>0</v>
      </c>
      <c r="X64" s="10">
        <v>0</v>
      </c>
      <c r="Y64" s="10">
        <v>0</v>
      </c>
      <c r="AB64" s="10">
        <v>0</v>
      </c>
      <c r="AC64" s="10">
        <v>0</v>
      </c>
      <c r="AD64" s="12">
        <v>7.2008483997077501</v>
      </c>
      <c r="AE64" s="12">
        <v>146.77284931761534</v>
      </c>
      <c r="AH64" s="10">
        <v>1</v>
      </c>
      <c r="AJ64" s="10">
        <v>1</v>
      </c>
      <c r="AK64" s="10">
        <v>1</v>
      </c>
      <c r="AL64" s="10">
        <v>0</v>
      </c>
      <c r="AM64" s="10">
        <v>0</v>
      </c>
      <c r="AN64" s="10">
        <v>0</v>
      </c>
      <c r="AO64" s="10">
        <v>7.2990000000000004</v>
      </c>
      <c r="AQ64" s="10">
        <v>0</v>
      </c>
      <c r="AR64" s="10">
        <v>7.2008483997077501</v>
      </c>
      <c r="AS64" s="10">
        <v>7.2008483997077501</v>
      </c>
      <c r="AT64" s="10">
        <v>0</v>
      </c>
      <c r="AU64" s="10">
        <v>0</v>
      </c>
      <c r="AV64" s="10">
        <v>146.77284931761534</v>
      </c>
      <c r="AW64" s="10">
        <v>146.77284931761534</v>
      </c>
      <c r="AX64" s="10">
        <v>0.96824583655185437</v>
      </c>
      <c r="AY64" s="10">
        <v>7.2990000000000004</v>
      </c>
      <c r="AZ64" s="10" t="s">
        <v>33</v>
      </c>
      <c r="BA64" s="10">
        <v>65</v>
      </c>
      <c r="BB64" s="10" t="s">
        <v>33</v>
      </c>
      <c r="BC64" s="10">
        <v>51</v>
      </c>
      <c r="BE64" s="10" t="s">
        <v>33</v>
      </c>
      <c r="BF64" s="10" t="s">
        <v>33</v>
      </c>
      <c r="BG64" s="10" t="s">
        <v>33</v>
      </c>
      <c r="BH64" s="10" t="s">
        <v>33</v>
      </c>
      <c r="BI64" s="10" t="s">
        <v>33</v>
      </c>
      <c r="BJ64" s="10" t="s">
        <v>33</v>
      </c>
      <c r="BL64" s="10" t="s">
        <v>33</v>
      </c>
      <c r="BM64" s="10" t="s">
        <v>33</v>
      </c>
      <c r="BP64" s="10" t="s">
        <v>34</v>
      </c>
      <c r="BQ64" s="10">
        <v>0</v>
      </c>
      <c r="BR64" s="10" t="s">
        <v>58</v>
      </c>
      <c r="BS64" s="11">
        <v>7.2008483997077501</v>
      </c>
      <c r="BT64" s="11">
        <v>146.77284931761534</v>
      </c>
      <c r="BU64" s="10">
        <v>64</v>
      </c>
    </row>
    <row r="65" spans="1:73" s="10" customFormat="1" x14ac:dyDescent="0.45">
      <c r="A65" s="10">
        <v>29</v>
      </c>
      <c r="D65" s="10">
        <v>66</v>
      </c>
      <c r="E65" s="10" t="s">
        <v>33</v>
      </c>
      <c r="F65" s="10">
        <v>52</v>
      </c>
      <c r="H65" s="10" t="s">
        <v>33</v>
      </c>
      <c r="J65" s="10" t="s">
        <v>59</v>
      </c>
      <c r="K65" s="10">
        <v>0</v>
      </c>
      <c r="L65" s="10">
        <v>1</v>
      </c>
      <c r="M65" s="10" t="s">
        <v>33</v>
      </c>
      <c r="N65" s="10">
        <v>1</v>
      </c>
      <c r="T65" s="10">
        <v>0</v>
      </c>
      <c r="W65" s="10">
        <v>0</v>
      </c>
      <c r="X65" s="10">
        <v>0</v>
      </c>
      <c r="Y65" s="10">
        <v>0</v>
      </c>
      <c r="AB65" s="10">
        <v>0</v>
      </c>
      <c r="AC65" s="10">
        <v>0</v>
      </c>
      <c r="AD65" s="12">
        <v>50.122285049204265</v>
      </c>
      <c r="AE65" s="12">
        <v>868.00354735473456</v>
      </c>
      <c r="AH65" s="10">
        <v>1</v>
      </c>
      <c r="AJ65" s="10">
        <v>1</v>
      </c>
      <c r="AK65" s="10">
        <v>1</v>
      </c>
      <c r="AL65" s="10">
        <v>0</v>
      </c>
      <c r="AM65" s="10">
        <v>0</v>
      </c>
      <c r="AN65" s="10">
        <v>0</v>
      </c>
      <c r="AO65" s="10">
        <v>18.940000000000001</v>
      </c>
      <c r="AQ65" s="10">
        <v>0</v>
      </c>
      <c r="AR65" s="10">
        <v>50.122285049204265</v>
      </c>
      <c r="AS65" s="10">
        <v>50.122285049204265</v>
      </c>
      <c r="AT65" s="10">
        <v>0</v>
      </c>
      <c r="AU65" s="10">
        <v>0</v>
      </c>
      <c r="AV65" s="10">
        <v>868.00354735473456</v>
      </c>
      <c r="AW65" s="10">
        <v>868.00354735473456</v>
      </c>
      <c r="AX65" s="10">
        <v>1.9364916731037087</v>
      </c>
      <c r="AY65" s="10">
        <v>18.940000000000001</v>
      </c>
      <c r="AZ65" s="10" t="s">
        <v>33</v>
      </c>
      <c r="BA65" s="10">
        <v>66</v>
      </c>
      <c r="BB65" s="10" t="s">
        <v>33</v>
      </c>
      <c r="BC65" s="10">
        <v>52</v>
      </c>
      <c r="BE65" s="10" t="s">
        <v>33</v>
      </c>
      <c r="BF65" s="10" t="s">
        <v>33</v>
      </c>
      <c r="BG65" s="10" t="s">
        <v>33</v>
      </c>
      <c r="BH65" s="10" t="s">
        <v>33</v>
      </c>
      <c r="BI65" s="10" t="s">
        <v>33</v>
      </c>
      <c r="BJ65" s="10" t="s">
        <v>33</v>
      </c>
      <c r="BL65" s="10" t="s">
        <v>33</v>
      </c>
      <c r="BM65" s="10" t="s">
        <v>33</v>
      </c>
      <c r="BP65" s="10" t="s">
        <v>34</v>
      </c>
      <c r="BQ65" s="10">
        <v>0</v>
      </c>
      <c r="BR65" s="10" t="s">
        <v>59</v>
      </c>
      <c r="BS65" s="11">
        <v>50.122285049204265</v>
      </c>
      <c r="BT65" s="11">
        <v>868.00354735473456</v>
      </c>
      <c r="BU65" s="10">
        <v>65</v>
      </c>
    </row>
    <row r="66" spans="1:73" s="10" customFormat="1" x14ac:dyDescent="0.45">
      <c r="A66" s="10">
        <v>30</v>
      </c>
      <c r="D66" s="10">
        <v>67</v>
      </c>
      <c r="E66" s="10" t="s">
        <v>33</v>
      </c>
      <c r="F66" s="10">
        <v>57</v>
      </c>
      <c r="H66" s="10" t="s">
        <v>33</v>
      </c>
      <c r="J66" s="10" t="s">
        <v>60</v>
      </c>
      <c r="K66" s="10">
        <v>0</v>
      </c>
      <c r="L66" s="10">
        <v>1</v>
      </c>
      <c r="M66" s="10" t="s">
        <v>33</v>
      </c>
      <c r="N66" s="10">
        <v>1</v>
      </c>
      <c r="T66" s="10">
        <v>0</v>
      </c>
      <c r="W66" s="10">
        <v>0</v>
      </c>
      <c r="X66" s="10">
        <v>0</v>
      </c>
      <c r="Y66" s="10">
        <v>0</v>
      </c>
      <c r="AB66" s="10">
        <v>0</v>
      </c>
      <c r="AC66" s="10">
        <v>0</v>
      </c>
      <c r="AD66" s="10">
        <v>0.50349999999999995</v>
      </c>
      <c r="AE66" s="10">
        <v>4.1585999999999999</v>
      </c>
      <c r="AH66" s="10">
        <v>1</v>
      </c>
      <c r="AJ66" s="10">
        <v>1</v>
      </c>
      <c r="AK66" s="10">
        <v>1</v>
      </c>
      <c r="AL66" s="10">
        <v>0</v>
      </c>
      <c r="AM66" s="10">
        <v>0</v>
      </c>
      <c r="AN66" s="10">
        <v>0</v>
      </c>
      <c r="AO66" s="10">
        <v>0.50349999999999995</v>
      </c>
      <c r="AQ66" s="10">
        <v>0</v>
      </c>
      <c r="AR66" s="10">
        <v>0.50349999999999995</v>
      </c>
      <c r="AS66" s="10">
        <v>0.50349999999999995</v>
      </c>
      <c r="AT66" s="10">
        <v>0</v>
      </c>
      <c r="AU66" s="10">
        <v>0</v>
      </c>
      <c r="AV66" s="10">
        <v>4.1585999999999999</v>
      </c>
      <c r="AW66" s="10">
        <v>4.1585999999999999</v>
      </c>
      <c r="AX66" s="10">
        <v>3.7499999999999996</v>
      </c>
      <c r="AY66" s="10">
        <v>0.50349999999999995</v>
      </c>
      <c r="AZ66" s="10" t="s">
        <v>33</v>
      </c>
      <c r="BA66" s="10">
        <v>67</v>
      </c>
      <c r="BB66" s="10" t="s">
        <v>33</v>
      </c>
      <c r="BC66" s="10">
        <v>57</v>
      </c>
      <c r="BE66" s="10" t="s">
        <v>33</v>
      </c>
      <c r="BF66" s="10" t="s">
        <v>33</v>
      </c>
      <c r="BG66" s="10" t="s">
        <v>33</v>
      </c>
      <c r="BH66" s="10" t="s">
        <v>33</v>
      </c>
      <c r="BI66" s="10" t="s">
        <v>33</v>
      </c>
      <c r="BJ66" s="10" t="s">
        <v>33</v>
      </c>
      <c r="BL66" s="10" t="s">
        <v>33</v>
      </c>
      <c r="BM66" s="10" t="s">
        <v>33</v>
      </c>
      <c r="BP66" s="10" t="s">
        <v>34</v>
      </c>
      <c r="BQ66" s="10">
        <v>0</v>
      </c>
      <c r="BR66" s="10" t="s">
        <v>60</v>
      </c>
      <c r="BS66" s="11">
        <v>0.50349999999999995</v>
      </c>
      <c r="BT66" s="11">
        <v>4.1585999999999999</v>
      </c>
      <c r="BU66" s="10">
        <v>66</v>
      </c>
    </row>
    <row r="67" spans="1:73" s="10" customFormat="1" x14ac:dyDescent="0.45">
      <c r="A67" s="10">
        <v>31</v>
      </c>
      <c r="D67" s="10">
        <v>72</v>
      </c>
      <c r="E67" s="10" t="s">
        <v>33</v>
      </c>
      <c r="F67" s="10">
        <v>55</v>
      </c>
      <c r="H67" s="10" t="s">
        <v>33</v>
      </c>
      <c r="J67" s="10" t="s">
        <v>61</v>
      </c>
      <c r="K67" s="10">
        <v>0</v>
      </c>
      <c r="L67" s="10">
        <v>1</v>
      </c>
      <c r="M67" s="10" t="s">
        <v>33</v>
      </c>
      <c r="N67" s="10">
        <v>1</v>
      </c>
      <c r="T67" s="10">
        <v>2.8284271247461903</v>
      </c>
      <c r="W67" s="10">
        <v>1.796136687448926</v>
      </c>
      <c r="X67" s="10" t="s">
        <v>35</v>
      </c>
      <c r="Y67" s="10">
        <v>0.17320508075688773</v>
      </c>
      <c r="AB67" s="10">
        <v>20.781145589211391</v>
      </c>
      <c r="AC67" s="10">
        <v>0</v>
      </c>
      <c r="AD67" s="10">
        <v>0</v>
      </c>
      <c r="AE67" s="10">
        <v>0</v>
      </c>
      <c r="AH67" s="10">
        <v>1</v>
      </c>
      <c r="AJ67" s="10">
        <v>1</v>
      </c>
      <c r="AK67" s="10">
        <v>1</v>
      </c>
      <c r="AL67" s="10">
        <v>2.8284271247461903</v>
      </c>
      <c r="AM67" s="10">
        <v>1.796136687448926</v>
      </c>
      <c r="AN67" s="10">
        <v>0</v>
      </c>
      <c r="AO67" s="10">
        <v>0</v>
      </c>
      <c r="AQ67" s="10">
        <v>4.6064712652598274</v>
      </c>
      <c r="AR67" s="10">
        <v>51.110376268686174</v>
      </c>
      <c r="AS67" s="10">
        <v>57.789759603312923</v>
      </c>
      <c r="AT67" s="10">
        <v>108.25207473360595</v>
      </c>
      <c r="AU67" s="10">
        <v>31.505917029404749</v>
      </c>
      <c r="AV67" s="10">
        <v>6477.471963212035</v>
      </c>
      <c r="AW67" s="10">
        <v>6617.229954975046</v>
      </c>
      <c r="AX67" s="10">
        <v>4.5</v>
      </c>
      <c r="AY67" s="10">
        <v>35.706043610150701</v>
      </c>
      <c r="AZ67" s="10" t="s">
        <v>33</v>
      </c>
      <c r="BA67" s="10">
        <v>72</v>
      </c>
      <c r="BB67" s="10" t="s">
        <v>33</v>
      </c>
      <c r="BC67" s="10">
        <v>55</v>
      </c>
      <c r="BE67" s="10" t="s">
        <v>33</v>
      </c>
      <c r="BF67" s="10" t="s">
        <v>33</v>
      </c>
      <c r="BG67" s="10" t="s">
        <v>33</v>
      </c>
      <c r="BH67" s="10" t="s">
        <v>33</v>
      </c>
      <c r="BI67" s="10" t="s">
        <v>33</v>
      </c>
      <c r="BJ67" s="10" t="s">
        <v>33</v>
      </c>
      <c r="BL67" s="10" t="s">
        <v>33</v>
      </c>
      <c r="BM67" s="10" t="s">
        <v>33</v>
      </c>
      <c r="BP67" s="10" t="s">
        <v>33</v>
      </c>
      <c r="BQ67" s="10">
        <v>0</v>
      </c>
      <c r="BR67" s="10" t="s">
        <v>61</v>
      </c>
      <c r="BS67" s="11">
        <v>57.789759603312923</v>
      </c>
      <c r="BT67" s="11">
        <v>6617.229954975046</v>
      </c>
      <c r="BU67" s="10">
        <v>67</v>
      </c>
    </row>
    <row r="68" spans="1:73" s="10" customFormat="1" x14ac:dyDescent="0.45">
      <c r="A68" s="10" t="s">
        <v>33</v>
      </c>
      <c r="D68" s="10" t="s">
        <v>33</v>
      </c>
      <c r="E68" s="10">
        <v>67</v>
      </c>
      <c r="F68" s="10">
        <v>88</v>
      </c>
      <c r="H68" s="10">
        <v>37</v>
      </c>
      <c r="J68" s="10" t="s">
        <v>33</v>
      </c>
      <c r="K68" s="10" t="s">
        <v>67</v>
      </c>
      <c r="L68" s="10" t="s">
        <v>33</v>
      </c>
      <c r="M68" s="10">
        <v>1.3416407864998738</v>
      </c>
      <c r="N68" s="10">
        <v>1.3416407864998738</v>
      </c>
      <c r="T68" s="10">
        <v>0</v>
      </c>
      <c r="W68" s="10">
        <v>0</v>
      </c>
      <c r="X68" s="10">
        <v>0</v>
      </c>
      <c r="Y68" s="10">
        <v>0</v>
      </c>
      <c r="AB68" s="10">
        <v>0</v>
      </c>
      <c r="AC68" s="10">
        <v>0</v>
      </c>
      <c r="AD68" s="10">
        <v>0</v>
      </c>
      <c r="AE68" s="10">
        <v>0</v>
      </c>
      <c r="AH68" s="10">
        <v>1</v>
      </c>
      <c r="AJ68" s="10">
        <v>1</v>
      </c>
      <c r="AK68" s="10">
        <v>1.3416407864998738</v>
      </c>
      <c r="AL68" s="10">
        <v>0</v>
      </c>
      <c r="AM68" s="10">
        <v>0</v>
      </c>
      <c r="AN68" s="10">
        <v>0</v>
      </c>
      <c r="AO68" s="10">
        <v>0</v>
      </c>
      <c r="AQ68" s="10">
        <v>1.7780441405136374</v>
      </c>
      <c r="AR68" s="10">
        <v>41.105791727484394</v>
      </c>
      <c r="AS68" s="10">
        <v>43.683955731229169</v>
      </c>
      <c r="AT68" s="10">
        <v>41.78403730207048</v>
      </c>
      <c r="AU68" s="10">
        <v>10.72477144019336</v>
      </c>
      <c r="AV68" s="10">
        <v>6339.0470665775583</v>
      </c>
      <c r="AW68" s="10">
        <v>6391.555875319822</v>
      </c>
      <c r="AX68" s="10" t="s">
        <v>33</v>
      </c>
      <c r="AY68" s="10" t="s">
        <v>33</v>
      </c>
      <c r="AZ68" s="10" t="s">
        <v>33</v>
      </c>
      <c r="BA68" s="10" t="s">
        <v>33</v>
      </c>
      <c r="BB68" s="10">
        <v>67</v>
      </c>
      <c r="BC68" s="10">
        <v>88</v>
      </c>
      <c r="BE68" s="10" t="s">
        <v>61</v>
      </c>
      <c r="BF68" s="10" t="s">
        <v>1897</v>
      </c>
      <c r="BG68" s="10">
        <v>196.57780079053126</v>
      </c>
      <c r="BH68" s="10">
        <v>191206.20932995281</v>
      </c>
      <c r="BI68" s="10">
        <v>68</v>
      </c>
      <c r="BJ68" s="10" t="s">
        <v>33</v>
      </c>
      <c r="BL68" s="10" t="s">
        <v>33</v>
      </c>
      <c r="BM68" s="10" t="s">
        <v>33</v>
      </c>
      <c r="BP68" s="10" t="s">
        <v>33</v>
      </c>
      <c r="BQ68" s="10" t="s">
        <v>33</v>
      </c>
      <c r="BR68" s="10" t="s">
        <v>33</v>
      </c>
      <c r="BS68" s="11" t="s">
        <v>33</v>
      </c>
      <c r="BT68" s="11" t="s">
        <v>33</v>
      </c>
      <c r="BU68" s="10">
        <v>68</v>
      </c>
    </row>
    <row r="69" spans="1:73" s="10" customFormat="1" x14ac:dyDescent="0.45">
      <c r="A69" s="10" t="s">
        <v>33</v>
      </c>
      <c r="D69" s="10" t="s">
        <v>33</v>
      </c>
      <c r="E69" s="10">
        <v>67</v>
      </c>
      <c r="F69" s="10">
        <v>91</v>
      </c>
      <c r="H69" s="10">
        <v>38</v>
      </c>
      <c r="J69" s="10" t="s">
        <v>33</v>
      </c>
      <c r="K69" s="10" t="s">
        <v>68</v>
      </c>
      <c r="L69" s="10" t="s">
        <v>33</v>
      </c>
      <c r="M69" s="10">
        <v>7.0710678118654766E-2</v>
      </c>
      <c r="N69" s="10">
        <v>7.0710678118654766E-2</v>
      </c>
      <c r="T69" s="10">
        <v>0</v>
      </c>
      <c r="W69" s="10">
        <v>0</v>
      </c>
      <c r="X69" s="10">
        <v>0</v>
      </c>
      <c r="Y69" s="10">
        <v>0</v>
      </c>
      <c r="AB69" s="10">
        <v>0</v>
      </c>
      <c r="AC69" s="10">
        <v>0</v>
      </c>
      <c r="AD69" s="10">
        <v>0</v>
      </c>
      <c r="AE69" s="10">
        <v>0</v>
      </c>
      <c r="AH69" s="10">
        <v>1</v>
      </c>
      <c r="AJ69" s="10">
        <v>1</v>
      </c>
      <c r="AK69" s="10">
        <v>7.0710678118654766E-2</v>
      </c>
      <c r="AL69" s="10">
        <v>0</v>
      </c>
      <c r="AM69" s="10">
        <v>0</v>
      </c>
      <c r="AN69" s="10">
        <v>0</v>
      </c>
      <c r="AO69" s="10">
        <v>0</v>
      </c>
      <c r="AQ69" s="10">
        <v>0</v>
      </c>
      <c r="AR69" s="10">
        <v>7.9651460418682749</v>
      </c>
      <c r="AS69" s="10">
        <v>7.9651460418682749</v>
      </c>
      <c r="AT69" s="10">
        <v>0</v>
      </c>
      <c r="AU69" s="10">
        <v>0</v>
      </c>
      <c r="AV69" s="10">
        <v>133.46846365870326</v>
      </c>
      <c r="AW69" s="10">
        <v>133.46846365870326</v>
      </c>
      <c r="AX69" s="10" t="s">
        <v>33</v>
      </c>
      <c r="AY69" s="10" t="s">
        <v>33</v>
      </c>
      <c r="AZ69" s="10" t="s">
        <v>33</v>
      </c>
      <c r="BA69" s="10" t="s">
        <v>33</v>
      </c>
      <c r="BB69" s="10">
        <v>67</v>
      </c>
      <c r="BC69" s="10">
        <v>91</v>
      </c>
      <c r="BE69" s="10" t="s">
        <v>61</v>
      </c>
      <c r="BF69" s="10" t="s">
        <v>1898</v>
      </c>
      <c r="BG69" s="10">
        <v>35.84315718840724</v>
      </c>
      <c r="BH69" s="10">
        <v>1570.1567933674146</v>
      </c>
      <c r="BI69" s="10">
        <v>69</v>
      </c>
      <c r="BJ69" s="10" t="s">
        <v>33</v>
      </c>
      <c r="BL69" s="10" t="s">
        <v>33</v>
      </c>
      <c r="BM69" s="10" t="s">
        <v>33</v>
      </c>
      <c r="BP69" s="10" t="s">
        <v>33</v>
      </c>
      <c r="BQ69" s="10" t="s">
        <v>33</v>
      </c>
      <c r="BR69" s="10" t="s">
        <v>33</v>
      </c>
      <c r="BS69" s="11" t="s">
        <v>33</v>
      </c>
      <c r="BT69" s="11" t="s">
        <v>33</v>
      </c>
      <c r="BU69" s="10">
        <v>69</v>
      </c>
    </row>
    <row r="70" spans="1:73" s="10" customFormat="1" x14ac:dyDescent="0.45">
      <c r="A70" s="10" t="s">
        <v>33</v>
      </c>
      <c r="D70" s="10" t="s">
        <v>33</v>
      </c>
      <c r="E70" s="10">
        <v>67</v>
      </c>
      <c r="F70" s="10">
        <v>92</v>
      </c>
      <c r="H70" s="10">
        <v>39</v>
      </c>
      <c r="J70" s="10" t="s">
        <v>33</v>
      </c>
      <c r="K70" s="10" t="s">
        <v>69</v>
      </c>
      <c r="L70" s="10" t="s">
        <v>33</v>
      </c>
      <c r="M70" s="10">
        <v>7.0710678118654766E-2</v>
      </c>
      <c r="N70" s="10">
        <v>7.0710678118654766E-2</v>
      </c>
      <c r="T70" s="10">
        <v>0</v>
      </c>
      <c r="W70" s="10">
        <v>0</v>
      </c>
      <c r="X70" s="10">
        <v>0</v>
      </c>
      <c r="Y70" s="10">
        <v>0</v>
      </c>
      <c r="AB70" s="10">
        <v>0</v>
      </c>
      <c r="AC70" s="10">
        <v>0</v>
      </c>
      <c r="AD70" s="10">
        <v>0</v>
      </c>
      <c r="AE70" s="10">
        <v>0</v>
      </c>
      <c r="AH70" s="10">
        <v>1</v>
      </c>
      <c r="AJ70" s="10">
        <v>1</v>
      </c>
      <c r="AK70" s="10">
        <v>7.0710678118654766E-2</v>
      </c>
      <c r="AL70" s="10">
        <v>0</v>
      </c>
      <c r="AM70" s="10">
        <v>0</v>
      </c>
      <c r="AN70" s="10">
        <v>0</v>
      </c>
      <c r="AO70" s="10">
        <v>0</v>
      </c>
      <c r="AQ70" s="10">
        <v>0</v>
      </c>
      <c r="AR70" s="10">
        <v>0.23451465011482961</v>
      </c>
      <c r="AS70" s="10">
        <v>0.23451465011482961</v>
      </c>
      <c r="AT70" s="10">
        <v>0</v>
      </c>
      <c r="AU70" s="10">
        <v>0</v>
      </c>
      <c r="AV70" s="10">
        <v>4.7349345964603557</v>
      </c>
      <c r="AW70" s="10">
        <v>4.7349345964603557</v>
      </c>
      <c r="AX70" s="10" t="s">
        <v>33</v>
      </c>
      <c r="AY70" s="10" t="s">
        <v>33</v>
      </c>
      <c r="AZ70" s="10" t="s">
        <v>33</v>
      </c>
      <c r="BA70" s="10" t="s">
        <v>33</v>
      </c>
      <c r="BB70" s="10">
        <v>67</v>
      </c>
      <c r="BC70" s="10">
        <v>92</v>
      </c>
      <c r="BE70" s="10" t="s">
        <v>61</v>
      </c>
      <c r="BF70" s="10" t="s">
        <v>1899</v>
      </c>
      <c r="BG70" s="10">
        <v>1.0553159255167333</v>
      </c>
      <c r="BH70" s="10">
        <v>109.47432580317076</v>
      </c>
      <c r="BI70" s="10">
        <v>70</v>
      </c>
      <c r="BJ70" s="10" t="s">
        <v>33</v>
      </c>
      <c r="BL70" s="10" t="s">
        <v>33</v>
      </c>
      <c r="BM70" s="10" t="s">
        <v>33</v>
      </c>
      <c r="BP70" s="10" t="s">
        <v>33</v>
      </c>
      <c r="BQ70" s="10" t="s">
        <v>33</v>
      </c>
      <c r="BR70" s="10" t="s">
        <v>33</v>
      </c>
      <c r="BS70" s="11" t="s">
        <v>33</v>
      </c>
      <c r="BT70" s="11" t="s">
        <v>33</v>
      </c>
      <c r="BU70" s="10">
        <v>70</v>
      </c>
    </row>
    <row r="71" spans="1:73" s="10" customFormat="1" x14ac:dyDescent="0.45">
      <c r="A71" s="10" t="s">
        <v>33</v>
      </c>
      <c r="D71" s="10" t="s">
        <v>33</v>
      </c>
      <c r="E71" s="10">
        <v>67</v>
      </c>
      <c r="F71" s="10">
        <v>93</v>
      </c>
      <c r="H71" s="10">
        <v>40</v>
      </c>
      <c r="J71" s="10" t="s">
        <v>33</v>
      </c>
      <c r="K71" s="10" t="s">
        <v>70</v>
      </c>
      <c r="L71" s="10" t="s">
        <v>33</v>
      </c>
      <c r="M71" s="10">
        <v>1.1180339887498949E-4</v>
      </c>
      <c r="N71" s="10">
        <v>1.1180339887498949E-4</v>
      </c>
      <c r="T71" s="10">
        <v>0</v>
      </c>
      <c r="W71" s="10">
        <v>0</v>
      </c>
      <c r="X71" s="10">
        <v>0</v>
      </c>
      <c r="Y71" s="10">
        <v>0</v>
      </c>
      <c r="AB71" s="10">
        <v>0</v>
      </c>
      <c r="AC71" s="10">
        <v>0</v>
      </c>
      <c r="AD71" s="10">
        <v>0</v>
      </c>
      <c r="AE71" s="10">
        <v>0</v>
      </c>
      <c r="AH71" s="10">
        <v>1</v>
      </c>
      <c r="AJ71" s="10">
        <v>1</v>
      </c>
      <c r="AK71" s="10">
        <v>1.1180339887498949E-4</v>
      </c>
      <c r="AL71" s="10">
        <v>0</v>
      </c>
      <c r="AM71" s="10">
        <v>0</v>
      </c>
      <c r="AN71" s="10">
        <v>0</v>
      </c>
      <c r="AO71" s="10">
        <v>0</v>
      </c>
      <c r="AQ71" s="10">
        <v>0</v>
      </c>
      <c r="AR71" s="10">
        <v>8.787161769748808E-3</v>
      </c>
      <c r="AS71" s="10">
        <v>8.787161769748808E-3</v>
      </c>
      <c r="AT71" s="10">
        <v>0</v>
      </c>
      <c r="AU71" s="10">
        <v>0</v>
      </c>
      <c r="AV71" s="10">
        <v>0.22149837931288663</v>
      </c>
      <c r="AW71" s="10">
        <v>0.22149837931288663</v>
      </c>
      <c r="AX71" s="10" t="s">
        <v>33</v>
      </c>
      <c r="AY71" s="10" t="s">
        <v>33</v>
      </c>
      <c r="AZ71" s="10" t="s">
        <v>33</v>
      </c>
      <c r="BA71" s="10" t="s">
        <v>33</v>
      </c>
      <c r="BB71" s="10">
        <v>67</v>
      </c>
      <c r="BC71" s="10">
        <v>93</v>
      </c>
      <c r="BE71" s="10" t="s">
        <v>61</v>
      </c>
      <c r="BF71" s="10" t="s">
        <v>1900</v>
      </c>
      <c r="BG71" s="10">
        <v>3.9542227963869636E-2</v>
      </c>
      <c r="BH71" s="10">
        <v>20.153804143880976</v>
      </c>
      <c r="BI71" s="10">
        <v>71</v>
      </c>
      <c r="BJ71" s="10" t="s">
        <v>33</v>
      </c>
      <c r="BL71" s="10" t="s">
        <v>33</v>
      </c>
      <c r="BM71" s="10" t="s">
        <v>33</v>
      </c>
      <c r="BP71" s="10" t="s">
        <v>33</v>
      </c>
      <c r="BQ71" s="10" t="s">
        <v>33</v>
      </c>
      <c r="BR71" s="10" t="s">
        <v>33</v>
      </c>
      <c r="BS71" s="11" t="s">
        <v>33</v>
      </c>
      <c r="BT71" s="11" t="s">
        <v>33</v>
      </c>
      <c r="BU71" s="10">
        <v>71</v>
      </c>
    </row>
    <row r="72" spans="1:73" s="10" customFormat="1" x14ac:dyDescent="0.45">
      <c r="A72" s="10">
        <v>32</v>
      </c>
      <c r="D72" s="10">
        <v>78</v>
      </c>
      <c r="E72" s="10" t="s">
        <v>33</v>
      </c>
      <c r="F72" s="10">
        <v>56</v>
      </c>
      <c r="H72" s="10" t="s">
        <v>33</v>
      </c>
      <c r="J72" s="10" t="s">
        <v>62</v>
      </c>
      <c r="K72" s="10">
        <v>0</v>
      </c>
      <c r="L72" s="10">
        <v>1</v>
      </c>
      <c r="M72" s="10" t="s">
        <v>33</v>
      </c>
      <c r="N72" s="10">
        <v>1</v>
      </c>
      <c r="T72" s="10">
        <v>0.14142135623730953</v>
      </c>
      <c r="W72" s="10">
        <v>2.0081418650085459</v>
      </c>
      <c r="X72" s="10" t="s">
        <v>35</v>
      </c>
      <c r="Y72" s="10">
        <v>0.19364916731037085</v>
      </c>
      <c r="AB72" s="10">
        <v>23.234027093898295</v>
      </c>
      <c r="AC72" s="10">
        <v>0</v>
      </c>
      <c r="AD72" s="10">
        <v>0</v>
      </c>
      <c r="AE72" s="10">
        <v>0</v>
      </c>
      <c r="AH72" s="10">
        <v>1</v>
      </c>
      <c r="AJ72" s="10">
        <v>1</v>
      </c>
      <c r="AK72" s="10">
        <v>1</v>
      </c>
      <c r="AL72" s="10">
        <v>0.14142135623730953</v>
      </c>
      <c r="AM72" s="10">
        <v>2.0081418650085459</v>
      </c>
      <c r="AN72" s="10">
        <v>0</v>
      </c>
      <c r="AO72" s="10">
        <v>0</v>
      </c>
      <c r="AQ72" s="10">
        <v>0.17695676472997043</v>
      </c>
      <c r="AR72" s="10">
        <v>7.0187834388128234</v>
      </c>
      <c r="AS72" s="10">
        <v>7.2753707476712801</v>
      </c>
      <c r="AT72" s="10">
        <v>4.1584839711543049</v>
      </c>
      <c r="AU72" s="10">
        <v>24.44782934079721</v>
      </c>
      <c r="AV72" s="10">
        <v>72.509508679847428</v>
      </c>
      <c r="AW72" s="10">
        <v>101.11582199179894</v>
      </c>
      <c r="AX72" s="10">
        <v>1.8371173070873834</v>
      </c>
      <c r="AY72" s="10">
        <v>5.9925561838613923</v>
      </c>
      <c r="AZ72" s="10" t="s">
        <v>33</v>
      </c>
      <c r="BA72" s="10">
        <v>78</v>
      </c>
      <c r="BB72" s="10" t="s">
        <v>33</v>
      </c>
      <c r="BC72" s="10">
        <v>56</v>
      </c>
      <c r="BE72" s="10" t="s">
        <v>33</v>
      </c>
      <c r="BF72" s="10" t="s">
        <v>33</v>
      </c>
      <c r="BG72" s="10" t="s">
        <v>33</v>
      </c>
      <c r="BH72" s="10" t="s">
        <v>33</v>
      </c>
      <c r="BI72" s="10" t="s">
        <v>33</v>
      </c>
      <c r="BJ72" s="10" t="s">
        <v>33</v>
      </c>
      <c r="BL72" s="10" t="s">
        <v>33</v>
      </c>
      <c r="BM72" s="10" t="s">
        <v>33</v>
      </c>
      <c r="BP72" s="10" t="s">
        <v>33</v>
      </c>
      <c r="BQ72" s="10">
        <v>0</v>
      </c>
      <c r="BR72" s="10" t="s">
        <v>62</v>
      </c>
      <c r="BS72" s="11">
        <v>7.2753707476712801</v>
      </c>
      <c r="BT72" s="11">
        <v>101.11582199179894</v>
      </c>
      <c r="BU72" s="10">
        <v>72</v>
      </c>
    </row>
    <row r="73" spans="1:73" s="10" customFormat="1" x14ac:dyDescent="0.45">
      <c r="A73" s="10" t="s">
        <v>33</v>
      </c>
      <c r="D73" s="10" t="s">
        <v>33</v>
      </c>
      <c r="E73" s="10">
        <v>72</v>
      </c>
      <c r="F73" s="10">
        <v>94</v>
      </c>
      <c r="H73" s="10">
        <v>41</v>
      </c>
      <c r="J73" s="10" t="s">
        <v>33</v>
      </c>
      <c r="K73" s="10" t="s">
        <v>71</v>
      </c>
      <c r="L73" s="10" t="s">
        <v>33</v>
      </c>
      <c r="M73" s="10">
        <v>0.47434164902525688</v>
      </c>
      <c r="N73" s="10">
        <v>0.47434164902525688</v>
      </c>
      <c r="T73" s="10">
        <v>0</v>
      </c>
      <c r="W73" s="10">
        <v>0</v>
      </c>
      <c r="X73" s="10">
        <v>0</v>
      </c>
      <c r="Y73" s="10">
        <v>0</v>
      </c>
      <c r="AB73" s="10">
        <v>0</v>
      </c>
      <c r="AC73" s="10">
        <v>0</v>
      </c>
      <c r="AD73" s="10">
        <v>0</v>
      </c>
      <c r="AE73" s="10">
        <v>0</v>
      </c>
      <c r="AH73" s="10">
        <v>1</v>
      </c>
      <c r="AJ73" s="10">
        <v>1</v>
      </c>
      <c r="AK73" s="10">
        <v>0.47434164902525688</v>
      </c>
      <c r="AL73" s="10">
        <v>0</v>
      </c>
      <c r="AM73" s="10">
        <v>0</v>
      </c>
      <c r="AN73" s="10">
        <v>0</v>
      </c>
      <c r="AO73" s="10">
        <v>0</v>
      </c>
      <c r="AQ73" s="10">
        <v>0</v>
      </c>
      <c r="AR73" s="10">
        <v>4.0157719677855583</v>
      </c>
      <c r="AS73" s="10">
        <v>4.0157719677855583</v>
      </c>
      <c r="AT73" s="10">
        <v>0</v>
      </c>
      <c r="AU73" s="10">
        <v>0</v>
      </c>
      <c r="AV73" s="10">
        <v>57.930713127471257</v>
      </c>
      <c r="AW73" s="10">
        <v>57.930713127471257</v>
      </c>
      <c r="AX73" s="10" t="s">
        <v>33</v>
      </c>
      <c r="AY73" s="10" t="s">
        <v>33</v>
      </c>
      <c r="AZ73" s="10" t="s">
        <v>33</v>
      </c>
      <c r="BA73" s="10" t="s">
        <v>33</v>
      </c>
      <c r="BB73" s="10">
        <v>72</v>
      </c>
      <c r="BC73" s="10">
        <v>94</v>
      </c>
      <c r="BE73" s="10" t="s">
        <v>62</v>
      </c>
      <c r="BF73" s="10" t="s">
        <v>1901</v>
      </c>
      <c r="BG73" s="10">
        <v>7.3774441833352071</v>
      </c>
      <c r="BH73" s="10">
        <v>795.13190161151181</v>
      </c>
      <c r="BI73" s="10">
        <v>73</v>
      </c>
      <c r="BJ73" s="10" t="s">
        <v>33</v>
      </c>
      <c r="BL73" s="10" t="s">
        <v>33</v>
      </c>
      <c r="BM73" s="10" t="s">
        <v>33</v>
      </c>
      <c r="BP73" s="10" t="s">
        <v>33</v>
      </c>
      <c r="BQ73" s="10" t="s">
        <v>33</v>
      </c>
      <c r="BR73" s="10" t="s">
        <v>33</v>
      </c>
      <c r="BS73" s="11" t="s">
        <v>33</v>
      </c>
      <c r="BT73" s="11" t="s">
        <v>33</v>
      </c>
      <c r="BU73" s="10">
        <v>73</v>
      </c>
    </row>
    <row r="74" spans="1:73" s="10" customFormat="1" x14ac:dyDescent="0.45">
      <c r="A74" s="10" t="s">
        <v>33</v>
      </c>
      <c r="D74" s="10" t="s">
        <v>33</v>
      </c>
      <c r="E74" s="10">
        <v>72</v>
      </c>
      <c r="F74" s="10">
        <v>95</v>
      </c>
      <c r="H74" s="10">
        <v>42</v>
      </c>
      <c r="J74" s="10" t="s">
        <v>33</v>
      </c>
      <c r="K74" s="10" t="s">
        <v>72</v>
      </c>
      <c r="L74" s="10" t="s">
        <v>33</v>
      </c>
      <c r="M74" s="10">
        <v>0.2958039891549808</v>
      </c>
      <c r="N74" s="10">
        <v>0.2958039891549808</v>
      </c>
      <c r="T74" s="10">
        <v>0</v>
      </c>
      <c r="W74" s="10">
        <v>0</v>
      </c>
      <c r="X74" s="10">
        <v>0</v>
      </c>
      <c r="Y74" s="10">
        <v>0</v>
      </c>
      <c r="AB74" s="10">
        <v>0</v>
      </c>
      <c r="AC74" s="10">
        <v>0</v>
      </c>
      <c r="AD74" s="10">
        <v>0</v>
      </c>
      <c r="AE74" s="10">
        <v>0</v>
      </c>
      <c r="AH74" s="10">
        <v>1</v>
      </c>
      <c r="AJ74" s="10">
        <v>1</v>
      </c>
      <c r="AK74" s="10">
        <v>0.2958039891549808</v>
      </c>
      <c r="AL74" s="10">
        <v>0</v>
      </c>
      <c r="AM74" s="10">
        <v>0</v>
      </c>
      <c r="AN74" s="10">
        <v>0</v>
      </c>
      <c r="AO74" s="10">
        <v>0</v>
      </c>
      <c r="AQ74" s="10">
        <v>0</v>
      </c>
      <c r="AR74" s="10">
        <v>0.44559137676590804</v>
      </c>
      <c r="AS74" s="10">
        <v>0.44559137676590804</v>
      </c>
      <c r="AT74" s="10">
        <v>0</v>
      </c>
      <c r="AU74" s="10">
        <v>0</v>
      </c>
      <c r="AV74" s="10">
        <v>8.6713871284501867</v>
      </c>
      <c r="AW74" s="10">
        <v>8.6713871284501867</v>
      </c>
      <c r="AX74" s="10" t="s">
        <v>33</v>
      </c>
      <c r="AY74" s="10" t="s">
        <v>33</v>
      </c>
      <c r="AZ74" s="10" t="s">
        <v>33</v>
      </c>
      <c r="BA74" s="10" t="s">
        <v>33</v>
      </c>
      <c r="BB74" s="10">
        <v>72</v>
      </c>
      <c r="BC74" s="10">
        <v>95</v>
      </c>
      <c r="BE74" s="10" t="s">
        <v>62</v>
      </c>
      <c r="BF74" s="10" t="s">
        <v>1902</v>
      </c>
      <c r="BG74" s="10">
        <v>0.8186036301455446</v>
      </c>
      <c r="BH74" s="10">
        <v>72.193046342167506</v>
      </c>
      <c r="BI74" s="10">
        <v>74</v>
      </c>
      <c r="BJ74" s="10" t="s">
        <v>33</v>
      </c>
      <c r="BL74" s="10" t="s">
        <v>33</v>
      </c>
      <c r="BM74" s="10" t="s">
        <v>33</v>
      </c>
      <c r="BP74" s="10" t="s">
        <v>33</v>
      </c>
      <c r="BQ74" s="10" t="s">
        <v>33</v>
      </c>
      <c r="BR74" s="10" t="s">
        <v>33</v>
      </c>
      <c r="BS74" s="11" t="s">
        <v>33</v>
      </c>
      <c r="BT74" s="11" t="s">
        <v>33</v>
      </c>
      <c r="BU74" s="10">
        <v>74</v>
      </c>
    </row>
    <row r="75" spans="1:73" s="10" customFormat="1" x14ac:dyDescent="0.45">
      <c r="A75" s="10" t="s">
        <v>33</v>
      </c>
      <c r="D75" s="10" t="s">
        <v>33</v>
      </c>
      <c r="E75" s="10">
        <v>72</v>
      </c>
      <c r="F75" s="10">
        <v>96</v>
      </c>
      <c r="H75" s="10">
        <v>43</v>
      </c>
      <c r="J75" s="10" t="s">
        <v>33</v>
      </c>
      <c r="K75" s="10" t="s">
        <v>73</v>
      </c>
      <c r="L75" s="10" t="s">
        <v>33</v>
      </c>
      <c r="M75" s="10">
        <v>0.14142135623730953</v>
      </c>
      <c r="N75" s="10">
        <v>0.14142135623730953</v>
      </c>
      <c r="T75" s="10">
        <v>0</v>
      </c>
      <c r="W75" s="10">
        <v>0</v>
      </c>
      <c r="X75" s="10">
        <v>0</v>
      </c>
      <c r="Y75" s="10">
        <v>0</v>
      </c>
      <c r="AB75" s="10">
        <v>0</v>
      </c>
      <c r="AC75" s="10">
        <v>0</v>
      </c>
      <c r="AD75" s="10">
        <v>0</v>
      </c>
      <c r="AE75" s="10">
        <v>0</v>
      </c>
      <c r="AH75" s="10">
        <v>1</v>
      </c>
      <c r="AJ75" s="10">
        <v>1</v>
      </c>
      <c r="AK75" s="10">
        <v>0.14142135623730953</v>
      </c>
      <c r="AL75" s="10">
        <v>0</v>
      </c>
      <c r="AM75" s="10">
        <v>0</v>
      </c>
      <c r="AN75" s="10">
        <v>0</v>
      </c>
      <c r="AO75" s="10">
        <v>0</v>
      </c>
      <c r="AQ75" s="10">
        <v>3.4641016151377553E-2</v>
      </c>
      <c r="AR75" s="10">
        <v>0.3272255310450789</v>
      </c>
      <c r="AS75" s="10">
        <v>0.37745500446457636</v>
      </c>
      <c r="AT75" s="10">
        <v>0.81406387955737247</v>
      </c>
      <c r="AU75" s="10">
        <v>1.1998000000000006</v>
      </c>
      <c r="AV75" s="10">
        <v>2.7554305292699754</v>
      </c>
      <c r="AW75" s="10">
        <v>4.7692944088273492</v>
      </c>
      <c r="AX75" s="10" t="s">
        <v>33</v>
      </c>
      <c r="AY75" s="10" t="s">
        <v>33</v>
      </c>
      <c r="AZ75" s="10" t="s">
        <v>33</v>
      </c>
      <c r="BA75" s="10" t="s">
        <v>33</v>
      </c>
      <c r="BB75" s="10">
        <v>72</v>
      </c>
      <c r="BC75" s="10">
        <v>96</v>
      </c>
      <c r="BE75" s="10" t="s">
        <v>62</v>
      </c>
      <c r="BF75" s="10" t="s">
        <v>1903</v>
      </c>
      <c r="BG75" s="10">
        <v>0.69342912134861878</v>
      </c>
      <c r="BH75" s="10">
        <v>95.515462934028406</v>
      </c>
      <c r="BI75" s="10">
        <v>75</v>
      </c>
      <c r="BJ75" s="10" t="s">
        <v>33</v>
      </c>
      <c r="BL75" s="10" t="s">
        <v>33</v>
      </c>
      <c r="BM75" s="10" t="s">
        <v>33</v>
      </c>
      <c r="BP75" s="10" t="s">
        <v>33</v>
      </c>
      <c r="BQ75" s="10" t="s">
        <v>33</v>
      </c>
      <c r="BR75" s="10" t="s">
        <v>33</v>
      </c>
      <c r="BS75" s="11" t="s">
        <v>33</v>
      </c>
      <c r="BT75" s="11" t="s">
        <v>33</v>
      </c>
      <c r="BU75" s="10">
        <v>75</v>
      </c>
    </row>
    <row r="76" spans="1:73" s="10" customFormat="1" x14ac:dyDescent="0.45">
      <c r="A76" s="10" t="s">
        <v>33</v>
      </c>
      <c r="D76" s="10" t="s">
        <v>33</v>
      </c>
      <c r="E76" s="10">
        <v>72</v>
      </c>
      <c r="F76" s="10">
        <v>99</v>
      </c>
      <c r="H76" s="10">
        <v>44</v>
      </c>
      <c r="J76" s="10" t="s">
        <v>33</v>
      </c>
      <c r="K76" s="10" t="s">
        <v>74</v>
      </c>
      <c r="L76" s="10" t="s">
        <v>33</v>
      </c>
      <c r="M76" s="10">
        <v>1.6770509831248422E-4</v>
      </c>
      <c r="N76" s="10">
        <v>1.6770509831248422E-4</v>
      </c>
      <c r="T76" s="10">
        <v>0</v>
      </c>
      <c r="W76" s="10">
        <v>0</v>
      </c>
      <c r="X76" s="10">
        <v>0</v>
      </c>
      <c r="Y76" s="10">
        <v>0</v>
      </c>
      <c r="AB76" s="10">
        <v>0</v>
      </c>
      <c r="AC76" s="10">
        <v>0</v>
      </c>
      <c r="AD76" s="10">
        <v>0</v>
      </c>
      <c r="AE76" s="10">
        <v>0</v>
      </c>
      <c r="AH76" s="10">
        <v>1</v>
      </c>
      <c r="AJ76" s="10">
        <v>1</v>
      </c>
      <c r="AK76" s="10">
        <v>1.6770509831248422E-4</v>
      </c>
      <c r="AL76" s="10">
        <v>0</v>
      </c>
      <c r="AM76" s="10">
        <v>0</v>
      </c>
      <c r="AN76" s="10">
        <v>0</v>
      </c>
      <c r="AO76" s="10">
        <v>0</v>
      </c>
      <c r="AQ76" s="10">
        <v>8.9439234128335958E-4</v>
      </c>
      <c r="AR76" s="10">
        <v>3.0563826307631768E-3</v>
      </c>
      <c r="AS76" s="10">
        <v>4.3532515256240484E-3</v>
      </c>
      <c r="AT76" s="10">
        <v>2.1018220020158952E-2</v>
      </c>
      <c r="AU76" s="10">
        <v>1.400224689891455E-2</v>
      </c>
      <c r="AV76" s="10">
        <v>7.6548013237766305E-2</v>
      </c>
      <c r="AW76" s="10">
        <v>0.1115684801568398</v>
      </c>
      <c r="AX76" s="10" t="s">
        <v>33</v>
      </c>
      <c r="AY76" s="10" t="s">
        <v>33</v>
      </c>
      <c r="AZ76" s="10" t="s">
        <v>33</v>
      </c>
      <c r="BA76" s="10" t="s">
        <v>33</v>
      </c>
      <c r="BB76" s="10">
        <v>72</v>
      </c>
      <c r="BC76" s="10">
        <v>99</v>
      </c>
      <c r="BE76" s="10" t="s">
        <v>62</v>
      </c>
      <c r="BF76" s="10" t="s">
        <v>1904</v>
      </c>
      <c r="BG76" s="10">
        <v>7.9974337198284954E-3</v>
      </c>
      <c r="BH76" s="10">
        <v>7.7396664862761595</v>
      </c>
      <c r="BI76" s="10">
        <v>76</v>
      </c>
      <c r="BJ76" s="10" t="s">
        <v>33</v>
      </c>
      <c r="BL76" s="10" t="s">
        <v>33</v>
      </c>
      <c r="BM76" s="10" t="s">
        <v>33</v>
      </c>
      <c r="BP76" s="10" t="s">
        <v>33</v>
      </c>
      <c r="BQ76" s="10" t="s">
        <v>33</v>
      </c>
      <c r="BR76" s="10" t="s">
        <v>33</v>
      </c>
      <c r="BS76" s="11" t="s">
        <v>33</v>
      </c>
      <c r="BT76" s="11" t="s">
        <v>33</v>
      </c>
      <c r="BU76" s="10">
        <v>76</v>
      </c>
    </row>
    <row r="77" spans="1:73" s="10" customFormat="1" x14ac:dyDescent="0.45">
      <c r="A77" s="10" t="s">
        <v>33</v>
      </c>
      <c r="D77" s="10" t="s">
        <v>33</v>
      </c>
      <c r="E77" s="10">
        <v>72</v>
      </c>
      <c r="F77" s="10">
        <v>103</v>
      </c>
      <c r="H77" s="10">
        <v>45</v>
      </c>
      <c r="J77" s="10" t="s">
        <v>33</v>
      </c>
      <c r="K77" s="10" t="s">
        <v>75</v>
      </c>
      <c r="L77" s="10" t="s">
        <v>33</v>
      </c>
      <c r="M77" s="10">
        <v>0.14142135623730953</v>
      </c>
      <c r="N77" s="10">
        <v>0.14142135623730953</v>
      </c>
      <c r="T77" s="10">
        <v>0</v>
      </c>
      <c r="W77" s="10">
        <v>0</v>
      </c>
      <c r="X77" s="10">
        <v>0</v>
      </c>
      <c r="Y77" s="10">
        <v>0</v>
      </c>
      <c r="AB77" s="10">
        <v>0</v>
      </c>
      <c r="AC77" s="10">
        <v>0</v>
      </c>
      <c r="AD77" s="10">
        <v>0</v>
      </c>
      <c r="AE77" s="10">
        <v>0</v>
      </c>
      <c r="AH77" s="10">
        <v>1</v>
      </c>
      <c r="AJ77" s="10">
        <v>1</v>
      </c>
      <c r="AK77" s="10">
        <v>0.14142135623730953</v>
      </c>
      <c r="AL77" s="10">
        <v>0</v>
      </c>
      <c r="AM77" s="10">
        <v>0</v>
      </c>
      <c r="AN77" s="10">
        <v>0</v>
      </c>
      <c r="AO77" s="10">
        <v>0</v>
      </c>
      <c r="AQ77" s="10">
        <v>0</v>
      </c>
      <c r="AR77" s="10">
        <v>0.21899631557696894</v>
      </c>
      <c r="AS77" s="10">
        <v>0.21899631557696894</v>
      </c>
      <c r="AT77" s="10">
        <v>0</v>
      </c>
      <c r="AU77" s="10">
        <v>0</v>
      </c>
      <c r="AV77" s="10">
        <v>3.0754298814182466</v>
      </c>
      <c r="AW77" s="10">
        <v>3.0754298814182466</v>
      </c>
      <c r="AX77" s="10" t="s">
        <v>33</v>
      </c>
      <c r="AY77" s="10" t="s">
        <v>33</v>
      </c>
      <c r="AZ77" s="10" t="s">
        <v>33</v>
      </c>
      <c r="BA77" s="10" t="s">
        <v>33</v>
      </c>
      <c r="BB77" s="10">
        <v>72</v>
      </c>
      <c r="BC77" s="10">
        <v>103</v>
      </c>
      <c r="BE77" s="10" t="s">
        <v>62</v>
      </c>
      <c r="BF77" s="10" t="s">
        <v>75</v>
      </c>
      <c r="BG77" s="10">
        <v>0.40232192153481999</v>
      </c>
      <c r="BH77" s="10">
        <v>11.748054224248696</v>
      </c>
      <c r="BI77" s="10">
        <v>77</v>
      </c>
      <c r="BJ77" s="10" t="s">
        <v>33</v>
      </c>
      <c r="BL77" s="10" t="s">
        <v>33</v>
      </c>
      <c r="BM77" s="10" t="s">
        <v>33</v>
      </c>
      <c r="BP77" s="10" t="s">
        <v>33</v>
      </c>
      <c r="BQ77" s="10" t="s">
        <v>33</v>
      </c>
      <c r="BR77" s="10" t="s">
        <v>33</v>
      </c>
      <c r="BS77" s="11" t="s">
        <v>33</v>
      </c>
      <c r="BT77" s="11" t="s">
        <v>33</v>
      </c>
      <c r="BU77" s="10">
        <v>77</v>
      </c>
    </row>
    <row r="78" spans="1:73" s="10" customFormat="1" x14ac:dyDescent="0.45">
      <c r="A78" s="10">
        <v>33</v>
      </c>
      <c r="D78" s="10">
        <v>79</v>
      </c>
      <c r="E78" s="10" t="s">
        <v>33</v>
      </c>
      <c r="F78" s="10">
        <v>58</v>
      </c>
      <c r="H78" s="10" t="s">
        <v>33</v>
      </c>
      <c r="J78" s="10" t="s">
        <v>63</v>
      </c>
      <c r="K78" s="10">
        <v>0</v>
      </c>
      <c r="L78" s="10">
        <v>1</v>
      </c>
      <c r="M78" s="10" t="s">
        <v>33</v>
      </c>
      <c r="N78" s="10">
        <v>1</v>
      </c>
      <c r="T78" s="10">
        <v>0</v>
      </c>
      <c r="W78" s="10">
        <v>0</v>
      </c>
      <c r="X78" s="10">
        <v>0</v>
      </c>
      <c r="Y78" s="10">
        <v>0</v>
      </c>
      <c r="AB78" s="10">
        <v>0</v>
      </c>
      <c r="AC78" s="10">
        <v>0</v>
      </c>
      <c r="AD78" s="12">
        <v>1.3210232119883623</v>
      </c>
      <c r="AE78" s="12">
        <v>16.589828388932787</v>
      </c>
      <c r="AH78" s="10">
        <v>1</v>
      </c>
      <c r="AJ78" s="10">
        <v>1</v>
      </c>
      <c r="AK78" s="10">
        <v>1</v>
      </c>
      <c r="AL78" s="10">
        <v>0</v>
      </c>
      <c r="AM78" s="10">
        <v>0</v>
      </c>
      <c r="AN78" s="10">
        <v>0</v>
      </c>
      <c r="AO78" s="10">
        <v>0.95389999999999997</v>
      </c>
      <c r="AQ78" s="10">
        <v>0</v>
      </c>
      <c r="AR78" s="10">
        <v>1.3210232119883623</v>
      </c>
      <c r="AS78" s="10">
        <v>1.3210232119883623</v>
      </c>
      <c r="AT78" s="10">
        <v>0</v>
      </c>
      <c r="AU78" s="10">
        <v>0</v>
      </c>
      <c r="AV78" s="10">
        <v>16.589828388932787</v>
      </c>
      <c r="AW78" s="10">
        <v>16.589828388932787</v>
      </c>
      <c r="AX78" s="10">
        <v>3.7499999999999996</v>
      </c>
      <c r="AY78" s="10">
        <v>0.95389999999999997</v>
      </c>
      <c r="AZ78" s="10" t="s">
        <v>33</v>
      </c>
      <c r="BA78" s="10">
        <v>79</v>
      </c>
      <c r="BB78" s="10" t="s">
        <v>33</v>
      </c>
      <c r="BC78" s="10">
        <v>58</v>
      </c>
      <c r="BE78" s="10" t="s">
        <v>33</v>
      </c>
      <c r="BF78" s="10" t="s">
        <v>33</v>
      </c>
      <c r="BG78" s="10" t="s">
        <v>33</v>
      </c>
      <c r="BH78" s="10" t="s">
        <v>33</v>
      </c>
      <c r="BI78" s="10" t="s">
        <v>33</v>
      </c>
      <c r="BJ78" s="10" t="s">
        <v>33</v>
      </c>
      <c r="BL78" s="10" t="s">
        <v>33</v>
      </c>
      <c r="BM78" s="10" t="s">
        <v>33</v>
      </c>
      <c r="BP78" s="10" t="s">
        <v>34</v>
      </c>
      <c r="BQ78" s="10">
        <v>0</v>
      </c>
      <c r="BR78" s="10" t="s">
        <v>63</v>
      </c>
      <c r="BS78" s="11">
        <v>1.3210232119883623</v>
      </c>
      <c r="BT78" s="11">
        <v>16.589828388932787</v>
      </c>
      <c r="BU78" s="10">
        <v>78</v>
      </c>
    </row>
    <row r="79" spans="1:73" s="10" customFormat="1" x14ac:dyDescent="0.45">
      <c r="A79" s="10">
        <v>34</v>
      </c>
      <c r="D79" s="10">
        <v>80</v>
      </c>
      <c r="E79" s="10" t="s">
        <v>33</v>
      </c>
      <c r="F79" s="10">
        <v>60</v>
      </c>
      <c r="H79" s="10" t="s">
        <v>33</v>
      </c>
      <c r="J79" s="10" t="s">
        <v>64</v>
      </c>
      <c r="K79" s="10">
        <v>0</v>
      </c>
      <c r="L79" s="10">
        <v>1</v>
      </c>
      <c r="M79" s="10" t="s">
        <v>33</v>
      </c>
      <c r="N79" s="10">
        <v>1</v>
      </c>
      <c r="T79" s="10">
        <v>0</v>
      </c>
      <c r="W79" s="10">
        <v>0</v>
      </c>
      <c r="X79" s="10">
        <v>0</v>
      </c>
      <c r="Y79" s="10">
        <v>0</v>
      </c>
      <c r="AB79" s="10">
        <v>0</v>
      </c>
      <c r="AC79" s="10">
        <v>0</v>
      </c>
      <c r="AD79" s="12">
        <v>3.5517601270356076</v>
      </c>
      <c r="AE79" s="12">
        <v>57.563008955404683</v>
      </c>
      <c r="AH79" s="10">
        <v>1</v>
      </c>
      <c r="AJ79" s="10">
        <v>1</v>
      </c>
      <c r="AK79" s="10">
        <v>1</v>
      </c>
      <c r="AL79" s="10">
        <v>0</v>
      </c>
      <c r="AM79" s="10">
        <v>0</v>
      </c>
      <c r="AN79" s="10">
        <v>0</v>
      </c>
      <c r="AO79" s="10">
        <v>7.2504999999999997</v>
      </c>
      <c r="AQ79" s="10">
        <v>0</v>
      </c>
      <c r="AR79" s="10">
        <v>3.5517601270356076</v>
      </c>
      <c r="AS79" s="10">
        <v>3.5517601270356076</v>
      </c>
      <c r="AT79" s="10">
        <v>0</v>
      </c>
      <c r="AU79" s="10">
        <v>0</v>
      </c>
      <c r="AV79" s="10">
        <v>57.563008955404683</v>
      </c>
      <c r="AW79" s="10">
        <v>57.563008955404683</v>
      </c>
      <c r="AX79" s="10">
        <v>0</v>
      </c>
      <c r="AY79" s="10">
        <v>7.2504999999999997</v>
      </c>
      <c r="AZ79" s="10" t="s">
        <v>33</v>
      </c>
      <c r="BA79" s="10">
        <v>80</v>
      </c>
      <c r="BB79" s="10" t="s">
        <v>33</v>
      </c>
      <c r="BC79" s="10">
        <v>60</v>
      </c>
      <c r="BE79" s="10" t="s">
        <v>33</v>
      </c>
      <c r="BF79" s="10" t="s">
        <v>33</v>
      </c>
      <c r="BG79" s="10" t="s">
        <v>33</v>
      </c>
      <c r="BH79" s="10" t="s">
        <v>33</v>
      </c>
      <c r="BI79" s="10" t="s">
        <v>33</v>
      </c>
      <c r="BJ79" s="10" t="s">
        <v>33</v>
      </c>
      <c r="BL79" s="10" t="s">
        <v>33</v>
      </c>
      <c r="BM79" s="10" t="s">
        <v>33</v>
      </c>
      <c r="BP79" s="10" t="s">
        <v>34</v>
      </c>
      <c r="BQ79" s="10">
        <v>0</v>
      </c>
      <c r="BR79" s="10" t="s">
        <v>64</v>
      </c>
      <c r="BS79" s="11">
        <v>3.5517601270356076</v>
      </c>
      <c r="BT79" s="11">
        <v>57.563008955404683</v>
      </c>
      <c r="BU79" s="10">
        <v>79</v>
      </c>
    </row>
    <row r="80" spans="1:73" s="10" customFormat="1" x14ac:dyDescent="0.45">
      <c r="A80" s="10">
        <v>35</v>
      </c>
      <c r="D80" s="10">
        <v>85</v>
      </c>
      <c r="E80" s="10" t="s">
        <v>33</v>
      </c>
      <c r="F80" s="10">
        <v>61</v>
      </c>
      <c r="H80" s="10" t="s">
        <v>33</v>
      </c>
      <c r="J80" s="10" t="s">
        <v>65</v>
      </c>
      <c r="K80" s="10">
        <v>0</v>
      </c>
      <c r="L80" s="10">
        <v>1</v>
      </c>
      <c r="M80" s="10" t="s">
        <v>33</v>
      </c>
      <c r="N80" s="10">
        <v>1</v>
      </c>
      <c r="T80" s="10">
        <v>0.63245553203367588</v>
      </c>
      <c r="W80" s="10">
        <v>1.2700604316330779</v>
      </c>
      <c r="X80" s="10" t="s">
        <v>35</v>
      </c>
      <c r="Y80" s="10">
        <v>0.1224744871391589</v>
      </c>
      <c r="AB80" s="10">
        <v>14.694488966956285</v>
      </c>
      <c r="AC80" s="10">
        <v>0</v>
      </c>
      <c r="AD80" s="10">
        <v>0</v>
      </c>
      <c r="AE80" s="10">
        <v>0</v>
      </c>
      <c r="AH80" s="10">
        <v>1</v>
      </c>
      <c r="AJ80" s="10">
        <v>1</v>
      </c>
      <c r="AK80" s="10">
        <v>1</v>
      </c>
      <c r="AL80" s="10">
        <v>0.63245553203367588</v>
      </c>
      <c r="AM80" s="10">
        <v>1.2700604316330779</v>
      </c>
      <c r="AN80" s="10">
        <v>0</v>
      </c>
      <c r="AO80" s="10">
        <v>0</v>
      </c>
      <c r="AQ80" s="10">
        <v>0.63245553203367588</v>
      </c>
      <c r="AR80" s="10">
        <v>5.7967551944274041</v>
      </c>
      <c r="AS80" s="10">
        <v>6.7138157158762342</v>
      </c>
      <c r="AT80" s="10">
        <v>14.862705002791383</v>
      </c>
      <c r="AU80" s="10">
        <v>14.694488966956285</v>
      </c>
      <c r="AV80" s="10">
        <v>92.495084333710864</v>
      </c>
      <c r="AW80" s="10">
        <v>122.05227830345854</v>
      </c>
      <c r="AX80" s="10">
        <v>0</v>
      </c>
      <c r="AY80" s="10">
        <v>6.5758752985253555</v>
      </c>
      <c r="AZ80" s="10" t="s">
        <v>33</v>
      </c>
      <c r="BA80" s="10">
        <v>85</v>
      </c>
      <c r="BB80" s="10" t="s">
        <v>33</v>
      </c>
      <c r="BC80" s="10">
        <v>61</v>
      </c>
      <c r="BE80" s="10" t="s">
        <v>33</v>
      </c>
      <c r="BF80" s="10" t="s">
        <v>33</v>
      </c>
      <c r="BG80" s="10" t="s">
        <v>33</v>
      </c>
      <c r="BH80" s="10" t="s">
        <v>33</v>
      </c>
      <c r="BI80" s="10" t="s">
        <v>33</v>
      </c>
      <c r="BJ80" s="10" t="s">
        <v>33</v>
      </c>
      <c r="BL80" s="10" t="s">
        <v>33</v>
      </c>
      <c r="BM80" s="10" t="s">
        <v>33</v>
      </c>
      <c r="BP80" s="10" t="s">
        <v>33</v>
      </c>
      <c r="BQ80" s="10">
        <v>0</v>
      </c>
      <c r="BR80" s="10" t="s">
        <v>65</v>
      </c>
      <c r="BS80" s="11">
        <v>6.7138157158762342</v>
      </c>
      <c r="BT80" s="11">
        <v>122.05227830345854</v>
      </c>
      <c r="BU80" s="10">
        <v>80</v>
      </c>
    </row>
    <row r="81" spans="1:73" s="10" customFormat="1" x14ac:dyDescent="0.45">
      <c r="A81" s="10" t="s">
        <v>33</v>
      </c>
      <c r="D81" s="10" t="s">
        <v>33</v>
      </c>
      <c r="E81" s="10">
        <v>80</v>
      </c>
      <c r="F81" s="10">
        <v>92</v>
      </c>
      <c r="H81" s="10">
        <v>39</v>
      </c>
      <c r="J81" s="10" t="s">
        <v>33</v>
      </c>
      <c r="K81" s="10" t="s">
        <v>69</v>
      </c>
      <c r="L81" s="10" t="s">
        <v>33</v>
      </c>
      <c r="M81" s="10">
        <v>1.3416407864998738</v>
      </c>
      <c r="N81" s="10">
        <v>1.3416407864998738</v>
      </c>
      <c r="T81" s="10">
        <v>0</v>
      </c>
      <c r="W81" s="10">
        <v>0</v>
      </c>
      <c r="X81" s="10">
        <v>0</v>
      </c>
      <c r="Y81" s="10">
        <v>0</v>
      </c>
      <c r="AB81" s="10">
        <v>0</v>
      </c>
      <c r="AC81" s="10">
        <v>0</v>
      </c>
      <c r="AD81" s="10">
        <v>0</v>
      </c>
      <c r="AE81" s="10">
        <v>0</v>
      </c>
      <c r="AH81" s="10">
        <v>1</v>
      </c>
      <c r="AJ81" s="10">
        <v>1</v>
      </c>
      <c r="AK81" s="10">
        <v>1.3416407864998738</v>
      </c>
      <c r="AL81" s="10">
        <v>0</v>
      </c>
      <c r="AM81" s="10">
        <v>0</v>
      </c>
      <c r="AN81" s="10">
        <v>0</v>
      </c>
      <c r="AO81" s="10">
        <v>0</v>
      </c>
      <c r="AQ81" s="10">
        <v>0</v>
      </c>
      <c r="AR81" s="10">
        <v>4.4496026342419768</v>
      </c>
      <c r="AS81" s="10">
        <v>4.4496026342419768</v>
      </c>
      <c r="AT81" s="10">
        <v>0</v>
      </c>
      <c r="AU81" s="10">
        <v>0</v>
      </c>
      <c r="AV81" s="10">
        <v>89.839067380469757</v>
      </c>
      <c r="AW81" s="10">
        <v>89.839067380469757</v>
      </c>
      <c r="AX81" s="10" t="s">
        <v>33</v>
      </c>
      <c r="AY81" s="10" t="s">
        <v>33</v>
      </c>
      <c r="AZ81" s="10" t="s">
        <v>33</v>
      </c>
      <c r="BA81" s="10" t="s">
        <v>33</v>
      </c>
      <c r="BB81" s="10">
        <v>80</v>
      </c>
      <c r="BC81" s="10">
        <v>92</v>
      </c>
      <c r="BE81" s="10" t="s">
        <v>65</v>
      </c>
      <c r="BF81" s="10" t="s">
        <v>1905</v>
      </c>
      <c r="BG81" s="10">
        <v>0</v>
      </c>
      <c r="BH81" s="10">
        <v>968.78162261008424</v>
      </c>
      <c r="BI81" s="10">
        <v>81</v>
      </c>
      <c r="BJ81" s="10" t="s">
        <v>33</v>
      </c>
      <c r="BL81" s="10" t="s">
        <v>33</v>
      </c>
      <c r="BM81" s="10" t="s">
        <v>33</v>
      </c>
      <c r="BP81" s="10" t="s">
        <v>33</v>
      </c>
      <c r="BQ81" s="10" t="s">
        <v>33</v>
      </c>
      <c r="BR81" s="10" t="s">
        <v>33</v>
      </c>
      <c r="BS81" s="11" t="s">
        <v>33</v>
      </c>
      <c r="BT81" s="11" t="s">
        <v>33</v>
      </c>
      <c r="BU81" s="10">
        <v>81</v>
      </c>
    </row>
    <row r="82" spans="1:73" s="10" customFormat="1" x14ac:dyDescent="0.45">
      <c r="A82" s="10" t="s">
        <v>33</v>
      </c>
      <c r="D82" s="10" t="s">
        <v>33</v>
      </c>
      <c r="E82" s="10">
        <v>80</v>
      </c>
      <c r="F82" s="10">
        <v>9</v>
      </c>
      <c r="H82" s="10">
        <v>5</v>
      </c>
      <c r="J82" s="10" t="s">
        <v>33</v>
      </c>
      <c r="K82" s="10" t="s">
        <v>37</v>
      </c>
      <c r="L82" s="10" t="s">
        <v>33</v>
      </c>
      <c r="M82" s="10">
        <v>1.0954451150103321</v>
      </c>
      <c r="N82" s="10">
        <v>1.0954451150103321</v>
      </c>
      <c r="T82" s="10">
        <v>0</v>
      </c>
      <c r="W82" s="10">
        <v>0</v>
      </c>
      <c r="X82" s="10">
        <v>0</v>
      </c>
      <c r="Y82" s="10">
        <v>0</v>
      </c>
      <c r="AB82" s="10">
        <v>0</v>
      </c>
      <c r="AC82" s="10">
        <v>0</v>
      </c>
      <c r="AD82" s="10">
        <v>0</v>
      </c>
      <c r="AE82" s="10">
        <v>0</v>
      </c>
      <c r="AH82" s="10">
        <v>1</v>
      </c>
      <c r="AJ82" s="10">
        <v>1</v>
      </c>
      <c r="AK82" s="10">
        <v>1.0954451150103321</v>
      </c>
      <c r="AL82" s="10">
        <v>0</v>
      </c>
      <c r="AM82" s="10">
        <v>0</v>
      </c>
      <c r="AN82" s="10">
        <v>0</v>
      </c>
      <c r="AO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1.0954451150103321</v>
      </c>
      <c r="AW82" s="10">
        <v>1.0954451150103321</v>
      </c>
      <c r="AX82" s="10" t="s">
        <v>33</v>
      </c>
      <c r="AY82" s="10" t="s">
        <v>33</v>
      </c>
      <c r="AZ82" s="10" t="s">
        <v>33</v>
      </c>
      <c r="BA82" s="10" t="s">
        <v>33</v>
      </c>
      <c r="BB82" s="10">
        <v>80</v>
      </c>
      <c r="BC82" s="10">
        <v>9</v>
      </c>
      <c r="BE82" s="10" t="s">
        <v>65</v>
      </c>
      <c r="BF82" s="10" t="s">
        <v>1906</v>
      </c>
      <c r="BG82" s="10">
        <v>0</v>
      </c>
      <c r="BH82" s="10">
        <v>16.097006156425486</v>
      </c>
      <c r="BI82" s="10">
        <v>82</v>
      </c>
      <c r="BJ82" s="10" t="s">
        <v>33</v>
      </c>
      <c r="BL82" s="10" t="s">
        <v>33</v>
      </c>
      <c r="BM82" s="10" t="s">
        <v>33</v>
      </c>
      <c r="BP82" s="10" t="s">
        <v>33</v>
      </c>
      <c r="BQ82" s="10" t="s">
        <v>33</v>
      </c>
      <c r="BR82" s="10" t="s">
        <v>33</v>
      </c>
      <c r="BS82" s="11" t="s">
        <v>33</v>
      </c>
      <c r="BT82" s="11" t="s">
        <v>33</v>
      </c>
      <c r="BU82" s="10">
        <v>82</v>
      </c>
    </row>
    <row r="83" spans="1:73" s="10" customFormat="1" x14ac:dyDescent="0.45">
      <c r="A83" s="10" t="s">
        <v>33</v>
      </c>
      <c r="D83" s="10" t="s">
        <v>33</v>
      </c>
      <c r="E83" s="10">
        <v>80</v>
      </c>
      <c r="F83" s="10">
        <v>24</v>
      </c>
      <c r="H83" s="10">
        <v>11</v>
      </c>
      <c r="J83" s="10" t="s">
        <v>33</v>
      </c>
      <c r="K83" s="10" t="s">
        <v>42</v>
      </c>
      <c r="L83" s="10" t="s">
        <v>33</v>
      </c>
      <c r="M83" s="10">
        <v>0.58787753826796263</v>
      </c>
      <c r="N83" s="10">
        <v>0.58787753826796263</v>
      </c>
      <c r="T83" s="10">
        <v>0</v>
      </c>
      <c r="W83" s="10">
        <v>0</v>
      </c>
      <c r="X83" s="10">
        <v>0</v>
      </c>
      <c r="Y83" s="10">
        <v>0</v>
      </c>
      <c r="AB83" s="10">
        <v>0</v>
      </c>
      <c r="AC83" s="10">
        <v>0</v>
      </c>
      <c r="AD83" s="10">
        <v>0</v>
      </c>
      <c r="AE83" s="10">
        <v>0</v>
      </c>
      <c r="AH83" s="10">
        <v>1</v>
      </c>
      <c r="AJ83" s="10">
        <v>1</v>
      </c>
      <c r="AK83" s="10">
        <v>0.58787753826796263</v>
      </c>
      <c r="AL83" s="10">
        <v>0</v>
      </c>
      <c r="AM83" s="10">
        <v>0</v>
      </c>
      <c r="AN83" s="10">
        <v>0</v>
      </c>
      <c r="AO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0.58787753826796263</v>
      </c>
      <c r="AW83" s="10">
        <v>0.58787753826796263</v>
      </c>
      <c r="AX83" s="10" t="s">
        <v>33</v>
      </c>
      <c r="AY83" s="10" t="s">
        <v>33</v>
      </c>
      <c r="AZ83" s="10" t="s">
        <v>33</v>
      </c>
      <c r="BA83" s="10" t="s">
        <v>33</v>
      </c>
      <c r="BB83" s="10">
        <v>80</v>
      </c>
      <c r="BC83" s="10">
        <v>24</v>
      </c>
      <c r="BE83" s="10" t="s">
        <v>65</v>
      </c>
      <c r="BF83" s="10" t="s">
        <v>1907</v>
      </c>
      <c r="BG83" s="10">
        <v>0</v>
      </c>
      <c r="BH83" s="10">
        <v>8.6385599999999982</v>
      </c>
      <c r="BI83" s="10">
        <v>83</v>
      </c>
      <c r="BJ83" s="10" t="s">
        <v>33</v>
      </c>
      <c r="BL83" s="10" t="s">
        <v>33</v>
      </c>
      <c r="BM83" s="10" t="s">
        <v>33</v>
      </c>
      <c r="BP83" s="10" t="s">
        <v>33</v>
      </c>
      <c r="BQ83" s="10" t="s">
        <v>33</v>
      </c>
      <c r="BR83" s="10" t="s">
        <v>33</v>
      </c>
      <c r="BS83" s="11" t="s">
        <v>33</v>
      </c>
      <c r="BT83" s="11" t="s">
        <v>33</v>
      </c>
      <c r="BU83" s="10">
        <v>83</v>
      </c>
    </row>
    <row r="84" spans="1:73" s="10" customFormat="1" x14ac:dyDescent="0.45">
      <c r="A84" s="10" t="s">
        <v>33</v>
      </c>
      <c r="D84" s="10" t="s">
        <v>33</v>
      </c>
      <c r="E84" s="10">
        <v>80</v>
      </c>
      <c r="F84" s="10">
        <v>104</v>
      </c>
      <c r="H84" s="10">
        <v>46</v>
      </c>
      <c r="J84" s="10" t="s">
        <v>33</v>
      </c>
      <c r="K84" s="10" t="s">
        <v>76</v>
      </c>
      <c r="L84" s="10" t="s">
        <v>33</v>
      </c>
      <c r="M84" s="10">
        <v>4.5825756949558406E-2</v>
      </c>
      <c r="N84" s="10">
        <v>4.5825756949558406E-2</v>
      </c>
      <c r="T84" s="10">
        <v>0</v>
      </c>
      <c r="W84" s="10">
        <v>0</v>
      </c>
      <c r="X84" s="10">
        <v>0</v>
      </c>
      <c r="Y84" s="10">
        <v>0</v>
      </c>
      <c r="AB84" s="10">
        <v>0</v>
      </c>
      <c r="AC84" s="10">
        <v>0</v>
      </c>
      <c r="AD84" s="10">
        <v>0</v>
      </c>
      <c r="AE84" s="10">
        <v>0</v>
      </c>
      <c r="AH84" s="10">
        <v>1</v>
      </c>
      <c r="AJ84" s="10">
        <v>1</v>
      </c>
      <c r="AK84" s="10">
        <v>4.5825756949558406E-2</v>
      </c>
      <c r="AL84" s="10">
        <v>0</v>
      </c>
      <c r="AM84" s="10">
        <v>0</v>
      </c>
      <c r="AN84" s="10">
        <v>0</v>
      </c>
      <c r="AO84" s="10">
        <v>0</v>
      </c>
      <c r="AQ84" s="10">
        <v>0</v>
      </c>
      <c r="AR84" s="10">
        <v>7.7092128552349204E-2</v>
      </c>
      <c r="AS84" s="10">
        <v>7.7092128552349204E-2</v>
      </c>
      <c r="AT84" s="10">
        <v>0</v>
      </c>
      <c r="AU84" s="10">
        <v>0</v>
      </c>
      <c r="AV84" s="10">
        <v>0.97269429996280532</v>
      </c>
      <c r="AW84" s="10">
        <v>0.97269429996280532</v>
      </c>
      <c r="AX84" s="10" t="s">
        <v>33</v>
      </c>
      <c r="AY84" s="10" t="s">
        <v>33</v>
      </c>
      <c r="AZ84" s="10" t="s">
        <v>33</v>
      </c>
      <c r="BA84" s="10" t="s">
        <v>33</v>
      </c>
      <c r="BB84" s="10">
        <v>80</v>
      </c>
      <c r="BC84" s="10">
        <v>104</v>
      </c>
      <c r="BE84" s="10" t="s">
        <v>65</v>
      </c>
      <c r="BF84" s="10" t="s">
        <v>1908</v>
      </c>
      <c r="BG84" s="10">
        <v>0</v>
      </c>
      <c r="BH84" s="10">
        <v>7.1015295986012106</v>
      </c>
      <c r="BI84" s="10">
        <v>84</v>
      </c>
      <c r="BJ84" s="10" t="s">
        <v>33</v>
      </c>
      <c r="BL84" s="10" t="s">
        <v>33</v>
      </c>
      <c r="BM84" s="10" t="s">
        <v>33</v>
      </c>
      <c r="BP84" s="10" t="s">
        <v>33</v>
      </c>
      <c r="BQ84" s="10" t="s">
        <v>33</v>
      </c>
      <c r="BR84" s="10" t="s">
        <v>33</v>
      </c>
      <c r="BS84" s="11" t="s">
        <v>33</v>
      </c>
      <c r="BT84" s="11" t="s">
        <v>33</v>
      </c>
      <c r="BU84" s="10">
        <v>84</v>
      </c>
    </row>
    <row r="85" spans="1:73" s="10" customFormat="1" x14ac:dyDescent="0.45">
      <c r="A85" s="10">
        <v>36</v>
      </c>
      <c r="D85" s="10">
        <v>88</v>
      </c>
      <c r="E85" s="10" t="s">
        <v>33</v>
      </c>
      <c r="F85" s="10">
        <v>62</v>
      </c>
      <c r="H85" s="10" t="s">
        <v>33</v>
      </c>
      <c r="J85" s="10" t="s">
        <v>66</v>
      </c>
      <c r="K85" s="10">
        <v>0</v>
      </c>
      <c r="L85" s="10">
        <v>1</v>
      </c>
      <c r="M85" s="10">
        <v>0</v>
      </c>
      <c r="N85" s="10">
        <v>0</v>
      </c>
      <c r="T85" s="10">
        <v>2.4494897427831779</v>
      </c>
      <c r="W85" s="10">
        <v>0</v>
      </c>
      <c r="X85" s="10">
        <v>0</v>
      </c>
      <c r="Y85" s="10">
        <v>0</v>
      </c>
      <c r="AB85" s="10">
        <v>0</v>
      </c>
      <c r="AC85" s="10">
        <v>0</v>
      </c>
      <c r="AD85" s="10">
        <v>0</v>
      </c>
      <c r="AE85" s="10">
        <v>0</v>
      </c>
      <c r="AH85" s="10">
        <v>1</v>
      </c>
      <c r="AJ85" s="10">
        <v>1</v>
      </c>
      <c r="AK85" s="10">
        <v>0</v>
      </c>
      <c r="AL85" s="10">
        <v>2.4494897427831779</v>
      </c>
      <c r="AM85" s="10">
        <v>0</v>
      </c>
      <c r="AN85" s="10">
        <v>0</v>
      </c>
      <c r="AO85" s="10">
        <v>0</v>
      </c>
      <c r="AQ85" s="10">
        <v>2.4494897427831779</v>
      </c>
      <c r="AR85" s="10">
        <v>0</v>
      </c>
      <c r="AS85" s="10">
        <v>3.5517601270356076</v>
      </c>
      <c r="AT85" s="10">
        <v>57.563008955404683</v>
      </c>
      <c r="AU85" s="10">
        <v>0</v>
      </c>
      <c r="AV85" s="10">
        <v>0</v>
      </c>
      <c r="AW85" s="10">
        <v>57.563008955404683</v>
      </c>
      <c r="AX85" s="10">
        <v>0</v>
      </c>
      <c r="AY85" s="10">
        <v>7.2504896386382063</v>
      </c>
      <c r="AZ85" s="10" t="s">
        <v>33</v>
      </c>
      <c r="BA85" s="10">
        <v>88</v>
      </c>
      <c r="BB85" s="10" t="s">
        <v>33</v>
      </c>
      <c r="BC85" s="10">
        <v>62</v>
      </c>
      <c r="BE85" s="10" t="s">
        <v>33</v>
      </c>
      <c r="BF85" s="10" t="s">
        <v>33</v>
      </c>
      <c r="BG85" s="10" t="s">
        <v>33</v>
      </c>
      <c r="BH85" s="10" t="s">
        <v>33</v>
      </c>
      <c r="BI85" s="10" t="s">
        <v>33</v>
      </c>
      <c r="BJ85" s="10" t="s">
        <v>33</v>
      </c>
      <c r="BL85" s="10" t="s">
        <v>33</v>
      </c>
      <c r="BM85" s="10" t="s">
        <v>33</v>
      </c>
      <c r="BP85" s="10" t="s">
        <v>33</v>
      </c>
      <c r="BQ85" s="10">
        <v>0</v>
      </c>
      <c r="BR85" s="10" t="s">
        <v>66</v>
      </c>
      <c r="BS85" s="11">
        <v>3.5517601270356076</v>
      </c>
      <c r="BT85" s="11">
        <v>57.563008955404683</v>
      </c>
      <c r="BU85" s="10">
        <v>85</v>
      </c>
    </row>
    <row r="86" spans="1:73" s="10" customFormat="1" x14ac:dyDescent="0.45">
      <c r="A86" s="10" t="s">
        <v>33</v>
      </c>
      <c r="D86" s="10" t="s">
        <v>33</v>
      </c>
      <c r="E86" s="10">
        <v>85</v>
      </c>
      <c r="F86" s="10">
        <v>105</v>
      </c>
      <c r="H86" s="10">
        <v>47</v>
      </c>
      <c r="J86" s="10" t="s">
        <v>33</v>
      </c>
      <c r="K86" s="10" t="s">
        <v>77</v>
      </c>
      <c r="L86" s="10">
        <v>0.5</v>
      </c>
      <c r="M86" s="10">
        <v>0</v>
      </c>
      <c r="N86" s="10">
        <v>0</v>
      </c>
      <c r="T86" s="10">
        <v>0</v>
      </c>
      <c r="W86" s="10">
        <v>0</v>
      </c>
      <c r="X86" s="10">
        <v>0</v>
      </c>
      <c r="Y86" s="10">
        <v>0</v>
      </c>
      <c r="AB86" s="10">
        <v>0</v>
      </c>
      <c r="AC86" s="10">
        <v>0</v>
      </c>
      <c r="AD86" s="10">
        <v>0</v>
      </c>
      <c r="AE86" s="10">
        <v>0</v>
      </c>
      <c r="AH86" s="10">
        <v>1</v>
      </c>
      <c r="AJ86" s="10">
        <v>0.5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 t="s">
        <v>33</v>
      </c>
      <c r="AY86" s="10" t="s">
        <v>33</v>
      </c>
      <c r="AZ86" s="10" t="s">
        <v>33</v>
      </c>
      <c r="BA86" s="10" t="s">
        <v>33</v>
      </c>
      <c r="BB86" s="10">
        <v>85</v>
      </c>
      <c r="BC86" s="10">
        <v>105</v>
      </c>
      <c r="BE86" s="10" t="s">
        <v>66</v>
      </c>
      <c r="BF86" s="10" t="s">
        <v>1909</v>
      </c>
      <c r="BG86" s="10">
        <v>0</v>
      </c>
      <c r="BH86" s="10">
        <v>0</v>
      </c>
      <c r="BI86" s="10">
        <v>86</v>
      </c>
      <c r="BJ86" s="10" t="s">
        <v>33</v>
      </c>
      <c r="BL86" s="10" t="s">
        <v>33</v>
      </c>
      <c r="BM86" s="10" t="s">
        <v>33</v>
      </c>
      <c r="BP86" s="10" t="s">
        <v>33</v>
      </c>
      <c r="BQ86" s="10" t="s">
        <v>33</v>
      </c>
      <c r="BR86" s="10" t="s">
        <v>33</v>
      </c>
      <c r="BS86" s="11" t="s">
        <v>33</v>
      </c>
      <c r="BT86" s="11" t="s">
        <v>33</v>
      </c>
      <c r="BU86" s="10">
        <v>86</v>
      </c>
    </row>
    <row r="87" spans="1:73" s="10" customFormat="1" x14ac:dyDescent="0.45">
      <c r="A87" s="10" t="s">
        <v>33</v>
      </c>
      <c r="D87" s="10" t="s">
        <v>33</v>
      </c>
      <c r="E87" s="10">
        <v>85</v>
      </c>
      <c r="F87" s="10">
        <v>109</v>
      </c>
      <c r="H87" s="10">
        <v>48</v>
      </c>
      <c r="J87" s="10" t="s">
        <v>33</v>
      </c>
      <c r="K87" s="10" t="s">
        <v>78</v>
      </c>
      <c r="L87" s="10">
        <v>0.6</v>
      </c>
      <c r="M87" s="10">
        <v>0</v>
      </c>
      <c r="N87" s="10">
        <v>0</v>
      </c>
      <c r="T87" s="10">
        <v>0</v>
      </c>
      <c r="W87" s="10">
        <v>0</v>
      </c>
      <c r="X87" s="10">
        <v>0</v>
      </c>
      <c r="Y87" s="10">
        <v>0</v>
      </c>
      <c r="AB87" s="10">
        <v>0</v>
      </c>
      <c r="AC87" s="10">
        <v>0</v>
      </c>
      <c r="AD87" s="10">
        <v>0</v>
      </c>
      <c r="AE87" s="10">
        <v>0</v>
      </c>
      <c r="AH87" s="10">
        <v>1</v>
      </c>
      <c r="AJ87" s="10">
        <v>0.6</v>
      </c>
      <c r="AK87" s="10">
        <v>0</v>
      </c>
      <c r="AL87" s="10">
        <v>0</v>
      </c>
      <c r="AM87" s="10">
        <v>0</v>
      </c>
      <c r="AN87" s="10">
        <v>0</v>
      </c>
      <c r="AO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 t="s">
        <v>33</v>
      </c>
      <c r="AY87" s="10" t="s">
        <v>33</v>
      </c>
      <c r="AZ87" s="10" t="s">
        <v>33</v>
      </c>
      <c r="BA87" s="10" t="s">
        <v>33</v>
      </c>
      <c r="BB87" s="10">
        <v>85</v>
      </c>
      <c r="BC87" s="10">
        <v>109</v>
      </c>
      <c r="BE87" s="10" t="s">
        <v>66</v>
      </c>
      <c r="BF87" s="10" t="s">
        <v>78</v>
      </c>
      <c r="BG87" s="10">
        <v>0</v>
      </c>
      <c r="BH87" s="10">
        <v>0</v>
      </c>
      <c r="BI87" s="10">
        <v>87</v>
      </c>
      <c r="BJ87" s="10" t="s">
        <v>33</v>
      </c>
      <c r="BL87" s="10" t="s">
        <v>33</v>
      </c>
      <c r="BM87" s="10" t="s">
        <v>33</v>
      </c>
      <c r="BP87" s="10" t="s">
        <v>33</v>
      </c>
      <c r="BQ87" s="10" t="s">
        <v>33</v>
      </c>
      <c r="BR87" s="10" t="s">
        <v>33</v>
      </c>
      <c r="BS87" s="11" t="s">
        <v>33</v>
      </c>
      <c r="BT87" s="11" t="s">
        <v>33</v>
      </c>
      <c r="BU87" s="10">
        <v>87</v>
      </c>
    </row>
    <row r="88" spans="1:73" s="10" customFormat="1" x14ac:dyDescent="0.45">
      <c r="A88" s="10">
        <v>37</v>
      </c>
      <c r="D88" s="10">
        <v>91</v>
      </c>
      <c r="E88" s="10" t="s">
        <v>33</v>
      </c>
      <c r="F88" s="10">
        <v>68</v>
      </c>
      <c r="H88" s="10" t="s">
        <v>33</v>
      </c>
      <c r="J88" s="10" t="s">
        <v>67</v>
      </c>
      <c r="K88" s="10">
        <v>0</v>
      </c>
      <c r="L88" s="10">
        <v>1</v>
      </c>
      <c r="M88" s="10" t="s">
        <v>33</v>
      </c>
      <c r="N88" s="10">
        <v>1</v>
      </c>
      <c r="T88" s="10">
        <v>0.63245553203367588</v>
      </c>
      <c r="W88" s="10">
        <v>1.1618950038622251</v>
      </c>
      <c r="X88" s="10" t="s">
        <v>79</v>
      </c>
      <c r="Y88" s="10">
        <v>0.3872983346207417</v>
      </c>
      <c r="AB88" s="10">
        <v>0.3872983346207417</v>
      </c>
      <c r="AC88" s="10">
        <v>0</v>
      </c>
      <c r="AD88" s="10">
        <v>0</v>
      </c>
      <c r="AE88" s="10">
        <v>0</v>
      </c>
      <c r="AH88" s="10">
        <v>1</v>
      </c>
      <c r="AJ88" s="10">
        <v>1</v>
      </c>
      <c r="AK88" s="10">
        <v>1</v>
      </c>
      <c r="AL88" s="10">
        <v>0.63245553203367588</v>
      </c>
      <c r="AM88" s="10">
        <v>1.1618950038622251</v>
      </c>
      <c r="AN88" s="10">
        <v>0</v>
      </c>
      <c r="AO88" s="10">
        <v>0</v>
      </c>
      <c r="AQ88" s="10">
        <v>1.3252758550612269</v>
      </c>
      <c r="AR88" s="10">
        <v>30.638448190534536</v>
      </c>
      <c r="AS88" s="10">
        <v>32.560098180373316</v>
      </c>
      <c r="AT88" s="10">
        <v>31.143982593938834</v>
      </c>
      <c r="AU88" s="10">
        <v>7.9937726611402233</v>
      </c>
      <c r="AV88" s="10">
        <v>4724.8467178126848</v>
      </c>
      <c r="AW88" s="10">
        <v>4763.9844730677642</v>
      </c>
      <c r="AX88" s="10">
        <v>6.0373835392494319</v>
      </c>
      <c r="AY88" s="10">
        <v>15.709170899295048</v>
      </c>
      <c r="AZ88" s="10" t="s">
        <v>33</v>
      </c>
      <c r="BA88" s="10">
        <v>91</v>
      </c>
      <c r="BB88" s="10" t="s">
        <v>33</v>
      </c>
      <c r="BC88" s="10">
        <v>68</v>
      </c>
      <c r="BE88" s="10" t="s">
        <v>33</v>
      </c>
      <c r="BF88" s="10" t="s">
        <v>33</v>
      </c>
      <c r="BG88" s="10" t="s">
        <v>33</v>
      </c>
      <c r="BH88" s="10" t="s">
        <v>33</v>
      </c>
      <c r="BI88" s="10" t="s">
        <v>33</v>
      </c>
      <c r="BJ88" s="10" t="s">
        <v>33</v>
      </c>
      <c r="BL88" s="10" t="s">
        <v>33</v>
      </c>
      <c r="BM88" s="10" t="s">
        <v>33</v>
      </c>
      <c r="BP88" s="10" t="s">
        <v>33</v>
      </c>
      <c r="BQ88" s="10">
        <v>0</v>
      </c>
      <c r="BR88" s="10" t="s">
        <v>67</v>
      </c>
      <c r="BS88" s="11">
        <v>32.560098180373316</v>
      </c>
      <c r="BT88" s="11">
        <v>4763.9844730677642</v>
      </c>
      <c r="BU88" s="10">
        <v>88</v>
      </c>
    </row>
    <row r="89" spans="1:73" s="10" customFormat="1" x14ac:dyDescent="0.45">
      <c r="A89" s="10" t="s">
        <v>33</v>
      </c>
      <c r="D89" s="10" t="s">
        <v>33</v>
      </c>
      <c r="E89" s="10">
        <v>88</v>
      </c>
      <c r="F89" s="10">
        <v>113</v>
      </c>
      <c r="H89" s="10">
        <v>49</v>
      </c>
      <c r="J89" s="10" t="s">
        <v>33</v>
      </c>
      <c r="K89" s="10" t="s">
        <v>80</v>
      </c>
      <c r="L89" s="10" t="s">
        <v>33</v>
      </c>
      <c r="M89" s="10">
        <v>4.8989794855663558</v>
      </c>
      <c r="N89" s="10">
        <v>4.8989794855663558</v>
      </c>
      <c r="T89" s="10">
        <v>0</v>
      </c>
      <c r="W89" s="10">
        <v>0</v>
      </c>
      <c r="X89" s="10">
        <v>0</v>
      </c>
      <c r="Y89" s="10">
        <v>0</v>
      </c>
      <c r="AB89" s="10">
        <v>0</v>
      </c>
      <c r="AC89" s="10">
        <v>0</v>
      </c>
      <c r="AD89" s="10">
        <v>0</v>
      </c>
      <c r="AE89" s="10">
        <v>0</v>
      </c>
      <c r="AH89" s="10">
        <v>1</v>
      </c>
      <c r="AJ89" s="10">
        <v>1</v>
      </c>
      <c r="AK89" s="10">
        <v>4.8989794855663558</v>
      </c>
      <c r="AL89" s="10">
        <v>0</v>
      </c>
      <c r="AM89" s="10">
        <v>0</v>
      </c>
      <c r="AN89" s="10">
        <v>0</v>
      </c>
      <c r="AO89" s="10">
        <v>0</v>
      </c>
      <c r="AQ89" s="10">
        <v>0.69282032302755103</v>
      </c>
      <c r="AR89" s="10">
        <v>29.42404353641572</v>
      </c>
      <c r="AS89" s="10">
        <v>30.428633004805668</v>
      </c>
      <c r="AT89" s="10">
        <v>16.28127759114745</v>
      </c>
      <c r="AU89" s="10">
        <v>7.6064743265194812</v>
      </c>
      <c r="AV89" s="10">
        <v>4724.2689073811816</v>
      </c>
      <c r="AW89" s="10">
        <v>4748.1566592988484</v>
      </c>
      <c r="AX89" s="10" t="s">
        <v>33</v>
      </c>
      <c r="AY89" s="10" t="s">
        <v>33</v>
      </c>
      <c r="AZ89" s="10" t="s">
        <v>33</v>
      </c>
      <c r="BA89" s="10" t="s">
        <v>33</v>
      </c>
      <c r="BB89" s="10">
        <v>88</v>
      </c>
      <c r="BC89" s="10">
        <v>113</v>
      </c>
      <c r="BE89" s="10" t="s">
        <v>67</v>
      </c>
      <c r="BF89" s="10" t="s">
        <v>80</v>
      </c>
      <c r="BG89" s="10">
        <v>183.70932802507573</v>
      </c>
      <c r="BH89" s="10">
        <v>35993.42945595202</v>
      </c>
      <c r="BI89" s="10">
        <v>89</v>
      </c>
      <c r="BJ89" s="10" t="s">
        <v>33</v>
      </c>
      <c r="BL89" s="10" t="s">
        <v>33</v>
      </c>
      <c r="BM89" s="10" t="s">
        <v>33</v>
      </c>
      <c r="BP89" s="10" t="s">
        <v>33</v>
      </c>
      <c r="BQ89" s="10" t="s">
        <v>33</v>
      </c>
      <c r="BR89" s="10" t="s">
        <v>33</v>
      </c>
      <c r="BS89" s="11" t="s">
        <v>33</v>
      </c>
      <c r="BT89" s="11" t="s">
        <v>33</v>
      </c>
      <c r="BU89" s="10">
        <v>89</v>
      </c>
    </row>
    <row r="90" spans="1:73" s="10" customFormat="1" x14ac:dyDescent="0.45">
      <c r="A90" s="10" t="s">
        <v>33</v>
      </c>
      <c r="D90" s="10" t="s">
        <v>33</v>
      </c>
      <c r="E90" s="10">
        <v>88</v>
      </c>
      <c r="F90" s="10">
        <v>117</v>
      </c>
      <c r="H90" s="10">
        <v>50</v>
      </c>
      <c r="J90" s="10" t="s">
        <v>33</v>
      </c>
      <c r="K90" s="10" t="s">
        <v>81</v>
      </c>
      <c r="L90" s="10" t="s">
        <v>33</v>
      </c>
      <c r="M90" s="10">
        <v>7.0710678118654771E-3</v>
      </c>
      <c r="N90" s="10">
        <v>7.0710678118654771E-3</v>
      </c>
      <c r="T90" s="10">
        <v>0</v>
      </c>
      <c r="W90" s="10">
        <v>0</v>
      </c>
      <c r="X90" s="10">
        <v>0</v>
      </c>
      <c r="Y90" s="10">
        <v>0</v>
      </c>
      <c r="AB90" s="10">
        <v>0</v>
      </c>
      <c r="AC90" s="10">
        <v>0</v>
      </c>
      <c r="AD90" s="10">
        <v>0</v>
      </c>
      <c r="AE90" s="10">
        <v>0</v>
      </c>
      <c r="AH90" s="10">
        <v>1</v>
      </c>
      <c r="AJ90" s="10">
        <v>1</v>
      </c>
      <c r="AK90" s="10">
        <v>7.0710678118654771E-3</v>
      </c>
      <c r="AL90" s="10">
        <v>0</v>
      </c>
      <c r="AM90" s="10">
        <v>0</v>
      </c>
      <c r="AN90" s="10">
        <v>0</v>
      </c>
      <c r="AO90" s="10">
        <v>0</v>
      </c>
      <c r="AQ90" s="10">
        <v>0</v>
      </c>
      <c r="AR90" s="10">
        <v>5.2509650256592828E-2</v>
      </c>
      <c r="AS90" s="10">
        <v>5.2509650256592828E-2</v>
      </c>
      <c r="AT90" s="10">
        <v>0</v>
      </c>
      <c r="AU90" s="10">
        <v>0</v>
      </c>
      <c r="AV90" s="10">
        <v>0.5778104315035455</v>
      </c>
      <c r="AW90" s="10">
        <v>0.5778104315035455</v>
      </c>
      <c r="AX90" s="10" t="s">
        <v>33</v>
      </c>
      <c r="AY90" s="10" t="s">
        <v>33</v>
      </c>
      <c r="AZ90" s="10" t="s">
        <v>33</v>
      </c>
      <c r="BA90" s="10" t="s">
        <v>33</v>
      </c>
      <c r="BB90" s="10">
        <v>88</v>
      </c>
      <c r="BC90" s="10">
        <v>117</v>
      </c>
      <c r="BE90" s="10" t="s">
        <v>67</v>
      </c>
      <c r="BF90" s="10" t="s">
        <v>1910</v>
      </c>
      <c r="BG90" s="10">
        <v>0.31702089811089823</v>
      </c>
      <c r="BH90" s="10">
        <v>2.8565790890744265</v>
      </c>
      <c r="BI90" s="10">
        <v>90</v>
      </c>
      <c r="BJ90" s="10" t="s">
        <v>33</v>
      </c>
      <c r="BL90" s="10" t="s">
        <v>33</v>
      </c>
      <c r="BM90" s="10" t="s">
        <v>33</v>
      </c>
      <c r="BP90" s="10" t="s">
        <v>33</v>
      </c>
      <c r="BQ90" s="10" t="s">
        <v>33</v>
      </c>
      <c r="BR90" s="10" t="s">
        <v>33</v>
      </c>
      <c r="BS90" s="11" t="s">
        <v>33</v>
      </c>
      <c r="BT90" s="11" t="s">
        <v>33</v>
      </c>
      <c r="BU90" s="10">
        <v>90</v>
      </c>
    </row>
    <row r="91" spans="1:73" s="10" customFormat="1" x14ac:dyDescent="0.45">
      <c r="A91" s="10">
        <v>38</v>
      </c>
      <c r="D91" s="10">
        <v>92</v>
      </c>
      <c r="E91" s="10" t="s">
        <v>33</v>
      </c>
      <c r="F91" s="10">
        <v>69</v>
      </c>
      <c r="H91" s="10" t="s">
        <v>33</v>
      </c>
      <c r="J91" s="10" t="s">
        <v>68</v>
      </c>
      <c r="K91" s="10">
        <v>0</v>
      </c>
      <c r="L91" s="10">
        <v>1</v>
      </c>
      <c r="M91" s="10" t="s">
        <v>33</v>
      </c>
      <c r="N91" s="10">
        <v>1</v>
      </c>
      <c r="T91" s="10">
        <v>0</v>
      </c>
      <c r="W91" s="10">
        <v>0</v>
      </c>
      <c r="X91" s="10">
        <v>0</v>
      </c>
      <c r="Y91" s="10">
        <v>0</v>
      </c>
      <c r="AB91" s="10">
        <v>0</v>
      </c>
      <c r="AC91" s="10">
        <v>0</v>
      </c>
      <c r="AD91" s="12">
        <v>112.64417558692489</v>
      </c>
      <c r="AE91" s="12">
        <v>1887.5291145523865</v>
      </c>
      <c r="AH91" s="10">
        <v>1</v>
      </c>
      <c r="AJ91" s="10">
        <v>1</v>
      </c>
      <c r="AK91" s="10">
        <v>1</v>
      </c>
      <c r="AL91" s="10">
        <v>0</v>
      </c>
      <c r="AM91" s="10">
        <v>0</v>
      </c>
      <c r="AN91" s="10">
        <v>0</v>
      </c>
      <c r="AO91" s="10">
        <v>59.95</v>
      </c>
      <c r="AQ91" s="10">
        <v>0</v>
      </c>
      <c r="AR91" s="10">
        <v>112.64417558692489</v>
      </c>
      <c r="AS91" s="10">
        <v>112.64417558692489</v>
      </c>
      <c r="AT91" s="10">
        <v>0</v>
      </c>
      <c r="AU91" s="10">
        <v>0</v>
      </c>
      <c r="AV91" s="10">
        <v>1887.5291145523865</v>
      </c>
      <c r="AW91" s="10">
        <v>1887.5291145523865</v>
      </c>
      <c r="AX91" s="10">
        <v>0.31819805153394642</v>
      </c>
      <c r="AY91" s="10">
        <v>59.95</v>
      </c>
      <c r="AZ91" s="10" t="s">
        <v>33</v>
      </c>
      <c r="BA91" s="10">
        <v>92</v>
      </c>
      <c r="BB91" s="10" t="s">
        <v>33</v>
      </c>
      <c r="BC91" s="10">
        <v>69</v>
      </c>
      <c r="BE91" s="10" t="s">
        <v>33</v>
      </c>
      <c r="BF91" s="10" t="s">
        <v>33</v>
      </c>
      <c r="BG91" s="10" t="s">
        <v>33</v>
      </c>
      <c r="BH91" s="10" t="s">
        <v>33</v>
      </c>
      <c r="BI91" s="10" t="s">
        <v>33</v>
      </c>
      <c r="BJ91" s="10" t="s">
        <v>33</v>
      </c>
      <c r="BL91" s="10" t="s">
        <v>33</v>
      </c>
      <c r="BM91" s="10" t="s">
        <v>33</v>
      </c>
      <c r="BP91" s="10" t="s">
        <v>34</v>
      </c>
      <c r="BQ91" s="10">
        <v>0</v>
      </c>
      <c r="BR91" s="10" t="s">
        <v>68</v>
      </c>
      <c r="BS91" s="11">
        <v>112.64417558692489</v>
      </c>
      <c r="BT91" s="11">
        <v>1887.5291145523865</v>
      </c>
      <c r="BU91" s="10">
        <v>91</v>
      </c>
    </row>
    <row r="92" spans="1:73" s="10" customFormat="1" x14ac:dyDescent="0.45">
      <c r="A92" s="10">
        <v>39</v>
      </c>
      <c r="D92" s="10">
        <v>93</v>
      </c>
      <c r="E92" s="10" t="s">
        <v>33</v>
      </c>
      <c r="F92" s="10">
        <v>81</v>
      </c>
      <c r="H92" s="10" t="s">
        <v>33</v>
      </c>
      <c r="J92" s="10" t="s">
        <v>69</v>
      </c>
      <c r="K92" s="10">
        <v>0</v>
      </c>
      <c r="L92" s="10">
        <v>1</v>
      </c>
      <c r="M92" s="10" t="s">
        <v>33</v>
      </c>
      <c r="N92" s="10">
        <v>1</v>
      </c>
      <c r="T92" s="10">
        <v>0</v>
      </c>
      <c r="W92" s="10">
        <v>0</v>
      </c>
      <c r="X92" s="10">
        <v>0</v>
      </c>
      <c r="Y92" s="10">
        <v>0</v>
      </c>
      <c r="AB92" s="10">
        <v>0</v>
      </c>
      <c r="AC92" s="10">
        <v>0</v>
      </c>
      <c r="AD92" s="12">
        <v>3.3165379876757308</v>
      </c>
      <c r="AE92" s="12">
        <v>66.962087232638112</v>
      </c>
      <c r="AH92" s="10">
        <v>1</v>
      </c>
      <c r="AJ92" s="10">
        <v>1</v>
      </c>
      <c r="AK92" s="10">
        <v>1</v>
      </c>
      <c r="AL92" s="10">
        <v>0</v>
      </c>
      <c r="AM92" s="10">
        <v>0</v>
      </c>
      <c r="AN92" s="10">
        <v>0</v>
      </c>
      <c r="AO92" s="10">
        <v>2.5179999999999998</v>
      </c>
      <c r="AQ92" s="10">
        <v>0</v>
      </c>
      <c r="AR92" s="10">
        <v>3.3165379876757308</v>
      </c>
      <c r="AS92" s="10">
        <v>3.3165379876757308</v>
      </c>
      <c r="AT92" s="10">
        <v>0</v>
      </c>
      <c r="AU92" s="10">
        <v>0</v>
      </c>
      <c r="AV92" s="10">
        <v>66.962087232638112</v>
      </c>
      <c r="AW92" s="10">
        <v>66.962087232638112</v>
      </c>
      <c r="AX92" s="10">
        <v>0</v>
      </c>
      <c r="AY92" s="10">
        <v>2.5179999999999998</v>
      </c>
      <c r="AZ92" s="10" t="s">
        <v>33</v>
      </c>
      <c r="BA92" s="10">
        <v>93</v>
      </c>
      <c r="BB92" s="10" t="s">
        <v>33</v>
      </c>
      <c r="BC92" s="10">
        <v>81</v>
      </c>
      <c r="BE92" s="10" t="s">
        <v>33</v>
      </c>
      <c r="BF92" s="10" t="s">
        <v>33</v>
      </c>
      <c r="BG92" s="10" t="s">
        <v>33</v>
      </c>
      <c r="BH92" s="10" t="s">
        <v>33</v>
      </c>
      <c r="BI92" s="10" t="s">
        <v>33</v>
      </c>
      <c r="BJ92" s="10" t="s">
        <v>33</v>
      </c>
      <c r="BL92" s="10" t="s">
        <v>33</v>
      </c>
      <c r="BM92" s="10" t="s">
        <v>33</v>
      </c>
      <c r="BP92" s="10" t="s">
        <v>34</v>
      </c>
      <c r="BQ92" s="10">
        <v>0</v>
      </c>
      <c r="BR92" s="10" t="s">
        <v>69</v>
      </c>
      <c r="BS92" s="11">
        <v>3.3165379876757308</v>
      </c>
      <c r="BT92" s="11">
        <v>66.962087232638112</v>
      </c>
      <c r="BU92" s="10">
        <v>92</v>
      </c>
    </row>
    <row r="93" spans="1:73" s="10" customFormat="1" x14ac:dyDescent="0.45">
      <c r="A93" s="10">
        <v>40</v>
      </c>
      <c r="D93" s="10">
        <v>94</v>
      </c>
      <c r="E93" s="10" t="s">
        <v>33</v>
      </c>
      <c r="F93" s="10">
        <v>71</v>
      </c>
      <c r="H93" s="10" t="s">
        <v>33</v>
      </c>
      <c r="J93" s="10" t="s">
        <v>70</v>
      </c>
      <c r="K93" s="10">
        <v>0</v>
      </c>
      <c r="L93" s="10">
        <v>1</v>
      </c>
      <c r="M93" s="10" t="s">
        <v>33</v>
      </c>
      <c r="N93" s="10">
        <v>1</v>
      </c>
      <c r="T93" s="10">
        <v>0</v>
      </c>
      <c r="W93" s="10">
        <v>0</v>
      </c>
      <c r="X93" s="10">
        <v>0</v>
      </c>
      <c r="Y93" s="10">
        <v>0</v>
      </c>
      <c r="AB93" s="10">
        <v>0</v>
      </c>
      <c r="AC93" s="10">
        <v>0</v>
      </c>
      <c r="AD93" s="12">
        <v>78.594764185782751</v>
      </c>
      <c r="AE93" s="12">
        <v>1981.1417321985905</v>
      </c>
      <c r="AH93" s="10">
        <v>1</v>
      </c>
      <c r="AJ93" s="10">
        <v>1</v>
      </c>
      <c r="AK93" s="10">
        <v>1</v>
      </c>
      <c r="AL93" s="10">
        <v>0</v>
      </c>
      <c r="AM93" s="10">
        <v>0</v>
      </c>
      <c r="AN93" s="10">
        <v>0</v>
      </c>
      <c r="AO93" s="10">
        <v>398.41</v>
      </c>
      <c r="AQ93" s="10">
        <v>0</v>
      </c>
      <c r="AR93" s="10">
        <v>78.594764185782751</v>
      </c>
      <c r="AS93" s="10">
        <v>78.594764185782751</v>
      </c>
      <c r="AT93" s="10">
        <v>0</v>
      </c>
      <c r="AU93" s="10">
        <v>0</v>
      </c>
      <c r="AV93" s="10">
        <v>1981.1417321985905</v>
      </c>
      <c r="AW93" s="10">
        <v>1981.1417321985905</v>
      </c>
      <c r="AX93" s="10">
        <v>5.0311529493745266E-4</v>
      </c>
      <c r="AY93" s="10">
        <v>398.41</v>
      </c>
      <c r="AZ93" s="10" t="s">
        <v>33</v>
      </c>
      <c r="BA93" s="10">
        <v>94</v>
      </c>
      <c r="BB93" s="10" t="s">
        <v>33</v>
      </c>
      <c r="BC93" s="10">
        <v>71</v>
      </c>
      <c r="BE93" s="10" t="s">
        <v>33</v>
      </c>
      <c r="BF93" s="10" t="s">
        <v>33</v>
      </c>
      <c r="BG93" s="10" t="s">
        <v>33</v>
      </c>
      <c r="BH93" s="10" t="s">
        <v>33</v>
      </c>
      <c r="BI93" s="10" t="s">
        <v>33</v>
      </c>
      <c r="BJ93" s="10" t="s">
        <v>33</v>
      </c>
      <c r="BL93" s="10" t="s">
        <v>33</v>
      </c>
      <c r="BM93" s="10" t="s">
        <v>33</v>
      </c>
      <c r="BP93" s="10" t="s">
        <v>34</v>
      </c>
      <c r="BQ93" s="10">
        <v>0</v>
      </c>
      <c r="BR93" s="10" t="s">
        <v>70</v>
      </c>
      <c r="BS93" s="11">
        <v>78.594764185782751</v>
      </c>
      <c r="BT93" s="11">
        <v>1981.1417321985905</v>
      </c>
      <c r="BU93" s="10">
        <v>93</v>
      </c>
    </row>
    <row r="94" spans="1:73" s="10" customFormat="1" x14ac:dyDescent="0.45">
      <c r="A94" s="10">
        <v>41</v>
      </c>
      <c r="D94" s="10">
        <v>95</v>
      </c>
      <c r="E94" s="10" t="s">
        <v>33</v>
      </c>
      <c r="F94" s="10">
        <v>73</v>
      </c>
      <c r="H94" s="10" t="s">
        <v>33</v>
      </c>
      <c r="J94" s="10" t="s">
        <v>71</v>
      </c>
      <c r="K94" s="10">
        <v>0</v>
      </c>
      <c r="L94" s="10">
        <v>1</v>
      </c>
      <c r="M94" s="10" t="s">
        <v>33</v>
      </c>
      <c r="N94" s="10">
        <v>1</v>
      </c>
      <c r="T94" s="10">
        <v>0</v>
      </c>
      <c r="W94" s="10">
        <v>0</v>
      </c>
      <c r="X94" s="10">
        <v>0</v>
      </c>
      <c r="Y94" s="10">
        <v>0</v>
      </c>
      <c r="AB94" s="10">
        <v>0</v>
      </c>
      <c r="AC94" s="10">
        <v>0</v>
      </c>
      <c r="AD94" s="12">
        <v>8.4659906547057897</v>
      </c>
      <c r="AE94" s="12">
        <v>122.12866664041695</v>
      </c>
      <c r="AH94" s="10">
        <v>1</v>
      </c>
      <c r="AJ94" s="10">
        <v>1</v>
      </c>
      <c r="AK94" s="10">
        <v>1</v>
      </c>
      <c r="AL94" s="10">
        <v>0</v>
      </c>
      <c r="AM94" s="10">
        <v>0</v>
      </c>
      <c r="AN94" s="10">
        <v>0</v>
      </c>
      <c r="AO94" s="10">
        <v>6.0629999999999997</v>
      </c>
      <c r="AQ94" s="10">
        <v>0</v>
      </c>
      <c r="AR94" s="10">
        <v>8.4659906547057897</v>
      </c>
      <c r="AS94" s="10">
        <v>8.4659906547057897</v>
      </c>
      <c r="AT94" s="10">
        <v>0</v>
      </c>
      <c r="AU94" s="10">
        <v>0</v>
      </c>
      <c r="AV94" s="10">
        <v>122.12866664041695</v>
      </c>
      <c r="AW94" s="10">
        <v>122.12866664041695</v>
      </c>
      <c r="AX94" s="10">
        <v>0.87142125289666872</v>
      </c>
      <c r="AY94" s="10">
        <v>6.0629999999999997</v>
      </c>
      <c r="AZ94" s="10" t="s">
        <v>33</v>
      </c>
      <c r="BA94" s="10">
        <v>95</v>
      </c>
      <c r="BB94" s="10" t="s">
        <v>33</v>
      </c>
      <c r="BC94" s="10">
        <v>73</v>
      </c>
      <c r="BE94" s="10" t="s">
        <v>33</v>
      </c>
      <c r="BF94" s="10" t="s">
        <v>33</v>
      </c>
      <c r="BG94" s="10" t="s">
        <v>33</v>
      </c>
      <c r="BH94" s="10" t="s">
        <v>33</v>
      </c>
      <c r="BI94" s="10" t="s">
        <v>33</v>
      </c>
      <c r="BJ94" s="10" t="s">
        <v>33</v>
      </c>
      <c r="BL94" s="10" t="s">
        <v>33</v>
      </c>
      <c r="BM94" s="10" t="s">
        <v>33</v>
      </c>
      <c r="BP94" s="10" t="s">
        <v>34</v>
      </c>
      <c r="BQ94" s="10">
        <v>0</v>
      </c>
      <c r="BR94" s="10" t="s">
        <v>71</v>
      </c>
      <c r="BS94" s="11">
        <v>8.4659906547057897</v>
      </c>
      <c r="BT94" s="11">
        <v>122.12866664041695</v>
      </c>
      <c r="BU94" s="10">
        <v>94</v>
      </c>
    </row>
    <row r="95" spans="1:73" s="10" customFormat="1" x14ac:dyDescent="0.45">
      <c r="A95" s="10">
        <v>42</v>
      </c>
      <c r="D95" s="10">
        <v>96</v>
      </c>
      <c r="E95" s="10" t="s">
        <v>33</v>
      </c>
      <c r="F95" s="10">
        <v>74</v>
      </c>
      <c r="H95" s="10" t="s">
        <v>33</v>
      </c>
      <c r="J95" s="10" t="s">
        <v>72</v>
      </c>
      <c r="K95" s="10">
        <v>0</v>
      </c>
      <c r="L95" s="10">
        <v>1</v>
      </c>
      <c r="M95" s="10" t="s">
        <v>33</v>
      </c>
      <c r="N95" s="10">
        <v>1</v>
      </c>
      <c r="T95" s="10">
        <v>0</v>
      </c>
      <c r="W95" s="10">
        <v>0</v>
      </c>
      <c r="X95" s="10">
        <v>0</v>
      </c>
      <c r="Y95" s="10">
        <v>0</v>
      </c>
      <c r="AB95" s="10">
        <v>0</v>
      </c>
      <c r="AC95" s="10">
        <v>0</v>
      </c>
      <c r="AD95" s="12">
        <v>1.5063737917761786</v>
      </c>
      <c r="AE95" s="12">
        <v>29.314638904031078</v>
      </c>
      <c r="AH95" s="10">
        <v>1</v>
      </c>
      <c r="AJ95" s="10">
        <v>1</v>
      </c>
      <c r="AK95" s="10">
        <v>1</v>
      </c>
      <c r="AL95" s="10">
        <v>0</v>
      </c>
      <c r="AM95" s="10">
        <v>0</v>
      </c>
      <c r="AN95" s="10">
        <v>0</v>
      </c>
      <c r="AO95" s="10">
        <v>0.63800000000000001</v>
      </c>
      <c r="AQ95" s="10">
        <v>0</v>
      </c>
      <c r="AR95" s="10">
        <v>1.5063737917761786</v>
      </c>
      <c r="AS95" s="10">
        <v>1.5063737917761786</v>
      </c>
      <c r="AT95" s="10">
        <v>0</v>
      </c>
      <c r="AU95" s="10">
        <v>0</v>
      </c>
      <c r="AV95" s="10">
        <v>29.314638904031078</v>
      </c>
      <c r="AW95" s="10">
        <v>29.314638904031078</v>
      </c>
      <c r="AX95" s="10">
        <v>0.54342662798210384</v>
      </c>
      <c r="AY95" s="10">
        <v>0.63800000000000001</v>
      </c>
      <c r="AZ95" s="10" t="s">
        <v>33</v>
      </c>
      <c r="BA95" s="10">
        <v>96</v>
      </c>
      <c r="BB95" s="10" t="s">
        <v>33</v>
      </c>
      <c r="BC95" s="10">
        <v>74</v>
      </c>
      <c r="BE95" s="10" t="s">
        <v>33</v>
      </c>
      <c r="BF95" s="10" t="s">
        <v>33</v>
      </c>
      <c r="BG95" s="10" t="s">
        <v>33</v>
      </c>
      <c r="BH95" s="10" t="s">
        <v>33</v>
      </c>
      <c r="BI95" s="10" t="s">
        <v>33</v>
      </c>
      <c r="BJ95" s="10" t="s">
        <v>33</v>
      </c>
      <c r="BL95" s="10" t="s">
        <v>33</v>
      </c>
      <c r="BM95" s="10" t="s">
        <v>33</v>
      </c>
      <c r="BP95" s="10" t="s">
        <v>34</v>
      </c>
      <c r="BQ95" s="10">
        <v>0</v>
      </c>
      <c r="BR95" s="10" t="s">
        <v>72</v>
      </c>
      <c r="BS95" s="11">
        <v>1.5063737917761786</v>
      </c>
      <c r="BT95" s="11">
        <v>29.314638904031078</v>
      </c>
      <c r="BU95" s="10">
        <v>95</v>
      </c>
    </row>
    <row r="96" spans="1:73" s="10" customFormat="1" x14ac:dyDescent="0.45">
      <c r="A96" s="10">
        <v>43</v>
      </c>
      <c r="D96" s="10">
        <v>99</v>
      </c>
      <c r="E96" s="10" t="s">
        <v>33</v>
      </c>
      <c r="F96" s="10">
        <v>75</v>
      </c>
      <c r="H96" s="10" t="s">
        <v>33</v>
      </c>
      <c r="J96" s="10" t="s">
        <v>73</v>
      </c>
      <c r="K96" s="10">
        <v>0</v>
      </c>
      <c r="L96" s="10">
        <v>1</v>
      </c>
      <c r="M96" s="10" t="s">
        <v>33</v>
      </c>
      <c r="N96" s="10">
        <v>1</v>
      </c>
      <c r="T96" s="10">
        <v>0.2449489742783178</v>
      </c>
      <c r="W96" s="10">
        <v>0.73326973209044999</v>
      </c>
      <c r="X96" s="10" t="s">
        <v>35</v>
      </c>
      <c r="Y96" s="10">
        <v>7.0710678118654766E-2</v>
      </c>
      <c r="AB96" s="10">
        <v>8.4838671606761995</v>
      </c>
      <c r="AC96" s="10">
        <v>0</v>
      </c>
      <c r="AD96" s="10">
        <v>0</v>
      </c>
      <c r="AE96" s="10">
        <v>0</v>
      </c>
      <c r="AH96" s="10">
        <v>1</v>
      </c>
      <c r="AJ96" s="10">
        <v>1</v>
      </c>
      <c r="AK96" s="10">
        <v>1</v>
      </c>
      <c r="AL96" s="10">
        <v>0.2449489742783178</v>
      </c>
      <c r="AM96" s="10">
        <v>0.73326973209044999</v>
      </c>
      <c r="AN96" s="10">
        <v>0</v>
      </c>
      <c r="AO96" s="10">
        <v>0</v>
      </c>
      <c r="AQ96" s="10">
        <v>0.2449489742783178</v>
      </c>
      <c r="AR96" s="10">
        <v>2.3138339197934439</v>
      </c>
      <c r="AS96" s="10">
        <v>2.6690099324970049</v>
      </c>
      <c r="AT96" s="10">
        <v>5.756300895540468</v>
      </c>
      <c r="AU96" s="10">
        <v>8.4838671606761995</v>
      </c>
      <c r="AV96" s="10">
        <v>19.483836123352368</v>
      </c>
      <c r="AW96" s="10">
        <v>33.724004179569036</v>
      </c>
      <c r="AX96" s="10">
        <v>0.25980762113533162</v>
      </c>
      <c r="AY96" s="10">
        <v>2.675590925532537</v>
      </c>
      <c r="AZ96" s="10" t="s">
        <v>33</v>
      </c>
      <c r="BA96" s="10">
        <v>99</v>
      </c>
      <c r="BB96" s="10" t="s">
        <v>33</v>
      </c>
      <c r="BC96" s="10">
        <v>75</v>
      </c>
      <c r="BE96" s="10" t="s">
        <v>33</v>
      </c>
      <c r="BF96" s="10" t="s">
        <v>33</v>
      </c>
      <c r="BG96" s="10" t="s">
        <v>33</v>
      </c>
      <c r="BH96" s="10" t="s">
        <v>33</v>
      </c>
      <c r="BI96" s="10" t="s">
        <v>33</v>
      </c>
      <c r="BJ96" s="10" t="s">
        <v>33</v>
      </c>
      <c r="BL96" s="10" t="s">
        <v>33</v>
      </c>
      <c r="BM96" s="10" t="s">
        <v>33</v>
      </c>
      <c r="BP96" s="10" t="s">
        <v>33</v>
      </c>
      <c r="BQ96" s="10">
        <v>0</v>
      </c>
      <c r="BR96" s="10" t="s">
        <v>73</v>
      </c>
      <c r="BS96" s="11">
        <v>2.6690099324970049</v>
      </c>
      <c r="BT96" s="11">
        <v>33.724004179569036</v>
      </c>
      <c r="BU96" s="10">
        <v>96</v>
      </c>
    </row>
    <row r="97" spans="1:73" s="10" customFormat="1" x14ac:dyDescent="0.45">
      <c r="A97" s="10" t="s">
        <v>33</v>
      </c>
      <c r="D97" s="10" t="s">
        <v>33</v>
      </c>
      <c r="E97" s="10">
        <v>96</v>
      </c>
      <c r="F97" s="10">
        <v>45</v>
      </c>
      <c r="H97" s="10">
        <v>22</v>
      </c>
      <c r="J97" s="10" t="s">
        <v>33</v>
      </c>
      <c r="K97" s="10" t="s">
        <v>52</v>
      </c>
      <c r="L97" s="10" t="s">
        <v>33</v>
      </c>
      <c r="M97" s="10">
        <v>0.34641016151377546</v>
      </c>
      <c r="N97" s="10">
        <v>0.34641016151377546</v>
      </c>
      <c r="T97" s="10">
        <v>0</v>
      </c>
      <c r="W97" s="10">
        <v>0</v>
      </c>
      <c r="X97" s="10">
        <v>0</v>
      </c>
      <c r="Y97" s="10">
        <v>0</v>
      </c>
      <c r="AB97" s="10">
        <v>0</v>
      </c>
      <c r="AC97" s="10">
        <v>0</v>
      </c>
      <c r="AD97" s="10">
        <v>0</v>
      </c>
      <c r="AE97" s="10">
        <v>0</v>
      </c>
      <c r="AH97" s="10">
        <v>1</v>
      </c>
      <c r="AJ97" s="10">
        <v>1</v>
      </c>
      <c r="AK97" s="10">
        <v>0.34641016151377546</v>
      </c>
      <c r="AL97" s="10">
        <v>0</v>
      </c>
      <c r="AM97" s="10">
        <v>0</v>
      </c>
      <c r="AN97" s="10">
        <v>0</v>
      </c>
      <c r="AO97" s="10">
        <v>0</v>
      </c>
      <c r="AQ97" s="10">
        <v>0</v>
      </c>
      <c r="AR97" s="10">
        <v>1.254258893538158</v>
      </c>
      <c r="AS97" s="10">
        <v>1.254258893538158</v>
      </c>
      <c r="AT97" s="10">
        <v>0</v>
      </c>
      <c r="AU97" s="10">
        <v>0</v>
      </c>
      <c r="AV97" s="10">
        <v>16.788755296512477</v>
      </c>
      <c r="AW97" s="10">
        <v>16.788755296512477</v>
      </c>
      <c r="AX97" s="10" t="s">
        <v>33</v>
      </c>
      <c r="AY97" s="10" t="s">
        <v>33</v>
      </c>
      <c r="AZ97" s="10" t="s">
        <v>33</v>
      </c>
      <c r="BA97" s="10" t="s">
        <v>33</v>
      </c>
      <c r="BB97" s="10">
        <v>96</v>
      </c>
      <c r="BC97" s="10">
        <v>45</v>
      </c>
      <c r="BE97" s="10" t="s">
        <v>73</v>
      </c>
      <c r="BF97" s="10" t="s">
        <v>1911</v>
      </c>
      <c r="BG97" s="10">
        <v>0.32586601941798199</v>
      </c>
      <c r="BH97" s="10">
        <v>73.692862169285789</v>
      </c>
      <c r="BI97" s="10">
        <v>97</v>
      </c>
      <c r="BJ97" s="10" t="s">
        <v>33</v>
      </c>
      <c r="BL97" s="10" t="s">
        <v>33</v>
      </c>
      <c r="BM97" s="10" t="s">
        <v>33</v>
      </c>
      <c r="BP97" s="10" t="s">
        <v>33</v>
      </c>
      <c r="BQ97" s="10" t="s">
        <v>33</v>
      </c>
      <c r="BR97" s="10" t="s">
        <v>33</v>
      </c>
      <c r="BS97" s="11" t="s">
        <v>33</v>
      </c>
      <c r="BT97" s="11" t="s">
        <v>33</v>
      </c>
      <c r="BU97" s="10">
        <v>97</v>
      </c>
    </row>
    <row r="98" spans="1:73" s="10" customFormat="1" x14ac:dyDescent="0.45">
      <c r="A98" s="10" t="s">
        <v>33</v>
      </c>
      <c r="D98" s="10" t="s">
        <v>33</v>
      </c>
      <c r="E98" s="10">
        <v>96</v>
      </c>
      <c r="F98" s="10">
        <v>66</v>
      </c>
      <c r="H98" s="10">
        <v>30</v>
      </c>
      <c r="J98" s="10" t="s">
        <v>33</v>
      </c>
      <c r="K98" s="10" t="s">
        <v>60</v>
      </c>
      <c r="L98" s="10" t="s">
        <v>33</v>
      </c>
      <c r="M98" s="10">
        <v>0.64807406984078597</v>
      </c>
      <c r="N98" s="10">
        <v>0.64807406984078597</v>
      </c>
      <c r="T98" s="10">
        <v>0</v>
      </c>
      <c r="W98" s="10">
        <v>0</v>
      </c>
      <c r="X98" s="10">
        <v>0</v>
      </c>
      <c r="Y98" s="10">
        <v>0</v>
      </c>
      <c r="AB98" s="10">
        <v>0</v>
      </c>
      <c r="AC98" s="10">
        <v>0</v>
      </c>
      <c r="AD98" s="10">
        <v>0</v>
      </c>
      <c r="AE98" s="10">
        <v>0</v>
      </c>
      <c r="AH98" s="10">
        <v>1</v>
      </c>
      <c r="AJ98" s="10">
        <v>1</v>
      </c>
      <c r="AK98" s="10">
        <v>0.64807406984078597</v>
      </c>
      <c r="AL98" s="10">
        <v>0</v>
      </c>
      <c r="AM98" s="10">
        <v>0</v>
      </c>
      <c r="AN98" s="10">
        <v>0</v>
      </c>
      <c r="AO98" s="10">
        <v>0</v>
      </c>
      <c r="AQ98" s="10">
        <v>0</v>
      </c>
      <c r="AR98" s="10">
        <v>0.32630529416483572</v>
      </c>
      <c r="AS98" s="10">
        <v>0.32630529416483572</v>
      </c>
      <c r="AT98" s="10">
        <v>0</v>
      </c>
      <c r="AU98" s="10">
        <v>0</v>
      </c>
      <c r="AV98" s="10">
        <v>2.6950808268398925</v>
      </c>
      <c r="AW98" s="10">
        <v>2.6950808268398925</v>
      </c>
      <c r="AX98" s="10" t="s">
        <v>33</v>
      </c>
      <c r="AY98" s="10" t="s">
        <v>33</v>
      </c>
      <c r="AZ98" s="10" t="s">
        <v>33</v>
      </c>
      <c r="BA98" s="10" t="s">
        <v>33</v>
      </c>
      <c r="BB98" s="10">
        <v>96</v>
      </c>
      <c r="BC98" s="10">
        <v>66</v>
      </c>
      <c r="BE98" s="10" t="s">
        <v>73</v>
      </c>
      <c r="BF98" s="10" t="s">
        <v>1912</v>
      </c>
      <c r="BG98" s="10">
        <v>8.477660224083057E-2</v>
      </c>
      <c r="BH98" s="10">
        <v>22.864707722195021</v>
      </c>
      <c r="BI98" s="10">
        <v>98</v>
      </c>
      <c r="BJ98" s="10" t="s">
        <v>33</v>
      </c>
      <c r="BL98" s="10" t="s">
        <v>33</v>
      </c>
      <c r="BM98" s="10" t="s">
        <v>33</v>
      </c>
      <c r="BP98" s="10" t="s">
        <v>33</v>
      </c>
      <c r="BQ98" s="10" t="s">
        <v>33</v>
      </c>
      <c r="BR98" s="10" t="s">
        <v>33</v>
      </c>
      <c r="BS98" s="11" t="s">
        <v>33</v>
      </c>
      <c r="BT98" s="11" t="s">
        <v>33</v>
      </c>
      <c r="BU98" s="10">
        <v>98</v>
      </c>
    </row>
    <row r="99" spans="1:73" s="10" customFormat="1" x14ac:dyDescent="0.45">
      <c r="A99" s="10">
        <v>44</v>
      </c>
      <c r="D99" s="10">
        <v>103</v>
      </c>
      <c r="E99" s="10" t="s">
        <v>33</v>
      </c>
      <c r="F99" s="10">
        <v>76</v>
      </c>
      <c r="H99" s="10" t="s">
        <v>33</v>
      </c>
      <c r="J99" s="10" t="s">
        <v>74</v>
      </c>
      <c r="K99" s="10">
        <v>0</v>
      </c>
      <c r="L99" s="10">
        <v>1</v>
      </c>
      <c r="M99" s="10" t="s">
        <v>33</v>
      </c>
      <c r="N99" s="10">
        <v>1</v>
      </c>
      <c r="T99" s="10">
        <v>0.3872983346207417</v>
      </c>
      <c r="W99" s="10">
        <v>2.1998091962713495</v>
      </c>
      <c r="X99" s="10" t="s">
        <v>35</v>
      </c>
      <c r="Y99" s="10">
        <v>0.21213203435596426</v>
      </c>
      <c r="AB99" s="10">
        <v>25.451601482028593</v>
      </c>
      <c r="AC99" s="10">
        <v>0</v>
      </c>
      <c r="AD99" s="10">
        <v>0</v>
      </c>
      <c r="AE99" s="10">
        <v>0</v>
      </c>
      <c r="AH99" s="10">
        <v>1</v>
      </c>
      <c r="AJ99" s="10">
        <v>1</v>
      </c>
      <c r="AK99" s="10">
        <v>1</v>
      </c>
      <c r="AL99" s="10">
        <v>0.3872983346207417</v>
      </c>
      <c r="AM99" s="10">
        <v>2.1998091962713495</v>
      </c>
      <c r="AN99" s="10">
        <v>0</v>
      </c>
      <c r="AO99" s="10">
        <v>0</v>
      </c>
      <c r="AQ99" s="10">
        <v>5.3331255297727562</v>
      </c>
      <c r="AR99" s="10">
        <v>18.224744873696277</v>
      </c>
      <c r="AS99" s="10">
        <v>25.957776891866772</v>
      </c>
      <c r="AT99" s="10">
        <v>125.32844994965977</v>
      </c>
      <c r="AU99" s="10">
        <v>83.49326907655616</v>
      </c>
      <c r="AV99" s="10">
        <v>456.44416304586463</v>
      </c>
      <c r="AW99" s="10">
        <v>665.26588207208056</v>
      </c>
      <c r="AX99" s="10">
        <v>3.0809393859665592E-4</v>
      </c>
      <c r="AY99" s="10">
        <v>129.93162229516932</v>
      </c>
      <c r="AZ99" s="10" t="s">
        <v>33</v>
      </c>
      <c r="BA99" s="10">
        <v>103</v>
      </c>
      <c r="BB99" s="10" t="s">
        <v>33</v>
      </c>
      <c r="BC99" s="10">
        <v>76</v>
      </c>
      <c r="BE99" s="10" t="s">
        <v>33</v>
      </c>
      <c r="BF99" s="10" t="s">
        <v>33</v>
      </c>
      <c r="BG99" s="10" t="s">
        <v>33</v>
      </c>
      <c r="BH99" s="10" t="s">
        <v>33</v>
      </c>
      <c r="BI99" s="10" t="s">
        <v>33</v>
      </c>
      <c r="BJ99" s="10" t="s">
        <v>33</v>
      </c>
      <c r="BL99" s="10" t="s">
        <v>33</v>
      </c>
      <c r="BM99" s="10" t="s">
        <v>33</v>
      </c>
      <c r="BP99" s="10" t="s">
        <v>33</v>
      </c>
      <c r="BQ99" s="10">
        <v>0</v>
      </c>
      <c r="BR99" s="10" t="s">
        <v>74</v>
      </c>
      <c r="BS99" s="11">
        <v>25.957776891866772</v>
      </c>
      <c r="BT99" s="11">
        <v>665.26588207208056</v>
      </c>
      <c r="BU99" s="10">
        <v>99</v>
      </c>
    </row>
    <row r="100" spans="1:73" s="10" customFormat="1" x14ac:dyDescent="0.45">
      <c r="A100" s="10" t="s">
        <v>33</v>
      </c>
      <c r="D100" s="10" t="s">
        <v>33</v>
      </c>
      <c r="E100" s="10">
        <v>99</v>
      </c>
      <c r="F100" s="10">
        <v>118</v>
      </c>
      <c r="H100" s="10">
        <v>51</v>
      </c>
      <c r="J100" s="10" t="s">
        <v>33</v>
      </c>
      <c r="K100" s="10" t="s">
        <v>82</v>
      </c>
      <c r="L100" s="10" t="s">
        <v>33</v>
      </c>
      <c r="M100" s="10">
        <v>1.7320508075688772</v>
      </c>
      <c r="N100" s="10">
        <v>1.7320508075688772</v>
      </c>
      <c r="T100" s="10">
        <v>0</v>
      </c>
      <c r="W100" s="10">
        <v>0</v>
      </c>
      <c r="X100" s="10">
        <v>0</v>
      </c>
      <c r="Y100" s="10">
        <v>0</v>
      </c>
      <c r="AB100" s="10">
        <v>0</v>
      </c>
      <c r="AC100" s="10">
        <v>0</v>
      </c>
      <c r="AD100" s="10">
        <v>0</v>
      </c>
      <c r="AE100" s="10">
        <v>0</v>
      </c>
      <c r="AH100" s="10">
        <v>1</v>
      </c>
      <c r="AJ100" s="10">
        <v>1</v>
      </c>
      <c r="AK100" s="10">
        <v>1.7320508075688772</v>
      </c>
      <c r="AL100" s="10">
        <v>0</v>
      </c>
      <c r="AM100" s="10">
        <v>0</v>
      </c>
      <c r="AN100" s="10">
        <v>0</v>
      </c>
      <c r="AO100" s="10">
        <v>0</v>
      </c>
      <c r="AQ100" s="10">
        <v>4.9458271951520141</v>
      </c>
      <c r="AR100" s="10">
        <v>15.51288662833888</v>
      </c>
      <c r="AS100" s="10">
        <v>22.684336061309299</v>
      </c>
      <c r="AT100" s="10">
        <v>116.22693908607233</v>
      </c>
      <c r="AU100" s="10">
        <v>58.041667594527567</v>
      </c>
      <c r="AV100" s="10">
        <v>449.22275893562977</v>
      </c>
      <c r="AW100" s="10">
        <v>623.4913656162297</v>
      </c>
      <c r="AX100" s="10" t="s">
        <v>33</v>
      </c>
      <c r="AY100" s="10" t="s">
        <v>33</v>
      </c>
      <c r="AZ100" s="10" t="s">
        <v>33</v>
      </c>
      <c r="BA100" s="10" t="s">
        <v>33</v>
      </c>
      <c r="BB100" s="10">
        <v>99</v>
      </c>
      <c r="BC100" s="10">
        <v>118</v>
      </c>
      <c r="BE100" s="10" t="s">
        <v>74</v>
      </c>
      <c r="BF100" s="10" t="s">
        <v>82</v>
      </c>
      <c r="BG100" s="10">
        <v>6.9889064415789345E-3</v>
      </c>
      <c r="BH100" s="10">
        <v>67091.578869795718</v>
      </c>
      <c r="BI100" s="10">
        <v>100</v>
      </c>
      <c r="BJ100" s="10" t="s">
        <v>33</v>
      </c>
      <c r="BL100" s="10" t="s">
        <v>33</v>
      </c>
      <c r="BM100" s="10" t="s">
        <v>33</v>
      </c>
      <c r="BP100" s="10" t="s">
        <v>33</v>
      </c>
      <c r="BQ100" s="10" t="s">
        <v>33</v>
      </c>
      <c r="BR100" s="10" t="s">
        <v>33</v>
      </c>
      <c r="BS100" s="11" t="s">
        <v>33</v>
      </c>
      <c r="BT100" s="11" t="s">
        <v>33</v>
      </c>
      <c r="BU100" s="10">
        <v>100</v>
      </c>
    </row>
    <row r="101" spans="1:73" s="10" customFormat="1" x14ac:dyDescent="0.45">
      <c r="A101" s="10" t="s">
        <v>33</v>
      </c>
      <c r="D101" s="10" t="s">
        <v>33</v>
      </c>
      <c r="E101" s="10">
        <v>99</v>
      </c>
      <c r="F101" s="10">
        <v>45</v>
      </c>
      <c r="H101" s="10">
        <v>22</v>
      </c>
      <c r="J101" s="10" t="s">
        <v>33</v>
      </c>
      <c r="K101" s="10" t="s">
        <v>52</v>
      </c>
      <c r="L101" s="10" t="s">
        <v>33</v>
      </c>
      <c r="M101" s="10">
        <v>0.14142135623730953</v>
      </c>
      <c r="N101" s="10">
        <v>0.14142135623730953</v>
      </c>
      <c r="T101" s="10">
        <v>0</v>
      </c>
      <c r="W101" s="10">
        <v>0</v>
      </c>
      <c r="X101" s="10">
        <v>0</v>
      </c>
      <c r="Y101" s="10">
        <v>0</v>
      </c>
      <c r="AB101" s="10">
        <v>0</v>
      </c>
      <c r="AC101" s="10">
        <v>0</v>
      </c>
      <c r="AD101" s="10">
        <v>0</v>
      </c>
      <c r="AE101" s="10">
        <v>0</v>
      </c>
      <c r="AH101" s="10">
        <v>1</v>
      </c>
      <c r="AJ101" s="10">
        <v>1</v>
      </c>
      <c r="AK101" s="10">
        <v>0.14142135623730953</v>
      </c>
      <c r="AL101" s="10">
        <v>0</v>
      </c>
      <c r="AM101" s="10">
        <v>0</v>
      </c>
      <c r="AN101" s="10">
        <v>0</v>
      </c>
      <c r="AO101" s="10">
        <v>0</v>
      </c>
      <c r="AQ101" s="10">
        <v>0</v>
      </c>
      <c r="AR101" s="10">
        <v>0.51204904908604953</v>
      </c>
      <c r="AS101" s="10">
        <v>0.51204904908604953</v>
      </c>
      <c r="AT101" s="10">
        <v>0</v>
      </c>
      <c r="AU101" s="10">
        <v>0</v>
      </c>
      <c r="AV101" s="10">
        <v>6.8539806488173456</v>
      </c>
      <c r="AW101" s="10">
        <v>6.8539806488173456</v>
      </c>
      <c r="AX101" s="10" t="s">
        <v>33</v>
      </c>
      <c r="AY101" s="10" t="s">
        <v>33</v>
      </c>
      <c r="AZ101" s="10" t="s">
        <v>33</v>
      </c>
      <c r="BA101" s="10" t="s">
        <v>33</v>
      </c>
      <c r="BB101" s="10">
        <v>99</v>
      </c>
      <c r="BC101" s="10">
        <v>45</v>
      </c>
      <c r="BE101" s="10" t="s">
        <v>74</v>
      </c>
      <c r="BF101" s="10" t="s">
        <v>1913</v>
      </c>
      <c r="BG101" s="10">
        <v>1.5775920828759341E-4</v>
      </c>
      <c r="BH101" s="10">
        <v>128.83507040104169</v>
      </c>
      <c r="BI101" s="10">
        <v>101</v>
      </c>
      <c r="BJ101" s="10" t="s">
        <v>33</v>
      </c>
      <c r="BL101" s="10" t="s">
        <v>33</v>
      </c>
      <c r="BM101" s="10" t="s">
        <v>33</v>
      </c>
      <c r="BP101" s="10" t="s">
        <v>33</v>
      </c>
      <c r="BQ101" s="10" t="s">
        <v>33</v>
      </c>
      <c r="BR101" s="10" t="s">
        <v>33</v>
      </c>
      <c r="BS101" s="11" t="s">
        <v>33</v>
      </c>
      <c r="BT101" s="11" t="s">
        <v>33</v>
      </c>
      <c r="BU101" s="10">
        <v>101</v>
      </c>
    </row>
    <row r="102" spans="1:73" s="10" customFormat="1" x14ac:dyDescent="0.45">
      <c r="A102" s="10" t="s">
        <v>33</v>
      </c>
      <c r="D102" s="10" t="s">
        <v>33</v>
      </c>
      <c r="E102" s="10">
        <v>99</v>
      </c>
      <c r="F102" s="10">
        <v>24</v>
      </c>
      <c r="H102" s="10">
        <v>11</v>
      </c>
      <c r="J102" s="10" t="s">
        <v>33</v>
      </c>
      <c r="K102" s="10" t="s">
        <v>42</v>
      </c>
      <c r="L102" s="10" t="s">
        <v>33</v>
      </c>
      <c r="M102" s="10">
        <v>0.36742346141747667</v>
      </c>
      <c r="N102" s="10">
        <v>0.36742346141747667</v>
      </c>
      <c r="T102" s="10">
        <v>0</v>
      </c>
      <c r="W102" s="10">
        <v>0</v>
      </c>
      <c r="X102" s="10">
        <v>0</v>
      </c>
      <c r="Y102" s="10">
        <v>0</v>
      </c>
      <c r="AB102" s="10">
        <v>0</v>
      </c>
      <c r="AC102" s="10">
        <v>0</v>
      </c>
      <c r="AD102" s="10">
        <v>0</v>
      </c>
      <c r="AE102" s="10">
        <v>0</v>
      </c>
      <c r="AH102" s="10">
        <v>1</v>
      </c>
      <c r="AJ102" s="10">
        <v>1</v>
      </c>
      <c r="AK102" s="10">
        <v>0.36742346141747667</v>
      </c>
      <c r="AL102" s="10">
        <v>0</v>
      </c>
      <c r="AM102" s="10">
        <v>0</v>
      </c>
      <c r="AN102" s="10">
        <v>0</v>
      </c>
      <c r="AO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0.36742346141747667</v>
      </c>
      <c r="AW102" s="10">
        <v>0.36742346141747667</v>
      </c>
      <c r="AX102" s="10" t="s">
        <v>33</v>
      </c>
      <c r="AY102" s="10" t="s">
        <v>33</v>
      </c>
      <c r="AZ102" s="10" t="s">
        <v>33</v>
      </c>
      <c r="BA102" s="10" t="s">
        <v>33</v>
      </c>
      <c r="BB102" s="10">
        <v>99</v>
      </c>
      <c r="BC102" s="10">
        <v>24</v>
      </c>
      <c r="BE102" s="10" t="s">
        <v>74</v>
      </c>
      <c r="BF102" s="10" t="s">
        <v>1914</v>
      </c>
      <c r="BG102" s="10">
        <v>0</v>
      </c>
      <c r="BH102" s="10">
        <v>13.348886604066841</v>
      </c>
      <c r="BI102" s="10">
        <v>102</v>
      </c>
      <c r="BJ102" s="10" t="s">
        <v>33</v>
      </c>
      <c r="BL102" s="10" t="s">
        <v>33</v>
      </c>
      <c r="BM102" s="10" t="s">
        <v>33</v>
      </c>
      <c r="BP102" s="10" t="s">
        <v>33</v>
      </c>
      <c r="BQ102" s="10" t="s">
        <v>33</v>
      </c>
      <c r="BR102" s="10" t="s">
        <v>33</v>
      </c>
      <c r="BS102" s="11" t="s">
        <v>33</v>
      </c>
      <c r="BT102" s="11" t="s">
        <v>33</v>
      </c>
      <c r="BU102" s="10">
        <v>102</v>
      </c>
    </row>
    <row r="103" spans="1:73" s="10" customFormat="1" x14ac:dyDescent="0.45">
      <c r="A103" s="10">
        <v>45</v>
      </c>
      <c r="D103" s="10">
        <v>104</v>
      </c>
      <c r="E103" s="10" t="s">
        <v>33</v>
      </c>
      <c r="F103" s="10">
        <v>77</v>
      </c>
      <c r="H103" s="10" t="s">
        <v>33</v>
      </c>
      <c r="J103" s="10" t="s">
        <v>75</v>
      </c>
      <c r="K103" s="10">
        <v>0</v>
      </c>
      <c r="L103" s="10">
        <v>1</v>
      </c>
      <c r="M103" s="10" t="s">
        <v>33</v>
      </c>
      <c r="N103" s="10">
        <v>1</v>
      </c>
      <c r="T103" s="10">
        <v>0</v>
      </c>
      <c r="W103" s="10">
        <v>0</v>
      </c>
      <c r="X103" s="10">
        <v>0</v>
      </c>
      <c r="Y103" s="10">
        <v>0</v>
      </c>
      <c r="AB103" s="10">
        <v>0</v>
      </c>
      <c r="AC103" s="10">
        <v>0</v>
      </c>
      <c r="AD103" s="10">
        <v>1.5485377979934385</v>
      </c>
      <c r="AE103" s="10">
        <v>21.746573242145814</v>
      </c>
      <c r="AH103" s="10">
        <v>1</v>
      </c>
      <c r="AJ103" s="10">
        <v>1</v>
      </c>
      <c r="AK103" s="10">
        <v>1</v>
      </c>
      <c r="AL103" s="10">
        <v>0</v>
      </c>
      <c r="AM103" s="10">
        <v>0</v>
      </c>
      <c r="AN103" s="10">
        <v>0</v>
      </c>
      <c r="AO103" s="10">
        <v>0.71399999999999997</v>
      </c>
      <c r="AQ103" s="10">
        <v>0</v>
      </c>
      <c r="AR103" s="10">
        <v>1.5485377979934385</v>
      </c>
      <c r="AS103" s="10">
        <v>1.5485377979934385</v>
      </c>
      <c r="AT103" s="10">
        <v>0</v>
      </c>
      <c r="AU103" s="10">
        <v>0</v>
      </c>
      <c r="AV103" s="10">
        <v>21.746573242145814</v>
      </c>
      <c r="AW103" s="10">
        <v>21.746573242145814</v>
      </c>
      <c r="AX103" s="10">
        <v>0.25980762113533162</v>
      </c>
      <c r="AY103" s="10">
        <v>0.71399999999999997</v>
      </c>
      <c r="AZ103" s="10" t="s">
        <v>33</v>
      </c>
      <c r="BA103" s="10">
        <v>104</v>
      </c>
      <c r="BB103" s="10" t="s">
        <v>33</v>
      </c>
      <c r="BC103" s="10">
        <v>77</v>
      </c>
      <c r="BE103" s="10" t="s">
        <v>33</v>
      </c>
      <c r="BF103" s="10" t="s">
        <v>33</v>
      </c>
      <c r="BG103" s="10" t="s">
        <v>33</v>
      </c>
      <c r="BH103" s="10" t="s">
        <v>33</v>
      </c>
      <c r="BI103" s="10" t="s">
        <v>33</v>
      </c>
      <c r="BJ103" s="10" t="s">
        <v>33</v>
      </c>
      <c r="BL103" s="10" t="s">
        <v>33</v>
      </c>
      <c r="BM103" s="10" t="s">
        <v>33</v>
      </c>
      <c r="BP103" s="10" t="s">
        <v>34</v>
      </c>
      <c r="BQ103" s="10">
        <v>0</v>
      </c>
      <c r="BR103" s="10" t="s">
        <v>75</v>
      </c>
      <c r="BS103" s="11">
        <v>1.5485377979934385</v>
      </c>
      <c r="BT103" s="11">
        <v>21.746573242145814</v>
      </c>
      <c r="BU103" s="10">
        <v>103</v>
      </c>
    </row>
    <row r="104" spans="1:73" s="10" customFormat="1" x14ac:dyDescent="0.45">
      <c r="A104" s="10">
        <v>46</v>
      </c>
      <c r="D104" s="10">
        <v>105</v>
      </c>
      <c r="E104" s="10" t="s">
        <v>33</v>
      </c>
      <c r="F104" s="10">
        <v>84</v>
      </c>
      <c r="H104" s="10" t="s">
        <v>33</v>
      </c>
      <c r="J104" s="10" t="s">
        <v>76</v>
      </c>
      <c r="K104" s="10">
        <v>0</v>
      </c>
      <c r="L104" s="10">
        <v>1</v>
      </c>
      <c r="M104" s="10" t="s">
        <v>33</v>
      </c>
      <c r="N104" s="10">
        <v>1</v>
      </c>
      <c r="T104" s="10">
        <v>0</v>
      </c>
      <c r="W104" s="10">
        <v>0</v>
      </c>
      <c r="X104" s="10">
        <v>0</v>
      </c>
      <c r="Y104" s="10">
        <v>0</v>
      </c>
      <c r="AB104" s="10">
        <v>0</v>
      </c>
      <c r="AC104" s="10">
        <v>0</v>
      </c>
      <c r="AD104" s="12">
        <v>1.6822881646495551</v>
      </c>
      <c r="AE104" s="12">
        <v>21.225929798245886</v>
      </c>
      <c r="AH104" s="10">
        <v>1</v>
      </c>
      <c r="AJ104" s="10">
        <v>1</v>
      </c>
      <c r="AK104" s="10">
        <v>1</v>
      </c>
      <c r="AL104" s="10">
        <v>0</v>
      </c>
      <c r="AM104" s="10">
        <v>0</v>
      </c>
      <c r="AN104" s="10">
        <v>0</v>
      </c>
      <c r="AO104" s="10">
        <v>1.2110000000000001</v>
      </c>
      <c r="AQ104" s="10">
        <v>0</v>
      </c>
      <c r="AR104" s="10">
        <v>1.6822881646495551</v>
      </c>
      <c r="AS104" s="10">
        <v>1.6822881646495551</v>
      </c>
      <c r="AT104" s="10">
        <v>0</v>
      </c>
      <c r="AU104" s="10">
        <v>0</v>
      </c>
      <c r="AV104" s="10">
        <v>21.225929798245886</v>
      </c>
      <c r="AW104" s="10">
        <v>21.225929798245886</v>
      </c>
      <c r="AX104" s="10">
        <v>0</v>
      </c>
      <c r="AY104" s="10">
        <v>1.2110000000000001</v>
      </c>
      <c r="AZ104" s="10" t="s">
        <v>33</v>
      </c>
      <c r="BA104" s="10">
        <v>105</v>
      </c>
      <c r="BB104" s="10" t="s">
        <v>33</v>
      </c>
      <c r="BC104" s="10">
        <v>84</v>
      </c>
      <c r="BE104" s="10" t="s">
        <v>33</v>
      </c>
      <c r="BF104" s="10" t="s">
        <v>33</v>
      </c>
      <c r="BG104" s="10" t="s">
        <v>33</v>
      </c>
      <c r="BH104" s="10" t="s">
        <v>33</v>
      </c>
      <c r="BI104" s="10" t="s">
        <v>33</v>
      </c>
      <c r="BJ104" s="10" t="s">
        <v>33</v>
      </c>
      <c r="BL104" s="10" t="s">
        <v>33</v>
      </c>
      <c r="BM104" s="10" t="s">
        <v>33</v>
      </c>
      <c r="BP104" s="10" t="s">
        <v>34</v>
      </c>
      <c r="BQ104" s="10">
        <v>0</v>
      </c>
      <c r="BR104" s="10" t="s">
        <v>76</v>
      </c>
      <c r="BS104" s="11">
        <v>1.6822881646495551</v>
      </c>
      <c r="BT104" s="11">
        <v>21.225929798245886</v>
      </c>
      <c r="BU104" s="10">
        <v>104</v>
      </c>
    </row>
    <row r="105" spans="1:73" s="10" customFormat="1" x14ac:dyDescent="0.45">
      <c r="A105" s="10">
        <v>47</v>
      </c>
      <c r="D105" s="10">
        <v>109</v>
      </c>
      <c r="E105" s="10" t="s">
        <v>33</v>
      </c>
      <c r="F105" s="10">
        <v>86</v>
      </c>
      <c r="H105" s="10" t="s">
        <v>33</v>
      </c>
      <c r="J105" s="10" t="s">
        <v>77</v>
      </c>
      <c r="K105" s="10">
        <v>0</v>
      </c>
      <c r="L105" s="10">
        <v>1</v>
      </c>
      <c r="M105" s="10" t="s">
        <v>33</v>
      </c>
      <c r="N105" s="10">
        <v>1</v>
      </c>
      <c r="T105" s="10">
        <v>13.416407864998739</v>
      </c>
      <c r="W105" s="10">
        <v>3.2792819335946097</v>
      </c>
      <c r="X105" s="10" t="s">
        <v>35</v>
      </c>
      <c r="Y105" s="10">
        <v>0.31622776601683794</v>
      </c>
      <c r="AB105" s="10">
        <v>37.941007366700219</v>
      </c>
      <c r="AC105" s="10">
        <v>0</v>
      </c>
      <c r="AD105" s="10">
        <v>0</v>
      </c>
      <c r="AE105" s="10">
        <v>0</v>
      </c>
      <c r="AH105" s="10">
        <v>1</v>
      </c>
      <c r="AJ105" s="10">
        <v>1</v>
      </c>
      <c r="AK105" s="10">
        <v>1</v>
      </c>
      <c r="AL105" s="10">
        <v>13.416407864998739</v>
      </c>
      <c r="AM105" s="10">
        <v>3.2792819335946097</v>
      </c>
      <c r="AN105" s="10">
        <v>0</v>
      </c>
      <c r="AO105" s="10">
        <v>0</v>
      </c>
      <c r="AQ105" s="10">
        <v>13.832850510347061</v>
      </c>
      <c r="AR105" s="10">
        <v>64.006199039344651</v>
      </c>
      <c r="AS105" s="10">
        <v>84.063832279347892</v>
      </c>
      <c r="AT105" s="10">
        <v>325.07198699315592</v>
      </c>
      <c r="AU105" s="10">
        <v>40.549555286067445</v>
      </c>
      <c r="AV105" s="10">
        <v>1064.3512450026408</v>
      </c>
      <c r="AW105" s="10">
        <v>1429.9727872818642</v>
      </c>
      <c r="AX105" s="10">
        <v>0</v>
      </c>
      <c r="AY105" s="10">
        <v>72.379326080069632</v>
      </c>
      <c r="AZ105" s="10" t="s">
        <v>33</v>
      </c>
      <c r="BA105" s="10">
        <v>109</v>
      </c>
      <c r="BB105" s="10" t="s">
        <v>33</v>
      </c>
      <c r="BC105" s="10">
        <v>86</v>
      </c>
      <c r="BE105" s="10" t="s">
        <v>33</v>
      </c>
      <c r="BF105" s="10" t="s">
        <v>33</v>
      </c>
      <c r="BG105" s="10" t="s">
        <v>33</v>
      </c>
      <c r="BH105" s="10" t="s">
        <v>33</v>
      </c>
      <c r="BI105" s="10" t="s">
        <v>33</v>
      </c>
      <c r="BJ105" s="10" t="s">
        <v>33</v>
      </c>
      <c r="BL105" s="10" t="s">
        <v>33</v>
      </c>
      <c r="BM105" s="10" t="s">
        <v>33</v>
      </c>
      <c r="BP105" s="10" t="s">
        <v>33</v>
      </c>
      <c r="BQ105" s="10">
        <v>0</v>
      </c>
      <c r="BR105" s="10" t="s">
        <v>77</v>
      </c>
      <c r="BS105" s="11">
        <v>84.063832279347892</v>
      </c>
      <c r="BT105" s="11">
        <v>1429.9727872818642</v>
      </c>
      <c r="BU105" s="10">
        <v>105</v>
      </c>
    </row>
    <row r="106" spans="1:73" s="10" customFormat="1" x14ac:dyDescent="0.45">
      <c r="A106" s="10" t="s">
        <v>33</v>
      </c>
      <c r="D106" s="10" t="s">
        <v>33</v>
      </c>
      <c r="E106" s="10">
        <v>105</v>
      </c>
      <c r="F106" s="10">
        <v>36</v>
      </c>
      <c r="H106" s="10">
        <v>18</v>
      </c>
      <c r="J106" s="10" t="s">
        <v>33</v>
      </c>
      <c r="K106" s="10" t="s">
        <v>49</v>
      </c>
      <c r="L106" s="10" t="s">
        <v>33</v>
      </c>
      <c r="M106" s="10">
        <v>1.7320508075688772</v>
      </c>
      <c r="N106" s="10">
        <v>1.7320508075688772</v>
      </c>
      <c r="T106" s="10">
        <v>0</v>
      </c>
      <c r="W106" s="10">
        <v>0</v>
      </c>
      <c r="X106" s="10">
        <v>0</v>
      </c>
      <c r="Y106" s="10">
        <v>0</v>
      </c>
      <c r="AB106" s="10">
        <v>0</v>
      </c>
      <c r="AC106" s="10">
        <v>0</v>
      </c>
      <c r="AD106" s="10">
        <v>0</v>
      </c>
      <c r="AE106" s="10">
        <v>0</v>
      </c>
      <c r="AH106" s="10">
        <v>1</v>
      </c>
      <c r="AJ106" s="10">
        <v>1</v>
      </c>
      <c r="AK106" s="10">
        <v>1.7320508075688772</v>
      </c>
      <c r="AL106" s="10">
        <v>0</v>
      </c>
      <c r="AM106" s="10">
        <v>0</v>
      </c>
      <c r="AN106" s="10">
        <v>0</v>
      </c>
      <c r="AO106" s="10">
        <v>0</v>
      </c>
      <c r="AQ106" s="10">
        <v>0</v>
      </c>
      <c r="AR106" s="10">
        <v>48.454573105801664</v>
      </c>
      <c r="AS106" s="10">
        <v>48.454573105801664</v>
      </c>
      <c r="AT106" s="10">
        <v>0</v>
      </c>
      <c r="AU106" s="10">
        <v>0</v>
      </c>
      <c r="AV106" s="10">
        <v>850.88298399137466</v>
      </c>
      <c r="AW106" s="10">
        <v>850.88298399137466</v>
      </c>
      <c r="AX106" s="10" t="s">
        <v>33</v>
      </c>
      <c r="AY106" s="10" t="s">
        <v>33</v>
      </c>
      <c r="AZ106" s="10" t="s">
        <v>33</v>
      </c>
      <c r="BA106" s="10" t="s">
        <v>33</v>
      </c>
      <c r="BB106" s="10">
        <v>105</v>
      </c>
      <c r="BC106" s="10">
        <v>36</v>
      </c>
      <c r="BE106" s="10" t="s">
        <v>77</v>
      </c>
      <c r="BF106" s="10" t="s">
        <v>1915</v>
      </c>
      <c r="BG106" s="10">
        <v>0</v>
      </c>
      <c r="BH106" s="10">
        <v>6205.4981964028011</v>
      </c>
      <c r="BI106" s="10">
        <v>106</v>
      </c>
      <c r="BJ106" s="10" t="s">
        <v>33</v>
      </c>
      <c r="BL106" s="10" t="s">
        <v>33</v>
      </c>
      <c r="BM106" s="10" t="s">
        <v>33</v>
      </c>
      <c r="BP106" s="10" t="s">
        <v>33</v>
      </c>
      <c r="BQ106" s="10" t="s">
        <v>33</v>
      </c>
      <c r="BR106" s="10" t="s">
        <v>33</v>
      </c>
      <c r="BS106" s="11" t="s">
        <v>33</v>
      </c>
      <c r="BT106" s="11" t="s">
        <v>33</v>
      </c>
      <c r="BU106" s="10">
        <v>106</v>
      </c>
    </row>
    <row r="107" spans="1:73" s="10" customFormat="1" x14ac:dyDescent="0.45">
      <c r="A107" s="10" t="s">
        <v>33</v>
      </c>
      <c r="D107" s="10" t="s">
        <v>33</v>
      </c>
      <c r="E107" s="10">
        <v>105</v>
      </c>
      <c r="F107" s="10">
        <v>123</v>
      </c>
      <c r="H107" s="10">
        <v>52</v>
      </c>
      <c r="J107" s="10" t="s">
        <v>33</v>
      </c>
      <c r="K107" s="10" t="s">
        <v>83</v>
      </c>
      <c r="L107" s="10" t="s">
        <v>33</v>
      </c>
      <c r="M107" s="10">
        <v>0.14142135623730953</v>
      </c>
      <c r="N107" s="10">
        <v>0.14142135623730953</v>
      </c>
      <c r="T107" s="10">
        <v>0</v>
      </c>
      <c r="W107" s="10">
        <v>0</v>
      </c>
      <c r="X107" s="10">
        <v>0</v>
      </c>
      <c r="Y107" s="10">
        <v>0</v>
      </c>
      <c r="AB107" s="10">
        <v>0</v>
      </c>
      <c r="AC107" s="10">
        <v>0</v>
      </c>
      <c r="AD107" s="10">
        <v>0</v>
      </c>
      <c r="AE107" s="10">
        <v>0</v>
      </c>
      <c r="AH107" s="10">
        <v>1</v>
      </c>
      <c r="AJ107" s="10">
        <v>1</v>
      </c>
      <c r="AK107" s="10">
        <v>0.14142135623730953</v>
      </c>
      <c r="AL107" s="10">
        <v>0</v>
      </c>
      <c r="AM107" s="10">
        <v>0</v>
      </c>
      <c r="AN107" s="10">
        <v>0</v>
      </c>
      <c r="AO107" s="10">
        <v>0</v>
      </c>
      <c r="AQ107" s="10">
        <v>0</v>
      </c>
      <c r="AR107" s="10">
        <v>2.3413382746563443</v>
      </c>
      <c r="AS107" s="10">
        <v>2.3413382746563443</v>
      </c>
      <c r="AT107" s="10">
        <v>0</v>
      </c>
      <c r="AU107" s="10">
        <v>0</v>
      </c>
      <c r="AV107" s="10">
        <v>39.277785283434575</v>
      </c>
      <c r="AW107" s="10">
        <v>39.277785283434575</v>
      </c>
      <c r="AX107" s="10" t="s">
        <v>33</v>
      </c>
      <c r="AY107" s="10" t="s">
        <v>33</v>
      </c>
      <c r="AZ107" s="10" t="s">
        <v>33</v>
      </c>
      <c r="BA107" s="10" t="s">
        <v>33</v>
      </c>
      <c r="BB107" s="10">
        <v>105</v>
      </c>
      <c r="BC107" s="10">
        <v>123</v>
      </c>
      <c r="BE107" s="10" t="s">
        <v>77</v>
      </c>
      <c r="BF107" s="10" t="s">
        <v>1916</v>
      </c>
      <c r="BG107" s="10">
        <v>0</v>
      </c>
      <c r="BH107" s="10">
        <v>1012.1421252973499</v>
      </c>
      <c r="BI107" s="10">
        <v>107</v>
      </c>
      <c r="BJ107" s="10" t="s">
        <v>33</v>
      </c>
      <c r="BL107" s="10" t="s">
        <v>33</v>
      </c>
      <c r="BM107" s="10" t="s">
        <v>33</v>
      </c>
      <c r="BP107" s="10" t="s">
        <v>33</v>
      </c>
      <c r="BQ107" s="10" t="s">
        <v>33</v>
      </c>
      <c r="BR107" s="10" t="s">
        <v>33</v>
      </c>
      <c r="BS107" s="11" t="s">
        <v>33</v>
      </c>
      <c r="BT107" s="11" t="s">
        <v>33</v>
      </c>
      <c r="BU107" s="10">
        <v>107</v>
      </c>
    </row>
    <row r="108" spans="1:73" s="10" customFormat="1" x14ac:dyDescent="0.45">
      <c r="A108" s="10" t="s">
        <v>33</v>
      </c>
      <c r="D108" s="10" t="s">
        <v>33</v>
      </c>
      <c r="E108" s="10">
        <v>105</v>
      </c>
      <c r="F108" s="10">
        <v>124</v>
      </c>
      <c r="H108" s="10">
        <v>53</v>
      </c>
      <c r="J108" s="10" t="s">
        <v>33</v>
      </c>
      <c r="K108" s="10" t="s">
        <v>84</v>
      </c>
      <c r="L108" s="10" t="s">
        <v>33</v>
      </c>
      <c r="M108" s="10">
        <v>3.5355339059327383E-2</v>
      </c>
      <c r="N108" s="10">
        <v>3.5355339059327383E-2</v>
      </c>
      <c r="T108" s="10">
        <v>0</v>
      </c>
      <c r="W108" s="10">
        <v>0</v>
      </c>
      <c r="X108" s="10">
        <v>0</v>
      </c>
      <c r="Y108" s="10">
        <v>0</v>
      </c>
      <c r="AB108" s="10">
        <v>0</v>
      </c>
      <c r="AC108" s="10">
        <v>0</v>
      </c>
      <c r="AD108" s="10">
        <v>0</v>
      </c>
      <c r="AE108" s="10">
        <v>0</v>
      </c>
      <c r="AH108" s="10">
        <v>1</v>
      </c>
      <c r="AJ108" s="10">
        <v>1</v>
      </c>
      <c r="AK108" s="10">
        <v>3.5355339059327383E-2</v>
      </c>
      <c r="AL108" s="10">
        <v>0</v>
      </c>
      <c r="AM108" s="10">
        <v>0</v>
      </c>
      <c r="AN108" s="10">
        <v>0</v>
      </c>
      <c r="AO108" s="10">
        <v>0</v>
      </c>
      <c r="AQ108" s="10">
        <v>0.4164426453483227</v>
      </c>
      <c r="AR108" s="10">
        <v>9.9310057252920423</v>
      </c>
      <c r="AS108" s="10">
        <v>10.53484756104711</v>
      </c>
      <c r="AT108" s="10">
        <v>9.7864021656855833</v>
      </c>
      <c r="AU108" s="10">
        <v>2.6085479193672252</v>
      </c>
      <c r="AV108" s="10">
        <v>174.1904757278316</v>
      </c>
      <c r="AW108" s="10">
        <v>186.58542581288441</v>
      </c>
      <c r="AX108" s="10" t="s">
        <v>33</v>
      </c>
      <c r="AY108" s="10" t="s">
        <v>33</v>
      </c>
      <c r="AZ108" s="10" t="s">
        <v>33</v>
      </c>
      <c r="BA108" s="10" t="s">
        <v>33</v>
      </c>
      <c r="BB108" s="10">
        <v>105</v>
      </c>
      <c r="BC108" s="10">
        <v>124</v>
      </c>
      <c r="BE108" s="10" t="s">
        <v>77</v>
      </c>
      <c r="BF108" s="10" t="s">
        <v>84</v>
      </c>
      <c r="BG108" s="10">
        <v>0</v>
      </c>
      <c r="BH108" s="10">
        <v>4230.1665111216898</v>
      </c>
      <c r="BI108" s="10">
        <v>108</v>
      </c>
      <c r="BJ108" s="10" t="s">
        <v>33</v>
      </c>
      <c r="BL108" s="10" t="s">
        <v>33</v>
      </c>
      <c r="BM108" s="10" t="s">
        <v>33</v>
      </c>
      <c r="BP108" s="10" t="s">
        <v>33</v>
      </c>
      <c r="BQ108" s="10" t="s">
        <v>33</v>
      </c>
      <c r="BR108" s="10" t="s">
        <v>33</v>
      </c>
      <c r="BS108" s="11" t="s">
        <v>33</v>
      </c>
      <c r="BT108" s="11" t="s">
        <v>33</v>
      </c>
      <c r="BU108" s="10">
        <v>108</v>
      </c>
    </row>
    <row r="109" spans="1:73" s="10" customFormat="1" x14ac:dyDescent="0.45">
      <c r="A109" s="10">
        <v>48</v>
      </c>
      <c r="D109" s="10">
        <v>113</v>
      </c>
      <c r="E109" s="10" t="s">
        <v>33</v>
      </c>
      <c r="F109" s="10">
        <v>87</v>
      </c>
      <c r="H109" s="10" t="s">
        <v>33</v>
      </c>
      <c r="J109" s="10" t="s">
        <v>78</v>
      </c>
      <c r="K109" s="10">
        <v>0</v>
      </c>
      <c r="L109" s="10">
        <v>1</v>
      </c>
      <c r="M109" s="10">
        <v>0</v>
      </c>
      <c r="N109" s="10">
        <v>0</v>
      </c>
      <c r="T109" s="10">
        <v>1.4142135623730951</v>
      </c>
      <c r="W109" s="10">
        <v>2.5401208632661558</v>
      </c>
      <c r="X109" s="10" t="s">
        <v>35</v>
      </c>
      <c r="Y109" s="10">
        <v>0.2449489742783178</v>
      </c>
      <c r="AB109" s="10">
        <v>29.388977933912571</v>
      </c>
      <c r="AC109" s="10">
        <v>0</v>
      </c>
      <c r="AD109" s="10">
        <v>0</v>
      </c>
      <c r="AE109" s="10">
        <v>0</v>
      </c>
      <c r="AH109" s="10">
        <v>1</v>
      </c>
      <c r="AJ109" s="10">
        <v>1</v>
      </c>
      <c r="AK109" s="10">
        <v>0</v>
      </c>
      <c r="AL109" s="10">
        <v>1.4142135623730951</v>
      </c>
      <c r="AM109" s="10">
        <v>2.5401208632661558</v>
      </c>
      <c r="AN109" s="10">
        <v>0</v>
      </c>
      <c r="AO109" s="10">
        <v>0</v>
      </c>
      <c r="AQ109" s="10">
        <v>1.4142135623730951</v>
      </c>
      <c r="AR109" s="10">
        <v>2.5401208632661558</v>
      </c>
      <c r="AS109" s="10">
        <v>4.5907305287071436</v>
      </c>
      <c r="AT109" s="10">
        <v>33.234018715767739</v>
      </c>
      <c r="AU109" s="10">
        <v>29.388977933912571</v>
      </c>
      <c r="AV109" s="10">
        <v>0</v>
      </c>
      <c r="AW109" s="10">
        <v>62.62299664968031</v>
      </c>
      <c r="AX109" s="10">
        <v>0</v>
      </c>
      <c r="AY109" s="10">
        <v>6.726193007890517</v>
      </c>
      <c r="AZ109" s="10" t="s">
        <v>33</v>
      </c>
      <c r="BA109" s="10">
        <v>113</v>
      </c>
      <c r="BB109" s="10" t="s">
        <v>33</v>
      </c>
      <c r="BC109" s="10">
        <v>87</v>
      </c>
      <c r="BE109" s="10" t="s">
        <v>33</v>
      </c>
      <c r="BF109" s="10" t="s">
        <v>33</v>
      </c>
      <c r="BG109" s="10" t="s">
        <v>33</v>
      </c>
      <c r="BH109" s="10" t="s">
        <v>33</v>
      </c>
      <c r="BI109" s="10" t="s">
        <v>33</v>
      </c>
      <c r="BJ109" s="10" t="s">
        <v>33</v>
      </c>
      <c r="BL109" s="10" t="s">
        <v>33</v>
      </c>
      <c r="BM109" s="10" t="s">
        <v>33</v>
      </c>
      <c r="BP109" s="10" t="s">
        <v>33</v>
      </c>
      <c r="BQ109" s="10">
        <v>0</v>
      </c>
      <c r="BR109" s="10" t="s">
        <v>78</v>
      </c>
      <c r="BS109" s="11">
        <v>4.5907305287071436</v>
      </c>
      <c r="BT109" s="11">
        <v>62.62299664968031</v>
      </c>
      <c r="BU109" s="10">
        <v>109</v>
      </c>
    </row>
    <row r="110" spans="1:73" s="10" customFormat="1" x14ac:dyDescent="0.45">
      <c r="A110" s="10" t="s">
        <v>33</v>
      </c>
      <c r="D110" s="10" t="s">
        <v>33</v>
      </c>
      <c r="E110" s="10">
        <v>109</v>
      </c>
      <c r="F110" s="10">
        <v>131</v>
      </c>
      <c r="H110" s="10">
        <v>54</v>
      </c>
      <c r="J110" s="10" t="s">
        <v>33</v>
      </c>
      <c r="K110" s="10" t="s">
        <v>85</v>
      </c>
      <c r="L110" s="10">
        <v>0.46</v>
      </c>
      <c r="M110" s="10">
        <v>0</v>
      </c>
      <c r="N110" s="10">
        <v>0</v>
      </c>
      <c r="T110" s="10">
        <v>0</v>
      </c>
      <c r="W110" s="10">
        <v>0</v>
      </c>
      <c r="X110" s="10">
        <v>0</v>
      </c>
      <c r="Y110" s="10">
        <v>0</v>
      </c>
      <c r="AB110" s="10">
        <v>0</v>
      </c>
      <c r="AC110" s="10">
        <v>0</v>
      </c>
      <c r="AD110" s="10">
        <v>0</v>
      </c>
      <c r="AE110" s="10">
        <v>0</v>
      </c>
      <c r="AH110" s="10">
        <v>1</v>
      </c>
      <c r="AJ110" s="10">
        <v>0.46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 t="s">
        <v>33</v>
      </c>
      <c r="AY110" s="10" t="s">
        <v>33</v>
      </c>
      <c r="AZ110" s="10" t="s">
        <v>33</v>
      </c>
      <c r="BA110" s="10" t="s">
        <v>33</v>
      </c>
      <c r="BB110" s="10">
        <v>109</v>
      </c>
      <c r="BC110" s="10">
        <v>131</v>
      </c>
      <c r="BE110" s="10" t="s">
        <v>78</v>
      </c>
      <c r="BF110" s="10" t="s">
        <v>1917</v>
      </c>
      <c r="BG110" s="10">
        <v>0</v>
      </c>
      <c r="BH110" s="10">
        <v>0</v>
      </c>
      <c r="BI110" s="10">
        <v>110</v>
      </c>
      <c r="BJ110" s="10" t="s">
        <v>33</v>
      </c>
      <c r="BL110" s="10" t="s">
        <v>33</v>
      </c>
      <c r="BM110" s="10" t="s">
        <v>33</v>
      </c>
      <c r="BP110" s="10" t="s">
        <v>33</v>
      </c>
      <c r="BQ110" s="10" t="s">
        <v>33</v>
      </c>
      <c r="BR110" s="10" t="s">
        <v>33</v>
      </c>
      <c r="BS110" s="11" t="s">
        <v>33</v>
      </c>
      <c r="BT110" s="11" t="s">
        <v>33</v>
      </c>
      <c r="BU110" s="10">
        <v>110</v>
      </c>
    </row>
    <row r="111" spans="1:73" s="10" customFormat="1" x14ac:dyDescent="0.45">
      <c r="A111" s="10" t="s">
        <v>33</v>
      </c>
      <c r="D111" s="10" t="s">
        <v>33</v>
      </c>
      <c r="E111" s="10">
        <v>109</v>
      </c>
      <c r="F111" s="10">
        <v>132</v>
      </c>
      <c r="H111" s="10">
        <v>55</v>
      </c>
      <c r="J111" s="10" t="s">
        <v>33</v>
      </c>
      <c r="K111" s="10" t="s">
        <v>86</v>
      </c>
      <c r="L111" s="10">
        <v>0.34</v>
      </c>
      <c r="M111" s="10">
        <v>0</v>
      </c>
      <c r="N111" s="10">
        <v>0</v>
      </c>
      <c r="T111" s="10">
        <v>0</v>
      </c>
      <c r="W111" s="10">
        <v>0</v>
      </c>
      <c r="X111" s="10">
        <v>0</v>
      </c>
      <c r="Y111" s="10">
        <v>0</v>
      </c>
      <c r="AB111" s="10">
        <v>0</v>
      </c>
      <c r="AC111" s="10">
        <v>0</v>
      </c>
      <c r="AD111" s="10">
        <v>0</v>
      </c>
      <c r="AE111" s="10">
        <v>0</v>
      </c>
      <c r="AH111" s="10">
        <v>1</v>
      </c>
      <c r="AJ111" s="10">
        <v>0.34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 t="s">
        <v>33</v>
      </c>
      <c r="AY111" s="10" t="s">
        <v>33</v>
      </c>
      <c r="AZ111" s="10" t="s">
        <v>33</v>
      </c>
      <c r="BA111" s="10" t="s">
        <v>33</v>
      </c>
      <c r="BB111" s="10">
        <v>109</v>
      </c>
      <c r="BC111" s="10">
        <v>132</v>
      </c>
      <c r="BE111" s="10" t="s">
        <v>78</v>
      </c>
      <c r="BF111" s="10" t="s">
        <v>1918</v>
      </c>
      <c r="BG111" s="10">
        <v>0</v>
      </c>
      <c r="BH111" s="10">
        <v>0</v>
      </c>
      <c r="BI111" s="10">
        <v>111</v>
      </c>
      <c r="BJ111" s="10" t="s">
        <v>33</v>
      </c>
      <c r="BL111" s="10" t="s">
        <v>33</v>
      </c>
      <c r="BM111" s="10" t="s">
        <v>33</v>
      </c>
      <c r="BP111" s="10" t="s">
        <v>33</v>
      </c>
      <c r="BQ111" s="10" t="s">
        <v>33</v>
      </c>
      <c r="BR111" s="10" t="s">
        <v>33</v>
      </c>
      <c r="BS111" s="11" t="s">
        <v>33</v>
      </c>
      <c r="BT111" s="11" t="s">
        <v>33</v>
      </c>
      <c r="BU111" s="10">
        <v>111</v>
      </c>
    </row>
    <row r="112" spans="1:73" s="10" customFormat="1" x14ac:dyDescent="0.45">
      <c r="A112" s="10" t="s">
        <v>33</v>
      </c>
      <c r="D112" s="10" t="s">
        <v>33</v>
      </c>
      <c r="E112" s="10">
        <v>109</v>
      </c>
      <c r="F112" s="10">
        <v>9</v>
      </c>
      <c r="H112" s="10">
        <v>5</v>
      </c>
      <c r="J112" s="10" t="s">
        <v>33</v>
      </c>
      <c r="K112" s="10" t="s">
        <v>37</v>
      </c>
      <c r="L112" s="10">
        <v>0.71</v>
      </c>
      <c r="M112" s="10">
        <v>0</v>
      </c>
      <c r="N112" s="10">
        <v>0</v>
      </c>
      <c r="T112" s="10">
        <v>0</v>
      </c>
      <c r="W112" s="10">
        <v>0</v>
      </c>
      <c r="X112" s="10">
        <v>0</v>
      </c>
      <c r="Y112" s="10">
        <v>0</v>
      </c>
      <c r="AB112" s="10">
        <v>0</v>
      </c>
      <c r="AC112" s="10">
        <v>0</v>
      </c>
      <c r="AD112" s="10">
        <v>0</v>
      </c>
      <c r="AE112" s="10">
        <v>0</v>
      </c>
      <c r="AH112" s="10">
        <v>1</v>
      </c>
      <c r="AJ112" s="10">
        <v>0.71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 t="s">
        <v>33</v>
      </c>
      <c r="AY112" s="10" t="s">
        <v>33</v>
      </c>
      <c r="AZ112" s="10" t="s">
        <v>33</v>
      </c>
      <c r="BA112" s="10" t="s">
        <v>33</v>
      </c>
      <c r="BB112" s="10">
        <v>109</v>
      </c>
      <c r="BC112" s="10">
        <v>9</v>
      </c>
      <c r="BE112" s="10" t="s">
        <v>78</v>
      </c>
      <c r="BF112" s="10" t="s">
        <v>1919</v>
      </c>
      <c r="BG112" s="10">
        <v>0</v>
      </c>
      <c r="BH112" s="10">
        <v>0</v>
      </c>
      <c r="BI112" s="10">
        <v>112</v>
      </c>
      <c r="BJ112" s="10" t="s">
        <v>33</v>
      </c>
      <c r="BL112" s="10" t="s">
        <v>33</v>
      </c>
      <c r="BM112" s="10" t="s">
        <v>33</v>
      </c>
      <c r="BP112" s="10" t="s">
        <v>33</v>
      </c>
      <c r="BQ112" s="10" t="s">
        <v>33</v>
      </c>
      <c r="BR112" s="10" t="s">
        <v>33</v>
      </c>
      <c r="BS112" s="11" t="s">
        <v>33</v>
      </c>
      <c r="BT112" s="11" t="s">
        <v>33</v>
      </c>
      <c r="BU112" s="10">
        <v>112</v>
      </c>
    </row>
    <row r="113" spans="1:73" s="10" customFormat="1" x14ac:dyDescent="0.45">
      <c r="A113" s="10">
        <v>49</v>
      </c>
      <c r="D113" s="10">
        <v>117</v>
      </c>
      <c r="E113" s="10" t="s">
        <v>33</v>
      </c>
      <c r="F113" s="10">
        <v>89</v>
      </c>
      <c r="H113" s="10" t="s">
        <v>33</v>
      </c>
      <c r="J113" s="10" t="s">
        <v>80</v>
      </c>
      <c r="K113" s="10">
        <v>0</v>
      </c>
      <c r="L113" s="10">
        <v>1</v>
      </c>
      <c r="M113" s="10" t="s">
        <v>33</v>
      </c>
      <c r="N113" s="10">
        <v>1</v>
      </c>
      <c r="T113" s="10">
        <v>0.14142135623730953</v>
      </c>
      <c r="W113" s="10">
        <v>0.19063598820789321</v>
      </c>
      <c r="X113" s="10" t="s">
        <v>87</v>
      </c>
      <c r="Y113" s="10">
        <v>2.8284271247461901E-2</v>
      </c>
      <c r="AB113" s="10">
        <v>1.5526650701294211</v>
      </c>
      <c r="AC113" s="10">
        <v>0.15</v>
      </c>
      <c r="AD113" s="10">
        <v>0</v>
      </c>
      <c r="AE113" s="10">
        <v>0</v>
      </c>
      <c r="AH113" s="10">
        <v>1</v>
      </c>
      <c r="AJ113" s="10">
        <v>1</v>
      </c>
      <c r="AK113" s="10">
        <v>1</v>
      </c>
      <c r="AL113" s="10">
        <v>0.14142135623730953</v>
      </c>
      <c r="AM113" s="10">
        <v>0.19063598820789321</v>
      </c>
      <c r="AN113" s="10">
        <v>0.15</v>
      </c>
      <c r="AO113" s="10">
        <v>0</v>
      </c>
      <c r="AQ113" s="10">
        <v>0.14142135623730953</v>
      </c>
      <c r="AR113" s="10">
        <v>6.0061577361379985</v>
      </c>
      <c r="AS113" s="10">
        <v>6.2112187026820971</v>
      </c>
      <c r="AT113" s="10">
        <v>3.3234018715767739</v>
      </c>
      <c r="AU113" s="10">
        <v>1.5526650701294211</v>
      </c>
      <c r="AV113" s="10">
        <v>964.33735256497471</v>
      </c>
      <c r="AW113" s="10">
        <v>969.21341950668091</v>
      </c>
      <c r="AX113" s="10">
        <v>29.577018105278967</v>
      </c>
      <c r="AY113" s="10">
        <v>2.580454958858593</v>
      </c>
      <c r="AZ113" s="10" t="s">
        <v>33</v>
      </c>
      <c r="BA113" s="10">
        <v>117</v>
      </c>
      <c r="BB113" s="10" t="s">
        <v>33</v>
      </c>
      <c r="BC113" s="10">
        <v>89</v>
      </c>
      <c r="BE113" s="10" t="s">
        <v>33</v>
      </c>
      <c r="BF113" s="10" t="s">
        <v>33</v>
      </c>
      <c r="BG113" s="10" t="s">
        <v>33</v>
      </c>
      <c r="BH113" s="10" t="s">
        <v>33</v>
      </c>
      <c r="BI113" s="10" t="s">
        <v>33</v>
      </c>
      <c r="BJ113" s="10" t="s">
        <v>33</v>
      </c>
      <c r="BL113" s="10" t="s">
        <v>33</v>
      </c>
      <c r="BM113" s="10" t="s">
        <v>33</v>
      </c>
      <c r="BP113" s="10" t="s">
        <v>33</v>
      </c>
      <c r="BQ113" s="10">
        <v>0</v>
      </c>
      <c r="BR113" s="10" t="s">
        <v>80</v>
      </c>
      <c r="BS113" s="11">
        <v>6.2112187026820971</v>
      </c>
      <c r="BT113" s="11">
        <v>969.21341950668091</v>
      </c>
      <c r="BU113" s="10">
        <v>113</v>
      </c>
    </row>
    <row r="114" spans="1:73" s="10" customFormat="1" x14ac:dyDescent="0.45">
      <c r="A114" s="10" t="s">
        <v>33</v>
      </c>
      <c r="D114" s="10" t="s">
        <v>33</v>
      </c>
      <c r="E114" s="10">
        <v>113</v>
      </c>
      <c r="F114" s="10">
        <v>133</v>
      </c>
      <c r="H114" s="10">
        <v>56</v>
      </c>
      <c r="J114" s="10" t="s">
        <v>33</v>
      </c>
      <c r="K114" s="10" t="s">
        <v>88</v>
      </c>
      <c r="L114" s="10" t="s">
        <v>33</v>
      </c>
      <c r="M114" s="10">
        <v>0.22360679774997896</v>
      </c>
      <c r="N114" s="10">
        <v>0.22360679774997896</v>
      </c>
      <c r="T114" s="10">
        <v>0</v>
      </c>
      <c r="W114" s="10">
        <v>0</v>
      </c>
      <c r="X114" s="10">
        <v>0</v>
      </c>
      <c r="Y114" s="10">
        <v>0</v>
      </c>
      <c r="AB114" s="10">
        <v>0</v>
      </c>
      <c r="AC114" s="10">
        <v>0</v>
      </c>
      <c r="AD114" s="10">
        <v>0</v>
      </c>
      <c r="AE114" s="10">
        <v>0</v>
      </c>
      <c r="AH114" s="10">
        <v>1</v>
      </c>
      <c r="AJ114" s="10">
        <v>1</v>
      </c>
      <c r="AK114" s="10">
        <v>0.22360679774997896</v>
      </c>
      <c r="AL114" s="10">
        <v>0</v>
      </c>
      <c r="AM114" s="10">
        <v>0</v>
      </c>
      <c r="AN114" s="10">
        <v>0</v>
      </c>
      <c r="AO114" s="10">
        <v>0</v>
      </c>
      <c r="AQ114" s="10">
        <v>0</v>
      </c>
      <c r="AR114" s="10">
        <v>5.5579840830875034</v>
      </c>
      <c r="AS114" s="10">
        <v>5.5579840830875034</v>
      </c>
      <c r="AT114" s="10">
        <v>0</v>
      </c>
      <c r="AU114" s="10">
        <v>0</v>
      </c>
      <c r="AV114" s="10">
        <v>67.395536770799083</v>
      </c>
      <c r="AW114" s="10">
        <v>67.395536770799083</v>
      </c>
      <c r="AX114" s="10" t="s">
        <v>33</v>
      </c>
      <c r="AY114" s="10" t="s">
        <v>33</v>
      </c>
      <c r="AZ114" s="10" t="s">
        <v>33</v>
      </c>
      <c r="BA114" s="10" t="s">
        <v>33</v>
      </c>
      <c r="BB114" s="10">
        <v>113</v>
      </c>
      <c r="BC114" s="10">
        <v>133</v>
      </c>
      <c r="BE114" s="10" t="s">
        <v>80</v>
      </c>
      <c r="BF114" s="10" t="s">
        <v>1920</v>
      </c>
      <c r="BG114" s="10">
        <v>164.38859585433141</v>
      </c>
      <c r="BH114" s="10">
        <v>26.400058746123761</v>
      </c>
      <c r="BI114" s="10">
        <v>114</v>
      </c>
      <c r="BJ114" s="10" t="s">
        <v>33</v>
      </c>
      <c r="BL114" s="10" t="s">
        <v>33</v>
      </c>
      <c r="BM114" s="10" t="s">
        <v>33</v>
      </c>
      <c r="BP114" s="10" t="s">
        <v>33</v>
      </c>
      <c r="BQ114" s="10" t="s">
        <v>33</v>
      </c>
      <c r="BR114" s="10" t="s">
        <v>33</v>
      </c>
      <c r="BS114" s="11" t="s">
        <v>33</v>
      </c>
      <c r="BT114" s="11" t="s">
        <v>33</v>
      </c>
      <c r="BU114" s="10">
        <v>114</v>
      </c>
    </row>
    <row r="115" spans="1:73" s="10" customFormat="1" x14ac:dyDescent="0.45">
      <c r="A115" s="10" t="s">
        <v>33</v>
      </c>
      <c r="D115" s="10" t="s">
        <v>33</v>
      </c>
      <c r="E115" s="10">
        <v>113</v>
      </c>
      <c r="F115" s="10">
        <v>134</v>
      </c>
      <c r="H115" s="10">
        <v>57</v>
      </c>
      <c r="J115" s="10" t="s">
        <v>33</v>
      </c>
      <c r="K115" s="10" t="s">
        <v>89</v>
      </c>
      <c r="L115" s="10" t="s">
        <v>33</v>
      </c>
      <c r="M115" s="10">
        <v>3.1622776601683794E-3</v>
      </c>
      <c r="N115" s="10">
        <v>3.1622776601683794E-3</v>
      </c>
      <c r="T115" s="10">
        <v>0</v>
      </c>
      <c r="W115" s="10">
        <v>0</v>
      </c>
      <c r="X115" s="10">
        <v>0</v>
      </c>
      <c r="Y115" s="10">
        <v>0</v>
      </c>
      <c r="AB115" s="10">
        <v>0</v>
      </c>
      <c r="AC115" s="10">
        <v>0</v>
      </c>
      <c r="AD115" s="10">
        <v>0</v>
      </c>
      <c r="AE115" s="10">
        <v>0</v>
      </c>
      <c r="AH115" s="10">
        <v>1</v>
      </c>
      <c r="AJ115" s="10">
        <v>1</v>
      </c>
      <c r="AK115" s="10">
        <v>3.1622776601683794E-3</v>
      </c>
      <c r="AL115" s="10">
        <v>0</v>
      </c>
      <c r="AM115" s="10">
        <v>0</v>
      </c>
      <c r="AN115" s="10">
        <v>0</v>
      </c>
      <c r="AO115" s="10">
        <v>0</v>
      </c>
      <c r="AQ115" s="10">
        <v>0</v>
      </c>
      <c r="AR115" s="10">
        <v>0.10753766484260234</v>
      </c>
      <c r="AS115" s="10">
        <v>0.10753766484260234</v>
      </c>
      <c r="AT115" s="10">
        <v>0</v>
      </c>
      <c r="AU115" s="10">
        <v>0</v>
      </c>
      <c r="AV115" s="10">
        <v>2.514624794259817</v>
      </c>
      <c r="AW115" s="10">
        <v>2.514624794259817</v>
      </c>
      <c r="AX115" s="10" t="s">
        <v>33</v>
      </c>
      <c r="AY115" s="10" t="s">
        <v>33</v>
      </c>
      <c r="AZ115" s="10" t="s">
        <v>33</v>
      </c>
      <c r="BA115" s="10" t="s">
        <v>33</v>
      </c>
      <c r="BB115" s="10">
        <v>113</v>
      </c>
      <c r="BC115" s="10">
        <v>134</v>
      </c>
      <c r="BE115" s="10" t="s">
        <v>80</v>
      </c>
      <c r="BF115" s="10" t="s">
        <v>1921</v>
      </c>
      <c r="BG115" s="10">
        <v>3.1806434600490707</v>
      </c>
      <c r="BH115" s="10">
        <v>2.5427199831184626</v>
      </c>
      <c r="BI115" s="10">
        <v>115</v>
      </c>
      <c r="BJ115" s="10" t="s">
        <v>33</v>
      </c>
      <c r="BL115" s="10" t="s">
        <v>33</v>
      </c>
      <c r="BM115" s="10" t="s">
        <v>33</v>
      </c>
      <c r="BP115" s="10" t="s">
        <v>33</v>
      </c>
      <c r="BQ115" s="10" t="s">
        <v>33</v>
      </c>
      <c r="BR115" s="10" t="s">
        <v>33</v>
      </c>
      <c r="BS115" s="11" t="s">
        <v>33</v>
      </c>
      <c r="BT115" s="11" t="s">
        <v>33</v>
      </c>
      <c r="BU115" s="10">
        <v>115</v>
      </c>
    </row>
    <row r="116" spans="1:73" s="10" customFormat="1" x14ac:dyDescent="0.45">
      <c r="A116" s="10" t="s">
        <v>33</v>
      </c>
      <c r="D116" s="10" t="s">
        <v>33</v>
      </c>
      <c r="E116" s="10">
        <v>113</v>
      </c>
      <c r="F116" s="10">
        <v>24</v>
      </c>
      <c r="H116" s="10">
        <v>11</v>
      </c>
      <c r="J116" s="10" t="s">
        <v>33</v>
      </c>
      <c r="K116" s="10" t="s">
        <v>42</v>
      </c>
      <c r="L116" s="10" t="s">
        <v>33</v>
      </c>
      <c r="M116" s="10">
        <v>894.42719099991587</v>
      </c>
      <c r="N116" s="10">
        <v>894.42719099991587</v>
      </c>
      <c r="T116" s="10">
        <v>0</v>
      </c>
      <c r="W116" s="10">
        <v>0</v>
      </c>
      <c r="X116" s="10">
        <v>0</v>
      </c>
      <c r="Y116" s="10">
        <v>0</v>
      </c>
      <c r="AB116" s="10">
        <v>0</v>
      </c>
      <c r="AC116" s="10">
        <v>0</v>
      </c>
      <c r="AD116" s="10">
        <v>0</v>
      </c>
      <c r="AE116" s="10">
        <v>0</v>
      </c>
      <c r="AH116" s="10">
        <v>1</v>
      </c>
      <c r="AJ116" s="10">
        <v>1</v>
      </c>
      <c r="AK116" s="10">
        <v>894.42719099991587</v>
      </c>
      <c r="AL116" s="10">
        <v>0</v>
      </c>
      <c r="AM116" s="10">
        <v>0</v>
      </c>
      <c r="AN116" s="10">
        <v>0</v>
      </c>
      <c r="AO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894.42719099991587</v>
      </c>
      <c r="AW116" s="10">
        <v>894.42719099991587</v>
      </c>
      <c r="AX116" s="10" t="s">
        <v>33</v>
      </c>
      <c r="AY116" s="10" t="s">
        <v>33</v>
      </c>
      <c r="AZ116" s="10" t="s">
        <v>33</v>
      </c>
      <c r="BA116" s="10" t="s">
        <v>33</v>
      </c>
      <c r="BB116" s="10">
        <v>113</v>
      </c>
      <c r="BC116" s="10">
        <v>24</v>
      </c>
      <c r="BE116" s="10" t="s">
        <v>80</v>
      </c>
      <c r="BF116" s="10" t="s">
        <v>1922</v>
      </c>
      <c r="BG116" s="10">
        <v>0</v>
      </c>
      <c r="BH116" s="10">
        <v>1388.7458572395456</v>
      </c>
      <c r="BI116" s="10">
        <v>116</v>
      </c>
      <c r="BJ116" s="10" t="s">
        <v>33</v>
      </c>
      <c r="BL116" s="10" t="s">
        <v>33</v>
      </c>
      <c r="BM116" s="10" t="s">
        <v>33</v>
      </c>
      <c r="BP116" s="10" t="s">
        <v>33</v>
      </c>
      <c r="BQ116" s="10" t="s">
        <v>33</v>
      </c>
      <c r="BR116" s="10" t="s">
        <v>33</v>
      </c>
      <c r="BS116" s="11" t="s">
        <v>33</v>
      </c>
      <c r="BT116" s="11" t="s">
        <v>33</v>
      </c>
      <c r="BU116" s="10">
        <v>116</v>
      </c>
    </row>
    <row r="117" spans="1:73" s="10" customFormat="1" x14ac:dyDescent="0.45">
      <c r="A117" s="10">
        <v>50</v>
      </c>
      <c r="D117" s="10">
        <v>118</v>
      </c>
      <c r="E117" s="10" t="s">
        <v>33</v>
      </c>
      <c r="F117" s="10">
        <v>90</v>
      </c>
      <c r="H117" s="10" t="s">
        <v>33</v>
      </c>
      <c r="J117" s="10" t="s">
        <v>81</v>
      </c>
      <c r="K117" s="10">
        <v>0</v>
      </c>
      <c r="L117" s="10">
        <v>1</v>
      </c>
      <c r="M117" s="10" t="s">
        <v>33</v>
      </c>
      <c r="N117" s="10">
        <v>1</v>
      </c>
      <c r="T117" s="10">
        <v>0</v>
      </c>
      <c r="W117" s="10">
        <v>0</v>
      </c>
      <c r="X117" s="10">
        <v>0</v>
      </c>
      <c r="Y117" s="10">
        <v>0</v>
      </c>
      <c r="AB117" s="10">
        <v>0</v>
      </c>
      <c r="AC117" s="10">
        <v>0</v>
      </c>
      <c r="AD117" s="12">
        <v>7.4259859548341431</v>
      </c>
      <c r="AE117" s="12">
        <v>81.714734871296415</v>
      </c>
      <c r="AH117" s="10">
        <v>1</v>
      </c>
      <c r="AJ117" s="10">
        <v>1</v>
      </c>
      <c r="AK117" s="10">
        <v>1</v>
      </c>
      <c r="AL117" s="10">
        <v>0</v>
      </c>
      <c r="AM117" s="10">
        <v>0</v>
      </c>
      <c r="AN117" s="10">
        <v>0</v>
      </c>
      <c r="AO117" s="10">
        <v>4.7534000000000001</v>
      </c>
      <c r="AQ117" s="10">
        <v>0</v>
      </c>
      <c r="AR117" s="10">
        <v>7.4259859548341431</v>
      </c>
      <c r="AS117" s="10">
        <v>7.4259859548341431</v>
      </c>
      <c r="AT117" s="10">
        <v>0</v>
      </c>
      <c r="AU117" s="10">
        <v>0</v>
      </c>
      <c r="AV117" s="10">
        <v>81.714734871296415</v>
      </c>
      <c r="AW117" s="10">
        <v>81.714734871296415</v>
      </c>
      <c r="AX117" s="10">
        <v>4.2690748412273133E-2</v>
      </c>
      <c r="AY117" s="10">
        <v>4.7534000000000001</v>
      </c>
      <c r="AZ117" s="10" t="s">
        <v>33</v>
      </c>
      <c r="BA117" s="10">
        <v>118</v>
      </c>
      <c r="BB117" s="10" t="s">
        <v>33</v>
      </c>
      <c r="BC117" s="10">
        <v>90</v>
      </c>
      <c r="BE117" s="10" t="s">
        <v>33</v>
      </c>
      <c r="BF117" s="10" t="s">
        <v>33</v>
      </c>
      <c r="BG117" s="10" t="s">
        <v>33</v>
      </c>
      <c r="BH117" s="10" t="s">
        <v>33</v>
      </c>
      <c r="BI117" s="10" t="s">
        <v>33</v>
      </c>
      <c r="BJ117" s="10" t="s">
        <v>33</v>
      </c>
      <c r="BL117" s="10" t="s">
        <v>33</v>
      </c>
      <c r="BM117" s="10" t="s">
        <v>33</v>
      </c>
      <c r="BP117" s="10" t="s">
        <v>34</v>
      </c>
      <c r="BQ117" s="10">
        <v>0</v>
      </c>
      <c r="BR117" s="10" t="s">
        <v>81</v>
      </c>
      <c r="BS117" s="11">
        <v>7.4259859548341431</v>
      </c>
      <c r="BT117" s="11">
        <v>81.714734871296415</v>
      </c>
      <c r="BU117" s="10">
        <v>117</v>
      </c>
    </row>
    <row r="118" spans="1:73" s="10" customFormat="1" x14ac:dyDescent="0.45">
      <c r="A118" s="10">
        <v>51</v>
      </c>
      <c r="D118" s="10">
        <v>123</v>
      </c>
      <c r="E118" s="10" t="s">
        <v>33</v>
      </c>
      <c r="F118" s="10">
        <v>100</v>
      </c>
      <c r="H118" s="10" t="s">
        <v>33</v>
      </c>
      <c r="J118" s="10" t="s">
        <v>82</v>
      </c>
      <c r="K118" s="10">
        <v>0</v>
      </c>
      <c r="L118" s="10">
        <v>1</v>
      </c>
      <c r="M118" s="10" t="s">
        <v>33</v>
      </c>
      <c r="N118" s="10">
        <v>1</v>
      </c>
      <c r="T118" s="10">
        <v>1.7320508075688772</v>
      </c>
      <c r="W118" s="10">
        <v>0.47658997051973312</v>
      </c>
      <c r="X118" s="10" t="s">
        <v>87</v>
      </c>
      <c r="Y118" s="10">
        <v>7.0710678118654766E-2</v>
      </c>
      <c r="AB118" s="10">
        <v>3.8816626753235535</v>
      </c>
      <c r="AC118" s="10">
        <v>0.125</v>
      </c>
      <c r="AD118" s="10">
        <v>0</v>
      </c>
      <c r="AE118" s="10">
        <v>0</v>
      </c>
      <c r="AH118" s="10">
        <v>1</v>
      </c>
      <c r="AJ118" s="10">
        <v>1</v>
      </c>
      <c r="AK118" s="10">
        <v>1</v>
      </c>
      <c r="AL118" s="10">
        <v>1.7320508075688772</v>
      </c>
      <c r="AM118" s="10">
        <v>0.47658997051973312</v>
      </c>
      <c r="AN118" s="10">
        <v>0.125</v>
      </c>
      <c r="AO118" s="10">
        <v>0</v>
      </c>
      <c r="AQ118" s="10">
        <v>2.8554746624863871</v>
      </c>
      <c r="AR118" s="10">
        <v>8.9563692707795983</v>
      </c>
      <c r="AS118" s="10">
        <v>13.09680753138486</v>
      </c>
      <c r="AT118" s="10">
        <v>67.103654568430102</v>
      </c>
      <c r="AU118" s="10">
        <v>33.51037240991527</v>
      </c>
      <c r="AV118" s="10">
        <v>259.35888079759224</v>
      </c>
      <c r="AW118" s="10">
        <v>359.97290777593764</v>
      </c>
      <c r="AX118" s="10">
        <v>5.336343551534139E-4</v>
      </c>
      <c r="AY118" s="10">
        <v>72.874117634773171</v>
      </c>
      <c r="AZ118" s="10" t="s">
        <v>33</v>
      </c>
      <c r="BA118" s="10">
        <v>123</v>
      </c>
      <c r="BB118" s="10" t="s">
        <v>33</v>
      </c>
      <c r="BC118" s="10">
        <v>100</v>
      </c>
      <c r="BE118" s="10" t="s">
        <v>33</v>
      </c>
      <c r="BF118" s="10" t="s">
        <v>33</v>
      </c>
      <c r="BG118" s="10" t="s">
        <v>33</v>
      </c>
      <c r="BH118" s="10" t="s">
        <v>33</v>
      </c>
      <c r="BI118" s="10" t="s">
        <v>33</v>
      </c>
      <c r="BJ118" s="10" t="s">
        <v>33</v>
      </c>
      <c r="BL118" s="10" t="s">
        <v>33</v>
      </c>
      <c r="BM118" s="10" t="s">
        <v>33</v>
      </c>
      <c r="BP118" s="10" t="s">
        <v>33</v>
      </c>
      <c r="BQ118" s="10">
        <v>0</v>
      </c>
      <c r="BR118" s="10" t="s">
        <v>82</v>
      </c>
      <c r="BS118" s="11">
        <v>13.09680753138486</v>
      </c>
      <c r="BT118" s="11">
        <v>359.97290777593764</v>
      </c>
      <c r="BU118" s="10">
        <v>118</v>
      </c>
    </row>
    <row r="119" spans="1:73" s="10" customFormat="1" x14ac:dyDescent="0.45">
      <c r="A119" s="10" t="s">
        <v>33</v>
      </c>
      <c r="D119" s="10" t="s">
        <v>33</v>
      </c>
      <c r="E119" s="10">
        <v>118</v>
      </c>
      <c r="F119" s="10">
        <v>135</v>
      </c>
      <c r="H119" s="10">
        <v>58</v>
      </c>
      <c r="J119" s="10" t="s">
        <v>33</v>
      </c>
      <c r="K119" s="10" t="s">
        <v>90</v>
      </c>
      <c r="L119" s="10" t="s">
        <v>33</v>
      </c>
      <c r="M119" s="10">
        <v>24.494897427831781</v>
      </c>
      <c r="N119" s="10">
        <v>24.494897427831781</v>
      </c>
      <c r="T119" s="10">
        <v>0</v>
      </c>
      <c r="W119" s="10">
        <v>0</v>
      </c>
      <c r="X119" s="10">
        <v>0</v>
      </c>
      <c r="Y119" s="10">
        <v>0</v>
      </c>
      <c r="AB119" s="10">
        <v>0</v>
      </c>
      <c r="AC119" s="10">
        <v>0</v>
      </c>
      <c r="AD119" s="10">
        <v>0</v>
      </c>
      <c r="AE119" s="10">
        <v>0</v>
      </c>
      <c r="AH119" s="10">
        <v>1</v>
      </c>
      <c r="AJ119" s="10">
        <v>1</v>
      </c>
      <c r="AK119" s="10">
        <v>24.494897427831781</v>
      </c>
      <c r="AL119" s="10">
        <v>0</v>
      </c>
      <c r="AM119" s="10">
        <v>0</v>
      </c>
      <c r="AN119" s="10">
        <v>0</v>
      </c>
      <c r="AO119" s="10">
        <v>0</v>
      </c>
      <c r="AQ119" s="10">
        <v>1.0541418226147548</v>
      </c>
      <c r="AR119" s="10">
        <v>7.3291068881686465</v>
      </c>
      <c r="AS119" s="10">
        <v>8.85761253096004</v>
      </c>
      <c r="AT119" s="10">
        <v>24.772332831446736</v>
      </c>
      <c r="AU119" s="10">
        <v>27.229109734591717</v>
      </c>
      <c r="AV119" s="10">
        <v>226.42557587408112</v>
      </c>
      <c r="AW119" s="10">
        <v>278.42701844011958</v>
      </c>
      <c r="AX119" s="10" t="s">
        <v>33</v>
      </c>
      <c r="AY119" s="10" t="s">
        <v>33</v>
      </c>
      <c r="AZ119" s="10" t="s">
        <v>33</v>
      </c>
      <c r="BA119" s="10" t="s">
        <v>33</v>
      </c>
      <c r="BB119" s="10">
        <v>118</v>
      </c>
      <c r="BC119" s="10">
        <v>135</v>
      </c>
      <c r="BE119" s="10" t="s">
        <v>82</v>
      </c>
      <c r="BF119" s="10" t="s">
        <v>1923</v>
      </c>
      <c r="BG119" s="10">
        <v>4.726726351157659E-3</v>
      </c>
      <c r="BH119" s="10">
        <v>6132.8151540798444</v>
      </c>
      <c r="BI119" s="10">
        <v>119</v>
      </c>
      <c r="BJ119" s="10" t="s">
        <v>33</v>
      </c>
      <c r="BL119" s="10" t="s">
        <v>33</v>
      </c>
      <c r="BM119" s="10" t="s">
        <v>33</v>
      </c>
      <c r="BP119" s="10" t="s">
        <v>33</v>
      </c>
      <c r="BQ119" s="10" t="s">
        <v>33</v>
      </c>
      <c r="BR119" s="10" t="s">
        <v>33</v>
      </c>
      <c r="BS119" s="11" t="s">
        <v>33</v>
      </c>
      <c r="BT119" s="11" t="s">
        <v>33</v>
      </c>
      <c r="BU119" s="10">
        <v>119</v>
      </c>
    </row>
    <row r="120" spans="1:73" s="10" customFormat="1" x14ac:dyDescent="0.45">
      <c r="A120" s="10" t="s">
        <v>33</v>
      </c>
      <c r="D120" s="10" t="s">
        <v>33</v>
      </c>
      <c r="E120" s="10">
        <v>118</v>
      </c>
      <c r="F120" s="10">
        <v>24</v>
      </c>
      <c r="H120" s="10">
        <v>11</v>
      </c>
      <c r="J120" s="10" t="s">
        <v>33</v>
      </c>
      <c r="K120" s="10" t="s">
        <v>42</v>
      </c>
      <c r="L120" s="10" t="s">
        <v>33</v>
      </c>
      <c r="M120" s="10">
        <v>7.0710678118654755</v>
      </c>
      <c r="N120" s="10">
        <v>7.0710678118654755</v>
      </c>
      <c r="T120" s="10">
        <v>0</v>
      </c>
      <c r="W120" s="10">
        <v>0</v>
      </c>
      <c r="X120" s="10">
        <v>0</v>
      </c>
      <c r="Y120" s="10">
        <v>0</v>
      </c>
      <c r="AB120" s="10">
        <v>0</v>
      </c>
      <c r="AC120" s="10">
        <v>0</v>
      </c>
      <c r="AD120" s="10">
        <v>0</v>
      </c>
      <c r="AE120" s="10">
        <v>0</v>
      </c>
      <c r="AH120" s="10">
        <v>1</v>
      </c>
      <c r="AJ120" s="10">
        <v>1</v>
      </c>
      <c r="AK120" s="10">
        <v>7.0710678118654755</v>
      </c>
      <c r="AL120" s="10">
        <v>0</v>
      </c>
      <c r="AM120" s="10">
        <v>0</v>
      </c>
      <c r="AN120" s="10">
        <v>0</v>
      </c>
      <c r="AO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7.0710678118654755</v>
      </c>
      <c r="AW120" s="10">
        <v>7.0710678118654755</v>
      </c>
      <c r="AX120" s="10" t="s">
        <v>33</v>
      </c>
      <c r="AY120" s="10" t="s">
        <v>33</v>
      </c>
      <c r="AZ120" s="10" t="s">
        <v>33</v>
      </c>
      <c r="BA120" s="10" t="s">
        <v>33</v>
      </c>
      <c r="BB120" s="10">
        <v>118</v>
      </c>
      <c r="BC120" s="10">
        <v>24</v>
      </c>
      <c r="BE120" s="10" t="s">
        <v>82</v>
      </c>
      <c r="BF120" s="10" t="s">
        <v>1924</v>
      </c>
      <c r="BG120" s="10">
        <v>0</v>
      </c>
      <c r="BH120" s="10">
        <v>44.415234321352415</v>
      </c>
      <c r="BI120" s="10">
        <v>120</v>
      </c>
      <c r="BJ120" s="10" t="s">
        <v>33</v>
      </c>
      <c r="BL120" s="10" t="s">
        <v>33</v>
      </c>
      <c r="BM120" s="10" t="s">
        <v>33</v>
      </c>
      <c r="BP120" s="10" t="s">
        <v>33</v>
      </c>
      <c r="BQ120" s="10" t="s">
        <v>33</v>
      </c>
      <c r="BR120" s="10" t="s">
        <v>33</v>
      </c>
      <c r="BS120" s="11" t="s">
        <v>33</v>
      </c>
      <c r="BT120" s="11" t="s">
        <v>33</v>
      </c>
      <c r="BU120" s="10">
        <v>120</v>
      </c>
    </row>
    <row r="121" spans="1:73" s="10" customFormat="1" x14ac:dyDescent="0.45">
      <c r="A121" s="10" t="s">
        <v>33</v>
      </c>
      <c r="D121" s="10" t="s">
        <v>33</v>
      </c>
      <c r="E121" s="10">
        <v>118</v>
      </c>
      <c r="F121" s="10">
        <v>96</v>
      </c>
      <c r="H121" s="10">
        <v>43</v>
      </c>
      <c r="J121" s="10" t="s">
        <v>33</v>
      </c>
      <c r="K121" s="10" t="s">
        <v>73</v>
      </c>
      <c r="L121" s="10" t="s">
        <v>33</v>
      </c>
      <c r="M121" s="10">
        <v>0.28284271247461906</v>
      </c>
      <c r="N121" s="10">
        <v>0.28284271247461906</v>
      </c>
      <c r="T121" s="10">
        <v>0</v>
      </c>
      <c r="W121" s="10">
        <v>0</v>
      </c>
      <c r="X121" s="10">
        <v>0</v>
      </c>
      <c r="Y121" s="10">
        <v>0</v>
      </c>
      <c r="AB121" s="10">
        <v>0</v>
      </c>
      <c r="AC121" s="10">
        <v>0</v>
      </c>
      <c r="AD121" s="10">
        <v>0</v>
      </c>
      <c r="AE121" s="10">
        <v>0</v>
      </c>
      <c r="AH121" s="10">
        <v>1</v>
      </c>
      <c r="AJ121" s="10">
        <v>1</v>
      </c>
      <c r="AK121" s="10">
        <v>0.28284271247461906</v>
      </c>
      <c r="AL121" s="10">
        <v>0</v>
      </c>
      <c r="AM121" s="10">
        <v>0</v>
      </c>
      <c r="AN121" s="10">
        <v>0</v>
      </c>
      <c r="AO121" s="10">
        <v>0</v>
      </c>
      <c r="AQ121" s="10">
        <v>6.9282032302755106E-2</v>
      </c>
      <c r="AR121" s="10">
        <v>0.6544510620901578</v>
      </c>
      <c r="AS121" s="10">
        <v>0.75491000892915272</v>
      </c>
      <c r="AT121" s="10">
        <v>1.6281277591147449</v>
      </c>
      <c r="AU121" s="10">
        <v>2.3996000000000013</v>
      </c>
      <c r="AV121" s="10">
        <v>5.5108610585399509</v>
      </c>
      <c r="AW121" s="10">
        <v>9.5385888176546985</v>
      </c>
      <c r="AX121" s="10" t="s">
        <v>33</v>
      </c>
      <c r="AY121" s="10" t="s">
        <v>33</v>
      </c>
      <c r="AZ121" s="10" t="s">
        <v>33</v>
      </c>
      <c r="BA121" s="10" t="s">
        <v>33</v>
      </c>
      <c r="BB121" s="10">
        <v>118</v>
      </c>
      <c r="BC121" s="10">
        <v>96</v>
      </c>
      <c r="BE121" s="10" t="s">
        <v>82</v>
      </c>
      <c r="BF121" s="10" t="s">
        <v>1925</v>
      </c>
      <c r="BG121" s="10">
        <v>4.0284591581376633E-4</v>
      </c>
      <c r="BH121" s="10">
        <v>49.096536507848931</v>
      </c>
      <c r="BI121" s="10">
        <v>121</v>
      </c>
      <c r="BJ121" s="10" t="s">
        <v>33</v>
      </c>
      <c r="BL121" s="10" t="s">
        <v>33</v>
      </c>
      <c r="BM121" s="10" t="s">
        <v>33</v>
      </c>
      <c r="BP121" s="10" t="s">
        <v>33</v>
      </c>
      <c r="BQ121" s="10" t="s">
        <v>33</v>
      </c>
      <c r="BR121" s="10" t="s">
        <v>33</v>
      </c>
      <c r="BS121" s="11" t="s">
        <v>33</v>
      </c>
      <c r="BT121" s="11" t="s">
        <v>33</v>
      </c>
      <c r="BU121" s="10">
        <v>121</v>
      </c>
    </row>
    <row r="122" spans="1:73" s="10" customFormat="1" x14ac:dyDescent="0.45">
      <c r="A122" s="10" t="s">
        <v>33</v>
      </c>
      <c r="D122" s="10" t="s">
        <v>33</v>
      </c>
      <c r="E122" s="10">
        <v>118</v>
      </c>
      <c r="F122" s="10">
        <v>136</v>
      </c>
      <c r="H122" s="10">
        <v>59</v>
      </c>
      <c r="J122" s="10" t="s">
        <v>33</v>
      </c>
      <c r="K122" s="10" t="s">
        <v>793</v>
      </c>
      <c r="L122" s="10" t="s">
        <v>33</v>
      </c>
      <c r="M122" s="10">
        <v>1.7320508075688773E-2</v>
      </c>
      <c r="N122" s="10">
        <v>1.7320508075688773E-2</v>
      </c>
      <c r="T122" s="10">
        <v>0</v>
      </c>
      <c r="W122" s="10">
        <v>0</v>
      </c>
      <c r="X122" s="10">
        <v>0</v>
      </c>
      <c r="Y122" s="10">
        <v>0</v>
      </c>
      <c r="AB122" s="10">
        <v>0</v>
      </c>
      <c r="AC122" s="10">
        <v>0</v>
      </c>
      <c r="AD122" s="10">
        <v>0</v>
      </c>
      <c r="AE122" s="10">
        <v>0</v>
      </c>
      <c r="AH122" s="10">
        <v>1</v>
      </c>
      <c r="AJ122" s="10">
        <v>1</v>
      </c>
      <c r="AK122" s="10">
        <v>1.7320508075688773E-2</v>
      </c>
      <c r="AL122" s="10">
        <v>0</v>
      </c>
      <c r="AM122" s="10">
        <v>0</v>
      </c>
      <c r="AN122" s="10">
        <v>0</v>
      </c>
      <c r="AO122" s="10">
        <v>0</v>
      </c>
      <c r="AQ122" s="10">
        <v>0</v>
      </c>
      <c r="AR122" s="10">
        <v>0.37122135000106171</v>
      </c>
      <c r="AS122" s="10">
        <v>0.37122135000106171</v>
      </c>
      <c r="AT122" s="10">
        <v>0</v>
      </c>
      <c r="AU122" s="10">
        <v>0</v>
      </c>
      <c r="AV122" s="10">
        <v>20.351376053105703</v>
      </c>
      <c r="AW122" s="10">
        <v>20.351376053105703</v>
      </c>
      <c r="AX122" s="10" t="s">
        <v>33</v>
      </c>
      <c r="AY122" s="10" t="s">
        <v>33</v>
      </c>
      <c r="AZ122" s="10" t="s">
        <v>33</v>
      </c>
      <c r="BA122" s="10" t="s">
        <v>33</v>
      </c>
      <c r="BB122" s="10">
        <v>118</v>
      </c>
      <c r="BC122" s="10">
        <v>136</v>
      </c>
      <c r="BE122" s="10" t="s">
        <v>82</v>
      </c>
      <c r="BF122" s="10" t="s">
        <v>1926</v>
      </c>
      <c r="BG122" s="10">
        <v>1.9809646572699634E-4</v>
      </c>
      <c r="BH122" s="10">
        <v>101.13116498012849</v>
      </c>
      <c r="BI122" s="10">
        <v>122</v>
      </c>
      <c r="BJ122" s="10" t="s">
        <v>33</v>
      </c>
      <c r="BL122" s="10" t="s">
        <v>33</v>
      </c>
      <c r="BM122" s="10" t="s">
        <v>33</v>
      </c>
      <c r="BP122" s="10" t="s">
        <v>33</v>
      </c>
      <c r="BQ122" s="10" t="s">
        <v>33</v>
      </c>
      <c r="BR122" s="10" t="s">
        <v>33</v>
      </c>
      <c r="BS122" s="11" t="s">
        <v>33</v>
      </c>
      <c r="BT122" s="11" t="s">
        <v>33</v>
      </c>
      <c r="BU122" s="10">
        <v>122</v>
      </c>
    </row>
    <row r="123" spans="1:73" s="10" customFormat="1" x14ac:dyDescent="0.45">
      <c r="A123" s="10">
        <v>52</v>
      </c>
      <c r="D123" s="10">
        <v>124</v>
      </c>
      <c r="E123" s="10" t="s">
        <v>33</v>
      </c>
      <c r="F123" s="10">
        <v>107</v>
      </c>
      <c r="H123" s="10" t="s">
        <v>33</v>
      </c>
      <c r="J123" s="10" t="s">
        <v>83</v>
      </c>
      <c r="K123" s="10">
        <v>0</v>
      </c>
      <c r="L123" s="10">
        <v>1</v>
      </c>
      <c r="M123" s="10" t="s">
        <v>33</v>
      </c>
      <c r="N123" s="10">
        <v>1</v>
      </c>
      <c r="T123" s="10">
        <v>0</v>
      </c>
      <c r="W123" s="10">
        <v>0</v>
      </c>
      <c r="X123" s="10">
        <v>0</v>
      </c>
      <c r="Y123" s="10">
        <v>0</v>
      </c>
      <c r="AB123" s="10">
        <v>0</v>
      </c>
      <c r="AC123" s="10">
        <v>0</v>
      </c>
      <c r="AD123" s="12">
        <v>16.555761710611119</v>
      </c>
      <c r="AE123" s="12">
        <v>277.73588323905761</v>
      </c>
      <c r="AH123" s="10">
        <v>1</v>
      </c>
      <c r="AJ123" s="10">
        <v>1</v>
      </c>
      <c r="AK123" s="10">
        <v>1</v>
      </c>
      <c r="AL123" s="10">
        <v>0</v>
      </c>
      <c r="AM123" s="10">
        <v>0</v>
      </c>
      <c r="AN123" s="10">
        <v>0</v>
      </c>
      <c r="AO123" s="10">
        <v>15.744999999999999</v>
      </c>
      <c r="AQ123" s="10">
        <v>0</v>
      </c>
      <c r="AR123" s="10">
        <v>16.555761710611119</v>
      </c>
      <c r="AS123" s="10">
        <v>16.555761710611119</v>
      </c>
      <c r="AT123" s="10">
        <v>0</v>
      </c>
      <c r="AU123" s="10">
        <v>0</v>
      </c>
      <c r="AV123" s="10">
        <v>277.73588323905761</v>
      </c>
      <c r="AW123" s="10">
        <v>277.73588323905761</v>
      </c>
      <c r="AX123" s="10">
        <v>0</v>
      </c>
      <c r="AY123" s="10">
        <v>15.744999999999999</v>
      </c>
      <c r="AZ123" s="10" t="s">
        <v>33</v>
      </c>
      <c r="BA123" s="10">
        <v>124</v>
      </c>
      <c r="BB123" s="10" t="s">
        <v>33</v>
      </c>
      <c r="BC123" s="10">
        <v>107</v>
      </c>
      <c r="BE123" s="10" t="s">
        <v>33</v>
      </c>
      <c r="BF123" s="10" t="s">
        <v>33</v>
      </c>
      <c r="BG123" s="10" t="s">
        <v>33</v>
      </c>
      <c r="BH123" s="10" t="s">
        <v>33</v>
      </c>
      <c r="BI123" s="10" t="s">
        <v>33</v>
      </c>
      <c r="BJ123" s="10" t="s">
        <v>33</v>
      </c>
      <c r="BL123" s="10" t="s">
        <v>33</v>
      </c>
      <c r="BM123" s="10" t="s">
        <v>33</v>
      </c>
      <c r="BP123" s="10" t="s">
        <v>34</v>
      </c>
      <c r="BQ123" s="10">
        <v>0</v>
      </c>
      <c r="BR123" s="10" t="s">
        <v>83</v>
      </c>
      <c r="BS123" s="11">
        <v>16.555761710611119</v>
      </c>
      <c r="BT123" s="11">
        <v>277.73588323905761</v>
      </c>
      <c r="BU123" s="10">
        <v>123</v>
      </c>
    </row>
    <row r="124" spans="1:73" s="10" customFormat="1" x14ac:dyDescent="0.45">
      <c r="A124" s="10">
        <v>53</v>
      </c>
      <c r="D124" s="10">
        <v>131</v>
      </c>
      <c r="E124" s="10" t="s">
        <v>33</v>
      </c>
      <c r="F124" s="10">
        <v>108</v>
      </c>
      <c r="H124" s="10" t="s">
        <v>33</v>
      </c>
      <c r="J124" s="10" t="s">
        <v>84</v>
      </c>
      <c r="K124" s="10">
        <v>0</v>
      </c>
      <c r="L124" s="10">
        <v>1</v>
      </c>
      <c r="M124" s="10" t="s">
        <v>33</v>
      </c>
      <c r="N124" s="10">
        <v>1</v>
      </c>
      <c r="T124" s="10">
        <v>5.9160797830996161</v>
      </c>
      <c r="W124" s="10">
        <v>1.4665394641809</v>
      </c>
      <c r="X124" s="10" t="s">
        <v>35</v>
      </c>
      <c r="Y124" s="10">
        <v>0.14142135623730953</v>
      </c>
      <c r="AB124" s="10">
        <v>16.967734321352399</v>
      </c>
      <c r="AC124" s="10">
        <v>0</v>
      </c>
      <c r="AD124" s="10">
        <v>0</v>
      </c>
      <c r="AE124" s="10">
        <v>0</v>
      </c>
      <c r="AH124" s="10">
        <v>1</v>
      </c>
      <c r="AJ124" s="10">
        <v>1</v>
      </c>
      <c r="AK124" s="10">
        <v>1</v>
      </c>
      <c r="AL124" s="10">
        <v>5.9160797830996161</v>
      </c>
      <c r="AM124" s="10">
        <v>1.4665394641809</v>
      </c>
      <c r="AN124" s="10">
        <v>0</v>
      </c>
      <c r="AO124" s="10">
        <v>0</v>
      </c>
      <c r="AQ124" s="10">
        <v>11.778776740042534</v>
      </c>
      <c r="AR124" s="10">
        <v>280.8912596942572</v>
      </c>
      <c r="AS124" s="10">
        <v>297.97048596731889</v>
      </c>
      <c r="AT124" s="10">
        <v>276.80125339099953</v>
      </c>
      <c r="AU124" s="10">
        <v>73.780876913384958</v>
      </c>
      <c r="AV124" s="10">
        <v>4926.8506642104167</v>
      </c>
      <c r="AW124" s="10">
        <v>5277.4327945148016</v>
      </c>
      <c r="AX124" s="10">
        <v>0</v>
      </c>
      <c r="AY124" s="10">
        <v>257.25980661411216</v>
      </c>
      <c r="AZ124" s="10" t="s">
        <v>33</v>
      </c>
      <c r="BA124" s="10">
        <v>131</v>
      </c>
      <c r="BB124" s="10" t="s">
        <v>33</v>
      </c>
      <c r="BC124" s="10">
        <v>108</v>
      </c>
      <c r="BE124" s="10" t="s">
        <v>33</v>
      </c>
      <c r="BF124" s="10" t="s">
        <v>33</v>
      </c>
      <c r="BG124" s="10" t="s">
        <v>33</v>
      </c>
      <c r="BH124" s="10" t="s">
        <v>33</v>
      </c>
      <c r="BI124" s="10" t="s">
        <v>33</v>
      </c>
      <c r="BJ124" s="10" t="s">
        <v>33</v>
      </c>
      <c r="BL124" s="10" t="s">
        <v>33</v>
      </c>
      <c r="BM124" s="10" t="s">
        <v>33</v>
      </c>
      <c r="BP124" s="10" t="s">
        <v>33</v>
      </c>
      <c r="BQ124" s="10">
        <v>0</v>
      </c>
      <c r="BR124" s="10" t="s">
        <v>84</v>
      </c>
      <c r="BS124" s="11">
        <v>297.97048596731889</v>
      </c>
      <c r="BT124" s="11">
        <v>5277.4327945148016</v>
      </c>
      <c r="BU124" s="10">
        <v>124</v>
      </c>
    </row>
    <row r="125" spans="1:73" s="10" customFormat="1" x14ac:dyDescent="0.45">
      <c r="A125" s="10" t="s">
        <v>33</v>
      </c>
      <c r="D125" s="10" t="s">
        <v>33</v>
      </c>
      <c r="E125" s="10">
        <v>124</v>
      </c>
      <c r="F125" s="10">
        <v>137</v>
      </c>
      <c r="H125" s="10">
        <v>60</v>
      </c>
      <c r="J125" s="10" t="s">
        <v>33</v>
      </c>
      <c r="K125" s="10" t="s">
        <v>91</v>
      </c>
      <c r="L125" s="10" t="s">
        <v>33</v>
      </c>
      <c r="M125" s="10">
        <v>6.4807406984078604</v>
      </c>
      <c r="N125" s="10">
        <v>6.4807406984078604</v>
      </c>
      <c r="T125" s="10">
        <v>0</v>
      </c>
      <c r="W125" s="10">
        <v>0</v>
      </c>
      <c r="X125" s="10">
        <v>0</v>
      </c>
      <c r="Y125" s="10">
        <v>0</v>
      </c>
      <c r="AB125" s="10">
        <v>0</v>
      </c>
      <c r="AC125" s="10">
        <v>0</v>
      </c>
      <c r="AD125" s="10">
        <v>0</v>
      </c>
      <c r="AE125" s="10">
        <v>0</v>
      </c>
      <c r="AH125" s="10">
        <v>1</v>
      </c>
      <c r="AJ125" s="10">
        <v>1</v>
      </c>
      <c r="AK125" s="10">
        <v>6.4807406984078604</v>
      </c>
      <c r="AL125" s="10">
        <v>0</v>
      </c>
      <c r="AM125" s="10">
        <v>0</v>
      </c>
      <c r="AN125" s="10">
        <v>0</v>
      </c>
      <c r="AO125" s="10">
        <v>0</v>
      </c>
      <c r="AQ125" s="10">
        <v>5.8626969569429184</v>
      </c>
      <c r="AR125" s="10">
        <v>251.64014784410904</v>
      </c>
      <c r="AS125" s="10">
        <v>260.14105843167624</v>
      </c>
      <c r="AT125" s="10">
        <v>137.77337848815858</v>
      </c>
      <c r="AU125" s="10">
        <v>56.813142592032563</v>
      </c>
      <c r="AV125" s="10">
        <v>4436.1210506709085</v>
      </c>
      <c r="AW125" s="10">
        <v>4630.7075717510997</v>
      </c>
      <c r="AX125" s="10" t="s">
        <v>33</v>
      </c>
      <c r="AY125" s="10" t="s">
        <v>33</v>
      </c>
      <c r="AZ125" s="10" t="s">
        <v>33</v>
      </c>
      <c r="BA125" s="10" t="s">
        <v>33</v>
      </c>
      <c r="BB125" s="10">
        <v>124</v>
      </c>
      <c r="BC125" s="10">
        <v>137</v>
      </c>
      <c r="BE125" s="10" t="s">
        <v>84</v>
      </c>
      <c r="BF125" s="10" t="s">
        <v>1927</v>
      </c>
      <c r="BG125" s="10">
        <v>0</v>
      </c>
      <c r="BH125" s="10">
        <v>76746.237526292156</v>
      </c>
      <c r="BI125" s="10">
        <v>125</v>
      </c>
      <c r="BJ125" s="10" t="s">
        <v>33</v>
      </c>
      <c r="BL125" s="10" t="s">
        <v>33</v>
      </c>
      <c r="BM125" s="10" t="s">
        <v>33</v>
      </c>
      <c r="BP125" s="10" t="s">
        <v>33</v>
      </c>
      <c r="BQ125" s="10" t="s">
        <v>33</v>
      </c>
      <c r="BR125" s="10" t="s">
        <v>33</v>
      </c>
      <c r="BS125" s="11" t="s">
        <v>33</v>
      </c>
      <c r="BT125" s="11" t="s">
        <v>33</v>
      </c>
      <c r="BU125" s="10">
        <v>125</v>
      </c>
    </row>
    <row r="126" spans="1:73" s="10" customFormat="1" x14ac:dyDescent="0.45">
      <c r="A126" s="10" t="s">
        <v>33</v>
      </c>
      <c r="D126" s="10" t="s">
        <v>33</v>
      </c>
      <c r="E126" s="10">
        <v>124</v>
      </c>
      <c r="F126" s="10">
        <v>24</v>
      </c>
      <c r="H126" s="10">
        <v>11</v>
      </c>
      <c r="J126" s="10" t="s">
        <v>33</v>
      </c>
      <c r="K126" s="10" t="s">
        <v>42</v>
      </c>
      <c r="L126" s="10" t="s">
        <v>33</v>
      </c>
      <c r="M126" s="10">
        <v>8.9442719099991592</v>
      </c>
      <c r="N126" s="10">
        <v>8.9442719099991592</v>
      </c>
      <c r="T126" s="10">
        <v>0</v>
      </c>
      <c r="W126" s="10">
        <v>0</v>
      </c>
      <c r="X126" s="10">
        <v>0</v>
      </c>
      <c r="Y126" s="10">
        <v>0</v>
      </c>
      <c r="AB126" s="10">
        <v>0</v>
      </c>
      <c r="AC126" s="10">
        <v>0</v>
      </c>
      <c r="AD126" s="10">
        <v>0</v>
      </c>
      <c r="AE126" s="10">
        <v>0</v>
      </c>
      <c r="AH126" s="10">
        <v>1</v>
      </c>
      <c r="AJ126" s="10">
        <v>1</v>
      </c>
      <c r="AK126" s="10">
        <v>8.9442719099991592</v>
      </c>
      <c r="AL126" s="10">
        <v>0</v>
      </c>
      <c r="AM126" s="10">
        <v>0</v>
      </c>
      <c r="AN126" s="10">
        <v>0</v>
      </c>
      <c r="AO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8.9442719099991592</v>
      </c>
      <c r="AW126" s="10">
        <v>8.9442719099991592</v>
      </c>
      <c r="AX126" s="10" t="s">
        <v>33</v>
      </c>
      <c r="AY126" s="10" t="s">
        <v>33</v>
      </c>
      <c r="AZ126" s="10" t="s">
        <v>33</v>
      </c>
      <c r="BA126" s="10" t="s">
        <v>33</v>
      </c>
      <c r="BB126" s="10">
        <v>124</v>
      </c>
      <c r="BC126" s="10">
        <v>24</v>
      </c>
      <c r="BE126" s="10" t="s">
        <v>84</v>
      </c>
      <c r="BF126" s="10" t="s">
        <v>1928</v>
      </c>
      <c r="BG126" s="10">
        <v>0</v>
      </c>
      <c r="BH126" s="10">
        <v>252.38822657664127</v>
      </c>
      <c r="BI126" s="10">
        <v>126</v>
      </c>
      <c r="BJ126" s="10" t="s">
        <v>33</v>
      </c>
      <c r="BL126" s="10" t="s">
        <v>33</v>
      </c>
      <c r="BM126" s="10" t="s">
        <v>33</v>
      </c>
      <c r="BP126" s="10" t="s">
        <v>33</v>
      </c>
      <c r="BQ126" s="10" t="s">
        <v>33</v>
      </c>
      <c r="BR126" s="10" t="s">
        <v>33</v>
      </c>
      <c r="BS126" s="11" t="s">
        <v>33</v>
      </c>
      <c r="BT126" s="11" t="s">
        <v>33</v>
      </c>
      <c r="BU126" s="10">
        <v>126</v>
      </c>
    </row>
    <row r="127" spans="1:73" s="10" customFormat="1" x14ac:dyDescent="0.45">
      <c r="A127" s="10" t="s">
        <v>33</v>
      </c>
      <c r="D127" s="10" t="s">
        <v>33</v>
      </c>
      <c r="E127" s="10">
        <v>124</v>
      </c>
      <c r="F127" s="10">
        <v>45</v>
      </c>
      <c r="H127" s="10">
        <v>22</v>
      </c>
      <c r="J127" s="10" t="s">
        <v>33</v>
      </c>
      <c r="K127" s="10" t="s">
        <v>52</v>
      </c>
      <c r="L127" s="10" t="s">
        <v>33</v>
      </c>
      <c r="M127" s="10">
        <v>1.3416407864998738</v>
      </c>
      <c r="N127" s="10">
        <v>1.3416407864998738</v>
      </c>
      <c r="T127" s="10">
        <v>0</v>
      </c>
      <c r="W127" s="10">
        <v>0</v>
      </c>
      <c r="X127" s="10">
        <v>0</v>
      </c>
      <c r="Y127" s="10">
        <v>0</v>
      </c>
      <c r="AB127" s="10">
        <v>0</v>
      </c>
      <c r="AC127" s="10">
        <v>0</v>
      </c>
      <c r="AD127" s="10">
        <v>0</v>
      </c>
      <c r="AE127" s="10">
        <v>0</v>
      </c>
      <c r="AH127" s="10">
        <v>1</v>
      </c>
      <c r="AJ127" s="10">
        <v>1</v>
      </c>
      <c r="AK127" s="10">
        <v>1.3416407864998738</v>
      </c>
      <c r="AL127" s="10">
        <v>0</v>
      </c>
      <c r="AM127" s="10">
        <v>0</v>
      </c>
      <c r="AN127" s="10">
        <v>0</v>
      </c>
      <c r="AO127" s="10">
        <v>0</v>
      </c>
      <c r="AQ127" s="10">
        <v>0</v>
      </c>
      <c r="AR127" s="10">
        <v>4.8577238065058275</v>
      </c>
      <c r="AS127" s="10">
        <v>4.8577238065058275</v>
      </c>
      <c r="AT127" s="10">
        <v>0</v>
      </c>
      <c r="AU127" s="10">
        <v>0</v>
      </c>
      <c r="AV127" s="10">
        <v>65.022569666944392</v>
      </c>
      <c r="AW127" s="10">
        <v>65.022569666944392</v>
      </c>
      <c r="AX127" s="10" t="s">
        <v>33</v>
      </c>
      <c r="AY127" s="10" t="s">
        <v>33</v>
      </c>
      <c r="AZ127" s="10" t="s">
        <v>33</v>
      </c>
      <c r="BA127" s="10" t="s">
        <v>33</v>
      </c>
      <c r="BB127" s="10">
        <v>124</v>
      </c>
      <c r="BC127" s="10">
        <v>45</v>
      </c>
      <c r="BE127" s="10" t="s">
        <v>84</v>
      </c>
      <c r="BF127" s="10" t="s">
        <v>1929</v>
      </c>
      <c r="BG127" s="10">
        <v>0</v>
      </c>
      <c r="BH127" s="10">
        <v>949.29521721139201</v>
      </c>
      <c r="BI127" s="10">
        <v>127</v>
      </c>
      <c r="BJ127" s="10" t="s">
        <v>33</v>
      </c>
      <c r="BL127" s="10" t="s">
        <v>33</v>
      </c>
      <c r="BM127" s="10" t="s">
        <v>33</v>
      </c>
      <c r="BP127" s="10" t="s">
        <v>33</v>
      </c>
      <c r="BQ127" s="10" t="s">
        <v>33</v>
      </c>
      <c r="BR127" s="10" t="s">
        <v>33</v>
      </c>
      <c r="BS127" s="11" t="s">
        <v>33</v>
      </c>
      <c r="BT127" s="11" t="s">
        <v>33</v>
      </c>
      <c r="BU127" s="10">
        <v>127</v>
      </c>
    </row>
    <row r="128" spans="1:73" s="10" customFormat="1" x14ac:dyDescent="0.45">
      <c r="A128" s="10" t="s">
        <v>33</v>
      </c>
      <c r="D128" s="10" t="s">
        <v>33</v>
      </c>
      <c r="E128" s="10">
        <v>124</v>
      </c>
      <c r="F128" s="10">
        <v>37</v>
      </c>
      <c r="H128" s="10">
        <v>19</v>
      </c>
      <c r="J128" s="10" t="s">
        <v>33</v>
      </c>
      <c r="K128" s="10" t="s">
        <v>50</v>
      </c>
      <c r="L128" s="10" t="s">
        <v>33</v>
      </c>
      <c r="M128" s="10">
        <v>0.89442719099991586</v>
      </c>
      <c r="N128" s="10">
        <v>0.89442719099991586</v>
      </c>
      <c r="T128" s="10">
        <v>0</v>
      </c>
      <c r="W128" s="10">
        <v>0</v>
      </c>
      <c r="X128" s="10">
        <v>0</v>
      </c>
      <c r="Y128" s="10">
        <v>0</v>
      </c>
      <c r="AB128" s="10">
        <v>0</v>
      </c>
      <c r="AC128" s="10">
        <v>0</v>
      </c>
      <c r="AD128" s="10">
        <v>0</v>
      </c>
      <c r="AE128" s="10">
        <v>0</v>
      </c>
      <c r="AH128" s="10">
        <v>1</v>
      </c>
      <c r="AJ128" s="10">
        <v>1</v>
      </c>
      <c r="AK128" s="10">
        <v>0.89442719099991586</v>
      </c>
      <c r="AL128" s="10">
        <v>0</v>
      </c>
      <c r="AM128" s="10">
        <v>0</v>
      </c>
      <c r="AN128" s="10">
        <v>0</v>
      </c>
      <c r="AO128" s="10">
        <v>0</v>
      </c>
      <c r="AQ128" s="10">
        <v>0</v>
      </c>
      <c r="AR128" s="10">
        <v>22.680411512479232</v>
      </c>
      <c r="AS128" s="10">
        <v>22.680411512479232</v>
      </c>
      <c r="AT128" s="10">
        <v>0</v>
      </c>
      <c r="AU128" s="10">
        <v>0</v>
      </c>
      <c r="AV128" s="10">
        <v>390.10487058130263</v>
      </c>
      <c r="AW128" s="10">
        <v>390.10487058130263</v>
      </c>
      <c r="AX128" s="10" t="s">
        <v>33</v>
      </c>
      <c r="AY128" s="10" t="s">
        <v>33</v>
      </c>
      <c r="AZ128" s="10" t="s">
        <v>33</v>
      </c>
      <c r="BA128" s="10" t="s">
        <v>33</v>
      </c>
      <c r="BB128" s="10">
        <v>124</v>
      </c>
      <c r="BC128" s="10">
        <v>37</v>
      </c>
      <c r="BE128" s="10" t="s">
        <v>84</v>
      </c>
      <c r="BF128" s="10" t="s">
        <v>1930</v>
      </c>
      <c r="BG128" s="10">
        <v>0</v>
      </c>
      <c r="BH128" s="10">
        <v>2273.7655332289614</v>
      </c>
      <c r="BI128" s="10">
        <v>128</v>
      </c>
      <c r="BJ128" s="10" t="s">
        <v>33</v>
      </c>
      <c r="BL128" s="10" t="s">
        <v>33</v>
      </c>
      <c r="BM128" s="10" t="s">
        <v>33</v>
      </c>
      <c r="BP128" s="10" t="s">
        <v>33</v>
      </c>
      <c r="BQ128" s="10" t="s">
        <v>33</v>
      </c>
      <c r="BR128" s="10" t="s">
        <v>33</v>
      </c>
      <c r="BS128" s="11" t="s">
        <v>33</v>
      </c>
      <c r="BT128" s="11" t="s">
        <v>33</v>
      </c>
      <c r="BU128" s="10">
        <v>128</v>
      </c>
    </row>
    <row r="129" spans="1:73" s="10" customFormat="1" x14ac:dyDescent="0.45">
      <c r="A129" s="10" t="s">
        <v>33</v>
      </c>
      <c r="D129" s="10" t="s">
        <v>33</v>
      </c>
      <c r="E129" s="10">
        <v>124</v>
      </c>
      <c r="F129" s="10">
        <v>144</v>
      </c>
      <c r="H129" s="10">
        <v>61</v>
      </c>
      <c r="J129" s="10" t="s">
        <v>33</v>
      </c>
      <c r="K129" s="10" t="s">
        <v>92</v>
      </c>
      <c r="L129" s="10" t="s">
        <v>33</v>
      </c>
      <c r="M129" s="10">
        <v>1.4142135623730954E-2</v>
      </c>
      <c r="N129" s="10">
        <v>1.4142135623730954E-2</v>
      </c>
      <c r="T129" s="10">
        <v>0</v>
      </c>
      <c r="W129" s="10">
        <v>0</v>
      </c>
      <c r="X129" s="10">
        <v>0</v>
      </c>
      <c r="Y129" s="10">
        <v>0</v>
      </c>
      <c r="AB129" s="10">
        <v>0</v>
      </c>
      <c r="AC129" s="10">
        <v>0</v>
      </c>
      <c r="AD129" s="10">
        <v>0</v>
      </c>
      <c r="AE129" s="10">
        <v>0</v>
      </c>
      <c r="AH129" s="10">
        <v>1</v>
      </c>
      <c r="AJ129" s="10">
        <v>1</v>
      </c>
      <c r="AK129" s="10">
        <v>1.4142135623730954E-2</v>
      </c>
      <c r="AL129" s="10">
        <v>0</v>
      </c>
      <c r="AM129" s="10">
        <v>0</v>
      </c>
      <c r="AN129" s="10">
        <v>0</v>
      </c>
      <c r="AO129" s="10">
        <v>0</v>
      </c>
      <c r="AQ129" s="10">
        <v>0</v>
      </c>
      <c r="AR129" s="10">
        <v>5.9616172721837835E-2</v>
      </c>
      <c r="AS129" s="10">
        <v>5.9616172721837835E-2</v>
      </c>
      <c r="AT129" s="10">
        <v>0</v>
      </c>
      <c r="AU129" s="10">
        <v>0</v>
      </c>
      <c r="AV129" s="10">
        <v>24.311745350755881</v>
      </c>
      <c r="AW129" s="10">
        <v>24.311745350755881</v>
      </c>
      <c r="AX129" s="10" t="s">
        <v>33</v>
      </c>
      <c r="AY129" s="10" t="s">
        <v>33</v>
      </c>
      <c r="AZ129" s="10" t="s">
        <v>33</v>
      </c>
      <c r="BA129" s="10" t="s">
        <v>33</v>
      </c>
      <c r="BB129" s="10">
        <v>124</v>
      </c>
      <c r="BC129" s="10">
        <v>144</v>
      </c>
      <c r="BE129" s="10" t="s">
        <v>84</v>
      </c>
      <c r="BF129" s="10" t="s">
        <v>1931</v>
      </c>
      <c r="BG129" s="10">
        <v>0</v>
      </c>
      <c r="BH129" s="10">
        <v>686.02546476706527</v>
      </c>
      <c r="BI129" s="10">
        <v>129</v>
      </c>
      <c r="BJ129" s="10" t="s">
        <v>33</v>
      </c>
      <c r="BL129" s="10" t="s">
        <v>33</v>
      </c>
      <c r="BM129" s="10" t="s">
        <v>33</v>
      </c>
      <c r="BP129" s="10" t="s">
        <v>33</v>
      </c>
      <c r="BQ129" s="10" t="s">
        <v>33</v>
      </c>
      <c r="BR129" s="10" t="s">
        <v>33</v>
      </c>
      <c r="BS129" s="11" t="s">
        <v>33</v>
      </c>
      <c r="BT129" s="11" t="s">
        <v>33</v>
      </c>
      <c r="BU129" s="10">
        <v>129</v>
      </c>
    </row>
    <row r="130" spans="1:73" s="10" customFormat="1" x14ac:dyDescent="0.45">
      <c r="A130" s="10" t="s">
        <v>33</v>
      </c>
      <c r="D130" s="10" t="s">
        <v>33</v>
      </c>
      <c r="E130" s="10">
        <v>124</v>
      </c>
      <c r="F130" s="10">
        <v>78</v>
      </c>
      <c r="H130" s="10">
        <v>33</v>
      </c>
      <c r="J130" s="10" t="s">
        <v>33</v>
      </c>
      <c r="K130" s="10" t="s">
        <v>63</v>
      </c>
      <c r="L130" s="10" t="s">
        <v>33</v>
      </c>
      <c r="M130" s="10">
        <v>0.14142135623730953</v>
      </c>
      <c r="N130" s="10">
        <v>0.14142135623730953</v>
      </c>
      <c r="T130" s="10">
        <v>0</v>
      </c>
      <c r="W130" s="10">
        <v>0</v>
      </c>
      <c r="X130" s="10">
        <v>0</v>
      </c>
      <c r="Y130" s="10">
        <v>0</v>
      </c>
      <c r="AB130" s="10">
        <v>0</v>
      </c>
      <c r="AC130" s="10">
        <v>0</v>
      </c>
      <c r="AD130" s="10">
        <v>0</v>
      </c>
      <c r="AE130" s="10">
        <v>0</v>
      </c>
      <c r="AH130" s="10">
        <v>1</v>
      </c>
      <c r="AJ130" s="10">
        <v>1</v>
      </c>
      <c r="AK130" s="10">
        <v>0.14142135623730953</v>
      </c>
      <c r="AL130" s="10">
        <v>0</v>
      </c>
      <c r="AM130" s="10">
        <v>0</v>
      </c>
      <c r="AN130" s="10">
        <v>0</v>
      </c>
      <c r="AO130" s="10">
        <v>0</v>
      </c>
      <c r="AQ130" s="10">
        <v>0</v>
      </c>
      <c r="AR130" s="10">
        <v>0.18682089426036105</v>
      </c>
      <c r="AS130" s="10">
        <v>0.18682089426036105</v>
      </c>
      <c r="AT130" s="10">
        <v>0</v>
      </c>
      <c r="AU130" s="10">
        <v>0</v>
      </c>
      <c r="AV130" s="10">
        <v>2.3461560305070948</v>
      </c>
      <c r="AW130" s="10">
        <v>2.3461560305070948</v>
      </c>
      <c r="AX130" s="10" t="s">
        <v>33</v>
      </c>
      <c r="AY130" s="10" t="s">
        <v>33</v>
      </c>
      <c r="AZ130" s="10" t="s">
        <v>33</v>
      </c>
      <c r="BA130" s="10" t="s">
        <v>33</v>
      </c>
      <c r="BB130" s="10">
        <v>124</v>
      </c>
      <c r="BC130" s="10">
        <v>78</v>
      </c>
      <c r="BE130" s="10" t="s">
        <v>84</v>
      </c>
      <c r="BF130" s="10" t="s">
        <v>1932</v>
      </c>
      <c r="BG130" s="10">
        <v>0</v>
      </c>
      <c r="BH130" s="10">
        <v>23.468767135682107</v>
      </c>
      <c r="BI130" s="10">
        <v>130</v>
      </c>
      <c r="BJ130" s="10" t="s">
        <v>33</v>
      </c>
      <c r="BL130" s="10" t="s">
        <v>33</v>
      </c>
      <c r="BM130" s="10" t="s">
        <v>33</v>
      </c>
      <c r="BP130" s="10" t="s">
        <v>33</v>
      </c>
      <c r="BQ130" s="10" t="s">
        <v>33</v>
      </c>
      <c r="BR130" s="10" t="s">
        <v>33</v>
      </c>
      <c r="BS130" s="11" t="s">
        <v>33</v>
      </c>
      <c r="BT130" s="11" t="s">
        <v>33</v>
      </c>
      <c r="BU130" s="10">
        <v>130</v>
      </c>
    </row>
    <row r="131" spans="1:73" s="10" customFormat="1" x14ac:dyDescent="0.45">
      <c r="A131" s="10">
        <v>54</v>
      </c>
      <c r="D131" s="10">
        <v>132</v>
      </c>
      <c r="E131" s="10" t="s">
        <v>33</v>
      </c>
      <c r="F131" s="10">
        <v>110</v>
      </c>
      <c r="H131" s="10" t="s">
        <v>33</v>
      </c>
      <c r="J131" s="10" t="s">
        <v>85</v>
      </c>
      <c r="K131" s="10">
        <v>0</v>
      </c>
      <c r="L131" s="10">
        <v>1</v>
      </c>
      <c r="M131" s="10" t="s">
        <v>33</v>
      </c>
      <c r="N131" s="10">
        <v>1</v>
      </c>
      <c r="T131" s="10">
        <v>0</v>
      </c>
      <c r="W131" s="10">
        <v>0</v>
      </c>
      <c r="X131" s="10">
        <v>0</v>
      </c>
      <c r="Y131" s="10">
        <v>0</v>
      </c>
      <c r="AB131" s="10">
        <v>0</v>
      </c>
      <c r="AC131" s="10">
        <v>0</v>
      </c>
      <c r="AD131" s="12">
        <v>19.899599223749156</v>
      </c>
      <c r="AE131" s="12">
        <v>380.37733866149688</v>
      </c>
      <c r="AH131" s="10">
        <v>1</v>
      </c>
      <c r="AJ131" s="10">
        <v>1</v>
      </c>
      <c r="AK131" s="10">
        <v>1</v>
      </c>
      <c r="AL131" s="10">
        <v>0</v>
      </c>
      <c r="AM131" s="10">
        <v>0</v>
      </c>
      <c r="AN131" s="10">
        <v>0</v>
      </c>
      <c r="AO131" s="10">
        <v>9.2285000000000004</v>
      </c>
      <c r="AQ131" s="10">
        <v>0</v>
      </c>
      <c r="AR131" s="10">
        <v>19.899599223749156</v>
      </c>
      <c r="AS131" s="10">
        <v>19.899599223749156</v>
      </c>
      <c r="AT131" s="10">
        <v>0</v>
      </c>
      <c r="AU131" s="10">
        <v>0</v>
      </c>
      <c r="AV131" s="10">
        <v>380.37733866149688</v>
      </c>
      <c r="AW131" s="10">
        <v>380.37733866149688</v>
      </c>
      <c r="AX131" s="10">
        <v>0</v>
      </c>
      <c r="AY131" s="10">
        <v>9.2285000000000004</v>
      </c>
      <c r="AZ131" s="10" t="s">
        <v>33</v>
      </c>
      <c r="BA131" s="10">
        <v>132</v>
      </c>
      <c r="BB131" s="10" t="s">
        <v>33</v>
      </c>
      <c r="BC131" s="10">
        <v>110</v>
      </c>
      <c r="BE131" s="10" t="s">
        <v>33</v>
      </c>
      <c r="BF131" s="10" t="s">
        <v>33</v>
      </c>
      <c r="BG131" s="10" t="s">
        <v>33</v>
      </c>
      <c r="BH131" s="10" t="s">
        <v>33</v>
      </c>
      <c r="BI131" s="10" t="s">
        <v>33</v>
      </c>
      <c r="BJ131" s="10" t="s">
        <v>33</v>
      </c>
      <c r="BL131" s="10" t="s">
        <v>33</v>
      </c>
      <c r="BM131" s="10" t="s">
        <v>33</v>
      </c>
      <c r="BP131" s="10" t="s">
        <v>34</v>
      </c>
      <c r="BQ131" s="10">
        <v>0</v>
      </c>
      <c r="BR131" s="10" t="s">
        <v>85</v>
      </c>
      <c r="BS131" s="11">
        <v>19.899599223749156</v>
      </c>
      <c r="BT131" s="11">
        <v>380.37733866149688</v>
      </c>
      <c r="BU131" s="10">
        <v>131</v>
      </c>
    </row>
    <row r="132" spans="1:73" s="10" customFormat="1" x14ac:dyDescent="0.45">
      <c r="A132" s="10">
        <v>55</v>
      </c>
      <c r="D132" s="10">
        <v>133</v>
      </c>
      <c r="E132" s="10" t="s">
        <v>33</v>
      </c>
      <c r="F132" s="10">
        <v>111</v>
      </c>
      <c r="H132" s="10" t="s">
        <v>33</v>
      </c>
      <c r="J132" s="10" t="s">
        <v>86</v>
      </c>
      <c r="K132" s="10">
        <v>0</v>
      </c>
      <c r="L132" s="10">
        <v>1</v>
      </c>
      <c r="M132" s="10" t="s">
        <v>33</v>
      </c>
      <c r="N132" s="10">
        <v>1</v>
      </c>
      <c r="T132" s="10">
        <v>0</v>
      </c>
      <c r="W132" s="10">
        <v>0</v>
      </c>
      <c r="X132" s="10">
        <v>0</v>
      </c>
      <c r="Y132" s="10">
        <v>0</v>
      </c>
      <c r="AB132" s="10">
        <v>0</v>
      </c>
      <c r="AC132" s="10">
        <v>0</v>
      </c>
      <c r="AD132" s="10">
        <v>11.645</v>
      </c>
      <c r="AE132" s="10">
        <v>141.36000000000001</v>
      </c>
      <c r="AH132" s="10">
        <v>1</v>
      </c>
      <c r="AJ132" s="10">
        <v>1</v>
      </c>
      <c r="AK132" s="10">
        <v>1</v>
      </c>
      <c r="AL132" s="10">
        <v>0</v>
      </c>
      <c r="AM132" s="10">
        <v>0</v>
      </c>
      <c r="AN132" s="10">
        <v>0</v>
      </c>
      <c r="AO132" s="10">
        <v>11.645</v>
      </c>
      <c r="AQ132" s="10">
        <v>0</v>
      </c>
      <c r="AR132" s="10">
        <v>11.645</v>
      </c>
      <c r="AS132" s="10">
        <v>11.645</v>
      </c>
      <c r="AT132" s="10">
        <v>0</v>
      </c>
      <c r="AU132" s="10">
        <v>0</v>
      </c>
      <c r="AV132" s="10">
        <v>141.36000000000001</v>
      </c>
      <c r="AW132" s="10">
        <v>141.36000000000001</v>
      </c>
      <c r="AX132" s="10">
        <v>0</v>
      </c>
      <c r="AY132" s="10">
        <v>11.645</v>
      </c>
      <c r="AZ132" s="10" t="s">
        <v>33</v>
      </c>
      <c r="BA132" s="10">
        <v>133</v>
      </c>
      <c r="BB132" s="10" t="s">
        <v>33</v>
      </c>
      <c r="BC132" s="10">
        <v>111</v>
      </c>
      <c r="BE132" s="10" t="s">
        <v>33</v>
      </c>
      <c r="BF132" s="10" t="s">
        <v>33</v>
      </c>
      <c r="BG132" s="10" t="s">
        <v>33</v>
      </c>
      <c r="BH132" s="10" t="s">
        <v>33</v>
      </c>
      <c r="BI132" s="10" t="s">
        <v>33</v>
      </c>
      <c r="BJ132" s="10" t="s">
        <v>33</v>
      </c>
      <c r="BL132" s="10" t="s">
        <v>33</v>
      </c>
      <c r="BM132" s="10" t="s">
        <v>33</v>
      </c>
      <c r="BP132" s="10" t="s">
        <v>34</v>
      </c>
      <c r="BQ132" s="10">
        <v>0</v>
      </c>
      <c r="BR132" s="10" t="s">
        <v>86</v>
      </c>
      <c r="BS132" s="11">
        <v>11.645</v>
      </c>
      <c r="BT132" s="11">
        <v>141.36000000000001</v>
      </c>
      <c r="BU132" s="10">
        <v>132</v>
      </c>
    </row>
    <row r="133" spans="1:73" s="10" customFormat="1" x14ac:dyDescent="0.45">
      <c r="A133" s="10">
        <v>56</v>
      </c>
      <c r="D133" s="10">
        <v>134</v>
      </c>
      <c r="E133" s="10" t="s">
        <v>33</v>
      </c>
      <c r="F133" s="10">
        <v>114</v>
      </c>
      <c r="H133" s="10" t="s">
        <v>33</v>
      </c>
      <c r="J133" s="10" t="s">
        <v>88</v>
      </c>
      <c r="K133" s="10">
        <v>0</v>
      </c>
      <c r="L133" s="10">
        <v>1</v>
      </c>
      <c r="M133" s="10" t="s">
        <v>33</v>
      </c>
      <c r="N133" s="10">
        <v>1</v>
      </c>
      <c r="T133" s="10">
        <v>0</v>
      </c>
      <c r="W133" s="10">
        <v>0</v>
      </c>
      <c r="X133" s="10">
        <v>0</v>
      </c>
      <c r="Y133" s="10">
        <v>0</v>
      </c>
      <c r="AB133" s="10">
        <v>0</v>
      </c>
      <c r="AC133" s="10">
        <v>0</v>
      </c>
      <c r="AD133" s="12">
        <v>24.856060455290994</v>
      </c>
      <c r="AE133" s="12">
        <v>301.40200319918682</v>
      </c>
      <c r="AH133" s="10">
        <v>1</v>
      </c>
      <c r="AJ133" s="10">
        <v>1</v>
      </c>
      <c r="AK133" s="10">
        <v>1</v>
      </c>
      <c r="AL133" s="10">
        <v>0</v>
      </c>
      <c r="AM133" s="10">
        <v>0</v>
      </c>
      <c r="AN133" s="10">
        <v>0</v>
      </c>
      <c r="AO133" s="10">
        <v>7.8970000000000002</v>
      </c>
      <c r="AQ133" s="10">
        <v>0</v>
      </c>
      <c r="AR133" s="10">
        <v>24.856060455290994</v>
      </c>
      <c r="AS133" s="10">
        <v>24.856060455290994</v>
      </c>
      <c r="AT133" s="10">
        <v>0</v>
      </c>
      <c r="AU133" s="10">
        <v>0</v>
      </c>
      <c r="AV133" s="10">
        <v>301.40200319918682</v>
      </c>
      <c r="AW133" s="10">
        <v>301.40200319918682</v>
      </c>
      <c r="AX133" s="10">
        <v>6.6136223055145802</v>
      </c>
      <c r="AY133" s="10">
        <v>7.8970000000000002</v>
      </c>
      <c r="AZ133" s="10" t="s">
        <v>33</v>
      </c>
      <c r="BA133" s="10">
        <v>134</v>
      </c>
      <c r="BB133" s="10" t="s">
        <v>33</v>
      </c>
      <c r="BC133" s="10">
        <v>114</v>
      </c>
      <c r="BE133" s="10" t="s">
        <v>33</v>
      </c>
      <c r="BF133" s="10" t="s">
        <v>33</v>
      </c>
      <c r="BG133" s="10" t="s">
        <v>33</v>
      </c>
      <c r="BH133" s="10" t="s">
        <v>33</v>
      </c>
      <c r="BI133" s="10" t="s">
        <v>33</v>
      </c>
      <c r="BJ133" s="10" t="s">
        <v>33</v>
      </c>
      <c r="BL133" s="10" t="s">
        <v>33</v>
      </c>
      <c r="BM133" s="10" t="s">
        <v>33</v>
      </c>
      <c r="BP133" s="10" t="s">
        <v>34</v>
      </c>
      <c r="BQ133" s="10">
        <v>0</v>
      </c>
      <c r="BR133" s="10" t="s">
        <v>88</v>
      </c>
      <c r="BS133" s="11">
        <v>24.856060455290994</v>
      </c>
      <c r="BT133" s="11">
        <v>301.40200319918682</v>
      </c>
      <c r="BU133" s="10">
        <v>133</v>
      </c>
    </row>
    <row r="134" spans="1:73" s="10" customFormat="1" x14ac:dyDescent="0.45">
      <c r="A134" s="10">
        <v>57</v>
      </c>
      <c r="D134" s="10">
        <v>135</v>
      </c>
      <c r="E134" s="10" t="s">
        <v>33</v>
      </c>
      <c r="F134" s="10">
        <v>115</v>
      </c>
      <c r="H134" s="10" t="s">
        <v>33</v>
      </c>
      <c r="J134" s="10" t="s">
        <v>89</v>
      </c>
      <c r="K134" s="10">
        <v>0</v>
      </c>
      <c r="L134" s="10">
        <v>1</v>
      </c>
      <c r="M134" s="10" t="s">
        <v>33</v>
      </c>
      <c r="N134" s="10">
        <v>1</v>
      </c>
      <c r="T134" s="10">
        <v>0</v>
      </c>
      <c r="W134" s="10">
        <v>0</v>
      </c>
      <c r="X134" s="10">
        <v>0</v>
      </c>
      <c r="Y134" s="10">
        <v>0</v>
      </c>
      <c r="AB134" s="10">
        <v>0</v>
      </c>
      <c r="AC134" s="10">
        <v>0</v>
      </c>
      <c r="AD134" s="12">
        <v>34.006395515843593</v>
      </c>
      <c r="AE134" s="12">
        <v>795.19418105933266</v>
      </c>
      <c r="AH134" s="10">
        <v>1</v>
      </c>
      <c r="AJ134" s="10">
        <v>1</v>
      </c>
      <c r="AK134" s="10">
        <v>1</v>
      </c>
      <c r="AL134" s="10">
        <v>0</v>
      </c>
      <c r="AM134" s="10">
        <v>0</v>
      </c>
      <c r="AN134" s="10">
        <v>0</v>
      </c>
      <c r="AO134" s="10">
        <v>17.515499999999999</v>
      </c>
      <c r="AQ134" s="10">
        <v>0</v>
      </c>
      <c r="AR134" s="10">
        <v>34.006395515843593</v>
      </c>
      <c r="AS134" s="10">
        <v>34.006395515843593</v>
      </c>
      <c r="AT134" s="10">
        <v>0</v>
      </c>
      <c r="AU134" s="10">
        <v>0</v>
      </c>
      <c r="AV134" s="10">
        <v>795.19418105933266</v>
      </c>
      <c r="AW134" s="10">
        <v>795.19418105933266</v>
      </c>
      <c r="AX134" s="10">
        <v>9.3530743608719366E-2</v>
      </c>
      <c r="AY134" s="10">
        <v>17.515499999999999</v>
      </c>
      <c r="AZ134" s="10" t="s">
        <v>33</v>
      </c>
      <c r="BA134" s="10">
        <v>135</v>
      </c>
      <c r="BB134" s="10" t="s">
        <v>33</v>
      </c>
      <c r="BC134" s="10">
        <v>115</v>
      </c>
      <c r="BE134" s="10" t="s">
        <v>33</v>
      </c>
      <c r="BF134" s="10" t="s">
        <v>33</v>
      </c>
      <c r="BG134" s="10" t="s">
        <v>33</v>
      </c>
      <c r="BH134" s="10" t="s">
        <v>33</v>
      </c>
      <c r="BI134" s="10" t="s">
        <v>33</v>
      </c>
      <c r="BJ134" s="10" t="s">
        <v>33</v>
      </c>
      <c r="BL134" s="10" t="s">
        <v>33</v>
      </c>
      <c r="BM134" s="10" t="s">
        <v>33</v>
      </c>
      <c r="BP134" s="10" t="s">
        <v>34</v>
      </c>
      <c r="BQ134" s="10">
        <v>0</v>
      </c>
      <c r="BR134" s="10" t="s">
        <v>89</v>
      </c>
      <c r="BS134" s="11">
        <v>34.006395515843593</v>
      </c>
      <c r="BT134" s="11">
        <v>795.19418105933266</v>
      </c>
      <c r="BU134" s="10">
        <v>134</v>
      </c>
    </row>
    <row r="135" spans="1:73" s="10" customFormat="1" x14ac:dyDescent="0.45">
      <c r="A135" s="10">
        <v>58</v>
      </c>
      <c r="D135" s="10">
        <v>136</v>
      </c>
      <c r="E135" s="10" t="s">
        <v>33</v>
      </c>
      <c r="F135" s="10">
        <v>119</v>
      </c>
      <c r="H135" s="10" t="s">
        <v>33</v>
      </c>
      <c r="J135" s="10" t="s">
        <v>90</v>
      </c>
      <c r="K135" s="10">
        <v>3613</v>
      </c>
      <c r="L135" s="10">
        <v>1</v>
      </c>
      <c r="M135" s="10" t="s">
        <v>33</v>
      </c>
      <c r="N135" s="10">
        <v>1</v>
      </c>
      <c r="T135" s="10">
        <v>0</v>
      </c>
      <c r="W135" s="10">
        <v>0</v>
      </c>
      <c r="X135" s="10">
        <v>0</v>
      </c>
      <c r="Y135" s="10">
        <v>0</v>
      </c>
      <c r="AB135" s="10">
        <v>0</v>
      </c>
      <c r="AC135" s="10">
        <v>0</v>
      </c>
      <c r="AD135" s="10">
        <v>2.7069999999999999</v>
      </c>
      <c r="AE135" s="10">
        <v>39.86</v>
      </c>
      <c r="AH135" s="10">
        <v>1</v>
      </c>
      <c r="AJ135" s="10">
        <v>1</v>
      </c>
      <c r="AK135" s="10">
        <v>1</v>
      </c>
      <c r="AL135" s="10">
        <v>0</v>
      </c>
      <c r="AM135" s="10">
        <v>0</v>
      </c>
      <c r="AN135" s="10">
        <v>0</v>
      </c>
      <c r="AO135" s="10">
        <v>2.7069999999999999</v>
      </c>
      <c r="AQ135" s="10">
        <v>4.3035159698893433E-2</v>
      </c>
      <c r="AR135" s="10">
        <v>0.29920953577217729</v>
      </c>
      <c r="AS135" s="10">
        <v>0.36161051733557276</v>
      </c>
      <c r="AT135" s="10">
        <v>1.0113262529239957</v>
      </c>
      <c r="AU135" s="10">
        <v>1.1116237499999999</v>
      </c>
      <c r="AV135" s="10">
        <v>9.2437854267889321</v>
      </c>
      <c r="AW135" s="10">
        <v>11.366735429712929</v>
      </c>
      <c r="AX135" s="10">
        <v>1.307131879345003E-2</v>
      </c>
      <c r="AY135" s="10">
        <v>2.7069999999999999</v>
      </c>
      <c r="AZ135" s="10" t="s">
        <v>33</v>
      </c>
      <c r="BA135" s="10">
        <v>136</v>
      </c>
      <c r="BB135" s="10" t="s">
        <v>33</v>
      </c>
      <c r="BC135" s="10">
        <v>119</v>
      </c>
      <c r="BE135" s="10" t="s">
        <v>33</v>
      </c>
      <c r="BF135" s="10" t="s">
        <v>33</v>
      </c>
      <c r="BG135" s="10" t="s">
        <v>33</v>
      </c>
      <c r="BH135" s="10" t="s">
        <v>33</v>
      </c>
      <c r="BI135" s="10" t="s">
        <v>33</v>
      </c>
      <c r="BJ135" s="10" t="s">
        <v>33</v>
      </c>
      <c r="BL135" s="10" t="s">
        <v>33</v>
      </c>
      <c r="BM135" s="10" t="s">
        <v>33</v>
      </c>
      <c r="BP135" s="10" t="s">
        <v>34</v>
      </c>
      <c r="BQ135" s="10">
        <v>0</v>
      </c>
      <c r="BR135" s="10" t="s">
        <v>33</v>
      </c>
      <c r="BS135" s="11">
        <v>0.36161051733557276</v>
      </c>
      <c r="BT135" s="11">
        <v>11.366735429712929</v>
      </c>
      <c r="BU135" s="10">
        <v>135</v>
      </c>
    </row>
    <row r="136" spans="1:73" s="10" customFormat="1" x14ac:dyDescent="0.45">
      <c r="A136" s="10">
        <v>59</v>
      </c>
      <c r="D136" s="10">
        <v>137</v>
      </c>
      <c r="E136" s="10" t="s">
        <v>33</v>
      </c>
      <c r="F136" s="10">
        <v>122</v>
      </c>
      <c r="H136" s="10" t="s">
        <v>33</v>
      </c>
      <c r="J136" s="10" t="s">
        <v>793</v>
      </c>
      <c r="K136" s="10">
        <v>0</v>
      </c>
      <c r="L136" s="10">
        <v>1</v>
      </c>
      <c r="M136" s="10" t="s">
        <v>33</v>
      </c>
      <c r="N136" s="10">
        <v>1</v>
      </c>
      <c r="T136" s="10">
        <v>0</v>
      </c>
      <c r="W136" s="10">
        <v>0</v>
      </c>
      <c r="X136" s="10">
        <v>0</v>
      </c>
      <c r="Y136" s="10">
        <v>0</v>
      </c>
      <c r="AB136" s="10">
        <v>0</v>
      </c>
      <c r="AC136" s="10">
        <v>0</v>
      </c>
      <c r="AD136" s="12">
        <v>21.432474635204926</v>
      </c>
      <c r="AE136" s="12">
        <v>1174.987244263988</v>
      </c>
      <c r="AH136" s="10">
        <v>1</v>
      </c>
      <c r="AJ136" s="10">
        <v>1</v>
      </c>
      <c r="AK136" s="10">
        <v>1</v>
      </c>
      <c r="AL136" s="10">
        <v>0</v>
      </c>
      <c r="AM136" s="10">
        <v>0</v>
      </c>
      <c r="AN136" s="10">
        <v>0</v>
      </c>
      <c r="AO136" s="10">
        <v>4.6879999999999997</v>
      </c>
      <c r="AQ136" s="10">
        <v>0</v>
      </c>
      <c r="AR136" s="10">
        <v>21.432474635204926</v>
      </c>
      <c r="AS136" s="10">
        <v>21.432474635204926</v>
      </c>
      <c r="AT136" s="10">
        <v>0</v>
      </c>
      <c r="AU136" s="10">
        <v>0</v>
      </c>
      <c r="AV136" s="10">
        <v>1174.987244263988</v>
      </c>
      <c r="AW136" s="10">
        <v>1174.987244263988</v>
      </c>
      <c r="AX136" s="10">
        <v>9.2428181578996756E-6</v>
      </c>
      <c r="AY136" s="10">
        <v>4.6879999999999997</v>
      </c>
      <c r="AZ136" s="10" t="s">
        <v>33</v>
      </c>
      <c r="BA136" s="10">
        <v>137</v>
      </c>
      <c r="BB136" s="10" t="s">
        <v>33</v>
      </c>
      <c r="BC136" s="10">
        <v>122</v>
      </c>
      <c r="BE136" s="10" t="s">
        <v>33</v>
      </c>
      <c r="BF136" s="10" t="s">
        <v>33</v>
      </c>
      <c r="BG136" s="10" t="s">
        <v>33</v>
      </c>
      <c r="BH136" s="10" t="s">
        <v>33</v>
      </c>
      <c r="BI136" s="10" t="s">
        <v>33</v>
      </c>
      <c r="BJ136" s="10" t="s">
        <v>33</v>
      </c>
      <c r="BL136" s="10" t="s">
        <v>33</v>
      </c>
      <c r="BM136" s="10" t="s">
        <v>33</v>
      </c>
      <c r="BP136" s="10" t="s">
        <v>34</v>
      </c>
      <c r="BQ136" s="10">
        <v>0</v>
      </c>
      <c r="BR136" s="10" t="s">
        <v>793</v>
      </c>
      <c r="BS136" s="11">
        <v>21.432474635204926</v>
      </c>
      <c r="BT136" s="11">
        <v>1174.987244263988</v>
      </c>
      <c r="BU136" s="10">
        <v>136</v>
      </c>
    </row>
    <row r="137" spans="1:73" s="10" customFormat="1" x14ac:dyDescent="0.45">
      <c r="A137" s="10">
        <v>60</v>
      </c>
      <c r="D137" s="10">
        <v>144</v>
      </c>
      <c r="E137" s="10" t="s">
        <v>33</v>
      </c>
      <c r="F137" s="10">
        <v>125</v>
      </c>
      <c r="H137" s="10" t="s">
        <v>33</v>
      </c>
      <c r="J137" s="10" t="s">
        <v>91</v>
      </c>
      <c r="K137" s="10">
        <v>0</v>
      </c>
      <c r="L137" s="10">
        <v>1</v>
      </c>
      <c r="M137" s="10" t="s">
        <v>33</v>
      </c>
      <c r="N137" s="10">
        <v>1</v>
      </c>
      <c r="T137" s="10">
        <v>0.63245553203367588</v>
      </c>
      <c r="W137" s="10">
        <v>0.21313751429534877</v>
      </c>
      <c r="X137" s="10" t="s">
        <v>87</v>
      </c>
      <c r="Y137" s="10">
        <v>3.1622776601683791E-2</v>
      </c>
      <c r="AB137" s="10">
        <v>1.7359323215494318</v>
      </c>
      <c r="AC137" s="10">
        <v>0.15</v>
      </c>
      <c r="AD137" s="10">
        <v>0</v>
      </c>
      <c r="AE137" s="10">
        <v>0</v>
      </c>
      <c r="AH137" s="10">
        <v>1</v>
      </c>
      <c r="AJ137" s="10">
        <v>1</v>
      </c>
      <c r="AK137" s="10">
        <v>1</v>
      </c>
      <c r="AL137" s="10">
        <v>0.63245553203367588</v>
      </c>
      <c r="AM137" s="10">
        <v>0.21313751429534877</v>
      </c>
      <c r="AN137" s="10">
        <v>0.15</v>
      </c>
      <c r="AO137" s="10">
        <v>0</v>
      </c>
      <c r="AQ137" s="10">
        <v>0.90463378026885444</v>
      </c>
      <c r="AR137" s="10">
        <v>38.828917797302104</v>
      </c>
      <c r="AS137" s="10">
        <v>40.140636778691942</v>
      </c>
      <c r="AT137" s="10">
        <v>21.25889383631808</v>
      </c>
      <c r="AU137" s="10">
        <v>8.76645822382463</v>
      </c>
      <c r="AV137" s="10">
        <v>684.50833895587607</v>
      </c>
      <c r="AW137" s="10">
        <v>714.53369101601879</v>
      </c>
      <c r="AX137" s="10">
        <v>0</v>
      </c>
      <c r="AY137" s="10">
        <v>34.807255893207085</v>
      </c>
      <c r="AZ137" s="10" t="s">
        <v>33</v>
      </c>
      <c r="BA137" s="10">
        <v>144</v>
      </c>
      <c r="BB137" s="10" t="s">
        <v>33</v>
      </c>
      <c r="BC137" s="10">
        <v>125</v>
      </c>
      <c r="BE137" s="10" t="s">
        <v>33</v>
      </c>
      <c r="BF137" s="10" t="s">
        <v>33</v>
      </c>
      <c r="BG137" s="10" t="s">
        <v>33</v>
      </c>
      <c r="BH137" s="10" t="s">
        <v>33</v>
      </c>
      <c r="BI137" s="10" t="s">
        <v>33</v>
      </c>
      <c r="BJ137" s="10" t="s">
        <v>33</v>
      </c>
      <c r="BL137" s="10" t="s">
        <v>33</v>
      </c>
      <c r="BM137" s="10" t="s">
        <v>33</v>
      </c>
      <c r="BP137" s="10" t="s">
        <v>33</v>
      </c>
      <c r="BQ137" s="10">
        <v>0</v>
      </c>
      <c r="BR137" s="10" t="s">
        <v>91</v>
      </c>
      <c r="BS137" s="11">
        <v>40.140636778691942</v>
      </c>
      <c r="BT137" s="11">
        <v>714.53369101601879</v>
      </c>
      <c r="BU137" s="10">
        <v>137</v>
      </c>
    </row>
    <row r="138" spans="1:73" s="10" customFormat="1" x14ac:dyDescent="0.45">
      <c r="A138" s="10" t="s">
        <v>33</v>
      </c>
      <c r="D138" s="10" t="s">
        <v>33</v>
      </c>
      <c r="E138" s="10">
        <v>137</v>
      </c>
      <c r="F138" s="10">
        <v>135</v>
      </c>
      <c r="H138" s="10">
        <v>58</v>
      </c>
      <c r="J138" s="10" t="s">
        <v>33</v>
      </c>
      <c r="K138" s="10" t="s">
        <v>90</v>
      </c>
      <c r="L138" s="10" t="s">
        <v>33</v>
      </c>
      <c r="M138" s="10">
        <v>6.324555320336759</v>
      </c>
      <c r="N138" s="10">
        <v>6.324555320336759</v>
      </c>
      <c r="T138" s="10">
        <v>0</v>
      </c>
      <c r="W138" s="10">
        <v>0</v>
      </c>
      <c r="X138" s="10">
        <v>0</v>
      </c>
      <c r="Y138" s="10">
        <v>0</v>
      </c>
      <c r="AB138" s="10">
        <v>0</v>
      </c>
      <c r="AC138" s="10">
        <v>0</v>
      </c>
      <c r="AD138" s="10">
        <v>0</v>
      </c>
      <c r="AE138" s="10">
        <v>0</v>
      </c>
      <c r="AH138" s="10">
        <v>1</v>
      </c>
      <c r="AJ138" s="10">
        <v>1</v>
      </c>
      <c r="AK138" s="10">
        <v>6.324555320336759</v>
      </c>
      <c r="AL138" s="10">
        <v>0</v>
      </c>
      <c r="AM138" s="10">
        <v>0</v>
      </c>
      <c r="AN138" s="10">
        <v>0</v>
      </c>
      <c r="AO138" s="10">
        <v>0</v>
      </c>
      <c r="AQ138" s="10">
        <v>0.27217824823517855</v>
      </c>
      <c r="AR138" s="10">
        <v>1.8923672613634157</v>
      </c>
      <c r="AS138" s="10">
        <v>2.2870257213044245</v>
      </c>
      <c r="AT138" s="10">
        <v>6.3961888335266961</v>
      </c>
      <c r="AU138" s="10">
        <v>7.0305259022751985</v>
      </c>
      <c r="AV138" s="10">
        <v>58.462832301049339</v>
      </c>
      <c r="AW138" s="10">
        <v>71.889547036851241</v>
      </c>
      <c r="AX138" s="10" t="s">
        <v>33</v>
      </c>
      <c r="AY138" s="10" t="s">
        <v>33</v>
      </c>
      <c r="AZ138" s="10" t="s">
        <v>33</v>
      </c>
      <c r="BA138" s="10" t="s">
        <v>33</v>
      </c>
      <c r="BB138" s="10">
        <v>137</v>
      </c>
      <c r="BC138" s="10">
        <v>135</v>
      </c>
      <c r="BE138" s="10" t="s">
        <v>91</v>
      </c>
      <c r="BF138" s="10" t="s">
        <v>1933</v>
      </c>
      <c r="BG138" s="10">
        <v>0</v>
      </c>
      <c r="BH138" s="10">
        <v>437.62293999999997</v>
      </c>
      <c r="BI138" s="10">
        <v>138</v>
      </c>
      <c r="BJ138" s="10" t="s">
        <v>33</v>
      </c>
      <c r="BL138" s="10" t="s">
        <v>33</v>
      </c>
      <c r="BM138" s="10" t="s">
        <v>33</v>
      </c>
      <c r="BP138" s="10" t="s">
        <v>33</v>
      </c>
      <c r="BQ138" s="10" t="s">
        <v>33</v>
      </c>
      <c r="BR138" s="10" t="s">
        <v>33</v>
      </c>
      <c r="BS138" s="11" t="s">
        <v>33</v>
      </c>
      <c r="BT138" s="11" t="s">
        <v>33</v>
      </c>
      <c r="BU138" s="10">
        <v>138</v>
      </c>
    </row>
    <row r="139" spans="1:73" s="10" customFormat="1" x14ac:dyDescent="0.45">
      <c r="A139" s="10" t="s">
        <v>33</v>
      </c>
      <c r="D139" s="10" t="s">
        <v>33</v>
      </c>
      <c r="E139" s="10">
        <v>137</v>
      </c>
      <c r="F139" s="10">
        <v>24</v>
      </c>
      <c r="H139" s="10">
        <v>11</v>
      </c>
      <c r="J139" s="10" t="s">
        <v>33</v>
      </c>
      <c r="K139" s="10" t="s">
        <v>42</v>
      </c>
      <c r="L139" s="10" t="s">
        <v>33</v>
      </c>
      <c r="M139" s="10">
        <v>3.872983346207417</v>
      </c>
      <c r="N139" s="10">
        <v>3.872983346207417</v>
      </c>
      <c r="T139" s="10">
        <v>0</v>
      </c>
      <c r="W139" s="10">
        <v>0</v>
      </c>
      <c r="X139" s="10">
        <v>0</v>
      </c>
      <c r="Y139" s="10">
        <v>0</v>
      </c>
      <c r="AB139" s="10">
        <v>0</v>
      </c>
      <c r="AC139" s="10">
        <v>0</v>
      </c>
      <c r="AD139" s="10">
        <v>0</v>
      </c>
      <c r="AE139" s="10">
        <v>0</v>
      </c>
      <c r="AH139" s="10">
        <v>1</v>
      </c>
      <c r="AJ139" s="10">
        <v>1</v>
      </c>
      <c r="AK139" s="10">
        <v>3.872983346207417</v>
      </c>
      <c r="AL139" s="10">
        <v>0</v>
      </c>
      <c r="AM139" s="10">
        <v>0</v>
      </c>
      <c r="AN139" s="10">
        <v>0</v>
      </c>
      <c r="AO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3.872983346207417</v>
      </c>
      <c r="AW139" s="10">
        <v>3.872983346207417</v>
      </c>
      <c r="AX139" s="10" t="s">
        <v>33</v>
      </c>
      <c r="AY139" s="10" t="s">
        <v>33</v>
      </c>
      <c r="AZ139" s="10" t="s">
        <v>33</v>
      </c>
      <c r="BA139" s="10" t="s">
        <v>33</v>
      </c>
      <c r="BB139" s="10">
        <v>137</v>
      </c>
      <c r="BC139" s="10">
        <v>24</v>
      </c>
      <c r="BE139" s="10" t="s">
        <v>91</v>
      </c>
      <c r="BF139" s="10" t="s">
        <v>1934</v>
      </c>
      <c r="BG139" s="10">
        <v>0</v>
      </c>
      <c r="BH139" s="10">
        <v>6.7232369715041278</v>
      </c>
      <c r="BI139" s="10">
        <v>139</v>
      </c>
      <c r="BJ139" s="10" t="s">
        <v>33</v>
      </c>
      <c r="BL139" s="10" t="s">
        <v>33</v>
      </c>
      <c r="BM139" s="10" t="s">
        <v>33</v>
      </c>
      <c r="BP139" s="10" t="s">
        <v>33</v>
      </c>
      <c r="BQ139" s="10" t="s">
        <v>33</v>
      </c>
      <c r="BR139" s="10" t="s">
        <v>33</v>
      </c>
      <c r="BS139" s="11" t="s">
        <v>33</v>
      </c>
      <c r="BT139" s="11" t="s">
        <v>33</v>
      </c>
      <c r="BU139" s="10">
        <v>139</v>
      </c>
    </row>
    <row r="140" spans="1:73" s="10" customFormat="1" x14ac:dyDescent="0.45">
      <c r="A140" s="10" t="s">
        <v>33</v>
      </c>
      <c r="D140" s="10" t="s">
        <v>33</v>
      </c>
      <c r="E140" s="10">
        <v>137</v>
      </c>
      <c r="F140" s="10">
        <v>45</v>
      </c>
      <c r="H140" s="10">
        <v>22</v>
      </c>
      <c r="J140" s="10" t="s">
        <v>33</v>
      </c>
      <c r="K140" s="10" t="s">
        <v>52</v>
      </c>
      <c r="L140" s="10" t="s">
        <v>33</v>
      </c>
      <c r="M140" s="10">
        <v>1.2247448713915889</v>
      </c>
      <c r="N140" s="10">
        <v>1.2247448713915889</v>
      </c>
      <c r="T140" s="10">
        <v>0</v>
      </c>
      <c r="W140" s="10">
        <v>0</v>
      </c>
      <c r="X140" s="10">
        <v>0</v>
      </c>
      <c r="Y140" s="10">
        <v>0</v>
      </c>
      <c r="AB140" s="10">
        <v>0</v>
      </c>
      <c r="AC140" s="10">
        <v>0</v>
      </c>
      <c r="AD140" s="10">
        <v>0</v>
      </c>
      <c r="AE140" s="10">
        <v>0</v>
      </c>
      <c r="AH140" s="10">
        <v>1</v>
      </c>
      <c r="AJ140" s="10">
        <v>1</v>
      </c>
      <c r="AK140" s="10">
        <v>1.2247448713915889</v>
      </c>
      <c r="AL140" s="10">
        <v>0</v>
      </c>
      <c r="AM140" s="10">
        <v>0</v>
      </c>
      <c r="AN140" s="10">
        <v>0</v>
      </c>
      <c r="AO140" s="10">
        <v>0</v>
      </c>
      <c r="AQ140" s="10">
        <v>0</v>
      </c>
      <c r="AR140" s="10">
        <v>4.4344748449218372</v>
      </c>
      <c r="AS140" s="10">
        <v>4.4344748449218372</v>
      </c>
      <c r="AT140" s="10">
        <v>0</v>
      </c>
      <c r="AU140" s="10">
        <v>0</v>
      </c>
      <c r="AV140" s="10">
        <v>59.35721358922769</v>
      </c>
      <c r="AW140" s="10">
        <v>59.35721358922769</v>
      </c>
      <c r="AX140" s="10" t="s">
        <v>33</v>
      </c>
      <c r="AY140" s="10" t="s">
        <v>33</v>
      </c>
      <c r="AZ140" s="10" t="s">
        <v>33</v>
      </c>
      <c r="BA140" s="10" t="s">
        <v>33</v>
      </c>
      <c r="BB140" s="10">
        <v>137</v>
      </c>
      <c r="BC140" s="10">
        <v>45</v>
      </c>
      <c r="BE140" s="10" t="s">
        <v>91</v>
      </c>
      <c r="BF140" s="10" t="s">
        <v>1935</v>
      </c>
      <c r="BG140" s="10">
        <v>0</v>
      </c>
      <c r="BH140" s="10">
        <v>53.311310763106576</v>
      </c>
      <c r="BI140" s="10">
        <v>140</v>
      </c>
      <c r="BJ140" s="10" t="s">
        <v>33</v>
      </c>
      <c r="BL140" s="10" t="s">
        <v>33</v>
      </c>
      <c r="BM140" s="10" t="s">
        <v>33</v>
      </c>
      <c r="BP140" s="10" t="s">
        <v>33</v>
      </c>
      <c r="BQ140" s="10" t="s">
        <v>33</v>
      </c>
      <c r="BR140" s="10" t="s">
        <v>33</v>
      </c>
      <c r="BS140" s="11" t="s">
        <v>33</v>
      </c>
      <c r="BT140" s="11" t="s">
        <v>33</v>
      </c>
      <c r="BU140" s="10">
        <v>140</v>
      </c>
    </row>
    <row r="141" spans="1:73" s="10" customFormat="1" x14ac:dyDescent="0.45">
      <c r="A141" s="10" t="s">
        <v>33</v>
      </c>
      <c r="D141" s="10" t="s">
        <v>33</v>
      </c>
      <c r="E141" s="10">
        <v>137</v>
      </c>
      <c r="F141" s="10">
        <v>65</v>
      </c>
      <c r="H141" s="10">
        <v>29</v>
      </c>
      <c r="J141" s="10" t="s">
        <v>33</v>
      </c>
      <c r="K141" s="10" t="s">
        <v>59</v>
      </c>
      <c r="L141" s="10" t="s">
        <v>33</v>
      </c>
      <c r="M141" s="10">
        <v>0.63245553203367588</v>
      </c>
      <c r="N141" s="10">
        <v>0.63245553203367588</v>
      </c>
      <c r="T141" s="10">
        <v>0</v>
      </c>
      <c r="W141" s="10">
        <v>0</v>
      </c>
      <c r="X141" s="10">
        <v>0</v>
      </c>
      <c r="Y141" s="10">
        <v>0</v>
      </c>
      <c r="AB141" s="10">
        <v>0</v>
      </c>
      <c r="AC141" s="10">
        <v>0</v>
      </c>
      <c r="AD141" s="10">
        <v>0</v>
      </c>
      <c r="AE141" s="10">
        <v>0</v>
      </c>
      <c r="AH141" s="10">
        <v>1</v>
      </c>
      <c r="AJ141" s="10">
        <v>1</v>
      </c>
      <c r="AK141" s="10">
        <v>0.63245553203367588</v>
      </c>
      <c r="AL141" s="10">
        <v>0</v>
      </c>
      <c r="AM141" s="10">
        <v>0</v>
      </c>
      <c r="AN141" s="10">
        <v>0</v>
      </c>
      <c r="AO141" s="10">
        <v>0</v>
      </c>
      <c r="AQ141" s="10">
        <v>0</v>
      </c>
      <c r="AR141" s="10">
        <v>31.700116457538041</v>
      </c>
      <c r="AS141" s="10">
        <v>31.700116457538041</v>
      </c>
      <c r="AT141" s="10">
        <v>0</v>
      </c>
      <c r="AU141" s="10">
        <v>0</v>
      </c>
      <c r="AV141" s="10">
        <v>548.97364534935662</v>
      </c>
      <c r="AW141" s="10">
        <v>548.97364534935662</v>
      </c>
      <c r="AX141" s="10" t="s">
        <v>33</v>
      </c>
      <c r="AY141" s="10" t="s">
        <v>33</v>
      </c>
      <c r="AZ141" s="10" t="s">
        <v>33</v>
      </c>
      <c r="BA141" s="10" t="s">
        <v>33</v>
      </c>
      <c r="BB141" s="10">
        <v>137</v>
      </c>
      <c r="BC141" s="10">
        <v>65</v>
      </c>
      <c r="BE141" s="10" t="s">
        <v>91</v>
      </c>
      <c r="BF141" s="10" t="s">
        <v>1936</v>
      </c>
      <c r="BG141" s="10">
        <v>0</v>
      </c>
      <c r="BH141" s="10">
        <v>174.87351200000001</v>
      </c>
      <c r="BI141" s="10">
        <v>141</v>
      </c>
      <c r="BJ141" s="10" t="s">
        <v>33</v>
      </c>
      <c r="BL141" s="10" t="s">
        <v>33</v>
      </c>
      <c r="BM141" s="10" t="s">
        <v>33</v>
      </c>
      <c r="BP141" s="10" t="s">
        <v>33</v>
      </c>
      <c r="BQ141" s="10" t="s">
        <v>33</v>
      </c>
      <c r="BR141" s="10" t="s">
        <v>33</v>
      </c>
      <c r="BS141" s="11" t="s">
        <v>33</v>
      </c>
      <c r="BT141" s="11" t="s">
        <v>33</v>
      </c>
      <c r="BU141" s="10">
        <v>141</v>
      </c>
    </row>
    <row r="142" spans="1:73" s="10" customFormat="1" x14ac:dyDescent="0.45">
      <c r="A142" s="10" t="s">
        <v>33</v>
      </c>
      <c r="D142" s="10" t="s">
        <v>33</v>
      </c>
      <c r="E142" s="10">
        <v>137</v>
      </c>
      <c r="F142" s="10">
        <v>144</v>
      </c>
      <c r="H142" s="10">
        <v>61</v>
      </c>
      <c r="J142" s="10" t="s">
        <v>33</v>
      </c>
      <c r="K142" s="10" t="s">
        <v>92</v>
      </c>
      <c r="L142" s="10" t="s">
        <v>33</v>
      </c>
      <c r="M142" s="10">
        <v>5.000000000000001E-3</v>
      </c>
      <c r="N142" s="10">
        <v>5.000000000000001E-3</v>
      </c>
      <c r="T142" s="10">
        <v>0</v>
      </c>
      <c r="W142" s="10">
        <v>0</v>
      </c>
      <c r="X142" s="10">
        <v>0</v>
      </c>
      <c r="Y142" s="10">
        <v>0</v>
      </c>
      <c r="AB142" s="10">
        <v>0</v>
      </c>
      <c r="AC142" s="10">
        <v>0</v>
      </c>
      <c r="AD142" s="10">
        <v>0</v>
      </c>
      <c r="AE142" s="10">
        <v>0</v>
      </c>
      <c r="AH142" s="10">
        <v>1</v>
      </c>
      <c r="AJ142" s="10">
        <v>1</v>
      </c>
      <c r="AK142" s="10">
        <v>5.000000000000001E-3</v>
      </c>
      <c r="AL142" s="10">
        <v>0</v>
      </c>
      <c r="AM142" s="10">
        <v>0</v>
      </c>
      <c r="AN142" s="10">
        <v>0</v>
      </c>
      <c r="AO142" s="10">
        <v>0</v>
      </c>
      <c r="AQ142" s="10">
        <v>0</v>
      </c>
      <c r="AR142" s="10">
        <v>2.1077500000000002E-2</v>
      </c>
      <c r="AS142" s="10">
        <v>2.1077500000000002E-2</v>
      </c>
      <c r="AT142" s="10">
        <v>0</v>
      </c>
      <c r="AU142" s="10">
        <v>0</v>
      </c>
      <c r="AV142" s="10">
        <v>8.5955000000000013</v>
      </c>
      <c r="AW142" s="10">
        <v>8.5955000000000013</v>
      </c>
      <c r="AX142" s="10" t="s">
        <v>33</v>
      </c>
      <c r="AY142" s="10" t="s">
        <v>33</v>
      </c>
      <c r="AZ142" s="10" t="s">
        <v>33</v>
      </c>
      <c r="BA142" s="10" t="s">
        <v>33</v>
      </c>
      <c r="BB142" s="10">
        <v>137</v>
      </c>
      <c r="BC142" s="10">
        <v>144</v>
      </c>
      <c r="BE142" s="10" t="s">
        <v>91</v>
      </c>
      <c r="BF142" s="10" t="s">
        <v>1937</v>
      </c>
      <c r="BG142" s="10">
        <v>0</v>
      </c>
      <c r="BH142" s="10">
        <v>14.921206269878143</v>
      </c>
      <c r="BI142" s="10">
        <v>142</v>
      </c>
      <c r="BJ142" s="10" t="s">
        <v>33</v>
      </c>
      <c r="BL142" s="10" t="s">
        <v>33</v>
      </c>
      <c r="BM142" s="10" t="s">
        <v>33</v>
      </c>
      <c r="BP142" s="10" t="s">
        <v>33</v>
      </c>
      <c r="BQ142" s="10" t="s">
        <v>33</v>
      </c>
      <c r="BR142" s="10" t="s">
        <v>33</v>
      </c>
      <c r="BS142" s="11" t="s">
        <v>33</v>
      </c>
      <c r="BT142" s="11" t="s">
        <v>33</v>
      </c>
      <c r="BU142" s="10">
        <v>142</v>
      </c>
    </row>
    <row r="143" spans="1:73" s="10" customFormat="1" x14ac:dyDescent="0.45">
      <c r="A143" s="10" t="s">
        <v>33</v>
      </c>
      <c r="D143" s="10" t="s">
        <v>33</v>
      </c>
      <c r="E143" s="10">
        <v>137</v>
      </c>
      <c r="F143" s="10">
        <v>78</v>
      </c>
      <c r="H143" s="10">
        <v>33</v>
      </c>
      <c r="J143" s="10" t="s">
        <v>33</v>
      </c>
      <c r="K143" s="10" t="s">
        <v>63</v>
      </c>
      <c r="L143" s="10" t="s">
        <v>33</v>
      </c>
      <c r="M143" s="10">
        <v>0.31622776601683794</v>
      </c>
      <c r="N143" s="10">
        <v>0.31622776601683794</v>
      </c>
      <c r="T143" s="10">
        <v>0</v>
      </c>
      <c r="W143" s="10">
        <v>0</v>
      </c>
      <c r="X143" s="10">
        <v>0</v>
      </c>
      <c r="Y143" s="10">
        <v>0</v>
      </c>
      <c r="AB143" s="10">
        <v>0</v>
      </c>
      <c r="AC143" s="10">
        <v>0</v>
      </c>
      <c r="AD143" s="10">
        <v>0</v>
      </c>
      <c r="AE143" s="10">
        <v>0</v>
      </c>
      <c r="AH143" s="10">
        <v>1</v>
      </c>
      <c r="AJ143" s="10">
        <v>1</v>
      </c>
      <c r="AK143" s="10">
        <v>0.31622776601683794</v>
      </c>
      <c r="AL143" s="10">
        <v>0</v>
      </c>
      <c r="AM143" s="10">
        <v>0</v>
      </c>
      <c r="AN143" s="10">
        <v>0</v>
      </c>
      <c r="AO143" s="10">
        <v>0</v>
      </c>
      <c r="AQ143" s="10">
        <v>0</v>
      </c>
      <c r="AR143" s="10">
        <v>0.41774421918346755</v>
      </c>
      <c r="AS143" s="10">
        <v>0.41774421918346755</v>
      </c>
      <c r="AT143" s="10">
        <v>0</v>
      </c>
      <c r="AU143" s="10">
        <v>0</v>
      </c>
      <c r="AV143" s="10">
        <v>5.2461643700349327</v>
      </c>
      <c r="AW143" s="10">
        <v>5.2461643700349327</v>
      </c>
      <c r="AX143" s="10" t="s">
        <v>33</v>
      </c>
      <c r="AY143" s="10" t="s">
        <v>33</v>
      </c>
      <c r="AZ143" s="10" t="s">
        <v>33</v>
      </c>
      <c r="BA143" s="10" t="s">
        <v>33</v>
      </c>
      <c r="BB143" s="10">
        <v>137</v>
      </c>
      <c r="BC143" s="10">
        <v>78</v>
      </c>
      <c r="BE143" s="10" t="s">
        <v>91</v>
      </c>
      <c r="BF143" s="10" t="s">
        <v>1938</v>
      </c>
      <c r="BG143" s="10">
        <v>0</v>
      </c>
      <c r="BH143" s="10">
        <v>3.2283749500000001</v>
      </c>
      <c r="BI143" s="10">
        <v>143</v>
      </c>
      <c r="BJ143" s="10" t="s">
        <v>33</v>
      </c>
      <c r="BL143" s="10" t="s">
        <v>33</v>
      </c>
      <c r="BM143" s="10" t="s">
        <v>33</v>
      </c>
      <c r="BP143" s="10" t="s">
        <v>33</v>
      </c>
      <c r="BQ143" s="10" t="s">
        <v>33</v>
      </c>
      <c r="BR143" s="10" t="s">
        <v>33</v>
      </c>
      <c r="BS143" s="11" t="s">
        <v>33</v>
      </c>
      <c r="BT143" s="11" t="s">
        <v>33</v>
      </c>
      <c r="BU143" s="10">
        <v>143</v>
      </c>
    </row>
    <row r="144" spans="1:73" s="10" customFormat="1" x14ac:dyDescent="0.45">
      <c r="A144" s="10">
        <v>61</v>
      </c>
      <c r="D144" s="10">
        <v>145</v>
      </c>
      <c r="E144" s="10" t="s">
        <v>33</v>
      </c>
      <c r="F144" s="10">
        <v>142</v>
      </c>
      <c r="H144" s="10" t="s">
        <v>33</v>
      </c>
      <c r="J144" s="10" t="s">
        <v>92</v>
      </c>
      <c r="K144" s="10">
        <v>0</v>
      </c>
      <c r="L144" s="10">
        <v>1</v>
      </c>
      <c r="M144" s="10" t="s">
        <v>33</v>
      </c>
      <c r="N144" s="10">
        <v>1</v>
      </c>
      <c r="T144" s="10">
        <v>0</v>
      </c>
      <c r="W144" s="10">
        <v>0</v>
      </c>
      <c r="X144" s="10">
        <v>0</v>
      </c>
      <c r="Y144" s="10">
        <v>0</v>
      </c>
      <c r="AB144" s="10">
        <v>0</v>
      </c>
      <c r="AC144" s="10">
        <v>0</v>
      </c>
      <c r="AD144" s="10">
        <v>4.2154999999999996</v>
      </c>
      <c r="AE144" s="10">
        <v>1719.1</v>
      </c>
      <c r="AH144" s="10">
        <v>1</v>
      </c>
      <c r="AJ144" s="10">
        <v>1</v>
      </c>
      <c r="AK144" s="10">
        <v>1</v>
      </c>
      <c r="AL144" s="10">
        <v>0</v>
      </c>
      <c r="AM144" s="10">
        <v>0</v>
      </c>
      <c r="AN144" s="10">
        <v>0</v>
      </c>
      <c r="AO144" s="10">
        <v>4.2154999999999996</v>
      </c>
      <c r="AQ144" s="10">
        <v>0</v>
      </c>
      <c r="AR144" s="10">
        <v>4.2154999999999996</v>
      </c>
      <c r="AS144" s="10">
        <v>4.2154999999999996</v>
      </c>
      <c r="AT144" s="10">
        <v>0</v>
      </c>
      <c r="AU144" s="10">
        <v>0</v>
      </c>
      <c r="AV144" s="10">
        <v>1719.1</v>
      </c>
      <c r="AW144" s="10">
        <v>1719.1</v>
      </c>
      <c r="AX144" s="10">
        <v>0</v>
      </c>
      <c r="AY144" s="10">
        <v>4.2154999999999996</v>
      </c>
      <c r="AZ144" s="10" t="s">
        <v>33</v>
      </c>
      <c r="BA144" s="10">
        <v>145</v>
      </c>
      <c r="BB144" s="10" t="s">
        <v>33</v>
      </c>
      <c r="BC144" s="10">
        <v>142</v>
      </c>
      <c r="BE144" s="10" t="s">
        <v>33</v>
      </c>
      <c r="BF144" s="10" t="s">
        <v>33</v>
      </c>
      <c r="BG144" s="10" t="s">
        <v>33</v>
      </c>
      <c r="BH144" s="10" t="s">
        <v>33</v>
      </c>
      <c r="BI144" s="10" t="s">
        <v>33</v>
      </c>
      <c r="BJ144" s="10" t="s">
        <v>33</v>
      </c>
      <c r="BL144" s="10" t="s">
        <v>33</v>
      </c>
      <c r="BM144" s="10" t="s">
        <v>33</v>
      </c>
      <c r="BP144" s="10" t="s">
        <v>34</v>
      </c>
      <c r="BQ144" s="10">
        <v>0</v>
      </c>
      <c r="BR144" s="10" t="s">
        <v>92</v>
      </c>
      <c r="BS144" s="11">
        <v>4.2154999999999996</v>
      </c>
      <c r="BT144" s="11">
        <v>1719.1</v>
      </c>
      <c r="BU144" s="10">
        <v>144</v>
      </c>
    </row>
    <row r="145" spans="1:73" s="10" customFormat="1" x14ac:dyDescent="0.45">
      <c r="A145" s="10">
        <v>62</v>
      </c>
      <c r="D145" s="10">
        <v>150</v>
      </c>
      <c r="E145" s="10" t="s">
        <v>33</v>
      </c>
      <c r="F145" s="10">
        <v>145</v>
      </c>
      <c r="H145" s="10">
        <v>62</v>
      </c>
      <c r="J145" s="10" t="s">
        <v>93</v>
      </c>
      <c r="K145" s="10">
        <v>0</v>
      </c>
      <c r="L145" s="10">
        <v>1</v>
      </c>
      <c r="M145" s="10" t="s">
        <v>33</v>
      </c>
      <c r="N145" s="10">
        <v>1</v>
      </c>
      <c r="T145" s="10">
        <v>1.7320508075688772</v>
      </c>
      <c r="W145" s="10">
        <v>4.0162837300170917</v>
      </c>
      <c r="X145" s="10" t="s">
        <v>35</v>
      </c>
      <c r="Y145" s="10">
        <v>0.3872983346207417</v>
      </c>
      <c r="AB145" s="10">
        <v>46.468054187796589</v>
      </c>
      <c r="AC145" s="10">
        <v>0.75</v>
      </c>
      <c r="AD145" s="10">
        <v>0</v>
      </c>
      <c r="AE145" s="10">
        <v>0</v>
      </c>
      <c r="AH145" s="10">
        <v>1</v>
      </c>
      <c r="AJ145" s="10">
        <v>1</v>
      </c>
      <c r="AK145" s="10">
        <v>1</v>
      </c>
      <c r="AL145" s="10">
        <v>1.7320508075688772</v>
      </c>
      <c r="AM145" s="10">
        <v>4.0162837300170917</v>
      </c>
      <c r="AN145" s="10">
        <v>0.75</v>
      </c>
      <c r="AO145" s="10">
        <v>0</v>
      </c>
      <c r="AQ145" s="10">
        <v>692.47214252393826</v>
      </c>
      <c r="AR145" s="10">
        <v>1892.09730471324</v>
      </c>
      <c r="AS145" s="10">
        <v>2896.1819113729503</v>
      </c>
      <c r="AT145" s="10">
        <v>16273.095349312549</v>
      </c>
      <c r="AU145" s="10">
        <v>8119.6423773472388</v>
      </c>
      <c r="AV145" s="10">
        <v>50510.590129023607</v>
      </c>
      <c r="AW145" s="10">
        <v>74903.327855683398</v>
      </c>
      <c r="AX145" s="10">
        <v>1</v>
      </c>
      <c r="AY145" s="10">
        <v>15735.853800217374</v>
      </c>
      <c r="AZ145" s="10" t="s">
        <v>33</v>
      </c>
      <c r="BA145" s="10">
        <v>150</v>
      </c>
      <c r="BB145" s="10" t="s">
        <v>33</v>
      </c>
      <c r="BC145" s="10">
        <v>145</v>
      </c>
      <c r="BE145" s="10" t="s">
        <v>33</v>
      </c>
      <c r="BF145" s="10" t="s">
        <v>33</v>
      </c>
      <c r="BG145" s="10" t="s">
        <v>33</v>
      </c>
      <c r="BH145" s="10" t="s">
        <v>33</v>
      </c>
      <c r="BI145" s="10" t="s">
        <v>33</v>
      </c>
      <c r="BJ145" s="10" t="s">
        <v>33</v>
      </c>
      <c r="BL145" s="10" t="s">
        <v>33</v>
      </c>
      <c r="BM145" s="10" t="s">
        <v>33</v>
      </c>
      <c r="BP145" s="10" t="s">
        <v>33</v>
      </c>
      <c r="BQ145" s="10">
        <v>0</v>
      </c>
      <c r="BR145" s="10" t="s">
        <v>93</v>
      </c>
      <c r="BS145" s="11">
        <v>2896.1819113729503</v>
      </c>
      <c r="BT145" s="11">
        <v>74903.327855683398</v>
      </c>
      <c r="BU145" s="10">
        <v>145</v>
      </c>
    </row>
    <row r="146" spans="1:73" s="10" customFormat="1" x14ac:dyDescent="0.45">
      <c r="A146" s="10" t="s">
        <v>33</v>
      </c>
      <c r="D146" s="10" t="s">
        <v>33</v>
      </c>
      <c r="E146" s="10">
        <v>145</v>
      </c>
      <c r="F146" s="10">
        <v>150</v>
      </c>
      <c r="H146" s="10">
        <v>63</v>
      </c>
      <c r="J146" s="10" t="s">
        <v>33</v>
      </c>
      <c r="K146" s="10" t="s">
        <v>94</v>
      </c>
      <c r="L146" s="10" t="s">
        <v>33</v>
      </c>
      <c r="M146" s="10">
        <v>5.9160797830996161</v>
      </c>
      <c r="N146" s="10">
        <v>5.9160797830996161</v>
      </c>
      <c r="T146" s="10">
        <v>0</v>
      </c>
      <c r="W146" s="10">
        <v>0</v>
      </c>
      <c r="X146" s="10">
        <v>0</v>
      </c>
      <c r="Y146" s="10">
        <v>0</v>
      </c>
      <c r="AB146" s="10">
        <v>0</v>
      </c>
      <c r="AC146" s="10">
        <v>0</v>
      </c>
      <c r="AD146" s="10">
        <v>0</v>
      </c>
      <c r="AE146" s="10">
        <v>0</v>
      </c>
      <c r="AH146" s="10">
        <v>1</v>
      </c>
      <c r="AJ146" s="10">
        <v>1</v>
      </c>
      <c r="AK146" s="10">
        <v>5.9160797830996161</v>
      </c>
      <c r="AL146" s="10">
        <v>0</v>
      </c>
      <c r="AM146" s="10">
        <v>0</v>
      </c>
      <c r="AN146" s="10">
        <v>0</v>
      </c>
      <c r="AO146" s="10">
        <v>0</v>
      </c>
      <c r="AQ146" s="10">
        <v>689.67728190407877</v>
      </c>
      <c r="AR146" s="10">
        <v>1881.7491346544225</v>
      </c>
      <c r="AS146" s="10">
        <v>2881.7811934153369</v>
      </c>
      <c r="AT146" s="10">
        <v>16207.416124745851</v>
      </c>
      <c r="AU146" s="10">
        <v>8072.8268532722359</v>
      </c>
      <c r="AV146" s="10">
        <v>50437.326084413398</v>
      </c>
      <c r="AW146" s="10">
        <v>74717.569062431488</v>
      </c>
      <c r="AX146" s="10" t="s">
        <v>33</v>
      </c>
      <c r="AY146" s="10" t="s">
        <v>33</v>
      </c>
      <c r="AZ146" s="10" t="s">
        <v>33</v>
      </c>
      <c r="BA146" s="10" t="s">
        <v>33</v>
      </c>
      <c r="BB146" s="10">
        <v>145</v>
      </c>
      <c r="BC146" s="10">
        <v>150</v>
      </c>
      <c r="BE146" s="10" t="s">
        <v>93</v>
      </c>
      <c r="BF146" s="10" t="s">
        <v>1939</v>
      </c>
      <c r="BG146" s="10">
        <v>2881.7811934153369</v>
      </c>
      <c r="BH146" s="10">
        <v>33146750.632696938</v>
      </c>
      <c r="BI146" s="10">
        <v>146</v>
      </c>
      <c r="BJ146" s="10" t="s">
        <v>33</v>
      </c>
      <c r="BL146" s="10" t="s">
        <v>33</v>
      </c>
      <c r="BM146" s="10" t="s">
        <v>33</v>
      </c>
      <c r="BP146" s="10" t="s">
        <v>33</v>
      </c>
      <c r="BQ146" s="10" t="s">
        <v>33</v>
      </c>
      <c r="BR146" s="10" t="s">
        <v>33</v>
      </c>
      <c r="BS146" s="11" t="s">
        <v>33</v>
      </c>
      <c r="BT146" s="11" t="s">
        <v>33</v>
      </c>
      <c r="BU146" s="10">
        <v>146</v>
      </c>
    </row>
    <row r="147" spans="1:73" s="10" customFormat="1" x14ac:dyDescent="0.45">
      <c r="A147" s="10" t="s">
        <v>33</v>
      </c>
      <c r="D147" s="10" t="s">
        <v>33</v>
      </c>
      <c r="E147" s="10">
        <v>145</v>
      </c>
      <c r="F147" s="10">
        <v>45</v>
      </c>
      <c r="H147" s="10">
        <v>22</v>
      </c>
      <c r="J147" s="10" t="s">
        <v>33</v>
      </c>
      <c r="K147" s="10" t="s">
        <v>52</v>
      </c>
      <c r="L147" s="10" t="s">
        <v>33</v>
      </c>
      <c r="M147" s="10">
        <v>0.9797958971132712</v>
      </c>
      <c r="N147" s="10">
        <v>0.9797958971132712</v>
      </c>
      <c r="T147" s="10">
        <v>0</v>
      </c>
      <c r="W147" s="10">
        <v>0</v>
      </c>
      <c r="X147" s="10">
        <v>0</v>
      </c>
      <c r="Y147" s="10">
        <v>0</v>
      </c>
      <c r="AB147" s="10">
        <v>0</v>
      </c>
      <c r="AC147" s="10">
        <v>0</v>
      </c>
      <c r="AD147" s="10">
        <v>0</v>
      </c>
      <c r="AE147" s="10">
        <v>0</v>
      </c>
      <c r="AH147" s="10">
        <v>1</v>
      </c>
      <c r="AJ147" s="10">
        <v>1</v>
      </c>
      <c r="AK147" s="10">
        <v>0.9797958971132712</v>
      </c>
      <c r="AL147" s="10">
        <v>0</v>
      </c>
      <c r="AM147" s="10">
        <v>0</v>
      </c>
      <c r="AN147" s="10">
        <v>0</v>
      </c>
      <c r="AO147" s="10">
        <v>0</v>
      </c>
      <c r="AQ147" s="10">
        <v>0</v>
      </c>
      <c r="AR147" s="10">
        <v>3.5475798759374699</v>
      </c>
      <c r="AS147" s="10">
        <v>3.5475798759374699</v>
      </c>
      <c r="AT147" s="10">
        <v>0</v>
      </c>
      <c r="AU147" s="10">
        <v>0</v>
      </c>
      <c r="AV147" s="10">
        <v>47.485770871382158</v>
      </c>
      <c r="AW147" s="10">
        <v>47.485770871382158</v>
      </c>
      <c r="AX147" s="10" t="s">
        <v>33</v>
      </c>
      <c r="AY147" s="10" t="s">
        <v>33</v>
      </c>
      <c r="AZ147" s="10" t="s">
        <v>33</v>
      </c>
      <c r="BA147" s="10" t="s">
        <v>33</v>
      </c>
      <c r="BB147" s="10">
        <v>145</v>
      </c>
      <c r="BC147" s="10">
        <v>45</v>
      </c>
      <c r="BE147" s="10" t="s">
        <v>93</v>
      </c>
      <c r="BF147" s="10" t="s">
        <v>1940</v>
      </c>
      <c r="BG147" s="10">
        <v>3.5475798759374699</v>
      </c>
      <c r="BH147" s="10">
        <v>3607.8797923810744</v>
      </c>
      <c r="BI147" s="10">
        <v>147</v>
      </c>
      <c r="BJ147" s="10" t="s">
        <v>33</v>
      </c>
      <c r="BL147" s="10" t="s">
        <v>33</v>
      </c>
      <c r="BM147" s="10" t="s">
        <v>33</v>
      </c>
      <c r="BP147" s="10" t="s">
        <v>33</v>
      </c>
      <c r="BQ147" s="10" t="s">
        <v>33</v>
      </c>
      <c r="BR147" s="10" t="s">
        <v>33</v>
      </c>
      <c r="BS147" s="11" t="s">
        <v>33</v>
      </c>
      <c r="BT147" s="11" t="s">
        <v>33</v>
      </c>
      <c r="BU147" s="10">
        <v>147</v>
      </c>
    </row>
    <row r="148" spans="1:73" s="10" customFormat="1" x14ac:dyDescent="0.45">
      <c r="A148" s="10" t="s">
        <v>33</v>
      </c>
      <c r="D148" s="10" t="s">
        <v>33</v>
      </c>
      <c r="E148" s="10">
        <v>145</v>
      </c>
      <c r="F148" s="10">
        <v>155</v>
      </c>
      <c r="H148" s="10">
        <v>64</v>
      </c>
      <c r="J148" s="10" t="s">
        <v>33</v>
      </c>
      <c r="K148" s="10" t="s">
        <v>95</v>
      </c>
      <c r="L148" s="10" t="s">
        <v>33</v>
      </c>
      <c r="M148" s="10">
        <v>1.4142135623730951</v>
      </c>
      <c r="N148" s="10">
        <v>1.4142135623730951</v>
      </c>
      <c r="T148" s="10">
        <v>0</v>
      </c>
      <c r="W148" s="10">
        <v>0</v>
      </c>
      <c r="X148" s="10">
        <v>0</v>
      </c>
      <c r="Y148" s="10">
        <v>0</v>
      </c>
      <c r="AB148" s="10">
        <v>0</v>
      </c>
      <c r="AC148" s="10">
        <v>0</v>
      </c>
      <c r="AD148" s="10">
        <v>0</v>
      </c>
      <c r="AE148" s="10">
        <v>0</v>
      </c>
      <c r="AH148" s="10">
        <v>1</v>
      </c>
      <c r="AJ148" s="10">
        <v>1</v>
      </c>
      <c r="AK148" s="10">
        <v>1.4142135623730951</v>
      </c>
      <c r="AL148" s="10">
        <v>0</v>
      </c>
      <c r="AM148" s="10">
        <v>0</v>
      </c>
      <c r="AN148" s="10">
        <v>0</v>
      </c>
      <c r="AO148" s="10">
        <v>0</v>
      </c>
      <c r="AQ148" s="10">
        <v>1.0628098122906695</v>
      </c>
      <c r="AR148" s="10">
        <v>1.5226763628645084</v>
      </c>
      <c r="AS148" s="10">
        <v>3.063750590685979</v>
      </c>
      <c r="AT148" s="10">
        <v>24.976030588830735</v>
      </c>
      <c r="AU148" s="10">
        <v>0.3474698872063316</v>
      </c>
      <c r="AV148" s="10">
        <v>19.353060832144692</v>
      </c>
      <c r="AW148" s="10">
        <v>44.676561308181761</v>
      </c>
      <c r="AX148" s="10" t="s">
        <v>33</v>
      </c>
      <c r="AY148" s="10" t="s">
        <v>33</v>
      </c>
      <c r="AZ148" s="10" t="s">
        <v>33</v>
      </c>
      <c r="BA148" s="10" t="s">
        <v>33</v>
      </c>
      <c r="BB148" s="10">
        <v>145</v>
      </c>
      <c r="BC148" s="10">
        <v>155</v>
      </c>
      <c r="BE148" s="10" t="s">
        <v>93</v>
      </c>
      <c r="BF148" s="10" t="s">
        <v>1941</v>
      </c>
      <c r="BG148" s="10">
        <v>3.063750590685979</v>
      </c>
      <c r="BH148" s="10">
        <v>1085.32524328463</v>
      </c>
      <c r="BI148" s="10">
        <v>148</v>
      </c>
      <c r="BJ148" s="10" t="s">
        <v>33</v>
      </c>
      <c r="BL148" s="10" t="s">
        <v>33</v>
      </c>
      <c r="BM148" s="10" t="s">
        <v>33</v>
      </c>
      <c r="BP148" s="10" t="s">
        <v>33</v>
      </c>
      <c r="BQ148" s="10" t="s">
        <v>33</v>
      </c>
      <c r="BR148" s="10" t="s">
        <v>33</v>
      </c>
      <c r="BS148" s="11" t="s">
        <v>33</v>
      </c>
      <c r="BT148" s="11" t="s">
        <v>33</v>
      </c>
      <c r="BU148" s="10">
        <v>148</v>
      </c>
    </row>
    <row r="149" spans="1:73" s="10" customFormat="1" x14ac:dyDescent="0.45">
      <c r="A149" s="10" t="s">
        <v>33</v>
      </c>
      <c r="D149" s="10" t="s">
        <v>33</v>
      </c>
      <c r="E149" s="10">
        <v>145</v>
      </c>
      <c r="F149" s="10">
        <v>78</v>
      </c>
      <c r="H149" s="10">
        <v>33</v>
      </c>
      <c r="J149" s="10" t="s">
        <v>33</v>
      </c>
      <c r="K149" s="10" t="s">
        <v>63</v>
      </c>
      <c r="L149" s="10" t="s">
        <v>33</v>
      </c>
      <c r="M149" s="10">
        <v>0.3872983346207417</v>
      </c>
      <c r="N149" s="10">
        <v>0.3872983346207417</v>
      </c>
      <c r="T149" s="10">
        <v>0</v>
      </c>
      <c r="W149" s="10">
        <v>0</v>
      </c>
      <c r="X149" s="10">
        <v>0</v>
      </c>
      <c r="Y149" s="10">
        <v>0</v>
      </c>
      <c r="AB149" s="10">
        <v>0</v>
      </c>
      <c r="AC149" s="10">
        <v>0</v>
      </c>
      <c r="AD149" s="10">
        <v>0</v>
      </c>
      <c r="AE149" s="10">
        <v>0</v>
      </c>
      <c r="AH149" s="10">
        <v>1</v>
      </c>
      <c r="AJ149" s="10">
        <v>1</v>
      </c>
      <c r="AK149" s="10">
        <v>0.3872983346207417</v>
      </c>
      <c r="AL149" s="10">
        <v>0</v>
      </c>
      <c r="AM149" s="10">
        <v>0</v>
      </c>
      <c r="AN149" s="10">
        <v>0</v>
      </c>
      <c r="AO149" s="10">
        <v>0</v>
      </c>
      <c r="AQ149" s="10">
        <v>0</v>
      </c>
      <c r="AR149" s="10">
        <v>0.51163008999843573</v>
      </c>
      <c r="AS149" s="10">
        <v>0.51163008999843573</v>
      </c>
      <c r="AT149" s="10">
        <v>0</v>
      </c>
      <c r="AU149" s="10">
        <v>0</v>
      </c>
      <c r="AV149" s="10">
        <v>6.4252129066775705</v>
      </c>
      <c r="AW149" s="10">
        <v>6.4252129066775705</v>
      </c>
      <c r="AX149" s="10" t="s">
        <v>33</v>
      </c>
      <c r="AY149" s="10" t="s">
        <v>33</v>
      </c>
      <c r="AZ149" s="10" t="s">
        <v>33</v>
      </c>
      <c r="BA149" s="10" t="s">
        <v>33</v>
      </c>
      <c r="BB149" s="10">
        <v>145</v>
      </c>
      <c r="BC149" s="10">
        <v>78</v>
      </c>
      <c r="BE149" s="10" t="s">
        <v>93</v>
      </c>
      <c r="BF149" s="10" t="s">
        <v>1942</v>
      </c>
      <c r="BG149" s="10">
        <v>0.51163008999843573</v>
      </c>
      <c r="BH149" s="10">
        <v>334.48166004797253</v>
      </c>
      <c r="BI149" s="10">
        <v>149</v>
      </c>
      <c r="BJ149" s="10" t="s">
        <v>33</v>
      </c>
      <c r="BL149" s="10" t="s">
        <v>33</v>
      </c>
      <c r="BM149" s="10" t="s">
        <v>33</v>
      </c>
      <c r="BP149" s="10" t="s">
        <v>33</v>
      </c>
      <c r="BQ149" s="10" t="s">
        <v>33</v>
      </c>
      <c r="BR149" s="10" t="s">
        <v>33</v>
      </c>
      <c r="BS149" s="11" t="s">
        <v>33</v>
      </c>
      <c r="BT149" s="11" t="s">
        <v>33</v>
      </c>
      <c r="BU149" s="10">
        <v>149</v>
      </c>
    </row>
    <row r="150" spans="1:73" s="10" customFormat="1" x14ac:dyDescent="0.45">
      <c r="A150" s="10">
        <v>63</v>
      </c>
      <c r="D150" s="10">
        <v>155</v>
      </c>
      <c r="E150" s="10" t="s">
        <v>33</v>
      </c>
      <c r="F150" s="10">
        <v>146</v>
      </c>
      <c r="H150" s="10" t="s">
        <v>33</v>
      </c>
      <c r="J150" s="10" t="s">
        <v>94</v>
      </c>
      <c r="K150" s="10">
        <v>0</v>
      </c>
      <c r="L150" s="10">
        <v>1</v>
      </c>
      <c r="M150" s="10" t="s">
        <v>33</v>
      </c>
      <c r="N150" s="10">
        <v>1</v>
      </c>
      <c r="T150" s="10">
        <v>0.2449489742783178</v>
      </c>
      <c r="W150" s="10">
        <v>1.4665394641809</v>
      </c>
      <c r="X150" s="10" t="s">
        <v>35</v>
      </c>
      <c r="Y150" s="10">
        <v>0.14142135623730953</v>
      </c>
      <c r="AB150" s="10">
        <v>16.967734321352399</v>
      </c>
      <c r="AC150" s="10">
        <v>0</v>
      </c>
      <c r="AD150" s="10">
        <v>0</v>
      </c>
      <c r="AE150" s="10">
        <v>0</v>
      </c>
      <c r="AH150" s="10">
        <v>1</v>
      </c>
      <c r="AJ150" s="10">
        <v>1</v>
      </c>
      <c r="AK150" s="10">
        <v>1</v>
      </c>
      <c r="AL150" s="10">
        <v>0.2449489742783178</v>
      </c>
      <c r="AM150" s="10">
        <v>1.4665394641809</v>
      </c>
      <c r="AN150" s="10">
        <v>0</v>
      </c>
      <c r="AO150" s="10">
        <v>0</v>
      </c>
      <c r="AQ150" s="10">
        <v>116.57673783816614</v>
      </c>
      <c r="AR150" s="10">
        <v>318.07365749697789</v>
      </c>
      <c r="AS150" s="10">
        <v>487.10992736231879</v>
      </c>
      <c r="AT150" s="10">
        <v>2739.5533391969043</v>
      </c>
      <c r="AU150" s="10">
        <v>1364.5567925459304</v>
      </c>
      <c r="AV150" s="10">
        <v>8525.4641474743148</v>
      </c>
      <c r="AW150" s="10">
        <v>12629.57427921715</v>
      </c>
      <c r="AX150" s="10">
        <v>5.9160797830996161</v>
      </c>
      <c r="AY150" s="10">
        <v>2657.462025390676</v>
      </c>
      <c r="AZ150" s="10" t="s">
        <v>33</v>
      </c>
      <c r="BA150" s="10">
        <v>155</v>
      </c>
      <c r="BB150" s="10" t="s">
        <v>33</v>
      </c>
      <c r="BC150" s="10">
        <v>146</v>
      </c>
      <c r="BE150" s="10" t="s">
        <v>33</v>
      </c>
      <c r="BF150" s="10" t="s">
        <v>33</v>
      </c>
      <c r="BG150" s="10" t="s">
        <v>33</v>
      </c>
      <c r="BH150" s="10" t="s">
        <v>33</v>
      </c>
      <c r="BI150" s="10" t="s">
        <v>33</v>
      </c>
      <c r="BJ150" s="10" t="s">
        <v>33</v>
      </c>
      <c r="BL150" s="10" t="s">
        <v>33</v>
      </c>
      <c r="BM150" s="10" t="s">
        <v>33</v>
      </c>
      <c r="BP150" s="10" t="s">
        <v>33</v>
      </c>
      <c r="BQ150" s="10">
        <v>0</v>
      </c>
      <c r="BR150" s="10" t="s">
        <v>94</v>
      </c>
      <c r="BS150" s="11">
        <v>487.10992736231879</v>
      </c>
      <c r="BT150" s="11">
        <v>12629.57427921715</v>
      </c>
      <c r="BU150" s="10">
        <v>150</v>
      </c>
    </row>
    <row r="151" spans="1:73" s="10" customFormat="1" x14ac:dyDescent="0.45">
      <c r="A151" s="10" t="s">
        <v>33</v>
      </c>
      <c r="D151" s="10" t="s">
        <v>33</v>
      </c>
      <c r="E151" s="10">
        <v>150</v>
      </c>
      <c r="F151" s="10">
        <v>156</v>
      </c>
      <c r="H151" s="10">
        <v>65</v>
      </c>
      <c r="J151" s="10" t="s">
        <v>33</v>
      </c>
      <c r="K151" s="10" t="s">
        <v>96</v>
      </c>
      <c r="L151" s="10" t="s">
        <v>33</v>
      </c>
      <c r="M151" s="10">
        <v>27.386127875258307</v>
      </c>
      <c r="N151" s="10">
        <v>27.386127875258307</v>
      </c>
      <c r="T151" s="10">
        <v>0</v>
      </c>
      <c r="W151" s="10">
        <v>0</v>
      </c>
      <c r="X151" s="10">
        <v>0</v>
      </c>
      <c r="Y151" s="10">
        <v>0</v>
      </c>
      <c r="AB151" s="10">
        <v>0</v>
      </c>
      <c r="AC151" s="10">
        <v>0</v>
      </c>
      <c r="AD151" s="10">
        <v>0</v>
      </c>
      <c r="AE151" s="10">
        <v>0</v>
      </c>
      <c r="AH151" s="10">
        <v>1</v>
      </c>
      <c r="AJ151" s="10">
        <v>1</v>
      </c>
      <c r="AK151" s="10">
        <v>27.386127875258307</v>
      </c>
      <c r="AL151" s="10">
        <v>0</v>
      </c>
      <c r="AM151" s="10">
        <v>0</v>
      </c>
      <c r="AN151" s="10">
        <v>0</v>
      </c>
      <c r="AO151" s="10">
        <v>0</v>
      </c>
      <c r="AQ151" s="10">
        <v>116.22550788265876</v>
      </c>
      <c r="AR151" s="10">
        <v>311.75255029610486</v>
      </c>
      <c r="AS151" s="10">
        <v>480.27953672596004</v>
      </c>
      <c r="AT151" s="10">
        <v>2731.2994352424807</v>
      </c>
      <c r="AU151" s="10">
        <v>1347.5543112358573</v>
      </c>
      <c r="AV151" s="10">
        <v>8460.5866799894957</v>
      </c>
      <c r="AW151" s="10">
        <v>12539.440426467834</v>
      </c>
      <c r="AX151" s="10" t="s">
        <v>33</v>
      </c>
      <c r="AY151" s="10" t="s">
        <v>33</v>
      </c>
      <c r="AZ151" s="10" t="s">
        <v>33</v>
      </c>
      <c r="BA151" s="10" t="s">
        <v>33</v>
      </c>
      <c r="BB151" s="10">
        <v>150</v>
      </c>
      <c r="BC151" s="10">
        <v>156</v>
      </c>
      <c r="BE151" s="10" t="s">
        <v>94</v>
      </c>
      <c r="BF151" s="10" t="s">
        <v>1943</v>
      </c>
      <c r="BG151" s="10">
        <v>2841.3720574609019</v>
      </c>
      <c r="BH151" s="10">
        <v>646389.22097392578</v>
      </c>
      <c r="BI151" s="10">
        <v>151</v>
      </c>
      <c r="BJ151" s="10" t="s">
        <v>33</v>
      </c>
      <c r="BL151" s="10" t="s">
        <v>33</v>
      </c>
      <c r="BM151" s="10" t="s">
        <v>33</v>
      </c>
      <c r="BP151" s="10" t="s">
        <v>33</v>
      </c>
      <c r="BQ151" s="10" t="s">
        <v>33</v>
      </c>
      <c r="BR151" s="10" t="s">
        <v>33</v>
      </c>
      <c r="BS151" s="11" t="s">
        <v>33</v>
      </c>
      <c r="BT151" s="11" t="s">
        <v>33</v>
      </c>
      <c r="BU151" s="10">
        <v>151</v>
      </c>
    </row>
    <row r="152" spans="1:73" s="10" customFormat="1" x14ac:dyDescent="0.45">
      <c r="A152" s="10" t="s">
        <v>33</v>
      </c>
      <c r="D152" s="10" t="s">
        <v>33</v>
      </c>
      <c r="E152" s="10">
        <v>150</v>
      </c>
      <c r="F152" s="10">
        <v>45</v>
      </c>
      <c r="H152" s="10">
        <v>22</v>
      </c>
      <c r="J152" s="10" t="s">
        <v>33</v>
      </c>
      <c r="K152" s="10" t="s">
        <v>52</v>
      </c>
      <c r="L152" s="10" t="s">
        <v>33</v>
      </c>
      <c r="M152" s="10">
        <v>0.70710678118654757</v>
      </c>
      <c r="N152" s="10">
        <v>0.70710678118654757</v>
      </c>
      <c r="T152" s="10">
        <v>0</v>
      </c>
      <c r="W152" s="10">
        <v>0</v>
      </c>
      <c r="X152" s="10">
        <v>0</v>
      </c>
      <c r="Y152" s="10">
        <v>0</v>
      </c>
      <c r="AB152" s="10">
        <v>0</v>
      </c>
      <c r="AC152" s="10">
        <v>0</v>
      </c>
      <c r="AD152" s="10">
        <v>0</v>
      </c>
      <c r="AE152" s="10">
        <v>0</v>
      </c>
      <c r="AH152" s="10">
        <v>1</v>
      </c>
      <c r="AJ152" s="10">
        <v>1</v>
      </c>
      <c r="AK152" s="10">
        <v>0.70710678118654757</v>
      </c>
      <c r="AL152" s="10">
        <v>0</v>
      </c>
      <c r="AM152" s="10">
        <v>0</v>
      </c>
      <c r="AN152" s="10">
        <v>0</v>
      </c>
      <c r="AO152" s="10">
        <v>0</v>
      </c>
      <c r="AQ152" s="10">
        <v>0</v>
      </c>
      <c r="AR152" s="10">
        <v>2.5602452454302473</v>
      </c>
      <c r="AS152" s="10">
        <v>2.5602452454302473</v>
      </c>
      <c r="AT152" s="10">
        <v>0</v>
      </c>
      <c r="AU152" s="10">
        <v>0</v>
      </c>
      <c r="AV152" s="10">
        <v>34.269903244086727</v>
      </c>
      <c r="AW152" s="10">
        <v>34.269903244086727</v>
      </c>
      <c r="AX152" s="10" t="s">
        <v>33</v>
      </c>
      <c r="AY152" s="10" t="s">
        <v>33</v>
      </c>
      <c r="AZ152" s="10" t="s">
        <v>33</v>
      </c>
      <c r="BA152" s="10" t="s">
        <v>33</v>
      </c>
      <c r="BB152" s="10">
        <v>150</v>
      </c>
      <c r="BC152" s="10">
        <v>45</v>
      </c>
      <c r="BE152" s="10" t="s">
        <v>94</v>
      </c>
      <c r="BF152" s="10" t="s">
        <v>1944</v>
      </c>
      <c r="BG152" s="10">
        <v>15.146615136266801</v>
      </c>
      <c r="BH152" s="10">
        <v>300.84985000000006</v>
      </c>
      <c r="BI152" s="10">
        <v>152</v>
      </c>
      <c r="BJ152" s="10" t="s">
        <v>33</v>
      </c>
      <c r="BL152" s="10" t="s">
        <v>33</v>
      </c>
      <c r="BM152" s="10" t="s">
        <v>33</v>
      </c>
      <c r="BP152" s="10" t="s">
        <v>33</v>
      </c>
      <c r="BQ152" s="10" t="s">
        <v>33</v>
      </c>
      <c r="BR152" s="10" t="s">
        <v>33</v>
      </c>
      <c r="BS152" s="11" t="s">
        <v>33</v>
      </c>
      <c r="BT152" s="11" t="s">
        <v>33</v>
      </c>
      <c r="BU152" s="10">
        <v>152</v>
      </c>
    </row>
    <row r="153" spans="1:73" s="10" customFormat="1" x14ac:dyDescent="0.45">
      <c r="A153" s="10" t="s">
        <v>33</v>
      </c>
      <c r="D153" s="10" t="s">
        <v>33</v>
      </c>
      <c r="E153" s="10">
        <v>150</v>
      </c>
      <c r="F153" s="10">
        <v>45</v>
      </c>
      <c r="H153" s="10">
        <v>22</v>
      </c>
      <c r="J153" s="10" t="s">
        <v>33</v>
      </c>
      <c r="K153" s="10" t="s">
        <v>52</v>
      </c>
      <c r="L153" s="10" t="s">
        <v>33</v>
      </c>
      <c r="M153" s="10">
        <v>0.59160797830996159</v>
      </c>
      <c r="N153" s="10">
        <v>0.59160797830996159</v>
      </c>
      <c r="T153" s="10">
        <v>0</v>
      </c>
      <c r="W153" s="10">
        <v>0</v>
      </c>
      <c r="X153" s="10">
        <v>0</v>
      </c>
      <c r="Y153" s="10">
        <v>0</v>
      </c>
      <c r="AB153" s="10">
        <v>0</v>
      </c>
      <c r="AC153" s="10">
        <v>0</v>
      </c>
      <c r="AD153" s="10">
        <v>0</v>
      </c>
      <c r="AE153" s="10">
        <v>0</v>
      </c>
      <c r="AH153" s="10">
        <v>1</v>
      </c>
      <c r="AJ153" s="10">
        <v>1</v>
      </c>
      <c r="AK153" s="10">
        <v>0.59160797830996159</v>
      </c>
      <c r="AL153" s="10">
        <v>0</v>
      </c>
      <c r="AM153" s="10">
        <v>0</v>
      </c>
      <c r="AN153" s="10">
        <v>0</v>
      </c>
      <c r="AO153" s="10">
        <v>0</v>
      </c>
      <c r="AQ153" s="10">
        <v>0</v>
      </c>
      <c r="AR153" s="10">
        <v>2.1420548549754113</v>
      </c>
      <c r="AS153" s="10">
        <v>2.1420548549754113</v>
      </c>
      <c r="AT153" s="10">
        <v>0</v>
      </c>
      <c r="AU153" s="10">
        <v>0</v>
      </c>
      <c r="AV153" s="10">
        <v>28.672258157517799</v>
      </c>
      <c r="AW153" s="10">
        <v>28.672258157517799</v>
      </c>
      <c r="AX153" s="10" t="s">
        <v>33</v>
      </c>
      <c r="AY153" s="10" t="s">
        <v>33</v>
      </c>
      <c r="AZ153" s="10" t="s">
        <v>33</v>
      </c>
      <c r="BA153" s="10" t="s">
        <v>33</v>
      </c>
      <c r="BB153" s="10">
        <v>150</v>
      </c>
      <c r="BC153" s="10">
        <v>45</v>
      </c>
      <c r="BE153" s="10" t="s">
        <v>94</v>
      </c>
      <c r="BF153" s="10" t="s">
        <v>1945</v>
      </c>
      <c r="BG153" s="10">
        <v>12.672567421810411</v>
      </c>
      <c r="BH153" s="10">
        <v>251.70904348377272</v>
      </c>
      <c r="BI153" s="10">
        <v>153</v>
      </c>
      <c r="BJ153" s="10" t="s">
        <v>33</v>
      </c>
      <c r="BL153" s="10" t="s">
        <v>33</v>
      </c>
      <c r="BM153" s="10" t="s">
        <v>33</v>
      </c>
      <c r="BP153" s="10" t="s">
        <v>33</v>
      </c>
      <c r="BQ153" s="10" t="s">
        <v>33</v>
      </c>
      <c r="BR153" s="10" t="s">
        <v>33</v>
      </c>
      <c r="BS153" s="11" t="s">
        <v>33</v>
      </c>
      <c r="BT153" s="11" t="s">
        <v>33</v>
      </c>
      <c r="BU153" s="10">
        <v>153</v>
      </c>
    </row>
    <row r="154" spans="1:73" s="10" customFormat="1" x14ac:dyDescent="0.45">
      <c r="A154" s="10" t="s">
        <v>33</v>
      </c>
      <c r="D154" s="10" t="s">
        <v>33</v>
      </c>
      <c r="E154" s="10">
        <v>150</v>
      </c>
      <c r="F154" s="10">
        <v>155</v>
      </c>
      <c r="H154" s="10">
        <v>64</v>
      </c>
      <c r="J154" s="10" t="s">
        <v>33</v>
      </c>
      <c r="K154" s="10" t="s">
        <v>95</v>
      </c>
      <c r="L154" s="10" t="s">
        <v>33</v>
      </c>
      <c r="M154" s="10">
        <v>0.14142135623730953</v>
      </c>
      <c r="N154" s="10">
        <v>0.14142135623730953</v>
      </c>
      <c r="T154" s="10">
        <v>0</v>
      </c>
      <c r="W154" s="10">
        <v>0</v>
      </c>
      <c r="X154" s="10">
        <v>0</v>
      </c>
      <c r="Y154" s="10">
        <v>0</v>
      </c>
      <c r="AB154" s="10">
        <v>0</v>
      </c>
      <c r="AC154" s="10">
        <v>0</v>
      </c>
      <c r="AD154" s="10">
        <v>0</v>
      </c>
      <c r="AE154" s="10">
        <v>0</v>
      </c>
      <c r="AH154" s="10">
        <v>1</v>
      </c>
      <c r="AJ154" s="10">
        <v>1</v>
      </c>
      <c r="AK154" s="10">
        <v>0.14142135623730953</v>
      </c>
      <c r="AL154" s="10">
        <v>0</v>
      </c>
      <c r="AM154" s="10">
        <v>0</v>
      </c>
      <c r="AN154" s="10">
        <v>0</v>
      </c>
      <c r="AO154" s="10">
        <v>0</v>
      </c>
      <c r="AQ154" s="10">
        <v>0.10628098122906696</v>
      </c>
      <c r="AR154" s="10">
        <v>0.15226763628645085</v>
      </c>
      <c r="AS154" s="10">
        <v>0.30637505906859797</v>
      </c>
      <c r="AT154" s="10">
        <v>2.4976030588830733</v>
      </c>
      <c r="AU154" s="10">
        <v>3.4746988720633164E-2</v>
      </c>
      <c r="AV154" s="10">
        <v>1.9353060832144695</v>
      </c>
      <c r="AW154" s="10">
        <v>4.4676561308181757</v>
      </c>
      <c r="AX154" s="10" t="s">
        <v>33</v>
      </c>
      <c r="AY154" s="10" t="s">
        <v>33</v>
      </c>
      <c r="AZ154" s="10" t="s">
        <v>33</v>
      </c>
      <c r="BA154" s="10" t="s">
        <v>33</v>
      </c>
      <c r="BB154" s="10">
        <v>150</v>
      </c>
      <c r="BC154" s="10">
        <v>155</v>
      </c>
      <c r="BE154" s="10" t="s">
        <v>94</v>
      </c>
      <c r="BF154" s="10" t="s">
        <v>1946</v>
      </c>
      <c r="BG154" s="10">
        <v>1.812539293001683</v>
      </c>
      <c r="BH154" s="10">
        <v>12.540309600000006</v>
      </c>
      <c r="BI154" s="10">
        <v>154</v>
      </c>
      <c r="BJ154" s="10" t="s">
        <v>33</v>
      </c>
      <c r="BL154" s="10" t="s">
        <v>33</v>
      </c>
      <c r="BM154" s="10" t="s">
        <v>33</v>
      </c>
      <c r="BP154" s="10" t="s">
        <v>33</v>
      </c>
      <c r="BQ154" s="10" t="s">
        <v>33</v>
      </c>
      <c r="BR154" s="10" t="s">
        <v>33</v>
      </c>
      <c r="BS154" s="11" t="s">
        <v>33</v>
      </c>
      <c r="BT154" s="11" t="s">
        <v>33</v>
      </c>
      <c r="BU154" s="10">
        <v>154</v>
      </c>
    </row>
    <row r="155" spans="1:73" s="10" customFormat="1" x14ac:dyDescent="0.45">
      <c r="A155" s="10">
        <v>64</v>
      </c>
      <c r="D155" s="10">
        <v>156</v>
      </c>
      <c r="E155" s="10" t="s">
        <v>33</v>
      </c>
      <c r="F155" s="10">
        <v>154</v>
      </c>
      <c r="H155" s="10" t="s">
        <v>33</v>
      </c>
      <c r="J155" s="10" t="s">
        <v>95</v>
      </c>
      <c r="K155" s="10">
        <v>2131</v>
      </c>
      <c r="L155" s="10">
        <v>1</v>
      </c>
      <c r="M155" s="10" t="s">
        <v>33</v>
      </c>
      <c r="N155" s="10">
        <v>1</v>
      </c>
      <c r="T155" s="10">
        <v>0</v>
      </c>
      <c r="W155" s="10">
        <v>0</v>
      </c>
      <c r="X155" s="10">
        <v>0</v>
      </c>
      <c r="Y155" s="10">
        <v>0</v>
      </c>
      <c r="AB155" s="10">
        <v>0</v>
      </c>
      <c r="AC155" s="10">
        <v>0</v>
      </c>
      <c r="AD155" s="10">
        <v>0.92900000000000005</v>
      </c>
      <c r="AE155" s="10">
        <v>5.226</v>
      </c>
      <c r="AH155" s="10">
        <v>1</v>
      </c>
      <c r="AJ155" s="10">
        <v>1</v>
      </c>
      <c r="AK155" s="10">
        <v>1</v>
      </c>
      <c r="AL155" s="10">
        <v>0</v>
      </c>
      <c r="AM155" s="10">
        <v>0</v>
      </c>
      <c r="AN155" s="10">
        <v>0</v>
      </c>
      <c r="AO155" s="10">
        <v>0.92900000000000005</v>
      </c>
      <c r="AQ155" s="10">
        <v>0.75152002538233398</v>
      </c>
      <c r="AR155" s="10">
        <v>1.0766947817339618</v>
      </c>
      <c r="AS155" s="10">
        <v>2.166398818538346</v>
      </c>
      <c r="AT155" s="10">
        <v>17.660720596484847</v>
      </c>
      <c r="AU155" s="10">
        <v>0.24569831350172183</v>
      </c>
      <c r="AV155" s="10">
        <v>13.684680551125279</v>
      </c>
      <c r="AW155" s="10">
        <v>31.591099461111849</v>
      </c>
      <c r="AX155" s="10">
        <v>0.83666002653407567</v>
      </c>
      <c r="AY155" s="10">
        <v>0.92900000000000005</v>
      </c>
      <c r="AZ155" s="10" t="s">
        <v>33</v>
      </c>
      <c r="BA155" s="10">
        <v>156</v>
      </c>
      <c r="BB155" s="10" t="s">
        <v>33</v>
      </c>
      <c r="BC155" s="10">
        <v>154</v>
      </c>
      <c r="BE155" s="10" t="s">
        <v>33</v>
      </c>
      <c r="BF155" s="10" t="s">
        <v>33</v>
      </c>
      <c r="BG155" s="10" t="s">
        <v>33</v>
      </c>
      <c r="BH155" s="10" t="s">
        <v>33</v>
      </c>
      <c r="BI155" s="10" t="s">
        <v>33</v>
      </c>
      <c r="BJ155" s="10" t="s">
        <v>33</v>
      </c>
      <c r="BL155" s="10" t="s">
        <v>33</v>
      </c>
      <c r="BM155" s="10" t="s">
        <v>33</v>
      </c>
      <c r="BP155" s="10" t="s">
        <v>34</v>
      </c>
      <c r="BQ155" s="10">
        <v>0</v>
      </c>
      <c r="BR155" s="10" t="s">
        <v>33</v>
      </c>
      <c r="BS155" s="11">
        <v>2.166398818538346</v>
      </c>
      <c r="BT155" s="11">
        <v>31.591099461111849</v>
      </c>
      <c r="BU155" s="10">
        <v>155</v>
      </c>
    </row>
    <row r="156" spans="1:73" s="10" customFormat="1" x14ac:dyDescent="0.45">
      <c r="A156" s="10">
        <v>65</v>
      </c>
      <c r="D156" s="10">
        <v>157</v>
      </c>
      <c r="E156" s="10" t="s">
        <v>33</v>
      </c>
      <c r="F156" s="10">
        <v>151</v>
      </c>
      <c r="H156" s="10" t="s">
        <v>33</v>
      </c>
      <c r="J156" s="10" t="s">
        <v>96</v>
      </c>
      <c r="K156" s="10">
        <v>1915</v>
      </c>
      <c r="L156" s="10">
        <v>1</v>
      </c>
      <c r="M156" s="10" t="s">
        <v>33</v>
      </c>
      <c r="N156" s="10">
        <v>1</v>
      </c>
      <c r="T156" s="10">
        <v>0</v>
      </c>
      <c r="W156" s="10">
        <v>0</v>
      </c>
      <c r="X156" s="10">
        <v>0</v>
      </c>
      <c r="Y156" s="10">
        <v>0</v>
      </c>
      <c r="AB156" s="10">
        <v>0</v>
      </c>
      <c r="AC156" s="10">
        <v>0</v>
      </c>
      <c r="AD156" s="10">
        <v>96.83</v>
      </c>
      <c r="AE156" s="10">
        <v>1391.04</v>
      </c>
      <c r="AH156" s="10">
        <v>1</v>
      </c>
      <c r="AJ156" s="10">
        <v>1</v>
      </c>
      <c r="AK156" s="10">
        <v>1</v>
      </c>
      <c r="AL156" s="10">
        <v>0</v>
      </c>
      <c r="AM156" s="10">
        <v>0</v>
      </c>
      <c r="AN156" s="10">
        <v>0</v>
      </c>
      <c r="AO156" s="10">
        <v>96.83</v>
      </c>
      <c r="AQ156" s="10">
        <v>4.2439554949884464</v>
      </c>
      <c r="AR156" s="10">
        <v>11.383593610462698</v>
      </c>
      <c r="AS156" s="10">
        <v>17.537329078195945</v>
      </c>
      <c r="AT156" s="10">
        <v>99.732954132228485</v>
      </c>
      <c r="AU156" s="10">
        <v>49.205726248481092</v>
      </c>
      <c r="AV156" s="10">
        <v>308.93694495719927</v>
      </c>
      <c r="AW156" s="10">
        <v>457.87562533790884</v>
      </c>
      <c r="AX156" s="10">
        <v>162.01851746019651</v>
      </c>
      <c r="AY156" s="10">
        <v>96.83</v>
      </c>
      <c r="AZ156" s="10" t="s">
        <v>33</v>
      </c>
      <c r="BA156" s="10">
        <v>157</v>
      </c>
      <c r="BB156" s="10" t="s">
        <v>33</v>
      </c>
      <c r="BC156" s="10">
        <v>151</v>
      </c>
      <c r="BE156" s="10" t="s">
        <v>33</v>
      </c>
      <c r="BF156" s="10" t="s">
        <v>33</v>
      </c>
      <c r="BG156" s="10" t="s">
        <v>33</v>
      </c>
      <c r="BH156" s="10" t="s">
        <v>33</v>
      </c>
      <c r="BI156" s="10" t="s">
        <v>33</v>
      </c>
      <c r="BJ156" s="10" t="s">
        <v>33</v>
      </c>
      <c r="BL156" s="10" t="s">
        <v>33</v>
      </c>
      <c r="BM156" s="10" t="s">
        <v>33</v>
      </c>
      <c r="BP156" s="10" t="s">
        <v>34</v>
      </c>
      <c r="BQ156" s="10">
        <v>0</v>
      </c>
      <c r="BR156" s="10" t="s">
        <v>33</v>
      </c>
      <c r="BS156" s="11">
        <v>17.537329078195945</v>
      </c>
      <c r="BT156" s="11">
        <v>457.87562533790884</v>
      </c>
      <c r="BU156" s="10">
        <v>156</v>
      </c>
    </row>
    <row r="157" spans="1:73" s="10" customFormat="1" x14ac:dyDescent="0.45">
      <c r="A157" s="10">
        <v>66</v>
      </c>
      <c r="D157" s="10">
        <v>162</v>
      </c>
      <c r="E157" s="10" t="s">
        <v>33</v>
      </c>
      <c r="F157" s="10">
        <v>157</v>
      </c>
      <c r="H157" s="10">
        <v>66</v>
      </c>
      <c r="J157" s="10" t="s">
        <v>97</v>
      </c>
      <c r="K157" s="10">
        <v>0</v>
      </c>
      <c r="L157" s="10">
        <v>1</v>
      </c>
      <c r="M157" s="10" t="s">
        <v>33</v>
      </c>
      <c r="N157" s="10">
        <v>1</v>
      </c>
      <c r="T157" s="10">
        <v>0.3872983346207417</v>
      </c>
      <c r="W157" s="10">
        <v>1.4665394641809</v>
      </c>
      <c r="X157" s="10" t="s">
        <v>35</v>
      </c>
      <c r="Y157" s="10">
        <v>0.14142135623730953</v>
      </c>
      <c r="AB157" s="10">
        <v>16.967734321352399</v>
      </c>
      <c r="AC157" s="10">
        <v>0</v>
      </c>
      <c r="AD157" s="10">
        <v>0</v>
      </c>
      <c r="AE157" s="10">
        <v>0</v>
      </c>
      <c r="AH157" s="10">
        <v>1</v>
      </c>
      <c r="AJ157" s="10">
        <v>1</v>
      </c>
      <c r="AK157" s="10">
        <v>1</v>
      </c>
      <c r="AL157" s="10">
        <v>0.3872983346207417</v>
      </c>
      <c r="AM157" s="10">
        <v>1.4665394641809</v>
      </c>
      <c r="AN157" s="10">
        <v>0</v>
      </c>
      <c r="AO157" s="10">
        <v>0</v>
      </c>
      <c r="AQ157" s="10">
        <v>2019.8068222467214</v>
      </c>
      <c r="AR157" s="10">
        <v>5514.7452882936022</v>
      </c>
      <c r="AS157" s="10">
        <v>8443.4651805513477</v>
      </c>
      <c r="AT157" s="10">
        <v>47465.460322797953</v>
      </c>
      <c r="AU157" s="10">
        <v>23656.838549837008</v>
      </c>
      <c r="AV157" s="10">
        <v>147713.10261754991</v>
      </c>
      <c r="AW157" s="10">
        <v>218835.40149018489</v>
      </c>
      <c r="AX157" s="10">
        <v>1</v>
      </c>
      <c r="AY157" s="10">
        <v>46034.738374169501</v>
      </c>
      <c r="AZ157" s="10" t="s">
        <v>33</v>
      </c>
      <c r="BA157" s="10">
        <v>162</v>
      </c>
      <c r="BB157" s="10" t="s">
        <v>33</v>
      </c>
      <c r="BC157" s="10">
        <v>157</v>
      </c>
      <c r="BE157" s="10" t="s">
        <v>33</v>
      </c>
      <c r="BF157" s="10" t="s">
        <v>33</v>
      </c>
      <c r="BG157" s="10" t="s">
        <v>33</v>
      </c>
      <c r="BH157" s="10" t="s">
        <v>33</v>
      </c>
      <c r="BI157" s="10" t="s">
        <v>33</v>
      </c>
      <c r="BJ157" s="10" t="s">
        <v>33</v>
      </c>
      <c r="BL157" s="10" t="s">
        <v>33</v>
      </c>
      <c r="BM157" s="10" t="s">
        <v>33</v>
      </c>
      <c r="BP157" s="10" t="s">
        <v>33</v>
      </c>
      <c r="BQ157" s="10">
        <v>0</v>
      </c>
      <c r="BR157" s="10" t="s">
        <v>97</v>
      </c>
      <c r="BS157" s="11">
        <v>8443.4651805513477</v>
      </c>
      <c r="BT157" s="11">
        <v>218835.40149018489</v>
      </c>
      <c r="BU157" s="10">
        <v>157</v>
      </c>
    </row>
    <row r="158" spans="1:73" s="10" customFormat="1" x14ac:dyDescent="0.45">
      <c r="A158" s="10" t="s">
        <v>33</v>
      </c>
      <c r="D158" s="10" t="s">
        <v>33</v>
      </c>
      <c r="E158" s="10">
        <v>157</v>
      </c>
      <c r="F158" s="10">
        <v>150</v>
      </c>
      <c r="H158" s="10">
        <v>63</v>
      </c>
      <c r="J158" s="10" t="s">
        <v>33</v>
      </c>
      <c r="K158" s="10" t="s">
        <v>94</v>
      </c>
      <c r="L158" s="10" t="s">
        <v>33</v>
      </c>
      <c r="M158" s="10">
        <v>17.320508075688775</v>
      </c>
      <c r="N158" s="10">
        <v>17.320508075688775</v>
      </c>
      <c r="T158" s="10">
        <v>0</v>
      </c>
      <c r="W158" s="10">
        <v>0</v>
      </c>
      <c r="X158" s="10">
        <v>0</v>
      </c>
      <c r="Y158" s="10">
        <v>0</v>
      </c>
      <c r="AB158" s="10">
        <v>0</v>
      </c>
      <c r="AC158" s="10">
        <v>0</v>
      </c>
      <c r="AD158" s="10">
        <v>0</v>
      </c>
      <c r="AE158" s="10">
        <v>0</v>
      </c>
      <c r="AH158" s="10">
        <v>1</v>
      </c>
      <c r="AJ158" s="10">
        <v>1</v>
      </c>
      <c r="AK158" s="10">
        <v>17.320508075688775</v>
      </c>
      <c r="AL158" s="10">
        <v>0</v>
      </c>
      <c r="AM158" s="10">
        <v>0</v>
      </c>
      <c r="AN158" s="10">
        <v>0</v>
      </c>
      <c r="AO158" s="10">
        <v>0</v>
      </c>
      <c r="AQ158" s="10">
        <v>2019.1683291634097</v>
      </c>
      <c r="AR158" s="10">
        <v>5509.1973533402706</v>
      </c>
      <c r="AS158" s="10">
        <v>8436.9914306272149</v>
      </c>
      <c r="AT158" s="10">
        <v>47450.455735340125</v>
      </c>
      <c r="AU158" s="10">
        <v>23634.81694502776</v>
      </c>
      <c r="AV158" s="10">
        <v>147665.37061532398</v>
      </c>
      <c r="AW158" s="10">
        <v>218750.64329569187</v>
      </c>
      <c r="AX158" s="10" t="s">
        <v>33</v>
      </c>
      <c r="AY158" s="10" t="s">
        <v>33</v>
      </c>
      <c r="AZ158" s="10" t="s">
        <v>33</v>
      </c>
      <c r="BA158" s="10" t="s">
        <v>33</v>
      </c>
      <c r="BB158" s="10">
        <v>157</v>
      </c>
      <c r="BC158" s="10">
        <v>150</v>
      </c>
      <c r="BE158" s="10" t="s">
        <v>97</v>
      </c>
      <c r="BF158" s="10" t="s">
        <v>1947</v>
      </c>
      <c r="BG158" s="10">
        <v>8436.9914306272149</v>
      </c>
      <c r="BH158" s="10">
        <v>208741870.62089628</v>
      </c>
      <c r="BI158" s="10">
        <v>158</v>
      </c>
      <c r="BJ158" s="10" t="s">
        <v>33</v>
      </c>
      <c r="BL158" s="10" t="s">
        <v>33</v>
      </c>
      <c r="BM158" s="10" t="s">
        <v>33</v>
      </c>
      <c r="BP158" s="10" t="s">
        <v>33</v>
      </c>
      <c r="BQ158" s="10" t="s">
        <v>33</v>
      </c>
      <c r="BR158" s="10" t="s">
        <v>33</v>
      </c>
      <c r="BS158" s="11" t="s">
        <v>33</v>
      </c>
      <c r="BT158" s="11" t="s">
        <v>33</v>
      </c>
      <c r="BU158" s="10">
        <v>158</v>
      </c>
    </row>
    <row r="159" spans="1:73" s="10" customFormat="1" x14ac:dyDescent="0.45">
      <c r="A159" s="10" t="s">
        <v>33</v>
      </c>
      <c r="D159" s="10" t="s">
        <v>33</v>
      </c>
      <c r="E159" s="10">
        <v>157</v>
      </c>
      <c r="F159" s="10">
        <v>45</v>
      </c>
      <c r="H159" s="10">
        <v>22</v>
      </c>
      <c r="J159" s="10" t="s">
        <v>33</v>
      </c>
      <c r="K159" s="10" t="s">
        <v>52</v>
      </c>
      <c r="L159" s="10" t="s">
        <v>33</v>
      </c>
      <c r="M159" s="10">
        <v>0.70710678118654757</v>
      </c>
      <c r="N159" s="10">
        <v>0.70710678118654757</v>
      </c>
      <c r="T159" s="10">
        <v>0</v>
      </c>
      <c r="W159" s="10">
        <v>0</v>
      </c>
      <c r="X159" s="10">
        <v>0</v>
      </c>
      <c r="Y159" s="10">
        <v>0</v>
      </c>
      <c r="AB159" s="10">
        <v>0</v>
      </c>
      <c r="AC159" s="10">
        <v>0</v>
      </c>
      <c r="AD159" s="10">
        <v>0</v>
      </c>
      <c r="AE159" s="10">
        <v>0</v>
      </c>
      <c r="AH159" s="10">
        <v>1</v>
      </c>
      <c r="AJ159" s="10">
        <v>1</v>
      </c>
      <c r="AK159" s="10">
        <v>0.70710678118654757</v>
      </c>
      <c r="AL159" s="10">
        <v>0</v>
      </c>
      <c r="AM159" s="10">
        <v>0</v>
      </c>
      <c r="AN159" s="10">
        <v>0</v>
      </c>
      <c r="AO159" s="10">
        <v>0</v>
      </c>
      <c r="AQ159" s="10">
        <v>0</v>
      </c>
      <c r="AR159" s="10">
        <v>2.5602452454302473</v>
      </c>
      <c r="AS159" s="10">
        <v>2.5602452454302473</v>
      </c>
      <c r="AT159" s="10">
        <v>0</v>
      </c>
      <c r="AU159" s="10">
        <v>0</v>
      </c>
      <c r="AV159" s="10">
        <v>34.269903244086727</v>
      </c>
      <c r="AW159" s="10">
        <v>34.269903244086727</v>
      </c>
      <c r="AX159" s="10" t="s">
        <v>33</v>
      </c>
      <c r="AY159" s="10" t="s">
        <v>33</v>
      </c>
      <c r="AZ159" s="10" t="s">
        <v>33</v>
      </c>
      <c r="BA159" s="10" t="s">
        <v>33</v>
      </c>
      <c r="BB159" s="10">
        <v>157</v>
      </c>
      <c r="BC159" s="10">
        <v>45</v>
      </c>
      <c r="BE159" s="10" t="s">
        <v>97</v>
      </c>
      <c r="BF159" s="10" t="s">
        <v>1948</v>
      </c>
      <c r="BG159" s="10">
        <v>2.5602452454302473</v>
      </c>
      <c r="BH159" s="10">
        <v>5600.7146922614356</v>
      </c>
      <c r="BI159" s="10">
        <v>159</v>
      </c>
      <c r="BJ159" s="10" t="s">
        <v>33</v>
      </c>
      <c r="BL159" s="10" t="s">
        <v>33</v>
      </c>
      <c r="BM159" s="10" t="s">
        <v>33</v>
      </c>
      <c r="BP159" s="10" t="s">
        <v>33</v>
      </c>
      <c r="BQ159" s="10" t="s">
        <v>33</v>
      </c>
      <c r="BR159" s="10" t="s">
        <v>33</v>
      </c>
      <c r="BS159" s="11" t="s">
        <v>33</v>
      </c>
      <c r="BT159" s="11" t="s">
        <v>33</v>
      </c>
      <c r="BU159" s="10">
        <v>159</v>
      </c>
    </row>
    <row r="160" spans="1:73" s="10" customFormat="1" x14ac:dyDescent="0.45">
      <c r="A160" s="10" t="s">
        <v>33</v>
      </c>
      <c r="D160" s="10" t="s">
        <v>33</v>
      </c>
      <c r="E160" s="10">
        <v>157</v>
      </c>
      <c r="F160" s="10">
        <v>96</v>
      </c>
      <c r="H160" s="10">
        <v>43</v>
      </c>
      <c r="J160" s="10" t="s">
        <v>33</v>
      </c>
      <c r="K160" s="10" t="s">
        <v>73</v>
      </c>
      <c r="L160" s="10" t="s">
        <v>33</v>
      </c>
      <c r="M160" s="10">
        <v>0.59160797830996159</v>
      </c>
      <c r="N160" s="10">
        <v>0.59160797830996159</v>
      </c>
      <c r="T160" s="10">
        <v>0</v>
      </c>
      <c r="W160" s="10">
        <v>0</v>
      </c>
      <c r="X160" s="10">
        <v>0</v>
      </c>
      <c r="Y160" s="10">
        <v>0</v>
      </c>
      <c r="AB160" s="10">
        <v>0</v>
      </c>
      <c r="AC160" s="10">
        <v>0</v>
      </c>
      <c r="AD160" s="10">
        <v>0</v>
      </c>
      <c r="AE160" s="10">
        <v>0</v>
      </c>
      <c r="AH160" s="10">
        <v>1</v>
      </c>
      <c r="AJ160" s="10">
        <v>1</v>
      </c>
      <c r="AK160" s="10">
        <v>0.59160797830996159</v>
      </c>
      <c r="AL160" s="10">
        <v>0</v>
      </c>
      <c r="AM160" s="10">
        <v>0</v>
      </c>
      <c r="AN160" s="10">
        <v>0</v>
      </c>
      <c r="AO160" s="10">
        <v>0</v>
      </c>
      <c r="AQ160" s="10">
        <v>0.14491376746189438</v>
      </c>
      <c r="AR160" s="10">
        <v>1.3688826074340132</v>
      </c>
      <c r="AS160" s="10">
        <v>1.57900757025376</v>
      </c>
      <c r="AT160" s="10">
        <v>3.4054735353545178</v>
      </c>
      <c r="AU160" s="10">
        <v>5.0191234991779208</v>
      </c>
      <c r="AV160" s="10">
        <v>11.526792898659094</v>
      </c>
      <c r="AW160" s="10">
        <v>19.951389933191535</v>
      </c>
      <c r="AX160" s="10" t="s">
        <v>33</v>
      </c>
      <c r="AY160" s="10" t="s">
        <v>33</v>
      </c>
      <c r="AZ160" s="10" t="s">
        <v>33</v>
      </c>
      <c r="BA160" s="10" t="s">
        <v>33</v>
      </c>
      <c r="BB160" s="10">
        <v>157</v>
      </c>
      <c r="BC160" s="10">
        <v>96</v>
      </c>
      <c r="BE160" s="10" t="s">
        <v>97</v>
      </c>
      <c r="BF160" s="10" t="s">
        <v>1949</v>
      </c>
      <c r="BG160" s="10">
        <v>1.57900757025376</v>
      </c>
      <c r="BH160" s="10">
        <v>5164.2877776324704</v>
      </c>
      <c r="BI160" s="10">
        <v>160</v>
      </c>
      <c r="BJ160" s="10" t="s">
        <v>33</v>
      </c>
      <c r="BL160" s="10" t="s">
        <v>33</v>
      </c>
      <c r="BM160" s="10" t="s">
        <v>33</v>
      </c>
      <c r="BP160" s="10" t="s">
        <v>33</v>
      </c>
      <c r="BQ160" s="10" t="s">
        <v>33</v>
      </c>
      <c r="BR160" s="10" t="s">
        <v>33</v>
      </c>
      <c r="BS160" s="11" t="s">
        <v>33</v>
      </c>
      <c r="BT160" s="11" t="s">
        <v>33</v>
      </c>
      <c r="BU160" s="10">
        <v>160</v>
      </c>
    </row>
    <row r="161" spans="1:73" s="10" customFormat="1" x14ac:dyDescent="0.45">
      <c r="A161" s="10" t="s">
        <v>33</v>
      </c>
      <c r="D161" s="10" t="s">
        <v>33</v>
      </c>
      <c r="E161" s="10">
        <v>157</v>
      </c>
      <c r="F161" s="10">
        <v>155</v>
      </c>
      <c r="H161" s="10">
        <v>64</v>
      </c>
      <c r="J161" s="10" t="s">
        <v>33</v>
      </c>
      <c r="K161" s="10" t="s">
        <v>95</v>
      </c>
      <c r="L161" s="10" t="s">
        <v>33</v>
      </c>
      <c r="M161" s="10">
        <v>0.14142135623730953</v>
      </c>
      <c r="N161" s="10">
        <v>0.14142135623730953</v>
      </c>
      <c r="T161" s="10">
        <v>0</v>
      </c>
      <c r="W161" s="10">
        <v>0</v>
      </c>
      <c r="X161" s="10">
        <v>0</v>
      </c>
      <c r="Y161" s="10">
        <v>0</v>
      </c>
      <c r="AB161" s="10">
        <v>0</v>
      </c>
      <c r="AC161" s="10">
        <v>0</v>
      </c>
      <c r="AD161" s="10">
        <v>0</v>
      </c>
      <c r="AE161" s="10">
        <v>0</v>
      </c>
      <c r="AH161" s="10">
        <v>1</v>
      </c>
      <c r="AJ161" s="10">
        <v>1</v>
      </c>
      <c r="AK161" s="10">
        <v>0.14142135623730953</v>
      </c>
      <c r="AL161" s="10">
        <v>0</v>
      </c>
      <c r="AM161" s="10">
        <v>0</v>
      </c>
      <c r="AN161" s="10">
        <v>0</v>
      </c>
      <c r="AO161" s="10">
        <v>0</v>
      </c>
      <c r="AQ161" s="10">
        <v>0.10628098122906696</v>
      </c>
      <c r="AR161" s="10">
        <v>0.15226763628645085</v>
      </c>
      <c r="AS161" s="10">
        <v>0.30637505906859797</v>
      </c>
      <c r="AT161" s="10">
        <v>2.4976030588830733</v>
      </c>
      <c r="AU161" s="10">
        <v>3.4746988720633164E-2</v>
      </c>
      <c r="AV161" s="10">
        <v>1.9353060832144695</v>
      </c>
      <c r="AW161" s="10">
        <v>4.4676561308181757</v>
      </c>
      <c r="AX161" s="10" t="s">
        <v>33</v>
      </c>
      <c r="AY161" s="10" t="s">
        <v>33</v>
      </c>
      <c r="AZ161" s="10" t="s">
        <v>33</v>
      </c>
      <c r="BA161" s="10" t="s">
        <v>33</v>
      </c>
      <c r="BB161" s="10">
        <v>157</v>
      </c>
      <c r="BC161" s="10">
        <v>155</v>
      </c>
      <c r="BE161" s="10" t="s">
        <v>97</v>
      </c>
      <c r="BF161" s="10" t="s">
        <v>1950</v>
      </c>
      <c r="BG161" s="10">
        <v>0.30637505906859797</v>
      </c>
      <c r="BH161" s="10">
        <v>233.45431690335607</v>
      </c>
      <c r="BI161" s="10">
        <v>161</v>
      </c>
      <c r="BJ161" s="10" t="s">
        <v>33</v>
      </c>
      <c r="BL161" s="10" t="s">
        <v>33</v>
      </c>
      <c r="BM161" s="10" t="s">
        <v>33</v>
      </c>
      <c r="BP161" s="10" t="s">
        <v>33</v>
      </c>
      <c r="BQ161" s="10" t="s">
        <v>33</v>
      </c>
      <c r="BR161" s="10" t="s">
        <v>33</v>
      </c>
      <c r="BS161" s="11" t="s">
        <v>33</v>
      </c>
      <c r="BT161" s="11" t="s">
        <v>33</v>
      </c>
      <c r="BU161" s="10">
        <v>161</v>
      </c>
    </row>
    <row r="162" spans="1:73" s="10" customFormat="1" x14ac:dyDescent="0.45">
      <c r="A162" s="10">
        <v>67</v>
      </c>
      <c r="D162" s="10">
        <v>168</v>
      </c>
      <c r="E162" s="10" t="s">
        <v>33</v>
      </c>
      <c r="F162" s="10">
        <v>156</v>
      </c>
      <c r="H162" s="10">
        <v>65</v>
      </c>
      <c r="J162" s="10" t="s">
        <v>98</v>
      </c>
      <c r="K162" s="10">
        <v>0</v>
      </c>
      <c r="L162" s="10">
        <v>1</v>
      </c>
      <c r="M162" s="10" t="s">
        <v>33</v>
      </c>
      <c r="N162" s="10">
        <v>1</v>
      </c>
      <c r="T162" s="10">
        <v>0.9797958971132712</v>
      </c>
      <c r="W162" s="10">
        <v>6.2353829072479581</v>
      </c>
      <c r="X162" s="10" t="s">
        <v>99</v>
      </c>
      <c r="Y162" s="10">
        <v>1.7320508075688772</v>
      </c>
      <c r="AB162" s="10">
        <v>20.801930198902216</v>
      </c>
      <c r="AC162" s="10">
        <v>0.8</v>
      </c>
      <c r="AD162" s="10">
        <v>0</v>
      </c>
      <c r="AE162" s="10">
        <v>0</v>
      </c>
      <c r="AH162" s="10">
        <v>1</v>
      </c>
      <c r="AJ162" s="10">
        <v>1</v>
      </c>
      <c r="AK162" s="10">
        <v>1</v>
      </c>
      <c r="AL162" s="10">
        <v>0.9797958971132712</v>
      </c>
      <c r="AM162" s="10">
        <v>6.2353829072479581</v>
      </c>
      <c r="AN162" s="10">
        <v>0.8</v>
      </c>
      <c r="AO162" s="10">
        <v>0</v>
      </c>
      <c r="AQ162" s="10">
        <v>5.4826932946103391</v>
      </c>
      <c r="AR162" s="10">
        <v>21.957558818527058</v>
      </c>
      <c r="AS162" s="10">
        <v>29.907464095712051</v>
      </c>
      <c r="AT162" s="10">
        <v>128.84329242334297</v>
      </c>
      <c r="AU162" s="10">
        <v>85.687021482919377</v>
      </c>
      <c r="AV162" s="10">
        <v>354.43659457335434</v>
      </c>
      <c r="AW162" s="10">
        <v>568.96690847961668</v>
      </c>
      <c r="AX162" s="10">
        <v>1</v>
      </c>
      <c r="AY162" s="10">
        <v>105.94105589126796</v>
      </c>
      <c r="AZ162" s="10" t="s">
        <v>33</v>
      </c>
      <c r="BA162" s="10">
        <v>168</v>
      </c>
      <c r="BB162" s="10" t="s">
        <v>33</v>
      </c>
      <c r="BC162" s="10">
        <v>156</v>
      </c>
      <c r="BE162" s="10" t="s">
        <v>33</v>
      </c>
      <c r="BF162" s="10" t="s">
        <v>33</v>
      </c>
      <c r="BG162" s="10" t="s">
        <v>33</v>
      </c>
      <c r="BH162" s="10" t="s">
        <v>33</v>
      </c>
      <c r="BI162" s="10" t="s">
        <v>33</v>
      </c>
      <c r="BJ162" s="10" t="s">
        <v>33</v>
      </c>
      <c r="BL162" s="10" t="s">
        <v>33</v>
      </c>
      <c r="BM162" s="10" t="s">
        <v>33</v>
      </c>
      <c r="BP162" s="10" t="s">
        <v>34</v>
      </c>
      <c r="BQ162" s="10">
        <v>0</v>
      </c>
      <c r="BR162" s="10" t="s">
        <v>98</v>
      </c>
      <c r="BS162" s="11">
        <v>29.907464095712051</v>
      </c>
      <c r="BT162" s="11">
        <v>568.96690847961668</v>
      </c>
      <c r="BU162" s="10">
        <v>162</v>
      </c>
    </row>
    <row r="163" spans="1:73" s="10" customFormat="1" x14ac:dyDescent="0.45">
      <c r="A163" s="10" t="s">
        <v>33</v>
      </c>
      <c r="D163" s="10" t="s">
        <v>33</v>
      </c>
      <c r="E163" s="10">
        <v>162</v>
      </c>
      <c r="F163" s="10">
        <v>168</v>
      </c>
      <c r="H163" s="10">
        <v>68</v>
      </c>
      <c r="J163" s="10">
        <v>0</v>
      </c>
      <c r="K163" s="10" t="s">
        <v>100</v>
      </c>
      <c r="L163" s="10" t="s">
        <v>33</v>
      </c>
      <c r="M163" s="10">
        <v>5.9160797830996161</v>
      </c>
      <c r="N163" s="10">
        <v>5.9160797830996161</v>
      </c>
      <c r="T163" s="10">
        <v>0</v>
      </c>
      <c r="W163" s="10">
        <v>0</v>
      </c>
      <c r="X163" s="10">
        <v>0</v>
      </c>
      <c r="Y163" s="10">
        <v>0</v>
      </c>
      <c r="AB163" s="10">
        <v>0</v>
      </c>
      <c r="AC163" s="10">
        <v>0</v>
      </c>
      <c r="AD163" s="10">
        <v>0</v>
      </c>
      <c r="AE163" s="10">
        <v>0</v>
      </c>
      <c r="AH163" s="10">
        <v>1</v>
      </c>
      <c r="AJ163" s="10">
        <v>1</v>
      </c>
      <c r="AK163" s="10">
        <v>5.9160797830996161</v>
      </c>
      <c r="AL163" s="10">
        <v>0</v>
      </c>
      <c r="AM163" s="10">
        <v>0</v>
      </c>
      <c r="AN163" s="10">
        <v>0</v>
      </c>
      <c r="AO163" s="10">
        <v>0</v>
      </c>
      <c r="AQ163" s="10">
        <v>4.1165545528231657</v>
      </c>
      <c r="AR163" s="10">
        <v>8.8935068760025775</v>
      </c>
      <c r="AS163" s="10">
        <v>14.862510977596168</v>
      </c>
      <c r="AT163" s="10">
        <v>96.73903199134439</v>
      </c>
      <c r="AU163" s="10">
        <v>32.747061004282834</v>
      </c>
      <c r="AV163" s="10">
        <v>248.08560671912383</v>
      </c>
      <c r="AW163" s="10">
        <v>377.57169971475105</v>
      </c>
      <c r="AX163" s="10" t="s">
        <v>33</v>
      </c>
      <c r="AY163" s="10" t="s">
        <v>33</v>
      </c>
      <c r="AZ163" s="10" t="s">
        <v>33</v>
      </c>
      <c r="BA163" s="10" t="s">
        <v>33</v>
      </c>
      <c r="BB163" s="10">
        <v>162</v>
      </c>
      <c r="BC163" s="10">
        <v>168</v>
      </c>
      <c r="BE163" s="10" t="s">
        <v>98</v>
      </c>
      <c r="BF163" s="10" t="s">
        <v>1951</v>
      </c>
      <c r="BG163" s="10">
        <v>14.862510977596168</v>
      </c>
      <c r="BH163" s="10">
        <v>21835.578857594581</v>
      </c>
      <c r="BI163" s="10">
        <v>163</v>
      </c>
      <c r="BJ163" s="10" t="s">
        <v>33</v>
      </c>
      <c r="BL163" s="10" t="s">
        <v>33</v>
      </c>
      <c r="BM163" s="10" t="s">
        <v>33</v>
      </c>
      <c r="BP163" s="10" t="s">
        <v>33</v>
      </c>
      <c r="BQ163" s="10">
        <v>0</v>
      </c>
      <c r="BR163" s="10" t="s">
        <v>33</v>
      </c>
      <c r="BS163" s="11">
        <v>14.862510977596168</v>
      </c>
      <c r="BT163" s="11">
        <v>377.57169971475105</v>
      </c>
      <c r="BU163" s="10">
        <v>163</v>
      </c>
    </row>
    <row r="164" spans="1:73" s="10" customFormat="1" x14ac:dyDescent="0.45">
      <c r="A164" s="10" t="s">
        <v>33</v>
      </c>
      <c r="D164" s="10" t="s">
        <v>33</v>
      </c>
      <c r="E164" s="10">
        <v>162</v>
      </c>
      <c r="F164" s="10">
        <v>169</v>
      </c>
      <c r="H164" s="10">
        <v>69</v>
      </c>
      <c r="J164" s="10" t="s">
        <v>33</v>
      </c>
      <c r="K164" s="10" t="s">
        <v>101</v>
      </c>
      <c r="L164" s="10" t="s">
        <v>33</v>
      </c>
      <c r="M164" s="10">
        <v>1.2247448713915889</v>
      </c>
      <c r="N164" s="10">
        <v>1.2247448713915889</v>
      </c>
      <c r="T164" s="10">
        <v>0</v>
      </c>
      <c r="W164" s="10">
        <v>0</v>
      </c>
      <c r="X164" s="10">
        <v>0</v>
      </c>
      <c r="Y164" s="10">
        <v>0</v>
      </c>
      <c r="AB164" s="10">
        <v>0</v>
      </c>
      <c r="AC164" s="10">
        <v>0</v>
      </c>
      <c r="AD164" s="10">
        <v>0</v>
      </c>
      <c r="AE164" s="10">
        <v>0</v>
      </c>
      <c r="AH164" s="10">
        <v>1</v>
      </c>
      <c r="AJ164" s="10">
        <v>1</v>
      </c>
      <c r="AK164" s="10">
        <v>1.2247448713915889</v>
      </c>
      <c r="AL164" s="10">
        <v>0</v>
      </c>
      <c r="AM164" s="10">
        <v>0</v>
      </c>
      <c r="AN164" s="10">
        <v>0</v>
      </c>
      <c r="AO164" s="10">
        <v>0</v>
      </c>
      <c r="AQ164" s="10">
        <v>0</v>
      </c>
      <c r="AR164" s="10">
        <v>2.5279765359562294</v>
      </c>
      <c r="AS164" s="10">
        <v>2.5279765359562294</v>
      </c>
      <c r="AT164" s="10">
        <v>0</v>
      </c>
      <c r="AU164" s="10">
        <v>0</v>
      </c>
      <c r="AV164" s="10">
        <v>62.636877134132035</v>
      </c>
      <c r="AW164" s="10">
        <v>62.636877134132035</v>
      </c>
      <c r="AX164" s="10" t="s">
        <v>33</v>
      </c>
      <c r="AY164" s="10" t="s">
        <v>33</v>
      </c>
      <c r="AZ164" s="10" t="s">
        <v>33</v>
      </c>
      <c r="BA164" s="10" t="s">
        <v>33</v>
      </c>
      <c r="BB164" s="10">
        <v>162</v>
      </c>
      <c r="BC164" s="10">
        <v>169</v>
      </c>
      <c r="BE164" s="10" t="s">
        <v>98</v>
      </c>
      <c r="BF164" s="10" t="s">
        <v>1952</v>
      </c>
      <c r="BG164" s="10">
        <v>2.5279765359562294</v>
      </c>
      <c r="BH164" s="10">
        <v>3590.7364595477652</v>
      </c>
      <c r="BI164" s="10">
        <v>164</v>
      </c>
      <c r="BJ164" s="10" t="s">
        <v>33</v>
      </c>
      <c r="BL164" s="10" t="s">
        <v>33</v>
      </c>
      <c r="BM164" s="10" t="s">
        <v>33</v>
      </c>
      <c r="BP164" s="10" t="s">
        <v>33</v>
      </c>
      <c r="BQ164" s="10" t="s">
        <v>33</v>
      </c>
      <c r="BR164" s="10" t="s">
        <v>33</v>
      </c>
      <c r="BS164" s="11" t="s">
        <v>33</v>
      </c>
      <c r="BT164" s="11" t="s">
        <v>33</v>
      </c>
      <c r="BU164" s="10">
        <v>164</v>
      </c>
    </row>
    <row r="165" spans="1:73" s="10" customFormat="1" x14ac:dyDescent="0.45">
      <c r="A165" s="10" t="s">
        <v>33</v>
      </c>
      <c r="D165" s="10" t="s">
        <v>33</v>
      </c>
      <c r="E165" s="10">
        <v>162</v>
      </c>
      <c r="F165" s="10">
        <v>170</v>
      </c>
      <c r="H165" s="10">
        <v>70</v>
      </c>
      <c r="J165" s="10" t="s">
        <v>33</v>
      </c>
      <c r="K165" s="10" t="s">
        <v>102</v>
      </c>
      <c r="L165" s="10" t="s">
        <v>33</v>
      </c>
      <c r="M165" s="10">
        <v>2.2360679774997898</v>
      </c>
      <c r="N165" s="10">
        <v>2.2360679774997898</v>
      </c>
      <c r="T165" s="10">
        <v>0</v>
      </c>
      <c r="W165" s="10">
        <v>0</v>
      </c>
      <c r="X165" s="10">
        <v>0</v>
      </c>
      <c r="Y165" s="10">
        <v>0</v>
      </c>
      <c r="AB165" s="10">
        <v>0</v>
      </c>
      <c r="AC165" s="10">
        <v>0</v>
      </c>
      <c r="AD165" s="10">
        <v>0</v>
      </c>
      <c r="AE165" s="10">
        <v>0</v>
      </c>
      <c r="AH165" s="10">
        <v>1</v>
      </c>
      <c r="AJ165" s="10">
        <v>1</v>
      </c>
      <c r="AK165" s="10">
        <v>2.2360679774997898</v>
      </c>
      <c r="AL165" s="10">
        <v>0</v>
      </c>
      <c r="AM165" s="10">
        <v>0</v>
      </c>
      <c r="AN165" s="10">
        <v>0</v>
      </c>
      <c r="AO165" s="10">
        <v>0</v>
      </c>
      <c r="AQ165" s="10">
        <v>0.38634284467390256</v>
      </c>
      <c r="AR165" s="10">
        <v>2.4520903798614344</v>
      </c>
      <c r="AS165" s="10">
        <v>3.0122875046385928</v>
      </c>
      <c r="AT165" s="10">
        <v>9.0790568498367108</v>
      </c>
      <c r="AU165" s="10">
        <v>32.138030279734323</v>
      </c>
      <c r="AV165" s="10">
        <v>30.450733902840653</v>
      </c>
      <c r="AW165" s="10">
        <v>71.667821032411695</v>
      </c>
      <c r="AX165" s="10" t="s">
        <v>33</v>
      </c>
      <c r="AY165" s="10" t="s">
        <v>33</v>
      </c>
      <c r="AZ165" s="10" t="s">
        <v>33</v>
      </c>
      <c r="BA165" s="10" t="s">
        <v>33</v>
      </c>
      <c r="BB165" s="10">
        <v>162</v>
      </c>
      <c r="BC165" s="10">
        <v>170</v>
      </c>
      <c r="BE165" s="10" t="s">
        <v>98</v>
      </c>
      <c r="BF165" s="10" t="s">
        <v>1953</v>
      </c>
      <c r="BG165" s="10">
        <v>3.0122875046385928</v>
      </c>
      <c r="BH165" s="10">
        <v>3283.460671849467</v>
      </c>
      <c r="BI165" s="10">
        <v>165</v>
      </c>
      <c r="BJ165" s="10" t="s">
        <v>33</v>
      </c>
      <c r="BL165" s="10" t="s">
        <v>33</v>
      </c>
      <c r="BM165" s="10" t="s">
        <v>33</v>
      </c>
      <c r="BP165" s="10" t="s">
        <v>33</v>
      </c>
      <c r="BQ165" s="10" t="s">
        <v>33</v>
      </c>
      <c r="BR165" s="10" t="s">
        <v>33</v>
      </c>
      <c r="BS165" s="11" t="s">
        <v>33</v>
      </c>
      <c r="BT165" s="11" t="s">
        <v>33</v>
      </c>
      <c r="BU165" s="10">
        <v>165</v>
      </c>
    </row>
    <row r="166" spans="1:73" s="10" customFormat="1" x14ac:dyDescent="0.45">
      <c r="A166" s="10" t="s">
        <v>33</v>
      </c>
      <c r="D166" s="10" t="s">
        <v>33</v>
      </c>
      <c r="E166" s="10">
        <v>162</v>
      </c>
      <c r="F166" s="10">
        <v>45</v>
      </c>
      <c r="H166" s="10">
        <v>22</v>
      </c>
      <c r="J166" s="10" t="s">
        <v>33</v>
      </c>
      <c r="K166" s="10" t="s">
        <v>52</v>
      </c>
      <c r="L166" s="10" t="s">
        <v>33</v>
      </c>
      <c r="M166" s="10">
        <v>3.1622776601683798E-2</v>
      </c>
      <c r="N166" s="10">
        <v>3.1622776601683798E-2</v>
      </c>
      <c r="T166" s="10">
        <v>0</v>
      </c>
      <c r="W166" s="10">
        <v>0</v>
      </c>
      <c r="X166" s="10">
        <v>0</v>
      </c>
      <c r="Y166" s="10">
        <v>0</v>
      </c>
      <c r="AB166" s="10">
        <v>0</v>
      </c>
      <c r="AC166" s="10">
        <v>0</v>
      </c>
      <c r="AD166" s="10">
        <v>0</v>
      </c>
      <c r="AE166" s="10">
        <v>0</v>
      </c>
      <c r="AH166" s="10">
        <v>1</v>
      </c>
      <c r="AJ166" s="10">
        <v>1</v>
      </c>
      <c r="AK166" s="10">
        <v>3.1622776601683798E-2</v>
      </c>
      <c r="AL166" s="10">
        <v>0</v>
      </c>
      <c r="AM166" s="10">
        <v>0</v>
      </c>
      <c r="AN166" s="10">
        <v>0</v>
      </c>
      <c r="AO166" s="10">
        <v>0</v>
      </c>
      <c r="AQ166" s="10">
        <v>0</v>
      </c>
      <c r="AR166" s="10">
        <v>0.11449764815705332</v>
      </c>
      <c r="AS166" s="10">
        <v>0.11449764815705332</v>
      </c>
      <c r="AT166" s="10">
        <v>0</v>
      </c>
      <c r="AU166" s="10">
        <v>0</v>
      </c>
      <c r="AV166" s="10">
        <v>1.5325966647223699</v>
      </c>
      <c r="AW166" s="10">
        <v>1.5325966647223699</v>
      </c>
      <c r="AX166" s="10" t="s">
        <v>33</v>
      </c>
      <c r="AY166" s="10" t="s">
        <v>33</v>
      </c>
      <c r="AZ166" s="10" t="s">
        <v>33</v>
      </c>
      <c r="BA166" s="10" t="s">
        <v>33</v>
      </c>
      <c r="BB166" s="10">
        <v>162</v>
      </c>
      <c r="BC166" s="10">
        <v>45</v>
      </c>
      <c r="BE166" s="10" t="s">
        <v>98</v>
      </c>
      <c r="BF166" s="10" t="s">
        <v>1954</v>
      </c>
      <c r="BG166" s="10">
        <v>0.11449764815705332</v>
      </c>
      <c r="BH166" s="10">
        <v>16.494705898459891</v>
      </c>
      <c r="BI166" s="10">
        <v>166</v>
      </c>
      <c r="BJ166" s="10" t="s">
        <v>33</v>
      </c>
      <c r="BL166" s="10" t="s">
        <v>33</v>
      </c>
      <c r="BM166" s="10" t="s">
        <v>33</v>
      </c>
      <c r="BP166" s="10" t="s">
        <v>33</v>
      </c>
      <c r="BQ166" s="10" t="s">
        <v>33</v>
      </c>
      <c r="BR166" s="10" t="s">
        <v>33</v>
      </c>
      <c r="BS166" s="11" t="s">
        <v>33</v>
      </c>
      <c r="BT166" s="11" t="s">
        <v>33</v>
      </c>
      <c r="BU166" s="10">
        <v>166</v>
      </c>
    </row>
    <row r="167" spans="1:73" s="10" customFormat="1" x14ac:dyDescent="0.45">
      <c r="A167" s="10" t="s">
        <v>33</v>
      </c>
      <c r="D167" s="10" t="s">
        <v>33</v>
      </c>
      <c r="E167" s="10">
        <v>162</v>
      </c>
      <c r="F167" s="10">
        <v>78</v>
      </c>
      <c r="H167" s="10">
        <v>33</v>
      </c>
      <c r="J167" s="10" t="s">
        <v>33</v>
      </c>
      <c r="K167" s="10" t="s">
        <v>63</v>
      </c>
      <c r="L167" s="10" t="s">
        <v>33</v>
      </c>
      <c r="M167" s="10">
        <v>0.70710678118654757</v>
      </c>
      <c r="N167" s="10">
        <v>0.70710678118654757</v>
      </c>
      <c r="T167" s="10">
        <v>0</v>
      </c>
      <c r="W167" s="10">
        <v>0</v>
      </c>
      <c r="X167" s="10">
        <v>0</v>
      </c>
      <c r="Y167" s="10">
        <v>0</v>
      </c>
      <c r="AB167" s="10">
        <v>0</v>
      </c>
      <c r="AC167" s="10">
        <v>0</v>
      </c>
      <c r="AD167" s="10">
        <v>0</v>
      </c>
      <c r="AE167" s="10">
        <v>0</v>
      </c>
      <c r="AH167" s="10">
        <v>1</v>
      </c>
      <c r="AJ167" s="10">
        <v>1</v>
      </c>
      <c r="AK167" s="10">
        <v>0.70710678118654757</v>
      </c>
      <c r="AL167" s="10">
        <v>0</v>
      </c>
      <c r="AM167" s="10">
        <v>0</v>
      </c>
      <c r="AN167" s="10">
        <v>0</v>
      </c>
      <c r="AO167" s="10">
        <v>0</v>
      </c>
      <c r="AQ167" s="10">
        <v>0</v>
      </c>
      <c r="AR167" s="10">
        <v>0.93410447130180507</v>
      </c>
      <c r="AS167" s="10">
        <v>0.93410447130180507</v>
      </c>
      <c r="AT167" s="10">
        <v>0</v>
      </c>
      <c r="AU167" s="10">
        <v>0</v>
      </c>
      <c r="AV167" s="10">
        <v>11.730780152535472</v>
      </c>
      <c r="AW167" s="10">
        <v>11.730780152535472</v>
      </c>
      <c r="AX167" s="10" t="s">
        <v>33</v>
      </c>
      <c r="AY167" s="10" t="s">
        <v>33</v>
      </c>
      <c r="AZ167" s="10" t="s">
        <v>33</v>
      </c>
      <c r="BA167" s="10" t="s">
        <v>33</v>
      </c>
      <c r="BB167" s="10">
        <v>162</v>
      </c>
      <c r="BC167" s="10">
        <v>78</v>
      </c>
      <c r="BE167" s="10" t="s">
        <v>98</v>
      </c>
      <c r="BF167" s="10" t="s">
        <v>1955</v>
      </c>
      <c r="BG167" s="10">
        <v>0.93410447130180507</v>
      </c>
      <c r="BH167" s="10">
        <v>86.504722309733765</v>
      </c>
      <c r="BI167" s="10">
        <v>167</v>
      </c>
      <c r="BJ167" s="10" t="s">
        <v>33</v>
      </c>
      <c r="BL167" s="10" t="s">
        <v>33</v>
      </c>
      <c r="BM167" s="10" t="s">
        <v>33</v>
      </c>
      <c r="BP167" s="10" t="s">
        <v>33</v>
      </c>
      <c r="BQ167" s="10" t="s">
        <v>33</v>
      </c>
      <c r="BR167" s="10" t="s">
        <v>33</v>
      </c>
      <c r="BS167" s="11" t="s">
        <v>33</v>
      </c>
      <c r="BT167" s="11" t="s">
        <v>33</v>
      </c>
      <c r="BU167" s="10">
        <v>167</v>
      </c>
    </row>
    <row r="168" spans="1:73" s="10" customFormat="1" x14ac:dyDescent="0.45">
      <c r="A168" s="10">
        <v>68</v>
      </c>
      <c r="D168" s="10">
        <v>169</v>
      </c>
      <c r="E168" s="10" t="s">
        <v>33</v>
      </c>
      <c r="F168" s="10">
        <v>163</v>
      </c>
      <c r="H168" s="10" t="s">
        <v>33</v>
      </c>
      <c r="J168" s="10" t="s">
        <v>100</v>
      </c>
      <c r="K168" s="10">
        <v>1845</v>
      </c>
      <c r="L168" s="10">
        <v>1</v>
      </c>
      <c r="M168" s="10" t="s">
        <v>33</v>
      </c>
      <c r="N168" s="10">
        <v>1</v>
      </c>
      <c r="T168" s="10">
        <v>0</v>
      </c>
      <c r="W168" s="10">
        <v>0</v>
      </c>
      <c r="X168" s="10">
        <v>0</v>
      </c>
      <c r="Y168" s="10">
        <v>0</v>
      </c>
      <c r="AB168" s="10">
        <v>0</v>
      </c>
      <c r="AC168" s="10">
        <v>0</v>
      </c>
      <c r="AD168" s="10">
        <v>12.33</v>
      </c>
      <c r="AE168" s="10">
        <v>177.43</v>
      </c>
      <c r="AH168" s="10">
        <v>1</v>
      </c>
      <c r="AJ168" s="10">
        <v>1</v>
      </c>
      <c r="AK168" s="10">
        <v>1</v>
      </c>
      <c r="AL168" s="10">
        <v>0</v>
      </c>
      <c r="AM168" s="10">
        <v>0</v>
      </c>
      <c r="AN168" s="10">
        <v>0</v>
      </c>
      <c r="AO168" s="10">
        <v>12.33</v>
      </c>
      <c r="AQ168" s="10">
        <v>0.69582471902810894</v>
      </c>
      <c r="AR168" s="10">
        <v>1.5032770351421791</v>
      </c>
      <c r="AS168" s="10">
        <v>2.5122228777329374</v>
      </c>
      <c r="AT168" s="10">
        <v>16.351880897160559</v>
      </c>
      <c r="AU168" s="10">
        <v>5.5352635875247849</v>
      </c>
      <c r="AV168" s="10">
        <v>41.934121211114594</v>
      </c>
      <c r="AW168" s="10">
        <v>63.821265695799937</v>
      </c>
      <c r="AX168" s="10">
        <v>5.9160797830996161</v>
      </c>
      <c r="AY168" s="10">
        <v>12.33</v>
      </c>
      <c r="AZ168" s="10" t="s">
        <v>33</v>
      </c>
      <c r="BA168" s="10">
        <v>169</v>
      </c>
      <c r="BB168" s="10" t="s">
        <v>33</v>
      </c>
      <c r="BC168" s="10">
        <v>163</v>
      </c>
      <c r="BE168" s="10" t="s">
        <v>33</v>
      </c>
      <c r="BF168" s="10" t="s">
        <v>33</v>
      </c>
      <c r="BG168" s="10" t="s">
        <v>33</v>
      </c>
      <c r="BH168" s="10" t="s">
        <v>33</v>
      </c>
      <c r="BI168" s="10" t="s">
        <v>33</v>
      </c>
      <c r="BJ168" s="10" t="s">
        <v>33</v>
      </c>
      <c r="BL168" s="10" t="s">
        <v>33</v>
      </c>
      <c r="BM168" s="10" t="s">
        <v>33</v>
      </c>
      <c r="BP168" s="10" t="s">
        <v>34</v>
      </c>
      <c r="BQ168" s="10">
        <v>0</v>
      </c>
      <c r="BR168" s="10" t="s">
        <v>33</v>
      </c>
      <c r="BS168" s="11">
        <v>2.5122228777329374</v>
      </c>
      <c r="BT168" s="11">
        <v>63.821265695799937</v>
      </c>
      <c r="BU168" s="10">
        <v>168</v>
      </c>
    </row>
    <row r="169" spans="1:73" s="10" customFormat="1" x14ac:dyDescent="0.45">
      <c r="A169" s="10">
        <v>69</v>
      </c>
      <c r="D169" s="10">
        <v>170</v>
      </c>
      <c r="E169" s="10" t="s">
        <v>33</v>
      </c>
      <c r="F169" s="10">
        <v>164</v>
      </c>
      <c r="H169" s="10" t="s">
        <v>33</v>
      </c>
      <c r="J169" s="10" t="s">
        <v>101</v>
      </c>
      <c r="K169" s="10">
        <v>0</v>
      </c>
      <c r="L169" s="10">
        <v>1</v>
      </c>
      <c r="M169" s="10" t="s">
        <v>33</v>
      </c>
      <c r="N169" s="10">
        <v>1</v>
      </c>
      <c r="T169" s="10">
        <v>0</v>
      </c>
      <c r="W169" s="10">
        <v>0</v>
      </c>
      <c r="X169" s="10">
        <v>0</v>
      </c>
      <c r="Y169" s="10">
        <v>0</v>
      </c>
      <c r="AB169" s="10">
        <v>0</v>
      </c>
      <c r="AC169" s="10">
        <v>0</v>
      </c>
      <c r="AD169" s="12">
        <v>2.0640841982737781</v>
      </c>
      <c r="AE169" s="12">
        <v>51.142796020008873</v>
      </c>
      <c r="AH169" s="10">
        <v>1</v>
      </c>
      <c r="AJ169" s="10">
        <v>1</v>
      </c>
      <c r="AK169" s="10">
        <v>1</v>
      </c>
      <c r="AL169" s="10">
        <v>0</v>
      </c>
      <c r="AM169" s="10">
        <v>0</v>
      </c>
      <c r="AN169" s="10">
        <v>0</v>
      </c>
      <c r="AO169" s="10">
        <v>9.74</v>
      </c>
      <c r="AQ169" s="10">
        <v>0</v>
      </c>
      <c r="AR169" s="10">
        <v>2.0640841982737781</v>
      </c>
      <c r="AS169" s="10">
        <v>2.0640841982737781</v>
      </c>
      <c r="AT169" s="10">
        <v>0</v>
      </c>
      <c r="AU169" s="10">
        <v>0</v>
      </c>
      <c r="AV169" s="10">
        <v>51.142796020008873</v>
      </c>
      <c r="AW169" s="10">
        <v>51.142796020008873</v>
      </c>
      <c r="AX169" s="10">
        <v>1.2247448713915889</v>
      </c>
      <c r="AY169" s="10">
        <v>9.74</v>
      </c>
      <c r="AZ169" s="10" t="s">
        <v>33</v>
      </c>
      <c r="BA169" s="10">
        <v>170</v>
      </c>
      <c r="BB169" s="10" t="s">
        <v>33</v>
      </c>
      <c r="BC169" s="10">
        <v>164</v>
      </c>
      <c r="BE169" s="10" t="s">
        <v>33</v>
      </c>
      <c r="BF169" s="10" t="s">
        <v>33</v>
      </c>
      <c r="BG169" s="10" t="s">
        <v>33</v>
      </c>
      <c r="BH169" s="10" t="s">
        <v>33</v>
      </c>
      <c r="BI169" s="10" t="s">
        <v>33</v>
      </c>
      <c r="BJ169" s="10" t="s">
        <v>33</v>
      </c>
      <c r="BL169" s="10" t="s">
        <v>33</v>
      </c>
      <c r="BM169" s="10" t="s">
        <v>33</v>
      </c>
      <c r="BP169" s="10" t="s">
        <v>34</v>
      </c>
      <c r="BQ169" s="10">
        <v>0</v>
      </c>
      <c r="BR169" s="10" t="s">
        <v>101</v>
      </c>
      <c r="BS169" s="11">
        <v>2.0640841982737781</v>
      </c>
      <c r="BT169" s="11">
        <v>51.142796020008873</v>
      </c>
      <c r="BU169" s="10">
        <v>169</v>
      </c>
    </row>
    <row r="170" spans="1:73" s="10" customFormat="1" x14ac:dyDescent="0.45">
      <c r="A170" s="10">
        <v>70</v>
      </c>
      <c r="D170" s="10">
        <v>171</v>
      </c>
      <c r="E170" s="10" t="s">
        <v>33</v>
      </c>
      <c r="F170" s="10">
        <v>165</v>
      </c>
      <c r="H170" s="10" t="s">
        <v>33</v>
      </c>
      <c r="J170" s="10" t="s">
        <v>102</v>
      </c>
      <c r="K170" s="10">
        <v>1015</v>
      </c>
      <c r="L170" s="10">
        <v>1</v>
      </c>
      <c r="M170" s="10" t="s">
        <v>33</v>
      </c>
      <c r="N170" s="10">
        <v>1</v>
      </c>
      <c r="T170" s="10">
        <v>0</v>
      </c>
      <c r="W170" s="10">
        <v>0</v>
      </c>
      <c r="X170" s="10">
        <v>0</v>
      </c>
      <c r="Y170" s="10">
        <v>0</v>
      </c>
      <c r="AB170" s="10">
        <v>0</v>
      </c>
      <c r="AC170" s="10">
        <v>0</v>
      </c>
      <c r="AD170" s="10">
        <v>4.6399999999999997</v>
      </c>
      <c r="AE170" s="10">
        <v>70.59</v>
      </c>
      <c r="AH170" s="10">
        <v>1</v>
      </c>
      <c r="AJ170" s="10">
        <v>1</v>
      </c>
      <c r="AK170" s="10">
        <v>1</v>
      </c>
      <c r="AL170" s="10">
        <v>0</v>
      </c>
      <c r="AM170" s="10">
        <v>0</v>
      </c>
      <c r="AN170" s="10">
        <v>0</v>
      </c>
      <c r="AO170" s="10">
        <v>4.6399999999999997</v>
      </c>
      <c r="AQ170" s="10">
        <v>0.17277777266229774</v>
      </c>
      <c r="AR170" s="10">
        <v>1.0966081552686897</v>
      </c>
      <c r="AS170" s="10">
        <v>1.3471359256290214</v>
      </c>
      <c r="AT170" s="10">
        <v>4.0602776575639972</v>
      </c>
      <c r="AU170" s="10">
        <v>14.372564073686505</v>
      </c>
      <c r="AV170" s="10">
        <v>13.617982194301835</v>
      </c>
      <c r="AW170" s="10">
        <v>32.050823925552336</v>
      </c>
      <c r="AX170" s="10">
        <v>2.2360679774997898</v>
      </c>
      <c r="AY170" s="10">
        <v>4.6399999999999997</v>
      </c>
      <c r="AZ170" s="10" t="s">
        <v>33</v>
      </c>
      <c r="BA170" s="10">
        <v>171</v>
      </c>
      <c r="BB170" s="10" t="s">
        <v>33</v>
      </c>
      <c r="BC170" s="10">
        <v>165</v>
      </c>
      <c r="BE170" s="10" t="s">
        <v>33</v>
      </c>
      <c r="BF170" s="10" t="s">
        <v>33</v>
      </c>
      <c r="BG170" s="10" t="s">
        <v>33</v>
      </c>
      <c r="BH170" s="10" t="s">
        <v>33</v>
      </c>
      <c r="BI170" s="10" t="s">
        <v>33</v>
      </c>
      <c r="BJ170" s="10" t="s">
        <v>33</v>
      </c>
      <c r="BL170" s="10" t="s">
        <v>33</v>
      </c>
      <c r="BM170" s="10" t="s">
        <v>33</v>
      </c>
      <c r="BP170" s="10" t="s">
        <v>34</v>
      </c>
      <c r="BQ170" s="10">
        <v>0</v>
      </c>
      <c r="BR170" s="10" t="s">
        <v>33</v>
      </c>
      <c r="BS170" s="11">
        <v>1.3471359256290214</v>
      </c>
      <c r="BT170" s="11">
        <v>32.050823925552336</v>
      </c>
      <c r="BU170" s="10">
        <v>170</v>
      </c>
    </row>
    <row r="171" spans="1:73" s="10" customFormat="1" x14ac:dyDescent="0.45">
      <c r="A171" s="10">
        <v>71</v>
      </c>
      <c r="D171" s="10">
        <v>177</v>
      </c>
      <c r="E171" s="10" t="s">
        <v>33</v>
      </c>
      <c r="F171" s="10">
        <v>171</v>
      </c>
      <c r="H171" s="10">
        <v>71</v>
      </c>
      <c r="J171" s="10" t="s">
        <v>103</v>
      </c>
      <c r="K171" s="10">
        <v>0</v>
      </c>
      <c r="L171" s="10">
        <v>1</v>
      </c>
      <c r="M171" s="10" t="s">
        <v>33</v>
      </c>
      <c r="N171" s="10">
        <v>1</v>
      </c>
      <c r="T171" s="10">
        <v>0.8660254037844386</v>
      </c>
      <c r="W171" s="10">
        <v>5.0911688245431428</v>
      </c>
      <c r="X171" s="10" t="s">
        <v>99</v>
      </c>
      <c r="Y171" s="10">
        <v>1.4142135623730951</v>
      </c>
      <c r="AB171" s="10">
        <v>16.984704884100871</v>
      </c>
      <c r="AC171" s="10">
        <v>0.6</v>
      </c>
      <c r="AD171" s="10">
        <v>0</v>
      </c>
      <c r="AE171" s="10">
        <v>0</v>
      </c>
      <c r="AH171" s="10">
        <v>1</v>
      </c>
      <c r="AJ171" s="10">
        <v>1</v>
      </c>
      <c r="AK171" s="10">
        <v>1</v>
      </c>
      <c r="AL171" s="10">
        <v>0.8660254037844386</v>
      </c>
      <c r="AM171" s="10">
        <v>5.0911688245431428</v>
      </c>
      <c r="AN171" s="10">
        <v>0.6</v>
      </c>
      <c r="AO171" s="10">
        <v>0</v>
      </c>
      <c r="AQ171" s="10">
        <v>20.281469678747484</v>
      </c>
      <c r="AR171" s="10">
        <v>70.976860616371368</v>
      </c>
      <c r="AS171" s="10">
        <v>100.38499165055522</v>
      </c>
      <c r="AT171" s="10">
        <v>476.61453745056588</v>
      </c>
      <c r="AU171" s="10">
        <v>673.09090092247766</v>
      </c>
      <c r="AV171" s="10">
        <v>601.14163739425385</v>
      </c>
      <c r="AW171" s="10">
        <v>1750.8470757672974</v>
      </c>
      <c r="AX171" s="10">
        <v>1</v>
      </c>
      <c r="AY171" s="10">
        <v>244.98503938284699</v>
      </c>
      <c r="AZ171" s="10" t="s">
        <v>33</v>
      </c>
      <c r="BA171" s="10">
        <v>177</v>
      </c>
      <c r="BB171" s="10" t="s">
        <v>33</v>
      </c>
      <c r="BC171" s="10">
        <v>171</v>
      </c>
      <c r="BE171" s="10" t="s">
        <v>33</v>
      </c>
      <c r="BF171" s="10" t="s">
        <v>33</v>
      </c>
      <c r="BG171" s="10" t="s">
        <v>33</v>
      </c>
      <c r="BH171" s="10" t="s">
        <v>33</v>
      </c>
      <c r="BI171" s="10" t="s">
        <v>33</v>
      </c>
      <c r="BJ171" s="10" t="s">
        <v>33</v>
      </c>
      <c r="BL171" s="10" t="s">
        <v>33</v>
      </c>
      <c r="BM171" s="10" t="s">
        <v>33</v>
      </c>
      <c r="BP171" s="10" t="s">
        <v>33</v>
      </c>
      <c r="BQ171" s="10">
        <v>0</v>
      </c>
      <c r="BR171" s="10" t="s">
        <v>103</v>
      </c>
      <c r="BS171" s="11">
        <v>100.38499165055522</v>
      </c>
      <c r="BT171" s="11">
        <v>1750.8470757672974</v>
      </c>
      <c r="BU171" s="10">
        <v>171</v>
      </c>
    </row>
    <row r="172" spans="1:73" s="10" customFormat="1" x14ac:dyDescent="0.45">
      <c r="A172" s="10" t="s">
        <v>33</v>
      </c>
      <c r="D172" s="10" t="s">
        <v>33</v>
      </c>
      <c r="E172" s="10">
        <v>171</v>
      </c>
      <c r="F172" s="10">
        <v>177</v>
      </c>
      <c r="H172" s="10">
        <v>72</v>
      </c>
      <c r="J172" s="10" t="s">
        <v>33</v>
      </c>
      <c r="K172" s="10" t="s">
        <v>801</v>
      </c>
      <c r="L172" s="10" t="s">
        <v>33</v>
      </c>
      <c r="M172" s="10">
        <v>3.872983346207417</v>
      </c>
      <c r="N172" s="10">
        <v>3.872983346207417</v>
      </c>
      <c r="T172" s="10">
        <v>0</v>
      </c>
      <c r="W172" s="10">
        <v>0</v>
      </c>
      <c r="X172" s="10">
        <v>0</v>
      </c>
      <c r="Y172" s="10">
        <v>0</v>
      </c>
      <c r="AB172" s="10">
        <v>0</v>
      </c>
      <c r="AC172" s="10">
        <v>0</v>
      </c>
      <c r="AD172" s="10">
        <v>0</v>
      </c>
      <c r="AE172" s="10">
        <v>0</v>
      </c>
      <c r="AH172" s="10">
        <v>1</v>
      </c>
      <c r="AJ172" s="10">
        <v>1</v>
      </c>
      <c r="AK172" s="10">
        <v>3.872983346207417</v>
      </c>
      <c r="AL172" s="10">
        <v>0</v>
      </c>
      <c r="AM172" s="10">
        <v>0</v>
      </c>
      <c r="AN172" s="10">
        <v>0</v>
      </c>
      <c r="AO172" s="10">
        <v>0</v>
      </c>
      <c r="AQ172" s="10">
        <v>17.817948145726806</v>
      </c>
      <c r="AR172" s="10">
        <v>58.64437524740665</v>
      </c>
      <c r="AS172" s="10">
        <v>84.480400058710515</v>
      </c>
      <c r="AT172" s="10">
        <v>418.72178142457994</v>
      </c>
      <c r="AU172" s="10">
        <v>578.54402880312</v>
      </c>
      <c r="AV172" s="10">
        <v>538.30504285812071</v>
      </c>
      <c r="AW172" s="10">
        <v>1535.5708530858205</v>
      </c>
      <c r="AX172" s="10" t="s">
        <v>33</v>
      </c>
      <c r="AY172" s="10" t="s">
        <v>33</v>
      </c>
      <c r="AZ172" s="10" t="s">
        <v>33</v>
      </c>
      <c r="BA172" s="10" t="s">
        <v>33</v>
      </c>
      <c r="BB172" s="10">
        <v>171</v>
      </c>
      <c r="BC172" s="10">
        <v>177</v>
      </c>
      <c r="BE172" s="10" t="s">
        <v>103</v>
      </c>
      <c r="BF172" s="10" t="s">
        <v>801</v>
      </c>
      <c r="BG172" s="10">
        <v>84.480400058710515</v>
      </c>
      <c r="BH172" s="10">
        <v>860120.0658071345</v>
      </c>
      <c r="BI172" s="10">
        <v>172</v>
      </c>
      <c r="BJ172" s="10" t="s">
        <v>33</v>
      </c>
      <c r="BL172" s="10" t="s">
        <v>33</v>
      </c>
      <c r="BM172" s="10" t="s">
        <v>33</v>
      </c>
      <c r="BP172" s="10" t="s">
        <v>33</v>
      </c>
      <c r="BQ172" s="10" t="s">
        <v>33</v>
      </c>
      <c r="BR172" s="10" t="s">
        <v>33</v>
      </c>
      <c r="BS172" s="11" t="s">
        <v>33</v>
      </c>
      <c r="BT172" s="11" t="s">
        <v>33</v>
      </c>
      <c r="BU172" s="10">
        <v>172</v>
      </c>
    </row>
    <row r="173" spans="1:73" s="10" customFormat="1" x14ac:dyDescent="0.45">
      <c r="A173" s="10" t="s">
        <v>33</v>
      </c>
      <c r="D173" s="10" t="s">
        <v>33</v>
      </c>
      <c r="E173" s="10">
        <v>171</v>
      </c>
      <c r="F173" s="10">
        <v>182</v>
      </c>
      <c r="H173" s="10">
        <v>73</v>
      </c>
      <c r="J173" s="10" t="s">
        <v>33</v>
      </c>
      <c r="K173" s="10" t="s">
        <v>104</v>
      </c>
      <c r="L173" s="10" t="s">
        <v>33</v>
      </c>
      <c r="M173" s="10">
        <v>0.70710678118654757</v>
      </c>
      <c r="N173" s="10">
        <v>0.70710678118654757</v>
      </c>
      <c r="T173" s="10">
        <v>0</v>
      </c>
      <c r="W173" s="10">
        <v>0</v>
      </c>
      <c r="X173" s="10">
        <v>0</v>
      </c>
      <c r="Y173" s="10">
        <v>0</v>
      </c>
      <c r="AB173" s="10">
        <v>0</v>
      </c>
      <c r="AC173" s="10">
        <v>0</v>
      </c>
      <c r="AD173" s="10">
        <v>0</v>
      </c>
      <c r="AE173" s="10">
        <v>0</v>
      </c>
      <c r="AH173" s="10">
        <v>1</v>
      </c>
      <c r="AJ173" s="10">
        <v>1</v>
      </c>
      <c r="AK173" s="10">
        <v>0.70710678118654757</v>
      </c>
      <c r="AL173" s="10">
        <v>0</v>
      </c>
      <c r="AM173" s="10">
        <v>0</v>
      </c>
      <c r="AN173" s="10">
        <v>0</v>
      </c>
      <c r="AO173" s="10">
        <v>0</v>
      </c>
      <c r="AQ173" s="10">
        <v>1.4753237945484214</v>
      </c>
      <c r="AR173" s="10">
        <v>4.7600465379892363</v>
      </c>
      <c r="AS173" s="10">
        <v>6.8992660400844468</v>
      </c>
      <c r="AT173" s="10">
        <v>34.670109171887901</v>
      </c>
      <c r="AU173" s="10">
        <v>67.399229715714952</v>
      </c>
      <c r="AV173" s="10">
        <v>39.177551830845601</v>
      </c>
      <c r="AW173" s="10">
        <v>141.24689071844847</v>
      </c>
      <c r="AX173" s="10" t="s">
        <v>33</v>
      </c>
      <c r="AY173" s="10" t="s">
        <v>33</v>
      </c>
      <c r="AZ173" s="10" t="s">
        <v>33</v>
      </c>
      <c r="BA173" s="10" t="s">
        <v>33</v>
      </c>
      <c r="BB173" s="10">
        <v>171</v>
      </c>
      <c r="BC173" s="10">
        <v>182</v>
      </c>
      <c r="BE173" s="10" t="s">
        <v>103</v>
      </c>
      <c r="BF173" s="10" t="s">
        <v>1956</v>
      </c>
      <c r="BG173" s="10">
        <v>6.8992660400844468</v>
      </c>
      <c r="BH173" s="10">
        <v>70823.203100704923</v>
      </c>
      <c r="BI173" s="10">
        <v>173</v>
      </c>
      <c r="BJ173" s="10" t="s">
        <v>33</v>
      </c>
      <c r="BL173" s="10" t="s">
        <v>33</v>
      </c>
      <c r="BM173" s="10" t="s">
        <v>33</v>
      </c>
      <c r="BP173" s="10" t="s">
        <v>33</v>
      </c>
      <c r="BQ173" s="10" t="s">
        <v>33</v>
      </c>
      <c r="BR173" s="10" t="s">
        <v>33</v>
      </c>
      <c r="BS173" s="11" t="s">
        <v>33</v>
      </c>
      <c r="BT173" s="11" t="s">
        <v>33</v>
      </c>
      <c r="BU173" s="10">
        <v>173</v>
      </c>
    </row>
    <row r="174" spans="1:73" s="10" customFormat="1" x14ac:dyDescent="0.45">
      <c r="A174" s="10" t="s">
        <v>33</v>
      </c>
      <c r="D174" s="10" t="s">
        <v>33</v>
      </c>
      <c r="E174" s="10">
        <v>171</v>
      </c>
      <c r="F174" s="10">
        <v>170</v>
      </c>
      <c r="H174" s="10">
        <v>70</v>
      </c>
      <c r="J174" s="10" t="s">
        <v>33</v>
      </c>
      <c r="K174" s="10" t="s">
        <v>102</v>
      </c>
      <c r="L174" s="10" t="s">
        <v>33</v>
      </c>
      <c r="M174" s="10">
        <v>0.70710678118654757</v>
      </c>
      <c r="N174" s="10">
        <v>0.70710678118654757</v>
      </c>
      <c r="T174" s="10">
        <v>0</v>
      </c>
      <c r="W174" s="10">
        <v>0</v>
      </c>
      <c r="X174" s="10">
        <v>0</v>
      </c>
      <c r="Y174" s="10">
        <v>0</v>
      </c>
      <c r="AB174" s="10">
        <v>0</v>
      </c>
      <c r="AC174" s="10">
        <v>0</v>
      </c>
      <c r="AD174" s="10">
        <v>0</v>
      </c>
      <c r="AE174" s="10">
        <v>0</v>
      </c>
      <c r="AH174" s="10">
        <v>1</v>
      </c>
      <c r="AJ174" s="10">
        <v>1</v>
      </c>
      <c r="AK174" s="10">
        <v>0.70710678118654757</v>
      </c>
      <c r="AL174" s="10">
        <v>0</v>
      </c>
      <c r="AM174" s="10">
        <v>0</v>
      </c>
      <c r="AN174" s="10">
        <v>0</v>
      </c>
      <c r="AO174" s="10">
        <v>0</v>
      </c>
      <c r="AQ174" s="10">
        <v>0.12217233468781843</v>
      </c>
      <c r="AR174" s="10">
        <v>0.77541906289496099</v>
      </c>
      <c r="AS174" s="10">
        <v>0.95256894819229765</v>
      </c>
      <c r="AT174" s="10">
        <v>2.8710498651637333</v>
      </c>
      <c r="AU174" s="10">
        <v>10.162937519541877</v>
      </c>
      <c r="AV174" s="10">
        <v>9.6293675556684892</v>
      </c>
      <c r="AW174" s="10">
        <v>22.663354940374099</v>
      </c>
      <c r="AX174" s="10" t="s">
        <v>33</v>
      </c>
      <c r="AY174" s="10" t="s">
        <v>33</v>
      </c>
      <c r="AZ174" s="10" t="s">
        <v>33</v>
      </c>
      <c r="BA174" s="10" t="s">
        <v>33</v>
      </c>
      <c r="BB174" s="10">
        <v>171</v>
      </c>
      <c r="BC174" s="10">
        <v>170</v>
      </c>
      <c r="BE174" s="10" t="s">
        <v>103</v>
      </c>
      <c r="BF174" s="10" t="s">
        <v>1957</v>
      </c>
      <c r="BG174" s="10">
        <v>0.95256894819229765</v>
      </c>
      <c r="BH174" s="10">
        <v>14571.84878821852</v>
      </c>
      <c r="BI174" s="10">
        <v>174</v>
      </c>
      <c r="BJ174" s="10" t="s">
        <v>33</v>
      </c>
      <c r="BL174" s="10" t="s">
        <v>33</v>
      </c>
      <c r="BM174" s="10" t="s">
        <v>33</v>
      </c>
      <c r="BP174" s="10" t="s">
        <v>33</v>
      </c>
      <c r="BQ174" s="10" t="s">
        <v>33</v>
      </c>
      <c r="BR174" s="10" t="s">
        <v>33</v>
      </c>
      <c r="BS174" s="11" t="s">
        <v>33</v>
      </c>
      <c r="BT174" s="11" t="s">
        <v>33</v>
      </c>
      <c r="BU174" s="10">
        <v>174</v>
      </c>
    </row>
    <row r="175" spans="1:73" s="10" customFormat="1" x14ac:dyDescent="0.45">
      <c r="A175" s="10" t="s">
        <v>33</v>
      </c>
      <c r="D175" s="10" t="s">
        <v>33</v>
      </c>
      <c r="E175" s="10">
        <v>171</v>
      </c>
      <c r="F175" s="10">
        <v>45</v>
      </c>
      <c r="H175" s="10">
        <v>22</v>
      </c>
      <c r="J175" s="10" t="s">
        <v>33</v>
      </c>
      <c r="K175" s="10" t="s">
        <v>52</v>
      </c>
      <c r="L175" s="10" t="s">
        <v>33</v>
      </c>
      <c r="M175" s="10">
        <v>4.7434164902525687E-2</v>
      </c>
      <c r="N175" s="10">
        <v>4.7434164902525687E-2</v>
      </c>
      <c r="T175" s="10">
        <v>0</v>
      </c>
      <c r="W175" s="10">
        <v>0</v>
      </c>
      <c r="X175" s="10">
        <v>0</v>
      </c>
      <c r="Y175" s="10">
        <v>0</v>
      </c>
      <c r="AB175" s="10">
        <v>0</v>
      </c>
      <c r="AC175" s="10">
        <v>0</v>
      </c>
      <c r="AD175" s="10">
        <v>0</v>
      </c>
      <c r="AE175" s="10">
        <v>0</v>
      </c>
      <c r="AH175" s="10">
        <v>1</v>
      </c>
      <c r="AJ175" s="10">
        <v>1</v>
      </c>
      <c r="AK175" s="10">
        <v>4.7434164902525687E-2</v>
      </c>
      <c r="AL175" s="10">
        <v>0</v>
      </c>
      <c r="AM175" s="10">
        <v>0</v>
      </c>
      <c r="AN175" s="10">
        <v>0</v>
      </c>
      <c r="AO175" s="10">
        <v>0</v>
      </c>
      <c r="AQ175" s="10">
        <v>0</v>
      </c>
      <c r="AR175" s="10">
        <v>0.17174647223557996</v>
      </c>
      <c r="AS175" s="10">
        <v>0.17174647223557996</v>
      </c>
      <c r="AT175" s="10">
        <v>0</v>
      </c>
      <c r="AU175" s="10">
        <v>0</v>
      </c>
      <c r="AV175" s="10">
        <v>2.2988949970835542</v>
      </c>
      <c r="AW175" s="10">
        <v>2.2988949970835542</v>
      </c>
      <c r="AX175" s="10" t="s">
        <v>33</v>
      </c>
      <c r="AY175" s="10" t="s">
        <v>33</v>
      </c>
      <c r="AZ175" s="10" t="s">
        <v>33</v>
      </c>
      <c r="BA175" s="10" t="s">
        <v>33</v>
      </c>
      <c r="BB175" s="10">
        <v>171</v>
      </c>
      <c r="BC175" s="10">
        <v>45</v>
      </c>
      <c r="BE175" s="10" t="s">
        <v>103</v>
      </c>
      <c r="BF175" s="10" t="s">
        <v>1958</v>
      </c>
      <c r="BG175" s="10">
        <v>0.17174647223557996</v>
      </c>
      <c r="BH175" s="10">
        <v>347.23114515139667</v>
      </c>
      <c r="BI175" s="10">
        <v>175</v>
      </c>
      <c r="BJ175" s="10" t="s">
        <v>33</v>
      </c>
      <c r="BL175" s="10" t="s">
        <v>33</v>
      </c>
      <c r="BM175" s="10" t="s">
        <v>33</v>
      </c>
      <c r="BP175" s="10" t="s">
        <v>33</v>
      </c>
      <c r="BQ175" s="10" t="s">
        <v>33</v>
      </c>
      <c r="BR175" s="10" t="s">
        <v>33</v>
      </c>
      <c r="BS175" s="11" t="s">
        <v>33</v>
      </c>
      <c r="BT175" s="11" t="s">
        <v>33</v>
      </c>
      <c r="BU175" s="10">
        <v>175</v>
      </c>
    </row>
    <row r="176" spans="1:73" s="10" customFormat="1" x14ac:dyDescent="0.45">
      <c r="A176" s="10" t="s">
        <v>33</v>
      </c>
      <c r="D176" s="10" t="s">
        <v>33</v>
      </c>
      <c r="E176" s="10">
        <v>171</v>
      </c>
      <c r="F176" s="10">
        <v>78</v>
      </c>
      <c r="H176" s="10">
        <v>33</v>
      </c>
      <c r="J176" s="10" t="s">
        <v>33</v>
      </c>
      <c r="K176" s="10" t="s">
        <v>63</v>
      </c>
      <c r="L176" s="10" t="s">
        <v>33</v>
      </c>
      <c r="M176" s="10">
        <v>0.70710678118654757</v>
      </c>
      <c r="N176" s="10">
        <v>0.70710678118654757</v>
      </c>
      <c r="T176" s="10">
        <v>0</v>
      </c>
      <c r="W176" s="10">
        <v>0</v>
      </c>
      <c r="X176" s="10">
        <v>0</v>
      </c>
      <c r="Y176" s="10">
        <v>0</v>
      </c>
      <c r="AB176" s="10">
        <v>0</v>
      </c>
      <c r="AC176" s="10">
        <v>0</v>
      </c>
      <c r="AD176" s="10">
        <v>0</v>
      </c>
      <c r="AE176" s="10">
        <v>0</v>
      </c>
      <c r="AH176" s="10">
        <v>1</v>
      </c>
      <c r="AJ176" s="10">
        <v>1</v>
      </c>
      <c r="AK176" s="10">
        <v>0.70710678118654757</v>
      </c>
      <c r="AL176" s="10">
        <v>0</v>
      </c>
      <c r="AM176" s="10">
        <v>0</v>
      </c>
      <c r="AN176" s="10">
        <v>0</v>
      </c>
      <c r="AO176" s="10">
        <v>0</v>
      </c>
      <c r="AQ176" s="10">
        <v>0</v>
      </c>
      <c r="AR176" s="10">
        <v>0.93410447130180507</v>
      </c>
      <c r="AS176" s="10">
        <v>0.93410447130180507</v>
      </c>
      <c r="AT176" s="10">
        <v>0</v>
      </c>
      <c r="AU176" s="10">
        <v>0</v>
      </c>
      <c r="AV176" s="10">
        <v>11.730780152535472</v>
      </c>
      <c r="AW176" s="10">
        <v>11.730780152535472</v>
      </c>
      <c r="AX176" s="10" t="s">
        <v>33</v>
      </c>
      <c r="AY176" s="10" t="s">
        <v>33</v>
      </c>
      <c r="AZ176" s="10" t="s">
        <v>33</v>
      </c>
      <c r="BA176" s="10" t="s">
        <v>33</v>
      </c>
      <c r="BB176" s="10">
        <v>171</v>
      </c>
      <c r="BC176" s="10">
        <v>78</v>
      </c>
      <c r="BE176" s="10" t="s">
        <v>103</v>
      </c>
      <c r="BF176" s="10" t="s">
        <v>1959</v>
      </c>
      <c r="BG176" s="10">
        <v>0.93410447130180507</v>
      </c>
      <c r="BH176" s="10">
        <v>1214.0110883058949</v>
      </c>
      <c r="BI176" s="10">
        <v>176</v>
      </c>
      <c r="BJ176" s="10" t="s">
        <v>33</v>
      </c>
      <c r="BL176" s="10" t="s">
        <v>33</v>
      </c>
      <c r="BM176" s="10" t="s">
        <v>33</v>
      </c>
      <c r="BP176" s="10" t="s">
        <v>33</v>
      </c>
      <c r="BQ176" s="10" t="s">
        <v>33</v>
      </c>
      <c r="BR176" s="10" t="s">
        <v>33</v>
      </c>
      <c r="BS176" s="11" t="s">
        <v>33</v>
      </c>
      <c r="BT176" s="11" t="s">
        <v>33</v>
      </c>
      <c r="BU176" s="10">
        <v>176</v>
      </c>
    </row>
    <row r="177" spans="1:73" s="10" customFormat="1" x14ac:dyDescent="0.45">
      <c r="A177" s="10">
        <v>72</v>
      </c>
      <c r="D177" s="10">
        <v>182</v>
      </c>
      <c r="E177" s="10" t="s">
        <v>33</v>
      </c>
      <c r="F177" s="10">
        <v>172</v>
      </c>
      <c r="H177" s="10" t="s">
        <v>33</v>
      </c>
      <c r="J177" s="10" t="s">
        <v>801</v>
      </c>
      <c r="K177" s="10">
        <v>0</v>
      </c>
      <c r="L177" s="10">
        <v>1</v>
      </c>
      <c r="M177" s="10" t="s">
        <v>33</v>
      </c>
      <c r="N177" s="10">
        <v>1</v>
      </c>
      <c r="T177" s="10">
        <v>1.4142135623730951</v>
      </c>
      <c r="W177" s="10">
        <v>2.5455844122715714</v>
      </c>
      <c r="X177" s="10" t="s">
        <v>99</v>
      </c>
      <c r="Y177" s="10">
        <v>0.70710678118654757</v>
      </c>
      <c r="AB177" s="10">
        <v>8.4923524420504357</v>
      </c>
      <c r="AC177" s="10">
        <v>0.65</v>
      </c>
      <c r="AD177" s="10">
        <v>0</v>
      </c>
      <c r="AE177" s="10">
        <v>0</v>
      </c>
      <c r="AH177" s="10">
        <v>1</v>
      </c>
      <c r="AJ177" s="10">
        <v>1</v>
      </c>
      <c r="AK177" s="10">
        <v>1</v>
      </c>
      <c r="AL177" s="10">
        <v>1.4142135623730951</v>
      </c>
      <c r="AM177" s="10">
        <v>2.5455844122715714</v>
      </c>
      <c r="AN177" s="10">
        <v>0.65</v>
      </c>
      <c r="AO177" s="10">
        <v>0</v>
      </c>
      <c r="AQ177" s="10">
        <v>4.6005744287991499</v>
      </c>
      <c r="AR177" s="10">
        <v>15.141912578796294</v>
      </c>
      <c r="AS177" s="10">
        <v>21.81274550055506</v>
      </c>
      <c r="AT177" s="10">
        <v>108.11349907678002</v>
      </c>
      <c r="AU177" s="10">
        <v>149.37942590681519</v>
      </c>
      <c r="AV177" s="10">
        <v>138.98976441126476</v>
      </c>
      <c r="AW177" s="10">
        <v>396.48268939486002</v>
      </c>
      <c r="AX177" s="10">
        <v>3.872983346207417</v>
      </c>
      <c r="AY177" s="10">
        <v>55.806447734593007</v>
      </c>
      <c r="AZ177" s="10" t="s">
        <v>33</v>
      </c>
      <c r="BA177" s="10">
        <v>182</v>
      </c>
      <c r="BB177" s="10" t="s">
        <v>33</v>
      </c>
      <c r="BC177" s="10">
        <v>172</v>
      </c>
      <c r="BE177" s="10" t="s">
        <v>33</v>
      </c>
      <c r="BF177" s="10" t="s">
        <v>33</v>
      </c>
      <c r="BG177" s="10" t="s">
        <v>33</v>
      </c>
      <c r="BH177" s="10" t="s">
        <v>33</v>
      </c>
      <c r="BI177" s="10" t="s">
        <v>33</v>
      </c>
      <c r="BJ177" s="10" t="s">
        <v>33</v>
      </c>
      <c r="BL177" s="10" t="s">
        <v>33</v>
      </c>
      <c r="BM177" s="10" t="s">
        <v>33</v>
      </c>
      <c r="BP177" s="10" t="s">
        <v>33</v>
      </c>
      <c r="BQ177" s="10">
        <v>0</v>
      </c>
      <c r="BR177" s="10" t="s">
        <v>801</v>
      </c>
      <c r="BS177" s="11">
        <v>21.81274550055506</v>
      </c>
      <c r="BT177" s="11">
        <v>396.48268939486002</v>
      </c>
      <c r="BU177" s="10">
        <v>177</v>
      </c>
    </row>
    <row r="178" spans="1:73" s="10" customFormat="1" x14ac:dyDescent="0.45">
      <c r="A178" s="10" t="s">
        <v>33</v>
      </c>
      <c r="D178" s="10" t="s">
        <v>33</v>
      </c>
      <c r="E178" s="10">
        <v>177</v>
      </c>
      <c r="F178" s="10">
        <v>135</v>
      </c>
      <c r="H178" s="10">
        <v>58</v>
      </c>
      <c r="J178" s="10" t="s">
        <v>33</v>
      </c>
      <c r="K178" s="10" t="s">
        <v>90</v>
      </c>
      <c r="L178" s="10" t="s">
        <v>33</v>
      </c>
      <c r="M178" s="10">
        <v>5.4772255750516612</v>
      </c>
      <c r="N178" s="10">
        <v>5.4772255750516612</v>
      </c>
      <c r="T178" s="10">
        <v>0</v>
      </c>
      <c r="W178" s="10">
        <v>0</v>
      </c>
      <c r="X178" s="10">
        <v>0</v>
      </c>
      <c r="Y178" s="10">
        <v>0</v>
      </c>
      <c r="AB178" s="10">
        <v>0</v>
      </c>
      <c r="AC178" s="10">
        <v>0</v>
      </c>
      <c r="AD178" s="10">
        <v>0</v>
      </c>
      <c r="AE178" s="10">
        <v>0</v>
      </c>
      <c r="AH178" s="10">
        <v>1</v>
      </c>
      <c r="AJ178" s="10">
        <v>1</v>
      </c>
      <c r="AK178" s="10">
        <v>5.4772255750516612</v>
      </c>
      <c r="AL178" s="10">
        <v>0</v>
      </c>
      <c r="AM178" s="10">
        <v>0</v>
      </c>
      <c r="AN178" s="10">
        <v>0</v>
      </c>
      <c r="AO178" s="10">
        <v>0</v>
      </c>
      <c r="AQ178" s="10">
        <v>0.23571327732921166</v>
      </c>
      <c r="AR178" s="10">
        <v>1.6388381216307044</v>
      </c>
      <c r="AS178" s="10">
        <v>1.9806223737580613</v>
      </c>
      <c r="AT178" s="10">
        <v>5.5392620172364744</v>
      </c>
      <c r="AU178" s="10">
        <v>6.0886140333348333</v>
      </c>
      <c r="AV178" s="10">
        <v>50.630297949898171</v>
      </c>
      <c r="AW178" s="10">
        <v>62.258174000469481</v>
      </c>
      <c r="AX178" s="10" t="s">
        <v>33</v>
      </c>
      <c r="AY178" s="10" t="s">
        <v>33</v>
      </c>
      <c r="AZ178" s="10" t="s">
        <v>33</v>
      </c>
      <c r="BA178" s="10" t="s">
        <v>33</v>
      </c>
      <c r="BB178" s="10">
        <v>177</v>
      </c>
      <c r="BC178" s="10">
        <v>135</v>
      </c>
      <c r="BE178" s="10" t="s">
        <v>801</v>
      </c>
      <c r="BF178" s="10" t="s">
        <v>1960</v>
      </c>
      <c r="BG178" s="10">
        <v>7.6709174686907735</v>
      </c>
      <c r="BH178" s="10">
        <v>13938.959097762398</v>
      </c>
      <c r="BI178" s="10">
        <v>178</v>
      </c>
      <c r="BJ178" s="10" t="s">
        <v>33</v>
      </c>
      <c r="BL178" s="10" t="s">
        <v>33</v>
      </c>
      <c r="BM178" s="10" t="s">
        <v>33</v>
      </c>
      <c r="BP178" s="10" t="s">
        <v>33</v>
      </c>
      <c r="BQ178" s="10" t="s">
        <v>33</v>
      </c>
      <c r="BR178" s="10" t="s">
        <v>33</v>
      </c>
      <c r="BS178" s="11" t="s">
        <v>33</v>
      </c>
      <c r="BT178" s="11" t="s">
        <v>33</v>
      </c>
      <c r="BU178" s="10">
        <v>178</v>
      </c>
    </row>
    <row r="179" spans="1:73" s="10" customFormat="1" x14ac:dyDescent="0.45">
      <c r="A179" s="10" t="s">
        <v>33</v>
      </c>
      <c r="D179" s="10" t="s">
        <v>33</v>
      </c>
      <c r="E179" s="10">
        <v>177</v>
      </c>
      <c r="F179" s="10">
        <v>182</v>
      </c>
      <c r="H179" s="10">
        <v>73</v>
      </c>
      <c r="J179" s="10" t="s">
        <v>33</v>
      </c>
      <c r="K179" s="10" t="s">
        <v>104</v>
      </c>
      <c r="L179" s="10" t="s">
        <v>33</v>
      </c>
      <c r="M179" s="10">
        <v>1.4142135623730951</v>
      </c>
      <c r="N179" s="10">
        <v>1.4142135623730951</v>
      </c>
      <c r="T179" s="10">
        <v>0</v>
      </c>
      <c r="W179" s="10">
        <v>0</v>
      </c>
      <c r="X179" s="10">
        <v>0</v>
      </c>
      <c r="Y179" s="10">
        <v>0</v>
      </c>
      <c r="AB179" s="10">
        <v>0</v>
      </c>
      <c r="AC179" s="10">
        <v>0</v>
      </c>
      <c r="AD179" s="10">
        <v>0</v>
      </c>
      <c r="AE179" s="10">
        <v>0</v>
      </c>
      <c r="AH179" s="10">
        <v>1</v>
      </c>
      <c r="AJ179" s="10">
        <v>1</v>
      </c>
      <c r="AK179" s="10">
        <v>1.4142135623730951</v>
      </c>
      <c r="AL179" s="10">
        <v>0</v>
      </c>
      <c r="AM179" s="10">
        <v>0</v>
      </c>
      <c r="AN179" s="10">
        <v>0</v>
      </c>
      <c r="AO179" s="10">
        <v>0</v>
      </c>
      <c r="AQ179" s="10">
        <v>2.9506475890968429</v>
      </c>
      <c r="AR179" s="10">
        <v>9.5200930759784725</v>
      </c>
      <c r="AS179" s="10">
        <v>13.798532080168894</v>
      </c>
      <c r="AT179" s="10">
        <v>69.340218343775803</v>
      </c>
      <c r="AU179" s="10">
        <v>134.7984594314299</v>
      </c>
      <c r="AV179" s="10">
        <v>78.355103661691203</v>
      </c>
      <c r="AW179" s="10">
        <v>282.49378143689694</v>
      </c>
      <c r="AX179" s="10" t="s">
        <v>33</v>
      </c>
      <c r="AY179" s="10" t="s">
        <v>33</v>
      </c>
      <c r="AZ179" s="10" t="s">
        <v>33</v>
      </c>
      <c r="BA179" s="10" t="s">
        <v>33</v>
      </c>
      <c r="BB179" s="10">
        <v>177</v>
      </c>
      <c r="BC179" s="10">
        <v>182</v>
      </c>
      <c r="BE179" s="10" t="s">
        <v>801</v>
      </c>
      <c r="BF179" s="10" t="s">
        <v>1961</v>
      </c>
      <c r="BG179" s="10">
        <v>53.441484948602913</v>
      </c>
      <c r="BH179" s="10">
        <v>30977.866965735164</v>
      </c>
      <c r="BI179" s="10">
        <v>179</v>
      </c>
      <c r="BJ179" s="10" t="s">
        <v>33</v>
      </c>
      <c r="BL179" s="10" t="s">
        <v>33</v>
      </c>
      <c r="BM179" s="10" t="s">
        <v>33</v>
      </c>
      <c r="BP179" s="10" t="s">
        <v>33</v>
      </c>
      <c r="BQ179" s="10" t="s">
        <v>33</v>
      </c>
      <c r="BR179" s="10" t="s">
        <v>33</v>
      </c>
      <c r="BS179" s="11" t="s">
        <v>33</v>
      </c>
      <c r="BT179" s="11" t="s">
        <v>33</v>
      </c>
      <c r="BU179" s="10">
        <v>179</v>
      </c>
    </row>
    <row r="180" spans="1:73" s="10" customFormat="1" x14ac:dyDescent="0.45">
      <c r="A180" s="10" t="s">
        <v>33</v>
      </c>
      <c r="D180" s="10" t="s">
        <v>33</v>
      </c>
      <c r="E180" s="10">
        <v>177</v>
      </c>
      <c r="F180" s="10">
        <v>45</v>
      </c>
      <c r="H180" s="10">
        <v>22</v>
      </c>
      <c r="J180" s="10" t="s">
        <v>33</v>
      </c>
      <c r="K180" s="10" t="s">
        <v>52</v>
      </c>
      <c r="L180" s="10" t="s">
        <v>33</v>
      </c>
      <c r="M180" s="10">
        <v>3.8729833462074176E-2</v>
      </c>
      <c r="N180" s="10">
        <v>3.8729833462074176E-2</v>
      </c>
      <c r="T180" s="10">
        <v>0</v>
      </c>
      <c r="W180" s="10">
        <v>0</v>
      </c>
      <c r="X180" s="10">
        <v>0</v>
      </c>
      <c r="Y180" s="10">
        <v>0</v>
      </c>
      <c r="AB180" s="10">
        <v>0</v>
      </c>
      <c r="AC180" s="10">
        <v>0</v>
      </c>
      <c r="AD180" s="10">
        <v>0</v>
      </c>
      <c r="AE180" s="10">
        <v>0</v>
      </c>
      <c r="AH180" s="10">
        <v>1</v>
      </c>
      <c r="AJ180" s="10">
        <v>1</v>
      </c>
      <c r="AK180" s="10">
        <v>3.8729833462074176E-2</v>
      </c>
      <c r="AL180" s="10">
        <v>0</v>
      </c>
      <c r="AM180" s="10">
        <v>0</v>
      </c>
      <c r="AN180" s="10">
        <v>0</v>
      </c>
      <c r="AO180" s="10">
        <v>0</v>
      </c>
      <c r="AQ180" s="10">
        <v>0</v>
      </c>
      <c r="AR180" s="10">
        <v>0.14023040736674969</v>
      </c>
      <c r="AS180" s="10">
        <v>0.14023040736674969</v>
      </c>
      <c r="AT180" s="10">
        <v>0</v>
      </c>
      <c r="AU180" s="10">
        <v>0</v>
      </c>
      <c r="AV180" s="10">
        <v>1.8770399050305773</v>
      </c>
      <c r="AW180" s="10">
        <v>1.8770399050305773</v>
      </c>
      <c r="AX180" s="10" t="s">
        <v>33</v>
      </c>
      <c r="AY180" s="10" t="s">
        <v>33</v>
      </c>
      <c r="AZ180" s="10" t="s">
        <v>33</v>
      </c>
      <c r="BA180" s="10" t="s">
        <v>33</v>
      </c>
      <c r="BB180" s="10">
        <v>177</v>
      </c>
      <c r="BC180" s="10">
        <v>45</v>
      </c>
      <c r="BE180" s="10" t="s">
        <v>801</v>
      </c>
      <c r="BF180" s="10" t="s">
        <v>1962</v>
      </c>
      <c r="BG180" s="10">
        <v>0.54311003236330346</v>
      </c>
      <c r="BH180" s="10">
        <v>62.003898006847976</v>
      </c>
      <c r="BI180" s="10">
        <v>180</v>
      </c>
      <c r="BJ180" s="10" t="s">
        <v>33</v>
      </c>
      <c r="BL180" s="10" t="s">
        <v>33</v>
      </c>
      <c r="BM180" s="10" t="s">
        <v>33</v>
      </c>
      <c r="BP180" s="10" t="s">
        <v>33</v>
      </c>
      <c r="BQ180" s="10" t="s">
        <v>33</v>
      </c>
      <c r="BR180" s="10" t="s">
        <v>33</v>
      </c>
      <c r="BS180" s="11" t="s">
        <v>33</v>
      </c>
      <c r="BT180" s="11" t="s">
        <v>33</v>
      </c>
      <c r="BU180" s="10">
        <v>180</v>
      </c>
    </row>
    <row r="181" spans="1:73" s="10" customFormat="1" x14ac:dyDescent="0.45">
      <c r="A181" s="10" t="s">
        <v>33</v>
      </c>
      <c r="D181" s="10" t="s">
        <v>33</v>
      </c>
      <c r="E181" s="10">
        <v>177</v>
      </c>
      <c r="F181" s="10">
        <v>78</v>
      </c>
      <c r="H181" s="10">
        <v>33</v>
      </c>
      <c r="J181" s="10" t="s">
        <v>33</v>
      </c>
      <c r="K181" s="10" t="s">
        <v>63</v>
      </c>
      <c r="L181" s="10" t="s">
        <v>33</v>
      </c>
      <c r="M181" s="10">
        <v>0.4898979485566356</v>
      </c>
      <c r="N181" s="10">
        <v>0.4898979485566356</v>
      </c>
      <c r="T181" s="10">
        <v>0</v>
      </c>
      <c r="W181" s="10">
        <v>0</v>
      </c>
      <c r="X181" s="10">
        <v>0</v>
      </c>
      <c r="Y181" s="10">
        <v>0</v>
      </c>
      <c r="AB181" s="10">
        <v>0</v>
      </c>
      <c r="AC181" s="10">
        <v>0</v>
      </c>
      <c r="AD181" s="10">
        <v>0</v>
      </c>
      <c r="AE181" s="10">
        <v>0</v>
      </c>
      <c r="AH181" s="10">
        <v>1</v>
      </c>
      <c r="AJ181" s="10">
        <v>1</v>
      </c>
      <c r="AK181" s="10">
        <v>0.4898979485566356</v>
      </c>
      <c r="AL181" s="10">
        <v>0</v>
      </c>
      <c r="AM181" s="10">
        <v>0</v>
      </c>
      <c r="AN181" s="10">
        <v>0</v>
      </c>
      <c r="AO181" s="10">
        <v>0</v>
      </c>
      <c r="AQ181" s="10">
        <v>0</v>
      </c>
      <c r="AR181" s="10">
        <v>0.64716656154879626</v>
      </c>
      <c r="AS181" s="10">
        <v>0.64716656154879626</v>
      </c>
      <c r="AT181" s="10">
        <v>0</v>
      </c>
      <c r="AU181" s="10">
        <v>0</v>
      </c>
      <c r="AV181" s="10">
        <v>8.1273228946448075</v>
      </c>
      <c r="AW181" s="10">
        <v>8.1273228946448075</v>
      </c>
      <c r="AX181" s="10" t="s">
        <v>33</v>
      </c>
      <c r="AY181" s="10" t="s">
        <v>33</v>
      </c>
      <c r="AZ181" s="10" t="s">
        <v>33</v>
      </c>
      <c r="BA181" s="10" t="s">
        <v>33</v>
      </c>
      <c r="BB181" s="10">
        <v>177</v>
      </c>
      <c r="BC181" s="10">
        <v>78</v>
      </c>
      <c r="BE181" s="10" t="s">
        <v>801</v>
      </c>
      <c r="BF181" s="10" t="s">
        <v>1963</v>
      </c>
      <c r="BG181" s="10">
        <v>2.5064653151008054</v>
      </c>
      <c r="BH181" s="10">
        <v>183.94552305048771</v>
      </c>
      <c r="BI181" s="10">
        <v>181</v>
      </c>
      <c r="BJ181" s="10" t="s">
        <v>33</v>
      </c>
      <c r="BL181" s="10" t="s">
        <v>33</v>
      </c>
      <c r="BM181" s="10" t="s">
        <v>33</v>
      </c>
      <c r="BP181" s="10" t="s">
        <v>33</v>
      </c>
      <c r="BQ181" s="10" t="s">
        <v>33</v>
      </c>
      <c r="BR181" s="10" t="s">
        <v>33</v>
      </c>
      <c r="BS181" s="11" t="s">
        <v>33</v>
      </c>
      <c r="BT181" s="11" t="s">
        <v>33</v>
      </c>
      <c r="BU181" s="10">
        <v>181</v>
      </c>
    </row>
    <row r="182" spans="1:73" s="10" customFormat="1" x14ac:dyDescent="0.45">
      <c r="A182" s="10">
        <v>73</v>
      </c>
      <c r="D182" s="10">
        <v>185</v>
      </c>
      <c r="E182" s="10" t="s">
        <v>33</v>
      </c>
      <c r="F182" s="10">
        <v>179</v>
      </c>
      <c r="H182" s="10" t="s">
        <v>33</v>
      </c>
      <c r="J182" s="10" t="s">
        <v>104</v>
      </c>
      <c r="K182" s="10">
        <v>0</v>
      </c>
      <c r="L182" s="10">
        <v>1</v>
      </c>
      <c r="M182" s="10" t="s">
        <v>33</v>
      </c>
      <c r="N182" s="10">
        <v>1</v>
      </c>
      <c r="T182" s="10">
        <v>0.7745966692414834</v>
      </c>
      <c r="W182" s="10">
        <v>3.2792819335946097</v>
      </c>
      <c r="X182" s="10" t="s">
        <v>35</v>
      </c>
      <c r="Y182" s="10">
        <v>0.31622776601683794</v>
      </c>
      <c r="AB182" s="10">
        <v>37.941007366700219</v>
      </c>
      <c r="AC182" s="10">
        <v>0</v>
      </c>
      <c r="AD182" s="10">
        <v>0</v>
      </c>
      <c r="AE182" s="10">
        <v>0</v>
      </c>
      <c r="AH182" s="10">
        <v>1</v>
      </c>
      <c r="AJ182" s="10">
        <v>1</v>
      </c>
      <c r="AK182" s="10">
        <v>1</v>
      </c>
      <c r="AL182" s="10">
        <v>0.7745966692414834</v>
      </c>
      <c r="AM182" s="10">
        <v>3.2792819335946097</v>
      </c>
      <c r="AN182" s="10">
        <v>0</v>
      </c>
      <c r="AO182" s="10">
        <v>0</v>
      </c>
      <c r="AQ182" s="10">
        <v>2.0864229191421151</v>
      </c>
      <c r="AR182" s="10">
        <v>6.7317223715514753</v>
      </c>
      <c r="AS182" s="10">
        <v>9.7570356043075428</v>
      </c>
      <c r="AT182" s="10">
        <v>49.030938599839708</v>
      </c>
      <c r="AU182" s="10">
        <v>95.316904757463803</v>
      </c>
      <c r="AV182" s="10">
        <v>55.40542513975673</v>
      </c>
      <c r="AW182" s="10">
        <v>199.75326849706022</v>
      </c>
      <c r="AX182" s="10">
        <v>5.4772255750516621</v>
      </c>
      <c r="AY182" s="10">
        <v>23.356454527145473</v>
      </c>
      <c r="AZ182" s="10" t="s">
        <v>33</v>
      </c>
      <c r="BA182" s="10">
        <v>185</v>
      </c>
      <c r="BB182" s="10" t="s">
        <v>33</v>
      </c>
      <c r="BC182" s="10">
        <v>179</v>
      </c>
      <c r="BE182" s="10" t="s">
        <v>33</v>
      </c>
      <c r="BF182" s="10" t="s">
        <v>33</v>
      </c>
      <c r="BG182" s="10" t="s">
        <v>33</v>
      </c>
      <c r="BH182" s="10" t="s">
        <v>33</v>
      </c>
      <c r="BI182" s="10" t="s">
        <v>33</v>
      </c>
      <c r="BJ182" s="10" t="s">
        <v>33</v>
      </c>
      <c r="BL182" s="10" t="s">
        <v>33</v>
      </c>
      <c r="BM182" s="10" t="s">
        <v>33</v>
      </c>
      <c r="BP182" s="10" t="s">
        <v>33</v>
      </c>
      <c r="BQ182" s="10">
        <v>0</v>
      </c>
      <c r="BR182" s="10" t="s">
        <v>104</v>
      </c>
      <c r="BS182" s="11">
        <v>9.7570356043075428</v>
      </c>
      <c r="BT182" s="11">
        <v>199.75326849706022</v>
      </c>
      <c r="BU182" s="10">
        <v>182</v>
      </c>
    </row>
    <row r="183" spans="1:73" s="10" customFormat="1" x14ac:dyDescent="0.45">
      <c r="A183" s="10" t="s">
        <v>33</v>
      </c>
      <c r="D183" s="10" t="s">
        <v>33</v>
      </c>
      <c r="E183" s="10">
        <v>182</v>
      </c>
      <c r="F183" s="10">
        <v>185</v>
      </c>
      <c r="H183" s="10">
        <v>74</v>
      </c>
      <c r="J183" s="10" t="s">
        <v>33</v>
      </c>
      <c r="K183" s="10" t="s">
        <v>105</v>
      </c>
      <c r="L183" s="10" t="s">
        <v>33</v>
      </c>
      <c r="M183" s="10">
        <v>1.7320508075688772</v>
      </c>
      <c r="N183" s="10">
        <v>1.7320508075688772</v>
      </c>
      <c r="T183" s="10">
        <v>0</v>
      </c>
      <c r="W183" s="10">
        <v>0</v>
      </c>
      <c r="X183" s="10">
        <v>0</v>
      </c>
      <c r="Y183" s="10">
        <v>0</v>
      </c>
      <c r="AB183" s="10">
        <v>0</v>
      </c>
      <c r="AC183" s="10">
        <v>0</v>
      </c>
      <c r="AD183" s="10">
        <v>0</v>
      </c>
      <c r="AE183" s="10">
        <v>0</v>
      </c>
      <c r="AH183" s="10">
        <v>1</v>
      </c>
      <c r="AJ183" s="10">
        <v>1</v>
      </c>
      <c r="AK183" s="10">
        <v>1.7320508075688772</v>
      </c>
      <c r="AL183" s="10">
        <v>0</v>
      </c>
      <c r="AM183" s="10">
        <v>0</v>
      </c>
      <c r="AN183" s="10">
        <v>0</v>
      </c>
      <c r="AO183" s="10">
        <v>0</v>
      </c>
      <c r="AQ183" s="10">
        <v>1.299578801186716</v>
      </c>
      <c r="AR183" s="10">
        <v>3.1474076622843041</v>
      </c>
      <c r="AS183" s="10">
        <v>5.0317969240050422</v>
      </c>
      <c r="AT183" s="10">
        <v>30.540101827887824</v>
      </c>
      <c r="AU183" s="10">
        <v>56.17609739076358</v>
      </c>
      <c r="AV183" s="10">
        <v>53.594892432413552</v>
      </c>
      <c r="AW183" s="10">
        <v>140.31109165106497</v>
      </c>
      <c r="AX183" s="10" t="s">
        <v>33</v>
      </c>
      <c r="AY183" s="10" t="s">
        <v>33</v>
      </c>
      <c r="AZ183" s="10" t="s">
        <v>33</v>
      </c>
      <c r="BA183" s="10" t="s">
        <v>33</v>
      </c>
      <c r="BB183" s="10">
        <v>182</v>
      </c>
      <c r="BC183" s="10">
        <v>185</v>
      </c>
      <c r="BE183" s="10" t="s">
        <v>104</v>
      </c>
      <c r="BF183" s="10" t="s">
        <v>1964</v>
      </c>
      <c r="BG183" s="10">
        <v>27.560286800626702</v>
      </c>
      <c r="BH183" s="10">
        <v>10845.662844002387</v>
      </c>
      <c r="BI183" s="10">
        <v>183</v>
      </c>
      <c r="BJ183" s="10" t="s">
        <v>33</v>
      </c>
      <c r="BL183" s="10" t="s">
        <v>33</v>
      </c>
      <c r="BM183" s="10" t="s">
        <v>33</v>
      </c>
      <c r="BP183" s="10" t="s">
        <v>33</v>
      </c>
      <c r="BQ183" s="10" t="s">
        <v>33</v>
      </c>
      <c r="BR183" s="10" t="s">
        <v>33</v>
      </c>
      <c r="BS183" s="11" t="s">
        <v>33</v>
      </c>
      <c r="BT183" s="11" t="s">
        <v>33</v>
      </c>
      <c r="BU183" s="10">
        <v>183</v>
      </c>
    </row>
    <row r="184" spans="1:73" s="10" customFormat="1" x14ac:dyDescent="0.45">
      <c r="A184" s="10" t="s">
        <v>33</v>
      </c>
      <c r="D184" s="10" t="s">
        <v>33</v>
      </c>
      <c r="E184" s="10">
        <v>182</v>
      </c>
      <c r="F184" s="10">
        <v>186</v>
      </c>
      <c r="H184" s="10">
        <v>75</v>
      </c>
      <c r="J184" s="10" t="s">
        <v>33</v>
      </c>
      <c r="K184" s="10" t="s">
        <v>99</v>
      </c>
      <c r="L184" s="10" t="s">
        <v>33</v>
      </c>
      <c r="M184" s="10">
        <v>0.14142135623730953</v>
      </c>
      <c r="N184" s="10">
        <v>0.14142135623730953</v>
      </c>
      <c r="T184" s="10">
        <v>0</v>
      </c>
      <c r="W184" s="10">
        <v>0</v>
      </c>
      <c r="X184" s="10">
        <v>0</v>
      </c>
      <c r="Y184" s="10">
        <v>0</v>
      </c>
      <c r="AB184" s="10">
        <v>0</v>
      </c>
      <c r="AC184" s="10">
        <v>0</v>
      </c>
      <c r="AD184" s="10">
        <v>0</v>
      </c>
      <c r="AE184" s="10">
        <v>0</v>
      </c>
      <c r="AH184" s="10">
        <v>1</v>
      </c>
      <c r="AJ184" s="10">
        <v>1</v>
      </c>
      <c r="AK184" s="10">
        <v>0.14142135623730953</v>
      </c>
      <c r="AL184" s="10">
        <v>0</v>
      </c>
      <c r="AM184" s="10">
        <v>0</v>
      </c>
      <c r="AN184" s="10">
        <v>0</v>
      </c>
      <c r="AO184" s="10">
        <v>0</v>
      </c>
      <c r="AQ184" s="10">
        <v>1.2247448713915893E-2</v>
      </c>
      <c r="AR184" s="10">
        <v>0.30503277567256176</v>
      </c>
      <c r="AS184" s="10">
        <v>0.3227915763077398</v>
      </c>
      <c r="AT184" s="10">
        <v>0.28781504477702347</v>
      </c>
      <c r="AU184" s="10">
        <v>1.1998000000000006</v>
      </c>
      <c r="AV184" s="10">
        <v>1.8105327073431752</v>
      </c>
      <c r="AW184" s="10">
        <v>3.2981477521201992</v>
      </c>
      <c r="AX184" s="10" t="s">
        <v>33</v>
      </c>
      <c r="AY184" s="10" t="s">
        <v>33</v>
      </c>
      <c r="AZ184" s="10" t="s">
        <v>33</v>
      </c>
      <c r="BA184" s="10" t="s">
        <v>33</v>
      </c>
      <c r="BB184" s="10">
        <v>182</v>
      </c>
      <c r="BC184" s="10">
        <v>186</v>
      </c>
      <c r="BE184" s="10" t="s">
        <v>104</v>
      </c>
      <c r="BF184" s="10" t="s">
        <v>1965</v>
      </c>
      <c r="BG184" s="10">
        <v>1.7680022771639925</v>
      </c>
      <c r="BH184" s="10">
        <v>136.29464484582286</v>
      </c>
      <c r="BI184" s="10">
        <v>184</v>
      </c>
      <c r="BJ184" s="10" t="s">
        <v>33</v>
      </c>
      <c r="BL184" s="10" t="s">
        <v>33</v>
      </c>
      <c r="BM184" s="10" t="s">
        <v>33</v>
      </c>
      <c r="BP184" s="10" t="s">
        <v>33</v>
      </c>
      <c r="BQ184" s="10" t="s">
        <v>33</v>
      </c>
      <c r="BR184" s="10" t="s">
        <v>33</v>
      </c>
      <c r="BS184" s="11" t="s">
        <v>33</v>
      </c>
      <c r="BT184" s="11" t="s">
        <v>33</v>
      </c>
      <c r="BU184" s="10">
        <v>184</v>
      </c>
    </row>
    <row r="185" spans="1:73" s="10" customFormat="1" x14ac:dyDescent="0.45">
      <c r="A185" s="10">
        <v>74</v>
      </c>
      <c r="D185" s="10">
        <v>186</v>
      </c>
      <c r="E185" s="10" t="s">
        <v>33</v>
      </c>
      <c r="F185" s="10">
        <v>183</v>
      </c>
      <c r="H185" s="10" t="s">
        <v>33</v>
      </c>
      <c r="J185" s="10" t="s">
        <v>105</v>
      </c>
      <c r="K185" s="10">
        <v>1095</v>
      </c>
      <c r="L185" s="10">
        <v>1</v>
      </c>
      <c r="M185" s="10" t="s">
        <v>33</v>
      </c>
      <c r="N185" s="10">
        <v>1</v>
      </c>
      <c r="T185" s="10">
        <v>0</v>
      </c>
      <c r="W185" s="10">
        <v>0</v>
      </c>
      <c r="X185" s="10">
        <v>0</v>
      </c>
      <c r="Y185" s="10">
        <v>0</v>
      </c>
      <c r="AB185" s="10">
        <v>0</v>
      </c>
      <c r="AC185" s="10">
        <v>0</v>
      </c>
      <c r="AD185" s="10">
        <v>10.063000000000001</v>
      </c>
      <c r="AE185" s="10">
        <v>159.97999999999999</v>
      </c>
      <c r="AH185" s="10">
        <v>1</v>
      </c>
      <c r="AJ185" s="10">
        <v>1</v>
      </c>
      <c r="AK185" s="10">
        <v>1</v>
      </c>
      <c r="AL185" s="10">
        <v>0</v>
      </c>
      <c r="AM185" s="10">
        <v>0</v>
      </c>
      <c r="AN185" s="10">
        <v>0</v>
      </c>
      <c r="AO185" s="10">
        <v>10.063000000000001</v>
      </c>
      <c r="AQ185" s="10">
        <v>0.75031217069828171</v>
      </c>
      <c r="AR185" s="10">
        <v>1.8171566610693337</v>
      </c>
      <c r="AS185" s="10">
        <v>2.9051093085818422</v>
      </c>
      <c r="AT185" s="10">
        <v>17.63233601140962</v>
      </c>
      <c r="AU185" s="10">
        <v>32.433284950579989</v>
      </c>
      <c r="AV185" s="10">
        <v>30.943025573043002</v>
      </c>
      <c r="AW185" s="10">
        <v>81.008646535032611</v>
      </c>
      <c r="AX185" s="10">
        <v>9.4868329805051399</v>
      </c>
      <c r="AY185" s="10">
        <v>10.063000000000001</v>
      </c>
      <c r="AZ185" s="10" t="s">
        <v>33</v>
      </c>
      <c r="BA185" s="10">
        <v>186</v>
      </c>
      <c r="BB185" s="10" t="s">
        <v>33</v>
      </c>
      <c r="BC185" s="10">
        <v>183</v>
      </c>
      <c r="BE185" s="10" t="s">
        <v>33</v>
      </c>
      <c r="BF185" s="10" t="s">
        <v>33</v>
      </c>
      <c r="BG185" s="10" t="s">
        <v>33</v>
      </c>
      <c r="BH185" s="10" t="s">
        <v>33</v>
      </c>
      <c r="BI185" s="10" t="s">
        <v>33</v>
      </c>
      <c r="BJ185" s="10" t="s">
        <v>33</v>
      </c>
      <c r="BL185" s="10" t="s">
        <v>33</v>
      </c>
      <c r="BM185" s="10" t="s">
        <v>33</v>
      </c>
      <c r="BP185" s="10" t="s">
        <v>34</v>
      </c>
      <c r="BQ185" s="10">
        <v>0</v>
      </c>
      <c r="BR185" s="10" t="s">
        <v>33</v>
      </c>
      <c r="BS185" s="11">
        <v>2.9051093085818422</v>
      </c>
      <c r="BT185" s="11">
        <v>81.008646535032611</v>
      </c>
      <c r="BU185" s="10">
        <v>185</v>
      </c>
    </row>
    <row r="186" spans="1:73" s="10" customFormat="1" x14ac:dyDescent="0.45">
      <c r="A186" s="10">
        <v>75</v>
      </c>
      <c r="D186" s="10">
        <v>188</v>
      </c>
      <c r="E186" s="10" t="s">
        <v>33</v>
      </c>
      <c r="F186" s="10">
        <v>184</v>
      </c>
      <c r="H186" s="10" t="s">
        <v>33</v>
      </c>
      <c r="J186" s="10" t="s">
        <v>99</v>
      </c>
      <c r="K186" s="10">
        <v>0</v>
      </c>
      <c r="L186" s="10">
        <v>1</v>
      </c>
      <c r="M186" s="10" t="s">
        <v>33</v>
      </c>
      <c r="N186" s="10">
        <v>1</v>
      </c>
      <c r="T186" s="10">
        <v>8.6602540378443865E-2</v>
      </c>
      <c r="W186" s="10">
        <v>0.73326973209044999</v>
      </c>
      <c r="X186" s="10" t="s">
        <v>35</v>
      </c>
      <c r="Y186" s="10">
        <v>7.0710678118654766E-2</v>
      </c>
      <c r="AB186" s="10">
        <v>8.4838671606761995</v>
      </c>
      <c r="AC186" s="10">
        <v>1</v>
      </c>
      <c r="AD186" s="10">
        <v>0</v>
      </c>
      <c r="AE186" s="10">
        <v>0</v>
      </c>
      <c r="AH186" s="10">
        <v>1</v>
      </c>
      <c r="AJ186" s="10">
        <v>1</v>
      </c>
      <c r="AK186" s="10">
        <v>1</v>
      </c>
      <c r="AL186" s="10">
        <v>8.6602540378443865E-2</v>
      </c>
      <c r="AM186" s="10">
        <v>0.73326973209044999</v>
      </c>
      <c r="AN186" s="10">
        <v>1</v>
      </c>
      <c r="AO186" s="10">
        <v>0</v>
      </c>
      <c r="AQ186" s="10">
        <v>8.6602540378443865E-2</v>
      </c>
      <c r="AR186" s="10">
        <v>2.1569074416222334</v>
      </c>
      <c r="AS186" s="10">
        <v>2.2824811251709769</v>
      </c>
      <c r="AT186" s="10">
        <v>2.0351596988934308</v>
      </c>
      <c r="AU186" s="10">
        <v>8.4838671606761995</v>
      </c>
      <c r="AV186" s="10">
        <v>12.802399549223978</v>
      </c>
      <c r="AW186" s="10">
        <v>23.321426408793606</v>
      </c>
      <c r="AX186" s="10">
        <v>0.77459666924148363</v>
      </c>
      <c r="AY186" s="10">
        <v>2.5083847692366601</v>
      </c>
      <c r="AZ186" s="10" t="s">
        <v>33</v>
      </c>
      <c r="BA186" s="10">
        <v>188</v>
      </c>
      <c r="BB186" s="10" t="s">
        <v>33</v>
      </c>
      <c r="BC186" s="10">
        <v>184</v>
      </c>
      <c r="BE186" s="10" t="s">
        <v>33</v>
      </c>
      <c r="BF186" s="10" t="s">
        <v>33</v>
      </c>
      <c r="BG186" s="10" t="s">
        <v>33</v>
      </c>
      <c r="BH186" s="10" t="s">
        <v>33</v>
      </c>
      <c r="BI186" s="10" t="s">
        <v>33</v>
      </c>
      <c r="BJ186" s="10" t="s">
        <v>33</v>
      </c>
      <c r="BL186" s="10" t="s">
        <v>33</v>
      </c>
      <c r="BM186" s="10" t="s">
        <v>33</v>
      </c>
      <c r="BP186" s="10" t="s">
        <v>33</v>
      </c>
      <c r="BQ186" s="10">
        <v>0</v>
      </c>
      <c r="BR186" s="10" t="s">
        <v>99</v>
      </c>
      <c r="BS186" s="11">
        <v>2.2824811251709769</v>
      </c>
      <c r="BT186" s="11">
        <v>23.321426408793606</v>
      </c>
      <c r="BU186" s="10">
        <v>186</v>
      </c>
    </row>
    <row r="187" spans="1:73" s="10" customFormat="1" x14ac:dyDescent="0.45">
      <c r="A187" s="10" t="s">
        <v>33</v>
      </c>
      <c r="D187" s="10" t="s">
        <v>33</v>
      </c>
      <c r="E187" s="10">
        <v>186</v>
      </c>
      <c r="F187" s="10">
        <v>188</v>
      </c>
      <c r="H187" s="10">
        <v>76</v>
      </c>
      <c r="J187" s="10" t="s">
        <v>33</v>
      </c>
      <c r="K187" s="10" t="s">
        <v>106</v>
      </c>
      <c r="L187" s="10" t="s">
        <v>33</v>
      </c>
      <c r="M187" s="10">
        <v>1.3964240043768943</v>
      </c>
      <c r="N187" s="10">
        <v>1.3964240043768943</v>
      </c>
      <c r="T187" s="10">
        <v>0</v>
      </c>
      <c r="W187" s="10">
        <v>0</v>
      </c>
      <c r="X187" s="10">
        <v>0</v>
      </c>
      <c r="Y187" s="10">
        <v>0</v>
      </c>
      <c r="AB187" s="10">
        <v>0</v>
      </c>
      <c r="AC187" s="10">
        <v>0</v>
      </c>
      <c r="AD187" s="10">
        <v>0</v>
      </c>
      <c r="AE187" s="10">
        <v>0</v>
      </c>
      <c r="AH187" s="10">
        <v>1</v>
      </c>
      <c r="AJ187" s="10">
        <v>1</v>
      </c>
      <c r="AK187" s="10">
        <v>1.3964240043768943</v>
      </c>
      <c r="AL187" s="10">
        <v>0</v>
      </c>
      <c r="AM187" s="10">
        <v>0</v>
      </c>
      <c r="AN187" s="10">
        <v>0</v>
      </c>
      <c r="AO187" s="10">
        <v>0</v>
      </c>
      <c r="AQ187" s="10">
        <v>0</v>
      </c>
      <c r="AR187" s="10">
        <v>0.42363770953178342</v>
      </c>
      <c r="AS187" s="10">
        <v>0.42363770953178342</v>
      </c>
      <c r="AT187" s="10">
        <v>0</v>
      </c>
      <c r="AU187" s="10">
        <v>0</v>
      </c>
      <c r="AV187" s="10">
        <v>12.802399549223978</v>
      </c>
      <c r="AW187" s="10">
        <v>12.802399549223978</v>
      </c>
      <c r="AX187" s="10" t="s">
        <v>33</v>
      </c>
      <c r="AY187" s="10" t="s">
        <v>33</v>
      </c>
      <c r="AZ187" s="10" t="s">
        <v>33</v>
      </c>
      <c r="BA187" s="10" t="s">
        <v>33</v>
      </c>
      <c r="BB187" s="10">
        <v>186</v>
      </c>
      <c r="BC187" s="10">
        <v>188</v>
      </c>
      <c r="BE187" s="10" t="s">
        <v>99</v>
      </c>
      <c r="BF187" s="10" t="s">
        <v>1966</v>
      </c>
      <c r="BG187" s="10">
        <v>0.32814835876841059</v>
      </c>
      <c r="BH187" s="10">
        <v>113.61345647235454</v>
      </c>
      <c r="BI187" s="10">
        <v>187</v>
      </c>
      <c r="BJ187" s="10" t="s">
        <v>33</v>
      </c>
      <c r="BL187" s="10" t="s">
        <v>33</v>
      </c>
      <c r="BM187" s="10" t="s">
        <v>33</v>
      </c>
      <c r="BP187" s="10" t="s">
        <v>33</v>
      </c>
      <c r="BQ187" s="10" t="s">
        <v>33</v>
      </c>
      <c r="BR187" s="10" t="s">
        <v>33</v>
      </c>
      <c r="BS187" s="11" t="s">
        <v>33</v>
      </c>
      <c r="BT187" s="11" t="s">
        <v>33</v>
      </c>
      <c r="BU187" s="10">
        <v>187</v>
      </c>
    </row>
    <row r="188" spans="1:73" s="10" customFormat="1" x14ac:dyDescent="0.45">
      <c r="A188" s="10">
        <v>76</v>
      </c>
      <c r="D188" s="10">
        <v>189</v>
      </c>
      <c r="E188" s="10" t="s">
        <v>33</v>
      </c>
      <c r="F188" s="10">
        <v>187</v>
      </c>
      <c r="H188" s="10" t="s">
        <v>33</v>
      </c>
      <c r="J188" s="10" t="s">
        <v>106</v>
      </c>
      <c r="K188" s="10">
        <v>0</v>
      </c>
      <c r="L188" s="10">
        <v>1</v>
      </c>
      <c r="M188" s="10" t="s">
        <v>33</v>
      </c>
      <c r="N188" s="10">
        <v>1</v>
      </c>
      <c r="T188" s="10">
        <v>0</v>
      </c>
      <c r="W188" s="10">
        <v>0</v>
      </c>
      <c r="X188" s="10">
        <v>0</v>
      </c>
      <c r="Y188" s="10">
        <v>0</v>
      </c>
      <c r="AB188" s="10">
        <v>0</v>
      </c>
      <c r="AC188" s="10">
        <v>0</v>
      </c>
      <c r="AD188" s="12">
        <v>0.3033732649997069</v>
      </c>
      <c r="AE188" s="12">
        <v>9.1679887405950193</v>
      </c>
      <c r="AH188" s="10">
        <v>1</v>
      </c>
      <c r="AJ188" s="10">
        <v>1</v>
      </c>
      <c r="AK188" s="10">
        <v>1</v>
      </c>
      <c r="AL188" s="10">
        <v>0</v>
      </c>
      <c r="AM188" s="10">
        <v>0</v>
      </c>
      <c r="AN188" s="10">
        <v>0</v>
      </c>
      <c r="AO188" s="10">
        <v>0.3715</v>
      </c>
      <c r="AQ188" s="10">
        <v>0</v>
      </c>
      <c r="AR188" s="10">
        <v>0.3033732649997069</v>
      </c>
      <c r="AS188" s="10">
        <v>0.3033732649997069</v>
      </c>
      <c r="AT188" s="10">
        <v>0</v>
      </c>
      <c r="AU188" s="10">
        <v>0</v>
      </c>
      <c r="AV188" s="10">
        <v>9.1679887405950193</v>
      </c>
      <c r="AW188" s="10">
        <v>9.1679887405950193</v>
      </c>
      <c r="AX188" s="10">
        <v>1.0816653826391973</v>
      </c>
      <c r="AY188" s="10">
        <v>0.3715</v>
      </c>
      <c r="AZ188" s="10" t="s">
        <v>33</v>
      </c>
      <c r="BA188" s="10">
        <v>189</v>
      </c>
      <c r="BB188" s="10" t="s">
        <v>33</v>
      </c>
      <c r="BC188" s="10">
        <v>187</v>
      </c>
      <c r="BE188" s="10" t="s">
        <v>33</v>
      </c>
      <c r="BF188" s="10" t="s">
        <v>33</v>
      </c>
      <c r="BG188" s="10" t="s">
        <v>33</v>
      </c>
      <c r="BH188" s="10" t="s">
        <v>33</v>
      </c>
      <c r="BI188" s="10" t="s">
        <v>33</v>
      </c>
      <c r="BJ188" s="10" t="s">
        <v>33</v>
      </c>
      <c r="BL188" s="10" t="s">
        <v>33</v>
      </c>
      <c r="BM188" s="10" t="s">
        <v>33</v>
      </c>
      <c r="BP188" s="10" t="s">
        <v>34</v>
      </c>
      <c r="BQ188" s="10">
        <v>0</v>
      </c>
      <c r="BR188" s="10" t="s">
        <v>106</v>
      </c>
      <c r="BS188" s="11">
        <v>0.3033732649997069</v>
      </c>
      <c r="BT188" s="11">
        <v>9.1679887405950193</v>
      </c>
      <c r="BU188" s="10">
        <v>188</v>
      </c>
    </row>
    <row r="189" spans="1:73" s="10" customFormat="1" x14ac:dyDescent="0.45">
      <c r="A189" s="10">
        <v>77</v>
      </c>
      <c r="D189" s="10">
        <v>192</v>
      </c>
      <c r="E189" s="10" t="s">
        <v>33</v>
      </c>
      <c r="F189" s="10">
        <v>189</v>
      </c>
      <c r="H189" s="10">
        <v>77</v>
      </c>
      <c r="J189" s="10" t="s">
        <v>107</v>
      </c>
      <c r="K189" s="10">
        <v>0</v>
      </c>
      <c r="L189" s="10">
        <v>1</v>
      </c>
      <c r="M189" s="10" t="s">
        <v>33</v>
      </c>
      <c r="N189" s="10">
        <v>1</v>
      </c>
      <c r="T189" s="10">
        <v>2.6457513110645907</v>
      </c>
      <c r="W189" s="10">
        <v>1.4665394641809</v>
      </c>
      <c r="X189" s="10" t="s">
        <v>35</v>
      </c>
      <c r="Y189" s="10">
        <v>0.14142135623730953</v>
      </c>
      <c r="AB189" s="10">
        <v>16.967734321352399</v>
      </c>
      <c r="AC189" s="10">
        <v>3.6</v>
      </c>
      <c r="AD189" s="10">
        <v>0</v>
      </c>
      <c r="AE189" s="10">
        <v>0</v>
      </c>
      <c r="AH189" s="10">
        <v>1</v>
      </c>
      <c r="AJ189" s="10">
        <v>1</v>
      </c>
      <c r="AK189" s="10">
        <v>1</v>
      </c>
      <c r="AL189" s="10">
        <v>2.6457513110645907</v>
      </c>
      <c r="AM189" s="10">
        <v>1.4665394641809</v>
      </c>
      <c r="AN189" s="10">
        <v>3.6</v>
      </c>
      <c r="AO189" s="10">
        <v>0</v>
      </c>
      <c r="AQ189" s="10">
        <v>4.3420203596946543</v>
      </c>
      <c r="AR189" s="10">
        <v>32.747090219323951</v>
      </c>
      <c r="AS189" s="10">
        <v>39.043019740881199</v>
      </c>
      <c r="AT189" s="10">
        <v>102.03747845282437</v>
      </c>
      <c r="AU189" s="10">
        <v>55.164451735542201</v>
      </c>
      <c r="AV189" s="10">
        <v>490.84656952340077</v>
      </c>
      <c r="AW189" s="10">
        <v>648.04849971176736</v>
      </c>
      <c r="AX189" s="10">
        <v>1</v>
      </c>
      <c r="AY189" s="10">
        <v>74.181090655574238</v>
      </c>
      <c r="AZ189" s="10" t="s">
        <v>33</v>
      </c>
      <c r="BA189" s="10">
        <v>192</v>
      </c>
      <c r="BB189" s="10" t="s">
        <v>33</v>
      </c>
      <c r="BC189" s="10">
        <v>189</v>
      </c>
      <c r="BE189" s="10" t="s">
        <v>33</v>
      </c>
      <c r="BF189" s="10" t="s">
        <v>33</v>
      </c>
      <c r="BG189" s="10" t="s">
        <v>33</v>
      </c>
      <c r="BH189" s="10" t="s">
        <v>33</v>
      </c>
      <c r="BI189" s="10" t="s">
        <v>33</v>
      </c>
      <c r="BJ189" s="10" t="s">
        <v>33</v>
      </c>
      <c r="BL189" s="10" t="s">
        <v>33</v>
      </c>
      <c r="BM189" s="10" t="s">
        <v>33</v>
      </c>
      <c r="BP189" s="10" t="s">
        <v>33</v>
      </c>
      <c r="BQ189" s="10">
        <v>0</v>
      </c>
      <c r="BR189" s="10" t="s">
        <v>107</v>
      </c>
      <c r="BS189" s="11">
        <v>39.043019740881199</v>
      </c>
      <c r="BT189" s="11">
        <v>648.04849971176736</v>
      </c>
      <c r="BU189" s="10">
        <v>189</v>
      </c>
    </row>
    <row r="190" spans="1:73" s="10" customFormat="1" x14ac:dyDescent="0.45">
      <c r="A190" s="10" t="s">
        <v>33</v>
      </c>
      <c r="D190" s="10" t="s">
        <v>33</v>
      </c>
      <c r="E190" s="10">
        <v>189</v>
      </c>
      <c r="F190" s="10">
        <v>192</v>
      </c>
      <c r="H190" s="10">
        <v>78</v>
      </c>
      <c r="J190" s="10" t="s">
        <v>33</v>
      </c>
      <c r="K190" s="10" t="s">
        <v>802</v>
      </c>
      <c r="L190" s="10" t="s">
        <v>33</v>
      </c>
      <c r="M190" s="10">
        <v>2.7386127875258306</v>
      </c>
      <c r="N190" s="10">
        <v>2.7386127875258306</v>
      </c>
      <c r="T190" s="10">
        <v>0</v>
      </c>
      <c r="W190" s="10">
        <v>0</v>
      </c>
      <c r="X190" s="10">
        <v>0</v>
      </c>
      <c r="Y190" s="10">
        <v>0</v>
      </c>
      <c r="AB190" s="10">
        <v>0</v>
      </c>
      <c r="AC190" s="10">
        <v>0</v>
      </c>
      <c r="AD190" s="10">
        <v>0</v>
      </c>
      <c r="AE190" s="10">
        <v>0</v>
      </c>
      <c r="AH190" s="10">
        <v>1</v>
      </c>
      <c r="AJ190" s="10">
        <v>1</v>
      </c>
      <c r="AK190" s="10">
        <v>2.7386127875258306</v>
      </c>
      <c r="AL190" s="10">
        <v>0</v>
      </c>
      <c r="AM190" s="10">
        <v>0</v>
      </c>
      <c r="AN190" s="10">
        <v>0</v>
      </c>
      <c r="AO190" s="10">
        <v>0</v>
      </c>
      <c r="AQ190" s="10">
        <v>1.6114162348876784</v>
      </c>
      <c r="AR190" s="10">
        <v>25.567221693388504</v>
      </c>
      <c r="AS190" s="10">
        <v>27.903775233975637</v>
      </c>
      <c r="AT190" s="10">
        <v>37.868281519860439</v>
      </c>
      <c r="AU190" s="10">
        <v>29.884259178505246</v>
      </c>
      <c r="AV190" s="10">
        <v>478.30283097186634</v>
      </c>
      <c r="AW190" s="10">
        <v>546.05537167023203</v>
      </c>
      <c r="AX190" s="10" t="s">
        <v>33</v>
      </c>
      <c r="AY190" s="10" t="s">
        <v>33</v>
      </c>
      <c r="AZ190" s="10" t="s">
        <v>33</v>
      </c>
      <c r="BA190" s="10" t="s">
        <v>33</v>
      </c>
      <c r="BB190" s="10">
        <v>189</v>
      </c>
      <c r="BC190" s="10">
        <v>192</v>
      </c>
      <c r="BE190" s="10" t="s">
        <v>107</v>
      </c>
      <c r="BF190" s="10" t="s">
        <v>1967</v>
      </c>
      <c r="BG190" s="10">
        <v>27.903775233975637</v>
      </c>
      <c r="BH190" s="10">
        <v>28562.756330825989</v>
      </c>
      <c r="BI190" s="10">
        <v>190</v>
      </c>
      <c r="BJ190" s="10" t="s">
        <v>33</v>
      </c>
      <c r="BL190" s="10" t="s">
        <v>33</v>
      </c>
      <c r="BM190" s="10" t="s">
        <v>33</v>
      </c>
      <c r="BP190" s="10" t="s">
        <v>33</v>
      </c>
      <c r="BQ190" s="10" t="s">
        <v>33</v>
      </c>
      <c r="BR190" s="10" t="s">
        <v>33</v>
      </c>
      <c r="BS190" s="11" t="s">
        <v>33</v>
      </c>
      <c r="BT190" s="11" t="s">
        <v>33</v>
      </c>
      <c r="BU190" s="10">
        <v>190</v>
      </c>
    </row>
    <row r="191" spans="1:73" s="10" customFormat="1" x14ac:dyDescent="0.45">
      <c r="A191" s="10" t="s">
        <v>33</v>
      </c>
      <c r="D191" s="10" t="s">
        <v>33</v>
      </c>
      <c r="E191" s="10">
        <v>189</v>
      </c>
      <c r="F191" s="10">
        <v>186</v>
      </c>
      <c r="H191" s="10">
        <v>75</v>
      </c>
      <c r="J191" s="10" t="s">
        <v>33</v>
      </c>
      <c r="K191" s="10" t="s">
        <v>99</v>
      </c>
      <c r="L191" s="10" t="s">
        <v>33</v>
      </c>
      <c r="M191" s="10">
        <v>0.9797958971132712</v>
      </c>
      <c r="N191" s="10">
        <v>0.9797958971132712</v>
      </c>
      <c r="T191" s="10">
        <v>0</v>
      </c>
      <c r="W191" s="10">
        <v>0</v>
      </c>
      <c r="X191" s="10">
        <v>0</v>
      </c>
      <c r="Y191" s="10">
        <v>0</v>
      </c>
      <c r="AB191" s="10">
        <v>0</v>
      </c>
      <c r="AC191" s="10">
        <v>0</v>
      </c>
      <c r="AD191" s="10">
        <v>0</v>
      </c>
      <c r="AE191" s="10">
        <v>0</v>
      </c>
      <c r="AH191" s="10">
        <v>1</v>
      </c>
      <c r="AJ191" s="10">
        <v>1</v>
      </c>
      <c r="AK191" s="10">
        <v>0.9797958971132712</v>
      </c>
      <c r="AL191" s="10">
        <v>0</v>
      </c>
      <c r="AM191" s="10">
        <v>0</v>
      </c>
      <c r="AN191" s="10">
        <v>0</v>
      </c>
      <c r="AO191" s="10">
        <v>0</v>
      </c>
      <c r="AQ191" s="10">
        <v>8.4852813742385694E-2</v>
      </c>
      <c r="AR191" s="10">
        <v>2.1133290617545466</v>
      </c>
      <c r="AS191" s="10">
        <v>2.2363656416810058</v>
      </c>
      <c r="AT191" s="10">
        <v>1.9940411229460637</v>
      </c>
      <c r="AU191" s="10">
        <v>8.3124582356845576</v>
      </c>
      <c r="AV191" s="10">
        <v>12.543738551534446</v>
      </c>
      <c r="AW191" s="10">
        <v>22.850237910165067</v>
      </c>
      <c r="AX191" s="10" t="s">
        <v>33</v>
      </c>
      <c r="AY191" s="10" t="s">
        <v>33</v>
      </c>
      <c r="AZ191" s="10" t="s">
        <v>33</v>
      </c>
      <c r="BA191" s="10" t="s">
        <v>33</v>
      </c>
      <c r="BB191" s="10">
        <v>189</v>
      </c>
      <c r="BC191" s="10">
        <v>186</v>
      </c>
      <c r="BE191" s="10" t="s">
        <v>107</v>
      </c>
      <c r="BF191" s="10" t="s">
        <v>1968</v>
      </c>
      <c r="BG191" s="10">
        <v>2.2363656416810058</v>
      </c>
      <c r="BH191" s="10">
        <v>866.34695336047366</v>
      </c>
      <c r="BI191" s="10">
        <v>191</v>
      </c>
      <c r="BJ191" s="10" t="s">
        <v>33</v>
      </c>
      <c r="BL191" s="10" t="s">
        <v>33</v>
      </c>
      <c r="BM191" s="10" t="s">
        <v>33</v>
      </c>
      <c r="BP191" s="10" t="s">
        <v>33</v>
      </c>
      <c r="BQ191" s="10" t="s">
        <v>33</v>
      </c>
      <c r="BR191" s="10" t="s">
        <v>33</v>
      </c>
      <c r="BS191" s="11" t="s">
        <v>33</v>
      </c>
      <c r="BT191" s="11" t="s">
        <v>33</v>
      </c>
      <c r="BU191" s="10">
        <v>191</v>
      </c>
    </row>
    <row r="192" spans="1:73" s="10" customFormat="1" x14ac:dyDescent="0.45">
      <c r="A192" s="10">
        <v>78</v>
      </c>
      <c r="D192" s="10">
        <v>196</v>
      </c>
      <c r="E192" s="10" t="s">
        <v>33</v>
      </c>
      <c r="F192" s="10">
        <v>190</v>
      </c>
      <c r="H192" s="10" t="s">
        <v>33</v>
      </c>
      <c r="J192" s="10" t="s">
        <v>802</v>
      </c>
      <c r="K192" s="10">
        <v>0</v>
      </c>
      <c r="L192" s="10">
        <v>1</v>
      </c>
      <c r="M192" s="10" t="s">
        <v>33</v>
      </c>
      <c r="N192" s="10">
        <v>1</v>
      </c>
      <c r="T192" s="10">
        <v>0.31622776601683794</v>
      </c>
      <c r="W192" s="10">
        <v>0.47658997051973312</v>
      </c>
      <c r="X192" s="10" t="s">
        <v>87</v>
      </c>
      <c r="Y192" s="10">
        <v>7.0710678118654766E-2</v>
      </c>
      <c r="AB192" s="10">
        <v>3.8816626753235535</v>
      </c>
      <c r="AC192" s="10">
        <v>0.15</v>
      </c>
      <c r="AD192" s="10">
        <v>0</v>
      </c>
      <c r="AE192" s="10">
        <v>0</v>
      </c>
      <c r="AH192" s="10">
        <v>1</v>
      </c>
      <c r="AJ192" s="10">
        <v>1</v>
      </c>
      <c r="AK192" s="10">
        <v>1</v>
      </c>
      <c r="AL192" s="10">
        <v>0.31622776601683794</v>
      </c>
      <c r="AM192" s="10">
        <v>0.47658997051973312</v>
      </c>
      <c r="AN192" s="10">
        <v>0.15</v>
      </c>
      <c r="AO192" s="10">
        <v>0</v>
      </c>
      <c r="AQ192" s="10">
        <v>0.58840601425201644</v>
      </c>
      <c r="AR192" s="10">
        <v>9.3358293694695433</v>
      </c>
      <c r="AS192" s="10">
        <v>10.189018090134967</v>
      </c>
      <c r="AT192" s="10">
        <v>13.827541334922387</v>
      </c>
      <c r="AU192" s="10">
        <v>10.912188577598751</v>
      </c>
      <c r="AV192" s="10">
        <v>174.65149989458121</v>
      </c>
      <c r="AW192" s="10">
        <v>199.39122980710235</v>
      </c>
      <c r="AX192" s="10">
        <v>2.7386127875258306</v>
      </c>
      <c r="AY192" s="10">
        <v>21.480007131094947</v>
      </c>
      <c r="AZ192" s="10" t="s">
        <v>33</v>
      </c>
      <c r="BA192" s="10">
        <v>196</v>
      </c>
      <c r="BB192" s="10" t="s">
        <v>33</v>
      </c>
      <c r="BC192" s="10">
        <v>190</v>
      </c>
      <c r="BE192" s="10" t="s">
        <v>33</v>
      </c>
      <c r="BF192" s="10" t="s">
        <v>33</v>
      </c>
      <c r="BG192" s="10" t="s">
        <v>33</v>
      </c>
      <c r="BH192" s="10" t="s">
        <v>33</v>
      </c>
      <c r="BI192" s="10" t="s">
        <v>33</v>
      </c>
      <c r="BJ192" s="10" t="s">
        <v>33</v>
      </c>
      <c r="BL192" s="10" t="s">
        <v>33</v>
      </c>
      <c r="BM192" s="10" t="s">
        <v>33</v>
      </c>
      <c r="BP192" s="10" t="s">
        <v>33</v>
      </c>
      <c r="BQ192" s="10">
        <v>0</v>
      </c>
      <c r="BR192" s="10" t="s">
        <v>802</v>
      </c>
      <c r="BS192" s="11">
        <v>10.189018090134967</v>
      </c>
      <c r="BT192" s="11">
        <v>199.39122980710235</v>
      </c>
      <c r="BU192" s="10">
        <v>192</v>
      </c>
    </row>
    <row r="193" spans="1:73" s="10" customFormat="1" x14ac:dyDescent="0.45">
      <c r="A193" s="10" t="s">
        <v>33</v>
      </c>
      <c r="D193" s="10" t="s">
        <v>33</v>
      </c>
      <c r="E193" s="10">
        <v>192</v>
      </c>
      <c r="F193" s="10">
        <v>135</v>
      </c>
      <c r="H193" s="10">
        <v>58</v>
      </c>
      <c r="J193" s="10" t="s">
        <v>33</v>
      </c>
      <c r="K193" s="10" t="s">
        <v>90</v>
      </c>
      <c r="L193" s="10" t="s">
        <v>33</v>
      </c>
      <c r="M193" s="10">
        <v>6.324555320336759</v>
      </c>
      <c r="N193" s="10">
        <v>6.324555320336759</v>
      </c>
      <c r="T193" s="10">
        <v>0</v>
      </c>
      <c r="W193" s="10">
        <v>0</v>
      </c>
      <c r="X193" s="10">
        <v>0</v>
      </c>
      <c r="Y193" s="10">
        <v>0</v>
      </c>
      <c r="AB193" s="10">
        <v>0</v>
      </c>
      <c r="AC193" s="10">
        <v>0</v>
      </c>
      <c r="AD193" s="10">
        <v>0</v>
      </c>
      <c r="AE193" s="10">
        <v>0</v>
      </c>
      <c r="AH193" s="10">
        <v>1</v>
      </c>
      <c r="AJ193" s="10">
        <v>1</v>
      </c>
      <c r="AK193" s="10">
        <v>6.324555320336759</v>
      </c>
      <c r="AL193" s="10">
        <v>0</v>
      </c>
      <c r="AM193" s="10">
        <v>0</v>
      </c>
      <c r="AN193" s="10">
        <v>0</v>
      </c>
      <c r="AO193" s="10">
        <v>0</v>
      </c>
      <c r="AQ193" s="10">
        <v>0.27217824823517855</v>
      </c>
      <c r="AR193" s="10">
        <v>1.8923672613634157</v>
      </c>
      <c r="AS193" s="10">
        <v>2.2870257213044245</v>
      </c>
      <c r="AT193" s="10">
        <v>6.3961888335266961</v>
      </c>
      <c r="AU193" s="10">
        <v>7.0305259022751985</v>
      </c>
      <c r="AV193" s="10">
        <v>58.462832301049339</v>
      </c>
      <c r="AW193" s="10">
        <v>71.889547036851241</v>
      </c>
      <c r="AX193" s="10" t="s">
        <v>33</v>
      </c>
      <c r="AY193" s="10" t="s">
        <v>33</v>
      </c>
      <c r="AZ193" s="10" t="s">
        <v>33</v>
      </c>
      <c r="BA193" s="10" t="s">
        <v>33</v>
      </c>
      <c r="BB193" s="10">
        <v>192</v>
      </c>
      <c r="BC193" s="10">
        <v>135</v>
      </c>
      <c r="BE193" s="10" t="s">
        <v>802</v>
      </c>
      <c r="BF193" s="10" t="s">
        <v>1969</v>
      </c>
      <c r="BG193" s="10">
        <v>6.2632778857647837</v>
      </c>
      <c r="BH193" s="10">
        <v>978.55464235331203</v>
      </c>
      <c r="BI193" s="10">
        <v>193</v>
      </c>
      <c r="BJ193" s="10" t="s">
        <v>33</v>
      </c>
      <c r="BL193" s="10" t="s">
        <v>33</v>
      </c>
      <c r="BM193" s="10" t="s">
        <v>33</v>
      </c>
      <c r="BP193" s="10" t="s">
        <v>33</v>
      </c>
      <c r="BQ193" s="10" t="s">
        <v>33</v>
      </c>
      <c r="BR193" s="10" t="s">
        <v>33</v>
      </c>
      <c r="BS193" s="11" t="s">
        <v>33</v>
      </c>
      <c r="BT193" s="11" t="s">
        <v>33</v>
      </c>
      <c r="BU193" s="10">
        <v>193</v>
      </c>
    </row>
    <row r="194" spans="1:73" s="10" customFormat="1" x14ac:dyDescent="0.45">
      <c r="A194" s="10" t="s">
        <v>33</v>
      </c>
      <c r="D194" s="10" t="s">
        <v>33</v>
      </c>
      <c r="E194" s="10">
        <v>192</v>
      </c>
      <c r="F194" s="10">
        <v>37</v>
      </c>
      <c r="H194" s="10">
        <v>19</v>
      </c>
      <c r="J194" s="10" t="s">
        <v>33</v>
      </c>
      <c r="K194" s="10" t="s">
        <v>50</v>
      </c>
      <c r="L194" s="10" t="s">
        <v>33</v>
      </c>
      <c r="M194" s="10">
        <v>0.25980762113533157</v>
      </c>
      <c r="N194" s="10">
        <v>0.25980762113533157</v>
      </c>
      <c r="T194" s="10">
        <v>0</v>
      </c>
      <c r="W194" s="10">
        <v>0</v>
      </c>
      <c r="X194" s="10">
        <v>0</v>
      </c>
      <c r="Y194" s="10">
        <v>0</v>
      </c>
      <c r="AB194" s="10">
        <v>0</v>
      </c>
      <c r="AC194" s="10">
        <v>0</v>
      </c>
      <c r="AD194" s="10">
        <v>0</v>
      </c>
      <c r="AE194" s="10">
        <v>0</v>
      </c>
      <c r="AH194" s="10">
        <v>1</v>
      </c>
      <c r="AJ194" s="10">
        <v>1</v>
      </c>
      <c r="AK194" s="10">
        <v>0.25980762113533157</v>
      </c>
      <c r="AL194" s="10">
        <v>0</v>
      </c>
      <c r="AM194" s="10">
        <v>0</v>
      </c>
      <c r="AN194" s="10">
        <v>0</v>
      </c>
      <c r="AO194" s="10">
        <v>0</v>
      </c>
      <c r="AQ194" s="10">
        <v>0</v>
      </c>
      <c r="AR194" s="10">
        <v>6.5880642054722269</v>
      </c>
      <c r="AS194" s="10">
        <v>6.5880642054722269</v>
      </c>
      <c r="AT194" s="10">
        <v>0</v>
      </c>
      <c r="AU194" s="10">
        <v>0</v>
      </c>
      <c r="AV194" s="10">
        <v>113.31522502768384</v>
      </c>
      <c r="AW194" s="10">
        <v>113.31522502768384</v>
      </c>
      <c r="AX194" s="10" t="s">
        <v>33</v>
      </c>
      <c r="AY194" s="10" t="s">
        <v>33</v>
      </c>
      <c r="AZ194" s="10" t="s">
        <v>33</v>
      </c>
      <c r="BA194" s="10" t="s">
        <v>33</v>
      </c>
      <c r="BB194" s="10">
        <v>192</v>
      </c>
      <c r="BC194" s="10">
        <v>37</v>
      </c>
      <c r="BE194" s="10" t="s">
        <v>802</v>
      </c>
      <c r="BF194" s="10" t="s">
        <v>1970</v>
      </c>
      <c r="BG194" s="10">
        <v>18.042156878147441</v>
      </c>
      <c r="BH194" s="10">
        <v>90.854462814421055</v>
      </c>
      <c r="BI194" s="10">
        <v>194</v>
      </c>
      <c r="BJ194" s="10" t="s">
        <v>33</v>
      </c>
      <c r="BL194" s="10" t="s">
        <v>33</v>
      </c>
      <c r="BM194" s="10" t="s">
        <v>33</v>
      </c>
      <c r="BP194" s="10" t="s">
        <v>33</v>
      </c>
      <c r="BQ194" s="10" t="s">
        <v>33</v>
      </c>
      <c r="BR194" s="10" t="s">
        <v>33</v>
      </c>
      <c r="BS194" s="11" t="s">
        <v>33</v>
      </c>
      <c r="BT194" s="11" t="s">
        <v>33</v>
      </c>
      <c r="BU194" s="10">
        <v>194</v>
      </c>
    </row>
    <row r="195" spans="1:73" s="10" customFormat="1" x14ac:dyDescent="0.45">
      <c r="A195" s="10" t="s">
        <v>33</v>
      </c>
      <c r="D195" s="10" t="s">
        <v>33</v>
      </c>
      <c r="E195" s="10">
        <v>192</v>
      </c>
      <c r="F195" s="10">
        <v>78</v>
      </c>
      <c r="H195" s="10">
        <v>33</v>
      </c>
      <c r="J195" s="10" t="s">
        <v>33</v>
      </c>
      <c r="K195" s="10" t="s">
        <v>63</v>
      </c>
      <c r="L195" s="10" t="s">
        <v>33</v>
      </c>
      <c r="M195" s="10">
        <v>0.17320508075688773</v>
      </c>
      <c r="N195" s="10">
        <v>0.17320508075688773</v>
      </c>
      <c r="T195" s="10">
        <v>0</v>
      </c>
      <c r="W195" s="10">
        <v>0</v>
      </c>
      <c r="X195" s="10">
        <v>0</v>
      </c>
      <c r="Y195" s="10">
        <v>0</v>
      </c>
      <c r="AB195" s="10">
        <v>0</v>
      </c>
      <c r="AC195" s="10">
        <v>0</v>
      </c>
      <c r="AD195" s="10">
        <v>0</v>
      </c>
      <c r="AE195" s="10">
        <v>0</v>
      </c>
      <c r="AH195" s="10">
        <v>1</v>
      </c>
      <c r="AJ195" s="10">
        <v>1</v>
      </c>
      <c r="AK195" s="10">
        <v>0.17320508075688773</v>
      </c>
      <c r="AL195" s="10">
        <v>0</v>
      </c>
      <c r="AM195" s="10">
        <v>0</v>
      </c>
      <c r="AN195" s="10">
        <v>0</v>
      </c>
      <c r="AO195" s="10">
        <v>0</v>
      </c>
      <c r="AQ195" s="10">
        <v>0</v>
      </c>
      <c r="AR195" s="10">
        <v>0.2288079321141675</v>
      </c>
      <c r="AS195" s="10">
        <v>0.2288079321141675</v>
      </c>
      <c r="AT195" s="10">
        <v>0</v>
      </c>
      <c r="AU195" s="10">
        <v>0</v>
      </c>
      <c r="AV195" s="10">
        <v>2.8734425658480123</v>
      </c>
      <c r="AW195" s="10">
        <v>2.8734425658480123</v>
      </c>
      <c r="AX195" s="10" t="s">
        <v>33</v>
      </c>
      <c r="AY195" s="10" t="s">
        <v>33</v>
      </c>
      <c r="AZ195" s="10" t="s">
        <v>33</v>
      </c>
      <c r="BA195" s="10" t="s">
        <v>33</v>
      </c>
      <c r="BB195" s="10">
        <v>192</v>
      </c>
      <c r="BC195" s="10">
        <v>78</v>
      </c>
      <c r="BE195" s="10" t="s">
        <v>802</v>
      </c>
      <c r="BF195" s="10" t="s">
        <v>1971</v>
      </c>
      <c r="BG195" s="10">
        <v>0.62661632877520124</v>
      </c>
      <c r="BH195" s="10">
        <v>3.9539356629415789</v>
      </c>
      <c r="BI195" s="10">
        <v>195</v>
      </c>
      <c r="BJ195" s="10" t="s">
        <v>33</v>
      </c>
      <c r="BL195" s="10" t="s">
        <v>33</v>
      </c>
      <c r="BM195" s="10" t="s">
        <v>33</v>
      </c>
      <c r="BP195" s="10" t="s">
        <v>33</v>
      </c>
      <c r="BQ195" s="10" t="s">
        <v>33</v>
      </c>
      <c r="BR195" s="10" t="s">
        <v>33</v>
      </c>
      <c r="BS195" s="11" t="s">
        <v>33</v>
      </c>
      <c r="BT195" s="11" t="s">
        <v>33</v>
      </c>
      <c r="BU195" s="10">
        <v>195</v>
      </c>
    </row>
    <row r="196" spans="1:73" s="10" customFormat="1" x14ac:dyDescent="0.45">
      <c r="A196" s="10">
        <v>79</v>
      </c>
      <c r="D196" s="10">
        <v>201</v>
      </c>
      <c r="E196" s="10" t="s">
        <v>33</v>
      </c>
      <c r="F196" s="10">
        <v>196</v>
      </c>
      <c r="H196" s="10">
        <v>79</v>
      </c>
      <c r="J196" s="10" t="s">
        <v>108</v>
      </c>
      <c r="K196" s="10">
        <v>0</v>
      </c>
      <c r="L196" s="10">
        <v>1</v>
      </c>
      <c r="M196" s="10" t="s">
        <v>33</v>
      </c>
      <c r="N196" s="10">
        <v>1</v>
      </c>
      <c r="T196" s="10">
        <v>0.70710678118654757</v>
      </c>
      <c r="W196" s="10">
        <v>1.796136687448926</v>
      </c>
      <c r="X196" s="10" t="s">
        <v>35</v>
      </c>
      <c r="Y196" s="10">
        <v>0.17320508075688773</v>
      </c>
      <c r="AB196" s="10">
        <v>20.781145589211391</v>
      </c>
      <c r="AC196" s="10">
        <v>1</v>
      </c>
      <c r="AD196" s="10">
        <v>0</v>
      </c>
      <c r="AE196" s="10">
        <v>0</v>
      </c>
      <c r="AH196" s="10">
        <v>1</v>
      </c>
      <c r="AJ196" s="10">
        <v>1</v>
      </c>
      <c r="AK196" s="10">
        <v>1</v>
      </c>
      <c r="AL196" s="10">
        <v>0.70710678118654757</v>
      </c>
      <c r="AM196" s="10">
        <v>1.796136687448926</v>
      </c>
      <c r="AN196" s="10">
        <v>1</v>
      </c>
      <c r="AO196" s="10">
        <v>0</v>
      </c>
      <c r="AQ196" s="10">
        <v>3.2991836689819429</v>
      </c>
      <c r="AR196" s="10">
        <v>12.107924880388193</v>
      </c>
      <c r="AS196" s="10">
        <v>16.89174120041201</v>
      </c>
      <c r="AT196" s="10">
        <v>77.530816221075654</v>
      </c>
      <c r="AU196" s="10">
        <v>70.055611429966433</v>
      </c>
      <c r="AV196" s="10">
        <v>170.5143177598095</v>
      </c>
      <c r="AW196" s="10">
        <v>318.10074541085157</v>
      </c>
      <c r="AX196" s="10">
        <v>1</v>
      </c>
      <c r="AY196" s="10">
        <v>54.92512949001059</v>
      </c>
      <c r="AZ196" s="10" t="s">
        <v>33</v>
      </c>
      <c r="BA196" s="10">
        <v>201</v>
      </c>
      <c r="BB196" s="10" t="s">
        <v>33</v>
      </c>
      <c r="BC196" s="10">
        <v>196</v>
      </c>
      <c r="BE196" s="10" t="s">
        <v>33</v>
      </c>
      <c r="BF196" s="10" t="s">
        <v>33</v>
      </c>
      <c r="BG196" s="10" t="s">
        <v>33</v>
      </c>
      <c r="BH196" s="10" t="s">
        <v>33</v>
      </c>
      <c r="BI196" s="10" t="s">
        <v>33</v>
      </c>
      <c r="BJ196" s="10" t="s">
        <v>33</v>
      </c>
      <c r="BL196" s="10" t="s">
        <v>33</v>
      </c>
      <c r="BM196" s="10" t="s">
        <v>33</v>
      </c>
      <c r="BP196" s="10" t="s">
        <v>33</v>
      </c>
      <c r="BQ196" s="10">
        <v>0</v>
      </c>
      <c r="BR196" s="10" t="s">
        <v>108</v>
      </c>
      <c r="BS196" s="11">
        <v>16.89174120041201</v>
      </c>
      <c r="BT196" s="11">
        <v>318.10074541085157</v>
      </c>
      <c r="BU196" s="10">
        <v>196</v>
      </c>
    </row>
    <row r="197" spans="1:73" s="10" customFormat="1" x14ac:dyDescent="0.45">
      <c r="A197" s="10" t="s">
        <v>33</v>
      </c>
      <c r="D197" s="10" t="s">
        <v>33</v>
      </c>
      <c r="E197" s="10">
        <v>196</v>
      </c>
      <c r="F197" s="10">
        <v>201</v>
      </c>
      <c r="H197" s="10">
        <v>80</v>
      </c>
      <c r="J197" s="10" t="s">
        <v>33</v>
      </c>
      <c r="K197" s="10" t="s">
        <v>109</v>
      </c>
      <c r="L197" s="10" t="s">
        <v>33</v>
      </c>
      <c r="M197" s="10">
        <v>3.4641016151377544</v>
      </c>
      <c r="N197" s="10">
        <v>3.4641016151377544</v>
      </c>
      <c r="T197" s="10">
        <v>0</v>
      </c>
      <c r="W197" s="10">
        <v>0</v>
      </c>
      <c r="X197" s="10">
        <v>0</v>
      </c>
      <c r="Y197" s="10">
        <v>0</v>
      </c>
      <c r="AB197" s="10">
        <v>0</v>
      </c>
      <c r="AC197" s="10">
        <v>0</v>
      </c>
      <c r="AD197" s="10">
        <v>0</v>
      </c>
      <c r="AE197" s="10">
        <v>0</v>
      </c>
      <c r="AH197" s="10">
        <v>1</v>
      </c>
      <c r="AJ197" s="10">
        <v>1</v>
      </c>
      <c r="AK197" s="10">
        <v>3.4641016151377544</v>
      </c>
      <c r="AL197" s="10">
        <v>0</v>
      </c>
      <c r="AM197" s="10">
        <v>0</v>
      </c>
      <c r="AN197" s="10">
        <v>0</v>
      </c>
      <c r="AO197" s="10">
        <v>0</v>
      </c>
      <c r="AQ197" s="10">
        <v>2.5920768877953955</v>
      </c>
      <c r="AR197" s="10">
        <v>8.9664504007151393</v>
      </c>
      <c r="AS197" s="10">
        <v>12.724961888018463</v>
      </c>
      <c r="AT197" s="10">
        <v>60.913806863191795</v>
      </c>
      <c r="AU197" s="10">
        <v>49.274465840755035</v>
      </c>
      <c r="AV197" s="10">
        <v>164.63653755170577</v>
      </c>
      <c r="AW197" s="10">
        <v>274.82481025565261</v>
      </c>
      <c r="AX197" s="10" t="s">
        <v>33</v>
      </c>
      <c r="AY197" s="10" t="s">
        <v>33</v>
      </c>
      <c r="AZ197" s="10" t="s">
        <v>33</v>
      </c>
      <c r="BA197" s="10" t="s">
        <v>33</v>
      </c>
      <c r="BB197" s="10">
        <v>196</v>
      </c>
      <c r="BC197" s="10">
        <v>201</v>
      </c>
      <c r="BE197" s="10" t="s">
        <v>108</v>
      </c>
      <c r="BF197" s="10" t="s">
        <v>109</v>
      </c>
      <c r="BG197" s="10">
        <v>12.724961888018463</v>
      </c>
      <c r="BH197" s="10">
        <v>37800.63691907793</v>
      </c>
      <c r="BI197" s="10">
        <v>197</v>
      </c>
      <c r="BJ197" s="10" t="s">
        <v>33</v>
      </c>
      <c r="BL197" s="10" t="s">
        <v>33</v>
      </c>
      <c r="BM197" s="10" t="s">
        <v>33</v>
      </c>
      <c r="BP197" s="10" t="s">
        <v>33</v>
      </c>
      <c r="BQ197" s="10" t="s">
        <v>33</v>
      </c>
      <c r="BR197" s="10" t="s">
        <v>33</v>
      </c>
      <c r="BS197" s="11" t="s">
        <v>33</v>
      </c>
      <c r="BT197" s="11" t="s">
        <v>33</v>
      </c>
      <c r="BU197" s="10">
        <v>197</v>
      </c>
    </row>
    <row r="198" spans="1:73" s="10" customFormat="1" x14ac:dyDescent="0.45">
      <c r="A198" s="10" t="s">
        <v>33</v>
      </c>
      <c r="D198" s="10" t="s">
        <v>33</v>
      </c>
      <c r="E198" s="10">
        <v>196</v>
      </c>
      <c r="F198" s="10">
        <v>188</v>
      </c>
      <c r="H198" s="10">
        <v>76</v>
      </c>
      <c r="J198" s="10" t="s">
        <v>33</v>
      </c>
      <c r="K198" s="10" t="s">
        <v>106</v>
      </c>
      <c r="L198" s="10" t="s">
        <v>33</v>
      </c>
      <c r="M198" s="10">
        <v>0.28284271247461906</v>
      </c>
      <c r="N198" s="10">
        <v>0.28284271247461906</v>
      </c>
      <c r="T198" s="10">
        <v>0</v>
      </c>
      <c r="W198" s="10">
        <v>0</v>
      </c>
      <c r="X198" s="10">
        <v>0</v>
      </c>
      <c r="Y198" s="10">
        <v>0</v>
      </c>
      <c r="AB198" s="10">
        <v>0</v>
      </c>
      <c r="AC198" s="10">
        <v>0</v>
      </c>
      <c r="AD198" s="10">
        <v>0</v>
      </c>
      <c r="AE198" s="10">
        <v>0</v>
      </c>
      <c r="AH198" s="10">
        <v>1</v>
      </c>
      <c r="AJ198" s="10">
        <v>1</v>
      </c>
      <c r="AK198" s="10">
        <v>0.28284271247461906</v>
      </c>
      <c r="AL198" s="10">
        <v>0</v>
      </c>
      <c r="AM198" s="10">
        <v>0</v>
      </c>
      <c r="AN198" s="10">
        <v>0</v>
      </c>
      <c r="AO198" s="10">
        <v>0</v>
      </c>
      <c r="AQ198" s="10">
        <v>0</v>
      </c>
      <c r="AR198" s="10">
        <v>8.5806917164798518E-2</v>
      </c>
      <c r="AS198" s="10">
        <v>8.5806917164798518E-2</v>
      </c>
      <c r="AT198" s="10">
        <v>0</v>
      </c>
      <c r="AU198" s="10">
        <v>0</v>
      </c>
      <c r="AV198" s="10">
        <v>2.593098803326662</v>
      </c>
      <c r="AW198" s="10">
        <v>2.593098803326662</v>
      </c>
      <c r="AX198" s="10" t="s">
        <v>33</v>
      </c>
      <c r="AY198" s="10" t="s">
        <v>33</v>
      </c>
      <c r="AZ198" s="10" t="s">
        <v>33</v>
      </c>
      <c r="BA198" s="10" t="s">
        <v>33</v>
      </c>
      <c r="BB198" s="10">
        <v>196</v>
      </c>
      <c r="BC198" s="10">
        <v>188</v>
      </c>
      <c r="BE198" s="10" t="s">
        <v>108</v>
      </c>
      <c r="BF198" s="10" t="s">
        <v>1972</v>
      </c>
      <c r="BG198" s="10">
        <v>8.5806917164798518E-2</v>
      </c>
      <c r="BH198" s="10">
        <v>145.70840781249123</v>
      </c>
      <c r="BI198" s="10">
        <v>198</v>
      </c>
      <c r="BJ198" s="10" t="s">
        <v>33</v>
      </c>
      <c r="BL198" s="10" t="s">
        <v>33</v>
      </c>
      <c r="BM198" s="10" t="s">
        <v>33</v>
      </c>
      <c r="BP198" s="10" t="s">
        <v>33</v>
      </c>
      <c r="BQ198" s="10" t="s">
        <v>33</v>
      </c>
      <c r="BR198" s="10" t="s">
        <v>33</v>
      </c>
      <c r="BS198" s="11" t="s">
        <v>33</v>
      </c>
      <c r="BT198" s="11" t="s">
        <v>33</v>
      </c>
      <c r="BU198" s="10">
        <v>198</v>
      </c>
    </row>
    <row r="199" spans="1:73" s="10" customFormat="1" x14ac:dyDescent="0.45">
      <c r="A199" s="10" t="s">
        <v>33</v>
      </c>
      <c r="D199" s="10" t="s">
        <v>33</v>
      </c>
      <c r="E199" s="10">
        <v>196</v>
      </c>
      <c r="F199" s="10">
        <v>45</v>
      </c>
      <c r="H199" s="10">
        <v>22</v>
      </c>
      <c r="J199" s="10" t="s">
        <v>33</v>
      </c>
      <c r="K199" s="10" t="s">
        <v>52</v>
      </c>
      <c r="L199" s="10" t="s">
        <v>33</v>
      </c>
      <c r="M199" s="10">
        <v>8.4852813742385715E-3</v>
      </c>
      <c r="N199" s="10">
        <v>8.4852813742385715E-3</v>
      </c>
      <c r="T199" s="10">
        <v>0</v>
      </c>
      <c r="W199" s="10">
        <v>0</v>
      </c>
      <c r="X199" s="10">
        <v>0</v>
      </c>
      <c r="Y199" s="10">
        <v>0</v>
      </c>
      <c r="AB199" s="10">
        <v>0</v>
      </c>
      <c r="AC199" s="10">
        <v>0</v>
      </c>
      <c r="AD199" s="10">
        <v>0</v>
      </c>
      <c r="AE199" s="10">
        <v>0</v>
      </c>
      <c r="AH199" s="10">
        <v>1</v>
      </c>
      <c r="AJ199" s="10">
        <v>1</v>
      </c>
      <c r="AK199" s="10">
        <v>8.4852813742385715E-3</v>
      </c>
      <c r="AL199" s="10">
        <v>0</v>
      </c>
      <c r="AM199" s="10">
        <v>0</v>
      </c>
      <c r="AN199" s="10">
        <v>0</v>
      </c>
      <c r="AO199" s="10">
        <v>0</v>
      </c>
      <c r="AQ199" s="10">
        <v>0</v>
      </c>
      <c r="AR199" s="10">
        <v>3.0722942945162968E-2</v>
      </c>
      <c r="AS199" s="10">
        <v>3.0722942945162968E-2</v>
      </c>
      <c r="AT199" s="10">
        <v>0</v>
      </c>
      <c r="AU199" s="10">
        <v>0</v>
      </c>
      <c r="AV199" s="10">
        <v>0.41123883892904073</v>
      </c>
      <c r="AW199" s="10">
        <v>0.41123883892904073</v>
      </c>
      <c r="AX199" s="10" t="s">
        <v>33</v>
      </c>
      <c r="AY199" s="10" t="s">
        <v>33</v>
      </c>
      <c r="AZ199" s="10" t="s">
        <v>33</v>
      </c>
      <c r="BA199" s="10" t="s">
        <v>33</v>
      </c>
      <c r="BB199" s="10">
        <v>196</v>
      </c>
      <c r="BC199" s="10">
        <v>45</v>
      </c>
      <c r="BE199" s="10" t="s">
        <v>108</v>
      </c>
      <c r="BF199" s="10" t="s">
        <v>1973</v>
      </c>
      <c r="BG199" s="10">
        <v>3.0722942945162968E-2</v>
      </c>
      <c r="BH199" s="10">
        <v>11.429525524186289</v>
      </c>
      <c r="BI199" s="10">
        <v>199</v>
      </c>
      <c r="BJ199" s="10" t="s">
        <v>33</v>
      </c>
      <c r="BL199" s="10" t="s">
        <v>33</v>
      </c>
      <c r="BM199" s="10" t="s">
        <v>33</v>
      </c>
      <c r="BP199" s="10" t="s">
        <v>33</v>
      </c>
      <c r="BQ199" s="10" t="s">
        <v>33</v>
      </c>
      <c r="BR199" s="10" t="s">
        <v>33</v>
      </c>
      <c r="BS199" s="11" t="s">
        <v>33</v>
      </c>
      <c r="BT199" s="11" t="s">
        <v>33</v>
      </c>
      <c r="BU199" s="10">
        <v>199</v>
      </c>
    </row>
    <row r="200" spans="1:73" s="10" customFormat="1" x14ac:dyDescent="0.45">
      <c r="A200" s="10" t="s">
        <v>33</v>
      </c>
      <c r="D200" s="10" t="s">
        <v>33</v>
      </c>
      <c r="E200" s="10">
        <v>196</v>
      </c>
      <c r="F200" s="10">
        <v>78</v>
      </c>
      <c r="H200" s="10">
        <v>33</v>
      </c>
      <c r="J200" s="10" t="s">
        <v>33</v>
      </c>
      <c r="K200" s="10" t="s">
        <v>63</v>
      </c>
      <c r="L200" s="10" t="s">
        <v>33</v>
      </c>
      <c r="M200" s="10">
        <v>0.17320508075688773</v>
      </c>
      <c r="N200" s="10">
        <v>0.17320508075688773</v>
      </c>
      <c r="T200" s="10">
        <v>0</v>
      </c>
      <c r="W200" s="10">
        <v>0</v>
      </c>
      <c r="X200" s="10">
        <v>0</v>
      </c>
      <c r="Y200" s="10">
        <v>0</v>
      </c>
      <c r="AB200" s="10">
        <v>0</v>
      </c>
      <c r="AC200" s="10">
        <v>0</v>
      </c>
      <c r="AD200" s="10">
        <v>0</v>
      </c>
      <c r="AE200" s="10">
        <v>0</v>
      </c>
      <c r="AH200" s="10">
        <v>1</v>
      </c>
      <c r="AJ200" s="10">
        <v>1</v>
      </c>
      <c r="AK200" s="10">
        <v>0.17320508075688773</v>
      </c>
      <c r="AL200" s="10">
        <v>0</v>
      </c>
      <c r="AM200" s="10">
        <v>0</v>
      </c>
      <c r="AN200" s="10">
        <v>0</v>
      </c>
      <c r="AO200" s="10">
        <v>0</v>
      </c>
      <c r="AQ200" s="10">
        <v>0</v>
      </c>
      <c r="AR200" s="10">
        <v>0.2288079321141675</v>
      </c>
      <c r="AS200" s="10">
        <v>0.2288079321141675</v>
      </c>
      <c r="AT200" s="10">
        <v>0</v>
      </c>
      <c r="AU200" s="10">
        <v>0</v>
      </c>
      <c r="AV200" s="10">
        <v>2.8734425658480123</v>
      </c>
      <c r="AW200" s="10">
        <v>2.8734425658480123</v>
      </c>
      <c r="AX200" s="10" t="s">
        <v>33</v>
      </c>
      <c r="AY200" s="10" t="s">
        <v>33</v>
      </c>
      <c r="AZ200" s="10" t="s">
        <v>33</v>
      </c>
      <c r="BA200" s="10" t="s">
        <v>33</v>
      </c>
      <c r="BB200" s="10">
        <v>196</v>
      </c>
      <c r="BC200" s="10">
        <v>78</v>
      </c>
      <c r="BE200" s="10" t="s">
        <v>108</v>
      </c>
      <c r="BF200" s="10" t="s">
        <v>1974</v>
      </c>
      <c r="BG200" s="10">
        <v>0.2288079321141675</v>
      </c>
      <c r="BH200" s="10">
        <v>54.718328035695812</v>
      </c>
      <c r="BI200" s="10">
        <v>200</v>
      </c>
      <c r="BJ200" s="10" t="s">
        <v>33</v>
      </c>
      <c r="BL200" s="10" t="s">
        <v>33</v>
      </c>
      <c r="BM200" s="10" t="s">
        <v>33</v>
      </c>
      <c r="BP200" s="10" t="s">
        <v>33</v>
      </c>
      <c r="BQ200" s="10" t="s">
        <v>33</v>
      </c>
      <c r="BR200" s="10" t="s">
        <v>33</v>
      </c>
      <c r="BS200" s="11" t="s">
        <v>33</v>
      </c>
      <c r="BT200" s="11" t="s">
        <v>33</v>
      </c>
      <c r="BU200" s="10">
        <v>200</v>
      </c>
    </row>
    <row r="201" spans="1:73" s="10" customFormat="1" x14ac:dyDescent="0.45">
      <c r="A201" s="10">
        <v>80</v>
      </c>
      <c r="D201" s="10">
        <v>204</v>
      </c>
      <c r="E201" s="10" t="s">
        <v>33</v>
      </c>
      <c r="F201" s="10">
        <v>197</v>
      </c>
      <c r="H201" s="10" t="s">
        <v>33</v>
      </c>
      <c r="J201" s="10" t="s">
        <v>109</v>
      </c>
      <c r="K201" s="10">
        <v>0</v>
      </c>
      <c r="L201" s="10">
        <v>1</v>
      </c>
      <c r="M201" s="10" t="s">
        <v>33</v>
      </c>
      <c r="N201" s="10">
        <v>1</v>
      </c>
      <c r="T201" s="10">
        <v>0.56568542494923812</v>
      </c>
      <c r="W201" s="10">
        <v>1.1674022443014234</v>
      </c>
      <c r="X201" s="10" t="s">
        <v>87</v>
      </c>
      <c r="Y201" s="10">
        <v>0.17320508075688773</v>
      </c>
      <c r="AB201" s="10">
        <v>9.5080929081493526</v>
      </c>
      <c r="AC201" s="10">
        <v>0</v>
      </c>
      <c r="AD201" s="10">
        <v>0</v>
      </c>
      <c r="AE201" s="10">
        <v>0</v>
      </c>
      <c r="AH201" s="10">
        <v>1</v>
      </c>
      <c r="AJ201" s="10">
        <v>1</v>
      </c>
      <c r="AK201" s="10">
        <v>1</v>
      </c>
      <c r="AL201" s="10">
        <v>0.56568542494923812</v>
      </c>
      <c r="AM201" s="10">
        <v>1.1674022443014234</v>
      </c>
      <c r="AN201" s="10">
        <v>0</v>
      </c>
      <c r="AO201" s="10">
        <v>0</v>
      </c>
      <c r="AQ201" s="10">
        <v>0.74826814446443946</v>
      </c>
      <c r="AR201" s="10">
        <v>2.588391276264157</v>
      </c>
      <c r="AS201" s="10">
        <v>3.6733800857375942</v>
      </c>
      <c r="AT201" s="10">
        <v>17.584301394914327</v>
      </c>
      <c r="AU201" s="10">
        <v>14.22431305866747</v>
      </c>
      <c r="AV201" s="10">
        <v>47.526474636962632</v>
      </c>
      <c r="AW201" s="10">
        <v>79.335089090544429</v>
      </c>
      <c r="AX201" s="10">
        <v>3.4641016151377544</v>
      </c>
      <c r="AY201" s="10">
        <v>14.359808608085096</v>
      </c>
      <c r="AZ201" s="10" t="s">
        <v>33</v>
      </c>
      <c r="BA201" s="10">
        <v>204</v>
      </c>
      <c r="BB201" s="10" t="s">
        <v>33</v>
      </c>
      <c r="BC201" s="10">
        <v>197</v>
      </c>
      <c r="BE201" s="10" t="s">
        <v>33</v>
      </c>
      <c r="BF201" s="10" t="s">
        <v>33</v>
      </c>
      <c r="BG201" s="10" t="s">
        <v>33</v>
      </c>
      <c r="BH201" s="10" t="s">
        <v>33</v>
      </c>
      <c r="BI201" s="10" t="s">
        <v>33</v>
      </c>
      <c r="BJ201" s="10" t="s">
        <v>33</v>
      </c>
      <c r="BL201" s="10" t="s">
        <v>33</v>
      </c>
      <c r="BM201" s="10" t="s">
        <v>33</v>
      </c>
      <c r="BP201" s="10" t="s">
        <v>33</v>
      </c>
      <c r="BQ201" s="10">
        <v>0</v>
      </c>
      <c r="BR201" s="10" t="s">
        <v>109</v>
      </c>
      <c r="BS201" s="11">
        <v>3.6733800857375942</v>
      </c>
      <c r="BT201" s="11">
        <v>79.335089090544429</v>
      </c>
      <c r="BU201" s="10">
        <v>201</v>
      </c>
    </row>
    <row r="202" spans="1:73" s="10" customFormat="1" x14ac:dyDescent="0.45">
      <c r="A202" s="10" t="s">
        <v>33</v>
      </c>
      <c r="D202" s="10" t="s">
        <v>33</v>
      </c>
      <c r="E202" s="10">
        <v>201</v>
      </c>
      <c r="F202" s="10">
        <v>135</v>
      </c>
      <c r="H202" s="10">
        <v>58</v>
      </c>
      <c r="J202" s="10" t="s">
        <v>33</v>
      </c>
      <c r="K202" s="10" t="s">
        <v>90</v>
      </c>
      <c r="L202" s="10" t="s">
        <v>33</v>
      </c>
      <c r="M202" s="10">
        <v>4.2426406871192848</v>
      </c>
      <c r="N202" s="10">
        <v>4.2426406871192848</v>
      </c>
      <c r="T202" s="10">
        <v>0</v>
      </c>
      <c r="W202" s="10">
        <v>0</v>
      </c>
      <c r="X202" s="10">
        <v>0</v>
      </c>
      <c r="Y202" s="10">
        <v>0</v>
      </c>
      <c r="AB202" s="10">
        <v>0</v>
      </c>
      <c r="AC202" s="10">
        <v>0</v>
      </c>
      <c r="AD202" s="10">
        <v>0</v>
      </c>
      <c r="AE202" s="10">
        <v>0</v>
      </c>
      <c r="AH202" s="10">
        <v>1</v>
      </c>
      <c r="AJ202" s="10">
        <v>1</v>
      </c>
      <c r="AK202" s="10">
        <v>4.2426406871192848</v>
      </c>
      <c r="AL202" s="10">
        <v>0</v>
      </c>
      <c r="AM202" s="10">
        <v>0</v>
      </c>
      <c r="AN202" s="10">
        <v>0</v>
      </c>
      <c r="AO202" s="10">
        <v>0</v>
      </c>
      <c r="AQ202" s="10">
        <v>0.18258271951520139</v>
      </c>
      <c r="AR202" s="10">
        <v>1.2694385504411125</v>
      </c>
      <c r="AS202" s="10">
        <v>1.5341834937381544</v>
      </c>
      <c r="AT202" s="10">
        <v>4.2906939086072322</v>
      </c>
      <c r="AU202" s="10">
        <v>4.716220150518116</v>
      </c>
      <c r="AV202" s="10">
        <v>39.218060154695024</v>
      </c>
      <c r="AW202" s="10">
        <v>48.224974213820374</v>
      </c>
      <c r="AX202" s="10" t="s">
        <v>33</v>
      </c>
      <c r="AY202" s="10" t="s">
        <v>33</v>
      </c>
      <c r="AZ202" s="10" t="s">
        <v>33</v>
      </c>
      <c r="BA202" s="10" t="s">
        <v>33</v>
      </c>
      <c r="BB202" s="10">
        <v>201</v>
      </c>
      <c r="BC202" s="10">
        <v>135</v>
      </c>
      <c r="BE202" s="10" t="s">
        <v>109</v>
      </c>
      <c r="BF202" s="10" t="s">
        <v>1975</v>
      </c>
      <c r="BG202" s="10">
        <v>5.3145675185760233</v>
      </c>
      <c r="BH202" s="10">
        <v>1607.9293541049271</v>
      </c>
      <c r="BI202" s="10">
        <v>202</v>
      </c>
      <c r="BJ202" s="10" t="s">
        <v>33</v>
      </c>
      <c r="BL202" s="10" t="s">
        <v>33</v>
      </c>
      <c r="BM202" s="10" t="s">
        <v>33</v>
      </c>
      <c r="BP202" s="10" t="s">
        <v>33</v>
      </c>
      <c r="BQ202" s="10" t="s">
        <v>33</v>
      </c>
      <c r="BR202" s="10" t="s">
        <v>33</v>
      </c>
      <c r="BS202" s="11" t="s">
        <v>33</v>
      </c>
      <c r="BT202" s="11" t="s">
        <v>33</v>
      </c>
      <c r="BU202" s="10">
        <v>202</v>
      </c>
    </row>
    <row r="203" spans="1:73" s="10" customFormat="1" x14ac:dyDescent="0.45">
      <c r="A203" s="10" t="s">
        <v>33</v>
      </c>
      <c r="D203" s="10" t="s">
        <v>33</v>
      </c>
      <c r="E203" s="10">
        <v>201</v>
      </c>
      <c r="F203" s="10">
        <v>136</v>
      </c>
      <c r="H203" s="10">
        <v>59</v>
      </c>
      <c r="J203" s="10" t="s">
        <v>33</v>
      </c>
      <c r="K203" s="10" t="s">
        <v>793</v>
      </c>
      <c r="L203" s="10" t="s">
        <v>33</v>
      </c>
      <c r="M203" s="10">
        <v>7.0710678118654771E-3</v>
      </c>
      <c r="N203" s="10">
        <v>7.0710678118654771E-3</v>
      </c>
      <c r="T203" s="10">
        <v>0</v>
      </c>
      <c r="W203" s="10">
        <v>0</v>
      </c>
      <c r="X203" s="10">
        <v>0</v>
      </c>
      <c r="Y203" s="10">
        <v>0</v>
      </c>
      <c r="AB203" s="10">
        <v>0</v>
      </c>
      <c r="AC203" s="10">
        <v>0</v>
      </c>
      <c r="AD203" s="10">
        <v>0</v>
      </c>
      <c r="AE203" s="10">
        <v>0</v>
      </c>
      <c r="AH203" s="10">
        <v>1</v>
      </c>
      <c r="AJ203" s="10">
        <v>1</v>
      </c>
      <c r="AK203" s="10">
        <v>7.0710678118654771E-3</v>
      </c>
      <c r="AL203" s="10">
        <v>0</v>
      </c>
      <c r="AM203" s="10">
        <v>0</v>
      </c>
      <c r="AN203" s="10">
        <v>0</v>
      </c>
      <c r="AO203" s="10">
        <v>0</v>
      </c>
      <c r="AQ203" s="10">
        <v>0</v>
      </c>
      <c r="AR203" s="10">
        <v>0.15155048152162084</v>
      </c>
      <c r="AS203" s="10">
        <v>0.15155048152162084</v>
      </c>
      <c r="AT203" s="10">
        <v>0</v>
      </c>
      <c r="AU203" s="10">
        <v>0</v>
      </c>
      <c r="AV203" s="10">
        <v>8.3084144822676045</v>
      </c>
      <c r="AW203" s="10">
        <v>8.3084144822676045</v>
      </c>
      <c r="AX203" s="10" t="s">
        <v>33</v>
      </c>
      <c r="AY203" s="10" t="s">
        <v>33</v>
      </c>
      <c r="AZ203" s="10" t="s">
        <v>33</v>
      </c>
      <c r="BA203" s="10" t="s">
        <v>33</v>
      </c>
      <c r="BB203" s="10">
        <v>201</v>
      </c>
      <c r="BC203" s="10">
        <v>136</v>
      </c>
      <c r="BE203" s="10" t="s">
        <v>109</v>
      </c>
      <c r="BF203" s="10" t="s">
        <v>1976</v>
      </c>
      <c r="BG203" s="10">
        <v>0.52498626781395119</v>
      </c>
      <c r="BH203" s="10">
        <v>62.49652159231379</v>
      </c>
      <c r="BI203" s="10">
        <v>203</v>
      </c>
      <c r="BJ203" s="10" t="s">
        <v>33</v>
      </c>
      <c r="BL203" s="10" t="s">
        <v>33</v>
      </c>
      <c r="BM203" s="10" t="s">
        <v>33</v>
      </c>
      <c r="BP203" s="10" t="s">
        <v>33</v>
      </c>
      <c r="BQ203" s="10" t="s">
        <v>33</v>
      </c>
      <c r="BR203" s="10" t="s">
        <v>33</v>
      </c>
      <c r="BS203" s="11" t="s">
        <v>33</v>
      </c>
      <c r="BT203" s="11" t="s">
        <v>33</v>
      </c>
      <c r="BU203" s="10">
        <v>203</v>
      </c>
    </row>
    <row r="204" spans="1:73" s="10" customFormat="1" x14ac:dyDescent="0.45">
      <c r="A204" s="10">
        <v>81</v>
      </c>
      <c r="D204" s="10">
        <v>209</v>
      </c>
      <c r="E204" s="10" t="s">
        <v>33</v>
      </c>
      <c r="F204" s="10">
        <v>204</v>
      </c>
      <c r="H204" s="10">
        <v>81</v>
      </c>
      <c r="J204" s="10" t="s">
        <v>110</v>
      </c>
      <c r="K204" s="10">
        <v>0</v>
      </c>
      <c r="L204" s="10">
        <v>1</v>
      </c>
      <c r="M204" s="10" t="s">
        <v>33</v>
      </c>
      <c r="N204" s="10">
        <v>1</v>
      </c>
      <c r="T204" s="10">
        <v>1</v>
      </c>
      <c r="W204" s="10">
        <v>2.5401208632661558</v>
      </c>
      <c r="X204" s="10" t="s">
        <v>35</v>
      </c>
      <c r="Y204" s="10">
        <v>0.2449489742783178</v>
      </c>
      <c r="AB204" s="10">
        <v>29.388977933912571</v>
      </c>
      <c r="AC204" s="10">
        <v>0.6</v>
      </c>
      <c r="AD204" s="10">
        <v>0</v>
      </c>
      <c r="AE204" s="10">
        <v>0</v>
      </c>
      <c r="AH204" s="10">
        <v>1</v>
      </c>
      <c r="AJ204" s="10">
        <v>1</v>
      </c>
      <c r="AK204" s="10">
        <v>1</v>
      </c>
      <c r="AL204" s="10">
        <v>1</v>
      </c>
      <c r="AM204" s="10">
        <v>2.5401208632661558</v>
      </c>
      <c r="AN204" s="10">
        <v>0.6</v>
      </c>
      <c r="AO204" s="10">
        <v>0</v>
      </c>
      <c r="AQ204" s="10">
        <v>1.59326229617279</v>
      </c>
      <c r="AR204" s="10">
        <v>20.770125991881933</v>
      </c>
      <c r="AS204" s="10">
        <v>23.080356321332477</v>
      </c>
      <c r="AT204" s="10">
        <v>37.441663960060566</v>
      </c>
      <c r="AU204" s="10">
        <v>37.868366187530448</v>
      </c>
      <c r="AV204" s="10">
        <v>252.79965423444321</v>
      </c>
      <c r="AW204" s="10">
        <v>328.10968438203423</v>
      </c>
      <c r="AX204" s="10">
        <v>1</v>
      </c>
      <c r="AY204" s="10">
        <v>27.417964304212525</v>
      </c>
      <c r="AZ204" s="10" t="s">
        <v>33</v>
      </c>
      <c r="BA204" s="10">
        <v>209</v>
      </c>
      <c r="BB204" s="10" t="s">
        <v>33</v>
      </c>
      <c r="BC204" s="10">
        <v>204</v>
      </c>
      <c r="BE204" s="10" t="s">
        <v>33</v>
      </c>
      <c r="BF204" s="10" t="s">
        <v>33</v>
      </c>
      <c r="BG204" s="10" t="s">
        <v>33</v>
      </c>
      <c r="BH204" s="10" t="s">
        <v>33</v>
      </c>
      <c r="BI204" s="10" t="s">
        <v>33</v>
      </c>
      <c r="BJ204" s="10" t="s">
        <v>33</v>
      </c>
      <c r="BL204" s="10" t="s">
        <v>33</v>
      </c>
      <c r="BM204" s="10" t="s">
        <v>33</v>
      </c>
      <c r="BP204" s="10" t="s">
        <v>33</v>
      </c>
      <c r="BQ204" s="10">
        <v>0</v>
      </c>
      <c r="BR204" s="10" t="s">
        <v>110</v>
      </c>
      <c r="BS204" s="11">
        <v>23.080356321332477</v>
      </c>
      <c r="BT204" s="11">
        <v>328.10968438203423</v>
      </c>
      <c r="BU204" s="10">
        <v>204</v>
      </c>
    </row>
    <row r="205" spans="1:73" s="10" customFormat="1" x14ac:dyDescent="0.45">
      <c r="A205" s="10" t="s">
        <v>33</v>
      </c>
      <c r="D205" s="10" t="s">
        <v>33</v>
      </c>
      <c r="E205" s="10">
        <v>204</v>
      </c>
      <c r="F205" s="10">
        <v>209</v>
      </c>
      <c r="H205" s="10">
        <v>82</v>
      </c>
      <c r="J205" s="10" t="s">
        <v>33</v>
      </c>
      <c r="K205" s="10" t="s">
        <v>111</v>
      </c>
      <c r="L205" s="10" t="s">
        <v>33</v>
      </c>
      <c r="M205" s="10">
        <v>2.4494897427831779</v>
      </c>
      <c r="N205" s="10">
        <v>2.4494897427831779</v>
      </c>
      <c r="T205" s="10">
        <v>0</v>
      </c>
      <c r="W205" s="10">
        <v>0</v>
      </c>
      <c r="X205" s="10">
        <v>0</v>
      </c>
      <c r="Y205" s="10">
        <v>0</v>
      </c>
      <c r="AB205" s="10">
        <v>0</v>
      </c>
      <c r="AC205" s="10">
        <v>0</v>
      </c>
      <c r="AD205" s="10">
        <v>0</v>
      </c>
      <c r="AE205" s="10">
        <v>0</v>
      </c>
      <c r="AH205" s="10">
        <v>1</v>
      </c>
      <c r="AJ205" s="10">
        <v>1</v>
      </c>
      <c r="AK205" s="10">
        <v>2.4494897427831779</v>
      </c>
      <c r="AL205" s="10">
        <v>0</v>
      </c>
      <c r="AM205" s="10">
        <v>0</v>
      </c>
      <c r="AN205" s="10">
        <v>0</v>
      </c>
      <c r="AO205" s="10">
        <v>0</v>
      </c>
      <c r="AQ205" s="10">
        <v>0</v>
      </c>
      <c r="AR205" s="10">
        <v>15.932965365084783</v>
      </c>
      <c r="AS205" s="10">
        <v>15.932965365084783</v>
      </c>
      <c r="AT205" s="10">
        <v>0</v>
      </c>
      <c r="AU205" s="10">
        <v>0</v>
      </c>
      <c r="AV205" s="10">
        <v>228.3523993112554</v>
      </c>
      <c r="AW205" s="10">
        <v>228.3523993112554</v>
      </c>
      <c r="AX205" s="10" t="s">
        <v>33</v>
      </c>
      <c r="AY205" s="10" t="s">
        <v>33</v>
      </c>
      <c r="AZ205" s="10" t="s">
        <v>33</v>
      </c>
      <c r="BA205" s="10" t="s">
        <v>33</v>
      </c>
      <c r="BB205" s="10">
        <v>204</v>
      </c>
      <c r="BC205" s="10">
        <v>209</v>
      </c>
      <c r="BE205" s="10" t="s">
        <v>110</v>
      </c>
      <c r="BF205" s="10" t="s">
        <v>1977</v>
      </c>
      <c r="BG205" s="10">
        <v>15.932965365084783</v>
      </c>
      <c r="BH205" s="10">
        <v>7135.4505600000002</v>
      </c>
      <c r="BI205" s="10">
        <v>205</v>
      </c>
      <c r="BJ205" s="10" t="s">
        <v>33</v>
      </c>
      <c r="BL205" s="10" t="s">
        <v>33</v>
      </c>
      <c r="BM205" s="10" t="s">
        <v>33</v>
      </c>
      <c r="BP205" s="10" t="s">
        <v>33</v>
      </c>
      <c r="BQ205" s="10" t="s">
        <v>33</v>
      </c>
      <c r="BR205" s="10" t="s">
        <v>33</v>
      </c>
      <c r="BS205" s="11" t="s">
        <v>33</v>
      </c>
      <c r="BT205" s="11" t="s">
        <v>33</v>
      </c>
      <c r="BU205" s="10">
        <v>205</v>
      </c>
    </row>
    <row r="206" spans="1:73" s="10" customFormat="1" x14ac:dyDescent="0.45">
      <c r="A206" s="10" t="s">
        <v>33</v>
      </c>
      <c r="D206" s="10" t="s">
        <v>33</v>
      </c>
      <c r="E206" s="10">
        <v>204</v>
      </c>
      <c r="F206" s="10">
        <v>210</v>
      </c>
      <c r="H206" s="10">
        <v>83</v>
      </c>
      <c r="J206" s="10" t="s">
        <v>33</v>
      </c>
      <c r="K206" s="10" t="s">
        <v>1775</v>
      </c>
      <c r="L206" s="10" t="s">
        <v>33</v>
      </c>
      <c r="M206" s="10">
        <v>0.28284271247461906</v>
      </c>
      <c r="N206" s="10">
        <v>0.28284271247461906</v>
      </c>
      <c r="T206" s="10">
        <v>0</v>
      </c>
      <c r="W206" s="10">
        <v>0</v>
      </c>
      <c r="X206" s="10">
        <v>0</v>
      </c>
      <c r="Y206" s="10">
        <v>0</v>
      </c>
      <c r="AB206" s="10">
        <v>0</v>
      </c>
      <c r="AC206" s="10">
        <v>0</v>
      </c>
      <c r="AD206" s="10">
        <v>0</v>
      </c>
      <c r="AE206" s="10">
        <v>0</v>
      </c>
      <c r="AH206" s="10">
        <v>1</v>
      </c>
      <c r="AJ206" s="10">
        <v>1</v>
      </c>
      <c r="AK206" s="10">
        <v>0.28284271247461906</v>
      </c>
      <c r="AL206" s="10">
        <v>0</v>
      </c>
      <c r="AM206" s="10">
        <v>0</v>
      </c>
      <c r="AN206" s="10">
        <v>0</v>
      </c>
      <c r="AO206" s="10">
        <v>0</v>
      </c>
      <c r="AQ206" s="10">
        <v>0.48652211087545827</v>
      </c>
      <c r="AR206" s="10">
        <v>1.4105799602435072</v>
      </c>
      <c r="AS206" s="10">
        <v>2.1160370210129216</v>
      </c>
      <c r="AT206" s="10">
        <v>11.433269605573269</v>
      </c>
      <c r="AU206" s="10">
        <v>6.1840782132019871</v>
      </c>
      <c r="AV206" s="10">
        <v>21.304613759506996</v>
      </c>
      <c r="AW206" s="10">
        <v>38.92196157828225</v>
      </c>
      <c r="AX206" s="10" t="s">
        <v>33</v>
      </c>
      <c r="AY206" s="10" t="s">
        <v>33</v>
      </c>
      <c r="AZ206" s="10" t="s">
        <v>33</v>
      </c>
      <c r="BA206" s="10" t="s">
        <v>33</v>
      </c>
      <c r="BB206" s="10">
        <v>204</v>
      </c>
      <c r="BC206" s="10">
        <v>210</v>
      </c>
      <c r="BE206" s="10" t="s">
        <v>110</v>
      </c>
      <c r="BF206" s="10" t="s">
        <v>1775</v>
      </c>
      <c r="BG206" s="10">
        <v>2.1160370210129216</v>
      </c>
      <c r="BH206" s="10">
        <v>1097.7432346045027</v>
      </c>
      <c r="BI206" s="10">
        <v>206</v>
      </c>
      <c r="BJ206" s="10" t="s">
        <v>33</v>
      </c>
      <c r="BL206" s="10" t="s">
        <v>33</v>
      </c>
      <c r="BM206" s="10" t="s">
        <v>33</v>
      </c>
      <c r="BP206" s="10" t="s">
        <v>33</v>
      </c>
      <c r="BQ206" s="10" t="s">
        <v>33</v>
      </c>
      <c r="BR206" s="10" t="s">
        <v>33</v>
      </c>
      <c r="BS206" s="11" t="s">
        <v>33</v>
      </c>
      <c r="BT206" s="11" t="s">
        <v>33</v>
      </c>
      <c r="BU206" s="10">
        <v>206</v>
      </c>
    </row>
    <row r="207" spans="1:73" s="10" customFormat="1" x14ac:dyDescent="0.45">
      <c r="A207" s="10" t="s">
        <v>33</v>
      </c>
      <c r="D207" s="10" t="s">
        <v>33</v>
      </c>
      <c r="E207" s="10">
        <v>204</v>
      </c>
      <c r="F207" s="10">
        <v>211</v>
      </c>
      <c r="H207" s="10">
        <v>84</v>
      </c>
      <c r="J207" s="10" t="s">
        <v>33</v>
      </c>
      <c r="K207" s="10" t="s">
        <v>112</v>
      </c>
      <c r="L207" s="10" t="s">
        <v>33</v>
      </c>
      <c r="M207" s="10">
        <v>1.4142135623730952E-3</v>
      </c>
      <c r="N207" s="10">
        <v>1.4142135623730952E-3</v>
      </c>
      <c r="T207" s="10">
        <v>0</v>
      </c>
      <c r="W207" s="10">
        <v>0</v>
      </c>
      <c r="X207" s="10">
        <v>0</v>
      </c>
      <c r="Y207" s="10">
        <v>0</v>
      </c>
      <c r="AB207" s="10">
        <v>0</v>
      </c>
      <c r="AC207" s="10">
        <v>0</v>
      </c>
      <c r="AD207" s="10">
        <v>0</v>
      </c>
      <c r="AE207" s="10">
        <v>0</v>
      </c>
      <c r="AH207" s="10">
        <v>1</v>
      </c>
      <c r="AJ207" s="10">
        <v>1</v>
      </c>
      <c r="AK207" s="10">
        <v>1.4142135623730952E-3</v>
      </c>
      <c r="AL207" s="10">
        <v>0</v>
      </c>
      <c r="AM207" s="10">
        <v>0</v>
      </c>
      <c r="AN207" s="10">
        <v>0</v>
      </c>
      <c r="AO207" s="10">
        <v>0</v>
      </c>
      <c r="AQ207" s="10">
        <v>0</v>
      </c>
      <c r="AR207" s="10">
        <v>3.9678344193925234E-2</v>
      </c>
      <c r="AS207" s="10">
        <v>3.9678344193925234E-2</v>
      </c>
      <c r="AT207" s="10">
        <v>0</v>
      </c>
      <c r="AU207" s="10">
        <v>0</v>
      </c>
      <c r="AV207" s="10">
        <v>0.65760101669203419</v>
      </c>
      <c r="AW207" s="10">
        <v>0.65760101669203419</v>
      </c>
      <c r="AX207" s="10" t="s">
        <v>33</v>
      </c>
      <c r="AY207" s="10" t="s">
        <v>33</v>
      </c>
      <c r="AZ207" s="10" t="s">
        <v>33</v>
      </c>
      <c r="BA207" s="10" t="s">
        <v>33</v>
      </c>
      <c r="BB207" s="10">
        <v>204</v>
      </c>
      <c r="BC207" s="10">
        <v>211</v>
      </c>
      <c r="BE207" s="10" t="s">
        <v>110</v>
      </c>
      <c r="BF207" s="10" t="s">
        <v>1978</v>
      </c>
      <c r="BG207" s="10">
        <v>3.9678344193925234E-2</v>
      </c>
      <c r="BH207" s="10">
        <v>17.740448366597981</v>
      </c>
      <c r="BI207" s="10">
        <v>207</v>
      </c>
      <c r="BJ207" s="10" t="s">
        <v>33</v>
      </c>
      <c r="BL207" s="10" t="s">
        <v>33</v>
      </c>
      <c r="BM207" s="10" t="s">
        <v>33</v>
      </c>
      <c r="BP207" s="10" t="s">
        <v>33</v>
      </c>
      <c r="BQ207" s="10" t="s">
        <v>33</v>
      </c>
      <c r="BR207" s="10" t="s">
        <v>33</v>
      </c>
      <c r="BS207" s="11" t="s">
        <v>33</v>
      </c>
      <c r="BT207" s="11" t="s">
        <v>33</v>
      </c>
      <c r="BU207" s="10">
        <v>207</v>
      </c>
    </row>
    <row r="208" spans="1:73" s="10" customFormat="1" x14ac:dyDescent="0.45">
      <c r="A208" s="10" t="s">
        <v>33</v>
      </c>
      <c r="D208" s="10" t="s">
        <v>33</v>
      </c>
      <c r="E208" s="10">
        <v>204</v>
      </c>
      <c r="F208" s="10">
        <v>212</v>
      </c>
      <c r="H208" s="10">
        <v>85</v>
      </c>
      <c r="J208" s="10" t="s">
        <v>33</v>
      </c>
      <c r="K208" s="10" t="s">
        <v>113</v>
      </c>
      <c r="L208" s="10" t="s">
        <v>33</v>
      </c>
      <c r="M208" s="10">
        <v>0.14142135623730953</v>
      </c>
      <c r="N208" s="10">
        <v>0.14142135623730953</v>
      </c>
      <c r="T208" s="10">
        <v>0</v>
      </c>
      <c r="W208" s="10">
        <v>0</v>
      </c>
      <c r="X208" s="10">
        <v>0</v>
      </c>
      <c r="Y208" s="10">
        <v>0</v>
      </c>
      <c r="AB208" s="10">
        <v>0</v>
      </c>
      <c r="AC208" s="10">
        <v>0</v>
      </c>
      <c r="AD208" s="10">
        <v>0</v>
      </c>
      <c r="AE208" s="10">
        <v>0</v>
      </c>
      <c r="AH208" s="10">
        <v>1</v>
      </c>
      <c r="AJ208" s="10">
        <v>1</v>
      </c>
      <c r="AK208" s="10">
        <v>0.14142135623730953</v>
      </c>
      <c r="AL208" s="10">
        <v>0</v>
      </c>
      <c r="AM208" s="10">
        <v>0</v>
      </c>
      <c r="AN208" s="10">
        <v>0</v>
      </c>
      <c r="AO208" s="10">
        <v>0</v>
      </c>
      <c r="AQ208" s="10">
        <v>0.10674018529733166</v>
      </c>
      <c r="AR208" s="10">
        <v>0.2467814590935653</v>
      </c>
      <c r="AS208" s="10">
        <v>0.4015547277746962</v>
      </c>
      <c r="AT208" s="10">
        <v>2.5083943544872942</v>
      </c>
      <c r="AU208" s="10">
        <v>2.2953100404158882</v>
      </c>
      <c r="AV208" s="10">
        <v>2.4850401469887768</v>
      </c>
      <c r="AW208" s="10">
        <v>7.2887445418919583</v>
      </c>
      <c r="AX208" s="10" t="s">
        <v>33</v>
      </c>
      <c r="AY208" s="10" t="s">
        <v>33</v>
      </c>
      <c r="AZ208" s="10" t="s">
        <v>33</v>
      </c>
      <c r="BA208" s="10" t="s">
        <v>33</v>
      </c>
      <c r="BB208" s="10">
        <v>204</v>
      </c>
      <c r="BC208" s="10">
        <v>212</v>
      </c>
      <c r="BE208" s="10" t="s">
        <v>110</v>
      </c>
      <c r="BF208" s="10" t="s">
        <v>1979</v>
      </c>
      <c r="BG208" s="10">
        <v>0.4015547277746962</v>
      </c>
      <c r="BH208" s="10">
        <v>309.3065709498224</v>
      </c>
      <c r="BI208" s="10">
        <v>208</v>
      </c>
      <c r="BJ208" s="10" t="s">
        <v>33</v>
      </c>
      <c r="BL208" s="10" t="s">
        <v>33</v>
      </c>
      <c r="BM208" s="10" t="s">
        <v>33</v>
      </c>
      <c r="BP208" s="10" t="s">
        <v>33</v>
      </c>
      <c r="BQ208" s="10" t="s">
        <v>33</v>
      </c>
      <c r="BR208" s="10" t="s">
        <v>33</v>
      </c>
      <c r="BS208" s="11" t="s">
        <v>33</v>
      </c>
      <c r="BT208" s="11" t="s">
        <v>33</v>
      </c>
      <c r="BU208" s="10">
        <v>208</v>
      </c>
    </row>
    <row r="209" spans="1:73" s="10" customFormat="1" x14ac:dyDescent="0.45">
      <c r="A209" s="10">
        <v>82</v>
      </c>
      <c r="D209" s="10">
        <v>210</v>
      </c>
      <c r="E209" s="10" t="s">
        <v>33</v>
      </c>
      <c r="F209" s="10">
        <v>205</v>
      </c>
      <c r="H209" s="10" t="s">
        <v>33</v>
      </c>
      <c r="J209" s="10" t="s">
        <v>111</v>
      </c>
      <c r="K209" s="10">
        <v>0</v>
      </c>
      <c r="L209" s="10">
        <v>1</v>
      </c>
      <c r="M209" s="10" t="s">
        <v>33</v>
      </c>
      <c r="N209" s="10">
        <v>1</v>
      </c>
      <c r="T209" s="10">
        <v>0</v>
      </c>
      <c r="W209" s="10">
        <v>0</v>
      </c>
      <c r="X209" s="10">
        <v>0</v>
      </c>
      <c r="Y209" s="10">
        <v>0</v>
      </c>
      <c r="AB209" s="10">
        <v>0</v>
      </c>
      <c r="AC209" s="10">
        <v>0</v>
      </c>
      <c r="AD209" s="12">
        <v>6.5046058723158025</v>
      </c>
      <c r="AE209" s="12">
        <v>93.22447664214144</v>
      </c>
      <c r="AH209" s="10">
        <v>1</v>
      </c>
      <c r="AJ209" s="10">
        <v>1</v>
      </c>
      <c r="AK209" s="10">
        <v>1</v>
      </c>
      <c r="AL209" s="10">
        <v>0</v>
      </c>
      <c r="AM209" s="10">
        <v>0</v>
      </c>
      <c r="AN209" s="10">
        <v>0</v>
      </c>
      <c r="AO209" s="10">
        <v>7.3150000000000004</v>
      </c>
      <c r="AQ209" s="10">
        <v>0</v>
      </c>
      <c r="AR209" s="10">
        <v>6.5046058723158025</v>
      </c>
      <c r="AS209" s="10">
        <v>6.5046058723158025</v>
      </c>
      <c r="AT209" s="10">
        <v>0</v>
      </c>
      <c r="AU209" s="10">
        <v>0</v>
      </c>
      <c r="AV209" s="10">
        <v>93.22447664214144</v>
      </c>
      <c r="AW209" s="10">
        <v>93.22447664214144</v>
      </c>
      <c r="AX209" s="10">
        <v>2.4494897427831779</v>
      </c>
      <c r="AY209" s="10">
        <v>7.3150000000000004</v>
      </c>
      <c r="AZ209" s="10" t="s">
        <v>33</v>
      </c>
      <c r="BA209" s="10">
        <v>210</v>
      </c>
      <c r="BB209" s="10" t="s">
        <v>33</v>
      </c>
      <c r="BC209" s="10">
        <v>205</v>
      </c>
      <c r="BE209" s="10" t="s">
        <v>33</v>
      </c>
      <c r="BF209" s="10" t="s">
        <v>33</v>
      </c>
      <c r="BG209" s="10" t="s">
        <v>33</v>
      </c>
      <c r="BH209" s="10" t="s">
        <v>33</v>
      </c>
      <c r="BI209" s="10" t="s">
        <v>33</v>
      </c>
      <c r="BJ209" s="10" t="s">
        <v>33</v>
      </c>
      <c r="BL209" s="10" t="s">
        <v>33</v>
      </c>
      <c r="BM209" s="10" t="s">
        <v>33</v>
      </c>
      <c r="BP209" s="10" t="s">
        <v>34</v>
      </c>
      <c r="BQ209" s="10">
        <v>0</v>
      </c>
      <c r="BR209" s="10" t="s">
        <v>111</v>
      </c>
      <c r="BS209" s="11">
        <v>6.5046058723158025</v>
      </c>
      <c r="BT209" s="11">
        <v>93.22447664214144</v>
      </c>
      <c r="BU209" s="10">
        <v>209</v>
      </c>
    </row>
    <row r="210" spans="1:73" s="10" customFormat="1" x14ac:dyDescent="0.45">
      <c r="A210" s="10">
        <v>83</v>
      </c>
      <c r="D210" s="10">
        <v>211</v>
      </c>
      <c r="E210" s="10" t="s">
        <v>33</v>
      </c>
      <c r="F210" s="10">
        <v>206</v>
      </c>
      <c r="H210" s="10" t="s">
        <v>33</v>
      </c>
      <c r="J210" s="10" t="s">
        <v>1775</v>
      </c>
      <c r="K210" s="10">
        <v>1280</v>
      </c>
      <c r="L210" s="10">
        <v>1</v>
      </c>
      <c r="M210" s="10" t="s">
        <v>33</v>
      </c>
      <c r="N210" s="10">
        <v>1</v>
      </c>
      <c r="T210" s="10">
        <v>0</v>
      </c>
      <c r="W210" s="10">
        <v>0</v>
      </c>
      <c r="X210" s="10">
        <v>0</v>
      </c>
      <c r="Y210" s="10">
        <v>0</v>
      </c>
      <c r="AB210" s="10">
        <v>0</v>
      </c>
      <c r="AC210" s="10">
        <v>0</v>
      </c>
      <c r="AD210" s="10">
        <v>9.2690000000000001</v>
      </c>
      <c r="AE210" s="10">
        <v>132.06</v>
      </c>
      <c r="AH210" s="10">
        <v>1</v>
      </c>
      <c r="AJ210" s="10">
        <v>1</v>
      </c>
      <c r="AK210" s="10">
        <v>1</v>
      </c>
      <c r="AL210" s="10">
        <v>0</v>
      </c>
      <c r="AM210" s="10">
        <v>0</v>
      </c>
      <c r="AN210" s="10">
        <v>0</v>
      </c>
      <c r="AO210" s="10">
        <v>9.2690000000000001</v>
      </c>
      <c r="AQ210" s="10">
        <v>1.7201154189861492</v>
      </c>
      <c r="AR210" s="10">
        <v>4.9871532764701714</v>
      </c>
      <c r="AS210" s="10">
        <v>7.4813206340000882</v>
      </c>
      <c r="AT210" s="10">
        <v>40.422712346174507</v>
      </c>
      <c r="AU210" s="10">
        <v>21.864018199715563</v>
      </c>
      <c r="AV210" s="10">
        <v>75.323184299538099</v>
      </c>
      <c r="AW210" s="10">
        <v>137.60991484542816</v>
      </c>
      <c r="AX210" s="10">
        <v>0.28284271247461906</v>
      </c>
      <c r="AY210" s="10">
        <v>9.2690000000000001</v>
      </c>
      <c r="AZ210" s="10" t="s">
        <v>33</v>
      </c>
      <c r="BA210" s="10">
        <v>211</v>
      </c>
      <c r="BB210" s="10" t="s">
        <v>33</v>
      </c>
      <c r="BC210" s="10">
        <v>206</v>
      </c>
      <c r="BE210" s="10" t="s">
        <v>33</v>
      </c>
      <c r="BF210" s="10" t="s">
        <v>33</v>
      </c>
      <c r="BG210" s="10" t="s">
        <v>33</v>
      </c>
      <c r="BH210" s="10" t="s">
        <v>33</v>
      </c>
      <c r="BI210" s="10" t="s">
        <v>33</v>
      </c>
      <c r="BJ210" s="10" t="s">
        <v>33</v>
      </c>
      <c r="BL210" s="10" t="s">
        <v>33</v>
      </c>
      <c r="BM210" s="10" t="s">
        <v>33</v>
      </c>
      <c r="BP210" s="10" t="s">
        <v>34</v>
      </c>
      <c r="BQ210" s="10">
        <v>0</v>
      </c>
      <c r="BR210" s="10" t="s">
        <v>33</v>
      </c>
      <c r="BS210" s="11">
        <v>7.4813206340000882</v>
      </c>
      <c r="BT210" s="11">
        <v>137.60991484542816</v>
      </c>
      <c r="BU210" s="10">
        <v>210</v>
      </c>
    </row>
    <row r="211" spans="1:73" s="10" customFormat="1" x14ac:dyDescent="0.45">
      <c r="A211" s="10">
        <v>84</v>
      </c>
      <c r="D211" s="10">
        <v>212</v>
      </c>
      <c r="E211" s="10" t="s">
        <v>33</v>
      </c>
      <c r="F211" s="10">
        <v>207</v>
      </c>
      <c r="H211" s="10" t="s">
        <v>33</v>
      </c>
      <c r="J211" s="10" t="s">
        <v>112</v>
      </c>
      <c r="K211" s="10">
        <v>0</v>
      </c>
      <c r="L211" s="10">
        <v>1</v>
      </c>
      <c r="M211" s="10" t="s">
        <v>33</v>
      </c>
      <c r="N211" s="10">
        <v>1</v>
      </c>
      <c r="T211" s="10">
        <v>0</v>
      </c>
      <c r="W211" s="10">
        <v>0</v>
      </c>
      <c r="X211" s="10">
        <v>0</v>
      </c>
      <c r="Y211" s="10">
        <v>0</v>
      </c>
      <c r="AB211" s="10">
        <v>0</v>
      </c>
      <c r="AC211" s="10">
        <v>0</v>
      </c>
      <c r="AD211" s="12">
        <v>28.056826245778407</v>
      </c>
      <c r="AE211" s="12">
        <v>464.99413821810538</v>
      </c>
      <c r="AH211" s="10">
        <v>1</v>
      </c>
      <c r="AJ211" s="10">
        <v>1</v>
      </c>
      <c r="AK211" s="10">
        <v>1</v>
      </c>
      <c r="AL211" s="10">
        <v>0</v>
      </c>
      <c r="AM211" s="10">
        <v>0</v>
      </c>
      <c r="AN211" s="10">
        <v>0</v>
      </c>
      <c r="AO211" s="10">
        <v>26.34</v>
      </c>
      <c r="AQ211" s="10">
        <v>0</v>
      </c>
      <c r="AR211" s="10">
        <v>28.056826245778407</v>
      </c>
      <c r="AS211" s="10">
        <v>28.056826245778407</v>
      </c>
      <c r="AT211" s="10">
        <v>0</v>
      </c>
      <c r="AU211" s="10">
        <v>0</v>
      </c>
      <c r="AV211" s="10">
        <v>464.99413821810538</v>
      </c>
      <c r="AW211" s="10">
        <v>464.99413821810538</v>
      </c>
      <c r="AX211" s="10">
        <v>1.4142135623730952E-3</v>
      </c>
      <c r="AY211" s="10">
        <v>26.34</v>
      </c>
      <c r="AZ211" s="10" t="s">
        <v>33</v>
      </c>
      <c r="BA211" s="10">
        <v>212</v>
      </c>
      <c r="BB211" s="10" t="s">
        <v>33</v>
      </c>
      <c r="BC211" s="10">
        <v>207</v>
      </c>
      <c r="BE211" s="10" t="s">
        <v>33</v>
      </c>
      <c r="BF211" s="10" t="s">
        <v>33</v>
      </c>
      <c r="BG211" s="10" t="s">
        <v>33</v>
      </c>
      <c r="BH211" s="10" t="s">
        <v>33</v>
      </c>
      <c r="BI211" s="10" t="s">
        <v>33</v>
      </c>
      <c r="BJ211" s="10" t="s">
        <v>33</v>
      </c>
      <c r="BL211" s="10" t="s">
        <v>33</v>
      </c>
      <c r="BM211" s="10" t="s">
        <v>33</v>
      </c>
      <c r="BP211" s="10" t="s">
        <v>34</v>
      </c>
      <c r="BQ211" s="10">
        <v>0</v>
      </c>
      <c r="BR211" s="10" t="s">
        <v>112</v>
      </c>
      <c r="BS211" s="11">
        <v>28.056826245778407</v>
      </c>
      <c r="BT211" s="11">
        <v>464.99413821810538</v>
      </c>
      <c r="BU211" s="10">
        <v>211</v>
      </c>
    </row>
    <row r="212" spans="1:73" s="10" customFormat="1" x14ac:dyDescent="0.45">
      <c r="A212" s="10">
        <v>85</v>
      </c>
      <c r="D212" s="10">
        <v>213</v>
      </c>
      <c r="E212" s="10" t="s">
        <v>33</v>
      </c>
      <c r="F212" s="10">
        <v>208</v>
      </c>
      <c r="H212" s="10" t="s">
        <v>33</v>
      </c>
      <c r="J212" s="10" t="s">
        <v>113</v>
      </c>
      <c r="K212" s="10">
        <v>1412</v>
      </c>
      <c r="L212" s="10">
        <v>1</v>
      </c>
      <c r="M212" s="10" t="s">
        <v>33</v>
      </c>
      <c r="N212" s="10">
        <v>1</v>
      </c>
      <c r="T212" s="10">
        <v>0</v>
      </c>
      <c r="W212" s="10">
        <v>0</v>
      </c>
      <c r="X212" s="10">
        <v>0</v>
      </c>
      <c r="Y212" s="10">
        <v>0</v>
      </c>
      <c r="AB212" s="10">
        <v>0</v>
      </c>
      <c r="AC212" s="10">
        <v>0</v>
      </c>
      <c r="AD212" s="10">
        <v>5.2389999999999999</v>
      </c>
      <c r="AE212" s="10">
        <v>74.42</v>
      </c>
      <c r="AH212" s="10">
        <v>1</v>
      </c>
      <c r="AJ212" s="10">
        <v>1</v>
      </c>
      <c r="AK212" s="10">
        <v>1</v>
      </c>
      <c r="AL212" s="10">
        <v>0</v>
      </c>
      <c r="AM212" s="10">
        <v>0</v>
      </c>
      <c r="AN212" s="10">
        <v>0</v>
      </c>
      <c r="AO212" s="10">
        <v>5.2389999999999999</v>
      </c>
      <c r="AQ212" s="10">
        <v>0.75476708848851826</v>
      </c>
      <c r="AR212" s="10">
        <v>1.7450084319617059</v>
      </c>
      <c r="AS212" s="10">
        <v>2.8394207102700575</v>
      </c>
      <c r="AT212" s="10">
        <v>17.73702657948018</v>
      </c>
      <c r="AU212" s="10">
        <v>16.230292945036428</v>
      </c>
      <c r="AV212" s="10">
        <v>17.571887394565785</v>
      </c>
      <c r="AW212" s="10">
        <v>51.539206919082396</v>
      </c>
      <c r="AX212" s="10">
        <v>0.14142135623730953</v>
      </c>
      <c r="AY212" s="10">
        <v>5.2389999999999999</v>
      </c>
      <c r="AZ212" s="10" t="s">
        <v>33</v>
      </c>
      <c r="BA212" s="10">
        <v>213</v>
      </c>
      <c r="BB212" s="10" t="s">
        <v>33</v>
      </c>
      <c r="BC212" s="10">
        <v>208</v>
      </c>
      <c r="BE212" s="10" t="s">
        <v>33</v>
      </c>
      <c r="BF212" s="10" t="s">
        <v>33</v>
      </c>
      <c r="BG212" s="10" t="s">
        <v>33</v>
      </c>
      <c r="BH212" s="10" t="s">
        <v>33</v>
      </c>
      <c r="BI212" s="10" t="s">
        <v>33</v>
      </c>
      <c r="BJ212" s="10" t="s">
        <v>33</v>
      </c>
      <c r="BL212" s="10" t="s">
        <v>33</v>
      </c>
      <c r="BM212" s="10" t="s">
        <v>33</v>
      </c>
      <c r="BP212" s="10" t="s">
        <v>34</v>
      </c>
      <c r="BQ212" s="10">
        <v>0</v>
      </c>
      <c r="BR212" s="10" t="s">
        <v>33</v>
      </c>
      <c r="BS212" s="11">
        <v>2.8394207102700575</v>
      </c>
      <c r="BT212" s="11">
        <v>51.539206919082396</v>
      </c>
      <c r="BU212" s="10">
        <v>212</v>
      </c>
    </row>
    <row r="213" spans="1:73" s="10" customFormat="1" x14ac:dyDescent="0.45">
      <c r="A213" s="10">
        <v>86</v>
      </c>
      <c r="D213" s="10">
        <v>216</v>
      </c>
      <c r="E213" s="10" t="s">
        <v>33</v>
      </c>
      <c r="F213" s="10">
        <v>213</v>
      </c>
      <c r="H213" s="10">
        <v>86</v>
      </c>
      <c r="J213" s="10" t="s">
        <v>114</v>
      </c>
      <c r="K213" s="10">
        <v>0</v>
      </c>
      <c r="L213" s="10">
        <v>1</v>
      </c>
      <c r="M213" s="10" t="s">
        <v>33</v>
      </c>
      <c r="N213" s="10">
        <v>1</v>
      </c>
      <c r="T213" s="10">
        <v>12.24744871391589</v>
      </c>
      <c r="W213" s="10">
        <v>2.7885480092693404</v>
      </c>
      <c r="X213" s="10" t="s">
        <v>99</v>
      </c>
      <c r="Y213" s="10">
        <v>0.7745966692414834</v>
      </c>
      <c r="AB213" s="10">
        <v>9.3029059975902157</v>
      </c>
      <c r="AC213" s="10">
        <v>1.7</v>
      </c>
      <c r="AD213" s="10">
        <v>0</v>
      </c>
      <c r="AE213" s="10">
        <v>0</v>
      </c>
      <c r="AH213" s="10">
        <v>1</v>
      </c>
      <c r="AJ213" s="10">
        <v>1</v>
      </c>
      <c r="AK213" s="10">
        <v>1</v>
      </c>
      <c r="AL213" s="10">
        <v>12.24744871391589</v>
      </c>
      <c r="AM213" s="10">
        <v>2.7885480092693404</v>
      </c>
      <c r="AN213" s="10">
        <v>1.7</v>
      </c>
      <c r="AO213" s="10">
        <v>0</v>
      </c>
      <c r="AQ213" s="10">
        <v>14.807782769466023</v>
      </c>
      <c r="AR213" s="10">
        <v>11.524387458564796</v>
      </c>
      <c r="AS213" s="10">
        <v>32.995672474290529</v>
      </c>
      <c r="AT213" s="10">
        <v>347.98289508245153</v>
      </c>
      <c r="AU213" s="10">
        <v>43.005538715051799</v>
      </c>
      <c r="AV213" s="10">
        <v>98.987352420869968</v>
      </c>
      <c r="AW213" s="10">
        <v>489.97578621837329</v>
      </c>
      <c r="AX213" s="10">
        <v>1</v>
      </c>
      <c r="AY213" s="10">
        <v>72.478097539519538</v>
      </c>
      <c r="AZ213" s="10" t="s">
        <v>33</v>
      </c>
      <c r="BA213" s="10">
        <v>216</v>
      </c>
      <c r="BB213" s="10" t="s">
        <v>33</v>
      </c>
      <c r="BC213" s="10">
        <v>213</v>
      </c>
      <c r="BE213" s="10" t="s">
        <v>33</v>
      </c>
      <c r="BF213" s="10" t="s">
        <v>33</v>
      </c>
      <c r="BG213" s="10" t="s">
        <v>33</v>
      </c>
      <c r="BH213" s="10" t="s">
        <v>33</v>
      </c>
      <c r="BI213" s="10" t="s">
        <v>33</v>
      </c>
      <c r="BJ213" s="10" t="s">
        <v>33</v>
      </c>
      <c r="BL213" s="10" t="s">
        <v>33</v>
      </c>
      <c r="BM213" s="10" t="s">
        <v>33</v>
      </c>
      <c r="BP213" s="10" t="s">
        <v>33</v>
      </c>
      <c r="BQ213" s="10">
        <v>0</v>
      </c>
      <c r="BR213" s="10" t="s">
        <v>114</v>
      </c>
      <c r="BS213" s="11">
        <v>32.995672474290529</v>
      </c>
      <c r="BT213" s="11">
        <v>489.97578621837329</v>
      </c>
      <c r="BU213" s="10">
        <v>213</v>
      </c>
    </row>
    <row r="214" spans="1:73" s="10" customFormat="1" x14ac:dyDescent="0.45">
      <c r="A214" s="10" t="s">
        <v>33</v>
      </c>
      <c r="D214" s="10" t="s">
        <v>33</v>
      </c>
      <c r="E214" s="10">
        <v>213</v>
      </c>
      <c r="F214" s="10">
        <v>216</v>
      </c>
      <c r="H214" s="10">
        <v>87</v>
      </c>
      <c r="J214" s="10" t="s">
        <v>33</v>
      </c>
      <c r="K214" s="10" t="s">
        <v>803</v>
      </c>
      <c r="L214" s="10" t="s">
        <v>33</v>
      </c>
      <c r="M214" s="10">
        <v>2.7386127875258306</v>
      </c>
      <c r="N214" s="10">
        <v>2.7386127875258306</v>
      </c>
      <c r="T214" s="10">
        <v>0</v>
      </c>
      <c r="W214" s="10">
        <v>0</v>
      </c>
      <c r="X214" s="10">
        <v>0</v>
      </c>
      <c r="Y214" s="10">
        <v>0</v>
      </c>
      <c r="AB214" s="10">
        <v>0</v>
      </c>
      <c r="AC214" s="10">
        <v>0</v>
      </c>
      <c r="AD214" s="10">
        <v>0</v>
      </c>
      <c r="AE214" s="10">
        <v>0</v>
      </c>
      <c r="AH214" s="10">
        <v>1</v>
      </c>
      <c r="AJ214" s="10">
        <v>1</v>
      </c>
      <c r="AK214" s="10">
        <v>2.7386127875258306</v>
      </c>
      <c r="AL214" s="10">
        <v>0</v>
      </c>
      <c r="AM214" s="10">
        <v>0</v>
      </c>
      <c r="AN214" s="10">
        <v>0</v>
      </c>
      <c r="AO214" s="10">
        <v>0</v>
      </c>
      <c r="AQ214" s="10">
        <v>2.560334055550133</v>
      </c>
      <c r="AR214" s="10">
        <v>7.0358394492954561</v>
      </c>
      <c r="AS214" s="10">
        <v>10.748323829843148</v>
      </c>
      <c r="AT214" s="10">
        <v>60.167850305428125</v>
      </c>
      <c r="AU214" s="10">
        <v>33.702632717461583</v>
      </c>
      <c r="AV214" s="10">
        <v>98.138824283446112</v>
      </c>
      <c r="AW214" s="10">
        <v>192.00930730633581</v>
      </c>
      <c r="AX214" s="10" t="s">
        <v>33</v>
      </c>
      <c r="AY214" s="10" t="s">
        <v>33</v>
      </c>
      <c r="AZ214" s="10" t="s">
        <v>33</v>
      </c>
      <c r="BA214" s="10" t="s">
        <v>33</v>
      </c>
      <c r="BB214" s="10">
        <v>213</v>
      </c>
      <c r="BC214" s="10">
        <v>216</v>
      </c>
      <c r="BE214" s="10" t="s">
        <v>114</v>
      </c>
      <c r="BF214" s="10" t="s">
        <v>803</v>
      </c>
      <c r="BG214" s="10">
        <v>10.748323829843148</v>
      </c>
      <c r="BH214" s="10">
        <v>14597.224165864536</v>
      </c>
      <c r="BI214" s="10">
        <v>214</v>
      </c>
      <c r="BJ214" s="10" t="s">
        <v>33</v>
      </c>
      <c r="BL214" s="10" t="s">
        <v>33</v>
      </c>
      <c r="BM214" s="10" t="s">
        <v>33</v>
      </c>
      <c r="BP214" s="10" t="s">
        <v>33</v>
      </c>
      <c r="BQ214" s="10" t="s">
        <v>33</v>
      </c>
      <c r="BR214" s="10" t="s">
        <v>33</v>
      </c>
      <c r="BS214" s="11" t="s">
        <v>33</v>
      </c>
      <c r="BT214" s="11" t="s">
        <v>33</v>
      </c>
      <c r="BU214" s="10">
        <v>214</v>
      </c>
    </row>
    <row r="215" spans="1:73" s="10" customFormat="1" x14ac:dyDescent="0.45">
      <c r="A215" s="10" t="s">
        <v>33</v>
      </c>
      <c r="D215" s="10" t="s">
        <v>33</v>
      </c>
      <c r="E215" s="10">
        <v>213</v>
      </c>
      <c r="F215" s="10">
        <v>24</v>
      </c>
      <c r="H215" s="10">
        <v>11</v>
      </c>
      <c r="J215" s="10" t="s">
        <v>33</v>
      </c>
      <c r="K215" s="10" t="s">
        <v>42</v>
      </c>
      <c r="L215" s="10" t="s">
        <v>33</v>
      </c>
      <c r="M215" s="10">
        <v>0.84852813742385702</v>
      </c>
      <c r="N215" s="10">
        <v>0.84852813742385702</v>
      </c>
      <c r="T215" s="10">
        <v>0</v>
      </c>
      <c r="W215" s="10">
        <v>0</v>
      </c>
      <c r="X215" s="10">
        <v>0</v>
      </c>
      <c r="Y215" s="10">
        <v>0</v>
      </c>
      <c r="AB215" s="10">
        <v>0</v>
      </c>
      <c r="AC215" s="10">
        <v>0</v>
      </c>
      <c r="AD215" s="10">
        <v>0</v>
      </c>
      <c r="AE215" s="10">
        <v>0</v>
      </c>
      <c r="AH215" s="10">
        <v>1</v>
      </c>
      <c r="AJ215" s="10">
        <v>1</v>
      </c>
      <c r="AK215" s="10">
        <v>0.84852813742385702</v>
      </c>
      <c r="AL215" s="10">
        <v>0</v>
      </c>
      <c r="AM215" s="10">
        <v>0</v>
      </c>
      <c r="AN215" s="10">
        <v>0</v>
      </c>
      <c r="AO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0.84852813742385702</v>
      </c>
      <c r="AW215" s="10">
        <v>0.84852813742385702</v>
      </c>
      <c r="AX215" s="10" t="s">
        <v>33</v>
      </c>
      <c r="AY215" s="10" t="s">
        <v>33</v>
      </c>
      <c r="AZ215" s="10" t="s">
        <v>33</v>
      </c>
      <c r="BA215" s="10" t="s">
        <v>33</v>
      </c>
      <c r="BB215" s="10">
        <v>213</v>
      </c>
      <c r="BC215" s="10">
        <v>24</v>
      </c>
      <c r="BE215" s="10" t="s">
        <v>114</v>
      </c>
      <c r="BF215" s="10" t="s">
        <v>1980</v>
      </c>
      <c r="BG215" s="10">
        <v>0</v>
      </c>
      <c r="BH215" s="10">
        <v>29.988588791237625</v>
      </c>
      <c r="BI215" s="10">
        <v>215</v>
      </c>
      <c r="BJ215" s="10" t="s">
        <v>33</v>
      </c>
      <c r="BL215" s="10" t="s">
        <v>33</v>
      </c>
      <c r="BM215" s="10" t="s">
        <v>33</v>
      </c>
      <c r="BP215" s="10" t="s">
        <v>33</v>
      </c>
      <c r="BQ215" s="10" t="s">
        <v>33</v>
      </c>
      <c r="BR215" s="10" t="s">
        <v>33</v>
      </c>
      <c r="BS215" s="11" t="s">
        <v>33</v>
      </c>
      <c r="BT215" s="11" t="s">
        <v>33</v>
      </c>
      <c r="BU215" s="10">
        <v>215</v>
      </c>
    </row>
    <row r="216" spans="1:73" s="10" customFormat="1" x14ac:dyDescent="0.45">
      <c r="A216" s="10">
        <v>87</v>
      </c>
      <c r="D216" s="10">
        <v>220</v>
      </c>
      <c r="E216" s="10" t="s">
        <v>33</v>
      </c>
      <c r="F216" s="10">
        <v>214</v>
      </c>
      <c r="H216" s="10" t="s">
        <v>33</v>
      </c>
      <c r="J216" s="10" t="s">
        <v>803</v>
      </c>
      <c r="K216" s="10">
        <v>0</v>
      </c>
      <c r="L216" s="10">
        <v>1</v>
      </c>
      <c r="M216" s="10" t="s">
        <v>33</v>
      </c>
      <c r="N216" s="10">
        <v>1</v>
      </c>
      <c r="T216" s="10">
        <v>0.7745966692414834</v>
      </c>
      <c r="W216" s="10">
        <v>1.1674022443014234</v>
      </c>
      <c r="X216" s="10" t="s">
        <v>87</v>
      </c>
      <c r="Y216" s="10">
        <v>0.17320508075688773</v>
      </c>
      <c r="AB216" s="10">
        <v>9.5080929081493526</v>
      </c>
      <c r="AC216" s="10">
        <v>0</v>
      </c>
      <c r="AD216" s="10">
        <v>0</v>
      </c>
      <c r="AE216" s="10">
        <v>0</v>
      </c>
      <c r="AH216" s="10">
        <v>1</v>
      </c>
      <c r="AJ216" s="10">
        <v>1</v>
      </c>
      <c r="AK216" s="10">
        <v>1</v>
      </c>
      <c r="AL216" s="10">
        <v>0.7745966692414834</v>
      </c>
      <c r="AM216" s="10">
        <v>1.1674022443014234</v>
      </c>
      <c r="AN216" s="10">
        <v>0</v>
      </c>
      <c r="AO216" s="10">
        <v>0</v>
      </c>
      <c r="AQ216" s="10">
        <v>0.93490181131566186</v>
      </c>
      <c r="AR216" s="10">
        <v>2.5691253182425644</v>
      </c>
      <c r="AS216" s="10">
        <v>3.9247329446502741</v>
      </c>
      <c r="AT216" s="10">
        <v>21.970192565918055</v>
      </c>
      <c r="AU216" s="10">
        <v>12.306461457776896</v>
      </c>
      <c r="AV216" s="10">
        <v>35.83523188471947</v>
      </c>
      <c r="AW216" s="10">
        <v>70.111885908414422</v>
      </c>
      <c r="AX216" s="10">
        <v>2.7386127875258306</v>
      </c>
      <c r="AY216" s="10">
        <v>11.588750874756446</v>
      </c>
      <c r="AZ216" s="10" t="s">
        <v>33</v>
      </c>
      <c r="BA216" s="10">
        <v>220</v>
      </c>
      <c r="BB216" s="10" t="s">
        <v>33</v>
      </c>
      <c r="BC216" s="10">
        <v>214</v>
      </c>
      <c r="BE216" s="10" t="s">
        <v>33</v>
      </c>
      <c r="BF216" s="10" t="s">
        <v>33</v>
      </c>
      <c r="BG216" s="10" t="s">
        <v>33</v>
      </c>
      <c r="BH216" s="10" t="s">
        <v>33</v>
      </c>
      <c r="BI216" s="10" t="s">
        <v>33</v>
      </c>
      <c r="BJ216" s="10" t="s">
        <v>33</v>
      </c>
      <c r="BL216" s="10" t="s">
        <v>33</v>
      </c>
      <c r="BM216" s="10" t="s">
        <v>33</v>
      </c>
      <c r="BP216" s="10" t="s">
        <v>33</v>
      </c>
      <c r="BQ216" s="10">
        <v>0</v>
      </c>
      <c r="BR216" s="10" t="s">
        <v>803</v>
      </c>
      <c r="BS216" s="11">
        <v>3.9247329446502741</v>
      </c>
      <c r="BT216" s="11">
        <v>70.111885908414422</v>
      </c>
      <c r="BU216" s="10">
        <v>216</v>
      </c>
    </row>
    <row r="217" spans="1:73" s="10" customFormat="1" x14ac:dyDescent="0.45">
      <c r="A217" s="10" t="s">
        <v>33</v>
      </c>
      <c r="D217" s="10" t="s">
        <v>33</v>
      </c>
      <c r="E217" s="10">
        <v>216</v>
      </c>
      <c r="F217" s="10">
        <v>135</v>
      </c>
      <c r="H217" s="10">
        <v>58</v>
      </c>
      <c r="J217" s="10" t="s">
        <v>33</v>
      </c>
      <c r="K217" s="10" t="s">
        <v>90</v>
      </c>
      <c r="L217" s="10" t="s">
        <v>33</v>
      </c>
      <c r="M217" s="10">
        <v>2.1213203435596424</v>
      </c>
      <c r="N217" s="10">
        <v>2.1213203435596424</v>
      </c>
      <c r="T217" s="10">
        <v>0</v>
      </c>
      <c r="W217" s="10">
        <v>0</v>
      </c>
      <c r="X217" s="10">
        <v>0</v>
      </c>
      <c r="Y217" s="10">
        <v>0</v>
      </c>
      <c r="AB217" s="10">
        <v>0</v>
      </c>
      <c r="AC217" s="10">
        <v>0</v>
      </c>
      <c r="AD217" s="10">
        <v>0</v>
      </c>
      <c r="AE217" s="10">
        <v>0</v>
      </c>
      <c r="AH217" s="10">
        <v>1</v>
      </c>
      <c r="AJ217" s="10">
        <v>1</v>
      </c>
      <c r="AK217" s="10">
        <v>2.1213203435596424</v>
      </c>
      <c r="AL217" s="10">
        <v>0</v>
      </c>
      <c r="AM217" s="10">
        <v>0</v>
      </c>
      <c r="AN217" s="10">
        <v>0</v>
      </c>
      <c r="AO217" s="10">
        <v>0</v>
      </c>
      <c r="AQ217" s="10">
        <v>9.1291359757600693E-2</v>
      </c>
      <c r="AR217" s="10">
        <v>0.63471927522055627</v>
      </c>
      <c r="AS217" s="10">
        <v>0.76709174686907722</v>
      </c>
      <c r="AT217" s="10">
        <v>2.1453469543036161</v>
      </c>
      <c r="AU217" s="10">
        <v>2.358110075259058</v>
      </c>
      <c r="AV217" s="10">
        <v>19.609030077347512</v>
      </c>
      <c r="AW217" s="10">
        <v>24.112487106910187</v>
      </c>
      <c r="AX217" s="10" t="s">
        <v>33</v>
      </c>
      <c r="AY217" s="10" t="s">
        <v>33</v>
      </c>
      <c r="AZ217" s="10" t="s">
        <v>33</v>
      </c>
      <c r="BA217" s="10" t="s">
        <v>33</v>
      </c>
      <c r="BB217" s="10">
        <v>216</v>
      </c>
      <c r="BC217" s="10">
        <v>135</v>
      </c>
      <c r="BE217" s="10" t="s">
        <v>803</v>
      </c>
      <c r="BF217" s="10" t="s">
        <v>1981</v>
      </c>
      <c r="BG217" s="10">
        <v>2.1007672671811823</v>
      </c>
      <c r="BH217" s="10">
        <v>803.96467705246357</v>
      </c>
      <c r="BI217" s="10">
        <v>217</v>
      </c>
      <c r="BJ217" s="10" t="s">
        <v>33</v>
      </c>
      <c r="BL217" s="10" t="s">
        <v>33</v>
      </c>
      <c r="BM217" s="10" t="s">
        <v>33</v>
      </c>
      <c r="BP217" s="10" t="s">
        <v>33</v>
      </c>
      <c r="BQ217" s="10" t="s">
        <v>33</v>
      </c>
      <c r="BR217" s="10" t="s">
        <v>33</v>
      </c>
      <c r="BS217" s="11" t="s">
        <v>33</v>
      </c>
      <c r="BT217" s="11" t="s">
        <v>33</v>
      </c>
      <c r="BU217" s="10">
        <v>217</v>
      </c>
    </row>
    <row r="218" spans="1:73" s="10" customFormat="1" x14ac:dyDescent="0.45">
      <c r="A218" s="10" t="s">
        <v>33</v>
      </c>
      <c r="D218" s="10" t="s">
        <v>33</v>
      </c>
      <c r="E218" s="10">
        <v>216</v>
      </c>
      <c r="F218" s="10">
        <v>220</v>
      </c>
      <c r="H218" s="10">
        <v>88</v>
      </c>
      <c r="J218" s="10" t="s">
        <v>33</v>
      </c>
      <c r="K218" s="10" t="s">
        <v>115</v>
      </c>
      <c r="L218" s="10" t="s">
        <v>33</v>
      </c>
      <c r="M218" s="10">
        <v>3.3541019662496844E-3</v>
      </c>
      <c r="N218" s="10">
        <v>3.3541019662496844E-3</v>
      </c>
      <c r="T218" s="10">
        <v>0</v>
      </c>
      <c r="W218" s="10">
        <v>0</v>
      </c>
      <c r="X218" s="10">
        <v>0</v>
      </c>
      <c r="Y218" s="10">
        <v>0</v>
      </c>
      <c r="AB218" s="10">
        <v>0</v>
      </c>
      <c r="AC218" s="10">
        <v>0</v>
      </c>
      <c r="AD218" s="10">
        <v>0</v>
      </c>
      <c r="AE218" s="10">
        <v>0</v>
      </c>
      <c r="AH218" s="10">
        <v>1</v>
      </c>
      <c r="AJ218" s="10">
        <v>1</v>
      </c>
      <c r="AK218" s="10">
        <v>3.3541019662496844E-3</v>
      </c>
      <c r="AL218" s="10">
        <v>0</v>
      </c>
      <c r="AM218" s="10">
        <v>0</v>
      </c>
      <c r="AN218" s="10">
        <v>0</v>
      </c>
      <c r="AO218" s="10">
        <v>0</v>
      </c>
      <c r="AQ218" s="10">
        <v>0</v>
      </c>
      <c r="AR218" s="10">
        <v>0.69760778426034853</v>
      </c>
      <c r="AS218" s="10">
        <v>0.69760778426034853</v>
      </c>
      <c r="AT218" s="10">
        <v>0</v>
      </c>
      <c r="AU218" s="10">
        <v>0</v>
      </c>
      <c r="AV218" s="10">
        <v>10.112826147279446</v>
      </c>
      <c r="AW218" s="10">
        <v>10.112826147279446</v>
      </c>
      <c r="AX218" s="10" t="s">
        <v>33</v>
      </c>
      <c r="AY218" s="10" t="s">
        <v>33</v>
      </c>
      <c r="AZ218" s="10" t="s">
        <v>33</v>
      </c>
      <c r="BA218" s="10" t="s">
        <v>33</v>
      </c>
      <c r="BB218" s="10">
        <v>216</v>
      </c>
      <c r="BC218" s="10">
        <v>220</v>
      </c>
      <c r="BE218" s="10" t="s">
        <v>803</v>
      </c>
      <c r="BF218" s="10" t="s">
        <v>1982</v>
      </c>
      <c r="BG218" s="10">
        <v>1.9104775986529514</v>
      </c>
      <c r="BH218" s="10">
        <v>216.59742425602312</v>
      </c>
      <c r="BI218" s="10">
        <v>218</v>
      </c>
      <c r="BJ218" s="10" t="s">
        <v>33</v>
      </c>
      <c r="BL218" s="10" t="s">
        <v>33</v>
      </c>
      <c r="BM218" s="10" t="s">
        <v>33</v>
      </c>
      <c r="BP218" s="10" t="s">
        <v>33</v>
      </c>
      <c r="BQ218" s="10" t="s">
        <v>33</v>
      </c>
      <c r="BR218" s="10" t="s">
        <v>33</v>
      </c>
      <c r="BS218" s="11" t="s">
        <v>33</v>
      </c>
      <c r="BT218" s="11" t="s">
        <v>33</v>
      </c>
      <c r="BU218" s="10">
        <v>218</v>
      </c>
    </row>
    <row r="219" spans="1:73" s="10" customFormat="1" x14ac:dyDescent="0.45">
      <c r="A219" s="10" t="s">
        <v>33</v>
      </c>
      <c r="D219" s="10" t="s">
        <v>33</v>
      </c>
      <c r="E219" s="10">
        <v>216</v>
      </c>
      <c r="F219" s="10">
        <v>221</v>
      </c>
      <c r="H219" s="10">
        <v>89</v>
      </c>
      <c r="J219" s="10" t="s">
        <v>33</v>
      </c>
      <c r="K219" s="10" t="s">
        <v>116</v>
      </c>
      <c r="L219" s="10" t="s">
        <v>33</v>
      </c>
      <c r="M219" s="10">
        <v>7.0710678118654766E-2</v>
      </c>
      <c r="N219" s="10">
        <v>7.0710678118654766E-2</v>
      </c>
      <c r="T219" s="10">
        <v>0</v>
      </c>
      <c r="W219" s="10">
        <v>0</v>
      </c>
      <c r="X219" s="10">
        <v>0</v>
      </c>
      <c r="Y219" s="10">
        <v>0</v>
      </c>
      <c r="AB219" s="10">
        <v>0</v>
      </c>
      <c r="AC219" s="10">
        <v>0</v>
      </c>
      <c r="AD219" s="10">
        <v>0</v>
      </c>
      <c r="AE219" s="10">
        <v>0</v>
      </c>
      <c r="AH219" s="10">
        <v>1</v>
      </c>
      <c r="AJ219" s="10">
        <v>1</v>
      </c>
      <c r="AK219" s="10">
        <v>7.0710678118654766E-2</v>
      </c>
      <c r="AL219" s="10">
        <v>0</v>
      </c>
      <c r="AM219" s="10">
        <v>0</v>
      </c>
      <c r="AN219" s="10">
        <v>0</v>
      </c>
      <c r="AO219" s="10">
        <v>0</v>
      </c>
      <c r="AQ219" s="10">
        <v>6.9013782316577774E-2</v>
      </c>
      <c r="AR219" s="10">
        <v>6.9396014460235841E-2</v>
      </c>
      <c r="AS219" s="10">
        <v>0.1694659988192736</v>
      </c>
      <c r="AT219" s="10">
        <v>1.6218238844395776</v>
      </c>
      <c r="AU219" s="10">
        <v>0.4402584743684857</v>
      </c>
      <c r="AV219" s="10">
        <v>6.1133756600925127</v>
      </c>
      <c r="AW219" s="10">
        <v>8.1754580189005761</v>
      </c>
      <c r="AX219" s="10" t="s">
        <v>33</v>
      </c>
      <c r="AY219" s="10" t="s">
        <v>33</v>
      </c>
      <c r="AZ219" s="10" t="s">
        <v>33</v>
      </c>
      <c r="BA219" s="10" t="s">
        <v>33</v>
      </c>
      <c r="BB219" s="10">
        <v>216</v>
      </c>
      <c r="BC219" s="10">
        <v>221</v>
      </c>
      <c r="BE219" s="10" t="s">
        <v>803</v>
      </c>
      <c r="BF219" s="10" t="s">
        <v>1983</v>
      </c>
      <c r="BG219" s="10">
        <v>0.46410175141729998</v>
      </c>
      <c r="BH219" s="10">
        <v>89.398882010090418</v>
      </c>
      <c r="BI219" s="10">
        <v>219</v>
      </c>
      <c r="BJ219" s="10" t="s">
        <v>33</v>
      </c>
      <c r="BL219" s="10" t="s">
        <v>33</v>
      </c>
      <c r="BM219" s="10" t="s">
        <v>33</v>
      </c>
      <c r="BP219" s="10" t="s">
        <v>33</v>
      </c>
      <c r="BQ219" s="10" t="s">
        <v>33</v>
      </c>
      <c r="BR219" s="10" t="s">
        <v>33</v>
      </c>
      <c r="BS219" s="11" t="s">
        <v>33</v>
      </c>
      <c r="BT219" s="11" t="s">
        <v>33</v>
      </c>
      <c r="BU219" s="10">
        <v>219</v>
      </c>
    </row>
    <row r="220" spans="1:73" s="10" customFormat="1" x14ac:dyDescent="0.45">
      <c r="A220" s="10">
        <v>88</v>
      </c>
      <c r="D220" s="10">
        <v>221</v>
      </c>
      <c r="E220" s="10" t="s">
        <v>33</v>
      </c>
      <c r="F220" s="10">
        <v>218</v>
      </c>
      <c r="H220" s="10" t="s">
        <v>33</v>
      </c>
      <c r="J220" s="10" t="s">
        <v>115</v>
      </c>
      <c r="K220" s="10">
        <v>0</v>
      </c>
      <c r="L220" s="10">
        <v>1</v>
      </c>
      <c r="M220" s="10" t="s">
        <v>33</v>
      </c>
      <c r="N220" s="10">
        <v>1</v>
      </c>
      <c r="T220" s="10">
        <v>0</v>
      </c>
      <c r="W220" s="10">
        <v>0</v>
      </c>
      <c r="X220" s="10">
        <v>0</v>
      </c>
      <c r="Y220" s="10">
        <v>0</v>
      </c>
      <c r="AB220" s="10">
        <v>0</v>
      </c>
      <c r="AC220" s="10">
        <v>0</v>
      </c>
      <c r="AD220" s="12">
        <v>207.98645696521962</v>
      </c>
      <c r="AE220" s="12">
        <v>3015.0622279938857</v>
      </c>
      <c r="AH220" s="10">
        <v>1</v>
      </c>
      <c r="AJ220" s="10">
        <v>1</v>
      </c>
      <c r="AK220" s="10">
        <v>1</v>
      </c>
      <c r="AL220" s="10">
        <v>0</v>
      </c>
      <c r="AM220" s="10">
        <v>0</v>
      </c>
      <c r="AN220" s="10">
        <v>0</v>
      </c>
      <c r="AO220" s="10">
        <v>613.27</v>
      </c>
      <c r="AQ220" s="10">
        <v>0</v>
      </c>
      <c r="AR220" s="10">
        <v>207.98645696521962</v>
      </c>
      <c r="AS220" s="10">
        <v>207.98645696521962</v>
      </c>
      <c r="AT220" s="10">
        <v>0</v>
      </c>
      <c r="AU220" s="10">
        <v>0</v>
      </c>
      <c r="AV220" s="10">
        <v>3015.0622279938857</v>
      </c>
      <c r="AW220" s="10">
        <v>3015.0622279938857</v>
      </c>
      <c r="AX220" s="10">
        <v>9.1855865354369178E-3</v>
      </c>
      <c r="AY220" s="10">
        <v>613.27</v>
      </c>
      <c r="AZ220" s="10" t="s">
        <v>33</v>
      </c>
      <c r="BA220" s="10">
        <v>221</v>
      </c>
      <c r="BB220" s="10" t="s">
        <v>33</v>
      </c>
      <c r="BC220" s="10">
        <v>218</v>
      </c>
      <c r="BE220" s="10" t="s">
        <v>33</v>
      </c>
      <c r="BF220" s="10" t="s">
        <v>33</v>
      </c>
      <c r="BG220" s="10" t="s">
        <v>33</v>
      </c>
      <c r="BH220" s="10" t="s">
        <v>33</v>
      </c>
      <c r="BI220" s="10" t="s">
        <v>33</v>
      </c>
      <c r="BJ220" s="10" t="s">
        <v>33</v>
      </c>
      <c r="BL220" s="10" t="s">
        <v>33</v>
      </c>
      <c r="BM220" s="10" t="s">
        <v>33</v>
      </c>
      <c r="BP220" s="10" t="s">
        <v>34</v>
      </c>
      <c r="BQ220" s="10">
        <v>0</v>
      </c>
      <c r="BR220" s="10" t="s">
        <v>115</v>
      </c>
      <c r="BS220" s="11">
        <v>207.98645696521962</v>
      </c>
      <c r="BT220" s="11">
        <v>3015.0622279938857</v>
      </c>
      <c r="BU220" s="10">
        <v>220</v>
      </c>
    </row>
    <row r="221" spans="1:73" s="10" customFormat="1" x14ac:dyDescent="0.45">
      <c r="A221" s="10">
        <v>89</v>
      </c>
      <c r="D221" s="10">
        <v>222</v>
      </c>
      <c r="E221" s="10" t="s">
        <v>33</v>
      </c>
      <c r="F221" s="10">
        <v>219</v>
      </c>
      <c r="H221" s="10" t="s">
        <v>33</v>
      </c>
      <c r="J221" s="10" t="s">
        <v>116</v>
      </c>
      <c r="K221" s="10">
        <v>1262</v>
      </c>
      <c r="L221" s="10">
        <v>1</v>
      </c>
      <c r="M221" s="10" t="s">
        <v>33</v>
      </c>
      <c r="N221" s="10">
        <v>1</v>
      </c>
      <c r="T221" s="10">
        <v>0</v>
      </c>
      <c r="W221" s="10">
        <v>0</v>
      </c>
      <c r="X221" s="10">
        <v>0</v>
      </c>
      <c r="Y221" s="10">
        <v>0</v>
      </c>
      <c r="AB221" s="10">
        <v>0</v>
      </c>
      <c r="AC221" s="10">
        <v>0</v>
      </c>
      <c r="AD221" s="10">
        <v>4.6550000000000002</v>
      </c>
      <c r="AE221" s="10">
        <v>132.97</v>
      </c>
      <c r="AH221" s="10">
        <v>1</v>
      </c>
      <c r="AJ221" s="10">
        <v>1</v>
      </c>
      <c r="AK221" s="10">
        <v>1</v>
      </c>
      <c r="AL221" s="10">
        <v>0</v>
      </c>
      <c r="AM221" s="10">
        <v>0</v>
      </c>
      <c r="AN221" s="10">
        <v>0</v>
      </c>
      <c r="AO221" s="10">
        <v>4.6550000000000002</v>
      </c>
      <c r="AQ221" s="10">
        <v>0.97600226942768742</v>
      </c>
      <c r="AR221" s="10">
        <v>0.98140784824304927</v>
      </c>
      <c r="AS221" s="10">
        <v>2.3966111389131957</v>
      </c>
      <c r="AT221" s="10">
        <v>22.936053331550653</v>
      </c>
      <c r="AU221" s="10">
        <v>6.2261950540160003</v>
      </c>
      <c r="AV221" s="10">
        <v>86.456187703844023</v>
      </c>
      <c r="AW221" s="10">
        <v>115.61843608941068</v>
      </c>
      <c r="AX221" s="10">
        <v>0.19364916731037088</v>
      </c>
      <c r="AY221" s="10">
        <v>4.6550000000000002</v>
      </c>
      <c r="AZ221" s="10" t="s">
        <v>33</v>
      </c>
      <c r="BA221" s="10">
        <v>222</v>
      </c>
      <c r="BB221" s="10" t="s">
        <v>33</v>
      </c>
      <c r="BC221" s="10">
        <v>219</v>
      </c>
      <c r="BE221" s="10" t="s">
        <v>33</v>
      </c>
      <c r="BF221" s="10" t="s">
        <v>33</v>
      </c>
      <c r="BG221" s="10" t="s">
        <v>33</v>
      </c>
      <c r="BH221" s="10" t="s">
        <v>33</v>
      </c>
      <c r="BI221" s="10" t="s">
        <v>33</v>
      </c>
      <c r="BJ221" s="10" t="s">
        <v>33</v>
      </c>
      <c r="BL221" s="10" t="s">
        <v>33</v>
      </c>
      <c r="BM221" s="10" t="s">
        <v>33</v>
      </c>
      <c r="BP221" s="10" t="s">
        <v>34</v>
      </c>
      <c r="BQ221" s="10">
        <v>0</v>
      </c>
      <c r="BR221" s="10" t="s">
        <v>33</v>
      </c>
      <c r="BS221" s="11">
        <v>2.3966111389131957</v>
      </c>
      <c r="BT221" s="11">
        <v>115.61843608941068</v>
      </c>
      <c r="BU221" s="10">
        <v>221</v>
      </c>
    </row>
    <row r="222" spans="1:73" s="10" customFormat="1" x14ac:dyDescent="0.45">
      <c r="A222" s="10">
        <v>90</v>
      </c>
      <c r="D222" s="10">
        <v>228</v>
      </c>
      <c r="E222" s="10" t="s">
        <v>33</v>
      </c>
      <c r="F222" s="10">
        <v>222</v>
      </c>
      <c r="H222" s="10">
        <v>90</v>
      </c>
      <c r="J222" s="10" t="s">
        <v>117</v>
      </c>
      <c r="K222" s="10">
        <v>0</v>
      </c>
      <c r="L222" s="10">
        <v>1</v>
      </c>
      <c r="M222" s="10" t="s">
        <v>33</v>
      </c>
      <c r="N222" s="10">
        <v>1</v>
      </c>
      <c r="T222" s="10">
        <v>59.16079783099616</v>
      </c>
      <c r="W222" s="10">
        <v>1.796136687448926</v>
      </c>
      <c r="X222" s="10" t="s">
        <v>35</v>
      </c>
      <c r="Y222" s="10">
        <v>0.17320508075688773</v>
      </c>
      <c r="AB222" s="10">
        <v>20.781145589211391</v>
      </c>
      <c r="AC222" s="10">
        <v>0.2</v>
      </c>
      <c r="AD222" s="10">
        <v>0</v>
      </c>
      <c r="AE222" s="10">
        <v>0</v>
      </c>
      <c r="AH222" s="10">
        <v>1</v>
      </c>
      <c r="AJ222" s="10">
        <v>1</v>
      </c>
      <c r="AK222" s="10">
        <v>1</v>
      </c>
      <c r="AL222" s="10">
        <v>59.16079783099616</v>
      </c>
      <c r="AM222" s="10">
        <v>1.796136687448926</v>
      </c>
      <c r="AN222" s="10">
        <v>0.2</v>
      </c>
      <c r="AO222" s="10">
        <v>0</v>
      </c>
      <c r="AQ222" s="10">
        <v>630.92838487077347</v>
      </c>
      <c r="AR222" s="10">
        <v>2736.5531531047459</v>
      </c>
      <c r="AS222" s="10">
        <v>3651.3993111673672</v>
      </c>
      <c r="AT222" s="10">
        <v>14826.817044463176</v>
      </c>
      <c r="AU222" s="10">
        <v>1978.1912652446285</v>
      </c>
      <c r="AV222" s="10">
        <v>1666134.043006232</v>
      </c>
      <c r="AW222" s="10">
        <v>1682939.0513159398</v>
      </c>
      <c r="AX222" s="10">
        <v>1</v>
      </c>
      <c r="AY222" s="10">
        <v>5332.4268424135498</v>
      </c>
      <c r="AZ222" s="10" t="s">
        <v>33</v>
      </c>
      <c r="BA222" s="10">
        <v>228</v>
      </c>
      <c r="BB222" s="10" t="s">
        <v>33</v>
      </c>
      <c r="BC222" s="10">
        <v>222</v>
      </c>
      <c r="BE222" s="10" t="s">
        <v>33</v>
      </c>
      <c r="BF222" s="10" t="s">
        <v>33</v>
      </c>
      <c r="BG222" s="10" t="s">
        <v>33</v>
      </c>
      <c r="BH222" s="10" t="s">
        <v>33</v>
      </c>
      <c r="BI222" s="10" t="s">
        <v>33</v>
      </c>
      <c r="BJ222" s="10" t="s">
        <v>33</v>
      </c>
      <c r="BL222" s="10" t="s">
        <v>33</v>
      </c>
      <c r="BM222" s="10" t="s">
        <v>33</v>
      </c>
      <c r="BP222" s="10" t="s">
        <v>33</v>
      </c>
      <c r="BQ222" s="10">
        <v>0</v>
      </c>
      <c r="BR222" s="10" t="s">
        <v>117</v>
      </c>
      <c r="BS222" s="11">
        <v>3651.3993111673672</v>
      </c>
      <c r="BT222" s="11">
        <v>1682939.0513159398</v>
      </c>
      <c r="BU222" s="10">
        <v>222</v>
      </c>
    </row>
    <row r="223" spans="1:73" s="10" customFormat="1" x14ac:dyDescent="0.45">
      <c r="A223" s="10" t="s">
        <v>33</v>
      </c>
      <c r="D223" s="10" t="s">
        <v>33</v>
      </c>
      <c r="E223" s="10">
        <v>222</v>
      </c>
      <c r="F223" s="10">
        <v>228</v>
      </c>
      <c r="H223" s="10">
        <v>91</v>
      </c>
      <c r="J223" s="10" t="s">
        <v>33</v>
      </c>
      <c r="K223" s="10" t="s">
        <v>118</v>
      </c>
      <c r="L223" s="10" t="s">
        <v>33</v>
      </c>
      <c r="M223" s="10">
        <v>70.710678118654755</v>
      </c>
      <c r="N223" s="10">
        <v>70.710678118654755</v>
      </c>
      <c r="T223" s="10">
        <v>0</v>
      </c>
      <c r="W223" s="10">
        <v>0</v>
      </c>
      <c r="X223" s="10">
        <v>0</v>
      </c>
      <c r="Y223" s="10">
        <v>0</v>
      </c>
      <c r="AB223" s="10">
        <v>0</v>
      </c>
      <c r="AC223" s="10">
        <v>0</v>
      </c>
      <c r="AD223" s="10">
        <v>0</v>
      </c>
      <c r="AE223" s="10">
        <v>0</v>
      </c>
      <c r="AH223" s="10">
        <v>1</v>
      </c>
      <c r="AJ223" s="10">
        <v>1</v>
      </c>
      <c r="AK223" s="10">
        <v>70.710678118654755</v>
      </c>
      <c r="AL223" s="10">
        <v>0</v>
      </c>
      <c r="AM223" s="10">
        <v>0</v>
      </c>
      <c r="AN223" s="10">
        <v>0</v>
      </c>
      <c r="AO223" s="10">
        <v>0</v>
      </c>
      <c r="AQ223" s="10">
        <v>571.76758703977737</v>
      </c>
      <c r="AR223" s="10">
        <v>2722.5527444515124</v>
      </c>
      <c r="AS223" s="10">
        <v>3551.6157456591895</v>
      </c>
      <c r="AT223" s="10">
        <v>13436.538295434768</v>
      </c>
      <c r="AU223" s="10">
        <v>1957.4101196554172</v>
      </c>
      <c r="AV223" s="10">
        <v>1665974.4461095454</v>
      </c>
      <c r="AW223" s="10">
        <v>1681368.3945246355</v>
      </c>
      <c r="AX223" s="10" t="s">
        <v>33</v>
      </c>
      <c r="AY223" s="10" t="s">
        <v>33</v>
      </c>
      <c r="AZ223" s="10" t="s">
        <v>33</v>
      </c>
      <c r="BA223" s="10" t="s">
        <v>33</v>
      </c>
      <c r="BB223" s="10">
        <v>222</v>
      </c>
      <c r="BC223" s="10">
        <v>228</v>
      </c>
      <c r="BE223" s="10" t="s">
        <v>117</v>
      </c>
      <c r="BF223" s="10" t="s">
        <v>1984</v>
      </c>
      <c r="BG223" s="10">
        <v>3551.6157456591895</v>
      </c>
      <c r="BH223" s="10">
        <v>1724986.0598309985</v>
      </c>
      <c r="BI223" s="10">
        <v>223</v>
      </c>
      <c r="BJ223" s="10" t="s">
        <v>33</v>
      </c>
      <c r="BL223" s="10" t="s">
        <v>33</v>
      </c>
      <c r="BM223" s="10" t="s">
        <v>33</v>
      </c>
      <c r="BP223" s="10" t="s">
        <v>33</v>
      </c>
      <c r="BQ223" s="10" t="s">
        <v>33</v>
      </c>
      <c r="BR223" s="10" t="s">
        <v>33</v>
      </c>
      <c r="BS223" s="11" t="s">
        <v>33</v>
      </c>
      <c r="BT223" s="11" t="s">
        <v>33</v>
      </c>
      <c r="BU223" s="10">
        <v>223</v>
      </c>
    </row>
    <row r="224" spans="1:73" s="10" customFormat="1" x14ac:dyDescent="0.45">
      <c r="A224" s="10" t="s">
        <v>33</v>
      </c>
      <c r="D224" s="10" t="s">
        <v>33</v>
      </c>
      <c r="E224" s="10">
        <v>222</v>
      </c>
      <c r="F224" s="10">
        <v>45</v>
      </c>
      <c r="H224" s="10">
        <v>22</v>
      </c>
      <c r="J224" s="10" t="s">
        <v>33</v>
      </c>
      <c r="K224" s="10" t="s">
        <v>52</v>
      </c>
      <c r="L224" s="10" t="s">
        <v>33</v>
      </c>
      <c r="M224" s="10">
        <v>0.14142135623730953</v>
      </c>
      <c r="N224" s="10">
        <v>0.14142135623730953</v>
      </c>
      <c r="T224" s="10">
        <v>0</v>
      </c>
      <c r="W224" s="10">
        <v>0</v>
      </c>
      <c r="X224" s="10">
        <v>0</v>
      </c>
      <c r="Y224" s="10">
        <v>0</v>
      </c>
      <c r="AB224" s="10">
        <v>0</v>
      </c>
      <c r="AC224" s="10">
        <v>0</v>
      </c>
      <c r="AD224" s="10">
        <v>0</v>
      </c>
      <c r="AE224" s="10">
        <v>0</v>
      </c>
      <c r="AH224" s="10">
        <v>1</v>
      </c>
      <c r="AJ224" s="10">
        <v>1</v>
      </c>
      <c r="AK224" s="10">
        <v>0.14142135623730953</v>
      </c>
      <c r="AL224" s="10">
        <v>0</v>
      </c>
      <c r="AM224" s="10">
        <v>0</v>
      </c>
      <c r="AN224" s="10">
        <v>0</v>
      </c>
      <c r="AO224" s="10">
        <v>0</v>
      </c>
      <c r="AQ224" s="10">
        <v>0</v>
      </c>
      <c r="AR224" s="10">
        <v>0.51204904908604953</v>
      </c>
      <c r="AS224" s="10">
        <v>0.51204904908604953</v>
      </c>
      <c r="AT224" s="10">
        <v>0</v>
      </c>
      <c r="AU224" s="10">
        <v>0</v>
      </c>
      <c r="AV224" s="10">
        <v>6.8539806488173456</v>
      </c>
      <c r="AW224" s="10">
        <v>6.8539806488173456</v>
      </c>
      <c r="AX224" s="10" t="s">
        <v>33</v>
      </c>
      <c r="AY224" s="10" t="s">
        <v>33</v>
      </c>
      <c r="AZ224" s="10" t="s">
        <v>33</v>
      </c>
      <c r="BA224" s="10" t="s">
        <v>33</v>
      </c>
      <c r="BB224" s="10">
        <v>222</v>
      </c>
      <c r="BC224" s="10">
        <v>45</v>
      </c>
      <c r="BE224" s="10" t="s">
        <v>117</v>
      </c>
      <c r="BF224" s="10" t="s">
        <v>1985</v>
      </c>
      <c r="BG224" s="10">
        <v>0.51204904908604953</v>
      </c>
      <c r="BH224" s="10">
        <v>73.692862169285789</v>
      </c>
      <c r="BI224" s="10">
        <v>224</v>
      </c>
      <c r="BJ224" s="10" t="s">
        <v>33</v>
      </c>
      <c r="BL224" s="10" t="s">
        <v>33</v>
      </c>
      <c r="BM224" s="10" t="s">
        <v>33</v>
      </c>
      <c r="BP224" s="10" t="s">
        <v>33</v>
      </c>
      <c r="BQ224" s="10" t="s">
        <v>33</v>
      </c>
      <c r="BR224" s="10" t="s">
        <v>33</v>
      </c>
      <c r="BS224" s="11" t="s">
        <v>33</v>
      </c>
      <c r="BT224" s="11" t="s">
        <v>33</v>
      </c>
      <c r="BU224" s="10">
        <v>224</v>
      </c>
    </row>
    <row r="225" spans="1:73" s="10" customFormat="1" x14ac:dyDescent="0.45">
      <c r="A225" s="10" t="s">
        <v>33</v>
      </c>
      <c r="D225" s="10" t="s">
        <v>33</v>
      </c>
      <c r="E225" s="10">
        <v>222</v>
      </c>
      <c r="F225" s="10">
        <v>37</v>
      </c>
      <c r="H225" s="10">
        <v>19</v>
      </c>
      <c r="J225" s="10" t="s">
        <v>33</v>
      </c>
      <c r="K225" s="10" t="s">
        <v>50</v>
      </c>
      <c r="L225" s="10" t="s">
        <v>33</v>
      </c>
      <c r="M225" s="10">
        <v>7.0710678118654766E-2</v>
      </c>
      <c r="N225" s="10">
        <v>7.0710678118654766E-2</v>
      </c>
      <c r="T225" s="10">
        <v>0</v>
      </c>
      <c r="W225" s="10">
        <v>0</v>
      </c>
      <c r="X225" s="10">
        <v>0</v>
      </c>
      <c r="Y225" s="10">
        <v>0</v>
      </c>
      <c r="AB225" s="10">
        <v>0</v>
      </c>
      <c r="AC225" s="10">
        <v>0</v>
      </c>
      <c r="AD225" s="10">
        <v>0</v>
      </c>
      <c r="AE225" s="10">
        <v>0</v>
      </c>
      <c r="AH225" s="10">
        <v>1</v>
      </c>
      <c r="AJ225" s="10">
        <v>1</v>
      </c>
      <c r="AK225" s="10">
        <v>7.0710678118654766E-2</v>
      </c>
      <c r="AL225" s="10">
        <v>0</v>
      </c>
      <c r="AM225" s="10">
        <v>0</v>
      </c>
      <c r="AN225" s="10">
        <v>0</v>
      </c>
      <c r="AO225" s="10">
        <v>0</v>
      </c>
      <c r="AQ225" s="10">
        <v>0</v>
      </c>
      <c r="AR225" s="10">
        <v>1.7930439662334703</v>
      </c>
      <c r="AS225" s="10">
        <v>1.7930439662334703</v>
      </c>
      <c r="AT225" s="10">
        <v>0</v>
      </c>
      <c r="AU225" s="10">
        <v>0</v>
      </c>
      <c r="AV225" s="10">
        <v>30.840497934053257</v>
      </c>
      <c r="AW225" s="10">
        <v>30.840497934053257</v>
      </c>
      <c r="AX225" s="10" t="s">
        <v>33</v>
      </c>
      <c r="AY225" s="10" t="s">
        <v>33</v>
      </c>
      <c r="AZ225" s="10" t="s">
        <v>33</v>
      </c>
      <c r="BA225" s="10" t="s">
        <v>33</v>
      </c>
      <c r="BB225" s="10">
        <v>222</v>
      </c>
      <c r="BC225" s="10">
        <v>37</v>
      </c>
      <c r="BE225" s="10" t="s">
        <v>117</v>
      </c>
      <c r="BF225" s="10" t="s">
        <v>1986</v>
      </c>
      <c r="BG225" s="10">
        <v>1.7930439662334703</v>
      </c>
      <c r="BH225" s="10">
        <v>132.3826511033092</v>
      </c>
      <c r="BI225" s="10">
        <v>225</v>
      </c>
      <c r="BJ225" s="10" t="s">
        <v>33</v>
      </c>
      <c r="BL225" s="10" t="s">
        <v>33</v>
      </c>
      <c r="BM225" s="10" t="s">
        <v>33</v>
      </c>
      <c r="BP225" s="10" t="s">
        <v>33</v>
      </c>
      <c r="BQ225" s="10" t="s">
        <v>33</v>
      </c>
      <c r="BR225" s="10" t="s">
        <v>33</v>
      </c>
      <c r="BS225" s="11" t="s">
        <v>33</v>
      </c>
      <c r="BT225" s="11" t="s">
        <v>33</v>
      </c>
      <c r="BU225" s="10">
        <v>225</v>
      </c>
    </row>
    <row r="226" spans="1:73" s="10" customFormat="1" x14ac:dyDescent="0.45">
      <c r="A226" s="10" t="s">
        <v>33</v>
      </c>
      <c r="D226" s="10" t="s">
        <v>33</v>
      </c>
      <c r="E226" s="10">
        <v>222</v>
      </c>
      <c r="F226" s="10">
        <v>229</v>
      </c>
      <c r="H226" s="10">
        <v>92</v>
      </c>
      <c r="J226" s="10" t="s">
        <v>33</v>
      </c>
      <c r="K226" s="10" t="s">
        <v>119</v>
      </c>
      <c r="L226" s="10" t="s">
        <v>33</v>
      </c>
      <c r="M226" s="10">
        <v>1.677050983124842E-2</v>
      </c>
      <c r="N226" s="10">
        <v>1.677050983124842E-2</v>
      </c>
      <c r="T226" s="10">
        <v>0</v>
      </c>
      <c r="W226" s="10">
        <v>0</v>
      </c>
      <c r="X226" s="10">
        <v>0</v>
      </c>
      <c r="Y226" s="10">
        <v>0</v>
      </c>
      <c r="AB226" s="10">
        <v>0</v>
      </c>
      <c r="AC226" s="10">
        <v>0</v>
      </c>
      <c r="AD226" s="10">
        <v>0</v>
      </c>
      <c r="AE226" s="10">
        <v>0</v>
      </c>
      <c r="AH226" s="10">
        <v>1</v>
      </c>
      <c r="AJ226" s="10">
        <v>1</v>
      </c>
      <c r="AK226" s="10">
        <v>1.677050983124842E-2</v>
      </c>
      <c r="AL226" s="10">
        <v>0</v>
      </c>
      <c r="AM226" s="10">
        <v>0</v>
      </c>
      <c r="AN226" s="10">
        <v>0</v>
      </c>
      <c r="AO226" s="10">
        <v>0</v>
      </c>
      <c r="AQ226" s="10">
        <v>0</v>
      </c>
      <c r="AR226" s="10">
        <v>0.35813423744631001</v>
      </c>
      <c r="AS226" s="10">
        <v>0.35813423744631001</v>
      </c>
      <c r="AT226" s="10">
        <v>0</v>
      </c>
      <c r="AU226" s="10">
        <v>0</v>
      </c>
      <c r="AV226" s="10">
        <v>4.5946165784671305</v>
      </c>
      <c r="AW226" s="10">
        <v>4.5946165784671305</v>
      </c>
      <c r="AX226" s="10" t="s">
        <v>33</v>
      </c>
      <c r="AY226" s="10" t="s">
        <v>33</v>
      </c>
      <c r="AZ226" s="10" t="s">
        <v>33</v>
      </c>
      <c r="BA226" s="10" t="s">
        <v>33</v>
      </c>
      <c r="BB226" s="10">
        <v>222</v>
      </c>
      <c r="BC226" s="10">
        <v>229</v>
      </c>
      <c r="BE226" s="10" t="s">
        <v>117</v>
      </c>
      <c r="BF226" s="10" t="s">
        <v>1987</v>
      </c>
      <c r="BG226" s="10">
        <v>0.35813423744631001</v>
      </c>
      <c r="BH226" s="10">
        <v>106.94041820644037</v>
      </c>
      <c r="BI226" s="10">
        <v>226</v>
      </c>
      <c r="BJ226" s="10" t="s">
        <v>33</v>
      </c>
      <c r="BL226" s="10" t="s">
        <v>33</v>
      </c>
      <c r="BM226" s="10" t="s">
        <v>33</v>
      </c>
      <c r="BP226" s="10" t="s">
        <v>33</v>
      </c>
      <c r="BQ226" s="10" t="s">
        <v>33</v>
      </c>
      <c r="BR226" s="10" t="s">
        <v>33</v>
      </c>
      <c r="BS226" s="11" t="s">
        <v>33</v>
      </c>
      <c r="BT226" s="11" t="s">
        <v>33</v>
      </c>
      <c r="BU226" s="10">
        <v>226</v>
      </c>
    </row>
    <row r="227" spans="1:73" s="10" customFormat="1" x14ac:dyDescent="0.45">
      <c r="A227" s="10" t="s">
        <v>33</v>
      </c>
      <c r="D227" s="10" t="s">
        <v>33</v>
      </c>
      <c r="E227" s="10">
        <v>222</v>
      </c>
      <c r="F227" s="10">
        <v>78</v>
      </c>
      <c r="H227" s="10">
        <v>33</v>
      </c>
      <c r="J227" s="10" t="s">
        <v>33</v>
      </c>
      <c r="K227" s="10" t="s">
        <v>63</v>
      </c>
      <c r="L227" s="10" t="s">
        <v>33</v>
      </c>
      <c r="M227" s="10">
        <v>7.0710678118654755</v>
      </c>
      <c r="N227" s="10">
        <v>7.0710678118654755</v>
      </c>
      <c r="T227" s="10">
        <v>0</v>
      </c>
      <c r="W227" s="10">
        <v>0</v>
      </c>
      <c r="X227" s="10">
        <v>0</v>
      </c>
      <c r="Y227" s="10">
        <v>0</v>
      </c>
      <c r="AB227" s="10">
        <v>0</v>
      </c>
      <c r="AC227" s="10">
        <v>0</v>
      </c>
      <c r="AD227" s="10">
        <v>0</v>
      </c>
      <c r="AE227" s="10">
        <v>0</v>
      </c>
      <c r="AH227" s="10">
        <v>1</v>
      </c>
      <c r="AJ227" s="10">
        <v>1</v>
      </c>
      <c r="AK227" s="10">
        <v>7.0710678118654755</v>
      </c>
      <c r="AL227" s="10">
        <v>0</v>
      </c>
      <c r="AM227" s="10">
        <v>0</v>
      </c>
      <c r="AN227" s="10">
        <v>0</v>
      </c>
      <c r="AO227" s="10">
        <v>0</v>
      </c>
      <c r="AQ227" s="10">
        <v>0</v>
      </c>
      <c r="AR227" s="10">
        <v>9.3410447130180501</v>
      </c>
      <c r="AS227" s="10">
        <v>9.3410447130180501</v>
      </c>
      <c r="AT227" s="10">
        <v>0</v>
      </c>
      <c r="AU227" s="10">
        <v>0</v>
      </c>
      <c r="AV227" s="10">
        <v>117.30780152535471</v>
      </c>
      <c r="AW227" s="10">
        <v>117.30780152535471</v>
      </c>
      <c r="AX227" s="10" t="s">
        <v>33</v>
      </c>
      <c r="AY227" s="10" t="s">
        <v>33</v>
      </c>
      <c r="AZ227" s="10" t="s">
        <v>33</v>
      </c>
      <c r="BA227" s="10" t="s">
        <v>33</v>
      </c>
      <c r="BB227" s="10">
        <v>222</v>
      </c>
      <c r="BC227" s="10">
        <v>78</v>
      </c>
      <c r="BE227" s="10" t="s">
        <v>117</v>
      </c>
      <c r="BF227" s="10" t="s">
        <v>1988</v>
      </c>
      <c r="BG227" s="10">
        <v>9.3410447130180501</v>
      </c>
      <c r="BH227" s="10">
        <v>864.18289614669925</v>
      </c>
      <c r="BI227" s="10">
        <v>227</v>
      </c>
      <c r="BJ227" s="10" t="s">
        <v>33</v>
      </c>
      <c r="BL227" s="10" t="s">
        <v>33</v>
      </c>
      <c r="BM227" s="10" t="s">
        <v>33</v>
      </c>
      <c r="BP227" s="10" t="s">
        <v>33</v>
      </c>
      <c r="BQ227" s="10" t="s">
        <v>33</v>
      </c>
      <c r="BR227" s="10" t="s">
        <v>33</v>
      </c>
      <c r="BS227" s="11" t="s">
        <v>33</v>
      </c>
      <c r="BT227" s="11" t="s">
        <v>33</v>
      </c>
      <c r="BU227" s="10">
        <v>227</v>
      </c>
    </row>
    <row r="228" spans="1:73" s="10" customFormat="1" x14ac:dyDescent="0.45">
      <c r="A228" s="10">
        <v>91</v>
      </c>
      <c r="D228" s="10">
        <v>229</v>
      </c>
      <c r="E228" s="10" t="s">
        <v>33</v>
      </c>
      <c r="F228" s="10">
        <v>223</v>
      </c>
      <c r="H228" s="10" t="s">
        <v>33</v>
      </c>
      <c r="J228" s="10" t="s">
        <v>118</v>
      </c>
      <c r="K228" s="10">
        <v>2630</v>
      </c>
      <c r="L228" s="10">
        <v>1</v>
      </c>
      <c r="M228" s="10" t="s">
        <v>33</v>
      </c>
      <c r="N228" s="10">
        <v>1</v>
      </c>
      <c r="T228" s="10">
        <v>0</v>
      </c>
      <c r="W228" s="10">
        <v>0</v>
      </c>
      <c r="X228" s="10">
        <v>0</v>
      </c>
      <c r="Y228" s="10">
        <v>0</v>
      </c>
      <c r="AB228" s="10">
        <v>0</v>
      </c>
      <c r="AC228" s="10">
        <v>0</v>
      </c>
      <c r="AD228" s="10">
        <v>72.790000000000006</v>
      </c>
      <c r="AE228" s="10">
        <v>1173.9000000000001</v>
      </c>
      <c r="AH228" s="10">
        <v>1</v>
      </c>
      <c r="AJ228" s="10">
        <v>1</v>
      </c>
      <c r="AK228" s="10">
        <v>1</v>
      </c>
      <c r="AL228" s="10">
        <v>0</v>
      </c>
      <c r="AM228" s="10">
        <v>0</v>
      </c>
      <c r="AN228" s="10">
        <v>0</v>
      </c>
      <c r="AO228" s="10">
        <v>72.790000000000006</v>
      </c>
      <c r="AQ228" s="10">
        <v>8.0860147611699222</v>
      </c>
      <c r="AR228" s="10">
        <v>38.502710154794201</v>
      </c>
      <c r="AS228" s="10">
        <v>50.227431558490586</v>
      </c>
      <c r="AT228" s="10">
        <v>190.02134688749317</v>
      </c>
      <c r="AU228" s="10">
        <v>27.681959383430339</v>
      </c>
      <c r="AV228" s="10">
        <v>23560.43656255124</v>
      </c>
      <c r="AW228" s="10">
        <v>23778.139868822163</v>
      </c>
      <c r="AX228" s="10">
        <v>70.710678118654755</v>
      </c>
      <c r="AY228" s="10">
        <v>72.790000000000006</v>
      </c>
      <c r="AZ228" s="10" t="s">
        <v>33</v>
      </c>
      <c r="BA228" s="10">
        <v>229</v>
      </c>
      <c r="BB228" s="10" t="s">
        <v>33</v>
      </c>
      <c r="BC228" s="10">
        <v>223</v>
      </c>
      <c r="BE228" s="10" t="s">
        <v>33</v>
      </c>
      <c r="BF228" s="10" t="s">
        <v>33</v>
      </c>
      <c r="BG228" s="10" t="s">
        <v>33</v>
      </c>
      <c r="BH228" s="10" t="s">
        <v>33</v>
      </c>
      <c r="BI228" s="10" t="s">
        <v>33</v>
      </c>
      <c r="BJ228" s="10" t="s">
        <v>33</v>
      </c>
      <c r="BL228" s="10" t="s">
        <v>33</v>
      </c>
      <c r="BM228" s="10" t="s">
        <v>33</v>
      </c>
      <c r="BP228" s="10" t="s">
        <v>34</v>
      </c>
      <c r="BQ228" s="10">
        <v>0</v>
      </c>
      <c r="BR228" s="10" t="s">
        <v>33</v>
      </c>
      <c r="BS228" s="11">
        <v>50.227431558490586</v>
      </c>
      <c r="BT228" s="11">
        <v>23778.139868822163</v>
      </c>
      <c r="BU228" s="10">
        <v>228</v>
      </c>
    </row>
    <row r="229" spans="1:73" s="10" customFormat="1" x14ac:dyDescent="0.45">
      <c r="A229" s="10">
        <v>92</v>
      </c>
      <c r="D229" s="10">
        <v>230</v>
      </c>
      <c r="E229" s="10" t="s">
        <v>33</v>
      </c>
      <c r="F229" s="10">
        <v>226</v>
      </c>
      <c r="H229" s="10" t="s">
        <v>33</v>
      </c>
      <c r="J229" s="10" t="s">
        <v>119</v>
      </c>
      <c r="K229" s="10">
        <v>0</v>
      </c>
      <c r="L229" s="10">
        <v>1</v>
      </c>
      <c r="M229" s="10" t="s">
        <v>33</v>
      </c>
      <c r="N229" s="10">
        <v>1</v>
      </c>
      <c r="T229" s="10">
        <v>0</v>
      </c>
      <c r="W229" s="10">
        <v>0</v>
      </c>
      <c r="X229" s="10">
        <v>0</v>
      </c>
      <c r="Y229" s="10">
        <v>0</v>
      </c>
      <c r="AB229" s="10">
        <v>0</v>
      </c>
      <c r="AC229" s="10">
        <v>0</v>
      </c>
      <c r="AD229" s="12">
        <v>21.355</v>
      </c>
      <c r="AE229" s="12">
        <v>273.97000000000003</v>
      </c>
      <c r="AH229" s="10">
        <v>1</v>
      </c>
      <c r="AJ229" s="10">
        <v>1</v>
      </c>
      <c r="AK229" s="10">
        <v>1</v>
      </c>
      <c r="AL229" s="10">
        <v>0</v>
      </c>
      <c r="AM229" s="10">
        <v>0</v>
      </c>
      <c r="AN229" s="10">
        <v>0</v>
      </c>
      <c r="AO229" s="10">
        <v>27.395</v>
      </c>
      <c r="AQ229" s="10">
        <v>0</v>
      </c>
      <c r="AR229" s="10">
        <v>21.355</v>
      </c>
      <c r="AS229" s="10">
        <v>21.355</v>
      </c>
      <c r="AT229" s="10">
        <v>0</v>
      </c>
      <c r="AU229" s="10">
        <v>0</v>
      </c>
      <c r="AV229" s="10">
        <v>273.97000000000003</v>
      </c>
      <c r="AW229" s="10">
        <v>273.97000000000003</v>
      </c>
      <c r="AX229" s="10">
        <v>1.677050983124842E-2</v>
      </c>
      <c r="AY229" s="10">
        <v>27.395</v>
      </c>
      <c r="AZ229" s="10" t="s">
        <v>33</v>
      </c>
      <c r="BA229" s="10">
        <v>230</v>
      </c>
      <c r="BB229" s="10" t="s">
        <v>33</v>
      </c>
      <c r="BC229" s="10">
        <v>226</v>
      </c>
      <c r="BE229" s="10" t="s">
        <v>33</v>
      </c>
      <c r="BF229" s="10" t="s">
        <v>33</v>
      </c>
      <c r="BG229" s="10" t="s">
        <v>33</v>
      </c>
      <c r="BH229" s="10" t="s">
        <v>33</v>
      </c>
      <c r="BI229" s="10" t="s">
        <v>33</v>
      </c>
      <c r="BJ229" s="10" t="s">
        <v>33</v>
      </c>
      <c r="BL229" s="10" t="s">
        <v>33</v>
      </c>
      <c r="BM229" s="10" t="s">
        <v>33</v>
      </c>
      <c r="BP229" s="10" t="s">
        <v>34</v>
      </c>
      <c r="BQ229" s="10">
        <v>0</v>
      </c>
      <c r="BR229" s="10" t="s">
        <v>119</v>
      </c>
      <c r="BS229" s="11">
        <v>21.355</v>
      </c>
      <c r="BT229" s="11">
        <v>273.97000000000003</v>
      </c>
      <c r="BU229" s="10">
        <v>229</v>
      </c>
    </row>
    <row r="230" spans="1:73" s="10" customFormat="1" x14ac:dyDescent="0.45">
      <c r="A230" s="10">
        <v>93</v>
      </c>
      <c r="D230" s="10">
        <v>235</v>
      </c>
      <c r="E230" s="10" t="s">
        <v>33</v>
      </c>
      <c r="F230" s="10">
        <v>230</v>
      </c>
      <c r="H230" s="10">
        <v>93</v>
      </c>
      <c r="J230" s="10" t="s">
        <v>120</v>
      </c>
      <c r="K230" s="10">
        <v>0</v>
      </c>
      <c r="L230" s="10">
        <v>1</v>
      </c>
      <c r="M230" s="10" t="s">
        <v>33</v>
      </c>
      <c r="N230" s="10">
        <v>1</v>
      </c>
      <c r="T230" s="10">
        <v>1.7320508075688772</v>
      </c>
      <c r="W230" s="10">
        <v>2.5455844122715714</v>
      </c>
      <c r="X230" s="10" t="s">
        <v>99</v>
      </c>
      <c r="Y230" s="10">
        <v>0.70710678118654757</v>
      </c>
      <c r="AB230" s="10">
        <v>8.4923524420504357</v>
      </c>
      <c r="AC230" s="10">
        <v>0.2</v>
      </c>
      <c r="AD230" s="10">
        <v>0</v>
      </c>
      <c r="AE230" s="10">
        <v>0</v>
      </c>
      <c r="AH230" s="10">
        <v>1</v>
      </c>
      <c r="AJ230" s="10">
        <v>1</v>
      </c>
      <c r="AK230" s="10">
        <v>1</v>
      </c>
      <c r="AL230" s="10">
        <v>1.7320508075688772</v>
      </c>
      <c r="AM230" s="10">
        <v>2.5455844122715714</v>
      </c>
      <c r="AN230" s="10">
        <v>0.2</v>
      </c>
      <c r="AO230" s="10">
        <v>0</v>
      </c>
      <c r="AQ230" s="10">
        <v>68.070182887687665</v>
      </c>
      <c r="AR230" s="10">
        <v>519.24079615235951</v>
      </c>
      <c r="AS230" s="10">
        <v>617.9425613395066</v>
      </c>
      <c r="AT230" s="10">
        <v>1599.6492978606602</v>
      </c>
      <c r="AU230" s="10">
        <v>1715.0304753781718</v>
      </c>
      <c r="AV230" s="10">
        <v>14574.319106517209</v>
      </c>
      <c r="AW230" s="10">
        <v>17888.99887975604</v>
      </c>
      <c r="AX230" s="10">
        <v>1</v>
      </c>
      <c r="AY230" s="10">
        <v>3941.6792290388471</v>
      </c>
      <c r="AZ230" s="10" t="s">
        <v>33</v>
      </c>
      <c r="BA230" s="10">
        <v>235</v>
      </c>
      <c r="BB230" s="10" t="s">
        <v>33</v>
      </c>
      <c r="BC230" s="10">
        <v>230</v>
      </c>
      <c r="BE230" s="10" t="s">
        <v>33</v>
      </c>
      <c r="BF230" s="10" t="s">
        <v>33</v>
      </c>
      <c r="BG230" s="10" t="s">
        <v>33</v>
      </c>
      <c r="BH230" s="10" t="s">
        <v>33</v>
      </c>
      <c r="BI230" s="10" t="s">
        <v>33</v>
      </c>
      <c r="BJ230" s="10" t="s">
        <v>33</v>
      </c>
      <c r="BL230" s="10" t="s">
        <v>33</v>
      </c>
      <c r="BM230" s="10" t="s">
        <v>33</v>
      </c>
      <c r="BP230" s="10" t="s">
        <v>33</v>
      </c>
      <c r="BQ230" s="10">
        <v>0</v>
      </c>
      <c r="BR230" s="10" t="s">
        <v>120</v>
      </c>
      <c r="BS230" s="11">
        <v>617.9425613395066</v>
      </c>
      <c r="BT230" s="11">
        <v>17888.99887975604</v>
      </c>
      <c r="BU230" s="10">
        <v>230</v>
      </c>
    </row>
    <row r="231" spans="1:73" s="10" customFormat="1" x14ac:dyDescent="0.45">
      <c r="A231" s="10" t="s">
        <v>33</v>
      </c>
      <c r="D231" s="10" t="s">
        <v>33</v>
      </c>
      <c r="E231" s="10">
        <v>230</v>
      </c>
      <c r="F231" s="10">
        <v>235</v>
      </c>
      <c r="H231" s="10">
        <v>94</v>
      </c>
      <c r="J231" s="10" t="s">
        <v>33</v>
      </c>
      <c r="K231" s="10" t="s">
        <v>804</v>
      </c>
      <c r="L231" s="10" t="s">
        <v>33</v>
      </c>
      <c r="M231" s="10">
        <v>14.142135623730951</v>
      </c>
      <c r="N231" s="10">
        <v>14.142135623730951</v>
      </c>
      <c r="T231" s="10">
        <v>0</v>
      </c>
      <c r="W231" s="10">
        <v>0</v>
      </c>
      <c r="X231" s="10">
        <v>0</v>
      </c>
      <c r="Y231" s="10">
        <v>0</v>
      </c>
      <c r="AB231" s="10">
        <v>0</v>
      </c>
      <c r="AC231" s="10">
        <v>0</v>
      </c>
      <c r="AD231" s="10">
        <v>0</v>
      </c>
      <c r="AE231" s="10">
        <v>0</v>
      </c>
      <c r="AH231" s="10">
        <v>1</v>
      </c>
      <c r="AJ231" s="10">
        <v>1</v>
      </c>
      <c r="AK231" s="10">
        <v>14.142135623730951</v>
      </c>
      <c r="AL231" s="10">
        <v>0</v>
      </c>
      <c r="AM231" s="10">
        <v>0</v>
      </c>
      <c r="AN231" s="10">
        <v>0</v>
      </c>
      <c r="AO231" s="10">
        <v>0</v>
      </c>
      <c r="AQ231" s="10">
        <v>66.338132080118783</v>
      </c>
      <c r="AR231" s="10">
        <v>506.77013024025536</v>
      </c>
      <c r="AS231" s="10">
        <v>602.96042175642765</v>
      </c>
      <c r="AT231" s="10">
        <v>1558.9461038827915</v>
      </c>
      <c r="AU231" s="10">
        <v>1706.5381229361215</v>
      </c>
      <c r="AV231" s="10">
        <v>14430.657616069646</v>
      </c>
      <c r="AW231" s="10">
        <v>17696.141842888559</v>
      </c>
      <c r="AX231" s="10" t="s">
        <v>33</v>
      </c>
      <c r="AY231" s="10" t="s">
        <v>33</v>
      </c>
      <c r="AZ231" s="10" t="s">
        <v>33</v>
      </c>
      <c r="BA231" s="10" t="s">
        <v>33</v>
      </c>
      <c r="BB231" s="10">
        <v>230</v>
      </c>
      <c r="BC231" s="10">
        <v>235</v>
      </c>
      <c r="BE231" s="10" t="s">
        <v>120</v>
      </c>
      <c r="BF231" s="10" t="s">
        <v>804</v>
      </c>
      <c r="BG231" s="10">
        <v>602.96042175642765</v>
      </c>
      <c r="BH231" s="10">
        <v>8293987.7887830595</v>
      </c>
      <c r="BI231" s="10">
        <v>231</v>
      </c>
      <c r="BJ231" s="10" t="s">
        <v>33</v>
      </c>
      <c r="BL231" s="10" t="s">
        <v>33</v>
      </c>
      <c r="BM231" s="10" t="s">
        <v>33</v>
      </c>
      <c r="BP231" s="10" t="s">
        <v>33</v>
      </c>
      <c r="BQ231" s="10" t="s">
        <v>33</v>
      </c>
      <c r="BR231" s="10" t="s">
        <v>33</v>
      </c>
      <c r="BS231" s="11" t="s">
        <v>33</v>
      </c>
      <c r="BT231" s="11" t="s">
        <v>33</v>
      </c>
      <c r="BU231" s="10">
        <v>231</v>
      </c>
    </row>
    <row r="232" spans="1:73" s="10" customFormat="1" x14ac:dyDescent="0.45">
      <c r="A232" s="10" t="s">
        <v>33</v>
      </c>
      <c r="D232" s="10" t="s">
        <v>33</v>
      </c>
      <c r="E232" s="10">
        <v>230</v>
      </c>
      <c r="F232" s="10">
        <v>45</v>
      </c>
      <c r="H232" s="10">
        <v>22</v>
      </c>
      <c r="J232" s="10" t="s">
        <v>33</v>
      </c>
      <c r="K232" s="10" t="s">
        <v>52</v>
      </c>
      <c r="L232" s="10" t="s">
        <v>33</v>
      </c>
      <c r="M232" s="10">
        <v>0.10606601717798213</v>
      </c>
      <c r="N232" s="10">
        <v>0.10606601717798213</v>
      </c>
      <c r="T232" s="10">
        <v>0</v>
      </c>
      <c r="W232" s="10">
        <v>0</v>
      </c>
      <c r="X232" s="10">
        <v>0</v>
      </c>
      <c r="Y232" s="10">
        <v>0</v>
      </c>
      <c r="AB232" s="10">
        <v>0</v>
      </c>
      <c r="AC232" s="10">
        <v>0</v>
      </c>
      <c r="AD232" s="10">
        <v>0</v>
      </c>
      <c r="AE232" s="10">
        <v>0</v>
      </c>
      <c r="AH232" s="10">
        <v>1</v>
      </c>
      <c r="AJ232" s="10">
        <v>1</v>
      </c>
      <c r="AK232" s="10">
        <v>0.10606601717798213</v>
      </c>
      <c r="AL232" s="10">
        <v>0</v>
      </c>
      <c r="AM232" s="10">
        <v>0</v>
      </c>
      <c r="AN232" s="10">
        <v>0</v>
      </c>
      <c r="AO232" s="10">
        <v>0</v>
      </c>
      <c r="AQ232" s="10">
        <v>0</v>
      </c>
      <c r="AR232" s="10">
        <v>0.38403678681453707</v>
      </c>
      <c r="AS232" s="10">
        <v>0.38403678681453707</v>
      </c>
      <c r="AT232" s="10">
        <v>0</v>
      </c>
      <c r="AU232" s="10">
        <v>0</v>
      </c>
      <c r="AV232" s="10">
        <v>5.1404854866130085</v>
      </c>
      <c r="AW232" s="10">
        <v>5.1404854866130085</v>
      </c>
      <c r="AX232" s="10" t="s">
        <v>33</v>
      </c>
      <c r="AY232" s="10" t="s">
        <v>33</v>
      </c>
      <c r="AZ232" s="10" t="s">
        <v>33</v>
      </c>
      <c r="BA232" s="10" t="s">
        <v>33</v>
      </c>
      <c r="BB232" s="10">
        <v>230</v>
      </c>
      <c r="BC232" s="10">
        <v>45</v>
      </c>
      <c r="BE232" s="10" t="s">
        <v>120</v>
      </c>
      <c r="BF232" s="10" t="s">
        <v>1989</v>
      </c>
      <c r="BG232" s="10">
        <v>0.38403678681453707</v>
      </c>
      <c r="BH232" s="10">
        <v>380.20945075776751</v>
      </c>
      <c r="BI232" s="10">
        <v>232</v>
      </c>
      <c r="BJ232" s="10" t="s">
        <v>33</v>
      </c>
      <c r="BL232" s="10" t="s">
        <v>33</v>
      </c>
      <c r="BM232" s="10" t="s">
        <v>33</v>
      </c>
      <c r="BP232" s="10" t="s">
        <v>33</v>
      </c>
      <c r="BQ232" s="10" t="s">
        <v>33</v>
      </c>
      <c r="BR232" s="10" t="s">
        <v>33</v>
      </c>
      <c r="BS232" s="11" t="s">
        <v>33</v>
      </c>
      <c r="BT232" s="11" t="s">
        <v>33</v>
      </c>
      <c r="BU232" s="10">
        <v>232</v>
      </c>
    </row>
    <row r="233" spans="1:73" s="10" customFormat="1" x14ac:dyDescent="0.45">
      <c r="A233" s="10" t="s">
        <v>33</v>
      </c>
      <c r="D233" s="10" t="s">
        <v>33</v>
      </c>
      <c r="E233" s="10">
        <v>230</v>
      </c>
      <c r="F233" s="10">
        <v>78</v>
      </c>
      <c r="H233" s="10">
        <v>33</v>
      </c>
      <c r="J233" s="10" t="s">
        <v>33</v>
      </c>
      <c r="K233" s="10" t="s">
        <v>63</v>
      </c>
      <c r="L233" s="10" t="s">
        <v>33</v>
      </c>
      <c r="M233" s="10">
        <v>7.0710678118654755</v>
      </c>
      <c r="N233" s="10">
        <v>7.0710678118654755</v>
      </c>
      <c r="T233" s="10">
        <v>0</v>
      </c>
      <c r="W233" s="10">
        <v>0</v>
      </c>
      <c r="X233" s="10">
        <v>0</v>
      </c>
      <c r="Y233" s="10">
        <v>0</v>
      </c>
      <c r="AB233" s="10">
        <v>0</v>
      </c>
      <c r="AC233" s="10">
        <v>0</v>
      </c>
      <c r="AD233" s="10">
        <v>0</v>
      </c>
      <c r="AE233" s="10">
        <v>0</v>
      </c>
      <c r="AH233" s="10">
        <v>1</v>
      </c>
      <c r="AJ233" s="10">
        <v>1</v>
      </c>
      <c r="AK233" s="10">
        <v>7.0710678118654755</v>
      </c>
      <c r="AL233" s="10">
        <v>0</v>
      </c>
      <c r="AM233" s="10">
        <v>0</v>
      </c>
      <c r="AN233" s="10">
        <v>0</v>
      </c>
      <c r="AO233" s="10">
        <v>0</v>
      </c>
      <c r="AQ233" s="10">
        <v>0</v>
      </c>
      <c r="AR233" s="10">
        <v>9.3410447130180501</v>
      </c>
      <c r="AS233" s="10">
        <v>9.3410447130180501</v>
      </c>
      <c r="AT233" s="10">
        <v>0</v>
      </c>
      <c r="AU233" s="10">
        <v>0</v>
      </c>
      <c r="AV233" s="10">
        <v>117.30780152535471</v>
      </c>
      <c r="AW233" s="10">
        <v>117.30780152535471</v>
      </c>
      <c r="AX233" s="10" t="s">
        <v>33</v>
      </c>
      <c r="AY233" s="10" t="s">
        <v>33</v>
      </c>
      <c r="AZ233" s="10" t="s">
        <v>33</v>
      </c>
      <c r="BA233" s="10" t="s">
        <v>33</v>
      </c>
      <c r="BB233" s="10">
        <v>230</v>
      </c>
      <c r="BC233" s="10">
        <v>78</v>
      </c>
      <c r="BE233" s="10" t="s">
        <v>120</v>
      </c>
      <c r="BF233" s="10" t="s">
        <v>1990</v>
      </c>
      <c r="BG233" s="10">
        <v>9.3410447130180501</v>
      </c>
      <c r="BH233" s="10">
        <v>5944.8634892826349</v>
      </c>
      <c r="BI233" s="10">
        <v>233</v>
      </c>
      <c r="BJ233" s="10" t="s">
        <v>33</v>
      </c>
      <c r="BL233" s="10" t="s">
        <v>33</v>
      </c>
      <c r="BM233" s="10" t="s">
        <v>33</v>
      </c>
      <c r="BP233" s="10" t="s">
        <v>33</v>
      </c>
      <c r="BQ233" s="10" t="s">
        <v>33</v>
      </c>
      <c r="BR233" s="10" t="s">
        <v>33</v>
      </c>
      <c r="BS233" s="11" t="s">
        <v>33</v>
      </c>
      <c r="BT233" s="11" t="s">
        <v>33</v>
      </c>
      <c r="BU233" s="10">
        <v>233</v>
      </c>
    </row>
    <row r="234" spans="1:73" s="10" customFormat="1" x14ac:dyDescent="0.45">
      <c r="A234" s="10" t="s">
        <v>33</v>
      </c>
      <c r="D234" s="10" t="s">
        <v>33</v>
      </c>
      <c r="E234" s="10">
        <v>230</v>
      </c>
      <c r="F234" s="10">
        <v>24</v>
      </c>
      <c r="H234" s="10">
        <v>11</v>
      </c>
      <c r="J234" s="10" t="s">
        <v>33</v>
      </c>
      <c r="K234" s="10" t="s">
        <v>42</v>
      </c>
      <c r="L234" s="10" t="s">
        <v>33</v>
      </c>
      <c r="M234" s="10">
        <v>21.213203435596427</v>
      </c>
      <c r="N234" s="10">
        <v>21.213203435596427</v>
      </c>
      <c r="T234" s="10">
        <v>0</v>
      </c>
      <c r="W234" s="10">
        <v>0</v>
      </c>
      <c r="X234" s="10">
        <v>0</v>
      </c>
      <c r="Y234" s="10">
        <v>0</v>
      </c>
      <c r="AB234" s="10">
        <v>0</v>
      </c>
      <c r="AC234" s="10">
        <v>0</v>
      </c>
      <c r="AD234" s="10">
        <v>0</v>
      </c>
      <c r="AE234" s="10">
        <v>0</v>
      </c>
      <c r="AH234" s="10">
        <v>1</v>
      </c>
      <c r="AJ234" s="10">
        <v>1</v>
      </c>
      <c r="AK234" s="10">
        <v>21.213203435596427</v>
      </c>
      <c r="AL234" s="10">
        <v>0</v>
      </c>
      <c r="AM234" s="10">
        <v>0</v>
      </c>
      <c r="AN234" s="10">
        <v>0</v>
      </c>
      <c r="AO234" s="10">
        <v>0</v>
      </c>
      <c r="AQ234" s="10">
        <v>0</v>
      </c>
      <c r="AR234" s="10">
        <v>0</v>
      </c>
      <c r="AS234" s="10">
        <v>0</v>
      </c>
      <c r="AT234" s="10">
        <v>0</v>
      </c>
      <c r="AU234" s="10">
        <v>0</v>
      </c>
      <c r="AV234" s="10">
        <v>21.213203435596427</v>
      </c>
      <c r="AW234" s="10">
        <v>21.213203435596427</v>
      </c>
      <c r="AX234" s="10" t="s">
        <v>33</v>
      </c>
      <c r="AY234" s="10" t="s">
        <v>33</v>
      </c>
      <c r="AZ234" s="10" t="s">
        <v>33</v>
      </c>
      <c r="BA234" s="10" t="s">
        <v>33</v>
      </c>
      <c r="BB234" s="10">
        <v>230</v>
      </c>
      <c r="BC234" s="10">
        <v>24</v>
      </c>
      <c r="BE234" s="10" t="s">
        <v>120</v>
      </c>
      <c r="BF234" s="10" t="s">
        <v>1991</v>
      </c>
      <c r="BG234" s="10">
        <v>0</v>
      </c>
      <c r="BH234" s="10">
        <v>3032.577872444806</v>
      </c>
      <c r="BI234" s="10">
        <v>234</v>
      </c>
      <c r="BJ234" s="10" t="s">
        <v>33</v>
      </c>
      <c r="BL234" s="10" t="s">
        <v>33</v>
      </c>
      <c r="BM234" s="10" t="s">
        <v>33</v>
      </c>
      <c r="BP234" s="10" t="s">
        <v>33</v>
      </c>
      <c r="BQ234" s="10" t="s">
        <v>33</v>
      </c>
      <c r="BR234" s="10" t="s">
        <v>33</v>
      </c>
      <c r="BS234" s="11" t="s">
        <v>33</v>
      </c>
      <c r="BT234" s="11" t="s">
        <v>33</v>
      </c>
      <c r="BU234" s="10">
        <v>234</v>
      </c>
    </row>
    <row r="235" spans="1:73" s="10" customFormat="1" x14ac:dyDescent="0.45">
      <c r="A235" s="10">
        <v>94</v>
      </c>
      <c r="D235" s="10">
        <v>240</v>
      </c>
      <c r="E235" s="10" t="s">
        <v>33</v>
      </c>
      <c r="F235" s="10">
        <v>231</v>
      </c>
      <c r="H235" s="10" t="s">
        <v>33</v>
      </c>
      <c r="J235" s="10" t="s">
        <v>708</v>
      </c>
      <c r="K235" s="10">
        <v>0</v>
      </c>
      <c r="L235" s="10">
        <v>1</v>
      </c>
      <c r="M235" s="10" t="s">
        <v>33</v>
      </c>
      <c r="N235" s="10">
        <v>1</v>
      </c>
      <c r="T235" s="10">
        <v>0.3872983346207417</v>
      </c>
      <c r="W235" s="10">
        <v>1.1674022443014234</v>
      </c>
      <c r="X235" s="10" t="s">
        <v>87</v>
      </c>
      <c r="Y235" s="10">
        <v>0.17320508075688773</v>
      </c>
      <c r="AB235" s="10">
        <v>9.5080929081493526</v>
      </c>
      <c r="AC235" s="10">
        <v>0</v>
      </c>
      <c r="AD235" s="10">
        <v>0</v>
      </c>
      <c r="AE235" s="10">
        <v>0</v>
      </c>
      <c r="AH235" s="10">
        <v>1</v>
      </c>
      <c r="AJ235" s="10">
        <v>1</v>
      </c>
      <c r="AK235" s="10">
        <v>1</v>
      </c>
      <c r="AL235" s="10">
        <v>0.3872983346207417</v>
      </c>
      <c r="AM235" s="10">
        <v>1.1674022443014234</v>
      </c>
      <c r="AN235" s="10">
        <v>0</v>
      </c>
      <c r="AO235" s="10">
        <v>0</v>
      </c>
      <c r="AQ235" s="10">
        <v>4.6908143045100843</v>
      </c>
      <c r="AR235" s="10">
        <v>35.834059559567443</v>
      </c>
      <c r="AS235" s="10">
        <v>42.635740301107063</v>
      </c>
      <c r="AT235" s="10">
        <v>110.23413615598699</v>
      </c>
      <c r="AU235" s="10">
        <v>120.67046790814935</v>
      </c>
      <c r="AV235" s="10">
        <v>1020.4015857304145</v>
      </c>
      <c r="AW235" s="10">
        <v>1251.3061897945508</v>
      </c>
      <c r="AX235" s="10">
        <v>14.142135623730951</v>
      </c>
      <c r="AY235" s="10">
        <v>277.66590459399748</v>
      </c>
      <c r="AZ235" s="10" t="s">
        <v>33</v>
      </c>
      <c r="BA235" s="10">
        <v>240</v>
      </c>
      <c r="BB235" s="10" t="s">
        <v>33</v>
      </c>
      <c r="BC235" s="10">
        <v>231</v>
      </c>
      <c r="BE235" s="10" t="s">
        <v>33</v>
      </c>
      <c r="BF235" s="10" t="s">
        <v>33</v>
      </c>
      <c r="BG235" s="10" t="s">
        <v>33</v>
      </c>
      <c r="BH235" s="10" t="s">
        <v>33</v>
      </c>
      <c r="BI235" s="10" t="s">
        <v>33</v>
      </c>
      <c r="BJ235" s="10" t="s">
        <v>33</v>
      </c>
      <c r="BL235" s="10" t="s">
        <v>33</v>
      </c>
      <c r="BM235" s="10" t="s">
        <v>33</v>
      </c>
      <c r="BP235" s="10" t="s">
        <v>33</v>
      </c>
      <c r="BQ235" s="10">
        <v>0</v>
      </c>
      <c r="BR235" s="10" t="s">
        <v>707</v>
      </c>
      <c r="BS235" s="11">
        <v>42.635740301107063</v>
      </c>
      <c r="BT235" s="11">
        <v>1251.3061897945508</v>
      </c>
      <c r="BU235" s="10">
        <v>235</v>
      </c>
    </row>
    <row r="236" spans="1:73" s="10" customFormat="1" x14ac:dyDescent="0.45">
      <c r="A236" s="10" t="s">
        <v>33</v>
      </c>
      <c r="D236" s="10" t="s">
        <v>33</v>
      </c>
      <c r="E236" s="10">
        <v>235</v>
      </c>
      <c r="F236" s="10">
        <v>135</v>
      </c>
      <c r="H236" s="10">
        <v>58</v>
      </c>
      <c r="J236" s="10" t="s">
        <v>33</v>
      </c>
      <c r="K236" s="10" t="s">
        <v>90</v>
      </c>
      <c r="L236" s="10" t="s">
        <v>33</v>
      </c>
      <c r="M236" s="10">
        <v>100</v>
      </c>
      <c r="N236" s="10">
        <v>100</v>
      </c>
      <c r="T236" s="10">
        <v>0</v>
      </c>
      <c r="W236" s="10">
        <v>0</v>
      </c>
      <c r="X236" s="10">
        <v>0</v>
      </c>
      <c r="Y236" s="10">
        <v>0</v>
      </c>
      <c r="AB236" s="10">
        <v>0</v>
      </c>
      <c r="AC236" s="10">
        <v>0</v>
      </c>
      <c r="AD236" s="10">
        <v>0</v>
      </c>
      <c r="AE236" s="10">
        <v>0</v>
      </c>
      <c r="AH236" s="10">
        <v>1</v>
      </c>
      <c r="AJ236" s="10">
        <v>1</v>
      </c>
      <c r="AK236" s="10">
        <v>100</v>
      </c>
      <c r="AL236" s="10">
        <v>0</v>
      </c>
      <c r="AM236" s="10">
        <v>0</v>
      </c>
      <c r="AN236" s="10">
        <v>0</v>
      </c>
      <c r="AO236" s="10">
        <v>0</v>
      </c>
      <c r="AQ236" s="10">
        <v>4.303515969889343</v>
      </c>
      <c r="AR236" s="10">
        <v>29.92095357721773</v>
      </c>
      <c r="AS236" s="10">
        <v>36.161051733557279</v>
      </c>
      <c r="AT236" s="10">
        <v>101.13262529239957</v>
      </c>
      <c r="AU236" s="10">
        <v>111.162375</v>
      </c>
      <c r="AV236" s="10">
        <v>924.37854267889315</v>
      </c>
      <c r="AW236" s="10">
        <v>1136.6735429712926</v>
      </c>
      <c r="AX236" s="10" t="s">
        <v>33</v>
      </c>
      <c r="AY236" s="10" t="s">
        <v>33</v>
      </c>
      <c r="AZ236" s="10" t="s">
        <v>33</v>
      </c>
      <c r="BA236" s="10" t="s">
        <v>33</v>
      </c>
      <c r="BB236" s="10">
        <v>235</v>
      </c>
      <c r="BC236" s="10">
        <v>135</v>
      </c>
      <c r="BE236" s="10" t="s">
        <v>707</v>
      </c>
      <c r="BF236" s="10" t="s">
        <v>1992</v>
      </c>
      <c r="BG236" s="10">
        <v>511.39449791271824</v>
      </c>
      <c r="BH236" s="10">
        <v>37899.25833188332</v>
      </c>
      <c r="BI236" s="10">
        <v>236</v>
      </c>
      <c r="BJ236" s="10" t="s">
        <v>33</v>
      </c>
      <c r="BL236" s="10" t="s">
        <v>33</v>
      </c>
      <c r="BM236" s="10" t="s">
        <v>33</v>
      </c>
      <c r="BP236" s="10" t="s">
        <v>33</v>
      </c>
      <c r="BQ236" s="10" t="s">
        <v>33</v>
      </c>
      <c r="BR236" s="10" t="s">
        <v>33</v>
      </c>
      <c r="BS236" s="11" t="s">
        <v>33</v>
      </c>
      <c r="BT236" s="11" t="s">
        <v>33</v>
      </c>
      <c r="BU236" s="10">
        <v>236</v>
      </c>
    </row>
    <row r="237" spans="1:73" s="10" customFormat="1" x14ac:dyDescent="0.45">
      <c r="A237" s="10" t="s">
        <v>33</v>
      </c>
      <c r="D237" s="10" t="s">
        <v>33</v>
      </c>
      <c r="E237" s="10">
        <v>235</v>
      </c>
      <c r="F237" s="10">
        <v>24</v>
      </c>
      <c r="H237" s="10">
        <v>11</v>
      </c>
      <c r="J237" s="10" t="s">
        <v>33</v>
      </c>
      <c r="K237" s="10" t="s">
        <v>42</v>
      </c>
      <c r="L237" s="10" t="s">
        <v>33</v>
      </c>
      <c r="M237" s="10">
        <v>70.710678118654755</v>
      </c>
      <c r="N237" s="10">
        <v>70.710678118654755</v>
      </c>
      <c r="T237" s="10">
        <v>0</v>
      </c>
      <c r="W237" s="10">
        <v>0</v>
      </c>
      <c r="X237" s="10">
        <v>0</v>
      </c>
      <c r="Y237" s="10">
        <v>0</v>
      </c>
      <c r="AB237" s="10">
        <v>0</v>
      </c>
      <c r="AC237" s="10">
        <v>0</v>
      </c>
      <c r="AD237" s="10">
        <v>0</v>
      </c>
      <c r="AE237" s="10">
        <v>0</v>
      </c>
      <c r="AH237" s="10">
        <v>1</v>
      </c>
      <c r="AJ237" s="10">
        <v>1</v>
      </c>
      <c r="AK237" s="10">
        <v>70.710678118654755</v>
      </c>
      <c r="AL237" s="10">
        <v>0</v>
      </c>
      <c r="AM237" s="10">
        <v>0</v>
      </c>
      <c r="AN237" s="10">
        <v>0</v>
      </c>
      <c r="AO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70.710678118654755</v>
      </c>
      <c r="AW237" s="10">
        <v>70.710678118654755</v>
      </c>
      <c r="AX237" s="10" t="s">
        <v>33</v>
      </c>
      <c r="AY237" s="10" t="s">
        <v>33</v>
      </c>
      <c r="AZ237" s="10" t="s">
        <v>33</v>
      </c>
      <c r="BA237" s="10" t="s">
        <v>33</v>
      </c>
      <c r="BB237" s="10">
        <v>235</v>
      </c>
      <c r="BC237" s="10">
        <v>24</v>
      </c>
      <c r="BE237" s="10" t="s">
        <v>707</v>
      </c>
      <c r="BF237" s="10" t="s">
        <v>1993</v>
      </c>
      <c r="BG237" s="10">
        <v>0</v>
      </c>
      <c r="BH237" s="10">
        <v>672.32369715041284</v>
      </c>
      <c r="BI237" s="10">
        <v>237</v>
      </c>
      <c r="BJ237" s="10" t="s">
        <v>33</v>
      </c>
      <c r="BL237" s="10" t="s">
        <v>33</v>
      </c>
      <c r="BM237" s="10" t="s">
        <v>33</v>
      </c>
      <c r="BP237" s="10" t="s">
        <v>33</v>
      </c>
      <c r="BQ237" s="10" t="s">
        <v>33</v>
      </c>
      <c r="BR237" s="10" t="s">
        <v>33</v>
      </c>
      <c r="BS237" s="11" t="s">
        <v>33</v>
      </c>
      <c r="BT237" s="11" t="s">
        <v>33</v>
      </c>
      <c r="BU237" s="10">
        <v>237</v>
      </c>
    </row>
    <row r="238" spans="1:73" s="10" customFormat="1" x14ac:dyDescent="0.45">
      <c r="A238" s="10" t="s">
        <v>33</v>
      </c>
      <c r="D238" s="10" t="s">
        <v>33</v>
      </c>
      <c r="E238" s="10">
        <v>235</v>
      </c>
      <c r="F238" s="10">
        <v>136</v>
      </c>
      <c r="H238" s="10">
        <v>59</v>
      </c>
      <c r="J238" s="10" t="s">
        <v>33</v>
      </c>
      <c r="K238" s="10" t="s">
        <v>793</v>
      </c>
      <c r="L238" s="10" t="s">
        <v>33</v>
      </c>
      <c r="M238" s="10">
        <v>5.5901699437494743E-3</v>
      </c>
      <c r="N238" s="10">
        <v>5.5901699437494743E-3</v>
      </c>
      <c r="T238" s="10">
        <v>0</v>
      </c>
      <c r="W238" s="10">
        <v>0</v>
      </c>
      <c r="X238" s="10">
        <v>0</v>
      </c>
      <c r="Y238" s="10">
        <v>0</v>
      </c>
      <c r="AB238" s="10">
        <v>0</v>
      </c>
      <c r="AC238" s="10">
        <v>0</v>
      </c>
      <c r="AD238" s="10">
        <v>0</v>
      </c>
      <c r="AE238" s="10">
        <v>0</v>
      </c>
      <c r="AH238" s="10">
        <v>1</v>
      </c>
      <c r="AJ238" s="10">
        <v>1</v>
      </c>
      <c r="AK238" s="10">
        <v>5.5901699437494743E-3</v>
      </c>
      <c r="AL238" s="10">
        <v>0</v>
      </c>
      <c r="AM238" s="10">
        <v>0</v>
      </c>
      <c r="AN238" s="10">
        <v>0</v>
      </c>
      <c r="AO238" s="10">
        <v>0</v>
      </c>
      <c r="AQ238" s="10">
        <v>0</v>
      </c>
      <c r="AR238" s="10">
        <v>0.11981117552589556</v>
      </c>
      <c r="AS238" s="10">
        <v>0.11981117552589556</v>
      </c>
      <c r="AT238" s="10">
        <v>0</v>
      </c>
      <c r="AU238" s="10">
        <v>0</v>
      </c>
      <c r="AV238" s="10">
        <v>6.568378377173568</v>
      </c>
      <c r="AW238" s="10">
        <v>6.568378377173568</v>
      </c>
      <c r="AX238" s="10" t="s">
        <v>33</v>
      </c>
      <c r="AY238" s="10" t="s">
        <v>33</v>
      </c>
      <c r="AZ238" s="10" t="s">
        <v>33</v>
      </c>
      <c r="BA238" s="10" t="s">
        <v>33</v>
      </c>
      <c r="BB238" s="10">
        <v>235</v>
      </c>
      <c r="BC238" s="10">
        <v>136</v>
      </c>
      <c r="BE238" s="10" t="s">
        <v>707</v>
      </c>
      <c r="BF238" s="10" t="s">
        <v>1994</v>
      </c>
      <c r="BG238" s="10">
        <v>1.6943858935258493</v>
      </c>
      <c r="BH238" s="10">
        <v>49.407838517401153</v>
      </c>
      <c r="BI238" s="10">
        <v>238</v>
      </c>
      <c r="BJ238" s="10" t="s">
        <v>33</v>
      </c>
      <c r="BL238" s="10" t="s">
        <v>33</v>
      </c>
      <c r="BM238" s="10" t="s">
        <v>33</v>
      </c>
      <c r="BP238" s="10" t="s">
        <v>33</v>
      </c>
      <c r="BQ238" s="10" t="s">
        <v>33</v>
      </c>
      <c r="BR238" s="10" t="s">
        <v>33</v>
      </c>
      <c r="BS238" s="11" t="s">
        <v>33</v>
      </c>
      <c r="BT238" s="11" t="s">
        <v>33</v>
      </c>
      <c r="BU238" s="10">
        <v>238</v>
      </c>
    </row>
    <row r="239" spans="1:73" s="10" customFormat="1" x14ac:dyDescent="0.45">
      <c r="A239" s="10" t="s">
        <v>33</v>
      </c>
      <c r="D239" s="10" t="s">
        <v>33</v>
      </c>
      <c r="E239" s="10">
        <v>235</v>
      </c>
      <c r="F239" s="10">
        <v>240</v>
      </c>
      <c r="H239" s="10">
        <v>95</v>
      </c>
      <c r="J239" s="10" t="s">
        <v>33</v>
      </c>
      <c r="K239" s="10" t="s">
        <v>121</v>
      </c>
      <c r="L239" s="10" t="s">
        <v>33</v>
      </c>
      <c r="M239" s="10">
        <v>14.142135623730951</v>
      </c>
      <c r="N239" s="10">
        <v>14.142135623730951</v>
      </c>
      <c r="T239" s="10">
        <v>0</v>
      </c>
      <c r="W239" s="10">
        <v>0</v>
      </c>
      <c r="X239" s="10">
        <v>0</v>
      </c>
      <c r="Y239" s="10">
        <v>0</v>
      </c>
      <c r="AB239" s="10">
        <v>0</v>
      </c>
      <c r="AC239" s="10">
        <v>0</v>
      </c>
      <c r="AD239" s="10">
        <v>0</v>
      </c>
      <c r="AE239" s="10">
        <v>0</v>
      </c>
      <c r="AH239" s="10">
        <v>1</v>
      </c>
      <c r="AJ239" s="10">
        <v>1</v>
      </c>
      <c r="AK239" s="10">
        <v>14.142135623730951</v>
      </c>
      <c r="AL239" s="10">
        <v>0</v>
      </c>
      <c r="AM239" s="10">
        <v>0</v>
      </c>
      <c r="AN239" s="10">
        <v>0</v>
      </c>
      <c r="AO239" s="10">
        <v>0</v>
      </c>
      <c r="AQ239" s="10">
        <v>0</v>
      </c>
      <c r="AR239" s="10">
        <v>4.6258925625223943</v>
      </c>
      <c r="AS239" s="10">
        <v>4.6258925625223943</v>
      </c>
      <c r="AT239" s="10">
        <v>0</v>
      </c>
      <c r="AU239" s="10">
        <v>0</v>
      </c>
      <c r="AV239" s="10">
        <v>18.743986555693002</v>
      </c>
      <c r="AW239" s="10">
        <v>18.743986555693002</v>
      </c>
      <c r="AX239" s="10" t="s">
        <v>33</v>
      </c>
      <c r="AY239" s="10" t="s">
        <v>33</v>
      </c>
      <c r="AZ239" s="10" t="s">
        <v>33</v>
      </c>
      <c r="BA239" s="10" t="s">
        <v>33</v>
      </c>
      <c r="BB239" s="10">
        <v>235</v>
      </c>
      <c r="BC239" s="10">
        <v>240</v>
      </c>
      <c r="BE239" s="10" t="s">
        <v>707</v>
      </c>
      <c r="BF239" s="10" t="s">
        <v>1995</v>
      </c>
      <c r="BG239" s="10">
        <v>65.42</v>
      </c>
      <c r="BH239" s="10">
        <v>178.21956564063146</v>
      </c>
      <c r="BI239" s="10">
        <v>239</v>
      </c>
      <c r="BJ239" s="10" t="s">
        <v>33</v>
      </c>
      <c r="BL239" s="10" t="s">
        <v>33</v>
      </c>
      <c r="BM239" s="10" t="s">
        <v>33</v>
      </c>
      <c r="BP239" s="10" t="s">
        <v>33</v>
      </c>
      <c r="BQ239" s="10" t="s">
        <v>33</v>
      </c>
      <c r="BR239" s="10" t="s">
        <v>33</v>
      </c>
      <c r="BS239" s="11" t="s">
        <v>33</v>
      </c>
      <c r="BT239" s="11" t="s">
        <v>33</v>
      </c>
      <c r="BU239" s="10">
        <v>239</v>
      </c>
    </row>
    <row r="240" spans="1:73" s="10" customFormat="1" x14ac:dyDescent="0.45">
      <c r="A240" s="10">
        <v>95</v>
      </c>
      <c r="D240" s="10">
        <v>241</v>
      </c>
      <c r="E240" s="10" t="s">
        <v>33</v>
      </c>
      <c r="F240" s="10">
        <v>239</v>
      </c>
      <c r="H240" s="10" t="s">
        <v>33</v>
      </c>
      <c r="J240" s="10" t="s">
        <v>121</v>
      </c>
      <c r="K240" s="10">
        <v>0</v>
      </c>
      <c r="L240" s="10">
        <v>1</v>
      </c>
      <c r="M240" s="10" t="s">
        <v>33</v>
      </c>
      <c r="N240" s="10">
        <v>1</v>
      </c>
      <c r="T240" s="10">
        <v>0</v>
      </c>
      <c r="W240" s="10">
        <v>0</v>
      </c>
      <c r="X240" s="10">
        <v>0</v>
      </c>
      <c r="Y240" s="10">
        <v>0</v>
      </c>
      <c r="AB240" s="10">
        <v>0</v>
      </c>
      <c r="AC240" s="10">
        <v>0</v>
      </c>
      <c r="AD240" s="10">
        <v>0.3271</v>
      </c>
      <c r="AE240" s="10">
        <v>1.3253999999999999</v>
      </c>
      <c r="AH240" s="10">
        <v>1</v>
      </c>
      <c r="AJ240" s="10">
        <v>1</v>
      </c>
      <c r="AK240" s="10">
        <v>1</v>
      </c>
      <c r="AL240" s="10">
        <v>0</v>
      </c>
      <c r="AM240" s="10">
        <v>0</v>
      </c>
      <c r="AN240" s="10">
        <v>0</v>
      </c>
      <c r="AO240" s="10">
        <v>0.3271</v>
      </c>
      <c r="AQ240" s="10">
        <v>0</v>
      </c>
      <c r="AR240" s="10">
        <v>0.3271</v>
      </c>
      <c r="AS240" s="10">
        <v>0.3271</v>
      </c>
      <c r="AT240" s="10">
        <v>0</v>
      </c>
      <c r="AU240" s="10">
        <v>0</v>
      </c>
      <c r="AV240" s="10">
        <v>1.3253999999999999</v>
      </c>
      <c r="AW240" s="10">
        <v>1.3253999999999999</v>
      </c>
      <c r="AX240" s="10">
        <v>200.00000000000003</v>
      </c>
      <c r="AY240" s="10">
        <v>0.3271</v>
      </c>
      <c r="AZ240" s="10" t="s">
        <v>33</v>
      </c>
      <c r="BA240" s="10">
        <v>241</v>
      </c>
      <c r="BB240" s="10" t="s">
        <v>33</v>
      </c>
      <c r="BC240" s="10">
        <v>239</v>
      </c>
      <c r="BE240" s="10" t="s">
        <v>33</v>
      </c>
      <c r="BF240" s="10" t="s">
        <v>33</v>
      </c>
      <c r="BG240" s="10" t="s">
        <v>33</v>
      </c>
      <c r="BH240" s="10" t="s">
        <v>33</v>
      </c>
      <c r="BI240" s="10" t="s">
        <v>33</v>
      </c>
      <c r="BJ240" s="10" t="s">
        <v>33</v>
      </c>
      <c r="BL240" s="10" t="s">
        <v>33</v>
      </c>
      <c r="BM240" s="10" t="s">
        <v>33</v>
      </c>
      <c r="BP240" s="10" t="s">
        <v>34</v>
      </c>
      <c r="BQ240" s="10">
        <v>0</v>
      </c>
      <c r="BR240" s="10" t="s">
        <v>121</v>
      </c>
      <c r="BS240" s="11">
        <v>0.3271</v>
      </c>
      <c r="BT240" s="11">
        <v>1.3253999999999999</v>
      </c>
      <c r="BU240" s="10">
        <v>240</v>
      </c>
    </row>
    <row r="241" spans="1:73" s="10" customFormat="1" x14ac:dyDescent="0.45">
      <c r="A241" s="10">
        <v>96</v>
      </c>
      <c r="D241" s="10">
        <v>244</v>
      </c>
      <c r="E241" s="10" t="s">
        <v>33</v>
      </c>
      <c r="F241" s="10">
        <v>241</v>
      </c>
      <c r="H241" s="10">
        <v>96</v>
      </c>
      <c r="J241" s="10" t="s">
        <v>122</v>
      </c>
      <c r="K241" s="10">
        <v>0</v>
      </c>
      <c r="L241" s="10">
        <v>1</v>
      </c>
      <c r="M241" s="10" t="s">
        <v>33</v>
      </c>
      <c r="N241" s="10">
        <v>1</v>
      </c>
      <c r="T241" s="10">
        <v>0.2449489742783178</v>
      </c>
      <c r="W241" s="10">
        <v>1.7636326148038881</v>
      </c>
      <c r="X241" s="10" t="s">
        <v>99</v>
      </c>
      <c r="Y241" s="10">
        <v>0.4898979485566356</v>
      </c>
      <c r="AB241" s="10">
        <v>5.883674362165193</v>
      </c>
      <c r="AC241" s="10">
        <v>0.4</v>
      </c>
      <c r="AD241" s="10">
        <v>0</v>
      </c>
      <c r="AE241" s="10">
        <v>0</v>
      </c>
      <c r="AH241" s="10">
        <v>1</v>
      </c>
      <c r="AJ241" s="10">
        <v>1</v>
      </c>
      <c r="AK241" s="10">
        <v>1</v>
      </c>
      <c r="AL241" s="10">
        <v>0.2449489742783178</v>
      </c>
      <c r="AM241" s="10">
        <v>1.7636326148038881</v>
      </c>
      <c r="AN241" s="10">
        <v>0.4</v>
      </c>
      <c r="AO241" s="10">
        <v>0</v>
      </c>
      <c r="AQ241" s="10">
        <v>1.1737948348925982</v>
      </c>
      <c r="AR241" s="10">
        <v>4.8243396899739093</v>
      </c>
      <c r="AS241" s="10">
        <v>6.5263422005681768</v>
      </c>
      <c r="AT241" s="10">
        <v>27.584178619976058</v>
      </c>
      <c r="AU241" s="10">
        <v>23.801478225890108</v>
      </c>
      <c r="AV241" s="10">
        <v>64.028990709393383</v>
      </c>
      <c r="AW241" s="10">
        <v>115.41464755525955</v>
      </c>
      <c r="AX241" s="10">
        <v>1</v>
      </c>
      <c r="AY241" s="10">
        <v>18.590256461668908</v>
      </c>
      <c r="AZ241" s="10" t="s">
        <v>33</v>
      </c>
      <c r="BA241" s="10">
        <v>244</v>
      </c>
      <c r="BB241" s="10" t="s">
        <v>33</v>
      </c>
      <c r="BC241" s="10">
        <v>241</v>
      </c>
      <c r="BE241" s="10" t="s">
        <v>33</v>
      </c>
      <c r="BF241" s="10" t="s">
        <v>33</v>
      </c>
      <c r="BG241" s="10" t="s">
        <v>33</v>
      </c>
      <c r="BH241" s="10" t="s">
        <v>33</v>
      </c>
      <c r="BI241" s="10" t="s">
        <v>33</v>
      </c>
      <c r="BJ241" s="10" t="s">
        <v>33</v>
      </c>
      <c r="BL241" s="10" t="s">
        <v>33</v>
      </c>
      <c r="BM241" s="10" t="s">
        <v>33</v>
      </c>
      <c r="BP241" s="10" t="s">
        <v>33</v>
      </c>
      <c r="BQ241" s="10">
        <v>0</v>
      </c>
      <c r="BR241" s="10" t="s">
        <v>122</v>
      </c>
      <c r="BS241" s="11">
        <v>6.5263422005681768</v>
      </c>
      <c r="BT241" s="11">
        <v>115.41464755525955</v>
      </c>
      <c r="BU241" s="10">
        <v>241</v>
      </c>
    </row>
    <row r="242" spans="1:73" s="10" customFormat="1" x14ac:dyDescent="0.45">
      <c r="A242" s="10" t="s">
        <v>33</v>
      </c>
      <c r="D242" s="10" t="s">
        <v>33</v>
      </c>
      <c r="E242" s="10">
        <v>241</v>
      </c>
      <c r="F242" s="10">
        <v>244</v>
      </c>
      <c r="H242" s="10">
        <v>97</v>
      </c>
      <c r="J242" s="10" t="s">
        <v>33</v>
      </c>
      <c r="K242" s="10" t="s">
        <v>123</v>
      </c>
      <c r="L242" s="10" t="s">
        <v>33</v>
      </c>
      <c r="M242" s="10">
        <v>1.7320508075688772</v>
      </c>
      <c r="N242" s="10">
        <v>1.7320508075688772</v>
      </c>
      <c r="T242" s="10">
        <v>0</v>
      </c>
      <c r="W242" s="10">
        <v>0</v>
      </c>
      <c r="X242" s="10">
        <v>0</v>
      </c>
      <c r="Y242" s="10">
        <v>0</v>
      </c>
      <c r="AB242" s="10">
        <v>0</v>
      </c>
      <c r="AC242" s="10">
        <v>0</v>
      </c>
      <c r="AD242" s="10">
        <v>0</v>
      </c>
      <c r="AE242" s="10">
        <v>0</v>
      </c>
      <c r="AH242" s="10">
        <v>1</v>
      </c>
      <c r="AJ242" s="10">
        <v>1</v>
      </c>
      <c r="AK242" s="10">
        <v>1.7320508075688772</v>
      </c>
      <c r="AL242" s="10">
        <v>0</v>
      </c>
      <c r="AM242" s="10">
        <v>0</v>
      </c>
      <c r="AN242" s="10">
        <v>0</v>
      </c>
      <c r="AO242" s="10">
        <v>0</v>
      </c>
      <c r="AQ242" s="10">
        <v>0.90441139367671675</v>
      </c>
      <c r="AR242" s="10">
        <v>2.5056232625910289</v>
      </c>
      <c r="AS242" s="10">
        <v>3.8170197834222681</v>
      </c>
      <c r="AT242" s="10">
        <v>21.253667751402844</v>
      </c>
      <c r="AU242" s="10">
        <v>15.885216359816541</v>
      </c>
      <c r="AV242" s="10">
        <v>62.103117198259682</v>
      </c>
      <c r="AW242" s="10">
        <v>99.242001309479065</v>
      </c>
      <c r="AX242" s="10" t="s">
        <v>33</v>
      </c>
      <c r="AY242" s="10" t="s">
        <v>33</v>
      </c>
      <c r="AZ242" s="10" t="s">
        <v>33</v>
      </c>
      <c r="BA242" s="10" t="s">
        <v>33</v>
      </c>
      <c r="BB242" s="10">
        <v>241</v>
      </c>
      <c r="BC242" s="10">
        <v>244</v>
      </c>
      <c r="BE242" s="10" t="s">
        <v>122</v>
      </c>
      <c r="BF242" s="10" t="s">
        <v>1996</v>
      </c>
      <c r="BG242" s="10">
        <v>3.8170197834222681</v>
      </c>
      <c r="BH242" s="10">
        <v>2711.7361243741066</v>
      </c>
      <c r="BI242" s="10">
        <v>242</v>
      </c>
      <c r="BJ242" s="10" t="s">
        <v>33</v>
      </c>
      <c r="BL242" s="10" t="s">
        <v>33</v>
      </c>
      <c r="BM242" s="10" t="s">
        <v>33</v>
      </c>
      <c r="BP242" s="10" t="s">
        <v>33</v>
      </c>
      <c r="BQ242" s="10" t="s">
        <v>33</v>
      </c>
      <c r="BR242" s="10" t="s">
        <v>33</v>
      </c>
      <c r="BS242" s="11" t="s">
        <v>33</v>
      </c>
      <c r="BT242" s="11" t="s">
        <v>33</v>
      </c>
      <c r="BU242" s="10">
        <v>242</v>
      </c>
    </row>
    <row r="243" spans="1:73" s="10" customFormat="1" x14ac:dyDescent="0.45">
      <c r="A243" s="10" t="s">
        <v>33</v>
      </c>
      <c r="D243" s="10" t="s">
        <v>33</v>
      </c>
      <c r="E243" s="10">
        <v>241</v>
      </c>
      <c r="F243" s="10">
        <v>170</v>
      </c>
      <c r="H243" s="10">
        <v>70</v>
      </c>
      <c r="J243" s="10" t="s">
        <v>33</v>
      </c>
      <c r="K243" s="10" t="s">
        <v>102</v>
      </c>
      <c r="L243" s="10" t="s">
        <v>33</v>
      </c>
      <c r="M243" s="10">
        <v>0.14142135623730953</v>
      </c>
      <c r="N243" s="10">
        <v>0.14142135623730953</v>
      </c>
      <c r="T243" s="10">
        <v>0</v>
      </c>
      <c r="W243" s="10">
        <v>0</v>
      </c>
      <c r="X243" s="10">
        <v>0</v>
      </c>
      <c r="Y243" s="10">
        <v>0</v>
      </c>
      <c r="AB243" s="10">
        <v>0</v>
      </c>
      <c r="AC243" s="10">
        <v>0</v>
      </c>
      <c r="AD243" s="10">
        <v>0</v>
      </c>
      <c r="AE243" s="10">
        <v>0</v>
      </c>
      <c r="AH243" s="10">
        <v>1</v>
      </c>
      <c r="AJ243" s="10">
        <v>1</v>
      </c>
      <c r="AK243" s="10">
        <v>0.14142135623730953</v>
      </c>
      <c r="AL243" s="10">
        <v>0</v>
      </c>
      <c r="AM243" s="10">
        <v>0</v>
      </c>
      <c r="AN243" s="10">
        <v>0</v>
      </c>
      <c r="AO243" s="10">
        <v>0</v>
      </c>
      <c r="AQ243" s="10">
        <v>2.4434466937563688E-2</v>
      </c>
      <c r="AR243" s="10">
        <v>0.1550838125789922</v>
      </c>
      <c r="AS243" s="10">
        <v>0.19051378963845955</v>
      </c>
      <c r="AT243" s="10">
        <v>0.57420997303274668</v>
      </c>
      <c r="AU243" s="10">
        <v>2.0325875039083758</v>
      </c>
      <c r="AV243" s="10">
        <v>1.925873511133698</v>
      </c>
      <c r="AW243" s="10">
        <v>4.5326709880748206</v>
      </c>
      <c r="AX243" s="10" t="s">
        <v>33</v>
      </c>
      <c r="AY243" s="10" t="s">
        <v>33</v>
      </c>
      <c r="AZ243" s="10" t="s">
        <v>33</v>
      </c>
      <c r="BA243" s="10" t="s">
        <v>33</v>
      </c>
      <c r="BB243" s="10">
        <v>241</v>
      </c>
      <c r="BC243" s="10">
        <v>170</v>
      </c>
      <c r="BE243" s="10" t="s">
        <v>122</v>
      </c>
      <c r="BF243" s="10" t="s">
        <v>1997</v>
      </c>
      <c r="BG243" s="10">
        <v>0.19051378963845955</v>
      </c>
      <c r="BH243" s="10">
        <v>118.76816144390058</v>
      </c>
      <c r="BI243" s="10">
        <v>243</v>
      </c>
      <c r="BJ243" s="10" t="s">
        <v>33</v>
      </c>
      <c r="BL243" s="10" t="s">
        <v>33</v>
      </c>
      <c r="BM243" s="10" t="s">
        <v>33</v>
      </c>
      <c r="BP243" s="10" t="s">
        <v>33</v>
      </c>
      <c r="BQ243" s="10" t="s">
        <v>33</v>
      </c>
      <c r="BR243" s="10" t="s">
        <v>33</v>
      </c>
      <c r="BS243" s="11" t="s">
        <v>33</v>
      </c>
      <c r="BT243" s="11" t="s">
        <v>33</v>
      </c>
      <c r="BU243" s="10">
        <v>243</v>
      </c>
    </row>
    <row r="244" spans="1:73" s="10" customFormat="1" x14ac:dyDescent="0.45">
      <c r="A244" s="10">
        <v>97</v>
      </c>
      <c r="D244" s="10">
        <v>249</v>
      </c>
      <c r="E244" s="10" t="s">
        <v>33</v>
      </c>
      <c r="F244" s="10">
        <v>242</v>
      </c>
      <c r="H244" s="10" t="s">
        <v>33</v>
      </c>
      <c r="J244" s="10" t="s">
        <v>123</v>
      </c>
      <c r="K244" s="10">
        <v>0</v>
      </c>
      <c r="L244" s="10">
        <v>1</v>
      </c>
      <c r="M244" s="10" t="s">
        <v>33</v>
      </c>
      <c r="N244" s="10">
        <v>1</v>
      </c>
      <c r="T244" s="10">
        <v>0.3872983346207417</v>
      </c>
      <c r="W244" s="10">
        <v>0.42627502859069755</v>
      </c>
      <c r="X244" s="10" t="s">
        <v>87</v>
      </c>
      <c r="Y244" s="10">
        <v>6.3245553203367583E-2</v>
      </c>
      <c r="AB244" s="10">
        <v>3.4718646430988636</v>
      </c>
      <c r="AC244" s="10">
        <v>0</v>
      </c>
      <c r="AD244" s="10">
        <v>0</v>
      </c>
      <c r="AE244" s="10">
        <v>0</v>
      </c>
      <c r="AH244" s="10">
        <v>1</v>
      </c>
      <c r="AJ244" s="10">
        <v>1</v>
      </c>
      <c r="AK244" s="10">
        <v>1</v>
      </c>
      <c r="AL244" s="10">
        <v>0.3872983346207417</v>
      </c>
      <c r="AM244" s="10">
        <v>0.42627502859069755</v>
      </c>
      <c r="AN244" s="10">
        <v>0</v>
      </c>
      <c r="AO244" s="10">
        <v>0</v>
      </c>
      <c r="AQ244" s="10">
        <v>0.52216216159741702</v>
      </c>
      <c r="AR244" s="10">
        <v>1.4466222651447189</v>
      </c>
      <c r="AS244" s="10">
        <v>2.2037573994609736</v>
      </c>
      <c r="AT244" s="10">
        <v>12.270810797539299</v>
      </c>
      <c r="AU244" s="10">
        <v>9.1713339414755275</v>
      </c>
      <c r="AV244" s="10">
        <v>35.855251431930107</v>
      </c>
      <c r="AW244" s="10">
        <v>57.297396170944936</v>
      </c>
      <c r="AX244" s="10">
        <v>1.7320508075688772</v>
      </c>
      <c r="AY244" s="10">
        <v>8.6864540718513439</v>
      </c>
      <c r="AZ244" s="10" t="s">
        <v>33</v>
      </c>
      <c r="BA244" s="10">
        <v>249</v>
      </c>
      <c r="BB244" s="10" t="s">
        <v>33</v>
      </c>
      <c r="BC244" s="10">
        <v>242</v>
      </c>
      <c r="BE244" s="10" t="s">
        <v>33</v>
      </c>
      <c r="BF244" s="10" t="s">
        <v>33</v>
      </c>
      <c r="BG244" s="10" t="s">
        <v>33</v>
      </c>
      <c r="BH244" s="10" t="s">
        <v>33</v>
      </c>
      <c r="BI244" s="10" t="s">
        <v>33</v>
      </c>
      <c r="BJ244" s="10" t="s">
        <v>33</v>
      </c>
      <c r="BL244" s="10" t="s">
        <v>33</v>
      </c>
      <c r="BM244" s="10" t="s">
        <v>33</v>
      </c>
      <c r="BP244" s="10" t="s">
        <v>33</v>
      </c>
      <c r="BQ244" s="10">
        <v>0</v>
      </c>
      <c r="BR244" s="10" t="s">
        <v>123</v>
      </c>
      <c r="BS244" s="11">
        <v>2.2037573994609736</v>
      </c>
      <c r="BT244" s="11">
        <v>57.297396170944936</v>
      </c>
      <c r="BU244" s="10">
        <v>244</v>
      </c>
    </row>
    <row r="245" spans="1:73" s="10" customFormat="1" x14ac:dyDescent="0.45">
      <c r="A245" s="10" t="s">
        <v>33</v>
      </c>
      <c r="D245" s="10" t="s">
        <v>33</v>
      </c>
      <c r="E245" s="10">
        <v>244</v>
      </c>
      <c r="F245" s="10">
        <v>135</v>
      </c>
      <c r="H245" s="10">
        <v>58</v>
      </c>
      <c r="J245" s="10" t="s">
        <v>33</v>
      </c>
      <c r="K245" s="10" t="s">
        <v>90</v>
      </c>
      <c r="L245" s="10" t="s">
        <v>33</v>
      </c>
      <c r="M245" s="10">
        <v>2.2360679774997898</v>
      </c>
      <c r="N245" s="10">
        <v>2.2360679774997898</v>
      </c>
      <c r="T245" s="10">
        <v>0</v>
      </c>
      <c r="W245" s="10">
        <v>0</v>
      </c>
      <c r="X245" s="10">
        <v>0</v>
      </c>
      <c r="Y245" s="10">
        <v>0</v>
      </c>
      <c r="AB245" s="10">
        <v>0</v>
      </c>
      <c r="AC245" s="10">
        <v>0</v>
      </c>
      <c r="AD245" s="10">
        <v>0</v>
      </c>
      <c r="AE245" s="10">
        <v>0</v>
      </c>
      <c r="AH245" s="10">
        <v>1</v>
      </c>
      <c r="AJ245" s="10">
        <v>1</v>
      </c>
      <c r="AK245" s="10">
        <v>2.2360679774997898</v>
      </c>
      <c r="AL245" s="10">
        <v>0</v>
      </c>
      <c r="AM245" s="10">
        <v>0</v>
      </c>
      <c r="AN245" s="10">
        <v>0</v>
      </c>
      <c r="AO245" s="10">
        <v>0</v>
      </c>
      <c r="AQ245" s="10">
        <v>9.6229542509285101E-2</v>
      </c>
      <c r="AR245" s="10">
        <v>0.66905286150274346</v>
      </c>
      <c r="AS245" s="10">
        <v>0.80858569814120684</v>
      </c>
      <c r="AT245" s="10">
        <v>2.2613942489682</v>
      </c>
      <c r="AU245" s="10">
        <v>2.485666270403232</v>
      </c>
      <c r="AV245" s="10">
        <v>20.669732583721959</v>
      </c>
      <c r="AW245" s="10">
        <v>25.41679310309339</v>
      </c>
      <c r="AX245" s="10" t="s">
        <v>33</v>
      </c>
      <c r="AY245" s="10" t="s">
        <v>33</v>
      </c>
      <c r="AZ245" s="10" t="s">
        <v>33</v>
      </c>
      <c r="BA245" s="10" t="s">
        <v>33</v>
      </c>
      <c r="BB245" s="10">
        <v>244</v>
      </c>
      <c r="BC245" s="10">
        <v>135</v>
      </c>
      <c r="BE245" s="10" t="s">
        <v>123</v>
      </c>
      <c r="BF245" s="10" t="s">
        <v>1998</v>
      </c>
      <c r="BG245" s="10">
        <v>1.4005115114541218</v>
      </c>
      <c r="BH245" s="10">
        <v>309.44614847679361</v>
      </c>
      <c r="BI245" s="10">
        <v>245</v>
      </c>
      <c r="BJ245" s="10" t="s">
        <v>33</v>
      </c>
      <c r="BL245" s="10" t="s">
        <v>33</v>
      </c>
      <c r="BM245" s="10" t="s">
        <v>33</v>
      </c>
      <c r="BP245" s="10" t="s">
        <v>33</v>
      </c>
      <c r="BQ245" s="10" t="s">
        <v>33</v>
      </c>
      <c r="BR245" s="10" t="s">
        <v>33</v>
      </c>
      <c r="BS245" s="11" t="s">
        <v>33</v>
      </c>
      <c r="BT245" s="11" t="s">
        <v>33</v>
      </c>
      <c r="BU245" s="10">
        <v>245</v>
      </c>
    </row>
    <row r="246" spans="1:73" s="10" customFormat="1" x14ac:dyDescent="0.45">
      <c r="A246" s="10" t="s">
        <v>33</v>
      </c>
      <c r="D246" s="10" t="s">
        <v>33</v>
      </c>
      <c r="E246" s="10">
        <v>244</v>
      </c>
      <c r="F246" s="10">
        <v>170</v>
      </c>
      <c r="H246" s="10">
        <v>70</v>
      </c>
      <c r="J246" s="10" t="s">
        <v>33</v>
      </c>
      <c r="K246" s="10" t="s">
        <v>102</v>
      </c>
      <c r="L246" s="10" t="s">
        <v>33</v>
      </c>
      <c r="M246" s="10">
        <v>0.22360679774997896</v>
      </c>
      <c r="N246" s="10">
        <v>0.22360679774997896</v>
      </c>
      <c r="T246" s="10">
        <v>0</v>
      </c>
      <c r="W246" s="10">
        <v>0</v>
      </c>
      <c r="X246" s="10">
        <v>0</v>
      </c>
      <c r="Y246" s="10">
        <v>0</v>
      </c>
      <c r="AB246" s="10">
        <v>0</v>
      </c>
      <c r="AC246" s="10">
        <v>0</v>
      </c>
      <c r="AD246" s="10">
        <v>0</v>
      </c>
      <c r="AE246" s="10">
        <v>0</v>
      </c>
      <c r="AH246" s="10">
        <v>1</v>
      </c>
      <c r="AJ246" s="10">
        <v>1</v>
      </c>
      <c r="AK246" s="10">
        <v>0.22360679774997896</v>
      </c>
      <c r="AL246" s="10">
        <v>0</v>
      </c>
      <c r="AM246" s="10">
        <v>0</v>
      </c>
      <c r="AN246" s="10">
        <v>0</v>
      </c>
      <c r="AO246" s="10">
        <v>0</v>
      </c>
      <c r="AQ246" s="10">
        <v>3.8634284467390256E-2</v>
      </c>
      <c r="AR246" s="10">
        <v>0.24520903798614344</v>
      </c>
      <c r="AS246" s="10">
        <v>0.30122875046385933</v>
      </c>
      <c r="AT246" s="10">
        <v>0.90790568498367108</v>
      </c>
      <c r="AU246" s="10">
        <v>3.213803027973432</v>
      </c>
      <c r="AV246" s="10">
        <v>3.045073390284065</v>
      </c>
      <c r="AW246" s="10">
        <v>7.166782103241168</v>
      </c>
      <c r="AX246" s="10" t="s">
        <v>33</v>
      </c>
      <c r="AY246" s="10" t="s">
        <v>33</v>
      </c>
      <c r="AZ246" s="10" t="s">
        <v>33</v>
      </c>
      <c r="BA246" s="10" t="s">
        <v>33</v>
      </c>
      <c r="BB246" s="10">
        <v>244</v>
      </c>
      <c r="BC246" s="10">
        <v>170</v>
      </c>
      <c r="BE246" s="10" t="s">
        <v>123</v>
      </c>
      <c r="BF246" s="10" t="s">
        <v>1999</v>
      </c>
      <c r="BG246" s="10">
        <v>0.52174350050389129</v>
      </c>
      <c r="BH246" s="10">
        <v>54.801313650217914</v>
      </c>
      <c r="BI246" s="10">
        <v>246</v>
      </c>
      <c r="BJ246" s="10" t="s">
        <v>33</v>
      </c>
      <c r="BL246" s="10" t="s">
        <v>33</v>
      </c>
      <c r="BM246" s="10" t="s">
        <v>33</v>
      </c>
      <c r="BP246" s="10" t="s">
        <v>33</v>
      </c>
      <c r="BQ246" s="10" t="s">
        <v>33</v>
      </c>
      <c r="BR246" s="10" t="s">
        <v>33</v>
      </c>
      <c r="BS246" s="11" t="s">
        <v>33</v>
      </c>
      <c r="BT246" s="11" t="s">
        <v>33</v>
      </c>
      <c r="BU246" s="10">
        <v>246</v>
      </c>
    </row>
    <row r="247" spans="1:73" s="10" customFormat="1" x14ac:dyDescent="0.45">
      <c r="A247" s="10" t="s">
        <v>33</v>
      </c>
      <c r="D247" s="10" t="s">
        <v>33</v>
      </c>
      <c r="E247" s="10">
        <v>244</v>
      </c>
      <c r="F247" s="10">
        <v>136</v>
      </c>
      <c r="H247" s="10">
        <v>59</v>
      </c>
      <c r="J247" s="10" t="s">
        <v>33</v>
      </c>
      <c r="K247" s="10" t="s">
        <v>793</v>
      </c>
      <c r="L247" s="10" t="s">
        <v>33</v>
      </c>
      <c r="M247" s="10">
        <v>4.9497474683058325E-3</v>
      </c>
      <c r="N247" s="10">
        <v>4.9497474683058325E-3</v>
      </c>
      <c r="T247" s="10">
        <v>0</v>
      </c>
      <c r="W247" s="10">
        <v>0</v>
      </c>
      <c r="X247" s="10">
        <v>0</v>
      </c>
      <c r="Y247" s="10">
        <v>0</v>
      </c>
      <c r="AB247" s="10">
        <v>0</v>
      </c>
      <c r="AC247" s="10">
        <v>0</v>
      </c>
      <c r="AD247" s="10">
        <v>0</v>
      </c>
      <c r="AE247" s="10">
        <v>0</v>
      </c>
      <c r="AH247" s="10">
        <v>1</v>
      </c>
      <c r="AJ247" s="10">
        <v>1</v>
      </c>
      <c r="AK247" s="10">
        <v>4.9497474683058325E-3</v>
      </c>
      <c r="AL247" s="10">
        <v>0</v>
      </c>
      <c r="AM247" s="10">
        <v>0</v>
      </c>
      <c r="AN247" s="10">
        <v>0</v>
      </c>
      <c r="AO247" s="10">
        <v>0</v>
      </c>
      <c r="AQ247" s="10">
        <v>0</v>
      </c>
      <c r="AR247" s="10">
        <v>0.10608533706513455</v>
      </c>
      <c r="AS247" s="10">
        <v>0.10608533706513455</v>
      </c>
      <c r="AT247" s="10">
        <v>0</v>
      </c>
      <c r="AU247" s="10">
        <v>0</v>
      </c>
      <c r="AV247" s="10">
        <v>5.8158901375873215</v>
      </c>
      <c r="AW247" s="10">
        <v>5.8158901375873215</v>
      </c>
      <c r="AX247" s="10" t="s">
        <v>33</v>
      </c>
      <c r="AY247" s="10" t="s">
        <v>33</v>
      </c>
      <c r="AZ247" s="10" t="s">
        <v>33</v>
      </c>
      <c r="BA247" s="10" t="s">
        <v>33</v>
      </c>
      <c r="BB247" s="10">
        <v>244</v>
      </c>
      <c r="BC247" s="10">
        <v>136</v>
      </c>
      <c r="BE247" s="10" t="s">
        <v>123</v>
      </c>
      <c r="BF247" s="10" t="s">
        <v>2000</v>
      </c>
      <c r="BG247" s="10">
        <v>0.18374519373488285</v>
      </c>
      <c r="BH247" s="10">
        <v>15.9743521661355</v>
      </c>
      <c r="BI247" s="10">
        <v>247</v>
      </c>
      <c r="BJ247" s="10" t="s">
        <v>33</v>
      </c>
      <c r="BL247" s="10" t="s">
        <v>33</v>
      </c>
      <c r="BM247" s="10" t="s">
        <v>33</v>
      </c>
      <c r="BP247" s="10" t="s">
        <v>33</v>
      </c>
      <c r="BQ247" s="10" t="s">
        <v>33</v>
      </c>
      <c r="BR247" s="10" t="s">
        <v>33</v>
      </c>
      <c r="BS247" s="11" t="s">
        <v>33</v>
      </c>
      <c r="BT247" s="11" t="s">
        <v>33</v>
      </c>
      <c r="BU247" s="10">
        <v>247</v>
      </c>
    </row>
    <row r="248" spans="1:73" s="10" customFormat="1" x14ac:dyDescent="0.45">
      <c r="A248" s="10" t="s">
        <v>33</v>
      </c>
      <c r="D248" s="10" t="s">
        <v>33</v>
      </c>
      <c r="E248" s="10">
        <v>244</v>
      </c>
      <c r="F248" s="10">
        <v>24</v>
      </c>
      <c r="H248" s="10">
        <v>11</v>
      </c>
      <c r="J248" s="10" t="s">
        <v>33</v>
      </c>
      <c r="K248" s="10" t="s">
        <v>42</v>
      </c>
      <c r="L248" s="10" t="s">
        <v>33</v>
      </c>
      <c r="M248" s="10">
        <v>6.324555320336759</v>
      </c>
      <c r="N248" s="10">
        <v>6.324555320336759</v>
      </c>
      <c r="T248" s="10">
        <v>0</v>
      </c>
      <c r="W248" s="10">
        <v>0</v>
      </c>
      <c r="X248" s="10">
        <v>0</v>
      </c>
      <c r="Y248" s="10">
        <v>0</v>
      </c>
      <c r="AB248" s="10">
        <v>0</v>
      </c>
      <c r="AC248" s="10">
        <v>0</v>
      </c>
      <c r="AD248" s="10">
        <v>0</v>
      </c>
      <c r="AE248" s="10">
        <v>0</v>
      </c>
      <c r="AH248" s="10">
        <v>1</v>
      </c>
      <c r="AJ248" s="10">
        <v>1</v>
      </c>
      <c r="AK248" s="10">
        <v>6.324555320336759</v>
      </c>
      <c r="AL248" s="10">
        <v>0</v>
      </c>
      <c r="AM248" s="10">
        <v>0</v>
      </c>
      <c r="AN248" s="10">
        <v>0</v>
      </c>
      <c r="AO248" s="10">
        <v>0</v>
      </c>
      <c r="AQ248" s="10">
        <v>0</v>
      </c>
      <c r="AR248" s="10">
        <v>0</v>
      </c>
      <c r="AS248" s="10">
        <v>0</v>
      </c>
      <c r="AT248" s="10">
        <v>0</v>
      </c>
      <c r="AU248" s="10">
        <v>0</v>
      </c>
      <c r="AV248" s="10">
        <v>6.324555320336759</v>
      </c>
      <c r="AW248" s="10">
        <v>6.324555320336759</v>
      </c>
      <c r="AX248" s="10" t="s">
        <v>33</v>
      </c>
      <c r="AY248" s="10" t="s">
        <v>33</v>
      </c>
      <c r="AZ248" s="10" t="s">
        <v>33</v>
      </c>
      <c r="BA248" s="10" t="s">
        <v>33</v>
      </c>
      <c r="BB248" s="10">
        <v>244</v>
      </c>
      <c r="BC248" s="10">
        <v>24</v>
      </c>
      <c r="BE248" s="10" t="s">
        <v>123</v>
      </c>
      <c r="BF248" s="10" t="s">
        <v>2001</v>
      </c>
      <c r="BG248" s="10">
        <v>0</v>
      </c>
      <c r="BH248" s="10">
        <v>21.958000000000002</v>
      </c>
      <c r="BI248" s="10">
        <v>248</v>
      </c>
      <c r="BJ248" s="10" t="s">
        <v>33</v>
      </c>
      <c r="BL248" s="10" t="s">
        <v>33</v>
      </c>
      <c r="BM248" s="10" t="s">
        <v>33</v>
      </c>
      <c r="BP248" s="10" t="s">
        <v>33</v>
      </c>
      <c r="BQ248" s="10" t="s">
        <v>33</v>
      </c>
      <c r="BR248" s="10" t="s">
        <v>33</v>
      </c>
      <c r="BS248" s="11" t="s">
        <v>33</v>
      </c>
      <c r="BT248" s="11" t="s">
        <v>33</v>
      </c>
      <c r="BU248" s="10">
        <v>248</v>
      </c>
    </row>
    <row r="249" spans="1:73" s="10" customFormat="1" x14ac:dyDescent="0.45">
      <c r="A249" s="10">
        <v>98</v>
      </c>
      <c r="D249" s="10">
        <v>254</v>
      </c>
      <c r="E249" s="10" t="s">
        <v>33</v>
      </c>
      <c r="F249" s="10">
        <v>249</v>
      </c>
      <c r="H249" s="10">
        <v>98</v>
      </c>
      <c r="J249" s="10" t="s">
        <v>124</v>
      </c>
      <c r="K249" s="10">
        <v>0</v>
      </c>
      <c r="L249" s="10">
        <v>1</v>
      </c>
      <c r="M249" s="10" t="s">
        <v>33</v>
      </c>
      <c r="N249" s="10">
        <v>1</v>
      </c>
      <c r="T249" s="10">
        <v>1.9364916731037085</v>
      </c>
      <c r="W249" s="10">
        <v>4.0162837300170917</v>
      </c>
      <c r="X249" s="10" t="s">
        <v>35</v>
      </c>
      <c r="Y249" s="10">
        <v>0.3872983346207417</v>
      </c>
      <c r="AB249" s="10">
        <v>46.468054187796589</v>
      </c>
      <c r="AC249" s="10">
        <v>0.125</v>
      </c>
      <c r="AD249" s="10">
        <v>0</v>
      </c>
      <c r="AE249" s="10">
        <v>0</v>
      </c>
      <c r="AH249" s="10">
        <v>1</v>
      </c>
      <c r="AJ249" s="10">
        <v>1</v>
      </c>
      <c r="AK249" s="10">
        <v>1</v>
      </c>
      <c r="AL249" s="10">
        <v>1.9364916731037085</v>
      </c>
      <c r="AM249" s="10">
        <v>4.0162837300170917</v>
      </c>
      <c r="AN249" s="10">
        <v>0.125</v>
      </c>
      <c r="AO249" s="10">
        <v>0</v>
      </c>
      <c r="AQ249" s="10">
        <v>11.493171167691706</v>
      </c>
      <c r="AR249" s="10">
        <v>31.434351732274642</v>
      </c>
      <c r="AS249" s="10">
        <v>48.099449925427621</v>
      </c>
      <c r="AT249" s="10">
        <v>270.0895224407551</v>
      </c>
      <c r="AU249" s="10">
        <v>169.22416004122141</v>
      </c>
      <c r="AV249" s="10">
        <v>373.90345658179723</v>
      </c>
      <c r="AW249" s="10">
        <v>813.21713906377374</v>
      </c>
      <c r="AX249" s="10">
        <v>1</v>
      </c>
      <c r="AY249" s="10">
        <v>82.823474513912444</v>
      </c>
      <c r="AZ249" s="10" t="s">
        <v>33</v>
      </c>
      <c r="BA249" s="10">
        <v>254</v>
      </c>
      <c r="BB249" s="10" t="s">
        <v>33</v>
      </c>
      <c r="BC249" s="10">
        <v>249</v>
      </c>
      <c r="BE249" s="10" t="s">
        <v>33</v>
      </c>
      <c r="BF249" s="10" t="s">
        <v>33</v>
      </c>
      <c r="BG249" s="10" t="s">
        <v>33</v>
      </c>
      <c r="BH249" s="10" t="s">
        <v>33</v>
      </c>
      <c r="BI249" s="10" t="s">
        <v>33</v>
      </c>
      <c r="BJ249" s="10" t="s">
        <v>33</v>
      </c>
      <c r="BL249" s="10" t="s">
        <v>33</v>
      </c>
      <c r="BM249" s="10" t="s">
        <v>33</v>
      </c>
      <c r="BP249" s="10" t="s">
        <v>33</v>
      </c>
      <c r="BQ249" s="10">
        <v>0</v>
      </c>
      <c r="BR249" s="10" t="s">
        <v>124</v>
      </c>
      <c r="BS249" s="11">
        <v>48.099449925427621</v>
      </c>
      <c r="BT249" s="11">
        <v>813.21713906377374</v>
      </c>
      <c r="BU249" s="10">
        <v>249</v>
      </c>
    </row>
    <row r="250" spans="1:73" s="10" customFormat="1" x14ac:dyDescent="0.45">
      <c r="A250" s="10" t="s">
        <v>33</v>
      </c>
      <c r="D250" s="10" t="s">
        <v>33</v>
      </c>
      <c r="E250" s="10">
        <v>249</v>
      </c>
      <c r="F250" s="10">
        <v>254</v>
      </c>
      <c r="H250" s="10">
        <v>99</v>
      </c>
      <c r="J250" s="10" t="s">
        <v>33</v>
      </c>
      <c r="K250" s="10" t="s">
        <v>125</v>
      </c>
      <c r="L250" s="10" t="s">
        <v>33</v>
      </c>
      <c r="M250" s="10">
        <v>3.4641016151377544</v>
      </c>
      <c r="N250" s="10">
        <v>3.4641016151377544</v>
      </c>
      <c r="T250" s="10">
        <v>0</v>
      </c>
      <c r="W250" s="10">
        <v>0</v>
      </c>
      <c r="X250" s="10">
        <v>0</v>
      </c>
      <c r="Y250" s="10">
        <v>0</v>
      </c>
      <c r="AB250" s="10">
        <v>0</v>
      </c>
      <c r="AC250" s="10">
        <v>0</v>
      </c>
      <c r="AD250" s="10">
        <v>0</v>
      </c>
      <c r="AE250" s="10">
        <v>0</v>
      </c>
      <c r="AH250" s="10">
        <v>1</v>
      </c>
      <c r="AJ250" s="10">
        <v>1</v>
      </c>
      <c r="AK250" s="10">
        <v>3.4641016151377544</v>
      </c>
      <c r="AL250" s="10">
        <v>0</v>
      </c>
      <c r="AM250" s="10">
        <v>0</v>
      </c>
      <c r="AN250" s="10">
        <v>0</v>
      </c>
      <c r="AO250" s="10">
        <v>0</v>
      </c>
      <c r="AQ250" s="10">
        <v>9.556679494587998</v>
      </c>
      <c r="AR250" s="10">
        <v>23.545186145427518</v>
      </c>
      <c r="AS250" s="10">
        <v>37.402371412580116</v>
      </c>
      <c r="AT250" s="10">
        <v>224.58196812281795</v>
      </c>
      <c r="AU250" s="10">
        <v>122.75610585342481</v>
      </c>
      <c r="AV250" s="10">
        <v>322.53987811354841</v>
      </c>
      <c r="AW250" s="10">
        <v>669.87795208979117</v>
      </c>
      <c r="AX250" s="10" t="s">
        <v>33</v>
      </c>
      <c r="AY250" s="10" t="s">
        <v>33</v>
      </c>
      <c r="AZ250" s="10" t="s">
        <v>33</v>
      </c>
      <c r="BA250" s="10" t="s">
        <v>33</v>
      </c>
      <c r="BB250" s="10">
        <v>249</v>
      </c>
      <c r="BC250" s="10">
        <v>254</v>
      </c>
      <c r="BE250" s="10" t="s">
        <v>124</v>
      </c>
      <c r="BF250" s="10" t="s">
        <v>125</v>
      </c>
      <c r="BG250" s="10">
        <v>37.402371412580116</v>
      </c>
      <c r="BH250" s="10">
        <v>140327.92712756232</v>
      </c>
      <c r="BI250" s="10">
        <v>250</v>
      </c>
      <c r="BJ250" s="10" t="s">
        <v>33</v>
      </c>
      <c r="BL250" s="10" t="s">
        <v>33</v>
      </c>
      <c r="BM250" s="10" t="s">
        <v>33</v>
      </c>
      <c r="BP250" s="10" t="s">
        <v>33</v>
      </c>
      <c r="BQ250" s="10" t="s">
        <v>33</v>
      </c>
      <c r="BR250" s="10" t="s">
        <v>33</v>
      </c>
      <c r="BS250" s="11" t="s">
        <v>33</v>
      </c>
      <c r="BT250" s="11" t="s">
        <v>33</v>
      </c>
      <c r="BU250" s="10">
        <v>250</v>
      </c>
    </row>
    <row r="251" spans="1:73" s="10" customFormat="1" x14ac:dyDescent="0.45">
      <c r="A251" s="10" t="s">
        <v>33</v>
      </c>
      <c r="D251" s="10" t="s">
        <v>33</v>
      </c>
      <c r="E251" s="10">
        <v>249</v>
      </c>
      <c r="F251" s="10">
        <v>45</v>
      </c>
      <c r="H251" s="10">
        <v>22</v>
      </c>
      <c r="J251" s="10" t="s">
        <v>33</v>
      </c>
      <c r="K251" s="10" t="s">
        <v>52</v>
      </c>
      <c r="L251" s="10" t="s">
        <v>33</v>
      </c>
      <c r="M251" s="10">
        <v>0.14142135623730953</v>
      </c>
      <c r="N251" s="10">
        <v>0.14142135623730953</v>
      </c>
      <c r="T251" s="10">
        <v>0</v>
      </c>
      <c r="W251" s="10">
        <v>0</v>
      </c>
      <c r="X251" s="10">
        <v>0</v>
      </c>
      <c r="Y251" s="10">
        <v>0</v>
      </c>
      <c r="AB251" s="10">
        <v>0</v>
      </c>
      <c r="AC251" s="10">
        <v>0</v>
      </c>
      <c r="AD251" s="10">
        <v>0</v>
      </c>
      <c r="AE251" s="10">
        <v>0</v>
      </c>
      <c r="AH251" s="10">
        <v>1</v>
      </c>
      <c r="AJ251" s="10">
        <v>1</v>
      </c>
      <c r="AK251" s="10">
        <v>0.14142135623730953</v>
      </c>
      <c r="AL251" s="10">
        <v>0</v>
      </c>
      <c r="AM251" s="10">
        <v>0</v>
      </c>
      <c r="AN251" s="10">
        <v>0</v>
      </c>
      <c r="AO251" s="10">
        <v>0</v>
      </c>
      <c r="AQ251" s="10">
        <v>0</v>
      </c>
      <c r="AR251" s="10">
        <v>0.51204904908604953</v>
      </c>
      <c r="AS251" s="10">
        <v>0.51204904908604953</v>
      </c>
      <c r="AT251" s="10">
        <v>0</v>
      </c>
      <c r="AU251" s="10">
        <v>0</v>
      </c>
      <c r="AV251" s="10">
        <v>6.8539806488173456</v>
      </c>
      <c r="AW251" s="10">
        <v>6.8539806488173456</v>
      </c>
      <c r="AX251" s="10" t="s">
        <v>33</v>
      </c>
      <c r="AY251" s="10" t="s">
        <v>33</v>
      </c>
      <c r="AZ251" s="10" t="s">
        <v>33</v>
      </c>
      <c r="BA251" s="10" t="s">
        <v>33</v>
      </c>
      <c r="BB251" s="10">
        <v>249</v>
      </c>
      <c r="BC251" s="10">
        <v>45</v>
      </c>
      <c r="BE251" s="10" t="s">
        <v>124</v>
      </c>
      <c r="BF251" s="10" t="s">
        <v>2002</v>
      </c>
      <c r="BG251" s="10">
        <v>0.51204904908604953</v>
      </c>
      <c r="BH251" s="10">
        <v>525.80206926704568</v>
      </c>
      <c r="BI251" s="10">
        <v>251</v>
      </c>
      <c r="BJ251" s="10" t="s">
        <v>33</v>
      </c>
      <c r="BL251" s="10" t="s">
        <v>33</v>
      </c>
      <c r="BM251" s="10" t="s">
        <v>33</v>
      </c>
      <c r="BP251" s="10" t="s">
        <v>33</v>
      </c>
      <c r="BQ251" s="10" t="s">
        <v>33</v>
      </c>
      <c r="BR251" s="10" t="s">
        <v>33</v>
      </c>
      <c r="BS251" s="11" t="s">
        <v>33</v>
      </c>
      <c r="BT251" s="11" t="s">
        <v>33</v>
      </c>
      <c r="BU251" s="10">
        <v>251</v>
      </c>
    </row>
    <row r="252" spans="1:73" s="10" customFormat="1" x14ac:dyDescent="0.45">
      <c r="A252" s="10" t="s">
        <v>33</v>
      </c>
      <c r="D252" s="10" t="s">
        <v>33</v>
      </c>
      <c r="E252" s="10">
        <v>249</v>
      </c>
      <c r="F252" s="10">
        <v>24</v>
      </c>
      <c r="H252" s="10">
        <v>11</v>
      </c>
      <c r="J252" s="10" t="s">
        <v>33</v>
      </c>
      <c r="K252" s="10" t="s">
        <v>42</v>
      </c>
      <c r="L252" s="10" t="s">
        <v>33</v>
      </c>
      <c r="M252" s="10">
        <v>3.872983346207417</v>
      </c>
      <c r="N252" s="10">
        <v>3.872983346207417</v>
      </c>
      <c r="T252" s="10">
        <v>0</v>
      </c>
      <c r="W252" s="10">
        <v>0</v>
      </c>
      <c r="X252" s="10">
        <v>0</v>
      </c>
      <c r="Y252" s="10">
        <v>0</v>
      </c>
      <c r="AB252" s="10">
        <v>0</v>
      </c>
      <c r="AC252" s="10">
        <v>0</v>
      </c>
      <c r="AD252" s="10">
        <v>0</v>
      </c>
      <c r="AE252" s="10">
        <v>0</v>
      </c>
      <c r="AH252" s="10">
        <v>1</v>
      </c>
      <c r="AJ252" s="10">
        <v>1</v>
      </c>
      <c r="AK252" s="10">
        <v>3.872983346207417</v>
      </c>
      <c r="AL252" s="10">
        <v>0</v>
      </c>
      <c r="AM252" s="10">
        <v>0</v>
      </c>
      <c r="AN252" s="10">
        <v>0</v>
      </c>
      <c r="AO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3.872983346207417</v>
      </c>
      <c r="AW252" s="10">
        <v>3.872983346207417</v>
      </c>
      <c r="AX252" s="10" t="s">
        <v>33</v>
      </c>
      <c r="AY252" s="10" t="s">
        <v>33</v>
      </c>
      <c r="AZ252" s="10" t="s">
        <v>33</v>
      </c>
      <c r="BA252" s="10" t="s">
        <v>33</v>
      </c>
      <c r="BB252" s="10">
        <v>249</v>
      </c>
      <c r="BC252" s="10">
        <v>24</v>
      </c>
      <c r="BE252" s="10" t="s">
        <v>124</v>
      </c>
      <c r="BF252" s="10" t="s">
        <v>2003</v>
      </c>
      <c r="BG252" s="10">
        <v>0</v>
      </c>
      <c r="BH252" s="10">
        <v>574.26451469681899</v>
      </c>
      <c r="BI252" s="10">
        <v>252</v>
      </c>
      <c r="BJ252" s="10" t="s">
        <v>33</v>
      </c>
      <c r="BL252" s="10" t="s">
        <v>33</v>
      </c>
      <c r="BM252" s="10" t="s">
        <v>33</v>
      </c>
      <c r="BP252" s="10" t="s">
        <v>33</v>
      </c>
      <c r="BQ252" s="10" t="s">
        <v>33</v>
      </c>
      <c r="BR252" s="10" t="s">
        <v>33</v>
      </c>
      <c r="BS252" s="11" t="s">
        <v>33</v>
      </c>
      <c r="BT252" s="11" t="s">
        <v>33</v>
      </c>
      <c r="BU252" s="10">
        <v>252</v>
      </c>
    </row>
    <row r="253" spans="1:73" s="10" customFormat="1" x14ac:dyDescent="0.45">
      <c r="A253" s="10" t="s">
        <v>33</v>
      </c>
      <c r="D253" s="10" t="s">
        <v>33</v>
      </c>
      <c r="E253" s="10">
        <v>249</v>
      </c>
      <c r="F253" s="10">
        <v>78</v>
      </c>
      <c r="H253" s="10">
        <v>33</v>
      </c>
      <c r="J253" s="10" t="s">
        <v>33</v>
      </c>
      <c r="K253" s="10" t="s">
        <v>63</v>
      </c>
      <c r="L253" s="10" t="s">
        <v>33</v>
      </c>
      <c r="M253" s="10">
        <v>2.4494897427831779</v>
      </c>
      <c r="N253" s="10">
        <v>2.4494897427831779</v>
      </c>
      <c r="T253" s="10">
        <v>0</v>
      </c>
      <c r="W253" s="10">
        <v>0</v>
      </c>
      <c r="X253" s="10">
        <v>0</v>
      </c>
      <c r="Y253" s="10">
        <v>0</v>
      </c>
      <c r="AB253" s="10">
        <v>0</v>
      </c>
      <c r="AC253" s="10">
        <v>0</v>
      </c>
      <c r="AD253" s="10">
        <v>0</v>
      </c>
      <c r="AE253" s="10">
        <v>0</v>
      </c>
      <c r="AH253" s="10">
        <v>1</v>
      </c>
      <c r="AJ253" s="10">
        <v>1</v>
      </c>
      <c r="AK253" s="10">
        <v>2.4494897427831779</v>
      </c>
      <c r="AL253" s="10">
        <v>0</v>
      </c>
      <c r="AM253" s="10">
        <v>0</v>
      </c>
      <c r="AN253" s="10">
        <v>0</v>
      </c>
      <c r="AO253" s="10">
        <v>0</v>
      </c>
      <c r="AQ253" s="10">
        <v>0</v>
      </c>
      <c r="AR253" s="10">
        <v>3.2358328077439809</v>
      </c>
      <c r="AS253" s="10">
        <v>3.2358328077439809</v>
      </c>
      <c r="AT253" s="10">
        <v>0</v>
      </c>
      <c r="AU253" s="10">
        <v>0</v>
      </c>
      <c r="AV253" s="10">
        <v>40.636614473224036</v>
      </c>
      <c r="AW253" s="10">
        <v>40.636614473224036</v>
      </c>
      <c r="AX253" s="10" t="s">
        <v>33</v>
      </c>
      <c r="AY253" s="10" t="s">
        <v>33</v>
      </c>
      <c r="AZ253" s="10" t="s">
        <v>33</v>
      </c>
      <c r="BA253" s="10" t="s">
        <v>33</v>
      </c>
      <c r="BB253" s="10">
        <v>249</v>
      </c>
      <c r="BC253" s="10">
        <v>78</v>
      </c>
      <c r="BE253" s="10" t="s">
        <v>124</v>
      </c>
      <c r="BF253" s="10" t="s">
        <v>2004</v>
      </c>
      <c r="BG253" s="10">
        <v>3.2358328077439809</v>
      </c>
      <c r="BH253" s="10">
        <v>2135.9601994925183</v>
      </c>
      <c r="BI253" s="10">
        <v>253</v>
      </c>
      <c r="BJ253" s="10" t="s">
        <v>33</v>
      </c>
      <c r="BL253" s="10" t="s">
        <v>33</v>
      </c>
      <c r="BM253" s="10" t="s">
        <v>33</v>
      </c>
      <c r="BP253" s="10" t="s">
        <v>33</v>
      </c>
      <c r="BQ253" s="10" t="s">
        <v>33</v>
      </c>
      <c r="BR253" s="10" t="s">
        <v>33</v>
      </c>
      <c r="BS253" s="11" t="s">
        <v>33</v>
      </c>
      <c r="BT253" s="11" t="s">
        <v>33</v>
      </c>
      <c r="BU253" s="10">
        <v>253</v>
      </c>
    </row>
    <row r="254" spans="1:73" s="10" customFormat="1" x14ac:dyDescent="0.45">
      <c r="A254" s="10">
        <v>99</v>
      </c>
      <c r="D254" s="10">
        <v>259</v>
      </c>
      <c r="E254" s="10" t="s">
        <v>33</v>
      </c>
      <c r="F254" s="10">
        <v>250</v>
      </c>
      <c r="H254" s="10" t="s">
        <v>33</v>
      </c>
      <c r="J254" s="10" t="s">
        <v>125</v>
      </c>
      <c r="K254" s="10">
        <v>0</v>
      </c>
      <c r="L254" s="10">
        <v>1</v>
      </c>
      <c r="M254" s="10" t="s">
        <v>33</v>
      </c>
      <c r="N254" s="10">
        <v>1</v>
      </c>
      <c r="T254" s="10">
        <v>0.70710678118654757</v>
      </c>
      <c r="W254" s="10">
        <v>2.5401208632661558</v>
      </c>
      <c r="X254" s="10" t="s">
        <v>35</v>
      </c>
      <c r="Y254" s="10">
        <v>0.2449489742783178</v>
      </c>
      <c r="AB254" s="10">
        <v>29.388977933912571</v>
      </c>
      <c r="AC254" s="10">
        <v>0</v>
      </c>
      <c r="AD254" s="10">
        <v>0</v>
      </c>
      <c r="AE254" s="10">
        <v>0</v>
      </c>
      <c r="AH254" s="10">
        <v>1</v>
      </c>
      <c r="AJ254" s="10">
        <v>1</v>
      </c>
      <c r="AK254" s="10">
        <v>1</v>
      </c>
      <c r="AL254" s="10">
        <v>0.70710678118654757</v>
      </c>
      <c r="AM254" s="10">
        <v>2.5401208632661558</v>
      </c>
      <c r="AN254" s="10">
        <v>0</v>
      </c>
      <c r="AO254" s="10">
        <v>0</v>
      </c>
      <c r="AQ254" s="10">
        <v>2.7587757393796788</v>
      </c>
      <c r="AR254" s="10">
        <v>6.7969097795912123</v>
      </c>
      <c r="AS254" s="10">
        <v>10.797134601691747</v>
      </c>
      <c r="AT254" s="10">
        <v>64.831229875422451</v>
      </c>
      <c r="AU254" s="10">
        <v>35.436635379572508</v>
      </c>
      <c r="AV254" s="10">
        <v>93.109242726623137</v>
      </c>
      <c r="AW254" s="10">
        <v>193.37710798161811</v>
      </c>
      <c r="AX254" s="10">
        <v>3.4641016151377544</v>
      </c>
      <c r="AY254" s="10">
        <v>20.27939109252474</v>
      </c>
      <c r="AZ254" s="10" t="s">
        <v>33</v>
      </c>
      <c r="BA254" s="10">
        <v>259</v>
      </c>
      <c r="BB254" s="10" t="s">
        <v>33</v>
      </c>
      <c r="BC254" s="10">
        <v>250</v>
      </c>
      <c r="BE254" s="10" t="s">
        <v>33</v>
      </c>
      <c r="BF254" s="10" t="s">
        <v>33</v>
      </c>
      <c r="BG254" s="10" t="s">
        <v>33</v>
      </c>
      <c r="BH254" s="10" t="s">
        <v>33</v>
      </c>
      <c r="BI254" s="10" t="s">
        <v>33</v>
      </c>
      <c r="BJ254" s="10" t="s">
        <v>33</v>
      </c>
      <c r="BL254" s="10" t="s">
        <v>33</v>
      </c>
      <c r="BM254" s="10" t="s">
        <v>33</v>
      </c>
      <c r="BP254" s="10" t="s">
        <v>33</v>
      </c>
      <c r="BQ254" s="10">
        <v>0</v>
      </c>
      <c r="BR254" s="10" t="s">
        <v>125</v>
      </c>
      <c r="BS254" s="11">
        <v>10.797134601691747</v>
      </c>
      <c r="BT254" s="11">
        <v>193.37710798161811</v>
      </c>
      <c r="BU254" s="10">
        <v>254</v>
      </c>
    </row>
    <row r="255" spans="1:73" s="10" customFormat="1" x14ac:dyDescent="0.45">
      <c r="A255" s="10" t="s">
        <v>33</v>
      </c>
      <c r="D255" s="10" t="s">
        <v>33</v>
      </c>
      <c r="E255" s="10">
        <v>254</v>
      </c>
      <c r="F255" s="10">
        <v>135</v>
      </c>
      <c r="H255" s="10">
        <v>58</v>
      </c>
      <c r="J255" s="10" t="s">
        <v>33</v>
      </c>
      <c r="K255" s="10" t="s">
        <v>90</v>
      </c>
      <c r="L255" s="10" t="s">
        <v>33</v>
      </c>
      <c r="M255" s="10">
        <v>4.8989794855663558</v>
      </c>
      <c r="N255" s="10">
        <v>4.8989794855663558</v>
      </c>
      <c r="T255" s="10">
        <v>0</v>
      </c>
      <c r="W255" s="10">
        <v>0</v>
      </c>
      <c r="X255" s="10">
        <v>0</v>
      </c>
      <c r="Y255" s="10">
        <v>0</v>
      </c>
      <c r="AB255" s="10">
        <v>0</v>
      </c>
      <c r="AC255" s="10">
        <v>0</v>
      </c>
      <c r="AD255" s="10">
        <v>0</v>
      </c>
      <c r="AE255" s="10">
        <v>0</v>
      </c>
      <c r="AH255" s="10">
        <v>1</v>
      </c>
      <c r="AJ255" s="10">
        <v>1</v>
      </c>
      <c r="AK255" s="10">
        <v>4.8989794855663558</v>
      </c>
      <c r="AL255" s="10">
        <v>0</v>
      </c>
      <c r="AM255" s="10">
        <v>0</v>
      </c>
      <c r="AN255" s="10">
        <v>0</v>
      </c>
      <c r="AO255" s="10">
        <v>0</v>
      </c>
      <c r="AQ255" s="10">
        <v>0.21082836452295092</v>
      </c>
      <c r="AR255" s="10">
        <v>1.4658213776337292</v>
      </c>
      <c r="AS255" s="10">
        <v>1.7715225061920081</v>
      </c>
      <c r="AT255" s="10">
        <v>4.954466566289347</v>
      </c>
      <c r="AU255" s="10">
        <v>5.4458219469183424</v>
      </c>
      <c r="AV255" s="10">
        <v>45.28511517481622</v>
      </c>
      <c r="AW255" s="10">
        <v>55.685403688023911</v>
      </c>
      <c r="AX255" s="10" t="s">
        <v>33</v>
      </c>
      <c r="AY255" s="10" t="s">
        <v>33</v>
      </c>
      <c r="AZ255" s="10" t="s">
        <v>33</v>
      </c>
      <c r="BA255" s="10" t="s">
        <v>33</v>
      </c>
      <c r="BB255" s="10">
        <v>254</v>
      </c>
      <c r="BC255" s="10">
        <v>135</v>
      </c>
      <c r="BE255" s="10" t="s">
        <v>125</v>
      </c>
      <c r="BF255" s="10" t="s">
        <v>2005</v>
      </c>
      <c r="BG255" s="10">
        <v>6.1367339749526177</v>
      </c>
      <c r="BH255" s="10">
        <v>5738.8833599999989</v>
      </c>
      <c r="BI255" s="10">
        <v>255</v>
      </c>
      <c r="BJ255" s="10" t="s">
        <v>33</v>
      </c>
      <c r="BL255" s="10" t="s">
        <v>33</v>
      </c>
      <c r="BM255" s="10" t="s">
        <v>33</v>
      </c>
      <c r="BP255" s="10" t="s">
        <v>33</v>
      </c>
      <c r="BQ255" s="10" t="s">
        <v>33</v>
      </c>
      <c r="BR255" s="10" t="s">
        <v>33</v>
      </c>
      <c r="BS255" s="11" t="s">
        <v>33</v>
      </c>
      <c r="BT255" s="11" t="s">
        <v>33</v>
      </c>
      <c r="BU255" s="10">
        <v>255</v>
      </c>
    </row>
    <row r="256" spans="1:73" s="10" customFormat="1" x14ac:dyDescent="0.45">
      <c r="A256" s="10" t="s">
        <v>33</v>
      </c>
      <c r="D256" s="10" t="s">
        <v>33</v>
      </c>
      <c r="E256" s="10">
        <v>254</v>
      </c>
      <c r="F256" s="10">
        <v>24</v>
      </c>
      <c r="H256" s="10">
        <v>11</v>
      </c>
      <c r="J256" s="10" t="s">
        <v>33</v>
      </c>
      <c r="K256" s="10" t="s">
        <v>42</v>
      </c>
      <c r="L256" s="10" t="s">
        <v>33</v>
      </c>
      <c r="M256" s="10">
        <v>12.24744871391589</v>
      </c>
      <c r="N256" s="10">
        <v>12.24744871391589</v>
      </c>
      <c r="T256" s="10">
        <v>0</v>
      </c>
      <c r="W256" s="10">
        <v>0</v>
      </c>
      <c r="X256" s="10">
        <v>0</v>
      </c>
      <c r="Y256" s="10">
        <v>0</v>
      </c>
      <c r="AB256" s="10">
        <v>0</v>
      </c>
      <c r="AC256" s="10">
        <v>0</v>
      </c>
      <c r="AD256" s="10">
        <v>0</v>
      </c>
      <c r="AE256" s="10">
        <v>0</v>
      </c>
      <c r="AH256" s="10">
        <v>1</v>
      </c>
      <c r="AJ256" s="10">
        <v>1</v>
      </c>
      <c r="AK256" s="10">
        <v>12.24744871391589</v>
      </c>
      <c r="AL256" s="10">
        <v>0</v>
      </c>
      <c r="AM256" s="10">
        <v>0</v>
      </c>
      <c r="AN256" s="10">
        <v>0</v>
      </c>
      <c r="AO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12.24744871391589</v>
      </c>
      <c r="AW256" s="10">
        <v>12.24744871391589</v>
      </c>
      <c r="AX256" s="10" t="s">
        <v>33</v>
      </c>
      <c r="AY256" s="10" t="s">
        <v>33</v>
      </c>
      <c r="AZ256" s="10" t="s">
        <v>33</v>
      </c>
      <c r="BA256" s="10" t="s">
        <v>33</v>
      </c>
      <c r="BB256" s="10">
        <v>254</v>
      </c>
      <c r="BC256" s="10">
        <v>24</v>
      </c>
      <c r="BE256" s="10" t="s">
        <v>125</v>
      </c>
      <c r="BF256" s="10" t="s">
        <v>2006</v>
      </c>
      <c r="BG256" s="10">
        <v>0</v>
      </c>
      <c r="BH256" s="10">
        <v>359.94</v>
      </c>
      <c r="BI256" s="10">
        <v>256</v>
      </c>
      <c r="BJ256" s="10" t="s">
        <v>33</v>
      </c>
      <c r="BL256" s="10" t="s">
        <v>33</v>
      </c>
      <c r="BM256" s="10" t="s">
        <v>33</v>
      </c>
      <c r="BP256" s="10" t="s">
        <v>33</v>
      </c>
      <c r="BQ256" s="10" t="s">
        <v>33</v>
      </c>
      <c r="BR256" s="10" t="s">
        <v>33</v>
      </c>
      <c r="BS256" s="11" t="s">
        <v>33</v>
      </c>
      <c r="BT256" s="11" t="s">
        <v>33</v>
      </c>
      <c r="BU256" s="10">
        <v>256</v>
      </c>
    </row>
    <row r="257" spans="1:73" s="10" customFormat="1" x14ac:dyDescent="0.45">
      <c r="A257" s="10" t="s">
        <v>33</v>
      </c>
      <c r="D257" s="10" t="s">
        <v>33</v>
      </c>
      <c r="E257" s="10">
        <v>254</v>
      </c>
      <c r="F257" s="10">
        <v>45</v>
      </c>
      <c r="H257" s="10">
        <v>22</v>
      </c>
      <c r="J257" s="10" t="s">
        <v>33</v>
      </c>
      <c r="K257" s="10" t="s">
        <v>52</v>
      </c>
      <c r="L257" s="10" t="s">
        <v>33</v>
      </c>
      <c r="M257" s="10">
        <v>4.2426406871192861E-2</v>
      </c>
      <c r="N257" s="10">
        <v>4.2426406871192861E-2</v>
      </c>
      <c r="T257" s="10">
        <v>0</v>
      </c>
      <c r="W257" s="10">
        <v>0</v>
      </c>
      <c r="X257" s="10">
        <v>0</v>
      </c>
      <c r="Y257" s="10">
        <v>0</v>
      </c>
      <c r="AB257" s="10">
        <v>0</v>
      </c>
      <c r="AC257" s="10">
        <v>0</v>
      </c>
      <c r="AD257" s="10">
        <v>0</v>
      </c>
      <c r="AE257" s="10">
        <v>0</v>
      </c>
      <c r="AH257" s="10">
        <v>1</v>
      </c>
      <c r="AJ257" s="10">
        <v>1</v>
      </c>
      <c r="AK257" s="10">
        <v>4.2426406871192861E-2</v>
      </c>
      <c r="AL257" s="10">
        <v>0</v>
      </c>
      <c r="AM257" s="10">
        <v>0</v>
      </c>
      <c r="AN257" s="10">
        <v>0</v>
      </c>
      <c r="AO257" s="10">
        <v>0</v>
      </c>
      <c r="AQ257" s="10">
        <v>0</v>
      </c>
      <c r="AR257" s="10">
        <v>0.15361471472581487</v>
      </c>
      <c r="AS257" s="10">
        <v>0.15361471472581487</v>
      </c>
      <c r="AT257" s="10">
        <v>0</v>
      </c>
      <c r="AU257" s="10">
        <v>0</v>
      </c>
      <c r="AV257" s="10">
        <v>2.056194194645204</v>
      </c>
      <c r="AW257" s="10">
        <v>2.056194194645204</v>
      </c>
      <c r="AX257" s="10" t="s">
        <v>33</v>
      </c>
      <c r="AY257" s="10" t="s">
        <v>33</v>
      </c>
      <c r="AZ257" s="10" t="s">
        <v>33</v>
      </c>
      <c r="BA257" s="10" t="s">
        <v>33</v>
      </c>
      <c r="BB257" s="10">
        <v>254</v>
      </c>
      <c r="BC257" s="10">
        <v>45</v>
      </c>
      <c r="BE257" s="10" t="s">
        <v>125</v>
      </c>
      <c r="BF257" s="10" t="s">
        <v>2007</v>
      </c>
      <c r="BG257" s="10">
        <v>0.53213698139062071</v>
      </c>
      <c r="BH257" s="10">
        <v>31.265233538968541</v>
      </c>
      <c r="BI257" s="10">
        <v>257</v>
      </c>
      <c r="BJ257" s="10" t="s">
        <v>33</v>
      </c>
      <c r="BL257" s="10" t="s">
        <v>33</v>
      </c>
      <c r="BM257" s="10" t="s">
        <v>33</v>
      </c>
      <c r="BP257" s="10" t="s">
        <v>33</v>
      </c>
      <c r="BQ257" s="10" t="s">
        <v>33</v>
      </c>
      <c r="BR257" s="10" t="s">
        <v>33</v>
      </c>
      <c r="BS257" s="11" t="s">
        <v>33</v>
      </c>
      <c r="BT257" s="11" t="s">
        <v>33</v>
      </c>
      <c r="BU257" s="10">
        <v>257</v>
      </c>
    </row>
    <row r="258" spans="1:73" s="10" customFormat="1" x14ac:dyDescent="0.45">
      <c r="A258" s="10" t="s">
        <v>33</v>
      </c>
      <c r="D258" s="10" t="s">
        <v>33</v>
      </c>
      <c r="E258" s="10">
        <v>254</v>
      </c>
      <c r="F258" s="10">
        <v>155</v>
      </c>
      <c r="H258" s="10">
        <v>64</v>
      </c>
      <c r="J258" s="10" t="s">
        <v>33</v>
      </c>
      <c r="K258" s="10" t="s">
        <v>95</v>
      </c>
      <c r="L258" s="10" t="s">
        <v>33</v>
      </c>
      <c r="M258" s="10">
        <v>2.4494897427831779</v>
      </c>
      <c r="N258" s="10">
        <v>2.4494897427831779</v>
      </c>
      <c r="T258" s="10">
        <v>0</v>
      </c>
      <c r="W258" s="10">
        <v>0</v>
      </c>
      <c r="X258" s="10">
        <v>0</v>
      </c>
      <c r="Y258" s="10">
        <v>0</v>
      </c>
      <c r="AB258" s="10">
        <v>0</v>
      </c>
      <c r="AC258" s="10">
        <v>0</v>
      </c>
      <c r="AD258" s="10">
        <v>0</v>
      </c>
      <c r="AE258" s="10">
        <v>0</v>
      </c>
      <c r="AH258" s="10">
        <v>1</v>
      </c>
      <c r="AJ258" s="10">
        <v>1</v>
      </c>
      <c r="AK258" s="10">
        <v>2.4494897427831779</v>
      </c>
      <c r="AL258" s="10">
        <v>0</v>
      </c>
      <c r="AM258" s="10">
        <v>0</v>
      </c>
      <c r="AN258" s="10">
        <v>0</v>
      </c>
      <c r="AO258" s="10">
        <v>0</v>
      </c>
      <c r="AQ258" s="10">
        <v>1.8408405936701806</v>
      </c>
      <c r="AR258" s="10">
        <v>2.6373528239655122</v>
      </c>
      <c r="AS258" s="10">
        <v>5.3065716847872739</v>
      </c>
      <c r="AT258" s="10">
        <v>43.259753951249245</v>
      </c>
      <c r="AU258" s="10">
        <v>0.60183549874159326</v>
      </c>
      <c r="AV258" s="10">
        <v>33.520484643245815</v>
      </c>
      <c r="AW258" s="10">
        <v>77.382074093236653</v>
      </c>
      <c r="AX258" s="10" t="s">
        <v>33</v>
      </c>
      <c r="AY258" s="10" t="s">
        <v>33</v>
      </c>
      <c r="AZ258" s="10" t="s">
        <v>33</v>
      </c>
      <c r="BA258" s="10" t="s">
        <v>33</v>
      </c>
      <c r="BB258" s="10">
        <v>254</v>
      </c>
      <c r="BC258" s="10">
        <v>155</v>
      </c>
      <c r="BE258" s="10" t="s">
        <v>125</v>
      </c>
      <c r="BF258" s="10" t="s">
        <v>2008</v>
      </c>
      <c r="BG258" s="10">
        <v>18.38250354411587</v>
      </c>
      <c r="BH258" s="10">
        <v>376.20928799999996</v>
      </c>
      <c r="BI258" s="10">
        <v>258</v>
      </c>
      <c r="BJ258" s="10" t="s">
        <v>33</v>
      </c>
      <c r="BL258" s="10" t="s">
        <v>33</v>
      </c>
      <c r="BM258" s="10" t="s">
        <v>33</v>
      </c>
      <c r="BP258" s="10" t="s">
        <v>33</v>
      </c>
      <c r="BQ258" s="10" t="s">
        <v>33</v>
      </c>
      <c r="BR258" s="10" t="s">
        <v>33</v>
      </c>
      <c r="BS258" s="11" t="s">
        <v>33</v>
      </c>
      <c r="BT258" s="11" t="s">
        <v>33</v>
      </c>
      <c r="BU258" s="10">
        <v>258</v>
      </c>
    </row>
    <row r="259" spans="1:73" s="10" customFormat="1" x14ac:dyDescent="0.45">
      <c r="A259" s="10">
        <v>100</v>
      </c>
      <c r="D259" s="10">
        <v>267</v>
      </c>
      <c r="E259" s="10" t="s">
        <v>33</v>
      </c>
      <c r="F259" s="10">
        <v>259</v>
      </c>
      <c r="H259" s="10">
        <v>100</v>
      </c>
      <c r="J259" s="10" t="s">
        <v>126</v>
      </c>
      <c r="K259" s="10">
        <v>3668</v>
      </c>
      <c r="L259" s="10">
        <v>1</v>
      </c>
      <c r="M259" s="10" t="s">
        <v>33</v>
      </c>
      <c r="N259" s="10">
        <v>1</v>
      </c>
      <c r="T259" s="10">
        <v>13.964240043768941</v>
      </c>
      <c r="W259" s="10">
        <v>6.1349747350743025</v>
      </c>
      <c r="X259" s="10" t="s">
        <v>35</v>
      </c>
      <c r="Y259" s="10">
        <v>0.59160797830996159</v>
      </c>
      <c r="AB259" s="10">
        <v>70.9811252376292</v>
      </c>
      <c r="AC259" s="10">
        <v>0.75</v>
      </c>
      <c r="AD259" s="10">
        <v>0</v>
      </c>
      <c r="AE259" s="10">
        <v>0</v>
      </c>
      <c r="AH259" s="10">
        <v>1</v>
      </c>
      <c r="AJ259" s="10">
        <v>1</v>
      </c>
      <c r="AK259" s="10">
        <v>1</v>
      </c>
      <c r="AL259" s="10">
        <v>13.964240043768941</v>
      </c>
      <c r="AM259" s="10">
        <v>6.1349747350743025</v>
      </c>
      <c r="AN259" s="10">
        <v>0.75</v>
      </c>
      <c r="AO259" s="10">
        <v>0</v>
      </c>
      <c r="AQ259" s="10">
        <v>16.270048318595624</v>
      </c>
      <c r="AR259" s="10">
        <v>17.120075271551585</v>
      </c>
      <c r="AS259" s="10">
        <v>40.711645333515236</v>
      </c>
      <c r="AT259" s="10">
        <v>382.34613548699718</v>
      </c>
      <c r="AU259" s="10">
        <v>29.360540639701721</v>
      </c>
      <c r="AV259" s="10">
        <v>594.01485492225765</v>
      </c>
      <c r="AW259" s="10">
        <v>1005.7215310489565</v>
      </c>
      <c r="AX259" s="10">
        <v>1</v>
      </c>
      <c r="AY259" s="10">
        <v>175.81206752066365</v>
      </c>
      <c r="AZ259" s="10" t="s">
        <v>33</v>
      </c>
      <c r="BA259" s="10">
        <v>267</v>
      </c>
      <c r="BB259" s="10" t="s">
        <v>33</v>
      </c>
      <c r="BC259" s="10">
        <v>259</v>
      </c>
      <c r="BE259" s="10" t="s">
        <v>33</v>
      </c>
      <c r="BF259" s="10" t="s">
        <v>33</v>
      </c>
      <c r="BG259" s="10" t="s">
        <v>33</v>
      </c>
      <c r="BH259" s="10" t="s">
        <v>33</v>
      </c>
      <c r="BI259" s="10" t="s">
        <v>33</v>
      </c>
      <c r="BJ259" s="10" t="s">
        <v>33</v>
      </c>
      <c r="BL259" s="10" t="s">
        <v>33</v>
      </c>
      <c r="BM259" s="10" t="s">
        <v>33</v>
      </c>
      <c r="BP259" s="10" t="s">
        <v>33</v>
      </c>
      <c r="BQ259" s="10">
        <v>0</v>
      </c>
      <c r="BR259" s="10" t="s">
        <v>33</v>
      </c>
      <c r="BS259" s="11">
        <v>40.711645333515236</v>
      </c>
      <c r="BT259" s="11">
        <v>1005.7215310489565</v>
      </c>
      <c r="BU259" s="10">
        <v>259</v>
      </c>
    </row>
    <row r="260" spans="1:73" s="10" customFormat="1" x14ac:dyDescent="0.45">
      <c r="A260" s="10" t="s">
        <v>33</v>
      </c>
      <c r="D260" s="10" t="s">
        <v>33</v>
      </c>
      <c r="E260" s="10">
        <v>259</v>
      </c>
      <c r="F260" s="10">
        <v>267</v>
      </c>
      <c r="H260" s="10">
        <v>101</v>
      </c>
      <c r="J260" s="10" t="s">
        <v>33</v>
      </c>
      <c r="K260" s="10" t="s">
        <v>127</v>
      </c>
      <c r="L260" s="10" t="s">
        <v>33</v>
      </c>
      <c r="M260" s="10">
        <v>4.4721359549995796</v>
      </c>
      <c r="N260" s="10">
        <v>4.4721359549995796</v>
      </c>
      <c r="T260" s="10">
        <v>0</v>
      </c>
      <c r="W260" s="10">
        <v>0</v>
      </c>
      <c r="X260" s="10">
        <v>0</v>
      </c>
      <c r="Y260" s="10">
        <v>0</v>
      </c>
      <c r="AB260" s="10">
        <v>0</v>
      </c>
      <c r="AC260" s="10">
        <v>0</v>
      </c>
      <c r="AD260" s="10">
        <v>0</v>
      </c>
      <c r="AE260" s="10">
        <v>0</v>
      </c>
      <c r="AH260" s="10">
        <v>1</v>
      </c>
      <c r="AJ260" s="10">
        <v>1</v>
      </c>
      <c r="AK260" s="10">
        <v>4.4721359549995796</v>
      </c>
      <c r="AL260" s="10">
        <v>0</v>
      </c>
      <c r="AM260" s="10">
        <v>0</v>
      </c>
      <c r="AN260" s="10">
        <v>0</v>
      </c>
      <c r="AO260" s="10">
        <v>0</v>
      </c>
      <c r="AQ260" s="10">
        <v>0.79417414523162699</v>
      </c>
      <c r="AR260" s="10">
        <v>2.4123043981440482</v>
      </c>
      <c r="AS260" s="10">
        <v>3.5638569087299072</v>
      </c>
      <c r="AT260" s="10">
        <v>18.663092412943236</v>
      </c>
      <c r="AU260" s="10">
        <v>8.9621971916301906</v>
      </c>
      <c r="AV260" s="10">
        <v>76.76184865823808</v>
      </c>
      <c r="AW260" s="10">
        <v>104.3871382628115</v>
      </c>
      <c r="AX260" s="10" t="s">
        <v>33</v>
      </c>
      <c r="AY260" s="10" t="s">
        <v>33</v>
      </c>
      <c r="AZ260" s="10" t="s">
        <v>33</v>
      </c>
      <c r="BA260" s="10" t="s">
        <v>33</v>
      </c>
      <c r="BB260" s="10">
        <v>259</v>
      </c>
      <c r="BC260" s="10">
        <v>267</v>
      </c>
      <c r="BE260" s="10" t="s">
        <v>126</v>
      </c>
      <c r="BF260" s="10" t="s">
        <v>2009</v>
      </c>
      <c r="BG260" s="10">
        <v>3.5638569087299072</v>
      </c>
      <c r="BH260" s="10">
        <v>2512.1424988383355</v>
      </c>
      <c r="BI260" s="10">
        <v>260</v>
      </c>
      <c r="BJ260" s="10" t="s">
        <v>33</v>
      </c>
      <c r="BL260" s="10" t="s">
        <v>33</v>
      </c>
      <c r="BM260" s="10" t="s">
        <v>33</v>
      </c>
      <c r="BP260" s="10" t="s">
        <v>33</v>
      </c>
      <c r="BQ260" s="10" t="s">
        <v>33</v>
      </c>
      <c r="BR260" s="10" t="s">
        <v>33</v>
      </c>
      <c r="BS260" s="11" t="s">
        <v>33</v>
      </c>
      <c r="BT260" s="11" t="s">
        <v>33</v>
      </c>
      <c r="BU260" s="10">
        <v>260</v>
      </c>
    </row>
    <row r="261" spans="1:73" s="10" customFormat="1" x14ac:dyDescent="0.45">
      <c r="A261" s="10" t="s">
        <v>33</v>
      </c>
      <c r="D261" s="10" t="s">
        <v>33</v>
      </c>
      <c r="E261" s="10">
        <v>259</v>
      </c>
      <c r="F261" s="10">
        <v>24</v>
      </c>
      <c r="H261" s="10">
        <v>11</v>
      </c>
      <c r="J261" s="10" t="s">
        <v>33</v>
      </c>
      <c r="K261" s="10" t="s">
        <v>42</v>
      </c>
      <c r="L261" s="10" t="s">
        <v>33</v>
      </c>
      <c r="M261" s="10">
        <v>2.8284271247461903</v>
      </c>
      <c r="N261" s="10">
        <v>2.8284271247461903</v>
      </c>
      <c r="T261" s="10">
        <v>0</v>
      </c>
      <c r="W261" s="10">
        <v>0</v>
      </c>
      <c r="X261" s="10">
        <v>0</v>
      </c>
      <c r="Y261" s="10">
        <v>0</v>
      </c>
      <c r="AB261" s="10">
        <v>0</v>
      </c>
      <c r="AC261" s="10">
        <v>0</v>
      </c>
      <c r="AD261" s="10">
        <v>0</v>
      </c>
      <c r="AE261" s="10">
        <v>0</v>
      </c>
      <c r="AH261" s="10">
        <v>1</v>
      </c>
      <c r="AJ261" s="10">
        <v>1</v>
      </c>
      <c r="AK261" s="10">
        <v>2.8284271247461903</v>
      </c>
      <c r="AL261" s="10">
        <v>0</v>
      </c>
      <c r="AM261" s="10">
        <v>0</v>
      </c>
      <c r="AN261" s="10">
        <v>0</v>
      </c>
      <c r="AO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2.8284271247461903</v>
      </c>
      <c r="AW261" s="10">
        <v>2.8284271247461903</v>
      </c>
      <c r="AX261" s="10" t="s">
        <v>33</v>
      </c>
      <c r="AY261" s="10" t="s">
        <v>33</v>
      </c>
      <c r="AZ261" s="10" t="s">
        <v>33</v>
      </c>
      <c r="BA261" s="10" t="s">
        <v>33</v>
      </c>
      <c r="BB261" s="10">
        <v>259</v>
      </c>
      <c r="BC261" s="10">
        <v>24</v>
      </c>
      <c r="BE261" s="10" t="s">
        <v>126</v>
      </c>
      <c r="BF261" s="10" t="s">
        <v>2010</v>
      </c>
      <c r="BG261" s="10">
        <v>0</v>
      </c>
      <c r="BH261" s="10">
        <v>205.43294810540564</v>
      </c>
      <c r="BI261" s="10">
        <v>261</v>
      </c>
      <c r="BJ261" s="10" t="s">
        <v>33</v>
      </c>
      <c r="BL261" s="10" t="s">
        <v>33</v>
      </c>
      <c r="BM261" s="10" t="s">
        <v>33</v>
      </c>
      <c r="BP261" s="10" t="s">
        <v>33</v>
      </c>
      <c r="BQ261" s="10" t="s">
        <v>33</v>
      </c>
      <c r="BR261" s="10" t="s">
        <v>33</v>
      </c>
      <c r="BS261" s="11" t="s">
        <v>33</v>
      </c>
      <c r="BT261" s="11" t="s">
        <v>33</v>
      </c>
      <c r="BU261" s="10">
        <v>261</v>
      </c>
    </row>
    <row r="262" spans="1:73" s="10" customFormat="1" x14ac:dyDescent="0.45">
      <c r="A262" s="10" t="s">
        <v>33</v>
      </c>
      <c r="D262" s="10" t="s">
        <v>33</v>
      </c>
      <c r="E262" s="10">
        <v>259</v>
      </c>
      <c r="F262" s="10">
        <v>268</v>
      </c>
      <c r="H262" s="10">
        <v>102</v>
      </c>
      <c r="J262" s="10" t="s">
        <v>33</v>
      </c>
      <c r="K262" s="10" t="s">
        <v>128</v>
      </c>
      <c r="L262" s="10" t="s">
        <v>33</v>
      </c>
      <c r="M262" s="10">
        <v>0.14142135623730953</v>
      </c>
      <c r="N262" s="10">
        <v>0.14142135623730953</v>
      </c>
      <c r="T262" s="10">
        <v>0</v>
      </c>
      <c r="W262" s="10">
        <v>0</v>
      </c>
      <c r="X262" s="10">
        <v>0</v>
      </c>
      <c r="Y262" s="10">
        <v>0</v>
      </c>
      <c r="AB262" s="10">
        <v>0</v>
      </c>
      <c r="AC262" s="10">
        <v>0</v>
      </c>
      <c r="AD262" s="10">
        <v>0</v>
      </c>
      <c r="AE262" s="10">
        <v>0</v>
      </c>
      <c r="AH262" s="10">
        <v>1</v>
      </c>
      <c r="AJ262" s="10">
        <v>1</v>
      </c>
      <c r="AK262" s="10">
        <v>0.14142135623730953</v>
      </c>
      <c r="AL262" s="10">
        <v>0</v>
      </c>
      <c r="AM262" s="10">
        <v>0</v>
      </c>
      <c r="AN262" s="10">
        <v>0</v>
      </c>
      <c r="AO262" s="10">
        <v>0</v>
      </c>
      <c r="AQ262" s="10">
        <v>0</v>
      </c>
      <c r="AR262" s="10">
        <v>7.4641978894044421</v>
      </c>
      <c r="AS262" s="10">
        <v>7.4641978894044421</v>
      </c>
      <c r="AT262" s="10">
        <v>0</v>
      </c>
      <c r="AU262" s="10">
        <v>0</v>
      </c>
      <c r="AV262" s="10">
        <v>128.28926702013942</v>
      </c>
      <c r="AW262" s="10">
        <v>128.28926702013942</v>
      </c>
      <c r="AX262" s="10" t="s">
        <v>33</v>
      </c>
      <c r="AY262" s="10" t="s">
        <v>33</v>
      </c>
      <c r="AZ262" s="10" t="s">
        <v>33</v>
      </c>
      <c r="BA262" s="10" t="s">
        <v>33</v>
      </c>
      <c r="BB262" s="10">
        <v>259</v>
      </c>
      <c r="BC262" s="10">
        <v>268</v>
      </c>
      <c r="BE262" s="10" t="s">
        <v>126</v>
      </c>
      <c r="BF262" s="10" t="s">
        <v>2011</v>
      </c>
      <c r="BG262" s="10">
        <v>7.4641978894044421</v>
      </c>
      <c r="BH262" s="10">
        <v>2057.4109752756376</v>
      </c>
      <c r="BI262" s="10">
        <v>262</v>
      </c>
      <c r="BJ262" s="10" t="s">
        <v>33</v>
      </c>
      <c r="BL262" s="10" t="s">
        <v>33</v>
      </c>
      <c r="BM262" s="10" t="s">
        <v>33</v>
      </c>
      <c r="BP262" s="10" t="s">
        <v>33</v>
      </c>
      <c r="BQ262" s="10" t="s">
        <v>33</v>
      </c>
      <c r="BR262" s="10" t="s">
        <v>33</v>
      </c>
      <c r="BS262" s="11" t="s">
        <v>33</v>
      </c>
      <c r="BT262" s="11" t="s">
        <v>33</v>
      </c>
      <c r="BU262" s="10">
        <v>262</v>
      </c>
    </row>
    <row r="263" spans="1:73" s="10" customFormat="1" x14ac:dyDescent="0.45">
      <c r="A263" s="10" t="s">
        <v>33</v>
      </c>
      <c r="D263" s="10" t="s">
        <v>33</v>
      </c>
      <c r="E263" s="10">
        <v>259</v>
      </c>
      <c r="F263" s="10">
        <v>269</v>
      </c>
      <c r="H263" s="10">
        <v>103</v>
      </c>
      <c r="J263" s="10" t="s">
        <v>33</v>
      </c>
      <c r="K263" s="10" t="s">
        <v>129</v>
      </c>
      <c r="L263" s="10" t="s">
        <v>33</v>
      </c>
      <c r="M263" s="10">
        <v>7.1203932475671597E-2</v>
      </c>
      <c r="N263" s="10">
        <v>7.1203932475671597E-2</v>
      </c>
      <c r="T263" s="10">
        <v>0</v>
      </c>
      <c r="W263" s="10">
        <v>0</v>
      </c>
      <c r="X263" s="10">
        <v>0</v>
      </c>
      <c r="Y263" s="10">
        <v>0</v>
      </c>
      <c r="AB263" s="10">
        <v>0</v>
      </c>
      <c r="AC263" s="10">
        <v>0</v>
      </c>
      <c r="AD263" s="10">
        <v>0</v>
      </c>
      <c r="AE263" s="10">
        <v>0</v>
      </c>
      <c r="AH263" s="10">
        <v>1</v>
      </c>
      <c r="AJ263" s="10">
        <v>1</v>
      </c>
      <c r="AK263" s="10">
        <v>7.1203932475671597E-2</v>
      </c>
      <c r="AL263" s="10">
        <v>0</v>
      </c>
      <c r="AM263" s="10">
        <v>0</v>
      </c>
      <c r="AN263" s="10">
        <v>0</v>
      </c>
      <c r="AO263" s="10">
        <v>0</v>
      </c>
      <c r="AQ263" s="10">
        <v>0.48234793220345379</v>
      </c>
      <c r="AR263" s="10">
        <v>26.054753542503693</v>
      </c>
      <c r="AS263" s="10">
        <v>26.7541580441987</v>
      </c>
      <c r="AT263" s="10">
        <v>11.335176406781164</v>
      </c>
      <c r="AU263" s="10">
        <v>1.6992354024421239</v>
      </c>
      <c r="AV263" s="10">
        <v>382.08199248229738</v>
      </c>
      <c r="AW263" s="10">
        <v>395.11640429152067</v>
      </c>
      <c r="AX263" s="10" t="s">
        <v>33</v>
      </c>
      <c r="AY263" s="10" t="s">
        <v>33</v>
      </c>
      <c r="AZ263" s="10" t="s">
        <v>33</v>
      </c>
      <c r="BA263" s="10" t="s">
        <v>33</v>
      </c>
      <c r="BB263" s="10">
        <v>259</v>
      </c>
      <c r="BC263" s="10">
        <v>269</v>
      </c>
      <c r="BE263" s="10" t="s">
        <v>126</v>
      </c>
      <c r="BF263" s="10" t="s">
        <v>2012</v>
      </c>
      <c r="BG263" s="10">
        <v>26.7541580441987</v>
      </c>
      <c r="BH263" s="10">
        <v>62517.231641674662</v>
      </c>
      <c r="BI263" s="10">
        <v>263</v>
      </c>
      <c r="BJ263" s="10" t="s">
        <v>33</v>
      </c>
      <c r="BL263" s="10" t="s">
        <v>33</v>
      </c>
      <c r="BM263" s="10" t="s">
        <v>33</v>
      </c>
      <c r="BP263" s="10" t="s">
        <v>33</v>
      </c>
      <c r="BQ263" s="10" t="s">
        <v>33</v>
      </c>
      <c r="BR263" s="10" t="s">
        <v>33</v>
      </c>
      <c r="BS263" s="11" t="s">
        <v>33</v>
      </c>
      <c r="BT263" s="11" t="s">
        <v>33</v>
      </c>
      <c r="BU263" s="10">
        <v>263</v>
      </c>
    </row>
    <row r="264" spans="1:73" s="10" customFormat="1" x14ac:dyDescent="0.45">
      <c r="A264" s="10" t="s">
        <v>33</v>
      </c>
      <c r="D264" s="10" t="s">
        <v>33</v>
      </c>
      <c r="E264" s="10">
        <v>259</v>
      </c>
      <c r="F264" s="10">
        <v>274</v>
      </c>
      <c r="H264" s="10">
        <v>104</v>
      </c>
      <c r="J264" s="10" t="s">
        <v>33</v>
      </c>
      <c r="K264" s="10" t="s">
        <v>130</v>
      </c>
      <c r="L264" s="10" t="s">
        <v>33</v>
      </c>
      <c r="M264" s="10">
        <v>7.1203932475671597E-2</v>
      </c>
      <c r="N264" s="10">
        <v>7.1203932475671597E-2</v>
      </c>
      <c r="T264" s="10">
        <v>0</v>
      </c>
      <c r="W264" s="10">
        <v>0</v>
      </c>
      <c r="X264" s="10">
        <v>0</v>
      </c>
      <c r="Y264" s="10">
        <v>0</v>
      </c>
      <c r="AB264" s="10">
        <v>0</v>
      </c>
      <c r="AC264" s="10">
        <v>0</v>
      </c>
      <c r="AD264" s="10">
        <v>0</v>
      </c>
      <c r="AE264" s="10">
        <v>0</v>
      </c>
      <c r="AH264" s="10">
        <v>1</v>
      </c>
      <c r="AJ264" s="10">
        <v>1</v>
      </c>
      <c r="AK264" s="10">
        <v>7.1203932475671597E-2</v>
      </c>
      <c r="AL264" s="10">
        <v>0</v>
      </c>
      <c r="AM264" s="10">
        <v>0</v>
      </c>
      <c r="AN264" s="10">
        <v>0</v>
      </c>
      <c r="AO264" s="10">
        <v>0</v>
      </c>
      <c r="AQ264" s="10">
        <v>7.3701336047534177E-2</v>
      </c>
      <c r="AR264" s="10">
        <v>15.072932730656353</v>
      </c>
      <c r="AS264" s="10">
        <v>15.179799667925277</v>
      </c>
      <c r="AT264" s="10">
        <v>1.7319813971170532</v>
      </c>
      <c r="AU264" s="10">
        <v>0.68087163879730184</v>
      </c>
      <c r="AV264" s="10">
        <v>223.39015307740189</v>
      </c>
      <c r="AW264" s="10">
        <v>225.80300611331626</v>
      </c>
      <c r="AX264" s="10" t="s">
        <v>33</v>
      </c>
      <c r="AY264" s="10" t="s">
        <v>33</v>
      </c>
      <c r="AZ264" s="10" t="s">
        <v>33</v>
      </c>
      <c r="BA264" s="10" t="s">
        <v>33</v>
      </c>
      <c r="BB264" s="10">
        <v>259</v>
      </c>
      <c r="BC264" s="10">
        <v>274</v>
      </c>
      <c r="BE264" s="10" t="s">
        <v>126</v>
      </c>
      <c r="BF264" s="10" t="s">
        <v>130</v>
      </c>
      <c r="BG264" s="10">
        <v>15.179799667925277</v>
      </c>
      <c r="BH264" s="10">
        <v>32126.991928114367</v>
      </c>
      <c r="BI264" s="10">
        <v>264</v>
      </c>
      <c r="BJ264" s="10" t="s">
        <v>33</v>
      </c>
      <c r="BL264" s="10" t="s">
        <v>33</v>
      </c>
      <c r="BM264" s="10" t="s">
        <v>33</v>
      </c>
      <c r="BP264" s="10" t="s">
        <v>33</v>
      </c>
      <c r="BQ264" s="10" t="s">
        <v>33</v>
      </c>
      <c r="BR264" s="10" t="s">
        <v>33</v>
      </c>
      <c r="BS264" s="11" t="s">
        <v>33</v>
      </c>
      <c r="BT264" s="11" t="s">
        <v>33</v>
      </c>
      <c r="BU264" s="10">
        <v>264</v>
      </c>
    </row>
    <row r="265" spans="1:73" s="10" customFormat="1" x14ac:dyDescent="0.45">
      <c r="A265" s="10" t="s">
        <v>33</v>
      </c>
      <c r="D265" s="10" t="s">
        <v>33</v>
      </c>
      <c r="E265" s="10">
        <v>259</v>
      </c>
      <c r="F265" s="10">
        <v>279</v>
      </c>
      <c r="H265" s="10">
        <v>105</v>
      </c>
      <c r="J265" s="10" t="s">
        <v>33</v>
      </c>
      <c r="K265" s="10" t="s">
        <v>131</v>
      </c>
      <c r="L265" s="10" t="s">
        <v>33</v>
      </c>
      <c r="M265" s="10">
        <v>0.10285912696499033</v>
      </c>
      <c r="N265" s="10">
        <v>0.10285912696499033</v>
      </c>
      <c r="T265" s="10">
        <v>0</v>
      </c>
      <c r="W265" s="10">
        <v>0</v>
      </c>
      <c r="X265" s="10">
        <v>0</v>
      </c>
      <c r="Y265" s="10">
        <v>0</v>
      </c>
      <c r="AB265" s="10">
        <v>0</v>
      </c>
      <c r="AC265" s="10">
        <v>0</v>
      </c>
      <c r="AD265" s="10">
        <v>0</v>
      </c>
      <c r="AE265" s="10">
        <v>0</v>
      </c>
      <c r="AH265" s="10">
        <v>1</v>
      </c>
      <c r="AJ265" s="10">
        <v>1</v>
      </c>
      <c r="AK265" s="10">
        <v>0.10285912696499033</v>
      </c>
      <c r="AL265" s="10">
        <v>0</v>
      </c>
      <c r="AM265" s="10">
        <v>0</v>
      </c>
      <c r="AN265" s="10">
        <v>0</v>
      </c>
      <c r="AO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23.596434536267292</v>
      </c>
      <c r="AW265" s="10">
        <v>23.596434536267292</v>
      </c>
      <c r="AX265" s="10" t="s">
        <v>33</v>
      </c>
      <c r="AY265" s="10" t="s">
        <v>33</v>
      </c>
      <c r="AZ265" s="10" t="s">
        <v>33</v>
      </c>
      <c r="BA265" s="10" t="s">
        <v>33</v>
      </c>
      <c r="BB265" s="10">
        <v>259</v>
      </c>
      <c r="BC265" s="10">
        <v>279</v>
      </c>
      <c r="BE265" s="10" t="s">
        <v>126</v>
      </c>
      <c r="BF265" s="10" t="s">
        <v>2013</v>
      </c>
      <c r="BG265" s="10">
        <v>0</v>
      </c>
      <c r="BH265" s="10">
        <v>1942.5312401723324</v>
      </c>
      <c r="BI265" s="10">
        <v>265</v>
      </c>
      <c r="BJ265" s="10" t="s">
        <v>33</v>
      </c>
      <c r="BL265" s="10" t="s">
        <v>33</v>
      </c>
      <c r="BM265" s="10" t="s">
        <v>33</v>
      </c>
      <c r="BP265" s="10" t="s">
        <v>33</v>
      </c>
      <c r="BQ265" s="10" t="s">
        <v>33</v>
      </c>
      <c r="BR265" s="10" t="s">
        <v>33</v>
      </c>
      <c r="BS265" s="11" t="s">
        <v>33</v>
      </c>
      <c r="BT265" s="11" t="s">
        <v>33</v>
      </c>
      <c r="BU265" s="10">
        <v>265</v>
      </c>
    </row>
    <row r="266" spans="1:73" s="10" customFormat="1" x14ac:dyDescent="0.45">
      <c r="A266" s="10" t="s">
        <v>33</v>
      </c>
      <c r="D266" s="10" t="s">
        <v>33</v>
      </c>
      <c r="E266" s="10">
        <v>259</v>
      </c>
      <c r="F266" s="10">
        <v>280</v>
      </c>
      <c r="H266" s="10">
        <v>106</v>
      </c>
      <c r="J266" s="10" t="s">
        <v>33</v>
      </c>
      <c r="K266" s="10" t="s">
        <v>580</v>
      </c>
      <c r="L266" s="10" t="s">
        <v>33</v>
      </c>
      <c r="M266" s="10">
        <v>2.4494897427831779</v>
      </c>
      <c r="N266" s="10">
        <v>2.4494897427831779</v>
      </c>
      <c r="T266" s="10">
        <v>0</v>
      </c>
      <c r="W266" s="10">
        <v>0</v>
      </c>
      <c r="X266" s="10">
        <v>0</v>
      </c>
      <c r="Y266" s="10">
        <v>0</v>
      </c>
      <c r="AB266" s="10">
        <v>0</v>
      </c>
      <c r="AC266" s="10">
        <v>0</v>
      </c>
      <c r="AD266" s="10">
        <v>0</v>
      </c>
      <c r="AE266" s="10">
        <v>0</v>
      </c>
      <c r="AH266" s="10">
        <v>1</v>
      </c>
      <c r="AJ266" s="10">
        <v>1</v>
      </c>
      <c r="AK266" s="10">
        <v>2.4494897427831779</v>
      </c>
      <c r="AL266" s="10">
        <v>0</v>
      </c>
      <c r="AM266" s="10">
        <v>0</v>
      </c>
      <c r="AN266" s="10">
        <v>0</v>
      </c>
      <c r="AO266" s="10">
        <v>0</v>
      </c>
      <c r="AQ266" s="10">
        <v>0.5332885493096311</v>
      </c>
      <c r="AR266" s="10">
        <v>1.4579798700105289</v>
      </c>
      <c r="AS266" s="10">
        <v>2.2312482665094939</v>
      </c>
      <c r="AT266" s="10">
        <v>12.532280908776331</v>
      </c>
      <c r="AU266" s="10">
        <v>5.491922095622626</v>
      </c>
      <c r="AV266" s="10">
        <v>206.86060230911488</v>
      </c>
      <c r="AW266" s="10">
        <v>224.88480531351382</v>
      </c>
      <c r="AX266" s="10" t="s">
        <v>33</v>
      </c>
      <c r="AY266" s="10" t="s">
        <v>33</v>
      </c>
      <c r="AZ266" s="10" t="s">
        <v>33</v>
      </c>
      <c r="BA266" s="10" t="s">
        <v>33</v>
      </c>
      <c r="BB266" s="10">
        <v>259</v>
      </c>
      <c r="BC266" s="10">
        <v>280</v>
      </c>
      <c r="BE266" s="10" t="s">
        <v>126</v>
      </c>
      <c r="BF266" s="10" t="s">
        <v>2014</v>
      </c>
      <c r="BG266" s="10">
        <v>2.2312482665094939</v>
      </c>
      <c r="BH266" s="10">
        <v>16802.724289925438</v>
      </c>
      <c r="BI266" s="10">
        <v>266</v>
      </c>
      <c r="BJ266" s="10" t="s">
        <v>33</v>
      </c>
      <c r="BL266" s="10" t="s">
        <v>33</v>
      </c>
      <c r="BM266" s="10" t="s">
        <v>33</v>
      </c>
      <c r="BP266" s="10" t="s">
        <v>33</v>
      </c>
      <c r="BQ266" s="10" t="s">
        <v>33</v>
      </c>
      <c r="BR266" s="10" t="s">
        <v>33</v>
      </c>
      <c r="BS266" s="11" t="s">
        <v>33</v>
      </c>
      <c r="BT266" s="11" t="s">
        <v>33</v>
      </c>
      <c r="BU266" s="10">
        <v>266</v>
      </c>
    </row>
    <row r="267" spans="1:73" s="10" customFormat="1" x14ac:dyDescent="0.45">
      <c r="A267" s="10">
        <v>101</v>
      </c>
      <c r="D267" s="10">
        <v>268</v>
      </c>
      <c r="E267" s="10" t="s">
        <v>33</v>
      </c>
      <c r="F267" s="10">
        <v>260</v>
      </c>
      <c r="H267" s="10" t="s">
        <v>33</v>
      </c>
      <c r="J267" s="10" t="s">
        <v>127</v>
      </c>
      <c r="K267" s="10">
        <v>5594</v>
      </c>
      <c r="L267" s="10">
        <v>1</v>
      </c>
      <c r="M267" s="10" t="s">
        <v>33</v>
      </c>
      <c r="N267" s="10">
        <v>1</v>
      </c>
      <c r="T267" s="10">
        <v>0</v>
      </c>
      <c r="W267" s="10">
        <v>0</v>
      </c>
      <c r="X267" s="10">
        <v>0</v>
      </c>
      <c r="Y267" s="10">
        <v>0</v>
      </c>
      <c r="AB267" s="10">
        <v>0</v>
      </c>
      <c r="AC267" s="10">
        <v>0</v>
      </c>
      <c r="AD267" s="10">
        <v>0.34920000000000001</v>
      </c>
      <c r="AE267" s="10">
        <v>7.734</v>
      </c>
      <c r="AH267" s="10">
        <v>1</v>
      </c>
      <c r="AJ267" s="10">
        <v>1</v>
      </c>
      <c r="AK267" s="10">
        <v>1</v>
      </c>
      <c r="AL267" s="10">
        <v>0</v>
      </c>
      <c r="AM267" s="10">
        <v>0</v>
      </c>
      <c r="AN267" s="10">
        <v>0</v>
      </c>
      <c r="AO267" s="10">
        <v>0.34920000000000001</v>
      </c>
      <c r="AQ267" s="10">
        <v>0.17758273747107084</v>
      </c>
      <c r="AR267" s="10">
        <v>0.5394076616671809</v>
      </c>
      <c r="AS267" s="10">
        <v>0.79690263100023362</v>
      </c>
      <c r="AT267" s="10">
        <v>4.1731943305701646</v>
      </c>
      <c r="AU267" s="10">
        <v>2.0040082148242813</v>
      </c>
      <c r="AV267" s="10">
        <v>17.164471167837135</v>
      </c>
      <c r="AW267" s="10">
        <v>23.341673713231579</v>
      </c>
      <c r="AX267" s="10">
        <v>4.4721359549995796</v>
      </c>
      <c r="AY267" s="10">
        <v>0.34920000000000001</v>
      </c>
      <c r="AZ267" s="10" t="s">
        <v>33</v>
      </c>
      <c r="BA267" s="10">
        <v>268</v>
      </c>
      <c r="BB267" s="10" t="s">
        <v>33</v>
      </c>
      <c r="BC267" s="10">
        <v>260</v>
      </c>
      <c r="BE267" s="10" t="s">
        <v>33</v>
      </c>
      <c r="BF267" s="10" t="s">
        <v>33</v>
      </c>
      <c r="BG267" s="10" t="s">
        <v>33</v>
      </c>
      <c r="BH267" s="10" t="s">
        <v>33</v>
      </c>
      <c r="BI267" s="10" t="s">
        <v>33</v>
      </c>
      <c r="BJ267" s="10" t="s">
        <v>33</v>
      </c>
      <c r="BL267" s="10" t="s">
        <v>33</v>
      </c>
      <c r="BM267" s="10" t="s">
        <v>33</v>
      </c>
      <c r="BP267" s="10" t="s">
        <v>34</v>
      </c>
      <c r="BQ267" s="10">
        <v>0</v>
      </c>
      <c r="BR267" s="10" t="s">
        <v>33</v>
      </c>
      <c r="BS267" s="11">
        <v>0.79690263100023362</v>
      </c>
      <c r="BT267" s="11">
        <v>23.341673713231579</v>
      </c>
      <c r="BU267" s="10">
        <v>267</v>
      </c>
    </row>
    <row r="268" spans="1:73" s="10" customFormat="1" x14ac:dyDescent="0.45">
      <c r="A268" s="10">
        <v>102</v>
      </c>
      <c r="D268" s="10">
        <v>269</v>
      </c>
      <c r="E268" s="10" t="s">
        <v>33</v>
      </c>
      <c r="F268" s="10">
        <v>262</v>
      </c>
      <c r="H268" s="10" t="s">
        <v>33</v>
      </c>
      <c r="J268" s="10" t="s">
        <v>128</v>
      </c>
      <c r="K268" s="10">
        <v>0</v>
      </c>
      <c r="L268" s="10">
        <v>1</v>
      </c>
      <c r="M268" s="10" t="s">
        <v>33</v>
      </c>
      <c r="N268" s="10">
        <v>1</v>
      </c>
      <c r="T268" s="10">
        <v>0</v>
      </c>
      <c r="W268" s="10">
        <v>0</v>
      </c>
      <c r="X268" s="10">
        <v>0</v>
      </c>
      <c r="Y268" s="10">
        <v>0</v>
      </c>
      <c r="AB268" s="10">
        <v>0</v>
      </c>
      <c r="AC268" s="10">
        <v>0</v>
      </c>
      <c r="AD268" s="12">
        <v>52.779849437161957</v>
      </c>
      <c r="AE268" s="12">
        <v>907.14210663392271</v>
      </c>
      <c r="AH268" s="10">
        <v>1</v>
      </c>
      <c r="AJ268" s="10">
        <v>1</v>
      </c>
      <c r="AK268" s="10">
        <v>1</v>
      </c>
      <c r="AL268" s="10">
        <v>0</v>
      </c>
      <c r="AM268" s="10">
        <v>0</v>
      </c>
      <c r="AN268" s="10">
        <v>0</v>
      </c>
      <c r="AO268" s="10">
        <v>22.76</v>
      </c>
      <c r="AQ268" s="10">
        <v>0</v>
      </c>
      <c r="AR268" s="10">
        <v>52.779849437161957</v>
      </c>
      <c r="AS268" s="10">
        <v>52.779849437161957</v>
      </c>
      <c r="AT268" s="10">
        <v>0</v>
      </c>
      <c r="AU268" s="10">
        <v>0</v>
      </c>
      <c r="AV268" s="10">
        <v>907.14210663392271</v>
      </c>
      <c r="AW268" s="10">
        <v>907.14210663392271</v>
      </c>
      <c r="AX268" s="10">
        <v>0.14142135623730953</v>
      </c>
      <c r="AY268" s="10">
        <v>22.76</v>
      </c>
      <c r="AZ268" s="10" t="s">
        <v>33</v>
      </c>
      <c r="BA268" s="10">
        <v>269</v>
      </c>
      <c r="BB268" s="10" t="s">
        <v>33</v>
      </c>
      <c r="BC268" s="10">
        <v>262</v>
      </c>
      <c r="BE268" s="10" t="s">
        <v>33</v>
      </c>
      <c r="BF268" s="10" t="s">
        <v>33</v>
      </c>
      <c r="BG268" s="10" t="s">
        <v>33</v>
      </c>
      <c r="BH268" s="10" t="s">
        <v>33</v>
      </c>
      <c r="BI268" s="10" t="s">
        <v>33</v>
      </c>
      <c r="BJ268" s="10" t="s">
        <v>33</v>
      </c>
      <c r="BL268" s="10" t="s">
        <v>33</v>
      </c>
      <c r="BM268" s="10" t="s">
        <v>33</v>
      </c>
      <c r="BP268" s="10" t="s">
        <v>34</v>
      </c>
      <c r="BQ268" s="10">
        <v>0</v>
      </c>
      <c r="BR268" s="10" t="s">
        <v>128</v>
      </c>
      <c r="BS268" s="11">
        <v>52.779849437161957</v>
      </c>
      <c r="BT268" s="11">
        <v>907.14210663392271</v>
      </c>
      <c r="BU268" s="10">
        <v>268</v>
      </c>
    </row>
    <row r="269" spans="1:73" s="10" customFormat="1" x14ac:dyDescent="0.45">
      <c r="A269" s="10">
        <v>103</v>
      </c>
      <c r="D269" s="10">
        <v>274</v>
      </c>
      <c r="E269" s="10" t="s">
        <v>33</v>
      </c>
      <c r="F269" s="10">
        <v>263</v>
      </c>
      <c r="H269" s="10" t="s">
        <v>33</v>
      </c>
      <c r="J269" s="10" t="s">
        <v>129</v>
      </c>
      <c r="K269" s="10">
        <v>0</v>
      </c>
      <c r="L269" s="10">
        <v>1</v>
      </c>
      <c r="M269" s="10" t="s">
        <v>33</v>
      </c>
      <c r="N269" s="10">
        <v>1</v>
      </c>
      <c r="T269" s="10">
        <v>5.9160797830996161</v>
      </c>
      <c r="W269" s="10">
        <v>1.2700604316330779</v>
      </c>
      <c r="X269" s="10" t="s">
        <v>35</v>
      </c>
      <c r="Y269" s="10">
        <v>0.1224744871391589</v>
      </c>
      <c r="AB269" s="10">
        <v>14.694488966956285</v>
      </c>
      <c r="AC269" s="10">
        <v>0.65</v>
      </c>
      <c r="AD269" s="10">
        <v>0</v>
      </c>
      <c r="AE269" s="10">
        <v>0</v>
      </c>
      <c r="AH269" s="10">
        <v>1</v>
      </c>
      <c r="AJ269" s="10">
        <v>1</v>
      </c>
      <c r="AK269" s="10">
        <v>1</v>
      </c>
      <c r="AL269" s="10">
        <v>5.9160797830996161</v>
      </c>
      <c r="AM269" s="10">
        <v>1.2700604316330779</v>
      </c>
      <c r="AN269" s="10">
        <v>0.65</v>
      </c>
      <c r="AO269" s="10">
        <v>0</v>
      </c>
      <c r="AQ269" s="10">
        <v>6.7741754624052355</v>
      </c>
      <c r="AR269" s="10">
        <v>365.91733962735663</v>
      </c>
      <c r="AS269" s="10">
        <v>375.73989404784425</v>
      </c>
      <c r="AT269" s="10">
        <v>159.19312336652303</v>
      </c>
      <c r="AU269" s="10">
        <v>23.864347703305647</v>
      </c>
      <c r="AV269" s="10">
        <v>5366.0237461300912</v>
      </c>
      <c r="AW269" s="10">
        <v>5549.0812171999196</v>
      </c>
      <c r="AX269" s="10">
        <v>7.1203932475671597E-2</v>
      </c>
      <c r="AY269" s="10">
        <v>1085.6013295011464</v>
      </c>
      <c r="AZ269" s="10" t="s">
        <v>33</v>
      </c>
      <c r="BA269" s="10">
        <v>274</v>
      </c>
      <c r="BB269" s="10" t="s">
        <v>33</v>
      </c>
      <c r="BC269" s="10">
        <v>263</v>
      </c>
      <c r="BE269" s="10" t="s">
        <v>33</v>
      </c>
      <c r="BF269" s="10" t="s">
        <v>33</v>
      </c>
      <c r="BG269" s="10" t="s">
        <v>33</v>
      </c>
      <c r="BH269" s="10" t="s">
        <v>33</v>
      </c>
      <c r="BI269" s="10" t="s">
        <v>33</v>
      </c>
      <c r="BJ269" s="10" t="s">
        <v>33</v>
      </c>
      <c r="BL269" s="10" t="s">
        <v>33</v>
      </c>
      <c r="BM269" s="10" t="s">
        <v>33</v>
      </c>
      <c r="BP269" s="10" t="s">
        <v>33</v>
      </c>
      <c r="BQ269" s="10">
        <v>0</v>
      </c>
      <c r="BR269" s="10" t="s">
        <v>129</v>
      </c>
      <c r="BS269" s="11">
        <v>375.73989404784425</v>
      </c>
      <c r="BT269" s="11">
        <v>5549.0812171999196</v>
      </c>
      <c r="BU269" s="10">
        <v>269</v>
      </c>
    </row>
    <row r="270" spans="1:73" s="10" customFormat="1" x14ac:dyDescent="0.45">
      <c r="A270" s="10" t="s">
        <v>33</v>
      </c>
      <c r="D270" s="10" t="s">
        <v>33</v>
      </c>
      <c r="E270" s="10">
        <v>269</v>
      </c>
      <c r="F270" s="10">
        <v>281</v>
      </c>
      <c r="H270" s="10">
        <v>107</v>
      </c>
      <c r="J270" s="10" t="s">
        <v>33</v>
      </c>
      <c r="K270" s="10" t="s">
        <v>132</v>
      </c>
      <c r="L270" s="10" t="s">
        <v>33</v>
      </c>
      <c r="M270" s="10">
        <v>0.54772255750516607</v>
      </c>
      <c r="N270" s="10">
        <v>0.54772255750516607</v>
      </c>
      <c r="T270" s="10">
        <v>0</v>
      </c>
      <c r="W270" s="10">
        <v>0</v>
      </c>
      <c r="X270" s="10">
        <v>0</v>
      </c>
      <c r="Y270" s="10">
        <v>0</v>
      </c>
      <c r="AB270" s="10">
        <v>0</v>
      </c>
      <c r="AC270" s="10">
        <v>0</v>
      </c>
      <c r="AD270" s="10">
        <v>0</v>
      </c>
      <c r="AE270" s="10">
        <v>0</v>
      </c>
      <c r="AH270" s="10">
        <v>1</v>
      </c>
      <c r="AJ270" s="10">
        <v>1</v>
      </c>
      <c r="AK270" s="10">
        <v>0.54772255750516607</v>
      </c>
      <c r="AL270" s="10">
        <v>0</v>
      </c>
      <c r="AM270" s="10">
        <v>0</v>
      </c>
      <c r="AN270" s="10">
        <v>0</v>
      </c>
      <c r="AO270" s="10">
        <v>0</v>
      </c>
      <c r="AQ270" s="10">
        <v>0.61902492451599733</v>
      </c>
      <c r="AR270" s="10">
        <v>3.5137735999495621</v>
      </c>
      <c r="AS270" s="10">
        <v>4.4113597404977583</v>
      </c>
      <c r="AT270" s="10">
        <v>14.547085726125937</v>
      </c>
      <c r="AU270" s="10">
        <v>7.6447586442114082</v>
      </c>
      <c r="AV270" s="10">
        <v>122.39329273043654</v>
      </c>
      <c r="AW270" s="10">
        <v>144.58513710077389</v>
      </c>
      <c r="AX270" s="10" t="s">
        <v>33</v>
      </c>
      <c r="AY270" s="10" t="s">
        <v>33</v>
      </c>
      <c r="AZ270" s="10" t="s">
        <v>33</v>
      </c>
      <c r="BA270" s="10" t="s">
        <v>33</v>
      </c>
      <c r="BB270" s="10">
        <v>269</v>
      </c>
      <c r="BC270" s="10">
        <v>281</v>
      </c>
      <c r="BE270" s="10" t="s">
        <v>129</v>
      </c>
      <c r="BF270" s="10" t="s">
        <v>2015</v>
      </c>
      <c r="BG270" s="10">
        <v>0.31410616108829853</v>
      </c>
      <c r="BH270" s="10">
        <v>1316.7351035956046</v>
      </c>
      <c r="BI270" s="10">
        <v>270</v>
      </c>
      <c r="BJ270" s="10" t="s">
        <v>33</v>
      </c>
      <c r="BL270" s="10" t="s">
        <v>33</v>
      </c>
      <c r="BM270" s="10" t="s">
        <v>33</v>
      </c>
      <c r="BP270" s="10" t="s">
        <v>33</v>
      </c>
      <c r="BQ270" s="10" t="s">
        <v>33</v>
      </c>
      <c r="BR270" s="10" t="s">
        <v>33</v>
      </c>
      <c r="BS270" s="11" t="s">
        <v>33</v>
      </c>
      <c r="BT270" s="11" t="s">
        <v>33</v>
      </c>
      <c r="BU270" s="10">
        <v>270</v>
      </c>
    </row>
    <row r="271" spans="1:73" s="10" customFormat="1" x14ac:dyDescent="0.45">
      <c r="A271" s="10" t="s">
        <v>33</v>
      </c>
      <c r="D271" s="10" t="s">
        <v>33</v>
      </c>
      <c r="E271" s="10">
        <v>269</v>
      </c>
      <c r="F271" s="10">
        <v>220</v>
      </c>
      <c r="H271" s="10">
        <v>88</v>
      </c>
      <c r="J271" s="10" t="s">
        <v>33</v>
      </c>
      <c r="K271" s="10" t="s">
        <v>115</v>
      </c>
      <c r="L271" s="10" t="s">
        <v>33</v>
      </c>
      <c r="M271" s="10">
        <v>1.7320508075688772</v>
      </c>
      <c r="N271" s="10">
        <v>1.7320508075688772</v>
      </c>
      <c r="T271" s="10">
        <v>0</v>
      </c>
      <c r="W271" s="10">
        <v>0</v>
      </c>
      <c r="X271" s="10">
        <v>0</v>
      </c>
      <c r="Y271" s="10">
        <v>0</v>
      </c>
      <c r="AB271" s="10">
        <v>0</v>
      </c>
      <c r="AC271" s="10">
        <v>0</v>
      </c>
      <c r="AD271" s="10">
        <v>0</v>
      </c>
      <c r="AE271" s="10">
        <v>0</v>
      </c>
      <c r="AH271" s="10">
        <v>1</v>
      </c>
      <c r="AJ271" s="10">
        <v>1</v>
      </c>
      <c r="AK271" s="10">
        <v>1.7320508075688772</v>
      </c>
      <c r="AL271" s="10">
        <v>0</v>
      </c>
      <c r="AM271" s="10">
        <v>0</v>
      </c>
      <c r="AN271" s="10">
        <v>0</v>
      </c>
      <c r="AO271" s="10">
        <v>0</v>
      </c>
      <c r="AQ271" s="10">
        <v>0</v>
      </c>
      <c r="AR271" s="10">
        <v>360.24311074999815</v>
      </c>
      <c r="AS271" s="10">
        <v>360.24311074999815</v>
      </c>
      <c r="AT271" s="10">
        <v>0</v>
      </c>
      <c r="AU271" s="10">
        <v>0</v>
      </c>
      <c r="AV271" s="10">
        <v>5222.2409668672281</v>
      </c>
      <c r="AW271" s="10">
        <v>5222.2409668672281</v>
      </c>
      <c r="AX271" s="10" t="s">
        <v>33</v>
      </c>
      <c r="AY271" s="10" t="s">
        <v>33</v>
      </c>
      <c r="AZ271" s="10" t="s">
        <v>33</v>
      </c>
      <c r="BA271" s="10" t="s">
        <v>33</v>
      </c>
      <c r="BB271" s="10">
        <v>269</v>
      </c>
      <c r="BC271" s="10">
        <v>220</v>
      </c>
      <c r="BE271" s="10" t="s">
        <v>129</v>
      </c>
      <c r="BF271" s="10" t="s">
        <v>2016</v>
      </c>
      <c r="BG271" s="10">
        <v>25.650726132668755</v>
      </c>
      <c r="BH271" s="10">
        <v>172861.67791361213</v>
      </c>
      <c r="BI271" s="10">
        <v>271</v>
      </c>
      <c r="BJ271" s="10" t="s">
        <v>33</v>
      </c>
      <c r="BL271" s="10" t="s">
        <v>33</v>
      </c>
      <c r="BM271" s="10" t="s">
        <v>33</v>
      </c>
      <c r="BP271" s="10" t="s">
        <v>33</v>
      </c>
      <c r="BQ271" s="10" t="s">
        <v>33</v>
      </c>
      <c r="BR271" s="10" t="s">
        <v>33</v>
      </c>
      <c r="BS271" s="11" t="s">
        <v>33</v>
      </c>
      <c r="BT271" s="11" t="s">
        <v>33</v>
      </c>
      <c r="BU271" s="10">
        <v>271</v>
      </c>
    </row>
    <row r="272" spans="1:73" s="10" customFormat="1" x14ac:dyDescent="0.45">
      <c r="A272" s="10" t="s">
        <v>33</v>
      </c>
      <c r="D272" s="10" t="s">
        <v>33</v>
      </c>
      <c r="E272" s="10">
        <v>269</v>
      </c>
      <c r="F272" s="10">
        <v>24</v>
      </c>
      <c r="H272" s="10">
        <v>11</v>
      </c>
      <c r="J272" s="10" t="s">
        <v>33</v>
      </c>
      <c r="K272" s="10" t="s">
        <v>42</v>
      </c>
      <c r="L272" s="10" t="s">
        <v>33</v>
      </c>
      <c r="M272" s="10">
        <v>0.21213203435596426</v>
      </c>
      <c r="N272" s="10">
        <v>0.21213203435596426</v>
      </c>
      <c r="T272" s="10">
        <v>0</v>
      </c>
      <c r="W272" s="10">
        <v>0</v>
      </c>
      <c r="X272" s="10">
        <v>0</v>
      </c>
      <c r="Y272" s="10">
        <v>0</v>
      </c>
      <c r="AB272" s="10">
        <v>0</v>
      </c>
      <c r="AC272" s="10">
        <v>0</v>
      </c>
      <c r="AD272" s="10">
        <v>0</v>
      </c>
      <c r="AE272" s="10">
        <v>0</v>
      </c>
      <c r="AH272" s="10">
        <v>1</v>
      </c>
      <c r="AJ272" s="10">
        <v>1</v>
      </c>
      <c r="AK272" s="10">
        <v>0.21213203435596426</v>
      </c>
      <c r="AL272" s="10">
        <v>0</v>
      </c>
      <c r="AM272" s="10">
        <v>0</v>
      </c>
      <c r="AN272" s="10">
        <v>0</v>
      </c>
      <c r="AO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0.21213203435596426</v>
      </c>
      <c r="AW272" s="10">
        <v>0.21213203435596426</v>
      </c>
      <c r="AX272" s="10" t="s">
        <v>33</v>
      </c>
      <c r="AY272" s="10" t="s">
        <v>33</v>
      </c>
      <c r="AZ272" s="10" t="s">
        <v>33</v>
      </c>
      <c r="BA272" s="10" t="s">
        <v>33</v>
      </c>
      <c r="BB272" s="10">
        <v>269</v>
      </c>
      <c r="BC272" s="10">
        <v>24</v>
      </c>
      <c r="BE272" s="10" t="s">
        <v>129</v>
      </c>
      <c r="BF272" s="10" t="s">
        <v>2017</v>
      </c>
      <c r="BG272" s="10">
        <v>0</v>
      </c>
      <c r="BH272" s="10">
        <v>3.1171718383817084</v>
      </c>
      <c r="BI272" s="10">
        <v>272</v>
      </c>
      <c r="BJ272" s="10" t="s">
        <v>33</v>
      </c>
      <c r="BL272" s="10" t="s">
        <v>33</v>
      </c>
      <c r="BM272" s="10" t="s">
        <v>33</v>
      </c>
      <c r="BP272" s="10" t="s">
        <v>33</v>
      </c>
      <c r="BQ272" s="10" t="s">
        <v>33</v>
      </c>
      <c r="BR272" s="10" t="s">
        <v>33</v>
      </c>
      <c r="BS272" s="11" t="s">
        <v>33</v>
      </c>
      <c r="BT272" s="11" t="s">
        <v>33</v>
      </c>
      <c r="BU272" s="10">
        <v>272</v>
      </c>
    </row>
    <row r="273" spans="1:73" s="10" customFormat="1" x14ac:dyDescent="0.45">
      <c r="A273" s="10" t="s">
        <v>33</v>
      </c>
      <c r="D273" s="10" t="s">
        <v>33</v>
      </c>
      <c r="E273" s="10">
        <v>269</v>
      </c>
      <c r="F273" s="10">
        <v>221</v>
      </c>
      <c r="H273" s="10">
        <v>89</v>
      </c>
      <c r="J273" s="10" t="s">
        <v>33</v>
      </c>
      <c r="K273" s="10" t="s">
        <v>116</v>
      </c>
      <c r="L273" s="10" t="s">
        <v>33</v>
      </c>
      <c r="M273" s="10">
        <v>0.2449489742783178</v>
      </c>
      <c r="N273" s="10">
        <v>0.2449489742783178</v>
      </c>
      <c r="T273" s="10">
        <v>0</v>
      </c>
      <c r="W273" s="10">
        <v>0</v>
      </c>
      <c r="X273" s="10">
        <v>0</v>
      </c>
      <c r="Y273" s="10">
        <v>0</v>
      </c>
      <c r="AB273" s="10">
        <v>0</v>
      </c>
      <c r="AC273" s="10">
        <v>0</v>
      </c>
      <c r="AD273" s="10">
        <v>0</v>
      </c>
      <c r="AE273" s="10">
        <v>0</v>
      </c>
      <c r="AH273" s="10">
        <v>1</v>
      </c>
      <c r="AJ273" s="10">
        <v>1</v>
      </c>
      <c r="AK273" s="10">
        <v>0.2449489742783178</v>
      </c>
      <c r="AL273" s="10">
        <v>0</v>
      </c>
      <c r="AM273" s="10">
        <v>0</v>
      </c>
      <c r="AN273" s="10">
        <v>0</v>
      </c>
      <c r="AO273" s="10">
        <v>0</v>
      </c>
      <c r="AQ273" s="10">
        <v>0.23907075478962239</v>
      </c>
      <c r="AR273" s="10">
        <v>0.2403948457758259</v>
      </c>
      <c r="AS273" s="10">
        <v>0.58704744022077837</v>
      </c>
      <c r="AT273" s="10">
        <v>5.6181627375561263</v>
      </c>
      <c r="AU273" s="10">
        <v>1.5251000921379547</v>
      </c>
      <c r="AV273" s="10">
        <v>21.177354498070304</v>
      </c>
      <c r="AW273" s="10">
        <v>28.320617327764385</v>
      </c>
      <c r="AX273" s="10" t="s">
        <v>33</v>
      </c>
      <c r="AY273" s="10" t="s">
        <v>33</v>
      </c>
      <c r="AZ273" s="10" t="s">
        <v>33</v>
      </c>
      <c r="BA273" s="10" t="s">
        <v>33</v>
      </c>
      <c r="BB273" s="10">
        <v>269</v>
      </c>
      <c r="BC273" s="10">
        <v>221</v>
      </c>
      <c r="BE273" s="10" t="s">
        <v>129</v>
      </c>
      <c r="BF273" s="10" t="s">
        <v>2018</v>
      </c>
      <c r="BG273" s="10">
        <v>4.1800086293496158E-2</v>
      </c>
      <c r="BH273" s="10">
        <v>478.61221799999998</v>
      </c>
      <c r="BI273" s="10">
        <v>273</v>
      </c>
      <c r="BJ273" s="10" t="s">
        <v>33</v>
      </c>
      <c r="BL273" s="10" t="s">
        <v>33</v>
      </c>
      <c r="BM273" s="10" t="s">
        <v>33</v>
      </c>
      <c r="BP273" s="10" t="s">
        <v>33</v>
      </c>
      <c r="BQ273" s="10" t="s">
        <v>33</v>
      </c>
      <c r="BR273" s="10" t="s">
        <v>33</v>
      </c>
      <c r="BS273" s="11" t="s">
        <v>33</v>
      </c>
      <c r="BT273" s="11" t="s">
        <v>33</v>
      </c>
      <c r="BU273" s="10">
        <v>273</v>
      </c>
    </row>
    <row r="274" spans="1:73" s="10" customFormat="1" x14ac:dyDescent="0.45">
      <c r="A274" s="10">
        <v>104</v>
      </c>
      <c r="D274" s="10">
        <v>279</v>
      </c>
      <c r="E274" s="10" t="s">
        <v>33</v>
      </c>
      <c r="F274" s="10">
        <v>264</v>
      </c>
      <c r="H274" s="10" t="s">
        <v>33</v>
      </c>
      <c r="J274" s="10" t="s">
        <v>130</v>
      </c>
      <c r="K274" s="10">
        <v>0</v>
      </c>
      <c r="L274" s="10">
        <v>1</v>
      </c>
      <c r="M274" s="10" t="s">
        <v>33</v>
      </c>
      <c r="N274" s="10">
        <v>1</v>
      </c>
      <c r="T274" s="10">
        <v>0.8660254037844386</v>
      </c>
      <c r="W274" s="10">
        <v>0.73326973209044999</v>
      </c>
      <c r="X274" s="10" t="s">
        <v>35</v>
      </c>
      <c r="Y274" s="10">
        <v>7.0710678118654766E-2</v>
      </c>
      <c r="AB274" s="10">
        <v>8.4838671606761995</v>
      </c>
      <c r="AC274" s="10">
        <v>0.2</v>
      </c>
      <c r="AD274" s="10">
        <v>0</v>
      </c>
      <c r="AE274" s="10">
        <v>0</v>
      </c>
      <c r="AH274" s="10">
        <v>1</v>
      </c>
      <c r="AJ274" s="10">
        <v>1</v>
      </c>
      <c r="AK274" s="10">
        <v>1</v>
      </c>
      <c r="AL274" s="10">
        <v>0.8660254037844386</v>
      </c>
      <c r="AM274" s="10">
        <v>0.73326973209044999</v>
      </c>
      <c r="AN274" s="10">
        <v>0.2</v>
      </c>
      <c r="AO274" s="10">
        <v>0</v>
      </c>
      <c r="AQ274" s="10">
        <v>1.0350739556795669</v>
      </c>
      <c r="AR274" s="10">
        <v>211.6868016497032</v>
      </c>
      <c r="AS274" s="10">
        <v>213.18765888543857</v>
      </c>
      <c r="AT274" s="10">
        <v>24.324237958469823</v>
      </c>
      <c r="AU274" s="10">
        <v>9.5622757778151755</v>
      </c>
      <c r="AV274" s="10">
        <v>3137.3288708980799</v>
      </c>
      <c r="AW274" s="10">
        <v>3171.2153846343649</v>
      </c>
      <c r="AX274" s="10">
        <v>7.1203932475671597E-2</v>
      </c>
      <c r="AY274" s="10">
        <v>562.10700514839675</v>
      </c>
      <c r="AZ274" s="10" t="s">
        <v>33</v>
      </c>
      <c r="BA274" s="10">
        <v>279</v>
      </c>
      <c r="BB274" s="10" t="s">
        <v>33</v>
      </c>
      <c r="BC274" s="10">
        <v>264</v>
      </c>
      <c r="BE274" s="10" t="s">
        <v>33</v>
      </c>
      <c r="BF274" s="10" t="s">
        <v>33</v>
      </c>
      <c r="BG274" s="10" t="s">
        <v>33</v>
      </c>
      <c r="BH274" s="10" t="s">
        <v>33</v>
      </c>
      <c r="BI274" s="10" t="s">
        <v>33</v>
      </c>
      <c r="BJ274" s="10" t="s">
        <v>33</v>
      </c>
      <c r="BL274" s="10" t="s">
        <v>33</v>
      </c>
      <c r="BM274" s="10" t="s">
        <v>33</v>
      </c>
      <c r="BP274" s="10" t="s">
        <v>33</v>
      </c>
      <c r="BQ274" s="10">
        <v>0</v>
      </c>
      <c r="BR274" s="10" t="s">
        <v>130</v>
      </c>
      <c r="BS274" s="11">
        <v>213.18765888543857</v>
      </c>
      <c r="BT274" s="11">
        <v>3171.2153846343649</v>
      </c>
      <c r="BU274" s="10">
        <v>274</v>
      </c>
    </row>
    <row r="275" spans="1:73" s="10" customFormat="1" x14ac:dyDescent="0.45">
      <c r="A275" s="10" t="s">
        <v>33</v>
      </c>
      <c r="D275" s="10" t="s">
        <v>33</v>
      </c>
      <c r="E275" s="10">
        <v>274</v>
      </c>
      <c r="F275" s="10">
        <v>65</v>
      </c>
      <c r="H275" s="10">
        <v>29</v>
      </c>
      <c r="J275" s="10" t="s">
        <v>33</v>
      </c>
      <c r="K275" s="10" t="s">
        <v>59</v>
      </c>
      <c r="L275" s="10" t="s">
        <v>33</v>
      </c>
      <c r="M275" s="10">
        <v>0.4898979485566356</v>
      </c>
      <c r="N275" s="10">
        <v>0.4898979485566356</v>
      </c>
      <c r="T275" s="10">
        <v>0</v>
      </c>
      <c r="W275" s="10">
        <v>0</v>
      </c>
      <c r="X275" s="10">
        <v>0</v>
      </c>
      <c r="Y275" s="10">
        <v>0</v>
      </c>
      <c r="AB275" s="10">
        <v>0</v>
      </c>
      <c r="AC275" s="10">
        <v>0</v>
      </c>
      <c r="AD275" s="10">
        <v>0</v>
      </c>
      <c r="AE275" s="10">
        <v>0</v>
      </c>
      <c r="AH275" s="10">
        <v>1</v>
      </c>
      <c r="AJ275" s="10">
        <v>1</v>
      </c>
      <c r="AK275" s="10">
        <v>0.4898979485566356</v>
      </c>
      <c r="AL275" s="10">
        <v>0</v>
      </c>
      <c r="AM275" s="10">
        <v>0</v>
      </c>
      <c r="AN275" s="10">
        <v>0</v>
      </c>
      <c r="AO275" s="10">
        <v>0</v>
      </c>
      <c r="AQ275" s="10">
        <v>0</v>
      </c>
      <c r="AR275" s="10">
        <v>24.554804622576096</v>
      </c>
      <c r="AS275" s="10">
        <v>24.554804622576096</v>
      </c>
      <c r="AT275" s="10">
        <v>0</v>
      </c>
      <c r="AU275" s="10">
        <v>0</v>
      </c>
      <c r="AV275" s="10">
        <v>425.23315718896697</v>
      </c>
      <c r="AW275" s="10">
        <v>425.23315718896697</v>
      </c>
      <c r="AX275" s="10" t="s">
        <v>33</v>
      </c>
      <c r="AY275" s="10" t="s">
        <v>33</v>
      </c>
      <c r="AZ275" s="10" t="s">
        <v>33</v>
      </c>
      <c r="BA275" s="10" t="s">
        <v>33</v>
      </c>
      <c r="BB275" s="10">
        <v>274</v>
      </c>
      <c r="BC275" s="10">
        <v>65</v>
      </c>
      <c r="BE275" s="10" t="s">
        <v>130</v>
      </c>
      <c r="BF275" s="10" t="s">
        <v>2019</v>
      </c>
      <c r="BG275" s="10">
        <v>1.7483986502992173</v>
      </c>
      <c r="BH275" s="10">
        <v>662.00417388991809</v>
      </c>
      <c r="BI275" s="10">
        <v>275</v>
      </c>
      <c r="BJ275" s="10" t="s">
        <v>33</v>
      </c>
      <c r="BL275" s="10" t="s">
        <v>33</v>
      </c>
      <c r="BM275" s="10" t="s">
        <v>33</v>
      </c>
      <c r="BP275" s="10" t="s">
        <v>33</v>
      </c>
      <c r="BQ275" s="10" t="s">
        <v>33</v>
      </c>
      <c r="BR275" s="10" t="s">
        <v>33</v>
      </c>
      <c r="BS275" s="11" t="s">
        <v>33</v>
      </c>
      <c r="BT275" s="11" t="s">
        <v>33</v>
      </c>
      <c r="BU275" s="10">
        <v>275</v>
      </c>
    </row>
    <row r="276" spans="1:73" s="10" customFormat="1" x14ac:dyDescent="0.45">
      <c r="A276" s="10" t="s">
        <v>33</v>
      </c>
      <c r="D276" s="10" t="s">
        <v>33</v>
      </c>
      <c r="E276" s="10">
        <v>274</v>
      </c>
      <c r="F276" s="10">
        <v>220</v>
      </c>
      <c r="H276" s="10">
        <v>88</v>
      </c>
      <c r="J276" s="10" t="s">
        <v>33</v>
      </c>
      <c r="K276" s="10" t="s">
        <v>115</v>
      </c>
      <c r="L276" s="10" t="s">
        <v>33</v>
      </c>
      <c r="M276" s="10">
        <v>0.89442719099991586</v>
      </c>
      <c r="N276" s="10">
        <v>0.89442719099991586</v>
      </c>
      <c r="T276" s="10">
        <v>0</v>
      </c>
      <c r="W276" s="10">
        <v>0</v>
      </c>
      <c r="X276" s="10">
        <v>0</v>
      </c>
      <c r="Y276" s="10">
        <v>0</v>
      </c>
      <c r="AB276" s="10">
        <v>0</v>
      </c>
      <c r="AC276" s="10">
        <v>0</v>
      </c>
      <c r="AD276" s="10">
        <v>0</v>
      </c>
      <c r="AE276" s="10">
        <v>0</v>
      </c>
      <c r="AH276" s="10">
        <v>1</v>
      </c>
      <c r="AJ276" s="10">
        <v>1</v>
      </c>
      <c r="AK276" s="10">
        <v>0.89442719099991586</v>
      </c>
      <c r="AL276" s="10">
        <v>0</v>
      </c>
      <c r="AM276" s="10">
        <v>0</v>
      </c>
      <c r="AN276" s="10">
        <v>0</v>
      </c>
      <c r="AO276" s="10">
        <v>0</v>
      </c>
      <c r="AQ276" s="10">
        <v>0</v>
      </c>
      <c r="AR276" s="10">
        <v>186.02874246942628</v>
      </c>
      <c r="AS276" s="10">
        <v>186.02874246942628</v>
      </c>
      <c r="AT276" s="10">
        <v>0</v>
      </c>
      <c r="AU276" s="10">
        <v>0</v>
      </c>
      <c r="AV276" s="10">
        <v>2696.7536392745192</v>
      </c>
      <c r="AW276" s="10">
        <v>2696.7536392745192</v>
      </c>
      <c r="AX276" s="10" t="s">
        <v>33</v>
      </c>
      <c r="AY276" s="10" t="s">
        <v>33</v>
      </c>
      <c r="AZ276" s="10" t="s">
        <v>33</v>
      </c>
      <c r="BA276" s="10" t="s">
        <v>33</v>
      </c>
      <c r="BB276" s="10">
        <v>274</v>
      </c>
      <c r="BC276" s="10">
        <v>220</v>
      </c>
      <c r="BE276" s="10" t="s">
        <v>130</v>
      </c>
      <c r="BF276" s="10" t="s">
        <v>2020</v>
      </c>
      <c r="BG276" s="10">
        <v>13.245978017327129</v>
      </c>
      <c r="BH276" s="10">
        <v>51537.39500260145</v>
      </c>
      <c r="BI276" s="10">
        <v>276</v>
      </c>
      <c r="BJ276" s="10" t="s">
        <v>33</v>
      </c>
      <c r="BL276" s="10" t="s">
        <v>33</v>
      </c>
      <c r="BM276" s="10" t="s">
        <v>33</v>
      </c>
      <c r="BP276" s="10" t="s">
        <v>33</v>
      </c>
      <c r="BQ276" s="10" t="s">
        <v>33</v>
      </c>
      <c r="BR276" s="10" t="s">
        <v>33</v>
      </c>
      <c r="BS276" s="11" t="s">
        <v>33</v>
      </c>
      <c r="BT276" s="11" t="s">
        <v>33</v>
      </c>
      <c r="BU276" s="10">
        <v>276</v>
      </c>
    </row>
    <row r="277" spans="1:73" s="10" customFormat="1" x14ac:dyDescent="0.45">
      <c r="A277" s="10" t="s">
        <v>33</v>
      </c>
      <c r="D277" s="10" t="s">
        <v>33</v>
      </c>
      <c r="E277" s="10">
        <v>274</v>
      </c>
      <c r="F277" s="10">
        <v>24</v>
      </c>
      <c r="H277" s="10">
        <v>11</v>
      </c>
      <c r="J277" s="10" t="s">
        <v>33</v>
      </c>
      <c r="K277" s="10" t="s">
        <v>42</v>
      </c>
      <c r="L277" s="10" t="s">
        <v>33</v>
      </c>
      <c r="M277" s="10">
        <v>0.36742346141747667</v>
      </c>
      <c r="N277" s="10">
        <v>0.36742346141747667</v>
      </c>
      <c r="T277" s="10">
        <v>0</v>
      </c>
      <c r="W277" s="10">
        <v>0</v>
      </c>
      <c r="X277" s="10">
        <v>0</v>
      </c>
      <c r="Y277" s="10">
        <v>0</v>
      </c>
      <c r="AB277" s="10">
        <v>0</v>
      </c>
      <c r="AC277" s="10">
        <v>0</v>
      </c>
      <c r="AD277" s="10">
        <v>0</v>
      </c>
      <c r="AE277" s="10">
        <v>0</v>
      </c>
      <c r="AH277" s="10">
        <v>1</v>
      </c>
      <c r="AJ277" s="10">
        <v>1</v>
      </c>
      <c r="AK277" s="10">
        <v>0.36742346141747667</v>
      </c>
      <c r="AL277" s="10">
        <v>0</v>
      </c>
      <c r="AM277" s="10">
        <v>0</v>
      </c>
      <c r="AN277" s="10">
        <v>0</v>
      </c>
      <c r="AO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0.36742346141747667</v>
      </c>
      <c r="AW277" s="10">
        <v>0.36742346141747667</v>
      </c>
      <c r="AX277" s="10" t="s">
        <v>33</v>
      </c>
      <c r="AY277" s="10" t="s">
        <v>33</v>
      </c>
      <c r="AZ277" s="10" t="s">
        <v>33</v>
      </c>
      <c r="BA277" s="10" t="s">
        <v>33</v>
      </c>
      <c r="BB277" s="10">
        <v>274</v>
      </c>
      <c r="BC277" s="10">
        <v>24</v>
      </c>
      <c r="BE277" s="10" t="s">
        <v>130</v>
      </c>
      <c r="BF277" s="10" t="s">
        <v>2021</v>
      </c>
      <c r="BG277" s="10">
        <v>0</v>
      </c>
      <c r="BH277" s="10">
        <v>3.1171718383817089</v>
      </c>
      <c r="BI277" s="10">
        <v>277</v>
      </c>
      <c r="BJ277" s="10" t="s">
        <v>33</v>
      </c>
      <c r="BL277" s="10" t="s">
        <v>33</v>
      </c>
      <c r="BM277" s="10" t="s">
        <v>33</v>
      </c>
      <c r="BP277" s="10" t="s">
        <v>33</v>
      </c>
      <c r="BQ277" s="10" t="s">
        <v>33</v>
      </c>
      <c r="BR277" s="10" t="s">
        <v>33</v>
      </c>
      <c r="BS277" s="11" t="s">
        <v>33</v>
      </c>
      <c r="BT277" s="11" t="s">
        <v>33</v>
      </c>
      <c r="BU277" s="10">
        <v>277</v>
      </c>
    </row>
    <row r="278" spans="1:73" s="10" customFormat="1" x14ac:dyDescent="0.45">
      <c r="A278" s="10" t="s">
        <v>33</v>
      </c>
      <c r="D278" s="10" t="s">
        <v>33</v>
      </c>
      <c r="E278" s="10">
        <v>274</v>
      </c>
      <c r="F278" s="10">
        <v>221</v>
      </c>
      <c r="H278" s="10">
        <v>89</v>
      </c>
      <c r="J278" s="10" t="s">
        <v>33</v>
      </c>
      <c r="K278" s="10" t="s">
        <v>116</v>
      </c>
      <c r="L278" s="10" t="s">
        <v>33</v>
      </c>
      <c r="M278" s="10">
        <v>0.17320508075688773</v>
      </c>
      <c r="N278" s="10">
        <v>0.17320508075688773</v>
      </c>
      <c r="T278" s="10">
        <v>0</v>
      </c>
      <c r="W278" s="10">
        <v>0</v>
      </c>
      <c r="X278" s="10">
        <v>0</v>
      </c>
      <c r="Y278" s="10">
        <v>0</v>
      </c>
      <c r="AB278" s="10">
        <v>0</v>
      </c>
      <c r="AC278" s="10">
        <v>0</v>
      </c>
      <c r="AD278" s="10">
        <v>0</v>
      </c>
      <c r="AE278" s="10">
        <v>0</v>
      </c>
      <c r="AH278" s="10">
        <v>1</v>
      </c>
      <c r="AJ278" s="10">
        <v>1</v>
      </c>
      <c r="AK278" s="10">
        <v>0.17320508075688773</v>
      </c>
      <c r="AL278" s="10">
        <v>0</v>
      </c>
      <c r="AM278" s="10">
        <v>0</v>
      </c>
      <c r="AN278" s="10">
        <v>0</v>
      </c>
      <c r="AO278" s="10">
        <v>0</v>
      </c>
      <c r="AQ278" s="10">
        <v>0.1690485518951283</v>
      </c>
      <c r="AR278" s="10">
        <v>0.16998482561038078</v>
      </c>
      <c r="AS278" s="10">
        <v>0.41510522585831677</v>
      </c>
      <c r="AT278" s="10">
        <v>3.9726409695355152</v>
      </c>
      <c r="AU278" s="10">
        <v>1.0784086171389764</v>
      </c>
      <c r="AV278" s="10">
        <v>14.974650973176947</v>
      </c>
      <c r="AW278" s="10">
        <v>20.025700559851437</v>
      </c>
      <c r="AX278" s="10" t="s">
        <v>33</v>
      </c>
      <c r="AY278" s="10" t="s">
        <v>33</v>
      </c>
      <c r="AZ278" s="10" t="s">
        <v>33</v>
      </c>
      <c r="BA278" s="10" t="s">
        <v>33</v>
      </c>
      <c r="BB278" s="10">
        <v>274</v>
      </c>
      <c r="BC278" s="10">
        <v>221</v>
      </c>
      <c r="BE278" s="10" t="s">
        <v>130</v>
      </c>
      <c r="BF278" s="10" t="s">
        <v>2022</v>
      </c>
      <c r="BG278" s="10">
        <v>2.9557124472313994E-2</v>
      </c>
      <c r="BH278" s="10">
        <v>195.39261979361777</v>
      </c>
      <c r="BI278" s="10">
        <v>278</v>
      </c>
      <c r="BJ278" s="10" t="s">
        <v>33</v>
      </c>
      <c r="BL278" s="10" t="s">
        <v>33</v>
      </c>
      <c r="BM278" s="10" t="s">
        <v>33</v>
      </c>
      <c r="BP278" s="10" t="s">
        <v>33</v>
      </c>
      <c r="BQ278" s="10" t="s">
        <v>33</v>
      </c>
      <c r="BR278" s="10" t="s">
        <v>33</v>
      </c>
      <c r="BS278" s="11" t="s">
        <v>33</v>
      </c>
      <c r="BT278" s="11" t="s">
        <v>33</v>
      </c>
      <c r="BU278" s="10">
        <v>278</v>
      </c>
    </row>
    <row r="279" spans="1:73" s="10" customFormat="1" x14ac:dyDescent="0.45">
      <c r="A279" s="10">
        <v>105</v>
      </c>
      <c r="D279" s="10">
        <v>280</v>
      </c>
      <c r="E279" s="10" t="s">
        <v>33</v>
      </c>
      <c r="F279" s="10">
        <v>265</v>
      </c>
      <c r="H279" s="10" t="s">
        <v>33</v>
      </c>
      <c r="J279" s="10" t="s">
        <v>131</v>
      </c>
      <c r="K279" s="10">
        <v>0</v>
      </c>
      <c r="L279" s="10">
        <v>1</v>
      </c>
      <c r="M279" s="10" t="s">
        <v>33</v>
      </c>
      <c r="N279" s="10">
        <v>1</v>
      </c>
      <c r="T279" s="10">
        <v>0</v>
      </c>
      <c r="W279" s="10">
        <v>0</v>
      </c>
      <c r="X279" s="10">
        <v>0</v>
      </c>
      <c r="Y279" s="10">
        <v>0</v>
      </c>
      <c r="AB279" s="10">
        <v>0</v>
      </c>
      <c r="AC279" s="10">
        <v>0</v>
      </c>
      <c r="AD279" s="12"/>
      <c r="AE279" s="12">
        <v>229.40535499877126</v>
      </c>
      <c r="AH279" s="10">
        <v>1</v>
      </c>
      <c r="AJ279" s="10">
        <v>1</v>
      </c>
      <c r="AK279" s="10">
        <v>1</v>
      </c>
      <c r="AL279" s="10">
        <v>0</v>
      </c>
      <c r="AM279" s="10">
        <v>0</v>
      </c>
      <c r="AN279" s="10">
        <v>0</v>
      </c>
      <c r="AO279" s="10">
        <v>20.622</v>
      </c>
      <c r="AQ279" s="10">
        <v>0</v>
      </c>
      <c r="AR279" s="10">
        <v>0</v>
      </c>
      <c r="AS279" s="10">
        <v>0</v>
      </c>
      <c r="AT279" s="10">
        <v>0</v>
      </c>
      <c r="AU279" s="10">
        <v>0</v>
      </c>
      <c r="AV279" s="10">
        <v>229.40535499877126</v>
      </c>
      <c r="AW279" s="10">
        <v>229.40535499877126</v>
      </c>
      <c r="AX279" s="10">
        <v>0.10285912696499033</v>
      </c>
      <c r="AY279" s="10">
        <v>20.622</v>
      </c>
      <c r="AZ279" s="10" t="s">
        <v>33</v>
      </c>
      <c r="BA279" s="10">
        <v>280</v>
      </c>
      <c r="BB279" s="10" t="s">
        <v>33</v>
      </c>
      <c r="BC279" s="10">
        <v>265</v>
      </c>
      <c r="BE279" s="10" t="s">
        <v>33</v>
      </c>
      <c r="BF279" s="10" t="s">
        <v>33</v>
      </c>
      <c r="BG279" s="10" t="s">
        <v>33</v>
      </c>
      <c r="BH279" s="10" t="s">
        <v>33</v>
      </c>
      <c r="BI279" s="10" t="s">
        <v>33</v>
      </c>
      <c r="BJ279" s="10" t="s">
        <v>33</v>
      </c>
      <c r="BL279" s="10" t="s">
        <v>33</v>
      </c>
      <c r="BM279" s="10" t="s">
        <v>33</v>
      </c>
      <c r="BP279" s="10" t="s">
        <v>34</v>
      </c>
      <c r="BQ279" s="10">
        <v>0</v>
      </c>
      <c r="BR279" s="10" t="s">
        <v>131</v>
      </c>
      <c r="BS279" s="11">
        <v>0</v>
      </c>
      <c r="BT279" s="11">
        <v>229.40535499877126</v>
      </c>
      <c r="BU279" s="10">
        <v>279</v>
      </c>
    </row>
    <row r="280" spans="1:73" s="10" customFormat="1" x14ac:dyDescent="0.45">
      <c r="A280" s="10">
        <v>106</v>
      </c>
      <c r="D280" s="10">
        <v>281</v>
      </c>
      <c r="E280" s="10" t="s">
        <v>33</v>
      </c>
      <c r="F280" s="10">
        <v>266</v>
      </c>
      <c r="H280" s="10" t="s">
        <v>33</v>
      </c>
      <c r="J280" s="10" t="s">
        <v>580</v>
      </c>
      <c r="K280" s="10">
        <v>1161</v>
      </c>
      <c r="L280" s="10">
        <v>1</v>
      </c>
      <c r="M280" s="10" t="s">
        <v>33</v>
      </c>
      <c r="N280" s="10">
        <v>1</v>
      </c>
      <c r="T280" s="10">
        <v>0</v>
      </c>
      <c r="W280" s="10">
        <v>0</v>
      </c>
      <c r="X280" s="10">
        <v>0</v>
      </c>
      <c r="Y280" s="10">
        <v>0</v>
      </c>
      <c r="AB280" s="10">
        <v>0</v>
      </c>
      <c r="AC280" s="10">
        <v>0</v>
      </c>
      <c r="AD280" s="10">
        <v>1.375</v>
      </c>
      <c r="AE280" s="10">
        <v>94.444999999999993</v>
      </c>
      <c r="AH280" s="10">
        <v>1</v>
      </c>
      <c r="AJ280" s="10">
        <v>1</v>
      </c>
      <c r="AK280" s="10">
        <v>1</v>
      </c>
      <c r="AL280" s="10">
        <v>0</v>
      </c>
      <c r="AM280" s="10">
        <v>0</v>
      </c>
      <c r="AN280" s="10">
        <v>0</v>
      </c>
      <c r="AO280" s="10">
        <v>1.375</v>
      </c>
      <c r="AQ280" s="10">
        <v>0.21771413857961044</v>
      </c>
      <c r="AR280" s="10">
        <v>0.59521778946252368</v>
      </c>
      <c r="AS280" s="10">
        <v>0.91090329040295881</v>
      </c>
      <c r="AT280" s="10">
        <v>5.1162822566208455</v>
      </c>
      <c r="AU280" s="10">
        <v>2.2420678068986533</v>
      </c>
      <c r="AV280" s="10">
        <v>84.450487257021194</v>
      </c>
      <c r="AW280" s="10">
        <v>91.80883732054069</v>
      </c>
      <c r="AX280" s="10">
        <v>2.4494897427831779</v>
      </c>
      <c r="AY280" s="10">
        <v>1.375</v>
      </c>
      <c r="AZ280" s="10" t="s">
        <v>33</v>
      </c>
      <c r="BA280" s="10">
        <v>281</v>
      </c>
      <c r="BB280" s="10" t="s">
        <v>33</v>
      </c>
      <c r="BC280" s="10">
        <v>266</v>
      </c>
      <c r="BE280" s="10" t="s">
        <v>33</v>
      </c>
      <c r="BF280" s="10" t="s">
        <v>33</v>
      </c>
      <c r="BG280" s="10" t="s">
        <v>33</v>
      </c>
      <c r="BH280" s="10" t="s">
        <v>33</v>
      </c>
      <c r="BI280" s="10" t="s">
        <v>33</v>
      </c>
      <c r="BJ280" s="10" t="s">
        <v>33</v>
      </c>
      <c r="BL280" s="10" t="s">
        <v>33</v>
      </c>
      <c r="BM280" s="10" t="s">
        <v>33</v>
      </c>
      <c r="BP280" s="10" t="s">
        <v>34</v>
      </c>
      <c r="BQ280" s="10">
        <v>0</v>
      </c>
      <c r="BR280" s="10" t="s">
        <v>33</v>
      </c>
      <c r="BS280" s="11">
        <v>0.91090329040295881</v>
      </c>
      <c r="BT280" s="11">
        <v>91.80883732054069</v>
      </c>
      <c r="BU280" s="10">
        <v>280</v>
      </c>
    </row>
    <row r="281" spans="1:73" s="10" customFormat="1" x14ac:dyDescent="0.45">
      <c r="A281" s="10">
        <v>107</v>
      </c>
      <c r="D281" s="10">
        <v>282</v>
      </c>
      <c r="E281" s="10" t="s">
        <v>33</v>
      </c>
      <c r="F281" s="10">
        <v>270</v>
      </c>
      <c r="H281" s="10" t="s">
        <v>33</v>
      </c>
      <c r="J281" s="10" t="s">
        <v>132</v>
      </c>
      <c r="K281" s="10">
        <v>1151</v>
      </c>
      <c r="L281" s="10">
        <v>1</v>
      </c>
      <c r="M281" s="10" t="s">
        <v>33</v>
      </c>
      <c r="N281" s="10">
        <v>1</v>
      </c>
      <c r="T281" s="10">
        <v>0</v>
      </c>
      <c r="W281" s="10">
        <v>0</v>
      </c>
      <c r="X281" s="10">
        <v>0</v>
      </c>
      <c r="Y281" s="10">
        <v>0</v>
      </c>
      <c r="AB281" s="10">
        <v>0</v>
      </c>
      <c r="AC281" s="10">
        <v>0</v>
      </c>
      <c r="AD281" s="10">
        <v>5.1387999999999998</v>
      </c>
      <c r="AE281" s="10">
        <v>163.6</v>
      </c>
      <c r="AH281" s="10">
        <v>1</v>
      </c>
      <c r="AJ281" s="10">
        <v>1</v>
      </c>
      <c r="AK281" s="10">
        <v>1</v>
      </c>
      <c r="AL281" s="10">
        <v>0</v>
      </c>
      <c r="AM281" s="10">
        <v>0</v>
      </c>
      <c r="AN281" s="10">
        <v>0</v>
      </c>
      <c r="AO281" s="10">
        <v>5.1387999999999998</v>
      </c>
      <c r="AQ281" s="10">
        <v>1.1301797160511482</v>
      </c>
      <c r="AR281" s="10">
        <v>6.4152435421950287</v>
      </c>
      <c r="AS281" s="10">
        <v>8.0540041304691936</v>
      </c>
      <c r="AT281" s="10">
        <v>26.559223327201984</v>
      </c>
      <c r="AU281" s="10">
        <v>13.957355853723996</v>
      </c>
      <c r="AV281" s="10">
        <v>223.45855771931053</v>
      </c>
      <c r="AW281" s="10">
        <v>263.97513690023652</v>
      </c>
      <c r="AX281" s="10">
        <v>3.9E-2</v>
      </c>
      <c r="AY281" s="10">
        <v>5.1387999999999998</v>
      </c>
      <c r="AZ281" s="10" t="s">
        <v>33</v>
      </c>
      <c r="BA281" s="10">
        <v>282</v>
      </c>
      <c r="BB281" s="10" t="s">
        <v>33</v>
      </c>
      <c r="BC281" s="10">
        <v>270</v>
      </c>
      <c r="BE281" s="10" t="s">
        <v>33</v>
      </c>
      <c r="BF281" s="10" t="s">
        <v>33</v>
      </c>
      <c r="BG281" s="10" t="s">
        <v>33</v>
      </c>
      <c r="BH281" s="10" t="s">
        <v>33</v>
      </c>
      <c r="BI281" s="10" t="s">
        <v>33</v>
      </c>
      <c r="BJ281" s="10" t="s">
        <v>33</v>
      </c>
      <c r="BL281" s="10" t="s">
        <v>33</v>
      </c>
      <c r="BM281" s="10" t="s">
        <v>33</v>
      </c>
      <c r="BP281" s="10" t="s">
        <v>34</v>
      </c>
      <c r="BQ281" s="10">
        <v>0</v>
      </c>
      <c r="BR281" s="10" t="s">
        <v>33</v>
      </c>
      <c r="BS281" s="11">
        <v>8.0540041304691936</v>
      </c>
      <c r="BT281" s="11">
        <v>263.97513690023652</v>
      </c>
      <c r="BU281" s="10">
        <v>281</v>
      </c>
    </row>
    <row r="282" spans="1:73" s="10" customFormat="1" x14ac:dyDescent="0.45">
      <c r="A282" s="10">
        <v>108</v>
      </c>
      <c r="D282" s="10">
        <v>288</v>
      </c>
      <c r="E282" s="10" t="s">
        <v>33</v>
      </c>
      <c r="F282" s="10">
        <v>282</v>
      </c>
      <c r="H282" s="10">
        <v>108</v>
      </c>
      <c r="J282" s="10" t="s">
        <v>133</v>
      </c>
      <c r="K282" s="10">
        <v>0</v>
      </c>
      <c r="L282" s="10">
        <v>1</v>
      </c>
      <c r="M282" s="10" t="s">
        <v>33</v>
      </c>
      <c r="N282" s="10">
        <v>1</v>
      </c>
      <c r="T282" s="10">
        <v>424.26406871192853</v>
      </c>
      <c r="W282" s="10">
        <v>1.4665394641809</v>
      </c>
      <c r="X282" s="10" t="s">
        <v>35</v>
      </c>
      <c r="Y282" s="10">
        <v>0.14142135623730953</v>
      </c>
      <c r="AB282" s="10">
        <v>16.967734321352399</v>
      </c>
      <c r="AC282" s="10">
        <v>0.75</v>
      </c>
      <c r="AD282" s="10">
        <v>0</v>
      </c>
      <c r="AE282" s="10">
        <v>0</v>
      </c>
      <c r="AH282" s="10">
        <v>1</v>
      </c>
      <c r="AJ282" s="10">
        <v>1</v>
      </c>
      <c r="AK282" s="10">
        <v>1</v>
      </c>
      <c r="AL282" s="10">
        <v>424.26406871192853</v>
      </c>
      <c r="AM282" s="10">
        <v>1.4665394641809</v>
      </c>
      <c r="AN282" s="10">
        <v>0.75</v>
      </c>
      <c r="AO282" s="10">
        <v>0</v>
      </c>
      <c r="AQ282" s="10">
        <v>428.2351425546837</v>
      </c>
      <c r="AR282" s="10">
        <v>82.807645682740159</v>
      </c>
      <c r="AS282" s="10">
        <v>703.7486023870315</v>
      </c>
      <c r="AT282" s="10">
        <v>10063.525850035066</v>
      </c>
      <c r="AU282" s="10">
        <v>61.803293084340766</v>
      </c>
      <c r="AV282" s="10">
        <v>1539.1872300218811</v>
      </c>
      <c r="AW282" s="10">
        <v>11664.516373141287</v>
      </c>
      <c r="AX282" s="10">
        <v>1</v>
      </c>
      <c r="AY282" s="10">
        <v>1297.8127321856705</v>
      </c>
      <c r="AZ282" s="10" t="s">
        <v>33</v>
      </c>
      <c r="BA282" s="10">
        <v>288</v>
      </c>
      <c r="BB282" s="10" t="s">
        <v>33</v>
      </c>
      <c r="BC282" s="10">
        <v>282</v>
      </c>
      <c r="BE282" s="10" t="s">
        <v>33</v>
      </c>
      <c r="BF282" s="10" t="s">
        <v>33</v>
      </c>
      <c r="BG282" s="10" t="s">
        <v>33</v>
      </c>
      <c r="BH282" s="10" t="s">
        <v>33</v>
      </c>
      <c r="BI282" s="10" t="s">
        <v>33</v>
      </c>
      <c r="BJ282" s="10" t="s">
        <v>33</v>
      </c>
      <c r="BL282" s="10" t="s">
        <v>33</v>
      </c>
      <c r="BM282" s="10" t="s">
        <v>33</v>
      </c>
      <c r="BP282" s="10" t="s">
        <v>33</v>
      </c>
      <c r="BQ282" s="10">
        <v>0</v>
      </c>
      <c r="BR282" s="10" t="s">
        <v>133</v>
      </c>
      <c r="BS282" s="11">
        <v>703.7486023870315</v>
      </c>
      <c r="BT282" s="11">
        <v>11664.516373141287</v>
      </c>
      <c r="BU282" s="10">
        <v>282</v>
      </c>
    </row>
    <row r="283" spans="1:73" s="10" customFormat="1" x14ac:dyDescent="0.45">
      <c r="A283" s="10" t="s">
        <v>33</v>
      </c>
      <c r="D283" s="10" t="s">
        <v>33</v>
      </c>
      <c r="E283" s="10">
        <v>282</v>
      </c>
      <c r="F283" s="10">
        <v>267</v>
      </c>
      <c r="H283" s="10">
        <v>101</v>
      </c>
      <c r="J283" s="10" t="s">
        <v>33</v>
      </c>
      <c r="K283" s="10" t="s">
        <v>127</v>
      </c>
      <c r="L283" s="10" t="s">
        <v>33</v>
      </c>
      <c r="M283" s="10">
        <v>22.360679774997898</v>
      </c>
      <c r="N283" s="10">
        <v>22.360679774997898</v>
      </c>
      <c r="T283" s="10">
        <v>0</v>
      </c>
      <c r="W283" s="10">
        <v>0</v>
      </c>
      <c r="X283" s="10">
        <v>0</v>
      </c>
      <c r="Y283" s="10">
        <v>0</v>
      </c>
      <c r="AB283" s="10">
        <v>0</v>
      </c>
      <c r="AC283" s="10">
        <v>0</v>
      </c>
      <c r="AD283" s="10">
        <v>0</v>
      </c>
      <c r="AE283" s="10">
        <v>0</v>
      </c>
      <c r="AH283" s="10">
        <v>1</v>
      </c>
      <c r="AJ283" s="10">
        <v>1</v>
      </c>
      <c r="AK283" s="10">
        <v>22.360679774997898</v>
      </c>
      <c r="AL283" s="10">
        <v>0</v>
      </c>
      <c r="AM283" s="10">
        <v>0</v>
      </c>
      <c r="AN283" s="10">
        <v>0</v>
      </c>
      <c r="AO283" s="10">
        <v>0</v>
      </c>
      <c r="AQ283" s="10">
        <v>3.9708707261581351</v>
      </c>
      <c r="AR283" s="10">
        <v>12.061521990720241</v>
      </c>
      <c r="AS283" s="10">
        <v>17.819284543649538</v>
      </c>
      <c r="AT283" s="10">
        <v>93.315462064716172</v>
      </c>
      <c r="AU283" s="10">
        <v>44.810985958150951</v>
      </c>
      <c r="AV283" s="10">
        <v>383.8092432911904</v>
      </c>
      <c r="AW283" s="10">
        <v>521.93569131405752</v>
      </c>
      <c r="AX283" s="10" t="s">
        <v>33</v>
      </c>
      <c r="AY283" s="10" t="s">
        <v>33</v>
      </c>
      <c r="AZ283" s="10" t="s">
        <v>33</v>
      </c>
      <c r="BA283" s="10" t="s">
        <v>33</v>
      </c>
      <c r="BB283" s="10">
        <v>282</v>
      </c>
      <c r="BC283" s="10">
        <v>267</v>
      </c>
      <c r="BE283" s="10" t="s">
        <v>133</v>
      </c>
      <c r="BF283" s="10" t="s">
        <v>2023</v>
      </c>
      <c r="BG283" s="10">
        <v>17.819284543649538</v>
      </c>
      <c r="BH283" s="10">
        <v>2938.5827106110291</v>
      </c>
      <c r="BI283" s="10">
        <v>283</v>
      </c>
      <c r="BJ283" s="10" t="s">
        <v>33</v>
      </c>
      <c r="BL283" s="10" t="s">
        <v>33</v>
      </c>
      <c r="BM283" s="10" t="s">
        <v>33</v>
      </c>
      <c r="BP283" s="10" t="s">
        <v>33</v>
      </c>
      <c r="BQ283" s="10" t="s">
        <v>33</v>
      </c>
      <c r="BR283" s="10" t="s">
        <v>33</v>
      </c>
      <c r="BS283" s="11" t="s">
        <v>33</v>
      </c>
      <c r="BT283" s="11" t="s">
        <v>33</v>
      </c>
      <c r="BU283" s="10">
        <v>283</v>
      </c>
    </row>
    <row r="284" spans="1:73" s="10" customFormat="1" x14ac:dyDescent="0.45">
      <c r="A284" s="10" t="s">
        <v>33</v>
      </c>
      <c r="D284" s="10" t="s">
        <v>33</v>
      </c>
      <c r="E284" s="10">
        <v>282</v>
      </c>
      <c r="F284" s="10">
        <v>65</v>
      </c>
      <c r="H284" s="10">
        <v>29</v>
      </c>
      <c r="J284" s="10" t="s">
        <v>33</v>
      </c>
      <c r="K284" s="10" t="s">
        <v>59</v>
      </c>
      <c r="L284" s="10" t="s">
        <v>33</v>
      </c>
      <c r="M284" s="10">
        <v>1.2247448713915889</v>
      </c>
      <c r="N284" s="10">
        <v>1.2247448713915889</v>
      </c>
      <c r="T284" s="10">
        <v>0</v>
      </c>
      <c r="W284" s="10">
        <v>0</v>
      </c>
      <c r="X284" s="10">
        <v>0</v>
      </c>
      <c r="Y284" s="10">
        <v>0</v>
      </c>
      <c r="AB284" s="10">
        <v>0</v>
      </c>
      <c r="AC284" s="10">
        <v>0</v>
      </c>
      <c r="AD284" s="10">
        <v>0</v>
      </c>
      <c r="AE284" s="10">
        <v>0</v>
      </c>
      <c r="AH284" s="10">
        <v>1</v>
      </c>
      <c r="AJ284" s="10">
        <v>1</v>
      </c>
      <c r="AK284" s="10">
        <v>1.2247448713915889</v>
      </c>
      <c r="AL284" s="10">
        <v>0</v>
      </c>
      <c r="AM284" s="10">
        <v>0</v>
      </c>
      <c r="AN284" s="10">
        <v>0</v>
      </c>
      <c r="AO284" s="10">
        <v>0</v>
      </c>
      <c r="AQ284" s="10">
        <v>0</v>
      </c>
      <c r="AR284" s="10">
        <v>61.387011556440243</v>
      </c>
      <c r="AS284" s="10">
        <v>61.387011556440243</v>
      </c>
      <c r="AT284" s="10">
        <v>0</v>
      </c>
      <c r="AU284" s="10">
        <v>0</v>
      </c>
      <c r="AV284" s="10">
        <v>1063.0828929724173</v>
      </c>
      <c r="AW284" s="10">
        <v>1063.0828929724173</v>
      </c>
      <c r="AX284" s="10" t="s">
        <v>33</v>
      </c>
      <c r="AY284" s="10" t="s">
        <v>33</v>
      </c>
      <c r="AZ284" s="10" t="s">
        <v>33</v>
      </c>
      <c r="BA284" s="10" t="s">
        <v>33</v>
      </c>
      <c r="BB284" s="10">
        <v>282</v>
      </c>
      <c r="BC284" s="10">
        <v>65</v>
      </c>
      <c r="BE284" s="10" t="s">
        <v>133</v>
      </c>
      <c r="BF284" s="10" t="s">
        <v>2024</v>
      </c>
      <c r="BG284" s="10">
        <v>61.387011556440243</v>
      </c>
      <c r="BH284" s="10">
        <v>3314.7869904871018</v>
      </c>
      <c r="BI284" s="10">
        <v>284</v>
      </c>
      <c r="BJ284" s="10" t="s">
        <v>33</v>
      </c>
      <c r="BL284" s="10" t="s">
        <v>33</v>
      </c>
      <c r="BM284" s="10" t="s">
        <v>33</v>
      </c>
      <c r="BP284" s="10" t="s">
        <v>33</v>
      </c>
      <c r="BQ284" s="10" t="s">
        <v>33</v>
      </c>
      <c r="BR284" s="10" t="s">
        <v>33</v>
      </c>
      <c r="BS284" s="11" t="s">
        <v>33</v>
      </c>
      <c r="BT284" s="11" t="s">
        <v>33</v>
      </c>
      <c r="BU284" s="10">
        <v>284</v>
      </c>
    </row>
    <row r="285" spans="1:73" s="10" customFormat="1" x14ac:dyDescent="0.45">
      <c r="A285" s="10" t="s">
        <v>33</v>
      </c>
      <c r="D285" s="10" t="s">
        <v>33</v>
      </c>
      <c r="E285" s="10">
        <v>282</v>
      </c>
      <c r="F285" s="10">
        <v>45</v>
      </c>
      <c r="H285" s="10">
        <v>22</v>
      </c>
      <c r="J285" s="10" t="s">
        <v>33</v>
      </c>
      <c r="K285" s="10" t="s">
        <v>52</v>
      </c>
      <c r="L285" s="10" t="s">
        <v>33</v>
      </c>
      <c r="M285" s="10">
        <v>1.4142135623730951</v>
      </c>
      <c r="N285" s="10">
        <v>1.4142135623730951</v>
      </c>
      <c r="T285" s="10">
        <v>0</v>
      </c>
      <c r="W285" s="10">
        <v>0</v>
      </c>
      <c r="X285" s="10">
        <v>0</v>
      </c>
      <c r="Y285" s="10">
        <v>0</v>
      </c>
      <c r="AB285" s="10">
        <v>0</v>
      </c>
      <c r="AC285" s="10">
        <v>0</v>
      </c>
      <c r="AD285" s="10">
        <v>0</v>
      </c>
      <c r="AE285" s="10">
        <v>0</v>
      </c>
      <c r="AH285" s="10">
        <v>1</v>
      </c>
      <c r="AJ285" s="10">
        <v>1</v>
      </c>
      <c r="AK285" s="10">
        <v>1.4142135623730951</v>
      </c>
      <c r="AL285" s="10">
        <v>0</v>
      </c>
      <c r="AM285" s="10">
        <v>0</v>
      </c>
      <c r="AN285" s="10">
        <v>0</v>
      </c>
      <c r="AO285" s="10">
        <v>0</v>
      </c>
      <c r="AQ285" s="10">
        <v>0</v>
      </c>
      <c r="AR285" s="10">
        <v>5.1204904908604947</v>
      </c>
      <c r="AS285" s="10">
        <v>5.1204904908604947</v>
      </c>
      <c r="AT285" s="10">
        <v>0</v>
      </c>
      <c r="AU285" s="10">
        <v>0</v>
      </c>
      <c r="AV285" s="10">
        <v>68.539806488173454</v>
      </c>
      <c r="AW285" s="10">
        <v>68.539806488173454</v>
      </c>
      <c r="AX285" s="10" t="s">
        <v>33</v>
      </c>
      <c r="AY285" s="10" t="s">
        <v>33</v>
      </c>
      <c r="AZ285" s="10" t="s">
        <v>33</v>
      </c>
      <c r="BA285" s="10" t="s">
        <v>33</v>
      </c>
      <c r="BB285" s="10">
        <v>282</v>
      </c>
      <c r="BC285" s="10">
        <v>45</v>
      </c>
      <c r="BE285" s="10" t="s">
        <v>133</v>
      </c>
      <c r="BF285" s="10" t="s">
        <v>2025</v>
      </c>
      <c r="BG285" s="10">
        <v>5.1204904908604947</v>
      </c>
      <c r="BH285" s="10">
        <v>602.56609139496163</v>
      </c>
      <c r="BI285" s="10">
        <v>285</v>
      </c>
      <c r="BJ285" s="10" t="s">
        <v>33</v>
      </c>
      <c r="BL285" s="10" t="s">
        <v>33</v>
      </c>
      <c r="BM285" s="10" t="s">
        <v>33</v>
      </c>
      <c r="BP285" s="10" t="s">
        <v>33</v>
      </c>
      <c r="BQ285" s="10" t="s">
        <v>33</v>
      </c>
      <c r="BR285" s="10" t="s">
        <v>33</v>
      </c>
      <c r="BS285" s="11" t="s">
        <v>33</v>
      </c>
      <c r="BT285" s="11" t="s">
        <v>33</v>
      </c>
      <c r="BU285" s="10">
        <v>285</v>
      </c>
    </row>
    <row r="286" spans="1:73" s="10" customFormat="1" x14ac:dyDescent="0.45">
      <c r="A286" s="10" t="s">
        <v>33</v>
      </c>
      <c r="D286" s="10" t="s">
        <v>33</v>
      </c>
      <c r="E286" s="10">
        <v>282</v>
      </c>
      <c r="F286" s="10">
        <v>288</v>
      </c>
      <c r="H286" s="10">
        <v>109</v>
      </c>
      <c r="J286" s="10" t="s">
        <v>33</v>
      </c>
      <c r="K286" s="10" t="s">
        <v>134</v>
      </c>
      <c r="L286" s="10" t="s">
        <v>33</v>
      </c>
      <c r="M286" s="10">
        <v>1.7320508075688772</v>
      </c>
      <c r="N286" s="10">
        <v>1.7320508075688772</v>
      </c>
      <c r="T286" s="10">
        <v>0</v>
      </c>
      <c r="W286" s="10">
        <v>0</v>
      </c>
      <c r="X286" s="10">
        <v>0</v>
      </c>
      <c r="Y286" s="10">
        <v>0</v>
      </c>
      <c r="AB286" s="10">
        <v>0</v>
      </c>
      <c r="AC286" s="10">
        <v>0</v>
      </c>
      <c r="AD286" s="10">
        <v>0</v>
      </c>
      <c r="AE286" s="10">
        <v>0</v>
      </c>
      <c r="AH286" s="10">
        <v>1</v>
      </c>
      <c r="AJ286" s="10">
        <v>1</v>
      </c>
      <c r="AK286" s="10">
        <v>1.7320508075688772</v>
      </c>
      <c r="AL286" s="10">
        <v>0</v>
      </c>
      <c r="AM286" s="10">
        <v>0</v>
      </c>
      <c r="AN286" s="10">
        <v>0</v>
      </c>
      <c r="AO286" s="10">
        <v>0</v>
      </c>
      <c r="AQ286" s="10">
        <v>0</v>
      </c>
      <c r="AR286" s="10">
        <v>2.0126247558160535</v>
      </c>
      <c r="AS286" s="10">
        <v>2.0126247558160535</v>
      </c>
      <c r="AT286" s="10">
        <v>0</v>
      </c>
      <c r="AU286" s="10">
        <v>0</v>
      </c>
      <c r="AV286" s="10">
        <v>23.644763446727879</v>
      </c>
      <c r="AW286" s="10">
        <v>23.644763446727879</v>
      </c>
      <c r="AX286" s="10" t="s">
        <v>33</v>
      </c>
      <c r="AY286" s="10" t="s">
        <v>33</v>
      </c>
      <c r="AZ286" s="10" t="s">
        <v>33</v>
      </c>
      <c r="BA286" s="10" t="s">
        <v>33</v>
      </c>
      <c r="BB286" s="10">
        <v>282</v>
      </c>
      <c r="BC286" s="10">
        <v>288</v>
      </c>
      <c r="BE286" s="10" t="s">
        <v>133</v>
      </c>
      <c r="BF286" s="10" t="s">
        <v>2026</v>
      </c>
      <c r="BG286" s="10">
        <v>2.0126247558160535</v>
      </c>
      <c r="BH286" s="10">
        <v>913.22366243658212</v>
      </c>
      <c r="BI286" s="10">
        <v>286</v>
      </c>
      <c r="BJ286" s="10" t="s">
        <v>33</v>
      </c>
      <c r="BL286" s="10" t="s">
        <v>33</v>
      </c>
      <c r="BM286" s="10" t="s">
        <v>33</v>
      </c>
      <c r="BP286" s="10" t="s">
        <v>33</v>
      </c>
      <c r="BQ286" s="10" t="s">
        <v>33</v>
      </c>
      <c r="BR286" s="10" t="s">
        <v>33</v>
      </c>
      <c r="BS286" s="11" t="s">
        <v>33</v>
      </c>
      <c r="BT286" s="11" t="s">
        <v>33</v>
      </c>
      <c r="BU286" s="10">
        <v>286</v>
      </c>
    </row>
    <row r="287" spans="1:73" s="10" customFormat="1" x14ac:dyDescent="0.45">
      <c r="A287" s="10" t="s">
        <v>33</v>
      </c>
      <c r="D287" s="10" t="s">
        <v>33</v>
      </c>
      <c r="E287" s="10">
        <v>282</v>
      </c>
      <c r="F287" s="10">
        <v>301</v>
      </c>
      <c r="H287" s="10">
        <v>112</v>
      </c>
      <c r="J287" s="10">
        <v>0</v>
      </c>
      <c r="K287" s="10" t="s">
        <v>135</v>
      </c>
      <c r="M287" s="10">
        <v>1.2990381056766581E-4</v>
      </c>
      <c r="N287" s="10">
        <v>1.2990381056766581E-4</v>
      </c>
      <c r="T287" s="10">
        <v>0</v>
      </c>
      <c r="W287" s="10">
        <v>0</v>
      </c>
      <c r="X287" s="10">
        <v>0</v>
      </c>
      <c r="Y287" s="10">
        <v>0</v>
      </c>
      <c r="AB287" s="10">
        <v>0</v>
      </c>
      <c r="AC287" s="10">
        <v>0</v>
      </c>
      <c r="AD287" s="10">
        <v>0</v>
      </c>
      <c r="AE287" s="10">
        <v>0</v>
      </c>
      <c r="AH287" s="10">
        <v>1</v>
      </c>
      <c r="AJ287" s="10">
        <v>1</v>
      </c>
      <c r="AK287" s="10">
        <v>1.2990381056766581E-4</v>
      </c>
      <c r="AL287" s="10">
        <v>0</v>
      </c>
      <c r="AM287" s="10">
        <v>0</v>
      </c>
      <c r="AN287" s="10">
        <v>0</v>
      </c>
      <c r="AO287" s="10">
        <v>0</v>
      </c>
      <c r="AQ287" s="10">
        <v>2.0311659702065797E-4</v>
      </c>
      <c r="AR287" s="10">
        <v>9.4574247222427472E-3</v>
      </c>
      <c r="AS287" s="10">
        <v>9.7519437879227018E-3</v>
      </c>
      <c r="AT287" s="10">
        <v>4.7732400299854618E-3</v>
      </c>
      <c r="AU287" s="10">
        <v>2.4572804837421823E-2</v>
      </c>
      <c r="AV287" s="10">
        <v>0.11052382337196318</v>
      </c>
      <c r="AW287" s="10">
        <v>0.13986986823937048</v>
      </c>
      <c r="AX287" s="10" t="s">
        <v>33</v>
      </c>
      <c r="AY287" s="10" t="s">
        <v>33</v>
      </c>
      <c r="AZ287" s="10" t="s">
        <v>33</v>
      </c>
      <c r="BA287" s="10" t="s">
        <v>33</v>
      </c>
      <c r="BB287" s="10">
        <v>282</v>
      </c>
      <c r="BC287" s="10">
        <v>301</v>
      </c>
      <c r="BE287" s="10" t="s">
        <v>133</v>
      </c>
      <c r="BF287" s="10" t="s">
        <v>2027</v>
      </c>
      <c r="BG287" s="10">
        <v>9.7519437879227018E-3</v>
      </c>
      <c r="BH287" s="10">
        <v>1.9213921674301089</v>
      </c>
      <c r="BI287" s="10">
        <v>287</v>
      </c>
      <c r="BJ287" s="10" t="s">
        <v>33</v>
      </c>
      <c r="BL287" s="10" t="s">
        <v>33</v>
      </c>
      <c r="BM287" s="10" t="s">
        <v>33</v>
      </c>
      <c r="BP287" s="10" t="s">
        <v>34</v>
      </c>
      <c r="BQ287" s="10">
        <v>0</v>
      </c>
      <c r="BR287" s="10" t="s">
        <v>33</v>
      </c>
      <c r="BS287" s="11">
        <v>9.7519437879227018E-3</v>
      </c>
      <c r="BT287" s="11">
        <v>0.13986986823937048</v>
      </c>
      <c r="BU287" s="10">
        <v>287</v>
      </c>
    </row>
    <row r="288" spans="1:73" s="10" customFormat="1" x14ac:dyDescent="0.45">
      <c r="A288" s="10">
        <v>109</v>
      </c>
      <c r="D288" s="10">
        <v>289</v>
      </c>
      <c r="E288" s="10" t="s">
        <v>33</v>
      </c>
      <c r="F288" s="10">
        <v>286</v>
      </c>
      <c r="H288" s="10" t="s">
        <v>33</v>
      </c>
      <c r="J288" s="10" t="s">
        <v>134</v>
      </c>
      <c r="K288" s="10">
        <v>0</v>
      </c>
      <c r="L288" s="10">
        <v>1</v>
      </c>
      <c r="M288" s="10" t="s">
        <v>33</v>
      </c>
      <c r="N288" s="10">
        <v>1</v>
      </c>
      <c r="T288" s="10">
        <v>0</v>
      </c>
      <c r="W288" s="10">
        <v>0</v>
      </c>
      <c r="X288" s="10">
        <v>0</v>
      </c>
      <c r="Y288" s="10">
        <v>0</v>
      </c>
      <c r="AB288" s="10">
        <v>0</v>
      </c>
      <c r="AC288" s="10">
        <v>0</v>
      </c>
      <c r="AD288" s="12">
        <v>1.1619894445481034</v>
      </c>
      <c r="AE288" s="12">
        <v>13.651310540893366</v>
      </c>
      <c r="AH288" s="10">
        <v>1</v>
      </c>
      <c r="AJ288" s="10">
        <v>1</v>
      </c>
      <c r="AK288" s="10">
        <v>1</v>
      </c>
      <c r="AL288" s="10">
        <v>0</v>
      </c>
      <c r="AM288" s="10">
        <v>0</v>
      </c>
      <c r="AN288" s="10">
        <v>0</v>
      </c>
      <c r="AO288" s="10">
        <v>2.9580000000000002</v>
      </c>
      <c r="AQ288" s="10">
        <v>0</v>
      </c>
      <c r="AR288" s="10">
        <v>1.1619894445481034</v>
      </c>
      <c r="AS288" s="10">
        <v>1.1619894445481034</v>
      </c>
      <c r="AT288" s="10">
        <v>0</v>
      </c>
      <c r="AU288" s="10">
        <v>0</v>
      </c>
      <c r="AV288" s="10">
        <v>13.651310540893366</v>
      </c>
      <c r="AW288" s="10">
        <v>13.651310540893366</v>
      </c>
      <c r="AX288" s="10">
        <v>1.7320508075688772</v>
      </c>
      <c r="AY288" s="10">
        <v>2.9580000000000002</v>
      </c>
      <c r="AZ288" s="10" t="s">
        <v>33</v>
      </c>
      <c r="BA288" s="10">
        <v>289</v>
      </c>
      <c r="BB288" s="10" t="s">
        <v>33</v>
      </c>
      <c r="BC288" s="10">
        <v>286</v>
      </c>
      <c r="BE288" s="10" t="s">
        <v>33</v>
      </c>
      <c r="BF288" s="10" t="s">
        <v>33</v>
      </c>
      <c r="BG288" s="10" t="s">
        <v>33</v>
      </c>
      <c r="BH288" s="10" t="s">
        <v>33</v>
      </c>
      <c r="BI288" s="10" t="s">
        <v>33</v>
      </c>
      <c r="BJ288" s="10" t="s">
        <v>33</v>
      </c>
      <c r="BL288" s="10" t="s">
        <v>33</v>
      </c>
      <c r="BM288" s="10" t="s">
        <v>33</v>
      </c>
      <c r="BP288" s="10" t="s">
        <v>34</v>
      </c>
      <c r="BQ288" s="10">
        <v>0</v>
      </c>
      <c r="BR288" s="10" t="s">
        <v>134</v>
      </c>
      <c r="BS288" s="11">
        <v>1.1619894445481034</v>
      </c>
      <c r="BT288" s="11">
        <v>13.651310540893366</v>
      </c>
      <c r="BU288" s="10">
        <v>288</v>
      </c>
    </row>
    <row r="289" spans="1:73" s="10" customFormat="1" x14ac:dyDescent="0.45">
      <c r="A289" s="10">
        <v>110</v>
      </c>
      <c r="D289" s="10">
        <v>295</v>
      </c>
      <c r="E289" s="10" t="s">
        <v>33</v>
      </c>
      <c r="F289" s="10">
        <v>289</v>
      </c>
      <c r="H289" s="10">
        <v>110</v>
      </c>
      <c r="J289" s="10" t="s">
        <v>136</v>
      </c>
      <c r="K289" s="10">
        <v>0</v>
      </c>
      <c r="L289" s="10">
        <v>1</v>
      </c>
      <c r="M289" s="10" t="s">
        <v>33</v>
      </c>
      <c r="N289" s="10">
        <v>1</v>
      </c>
      <c r="T289" s="10">
        <v>197.48417658131498</v>
      </c>
      <c r="W289" s="10">
        <v>1.4665394641809</v>
      </c>
      <c r="X289" s="10" t="s">
        <v>35</v>
      </c>
      <c r="Y289" s="10">
        <v>0.14142135623730953</v>
      </c>
      <c r="AB289" s="10">
        <v>16.967734321352399</v>
      </c>
      <c r="AC289" s="10">
        <v>0.4</v>
      </c>
      <c r="AD289" s="10">
        <v>0</v>
      </c>
      <c r="AE289" s="10">
        <v>0</v>
      </c>
      <c r="AH289" s="10">
        <v>1</v>
      </c>
      <c r="AJ289" s="10">
        <v>1</v>
      </c>
      <c r="AK289" s="10">
        <v>1</v>
      </c>
      <c r="AL289" s="10">
        <v>197.48417658131498</v>
      </c>
      <c r="AM289" s="10">
        <v>1.4665394641809</v>
      </c>
      <c r="AN289" s="10">
        <v>0.4</v>
      </c>
      <c r="AO289" s="10">
        <v>0</v>
      </c>
      <c r="AQ289" s="10">
        <v>5915.1611266030322</v>
      </c>
      <c r="AR289" s="10">
        <v>27275.871593828811</v>
      </c>
      <c r="AS289" s="10">
        <v>35852.855227403212</v>
      </c>
      <c r="AT289" s="10">
        <v>139006.28647517125</v>
      </c>
      <c r="AU289" s="10">
        <v>19591.110717735963</v>
      </c>
      <c r="AV289" s="10">
        <v>16660527.030573484</v>
      </c>
      <c r="AW289" s="10">
        <v>16819124.42776639</v>
      </c>
      <c r="AX289" s="10">
        <v>1</v>
      </c>
      <c r="AY289" s="10">
        <v>52080.848804437926</v>
      </c>
      <c r="AZ289" s="10" t="s">
        <v>33</v>
      </c>
      <c r="BA289" s="10">
        <v>295</v>
      </c>
      <c r="BB289" s="10" t="s">
        <v>33</v>
      </c>
      <c r="BC289" s="10">
        <v>289</v>
      </c>
      <c r="BE289" s="10" t="s">
        <v>33</v>
      </c>
      <c r="BF289" s="10" t="s">
        <v>33</v>
      </c>
      <c r="BG289" s="10" t="s">
        <v>33</v>
      </c>
      <c r="BH289" s="10" t="s">
        <v>33</v>
      </c>
      <c r="BI289" s="10" t="s">
        <v>33</v>
      </c>
      <c r="BJ289" s="10" t="s">
        <v>33</v>
      </c>
      <c r="BL289" s="10" t="s">
        <v>33</v>
      </c>
      <c r="BM289" s="10" t="s">
        <v>33</v>
      </c>
      <c r="BP289" s="10" t="s">
        <v>33</v>
      </c>
      <c r="BQ289" s="10">
        <v>0</v>
      </c>
      <c r="BR289" s="10" t="s">
        <v>136</v>
      </c>
      <c r="BS289" s="11">
        <v>35852.855227403212</v>
      </c>
      <c r="BT289" s="11">
        <v>16819124.42776639</v>
      </c>
      <c r="BU289" s="10">
        <v>289</v>
      </c>
    </row>
    <row r="290" spans="1:73" s="10" customFormat="1" x14ac:dyDescent="0.45">
      <c r="A290" s="10" t="s">
        <v>33</v>
      </c>
      <c r="D290" s="10" t="s">
        <v>33</v>
      </c>
      <c r="E290" s="10">
        <v>289</v>
      </c>
      <c r="F290" s="10">
        <v>228</v>
      </c>
      <c r="H290" s="10">
        <v>91</v>
      </c>
      <c r="J290" s="10" t="s">
        <v>33</v>
      </c>
      <c r="K290" s="10" t="s">
        <v>118</v>
      </c>
      <c r="L290" s="10" t="s">
        <v>33</v>
      </c>
      <c r="M290" s="10">
        <v>707.10678118654755</v>
      </c>
      <c r="N290" s="10">
        <v>707.10678118654755</v>
      </c>
      <c r="T290" s="10">
        <v>0</v>
      </c>
      <c r="W290" s="10">
        <v>0</v>
      </c>
      <c r="X290" s="10">
        <v>0</v>
      </c>
      <c r="Y290" s="10">
        <v>0</v>
      </c>
      <c r="AB290" s="10">
        <v>0</v>
      </c>
      <c r="AC290" s="10">
        <v>0</v>
      </c>
      <c r="AD290" s="10">
        <v>0</v>
      </c>
      <c r="AE290" s="10">
        <v>0</v>
      </c>
      <c r="AH290" s="10">
        <v>1</v>
      </c>
      <c r="AJ290" s="10">
        <v>1</v>
      </c>
      <c r="AK290" s="10">
        <v>707.10678118654755</v>
      </c>
      <c r="AL290" s="10">
        <v>0</v>
      </c>
      <c r="AM290" s="10">
        <v>0</v>
      </c>
      <c r="AN290" s="10">
        <v>0</v>
      </c>
      <c r="AO290" s="10">
        <v>0</v>
      </c>
      <c r="AQ290" s="10">
        <v>5717.6758703977739</v>
      </c>
      <c r="AR290" s="10">
        <v>27225.527444515126</v>
      </c>
      <c r="AS290" s="10">
        <v>35516.1574565919</v>
      </c>
      <c r="AT290" s="10">
        <v>134365.38295434767</v>
      </c>
      <c r="AU290" s="10">
        <v>19574.101196554173</v>
      </c>
      <c r="AV290" s="10">
        <v>16659744.461095454</v>
      </c>
      <c r="AW290" s="10">
        <v>16813683.945246357</v>
      </c>
      <c r="AX290" s="10" t="s">
        <v>33</v>
      </c>
      <c r="AY290" s="10" t="s">
        <v>33</v>
      </c>
      <c r="AZ290" s="10" t="s">
        <v>33</v>
      </c>
      <c r="BA290" s="10" t="s">
        <v>33</v>
      </c>
      <c r="BB290" s="10">
        <v>289</v>
      </c>
      <c r="BC290" s="10">
        <v>228</v>
      </c>
      <c r="BE290" s="10" t="s">
        <v>136</v>
      </c>
      <c r="BF290" s="10" t="s">
        <v>2028</v>
      </c>
      <c r="BG290" s="10">
        <v>35516.1574565919</v>
      </c>
      <c r="BH290" s="10">
        <v>14117301.097982563</v>
      </c>
      <c r="BI290" s="10">
        <v>290</v>
      </c>
      <c r="BJ290" s="10" t="s">
        <v>33</v>
      </c>
      <c r="BL290" s="10" t="s">
        <v>33</v>
      </c>
      <c r="BM290" s="10" t="s">
        <v>33</v>
      </c>
      <c r="BP290" s="10" t="s">
        <v>33</v>
      </c>
      <c r="BQ290" s="10" t="s">
        <v>33</v>
      </c>
      <c r="BR290" s="10" t="s">
        <v>33</v>
      </c>
      <c r="BS290" s="11" t="s">
        <v>33</v>
      </c>
      <c r="BT290" s="11" t="s">
        <v>33</v>
      </c>
      <c r="BU290" s="10">
        <v>290</v>
      </c>
    </row>
    <row r="291" spans="1:73" s="10" customFormat="1" x14ac:dyDescent="0.45">
      <c r="A291" s="10" t="s">
        <v>33</v>
      </c>
      <c r="D291" s="10" t="s">
        <v>33</v>
      </c>
      <c r="E291" s="10">
        <v>289</v>
      </c>
      <c r="F291" s="10">
        <v>45</v>
      </c>
      <c r="H291" s="10">
        <v>22</v>
      </c>
      <c r="J291" s="10" t="s">
        <v>33</v>
      </c>
      <c r="K291" s="10" t="s">
        <v>52</v>
      </c>
      <c r="L291" s="10" t="s">
        <v>33</v>
      </c>
      <c r="M291" s="10">
        <v>2.4494897427831779</v>
      </c>
      <c r="N291" s="10">
        <v>2.4494897427831779</v>
      </c>
      <c r="T291" s="10">
        <v>0</v>
      </c>
      <c r="W291" s="10">
        <v>0</v>
      </c>
      <c r="X291" s="10">
        <v>0</v>
      </c>
      <c r="Y291" s="10">
        <v>0</v>
      </c>
      <c r="AB291" s="10">
        <v>0</v>
      </c>
      <c r="AC291" s="10">
        <v>0</v>
      </c>
      <c r="AD291" s="10">
        <v>0</v>
      </c>
      <c r="AE291" s="10">
        <v>0</v>
      </c>
      <c r="AH291" s="10">
        <v>1</v>
      </c>
      <c r="AJ291" s="10">
        <v>1</v>
      </c>
      <c r="AK291" s="10">
        <v>2.4494897427831779</v>
      </c>
      <c r="AL291" s="10">
        <v>0</v>
      </c>
      <c r="AM291" s="10">
        <v>0</v>
      </c>
      <c r="AN291" s="10">
        <v>0</v>
      </c>
      <c r="AO291" s="10">
        <v>0</v>
      </c>
      <c r="AQ291" s="10">
        <v>0</v>
      </c>
      <c r="AR291" s="10">
        <v>8.8689496898436744</v>
      </c>
      <c r="AS291" s="10">
        <v>8.8689496898436744</v>
      </c>
      <c r="AT291" s="10">
        <v>0</v>
      </c>
      <c r="AU291" s="10">
        <v>0</v>
      </c>
      <c r="AV291" s="10">
        <v>118.71442717845538</v>
      </c>
      <c r="AW291" s="10">
        <v>118.71442717845538</v>
      </c>
      <c r="AX291" s="10" t="s">
        <v>33</v>
      </c>
      <c r="AY291" s="10" t="s">
        <v>33</v>
      </c>
      <c r="AZ291" s="10" t="s">
        <v>33</v>
      </c>
      <c r="BA291" s="10" t="s">
        <v>33</v>
      </c>
      <c r="BB291" s="10">
        <v>289</v>
      </c>
      <c r="BC291" s="10">
        <v>45</v>
      </c>
      <c r="BE291" s="10" t="s">
        <v>136</v>
      </c>
      <c r="BF291" s="10" t="s">
        <v>2029</v>
      </c>
      <c r="BG291" s="10">
        <v>8.8689496898436744</v>
      </c>
      <c r="BH291" s="10">
        <v>1044.6050948017742</v>
      </c>
      <c r="BI291" s="10">
        <v>291</v>
      </c>
      <c r="BJ291" s="10" t="s">
        <v>33</v>
      </c>
      <c r="BL291" s="10" t="s">
        <v>33</v>
      </c>
      <c r="BM291" s="10" t="s">
        <v>33</v>
      </c>
      <c r="BP291" s="10" t="s">
        <v>33</v>
      </c>
      <c r="BQ291" s="10" t="s">
        <v>33</v>
      </c>
      <c r="BR291" s="10" t="s">
        <v>33</v>
      </c>
      <c r="BS291" s="11" t="s">
        <v>33</v>
      </c>
      <c r="BT291" s="11" t="s">
        <v>33</v>
      </c>
      <c r="BU291" s="10">
        <v>291</v>
      </c>
    </row>
    <row r="292" spans="1:73" s="10" customFormat="1" x14ac:dyDescent="0.45">
      <c r="A292" s="10" t="s">
        <v>33</v>
      </c>
      <c r="D292" s="10" t="s">
        <v>33</v>
      </c>
      <c r="E292" s="10">
        <v>289</v>
      </c>
      <c r="F292" s="10">
        <v>37</v>
      </c>
      <c r="H292" s="10">
        <v>19</v>
      </c>
      <c r="J292" s="10" t="s">
        <v>33</v>
      </c>
      <c r="K292" s="10" t="s">
        <v>50</v>
      </c>
      <c r="L292" s="10" t="s">
        <v>33</v>
      </c>
      <c r="M292" s="10">
        <v>1.4142135623730951</v>
      </c>
      <c r="N292" s="10">
        <v>1.4142135623730951</v>
      </c>
      <c r="T292" s="10">
        <v>0</v>
      </c>
      <c r="W292" s="10">
        <v>0</v>
      </c>
      <c r="X292" s="10">
        <v>0</v>
      </c>
      <c r="Y292" s="10">
        <v>0</v>
      </c>
      <c r="AB292" s="10">
        <v>0</v>
      </c>
      <c r="AC292" s="10">
        <v>0</v>
      </c>
      <c r="AD292" s="10">
        <v>0</v>
      </c>
      <c r="AE292" s="10">
        <v>0</v>
      </c>
      <c r="AH292" s="10">
        <v>1</v>
      </c>
      <c r="AJ292" s="10">
        <v>1</v>
      </c>
      <c r="AK292" s="10">
        <v>1.4142135623730951</v>
      </c>
      <c r="AL292" s="10">
        <v>0</v>
      </c>
      <c r="AM292" s="10">
        <v>0</v>
      </c>
      <c r="AN292" s="10">
        <v>0</v>
      </c>
      <c r="AO292" s="10">
        <v>0</v>
      </c>
      <c r="AQ292" s="10">
        <v>0</v>
      </c>
      <c r="AR292" s="10">
        <v>35.860879324669398</v>
      </c>
      <c r="AS292" s="10">
        <v>35.860879324669398</v>
      </c>
      <c r="AT292" s="10">
        <v>0</v>
      </c>
      <c r="AU292" s="10">
        <v>0</v>
      </c>
      <c r="AV292" s="10">
        <v>616.80995868106504</v>
      </c>
      <c r="AW292" s="10">
        <v>616.80995868106504</v>
      </c>
      <c r="AX292" s="10" t="s">
        <v>33</v>
      </c>
      <c r="AY292" s="10" t="s">
        <v>33</v>
      </c>
      <c r="AZ292" s="10" t="s">
        <v>33</v>
      </c>
      <c r="BA292" s="10" t="s">
        <v>33</v>
      </c>
      <c r="BB292" s="10">
        <v>289</v>
      </c>
      <c r="BC292" s="10">
        <v>37</v>
      </c>
      <c r="BE292" s="10" t="s">
        <v>136</v>
      </c>
      <c r="BF292" s="10" t="s">
        <v>2030</v>
      </c>
      <c r="BG292" s="10">
        <v>35.860879324669398</v>
      </c>
      <c r="BH292" s="10">
        <v>2166.8415638763936</v>
      </c>
      <c r="BI292" s="10">
        <v>292</v>
      </c>
      <c r="BJ292" s="10" t="s">
        <v>33</v>
      </c>
      <c r="BL292" s="10" t="s">
        <v>33</v>
      </c>
      <c r="BM292" s="10" t="s">
        <v>33</v>
      </c>
      <c r="BP292" s="10" t="s">
        <v>33</v>
      </c>
      <c r="BQ292" s="10" t="s">
        <v>33</v>
      </c>
      <c r="BR292" s="10" t="s">
        <v>33</v>
      </c>
      <c r="BS292" s="11" t="s">
        <v>33</v>
      </c>
      <c r="BT292" s="11" t="s">
        <v>33</v>
      </c>
      <c r="BU292" s="10">
        <v>292</v>
      </c>
    </row>
    <row r="293" spans="1:73" s="10" customFormat="1" x14ac:dyDescent="0.45">
      <c r="A293" s="10" t="s">
        <v>33</v>
      </c>
      <c r="D293" s="10" t="s">
        <v>33</v>
      </c>
      <c r="E293" s="10">
        <v>289</v>
      </c>
      <c r="F293" s="10">
        <v>295</v>
      </c>
      <c r="H293" s="10">
        <v>111</v>
      </c>
      <c r="J293" s="10" t="s">
        <v>33</v>
      </c>
      <c r="K293" s="10" t="s">
        <v>137</v>
      </c>
      <c r="L293" s="10" t="s">
        <v>33</v>
      </c>
      <c r="M293" s="10">
        <v>7.4999999999999993E-5</v>
      </c>
      <c r="N293" s="10">
        <v>7.4999999999999993E-5</v>
      </c>
      <c r="T293" s="10">
        <v>0</v>
      </c>
      <c r="W293" s="10">
        <v>0</v>
      </c>
      <c r="X293" s="10">
        <v>0</v>
      </c>
      <c r="Y293" s="10">
        <v>0</v>
      </c>
      <c r="AB293" s="10">
        <v>0</v>
      </c>
      <c r="AC293" s="10">
        <v>0</v>
      </c>
      <c r="AD293" s="10">
        <v>0</v>
      </c>
      <c r="AE293" s="10">
        <v>0</v>
      </c>
      <c r="AH293" s="10">
        <v>1</v>
      </c>
      <c r="AJ293" s="10">
        <v>1</v>
      </c>
      <c r="AK293" s="10">
        <v>7.4999999999999993E-5</v>
      </c>
      <c r="AL293" s="10">
        <v>0</v>
      </c>
      <c r="AM293" s="10">
        <v>0</v>
      </c>
      <c r="AN293" s="10">
        <v>0</v>
      </c>
      <c r="AO293" s="10">
        <v>0</v>
      </c>
      <c r="AQ293" s="10">
        <v>1.0796239431647816E-3</v>
      </c>
      <c r="AR293" s="10">
        <v>1.1362949786184096E-2</v>
      </c>
      <c r="AS293" s="10">
        <v>1.2928404503773029E-2</v>
      </c>
      <c r="AT293" s="10">
        <v>2.5371162664372365E-2</v>
      </c>
      <c r="AU293" s="10">
        <v>4.1786860437133401E-2</v>
      </c>
      <c r="AV293" s="10">
        <v>0.12197155859841909</v>
      </c>
      <c r="AW293" s="10">
        <v>0.18912958169992483</v>
      </c>
      <c r="AX293" s="10" t="s">
        <v>33</v>
      </c>
      <c r="AY293" s="10" t="s">
        <v>33</v>
      </c>
      <c r="AZ293" s="10" t="s">
        <v>33</v>
      </c>
      <c r="BA293" s="10" t="s">
        <v>33</v>
      </c>
      <c r="BB293" s="10">
        <v>289</v>
      </c>
      <c r="BC293" s="10">
        <v>295</v>
      </c>
      <c r="BE293" s="10" t="s">
        <v>136</v>
      </c>
      <c r="BF293" s="10" t="s">
        <v>2031</v>
      </c>
      <c r="BG293" s="10">
        <v>1.2928404503773029E-2</v>
      </c>
      <c r="BH293" s="10">
        <v>200.41333106435792</v>
      </c>
      <c r="BI293" s="10">
        <v>293</v>
      </c>
      <c r="BJ293" s="10" t="s">
        <v>33</v>
      </c>
      <c r="BL293" s="10" t="s">
        <v>33</v>
      </c>
      <c r="BM293" s="10" t="s">
        <v>33</v>
      </c>
      <c r="BP293" s="10" t="s">
        <v>33</v>
      </c>
      <c r="BQ293" s="10" t="s">
        <v>33</v>
      </c>
      <c r="BR293" s="10" t="s">
        <v>33</v>
      </c>
      <c r="BS293" s="11" t="s">
        <v>33</v>
      </c>
      <c r="BT293" s="11" t="s">
        <v>33</v>
      </c>
      <c r="BU293" s="10">
        <v>293</v>
      </c>
    </row>
    <row r="294" spans="1:73" s="10" customFormat="1" x14ac:dyDescent="0.45">
      <c r="A294" s="10" t="s">
        <v>33</v>
      </c>
      <c r="D294" s="10" t="s">
        <v>33</v>
      </c>
      <c r="E294" s="10">
        <v>289</v>
      </c>
      <c r="F294" s="10">
        <v>78</v>
      </c>
      <c r="H294" s="10">
        <v>33</v>
      </c>
      <c r="J294" s="10" t="s">
        <v>33</v>
      </c>
      <c r="K294" s="10" t="s">
        <v>63</v>
      </c>
      <c r="L294" s="10" t="s">
        <v>33</v>
      </c>
      <c r="M294" s="10">
        <v>2.8284271247461903</v>
      </c>
      <c r="N294" s="10">
        <v>2.8284271247461903</v>
      </c>
      <c r="T294" s="10">
        <v>0</v>
      </c>
      <c r="W294" s="10">
        <v>0</v>
      </c>
      <c r="X294" s="10">
        <v>0</v>
      </c>
      <c r="Y294" s="10">
        <v>0</v>
      </c>
      <c r="AB294" s="10">
        <v>0</v>
      </c>
      <c r="AC294" s="10">
        <v>0</v>
      </c>
      <c r="AD294" s="10">
        <v>0</v>
      </c>
      <c r="AE294" s="10">
        <v>0</v>
      </c>
      <c r="AH294" s="10">
        <v>1</v>
      </c>
      <c r="AJ294" s="10">
        <v>1</v>
      </c>
      <c r="AK294" s="10">
        <v>2.8284271247461903</v>
      </c>
      <c r="AL294" s="10">
        <v>0</v>
      </c>
      <c r="AM294" s="10">
        <v>0</v>
      </c>
      <c r="AN294" s="10">
        <v>0</v>
      </c>
      <c r="AO294" s="10">
        <v>0</v>
      </c>
      <c r="AQ294" s="10">
        <v>0</v>
      </c>
      <c r="AR294" s="10">
        <v>3.7364178852072203</v>
      </c>
      <c r="AS294" s="10">
        <v>3.7364178852072203</v>
      </c>
      <c r="AT294" s="10">
        <v>0</v>
      </c>
      <c r="AU294" s="10">
        <v>0</v>
      </c>
      <c r="AV294" s="10">
        <v>46.923120610141886</v>
      </c>
      <c r="AW294" s="10">
        <v>46.923120610141886</v>
      </c>
      <c r="AX294" s="10" t="s">
        <v>33</v>
      </c>
      <c r="AY294" s="10" t="s">
        <v>33</v>
      </c>
      <c r="AZ294" s="10" t="s">
        <v>33</v>
      </c>
      <c r="BA294" s="10" t="s">
        <v>33</v>
      </c>
      <c r="BB294" s="10">
        <v>289</v>
      </c>
      <c r="BC294" s="10">
        <v>78</v>
      </c>
      <c r="BE294" s="10" t="s">
        <v>136</v>
      </c>
      <c r="BF294" s="10" t="s">
        <v>2032</v>
      </c>
      <c r="BG294" s="10">
        <v>3.7364178852072203</v>
      </c>
      <c r="BH294" s="10">
        <v>282.89921716410413</v>
      </c>
      <c r="BI294" s="10">
        <v>294</v>
      </c>
      <c r="BJ294" s="10" t="s">
        <v>33</v>
      </c>
      <c r="BL294" s="10" t="s">
        <v>33</v>
      </c>
      <c r="BM294" s="10" t="s">
        <v>33</v>
      </c>
      <c r="BP294" s="10" t="s">
        <v>33</v>
      </c>
      <c r="BQ294" s="10" t="s">
        <v>33</v>
      </c>
      <c r="BR294" s="10" t="s">
        <v>33</v>
      </c>
      <c r="BS294" s="11" t="s">
        <v>33</v>
      </c>
      <c r="BT294" s="11" t="s">
        <v>33</v>
      </c>
      <c r="BU294" s="10">
        <v>294</v>
      </c>
    </row>
    <row r="295" spans="1:73" s="10" customFormat="1" x14ac:dyDescent="0.45">
      <c r="A295" s="10">
        <v>111</v>
      </c>
      <c r="D295" s="10">
        <v>301</v>
      </c>
      <c r="E295" s="10" t="s">
        <v>33</v>
      </c>
      <c r="F295" s="10">
        <v>293</v>
      </c>
      <c r="H295" s="10" t="s">
        <v>33</v>
      </c>
      <c r="J295" s="10" t="s">
        <v>137</v>
      </c>
      <c r="K295" s="10">
        <v>0</v>
      </c>
      <c r="L295" s="10">
        <v>1</v>
      </c>
      <c r="M295" s="10" t="s">
        <v>33</v>
      </c>
      <c r="N295" s="10">
        <v>1</v>
      </c>
      <c r="T295" s="10">
        <v>2.8284271247461903</v>
      </c>
      <c r="W295" s="10">
        <v>14.665394641808998</v>
      </c>
      <c r="X295" s="10" t="s">
        <v>35</v>
      </c>
      <c r="Y295" s="10">
        <v>1.4142135623730951</v>
      </c>
      <c r="AB295" s="10">
        <v>169.67734321352395</v>
      </c>
      <c r="AC295" s="10">
        <v>0.85</v>
      </c>
      <c r="AD295" s="10">
        <v>0</v>
      </c>
      <c r="AE295" s="10">
        <v>0</v>
      </c>
      <c r="AH295" s="10">
        <v>1</v>
      </c>
      <c r="AJ295" s="10">
        <v>1</v>
      </c>
      <c r="AK295" s="10">
        <v>1</v>
      </c>
      <c r="AL295" s="10">
        <v>2.8284271247461903</v>
      </c>
      <c r="AM295" s="10">
        <v>14.665394641808998</v>
      </c>
      <c r="AN295" s="10">
        <v>0.85</v>
      </c>
      <c r="AO295" s="10">
        <v>0</v>
      </c>
      <c r="AQ295" s="10">
        <v>14.394985908863754</v>
      </c>
      <c r="AR295" s="10">
        <v>151.5059971491213</v>
      </c>
      <c r="AS295" s="10">
        <v>172.37872671697374</v>
      </c>
      <c r="AT295" s="10">
        <v>338.28216885829823</v>
      </c>
      <c r="AU295" s="10">
        <v>557.15813916177876</v>
      </c>
      <c r="AV295" s="10">
        <v>1626.2874479789214</v>
      </c>
      <c r="AW295" s="10">
        <v>2521.7277559989984</v>
      </c>
      <c r="AX295" s="10">
        <v>7.4999999999999993E-5</v>
      </c>
      <c r="AY295" s="10">
        <v>10717.417309966233</v>
      </c>
      <c r="AZ295" s="10" t="s">
        <v>33</v>
      </c>
      <c r="BA295" s="10">
        <v>301</v>
      </c>
      <c r="BB295" s="10" t="s">
        <v>33</v>
      </c>
      <c r="BC295" s="10">
        <v>293</v>
      </c>
      <c r="BE295" s="10" t="s">
        <v>33</v>
      </c>
      <c r="BF295" s="10" t="s">
        <v>33</v>
      </c>
      <c r="BG295" s="10" t="s">
        <v>33</v>
      </c>
      <c r="BH295" s="10" t="s">
        <v>33</v>
      </c>
      <c r="BI295" s="10" t="s">
        <v>33</v>
      </c>
      <c r="BJ295" s="10" t="s">
        <v>33</v>
      </c>
      <c r="BL295" s="10" t="s">
        <v>33</v>
      </c>
      <c r="BM295" s="10" t="s">
        <v>33</v>
      </c>
      <c r="BP295" s="10" t="s">
        <v>33</v>
      </c>
      <c r="BQ295" s="10">
        <v>0</v>
      </c>
      <c r="BR295" s="10" t="s">
        <v>137</v>
      </c>
      <c r="BS295" s="11">
        <v>172.37872671697374</v>
      </c>
      <c r="BT295" s="11">
        <v>2521.7277559989984</v>
      </c>
      <c r="BU295" s="10">
        <v>295</v>
      </c>
    </row>
    <row r="296" spans="1:73" s="10" customFormat="1" x14ac:dyDescent="0.45">
      <c r="A296" s="10" t="s">
        <v>33</v>
      </c>
      <c r="D296" s="10" t="s">
        <v>33</v>
      </c>
      <c r="E296" s="10">
        <v>295</v>
      </c>
      <c r="F296" s="10">
        <v>64</v>
      </c>
      <c r="H296" s="10">
        <v>28</v>
      </c>
      <c r="J296" s="10" t="s">
        <v>33</v>
      </c>
      <c r="K296" s="10" t="s">
        <v>58</v>
      </c>
      <c r="L296" s="10" t="s">
        <v>33</v>
      </c>
      <c r="M296" s="10">
        <v>2.4494897427831779</v>
      </c>
      <c r="N296" s="10">
        <v>2.4494897427831779</v>
      </c>
      <c r="T296" s="10">
        <v>0</v>
      </c>
      <c r="W296" s="10">
        <v>0</v>
      </c>
      <c r="X296" s="10">
        <v>0</v>
      </c>
      <c r="Y296" s="10">
        <v>0</v>
      </c>
      <c r="AB296" s="10">
        <v>0</v>
      </c>
      <c r="AC296" s="10">
        <v>0</v>
      </c>
      <c r="AD296" s="10">
        <v>0</v>
      </c>
      <c r="AE296" s="10">
        <v>0</v>
      </c>
      <c r="AH296" s="10">
        <v>1</v>
      </c>
      <c r="AJ296" s="10">
        <v>1</v>
      </c>
      <c r="AK296" s="10">
        <v>2.4494897427831779</v>
      </c>
      <c r="AL296" s="10">
        <v>0</v>
      </c>
      <c r="AM296" s="10">
        <v>0</v>
      </c>
      <c r="AN296" s="10">
        <v>0</v>
      </c>
      <c r="AO296" s="10">
        <v>0</v>
      </c>
      <c r="AQ296" s="10">
        <v>0</v>
      </c>
      <c r="AR296" s="10">
        <v>17.638404294420795</v>
      </c>
      <c r="AS296" s="10">
        <v>17.638404294420795</v>
      </c>
      <c r="AT296" s="10">
        <v>0</v>
      </c>
      <c r="AU296" s="10">
        <v>0</v>
      </c>
      <c r="AV296" s="10">
        <v>359.51858892255973</v>
      </c>
      <c r="AW296" s="10">
        <v>359.51858892255973</v>
      </c>
      <c r="AX296" s="10" t="s">
        <v>33</v>
      </c>
      <c r="AY296" s="10" t="s">
        <v>33</v>
      </c>
      <c r="AZ296" s="10" t="s">
        <v>33</v>
      </c>
      <c r="BA296" s="10" t="s">
        <v>33</v>
      </c>
      <c r="BB296" s="10">
        <v>295</v>
      </c>
      <c r="BC296" s="10">
        <v>64</v>
      </c>
      <c r="BE296" s="10" t="s">
        <v>137</v>
      </c>
      <c r="BF296" s="10" t="s">
        <v>2033</v>
      </c>
      <c r="BG296" s="10">
        <v>1.3228803220815596E-3</v>
      </c>
      <c r="BH296" s="10">
        <v>97459.676423454745</v>
      </c>
      <c r="BI296" s="10">
        <v>296</v>
      </c>
      <c r="BJ296" s="10" t="s">
        <v>33</v>
      </c>
      <c r="BL296" s="10" t="s">
        <v>33</v>
      </c>
      <c r="BM296" s="10" t="s">
        <v>33</v>
      </c>
      <c r="BP296" s="10" t="s">
        <v>33</v>
      </c>
      <c r="BQ296" s="10" t="s">
        <v>33</v>
      </c>
      <c r="BR296" s="10" t="s">
        <v>33</v>
      </c>
      <c r="BS296" s="11" t="s">
        <v>33</v>
      </c>
      <c r="BT296" s="11" t="s">
        <v>33</v>
      </c>
      <c r="BU296" s="10">
        <v>296</v>
      </c>
    </row>
    <row r="297" spans="1:73" s="10" customFormat="1" x14ac:dyDescent="0.45">
      <c r="A297" s="10" t="s">
        <v>33</v>
      </c>
      <c r="D297" s="10" t="s">
        <v>33</v>
      </c>
      <c r="E297" s="10">
        <v>295</v>
      </c>
      <c r="F297" s="10">
        <v>306</v>
      </c>
      <c r="H297" s="10">
        <v>113</v>
      </c>
      <c r="J297" s="10" t="s">
        <v>33</v>
      </c>
      <c r="K297" s="10" t="s">
        <v>138</v>
      </c>
      <c r="L297" s="10" t="s">
        <v>33</v>
      </c>
      <c r="M297" s="10">
        <v>1.2247448713915889</v>
      </c>
      <c r="N297" s="10">
        <v>1.2247448713915889</v>
      </c>
      <c r="T297" s="10">
        <v>0</v>
      </c>
      <c r="W297" s="10">
        <v>0</v>
      </c>
      <c r="X297" s="10">
        <v>0</v>
      </c>
      <c r="Y297" s="10">
        <v>0</v>
      </c>
      <c r="AB297" s="10">
        <v>0</v>
      </c>
      <c r="AC297" s="10">
        <v>0</v>
      </c>
      <c r="AD297" s="10">
        <v>0</v>
      </c>
      <c r="AE297" s="10">
        <v>0</v>
      </c>
      <c r="AH297" s="10">
        <v>1</v>
      </c>
      <c r="AJ297" s="10">
        <v>1</v>
      </c>
      <c r="AK297" s="10">
        <v>1.2247448713915889</v>
      </c>
      <c r="AL297" s="10">
        <v>0</v>
      </c>
      <c r="AM297" s="10">
        <v>0</v>
      </c>
      <c r="AN297" s="10">
        <v>0</v>
      </c>
      <c r="AO297" s="10">
        <v>0</v>
      </c>
      <c r="AQ297" s="10">
        <v>11.566558784117564</v>
      </c>
      <c r="AR297" s="10">
        <v>113.94647485098692</v>
      </c>
      <c r="AS297" s="10">
        <v>130.71798508795737</v>
      </c>
      <c r="AT297" s="10">
        <v>271.81413142676274</v>
      </c>
      <c r="AU297" s="10">
        <v>387.48079594825481</v>
      </c>
      <c r="AV297" s="10">
        <v>1215.2222763153629</v>
      </c>
      <c r="AW297" s="10">
        <v>1874.5172036903805</v>
      </c>
      <c r="AX297" s="10" t="s">
        <v>33</v>
      </c>
      <c r="AY297" s="10" t="s">
        <v>33</v>
      </c>
      <c r="AZ297" s="10" t="s">
        <v>33</v>
      </c>
      <c r="BA297" s="10" t="s">
        <v>33</v>
      </c>
      <c r="BB297" s="10">
        <v>295</v>
      </c>
      <c r="BC297" s="10">
        <v>306</v>
      </c>
      <c r="BE297" s="10" t="s">
        <v>137</v>
      </c>
      <c r="BF297" s="10" t="s">
        <v>138</v>
      </c>
      <c r="BG297" s="10">
        <v>9.8038488815968029E-3</v>
      </c>
      <c r="BH297" s="10">
        <v>82654646.415691108</v>
      </c>
      <c r="BI297" s="10">
        <v>297</v>
      </c>
      <c r="BJ297" s="10" t="s">
        <v>33</v>
      </c>
      <c r="BL297" s="10" t="s">
        <v>33</v>
      </c>
      <c r="BM297" s="10" t="s">
        <v>33</v>
      </c>
      <c r="BP297" s="10" t="s">
        <v>33</v>
      </c>
      <c r="BQ297" s="10" t="s">
        <v>33</v>
      </c>
      <c r="BR297" s="10" t="s">
        <v>33</v>
      </c>
      <c r="BS297" s="11" t="s">
        <v>33</v>
      </c>
      <c r="BT297" s="11" t="s">
        <v>33</v>
      </c>
      <c r="BU297" s="10">
        <v>297</v>
      </c>
    </row>
    <row r="298" spans="1:73" s="10" customFormat="1" x14ac:dyDescent="0.45">
      <c r="A298" s="10" t="s">
        <v>33</v>
      </c>
      <c r="D298" s="10" t="s">
        <v>33</v>
      </c>
      <c r="E298" s="10">
        <v>295</v>
      </c>
      <c r="F298" s="10">
        <v>45</v>
      </c>
      <c r="H298" s="10">
        <v>22</v>
      </c>
      <c r="J298" s="10" t="s">
        <v>33</v>
      </c>
      <c r="K298" s="10" t="s">
        <v>52</v>
      </c>
      <c r="L298" s="10" t="s">
        <v>33</v>
      </c>
      <c r="M298" s="10">
        <v>0.70710678118654757</v>
      </c>
      <c r="N298" s="10">
        <v>0.70710678118654757</v>
      </c>
      <c r="T298" s="10">
        <v>0</v>
      </c>
      <c r="W298" s="10">
        <v>0</v>
      </c>
      <c r="X298" s="10">
        <v>0</v>
      </c>
      <c r="Y298" s="10">
        <v>0</v>
      </c>
      <c r="AB298" s="10">
        <v>0</v>
      </c>
      <c r="AC298" s="10">
        <v>0</v>
      </c>
      <c r="AD298" s="10">
        <v>0</v>
      </c>
      <c r="AE298" s="10">
        <v>0</v>
      </c>
      <c r="AH298" s="10">
        <v>1</v>
      </c>
      <c r="AJ298" s="10">
        <v>1</v>
      </c>
      <c r="AK298" s="10">
        <v>0.70710678118654757</v>
      </c>
      <c r="AL298" s="10">
        <v>0</v>
      </c>
      <c r="AM298" s="10">
        <v>0</v>
      </c>
      <c r="AN298" s="10">
        <v>0</v>
      </c>
      <c r="AO298" s="10">
        <v>0</v>
      </c>
      <c r="AQ298" s="10">
        <v>0</v>
      </c>
      <c r="AR298" s="10">
        <v>2.5602452454302473</v>
      </c>
      <c r="AS298" s="10">
        <v>2.5602452454302473</v>
      </c>
      <c r="AT298" s="10">
        <v>0</v>
      </c>
      <c r="AU298" s="10">
        <v>0</v>
      </c>
      <c r="AV298" s="10">
        <v>34.269903244086727</v>
      </c>
      <c r="AW298" s="10">
        <v>34.269903244086727</v>
      </c>
      <c r="AX298" s="10" t="s">
        <v>33</v>
      </c>
      <c r="AY298" s="10" t="s">
        <v>33</v>
      </c>
      <c r="AZ298" s="10" t="s">
        <v>33</v>
      </c>
      <c r="BA298" s="10" t="s">
        <v>33</v>
      </c>
      <c r="BB298" s="10">
        <v>295</v>
      </c>
      <c r="BC298" s="10">
        <v>45</v>
      </c>
      <c r="BE298" s="10" t="s">
        <v>137</v>
      </c>
      <c r="BF298" s="10" t="s">
        <v>2034</v>
      </c>
      <c r="BG298" s="10">
        <v>1.9201839340726853E-4</v>
      </c>
      <c r="BH298" s="10">
        <v>9355.5512043919025</v>
      </c>
      <c r="BI298" s="10">
        <v>298</v>
      </c>
      <c r="BJ298" s="10" t="s">
        <v>33</v>
      </c>
      <c r="BL298" s="10" t="s">
        <v>33</v>
      </c>
      <c r="BM298" s="10" t="s">
        <v>33</v>
      </c>
      <c r="BP298" s="10" t="s">
        <v>33</v>
      </c>
      <c r="BQ298" s="10" t="s">
        <v>33</v>
      </c>
      <c r="BR298" s="10" t="s">
        <v>33</v>
      </c>
      <c r="BS298" s="11" t="s">
        <v>33</v>
      </c>
      <c r="BT298" s="11" t="s">
        <v>33</v>
      </c>
      <c r="BU298" s="10">
        <v>298</v>
      </c>
    </row>
    <row r="299" spans="1:73" s="10" customFormat="1" x14ac:dyDescent="0.45">
      <c r="A299" s="10" t="s">
        <v>33</v>
      </c>
      <c r="D299" s="10" t="s">
        <v>33</v>
      </c>
      <c r="E299" s="10">
        <v>295</v>
      </c>
      <c r="F299" s="10">
        <v>311</v>
      </c>
      <c r="H299" s="10">
        <v>114</v>
      </c>
      <c r="J299" s="10" t="s">
        <v>33</v>
      </c>
      <c r="K299" s="10" t="s">
        <v>139</v>
      </c>
      <c r="L299" s="10" t="s">
        <v>33</v>
      </c>
      <c r="M299" s="10">
        <v>0.47434164902525688</v>
      </c>
      <c r="N299" s="10">
        <v>0.47434164902525688</v>
      </c>
      <c r="T299" s="10">
        <v>0</v>
      </c>
      <c r="W299" s="10">
        <v>0</v>
      </c>
      <c r="X299" s="10">
        <v>0</v>
      </c>
      <c r="Y299" s="10">
        <v>0</v>
      </c>
      <c r="AB299" s="10">
        <v>0</v>
      </c>
      <c r="AC299" s="10">
        <v>0</v>
      </c>
      <c r="AD299" s="10">
        <v>0</v>
      </c>
      <c r="AE299" s="10">
        <v>0</v>
      </c>
      <c r="AH299" s="10">
        <v>1</v>
      </c>
      <c r="AJ299" s="10">
        <v>1</v>
      </c>
      <c r="AK299" s="10">
        <v>0.47434164902525688</v>
      </c>
      <c r="AL299" s="10">
        <v>0</v>
      </c>
      <c r="AM299" s="10">
        <v>0</v>
      </c>
      <c r="AN299" s="10">
        <v>0</v>
      </c>
      <c r="AO299" s="10">
        <v>0</v>
      </c>
      <c r="AQ299" s="10">
        <v>0</v>
      </c>
      <c r="AR299" s="10">
        <v>1.4277338972908538</v>
      </c>
      <c r="AS299" s="10">
        <v>1.4277338972908538</v>
      </c>
      <c r="AT299" s="10">
        <v>0</v>
      </c>
      <c r="AU299" s="10">
        <v>0</v>
      </c>
      <c r="AV299" s="10">
        <v>12.030515126877081</v>
      </c>
      <c r="AW299" s="10">
        <v>12.030515126877081</v>
      </c>
      <c r="AX299" s="10" t="s">
        <v>33</v>
      </c>
      <c r="AY299" s="10" t="s">
        <v>33</v>
      </c>
      <c r="AZ299" s="10" t="s">
        <v>33</v>
      </c>
      <c r="BA299" s="10" t="s">
        <v>33</v>
      </c>
      <c r="BB299" s="10">
        <v>295</v>
      </c>
      <c r="BC299" s="10">
        <v>311</v>
      </c>
      <c r="BE299" s="10" t="s">
        <v>137</v>
      </c>
      <c r="BF299" s="10" t="s">
        <v>2035</v>
      </c>
      <c r="BG299" s="10">
        <v>1.0708004229681403E-4</v>
      </c>
      <c r="BH299" s="10">
        <v>4253.091760089158</v>
      </c>
      <c r="BI299" s="10">
        <v>299</v>
      </c>
      <c r="BJ299" s="10" t="s">
        <v>33</v>
      </c>
      <c r="BL299" s="10" t="s">
        <v>33</v>
      </c>
      <c r="BM299" s="10" t="s">
        <v>33</v>
      </c>
      <c r="BP299" s="10" t="s">
        <v>33</v>
      </c>
      <c r="BQ299" s="10" t="s">
        <v>33</v>
      </c>
      <c r="BR299" s="10" t="s">
        <v>33</v>
      </c>
      <c r="BS299" s="11" t="s">
        <v>33</v>
      </c>
      <c r="BT299" s="11" t="s">
        <v>33</v>
      </c>
      <c r="BU299" s="10">
        <v>299</v>
      </c>
    </row>
    <row r="300" spans="1:73" s="10" customFormat="1" x14ac:dyDescent="0.45">
      <c r="A300" s="10" t="s">
        <v>33</v>
      </c>
      <c r="D300" s="10" t="s">
        <v>33</v>
      </c>
      <c r="E300" s="10">
        <v>295</v>
      </c>
      <c r="F300" s="10">
        <v>78</v>
      </c>
      <c r="H300" s="10">
        <v>33</v>
      </c>
      <c r="J300" s="10" t="s">
        <v>33</v>
      </c>
      <c r="K300" s="10" t="s">
        <v>63</v>
      </c>
      <c r="L300" s="10" t="s">
        <v>33</v>
      </c>
      <c r="M300" s="10">
        <v>0.31622776601683794</v>
      </c>
      <c r="N300" s="10">
        <v>0.31622776601683794</v>
      </c>
      <c r="T300" s="10">
        <v>0</v>
      </c>
      <c r="W300" s="10">
        <v>0</v>
      </c>
      <c r="X300" s="10">
        <v>0</v>
      </c>
      <c r="Y300" s="10">
        <v>0</v>
      </c>
      <c r="AB300" s="10">
        <v>0</v>
      </c>
      <c r="AC300" s="10">
        <v>0</v>
      </c>
      <c r="AD300" s="10">
        <v>0</v>
      </c>
      <c r="AE300" s="10">
        <v>0</v>
      </c>
      <c r="AH300" s="10">
        <v>1</v>
      </c>
      <c r="AJ300" s="10">
        <v>1</v>
      </c>
      <c r="AK300" s="10">
        <v>0.31622776601683794</v>
      </c>
      <c r="AL300" s="10">
        <v>0</v>
      </c>
      <c r="AM300" s="10">
        <v>0</v>
      </c>
      <c r="AN300" s="10">
        <v>0</v>
      </c>
      <c r="AO300" s="10">
        <v>0</v>
      </c>
      <c r="AQ300" s="10">
        <v>0</v>
      </c>
      <c r="AR300" s="10">
        <v>0.41774421918346755</v>
      </c>
      <c r="AS300" s="10">
        <v>0.41774421918346755</v>
      </c>
      <c r="AT300" s="10">
        <v>0</v>
      </c>
      <c r="AU300" s="10">
        <v>0</v>
      </c>
      <c r="AV300" s="10">
        <v>5.2461643700349327</v>
      </c>
      <c r="AW300" s="10">
        <v>5.2461643700349327</v>
      </c>
      <c r="AX300" s="10" t="s">
        <v>33</v>
      </c>
      <c r="AY300" s="10" t="s">
        <v>33</v>
      </c>
      <c r="AZ300" s="10" t="s">
        <v>33</v>
      </c>
      <c r="BA300" s="10" t="s">
        <v>33</v>
      </c>
      <c r="BB300" s="10">
        <v>295</v>
      </c>
      <c r="BC300" s="10">
        <v>78</v>
      </c>
      <c r="BE300" s="10" t="s">
        <v>137</v>
      </c>
      <c r="BF300" s="10" t="s">
        <v>2036</v>
      </c>
      <c r="BG300" s="10">
        <v>3.1330816438760063E-5</v>
      </c>
      <c r="BH300" s="10">
        <v>981.28376943778198</v>
      </c>
      <c r="BI300" s="10">
        <v>300</v>
      </c>
      <c r="BJ300" s="10" t="s">
        <v>33</v>
      </c>
      <c r="BL300" s="10" t="s">
        <v>33</v>
      </c>
      <c r="BM300" s="10" t="s">
        <v>33</v>
      </c>
      <c r="BP300" s="10" t="s">
        <v>33</v>
      </c>
      <c r="BQ300" s="10" t="s">
        <v>33</v>
      </c>
      <c r="BR300" s="10" t="s">
        <v>33</v>
      </c>
      <c r="BS300" s="11" t="s">
        <v>33</v>
      </c>
      <c r="BT300" s="11" t="s">
        <v>33</v>
      </c>
      <c r="BU300" s="10">
        <v>300</v>
      </c>
    </row>
    <row r="301" spans="1:73" s="10" customFormat="1" x14ac:dyDescent="0.45">
      <c r="A301" s="10">
        <v>112</v>
      </c>
      <c r="D301" s="10">
        <v>306</v>
      </c>
      <c r="E301" s="10" t="s">
        <v>33</v>
      </c>
      <c r="F301" s="10">
        <v>287</v>
      </c>
      <c r="H301" s="10" t="s">
        <v>33</v>
      </c>
      <c r="J301" s="10" t="s">
        <v>135</v>
      </c>
      <c r="K301" s="10">
        <v>0</v>
      </c>
      <c r="L301" s="10">
        <v>1</v>
      </c>
      <c r="M301" s="10" t="s">
        <v>33</v>
      </c>
      <c r="N301" s="10">
        <v>1</v>
      </c>
      <c r="T301" s="10">
        <v>1.4142135623730951</v>
      </c>
      <c r="W301" s="10">
        <v>16.065134920068367</v>
      </c>
      <c r="X301" s="10" t="s">
        <v>35</v>
      </c>
      <c r="Y301" s="10">
        <v>1.5491933384829668</v>
      </c>
      <c r="AB301" s="10">
        <v>185.87221675118636</v>
      </c>
      <c r="AC301" s="10">
        <v>0.55000000000000004</v>
      </c>
      <c r="AD301" s="10">
        <v>0</v>
      </c>
      <c r="AE301" s="10">
        <v>0</v>
      </c>
      <c r="AH301" s="10">
        <v>1</v>
      </c>
      <c r="AJ301" s="10">
        <v>1</v>
      </c>
      <c r="AK301" s="10">
        <v>1</v>
      </c>
      <c r="AL301" s="10">
        <v>1.4142135623730951</v>
      </c>
      <c r="AM301" s="10">
        <v>16.065134920068367</v>
      </c>
      <c r="AN301" s="10">
        <v>0.55000000000000004</v>
      </c>
      <c r="AO301" s="10">
        <v>0</v>
      </c>
      <c r="AQ301" s="10">
        <v>1.5635922928901014</v>
      </c>
      <c r="AR301" s="10">
        <v>72.803289456366286</v>
      </c>
      <c r="AS301" s="10">
        <v>75.070498281056928</v>
      </c>
      <c r="AT301" s="10">
        <v>36.74441888291738</v>
      </c>
      <c r="AU301" s="10">
        <v>189.16153983506169</v>
      </c>
      <c r="AV301" s="10">
        <v>850.81278900892778</v>
      </c>
      <c r="AW301" s="10">
        <v>1076.7187477269069</v>
      </c>
      <c r="AX301" s="10">
        <v>1.2990381056766581E-4</v>
      </c>
      <c r="AY301" s="10">
        <v>67.50010907833007</v>
      </c>
      <c r="AZ301" s="10" t="s">
        <v>33</v>
      </c>
      <c r="BA301" s="10">
        <v>306</v>
      </c>
      <c r="BB301" s="10" t="s">
        <v>33</v>
      </c>
      <c r="BC301" s="10">
        <v>287</v>
      </c>
      <c r="BE301" s="10" t="s">
        <v>33</v>
      </c>
      <c r="BF301" s="10" t="s">
        <v>33</v>
      </c>
      <c r="BG301" s="10" t="s">
        <v>33</v>
      </c>
      <c r="BH301" s="10" t="s">
        <v>33</v>
      </c>
      <c r="BI301" s="10" t="s">
        <v>33</v>
      </c>
      <c r="BJ301" s="10" t="s">
        <v>33</v>
      </c>
      <c r="BL301" s="10" t="s">
        <v>33</v>
      </c>
      <c r="BM301" s="10" t="s">
        <v>33</v>
      </c>
      <c r="BP301" s="10" t="s">
        <v>33</v>
      </c>
      <c r="BQ301" s="10">
        <v>0</v>
      </c>
      <c r="BR301" s="10" t="s">
        <v>135</v>
      </c>
      <c r="BS301" s="11">
        <v>75.070498281056928</v>
      </c>
      <c r="BT301" s="11">
        <v>1076.7187477269069</v>
      </c>
      <c r="BU301" s="10">
        <v>301</v>
      </c>
    </row>
    <row r="302" spans="1:73" s="10" customFormat="1" x14ac:dyDescent="0.45">
      <c r="A302" s="10" t="s">
        <v>33</v>
      </c>
      <c r="D302" s="10" t="s">
        <v>33</v>
      </c>
      <c r="E302" s="10">
        <v>301</v>
      </c>
      <c r="F302" s="10">
        <v>312</v>
      </c>
      <c r="H302" s="10">
        <v>115</v>
      </c>
      <c r="J302" s="10" t="s">
        <v>33</v>
      </c>
      <c r="K302" s="10" t="s">
        <v>140</v>
      </c>
      <c r="L302" s="10" t="s">
        <v>33</v>
      </c>
      <c r="M302" s="10">
        <v>1.7320508075688772</v>
      </c>
      <c r="N302" s="10">
        <v>1.7320508075688772</v>
      </c>
      <c r="T302" s="10">
        <v>0</v>
      </c>
      <c r="W302" s="10">
        <v>0</v>
      </c>
      <c r="X302" s="10">
        <v>0</v>
      </c>
      <c r="Y302" s="10">
        <v>0</v>
      </c>
      <c r="AB302" s="10">
        <v>0</v>
      </c>
      <c r="AC302" s="10">
        <v>0</v>
      </c>
      <c r="AD302" s="10">
        <v>0</v>
      </c>
      <c r="AE302" s="10">
        <v>0</v>
      </c>
      <c r="AH302" s="10">
        <v>1</v>
      </c>
      <c r="AJ302" s="10">
        <v>1</v>
      </c>
      <c r="AK302" s="10">
        <v>1.7320508075688772</v>
      </c>
      <c r="AL302" s="10">
        <v>0</v>
      </c>
      <c r="AM302" s="10">
        <v>0</v>
      </c>
      <c r="AN302" s="10">
        <v>0</v>
      </c>
      <c r="AO302" s="10">
        <v>0</v>
      </c>
      <c r="AQ302" s="10">
        <v>0</v>
      </c>
      <c r="AR302" s="10">
        <v>50.513775375926485</v>
      </c>
      <c r="AS302" s="10">
        <v>50.513775375926485</v>
      </c>
      <c r="AT302" s="10">
        <v>0</v>
      </c>
      <c r="AU302" s="10">
        <v>0</v>
      </c>
      <c r="AV302" s="10">
        <v>762.94954587868301</v>
      </c>
      <c r="AW302" s="10">
        <v>762.94954587868301</v>
      </c>
      <c r="AX302" s="10" t="s">
        <v>33</v>
      </c>
      <c r="AY302" s="10" t="s">
        <v>33</v>
      </c>
      <c r="AZ302" s="10" t="s">
        <v>33</v>
      </c>
      <c r="BA302" s="10" t="s">
        <v>33</v>
      </c>
      <c r="BB302" s="10">
        <v>301</v>
      </c>
      <c r="BC302" s="10">
        <v>312</v>
      </c>
      <c r="BE302" s="10" t="s">
        <v>135</v>
      </c>
      <c r="BF302" s="10" t="s">
        <v>2037</v>
      </c>
      <c r="BG302" s="10">
        <v>6.5619319074919757E-3</v>
      </c>
      <c r="BH302" s="10">
        <v>107187.86578744971</v>
      </c>
      <c r="BI302" s="10">
        <v>302</v>
      </c>
      <c r="BJ302" s="10" t="s">
        <v>33</v>
      </c>
      <c r="BL302" s="10" t="s">
        <v>33</v>
      </c>
      <c r="BM302" s="10" t="s">
        <v>33</v>
      </c>
      <c r="BP302" s="10" t="s">
        <v>33</v>
      </c>
      <c r="BQ302" s="10" t="s">
        <v>33</v>
      </c>
      <c r="BR302" s="10" t="s">
        <v>33</v>
      </c>
      <c r="BS302" s="11" t="s">
        <v>33</v>
      </c>
      <c r="BT302" s="11" t="s">
        <v>33</v>
      </c>
      <c r="BU302" s="10">
        <v>302</v>
      </c>
    </row>
    <row r="303" spans="1:73" s="10" customFormat="1" x14ac:dyDescent="0.45">
      <c r="A303" s="10" t="s">
        <v>33</v>
      </c>
      <c r="D303" s="10" t="s">
        <v>33</v>
      </c>
      <c r="E303" s="10">
        <v>301</v>
      </c>
      <c r="F303" s="10">
        <v>91</v>
      </c>
      <c r="H303" s="10">
        <v>38</v>
      </c>
      <c r="J303" s="10" t="s">
        <v>33</v>
      </c>
      <c r="K303" s="10" t="s">
        <v>68</v>
      </c>
      <c r="L303" s="10" t="s">
        <v>33</v>
      </c>
      <c r="M303" s="10">
        <v>3.1622776601683791E-2</v>
      </c>
      <c r="N303" s="10">
        <v>3.1622776601683791E-2</v>
      </c>
      <c r="T303" s="10">
        <v>0</v>
      </c>
      <c r="W303" s="10">
        <v>0</v>
      </c>
      <c r="X303" s="10">
        <v>0</v>
      </c>
      <c r="Y303" s="10">
        <v>0</v>
      </c>
      <c r="AB303" s="10">
        <v>0</v>
      </c>
      <c r="AC303" s="10">
        <v>0</v>
      </c>
      <c r="AD303" s="10">
        <v>0</v>
      </c>
      <c r="AE303" s="10">
        <v>0</v>
      </c>
      <c r="AH303" s="10">
        <v>1</v>
      </c>
      <c r="AJ303" s="10">
        <v>1</v>
      </c>
      <c r="AK303" s="10">
        <v>3.1622776601683791E-2</v>
      </c>
      <c r="AL303" s="10">
        <v>0</v>
      </c>
      <c r="AM303" s="10">
        <v>0</v>
      </c>
      <c r="AN303" s="10">
        <v>0</v>
      </c>
      <c r="AO303" s="10">
        <v>0</v>
      </c>
      <c r="AQ303" s="10">
        <v>0</v>
      </c>
      <c r="AR303" s="10">
        <v>3.5621216000661691</v>
      </c>
      <c r="AS303" s="10">
        <v>3.5621216000661691</v>
      </c>
      <c r="AT303" s="10">
        <v>0</v>
      </c>
      <c r="AU303" s="10">
        <v>0</v>
      </c>
      <c r="AV303" s="10">
        <v>59.688911518664135</v>
      </c>
      <c r="AW303" s="10">
        <v>59.688911518664135</v>
      </c>
      <c r="AX303" s="10" t="s">
        <v>33</v>
      </c>
      <c r="AY303" s="10" t="s">
        <v>33</v>
      </c>
      <c r="AZ303" s="10" t="s">
        <v>33</v>
      </c>
      <c r="BA303" s="10" t="s">
        <v>33</v>
      </c>
      <c r="BB303" s="10">
        <v>301</v>
      </c>
      <c r="BC303" s="10">
        <v>91</v>
      </c>
      <c r="BE303" s="10" t="s">
        <v>135</v>
      </c>
      <c r="BF303" s="10" t="s">
        <v>2038</v>
      </c>
      <c r="BG303" s="10">
        <v>4.6273316955398625E-4</v>
      </c>
      <c r="BH303" s="10">
        <v>4191.8158486660486</v>
      </c>
      <c r="BI303" s="10">
        <v>303</v>
      </c>
      <c r="BJ303" s="10" t="s">
        <v>33</v>
      </c>
      <c r="BL303" s="10" t="s">
        <v>33</v>
      </c>
      <c r="BM303" s="10" t="s">
        <v>33</v>
      </c>
      <c r="BP303" s="10" t="s">
        <v>33</v>
      </c>
      <c r="BQ303" s="10" t="s">
        <v>33</v>
      </c>
      <c r="BR303" s="10" t="s">
        <v>33</v>
      </c>
      <c r="BS303" s="11" t="s">
        <v>33</v>
      </c>
      <c r="BT303" s="11" t="s">
        <v>33</v>
      </c>
      <c r="BU303" s="10">
        <v>303</v>
      </c>
    </row>
    <row r="304" spans="1:73" s="10" customFormat="1" x14ac:dyDescent="0.45">
      <c r="A304" s="10" t="s">
        <v>33</v>
      </c>
      <c r="D304" s="10" t="s">
        <v>33</v>
      </c>
      <c r="E304" s="10">
        <v>301</v>
      </c>
      <c r="F304" s="10">
        <v>313</v>
      </c>
      <c r="H304" s="10">
        <v>116</v>
      </c>
      <c r="J304" s="10" t="s">
        <v>33</v>
      </c>
      <c r="K304" s="10" t="s">
        <v>141</v>
      </c>
      <c r="L304" s="10" t="s">
        <v>33</v>
      </c>
      <c r="M304" s="10">
        <v>6.0621778264910711E-3</v>
      </c>
      <c r="N304" s="10">
        <v>6.0621778264910711E-3</v>
      </c>
      <c r="T304" s="10">
        <v>0</v>
      </c>
      <c r="W304" s="10">
        <v>0</v>
      </c>
      <c r="X304" s="10">
        <v>0</v>
      </c>
      <c r="Y304" s="10">
        <v>0</v>
      </c>
      <c r="AB304" s="10">
        <v>0</v>
      </c>
      <c r="AC304" s="10">
        <v>0</v>
      </c>
      <c r="AD304" s="10">
        <v>0</v>
      </c>
      <c r="AE304" s="10">
        <v>0</v>
      </c>
      <c r="AH304" s="10">
        <v>1</v>
      </c>
      <c r="AJ304" s="10">
        <v>1</v>
      </c>
      <c r="AK304" s="10">
        <v>6.0621778264910711E-3</v>
      </c>
      <c r="AL304" s="10">
        <v>0</v>
      </c>
      <c r="AM304" s="10">
        <v>0</v>
      </c>
      <c r="AN304" s="10">
        <v>0</v>
      </c>
      <c r="AO304" s="10">
        <v>0</v>
      </c>
      <c r="AQ304" s="10">
        <v>0.14937873051700623</v>
      </c>
      <c r="AR304" s="10">
        <v>0.67422156369311881</v>
      </c>
      <c r="AS304" s="10">
        <v>0.89082072294277781</v>
      </c>
      <c r="AT304" s="10">
        <v>3.5104001671496463</v>
      </c>
      <c r="AU304" s="10">
        <v>3.2893230838753245</v>
      </c>
      <c r="AV304" s="10">
        <v>12.350341246766417</v>
      </c>
      <c r="AW304" s="10">
        <v>19.150064497791387</v>
      </c>
      <c r="AX304" s="10" t="s">
        <v>33</v>
      </c>
      <c r="AY304" s="10" t="s">
        <v>33</v>
      </c>
      <c r="AZ304" s="10" t="s">
        <v>33</v>
      </c>
      <c r="BA304" s="10" t="s">
        <v>33</v>
      </c>
      <c r="BB304" s="10">
        <v>301</v>
      </c>
      <c r="BC304" s="10">
        <v>313</v>
      </c>
      <c r="BE304" s="10" t="s">
        <v>135</v>
      </c>
      <c r="BF304" s="10" t="s">
        <v>2039</v>
      </c>
      <c r="BG304" s="10">
        <v>1.1572100644290972E-4</v>
      </c>
      <c r="BH304" s="10">
        <v>7096.8792775048141</v>
      </c>
      <c r="BI304" s="10">
        <v>304</v>
      </c>
      <c r="BJ304" s="10" t="s">
        <v>33</v>
      </c>
      <c r="BL304" s="10" t="s">
        <v>33</v>
      </c>
      <c r="BM304" s="10" t="s">
        <v>33</v>
      </c>
      <c r="BP304" s="10" t="s">
        <v>33</v>
      </c>
      <c r="BQ304" s="10" t="s">
        <v>33</v>
      </c>
      <c r="BR304" s="10" t="s">
        <v>33</v>
      </c>
      <c r="BS304" s="11" t="s">
        <v>33</v>
      </c>
      <c r="BT304" s="11" t="s">
        <v>33</v>
      </c>
      <c r="BU304" s="10">
        <v>304</v>
      </c>
    </row>
    <row r="305" spans="1:73" s="10" customFormat="1" x14ac:dyDescent="0.45">
      <c r="A305" s="10" t="s">
        <v>33</v>
      </c>
      <c r="D305" s="10" t="s">
        <v>33</v>
      </c>
      <c r="E305" s="10">
        <v>301</v>
      </c>
      <c r="F305" s="10">
        <v>117</v>
      </c>
      <c r="H305" s="10">
        <v>50</v>
      </c>
      <c r="J305" s="10" t="s">
        <v>33</v>
      </c>
      <c r="K305" s="10" t="s">
        <v>81</v>
      </c>
      <c r="L305" s="10" t="s">
        <v>33</v>
      </c>
      <c r="M305" s="10">
        <v>0.19364916731037085</v>
      </c>
      <c r="N305" s="10">
        <v>0.19364916731037085</v>
      </c>
      <c r="T305" s="10">
        <v>0</v>
      </c>
      <c r="W305" s="10">
        <v>0</v>
      </c>
      <c r="X305" s="10">
        <v>0</v>
      </c>
      <c r="Y305" s="10">
        <v>0</v>
      </c>
      <c r="AB305" s="10">
        <v>0</v>
      </c>
      <c r="AC305" s="10">
        <v>0</v>
      </c>
      <c r="AD305" s="10">
        <v>0</v>
      </c>
      <c r="AE305" s="10">
        <v>0</v>
      </c>
      <c r="AH305" s="10">
        <v>1</v>
      </c>
      <c r="AJ305" s="10">
        <v>1</v>
      </c>
      <c r="AK305" s="10">
        <v>0.19364916731037085</v>
      </c>
      <c r="AL305" s="10">
        <v>0</v>
      </c>
      <c r="AM305" s="10">
        <v>0</v>
      </c>
      <c r="AN305" s="10">
        <v>0</v>
      </c>
      <c r="AO305" s="10">
        <v>0</v>
      </c>
      <c r="AQ305" s="10">
        <v>0</v>
      </c>
      <c r="AR305" s="10">
        <v>1.438035996612141</v>
      </c>
      <c r="AS305" s="10">
        <v>1.438035996612141</v>
      </c>
      <c r="AT305" s="10">
        <v>0</v>
      </c>
      <c r="AU305" s="10">
        <v>0</v>
      </c>
      <c r="AV305" s="10">
        <v>15.823990364814275</v>
      </c>
      <c r="AW305" s="10">
        <v>15.823990364814275</v>
      </c>
      <c r="AX305" s="10" t="s">
        <v>33</v>
      </c>
      <c r="AY305" s="10" t="s">
        <v>33</v>
      </c>
      <c r="AZ305" s="10" t="s">
        <v>33</v>
      </c>
      <c r="BA305" s="10" t="s">
        <v>33</v>
      </c>
      <c r="BB305" s="10">
        <v>301</v>
      </c>
      <c r="BC305" s="10">
        <v>117</v>
      </c>
      <c r="BE305" s="10" t="s">
        <v>135</v>
      </c>
      <c r="BF305" s="10" t="s">
        <v>2040</v>
      </c>
      <c r="BG305" s="10">
        <v>1.8680635569338807E-4</v>
      </c>
      <c r="BH305" s="10">
        <v>1840.6083647022813</v>
      </c>
      <c r="BI305" s="10">
        <v>305</v>
      </c>
      <c r="BJ305" s="10" t="s">
        <v>33</v>
      </c>
      <c r="BL305" s="10" t="s">
        <v>33</v>
      </c>
      <c r="BM305" s="10" t="s">
        <v>33</v>
      </c>
      <c r="BP305" s="10" t="s">
        <v>33</v>
      </c>
      <c r="BQ305" s="10" t="s">
        <v>33</v>
      </c>
      <c r="BR305" s="10" t="s">
        <v>33</v>
      </c>
      <c r="BS305" s="11" t="s">
        <v>33</v>
      </c>
      <c r="BT305" s="11" t="s">
        <v>33</v>
      </c>
      <c r="BU305" s="10">
        <v>305</v>
      </c>
    </row>
    <row r="306" spans="1:73" s="10" customFormat="1" x14ac:dyDescent="0.45">
      <c r="A306" s="10">
        <v>113</v>
      </c>
      <c r="D306" s="10">
        <v>311</v>
      </c>
      <c r="E306" s="10" t="s">
        <v>33</v>
      </c>
      <c r="F306" s="10">
        <v>297</v>
      </c>
      <c r="H306" s="10" t="s">
        <v>33</v>
      </c>
      <c r="J306" s="10" t="s">
        <v>138</v>
      </c>
      <c r="K306" s="10">
        <v>0</v>
      </c>
      <c r="L306" s="10">
        <v>1</v>
      </c>
      <c r="M306" s="10" t="s">
        <v>33</v>
      </c>
      <c r="N306" s="10">
        <v>1</v>
      </c>
      <c r="T306" s="10">
        <v>2.1213203435596424</v>
      </c>
      <c r="W306" s="10">
        <v>11.359765842657147</v>
      </c>
      <c r="X306" s="10" t="s">
        <v>35</v>
      </c>
      <c r="Y306" s="10">
        <v>1.0954451150103324</v>
      </c>
      <c r="AB306" s="10">
        <v>131.43150489893969</v>
      </c>
      <c r="AC306" s="10">
        <v>0.35</v>
      </c>
      <c r="AD306" s="10">
        <v>0</v>
      </c>
      <c r="AE306" s="10">
        <v>0</v>
      </c>
      <c r="AH306" s="10">
        <v>1</v>
      </c>
      <c r="AJ306" s="10">
        <v>1</v>
      </c>
      <c r="AK306" s="10">
        <v>1</v>
      </c>
      <c r="AL306" s="10">
        <v>2.1213203435596424</v>
      </c>
      <c r="AM306" s="10">
        <v>11.359765842657147</v>
      </c>
      <c r="AN306" s="10">
        <v>0.35</v>
      </c>
      <c r="AO306" s="10">
        <v>0</v>
      </c>
      <c r="AQ306" s="10">
        <v>9.444055700331548</v>
      </c>
      <c r="AR306" s="10">
        <v>93.036907124597946</v>
      </c>
      <c r="AS306" s="10">
        <v>106.73078789007869</v>
      </c>
      <c r="AT306" s="10">
        <v>221.93530895779136</v>
      </c>
      <c r="AU306" s="10">
        <v>316.37674506690394</v>
      </c>
      <c r="AV306" s="10">
        <v>992.22483367870223</v>
      </c>
      <c r="AW306" s="10">
        <v>1530.5368877033975</v>
      </c>
      <c r="AX306" s="10">
        <v>9.1855865354369156E-5</v>
      </c>
      <c r="AY306" s="10">
        <v>8713.881111472394</v>
      </c>
      <c r="AZ306" s="10" t="s">
        <v>33</v>
      </c>
      <c r="BA306" s="10">
        <v>311</v>
      </c>
      <c r="BB306" s="10" t="s">
        <v>33</v>
      </c>
      <c r="BC306" s="10">
        <v>297</v>
      </c>
      <c r="BE306" s="10" t="s">
        <v>33</v>
      </c>
      <c r="BF306" s="10" t="s">
        <v>33</v>
      </c>
      <c r="BG306" s="10" t="s">
        <v>33</v>
      </c>
      <c r="BH306" s="10" t="s">
        <v>33</v>
      </c>
      <c r="BI306" s="10" t="s">
        <v>33</v>
      </c>
      <c r="BJ306" s="10" t="s">
        <v>33</v>
      </c>
      <c r="BL306" s="10" t="s">
        <v>33</v>
      </c>
      <c r="BM306" s="10" t="s">
        <v>33</v>
      </c>
      <c r="BP306" s="10" t="s">
        <v>33</v>
      </c>
      <c r="BQ306" s="10">
        <v>0</v>
      </c>
      <c r="BR306" s="10" t="s">
        <v>138</v>
      </c>
      <c r="BS306" s="11">
        <v>106.73078789007869</v>
      </c>
      <c r="BT306" s="11">
        <v>1530.5368877033975</v>
      </c>
      <c r="BU306" s="10">
        <v>306</v>
      </c>
    </row>
    <row r="307" spans="1:73" s="10" customFormat="1" x14ac:dyDescent="0.45">
      <c r="A307" s="10" t="s">
        <v>33</v>
      </c>
      <c r="D307" s="10" t="s">
        <v>33</v>
      </c>
      <c r="E307" s="10">
        <v>306</v>
      </c>
      <c r="F307" s="10">
        <v>319</v>
      </c>
      <c r="H307" s="10">
        <v>117</v>
      </c>
      <c r="J307" s="10" t="s">
        <v>33</v>
      </c>
      <c r="K307" s="10" t="s">
        <v>142</v>
      </c>
      <c r="L307" s="10" t="s">
        <v>33</v>
      </c>
      <c r="M307" s="10">
        <v>1.3416407864998738</v>
      </c>
      <c r="N307" s="10">
        <v>1.3416407864998738</v>
      </c>
      <c r="T307" s="10">
        <v>0</v>
      </c>
      <c r="W307" s="10">
        <v>0</v>
      </c>
      <c r="X307" s="10">
        <v>0</v>
      </c>
      <c r="Y307" s="10">
        <v>0</v>
      </c>
      <c r="AB307" s="10">
        <v>0</v>
      </c>
      <c r="AC307" s="10">
        <v>0</v>
      </c>
      <c r="AD307" s="10">
        <v>0</v>
      </c>
      <c r="AE307" s="10">
        <v>0</v>
      </c>
      <c r="AH307" s="10">
        <v>1</v>
      </c>
      <c r="AJ307" s="10">
        <v>1</v>
      </c>
      <c r="AK307" s="10">
        <v>1.3416407864998738</v>
      </c>
      <c r="AL307" s="10">
        <v>0</v>
      </c>
      <c r="AM307" s="10">
        <v>0</v>
      </c>
      <c r="AN307" s="10">
        <v>0</v>
      </c>
      <c r="AO307" s="10">
        <v>0</v>
      </c>
      <c r="AQ307" s="10">
        <v>7.1093371703190389</v>
      </c>
      <c r="AR307" s="10">
        <v>72.189531414257857</v>
      </c>
      <c r="AS307" s="10">
        <v>82.498070311220459</v>
      </c>
      <c r="AT307" s="10">
        <v>167.06942350249741</v>
      </c>
      <c r="AU307" s="10">
        <v>180.24620719099946</v>
      </c>
      <c r="AV307" s="10">
        <v>843.64745737306521</v>
      </c>
      <c r="AW307" s="10">
        <v>1190.963088066562</v>
      </c>
      <c r="AX307" s="10" t="s">
        <v>33</v>
      </c>
      <c r="AY307" s="10" t="s">
        <v>33</v>
      </c>
      <c r="AZ307" s="10" t="s">
        <v>33</v>
      </c>
      <c r="BA307" s="10" t="s">
        <v>33</v>
      </c>
      <c r="BB307" s="10">
        <v>306</v>
      </c>
      <c r="BC307" s="10">
        <v>319</v>
      </c>
      <c r="BE307" s="10" t="s">
        <v>138</v>
      </c>
      <c r="BF307" s="10" t="s">
        <v>2041</v>
      </c>
      <c r="BG307" s="10">
        <v>7.5779316385027459E-3</v>
      </c>
      <c r="BH307" s="10">
        <v>37294439.7919292</v>
      </c>
      <c r="BI307" s="10">
        <v>307</v>
      </c>
      <c r="BJ307" s="10" t="s">
        <v>33</v>
      </c>
      <c r="BL307" s="10" t="s">
        <v>33</v>
      </c>
      <c r="BM307" s="10" t="s">
        <v>33</v>
      </c>
      <c r="BP307" s="10" t="s">
        <v>33</v>
      </c>
      <c r="BQ307" s="10" t="s">
        <v>33</v>
      </c>
      <c r="BR307" s="10" t="s">
        <v>33</v>
      </c>
      <c r="BS307" s="11" t="s">
        <v>33</v>
      </c>
      <c r="BT307" s="11" t="s">
        <v>33</v>
      </c>
      <c r="BU307" s="10">
        <v>307</v>
      </c>
    </row>
    <row r="308" spans="1:73" s="10" customFormat="1" x14ac:dyDescent="0.45">
      <c r="A308" s="10" t="s">
        <v>33</v>
      </c>
      <c r="D308" s="10" t="s">
        <v>33</v>
      </c>
      <c r="E308" s="10">
        <v>306</v>
      </c>
      <c r="F308" s="10">
        <v>91</v>
      </c>
      <c r="H308" s="10">
        <v>38</v>
      </c>
      <c r="J308" s="10" t="s">
        <v>33</v>
      </c>
      <c r="K308" s="10" t="s">
        <v>68</v>
      </c>
      <c r="L308" s="10" t="s">
        <v>33</v>
      </c>
      <c r="M308" s="10">
        <v>6.3245553203367583E-2</v>
      </c>
      <c r="N308" s="10">
        <v>6.3245553203367583E-2</v>
      </c>
      <c r="T308" s="10">
        <v>0</v>
      </c>
      <c r="W308" s="10">
        <v>0</v>
      </c>
      <c r="X308" s="10">
        <v>0</v>
      </c>
      <c r="Y308" s="10">
        <v>0</v>
      </c>
      <c r="AB308" s="10">
        <v>0</v>
      </c>
      <c r="AC308" s="10">
        <v>0</v>
      </c>
      <c r="AD308" s="10">
        <v>0</v>
      </c>
      <c r="AE308" s="10">
        <v>0</v>
      </c>
      <c r="AH308" s="10">
        <v>1</v>
      </c>
      <c r="AJ308" s="10">
        <v>1</v>
      </c>
      <c r="AK308" s="10">
        <v>6.3245553203367583E-2</v>
      </c>
      <c r="AL308" s="10">
        <v>0</v>
      </c>
      <c r="AM308" s="10">
        <v>0</v>
      </c>
      <c r="AN308" s="10">
        <v>0</v>
      </c>
      <c r="AO308" s="10">
        <v>0</v>
      </c>
      <c r="AQ308" s="10">
        <v>0</v>
      </c>
      <c r="AR308" s="10">
        <v>7.1242432001323381</v>
      </c>
      <c r="AS308" s="10">
        <v>7.1242432001323381</v>
      </c>
      <c r="AT308" s="10">
        <v>0</v>
      </c>
      <c r="AU308" s="10">
        <v>0</v>
      </c>
      <c r="AV308" s="10">
        <v>119.37782303732827</v>
      </c>
      <c r="AW308" s="10">
        <v>119.37782303732827</v>
      </c>
      <c r="AX308" s="10" t="s">
        <v>33</v>
      </c>
      <c r="AY308" s="10" t="s">
        <v>33</v>
      </c>
      <c r="AZ308" s="10" t="s">
        <v>33</v>
      </c>
      <c r="BA308" s="10" t="s">
        <v>33</v>
      </c>
      <c r="BB308" s="10">
        <v>306</v>
      </c>
      <c r="BC308" s="10">
        <v>91</v>
      </c>
      <c r="BE308" s="10" t="s">
        <v>138</v>
      </c>
      <c r="BF308" s="10" t="s">
        <v>2042</v>
      </c>
      <c r="BG308" s="10">
        <v>6.5440352414313614E-4</v>
      </c>
      <c r="BH308" s="10">
        <v>13028.560147930099</v>
      </c>
      <c r="BI308" s="10">
        <v>308</v>
      </c>
      <c r="BJ308" s="10" t="s">
        <v>33</v>
      </c>
      <c r="BL308" s="10" t="s">
        <v>33</v>
      </c>
      <c r="BM308" s="10" t="s">
        <v>33</v>
      </c>
      <c r="BP308" s="10" t="s">
        <v>33</v>
      </c>
      <c r="BQ308" s="10" t="s">
        <v>33</v>
      </c>
      <c r="BR308" s="10" t="s">
        <v>33</v>
      </c>
      <c r="BS308" s="11" t="s">
        <v>33</v>
      </c>
      <c r="BT308" s="11" t="s">
        <v>33</v>
      </c>
      <c r="BU308" s="10">
        <v>308</v>
      </c>
    </row>
    <row r="309" spans="1:73" s="10" customFormat="1" x14ac:dyDescent="0.45">
      <c r="A309" s="10" t="s">
        <v>33</v>
      </c>
      <c r="D309" s="10" t="s">
        <v>33</v>
      </c>
      <c r="E309" s="10">
        <v>306</v>
      </c>
      <c r="F309" s="10">
        <v>313</v>
      </c>
      <c r="H309" s="10">
        <v>116</v>
      </c>
      <c r="J309" s="10" t="s">
        <v>33</v>
      </c>
      <c r="K309" s="10" t="s">
        <v>141</v>
      </c>
      <c r="L309" s="10" t="s">
        <v>33</v>
      </c>
      <c r="M309" s="10">
        <v>8.6602540378443865E-3</v>
      </c>
      <c r="N309" s="10">
        <v>8.6602540378443865E-3</v>
      </c>
      <c r="T309" s="10">
        <v>0</v>
      </c>
      <c r="W309" s="10">
        <v>0</v>
      </c>
      <c r="X309" s="10">
        <v>0</v>
      </c>
      <c r="Y309" s="10">
        <v>0</v>
      </c>
      <c r="AB309" s="10">
        <v>0</v>
      </c>
      <c r="AC309" s="10">
        <v>0</v>
      </c>
      <c r="AD309" s="10">
        <v>0</v>
      </c>
      <c r="AE309" s="10">
        <v>0</v>
      </c>
      <c r="AH309" s="10">
        <v>1</v>
      </c>
      <c r="AJ309" s="10">
        <v>1</v>
      </c>
      <c r="AK309" s="10">
        <v>8.6602540378443865E-3</v>
      </c>
      <c r="AL309" s="10">
        <v>0</v>
      </c>
      <c r="AM309" s="10">
        <v>0</v>
      </c>
      <c r="AN309" s="10">
        <v>0</v>
      </c>
      <c r="AO309" s="10">
        <v>0</v>
      </c>
      <c r="AQ309" s="10">
        <v>0.21339818645286604</v>
      </c>
      <c r="AR309" s="10">
        <v>0.96317366241874103</v>
      </c>
      <c r="AS309" s="10">
        <v>1.2726010327753967</v>
      </c>
      <c r="AT309" s="10">
        <v>5.0148573816423516</v>
      </c>
      <c r="AU309" s="10">
        <v>4.699032976964749</v>
      </c>
      <c r="AV309" s="10">
        <v>17.643344638237739</v>
      </c>
      <c r="AW309" s="10">
        <v>27.357234996844838</v>
      </c>
      <c r="AX309" s="10" t="s">
        <v>33</v>
      </c>
      <c r="AY309" s="10" t="s">
        <v>33</v>
      </c>
      <c r="AZ309" s="10" t="s">
        <v>33</v>
      </c>
      <c r="BA309" s="10" t="s">
        <v>33</v>
      </c>
      <c r="BB309" s="10">
        <v>306</v>
      </c>
      <c r="BC309" s="10">
        <v>313</v>
      </c>
      <c r="BE309" s="10" t="s">
        <v>138</v>
      </c>
      <c r="BF309" s="10" t="s">
        <v>2043</v>
      </c>
      <c r="BG309" s="10">
        <v>1.1689586911644797E-4</v>
      </c>
      <c r="BH309" s="10">
        <v>15755.551475211285</v>
      </c>
      <c r="BI309" s="10">
        <v>309</v>
      </c>
      <c r="BJ309" s="10" t="s">
        <v>33</v>
      </c>
      <c r="BL309" s="10" t="s">
        <v>33</v>
      </c>
      <c r="BM309" s="10" t="s">
        <v>33</v>
      </c>
      <c r="BP309" s="10" t="s">
        <v>33</v>
      </c>
      <c r="BQ309" s="10" t="s">
        <v>33</v>
      </c>
      <c r="BR309" s="10" t="s">
        <v>33</v>
      </c>
      <c r="BS309" s="11" t="s">
        <v>33</v>
      </c>
      <c r="BT309" s="11" t="s">
        <v>33</v>
      </c>
      <c r="BU309" s="10">
        <v>309</v>
      </c>
    </row>
    <row r="310" spans="1:73" s="10" customFormat="1" x14ac:dyDescent="0.45">
      <c r="A310" s="10" t="s">
        <v>33</v>
      </c>
      <c r="D310" s="10" t="s">
        <v>33</v>
      </c>
      <c r="E310" s="10">
        <v>306</v>
      </c>
      <c r="F310" s="10">
        <v>117</v>
      </c>
      <c r="H310" s="10">
        <v>50</v>
      </c>
      <c r="J310" s="10" t="s">
        <v>33</v>
      </c>
      <c r="K310" s="10" t="s">
        <v>81</v>
      </c>
      <c r="L310" s="10" t="s">
        <v>33</v>
      </c>
      <c r="M310" s="10">
        <v>0.14142135623730953</v>
      </c>
      <c r="N310" s="10">
        <v>0.14142135623730953</v>
      </c>
      <c r="T310" s="10">
        <v>0</v>
      </c>
      <c r="W310" s="10">
        <v>0</v>
      </c>
      <c r="X310" s="10">
        <v>0</v>
      </c>
      <c r="Y310" s="10">
        <v>0</v>
      </c>
      <c r="AB310" s="10">
        <v>0</v>
      </c>
      <c r="AC310" s="10">
        <v>0</v>
      </c>
      <c r="AD310" s="10">
        <v>0</v>
      </c>
      <c r="AE310" s="10">
        <v>0</v>
      </c>
      <c r="AH310" s="10">
        <v>1</v>
      </c>
      <c r="AJ310" s="10">
        <v>1</v>
      </c>
      <c r="AK310" s="10">
        <v>0.14142135623730953</v>
      </c>
      <c r="AL310" s="10">
        <v>0</v>
      </c>
      <c r="AM310" s="10">
        <v>0</v>
      </c>
      <c r="AN310" s="10">
        <v>0</v>
      </c>
      <c r="AO310" s="10">
        <v>0</v>
      </c>
      <c r="AQ310" s="10">
        <v>0</v>
      </c>
      <c r="AR310" s="10">
        <v>1.0501930051318564</v>
      </c>
      <c r="AS310" s="10">
        <v>1.0501930051318564</v>
      </c>
      <c r="AT310" s="10">
        <v>0</v>
      </c>
      <c r="AU310" s="10">
        <v>0</v>
      </c>
      <c r="AV310" s="10">
        <v>11.556208630070909</v>
      </c>
      <c r="AW310" s="10">
        <v>11.556208630070909</v>
      </c>
      <c r="AX310" s="10" t="s">
        <v>33</v>
      </c>
      <c r="AY310" s="10" t="s">
        <v>33</v>
      </c>
      <c r="AZ310" s="10" t="s">
        <v>33</v>
      </c>
      <c r="BA310" s="10" t="s">
        <v>33</v>
      </c>
      <c r="BB310" s="10">
        <v>306</v>
      </c>
      <c r="BC310" s="10">
        <v>117</v>
      </c>
      <c r="BE310" s="10" t="s">
        <v>138</v>
      </c>
      <c r="BF310" s="10" t="s">
        <v>2044</v>
      </c>
      <c r="BG310" s="10">
        <v>9.6466387275492119E-5</v>
      </c>
      <c r="BH310" s="10">
        <v>2088.9352889654497</v>
      </c>
      <c r="BI310" s="10">
        <v>310</v>
      </c>
      <c r="BJ310" s="10" t="s">
        <v>33</v>
      </c>
      <c r="BL310" s="10" t="s">
        <v>33</v>
      </c>
      <c r="BM310" s="10" t="s">
        <v>33</v>
      </c>
      <c r="BP310" s="10" t="s">
        <v>33</v>
      </c>
      <c r="BQ310" s="10" t="s">
        <v>33</v>
      </c>
      <c r="BR310" s="10" t="s">
        <v>33</v>
      </c>
      <c r="BS310" s="11" t="s">
        <v>33</v>
      </c>
      <c r="BT310" s="11" t="s">
        <v>33</v>
      </c>
      <c r="BU310" s="10">
        <v>310</v>
      </c>
    </row>
    <row r="311" spans="1:73" s="10" customFormat="1" x14ac:dyDescent="0.45">
      <c r="A311" s="10">
        <v>114</v>
      </c>
      <c r="D311" s="10">
        <v>312</v>
      </c>
      <c r="E311" s="10" t="s">
        <v>33</v>
      </c>
      <c r="F311" s="10">
        <v>299</v>
      </c>
      <c r="H311" s="10" t="s">
        <v>33</v>
      </c>
      <c r="J311" s="10" t="s">
        <v>139</v>
      </c>
      <c r="K311" s="10">
        <v>0</v>
      </c>
      <c r="L311" s="10">
        <v>1</v>
      </c>
      <c r="M311" s="10" t="s">
        <v>33</v>
      </c>
      <c r="N311" s="10">
        <v>1</v>
      </c>
      <c r="T311" s="10">
        <v>0</v>
      </c>
      <c r="W311" s="10">
        <v>0</v>
      </c>
      <c r="X311" s="10">
        <v>0</v>
      </c>
      <c r="Y311" s="10">
        <v>0</v>
      </c>
      <c r="AB311" s="10">
        <v>0</v>
      </c>
      <c r="AC311" s="10">
        <v>0</v>
      </c>
      <c r="AD311" s="12">
        <v>3.0099273387120018</v>
      </c>
      <c r="AE311" s="12">
        <v>25.362552817360765</v>
      </c>
      <c r="AH311" s="10">
        <v>1</v>
      </c>
      <c r="AJ311" s="10">
        <v>1</v>
      </c>
      <c r="AK311" s="10">
        <v>1</v>
      </c>
      <c r="AL311" s="10">
        <v>0</v>
      </c>
      <c r="AM311" s="10">
        <v>0</v>
      </c>
      <c r="AN311" s="10">
        <v>0</v>
      </c>
      <c r="AO311" s="10">
        <v>2.6339999999999999</v>
      </c>
      <c r="AQ311" s="10">
        <v>0</v>
      </c>
      <c r="AR311" s="10">
        <v>3.0099273387120018</v>
      </c>
      <c r="AS311" s="10">
        <v>3.0099273387120018</v>
      </c>
      <c r="AT311" s="10">
        <v>0</v>
      </c>
      <c r="AU311" s="10">
        <v>0</v>
      </c>
      <c r="AV311" s="10">
        <v>25.362552817360765</v>
      </c>
      <c r="AW311" s="10">
        <v>25.362552817360765</v>
      </c>
      <c r="AX311" s="10">
        <v>3.5575623676894265E-5</v>
      </c>
      <c r="AY311" s="10">
        <v>2.6339999999999999</v>
      </c>
      <c r="AZ311" s="10" t="s">
        <v>33</v>
      </c>
      <c r="BA311" s="10">
        <v>312</v>
      </c>
      <c r="BB311" s="10" t="s">
        <v>33</v>
      </c>
      <c r="BC311" s="10">
        <v>299</v>
      </c>
      <c r="BE311" s="10" t="s">
        <v>33</v>
      </c>
      <c r="BF311" s="10" t="s">
        <v>33</v>
      </c>
      <c r="BG311" s="10" t="s">
        <v>33</v>
      </c>
      <c r="BH311" s="10" t="s">
        <v>33</v>
      </c>
      <c r="BI311" s="10" t="s">
        <v>33</v>
      </c>
      <c r="BJ311" s="10" t="s">
        <v>33</v>
      </c>
      <c r="BL311" s="10" t="s">
        <v>33</v>
      </c>
      <c r="BM311" s="10" t="s">
        <v>33</v>
      </c>
      <c r="BP311" s="10" t="s">
        <v>34</v>
      </c>
      <c r="BQ311" s="10">
        <v>0</v>
      </c>
      <c r="BR311" s="10" t="s">
        <v>139</v>
      </c>
      <c r="BS311" s="11">
        <v>3.0099273387120018</v>
      </c>
      <c r="BT311" s="11">
        <v>25.362552817360765</v>
      </c>
      <c r="BU311" s="10">
        <v>311</v>
      </c>
    </row>
    <row r="312" spans="1:73" s="10" customFormat="1" x14ac:dyDescent="0.45">
      <c r="A312" s="10">
        <v>115</v>
      </c>
      <c r="D312" s="10">
        <v>313</v>
      </c>
      <c r="E312" s="10" t="s">
        <v>33</v>
      </c>
      <c r="F312" s="10">
        <v>302</v>
      </c>
      <c r="H312" s="10" t="s">
        <v>33</v>
      </c>
      <c r="J312" s="10" t="s">
        <v>140</v>
      </c>
      <c r="K312" s="10">
        <v>0</v>
      </c>
      <c r="L312" s="10">
        <v>1</v>
      </c>
      <c r="M312" s="10" t="s">
        <v>33</v>
      </c>
      <c r="N312" s="10">
        <v>1</v>
      </c>
      <c r="T312" s="10">
        <v>0</v>
      </c>
      <c r="W312" s="10">
        <v>0</v>
      </c>
      <c r="X312" s="10">
        <v>0</v>
      </c>
      <c r="Y312" s="10">
        <v>0</v>
      </c>
      <c r="AB312" s="10">
        <v>0</v>
      </c>
      <c r="AC312" s="10">
        <v>0</v>
      </c>
      <c r="AD312" s="12">
        <v>29.164141811075446</v>
      </c>
      <c r="AE312" s="12">
        <v>440.48912569116038</v>
      </c>
      <c r="AH312" s="10">
        <v>1</v>
      </c>
      <c r="AJ312" s="10">
        <v>1</v>
      </c>
      <c r="AK312" s="10">
        <v>1</v>
      </c>
      <c r="AL312" s="10">
        <v>0</v>
      </c>
      <c r="AM312" s="10">
        <v>0</v>
      </c>
      <c r="AN312" s="10">
        <v>0</v>
      </c>
      <c r="AO312" s="10">
        <v>23.835999999999999</v>
      </c>
      <c r="AQ312" s="10">
        <v>0</v>
      </c>
      <c r="AR312" s="10">
        <v>29.164141811075446</v>
      </c>
      <c r="AS312" s="10">
        <v>29.164141811075446</v>
      </c>
      <c r="AT312" s="10">
        <v>0</v>
      </c>
      <c r="AU312" s="10">
        <v>0</v>
      </c>
      <c r="AV312" s="10">
        <v>440.48912569116038</v>
      </c>
      <c r="AW312" s="10">
        <v>440.48912569116038</v>
      </c>
      <c r="AX312" s="10">
        <v>2.2500000000000002E-4</v>
      </c>
      <c r="AY312" s="10">
        <v>23.835999999999999</v>
      </c>
      <c r="AZ312" s="10" t="s">
        <v>33</v>
      </c>
      <c r="BA312" s="10">
        <v>313</v>
      </c>
      <c r="BB312" s="10" t="s">
        <v>33</v>
      </c>
      <c r="BC312" s="10">
        <v>302</v>
      </c>
      <c r="BE312" s="10" t="s">
        <v>33</v>
      </c>
      <c r="BF312" s="10" t="s">
        <v>33</v>
      </c>
      <c r="BG312" s="10" t="s">
        <v>33</v>
      </c>
      <c r="BH312" s="10" t="s">
        <v>33</v>
      </c>
      <c r="BI312" s="10" t="s">
        <v>33</v>
      </c>
      <c r="BJ312" s="10" t="s">
        <v>33</v>
      </c>
      <c r="BL312" s="10" t="s">
        <v>33</v>
      </c>
      <c r="BM312" s="10" t="s">
        <v>33</v>
      </c>
      <c r="BP312" s="10" t="s">
        <v>34</v>
      </c>
      <c r="BQ312" s="10">
        <v>0</v>
      </c>
      <c r="BR312" s="10" t="s">
        <v>140</v>
      </c>
      <c r="BS312" s="11">
        <v>29.164141811075446</v>
      </c>
      <c r="BT312" s="11">
        <v>440.48912569116038</v>
      </c>
      <c r="BU312" s="10">
        <v>312</v>
      </c>
    </row>
    <row r="313" spans="1:73" s="10" customFormat="1" x14ac:dyDescent="0.45">
      <c r="A313" s="10">
        <v>116</v>
      </c>
      <c r="D313" s="10">
        <v>319</v>
      </c>
      <c r="E313" s="10" t="s">
        <v>33</v>
      </c>
      <c r="F313" s="10">
        <v>309</v>
      </c>
      <c r="H313" s="10" t="s">
        <v>33</v>
      </c>
      <c r="J313" s="10" t="s">
        <v>141</v>
      </c>
      <c r="K313" s="10">
        <v>0</v>
      </c>
      <c r="L313" s="10">
        <v>1</v>
      </c>
      <c r="M313" s="10" t="s">
        <v>33</v>
      </c>
      <c r="N313" s="10">
        <v>1</v>
      </c>
      <c r="T313" s="10">
        <v>2.8284271247461903</v>
      </c>
      <c r="W313" s="10">
        <v>17.961366874489258</v>
      </c>
      <c r="X313" s="10" t="s">
        <v>35</v>
      </c>
      <c r="Y313" s="10">
        <v>1.7320508075688772</v>
      </c>
      <c r="AB313" s="10">
        <v>207.81145589211388</v>
      </c>
      <c r="AC313" s="10">
        <v>0.55000000000000004</v>
      </c>
      <c r="AD313" s="10">
        <v>0</v>
      </c>
      <c r="AE313" s="10">
        <v>0</v>
      </c>
      <c r="AH313" s="10">
        <v>1</v>
      </c>
      <c r="AJ313" s="10">
        <v>1</v>
      </c>
      <c r="AK313" s="10">
        <v>1</v>
      </c>
      <c r="AL313" s="10">
        <v>2.8284271247461903</v>
      </c>
      <c r="AM313" s="10">
        <v>17.961366874489258</v>
      </c>
      <c r="AN313" s="10">
        <v>0.55000000000000004</v>
      </c>
      <c r="AO313" s="10">
        <v>0</v>
      </c>
      <c r="AQ313" s="10">
        <v>24.641100078628032</v>
      </c>
      <c r="AR313" s="10">
        <v>111.21771465476357</v>
      </c>
      <c r="AS313" s="10">
        <v>146.9473097687742</v>
      </c>
      <c r="AT313" s="10">
        <v>579.06585184775872</v>
      </c>
      <c r="AU313" s="10">
        <v>542.59759083630524</v>
      </c>
      <c r="AV313" s="10">
        <v>2037.2779552583797</v>
      </c>
      <c r="AW313" s="10">
        <v>3158.9413979424435</v>
      </c>
      <c r="AX313" s="10">
        <v>7.954951288348658E-7</v>
      </c>
      <c r="AY313" s="10">
        <v>428.47003661141162</v>
      </c>
      <c r="AZ313" s="10" t="s">
        <v>33</v>
      </c>
      <c r="BA313" s="10">
        <v>319</v>
      </c>
      <c r="BB313" s="10" t="s">
        <v>33</v>
      </c>
      <c r="BC313" s="10">
        <v>309</v>
      </c>
      <c r="BE313" s="10" t="s">
        <v>33</v>
      </c>
      <c r="BF313" s="10" t="s">
        <v>33</v>
      </c>
      <c r="BG313" s="10" t="s">
        <v>33</v>
      </c>
      <c r="BH313" s="10" t="s">
        <v>33</v>
      </c>
      <c r="BI313" s="10" t="s">
        <v>33</v>
      </c>
      <c r="BJ313" s="10" t="s">
        <v>33</v>
      </c>
      <c r="BL313" s="10" t="s">
        <v>33</v>
      </c>
      <c r="BM313" s="10" t="s">
        <v>33</v>
      </c>
      <c r="BP313" s="10" t="s">
        <v>33</v>
      </c>
      <c r="BQ313" s="10">
        <v>0</v>
      </c>
      <c r="BR313" s="10" t="s">
        <v>141</v>
      </c>
      <c r="BS313" s="11">
        <v>146.9473097687742</v>
      </c>
      <c r="BT313" s="11">
        <v>3158.9413979424435</v>
      </c>
      <c r="BU313" s="10">
        <v>313</v>
      </c>
    </row>
    <row r="314" spans="1:73" s="10" customFormat="1" x14ac:dyDescent="0.45">
      <c r="A314" s="10" t="s">
        <v>33</v>
      </c>
      <c r="D314" s="10" t="s">
        <v>33</v>
      </c>
      <c r="E314" s="10">
        <v>313</v>
      </c>
      <c r="F314" s="10">
        <v>326</v>
      </c>
      <c r="H314" s="10">
        <v>118</v>
      </c>
      <c r="J314" s="10" t="s">
        <v>33</v>
      </c>
      <c r="K314" s="10" t="s">
        <v>143</v>
      </c>
      <c r="L314" s="10" t="s">
        <v>33</v>
      </c>
      <c r="M314" s="10">
        <v>0.9797958971132712</v>
      </c>
      <c r="N314" s="10">
        <v>0.9797958971132712</v>
      </c>
      <c r="T314" s="10">
        <v>0</v>
      </c>
      <c r="W314" s="10">
        <v>0</v>
      </c>
      <c r="X314" s="10">
        <v>0</v>
      </c>
      <c r="Y314" s="10">
        <v>0</v>
      </c>
      <c r="AB314" s="10">
        <v>0</v>
      </c>
      <c r="AC314" s="10">
        <v>0</v>
      </c>
      <c r="AD314" s="10">
        <v>0</v>
      </c>
      <c r="AE314" s="10">
        <v>0</v>
      </c>
      <c r="AH314" s="10">
        <v>1</v>
      </c>
      <c r="AJ314" s="10">
        <v>1</v>
      </c>
      <c r="AK314" s="10">
        <v>0.9797958971132712</v>
      </c>
      <c r="AL314" s="10">
        <v>0</v>
      </c>
      <c r="AM314" s="10">
        <v>0</v>
      </c>
      <c r="AN314" s="10">
        <v>0</v>
      </c>
      <c r="AO314" s="10">
        <v>0</v>
      </c>
      <c r="AQ314" s="10">
        <v>15.718996743901556</v>
      </c>
      <c r="AR314" s="10">
        <v>50.999311205572468</v>
      </c>
      <c r="AS314" s="10">
        <v>73.791856484229726</v>
      </c>
      <c r="AT314" s="10">
        <v>369.39642348168655</v>
      </c>
      <c r="AU314" s="10">
        <v>241.35865967732192</v>
      </c>
      <c r="AV314" s="10">
        <v>1131.0980104214334</v>
      </c>
      <c r="AW314" s="10">
        <v>1741.853093580442</v>
      </c>
      <c r="AX314" s="10" t="s">
        <v>33</v>
      </c>
      <c r="AY314" s="10" t="s">
        <v>33</v>
      </c>
      <c r="AZ314" s="10" t="s">
        <v>33</v>
      </c>
      <c r="BA314" s="10" t="s">
        <v>33</v>
      </c>
      <c r="BB314" s="10">
        <v>313</v>
      </c>
      <c r="BC314" s="10">
        <v>326</v>
      </c>
      <c r="BE314" s="10" t="s">
        <v>141</v>
      </c>
      <c r="BF314" s="10" t="s">
        <v>143</v>
      </c>
      <c r="BG314" s="10">
        <v>5.8701062380886256E-5</v>
      </c>
      <c r="BH314" s="10">
        <v>1775269.8002677783</v>
      </c>
      <c r="BI314" s="10">
        <v>314</v>
      </c>
      <c r="BJ314" s="10" t="s">
        <v>33</v>
      </c>
      <c r="BL314" s="10" t="s">
        <v>33</v>
      </c>
      <c r="BM314" s="10" t="s">
        <v>33</v>
      </c>
      <c r="BP314" s="10" t="s">
        <v>33</v>
      </c>
      <c r="BQ314" s="10" t="s">
        <v>33</v>
      </c>
      <c r="BR314" s="10" t="s">
        <v>33</v>
      </c>
      <c r="BS314" s="11" t="s">
        <v>33</v>
      </c>
      <c r="BT314" s="11" t="s">
        <v>33</v>
      </c>
      <c r="BU314" s="10">
        <v>314</v>
      </c>
    </row>
    <row r="315" spans="1:73" s="10" customFormat="1" x14ac:dyDescent="0.45">
      <c r="A315" s="10" t="s">
        <v>33</v>
      </c>
      <c r="D315" s="10" t="s">
        <v>33</v>
      </c>
      <c r="E315" s="10">
        <v>313</v>
      </c>
      <c r="F315" s="10">
        <v>331</v>
      </c>
      <c r="H315" s="10">
        <v>119</v>
      </c>
      <c r="J315" s="10" t="s">
        <v>33</v>
      </c>
      <c r="K315" s="10" t="s">
        <v>144</v>
      </c>
      <c r="L315" s="10" t="s">
        <v>33</v>
      </c>
      <c r="M315" s="10">
        <v>0.52915026221291805</v>
      </c>
      <c r="N315" s="10">
        <v>0.52915026221291805</v>
      </c>
      <c r="T315" s="10">
        <v>0</v>
      </c>
      <c r="W315" s="10">
        <v>0</v>
      </c>
      <c r="X315" s="10">
        <v>0</v>
      </c>
      <c r="Y315" s="10">
        <v>0</v>
      </c>
      <c r="AB315" s="10">
        <v>0</v>
      </c>
      <c r="AC315" s="10">
        <v>0</v>
      </c>
      <c r="AD315" s="10">
        <v>0</v>
      </c>
      <c r="AE315" s="10">
        <v>0</v>
      </c>
      <c r="AH315" s="10">
        <v>1</v>
      </c>
      <c r="AJ315" s="10">
        <v>1</v>
      </c>
      <c r="AK315" s="10">
        <v>0.52915026221291805</v>
      </c>
      <c r="AL315" s="10">
        <v>0</v>
      </c>
      <c r="AM315" s="10">
        <v>0</v>
      </c>
      <c r="AN315" s="10">
        <v>0</v>
      </c>
      <c r="AO315" s="10">
        <v>0</v>
      </c>
      <c r="AQ315" s="10">
        <v>5.6559594881315336</v>
      </c>
      <c r="AR315" s="10">
        <v>23.04325939590333</v>
      </c>
      <c r="AS315" s="10">
        <v>31.244400653694054</v>
      </c>
      <c r="AT315" s="10">
        <v>132.91504797109104</v>
      </c>
      <c r="AU315" s="10">
        <v>88.021814589013019</v>
      </c>
      <c r="AV315" s="10">
        <v>601.75480675268523</v>
      </c>
      <c r="AW315" s="10">
        <v>822.69166931278926</v>
      </c>
      <c r="AX315" s="10" t="s">
        <v>33</v>
      </c>
      <c r="AY315" s="10" t="s">
        <v>33</v>
      </c>
      <c r="AZ315" s="10" t="s">
        <v>33</v>
      </c>
      <c r="BA315" s="10" t="s">
        <v>33</v>
      </c>
      <c r="BB315" s="10">
        <v>313</v>
      </c>
      <c r="BC315" s="10">
        <v>331</v>
      </c>
      <c r="BE315" s="10" t="s">
        <v>141</v>
      </c>
      <c r="BF315" s="10" t="s">
        <v>144</v>
      </c>
      <c r="BG315" s="10">
        <v>2.4854768523378518E-5</v>
      </c>
      <c r="BH315" s="10">
        <v>325995.42268254055</v>
      </c>
      <c r="BI315" s="10">
        <v>315</v>
      </c>
      <c r="BJ315" s="10" t="s">
        <v>33</v>
      </c>
      <c r="BL315" s="10" t="s">
        <v>33</v>
      </c>
      <c r="BM315" s="10" t="s">
        <v>33</v>
      </c>
      <c r="BP315" s="10" t="s">
        <v>33</v>
      </c>
      <c r="BQ315" s="10" t="s">
        <v>33</v>
      </c>
      <c r="BR315" s="10" t="s">
        <v>33</v>
      </c>
      <c r="BS315" s="11" t="s">
        <v>33</v>
      </c>
      <c r="BT315" s="11" t="s">
        <v>33</v>
      </c>
      <c r="BU315" s="10">
        <v>315</v>
      </c>
    </row>
    <row r="316" spans="1:73" s="10" customFormat="1" x14ac:dyDescent="0.45">
      <c r="A316" s="10" t="s">
        <v>33</v>
      </c>
      <c r="D316" s="10" t="s">
        <v>33</v>
      </c>
      <c r="E316" s="10">
        <v>313</v>
      </c>
      <c r="F316" s="10">
        <v>281</v>
      </c>
      <c r="H316" s="10">
        <v>107</v>
      </c>
      <c r="J316" s="10" t="s">
        <v>33</v>
      </c>
      <c r="K316" s="10" t="s">
        <v>132</v>
      </c>
      <c r="L316" s="10" t="s">
        <v>33</v>
      </c>
      <c r="M316" s="10">
        <v>0.3872983346207417</v>
      </c>
      <c r="N316" s="10">
        <v>0.3872983346207417</v>
      </c>
      <c r="T316" s="10">
        <v>0</v>
      </c>
      <c r="W316" s="10">
        <v>0</v>
      </c>
      <c r="X316" s="10">
        <v>0</v>
      </c>
      <c r="Y316" s="10">
        <v>0</v>
      </c>
      <c r="AB316" s="10">
        <v>0</v>
      </c>
      <c r="AC316" s="10">
        <v>0</v>
      </c>
      <c r="AD316" s="10">
        <v>0</v>
      </c>
      <c r="AE316" s="10">
        <v>0</v>
      </c>
      <c r="AH316" s="10">
        <v>1</v>
      </c>
      <c r="AJ316" s="10">
        <v>1</v>
      </c>
      <c r="AK316" s="10">
        <v>0.3872983346207417</v>
      </c>
      <c r="AL316" s="10">
        <v>0</v>
      </c>
      <c r="AM316" s="10">
        <v>0</v>
      </c>
      <c r="AN316" s="10">
        <v>0</v>
      </c>
      <c r="AO316" s="10">
        <v>0</v>
      </c>
      <c r="AQ316" s="10">
        <v>0.43771672184875243</v>
      </c>
      <c r="AR316" s="10">
        <v>2.4846131400786025</v>
      </c>
      <c r="AS316" s="10">
        <v>3.1193023867592933</v>
      </c>
      <c r="AT316" s="10">
        <v>10.286342963445682</v>
      </c>
      <c r="AU316" s="10">
        <v>5.4056606778563641</v>
      </c>
      <c r="AV316" s="10">
        <v>86.545127261441849</v>
      </c>
      <c r="AW316" s="10">
        <v>102.2371309027439</v>
      </c>
      <c r="AX316" s="10" t="s">
        <v>33</v>
      </c>
      <c r="AY316" s="10" t="s">
        <v>33</v>
      </c>
      <c r="AZ316" s="10" t="s">
        <v>33</v>
      </c>
      <c r="BA316" s="10" t="s">
        <v>33</v>
      </c>
      <c r="BB316" s="10">
        <v>313</v>
      </c>
      <c r="BC316" s="10">
        <v>281</v>
      </c>
      <c r="BE316" s="10" t="s">
        <v>141</v>
      </c>
      <c r="BF316" s="10" t="s">
        <v>2045</v>
      </c>
      <c r="BG316" s="10">
        <v>2.4813898540299883E-6</v>
      </c>
      <c r="BH316" s="10">
        <v>23047.206254423989</v>
      </c>
      <c r="BI316" s="10">
        <v>316</v>
      </c>
      <c r="BJ316" s="10" t="s">
        <v>33</v>
      </c>
      <c r="BL316" s="10" t="s">
        <v>33</v>
      </c>
      <c r="BM316" s="10" t="s">
        <v>33</v>
      </c>
      <c r="BP316" s="10" t="s">
        <v>33</v>
      </c>
      <c r="BQ316" s="10" t="s">
        <v>33</v>
      </c>
      <c r="BR316" s="10" t="s">
        <v>33</v>
      </c>
      <c r="BS316" s="11" t="s">
        <v>33</v>
      </c>
      <c r="BT316" s="11" t="s">
        <v>33</v>
      </c>
      <c r="BU316" s="10">
        <v>316</v>
      </c>
    </row>
    <row r="317" spans="1:73" s="10" customFormat="1" x14ac:dyDescent="0.45">
      <c r="A317" s="10" t="s">
        <v>33</v>
      </c>
      <c r="D317" s="10" t="s">
        <v>33</v>
      </c>
      <c r="E317" s="10">
        <v>313</v>
      </c>
      <c r="F317" s="10">
        <v>24</v>
      </c>
      <c r="H317" s="10">
        <v>11</v>
      </c>
      <c r="J317" s="10" t="s">
        <v>33</v>
      </c>
      <c r="K317" s="10" t="s">
        <v>42</v>
      </c>
      <c r="L317" s="10" t="s">
        <v>33</v>
      </c>
      <c r="M317" s="10">
        <v>14.696938456699067</v>
      </c>
      <c r="N317" s="10">
        <v>14.696938456699067</v>
      </c>
      <c r="T317" s="10">
        <v>0</v>
      </c>
      <c r="W317" s="10">
        <v>0</v>
      </c>
      <c r="X317" s="10">
        <v>0</v>
      </c>
      <c r="Y317" s="10">
        <v>0</v>
      </c>
      <c r="AB317" s="10">
        <v>0</v>
      </c>
      <c r="AC317" s="10">
        <v>0</v>
      </c>
      <c r="AD317" s="10">
        <v>0</v>
      </c>
      <c r="AE317" s="10">
        <v>0</v>
      </c>
      <c r="AH317" s="10">
        <v>1</v>
      </c>
      <c r="AJ317" s="10">
        <v>1</v>
      </c>
      <c r="AK317" s="10">
        <v>14.696938456699067</v>
      </c>
      <c r="AL317" s="10">
        <v>0</v>
      </c>
      <c r="AM317" s="10">
        <v>0</v>
      </c>
      <c r="AN317" s="10">
        <v>0</v>
      </c>
      <c r="AO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14.696938456699067</v>
      </c>
      <c r="AW317" s="10">
        <v>14.696938456699067</v>
      </c>
      <c r="AX317" s="10" t="s">
        <v>33</v>
      </c>
      <c r="AY317" s="10" t="s">
        <v>33</v>
      </c>
      <c r="AZ317" s="10" t="s">
        <v>33</v>
      </c>
      <c r="BA317" s="10" t="s">
        <v>33</v>
      </c>
      <c r="BB317" s="10">
        <v>313</v>
      </c>
      <c r="BC317" s="10">
        <v>24</v>
      </c>
      <c r="BE317" s="10" t="s">
        <v>141</v>
      </c>
      <c r="BF317" s="10" t="s">
        <v>2046</v>
      </c>
      <c r="BG317" s="10">
        <v>0</v>
      </c>
      <c r="BH317" s="10">
        <v>5345.8434328355443</v>
      </c>
      <c r="BI317" s="10">
        <v>317</v>
      </c>
      <c r="BJ317" s="10" t="s">
        <v>33</v>
      </c>
      <c r="BL317" s="10" t="s">
        <v>33</v>
      </c>
      <c r="BM317" s="10" t="s">
        <v>33</v>
      </c>
      <c r="BP317" s="10" t="s">
        <v>33</v>
      </c>
      <c r="BQ317" s="10" t="s">
        <v>33</v>
      </c>
      <c r="BR317" s="10" t="s">
        <v>33</v>
      </c>
      <c r="BS317" s="11" t="s">
        <v>33</v>
      </c>
      <c r="BT317" s="11" t="s">
        <v>33</v>
      </c>
      <c r="BU317" s="10">
        <v>317</v>
      </c>
    </row>
    <row r="318" spans="1:73" s="10" customFormat="1" x14ac:dyDescent="0.45">
      <c r="A318" s="10" t="s">
        <v>33</v>
      </c>
      <c r="D318" s="10" t="s">
        <v>33</v>
      </c>
      <c r="E318" s="10">
        <v>313</v>
      </c>
      <c r="F318" s="10">
        <v>78</v>
      </c>
      <c r="H318" s="10">
        <v>33</v>
      </c>
      <c r="J318" s="10" t="s">
        <v>33</v>
      </c>
      <c r="K318" s="10" t="s">
        <v>63</v>
      </c>
      <c r="L318" s="10" t="s">
        <v>33</v>
      </c>
      <c r="M318" s="10">
        <v>12.24744871391589</v>
      </c>
      <c r="N318" s="10">
        <v>12.24744871391589</v>
      </c>
      <c r="T318" s="10">
        <v>0</v>
      </c>
      <c r="W318" s="10">
        <v>0</v>
      </c>
      <c r="X318" s="10">
        <v>0</v>
      </c>
      <c r="Y318" s="10">
        <v>0</v>
      </c>
      <c r="AB318" s="10">
        <v>0</v>
      </c>
      <c r="AC318" s="10">
        <v>0</v>
      </c>
      <c r="AD318" s="10">
        <v>0</v>
      </c>
      <c r="AE318" s="10">
        <v>0</v>
      </c>
      <c r="AH318" s="10">
        <v>1</v>
      </c>
      <c r="AJ318" s="10">
        <v>1</v>
      </c>
      <c r="AK318" s="10">
        <v>12.24744871391589</v>
      </c>
      <c r="AL318" s="10">
        <v>0</v>
      </c>
      <c r="AM318" s="10">
        <v>0</v>
      </c>
      <c r="AN318" s="10">
        <v>0</v>
      </c>
      <c r="AO318" s="10">
        <v>0</v>
      </c>
      <c r="AQ318" s="10">
        <v>0</v>
      </c>
      <c r="AR318" s="10">
        <v>16.179164038719907</v>
      </c>
      <c r="AS318" s="10">
        <v>16.179164038719907</v>
      </c>
      <c r="AT318" s="10">
        <v>0</v>
      </c>
      <c r="AU318" s="10">
        <v>0</v>
      </c>
      <c r="AV318" s="10">
        <v>203.1830723661202</v>
      </c>
      <c r="AW318" s="10">
        <v>203.1830723661202</v>
      </c>
      <c r="AX318" s="10" t="s">
        <v>33</v>
      </c>
      <c r="AY318" s="10" t="s">
        <v>33</v>
      </c>
      <c r="AZ318" s="10" t="s">
        <v>33</v>
      </c>
      <c r="BA318" s="10" t="s">
        <v>33</v>
      </c>
      <c r="BB318" s="10">
        <v>313</v>
      </c>
      <c r="BC318" s="10">
        <v>78</v>
      </c>
      <c r="BE318" s="10" t="s">
        <v>141</v>
      </c>
      <c r="BF318" s="10" t="s">
        <v>2047</v>
      </c>
      <c r="BG318" s="10">
        <v>1.287044618142192E-5</v>
      </c>
      <c r="BH318" s="10">
        <v>26199.087690421529</v>
      </c>
      <c r="BI318" s="10">
        <v>318</v>
      </c>
      <c r="BJ318" s="10" t="s">
        <v>33</v>
      </c>
      <c r="BL318" s="10" t="s">
        <v>33</v>
      </c>
      <c r="BM318" s="10" t="s">
        <v>33</v>
      </c>
      <c r="BP318" s="10" t="s">
        <v>33</v>
      </c>
      <c r="BQ318" s="10" t="s">
        <v>33</v>
      </c>
      <c r="BR318" s="10" t="s">
        <v>33</v>
      </c>
      <c r="BS318" s="11" t="s">
        <v>33</v>
      </c>
      <c r="BT318" s="11" t="s">
        <v>33</v>
      </c>
      <c r="BU318" s="10">
        <v>318</v>
      </c>
    </row>
    <row r="319" spans="1:73" s="10" customFormat="1" x14ac:dyDescent="0.45">
      <c r="A319" s="10">
        <v>117</v>
      </c>
      <c r="D319" s="10">
        <v>326</v>
      </c>
      <c r="E319" s="10" t="s">
        <v>33</v>
      </c>
      <c r="F319" s="10">
        <v>307</v>
      </c>
      <c r="H319" s="10" t="s">
        <v>33</v>
      </c>
      <c r="J319" s="10" t="s">
        <v>142</v>
      </c>
      <c r="K319" s="10">
        <v>0</v>
      </c>
      <c r="L319" s="10">
        <v>1</v>
      </c>
      <c r="M319" s="10" t="s">
        <v>33</v>
      </c>
      <c r="N319" s="10">
        <v>1</v>
      </c>
      <c r="T319" s="10">
        <v>0.7745966692414834</v>
      </c>
      <c r="W319" s="10">
        <v>8.0325674600341834</v>
      </c>
      <c r="X319" s="10" t="s">
        <v>35</v>
      </c>
      <c r="Y319" s="10">
        <v>0.7745966692414834</v>
      </c>
      <c r="AB319" s="10">
        <v>92.936108375593179</v>
      </c>
      <c r="AC319" s="10">
        <v>0.15</v>
      </c>
      <c r="AD319" s="10">
        <v>0</v>
      </c>
      <c r="AE319" s="10">
        <v>0</v>
      </c>
      <c r="AH319" s="10">
        <v>1</v>
      </c>
      <c r="AJ319" s="10">
        <v>1</v>
      </c>
      <c r="AK319" s="10">
        <v>1</v>
      </c>
      <c r="AL319" s="10">
        <v>0.7745966692414834</v>
      </c>
      <c r="AM319" s="10">
        <v>8.0325674600341834</v>
      </c>
      <c r="AN319" s="10">
        <v>0.15</v>
      </c>
      <c r="AO319" s="10">
        <v>0</v>
      </c>
      <c r="AQ319" s="10">
        <v>5.2989870625997906</v>
      </c>
      <c r="AR319" s="10">
        <v>53.806899835379028</v>
      </c>
      <c r="AS319" s="10">
        <v>61.490431076148724</v>
      </c>
      <c r="AT319" s="10">
        <v>124.52619597109508</v>
      </c>
      <c r="AU319" s="10">
        <v>134.3475906551954</v>
      </c>
      <c r="AV319" s="10">
        <v>628.81768791034335</v>
      </c>
      <c r="AW319" s="10">
        <v>887.6914745366339</v>
      </c>
      <c r="AX319" s="10">
        <v>1.2323757543866235E-4</v>
      </c>
      <c r="AY319" s="10">
        <v>6475.442504639208</v>
      </c>
      <c r="AZ319" s="10" t="s">
        <v>33</v>
      </c>
      <c r="BA319" s="10">
        <v>326</v>
      </c>
      <c r="BB319" s="10" t="s">
        <v>33</v>
      </c>
      <c r="BC319" s="10">
        <v>307</v>
      </c>
      <c r="BE319" s="10" t="s">
        <v>33</v>
      </c>
      <c r="BF319" s="10" t="s">
        <v>33</v>
      </c>
      <c r="BG319" s="10" t="s">
        <v>33</v>
      </c>
      <c r="BH319" s="10" t="s">
        <v>33</v>
      </c>
      <c r="BI319" s="10" t="s">
        <v>33</v>
      </c>
      <c r="BJ319" s="10" t="s">
        <v>33</v>
      </c>
      <c r="BL319" s="10" t="s">
        <v>33</v>
      </c>
      <c r="BM319" s="10" t="s">
        <v>33</v>
      </c>
      <c r="BP319" s="10" t="s">
        <v>33</v>
      </c>
      <c r="BQ319" s="10">
        <v>0</v>
      </c>
      <c r="BR319" s="10" t="s">
        <v>142</v>
      </c>
      <c r="BS319" s="11">
        <v>61.490431076148724</v>
      </c>
      <c r="BT319" s="11">
        <v>887.6914745366339</v>
      </c>
      <c r="BU319" s="10">
        <v>319</v>
      </c>
    </row>
    <row r="320" spans="1:73" s="10" customFormat="1" x14ac:dyDescent="0.45">
      <c r="A320" s="10" t="s">
        <v>33</v>
      </c>
      <c r="D320" s="10" t="s">
        <v>33</v>
      </c>
      <c r="E320" s="10">
        <v>319</v>
      </c>
      <c r="F320" s="10">
        <v>336</v>
      </c>
      <c r="H320" s="10">
        <v>120</v>
      </c>
      <c r="J320" s="10" t="s">
        <v>33</v>
      </c>
      <c r="K320" s="10" t="s">
        <v>145</v>
      </c>
      <c r="L320" s="10" t="s">
        <v>33</v>
      </c>
      <c r="M320" s="10">
        <v>8.9442719099991592</v>
      </c>
      <c r="N320" s="10">
        <v>8.9442719099991592</v>
      </c>
      <c r="T320" s="10">
        <v>0</v>
      </c>
      <c r="W320" s="10">
        <v>0</v>
      </c>
      <c r="X320" s="10">
        <v>0</v>
      </c>
      <c r="Y320" s="10">
        <v>0</v>
      </c>
      <c r="AB320" s="10">
        <v>0</v>
      </c>
      <c r="AC320" s="10">
        <v>0</v>
      </c>
      <c r="AD320" s="10">
        <v>0</v>
      </c>
      <c r="AE320" s="10">
        <v>0</v>
      </c>
      <c r="AH320" s="10">
        <v>1</v>
      </c>
      <c r="AJ320" s="10">
        <v>1</v>
      </c>
      <c r="AK320" s="10">
        <v>8.9442719099991592</v>
      </c>
      <c r="AL320" s="10">
        <v>0</v>
      </c>
      <c r="AM320" s="10">
        <v>0</v>
      </c>
      <c r="AN320" s="10">
        <v>0</v>
      </c>
      <c r="AO320" s="10">
        <v>0</v>
      </c>
      <c r="AQ320" s="10">
        <v>0</v>
      </c>
      <c r="AR320" s="10">
        <v>26.718153077469786</v>
      </c>
      <c r="AS320" s="10">
        <v>26.718153077469786</v>
      </c>
      <c r="AT320" s="10">
        <v>0</v>
      </c>
      <c r="AU320" s="10">
        <v>0</v>
      </c>
      <c r="AV320" s="10">
        <v>323.04807219200831</v>
      </c>
      <c r="AW320" s="10">
        <v>323.04807219200831</v>
      </c>
      <c r="AX320" s="10" t="s">
        <v>33</v>
      </c>
      <c r="AY320" s="10" t="s">
        <v>33</v>
      </c>
      <c r="AZ320" s="10" t="s">
        <v>33</v>
      </c>
      <c r="BA320" s="10" t="s">
        <v>33</v>
      </c>
      <c r="BB320" s="10">
        <v>319</v>
      </c>
      <c r="BC320" s="10">
        <v>336</v>
      </c>
      <c r="BE320" s="10" t="s">
        <v>142</v>
      </c>
      <c r="BF320" s="10" t="s">
        <v>2048</v>
      </c>
      <c r="BG320" s="10">
        <v>3.2926804054664114E-3</v>
      </c>
      <c r="BH320" s="10">
        <v>17599.252007919211</v>
      </c>
      <c r="BI320" s="10">
        <v>320</v>
      </c>
      <c r="BJ320" s="10" t="s">
        <v>33</v>
      </c>
      <c r="BL320" s="10" t="s">
        <v>33</v>
      </c>
      <c r="BM320" s="10" t="s">
        <v>33</v>
      </c>
      <c r="BP320" s="10" t="s">
        <v>33</v>
      </c>
      <c r="BQ320" s="10" t="s">
        <v>33</v>
      </c>
      <c r="BR320" s="10" t="s">
        <v>33</v>
      </c>
      <c r="BS320" s="11" t="s">
        <v>33</v>
      </c>
      <c r="BT320" s="11" t="s">
        <v>33</v>
      </c>
      <c r="BU320" s="10">
        <v>320</v>
      </c>
    </row>
    <row r="321" spans="1:73" s="10" customFormat="1" x14ac:dyDescent="0.45">
      <c r="A321" s="10" t="s">
        <v>33</v>
      </c>
      <c r="D321" s="10" t="s">
        <v>33</v>
      </c>
      <c r="E321" s="10">
        <v>319</v>
      </c>
      <c r="F321" s="10">
        <v>337</v>
      </c>
      <c r="H321" s="10">
        <v>121</v>
      </c>
      <c r="J321" s="10" t="s">
        <v>33</v>
      </c>
      <c r="K321" s="10" t="s">
        <v>146</v>
      </c>
      <c r="L321" s="10" t="s">
        <v>33</v>
      </c>
      <c r="M321" s="10">
        <v>0.3872983346207417</v>
      </c>
      <c r="N321" s="10">
        <v>0.3872983346207417</v>
      </c>
      <c r="T321" s="10">
        <v>0</v>
      </c>
      <c r="W321" s="10">
        <v>0</v>
      </c>
      <c r="X321" s="10">
        <v>0</v>
      </c>
      <c r="Y321" s="10">
        <v>0</v>
      </c>
      <c r="AB321" s="10">
        <v>0</v>
      </c>
      <c r="AC321" s="10">
        <v>0</v>
      </c>
      <c r="AD321" s="10">
        <v>0</v>
      </c>
      <c r="AE321" s="10">
        <v>0</v>
      </c>
      <c r="AH321" s="10">
        <v>1</v>
      </c>
      <c r="AJ321" s="10">
        <v>1</v>
      </c>
      <c r="AK321" s="10">
        <v>0.3872983346207417</v>
      </c>
      <c r="AL321" s="10">
        <v>0</v>
      </c>
      <c r="AM321" s="10">
        <v>0</v>
      </c>
      <c r="AN321" s="10">
        <v>0</v>
      </c>
      <c r="AO321" s="10">
        <v>0</v>
      </c>
      <c r="AQ321" s="10">
        <v>0</v>
      </c>
      <c r="AR321" s="10">
        <v>3.4517364325498656</v>
      </c>
      <c r="AS321" s="10">
        <v>3.4517364325498656</v>
      </c>
      <c r="AT321" s="10">
        <v>0</v>
      </c>
      <c r="AU321" s="10">
        <v>0</v>
      </c>
      <c r="AV321" s="10">
        <v>51.79949930213737</v>
      </c>
      <c r="AW321" s="10">
        <v>51.79949930213737</v>
      </c>
      <c r="AX321" s="10" t="s">
        <v>33</v>
      </c>
      <c r="AY321" s="10" t="s">
        <v>33</v>
      </c>
      <c r="AZ321" s="10" t="s">
        <v>33</v>
      </c>
      <c r="BA321" s="10" t="s">
        <v>33</v>
      </c>
      <c r="BB321" s="10">
        <v>319</v>
      </c>
      <c r="BC321" s="10">
        <v>337</v>
      </c>
      <c r="BE321" s="10" t="s">
        <v>142</v>
      </c>
      <c r="BF321" s="10" t="s">
        <v>2049</v>
      </c>
      <c r="BG321" s="10">
        <v>4.253836290007433E-4</v>
      </c>
      <c r="BH321" s="10">
        <v>6978.8127740342752</v>
      </c>
      <c r="BI321" s="10">
        <v>321</v>
      </c>
      <c r="BJ321" s="10" t="s">
        <v>33</v>
      </c>
      <c r="BL321" s="10" t="s">
        <v>33</v>
      </c>
      <c r="BM321" s="10" t="s">
        <v>33</v>
      </c>
      <c r="BP321" s="10" t="s">
        <v>33</v>
      </c>
      <c r="BQ321" s="10" t="s">
        <v>33</v>
      </c>
      <c r="BR321" s="10" t="s">
        <v>33</v>
      </c>
      <c r="BS321" s="11" t="s">
        <v>33</v>
      </c>
      <c r="BT321" s="11" t="s">
        <v>33</v>
      </c>
      <c r="BU321" s="10">
        <v>321</v>
      </c>
    </row>
    <row r="322" spans="1:73" s="10" customFormat="1" x14ac:dyDescent="0.45">
      <c r="A322" s="10" t="s">
        <v>33</v>
      </c>
      <c r="D322" s="10" t="s">
        <v>33</v>
      </c>
      <c r="E322" s="10">
        <v>319</v>
      </c>
      <c r="F322" s="10">
        <v>91</v>
      </c>
      <c r="H322" s="10">
        <v>38</v>
      </c>
      <c r="J322" s="10" t="s">
        <v>33</v>
      </c>
      <c r="K322" s="10" t="s">
        <v>68</v>
      </c>
      <c r="L322" s="10" t="s">
        <v>33</v>
      </c>
      <c r="M322" s="10">
        <v>7.0710678118654766E-2</v>
      </c>
      <c r="N322" s="10">
        <v>7.0710678118654766E-2</v>
      </c>
      <c r="T322" s="10">
        <v>0</v>
      </c>
      <c r="W322" s="10">
        <v>0</v>
      </c>
      <c r="X322" s="10">
        <v>0</v>
      </c>
      <c r="Y322" s="10">
        <v>0</v>
      </c>
      <c r="AB322" s="10">
        <v>0</v>
      </c>
      <c r="AC322" s="10">
        <v>0</v>
      </c>
      <c r="AD322" s="10">
        <v>0</v>
      </c>
      <c r="AE322" s="10">
        <v>0</v>
      </c>
      <c r="AH322" s="10">
        <v>1</v>
      </c>
      <c r="AJ322" s="10">
        <v>1</v>
      </c>
      <c r="AK322" s="10">
        <v>7.0710678118654766E-2</v>
      </c>
      <c r="AL322" s="10">
        <v>0</v>
      </c>
      <c r="AM322" s="10">
        <v>0</v>
      </c>
      <c r="AN322" s="10">
        <v>0</v>
      </c>
      <c r="AO322" s="10">
        <v>0</v>
      </c>
      <c r="AQ322" s="10">
        <v>0</v>
      </c>
      <c r="AR322" s="10">
        <v>7.9651460418682749</v>
      </c>
      <c r="AS322" s="10">
        <v>7.9651460418682749</v>
      </c>
      <c r="AT322" s="10">
        <v>0</v>
      </c>
      <c r="AU322" s="10">
        <v>0</v>
      </c>
      <c r="AV322" s="10">
        <v>133.46846365870326</v>
      </c>
      <c r="AW322" s="10">
        <v>133.46846365870326</v>
      </c>
      <c r="AX322" s="10" t="s">
        <v>33</v>
      </c>
      <c r="AY322" s="10" t="s">
        <v>33</v>
      </c>
      <c r="AZ322" s="10" t="s">
        <v>33</v>
      </c>
      <c r="BA322" s="10" t="s">
        <v>33</v>
      </c>
      <c r="BB322" s="10">
        <v>319</v>
      </c>
      <c r="BC322" s="10">
        <v>91</v>
      </c>
      <c r="BE322" s="10" t="s">
        <v>142</v>
      </c>
      <c r="BF322" s="10" t="s">
        <v>2050</v>
      </c>
      <c r="BG322" s="10">
        <v>9.8160528621470426E-4</v>
      </c>
      <c r="BH322" s="10">
        <v>5857.9365121312749</v>
      </c>
      <c r="BI322" s="10">
        <v>322</v>
      </c>
      <c r="BJ322" s="10" t="s">
        <v>33</v>
      </c>
      <c r="BL322" s="10" t="s">
        <v>33</v>
      </c>
      <c r="BM322" s="10" t="s">
        <v>33</v>
      </c>
      <c r="BP322" s="10" t="s">
        <v>33</v>
      </c>
      <c r="BQ322" s="10" t="s">
        <v>33</v>
      </c>
      <c r="BR322" s="10" t="s">
        <v>33</v>
      </c>
      <c r="BS322" s="11" t="s">
        <v>33</v>
      </c>
      <c r="BT322" s="11" t="s">
        <v>33</v>
      </c>
      <c r="BU322" s="10">
        <v>322</v>
      </c>
    </row>
    <row r="323" spans="1:73" s="10" customFormat="1" x14ac:dyDescent="0.45">
      <c r="A323" s="10" t="s">
        <v>33</v>
      </c>
      <c r="D323" s="10" t="s">
        <v>33</v>
      </c>
      <c r="E323" s="10">
        <v>319</v>
      </c>
      <c r="F323" s="10">
        <v>338</v>
      </c>
      <c r="H323" s="10">
        <v>122</v>
      </c>
      <c r="J323" s="10" t="s">
        <v>33</v>
      </c>
      <c r="K323" s="10" t="s">
        <v>147</v>
      </c>
      <c r="L323" s="10" t="s">
        <v>33</v>
      </c>
      <c r="M323" s="10">
        <v>2.121320343559643E-2</v>
      </c>
      <c r="N323" s="10">
        <v>2.121320343559643E-2</v>
      </c>
      <c r="T323" s="10">
        <v>0</v>
      </c>
      <c r="W323" s="10">
        <v>0</v>
      </c>
      <c r="X323" s="10">
        <v>0</v>
      </c>
      <c r="Y323" s="10">
        <v>0</v>
      </c>
      <c r="AB323" s="10">
        <v>0</v>
      </c>
      <c r="AC323" s="10">
        <v>0</v>
      </c>
      <c r="AD323" s="10">
        <v>0</v>
      </c>
      <c r="AE323" s="10">
        <v>0</v>
      </c>
      <c r="AH323" s="10">
        <v>1</v>
      </c>
      <c r="AJ323" s="10">
        <v>1</v>
      </c>
      <c r="AK323" s="10">
        <v>2.121320343559643E-2</v>
      </c>
      <c r="AL323" s="10">
        <v>0</v>
      </c>
      <c r="AM323" s="10">
        <v>0</v>
      </c>
      <c r="AN323" s="10">
        <v>0</v>
      </c>
      <c r="AO323" s="10">
        <v>0</v>
      </c>
      <c r="AQ323" s="10">
        <v>0.42107953945831689</v>
      </c>
      <c r="AR323" s="10">
        <v>0.93793788267696254</v>
      </c>
      <c r="AS323" s="10">
        <v>1.5485032148915221</v>
      </c>
      <c r="AT323" s="10">
        <v>9.895369177270446</v>
      </c>
      <c r="AU323" s="10">
        <v>4.7259804549312969</v>
      </c>
      <c r="AV323" s="10">
        <v>8.2481836633833634</v>
      </c>
      <c r="AW323" s="10">
        <v>22.869533295585107</v>
      </c>
      <c r="AX323" s="10" t="s">
        <v>33</v>
      </c>
      <c r="AY323" s="10" t="s">
        <v>33</v>
      </c>
      <c r="AZ323" s="10" t="s">
        <v>33</v>
      </c>
      <c r="BA323" s="10" t="s">
        <v>33</v>
      </c>
      <c r="BB323" s="10">
        <v>319</v>
      </c>
      <c r="BC323" s="10">
        <v>338</v>
      </c>
      <c r="BE323" s="10" t="s">
        <v>142</v>
      </c>
      <c r="BF323" s="10" t="s">
        <v>2051</v>
      </c>
      <c r="BG323" s="10">
        <v>1.9083378176220514E-4</v>
      </c>
      <c r="BH323" s="10">
        <v>3328.8803342969854</v>
      </c>
      <c r="BI323" s="10">
        <v>323</v>
      </c>
      <c r="BJ323" s="10" t="s">
        <v>33</v>
      </c>
      <c r="BL323" s="10" t="s">
        <v>33</v>
      </c>
      <c r="BM323" s="10" t="s">
        <v>33</v>
      </c>
      <c r="BP323" s="10" t="s">
        <v>33</v>
      </c>
      <c r="BQ323" s="10" t="s">
        <v>33</v>
      </c>
      <c r="BR323" s="10" t="s">
        <v>33</v>
      </c>
      <c r="BS323" s="11" t="s">
        <v>33</v>
      </c>
      <c r="BT323" s="11" t="s">
        <v>33</v>
      </c>
      <c r="BU323" s="10">
        <v>323</v>
      </c>
    </row>
    <row r="324" spans="1:73" s="10" customFormat="1" x14ac:dyDescent="0.45">
      <c r="A324" s="10" t="s">
        <v>33</v>
      </c>
      <c r="D324" s="10" t="s">
        <v>33</v>
      </c>
      <c r="E324" s="10">
        <v>319</v>
      </c>
      <c r="F324" s="10">
        <v>342</v>
      </c>
      <c r="H324" s="10">
        <v>123</v>
      </c>
      <c r="J324" s="10" t="s">
        <v>33</v>
      </c>
      <c r="K324" s="10" t="s">
        <v>148</v>
      </c>
      <c r="L324" s="10" t="s">
        <v>33</v>
      </c>
      <c r="M324" s="10">
        <v>2.3717082451262845E-4</v>
      </c>
      <c r="N324" s="10">
        <v>2.3717082451262845E-4</v>
      </c>
      <c r="T324" s="10">
        <v>0</v>
      </c>
      <c r="W324" s="10">
        <v>0</v>
      </c>
      <c r="X324" s="10">
        <v>0</v>
      </c>
      <c r="Y324" s="10">
        <v>0</v>
      </c>
      <c r="AB324" s="10">
        <v>0</v>
      </c>
      <c r="AC324" s="10">
        <v>0</v>
      </c>
      <c r="AD324" s="10">
        <v>0</v>
      </c>
      <c r="AE324" s="10">
        <v>0</v>
      </c>
      <c r="AH324" s="10">
        <v>1</v>
      </c>
      <c r="AJ324" s="10">
        <v>1</v>
      </c>
      <c r="AK324" s="10">
        <v>2.3717082451262845E-4</v>
      </c>
      <c r="AL324" s="10">
        <v>0</v>
      </c>
      <c r="AM324" s="10">
        <v>0</v>
      </c>
      <c r="AN324" s="10">
        <v>0</v>
      </c>
      <c r="AO324" s="10">
        <v>0</v>
      </c>
      <c r="AQ324" s="10">
        <v>4.1033108538999903</v>
      </c>
      <c r="AR324" s="10">
        <v>6.3895673003927582</v>
      </c>
      <c r="AS324" s="10">
        <v>12.339368038547743</v>
      </c>
      <c r="AT324" s="10">
        <v>96.427805066649768</v>
      </c>
      <c r="AU324" s="10">
        <v>36.685501824670922</v>
      </c>
      <c r="AV324" s="10">
        <v>110.22163837044994</v>
      </c>
      <c r="AW324" s="10">
        <v>243.33494526177063</v>
      </c>
      <c r="AX324" s="10" t="s">
        <v>33</v>
      </c>
      <c r="AY324" s="10" t="s">
        <v>33</v>
      </c>
      <c r="AZ324" s="10" t="s">
        <v>33</v>
      </c>
      <c r="BA324" s="10" t="s">
        <v>33</v>
      </c>
      <c r="BB324" s="10">
        <v>319</v>
      </c>
      <c r="BC324" s="10">
        <v>342</v>
      </c>
      <c r="BE324" s="10" t="s">
        <v>142</v>
      </c>
      <c r="BF324" s="10" t="s">
        <v>2052</v>
      </c>
      <c r="BG324" s="10">
        <v>1.5206737995159467E-3</v>
      </c>
      <c r="BH324" s="10">
        <v>11131289.881198978</v>
      </c>
      <c r="BI324" s="10">
        <v>324</v>
      </c>
      <c r="BJ324" s="10" t="s">
        <v>33</v>
      </c>
      <c r="BL324" s="10" t="s">
        <v>33</v>
      </c>
      <c r="BM324" s="10" t="s">
        <v>33</v>
      </c>
      <c r="BP324" s="10" t="s">
        <v>33</v>
      </c>
      <c r="BQ324" s="10" t="s">
        <v>33</v>
      </c>
      <c r="BR324" s="10" t="s">
        <v>33</v>
      </c>
      <c r="BS324" s="11" t="s">
        <v>33</v>
      </c>
      <c r="BT324" s="11" t="s">
        <v>33</v>
      </c>
      <c r="BU324" s="10">
        <v>324</v>
      </c>
    </row>
    <row r="325" spans="1:73" s="10" customFormat="1" x14ac:dyDescent="0.45">
      <c r="A325" s="10" t="s">
        <v>33</v>
      </c>
      <c r="D325" s="10" t="s">
        <v>33</v>
      </c>
      <c r="E325" s="10">
        <v>319</v>
      </c>
      <c r="F325" s="10">
        <v>78</v>
      </c>
      <c r="H325" s="10">
        <v>33</v>
      </c>
      <c r="J325" s="10" t="s">
        <v>33</v>
      </c>
      <c r="K325" s="10" t="s">
        <v>63</v>
      </c>
      <c r="L325" s="10" t="s">
        <v>33</v>
      </c>
      <c r="M325" s="10">
        <v>0.1224744871391589</v>
      </c>
      <c r="N325" s="10">
        <v>0.1224744871391589</v>
      </c>
      <c r="T325" s="10">
        <v>0</v>
      </c>
      <c r="W325" s="10">
        <v>0</v>
      </c>
      <c r="X325" s="10">
        <v>0</v>
      </c>
      <c r="Y325" s="10">
        <v>0</v>
      </c>
      <c r="AB325" s="10">
        <v>0</v>
      </c>
      <c r="AC325" s="10">
        <v>0</v>
      </c>
      <c r="AD325" s="10">
        <v>0</v>
      </c>
      <c r="AE325" s="10">
        <v>0</v>
      </c>
      <c r="AH325" s="10">
        <v>1</v>
      </c>
      <c r="AJ325" s="10">
        <v>1</v>
      </c>
      <c r="AK325" s="10">
        <v>0.1224744871391589</v>
      </c>
      <c r="AL325" s="10">
        <v>0</v>
      </c>
      <c r="AM325" s="10">
        <v>0</v>
      </c>
      <c r="AN325" s="10">
        <v>0</v>
      </c>
      <c r="AO325" s="10">
        <v>0</v>
      </c>
      <c r="AQ325" s="10">
        <v>0</v>
      </c>
      <c r="AR325" s="10">
        <v>0.16179164038719906</v>
      </c>
      <c r="AS325" s="10">
        <v>0.16179164038719906</v>
      </c>
      <c r="AT325" s="10">
        <v>0</v>
      </c>
      <c r="AU325" s="10">
        <v>0</v>
      </c>
      <c r="AV325" s="10">
        <v>2.0318307236612019</v>
      </c>
      <c r="AW325" s="10">
        <v>2.0318307236612019</v>
      </c>
      <c r="AX325" s="10" t="s">
        <v>33</v>
      </c>
      <c r="AY325" s="10" t="s">
        <v>33</v>
      </c>
      <c r="AZ325" s="10" t="s">
        <v>33</v>
      </c>
      <c r="BA325" s="10" t="s">
        <v>33</v>
      </c>
      <c r="BB325" s="10">
        <v>319</v>
      </c>
      <c r="BC325" s="10">
        <v>78</v>
      </c>
      <c r="BE325" s="10" t="s">
        <v>142</v>
      </c>
      <c r="BF325" s="10" t="s">
        <v>2053</v>
      </c>
      <c r="BG325" s="10">
        <v>1.9938809487562374E-5</v>
      </c>
      <c r="BH325" s="10">
        <v>84.662399266215573</v>
      </c>
      <c r="BI325" s="10">
        <v>325</v>
      </c>
      <c r="BJ325" s="10" t="s">
        <v>33</v>
      </c>
      <c r="BL325" s="10" t="s">
        <v>33</v>
      </c>
      <c r="BM325" s="10" t="s">
        <v>33</v>
      </c>
      <c r="BP325" s="10" t="s">
        <v>33</v>
      </c>
      <c r="BQ325" s="10" t="s">
        <v>33</v>
      </c>
      <c r="BR325" s="10" t="s">
        <v>33</v>
      </c>
      <c r="BS325" s="11" t="s">
        <v>33</v>
      </c>
      <c r="BT325" s="11" t="s">
        <v>33</v>
      </c>
      <c r="BU325" s="10">
        <v>325</v>
      </c>
    </row>
    <row r="326" spans="1:73" s="10" customFormat="1" x14ac:dyDescent="0.45">
      <c r="A326" s="10">
        <v>118</v>
      </c>
      <c r="D326" s="10">
        <v>331</v>
      </c>
      <c r="E326" s="10" t="s">
        <v>33</v>
      </c>
      <c r="F326" s="10">
        <v>314</v>
      </c>
      <c r="H326" s="10" t="s">
        <v>33</v>
      </c>
      <c r="J326" s="10" t="s">
        <v>143</v>
      </c>
      <c r="K326" s="10">
        <v>0</v>
      </c>
      <c r="L326" s="10">
        <v>1</v>
      </c>
      <c r="M326" s="10" t="s">
        <v>33</v>
      </c>
      <c r="N326" s="10">
        <v>1</v>
      </c>
      <c r="T326" s="10">
        <v>1.3416407864998738</v>
      </c>
      <c r="W326" s="10">
        <v>6.5585638671892195</v>
      </c>
      <c r="X326" s="10" t="s">
        <v>35</v>
      </c>
      <c r="Y326" s="10">
        <v>0.63245553203367588</v>
      </c>
      <c r="AB326" s="10">
        <v>75.882014733400439</v>
      </c>
      <c r="AC326" s="10">
        <v>0</v>
      </c>
      <c r="AD326" s="10">
        <v>0</v>
      </c>
      <c r="AE326" s="10">
        <v>0</v>
      </c>
      <c r="AH326" s="10">
        <v>1</v>
      </c>
      <c r="AJ326" s="10">
        <v>1</v>
      </c>
      <c r="AK326" s="10">
        <v>1</v>
      </c>
      <c r="AL326" s="10">
        <v>1.3416407864998738</v>
      </c>
      <c r="AM326" s="10">
        <v>6.5585638671892195</v>
      </c>
      <c r="AN326" s="10">
        <v>0</v>
      </c>
      <c r="AO326" s="10">
        <v>0</v>
      </c>
      <c r="AQ326" s="10">
        <v>16.0431338712621</v>
      </c>
      <c r="AR326" s="10">
        <v>52.050954036273737</v>
      </c>
      <c r="AS326" s="10">
        <v>75.313498149603788</v>
      </c>
      <c r="AT326" s="10">
        <v>377.01364597465937</v>
      </c>
      <c r="AU326" s="10">
        <v>246.33565050478998</v>
      </c>
      <c r="AV326" s="10">
        <v>1154.4220727540674</v>
      </c>
      <c r="AW326" s="10">
        <v>1777.7713692335167</v>
      </c>
      <c r="AX326" s="10">
        <v>7.7942286340599457E-7</v>
      </c>
      <c r="AY326" s="10">
        <v>350.35862956292073</v>
      </c>
      <c r="AZ326" s="10" t="s">
        <v>33</v>
      </c>
      <c r="BA326" s="10">
        <v>331</v>
      </c>
      <c r="BB326" s="10" t="s">
        <v>33</v>
      </c>
      <c r="BC326" s="10">
        <v>314</v>
      </c>
      <c r="BE326" s="10" t="s">
        <v>33</v>
      </c>
      <c r="BF326" s="10" t="s">
        <v>33</v>
      </c>
      <c r="BG326" s="10" t="s">
        <v>33</v>
      </c>
      <c r="BH326" s="10" t="s">
        <v>33</v>
      </c>
      <c r="BI326" s="10" t="s">
        <v>33</v>
      </c>
      <c r="BJ326" s="10" t="s">
        <v>33</v>
      </c>
      <c r="BL326" s="10" t="s">
        <v>33</v>
      </c>
      <c r="BM326" s="10" t="s">
        <v>33</v>
      </c>
      <c r="BP326" s="10" t="s">
        <v>33</v>
      </c>
      <c r="BQ326" s="10">
        <v>0</v>
      </c>
      <c r="BR326" s="10" t="s">
        <v>143</v>
      </c>
      <c r="BS326" s="11">
        <v>75.313498149603788</v>
      </c>
      <c r="BT326" s="11">
        <v>1777.7713692335167</v>
      </c>
      <c r="BU326" s="10">
        <v>326</v>
      </c>
    </row>
    <row r="327" spans="1:73" s="10" customFormat="1" x14ac:dyDescent="0.45">
      <c r="A327" s="10" t="s">
        <v>33</v>
      </c>
      <c r="D327" s="10" t="s">
        <v>33</v>
      </c>
      <c r="E327" s="10">
        <v>326</v>
      </c>
      <c r="F327" s="10">
        <v>156</v>
      </c>
      <c r="H327" s="10">
        <v>65</v>
      </c>
      <c r="J327" s="10" t="s">
        <v>33</v>
      </c>
      <c r="K327" s="10" t="s">
        <v>96</v>
      </c>
      <c r="L327" s="10" t="s">
        <v>33</v>
      </c>
      <c r="M327" s="10">
        <v>3.4641016151377544</v>
      </c>
      <c r="N327" s="10">
        <v>3.4641016151377544</v>
      </c>
      <c r="T327" s="10">
        <v>0</v>
      </c>
      <c r="W327" s="10">
        <v>0</v>
      </c>
      <c r="X327" s="10">
        <v>0</v>
      </c>
      <c r="Y327" s="10">
        <v>0</v>
      </c>
      <c r="AB327" s="10">
        <v>0</v>
      </c>
      <c r="AC327" s="10">
        <v>0</v>
      </c>
      <c r="AD327" s="10">
        <v>0</v>
      </c>
      <c r="AE327" s="10">
        <v>0</v>
      </c>
      <c r="AH327" s="10">
        <v>1</v>
      </c>
      <c r="AJ327" s="10">
        <v>1</v>
      </c>
      <c r="AK327" s="10">
        <v>3.4641016151377544</v>
      </c>
      <c r="AL327" s="10">
        <v>0</v>
      </c>
      <c r="AM327" s="10">
        <v>0</v>
      </c>
      <c r="AN327" s="10">
        <v>0</v>
      </c>
      <c r="AO327" s="10">
        <v>0</v>
      </c>
      <c r="AQ327" s="10">
        <v>14.701493084762225</v>
      </c>
      <c r="AR327" s="10">
        <v>39.433925012075655</v>
      </c>
      <c r="AS327" s="10">
        <v>60.751089984980879</v>
      </c>
      <c r="AT327" s="10">
        <v>345.48508749191228</v>
      </c>
      <c r="AU327" s="10">
        <v>170.45363577138954</v>
      </c>
      <c r="AV327" s="10">
        <v>1070.1889700019576</v>
      </c>
      <c r="AW327" s="10">
        <v>1586.1276932652595</v>
      </c>
      <c r="AX327" s="10" t="s">
        <v>33</v>
      </c>
      <c r="AY327" s="10" t="s">
        <v>33</v>
      </c>
      <c r="AZ327" s="10" t="s">
        <v>33</v>
      </c>
      <c r="BA327" s="10" t="s">
        <v>33</v>
      </c>
      <c r="BB327" s="10">
        <v>326</v>
      </c>
      <c r="BC327" s="10">
        <v>156</v>
      </c>
      <c r="BE327" s="10" t="s">
        <v>143</v>
      </c>
      <c r="BF327" s="10" t="s">
        <v>2054</v>
      </c>
      <c r="BG327" s="10">
        <v>4.7350788511129036E-5</v>
      </c>
      <c r="BH327" s="10">
        <v>365652.96114924201</v>
      </c>
      <c r="BI327" s="10">
        <v>327</v>
      </c>
      <c r="BJ327" s="10" t="s">
        <v>33</v>
      </c>
      <c r="BL327" s="10" t="s">
        <v>33</v>
      </c>
      <c r="BM327" s="10" t="s">
        <v>33</v>
      </c>
      <c r="BP327" s="10" t="s">
        <v>33</v>
      </c>
      <c r="BQ327" s="10" t="s">
        <v>33</v>
      </c>
      <c r="BR327" s="10" t="s">
        <v>33</v>
      </c>
      <c r="BS327" s="11" t="s">
        <v>33</v>
      </c>
      <c r="BT327" s="11" t="s">
        <v>33</v>
      </c>
      <c r="BU327" s="10">
        <v>327</v>
      </c>
    </row>
    <row r="328" spans="1:73" s="10" customFormat="1" x14ac:dyDescent="0.45">
      <c r="A328" s="10" t="s">
        <v>33</v>
      </c>
      <c r="D328" s="10" t="s">
        <v>33</v>
      </c>
      <c r="E328" s="10">
        <v>326</v>
      </c>
      <c r="F328" s="10">
        <v>347</v>
      </c>
      <c r="H328" s="10">
        <v>124</v>
      </c>
      <c r="J328" s="10" t="s">
        <v>33</v>
      </c>
      <c r="K328" s="10" t="s">
        <v>149</v>
      </c>
      <c r="L328" s="10" t="s">
        <v>33</v>
      </c>
      <c r="M328" s="10">
        <v>0.89442719099991586</v>
      </c>
      <c r="N328" s="10">
        <v>0.89442719099991586</v>
      </c>
      <c r="T328" s="10">
        <v>0</v>
      </c>
      <c r="W328" s="10">
        <v>0</v>
      </c>
      <c r="X328" s="10">
        <v>0</v>
      </c>
      <c r="Y328" s="10">
        <v>0</v>
      </c>
      <c r="AB328" s="10">
        <v>0</v>
      </c>
      <c r="AC328" s="10">
        <v>0</v>
      </c>
      <c r="AD328" s="10">
        <v>0</v>
      </c>
      <c r="AE328" s="10">
        <v>0</v>
      </c>
      <c r="AH328" s="10">
        <v>1</v>
      </c>
      <c r="AJ328" s="10">
        <v>1</v>
      </c>
      <c r="AK328" s="10">
        <v>0.89442719099991586</v>
      </c>
      <c r="AL328" s="10">
        <v>0</v>
      </c>
      <c r="AM328" s="10">
        <v>0</v>
      </c>
      <c r="AN328" s="10">
        <v>0</v>
      </c>
      <c r="AO328" s="10">
        <v>0</v>
      </c>
      <c r="AQ328" s="10">
        <v>0</v>
      </c>
      <c r="AR328" s="10">
        <v>4.4405487531368735</v>
      </c>
      <c r="AS328" s="10">
        <v>4.4405487531368735</v>
      </c>
      <c r="AT328" s="10">
        <v>0</v>
      </c>
      <c r="AU328" s="10">
        <v>0</v>
      </c>
      <c r="AV328" s="10">
        <v>62.077678208410326</v>
      </c>
      <c r="AW328" s="10">
        <v>62.077678208410326</v>
      </c>
      <c r="AX328" s="10" t="s">
        <v>33</v>
      </c>
      <c r="AY328" s="10" t="s">
        <v>33</v>
      </c>
      <c r="AZ328" s="10" t="s">
        <v>33</v>
      </c>
      <c r="BA328" s="10" t="s">
        <v>33</v>
      </c>
      <c r="BB328" s="10">
        <v>326</v>
      </c>
      <c r="BC328" s="10">
        <v>347</v>
      </c>
      <c r="BE328" s="10" t="s">
        <v>143</v>
      </c>
      <c r="BF328" s="10" t="s">
        <v>2055</v>
      </c>
      <c r="BG328" s="10">
        <v>3.4610652242638608E-6</v>
      </c>
      <c r="BH328" s="10">
        <v>2661.8981603337638</v>
      </c>
      <c r="BI328" s="10">
        <v>328</v>
      </c>
      <c r="BJ328" s="10" t="s">
        <v>33</v>
      </c>
      <c r="BL328" s="10" t="s">
        <v>33</v>
      </c>
      <c r="BM328" s="10" t="s">
        <v>33</v>
      </c>
      <c r="BP328" s="10" t="s">
        <v>33</v>
      </c>
      <c r="BQ328" s="10" t="s">
        <v>33</v>
      </c>
      <c r="BR328" s="10" t="s">
        <v>33</v>
      </c>
      <c r="BS328" s="11" t="s">
        <v>33</v>
      </c>
      <c r="BT328" s="11" t="s">
        <v>33</v>
      </c>
      <c r="BU328" s="10">
        <v>328</v>
      </c>
    </row>
    <row r="329" spans="1:73" s="10" customFormat="1" x14ac:dyDescent="0.45">
      <c r="A329" s="10" t="s">
        <v>33</v>
      </c>
      <c r="D329" s="10" t="s">
        <v>33</v>
      </c>
      <c r="E329" s="10">
        <v>326</v>
      </c>
      <c r="F329" s="10">
        <v>24</v>
      </c>
      <c r="H329" s="10">
        <v>11</v>
      </c>
      <c r="J329" s="10" t="s">
        <v>33</v>
      </c>
      <c r="K329" s="10" t="s">
        <v>42</v>
      </c>
      <c r="L329" s="10" t="s">
        <v>33</v>
      </c>
      <c r="M329" s="10">
        <v>1.8371173070873834</v>
      </c>
      <c r="N329" s="10">
        <v>1.8371173070873834</v>
      </c>
      <c r="T329" s="10">
        <v>0</v>
      </c>
      <c r="W329" s="10">
        <v>0</v>
      </c>
      <c r="X329" s="10">
        <v>0</v>
      </c>
      <c r="Y329" s="10">
        <v>0</v>
      </c>
      <c r="AB329" s="10">
        <v>0</v>
      </c>
      <c r="AC329" s="10">
        <v>0</v>
      </c>
      <c r="AD329" s="10">
        <v>0</v>
      </c>
      <c r="AE329" s="10">
        <v>0</v>
      </c>
      <c r="AH329" s="10">
        <v>1</v>
      </c>
      <c r="AJ329" s="10">
        <v>1</v>
      </c>
      <c r="AK329" s="10">
        <v>1.8371173070873834</v>
      </c>
      <c r="AL329" s="10">
        <v>0</v>
      </c>
      <c r="AM329" s="10">
        <v>0</v>
      </c>
      <c r="AN329" s="10">
        <v>0</v>
      </c>
      <c r="AO329" s="10">
        <v>0</v>
      </c>
      <c r="AQ329" s="10">
        <v>0</v>
      </c>
      <c r="AR329" s="10">
        <v>0</v>
      </c>
      <c r="AS329" s="10">
        <v>0</v>
      </c>
      <c r="AT329" s="10">
        <v>0</v>
      </c>
      <c r="AU329" s="10">
        <v>0</v>
      </c>
      <c r="AV329" s="10">
        <v>1.8371173070873834</v>
      </c>
      <c r="AW329" s="10">
        <v>1.8371173070873834</v>
      </c>
      <c r="AX329" s="10" t="s">
        <v>33</v>
      </c>
      <c r="AY329" s="10" t="s">
        <v>33</v>
      </c>
      <c r="AZ329" s="10" t="s">
        <v>33</v>
      </c>
      <c r="BA329" s="10" t="s">
        <v>33</v>
      </c>
      <c r="BB329" s="10">
        <v>326</v>
      </c>
      <c r="BC329" s="10">
        <v>24</v>
      </c>
      <c r="BE329" s="10" t="s">
        <v>143</v>
      </c>
      <c r="BF329" s="10" t="s">
        <v>2056</v>
      </c>
      <c r="BG329" s="10">
        <v>0</v>
      </c>
      <c r="BH329" s="10">
        <v>139.40416256338978</v>
      </c>
      <c r="BI329" s="10">
        <v>329</v>
      </c>
      <c r="BJ329" s="10" t="s">
        <v>33</v>
      </c>
      <c r="BL329" s="10" t="s">
        <v>33</v>
      </c>
      <c r="BM329" s="10" t="s">
        <v>33</v>
      </c>
      <c r="BP329" s="10" t="s">
        <v>33</v>
      </c>
      <c r="BQ329" s="10" t="s">
        <v>33</v>
      </c>
      <c r="BR329" s="10" t="s">
        <v>33</v>
      </c>
      <c r="BS329" s="11" t="s">
        <v>33</v>
      </c>
      <c r="BT329" s="11" t="s">
        <v>33</v>
      </c>
      <c r="BU329" s="10">
        <v>329</v>
      </c>
    </row>
    <row r="330" spans="1:73" s="10" customFormat="1" x14ac:dyDescent="0.45">
      <c r="A330" s="10" t="s">
        <v>33</v>
      </c>
      <c r="D330" s="10" t="s">
        <v>33</v>
      </c>
      <c r="E330" s="10">
        <v>326</v>
      </c>
      <c r="F330" s="10">
        <v>78</v>
      </c>
      <c r="H330" s="10">
        <v>33</v>
      </c>
      <c r="J330" s="10" t="s">
        <v>33</v>
      </c>
      <c r="K330" s="10" t="s">
        <v>63</v>
      </c>
      <c r="L330" s="10" t="s">
        <v>33</v>
      </c>
      <c r="M330" s="10">
        <v>1.2247448713915889</v>
      </c>
      <c r="N330" s="10">
        <v>1.2247448713915889</v>
      </c>
      <c r="T330" s="10">
        <v>0</v>
      </c>
      <c r="W330" s="10">
        <v>0</v>
      </c>
      <c r="X330" s="10">
        <v>0</v>
      </c>
      <c r="Y330" s="10">
        <v>0</v>
      </c>
      <c r="AB330" s="10">
        <v>0</v>
      </c>
      <c r="AC330" s="10">
        <v>0</v>
      </c>
      <c r="AD330" s="10">
        <v>0</v>
      </c>
      <c r="AE330" s="10">
        <v>0</v>
      </c>
      <c r="AH330" s="10">
        <v>1</v>
      </c>
      <c r="AJ330" s="10">
        <v>1</v>
      </c>
      <c r="AK330" s="10">
        <v>1.2247448713915889</v>
      </c>
      <c r="AL330" s="10">
        <v>0</v>
      </c>
      <c r="AM330" s="10">
        <v>0</v>
      </c>
      <c r="AN330" s="10">
        <v>0</v>
      </c>
      <c r="AO330" s="10">
        <v>0</v>
      </c>
      <c r="AQ330" s="10">
        <v>0</v>
      </c>
      <c r="AR330" s="10">
        <v>1.6179164038719904</v>
      </c>
      <c r="AS330" s="10">
        <v>1.6179164038719904</v>
      </c>
      <c r="AT330" s="10">
        <v>0</v>
      </c>
      <c r="AU330" s="10">
        <v>0</v>
      </c>
      <c r="AV330" s="10">
        <v>20.318307236612018</v>
      </c>
      <c r="AW330" s="10">
        <v>20.318307236612018</v>
      </c>
      <c r="AX330" s="10" t="s">
        <v>33</v>
      </c>
      <c r="AY330" s="10" t="s">
        <v>33</v>
      </c>
      <c r="AZ330" s="10" t="s">
        <v>33</v>
      </c>
      <c r="BA330" s="10" t="s">
        <v>33</v>
      </c>
      <c r="BB330" s="10">
        <v>326</v>
      </c>
      <c r="BC330" s="10">
        <v>78</v>
      </c>
      <c r="BE330" s="10" t="s">
        <v>143</v>
      </c>
      <c r="BF330" s="10" t="s">
        <v>2057</v>
      </c>
      <c r="BG330" s="10">
        <v>1.2610410362574363E-6</v>
      </c>
      <c r="BH330" s="10">
        <v>546.5572533568635</v>
      </c>
      <c r="BI330" s="10">
        <v>330</v>
      </c>
      <c r="BJ330" s="10" t="s">
        <v>33</v>
      </c>
      <c r="BL330" s="10" t="s">
        <v>33</v>
      </c>
      <c r="BM330" s="10" t="s">
        <v>33</v>
      </c>
      <c r="BP330" s="10" t="s">
        <v>33</v>
      </c>
      <c r="BQ330" s="10" t="s">
        <v>33</v>
      </c>
      <c r="BR330" s="10" t="s">
        <v>33</v>
      </c>
      <c r="BS330" s="11" t="s">
        <v>33</v>
      </c>
      <c r="BT330" s="11" t="s">
        <v>33</v>
      </c>
      <c r="BU330" s="10">
        <v>330</v>
      </c>
    </row>
    <row r="331" spans="1:73" s="10" customFormat="1" x14ac:dyDescent="0.45">
      <c r="A331" s="10">
        <v>119</v>
      </c>
      <c r="D331" s="10">
        <v>336</v>
      </c>
      <c r="E331" s="10" t="s">
        <v>33</v>
      </c>
      <c r="F331" s="10">
        <v>315</v>
      </c>
      <c r="H331" s="10" t="s">
        <v>33</v>
      </c>
      <c r="J331" s="10" t="s">
        <v>144</v>
      </c>
      <c r="K331" s="10">
        <v>0</v>
      </c>
      <c r="L331" s="10">
        <v>1</v>
      </c>
      <c r="M331" s="10" t="s">
        <v>33</v>
      </c>
      <c r="N331" s="10">
        <v>1</v>
      </c>
      <c r="T331" s="10">
        <v>1.7320508075688772</v>
      </c>
      <c r="W331" s="10">
        <v>8.6761644751583642</v>
      </c>
      <c r="X331" s="10" t="s">
        <v>35</v>
      </c>
      <c r="Y331" s="10">
        <v>0.83666002653407556</v>
      </c>
      <c r="AB331" s="10">
        <v>100.38246998355839</v>
      </c>
      <c r="AC331" s="10">
        <v>0</v>
      </c>
      <c r="AD331" s="10">
        <v>0</v>
      </c>
      <c r="AE331" s="10">
        <v>0</v>
      </c>
      <c r="AH331" s="10">
        <v>1</v>
      </c>
      <c r="AJ331" s="10">
        <v>1</v>
      </c>
      <c r="AK331" s="10">
        <v>1</v>
      </c>
      <c r="AL331" s="10">
        <v>1.7320508075688772</v>
      </c>
      <c r="AM331" s="10">
        <v>8.6761644751583642</v>
      </c>
      <c r="AN331" s="10">
        <v>0</v>
      </c>
      <c r="AO331" s="10">
        <v>0</v>
      </c>
      <c r="AQ331" s="10">
        <v>10.68875873646587</v>
      </c>
      <c r="AR331" s="10">
        <v>43.547666969937637</v>
      </c>
      <c r="AS331" s="10">
        <v>59.046367137813149</v>
      </c>
      <c r="AT331" s="10">
        <v>251.18583030694793</v>
      </c>
      <c r="AU331" s="10">
        <v>166.34559382226109</v>
      </c>
      <c r="AV331" s="10">
        <v>1137.2096920752404</v>
      </c>
      <c r="AW331" s="10">
        <v>1554.7411162044493</v>
      </c>
      <c r="AX331" s="10">
        <v>4.2093645601206828E-7</v>
      </c>
      <c r="AY331" s="10">
        <v>84.349363235470648</v>
      </c>
      <c r="AZ331" s="10" t="s">
        <v>33</v>
      </c>
      <c r="BA331" s="10">
        <v>336</v>
      </c>
      <c r="BB331" s="10" t="s">
        <v>33</v>
      </c>
      <c r="BC331" s="10">
        <v>315</v>
      </c>
      <c r="BE331" s="10" t="s">
        <v>33</v>
      </c>
      <c r="BF331" s="10" t="s">
        <v>33</v>
      </c>
      <c r="BG331" s="10" t="s">
        <v>33</v>
      </c>
      <c r="BH331" s="10" t="s">
        <v>33</v>
      </c>
      <c r="BI331" s="10" t="s">
        <v>33</v>
      </c>
      <c r="BJ331" s="10" t="s">
        <v>33</v>
      </c>
      <c r="BL331" s="10" t="s">
        <v>33</v>
      </c>
      <c r="BM331" s="10" t="s">
        <v>33</v>
      </c>
      <c r="BP331" s="10" t="s">
        <v>33</v>
      </c>
      <c r="BQ331" s="10">
        <v>0</v>
      </c>
      <c r="BR331" s="10" t="s">
        <v>144</v>
      </c>
      <c r="BS331" s="11">
        <v>59.046367137813149</v>
      </c>
      <c r="BT331" s="11">
        <v>1554.7411162044493</v>
      </c>
      <c r="BU331" s="10">
        <v>331</v>
      </c>
    </row>
    <row r="332" spans="1:73" s="10" customFormat="1" x14ac:dyDescent="0.45">
      <c r="A332" s="10" t="s">
        <v>33</v>
      </c>
      <c r="D332" s="10" t="s">
        <v>33</v>
      </c>
      <c r="E332" s="10">
        <v>331</v>
      </c>
      <c r="F332" s="10">
        <v>348</v>
      </c>
      <c r="H332" s="10">
        <v>125</v>
      </c>
      <c r="J332" s="10" t="s">
        <v>33</v>
      </c>
      <c r="K332" s="10" t="s">
        <v>805</v>
      </c>
      <c r="L332" s="10" t="s">
        <v>33</v>
      </c>
      <c r="M332" s="10">
        <v>3.4641016151377544</v>
      </c>
      <c r="N332" s="10">
        <v>3.4641016151377544</v>
      </c>
      <c r="T332" s="10">
        <v>0</v>
      </c>
      <c r="W332" s="10">
        <v>0</v>
      </c>
      <c r="X332" s="10">
        <v>0</v>
      </c>
      <c r="Y332" s="10">
        <v>0</v>
      </c>
      <c r="AB332" s="10">
        <v>0</v>
      </c>
      <c r="AC332" s="10">
        <v>0</v>
      </c>
      <c r="AD332" s="10">
        <v>0</v>
      </c>
      <c r="AE332" s="10">
        <v>0</v>
      </c>
      <c r="AH332" s="10">
        <v>1</v>
      </c>
      <c r="AJ332" s="10">
        <v>1</v>
      </c>
      <c r="AK332" s="10">
        <v>3.4641016151377544</v>
      </c>
      <c r="AL332" s="10">
        <v>0</v>
      </c>
      <c r="AM332" s="10">
        <v>0</v>
      </c>
      <c r="AN332" s="10">
        <v>0</v>
      </c>
      <c r="AO332" s="10">
        <v>0</v>
      </c>
      <c r="AQ332" s="10">
        <v>8.9567079288969929</v>
      </c>
      <c r="AR332" s="10">
        <v>28.637370729948444</v>
      </c>
      <c r="AS332" s="10">
        <v>41.624597226849083</v>
      </c>
      <c r="AT332" s="10">
        <v>210.48263632907933</v>
      </c>
      <c r="AU332" s="10">
        <v>65.9631238387027</v>
      </c>
      <c r="AV332" s="10">
        <v>1050.1659379966381</v>
      </c>
      <c r="AW332" s="10">
        <v>1326.6116981644202</v>
      </c>
      <c r="AX332" s="10" t="s">
        <v>33</v>
      </c>
      <c r="AY332" s="10" t="s">
        <v>33</v>
      </c>
      <c r="AZ332" s="10" t="s">
        <v>33</v>
      </c>
      <c r="BA332" s="10" t="s">
        <v>33</v>
      </c>
      <c r="BB332" s="10">
        <v>331</v>
      </c>
      <c r="BC332" s="10">
        <v>348</v>
      </c>
      <c r="BE332" s="10" t="s">
        <v>144</v>
      </c>
      <c r="BF332" s="10" t="s">
        <v>2058</v>
      </c>
      <c r="BG332" s="10">
        <v>1.7521310439599619E-5</v>
      </c>
      <c r="BH332" s="10">
        <v>230001.49296203908</v>
      </c>
      <c r="BI332" s="10">
        <v>332</v>
      </c>
      <c r="BJ332" s="10" t="s">
        <v>33</v>
      </c>
      <c r="BL332" s="10" t="s">
        <v>33</v>
      </c>
      <c r="BM332" s="10" t="s">
        <v>33</v>
      </c>
      <c r="BP332" s="10" t="s">
        <v>33</v>
      </c>
      <c r="BQ332" s="10" t="s">
        <v>33</v>
      </c>
      <c r="BR332" s="10" t="s">
        <v>33</v>
      </c>
      <c r="BS332" s="11" t="s">
        <v>33</v>
      </c>
      <c r="BT332" s="11" t="s">
        <v>33</v>
      </c>
      <c r="BU332" s="10">
        <v>332</v>
      </c>
    </row>
    <row r="333" spans="1:73" s="10" customFormat="1" x14ac:dyDescent="0.45">
      <c r="A333" s="10" t="s">
        <v>33</v>
      </c>
      <c r="D333" s="10" t="s">
        <v>33</v>
      </c>
      <c r="E333" s="10">
        <v>331</v>
      </c>
      <c r="F333" s="10">
        <v>347</v>
      </c>
      <c r="H333" s="10">
        <v>124</v>
      </c>
      <c r="J333" s="10" t="s">
        <v>33</v>
      </c>
      <c r="K333" s="10" t="s">
        <v>149</v>
      </c>
      <c r="L333" s="10" t="s">
        <v>33</v>
      </c>
      <c r="M333" s="10">
        <v>0.99498743710661997</v>
      </c>
      <c r="N333" s="10">
        <v>0.99498743710661997</v>
      </c>
      <c r="T333" s="10">
        <v>0</v>
      </c>
      <c r="W333" s="10">
        <v>0</v>
      </c>
      <c r="X333" s="10">
        <v>0</v>
      </c>
      <c r="Y333" s="10">
        <v>0</v>
      </c>
      <c r="AB333" s="10">
        <v>0</v>
      </c>
      <c r="AC333" s="10">
        <v>0</v>
      </c>
      <c r="AD333" s="10">
        <v>0</v>
      </c>
      <c r="AE333" s="10">
        <v>0</v>
      </c>
      <c r="AH333" s="10">
        <v>1</v>
      </c>
      <c r="AJ333" s="10">
        <v>1</v>
      </c>
      <c r="AK333" s="10">
        <v>0.99498743710661997</v>
      </c>
      <c r="AL333" s="10">
        <v>0</v>
      </c>
      <c r="AM333" s="10">
        <v>0</v>
      </c>
      <c r="AN333" s="10">
        <v>0</v>
      </c>
      <c r="AO333" s="10">
        <v>0</v>
      </c>
      <c r="AQ333" s="10">
        <v>0</v>
      </c>
      <c r="AR333" s="10">
        <v>4.9397986417332316</v>
      </c>
      <c r="AS333" s="10">
        <v>4.9397986417332316</v>
      </c>
      <c r="AT333" s="10">
        <v>0</v>
      </c>
      <c r="AU333" s="10">
        <v>0</v>
      </c>
      <c r="AV333" s="10">
        <v>69.057057481743612</v>
      </c>
      <c r="AW333" s="10">
        <v>69.057057481743612</v>
      </c>
      <c r="AX333" s="10" t="s">
        <v>33</v>
      </c>
      <c r="AY333" s="10" t="s">
        <v>33</v>
      </c>
      <c r="AZ333" s="10" t="s">
        <v>33</v>
      </c>
      <c r="BA333" s="10" t="s">
        <v>33</v>
      </c>
      <c r="BB333" s="10">
        <v>331</v>
      </c>
      <c r="BC333" s="10">
        <v>347</v>
      </c>
      <c r="BE333" s="10" t="s">
        <v>144</v>
      </c>
      <c r="BF333" s="10" t="s">
        <v>2059</v>
      </c>
      <c r="BG333" s="10">
        <v>2.0793413336644152E-6</v>
      </c>
      <c r="BH333" s="10">
        <v>6016.1749270845394</v>
      </c>
      <c r="BI333" s="10">
        <v>333</v>
      </c>
      <c r="BJ333" s="10" t="s">
        <v>33</v>
      </c>
      <c r="BL333" s="10" t="s">
        <v>33</v>
      </c>
      <c r="BM333" s="10" t="s">
        <v>33</v>
      </c>
      <c r="BP333" s="10" t="s">
        <v>33</v>
      </c>
      <c r="BQ333" s="10" t="s">
        <v>33</v>
      </c>
      <c r="BR333" s="10" t="s">
        <v>33</v>
      </c>
      <c r="BS333" s="11" t="s">
        <v>33</v>
      </c>
      <c r="BT333" s="11" t="s">
        <v>33</v>
      </c>
      <c r="BU333" s="10">
        <v>333</v>
      </c>
    </row>
    <row r="334" spans="1:73" s="10" customFormat="1" x14ac:dyDescent="0.45">
      <c r="A334" s="10" t="s">
        <v>33</v>
      </c>
      <c r="D334" s="10" t="s">
        <v>33</v>
      </c>
      <c r="E334" s="10">
        <v>331</v>
      </c>
      <c r="F334" s="10">
        <v>24</v>
      </c>
      <c r="H334" s="10">
        <v>11</v>
      </c>
      <c r="J334" s="10" t="s">
        <v>33</v>
      </c>
      <c r="K334" s="10" t="s">
        <v>42</v>
      </c>
      <c r="L334" s="10" t="s">
        <v>33</v>
      </c>
      <c r="M334" s="10">
        <v>1.7320508075688776</v>
      </c>
      <c r="N334" s="10">
        <v>1.7320508075688776</v>
      </c>
      <c r="T334" s="10">
        <v>0</v>
      </c>
      <c r="W334" s="10">
        <v>0</v>
      </c>
      <c r="X334" s="10">
        <v>0</v>
      </c>
      <c r="Y334" s="10">
        <v>0</v>
      </c>
      <c r="AB334" s="10">
        <v>0</v>
      </c>
      <c r="AC334" s="10">
        <v>0</v>
      </c>
      <c r="AD334" s="10">
        <v>0</v>
      </c>
      <c r="AE334" s="10">
        <v>0</v>
      </c>
      <c r="AH334" s="10">
        <v>1</v>
      </c>
      <c r="AJ334" s="10">
        <v>1</v>
      </c>
      <c r="AK334" s="10">
        <v>1.7320508075688776</v>
      </c>
      <c r="AL334" s="10">
        <v>0</v>
      </c>
      <c r="AM334" s="10">
        <v>0</v>
      </c>
      <c r="AN334" s="10">
        <v>0</v>
      </c>
      <c r="AO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1.7320508075688776</v>
      </c>
      <c r="AW334" s="10">
        <v>1.7320508075688776</v>
      </c>
      <c r="AX334" s="10" t="s">
        <v>33</v>
      </c>
      <c r="AY334" s="10" t="s">
        <v>33</v>
      </c>
      <c r="AZ334" s="10" t="s">
        <v>33</v>
      </c>
      <c r="BA334" s="10" t="s">
        <v>33</v>
      </c>
      <c r="BB334" s="10">
        <v>331</v>
      </c>
      <c r="BC334" s="10">
        <v>24</v>
      </c>
      <c r="BE334" s="10" t="s">
        <v>144</v>
      </c>
      <c r="BF334" s="10" t="s">
        <v>2060</v>
      </c>
      <c r="BG334" s="10">
        <v>0</v>
      </c>
      <c r="BH334" s="10">
        <v>267.02744240854622</v>
      </c>
      <c r="BI334" s="10">
        <v>334</v>
      </c>
      <c r="BJ334" s="10" t="s">
        <v>33</v>
      </c>
      <c r="BL334" s="10" t="s">
        <v>33</v>
      </c>
      <c r="BM334" s="10" t="s">
        <v>33</v>
      </c>
      <c r="BP334" s="10" t="s">
        <v>33</v>
      </c>
      <c r="BQ334" s="10" t="s">
        <v>33</v>
      </c>
      <c r="BR334" s="10" t="s">
        <v>33</v>
      </c>
      <c r="BS334" s="11" t="s">
        <v>33</v>
      </c>
      <c r="BT334" s="11" t="s">
        <v>33</v>
      </c>
      <c r="BU334" s="10">
        <v>334</v>
      </c>
    </row>
    <row r="335" spans="1:73" s="10" customFormat="1" x14ac:dyDescent="0.45">
      <c r="A335" s="10" t="s">
        <v>33</v>
      </c>
      <c r="D335" s="10" t="s">
        <v>33</v>
      </c>
      <c r="E335" s="10">
        <v>331</v>
      </c>
      <c r="F335" s="10">
        <v>78</v>
      </c>
      <c r="H335" s="10">
        <v>33</v>
      </c>
      <c r="J335" s="10" t="s">
        <v>33</v>
      </c>
      <c r="K335" s="10" t="s">
        <v>63</v>
      </c>
      <c r="L335" s="10" t="s">
        <v>33</v>
      </c>
      <c r="M335" s="10">
        <v>0.9797958971132712</v>
      </c>
      <c r="N335" s="10">
        <v>0.9797958971132712</v>
      </c>
      <c r="T335" s="10">
        <v>0</v>
      </c>
      <c r="W335" s="10">
        <v>0</v>
      </c>
      <c r="X335" s="10">
        <v>0</v>
      </c>
      <c r="Y335" s="10">
        <v>0</v>
      </c>
      <c r="AB335" s="10">
        <v>0</v>
      </c>
      <c r="AC335" s="10">
        <v>0</v>
      </c>
      <c r="AD335" s="10">
        <v>0</v>
      </c>
      <c r="AE335" s="10">
        <v>0</v>
      </c>
      <c r="AH335" s="10">
        <v>1</v>
      </c>
      <c r="AJ335" s="10">
        <v>1</v>
      </c>
      <c r="AK335" s="10">
        <v>0.9797958971132712</v>
      </c>
      <c r="AL335" s="10">
        <v>0</v>
      </c>
      <c r="AM335" s="10">
        <v>0</v>
      </c>
      <c r="AN335" s="10">
        <v>0</v>
      </c>
      <c r="AO335" s="10">
        <v>0</v>
      </c>
      <c r="AQ335" s="10">
        <v>0</v>
      </c>
      <c r="AR335" s="10">
        <v>1.2943331230975925</v>
      </c>
      <c r="AS335" s="10">
        <v>1.2943331230975925</v>
      </c>
      <c r="AT335" s="10">
        <v>0</v>
      </c>
      <c r="AU335" s="10">
        <v>0</v>
      </c>
      <c r="AV335" s="10">
        <v>16.254645789289615</v>
      </c>
      <c r="AW335" s="10">
        <v>16.254645789289615</v>
      </c>
      <c r="AX335" s="10" t="s">
        <v>33</v>
      </c>
      <c r="AY335" s="10" t="s">
        <v>33</v>
      </c>
      <c r="AZ335" s="10" t="s">
        <v>33</v>
      </c>
      <c r="BA335" s="10" t="s">
        <v>33</v>
      </c>
      <c r="BB335" s="10">
        <v>331</v>
      </c>
      <c r="BC335" s="10">
        <v>78</v>
      </c>
      <c r="BE335" s="10" t="s">
        <v>144</v>
      </c>
      <c r="BF335" s="10" t="s">
        <v>2061</v>
      </c>
      <c r="BG335" s="10">
        <v>5.4483199773573269E-7</v>
      </c>
      <c r="BH335" s="10">
        <v>888.34582305631329</v>
      </c>
      <c r="BI335" s="10">
        <v>335</v>
      </c>
      <c r="BJ335" s="10" t="s">
        <v>33</v>
      </c>
      <c r="BL335" s="10" t="s">
        <v>33</v>
      </c>
      <c r="BM335" s="10" t="s">
        <v>33</v>
      </c>
      <c r="BP335" s="10" t="s">
        <v>33</v>
      </c>
      <c r="BQ335" s="10" t="s">
        <v>33</v>
      </c>
      <c r="BR335" s="10" t="s">
        <v>33</v>
      </c>
      <c r="BS335" s="11" t="s">
        <v>33</v>
      </c>
      <c r="BT335" s="11" t="s">
        <v>33</v>
      </c>
      <c r="BU335" s="10">
        <v>335</v>
      </c>
    </row>
    <row r="336" spans="1:73" s="10" customFormat="1" x14ac:dyDescent="0.45">
      <c r="A336" s="10">
        <v>120</v>
      </c>
      <c r="D336" s="10">
        <v>337</v>
      </c>
      <c r="E336" s="10" t="s">
        <v>33</v>
      </c>
      <c r="F336" s="10">
        <v>320</v>
      </c>
      <c r="H336" s="10" t="s">
        <v>33</v>
      </c>
      <c r="J336" s="10" t="s">
        <v>145</v>
      </c>
      <c r="K336" s="10">
        <v>0</v>
      </c>
      <c r="L336" s="10">
        <v>1</v>
      </c>
      <c r="M336" s="10" t="s">
        <v>33</v>
      </c>
      <c r="N336" s="10">
        <v>1</v>
      </c>
      <c r="T336" s="10">
        <v>0</v>
      </c>
      <c r="W336" s="10">
        <v>0</v>
      </c>
      <c r="X336" s="10">
        <v>0</v>
      </c>
      <c r="Y336" s="10">
        <v>0</v>
      </c>
      <c r="AB336" s="10">
        <v>0</v>
      </c>
      <c r="AC336" s="10">
        <v>0</v>
      </c>
      <c r="AD336" s="12">
        <v>2.987180325723382</v>
      </c>
      <c r="AE336" s="12">
        <v>36.117872471079501</v>
      </c>
      <c r="AH336" s="10">
        <v>1</v>
      </c>
      <c r="AJ336" s="10">
        <v>1</v>
      </c>
      <c r="AK336" s="10">
        <v>1</v>
      </c>
      <c r="AL336" s="10">
        <v>0</v>
      </c>
      <c r="AM336" s="10">
        <v>0</v>
      </c>
      <c r="AN336" s="10">
        <v>0</v>
      </c>
      <c r="AO336" s="10">
        <v>2.081</v>
      </c>
      <c r="AQ336" s="10">
        <v>0</v>
      </c>
      <c r="AR336" s="10">
        <v>2.987180325723382</v>
      </c>
      <c r="AS336" s="10">
        <v>2.987180325723382</v>
      </c>
      <c r="AT336" s="10">
        <v>0</v>
      </c>
      <c r="AU336" s="10">
        <v>0</v>
      </c>
      <c r="AV336" s="10">
        <v>36.117872471079501</v>
      </c>
      <c r="AW336" s="10">
        <v>36.117872471079501</v>
      </c>
      <c r="AX336" s="10">
        <v>1.10227038425243E-3</v>
      </c>
      <c r="AY336" s="10">
        <v>2.081</v>
      </c>
      <c r="AZ336" s="10" t="s">
        <v>33</v>
      </c>
      <c r="BA336" s="10">
        <v>337</v>
      </c>
      <c r="BB336" s="10" t="s">
        <v>33</v>
      </c>
      <c r="BC336" s="10">
        <v>320</v>
      </c>
      <c r="BE336" s="10" t="s">
        <v>33</v>
      </c>
      <c r="BF336" s="10" t="s">
        <v>33</v>
      </c>
      <c r="BG336" s="10" t="s">
        <v>33</v>
      </c>
      <c r="BH336" s="10" t="s">
        <v>33</v>
      </c>
      <c r="BI336" s="10" t="s">
        <v>33</v>
      </c>
      <c r="BJ336" s="10" t="s">
        <v>33</v>
      </c>
      <c r="BL336" s="10" t="s">
        <v>33</v>
      </c>
      <c r="BM336" s="10" t="s">
        <v>33</v>
      </c>
      <c r="BP336" s="10" t="s">
        <v>34</v>
      </c>
      <c r="BQ336" s="10">
        <v>0</v>
      </c>
      <c r="BR336" s="10" t="s">
        <v>145</v>
      </c>
      <c r="BS336" s="11">
        <v>2.987180325723382</v>
      </c>
      <c r="BT336" s="11">
        <v>36.117872471079501</v>
      </c>
      <c r="BU336" s="10">
        <v>336</v>
      </c>
    </row>
    <row r="337" spans="1:73" s="10" customFormat="1" x14ac:dyDescent="0.45">
      <c r="A337" s="10">
        <v>121</v>
      </c>
      <c r="D337" s="10">
        <v>338</v>
      </c>
      <c r="E337" s="10" t="s">
        <v>33</v>
      </c>
      <c r="F337" s="10">
        <v>321</v>
      </c>
      <c r="H337" s="10" t="s">
        <v>33</v>
      </c>
      <c r="J337" s="10" t="s">
        <v>146</v>
      </c>
      <c r="K337" s="10">
        <v>0</v>
      </c>
      <c r="L337" s="10">
        <v>1</v>
      </c>
      <c r="M337" s="10" t="s">
        <v>33</v>
      </c>
      <c r="N337" s="10">
        <v>1</v>
      </c>
      <c r="T337" s="10">
        <v>0</v>
      </c>
      <c r="W337" s="10">
        <v>0</v>
      </c>
      <c r="X337" s="10">
        <v>0</v>
      </c>
      <c r="Y337" s="10">
        <v>0</v>
      </c>
      <c r="AB337" s="10">
        <v>0</v>
      </c>
      <c r="AC337" s="10">
        <v>0</v>
      </c>
      <c r="AD337" s="12">
        <v>8.9123451458420195</v>
      </c>
      <c r="AE337" s="12">
        <v>133.74573209270716</v>
      </c>
      <c r="AH337" s="10">
        <v>1</v>
      </c>
      <c r="AJ337" s="10">
        <v>1</v>
      </c>
      <c r="AK337" s="10">
        <v>1</v>
      </c>
      <c r="AL337" s="10">
        <v>0</v>
      </c>
      <c r="AM337" s="10">
        <v>0</v>
      </c>
      <c r="AN337" s="10">
        <v>0</v>
      </c>
      <c r="AO337" s="10">
        <v>11.36</v>
      </c>
      <c r="AQ337" s="10">
        <v>0</v>
      </c>
      <c r="AR337" s="10">
        <v>8.9123451458420195</v>
      </c>
      <c r="AS337" s="10">
        <v>8.9123451458420195</v>
      </c>
      <c r="AT337" s="10">
        <v>0</v>
      </c>
      <c r="AU337" s="10">
        <v>0</v>
      </c>
      <c r="AV337" s="10">
        <v>133.74573209270716</v>
      </c>
      <c r="AW337" s="10">
        <v>133.74573209270716</v>
      </c>
      <c r="AX337" s="10">
        <v>4.7729707730091948E-5</v>
      </c>
      <c r="AY337" s="10">
        <v>11.36</v>
      </c>
      <c r="AZ337" s="10" t="s">
        <v>33</v>
      </c>
      <c r="BA337" s="10">
        <v>338</v>
      </c>
      <c r="BB337" s="10" t="s">
        <v>33</v>
      </c>
      <c r="BC337" s="10">
        <v>321</v>
      </c>
      <c r="BE337" s="10" t="s">
        <v>33</v>
      </c>
      <c r="BF337" s="10" t="s">
        <v>33</v>
      </c>
      <c r="BG337" s="10" t="s">
        <v>33</v>
      </c>
      <c r="BH337" s="10" t="s">
        <v>33</v>
      </c>
      <c r="BI337" s="10" t="s">
        <v>33</v>
      </c>
      <c r="BJ337" s="10" t="s">
        <v>33</v>
      </c>
      <c r="BL337" s="10" t="s">
        <v>33</v>
      </c>
      <c r="BM337" s="10" t="s">
        <v>33</v>
      </c>
      <c r="BP337" s="10" t="s">
        <v>34</v>
      </c>
      <c r="BQ337" s="10">
        <v>0</v>
      </c>
      <c r="BR337" s="10" t="s">
        <v>146</v>
      </c>
      <c r="BS337" s="11">
        <v>8.9123451458420195</v>
      </c>
      <c r="BT337" s="11">
        <v>133.74573209270716</v>
      </c>
      <c r="BU337" s="10">
        <v>337</v>
      </c>
    </row>
    <row r="338" spans="1:73" s="10" customFormat="1" x14ac:dyDescent="0.45">
      <c r="A338" s="10">
        <v>122</v>
      </c>
      <c r="D338" s="10">
        <v>342</v>
      </c>
      <c r="E338" s="10" t="s">
        <v>33</v>
      </c>
      <c r="F338" s="10">
        <v>323</v>
      </c>
      <c r="H338" s="10" t="s">
        <v>33</v>
      </c>
      <c r="J338" s="10" t="s">
        <v>147</v>
      </c>
      <c r="K338" s="10">
        <v>0</v>
      </c>
      <c r="L338" s="10">
        <v>1</v>
      </c>
      <c r="M338" s="10" t="s">
        <v>33</v>
      </c>
      <c r="N338" s="10">
        <v>1</v>
      </c>
      <c r="T338" s="10">
        <v>2.4494897427831779</v>
      </c>
      <c r="W338" s="10">
        <v>6.1349747350743025</v>
      </c>
      <c r="X338" s="10" t="s">
        <v>35</v>
      </c>
      <c r="Y338" s="10">
        <v>0.59160797830996159</v>
      </c>
      <c r="AB338" s="10">
        <v>70.9811252376292</v>
      </c>
      <c r="AC338" s="10">
        <v>0</v>
      </c>
      <c r="AD338" s="10">
        <v>0</v>
      </c>
      <c r="AE338" s="10">
        <v>0</v>
      </c>
      <c r="AH338" s="10">
        <v>1</v>
      </c>
      <c r="AJ338" s="10">
        <v>1</v>
      </c>
      <c r="AK338" s="10">
        <v>1</v>
      </c>
      <c r="AL338" s="10">
        <v>2.4494897427831779</v>
      </c>
      <c r="AM338" s="10">
        <v>6.1349747350743025</v>
      </c>
      <c r="AN338" s="10">
        <v>0</v>
      </c>
      <c r="AO338" s="10">
        <v>0</v>
      </c>
      <c r="AQ338" s="10">
        <v>19.849879851325614</v>
      </c>
      <c r="AR338" s="10">
        <v>44.214815811508835</v>
      </c>
      <c r="AS338" s="10">
        <v>72.99714159593097</v>
      </c>
      <c r="AT338" s="10">
        <v>466.47217650615192</v>
      </c>
      <c r="AU338" s="10">
        <v>222.78485516246695</v>
      </c>
      <c r="AV338" s="10">
        <v>388.82310672336496</v>
      </c>
      <c r="AW338" s="10">
        <v>1078.0801383919838</v>
      </c>
      <c r="AX338" s="10">
        <v>2.6142637586900063E-6</v>
      </c>
      <c r="AY338" s="10">
        <v>118.66505307799808</v>
      </c>
      <c r="AZ338" s="10" t="s">
        <v>33</v>
      </c>
      <c r="BA338" s="10">
        <v>342</v>
      </c>
      <c r="BB338" s="10" t="s">
        <v>33</v>
      </c>
      <c r="BC338" s="10">
        <v>323</v>
      </c>
      <c r="BE338" s="10" t="s">
        <v>33</v>
      </c>
      <c r="BF338" s="10" t="s">
        <v>33</v>
      </c>
      <c r="BG338" s="10" t="s">
        <v>33</v>
      </c>
      <c r="BH338" s="10" t="s">
        <v>33</v>
      </c>
      <c r="BI338" s="10" t="s">
        <v>33</v>
      </c>
      <c r="BJ338" s="10" t="s">
        <v>33</v>
      </c>
      <c r="BL338" s="10" t="s">
        <v>33</v>
      </c>
      <c r="BM338" s="10" t="s">
        <v>33</v>
      </c>
      <c r="BP338" s="10" t="s">
        <v>33</v>
      </c>
      <c r="BQ338" s="10">
        <v>0</v>
      </c>
      <c r="BR338" s="10" t="s">
        <v>147</v>
      </c>
      <c r="BS338" s="11">
        <v>72.99714159593097</v>
      </c>
      <c r="BT338" s="11">
        <v>1078.0801383919838</v>
      </c>
      <c r="BU338" s="10">
        <v>338</v>
      </c>
    </row>
    <row r="339" spans="1:73" s="10" customFormat="1" x14ac:dyDescent="0.45">
      <c r="A339" s="10" t="s">
        <v>33</v>
      </c>
      <c r="D339" s="10" t="s">
        <v>33</v>
      </c>
      <c r="E339" s="10">
        <v>338</v>
      </c>
      <c r="F339" s="10">
        <v>353</v>
      </c>
      <c r="H339" s="10">
        <v>126</v>
      </c>
      <c r="J339" s="10" t="s">
        <v>33</v>
      </c>
      <c r="K339" s="10" t="s">
        <v>150</v>
      </c>
      <c r="L339" s="10" t="s">
        <v>33</v>
      </c>
      <c r="M339" s="10">
        <v>1.2489995996796797</v>
      </c>
      <c r="N339" s="10">
        <v>1.2489995996796797</v>
      </c>
      <c r="T339" s="10">
        <v>0</v>
      </c>
      <c r="W339" s="10">
        <v>0</v>
      </c>
      <c r="X339" s="10">
        <v>0</v>
      </c>
      <c r="Y339" s="10">
        <v>0</v>
      </c>
      <c r="AB339" s="10">
        <v>0</v>
      </c>
      <c r="AC339" s="10">
        <v>0</v>
      </c>
      <c r="AD339" s="10">
        <v>0</v>
      </c>
      <c r="AE339" s="10">
        <v>0</v>
      </c>
      <c r="AH339" s="10">
        <v>1</v>
      </c>
      <c r="AJ339" s="10">
        <v>1</v>
      </c>
      <c r="AK339" s="10">
        <v>1.2489995996796797</v>
      </c>
      <c r="AL339" s="10">
        <v>0</v>
      </c>
      <c r="AM339" s="10">
        <v>0</v>
      </c>
      <c r="AN339" s="10">
        <v>0</v>
      </c>
      <c r="AO339" s="10">
        <v>0</v>
      </c>
      <c r="AQ339" s="10">
        <v>17.400390108542435</v>
      </c>
      <c r="AR339" s="10">
        <v>31.146188461214429</v>
      </c>
      <c r="AS339" s="10">
        <v>56.376754118600957</v>
      </c>
      <c r="AT339" s="10">
        <v>408.90916755074721</v>
      </c>
      <c r="AU339" s="10">
        <v>151.80372992483774</v>
      </c>
      <c r="AV339" s="10">
        <v>251.31353091460139</v>
      </c>
      <c r="AW339" s="10">
        <v>812.02642839018631</v>
      </c>
      <c r="AX339" s="10" t="s">
        <v>33</v>
      </c>
      <c r="AY339" s="10" t="s">
        <v>33</v>
      </c>
      <c r="AZ339" s="10" t="s">
        <v>33</v>
      </c>
      <c r="BA339" s="10" t="s">
        <v>33</v>
      </c>
      <c r="BB339" s="10">
        <v>338</v>
      </c>
      <c r="BC339" s="10">
        <v>353</v>
      </c>
      <c r="BE339" s="10" t="s">
        <v>147</v>
      </c>
      <c r="BF339" s="10" t="s">
        <v>2062</v>
      </c>
      <c r="BG339" s="10">
        <v>1.4738370512483602E-4</v>
      </c>
      <c r="BH339" s="10">
        <v>172498.05594594326</v>
      </c>
      <c r="BI339" s="10">
        <v>339</v>
      </c>
      <c r="BJ339" s="10" t="s">
        <v>33</v>
      </c>
      <c r="BL339" s="10" t="s">
        <v>33</v>
      </c>
      <c r="BM339" s="10" t="s">
        <v>33</v>
      </c>
      <c r="BP339" s="10" t="s">
        <v>33</v>
      </c>
      <c r="BQ339" s="10" t="s">
        <v>33</v>
      </c>
      <c r="BR339" s="10" t="s">
        <v>33</v>
      </c>
      <c r="BS339" s="11" t="s">
        <v>33</v>
      </c>
      <c r="BT339" s="11" t="s">
        <v>33</v>
      </c>
      <c r="BU339" s="10">
        <v>339</v>
      </c>
    </row>
    <row r="340" spans="1:73" s="10" customFormat="1" x14ac:dyDescent="0.45">
      <c r="A340" s="10" t="s">
        <v>33</v>
      </c>
      <c r="D340" s="10" t="s">
        <v>33</v>
      </c>
      <c r="E340" s="10">
        <v>338</v>
      </c>
      <c r="F340" s="10">
        <v>311</v>
      </c>
      <c r="H340" s="10">
        <v>114</v>
      </c>
      <c r="J340" s="10" t="s">
        <v>33</v>
      </c>
      <c r="K340" s="10" t="s">
        <v>139</v>
      </c>
      <c r="L340" s="10" t="s">
        <v>33</v>
      </c>
      <c r="M340" s="10">
        <v>0.10606601717798213</v>
      </c>
      <c r="N340" s="10">
        <v>0.10606601717798213</v>
      </c>
      <c r="T340" s="10">
        <v>0</v>
      </c>
      <c r="W340" s="10">
        <v>0</v>
      </c>
      <c r="X340" s="10">
        <v>0</v>
      </c>
      <c r="Y340" s="10">
        <v>0</v>
      </c>
      <c r="AB340" s="10">
        <v>0</v>
      </c>
      <c r="AC340" s="10">
        <v>0</v>
      </c>
      <c r="AD340" s="10">
        <v>0</v>
      </c>
      <c r="AE340" s="10">
        <v>0</v>
      </c>
      <c r="AH340" s="10">
        <v>1</v>
      </c>
      <c r="AJ340" s="10">
        <v>1</v>
      </c>
      <c r="AK340" s="10">
        <v>0.10606601717798213</v>
      </c>
      <c r="AL340" s="10">
        <v>0</v>
      </c>
      <c r="AM340" s="10">
        <v>0</v>
      </c>
      <c r="AN340" s="10">
        <v>0</v>
      </c>
      <c r="AO340" s="10">
        <v>0</v>
      </c>
      <c r="AQ340" s="10">
        <v>0</v>
      </c>
      <c r="AR340" s="10">
        <v>0.31925100481230523</v>
      </c>
      <c r="AS340" s="10">
        <v>0.31925100481230523</v>
      </c>
      <c r="AT340" s="10">
        <v>0</v>
      </c>
      <c r="AU340" s="10">
        <v>0</v>
      </c>
      <c r="AV340" s="10">
        <v>2.690104962803666</v>
      </c>
      <c r="AW340" s="10">
        <v>2.690104962803666</v>
      </c>
      <c r="AX340" s="10" t="s">
        <v>33</v>
      </c>
      <c r="AY340" s="10" t="s">
        <v>33</v>
      </c>
      <c r="AZ340" s="10" t="s">
        <v>33</v>
      </c>
      <c r="BA340" s="10" t="s">
        <v>33</v>
      </c>
      <c r="BB340" s="10">
        <v>338</v>
      </c>
      <c r="BC340" s="10">
        <v>311</v>
      </c>
      <c r="BE340" s="10" t="s">
        <v>147</v>
      </c>
      <c r="BF340" s="10" t="s">
        <v>2063</v>
      </c>
      <c r="BG340" s="10">
        <v>8.3460633180617834E-7</v>
      </c>
      <c r="BH340" s="10">
        <v>278.76392216192181</v>
      </c>
      <c r="BI340" s="10">
        <v>340</v>
      </c>
      <c r="BJ340" s="10" t="s">
        <v>33</v>
      </c>
      <c r="BL340" s="10" t="s">
        <v>33</v>
      </c>
      <c r="BM340" s="10" t="s">
        <v>33</v>
      </c>
      <c r="BP340" s="10" t="s">
        <v>33</v>
      </c>
      <c r="BQ340" s="10" t="s">
        <v>33</v>
      </c>
      <c r="BR340" s="10" t="s">
        <v>33</v>
      </c>
      <c r="BS340" s="11" t="s">
        <v>33</v>
      </c>
      <c r="BT340" s="11" t="s">
        <v>33</v>
      </c>
      <c r="BU340" s="10">
        <v>340</v>
      </c>
    </row>
    <row r="341" spans="1:73" s="10" customFormat="1" x14ac:dyDescent="0.45">
      <c r="A341" s="10" t="s">
        <v>33</v>
      </c>
      <c r="D341" s="10" t="s">
        <v>33</v>
      </c>
      <c r="E341" s="10">
        <v>338</v>
      </c>
      <c r="F341" s="10">
        <v>64</v>
      </c>
      <c r="H341" s="10">
        <v>28</v>
      </c>
      <c r="J341" s="10" t="s">
        <v>33</v>
      </c>
      <c r="K341" s="10" t="s">
        <v>58</v>
      </c>
      <c r="L341" s="10" t="s">
        <v>33</v>
      </c>
      <c r="M341" s="10">
        <v>0.91855865354369171</v>
      </c>
      <c r="N341" s="10">
        <v>0.91855865354369171</v>
      </c>
      <c r="T341" s="10">
        <v>0</v>
      </c>
      <c r="W341" s="10">
        <v>0</v>
      </c>
      <c r="X341" s="10">
        <v>0</v>
      </c>
      <c r="Y341" s="10">
        <v>0</v>
      </c>
      <c r="AB341" s="10">
        <v>0</v>
      </c>
      <c r="AC341" s="10">
        <v>0</v>
      </c>
      <c r="AD341" s="10">
        <v>0</v>
      </c>
      <c r="AE341" s="10">
        <v>0</v>
      </c>
      <c r="AH341" s="10">
        <v>1</v>
      </c>
      <c r="AJ341" s="10">
        <v>1</v>
      </c>
      <c r="AK341" s="10">
        <v>0.91855865354369171</v>
      </c>
      <c r="AL341" s="10">
        <v>0</v>
      </c>
      <c r="AM341" s="10">
        <v>0</v>
      </c>
      <c r="AN341" s="10">
        <v>0</v>
      </c>
      <c r="AO341" s="10">
        <v>0</v>
      </c>
      <c r="AQ341" s="10">
        <v>0</v>
      </c>
      <c r="AR341" s="10">
        <v>6.6144016104077981</v>
      </c>
      <c r="AS341" s="10">
        <v>6.6144016104077981</v>
      </c>
      <c r="AT341" s="10">
        <v>0</v>
      </c>
      <c r="AU341" s="10">
        <v>0</v>
      </c>
      <c r="AV341" s="10">
        <v>134.8194708459599</v>
      </c>
      <c r="AW341" s="10">
        <v>134.8194708459599</v>
      </c>
      <c r="AX341" s="10" t="s">
        <v>33</v>
      </c>
      <c r="AY341" s="10" t="s">
        <v>33</v>
      </c>
      <c r="AZ341" s="10" t="s">
        <v>33</v>
      </c>
      <c r="BA341" s="10" t="s">
        <v>33</v>
      </c>
      <c r="BB341" s="10">
        <v>338</v>
      </c>
      <c r="BC341" s="10">
        <v>64</v>
      </c>
      <c r="BE341" s="10" t="s">
        <v>147</v>
      </c>
      <c r="BF341" s="10" t="s">
        <v>2064</v>
      </c>
      <c r="BG341" s="10">
        <v>1.729179041550992E-5</v>
      </c>
      <c r="BH341" s="10">
        <v>10712.801167504702</v>
      </c>
      <c r="BI341" s="10">
        <v>341</v>
      </c>
      <c r="BJ341" s="10" t="s">
        <v>33</v>
      </c>
      <c r="BL341" s="10" t="s">
        <v>33</v>
      </c>
      <c r="BM341" s="10" t="s">
        <v>33</v>
      </c>
      <c r="BP341" s="10" t="s">
        <v>33</v>
      </c>
      <c r="BQ341" s="10" t="s">
        <v>33</v>
      </c>
      <c r="BR341" s="10" t="s">
        <v>33</v>
      </c>
      <c r="BS341" s="11" t="s">
        <v>33</v>
      </c>
      <c r="BT341" s="11" t="s">
        <v>33</v>
      </c>
      <c r="BU341" s="10">
        <v>341</v>
      </c>
    </row>
    <row r="342" spans="1:73" s="10" customFormat="1" x14ac:dyDescent="0.45">
      <c r="A342" s="10">
        <v>123</v>
      </c>
      <c r="D342" s="10">
        <v>347</v>
      </c>
      <c r="E342" s="10" t="s">
        <v>33</v>
      </c>
      <c r="F342" s="10">
        <v>324</v>
      </c>
      <c r="H342" s="10" t="s">
        <v>33</v>
      </c>
      <c r="J342" s="10" t="s">
        <v>148</v>
      </c>
      <c r="K342" s="10">
        <v>0</v>
      </c>
      <c r="L342" s="10">
        <v>1</v>
      </c>
      <c r="M342" s="10" t="s">
        <v>33</v>
      </c>
      <c r="N342" s="10">
        <v>1</v>
      </c>
      <c r="T342" s="10">
        <v>109.54451150103323</v>
      </c>
      <c r="W342" s="10">
        <v>1.4665394641809</v>
      </c>
      <c r="X342" s="10" t="s">
        <v>35</v>
      </c>
      <c r="Y342" s="10">
        <v>0.14142135623730953</v>
      </c>
      <c r="AB342" s="10">
        <v>16.967734321352399</v>
      </c>
      <c r="AC342" s="10">
        <v>0.15</v>
      </c>
      <c r="AD342" s="10">
        <v>0</v>
      </c>
      <c r="AE342" s="10">
        <v>0</v>
      </c>
      <c r="AH342" s="10">
        <v>1</v>
      </c>
      <c r="AJ342" s="10">
        <v>1</v>
      </c>
      <c r="AK342" s="10">
        <v>1</v>
      </c>
      <c r="AL342" s="10">
        <v>109.54451150103323</v>
      </c>
      <c r="AM342" s="10">
        <v>1.4665394641809</v>
      </c>
      <c r="AN342" s="10">
        <v>0.15</v>
      </c>
      <c r="AO342" s="10">
        <v>0</v>
      </c>
      <c r="AQ342" s="10">
        <v>17301.077661352501</v>
      </c>
      <c r="AR342" s="10">
        <v>26940.7812428992</v>
      </c>
      <c r="AS342" s="10">
        <v>52027.343851860322</v>
      </c>
      <c r="AT342" s="10">
        <v>406575.3250417838</v>
      </c>
      <c r="AU342" s="10">
        <v>154679.65716296423</v>
      </c>
      <c r="AV342" s="10">
        <v>464735.2329147089</v>
      </c>
      <c r="AW342" s="10">
        <v>1025990.215119457</v>
      </c>
      <c r="AX342" s="10">
        <v>2.9228357377724797E-8</v>
      </c>
      <c r="AY342" s="10">
        <v>27132684.662448611</v>
      </c>
      <c r="AZ342" s="10" t="s">
        <v>33</v>
      </c>
      <c r="BA342" s="10">
        <v>347</v>
      </c>
      <c r="BB342" s="10" t="s">
        <v>33</v>
      </c>
      <c r="BC342" s="10">
        <v>324</v>
      </c>
      <c r="BE342" s="10" t="s">
        <v>33</v>
      </c>
      <c r="BF342" s="10" t="s">
        <v>33</v>
      </c>
      <c r="BG342" s="10" t="s">
        <v>33</v>
      </c>
      <c r="BH342" s="10" t="s">
        <v>33</v>
      </c>
      <c r="BI342" s="10" t="s">
        <v>33</v>
      </c>
      <c r="BJ342" s="10" t="s">
        <v>33</v>
      </c>
      <c r="BL342" s="10" t="s">
        <v>33</v>
      </c>
      <c r="BM342" s="10" t="s">
        <v>33</v>
      </c>
      <c r="BP342" s="10" t="s">
        <v>33</v>
      </c>
      <c r="BQ342" s="10">
        <v>0</v>
      </c>
      <c r="BR342" s="10" t="s">
        <v>148</v>
      </c>
      <c r="BS342" s="11">
        <v>52027.343851860322</v>
      </c>
      <c r="BT342" s="11">
        <v>1025990.215119457</v>
      </c>
      <c r="BU342" s="10">
        <v>342</v>
      </c>
    </row>
    <row r="343" spans="1:73" s="10" customFormat="1" x14ac:dyDescent="0.45">
      <c r="A343" s="10" t="s">
        <v>33</v>
      </c>
      <c r="D343" s="10" t="s">
        <v>33</v>
      </c>
      <c r="E343" s="10">
        <v>342</v>
      </c>
      <c r="F343" s="10">
        <v>91</v>
      </c>
      <c r="H343" s="10">
        <v>38</v>
      </c>
      <c r="J343" s="10" t="s">
        <v>33</v>
      </c>
      <c r="K343" s="10" t="s">
        <v>68</v>
      </c>
      <c r="L343" s="10" t="s">
        <v>33</v>
      </c>
      <c r="M343" s="10">
        <v>0.21213203435596426</v>
      </c>
      <c r="N343" s="10">
        <v>0.21213203435596426</v>
      </c>
      <c r="T343" s="10">
        <v>0</v>
      </c>
      <c r="W343" s="10">
        <v>0</v>
      </c>
      <c r="X343" s="10">
        <v>0</v>
      </c>
      <c r="Y343" s="10">
        <v>0</v>
      </c>
      <c r="AB343" s="10">
        <v>0</v>
      </c>
      <c r="AC343" s="10">
        <v>0</v>
      </c>
      <c r="AD343" s="10">
        <v>0</v>
      </c>
      <c r="AE343" s="10">
        <v>0</v>
      </c>
      <c r="AH343" s="10">
        <v>1</v>
      </c>
      <c r="AJ343" s="10">
        <v>1</v>
      </c>
      <c r="AK343" s="10">
        <v>0.21213203435596426</v>
      </c>
      <c r="AL343" s="10">
        <v>0</v>
      </c>
      <c r="AM343" s="10">
        <v>0</v>
      </c>
      <c r="AN343" s="10">
        <v>0</v>
      </c>
      <c r="AO343" s="10">
        <v>0</v>
      </c>
      <c r="AQ343" s="10">
        <v>0</v>
      </c>
      <c r="AR343" s="10">
        <v>23.895438125604819</v>
      </c>
      <c r="AS343" s="10">
        <v>23.895438125604819</v>
      </c>
      <c r="AT343" s="10">
        <v>0</v>
      </c>
      <c r="AU343" s="10">
        <v>0</v>
      </c>
      <c r="AV343" s="10">
        <v>400.40539097610963</v>
      </c>
      <c r="AW343" s="10">
        <v>400.40539097610963</v>
      </c>
      <c r="AX343" s="10" t="s">
        <v>33</v>
      </c>
      <c r="AY343" s="10" t="s">
        <v>33</v>
      </c>
      <c r="AZ343" s="10" t="s">
        <v>33</v>
      </c>
      <c r="BA343" s="10" t="s">
        <v>33</v>
      </c>
      <c r="BB343" s="10">
        <v>342</v>
      </c>
      <c r="BC343" s="10">
        <v>91</v>
      </c>
      <c r="BE343" s="10" t="s">
        <v>148</v>
      </c>
      <c r="BF343" s="10" t="s">
        <v>2065</v>
      </c>
      <c r="BG343" s="10">
        <v>6.9842440523248807E-7</v>
      </c>
      <c r="BH343" s="10">
        <v>13443210.656700298</v>
      </c>
      <c r="BI343" s="10">
        <v>343</v>
      </c>
      <c r="BJ343" s="10" t="s">
        <v>33</v>
      </c>
      <c r="BL343" s="10" t="s">
        <v>33</v>
      </c>
      <c r="BM343" s="10" t="s">
        <v>33</v>
      </c>
      <c r="BP343" s="10" t="s">
        <v>33</v>
      </c>
      <c r="BQ343" s="10" t="s">
        <v>33</v>
      </c>
      <c r="BR343" s="10" t="s">
        <v>33</v>
      </c>
      <c r="BS343" s="11" t="s">
        <v>33</v>
      </c>
      <c r="BT343" s="11" t="s">
        <v>33</v>
      </c>
      <c r="BU343" s="10">
        <v>343</v>
      </c>
    </row>
    <row r="344" spans="1:73" s="10" customFormat="1" x14ac:dyDescent="0.45">
      <c r="A344" s="10" t="s">
        <v>33</v>
      </c>
      <c r="D344" s="10" t="s">
        <v>33</v>
      </c>
      <c r="E344" s="10">
        <v>342</v>
      </c>
      <c r="F344" s="10">
        <v>359</v>
      </c>
      <c r="H344" s="10">
        <v>127</v>
      </c>
      <c r="J344" s="10" t="s">
        <v>33</v>
      </c>
      <c r="K344" s="10" t="s">
        <v>151</v>
      </c>
      <c r="L344" s="10" t="s">
        <v>33</v>
      </c>
      <c r="M344" s="10">
        <v>707.10678118654755</v>
      </c>
      <c r="N344" s="10">
        <v>707.10678118654755</v>
      </c>
      <c r="T344" s="10">
        <v>0</v>
      </c>
      <c r="W344" s="10">
        <v>0</v>
      </c>
      <c r="X344" s="10">
        <v>0</v>
      </c>
      <c r="Y344" s="10">
        <v>0</v>
      </c>
      <c r="AB344" s="10">
        <v>0</v>
      </c>
      <c r="AC344" s="10">
        <v>0</v>
      </c>
      <c r="AD344" s="10">
        <v>0</v>
      </c>
      <c r="AE344" s="10">
        <v>0</v>
      </c>
      <c r="AH344" s="10">
        <v>1</v>
      </c>
      <c r="AJ344" s="10">
        <v>1</v>
      </c>
      <c r="AK344" s="10">
        <v>707.10678118654755</v>
      </c>
      <c r="AL344" s="10">
        <v>0</v>
      </c>
      <c r="AM344" s="10">
        <v>0</v>
      </c>
      <c r="AN344" s="10">
        <v>0</v>
      </c>
      <c r="AO344" s="10">
        <v>0</v>
      </c>
      <c r="AQ344" s="10">
        <v>17191.533149851468</v>
      </c>
      <c r="AR344" s="10">
        <v>26803.518410779187</v>
      </c>
      <c r="AS344" s="10">
        <v>51731.241478063814</v>
      </c>
      <c r="AT344" s="10">
        <v>404001.02902150952</v>
      </c>
      <c r="AU344" s="10">
        <v>154662.68942864289</v>
      </c>
      <c r="AV344" s="10">
        <v>462846.72359244397</v>
      </c>
      <c r="AW344" s="10">
        <v>1021510.4420425964</v>
      </c>
      <c r="AX344" s="10" t="s">
        <v>33</v>
      </c>
      <c r="AY344" s="10" t="s">
        <v>33</v>
      </c>
      <c r="AZ344" s="10" t="s">
        <v>33</v>
      </c>
      <c r="BA344" s="10" t="s">
        <v>33</v>
      </c>
      <c r="BB344" s="10">
        <v>342</v>
      </c>
      <c r="BC344" s="10">
        <v>359</v>
      </c>
      <c r="BE344" s="10" t="s">
        <v>148</v>
      </c>
      <c r="BF344" s="10" t="s">
        <v>2066</v>
      </c>
      <c r="BG344" s="10">
        <v>1.5120192135142296E-3</v>
      </c>
      <c r="BH344" s="10">
        <v>35901826285938.914</v>
      </c>
      <c r="BI344" s="10">
        <v>344</v>
      </c>
      <c r="BJ344" s="10" t="s">
        <v>33</v>
      </c>
      <c r="BL344" s="10" t="s">
        <v>33</v>
      </c>
      <c r="BM344" s="10" t="s">
        <v>33</v>
      </c>
      <c r="BP344" s="10" t="s">
        <v>33</v>
      </c>
      <c r="BQ344" s="10" t="s">
        <v>33</v>
      </c>
      <c r="BR344" s="10" t="s">
        <v>33</v>
      </c>
      <c r="BS344" s="11" t="s">
        <v>33</v>
      </c>
      <c r="BT344" s="11" t="s">
        <v>33</v>
      </c>
      <c r="BU344" s="10">
        <v>344</v>
      </c>
    </row>
    <row r="345" spans="1:73" s="10" customFormat="1" x14ac:dyDescent="0.45">
      <c r="A345" s="10" t="s">
        <v>33</v>
      </c>
      <c r="D345" s="10" t="s">
        <v>33</v>
      </c>
      <c r="E345" s="10">
        <v>342</v>
      </c>
      <c r="F345" s="10">
        <v>45</v>
      </c>
      <c r="H345" s="10">
        <v>22</v>
      </c>
      <c r="J345" s="10" t="s">
        <v>33</v>
      </c>
      <c r="K345" s="10" t="s">
        <v>52</v>
      </c>
      <c r="L345" s="10" t="s">
        <v>33</v>
      </c>
      <c r="M345" s="10">
        <v>28.284271247461902</v>
      </c>
      <c r="N345" s="10">
        <v>28.284271247461902</v>
      </c>
      <c r="T345" s="10">
        <v>0</v>
      </c>
      <c r="W345" s="10">
        <v>0</v>
      </c>
      <c r="X345" s="10">
        <v>0</v>
      </c>
      <c r="Y345" s="10">
        <v>0</v>
      </c>
      <c r="AB345" s="10">
        <v>0</v>
      </c>
      <c r="AC345" s="10">
        <v>0</v>
      </c>
      <c r="AD345" s="10">
        <v>0</v>
      </c>
      <c r="AE345" s="10">
        <v>0</v>
      </c>
      <c r="AH345" s="10">
        <v>1</v>
      </c>
      <c r="AJ345" s="10">
        <v>1</v>
      </c>
      <c r="AK345" s="10">
        <v>28.284271247461902</v>
      </c>
      <c r="AL345" s="10">
        <v>0</v>
      </c>
      <c r="AM345" s="10">
        <v>0</v>
      </c>
      <c r="AN345" s="10">
        <v>0</v>
      </c>
      <c r="AO345" s="10">
        <v>0</v>
      </c>
      <c r="AQ345" s="10">
        <v>0</v>
      </c>
      <c r="AR345" s="10">
        <v>102.40980981720989</v>
      </c>
      <c r="AS345" s="10">
        <v>102.40980981720989</v>
      </c>
      <c r="AT345" s="10">
        <v>0</v>
      </c>
      <c r="AU345" s="10">
        <v>0</v>
      </c>
      <c r="AV345" s="10">
        <v>1370.796129763469</v>
      </c>
      <c r="AW345" s="10">
        <v>1370.796129763469</v>
      </c>
      <c r="AX345" s="10" t="s">
        <v>33</v>
      </c>
      <c r="AY345" s="10" t="s">
        <v>33</v>
      </c>
      <c r="AZ345" s="10" t="s">
        <v>33</v>
      </c>
      <c r="BA345" s="10" t="s">
        <v>33</v>
      </c>
      <c r="BB345" s="10">
        <v>342</v>
      </c>
      <c r="BC345" s="10">
        <v>45</v>
      </c>
      <c r="BE345" s="10" t="s">
        <v>148</v>
      </c>
      <c r="BF345" s="10" t="s">
        <v>2067</v>
      </c>
      <c r="BG345" s="10">
        <v>2.9932705203222401E-6</v>
      </c>
      <c r="BH345" s="10">
        <v>63770054.335368901</v>
      </c>
      <c r="BI345" s="10">
        <v>345</v>
      </c>
      <c r="BJ345" s="10" t="s">
        <v>33</v>
      </c>
      <c r="BL345" s="10" t="s">
        <v>33</v>
      </c>
      <c r="BM345" s="10" t="s">
        <v>33</v>
      </c>
      <c r="BP345" s="10" t="s">
        <v>33</v>
      </c>
      <c r="BQ345" s="10" t="s">
        <v>33</v>
      </c>
      <c r="BR345" s="10" t="s">
        <v>33</v>
      </c>
      <c r="BS345" s="11" t="s">
        <v>33</v>
      </c>
      <c r="BT345" s="11" t="s">
        <v>33</v>
      </c>
      <c r="BU345" s="10">
        <v>345</v>
      </c>
    </row>
    <row r="346" spans="1:73" s="10" customFormat="1" x14ac:dyDescent="0.45">
      <c r="A346" s="10" t="s">
        <v>33</v>
      </c>
      <c r="D346" s="10" t="s">
        <v>33</v>
      </c>
      <c r="E346" s="10">
        <v>342</v>
      </c>
      <c r="F346" s="10">
        <v>78</v>
      </c>
      <c r="H346" s="10">
        <v>33</v>
      </c>
      <c r="J346" s="10" t="s">
        <v>33</v>
      </c>
      <c r="K346" s="10" t="s">
        <v>63</v>
      </c>
      <c r="L346" s="10" t="s">
        <v>33</v>
      </c>
      <c r="M346" s="10">
        <v>7.0710678118654755</v>
      </c>
      <c r="N346" s="10">
        <v>7.0710678118654755</v>
      </c>
      <c r="T346" s="10">
        <v>0</v>
      </c>
      <c r="W346" s="10">
        <v>0</v>
      </c>
      <c r="X346" s="10">
        <v>0</v>
      </c>
      <c r="Y346" s="10">
        <v>0</v>
      </c>
      <c r="AB346" s="10">
        <v>0</v>
      </c>
      <c r="AC346" s="10">
        <v>0</v>
      </c>
      <c r="AD346" s="10">
        <v>0</v>
      </c>
      <c r="AE346" s="10">
        <v>0</v>
      </c>
      <c r="AH346" s="10">
        <v>1</v>
      </c>
      <c r="AJ346" s="10">
        <v>1</v>
      </c>
      <c r="AK346" s="10">
        <v>7.0710678118654755</v>
      </c>
      <c r="AL346" s="10">
        <v>0</v>
      </c>
      <c r="AM346" s="10">
        <v>0</v>
      </c>
      <c r="AN346" s="10">
        <v>0</v>
      </c>
      <c r="AO346" s="10">
        <v>0</v>
      </c>
      <c r="AQ346" s="10">
        <v>0</v>
      </c>
      <c r="AR346" s="10">
        <v>9.3410447130180501</v>
      </c>
      <c r="AS346" s="10">
        <v>9.3410447130180501</v>
      </c>
      <c r="AT346" s="10">
        <v>0</v>
      </c>
      <c r="AU346" s="10">
        <v>0</v>
      </c>
      <c r="AV346" s="10">
        <v>117.30780152535471</v>
      </c>
      <c r="AW346" s="10">
        <v>117.30780152535471</v>
      </c>
      <c r="AX346" s="10" t="s">
        <v>33</v>
      </c>
      <c r="AY346" s="10" t="s">
        <v>33</v>
      </c>
      <c r="AZ346" s="10" t="s">
        <v>33</v>
      </c>
      <c r="BA346" s="10" t="s">
        <v>33</v>
      </c>
      <c r="BB346" s="10">
        <v>342</v>
      </c>
      <c r="BC346" s="10">
        <v>78</v>
      </c>
      <c r="BE346" s="10" t="s">
        <v>148</v>
      </c>
      <c r="BF346" s="10" t="s">
        <v>2068</v>
      </c>
      <c r="BG346" s="10">
        <v>2.7302339315339832E-7</v>
      </c>
      <c r="BH346" s="10">
        <v>3739099.5966730262</v>
      </c>
      <c r="BI346" s="10">
        <v>346</v>
      </c>
      <c r="BJ346" s="10" t="s">
        <v>33</v>
      </c>
      <c r="BL346" s="10" t="s">
        <v>33</v>
      </c>
      <c r="BM346" s="10" t="s">
        <v>33</v>
      </c>
      <c r="BP346" s="10" t="s">
        <v>33</v>
      </c>
      <c r="BQ346" s="10" t="s">
        <v>33</v>
      </c>
      <c r="BR346" s="10" t="s">
        <v>33</v>
      </c>
      <c r="BS346" s="11" t="s">
        <v>33</v>
      </c>
      <c r="BT346" s="11" t="s">
        <v>33</v>
      </c>
      <c r="BU346" s="10">
        <v>346</v>
      </c>
    </row>
    <row r="347" spans="1:73" s="10" customFormat="1" x14ac:dyDescent="0.45">
      <c r="A347" s="10">
        <v>124</v>
      </c>
      <c r="D347" s="10">
        <v>348</v>
      </c>
      <c r="E347" s="10" t="s">
        <v>33</v>
      </c>
      <c r="F347" s="10">
        <v>333</v>
      </c>
      <c r="H347" s="10" t="s">
        <v>33</v>
      </c>
      <c r="J347" s="10" t="s">
        <v>149</v>
      </c>
      <c r="K347" s="10">
        <v>0</v>
      </c>
      <c r="L347" s="10">
        <v>1</v>
      </c>
      <c r="M347" s="10" t="s">
        <v>33</v>
      </c>
      <c r="N347" s="10">
        <v>1</v>
      </c>
      <c r="T347" s="10">
        <v>0</v>
      </c>
      <c r="W347" s="10">
        <v>0</v>
      </c>
      <c r="X347" s="10">
        <v>0</v>
      </c>
      <c r="Y347" s="10">
        <v>0</v>
      </c>
      <c r="AB347" s="10">
        <v>0</v>
      </c>
      <c r="AC347" s="10">
        <v>0</v>
      </c>
      <c r="AD347" s="12">
        <v>4.9646844347079906</v>
      </c>
      <c r="AE347" s="12">
        <v>69.404954179681425</v>
      </c>
      <c r="AH347" s="10">
        <v>1</v>
      </c>
      <c r="AJ347" s="10">
        <v>1</v>
      </c>
      <c r="AK347" s="10">
        <v>1</v>
      </c>
      <c r="AL347" s="10">
        <v>0</v>
      </c>
      <c r="AM347" s="10">
        <v>0</v>
      </c>
      <c r="AN347" s="10">
        <v>0</v>
      </c>
      <c r="AO347" s="10">
        <v>3.613</v>
      </c>
      <c r="AQ347" s="10">
        <v>0</v>
      </c>
      <c r="AR347" s="10">
        <v>4.9646844347079906</v>
      </c>
      <c r="AS347" s="10">
        <v>4.9646844347079906</v>
      </c>
      <c r="AT347" s="10">
        <v>0</v>
      </c>
      <c r="AU347" s="10">
        <v>0</v>
      </c>
      <c r="AV347" s="10">
        <v>69.404954179681425</v>
      </c>
      <c r="AW347" s="10">
        <v>69.404954179681425</v>
      </c>
      <c r="AX347" s="10">
        <v>4.1882648555219127E-7</v>
      </c>
      <c r="AY347" s="10">
        <v>3.613</v>
      </c>
      <c r="AZ347" s="10" t="s">
        <v>33</v>
      </c>
      <c r="BA347" s="10">
        <v>348</v>
      </c>
      <c r="BB347" s="10" t="s">
        <v>33</v>
      </c>
      <c r="BC347" s="10">
        <v>333</v>
      </c>
      <c r="BE347" s="10" t="s">
        <v>33</v>
      </c>
      <c r="BF347" s="10" t="s">
        <v>33</v>
      </c>
      <c r="BG347" s="10" t="s">
        <v>33</v>
      </c>
      <c r="BH347" s="10" t="s">
        <v>33</v>
      </c>
      <c r="BI347" s="10" t="s">
        <v>33</v>
      </c>
      <c r="BJ347" s="10" t="s">
        <v>33</v>
      </c>
      <c r="BL347" s="10" t="s">
        <v>33</v>
      </c>
      <c r="BM347" s="10" t="s">
        <v>33</v>
      </c>
      <c r="BP347" s="10" t="s">
        <v>34</v>
      </c>
      <c r="BQ347" s="10">
        <v>0</v>
      </c>
      <c r="BR347" s="10" t="s">
        <v>149</v>
      </c>
      <c r="BS347" s="11">
        <v>4.9646844347079906</v>
      </c>
      <c r="BT347" s="11">
        <v>69.404954179681425</v>
      </c>
      <c r="BU347" s="10">
        <v>347</v>
      </c>
    </row>
    <row r="348" spans="1:73" s="10" customFormat="1" x14ac:dyDescent="0.45">
      <c r="A348" s="10">
        <v>125</v>
      </c>
      <c r="D348" s="10">
        <v>353</v>
      </c>
      <c r="E348" s="10" t="s">
        <v>33</v>
      </c>
      <c r="F348" s="10">
        <v>332</v>
      </c>
      <c r="H348" s="10" t="s">
        <v>33</v>
      </c>
      <c r="J348" s="10" t="s">
        <v>805</v>
      </c>
      <c r="K348" s="10">
        <v>0</v>
      </c>
      <c r="L348" s="10">
        <v>1</v>
      </c>
      <c r="M348" s="10" t="s">
        <v>33</v>
      </c>
      <c r="N348" s="10">
        <v>1</v>
      </c>
      <c r="T348" s="10">
        <v>2.4494897427831779</v>
      </c>
      <c r="W348" s="10">
        <v>1.9063598820789325</v>
      </c>
      <c r="X348" s="10" t="s">
        <v>87</v>
      </c>
      <c r="Y348" s="10">
        <v>0.28284271247461906</v>
      </c>
      <c r="AB348" s="10">
        <v>15.526650701294214</v>
      </c>
      <c r="AC348" s="10">
        <v>0</v>
      </c>
      <c r="AD348" s="10">
        <v>0</v>
      </c>
      <c r="AE348" s="10">
        <v>0</v>
      </c>
      <c r="AH348" s="10">
        <v>1</v>
      </c>
      <c r="AJ348" s="10">
        <v>1</v>
      </c>
      <c r="AK348" s="10">
        <v>1</v>
      </c>
      <c r="AL348" s="10">
        <v>2.4494897427831779</v>
      </c>
      <c r="AM348" s="10">
        <v>1.9063598820789325</v>
      </c>
      <c r="AN348" s="10">
        <v>0</v>
      </c>
      <c r="AO348" s="10">
        <v>0</v>
      </c>
      <c r="AQ348" s="10">
        <v>2.5855788669007671</v>
      </c>
      <c r="AR348" s="10">
        <v>8.266896849909422</v>
      </c>
      <c r="AS348" s="10">
        <v>12.015986206915535</v>
      </c>
      <c r="AT348" s="10">
        <v>60.76110337216803</v>
      </c>
      <c r="AU348" s="10">
        <v>19.041913652431813</v>
      </c>
      <c r="AV348" s="10">
        <v>303.15679349806749</v>
      </c>
      <c r="AW348" s="10">
        <v>382.95981052266734</v>
      </c>
      <c r="AX348" s="10">
        <v>1.458166657141768E-6</v>
      </c>
      <c r="AY348" s="10">
        <v>19.057411931826543</v>
      </c>
      <c r="AZ348" s="10" t="s">
        <v>33</v>
      </c>
      <c r="BA348" s="10">
        <v>353</v>
      </c>
      <c r="BB348" s="10" t="s">
        <v>33</v>
      </c>
      <c r="BC348" s="10">
        <v>332</v>
      </c>
      <c r="BE348" s="10" t="s">
        <v>33</v>
      </c>
      <c r="BF348" s="10" t="s">
        <v>33</v>
      </c>
      <c r="BG348" s="10" t="s">
        <v>33</v>
      </c>
      <c r="BH348" s="10" t="s">
        <v>33</v>
      </c>
      <c r="BI348" s="10" t="s">
        <v>33</v>
      </c>
      <c r="BJ348" s="10" t="s">
        <v>33</v>
      </c>
      <c r="BL348" s="10" t="s">
        <v>33</v>
      </c>
      <c r="BM348" s="10" t="s">
        <v>33</v>
      </c>
      <c r="BP348" s="10" t="s">
        <v>33</v>
      </c>
      <c r="BQ348" s="10">
        <v>0</v>
      </c>
      <c r="BR348" s="10" t="s">
        <v>805</v>
      </c>
      <c r="BS348" s="11">
        <v>12.015986206915535</v>
      </c>
      <c r="BT348" s="11">
        <v>382.95981052266734</v>
      </c>
      <c r="BU348" s="10">
        <v>348</v>
      </c>
    </row>
    <row r="349" spans="1:73" s="10" customFormat="1" x14ac:dyDescent="0.45">
      <c r="A349" s="10" t="s">
        <v>33</v>
      </c>
      <c r="D349" s="10" t="s">
        <v>33</v>
      </c>
      <c r="E349" s="10">
        <v>348</v>
      </c>
      <c r="F349" s="10">
        <v>135</v>
      </c>
      <c r="H349" s="10">
        <v>58</v>
      </c>
      <c r="J349" s="10" t="s">
        <v>33</v>
      </c>
      <c r="K349" s="10" t="s">
        <v>90</v>
      </c>
      <c r="L349" s="10" t="s">
        <v>33</v>
      </c>
      <c r="M349" s="10">
        <v>3.1622776601683795</v>
      </c>
      <c r="N349" s="10">
        <v>3.1622776601683795</v>
      </c>
      <c r="T349" s="10">
        <v>0</v>
      </c>
      <c r="W349" s="10">
        <v>0</v>
      </c>
      <c r="X349" s="10">
        <v>0</v>
      </c>
      <c r="Y349" s="10">
        <v>0</v>
      </c>
      <c r="AB349" s="10">
        <v>0</v>
      </c>
      <c r="AC349" s="10">
        <v>0</v>
      </c>
      <c r="AD349" s="10">
        <v>0</v>
      </c>
      <c r="AE349" s="10">
        <v>0</v>
      </c>
      <c r="AH349" s="10">
        <v>1</v>
      </c>
      <c r="AJ349" s="10">
        <v>1</v>
      </c>
      <c r="AK349" s="10">
        <v>3.1622776601683795</v>
      </c>
      <c r="AL349" s="10">
        <v>0</v>
      </c>
      <c r="AM349" s="10">
        <v>0</v>
      </c>
      <c r="AN349" s="10">
        <v>0</v>
      </c>
      <c r="AO349" s="10">
        <v>0</v>
      </c>
      <c r="AQ349" s="10">
        <v>0.13608912411758928</v>
      </c>
      <c r="AR349" s="10">
        <v>0.94618363068170785</v>
      </c>
      <c r="AS349" s="10">
        <v>1.1435128606522122</v>
      </c>
      <c r="AT349" s="10">
        <v>3.198094416763348</v>
      </c>
      <c r="AU349" s="10">
        <v>3.5152629511375992</v>
      </c>
      <c r="AV349" s="10">
        <v>29.231416150524669</v>
      </c>
      <c r="AW349" s="10">
        <v>35.94477351842562</v>
      </c>
      <c r="AX349" s="10" t="s">
        <v>33</v>
      </c>
      <c r="AY349" s="10" t="s">
        <v>33</v>
      </c>
      <c r="AZ349" s="10" t="s">
        <v>33</v>
      </c>
      <c r="BA349" s="10" t="s">
        <v>33</v>
      </c>
      <c r="BB349" s="10">
        <v>348</v>
      </c>
      <c r="BC349" s="10">
        <v>135</v>
      </c>
      <c r="BE349" s="10" t="s">
        <v>805</v>
      </c>
      <c r="BF349" s="10" t="s">
        <v>2069</v>
      </c>
      <c r="BG349" s="10">
        <v>1.6674323254158567E-6</v>
      </c>
      <c r="BH349" s="10">
        <v>1957.1092847066241</v>
      </c>
      <c r="BI349" s="10">
        <v>349</v>
      </c>
      <c r="BJ349" s="10" t="s">
        <v>33</v>
      </c>
      <c r="BL349" s="10" t="s">
        <v>33</v>
      </c>
      <c r="BM349" s="10" t="s">
        <v>33</v>
      </c>
      <c r="BP349" s="10" t="s">
        <v>33</v>
      </c>
      <c r="BQ349" s="10" t="s">
        <v>33</v>
      </c>
      <c r="BR349" s="10" t="s">
        <v>33</v>
      </c>
      <c r="BS349" s="11" t="s">
        <v>33</v>
      </c>
      <c r="BT349" s="11" t="s">
        <v>33</v>
      </c>
      <c r="BU349" s="10">
        <v>349</v>
      </c>
    </row>
    <row r="350" spans="1:73" s="10" customFormat="1" x14ac:dyDescent="0.45">
      <c r="A350" s="10" t="s">
        <v>33</v>
      </c>
      <c r="D350" s="10" t="s">
        <v>33</v>
      </c>
      <c r="E350" s="10">
        <v>348</v>
      </c>
      <c r="F350" s="10">
        <v>136</v>
      </c>
      <c r="H350" s="10">
        <v>59</v>
      </c>
      <c r="J350" s="10" t="s">
        <v>33</v>
      </c>
      <c r="K350" s="10" t="s">
        <v>793</v>
      </c>
      <c r="L350" s="10" t="s">
        <v>33</v>
      </c>
      <c r="M350" s="10">
        <v>0.22360679774997896</v>
      </c>
      <c r="N350" s="10">
        <v>0.22360679774997896</v>
      </c>
      <c r="T350" s="10">
        <v>0</v>
      </c>
      <c r="W350" s="10">
        <v>0</v>
      </c>
      <c r="X350" s="10">
        <v>0</v>
      </c>
      <c r="Y350" s="10">
        <v>0</v>
      </c>
      <c r="AB350" s="10">
        <v>0</v>
      </c>
      <c r="AC350" s="10">
        <v>0</v>
      </c>
      <c r="AD350" s="10">
        <v>0</v>
      </c>
      <c r="AE350" s="10">
        <v>0</v>
      </c>
      <c r="AH350" s="10">
        <v>1</v>
      </c>
      <c r="AJ350" s="10">
        <v>1</v>
      </c>
      <c r="AK350" s="10">
        <v>0.22360679774997896</v>
      </c>
      <c r="AL350" s="10">
        <v>0</v>
      </c>
      <c r="AM350" s="10">
        <v>0</v>
      </c>
      <c r="AN350" s="10">
        <v>0</v>
      </c>
      <c r="AO350" s="10">
        <v>0</v>
      </c>
      <c r="AQ350" s="10">
        <v>0</v>
      </c>
      <c r="AR350" s="10">
        <v>4.7924470210358221</v>
      </c>
      <c r="AS350" s="10">
        <v>4.7924470210358221</v>
      </c>
      <c r="AT350" s="10">
        <v>0</v>
      </c>
      <c r="AU350" s="10">
        <v>0</v>
      </c>
      <c r="AV350" s="10">
        <v>262.73513508694271</v>
      </c>
      <c r="AW350" s="10">
        <v>262.73513508694271</v>
      </c>
      <c r="AX350" s="10" t="s">
        <v>33</v>
      </c>
      <c r="AY350" s="10" t="s">
        <v>33</v>
      </c>
      <c r="AZ350" s="10" t="s">
        <v>33</v>
      </c>
      <c r="BA350" s="10" t="s">
        <v>33</v>
      </c>
      <c r="BB350" s="10">
        <v>348</v>
      </c>
      <c r="BC350" s="10">
        <v>136</v>
      </c>
      <c r="BE350" s="10" t="s">
        <v>805</v>
      </c>
      <c r="BF350" s="10" t="s">
        <v>2070</v>
      </c>
      <c r="BG350" s="10">
        <v>6.9881864521928294E-6</v>
      </c>
      <c r="BH350" s="10">
        <v>3227.3064976389801</v>
      </c>
      <c r="BI350" s="10">
        <v>350</v>
      </c>
      <c r="BJ350" s="10" t="s">
        <v>33</v>
      </c>
      <c r="BL350" s="10" t="s">
        <v>33</v>
      </c>
      <c r="BM350" s="10" t="s">
        <v>33</v>
      </c>
      <c r="BP350" s="10" t="s">
        <v>33</v>
      </c>
      <c r="BQ350" s="10" t="s">
        <v>33</v>
      </c>
      <c r="BR350" s="10" t="s">
        <v>33</v>
      </c>
      <c r="BS350" s="11" t="s">
        <v>33</v>
      </c>
      <c r="BT350" s="11" t="s">
        <v>33</v>
      </c>
      <c r="BU350" s="10">
        <v>350</v>
      </c>
    </row>
    <row r="351" spans="1:73" s="10" customFormat="1" x14ac:dyDescent="0.45">
      <c r="A351" s="10" t="s">
        <v>33</v>
      </c>
      <c r="D351" s="10" t="s">
        <v>33</v>
      </c>
      <c r="E351" s="10">
        <v>348</v>
      </c>
      <c r="F351" s="10">
        <v>364</v>
      </c>
      <c r="H351" s="10">
        <v>128</v>
      </c>
      <c r="J351" s="10" t="s">
        <v>33</v>
      </c>
      <c r="K351" s="10" t="s">
        <v>152</v>
      </c>
      <c r="L351" s="10" t="s">
        <v>33</v>
      </c>
      <c r="M351" s="10">
        <v>2.2360679774997897E-2</v>
      </c>
      <c r="N351" s="10">
        <v>2.2360679774997897E-2</v>
      </c>
      <c r="T351" s="10">
        <v>0</v>
      </c>
      <c r="W351" s="10">
        <v>0</v>
      </c>
      <c r="X351" s="10">
        <v>0</v>
      </c>
      <c r="Y351" s="10">
        <v>0</v>
      </c>
      <c r="AB351" s="10">
        <v>0</v>
      </c>
      <c r="AC351" s="10">
        <v>0</v>
      </c>
      <c r="AD351" s="10">
        <v>0</v>
      </c>
      <c r="AE351" s="10">
        <v>0</v>
      </c>
      <c r="AH351" s="10">
        <v>1</v>
      </c>
      <c r="AJ351" s="10">
        <v>1</v>
      </c>
      <c r="AK351" s="10">
        <v>2.2360679774997897E-2</v>
      </c>
      <c r="AL351" s="10">
        <v>0</v>
      </c>
      <c r="AM351" s="10">
        <v>0</v>
      </c>
      <c r="AN351" s="10">
        <v>0</v>
      </c>
      <c r="AO351" s="10">
        <v>0</v>
      </c>
      <c r="AQ351" s="10">
        <v>0</v>
      </c>
      <c r="AR351" s="10">
        <v>0.62190631611295921</v>
      </c>
      <c r="AS351" s="10">
        <v>0.62190631611295921</v>
      </c>
      <c r="AT351" s="10">
        <v>0</v>
      </c>
      <c r="AU351" s="10">
        <v>0</v>
      </c>
      <c r="AV351" s="10">
        <v>10.129582088820261</v>
      </c>
      <c r="AW351" s="10">
        <v>10.129582088820261</v>
      </c>
      <c r="AX351" s="10" t="s">
        <v>33</v>
      </c>
      <c r="AY351" s="10" t="s">
        <v>33</v>
      </c>
      <c r="AZ351" s="10" t="s">
        <v>33</v>
      </c>
      <c r="BA351" s="10" t="s">
        <v>33</v>
      </c>
      <c r="BB351" s="10">
        <v>348</v>
      </c>
      <c r="BC351" s="10">
        <v>364</v>
      </c>
      <c r="BE351" s="10" t="s">
        <v>805</v>
      </c>
      <c r="BF351" s="10" t="s">
        <v>2071</v>
      </c>
      <c r="BG351" s="10">
        <v>9.0684305402178542E-7</v>
      </c>
      <c r="BH351" s="10">
        <v>38.516866350538798</v>
      </c>
      <c r="BI351" s="10">
        <v>351</v>
      </c>
      <c r="BJ351" s="10" t="s">
        <v>33</v>
      </c>
      <c r="BL351" s="10" t="s">
        <v>33</v>
      </c>
      <c r="BM351" s="10" t="s">
        <v>33</v>
      </c>
      <c r="BP351" s="10" t="s">
        <v>33</v>
      </c>
      <c r="BQ351" s="10" t="s">
        <v>33</v>
      </c>
      <c r="BR351" s="10" t="s">
        <v>33</v>
      </c>
      <c r="BS351" s="11" t="s">
        <v>33</v>
      </c>
      <c r="BT351" s="11" t="s">
        <v>33</v>
      </c>
      <c r="BU351" s="10">
        <v>351</v>
      </c>
    </row>
    <row r="352" spans="1:73" s="10" customFormat="1" x14ac:dyDescent="0.45">
      <c r="A352" s="10" t="s">
        <v>33</v>
      </c>
      <c r="D352" s="10" t="s">
        <v>33</v>
      </c>
      <c r="E352" s="10">
        <v>348</v>
      </c>
      <c r="F352" s="10">
        <v>24</v>
      </c>
      <c r="H352" s="10">
        <v>11</v>
      </c>
      <c r="J352" s="10" t="s">
        <v>33</v>
      </c>
      <c r="K352" s="10" t="s">
        <v>42</v>
      </c>
      <c r="L352" s="10" t="s">
        <v>33</v>
      </c>
      <c r="M352" s="10">
        <v>1.0606601717798212</v>
      </c>
      <c r="N352" s="10">
        <v>1.0606601717798212</v>
      </c>
      <c r="T352" s="10">
        <v>0</v>
      </c>
      <c r="W352" s="10">
        <v>0</v>
      </c>
      <c r="X352" s="10">
        <v>0</v>
      </c>
      <c r="Y352" s="10">
        <v>0</v>
      </c>
      <c r="AB352" s="10">
        <v>0</v>
      </c>
      <c r="AC352" s="10">
        <v>0</v>
      </c>
      <c r="AD352" s="10">
        <v>0</v>
      </c>
      <c r="AE352" s="10">
        <v>0</v>
      </c>
      <c r="AH352" s="10">
        <v>1</v>
      </c>
      <c r="AJ352" s="10">
        <v>1</v>
      </c>
      <c r="AK352" s="10">
        <v>1.0606601717798212</v>
      </c>
      <c r="AL352" s="10">
        <v>0</v>
      </c>
      <c r="AM352" s="10">
        <v>0</v>
      </c>
      <c r="AN352" s="10">
        <v>0</v>
      </c>
      <c r="AO352" s="10">
        <v>0</v>
      </c>
      <c r="AQ352" s="10">
        <v>0</v>
      </c>
      <c r="AR352" s="10">
        <v>0</v>
      </c>
      <c r="AS352" s="10">
        <v>0</v>
      </c>
      <c r="AT352" s="10">
        <v>0</v>
      </c>
      <c r="AU352" s="10">
        <v>0</v>
      </c>
      <c r="AV352" s="10">
        <v>1.0606601717798212</v>
      </c>
      <c r="AW352" s="10">
        <v>1.0606601717798212</v>
      </c>
      <c r="AX352" s="10" t="s">
        <v>33</v>
      </c>
      <c r="AY352" s="10" t="s">
        <v>33</v>
      </c>
      <c r="AZ352" s="10" t="s">
        <v>33</v>
      </c>
      <c r="BA352" s="10" t="s">
        <v>33</v>
      </c>
      <c r="BB352" s="10">
        <v>348</v>
      </c>
      <c r="BC352" s="10">
        <v>24</v>
      </c>
      <c r="BE352" s="10" t="s">
        <v>805</v>
      </c>
      <c r="BF352" s="10" t="s">
        <v>2072</v>
      </c>
      <c r="BG352" s="10">
        <v>0</v>
      </c>
      <c r="BH352" s="10">
        <v>16.468500000000002</v>
      </c>
      <c r="BI352" s="10">
        <v>352</v>
      </c>
      <c r="BJ352" s="10" t="s">
        <v>33</v>
      </c>
      <c r="BL352" s="10" t="s">
        <v>33</v>
      </c>
      <c r="BM352" s="10" t="s">
        <v>33</v>
      </c>
      <c r="BP352" s="10" t="s">
        <v>33</v>
      </c>
      <c r="BQ352" s="10" t="s">
        <v>33</v>
      </c>
      <c r="BR352" s="10" t="s">
        <v>33</v>
      </c>
      <c r="BS352" s="11" t="s">
        <v>33</v>
      </c>
      <c r="BT352" s="11" t="s">
        <v>33</v>
      </c>
      <c r="BU352" s="10">
        <v>352</v>
      </c>
    </row>
    <row r="353" spans="1:73" s="10" customFormat="1" x14ac:dyDescent="0.45">
      <c r="A353" s="10">
        <v>126</v>
      </c>
      <c r="D353" s="10">
        <v>359</v>
      </c>
      <c r="E353" s="10" t="s">
        <v>33</v>
      </c>
      <c r="F353" s="10">
        <v>339</v>
      </c>
      <c r="H353" s="10" t="s">
        <v>33</v>
      </c>
      <c r="J353" s="10" t="s">
        <v>150</v>
      </c>
      <c r="K353" s="10">
        <v>0</v>
      </c>
      <c r="L353" s="10">
        <v>1</v>
      </c>
      <c r="M353" s="10" t="s">
        <v>33</v>
      </c>
      <c r="N353" s="10">
        <v>1</v>
      </c>
      <c r="T353" s="10">
        <v>0.70710678118654757</v>
      </c>
      <c r="W353" s="10">
        <v>4.399618392542699</v>
      </c>
      <c r="X353" s="10" t="s">
        <v>35</v>
      </c>
      <c r="Y353" s="10">
        <v>0.42426406871192851</v>
      </c>
      <c r="AB353" s="10">
        <v>50.903202964057186</v>
      </c>
      <c r="AC353" s="10">
        <v>0</v>
      </c>
      <c r="AD353" s="10">
        <v>0</v>
      </c>
      <c r="AE353" s="10">
        <v>0</v>
      </c>
      <c r="AH353" s="10">
        <v>1</v>
      </c>
      <c r="AJ353" s="10">
        <v>1</v>
      </c>
      <c r="AK353" s="10">
        <v>1</v>
      </c>
      <c r="AL353" s="10">
        <v>0.70710678118654757</v>
      </c>
      <c r="AM353" s="10">
        <v>4.399618392542699</v>
      </c>
      <c r="AN353" s="10">
        <v>0</v>
      </c>
      <c r="AO353" s="10">
        <v>0</v>
      </c>
      <c r="AQ353" s="10">
        <v>13.931461717845998</v>
      </c>
      <c r="AR353" s="10">
        <v>24.936908281797869</v>
      </c>
      <c r="AS353" s="10">
        <v>45.137527772674567</v>
      </c>
      <c r="AT353" s="10">
        <v>327.38935036938096</v>
      </c>
      <c r="AU353" s="10">
        <v>121.54025506795163</v>
      </c>
      <c r="AV353" s="10">
        <v>201.21185865796406</v>
      </c>
      <c r="AW353" s="10">
        <v>650.14146409529667</v>
      </c>
      <c r="AX353" s="10">
        <v>3.2652143880609125E-6</v>
      </c>
      <c r="AY353" s="10">
        <v>78.699505770884485</v>
      </c>
      <c r="AZ353" s="10" t="s">
        <v>33</v>
      </c>
      <c r="BA353" s="10">
        <v>359</v>
      </c>
      <c r="BB353" s="10" t="s">
        <v>33</v>
      </c>
      <c r="BC353" s="10">
        <v>339</v>
      </c>
      <c r="BE353" s="10" t="s">
        <v>33</v>
      </c>
      <c r="BF353" s="10" t="s">
        <v>33</v>
      </c>
      <c r="BG353" s="10" t="s">
        <v>33</v>
      </c>
      <c r="BH353" s="10" t="s">
        <v>33</v>
      </c>
      <c r="BI353" s="10" t="s">
        <v>33</v>
      </c>
      <c r="BJ353" s="10" t="s">
        <v>33</v>
      </c>
      <c r="BL353" s="10" t="s">
        <v>33</v>
      </c>
      <c r="BM353" s="10" t="s">
        <v>33</v>
      </c>
      <c r="BP353" s="10" t="s">
        <v>33</v>
      </c>
      <c r="BQ353" s="10">
        <v>0</v>
      </c>
      <c r="BR353" s="10" t="s">
        <v>150</v>
      </c>
      <c r="BS353" s="11">
        <v>45.137527772674567</v>
      </c>
      <c r="BT353" s="11">
        <v>650.14146409529667</v>
      </c>
      <c r="BU353" s="10">
        <v>353</v>
      </c>
    </row>
    <row r="354" spans="1:73" s="10" customFormat="1" x14ac:dyDescent="0.45">
      <c r="A354" s="10" t="s">
        <v>33</v>
      </c>
      <c r="D354" s="10" t="s">
        <v>33</v>
      </c>
      <c r="E354" s="10">
        <v>353</v>
      </c>
      <c r="F354" s="10">
        <v>91</v>
      </c>
      <c r="H354" s="10">
        <v>38</v>
      </c>
      <c r="J354" s="10" t="s">
        <v>33</v>
      </c>
      <c r="K354" s="10" t="s">
        <v>68</v>
      </c>
      <c r="L354" s="10" t="s">
        <v>33</v>
      </c>
      <c r="M354" s="10">
        <v>1.7320508075688773E-2</v>
      </c>
      <c r="N354" s="10">
        <v>1.7320508075688773E-2</v>
      </c>
      <c r="T354" s="10">
        <v>0</v>
      </c>
      <c r="W354" s="10">
        <v>0</v>
      </c>
      <c r="X354" s="10">
        <v>0</v>
      </c>
      <c r="Y354" s="10">
        <v>0</v>
      </c>
      <c r="AB354" s="10">
        <v>0</v>
      </c>
      <c r="AC354" s="10">
        <v>0</v>
      </c>
      <c r="AD354" s="10">
        <v>0</v>
      </c>
      <c r="AE354" s="10">
        <v>0</v>
      </c>
      <c r="AH354" s="10">
        <v>1</v>
      </c>
      <c r="AJ354" s="10">
        <v>1</v>
      </c>
      <c r="AK354" s="10">
        <v>1.7320508075688773E-2</v>
      </c>
      <c r="AL354" s="10">
        <v>0</v>
      </c>
      <c r="AM354" s="10">
        <v>0</v>
      </c>
      <c r="AN354" s="10">
        <v>0</v>
      </c>
      <c r="AO354" s="10">
        <v>0</v>
      </c>
      <c r="AQ354" s="10">
        <v>0</v>
      </c>
      <c r="AR354" s="10">
        <v>1.9510543529326367</v>
      </c>
      <c r="AS354" s="10">
        <v>1.9510543529326367</v>
      </c>
      <c r="AT354" s="10">
        <v>0</v>
      </c>
      <c r="AU354" s="10">
        <v>0</v>
      </c>
      <c r="AV354" s="10">
        <v>32.69296327170229</v>
      </c>
      <c r="AW354" s="10">
        <v>32.69296327170229</v>
      </c>
      <c r="AX354" s="10" t="s">
        <v>33</v>
      </c>
      <c r="AY354" s="10" t="s">
        <v>33</v>
      </c>
      <c r="AZ354" s="10" t="s">
        <v>33</v>
      </c>
      <c r="BA354" s="10" t="s">
        <v>33</v>
      </c>
      <c r="BB354" s="10">
        <v>353</v>
      </c>
      <c r="BC354" s="10">
        <v>91</v>
      </c>
      <c r="BE354" s="10" t="s">
        <v>150</v>
      </c>
      <c r="BF354" s="10" t="s">
        <v>2073</v>
      </c>
      <c r="BG354" s="10">
        <v>6.3706107450845186E-6</v>
      </c>
      <c r="BH354" s="10">
        <v>817.90465698400169</v>
      </c>
      <c r="BI354" s="10">
        <v>354</v>
      </c>
      <c r="BJ354" s="10" t="s">
        <v>33</v>
      </c>
      <c r="BL354" s="10" t="s">
        <v>33</v>
      </c>
      <c r="BM354" s="10" t="s">
        <v>33</v>
      </c>
      <c r="BP354" s="10" t="s">
        <v>33</v>
      </c>
      <c r="BQ354" s="10" t="s">
        <v>33</v>
      </c>
      <c r="BR354" s="10" t="s">
        <v>33</v>
      </c>
      <c r="BS354" s="11" t="s">
        <v>33</v>
      </c>
      <c r="BT354" s="11" t="s">
        <v>33</v>
      </c>
      <c r="BU354" s="10">
        <v>354</v>
      </c>
    </row>
    <row r="355" spans="1:73" s="10" customFormat="1" x14ac:dyDescent="0.45">
      <c r="A355" s="10" t="s">
        <v>33</v>
      </c>
      <c r="D355" s="10" t="s">
        <v>33</v>
      </c>
      <c r="E355" s="10">
        <v>353</v>
      </c>
      <c r="F355" s="10">
        <v>365</v>
      </c>
      <c r="H355" s="10">
        <v>129</v>
      </c>
      <c r="J355" s="10" t="s">
        <v>33</v>
      </c>
      <c r="K355" s="10" t="s">
        <v>153</v>
      </c>
      <c r="L355" s="10" t="s">
        <v>33</v>
      </c>
      <c r="M355" s="10">
        <v>1.0954451150103321</v>
      </c>
      <c r="N355" s="10">
        <v>1.0954451150103321</v>
      </c>
      <c r="T355" s="10">
        <v>0</v>
      </c>
      <c r="W355" s="10">
        <v>0</v>
      </c>
      <c r="X355" s="10">
        <v>0</v>
      </c>
      <c r="Y355" s="10">
        <v>0</v>
      </c>
      <c r="AB355" s="10">
        <v>0</v>
      </c>
      <c r="AC355" s="10">
        <v>0</v>
      </c>
      <c r="AD355" s="10">
        <v>0</v>
      </c>
      <c r="AE355" s="10">
        <v>0</v>
      </c>
      <c r="AH355" s="10">
        <v>1</v>
      </c>
      <c r="AJ355" s="10">
        <v>1</v>
      </c>
      <c r="AK355" s="10">
        <v>1.0954451150103321</v>
      </c>
      <c r="AL355" s="10">
        <v>0</v>
      </c>
      <c r="AM355" s="10">
        <v>0</v>
      </c>
      <c r="AN355" s="10">
        <v>0</v>
      </c>
      <c r="AO355" s="10">
        <v>0</v>
      </c>
      <c r="AQ355" s="10">
        <v>13.22435493665945</v>
      </c>
      <c r="AR355" s="10">
        <v>14.188755481429899</v>
      </c>
      <c r="AS355" s="10">
        <v>33.364070139586104</v>
      </c>
      <c r="AT355" s="10">
        <v>310.77234101149708</v>
      </c>
      <c r="AU355" s="10">
        <v>70.637052103894447</v>
      </c>
      <c r="AV355" s="10">
        <v>107.45257508586256</v>
      </c>
      <c r="AW355" s="10">
        <v>488.86196820125411</v>
      </c>
      <c r="AX355" s="10" t="s">
        <v>33</v>
      </c>
      <c r="AY355" s="10" t="s">
        <v>33</v>
      </c>
      <c r="AZ355" s="10" t="s">
        <v>33</v>
      </c>
      <c r="BA355" s="10" t="s">
        <v>33</v>
      </c>
      <c r="BB355" s="10">
        <v>353</v>
      </c>
      <c r="BC355" s="10">
        <v>365</v>
      </c>
      <c r="BE355" s="10" t="s">
        <v>150</v>
      </c>
      <c r="BF355" s="10" t="s">
        <v>153</v>
      </c>
      <c r="BG355" s="10">
        <v>1.0894084186405E-4</v>
      </c>
      <c r="BH355" s="10">
        <v>51574.079509882904</v>
      </c>
      <c r="BI355" s="10">
        <v>355</v>
      </c>
      <c r="BJ355" s="10" t="s">
        <v>33</v>
      </c>
      <c r="BL355" s="10" t="s">
        <v>33</v>
      </c>
      <c r="BM355" s="10" t="s">
        <v>33</v>
      </c>
      <c r="BP355" s="10" t="s">
        <v>33</v>
      </c>
      <c r="BQ355" s="10" t="s">
        <v>33</v>
      </c>
      <c r="BR355" s="10" t="s">
        <v>33</v>
      </c>
      <c r="BS355" s="11" t="s">
        <v>33</v>
      </c>
      <c r="BT355" s="11" t="s">
        <v>33</v>
      </c>
      <c r="BU355" s="10">
        <v>355</v>
      </c>
    </row>
    <row r="356" spans="1:73" s="10" customFormat="1" x14ac:dyDescent="0.45">
      <c r="A356" s="10" t="s">
        <v>33</v>
      </c>
      <c r="D356" s="10" t="s">
        <v>33</v>
      </c>
      <c r="E356" s="10">
        <v>353</v>
      </c>
      <c r="F356" s="10">
        <v>24</v>
      </c>
      <c r="H356" s="10">
        <v>11</v>
      </c>
      <c r="J356" s="10" t="s">
        <v>33</v>
      </c>
      <c r="K356" s="10" t="s">
        <v>42</v>
      </c>
      <c r="L356" s="10" t="s">
        <v>33</v>
      </c>
      <c r="M356" s="10">
        <v>1.8371173070873834</v>
      </c>
      <c r="N356" s="10">
        <v>1.8371173070873834</v>
      </c>
      <c r="T356" s="10">
        <v>0</v>
      </c>
      <c r="W356" s="10">
        <v>0</v>
      </c>
      <c r="X356" s="10">
        <v>0</v>
      </c>
      <c r="Y356" s="10">
        <v>0</v>
      </c>
      <c r="AB356" s="10">
        <v>0</v>
      </c>
      <c r="AC356" s="10">
        <v>0</v>
      </c>
      <c r="AD356" s="10">
        <v>0</v>
      </c>
      <c r="AE356" s="10">
        <v>0</v>
      </c>
      <c r="AH356" s="10">
        <v>1</v>
      </c>
      <c r="AJ356" s="10">
        <v>1</v>
      </c>
      <c r="AK356" s="10">
        <v>1.8371173070873834</v>
      </c>
      <c r="AL356" s="10">
        <v>0</v>
      </c>
      <c r="AM356" s="10">
        <v>0</v>
      </c>
      <c r="AN356" s="10">
        <v>0</v>
      </c>
      <c r="AO356" s="10">
        <v>0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1.8371173070873834</v>
      </c>
      <c r="AW356" s="10">
        <v>1.8371173070873834</v>
      </c>
      <c r="AX356" s="10" t="s">
        <v>33</v>
      </c>
      <c r="AY356" s="10" t="s">
        <v>33</v>
      </c>
      <c r="AZ356" s="10" t="s">
        <v>33</v>
      </c>
      <c r="BA356" s="10" t="s">
        <v>33</v>
      </c>
      <c r="BB356" s="10">
        <v>353</v>
      </c>
      <c r="BC356" s="10">
        <v>24</v>
      </c>
      <c r="BE356" s="10" t="s">
        <v>150</v>
      </c>
      <c r="BF356" s="10" t="s">
        <v>2074</v>
      </c>
      <c r="BG356" s="10">
        <v>0</v>
      </c>
      <c r="BH356" s="10">
        <v>123.08724375371268</v>
      </c>
      <c r="BI356" s="10">
        <v>356</v>
      </c>
      <c r="BJ356" s="10" t="s">
        <v>33</v>
      </c>
      <c r="BL356" s="10" t="s">
        <v>33</v>
      </c>
      <c r="BM356" s="10" t="s">
        <v>33</v>
      </c>
      <c r="BP356" s="10" t="s">
        <v>33</v>
      </c>
      <c r="BQ356" s="10" t="s">
        <v>33</v>
      </c>
      <c r="BR356" s="10" t="s">
        <v>33</v>
      </c>
      <c r="BS356" s="11" t="s">
        <v>33</v>
      </c>
      <c r="BT356" s="11" t="s">
        <v>33</v>
      </c>
      <c r="BU356" s="10">
        <v>356</v>
      </c>
    </row>
    <row r="357" spans="1:73" s="10" customFormat="1" x14ac:dyDescent="0.45">
      <c r="A357" s="10" t="s">
        <v>33</v>
      </c>
      <c r="D357" s="10" t="s">
        <v>33</v>
      </c>
      <c r="E357" s="10">
        <v>353</v>
      </c>
      <c r="F357" s="10">
        <v>369</v>
      </c>
      <c r="H357" s="10">
        <v>130</v>
      </c>
      <c r="J357" s="10" t="s">
        <v>33</v>
      </c>
      <c r="K357" s="10" t="s">
        <v>154</v>
      </c>
      <c r="L357" s="10" t="s">
        <v>33</v>
      </c>
      <c r="M357" s="10">
        <v>4.7434164902525687E-2</v>
      </c>
      <c r="N357" s="10">
        <v>4.7434164902525687E-2</v>
      </c>
      <c r="T357" s="10">
        <v>0</v>
      </c>
      <c r="W357" s="10">
        <v>0</v>
      </c>
      <c r="X357" s="10">
        <v>0</v>
      </c>
      <c r="Y357" s="10">
        <v>0</v>
      </c>
      <c r="AB357" s="10">
        <v>0</v>
      </c>
      <c r="AC357" s="10">
        <v>0</v>
      </c>
      <c r="AD357" s="10">
        <v>0</v>
      </c>
      <c r="AE357" s="10">
        <v>0</v>
      </c>
      <c r="AH357" s="10">
        <v>1</v>
      </c>
      <c r="AJ357" s="10">
        <v>1</v>
      </c>
      <c r="AK357" s="10">
        <v>4.7434164902525687E-2</v>
      </c>
      <c r="AL357" s="10">
        <v>0</v>
      </c>
      <c r="AM357" s="10">
        <v>0</v>
      </c>
      <c r="AN357" s="10">
        <v>0</v>
      </c>
      <c r="AO357" s="10">
        <v>0</v>
      </c>
      <c r="AQ357" s="10">
        <v>0</v>
      </c>
      <c r="AR357" s="10">
        <v>4.2656726283464055</v>
      </c>
      <c r="AS357" s="10">
        <v>4.2656726283464055</v>
      </c>
      <c r="AT357" s="10">
        <v>0</v>
      </c>
      <c r="AU357" s="10">
        <v>0</v>
      </c>
      <c r="AV357" s="10">
        <v>55.906727303618524</v>
      </c>
      <c r="AW357" s="10">
        <v>55.906727303618524</v>
      </c>
      <c r="AX357" s="10" t="s">
        <v>33</v>
      </c>
      <c r="AY357" s="10" t="s">
        <v>33</v>
      </c>
      <c r="AZ357" s="10" t="s">
        <v>33</v>
      </c>
      <c r="BA357" s="10" t="s">
        <v>33</v>
      </c>
      <c r="BB357" s="10">
        <v>353</v>
      </c>
      <c r="BC357" s="10">
        <v>369</v>
      </c>
      <c r="BE357" s="10" t="s">
        <v>150</v>
      </c>
      <c r="BF357" s="10" t="s">
        <v>154</v>
      </c>
      <c r="BG357" s="10">
        <v>1.3928335640834292E-5</v>
      </c>
      <c r="BH357" s="10">
        <v>1757.2023875861373</v>
      </c>
      <c r="BI357" s="10">
        <v>357</v>
      </c>
      <c r="BJ357" s="10" t="s">
        <v>33</v>
      </c>
      <c r="BL357" s="10" t="s">
        <v>33</v>
      </c>
      <c r="BM357" s="10" t="s">
        <v>33</v>
      </c>
      <c r="BP357" s="10" t="s">
        <v>33</v>
      </c>
      <c r="BQ357" s="10" t="s">
        <v>33</v>
      </c>
      <c r="BR357" s="10" t="s">
        <v>33</v>
      </c>
      <c r="BS357" s="11" t="s">
        <v>33</v>
      </c>
      <c r="BT357" s="11" t="s">
        <v>33</v>
      </c>
      <c r="BU357" s="10">
        <v>357</v>
      </c>
    </row>
    <row r="358" spans="1:73" s="10" customFormat="1" x14ac:dyDescent="0.45">
      <c r="A358" s="10" t="s">
        <v>33</v>
      </c>
      <c r="D358" s="10" t="s">
        <v>33</v>
      </c>
      <c r="E358" s="10">
        <v>353</v>
      </c>
      <c r="F358" s="10">
        <v>93</v>
      </c>
      <c r="H358" s="10">
        <v>40</v>
      </c>
      <c r="J358" s="10" t="s">
        <v>33</v>
      </c>
      <c r="K358" s="10" t="s">
        <v>70</v>
      </c>
      <c r="L358" s="10" t="s">
        <v>33</v>
      </c>
      <c r="M358" s="10">
        <v>1.6770509831248422E-3</v>
      </c>
      <c r="N358" s="10">
        <v>1.6770509831248422E-3</v>
      </c>
      <c r="T358" s="10">
        <v>0</v>
      </c>
      <c r="W358" s="10">
        <v>0</v>
      </c>
      <c r="X358" s="10">
        <v>0</v>
      </c>
      <c r="Y358" s="10">
        <v>0</v>
      </c>
      <c r="AB358" s="10">
        <v>0</v>
      </c>
      <c r="AC358" s="10">
        <v>0</v>
      </c>
      <c r="AD358" s="10">
        <v>0</v>
      </c>
      <c r="AE358" s="10">
        <v>0</v>
      </c>
      <c r="AH358" s="10">
        <v>1</v>
      </c>
      <c r="AJ358" s="10">
        <v>1</v>
      </c>
      <c r="AK358" s="10">
        <v>1.6770509831248422E-3</v>
      </c>
      <c r="AL358" s="10">
        <v>0</v>
      </c>
      <c r="AM358" s="10">
        <v>0</v>
      </c>
      <c r="AN358" s="10">
        <v>0</v>
      </c>
      <c r="AO358" s="10">
        <v>0</v>
      </c>
      <c r="AQ358" s="10">
        <v>0</v>
      </c>
      <c r="AR358" s="10">
        <v>0.13180742654623209</v>
      </c>
      <c r="AS358" s="10">
        <v>0.13180742654623209</v>
      </c>
      <c r="AT358" s="10">
        <v>0</v>
      </c>
      <c r="AU358" s="10">
        <v>0</v>
      </c>
      <c r="AV358" s="10">
        <v>3.3224756896932992</v>
      </c>
      <c r="AW358" s="10">
        <v>3.3224756896932992</v>
      </c>
      <c r="AX358" s="10" t="s">
        <v>33</v>
      </c>
      <c r="AY358" s="10" t="s">
        <v>33</v>
      </c>
      <c r="AZ358" s="10" t="s">
        <v>33</v>
      </c>
      <c r="BA358" s="10" t="s">
        <v>33</v>
      </c>
      <c r="BB358" s="10">
        <v>353</v>
      </c>
      <c r="BC358" s="10">
        <v>93</v>
      </c>
      <c r="BE358" s="10" t="s">
        <v>150</v>
      </c>
      <c r="BF358" s="10" t="s">
        <v>2075</v>
      </c>
      <c r="BG358" s="10">
        <v>4.3037950561203887E-7</v>
      </c>
      <c r="BH358" s="10">
        <v>642.88356895929451</v>
      </c>
      <c r="BI358" s="10">
        <v>358</v>
      </c>
      <c r="BJ358" s="10" t="s">
        <v>33</v>
      </c>
      <c r="BL358" s="10" t="s">
        <v>33</v>
      </c>
      <c r="BM358" s="10" t="s">
        <v>33</v>
      </c>
      <c r="BP358" s="10" t="s">
        <v>33</v>
      </c>
      <c r="BQ358" s="10" t="s">
        <v>33</v>
      </c>
      <c r="BR358" s="10" t="s">
        <v>33</v>
      </c>
      <c r="BS358" s="11" t="s">
        <v>33</v>
      </c>
      <c r="BT358" s="11" t="s">
        <v>33</v>
      </c>
      <c r="BU358" s="10">
        <v>358</v>
      </c>
    </row>
    <row r="359" spans="1:73" s="10" customFormat="1" x14ac:dyDescent="0.45">
      <c r="A359" s="10">
        <v>127</v>
      </c>
      <c r="D359" s="10">
        <v>364</v>
      </c>
      <c r="E359" s="10" t="s">
        <v>33</v>
      </c>
      <c r="F359" s="10">
        <v>344</v>
      </c>
      <c r="H359" s="10" t="s">
        <v>33</v>
      </c>
      <c r="J359" s="10" t="s">
        <v>151</v>
      </c>
      <c r="K359" s="10">
        <v>0</v>
      </c>
      <c r="L359" s="10">
        <v>1</v>
      </c>
      <c r="M359" s="10" t="s">
        <v>33</v>
      </c>
      <c r="N359" s="10">
        <v>1</v>
      </c>
      <c r="T359" s="10">
        <v>21.213203435596427</v>
      </c>
      <c r="W359" s="10">
        <v>14.297699115591991</v>
      </c>
      <c r="X359" s="10" t="s">
        <v>87</v>
      </c>
      <c r="Y359" s="10">
        <v>2.1213203435596424</v>
      </c>
      <c r="AB359" s="10">
        <v>116.44988025970657</v>
      </c>
      <c r="AC359" s="10">
        <v>0</v>
      </c>
      <c r="AD359" s="10">
        <v>0</v>
      </c>
      <c r="AE359" s="10">
        <v>0</v>
      </c>
      <c r="AH359" s="10">
        <v>1</v>
      </c>
      <c r="AJ359" s="10">
        <v>1</v>
      </c>
      <c r="AK359" s="10">
        <v>1</v>
      </c>
      <c r="AL359" s="10">
        <v>21.213203435596427</v>
      </c>
      <c r="AM359" s="10">
        <v>14.297699115591991</v>
      </c>
      <c r="AN359" s="10">
        <v>0</v>
      </c>
      <c r="AO359" s="10">
        <v>0</v>
      </c>
      <c r="AQ359" s="10">
        <v>24.312499338506601</v>
      </c>
      <c r="AR359" s="10">
        <v>37.905899255840872</v>
      </c>
      <c r="AS359" s="10">
        <v>73.159023296675443</v>
      </c>
      <c r="AT359" s="10">
        <v>571.34373445490507</v>
      </c>
      <c r="AU359" s="10">
        <v>218.72607298308469</v>
      </c>
      <c r="AV359" s="10">
        <v>654.56411380438544</v>
      </c>
      <c r="AW359" s="10">
        <v>1444.6339212423752</v>
      </c>
      <c r="AX359" s="10">
        <v>2.0667569704733062E-5</v>
      </c>
      <c r="AY359" s="10">
        <v>38370.819381867055</v>
      </c>
      <c r="AZ359" s="10" t="s">
        <v>33</v>
      </c>
      <c r="BA359" s="10">
        <v>364</v>
      </c>
      <c r="BB359" s="10" t="s">
        <v>33</v>
      </c>
      <c r="BC359" s="10">
        <v>344</v>
      </c>
      <c r="BE359" s="10" t="s">
        <v>33</v>
      </c>
      <c r="BF359" s="10" t="s">
        <v>33</v>
      </c>
      <c r="BG359" s="10" t="s">
        <v>33</v>
      </c>
      <c r="BH359" s="10" t="s">
        <v>33</v>
      </c>
      <c r="BI359" s="10" t="s">
        <v>33</v>
      </c>
      <c r="BJ359" s="10" t="s">
        <v>33</v>
      </c>
      <c r="BL359" s="10" t="s">
        <v>33</v>
      </c>
      <c r="BM359" s="10" t="s">
        <v>33</v>
      </c>
      <c r="BP359" s="10" t="s">
        <v>33</v>
      </c>
      <c r="BQ359" s="10">
        <v>0</v>
      </c>
      <c r="BR359" s="10" t="s">
        <v>151</v>
      </c>
      <c r="BS359" s="11">
        <v>73.159023296675443</v>
      </c>
      <c r="BT359" s="11">
        <v>1444.6339212423752</v>
      </c>
      <c r="BU359" s="10">
        <v>359</v>
      </c>
    </row>
    <row r="360" spans="1:73" s="10" customFormat="1" x14ac:dyDescent="0.45">
      <c r="A360" s="10" t="s">
        <v>33</v>
      </c>
      <c r="D360" s="10" t="s">
        <v>33</v>
      </c>
      <c r="E360" s="10">
        <v>359</v>
      </c>
      <c r="F360" s="10">
        <v>135</v>
      </c>
      <c r="H360" s="10">
        <v>58</v>
      </c>
      <c r="J360" s="10" t="s">
        <v>33</v>
      </c>
      <c r="K360" s="10" t="s">
        <v>90</v>
      </c>
      <c r="L360" s="10" t="s">
        <v>33</v>
      </c>
      <c r="M360" s="10">
        <v>60</v>
      </c>
      <c r="N360" s="10">
        <v>60</v>
      </c>
      <c r="T360" s="10">
        <v>0</v>
      </c>
      <c r="W360" s="10">
        <v>0</v>
      </c>
      <c r="X360" s="10">
        <v>0</v>
      </c>
      <c r="Y360" s="10">
        <v>0</v>
      </c>
      <c r="AB360" s="10">
        <v>0</v>
      </c>
      <c r="AC360" s="10">
        <v>0</v>
      </c>
      <c r="AD360" s="10">
        <v>0</v>
      </c>
      <c r="AE360" s="10">
        <v>0</v>
      </c>
      <c r="AH360" s="10">
        <v>1</v>
      </c>
      <c r="AJ360" s="10">
        <v>1</v>
      </c>
      <c r="AK360" s="10">
        <v>14142.13562373095</v>
      </c>
      <c r="AL360" s="10">
        <v>0</v>
      </c>
      <c r="AM360" s="10">
        <v>0</v>
      </c>
      <c r="AN360" s="10">
        <v>0</v>
      </c>
      <c r="AO360" s="10">
        <v>0</v>
      </c>
      <c r="AQ360" s="10">
        <v>2.5821095819336062</v>
      </c>
      <c r="AR360" s="10">
        <v>17.952572146330638</v>
      </c>
      <c r="AS360" s="10">
        <v>21.696631040134367</v>
      </c>
      <c r="AT360" s="10">
        <v>60.679575175439744</v>
      </c>
      <c r="AU360" s="10">
        <v>66.697424999999996</v>
      </c>
      <c r="AV360" s="10">
        <v>554.62712560733598</v>
      </c>
      <c r="AW360" s="10">
        <v>682.00412578277576</v>
      </c>
      <c r="AX360" s="10" t="s">
        <v>33</v>
      </c>
      <c r="AY360" s="10" t="s">
        <v>33</v>
      </c>
      <c r="AZ360" s="10" t="s">
        <v>33</v>
      </c>
      <c r="BA360" s="10" t="s">
        <v>33</v>
      </c>
      <c r="BB360" s="10">
        <v>359</v>
      </c>
      <c r="BC360" s="10">
        <v>135</v>
      </c>
      <c r="BE360" s="10" t="s">
        <v>151</v>
      </c>
      <c r="BF360" s="10" t="s">
        <v>2076</v>
      </c>
      <c r="BG360" s="10">
        <v>4.4841663437985202E-4</v>
      </c>
      <c r="BH360" s="10">
        <v>71666497.289774418</v>
      </c>
      <c r="BI360" s="10">
        <v>360</v>
      </c>
      <c r="BJ360" s="10" t="s">
        <v>33</v>
      </c>
      <c r="BL360" s="10" t="s">
        <v>33</v>
      </c>
      <c r="BM360" s="10" t="s">
        <v>33</v>
      </c>
      <c r="BP360" s="10" t="s">
        <v>33</v>
      </c>
      <c r="BQ360" s="10" t="s">
        <v>33</v>
      </c>
      <c r="BR360" s="10" t="s">
        <v>33</v>
      </c>
      <c r="BS360" s="11" t="s">
        <v>33</v>
      </c>
      <c r="BT360" s="11" t="s">
        <v>33</v>
      </c>
      <c r="BU360" s="10">
        <v>360</v>
      </c>
    </row>
    <row r="361" spans="1:73" s="10" customFormat="1" x14ac:dyDescent="0.45">
      <c r="A361" s="10" t="s">
        <v>33</v>
      </c>
      <c r="D361" s="10" t="s">
        <v>33</v>
      </c>
      <c r="E361" s="10">
        <v>359</v>
      </c>
      <c r="F361" s="10">
        <v>170</v>
      </c>
      <c r="H361" s="10">
        <v>70</v>
      </c>
      <c r="J361" s="10" t="s">
        <v>33</v>
      </c>
      <c r="K361" s="10" t="s">
        <v>102</v>
      </c>
      <c r="L361" s="10" t="s">
        <v>33</v>
      </c>
      <c r="M361" s="10">
        <v>1.7320508075688772</v>
      </c>
      <c r="N361" s="10">
        <v>1.7320508075688772</v>
      </c>
      <c r="T361" s="10">
        <v>0</v>
      </c>
      <c r="W361" s="10">
        <v>0</v>
      </c>
      <c r="X361" s="10">
        <v>0</v>
      </c>
      <c r="Y361" s="10">
        <v>0</v>
      </c>
      <c r="AB361" s="10">
        <v>0</v>
      </c>
      <c r="AC361" s="10">
        <v>0</v>
      </c>
      <c r="AD361" s="10">
        <v>0</v>
      </c>
      <c r="AE361" s="10">
        <v>0</v>
      </c>
      <c r="AH361" s="10">
        <v>1</v>
      </c>
      <c r="AJ361" s="10">
        <v>1</v>
      </c>
      <c r="AK361" s="10">
        <v>1.7320508075688772</v>
      </c>
      <c r="AL361" s="10">
        <v>0</v>
      </c>
      <c r="AM361" s="10">
        <v>0</v>
      </c>
      <c r="AN361" s="10">
        <v>0</v>
      </c>
      <c r="AO361" s="10">
        <v>0</v>
      </c>
      <c r="AQ361" s="10">
        <v>0.29925988066968467</v>
      </c>
      <c r="AR361" s="10">
        <v>1.8993810409197507</v>
      </c>
      <c r="AS361" s="10">
        <v>2.3333078678907935</v>
      </c>
      <c r="AT361" s="10">
        <v>7.0326071957375902</v>
      </c>
      <c r="AU361" s="10">
        <v>24.894011210664143</v>
      </c>
      <c r="AV361" s="10">
        <v>23.587037057099081</v>
      </c>
      <c r="AW361" s="10">
        <v>55.513655463500811</v>
      </c>
      <c r="AX361" s="10" t="s">
        <v>33</v>
      </c>
      <c r="AY361" s="10" t="s">
        <v>33</v>
      </c>
      <c r="AZ361" s="10" t="s">
        <v>33</v>
      </c>
      <c r="BA361" s="10" t="s">
        <v>33</v>
      </c>
      <c r="BB361" s="10">
        <v>359</v>
      </c>
      <c r="BC361" s="10">
        <v>170</v>
      </c>
      <c r="BE361" s="10" t="s">
        <v>151</v>
      </c>
      <c r="BF361" s="10" t="s">
        <v>2077</v>
      </c>
      <c r="BG361" s="10">
        <v>4.8223803002235061E-5</v>
      </c>
      <c r="BH361" s="10">
        <v>15544.175674087352</v>
      </c>
      <c r="BI361" s="10">
        <v>361</v>
      </c>
      <c r="BJ361" s="10" t="s">
        <v>33</v>
      </c>
      <c r="BL361" s="10" t="s">
        <v>33</v>
      </c>
      <c r="BM361" s="10" t="s">
        <v>33</v>
      </c>
      <c r="BP361" s="10" t="s">
        <v>33</v>
      </c>
      <c r="BQ361" s="10" t="s">
        <v>33</v>
      </c>
      <c r="BR361" s="10" t="s">
        <v>33</v>
      </c>
      <c r="BS361" s="11" t="s">
        <v>33</v>
      </c>
      <c r="BT361" s="11" t="s">
        <v>33</v>
      </c>
      <c r="BU361" s="10">
        <v>361</v>
      </c>
    </row>
    <row r="362" spans="1:73" s="10" customFormat="1" x14ac:dyDescent="0.45">
      <c r="A362" s="10" t="s">
        <v>33</v>
      </c>
      <c r="D362" s="10" t="s">
        <v>33</v>
      </c>
      <c r="E362" s="10">
        <v>359</v>
      </c>
      <c r="F362" s="10">
        <v>370</v>
      </c>
      <c r="H362" s="10">
        <v>131</v>
      </c>
      <c r="J362" s="10" t="s">
        <v>33</v>
      </c>
      <c r="K362" s="10" t="s">
        <v>155</v>
      </c>
      <c r="L362" s="10" t="s">
        <v>33</v>
      </c>
      <c r="M362" s="10">
        <v>7.0710678118654766E-2</v>
      </c>
      <c r="N362" s="10">
        <v>7.0710678118654766E-2</v>
      </c>
      <c r="T362" s="10">
        <v>0</v>
      </c>
      <c r="W362" s="10">
        <v>0</v>
      </c>
      <c r="X362" s="10">
        <v>0</v>
      </c>
      <c r="Y362" s="10">
        <v>0</v>
      </c>
      <c r="AB362" s="10">
        <v>0</v>
      </c>
      <c r="AC362" s="10">
        <v>0</v>
      </c>
      <c r="AD362" s="10">
        <v>0</v>
      </c>
      <c r="AE362" s="10">
        <v>0</v>
      </c>
      <c r="AH362" s="10">
        <v>1</v>
      </c>
      <c r="AJ362" s="10">
        <v>1</v>
      </c>
      <c r="AK362" s="10">
        <v>7.0710678118654766E-2</v>
      </c>
      <c r="AL362" s="10">
        <v>0</v>
      </c>
      <c r="AM362" s="10">
        <v>0</v>
      </c>
      <c r="AN362" s="10">
        <v>0</v>
      </c>
      <c r="AO362" s="10">
        <v>0</v>
      </c>
      <c r="AQ362" s="10">
        <v>0.21792644030688355</v>
      </c>
      <c r="AR362" s="10">
        <v>3.7562469529984934</v>
      </c>
      <c r="AS362" s="10">
        <v>4.0722402914434745</v>
      </c>
      <c r="AT362" s="10">
        <v>5.1212713472117635</v>
      </c>
      <c r="AU362" s="10">
        <v>10.684756512713957</v>
      </c>
      <c r="AV362" s="10">
        <v>62.207815516219412</v>
      </c>
      <c r="AW362" s="10">
        <v>78.013843376145132</v>
      </c>
      <c r="AX362" s="10" t="s">
        <v>33</v>
      </c>
      <c r="AY362" s="10" t="s">
        <v>33</v>
      </c>
      <c r="AZ362" s="10" t="s">
        <v>33</v>
      </c>
      <c r="BA362" s="10" t="s">
        <v>33</v>
      </c>
      <c r="BB362" s="10">
        <v>359</v>
      </c>
      <c r="BC362" s="10">
        <v>370</v>
      </c>
      <c r="BE362" s="10" t="s">
        <v>151</v>
      </c>
      <c r="BF362" s="10" t="s">
        <v>2078</v>
      </c>
      <c r="BG362" s="10">
        <v>8.4163310077830491E-5</v>
      </c>
      <c r="BH362" s="10">
        <v>5911.6182541236722</v>
      </c>
      <c r="BI362" s="10">
        <v>362</v>
      </c>
      <c r="BJ362" s="10" t="s">
        <v>33</v>
      </c>
      <c r="BL362" s="10" t="s">
        <v>33</v>
      </c>
      <c r="BM362" s="10" t="s">
        <v>33</v>
      </c>
      <c r="BP362" s="10" t="s">
        <v>33</v>
      </c>
      <c r="BQ362" s="10" t="s">
        <v>33</v>
      </c>
      <c r="BR362" s="10" t="s">
        <v>33</v>
      </c>
      <c r="BS362" s="11" t="s">
        <v>33</v>
      </c>
      <c r="BT362" s="11" t="s">
        <v>33</v>
      </c>
      <c r="BU362" s="10">
        <v>362</v>
      </c>
    </row>
    <row r="363" spans="1:73" s="10" customFormat="1" x14ac:dyDescent="0.45">
      <c r="A363" s="10" t="s">
        <v>33</v>
      </c>
      <c r="D363" s="10" t="s">
        <v>33</v>
      </c>
      <c r="E363" s="10">
        <v>359</v>
      </c>
      <c r="F363" s="10">
        <v>24</v>
      </c>
      <c r="H363" s="10">
        <v>11</v>
      </c>
      <c r="J363" s="10" t="s">
        <v>33</v>
      </c>
      <c r="K363" s="10" t="s">
        <v>42</v>
      </c>
      <c r="L363" s="10" t="s">
        <v>33</v>
      </c>
      <c r="M363" s="10">
        <v>14.142135623730951</v>
      </c>
      <c r="N363" s="10">
        <v>14.142135623730951</v>
      </c>
      <c r="T363" s="10">
        <v>0</v>
      </c>
      <c r="W363" s="10">
        <v>0</v>
      </c>
      <c r="X363" s="10">
        <v>0</v>
      </c>
      <c r="Y363" s="10">
        <v>0</v>
      </c>
      <c r="AB363" s="10">
        <v>0</v>
      </c>
      <c r="AC363" s="10">
        <v>0</v>
      </c>
      <c r="AD363" s="10">
        <v>0</v>
      </c>
      <c r="AE363" s="10">
        <v>0</v>
      </c>
      <c r="AH363" s="10">
        <v>1</v>
      </c>
      <c r="AJ363" s="10">
        <v>1</v>
      </c>
      <c r="AK363" s="10">
        <v>14.142135623730951</v>
      </c>
      <c r="AL363" s="10">
        <v>0</v>
      </c>
      <c r="AM363" s="10">
        <v>0</v>
      </c>
      <c r="AN363" s="10">
        <v>0</v>
      </c>
      <c r="AO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14.142135623730951</v>
      </c>
      <c r="AW363" s="10">
        <v>14.142135623730951</v>
      </c>
      <c r="AX363" s="10" t="s">
        <v>33</v>
      </c>
      <c r="AY363" s="10" t="s">
        <v>33</v>
      </c>
      <c r="AZ363" s="10" t="s">
        <v>33</v>
      </c>
      <c r="BA363" s="10" t="s">
        <v>33</v>
      </c>
      <c r="BB363" s="10">
        <v>359</v>
      </c>
      <c r="BC363" s="10">
        <v>24</v>
      </c>
      <c r="BE363" s="10" t="s">
        <v>151</v>
      </c>
      <c r="BF363" s="10" t="s">
        <v>2079</v>
      </c>
      <c r="BG363" s="10">
        <v>0</v>
      </c>
      <c r="BH363" s="10">
        <v>1797.9552757093434</v>
      </c>
      <c r="BI363" s="10">
        <v>363</v>
      </c>
      <c r="BJ363" s="10" t="s">
        <v>33</v>
      </c>
      <c r="BL363" s="10" t="s">
        <v>33</v>
      </c>
      <c r="BM363" s="10" t="s">
        <v>33</v>
      </c>
      <c r="BP363" s="10" t="s">
        <v>33</v>
      </c>
      <c r="BQ363" s="10" t="s">
        <v>33</v>
      </c>
      <c r="BR363" s="10" t="s">
        <v>33</v>
      </c>
      <c r="BS363" s="11" t="s">
        <v>33</v>
      </c>
      <c r="BT363" s="11" t="s">
        <v>33</v>
      </c>
      <c r="BU363" s="10">
        <v>363</v>
      </c>
    </row>
    <row r="364" spans="1:73" s="10" customFormat="1" x14ac:dyDescent="0.45">
      <c r="A364" s="10">
        <v>128</v>
      </c>
      <c r="D364" s="10">
        <v>365</v>
      </c>
      <c r="E364" s="10" t="s">
        <v>33</v>
      </c>
      <c r="F364" s="10">
        <v>351</v>
      </c>
      <c r="H364" s="10" t="s">
        <v>33</v>
      </c>
      <c r="J364" s="10" t="s">
        <v>152</v>
      </c>
      <c r="K364" s="10">
        <v>0</v>
      </c>
      <c r="L364" s="10">
        <v>1</v>
      </c>
      <c r="M364" s="10" t="s">
        <v>33</v>
      </c>
      <c r="N364" s="10">
        <v>1</v>
      </c>
      <c r="T364" s="10">
        <v>0</v>
      </c>
      <c r="W364" s="10">
        <v>0</v>
      </c>
      <c r="X364" s="10">
        <v>0</v>
      </c>
      <c r="Y364" s="10">
        <v>0</v>
      </c>
      <c r="AB364" s="10">
        <v>0</v>
      </c>
      <c r="AC364" s="10">
        <v>0</v>
      </c>
      <c r="AD364" s="12">
        <v>27.81249596930099</v>
      </c>
      <c r="AE364" s="12">
        <v>453.00868268532827</v>
      </c>
      <c r="AH364" s="10">
        <v>1</v>
      </c>
      <c r="AJ364" s="10">
        <v>1</v>
      </c>
      <c r="AK364" s="10">
        <v>1</v>
      </c>
      <c r="AL364" s="10">
        <v>0</v>
      </c>
      <c r="AM364" s="10">
        <v>0</v>
      </c>
      <c r="AN364" s="10">
        <v>0</v>
      </c>
      <c r="AO364" s="10">
        <v>13.058999999999999</v>
      </c>
      <c r="AQ364" s="10">
        <v>0</v>
      </c>
      <c r="AR364" s="10">
        <v>27.81249596930099</v>
      </c>
      <c r="AS364" s="10">
        <v>27.81249596930099</v>
      </c>
      <c r="AT364" s="10">
        <v>0</v>
      </c>
      <c r="AU364" s="10">
        <v>0</v>
      </c>
      <c r="AV364" s="10">
        <v>453.00868268532827</v>
      </c>
      <c r="AW364" s="10">
        <v>453.00868268532827</v>
      </c>
      <c r="AX364" s="10">
        <v>3.2605597678926224E-8</v>
      </c>
      <c r="AY364" s="10">
        <v>13.058999999999999</v>
      </c>
      <c r="AZ364" s="10" t="s">
        <v>33</v>
      </c>
      <c r="BA364" s="10">
        <v>365</v>
      </c>
      <c r="BB364" s="10" t="s">
        <v>33</v>
      </c>
      <c r="BC364" s="10">
        <v>351</v>
      </c>
      <c r="BE364" s="10" t="s">
        <v>33</v>
      </c>
      <c r="BF364" s="10" t="s">
        <v>33</v>
      </c>
      <c r="BG364" s="10" t="s">
        <v>33</v>
      </c>
      <c r="BH364" s="10" t="s">
        <v>33</v>
      </c>
      <c r="BI364" s="10" t="s">
        <v>33</v>
      </c>
      <c r="BJ364" s="10" t="s">
        <v>33</v>
      </c>
      <c r="BL364" s="10" t="s">
        <v>33</v>
      </c>
      <c r="BM364" s="10" t="s">
        <v>33</v>
      </c>
      <c r="BP364" s="10" t="s">
        <v>34</v>
      </c>
      <c r="BQ364" s="10">
        <v>0</v>
      </c>
      <c r="BR364" s="10" t="s">
        <v>152</v>
      </c>
      <c r="BS364" s="11">
        <v>27.81249596930099</v>
      </c>
      <c r="BT364" s="11">
        <v>453.00868268532827</v>
      </c>
      <c r="BU364" s="10">
        <v>364</v>
      </c>
    </row>
    <row r="365" spans="1:73" s="10" customFormat="1" x14ac:dyDescent="0.45">
      <c r="A365" s="10">
        <v>129</v>
      </c>
      <c r="D365" s="10">
        <v>369</v>
      </c>
      <c r="E365" s="10" t="s">
        <v>33</v>
      </c>
      <c r="F365" s="10">
        <v>355</v>
      </c>
      <c r="H365" s="10" t="s">
        <v>33</v>
      </c>
      <c r="J365" s="10" t="s">
        <v>153</v>
      </c>
      <c r="K365" s="10">
        <v>0</v>
      </c>
      <c r="L365" s="10">
        <v>1</v>
      </c>
      <c r="M365" s="10" t="s">
        <v>33</v>
      </c>
      <c r="N365" s="10">
        <v>1</v>
      </c>
      <c r="T365" s="10">
        <v>2.4494897427831779</v>
      </c>
      <c r="W365" s="10">
        <v>0</v>
      </c>
      <c r="X365" s="10">
        <v>0</v>
      </c>
      <c r="Y365" s="10">
        <v>0</v>
      </c>
      <c r="AB365" s="10">
        <v>0</v>
      </c>
      <c r="AC365" s="10">
        <v>0.15</v>
      </c>
      <c r="AD365" s="10">
        <v>0</v>
      </c>
      <c r="AE365" s="10">
        <v>0</v>
      </c>
      <c r="AH365" s="10">
        <v>1</v>
      </c>
      <c r="AJ365" s="10">
        <v>1</v>
      </c>
      <c r="AK365" s="10">
        <v>1</v>
      </c>
      <c r="AL365" s="10">
        <v>2.4494897427831779</v>
      </c>
      <c r="AM365" s="10">
        <v>0</v>
      </c>
      <c r="AN365" s="10">
        <v>0.15</v>
      </c>
      <c r="AO365" s="10">
        <v>0</v>
      </c>
      <c r="AQ365" s="10">
        <v>12.072129178771974</v>
      </c>
      <c r="AR365" s="10">
        <v>12.952502400173715</v>
      </c>
      <c r="AS365" s="10">
        <v>30.457089709393074</v>
      </c>
      <c r="AT365" s="10">
        <v>283.69503570114136</v>
      </c>
      <c r="AU365" s="10">
        <v>64.482511388284578</v>
      </c>
      <c r="AV365" s="10">
        <v>98.090332060907571</v>
      </c>
      <c r="AW365" s="10">
        <v>446.26787915033356</v>
      </c>
      <c r="AX365" s="10">
        <v>3.5768631508627775E-6</v>
      </c>
      <c r="AY365" s="10">
        <v>62.204910646374231</v>
      </c>
      <c r="AZ365" s="10" t="s">
        <v>33</v>
      </c>
      <c r="BA365" s="10">
        <v>369</v>
      </c>
      <c r="BB365" s="10" t="s">
        <v>33</v>
      </c>
      <c r="BC365" s="10">
        <v>355</v>
      </c>
      <c r="BE365" s="10" t="s">
        <v>33</v>
      </c>
      <c r="BF365" s="10" t="s">
        <v>33</v>
      </c>
      <c r="BG365" s="10" t="s">
        <v>33</v>
      </c>
      <c r="BH365" s="10" t="s">
        <v>33</v>
      </c>
      <c r="BI365" s="10" t="s">
        <v>33</v>
      </c>
      <c r="BJ365" s="10" t="s">
        <v>33</v>
      </c>
      <c r="BL365" s="10" t="s">
        <v>33</v>
      </c>
      <c r="BM365" s="10" t="s">
        <v>33</v>
      </c>
      <c r="BP365" s="10" t="s">
        <v>33</v>
      </c>
      <c r="BQ365" s="10">
        <v>0</v>
      </c>
      <c r="BR365" s="10" t="s">
        <v>153</v>
      </c>
      <c r="BS365" s="11">
        <v>30.457089709393074</v>
      </c>
      <c r="BT365" s="11">
        <v>446.26787915033356</v>
      </c>
      <c r="BU365" s="10">
        <v>365</v>
      </c>
    </row>
    <row r="366" spans="1:73" s="10" customFormat="1" x14ac:dyDescent="0.45">
      <c r="A366" s="10" t="s">
        <v>33</v>
      </c>
      <c r="D366" s="10" t="s">
        <v>33</v>
      </c>
      <c r="E366" s="10">
        <v>365</v>
      </c>
      <c r="F366" s="10">
        <v>375</v>
      </c>
      <c r="H366" s="10">
        <v>132</v>
      </c>
      <c r="J366" s="10" t="s">
        <v>33</v>
      </c>
      <c r="K366" s="10" t="s">
        <v>156</v>
      </c>
      <c r="L366" s="10" t="s">
        <v>33</v>
      </c>
      <c r="M366" s="10">
        <v>2.7386127875258306</v>
      </c>
      <c r="N366" s="10">
        <v>2.7386127875258306</v>
      </c>
      <c r="T366" s="10">
        <v>0</v>
      </c>
      <c r="W366" s="10">
        <v>0</v>
      </c>
      <c r="X366" s="10">
        <v>0</v>
      </c>
      <c r="Y366" s="10">
        <v>0</v>
      </c>
      <c r="AB366" s="10">
        <v>0</v>
      </c>
      <c r="AC366" s="10">
        <v>0</v>
      </c>
      <c r="AD366" s="10">
        <v>0</v>
      </c>
      <c r="AE366" s="10">
        <v>0</v>
      </c>
      <c r="AH366" s="10">
        <v>1</v>
      </c>
      <c r="AJ366" s="10">
        <v>1</v>
      </c>
      <c r="AK366" s="10">
        <v>2.7386127875258306</v>
      </c>
      <c r="AL366" s="10">
        <v>0</v>
      </c>
      <c r="AM366" s="10">
        <v>0</v>
      </c>
      <c r="AN366" s="10">
        <v>0</v>
      </c>
      <c r="AO366" s="10">
        <v>0</v>
      </c>
      <c r="AQ366" s="10">
        <v>9.6226394359887948</v>
      </c>
      <c r="AR366" s="10">
        <v>10.9579013423599</v>
      </c>
      <c r="AS366" s="10">
        <v>24.91072852454365</v>
      </c>
      <c r="AT366" s="10">
        <v>226.13202674573668</v>
      </c>
      <c r="AU366" s="10">
        <v>64.482511388284578</v>
      </c>
      <c r="AV366" s="10">
        <v>69.348480592250993</v>
      </c>
      <c r="AW366" s="10">
        <v>359.96301872627225</v>
      </c>
      <c r="AX366" s="10" t="s">
        <v>33</v>
      </c>
      <c r="AY366" s="10" t="s">
        <v>33</v>
      </c>
      <c r="AZ366" s="10" t="s">
        <v>33</v>
      </c>
      <c r="BA366" s="10" t="s">
        <v>33</v>
      </c>
      <c r="BB366" s="10">
        <v>365</v>
      </c>
      <c r="BC366" s="10">
        <v>375</v>
      </c>
      <c r="BE366" s="10" t="s">
        <v>153</v>
      </c>
      <c r="BF366" s="10" t="s">
        <v>156</v>
      </c>
      <c r="BG366" s="10">
        <v>8.9102266920586465E-5</v>
      </c>
      <c r="BH366" s="10">
        <v>8356.2505849512163</v>
      </c>
      <c r="BI366" s="10">
        <v>366</v>
      </c>
      <c r="BJ366" s="10" t="s">
        <v>33</v>
      </c>
      <c r="BL366" s="10" t="s">
        <v>33</v>
      </c>
      <c r="BM366" s="10" t="s">
        <v>33</v>
      </c>
      <c r="BP366" s="10" t="s">
        <v>33</v>
      </c>
      <c r="BQ366" s="10" t="s">
        <v>33</v>
      </c>
      <c r="BR366" s="10" t="s">
        <v>33</v>
      </c>
      <c r="BS366" s="11" t="s">
        <v>33</v>
      </c>
      <c r="BT366" s="11" t="s">
        <v>33</v>
      </c>
      <c r="BU366" s="10">
        <v>366</v>
      </c>
    </row>
    <row r="367" spans="1:73" s="10" customFormat="1" x14ac:dyDescent="0.45">
      <c r="A367" s="10" t="s">
        <v>33</v>
      </c>
      <c r="D367" s="10" t="s">
        <v>33</v>
      </c>
      <c r="E367" s="10">
        <v>365</v>
      </c>
      <c r="F367" s="10">
        <v>24</v>
      </c>
      <c r="H367" s="10">
        <v>11</v>
      </c>
      <c r="J367" s="10" t="s">
        <v>33</v>
      </c>
      <c r="K367" s="10" t="s">
        <v>42</v>
      </c>
      <c r="L367" s="10" t="s">
        <v>33</v>
      </c>
      <c r="M367" s="10">
        <v>7.0710678118654755</v>
      </c>
      <c r="N367" s="10">
        <v>7.0710678118654755</v>
      </c>
      <c r="T367" s="10">
        <v>0</v>
      </c>
      <c r="W367" s="10">
        <v>0</v>
      </c>
      <c r="X367" s="10">
        <v>0</v>
      </c>
      <c r="Y367" s="10">
        <v>0</v>
      </c>
      <c r="AB367" s="10">
        <v>0</v>
      </c>
      <c r="AC367" s="10">
        <v>0</v>
      </c>
      <c r="AD367" s="10">
        <v>0</v>
      </c>
      <c r="AE367" s="10">
        <v>0</v>
      </c>
      <c r="AH367" s="10">
        <v>1</v>
      </c>
      <c r="AJ367" s="10">
        <v>1</v>
      </c>
      <c r="AK367" s="10">
        <v>7.0710678118654755</v>
      </c>
      <c r="AL367" s="10">
        <v>0</v>
      </c>
      <c r="AM367" s="10">
        <v>0</v>
      </c>
      <c r="AN367" s="10">
        <v>0</v>
      </c>
      <c r="AO367" s="10">
        <v>0</v>
      </c>
      <c r="AQ367" s="10">
        <v>0</v>
      </c>
      <c r="AR367" s="10">
        <v>0</v>
      </c>
      <c r="AS367" s="10">
        <v>0</v>
      </c>
      <c r="AT367" s="10">
        <v>0</v>
      </c>
      <c r="AU367" s="10">
        <v>0</v>
      </c>
      <c r="AV367" s="10">
        <v>7.0710678118654755</v>
      </c>
      <c r="AW367" s="10">
        <v>7.0710678118654755</v>
      </c>
      <c r="AX367" s="10" t="s">
        <v>33</v>
      </c>
      <c r="AY367" s="10" t="s">
        <v>33</v>
      </c>
      <c r="AZ367" s="10" t="s">
        <v>33</v>
      </c>
      <c r="BA367" s="10" t="s">
        <v>33</v>
      </c>
      <c r="BB367" s="10">
        <v>365</v>
      </c>
      <c r="BC367" s="10">
        <v>24</v>
      </c>
      <c r="BE367" s="10" t="s">
        <v>153</v>
      </c>
      <c r="BF367" s="10" t="s">
        <v>2080</v>
      </c>
      <c r="BG367" s="10">
        <v>0</v>
      </c>
      <c r="BH367" s="10">
        <v>103.90572794605698</v>
      </c>
      <c r="BI367" s="10">
        <v>367</v>
      </c>
      <c r="BJ367" s="10" t="s">
        <v>33</v>
      </c>
      <c r="BL367" s="10" t="s">
        <v>33</v>
      </c>
      <c r="BM367" s="10" t="s">
        <v>33</v>
      </c>
      <c r="BP367" s="10" t="s">
        <v>33</v>
      </c>
      <c r="BQ367" s="10" t="s">
        <v>33</v>
      </c>
      <c r="BR367" s="10" t="s">
        <v>33</v>
      </c>
      <c r="BS367" s="11" t="s">
        <v>33</v>
      </c>
      <c r="BT367" s="11" t="s">
        <v>33</v>
      </c>
      <c r="BU367" s="10">
        <v>367</v>
      </c>
    </row>
    <row r="368" spans="1:73" s="10" customFormat="1" x14ac:dyDescent="0.45">
      <c r="A368" s="10" t="s">
        <v>33</v>
      </c>
      <c r="D368" s="10" t="s">
        <v>33</v>
      </c>
      <c r="E368" s="10">
        <v>365</v>
      </c>
      <c r="F368" s="10">
        <v>288</v>
      </c>
      <c r="H368" s="10">
        <v>109</v>
      </c>
      <c r="J368" s="10" t="s">
        <v>33</v>
      </c>
      <c r="K368" s="10" t="s">
        <v>134</v>
      </c>
      <c r="L368" s="10" t="s">
        <v>33</v>
      </c>
      <c r="M368" s="10">
        <v>1.5874507866387544</v>
      </c>
      <c r="N368" s="10">
        <v>1.5874507866387544</v>
      </c>
      <c r="T368" s="10">
        <v>0</v>
      </c>
      <c r="W368" s="10">
        <v>0</v>
      </c>
      <c r="X368" s="10">
        <v>0</v>
      </c>
      <c r="Y368" s="10">
        <v>0</v>
      </c>
      <c r="AB368" s="10">
        <v>0</v>
      </c>
      <c r="AC368" s="10">
        <v>0</v>
      </c>
      <c r="AD368" s="10">
        <v>0</v>
      </c>
      <c r="AE368" s="10">
        <v>0</v>
      </c>
      <c r="AH368" s="10">
        <v>1</v>
      </c>
      <c r="AJ368" s="10">
        <v>1</v>
      </c>
      <c r="AK368" s="10">
        <v>1.5874507866387544</v>
      </c>
      <c r="AL368" s="10">
        <v>0</v>
      </c>
      <c r="AM368" s="10">
        <v>0</v>
      </c>
      <c r="AN368" s="10">
        <v>0</v>
      </c>
      <c r="AO368" s="10">
        <v>0</v>
      </c>
      <c r="AQ368" s="10">
        <v>0</v>
      </c>
      <c r="AR368" s="10">
        <v>1.8446010578138159</v>
      </c>
      <c r="AS368" s="10">
        <v>1.8446010578138159</v>
      </c>
      <c r="AT368" s="10">
        <v>0</v>
      </c>
      <c r="AU368" s="10">
        <v>0</v>
      </c>
      <c r="AV368" s="10">
        <v>21.670783656791095</v>
      </c>
      <c r="AW368" s="10">
        <v>21.670783656791095</v>
      </c>
      <c r="AX368" s="10" t="s">
        <v>33</v>
      </c>
      <c r="AY368" s="10" t="s">
        <v>33</v>
      </c>
      <c r="AZ368" s="10" t="s">
        <v>33</v>
      </c>
      <c r="BA368" s="10" t="s">
        <v>33</v>
      </c>
      <c r="BB368" s="10">
        <v>365</v>
      </c>
      <c r="BC368" s="10">
        <v>288</v>
      </c>
      <c r="BE368" s="10" t="s">
        <v>153</v>
      </c>
      <c r="BF368" s="10" t="s">
        <v>2081</v>
      </c>
      <c r="BG368" s="10">
        <v>6.597885551736738E-6</v>
      </c>
      <c r="BH368" s="10">
        <v>723.80659672935269</v>
      </c>
      <c r="BI368" s="10">
        <v>368</v>
      </c>
      <c r="BJ368" s="10" t="s">
        <v>33</v>
      </c>
      <c r="BL368" s="10" t="s">
        <v>33</v>
      </c>
      <c r="BM368" s="10" t="s">
        <v>33</v>
      </c>
      <c r="BP368" s="10" t="s">
        <v>33</v>
      </c>
      <c r="BQ368" s="10" t="s">
        <v>33</v>
      </c>
      <c r="BR368" s="10" t="s">
        <v>33</v>
      </c>
      <c r="BS368" s="11" t="s">
        <v>33</v>
      </c>
      <c r="BT368" s="11" t="s">
        <v>33</v>
      </c>
      <c r="BU368" s="10">
        <v>368</v>
      </c>
    </row>
    <row r="369" spans="1:73" s="10" customFormat="1" x14ac:dyDescent="0.45">
      <c r="A369" s="10">
        <v>130</v>
      </c>
      <c r="D369" s="10">
        <v>370</v>
      </c>
      <c r="E369" s="10" t="s">
        <v>33</v>
      </c>
      <c r="F369" s="10">
        <v>357</v>
      </c>
      <c r="H369" s="10" t="s">
        <v>33</v>
      </c>
      <c r="J369" s="10" t="s">
        <v>154</v>
      </c>
      <c r="K369" s="10">
        <v>0</v>
      </c>
      <c r="L369" s="10">
        <v>1</v>
      </c>
      <c r="M369" s="10" t="s">
        <v>33</v>
      </c>
      <c r="N369" s="10">
        <v>1</v>
      </c>
      <c r="T369" s="10">
        <v>0</v>
      </c>
      <c r="W369" s="10">
        <v>0</v>
      </c>
      <c r="X369" s="10">
        <v>0</v>
      </c>
      <c r="Y369" s="10">
        <v>0</v>
      </c>
      <c r="AB369" s="10">
        <v>0</v>
      </c>
      <c r="AC369" s="10">
        <v>0</v>
      </c>
      <c r="AD369" s="12">
        <v>89.928275054743821</v>
      </c>
      <c r="AE369" s="12">
        <v>1178.6172987023897</v>
      </c>
      <c r="AH369" s="10">
        <v>1</v>
      </c>
      <c r="AJ369" s="10">
        <v>1</v>
      </c>
      <c r="AK369" s="10">
        <v>1</v>
      </c>
      <c r="AL369" s="10">
        <v>0</v>
      </c>
      <c r="AM369" s="10">
        <v>0</v>
      </c>
      <c r="AN369" s="10">
        <v>0</v>
      </c>
      <c r="AO369" s="10">
        <v>49.716643527434989</v>
      </c>
      <c r="AQ369" s="10">
        <v>0</v>
      </c>
      <c r="AR369" s="10">
        <v>89.928275054743821</v>
      </c>
      <c r="AS369" s="10">
        <v>89.928275054743821</v>
      </c>
      <c r="AT369" s="10">
        <v>0</v>
      </c>
      <c r="AU369" s="10">
        <v>0</v>
      </c>
      <c r="AV369" s="10">
        <v>1178.6172987023897</v>
      </c>
      <c r="AW369" s="10">
        <v>1178.6172987023897</v>
      </c>
      <c r="AX369" s="10">
        <v>1.5488271772538083E-7</v>
      </c>
      <c r="AY369" s="10">
        <v>49.716643527434989</v>
      </c>
      <c r="AZ369" s="10" t="s">
        <v>33</v>
      </c>
      <c r="BA369" s="10">
        <v>370</v>
      </c>
      <c r="BB369" s="10" t="s">
        <v>33</v>
      </c>
      <c r="BC369" s="10">
        <v>357</v>
      </c>
      <c r="BE369" s="10" t="s">
        <v>33</v>
      </c>
      <c r="BF369" s="10" t="s">
        <v>33</v>
      </c>
      <c r="BG369" s="10" t="s">
        <v>33</v>
      </c>
      <c r="BH369" s="10" t="s">
        <v>33</v>
      </c>
      <c r="BI369" s="10" t="s">
        <v>33</v>
      </c>
      <c r="BJ369" s="10" t="s">
        <v>33</v>
      </c>
      <c r="BL369" s="10" t="s">
        <v>33</v>
      </c>
      <c r="BM369" s="10" t="s">
        <v>33</v>
      </c>
      <c r="BP369" s="10" t="s">
        <v>34</v>
      </c>
      <c r="BQ369" s="10">
        <v>0</v>
      </c>
      <c r="BR369" s="10" t="s">
        <v>154</v>
      </c>
      <c r="BS369" s="11">
        <v>89.928275054743821</v>
      </c>
      <c r="BT369" s="11">
        <v>1178.6172987023897</v>
      </c>
      <c r="BU369" s="10">
        <v>369</v>
      </c>
    </row>
    <row r="370" spans="1:73" s="10" customFormat="1" x14ac:dyDescent="0.45">
      <c r="A370" s="10">
        <v>131</v>
      </c>
      <c r="D370" s="10">
        <v>375</v>
      </c>
      <c r="E370" s="10" t="s">
        <v>33</v>
      </c>
      <c r="F370" s="10">
        <v>362</v>
      </c>
      <c r="H370" s="10" t="s">
        <v>33</v>
      </c>
      <c r="J370" s="10" t="s">
        <v>155</v>
      </c>
      <c r="K370" s="10">
        <v>0</v>
      </c>
      <c r="L370" s="10">
        <v>1</v>
      </c>
      <c r="M370" s="10" t="s">
        <v>33</v>
      </c>
      <c r="N370" s="10">
        <v>1</v>
      </c>
      <c r="T370" s="10">
        <v>2.4494897427831779</v>
      </c>
      <c r="W370" s="10">
        <v>12.700604316330779</v>
      </c>
      <c r="X370" s="10" t="s">
        <v>35</v>
      </c>
      <c r="Y370" s="10">
        <v>1.2247448713915889</v>
      </c>
      <c r="AB370" s="10">
        <v>146.94488966956285</v>
      </c>
      <c r="AC370" s="10">
        <v>0</v>
      </c>
      <c r="AD370" s="10">
        <v>0</v>
      </c>
      <c r="AE370" s="10">
        <v>0</v>
      </c>
      <c r="AH370" s="10">
        <v>1</v>
      </c>
      <c r="AJ370" s="10">
        <v>1</v>
      </c>
      <c r="AK370" s="10">
        <v>1</v>
      </c>
      <c r="AL370" s="10">
        <v>2.4494897427831779</v>
      </c>
      <c r="AM370" s="10">
        <v>12.700604316330779</v>
      </c>
      <c r="AN370" s="10">
        <v>0</v>
      </c>
      <c r="AO370" s="10">
        <v>0</v>
      </c>
      <c r="AQ370" s="10">
        <v>3.0819452748168539</v>
      </c>
      <c r="AR370" s="10">
        <v>53.12135384553082</v>
      </c>
      <c r="AS370" s="10">
        <v>57.590174494015258</v>
      </c>
      <c r="AT370" s="10">
        <v>72.42571395819607</v>
      </c>
      <c r="AU370" s="10">
        <v>151.10527570934329</v>
      </c>
      <c r="AV370" s="10">
        <v>879.75136388640931</v>
      </c>
      <c r="AW370" s="10">
        <v>1103.2823535539487</v>
      </c>
      <c r="AX370" s="10">
        <v>1.4614178688862403E-6</v>
      </c>
      <c r="AY370" s="10">
        <v>41.475367983012603</v>
      </c>
      <c r="AZ370" s="10" t="s">
        <v>33</v>
      </c>
      <c r="BA370" s="10">
        <v>375</v>
      </c>
      <c r="BB370" s="10" t="s">
        <v>33</v>
      </c>
      <c r="BC370" s="10">
        <v>362</v>
      </c>
      <c r="BE370" s="10" t="s">
        <v>33</v>
      </c>
      <c r="BF370" s="10" t="s">
        <v>33</v>
      </c>
      <c r="BG370" s="10" t="s">
        <v>33</v>
      </c>
      <c r="BH370" s="10" t="s">
        <v>33</v>
      </c>
      <c r="BI370" s="10" t="s">
        <v>33</v>
      </c>
      <c r="BJ370" s="10" t="s">
        <v>33</v>
      </c>
      <c r="BL370" s="10" t="s">
        <v>33</v>
      </c>
      <c r="BM370" s="10" t="s">
        <v>33</v>
      </c>
      <c r="BP370" s="10" t="s">
        <v>33</v>
      </c>
      <c r="BQ370" s="10">
        <v>0</v>
      </c>
      <c r="BR370" s="10" t="s">
        <v>155</v>
      </c>
      <c r="BS370" s="11">
        <v>57.590174494015258</v>
      </c>
      <c r="BT370" s="11">
        <v>1103.2823535539487</v>
      </c>
      <c r="BU370" s="10">
        <v>370</v>
      </c>
    </row>
    <row r="371" spans="1:73" s="10" customFormat="1" x14ac:dyDescent="0.45">
      <c r="A371" s="10" t="s">
        <v>33</v>
      </c>
      <c r="D371" s="10" t="s">
        <v>33</v>
      </c>
      <c r="E371" s="10">
        <v>370</v>
      </c>
      <c r="F371" s="10">
        <v>65</v>
      </c>
      <c r="H371" s="10">
        <v>29</v>
      </c>
      <c r="J371" s="10" t="s">
        <v>33</v>
      </c>
      <c r="K371" s="10" t="s">
        <v>59</v>
      </c>
      <c r="L371" s="10" t="s">
        <v>33</v>
      </c>
      <c r="M371" s="10">
        <v>0.59160797830996159</v>
      </c>
      <c r="N371" s="10">
        <v>0.59160797830996159</v>
      </c>
      <c r="T371" s="10">
        <v>0</v>
      </c>
      <c r="W371" s="10">
        <v>0</v>
      </c>
      <c r="X371" s="10">
        <v>0</v>
      </c>
      <c r="Y371" s="10">
        <v>0</v>
      </c>
      <c r="AB371" s="10">
        <v>0</v>
      </c>
      <c r="AC371" s="10">
        <v>0</v>
      </c>
      <c r="AD371" s="10">
        <v>0</v>
      </c>
      <c r="AE371" s="10">
        <v>0</v>
      </c>
      <c r="AH371" s="10">
        <v>1</v>
      </c>
      <c r="AJ371" s="10">
        <v>1</v>
      </c>
      <c r="AK371" s="10">
        <v>0.59160797830996159</v>
      </c>
      <c r="AL371" s="10">
        <v>0</v>
      </c>
      <c r="AM371" s="10">
        <v>0</v>
      </c>
      <c r="AN371" s="10">
        <v>0</v>
      </c>
      <c r="AO371" s="10">
        <v>0</v>
      </c>
      <c r="AQ371" s="10">
        <v>0</v>
      </c>
      <c r="AR371" s="10">
        <v>29.65274372623535</v>
      </c>
      <c r="AS371" s="10">
        <v>29.65274372623535</v>
      </c>
      <c r="AT371" s="10">
        <v>0</v>
      </c>
      <c r="AU371" s="10">
        <v>0</v>
      </c>
      <c r="AV371" s="10">
        <v>513.51782381640953</v>
      </c>
      <c r="AW371" s="10">
        <v>513.51782381640953</v>
      </c>
      <c r="AX371" s="10" t="s">
        <v>33</v>
      </c>
      <c r="AY371" s="10" t="s">
        <v>33</v>
      </c>
      <c r="AZ371" s="10" t="s">
        <v>33</v>
      </c>
      <c r="BA371" s="10" t="s">
        <v>33</v>
      </c>
      <c r="BB371" s="10">
        <v>370</v>
      </c>
      <c r="BC371" s="10">
        <v>65</v>
      </c>
      <c r="BE371" s="10" t="s">
        <v>155</v>
      </c>
      <c r="BF371" s="10" t="s">
        <v>2082</v>
      </c>
      <c r="BG371" s="10">
        <v>4.3335049543024696E-5</v>
      </c>
      <c r="BH371" s="10">
        <v>14238.84940549428</v>
      </c>
      <c r="BI371" s="10">
        <v>371</v>
      </c>
      <c r="BJ371" s="10" t="s">
        <v>33</v>
      </c>
      <c r="BL371" s="10" t="s">
        <v>33</v>
      </c>
      <c r="BM371" s="10" t="s">
        <v>33</v>
      </c>
      <c r="BP371" s="10" t="s">
        <v>33</v>
      </c>
      <c r="BQ371" s="10" t="s">
        <v>33</v>
      </c>
      <c r="BR371" s="10" t="s">
        <v>33</v>
      </c>
      <c r="BS371" s="11" t="s">
        <v>33</v>
      </c>
      <c r="BT371" s="11" t="s">
        <v>33</v>
      </c>
      <c r="BU371" s="10">
        <v>371</v>
      </c>
    </row>
    <row r="372" spans="1:73" s="10" customFormat="1" x14ac:dyDescent="0.45">
      <c r="A372" s="10" t="s">
        <v>33</v>
      </c>
      <c r="D372" s="10" t="s">
        <v>33</v>
      </c>
      <c r="E372" s="10">
        <v>370</v>
      </c>
      <c r="F372" s="10">
        <v>378</v>
      </c>
      <c r="H372" s="10">
        <v>133</v>
      </c>
      <c r="J372" s="10" t="s">
        <v>33</v>
      </c>
      <c r="K372" s="10" t="s">
        <v>157</v>
      </c>
      <c r="L372" s="10" t="s">
        <v>33</v>
      </c>
      <c r="M372" s="10">
        <v>7.7459666924148352E-2</v>
      </c>
      <c r="N372" s="10">
        <v>7.7459666924148352E-2</v>
      </c>
      <c r="T372" s="10">
        <v>0</v>
      </c>
      <c r="W372" s="10">
        <v>0</v>
      </c>
      <c r="X372" s="10">
        <v>0</v>
      </c>
      <c r="Y372" s="10">
        <v>0</v>
      </c>
      <c r="AB372" s="10">
        <v>0</v>
      </c>
      <c r="AC372" s="10">
        <v>0</v>
      </c>
      <c r="AD372" s="10">
        <v>0</v>
      </c>
      <c r="AE372" s="10">
        <v>0</v>
      </c>
      <c r="AH372" s="10">
        <v>1</v>
      </c>
      <c r="AJ372" s="10">
        <v>1</v>
      </c>
      <c r="AK372" s="10">
        <v>7.7459666924148352E-2</v>
      </c>
      <c r="AL372" s="10">
        <v>0</v>
      </c>
      <c r="AM372" s="10">
        <v>0</v>
      </c>
      <c r="AN372" s="10">
        <v>0</v>
      </c>
      <c r="AO372" s="10">
        <v>0</v>
      </c>
      <c r="AQ372" s="10">
        <v>0</v>
      </c>
      <c r="AR372" s="10">
        <v>0.44678735881848769</v>
      </c>
      <c r="AS372" s="10">
        <v>0.44678735881848769</v>
      </c>
      <c r="AT372" s="10">
        <v>0</v>
      </c>
      <c r="AU372" s="10">
        <v>0</v>
      </c>
      <c r="AV372" s="10">
        <v>248.66489574324726</v>
      </c>
      <c r="AW372" s="10">
        <v>248.66489574324726</v>
      </c>
      <c r="AX372" s="10" t="s">
        <v>33</v>
      </c>
      <c r="AY372" s="10" t="s">
        <v>33</v>
      </c>
      <c r="AZ372" s="10" t="s">
        <v>33</v>
      </c>
      <c r="BA372" s="10" t="s">
        <v>33</v>
      </c>
      <c r="BB372" s="10">
        <v>370</v>
      </c>
      <c r="BC372" s="10">
        <v>378</v>
      </c>
      <c r="BE372" s="10" t="s">
        <v>155</v>
      </c>
      <c r="BF372" s="10" t="s">
        <v>2083</v>
      </c>
      <c r="BG372" s="10">
        <v>6.5294302976982626E-7</v>
      </c>
      <c r="BH372" s="10">
        <v>37574.577630518485</v>
      </c>
      <c r="BI372" s="10">
        <v>372</v>
      </c>
      <c r="BJ372" s="10" t="s">
        <v>33</v>
      </c>
      <c r="BL372" s="10" t="s">
        <v>33</v>
      </c>
      <c r="BM372" s="10" t="s">
        <v>33</v>
      </c>
      <c r="BP372" s="10" t="s">
        <v>33</v>
      </c>
      <c r="BQ372" s="10" t="s">
        <v>33</v>
      </c>
      <c r="BR372" s="10" t="s">
        <v>33</v>
      </c>
      <c r="BS372" s="11" t="s">
        <v>33</v>
      </c>
      <c r="BT372" s="11" t="s">
        <v>33</v>
      </c>
      <c r="BU372" s="10">
        <v>372</v>
      </c>
    </row>
    <row r="373" spans="1:73" s="10" customFormat="1" x14ac:dyDescent="0.45">
      <c r="A373" s="10" t="s">
        <v>33</v>
      </c>
      <c r="D373" s="10" t="s">
        <v>33</v>
      </c>
      <c r="E373" s="10">
        <v>370</v>
      </c>
      <c r="F373" s="10">
        <v>379</v>
      </c>
      <c r="H373" s="10">
        <v>134</v>
      </c>
      <c r="J373" s="10" t="s">
        <v>33</v>
      </c>
      <c r="K373" s="10" t="s">
        <v>158</v>
      </c>
      <c r="L373" s="10" t="s">
        <v>33</v>
      </c>
      <c r="M373" s="10">
        <v>0.89442719099991586</v>
      </c>
      <c r="N373" s="10">
        <v>0.89442719099991586</v>
      </c>
      <c r="T373" s="10">
        <v>0</v>
      </c>
      <c r="W373" s="10">
        <v>0</v>
      </c>
      <c r="X373" s="10">
        <v>0</v>
      </c>
      <c r="Y373" s="10">
        <v>0</v>
      </c>
      <c r="AB373" s="10">
        <v>0</v>
      </c>
      <c r="AC373" s="10">
        <v>0</v>
      </c>
      <c r="AD373" s="10">
        <v>0</v>
      </c>
      <c r="AE373" s="10">
        <v>0</v>
      </c>
      <c r="AH373" s="10">
        <v>1</v>
      </c>
      <c r="AJ373" s="10">
        <v>1</v>
      </c>
      <c r="AK373" s="10">
        <v>0.89442719099991586</v>
      </c>
      <c r="AL373" s="10">
        <v>0</v>
      </c>
      <c r="AM373" s="10">
        <v>0</v>
      </c>
      <c r="AN373" s="10">
        <v>0</v>
      </c>
      <c r="AO373" s="10">
        <v>0</v>
      </c>
      <c r="AQ373" s="10">
        <v>0.63245553203367588</v>
      </c>
      <c r="AR373" s="10">
        <v>10.083306970319489</v>
      </c>
      <c r="AS373" s="10">
        <v>11.000367491768319</v>
      </c>
      <c r="AT373" s="10">
        <v>14.862705002791383</v>
      </c>
      <c r="AU373" s="10">
        <v>4.1603860397804437</v>
      </c>
      <c r="AV373" s="10">
        <v>114.56684454728672</v>
      </c>
      <c r="AW373" s="10">
        <v>133.58993558985856</v>
      </c>
      <c r="AX373" s="10" t="s">
        <v>33</v>
      </c>
      <c r="AY373" s="10" t="s">
        <v>33</v>
      </c>
      <c r="AZ373" s="10" t="s">
        <v>33</v>
      </c>
      <c r="BA373" s="10" t="s">
        <v>33</v>
      </c>
      <c r="BB373" s="10">
        <v>370</v>
      </c>
      <c r="BC373" s="10">
        <v>379</v>
      </c>
      <c r="BE373" s="10" t="s">
        <v>155</v>
      </c>
      <c r="BF373" s="10" t="s">
        <v>2084</v>
      </c>
      <c r="BG373" s="10">
        <v>1.6076133616785533E-5</v>
      </c>
      <c r="BH373" s="10">
        <v>13382.35507973763</v>
      </c>
      <c r="BI373" s="10">
        <v>373</v>
      </c>
      <c r="BJ373" s="10" t="s">
        <v>33</v>
      </c>
      <c r="BL373" s="10" t="s">
        <v>33</v>
      </c>
      <c r="BM373" s="10" t="s">
        <v>33</v>
      </c>
      <c r="BP373" s="10" t="s">
        <v>33</v>
      </c>
      <c r="BQ373" s="10" t="s">
        <v>33</v>
      </c>
      <c r="BR373" s="10" t="s">
        <v>33</v>
      </c>
      <c r="BS373" s="11" t="s">
        <v>33</v>
      </c>
      <c r="BT373" s="11" t="s">
        <v>33</v>
      </c>
      <c r="BU373" s="10">
        <v>373</v>
      </c>
    </row>
    <row r="374" spans="1:73" s="10" customFormat="1" x14ac:dyDescent="0.45">
      <c r="A374" s="10" t="s">
        <v>33</v>
      </c>
      <c r="D374" s="10" t="s">
        <v>33</v>
      </c>
      <c r="E374" s="10">
        <v>370</v>
      </c>
      <c r="F374" s="10">
        <v>104</v>
      </c>
      <c r="H374" s="10">
        <v>46</v>
      </c>
      <c r="J374" s="10" t="s">
        <v>33</v>
      </c>
      <c r="K374" s="10" t="s">
        <v>76</v>
      </c>
      <c r="L374" s="10" t="s">
        <v>33</v>
      </c>
      <c r="M374" s="10">
        <v>0.14142135623730953</v>
      </c>
      <c r="N374" s="10">
        <v>0.14142135623730953</v>
      </c>
      <c r="T374" s="10">
        <v>0</v>
      </c>
      <c r="W374" s="10">
        <v>0</v>
      </c>
      <c r="X374" s="10">
        <v>0</v>
      </c>
      <c r="Y374" s="10">
        <v>0</v>
      </c>
      <c r="AB374" s="10">
        <v>0</v>
      </c>
      <c r="AC374" s="10">
        <v>0</v>
      </c>
      <c r="AD374" s="10">
        <v>0</v>
      </c>
      <c r="AE374" s="10">
        <v>0</v>
      </c>
      <c r="AH374" s="10">
        <v>1</v>
      </c>
      <c r="AJ374" s="10">
        <v>1</v>
      </c>
      <c r="AK374" s="10">
        <v>0.14142135623730953</v>
      </c>
      <c r="AL374" s="10">
        <v>0</v>
      </c>
      <c r="AM374" s="10">
        <v>0</v>
      </c>
      <c r="AN374" s="10">
        <v>0</v>
      </c>
      <c r="AO374" s="10">
        <v>0</v>
      </c>
      <c r="AQ374" s="10">
        <v>0</v>
      </c>
      <c r="AR374" s="10">
        <v>0.23791147382671438</v>
      </c>
      <c r="AS374" s="10">
        <v>0.23791147382671438</v>
      </c>
      <c r="AT374" s="10">
        <v>0</v>
      </c>
      <c r="AU374" s="10">
        <v>0</v>
      </c>
      <c r="AV374" s="10">
        <v>3.0017997794658551</v>
      </c>
      <c r="AW374" s="10">
        <v>3.0017997794658551</v>
      </c>
      <c r="AX374" s="10" t="s">
        <v>33</v>
      </c>
      <c r="AY374" s="10" t="s">
        <v>33</v>
      </c>
      <c r="AZ374" s="10" t="s">
        <v>33</v>
      </c>
      <c r="BA374" s="10" t="s">
        <v>33</v>
      </c>
      <c r="BB374" s="10">
        <v>370</v>
      </c>
      <c r="BC374" s="10">
        <v>104</v>
      </c>
      <c r="BE374" s="10" t="s">
        <v>155</v>
      </c>
      <c r="BF374" s="10" t="s">
        <v>2085</v>
      </c>
      <c r="BG374" s="10">
        <v>3.4768807906342146E-7</v>
      </c>
      <c r="BH374" s="10">
        <v>225.36288436616275</v>
      </c>
      <c r="BI374" s="10">
        <v>374</v>
      </c>
      <c r="BJ374" s="10" t="s">
        <v>33</v>
      </c>
      <c r="BL374" s="10" t="s">
        <v>33</v>
      </c>
      <c r="BM374" s="10" t="s">
        <v>33</v>
      </c>
      <c r="BP374" s="10" t="s">
        <v>33</v>
      </c>
      <c r="BQ374" s="10" t="s">
        <v>33</v>
      </c>
      <c r="BR374" s="10" t="s">
        <v>33</v>
      </c>
      <c r="BS374" s="11" t="s">
        <v>33</v>
      </c>
      <c r="BT374" s="11" t="s">
        <v>33</v>
      </c>
      <c r="BU374" s="10">
        <v>374</v>
      </c>
    </row>
    <row r="375" spans="1:73" s="10" customFormat="1" x14ac:dyDescent="0.45">
      <c r="A375" s="10">
        <v>132</v>
      </c>
      <c r="D375" s="10">
        <v>378</v>
      </c>
      <c r="E375" s="10" t="s">
        <v>33</v>
      </c>
      <c r="F375" s="10">
        <v>366</v>
      </c>
      <c r="H375" s="10" t="s">
        <v>33</v>
      </c>
      <c r="J375" s="10" t="s">
        <v>156</v>
      </c>
      <c r="K375" s="10">
        <v>0</v>
      </c>
      <c r="L375" s="10">
        <v>1</v>
      </c>
      <c r="M375" s="10" t="s">
        <v>33</v>
      </c>
      <c r="N375" s="10">
        <v>1</v>
      </c>
      <c r="T375" s="10">
        <v>3.2403703492039302</v>
      </c>
      <c r="W375" s="10">
        <v>0</v>
      </c>
      <c r="X375" s="10">
        <v>0</v>
      </c>
      <c r="Y375" s="10">
        <v>0</v>
      </c>
      <c r="AB375" s="10">
        <v>0</v>
      </c>
      <c r="AC375" s="10">
        <v>1.25</v>
      </c>
      <c r="AD375" s="10">
        <v>0</v>
      </c>
      <c r="AE375" s="10">
        <v>0</v>
      </c>
      <c r="AH375" s="10">
        <v>1</v>
      </c>
      <c r="AJ375" s="10">
        <v>1</v>
      </c>
      <c r="AK375" s="10">
        <v>1</v>
      </c>
      <c r="AL375" s="10">
        <v>3.2403703492039302</v>
      </c>
      <c r="AM375" s="10">
        <v>0</v>
      </c>
      <c r="AN375" s="10">
        <v>1.25</v>
      </c>
      <c r="AO375" s="10">
        <v>0</v>
      </c>
      <c r="AQ375" s="10">
        <v>3.5136911212199009</v>
      </c>
      <c r="AR375" s="10">
        <v>4.0012598320844379</v>
      </c>
      <c r="AS375" s="10">
        <v>9.0961119578532941</v>
      </c>
      <c r="AT375" s="10">
        <v>82.571741348667672</v>
      </c>
      <c r="AU375" s="10">
        <v>23.545684034631485</v>
      </c>
      <c r="AV375" s="10">
        <v>25.322484766056728</v>
      </c>
      <c r="AW375" s="10">
        <v>131.43991014935588</v>
      </c>
      <c r="AX375" s="10">
        <v>9.7956431641827365E-6</v>
      </c>
      <c r="AY375" s="10">
        <v>18.297125394688884</v>
      </c>
      <c r="AZ375" s="10" t="s">
        <v>33</v>
      </c>
      <c r="BA375" s="10">
        <v>378</v>
      </c>
      <c r="BB375" s="10" t="s">
        <v>33</v>
      </c>
      <c r="BC375" s="10">
        <v>366</v>
      </c>
      <c r="BE375" s="10" t="s">
        <v>33</v>
      </c>
      <c r="BF375" s="10" t="s">
        <v>33</v>
      </c>
      <c r="BG375" s="10" t="s">
        <v>33</v>
      </c>
      <c r="BH375" s="10" t="s">
        <v>33</v>
      </c>
      <c r="BI375" s="10" t="s">
        <v>33</v>
      </c>
      <c r="BJ375" s="10" t="s">
        <v>33</v>
      </c>
      <c r="BL375" s="10" t="s">
        <v>33</v>
      </c>
      <c r="BM375" s="10" t="s">
        <v>33</v>
      </c>
      <c r="BP375" s="10" t="s">
        <v>33</v>
      </c>
      <c r="BQ375" s="10">
        <v>0</v>
      </c>
      <c r="BR375" s="10" t="s">
        <v>156</v>
      </c>
      <c r="BS375" s="11">
        <v>9.0961119578532941</v>
      </c>
      <c r="BT375" s="11">
        <v>131.43991014935588</v>
      </c>
      <c r="BU375" s="10">
        <v>375</v>
      </c>
    </row>
    <row r="376" spans="1:73" s="10" customFormat="1" x14ac:dyDescent="0.45">
      <c r="A376" s="10" t="s">
        <v>33</v>
      </c>
      <c r="D376" s="10" t="s">
        <v>33</v>
      </c>
      <c r="E376" s="10">
        <v>375</v>
      </c>
      <c r="F376" s="10">
        <v>186</v>
      </c>
      <c r="H376" s="10">
        <v>75</v>
      </c>
      <c r="J376" s="10" t="s">
        <v>33</v>
      </c>
      <c r="K376" s="10" t="s">
        <v>99</v>
      </c>
      <c r="L376" s="10" t="s">
        <v>33</v>
      </c>
      <c r="M376" s="10">
        <v>0.63245553203367588</v>
      </c>
      <c r="N376" s="10">
        <v>0.63245553203367588</v>
      </c>
      <c r="T376" s="10">
        <v>0</v>
      </c>
      <c r="W376" s="10">
        <v>0</v>
      </c>
      <c r="X376" s="10">
        <v>0</v>
      </c>
      <c r="Y376" s="10">
        <v>0</v>
      </c>
      <c r="AB376" s="10">
        <v>0</v>
      </c>
      <c r="AC376" s="10">
        <v>0</v>
      </c>
      <c r="AD376" s="10">
        <v>0</v>
      </c>
      <c r="AE376" s="10">
        <v>0</v>
      </c>
      <c r="AH376" s="10">
        <v>1</v>
      </c>
      <c r="AJ376" s="10">
        <v>1</v>
      </c>
      <c r="AK376" s="10">
        <v>0.63245553203367588</v>
      </c>
      <c r="AL376" s="10">
        <v>0</v>
      </c>
      <c r="AM376" s="10">
        <v>0</v>
      </c>
      <c r="AN376" s="10">
        <v>0</v>
      </c>
      <c r="AO376" s="10">
        <v>0</v>
      </c>
      <c r="AQ376" s="10">
        <v>5.4772255750516613E-2</v>
      </c>
      <c r="AR376" s="10">
        <v>1.3641480435385842</v>
      </c>
      <c r="AS376" s="10">
        <v>1.4435678143768333</v>
      </c>
      <c r="AT376" s="10">
        <v>1.2871480101371404</v>
      </c>
      <c r="AU376" s="10">
        <v>5.3656687188084966</v>
      </c>
      <c r="AV376" s="10">
        <v>8.0969484182121434</v>
      </c>
      <c r="AW376" s="10">
        <v>14.749765147157781</v>
      </c>
      <c r="AX376" s="10" t="s">
        <v>33</v>
      </c>
      <c r="AY376" s="10" t="s">
        <v>33</v>
      </c>
      <c r="AZ376" s="10" t="s">
        <v>33</v>
      </c>
      <c r="BA376" s="10" t="s">
        <v>33</v>
      </c>
      <c r="BB376" s="10">
        <v>375</v>
      </c>
      <c r="BC376" s="10">
        <v>186</v>
      </c>
      <c r="BE376" s="10" t="s">
        <v>156</v>
      </c>
      <c r="BF376" s="10" t="s">
        <v>2086</v>
      </c>
      <c r="BG376" s="10">
        <v>1.414067519293464E-5</v>
      </c>
      <c r="BH376" s="10">
        <v>83.557967189578903</v>
      </c>
      <c r="BI376" s="10">
        <v>376</v>
      </c>
      <c r="BJ376" s="10" t="s">
        <v>33</v>
      </c>
      <c r="BL376" s="10" t="s">
        <v>33</v>
      </c>
      <c r="BM376" s="10" t="s">
        <v>33</v>
      </c>
      <c r="BP376" s="10" t="s">
        <v>33</v>
      </c>
      <c r="BQ376" s="10" t="s">
        <v>33</v>
      </c>
      <c r="BR376" s="10" t="s">
        <v>33</v>
      </c>
      <c r="BS376" s="11" t="s">
        <v>33</v>
      </c>
      <c r="BT376" s="11" t="s">
        <v>33</v>
      </c>
      <c r="BU376" s="10">
        <v>376</v>
      </c>
    </row>
    <row r="377" spans="1:73" s="10" customFormat="1" x14ac:dyDescent="0.45">
      <c r="A377" s="10" t="s">
        <v>33</v>
      </c>
      <c r="D377" s="10" t="s">
        <v>33</v>
      </c>
      <c r="E377" s="10">
        <v>375</v>
      </c>
      <c r="F377" s="10">
        <v>170</v>
      </c>
      <c r="H377" s="10">
        <v>70</v>
      </c>
      <c r="J377" s="10" t="s">
        <v>33</v>
      </c>
      <c r="K377" s="10" t="s">
        <v>102</v>
      </c>
      <c r="L377" s="10" t="s">
        <v>33</v>
      </c>
      <c r="M377" s="10">
        <v>1.2649110640673518</v>
      </c>
      <c r="N377" s="10">
        <v>1.2649110640673518</v>
      </c>
      <c r="T377" s="10">
        <v>0</v>
      </c>
      <c r="W377" s="10">
        <v>0</v>
      </c>
      <c r="X377" s="10">
        <v>0</v>
      </c>
      <c r="Y377" s="10">
        <v>0</v>
      </c>
      <c r="AB377" s="10">
        <v>0</v>
      </c>
      <c r="AC377" s="10">
        <v>0</v>
      </c>
      <c r="AD377" s="10">
        <v>0</v>
      </c>
      <c r="AE377" s="10">
        <v>0</v>
      </c>
      <c r="AH377" s="10">
        <v>1</v>
      </c>
      <c r="AJ377" s="10">
        <v>1</v>
      </c>
      <c r="AK377" s="10">
        <v>1.2649110640673518</v>
      </c>
      <c r="AL377" s="10">
        <v>0</v>
      </c>
      <c r="AM377" s="10">
        <v>0</v>
      </c>
      <c r="AN377" s="10">
        <v>0</v>
      </c>
      <c r="AO377" s="10">
        <v>0</v>
      </c>
      <c r="AQ377" s="10">
        <v>0.21854851626545405</v>
      </c>
      <c r="AR377" s="10">
        <v>1.3871117885458539</v>
      </c>
      <c r="AS377" s="10">
        <v>1.7040071371307624</v>
      </c>
      <c r="AT377" s="10">
        <v>5.1358901322381705</v>
      </c>
      <c r="AU377" s="10">
        <v>18.180015315822988</v>
      </c>
      <c r="AV377" s="10">
        <v>17.225536347844585</v>
      </c>
      <c r="AW377" s="10">
        <v>40.54144179590574</v>
      </c>
      <c r="AX377" s="10" t="s">
        <v>33</v>
      </c>
      <c r="AY377" s="10" t="s">
        <v>33</v>
      </c>
      <c r="AZ377" s="10" t="s">
        <v>33</v>
      </c>
      <c r="BA377" s="10" t="s">
        <v>33</v>
      </c>
      <c r="BB377" s="10">
        <v>375</v>
      </c>
      <c r="BC377" s="10">
        <v>170</v>
      </c>
      <c r="BE377" s="10" t="s">
        <v>156</v>
      </c>
      <c r="BF377" s="10" t="s">
        <v>2087</v>
      </c>
      <c r="BG377" s="10">
        <v>1.6691845864553547E-5</v>
      </c>
      <c r="BH377" s="10">
        <v>479.1009462977064</v>
      </c>
      <c r="BI377" s="10">
        <v>377</v>
      </c>
      <c r="BJ377" s="10" t="s">
        <v>33</v>
      </c>
      <c r="BL377" s="10" t="s">
        <v>33</v>
      </c>
      <c r="BM377" s="10" t="s">
        <v>33</v>
      </c>
      <c r="BP377" s="10" t="s">
        <v>33</v>
      </c>
      <c r="BQ377" s="10" t="s">
        <v>33</v>
      </c>
      <c r="BR377" s="10" t="s">
        <v>33</v>
      </c>
      <c r="BS377" s="11" t="s">
        <v>33</v>
      </c>
      <c r="BT377" s="11" t="s">
        <v>33</v>
      </c>
      <c r="BU377" s="10">
        <v>377</v>
      </c>
    </row>
    <row r="378" spans="1:73" s="10" customFormat="1" x14ac:dyDescent="0.45">
      <c r="A378" s="10">
        <v>133</v>
      </c>
      <c r="D378" s="10">
        <v>379</v>
      </c>
      <c r="E378" s="10" t="s">
        <v>33</v>
      </c>
      <c r="F378" s="10">
        <v>372</v>
      </c>
      <c r="H378" s="10" t="s">
        <v>33</v>
      </c>
      <c r="J378" s="10" t="s">
        <v>157</v>
      </c>
      <c r="K378" s="10">
        <v>0</v>
      </c>
      <c r="L378" s="10">
        <v>1</v>
      </c>
      <c r="M378" s="10" t="s">
        <v>33</v>
      </c>
      <c r="N378" s="10">
        <v>1</v>
      </c>
      <c r="T378" s="10">
        <v>0</v>
      </c>
      <c r="W378" s="10">
        <v>0</v>
      </c>
      <c r="X378" s="10">
        <v>0</v>
      </c>
      <c r="Y378" s="10">
        <v>0</v>
      </c>
      <c r="AB378" s="10">
        <v>0</v>
      </c>
      <c r="AC378" s="10">
        <v>0</v>
      </c>
      <c r="AD378" s="10">
        <v>5.7679999999999998</v>
      </c>
      <c r="AE378" s="10">
        <v>3210.25</v>
      </c>
      <c r="AH378" s="10">
        <v>1</v>
      </c>
      <c r="AJ378" s="10">
        <v>1</v>
      </c>
      <c r="AK378" s="10">
        <v>1</v>
      </c>
      <c r="AL378" s="10">
        <v>0</v>
      </c>
      <c r="AM378" s="10">
        <v>0</v>
      </c>
      <c r="AN378" s="10">
        <v>0</v>
      </c>
      <c r="AO378" s="10">
        <v>5.7679999999999998</v>
      </c>
      <c r="AQ378" s="10">
        <v>0</v>
      </c>
      <c r="AR378" s="10">
        <v>5.7679999999999998</v>
      </c>
      <c r="AS378" s="10">
        <v>5.7679999999999998</v>
      </c>
      <c r="AT378" s="10">
        <v>0</v>
      </c>
      <c r="AU378" s="10">
        <v>0</v>
      </c>
      <c r="AV378" s="10">
        <v>3210.25</v>
      </c>
      <c r="AW378" s="10">
        <v>3210.25</v>
      </c>
      <c r="AX378" s="10">
        <v>1.1320094136092689E-7</v>
      </c>
      <c r="AY378" s="10">
        <v>5.7679999999999998</v>
      </c>
      <c r="AZ378" s="10" t="s">
        <v>33</v>
      </c>
      <c r="BA378" s="10">
        <v>379</v>
      </c>
      <c r="BB378" s="10" t="s">
        <v>33</v>
      </c>
      <c r="BC378" s="10">
        <v>372</v>
      </c>
      <c r="BE378" s="10" t="s">
        <v>33</v>
      </c>
      <c r="BF378" s="10" t="s">
        <v>33</v>
      </c>
      <c r="BG378" s="10" t="s">
        <v>33</v>
      </c>
      <c r="BH378" s="10" t="s">
        <v>33</v>
      </c>
      <c r="BI378" s="10" t="s">
        <v>33</v>
      </c>
      <c r="BJ378" s="10" t="s">
        <v>33</v>
      </c>
      <c r="BL378" s="10" t="s">
        <v>33</v>
      </c>
      <c r="BM378" s="10" t="s">
        <v>33</v>
      </c>
      <c r="BP378" s="10" t="s">
        <v>34</v>
      </c>
      <c r="BQ378" s="10">
        <v>0</v>
      </c>
      <c r="BR378" s="10" t="s">
        <v>157</v>
      </c>
      <c r="BS378" s="11">
        <v>5.7679999999999998</v>
      </c>
      <c r="BT378" s="11">
        <v>3210.25</v>
      </c>
      <c r="BU378" s="10">
        <v>378</v>
      </c>
    </row>
    <row r="379" spans="1:73" s="10" customFormat="1" x14ac:dyDescent="0.45">
      <c r="A379" s="10">
        <v>134</v>
      </c>
      <c r="D379" s="10">
        <v>381</v>
      </c>
      <c r="E379" s="10" t="s">
        <v>33</v>
      </c>
      <c r="F379" s="10">
        <v>373</v>
      </c>
      <c r="H379" s="10" t="s">
        <v>33</v>
      </c>
      <c r="J379" s="10" t="s">
        <v>158</v>
      </c>
      <c r="K379" s="10">
        <v>0</v>
      </c>
      <c r="L379" s="10">
        <v>1</v>
      </c>
      <c r="M379" s="10" t="s">
        <v>33</v>
      </c>
      <c r="N379" s="10">
        <v>1</v>
      </c>
      <c r="T379" s="10">
        <v>0.70710678118654757</v>
      </c>
      <c r="W379" s="10">
        <v>1.3942740046346702</v>
      </c>
      <c r="X379" s="10" t="s">
        <v>99</v>
      </c>
      <c r="Y379" s="10">
        <v>0.3872983346207417</v>
      </c>
      <c r="AB379" s="10">
        <v>4.6514529987951079</v>
      </c>
      <c r="AC379" s="10">
        <v>1</v>
      </c>
      <c r="AD379" s="10">
        <v>0</v>
      </c>
      <c r="AE379" s="10">
        <v>0</v>
      </c>
      <c r="AH379" s="10">
        <v>1</v>
      </c>
      <c r="AJ379" s="10">
        <v>1</v>
      </c>
      <c r="AK379" s="10">
        <v>1</v>
      </c>
      <c r="AL379" s="10">
        <v>0.70710678118654757</v>
      </c>
      <c r="AM379" s="10">
        <v>1.3942740046346702</v>
      </c>
      <c r="AN379" s="10">
        <v>1</v>
      </c>
      <c r="AO379" s="10">
        <v>0</v>
      </c>
      <c r="AQ379" s="10">
        <v>0.70710678118654757</v>
      </c>
      <c r="AR379" s="10">
        <v>11.273479911815917</v>
      </c>
      <c r="AS379" s="10">
        <v>12.298784744536411</v>
      </c>
      <c r="AT379" s="10">
        <v>16.61700935788387</v>
      </c>
      <c r="AU379" s="10">
        <v>4.6514529987951079</v>
      </c>
      <c r="AV379" s="10">
        <v>128.08962618769212</v>
      </c>
      <c r="AW379" s="10">
        <v>149.3580885443711</v>
      </c>
      <c r="AX379" s="10">
        <v>1.3071318793450032E-6</v>
      </c>
      <c r="AY379" s="10">
        <v>10.846238123402481</v>
      </c>
      <c r="AZ379" s="10" t="s">
        <v>33</v>
      </c>
      <c r="BA379" s="10">
        <v>381</v>
      </c>
      <c r="BB379" s="10" t="s">
        <v>33</v>
      </c>
      <c r="BC379" s="10">
        <v>373</v>
      </c>
      <c r="BE379" s="10" t="s">
        <v>33</v>
      </c>
      <c r="BF379" s="10" t="s">
        <v>33</v>
      </c>
      <c r="BG379" s="10" t="s">
        <v>33</v>
      </c>
      <c r="BH379" s="10" t="s">
        <v>33</v>
      </c>
      <c r="BI379" s="10" t="s">
        <v>33</v>
      </c>
      <c r="BJ379" s="10" t="s">
        <v>33</v>
      </c>
      <c r="BL379" s="10" t="s">
        <v>33</v>
      </c>
      <c r="BM379" s="10" t="s">
        <v>33</v>
      </c>
      <c r="BP379" s="10" t="s">
        <v>33</v>
      </c>
      <c r="BQ379" s="10">
        <v>0</v>
      </c>
      <c r="BR379" s="10" t="s">
        <v>158</v>
      </c>
      <c r="BS379" s="11">
        <v>12.298784744536411</v>
      </c>
      <c r="BT379" s="11">
        <v>149.3580885443711</v>
      </c>
      <c r="BU379" s="10">
        <v>379</v>
      </c>
    </row>
    <row r="380" spans="1:73" s="10" customFormat="1" x14ac:dyDescent="0.45">
      <c r="A380" s="10" t="s">
        <v>33</v>
      </c>
      <c r="D380" s="10" t="s">
        <v>33</v>
      </c>
      <c r="E380" s="10">
        <v>379</v>
      </c>
      <c r="F380" s="10">
        <v>94</v>
      </c>
      <c r="H380" s="10">
        <v>41</v>
      </c>
      <c r="J380" s="10" t="s">
        <v>33</v>
      </c>
      <c r="K380" s="10" t="s">
        <v>71</v>
      </c>
      <c r="L380" s="10" t="s">
        <v>33</v>
      </c>
      <c r="M380" s="10">
        <v>1.0488088481701516</v>
      </c>
      <c r="N380" s="10">
        <v>1.0488088481701516</v>
      </c>
      <c r="T380" s="10">
        <v>0</v>
      </c>
      <c r="W380" s="10">
        <v>0</v>
      </c>
      <c r="X380" s="10">
        <v>0</v>
      </c>
      <c r="Y380" s="10">
        <v>0</v>
      </c>
      <c r="AB380" s="10">
        <v>0</v>
      </c>
      <c r="AC380" s="10">
        <v>0</v>
      </c>
      <c r="AD380" s="10">
        <v>0</v>
      </c>
      <c r="AE380" s="10">
        <v>0</v>
      </c>
      <c r="AH380" s="10">
        <v>1</v>
      </c>
      <c r="AJ380" s="10">
        <v>1</v>
      </c>
      <c r="AK380" s="10">
        <v>1.0488088481701516</v>
      </c>
      <c r="AL380" s="10">
        <v>0</v>
      </c>
      <c r="AM380" s="10">
        <v>0</v>
      </c>
      <c r="AN380" s="10">
        <v>0</v>
      </c>
      <c r="AO380" s="10">
        <v>0</v>
      </c>
      <c r="AQ380" s="10">
        <v>0</v>
      </c>
      <c r="AR380" s="10">
        <v>8.8792059071812464</v>
      </c>
      <c r="AS380" s="10">
        <v>8.8792059071812464</v>
      </c>
      <c r="AT380" s="10">
        <v>0</v>
      </c>
      <c r="AU380" s="10">
        <v>0</v>
      </c>
      <c r="AV380" s="10">
        <v>128.08962618769212</v>
      </c>
      <c r="AW380" s="10">
        <v>128.08962618769212</v>
      </c>
      <c r="AX380" s="10" t="s">
        <v>33</v>
      </c>
      <c r="AY380" s="10" t="s">
        <v>33</v>
      </c>
      <c r="AZ380" s="10" t="s">
        <v>33</v>
      </c>
      <c r="BA380" s="10" t="s">
        <v>33</v>
      </c>
      <c r="BB380" s="10">
        <v>379</v>
      </c>
      <c r="BC380" s="10">
        <v>94</v>
      </c>
      <c r="BE380" s="10" t="s">
        <v>158</v>
      </c>
      <c r="BF380" s="10" t="s">
        <v>2088</v>
      </c>
      <c r="BG380" s="10">
        <v>1.1606293104545076E-5</v>
      </c>
      <c r="BH380" s="10">
        <v>334.60553343135138</v>
      </c>
      <c r="BI380" s="10">
        <v>380</v>
      </c>
      <c r="BJ380" s="10" t="s">
        <v>33</v>
      </c>
      <c r="BL380" s="10" t="s">
        <v>33</v>
      </c>
      <c r="BM380" s="10" t="s">
        <v>33</v>
      </c>
      <c r="BP380" s="10" t="s">
        <v>33</v>
      </c>
      <c r="BQ380" s="10" t="s">
        <v>33</v>
      </c>
      <c r="BR380" s="10" t="s">
        <v>33</v>
      </c>
      <c r="BS380" s="11" t="s">
        <v>33</v>
      </c>
      <c r="BT380" s="11" t="s">
        <v>33</v>
      </c>
      <c r="BU380" s="10">
        <v>380</v>
      </c>
    </row>
    <row r="381" spans="1:73" s="10" customFormat="1" x14ac:dyDescent="0.45">
      <c r="A381" s="10">
        <v>135</v>
      </c>
      <c r="D381" s="10">
        <v>386</v>
      </c>
      <c r="E381" s="10" t="s">
        <v>33</v>
      </c>
      <c r="F381" s="10">
        <v>381</v>
      </c>
      <c r="H381" s="10">
        <v>135</v>
      </c>
      <c r="J381" s="10" t="s">
        <v>159</v>
      </c>
      <c r="K381" s="10">
        <v>0</v>
      </c>
      <c r="L381" s="10">
        <v>1</v>
      </c>
      <c r="M381" s="10" t="s">
        <v>33</v>
      </c>
      <c r="N381" s="10">
        <v>1</v>
      </c>
      <c r="T381" s="10">
        <v>19.364916731037084</v>
      </c>
      <c r="W381" s="10">
        <v>10.160483453064623</v>
      </c>
      <c r="X381" s="10" t="s">
        <v>35</v>
      </c>
      <c r="Y381" s="10">
        <v>0.9797958971132712</v>
      </c>
      <c r="AB381" s="10">
        <v>117.55591173565028</v>
      </c>
      <c r="AC381" s="10">
        <v>0.65</v>
      </c>
      <c r="AD381" s="10">
        <v>0</v>
      </c>
      <c r="AE381" s="10">
        <v>0</v>
      </c>
      <c r="AH381" s="10">
        <v>1</v>
      </c>
      <c r="AJ381" s="10">
        <v>1</v>
      </c>
      <c r="AK381" s="10">
        <v>1</v>
      </c>
      <c r="AL381" s="10">
        <v>19.364916731037084</v>
      </c>
      <c r="AM381" s="10">
        <v>10.160483453064623</v>
      </c>
      <c r="AN381" s="10">
        <v>0.65</v>
      </c>
      <c r="AO381" s="10">
        <v>0</v>
      </c>
      <c r="AQ381" s="10">
        <v>89.455491846219473</v>
      </c>
      <c r="AR381" s="10">
        <v>169.12389103060329</v>
      </c>
      <c r="AS381" s="10">
        <v>298.83435420762152</v>
      </c>
      <c r="AT381" s="10">
        <v>2102.2040583861576</v>
      </c>
      <c r="AU381" s="10">
        <v>719.28897250071088</v>
      </c>
      <c r="AV381" s="10">
        <v>3119.522696271521</v>
      </c>
      <c r="AW381" s="10">
        <v>5941.0157271583894</v>
      </c>
      <c r="AX381" s="10">
        <v>1</v>
      </c>
      <c r="AY381" s="10">
        <v>856.78624075747882</v>
      </c>
      <c r="AZ381" s="10" t="s">
        <v>33</v>
      </c>
      <c r="BA381" s="10">
        <v>386</v>
      </c>
      <c r="BB381" s="10" t="s">
        <v>33</v>
      </c>
      <c r="BC381" s="10">
        <v>381</v>
      </c>
      <c r="BE381" s="10" t="s">
        <v>33</v>
      </c>
      <c r="BF381" s="10" t="s">
        <v>33</v>
      </c>
      <c r="BG381" s="10" t="s">
        <v>33</v>
      </c>
      <c r="BH381" s="10" t="s">
        <v>33</v>
      </c>
      <c r="BI381" s="10" t="s">
        <v>33</v>
      </c>
      <c r="BJ381" s="10" t="s">
        <v>33</v>
      </c>
      <c r="BL381" s="10" t="s">
        <v>33</v>
      </c>
      <c r="BM381" s="10" t="s">
        <v>33</v>
      </c>
      <c r="BP381" s="10" t="s">
        <v>33</v>
      </c>
      <c r="BQ381" s="10">
        <v>0</v>
      </c>
      <c r="BR381" s="10" t="s">
        <v>159</v>
      </c>
      <c r="BS381" s="11">
        <v>298.83435420762152</v>
      </c>
      <c r="BT381" s="11">
        <v>5941.0157271583894</v>
      </c>
      <c r="BU381" s="10">
        <v>381</v>
      </c>
    </row>
    <row r="382" spans="1:73" s="10" customFormat="1" x14ac:dyDescent="0.45">
      <c r="A382" s="10" t="s">
        <v>33</v>
      </c>
      <c r="D382" s="10" t="s">
        <v>33</v>
      </c>
      <c r="E382" s="10">
        <v>381</v>
      </c>
      <c r="F382" s="10">
        <v>244</v>
      </c>
      <c r="H382" s="10">
        <v>97</v>
      </c>
      <c r="J382" s="10" t="s">
        <v>33</v>
      </c>
      <c r="K382" s="10" t="s">
        <v>123</v>
      </c>
      <c r="L382" s="10" t="s">
        <v>33</v>
      </c>
      <c r="M382" s="10">
        <v>63.245553203367585</v>
      </c>
      <c r="N382" s="10">
        <v>63.245553203367585</v>
      </c>
      <c r="T382" s="10">
        <v>0</v>
      </c>
      <c r="W382" s="10">
        <v>0</v>
      </c>
      <c r="X382" s="10">
        <v>0</v>
      </c>
      <c r="Y382" s="10">
        <v>0</v>
      </c>
      <c r="AB382" s="10">
        <v>0</v>
      </c>
      <c r="AC382" s="10">
        <v>0</v>
      </c>
      <c r="AD382" s="10">
        <v>0</v>
      </c>
      <c r="AE382" s="10">
        <v>0</v>
      </c>
      <c r="AH382" s="10">
        <v>1</v>
      </c>
      <c r="AJ382" s="10">
        <v>1</v>
      </c>
      <c r="AK382" s="10">
        <v>63.245553203367585</v>
      </c>
      <c r="AL382" s="10">
        <v>0</v>
      </c>
      <c r="AM382" s="10">
        <v>0</v>
      </c>
      <c r="AN382" s="10">
        <v>0</v>
      </c>
      <c r="AO382" s="10">
        <v>0</v>
      </c>
      <c r="AQ382" s="10">
        <v>33.024434772094864</v>
      </c>
      <c r="AR382" s="10">
        <v>91.492425435386451</v>
      </c>
      <c r="AS382" s="10">
        <v>139.37785585492401</v>
      </c>
      <c r="AT382" s="10">
        <v>776.07421714422935</v>
      </c>
      <c r="AU382" s="10">
        <v>580.04608874144139</v>
      </c>
      <c r="AV382" s="10">
        <v>2267.6852120582575</v>
      </c>
      <c r="AW382" s="10">
        <v>3623.8055179439284</v>
      </c>
      <c r="AX382" s="10" t="s">
        <v>33</v>
      </c>
      <c r="AY382" s="10" t="s">
        <v>33</v>
      </c>
      <c r="AZ382" s="10" t="s">
        <v>33</v>
      </c>
      <c r="BA382" s="10" t="s">
        <v>33</v>
      </c>
      <c r="BB382" s="10">
        <v>381</v>
      </c>
      <c r="BC382" s="10">
        <v>244</v>
      </c>
      <c r="BE382" s="10" t="s">
        <v>159</v>
      </c>
      <c r="BF382" s="10" t="s">
        <v>2089</v>
      </c>
      <c r="BG382" s="10">
        <v>139.37785585492401</v>
      </c>
      <c r="BH382" s="10">
        <v>2882014.1613728064</v>
      </c>
      <c r="BI382" s="10">
        <v>382</v>
      </c>
      <c r="BJ382" s="10" t="s">
        <v>33</v>
      </c>
      <c r="BL382" s="10" t="s">
        <v>33</v>
      </c>
      <c r="BM382" s="10" t="s">
        <v>33</v>
      </c>
      <c r="BP382" s="10" t="s">
        <v>33</v>
      </c>
      <c r="BQ382" s="10" t="s">
        <v>33</v>
      </c>
      <c r="BR382" s="10" t="s">
        <v>33</v>
      </c>
      <c r="BS382" s="11" t="s">
        <v>33</v>
      </c>
      <c r="BT382" s="11" t="s">
        <v>33</v>
      </c>
      <c r="BU382" s="10">
        <v>382</v>
      </c>
    </row>
    <row r="383" spans="1:73" s="10" customFormat="1" x14ac:dyDescent="0.45">
      <c r="A383" s="10" t="s">
        <v>33</v>
      </c>
      <c r="D383" s="10" t="s">
        <v>33</v>
      </c>
      <c r="E383" s="10">
        <v>381</v>
      </c>
      <c r="F383" s="10">
        <v>45</v>
      </c>
      <c r="H383" s="10">
        <v>22</v>
      </c>
      <c r="J383" s="10" t="s">
        <v>33</v>
      </c>
      <c r="K383" s="10" t="s">
        <v>52</v>
      </c>
      <c r="L383" s="10" t="s">
        <v>33</v>
      </c>
      <c r="M383" s="10">
        <v>3.1622776601683795</v>
      </c>
      <c r="N383" s="10">
        <v>3.1622776601683795</v>
      </c>
      <c r="T383" s="10">
        <v>0</v>
      </c>
      <c r="W383" s="10">
        <v>0</v>
      </c>
      <c r="X383" s="10">
        <v>0</v>
      </c>
      <c r="Y383" s="10">
        <v>0</v>
      </c>
      <c r="AB383" s="10">
        <v>0</v>
      </c>
      <c r="AC383" s="10">
        <v>0</v>
      </c>
      <c r="AD383" s="10">
        <v>0</v>
      </c>
      <c r="AE383" s="10">
        <v>0</v>
      </c>
      <c r="AH383" s="10">
        <v>1</v>
      </c>
      <c r="AJ383" s="10">
        <v>1</v>
      </c>
      <c r="AK383" s="10">
        <v>3.1622776601683795</v>
      </c>
      <c r="AL383" s="10">
        <v>0</v>
      </c>
      <c r="AM383" s="10">
        <v>0</v>
      </c>
      <c r="AN383" s="10">
        <v>0</v>
      </c>
      <c r="AO383" s="10">
        <v>0</v>
      </c>
      <c r="AQ383" s="10">
        <v>0</v>
      </c>
      <c r="AR383" s="10">
        <v>11.449764815705331</v>
      </c>
      <c r="AS383" s="10">
        <v>11.449764815705331</v>
      </c>
      <c r="AT383" s="10">
        <v>0</v>
      </c>
      <c r="AU383" s="10">
        <v>0</v>
      </c>
      <c r="AV383" s="10">
        <v>153.25966647223697</v>
      </c>
      <c r="AW383" s="10">
        <v>153.25966647223697</v>
      </c>
      <c r="AX383" s="10" t="s">
        <v>33</v>
      </c>
      <c r="AY383" s="10" t="s">
        <v>33</v>
      </c>
      <c r="AZ383" s="10" t="s">
        <v>33</v>
      </c>
      <c r="BA383" s="10" t="s">
        <v>33</v>
      </c>
      <c r="BB383" s="10">
        <v>381</v>
      </c>
      <c r="BC383" s="10">
        <v>45</v>
      </c>
      <c r="BE383" s="10" t="s">
        <v>159</v>
      </c>
      <c r="BF383" s="10" t="s">
        <v>2090</v>
      </c>
      <c r="BG383" s="10">
        <v>11.449764815705331</v>
      </c>
      <c r="BH383" s="10">
        <v>27457.57073539681</v>
      </c>
      <c r="BI383" s="10">
        <v>383</v>
      </c>
      <c r="BJ383" s="10" t="s">
        <v>33</v>
      </c>
      <c r="BL383" s="10" t="s">
        <v>33</v>
      </c>
      <c r="BM383" s="10" t="s">
        <v>33</v>
      </c>
      <c r="BP383" s="10" t="s">
        <v>33</v>
      </c>
      <c r="BQ383" s="10" t="s">
        <v>33</v>
      </c>
      <c r="BR383" s="10" t="s">
        <v>33</v>
      </c>
      <c r="BS383" s="11" t="s">
        <v>33</v>
      </c>
      <c r="BT383" s="11" t="s">
        <v>33</v>
      </c>
      <c r="BU383" s="10">
        <v>383</v>
      </c>
    </row>
    <row r="384" spans="1:73" s="10" customFormat="1" x14ac:dyDescent="0.45">
      <c r="A384" s="10" t="s">
        <v>33</v>
      </c>
      <c r="D384" s="10" t="s">
        <v>33</v>
      </c>
      <c r="E384" s="10">
        <v>381</v>
      </c>
      <c r="F384" s="10">
        <v>295</v>
      </c>
      <c r="H384" s="10">
        <v>111</v>
      </c>
      <c r="J384" s="10" t="s">
        <v>33</v>
      </c>
      <c r="K384" s="10" t="s">
        <v>137</v>
      </c>
      <c r="L384" s="10" t="s">
        <v>33</v>
      </c>
      <c r="M384" s="10">
        <v>1.7320508075688773E-2</v>
      </c>
      <c r="N384" s="10">
        <v>1.7320508075688773E-2</v>
      </c>
      <c r="T384" s="10">
        <v>0</v>
      </c>
      <c r="W384" s="10">
        <v>0</v>
      </c>
      <c r="X384" s="10">
        <v>0</v>
      </c>
      <c r="Y384" s="10">
        <v>0</v>
      </c>
      <c r="AB384" s="10">
        <v>0</v>
      </c>
      <c r="AC384" s="10">
        <v>0</v>
      </c>
      <c r="AD384" s="10">
        <v>0</v>
      </c>
      <c r="AE384" s="10">
        <v>0</v>
      </c>
      <c r="AH384" s="10">
        <v>1</v>
      </c>
      <c r="AJ384" s="10">
        <v>1</v>
      </c>
      <c r="AK384" s="10">
        <v>1.7320508075688773E-2</v>
      </c>
      <c r="AL384" s="10">
        <v>0</v>
      </c>
      <c r="AM384" s="10">
        <v>0</v>
      </c>
      <c r="AN384" s="10">
        <v>0</v>
      </c>
      <c r="AO384" s="10">
        <v>0</v>
      </c>
      <c r="AQ384" s="10">
        <v>0.24932846968390074</v>
      </c>
      <c r="AR384" s="10">
        <v>2.6241608471366358</v>
      </c>
      <c r="AS384" s="10">
        <v>2.985687128178292</v>
      </c>
      <c r="AT384" s="10">
        <v>5.8592190375716671</v>
      </c>
      <c r="AU384" s="10">
        <v>9.6502620487873187</v>
      </c>
      <c r="AV384" s="10">
        <v>28.168124876110191</v>
      </c>
      <c r="AW384" s="10">
        <v>43.677605962469173</v>
      </c>
      <c r="AX384" s="10" t="s">
        <v>33</v>
      </c>
      <c r="AY384" s="10" t="s">
        <v>33</v>
      </c>
      <c r="AZ384" s="10" t="s">
        <v>33</v>
      </c>
      <c r="BA384" s="10" t="s">
        <v>33</v>
      </c>
      <c r="BB384" s="10">
        <v>381</v>
      </c>
      <c r="BC384" s="10">
        <v>295</v>
      </c>
      <c r="BE384" s="10" t="s">
        <v>159</v>
      </c>
      <c r="BF384" s="10" t="s">
        <v>2091</v>
      </c>
      <c r="BG384" s="10">
        <v>2.985687128178292</v>
      </c>
      <c r="BH384" s="10">
        <v>942348.55094272422</v>
      </c>
      <c r="BI384" s="10">
        <v>384</v>
      </c>
      <c r="BJ384" s="10" t="s">
        <v>33</v>
      </c>
      <c r="BL384" s="10" t="s">
        <v>33</v>
      </c>
      <c r="BM384" s="10" t="s">
        <v>33</v>
      </c>
      <c r="BP384" s="10" t="s">
        <v>33</v>
      </c>
      <c r="BQ384" s="10" t="s">
        <v>33</v>
      </c>
      <c r="BR384" s="10" t="s">
        <v>33</v>
      </c>
      <c r="BS384" s="11" t="s">
        <v>33</v>
      </c>
      <c r="BT384" s="11" t="s">
        <v>33</v>
      </c>
      <c r="BU384" s="10">
        <v>384</v>
      </c>
    </row>
    <row r="385" spans="1:73" s="10" customFormat="1" x14ac:dyDescent="0.45">
      <c r="A385" s="10" t="s">
        <v>33</v>
      </c>
      <c r="D385" s="10" t="s">
        <v>33</v>
      </c>
      <c r="E385" s="10">
        <v>381</v>
      </c>
      <c r="F385" s="10">
        <v>155</v>
      </c>
      <c r="H385" s="10">
        <v>64</v>
      </c>
      <c r="J385" s="10" t="s">
        <v>33</v>
      </c>
      <c r="K385" s="10" t="s">
        <v>95</v>
      </c>
      <c r="L385" s="10" t="s">
        <v>33</v>
      </c>
      <c r="M385" s="10">
        <v>48.989794855663561</v>
      </c>
      <c r="N385" s="10">
        <v>48.989794855663561</v>
      </c>
      <c r="T385" s="10">
        <v>0</v>
      </c>
      <c r="W385" s="10">
        <v>0</v>
      </c>
      <c r="X385" s="10">
        <v>0</v>
      </c>
      <c r="Y385" s="10">
        <v>0</v>
      </c>
      <c r="AB385" s="10">
        <v>0</v>
      </c>
      <c r="AC385" s="10">
        <v>0</v>
      </c>
      <c r="AD385" s="10">
        <v>0</v>
      </c>
      <c r="AE385" s="10">
        <v>0</v>
      </c>
      <c r="AH385" s="10">
        <v>1</v>
      </c>
      <c r="AJ385" s="10">
        <v>1</v>
      </c>
      <c r="AK385" s="10">
        <v>48.989794855663561</v>
      </c>
      <c r="AL385" s="10">
        <v>0</v>
      </c>
      <c r="AM385" s="10">
        <v>0</v>
      </c>
      <c r="AN385" s="10">
        <v>0</v>
      </c>
      <c r="AO385" s="10">
        <v>0</v>
      </c>
      <c r="AQ385" s="10">
        <v>36.816811873403616</v>
      </c>
      <c r="AR385" s="10">
        <v>52.747056479310245</v>
      </c>
      <c r="AS385" s="10">
        <v>106.13143369574549</v>
      </c>
      <c r="AT385" s="10">
        <v>865.19507902498492</v>
      </c>
      <c r="AU385" s="10">
        <v>12.036709974831865</v>
      </c>
      <c r="AV385" s="10">
        <v>670.40969286491634</v>
      </c>
      <c r="AW385" s="10">
        <v>1547.6414818647331</v>
      </c>
      <c r="AX385" s="10" t="s">
        <v>33</v>
      </c>
      <c r="AY385" s="10" t="s">
        <v>33</v>
      </c>
      <c r="AZ385" s="10" t="s">
        <v>33</v>
      </c>
      <c r="BA385" s="10" t="s">
        <v>33</v>
      </c>
      <c r="BB385" s="10">
        <v>381</v>
      </c>
      <c r="BC385" s="10">
        <v>155</v>
      </c>
      <c r="BE385" s="10" t="s">
        <v>159</v>
      </c>
      <c r="BF385" s="10" t="s">
        <v>2092</v>
      </c>
      <c r="BG385" s="10">
        <v>106.13143369574549</v>
      </c>
      <c r="BH385" s="10">
        <v>88653.563203739774</v>
      </c>
      <c r="BI385" s="10">
        <v>385</v>
      </c>
      <c r="BJ385" s="10" t="s">
        <v>33</v>
      </c>
      <c r="BL385" s="10" t="s">
        <v>33</v>
      </c>
      <c r="BM385" s="10" t="s">
        <v>33</v>
      </c>
      <c r="BP385" s="10" t="s">
        <v>33</v>
      </c>
      <c r="BQ385" s="10" t="s">
        <v>33</v>
      </c>
      <c r="BR385" s="10" t="s">
        <v>33</v>
      </c>
      <c r="BS385" s="11" t="s">
        <v>33</v>
      </c>
      <c r="BT385" s="11" t="s">
        <v>33</v>
      </c>
      <c r="BU385" s="10">
        <v>385</v>
      </c>
    </row>
    <row r="386" spans="1:73" s="10" customFormat="1" x14ac:dyDescent="0.45">
      <c r="A386" s="10">
        <v>136</v>
      </c>
      <c r="D386" s="10">
        <v>390</v>
      </c>
      <c r="E386" s="10" t="s">
        <v>33</v>
      </c>
      <c r="F386" s="10">
        <v>386</v>
      </c>
      <c r="H386" s="10">
        <v>136</v>
      </c>
      <c r="J386" s="10" t="s">
        <v>1819</v>
      </c>
      <c r="K386" s="10">
        <v>0</v>
      </c>
      <c r="L386" s="10">
        <v>1</v>
      </c>
      <c r="M386" s="10" t="s">
        <v>33</v>
      </c>
      <c r="N386" s="10">
        <v>1</v>
      </c>
      <c r="T386" s="10">
        <v>3.872983346207417</v>
      </c>
      <c r="W386" s="10">
        <v>3.4506810921903521</v>
      </c>
      <c r="X386" s="10" t="s">
        <v>106</v>
      </c>
      <c r="Y386" s="10">
        <v>1.4142135623730951</v>
      </c>
      <c r="AB386" s="10">
        <v>9.5883679528895858</v>
      </c>
      <c r="AC386" s="10">
        <v>1</v>
      </c>
      <c r="AD386" s="10">
        <v>0</v>
      </c>
      <c r="AE386" s="10">
        <v>0</v>
      </c>
      <c r="AH386" s="10">
        <v>1</v>
      </c>
      <c r="AJ386" s="10">
        <v>1</v>
      </c>
      <c r="AK386" s="10">
        <v>1</v>
      </c>
      <c r="AL386" s="10">
        <v>3.872983346207417</v>
      </c>
      <c r="AM386" s="10">
        <v>3.4506810921903521</v>
      </c>
      <c r="AN386" s="10">
        <v>1</v>
      </c>
      <c r="AO386" s="10">
        <v>0</v>
      </c>
      <c r="AQ386" s="10">
        <v>23.67959356368651</v>
      </c>
      <c r="AR386" s="10">
        <v>102.94083633501469</v>
      </c>
      <c r="AS386" s="10">
        <v>137.27624700236012</v>
      </c>
      <c r="AT386" s="10">
        <v>556.470448746633</v>
      </c>
      <c r="AU386" s="10">
        <v>77.395043522742739</v>
      </c>
      <c r="AV386" s="10">
        <v>57765.635905943716</v>
      </c>
      <c r="AW386" s="10">
        <v>58399.501398213091</v>
      </c>
      <c r="AX386" s="10">
        <v>1</v>
      </c>
      <c r="AY386" s="10">
        <v>197.20003294818409</v>
      </c>
      <c r="AZ386" s="10" t="s">
        <v>33</v>
      </c>
      <c r="BA386" s="10">
        <v>390</v>
      </c>
      <c r="BB386" s="10" t="s">
        <v>33</v>
      </c>
      <c r="BC386" s="10">
        <v>386</v>
      </c>
      <c r="BE386" s="10" t="s">
        <v>33</v>
      </c>
      <c r="BF386" s="10" t="s">
        <v>33</v>
      </c>
      <c r="BG386" s="10" t="s">
        <v>33</v>
      </c>
      <c r="BH386" s="10" t="s">
        <v>33</v>
      </c>
      <c r="BI386" s="10" t="s">
        <v>33</v>
      </c>
      <c r="BJ386" s="10" t="s">
        <v>33</v>
      </c>
      <c r="BL386" s="10" t="s">
        <v>33</v>
      </c>
      <c r="BM386" s="10" t="s">
        <v>33</v>
      </c>
      <c r="BP386" s="10" t="s">
        <v>33</v>
      </c>
      <c r="BQ386" s="10">
        <v>0</v>
      </c>
      <c r="BR386" s="10" t="s">
        <v>1818</v>
      </c>
      <c r="BS386" s="11">
        <v>137.27624700236012</v>
      </c>
      <c r="BT386" s="11">
        <v>58399.501398213091</v>
      </c>
      <c r="BU386" s="10">
        <v>386</v>
      </c>
    </row>
    <row r="387" spans="1:73" s="10" customFormat="1" x14ac:dyDescent="0.45">
      <c r="A387" s="10" t="s">
        <v>33</v>
      </c>
      <c r="D387" s="10" t="s">
        <v>33</v>
      </c>
      <c r="E387" s="10">
        <v>386</v>
      </c>
      <c r="F387" s="10">
        <v>228</v>
      </c>
      <c r="H387" s="10">
        <v>91</v>
      </c>
      <c r="J387" s="10" t="s">
        <v>33</v>
      </c>
      <c r="K387" s="10" t="s">
        <v>118</v>
      </c>
      <c r="L387" s="10" t="s">
        <v>33</v>
      </c>
      <c r="M387" s="10">
        <v>2.4494897427831779</v>
      </c>
      <c r="N387" s="10">
        <v>2.4494897427831779</v>
      </c>
      <c r="T387" s="10">
        <v>0</v>
      </c>
      <c r="W387" s="10">
        <v>0</v>
      </c>
      <c r="X387" s="10">
        <v>0</v>
      </c>
      <c r="Y387" s="10">
        <v>0</v>
      </c>
      <c r="AB387" s="10">
        <v>0</v>
      </c>
      <c r="AC387" s="10">
        <v>0</v>
      </c>
      <c r="AD387" s="10">
        <v>0</v>
      </c>
      <c r="AE387" s="10">
        <v>0</v>
      </c>
      <c r="AH387" s="10">
        <v>1</v>
      </c>
      <c r="AJ387" s="10">
        <v>1</v>
      </c>
      <c r="AK387" s="10">
        <v>2.4494897427831779</v>
      </c>
      <c r="AL387" s="10">
        <v>0</v>
      </c>
      <c r="AM387" s="10">
        <v>0</v>
      </c>
      <c r="AN387" s="10">
        <v>0</v>
      </c>
      <c r="AO387" s="10">
        <v>0</v>
      </c>
      <c r="AQ387" s="10">
        <v>19.806610217479093</v>
      </c>
      <c r="AR387" s="10">
        <v>94.311993593522104</v>
      </c>
      <c r="AS387" s="10">
        <v>123.03157840886679</v>
      </c>
      <c r="AT387" s="10">
        <v>465.4553401107587</v>
      </c>
      <c r="AU387" s="10">
        <v>67.806675569853155</v>
      </c>
      <c r="AV387" s="10">
        <v>57711.047695463014</v>
      </c>
      <c r="AW387" s="10">
        <v>58244.309711143629</v>
      </c>
      <c r="AX387" s="10" t="s">
        <v>33</v>
      </c>
      <c r="AY387" s="10" t="s">
        <v>33</v>
      </c>
      <c r="AZ387" s="10" t="s">
        <v>33</v>
      </c>
      <c r="BA387" s="10" t="s">
        <v>33</v>
      </c>
      <c r="BB387" s="10">
        <v>386</v>
      </c>
      <c r="BC387" s="10">
        <v>228</v>
      </c>
      <c r="BE387" s="10" t="s">
        <v>1818</v>
      </c>
      <c r="BF387" s="10" t="s">
        <v>2093</v>
      </c>
      <c r="BG387" s="10">
        <v>123.03157840886679</v>
      </c>
      <c r="BH387" s="10">
        <v>27570.930247149226</v>
      </c>
      <c r="BI387" s="10">
        <v>387</v>
      </c>
      <c r="BJ387" s="10" t="s">
        <v>33</v>
      </c>
      <c r="BL387" s="10" t="s">
        <v>33</v>
      </c>
      <c r="BM387" s="10" t="s">
        <v>33</v>
      </c>
      <c r="BP387" s="10" t="s">
        <v>33</v>
      </c>
      <c r="BQ387" s="10" t="s">
        <v>33</v>
      </c>
      <c r="BR387" s="10" t="s">
        <v>33</v>
      </c>
      <c r="BS387" s="11" t="s">
        <v>33</v>
      </c>
      <c r="BT387" s="11" t="s">
        <v>33</v>
      </c>
      <c r="BU387" s="10">
        <v>387</v>
      </c>
    </row>
    <row r="388" spans="1:73" s="10" customFormat="1" x14ac:dyDescent="0.45">
      <c r="A388" s="10" t="s">
        <v>33</v>
      </c>
      <c r="D388" s="10" t="s">
        <v>33</v>
      </c>
      <c r="E388" s="10">
        <v>386</v>
      </c>
      <c r="F388" s="10">
        <v>45</v>
      </c>
      <c r="H388" s="10">
        <v>22</v>
      </c>
      <c r="J388" s="10" t="s">
        <v>33</v>
      </c>
      <c r="K388" s="10" t="s">
        <v>52</v>
      </c>
      <c r="L388" s="10" t="s">
        <v>33</v>
      </c>
      <c r="M388" s="10">
        <v>0.70710678118654757</v>
      </c>
      <c r="N388" s="10">
        <v>0.70710678118654757</v>
      </c>
      <c r="T388" s="10">
        <v>0</v>
      </c>
      <c r="W388" s="10">
        <v>0</v>
      </c>
      <c r="X388" s="10">
        <v>0</v>
      </c>
      <c r="Y388" s="10">
        <v>0</v>
      </c>
      <c r="AB388" s="10">
        <v>0</v>
      </c>
      <c r="AC388" s="10">
        <v>0</v>
      </c>
      <c r="AD388" s="10">
        <v>0</v>
      </c>
      <c r="AE388" s="10">
        <v>0</v>
      </c>
      <c r="AH388" s="10">
        <v>1</v>
      </c>
      <c r="AJ388" s="10">
        <v>1</v>
      </c>
      <c r="AK388" s="10">
        <v>0.70710678118654757</v>
      </c>
      <c r="AL388" s="10">
        <v>0</v>
      </c>
      <c r="AM388" s="10">
        <v>0</v>
      </c>
      <c r="AN388" s="10">
        <v>0</v>
      </c>
      <c r="AO388" s="10">
        <v>0</v>
      </c>
      <c r="AQ388" s="10">
        <v>0</v>
      </c>
      <c r="AR388" s="10">
        <v>2.5602452454302473</v>
      </c>
      <c r="AS388" s="10">
        <v>2.5602452454302473</v>
      </c>
      <c r="AT388" s="10">
        <v>0</v>
      </c>
      <c r="AU388" s="10">
        <v>0</v>
      </c>
      <c r="AV388" s="10">
        <v>34.269903244086727</v>
      </c>
      <c r="AW388" s="10">
        <v>34.269903244086727</v>
      </c>
      <c r="AX388" s="10" t="s">
        <v>33</v>
      </c>
      <c r="AY388" s="10" t="s">
        <v>33</v>
      </c>
      <c r="AZ388" s="10" t="s">
        <v>33</v>
      </c>
      <c r="BA388" s="10" t="s">
        <v>33</v>
      </c>
      <c r="BB388" s="10">
        <v>386</v>
      </c>
      <c r="BC388" s="10">
        <v>45</v>
      </c>
      <c r="BE388" s="10" t="s">
        <v>1818</v>
      </c>
      <c r="BF388" s="10" t="s">
        <v>2094</v>
      </c>
      <c r="BG388" s="10">
        <v>2.5602452454302473</v>
      </c>
      <c r="BH388" s="10">
        <v>170.00850000000003</v>
      </c>
      <c r="BI388" s="10">
        <v>388</v>
      </c>
      <c r="BJ388" s="10" t="s">
        <v>33</v>
      </c>
      <c r="BL388" s="10" t="s">
        <v>33</v>
      </c>
      <c r="BM388" s="10" t="s">
        <v>33</v>
      </c>
      <c r="BP388" s="10" t="s">
        <v>33</v>
      </c>
      <c r="BQ388" s="10" t="s">
        <v>33</v>
      </c>
      <c r="BR388" s="10" t="s">
        <v>33</v>
      </c>
      <c r="BS388" s="11" t="s">
        <v>33</v>
      </c>
      <c r="BT388" s="11" t="s">
        <v>33</v>
      </c>
      <c r="BU388" s="10">
        <v>388</v>
      </c>
    </row>
    <row r="389" spans="1:73" s="10" customFormat="1" x14ac:dyDescent="0.45">
      <c r="A389" s="10" t="s">
        <v>33</v>
      </c>
      <c r="D389" s="10" t="s">
        <v>33</v>
      </c>
      <c r="E389" s="10">
        <v>386</v>
      </c>
      <c r="F389" s="10">
        <v>78</v>
      </c>
      <c r="H389" s="10">
        <v>33</v>
      </c>
      <c r="J389" s="10" t="s">
        <v>33</v>
      </c>
      <c r="K389" s="10" t="s">
        <v>63</v>
      </c>
      <c r="L389" s="10" t="s">
        <v>33</v>
      </c>
      <c r="M389" s="10">
        <v>1.2247448713915889</v>
      </c>
      <c r="N389" s="10">
        <v>1.2247448713915889</v>
      </c>
      <c r="T389" s="10">
        <v>0</v>
      </c>
      <c r="W389" s="10">
        <v>0</v>
      </c>
      <c r="X389" s="10">
        <v>0</v>
      </c>
      <c r="Y389" s="10">
        <v>0</v>
      </c>
      <c r="AB389" s="10">
        <v>0</v>
      </c>
      <c r="AC389" s="10">
        <v>0</v>
      </c>
      <c r="AD389" s="10">
        <v>0</v>
      </c>
      <c r="AE389" s="10">
        <v>0</v>
      </c>
      <c r="AH389" s="10">
        <v>1</v>
      </c>
      <c r="AJ389" s="10">
        <v>1</v>
      </c>
      <c r="AK389" s="10">
        <v>1.2247448713915889</v>
      </c>
      <c r="AL389" s="10">
        <v>0</v>
      </c>
      <c r="AM389" s="10">
        <v>0</v>
      </c>
      <c r="AN389" s="10">
        <v>0</v>
      </c>
      <c r="AO389" s="10">
        <v>0</v>
      </c>
      <c r="AQ389" s="10">
        <v>0</v>
      </c>
      <c r="AR389" s="10">
        <v>1.6179164038719904</v>
      </c>
      <c r="AS389" s="10">
        <v>1.6179164038719904</v>
      </c>
      <c r="AT389" s="10">
        <v>0</v>
      </c>
      <c r="AU389" s="10">
        <v>0</v>
      </c>
      <c r="AV389" s="10">
        <v>20.318307236612018</v>
      </c>
      <c r="AW389" s="10">
        <v>20.318307236612018</v>
      </c>
      <c r="AX389" s="10" t="s">
        <v>33</v>
      </c>
      <c r="AY389" s="10" t="s">
        <v>33</v>
      </c>
      <c r="AZ389" s="10" t="s">
        <v>33</v>
      </c>
      <c r="BA389" s="10" t="s">
        <v>33</v>
      </c>
      <c r="BB389" s="10">
        <v>386</v>
      </c>
      <c r="BC389" s="10">
        <v>78</v>
      </c>
      <c r="BE389" s="10" t="s">
        <v>1818</v>
      </c>
      <c r="BF389" s="10" t="s">
        <v>2095</v>
      </c>
      <c r="BG389" s="10">
        <v>1.6179164038719904</v>
      </c>
      <c r="BH389" s="10">
        <v>69.062373619339212</v>
      </c>
      <c r="BI389" s="10">
        <v>389</v>
      </c>
      <c r="BJ389" s="10" t="s">
        <v>33</v>
      </c>
      <c r="BL389" s="10" t="s">
        <v>33</v>
      </c>
      <c r="BM389" s="10" t="s">
        <v>33</v>
      </c>
      <c r="BP389" s="10" t="s">
        <v>33</v>
      </c>
      <c r="BQ389" s="10" t="s">
        <v>33</v>
      </c>
      <c r="BR389" s="10" t="s">
        <v>33</v>
      </c>
      <c r="BS389" s="11" t="s">
        <v>33</v>
      </c>
      <c r="BT389" s="11" t="s">
        <v>33</v>
      </c>
      <c r="BU389" s="10">
        <v>389</v>
      </c>
    </row>
    <row r="390" spans="1:73" s="10" customFormat="1" x14ac:dyDescent="0.45">
      <c r="A390" s="10">
        <v>137</v>
      </c>
      <c r="D390" s="10">
        <v>395</v>
      </c>
      <c r="E390" s="10" t="s">
        <v>33</v>
      </c>
      <c r="F390" s="10">
        <v>390</v>
      </c>
      <c r="H390" s="10">
        <v>137</v>
      </c>
      <c r="J390" s="10" t="s">
        <v>161</v>
      </c>
      <c r="K390" s="10">
        <v>0</v>
      </c>
      <c r="L390" s="10">
        <v>1</v>
      </c>
      <c r="M390" s="10" t="s">
        <v>33</v>
      </c>
      <c r="N390" s="10">
        <v>1</v>
      </c>
      <c r="T390" s="10">
        <v>6.324555320336759</v>
      </c>
      <c r="W390" s="10">
        <v>12.700604316330779</v>
      </c>
      <c r="X390" s="10" t="s">
        <v>35</v>
      </c>
      <c r="Y390" s="10">
        <v>1.2247448713915889</v>
      </c>
      <c r="AB390" s="10">
        <v>146.94488966956285</v>
      </c>
      <c r="AC390" s="10">
        <v>0.5</v>
      </c>
      <c r="AD390" s="10">
        <v>0</v>
      </c>
      <c r="AE390" s="10">
        <v>0</v>
      </c>
      <c r="AH390" s="10">
        <v>1</v>
      </c>
      <c r="AJ390" s="10">
        <v>1</v>
      </c>
      <c r="AK390" s="10">
        <v>1</v>
      </c>
      <c r="AL390" s="10">
        <v>6.324555320336759</v>
      </c>
      <c r="AM390" s="10">
        <v>12.700604316330779</v>
      </c>
      <c r="AN390" s="10">
        <v>0.5</v>
      </c>
      <c r="AO390" s="10">
        <v>0</v>
      </c>
      <c r="AQ390" s="10">
        <v>5724.1022136396232</v>
      </c>
      <c r="AR390" s="10">
        <v>27246.102041798727</v>
      </c>
      <c r="AS390" s="10">
        <v>35546.050251576176</v>
      </c>
      <c r="AT390" s="10">
        <v>134516.40202053115</v>
      </c>
      <c r="AU390" s="10">
        <v>19724.98578920768</v>
      </c>
      <c r="AV390" s="10">
        <v>16659838.779458174</v>
      </c>
      <c r="AW390" s="10">
        <v>16814080.167267915</v>
      </c>
      <c r="AX390" s="10">
        <v>1</v>
      </c>
      <c r="AY390" s="10">
        <v>51582.506537326517</v>
      </c>
      <c r="AZ390" s="10" t="s">
        <v>33</v>
      </c>
      <c r="BA390" s="10">
        <v>395</v>
      </c>
      <c r="BB390" s="10" t="s">
        <v>33</v>
      </c>
      <c r="BC390" s="10">
        <v>390</v>
      </c>
      <c r="BE390" s="10" t="s">
        <v>33</v>
      </c>
      <c r="BF390" s="10" t="s">
        <v>33</v>
      </c>
      <c r="BG390" s="10" t="s">
        <v>33</v>
      </c>
      <c r="BH390" s="10" t="s">
        <v>33</v>
      </c>
      <c r="BI390" s="10" t="s">
        <v>33</v>
      </c>
      <c r="BJ390" s="10" t="s">
        <v>33</v>
      </c>
      <c r="BL390" s="10" t="s">
        <v>33</v>
      </c>
      <c r="BM390" s="10" t="s">
        <v>33</v>
      </c>
      <c r="BP390" s="10" t="s">
        <v>33</v>
      </c>
      <c r="BQ390" s="10">
        <v>0</v>
      </c>
      <c r="BR390" s="10" t="s">
        <v>161</v>
      </c>
      <c r="BS390" s="11">
        <v>35546.050251576176</v>
      </c>
      <c r="BT390" s="11">
        <v>16814080.167267915</v>
      </c>
      <c r="BU390" s="10">
        <v>390</v>
      </c>
    </row>
    <row r="391" spans="1:73" s="10" customFormat="1" x14ac:dyDescent="0.45">
      <c r="A391" s="10" t="s">
        <v>33</v>
      </c>
      <c r="D391" s="10" t="s">
        <v>33</v>
      </c>
      <c r="E391" s="10">
        <v>390</v>
      </c>
      <c r="F391" s="10">
        <v>228</v>
      </c>
      <c r="H391" s="10">
        <v>91</v>
      </c>
      <c r="J391" s="10" t="s">
        <v>33</v>
      </c>
      <c r="K391" s="10" t="s">
        <v>118</v>
      </c>
      <c r="L391" s="10" t="s">
        <v>33</v>
      </c>
      <c r="M391" s="10">
        <v>707.10678118654755</v>
      </c>
      <c r="N391" s="10">
        <v>707.10678118654755</v>
      </c>
      <c r="T391" s="10">
        <v>0</v>
      </c>
      <c r="W391" s="10">
        <v>0</v>
      </c>
      <c r="X391" s="10">
        <v>0</v>
      </c>
      <c r="Y391" s="10">
        <v>0</v>
      </c>
      <c r="AB391" s="10">
        <v>0</v>
      </c>
      <c r="AC391" s="10">
        <v>0</v>
      </c>
      <c r="AD391" s="10">
        <v>0</v>
      </c>
      <c r="AE391" s="10">
        <v>0</v>
      </c>
      <c r="AH391" s="10">
        <v>1</v>
      </c>
      <c r="AJ391" s="10">
        <v>1</v>
      </c>
      <c r="AK391" s="10">
        <v>707.10678118654755</v>
      </c>
      <c r="AL391" s="10">
        <v>0</v>
      </c>
      <c r="AM391" s="10">
        <v>0</v>
      </c>
      <c r="AN391" s="10">
        <v>0</v>
      </c>
      <c r="AO391" s="10">
        <v>0</v>
      </c>
      <c r="AQ391" s="10">
        <v>5717.6758703977739</v>
      </c>
      <c r="AR391" s="10">
        <v>27225.527444515126</v>
      </c>
      <c r="AS391" s="10">
        <v>35516.1574565919</v>
      </c>
      <c r="AT391" s="10">
        <v>134365.38295434767</v>
      </c>
      <c r="AU391" s="10">
        <v>19574.101196554173</v>
      </c>
      <c r="AV391" s="10">
        <v>16659744.461095454</v>
      </c>
      <c r="AW391" s="10">
        <v>16813683.945246357</v>
      </c>
      <c r="AX391" s="10" t="s">
        <v>33</v>
      </c>
      <c r="AY391" s="10" t="s">
        <v>33</v>
      </c>
      <c r="AZ391" s="10" t="s">
        <v>33</v>
      </c>
      <c r="BA391" s="10" t="s">
        <v>33</v>
      </c>
      <c r="BB391" s="10">
        <v>390</v>
      </c>
      <c r="BC391" s="10">
        <v>228</v>
      </c>
      <c r="BE391" s="10" t="s">
        <v>161</v>
      </c>
      <c r="BF391" s="10" t="s">
        <v>2096</v>
      </c>
      <c r="BG391" s="10">
        <v>35516.1574565919</v>
      </c>
      <c r="BH391" s="10">
        <v>125071957.83827263</v>
      </c>
      <c r="BI391" s="10">
        <v>391</v>
      </c>
      <c r="BJ391" s="10" t="s">
        <v>33</v>
      </c>
      <c r="BL391" s="10" t="s">
        <v>33</v>
      </c>
      <c r="BM391" s="10" t="s">
        <v>33</v>
      </c>
      <c r="BP391" s="10" t="s">
        <v>33</v>
      </c>
      <c r="BQ391" s="10" t="s">
        <v>33</v>
      </c>
      <c r="BR391" s="10" t="s">
        <v>33</v>
      </c>
      <c r="BS391" s="11" t="s">
        <v>33</v>
      </c>
      <c r="BT391" s="11" t="s">
        <v>33</v>
      </c>
      <c r="BU391" s="10">
        <v>391</v>
      </c>
    </row>
    <row r="392" spans="1:73" s="10" customFormat="1" x14ac:dyDescent="0.45">
      <c r="A392" s="10" t="s">
        <v>33</v>
      </c>
      <c r="D392" s="10" t="s">
        <v>33</v>
      </c>
      <c r="E392" s="10">
        <v>390</v>
      </c>
      <c r="F392" s="10">
        <v>45</v>
      </c>
      <c r="H392" s="10">
        <v>22</v>
      </c>
      <c r="J392" s="10" t="s">
        <v>33</v>
      </c>
      <c r="K392" s="10" t="s">
        <v>52</v>
      </c>
      <c r="L392" s="10" t="s">
        <v>33</v>
      </c>
      <c r="M392" s="10">
        <v>1.2247448713915889</v>
      </c>
      <c r="N392" s="10">
        <v>1.2247448713915889</v>
      </c>
      <c r="T392" s="10">
        <v>0</v>
      </c>
      <c r="W392" s="10">
        <v>0</v>
      </c>
      <c r="X392" s="10">
        <v>0</v>
      </c>
      <c r="Y392" s="10">
        <v>0</v>
      </c>
      <c r="AB392" s="10">
        <v>0</v>
      </c>
      <c r="AC392" s="10">
        <v>0</v>
      </c>
      <c r="AD392" s="10">
        <v>0</v>
      </c>
      <c r="AE392" s="10">
        <v>0</v>
      </c>
      <c r="AH392" s="10">
        <v>1</v>
      </c>
      <c r="AJ392" s="10">
        <v>1</v>
      </c>
      <c r="AK392" s="10">
        <v>1.2247448713915889</v>
      </c>
      <c r="AL392" s="10">
        <v>0</v>
      </c>
      <c r="AM392" s="10">
        <v>0</v>
      </c>
      <c r="AN392" s="10">
        <v>0</v>
      </c>
      <c r="AO392" s="10">
        <v>0</v>
      </c>
      <c r="AQ392" s="10">
        <v>0</v>
      </c>
      <c r="AR392" s="10">
        <v>4.4344748449218372</v>
      </c>
      <c r="AS392" s="10">
        <v>4.4344748449218372</v>
      </c>
      <c r="AT392" s="10">
        <v>0</v>
      </c>
      <c r="AU392" s="10">
        <v>0</v>
      </c>
      <c r="AV392" s="10">
        <v>59.35721358922769</v>
      </c>
      <c r="AW392" s="10">
        <v>59.35721358922769</v>
      </c>
      <c r="AX392" s="10" t="s">
        <v>33</v>
      </c>
      <c r="AY392" s="10" t="s">
        <v>33</v>
      </c>
      <c r="AZ392" s="10" t="s">
        <v>33</v>
      </c>
      <c r="BA392" s="10" t="s">
        <v>33</v>
      </c>
      <c r="BB392" s="10">
        <v>390</v>
      </c>
      <c r="BC392" s="10">
        <v>45</v>
      </c>
      <c r="BE392" s="10" t="s">
        <v>161</v>
      </c>
      <c r="BF392" s="10" t="s">
        <v>2097</v>
      </c>
      <c r="BG392" s="10">
        <v>4.4344748449218372</v>
      </c>
      <c r="BH392" s="10">
        <v>4627.3293835662034</v>
      </c>
      <c r="BI392" s="10">
        <v>392</v>
      </c>
      <c r="BJ392" s="10" t="s">
        <v>33</v>
      </c>
      <c r="BL392" s="10" t="s">
        <v>33</v>
      </c>
      <c r="BM392" s="10" t="s">
        <v>33</v>
      </c>
      <c r="BP392" s="10" t="s">
        <v>33</v>
      </c>
      <c r="BQ392" s="10" t="s">
        <v>33</v>
      </c>
      <c r="BR392" s="10" t="s">
        <v>33</v>
      </c>
      <c r="BS392" s="11" t="s">
        <v>33</v>
      </c>
      <c r="BT392" s="11" t="s">
        <v>33</v>
      </c>
      <c r="BU392" s="10">
        <v>392</v>
      </c>
    </row>
    <row r="393" spans="1:73" s="10" customFormat="1" x14ac:dyDescent="0.45">
      <c r="A393" s="10" t="s">
        <v>33</v>
      </c>
      <c r="D393" s="10" t="s">
        <v>33</v>
      </c>
      <c r="E393" s="10">
        <v>390</v>
      </c>
      <c r="F393" s="10">
        <v>295</v>
      </c>
      <c r="H393" s="10">
        <v>111</v>
      </c>
      <c r="J393" s="10" t="s">
        <v>33</v>
      </c>
      <c r="K393" s="10" t="s">
        <v>137</v>
      </c>
      <c r="L393" s="10" t="s">
        <v>33</v>
      </c>
      <c r="M393" s="10">
        <v>7.0710678118654771E-3</v>
      </c>
      <c r="N393" s="10">
        <v>7.0710678118654771E-3</v>
      </c>
      <c r="T393" s="10">
        <v>0</v>
      </c>
      <c r="W393" s="10">
        <v>0</v>
      </c>
      <c r="X393" s="10">
        <v>0</v>
      </c>
      <c r="Y393" s="10">
        <v>0</v>
      </c>
      <c r="AB393" s="10">
        <v>0</v>
      </c>
      <c r="AC393" s="10">
        <v>0</v>
      </c>
      <c r="AD393" s="10">
        <v>0</v>
      </c>
      <c r="AE393" s="10">
        <v>0</v>
      </c>
      <c r="AH393" s="10">
        <v>1</v>
      </c>
      <c r="AJ393" s="10">
        <v>1</v>
      </c>
      <c r="AK393" s="10">
        <v>7.0710678118654771E-3</v>
      </c>
      <c r="AL393" s="10">
        <v>0</v>
      </c>
      <c r="AM393" s="10">
        <v>0</v>
      </c>
      <c r="AN393" s="10">
        <v>0</v>
      </c>
      <c r="AO393" s="10">
        <v>0</v>
      </c>
      <c r="AQ393" s="10">
        <v>0.10178792151242361</v>
      </c>
      <c r="AR393" s="10">
        <v>1.0713091797457344</v>
      </c>
      <c r="AS393" s="10">
        <v>1.2189016659387486</v>
      </c>
      <c r="AT393" s="10">
        <v>2.3920161555419548</v>
      </c>
      <c r="AU393" s="10">
        <v>3.93970298394572</v>
      </c>
      <c r="AV393" s="10">
        <v>11.499588826244603</v>
      </c>
      <c r="AW393" s="10">
        <v>17.831307965732279</v>
      </c>
      <c r="AX393" s="10" t="s">
        <v>33</v>
      </c>
      <c r="AY393" s="10" t="s">
        <v>33</v>
      </c>
      <c r="AZ393" s="10" t="s">
        <v>33</v>
      </c>
      <c r="BA393" s="10" t="s">
        <v>33</v>
      </c>
      <c r="BB393" s="10">
        <v>390</v>
      </c>
      <c r="BC393" s="10">
        <v>295</v>
      </c>
      <c r="BE393" s="10" t="s">
        <v>161</v>
      </c>
      <c r="BF393" s="10" t="s">
        <v>2098</v>
      </c>
      <c r="BG393" s="10">
        <v>1.2189016659387486</v>
      </c>
      <c r="BH393" s="10">
        <v>167401.21890245302</v>
      </c>
      <c r="BI393" s="10">
        <v>393</v>
      </c>
      <c r="BJ393" s="10" t="s">
        <v>33</v>
      </c>
      <c r="BL393" s="10" t="s">
        <v>33</v>
      </c>
      <c r="BM393" s="10" t="s">
        <v>33</v>
      </c>
      <c r="BP393" s="10" t="s">
        <v>33</v>
      </c>
      <c r="BQ393" s="10" t="s">
        <v>33</v>
      </c>
      <c r="BR393" s="10" t="s">
        <v>33</v>
      </c>
      <c r="BS393" s="11" t="s">
        <v>33</v>
      </c>
      <c r="BT393" s="11" t="s">
        <v>33</v>
      </c>
      <c r="BU393" s="10">
        <v>393</v>
      </c>
    </row>
    <row r="394" spans="1:73" s="10" customFormat="1" x14ac:dyDescent="0.45">
      <c r="A394" s="10" t="s">
        <v>33</v>
      </c>
      <c r="D394" s="10" t="s">
        <v>33</v>
      </c>
      <c r="E394" s="10">
        <v>390</v>
      </c>
      <c r="F394" s="10">
        <v>78</v>
      </c>
      <c r="H394" s="10">
        <v>33</v>
      </c>
      <c r="J394" s="10" t="s">
        <v>33</v>
      </c>
      <c r="K394" s="10" t="s">
        <v>63</v>
      </c>
      <c r="L394" s="10" t="s">
        <v>33</v>
      </c>
      <c r="M394" s="10">
        <v>1.4142135623730951</v>
      </c>
      <c r="N394" s="10">
        <v>1.4142135623730951</v>
      </c>
      <c r="T394" s="10">
        <v>0</v>
      </c>
      <c r="W394" s="10">
        <v>0</v>
      </c>
      <c r="X394" s="10">
        <v>0</v>
      </c>
      <c r="Y394" s="10">
        <v>0</v>
      </c>
      <c r="AB394" s="10">
        <v>0</v>
      </c>
      <c r="AC394" s="10">
        <v>0</v>
      </c>
      <c r="AD394" s="10">
        <v>0</v>
      </c>
      <c r="AE394" s="10">
        <v>0</v>
      </c>
      <c r="AH394" s="10">
        <v>1</v>
      </c>
      <c r="AJ394" s="10">
        <v>1</v>
      </c>
      <c r="AK394" s="10">
        <v>1.4142135623730951</v>
      </c>
      <c r="AL394" s="10">
        <v>0</v>
      </c>
      <c r="AM394" s="10">
        <v>0</v>
      </c>
      <c r="AN394" s="10">
        <v>0</v>
      </c>
      <c r="AO394" s="10">
        <v>0</v>
      </c>
      <c r="AQ394" s="10">
        <v>0</v>
      </c>
      <c r="AR394" s="10">
        <v>1.8682089426036101</v>
      </c>
      <c r="AS394" s="10">
        <v>1.8682089426036101</v>
      </c>
      <c r="AT394" s="10">
        <v>0</v>
      </c>
      <c r="AU394" s="10">
        <v>0</v>
      </c>
      <c r="AV394" s="10">
        <v>23.461560305070943</v>
      </c>
      <c r="AW394" s="10">
        <v>23.461560305070943</v>
      </c>
      <c r="AX394" s="10" t="s">
        <v>33</v>
      </c>
      <c r="AY394" s="10" t="s">
        <v>33</v>
      </c>
      <c r="AZ394" s="10" t="s">
        <v>33</v>
      </c>
      <c r="BA394" s="10" t="s">
        <v>33</v>
      </c>
      <c r="BB394" s="10">
        <v>390</v>
      </c>
      <c r="BC394" s="10">
        <v>78</v>
      </c>
      <c r="BE394" s="10" t="s">
        <v>161</v>
      </c>
      <c r="BF394" s="10" t="s">
        <v>2099</v>
      </c>
      <c r="BG394" s="10">
        <v>1.8682089426036101</v>
      </c>
      <c r="BH394" s="10">
        <v>1253.1700895253111</v>
      </c>
      <c r="BI394" s="10">
        <v>394</v>
      </c>
      <c r="BJ394" s="10" t="s">
        <v>33</v>
      </c>
      <c r="BL394" s="10" t="s">
        <v>33</v>
      </c>
      <c r="BM394" s="10" t="s">
        <v>33</v>
      </c>
      <c r="BP394" s="10" t="s">
        <v>33</v>
      </c>
      <c r="BQ394" s="10" t="s">
        <v>33</v>
      </c>
      <c r="BR394" s="10" t="s">
        <v>33</v>
      </c>
      <c r="BS394" s="11" t="s">
        <v>33</v>
      </c>
      <c r="BT394" s="11" t="s">
        <v>33</v>
      </c>
      <c r="BU394" s="10">
        <v>394</v>
      </c>
    </row>
    <row r="395" spans="1:73" s="10" customFormat="1" x14ac:dyDescent="0.45">
      <c r="A395" s="10">
        <v>138</v>
      </c>
      <c r="D395" s="10">
        <v>398</v>
      </c>
      <c r="E395" s="10" t="s">
        <v>33</v>
      </c>
      <c r="F395" s="10">
        <v>395</v>
      </c>
      <c r="H395" s="10">
        <v>138</v>
      </c>
      <c r="J395" s="10" t="s">
        <v>162</v>
      </c>
      <c r="K395" s="10">
        <v>0</v>
      </c>
      <c r="L395" s="10">
        <v>1</v>
      </c>
      <c r="M395" s="10" t="s">
        <v>33</v>
      </c>
      <c r="N395" s="10">
        <v>1</v>
      </c>
      <c r="T395" s="10">
        <v>1.4142135623730951</v>
      </c>
      <c r="W395" s="10">
        <v>1.7253405460951761</v>
      </c>
      <c r="X395" s="10" t="s">
        <v>106</v>
      </c>
      <c r="Y395" s="10">
        <v>0.70710678118654757</v>
      </c>
      <c r="AB395" s="10">
        <v>4.7941839764447929</v>
      </c>
      <c r="AC395" s="10">
        <v>0.35</v>
      </c>
      <c r="AD395" s="10">
        <v>0</v>
      </c>
      <c r="AE395" s="10">
        <v>0</v>
      </c>
      <c r="AH395" s="10">
        <v>1</v>
      </c>
      <c r="AJ395" s="10">
        <v>1</v>
      </c>
      <c r="AK395" s="10">
        <v>1</v>
      </c>
      <c r="AL395" s="10">
        <v>1.4142135623730951</v>
      </c>
      <c r="AM395" s="10">
        <v>1.7253405460951761</v>
      </c>
      <c r="AN395" s="10">
        <v>0.35</v>
      </c>
      <c r="AO395" s="10">
        <v>0</v>
      </c>
      <c r="AQ395" s="10">
        <v>10.584169759777856</v>
      </c>
      <c r="AR395" s="10">
        <v>56.028716882483451</v>
      </c>
      <c r="AS395" s="10">
        <v>71.375763034161338</v>
      </c>
      <c r="AT395" s="10">
        <v>248.72798935477962</v>
      </c>
      <c r="AU395" s="10">
        <v>203.16037904615777</v>
      </c>
      <c r="AV395" s="10">
        <v>964.52659698300067</v>
      </c>
      <c r="AW395" s="10">
        <v>1416.4149653839381</v>
      </c>
      <c r="AX395" s="10">
        <v>1</v>
      </c>
      <c r="AY395" s="10">
        <v>189.8329614775927</v>
      </c>
      <c r="AZ395" s="10" t="s">
        <v>33</v>
      </c>
      <c r="BA395" s="10">
        <v>398</v>
      </c>
      <c r="BB395" s="10" t="s">
        <v>33</v>
      </c>
      <c r="BC395" s="10">
        <v>395</v>
      </c>
      <c r="BE395" s="10" t="s">
        <v>33</v>
      </c>
      <c r="BF395" s="10" t="s">
        <v>33</v>
      </c>
      <c r="BG395" s="10" t="s">
        <v>33</v>
      </c>
      <c r="BH395" s="10" t="s">
        <v>33</v>
      </c>
      <c r="BI395" s="10" t="s">
        <v>33</v>
      </c>
      <c r="BJ395" s="10" t="s">
        <v>33</v>
      </c>
      <c r="BL395" s="10" t="s">
        <v>33</v>
      </c>
      <c r="BM395" s="10" t="s">
        <v>33</v>
      </c>
      <c r="BP395" s="10" t="s">
        <v>33</v>
      </c>
      <c r="BQ395" s="10">
        <v>0</v>
      </c>
      <c r="BR395" s="10" t="s">
        <v>162</v>
      </c>
      <c r="BS395" s="11">
        <v>71.375763034161338</v>
      </c>
      <c r="BT395" s="11">
        <v>1416.4149653839381</v>
      </c>
      <c r="BU395" s="10">
        <v>395</v>
      </c>
    </row>
    <row r="396" spans="1:73" s="10" customFormat="1" x14ac:dyDescent="0.45">
      <c r="A396" s="10" t="s">
        <v>33</v>
      </c>
      <c r="D396" s="10" t="s">
        <v>33</v>
      </c>
      <c r="E396" s="10">
        <v>395</v>
      </c>
      <c r="F396" s="10">
        <v>398</v>
      </c>
      <c r="H396" s="10">
        <v>139</v>
      </c>
      <c r="J396" s="10" t="s">
        <v>33</v>
      </c>
      <c r="K396" s="10" t="s">
        <v>163</v>
      </c>
      <c r="L396" s="10" t="s">
        <v>33</v>
      </c>
      <c r="M396" s="10">
        <v>7.0710678118654755</v>
      </c>
      <c r="N396" s="10">
        <v>7.0710678118654755</v>
      </c>
      <c r="T396" s="10">
        <v>0</v>
      </c>
      <c r="W396" s="10">
        <v>0</v>
      </c>
      <c r="X396" s="10">
        <v>0</v>
      </c>
      <c r="Y396" s="10">
        <v>0</v>
      </c>
      <c r="AB396" s="10">
        <v>0</v>
      </c>
      <c r="AC396" s="10">
        <v>0</v>
      </c>
      <c r="AD396" s="10">
        <v>0</v>
      </c>
      <c r="AE396" s="10">
        <v>0</v>
      </c>
      <c r="AH396" s="10">
        <v>1</v>
      </c>
      <c r="AJ396" s="10">
        <v>1</v>
      </c>
      <c r="AK396" s="10">
        <v>7.0710678118654755</v>
      </c>
      <c r="AL396" s="10">
        <v>0</v>
      </c>
      <c r="AM396" s="10">
        <v>0</v>
      </c>
      <c r="AN396" s="10">
        <v>0</v>
      </c>
      <c r="AO396" s="10">
        <v>0</v>
      </c>
      <c r="AQ396" s="10">
        <v>9.1699561974047601</v>
      </c>
      <c r="AR396" s="10">
        <v>49.775934144553602</v>
      </c>
      <c r="AS396" s="10">
        <v>63.072370630790502</v>
      </c>
      <c r="AT396" s="10">
        <v>215.49397063901185</v>
      </c>
      <c r="AU396" s="10">
        <v>198.36619506971297</v>
      </c>
      <c r="AV396" s="10">
        <v>912.06495328265135</v>
      </c>
      <c r="AW396" s="10">
        <v>1325.9251189913762</v>
      </c>
      <c r="AX396" s="10" t="s">
        <v>33</v>
      </c>
      <c r="AY396" s="10" t="s">
        <v>33</v>
      </c>
      <c r="AZ396" s="10" t="s">
        <v>33</v>
      </c>
      <c r="BA396" s="10" t="s">
        <v>33</v>
      </c>
      <c r="BB396" s="10">
        <v>395</v>
      </c>
      <c r="BC396" s="10">
        <v>398</v>
      </c>
      <c r="BE396" s="10" t="s">
        <v>162</v>
      </c>
      <c r="BF396" s="10" t="s">
        <v>163</v>
      </c>
      <c r="BG396" s="10">
        <v>63.072370630790502</v>
      </c>
      <c r="BH396" s="10">
        <v>379686.82970523904</v>
      </c>
      <c r="BI396" s="10">
        <v>396</v>
      </c>
      <c r="BJ396" s="10" t="s">
        <v>33</v>
      </c>
      <c r="BL396" s="10" t="s">
        <v>33</v>
      </c>
      <c r="BM396" s="10" t="s">
        <v>33</v>
      </c>
      <c r="BP396" s="10" t="s">
        <v>33</v>
      </c>
      <c r="BQ396" s="10" t="s">
        <v>33</v>
      </c>
      <c r="BR396" s="10" t="s">
        <v>33</v>
      </c>
      <c r="BS396" s="11" t="s">
        <v>33</v>
      </c>
      <c r="BT396" s="11" t="s">
        <v>33</v>
      </c>
      <c r="BU396" s="10">
        <v>396</v>
      </c>
    </row>
    <row r="397" spans="1:73" s="10" customFormat="1" x14ac:dyDescent="0.45">
      <c r="A397" s="10" t="s">
        <v>33</v>
      </c>
      <c r="D397" s="10" t="s">
        <v>33</v>
      </c>
      <c r="E397" s="10">
        <v>395</v>
      </c>
      <c r="F397" s="10">
        <v>78</v>
      </c>
      <c r="H397" s="10">
        <v>33</v>
      </c>
      <c r="J397" s="10" t="s">
        <v>33</v>
      </c>
      <c r="K397" s="10" t="s">
        <v>63</v>
      </c>
      <c r="L397" s="10" t="s">
        <v>33</v>
      </c>
      <c r="M397" s="10">
        <v>3.1622776601683795</v>
      </c>
      <c r="N397" s="10">
        <v>3.1622776601683795</v>
      </c>
      <c r="T397" s="10">
        <v>0</v>
      </c>
      <c r="W397" s="10">
        <v>0</v>
      </c>
      <c r="X397" s="10">
        <v>0</v>
      </c>
      <c r="Y397" s="10">
        <v>0</v>
      </c>
      <c r="AB397" s="10">
        <v>0</v>
      </c>
      <c r="AC397" s="10">
        <v>0</v>
      </c>
      <c r="AD397" s="10">
        <v>0</v>
      </c>
      <c r="AE397" s="10">
        <v>0</v>
      </c>
      <c r="AH397" s="10">
        <v>1</v>
      </c>
      <c r="AJ397" s="10">
        <v>1</v>
      </c>
      <c r="AK397" s="10">
        <v>3.1622776601683795</v>
      </c>
      <c r="AL397" s="10">
        <v>0</v>
      </c>
      <c r="AM397" s="10">
        <v>0</v>
      </c>
      <c r="AN397" s="10">
        <v>0</v>
      </c>
      <c r="AO397" s="10">
        <v>0</v>
      </c>
      <c r="AQ397" s="10">
        <v>0</v>
      </c>
      <c r="AR397" s="10">
        <v>4.1774421918346754</v>
      </c>
      <c r="AS397" s="10">
        <v>4.1774421918346754</v>
      </c>
      <c r="AT397" s="10">
        <v>0</v>
      </c>
      <c r="AU397" s="10">
        <v>0</v>
      </c>
      <c r="AV397" s="10">
        <v>52.461643700349335</v>
      </c>
      <c r="AW397" s="10">
        <v>52.461643700349335</v>
      </c>
      <c r="AX397" s="10" t="s">
        <v>33</v>
      </c>
      <c r="AY397" s="10" t="s">
        <v>33</v>
      </c>
      <c r="AZ397" s="10" t="s">
        <v>33</v>
      </c>
      <c r="BA397" s="10" t="s">
        <v>33</v>
      </c>
      <c r="BB397" s="10">
        <v>395</v>
      </c>
      <c r="BC397" s="10">
        <v>78</v>
      </c>
      <c r="BE397" s="10" t="s">
        <v>162</v>
      </c>
      <c r="BF397" s="10" t="s">
        <v>2100</v>
      </c>
      <c r="BG397" s="10">
        <v>4.1774421918346754</v>
      </c>
      <c r="BH397" s="10">
        <v>2744.5826039094263</v>
      </c>
      <c r="BI397" s="10">
        <v>397</v>
      </c>
      <c r="BJ397" s="10" t="s">
        <v>33</v>
      </c>
      <c r="BL397" s="10" t="s">
        <v>33</v>
      </c>
      <c r="BM397" s="10" t="s">
        <v>33</v>
      </c>
      <c r="BP397" s="10" t="s">
        <v>33</v>
      </c>
      <c r="BQ397" s="10" t="s">
        <v>33</v>
      </c>
      <c r="BR397" s="10" t="s">
        <v>33</v>
      </c>
      <c r="BS397" s="11" t="s">
        <v>33</v>
      </c>
      <c r="BT397" s="11" t="s">
        <v>33</v>
      </c>
      <c r="BU397" s="10">
        <v>397</v>
      </c>
    </row>
    <row r="398" spans="1:73" s="10" customFormat="1" x14ac:dyDescent="0.45">
      <c r="A398" s="10">
        <v>139</v>
      </c>
      <c r="D398" s="10">
        <v>402</v>
      </c>
      <c r="E398" s="10" t="s">
        <v>33</v>
      </c>
      <c r="F398" s="10">
        <v>396</v>
      </c>
      <c r="H398" s="10" t="s">
        <v>33</v>
      </c>
      <c r="J398" s="10" t="s">
        <v>163</v>
      </c>
      <c r="K398" s="10">
        <v>0</v>
      </c>
      <c r="L398" s="10">
        <v>1</v>
      </c>
      <c r="M398" s="10" t="s">
        <v>33</v>
      </c>
      <c r="N398" s="10">
        <v>1</v>
      </c>
      <c r="T398" s="10">
        <v>0.7745966692414834</v>
      </c>
      <c r="W398" s="10">
        <v>1.1674022443014234</v>
      </c>
      <c r="X398" s="10" t="s">
        <v>87</v>
      </c>
      <c r="Y398" s="10">
        <v>0.17320508075688773</v>
      </c>
      <c r="AB398" s="10">
        <v>9.5080929081493526</v>
      </c>
      <c r="AC398" s="10">
        <v>0</v>
      </c>
      <c r="AD398" s="10">
        <v>0</v>
      </c>
      <c r="AE398" s="10">
        <v>0</v>
      </c>
      <c r="AH398" s="10">
        <v>1</v>
      </c>
      <c r="AJ398" s="10">
        <v>1</v>
      </c>
      <c r="AK398" s="10">
        <v>1</v>
      </c>
      <c r="AL398" s="10">
        <v>0.7745966692414834</v>
      </c>
      <c r="AM398" s="10">
        <v>1.1674022443014234</v>
      </c>
      <c r="AN398" s="10">
        <v>0</v>
      </c>
      <c r="AO398" s="10">
        <v>0</v>
      </c>
      <c r="AQ398" s="10">
        <v>1.2968276420737026</v>
      </c>
      <c r="AR398" s="10">
        <v>7.0393801147017721</v>
      </c>
      <c r="AS398" s="10">
        <v>8.9197801957086398</v>
      </c>
      <c r="AT398" s="10">
        <v>30.475449588732012</v>
      </c>
      <c r="AU398" s="10">
        <v>28.053216338393504</v>
      </c>
      <c r="AV398" s="10">
        <v>128.98546266975089</v>
      </c>
      <c r="AW398" s="10">
        <v>187.51412859687639</v>
      </c>
      <c r="AX398" s="10">
        <v>7.0710678118654755</v>
      </c>
      <c r="AY398" s="10">
        <v>25.534340347275624</v>
      </c>
      <c r="AZ398" s="10" t="s">
        <v>33</v>
      </c>
      <c r="BA398" s="10">
        <v>402</v>
      </c>
      <c r="BB398" s="10" t="s">
        <v>33</v>
      </c>
      <c r="BC398" s="10">
        <v>396</v>
      </c>
      <c r="BE398" s="10" t="s">
        <v>33</v>
      </c>
      <c r="BF398" s="10" t="s">
        <v>33</v>
      </c>
      <c r="BG398" s="10" t="s">
        <v>33</v>
      </c>
      <c r="BH398" s="10" t="s">
        <v>33</v>
      </c>
      <c r="BI398" s="10" t="s">
        <v>33</v>
      </c>
      <c r="BJ398" s="10" t="s">
        <v>33</v>
      </c>
      <c r="BL398" s="10" t="s">
        <v>33</v>
      </c>
      <c r="BM398" s="10" t="s">
        <v>33</v>
      </c>
      <c r="BP398" s="10" t="s">
        <v>33</v>
      </c>
      <c r="BQ398" s="10">
        <v>0</v>
      </c>
      <c r="BR398" s="10" t="s">
        <v>163</v>
      </c>
      <c r="BS398" s="11">
        <v>8.9197801957086398</v>
      </c>
      <c r="BT398" s="11">
        <v>187.51412859687639</v>
      </c>
      <c r="BU398" s="10">
        <v>398</v>
      </c>
    </row>
    <row r="399" spans="1:73" s="10" customFormat="1" x14ac:dyDescent="0.45">
      <c r="A399" s="10" t="s">
        <v>33</v>
      </c>
      <c r="D399" s="10" t="s">
        <v>33</v>
      </c>
      <c r="E399" s="10">
        <v>398</v>
      </c>
      <c r="F399" s="10">
        <v>135</v>
      </c>
      <c r="H399" s="10">
        <v>58</v>
      </c>
      <c r="J399" s="10" t="s">
        <v>33</v>
      </c>
      <c r="K399" s="10" t="s">
        <v>90</v>
      </c>
      <c r="L399" s="10" t="s">
        <v>33</v>
      </c>
      <c r="M399" s="10">
        <v>7.0710678118654755</v>
      </c>
      <c r="N399" s="10">
        <v>7.0710678118654755</v>
      </c>
      <c r="T399" s="10">
        <v>0</v>
      </c>
      <c r="W399" s="10">
        <v>0</v>
      </c>
      <c r="X399" s="10">
        <v>0</v>
      </c>
      <c r="Y399" s="10">
        <v>0</v>
      </c>
      <c r="AB399" s="10">
        <v>0</v>
      </c>
      <c r="AC399" s="10">
        <v>0</v>
      </c>
      <c r="AD399" s="10">
        <v>0</v>
      </c>
      <c r="AE399" s="10">
        <v>0</v>
      </c>
      <c r="AH399" s="10">
        <v>1</v>
      </c>
      <c r="AJ399" s="10">
        <v>1</v>
      </c>
      <c r="AK399" s="10">
        <v>7.0710678118654755</v>
      </c>
      <c r="AL399" s="10">
        <v>0</v>
      </c>
      <c r="AM399" s="10">
        <v>0</v>
      </c>
      <c r="AN399" s="10">
        <v>0</v>
      </c>
      <c r="AO399" s="10">
        <v>0</v>
      </c>
      <c r="AQ399" s="10">
        <v>0.30430453252533568</v>
      </c>
      <c r="AR399" s="10">
        <v>2.1157309174018546</v>
      </c>
      <c r="AS399" s="10">
        <v>2.5569724895635915</v>
      </c>
      <c r="AT399" s="10">
        <v>7.1511565143453888</v>
      </c>
      <c r="AU399" s="10">
        <v>7.860366917530194</v>
      </c>
      <c r="AV399" s="10">
        <v>65.363433591158383</v>
      </c>
      <c r="AW399" s="10">
        <v>80.374957023033971</v>
      </c>
      <c r="AX399" s="10" t="s">
        <v>33</v>
      </c>
      <c r="AY399" s="10" t="s">
        <v>33</v>
      </c>
      <c r="AZ399" s="10" t="s">
        <v>33</v>
      </c>
      <c r="BA399" s="10" t="s">
        <v>33</v>
      </c>
      <c r="BB399" s="10">
        <v>398</v>
      </c>
      <c r="BC399" s="10">
        <v>135</v>
      </c>
      <c r="BE399" s="10" t="s">
        <v>163</v>
      </c>
      <c r="BF399" s="10" t="s">
        <v>2101</v>
      </c>
      <c r="BG399" s="10">
        <v>18.080525866778643</v>
      </c>
      <c r="BH399" s="10">
        <v>5691.4104017287582</v>
      </c>
      <c r="BI399" s="10">
        <v>399</v>
      </c>
      <c r="BJ399" s="10" t="s">
        <v>33</v>
      </c>
      <c r="BL399" s="10" t="s">
        <v>33</v>
      </c>
      <c r="BM399" s="10" t="s">
        <v>33</v>
      </c>
      <c r="BP399" s="10" t="s">
        <v>33</v>
      </c>
      <c r="BQ399" s="10" t="s">
        <v>33</v>
      </c>
      <c r="BR399" s="10" t="s">
        <v>33</v>
      </c>
      <c r="BS399" s="11" t="s">
        <v>33</v>
      </c>
      <c r="BT399" s="11" t="s">
        <v>33</v>
      </c>
      <c r="BU399" s="10">
        <v>399</v>
      </c>
    </row>
    <row r="400" spans="1:73" s="10" customFormat="1" x14ac:dyDescent="0.45">
      <c r="A400" s="10" t="s">
        <v>33</v>
      </c>
      <c r="D400" s="10" t="s">
        <v>33</v>
      </c>
      <c r="E400" s="10">
        <v>398</v>
      </c>
      <c r="F400" s="10">
        <v>370</v>
      </c>
      <c r="H400" s="10">
        <v>131</v>
      </c>
      <c r="J400" s="10" t="s">
        <v>33</v>
      </c>
      <c r="K400" s="10" t="s">
        <v>155</v>
      </c>
      <c r="L400" s="10" t="s">
        <v>33</v>
      </c>
      <c r="M400" s="10">
        <v>7.0710678118654766E-2</v>
      </c>
      <c r="N400" s="10">
        <v>7.0710678118654766E-2</v>
      </c>
      <c r="T400" s="10">
        <v>0</v>
      </c>
      <c r="W400" s="10">
        <v>0</v>
      </c>
      <c r="X400" s="10">
        <v>0</v>
      </c>
      <c r="Y400" s="10">
        <v>0</v>
      </c>
      <c r="AB400" s="10">
        <v>0</v>
      </c>
      <c r="AC400" s="10">
        <v>0</v>
      </c>
      <c r="AD400" s="10">
        <v>0</v>
      </c>
      <c r="AE400" s="10">
        <v>0</v>
      </c>
      <c r="AH400" s="10">
        <v>1</v>
      </c>
      <c r="AJ400" s="10">
        <v>1</v>
      </c>
      <c r="AK400" s="10">
        <v>7.0710678118654766E-2</v>
      </c>
      <c r="AL400" s="10">
        <v>0</v>
      </c>
      <c r="AM400" s="10">
        <v>0</v>
      </c>
      <c r="AN400" s="10">
        <v>0</v>
      </c>
      <c r="AO400" s="10">
        <v>0</v>
      </c>
      <c r="AQ400" s="10">
        <v>0.21792644030688355</v>
      </c>
      <c r="AR400" s="10">
        <v>3.7562469529984934</v>
      </c>
      <c r="AS400" s="10">
        <v>4.0722402914434745</v>
      </c>
      <c r="AT400" s="10">
        <v>5.1212713472117635</v>
      </c>
      <c r="AU400" s="10">
        <v>10.684756512713957</v>
      </c>
      <c r="AV400" s="10">
        <v>62.207815516219412</v>
      </c>
      <c r="AW400" s="10">
        <v>78.013843376145132</v>
      </c>
      <c r="AX400" s="10" t="s">
        <v>33</v>
      </c>
      <c r="AY400" s="10" t="s">
        <v>33</v>
      </c>
      <c r="AZ400" s="10" t="s">
        <v>33</v>
      </c>
      <c r="BA400" s="10" t="s">
        <v>33</v>
      </c>
      <c r="BB400" s="10">
        <v>398</v>
      </c>
      <c r="BC400" s="10">
        <v>370</v>
      </c>
      <c r="BE400" s="10" t="s">
        <v>163</v>
      </c>
      <c r="BF400" s="10" t="s">
        <v>2102</v>
      </c>
      <c r="BG400" s="10">
        <v>28.795087247007636</v>
      </c>
      <c r="BH400" s="10">
        <v>938.94488763774689</v>
      </c>
      <c r="BI400" s="10">
        <v>400</v>
      </c>
      <c r="BJ400" s="10" t="s">
        <v>33</v>
      </c>
      <c r="BL400" s="10" t="s">
        <v>33</v>
      </c>
      <c r="BM400" s="10" t="s">
        <v>33</v>
      </c>
      <c r="BP400" s="10" t="s">
        <v>33</v>
      </c>
      <c r="BQ400" s="10" t="s">
        <v>33</v>
      </c>
      <c r="BR400" s="10" t="s">
        <v>33</v>
      </c>
      <c r="BS400" s="11" t="s">
        <v>33</v>
      </c>
      <c r="BT400" s="11" t="s">
        <v>33</v>
      </c>
      <c r="BU400" s="10">
        <v>400</v>
      </c>
    </row>
    <row r="401" spans="1:73" s="10" customFormat="1" x14ac:dyDescent="0.45">
      <c r="A401" s="10" t="s">
        <v>33</v>
      </c>
      <c r="D401" s="10" t="s">
        <v>33</v>
      </c>
      <c r="E401" s="10">
        <v>398</v>
      </c>
      <c r="F401" s="10">
        <v>24</v>
      </c>
      <c r="H401" s="10">
        <v>11</v>
      </c>
      <c r="J401" s="10" t="s">
        <v>33</v>
      </c>
      <c r="K401" s="10" t="s">
        <v>42</v>
      </c>
      <c r="L401" s="10" t="s">
        <v>33</v>
      </c>
      <c r="M401" s="10">
        <v>1.4142135623730951</v>
      </c>
      <c r="N401" s="10">
        <v>1.4142135623730951</v>
      </c>
      <c r="T401" s="10">
        <v>0</v>
      </c>
      <c r="W401" s="10">
        <v>0</v>
      </c>
      <c r="X401" s="10">
        <v>0</v>
      </c>
      <c r="Y401" s="10">
        <v>0</v>
      </c>
      <c r="AB401" s="10">
        <v>0</v>
      </c>
      <c r="AC401" s="10">
        <v>0</v>
      </c>
      <c r="AD401" s="10">
        <v>0</v>
      </c>
      <c r="AE401" s="10">
        <v>0</v>
      </c>
      <c r="AH401" s="10">
        <v>1</v>
      </c>
      <c r="AJ401" s="10">
        <v>1</v>
      </c>
      <c r="AK401" s="10">
        <v>1.4142135623730951</v>
      </c>
      <c r="AL401" s="10">
        <v>0</v>
      </c>
      <c r="AM401" s="10">
        <v>0</v>
      </c>
      <c r="AN401" s="10">
        <v>0</v>
      </c>
      <c r="AO401" s="10">
        <v>0</v>
      </c>
      <c r="AQ401" s="10">
        <v>0</v>
      </c>
      <c r="AR401" s="10">
        <v>0</v>
      </c>
      <c r="AS401" s="10">
        <v>0</v>
      </c>
      <c r="AT401" s="10">
        <v>0</v>
      </c>
      <c r="AU401" s="10">
        <v>0</v>
      </c>
      <c r="AV401" s="10">
        <v>1.4142135623730951</v>
      </c>
      <c r="AW401" s="10">
        <v>1.4142135623730951</v>
      </c>
      <c r="AX401" s="10" t="s">
        <v>33</v>
      </c>
      <c r="AY401" s="10" t="s">
        <v>33</v>
      </c>
      <c r="AZ401" s="10" t="s">
        <v>33</v>
      </c>
      <c r="BA401" s="10" t="s">
        <v>33</v>
      </c>
      <c r="BB401" s="10">
        <v>398</v>
      </c>
      <c r="BC401" s="10">
        <v>24</v>
      </c>
      <c r="BE401" s="10" t="s">
        <v>163</v>
      </c>
      <c r="BF401" s="10" t="s">
        <v>2103</v>
      </c>
      <c r="BG401" s="10">
        <v>0</v>
      </c>
      <c r="BH401" s="10">
        <v>28.557001513942595</v>
      </c>
      <c r="BI401" s="10">
        <v>401</v>
      </c>
      <c r="BJ401" s="10" t="s">
        <v>33</v>
      </c>
      <c r="BL401" s="10" t="s">
        <v>33</v>
      </c>
      <c r="BM401" s="10" t="s">
        <v>33</v>
      </c>
      <c r="BP401" s="10" t="s">
        <v>33</v>
      </c>
      <c r="BQ401" s="10" t="s">
        <v>33</v>
      </c>
      <c r="BR401" s="10" t="s">
        <v>33</v>
      </c>
      <c r="BS401" s="11" t="s">
        <v>33</v>
      </c>
      <c r="BT401" s="11" t="s">
        <v>33</v>
      </c>
      <c r="BU401" s="10">
        <v>401</v>
      </c>
    </row>
    <row r="402" spans="1:73" s="10" customFormat="1" x14ac:dyDescent="0.45">
      <c r="A402" s="10">
        <v>140</v>
      </c>
      <c r="D402" s="10">
        <v>409</v>
      </c>
      <c r="E402" s="10" t="s">
        <v>33</v>
      </c>
      <c r="F402" s="10">
        <v>402</v>
      </c>
      <c r="H402" s="10">
        <v>140</v>
      </c>
      <c r="J402" s="10" t="s">
        <v>164</v>
      </c>
      <c r="K402" s="10">
        <v>0</v>
      </c>
      <c r="L402" s="10">
        <v>1</v>
      </c>
      <c r="M402" s="10" t="s">
        <v>33</v>
      </c>
      <c r="N402" s="10">
        <v>1</v>
      </c>
      <c r="T402" s="10">
        <v>0.42426406871192851</v>
      </c>
      <c r="W402" s="10">
        <v>1.6099689437998486</v>
      </c>
      <c r="X402" s="10" t="s">
        <v>99</v>
      </c>
      <c r="Y402" s="10">
        <v>0.44721359549995793</v>
      </c>
      <c r="AB402" s="10">
        <v>5.3710352819544944</v>
      </c>
      <c r="AC402" s="10">
        <v>1</v>
      </c>
      <c r="AD402" s="10">
        <v>0</v>
      </c>
      <c r="AE402" s="10">
        <v>0</v>
      </c>
      <c r="AH402" s="10">
        <v>1</v>
      </c>
      <c r="AJ402" s="10">
        <v>1</v>
      </c>
      <c r="AK402" s="10">
        <v>1</v>
      </c>
      <c r="AL402" s="10">
        <v>0.42426406871192851</v>
      </c>
      <c r="AM402" s="10">
        <v>1.6099689437998486</v>
      </c>
      <c r="AN402" s="10">
        <v>1</v>
      </c>
      <c r="AO402" s="10">
        <v>0</v>
      </c>
      <c r="AQ402" s="10">
        <v>15.482144362146002</v>
      </c>
      <c r="AR402" s="10">
        <v>44.192532763983181</v>
      </c>
      <c r="AS402" s="10">
        <v>66.641642089094887</v>
      </c>
      <c r="AT402" s="10">
        <v>363.83039251043107</v>
      </c>
      <c r="AU402" s="10">
        <v>185.17147685880846</v>
      </c>
      <c r="AV402" s="10">
        <v>1090.027893258984</v>
      </c>
      <c r="AW402" s="10">
        <v>1639.0297626282236</v>
      </c>
      <c r="AX402" s="10">
        <v>1</v>
      </c>
      <c r="AY402" s="10">
        <v>343.78043371948871</v>
      </c>
      <c r="AZ402" s="10" t="s">
        <v>33</v>
      </c>
      <c r="BA402" s="10">
        <v>409</v>
      </c>
      <c r="BB402" s="10" t="s">
        <v>33</v>
      </c>
      <c r="BC402" s="10">
        <v>402</v>
      </c>
      <c r="BE402" s="10" t="s">
        <v>33</v>
      </c>
      <c r="BF402" s="10" t="s">
        <v>33</v>
      </c>
      <c r="BG402" s="10" t="s">
        <v>33</v>
      </c>
      <c r="BH402" s="10" t="s">
        <v>33</v>
      </c>
      <c r="BI402" s="10" t="s">
        <v>33</v>
      </c>
      <c r="BJ402" s="10" t="s">
        <v>33</v>
      </c>
      <c r="BL402" s="10" t="s">
        <v>33</v>
      </c>
      <c r="BM402" s="10" t="s">
        <v>33</v>
      </c>
      <c r="BP402" s="10" t="s">
        <v>33</v>
      </c>
      <c r="BQ402" s="10">
        <v>0</v>
      </c>
      <c r="BR402" s="10" t="s">
        <v>164</v>
      </c>
      <c r="BS402" s="11">
        <v>66.641642089094887</v>
      </c>
      <c r="BT402" s="11">
        <v>1639.0297626282236</v>
      </c>
      <c r="BU402" s="10">
        <v>402</v>
      </c>
    </row>
    <row r="403" spans="1:73" s="10" customFormat="1" x14ac:dyDescent="0.45">
      <c r="A403" s="10" t="s">
        <v>33</v>
      </c>
      <c r="D403" s="10" t="s">
        <v>33</v>
      </c>
      <c r="E403" s="10">
        <v>402</v>
      </c>
      <c r="F403" s="10">
        <v>156</v>
      </c>
      <c r="H403" s="10">
        <v>65</v>
      </c>
      <c r="J403" s="10" t="s">
        <v>33</v>
      </c>
      <c r="K403" s="10" t="s">
        <v>96</v>
      </c>
      <c r="L403" s="10" t="s">
        <v>33</v>
      </c>
      <c r="M403" s="10">
        <v>3.4641016151377544</v>
      </c>
      <c r="N403" s="10">
        <v>3.4641016151377544</v>
      </c>
      <c r="T403" s="10">
        <v>0</v>
      </c>
      <c r="W403" s="10">
        <v>0</v>
      </c>
      <c r="X403" s="10">
        <v>0</v>
      </c>
      <c r="Y403" s="10">
        <v>0</v>
      </c>
      <c r="AB403" s="10">
        <v>0</v>
      </c>
      <c r="AC403" s="10">
        <v>0</v>
      </c>
      <c r="AD403" s="10">
        <v>0</v>
      </c>
      <c r="AE403" s="10">
        <v>0</v>
      </c>
      <c r="AH403" s="10">
        <v>1</v>
      </c>
      <c r="AJ403" s="10">
        <v>1</v>
      </c>
      <c r="AK403" s="10">
        <v>3.4641016151377544</v>
      </c>
      <c r="AL403" s="10">
        <v>0</v>
      </c>
      <c r="AM403" s="10">
        <v>0</v>
      </c>
      <c r="AN403" s="10">
        <v>0</v>
      </c>
      <c r="AO403" s="10">
        <v>0</v>
      </c>
      <c r="AQ403" s="10">
        <v>14.701493084762225</v>
      </c>
      <c r="AR403" s="10">
        <v>39.433925012075655</v>
      </c>
      <c r="AS403" s="10">
        <v>60.751089984980879</v>
      </c>
      <c r="AT403" s="10">
        <v>345.48508749191228</v>
      </c>
      <c r="AU403" s="10">
        <v>170.45363577138954</v>
      </c>
      <c r="AV403" s="10">
        <v>1070.1889700019576</v>
      </c>
      <c r="AW403" s="10">
        <v>1586.1276932652595</v>
      </c>
      <c r="AX403" s="10" t="s">
        <v>33</v>
      </c>
      <c r="AY403" s="10" t="s">
        <v>33</v>
      </c>
      <c r="AZ403" s="10" t="s">
        <v>33</v>
      </c>
      <c r="BA403" s="10" t="s">
        <v>33</v>
      </c>
      <c r="BB403" s="10">
        <v>402</v>
      </c>
      <c r="BC403" s="10">
        <v>156</v>
      </c>
      <c r="BE403" s="10" t="s">
        <v>164</v>
      </c>
      <c r="BF403" s="10" t="s">
        <v>2104</v>
      </c>
      <c r="BG403" s="10">
        <v>60.751089984980879</v>
      </c>
      <c r="BH403" s="10">
        <v>35894.813211906287</v>
      </c>
      <c r="BI403" s="10">
        <v>403</v>
      </c>
      <c r="BJ403" s="10" t="s">
        <v>33</v>
      </c>
      <c r="BL403" s="10" t="s">
        <v>33</v>
      </c>
      <c r="BM403" s="10" t="s">
        <v>33</v>
      </c>
      <c r="BP403" s="10" t="s">
        <v>33</v>
      </c>
      <c r="BQ403" s="10" t="s">
        <v>33</v>
      </c>
      <c r="BR403" s="10" t="s">
        <v>33</v>
      </c>
      <c r="BS403" s="11" t="s">
        <v>33</v>
      </c>
      <c r="BT403" s="11" t="s">
        <v>33</v>
      </c>
      <c r="BU403" s="10">
        <v>403</v>
      </c>
    </row>
    <row r="404" spans="1:73" s="10" customFormat="1" x14ac:dyDescent="0.45">
      <c r="A404" s="10" t="s">
        <v>33</v>
      </c>
      <c r="D404" s="10" t="s">
        <v>33</v>
      </c>
      <c r="E404" s="10">
        <v>402</v>
      </c>
      <c r="F404" s="10">
        <v>95</v>
      </c>
      <c r="H404" s="10">
        <v>42</v>
      </c>
      <c r="J404" s="10" t="s">
        <v>33</v>
      </c>
      <c r="K404" s="10" t="s">
        <v>72</v>
      </c>
      <c r="L404" s="10" t="s">
        <v>33</v>
      </c>
      <c r="M404" s="10">
        <v>0.14142135623730953</v>
      </c>
      <c r="N404" s="10">
        <v>0.14142135623730953</v>
      </c>
      <c r="T404" s="10">
        <v>0</v>
      </c>
      <c r="W404" s="10">
        <v>0</v>
      </c>
      <c r="X404" s="10">
        <v>0</v>
      </c>
      <c r="Y404" s="10">
        <v>0</v>
      </c>
      <c r="AB404" s="10">
        <v>0</v>
      </c>
      <c r="AC404" s="10">
        <v>0</v>
      </c>
      <c r="AD404" s="10">
        <v>0</v>
      </c>
      <c r="AE404" s="10">
        <v>0</v>
      </c>
      <c r="AH404" s="10">
        <v>1</v>
      </c>
      <c r="AJ404" s="10">
        <v>1</v>
      </c>
      <c r="AK404" s="10">
        <v>0.14142135623730953</v>
      </c>
      <c r="AL404" s="10">
        <v>0</v>
      </c>
      <c r="AM404" s="10">
        <v>0</v>
      </c>
      <c r="AN404" s="10">
        <v>0</v>
      </c>
      <c r="AO404" s="10">
        <v>0</v>
      </c>
      <c r="AQ404" s="10">
        <v>0</v>
      </c>
      <c r="AR404" s="10">
        <v>0.21303342463332567</v>
      </c>
      <c r="AS404" s="10">
        <v>0.21303342463332567</v>
      </c>
      <c r="AT404" s="10">
        <v>0</v>
      </c>
      <c r="AU404" s="10">
        <v>0</v>
      </c>
      <c r="AV404" s="10">
        <v>4.1457159914150719</v>
      </c>
      <c r="AW404" s="10">
        <v>4.1457159914150719</v>
      </c>
      <c r="AX404" s="10" t="s">
        <v>33</v>
      </c>
      <c r="AY404" s="10" t="s">
        <v>33</v>
      </c>
      <c r="AZ404" s="10" t="s">
        <v>33</v>
      </c>
      <c r="BA404" s="10" t="s">
        <v>33</v>
      </c>
      <c r="BB404" s="10">
        <v>402</v>
      </c>
      <c r="BC404" s="10">
        <v>95</v>
      </c>
      <c r="BE404" s="10" t="s">
        <v>164</v>
      </c>
      <c r="BF404" s="10" t="s">
        <v>2105</v>
      </c>
      <c r="BG404" s="10">
        <v>0.21303342463332567</v>
      </c>
      <c r="BH404" s="10">
        <v>10.519812899483867</v>
      </c>
      <c r="BI404" s="10">
        <v>404</v>
      </c>
      <c r="BJ404" s="10" t="s">
        <v>33</v>
      </c>
      <c r="BL404" s="10" t="s">
        <v>33</v>
      </c>
      <c r="BM404" s="10" t="s">
        <v>33</v>
      </c>
      <c r="BP404" s="10" t="s">
        <v>33</v>
      </c>
      <c r="BQ404" s="10" t="s">
        <v>33</v>
      </c>
      <c r="BR404" s="10" t="s">
        <v>33</v>
      </c>
      <c r="BS404" s="11" t="s">
        <v>33</v>
      </c>
      <c r="BT404" s="11" t="s">
        <v>33</v>
      </c>
      <c r="BU404" s="10">
        <v>404</v>
      </c>
    </row>
    <row r="405" spans="1:73" s="10" customFormat="1" x14ac:dyDescent="0.45">
      <c r="A405" s="10" t="s">
        <v>33</v>
      </c>
      <c r="D405" s="10" t="s">
        <v>33</v>
      </c>
      <c r="E405" s="10">
        <v>402</v>
      </c>
      <c r="F405" s="10">
        <v>170</v>
      </c>
      <c r="H405" s="10">
        <v>70</v>
      </c>
      <c r="J405" s="10" t="s">
        <v>33</v>
      </c>
      <c r="K405" s="10" t="s">
        <v>102</v>
      </c>
      <c r="L405" s="10" t="s">
        <v>33</v>
      </c>
      <c r="M405" s="10">
        <v>7.0710678118654766E-2</v>
      </c>
      <c r="N405" s="10">
        <v>7.0710678118654766E-2</v>
      </c>
      <c r="T405" s="10">
        <v>0</v>
      </c>
      <c r="W405" s="10">
        <v>0</v>
      </c>
      <c r="X405" s="10">
        <v>0</v>
      </c>
      <c r="Y405" s="10">
        <v>0</v>
      </c>
      <c r="AB405" s="10">
        <v>0</v>
      </c>
      <c r="AC405" s="10">
        <v>0</v>
      </c>
      <c r="AD405" s="10">
        <v>0</v>
      </c>
      <c r="AE405" s="10">
        <v>0</v>
      </c>
      <c r="AH405" s="10">
        <v>1</v>
      </c>
      <c r="AJ405" s="10">
        <v>1</v>
      </c>
      <c r="AK405" s="10">
        <v>7.0710678118654766E-2</v>
      </c>
      <c r="AL405" s="10">
        <v>0</v>
      </c>
      <c r="AM405" s="10">
        <v>0</v>
      </c>
      <c r="AN405" s="10">
        <v>0</v>
      </c>
      <c r="AO405" s="10">
        <v>0</v>
      </c>
      <c r="AQ405" s="10">
        <v>1.2217233468781844E-2</v>
      </c>
      <c r="AR405" s="10">
        <v>7.7541906289496101E-2</v>
      </c>
      <c r="AS405" s="10">
        <v>9.5256894819229776E-2</v>
      </c>
      <c r="AT405" s="10">
        <v>0.28710498651637334</v>
      </c>
      <c r="AU405" s="10">
        <v>1.0162937519541879</v>
      </c>
      <c r="AV405" s="10">
        <v>0.96293675556684899</v>
      </c>
      <c r="AW405" s="10">
        <v>2.2663354940374103</v>
      </c>
      <c r="AX405" s="10" t="s">
        <v>33</v>
      </c>
      <c r="AY405" s="10" t="s">
        <v>33</v>
      </c>
      <c r="AZ405" s="10" t="s">
        <v>33</v>
      </c>
      <c r="BA405" s="10" t="s">
        <v>33</v>
      </c>
      <c r="BB405" s="10">
        <v>402</v>
      </c>
      <c r="BC405" s="10">
        <v>170</v>
      </c>
      <c r="BE405" s="10" t="s">
        <v>164</v>
      </c>
      <c r="BF405" s="10" t="s">
        <v>2106</v>
      </c>
      <c r="BG405" s="10">
        <v>9.5256894819229776E-2</v>
      </c>
      <c r="BH405" s="10">
        <v>37.181734056407279</v>
      </c>
      <c r="BI405" s="10">
        <v>405</v>
      </c>
      <c r="BJ405" s="10" t="s">
        <v>33</v>
      </c>
      <c r="BL405" s="10" t="s">
        <v>33</v>
      </c>
      <c r="BM405" s="10" t="s">
        <v>33</v>
      </c>
      <c r="BP405" s="10" t="s">
        <v>33</v>
      </c>
      <c r="BQ405" s="10" t="s">
        <v>33</v>
      </c>
      <c r="BR405" s="10" t="s">
        <v>33</v>
      </c>
      <c r="BS405" s="11" t="s">
        <v>33</v>
      </c>
      <c r="BT405" s="11" t="s">
        <v>33</v>
      </c>
      <c r="BU405" s="10">
        <v>405</v>
      </c>
    </row>
    <row r="406" spans="1:73" s="10" customFormat="1" x14ac:dyDescent="0.45">
      <c r="A406" s="10" t="s">
        <v>33</v>
      </c>
      <c r="D406" s="10" t="s">
        <v>33</v>
      </c>
      <c r="E406" s="10">
        <v>402</v>
      </c>
      <c r="F406" s="10">
        <v>45</v>
      </c>
      <c r="H406" s="10">
        <v>22</v>
      </c>
      <c r="J406" s="10" t="s">
        <v>33</v>
      </c>
      <c r="K406" s="10" t="s">
        <v>52</v>
      </c>
      <c r="L406" s="10" t="s">
        <v>33</v>
      </c>
      <c r="M406" s="10">
        <v>0.1224744871391589</v>
      </c>
      <c r="N406" s="10">
        <v>0.1224744871391589</v>
      </c>
      <c r="T406" s="10">
        <v>0</v>
      </c>
      <c r="W406" s="10">
        <v>0</v>
      </c>
      <c r="X406" s="10">
        <v>0</v>
      </c>
      <c r="Y406" s="10">
        <v>0</v>
      </c>
      <c r="AB406" s="10">
        <v>0</v>
      </c>
      <c r="AC406" s="10">
        <v>0</v>
      </c>
      <c r="AD406" s="10">
        <v>0</v>
      </c>
      <c r="AE406" s="10">
        <v>0</v>
      </c>
      <c r="AH406" s="10">
        <v>1</v>
      </c>
      <c r="AJ406" s="10">
        <v>1</v>
      </c>
      <c r="AK406" s="10">
        <v>0.1224744871391589</v>
      </c>
      <c r="AL406" s="10">
        <v>0</v>
      </c>
      <c r="AM406" s="10">
        <v>0</v>
      </c>
      <c r="AN406" s="10">
        <v>0</v>
      </c>
      <c r="AO406" s="10">
        <v>0</v>
      </c>
      <c r="AQ406" s="10">
        <v>0</v>
      </c>
      <c r="AR406" s="10">
        <v>0.44344748449218374</v>
      </c>
      <c r="AS406" s="10">
        <v>0.44344748449218374</v>
      </c>
      <c r="AT406" s="10">
        <v>0</v>
      </c>
      <c r="AU406" s="10">
        <v>0</v>
      </c>
      <c r="AV406" s="10">
        <v>5.9357213589227698</v>
      </c>
      <c r="AW406" s="10">
        <v>5.9357213589227698</v>
      </c>
      <c r="AX406" s="10" t="s">
        <v>33</v>
      </c>
      <c r="AY406" s="10" t="s">
        <v>33</v>
      </c>
      <c r="AZ406" s="10" t="s">
        <v>33</v>
      </c>
      <c r="BA406" s="10" t="s">
        <v>33</v>
      </c>
      <c r="BB406" s="10">
        <v>402</v>
      </c>
      <c r="BC406" s="10">
        <v>45</v>
      </c>
      <c r="BE406" s="10" t="s">
        <v>164</v>
      </c>
      <c r="BF406" s="10" t="s">
        <v>2107</v>
      </c>
      <c r="BG406" s="10">
        <v>0.44344748449218374</v>
      </c>
      <c r="BH406" s="10">
        <v>22.876418209629222</v>
      </c>
      <c r="BI406" s="10">
        <v>406</v>
      </c>
      <c r="BJ406" s="10" t="s">
        <v>33</v>
      </c>
      <c r="BL406" s="10" t="s">
        <v>33</v>
      </c>
      <c r="BM406" s="10" t="s">
        <v>33</v>
      </c>
      <c r="BP406" s="10" t="s">
        <v>33</v>
      </c>
      <c r="BQ406" s="10" t="s">
        <v>33</v>
      </c>
      <c r="BR406" s="10" t="s">
        <v>33</v>
      </c>
      <c r="BS406" s="11" t="s">
        <v>33</v>
      </c>
      <c r="BT406" s="11" t="s">
        <v>33</v>
      </c>
      <c r="BU406" s="10">
        <v>406</v>
      </c>
    </row>
    <row r="407" spans="1:73" s="10" customFormat="1" x14ac:dyDescent="0.45">
      <c r="A407" s="10" t="s">
        <v>33</v>
      </c>
      <c r="D407" s="10" t="s">
        <v>33</v>
      </c>
      <c r="E407" s="10">
        <v>402</v>
      </c>
      <c r="F407" s="10">
        <v>24</v>
      </c>
      <c r="H407" s="10">
        <v>11</v>
      </c>
      <c r="J407" s="10" t="s">
        <v>33</v>
      </c>
      <c r="K407" s="10" t="s">
        <v>42</v>
      </c>
      <c r="L407" s="10" t="s">
        <v>33</v>
      </c>
      <c r="M407" s="10">
        <v>2.4494897427831783</v>
      </c>
      <c r="N407" s="10">
        <v>2.4494897427831783</v>
      </c>
      <c r="T407" s="10">
        <v>0</v>
      </c>
      <c r="W407" s="10">
        <v>0</v>
      </c>
      <c r="X407" s="10">
        <v>0</v>
      </c>
      <c r="Y407" s="10">
        <v>0</v>
      </c>
      <c r="AB407" s="10">
        <v>0</v>
      </c>
      <c r="AC407" s="10">
        <v>0</v>
      </c>
      <c r="AD407" s="10">
        <v>0</v>
      </c>
      <c r="AE407" s="10">
        <v>0</v>
      </c>
      <c r="AH407" s="10">
        <v>1</v>
      </c>
      <c r="AJ407" s="10">
        <v>1</v>
      </c>
      <c r="AK407" s="10">
        <v>2.4494897427831783</v>
      </c>
      <c r="AL407" s="10">
        <v>0</v>
      </c>
      <c r="AM407" s="10">
        <v>0</v>
      </c>
      <c r="AN407" s="10">
        <v>0</v>
      </c>
      <c r="AO407" s="10">
        <v>0</v>
      </c>
      <c r="AQ407" s="10">
        <v>0</v>
      </c>
      <c r="AR407" s="10">
        <v>0</v>
      </c>
      <c r="AS407" s="10">
        <v>0</v>
      </c>
      <c r="AT407" s="10">
        <v>0</v>
      </c>
      <c r="AU407" s="10">
        <v>0</v>
      </c>
      <c r="AV407" s="10">
        <v>2.4494897427831783</v>
      </c>
      <c r="AW407" s="10">
        <v>2.4494897427831783</v>
      </c>
      <c r="AX407" s="10" t="s">
        <v>33</v>
      </c>
      <c r="AY407" s="10" t="s">
        <v>33</v>
      </c>
      <c r="AZ407" s="10" t="s">
        <v>33</v>
      </c>
      <c r="BA407" s="10" t="s">
        <v>33</v>
      </c>
      <c r="BB407" s="10">
        <v>402</v>
      </c>
      <c r="BC407" s="10">
        <v>24</v>
      </c>
      <c r="BE407" s="10" t="s">
        <v>164</v>
      </c>
      <c r="BF407" s="10" t="s">
        <v>2108</v>
      </c>
      <c r="BG407" s="10">
        <v>0</v>
      </c>
      <c r="BH407" s="10">
        <v>18.246395381558706</v>
      </c>
      <c r="BI407" s="10">
        <v>407</v>
      </c>
      <c r="BJ407" s="10" t="s">
        <v>33</v>
      </c>
      <c r="BL407" s="10" t="s">
        <v>33</v>
      </c>
      <c r="BM407" s="10" t="s">
        <v>33</v>
      </c>
      <c r="BP407" s="10" t="s">
        <v>33</v>
      </c>
      <c r="BQ407" s="10" t="s">
        <v>33</v>
      </c>
      <c r="BR407" s="10" t="s">
        <v>33</v>
      </c>
      <c r="BS407" s="11" t="s">
        <v>33</v>
      </c>
      <c r="BT407" s="11" t="s">
        <v>33</v>
      </c>
      <c r="BU407" s="10">
        <v>407</v>
      </c>
    </row>
    <row r="408" spans="1:73" s="10" customFormat="1" x14ac:dyDescent="0.45">
      <c r="A408" s="10" t="s">
        <v>33</v>
      </c>
      <c r="D408" s="10" t="s">
        <v>33</v>
      </c>
      <c r="E408" s="10">
        <v>402</v>
      </c>
      <c r="F408" s="10">
        <v>409</v>
      </c>
      <c r="H408" s="10">
        <v>141</v>
      </c>
      <c r="J408" s="10" t="s">
        <v>33</v>
      </c>
      <c r="K408" s="10" t="s">
        <v>165</v>
      </c>
      <c r="L408" s="10" t="s">
        <v>33</v>
      </c>
      <c r="M408" s="10">
        <v>0.42426406871192851</v>
      </c>
      <c r="N408" s="10">
        <v>0.42426406871192851</v>
      </c>
      <c r="T408" s="10">
        <v>0</v>
      </c>
      <c r="W408" s="10">
        <v>0</v>
      </c>
      <c r="X408" s="10">
        <v>0</v>
      </c>
      <c r="Y408" s="10">
        <v>0</v>
      </c>
      <c r="AB408" s="10">
        <v>0</v>
      </c>
      <c r="AC408" s="10">
        <v>0</v>
      </c>
      <c r="AD408" s="10">
        <v>0</v>
      </c>
      <c r="AE408" s="10">
        <v>0</v>
      </c>
      <c r="AH408" s="10">
        <v>1</v>
      </c>
      <c r="AJ408" s="10">
        <v>1</v>
      </c>
      <c r="AK408" s="10">
        <v>0.42426406871192851</v>
      </c>
      <c r="AL408" s="10">
        <v>0</v>
      </c>
      <c r="AM408" s="10">
        <v>0</v>
      </c>
      <c r="AN408" s="10">
        <v>0</v>
      </c>
      <c r="AO408" s="10">
        <v>0</v>
      </c>
      <c r="AQ408" s="10">
        <v>0.34416997520306797</v>
      </c>
      <c r="AR408" s="10">
        <v>1.4146159926926716</v>
      </c>
      <c r="AS408" s="10">
        <v>1.9136624567371201</v>
      </c>
      <c r="AT408" s="10">
        <v>8.0879944172720979</v>
      </c>
      <c r="AU408" s="10">
        <v>8.330512053510235</v>
      </c>
      <c r="AV408" s="10">
        <v>6.3450594083383738</v>
      </c>
      <c r="AW408" s="10">
        <v>22.763565879120705</v>
      </c>
      <c r="AX408" s="10" t="s">
        <v>33</v>
      </c>
      <c r="AY408" s="10" t="s">
        <v>33</v>
      </c>
      <c r="AZ408" s="10" t="s">
        <v>33</v>
      </c>
      <c r="BA408" s="10" t="s">
        <v>33</v>
      </c>
      <c r="BB408" s="10">
        <v>402</v>
      </c>
      <c r="BC408" s="10">
        <v>409</v>
      </c>
      <c r="BE408" s="10" t="s">
        <v>164</v>
      </c>
      <c r="BF408" s="10" t="s">
        <v>2109</v>
      </c>
      <c r="BG408" s="10">
        <v>1.9136624567371201</v>
      </c>
      <c r="BH408" s="10">
        <v>310.92728123795257</v>
      </c>
      <c r="BI408" s="10">
        <v>408</v>
      </c>
      <c r="BJ408" s="10" t="s">
        <v>33</v>
      </c>
      <c r="BL408" s="10" t="s">
        <v>33</v>
      </c>
      <c r="BM408" s="10" t="s">
        <v>33</v>
      </c>
      <c r="BP408" s="10" t="s">
        <v>33</v>
      </c>
      <c r="BQ408" s="10" t="s">
        <v>33</v>
      </c>
      <c r="BR408" s="10" t="s">
        <v>33</v>
      </c>
      <c r="BS408" s="11" t="s">
        <v>33</v>
      </c>
      <c r="BT408" s="11" t="s">
        <v>33</v>
      </c>
      <c r="BU408" s="10">
        <v>408</v>
      </c>
    </row>
    <row r="409" spans="1:73" s="10" customFormat="1" x14ac:dyDescent="0.45">
      <c r="A409" s="10">
        <v>141</v>
      </c>
      <c r="D409" s="10">
        <v>412</v>
      </c>
      <c r="E409" s="10" t="s">
        <v>33</v>
      </c>
      <c r="F409" s="10">
        <v>408</v>
      </c>
      <c r="H409" s="10" t="s">
        <v>33</v>
      </c>
      <c r="J409" s="10" t="s">
        <v>165</v>
      </c>
      <c r="K409" s="10">
        <v>0</v>
      </c>
      <c r="L409" s="10">
        <v>1</v>
      </c>
      <c r="M409" s="10" t="s">
        <v>33</v>
      </c>
      <c r="N409" s="10">
        <v>1</v>
      </c>
      <c r="T409" s="10">
        <v>0.28284271247461906</v>
      </c>
      <c r="W409" s="10">
        <v>0</v>
      </c>
      <c r="X409" s="10">
        <v>0</v>
      </c>
      <c r="Y409" s="10">
        <v>0</v>
      </c>
      <c r="AB409" s="10">
        <v>0</v>
      </c>
      <c r="AC409" s="10">
        <v>0</v>
      </c>
      <c r="AD409" s="10">
        <v>0</v>
      </c>
      <c r="AE409" s="10">
        <v>0</v>
      </c>
      <c r="AH409" s="10">
        <v>1</v>
      </c>
      <c r="AJ409" s="10">
        <v>1</v>
      </c>
      <c r="AK409" s="10">
        <v>1</v>
      </c>
      <c r="AL409" s="10">
        <v>0.28284271247461906</v>
      </c>
      <c r="AM409" s="10">
        <v>0</v>
      </c>
      <c r="AN409" s="10">
        <v>0</v>
      </c>
      <c r="AO409" s="10">
        <v>0</v>
      </c>
      <c r="AQ409" s="10">
        <v>0.8112164111563176</v>
      </c>
      <c r="AR409" s="10">
        <v>3.3342818706930921</v>
      </c>
      <c r="AS409" s="10">
        <v>4.5105456668697528</v>
      </c>
      <c r="AT409" s="10">
        <v>19.063585662173463</v>
      </c>
      <c r="AU409" s="10">
        <v>19.635205212644529</v>
      </c>
      <c r="AV409" s="10">
        <v>14.955448448891891</v>
      </c>
      <c r="AW409" s="10">
        <v>53.654239323709881</v>
      </c>
      <c r="AX409" s="10">
        <v>0.42426406871192851</v>
      </c>
      <c r="AY409" s="10">
        <v>8.8443855196909951</v>
      </c>
      <c r="AZ409" s="10" t="s">
        <v>33</v>
      </c>
      <c r="BA409" s="10">
        <v>412</v>
      </c>
      <c r="BB409" s="10" t="s">
        <v>33</v>
      </c>
      <c r="BC409" s="10">
        <v>408</v>
      </c>
      <c r="BE409" s="10" t="s">
        <v>33</v>
      </c>
      <c r="BF409" s="10" t="s">
        <v>33</v>
      </c>
      <c r="BG409" s="10" t="s">
        <v>33</v>
      </c>
      <c r="BH409" s="10" t="s">
        <v>33</v>
      </c>
      <c r="BI409" s="10" t="s">
        <v>33</v>
      </c>
      <c r="BJ409" s="10" t="s">
        <v>33</v>
      </c>
      <c r="BL409" s="10" t="s">
        <v>33</v>
      </c>
      <c r="BM409" s="10" t="s">
        <v>33</v>
      </c>
      <c r="BP409" s="10" t="s">
        <v>33</v>
      </c>
      <c r="BQ409" s="10">
        <v>0</v>
      </c>
      <c r="BR409" s="10" t="s">
        <v>165</v>
      </c>
      <c r="BS409" s="11">
        <v>4.5105456668697528</v>
      </c>
      <c r="BT409" s="11">
        <v>53.654239323709881</v>
      </c>
      <c r="BU409" s="10">
        <v>409</v>
      </c>
    </row>
    <row r="410" spans="1:73" s="10" customFormat="1" x14ac:dyDescent="0.45">
      <c r="A410" s="10" t="s">
        <v>33</v>
      </c>
      <c r="D410" s="10" t="s">
        <v>33</v>
      </c>
      <c r="E410" s="10">
        <v>409</v>
      </c>
      <c r="F410" s="10">
        <v>412</v>
      </c>
      <c r="H410" s="10">
        <v>142</v>
      </c>
      <c r="J410" s="10" t="s">
        <v>33</v>
      </c>
      <c r="K410" s="10" t="s">
        <v>166</v>
      </c>
      <c r="L410" s="10" t="s">
        <v>33</v>
      </c>
      <c r="M410" s="10">
        <v>1.0954451150103321</v>
      </c>
      <c r="N410" s="10">
        <v>1.0954451150103321</v>
      </c>
      <c r="T410" s="10">
        <v>0</v>
      </c>
      <c r="W410" s="10">
        <v>0</v>
      </c>
      <c r="X410" s="10">
        <v>0</v>
      </c>
      <c r="Y410" s="10">
        <v>0</v>
      </c>
      <c r="AB410" s="10">
        <v>0</v>
      </c>
      <c r="AC410" s="10">
        <v>0</v>
      </c>
      <c r="AD410" s="10">
        <v>0</v>
      </c>
      <c r="AE410" s="10">
        <v>0</v>
      </c>
      <c r="AH410" s="10">
        <v>1</v>
      </c>
      <c r="AJ410" s="10">
        <v>1</v>
      </c>
      <c r="AK410" s="10">
        <v>1.0954451150103321</v>
      </c>
      <c r="AL410" s="10">
        <v>0</v>
      </c>
      <c r="AM410" s="10">
        <v>0</v>
      </c>
      <c r="AN410" s="10">
        <v>0</v>
      </c>
      <c r="AO410" s="10">
        <v>0</v>
      </c>
      <c r="AQ410" s="10">
        <v>0.52837369868169848</v>
      </c>
      <c r="AR410" s="10">
        <v>3.3342818706930921</v>
      </c>
      <c r="AS410" s="10">
        <v>4.1004237337815548</v>
      </c>
      <c r="AT410" s="10">
        <v>12.416781919019915</v>
      </c>
      <c r="AU410" s="10">
        <v>19.635205212644529</v>
      </c>
      <c r="AV410" s="10">
        <v>14.248341667705343</v>
      </c>
      <c r="AW410" s="10">
        <v>46.300328799369794</v>
      </c>
      <c r="AX410" s="10" t="s">
        <v>33</v>
      </c>
      <c r="AY410" s="10" t="s">
        <v>33</v>
      </c>
      <c r="AZ410" s="10" t="s">
        <v>33</v>
      </c>
      <c r="BA410" s="10" t="s">
        <v>33</v>
      </c>
      <c r="BB410" s="10">
        <v>409</v>
      </c>
      <c r="BC410" s="10">
        <v>412</v>
      </c>
      <c r="BE410" s="10" t="s">
        <v>165</v>
      </c>
      <c r="BF410" s="10" t="s">
        <v>2110</v>
      </c>
      <c r="BG410" s="10">
        <v>1.7396624567371199</v>
      </c>
      <c r="BH410" s="10">
        <v>434.46958260177905</v>
      </c>
      <c r="BI410" s="10">
        <v>410</v>
      </c>
      <c r="BJ410" s="10" t="s">
        <v>33</v>
      </c>
      <c r="BL410" s="10" t="s">
        <v>33</v>
      </c>
      <c r="BM410" s="10" t="s">
        <v>33</v>
      </c>
      <c r="BP410" s="10" t="s">
        <v>33</v>
      </c>
      <c r="BQ410" s="10" t="s">
        <v>33</v>
      </c>
      <c r="BR410" s="10" t="s">
        <v>33</v>
      </c>
      <c r="BS410" s="11" t="s">
        <v>33</v>
      </c>
      <c r="BT410" s="11" t="s">
        <v>33</v>
      </c>
      <c r="BU410" s="10">
        <v>410</v>
      </c>
    </row>
    <row r="411" spans="1:73" s="10" customFormat="1" x14ac:dyDescent="0.45">
      <c r="A411" s="10" t="s">
        <v>33</v>
      </c>
      <c r="D411" s="10" t="s">
        <v>33</v>
      </c>
      <c r="E411" s="10">
        <v>409</v>
      </c>
      <c r="F411" s="10">
        <v>24</v>
      </c>
      <c r="H411" s="10">
        <v>11</v>
      </c>
      <c r="J411" s="10" t="s">
        <v>33</v>
      </c>
      <c r="K411" s="10" t="s">
        <v>42</v>
      </c>
      <c r="L411" s="10" t="s">
        <v>33</v>
      </c>
      <c r="M411" s="10">
        <v>0.70710678118654757</v>
      </c>
      <c r="N411" s="10">
        <v>0.70710678118654757</v>
      </c>
      <c r="T411" s="10">
        <v>0</v>
      </c>
      <c r="W411" s="10">
        <v>0</v>
      </c>
      <c r="X411" s="10">
        <v>0</v>
      </c>
      <c r="Y411" s="10">
        <v>0</v>
      </c>
      <c r="AB411" s="10">
        <v>0</v>
      </c>
      <c r="AC411" s="10">
        <v>0</v>
      </c>
      <c r="AD411" s="10">
        <v>0</v>
      </c>
      <c r="AE411" s="10">
        <v>0</v>
      </c>
      <c r="AH411" s="10">
        <v>1</v>
      </c>
      <c r="AJ411" s="10">
        <v>1</v>
      </c>
      <c r="AK411" s="10">
        <v>0.70710678118654757</v>
      </c>
      <c r="AL411" s="10">
        <v>0</v>
      </c>
      <c r="AM411" s="10">
        <v>0</v>
      </c>
      <c r="AN411" s="10">
        <v>0</v>
      </c>
      <c r="AO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0.70710678118654757</v>
      </c>
      <c r="AW411" s="10">
        <v>0.70710678118654757</v>
      </c>
      <c r="AX411" s="10" t="s">
        <v>33</v>
      </c>
      <c r="AY411" s="10" t="s">
        <v>33</v>
      </c>
      <c r="AZ411" s="10" t="s">
        <v>33</v>
      </c>
      <c r="BA411" s="10" t="s">
        <v>33</v>
      </c>
      <c r="BB411" s="10">
        <v>409</v>
      </c>
      <c r="BC411" s="10">
        <v>24</v>
      </c>
      <c r="BE411" s="10" t="s">
        <v>165</v>
      </c>
      <c r="BF411" s="10" t="s">
        <v>2111</v>
      </c>
      <c r="BG411" s="10">
        <v>0</v>
      </c>
      <c r="BH411" s="10">
        <v>3.4633740661576184</v>
      </c>
      <c r="BI411" s="10">
        <v>411</v>
      </c>
      <c r="BJ411" s="10" t="s">
        <v>33</v>
      </c>
      <c r="BL411" s="10" t="s">
        <v>33</v>
      </c>
      <c r="BM411" s="10" t="s">
        <v>33</v>
      </c>
      <c r="BP411" s="10" t="s">
        <v>33</v>
      </c>
      <c r="BQ411" s="10" t="s">
        <v>33</v>
      </c>
      <c r="BR411" s="10" t="s">
        <v>33</v>
      </c>
      <c r="BS411" s="11" t="s">
        <v>33</v>
      </c>
      <c r="BT411" s="11" t="s">
        <v>33</v>
      </c>
      <c r="BU411" s="10">
        <v>411</v>
      </c>
    </row>
    <row r="412" spans="1:73" s="10" customFormat="1" x14ac:dyDescent="0.45">
      <c r="A412" s="10">
        <v>142</v>
      </c>
      <c r="D412" s="10">
        <v>415</v>
      </c>
      <c r="E412" s="10" t="s">
        <v>33</v>
      </c>
      <c r="F412" s="10">
        <v>410</v>
      </c>
      <c r="H412" s="10" t="s">
        <v>33</v>
      </c>
      <c r="J412" s="10" t="s">
        <v>166</v>
      </c>
      <c r="K412" s="10">
        <v>0</v>
      </c>
      <c r="L412" s="10">
        <v>1</v>
      </c>
      <c r="M412" s="10" t="s">
        <v>33</v>
      </c>
      <c r="N412" s="10">
        <v>1</v>
      </c>
      <c r="T412" s="10">
        <v>8.6602540378443865E-2</v>
      </c>
      <c r="W412" s="10">
        <v>0.59767549723909541</v>
      </c>
      <c r="X412" s="10" t="s">
        <v>106</v>
      </c>
      <c r="Y412" s="10">
        <v>0.2449489742783178</v>
      </c>
      <c r="AB412" s="10">
        <v>1.6607540456069947</v>
      </c>
      <c r="AC412" s="10">
        <v>0</v>
      </c>
      <c r="AD412" s="10">
        <v>0</v>
      </c>
      <c r="AE412" s="10">
        <v>0</v>
      </c>
      <c r="AH412" s="10">
        <v>1</v>
      </c>
      <c r="AJ412" s="10">
        <v>1</v>
      </c>
      <c r="AK412" s="10">
        <v>1</v>
      </c>
      <c r="AL412" s="10">
        <v>8.6602540378443865E-2</v>
      </c>
      <c r="AM412" s="10">
        <v>0.59767549723909541</v>
      </c>
      <c r="AN412" s="10">
        <v>0</v>
      </c>
      <c r="AO412" s="10">
        <v>0</v>
      </c>
      <c r="AQ412" s="10">
        <v>0.48233698926733992</v>
      </c>
      <c r="AR412" s="10">
        <v>3.0437689894318836</v>
      </c>
      <c r="AS412" s="10">
        <v>3.7431576238695263</v>
      </c>
      <c r="AT412" s="10">
        <v>11.334919247782489</v>
      </c>
      <c r="AU412" s="10">
        <v>17.924408027014053</v>
      </c>
      <c r="AV412" s="10">
        <v>13.006896897404992</v>
      </c>
      <c r="AW412" s="10">
        <v>42.266224172201532</v>
      </c>
      <c r="AX412" s="10">
        <v>0.46475800154489</v>
      </c>
      <c r="AY412" s="10">
        <v>7.3095137136930859</v>
      </c>
      <c r="AZ412" s="10" t="s">
        <v>33</v>
      </c>
      <c r="BA412" s="10">
        <v>415</v>
      </c>
      <c r="BB412" s="10" t="s">
        <v>33</v>
      </c>
      <c r="BC412" s="10">
        <v>410</v>
      </c>
      <c r="BE412" s="10" t="s">
        <v>33</v>
      </c>
      <c r="BF412" s="10" t="s">
        <v>33</v>
      </c>
      <c r="BG412" s="10" t="s">
        <v>33</v>
      </c>
      <c r="BH412" s="10" t="s">
        <v>33</v>
      </c>
      <c r="BI412" s="10" t="s">
        <v>33</v>
      </c>
      <c r="BJ412" s="10" t="s">
        <v>33</v>
      </c>
      <c r="BL412" s="10" t="s">
        <v>33</v>
      </c>
      <c r="BM412" s="10" t="s">
        <v>33</v>
      </c>
      <c r="BP412" s="10" t="s">
        <v>33</v>
      </c>
      <c r="BQ412" s="10">
        <v>0</v>
      </c>
      <c r="BR412" s="10" t="s">
        <v>166</v>
      </c>
      <c r="BS412" s="11">
        <v>3.7431576238695263</v>
      </c>
      <c r="BT412" s="11">
        <v>42.266224172201532</v>
      </c>
      <c r="BU412" s="10">
        <v>412</v>
      </c>
    </row>
    <row r="413" spans="1:73" s="10" customFormat="1" x14ac:dyDescent="0.45">
      <c r="A413" s="10" t="s">
        <v>33</v>
      </c>
      <c r="D413" s="10" t="s">
        <v>33</v>
      </c>
      <c r="E413" s="10">
        <v>412</v>
      </c>
      <c r="F413" s="10">
        <v>415</v>
      </c>
      <c r="H413" s="10">
        <v>143</v>
      </c>
      <c r="J413" s="10" t="s">
        <v>33</v>
      </c>
      <c r="K413" s="10" t="s">
        <v>709</v>
      </c>
      <c r="L413" s="10" t="s">
        <v>33</v>
      </c>
      <c r="M413" s="10">
        <v>0.74</v>
      </c>
      <c r="N413" s="10">
        <v>0.74</v>
      </c>
      <c r="T413" s="10">
        <v>0</v>
      </c>
      <c r="W413" s="10">
        <v>0</v>
      </c>
      <c r="X413" s="10">
        <v>0</v>
      </c>
      <c r="Y413" s="10">
        <v>0</v>
      </c>
      <c r="AB413" s="10">
        <v>0</v>
      </c>
      <c r="AC413" s="10">
        <v>0</v>
      </c>
      <c r="AD413" s="10">
        <v>0</v>
      </c>
      <c r="AE413" s="10">
        <v>0</v>
      </c>
      <c r="AH413" s="10">
        <v>1</v>
      </c>
      <c r="AJ413" s="10">
        <v>1</v>
      </c>
      <c r="AK413" s="10">
        <v>0.74</v>
      </c>
      <c r="AL413" s="10">
        <v>0</v>
      </c>
      <c r="AM413" s="10">
        <v>0</v>
      </c>
      <c r="AN413" s="10">
        <v>0</v>
      </c>
      <c r="AO413" s="10">
        <v>0</v>
      </c>
      <c r="AQ413" s="10">
        <v>0.39573444888889608</v>
      </c>
      <c r="AR413" s="10">
        <v>2.4460934921927882</v>
      </c>
      <c r="AS413" s="10">
        <v>3.0199084430816874</v>
      </c>
      <c r="AT413" s="10">
        <v>9.2997595488890585</v>
      </c>
      <c r="AU413" s="10">
        <v>16.263653981407057</v>
      </c>
      <c r="AV413" s="10">
        <v>12.746896897404993</v>
      </c>
      <c r="AW413" s="10">
        <v>38.310310427701111</v>
      </c>
      <c r="AX413" s="10" t="s">
        <v>33</v>
      </c>
      <c r="AY413" s="10" t="s">
        <v>33</v>
      </c>
      <c r="AZ413" s="10" t="s">
        <v>33</v>
      </c>
      <c r="BA413" s="10" t="s">
        <v>33</v>
      </c>
      <c r="BB413" s="10">
        <v>412</v>
      </c>
      <c r="BC413" s="10">
        <v>415</v>
      </c>
      <c r="BE413" s="10" t="s">
        <v>166</v>
      </c>
      <c r="BF413" s="10" t="s">
        <v>2112</v>
      </c>
      <c r="BG413" s="10">
        <v>1.4035266128551853</v>
      </c>
      <c r="BH413" s="10">
        <v>341.18739337241914</v>
      </c>
      <c r="BI413" s="10">
        <v>413</v>
      </c>
      <c r="BJ413" s="10" t="s">
        <v>33</v>
      </c>
      <c r="BL413" s="10" t="s">
        <v>33</v>
      </c>
      <c r="BM413" s="10" t="s">
        <v>33</v>
      </c>
      <c r="BP413" s="10" t="s">
        <v>33</v>
      </c>
      <c r="BQ413" s="10" t="s">
        <v>33</v>
      </c>
      <c r="BR413" s="10" t="s">
        <v>33</v>
      </c>
      <c r="BS413" s="11" t="s">
        <v>33</v>
      </c>
      <c r="BT413" s="11" t="s">
        <v>33</v>
      </c>
      <c r="BU413" s="10">
        <v>413</v>
      </c>
    </row>
    <row r="414" spans="1:73" s="10" customFormat="1" x14ac:dyDescent="0.45">
      <c r="A414" s="10" t="s">
        <v>33</v>
      </c>
      <c r="D414" s="10" t="s">
        <v>33</v>
      </c>
      <c r="E414" s="10">
        <v>412</v>
      </c>
      <c r="F414" s="10">
        <v>24</v>
      </c>
      <c r="H414" s="10">
        <v>11</v>
      </c>
      <c r="J414" s="10" t="s">
        <v>33</v>
      </c>
      <c r="K414" s="10" t="s">
        <v>768</v>
      </c>
      <c r="L414" s="10" t="s">
        <v>33</v>
      </c>
      <c r="M414" s="10">
        <v>0.26</v>
      </c>
      <c r="N414" s="10">
        <v>0.26</v>
      </c>
      <c r="T414" s="10">
        <v>0</v>
      </c>
      <c r="W414" s="10">
        <v>0</v>
      </c>
      <c r="X414" s="10">
        <v>0</v>
      </c>
      <c r="Y414" s="10">
        <v>0</v>
      </c>
      <c r="AB414" s="10">
        <v>0</v>
      </c>
      <c r="AC414" s="10">
        <v>0</v>
      </c>
      <c r="AD414" s="10">
        <v>0</v>
      </c>
      <c r="AE414" s="10">
        <v>0</v>
      </c>
      <c r="AH414" s="10">
        <v>1</v>
      </c>
      <c r="AJ414" s="10">
        <v>1</v>
      </c>
      <c r="AK414" s="10">
        <v>0.26</v>
      </c>
      <c r="AL414" s="10">
        <v>0</v>
      </c>
      <c r="AM414" s="10">
        <v>0</v>
      </c>
      <c r="AN414" s="10">
        <v>0</v>
      </c>
      <c r="AO414" s="10">
        <v>0</v>
      </c>
      <c r="AQ414" s="10">
        <v>0</v>
      </c>
      <c r="AR414" s="10">
        <v>0</v>
      </c>
      <c r="AS414" s="10">
        <v>0</v>
      </c>
      <c r="AT414" s="10">
        <v>0</v>
      </c>
      <c r="AU414" s="10">
        <v>0</v>
      </c>
      <c r="AV414" s="10">
        <v>0.26</v>
      </c>
      <c r="AW414" s="10">
        <v>0.26</v>
      </c>
      <c r="AX414" s="10" t="s">
        <v>33</v>
      </c>
      <c r="AY414" s="10" t="s">
        <v>33</v>
      </c>
      <c r="AZ414" s="10" t="s">
        <v>33</v>
      </c>
      <c r="BA414" s="10" t="s">
        <v>33</v>
      </c>
      <c r="BB414" s="10">
        <v>412</v>
      </c>
      <c r="BC414" s="10">
        <v>24</v>
      </c>
      <c r="BE414" s="10" t="s">
        <v>166</v>
      </c>
      <c r="BF414" s="10" t="s">
        <v>2113</v>
      </c>
      <c r="BG414" s="10">
        <v>0</v>
      </c>
      <c r="BH414" s="10">
        <v>1.1625111402593105</v>
      </c>
      <c r="BI414" s="10">
        <v>414</v>
      </c>
      <c r="BJ414" s="10" t="s">
        <v>33</v>
      </c>
      <c r="BL414" s="10" t="s">
        <v>33</v>
      </c>
      <c r="BM414" s="10" t="s">
        <v>33</v>
      </c>
      <c r="BP414" s="10" t="s">
        <v>33</v>
      </c>
      <c r="BQ414" s="10" t="s">
        <v>33</v>
      </c>
      <c r="BR414" s="10" t="s">
        <v>33</v>
      </c>
      <c r="BS414" s="11" t="s">
        <v>33</v>
      </c>
      <c r="BT414" s="11" t="s">
        <v>33</v>
      </c>
      <c r="BU414" s="10">
        <v>414</v>
      </c>
    </row>
    <row r="415" spans="1:73" s="10" customFormat="1" x14ac:dyDescent="0.45">
      <c r="A415" s="10">
        <v>143</v>
      </c>
      <c r="D415" s="10">
        <v>417</v>
      </c>
      <c r="E415" s="10" t="s">
        <v>33</v>
      </c>
      <c r="F415" s="10">
        <v>413</v>
      </c>
      <c r="H415" s="10" t="s">
        <v>33</v>
      </c>
      <c r="J415" s="10" t="s">
        <v>709</v>
      </c>
      <c r="K415" s="10">
        <v>0</v>
      </c>
      <c r="L415" s="10">
        <v>1</v>
      </c>
      <c r="M415" s="10" t="s">
        <v>33</v>
      </c>
      <c r="N415" s="10">
        <v>1</v>
      </c>
      <c r="T415" s="10">
        <v>0.31622776601683794</v>
      </c>
      <c r="W415" s="10">
        <v>1.1384199576606167</v>
      </c>
      <c r="X415" s="10" t="s">
        <v>99</v>
      </c>
      <c r="Y415" s="10">
        <v>0.31622776601683794</v>
      </c>
      <c r="AB415" s="10">
        <v>3.7978954698622238</v>
      </c>
      <c r="AC415" s="10">
        <v>0.78</v>
      </c>
      <c r="AD415" s="10">
        <v>0</v>
      </c>
      <c r="AE415" s="10">
        <v>0</v>
      </c>
      <c r="AH415" s="10">
        <v>1</v>
      </c>
      <c r="AJ415" s="10">
        <v>1</v>
      </c>
      <c r="AK415" s="10">
        <v>1</v>
      </c>
      <c r="AL415" s="10">
        <v>0.31622776601683794</v>
      </c>
      <c r="AM415" s="10">
        <v>1.1384199576606167</v>
      </c>
      <c r="AN415" s="10">
        <v>0.78</v>
      </c>
      <c r="AO415" s="10">
        <v>0</v>
      </c>
      <c r="AQ415" s="10">
        <v>0.53477628228229201</v>
      </c>
      <c r="AR415" s="10">
        <v>3.3055317462064706</v>
      </c>
      <c r="AS415" s="10">
        <v>4.0809573555157943</v>
      </c>
      <c r="AT415" s="10">
        <v>12.567242633633862</v>
      </c>
      <c r="AU415" s="10">
        <v>21.977910785685211</v>
      </c>
      <c r="AV415" s="10">
        <v>17.225536347844585</v>
      </c>
      <c r="AW415" s="10">
        <v>51.77068976716366</v>
      </c>
      <c r="AX415" s="10">
        <v>0.34392092114321859</v>
      </c>
      <c r="AY415" s="10">
        <v>8.723641482342968</v>
      </c>
      <c r="AZ415" s="10" t="s">
        <v>33</v>
      </c>
      <c r="BA415" s="10">
        <v>417</v>
      </c>
      <c r="BB415" s="10" t="s">
        <v>33</v>
      </c>
      <c r="BC415" s="10">
        <v>413</v>
      </c>
      <c r="BE415" s="10" t="s">
        <v>33</v>
      </c>
      <c r="BF415" s="10" t="s">
        <v>33</v>
      </c>
      <c r="BG415" s="10" t="s">
        <v>33</v>
      </c>
      <c r="BH415" s="10" t="s">
        <v>33</v>
      </c>
      <c r="BI415" s="10" t="s">
        <v>33</v>
      </c>
      <c r="BJ415" s="10" t="s">
        <v>33</v>
      </c>
      <c r="BL415" s="10" t="s">
        <v>33</v>
      </c>
      <c r="BM415" s="10" t="s">
        <v>33</v>
      </c>
      <c r="BP415" s="10" t="s">
        <v>33</v>
      </c>
      <c r="BQ415" s="10">
        <v>0</v>
      </c>
      <c r="BR415" s="10" t="s">
        <v>579</v>
      </c>
      <c r="BS415" s="11">
        <v>4.0809573555157943</v>
      </c>
      <c r="BT415" s="11">
        <v>51.77068976716366</v>
      </c>
      <c r="BU415" s="10">
        <v>415</v>
      </c>
    </row>
    <row r="416" spans="1:73" s="10" customFormat="1" x14ac:dyDescent="0.45">
      <c r="A416" s="10" t="s">
        <v>33</v>
      </c>
      <c r="D416" s="10" t="s">
        <v>33</v>
      </c>
      <c r="E416" s="10">
        <v>415</v>
      </c>
      <c r="F416" s="10">
        <v>170</v>
      </c>
      <c r="H416" s="10">
        <v>70</v>
      </c>
      <c r="K416" s="10" t="s">
        <v>102</v>
      </c>
      <c r="L416" s="10" t="s">
        <v>33</v>
      </c>
      <c r="M416" s="10">
        <v>1.2649110640673518</v>
      </c>
      <c r="N416" s="10">
        <v>1.2649110640673518</v>
      </c>
      <c r="T416" s="10">
        <v>0</v>
      </c>
      <c r="W416" s="10">
        <v>0</v>
      </c>
      <c r="X416" s="10">
        <v>0</v>
      </c>
      <c r="Y416" s="10">
        <v>0</v>
      </c>
      <c r="AB416" s="10">
        <v>0</v>
      </c>
      <c r="AC416" s="10">
        <v>0</v>
      </c>
      <c r="AD416" s="10">
        <v>0</v>
      </c>
      <c r="AE416" s="10">
        <v>0</v>
      </c>
      <c r="AH416" s="10">
        <v>1</v>
      </c>
      <c r="AJ416" s="10">
        <v>1</v>
      </c>
      <c r="AK416" s="10">
        <v>1.2649110640673518</v>
      </c>
      <c r="AL416" s="10">
        <v>0</v>
      </c>
      <c r="AM416" s="10">
        <v>0</v>
      </c>
      <c r="AN416" s="10">
        <v>0</v>
      </c>
      <c r="AO416" s="10">
        <v>0</v>
      </c>
      <c r="AQ416" s="10">
        <v>0.21854851626545405</v>
      </c>
      <c r="AR416" s="10">
        <v>1.3871117885458539</v>
      </c>
      <c r="AS416" s="10">
        <v>1.7040071371307624</v>
      </c>
      <c r="AT416" s="10">
        <v>5.1358901322381705</v>
      </c>
      <c r="AU416" s="10">
        <v>18.180015315822988</v>
      </c>
      <c r="AV416" s="10">
        <v>17.225536347844585</v>
      </c>
      <c r="AW416" s="10">
        <v>40.54144179590574</v>
      </c>
      <c r="AX416" s="10" t="s">
        <v>33</v>
      </c>
      <c r="AY416" s="10" t="s">
        <v>33</v>
      </c>
      <c r="AZ416" s="10" t="s">
        <v>33</v>
      </c>
      <c r="BA416" s="10" t="s">
        <v>33</v>
      </c>
      <c r="BB416" s="10">
        <v>415</v>
      </c>
      <c r="BC416" s="10">
        <v>170</v>
      </c>
      <c r="BE416" s="10" t="s">
        <v>579</v>
      </c>
      <c r="BF416" s="10" t="s">
        <v>2114</v>
      </c>
      <c r="BG416" s="10">
        <v>0.58604370423663055</v>
      </c>
      <c r="BH416" s="10">
        <v>339.11436000000009</v>
      </c>
      <c r="BI416" s="10">
        <v>416</v>
      </c>
      <c r="BJ416" s="10" t="s">
        <v>33</v>
      </c>
      <c r="BL416" s="10" t="s">
        <v>33</v>
      </c>
      <c r="BM416" s="10" t="s">
        <v>33</v>
      </c>
      <c r="BP416" s="10" t="s">
        <v>33</v>
      </c>
      <c r="BQ416" s="10" t="s">
        <v>33</v>
      </c>
      <c r="BR416" s="10" t="s">
        <v>33</v>
      </c>
      <c r="BS416" s="11" t="s">
        <v>33</v>
      </c>
      <c r="BT416" s="11" t="s">
        <v>33</v>
      </c>
      <c r="BU416" s="10">
        <v>416</v>
      </c>
    </row>
    <row r="417" spans="1:73" s="10" customFormat="1" x14ac:dyDescent="0.45">
      <c r="A417" s="10">
        <v>144</v>
      </c>
      <c r="D417" s="10">
        <v>421</v>
      </c>
      <c r="E417" s="10" t="s">
        <v>33</v>
      </c>
      <c r="F417" s="10">
        <v>417</v>
      </c>
      <c r="H417" s="10">
        <v>144</v>
      </c>
      <c r="J417" s="10" t="s">
        <v>710</v>
      </c>
      <c r="K417" s="10">
        <v>0</v>
      </c>
      <c r="L417" s="10">
        <v>1</v>
      </c>
      <c r="M417" s="10" t="s">
        <v>33</v>
      </c>
      <c r="N417" s="10">
        <v>1</v>
      </c>
      <c r="T417" s="10">
        <v>5.9160797830996161</v>
      </c>
      <c r="W417" s="10">
        <v>1.1953509944781908</v>
      </c>
      <c r="X417" s="10" t="s">
        <v>106</v>
      </c>
      <c r="Y417" s="10">
        <v>0.4898979485566356</v>
      </c>
      <c r="AB417" s="10">
        <v>3.3215080912139894</v>
      </c>
      <c r="AC417" s="10">
        <v>1.75</v>
      </c>
      <c r="AD417" s="10">
        <v>0</v>
      </c>
      <c r="AE417" s="10">
        <v>0</v>
      </c>
      <c r="AH417" s="10">
        <v>1</v>
      </c>
      <c r="AJ417" s="10">
        <v>1</v>
      </c>
      <c r="AK417" s="10">
        <v>1</v>
      </c>
      <c r="AL417" s="10">
        <v>5.9160797830996161</v>
      </c>
      <c r="AM417" s="10">
        <v>1.1953509944781908</v>
      </c>
      <c r="AN417" s="10">
        <v>1.75</v>
      </c>
      <c r="AO417" s="10">
        <v>0</v>
      </c>
      <c r="AQ417" s="10">
        <v>1894.066527206506</v>
      </c>
      <c r="AR417" s="10">
        <v>5689.0086591317331</v>
      </c>
      <c r="AS417" s="10">
        <v>8435.4051235811676</v>
      </c>
      <c r="AT417" s="10">
        <v>44510.563389352887</v>
      </c>
      <c r="AU417" s="10">
        <v>21744.063550525931</v>
      </c>
      <c r="AV417" s="10">
        <v>136591.90730103859</v>
      </c>
      <c r="AW417" s="10">
        <v>202846.53424091742</v>
      </c>
      <c r="AX417" s="10">
        <v>1</v>
      </c>
      <c r="AY417" s="10">
        <v>2708086.0702321609</v>
      </c>
      <c r="AZ417" s="10" t="s">
        <v>33</v>
      </c>
      <c r="BA417" s="10">
        <v>421</v>
      </c>
      <c r="BB417" s="10" t="s">
        <v>33</v>
      </c>
      <c r="BC417" s="10">
        <v>417</v>
      </c>
      <c r="BE417" s="10" t="s">
        <v>33</v>
      </c>
      <c r="BF417" s="10" t="s">
        <v>33</v>
      </c>
      <c r="BG417" s="10" t="s">
        <v>33</v>
      </c>
      <c r="BH417" s="10" t="s">
        <v>33</v>
      </c>
      <c r="BI417" s="10" t="s">
        <v>33</v>
      </c>
      <c r="BJ417" s="10" t="s">
        <v>33</v>
      </c>
      <c r="BL417" s="10" t="s">
        <v>33</v>
      </c>
      <c r="BM417" s="10" t="s">
        <v>33</v>
      </c>
      <c r="BP417" s="10" t="s">
        <v>33</v>
      </c>
      <c r="BQ417" s="10">
        <v>0</v>
      </c>
      <c r="BR417" s="10" t="s">
        <v>623</v>
      </c>
      <c r="BS417" s="11">
        <v>8435.4051235811676</v>
      </c>
      <c r="BT417" s="11">
        <v>202846.53424091742</v>
      </c>
      <c r="BU417" s="10">
        <v>417</v>
      </c>
    </row>
    <row r="418" spans="1:73" s="10" customFormat="1" x14ac:dyDescent="0.45">
      <c r="A418" s="10" t="s">
        <v>33</v>
      </c>
      <c r="D418" s="10" t="s">
        <v>33</v>
      </c>
      <c r="E418" s="10">
        <v>417</v>
      </c>
      <c r="F418" s="10">
        <v>421</v>
      </c>
      <c r="H418" s="10">
        <v>145</v>
      </c>
      <c r="J418" s="10" t="s">
        <v>33</v>
      </c>
      <c r="K418" s="10" t="s">
        <v>169</v>
      </c>
      <c r="L418" s="10" t="s">
        <v>33</v>
      </c>
      <c r="M418" s="10">
        <v>447.21359549995793</v>
      </c>
      <c r="N418" s="10">
        <v>447.21359549995793</v>
      </c>
      <c r="T418" s="10">
        <v>0</v>
      </c>
      <c r="W418" s="10">
        <v>0</v>
      </c>
      <c r="X418" s="10">
        <v>0</v>
      </c>
      <c r="Y418" s="10">
        <v>0</v>
      </c>
      <c r="AB418" s="10">
        <v>0</v>
      </c>
      <c r="AC418" s="10">
        <v>0</v>
      </c>
      <c r="AD418" s="10">
        <v>0</v>
      </c>
      <c r="AE418" s="10">
        <v>0</v>
      </c>
      <c r="AH418" s="10">
        <v>1</v>
      </c>
      <c r="AJ418" s="10">
        <v>1</v>
      </c>
      <c r="AK418" s="10">
        <v>70.710678118654755</v>
      </c>
      <c r="AL418" s="10">
        <v>0</v>
      </c>
      <c r="AM418" s="10">
        <v>0</v>
      </c>
      <c r="AN418" s="10">
        <v>0</v>
      </c>
      <c r="AO418" s="10">
        <v>0</v>
      </c>
      <c r="AQ418" s="10">
        <v>1888.1504474234064</v>
      </c>
      <c r="AR418" s="10">
        <v>5679.316913299278</v>
      </c>
      <c r="AS418" s="10">
        <v>8417.1350620632165</v>
      </c>
      <c r="AT418" s="10">
        <v>44371.53551445005</v>
      </c>
      <c r="AU418" s="10">
        <v>21740.742042434718</v>
      </c>
      <c r="AV418" s="10">
        <v>136502.19397281698</v>
      </c>
      <c r="AW418" s="10">
        <v>202614.47152970175</v>
      </c>
      <c r="AX418" s="10" t="s">
        <v>33</v>
      </c>
      <c r="AY418" s="10" t="s">
        <v>33</v>
      </c>
      <c r="AZ418" s="10" t="s">
        <v>33</v>
      </c>
      <c r="BA418" s="10" t="s">
        <v>33</v>
      </c>
      <c r="BB418" s="10">
        <v>417</v>
      </c>
      <c r="BC418" s="10">
        <v>421</v>
      </c>
      <c r="BE418" s="10" t="s">
        <v>623</v>
      </c>
      <c r="BF418" s="10" t="s">
        <v>169</v>
      </c>
      <c r="BG418" s="10">
        <v>8417.1350620632165</v>
      </c>
      <c r="BH418" s="10">
        <v>67117567141.474037</v>
      </c>
      <c r="BI418" s="10">
        <v>418</v>
      </c>
      <c r="BJ418" s="10" t="s">
        <v>33</v>
      </c>
      <c r="BL418" s="10" t="s">
        <v>33</v>
      </c>
      <c r="BM418" s="10" t="s">
        <v>33</v>
      </c>
      <c r="BP418" s="10" t="s">
        <v>33</v>
      </c>
      <c r="BQ418" s="10" t="s">
        <v>33</v>
      </c>
      <c r="BR418" s="10" t="s">
        <v>33</v>
      </c>
      <c r="BS418" s="11" t="s">
        <v>33</v>
      </c>
      <c r="BT418" s="11" t="s">
        <v>33</v>
      </c>
      <c r="BU418" s="10">
        <v>418</v>
      </c>
    </row>
    <row r="419" spans="1:73" s="10" customFormat="1" x14ac:dyDescent="0.45">
      <c r="A419" s="10" t="s">
        <v>33</v>
      </c>
      <c r="D419" s="10" t="s">
        <v>33</v>
      </c>
      <c r="E419" s="10">
        <v>417</v>
      </c>
      <c r="F419" s="10">
        <v>347</v>
      </c>
      <c r="H419" s="10">
        <v>124</v>
      </c>
      <c r="J419" s="10" t="s">
        <v>33</v>
      </c>
      <c r="K419" s="10" t="s">
        <v>149</v>
      </c>
      <c r="L419" s="10" t="s">
        <v>33</v>
      </c>
      <c r="M419" s="10">
        <v>0.70710678118654757</v>
      </c>
      <c r="N419" s="10">
        <v>0.70710678118654757</v>
      </c>
      <c r="T419" s="10">
        <v>0</v>
      </c>
      <c r="W419" s="10">
        <v>0</v>
      </c>
      <c r="X419" s="10">
        <v>0</v>
      </c>
      <c r="Y419" s="10">
        <v>0</v>
      </c>
      <c r="AB419" s="10">
        <v>0</v>
      </c>
      <c r="AC419" s="10">
        <v>0</v>
      </c>
      <c r="AD419" s="10">
        <v>0</v>
      </c>
      <c r="AE419" s="10">
        <v>0</v>
      </c>
      <c r="AH419" s="10">
        <v>1</v>
      </c>
      <c r="AJ419" s="10">
        <v>1</v>
      </c>
      <c r="AK419" s="10">
        <v>0.70710678118654757</v>
      </c>
      <c r="AL419" s="10">
        <v>0</v>
      </c>
      <c r="AM419" s="10">
        <v>0</v>
      </c>
      <c r="AN419" s="10">
        <v>0</v>
      </c>
      <c r="AO419" s="10">
        <v>0</v>
      </c>
      <c r="AQ419" s="10">
        <v>0</v>
      </c>
      <c r="AR419" s="10">
        <v>3.5105620302333218</v>
      </c>
      <c r="AS419" s="10">
        <v>3.5105620302333218</v>
      </c>
      <c r="AT419" s="10">
        <v>0</v>
      </c>
      <c r="AU419" s="10">
        <v>0</v>
      </c>
      <c r="AV419" s="10">
        <v>49.076713748394354</v>
      </c>
      <c r="AW419" s="10">
        <v>49.076713748394354</v>
      </c>
      <c r="AX419" s="10" t="s">
        <v>33</v>
      </c>
      <c r="AY419" s="10" t="s">
        <v>33</v>
      </c>
      <c r="AZ419" s="10" t="s">
        <v>33</v>
      </c>
      <c r="BA419" s="10" t="s">
        <v>33</v>
      </c>
      <c r="BB419" s="10">
        <v>417</v>
      </c>
      <c r="BC419" s="10">
        <v>347</v>
      </c>
      <c r="BE419" s="10" t="s">
        <v>623</v>
      </c>
      <c r="BF419" s="10" t="s">
        <v>2115</v>
      </c>
      <c r="BG419" s="10">
        <v>3.5105620302333218</v>
      </c>
      <c r="BH419" s="10">
        <v>46679.815787601619</v>
      </c>
      <c r="BI419" s="10">
        <v>419</v>
      </c>
      <c r="BJ419" s="10" t="s">
        <v>33</v>
      </c>
      <c r="BL419" s="10" t="s">
        <v>33</v>
      </c>
      <c r="BM419" s="10" t="s">
        <v>33</v>
      </c>
      <c r="BP419" s="10" t="s">
        <v>33</v>
      </c>
      <c r="BQ419" s="10" t="s">
        <v>33</v>
      </c>
      <c r="BR419" s="10" t="s">
        <v>33</v>
      </c>
      <c r="BS419" s="11" t="s">
        <v>33</v>
      </c>
      <c r="BT419" s="11" t="s">
        <v>33</v>
      </c>
      <c r="BU419" s="10">
        <v>419</v>
      </c>
    </row>
    <row r="420" spans="1:73" s="10" customFormat="1" x14ac:dyDescent="0.45">
      <c r="A420" s="10" t="s">
        <v>33</v>
      </c>
      <c r="D420" s="10" t="s">
        <v>33</v>
      </c>
      <c r="E420" s="10">
        <v>417</v>
      </c>
      <c r="F420" s="10">
        <v>78</v>
      </c>
      <c r="H420" s="10">
        <v>33</v>
      </c>
      <c r="J420" s="10" t="s">
        <v>33</v>
      </c>
      <c r="K420" s="10" t="s">
        <v>63</v>
      </c>
      <c r="L420" s="10" t="s">
        <v>33</v>
      </c>
      <c r="M420" s="10">
        <v>2.4494897427831779</v>
      </c>
      <c r="N420" s="10">
        <v>2.4494897427831779</v>
      </c>
      <c r="T420" s="10">
        <v>0</v>
      </c>
      <c r="W420" s="10">
        <v>0</v>
      </c>
      <c r="X420" s="10">
        <v>0</v>
      </c>
      <c r="Y420" s="10">
        <v>0</v>
      </c>
      <c r="AB420" s="10">
        <v>0</v>
      </c>
      <c r="AC420" s="10">
        <v>0</v>
      </c>
      <c r="AD420" s="10">
        <v>0</v>
      </c>
      <c r="AE420" s="10">
        <v>0</v>
      </c>
      <c r="AH420" s="10">
        <v>1</v>
      </c>
      <c r="AJ420" s="10">
        <v>1</v>
      </c>
      <c r="AK420" s="10">
        <v>2.4494897427831779</v>
      </c>
      <c r="AL420" s="10">
        <v>0</v>
      </c>
      <c r="AM420" s="10">
        <v>0</v>
      </c>
      <c r="AN420" s="10">
        <v>0</v>
      </c>
      <c r="AO420" s="10">
        <v>0</v>
      </c>
      <c r="AQ420" s="10">
        <v>0</v>
      </c>
      <c r="AR420" s="10">
        <v>3.2358328077439809</v>
      </c>
      <c r="AS420" s="10">
        <v>3.2358328077439809</v>
      </c>
      <c r="AT420" s="10">
        <v>0</v>
      </c>
      <c r="AU420" s="10">
        <v>0</v>
      </c>
      <c r="AV420" s="10">
        <v>40.636614473224036</v>
      </c>
      <c r="AW420" s="10">
        <v>40.636614473224036</v>
      </c>
      <c r="AX420" s="10" t="s">
        <v>33</v>
      </c>
      <c r="AY420" s="10" t="s">
        <v>33</v>
      </c>
      <c r="AZ420" s="10" t="s">
        <v>33</v>
      </c>
      <c r="BA420" s="10" t="s">
        <v>33</v>
      </c>
      <c r="BB420" s="10">
        <v>417</v>
      </c>
      <c r="BC420" s="10">
        <v>78</v>
      </c>
      <c r="BE420" s="10" t="s">
        <v>623</v>
      </c>
      <c r="BF420" s="10" t="s">
        <v>2116</v>
      </c>
      <c r="BG420" s="10">
        <v>3.2358328077439809</v>
      </c>
      <c r="BH420" s="10">
        <v>24247.297811793633</v>
      </c>
      <c r="BI420" s="10">
        <v>420</v>
      </c>
      <c r="BJ420" s="10" t="s">
        <v>33</v>
      </c>
      <c r="BL420" s="10" t="s">
        <v>33</v>
      </c>
      <c r="BM420" s="10" t="s">
        <v>33</v>
      </c>
      <c r="BP420" s="10" t="s">
        <v>33</v>
      </c>
      <c r="BQ420" s="10" t="s">
        <v>33</v>
      </c>
      <c r="BR420" s="10" t="s">
        <v>33</v>
      </c>
      <c r="BS420" s="11" t="s">
        <v>33</v>
      </c>
      <c r="BT420" s="11" t="s">
        <v>33</v>
      </c>
      <c r="BU420" s="10">
        <v>420</v>
      </c>
    </row>
    <row r="421" spans="1:73" s="10" customFormat="1" x14ac:dyDescent="0.45">
      <c r="A421" s="10">
        <v>145</v>
      </c>
      <c r="D421" s="10">
        <v>425</v>
      </c>
      <c r="E421" s="10" t="s">
        <v>33</v>
      </c>
      <c r="F421" s="10">
        <v>418</v>
      </c>
      <c r="H421" s="10" t="s">
        <v>33</v>
      </c>
      <c r="J421" s="10" t="s">
        <v>169</v>
      </c>
      <c r="K421" s="10">
        <v>0</v>
      </c>
      <c r="L421" s="10">
        <v>1</v>
      </c>
      <c r="M421" s="10" t="s">
        <v>33</v>
      </c>
      <c r="N421" s="10">
        <v>1</v>
      </c>
      <c r="T421" s="10">
        <v>3.1622776601683795</v>
      </c>
      <c r="W421" s="10">
        <v>3.4789653634378142</v>
      </c>
      <c r="X421" s="10" t="s">
        <v>170</v>
      </c>
      <c r="Y421" s="10">
        <v>0.70710678118654757</v>
      </c>
      <c r="AB421" s="10">
        <v>18.978746007046936</v>
      </c>
      <c r="AC421" s="10">
        <v>0.85</v>
      </c>
      <c r="AD421" s="10">
        <v>0</v>
      </c>
      <c r="AE421" s="10">
        <v>0</v>
      </c>
      <c r="AH421" s="10">
        <v>1</v>
      </c>
      <c r="AJ421" s="10">
        <v>1</v>
      </c>
      <c r="AK421" s="10">
        <v>1</v>
      </c>
      <c r="AL421" s="10">
        <v>3.1622776601683795</v>
      </c>
      <c r="AM421" s="10">
        <v>3.4789653634378142</v>
      </c>
      <c r="AN421" s="10">
        <v>0.85</v>
      </c>
      <c r="AO421" s="10">
        <v>0</v>
      </c>
      <c r="AQ421" s="10">
        <v>4.2220327521853793</v>
      </c>
      <c r="AR421" s="10">
        <v>12.699338683901466</v>
      </c>
      <c r="AS421" s="10">
        <v>18.821286174570265</v>
      </c>
      <c r="AT421" s="10">
        <v>99.217769676356411</v>
      </c>
      <c r="AU421" s="10">
        <v>48.613777088171652</v>
      </c>
      <c r="AV421" s="10">
        <v>305.22818480108089</v>
      </c>
      <c r="AW421" s="10">
        <v>453.05973156560896</v>
      </c>
      <c r="AX421" s="10">
        <v>447.21359549995793</v>
      </c>
      <c r="AY421" s="10">
        <v>38297.762006973411</v>
      </c>
      <c r="AZ421" s="10" t="s">
        <v>33</v>
      </c>
      <c r="BA421" s="10">
        <v>425</v>
      </c>
      <c r="BB421" s="10" t="s">
        <v>33</v>
      </c>
      <c r="BC421" s="10">
        <v>418</v>
      </c>
      <c r="BE421" s="10" t="s">
        <v>33</v>
      </c>
      <c r="BF421" s="10" t="s">
        <v>33</v>
      </c>
      <c r="BG421" s="10" t="s">
        <v>33</v>
      </c>
      <c r="BH421" s="10" t="s">
        <v>33</v>
      </c>
      <c r="BI421" s="10" t="s">
        <v>33</v>
      </c>
      <c r="BJ421" s="10" t="s">
        <v>33</v>
      </c>
      <c r="BL421" s="10" t="s">
        <v>33</v>
      </c>
      <c r="BM421" s="10" t="s">
        <v>33</v>
      </c>
      <c r="BP421" s="10" t="s">
        <v>33</v>
      </c>
      <c r="BQ421" s="10">
        <v>0</v>
      </c>
      <c r="BR421" s="10" t="s">
        <v>169</v>
      </c>
      <c r="BS421" s="11">
        <v>18.821286174570265</v>
      </c>
      <c r="BT421" s="11">
        <v>453.05973156560896</v>
      </c>
      <c r="BU421" s="10">
        <v>421</v>
      </c>
    </row>
    <row r="422" spans="1:73" s="10" customFormat="1" x14ac:dyDescent="0.45">
      <c r="A422" s="10" t="s">
        <v>33</v>
      </c>
      <c r="D422" s="10" t="s">
        <v>33</v>
      </c>
      <c r="E422" s="10">
        <v>421</v>
      </c>
      <c r="F422" s="10">
        <v>135</v>
      </c>
      <c r="H422" s="10">
        <v>58</v>
      </c>
      <c r="J422" s="10" t="s">
        <v>33</v>
      </c>
      <c r="K422" s="10" t="s">
        <v>90</v>
      </c>
      <c r="L422" s="10" t="s">
        <v>33</v>
      </c>
      <c r="M422" s="10">
        <v>22.360679774997898</v>
      </c>
      <c r="N422" s="10">
        <v>22.360679774997898</v>
      </c>
      <c r="T422" s="10">
        <v>0</v>
      </c>
      <c r="W422" s="10">
        <v>0</v>
      </c>
      <c r="X422" s="10">
        <v>0</v>
      </c>
      <c r="Y422" s="10">
        <v>0</v>
      </c>
      <c r="AB422" s="10">
        <v>0</v>
      </c>
      <c r="AC422" s="10">
        <v>0</v>
      </c>
      <c r="AD422" s="10">
        <v>0</v>
      </c>
      <c r="AE422" s="10">
        <v>0</v>
      </c>
      <c r="AH422" s="10">
        <v>1</v>
      </c>
      <c r="AJ422" s="10">
        <v>1</v>
      </c>
      <c r="AK422" s="10">
        <v>14142.13562373095</v>
      </c>
      <c r="AL422" s="10">
        <v>0</v>
      </c>
      <c r="AM422" s="10">
        <v>0</v>
      </c>
      <c r="AN422" s="10">
        <v>0</v>
      </c>
      <c r="AO422" s="10">
        <v>0</v>
      </c>
      <c r="AQ422" s="10">
        <v>0.96229542509285104</v>
      </c>
      <c r="AR422" s="10">
        <v>6.6905286150274348</v>
      </c>
      <c r="AS422" s="10">
        <v>8.0858569814120678</v>
      </c>
      <c r="AT422" s="10">
        <v>22.613942489682</v>
      </c>
      <c r="AU422" s="10">
        <v>24.856662704032317</v>
      </c>
      <c r="AV422" s="10">
        <v>206.69732583721958</v>
      </c>
      <c r="AW422" s="10">
        <v>254.16793103093391</v>
      </c>
      <c r="AX422" s="10" t="s">
        <v>33</v>
      </c>
      <c r="AY422" s="10" t="s">
        <v>33</v>
      </c>
      <c r="AZ422" s="10" t="s">
        <v>33</v>
      </c>
      <c r="BA422" s="10" t="s">
        <v>33</v>
      </c>
      <c r="BB422" s="10">
        <v>421</v>
      </c>
      <c r="BC422" s="10">
        <v>135</v>
      </c>
      <c r="BE422" s="10" t="s">
        <v>169</v>
      </c>
      <c r="BF422" s="10" t="s">
        <v>2117</v>
      </c>
      <c r="BG422" s="10">
        <v>3616.1051733557274</v>
      </c>
      <c r="BH422" s="10">
        <v>13392016.659248656</v>
      </c>
      <c r="BI422" s="10">
        <v>422</v>
      </c>
      <c r="BJ422" s="10" t="s">
        <v>33</v>
      </c>
      <c r="BL422" s="10" t="s">
        <v>33</v>
      </c>
      <c r="BM422" s="10" t="s">
        <v>33</v>
      </c>
      <c r="BP422" s="10" t="s">
        <v>33</v>
      </c>
      <c r="BQ422" s="10" t="s">
        <v>33</v>
      </c>
      <c r="BR422" s="10" t="s">
        <v>33</v>
      </c>
      <c r="BS422" s="11" t="s">
        <v>33</v>
      </c>
      <c r="BT422" s="11" t="s">
        <v>33</v>
      </c>
      <c r="BU422" s="10">
        <v>422</v>
      </c>
    </row>
    <row r="423" spans="1:73" s="10" customFormat="1" x14ac:dyDescent="0.45">
      <c r="A423" s="10" t="s">
        <v>33</v>
      </c>
      <c r="D423" s="10" t="s">
        <v>33</v>
      </c>
      <c r="E423" s="10">
        <v>421</v>
      </c>
      <c r="F423" s="10">
        <v>24</v>
      </c>
      <c r="H423" s="10">
        <v>11</v>
      </c>
      <c r="J423" s="10" t="s">
        <v>33</v>
      </c>
      <c r="K423" s="10" t="s">
        <v>42</v>
      </c>
      <c r="L423" s="10" t="s">
        <v>33</v>
      </c>
      <c r="M423" s="10">
        <v>70.710678118654755</v>
      </c>
      <c r="N423" s="10">
        <v>70.710678118654755</v>
      </c>
      <c r="T423" s="10">
        <v>0</v>
      </c>
      <c r="W423" s="10">
        <v>0</v>
      </c>
      <c r="X423" s="10">
        <v>0</v>
      </c>
      <c r="Y423" s="10">
        <v>0</v>
      </c>
      <c r="AB423" s="10">
        <v>0</v>
      </c>
      <c r="AC423" s="10">
        <v>0</v>
      </c>
      <c r="AD423" s="10">
        <v>0</v>
      </c>
      <c r="AE423" s="10">
        <v>0</v>
      </c>
      <c r="AH423" s="10">
        <v>1</v>
      </c>
      <c r="AJ423" s="10">
        <v>1</v>
      </c>
      <c r="AK423" s="10">
        <v>70.710678118654755</v>
      </c>
      <c r="AL423" s="10">
        <v>0</v>
      </c>
      <c r="AM423" s="10">
        <v>0</v>
      </c>
      <c r="AN423" s="10">
        <v>0</v>
      </c>
      <c r="AO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70.710678118654755</v>
      </c>
      <c r="AW423" s="10">
        <v>70.710678118654755</v>
      </c>
      <c r="AX423" s="10" t="s">
        <v>33</v>
      </c>
      <c r="AY423" s="10" t="s">
        <v>33</v>
      </c>
      <c r="AZ423" s="10" t="s">
        <v>33</v>
      </c>
      <c r="BA423" s="10" t="s">
        <v>33</v>
      </c>
      <c r="BB423" s="10">
        <v>421</v>
      </c>
      <c r="BC423" s="10">
        <v>24</v>
      </c>
      <c r="BE423" s="10" t="s">
        <v>169</v>
      </c>
      <c r="BF423" s="10" t="s">
        <v>2118</v>
      </c>
      <c r="BG423" s="10">
        <v>0</v>
      </c>
      <c r="BH423" s="10">
        <v>1679.8816682449394</v>
      </c>
      <c r="BI423" s="10">
        <v>423</v>
      </c>
      <c r="BJ423" s="10" t="s">
        <v>33</v>
      </c>
      <c r="BL423" s="10" t="s">
        <v>33</v>
      </c>
      <c r="BM423" s="10" t="s">
        <v>33</v>
      </c>
      <c r="BP423" s="10" t="s">
        <v>33</v>
      </c>
      <c r="BQ423" s="10" t="s">
        <v>33</v>
      </c>
      <c r="BR423" s="10" t="s">
        <v>33</v>
      </c>
      <c r="BS423" s="11" t="s">
        <v>33</v>
      </c>
      <c r="BT423" s="11" t="s">
        <v>33</v>
      </c>
      <c r="BU423" s="10">
        <v>423</v>
      </c>
    </row>
    <row r="424" spans="1:73" s="10" customFormat="1" x14ac:dyDescent="0.45">
      <c r="A424" s="10" t="s">
        <v>33</v>
      </c>
      <c r="D424" s="10" t="s">
        <v>33</v>
      </c>
      <c r="E424" s="10">
        <v>421</v>
      </c>
      <c r="F424" s="10">
        <v>370</v>
      </c>
      <c r="H424" s="10">
        <v>131</v>
      </c>
      <c r="J424" s="10" t="s">
        <v>33</v>
      </c>
      <c r="K424" s="10" t="s">
        <v>155</v>
      </c>
      <c r="L424" s="10" t="s">
        <v>33</v>
      </c>
      <c r="M424" s="10">
        <v>3.1622776601683798E-2</v>
      </c>
      <c r="N424" s="10">
        <v>3.1622776601683798E-2</v>
      </c>
      <c r="T424" s="10">
        <v>0</v>
      </c>
      <c r="W424" s="10">
        <v>0</v>
      </c>
      <c r="X424" s="10">
        <v>0</v>
      </c>
      <c r="Y424" s="10">
        <v>0</v>
      </c>
      <c r="AB424" s="10">
        <v>0</v>
      </c>
      <c r="AC424" s="10">
        <v>0</v>
      </c>
      <c r="AD424" s="10">
        <v>0</v>
      </c>
      <c r="AE424" s="10">
        <v>0</v>
      </c>
      <c r="AH424" s="10">
        <v>1</v>
      </c>
      <c r="AJ424" s="10">
        <v>1</v>
      </c>
      <c r="AK424" s="10">
        <v>3.1622776601683798E-2</v>
      </c>
      <c r="AL424" s="10">
        <v>0</v>
      </c>
      <c r="AM424" s="10">
        <v>0</v>
      </c>
      <c r="AN424" s="10">
        <v>0</v>
      </c>
      <c r="AO424" s="10">
        <v>0</v>
      </c>
      <c r="AQ424" s="10">
        <v>9.7459666924148355E-2</v>
      </c>
      <c r="AR424" s="10">
        <v>1.6798447054362176</v>
      </c>
      <c r="AS424" s="10">
        <v>1.8211612224762326</v>
      </c>
      <c r="AT424" s="10">
        <v>2.2903021727174862</v>
      </c>
      <c r="AU424" s="10">
        <v>4.7783683770924004</v>
      </c>
      <c r="AV424" s="10">
        <v>27.820180845206554</v>
      </c>
      <c r="AW424" s="10">
        <v>34.888851395016438</v>
      </c>
      <c r="AX424" s="10" t="s">
        <v>33</v>
      </c>
      <c r="AY424" s="10" t="s">
        <v>33</v>
      </c>
      <c r="AZ424" s="10" t="s">
        <v>33</v>
      </c>
      <c r="BA424" s="10" t="s">
        <v>33</v>
      </c>
      <c r="BB424" s="10">
        <v>421</v>
      </c>
      <c r="BC424" s="10">
        <v>370</v>
      </c>
      <c r="BE424" s="10" t="s">
        <v>169</v>
      </c>
      <c r="BF424" s="10" t="s">
        <v>2119</v>
      </c>
      <c r="BG424" s="10">
        <v>814.44805828869482</v>
      </c>
      <c r="BH424" s="10">
        <v>494.0275647029809</v>
      </c>
      <c r="BI424" s="10">
        <v>424</v>
      </c>
      <c r="BJ424" s="10" t="s">
        <v>33</v>
      </c>
      <c r="BL424" s="10" t="s">
        <v>33</v>
      </c>
      <c r="BM424" s="10" t="s">
        <v>33</v>
      </c>
      <c r="BP424" s="10" t="s">
        <v>33</v>
      </c>
      <c r="BQ424" s="10" t="s">
        <v>33</v>
      </c>
      <c r="BR424" s="10" t="s">
        <v>33</v>
      </c>
      <c r="BS424" s="11" t="s">
        <v>33</v>
      </c>
      <c r="BT424" s="11" t="s">
        <v>33</v>
      </c>
      <c r="BU424" s="10">
        <v>424</v>
      </c>
    </row>
    <row r="425" spans="1:73" s="10" customFormat="1" x14ac:dyDescent="0.45">
      <c r="A425" s="10">
        <v>146</v>
      </c>
      <c r="D425" s="10">
        <v>429</v>
      </c>
      <c r="E425" s="10" t="s">
        <v>33</v>
      </c>
      <c r="F425" s="10">
        <v>425</v>
      </c>
      <c r="H425" s="10">
        <v>146</v>
      </c>
      <c r="J425" s="10" t="s">
        <v>171</v>
      </c>
      <c r="K425" s="10">
        <v>0</v>
      </c>
      <c r="L425" s="10">
        <v>1</v>
      </c>
      <c r="M425" s="10" t="s">
        <v>33</v>
      </c>
      <c r="N425" s="10">
        <v>1</v>
      </c>
      <c r="T425" s="10">
        <v>14.142135623730951</v>
      </c>
      <c r="W425" s="10">
        <v>34.789653634378141</v>
      </c>
      <c r="X425" s="10" t="s">
        <v>170</v>
      </c>
      <c r="Y425" s="10">
        <v>7.0710678118654755</v>
      </c>
      <c r="AB425" s="10">
        <v>189.78746007046936</v>
      </c>
      <c r="AC425" s="10">
        <v>2.25</v>
      </c>
      <c r="AD425" s="10">
        <v>0</v>
      </c>
      <c r="AE425" s="10">
        <v>0</v>
      </c>
      <c r="AH425" s="10">
        <v>1</v>
      </c>
      <c r="AJ425" s="10">
        <v>1</v>
      </c>
      <c r="AK425" s="10">
        <v>1</v>
      </c>
      <c r="AL425" s="10">
        <v>14.142135623730951</v>
      </c>
      <c r="AM425" s="10">
        <v>34.789653634378141</v>
      </c>
      <c r="AN425" s="10">
        <v>2.25</v>
      </c>
      <c r="AO425" s="10">
        <v>0</v>
      </c>
      <c r="AQ425" s="10">
        <v>456993.60875723936</v>
      </c>
      <c r="AR425" s="10">
        <v>1197169.0912276332</v>
      </c>
      <c r="AS425" s="10">
        <v>1859809.8239256302</v>
      </c>
      <c r="AT425" s="10">
        <v>10739349.805795126</v>
      </c>
      <c r="AU425" s="10">
        <v>4467299.7092614537</v>
      </c>
      <c r="AV425" s="10">
        <v>172132737.90265918</v>
      </c>
      <c r="AW425" s="10">
        <v>187339387.41771576</v>
      </c>
      <c r="AX425" s="10">
        <v>1</v>
      </c>
      <c r="AY425" s="10">
        <v>16094128.149609096</v>
      </c>
      <c r="AZ425" s="10" t="s">
        <v>33</v>
      </c>
      <c r="BA425" s="10">
        <v>429</v>
      </c>
      <c r="BB425" s="10" t="s">
        <v>33</v>
      </c>
      <c r="BC425" s="10">
        <v>425</v>
      </c>
      <c r="BE425" s="10" t="s">
        <v>33</v>
      </c>
      <c r="BF425" s="10" t="s">
        <v>33</v>
      </c>
      <c r="BG425" s="10" t="s">
        <v>33</v>
      </c>
      <c r="BH425" s="10" t="s">
        <v>33</v>
      </c>
      <c r="BI425" s="10" t="s">
        <v>33</v>
      </c>
      <c r="BJ425" s="10" t="s">
        <v>33</v>
      </c>
      <c r="BL425" s="10" t="s">
        <v>33</v>
      </c>
      <c r="BM425" s="10" t="s">
        <v>33</v>
      </c>
      <c r="BP425" s="10" t="s">
        <v>33</v>
      </c>
      <c r="BQ425" s="10">
        <v>0</v>
      </c>
      <c r="BR425" s="10" t="s">
        <v>171</v>
      </c>
      <c r="BS425" s="11">
        <v>1859809.8239256302</v>
      </c>
      <c r="BT425" s="11">
        <v>187339387.41771576</v>
      </c>
      <c r="BU425" s="10">
        <v>425</v>
      </c>
    </row>
    <row r="426" spans="1:73" s="10" customFormat="1" x14ac:dyDescent="0.45">
      <c r="A426" s="10" t="s">
        <v>33</v>
      </c>
      <c r="D426" s="10" t="s">
        <v>33</v>
      </c>
      <c r="E426" s="10">
        <v>425</v>
      </c>
      <c r="F426" s="10">
        <v>429</v>
      </c>
      <c r="H426" s="10">
        <v>147</v>
      </c>
      <c r="J426" s="10" t="s">
        <v>33</v>
      </c>
      <c r="K426" s="10" t="s">
        <v>172</v>
      </c>
      <c r="L426" s="10" t="s">
        <v>33</v>
      </c>
      <c r="M426" s="10">
        <v>81649.658092772603</v>
      </c>
      <c r="N426" s="10">
        <v>81649.658092772603</v>
      </c>
      <c r="T426" s="10">
        <v>0</v>
      </c>
      <c r="W426" s="10">
        <v>0</v>
      </c>
      <c r="X426" s="10">
        <v>0</v>
      </c>
      <c r="Y426" s="10">
        <v>0</v>
      </c>
      <c r="AB426" s="10">
        <v>0</v>
      </c>
      <c r="AC426" s="10">
        <v>0</v>
      </c>
      <c r="AD426" s="10">
        <v>0</v>
      </c>
      <c r="AE426" s="10">
        <v>0</v>
      </c>
      <c r="AH426" s="10">
        <v>1</v>
      </c>
      <c r="AJ426" s="10">
        <v>1</v>
      </c>
      <c r="AK426" s="10">
        <v>2645.7513110645905</v>
      </c>
      <c r="AL426" s="10">
        <v>0</v>
      </c>
      <c r="AM426" s="10">
        <v>0</v>
      </c>
      <c r="AN426" s="10">
        <v>0</v>
      </c>
      <c r="AO426" s="10">
        <v>0</v>
      </c>
      <c r="AQ426" s="10">
        <v>456873.14693807927</v>
      </c>
      <c r="AR426" s="10">
        <v>1153135.4591724954</v>
      </c>
      <c r="AS426" s="10">
        <v>1815601.5222327104</v>
      </c>
      <c r="AT426" s="10">
        <v>10736518.953044863</v>
      </c>
      <c r="AU426" s="10">
        <v>4465730.1518013841</v>
      </c>
      <c r="AV426" s="10">
        <v>171747245.21821067</v>
      </c>
      <c r="AW426" s="10">
        <v>186949494.32305691</v>
      </c>
      <c r="AX426" s="10" t="s">
        <v>33</v>
      </c>
      <c r="AY426" s="10" t="s">
        <v>33</v>
      </c>
      <c r="AZ426" s="10" t="s">
        <v>33</v>
      </c>
      <c r="BA426" s="10" t="s">
        <v>33</v>
      </c>
      <c r="BB426" s="10">
        <v>425</v>
      </c>
      <c r="BC426" s="10">
        <v>429</v>
      </c>
      <c r="BE426" s="10" t="s">
        <v>171</v>
      </c>
      <c r="BF426" s="10" t="s">
        <v>172</v>
      </c>
      <c r="BG426" s="10">
        <v>1815601.5222327104</v>
      </c>
      <c r="BH426" s="10">
        <v>7146278505897.1943</v>
      </c>
      <c r="BI426" s="10">
        <v>426</v>
      </c>
      <c r="BJ426" s="10" t="s">
        <v>33</v>
      </c>
      <c r="BL426" s="10" t="s">
        <v>33</v>
      </c>
      <c r="BM426" s="10" t="s">
        <v>33</v>
      </c>
      <c r="BP426" s="10" t="s">
        <v>33</v>
      </c>
      <c r="BQ426" s="10" t="s">
        <v>33</v>
      </c>
      <c r="BR426" s="10" t="s">
        <v>33</v>
      </c>
      <c r="BS426" s="11" t="s">
        <v>33</v>
      </c>
      <c r="BT426" s="11" t="s">
        <v>33</v>
      </c>
      <c r="BU426" s="10">
        <v>426</v>
      </c>
    </row>
    <row r="427" spans="1:73" s="10" customFormat="1" x14ac:dyDescent="0.45">
      <c r="A427" s="10" t="s">
        <v>33</v>
      </c>
      <c r="D427" s="10" t="s">
        <v>33</v>
      </c>
      <c r="E427" s="10">
        <v>425</v>
      </c>
      <c r="F427" s="10">
        <v>85</v>
      </c>
      <c r="H427" s="10">
        <v>36</v>
      </c>
      <c r="J427" s="10" t="s">
        <v>33</v>
      </c>
      <c r="K427" s="10" t="s">
        <v>66</v>
      </c>
      <c r="L427" s="10" t="s">
        <v>33</v>
      </c>
      <c r="M427" s="10">
        <v>8.0000000000000016E-2</v>
      </c>
      <c r="N427" s="10">
        <v>8.0000000000000016E-2</v>
      </c>
      <c r="T427" s="10">
        <v>0</v>
      </c>
      <c r="W427" s="10">
        <v>0</v>
      </c>
      <c r="X427" s="10">
        <v>0</v>
      </c>
      <c r="Y427" s="10">
        <v>0</v>
      </c>
      <c r="AB427" s="10">
        <v>0</v>
      </c>
      <c r="AC427" s="10">
        <v>0</v>
      </c>
      <c r="AD427" s="10">
        <v>0</v>
      </c>
      <c r="AE427" s="10">
        <v>0</v>
      </c>
      <c r="AH427" s="10">
        <v>1</v>
      </c>
      <c r="AJ427" s="10">
        <v>1</v>
      </c>
      <c r="AK427" s="10">
        <v>8.0000000000000016E-2</v>
      </c>
      <c r="AL427" s="10">
        <v>0</v>
      </c>
      <c r="AM427" s="10">
        <v>0</v>
      </c>
      <c r="AN427" s="10">
        <v>0</v>
      </c>
      <c r="AO427" s="10">
        <v>0</v>
      </c>
      <c r="AQ427" s="10">
        <v>0.19595917942265426</v>
      </c>
      <c r="AR427" s="10">
        <v>0</v>
      </c>
      <c r="AS427" s="10">
        <v>0.28414081016284864</v>
      </c>
      <c r="AT427" s="10">
        <v>4.6050407164323754</v>
      </c>
      <c r="AU427" s="10">
        <v>0</v>
      </c>
      <c r="AV427" s="10">
        <v>0</v>
      </c>
      <c r="AW427" s="10">
        <v>4.6050407164323754</v>
      </c>
      <c r="AX427" s="10" t="s">
        <v>33</v>
      </c>
      <c r="AY427" s="10" t="s">
        <v>33</v>
      </c>
      <c r="AZ427" s="10" t="s">
        <v>33</v>
      </c>
      <c r="BA427" s="10" t="s">
        <v>33</v>
      </c>
      <c r="BB427" s="10">
        <v>425</v>
      </c>
      <c r="BC427" s="10">
        <v>85</v>
      </c>
      <c r="BE427" s="10" t="s">
        <v>171</v>
      </c>
      <c r="BF427" s="10" t="s">
        <v>2120</v>
      </c>
      <c r="BG427" s="10">
        <v>0.28414081016284864</v>
      </c>
      <c r="BH427" s="10">
        <v>184481.67741749683</v>
      </c>
      <c r="BI427" s="10">
        <v>427</v>
      </c>
      <c r="BJ427" s="10" t="s">
        <v>33</v>
      </c>
      <c r="BL427" s="10" t="s">
        <v>33</v>
      </c>
      <c r="BM427" s="10" t="s">
        <v>33</v>
      </c>
      <c r="BP427" s="10" t="s">
        <v>33</v>
      </c>
      <c r="BQ427" s="10" t="s">
        <v>33</v>
      </c>
      <c r="BR427" s="10" t="s">
        <v>33</v>
      </c>
      <c r="BS427" s="11" t="s">
        <v>33</v>
      </c>
      <c r="BT427" s="11" t="s">
        <v>33</v>
      </c>
      <c r="BU427" s="10">
        <v>427</v>
      </c>
    </row>
    <row r="428" spans="1:73" s="10" customFormat="1" x14ac:dyDescent="0.45">
      <c r="A428" s="10" t="s">
        <v>33</v>
      </c>
      <c r="D428" s="10" t="s">
        <v>33</v>
      </c>
      <c r="E428" s="10">
        <v>425</v>
      </c>
      <c r="F428" s="10">
        <v>434</v>
      </c>
      <c r="H428" s="10">
        <v>148</v>
      </c>
      <c r="J428" s="10" t="s">
        <v>33</v>
      </c>
      <c r="K428" s="10" t="s">
        <v>173</v>
      </c>
      <c r="L428" s="10" t="s">
        <v>33</v>
      </c>
      <c r="M428" s="10">
        <v>70.710678118654755</v>
      </c>
      <c r="N428" s="10">
        <v>70.710678118654755</v>
      </c>
      <c r="T428" s="10">
        <v>0</v>
      </c>
      <c r="W428" s="10">
        <v>0</v>
      </c>
      <c r="X428" s="10">
        <v>0</v>
      </c>
      <c r="Y428" s="10">
        <v>0</v>
      </c>
      <c r="AB428" s="10">
        <v>0</v>
      </c>
      <c r="AC428" s="10">
        <v>0</v>
      </c>
      <c r="AD428" s="10">
        <v>0</v>
      </c>
      <c r="AE428" s="10">
        <v>0</v>
      </c>
      <c r="AH428" s="10">
        <v>1</v>
      </c>
      <c r="AJ428" s="10">
        <v>1</v>
      </c>
      <c r="AK428" s="10">
        <v>70.710678118654755</v>
      </c>
      <c r="AL428" s="10">
        <v>0</v>
      </c>
      <c r="AM428" s="10">
        <v>0</v>
      </c>
      <c r="AN428" s="10">
        <v>0</v>
      </c>
      <c r="AO428" s="10">
        <v>0</v>
      </c>
      <c r="AQ428" s="10">
        <v>106.12372435695795</v>
      </c>
      <c r="AR428" s="10">
        <v>43996.592401503323</v>
      </c>
      <c r="AS428" s="10">
        <v>44150.47180182091</v>
      </c>
      <c r="AT428" s="10">
        <v>2493.907522388512</v>
      </c>
      <c r="AU428" s="10">
        <v>1379.7700000000004</v>
      </c>
      <c r="AV428" s="10">
        <v>385492.68444852042</v>
      </c>
      <c r="AW428" s="10">
        <v>389366.36197090894</v>
      </c>
      <c r="AX428" s="10" t="s">
        <v>33</v>
      </c>
      <c r="AY428" s="10" t="s">
        <v>33</v>
      </c>
      <c r="AZ428" s="10" t="s">
        <v>33</v>
      </c>
      <c r="BA428" s="10" t="s">
        <v>33</v>
      </c>
      <c r="BB428" s="10">
        <v>425</v>
      </c>
      <c r="BC428" s="10">
        <v>434</v>
      </c>
      <c r="BE428" s="10" t="s">
        <v>171</v>
      </c>
      <c r="BF428" s="10" t="s">
        <v>173</v>
      </c>
      <c r="BG428" s="10">
        <v>44150.47180182091</v>
      </c>
      <c r="BH428" s="10">
        <v>10004070537.387436</v>
      </c>
      <c r="BI428" s="10">
        <v>428</v>
      </c>
      <c r="BJ428" s="10" t="s">
        <v>33</v>
      </c>
      <c r="BL428" s="10" t="s">
        <v>33</v>
      </c>
      <c r="BM428" s="10" t="s">
        <v>33</v>
      </c>
      <c r="BP428" s="10" t="s">
        <v>33</v>
      </c>
      <c r="BQ428" s="10" t="s">
        <v>33</v>
      </c>
      <c r="BR428" s="10" t="s">
        <v>33</v>
      </c>
      <c r="BS428" s="11" t="s">
        <v>33</v>
      </c>
      <c r="BT428" s="11" t="s">
        <v>33</v>
      </c>
      <c r="BU428" s="10">
        <v>428</v>
      </c>
    </row>
    <row r="429" spans="1:73" s="10" customFormat="1" x14ac:dyDescent="0.45">
      <c r="A429" s="10">
        <v>147</v>
      </c>
      <c r="D429" s="10">
        <v>434</v>
      </c>
      <c r="E429" s="10" t="s">
        <v>33</v>
      </c>
      <c r="F429" s="10">
        <v>426</v>
      </c>
      <c r="H429" s="10" t="s">
        <v>33</v>
      </c>
      <c r="J429" s="10" t="s">
        <v>172</v>
      </c>
      <c r="K429" s="10">
        <v>0</v>
      </c>
      <c r="L429" s="10">
        <v>1</v>
      </c>
      <c r="M429" s="10" t="s">
        <v>33</v>
      </c>
      <c r="N429" s="10">
        <v>1</v>
      </c>
      <c r="T429" s="10">
        <v>3.872983346207417</v>
      </c>
      <c r="W429" s="10">
        <v>1.5558406088028427</v>
      </c>
      <c r="X429" s="10" t="s">
        <v>170</v>
      </c>
      <c r="Y429" s="10">
        <v>0.31622776601683794</v>
      </c>
      <c r="AB429" s="10">
        <v>8.4875532398919304</v>
      </c>
      <c r="AC429" s="10">
        <v>0.15</v>
      </c>
      <c r="AD429" s="10">
        <v>0</v>
      </c>
      <c r="AE429" s="10">
        <v>0</v>
      </c>
      <c r="AH429" s="10">
        <v>1</v>
      </c>
      <c r="AJ429" s="10">
        <v>1</v>
      </c>
      <c r="AK429" s="10">
        <v>1</v>
      </c>
      <c r="AL429" s="10">
        <v>3.872983346207417</v>
      </c>
      <c r="AM429" s="10">
        <v>1.5558406088028427</v>
      </c>
      <c r="AN429" s="10">
        <v>0.15</v>
      </c>
      <c r="AO429" s="10">
        <v>0</v>
      </c>
      <c r="AQ429" s="10">
        <v>5.5955304358894846</v>
      </c>
      <c r="AR429" s="10">
        <v>14.122967396412989</v>
      </c>
      <c r="AS429" s="10">
        <v>22.23648652845274</v>
      </c>
      <c r="AT429" s="10">
        <v>131.4949652434029</v>
      </c>
      <c r="AU429" s="10">
        <v>54.693801004375274</v>
      </c>
      <c r="AV429" s="10">
        <v>2103.4655775663714</v>
      </c>
      <c r="AW429" s="10">
        <v>2289.6543438141498</v>
      </c>
      <c r="AX429" s="10">
        <v>81649.658092772603</v>
      </c>
      <c r="AY429" s="10">
        <v>6067.1205342310368</v>
      </c>
      <c r="AZ429" s="10" t="s">
        <v>33</v>
      </c>
      <c r="BA429" s="10">
        <v>434</v>
      </c>
      <c r="BB429" s="10" t="s">
        <v>33</v>
      </c>
      <c r="BC429" s="10">
        <v>426</v>
      </c>
      <c r="BE429" s="10" t="s">
        <v>33</v>
      </c>
      <c r="BF429" s="10" t="s">
        <v>33</v>
      </c>
      <c r="BG429" s="10" t="s">
        <v>33</v>
      </c>
      <c r="BH429" s="10" t="s">
        <v>33</v>
      </c>
      <c r="BI429" s="10" t="s">
        <v>33</v>
      </c>
      <c r="BJ429" s="10" t="s">
        <v>33</v>
      </c>
      <c r="BL429" s="10" t="s">
        <v>33</v>
      </c>
      <c r="BM429" s="10" t="s">
        <v>33</v>
      </c>
      <c r="BP429" s="10" t="s">
        <v>33</v>
      </c>
      <c r="BQ429" s="10">
        <v>0</v>
      </c>
      <c r="BR429" s="10" t="s">
        <v>172</v>
      </c>
      <c r="BS429" s="11">
        <v>22.23648652845274</v>
      </c>
      <c r="BT429" s="11">
        <v>2289.6543438141498</v>
      </c>
      <c r="BU429" s="10">
        <v>429</v>
      </c>
    </row>
    <row r="430" spans="1:73" s="10" customFormat="1" x14ac:dyDescent="0.45">
      <c r="A430" s="10" t="s">
        <v>33</v>
      </c>
      <c r="D430" s="10" t="s">
        <v>33</v>
      </c>
      <c r="E430" s="10">
        <v>429</v>
      </c>
      <c r="F430" s="10">
        <v>135</v>
      </c>
      <c r="H430" s="10">
        <v>58</v>
      </c>
      <c r="J430" s="10" t="s">
        <v>33</v>
      </c>
      <c r="K430" s="10" t="s">
        <v>90</v>
      </c>
      <c r="L430" s="10" t="s">
        <v>33</v>
      </c>
      <c r="M430" s="10">
        <v>38.729833462074168</v>
      </c>
      <c r="N430" s="10">
        <v>38.729833462074168</v>
      </c>
      <c r="T430" s="10">
        <v>0</v>
      </c>
      <c r="W430" s="10">
        <v>0</v>
      </c>
      <c r="X430" s="10">
        <v>0</v>
      </c>
      <c r="Y430" s="10">
        <v>0</v>
      </c>
      <c r="AB430" s="10">
        <v>0</v>
      </c>
      <c r="AC430" s="10">
        <v>0</v>
      </c>
      <c r="AD430" s="10">
        <v>0</v>
      </c>
      <c r="AE430" s="10">
        <v>0</v>
      </c>
      <c r="AH430" s="10">
        <v>1</v>
      </c>
      <c r="AJ430" s="10">
        <v>1</v>
      </c>
      <c r="AK430" s="10">
        <v>2236.0679774997898</v>
      </c>
      <c r="AL430" s="10">
        <v>0</v>
      </c>
      <c r="AM430" s="10">
        <v>0</v>
      </c>
      <c r="AN430" s="10">
        <v>0</v>
      </c>
      <c r="AO430" s="10">
        <v>0</v>
      </c>
      <c r="AQ430" s="10">
        <v>1.6667445681519086</v>
      </c>
      <c r="AR430" s="10">
        <v>11.588335490720951</v>
      </c>
      <c r="AS430" s="10">
        <v>14.005115114541219</v>
      </c>
      <c r="AT430" s="10">
        <v>39.168497351569854</v>
      </c>
      <c r="AU430" s="10">
        <v>43.053002709986366</v>
      </c>
      <c r="AV430" s="10">
        <v>358.01027013868355</v>
      </c>
      <c r="AW430" s="10">
        <v>440.23177020023979</v>
      </c>
      <c r="AX430" s="10" t="s">
        <v>33</v>
      </c>
      <c r="AY430" s="10" t="s">
        <v>33</v>
      </c>
      <c r="AZ430" s="10" t="s">
        <v>33</v>
      </c>
      <c r="BA430" s="10" t="s">
        <v>33</v>
      </c>
      <c r="BB430" s="10">
        <v>429</v>
      </c>
      <c r="BC430" s="10">
        <v>135</v>
      </c>
      <c r="BE430" s="10" t="s">
        <v>172</v>
      </c>
      <c r="BF430" s="10" t="s">
        <v>2121</v>
      </c>
      <c r="BG430" s="10">
        <v>1143512.8606522123</v>
      </c>
      <c r="BH430" s="10">
        <v>946958.57935179386</v>
      </c>
      <c r="BI430" s="10">
        <v>430</v>
      </c>
      <c r="BJ430" s="10" t="s">
        <v>33</v>
      </c>
      <c r="BL430" s="10" t="s">
        <v>33</v>
      </c>
      <c r="BM430" s="10" t="s">
        <v>33</v>
      </c>
      <c r="BP430" s="10" t="s">
        <v>33</v>
      </c>
      <c r="BQ430" s="10" t="s">
        <v>33</v>
      </c>
      <c r="BR430" s="10" t="s">
        <v>33</v>
      </c>
      <c r="BS430" s="11" t="s">
        <v>33</v>
      </c>
      <c r="BT430" s="11" t="s">
        <v>33</v>
      </c>
      <c r="BU430" s="10">
        <v>430</v>
      </c>
    </row>
    <row r="431" spans="1:73" s="10" customFormat="1" x14ac:dyDescent="0.45">
      <c r="A431" s="10" t="s">
        <v>33</v>
      </c>
      <c r="D431" s="10" t="s">
        <v>33</v>
      </c>
      <c r="E431" s="10">
        <v>429</v>
      </c>
      <c r="F431" s="10">
        <v>24</v>
      </c>
      <c r="H431" s="10">
        <v>11</v>
      </c>
      <c r="J431" s="10" t="s">
        <v>33</v>
      </c>
      <c r="K431" s="10" t="s">
        <v>42</v>
      </c>
      <c r="L431" s="10" t="s">
        <v>33</v>
      </c>
      <c r="M431" s="10">
        <v>1732.0508075688772</v>
      </c>
      <c r="N431" s="10">
        <v>1732.0508075688772</v>
      </c>
      <c r="T431" s="10">
        <v>0</v>
      </c>
      <c r="W431" s="10">
        <v>0</v>
      </c>
      <c r="X431" s="10">
        <v>0</v>
      </c>
      <c r="Y431" s="10">
        <v>0</v>
      </c>
      <c r="AB431" s="10">
        <v>0</v>
      </c>
      <c r="AC431" s="10">
        <v>0</v>
      </c>
      <c r="AD431" s="10">
        <v>0</v>
      </c>
      <c r="AE431" s="10">
        <v>0</v>
      </c>
      <c r="AH431" s="10">
        <v>1</v>
      </c>
      <c r="AJ431" s="10">
        <v>1</v>
      </c>
      <c r="AK431" s="10">
        <v>1732.0508075688772</v>
      </c>
      <c r="AL431" s="10">
        <v>0</v>
      </c>
      <c r="AM431" s="10">
        <v>0</v>
      </c>
      <c r="AN431" s="10">
        <v>0</v>
      </c>
      <c r="AO431" s="10">
        <v>0</v>
      </c>
      <c r="AQ431" s="10">
        <v>0</v>
      </c>
      <c r="AR431" s="10">
        <v>0</v>
      </c>
      <c r="AS431" s="10">
        <v>0</v>
      </c>
      <c r="AT431" s="10">
        <v>0</v>
      </c>
      <c r="AU431" s="10">
        <v>0</v>
      </c>
      <c r="AV431" s="10">
        <v>1732.0508075688772</v>
      </c>
      <c r="AW431" s="10">
        <v>1732.0508075688772</v>
      </c>
      <c r="AX431" s="10" t="s">
        <v>33</v>
      </c>
      <c r="AY431" s="10" t="s">
        <v>33</v>
      </c>
      <c r="AZ431" s="10" t="s">
        <v>33</v>
      </c>
      <c r="BA431" s="10" t="s">
        <v>33</v>
      </c>
      <c r="BB431" s="10">
        <v>429</v>
      </c>
      <c r="BC431" s="10">
        <v>24</v>
      </c>
      <c r="BE431" s="10" t="s">
        <v>172</v>
      </c>
      <c r="BF431" s="10" t="s">
        <v>2122</v>
      </c>
      <c r="BG431" s="10">
        <v>0</v>
      </c>
      <c r="BH431" s="10">
        <v>18402.181672743263</v>
      </c>
      <c r="BI431" s="10">
        <v>431</v>
      </c>
      <c r="BJ431" s="10" t="s">
        <v>33</v>
      </c>
      <c r="BL431" s="10" t="s">
        <v>33</v>
      </c>
      <c r="BM431" s="10" t="s">
        <v>33</v>
      </c>
      <c r="BP431" s="10" t="s">
        <v>33</v>
      </c>
      <c r="BQ431" s="10" t="s">
        <v>33</v>
      </c>
      <c r="BR431" s="10" t="s">
        <v>33</v>
      </c>
      <c r="BS431" s="11" t="s">
        <v>33</v>
      </c>
      <c r="BT431" s="11" t="s">
        <v>33</v>
      </c>
      <c r="BU431" s="10">
        <v>431</v>
      </c>
    </row>
    <row r="432" spans="1:73" s="10" customFormat="1" x14ac:dyDescent="0.45">
      <c r="A432" s="10" t="s">
        <v>33</v>
      </c>
      <c r="D432" s="10" t="s">
        <v>33</v>
      </c>
      <c r="E432" s="10">
        <v>429</v>
      </c>
      <c r="F432" s="10">
        <v>170</v>
      </c>
      <c r="H432" s="10">
        <v>70</v>
      </c>
      <c r="J432" s="10" t="s">
        <v>33</v>
      </c>
      <c r="K432" s="10" t="s">
        <v>102</v>
      </c>
      <c r="L432" s="10" t="s">
        <v>33</v>
      </c>
      <c r="M432" s="10">
        <v>7.0710678118654766E-2</v>
      </c>
      <c r="N432" s="10">
        <v>7.0710678118654766E-2</v>
      </c>
      <c r="T432" s="10">
        <v>0</v>
      </c>
      <c r="W432" s="10">
        <v>0</v>
      </c>
      <c r="X432" s="10">
        <v>0</v>
      </c>
      <c r="Y432" s="10">
        <v>0</v>
      </c>
      <c r="AB432" s="10">
        <v>0</v>
      </c>
      <c r="AC432" s="10">
        <v>0</v>
      </c>
      <c r="AD432" s="10">
        <v>0</v>
      </c>
      <c r="AE432" s="10">
        <v>0</v>
      </c>
      <c r="AH432" s="10">
        <v>1</v>
      </c>
      <c r="AJ432" s="10">
        <v>1</v>
      </c>
      <c r="AK432" s="10">
        <v>7.0710678118654766E-2</v>
      </c>
      <c r="AL432" s="10">
        <v>0</v>
      </c>
      <c r="AM432" s="10">
        <v>0</v>
      </c>
      <c r="AN432" s="10">
        <v>0</v>
      </c>
      <c r="AO432" s="10">
        <v>0</v>
      </c>
      <c r="AQ432" s="10">
        <v>1.2217233468781844E-2</v>
      </c>
      <c r="AR432" s="10">
        <v>7.7541906289496101E-2</v>
      </c>
      <c r="AS432" s="10">
        <v>9.5256894819229776E-2</v>
      </c>
      <c r="AT432" s="10">
        <v>0.28710498651637334</v>
      </c>
      <c r="AU432" s="10">
        <v>1.0162937519541879</v>
      </c>
      <c r="AV432" s="10">
        <v>0.96293675556684899</v>
      </c>
      <c r="AW432" s="10">
        <v>2.2663354940374103</v>
      </c>
      <c r="AX432" s="10" t="s">
        <v>33</v>
      </c>
      <c r="AY432" s="10" t="s">
        <v>33</v>
      </c>
      <c r="AZ432" s="10" t="s">
        <v>33</v>
      </c>
      <c r="BA432" s="10" t="s">
        <v>33</v>
      </c>
      <c r="BB432" s="10">
        <v>429</v>
      </c>
      <c r="BC432" s="10">
        <v>170</v>
      </c>
      <c r="BE432" s="10" t="s">
        <v>172</v>
      </c>
      <c r="BF432" s="10" t="s">
        <v>2123</v>
      </c>
      <c r="BG432" s="10">
        <v>7777.6928929693131</v>
      </c>
      <c r="BH432" s="10">
        <v>53.031861354233563</v>
      </c>
      <c r="BI432" s="10">
        <v>432</v>
      </c>
      <c r="BJ432" s="10" t="s">
        <v>33</v>
      </c>
      <c r="BL432" s="10" t="s">
        <v>33</v>
      </c>
      <c r="BM432" s="10" t="s">
        <v>33</v>
      </c>
      <c r="BP432" s="10" t="s">
        <v>33</v>
      </c>
      <c r="BQ432" s="10" t="s">
        <v>33</v>
      </c>
      <c r="BR432" s="10" t="s">
        <v>33</v>
      </c>
      <c r="BS432" s="11" t="s">
        <v>33</v>
      </c>
      <c r="BT432" s="11" t="s">
        <v>33</v>
      </c>
      <c r="BU432" s="10">
        <v>432</v>
      </c>
    </row>
    <row r="433" spans="1:73" s="10" customFormat="1" x14ac:dyDescent="0.45">
      <c r="A433" s="10" t="s">
        <v>33</v>
      </c>
      <c r="D433" s="10" t="s">
        <v>33</v>
      </c>
      <c r="E433" s="10">
        <v>429</v>
      </c>
      <c r="F433" s="10">
        <v>370</v>
      </c>
      <c r="H433" s="10">
        <v>131</v>
      </c>
      <c r="J433" s="10" t="s">
        <v>33</v>
      </c>
      <c r="K433" s="10" t="s">
        <v>155</v>
      </c>
      <c r="L433" s="10" t="s">
        <v>33</v>
      </c>
      <c r="M433" s="10">
        <v>1.4142135623730951E-2</v>
      </c>
      <c r="N433" s="10">
        <v>1.4142135623730951E-2</v>
      </c>
      <c r="T433" s="10">
        <v>0</v>
      </c>
      <c r="W433" s="10">
        <v>0</v>
      </c>
      <c r="X433" s="10">
        <v>0</v>
      </c>
      <c r="Y433" s="10">
        <v>0</v>
      </c>
      <c r="AB433" s="10">
        <v>0</v>
      </c>
      <c r="AC433" s="10">
        <v>0</v>
      </c>
      <c r="AD433" s="10">
        <v>0</v>
      </c>
      <c r="AE433" s="10">
        <v>0</v>
      </c>
      <c r="AH433" s="10">
        <v>1</v>
      </c>
      <c r="AJ433" s="10">
        <v>1</v>
      </c>
      <c r="AK433" s="10">
        <v>1.4142135623730951E-2</v>
      </c>
      <c r="AL433" s="10">
        <v>0</v>
      </c>
      <c r="AM433" s="10">
        <v>0</v>
      </c>
      <c r="AN433" s="10">
        <v>0</v>
      </c>
      <c r="AO433" s="10">
        <v>0</v>
      </c>
      <c r="AQ433" s="10">
        <v>4.3585288061376702E-2</v>
      </c>
      <c r="AR433" s="10">
        <v>0.75124939059969853</v>
      </c>
      <c r="AS433" s="10">
        <v>0.81444805828869471</v>
      </c>
      <c r="AT433" s="10">
        <v>1.0242542694423524</v>
      </c>
      <c r="AU433" s="10">
        <v>2.1369513025427906</v>
      </c>
      <c r="AV433" s="10">
        <v>12.44156310324388</v>
      </c>
      <c r="AW433" s="10">
        <v>15.602768675229022</v>
      </c>
      <c r="AX433" s="10" t="s">
        <v>33</v>
      </c>
      <c r="AY433" s="10" t="s">
        <v>33</v>
      </c>
      <c r="AZ433" s="10" t="s">
        <v>33</v>
      </c>
      <c r="BA433" s="10" t="s">
        <v>33</v>
      </c>
      <c r="BB433" s="10">
        <v>429</v>
      </c>
      <c r="BC433" s="10">
        <v>370</v>
      </c>
      <c r="BE433" s="10" t="s">
        <v>172</v>
      </c>
      <c r="BF433" s="10" t="s">
        <v>2124</v>
      </c>
      <c r="BG433" s="10">
        <v>66499.405493594459</v>
      </c>
      <c r="BH433" s="10">
        <v>98.805512940596174</v>
      </c>
      <c r="BI433" s="10">
        <v>433</v>
      </c>
      <c r="BJ433" s="10" t="s">
        <v>33</v>
      </c>
      <c r="BL433" s="10" t="s">
        <v>33</v>
      </c>
      <c r="BM433" s="10" t="s">
        <v>33</v>
      </c>
      <c r="BP433" s="10" t="s">
        <v>33</v>
      </c>
      <c r="BQ433" s="10" t="s">
        <v>33</v>
      </c>
      <c r="BR433" s="10" t="s">
        <v>33</v>
      </c>
      <c r="BS433" s="11" t="s">
        <v>33</v>
      </c>
      <c r="BT433" s="11" t="s">
        <v>33</v>
      </c>
      <c r="BU433" s="10">
        <v>433</v>
      </c>
    </row>
    <row r="434" spans="1:73" s="10" customFormat="1" x14ac:dyDescent="0.45">
      <c r="A434" s="10">
        <v>148</v>
      </c>
      <c r="D434" s="10">
        <v>441</v>
      </c>
      <c r="E434" s="10" t="s">
        <v>33</v>
      </c>
      <c r="F434" s="10">
        <v>428</v>
      </c>
      <c r="H434" s="10" t="s">
        <v>33</v>
      </c>
      <c r="J434" s="10" t="s">
        <v>173</v>
      </c>
      <c r="K434" s="10">
        <v>0</v>
      </c>
      <c r="L434" s="10">
        <v>1</v>
      </c>
      <c r="M434" s="10" t="s">
        <v>33</v>
      </c>
      <c r="N434" s="10">
        <v>1</v>
      </c>
      <c r="T434" s="10">
        <v>1.4142135623730951</v>
      </c>
      <c r="W434" s="10">
        <v>1.4665394641809</v>
      </c>
      <c r="X434" s="10" t="s">
        <v>35</v>
      </c>
      <c r="Y434" s="10">
        <v>0.14142135623730953</v>
      </c>
      <c r="AB434" s="10">
        <v>16.967734321352399</v>
      </c>
      <c r="AC434" s="10">
        <v>0.2</v>
      </c>
      <c r="AD434" s="10">
        <v>0</v>
      </c>
      <c r="AE434" s="10">
        <v>0</v>
      </c>
      <c r="AH434" s="10">
        <v>1</v>
      </c>
      <c r="AJ434" s="10">
        <v>1</v>
      </c>
      <c r="AK434" s="10">
        <v>1</v>
      </c>
      <c r="AL434" s="10">
        <v>1.4142135623730951</v>
      </c>
      <c r="AM434" s="10">
        <v>1.4665394641809</v>
      </c>
      <c r="AN434" s="10">
        <v>0.2</v>
      </c>
      <c r="AO434" s="10">
        <v>0</v>
      </c>
      <c r="AQ434" s="10">
        <v>1.500816102751539</v>
      </c>
      <c r="AR434" s="10">
        <v>622.20577672407057</v>
      </c>
      <c r="AS434" s="10">
        <v>624.38196007306033</v>
      </c>
      <c r="AT434" s="10">
        <v>35.26917841466117</v>
      </c>
      <c r="AU434" s="10">
        <v>19.51289446955526</v>
      </c>
      <c r="AV434" s="10">
        <v>5451.6898254270945</v>
      </c>
      <c r="AW434" s="10">
        <v>5506.4718983113107</v>
      </c>
      <c r="AX434" s="10">
        <v>70.710678118654755</v>
      </c>
      <c r="AY434" s="10">
        <v>593.35538114589281</v>
      </c>
      <c r="AZ434" s="10" t="s">
        <v>33</v>
      </c>
      <c r="BA434" s="10">
        <v>441</v>
      </c>
      <c r="BB434" s="10" t="s">
        <v>33</v>
      </c>
      <c r="BC434" s="10">
        <v>428</v>
      </c>
      <c r="BE434" s="10" t="s">
        <v>33</v>
      </c>
      <c r="BF434" s="10" t="s">
        <v>33</v>
      </c>
      <c r="BG434" s="10" t="s">
        <v>33</v>
      </c>
      <c r="BH434" s="10" t="s">
        <v>33</v>
      </c>
      <c r="BI434" s="10" t="s">
        <v>33</v>
      </c>
      <c r="BJ434" s="10" t="s">
        <v>33</v>
      </c>
      <c r="BL434" s="10" t="s">
        <v>33</v>
      </c>
      <c r="BM434" s="10" t="s">
        <v>33</v>
      </c>
      <c r="BP434" s="10" t="s">
        <v>33</v>
      </c>
      <c r="BQ434" s="10">
        <v>0</v>
      </c>
      <c r="BR434" s="10" t="s">
        <v>173</v>
      </c>
      <c r="BS434" s="11">
        <v>624.38196007306033</v>
      </c>
      <c r="BT434" s="11">
        <v>5506.4718983113107</v>
      </c>
      <c r="BU434" s="10">
        <v>434</v>
      </c>
    </row>
    <row r="435" spans="1:73" s="10" customFormat="1" x14ac:dyDescent="0.45">
      <c r="A435" s="10" t="s">
        <v>33</v>
      </c>
      <c r="D435" s="10" t="s">
        <v>33</v>
      </c>
      <c r="E435" s="10">
        <v>434</v>
      </c>
      <c r="F435" s="10">
        <v>47</v>
      </c>
      <c r="H435" s="10">
        <v>24</v>
      </c>
      <c r="J435" s="10" t="s">
        <v>33</v>
      </c>
      <c r="K435" s="10" t="s">
        <v>54</v>
      </c>
      <c r="L435" s="10" t="s">
        <v>33</v>
      </c>
      <c r="M435" s="10">
        <v>0.70710678118654757</v>
      </c>
      <c r="N435" s="10">
        <v>0.70710678118654757</v>
      </c>
      <c r="T435" s="10">
        <v>0</v>
      </c>
      <c r="W435" s="10">
        <v>0</v>
      </c>
      <c r="X435" s="10">
        <v>0</v>
      </c>
      <c r="Y435" s="10">
        <v>0</v>
      </c>
      <c r="AB435" s="10">
        <v>0</v>
      </c>
      <c r="AC435" s="10">
        <v>0</v>
      </c>
      <c r="AD435" s="10">
        <v>0</v>
      </c>
      <c r="AE435" s="10">
        <v>0</v>
      </c>
      <c r="AH435" s="10">
        <v>1</v>
      </c>
      <c r="AJ435" s="10">
        <v>1</v>
      </c>
      <c r="AK435" s="10">
        <v>0.70710678118654757</v>
      </c>
      <c r="AL435" s="10">
        <v>0</v>
      </c>
      <c r="AM435" s="10">
        <v>0</v>
      </c>
      <c r="AN435" s="10">
        <v>0</v>
      </c>
      <c r="AO435" s="10">
        <v>0</v>
      </c>
      <c r="AQ435" s="10">
        <v>0</v>
      </c>
      <c r="AR435" s="10">
        <v>46.516262530575652</v>
      </c>
      <c r="AS435" s="10">
        <v>46.516262530575652</v>
      </c>
      <c r="AT435" s="10">
        <v>0</v>
      </c>
      <c r="AU435" s="10">
        <v>0</v>
      </c>
      <c r="AV435" s="10">
        <v>798.81761720067209</v>
      </c>
      <c r="AW435" s="10">
        <v>798.81761720067209</v>
      </c>
      <c r="AX435" s="10" t="s">
        <v>33</v>
      </c>
      <c r="AY435" s="10" t="s">
        <v>33</v>
      </c>
      <c r="AZ435" s="10" t="s">
        <v>33</v>
      </c>
      <c r="BA435" s="10" t="s">
        <v>33</v>
      </c>
      <c r="BB435" s="10">
        <v>434</v>
      </c>
      <c r="BC435" s="10">
        <v>47</v>
      </c>
      <c r="BE435" s="10" t="s">
        <v>173</v>
      </c>
      <c r="BF435" s="10" t="s">
        <v>2125</v>
      </c>
      <c r="BG435" s="10">
        <v>3289.1964670823759</v>
      </c>
      <c r="BH435" s="10">
        <v>2835.0134190000012</v>
      </c>
      <c r="BI435" s="10">
        <v>435</v>
      </c>
      <c r="BJ435" s="10" t="s">
        <v>33</v>
      </c>
      <c r="BL435" s="10" t="s">
        <v>33</v>
      </c>
      <c r="BM435" s="10" t="s">
        <v>33</v>
      </c>
      <c r="BP435" s="10" t="s">
        <v>33</v>
      </c>
      <c r="BQ435" s="10" t="s">
        <v>33</v>
      </c>
      <c r="BR435" s="10" t="s">
        <v>33</v>
      </c>
      <c r="BS435" s="11" t="s">
        <v>33</v>
      </c>
      <c r="BT435" s="11" t="s">
        <v>33</v>
      </c>
      <c r="BU435" s="10">
        <v>435</v>
      </c>
    </row>
    <row r="436" spans="1:73" s="10" customFormat="1" x14ac:dyDescent="0.45">
      <c r="A436" s="10" t="s">
        <v>33</v>
      </c>
      <c r="D436" s="10" t="s">
        <v>33</v>
      </c>
      <c r="E436" s="10">
        <v>434</v>
      </c>
      <c r="F436" s="10">
        <v>441</v>
      </c>
      <c r="H436" s="10">
        <v>149</v>
      </c>
      <c r="J436" s="10" t="s">
        <v>33</v>
      </c>
      <c r="K436" s="10" t="s">
        <v>174</v>
      </c>
      <c r="L436" s="10" t="s">
        <v>33</v>
      </c>
      <c r="M436" s="10">
        <v>0.5</v>
      </c>
      <c r="N436" s="10">
        <v>0.5</v>
      </c>
      <c r="T436" s="10">
        <v>0</v>
      </c>
      <c r="W436" s="10">
        <v>0</v>
      </c>
      <c r="X436" s="10">
        <v>0</v>
      </c>
      <c r="Y436" s="10">
        <v>0</v>
      </c>
      <c r="AB436" s="10">
        <v>0</v>
      </c>
      <c r="AC436" s="10">
        <v>0</v>
      </c>
      <c r="AD436" s="10">
        <v>0</v>
      </c>
      <c r="AE436" s="10">
        <v>0</v>
      </c>
      <c r="AH436" s="10">
        <v>1</v>
      </c>
      <c r="AJ436" s="10">
        <v>1</v>
      </c>
      <c r="AK436" s="10">
        <v>0.5</v>
      </c>
      <c r="AL436" s="10">
        <v>0</v>
      </c>
      <c r="AM436" s="10">
        <v>0</v>
      </c>
      <c r="AN436" s="10">
        <v>0</v>
      </c>
      <c r="AO436" s="10">
        <v>0</v>
      </c>
      <c r="AQ436" s="10">
        <v>8.6602540378443865E-2</v>
      </c>
      <c r="AR436" s="10">
        <v>3.5687265221435789</v>
      </c>
      <c r="AS436" s="10">
        <v>3.6943002056923224</v>
      </c>
      <c r="AT436" s="10">
        <v>2.0351596988934308</v>
      </c>
      <c r="AU436" s="10">
        <v>2.5451601482028594</v>
      </c>
      <c r="AV436" s="10">
        <v>53.700815424399053</v>
      </c>
      <c r="AW436" s="10">
        <v>58.281135271495344</v>
      </c>
      <c r="AX436" s="10" t="s">
        <v>33</v>
      </c>
      <c r="AY436" s="10" t="s">
        <v>33</v>
      </c>
      <c r="AZ436" s="10" t="s">
        <v>33</v>
      </c>
      <c r="BA436" s="10" t="s">
        <v>33</v>
      </c>
      <c r="BB436" s="10">
        <v>434</v>
      </c>
      <c r="BC436" s="10">
        <v>441</v>
      </c>
      <c r="BE436" s="10" t="s">
        <v>173</v>
      </c>
      <c r="BF436" s="10" t="s">
        <v>174</v>
      </c>
      <c r="BG436" s="10">
        <v>261.22647271838986</v>
      </c>
      <c r="BH436" s="10">
        <v>305.18967542381318</v>
      </c>
      <c r="BI436" s="10">
        <v>436</v>
      </c>
      <c r="BJ436" s="10" t="s">
        <v>33</v>
      </c>
      <c r="BL436" s="10" t="s">
        <v>33</v>
      </c>
      <c r="BM436" s="10" t="s">
        <v>33</v>
      </c>
      <c r="BP436" s="10" t="s">
        <v>33</v>
      </c>
      <c r="BQ436" s="10" t="s">
        <v>33</v>
      </c>
      <c r="BR436" s="10" t="s">
        <v>33</v>
      </c>
      <c r="BS436" s="11" t="s">
        <v>33</v>
      </c>
      <c r="BT436" s="11" t="s">
        <v>33</v>
      </c>
      <c r="BU436" s="10">
        <v>436</v>
      </c>
    </row>
    <row r="437" spans="1:73" s="10" customFormat="1" x14ac:dyDescent="0.45">
      <c r="A437" s="10" t="s">
        <v>33</v>
      </c>
      <c r="D437" s="10" t="s">
        <v>33</v>
      </c>
      <c r="E437" s="10">
        <v>434</v>
      </c>
      <c r="F437" s="10">
        <v>65</v>
      </c>
      <c r="H437" s="10">
        <v>29</v>
      </c>
      <c r="J437" s="10" t="s">
        <v>33</v>
      </c>
      <c r="K437" s="10" t="s">
        <v>59</v>
      </c>
      <c r="L437" s="10" t="s">
        <v>33</v>
      </c>
      <c r="M437" s="10">
        <v>7.7459666924148352E-2</v>
      </c>
      <c r="N437" s="10">
        <v>7.7459666924148352E-2</v>
      </c>
      <c r="T437" s="10">
        <v>0</v>
      </c>
      <c r="W437" s="10">
        <v>0</v>
      </c>
      <c r="X437" s="10">
        <v>0</v>
      </c>
      <c r="Y437" s="10">
        <v>0</v>
      </c>
      <c r="AB437" s="10">
        <v>0</v>
      </c>
      <c r="AC437" s="10">
        <v>0</v>
      </c>
      <c r="AD437" s="10">
        <v>0</v>
      </c>
      <c r="AE437" s="10">
        <v>0</v>
      </c>
      <c r="AH437" s="10">
        <v>1</v>
      </c>
      <c r="AJ437" s="10">
        <v>1</v>
      </c>
      <c r="AK437" s="10">
        <v>7.7459666924148352E-2</v>
      </c>
      <c r="AL437" s="10">
        <v>0</v>
      </c>
      <c r="AM437" s="10">
        <v>0</v>
      </c>
      <c r="AN437" s="10">
        <v>0</v>
      </c>
      <c r="AO437" s="10">
        <v>0</v>
      </c>
      <c r="AQ437" s="10">
        <v>0</v>
      </c>
      <c r="AR437" s="10">
        <v>3.8824555053885832</v>
      </c>
      <c r="AS437" s="10">
        <v>3.8824555053885832</v>
      </c>
      <c r="AT437" s="10">
        <v>0</v>
      </c>
      <c r="AU437" s="10">
        <v>0</v>
      </c>
      <c r="AV437" s="10">
        <v>67.235265667076973</v>
      </c>
      <c r="AW437" s="10">
        <v>67.235265667076973</v>
      </c>
      <c r="AX437" s="10" t="s">
        <v>33</v>
      </c>
      <c r="AY437" s="10" t="s">
        <v>33</v>
      </c>
      <c r="AZ437" s="10" t="s">
        <v>33</v>
      </c>
      <c r="BA437" s="10" t="s">
        <v>33</v>
      </c>
      <c r="BB437" s="10">
        <v>434</v>
      </c>
      <c r="BC437" s="10">
        <v>65</v>
      </c>
      <c r="BE437" s="10" t="s">
        <v>173</v>
      </c>
      <c r="BF437" s="10" t="s">
        <v>2126</v>
      </c>
      <c r="BG437" s="10">
        <v>274.5310615515312</v>
      </c>
      <c r="BH437" s="10">
        <v>240.74571615348589</v>
      </c>
      <c r="BI437" s="10">
        <v>437</v>
      </c>
      <c r="BJ437" s="10" t="s">
        <v>33</v>
      </c>
      <c r="BL437" s="10" t="s">
        <v>33</v>
      </c>
      <c r="BM437" s="10" t="s">
        <v>33</v>
      </c>
      <c r="BP437" s="10" t="s">
        <v>33</v>
      </c>
      <c r="BQ437" s="10" t="s">
        <v>33</v>
      </c>
      <c r="BR437" s="10" t="s">
        <v>33</v>
      </c>
      <c r="BS437" s="11" t="s">
        <v>33</v>
      </c>
      <c r="BT437" s="11" t="s">
        <v>33</v>
      </c>
      <c r="BU437" s="10">
        <v>437</v>
      </c>
    </row>
    <row r="438" spans="1:73" s="10" customFormat="1" x14ac:dyDescent="0.45">
      <c r="A438" s="10" t="s">
        <v>33</v>
      </c>
      <c r="D438" s="10" t="s">
        <v>33</v>
      </c>
      <c r="E438" s="10">
        <v>434</v>
      </c>
      <c r="F438" s="10">
        <v>446</v>
      </c>
      <c r="H438" s="10">
        <v>150</v>
      </c>
      <c r="J438" s="10" t="s">
        <v>33</v>
      </c>
      <c r="K438" s="10" t="s">
        <v>175</v>
      </c>
      <c r="L438" s="10" t="s">
        <v>33</v>
      </c>
      <c r="M438" s="10">
        <v>2.2360679774997899E-3</v>
      </c>
      <c r="N438" s="10">
        <v>2.2360679774997899E-3</v>
      </c>
      <c r="T438" s="10">
        <v>0</v>
      </c>
      <c r="W438" s="10">
        <v>0</v>
      </c>
      <c r="X438" s="10">
        <v>0</v>
      </c>
      <c r="Y438" s="10">
        <v>0</v>
      </c>
      <c r="AB438" s="10">
        <v>0</v>
      </c>
      <c r="AC438" s="10">
        <v>0</v>
      </c>
      <c r="AD438" s="10">
        <v>0</v>
      </c>
      <c r="AE438" s="10">
        <v>0</v>
      </c>
      <c r="AH438" s="10">
        <v>1</v>
      </c>
      <c r="AJ438" s="10">
        <v>1</v>
      </c>
      <c r="AK438" s="10">
        <v>2.2360679774997899E-3</v>
      </c>
      <c r="AL438" s="10">
        <v>0</v>
      </c>
      <c r="AM438" s="10">
        <v>0</v>
      </c>
      <c r="AN438" s="10">
        <v>0</v>
      </c>
      <c r="AO438" s="10">
        <v>0</v>
      </c>
      <c r="AQ438" s="10">
        <v>0</v>
      </c>
      <c r="AR438" s="10">
        <v>1.7973546002183007E-2</v>
      </c>
      <c r="AS438" s="10">
        <v>1.7973546002183007E-2</v>
      </c>
      <c r="AT438" s="10">
        <v>0</v>
      </c>
      <c r="AU438" s="10">
        <v>0</v>
      </c>
      <c r="AV438" s="10">
        <v>0.20800928336738339</v>
      </c>
      <c r="AW438" s="10">
        <v>0.20800928336738339</v>
      </c>
      <c r="AX438" s="10" t="s">
        <v>33</v>
      </c>
      <c r="AY438" s="10" t="s">
        <v>33</v>
      </c>
      <c r="AZ438" s="10" t="s">
        <v>33</v>
      </c>
      <c r="BA438" s="10" t="s">
        <v>33</v>
      </c>
      <c r="BB438" s="10">
        <v>434</v>
      </c>
      <c r="BC438" s="10">
        <v>446</v>
      </c>
      <c r="BE438" s="10" t="s">
        <v>173</v>
      </c>
      <c r="BF438" s="10" t="s">
        <v>2127</v>
      </c>
      <c r="BG438" s="10">
        <v>1.2709216260111966</v>
      </c>
      <c r="BH438" s="10">
        <v>1.7881156656240365</v>
      </c>
      <c r="BI438" s="10">
        <v>438</v>
      </c>
      <c r="BJ438" s="10" t="s">
        <v>33</v>
      </c>
      <c r="BL438" s="10" t="s">
        <v>33</v>
      </c>
      <c r="BM438" s="10" t="s">
        <v>33</v>
      </c>
      <c r="BP438" s="10" t="s">
        <v>33</v>
      </c>
      <c r="BQ438" s="10" t="s">
        <v>33</v>
      </c>
      <c r="BR438" s="10" t="s">
        <v>33</v>
      </c>
      <c r="BS438" s="11" t="s">
        <v>33</v>
      </c>
      <c r="BT438" s="11" t="s">
        <v>33</v>
      </c>
      <c r="BU438" s="10">
        <v>438</v>
      </c>
    </row>
    <row r="439" spans="1:73" s="10" customFormat="1" x14ac:dyDescent="0.45">
      <c r="A439" s="10" t="s">
        <v>33</v>
      </c>
      <c r="D439" s="10" t="s">
        <v>33</v>
      </c>
      <c r="E439" s="10">
        <v>434</v>
      </c>
      <c r="F439" s="10">
        <v>240</v>
      </c>
      <c r="H439" s="10">
        <v>95</v>
      </c>
      <c r="J439" s="10" t="s">
        <v>33</v>
      </c>
      <c r="K439" s="10" t="s">
        <v>121</v>
      </c>
      <c r="L439" s="10" t="s">
        <v>33</v>
      </c>
      <c r="M439" s="10">
        <v>1732.0508075688772</v>
      </c>
      <c r="N439" s="10">
        <v>1732.0508075688772</v>
      </c>
      <c r="T439" s="10">
        <v>0</v>
      </c>
      <c r="W439" s="10">
        <v>0</v>
      </c>
      <c r="X439" s="10">
        <v>0</v>
      </c>
      <c r="Y439" s="10">
        <v>0</v>
      </c>
      <c r="AB439" s="10">
        <v>0</v>
      </c>
      <c r="AC439" s="10">
        <v>0</v>
      </c>
      <c r="AD439" s="10">
        <v>0</v>
      </c>
      <c r="AE439" s="10">
        <v>0</v>
      </c>
      <c r="AH439" s="10">
        <v>1</v>
      </c>
      <c r="AJ439" s="10">
        <v>1</v>
      </c>
      <c r="AK439" s="10">
        <v>1732.0508075688772</v>
      </c>
      <c r="AL439" s="10">
        <v>0</v>
      </c>
      <c r="AM439" s="10">
        <v>0</v>
      </c>
      <c r="AN439" s="10">
        <v>0</v>
      </c>
      <c r="AO439" s="10">
        <v>0</v>
      </c>
      <c r="AQ439" s="10">
        <v>0</v>
      </c>
      <c r="AR439" s="10">
        <v>566.55381915577971</v>
      </c>
      <c r="AS439" s="10">
        <v>566.55381915577971</v>
      </c>
      <c r="AT439" s="10">
        <v>0</v>
      </c>
      <c r="AU439" s="10">
        <v>0</v>
      </c>
      <c r="AV439" s="10">
        <v>2295.6601403517898</v>
      </c>
      <c r="AW439" s="10">
        <v>2295.6601403517898</v>
      </c>
      <c r="AX439" s="10" t="s">
        <v>33</v>
      </c>
      <c r="AY439" s="10" t="s">
        <v>33</v>
      </c>
      <c r="AZ439" s="10" t="s">
        <v>33</v>
      </c>
      <c r="BA439" s="10" t="s">
        <v>33</v>
      </c>
      <c r="BB439" s="10">
        <v>434</v>
      </c>
      <c r="BC439" s="10">
        <v>240</v>
      </c>
      <c r="BE439" s="10" t="s">
        <v>173</v>
      </c>
      <c r="BF439" s="10" t="s">
        <v>2128</v>
      </c>
      <c r="BG439" s="10">
        <v>40061.404743218875</v>
      </c>
      <c r="BH439" s="10">
        <v>44794.974056648891</v>
      </c>
      <c r="BI439" s="10">
        <v>439</v>
      </c>
      <c r="BJ439" s="10" t="s">
        <v>33</v>
      </c>
      <c r="BL439" s="10" t="s">
        <v>33</v>
      </c>
      <c r="BM439" s="10" t="s">
        <v>33</v>
      </c>
      <c r="BP439" s="10" t="s">
        <v>33</v>
      </c>
      <c r="BQ439" s="10" t="s">
        <v>33</v>
      </c>
      <c r="BR439" s="10" t="s">
        <v>33</v>
      </c>
      <c r="BS439" s="11" t="s">
        <v>33</v>
      </c>
      <c r="BT439" s="11" t="s">
        <v>33</v>
      </c>
      <c r="BU439" s="10">
        <v>439</v>
      </c>
    </row>
    <row r="440" spans="1:73" s="10" customFormat="1" x14ac:dyDescent="0.45">
      <c r="A440" s="10" t="s">
        <v>33</v>
      </c>
      <c r="D440" s="10" t="s">
        <v>33</v>
      </c>
      <c r="E440" s="10">
        <v>434</v>
      </c>
      <c r="F440" s="10">
        <v>24</v>
      </c>
      <c r="H440" s="10">
        <v>11</v>
      </c>
      <c r="J440" s="10" t="s">
        <v>33</v>
      </c>
      <c r="K440" s="10" t="s">
        <v>42</v>
      </c>
      <c r="L440" s="10" t="s">
        <v>33</v>
      </c>
      <c r="M440" s="10">
        <v>2236.0679774997898</v>
      </c>
      <c r="N440" s="10">
        <v>2236.0679774997898</v>
      </c>
      <c r="T440" s="10">
        <v>0</v>
      </c>
      <c r="W440" s="10">
        <v>0</v>
      </c>
      <c r="X440" s="10">
        <v>0</v>
      </c>
      <c r="Y440" s="10">
        <v>0</v>
      </c>
      <c r="AB440" s="10">
        <v>0</v>
      </c>
      <c r="AC440" s="10">
        <v>0</v>
      </c>
      <c r="AD440" s="10">
        <v>0</v>
      </c>
      <c r="AE440" s="10">
        <v>0</v>
      </c>
      <c r="AH440" s="10">
        <v>1</v>
      </c>
      <c r="AJ440" s="10">
        <v>1</v>
      </c>
      <c r="AK440" s="10">
        <v>2236.0679774997898</v>
      </c>
      <c r="AL440" s="10">
        <v>0</v>
      </c>
      <c r="AM440" s="10">
        <v>0</v>
      </c>
      <c r="AN440" s="10">
        <v>0</v>
      </c>
      <c r="AO440" s="10">
        <v>0</v>
      </c>
      <c r="AQ440" s="10">
        <v>0</v>
      </c>
      <c r="AR440" s="10">
        <v>0</v>
      </c>
      <c r="AS440" s="10">
        <v>0</v>
      </c>
      <c r="AT440" s="10">
        <v>0</v>
      </c>
      <c r="AU440" s="10">
        <v>0</v>
      </c>
      <c r="AV440" s="10">
        <v>2236.0679774997898</v>
      </c>
      <c r="AW440" s="10">
        <v>2236.0679774997898</v>
      </c>
      <c r="AX440" s="10" t="s">
        <v>33</v>
      </c>
      <c r="AY440" s="10" t="s">
        <v>33</v>
      </c>
      <c r="AZ440" s="10" t="s">
        <v>33</v>
      </c>
      <c r="BA440" s="10" t="s">
        <v>33</v>
      </c>
      <c r="BB440" s="10">
        <v>434</v>
      </c>
      <c r="BC440" s="10">
        <v>24</v>
      </c>
      <c r="BE440" s="10" t="s">
        <v>173</v>
      </c>
      <c r="BF440" s="10" t="s">
        <v>2129</v>
      </c>
      <c r="BG440" s="10">
        <v>0</v>
      </c>
      <c r="BH440" s="10">
        <v>43632.158471705261</v>
      </c>
      <c r="BI440" s="10">
        <v>440</v>
      </c>
      <c r="BJ440" s="10" t="s">
        <v>33</v>
      </c>
      <c r="BL440" s="10" t="s">
        <v>33</v>
      </c>
      <c r="BM440" s="10" t="s">
        <v>33</v>
      </c>
      <c r="BP440" s="10" t="s">
        <v>33</v>
      </c>
      <c r="BQ440" s="10" t="s">
        <v>33</v>
      </c>
      <c r="BR440" s="10" t="s">
        <v>33</v>
      </c>
      <c r="BS440" s="11" t="s">
        <v>33</v>
      </c>
      <c r="BT440" s="11" t="s">
        <v>33</v>
      </c>
      <c r="BU440" s="10">
        <v>440</v>
      </c>
    </row>
    <row r="441" spans="1:73" s="10" customFormat="1" x14ac:dyDescent="0.45">
      <c r="A441" s="10">
        <v>149</v>
      </c>
      <c r="D441" s="10">
        <v>446</v>
      </c>
      <c r="E441" s="10" t="s">
        <v>33</v>
      </c>
      <c r="F441" s="10">
        <v>436</v>
      </c>
      <c r="H441" s="10" t="s">
        <v>33</v>
      </c>
      <c r="J441" s="10" t="s">
        <v>174</v>
      </c>
      <c r="K441" s="10">
        <v>0</v>
      </c>
      <c r="L441" s="10">
        <v>1</v>
      </c>
      <c r="M441" s="10" t="s">
        <v>33</v>
      </c>
      <c r="N441" s="10">
        <v>1</v>
      </c>
      <c r="T441" s="10">
        <v>0.17320508075688773</v>
      </c>
      <c r="W441" s="10">
        <v>0.43996183925426996</v>
      </c>
      <c r="X441" s="10" t="s">
        <v>35</v>
      </c>
      <c r="Y441" s="10">
        <v>4.2426406871192854E-2</v>
      </c>
      <c r="AB441" s="10">
        <v>5.0903202964057188</v>
      </c>
      <c r="AC441" s="10">
        <v>0.125</v>
      </c>
      <c r="AD441" s="10">
        <v>0</v>
      </c>
      <c r="AE441" s="10">
        <v>0</v>
      </c>
      <c r="AH441" s="10">
        <v>1</v>
      </c>
      <c r="AJ441" s="10">
        <v>1</v>
      </c>
      <c r="AK441" s="10">
        <v>1</v>
      </c>
      <c r="AL441" s="10">
        <v>0.17320508075688773</v>
      </c>
      <c r="AM441" s="10">
        <v>0.43996183925426996</v>
      </c>
      <c r="AN441" s="10">
        <v>0.125</v>
      </c>
      <c r="AO441" s="10">
        <v>0</v>
      </c>
      <c r="AQ441" s="10">
        <v>0.17320508075688773</v>
      </c>
      <c r="AR441" s="10">
        <v>7.1374530442871578</v>
      </c>
      <c r="AS441" s="10">
        <v>7.3886004113846449</v>
      </c>
      <c r="AT441" s="10">
        <v>4.0703193977868617</v>
      </c>
      <c r="AU441" s="10">
        <v>5.0903202964057188</v>
      </c>
      <c r="AV441" s="10">
        <v>107.40163084879811</v>
      </c>
      <c r="AW441" s="10">
        <v>116.56227054299069</v>
      </c>
      <c r="AX441" s="10">
        <v>35.355339059327378</v>
      </c>
      <c r="AY441" s="10">
        <v>4.1376211243808099</v>
      </c>
      <c r="AZ441" s="10" t="s">
        <v>33</v>
      </c>
      <c r="BA441" s="10">
        <v>446</v>
      </c>
      <c r="BB441" s="10" t="s">
        <v>33</v>
      </c>
      <c r="BC441" s="10">
        <v>436</v>
      </c>
      <c r="BE441" s="10" t="s">
        <v>33</v>
      </c>
      <c r="BF441" s="10" t="s">
        <v>33</v>
      </c>
      <c r="BG441" s="10" t="s">
        <v>33</v>
      </c>
      <c r="BH441" s="10" t="s">
        <v>33</v>
      </c>
      <c r="BI441" s="10" t="s">
        <v>33</v>
      </c>
      <c r="BJ441" s="10" t="s">
        <v>33</v>
      </c>
      <c r="BL441" s="10" t="s">
        <v>33</v>
      </c>
      <c r="BM441" s="10" t="s">
        <v>33</v>
      </c>
      <c r="BP441" s="10" t="s">
        <v>33</v>
      </c>
      <c r="BQ441" s="10">
        <v>0</v>
      </c>
      <c r="BR441" s="10" t="s">
        <v>174</v>
      </c>
      <c r="BS441" s="11">
        <v>7.3886004113846449</v>
      </c>
      <c r="BT441" s="11">
        <v>116.56227054299069</v>
      </c>
      <c r="BU441" s="10">
        <v>441</v>
      </c>
    </row>
    <row r="442" spans="1:73" s="10" customFormat="1" x14ac:dyDescent="0.45">
      <c r="A442" s="10" t="s">
        <v>33</v>
      </c>
      <c r="D442" s="10" t="s">
        <v>33</v>
      </c>
      <c r="E442" s="10">
        <v>441</v>
      </c>
      <c r="F442" s="10">
        <v>447</v>
      </c>
      <c r="H442" s="10">
        <v>151</v>
      </c>
      <c r="J442" s="10" t="s">
        <v>33</v>
      </c>
      <c r="K442" s="10" t="s">
        <v>176</v>
      </c>
      <c r="L442" s="10" t="s">
        <v>33</v>
      </c>
      <c r="M442" s="10">
        <v>0.44721359549995793</v>
      </c>
      <c r="N442" s="10">
        <v>0.44721359549995793</v>
      </c>
      <c r="T442" s="10">
        <v>0</v>
      </c>
      <c r="W442" s="10">
        <v>0</v>
      </c>
      <c r="X442" s="10">
        <v>0</v>
      </c>
      <c r="Y442" s="10">
        <v>0</v>
      </c>
      <c r="AB442" s="10">
        <v>0</v>
      </c>
      <c r="AC442" s="10">
        <v>0</v>
      </c>
      <c r="AD442" s="10">
        <v>0</v>
      </c>
      <c r="AE442" s="10">
        <v>0</v>
      </c>
      <c r="AH442" s="10">
        <v>1</v>
      </c>
      <c r="AJ442" s="10">
        <v>1</v>
      </c>
      <c r="AK442" s="10">
        <v>0.44721359549995793</v>
      </c>
      <c r="AL442" s="10">
        <v>0</v>
      </c>
      <c r="AM442" s="10">
        <v>0</v>
      </c>
      <c r="AN442" s="10">
        <v>0</v>
      </c>
      <c r="AO442" s="10">
        <v>0</v>
      </c>
      <c r="AQ442" s="10">
        <v>0</v>
      </c>
      <c r="AR442" s="10">
        <v>4.1267445092290354</v>
      </c>
      <c r="AS442" s="10">
        <v>4.1267445092290354</v>
      </c>
      <c r="AT442" s="10">
        <v>0</v>
      </c>
      <c r="AU442" s="10">
        <v>0</v>
      </c>
      <c r="AV442" s="10">
        <v>78.614455823713854</v>
      </c>
      <c r="AW442" s="10">
        <v>78.614455823713854</v>
      </c>
      <c r="AX442" s="10" t="s">
        <v>33</v>
      </c>
      <c r="AY442" s="10" t="s">
        <v>33</v>
      </c>
      <c r="AZ442" s="10" t="s">
        <v>33</v>
      </c>
      <c r="BA442" s="10" t="s">
        <v>33</v>
      </c>
      <c r="BB442" s="10">
        <v>441</v>
      </c>
      <c r="BC442" s="10">
        <v>447</v>
      </c>
      <c r="BE442" s="10" t="s">
        <v>174</v>
      </c>
      <c r="BF442" s="10" t="s">
        <v>2130</v>
      </c>
      <c r="BG442" s="10">
        <v>145.90245133501011</v>
      </c>
      <c r="BH442" s="10">
        <v>24.028703602813579</v>
      </c>
      <c r="BI442" s="10">
        <v>442</v>
      </c>
      <c r="BJ442" s="10" t="s">
        <v>33</v>
      </c>
      <c r="BL442" s="10" t="s">
        <v>33</v>
      </c>
      <c r="BM442" s="10" t="s">
        <v>33</v>
      </c>
      <c r="BP442" s="10" t="s">
        <v>33</v>
      </c>
      <c r="BQ442" s="10" t="s">
        <v>33</v>
      </c>
      <c r="BR442" s="10" t="s">
        <v>33</v>
      </c>
      <c r="BS442" s="11" t="s">
        <v>33</v>
      </c>
      <c r="BT442" s="11" t="s">
        <v>33</v>
      </c>
      <c r="BU442" s="10">
        <v>442</v>
      </c>
    </row>
    <row r="443" spans="1:73" s="10" customFormat="1" x14ac:dyDescent="0.45">
      <c r="A443" s="10" t="s">
        <v>33</v>
      </c>
      <c r="D443" s="10" t="s">
        <v>33</v>
      </c>
      <c r="E443" s="10">
        <v>441</v>
      </c>
      <c r="F443" s="10">
        <v>45</v>
      </c>
      <c r="H443" s="10">
        <v>22</v>
      </c>
      <c r="J443" s="10" t="s">
        <v>33</v>
      </c>
      <c r="K443" s="10" t="s">
        <v>52</v>
      </c>
      <c r="L443" s="10" t="s">
        <v>33</v>
      </c>
      <c r="M443" s="10">
        <v>0.54772255750516607</v>
      </c>
      <c r="N443" s="10">
        <v>0.54772255750516607</v>
      </c>
      <c r="T443" s="10">
        <v>0</v>
      </c>
      <c r="W443" s="10">
        <v>0</v>
      </c>
      <c r="X443" s="10">
        <v>0</v>
      </c>
      <c r="Y443" s="10">
        <v>0</v>
      </c>
      <c r="AB443" s="10">
        <v>0</v>
      </c>
      <c r="AC443" s="10">
        <v>0</v>
      </c>
      <c r="AD443" s="10">
        <v>0</v>
      </c>
      <c r="AE443" s="10">
        <v>0</v>
      </c>
      <c r="AH443" s="10">
        <v>1</v>
      </c>
      <c r="AJ443" s="10">
        <v>1</v>
      </c>
      <c r="AK443" s="10">
        <v>0.54772255750516607</v>
      </c>
      <c r="AL443" s="10">
        <v>0</v>
      </c>
      <c r="AM443" s="10">
        <v>0</v>
      </c>
      <c r="AN443" s="10">
        <v>0</v>
      </c>
      <c r="AO443" s="10">
        <v>0</v>
      </c>
      <c r="AQ443" s="10">
        <v>0</v>
      </c>
      <c r="AR443" s="10">
        <v>1.9831574395516134</v>
      </c>
      <c r="AS443" s="10">
        <v>1.9831574395516134</v>
      </c>
      <c r="AT443" s="10">
        <v>0</v>
      </c>
      <c r="AU443" s="10">
        <v>0</v>
      </c>
      <c r="AV443" s="10">
        <v>26.545352908097481</v>
      </c>
      <c r="AW443" s="10">
        <v>26.545352908097481</v>
      </c>
      <c r="AX443" s="10" t="s">
        <v>33</v>
      </c>
      <c r="AY443" s="10" t="s">
        <v>33</v>
      </c>
      <c r="AZ443" s="10" t="s">
        <v>33</v>
      </c>
      <c r="BA443" s="10" t="s">
        <v>33</v>
      </c>
      <c r="BB443" s="10">
        <v>441</v>
      </c>
      <c r="BC443" s="10">
        <v>45</v>
      </c>
      <c r="BE443" s="10" t="s">
        <v>174</v>
      </c>
      <c r="BF443" s="10" t="s">
        <v>2131</v>
      </c>
      <c r="BG443" s="10">
        <v>70.11520368337483</v>
      </c>
      <c r="BH443" s="10">
        <v>69.911187525539972</v>
      </c>
      <c r="BI443" s="10">
        <v>443</v>
      </c>
      <c r="BJ443" s="10" t="s">
        <v>33</v>
      </c>
      <c r="BL443" s="10" t="s">
        <v>33</v>
      </c>
      <c r="BM443" s="10" t="s">
        <v>33</v>
      </c>
      <c r="BP443" s="10" t="s">
        <v>33</v>
      </c>
      <c r="BQ443" s="10" t="s">
        <v>33</v>
      </c>
      <c r="BR443" s="10" t="s">
        <v>33</v>
      </c>
      <c r="BS443" s="11" t="s">
        <v>33</v>
      </c>
      <c r="BT443" s="11" t="s">
        <v>33</v>
      </c>
      <c r="BU443" s="10">
        <v>443</v>
      </c>
    </row>
    <row r="444" spans="1:73" s="10" customFormat="1" x14ac:dyDescent="0.45">
      <c r="A444" s="10" t="s">
        <v>33</v>
      </c>
      <c r="D444" s="10" t="s">
        <v>33</v>
      </c>
      <c r="E444" s="10">
        <v>441</v>
      </c>
      <c r="F444" s="10">
        <v>24</v>
      </c>
      <c r="H444" s="10">
        <v>11</v>
      </c>
      <c r="J444" s="10" t="s">
        <v>33</v>
      </c>
      <c r="K444" s="10" t="s">
        <v>42</v>
      </c>
      <c r="L444" s="10" t="s">
        <v>33</v>
      </c>
      <c r="M444" s="10">
        <v>0.36742346141747667</v>
      </c>
      <c r="N444" s="10">
        <v>0.36742346141747667</v>
      </c>
      <c r="T444" s="10">
        <v>0</v>
      </c>
      <c r="W444" s="10">
        <v>0</v>
      </c>
      <c r="X444" s="10">
        <v>0</v>
      </c>
      <c r="Y444" s="10">
        <v>0</v>
      </c>
      <c r="AB444" s="10">
        <v>0</v>
      </c>
      <c r="AC444" s="10">
        <v>0</v>
      </c>
      <c r="AD444" s="10">
        <v>0</v>
      </c>
      <c r="AE444" s="10">
        <v>0</v>
      </c>
      <c r="AH444" s="10">
        <v>1</v>
      </c>
      <c r="AJ444" s="10">
        <v>1</v>
      </c>
      <c r="AK444" s="10">
        <v>0.36742346141747667</v>
      </c>
      <c r="AL444" s="10">
        <v>0</v>
      </c>
      <c r="AM444" s="10">
        <v>0</v>
      </c>
      <c r="AN444" s="10">
        <v>0</v>
      </c>
      <c r="AO444" s="10">
        <v>0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0.36742346141747667</v>
      </c>
      <c r="AW444" s="10">
        <v>0.36742346141747667</v>
      </c>
      <c r="AX444" s="10" t="s">
        <v>33</v>
      </c>
      <c r="AY444" s="10" t="s">
        <v>33</v>
      </c>
      <c r="AZ444" s="10" t="s">
        <v>33</v>
      </c>
      <c r="BA444" s="10" t="s">
        <v>33</v>
      </c>
      <c r="BB444" s="10">
        <v>441</v>
      </c>
      <c r="BC444" s="10">
        <v>24</v>
      </c>
      <c r="BE444" s="10" t="s">
        <v>174</v>
      </c>
      <c r="BF444" s="10" t="s">
        <v>2132</v>
      </c>
      <c r="BG444" s="10">
        <v>0</v>
      </c>
      <c r="BH444" s="10">
        <v>1.8703031030290251</v>
      </c>
      <c r="BI444" s="10">
        <v>444</v>
      </c>
      <c r="BJ444" s="10" t="s">
        <v>33</v>
      </c>
      <c r="BL444" s="10" t="s">
        <v>33</v>
      </c>
      <c r="BM444" s="10" t="s">
        <v>33</v>
      </c>
      <c r="BP444" s="10" t="s">
        <v>33</v>
      </c>
      <c r="BQ444" s="10" t="s">
        <v>33</v>
      </c>
      <c r="BR444" s="10" t="s">
        <v>33</v>
      </c>
      <c r="BS444" s="11" t="s">
        <v>33</v>
      </c>
      <c r="BT444" s="11" t="s">
        <v>33</v>
      </c>
      <c r="BU444" s="10">
        <v>444</v>
      </c>
    </row>
    <row r="445" spans="1:73" s="10" customFormat="1" x14ac:dyDescent="0.45">
      <c r="A445" s="10" t="s">
        <v>33</v>
      </c>
      <c r="D445" s="10" t="s">
        <v>33</v>
      </c>
      <c r="E445" s="10">
        <v>441</v>
      </c>
      <c r="F445" s="10">
        <v>240</v>
      </c>
      <c r="H445" s="10">
        <v>95</v>
      </c>
      <c r="J445" s="10" t="s">
        <v>33</v>
      </c>
      <c r="K445" s="10" t="s">
        <v>121</v>
      </c>
      <c r="L445" s="10" t="s">
        <v>33</v>
      </c>
      <c r="M445" s="10">
        <v>1.4142135623730951</v>
      </c>
      <c r="N445" s="10">
        <v>1.4142135623730951</v>
      </c>
      <c r="T445" s="10">
        <v>0</v>
      </c>
      <c r="W445" s="10">
        <v>0</v>
      </c>
      <c r="X445" s="10">
        <v>0</v>
      </c>
      <c r="Y445" s="10">
        <v>0</v>
      </c>
      <c r="AB445" s="10">
        <v>0</v>
      </c>
      <c r="AC445" s="10">
        <v>0</v>
      </c>
      <c r="AD445" s="10">
        <v>0</v>
      </c>
      <c r="AE445" s="10">
        <v>0</v>
      </c>
      <c r="AH445" s="10">
        <v>1</v>
      </c>
      <c r="AJ445" s="10">
        <v>1</v>
      </c>
      <c r="AK445" s="10">
        <v>1.4142135623730951</v>
      </c>
      <c r="AL445" s="10">
        <v>0</v>
      </c>
      <c r="AM445" s="10">
        <v>0</v>
      </c>
      <c r="AN445" s="10">
        <v>0</v>
      </c>
      <c r="AO445" s="10">
        <v>0</v>
      </c>
      <c r="AQ445" s="10">
        <v>0</v>
      </c>
      <c r="AR445" s="10">
        <v>0.4625892562522394</v>
      </c>
      <c r="AS445" s="10">
        <v>0.4625892562522394</v>
      </c>
      <c r="AT445" s="10">
        <v>0</v>
      </c>
      <c r="AU445" s="10">
        <v>0</v>
      </c>
      <c r="AV445" s="10">
        <v>1.8743986555693002</v>
      </c>
      <c r="AW445" s="10">
        <v>1.8743986555693002</v>
      </c>
      <c r="AX445" s="10" t="s">
        <v>33</v>
      </c>
      <c r="AY445" s="10" t="s">
        <v>33</v>
      </c>
      <c r="AZ445" s="10" t="s">
        <v>33</v>
      </c>
      <c r="BA445" s="10" t="s">
        <v>33</v>
      </c>
      <c r="BB445" s="10">
        <v>441</v>
      </c>
      <c r="BC445" s="10">
        <v>240</v>
      </c>
      <c r="BE445" s="10" t="s">
        <v>174</v>
      </c>
      <c r="BF445" s="10" t="s">
        <v>2133</v>
      </c>
      <c r="BG445" s="10">
        <v>16.355</v>
      </c>
      <c r="BH445" s="10">
        <v>9.5412895200000012</v>
      </c>
      <c r="BI445" s="10">
        <v>445</v>
      </c>
      <c r="BJ445" s="10" t="s">
        <v>33</v>
      </c>
      <c r="BL445" s="10" t="s">
        <v>33</v>
      </c>
      <c r="BM445" s="10" t="s">
        <v>33</v>
      </c>
      <c r="BP445" s="10" t="s">
        <v>33</v>
      </c>
      <c r="BQ445" s="10" t="s">
        <v>33</v>
      </c>
      <c r="BR445" s="10" t="s">
        <v>33</v>
      </c>
      <c r="BS445" s="11" t="s">
        <v>33</v>
      </c>
      <c r="BT445" s="11" t="s">
        <v>33</v>
      </c>
      <c r="BU445" s="10">
        <v>445</v>
      </c>
    </row>
    <row r="446" spans="1:73" s="10" customFormat="1" x14ac:dyDescent="0.45">
      <c r="A446" s="10">
        <v>150</v>
      </c>
      <c r="D446" s="10">
        <v>447</v>
      </c>
      <c r="E446" s="10" t="s">
        <v>33</v>
      </c>
      <c r="F446" s="10">
        <v>438</v>
      </c>
      <c r="H446" s="10" t="s">
        <v>33</v>
      </c>
      <c r="J446" s="10" t="s">
        <v>175</v>
      </c>
      <c r="K446" s="10">
        <v>0</v>
      </c>
      <c r="L446" s="10">
        <v>1</v>
      </c>
      <c r="M446" s="10" t="s">
        <v>33</v>
      </c>
      <c r="N446" s="10">
        <v>1</v>
      </c>
      <c r="T446" s="10">
        <v>0</v>
      </c>
      <c r="W446" s="10">
        <v>0</v>
      </c>
      <c r="X446" s="10">
        <v>0</v>
      </c>
      <c r="Y446" s="10">
        <v>0</v>
      </c>
      <c r="AB446" s="10">
        <v>0</v>
      </c>
      <c r="AC446" s="10">
        <v>0</v>
      </c>
      <c r="AD446" s="12">
        <v>8.038014131520157</v>
      </c>
      <c r="AE446" s="12">
        <v>93.02457951209712</v>
      </c>
      <c r="AH446" s="10">
        <v>1</v>
      </c>
      <c r="AJ446" s="10">
        <v>1</v>
      </c>
      <c r="AK446" s="10">
        <v>1</v>
      </c>
      <c r="AL446" s="10">
        <v>0</v>
      </c>
      <c r="AM446" s="10">
        <v>0</v>
      </c>
      <c r="AN446" s="10">
        <v>0</v>
      </c>
      <c r="AO446" s="10">
        <v>5.6215000000000002</v>
      </c>
      <c r="AQ446" s="10">
        <v>0</v>
      </c>
      <c r="AR446" s="10">
        <v>8.038014131520157</v>
      </c>
      <c r="AS446" s="10">
        <v>8.038014131520157</v>
      </c>
      <c r="AT446" s="10">
        <v>0</v>
      </c>
      <c r="AU446" s="10">
        <v>0</v>
      </c>
      <c r="AV446" s="10">
        <v>93.02457951209712</v>
      </c>
      <c r="AW446" s="10">
        <v>93.02457951209712</v>
      </c>
      <c r="AX446" s="10">
        <v>0.158113883008419</v>
      </c>
      <c r="AY446" s="10">
        <v>5.6215000000000002</v>
      </c>
      <c r="AZ446" s="10" t="s">
        <v>33</v>
      </c>
      <c r="BA446" s="10">
        <v>447</v>
      </c>
      <c r="BB446" s="10" t="s">
        <v>33</v>
      </c>
      <c r="BC446" s="10">
        <v>438</v>
      </c>
      <c r="BE446" s="10" t="s">
        <v>33</v>
      </c>
      <c r="BF446" s="10" t="s">
        <v>33</v>
      </c>
      <c r="BG446" s="10" t="s">
        <v>33</v>
      </c>
      <c r="BH446" s="10" t="s">
        <v>33</v>
      </c>
      <c r="BI446" s="10" t="s">
        <v>33</v>
      </c>
      <c r="BJ446" s="10" t="s">
        <v>33</v>
      </c>
      <c r="BL446" s="10" t="s">
        <v>33</v>
      </c>
      <c r="BM446" s="10" t="s">
        <v>33</v>
      </c>
      <c r="BP446" s="10" t="s">
        <v>34</v>
      </c>
      <c r="BQ446" s="10">
        <v>0</v>
      </c>
      <c r="BR446" s="10" t="s">
        <v>175</v>
      </c>
      <c r="BS446" s="11">
        <v>8.038014131520157</v>
      </c>
      <c r="BT446" s="11">
        <v>93.02457951209712</v>
      </c>
      <c r="BU446" s="10">
        <v>446</v>
      </c>
    </row>
    <row r="447" spans="1:73" s="10" customFormat="1" x14ac:dyDescent="0.45">
      <c r="A447" s="10">
        <v>151</v>
      </c>
      <c r="D447" s="10">
        <v>448</v>
      </c>
      <c r="E447" s="10" t="s">
        <v>33</v>
      </c>
      <c r="F447" s="10">
        <v>442</v>
      </c>
      <c r="H447" s="10" t="s">
        <v>33</v>
      </c>
      <c r="J447" s="10" t="s">
        <v>176</v>
      </c>
      <c r="K447" s="10">
        <v>0</v>
      </c>
      <c r="L447" s="10">
        <v>1</v>
      </c>
      <c r="M447" s="10" t="s">
        <v>33</v>
      </c>
      <c r="N447" s="10">
        <v>1</v>
      </c>
      <c r="T447" s="10">
        <v>0</v>
      </c>
      <c r="W447" s="10">
        <v>0</v>
      </c>
      <c r="X447" s="10">
        <v>0</v>
      </c>
      <c r="Y447" s="10">
        <v>0</v>
      </c>
      <c r="AB447" s="10">
        <v>0</v>
      </c>
      <c r="AC447" s="10">
        <v>0</v>
      </c>
      <c r="AD447" s="12">
        <v>9.227681248410132</v>
      </c>
      <c r="AE447" s="12">
        <v>175.78726723597842</v>
      </c>
      <c r="AH447" s="10">
        <v>1</v>
      </c>
      <c r="AJ447" s="10">
        <v>1</v>
      </c>
      <c r="AK447" s="10">
        <v>1</v>
      </c>
      <c r="AL447" s="10">
        <v>0</v>
      </c>
      <c r="AM447" s="10">
        <v>0</v>
      </c>
      <c r="AN447" s="10">
        <v>0</v>
      </c>
      <c r="AO447" s="10">
        <v>2.6578811196511087</v>
      </c>
      <c r="AQ447" s="10">
        <v>0</v>
      </c>
      <c r="AR447" s="10">
        <v>9.227681248410132</v>
      </c>
      <c r="AS447" s="10">
        <v>9.227681248410132</v>
      </c>
      <c r="AT447" s="10">
        <v>0</v>
      </c>
      <c r="AU447" s="10">
        <v>0</v>
      </c>
      <c r="AV447" s="10">
        <v>175.78726723597842</v>
      </c>
      <c r="AW447" s="10">
        <v>175.78726723597842</v>
      </c>
      <c r="AX447" s="10">
        <v>15.811388300841896</v>
      </c>
      <c r="AY447" s="10">
        <v>2.6578811196511087</v>
      </c>
      <c r="AZ447" s="10" t="s">
        <v>33</v>
      </c>
      <c r="BA447" s="10">
        <v>448</v>
      </c>
      <c r="BB447" s="10" t="s">
        <v>33</v>
      </c>
      <c r="BC447" s="10">
        <v>442</v>
      </c>
      <c r="BE447" s="10" t="s">
        <v>33</v>
      </c>
      <c r="BF447" s="10" t="s">
        <v>33</v>
      </c>
      <c r="BG447" s="10" t="s">
        <v>33</v>
      </c>
      <c r="BH447" s="10" t="s">
        <v>33</v>
      </c>
      <c r="BI447" s="10" t="s">
        <v>33</v>
      </c>
      <c r="BJ447" s="10" t="s">
        <v>33</v>
      </c>
      <c r="BL447" s="10" t="s">
        <v>33</v>
      </c>
      <c r="BM447" s="10" t="s">
        <v>33</v>
      </c>
      <c r="BP447" s="10" t="s">
        <v>34</v>
      </c>
      <c r="BQ447" s="10">
        <v>0</v>
      </c>
      <c r="BR447" s="10" t="s">
        <v>176</v>
      </c>
      <c r="BS447" s="11">
        <v>9.227681248410132</v>
      </c>
      <c r="BT447" s="11">
        <v>175.78726723597842</v>
      </c>
      <c r="BU447" s="10">
        <v>447</v>
      </c>
    </row>
    <row r="448" spans="1:73" s="10" customFormat="1" x14ac:dyDescent="0.45">
      <c r="A448" s="10">
        <v>152</v>
      </c>
      <c r="D448" s="10">
        <v>449</v>
      </c>
      <c r="E448" s="10" t="s">
        <v>33</v>
      </c>
      <c r="F448" s="10">
        <v>448</v>
      </c>
      <c r="H448" s="10">
        <v>152</v>
      </c>
      <c r="J448" s="10" t="s">
        <v>177</v>
      </c>
      <c r="K448" s="10">
        <v>0</v>
      </c>
      <c r="L448" s="10">
        <v>1</v>
      </c>
      <c r="M448" s="10" t="s">
        <v>33</v>
      </c>
      <c r="N448" s="10">
        <v>1</v>
      </c>
      <c r="T448" s="10">
        <v>0</v>
      </c>
      <c r="W448" s="10">
        <v>0</v>
      </c>
      <c r="X448" s="10">
        <v>0</v>
      </c>
      <c r="Y448" s="10">
        <v>0</v>
      </c>
      <c r="AB448" s="10">
        <v>0</v>
      </c>
      <c r="AC448" s="10">
        <v>0</v>
      </c>
      <c r="AD448" s="10">
        <v>10.582041833445455</v>
      </c>
      <c r="AE448" s="10">
        <v>65.542630052610818</v>
      </c>
      <c r="AH448" s="10">
        <v>1</v>
      </c>
      <c r="AJ448" s="10">
        <v>1</v>
      </c>
      <c r="AK448" s="10">
        <v>1</v>
      </c>
      <c r="AL448" s="10">
        <v>0</v>
      </c>
      <c r="AM448" s="10">
        <v>0</v>
      </c>
      <c r="AN448" s="10">
        <v>0</v>
      </c>
      <c r="AO448" s="10">
        <v>10.582041833445455</v>
      </c>
      <c r="AQ448" s="10">
        <v>0</v>
      </c>
      <c r="AR448" s="10">
        <v>10.582041833445455</v>
      </c>
      <c r="AS448" s="10">
        <v>10.582041833445455</v>
      </c>
      <c r="AT448" s="10">
        <v>0</v>
      </c>
      <c r="AU448" s="10">
        <v>0</v>
      </c>
      <c r="AV448" s="10">
        <v>65.542630052610818</v>
      </c>
      <c r="AW448" s="10">
        <v>65.542630052610818</v>
      </c>
      <c r="AX448" s="10">
        <v>1</v>
      </c>
      <c r="AY448" s="10">
        <v>10.582041833445455</v>
      </c>
      <c r="AZ448" s="10" t="s">
        <v>33</v>
      </c>
      <c r="BA448" s="10">
        <v>449</v>
      </c>
      <c r="BB448" s="10" t="s">
        <v>33</v>
      </c>
      <c r="BC448" s="10">
        <v>448</v>
      </c>
      <c r="BE448" s="10" t="s">
        <v>33</v>
      </c>
      <c r="BF448" s="10" t="s">
        <v>33</v>
      </c>
      <c r="BG448" s="10" t="s">
        <v>33</v>
      </c>
      <c r="BH448" s="10" t="s">
        <v>33</v>
      </c>
      <c r="BI448" s="10" t="s">
        <v>33</v>
      </c>
      <c r="BJ448" s="10" t="s">
        <v>33</v>
      </c>
      <c r="BL448" s="10" t="s">
        <v>33</v>
      </c>
      <c r="BM448" s="10" t="s">
        <v>33</v>
      </c>
      <c r="BP448" s="10" t="s">
        <v>34</v>
      </c>
      <c r="BQ448" s="10">
        <v>0</v>
      </c>
      <c r="BR448" s="10" t="s">
        <v>177</v>
      </c>
      <c r="BS448" s="11">
        <v>10.582041833445455</v>
      </c>
      <c r="BT448" s="11">
        <v>65.542630052610818</v>
      </c>
      <c r="BU448" s="10">
        <v>448</v>
      </c>
    </row>
    <row r="449" spans="1:73" s="10" customFormat="1" x14ac:dyDescent="0.45">
      <c r="A449" s="10">
        <v>153</v>
      </c>
      <c r="D449" s="10">
        <v>455</v>
      </c>
      <c r="E449" s="10" t="s">
        <v>33</v>
      </c>
      <c r="F449" s="10">
        <v>449</v>
      </c>
      <c r="H449" s="10">
        <v>153</v>
      </c>
      <c r="J449" s="10" t="s">
        <v>1787</v>
      </c>
      <c r="K449" s="10">
        <v>0</v>
      </c>
      <c r="L449" s="10">
        <v>1</v>
      </c>
      <c r="M449" s="10" t="s">
        <v>33</v>
      </c>
      <c r="N449" s="10">
        <v>1</v>
      </c>
      <c r="T449" s="10">
        <v>34.641016151377549</v>
      </c>
      <c r="W449" s="10">
        <v>0.69579307268756285</v>
      </c>
      <c r="X449" s="10" t="s">
        <v>170</v>
      </c>
      <c r="Y449" s="10">
        <v>0.14142135623730953</v>
      </c>
      <c r="AB449" s="10">
        <v>3.7957492014093877</v>
      </c>
      <c r="AC449" s="10">
        <v>0.22500000000000001</v>
      </c>
      <c r="AD449" s="10">
        <v>0</v>
      </c>
      <c r="AE449" s="10">
        <v>0</v>
      </c>
      <c r="AH449" s="10">
        <v>1</v>
      </c>
      <c r="AJ449" s="10">
        <v>1</v>
      </c>
      <c r="AK449" s="10">
        <v>1</v>
      </c>
      <c r="AL449" s="10">
        <v>34.641016151377549</v>
      </c>
      <c r="AM449" s="10">
        <v>0.69579307268756285</v>
      </c>
      <c r="AN449" s="10">
        <v>0.22500000000000001</v>
      </c>
      <c r="AO449" s="10">
        <v>0</v>
      </c>
      <c r="AQ449" s="10">
        <v>50.300132095521143</v>
      </c>
      <c r="AR449" s="10">
        <v>96.372778698650905</v>
      </c>
      <c r="AS449" s="10">
        <v>169.30797023715655</v>
      </c>
      <c r="AT449" s="10">
        <v>1182.0531042447469</v>
      </c>
      <c r="AU449" s="10">
        <v>381.37302075146175</v>
      </c>
      <c r="AV449" s="10">
        <v>1710.7731329414748</v>
      </c>
      <c r="AW449" s="10">
        <v>3274.1992579376838</v>
      </c>
      <c r="AX449" s="10">
        <v>1</v>
      </c>
      <c r="AY449" s="10">
        <v>628.58874598252146</v>
      </c>
      <c r="AZ449" s="10" t="s">
        <v>33</v>
      </c>
      <c r="BA449" s="10">
        <v>455</v>
      </c>
      <c r="BB449" s="10" t="s">
        <v>33</v>
      </c>
      <c r="BC449" s="10">
        <v>449</v>
      </c>
      <c r="BE449" s="10" t="s">
        <v>33</v>
      </c>
      <c r="BF449" s="10" t="s">
        <v>33</v>
      </c>
      <c r="BG449" s="10" t="s">
        <v>33</v>
      </c>
      <c r="BH449" s="10" t="s">
        <v>33</v>
      </c>
      <c r="BI449" s="10" t="s">
        <v>33</v>
      </c>
      <c r="BJ449" s="10" t="s">
        <v>33</v>
      </c>
      <c r="BL449" s="10" t="s">
        <v>33</v>
      </c>
      <c r="BM449" s="10" t="s">
        <v>33</v>
      </c>
      <c r="BP449" s="10" t="s">
        <v>33</v>
      </c>
      <c r="BQ449" s="10">
        <v>0</v>
      </c>
      <c r="BR449" s="10" t="s">
        <v>1787</v>
      </c>
      <c r="BS449" s="11">
        <v>169.30797023715655</v>
      </c>
      <c r="BT449" s="11">
        <v>3274.1992579376838</v>
      </c>
      <c r="BU449" s="10">
        <v>449</v>
      </c>
    </row>
    <row r="450" spans="1:73" s="10" customFormat="1" x14ac:dyDescent="0.45">
      <c r="A450" s="10" t="s">
        <v>33</v>
      </c>
      <c r="D450" s="10" t="s">
        <v>33</v>
      </c>
      <c r="E450" s="10">
        <v>449</v>
      </c>
      <c r="F450" s="10">
        <v>455</v>
      </c>
      <c r="H450" s="10">
        <v>154</v>
      </c>
      <c r="J450" s="10" t="s">
        <v>33</v>
      </c>
      <c r="K450" s="10" t="s">
        <v>1788</v>
      </c>
      <c r="L450" s="10" t="s">
        <v>33</v>
      </c>
      <c r="M450" s="10">
        <v>9.7979589711327115</v>
      </c>
      <c r="N450" s="10">
        <v>9.7979589711327115</v>
      </c>
      <c r="T450" s="10">
        <v>0</v>
      </c>
      <c r="W450" s="10">
        <v>0</v>
      </c>
      <c r="X450" s="10">
        <v>0</v>
      </c>
      <c r="Y450" s="10">
        <v>0</v>
      </c>
      <c r="AB450" s="10">
        <v>0</v>
      </c>
      <c r="AC450" s="10">
        <v>0</v>
      </c>
      <c r="AD450" s="10">
        <v>0</v>
      </c>
      <c r="AE450" s="10">
        <v>0</v>
      </c>
      <c r="AH450" s="10">
        <v>1</v>
      </c>
      <c r="AJ450" s="10">
        <v>1</v>
      </c>
      <c r="AK450" s="10">
        <v>9.7979589711327115</v>
      </c>
      <c r="AL450" s="10">
        <v>0</v>
      </c>
      <c r="AM450" s="10">
        <v>0</v>
      </c>
      <c r="AN450" s="10">
        <v>0</v>
      </c>
      <c r="AO450" s="10">
        <v>0</v>
      </c>
      <c r="AQ450" s="10">
        <v>15.557328022631172</v>
      </c>
      <c r="AR450" s="10">
        <v>85.720718561958137</v>
      </c>
      <c r="AS450" s="10">
        <v>108.27884419477334</v>
      </c>
      <c r="AT450" s="10">
        <v>365.59720853183251</v>
      </c>
      <c r="AU450" s="10">
        <v>373.63756856610667</v>
      </c>
      <c r="AV450" s="10">
        <v>1585.1729406117333</v>
      </c>
      <c r="AW450" s="10">
        <v>2324.4077177096724</v>
      </c>
      <c r="AX450" s="10" t="s">
        <v>33</v>
      </c>
      <c r="AY450" s="10" t="s">
        <v>33</v>
      </c>
      <c r="AZ450" s="10" t="s">
        <v>33</v>
      </c>
      <c r="BA450" s="10" t="s">
        <v>33</v>
      </c>
      <c r="BB450" s="10">
        <v>449</v>
      </c>
      <c r="BC450" s="10">
        <v>455</v>
      </c>
      <c r="BE450" s="10" t="s">
        <v>1787</v>
      </c>
      <c r="BF450" s="10" t="s">
        <v>1788</v>
      </c>
      <c r="BG450" s="10">
        <v>108.27884419477334</v>
      </c>
      <c r="BH450" s="10">
        <v>1419070.1830490108</v>
      </c>
      <c r="BI450" s="10">
        <v>450</v>
      </c>
      <c r="BJ450" s="10" t="s">
        <v>33</v>
      </c>
      <c r="BL450" s="10" t="s">
        <v>33</v>
      </c>
      <c r="BM450" s="10" t="s">
        <v>33</v>
      </c>
      <c r="BP450" s="10" t="s">
        <v>33</v>
      </c>
      <c r="BQ450" s="10" t="s">
        <v>33</v>
      </c>
      <c r="BR450" s="10" t="s">
        <v>33</v>
      </c>
      <c r="BS450" s="11" t="s">
        <v>33</v>
      </c>
      <c r="BT450" s="11" t="s">
        <v>33</v>
      </c>
      <c r="BU450" s="10">
        <v>450</v>
      </c>
    </row>
    <row r="451" spans="1:73" s="10" customFormat="1" x14ac:dyDescent="0.45">
      <c r="A451" s="10" t="s">
        <v>33</v>
      </c>
      <c r="D451" s="10" t="s">
        <v>33</v>
      </c>
      <c r="E451" s="10">
        <v>449</v>
      </c>
      <c r="F451" s="10">
        <v>45</v>
      </c>
      <c r="H451" s="10">
        <v>22</v>
      </c>
      <c r="J451" s="10" t="s">
        <v>33</v>
      </c>
      <c r="K451" s="10" t="s">
        <v>52</v>
      </c>
      <c r="L451" s="10" t="s">
        <v>33</v>
      </c>
      <c r="M451" s="10">
        <v>1.7320508075688772</v>
      </c>
      <c r="N451" s="10">
        <v>1.7320508075688772</v>
      </c>
      <c r="T451" s="10">
        <v>0</v>
      </c>
      <c r="W451" s="10">
        <v>0</v>
      </c>
      <c r="X451" s="10">
        <v>0</v>
      </c>
      <c r="Y451" s="10">
        <v>0</v>
      </c>
      <c r="AB451" s="10">
        <v>0</v>
      </c>
      <c r="AC451" s="10">
        <v>0</v>
      </c>
      <c r="AD451" s="10">
        <v>0</v>
      </c>
      <c r="AE451" s="10">
        <v>0</v>
      </c>
      <c r="AH451" s="10">
        <v>1</v>
      </c>
      <c r="AJ451" s="10">
        <v>1</v>
      </c>
      <c r="AK451" s="10">
        <v>1.7320508075688772</v>
      </c>
      <c r="AL451" s="10">
        <v>0</v>
      </c>
      <c r="AM451" s="10">
        <v>0</v>
      </c>
      <c r="AN451" s="10">
        <v>0</v>
      </c>
      <c r="AO451" s="10">
        <v>0</v>
      </c>
      <c r="AQ451" s="10">
        <v>0</v>
      </c>
      <c r="AR451" s="10">
        <v>6.2712944676907902</v>
      </c>
      <c r="AS451" s="10">
        <v>6.2712944676907902</v>
      </c>
      <c r="AT451" s="10">
        <v>0</v>
      </c>
      <c r="AU451" s="10">
        <v>0</v>
      </c>
      <c r="AV451" s="10">
        <v>83.943776482562384</v>
      </c>
      <c r="AW451" s="10">
        <v>83.943776482562384</v>
      </c>
      <c r="AX451" s="10" t="s">
        <v>33</v>
      </c>
      <c r="AY451" s="10" t="s">
        <v>33</v>
      </c>
      <c r="AZ451" s="10" t="s">
        <v>33</v>
      </c>
      <c r="BA451" s="10" t="s">
        <v>33</v>
      </c>
      <c r="BB451" s="10">
        <v>449</v>
      </c>
      <c r="BC451" s="10">
        <v>45</v>
      </c>
      <c r="BE451" s="10" t="s">
        <v>1787</v>
      </c>
      <c r="BF451" s="10" t="s">
        <v>2134</v>
      </c>
      <c r="BG451" s="10">
        <v>6.2712944676907902</v>
      </c>
      <c r="BH451" s="10">
        <v>9864.663269967059</v>
      </c>
      <c r="BI451" s="10">
        <v>451</v>
      </c>
      <c r="BJ451" s="10" t="s">
        <v>33</v>
      </c>
      <c r="BL451" s="10" t="s">
        <v>33</v>
      </c>
      <c r="BM451" s="10" t="s">
        <v>33</v>
      </c>
      <c r="BP451" s="10" t="s">
        <v>33</v>
      </c>
      <c r="BQ451" s="10" t="s">
        <v>33</v>
      </c>
      <c r="BR451" s="10" t="s">
        <v>33</v>
      </c>
      <c r="BS451" s="11" t="s">
        <v>33</v>
      </c>
      <c r="BT451" s="11" t="s">
        <v>33</v>
      </c>
      <c r="BU451" s="10">
        <v>451</v>
      </c>
    </row>
    <row r="452" spans="1:73" s="10" customFormat="1" x14ac:dyDescent="0.45">
      <c r="A452" s="10" t="s">
        <v>33</v>
      </c>
      <c r="D452" s="10" t="s">
        <v>33</v>
      </c>
      <c r="E452" s="10">
        <v>449</v>
      </c>
      <c r="F452" s="10">
        <v>461</v>
      </c>
      <c r="H452" s="10">
        <v>155</v>
      </c>
      <c r="J452" s="10" t="s">
        <v>33</v>
      </c>
      <c r="K452" s="10" t="s">
        <v>180</v>
      </c>
      <c r="L452" s="10" t="s">
        <v>33</v>
      </c>
      <c r="M452" s="10">
        <v>0.14142135623730953</v>
      </c>
      <c r="N452" s="10">
        <v>0.14142135623730953</v>
      </c>
      <c r="T452" s="10">
        <v>0</v>
      </c>
      <c r="W452" s="10">
        <v>0</v>
      </c>
      <c r="X452" s="10">
        <v>0</v>
      </c>
      <c r="Y452" s="10">
        <v>0</v>
      </c>
      <c r="AB452" s="10">
        <v>0</v>
      </c>
      <c r="AC452" s="10">
        <v>0</v>
      </c>
      <c r="AD452" s="10">
        <v>0</v>
      </c>
      <c r="AE452" s="10">
        <v>0</v>
      </c>
      <c r="AH452" s="10">
        <v>1</v>
      </c>
      <c r="AJ452" s="10">
        <v>1</v>
      </c>
      <c r="AK452" s="10">
        <v>0.14142135623730953</v>
      </c>
      <c r="AL452" s="10">
        <v>0</v>
      </c>
      <c r="AM452" s="10">
        <v>0</v>
      </c>
      <c r="AN452" s="10">
        <v>0</v>
      </c>
      <c r="AO452" s="10">
        <v>0</v>
      </c>
      <c r="AQ452" s="10">
        <v>0</v>
      </c>
      <c r="AR452" s="10">
        <v>0.52045447396506195</v>
      </c>
      <c r="AS452" s="10">
        <v>0.52045447396506195</v>
      </c>
      <c r="AT452" s="10">
        <v>0</v>
      </c>
      <c r="AU452" s="10">
        <v>0</v>
      </c>
      <c r="AV452" s="10">
        <v>6.6952667158633661</v>
      </c>
      <c r="AW452" s="10">
        <v>6.6952667158633661</v>
      </c>
      <c r="AX452" s="10" t="s">
        <v>33</v>
      </c>
      <c r="AY452" s="10" t="s">
        <v>33</v>
      </c>
      <c r="AZ452" s="10" t="s">
        <v>33</v>
      </c>
      <c r="BA452" s="10" t="s">
        <v>33</v>
      </c>
      <c r="BB452" s="10">
        <v>449</v>
      </c>
      <c r="BC452" s="10">
        <v>461</v>
      </c>
      <c r="BE452" s="10" t="s">
        <v>1787</v>
      </c>
      <c r="BF452" s="10" t="s">
        <v>2135</v>
      </c>
      <c r="BG452" s="10">
        <v>0.52045447396506195</v>
      </c>
      <c r="BH452" s="10">
        <v>723.23963676804658</v>
      </c>
      <c r="BI452" s="10">
        <v>452</v>
      </c>
      <c r="BJ452" s="10" t="s">
        <v>33</v>
      </c>
      <c r="BL452" s="10" t="s">
        <v>33</v>
      </c>
      <c r="BM452" s="10" t="s">
        <v>33</v>
      </c>
      <c r="BP452" s="10" t="s">
        <v>33</v>
      </c>
      <c r="BQ452" s="10" t="s">
        <v>33</v>
      </c>
      <c r="BR452" s="10" t="s">
        <v>33</v>
      </c>
      <c r="BS452" s="11" t="s">
        <v>33</v>
      </c>
      <c r="BT452" s="11" t="s">
        <v>33</v>
      </c>
      <c r="BU452" s="10">
        <v>452</v>
      </c>
    </row>
    <row r="453" spans="1:73" s="10" customFormat="1" x14ac:dyDescent="0.45">
      <c r="A453" s="10" t="s">
        <v>33</v>
      </c>
      <c r="D453" s="10" t="s">
        <v>33</v>
      </c>
      <c r="E453" s="10">
        <v>449</v>
      </c>
      <c r="F453" s="10">
        <v>295</v>
      </c>
      <c r="H453" s="10">
        <v>111</v>
      </c>
      <c r="J453" s="10" t="s">
        <v>33</v>
      </c>
      <c r="K453" s="10" t="s">
        <v>137</v>
      </c>
      <c r="L453" s="10" t="s">
        <v>33</v>
      </c>
      <c r="M453" s="10">
        <v>7.0710678118654771E-3</v>
      </c>
      <c r="N453" s="10">
        <v>7.0710678118654771E-3</v>
      </c>
      <c r="T453" s="10">
        <v>0</v>
      </c>
      <c r="W453" s="10">
        <v>0</v>
      </c>
      <c r="X453" s="10">
        <v>0</v>
      </c>
      <c r="Y453" s="10">
        <v>0</v>
      </c>
      <c r="AB453" s="10">
        <v>0</v>
      </c>
      <c r="AC453" s="10">
        <v>0</v>
      </c>
      <c r="AD453" s="10">
        <v>0</v>
      </c>
      <c r="AE453" s="10">
        <v>0</v>
      </c>
      <c r="AH453" s="10">
        <v>1</v>
      </c>
      <c r="AJ453" s="10">
        <v>1</v>
      </c>
      <c r="AK453" s="10">
        <v>7.0710678118654771E-3</v>
      </c>
      <c r="AL453" s="10">
        <v>0</v>
      </c>
      <c r="AM453" s="10">
        <v>0</v>
      </c>
      <c r="AN453" s="10">
        <v>0</v>
      </c>
      <c r="AO453" s="10">
        <v>0</v>
      </c>
      <c r="AQ453" s="10">
        <v>0.10178792151242361</v>
      </c>
      <c r="AR453" s="10">
        <v>1.0713091797457344</v>
      </c>
      <c r="AS453" s="10">
        <v>1.2189016659387486</v>
      </c>
      <c r="AT453" s="10">
        <v>2.3920161555419548</v>
      </c>
      <c r="AU453" s="10">
        <v>3.93970298394572</v>
      </c>
      <c r="AV453" s="10">
        <v>11.499588826244603</v>
      </c>
      <c r="AW453" s="10">
        <v>17.831307965732279</v>
      </c>
      <c r="AX453" s="10" t="s">
        <v>33</v>
      </c>
      <c r="AY453" s="10" t="s">
        <v>33</v>
      </c>
      <c r="AZ453" s="10" t="s">
        <v>33</v>
      </c>
      <c r="BA453" s="10" t="s">
        <v>33</v>
      </c>
      <c r="BB453" s="10">
        <v>449</v>
      </c>
      <c r="BC453" s="10">
        <v>295</v>
      </c>
      <c r="BE453" s="10" t="s">
        <v>1787</v>
      </c>
      <c r="BF453" s="10" t="s">
        <v>2136</v>
      </c>
      <c r="BG453" s="10">
        <v>1.2189016659387486</v>
      </c>
      <c r="BH453" s="10">
        <v>252345.44430240477</v>
      </c>
      <c r="BI453" s="10">
        <v>453</v>
      </c>
      <c r="BJ453" s="10" t="s">
        <v>33</v>
      </c>
      <c r="BL453" s="10" t="s">
        <v>33</v>
      </c>
      <c r="BM453" s="10" t="s">
        <v>33</v>
      </c>
      <c r="BP453" s="10" t="s">
        <v>33</v>
      </c>
      <c r="BQ453" s="10" t="s">
        <v>33</v>
      </c>
      <c r="BR453" s="10" t="s">
        <v>33</v>
      </c>
      <c r="BS453" s="11" t="s">
        <v>33</v>
      </c>
      <c r="BT453" s="11" t="s">
        <v>33</v>
      </c>
      <c r="BU453" s="10">
        <v>453</v>
      </c>
    </row>
    <row r="454" spans="1:73" s="10" customFormat="1" x14ac:dyDescent="0.45">
      <c r="A454" s="10" t="s">
        <v>33</v>
      </c>
      <c r="D454" s="10" t="s">
        <v>33</v>
      </c>
      <c r="E454" s="10">
        <v>449</v>
      </c>
      <c r="F454" s="10">
        <v>78</v>
      </c>
      <c r="H454" s="10">
        <v>33</v>
      </c>
      <c r="J454" s="10" t="s">
        <v>33</v>
      </c>
      <c r="K454" s="10" t="s">
        <v>63</v>
      </c>
      <c r="L454" s="10" t="s">
        <v>33</v>
      </c>
      <c r="M454" s="10">
        <v>1.4142135623730951</v>
      </c>
      <c r="N454" s="10">
        <v>1.4142135623730951</v>
      </c>
      <c r="T454" s="10">
        <v>0</v>
      </c>
      <c r="W454" s="10">
        <v>0</v>
      </c>
      <c r="X454" s="10">
        <v>0</v>
      </c>
      <c r="Y454" s="10">
        <v>0</v>
      </c>
      <c r="AB454" s="10">
        <v>0</v>
      </c>
      <c r="AC454" s="10">
        <v>0</v>
      </c>
      <c r="AD454" s="10">
        <v>0</v>
      </c>
      <c r="AE454" s="10">
        <v>0</v>
      </c>
      <c r="AH454" s="10">
        <v>1</v>
      </c>
      <c r="AJ454" s="10">
        <v>1</v>
      </c>
      <c r="AK454" s="10">
        <v>1.4142135623730951</v>
      </c>
      <c r="AL454" s="10">
        <v>0</v>
      </c>
      <c r="AM454" s="10">
        <v>0</v>
      </c>
      <c r="AN454" s="10">
        <v>0</v>
      </c>
      <c r="AO454" s="10">
        <v>0</v>
      </c>
      <c r="AQ454" s="10">
        <v>0</v>
      </c>
      <c r="AR454" s="10">
        <v>1.8682089426036101</v>
      </c>
      <c r="AS454" s="10">
        <v>1.8682089426036101</v>
      </c>
      <c r="AT454" s="10">
        <v>0</v>
      </c>
      <c r="AU454" s="10">
        <v>0</v>
      </c>
      <c r="AV454" s="10">
        <v>23.461560305070943</v>
      </c>
      <c r="AW454" s="10">
        <v>23.461560305070943</v>
      </c>
      <c r="AX454" s="10" t="s">
        <v>33</v>
      </c>
      <c r="AY454" s="10" t="s">
        <v>33</v>
      </c>
      <c r="AZ454" s="10" t="s">
        <v>33</v>
      </c>
      <c r="BA454" s="10" t="s">
        <v>33</v>
      </c>
      <c r="BB454" s="10">
        <v>449</v>
      </c>
      <c r="BC454" s="10">
        <v>78</v>
      </c>
      <c r="BE454" s="10" t="s">
        <v>1787</v>
      </c>
      <c r="BF454" s="10" t="s">
        <v>2137</v>
      </c>
      <c r="BG454" s="10">
        <v>1.8682089426036101</v>
      </c>
      <c r="BH454" s="10">
        <v>1889.064877191973</v>
      </c>
      <c r="BI454" s="10">
        <v>454</v>
      </c>
      <c r="BJ454" s="10" t="s">
        <v>33</v>
      </c>
      <c r="BL454" s="10" t="s">
        <v>33</v>
      </c>
      <c r="BM454" s="10" t="s">
        <v>33</v>
      </c>
      <c r="BP454" s="10" t="s">
        <v>33</v>
      </c>
      <c r="BQ454" s="10" t="s">
        <v>33</v>
      </c>
      <c r="BR454" s="10" t="s">
        <v>33</v>
      </c>
      <c r="BS454" s="11" t="s">
        <v>33</v>
      </c>
      <c r="BT454" s="11" t="s">
        <v>33</v>
      </c>
      <c r="BU454" s="10">
        <v>454</v>
      </c>
    </row>
    <row r="455" spans="1:73" s="10" customFormat="1" x14ac:dyDescent="0.45">
      <c r="A455" s="10">
        <v>154</v>
      </c>
      <c r="D455" s="10">
        <v>461</v>
      </c>
      <c r="E455" s="10" t="s">
        <v>33</v>
      </c>
      <c r="F455" s="10">
        <v>450</v>
      </c>
      <c r="H455" s="10" t="s">
        <v>33</v>
      </c>
      <c r="J455" s="10" t="s">
        <v>1788</v>
      </c>
      <c r="K455" s="10">
        <v>0</v>
      </c>
      <c r="L455" s="10">
        <v>1</v>
      </c>
      <c r="M455" s="10" t="s">
        <v>33</v>
      </c>
      <c r="N455" s="10">
        <v>1</v>
      </c>
      <c r="T455" s="10">
        <v>0.8660254037844386</v>
      </c>
      <c r="W455" s="10">
        <v>2.131375142953488</v>
      </c>
      <c r="X455" s="10" t="s">
        <v>87</v>
      </c>
      <c r="Y455" s="10">
        <v>0.31622776601683794</v>
      </c>
      <c r="AB455" s="10">
        <v>17.359323215494321</v>
      </c>
      <c r="AC455" s="10">
        <v>0</v>
      </c>
      <c r="AD455" s="10">
        <v>0</v>
      </c>
      <c r="AE455" s="10">
        <v>0</v>
      </c>
      <c r="AH455" s="10">
        <v>1</v>
      </c>
      <c r="AJ455" s="10">
        <v>1</v>
      </c>
      <c r="AK455" s="10">
        <v>1</v>
      </c>
      <c r="AL455" s="10">
        <v>0.8660254037844386</v>
      </c>
      <c r="AM455" s="10">
        <v>2.131375142953488</v>
      </c>
      <c r="AN455" s="10">
        <v>0</v>
      </c>
      <c r="AO455" s="10">
        <v>0</v>
      </c>
      <c r="AQ455" s="10">
        <v>1.5878131423561817</v>
      </c>
      <c r="AR455" s="10">
        <v>8.7488342025633354</v>
      </c>
      <c r="AS455" s="10">
        <v>11.051163258979798</v>
      </c>
      <c r="AT455" s="10">
        <v>37.313608845370268</v>
      </c>
      <c r="AU455" s="10">
        <v>38.134224655046864</v>
      </c>
      <c r="AV455" s="10">
        <v>161.7860357735787</v>
      </c>
      <c r="AW455" s="10">
        <v>237.23386927399582</v>
      </c>
      <c r="AX455" s="10">
        <v>9.7979589711327115</v>
      </c>
      <c r="AY455" s="10">
        <v>45.231911706986594</v>
      </c>
      <c r="AZ455" s="10" t="s">
        <v>33</v>
      </c>
      <c r="BA455" s="10">
        <v>461</v>
      </c>
      <c r="BB455" s="10" t="s">
        <v>33</v>
      </c>
      <c r="BC455" s="10">
        <v>450</v>
      </c>
      <c r="BE455" s="10" t="s">
        <v>33</v>
      </c>
      <c r="BF455" s="10" t="s">
        <v>33</v>
      </c>
      <c r="BG455" s="10" t="s">
        <v>33</v>
      </c>
      <c r="BH455" s="10" t="s">
        <v>33</v>
      </c>
      <c r="BI455" s="10" t="s">
        <v>33</v>
      </c>
      <c r="BJ455" s="10" t="s">
        <v>33</v>
      </c>
      <c r="BL455" s="10" t="s">
        <v>33</v>
      </c>
      <c r="BM455" s="10" t="s">
        <v>33</v>
      </c>
      <c r="BP455" s="10" t="s">
        <v>33</v>
      </c>
      <c r="BQ455" s="10">
        <v>0</v>
      </c>
      <c r="BR455" s="10" t="s">
        <v>1788</v>
      </c>
      <c r="BS455" s="11">
        <v>11.051163258979798</v>
      </c>
      <c r="BT455" s="11">
        <v>237.23386927399582</v>
      </c>
      <c r="BU455" s="10">
        <v>455</v>
      </c>
    </row>
    <row r="456" spans="1:73" s="10" customFormat="1" x14ac:dyDescent="0.45">
      <c r="A456" s="10" t="s">
        <v>33</v>
      </c>
      <c r="D456" s="10" t="s">
        <v>33</v>
      </c>
      <c r="E456" s="10">
        <v>455</v>
      </c>
      <c r="F456" s="10">
        <v>135</v>
      </c>
      <c r="H456" s="10">
        <v>58</v>
      </c>
      <c r="J456" s="10" t="s">
        <v>33</v>
      </c>
      <c r="K456" s="10" t="s">
        <v>90</v>
      </c>
      <c r="L456" s="10" t="s">
        <v>33</v>
      </c>
      <c r="M456" s="10">
        <v>14.142135623730951</v>
      </c>
      <c r="N456" s="10">
        <v>14.142135623730951</v>
      </c>
      <c r="T456" s="10">
        <v>0</v>
      </c>
      <c r="W456" s="10">
        <v>0</v>
      </c>
      <c r="X456" s="10">
        <v>0</v>
      </c>
      <c r="Y456" s="10">
        <v>0</v>
      </c>
      <c r="AB456" s="10">
        <v>0</v>
      </c>
      <c r="AC456" s="10">
        <v>0</v>
      </c>
      <c r="AD456" s="10">
        <v>0</v>
      </c>
      <c r="AE456" s="10">
        <v>0</v>
      </c>
      <c r="AH456" s="10">
        <v>1</v>
      </c>
      <c r="AJ456" s="10">
        <v>1</v>
      </c>
      <c r="AK456" s="10">
        <v>14.142135623730951</v>
      </c>
      <c r="AL456" s="10">
        <v>0</v>
      </c>
      <c r="AM456" s="10">
        <v>0</v>
      </c>
      <c r="AN456" s="10">
        <v>0</v>
      </c>
      <c r="AO456" s="10">
        <v>0</v>
      </c>
      <c r="AQ456" s="10">
        <v>0.60860906505067136</v>
      </c>
      <c r="AR456" s="10">
        <v>4.2314618348037092</v>
      </c>
      <c r="AS456" s="10">
        <v>5.1139449791271829</v>
      </c>
      <c r="AT456" s="10">
        <v>14.302313028690778</v>
      </c>
      <c r="AU456" s="10">
        <v>15.720733835060388</v>
      </c>
      <c r="AV456" s="10">
        <v>130.72686718231677</v>
      </c>
      <c r="AW456" s="10">
        <v>160.74991404606794</v>
      </c>
      <c r="AX456" s="10" t="s">
        <v>33</v>
      </c>
      <c r="AY456" s="10" t="s">
        <v>33</v>
      </c>
      <c r="AZ456" s="10" t="s">
        <v>33</v>
      </c>
      <c r="BA456" s="10" t="s">
        <v>33</v>
      </c>
      <c r="BB456" s="10">
        <v>455</v>
      </c>
      <c r="BC456" s="10">
        <v>135</v>
      </c>
      <c r="BE456" s="10" t="s">
        <v>1788</v>
      </c>
      <c r="BF456" s="10" t="s">
        <v>2138</v>
      </c>
      <c r="BG456" s="10">
        <v>50.10622308611827</v>
      </c>
      <c r="BH456" s="10">
        <v>12634.608631323046</v>
      </c>
      <c r="BI456" s="10">
        <v>456</v>
      </c>
      <c r="BJ456" s="10" t="s">
        <v>33</v>
      </c>
      <c r="BL456" s="10" t="s">
        <v>33</v>
      </c>
      <c r="BM456" s="10" t="s">
        <v>33</v>
      </c>
      <c r="BP456" s="10" t="s">
        <v>33</v>
      </c>
      <c r="BQ456" s="10" t="s">
        <v>33</v>
      </c>
      <c r="BR456" s="10" t="s">
        <v>33</v>
      </c>
      <c r="BS456" s="11" t="s">
        <v>33</v>
      </c>
      <c r="BT456" s="11" t="s">
        <v>33</v>
      </c>
      <c r="BU456" s="10">
        <v>456</v>
      </c>
    </row>
    <row r="457" spans="1:73" s="10" customFormat="1" x14ac:dyDescent="0.45">
      <c r="A457" s="10" t="s">
        <v>33</v>
      </c>
      <c r="D457" s="10" t="s">
        <v>33</v>
      </c>
      <c r="E457" s="10">
        <v>455</v>
      </c>
      <c r="F457" s="10">
        <v>24</v>
      </c>
      <c r="H457" s="10">
        <v>11</v>
      </c>
      <c r="J457" s="10" t="s">
        <v>33</v>
      </c>
      <c r="K457" s="10" t="s">
        <v>42</v>
      </c>
      <c r="L457" s="10" t="s">
        <v>33</v>
      </c>
      <c r="M457" s="10">
        <v>7.0710678118654755</v>
      </c>
      <c r="N457" s="10">
        <v>7.0710678118654755</v>
      </c>
      <c r="T457" s="10">
        <v>0</v>
      </c>
      <c r="W457" s="10">
        <v>0</v>
      </c>
      <c r="X457" s="10">
        <v>0</v>
      </c>
      <c r="Y457" s="10">
        <v>0</v>
      </c>
      <c r="AB457" s="10">
        <v>0</v>
      </c>
      <c r="AC457" s="10">
        <v>0</v>
      </c>
      <c r="AD457" s="10">
        <v>0</v>
      </c>
      <c r="AE457" s="10">
        <v>0</v>
      </c>
      <c r="AH457" s="10">
        <v>1</v>
      </c>
      <c r="AJ457" s="10">
        <v>1</v>
      </c>
      <c r="AK457" s="10">
        <v>7.0710678118654755</v>
      </c>
      <c r="AL457" s="10">
        <v>0</v>
      </c>
      <c r="AM457" s="10">
        <v>0</v>
      </c>
      <c r="AN457" s="10">
        <v>0</v>
      </c>
      <c r="AO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7.0710678118654755</v>
      </c>
      <c r="AW457" s="10">
        <v>7.0710678118654755</v>
      </c>
      <c r="AX457" s="10" t="s">
        <v>33</v>
      </c>
      <c r="AY457" s="10" t="s">
        <v>33</v>
      </c>
      <c r="AZ457" s="10" t="s">
        <v>33</v>
      </c>
      <c r="BA457" s="10" t="s">
        <v>33</v>
      </c>
      <c r="BB457" s="10">
        <v>455</v>
      </c>
      <c r="BC457" s="10">
        <v>24</v>
      </c>
      <c r="BE457" s="10" t="s">
        <v>1788</v>
      </c>
      <c r="BF457" s="10" t="s">
        <v>2139</v>
      </c>
      <c r="BG457" s="10">
        <v>0</v>
      </c>
      <c r="BH457" s="10">
        <v>158.4873134887487</v>
      </c>
      <c r="BI457" s="10">
        <v>457</v>
      </c>
      <c r="BJ457" s="10" t="s">
        <v>33</v>
      </c>
      <c r="BL457" s="10" t="s">
        <v>33</v>
      </c>
      <c r="BM457" s="10" t="s">
        <v>33</v>
      </c>
      <c r="BP457" s="10" t="s">
        <v>33</v>
      </c>
      <c r="BQ457" s="10" t="s">
        <v>33</v>
      </c>
      <c r="BR457" s="10" t="s">
        <v>33</v>
      </c>
      <c r="BS457" s="11" t="s">
        <v>33</v>
      </c>
      <c r="BT457" s="11" t="s">
        <v>33</v>
      </c>
      <c r="BU457" s="10">
        <v>457</v>
      </c>
    </row>
    <row r="458" spans="1:73" s="10" customFormat="1" x14ac:dyDescent="0.45">
      <c r="A458" s="10" t="s">
        <v>33</v>
      </c>
      <c r="D458" s="10" t="s">
        <v>33</v>
      </c>
      <c r="E458" s="10">
        <v>455</v>
      </c>
      <c r="F458" s="10">
        <v>370</v>
      </c>
      <c r="H458" s="10">
        <v>131</v>
      </c>
      <c r="J458" s="10" t="s">
        <v>33</v>
      </c>
      <c r="K458" s="10" t="s">
        <v>155</v>
      </c>
      <c r="L458" s="10" t="s">
        <v>33</v>
      </c>
      <c r="M458" s="10">
        <v>2.2360679774997897E-2</v>
      </c>
      <c r="N458" s="10">
        <v>2.2360679774997897E-2</v>
      </c>
      <c r="T458" s="10">
        <v>0</v>
      </c>
      <c r="W458" s="10">
        <v>0</v>
      </c>
      <c r="X458" s="10">
        <v>0</v>
      </c>
      <c r="Y458" s="10">
        <v>0</v>
      </c>
      <c r="AB458" s="10">
        <v>0</v>
      </c>
      <c r="AC458" s="10">
        <v>0</v>
      </c>
      <c r="AD458" s="10">
        <v>0</v>
      </c>
      <c r="AE458" s="10">
        <v>0</v>
      </c>
      <c r="AH458" s="10">
        <v>1</v>
      </c>
      <c r="AJ458" s="10">
        <v>1</v>
      </c>
      <c r="AK458" s="10">
        <v>2.2360679774997897E-2</v>
      </c>
      <c r="AL458" s="10">
        <v>0</v>
      </c>
      <c r="AM458" s="10">
        <v>0</v>
      </c>
      <c r="AN458" s="10">
        <v>0</v>
      </c>
      <c r="AO458" s="10">
        <v>0</v>
      </c>
      <c r="AQ458" s="10">
        <v>6.8914391374247555E-2</v>
      </c>
      <c r="AR458" s="10">
        <v>1.1878295825542677</v>
      </c>
      <c r="AS458" s="10">
        <v>1.2877554500469266</v>
      </c>
      <c r="AT458" s="10">
        <v>1.6194881972948176</v>
      </c>
      <c r="AU458" s="10">
        <v>3.3788166824493935</v>
      </c>
      <c r="AV458" s="10">
        <v>19.671838529481647</v>
      </c>
      <c r="AW458" s="10">
        <v>24.670143409225858</v>
      </c>
      <c r="AX458" s="10" t="s">
        <v>33</v>
      </c>
      <c r="AY458" s="10" t="s">
        <v>33</v>
      </c>
      <c r="AZ458" s="10" t="s">
        <v>33</v>
      </c>
      <c r="BA458" s="10" t="s">
        <v>33</v>
      </c>
      <c r="BB458" s="10">
        <v>455</v>
      </c>
      <c r="BC458" s="10">
        <v>370</v>
      </c>
      <c r="BE458" s="10" t="s">
        <v>1788</v>
      </c>
      <c r="BF458" s="10" t="s">
        <v>2140</v>
      </c>
      <c r="BG458" s="10">
        <v>12.617375064412327</v>
      </c>
      <c r="BH458" s="10">
        <v>329.57328172581822</v>
      </c>
      <c r="BI458" s="10">
        <v>458</v>
      </c>
      <c r="BJ458" s="10" t="s">
        <v>33</v>
      </c>
      <c r="BL458" s="10" t="s">
        <v>33</v>
      </c>
      <c r="BM458" s="10" t="s">
        <v>33</v>
      </c>
      <c r="BP458" s="10" t="s">
        <v>33</v>
      </c>
      <c r="BQ458" s="10" t="s">
        <v>33</v>
      </c>
      <c r="BR458" s="10" t="s">
        <v>33</v>
      </c>
      <c r="BS458" s="11" t="s">
        <v>33</v>
      </c>
      <c r="BT458" s="11" t="s">
        <v>33</v>
      </c>
      <c r="BU458" s="10">
        <v>458</v>
      </c>
    </row>
    <row r="459" spans="1:73" s="10" customFormat="1" x14ac:dyDescent="0.45">
      <c r="A459" s="10" t="s">
        <v>33</v>
      </c>
      <c r="D459" s="10" t="s">
        <v>33</v>
      </c>
      <c r="E459" s="10">
        <v>455</v>
      </c>
      <c r="F459" s="10">
        <v>462</v>
      </c>
      <c r="H459" s="10">
        <v>156</v>
      </c>
      <c r="J459" s="10" t="s">
        <v>33</v>
      </c>
      <c r="K459" s="10" t="s">
        <v>181</v>
      </c>
      <c r="L459" s="10" t="s">
        <v>33</v>
      </c>
      <c r="M459" s="10">
        <v>7.0710678118654753E-3</v>
      </c>
      <c r="N459" s="10">
        <v>7.0710678118654753E-3</v>
      </c>
      <c r="T459" s="10">
        <v>0</v>
      </c>
      <c r="W459" s="10">
        <v>0</v>
      </c>
      <c r="X459" s="10">
        <v>0</v>
      </c>
      <c r="Y459" s="10">
        <v>0</v>
      </c>
      <c r="AB459" s="10">
        <v>0</v>
      </c>
      <c r="AC459" s="10">
        <v>0</v>
      </c>
      <c r="AD459" s="10">
        <v>0</v>
      </c>
      <c r="AE459" s="10">
        <v>0</v>
      </c>
      <c r="AH459" s="10">
        <v>1</v>
      </c>
      <c r="AJ459" s="10">
        <v>1</v>
      </c>
      <c r="AK459" s="10">
        <v>7.0710678118654753E-3</v>
      </c>
      <c r="AL459" s="10">
        <v>0</v>
      </c>
      <c r="AM459" s="10">
        <v>0</v>
      </c>
      <c r="AN459" s="10">
        <v>0</v>
      </c>
      <c r="AO459" s="10">
        <v>0</v>
      </c>
      <c r="AQ459" s="10">
        <v>4.4264282146824215E-2</v>
      </c>
      <c r="AR459" s="10">
        <v>0.1637866196107928</v>
      </c>
      <c r="AS459" s="10">
        <v>0.22796982872368793</v>
      </c>
      <c r="AT459" s="10">
        <v>1.0402106304503691</v>
      </c>
      <c r="AU459" s="10">
        <v>1.6753509220427616</v>
      </c>
      <c r="AV459" s="10">
        <v>0.12497943912764622</v>
      </c>
      <c r="AW459" s="10">
        <v>2.8405409916207769</v>
      </c>
      <c r="AX459" s="10" t="s">
        <v>33</v>
      </c>
      <c r="AY459" s="10" t="s">
        <v>33</v>
      </c>
      <c r="AZ459" s="10" t="s">
        <v>33</v>
      </c>
      <c r="BA459" s="10" t="s">
        <v>33</v>
      </c>
      <c r="BB459" s="10">
        <v>455</v>
      </c>
      <c r="BC459" s="10">
        <v>462</v>
      </c>
      <c r="BE459" s="10" t="s">
        <v>1788</v>
      </c>
      <c r="BF459" s="10" t="s">
        <v>2141</v>
      </c>
      <c r="BG459" s="10">
        <v>2.2336390284908458</v>
      </c>
      <c r="BH459" s="10">
        <v>70.734055594413874</v>
      </c>
      <c r="BI459" s="10">
        <v>459</v>
      </c>
      <c r="BJ459" s="10" t="s">
        <v>33</v>
      </c>
      <c r="BL459" s="10" t="s">
        <v>33</v>
      </c>
      <c r="BM459" s="10" t="s">
        <v>33</v>
      </c>
      <c r="BP459" s="10" t="s">
        <v>33</v>
      </c>
      <c r="BQ459" s="10" t="s">
        <v>33</v>
      </c>
      <c r="BR459" s="10" t="s">
        <v>33</v>
      </c>
      <c r="BS459" s="11" t="s">
        <v>33</v>
      </c>
      <c r="BT459" s="11" t="s">
        <v>33</v>
      </c>
      <c r="BU459" s="10">
        <v>459</v>
      </c>
    </row>
    <row r="460" spans="1:73" s="10" customFormat="1" x14ac:dyDescent="0.45">
      <c r="A460" s="10" t="s">
        <v>33</v>
      </c>
      <c r="D460" s="10" t="s">
        <v>33</v>
      </c>
      <c r="E460" s="10">
        <v>455</v>
      </c>
      <c r="F460" s="10">
        <v>240</v>
      </c>
      <c r="H460" s="10">
        <v>95</v>
      </c>
      <c r="J460" s="10" t="s">
        <v>33</v>
      </c>
      <c r="K460" s="10" t="s">
        <v>121</v>
      </c>
      <c r="L460" s="10" t="s">
        <v>33</v>
      </c>
      <c r="M460" s="10">
        <v>3.1622776601683795</v>
      </c>
      <c r="N460" s="10">
        <v>3.1622776601683795</v>
      </c>
      <c r="T460" s="10">
        <v>0</v>
      </c>
      <c r="W460" s="10">
        <v>0</v>
      </c>
      <c r="X460" s="10">
        <v>0</v>
      </c>
      <c r="Y460" s="10">
        <v>0</v>
      </c>
      <c r="AB460" s="10">
        <v>0</v>
      </c>
      <c r="AC460" s="10">
        <v>0</v>
      </c>
      <c r="AD460" s="10">
        <v>0</v>
      </c>
      <c r="AE460" s="10">
        <v>0</v>
      </c>
      <c r="AH460" s="10">
        <v>1</v>
      </c>
      <c r="AJ460" s="10">
        <v>1</v>
      </c>
      <c r="AK460" s="10">
        <v>3.1622776601683795</v>
      </c>
      <c r="AL460" s="10">
        <v>0</v>
      </c>
      <c r="AM460" s="10">
        <v>0</v>
      </c>
      <c r="AN460" s="10">
        <v>0</v>
      </c>
      <c r="AO460" s="10">
        <v>0</v>
      </c>
      <c r="AQ460" s="10">
        <v>0</v>
      </c>
      <c r="AR460" s="10">
        <v>1.034381022641077</v>
      </c>
      <c r="AS460" s="10">
        <v>1.034381022641077</v>
      </c>
      <c r="AT460" s="10">
        <v>0</v>
      </c>
      <c r="AU460" s="10">
        <v>0</v>
      </c>
      <c r="AV460" s="10">
        <v>4.19128281078717</v>
      </c>
      <c r="AW460" s="10">
        <v>4.19128281078717</v>
      </c>
      <c r="AX460" s="10" t="s">
        <v>33</v>
      </c>
      <c r="AY460" s="10" t="s">
        <v>33</v>
      </c>
      <c r="AZ460" s="10" t="s">
        <v>33</v>
      </c>
      <c r="BA460" s="10" t="s">
        <v>33</v>
      </c>
      <c r="BB460" s="10">
        <v>455</v>
      </c>
      <c r="BC460" s="10">
        <v>240</v>
      </c>
      <c r="BE460" s="10" t="s">
        <v>1788</v>
      </c>
      <c r="BF460" s="10" t="s">
        <v>2142</v>
      </c>
      <c r="BG460" s="10">
        <v>10.134822820355568</v>
      </c>
      <c r="BH460" s="10">
        <v>93.941278803545359</v>
      </c>
      <c r="BI460" s="10">
        <v>460</v>
      </c>
      <c r="BJ460" s="10" t="s">
        <v>33</v>
      </c>
      <c r="BL460" s="10" t="s">
        <v>33</v>
      </c>
      <c r="BM460" s="10" t="s">
        <v>33</v>
      </c>
      <c r="BP460" s="10" t="s">
        <v>33</v>
      </c>
      <c r="BQ460" s="10" t="s">
        <v>33</v>
      </c>
      <c r="BR460" s="10" t="s">
        <v>33</v>
      </c>
      <c r="BS460" s="11" t="s">
        <v>33</v>
      </c>
      <c r="BT460" s="11" t="s">
        <v>33</v>
      </c>
      <c r="BU460" s="10">
        <v>460</v>
      </c>
    </row>
    <row r="461" spans="1:73" s="10" customFormat="1" x14ac:dyDescent="0.45">
      <c r="A461" s="10">
        <v>155</v>
      </c>
      <c r="D461" s="10">
        <v>462</v>
      </c>
      <c r="E461" s="10" t="s">
        <v>33</v>
      </c>
      <c r="F461" s="10">
        <v>452</v>
      </c>
      <c r="H461" s="10" t="s">
        <v>33</v>
      </c>
      <c r="J461" s="10" t="s">
        <v>180</v>
      </c>
      <c r="K461" s="10">
        <v>0</v>
      </c>
      <c r="L461" s="10">
        <v>1</v>
      </c>
      <c r="M461" s="10" t="s">
        <v>33</v>
      </c>
      <c r="N461" s="10">
        <v>1</v>
      </c>
      <c r="T461" s="10">
        <v>0</v>
      </c>
      <c r="W461" s="10">
        <v>0</v>
      </c>
      <c r="X461" s="10">
        <v>0</v>
      </c>
      <c r="Y461" s="10">
        <v>0</v>
      </c>
      <c r="AB461" s="10">
        <v>0</v>
      </c>
      <c r="AC461" s="10">
        <v>0</v>
      </c>
      <c r="AD461" s="12">
        <v>3.6801688783957269</v>
      </c>
      <c r="AE461" s="12">
        <v>47.342684966395709</v>
      </c>
      <c r="AH461" s="10">
        <v>1</v>
      </c>
      <c r="AJ461" s="10">
        <v>1</v>
      </c>
      <c r="AK461" s="10">
        <v>1</v>
      </c>
      <c r="AL461" s="10">
        <v>0</v>
      </c>
      <c r="AM461" s="10">
        <v>0</v>
      </c>
      <c r="AN461" s="10">
        <v>0</v>
      </c>
      <c r="AO461" s="10">
        <v>2.5646229070864917</v>
      </c>
      <c r="AQ461" s="10">
        <v>0</v>
      </c>
      <c r="AR461" s="10">
        <v>3.6801688783957269</v>
      </c>
      <c r="AS461" s="10">
        <v>3.6801688783957269</v>
      </c>
      <c r="AT461" s="10">
        <v>0</v>
      </c>
      <c r="AU461" s="10">
        <v>0</v>
      </c>
      <c r="AV461" s="10">
        <v>47.342684966395709</v>
      </c>
      <c r="AW461" s="10">
        <v>47.342684966395709</v>
      </c>
      <c r="AX461" s="10">
        <v>0.14142135623730953</v>
      </c>
      <c r="AY461" s="10">
        <v>2.5646229070864917</v>
      </c>
      <c r="AZ461" s="10" t="s">
        <v>33</v>
      </c>
      <c r="BA461" s="10">
        <v>462</v>
      </c>
      <c r="BB461" s="10" t="s">
        <v>33</v>
      </c>
      <c r="BC461" s="10">
        <v>452</v>
      </c>
      <c r="BE461" s="10" t="s">
        <v>33</v>
      </c>
      <c r="BF461" s="10" t="s">
        <v>33</v>
      </c>
      <c r="BG461" s="10" t="s">
        <v>33</v>
      </c>
      <c r="BH461" s="10" t="s">
        <v>33</v>
      </c>
      <c r="BI461" s="10" t="s">
        <v>33</v>
      </c>
      <c r="BJ461" s="10" t="s">
        <v>33</v>
      </c>
      <c r="BL461" s="10" t="s">
        <v>33</v>
      </c>
      <c r="BM461" s="10" t="s">
        <v>33</v>
      </c>
      <c r="BP461" s="10" t="s">
        <v>34</v>
      </c>
      <c r="BQ461" s="10">
        <v>0</v>
      </c>
      <c r="BR461" s="10" t="s">
        <v>180</v>
      </c>
      <c r="BS461" s="11">
        <v>3.6801688783957269</v>
      </c>
      <c r="BT461" s="11">
        <v>47.342684966395709</v>
      </c>
      <c r="BU461" s="10">
        <v>461</v>
      </c>
    </row>
    <row r="462" spans="1:73" s="10" customFormat="1" x14ac:dyDescent="0.45">
      <c r="A462" s="10">
        <v>156</v>
      </c>
      <c r="D462" s="10">
        <v>467</v>
      </c>
      <c r="E462" s="10" t="s">
        <v>33</v>
      </c>
      <c r="F462" s="10">
        <v>459</v>
      </c>
      <c r="H462" s="10" t="s">
        <v>33</v>
      </c>
      <c r="J462" s="10" t="s">
        <v>181</v>
      </c>
      <c r="K462" s="10">
        <v>0</v>
      </c>
      <c r="L462" s="10">
        <v>1</v>
      </c>
      <c r="M462" s="10" t="s">
        <v>33</v>
      </c>
      <c r="N462" s="10">
        <v>1</v>
      </c>
      <c r="T462" s="10">
        <v>2.2912878474779199</v>
      </c>
      <c r="W462" s="10">
        <v>4.0162837300170917</v>
      </c>
      <c r="X462" s="10" t="s">
        <v>35</v>
      </c>
      <c r="Y462" s="10">
        <v>0.3872983346207417</v>
      </c>
      <c r="AB462" s="10">
        <v>46.468054187796589</v>
      </c>
      <c r="AC462" s="10">
        <v>0</v>
      </c>
      <c r="AD462" s="10">
        <v>1.25</v>
      </c>
      <c r="AE462" s="10">
        <v>0</v>
      </c>
      <c r="AH462" s="10">
        <v>1</v>
      </c>
      <c r="AJ462" s="10">
        <v>1</v>
      </c>
      <c r="AK462" s="10">
        <v>1</v>
      </c>
      <c r="AL462" s="10">
        <v>2.2912878474779199</v>
      </c>
      <c r="AM462" s="10">
        <v>4.0162837300170917</v>
      </c>
      <c r="AN462" s="10">
        <v>0</v>
      </c>
      <c r="AO462" s="10">
        <v>1.25</v>
      </c>
      <c r="AQ462" s="10">
        <v>6.259914814074806</v>
      </c>
      <c r="AR462" s="10">
        <v>23.162925878882632</v>
      </c>
      <c r="AS462" s="10">
        <v>32.239802359291104</v>
      </c>
      <c r="AT462" s="10">
        <v>147.10799813075795</v>
      </c>
      <c r="AU462" s="10">
        <v>236.93039956871434</v>
      </c>
      <c r="AV462" s="10">
        <v>17.674761783209995</v>
      </c>
      <c r="AW462" s="10">
        <v>401.71315948268227</v>
      </c>
      <c r="AX462" s="10">
        <v>6.9282032302755092E-2</v>
      </c>
      <c r="AY462" s="10">
        <v>41.371656801419526</v>
      </c>
      <c r="AZ462" s="10" t="s">
        <v>33</v>
      </c>
      <c r="BA462" s="10">
        <v>467</v>
      </c>
      <c r="BB462" s="10" t="s">
        <v>33</v>
      </c>
      <c r="BC462" s="10">
        <v>459</v>
      </c>
      <c r="BE462" s="10" t="s">
        <v>33</v>
      </c>
      <c r="BF462" s="10" t="s">
        <v>33</v>
      </c>
      <c r="BG462" s="10" t="s">
        <v>33</v>
      </c>
      <c r="BH462" s="10" t="s">
        <v>33</v>
      </c>
      <c r="BI462" s="10" t="s">
        <v>33</v>
      </c>
      <c r="BJ462" s="10" t="s">
        <v>33</v>
      </c>
      <c r="BL462" s="10" t="s">
        <v>33</v>
      </c>
      <c r="BM462" s="10" t="s">
        <v>33</v>
      </c>
      <c r="BP462" s="10" t="s">
        <v>33</v>
      </c>
      <c r="BQ462" s="10">
        <v>0</v>
      </c>
      <c r="BR462" s="10" t="s">
        <v>181</v>
      </c>
      <c r="BS462" s="11">
        <v>32.239802359291104</v>
      </c>
      <c r="BT462" s="11">
        <v>401.71315948268227</v>
      </c>
      <c r="BU462" s="10">
        <v>462</v>
      </c>
    </row>
    <row r="463" spans="1:73" s="10" customFormat="1" x14ac:dyDescent="0.45">
      <c r="A463" s="10" t="s">
        <v>33</v>
      </c>
      <c r="D463" s="10" t="s">
        <v>33</v>
      </c>
      <c r="E463" s="10">
        <v>462</v>
      </c>
      <c r="F463" s="10">
        <v>467</v>
      </c>
      <c r="H463" s="10">
        <v>157</v>
      </c>
      <c r="J463" s="10" t="s">
        <v>33</v>
      </c>
      <c r="K463" s="10" t="s">
        <v>182</v>
      </c>
      <c r="L463" s="10" t="s">
        <v>33</v>
      </c>
      <c r="M463" s="10">
        <v>0.79372539331937719</v>
      </c>
      <c r="N463" s="10">
        <v>0.79372539331937719</v>
      </c>
      <c r="T463" s="10">
        <v>0</v>
      </c>
      <c r="W463" s="10">
        <v>0</v>
      </c>
      <c r="X463" s="10">
        <v>0</v>
      </c>
      <c r="Y463" s="10">
        <v>0</v>
      </c>
      <c r="AB463" s="10">
        <v>0</v>
      </c>
      <c r="AC463" s="10">
        <v>0</v>
      </c>
      <c r="AD463" s="10">
        <v>0</v>
      </c>
      <c r="AE463" s="10">
        <v>0</v>
      </c>
      <c r="AH463" s="10">
        <v>1</v>
      </c>
      <c r="AJ463" s="10">
        <v>1</v>
      </c>
      <c r="AK463" s="10">
        <v>0.79372539331937719</v>
      </c>
      <c r="AL463" s="10">
        <v>0</v>
      </c>
      <c r="AM463" s="10">
        <v>0</v>
      </c>
      <c r="AN463" s="10">
        <v>0</v>
      </c>
      <c r="AO463" s="10">
        <v>0</v>
      </c>
      <c r="AQ463" s="10">
        <v>3.9686269665968861</v>
      </c>
      <c r="AR463" s="10">
        <v>16.461864657443886</v>
      </c>
      <c r="AS463" s="10">
        <v>22.216373759009372</v>
      </c>
      <c r="AT463" s="10">
        <v>93.262733715026826</v>
      </c>
      <c r="AU463" s="10">
        <v>190.46234538091775</v>
      </c>
      <c r="AV463" s="10">
        <v>0</v>
      </c>
      <c r="AW463" s="10">
        <v>283.72507909594458</v>
      </c>
      <c r="AX463" s="10" t="s">
        <v>33</v>
      </c>
      <c r="AY463" s="10" t="s">
        <v>33</v>
      </c>
      <c r="AZ463" s="10" t="s">
        <v>33</v>
      </c>
      <c r="BA463" s="10" t="s">
        <v>33</v>
      </c>
      <c r="BB463" s="10">
        <v>462</v>
      </c>
      <c r="BC463" s="10">
        <v>467</v>
      </c>
      <c r="BE463" s="10" t="s">
        <v>181</v>
      </c>
      <c r="BF463" s="10" t="s">
        <v>2143</v>
      </c>
      <c r="BG463" s="10">
        <v>1.5391955244217679</v>
      </c>
      <c r="BH463" s="10">
        <v>74952.266783392726</v>
      </c>
      <c r="BI463" s="10">
        <v>463</v>
      </c>
      <c r="BJ463" s="10" t="s">
        <v>33</v>
      </c>
      <c r="BL463" s="10" t="s">
        <v>33</v>
      </c>
      <c r="BM463" s="10" t="s">
        <v>33</v>
      </c>
      <c r="BP463" s="10" t="s">
        <v>33</v>
      </c>
      <c r="BQ463" s="10" t="s">
        <v>33</v>
      </c>
      <c r="BR463" s="10" t="s">
        <v>33</v>
      </c>
      <c r="BS463" s="11" t="s">
        <v>33</v>
      </c>
      <c r="BT463" s="11" t="s">
        <v>33</v>
      </c>
      <c r="BU463" s="10">
        <v>463</v>
      </c>
    </row>
    <row r="464" spans="1:73" s="10" customFormat="1" x14ac:dyDescent="0.45">
      <c r="A464" s="10" t="s">
        <v>33</v>
      </c>
      <c r="D464" s="10" t="s">
        <v>33</v>
      </c>
      <c r="E464" s="10">
        <v>462</v>
      </c>
      <c r="F464" s="10">
        <v>471</v>
      </c>
      <c r="H464" s="10">
        <v>158</v>
      </c>
      <c r="J464" s="10" t="s">
        <v>33</v>
      </c>
      <c r="K464" s="10" t="s">
        <v>183</v>
      </c>
      <c r="L464" s="10" t="s">
        <v>33</v>
      </c>
      <c r="M464" s="10">
        <v>7.0710678118654766E-2</v>
      </c>
      <c r="N464" s="10">
        <v>7.0710678118654766E-2</v>
      </c>
      <c r="T464" s="10">
        <v>0</v>
      </c>
      <c r="W464" s="10">
        <v>0</v>
      </c>
      <c r="X464" s="10">
        <v>0</v>
      </c>
      <c r="Y464" s="10">
        <v>0</v>
      </c>
      <c r="AB464" s="10">
        <v>0</v>
      </c>
      <c r="AC464" s="10">
        <v>0</v>
      </c>
      <c r="AD464" s="10">
        <v>0</v>
      </c>
      <c r="AE464" s="10">
        <v>0</v>
      </c>
      <c r="AH464" s="10">
        <v>1</v>
      </c>
      <c r="AJ464" s="10">
        <v>1</v>
      </c>
      <c r="AK464" s="10">
        <v>7.0710678118654766E-2</v>
      </c>
      <c r="AL464" s="10">
        <v>0</v>
      </c>
      <c r="AM464" s="10">
        <v>0</v>
      </c>
      <c r="AN464" s="10">
        <v>0</v>
      </c>
      <c r="AO464" s="10">
        <v>0</v>
      </c>
      <c r="AQ464" s="10">
        <v>0</v>
      </c>
      <c r="AR464" s="10">
        <v>1.09731672061531</v>
      </c>
      <c r="AS464" s="10">
        <v>1.09731672061531</v>
      </c>
      <c r="AT464" s="10">
        <v>0</v>
      </c>
      <c r="AU464" s="10">
        <v>0</v>
      </c>
      <c r="AV464" s="10">
        <v>13.610039692259024</v>
      </c>
      <c r="AW464" s="10">
        <v>13.610039692259024</v>
      </c>
      <c r="AX464" s="10" t="s">
        <v>33</v>
      </c>
      <c r="AY464" s="10" t="s">
        <v>33</v>
      </c>
      <c r="AZ464" s="10" t="s">
        <v>33</v>
      </c>
      <c r="BA464" s="10" t="s">
        <v>33</v>
      </c>
      <c r="BB464" s="10">
        <v>462</v>
      </c>
      <c r="BC464" s="10">
        <v>471</v>
      </c>
      <c r="BE464" s="10" t="s">
        <v>181</v>
      </c>
      <c r="BF464" s="10" t="s">
        <v>2144</v>
      </c>
      <c r="BG464" s="10">
        <v>7.6024332484023197E-2</v>
      </c>
      <c r="BH464" s="10">
        <v>2067.3830378007683</v>
      </c>
      <c r="BI464" s="10">
        <v>464</v>
      </c>
      <c r="BJ464" s="10" t="s">
        <v>33</v>
      </c>
      <c r="BL464" s="10" t="s">
        <v>33</v>
      </c>
      <c r="BM464" s="10" t="s">
        <v>33</v>
      </c>
      <c r="BP464" s="10" t="s">
        <v>33</v>
      </c>
      <c r="BQ464" s="10" t="s">
        <v>33</v>
      </c>
      <c r="BR464" s="10" t="s">
        <v>33</v>
      </c>
      <c r="BS464" s="11" t="s">
        <v>33</v>
      </c>
      <c r="BT464" s="11" t="s">
        <v>33</v>
      </c>
      <c r="BU464" s="10">
        <v>464</v>
      </c>
    </row>
    <row r="465" spans="1:73" s="10" customFormat="1" x14ac:dyDescent="0.45">
      <c r="A465" s="10" t="s">
        <v>33</v>
      </c>
      <c r="D465" s="10" t="s">
        <v>33</v>
      </c>
      <c r="E465" s="10">
        <v>462</v>
      </c>
      <c r="F465" s="10">
        <v>311</v>
      </c>
      <c r="H465" s="10">
        <v>114</v>
      </c>
      <c r="J465" s="10" t="s">
        <v>33</v>
      </c>
      <c r="K465" s="10" t="s">
        <v>139</v>
      </c>
      <c r="L465" s="10" t="s">
        <v>33</v>
      </c>
      <c r="M465" s="10">
        <v>1.5309310892394862E-2</v>
      </c>
      <c r="N465" s="10">
        <v>1.5309310892394862E-2</v>
      </c>
      <c r="T465" s="10">
        <v>0</v>
      </c>
      <c r="W465" s="10">
        <v>0</v>
      </c>
      <c r="X465" s="10">
        <v>0</v>
      </c>
      <c r="Y465" s="10">
        <v>0</v>
      </c>
      <c r="AB465" s="10">
        <v>0</v>
      </c>
      <c r="AC465" s="10">
        <v>0</v>
      </c>
      <c r="AD465" s="10">
        <v>0</v>
      </c>
      <c r="AE465" s="10">
        <v>0</v>
      </c>
      <c r="AH465" s="10">
        <v>1</v>
      </c>
      <c r="AJ465" s="10">
        <v>1</v>
      </c>
      <c r="AK465" s="10">
        <v>1.5309310892394862E-2</v>
      </c>
      <c r="AL465" s="10">
        <v>0</v>
      </c>
      <c r="AM465" s="10">
        <v>0</v>
      </c>
      <c r="AN465" s="10">
        <v>0</v>
      </c>
      <c r="AO465" s="10">
        <v>0</v>
      </c>
      <c r="AQ465" s="10">
        <v>0</v>
      </c>
      <c r="AR465" s="10">
        <v>4.6079913391860731E-2</v>
      </c>
      <c r="AS465" s="10">
        <v>4.6079913391860731E-2</v>
      </c>
      <c r="AT465" s="10">
        <v>0</v>
      </c>
      <c r="AU465" s="10">
        <v>0</v>
      </c>
      <c r="AV465" s="10">
        <v>0.38828320610576117</v>
      </c>
      <c r="AW465" s="10">
        <v>0.38828320610576117</v>
      </c>
      <c r="AX465" s="10" t="s">
        <v>33</v>
      </c>
      <c r="AY465" s="10" t="s">
        <v>33</v>
      </c>
      <c r="AZ465" s="10" t="s">
        <v>33</v>
      </c>
      <c r="BA465" s="10" t="s">
        <v>33</v>
      </c>
      <c r="BB465" s="10">
        <v>462</v>
      </c>
      <c r="BC465" s="10">
        <v>311</v>
      </c>
      <c r="BE465" s="10" t="s">
        <v>181</v>
      </c>
      <c r="BF465" s="10" t="s">
        <v>2145</v>
      </c>
      <c r="BG465" s="10">
        <v>3.192510048123052E-3</v>
      </c>
      <c r="BH465" s="10">
        <v>61.637708808537354</v>
      </c>
      <c r="BI465" s="10">
        <v>465</v>
      </c>
      <c r="BJ465" s="10" t="s">
        <v>33</v>
      </c>
      <c r="BL465" s="10" t="s">
        <v>33</v>
      </c>
      <c r="BM465" s="10" t="s">
        <v>33</v>
      </c>
      <c r="BP465" s="10" t="s">
        <v>33</v>
      </c>
      <c r="BQ465" s="10" t="s">
        <v>33</v>
      </c>
      <c r="BR465" s="10" t="s">
        <v>33</v>
      </c>
      <c r="BS465" s="11" t="s">
        <v>33</v>
      </c>
      <c r="BT465" s="11" t="s">
        <v>33</v>
      </c>
      <c r="BU465" s="10">
        <v>465</v>
      </c>
    </row>
    <row r="466" spans="1:73" s="10" customFormat="1" x14ac:dyDescent="0.45">
      <c r="A466" s="10" t="s">
        <v>33</v>
      </c>
      <c r="D466" s="10" t="s">
        <v>33</v>
      </c>
      <c r="E466" s="10">
        <v>462</v>
      </c>
      <c r="F466" s="10">
        <v>104</v>
      </c>
      <c r="H466" s="10">
        <v>46</v>
      </c>
      <c r="J466" s="10" t="s">
        <v>33</v>
      </c>
      <c r="K466" s="10" t="s">
        <v>76</v>
      </c>
      <c r="L466" s="10" t="s">
        <v>33</v>
      </c>
      <c r="M466" s="10">
        <v>0.17320508075688773</v>
      </c>
      <c r="N466" s="10">
        <v>0.17320508075688773</v>
      </c>
      <c r="T466" s="10">
        <v>0</v>
      </c>
      <c r="W466" s="10">
        <v>0</v>
      </c>
      <c r="X466" s="10">
        <v>0</v>
      </c>
      <c r="Y466" s="10">
        <v>0</v>
      </c>
      <c r="AB466" s="10">
        <v>0</v>
      </c>
      <c r="AC466" s="10">
        <v>0</v>
      </c>
      <c r="AD466" s="10">
        <v>0</v>
      </c>
      <c r="AE466" s="10">
        <v>0</v>
      </c>
      <c r="AH466" s="10">
        <v>1</v>
      </c>
      <c r="AJ466" s="10">
        <v>1</v>
      </c>
      <c r="AK466" s="10">
        <v>0.17320508075688773</v>
      </c>
      <c r="AL466" s="10">
        <v>0</v>
      </c>
      <c r="AM466" s="10">
        <v>0</v>
      </c>
      <c r="AN466" s="10">
        <v>0</v>
      </c>
      <c r="AO466" s="10">
        <v>0</v>
      </c>
      <c r="AQ466" s="10">
        <v>0</v>
      </c>
      <c r="AR466" s="10">
        <v>0.29138085741448261</v>
      </c>
      <c r="AS466" s="10">
        <v>0.29138085741448261</v>
      </c>
      <c r="AT466" s="10">
        <v>0</v>
      </c>
      <c r="AU466" s="10">
        <v>0</v>
      </c>
      <c r="AV466" s="10">
        <v>3.6764388848452083</v>
      </c>
      <c r="AW466" s="10">
        <v>3.6764388848452083</v>
      </c>
      <c r="AX466" s="10" t="s">
        <v>33</v>
      </c>
      <c r="AY466" s="10" t="s">
        <v>33</v>
      </c>
      <c r="AZ466" s="10" t="s">
        <v>33</v>
      </c>
      <c r="BA466" s="10" t="s">
        <v>33</v>
      </c>
      <c r="BB466" s="10">
        <v>462</v>
      </c>
      <c r="BC466" s="10">
        <v>104</v>
      </c>
      <c r="BE466" s="10" t="s">
        <v>181</v>
      </c>
      <c r="BF466" s="10" t="s">
        <v>2146</v>
      </c>
      <c r="BG466" s="10">
        <v>2.0187457975794659E-2</v>
      </c>
      <c r="BH466" s="10">
        <v>432.78199165972762</v>
      </c>
      <c r="BI466" s="10">
        <v>466</v>
      </c>
      <c r="BJ466" s="10" t="s">
        <v>33</v>
      </c>
      <c r="BL466" s="10" t="s">
        <v>33</v>
      </c>
      <c r="BM466" s="10" t="s">
        <v>33</v>
      </c>
      <c r="BP466" s="10" t="s">
        <v>33</v>
      </c>
      <c r="BQ466" s="10" t="s">
        <v>33</v>
      </c>
      <c r="BR466" s="10" t="s">
        <v>33</v>
      </c>
      <c r="BS466" s="11" t="s">
        <v>33</v>
      </c>
      <c r="BT466" s="11" t="s">
        <v>33</v>
      </c>
      <c r="BU466" s="10">
        <v>466</v>
      </c>
    </row>
    <row r="467" spans="1:73" s="10" customFormat="1" x14ac:dyDescent="0.45">
      <c r="A467" s="10">
        <v>157</v>
      </c>
      <c r="D467" s="10">
        <v>471</v>
      </c>
      <c r="E467" s="10" t="s">
        <v>33</v>
      </c>
      <c r="F467" s="10">
        <v>463</v>
      </c>
      <c r="H467" s="10" t="s">
        <v>33</v>
      </c>
      <c r="J467" s="10" t="s">
        <v>182</v>
      </c>
      <c r="K467" s="10">
        <v>0</v>
      </c>
      <c r="L467" s="10">
        <v>1</v>
      </c>
      <c r="M467" s="10">
        <v>0</v>
      </c>
      <c r="N467" s="10">
        <v>0</v>
      </c>
      <c r="T467" s="10">
        <v>5</v>
      </c>
      <c r="W467" s="10">
        <v>20.740000000000002</v>
      </c>
      <c r="X467" s="10" t="s">
        <v>35</v>
      </c>
      <c r="Y467" s="10">
        <v>2</v>
      </c>
      <c r="AB467" s="10">
        <v>239.96</v>
      </c>
      <c r="AC467" s="10">
        <v>0</v>
      </c>
      <c r="AD467" s="10">
        <v>0</v>
      </c>
      <c r="AE467" s="10">
        <v>0</v>
      </c>
      <c r="AH467" s="10">
        <v>1</v>
      </c>
      <c r="AJ467" s="10">
        <v>1</v>
      </c>
      <c r="AK467" s="10">
        <v>0</v>
      </c>
      <c r="AL467" s="10">
        <v>5</v>
      </c>
      <c r="AM467" s="10">
        <v>20.740000000000002</v>
      </c>
      <c r="AN467" s="10">
        <v>0</v>
      </c>
      <c r="AO467" s="10">
        <v>0</v>
      </c>
      <c r="AQ467" s="10">
        <v>5</v>
      </c>
      <c r="AR467" s="10">
        <v>20.740000000000002</v>
      </c>
      <c r="AS467" s="10">
        <v>27.990000000000002</v>
      </c>
      <c r="AT467" s="10">
        <v>117.5</v>
      </c>
      <c r="AU467" s="10">
        <v>239.96</v>
      </c>
      <c r="AV467" s="10">
        <v>0</v>
      </c>
      <c r="AW467" s="10">
        <v>357.46000000000004</v>
      </c>
      <c r="AX467" s="10">
        <v>5.4990908339470082E-2</v>
      </c>
      <c r="AY467" s="10">
        <v>35.540000000000006</v>
      </c>
      <c r="AZ467" s="10" t="s">
        <v>33</v>
      </c>
      <c r="BA467" s="10">
        <v>471</v>
      </c>
      <c r="BB467" s="10" t="s">
        <v>33</v>
      </c>
      <c r="BC467" s="10">
        <v>463</v>
      </c>
      <c r="BE467" s="10" t="s">
        <v>33</v>
      </c>
      <c r="BF467" s="10" t="s">
        <v>33</v>
      </c>
      <c r="BG467" s="10" t="s">
        <v>33</v>
      </c>
      <c r="BH467" s="10" t="s">
        <v>33</v>
      </c>
      <c r="BI467" s="10" t="s">
        <v>33</v>
      </c>
      <c r="BJ467" s="10" t="s">
        <v>33</v>
      </c>
      <c r="BL467" s="10" t="s">
        <v>33</v>
      </c>
      <c r="BM467" s="10" t="s">
        <v>33</v>
      </c>
      <c r="BP467" s="10" t="s">
        <v>33</v>
      </c>
      <c r="BQ467" s="10">
        <v>0</v>
      </c>
      <c r="BR467" s="10" t="s">
        <v>182</v>
      </c>
      <c r="BS467" s="11">
        <v>27.990000000000002</v>
      </c>
      <c r="BT467" s="11">
        <v>357.46000000000004</v>
      </c>
      <c r="BU467" s="10">
        <v>467</v>
      </c>
    </row>
    <row r="468" spans="1:73" s="10" customFormat="1" x14ac:dyDescent="0.45">
      <c r="A468" s="10" t="s">
        <v>33</v>
      </c>
      <c r="D468" s="10" t="s">
        <v>33</v>
      </c>
      <c r="E468" s="10">
        <v>467</v>
      </c>
      <c r="F468" s="10">
        <v>336</v>
      </c>
      <c r="H468" s="10">
        <v>120</v>
      </c>
      <c r="J468" s="10" t="s">
        <v>33</v>
      </c>
      <c r="K468" s="10" t="s">
        <v>145</v>
      </c>
      <c r="L468" s="10">
        <v>0.68</v>
      </c>
      <c r="M468" s="10">
        <v>0</v>
      </c>
      <c r="N468" s="10">
        <v>0</v>
      </c>
      <c r="T468" s="10">
        <v>0</v>
      </c>
      <c r="W468" s="10">
        <v>0</v>
      </c>
      <c r="X468" s="10">
        <v>0</v>
      </c>
      <c r="Y468" s="10">
        <v>0</v>
      </c>
      <c r="AB468" s="10">
        <v>0</v>
      </c>
      <c r="AC468" s="10">
        <v>0</v>
      </c>
      <c r="AD468" s="10">
        <v>0</v>
      </c>
      <c r="AE468" s="10">
        <v>0</v>
      </c>
      <c r="AH468" s="10">
        <v>1</v>
      </c>
      <c r="AJ468" s="10">
        <v>0.68</v>
      </c>
      <c r="AK468" s="10">
        <v>0</v>
      </c>
      <c r="AL468" s="10">
        <v>0</v>
      </c>
      <c r="AM468" s="10">
        <v>0</v>
      </c>
      <c r="AN468" s="10">
        <v>0</v>
      </c>
      <c r="AO468" s="10">
        <v>0</v>
      </c>
      <c r="AQ468" s="10">
        <v>0</v>
      </c>
      <c r="AR468" s="10">
        <v>0</v>
      </c>
      <c r="AS468" s="10">
        <v>0</v>
      </c>
      <c r="AT468" s="10">
        <v>0</v>
      </c>
      <c r="AU468" s="10">
        <v>0</v>
      </c>
      <c r="AV468" s="10">
        <v>0</v>
      </c>
      <c r="AW468" s="10">
        <v>0</v>
      </c>
      <c r="AX468" s="10" t="s">
        <v>33</v>
      </c>
      <c r="AY468" s="10" t="s">
        <v>33</v>
      </c>
      <c r="AZ468" s="10" t="s">
        <v>33</v>
      </c>
      <c r="BA468" s="10" t="s">
        <v>33</v>
      </c>
      <c r="BB468" s="10">
        <v>467</v>
      </c>
      <c r="BC468" s="10">
        <v>336</v>
      </c>
      <c r="BE468" s="10" t="s">
        <v>182</v>
      </c>
      <c r="BF468" s="10" t="s">
        <v>2147</v>
      </c>
      <c r="BG468" s="10">
        <v>0</v>
      </c>
      <c r="BH468" s="10">
        <v>0</v>
      </c>
      <c r="BI468" s="10">
        <v>468</v>
      </c>
      <c r="BJ468" s="10" t="s">
        <v>33</v>
      </c>
      <c r="BL468" s="10" t="s">
        <v>33</v>
      </c>
      <c r="BM468" s="10" t="s">
        <v>33</v>
      </c>
      <c r="BP468" s="10" t="s">
        <v>33</v>
      </c>
      <c r="BQ468" s="10" t="s">
        <v>33</v>
      </c>
      <c r="BR468" s="10" t="s">
        <v>33</v>
      </c>
      <c r="BS468" s="11" t="s">
        <v>33</v>
      </c>
      <c r="BT468" s="11" t="s">
        <v>33</v>
      </c>
      <c r="BU468" s="10">
        <v>468</v>
      </c>
    </row>
    <row r="469" spans="1:73" s="10" customFormat="1" x14ac:dyDescent="0.45">
      <c r="A469" s="10" t="s">
        <v>33</v>
      </c>
      <c r="D469" s="10" t="s">
        <v>33</v>
      </c>
      <c r="E469" s="10">
        <v>467</v>
      </c>
      <c r="F469" s="10">
        <v>337</v>
      </c>
      <c r="H469" s="10">
        <v>121</v>
      </c>
      <c r="J469" s="10" t="s">
        <v>33</v>
      </c>
      <c r="K469" s="10" t="s">
        <v>146</v>
      </c>
      <c r="L469" s="10">
        <v>0.56000000000000005</v>
      </c>
      <c r="M469" s="10">
        <v>0</v>
      </c>
      <c r="N469" s="10">
        <v>0</v>
      </c>
      <c r="T469" s="10">
        <v>0</v>
      </c>
      <c r="W469" s="10">
        <v>0</v>
      </c>
      <c r="X469" s="10">
        <v>0</v>
      </c>
      <c r="Y469" s="10">
        <v>0</v>
      </c>
      <c r="AB469" s="10">
        <v>0</v>
      </c>
      <c r="AC469" s="10">
        <v>0</v>
      </c>
      <c r="AD469" s="10">
        <v>0</v>
      </c>
      <c r="AE469" s="10">
        <v>0</v>
      </c>
      <c r="AH469" s="10">
        <v>1</v>
      </c>
      <c r="AJ469" s="10">
        <v>0.56000000000000005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  <c r="AQ469" s="10">
        <v>0</v>
      </c>
      <c r="AR469" s="10">
        <v>0</v>
      </c>
      <c r="AS469" s="10">
        <v>0</v>
      </c>
      <c r="AT469" s="10">
        <v>0</v>
      </c>
      <c r="AU469" s="10">
        <v>0</v>
      </c>
      <c r="AV469" s="10">
        <v>0</v>
      </c>
      <c r="AW469" s="10">
        <v>0</v>
      </c>
      <c r="AX469" s="10" t="s">
        <v>33</v>
      </c>
      <c r="AY469" s="10" t="s">
        <v>33</v>
      </c>
      <c r="AZ469" s="10" t="s">
        <v>33</v>
      </c>
      <c r="BA469" s="10" t="s">
        <v>33</v>
      </c>
      <c r="BB469" s="10">
        <v>467</v>
      </c>
      <c r="BC469" s="10">
        <v>337</v>
      </c>
      <c r="BE469" s="10" t="s">
        <v>182</v>
      </c>
      <c r="BF469" s="10" t="s">
        <v>2148</v>
      </c>
      <c r="BG469" s="10">
        <v>0</v>
      </c>
      <c r="BH469" s="10">
        <v>0</v>
      </c>
      <c r="BI469" s="10">
        <v>469</v>
      </c>
      <c r="BJ469" s="10" t="s">
        <v>33</v>
      </c>
      <c r="BL469" s="10" t="s">
        <v>33</v>
      </c>
      <c r="BM469" s="10" t="s">
        <v>33</v>
      </c>
      <c r="BP469" s="10" t="s">
        <v>33</v>
      </c>
      <c r="BQ469" s="10" t="s">
        <v>33</v>
      </c>
      <c r="BR469" s="10" t="s">
        <v>33</v>
      </c>
      <c r="BS469" s="11" t="s">
        <v>33</v>
      </c>
      <c r="BT469" s="11" t="s">
        <v>33</v>
      </c>
      <c r="BU469" s="10">
        <v>469</v>
      </c>
    </row>
    <row r="470" spans="1:73" s="10" customFormat="1" x14ac:dyDescent="0.45">
      <c r="A470" s="10" t="s">
        <v>33</v>
      </c>
      <c r="D470" s="10" t="s">
        <v>33</v>
      </c>
      <c r="E470" s="10">
        <v>467</v>
      </c>
      <c r="F470" s="10">
        <v>91</v>
      </c>
      <c r="H470" s="10">
        <v>38</v>
      </c>
      <c r="J470" s="10" t="s">
        <v>33</v>
      </c>
      <c r="K470" s="10" t="s">
        <v>68</v>
      </c>
      <c r="L470" s="10">
        <v>0.12</v>
      </c>
      <c r="M470" s="10">
        <v>0</v>
      </c>
      <c r="N470" s="10">
        <v>0</v>
      </c>
      <c r="T470" s="10">
        <v>0</v>
      </c>
      <c r="W470" s="10">
        <v>0</v>
      </c>
      <c r="X470" s="10">
        <v>0</v>
      </c>
      <c r="Y470" s="10">
        <v>0</v>
      </c>
      <c r="AB470" s="10">
        <v>0</v>
      </c>
      <c r="AC470" s="10">
        <v>0</v>
      </c>
      <c r="AD470" s="10">
        <v>0</v>
      </c>
      <c r="AE470" s="10">
        <v>0</v>
      </c>
      <c r="AH470" s="10">
        <v>1</v>
      </c>
      <c r="AJ470" s="10">
        <v>0.12</v>
      </c>
      <c r="AK470" s="10">
        <v>0</v>
      </c>
      <c r="AL470" s="10">
        <v>0</v>
      </c>
      <c r="AM470" s="10">
        <v>0</v>
      </c>
      <c r="AN470" s="10">
        <v>0</v>
      </c>
      <c r="AO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0">
        <v>0</v>
      </c>
      <c r="AX470" s="10" t="s">
        <v>33</v>
      </c>
      <c r="AY470" s="10" t="s">
        <v>33</v>
      </c>
      <c r="AZ470" s="10" t="s">
        <v>33</v>
      </c>
      <c r="BA470" s="10" t="s">
        <v>33</v>
      </c>
      <c r="BB470" s="10">
        <v>467</v>
      </c>
      <c r="BC470" s="10">
        <v>91</v>
      </c>
      <c r="BE470" s="10" t="s">
        <v>182</v>
      </c>
      <c r="BF470" s="10" t="s">
        <v>2149</v>
      </c>
      <c r="BG470" s="10">
        <v>0</v>
      </c>
      <c r="BH470" s="10">
        <v>0</v>
      </c>
      <c r="BI470" s="10">
        <v>470</v>
      </c>
      <c r="BJ470" s="10" t="s">
        <v>33</v>
      </c>
      <c r="BL470" s="10" t="s">
        <v>33</v>
      </c>
      <c r="BM470" s="10" t="s">
        <v>33</v>
      </c>
      <c r="BP470" s="10" t="s">
        <v>33</v>
      </c>
      <c r="BQ470" s="10" t="s">
        <v>33</v>
      </c>
      <c r="BR470" s="10" t="s">
        <v>33</v>
      </c>
      <c r="BS470" s="11" t="s">
        <v>33</v>
      </c>
      <c r="BT470" s="11" t="s">
        <v>33</v>
      </c>
      <c r="BU470" s="10">
        <v>470</v>
      </c>
    </row>
    <row r="471" spans="1:73" s="10" customFormat="1" x14ac:dyDescent="0.45">
      <c r="A471" s="10">
        <v>158</v>
      </c>
      <c r="D471" s="10">
        <v>472</v>
      </c>
      <c r="E471" s="10" t="s">
        <v>33</v>
      </c>
      <c r="F471" s="10">
        <v>464</v>
      </c>
      <c r="H471" s="10" t="s">
        <v>33</v>
      </c>
      <c r="J471" s="10" t="s">
        <v>183</v>
      </c>
      <c r="K471" s="10">
        <v>0</v>
      </c>
      <c r="L471" s="10">
        <v>1</v>
      </c>
      <c r="M471" s="10" t="s">
        <v>33</v>
      </c>
      <c r="N471" s="10">
        <v>1</v>
      </c>
      <c r="T471" s="10">
        <v>0</v>
      </c>
      <c r="W471" s="10">
        <v>0</v>
      </c>
      <c r="X471" s="10">
        <v>0</v>
      </c>
      <c r="Y471" s="10">
        <v>0</v>
      </c>
      <c r="AB471" s="10">
        <v>0</v>
      </c>
      <c r="AC471" s="10">
        <v>0</v>
      </c>
      <c r="AD471" s="12">
        <v>15.518401885129395</v>
      </c>
      <c r="AE471" s="12">
        <v>192.47502717228852</v>
      </c>
      <c r="AH471" s="10">
        <v>1</v>
      </c>
      <c r="AJ471" s="10">
        <v>1</v>
      </c>
      <c r="AK471" s="10">
        <v>1</v>
      </c>
      <c r="AL471" s="10">
        <v>0</v>
      </c>
      <c r="AM471" s="10">
        <v>0</v>
      </c>
      <c r="AN471" s="10">
        <v>0</v>
      </c>
      <c r="AO471" s="10">
        <v>12.22</v>
      </c>
      <c r="AQ471" s="10">
        <v>0</v>
      </c>
      <c r="AR471" s="10">
        <v>15.518401885129395</v>
      </c>
      <c r="AS471" s="10">
        <v>15.518401885129395</v>
      </c>
      <c r="AT471" s="10">
        <v>0</v>
      </c>
      <c r="AU471" s="10">
        <v>0</v>
      </c>
      <c r="AV471" s="10">
        <v>192.47502717228852</v>
      </c>
      <c r="AW471" s="10">
        <v>192.47502717228852</v>
      </c>
      <c r="AX471" s="10">
        <v>4.8989794855663574E-3</v>
      </c>
      <c r="AY471" s="10">
        <v>12.22</v>
      </c>
      <c r="AZ471" s="10" t="s">
        <v>33</v>
      </c>
      <c r="BA471" s="10">
        <v>472</v>
      </c>
      <c r="BB471" s="10" t="s">
        <v>33</v>
      </c>
      <c r="BC471" s="10">
        <v>464</v>
      </c>
      <c r="BE471" s="10" t="s">
        <v>33</v>
      </c>
      <c r="BF471" s="10" t="s">
        <v>33</v>
      </c>
      <c r="BG471" s="10" t="s">
        <v>33</v>
      </c>
      <c r="BH471" s="10" t="s">
        <v>33</v>
      </c>
      <c r="BI471" s="10" t="s">
        <v>33</v>
      </c>
      <c r="BJ471" s="10" t="s">
        <v>33</v>
      </c>
      <c r="BL471" s="10" t="s">
        <v>33</v>
      </c>
      <c r="BM471" s="10" t="s">
        <v>33</v>
      </c>
      <c r="BP471" s="10" t="s">
        <v>34</v>
      </c>
      <c r="BQ471" s="10">
        <v>0</v>
      </c>
      <c r="BR471" s="10" t="s">
        <v>183</v>
      </c>
      <c r="BS471" s="11">
        <v>15.518401885129395</v>
      </c>
      <c r="BT471" s="11">
        <v>192.47502717228852</v>
      </c>
      <c r="BU471" s="10">
        <v>471</v>
      </c>
    </row>
    <row r="472" spans="1:73" s="10" customFormat="1" x14ac:dyDescent="0.45">
      <c r="A472" s="10">
        <v>159</v>
      </c>
      <c r="D472" s="10">
        <v>478</v>
      </c>
      <c r="E472" s="10" t="s">
        <v>33</v>
      </c>
      <c r="F472" s="10">
        <v>472</v>
      </c>
      <c r="H472" s="10">
        <v>159</v>
      </c>
      <c r="J472" s="10" t="s">
        <v>184</v>
      </c>
      <c r="K472" s="10">
        <v>0</v>
      </c>
      <c r="L472" s="10">
        <v>1</v>
      </c>
      <c r="M472" s="10" t="s">
        <v>33</v>
      </c>
      <c r="N472" s="10">
        <v>1</v>
      </c>
      <c r="T472" s="10">
        <v>10.954451150103322</v>
      </c>
      <c r="W472" s="10">
        <v>4.0729350596345144</v>
      </c>
      <c r="X472" s="10" t="s">
        <v>99</v>
      </c>
      <c r="Y472" s="10">
        <v>1.1313708498984762</v>
      </c>
      <c r="AB472" s="10">
        <v>13.587763907280699</v>
      </c>
      <c r="AC472" s="10">
        <v>0.2</v>
      </c>
      <c r="AD472" s="10">
        <v>0</v>
      </c>
      <c r="AE472" s="10">
        <v>0</v>
      </c>
      <c r="AH472" s="10">
        <v>1</v>
      </c>
      <c r="AJ472" s="10">
        <v>1</v>
      </c>
      <c r="AK472" s="10">
        <v>1</v>
      </c>
      <c r="AL472" s="10">
        <v>10.954451150103322</v>
      </c>
      <c r="AM472" s="10">
        <v>4.0729350596345144</v>
      </c>
      <c r="AN472" s="10">
        <v>0.2</v>
      </c>
      <c r="AO472" s="10">
        <v>0</v>
      </c>
      <c r="AQ472" s="10">
        <v>41.043884525886348</v>
      </c>
      <c r="AR472" s="10">
        <v>121.00544023622321</v>
      </c>
      <c r="AS472" s="10">
        <v>180.5190727987584</v>
      </c>
      <c r="AT472" s="10">
        <v>964.53128635832923</v>
      </c>
      <c r="AU472" s="10">
        <v>569.56164957426643</v>
      </c>
      <c r="AV472" s="10">
        <v>2527.9857422382979</v>
      </c>
      <c r="AW472" s="10">
        <v>4062.0786781708935</v>
      </c>
      <c r="AX472" s="10">
        <v>1</v>
      </c>
      <c r="AY472" s="10">
        <v>821.07952907883089</v>
      </c>
      <c r="AZ472" s="10" t="s">
        <v>33</v>
      </c>
      <c r="BA472" s="10">
        <v>478</v>
      </c>
      <c r="BB472" s="10" t="s">
        <v>33</v>
      </c>
      <c r="BC472" s="10">
        <v>472</v>
      </c>
      <c r="BE472" s="10" t="s">
        <v>33</v>
      </c>
      <c r="BF472" s="10" t="s">
        <v>33</v>
      </c>
      <c r="BG472" s="10" t="s">
        <v>33</v>
      </c>
      <c r="BH472" s="10" t="s">
        <v>33</v>
      </c>
      <c r="BI472" s="10" t="s">
        <v>33</v>
      </c>
      <c r="BJ472" s="10" t="s">
        <v>33</v>
      </c>
      <c r="BL472" s="10" t="s">
        <v>33</v>
      </c>
      <c r="BM472" s="10" t="s">
        <v>33</v>
      </c>
      <c r="BP472" s="10" t="s">
        <v>33</v>
      </c>
      <c r="BQ472" s="10">
        <v>0</v>
      </c>
      <c r="BR472" s="10" t="s">
        <v>184</v>
      </c>
      <c r="BS472" s="11">
        <v>180.5190727987584</v>
      </c>
      <c r="BT472" s="11">
        <v>4062.0786781708935</v>
      </c>
      <c r="BU472" s="10">
        <v>472</v>
      </c>
    </row>
    <row r="473" spans="1:73" s="10" customFormat="1" x14ac:dyDescent="0.45">
      <c r="A473" s="10" t="s">
        <v>33</v>
      </c>
      <c r="D473" s="10" t="s">
        <v>33</v>
      </c>
      <c r="E473" s="10">
        <v>472</v>
      </c>
      <c r="F473" s="10">
        <v>478</v>
      </c>
      <c r="H473" s="10">
        <v>160</v>
      </c>
      <c r="J473" s="10" t="s">
        <v>33</v>
      </c>
      <c r="K473" s="10" t="s">
        <v>185</v>
      </c>
      <c r="L473" s="10" t="s">
        <v>33</v>
      </c>
      <c r="M473" s="10">
        <v>8.9442719099991592</v>
      </c>
      <c r="N473" s="10">
        <v>8.9442719099991592</v>
      </c>
      <c r="T473" s="10">
        <v>0</v>
      </c>
      <c r="W473" s="10">
        <v>0</v>
      </c>
      <c r="X473" s="10">
        <v>0</v>
      </c>
      <c r="Y473" s="10">
        <v>0</v>
      </c>
      <c r="AB473" s="10">
        <v>0</v>
      </c>
      <c r="AC473" s="10">
        <v>0</v>
      </c>
      <c r="AD473" s="10">
        <v>0</v>
      </c>
      <c r="AE473" s="10">
        <v>0</v>
      </c>
      <c r="AH473" s="10">
        <v>1</v>
      </c>
      <c r="AJ473" s="10">
        <v>1</v>
      </c>
      <c r="AK473" s="10">
        <v>8.9442719099991592</v>
      </c>
      <c r="AL473" s="10">
        <v>0</v>
      </c>
      <c r="AM473" s="10">
        <v>0</v>
      </c>
      <c r="AN473" s="10">
        <v>0</v>
      </c>
      <c r="AO473" s="10">
        <v>0</v>
      </c>
      <c r="AQ473" s="10">
        <v>30.089433375783027</v>
      </c>
      <c r="AR473" s="10">
        <v>114.61612972700001</v>
      </c>
      <c r="AS473" s="10">
        <v>158.2458081218854</v>
      </c>
      <c r="AT473" s="10">
        <v>707.10168433090109</v>
      </c>
      <c r="AU473" s="10">
        <v>555.97388566698578</v>
      </c>
      <c r="AV473" s="10">
        <v>2499.2382372306165</v>
      </c>
      <c r="AW473" s="10">
        <v>3762.3138072285033</v>
      </c>
      <c r="AX473" s="10" t="s">
        <v>33</v>
      </c>
      <c r="AY473" s="10" t="s">
        <v>33</v>
      </c>
      <c r="AZ473" s="10" t="s">
        <v>33</v>
      </c>
      <c r="BA473" s="10" t="s">
        <v>33</v>
      </c>
      <c r="BB473" s="10">
        <v>472</v>
      </c>
      <c r="BC473" s="10">
        <v>478</v>
      </c>
      <c r="BE473" s="10" t="s">
        <v>184</v>
      </c>
      <c r="BF473" s="10" t="s">
        <v>2150</v>
      </c>
      <c r="BG473" s="10">
        <v>158.2458081218854</v>
      </c>
      <c r="BH473" s="10">
        <v>3110923.0476108496</v>
      </c>
      <c r="BI473" s="10">
        <v>473</v>
      </c>
      <c r="BJ473" s="10" t="s">
        <v>33</v>
      </c>
      <c r="BL473" s="10" t="s">
        <v>33</v>
      </c>
      <c r="BM473" s="10" t="s">
        <v>33</v>
      </c>
      <c r="BP473" s="10" t="s">
        <v>33</v>
      </c>
      <c r="BQ473" s="10" t="s">
        <v>33</v>
      </c>
      <c r="BR473" s="10" t="s">
        <v>33</v>
      </c>
      <c r="BS473" s="11" t="s">
        <v>33</v>
      </c>
      <c r="BT473" s="11" t="s">
        <v>33</v>
      </c>
      <c r="BU473" s="10">
        <v>473</v>
      </c>
    </row>
    <row r="474" spans="1:73" s="10" customFormat="1" x14ac:dyDescent="0.45">
      <c r="A474" s="10" t="s">
        <v>33</v>
      </c>
      <c r="D474" s="10" t="s">
        <v>33</v>
      </c>
      <c r="E474" s="10">
        <v>472</v>
      </c>
      <c r="F474" s="10">
        <v>45</v>
      </c>
      <c r="H474" s="10">
        <v>22</v>
      </c>
      <c r="J474" s="10" t="s">
        <v>33</v>
      </c>
      <c r="K474" s="10" t="s">
        <v>52</v>
      </c>
      <c r="L474" s="10" t="s">
        <v>33</v>
      </c>
      <c r="M474" s="10">
        <v>0.2449489742783178</v>
      </c>
      <c r="N474" s="10">
        <v>0.2449489742783178</v>
      </c>
      <c r="T474" s="10">
        <v>0</v>
      </c>
      <c r="W474" s="10">
        <v>0</v>
      </c>
      <c r="X474" s="10">
        <v>0</v>
      </c>
      <c r="Y474" s="10">
        <v>0</v>
      </c>
      <c r="AB474" s="10">
        <v>0</v>
      </c>
      <c r="AC474" s="10">
        <v>0</v>
      </c>
      <c r="AD474" s="10">
        <v>0</v>
      </c>
      <c r="AE474" s="10">
        <v>0</v>
      </c>
      <c r="AH474" s="10">
        <v>1</v>
      </c>
      <c r="AJ474" s="10">
        <v>1</v>
      </c>
      <c r="AK474" s="10">
        <v>0.2449489742783178</v>
      </c>
      <c r="AL474" s="10">
        <v>0</v>
      </c>
      <c r="AM474" s="10">
        <v>0</v>
      </c>
      <c r="AN474" s="10">
        <v>0</v>
      </c>
      <c r="AO474" s="10">
        <v>0</v>
      </c>
      <c r="AQ474" s="10">
        <v>0</v>
      </c>
      <c r="AR474" s="10">
        <v>0.88689496898436748</v>
      </c>
      <c r="AS474" s="10">
        <v>0.88689496898436748</v>
      </c>
      <c r="AT474" s="10">
        <v>0</v>
      </c>
      <c r="AU474" s="10">
        <v>0</v>
      </c>
      <c r="AV474" s="10">
        <v>11.87144271784554</v>
      </c>
      <c r="AW474" s="10">
        <v>11.87144271784554</v>
      </c>
      <c r="AX474" s="10" t="s">
        <v>33</v>
      </c>
      <c r="AY474" s="10" t="s">
        <v>33</v>
      </c>
      <c r="AZ474" s="10" t="s">
        <v>33</v>
      </c>
      <c r="BA474" s="10" t="s">
        <v>33</v>
      </c>
      <c r="BB474" s="10">
        <v>472</v>
      </c>
      <c r="BC474" s="10">
        <v>45</v>
      </c>
      <c r="BE474" s="10" t="s">
        <v>184</v>
      </c>
      <c r="BF474" s="10" t="s">
        <v>2151</v>
      </c>
      <c r="BG474" s="10">
        <v>0.88689496898436748</v>
      </c>
      <c r="BH474" s="10">
        <v>1715.183897797704</v>
      </c>
      <c r="BI474" s="10">
        <v>474</v>
      </c>
      <c r="BJ474" s="10" t="s">
        <v>33</v>
      </c>
      <c r="BL474" s="10" t="s">
        <v>33</v>
      </c>
      <c r="BM474" s="10" t="s">
        <v>33</v>
      </c>
      <c r="BP474" s="10" t="s">
        <v>33</v>
      </c>
      <c r="BQ474" s="10" t="s">
        <v>33</v>
      </c>
      <c r="BR474" s="10" t="s">
        <v>33</v>
      </c>
      <c r="BS474" s="11" t="s">
        <v>33</v>
      </c>
      <c r="BT474" s="11" t="s">
        <v>33</v>
      </c>
      <c r="BU474" s="10">
        <v>474</v>
      </c>
    </row>
    <row r="475" spans="1:73" s="10" customFormat="1" x14ac:dyDescent="0.45">
      <c r="A475" s="10" t="s">
        <v>33</v>
      </c>
      <c r="D475" s="10" t="s">
        <v>33</v>
      </c>
      <c r="E475" s="10">
        <v>472</v>
      </c>
      <c r="F475" s="10">
        <v>95</v>
      </c>
      <c r="H475" s="10">
        <v>42</v>
      </c>
      <c r="J475" s="10" t="s">
        <v>33</v>
      </c>
      <c r="K475" s="10" t="s">
        <v>72</v>
      </c>
      <c r="L475" s="10" t="s">
        <v>33</v>
      </c>
      <c r="M475" s="10">
        <v>0.14142135623730953</v>
      </c>
      <c r="N475" s="10">
        <v>0.14142135623730953</v>
      </c>
      <c r="T475" s="10">
        <v>0</v>
      </c>
      <c r="W475" s="10">
        <v>0</v>
      </c>
      <c r="X475" s="10">
        <v>0</v>
      </c>
      <c r="Y475" s="10">
        <v>0</v>
      </c>
      <c r="AB475" s="10">
        <v>0</v>
      </c>
      <c r="AC475" s="10">
        <v>0</v>
      </c>
      <c r="AD475" s="10">
        <v>0</v>
      </c>
      <c r="AE475" s="10">
        <v>0</v>
      </c>
      <c r="AH475" s="10">
        <v>1</v>
      </c>
      <c r="AJ475" s="10">
        <v>1</v>
      </c>
      <c r="AK475" s="10">
        <v>0.14142135623730953</v>
      </c>
      <c r="AL475" s="10">
        <v>0</v>
      </c>
      <c r="AM475" s="10">
        <v>0</v>
      </c>
      <c r="AN475" s="10">
        <v>0</v>
      </c>
      <c r="AO475" s="10">
        <v>0</v>
      </c>
      <c r="AQ475" s="10">
        <v>0</v>
      </c>
      <c r="AR475" s="10">
        <v>0.21303342463332567</v>
      </c>
      <c r="AS475" s="10">
        <v>0.21303342463332567</v>
      </c>
      <c r="AT475" s="10">
        <v>0</v>
      </c>
      <c r="AU475" s="10">
        <v>0</v>
      </c>
      <c r="AV475" s="10">
        <v>4.1457159914150719</v>
      </c>
      <c r="AW475" s="10">
        <v>4.1457159914150719</v>
      </c>
      <c r="AX475" s="10" t="s">
        <v>33</v>
      </c>
      <c r="AY475" s="10" t="s">
        <v>33</v>
      </c>
      <c r="AZ475" s="10" t="s">
        <v>33</v>
      </c>
      <c r="BA475" s="10" t="s">
        <v>33</v>
      </c>
      <c r="BB475" s="10">
        <v>472</v>
      </c>
      <c r="BC475" s="10">
        <v>95</v>
      </c>
      <c r="BE475" s="10" t="s">
        <v>184</v>
      </c>
      <c r="BF475" s="10" t="s">
        <v>2152</v>
      </c>
      <c r="BG475" s="10">
        <v>0.21303342463332567</v>
      </c>
      <c r="BH475" s="10">
        <v>394.36710606742645</v>
      </c>
      <c r="BI475" s="10">
        <v>475</v>
      </c>
      <c r="BJ475" s="10" t="s">
        <v>33</v>
      </c>
      <c r="BL475" s="10" t="s">
        <v>33</v>
      </c>
      <c r="BM475" s="10" t="s">
        <v>33</v>
      </c>
      <c r="BP475" s="10" t="s">
        <v>33</v>
      </c>
      <c r="BQ475" s="10" t="s">
        <v>33</v>
      </c>
      <c r="BR475" s="10" t="s">
        <v>33</v>
      </c>
      <c r="BS475" s="11" t="s">
        <v>33</v>
      </c>
      <c r="BT475" s="11" t="s">
        <v>33</v>
      </c>
      <c r="BU475" s="10">
        <v>475</v>
      </c>
    </row>
    <row r="476" spans="1:73" s="10" customFormat="1" x14ac:dyDescent="0.45">
      <c r="A476" s="10" t="s">
        <v>33</v>
      </c>
      <c r="D476" s="10" t="s">
        <v>33</v>
      </c>
      <c r="E476" s="10">
        <v>472</v>
      </c>
      <c r="F476" s="10">
        <v>132</v>
      </c>
      <c r="H476" s="10">
        <v>55</v>
      </c>
      <c r="J476" s="10" t="s">
        <v>33</v>
      </c>
      <c r="K476" s="10" t="s">
        <v>86</v>
      </c>
      <c r="L476" s="10" t="s">
        <v>33</v>
      </c>
      <c r="M476" s="10">
        <v>7.0710678118654771E-3</v>
      </c>
      <c r="N476" s="10">
        <v>7.0710678118654771E-3</v>
      </c>
      <c r="T476" s="10">
        <v>0</v>
      </c>
      <c r="W476" s="10">
        <v>0</v>
      </c>
      <c r="X476" s="10">
        <v>0</v>
      </c>
      <c r="Y476" s="10">
        <v>0</v>
      </c>
      <c r="AB476" s="10">
        <v>0</v>
      </c>
      <c r="AC476" s="10">
        <v>0</v>
      </c>
      <c r="AD476" s="10">
        <v>0</v>
      </c>
      <c r="AE476" s="10">
        <v>0</v>
      </c>
      <c r="AH476" s="10">
        <v>1</v>
      </c>
      <c r="AJ476" s="10">
        <v>1</v>
      </c>
      <c r="AK476" s="10">
        <v>7.0710678118654771E-3</v>
      </c>
      <c r="AL476" s="10">
        <v>0</v>
      </c>
      <c r="AM476" s="10">
        <v>0</v>
      </c>
      <c r="AN476" s="10">
        <v>0</v>
      </c>
      <c r="AO476" s="10">
        <v>0</v>
      </c>
      <c r="AQ476" s="10">
        <v>0</v>
      </c>
      <c r="AR476" s="10">
        <v>8.2342584669173477E-2</v>
      </c>
      <c r="AS476" s="10">
        <v>8.2342584669173477E-2</v>
      </c>
      <c r="AT476" s="10">
        <v>0</v>
      </c>
      <c r="AU476" s="10">
        <v>0</v>
      </c>
      <c r="AV476" s="10">
        <v>0.9995661458853039</v>
      </c>
      <c r="AW476" s="10">
        <v>0.9995661458853039</v>
      </c>
      <c r="AX476" s="10" t="s">
        <v>33</v>
      </c>
      <c r="AY476" s="10" t="s">
        <v>33</v>
      </c>
      <c r="AZ476" s="10" t="s">
        <v>33</v>
      </c>
      <c r="BA476" s="10" t="s">
        <v>33</v>
      </c>
      <c r="BB476" s="10">
        <v>472</v>
      </c>
      <c r="BC476" s="10">
        <v>132</v>
      </c>
      <c r="BE476" s="10" t="s">
        <v>184</v>
      </c>
      <c r="BF476" s="10" t="s">
        <v>2153</v>
      </c>
      <c r="BG476" s="10">
        <v>8.2342584669173477E-2</v>
      </c>
      <c r="BH476" s="10">
        <v>279.12945180097842</v>
      </c>
      <c r="BI476" s="10">
        <v>476</v>
      </c>
      <c r="BJ476" s="10" t="s">
        <v>33</v>
      </c>
      <c r="BL476" s="10" t="s">
        <v>33</v>
      </c>
      <c r="BM476" s="10" t="s">
        <v>33</v>
      </c>
      <c r="BP476" s="10" t="s">
        <v>33</v>
      </c>
      <c r="BQ476" s="10" t="s">
        <v>33</v>
      </c>
      <c r="BR476" s="10" t="s">
        <v>33</v>
      </c>
      <c r="BS476" s="11" t="s">
        <v>33</v>
      </c>
      <c r="BT476" s="11" t="s">
        <v>33</v>
      </c>
      <c r="BU476" s="10">
        <v>476</v>
      </c>
    </row>
    <row r="477" spans="1:73" s="10" customFormat="1" x14ac:dyDescent="0.45">
      <c r="A477" s="10" t="s">
        <v>33</v>
      </c>
      <c r="D477" s="10" t="s">
        <v>33</v>
      </c>
      <c r="E477" s="10">
        <v>472</v>
      </c>
      <c r="F477" s="10">
        <v>78</v>
      </c>
      <c r="H477" s="10">
        <v>33</v>
      </c>
      <c r="J477" s="10" t="s">
        <v>33</v>
      </c>
      <c r="K477" s="10" t="s">
        <v>63</v>
      </c>
      <c r="L477" s="10" t="s">
        <v>33</v>
      </c>
      <c r="M477" s="10">
        <v>0.70710678118654757</v>
      </c>
      <c r="N477" s="10">
        <v>0.70710678118654757</v>
      </c>
      <c r="T477" s="10">
        <v>0</v>
      </c>
      <c r="W477" s="10">
        <v>0</v>
      </c>
      <c r="X477" s="10">
        <v>0</v>
      </c>
      <c r="Y477" s="10">
        <v>0</v>
      </c>
      <c r="AB477" s="10">
        <v>0</v>
      </c>
      <c r="AC477" s="10">
        <v>0</v>
      </c>
      <c r="AD477" s="10">
        <v>0</v>
      </c>
      <c r="AE477" s="10">
        <v>0</v>
      </c>
      <c r="AH477" s="10">
        <v>1</v>
      </c>
      <c r="AJ477" s="10">
        <v>1</v>
      </c>
      <c r="AK477" s="10">
        <v>0.70710678118654757</v>
      </c>
      <c r="AL477" s="10">
        <v>0</v>
      </c>
      <c r="AM477" s="10">
        <v>0</v>
      </c>
      <c r="AN477" s="10">
        <v>0</v>
      </c>
      <c r="AO477" s="10">
        <v>0</v>
      </c>
      <c r="AQ477" s="10">
        <v>0</v>
      </c>
      <c r="AR477" s="10">
        <v>0.93410447130180507</v>
      </c>
      <c r="AS477" s="10">
        <v>0.93410447130180507</v>
      </c>
      <c r="AT477" s="10">
        <v>0</v>
      </c>
      <c r="AU477" s="10">
        <v>0</v>
      </c>
      <c r="AV477" s="10">
        <v>11.730780152535472</v>
      </c>
      <c r="AW477" s="10">
        <v>11.730780152535472</v>
      </c>
      <c r="AX477" s="10" t="s">
        <v>33</v>
      </c>
      <c r="AY477" s="10" t="s">
        <v>33</v>
      </c>
      <c r="AZ477" s="10" t="s">
        <v>33</v>
      </c>
      <c r="BA477" s="10" t="s">
        <v>33</v>
      </c>
      <c r="BB477" s="10">
        <v>472</v>
      </c>
      <c r="BC477" s="10">
        <v>78</v>
      </c>
      <c r="BE477" s="10" t="s">
        <v>184</v>
      </c>
      <c r="BF477" s="10" t="s">
        <v>2154</v>
      </c>
      <c r="BG477" s="10">
        <v>0.93410447130180507</v>
      </c>
      <c r="BH477" s="10">
        <v>1161.2622425308105</v>
      </c>
      <c r="BI477" s="10">
        <v>477</v>
      </c>
      <c r="BJ477" s="10" t="s">
        <v>33</v>
      </c>
      <c r="BL477" s="10" t="s">
        <v>33</v>
      </c>
      <c r="BM477" s="10" t="s">
        <v>33</v>
      </c>
      <c r="BP477" s="10" t="s">
        <v>33</v>
      </c>
      <c r="BQ477" s="10" t="s">
        <v>33</v>
      </c>
      <c r="BR477" s="10" t="s">
        <v>33</v>
      </c>
      <c r="BS477" s="11" t="s">
        <v>33</v>
      </c>
      <c r="BT477" s="11" t="s">
        <v>33</v>
      </c>
      <c r="BU477" s="10">
        <v>477</v>
      </c>
    </row>
    <row r="478" spans="1:73" s="10" customFormat="1" x14ac:dyDescent="0.45">
      <c r="A478" s="10">
        <v>160</v>
      </c>
      <c r="D478" s="10">
        <v>484</v>
      </c>
      <c r="E478" s="10" t="s">
        <v>33</v>
      </c>
      <c r="F478" s="10">
        <v>473</v>
      </c>
      <c r="H478" s="10" t="s">
        <v>33</v>
      </c>
      <c r="J478" s="10" t="s">
        <v>185</v>
      </c>
      <c r="K478" s="10">
        <v>0</v>
      </c>
      <c r="L478" s="10">
        <v>1</v>
      </c>
      <c r="M478" s="10" t="s">
        <v>33</v>
      </c>
      <c r="N478" s="10">
        <v>1</v>
      </c>
      <c r="T478" s="10">
        <v>2.1213203435596424</v>
      </c>
      <c r="W478" s="10">
        <v>3.566472767315068</v>
      </c>
      <c r="X478" s="10" t="s">
        <v>87</v>
      </c>
      <c r="Y478" s="10">
        <v>0.52915026221291805</v>
      </c>
      <c r="AB478" s="10">
        <v>29.047703644178139</v>
      </c>
      <c r="AC478" s="10">
        <v>0</v>
      </c>
      <c r="AD478" s="10">
        <v>0</v>
      </c>
      <c r="AE478" s="10">
        <v>0</v>
      </c>
      <c r="AH478" s="10">
        <v>1</v>
      </c>
      <c r="AJ478" s="10">
        <v>1</v>
      </c>
      <c r="AK478" s="10">
        <v>1</v>
      </c>
      <c r="AL478" s="10">
        <v>2.1213203435596424</v>
      </c>
      <c r="AM478" s="10">
        <v>3.566472767315068</v>
      </c>
      <c r="AN478" s="10">
        <v>0</v>
      </c>
      <c r="AO478" s="10">
        <v>0</v>
      </c>
      <c r="AQ478" s="10">
        <v>3.364100921635091</v>
      </c>
      <c r="AR478" s="10">
        <v>12.814472869375322</v>
      </c>
      <c r="AS478" s="10">
        <v>17.692419205746205</v>
      </c>
      <c r="AT478" s="10">
        <v>79.056371658424638</v>
      </c>
      <c r="AU478" s="10">
        <v>62.159770103303813</v>
      </c>
      <c r="AV478" s="10">
        <v>279.42332952072019</v>
      </c>
      <c r="AW478" s="10">
        <v>420.63947128244865</v>
      </c>
      <c r="AX478" s="10">
        <v>8.9442719099991592</v>
      </c>
      <c r="AY478" s="10">
        <v>87.531365231560585</v>
      </c>
      <c r="AZ478" s="10" t="s">
        <v>33</v>
      </c>
      <c r="BA478" s="10">
        <v>484</v>
      </c>
      <c r="BB478" s="10" t="s">
        <v>33</v>
      </c>
      <c r="BC478" s="10">
        <v>473</v>
      </c>
      <c r="BE478" s="10" t="s">
        <v>33</v>
      </c>
      <c r="BF478" s="10" t="s">
        <v>33</v>
      </c>
      <c r="BG478" s="10" t="s">
        <v>33</v>
      </c>
      <c r="BH478" s="10" t="s">
        <v>33</v>
      </c>
      <c r="BI478" s="10" t="s">
        <v>33</v>
      </c>
      <c r="BJ478" s="10" t="s">
        <v>33</v>
      </c>
      <c r="BL478" s="10" t="s">
        <v>33</v>
      </c>
      <c r="BM478" s="10" t="s">
        <v>33</v>
      </c>
      <c r="BP478" s="10" t="s">
        <v>33</v>
      </c>
      <c r="BQ478" s="10">
        <v>0</v>
      </c>
      <c r="BR478" s="10" t="s">
        <v>185</v>
      </c>
      <c r="BS478" s="11">
        <v>17.692419205746205</v>
      </c>
      <c r="BT478" s="11">
        <v>420.63947128244865</v>
      </c>
      <c r="BU478" s="10">
        <v>478</v>
      </c>
    </row>
    <row r="479" spans="1:73" s="10" customFormat="1" x14ac:dyDescent="0.45">
      <c r="A479" s="10" t="s">
        <v>33</v>
      </c>
      <c r="D479" s="10" t="s">
        <v>33</v>
      </c>
      <c r="E479" s="10">
        <v>478</v>
      </c>
      <c r="F479" s="10">
        <v>135</v>
      </c>
      <c r="H479" s="10">
        <v>58</v>
      </c>
      <c r="J479" s="10" t="s">
        <v>33</v>
      </c>
      <c r="K479" s="10" t="s">
        <v>90</v>
      </c>
      <c r="L479" s="10" t="s">
        <v>33</v>
      </c>
      <c r="M479" s="10">
        <v>28.284271247461902</v>
      </c>
      <c r="N479" s="10">
        <v>28.284271247461902</v>
      </c>
      <c r="T479" s="10">
        <v>0</v>
      </c>
      <c r="W479" s="10">
        <v>0</v>
      </c>
      <c r="X479" s="10">
        <v>0</v>
      </c>
      <c r="Y479" s="10">
        <v>0</v>
      </c>
      <c r="AB479" s="10">
        <v>0</v>
      </c>
      <c r="AC479" s="10">
        <v>0</v>
      </c>
      <c r="AD479" s="10">
        <v>0</v>
      </c>
      <c r="AE479" s="10">
        <v>0</v>
      </c>
      <c r="AH479" s="10">
        <v>1</v>
      </c>
      <c r="AJ479" s="10">
        <v>1</v>
      </c>
      <c r="AK479" s="10">
        <v>28.284271247461902</v>
      </c>
      <c r="AL479" s="10">
        <v>0</v>
      </c>
      <c r="AM479" s="10">
        <v>0</v>
      </c>
      <c r="AN479" s="10">
        <v>0</v>
      </c>
      <c r="AO479" s="10">
        <v>0</v>
      </c>
      <c r="AQ479" s="10">
        <v>1.2172181301013427</v>
      </c>
      <c r="AR479" s="10">
        <v>8.4629236696074184</v>
      </c>
      <c r="AS479" s="10">
        <v>10.227889958254366</v>
      </c>
      <c r="AT479" s="10">
        <v>28.604626057381555</v>
      </c>
      <c r="AU479" s="10">
        <v>31.441467670120776</v>
      </c>
      <c r="AV479" s="10">
        <v>261.45373436463353</v>
      </c>
      <c r="AW479" s="10">
        <v>321.49982809213589</v>
      </c>
      <c r="AX479" s="10" t="s">
        <v>33</v>
      </c>
      <c r="AY479" s="10" t="s">
        <v>33</v>
      </c>
      <c r="AZ479" s="10" t="s">
        <v>33</v>
      </c>
      <c r="BA479" s="10" t="s">
        <v>33</v>
      </c>
      <c r="BB479" s="10">
        <v>478</v>
      </c>
      <c r="BC479" s="10">
        <v>135</v>
      </c>
      <c r="BE479" s="10" t="s">
        <v>185</v>
      </c>
      <c r="BF479" s="10" t="s">
        <v>2155</v>
      </c>
      <c r="BG479" s="10">
        <v>91.481028852177005</v>
      </c>
      <c r="BH479" s="10">
        <v>33486.372851554996</v>
      </c>
      <c r="BI479" s="10">
        <v>479</v>
      </c>
      <c r="BJ479" s="10" t="s">
        <v>33</v>
      </c>
      <c r="BL479" s="10" t="s">
        <v>33</v>
      </c>
      <c r="BM479" s="10" t="s">
        <v>33</v>
      </c>
      <c r="BP479" s="10" t="s">
        <v>33</v>
      </c>
      <c r="BQ479" s="10" t="s">
        <v>33</v>
      </c>
      <c r="BR479" s="10" t="s">
        <v>33</v>
      </c>
      <c r="BS479" s="11" t="s">
        <v>33</v>
      </c>
      <c r="BT479" s="11" t="s">
        <v>33</v>
      </c>
      <c r="BU479" s="10">
        <v>479</v>
      </c>
    </row>
    <row r="480" spans="1:73" s="10" customFormat="1" x14ac:dyDescent="0.45">
      <c r="A480" s="10" t="s">
        <v>33</v>
      </c>
      <c r="D480" s="10" t="s">
        <v>33</v>
      </c>
      <c r="E480" s="10">
        <v>478</v>
      </c>
      <c r="F480" s="10">
        <v>170</v>
      </c>
      <c r="H480" s="10">
        <v>70</v>
      </c>
      <c r="J480" s="10" t="s">
        <v>33</v>
      </c>
      <c r="K480" s="10" t="s">
        <v>102</v>
      </c>
      <c r="L480" s="10" t="s">
        <v>33</v>
      </c>
      <c r="M480" s="10">
        <v>7.0710678118654766E-2</v>
      </c>
      <c r="N480" s="10">
        <v>7.0710678118654766E-2</v>
      </c>
      <c r="T480" s="10">
        <v>0</v>
      </c>
      <c r="W480" s="10">
        <v>0</v>
      </c>
      <c r="X480" s="10">
        <v>0</v>
      </c>
      <c r="Y480" s="10">
        <v>0</v>
      </c>
      <c r="AB480" s="10">
        <v>0</v>
      </c>
      <c r="AC480" s="10">
        <v>0</v>
      </c>
      <c r="AD480" s="10">
        <v>0</v>
      </c>
      <c r="AE480" s="10">
        <v>0</v>
      </c>
      <c r="AH480" s="10">
        <v>1</v>
      </c>
      <c r="AJ480" s="10">
        <v>1</v>
      </c>
      <c r="AK480" s="10">
        <v>7.0710678118654766E-2</v>
      </c>
      <c r="AL480" s="10">
        <v>0</v>
      </c>
      <c r="AM480" s="10">
        <v>0</v>
      </c>
      <c r="AN480" s="10">
        <v>0</v>
      </c>
      <c r="AO480" s="10">
        <v>0</v>
      </c>
      <c r="AQ480" s="10">
        <v>1.2217233468781844E-2</v>
      </c>
      <c r="AR480" s="10">
        <v>7.7541906289496101E-2</v>
      </c>
      <c r="AS480" s="10">
        <v>9.5256894819229776E-2</v>
      </c>
      <c r="AT480" s="10">
        <v>0.28710498651637334</v>
      </c>
      <c r="AU480" s="10">
        <v>1.0162937519541879</v>
      </c>
      <c r="AV480" s="10">
        <v>0.96293675556684899</v>
      </c>
      <c r="AW480" s="10">
        <v>2.2663354940374103</v>
      </c>
      <c r="AX480" s="10" t="s">
        <v>33</v>
      </c>
      <c r="AY480" s="10" t="s">
        <v>33</v>
      </c>
      <c r="AZ480" s="10" t="s">
        <v>33</v>
      </c>
      <c r="BA480" s="10" t="s">
        <v>33</v>
      </c>
      <c r="BB480" s="10">
        <v>478</v>
      </c>
      <c r="BC480" s="10">
        <v>170</v>
      </c>
      <c r="BE480" s="10" t="s">
        <v>185</v>
      </c>
      <c r="BF480" s="10" t="s">
        <v>2156</v>
      </c>
      <c r="BG480" s="10">
        <v>0.85200356856538129</v>
      </c>
      <c r="BH480" s="10">
        <v>148.25658928695859</v>
      </c>
      <c r="BI480" s="10">
        <v>480</v>
      </c>
      <c r="BJ480" s="10" t="s">
        <v>33</v>
      </c>
      <c r="BL480" s="10" t="s">
        <v>33</v>
      </c>
      <c r="BM480" s="10" t="s">
        <v>33</v>
      </c>
      <c r="BP480" s="10" t="s">
        <v>33</v>
      </c>
      <c r="BQ480" s="10" t="s">
        <v>33</v>
      </c>
      <c r="BR480" s="10" t="s">
        <v>33</v>
      </c>
      <c r="BS480" s="11" t="s">
        <v>33</v>
      </c>
      <c r="BT480" s="11" t="s">
        <v>33</v>
      </c>
      <c r="BU480" s="10">
        <v>480</v>
      </c>
    </row>
    <row r="481" spans="1:73" s="10" customFormat="1" x14ac:dyDescent="0.45">
      <c r="A481" s="10" t="s">
        <v>33</v>
      </c>
      <c r="D481" s="10" t="s">
        <v>33</v>
      </c>
      <c r="E481" s="10">
        <v>478</v>
      </c>
      <c r="F481" s="10">
        <v>229</v>
      </c>
      <c r="H481" s="10">
        <v>92</v>
      </c>
      <c r="J481" s="10" t="s">
        <v>33</v>
      </c>
      <c r="K481" s="10" t="s">
        <v>119</v>
      </c>
      <c r="L481" s="10" t="s">
        <v>33</v>
      </c>
      <c r="M481" s="10">
        <v>2.2360679774997897E-2</v>
      </c>
      <c r="N481" s="10">
        <v>2.2360679774997897E-2</v>
      </c>
      <c r="T481" s="10">
        <v>0</v>
      </c>
      <c r="W481" s="10">
        <v>0</v>
      </c>
      <c r="X481" s="10">
        <v>0</v>
      </c>
      <c r="Y481" s="10">
        <v>0</v>
      </c>
      <c r="AB481" s="10">
        <v>0</v>
      </c>
      <c r="AC481" s="10">
        <v>0</v>
      </c>
      <c r="AD481" s="10">
        <v>0</v>
      </c>
      <c r="AE481" s="10">
        <v>0</v>
      </c>
      <c r="AH481" s="10">
        <v>1</v>
      </c>
      <c r="AJ481" s="10">
        <v>1</v>
      </c>
      <c r="AK481" s="10">
        <v>2.2360679774997897E-2</v>
      </c>
      <c r="AL481" s="10">
        <v>0</v>
      </c>
      <c r="AM481" s="10">
        <v>0</v>
      </c>
      <c r="AN481" s="10">
        <v>0</v>
      </c>
      <c r="AO481" s="10">
        <v>0</v>
      </c>
      <c r="AQ481" s="10">
        <v>0</v>
      </c>
      <c r="AR481" s="10">
        <v>0.47751231659508009</v>
      </c>
      <c r="AS481" s="10">
        <v>0.47751231659508009</v>
      </c>
      <c r="AT481" s="10">
        <v>0</v>
      </c>
      <c r="AU481" s="10">
        <v>0</v>
      </c>
      <c r="AV481" s="10">
        <v>6.1261554379561742</v>
      </c>
      <c r="AW481" s="10">
        <v>6.1261554379561742</v>
      </c>
      <c r="AX481" s="10" t="s">
        <v>33</v>
      </c>
      <c r="AY481" s="10" t="s">
        <v>33</v>
      </c>
      <c r="AZ481" s="10" t="s">
        <v>33</v>
      </c>
      <c r="BA481" s="10" t="s">
        <v>33</v>
      </c>
      <c r="BB481" s="10">
        <v>478</v>
      </c>
      <c r="BC481" s="10">
        <v>229</v>
      </c>
      <c r="BE481" s="10" t="s">
        <v>185</v>
      </c>
      <c r="BF481" s="10" t="s">
        <v>2157</v>
      </c>
      <c r="BG481" s="10">
        <v>4.2709999999999999</v>
      </c>
      <c r="BH481" s="10">
        <v>203.79660760639669</v>
      </c>
      <c r="BI481" s="10">
        <v>481</v>
      </c>
      <c r="BJ481" s="10" t="s">
        <v>33</v>
      </c>
      <c r="BL481" s="10" t="s">
        <v>33</v>
      </c>
      <c r="BM481" s="10" t="s">
        <v>33</v>
      </c>
      <c r="BP481" s="10" t="s">
        <v>33</v>
      </c>
      <c r="BQ481" s="10" t="s">
        <v>33</v>
      </c>
      <c r="BR481" s="10" t="s">
        <v>33</v>
      </c>
      <c r="BS481" s="11" t="s">
        <v>33</v>
      </c>
      <c r="BT481" s="11" t="s">
        <v>33</v>
      </c>
      <c r="BU481" s="10">
        <v>481</v>
      </c>
    </row>
    <row r="482" spans="1:73" s="10" customFormat="1" x14ac:dyDescent="0.45">
      <c r="A482" s="10" t="s">
        <v>33</v>
      </c>
      <c r="D482" s="10" t="s">
        <v>33</v>
      </c>
      <c r="E482" s="10">
        <v>478</v>
      </c>
      <c r="F482" s="10">
        <v>370</v>
      </c>
      <c r="H482" s="10">
        <v>131</v>
      </c>
      <c r="J482" s="10" t="s">
        <v>33</v>
      </c>
      <c r="K482" s="10" t="s">
        <v>155</v>
      </c>
      <c r="L482" s="10" t="s">
        <v>33</v>
      </c>
      <c r="M482" s="10">
        <v>4.3301270189221933E-3</v>
      </c>
      <c r="N482" s="10">
        <v>4.3301270189221933E-3</v>
      </c>
      <c r="T482" s="10">
        <v>0</v>
      </c>
      <c r="W482" s="10">
        <v>0</v>
      </c>
      <c r="X482" s="10">
        <v>0</v>
      </c>
      <c r="Y482" s="10">
        <v>0</v>
      </c>
      <c r="AB482" s="10">
        <v>0</v>
      </c>
      <c r="AC482" s="10">
        <v>0</v>
      </c>
      <c r="AD482" s="10">
        <v>0</v>
      </c>
      <c r="AE482" s="10">
        <v>0</v>
      </c>
      <c r="AH482" s="10">
        <v>1</v>
      </c>
      <c r="AJ482" s="10">
        <v>1</v>
      </c>
      <c r="AK482" s="10">
        <v>4.3301270189221933E-3</v>
      </c>
      <c r="AL482" s="10">
        <v>0</v>
      </c>
      <c r="AM482" s="10">
        <v>0</v>
      </c>
      <c r="AN482" s="10">
        <v>0</v>
      </c>
      <c r="AO482" s="10">
        <v>0</v>
      </c>
      <c r="AQ482" s="10">
        <v>1.3345214505324042E-2</v>
      </c>
      <c r="AR482" s="10">
        <v>0.23002220956825936</v>
      </c>
      <c r="AS482" s="10">
        <v>0.24937277060097923</v>
      </c>
      <c r="AT482" s="10">
        <v>0.31361254087511498</v>
      </c>
      <c r="AU482" s="10">
        <v>0.65430503705071474</v>
      </c>
      <c r="AV482" s="10">
        <v>3.8094351506981914</v>
      </c>
      <c r="AW482" s="10">
        <v>4.7773527286240212</v>
      </c>
      <c r="AX482" s="10" t="s">
        <v>33</v>
      </c>
      <c r="AY482" s="10" t="s">
        <v>33</v>
      </c>
      <c r="AZ482" s="10" t="s">
        <v>33</v>
      </c>
      <c r="BA482" s="10" t="s">
        <v>33</v>
      </c>
      <c r="BB482" s="10">
        <v>478</v>
      </c>
      <c r="BC482" s="10">
        <v>370</v>
      </c>
      <c r="BE482" s="10" t="s">
        <v>185</v>
      </c>
      <c r="BF482" s="10" t="s">
        <v>2158</v>
      </c>
      <c r="BG482" s="10">
        <v>2.2304578672050028</v>
      </c>
      <c r="BH482" s="10">
        <v>84.575378382780499</v>
      </c>
      <c r="BI482" s="10">
        <v>482</v>
      </c>
      <c r="BJ482" s="10" t="s">
        <v>33</v>
      </c>
      <c r="BL482" s="10" t="s">
        <v>33</v>
      </c>
      <c r="BM482" s="10" t="s">
        <v>33</v>
      </c>
      <c r="BP482" s="10" t="s">
        <v>33</v>
      </c>
      <c r="BQ482" s="10" t="s">
        <v>33</v>
      </c>
      <c r="BR482" s="10" t="s">
        <v>33</v>
      </c>
      <c r="BS482" s="11" t="s">
        <v>33</v>
      </c>
      <c r="BT482" s="11" t="s">
        <v>33</v>
      </c>
      <c r="BU482" s="10">
        <v>482</v>
      </c>
    </row>
    <row r="483" spans="1:73" s="10" customFormat="1" x14ac:dyDescent="0.45">
      <c r="A483" s="10" t="s">
        <v>33</v>
      </c>
      <c r="D483" s="10" t="s">
        <v>33</v>
      </c>
      <c r="E483" s="10">
        <v>478</v>
      </c>
      <c r="F483" s="10">
        <v>24</v>
      </c>
      <c r="H483" s="10">
        <v>11</v>
      </c>
      <c r="J483" s="10" t="s">
        <v>33</v>
      </c>
      <c r="K483" s="10" t="s">
        <v>42</v>
      </c>
      <c r="L483" s="10" t="s">
        <v>33</v>
      </c>
      <c r="M483" s="10">
        <v>7.0710678118654755</v>
      </c>
      <c r="N483" s="10">
        <v>7.0710678118654755</v>
      </c>
      <c r="T483" s="10">
        <v>0</v>
      </c>
      <c r="W483" s="10">
        <v>0</v>
      </c>
      <c r="X483" s="10">
        <v>0</v>
      </c>
      <c r="Y483" s="10">
        <v>0</v>
      </c>
      <c r="AB483" s="10">
        <v>0</v>
      </c>
      <c r="AC483" s="10">
        <v>0</v>
      </c>
      <c r="AD483" s="10">
        <v>0</v>
      </c>
      <c r="AE483" s="10">
        <v>0</v>
      </c>
      <c r="AH483" s="10">
        <v>1</v>
      </c>
      <c r="AJ483" s="10">
        <v>1</v>
      </c>
      <c r="AK483" s="10">
        <v>7.0710678118654755</v>
      </c>
      <c r="AL483" s="10">
        <v>0</v>
      </c>
      <c r="AM483" s="10">
        <v>0</v>
      </c>
      <c r="AN483" s="10">
        <v>0</v>
      </c>
      <c r="AO483" s="10">
        <v>0</v>
      </c>
      <c r="AQ483" s="10">
        <v>0</v>
      </c>
      <c r="AR483" s="10">
        <v>0</v>
      </c>
      <c r="AS483" s="10">
        <v>0</v>
      </c>
      <c r="AT483" s="10">
        <v>0</v>
      </c>
      <c r="AU483" s="10">
        <v>0</v>
      </c>
      <c r="AV483" s="10">
        <v>7.0710678118654755</v>
      </c>
      <c r="AW483" s="10">
        <v>7.0710678118654755</v>
      </c>
      <c r="AX483" s="10" t="s">
        <v>33</v>
      </c>
      <c r="AY483" s="10" t="s">
        <v>33</v>
      </c>
      <c r="AZ483" s="10" t="s">
        <v>33</v>
      </c>
      <c r="BA483" s="10" t="s">
        <v>33</v>
      </c>
      <c r="BB483" s="10">
        <v>478</v>
      </c>
      <c r="BC483" s="10">
        <v>24</v>
      </c>
      <c r="BE483" s="10" t="s">
        <v>185</v>
      </c>
      <c r="BF483" s="10" t="s">
        <v>2159</v>
      </c>
      <c r="BG483" s="10">
        <v>0</v>
      </c>
      <c r="BH483" s="10">
        <v>210.02491753358626</v>
      </c>
      <c r="BI483" s="10">
        <v>483</v>
      </c>
      <c r="BJ483" s="10" t="s">
        <v>33</v>
      </c>
      <c r="BL483" s="10" t="s">
        <v>33</v>
      </c>
      <c r="BM483" s="10" t="s">
        <v>33</v>
      </c>
      <c r="BP483" s="10" t="s">
        <v>33</v>
      </c>
      <c r="BQ483" s="10" t="s">
        <v>33</v>
      </c>
      <c r="BR483" s="10" t="s">
        <v>33</v>
      </c>
      <c r="BS483" s="11" t="s">
        <v>33</v>
      </c>
      <c r="BT483" s="11" t="s">
        <v>33</v>
      </c>
      <c r="BU483" s="10">
        <v>483</v>
      </c>
    </row>
    <row r="484" spans="1:73" s="10" customFormat="1" x14ac:dyDescent="0.45">
      <c r="A484" s="10">
        <v>161</v>
      </c>
      <c r="D484" s="10">
        <v>491</v>
      </c>
      <c r="E484" s="10" t="s">
        <v>33</v>
      </c>
      <c r="F484" s="10">
        <v>484</v>
      </c>
      <c r="H484" s="10">
        <v>161</v>
      </c>
      <c r="J484" s="10" t="s">
        <v>186</v>
      </c>
      <c r="K484" s="10">
        <v>0</v>
      </c>
      <c r="L484" s="10">
        <v>1</v>
      </c>
      <c r="M484" s="10" t="s">
        <v>33</v>
      </c>
      <c r="N484" s="10">
        <v>1</v>
      </c>
      <c r="T484" s="10">
        <v>6.324555320336759</v>
      </c>
      <c r="W484" s="10">
        <v>17.961366874489258</v>
      </c>
      <c r="X484" s="10" t="s">
        <v>35</v>
      </c>
      <c r="Y484" s="10">
        <v>1.7320508075688772</v>
      </c>
      <c r="AB484" s="10">
        <v>207.81145589211388</v>
      </c>
      <c r="AC484" s="10">
        <v>0.35</v>
      </c>
      <c r="AD484" s="10">
        <v>0</v>
      </c>
      <c r="AE484" s="10">
        <v>0</v>
      </c>
      <c r="AH484" s="10">
        <v>1</v>
      </c>
      <c r="AJ484" s="10">
        <v>1</v>
      </c>
      <c r="AK484" s="10">
        <v>1</v>
      </c>
      <c r="AL484" s="10">
        <v>6.324555320336759</v>
      </c>
      <c r="AM484" s="10">
        <v>17.961366874489258</v>
      </c>
      <c r="AN484" s="10">
        <v>0.35</v>
      </c>
      <c r="AO484" s="10">
        <v>0</v>
      </c>
      <c r="AQ484" s="10">
        <v>802323.35482027393</v>
      </c>
      <c r="AR484" s="10">
        <v>1251917.2958881513</v>
      </c>
      <c r="AS484" s="10">
        <v>2415286.1603775485</v>
      </c>
      <c r="AT484" s="10">
        <v>18854598.838276438</v>
      </c>
      <c r="AU484" s="10">
        <v>7218344.4087713528</v>
      </c>
      <c r="AV484" s="10">
        <v>21617644.138226017</v>
      </c>
      <c r="AW484" s="10">
        <v>47690587.385273807</v>
      </c>
      <c r="AX484" s="10">
        <v>1</v>
      </c>
      <c r="AY484" s="10">
        <v>4703249.2836233601</v>
      </c>
      <c r="AZ484" s="10" t="s">
        <v>33</v>
      </c>
      <c r="BA484" s="10">
        <v>491</v>
      </c>
      <c r="BB484" s="10" t="s">
        <v>33</v>
      </c>
      <c r="BC484" s="10">
        <v>484</v>
      </c>
      <c r="BE484" s="10" t="s">
        <v>33</v>
      </c>
      <c r="BF484" s="10" t="s">
        <v>33</v>
      </c>
      <c r="BG484" s="10" t="s">
        <v>33</v>
      </c>
      <c r="BH484" s="10" t="s">
        <v>33</v>
      </c>
      <c r="BI484" s="10" t="s">
        <v>33</v>
      </c>
      <c r="BJ484" s="10" t="s">
        <v>33</v>
      </c>
      <c r="BL484" s="10" t="s">
        <v>33</v>
      </c>
      <c r="BM484" s="10" t="s">
        <v>33</v>
      </c>
      <c r="BP484" s="10" t="s">
        <v>33</v>
      </c>
      <c r="BQ484" s="10">
        <v>0</v>
      </c>
      <c r="BR484" s="10" t="s">
        <v>186</v>
      </c>
      <c r="BS484" s="11">
        <v>2415286.1603775485</v>
      </c>
      <c r="BT484" s="11">
        <v>47690587.385273807</v>
      </c>
      <c r="BU484" s="10">
        <v>484</v>
      </c>
    </row>
    <row r="485" spans="1:73" s="10" customFormat="1" x14ac:dyDescent="0.45">
      <c r="A485" s="10" t="s">
        <v>33</v>
      </c>
      <c r="D485" s="10" t="s">
        <v>33</v>
      </c>
      <c r="E485" s="10">
        <v>484</v>
      </c>
      <c r="F485" s="10">
        <v>359</v>
      </c>
      <c r="H485" s="10">
        <v>127</v>
      </c>
      <c r="J485" s="10" t="s">
        <v>33</v>
      </c>
      <c r="K485" s="10" t="s">
        <v>828</v>
      </c>
      <c r="L485" s="10" t="s">
        <v>33</v>
      </c>
      <c r="M485" s="10">
        <v>33000</v>
      </c>
      <c r="N485" s="10">
        <v>33000</v>
      </c>
      <c r="T485" s="10">
        <v>0</v>
      </c>
      <c r="W485" s="10">
        <v>0</v>
      </c>
      <c r="X485" s="10">
        <v>0</v>
      </c>
      <c r="Y485" s="10">
        <v>0</v>
      </c>
      <c r="AB485" s="10">
        <v>0</v>
      </c>
      <c r="AC485" s="10">
        <v>0</v>
      </c>
      <c r="AD485" s="10">
        <v>0</v>
      </c>
      <c r="AE485" s="10">
        <v>0</v>
      </c>
      <c r="AH485" s="10">
        <v>1</v>
      </c>
      <c r="AJ485" s="10">
        <v>1</v>
      </c>
      <c r="AK485" s="10">
        <v>122.47448713915891</v>
      </c>
      <c r="AL485" s="10">
        <v>0</v>
      </c>
      <c r="AM485" s="10">
        <v>0</v>
      </c>
      <c r="AN485" s="10">
        <v>0</v>
      </c>
      <c r="AO485" s="10">
        <v>0</v>
      </c>
      <c r="AQ485" s="10">
        <v>802312.47817071783</v>
      </c>
      <c r="AR485" s="10">
        <v>1250894.6754427487</v>
      </c>
      <c r="AS485" s="10">
        <v>2414247.7687902898</v>
      </c>
      <c r="AT485" s="10">
        <v>18854343.237011869</v>
      </c>
      <c r="AU485" s="10">
        <v>7217960.408441795</v>
      </c>
      <c r="AV485" s="10">
        <v>21600615.755544718</v>
      </c>
      <c r="AW485" s="10">
        <v>47672919.400998384</v>
      </c>
      <c r="AX485" s="10" t="s">
        <v>33</v>
      </c>
      <c r="AY485" s="10" t="s">
        <v>33</v>
      </c>
      <c r="AZ485" s="10" t="s">
        <v>33</v>
      </c>
      <c r="BA485" s="10" t="s">
        <v>33</v>
      </c>
      <c r="BB485" s="10">
        <v>484</v>
      </c>
      <c r="BC485" s="10">
        <v>359</v>
      </c>
      <c r="BE485" s="10" t="s">
        <v>186</v>
      </c>
      <c r="BF485" s="10" t="s">
        <v>2160</v>
      </c>
      <c r="BG485" s="10">
        <v>2414247.7687902898</v>
      </c>
      <c r="BH485" s="10">
        <v>1102763065281.4688</v>
      </c>
      <c r="BI485" s="10">
        <v>485</v>
      </c>
      <c r="BJ485" s="10" t="s">
        <v>33</v>
      </c>
      <c r="BL485" s="10" t="s">
        <v>33</v>
      </c>
      <c r="BM485" s="10" t="s">
        <v>33</v>
      </c>
      <c r="BP485" s="10" t="s">
        <v>33</v>
      </c>
      <c r="BQ485" s="10" t="s">
        <v>33</v>
      </c>
      <c r="BR485" s="10" t="s">
        <v>33</v>
      </c>
      <c r="BS485" s="11" t="s">
        <v>33</v>
      </c>
      <c r="BT485" s="11" t="s">
        <v>33</v>
      </c>
      <c r="BU485" s="10">
        <v>485</v>
      </c>
    </row>
    <row r="486" spans="1:73" s="10" customFormat="1" x14ac:dyDescent="0.45">
      <c r="A486" s="10" t="s">
        <v>33</v>
      </c>
      <c r="D486" s="10" t="s">
        <v>33</v>
      </c>
      <c r="E486" s="10">
        <v>484</v>
      </c>
      <c r="F486" s="10">
        <v>95</v>
      </c>
      <c r="H486" s="10">
        <v>42</v>
      </c>
      <c r="J486" s="10" t="s">
        <v>33</v>
      </c>
      <c r="K486" s="10" t="s">
        <v>72</v>
      </c>
      <c r="L486" s="10" t="s">
        <v>33</v>
      </c>
      <c r="M486" s="10">
        <v>12.24744871391589</v>
      </c>
      <c r="N486" s="10">
        <v>12.24744871391589</v>
      </c>
      <c r="T486" s="10">
        <v>0</v>
      </c>
      <c r="W486" s="10">
        <v>0</v>
      </c>
      <c r="X486" s="10">
        <v>0</v>
      </c>
      <c r="Y486" s="10">
        <v>0</v>
      </c>
      <c r="AB486" s="10">
        <v>0</v>
      </c>
      <c r="AC486" s="10">
        <v>0</v>
      </c>
      <c r="AD486" s="10">
        <v>0</v>
      </c>
      <c r="AE486" s="10">
        <v>0</v>
      </c>
      <c r="AH486" s="10">
        <v>1</v>
      </c>
      <c r="AJ486" s="10">
        <v>1</v>
      </c>
      <c r="AK486" s="10">
        <v>12.24744871391589</v>
      </c>
      <c r="AL486" s="10">
        <v>0</v>
      </c>
      <c r="AM486" s="10">
        <v>0</v>
      </c>
      <c r="AN486" s="10">
        <v>0</v>
      </c>
      <c r="AO486" s="10">
        <v>0</v>
      </c>
      <c r="AQ486" s="10">
        <v>0</v>
      </c>
      <c r="AR486" s="10">
        <v>18.449235758765763</v>
      </c>
      <c r="AS486" s="10">
        <v>18.449235758765763</v>
      </c>
      <c r="AT486" s="10">
        <v>0</v>
      </c>
      <c r="AU486" s="10">
        <v>0</v>
      </c>
      <c r="AV486" s="10">
        <v>359.02953654408412</v>
      </c>
      <c r="AW486" s="10">
        <v>359.02953654408412</v>
      </c>
      <c r="AX486" s="10" t="s">
        <v>33</v>
      </c>
      <c r="AY486" s="10" t="s">
        <v>33</v>
      </c>
      <c r="AZ486" s="10" t="s">
        <v>33</v>
      </c>
      <c r="BA486" s="10" t="s">
        <v>33</v>
      </c>
      <c r="BB486" s="10">
        <v>484</v>
      </c>
      <c r="BC486" s="10">
        <v>95</v>
      </c>
      <c r="BE486" s="10" t="s">
        <v>186</v>
      </c>
      <c r="BF486" s="10" t="s">
        <v>2161</v>
      </c>
      <c r="BG486" s="10">
        <v>18.449235758765763</v>
      </c>
      <c r="BH486" s="10">
        <v>1950172.7621979476</v>
      </c>
      <c r="BI486" s="10">
        <v>486</v>
      </c>
      <c r="BJ486" s="10" t="s">
        <v>33</v>
      </c>
      <c r="BL486" s="10" t="s">
        <v>33</v>
      </c>
      <c r="BM486" s="10" t="s">
        <v>33</v>
      </c>
      <c r="BP486" s="10" t="s">
        <v>33</v>
      </c>
      <c r="BQ486" s="10" t="s">
        <v>33</v>
      </c>
      <c r="BR486" s="10" t="s">
        <v>33</v>
      </c>
      <c r="BS486" s="11" t="s">
        <v>33</v>
      </c>
      <c r="BT486" s="11" t="s">
        <v>33</v>
      </c>
      <c r="BU486" s="10">
        <v>486</v>
      </c>
    </row>
    <row r="487" spans="1:73" s="10" customFormat="1" x14ac:dyDescent="0.45">
      <c r="A487" s="10" t="s">
        <v>33</v>
      </c>
      <c r="D487" s="10" t="s">
        <v>33</v>
      </c>
      <c r="E487" s="10">
        <v>484</v>
      </c>
      <c r="F487" s="10">
        <v>37</v>
      </c>
      <c r="H487" s="10">
        <v>19</v>
      </c>
      <c r="J487" s="10" t="s">
        <v>33</v>
      </c>
      <c r="K487" s="10" t="s">
        <v>50</v>
      </c>
      <c r="L487" s="10" t="s">
        <v>33</v>
      </c>
      <c r="M487" s="10">
        <v>24.360175491978708</v>
      </c>
      <c r="N487" s="10">
        <v>24.360175491978708</v>
      </c>
      <c r="T487" s="10">
        <v>0</v>
      </c>
      <c r="W487" s="10">
        <v>0</v>
      </c>
      <c r="X487" s="10">
        <v>0</v>
      </c>
      <c r="Y487" s="10">
        <v>0</v>
      </c>
      <c r="AB487" s="10">
        <v>0</v>
      </c>
      <c r="AC487" s="10">
        <v>0</v>
      </c>
      <c r="AD487" s="10">
        <v>0</v>
      </c>
      <c r="AE487" s="10">
        <v>0</v>
      </c>
      <c r="AH487" s="10">
        <v>1</v>
      </c>
      <c r="AJ487" s="10">
        <v>1</v>
      </c>
      <c r="AK487" s="10">
        <v>24.360175491978708</v>
      </c>
      <c r="AL487" s="10">
        <v>0</v>
      </c>
      <c r="AM487" s="10">
        <v>0</v>
      </c>
      <c r="AN487" s="10">
        <v>0</v>
      </c>
      <c r="AO487" s="10">
        <v>0</v>
      </c>
      <c r="AQ487" s="10">
        <v>0</v>
      </c>
      <c r="AR487" s="10">
        <v>617.71244236954362</v>
      </c>
      <c r="AS487" s="10">
        <v>617.71244236954362</v>
      </c>
      <c r="AT487" s="10">
        <v>0</v>
      </c>
      <c r="AU487" s="10">
        <v>0</v>
      </c>
      <c r="AV487" s="10">
        <v>10624.702830212893</v>
      </c>
      <c r="AW487" s="10">
        <v>10624.702830212893</v>
      </c>
      <c r="AX487" s="10" t="s">
        <v>33</v>
      </c>
      <c r="AY487" s="10" t="s">
        <v>33</v>
      </c>
      <c r="AZ487" s="10" t="s">
        <v>33</v>
      </c>
      <c r="BA487" s="10" t="s">
        <v>33</v>
      </c>
      <c r="BB487" s="10">
        <v>484</v>
      </c>
      <c r="BC487" s="10">
        <v>37</v>
      </c>
      <c r="BE487" s="10" t="s">
        <v>186</v>
      </c>
      <c r="BF487" s="10" t="s">
        <v>2162</v>
      </c>
      <c r="BG487" s="10">
        <v>617.71244236954362</v>
      </c>
      <c r="BH487" s="10">
        <v>34993944.180574372</v>
      </c>
      <c r="BI487" s="10">
        <v>487</v>
      </c>
      <c r="BJ487" s="10" t="s">
        <v>33</v>
      </c>
      <c r="BL487" s="10" t="s">
        <v>33</v>
      </c>
      <c r="BM487" s="10" t="s">
        <v>33</v>
      </c>
      <c r="BP487" s="10" t="s">
        <v>33</v>
      </c>
      <c r="BQ487" s="10" t="s">
        <v>33</v>
      </c>
      <c r="BR487" s="10" t="s">
        <v>33</v>
      </c>
      <c r="BS487" s="11" t="s">
        <v>33</v>
      </c>
      <c r="BT487" s="11" t="s">
        <v>33</v>
      </c>
      <c r="BU487" s="10">
        <v>487</v>
      </c>
    </row>
    <row r="488" spans="1:73" s="10" customFormat="1" x14ac:dyDescent="0.45">
      <c r="A488" s="10" t="s">
        <v>33</v>
      </c>
      <c r="D488" s="10" t="s">
        <v>33</v>
      </c>
      <c r="E488" s="10">
        <v>484</v>
      </c>
      <c r="F488" s="10">
        <v>295</v>
      </c>
      <c r="H488" s="10">
        <v>111</v>
      </c>
      <c r="J488" s="10" t="s">
        <v>33</v>
      </c>
      <c r="K488" s="10" t="s">
        <v>137</v>
      </c>
      <c r="L488" s="10" t="s">
        <v>33</v>
      </c>
      <c r="M488" s="10">
        <v>0.316227766016838</v>
      </c>
      <c r="N488" s="10">
        <v>0.316227766016838</v>
      </c>
      <c r="T488" s="10">
        <v>0</v>
      </c>
      <c r="W488" s="10">
        <v>0</v>
      </c>
      <c r="X488" s="10">
        <v>0</v>
      </c>
      <c r="Y488" s="10">
        <v>0</v>
      </c>
      <c r="AB488" s="10">
        <v>0</v>
      </c>
      <c r="AC488" s="10">
        <v>0</v>
      </c>
      <c r="AD488" s="10">
        <v>0</v>
      </c>
      <c r="AE488" s="10">
        <v>0</v>
      </c>
      <c r="AH488" s="10">
        <v>1</v>
      </c>
      <c r="AJ488" s="10">
        <v>1</v>
      </c>
      <c r="AK488" s="10">
        <v>0.316227766016838</v>
      </c>
      <c r="AL488" s="10">
        <v>0</v>
      </c>
      <c r="AM488" s="10">
        <v>0</v>
      </c>
      <c r="AN488" s="10">
        <v>0</v>
      </c>
      <c r="AO488" s="10">
        <v>0</v>
      </c>
      <c r="AQ488" s="10">
        <v>4.552094235803847</v>
      </c>
      <c r="AR488" s="10">
        <v>47.910403016620052</v>
      </c>
      <c r="AS488" s="10">
        <v>54.510939658535627</v>
      </c>
      <c r="AT488" s="10">
        <v>106.97421454139041</v>
      </c>
      <c r="AU488" s="10">
        <v>176.18887366522785</v>
      </c>
      <c r="AV488" s="10">
        <v>514.27724657559895</v>
      </c>
      <c r="AW488" s="10">
        <v>797.44033478221718</v>
      </c>
      <c r="AX488" s="10" t="s">
        <v>33</v>
      </c>
      <c r="AY488" s="10" t="s">
        <v>33</v>
      </c>
      <c r="AZ488" s="10" t="s">
        <v>33</v>
      </c>
      <c r="BA488" s="10" t="s">
        <v>33</v>
      </c>
      <c r="BB488" s="10">
        <v>484</v>
      </c>
      <c r="BC488" s="10">
        <v>295</v>
      </c>
      <c r="BE488" s="10" t="s">
        <v>186</v>
      </c>
      <c r="BF488" s="10" t="s">
        <v>2163</v>
      </c>
      <c r="BG488" s="10">
        <v>54.510939658535627</v>
      </c>
      <c r="BH488" s="10">
        <v>792256234.52137589</v>
      </c>
      <c r="BI488" s="10">
        <v>488</v>
      </c>
      <c r="BJ488" s="10" t="s">
        <v>33</v>
      </c>
      <c r="BL488" s="10" t="s">
        <v>33</v>
      </c>
      <c r="BM488" s="10" t="s">
        <v>33</v>
      </c>
      <c r="BP488" s="10" t="s">
        <v>33</v>
      </c>
      <c r="BQ488" s="10" t="s">
        <v>33</v>
      </c>
      <c r="BR488" s="10" t="s">
        <v>33</v>
      </c>
      <c r="BS488" s="11" t="s">
        <v>33</v>
      </c>
      <c r="BT488" s="11" t="s">
        <v>33</v>
      </c>
      <c r="BU488" s="10">
        <v>488</v>
      </c>
    </row>
    <row r="489" spans="1:73" s="10" customFormat="1" x14ac:dyDescent="0.45">
      <c r="A489" s="10" t="s">
        <v>33</v>
      </c>
      <c r="D489" s="10" t="s">
        <v>33</v>
      </c>
      <c r="E489" s="10">
        <v>484</v>
      </c>
      <c r="F489" s="10">
        <v>65</v>
      </c>
      <c r="H489" s="10">
        <v>29</v>
      </c>
      <c r="J489" s="10" t="s">
        <v>33</v>
      </c>
      <c r="K489" s="10" t="s">
        <v>59</v>
      </c>
      <c r="L489" s="10" t="s">
        <v>33</v>
      </c>
      <c r="M489" s="10">
        <v>6.324555320336759</v>
      </c>
      <c r="N489" s="10">
        <v>6.324555320336759</v>
      </c>
      <c r="T489" s="10">
        <v>0</v>
      </c>
      <c r="W489" s="10">
        <v>0</v>
      </c>
      <c r="X489" s="10">
        <v>0</v>
      </c>
      <c r="Y489" s="10">
        <v>0</v>
      </c>
      <c r="AB489" s="10">
        <v>0</v>
      </c>
      <c r="AC489" s="10">
        <v>0</v>
      </c>
      <c r="AD489" s="10">
        <v>0</v>
      </c>
      <c r="AE489" s="10">
        <v>0</v>
      </c>
      <c r="AH489" s="10">
        <v>1</v>
      </c>
      <c r="AJ489" s="10">
        <v>1</v>
      </c>
      <c r="AK489" s="10">
        <v>6.324555320336759</v>
      </c>
      <c r="AL489" s="10">
        <v>0</v>
      </c>
      <c r="AM489" s="10">
        <v>0</v>
      </c>
      <c r="AN489" s="10">
        <v>0</v>
      </c>
      <c r="AO489" s="10">
        <v>0</v>
      </c>
      <c r="AQ489" s="10">
        <v>0</v>
      </c>
      <c r="AR489" s="10">
        <v>317.00116457538041</v>
      </c>
      <c r="AS489" s="10">
        <v>317.00116457538041</v>
      </c>
      <c r="AT489" s="10">
        <v>0</v>
      </c>
      <c r="AU489" s="10">
        <v>0</v>
      </c>
      <c r="AV489" s="10">
        <v>5489.7364534935668</v>
      </c>
      <c r="AW489" s="10">
        <v>5489.7364534935668</v>
      </c>
      <c r="AX489" s="10" t="s">
        <v>33</v>
      </c>
      <c r="AY489" s="10" t="s">
        <v>33</v>
      </c>
      <c r="AZ489" s="10" t="s">
        <v>33</v>
      </c>
      <c r="BA489" s="10" t="s">
        <v>33</v>
      </c>
      <c r="BB489" s="10">
        <v>484</v>
      </c>
      <c r="BC489" s="10">
        <v>65</v>
      </c>
      <c r="BE489" s="10" t="s">
        <v>186</v>
      </c>
      <c r="BF489" s="10" t="s">
        <v>2164</v>
      </c>
      <c r="BG489" s="10">
        <v>317.00116457538041</v>
      </c>
      <c r="BH489" s="10">
        <v>16063017.697595786</v>
      </c>
      <c r="BI489" s="10">
        <v>489</v>
      </c>
      <c r="BJ489" s="10" t="s">
        <v>33</v>
      </c>
      <c r="BL489" s="10" t="s">
        <v>33</v>
      </c>
      <c r="BM489" s="10" t="s">
        <v>33</v>
      </c>
      <c r="BP489" s="10" t="s">
        <v>33</v>
      </c>
      <c r="BQ489" s="10" t="s">
        <v>33</v>
      </c>
      <c r="BR489" s="10" t="s">
        <v>33</v>
      </c>
      <c r="BS489" s="11" t="s">
        <v>33</v>
      </c>
      <c r="BT489" s="11" t="s">
        <v>33</v>
      </c>
      <c r="BU489" s="10">
        <v>489</v>
      </c>
    </row>
    <row r="490" spans="1:73" s="10" customFormat="1" x14ac:dyDescent="0.45">
      <c r="A490" s="10" t="s">
        <v>33</v>
      </c>
      <c r="D490" s="10" t="s">
        <v>33</v>
      </c>
      <c r="E490" s="10">
        <v>484</v>
      </c>
      <c r="F490" s="10">
        <v>78</v>
      </c>
      <c r="H490" s="10">
        <v>33</v>
      </c>
      <c r="J490" s="10" t="s">
        <v>33</v>
      </c>
      <c r="K490" s="10" t="s">
        <v>63</v>
      </c>
      <c r="L490" s="10" t="s">
        <v>33</v>
      </c>
      <c r="M490" s="10">
        <v>2.4494897427831779</v>
      </c>
      <c r="N490" s="10">
        <v>2.4494897427831779</v>
      </c>
      <c r="T490" s="10">
        <v>0</v>
      </c>
      <c r="W490" s="10">
        <v>0</v>
      </c>
      <c r="X490" s="10">
        <v>0</v>
      </c>
      <c r="Y490" s="10">
        <v>0</v>
      </c>
      <c r="AB490" s="10">
        <v>0</v>
      </c>
      <c r="AC490" s="10">
        <v>0</v>
      </c>
      <c r="AD490" s="10">
        <v>0</v>
      </c>
      <c r="AE490" s="10">
        <v>0</v>
      </c>
      <c r="AH490" s="10">
        <v>1</v>
      </c>
      <c r="AJ490" s="10">
        <v>1</v>
      </c>
      <c r="AK490" s="10">
        <v>2.4494897427831779</v>
      </c>
      <c r="AL490" s="10">
        <v>0</v>
      </c>
      <c r="AM490" s="10">
        <v>0</v>
      </c>
      <c r="AN490" s="10">
        <v>0</v>
      </c>
      <c r="AO490" s="10">
        <v>0</v>
      </c>
      <c r="AQ490" s="10">
        <v>0</v>
      </c>
      <c r="AR490" s="10">
        <v>3.2358328077439809</v>
      </c>
      <c r="AS490" s="10">
        <v>3.2358328077439809</v>
      </c>
      <c r="AT490" s="10">
        <v>0</v>
      </c>
      <c r="AU490" s="10">
        <v>0</v>
      </c>
      <c r="AV490" s="10">
        <v>40.636614473224036</v>
      </c>
      <c r="AW490" s="10">
        <v>40.636614473224036</v>
      </c>
      <c r="AX490" s="10" t="s">
        <v>33</v>
      </c>
      <c r="AY490" s="10" t="s">
        <v>33</v>
      </c>
      <c r="AZ490" s="10" t="s">
        <v>33</v>
      </c>
      <c r="BA490" s="10" t="s">
        <v>33</v>
      </c>
      <c r="BB490" s="10">
        <v>484</v>
      </c>
      <c r="BC490" s="10">
        <v>78</v>
      </c>
      <c r="BE490" s="10" t="s">
        <v>186</v>
      </c>
      <c r="BF490" s="10" t="s">
        <v>2165</v>
      </c>
      <c r="BG490" s="10">
        <v>3.2358328077439809</v>
      </c>
      <c r="BH490" s="10">
        <v>229700.90155189522</v>
      </c>
      <c r="BI490" s="10">
        <v>490</v>
      </c>
      <c r="BJ490" s="10" t="s">
        <v>33</v>
      </c>
      <c r="BL490" s="10" t="s">
        <v>33</v>
      </c>
      <c r="BM490" s="10" t="s">
        <v>33</v>
      </c>
      <c r="BP490" s="10" t="s">
        <v>33</v>
      </c>
      <c r="BQ490" s="10" t="s">
        <v>33</v>
      </c>
      <c r="BR490" s="10" t="s">
        <v>33</v>
      </c>
      <c r="BS490" s="11" t="s">
        <v>33</v>
      </c>
      <c r="BT490" s="11" t="s">
        <v>33</v>
      </c>
      <c r="BU490" s="10">
        <v>490</v>
      </c>
    </row>
    <row r="491" spans="1:73" s="10" customFormat="1" x14ac:dyDescent="0.45">
      <c r="A491" s="10">
        <v>162</v>
      </c>
      <c r="D491" s="10">
        <v>499</v>
      </c>
      <c r="E491" s="10" t="s">
        <v>33</v>
      </c>
      <c r="F491" s="10">
        <v>491</v>
      </c>
      <c r="H491" s="10">
        <v>162</v>
      </c>
      <c r="J491" s="10" t="s">
        <v>187</v>
      </c>
      <c r="K491" s="10">
        <v>0</v>
      </c>
      <c r="L491" s="10">
        <v>1</v>
      </c>
      <c r="M491" s="10" t="s">
        <v>33</v>
      </c>
      <c r="N491" s="10">
        <v>1</v>
      </c>
      <c r="T491" s="10">
        <v>9.7979589711327115</v>
      </c>
      <c r="W491" s="10">
        <v>22.624668925754474</v>
      </c>
      <c r="X491" s="10" t="s">
        <v>35</v>
      </c>
      <c r="Y491" s="10">
        <v>2.1817424229271429</v>
      </c>
      <c r="AB491" s="10">
        <v>261.76545590279864</v>
      </c>
      <c r="AC491" s="10">
        <v>0.4</v>
      </c>
      <c r="AD491" s="10">
        <v>0</v>
      </c>
      <c r="AE491" s="10">
        <v>0</v>
      </c>
      <c r="AH491" s="10">
        <v>1</v>
      </c>
      <c r="AJ491" s="10">
        <v>1</v>
      </c>
      <c r="AK491" s="10">
        <v>1</v>
      </c>
      <c r="AL491" s="10">
        <v>9.7979589711327115</v>
      </c>
      <c r="AM491" s="10">
        <v>22.624668925754474</v>
      </c>
      <c r="AN491" s="10">
        <v>0.4</v>
      </c>
      <c r="AO491" s="10">
        <v>0</v>
      </c>
      <c r="AQ491" s="10">
        <v>802323.80294851167</v>
      </c>
      <c r="AR491" s="10">
        <v>1251950.136553946</v>
      </c>
      <c r="AS491" s="10">
        <v>2415319.6508292882</v>
      </c>
      <c r="AT491" s="10">
        <v>18854609.369290024</v>
      </c>
      <c r="AU491" s="10">
        <v>7218281.2694424568</v>
      </c>
      <c r="AV491" s="10">
        <v>21617821.89318417</v>
      </c>
      <c r="AW491" s="10">
        <v>47690712.531916648</v>
      </c>
      <c r="AX491" s="10">
        <v>1</v>
      </c>
      <c r="AY491" s="10">
        <v>14862606.572174434</v>
      </c>
      <c r="AZ491" s="10" t="s">
        <v>33</v>
      </c>
      <c r="BA491" s="10">
        <v>499</v>
      </c>
      <c r="BB491" s="10" t="s">
        <v>33</v>
      </c>
      <c r="BC491" s="10">
        <v>491</v>
      </c>
      <c r="BE491" s="10" t="s">
        <v>33</v>
      </c>
      <c r="BF491" s="10" t="s">
        <v>33</v>
      </c>
      <c r="BG491" s="10" t="s">
        <v>33</v>
      </c>
      <c r="BH491" s="10" t="s">
        <v>33</v>
      </c>
      <c r="BI491" s="10" t="s">
        <v>33</v>
      </c>
      <c r="BJ491" s="10" t="s">
        <v>33</v>
      </c>
      <c r="BL491" s="10" t="s">
        <v>33</v>
      </c>
      <c r="BM491" s="10" t="s">
        <v>33</v>
      </c>
      <c r="BP491" s="10" t="s">
        <v>33</v>
      </c>
      <c r="BQ491" s="10">
        <v>0</v>
      </c>
      <c r="BR491" s="10" t="s">
        <v>187</v>
      </c>
      <c r="BS491" s="11">
        <v>2415319.6508292882</v>
      </c>
      <c r="BT491" s="11">
        <v>47690712.531916648</v>
      </c>
      <c r="BU491" s="10">
        <v>491</v>
      </c>
    </row>
    <row r="492" spans="1:73" s="10" customFormat="1" x14ac:dyDescent="0.45">
      <c r="A492" s="10" t="s">
        <v>33</v>
      </c>
      <c r="D492" s="10" t="s">
        <v>33</v>
      </c>
      <c r="E492" s="10">
        <v>491</v>
      </c>
      <c r="F492" s="10">
        <v>359</v>
      </c>
      <c r="H492" s="10">
        <v>127</v>
      </c>
      <c r="J492" s="10" t="s">
        <v>33</v>
      </c>
      <c r="K492" s="10" t="s">
        <v>151</v>
      </c>
      <c r="L492" s="10" t="s">
        <v>33</v>
      </c>
      <c r="M492" s="10">
        <v>33000</v>
      </c>
      <c r="N492" s="10">
        <v>33000</v>
      </c>
      <c r="T492" s="10">
        <v>0</v>
      </c>
      <c r="W492" s="10">
        <v>0</v>
      </c>
      <c r="X492" s="10">
        <v>0</v>
      </c>
      <c r="Y492" s="10">
        <v>0</v>
      </c>
      <c r="AB492" s="10">
        <v>0</v>
      </c>
      <c r="AC492" s="10">
        <v>0</v>
      </c>
      <c r="AD492" s="10">
        <v>0</v>
      </c>
      <c r="AE492" s="10">
        <v>0</v>
      </c>
      <c r="AH492" s="10">
        <v>1</v>
      </c>
      <c r="AJ492" s="10">
        <v>1</v>
      </c>
      <c r="AK492" s="10">
        <v>387.29833462074168</v>
      </c>
      <c r="AL492" s="10">
        <v>0</v>
      </c>
      <c r="AM492" s="10">
        <v>0</v>
      </c>
      <c r="AN492" s="10">
        <v>0</v>
      </c>
      <c r="AO492" s="10">
        <v>0</v>
      </c>
      <c r="AQ492" s="10">
        <v>802312.47817071783</v>
      </c>
      <c r="AR492" s="10">
        <v>1250894.6754427487</v>
      </c>
      <c r="AS492" s="10">
        <v>2414247.7687902898</v>
      </c>
      <c r="AT492" s="10">
        <v>18854343.237011869</v>
      </c>
      <c r="AU492" s="10">
        <v>7217960.408441795</v>
      </c>
      <c r="AV492" s="10">
        <v>21600615.755544718</v>
      </c>
      <c r="AW492" s="10">
        <v>47672919.400998384</v>
      </c>
      <c r="AX492" s="10" t="s">
        <v>33</v>
      </c>
      <c r="AY492" s="10" t="s">
        <v>33</v>
      </c>
      <c r="AZ492" s="10" t="s">
        <v>33</v>
      </c>
      <c r="BA492" s="10" t="s">
        <v>33</v>
      </c>
      <c r="BB492" s="10">
        <v>491</v>
      </c>
      <c r="BC492" s="10">
        <v>359</v>
      </c>
      <c r="BE492" s="10" t="s">
        <v>187</v>
      </c>
      <c r="BF492" s="10" t="s">
        <v>2166</v>
      </c>
      <c r="BG492" s="10">
        <v>2414247.7687902898</v>
      </c>
      <c r="BH492" s="10">
        <v>10838002730613.459</v>
      </c>
      <c r="BI492" s="10">
        <v>492</v>
      </c>
      <c r="BJ492" s="10" t="s">
        <v>33</v>
      </c>
      <c r="BL492" s="10" t="s">
        <v>33</v>
      </c>
      <c r="BM492" s="10" t="s">
        <v>33</v>
      </c>
      <c r="BP492" s="10" t="s">
        <v>33</v>
      </c>
      <c r="BQ492" s="10" t="s">
        <v>33</v>
      </c>
      <c r="BR492" s="10" t="s">
        <v>33</v>
      </c>
      <c r="BS492" s="11" t="s">
        <v>33</v>
      </c>
      <c r="BT492" s="11" t="s">
        <v>33</v>
      </c>
      <c r="BU492" s="10">
        <v>492</v>
      </c>
    </row>
    <row r="493" spans="1:73" s="10" customFormat="1" x14ac:dyDescent="0.45">
      <c r="A493" s="10" t="s">
        <v>33</v>
      </c>
      <c r="D493" s="10" t="s">
        <v>33</v>
      </c>
      <c r="E493" s="10">
        <v>491</v>
      </c>
      <c r="F493" s="10">
        <v>95</v>
      </c>
      <c r="H493" s="10">
        <v>42</v>
      </c>
      <c r="J493" s="10" t="s">
        <v>33</v>
      </c>
      <c r="K493" s="10" t="s">
        <v>72</v>
      </c>
      <c r="L493" s="10" t="s">
        <v>33</v>
      </c>
      <c r="M493" s="10">
        <v>17.320508075688775</v>
      </c>
      <c r="N493" s="10">
        <v>17.320508075688775</v>
      </c>
      <c r="T493" s="10">
        <v>0</v>
      </c>
      <c r="W493" s="10">
        <v>0</v>
      </c>
      <c r="X493" s="10">
        <v>0</v>
      </c>
      <c r="Y493" s="10">
        <v>0</v>
      </c>
      <c r="AB493" s="10">
        <v>0</v>
      </c>
      <c r="AC493" s="10">
        <v>0</v>
      </c>
      <c r="AD493" s="10">
        <v>0</v>
      </c>
      <c r="AE493" s="10">
        <v>0</v>
      </c>
      <c r="AH493" s="10">
        <v>1</v>
      </c>
      <c r="AJ493" s="10">
        <v>1</v>
      </c>
      <c r="AK493" s="10">
        <v>17.320508075688775</v>
      </c>
      <c r="AL493" s="10">
        <v>0</v>
      </c>
      <c r="AM493" s="10">
        <v>0</v>
      </c>
      <c r="AN493" s="10">
        <v>0</v>
      </c>
      <c r="AO493" s="10">
        <v>0</v>
      </c>
      <c r="AQ493" s="10">
        <v>0</v>
      </c>
      <c r="AR493" s="10">
        <v>26.091159425465221</v>
      </c>
      <c r="AS493" s="10">
        <v>26.091159425465221</v>
      </c>
      <c r="AT493" s="10">
        <v>0</v>
      </c>
      <c r="AU493" s="10">
        <v>0</v>
      </c>
      <c r="AV493" s="10">
        <v>507.74443987317062</v>
      </c>
      <c r="AW493" s="10">
        <v>507.74443987317062</v>
      </c>
      <c r="AX493" s="10" t="s">
        <v>33</v>
      </c>
      <c r="AY493" s="10" t="s">
        <v>33</v>
      </c>
      <c r="AZ493" s="10" t="s">
        <v>33</v>
      </c>
      <c r="BA493" s="10" t="s">
        <v>33</v>
      </c>
      <c r="BB493" s="10">
        <v>491</v>
      </c>
      <c r="BC493" s="10">
        <v>95</v>
      </c>
      <c r="BE493" s="10" t="s">
        <v>187</v>
      </c>
      <c r="BF493" s="10" t="s">
        <v>2167</v>
      </c>
      <c r="BG493" s="10">
        <v>26.091159425465221</v>
      </c>
      <c r="BH493" s="10">
        <v>8571466.4273704179</v>
      </c>
      <c r="BI493" s="10">
        <v>493</v>
      </c>
      <c r="BJ493" s="10" t="s">
        <v>33</v>
      </c>
      <c r="BL493" s="10" t="s">
        <v>33</v>
      </c>
      <c r="BM493" s="10" t="s">
        <v>33</v>
      </c>
      <c r="BP493" s="10" t="s">
        <v>33</v>
      </c>
      <c r="BQ493" s="10" t="s">
        <v>33</v>
      </c>
      <c r="BR493" s="10" t="s">
        <v>33</v>
      </c>
      <c r="BS493" s="11" t="s">
        <v>33</v>
      </c>
      <c r="BT493" s="11" t="s">
        <v>33</v>
      </c>
      <c r="BU493" s="10">
        <v>493</v>
      </c>
    </row>
    <row r="494" spans="1:73" s="10" customFormat="1" x14ac:dyDescent="0.45">
      <c r="A494" s="10" t="s">
        <v>33</v>
      </c>
      <c r="D494" s="10" t="s">
        <v>33</v>
      </c>
      <c r="E494" s="10">
        <v>491</v>
      </c>
      <c r="F494" s="10">
        <v>37</v>
      </c>
      <c r="H494" s="10">
        <v>19</v>
      </c>
      <c r="J494" s="10" t="s">
        <v>33</v>
      </c>
      <c r="K494" s="10" t="s">
        <v>50</v>
      </c>
      <c r="L494" s="10" t="s">
        <v>33</v>
      </c>
      <c r="M494" s="10">
        <v>34.641016151377549</v>
      </c>
      <c r="N494" s="10">
        <v>34.641016151377549</v>
      </c>
      <c r="T494" s="10">
        <v>0</v>
      </c>
      <c r="W494" s="10">
        <v>0</v>
      </c>
      <c r="X494" s="10">
        <v>0</v>
      </c>
      <c r="Y494" s="10">
        <v>0</v>
      </c>
      <c r="AB494" s="10">
        <v>0</v>
      </c>
      <c r="AC494" s="10">
        <v>0</v>
      </c>
      <c r="AD494" s="10">
        <v>0</v>
      </c>
      <c r="AE494" s="10">
        <v>0</v>
      </c>
      <c r="AH494" s="10">
        <v>1</v>
      </c>
      <c r="AJ494" s="10">
        <v>1</v>
      </c>
      <c r="AK494" s="10">
        <v>34.641016151377549</v>
      </c>
      <c r="AL494" s="10">
        <v>0</v>
      </c>
      <c r="AM494" s="10">
        <v>0</v>
      </c>
      <c r="AN494" s="10">
        <v>0</v>
      </c>
      <c r="AO494" s="10">
        <v>0</v>
      </c>
      <c r="AQ494" s="10">
        <v>0</v>
      </c>
      <c r="AR494" s="10">
        <v>878.40856072963038</v>
      </c>
      <c r="AS494" s="10">
        <v>878.40856072963038</v>
      </c>
      <c r="AT494" s="10">
        <v>0</v>
      </c>
      <c r="AU494" s="10">
        <v>0</v>
      </c>
      <c r="AV494" s="10">
        <v>15108.696670357849</v>
      </c>
      <c r="AW494" s="10">
        <v>15108.696670357849</v>
      </c>
      <c r="AX494" s="10" t="s">
        <v>33</v>
      </c>
      <c r="AY494" s="10" t="s">
        <v>33</v>
      </c>
      <c r="AZ494" s="10" t="s">
        <v>33</v>
      </c>
      <c r="BA494" s="10" t="s">
        <v>33</v>
      </c>
      <c r="BB494" s="10">
        <v>491</v>
      </c>
      <c r="BC494" s="10">
        <v>37</v>
      </c>
      <c r="BE494" s="10" t="s">
        <v>187</v>
      </c>
      <c r="BF494" s="10" t="s">
        <v>2168</v>
      </c>
      <c r="BG494" s="10">
        <v>878.40856072963038</v>
      </c>
      <c r="BH494" s="10">
        <v>154657202.17140016</v>
      </c>
      <c r="BI494" s="10">
        <v>494</v>
      </c>
      <c r="BJ494" s="10" t="s">
        <v>33</v>
      </c>
      <c r="BL494" s="10" t="s">
        <v>33</v>
      </c>
      <c r="BM494" s="10" t="s">
        <v>33</v>
      </c>
      <c r="BP494" s="10" t="s">
        <v>33</v>
      </c>
      <c r="BQ494" s="10" t="s">
        <v>33</v>
      </c>
      <c r="BR494" s="10" t="s">
        <v>33</v>
      </c>
      <c r="BS494" s="11" t="s">
        <v>33</v>
      </c>
      <c r="BT494" s="11" t="s">
        <v>33</v>
      </c>
      <c r="BU494" s="10">
        <v>494</v>
      </c>
    </row>
    <row r="495" spans="1:73" s="10" customFormat="1" x14ac:dyDescent="0.45">
      <c r="A495" s="10" t="s">
        <v>33</v>
      </c>
      <c r="D495" s="10" t="s">
        <v>33</v>
      </c>
      <c r="E495" s="10">
        <v>491</v>
      </c>
      <c r="F495" s="10">
        <v>295</v>
      </c>
      <c r="H495" s="10">
        <v>111</v>
      </c>
      <c r="J495" s="10" t="s">
        <v>33</v>
      </c>
      <c r="K495" s="10" t="s">
        <v>137</v>
      </c>
      <c r="L495" s="10" t="s">
        <v>33</v>
      </c>
      <c r="M495" s="10">
        <v>0.10606601717798213</v>
      </c>
      <c r="N495" s="10">
        <v>0.10606601717798213</v>
      </c>
      <c r="T495" s="10">
        <v>0</v>
      </c>
      <c r="W495" s="10">
        <v>0</v>
      </c>
      <c r="X495" s="10">
        <v>0</v>
      </c>
      <c r="Y495" s="10">
        <v>0</v>
      </c>
      <c r="AB495" s="10">
        <v>0</v>
      </c>
      <c r="AC495" s="10">
        <v>0</v>
      </c>
      <c r="AD495" s="10">
        <v>0</v>
      </c>
      <c r="AE495" s="10">
        <v>0</v>
      </c>
      <c r="AH495" s="10">
        <v>1</v>
      </c>
      <c r="AJ495" s="10">
        <v>1</v>
      </c>
      <c r="AK495" s="10">
        <v>0.10606601717798213</v>
      </c>
      <c r="AL495" s="10">
        <v>0</v>
      </c>
      <c r="AM495" s="10">
        <v>0</v>
      </c>
      <c r="AN495" s="10">
        <v>0</v>
      </c>
      <c r="AO495" s="10">
        <v>0</v>
      </c>
      <c r="AQ495" s="10">
        <v>1.5268188226863537</v>
      </c>
      <c r="AR495" s="10">
        <v>16.06963769618601</v>
      </c>
      <c r="AS495" s="10">
        <v>18.283524989081222</v>
      </c>
      <c r="AT495" s="10">
        <v>35.88024233312931</v>
      </c>
      <c r="AU495" s="10">
        <v>59.095544759185785</v>
      </c>
      <c r="AV495" s="10">
        <v>172.49383239366898</v>
      </c>
      <c r="AW495" s="10">
        <v>267.46961948598408</v>
      </c>
      <c r="AX495" s="10" t="s">
        <v>33</v>
      </c>
      <c r="AY495" s="10" t="s">
        <v>33</v>
      </c>
      <c r="AZ495" s="10" t="s">
        <v>33</v>
      </c>
      <c r="BA495" s="10" t="s">
        <v>33</v>
      </c>
      <c r="BB495" s="10">
        <v>491</v>
      </c>
      <c r="BC495" s="10">
        <v>295</v>
      </c>
      <c r="BE495" s="10" t="s">
        <v>187</v>
      </c>
      <c r="BF495" s="10" t="s">
        <v>2169</v>
      </c>
      <c r="BG495" s="10">
        <v>18.283524989081222</v>
      </c>
      <c r="BH495" s="10">
        <v>825864828.30615723</v>
      </c>
      <c r="BI495" s="10">
        <v>495</v>
      </c>
      <c r="BJ495" s="10" t="s">
        <v>33</v>
      </c>
      <c r="BL495" s="10" t="s">
        <v>33</v>
      </c>
      <c r="BM495" s="10" t="s">
        <v>33</v>
      </c>
      <c r="BP495" s="10" t="s">
        <v>33</v>
      </c>
      <c r="BQ495" s="10" t="s">
        <v>33</v>
      </c>
      <c r="BR495" s="10" t="s">
        <v>33</v>
      </c>
      <c r="BS495" s="11" t="s">
        <v>33</v>
      </c>
      <c r="BT495" s="11" t="s">
        <v>33</v>
      </c>
      <c r="BU495" s="10">
        <v>495</v>
      </c>
    </row>
    <row r="496" spans="1:73" s="10" customFormat="1" x14ac:dyDescent="0.45">
      <c r="A496" s="10" t="s">
        <v>33</v>
      </c>
      <c r="D496" s="10" t="s">
        <v>33</v>
      </c>
      <c r="E496" s="10">
        <v>491</v>
      </c>
      <c r="F496" s="10">
        <v>347</v>
      </c>
      <c r="H496" s="10">
        <v>124</v>
      </c>
      <c r="J496" s="10" t="s">
        <v>33</v>
      </c>
      <c r="K496" s="10" t="s">
        <v>149</v>
      </c>
      <c r="L496" s="10" t="s">
        <v>33</v>
      </c>
      <c r="M496" s="10">
        <v>6.1237243569579451</v>
      </c>
      <c r="N496" s="10">
        <v>6.1237243569579451</v>
      </c>
      <c r="T496" s="10">
        <v>0</v>
      </c>
      <c r="W496" s="10">
        <v>0</v>
      </c>
      <c r="X496" s="10">
        <v>0</v>
      </c>
      <c r="Y496" s="10">
        <v>0</v>
      </c>
      <c r="AB496" s="10">
        <v>0</v>
      </c>
      <c r="AC496" s="10">
        <v>0</v>
      </c>
      <c r="AD496" s="10">
        <v>0</v>
      </c>
      <c r="AE496" s="10">
        <v>0</v>
      </c>
      <c r="AH496" s="10">
        <v>1</v>
      </c>
      <c r="AJ496" s="10">
        <v>1</v>
      </c>
      <c r="AK496" s="10">
        <v>6.1237243569579451</v>
      </c>
      <c r="AL496" s="10">
        <v>0</v>
      </c>
      <c r="AM496" s="10">
        <v>0</v>
      </c>
      <c r="AN496" s="10">
        <v>0</v>
      </c>
      <c r="AO496" s="10">
        <v>0</v>
      </c>
      <c r="AQ496" s="10">
        <v>0</v>
      </c>
      <c r="AR496" s="10">
        <v>30.40235899743131</v>
      </c>
      <c r="AS496" s="10">
        <v>30.40235899743131</v>
      </c>
      <c r="AT496" s="10">
        <v>0</v>
      </c>
      <c r="AU496" s="10">
        <v>0</v>
      </c>
      <c r="AV496" s="10">
        <v>425.01680840366527</v>
      </c>
      <c r="AW496" s="10">
        <v>425.01680840366527</v>
      </c>
      <c r="AX496" s="10" t="s">
        <v>33</v>
      </c>
      <c r="AY496" s="10" t="s">
        <v>33</v>
      </c>
      <c r="AZ496" s="10" t="s">
        <v>33</v>
      </c>
      <c r="BA496" s="10" t="s">
        <v>33</v>
      </c>
      <c r="BB496" s="10">
        <v>491</v>
      </c>
      <c r="BC496" s="10">
        <v>347</v>
      </c>
      <c r="BE496" s="10" t="s">
        <v>187</v>
      </c>
      <c r="BF496" s="10" t="s">
        <v>2170</v>
      </c>
      <c r="BG496" s="10">
        <v>30.40235899743131</v>
      </c>
      <c r="BH496" s="10">
        <v>11902170.370146355</v>
      </c>
      <c r="BI496" s="10">
        <v>496</v>
      </c>
      <c r="BJ496" s="10" t="s">
        <v>33</v>
      </c>
      <c r="BL496" s="10" t="s">
        <v>33</v>
      </c>
      <c r="BM496" s="10" t="s">
        <v>33</v>
      </c>
      <c r="BP496" s="10" t="s">
        <v>33</v>
      </c>
      <c r="BQ496" s="10" t="s">
        <v>33</v>
      </c>
      <c r="BR496" s="10" t="s">
        <v>33</v>
      </c>
      <c r="BS496" s="11" t="s">
        <v>33</v>
      </c>
      <c r="BT496" s="11" t="s">
        <v>33</v>
      </c>
      <c r="BU496" s="10">
        <v>496</v>
      </c>
    </row>
    <row r="497" spans="1:73" s="10" customFormat="1" x14ac:dyDescent="0.45">
      <c r="A497" s="10" t="s">
        <v>33</v>
      </c>
      <c r="D497" s="10" t="s">
        <v>33</v>
      </c>
      <c r="E497" s="10">
        <v>491</v>
      </c>
      <c r="F497" s="10">
        <v>132</v>
      </c>
      <c r="H497" s="10">
        <v>55</v>
      </c>
      <c r="J497" s="10" t="s">
        <v>33</v>
      </c>
      <c r="K497" s="10" t="s">
        <v>86</v>
      </c>
      <c r="L497" s="10" t="s">
        <v>33</v>
      </c>
      <c r="M497" s="10">
        <v>6.324555320336759</v>
      </c>
      <c r="N497" s="10">
        <v>6.324555320336759</v>
      </c>
      <c r="T497" s="10">
        <v>0</v>
      </c>
      <c r="W497" s="10">
        <v>0</v>
      </c>
      <c r="X497" s="10">
        <v>0</v>
      </c>
      <c r="Y497" s="10">
        <v>0</v>
      </c>
      <c r="AB497" s="10">
        <v>0</v>
      </c>
      <c r="AC497" s="10">
        <v>0</v>
      </c>
      <c r="AD497" s="10">
        <v>0</v>
      </c>
      <c r="AE497" s="10">
        <v>0</v>
      </c>
      <c r="AH497" s="10">
        <v>1</v>
      </c>
      <c r="AJ497" s="10">
        <v>1</v>
      </c>
      <c r="AK497" s="10">
        <v>6.324555320336759</v>
      </c>
      <c r="AL497" s="10">
        <v>0</v>
      </c>
      <c r="AM497" s="10">
        <v>0</v>
      </c>
      <c r="AN497" s="10">
        <v>0</v>
      </c>
      <c r="AO497" s="10">
        <v>0</v>
      </c>
      <c r="AQ497" s="10">
        <v>0</v>
      </c>
      <c r="AR497" s="10">
        <v>73.649446705321552</v>
      </c>
      <c r="AS497" s="10">
        <v>73.649446705321552</v>
      </c>
      <c r="AT497" s="10">
        <v>0</v>
      </c>
      <c r="AU497" s="10">
        <v>0</v>
      </c>
      <c r="AV497" s="10">
        <v>894.03914008280435</v>
      </c>
      <c r="AW497" s="10">
        <v>894.03914008280435</v>
      </c>
      <c r="AX497" s="10" t="s">
        <v>33</v>
      </c>
      <c r="AY497" s="10" t="s">
        <v>33</v>
      </c>
      <c r="AZ497" s="10" t="s">
        <v>33</v>
      </c>
      <c r="BA497" s="10" t="s">
        <v>33</v>
      </c>
      <c r="BB497" s="10">
        <v>491</v>
      </c>
      <c r="BC497" s="10">
        <v>132</v>
      </c>
      <c r="BE497" s="10" t="s">
        <v>187</v>
      </c>
      <c r="BF497" s="10" t="s">
        <v>2171</v>
      </c>
      <c r="BG497" s="10">
        <v>73.649446705321552</v>
      </c>
      <c r="BH497" s="10">
        <v>44305686.637396954</v>
      </c>
      <c r="BI497" s="10">
        <v>497</v>
      </c>
      <c r="BJ497" s="10" t="s">
        <v>33</v>
      </c>
      <c r="BL497" s="10" t="s">
        <v>33</v>
      </c>
      <c r="BM497" s="10" t="s">
        <v>33</v>
      </c>
      <c r="BP497" s="10" t="s">
        <v>33</v>
      </c>
      <c r="BQ497" s="10" t="s">
        <v>33</v>
      </c>
      <c r="BR497" s="10" t="s">
        <v>33</v>
      </c>
      <c r="BS497" s="11" t="s">
        <v>33</v>
      </c>
      <c r="BT497" s="11" t="s">
        <v>33</v>
      </c>
      <c r="BU497" s="10">
        <v>497</v>
      </c>
    </row>
    <row r="498" spans="1:73" s="10" customFormat="1" x14ac:dyDescent="0.45">
      <c r="A498" s="10" t="s">
        <v>33</v>
      </c>
      <c r="D498" s="10" t="s">
        <v>33</v>
      </c>
      <c r="E498" s="10">
        <v>491</v>
      </c>
      <c r="F498" s="10">
        <v>78</v>
      </c>
      <c r="H498" s="10">
        <v>33</v>
      </c>
      <c r="J498" s="10" t="s">
        <v>33</v>
      </c>
      <c r="K498" s="10" t="s">
        <v>63</v>
      </c>
      <c r="L498" s="10" t="s">
        <v>33</v>
      </c>
      <c r="M498" s="10">
        <v>5.9160797830996161</v>
      </c>
      <c r="N498" s="10">
        <v>5.9160797830996161</v>
      </c>
      <c r="T498" s="10">
        <v>0</v>
      </c>
      <c r="W498" s="10">
        <v>0</v>
      </c>
      <c r="X498" s="10">
        <v>0</v>
      </c>
      <c r="Y498" s="10">
        <v>0</v>
      </c>
      <c r="AB498" s="10">
        <v>0</v>
      </c>
      <c r="AC498" s="10">
        <v>0</v>
      </c>
      <c r="AD498" s="10">
        <v>0</v>
      </c>
      <c r="AE498" s="10">
        <v>0</v>
      </c>
      <c r="AH498" s="10">
        <v>1</v>
      </c>
      <c r="AJ498" s="10">
        <v>1</v>
      </c>
      <c r="AK498" s="10">
        <v>5.9160797830996161</v>
      </c>
      <c r="AL498" s="10">
        <v>0</v>
      </c>
      <c r="AM498" s="10">
        <v>0</v>
      </c>
      <c r="AN498" s="10">
        <v>0</v>
      </c>
      <c r="AO498" s="10">
        <v>0</v>
      </c>
      <c r="AQ498" s="10">
        <v>0</v>
      </c>
      <c r="AR498" s="10">
        <v>7.8152787174496687</v>
      </c>
      <c r="AS498" s="10">
        <v>7.8152787174496687</v>
      </c>
      <c r="AT498" s="10">
        <v>0</v>
      </c>
      <c r="AU498" s="10">
        <v>0</v>
      </c>
      <c r="AV498" s="10">
        <v>98.146748336857343</v>
      </c>
      <c r="AW498" s="10">
        <v>98.146748336857343</v>
      </c>
      <c r="AX498" s="10" t="s">
        <v>33</v>
      </c>
      <c r="AY498" s="10" t="s">
        <v>33</v>
      </c>
      <c r="AZ498" s="10" t="s">
        <v>33</v>
      </c>
      <c r="BA498" s="10" t="s">
        <v>33</v>
      </c>
      <c r="BB498" s="10">
        <v>491</v>
      </c>
      <c r="BC498" s="10">
        <v>78</v>
      </c>
      <c r="BE498" s="10" t="s">
        <v>187</v>
      </c>
      <c r="BF498" s="10" t="s">
        <v>2172</v>
      </c>
      <c r="BG498" s="10">
        <v>7.8152787174496687</v>
      </c>
      <c r="BH498" s="10">
        <v>1724201.9857724619</v>
      </c>
      <c r="BI498" s="10">
        <v>498</v>
      </c>
      <c r="BJ498" s="10" t="s">
        <v>33</v>
      </c>
      <c r="BL498" s="10" t="s">
        <v>33</v>
      </c>
      <c r="BM498" s="10" t="s">
        <v>33</v>
      </c>
      <c r="BP498" s="10" t="s">
        <v>33</v>
      </c>
      <c r="BQ498" s="10" t="s">
        <v>33</v>
      </c>
      <c r="BR498" s="10" t="s">
        <v>33</v>
      </c>
      <c r="BS498" s="11" t="s">
        <v>33</v>
      </c>
      <c r="BT498" s="11" t="s">
        <v>33</v>
      </c>
      <c r="BU498" s="10">
        <v>498</v>
      </c>
    </row>
    <row r="499" spans="1:73" s="10" customFormat="1" x14ac:dyDescent="0.45">
      <c r="A499" s="10">
        <v>163</v>
      </c>
      <c r="D499" s="10">
        <v>500</v>
      </c>
      <c r="E499" s="10" t="s">
        <v>33</v>
      </c>
      <c r="F499" s="10">
        <v>499</v>
      </c>
      <c r="H499" s="10">
        <v>163</v>
      </c>
      <c r="J499" s="10" t="s">
        <v>188</v>
      </c>
      <c r="K499" s="10">
        <v>0</v>
      </c>
      <c r="L499" s="10">
        <v>1</v>
      </c>
      <c r="M499" s="10" t="s">
        <v>33</v>
      </c>
      <c r="N499" s="10">
        <v>1</v>
      </c>
      <c r="T499" s="10">
        <v>0</v>
      </c>
      <c r="W499" s="10">
        <v>0</v>
      </c>
      <c r="X499" s="10">
        <v>0</v>
      </c>
      <c r="Y499" s="10">
        <v>0</v>
      </c>
      <c r="AB499" s="10">
        <v>0</v>
      </c>
      <c r="AC499" s="10">
        <v>0</v>
      </c>
      <c r="AD499" s="10">
        <v>607757.47546034423</v>
      </c>
      <c r="AE499" s="10">
        <v>11563268.313506633</v>
      </c>
      <c r="AH499" s="10">
        <v>1</v>
      </c>
      <c r="AJ499" s="10">
        <v>1</v>
      </c>
      <c r="AK499" s="10">
        <v>1</v>
      </c>
      <c r="AL499" s="10">
        <v>0</v>
      </c>
      <c r="AM499" s="10">
        <v>0</v>
      </c>
      <c r="AN499" s="10">
        <v>0</v>
      </c>
      <c r="AO499" s="10">
        <v>102924.41754504362</v>
      </c>
      <c r="AQ499" s="10">
        <v>0</v>
      </c>
      <c r="AR499" s="10">
        <v>607757.47546034423</v>
      </c>
      <c r="AS499" s="10">
        <v>607757.47546034423</v>
      </c>
      <c r="AT499" s="10">
        <v>0</v>
      </c>
      <c r="AU499" s="10">
        <v>0</v>
      </c>
      <c r="AV499" s="10">
        <v>11563268.313506633</v>
      </c>
      <c r="AW499" s="10">
        <v>11563268.313506633</v>
      </c>
      <c r="AX499" s="10">
        <v>1</v>
      </c>
      <c r="AY499" s="10">
        <v>102924.41754504362</v>
      </c>
      <c r="AZ499" s="10" t="s">
        <v>33</v>
      </c>
      <c r="BA499" s="10">
        <v>500</v>
      </c>
      <c r="BB499" s="10" t="s">
        <v>33</v>
      </c>
      <c r="BC499" s="10">
        <v>499</v>
      </c>
      <c r="BE499" s="10" t="s">
        <v>33</v>
      </c>
      <c r="BF499" s="10" t="s">
        <v>33</v>
      </c>
      <c r="BG499" s="10" t="s">
        <v>33</v>
      </c>
      <c r="BH499" s="10" t="s">
        <v>33</v>
      </c>
      <c r="BI499" s="10" t="s">
        <v>33</v>
      </c>
      <c r="BJ499" s="10" t="s">
        <v>33</v>
      </c>
      <c r="BL499" s="10" t="s">
        <v>33</v>
      </c>
      <c r="BM499" s="10" t="s">
        <v>33</v>
      </c>
      <c r="BP499" s="10" t="s">
        <v>34</v>
      </c>
      <c r="BQ499" s="10">
        <v>0</v>
      </c>
      <c r="BR499" s="10" t="s">
        <v>188</v>
      </c>
      <c r="BS499" s="11">
        <v>607757.47546034423</v>
      </c>
      <c r="BT499" s="11">
        <v>11563268.313506633</v>
      </c>
      <c r="BU499" s="10">
        <v>499</v>
      </c>
    </row>
    <row r="500" spans="1:73" s="10" customFormat="1" x14ac:dyDescent="0.45">
      <c r="A500" s="10">
        <v>164</v>
      </c>
      <c r="D500" s="10">
        <v>507</v>
      </c>
      <c r="E500" s="10" t="s">
        <v>33</v>
      </c>
      <c r="F500" s="10">
        <v>500</v>
      </c>
      <c r="H500" s="10">
        <v>164</v>
      </c>
      <c r="J500" s="10" t="s">
        <v>189</v>
      </c>
      <c r="K500" s="10">
        <v>0</v>
      </c>
      <c r="L500" s="10">
        <v>1</v>
      </c>
      <c r="M500" s="10" t="s">
        <v>33</v>
      </c>
      <c r="N500" s="10">
        <v>1</v>
      </c>
      <c r="T500" s="10">
        <v>12.24744871391589</v>
      </c>
      <c r="W500" s="10">
        <v>28.133104770003616</v>
      </c>
      <c r="X500" s="10" t="s">
        <v>35</v>
      </c>
      <c r="Y500" s="10">
        <v>2.7129319932501073</v>
      </c>
      <c r="AB500" s="10">
        <v>325.49758055014786</v>
      </c>
      <c r="AC500" s="10">
        <v>0.5</v>
      </c>
      <c r="AD500" s="10">
        <v>0</v>
      </c>
      <c r="AE500" s="10">
        <v>0</v>
      </c>
      <c r="AH500" s="10">
        <v>1</v>
      </c>
      <c r="AJ500" s="10">
        <v>1</v>
      </c>
      <c r="AK500" s="10">
        <v>1</v>
      </c>
      <c r="AL500" s="10">
        <v>12.24744871391589</v>
      </c>
      <c r="AM500" s="10">
        <v>28.133104770003616</v>
      </c>
      <c r="AN500" s="10">
        <v>0.5</v>
      </c>
      <c r="AO500" s="10">
        <v>0</v>
      </c>
      <c r="AQ500" s="10">
        <v>1629083.8224983471</v>
      </c>
      <c r="AR500" s="10">
        <v>2540160.4423688739</v>
      </c>
      <c r="AS500" s="10">
        <v>4902331.9849914778</v>
      </c>
      <c r="AT500" s="10">
        <v>38283469.82871116</v>
      </c>
      <c r="AU500" s="10">
        <v>14655223.778441871</v>
      </c>
      <c r="AV500" s="10">
        <v>43862753.870521963</v>
      </c>
      <c r="AW500" s="10">
        <v>96801447.477674991</v>
      </c>
      <c r="AX500" s="10">
        <v>1</v>
      </c>
      <c r="AY500" s="10">
        <v>18802631.139370028</v>
      </c>
      <c r="AZ500" s="10" t="s">
        <v>33</v>
      </c>
      <c r="BA500" s="10">
        <v>507</v>
      </c>
      <c r="BB500" s="10" t="s">
        <v>33</v>
      </c>
      <c r="BC500" s="10">
        <v>500</v>
      </c>
      <c r="BE500" s="10" t="s">
        <v>33</v>
      </c>
      <c r="BF500" s="10" t="s">
        <v>33</v>
      </c>
      <c r="BG500" s="10" t="s">
        <v>33</v>
      </c>
      <c r="BH500" s="10" t="s">
        <v>33</v>
      </c>
      <c r="BI500" s="10" t="s">
        <v>33</v>
      </c>
      <c r="BJ500" s="10" t="s">
        <v>33</v>
      </c>
      <c r="BL500" s="10" t="s">
        <v>33</v>
      </c>
      <c r="BM500" s="10" t="s">
        <v>33</v>
      </c>
      <c r="BP500" s="10" t="s">
        <v>33</v>
      </c>
      <c r="BQ500" s="10">
        <v>0</v>
      </c>
      <c r="BR500" s="10" t="s">
        <v>189</v>
      </c>
      <c r="BS500" s="11">
        <v>4902331.9849914778</v>
      </c>
      <c r="BT500" s="11">
        <v>96801447.477674991</v>
      </c>
      <c r="BU500" s="10">
        <v>500</v>
      </c>
    </row>
    <row r="501" spans="1:73" s="10" customFormat="1" x14ac:dyDescent="0.45">
      <c r="A501" s="10" t="s">
        <v>33</v>
      </c>
      <c r="D501" s="10" t="s">
        <v>33</v>
      </c>
      <c r="E501" s="10">
        <v>500</v>
      </c>
      <c r="F501" s="10">
        <v>359</v>
      </c>
      <c r="H501" s="10">
        <v>127</v>
      </c>
      <c r="J501" s="10" t="s">
        <v>33</v>
      </c>
      <c r="K501" s="10" t="s">
        <v>151</v>
      </c>
      <c r="L501" s="10" t="s">
        <v>33</v>
      </c>
      <c r="M501" s="10">
        <v>67000</v>
      </c>
      <c r="N501" s="10">
        <v>67000</v>
      </c>
      <c r="T501" s="10">
        <v>0</v>
      </c>
      <c r="W501" s="10">
        <v>0</v>
      </c>
      <c r="X501" s="10">
        <v>0</v>
      </c>
      <c r="Y501" s="10">
        <v>0</v>
      </c>
      <c r="AB501" s="10">
        <v>0</v>
      </c>
      <c r="AC501" s="10">
        <v>0</v>
      </c>
      <c r="AD501" s="10">
        <v>0</v>
      </c>
      <c r="AE501" s="10">
        <v>0</v>
      </c>
      <c r="AH501" s="10">
        <v>1</v>
      </c>
      <c r="AQ501" s="10">
        <v>1628937.4556799424</v>
      </c>
      <c r="AR501" s="10">
        <v>2539695.2501413384</v>
      </c>
      <c r="AS501" s="10">
        <v>4901654.5608772542</v>
      </c>
      <c r="AT501" s="10">
        <v>38280030.208478644</v>
      </c>
      <c r="AU501" s="10">
        <v>14654646.889866674</v>
      </c>
      <c r="AV501" s="10">
        <v>43855795.624893822</v>
      </c>
      <c r="AW501" s="10">
        <v>96790472.723239139</v>
      </c>
      <c r="AX501" s="10" t="s">
        <v>33</v>
      </c>
      <c r="AY501" s="10" t="s">
        <v>33</v>
      </c>
      <c r="AZ501" s="10" t="s">
        <v>33</v>
      </c>
      <c r="BA501" s="10" t="s">
        <v>33</v>
      </c>
      <c r="BB501" s="10">
        <v>500</v>
      </c>
      <c r="BC501" s="10">
        <v>359</v>
      </c>
      <c r="BE501" s="10" t="s">
        <v>189</v>
      </c>
      <c r="BF501" s="10" t="s">
        <v>2173</v>
      </c>
      <c r="BG501" s="10">
        <v>4901654.5608772542</v>
      </c>
      <c r="BH501" s="10">
        <v>17381596318129.291</v>
      </c>
      <c r="BI501" s="10">
        <v>501</v>
      </c>
      <c r="BJ501" s="10" t="s">
        <v>33</v>
      </c>
      <c r="BL501" s="10" t="s">
        <v>33</v>
      </c>
      <c r="BM501" s="10" t="s">
        <v>33</v>
      </c>
      <c r="BP501" s="10" t="s">
        <v>33</v>
      </c>
      <c r="BQ501" s="10" t="s">
        <v>33</v>
      </c>
      <c r="BR501" s="10" t="s">
        <v>33</v>
      </c>
      <c r="BS501" s="11" t="s">
        <v>33</v>
      </c>
      <c r="BT501" s="11" t="s">
        <v>33</v>
      </c>
      <c r="BU501" s="10">
        <v>501</v>
      </c>
    </row>
    <row r="502" spans="1:73" s="10" customFormat="1" x14ac:dyDescent="0.45">
      <c r="A502" s="10" t="s">
        <v>33</v>
      </c>
      <c r="D502" s="10" t="s">
        <v>33</v>
      </c>
      <c r="E502" s="10">
        <v>500</v>
      </c>
      <c r="F502" s="10">
        <v>30</v>
      </c>
      <c r="H502" s="10">
        <v>15</v>
      </c>
      <c r="J502" s="10" t="s">
        <v>33</v>
      </c>
      <c r="K502" s="10" t="s">
        <v>46</v>
      </c>
      <c r="L502" s="10" t="s">
        <v>33</v>
      </c>
      <c r="M502" s="10">
        <v>6.324555320336759</v>
      </c>
      <c r="N502" s="10">
        <v>6.324555320336759</v>
      </c>
      <c r="T502" s="10">
        <v>0</v>
      </c>
      <c r="W502" s="10">
        <v>0</v>
      </c>
      <c r="X502" s="10">
        <v>0</v>
      </c>
      <c r="Y502" s="10">
        <v>0</v>
      </c>
      <c r="AB502" s="10">
        <v>0</v>
      </c>
      <c r="AC502" s="10">
        <v>0</v>
      </c>
      <c r="AD502" s="10">
        <v>0</v>
      </c>
      <c r="AE502" s="10">
        <v>0</v>
      </c>
      <c r="AH502" s="10">
        <v>1</v>
      </c>
      <c r="AQ502" s="10">
        <v>128.01209440018474</v>
      </c>
      <c r="AR502" s="10">
        <v>232.50109215224066</v>
      </c>
      <c r="AS502" s="10">
        <v>418.11862903250852</v>
      </c>
      <c r="AT502" s="10">
        <v>3008.2842184043411</v>
      </c>
      <c r="AU502" s="10">
        <v>15.008815609356443</v>
      </c>
      <c r="AV502" s="10">
        <v>4348.2442407381805</v>
      </c>
      <c r="AW502" s="10">
        <v>7371.5372747518777</v>
      </c>
      <c r="AX502" s="10" t="s">
        <v>33</v>
      </c>
      <c r="AY502" s="10" t="s">
        <v>33</v>
      </c>
      <c r="AZ502" s="10" t="s">
        <v>33</v>
      </c>
      <c r="BA502" s="10" t="s">
        <v>33</v>
      </c>
      <c r="BB502" s="10">
        <v>500</v>
      </c>
      <c r="BC502" s="10">
        <v>30</v>
      </c>
      <c r="BE502" s="10" t="s">
        <v>189</v>
      </c>
      <c r="BF502" s="10" t="s">
        <v>2174</v>
      </c>
      <c r="BG502" s="10">
        <v>418.11862903250852</v>
      </c>
      <c r="BH502" s="10">
        <v>70055304.439147428</v>
      </c>
      <c r="BI502" s="10">
        <v>502</v>
      </c>
      <c r="BJ502" s="10" t="s">
        <v>33</v>
      </c>
      <c r="BL502" s="10" t="s">
        <v>33</v>
      </c>
      <c r="BM502" s="10" t="s">
        <v>33</v>
      </c>
      <c r="BP502" s="10" t="s">
        <v>33</v>
      </c>
      <c r="BQ502" s="10" t="s">
        <v>33</v>
      </c>
      <c r="BR502" s="10" t="s">
        <v>33</v>
      </c>
      <c r="BS502" s="11" t="s">
        <v>33</v>
      </c>
      <c r="BT502" s="11" t="s">
        <v>33</v>
      </c>
      <c r="BU502" s="10">
        <v>502</v>
      </c>
    </row>
    <row r="503" spans="1:73" s="10" customFormat="1" x14ac:dyDescent="0.45">
      <c r="A503" s="10" t="s">
        <v>33</v>
      </c>
      <c r="D503" s="10" t="s">
        <v>33</v>
      </c>
      <c r="E503" s="10">
        <v>500</v>
      </c>
      <c r="F503" s="10">
        <v>347</v>
      </c>
      <c r="H503" s="10">
        <v>124</v>
      </c>
      <c r="J503" s="10" t="s">
        <v>33</v>
      </c>
      <c r="K503" s="10" t="s">
        <v>149</v>
      </c>
      <c r="L503" s="10" t="s">
        <v>33</v>
      </c>
      <c r="M503" s="10">
        <v>24.494897427831781</v>
      </c>
      <c r="N503" s="10">
        <v>24.494897427831781</v>
      </c>
      <c r="T503" s="10">
        <v>0</v>
      </c>
      <c r="W503" s="10">
        <v>0</v>
      </c>
      <c r="X503" s="10">
        <v>0</v>
      </c>
      <c r="Y503" s="10">
        <v>0</v>
      </c>
      <c r="AB503" s="10">
        <v>0</v>
      </c>
      <c r="AC503" s="10">
        <v>0</v>
      </c>
      <c r="AD503" s="10">
        <v>0</v>
      </c>
      <c r="AE503" s="10">
        <v>0</v>
      </c>
      <c r="AH503" s="10">
        <v>1</v>
      </c>
      <c r="AQ503" s="10">
        <v>0</v>
      </c>
      <c r="AR503" s="10">
        <v>121.60943598972524</v>
      </c>
      <c r="AS503" s="10">
        <v>121.60943598972524</v>
      </c>
      <c r="AT503" s="10">
        <v>0</v>
      </c>
      <c r="AU503" s="10">
        <v>0</v>
      </c>
      <c r="AV503" s="10">
        <v>1700.0672336146611</v>
      </c>
      <c r="AW503" s="10">
        <v>1700.0672336146611</v>
      </c>
      <c r="AX503" s="10" t="s">
        <v>33</v>
      </c>
      <c r="AY503" s="10" t="s">
        <v>33</v>
      </c>
      <c r="AZ503" s="10" t="s">
        <v>33</v>
      </c>
      <c r="BA503" s="10" t="s">
        <v>33</v>
      </c>
      <c r="BB503" s="10">
        <v>500</v>
      </c>
      <c r="BC503" s="10">
        <v>347</v>
      </c>
      <c r="BE503" s="10" t="s">
        <v>189</v>
      </c>
      <c r="BF503" s="10" t="s">
        <v>2175</v>
      </c>
      <c r="BG503" s="10">
        <v>121.60943598972524</v>
      </c>
      <c r="BH503" s="10">
        <v>60362409.296474107</v>
      </c>
      <c r="BI503" s="10">
        <v>503</v>
      </c>
      <c r="BJ503" s="10" t="s">
        <v>33</v>
      </c>
      <c r="BL503" s="10" t="s">
        <v>33</v>
      </c>
      <c r="BM503" s="10" t="s">
        <v>33</v>
      </c>
      <c r="BP503" s="10" t="s">
        <v>33</v>
      </c>
      <c r="BQ503" s="10" t="s">
        <v>33</v>
      </c>
      <c r="BR503" s="10" t="s">
        <v>33</v>
      </c>
      <c r="BS503" s="11" t="s">
        <v>33</v>
      </c>
      <c r="BT503" s="11" t="s">
        <v>33</v>
      </c>
      <c r="BU503" s="10">
        <v>503</v>
      </c>
    </row>
    <row r="504" spans="1:73" s="10" customFormat="1" x14ac:dyDescent="0.45">
      <c r="A504" s="10" t="s">
        <v>33</v>
      </c>
      <c r="D504" s="10" t="s">
        <v>33</v>
      </c>
      <c r="E504" s="10">
        <v>500</v>
      </c>
      <c r="F504" s="10">
        <v>295</v>
      </c>
      <c r="H504" s="10">
        <v>111</v>
      </c>
      <c r="J504" s="10" t="s">
        <v>33</v>
      </c>
      <c r="K504" s="10" t="s">
        <v>137</v>
      </c>
      <c r="L504" s="10" t="s">
        <v>33</v>
      </c>
      <c r="M504" s="10">
        <v>0.42426406871192851</v>
      </c>
      <c r="N504" s="10">
        <v>0.42426406871192851</v>
      </c>
      <c r="T504" s="10">
        <v>0</v>
      </c>
      <c r="W504" s="10">
        <v>0</v>
      </c>
      <c r="X504" s="10">
        <v>0</v>
      </c>
      <c r="Y504" s="10">
        <v>0</v>
      </c>
      <c r="AB504" s="10">
        <v>0</v>
      </c>
      <c r="AC504" s="10">
        <v>0</v>
      </c>
      <c r="AD504" s="10">
        <v>0</v>
      </c>
      <c r="AE504" s="10">
        <v>0</v>
      </c>
      <c r="AH504" s="10">
        <v>1</v>
      </c>
      <c r="AQ504" s="10">
        <v>6.1072752907454149</v>
      </c>
      <c r="AR504" s="10">
        <v>64.278550784744041</v>
      </c>
      <c r="AS504" s="10">
        <v>73.134099956324889</v>
      </c>
      <c r="AT504" s="10">
        <v>143.52096933251724</v>
      </c>
      <c r="AU504" s="10">
        <v>236.38217903674314</v>
      </c>
      <c r="AV504" s="10">
        <v>689.97532957467592</v>
      </c>
      <c r="AW504" s="10">
        <v>1069.8784779439363</v>
      </c>
      <c r="AX504" s="10" t="s">
        <v>33</v>
      </c>
      <c r="AY504" s="10" t="s">
        <v>33</v>
      </c>
      <c r="AZ504" s="10" t="s">
        <v>33</v>
      </c>
      <c r="BA504" s="10" t="s">
        <v>33</v>
      </c>
      <c r="BB504" s="10">
        <v>500</v>
      </c>
      <c r="BC504" s="10">
        <v>295</v>
      </c>
      <c r="BE504" s="10" t="s">
        <v>189</v>
      </c>
      <c r="BF504" s="10" t="s">
        <v>2176</v>
      </c>
      <c r="BG504" s="10">
        <v>73.134099956324889</v>
      </c>
      <c r="BH504" s="10">
        <v>4188411797.1305413</v>
      </c>
      <c r="BI504" s="10">
        <v>504</v>
      </c>
      <c r="BJ504" s="10" t="s">
        <v>33</v>
      </c>
      <c r="BL504" s="10" t="s">
        <v>33</v>
      </c>
      <c r="BM504" s="10" t="s">
        <v>33</v>
      </c>
      <c r="BP504" s="10" t="s">
        <v>33</v>
      </c>
      <c r="BQ504" s="10" t="s">
        <v>33</v>
      </c>
      <c r="BR504" s="10" t="s">
        <v>33</v>
      </c>
      <c r="BS504" s="11" t="s">
        <v>33</v>
      </c>
      <c r="BT504" s="11" t="s">
        <v>33</v>
      </c>
      <c r="BU504" s="10">
        <v>504</v>
      </c>
    </row>
    <row r="505" spans="1:73" s="10" customFormat="1" x14ac:dyDescent="0.45">
      <c r="A505" s="10" t="s">
        <v>33</v>
      </c>
      <c r="D505" s="10" t="s">
        <v>33</v>
      </c>
      <c r="E505" s="10">
        <v>500</v>
      </c>
      <c r="F505" s="10">
        <v>311</v>
      </c>
      <c r="H505" s="10">
        <v>114</v>
      </c>
      <c r="J505" s="10" t="s">
        <v>33</v>
      </c>
      <c r="K505" s="10" t="s">
        <v>139</v>
      </c>
      <c r="L505" s="10" t="s">
        <v>33</v>
      </c>
      <c r="M505" s="10">
        <v>0.66143782776614768</v>
      </c>
      <c r="N505" s="10">
        <v>0.66143782776614768</v>
      </c>
      <c r="T505" s="10">
        <v>0</v>
      </c>
      <c r="W505" s="10">
        <v>0</v>
      </c>
      <c r="X505" s="10">
        <v>0</v>
      </c>
      <c r="Y505" s="10">
        <v>0</v>
      </c>
      <c r="AB505" s="10">
        <v>0</v>
      </c>
      <c r="AC505" s="10">
        <v>0</v>
      </c>
      <c r="AD505" s="10">
        <v>0</v>
      </c>
      <c r="AE505" s="10">
        <v>0</v>
      </c>
      <c r="AH505" s="10">
        <v>1</v>
      </c>
      <c r="AQ505" s="10">
        <v>0</v>
      </c>
      <c r="AR505" s="10">
        <v>1.9908798006516082</v>
      </c>
      <c r="AS505" s="10">
        <v>1.9908798006516082</v>
      </c>
      <c r="AT505" s="10">
        <v>0</v>
      </c>
      <c r="AU505" s="10">
        <v>0</v>
      </c>
      <c r="AV505" s="10">
        <v>16.775751842119295</v>
      </c>
      <c r="AW505" s="10">
        <v>16.775751842119295</v>
      </c>
      <c r="AX505" s="10" t="s">
        <v>33</v>
      </c>
      <c r="AY505" s="10" t="s">
        <v>33</v>
      </c>
      <c r="AZ505" s="10" t="s">
        <v>33</v>
      </c>
      <c r="BA505" s="10" t="s">
        <v>33</v>
      </c>
      <c r="BB505" s="10">
        <v>500</v>
      </c>
      <c r="BC505" s="10">
        <v>311</v>
      </c>
      <c r="BE505" s="10" t="s">
        <v>189</v>
      </c>
      <c r="BF505" s="10" t="s">
        <v>2177</v>
      </c>
      <c r="BG505" s="10">
        <v>1.9908798006516082</v>
      </c>
      <c r="BH505" s="10">
        <v>706223.94314437208</v>
      </c>
      <c r="BI505" s="10">
        <v>505</v>
      </c>
      <c r="BJ505" s="10" t="s">
        <v>33</v>
      </c>
      <c r="BL505" s="10" t="s">
        <v>33</v>
      </c>
      <c r="BM505" s="10" t="s">
        <v>33</v>
      </c>
      <c r="BP505" s="10" t="s">
        <v>33</v>
      </c>
      <c r="BQ505" s="10" t="s">
        <v>33</v>
      </c>
      <c r="BR505" s="10" t="s">
        <v>33</v>
      </c>
      <c r="BS505" s="11" t="s">
        <v>33</v>
      </c>
      <c r="BT505" s="11" t="s">
        <v>33</v>
      </c>
      <c r="BU505" s="10">
        <v>505</v>
      </c>
    </row>
    <row r="506" spans="1:73" s="10" customFormat="1" x14ac:dyDescent="0.45">
      <c r="A506" s="10" t="s">
        <v>33</v>
      </c>
      <c r="D506" s="10" t="s">
        <v>33</v>
      </c>
      <c r="E506" s="10">
        <v>500</v>
      </c>
      <c r="F506" s="10">
        <v>78</v>
      </c>
      <c r="H506" s="10">
        <v>33</v>
      </c>
      <c r="J506" s="10" t="s">
        <v>33</v>
      </c>
      <c r="K506" s="10" t="s">
        <v>63</v>
      </c>
      <c r="L506" s="10" t="s">
        <v>33</v>
      </c>
      <c r="M506" s="10">
        <v>12.24744871391589</v>
      </c>
      <c r="N506" s="10">
        <v>12.24744871391589</v>
      </c>
      <c r="T506" s="10">
        <v>0</v>
      </c>
      <c r="W506" s="10">
        <v>0</v>
      </c>
      <c r="X506" s="10">
        <v>0</v>
      </c>
      <c r="Y506" s="10">
        <v>0</v>
      </c>
      <c r="AB506" s="10">
        <v>0</v>
      </c>
      <c r="AC506" s="10">
        <v>0</v>
      </c>
      <c r="AD506" s="10">
        <v>0</v>
      </c>
      <c r="AE506" s="10">
        <v>0</v>
      </c>
      <c r="AH506" s="10">
        <v>1</v>
      </c>
      <c r="AQ506" s="10">
        <v>0</v>
      </c>
      <c r="AR506" s="10">
        <v>16.179164038719907</v>
      </c>
      <c r="AS506" s="10">
        <v>16.179164038719907</v>
      </c>
      <c r="AT506" s="10">
        <v>0</v>
      </c>
      <c r="AU506" s="10">
        <v>0</v>
      </c>
      <c r="AV506" s="10">
        <v>203.1830723661202</v>
      </c>
      <c r="AW506" s="10">
        <v>203.1830723661202</v>
      </c>
      <c r="AX506" s="10" t="s">
        <v>33</v>
      </c>
      <c r="AY506" s="10" t="s">
        <v>33</v>
      </c>
      <c r="AZ506" s="10" t="s">
        <v>33</v>
      </c>
      <c r="BA506" s="10" t="s">
        <v>33</v>
      </c>
      <c r="BB506" s="10">
        <v>500</v>
      </c>
      <c r="BC506" s="10">
        <v>78</v>
      </c>
      <c r="BE506" s="10" t="s">
        <v>189</v>
      </c>
      <c r="BF506" s="10" t="s">
        <v>2178</v>
      </c>
      <c r="BG506" s="10">
        <v>16.179164038719907</v>
      </c>
      <c r="BH506" s="10">
        <v>4525641.6250964329</v>
      </c>
      <c r="BI506" s="10">
        <v>506</v>
      </c>
      <c r="BJ506" s="10" t="s">
        <v>33</v>
      </c>
      <c r="BL506" s="10" t="s">
        <v>33</v>
      </c>
      <c r="BM506" s="10" t="s">
        <v>33</v>
      </c>
      <c r="BP506" s="10" t="s">
        <v>33</v>
      </c>
      <c r="BQ506" s="10" t="s">
        <v>33</v>
      </c>
      <c r="BR506" s="10" t="s">
        <v>33</v>
      </c>
      <c r="BS506" s="11" t="s">
        <v>33</v>
      </c>
      <c r="BT506" s="11" t="s">
        <v>33</v>
      </c>
      <c r="BU506" s="10">
        <v>506</v>
      </c>
    </row>
    <row r="507" spans="1:73" s="10" customFormat="1" x14ac:dyDescent="0.45">
      <c r="A507" s="10">
        <v>165</v>
      </c>
      <c r="D507" s="10">
        <v>514</v>
      </c>
      <c r="E507" s="10" t="s">
        <v>33</v>
      </c>
      <c r="F507" s="10">
        <v>507</v>
      </c>
      <c r="H507" s="10">
        <v>165</v>
      </c>
      <c r="J507" s="10" t="s">
        <v>190</v>
      </c>
      <c r="K507" s="10">
        <v>0</v>
      </c>
      <c r="L507" s="10">
        <v>1</v>
      </c>
      <c r="M507" s="10" t="s">
        <v>33</v>
      </c>
      <c r="N507" s="10">
        <v>1</v>
      </c>
      <c r="T507" s="10">
        <v>17.320508075688775</v>
      </c>
      <c r="W507" s="10">
        <v>38.10181294899234</v>
      </c>
      <c r="X507" s="10" t="s">
        <v>35</v>
      </c>
      <c r="Y507" s="10">
        <v>3.6742346141747673</v>
      </c>
      <c r="AB507" s="10">
        <v>440.83466900868859</v>
      </c>
      <c r="AC507" s="10">
        <v>0.7</v>
      </c>
      <c r="AD507" s="10">
        <v>0</v>
      </c>
      <c r="AE507" s="10">
        <v>0</v>
      </c>
      <c r="AH507" s="10">
        <v>1</v>
      </c>
      <c r="AQ507" s="10">
        <v>1629012.7177900947</v>
      </c>
      <c r="AR507" s="10">
        <v>2540247.0673033642</v>
      </c>
      <c r="AS507" s="10">
        <v>4902315.5080990009</v>
      </c>
      <c r="AT507" s="10">
        <v>38281798.868067227</v>
      </c>
      <c r="AU507" s="10">
        <v>14655417.217054101</v>
      </c>
      <c r="AV507" s="10">
        <v>43863963.181951664</v>
      </c>
      <c r="AW507" s="10">
        <v>96801179.267072991</v>
      </c>
      <c r="AX507" s="10">
        <v>1</v>
      </c>
      <c r="AY507" s="10">
        <v>0</v>
      </c>
      <c r="AZ507" s="10" t="s">
        <v>33</v>
      </c>
      <c r="BA507" s="10">
        <v>514</v>
      </c>
      <c r="BB507" s="10" t="s">
        <v>33</v>
      </c>
      <c r="BC507" s="10">
        <v>507</v>
      </c>
      <c r="BE507" s="10" t="s">
        <v>33</v>
      </c>
      <c r="BF507" s="10" t="s">
        <v>33</v>
      </c>
      <c r="BG507" s="10" t="s">
        <v>33</v>
      </c>
      <c r="BH507" s="10" t="s">
        <v>33</v>
      </c>
      <c r="BI507" s="10" t="s">
        <v>33</v>
      </c>
      <c r="BJ507" s="10" t="s">
        <v>33</v>
      </c>
      <c r="BL507" s="10" t="s">
        <v>33</v>
      </c>
      <c r="BM507" s="10" t="s">
        <v>33</v>
      </c>
      <c r="BP507" s="10" t="s">
        <v>33</v>
      </c>
      <c r="BQ507" s="10">
        <v>0</v>
      </c>
      <c r="BR507" s="10" t="s">
        <v>190</v>
      </c>
      <c r="BS507" s="11">
        <v>4902315.5080990009</v>
      </c>
      <c r="BT507" s="11">
        <v>96801179.267072991</v>
      </c>
      <c r="BU507" s="10">
        <v>507</v>
      </c>
    </row>
    <row r="508" spans="1:73" s="10" customFormat="1" x14ac:dyDescent="0.45">
      <c r="A508" s="10" t="s">
        <v>33</v>
      </c>
      <c r="D508" s="10" t="s">
        <v>33</v>
      </c>
      <c r="E508" s="10">
        <v>507</v>
      </c>
      <c r="F508" s="10">
        <v>359</v>
      </c>
      <c r="H508" s="10">
        <v>127</v>
      </c>
      <c r="J508" s="10" t="s">
        <v>33</v>
      </c>
      <c r="K508" s="10" t="s">
        <v>151</v>
      </c>
      <c r="L508" s="10" t="s">
        <v>33</v>
      </c>
      <c r="M508" s="10">
        <v>67000</v>
      </c>
      <c r="N508" s="10">
        <v>67000</v>
      </c>
      <c r="T508" s="10">
        <v>0</v>
      </c>
      <c r="W508" s="10">
        <v>0</v>
      </c>
      <c r="X508" s="10">
        <v>0</v>
      </c>
      <c r="Y508" s="10">
        <v>0</v>
      </c>
      <c r="AB508" s="10">
        <v>0</v>
      </c>
      <c r="AC508" s="10">
        <v>0</v>
      </c>
      <c r="AD508" s="10">
        <v>0</v>
      </c>
      <c r="AE508" s="10">
        <v>0</v>
      </c>
      <c r="AH508" s="10">
        <v>1</v>
      </c>
      <c r="AQ508" s="10">
        <v>1628937.4556799424</v>
      </c>
      <c r="AR508" s="10">
        <v>2539695.2501413384</v>
      </c>
      <c r="AS508" s="10">
        <v>4901654.5608772542</v>
      </c>
      <c r="AT508" s="10">
        <v>38280030.208478644</v>
      </c>
      <c r="AU508" s="10">
        <v>14654646.889866674</v>
      </c>
      <c r="AV508" s="10">
        <v>43855795.624893822</v>
      </c>
      <c r="AW508" s="10">
        <v>96790472.723239139</v>
      </c>
      <c r="AX508" s="10" t="s">
        <v>33</v>
      </c>
      <c r="AY508" s="10" t="s">
        <v>33</v>
      </c>
      <c r="AZ508" s="10" t="s">
        <v>33</v>
      </c>
      <c r="BA508" s="10" t="s">
        <v>33</v>
      </c>
      <c r="BB508" s="10">
        <v>507</v>
      </c>
      <c r="BC508" s="10">
        <v>359</v>
      </c>
      <c r="BE508" s="10" t="s">
        <v>190</v>
      </c>
      <c r="BF508" s="10" t="s">
        <v>2179</v>
      </c>
      <c r="BG508" s="10">
        <v>4901654.5608772542</v>
      </c>
      <c r="BH508" s="10">
        <v>20324542371217.074</v>
      </c>
      <c r="BI508" s="10">
        <v>508</v>
      </c>
      <c r="BJ508" s="10" t="s">
        <v>33</v>
      </c>
      <c r="BL508" s="10" t="s">
        <v>33</v>
      </c>
      <c r="BM508" s="10" t="s">
        <v>33</v>
      </c>
      <c r="BP508" s="10" t="s">
        <v>33</v>
      </c>
      <c r="BQ508" s="10" t="s">
        <v>33</v>
      </c>
      <c r="BR508" s="10" t="s">
        <v>33</v>
      </c>
      <c r="BS508" s="11" t="s">
        <v>33</v>
      </c>
      <c r="BT508" s="11" t="s">
        <v>33</v>
      </c>
      <c r="BU508" s="10">
        <v>508</v>
      </c>
    </row>
    <row r="509" spans="1:73" s="10" customFormat="1" x14ac:dyDescent="0.45">
      <c r="A509" s="10" t="s">
        <v>33</v>
      </c>
      <c r="D509" s="10" t="s">
        <v>33</v>
      </c>
      <c r="E509" s="10">
        <v>507</v>
      </c>
      <c r="F509" s="10">
        <v>514</v>
      </c>
      <c r="H509" s="10">
        <v>166</v>
      </c>
      <c r="J509" s="10" t="s">
        <v>33</v>
      </c>
      <c r="K509" s="10" t="s">
        <v>191</v>
      </c>
      <c r="L509" s="10" t="s">
        <v>33</v>
      </c>
      <c r="M509" s="10">
        <v>14.142135623730951</v>
      </c>
      <c r="N509" s="10">
        <v>14.142135623730951</v>
      </c>
      <c r="T509" s="10">
        <v>0</v>
      </c>
      <c r="W509" s="10">
        <v>0</v>
      </c>
      <c r="X509" s="10">
        <v>0</v>
      </c>
      <c r="Y509" s="10">
        <v>0</v>
      </c>
      <c r="AB509" s="10">
        <v>0</v>
      </c>
      <c r="AC509" s="10">
        <v>0</v>
      </c>
      <c r="AD509" s="10">
        <v>0</v>
      </c>
      <c r="AE509" s="10">
        <v>0</v>
      </c>
      <c r="AH509" s="10">
        <v>1</v>
      </c>
      <c r="AQ509" s="10">
        <v>0</v>
      </c>
      <c r="AR509" s="10">
        <v>286.50940508618709</v>
      </c>
      <c r="AS509" s="10">
        <v>286.50940508618709</v>
      </c>
      <c r="AT509" s="10">
        <v>0</v>
      </c>
      <c r="AU509" s="10">
        <v>0</v>
      </c>
      <c r="AV509" s="10">
        <v>4871.4582588499597</v>
      </c>
      <c r="AW509" s="10">
        <v>4871.4582588499597</v>
      </c>
      <c r="AX509" s="10" t="s">
        <v>33</v>
      </c>
      <c r="AY509" s="10" t="s">
        <v>33</v>
      </c>
      <c r="AZ509" s="10" t="s">
        <v>33</v>
      </c>
      <c r="BA509" s="10" t="s">
        <v>33</v>
      </c>
      <c r="BB509" s="10">
        <v>507</v>
      </c>
      <c r="BC509" s="10">
        <v>514</v>
      </c>
      <c r="BE509" s="10" t="s">
        <v>190</v>
      </c>
      <c r="BF509" s="10" t="s">
        <v>191</v>
      </c>
      <c r="BG509" s="10">
        <v>286.50940508618709</v>
      </c>
      <c r="BH509" s="10">
        <v>74429088.496723399</v>
      </c>
      <c r="BI509" s="10">
        <v>509</v>
      </c>
      <c r="BJ509" s="10" t="s">
        <v>33</v>
      </c>
      <c r="BL509" s="10" t="s">
        <v>33</v>
      </c>
      <c r="BM509" s="10" t="s">
        <v>33</v>
      </c>
      <c r="BP509" s="10" t="s">
        <v>33</v>
      </c>
      <c r="BQ509" s="10" t="s">
        <v>33</v>
      </c>
      <c r="BR509" s="10" t="s">
        <v>33</v>
      </c>
      <c r="BS509" s="11" t="s">
        <v>33</v>
      </c>
      <c r="BT509" s="11" t="s">
        <v>33</v>
      </c>
      <c r="BU509" s="10">
        <v>509</v>
      </c>
    </row>
    <row r="510" spans="1:73" s="10" customFormat="1" x14ac:dyDescent="0.45">
      <c r="A510" s="10" t="s">
        <v>33</v>
      </c>
      <c r="D510" s="10" t="s">
        <v>33</v>
      </c>
      <c r="E510" s="10">
        <v>507</v>
      </c>
      <c r="F510" s="10">
        <v>30</v>
      </c>
      <c r="H510" s="10">
        <v>15</v>
      </c>
      <c r="J510" s="10" t="s">
        <v>33</v>
      </c>
      <c r="K510" s="10" t="s">
        <v>46</v>
      </c>
      <c r="L510" s="10" t="s">
        <v>33</v>
      </c>
      <c r="M510" s="10">
        <v>2.4494897427831779</v>
      </c>
      <c r="N510" s="10">
        <v>2.4494897427831779</v>
      </c>
      <c r="T510" s="10">
        <v>0</v>
      </c>
      <c r="W510" s="10">
        <v>0</v>
      </c>
      <c r="X510" s="10">
        <v>0</v>
      </c>
      <c r="Y510" s="10">
        <v>0</v>
      </c>
      <c r="AB510" s="10">
        <v>0</v>
      </c>
      <c r="AC510" s="10">
        <v>0</v>
      </c>
      <c r="AD510" s="10">
        <v>0</v>
      </c>
      <c r="AE510" s="10">
        <v>0</v>
      </c>
      <c r="AH510" s="10">
        <v>1</v>
      </c>
      <c r="AQ510" s="10">
        <v>49.57887097250471</v>
      </c>
      <c r="AR510" s="10">
        <v>90.04728578806639</v>
      </c>
      <c r="AS510" s="10">
        <v>161.93664869819821</v>
      </c>
      <c r="AT510" s="10">
        <v>1165.1034678538606</v>
      </c>
      <c r="AU510" s="10">
        <v>5.8128892901335423</v>
      </c>
      <c r="AV510" s="10">
        <v>1684.0677529621287</v>
      </c>
      <c r="AW510" s="10">
        <v>2854.9841101061229</v>
      </c>
      <c r="AX510" s="10" t="s">
        <v>33</v>
      </c>
      <c r="AY510" s="10" t="s">
        <v>33</v>
      </c>
      <c r="AZ510" s="10" t="s">
        <v>33</v>
      </c>
      <c r="BA510" s="10" t="s">
        <v>33</v>
      </c>
      <c r="BB510" s="10">
        <v>507</v>
      </c>
      <c r="BC510" s="10">
        <v>30</v>
      </c>
      <c r="BE510" s="10" t="s">
        <v>190</v>
      </c>
      <c r="BF510" s="10" t="s">
        <v>2180</v>
      </c>
      <c r="BG510" s="10">
        <v>161.93664869819821</v>
      </c>
      <c r="BH510" s="10">
        <v>29372734.238391038</v>
      </c>
      <c r="BI510" s="10">
        <v>510</v>
      </c>
      <c r="BJ510" s="10" t="s">
        <v>33</v>
      </c>
      <c r="BL510" s="10" t="s">
        <v>33</v>
      </c>
      <c r="BM510" s="10" t="s">
        <v>33</v>
      </c>
      <c r="BP510" s="10" t="s">
        <v>33</v>
      </c>
      <c r="BQ510" s="10" t="s">
        <v>33</v>
      </c>
      <c r="BR510" s="10" t="s">
        <v>33</v>
      </c>
      <c r="BS510" s="11" t="s">
        <v>33</v>
      </c>
      <c r="BT510" s="11" t="s">
        <v>33</v>
      </c>
      <c r="BU510" s="10">
        <v>510</v>
      </c>
    </row>
    <row r="511" spans="1:73" s="10" customFormat="1" x14ac:dyDescent="0.45">
      <c r="A511" s="10" t="s">
        <v>33</v>
      </c>
      <c r="D511" s="10" t="s">
        <v>33</v>
      </c>
      <c r="E511" s="10">
        <v>507</v>
      </c>
      <c r="F511" s="10">
        <v>295</v>
      </c>
      <c r="H511" s="10">
        <v>111</v>
      </c>
      <c r="J511" s="10" t="s">
        <v>33</v>
      </c>
      <c r="K511" s="10" t="s">
        <v>137</v>
      </c>
      <c r="L511" s="10" t="s">
        <v>33</v>
      </c>
      <c r="M511" s="10">
        <v>0.58094750193111255</v>
      </c>
      <c r="N511" s="10">
        <v>0.58094750193111255</v>
      </c>
      <c r="T511" s="10">
        <v>0</v>
      </c>
      <c r="W511" s="10">
        <v>0</v>
      </c>
      <c r="X511" s="10">
        <v>0</v>
      </c>
      <c r="Y511" s="10">
        <v>0</v>
      </c>
      <c r="AB511" s="10">
        <v>0</v>
      </c>
      <c r="AC511" s="10">
        <v>0</v>
      </c>
      <c r="AD511" s="10">
        <v>0</v>
      </c>
      <c r="AE511" s="10">
        <v>0</v>
      </c>
      <c r="AH511" s="10">
        <v>1</v>
      </c>
      <c r="AQ511" s="10">
        <v>8.3627311040879633</v>
      </c>
      <c r="AR511" s="10">
        <v>88.017030571364273</v>
      </c>
      <c r="AS511" s="10">
        <v>100.14299067229182</v>
      </c>
      <c r="AT511" s="10">
        <v>196.52418094606713</v>
      </c>
      <c r="AU511" s="10">
        <v>323.67962912662256</v>
      </c>
      <c r="AV511" s="10">
        <v>944.78763032527854</v>
      </c>
      <c r="AW511" s="10">
        <v>1464.9914403979683</v>
      </c>
      <c r="AX511" s="10" t="s">
        <v>33</v>
      </c>
      <c r="AY511" s="10" t="s">
        <v>33</v>
      </c>
      <c r="AZ511" s="10" t="s">
        <v>33</v>
      </c>
      <c r="BA511" s="10" t="s">
        <v>33</v>
      </c>
      <c r="BB511" s="10">
        <v>507</v>
      </c>
      <c r="BC511" s="10">
        <v>295</v>
      </c>
      <c r="BE511" s="10" t="s">
        <v>190</v>
      </c>
      <c r="BF511" s="10" t="s">
        <v>2181</v>
      </c>
      <c r="BG511" s="10">
        <v>100.14299067229182</v>
      </c>
      <c r="BH511" s="10">
        <v>6208800877.2589388</v>
      </c>
      <c r="BI511" s="10">
        <v>511</v>
      </c>
      <c r="BJ511" s="10" t="s">
        <v>33</v>
      </c>
      <c r="BL511" s="10" t="s">
        <v>33</v>
      </c>
      <c r="BM511" s="10" t="s">
        <v>33</v>
      </c>
      <c r="BP511" s="10" t="s">
        <v>33</v>
      </c>
      <c r="BQ511" s="10" t="s">
        <v>33</v>
      </c>
      <c r="BR511" s="10" t="s">
        <v>33</v>
      </c>
      <c r="BS511" s="11" t="s">
        <v>33</v>
      </c>
      <c r="BT511" s="11" t="s">
        <v>33</v>
      </c>
      <c r="BU511" s="10">
        <v>511</v>
      </c>
    </row>
    <row r="512" spans="1:73" s="10" customFormat="1" x14ac:dyDescent="0.45">
      <c r="A512" s="10" t="s">
        <v>33</v>
      </c>
      <c r="D512" s="10" t="s">
        <v>33</v>
      </c>
      <c r="E512" s="10">
        <v>507</v>
      </c>
      <c r="F512" s="10">
        <v>517</v>
      </c>
      <c r="H512" s="10">
        <v>167</v>
      </c>
      <c r="J512" s="10" t="s">
        <v>33</v>
      </c>
      <c r="K512" s="10" t="s">
        <v>192</v>
      </c>
      <c r="L512" s="10" t="s">
        <v>33</v>
      </c>
      <c r="M512" s="10">
        <v>0.63245553203367599</v>
      </c>
      <c r="N512" s="10">
        <v>0.63245553203367599</v>
      </c>
      <c r="T512" s="10">
        <v>0</v>
      </c>
      <c r="W512" s="10">
        <v>0</v>
      </c>
      <c r="X512" s="10">
        <v>0</v>
      </c>
      <c r="Y512" s="10">
        <v>0</v>
      </c>
      <c r="AB512" s="10">
        <v>0</v>
      </c>
      <c r="AC512" s="10">
        <v>0</v>
      </c>
      <c r="AD512" s="10">
        <v>0</v>
      </c>
      <c r="AE512" s="10">
        <v>0</v>
      </c>
      <c r="AH512" s="10">
        <v>1</v>
      </c>
      <c r="AQ512" s="10">
        <v>0</v>
      </c>
      <c r="AR512" s="10">
        <v>32.262463592128583</v>
      </c>
      <c r="AS512" s="10">
        <v>32.262463592128583</v>
      </c>
      <c r="AT512" s="10">
        <v>0</v>
      </c>
      <c r="AU512" s="10">
        <v>0</v>
      </c>
      <c r="AV512" s="10">
        <v>464.06034333006556</v>
      </c>
      <c r="AW512" s="10">
        <v>464.06034333006556</v>
      </c>
      <c r="AX512" s="10" t="s">
        <v>33</v>
      </c>
      <c r="AY512" s="10" t="s">
        <v>33</v>
      </c>
      <c r="AZ512" s="10" t="s">
        <v>33</v>
      </c>
      <c r="BA512" s="10" t="s">
        <v>33</v>
      </c>
      <c r="BB512" s="10">
        <v>507</v>
      </c>
      <c r="BC512" s="10">
        <v>517</v>
      </c>
      <c r="BE512" s="10" t="s">
        <v>190</v>
      </c>
      <c r="BF512" s="10" t="s">
        <v>2182</v>
      </c>
      <c r="BG512" s="10">
        <v>32.262463592128583</v>
      </c>
      <c r="BH512" s="10">
        <v>4616096.9361369805</v>
      </c>
      <c r="BI512" s="10">
        <v>512</v>
      </c>
      <c r="BJ512" s="10" t="s">
        <v>33</v>
      </c>
      <c r="BL512" s="10" t="s">
        <v>33</v>
      </c>
      <c r="BM512" s="10" t="s">
        <v>33</v>
      </c>
      <c r="BP512" s="10" t="s">
        <v>33</v>
      </c>
      <c r="BQ512" s="10" t="s">
        <v>33</v>
      </c>
      <c r="BR512" s="10" t="s">
        <v>33</v>
      </c>
      <c r="BS512" s="11" t="s">
        <v>33</v>
      </c>
      <c r="BT512" s="11" t="s">
        <v>33</v>
      </c>
      <c r="BU512" s="10">
        <v>512</v>
      </c>
    </row>
    <row r="513" spans="1:73" s="10" customFormat="1" x14ac:dyDescent="0.45">
      <c r="A513" s="10" t="s">
        <v>33</v>
      </c>
      <c r="D513" s="10" t="s">
        <v>33</v>
      </c>
      <c r="E513" s="10">
        <v>507</v>
      </c>
      <c r="F513" s="10">
        <v>78</v>
      </c>
      <c r="H513" s="10">
        <v>33</v>
      </c>
      <c r="J513" s="10" t="s">
        <v>33</v>
      </c>
      <c r="K513" s="10" t="s">
        <v>63</v>
      </c>
      <c r="L513" s="10" t="s">
        <v>33</v>
      </c>
      <c r="M513" s="10">
        <v>12.24744871391589</v>
      </c>
      <c r="N513" s="10">
        <v>12.24744871391589</v>
      </c>
      <c r="T513" s="10">
        <v>0</v>
      </c>
      <c r="W513" s="10">
        <v>0</v>
      </c>
      <c r="X513" s="10">
        <v>0</v>
      </c>
      <c r="Y513" s="10">
        <v>0</v>
      </c>
      <c r="AB513" s="10">
        <v>0</v>
      </c>
      <c r="AC513" s="10">
        <v>0</v>
      </c>
      <c r="AD513" s="10">
        <v>0</v>
      </c>
      <c r="AE513" s="10">
        <v>0</v>
      </c>
      <c r="AH513" s="10">
        <v>1</v>
      </c>
      <c r="AQ513" s="10">
        <v>0</v>
      </c>
      <c r="AR513" s="10">
        <v>16.179164038719907</v>
      </c>
      <c r="AS513" s="10">
        <v>16.179164038719907</v>
      </c>
      <c r="AT513" s="10">
        <v>0</v>
      </c>
      <c r="AU513" s="10">
        <v>0</v>
      </c>
      <c r="AV513" s="10">
        <v>203.1830723661202</v>
      </c>
      <c r="AW513" s="10">
        <v>203.1830723661202</v>
      </c>
      <c r="AX513" s="10" t="s">
        <v>33</v>
      </c>
      <c r="AY513" s="10" t="s">
        <v>33</v>
      </c>
      <c r="AZ513" s="10" t="s">
        <v>33</v>
      </c>
      <c r="BA513" s="10" t="s">
        <v>33</v>
      </c>
      <c r="BB513" s="10">
        <v>507</v>
      </c>
      <c r="BC513" s="10">
        <v>78</v>
      </c>
      <c r="BE513" s="10" t="s">
        <v>190</v>
      </c>
      <c r="BF513" s="10" t="s">
        <v>2183</v>
      </c>
      <c r="BG513" s="10">
        <v>16.179164038719907</v>
      </c>
      <c r="BH513" s="10">
        <v>4899343.4130120175</v>
      </c>
      <c r="BI513" s="10">
        <v>513</v>
      </c>
      <c r="BJ513" s="10" t="s">
        <v>33</v>
      </c>
      <c r="BL513" s="10" t="s">
        <v>33</v>
      </c>
      <c r="BM513" s="10" t="s">
        <v>33</v>
      </c>
      <c r="BP513" s="10" t="s">
        <v>33</v>
      </c>
      <c r="BQ513" s="10" t="s">
        <v>33</v>
      </c>
      <c r="BR513" s="10" t="s">
        <v>33</v>
      </c>
      <c r="BS513" s="11" t="s">
        <v>33</v>
      </c>
      <c r="BT513" s="11" t="s">
        <v>33</v>
      </c>
      <c r="BU513" s="10">
        <v>513</v>
      </c>
    </row>
    <row r="514" spans="1:73" s="10" customFormat="1" x14ac:dyDescent="0.45">
      <c r="A514" s="10">
        <v>166</v>
      </c>
      <c r="D514" s="10">
        <v>517</v>
      </c>
      <c r="E514" s="10" t="s">
        <v>33</v>
      </c>
      <c r="F514" s="10">
        <v>509</v>
      </c>
      <c r="H514" s="10" t="s">
        <v>33</v>
      </c>
      <c r="J514" s="10" t="s">
        <v>191</v>
      </c>
      <c r="K514" s="10">
        <v>0</v>
      </c>
      <c r="L514" s="10">
        <v>4</v>
      </c>
      <c r="M514" s="10" t="s">
        <v>33</v>
      </c>
      <c r="N514" s="10">
        <v>4</v>
      </c>
      <c r="T514" s="10">
        <v>0</v>
      </c>
      <c r="W514" s="10">
        <v>0</v>
      </c>
      <c r="X514" s="10">
        <v>0</v>
      </c>
      <c r="Y514" s="10">
        <v>0</v>
      </c>
      <c r="AB514" s="10">
        <v>0</v>
      </c>
      <c r="AC514" s="10">
        <v>0</v>
      </c>
      <c r="AD514" s="10">
        <v>0</v>
      </c>
      <c r="AE514" s="10">
        <v>0</v>
      </c>
      <c r="AH514" s="10">
        <v>1</v>
      </c>
      <c r="AQ514" s="10">
        <v>0</v>
      </c>
      <c r="AR514" s="10">
        <v>20.25927432101664</v>
      </c>
      <c r="AS514" s="10">
        <v>20.25927432101664</v>
      </c>
      <c r="AT514" s="10">
        <v>0</v>
      </c>
      <c r="AU514" s="10">
        <v>0</v>
      </c>
      <c r="AV514" s="10">
        <v>344.46411691000179</v>
      </c>
      <c r="AW514" s="10">
        <v>344.46411691000179</v>
      </c>
      <c r="AX514" s="10">
        <v>14.142135623730951</v>
      </c>
      <c r="AY514" s="10">
        <v>0</v>
      </c>
      <c r="AZ514" s="10" t="s">
        <v>33</v>
      </c>
      <c r="BA514" s="10">
        <v>517</v>
      </c>
      <c r="BB514" s="10" t="s">
        <v>33</v>
      </c>
      <c r="BC514" s="10">
        <v>509</v>
      </c>
      <c r="BE514" s="10" t="s">
        <v>33</v>
      </c>
      <c r="BF514" s="10" t="s">
        <v>33</v>
      </c>
      <c r="BG514" s="10" t="s">
        <v>33</v>
      </c>
      <c r="BH514" s="10" t="s">
        <v>33</v>
      </c>
      <c r="BI514" s="10" t="s">
        <v>33</v>
      </c>
      <c r="BJ514" s="10" t="s">
        <v>33</v>
      </c>
      <c r="BL514" s="10" t="s">
        <v>33</v>
      </c>
      <c r="BM514" s="10" t="s">
        <v>33</v>
      </c>
      <c r="BP514" s="10" t="s">
        <v>33</v>
      </c>
      <c r="BQ514" s="10">
        <v>0</v>
      </c>
      <c r="BR514" s="10" t="s">
        <v>191</v>
      </c>
      <c r="BS514" s="11">
        <v>20.25927432101664</v>
      </c>
      <c r="BT514" s="11">
        <v>344.46411691000179</v>
      </c>
      <c r="BU514" s="10">
        <v>514</v>
      </c>
    </row>
    <row r="515" spans="1:73" s="10" customFormat="1" x14ac:dyDescent="0.45">
      <c r="A515" s="10" t="s">
        <v>33</v>
      </c>
      <c r="D515" s="10" t="s">
        <v>33</v>
      </c>
      <c r="E515" s="10">
        <v>514</v>
      </c>
      <c r="F515" s="10">
        <v>347</v>
      </c>
      <c r="H515" s="10">
        <v>124</v>
      </c>
      <c r="J515" s="10" t="s">
        <v>33</v>
      </c>
      <c r="K515" s="10" t="s">
        <v>149</v>
      </c>
      <c r="L515" s="10" t="s">
        <v>33</v>
      </c>
      <c r="M515" s="10">
        <v>1</v>
      </c>
      <c r="N515" s="10">
        <v>1</v>
      </c>
      <c r="T515" s="10">
        <v>0</v>
      </c>
      <c r="W515" s="10">
        <v>0</v>
      </c>
      <c r="X515" s="10">
        <v>0</v>
      </c>
      <c r="Y515" s="10">
        <v>0</v>
      </c>
      <c r="AB515" s="10">
        <v>0</v>
      </c>
      <c r="AC515" s="10">
        <v>0</v>
      </c>
      <c r="AD515" s="10">
        <v>0</v>
      </c>
      <c r="AE515" s="10">
        <v>0</v>
      </c>
      <c r="AH515" s="10">
        <v>1</v>
      </c>
      <c r="AQ515" s="10">
        <v>0</v>
      </c>
      <c r="AR515" s="10">
        <v>4.9646844347079906</v>
      </c>
      <c r="AS515" s="10">
        <v>4.9646844347079906</v>
      </c>
      <c r="AT515" s="10">
        <v>0</v>
      </c>
      <c r="AU515" s="10">
        <v>0</v>
      </c>
      <c r="AV515" s="10">
        <v>69.404954179681425</v>
      </c>
      <c r="AW515" s="10">
        <v>69.404954179681425</v>
      </c>
      <c r="AX515" s="10" t="s">
        <v>33</v>
      </c>
      <c r="AY515" s="10" t="s">
        <v>33</v>
      </c>
      <c r="AZ515" s="10" t="s">
        <v>33</v>
      </c>
      <c r="BA515" s="10" t="s">
        <v>33</v>
      </c>
      <c r="BB515" s="10">
        <v>514</v>
      </c>
      <c r="BC515" s="10">
        <v>347</v>
      </c>
      <c r="BE515" s="10" t="s">
        <v>191</v>
      </c>
      <c r="BF515" s="10" t="s">
        <v>2184</v>
      </c>
      <c r="BG515" s="10">
        <v>17.552810151166607</v>
      </c>
      <c r="BH515" s="10">
        <v>0</v>
      </c>
      <c r="BI515" s="10">
        <v>515</v>
      </c>
      <c r="BJ515" s="10" t="s">
        <v>33</v>
      </c>
      <c r="BL515" s="10" t="s">
        <v>33</v>
      </c>
      <c r="BM515" s="10" t="s">
        <v>33</v>
      </c>
      <c r="BP515" s="10" t="s">
        <v>33</v>
      </c>
      <c r="BQ515" s="10" t="s">
        <v>33</v>
      </c>
      <c r="BR515" s="10" t="s">
        <v>33</v>
      </c>
      <c r="BS515" s="11" t="s">
        <v>33</v>
      </c>
      <c r="BT515" s="11" t="s">
        <v>33</v>
      </c>
      <c r="BU515" s="10">
        <v>515</v>
      </c>
    </row>
    <row r="516" spans="1:73" s="10" customFormat="1" x14ac:dyDescent="0.45">
      <c r="A516" s="10" t="s">
        <v>33</v>
      </c>
      <c r="D516" s="10" t="s">
        <v>33</v>
      </c>
      <c r="E516" s="10">
        <v>514</v>
      </c>
      <c r="F516" s="10">
        <v>37</v>
      </c>
      <c r="H516" s="10">
        <v>19</v>
      </c>
      <c r="J516" s="10" t="s">
        <v>33</v>
      </c>
      <c r="K516" s="10" t="s">
        <v>50</v>
      </c>
      <c r="L516" s="10" t="s">
        <v>33</v>
      </c>
      <c r="M516" s="10">
        <v>3</v>
      </c>
      <c r="N516" s="10">
        <v>3</v>
      </c>
      <c r="T516" s="10">
        <v>0</v>
      </c>
      <c r="W516" s="10">
        <v>0</v>
      </c>
      <c r="X516" s="10">
        <v>0</v>
      </c>
      <c r="Y516" s="10">
        <v>0</v>
      </c>
      <c r="AB516" s="10">
        <v>0</v>
      </c>
      <c r="AC516" s="10">
        <v>0</v>
      </c>
      <c r="AD516" s="10">
        <v>0</v>
      </c>
      <c r="AE516" s="10">
        <v>0</v>
      </c>
      <c r="AH516" s="10">
        <v>1</v>
      </c>
      <c r="AQ516" s="10">
        <v>0</v>
      </c>
      <c r="AR516" s="10">
        <v>76.072412849358571</v>
      </c>
      <c r="AS516" s="10">
        <v>76.072412849358571</v>
      </c>
      <c r="AT516" s="10">
        <v>0</v>
      </c>
      <c r="AU516" s="10">
        <v>0</v>
      </c>
      <c r="AV516" s="10">
        <v>1308.4515134603257</v>
      </c>
      <c r="AW516" s="10">
        <v>1308.4515134603257</v>
      </c>
      <c r="AX516" s="10" t="s">
        <v>33</v>
      </c>
      <c r="AY516" s="10" t="s">
        <v>33</v>
      </c>
      <c r="AZ516" s="10" t="s">
        <v>33</v>
      </c>
      <c r="BA516" s="10" t="s">
        <v>33</v>
      </c>
      <c r="BB516" s="10">
        <v>514</v>
      </c>
      <c r="BC516" s="10">
        <v>37</v>
      </c>
      <c r="BE516" s="10" t="s">
        <v>191</v>
      </c>
      <c r="BF516" s="10" t="s">
        <v>2185</v>
      </c>
      <c r="BG516" s="10">
        <v>268.95659493502052</v>
      </c>
      <c r="BH516" s="10">
        <v>0</v>
      </c>
      <c r="BI516" s="10">
        <v>516</v>
      </c>
      <c r="BJ516" s="10" t="s">
        <v>33</v>
      </c>
      <c r="BL516" s="10" t="s">
        <v>33</v>
      </c>
      <c r="BM516" s="10" t="s">
        <v>33</v>
      </c>
      <c r="BP516" s="10" t="s">
        <v>33</v>
      </c>
      <c r="BQ516" s="10" t="s">
        <v>33</v>
      </c>
      <c r="BR516" s="10" t="s">
        <v>33</v>
      </c>
      <c r="BS516" s="11" t="s">
        <v>33</v>
      </c>
      <c r="BT516" s="11" t="s">
        <v>33</v>
      </c>
      <c r="BU516" s="10">
        <v>516</v>
      </c>
    </row>
    <row r="517" spans="1:73" s="10" customFormat="1" x14ac:dyDescent="0.45">
      <c r="A517" s="10">
        <v>167</v>
      </c>
      <c r="D517" s="10">
        <v>518</v>
      </c>
      <c r="E517" s="10" t="s">
        <v>33</v>
      </c>
      <c r="F517" s="10">
        <v>512</v>
      </c>
      <c r="H517" s="10" t="s">
        <v>33</v>
      </c>
      <c r="J517" s="10" t="s">
        <v>192</v>
      </c>
      <c r="K517" s="10">
        <v>0</v>
      </c>
      <c r="L517" s="10">
        <v>1</v>
      </c>
      <c r="M517" s="10" t="s">
        <v>33</v>
      </c>
      <c r="N517" s="10">
        <v>1</v>
      </c>
      <c r="T517" s="10">
        <v>0</v>
      </c>
      <c r="W517" s="10">
        <v>0</v>
      </c>
      <c r="X517" s="10">
        <v>0</v>
      </c>
      <c r="Y517" s="10">
        <v>0</v>
      </c>
      <c r="AB517" s="10">
        <v>0</v>
      </c>
      <c r="AC517" s="10">
        <v>0</v>
      </c>
      <c r="AD517" s="12">
        <v>51.011433939691941</v>
      </c>
      <c r="AE517" s="12">
        <v>733.74382834136713</v>
      </c>
      <c r="AH517" s="10">
        <v>1</v>
      </c>
      <c r="AQ517" s="10">
        <v>0</v>
      </c>
      <c r="AR517" s="10">
        <v>51.011433939691941</v>
      </c>
      <c r="AS517" s="10">
        <v>51.011433939691941</v>
      </c>
      <c r="AT517" s="10">
        <v>0</v>
      </c>
      <c r="AU517" s="10">
        <v>0</v>
      </c>
      <c r="AV517" s="10">
        <v>733.74382834136713</v>
      </c>
      <c r="AW517" s="10">
        <v>733.74382834136713</v>
      </c>
      <c r="AX517" s="10">
        <v>0.63245553203367599</v>
      </c>
      <c r="AY517" s="10">
        <v>0</v>
      </c>
      <c r="AZ517" s="10" t="s">
        <v>33</v>
      </c>
      <c r="BA517" s="10">
        <v>518</v>
      </c>
      <c r="BB517" s="10" t="s">
        <v>33</v>
      </c>
      <c r="BC517" s="10">
        <v>512</v>
      </c>
      <c r="BE517" s="10" t="s">
        <v>33</v>
      </c>
      <c r="BF517" s="10" t="s">
        <v>33</v>
      </c>
      <c r="BG517" s="10" t="s">
        <v>33</v>
      </c>
      <c r="BH517" s="10" t="s">
        <v>33</v>
      </c>
      <c r="BI517" s="10" t="s">
        <v>33</v>
      </c>
      <c r="BJ517" s="10" t="s">
        <v>33</v>
      </c>
      <c r="BL517" s="10" t="s">
        <v>33</v>
      </c>
      <c r="BM517" s="10" t="s">
        <v>33</v>
      </c>
      <c r="BP517" s="10" t="s">
        <v>34</v>
      </c>
      <c r="BQ517" s="10">
        <v>0</v>
      </c>
      <c r="BR517" s="10" t="s">
        <v>192</v>
      </c>
      <c r="BS517" s="11">
        <v>51.011433939691941</v>
      </c>
      <c r="BT517" s="11">
        <v>733.74382834136713</v>
      </c>
      <c r="BU517" s="10">
        <v>517</v>
      </c>
    </row>
    <row r="518" spans="1:73" s="10" customFormat="1" x14ac:dyDescent="0.45">
      <c r="A518" s="10">
        <v>168</v>
      </c>
      <c r="D518" s="10">
        <v>526</v>
      </c>
      <c r="E518" s="10" t="s">
        <v>33</v>
      </c>
      <c r="F518" s="10">
        <v>518</v>
      </c>
      <c r="H518" s="10">
        <v>168</v>
      </c>
      <c r="J518" s="10" t="s">
        <v>193</v>
      </c>
      <c r="K518" s="10">
        <v>0</v>
      </c>
      <c r="L518" s="10">
        <v>1</v>
      </c>
      <c r="M518" s="10" t="s">
        <v>33</v>
      </c>
      <c r="N518" s="10">
        <v>1</v>
      </c>
      <c r="T518" s="10">
        <v>29.58039891549808</v>
      </c>
      <c r="W518" s="10">
        <v>42.123139128037458</v>
      </c>
      <c r="X518" s="10" t="s">
        <v>35</v>
      </c>
      <c r="Y518" s="10">
        <v>4.0620192023179804</v>
      </c>
      <c r="AB518" s="10">
        <v>487.36106389411128</v>
      </c>
      <c r="AC518" s="10">
        <v>0.9</v>
      </c>
      <c r="AD518" s="10">
        <v>0</v>
      </c>
      <c r="AE518" s="10">
        <v>0</v>
      </c>
      <c r="AH518" s="10">
        <v>1</v>
      </c>
      <c r="AQ518" s="10">
        <v>267533.9128637843</v>
      </c>
      <c r="AR518" s="10">
        <v>417494.60482059559</v>
      </c>
      <c r="AS518" s="10">
        <v>805418.77847308281</v>
      </c>
      <c r="AT518" s="10">
        <v>6287046.9522989308</v>
      </c>
      <c r="AU518" s="10">
        <v>2406819.9261367396</v>
      </c>
      <c r="AV518" s="10">
        <v>7208004.1393610546</v>
      </c>
      <c r="AW518" s="10">
        <v>15901871.017796725</v>
      </c>
      <c r="AX518" s="10">
        <v>1</v>
      </c>
      <c r="AY518" s="10">
        <v>0</v>
      </c>
      <c r="AZ518" s="10" t="s">
        <v>33</v>
      </c>
      <c r="BA518" s="10">
        <v>526</v>
      </c>
      <c r="BB518" s="10" t="s">
        <v>33</v>
      </c>
      <c r="BC518" s="10">
        <v>518</v>
      </c>
      <c r="BE518" s="10" t="s">
        <v>33</v>
      </c>
      <c r="BF518" s="10" t="s">
        <v>33</v>
      </c>
      <c r="BG518" s="10" t="s">
        <v>33</v>
      </c>
      <c r="BH518" s="10" t="s">
        <v>33</v>
      </c>
      <c r="BI518" s="10" t="s">
        <v>33</v>
      </c>
      <c r="BJ518" s="10" t="s">
        <v>33</v>
      </c>
      <c r="BL518" s="10" t="s">
        <v>33</v>
      </c>
      <c r="BM518" s="10" t="s">
        <v>33</v>
      </c>
      <c r="BP518" s="10" t="s">
        <v>33</v>
      </c>
      <c r="BQ518" s="10">
        <v>0</v>
      </c>
      <c r="BR518" s="10" t="s">
        <v>193</v>
      </c>
      <c r="BS518" s="11">
        <v>805418.77847308281</v>
      </c>
      <c r="BT518" s="11">
        <v>15901871.017796725</v>
      </c>
      <c r="BU518" s="10">
        <v>518</v>
      </c>
    </row>
    <row r="519" spans="1:73" s="10" customFormat="1" x14ac:dyDescent="0.45">
      <c r="A519" s="10" t="s">
        <v>33</v>
      </c>
      <c r="D519" s="10" t="s">
        <v>33</v>
      </c>
      <c r="E519" s="10">
        <v>518</v>
      </c>
      <c r="F519" s="10">
        <v>359</v>
      </c>
      <c r="H519" s="10">
        <v>127</v>
      </c>
      <c r="J519" s="10" t="s">
        <v>33</v>
      </c>
      <c r="K519" s="10" t="s">
        <v>151</v>
      </c>
      <c r="L519" s="10" t="s">
        <v>33</v>
      </c>
      <c r="M519" s="10">
        <v>11000</v>
      </c>
      <c r="N519" s="10">
        <v>11000</v>
      </c>
      <c r="T519" s="10">
        <v>0</v>
      </c>
      <c r="W519" s="10">
        <v>0</v>
      </c>
      <c r="X519" s="10">
        <v>0</v>
      </c>
      <c r="Y519" s="10">
        <v>0</v>
      </c>
      <c r="AB519" s="10">
        <v>0</v>
      </c>
      <c r="AC519" s="10">
        <v>0</v>
      </c>
      <c r="AD519" s="10">
        <v>0</v>
      </c>
      <c r="AE519" s="10">
        <v>0</v>
      </c>
      <c r="AH519" s="10">
        <v>1</v>
      </c>
      <c r="AQ519" s="10">
        <v>267437.49272357259</v>
      </c>
      <c r="AR519" s="10">
        <v>416964.89181424957</v>
      </c>
      <c r="AS519" s="10">
        <v>804749.25626342976</v>
      </c>
      <c r="AT519" s="10">
        <v>6284781.0790039562</v>
      </c>
      <c r="AU519" s="10">
        <v>2405986.8028139318</v>
      </c>
      <c r="AV519" s="10">
        <v>7200205.2518482395</v>
      </c>
      <c r="AW519" s="10">
        <v>15890973.133666128</v>
      </c>
      <c r="AX519" s="10" t="s">
        <v>33</v>
      </c>
      <c r="AY519" s="10" t="s">
        <v>33</v>
      </c>
      <c r="AZ519" s="10" t="s">
        <v>33</v>
      </c>
      <c r="BA519" s="10" t="s">
        <v>33</v>
      </c>
      <c r="BB519" s="10">
        <v>518</v>
      </c>
      <c r="BC519" s="10">
        <v>359</v>
      </c>
      <c r="BE519" s="10" t="s">
        <v>193</v>
      </c>
      <c r="BF519" s="10" t="s">
        <v>2186</v>
      </c>
      <c r="BG519" s="10">
        <v>804749.25626342976</v>
      </c>
      <c r="BH519" s="10">
        <v>10944554548710.674</v>
      </c>
      <c r="BI519" s="10">
        <v>519</v>
      </c>
      <c r="BJ519" s="10" t="s">
        <v>33</v>
      </c>
      <c r="BL519" s="10" t="s">
        <v>33</v>
      </c>
      <c r="BM519" s="10" t="s">
        <v>33</v>
      </c>
      <c r="BP519" s="10" t="s">
        <v>33</v>
      </c>
      <c r="BQ519" s="10" t="s">
        <v>33</v>
      </c>
      <c r="BR519" s="10" t="s">
        <v>33</v>
      </c>
      <c r="BS519" s="11" t="s">
        <v>33</v>
      </c>
      <c r="BT519" s="11" t="s">
        <v>33</v>
      </c>
      <c r="BU519" s="10">
        <v>519</v>
      </c>
    </row>
    <row r="520" spans="1:73" s="10" customFormat="1" x14ac:dyDescent="0.45">
      <c r="A520" s="10" t="s">
        <v>33</v>
      </c>
      <c r="D520" s="10" t="s">
        <v>33</v>
      </c>
      <c r="E520" s="10">
        <v>518</v>
      </c>
      <c r="F520" s="10">
        <v>37</v>
      </c>
      <c r="H520" s="10">
        <v>19</v>
      </c>
      <c r="J520" s="10" t="s">
        <v>33</v>
      </c>
      <c r="K520" s="10" t="s">
        <v>50</v>
      </c>
      <c r="L520" s="10" t="s">
        <v>33</v>
      </c>
      <c r="M520" s="10">
        <v>9.7979589711327115</v>
      </c>
      <c r="N520" s="10">
        <v>9.7979589711327115</v>
      </c>
      <c r="T520" s="10">
        <v>0</v>
      </c>
      <c r="W520" s="10">
        <v>0</v>
      </c>
      <c r="X520" s="10">
        <v>0</v>
      </c>
      <c r="Y520" s="10">
        <v>0</v>
      </c>
      <c r="AB520" s="10">
        <v>0</v>
      </c>
      <c r="AC520" s="10">
        <v>0</v>
      </c>
      <c r="AD520" s="10">
        <v>0</v>
      </c>
      <c r="AE520" s="10">
        <v>0</v>
      </c>
      <c r="AH520" s="10">
        <v>1</v>
      </c>
      <c r="AQ520" s="10">
        <v>0</v>
      </c>
      <c r="AR520" s="10">
        <v>248.45145997769473</v>
      </c>
      <c r="AS520" s="10">
        <v>248.45145997769473</v>
      </c>
      <c r="AT520" s="10">
        <v>0</v>
      </c>
      <c r="AU520" s="10">
        <v>0</v>
      </c>
      <c r="AV520" s="10">
        <v>4273.3847482002575</v>
      </c>
      <c r="AW520" s="10">
        <v>4273.3847482002575</v>
      </c>
      <c r="AX520" s="10" t="s">
        <v>33</v>
      </c>
      <c r="AY520" s="10" t="s">
        <v>33</v>
      </c>
      <c r="AZ520" s="10" t="s">
        <v>33</v>
      </c>
      <c r="BA520" s="10" t="s">
        <v>33</v>
      </c>
      <c r="BB520" s="10">
        <v>518</v>
      </c>
      <c r="BC520" s="10">
        <v>37</v>
      </c>
      <c r="BE520" s="10" t="s">
        <v>193</v>
      </c>
      <c r="BF520" s="10" t="s">
        <v>2187</v>
      </c>
      <c r="BG520" s="10">
        <v>248.45145997769473</v>
      </c>
      <c r="BH520" s="10">
        <v>44173720.288934171</v>
      </c>
      <c r="BI520" s="10">
        <v>520</v>
      </c>
      <c r="BJ520" s="10" t="s">
        <v>33</v>
      </c>
      <c r="BL520" s="10" t="s">
        <v>33</v>
      </c>
      <c r="BM520" s="10" t="s">
        <v>33</v>
      </c>
      <c r="BP520" s="10" t="s">
        <v>33</v>
      </c>
      <c r="BQ520" s="10" t="s">
        <v>33</v>
      </c>
      <c r="BR520" s="10" t="s">
        <v>33</v>
      </c>
      <c r="BS520" s="11" t="s">
        <v>33</v>
      </c>
      <c r="BT520" s="11" t="s">
        <v>33</v>
      </c>
      <c r="BU520" s="10">
        <v>520</v>
      </c>
    </row>
    <row r="521" spans="1:73" s="10" customFormat="1" x14ac:dyDescent="0.45">
      <c r="A521" s="10" t="s">
        <v>33</v>
      </c>
      <c r="D521" s="10" t="s">
        <v>33</v>
      </c>
      <c r="E521" s="10">
        <v>518</v>
      </c>
      <c r="F521" s="10">
        <v>347</v>
      </c>
      <c r="H521" s="10">
        <v>124</v>
      </c>
      <c r="J521" s="10" t="s">
        <v>33</v>
      </c>
      <c r="K521" s="10" t="s">
        <v>149</v>
      </c>
      <c r="L521" s="10" t="s">
        <v>33</v>
      </c>
      <c r="M521" s="10">
        <v>5.9160797830996161</v>
      </c>
      <c r="N521" s="10">
        <v>5.9160797830996161</v>
      </c>
      <c r="T521" s="10">
        <v>0</v>
      </c>
      <c r="W521" s="10">
        <v>0</v>
      </c>
      <c r="X521" s="10">
        <v>0</v>
      </c>
      <c r="Y521" s="10">
        <v>0</v>
      </c>
      <c r="AB521" s="10">
        <v>0</v>
      </c>
      <c r="AC521" s="10">
        <v>0</v>
      </c>
      <c r="AD521" s="10">
        <v>0</v>
      </c>
      <c r="AE521" s="10">
        <v>0</v>
      </c>
      <c r="AH521" s="10">
        <v>1</v>
      </c>
      <c r="AQ521" s="10">
        <v>0</v>
      </c>
      <c r="AR521" s="10">
        <v>29.371469213645291</v>
      </c>
      <c r="AS521" s="10">
        <v>29.371469213645291</v>
      </c>
      <c r="AT521" s="10">
        <v>0</v>
      </c>
      <c r="AU521" s="10">
        <v>0</v>
      </c>
      <c r="AV521" s="10">
        <v>410.60524626936848</v>
      </c>
      <c r="AW521" s="10">
        <v>410.60524626936848</v>
      </c>
      <c r="AX521" s="10" t="s">
        <v>33</v>
      </c>
      <c r="AY521" s="10" t="s">
        <v>33</v>
      </c>
      <c r="AZ521" s="10" t="s">
        <v>33</v>
      </c>
      <c r="BA521" s="10" t="s">
        <v>33</v>
      </c>
      <c r="BB521" s="10">
        <v>518</v>
      </c>
      <c r="BC521" s="10">
        <v>347</v>
      </c>
      <c r="BE521" s="10" t="s">
        <v>193</v>
      </c>
      <c r="BF521" s="10" t="s">
        <v>2188</v>
      </c>
      <c r="BG521" s="10">
        <v>29.371469213645291</v>
      </c>
      <c r="BH521" s="10">
        <v>11611635.24511556</v>
      </c>
      <c r="BI521" s="10">
        <v>521</v>
      </c>
      <c r="BJ521" s="10" t="s">
        <v>33</v>
      </c>
      <c r="BL521" s="10" t="s">
        <v>33</v>
      </c>
      <c r="BM521" s="10" t="s">
        <v>33</v>
      </c>
      <c r="BP521" s="10" t="s">
        <v>33</v>
      </c>
      <c r="BQ521" s="10" t="s">
        <v>33</v>
      </c>
      <c r="BR521" s="10" t="s">
        <v>33</v>
      </c>
      <c r="BS521" s="11" t="s">
        <v>33</v>
      </c>
      <c r="BT521" s="11" t="s">
        <v>33</v>
      </c>
      <c r="BU521" s="10">
        <v>521</v>
      </c>
    </row>
    <row r="522" spans="1:73" s="10" customFormat="1" x14ac:dyDescent="0.45">
      <c r="A522" s="10" t="s">
        <v>33</v>
      </c>
      <c r="D522" s="10" t="s">
        <v>33</v>
      </c>
      <c r="E522" s="10">
        <v>518</v>
      </c>
      <c r="F522" s="10">
        <v>30</v>
      </c>
      <c r="H522" s="10">
        <v>15</v>
      </c>
      <c r="J522" s="10" t="s">
        <v>33</v>
      </c>
      <c r="K522" s="10" t="s">
        <v>46</v>
      </c>
      <c r="L522" s="10" t="s">
        <v>33</v>
      </c>
      <c r="M522" s="10">
        <v>2.8284271247461903</v>
      </c>
      <c r="N522" s="10">
        <v>2.8284271247461903</v>
      </c>
      <c r="T522" s="10">
        <v>0</v>
      </c>
      <c r="W522" s="10">
        <v>0</v>
      </c>
      <c r="X522" s="10">
        <v>0</v>
      </c>
      <c r="Y522" s="10">
        <v>0</v>
      </c>
      <c r="AB522" s="10">
        <v>0</v>
      </c>
      <c r="AC522" s="10">
        <v>0</v>
      </c>
      <c r="AD522" s="10">
        <v>0</v>
      </c>
      <c r="AE522" s="10">
        <v>0</v>
      </c>
      <c r="AH522" s="10">
        <v>1</v>
      </c>
      <c r="AQ522" s="10">
        <v>57.248749004186642</v>
      </c>
      <c r="AR522" s="10">
        <v>103.9776493790706</v>
      </c>
      <c r="AS522" s="10">
        <v>186.98833543514121</v>
      </c>
      <c r="AT522" s="10">
        <v>1345.3456015983861</v>
      </c>
      <c r="AU522" s="10">
        <v>6.7121463928561873</v>
      </c>
      <c r="AV522" s="10">
        <v>1944.5939410125065</v>
      </c>
      <c r="AW522" s="10">
        <v>3296.6516890037487</v>
      </c>
      <c r="AX522" s="10" t="s">
        <v>33</v>
      </c>
      <c r="AY522" s="10" t="s">
        <v>33</v>
      </c>
      <c r="AZ522" s="10" t="s">
        <v>33</v>
      </c>
      <c r="BA522" s="10" t="s">
        <v>33</v>
      </c>
      <c r="BB522" s="10">
        <v>518</v>
      </c>
      <c r="BC522" s="10">
        <v>30</v>
      </c>
      <c r="BE522" s="10" t="s">
        <v>193</v>
      </c>
      <c r="BF522" s="10" t="s">
        <v>2189</v>
      </c>
      <c r="BG522" s="10">
        <v>186.98833543514121</v>
      </c>
      <c r="BH522" s="10">
        <v>24953096.417379804</v>
      </c>
      <c r="BI522" s="10">
        <v>522</v>
      </c>
      <c r="BJ522" s="10" t="s">
        <v>33</v>
      </c>
      <c r="BL522" s="10" t="s">
        <v>33</v>
      </c>
      <c r="BM522" s="10" t="s">
        <v>33</v>
      </c>
      <c r="BP522" s="10" t="s">
        <v>33</v>
      </c>
      <c r="BQ522" s="10" t="s">
        <v>33</v>
      </c>
      <c r="BR522" s="10" t="s">
        <v>33</v>
      </c>
      <c r="BS522" s="11" t="s">
        <v>33</v>
      </c>
      <c r="BT522" s="11" t="s">
        <v>33</v>
      </c>
      <c r="BU522" s="10">
        <v>522</v>
      </c>
    </row>
    <row r="523" spans="1:73" s="10" customFormat="1" x14ac:dyDescent="0.45">
      <c r="A523" s="10" t="s">
        <v>33</v>
      </c>
      <c r="D523" s="10" t="s">
        <v>33</v>
      </c>
      <c r="E523" s="10">
        <v>518</v>
      </c>
      <c r="F523" s="10">
        <v>295</v>
      </c>
      <c r="H523" s="10">
        <v>111</v>
      </c>
      <c r="J523" s="10" t="s">
        <v>33</v>
      </c>
      <c r="K523" s="10" t="s">
        <v>137</v>
      </c>
      <c r="L523" s="10" t="s">
        <v>33</v>
      </c>
      <c r="M523" s="10">
        <v>0.46475800154489</v>
      </c>
      <c r="N523" s="10">
        <v>0.46475800154489</v>
      </c>
      <c r="T523" s="10">
        <v>0</v>
      </c>
      <c r="W523" s="10">
        <v>0</v>
      </c>
      <c r="X523" s="10">
        <v>0</v>
      </c>
      <c r="Y523" s="10">
        <v>0</v>
      </c>
      <c r="AB523" s="10">
        <v>0</v>
      </c>
      <c r="AC523" s="10">
        <v>0</v>
      </c>
      <c r="AD523" s="10">
        <v>0</v>
      </c>
      <c r="AE523" s="10">
        <v>0</v>
      </c>
      <c r="AH523" s="10">
        <v>1</v>
      </c>
      <c r="AQ523" s="10">
        <v>6.6901848832703701</v>
      </c>
      <c r="AR523" s="10">
        <v>70.413624457091416</v>
      </c>
      <c r="AS523" s="10">
        <v>80.114392537833453</v>
      </c>
      <c r="AT523" s="10">
        <v>157.2193447568537</v>
      </c>
      <c r="AU523" s="10">
        <v>258.943703301298</v>
      </c>
      <c r="AV523" s="10">
        <v>755.8301042602227</v>
      </c>
      <c r="AW523" s="10">
        <v>1171.9931523183745</v>
      </c>
      <c r="AX523" s="10" t="s">
        <v>33</v>
      </c>
      <c r="AY523" s="10" t="s">
        <v>33</v>
      </c>
      <c r="AZ523" s="10" t="s">
        <v>33</v>
      </c>
      <c r="BA523" s="10" t="s">
        <v>33</v>
      </c>
      <c r="BB523" s="10">
        <v>518</v>
      </c>
      <c r="BC523" s="10">
        <v>295</v>
      </c>
      <c r="BE523" s="10" t="s">
        <v>193</v>
      </c>
      <c r="BF523" s="10" t="s">
        <v>2190</v>
      </c>
      <c r="BG523" s="10">
        <v>80.114392537833453</v>
      </c>
      <c r="BH523" s="10">
        <v>3654335520.4853506</v>
      </c>
      <c r="BI523" s="10">
        <v>523</v>
      </c>
      <c r="BJ523" s="10" t="s">
        <v>33</v>
      </c>
      <c r="BL523" s="10" t="s">
        <v>33</v>
      </c>
      <c r="BM523" s="10" t="s">
        <v>33</v>
      </c>
      <c r="BP523" s="10" t="s">
        <v>33</v>
      </c>
      <c r="BQ523" s="10" t="s">
        <v>33</v>
      </c>
      <c r="BR523" s="10" t="s">
        <v>33</v>
      </c>
      <c r="BS523" s="11" t="s">
        <v>33</v>
      </c>
      <c r="BT523" s="11" t="s">
        <v>33</v>
      </c>
      <c r="BU523" s="10">
        <v>523</v>
      </c>
    </row>
    <row r="524" spans="1:73" s="10" customFormat="1" x14ac:dyDescent="0.45">
      <c r="A524" s="10" t="s">
        <v>33</v>
      </c>
      <c r="D524" s="10" t="s">
        <v>33</v>
      </c>
      <c r="E524" s="10">
        <v>518</v>
      </c>
      <c r="F524" s="10">
        <v>526</v>
      </c>
      <c r="H524" s="10">
        <v>169</v>
      </c>
      <c r="J524" s="10" t="s">
        <v>33</v>
      </c>
      <c r="K524" s="10" t="s">
        <v>194</v>
      </c>
      <c r="L524" s="10" t="s">
        <v>33</v>
      </c>
      <c r="M524" s="10">
        <v>0.63245553203367599</v>
      </c>
      <c r="N524" s="10">
        <v>0.63245553203367599</v>
      </c>
      <c r="T524" s="10">
        <v>0</v>
      </c>
      <c r="W524" s="10">
        <v>0</v>
      </c>
      <c r="X524" s="10">
        <v>0</v>
      </c>
      <c r="Y524" s="10">
        <v>0</v>
      </c>
      <c r="AB524" s="10">
        <v>0</v>
      </c>
      <c r="AC524" s="10">
        <v>0</v>
      </c>
      <c r="AD524" s="10">
        <v>0</v>
      </c>
      <c r="AE524" s="10">
        <v>0</v>
      </c>
      <c r="AH524" s="10">
        <v>1</v>
      </c>
      <c r="AQ524" s="10">
        <v>2.9008074087510778</v>
      </c>
      <c r="AR524" s="10">
        <v>18.296500151736076</v>
      </c>
      <c r="AS524" s="10">
        <v>22.502670894425137</v>
      </c>
      <c r="AT524" s="10">
        <v>68.168974105650335</v>
      </c>
      <c r="AU524" s="10">
        <v>80.106409219694555</v>
      </c>
      <c r="AV524" s="10">
        <v>211.29040070763304</v>
      </c>
      <c r="AW524" s="10">
        <v>359.56578403297794</v>
      </c>
      <c r="AX524" s="10" t="s">
        <v>33</v>
      </c>
      <c r="AY524" s="10" t="s">
        <v>33</v>
      </c>
      <c r="AZ524" s="10" t="s">
        <v>33</v>
      </c>
      <c r="BA524" s="10" t="s">
        <v>33</v>
      </c>
      <c r="BB524" s="10">
        <v>518</v>
      </c>
      <c r="BC524" s="10">
        <v>526</v>
      </c>
      <c r="BE524" s="10" t="s">
        <v>193</v>
      </c>
      <c r="BF524" s="10" t="s">
        <v>2191</v>
      </c>
      <c r="BG524" s="10">
        <v>22.502670894425137</v>
      </c>
      <c r="BH524" s="10">
        <v>2402227389.3261838</v>
      </c>
      <c r="BI524" s="10">
        <v>524</v>
      </c>
      <c r="BJ524" s="10" t="s">
        <v>33</v>
      </c>
      <c r="BL524" s="10" t="s">
        <v>33</v>
      </c>
      <c r="BM524" s="10" t="s">
        <v>33</v>
      </c>
      <c r="BP524" s="10" t="s">
        <v>33</v>
      </c>
      <c r="BQ524" s="10" t="s">
        <v>33</v>
      </c>
      <c r="BR524" s="10" t="s">
        <v>33</v>
      </c>
      <c r="BS524" s="11" t="s">
        <v>33</v>
      </c>
      <c r="BT524" s="11" t="s">
        <v>33</v>
      </c>
      <c r="BU524" s="10">
        <v>524</v>
      </c>
    </row>
    <row r="525" spans="1:73" s="10" customFormat="1" x14ac:dyDescent="0.45">
      <c r="A525" s="10" t="s">
        <v>33</v>
      </c>
      <c r="D525" s="10" t="s">
        <v>33</v>
      </c>
      <c r="E525" s="10">
        <v>518</v>
      </c>
      <c r="F525" s="10">
        <v>78</v>
      </c>
      <c r="H525" s="10">
        <v>33</v>
      </c>
      <c r="J525" s="10" t="s">
        <v>33</v>
      </c>
      <c r="K525" s="10" t="s">
        <v>63</v>
      </c>
      <c r="L525" s="10" t="s">
        <v>33</v>
      </c>
      <c r="M525" s="10">
        <v>12.24744871391589</v>
      </c>
      <c r="N525" s="10">
        <v>12.24744871391589</v>
      </c>
      <c r="T525" s="10">
        <v>0</v>
      </c>
      <c r="W525" s="10">
        <v>0</v>
      </c>
      <c r="X525" s="10">
        <v>0</v>
      </c>
      <c r="Y525" s="10">
        <v>0</v>
      </c>
      <c r="AB525" s="10">
        <v>0</v>
      </c>
      <c r="AC525" s="10">
        <v>0</v>
      </c>
      <c r="AD525" s="10">
        <v>0</v>
      </c>
      <c r="AE525" s="10">
        <v>0</v>
      </c>
      <c r="AH525" s="10">
        <v>1</v>
      </c>
      <c r="AQ525" s="10">
        <v>0</v>
      </c>
      <c r="AR525" s="10">
        <v>16.179164038719907</v>
      </c>
      <c r="AS525" s="10">
        <v>16.179164038719907</v>
      </c>
      <c r="AT525" s="10">
        <v>0</v>
      </c>
      <c r="AU525" s="10">
        <v>0</v>
      </c>
      <c r="AV525" s="10">
        <v>203.1830723661202</v>
      </c>
      <c r="AW525" s="10">
        <v>203.1830723661202</v>
      </c>
      <c r="AX525" s="10" t="s">
        <v>33</v>
      </c>
      <c r="AY525" s="10" t="s">
        <v>33</v>
      </c>
      <c r="AZ525" s="10" t="s">
        <v>33</v>
      </c>
      <c r="BA525" s="10" t="s">
        <v>33</v>
      </c>
      <c r="BB525" s="10">
        <v>518</v>
      </c>
      <c r="BC525" s="10">
        <v>78</v>
      </c>
      <c r="BE525" s="10" t="s">
        <v>193</v>
      </c>
      <c r="BF525" s="10" t="s">
        <v>2192</v>
      </c>
      <c r="BG525" s="10">
        <v>16.179164038719907</v>
      </c>
      <c r="BH525" s="10">
        <v>3604529.4846711885</v>
      </c>
      <c r="BI525" s="10">
        <v>525</v>
      </c>
      <c r="BJ525" s="10" t="s">
        <v>33</v>
      </c>
      <c r="BL525" s="10" t="s">
        <v>33</v>
      </c>
      <c r="BM525" s="10" t="s">
        <v>33</v>
      </c>
      <c r="BP525" s="10" t="s">
        <v>33</v>
      </c>
      <c r="BQ525" s="10" t="s">
        <v>33</v>
      </c>
      <c r="BR525" s="10" t="s">
        <v>33</v>
      </c>
      <c r="BS525" s="11" t="s">
        <v>33</v>
      </c>
      <c r="BT525" s="11" t="s">
        <v>33</v>
      </c>
      <c r="BU525" s="10">
        <v>525</v>
      </c>
    </row>
    <row r="526" spans="1:73" s="10" customFormat="1" x14ac:dyDescent="0.45">
      <c r="A526" s="10">
        <v>169</v>
      </c>
      <c r="D526" s="10">
        <v>531</v>
      </c>
      <c r="E526" s="10" t="s">
        <v>33</v>
      </c>
      <c r="F526" s="10">
        <v>524</v>
      </c>
      <c r="H526" s="10" t="s">
        <v>33</v>
      </c>
      <c r="J526" s="10" t="s">
        <v>194</v>
      </c>
      <c r="K526" s="10">
        <v>0</v>
      </c>
      <c r="L526" s="10">
        <v>1</v>
      </c>
      <c r="M526" s="10" t="s">
        <v>33</v>
      </c>
      <c r="N526" s="10">
        <v>1</v>
      </c>
      <c r="T526" s="10">
        <v>0.70710678118654757</v>
      </c>
      <c r="W526" s="10">
        <v>4.0162837300170917</v>
      </c>
      <c r="X526" s="10" t="s">
        <v>35</v>
      </c>
      <c r="Y526" s="10">
        <v>0.3872983346207417</v>
      </c>
      <c r="AB526" s="10">
        <v>46.468054187796589</v>
      </c>
      <c r="AC526" s="10">
        <v>0.15</v>
      </c>
      <c r="AD526" s="10">
        <v>0</v>
      </c>
      <c r="AE526" s="10">
        <v>0</v>
      </c>
      <c r="AH526" s="10">
        <v>1</v>
      </c>
      <c r="AQ526" s="10">
        <v>4.5865792325722277</v>
      </c>
      <c r="AR526" s="10">
        <v>28.929306844551174</v>
      </c>
      <c r="AS526" s="10">
        <v>35.579846731780904</v>
      </c>
      <c r="AT526" s="10">
        <v>107.78461196544735</v>
      </c>
      <c r="AU526" s="10">
        <v>126.65935415587316</v>
      </c>
      <c r="AV526" s="10">
        <v>334.07945698288648</v>
      </c>
      <c r="AW526" s="10">
        <v>568.52342310420704</v>
      </c>
      <c r="AX526" s="10">
        <v>0.63245553203367599</v>
      </c>
      <c r="AY526" s="10">
        <v>0</v>
      </c>
      <c r="AZ526" s="10" t="s">
        <v>33</v>
      </c>
      <c r="BA526" s="10">
        <v>531</v>
      </c>
      <c r="BB526" s="10" t="s">
        <v>33</v>
      </c>
      <c r="BC526" s="10">
        <v>524</v>
      </c>
      <c r="BE526" s="10" t="s">
        <v>33</v>
      </c>
      <c r="BF526" s="10" t="s">
        <v>33</v>
      </c>
      <c r="BG526" s="10" t="s">
        <v>33</v>
      </c>
      <c r="BH526" s="10" t="s">
        <v>33</v>
      </c>
      <c r="BI526" s="10" t="s">
        <v>33</v>
      </c>
      <c r="BJ526" s="10" t="s">
        <v>33</v>
      </c>
      <c r="BL526" s="10" t="s">
        <v>33</v>
      </c>
      <c r="BM526" s="10" t="s">
        <v>33</v>
      </c>
      <c r="BP526" s="10" t="s">
        <v>33</v>
      </c>
      <c r="BQ526" s="10">
        <v>0</v>
      </c>
      <c r="BR526" s="10" t="s">
        <v>194</v>
      </c>
      <c r="BS526" s="11">
        <v>35.579846731780904</v>
      </c>
      <c r="BT526" s="11">
        <v>568.52342310420704</v>
      </c>
      <c r="BU526" s="10">
        <v>526</v>
      </c>
    </row>
    <row r="527" spans="1:73" s="10" customFormat="1" x14ac:dyDescent="0.45">
      <c r="A527" s="10" t="s">
        <v>33</v>
      </c>
      <c r="D527" s="10" t="s">
        <v>33</v>
      </c>
      <c r="E527" s="10">
        <v>526</v>
      </c>
      <c r="F527" s="10">
        <v>64</v>
      </c>
      <c r="H527" s="10">
        <v>28</v>
      </c>
      <c r="J527" s="10" t="s">
        <v>33</v>
      </c>
      <c r="K527" s="10" t="s">
        <v>58</v>
      </c>
      <c r="L527" s="10" t="s">
        <v>33</v>
      </c>
      <c r="M527" s="10">
        <v>0.37416573867739411</v>
      </c>
      <c r="N527" s="10">
        <v>0.37416573867739411</v>
      </c>
      <c r="T527" s="10">
        <v>0</v>
      </c>
      <c r="W527" s="10">
        <v>0</v>
      </c>
      <c r="X527" s="10">
        <v>0</v>
      </c>
      <c r="Y527" s="10">
        <v>0</v>
      </c>
      <c r="AB527" s="10">
        <v>0</v>
      </c>
      <c r="AC527" s="10">
        <v>0</v>
      </c>
      <c r="AD527" s="10">
        <v>0</v>
      </c>
      <c r="AE527" s="10">
        <v>0</v>
      </c>
      <c r="AH527" s="10">
        <v>1</v>
      </c>
      <c r="AQ527" s="10">
        <v>0</v>
      </c>
      <c r="AR527" s="10">
        <v>2.6943107605805818</v>
      </c>
      <c r="AS527" s="10">
        <v>2.6943107605805818</v>
      </c>
      <c r="AT527" s="10">
        <v>0</v>
      </c>
      <c r="AU527" s="10">
        <v>0</v>
      </c>
      <c r="AV527" s="10">
        <v>54.917371582711404</v>
      </c>
      <c r="AW527" s="10">
        <v>54.917371582711404</v>
      </c>
      <c r="AX527" s="10" t="s">
        <v>33</v>
      </c>
      <c r="AY527" s="10" t="s">
        <v>33</v>
      </c>
      <c r="AZ527" s="10" t="s">
        <v>33</v>
      </c>
      <c r="BA527" s="10" t="s">
        <v>33</v>
      </c>
      <c r="BB527" s="10">
        <v>526</v>
      </c>
      <c r="BC527" s="10">
        <v>64</v>
      </c>
      <c r="BE527" s="10" t="s">
        <v>194</v>
      </c>
      <c r="BF527" s="10" t="s">
        <v>2193</v>
      </c>
      <c r="BG527" s="10">
        <v>1.7040317455470502</v>
      </c>
      <c r="BH527" s="10">
        <v>3227.5823696369825</v>
      </c>
      <c r="BI527" s="10">
        <v>527</v>
      </c>
      <c r="BJ527" s="10" t="s">
        <v>33</v>
      </c>
      <c r="BL527" s="10" t="s">
        <v>33</v>
      </c>
      <c r="BM527" s="10" t="s">
        <v>33</v>
      </c>
      <c r="BP527" s="10" t="s">
        <v>33</v>
      </c>
      <c r="BQ527" s="10" t="s">
        <v>33</v>
      </c>
      <c r="BR527" s="10" t="s">
        <v>33</v>
      </c>
      <c r="BS527" s="11" t="s">
        <v>33</v>
      </c>
      <c r="BT527" s="11" t="s">
        <v>33</v>
      </c>
      <c r="BU527" s="10">
        <v>527</v>
      </c>
    </row>
    <row r="528" spans="1:73" s="10" customFormat="1" x14ac:dyDescent="0.45">
      <c r="A528" s="10" t="s">
        <v>33</v>
      </c>
      <c r="D528" s="10" t="s">
        <v>33</v>
      </c>
      <c r="E528" s="10">
        <v>526</v>
      </c>
      <c r="F528" s="10">
        <v>531</v>
      </c>
      <c r="H528" s="10">
        <v>170</v>
      </c>
      <c r="J528" s="10" t="s">
        <v>33</v>
      </c>
      <c r="K528" s="10" t="s">
        <v>195</v>
      </c>
      <c r="L528" s="10" t="s">
        <v>33</v>
      </c>
      <c r="M528" s="10">
        <v>0.79843597113356557</v>
      </c>
      <c r="N528" s="10">
        <v>0.79843597113356557</v>
      </c>
      <c r="T528" s="10">
        <v>0</v>
      </c>
      <c r="W528" s="10">
        <v>0</v>
      </c>
      <c r="X528" s="10">
        <v>0</v>
      </c>
      <c r="Y528" s="10">
        <v>0</v>
      </c>
      <c r="AB528" s="10">
        <v>0</v>
      </c>
      <c r="AC528" s="10">
        <v>0</v>
      </c>
      <c r="AD528" s="10">
        <v>0</v>
      </c>
      <c r="AE528" s="10">
        <v>0</v>
      </c>
      <c r="AH528" s="10">
        <v>1</v>
      </c>
      <c r="AQ528" s="10">
        <v>3.8794724513856802</v>
      </c>
      <c r="AR528" s="10">
        <v>21.87421072395685</v>
      </c>
      <c r="AS528" s="10">
        <v>27.499445778466086</v>
      </c>
      <c r="AT528" s="10">
        <v>91.167602607563481</v>
      </c>
      <c r="AU528" s="10">
        <v>80.191299968076578</v>
      </c>
      <c r="AV528" s="10">
        <v>276.71311965993578</v>
      </c>
      <c r="AW528" s="10">
        <v>448.07202223557584</v>
      </c>
      <c r="AX528" s="10" t="s">
        <v>33</v>
      </c>
      <c r="AY528" s="10" t="s">
        <v>33</v>
      </c>
      <c r="AZ528" s="10" t="s">
        <v>33</v>
      </c>
      <c r="BA528" s="10" t="s">
        <v>33</v>
      </c>
      <c r="BB528" s="10">
        <v>526</v>
      </c>
      <c r="BC528" s="10">
        <v>531</v>
      </c>
      <c r="BE528" s="10" t="s">
        <v>194</v>
      </c>
      <c r="BF528" s="10" t="s">
        <v>2194</v>
      </c>
      <c r="BG528" s="10">
        <v>17.392176610450992</v>
      </c>
      <c r="BH528" s="10">
        <v>8671189.0199770369</v>
      </c>
      <c r="BI528" s="10">
        <v>528</v>
      </c>
      <c r="BJ528" s="10" t="s">
        <v>33</v>
      </c>
      <c r="BL528" s="10" t="s">
        <v>33</v>
      </c>
      <c r="BM528" s="10" t="s">
        <v>33</v>
      </c>
      <c r="BP528" s="10" t="s">
        <v>33</v>
      </c>
      <c r="BQ528" s="10" t="s">
        <v>33</v>
      </c>
      <c r="BR528" s="10" t="s">
        <v>33</v>
      </c>
      <c r="BS528" s="11" t="s">
        <v>33</v>
      </c>
      <c r="BT528" s="11" t="s">
        <v>33</v>
      </c>
      <c r="BU528" s="10">
        <v>528</v>
      </c>
    </row>
    <row r="529" spans="1:73" s="10" customFormat="1" x14ac:dyDescent="0.45">
      <c r="A529" s="10" t="s">
        <v>33</v>
      </c>
      <c r="D529" s="10" t="s">
        <v>33</v>
      </c>
      <c r="E529" s="10">
        <v>526</v>
      </c>
      <c r="F529" s="10">
        <v>45</v>
      </c>
      <c r="H529" s="10">
        <v>22</v>
      </c>
      <c r="J529" s="10" t="s">
        <v>33</v>
      </c>
      <c r="K529" s="10" t="s">
        <v>52</v>
      </c>
      <c r="L529" s="10" t="s">
        <v>33</v>
      </c>
      <c r="M529" s="10">
        <v>2.1213203435596424E-3</v>
      </c>
      <c r="N529" s="10">
        <v>2.1213203435596424E-3</v>
      </c>
      <c r="T529" s="10">
        <v>0</v>
      </c>
      <c r="W529" s="10">
        <v>0</v>
      </c>
      <c r="X529" s="10">
        <v>0</v>
      </c>
      <c r="Y529" s="10">
        <v>0</v>
      </c>
      <c r="AB529" s="10">
        <v>0</v>
      </c>
      <c r="AC529" s="10">
        <v>0</v>
      </c>
      <c r="AD529" s="10">
        <v>0</v>
      </c>
      <c r="AE529" s="10">
        <v>0</v>
      </c>
      <c r="AH529" s="10">
        <v>1</v>
      </c>
      <c r="AQ529" s="10">
        <v>0</v>
      </c>
      <c r="AR529" s="10">
        <v>7.6807357362907403E-3</v>
      </c>
      <c r="AS529" s="10">
        <v>7.6807357362907403E-3</v>
      </c>
      <c r="AT529" s="10">
        <v>0</v>
      </c>
      <c r="AU529" s="10">
        <v>0</v>
      </c>
      <c r="AV529" s="10">
        <v>0.10280970973226017</v>
      </c>
      <c r="AW529" s="10">
        <v>0.10280970973226017</v>
      </c>
      <c r="AX529" s="10" t="s">
        <v>33</v>
      </c>
      <c r="AY529" s="10" t="s">
        <v>33</v>
      </c>
      <c r="AZ529" s="10" t="s">
        <v>33</v>
      </c>
      <c r="BA529" s="10" t="s">
        <v>33</v>
      </c>
      <c r="BB529" s="10">
        <v>526</v>
      </c>
      <c r="BC529" s="10">
        <v>45</v>
      </c>
      <c r="BE529" s="10" t="s">
        <v>194</v>
      </c>
      <c r="BF529" s="10" t="s">
        <v>2195</v>
      </c>
      <c r="BG529" s="10">
        <v>4.8577238065058287E-3</v>
      </c>
      <c r="BH529" s="10">
        <v>6.0849163387629099</v>
      </c>
      <c r="BI529" s="10">
        <v>529</v>
      </c>
      <c r="BJ529" s="10" t="s">
        <v>33</v>
      </c>
      <c r="BL529" s="10" t="s">
        <v>33</v>
      </c>
      <c r="BM529" s="10" t="s">
        <v>33</v>
      </c>
      <c r="BP529" s="10" t="s">
        <v>33</v>
      </c>
      <c r="BQ529" s="10" t="s">
        <v>33</v>
      </c>
      <c r="BR529" s="10" t="s">
        <v>33</v>
      </c>
      <c r="BS529" s="11" t="s">
        <v>33</v>
      </c>
      <c r="BT529" s="11" t="s">
        <v>33</v>
      </c>
      <c r="BU529" s="10">
        <v>529</v>
      </c>
    </row>
    <row r="530" spans="1:73" s="10" customFormat="1" x14ac:dyDescent="0.45">
      <c r="A530" s="10" t="s">
        <v>33</v>
      </c>
      <c r="D530" s="10" t="s">
        <v>33</v>
      </c>
      <c r="E530" s="10">
        <v>526</v>
      </c>
      <c r="F530" s="10">
        <v>78</v>
      </c>
      <c r="H530" s="10">
        <v>33</v>
      </c>
      <c r="J530" s="10" t="s">
        <v>33</v>
      </c>
      <c r="K530" s="10" t="s">
        <v>63</v>
      </c>
      <c r="L530" s="10" t="s">
        <v>33</v>
      </c>
      <c r="M530" s="10">
        <v>0.14142135623730953</v>
      </c>
      <c r="N530" s="10">
        <v>0.14142135623730953</v>
      </c>
      <c r="T530" s="10">
        <v>0</v>
      </c>
      <c r="W530" s="10">
        <v>0</v>
      </c>
      <c r="X530" s="10">
        <v>0</v>
      </c>
      <c r="Y530" s="10">
        <v>0</v>
      </c>
      <c r="AB530" s="10">
        <v>0</v>
      </c>
      <c r="AC530" s="10">
        <v>0</v>
      </c>
      <c r="AD530" s="10">
        <v>0</v>
      </c>
      <c r="AE530" s="10">
        <v>0</v>
      </c>
      <c r="AH530" s="10">
        <v>1</v>
      </c>
      <c r="AQ530" s="10">
        <v>0</v>
      </c>
      <c r="AR530" s="10">
        <v>0.18682089426036105</v>
      </c>
      <c r="AS530" s="10">
        <v>0.18682089426036105</v>
      </c>
      <c r="AT530" s="10">
        <v>0</v>
      </c>
      <c r="AU530" s="10">
        <v>0</v>
      </c>
      <c r="AV530" s="10">
        <v>2.3461560305070948</v>
      </c>
      <c r="AW530" s="10">
        <v>2.3461560305070948</v>
      </c>
      <c r="AX530" s="10" t="s">
        <v>33</v>
      </c>
      <c r="AY530" s="10" t="s">
        <v>33</v>
      </c>
      <c r="AZ530" s="10" t="s">
        <v>33</v>
      </c>
      <c r="BA530" s="10" t="s">
        <v>33</v>
      </c>
      <c r="BB530" s="10">
        <v>526</v>
      </c>
      <c r="BC530" s="10">
        <v>78</v>
      </c>
      <c r="BE530" s="10" t="s">
        <v>194</v>
      </c>
      <c r="BF530" s="10" t="s">
        <v>2196</v>
      </c>
      <c r="BG530" s="10">
        <v>0.11815590807444377</v>
      </c>
      <c r="BH530" s="10">
        <v>95.142287772056321</v>
      </c>
      <c r="BI530" s="10">
        <v>530</v>
      </c>
      <c r="BJ530" s="10" t="s">
        <v>33</v>
      </c>
      <c r="BL530" s="10" t="s">
        <v>33</v>
      </c>
      <c r="BM530" s="10" t="s">
        <v>33</v>
      </c>
      <c r="BP530" s="10" t="s">
        <v>33</v>
      </c>
      <c r="BQ530" s="10" t="s">
        <v>33</v>
      </c>
      <c r="BR530" s="10" t="s">
        <v>33</v>
      </c>
      <c r="BS530" s="11" t="s">
        <v>33</v>
      </c>
      <c r="BT530" s="11" t="s">
        <v>33</v>
      </c>
      <c r="BU530" s="10">
        <v>530</v>
      </c>
    </row>
    <row r="531" spans="1:73" s="10" customFormat="1" x14ac:dyDescent="0.45">
      <c r="A531" s="10">
        <v>170</v>
      </c>
      <c r="D531" s="10">
        <v>537</v>
      </c>
      <c r="E531" s="10" t="s">
        <v>33</v>
      </c>
      <c r="F531" s="10">
        <v>528</v>
      </c>
      <c r="H531" s="10" t="s">
        <v>33</v>
      </c>
      <c r="J531" s="10" t="s">
        <v>195</v>
      </c>
      <c r="K531" s="10">
        <v>0</v>
      </c>
      <c r="L531" s="10">
        <v>1</v>
      </c>
      <c r="M531" s="10" t="s">
        <v>33</v>
      </c>
      <c r="N531" s="10">
        <v>1</v>
      </c>
      <c r="T531" s="10">
        <v>0.63245553203367588</v>
      </c>
      <c r="W531" s="10">
        <v>5.0802417265323117</v>
      </c>
      <c r="X531" s="10" t="s">
        <v>35</v>
      </c>
      <c r="Y531" s="10">
        <v>0.4898979485566356</v>
      </c>
      <c r="AB531" s="10">
        <v>58.777955867825142</v>
      </c>
      <c r="AC531" s="10">
        <v>0.2</v>
      </c>
      <c r="AD531" s="10">
        <v>0</v>
      </c>
      <c r="AE531" s="10">
        <v>0</v>
      </c>
      <c r="AH531" s="10">
        <v>1</v>
      </c>
      <c r="AQ531" s="10">
        <v>4.8588397713067293</v>
      </c>
      <c r="AR531" s="10">
        <v>27.396324207314109</v>
      </c>
      <c r="AS531" s="10">
        <v>34.441641875708868</v>
      </c>
      <c r="AT531" s="10">
        <v>114.18273462570814</v>
      </c>
      <c r="AU531" s="10">
        <v>100.43547994741066</v>
      </c>
      <c r="AV531" s="10">
        <v>346.56895438600685</v>
      </c>
      <c r="AW531" s="10">
        <v>561.18716895912564</v>
      </c>
      <c r="AX531" s="10">
        <v>0.50497524691810403</v>
      </c>
      <c r="AY531" s="10">
        <v>0</v>
      </c>
      <c r="AZ531" s="10" t="s">
        <v>33</v>
      </c>
      <c r="BA531" s="10">
        <v>537</v>
      </c>
      <c r="BB531" s="10" t="s">
        <v>33</v>
      </c>
      <c r="BC531" s="10">
        <v>528</v>
      </c>
      <c r="BE531" s="10" t="s">
        <v>33</v>
      </c>
      <c r="BF531" s="10" t="s">
        <v>33</v>
      </c>
      <c r="BG531" s="10" t="s">
        <v>33</v>
      </c>
      <c r="BH531" s="10" t="s">
        <v>33</v>
      </c>
      <c r="BI531" s="10" t="s">
        <v>33</v>
      </c>
      <c r="BJ531" s="10" t="s">
        <v>33</v>
      </c>
      <c r="BL531" s="10" t="s">
        <v>33</v>
      </c>
      <c r="BM531" s="10" t="s">
        <v>33</v>
      </c>
      <c r="BP531" s="10" t="s">
        <v>33</v>
      </c>
      <c r="BQ531" s="10">
        <v>0</v>
      </c>
      <c r="BR531" s="10" t="s">
        <v>195</v>
      </c>
      <c r="BS531" s="11">
        <v>34.441641875708868</v>
      </c>
      <c r="BT531" s="11">
        <v>561.18716895912564</v>
      </c>
      <c r="BU531" s="10">
        <v>531</v>
      </c>
    </row>
    <row r="532" spans="1:73" s="10" customFormat="1" x14ac:dyDescent="0.45">
      <c r="A532" s="10" t="s">
        <v>33</v>
      </c>
      <c r="D532" s="10" t="s">
        <v>33</v>
      </c>
      <c r="E532" s="10">
        <v>531</v>
      </c>
      <c r="F532" s="10">
        <v>336</v>
      </c>
      <c r="H532" s="10">
        <v>120</v>
      </c>
      <c r="J532" s="10" t="s">
        <v>33</v>
      </c>
      <c r="K532" s="10" t="s">
        <v>145</v>
      </c>
      <c r="L532" s="10" t="s">
        <v>33</v>
      </c>
      <c r="M532" s="10">
        <v>0.79843597113356557</v>
      </c>
      <c r="N532" s="10">
        <v>0.79843597113356557</v>
      </c>
      <c r="T532" s="10">
        <v>0</v>
      </c>
      <c r="W532" s="10">
        <v>0</v>
      </c>
      <c r="X532" s="10">
        <v>0</v>
      </c>
      <c r="Y532" s="10">
        <v>0</v>
      </c>
      <c r="AB532" s="10">
        <v>0</v>
      </c>
      <c r="AC532" s="10">
        <v>0</v>
      </c>
      <c r="AD532" s="10">
        <v>0</v>
      </c>
      <c r="AE532" s="10">
        <v>0</v>
      </c>
      <c r="AH532" s="10">
        <v>1</v>
      </c>
      <c r="AQ532" s="10">
        <v>0</v>
      </c>
      <c r="AR532" s="10">
        <v>2.3850722243200293</v>
      </c>
      <c r="AS532" s="10">
        <v>2.3850722243200293</v>
      </c>
      <c r="AT532" s="10">
        <v>0</v>
      </c>
      <c r="AU532" s="10">
        <v>0</v>
      </c>
      <c r="AV532" s="10">
        <v>28.837808581724634</v>
      </c>
      <c r="AW532" s="10">
        <v>28.837808581724634</v>
      </c>
      <c r="AX532" s="10" t="s">
        <v>33</v>
      </c>
      <c r="AY532" s="10" t="s">
        <v>33</v>
      </c>
      <c r="AZ532" s="10" t="s">
        <v>33</v>
      </c>
      <c r="BA532" s="10" t="s">
        <v>33</v>
      </c>
      <c r="BB532" s="10">
        <v>531</v>
      </c>
      <c r="BC532" s="10">
        <v>336</v>
      </c>
      <c r="BE532" s="10" t="s">
        <v>195</v>
      </c>
      <c r="BF532" s="10" t="s">
        <v>2197</v>
      </c>
      <c r="BG532" s="10">
        <v>1.2044024353935183</v>
      </c>
      <c r="BH532" s="10">
        <v>1137.0987056575029</v>
      </c>
      <c r="BI532" s="10">
        <v>532</v>
      </c>
      <c r="BJ532" s="10" t="s">
        <v>33</v>
      </c>
      <c r="BL532" s="10" t="s">
        <v>33</v>
      </c>
      <c r="BM532" s="10" t="s">
        <v>33</v>
      </c>
      <c r="BP532" s="10" t="s">
        <v>33</v>
      </c>
      <c r="BQ532" s="10" t="s">
        <v>33</v>
      </c>
      <c r="BR532" s="10" t="s">
        <v>33</v>
      </c>
      <c r="BS532" s="11" t="s">
        <v>33</v>
      </c>
      <c r="BT532" s="11" t="s">
        <v>33</v>
      </c>
      <c r="BU532" s="10">
        <v>532</v>
      </c>
    </row>
    <row r="533" spans="1:73" s="10" customFormat="1" x14ac:dyDescent="0.45">
      <c r="A533" s="10" t="s">
        <v>33</v>
      </c>
      <c r="D533" s="10" t="s">
        <v>33</v>
      </c>
      <c r="E533" s="10">
        <v>531</v>
      </c>
      <c r="F533" s="10">
        <v>337</v>
      </c>
      <c r="H533" s="10">
        <v>121</v>
      </c>
      <c r="J533" s="10" t="s">
        <v>33</v>
      </c>
      <c r="K533" s="10" t="s">
        <v>146</v>
      </c>
      <c r="L533" s="10" t="s">
        <v>33</v>
      </c>
      <c r="M533" s="10">
        <v>0.54772255750516607</v>
      </c>
      <c r="N533" s="10">
        <v>0.54772255750516607</v>
      </c>
      <c r="T533" s="10">
        <v>0</v>
      </c>
      <c r="W533" s="10">
        <v>0</v>
      </c>
      <c r="X533" s="10">
        <v>0</v>
      </c>
      <c r="Y533" s="10">
        <v>0</v>
      </c>
      <c r="AB533" s="10">
        <v>0</v>
      </c>
      <c r="AC533" s="10">
        <v>0</v>
      </c>
      <c r="AD533" s="10">
        <v>0</v>
      </c>
      <c r="AE533" s="10">
        <v>0</v>
      </c>
      <c r="AH533" s="10">
        <v>1</v>
      </c>
      <c r="AQ533" s="10">
        <v>0</v>
      </c>
      <c r="AR533" s="10">
        <v>4.8814924766493428</v>
      </c>
      <c r="AS533" s="10">
        <v>4.8814924766493428</v>
      </c>
      <c r="AT533" s="10">
        <v>0</v>
      </c>
      <c r="AU533" s="10">
        <v>0</v>
      </c>
      <c r="AV533" s="10">
        <v>73.255554437218336</v>
      </c>
      <c r="AW533" s="10">
        <v>73.255554437218336</v>
      </c>
      <c r="AX533" s="10" t="s">
        <v>33</v>
      </c>
      <c r="AY533" s="10" t="s">
        <v>33</v>
      </c>
      <c r="AZ533" s="10" t="s">
        <v>33</v>
      </c>
      <c r="BA533" s="10" t="s">
        <v>33</v>
      </c>
      <c r="BB533" s="10">
        <v>531</v>
      </c>
      <c r="BC533" s="10">
        <v>337</v>
      </c>
      <c r="BE533" s="10" t="s">
        <v>195</v>
      </c>
      <c r="BF533" s="10" t="s">
        <v>2198</v>
      </c>
      <c r="BG533" s="10">
        <v>2.4650328687248693</v>
      </c>
      <c r="BH533" s="10">
        <v>7143.407068450465</v>
      </c>
      <c r="BI533" s="10">
        <v>533</v>
      </c>
      <c r="BJ533" s="10" t="s">
        <v>33</v>
      </c>
      <c r="BL533" s="10" t="s">
        <v>33</v>
      </c>
      <c r="BM533" s="10" t="s">
        <v>33</v>
      </c>
      <c r="BP533" s="10" t="s">
        <v>33</v>
      </c>
      <c r="BQ533" s="10" t="s">
        <v>33</v>
      </c>
      <c r="BR533" s="10" t="s">
        <v>33</v>
      </c>
      <c r="BS533" s="11" t="s">
        <v>33</v>
      </c>
      <c r="BT533" s="11" t="s">
        <v>33</v>
      </c>
      <c r="BU533" s="10">
        <v>533</v>
      </c>
    </row>
    <row r="534" spans="1:73" s="10" customFormat="1" x14ac:dyDescent="0.45">
      <c r="A534" s="10" t="s">
        <v>33</v>
      </c>
      <c r="D534" s="10" t="s">
        <v>33</v>
      </c>
      <c r="E534" s="10">
        <v>531</v>
      </c>
      <c r="F534" s="10">
        <v>91</v>
      </c>
      <c r="H534" s="10">
        <v>38</v>
      </c>
      <c r="J534" s="10" t="s">
        <v>33</v>
      </c>
      <c r="K534" s="10" t="s">
        <v>68</v>
      </c>
      <c r="L534" s="10" t="s">
        <v>33</v>
      </c>
      <c r="M534" s="10">
        <v>7.0710678118654766E-2</v>
      </c>
      <c r="N534" s="10">
        <v>7.0710678118654766E-2</v>
      </c>
      <c r="T534" s="10">
        <v>0</v>
      </c>
      <c r="W534" s="10">
        <v>0</v>
      </c>
      <c r="X534" s="10">
        <v>0</v>
      </c>
      <c r="Y534" s="10">
        <v>0</v>
      </c>
      <c r="AB534" s="10">
        <v>0</v>
      </c>
      <c r="AC534" s="10">
        <v>0</v>
      </c>
      <c r="AD534" s="10">
        <v>0</v>
      </c>
      <c r="AE534" s="10">
        <v>0</v>
      </c>
      <c r="AH534" s="10">
        <v>1</v>
      </c>
      <c r="AQ534" s="10">
        <v>0</v>
      </c>
      <c r="AR534" s="10">
        <v>7.9651460418682749</v>
      </c>
      <c r="AS534" s="10">
        <v>7.9651460418682749</v>
      </c>
      <c r="AT534" s="10">
        <v>0</v>
      </c>
      <c r="AU534" s="10">
        <v>0</v>
      </c>
      <c r="AV534" s="10">
        <v>133.46846365870326</v>
      </c>
      <c r="AW534" s="10">
        <v>133.46846365870326</v>
      </c>
      <c r="AX534" s="10" t="s">
        <v>33</v>
      </c>
      <c r="AY534" s="10" t="s">
        <v>33</v>
      </c>
      <c r="AZ534" s="10" t="s">
        <v>33</v>
      </c>
      <c r="BA534" s="10" t="s">
        <v>33</v>
      </c>
      <c r="BB534" s="10">
        <v>531</v>
      </c>
      <c r="BC534" s="10">
        <v>91</v>
      </c>
      <c r="BE534" s="10" t="s">
        <v>195</v>
      </c>
      <c r="BF534" s="10" t="s">
        <v>2199</v>
      </c>
      <c r="BG534" s="10">
        <v>4.0222015892311909</v>
      </c>
      <c r="BH534" s="10">
        <v>4239.8795067702731</v>
      </c>
      <c r="BI534" s="10">
        <v>534</v>
      </c>
      <c r="BJ534" s="10" t="s">
        <v>33</v>
      </c>
      <c r="BL534" s="10" t="s">
        <v>33</v>
      </c>
      <c r="BM534" s="10" t="s">
        <v>33</v>
      </c>
      <c r="BP534" s="10" t="s">
        <v>33</v>
      </c>
      <c r="BQ534" s="10" t="s">
        <v>33</v>
      </c>
      <c r="BR534" s="10" t="s">
        <v>33</v>
      </c>
      <c r="BS534" s="11" t="s">
        <v>33</v>
      </c>
      <c r="BT534" s="11" t="s">
        <v>33</v>
      </c>
      <c r="BU534" s="10">
        <v>534</v>
      </c>
    </row>
    <row r="535" spans="1:73" s="10" customFormat="1" x14ac:dyDescent="0.45">
      <c r="A535" s="10" t="s">
        <v>33</v>
      </c>
      <c r="D535" s="10" t="s">
        <v>33</v>
      </c>
      <c r="E535" s="10">
        <v>531</v>
      </c>
      <c r="F535" s="10">
        <v>342</v>
      </c>
      <c r="H535" s="10">
        <v>123</v>
      </c>
      <c r="J535" s="10" t="s">
        <v>33</v>
      </c>
      <c r="K535" s="10" t="s">
        <v>148</v>
      </c>
      <c r="L535" s="10" t="s">
        <v>33</v>
      </c>
      <c r="M535" s="10">
        <v>2.3717082451262845E-4</v>
      </c>
      <c r="N535" s="10">
        <v>2.3717082451262845E-4</v>
      </c>
      <c r="T535" s="10">
        <v>0</v>
      </c>
      <c r="W535" s="10">
        <v>0</v>
      </c>
      <c r="X535" s="10">
        <v>0</v>
      </c>
      <c r="Y535" s="10">
        <v>0</v>
      </c>
      <c r="AB535" s="10">
        <v>0</v>
      </c>
      <c r="AC535" s="10">
        <v>0</v>
      </c>
      <c r="AD535" s="10">
        <v>0</v>
      </c>
      <c r="AE535" s="10">
        <v>0</v>
      </c>
      <c r="AH535" s="10">
        <v>1</v>
      </c>
      <c r="AQ535" s="10">
        <v>4.1033108538999903</v>
      </c>
      <c r="AR535" s="10">
        <v>6.3895673003927582</v>
      </c>
      <c r="AS535" s="10">
        <v>12.339368038547743</v>
      </c>
      <c r="AT535" s="10">
        <v>96.427805066649768</v>
      </c>
      <c r="AU535" s="10">
        <v>36.685501824670922</v>
      </c>
      <c r="AV535" s="10">
        <v>110.22163837044994</v>
      </c>
      <c r="AW535" s="10">
        <v>243.33494526177063</v>
      </c>
      <c r="AX535" s="10" t="s">
        <v>33</v>
      </c>
      <c r="AY535" s="10" t="s">
        <v>33</v>
      </c>
      <c r="AZ535" s="10" t="s">
        <v>33</v>
      </c>
      <c r="BA535" s="10" t="s">
        <v>33</v>
      </c>
      <c r="BB535" s="10">
        <v>531</v>
      </c>
      <c r="BC535" s="10">
        <v>342</v>
      </c>
      <c r="BE535" s="10" t="s">
        <v>195</v>
      </c>
      <c r="BF535" s="10" t="s">
        <v>2200</v>
      </c>
      <c r="BG535" s="10">
        <v>6.2310754220790079</v>
      </c>
      <c r="BH535" s="10">
        <v>8056647.2090432281</v>
      </c>
      <c r="BI535" s="10">
        <v>535</v>
      </c>
      <c r="BJ535" s="10" t="s">
        <v>33</v>
      </c>
      <c r="BL535" s="10" t="s">
        <v>33</v>
      </c>
      <c r="BM535" s="10" t="s">
        <v>33</v>
      </c>
      <c r="BP535" s="10" t="s">
        <v>33</v>
      </c>
      <c r="BQ535" s="10" t="s">
        <v>33</v>
      </c>
      <c r="BR535" s="10" t="s">
        <v>33</v>
      </c>
      <c r="BS535" s="11" t="s">
        <v>33</v>
      </c>
      <c r="BT535" s="11" t="s">
        <v>33</v>
      </c>
      <c r="BU535" s="10">
        <v>535</v>
      </c>
    </row>
    <row r="536" spans="1:73" s="10" customFormat="1" x14ac:dyDescent="0.45">
      <c r="A536" s="10" t="s">
        <v>33</v>
      </c>
      <c r="D536" s="10" t="s">
        <v>33</v>
      </c>
      <c r="E536" s="10">
        <v>531</v>
      </c>
      <c r="F536" s="10">
        <v>537</v>
      </c>
      <c r="H536" s="10">
        <v>171</v>
      </c>
      <c r="J536" s="10" t="s">
        <v>33</v>
      </c>
      <c r="K536" s="10" t="s">
        <v>196</v>
      </c>
      <c r="L536" s="10" t="s">
        <v>33</v>
      </c>
      <c r="M536" s="10">
        <v>1.4142135623730954E-2</v>
      </c>
      <c r="N536" s="10">
        <v>1.4142135623730954E-2</v>
      </c>
      <c r="T536" s="10">
        <v>0</v>
      </c>
      <c r="W536" s="10">
        <v>0</v>
      </c>
      <c r="X536" s="10">
        <v>0</v>
      </c>
      <c r="Y536" s="10">
        <v>0</v>
      </c>
      <c r="AB536" s="10">
        <v>0</v>
      </c>
      <c r="AC536" s="10">
        <v>0</v>
      </c>
      <c r="AD536" s="10">
        <v>0</v>
      </c>
      <c r="AE536" s="10">
        <v>0</v>
      </c>
      <c r="AH536" s="10">
        <v>1</v>
      </c>
      <c r="AQ536" s="10">
        <v>0.12307338537306341</v>
      </c>
      <c r="AR536" s="10">
        <v>0.49480443755139425</v>
      </c>
      <c r="AS536" s="10">
        <v>0.67326084634233618</v>
      </c>
      <c r="AT536" s="10">
        <v>2.8922245562669899</v>
      </c>
      <c r="AU536" s="10">
        <v>4.9720222549145898</v>
      </c>
      <c r="AV536" s="10">
        <v>0.78548933791069653</v>
      </c>
      <c r="AW536" s="10">
        <v>8.6497361490922771</v>
      </c>
      <c r="AX536" s="10" t="s">
        <v>33</v>
      </c>
      <c r="AY536" s="10" t="s">
        <v>33</v>
      </c>
      <c r="AZ536" s="10" t="s">
        <v>33</v>
      </c>
      <c r="BA536" s="10" t="s">
        <v>33</v>
      </c>
      <c r="BB536" s="10">
        <v>531</v>
      </c>
      <c r="BC536" s="10">
        <v>537</v>
      </c>
      <c r="BE536" s="10" t="s">
        <v>195</v>
      </c>
      <c r="BF536" s="10" t="s">
        <v>196</v>
      </c>
      <c r="BG536" s="10">
        <v>0.33998006212201293</v>
      </c>
      <c r="BH536" s="10">
        <v>821.615487671349</v>
      </c>
      <c r="BI536" s="10">
        <v>536</v>
      </c>
      <c r="BJ536" s="10" t="s">
        <v>33</v>
      </c>
      <c r="BL536" s="10" t="s">
        <v>33</v>
      </c>
      <c r="BM536" s="10" t="s">
        <v>33</v>
      </c>
      <c r="BP536" s="10" t="s">
        <v>33</v>
      </c>
      <c r="BQ536" s="10" t="s">
        <v>33</v>
      </c>
      <c r="BR536" s="10" t="s">
        <v>33</v>
      </c>
      <c r="BS536" s="11" t="s">
        <v>33</v>
      </c>
      <c r="BT536" s="11" t="s">
        <v>33</v>
      </c>
      <c r="BU536" s="10">
        <v>536</v>
      </c>
    </row>
    <row r="537" spans="1:73" s="10" customFormat="1" x14ac:dyDescent="0.45">
      <c r="A537" s="10">
        <v>171</v>
      </c>
      <c r="D537" s="10">
        <v>542</v>
      </c>
      <c r="E537" s="10" t="s">
        <v>33</v>
      </c>
      <c r="F537" s="10">
        <v>536</v>
      </c>
      <c r="H537" s="10" t="s">
        <v>33</v>
      </c>
      <c r="J537" s="10" t="s">
        <v>196</v>
      </c>
      <c r="K537" s="10">
        <v>0</v>
      </c>
      <c r="L537" s="10">
        <v>1</v>
      </c>
      <c r="M537" s="10" t="s">
        <v>33</v>
      </c>
      <c r="N537" s="10">
        <v>1</v>
      </c>
      <c r="T537" s="10">
        <v>2.9580398915498081</v>
      </c>
      <c r="W537" s="10">
        <v>6.5585638671892195</v>
      </c>
      <c r="X537" s="10" t="s">
        <v>35</v>
      </c>
      <c r="Y537" s="10">
        <v>0.63245553203367588</v>
      </c>
      <c r="AB537" s="10">
        <v>75.882014733400439</v>
      </c>
      <c r="AC537" s="10">
        <v>0</v>
      </c>
      <c r="AD537" s="10">
        <v>0</v>
      </c>
      <c r="AE537" s="10">
        <v>0</v>
      </c>
      <c r="AH537" s="10">
        <v>1</v>
      </c>
      <c r="AQ537" s="10">
        <v>8.7026025380878362</v>
      </c>
      <c r="AR537" s="10">
        <v>34.987957315378637</v>
      </c>
      <c r="AS537" s="10">
        <v>47.606730995606</v>
      </c>
      <c r="AT537" s="10">
        <v>204.51115964506414</v>
      </c>
      <c r="AU537" s="10">
        <v>351.57506526605346</v>
      </c>
      <c r="AV537" s="10">
        <v>55.542483738638481</v>
      </c>
      <c r="AW537" s="10">
        <v>611.62870864975605</v>
      </c>
      <c r="AX537" s="10">
        <v>7.141428428542854E-3</v>
      </c>
      <c r="AY537" s="10">
        <v>0</v>
      </c>
      <c r="AZ537" s="10" t="s">
        <v>33</v>
      </c>
      <c r="BA537" s="10">
        <v>542</v>
      </c>
      <c r="BB537" s="10" t="s">
        <v>33</v>
      </c>
      <c r="BC537" s="10">
        <v>536</v>
      </c>
      <c r="BE537" s="10" t="s">
        <v>33</v>
      </c>
      <c r="BF537" s="10" t="s">
        <v>33</v>
      </c>
      <c r="BG537" s="10" t="s">
        <v>33</v>
      </c>
      <c r="BH537" s="10" t="s">
        <v>33</v>
      </c>
      <c r="BI537" s="10" t="s">
        <v>33</v>
      </c>
      <c r="BJ537" s="10" t="s">
        <v>33</v>
      </c>
      <c r="BL537" s="10" t="s">
        <v>33</v>
      </c>
      <c r="BM537" s="10" t="s">
        <v>33</v>
      </c>
      <c r="BP537" s="10" t="s">
        <v>33</v>
      </c>
      <c r="BQ537" s="10">
        <v>0</v>
      </c>
      <c r="BR537" s="10" t="s">
        <v>196</v>
      </c>
      <c r="BS537" s="11">
        <v>47.606730995606</v>
      </c>
      <c r="BT537" s="11">
        <v>611.62870864975605</v>
      </c>
      <c r="BU537" s="10">
        <v>537</v>
      </c>
    </row>
    <row r="538" spans="1:73" s="10" customFormat="1" x14ac:dyDescent="0.45">
      <c r="A538" s="10" t="s">
        <v>33</v>
      </c>
      <c r="D538" s="10" t="s">
        <v>33</v>
      </c>
      <c r="E538" s="10">
        <v>537</v>
      </c>
      <c r="F538" s="10">
        <v>467</v>
      </c>
      <c r="H538" s="10">
        <v>157</v>
      </c>
      <c r="J538" s="10" t="s">
        <v>33</v>
      </c>
      <c r="K538" s="10" t="s">
        <v>182</v>
      </c>
      <c r="L538" s="10" t="s">
        <v>33</v>
      </c>
      <c r="M538" s="10">
        <v>1.1489125293076057</v>
      </c>
      <c r="N538" s="10">
        <v>1.1489125293076057</v>
      </c>
      <c r="T538" s="10">
        <v>0</v>
      </c>
      <c r="W538" s="10">
        <v>0</v>
      </c>
      <c r="X538" s="10">
        <v>0</v>
      </c>
      <c r="Y538" s="10">
        <v>0</v>
      </c>
      <c r="AB538" s="10">
        <v>0</v>
      </c>
      <c r="AC538" s="10">
        <v>0</v>
      </c>
      <c r="AD538" s="10">
        <v>0</v>
      </c>
      <c r="AE538" s="10">
        <v>0</v>
      </c>
      <c r="AH538" s="10">
        <v>1</v>
      </c>
      <c r="AQ538" s="10">
        <v>5.7445626465380286</v>
      </c>
      <c r="AR538" s="10">
        <v>23.828445857839743</v>
      </c>
      <c r="AS538" s="10">
        <v>32.158061695319887</v>
      </c>
      <c r="AT538" s="10">
        <v>134.99722219364367</v>
      </c>
      <c r="AU538" s="10">
        <v>275.69305053265305</v>
      </c>
      <c r="AV538" s="10">
        <v>0</v>
      </c>
      <c r="AW538" s="10">
        <v>410.69027272629671</v>
      </c>
      <c r="AX538" s="10" t="s">
        <v>33</v>
      </c>
      <c r="AY538" s="10" t="s">
        <v>33</v>
      </c>
      <c r="AZ538" s="10" t="s">
        <v>33</v>
      </c>
      <c r="BA538" s="10" t="s">
        <v>33</v>
      </c>
      <c r="BB538" s="10">
        <v>537</v>
      </c>
      <c r="BC538" s="10">
        <v>467</v>
      </c>
      <c r="BE538" s="10" t="s">
        <v>196</v>
      </c>
      <c r="BF538" s="10" t="s">
        <v>2201</v>
      </c>
      <c r="BG538" s="10">
        <v>0.22965449599779245</v>
      </c>
      <c r="BH538" s="10">
        <v>160989.94123415733</v>
      </c>
      <c r="BI538" s="10">
        <v>538</v>
      </c>
      <c r="BJ538" s="10" t="s">
        <v>33</v>
      </c>
      <c r="BL538" s="10" t="s">
        <v>33</v>
      </c>
      <c r="BM538" s="10" t="s">
        <v>33</v>
      </c>
      <c r="BP538" s="10" t="s">
        <v>33</v>
      </c>
      <c r="BQ538" s="10" t="s">
        <v>33</v>
      </c>
      <c r="BR538" s="10" t="s">
        <v>33</v>
      </c>
      <c r="BS538" s="11" t="s">
        <v>33</v>
      </c>
      <c r="BT538" s="11" t="s">
        <v>33</v>
      </c>
      <c r="BU538" s="10">
        <v>538</v>
      </c>
    </row>
    <row r="539" spans="1:73" s="10" customFormat="1" x14ac:dyDescent="0.45">
      <c r="A539" s="10" t="s">
        <v>33</v>
      </c>
      <c r="D539" s="10" t="s">
        <v>33</v>
      </c>
      <c r="E539" s="10">
        <v>537</v>
      </c>
      <c r="F539" s="10">
        <v>132</v>
      </c>
      <c r="H539" s="10">
        <v>55</v>
      </c>
      <c r="J539" s="10" t="s">
        <v>33</v>
      </c>
      <c r="K539" s="10" t="s">
        <v>86</v>
      </c>
      <c r="L539" s="10" t="s">
        <v>33</v>
      </c>
      <c r="M539" s="10">
        <v>0.3872983346207417</v>
      </c>
      <c r="N539" s="10">
        <v>0.3872983346207417</v>
      </c>
      <c r="T539" s="10">
        <v>0</v>
      </c>
      <c r="W539" s="10">
        <v>0</v>
      </c>
      <c r="X539" s="10">
        <v>0</v>
      </c>
      <c r="Y539" s="10">
        <v>0</v>
      </c>
      <c r="AB539" s="10">
        <v>0</v>
      </c>
      <c r="AC539" s="10">
        <v>0</v>
      </c>
      <c r="AD539" s="10">
        <v>0</v>
      </c>
      <c r="AE539" s="10">
        <v>0</v>
      </c>
      <c r="AH539" s="10">
        <v>1</v>
      </c>
      <c r="AQ539" s="10">
        <v>0</v>
      </c>
      <c r="AR539" s="10">
        <v>4.5100891066585369</v>
      </c>
      <c r="AS539" s="10">
        <v>4.5100891066585369</v>
      </c>
      <c r="AT539" s="10">
        <v>0</v>
      </c>
      <c r="AU539" s="10">
        <v>0</v>
      </c>
      <c r="AV539" s="10">
        <v>54.748492581988053</v>
      </c>
      <c r="AW539" s="10">
        <v>54.748492581988053</v>
      </c>
      <c r="AX539" s="10" t="s">
        <v>33</v>
      </c>
      <c r="AY539" s="10" t="s">
        <v>33</v>
      </c>
      <c r="AZ539" s="10" t="s">
        <v>33</v>
      </c>
      <c r="BA539" s="10" t="s">
        <v>33</v>
      </c>
      <c r="BB539" s="10">
        <v>537</v>
      </c>
      <c r="BC539" s="10">
        <v>132</v>
      </c>
      <c r="BE539" s="10" t="s">
        <v>196</v>
      </c>
      <c r="BF539" s="10" t="s">
        <v>2202</v>
      </c>
      <c r="BG539" s="10">
        <v>3.220847856155272E-2</v>
      </c>
      <c r="BH539" s="10">
        <v>19248.204852730494</v>
      </c>
      <c r="BI539" s="10">
        <v>539</v>
      </c>
      <c r="BJ539" s="10" t="s">
        <v>33</v>
      </c>
      <c r="BL539" s="10" t="s">
        <v>33</v>
      </c>
      <c r="BM539" s="10" t="s">
        <v>33</v>
      </c>
      <c r="BP539" s="10" t="s">
        <v>33</v>
      </c>
      <c r="BQ539" s="10" t="s">
        <v>33</v>
      </c>
      <c r="BR539" s="10" t="s">
        <v>33</v>
      </c>
      <c r="BS539" s="11" t="s">
        <v>33</v>
      </c>
      <c r="BT539" s="11" t="s">
        <v>33</v>
      </c>
      <c r="BU539" s="10">
        <v>539</v>
      </c>
    </row>
    <row r="540" spans="1:73" s="10" customFormat="1" x14ac:dyDescent="0.45">
      <c r="A540" s="10" t="s">
        <v>33</v>
      </c>
      <c r="D540" s="10" t="s">
        <v>33</v>
      </c>
      <c r="E540" s="10">
        <v>537</v>
      </c>
      <c r="F540" s="10">
        <v>311</v>
      </c>
      <c r="H540" s="10">
        <v>114</v>
      </c>
      <c r="J540" s="10" t="s">
        <v>33</v>
      </c>
      <c r="K540" s="10" t="s">
        <v>139</v>
      </c>
      <c r="L540" s="10" t="s">
        <v>33</v>
      </c>
      <c r="M540" s="10">
        <v>2.8284271247461908E-2</v>
      </c>
      <c r="N540" s="10">
        <v>2.8284271247461908E-2</v>
      </c>
      <c r="T540" s="10">
        <v>0</v>
      </c>
      <c r="W540" s="10">
        <v>0</v>
      </c>
      <c r="X540" s="10">
        <v>0</v>
      </c>
      <c r="Y540" s="10">
        <v>0</v>
      </c>
      <c r="AB540" s="10">
        <v>0</v>
      </c>
      <c r="AC540" s="10">
        <v>0</v>
      </c>
      <c r="AD540" s="10">
        <v>0</v>
      </c>
      <c r="AE540" s="10">
        <v>0</v>
      </c>
      <c r="AH540" s="10">
        <v>1</v>
      </c>
      <c r="AQ540" s="10">
        <v>0</v>
      </c>
      <c r="AR540" s="10">
        <v>8.5133601283281415E-2</v>
      </c>
      <c r="AS540" s="10">
        <v>8.5133601283281415E-2</v>
      </c>
      <c r="AT540" s="10">
        <v>0</v>
      </c>
      <c r="AU540" s="10">
        <v>0</v>
      </c>
      <c r="AV540" s="10">
        <v>0.71736132341431114</v>
      </c>
      <c r="AW540" s="10">
        <v>0.71736132341431114</v>
      </c>
      <c r="AX540" s="10" t="s">
        <v>33</v>
      </c>
      <c r="AY540" s="10" t="s">
        <v>33</v>
      </c>
      <c r="AZ540" s="10" t="s">
        <v>33</v>
      </c>
      <c r="BA540" s="10" t="s">
        <v>33</v>
      </c>
      <c r="BB540" s="10">
        <v>537</v>
      </c>
      <c r="BC540" s="10">
        <v>311</v>
      </c>
      <c r="BE540" s="10" t="s">
        <v>196</v>
      </c>
      <c r="BF540" s="10" t="s">
        <v>2203</v>
      </c>
      <c r="BG540" s="10">
        <v>6.0797552042865825E-4</v>
      </c>
      <c r="BH540" s="10">
        <v>168.97914835552723</v>
      </c>
      <c r="BI540" s="10">
        <v>540</v>
      </c>
      <c r="BJ540" s="10" t="s">
        <v>33</v>
      </c>
      <c r="BL540" s="10" t="s">
        <v>33</v>
      </c>
      <c r="BM540" s="10" t="s">
        <v>33</v>
      </c>
      <c r="BP540" s="10" t="s">
        <v>33</v>
      </c>
      <c r="BQ540" s="10" t="s">
        <v>33</v>
      </c>
      <c r="BR540" s="10" t="s">
        <v>33</v>
      </c>
      <c r="BS540" s="11" t="s">
        <v>33</v>
      </c>
      <c r="BT540" s="11" t="s">
        <v>33</v>
      </c>
      <c r="BU540" s="10">
        <v>540</v>
      </c>
    </row>
    <row r="541" spans="1:73" s="10" customFormat="1" x14ac:dyDescent="0.45">
      <c r="A541" s="10" t="s">
        <v>33</v>
      </c>
      <c r="D541" s="10" t="s">
        <v>33</v>
      </c>
      <c r="E541" s="10">
        <v>537</v>
      </c>
      <c r="F541" s="10">
        <v>45</v>
      </c>
      <c r="H541" s="10">
        <v>22</v>
      </c>
      <c r="J541" s="10" t="s">
        <v>33</v>
      </c>
      <c r="K541" s="10" t="s">
        <v>52</v>
      </c>
      <c r="L541" s="10" t="s">
        <v>33</v>
      </c>
      <c r="M541" s="10">
        <v>1.5811388300841897E-3</v>
      </c>
      <c r="N541" s="10">
        <v>1.5811388300841897E-3</v>
      </c>
      <c r="T541" s="10">
        <v>0</v>
      </c>
      <c r="W541" s="10">
        <v>0</v>
      </c>
      <c r="X541" s="10">
        <v>0</v>
      </c>
      <c r="Y541" s="10">
        <v>0</v>
      </c>
      <c r="AB541" s="10">
        <v>0</v>
      </c>
      <c r="AC541" s="10">
        <v>0</v>
      </c>
      <c r="AD541" s="10">
        <v>0</v>
      </c>
      <c r="AE541" s="10">
        <v>0</v>
      </c>
      <c r="AH541" s="10">
        <v>1</v>
      </c>
      <c r="AQ541" s="10">
        <v>0</v>
      </c>
      <c r="AR541" s="10">
        <v>5.7248824078526654E-3</v>
      </c>
      <c r="AS541" s="10">
        <v>5.7248824078526654E-3</v>
      </c>
      <c r="AT541" s="10">
        <v>0</v>
      </c>
      <c r="AU541" s="10">
        <v>0</v>
      </c>
      <c r="AV541" s="10">
        <v>7.662983323611848E-2</v>
      </c>
      <c r="AW541" s="10">
        <v>7.662983323611848E-2</v>
      </c>
      <c r="AX541" s="10" t="s">
        <v>33</v>
      </c>
      <c r="AY541" s="10" t="s">
        <v>33</v>
      </c>
      <c r="AZ541" s="10" t="s">
        <v>33</v>
      </c>
      <c r="BA541" s="10" t="s">
        <v>33</v>
      </c>
      <c r="BB541" s="10">
        <v>537</v>
      </c>
      <c r="BC541" s="10">
        <v>45</v>
      </c>
      <c r="BE541" s="10" t="s">
        <v>196</v>
      </c>
      <c r="BF541" s="10" t="s">
        <v>2204</v>
      </c>
      <c r="BG541" s="10">
        <v>4.088383797750389E-5</v>
      </c>
      <c r="BH541" s="10">
        <v>13.938916358592124</v>
      </c>
      <c r="BI541" s="10">
        <v>541</v>
      </c>
      <c r="BJ541" s="10" t="s">
        <v>33</v>
      </c>
      <c r="BL541" s="10" t="s">
        <v>33</v>
      </c>
      <c r="BM541" s="10" t="s">
        <v>33</v>
      </c>
      <c r="BP541" s="10" t="s">
        <v>33</v>
      </c>
      <c r="BQ541" s="10" t="s">
        <v>33</v>
      </c>
      <c r="BR541" s="10" t="s">
        <v>33</v>
      </c>
      <c r="BS541" s="11" t="s">
        <v>33</v>
      </c>
      <c r="BT541" s="11" t="s">
        <v>33</v>
      </c>
      <c r="BU541" s="10">
        <v>541</v>
      </c>
    </row>
    <row r="542" spans="1:73" s="10" customFormat="1" x14ac:dyDescent="0.45">
      <c r="A542" s="10">
        <v>172</v>
      </c>
      <c r="D542" s="10">
        <v>545</v>
      </c>
      <c r="E542" s="10" t="s">
        <v>33</v>
      </c>
      <c r="F542" s="10" t="s">
        <v>33</v>
      </c>
      <c r="H542" s="10" t="s">
        <v>33</v>
      </c>
      <c r="J542" s="10" t="s">
        <v>197</v>
      </c>
      <c r="K542" s="10">
        <v>0</v>
      </c>
      <c r="L542" s="10">
        <v>1</v>
      </c>
      <c r="M542" s="10" t="s">
        <v>33</v>
      </c>
      <c r="N542" s="10">
        <v>1</v>
      </c>
      <c r="T542" s="10">
        <v>4.8989794855663558</v>
      </c>
      <c r="W542" s="10">
        <v>8.8181630740194414</v>
      </c>
      <c r="X542" s="10" t="s">
        <v>99</v>
      </c>
      <c r="Y542" s="10">
        <v>2.4494897427831779</v>
      </c>
      <c r="AB542" s="10">
        <v>29.418371810825967</v>
      </c>
      <c r="AC542" s="10">
        <v>3</v>
      </c>
      <c r="AD542" s="10">
        <v>0</v>
      </c>
      <c r="AE542" s="10">
        <v>0</v>
      </c>
      <c r="AH542" s="10">
        <v>1</v>
      </c>
      <c r="AQ542" s="10">
        <v>6.5840808168293323</v>
      </c>
      <c r="AR542" s="10">
        <v>19.987090949071536</v>
      </c>
      <c r="AS542" s="10">
        <v>29.534008133474067</v>
      </c>
      <c r="AT542" s="10">
        <v>154.72589919548932</v>
      </c>
      <c r="AU542" s="10">
        <v>77.2115462298854</v>
      </c>
      <c r="AV542" s="10">
        <v>92.959036523214081</v>
      </c>
      <c r="AW542" s="10">
        <v>324.89648194858881</v>
      </c>
      <c r="AX542" s="10">
        <v>1</v>
      </c>
      <c r="AY542" s="10">
        <v>0</v>
      </c>
      <c r="AZ542" s="10" t="s">
        <v>33</v>
      </c>
      <c r="BA542" s="10">
        <v>545</v>
      </c>
      <c r="BB542" s="10" t="s">
        <v>33</v>
      </c>
      <c r="BC542" s="10" t="s">
        <v>33</v>
      </c>
      <c r="BE542" s="10" t="s">
        <v>33</v>
      </c>
      <c r="BF542" s="10" t="s">
        <v>33</v>
      </c>
      <c r="BG542" s="10" t="s">
        <v>33</v>
      </c>
      <c r="BH542" s="10" t="s">
        <v>33</v>
      </c>
      <c r="BI542" s="10" t="s">
        <v>33</v>
      </c>
      <c r="BJ542" s="10" t="s">
        <v>33</v>
      </c>
      <c r="BL542" s="10" t="s">
        <v>33</v>
      </c>
      <c r="BM542" s="10" t="s">
        <v>33</v>
      </c>
      <c r="BP542" s="10" t="s">
        <v>33</v>
      </c>
      <c r="BQ542" s="10">
        <v>0</v>
      </c>
      <c r="BR542" s="10" t="s">
        <v>197</v>
      </c>
      <c r="BS542" s="11">
        <v>29.534008133474067</v>
      </c>
      <c r="BT542" s="11">
        <v>324.89648194858881</v>
      </c>
      <c r="BU542" s="10">
        <v>542</v>
      </c>
    </row>
    <row r="543" spans="1:73" s="10" customFormat="1" x14ac:dyDescent="0.45">
      <c r="A543" s="10" t="s">
        <v>33</v>
      </c>
      <c r="D543" s="10" t="s">
        <v>33</v>
      </c>
      <c r="E543" s="10">
        <v>542</v>
      </c>
      <c r="F543" s="10">
        <v>545</v>
      </c>
      <c r="H543" s="10">
        <v>173</v>
      </c>
      <c r="J543" s="10" t="s">
        <v>33</v>
      </c>
      <c r="K543" s="10" t="s">
        <v>198</v>
      </c>
      <c r="L543" s="10" t="s">
        <v>33</v>
      </c>
      <c r="M543" s="10">
        <v>2.0976176963403033</v>
      </c>
      <c r="N543" s="10">
        <v>2.0976176963403033</v>
      </c>
      <c r="T543" s="10">
        <v>0</v>
      </c>
      <c r="W543" s="10">
        <v>0</v>
      </c>
      <c r="X543" s="10">
        <v>0</v>
      </c>
      <c r="Y543" s="10">
        <v>0</v>
      </c>
      <c r="AB543" s="10">
        <v>0</v>
      </c>
      <c r="AC543" s="10">
        <v>0</v>
      </c>
      <c r="AD543" s="10">
        <v>0</v>
      </c>
      <c r="AE543" s="10">
        <v>0</v>
      </c>
      <c r="AH543" s="10">
        <v>1</v>
      </c>
      <c r="AQ543" s="10">
        <v>1.6851013312629763</v>
      </c>
      <c r="AR543" s="10">
        <v>8.1689278750520931</v>
      </c>
      <c r="AS543" s="10">
        <v>10.612324805383409</v>
      </c>
      <c r="AT543" s="10">
        <v>39.599881284679945</v>
      </c>
      <c r="AU543" s="10">
        <v>47.793174419059433</v>
      </c>
      <c r="AV543" s="10">
        <v>90.696294823417134</v>
      </c>
      <c r="AW543" s="10">
        <v>178.08935052715651</v>
      </c>
      <c r="AX543" s="10" t="s">
        <v>33</v>
      </c>
      <c r="AY543" s="10" t="s">
        <v>33</v>
      </c>
      <c r="AZ543" s="10" t="s">
        <v>33</v>
      </c>
      <c r="BA543" s="10" t="s">
        <v>33</v>
      </c>
      <c r="BB543" s="10">
        <v>542</v>
      </c>
      <c r="BC543" s="10">
        <v>545</v>
      </c>
      <c r="BE543" s="10" t="s">
        <v>197</v>
      </c>
      <c r="BF543" s="10" t="s">
        <v>2205</v>
      </c>
      <c r="BG543" s="10">
        <v>10.612324805383409</v>
      </c>
      <c r="BH543" s="10">
        <v>24790.586863646487</v>
      </c>
      <c r="BI543" s="10">
        <v>543</v>
      </c>
      <c r="BJ543" s="10" t="s">
        <v>33</v>
      </c>
      <c r="BL543" s="10" t="s">
        <v>33</v>
      </c>
      <c r="BM543" s="10" t="s">
        <v>33</v>
      </c>
      <c r="BP543" s="10" t="s">
        <v>33</v>
      </c>
      <c r="BQ543" s="10" t="s">
        <v>33</v>
      </c>
      <c r="BR543" s="10" t="s">
        <v>33</v>
      </c>
      <c r="BS543" s="11" t="s">
        <v>33</v>
      </c>
      <c r="BT543" s="11" t="s">
        <v>33</v>
      </c>
      <c r="BU543" s="10">
        <v>543</v>
      </c>
    </row>
    <row r="544" spans="1:73" s="10" customFormat="1" x14ac:dyDescent="0.45">
      <c r="A544" s="10" t="s">
        <v>33</v>
      </c>
      <c r="D544" s="10" t="s">
        <v>33</v>
      </c>
      <c r="E544" s="10">
        <v>542</v>
      </c>
      <c r="F544" s="10">
        <v>24</v>
      </c>
      <c r="H544" s="10">
        <v>11</v>
      </c>
      <c r="J544" s="10" t="s">
        <v>33</v>
      </c>
      <c r="K544" s="10" t="s">
        <v>42</v>
      </c>
      <c r="L544" s="10" t="s">
        <v>33</v>
      </c>
      <c r="M544" s="10">
        <v>2.2627416997969525</v>
      </c>
      <c r="N544" s="10">
        <v>2.2627416997969525</v>
      </c>
      <c r="T544" s="10">
        <v>0</v>
      </c>
      <c r="W544" s="10">
        <v>0</v>
      </c>
      <c r="X544" s="10">
        <v>0</v>
      </c>
      <c r="Y544" s="10">
        <v>0</v>
      </c>
      <c r="AB544" s="10">
        <v>0</v>
      </c>
      <c r="AC544" s="10">
        <v>0</v>
      </c>
      <c r="AD544" s="10">
        <v>0</v>
      </c>
      <c r="AE544" s="10">
        <v>0</v>
      </c>
      <c r="AH544" s="10">
        <v>1</v>
      </c>
      <c r="AQ544" s="10">
        <v>0</v>
      </c>
      <c r="AR544" s="10">
        <v>0</v>
      </c>
      <c r="AS544" s="10">
        <v>0</v>
      </c>
      <c r="AT544" s="10">
        <v>0</v>
      </c>
      <c r="AU544" s="10">
        <v>0</v>
      </c>
      <c r="AV544" s="10">
        <v>2.2627416997969525</v>
      </c>
      <c r="AW544" s="10">
        <v>2.2627416997969525</v>
      </c>
      <c r="AX544" s="10" t="s">
        <v>33</v>
      </c>
      <c r="AY544" s="10" t="s">
        <v>33</v>
      </c>
      <c r="AZ544" s="10" t="s">
        <v>33</v>
      </c>
      <c r="BA544" s="10" t="s">
        <v>33</v>
      </c>
      <c r="BB544" s="10">
        <v>542</v>
      </c>
      <c r="BC544" s="10">
        <v>24</v>
      </c>
      <c r="BE544" s="10" t="s">
        <v>197</v>
      </c>
      <c r="BF544" s="10" t="s">
        <v>2206</v>
      </c>
      <c r="BG544" s="10">
        <v>0</v>
      </c>
      <c r="BH544" s="10">
        <v>159.102651250675</v>
      </c>
      <c r="BI544" s="10">
        <v>544</v>
      </c>
      <c r="BJ544" s="10" t="s">
        <v>33</v>
      </c>
      <c r="BL544" s="10" t="s">
        <v>33</v>
      </c>
      <c r="BM544" s="10" t="s">
        <v>33</v>
      </c>
      <c r="BP544" s="10" t="s">
        <v>33</v>
      </c>
      <c r="BQ544" s="10" t="s">
        <v>33</v>
      </c>
      <c r="BR544" s="10" t="s">
        <v>33</v>
      </c>
      <c r="BS544" s="11" t="s">
        <v>33</v>
      </c>
      <c r="BT544" s="11" t="s">
        <v>33</v>
      </c>
      <c r="BU544" s="10">
        <v>544</v>
      </c>
    </row>
    <row r="545" spans="1:73" s="10" customFormat="1" x14ac:dyDescent="0.45">
      <c r="A545" s="10">
        <v>173</v>
      </c>
      <c r="D545" s="10">
        <v>550</v>
      </c>
      <c r="E545" s="10" t="s">
        <v>33</v>
      </c>
      <c r="F545" s="10">
        <v>543</v>
      </c>
      <c r="H545" s="10" t="s">
        <v>33</v>
      </c>
      <c r="J545" s="10" t="s">
        <v>198</v>
      </c>
      <c r="K545" s="10">
        <v>0</v>
      </c>
      <c r="L545" s="10">
        <v>1</v>
      </c>
      <c r="M545" s="10" t="s">
        <v>33</v>
      </c>
      <c r="N545" s="10">
        <v>1</v>
      </c>
      <c r="T545" s="10">
        <v>0.63245553203367588</v>
      </c>
      <c r="W545" s="10">
        <v>2.131375142953488</v>
      </c>
      <c r="X545" s="10" t="s">
        <v>87</v>
      </c>
      <c r="Y545" s="10">
        <v>0.31622776601683794</v>
      </c>
      <c r="AB545" s="10">
        <v>17.359323215494321</v>
      </c>
      <c r="AC545" s="10">
        <v>0</v>
      </c>
      <c r="AD545" s="10">
        <v>0</v>
      </c>
      <c r="AE545" s="10">
        <v>0</v>
      </c>
      <c r="AH545" s="10">
        <v>1</v>
      </c>
      <c r="AQ545" s="10">
        <v>0.80334053922359594</v>
      </c>
      <c r="AR545" s="10">
        <v>3.8943835615538309</v>
      </c>
      <c r="AS545" s="10">
        <v>5.059227343428045</v>
      </c>
      <c r="AT545" s="10">
        <v>18.878502671754504</v>
      </c>
      <c r="AU545" s="10">
        <v>22.784501914931305</v>
      </c>
      <c r="AV545" s="10">
        <v>43.237762048658453</v>
      </c>
      <c r="AW545" s="10">
        <v>84.900766635344269</v>
      </c>
      <c r="AX545" s="10">
        <v>2.0976176963403033</v>
      </c>
      <c r="AY545" s="10">
        <v>0</v>
      </c>
      <c r="AZ545" s="10" t="s">
        <v>33</v>
      </c>
      <c r="BA545" s="10">
        <v>550</v>
      </c>
      <c r="BB545" s="10" t="s">
        <v>33</v>
      </c>
      <c r="BC545" s="10">
        <v>543</v>
      </c>
      <c r="BE545" s="10" t="s">
        <v>33</v>
      </c>
      <c r="BF545" s="10" t="s">
        <v>33</v>
      </c>
      <c r="BG545" s="10" t="s">
        <v>33</v>
      </c>
      <c r="BH545" s="10" t="s">
        <v>33</v>
      </c>
      <c r="BI545" s="10" t="s">
        <v>33</v>
      </c>
      <c r="BJ545" s="10" t="s">
        <v>33</v>
      </c>
      <c r="BL545" s="10" t="s">
        <v>33</v>
      </c>
      <c r="BM545" s="10" t="s">
        <v>33</v>
      </c>
      <c r="BP545" s="10" t="s">
        <v>33</v>
      </c>
      <c r="BQ545" s="10">
        <v>0</v>
      </c>
      <c r="BR545" s="10" t="s">
        <v>198</v>
      </c>
      <c r="BS545" s="11">
        <v>5.059227343428045</v>
      </c>
      <c r="BT545" s="11">
        <v>84.900766635344269</v>
      </c>
      <c r="BU545" s="10">
        <v>545</v>
      </c>
    </row>
    <row r="546" spans="1:73" s="10" customFormat="1" x14ac:dyDescent="0.45">
      <c r="A546" s="10" t="s">
        <v>33</v>
      </c>
      <c r="D546" s="10" t="s">
        <v>33</v>
      </c>
      <c r="E546" s="10">
        <v>545</v>
      </c>
      <c r="F546" s="10">
        <v>135</v>
      </c>
      <c r="H546" s="10">
        <v>58</v>
      </c>
      <c r="J546" s="10" t="s">
        <v>33</v>
      </c>
      <c r="K546" s="10" t="s">
        <v>90</v>
      </c>
      <c r="L546" s="10" t="s">
        <v>33</v>
      </c>
      <c r="M546" s="10">
        <v>2.9580398915498081</v>
      </c>
      <c r="N546" s="10">
        <v>2.9580398915498081</v>
      </c>
      <c r="T546" s="10">
        <v>0</v>
      </c>
      <c r="W546" s="10">
        <v>0</v>
      </c>
      <c r="X546" s="10">
        <v>0</v>
      </c>
      <c r="Y546" s="10">
        <v>0</v>
      </c>
      <c r="AB546" s="10">
        <v>0</v>
      </c>
      <c r="AC546" s="10">
        <v>0</v>
      </c>
      <c r="AD546" s="10">
        <v>0</v>
      </c>
      <c r="AE546" s="10">
        <v>0</v>
      </c>
      <c r="AH546" s="10">
        <v>1</v>
      </c>
      <c r="AQ546" s="10">
        <v>0.1272997191285434</v>
      </c>
      <c r="AR546" s="10">
        <v>0.88507374274619977</v>
      </c>
      <c r="AS546" s="10">
        <v>1.0696583354825877</v>
      </c>
      <c r="AT546" s="10">
        <v>2.9915433995207699</v>
      </c>
      <c r="AU546" s="10">
        <v>3.2882273968941909</v>
      </c>
      <c r="AV546" s="10">
        <v>27.343486041368429</v>
      </c>
      <c r="AW546" s="10">
        <v>33.623256837783387</v>
      </c>
      <c r="AX546" s="10" t="s">
        <v>33</v>
      </c>
      <c r="AY546" s="10" t="s">
        <v>33</v>
      </c>
      <c r="AZ546" s="10" t="s">
        <v>33</v>
      </c>
      <c r="BA546" s="10" t="s">
        <v>33</v>
      </c>
      <c r="BB546" s="10">
        <v>545</v>
      </c>
      <c r="BC546" s="10">
        <v>135</v>
      </c>
      <c r="BE546" s="10" t="s">
        <v>198</v>
      </c>
      <c r="BF546" s="10" t="s">
        <v>2207</v>
      </c>
      <c r="BG546" s="10">
        <v>2.2437342535461888</v>
      </c>
      <c r="BH546" s="10">
        <v>2298.7564043518569</v>
      </c>
      <c r="BI546" s="10">
        <v>546</v>
      </c>
      <c r="BJ546" s="10" t="s">
        <v>33</v>
      </c>
      <c r="BL546" s="10" t="s">
        <v>33</v>
      </c>
      <c r="BM546" s="10" t="s">
        <v>33</v>
      </c>
      <c r="BP546" s="10" t="s">
        <v>33</v>
      </c>
      <c r="BQ546" s="10" t="s">
        <v>33</v>
      </c>
      <c r="BR546" s="10" t="s">
        <v>33</v>
      </c>
      <c r="BS546" s="11" t="s">
        <v>33</v>
      </c>
      <c r="BT546" s="11" t="s">
        <v>33</v>
      </c>
      <c r="BU546" s="10">
        <v>546</v>
      </c>
    </row>
    <row r="547" spans="1:73" s="10" customFormat="1" x14ac:dyDescent="0.45">
      <c r="A547" s="10" t="s">
        <v>33</v>
      </c>
      <c r="D547" s="10" t="s">
        <v>33</v>
      </c>
      <c r="E547" s="10">
        <v>545</v>
      </c>
      <c r="F547" s="10">
        <v>370</v>
      </c>
      <c r="H547" s="10">
        <v>131</v>
      </c>
      <c r="J547" s="10" t="s">
        <v>33</v>
      </c>
      <c r="K547" s="10" t="s">
        <v>155</v>
      </c>
      <c r="L547" s="10" t="s">
        <v>33</v>
      </c>
      <c r="M547" s="10">
        <v>1.4142135623730951E-2</v>
      </c>
      <c r="N547" s="10">
        <v>1.4142135623730951E-2</v>
      </c>
      <c r="T547" s="10">
        <v>0</v>
      </c>
      <c r="W547" s="10">
        <v>0</v>
      </c>
      <c r="X547" s="10">
        <v>0</v>
      </c>
      <c r="Y547" s="10">
        <v>0</v>
      </c>
      <c r="AB547" s="10">
        <v>0</v>
      </c>
      <c r="AC547" s="10">
        <v>0</v>
      </c>
      <c r="AD547" s="10">
        <v>0</v>
      </c>
      <c r="AE547" s="10">
        <v>0</v>
      </c>
      <c r="AH547" s="10">
        <v>1</v>
      </c>
      <c r="AQ547" s="10">
        <v>4.3585288061376702E-2</v>
      </c>
      <c r="AR547" s="10">
        <v>0.75124939059969853</v>
      </c>
      <c r="AS547" s="10">
        <v>0.81444805828869471</v>
      </c>
      <c r="AT547" s="10">
        <v>1.0242542694423524</v>
      </c>
      <c r="AU547" s="10">
        <v>2.1369513025427906</v>
      </c>
      <c r="AV547" s="10">
        <v>12.44156310324388</v>
      </c>
      <c r="AW547" s="10">
        <v>15.602768675229022</v>
      </c>
      <c r="AX547" s="10" t="s">
        <v>33</v>
      </c>
      <c r="AY547" s="10" t="s">
        <v>33</v>
      </c>
      <c r="AZ547" s="10" t="s">
        <v>33</v>
      </c>
      <c r="BA547" s="10" t="s">
        <v>33</v>
      </c>
      <c r="BB547" s="10">
        <v>545</v>
      </c>
      <c r="BC547" s="10">
        <v>370</v>
      </c>
      <c r="BE547" s="10" t="s">
        <v>198</v>
      </c>
      <c r="BF547" s="10" t="s">
        <v>2208</v>
      </c>
      <c r="BG547" s="10">
        <v>1.7084006598163648</v>
      </c>
      <c r="BH547" s="10">
        <v>181.31098692569145</v>
      </c>
      <c r="BI547" s="10">
        <v>547</v>
      </c>
      <c r="BJ547" s="10" t="s">
        <v>33</v>
      </c>
      <c r="BL547" s="10" t="s">
        <v>33</v>
      </c>
      <c r="BM547" s="10" t="s">
        <v>33</v>
      </c>
      <c r="BP547" s="10" t="s">
        <v>33</v>
      </c>
      <c r="BQ547" s="10" t="s">
        <v>33</v>
      </c>
      <c r="BR547" s="10" t="s">
        <v>33</v>
      </c>
      <c r="BS547" s="11" t="s">
        <v>33</v>
      </c>
      <c r="BT547" s="11" t="s">
        <v>33</v>
      </c>
      <c r="BU547" s="10">
        <v>547</v>
      </c>
    </row>
    <row r="548" spans="1:73" s="10" customFormat="1" x14ac:dyDescent="0.45">
      <c r="A548" s="10" t="s">
        <v>33</v>
      </c>
      <c r="D548" s="10" t="s">
        <v>33</v>
      </c>
      <c r="E548" s="10">
        <v>545</v>
      </c>
      <c r="F548" s="10">
        <v>24</v>
      </c>
      <c r="H548" s="10">
        <v>11</v>
      </c>
      <c r="J548" s="10" t="s">
        <v>33</v>
      </c>
      <c r="K548" s="10" t="s">
        <v>42</v>
      </c>
      <c r="L548" s="10" t="s">
        <v>33</v>
      </c>
      <c r="M548" s="10">
        <v>2.9393876913398134</v>
      </c>
      <c r="N548" s="10">
        <v>2.9393876913398134</v>
      </c>
      <c r="T548" s="10">
        <v>0</v>
      </c>
      <c r="W548" s="10">
        <v>0</v>
      </c>
      <c r="X548" s="10">
        <v>0</v>
      </c>
      <c r="Y548" s="10">
        <v>0</v>
      </c>
      <c r="AB548" s="10">
        <v>0</v>
      </c>
      <c r="AC548" s="10">
        <v>0</v>
      </c>
      <c r="AD548" s="10">
        <v>0</v>
      </c>
      <c r="AE548" s="10">
        <v>0</v>
      </c>
      <c r="AH548" s="10">
        <v>1</v>
      </c>
      <c r="AQ548" s="10">
        <v>0</v>
      </c>
      <c r="AR548" s="10">
        <v>0</v>
      </c>
      <c r="AS548" s="10">
        <v>0</v>
      </c>
      <c r="AT548" s="10">
        <v>0</v>
      </c>
      <c r="AU548" s="10">
        <v>0</v>
      </c>
      <c r="AV548" s="10">
        <v>2.9393876913398134</v>
      </c>
      <c r="AW548" s="10">
        <v>2.9393876913398134</v>
      </c>
      <c r="AX548" s="10" t="s">
        <v>33</v>
      </c>
      <c r="AY548" s="10" t="s">
        <v>33</v>
      </c>
      <c r="AZ548" s="10" t="s">
        <v>33</v>
      </c>
      <c r="BA548" s="10" t="s">
        <v>33</v>
      </c>
      <c r="BB548" s="10">
        <v>545</v>
      </c>
      <c r="BC548" s="10">
        <v>24</v>
      </c>
      <c r="BE548" s="10" t="s">
        <v>198</v>
      </c>
      <c r="BF548" s="10" t="s">
        <v>2209</v>
      </c>
      <c r="BG548" s="10">
        <v>0</v>
      </c>
      <c r="BH548" s="10">
        <v>57.30710934530034</v>
      </c>
      <c r="BI548" s="10">
        <v>548</v>
      </c>
      <c r="BJ548" s="10" t="s">
        <v>33</v>
      </c>
      <c r="BL548" s="10" t="s">
        <v>33</v>
      </c>
      <c r="BM548" s="10" t="s">
        <v>33</v>
      </c>
      <c r="BP548" s="10" t="s">
        <v>33</v>
      </c>
      <c r="BQ548" s="10" t="s">
        <v>33</v>
      </c>
      <c r="BR548" s="10" t="s">
        <v>33</v>
      </c>
      <c r="BS548" s="11" t="s">
        <v>33</v>
      </c>
      <c r="BT548" s="11" t="s">
        <v>33</v>
      </c>
      <c r="BU548" s="10">
        <v>548</v>
      </c>
    </row>
    <row r="549" spans="1:73" s="10" customFormat="1" x14ac:dyDescent="0.45">
      <c r="A549" s="10" t="s">
        <v>33</v>
      </c>
      <c r="D549" s="10" t="s">
        <v>33</v>
      </c>
      <c r="E549" s="10">
        <v>545</v>
      </c>
      <c r="F549" s="10">
        <v>240</v>
      </c>
      <c r="H549" s="10">
        <v>95</v>
      </c>
      <c r="J549" s="10" t="s">
        <v>33</v>
      </c>
      <c r="K549" s="10" t="s">
        <v>121</v>
      </c>
      <c r="L549" s="10" t="s">
        <v>33</v>
      </c>
      <c r="M549" s="10">
        <v>0.3872983346207417</v>
      </c>
      <c r="N549" s="10">
        <v>0.3872983346207417</v>
      </c>
      <c r="T549" s="10">
        <v>0</v>
      </c>
      <c r="W549" s="10">
        <v>0</v>
      </c>
      <c r="X549" s="10">
        <v>0</v>
      </c>
      <c r="Y549" s="10">
        <v>0</v>
      </c>
      <c r="AB549" s="10">
        <v>0</v>
      </c>
      <c r="AC549" s="10">
        <v>0</v>
      </c>
      <c r="AD549" s="10">
        <v>0</v>
      </c>
      <c r="AE549" s="10">
        <v>0</v>
      </c>
      <c r="AH549" s="10">
        <v>1</v>
      </c>
      <c r="AQ549" s="10">
        <v>0</v>
      </c>
      <c r="AR549" s="10">
        <v>0.12668528525444461</v>
      </c>
      <c r="AS549" s="10">
        <v>0.12668528525444461</v>
      </c>
      <c r="AT549" s="10">
        <v>0</v>
      </c>
      <c r="AU549" s="10">
        <v>0</v>
      </c>
      <c r="AV549" s="10">
        <v>0.51332521270633102</v>
      </c>
      <c r="AW549" s="10">
        <v>0.51332521270633102</v>
      </c>
      <c r="AX549" s="10" t="s">
        <v>33</v>
      </c>
      <c r="AY549" s="10" t="s">
        <v>33</v>
      </c>
      <c r="AZ549" s="10" t="s">
        <v>33</v>
      </c>
      <c r="BA549" s="10" t="s">
        <v>33</v>
      </c>
      <c r="BB549" s="10">
        <v>545</v>
      </c>
      <c r="BC549" s="10">
        <v>240</v>
      </c>
      <c r="BE549" s="10" t="s">
        <v>198</v>
      </c>
      <c r="BF549" s="10" t="s">
        <v>2210</v>
      </c>
      <c r="BG549" s="10">
        <v>0.26573729621564229</v>
      </c>
      <c r="BH549" s="10">
        <v>10.007929263952422</v>
      </c>
      <c r="BI549" s="10">
        <v>549</v>
      </c>
      <c r="BJ549" s="10" t="s">
        <v>33</v>
      </c>
      <c r="BL549" s="10" t="s">
        <v>33</v>
      </c>
      <c r="BM549" s="10" t="s">
        <v>33</v>
      </c>
      <c r="BP549" s="10" t="s">
        <v>33</v>
      </c>
      <c r="BQ549" s="10" t="s">
        <v>33</v>
      </c>
      <c r="BR549" s="10" t="s">
        <v>33</v>
      </c>
      <c r="BS549" s="11" t="s">
        <v>33</v>
      </c>
      <c r="BT549" s="11" t="s">
        <v>33</v>
      </c>
      <c r="BU549" s="10">
        <v>549</v>
      </c>
    </row>
    <row r="550" spans="1:73" s="10" customFormat="1" x14ac:dyDescent="0.45">
      <c r="A550" s="10">
        <v>174</v>
      </c>
      <c r="D550" s="10">
        <v>555</v>
      </c>
      <c r="E550" s="10" t="s">
        <v>33</v>
      </c>
      <c r="F550" s="10">
        <v>550</v>
      </c>
      <c r="H550" s="10">
        <v>174</v>
      </c>
      <c r="J550" s="10" t="s">
        <v>199</v>
      </c>
      <c r="K550" s="10">
        <v>0</v>
      </c>
      <c r="L550" s="10">
        <v>1</v>
      </c>
      <c r="M550" s="10" t="s">
        <v>33</v>
      </c>
      <c r="N550" s="10">
        <v>1</v>
      </c>
      <c r="T550" s="10">
        <v>38.729833462074168</v>
      </c>
      <c r="W550" s="10">
        <v>9.8923495186937274</v>
      </c>
      <c r="X550" s="10" t="s">
        <v>35</v>
      </c>
      <c r="Y550" s="10">
        <v>0.95393920141694566</v>
      </c>
      <c r="AB550" s="10">
        <v>114.45362538600514</v>
      </c>
      <c r="AC550" s="10">
        <v>0.2</v>
      </c>
      <c r="AD550" s="10">
        <v>0</v>
      </c>
      <c r="AE550" s="10">
        <v>0</v>
      </c>
      <c r="AH550" s="10">
        <v>1</v>
      </c>
      <c r="AQ550" s="10">
        <v>38.778481481241187</v>
      </c>
      <c r="AR550" s="10">
        <v>5334.508147209146</v>
      </c>
      <c r="AS550" s="10">
        <v>5390.7369453569454</v>
      </c>
      <c r="AT550" s="10">
        <v>911.29431480916787</v>
      </c>
      <c r="AU550" s="10">
        <v>115.79705070937004</v>
      </c>
      <c r="AV550" s="10">
        <v>59727.263628138848</v>
      </c>
      <c r="AW550" s="10">
        <v>60754.354993657384</v>
      </c>
      <c r="AX550" s="10">
        <v>1</v>
      </c>
      <c r="AY550" s="10">
        <v>0</v>
      </c>
      <c r="AZ550" s="10" t="s">
        <v>33</v>
      </c>
      <c r="BA550" s="10">
        <v>555</v>
      </c>
      <c r="BB550" s="10" t="s">
        <v>33</v>
      </c>
      <c r="BC550" s="10">
        <v>550</v>
      </c>
      <c r="BE550" s="10" t="s">
        <v>33</v>
      </c>
      <c r="BF550" s="10" t="s">
        <v>33</v>
      </c>
      <c r="BG550" s="10" t="s">
        <v>33</v>
      </c>
      <c r="BH550" s="10" t="s">
        <v>33</v>
      </c>
      <c r="BI550" s="10" t="s">
        <v>33</v>
      </c>
      <c r="BJ550" s="10" t="s">
        <v>33</v>
      </c>
      <c r="BL550" s="10" t="s">
        <v>33</v>
      </c>
      <c r="BM550" s="10" t="s">
        <v>33</v>
      </c>
      <c r="BP550" s="10" t="s">
        <v>33</v>
      </c>
      <c r="BQ550" s="10">
        <v>0</v>
      </c>
      <c r="BR550" s="10" t="s">
        <v>199</v>
      </c>
      <c r="BS550" s="11">
        <v>5390.7369453569454</v>
      </c>
      <c r="BT550" s="11">
        <v>60754.354993657384</v>
      </c>
      <c r="BU550" s="10">
        <v>550</v>
      </c>
    </row>
    <row r="551" spans="1:73" s="10" customFormat="1" x14ac:dyDescent="0.45">
      <c r="A551" s="10" t="s">
        <v>33</v>
      </c>
      <c r="D551" s="10" t="s">
        <v>33</v>
      </c>
      <c r="E551" s="10">
        <v>550</v>
      </c>
      <c r="F551" s="10">
        <v>555</v>
      </c>
      <c r="H551" s="10">
        <v>175</v>
      </c>
      <c r="J551" s="10" t="s">
        <v>33</v>
      </c>
      <c r="K551" s="10" t="s">
        <v>200</v>
      </c>
      <c r="L551" s="10" t="s">
        <v>33</v>
      </c>
      <c r="M551" s="10">
        <v>22.360679774997898</v>
      </c>
      <c r="N551" s="10">
        <v>22.360679774997898</v>
      </c>
      <c r="T551" s="10">
        <v>0</v>
      </c>
      <c r="W551" s="10">
        <v>0</v>
      </c>
      <c r="X551" s="10">
        <v>0</v>
      </c>
      <c r="Y551" s="10">
        <v>0</v>
      </c>
      <c r="AB551" s="10">
        <v>0</v>
      </c>
      <c r="AC551" s="10">
        <v>0</v>
      </c>
      <c r="AD551" s="10">
        <v>0</v>
      </c>
      <c r="AE551" s="10">
        <v>0</v>
      </c>
      <c r="AH551" s="10">
        <v>1</v>
      </c>
      <c r="AQ551" s="10">
        <v>0</v>
      </c>
      <c r="AR551" s="10">
        <v>5311.0547370294007</v>
      </c>
      <c r="AS551" s="10">
        <v>5311.0547370294007</v>
      </c>
      <c r="AT551" s="10">
        <v>0</v>
      </c>
      <c r="AU551" s="10">
        <v>0</v>
      </c>
      <c r="AV551" s="10">
        <v>59549.407414524721</v>
      </c>
      <c r="AW551" s="10">
        <v>59549.407414524721</v>
      </c>
      <c r="AX551" s="10" t="s">
        <v>33</v>
      </c>
      <c r="AY551" s="10" t="s">
        <v>33</v>
      </c>
      <c r="AZ551" s="10" t="s">
        <v>33</v>
      </c>
      <c r="BA551" s="10" t="s">
        <v>33</v>
      </c>
      <c r="BB551" s="10">
        <v>550</v>
      </c>
      <c r="BC551" s="10">
        <v>555</v>
      </c>
      <c r="BE551" s="10" t="s">
        <v>199</v>
      </c>
      <c r="BF551" s="10" t="s">
        <v>2211</v>
      </c>
      <c r="BG551" s="10">
        <v>5311.0547370294007</v>
      </c>
      <c r="BH551" s="10">
        <v>6932999.0120380931</v>
      </c>
      <c r="BI551" s="10">
        <v>551</v>
      </c>
      <c r="BJ551" s="10" t="s">
        <v>33</v>
      </c>
      <c r="BL551" s="10" t="s">
        <v>33</v>
      </c>
      <c r="BM551" s="10" t="s">
        <v>33</v>
      </c>
      <c r="BP551" s="10" t="s">
        <v>33</v>
      </c>
      <c r="BQ551" s="10" t="s">
        <v>33</v>
      </c>
      <c r="BR551" s="10" t="s">
        <v>33</v>
      </c>
      <c r="BS551" s="11" t="s">
        <v>33</v>
      </c>
      <c r="BT551" s="11" t="s">
        <v>33</v>
      </c>
      <c r="BU551" s="10">
        <v>551</v>
      </c>
    </row>
    <row r="552" spans="1:73" s="10" customFormat="1" x14ac:dyDescent="0.45">
      <c r="A552" s="10" t="s">
        <v>33</v>
      </c>
      <c r="D552" s="10" t="s">
        <v>33</v>
      </c>
      <c r="E552" s="10">
        <v>550</v>
      </c>
      <c r="F552" s="10">
        <v>45</v>
      </c>
      <c r="H552" s="10">
        <v>22</v>
      </c>
      <c r="J552" s="10" t="s">
        <v>33</v>
      </c>
      <c r="K552" s="10" t="s">
        <v>52</v>
      </c>
      <c r="L552" s="10" t="s">
        <v>33</v>
      </c>
      <c r="M552" s="10">
        <v>3.4641016151377544</v>
      </c>
      <c r="N552" s="10">
        <v>3.4641016151377544</v>
      </c>
      <c r="T552" s="10">
        <v>0</v>
      </c>
      <c r="W552" s="10">
        <v>0</v>
      </c>
      <c r="X552" s="10">
        <v>0</v>
      </c>
      <c r="Y552" s="10">
        <v>0</v>
      </c>
      <c r="AB552" s="10">
        <v>0</v>
      </c>
      <c r="AC552" s="10">
        <v>0</v>
      </c>
      <c r="AD552" s="10">
        <v>0</v>
      </c>
      <c r="AE552" s="10">
        <v>0</v>
      </c>
      <c r="AH552" s="10">
        <v>1</v>
      </c>
      <c r="AQ552" s="10">
        <v>0</v>
      </c>
      <c r="AR552" s="10">
        <v>12.54258893538158</v>
      </c>
      <c r="AS552" s="10">
        <v>12.54258893538158</v>
      </c>
      <c r="AT552" s="10">
        <v>0</v>
      </c>
      <c r="AU552" s="10">
        <v>0</v>
      </c>
      <c r="AV552" s="10">
        <v>167.88755296512477</v>
      </c>
      <c r="AW552" s="10">
        <v>167.88755296512477</v>
      </c>
      <c r="AX552" s="10" t="s">
        <v>33</v>
      </c>
      <c r="AY552" s="10" t="s">
        <v>33</v>
      </c>
      <c r="AZ552" s="10" t="s">
        <v>33</v>
      </c>
      <c r="BA552" s="10" t="s">
        <v>33</v>
      </c>
      <c r="BB552" s="10">
        <v>550</v>
      </c>
      <c r="BC552" s="10">
        <v>45</v>
      </c>
      <c r="BE552" s="10" t="s">
        <v>199</v>
      </c>
      <c r="BF552" s="10" t="s">
        <v>2212</v>
      </c>
      <c r="BG552" s="10">
        <v>12.54258893538158</v>
      </c>
      <c r="BH552" s="10">
        <v>10047.104480678083</v>
      </c>
      <c r="BI552" s="10">
        <v>552</v>
      </c>
      <c r="BJ552" s="10" t="s">
        <v>33</v>
      </c>
      <c r="BL552" s="10" t="s">
        <v>33</v>
      </c>
      <c r="BM552" s="10" t="s">
        <v>33</v>
      </c>
      <c r="BP552" s="10" t="s">
        <v>33</v>
      </c>
      <c r="BQ552" s="10" t="s">
        <v>33</v>
      </c>
      <c r="BR552" s="10" t="s">
        <v>33</v>
      </c>
      <c r="BS552" s="11" t="s">
        <v>33</v>
      </c>
      <c r="BT552" s="11" t="s">
        <v>33</v>
      </c>
      <c r="BU552" s="10">
        <v>552</v>
      </c>
    </row>
    <row r="553" spans="1:73" s="10" customFormat="1" x14ac:dyDescent="0.45">
      <c r="A553" s="10" t="s">
        <v>33</v>
      </c>
      <c r="D553" s="10" t="s">
        <v>33</v>
      </c>
      <c r="E553" s="10">
        <v>550</v>
      </c>
      <c r="F553" s="10">
        <v>526</v>
      </c>
      <c r="H553" s="10">
        <v>169</v>
      </c>
      <c r="J553" s="10" t="s">
        <v>33</v>
      </c>
      <c r="K553" s="10" t="s">
        <v>194</v>
      </c>
      <c r="L553" s="10" t="s">
        <v>33</v>
      </c>
      <c r="M553" s="10">
        <v>1.0606601717798215E-2</v>
      </c>
      <c r="N553" s="10">
        <v>1.0606601717798215E-2</v>
      </c>
      <c r="T553" s="10">
        <v>0</v>
      </c>
      <c r="W553" s="10">
        <v>0</v>
      </c>
      <c r="X553" s="10">
        <v>0</v>
      </c>
      <c r="Y553" s="10">
        <v>0</v>
      </c>
      <c r="AB553" s="10">
        <v>0</v>
      </c>
      <c r="AC553" s="10">
        <v>0</v>
      </c>
      <c r="AD553" s="10">
        <v>0</v>
      </c>
      <c r="AE553" s="10">
        <v>0</v>
      </c>
      <c r="AH553" s="10">
        <v>1</v>
      </c>
      <c r="AQ553" s="10">
        <v>4.8648019167018212E-2</v>
      </c>
      <c r="AR553" s="10">
        <v>0.30684163567212813</v>
      </c>
      <c r="AS553" s="10">
        <v>0.37738126346430456</v>
      </c>
      <c r="AT553" s="10">
        <v>1.1432284504249279</v>
      </c>
      <c r="AU553" s="10">
        <v>1.3434253233648967</v>
      </c>
      <c r="AV553" s="10">
        <v>3.5434477423157786</v>
      </c>
      <c r="AW553" s="10">
        <v>6.0301015161056029</v>
      </c>
      <c r="AX553" s="10" t="s">
        <v>33</v>
      </c>
      <c r="AY553" s="10" t="s">
        <v>33</v>
      </c>
      <c r="AZ553" s="10" t="s">
        <v>33</v>
      </c>
      <c r="BA553" s="10" t="s">
        <v>33</v>
      </c>
      <c r="BB553" s="10">
        <v>550</v>
      </c>
      <c r="BC553" s="10">
        <v>526</v>
      </c>
      <c r="BE553" s="10" t="s">
        <v>199</v>
      </c>
      <c r="BF553" s="10" t="s">
        <v>2213</v>
      </c>
      <c r="BG553" s="10">
        <v>0.37738126346430456</v>
      </c>
      <c r="BH553" s="10">
        <v>93114.638232898331</v>
      </c>
      <c r="BI553" s="10">
        <v>553</v>
      </c>
      <c r="BJ553" s="10" t="s">
        <v>33</v>
      </c>
      <c r="BL553" s="10" t="s">
        <v>33</v>
      </c>
      <c r="BM553" s="10" t="s">
        <v>33</v>
      </c>
      <c r="BP553" s="10" t="s">
        <v>33</v>
      </c>
      <c r="BQ553" s="10" t="s">
        <v>33</v>
      </c>
      <c r="BR553" s="10" t="s">
        <v>33</v>
      </c>
      <c r="BS553" s="11" t="s">
        <v>33</v>
      </c>
      <c r="BT553" s="11" t="s">
        <v>33</v>
      </c>
      <c r="BU553" s="10">
        <v>553</v>
      </c>
    </row>
    <row r="554" spans="1:73" s="10" customFormat="1" x14ac:dyDescent="0.45">
      <c r="A554" s="10" t="s">
        <v>33</v>
      </c>
      <c r="D554" s="10" t="s">
        <v>33</v>
      </c>
      <c r="E554" s="10">
        <v>550</v>
      </c>
      <c r="F554" s="10">
        <v>78</v>
      </c>
      <c r="H554" s="10">
        <v>33</v>
      </c>
      <c r="J554" s="10" t="s">
        <v>33</v>
      </c>
      <c r="K554" s="10" t="s">
        <v>63</v>
      </c>
      <c r="L554" s="10" t="s">
        <v>33</v>
      </c>
      <c r="M554" s="10">
        <v>0.3872983346207417</v>
      </c>
      <c r="N554" s="10">
        <v>0.3872983346207417</v>
      </c>
      <c r="T554" s="10">
        <v>0</v>
      </c>
      <c r="W554" s="10">
        <v>0</v>
      </c>
      <c r="X554" s="10">
        <v>0</v>
      </c>
      <c r="Y554" s="10">
        <v>0</v>
      </c>
      <c r="AB554" s="10">
        <v>0</v>
      </c>
      <c r="AC554" s="10">
        <v>0</v>
      </c>
      <c r="AD554" s="10">
        <v>0</v>
      </c>
      <c r="AE554" s="10">
        <v>0</v>
      </c>
      <c r="AH554" s="10">
        <v>1</v>
      </c>
      <c r="AQ554" s="10">
        <v>0</v>
      </c>
      <c r="AR554" s="10">
        <v>0.51163008999843573</v>
      </c>
      <c r="AS554" s="10">
        <v>0.51163008999843573</v>
      </c>
      <c r="AT554" s="10">
        <v>0</v>
      </c>
      <c r="AU554" s="10">
        <v>0</v>
      </c>
      <c r="AV554" s="10">
        <v>6.4252129066775705</v>
      </c>
      <c r="AW554" s="10">
        <v>6.4252129066775705</v>
      </c>
      <c r="AX554" s="10" t="s">
        <v>33</v>
      </c>
      <c r="AY554" s="10" t="s">
        <v>33</v>
      </c>
      <c r="AZ554" s="10" t="s">
        <v>33</v>
      </c>
      <c r="BA554" s="10" t="s">
        <v>33</v>
      </c>
      <c r="BB554" s="10">
        <v>550</v>
      </c>
      <c r="BC554" s="10">
        <v>78</v>
      </c>
      <c r="BE554" s="10" t="s">
        <v>199</v>
      </c>
      <c r="BF554" s="10" t="s">
        <v>2214</v>
      </c>
      <c r="BG554" s="10">
        <v>0.51163008999843573</v>
      </c>
      <c r="BH554" s="10">
        <v>263.45482861840219</v>
      </c>
      <c r="BI554" s="10">
        <v>554</v>
      </c>
      <c r="BJ554" s="10" t="s">
        <v>33</v>
      </c>
      <c r="BL554" s="10" t="s">
        <v>33</v>
      </c>
      <c r="BM554" s="10" t="s">
        <v>33</v>
      </c>
      <c r="BP554" s="10" t="s">
        <v>33</v>
      </c>
      <c r="BQ554" s="10" t="s">
        <v>33</v>
      </c>
      <c r="BR554" s="10" t="s">
        <v>33</v>
      </c>
      <c r="BS554" s="11" t="s">
        <v>33</v>
      </c>
      <c r="BT554" s="11" t="s">
        <v>33</v>
      </c>
      <c r="BU554" s="10">
        <v>554</v>
      </c>
    </row>
    <row r="555" spans="1:73" s="10" customFormat="1" x14ac:dyDescent="0.45">
      <c r="A555" s="10">
        <v>175</v>
      </c>
      <c r="D555" s="10">
        <v>556</v>
      </c>
      <c r="E555" s="10" t="s">
        <v>33</v>
      </c>
      <c r="F555" s="10">
        <v>551</v>
      </c>
      <c r="H555" s="10" t="s">
        <v>33</v>
      </c>
      <c r="J555" s="10" t="s">
        <v>200</v>
      </c>
      <c r="K555" s="10">
        <v>0</v>
      </c>
      <c r="L555" s="10">
        <v>1</v>
      </c>
      <c r="M555" s="10" t="s">
        <v>33</v>
      </c>
      <c r="N555" s="10">
        <v>1</v>
      </c>
      <c r="T555" s="10">
        <v>0</v>
      </c>
      <c r="W555" s="10">
        <v>0</v>
      </c>
      <c r="X555" s="10">
        <v>0</v>
      </c>
      <c r="Y555" s="10">
        <v>0</v>
      </c>
      <c r="AB555" s="10">
        <v>0</v>
      </c>
      <c r="AC555" s="10">
        <v>0</v>
      </c>
      <c r="AD555" s="12">
        <v>237.51758848440016</v>
      </c>
      <c r="AE555" s="12">
        <v>2663.1304599741452</v>
      </c>
      <c r="AH555" s="10">
        <v>1</v>
      </c>
      <c r="AQ555" s="10">
        <v>0</v>
      </c>
      <c r="AR555" s="10">
        <v>237.51758848440016</v>
      </c>
      <c r="AS555" s="10">
        <v>237.51758848440016</v>
      </c>
      <c r="AT555" s="10">
        <v>0</v>
      </c>
      <c r="AU555" s="10">
        <v>0</v>
      </c>
      <c r="AV555" s="10">
        <v>2663.1304599741452</v>
      </c>
      <c r="AW555" s="10">
        <v>2663.1304599741452</v>
      </c>
      <c r="AX555" s="10">
        <v>22.360679774997898</v>
      </c>
      <c r="AY555" s="10">
        <v>0</v>
      </c>
      <c r="AZ555" s="10" t="s">
        <v>33</v>
      </c>
      <c r="BA555" s="10">
        <v>556</v>
      </c>
      <c r="BB555" s="10" t="s">
        <v>33</v>
      </c>
      <c r="BC555" s="10">
        <v>551</v>
      </c>
      <c r="BE555" s="10" t="s">
        <v>33</v>
      </c>
      <c r="BF555" s="10" t="s">
        <v>33</v>
      </c>
      <c r="BG555" s="10" t="s">
        <v>33</v>
      </c>
      <c r="BH555" s="10" t="s">
        <v>33</v>
      </c>
      <c r="BI555" s="10" t="s">
        <v>33</v>
      </c>
      <c r="BJ555" s="10" t="s">
        <v>33</v>
      </c>
      <c r="BL555" s="10" t="s">
        <v>33</v>
      </c>
      <c r="BM555" s="10" t="s">
        <v>33</v>
      </c>
      <c r="BP555" s="10" t="s">
        <v>34</v>
      </c>
      <c r="BQ555" s="10">
        <v>0</v>
      </c>
      <c r="BR555" s="10" t="s">
        <v>200</v>
      </c>
      <c r="BS555" s="11">
        <v>237.51758848440016</v>
      </c>
      <c r="BT555" s="11">
        <v>2663.1304599741452</v>
      </c>
      <c r="BU555" s="10">
        <v>555</v>
      </c>
    </row>
    <row r="556" spans="1:73" s="10" customFormat="1" x14ac:dyDescent="0.45">
      <c r="A556" s="10">
        <v>176</v>
      </c>
      <c r="D556" s="10">
        <v>561</v>
      </c>
      <c r="E556" s="10" t="s">
        <v>33</v>
      </c>
      <c r="F556" s="10">
        <v>556</v>
      </c>
      <c r="H556" s="10">
        <v>176</v>
      </c>
      <c r="J556" s="10" t="s">
        <v>201</v>
      </c>
      <c r="K556" s="10">
        <v>0</v>
      </c>
      <c r="L556" s="10">
        <v>1</v>
      </c>
      <c r="M556" s="10" t="s">
        <v>33</v>
      </c>
      <c r="N556" s="10">
        <v>1</v>
      </c>
      <c r="T556" s="10">
        <v>29.58039891549808</v>
      </c>
      <c r="W556" s="10">
        <v>6.2353829072479581</v>
      </c>
      <c r="X556" s="10" t="s">
        <v>99</v>
      </c>
      <c r="Y556" s="10">
        <v>1.7320508075688772</v>
      </c>
      <c r="AB556" s="10">
        <v>20.801930198902216</v>
      </c>
      <c r="AC556" s="10">
        <v>0.2</v>
      </c>
      <c r="AD556" s="10">
        <v>0</v>
      </c>
      <c r="AE556" s="10">
        <v>0</v>
      </c>
      <c r="AH556" s="10">
        <v>1</v>
      </c>
      <c r="AQ556" s="10">
        <v>36.738757930473213</v>
      </c>
      <c r="AR556" s="10">
        <v>30.445564616566767</v>
      </c>
      <c r="AS556" s="10">
        <v>83.716763615752924</v>
      </c>
      <c r="AT556" s="10">
        <v>863.36081136612052</v>
      </c>
      <c r="AU556" s="10">
        <v>74.689033808422479</v>
      </c>
      <c r="AV556" s="10">
        <v>851.49557293508508</v>
      </c>
      <c r="AW556" s="10">
        <v>1789.5454181096279</v>
      </c>
      <c r="AX556" s="10">
        <v>1</v>
      </c>
      <c r="AY556" s="10">
        <v>0</v>
      </c>
      <c r="AZ556" s="10" t="s">
        <v>33</v>
      </c>
      <c r="BA556" s="10">
        <v>561</v>
      </c>
      <c r="BB556" s="10" t="s">
        <v>33</v>
      </c>
      <c r="BC556" s="10">
        <v>556</v>
      </c>
      <c r="BE556" s="10" t="s">
        <v>33</v>
      </c>
      <c r="BF556" s="10" t="s">
        <v>33</v>
      </c>
      <c r="BG556" s="10" t="s">
        <v>33</v>
      </c>
      <c r="BH556" s="10" t="s">
        <v>33</v>
      </c>
      <c r="BI556" s="10" t="s">
        <v>33</v>
      </c>
      <c r="BJ556" s="10" t="s">
        <v>33</v>
      </c>
      <c r="BL556" s="10" t="s">
        <v>33</v>
      </c>
      <c r="BM556" s="10" t="s">
        <v>33</v>
      </c>
      <c r="BP556" s="10" t="s">
        <v>33</v>
      </c>
      <c r="BQ556" s="10">
        <v>0</v>
      </c>
      <c r="BR556" s="10" t="s">
        <v>201</v>
      </c>
      <c r="BS556" s="11">
        <v>83.716763615752924</v>
      </c>
      <c r="BT556" s="11">
        <v>1789.5454181096279</v>
      </c>
      <c r="BU556" s="10">
        <v>556</v>
      </c>
    </row>
    <row r="557" spans="1:73" s="10" customFormat="1" x14ac:dyDescent="0.45">
      <c r="A557" s="10" t="s">
        <v>33</v>
      </c>
      <c r="D557" s="10" t="s">
        <v>33</v>
      </c>
      <c r="E557" s="10">
        <v>556</v>
      </c>
      <c r="F557" s="10">
        <v>348</v>
      </c>
      <c r="H557" s="10">
        <v>125</v>
      </c>
      <c r="J557" s="10" t="s">
        <v>33</v>
      </c>
      <c r="K557" s="10" t="s">
        <v>805</v>
      </c>
      <c r="L557" s="10" t="s">
        <v>33</v>
      </c>
      <c r="M557" s="10">
        <v>2.7386127875258306</v>
      </c>
      <c r="N557" s="10">
        <v>2.7386127875258306</v>
      </c>
      <c r="T557" s="10">
        <v>0</v>
      </c>
      <c r="W557" s="10">
        <v>0</v>
      </c>
      <c r="X557" s="10">
        <v>0</v>
      </c>
      <c r="Y557" s="10">
        <v>0</v>
      </c>
      <c r="AB557" s="10">
        <v>0</v>
      </c>
      <c r="AC557" s="10">
        <v>0</v>
      </c>
      <c r="AD557" s="10">
        <v>0</v>
      </c>
      <c r="AE557" s="10">
        <v>0</v>
      </c>
      <c r="AH557" s="10">
        <v>1</v>
      </c>
      <c r="AQ557" s="10">
        <v>7.0808993480509885</v>
      </c>
      <c r="AR557" s="10">
        <v>22.639829426318951</v>
      </c>
      <c r="AS557" s="10">
        <v>32.907133480992883</v>
      </c>
      <c r="AT557" s="10">
        <v>166.40113467919824</v>
      </c>
      <c r="AU557" s="10">
        <v>52.148428227512454</v>
      </c>
      <c r="AV557" s="10">
        <v>830.22907129913517</v>
      </c>
      <c r="AW557" s="10">
        <v>1048.7786342058459</v>
      </c>
      <c r="AX557" s="10" t="s">
        <v>33</v>
      </c>
      <c r="AY557" s="10" t="s">
        <v>33</v>
      </c>
      <c r="AZ557" s="10" t="s">
        <v>33</v>
      </c>
      <c r="BA557" s="10" t="s">
        <v>33</v>
      </c>
      <c r="BB557" s="10">
        <v>556</v>
      </c>
      <c r="BC557" s="10">
        <v>348</v>
      </c>
      <c r="BE557" s="10" t="s">
        <v>201</v>
      </c>
      <c r="BF557" s="10" t="s">
        <v>2215</v>
      </c>
      <c r="BG557" s="10">
        <v>32.907133480992883</v>
      </c>
      <c r="BH557" s="10">
        <v>76736.750280856722</v>
      </c>
      <c r="BI557" s="10">
        <v>557</v>
      </c>
      <c r="BJ557" s="10" t="s">
        <v>33</v>
      </c>
      <c r="BL557" s="10" t="s">
        <v>33</v>
      </c>
      <c r="BM557" s="10" t="s">
        <v>33</v>
      </c>
      <c r="BP557" s="10" t="s">
        <v>33</v>
      </c>
      <c r="BQ557" s="10" t="s">
        <v>33</v>
      </c>
      <c r="BR557" s="10" t="s">
        <v>33</v>
      </c>
      <c r="BS557" s="11" t="s">
        <v>33</v>
      </c>
      <c r="BT557" s="11" t="s">
        <v>33</v>
      </c>
      <c r="BU557" s="10">
        <v>557</v>
      </c>
    </row>
    <row r="558" spans="1:73" s="10" customFormat="1" x14ac:dyDescent="0.45">
      <c r="A558" s="10" t="s">
        <v>33</v>
      </c>
      <c r="D558" s="10" t="s">
        <v>33</v>
      </c>
      <c r="E558" s="10">
        <v>556</v>
      </c>
      <c r="F558" s="10">
        <v>95</v>
      </c>
      <c r="H558" s="10">
        <v>42</v>
      </c>
      <c r="J558" s="10" t="s">
        <v>33</v>
      </c>
      <c r="K558" s="10" t="s">
        <v>72</v>
      </c>
      <c r="L558" s="10" t="s">
        <v>33</v>
      </c>
      <c r="M558" s="10">
        <v>0.14142135623730953</v>
      </c>
      <c r="N558" s="10">
        <v>0.14142135623730953</v>
      </c>
      <c r="T558" s="10">
        <v>0</v>
      </c>
      <c r="W558" s="10">
        <v>0</v>
      </c>
      <c r="X558" s="10">
        <v>0</v>
      </c>
      <c r="Y558" s="10">
        <v>0</v>
      </c>
      <c r="AB558" s="10">
        <v>0</v>
      </c>
      <c r="AC558" s="10">
        <v>0</v>
      </c>
      <c r="AD558" s="10">
        <v>0</v>
      </c>
      <c r="AE558" s="10">
        <v>0</v>
      </c>
      <c r="AH558" s="10">
        <v>1</v>
      </c>
      <c r="AQ558" s="10">
        <v>0</v>
      </c>
      <c r="AR558" s="10">
        <v>0.21303342463332567</v>
      </c>
      <c r="AS558" s="10">
        <v>0.21303342463332567</v>
      </c>
      <c r="AT558" s="10">
        <v>0</v>
      </c>
      <c r="AU558" s="10">
        <v>0</v>
      </c>
      <c r="AV558" s="10">
        <v>4.1457159914150719</v>
      </c>
      <c r="AW558" s="10">
        <v>4.1457159914150719</v>
      </c>
      <c r="AX558" s="10" t="s">
        <v>33</v>
      </c>
      <c r="AY558" s="10" t="s">
        <v>33</v>
      </c>
      <c r="AZ558" s="10" t="s">
        <v>33</v>
      </c>
      <c r="BA558" s="10" t="s">
        <v>33</v>
      </c>
      <c r="BB558" s="10">
        <v>556</v>
      </c>
      <c r="BC558" s="10">
        <v>95</v>
      </c>
      <c r="BE558" s="10" t="s">
        <v>201</v>
      </c>
      <c r="BF558" s="10" t="s">
        <v>2216</v>
      </c>
      <c r="BG558" s="10">
        <v>0.21303342463332567</v>
      </c>
      <c r="BH558" s="10">
        <v>91.882873339530704</v>
      </c>
      <c r="BI558" s="10">
        <v>558</v>
      </c>
      <c r="BJ558" s="10" t="s">
        <v>33</v>
      </c>
      <c r="BL558" s="10" t="s">
        <v>33</v>
      </c>
      <c r="BM558" s="10" t="s">
        <v>33</v>
      </c>
      <c r="BP558" s="10" t="s">
        <v>33</v>
      </c>
      <c r="BQ558" s="10" t="s">
        <v>33</v>
      </c>
      <c r="BR558" s="10" t="s">
        <v>33</v>
      </c>
      <c r="BS558" s="11" t="s">
        <v>33</v>
      </c>
      <c r="BT558" s="11" t="s">
        <v>33</v>
      </c>
      <c r="BU558" s="10">
        <v>558</v>
      </c>
    </row>
    <row r="559" spans="1:73" s="10" customFormat="1" x14ac:dyDescent="0.45">
      <c r="A559" s="10" t="s">
        <v>33</v>
      </c>
      <c r="D559" s="10" t="s">
        <v>33</v>
      </c>
      <c r="E559" s="10">
        <v>556</v>
      </c>
      <c r="F559" s="10">
        <v>45</v>
      </c>
      <c r="H559" s="10">
        <v>22</v>
      </c>
      <c r="J559" s="10" t="s">
        <v>33</v>
      </c>
      <c r="K559" s="10" t="s">
        <v>52</v>
      </c>
      <c r="L559" s="10" t="s">
        <v>33</v>
      </c>
      <c r="M559" s="10">
        <v>2.598076211353316E-2</v>
      </c>
      <c r="N559" s="10">
        <v>2.598076211353316E-2</v>
      </c>
      <c r="T559" s="10">
        <v>0</v>
      </c>
      <c r="W559" s="10">
        <v>0</v>
      </c>
      <c r="X559" s="10">
        <v>0</v>
      </c>
      <c r="Y559" s="10">
        <v>0</v>
      </c>
      <c r="AB559" s="10">
        <v>0</v>
      </c>
      <c r="AC559" s="10">
        <v>0</v>
      </c>
      <c r="AD559" s="10">
        <v>0</v>
      </c>
      <c r="AE559" s="10">
        <v>0</v>
      </c>
      <c r="AH559" s="10">
        <v>1</v>
      </c>
      <c r="AQ559" s="10">
        <v>0</v>
      </c>
      <c r="AR559" s="10">
        <v>9.4069417015361853E-2</v>
      </c>
      <c r="AS559" s="10">
        <v>9.4069417015361853E-2</v>
      </c>
      <c r="AT559" s="10">
        <v>0</v>
      </c>
      <c r="AU559" s="10">
        <v>0</v>
      </c>
      <c r="AV559" s="10">
        <v>1.2591566472384359</v>
      </c>
      <c r="AW559" s="10">
        <v>1.2591566472384359</v>
      </c>
      <c r="AX559" s="10" t="s">
        <v>33</v>
      </c>
      <c r="AY559" s="10" t="s">
        <v>33</v>
      </c>
      <c r="AZ559" s="10" t="s">
        <v>33</v>
      </c>
      <c r="BA559" s="10" t="s">
        <v>33</v>
      </c>
      <c r="BB559" s="10">
        <v>556</v>
      </c>
      <c r="BC559" s="10">
        <v>45</v>
      </c>
      <c r="BE559" s="10" t="s">
        <v>201</v>
      </c>
      <c r="BF559" s="10" t="s">
        <v>2217</v>
      </c>
      <c r="BG559" s="10">
        <v>9.4069417015361853E-2</v>
      </c>
      <c r="BH559" s="10">
        <v>42.385844103615227</v>
      </c>
      <c r="BI559" s="10">
        <v>559</v>
      </c>
      <c r="BJ559" s="10" t="s">
        <v>33</v>
      </c>
      <c r="BL559" s="10" t="s">
        <v>33</v>
      </c>
      <c r="BM559" s="10" t="s">
        <v>33</v>
      </c>
      <c r="BP559" s="10" t="s">
        <v>33</v>
      </c>
      <c r="BQ559" s="10" t="s">
        <v>33</v>
      </c>
      <c r="BR559" s="10" t="s">
        <v>33</v>
      </c>
      <c r="BS559" s="11" t="s">
        <v>33</v>
      </c>
      <c r="BT559" s="11" t="s">
        <v>33</v>
      </c>
      <c r="BU559" s="10">
        <v>559</v>
      </c>
    </row>
    <row r="560" spans="1:73" s="10" customFormat="1" x14ac:dyDescent="0.45">
      <c r="A560" s="10" t="s">
        <v>33</v>
      </c>
      <c r="D560" s="10" t="s">
        <v>33</v>
      </c>
      <c r="E560" s="10">
        <v>556</v>
      </c>
      <c r="F560" s="10">
        <v>561</v>
      </c>
      <c r="H560" s="10">
        <v>177</v>
      </c>
      <c r="J560" s="10" t="s">
        <v>33</v>
      </c>
      <c r="K560" s="10" t="s">
        <v>202</v>
      </c>
      <c r="L560" s="10" t="s">
        <v>33</v>
      </c>
      <c r="M560" s="10">
        <v>0.14142135623730953</v>
      </c>
      <c r="N560" s="10">
        <v>0.14142135623730953</v>
      </c>
      <c r="T560" s="10">
        <v>0</v>
      </c>
      <c r="W560" s="10">
        <v>0</v>
      </c>
      <c r="X560" s="10">
        <v>0</v>
      </c>
      <c r="Y560" s="10">
        <v>0</v>
      </c>
      <c r="AB560" s="10">
        <v>0</v>
      </c>
      <c r="AC560" s="10">
        <v>0</v>
      </c>
      <c r="AD560" s="10">
        <v>0</v>
      </c>
      <c r="AE560" s="10">
        <v>0</v>
      </c>
      <c r="AH560" s="10">
        <v>1</v>
      </c>
      <c r="AQ560" s="10">
        <v>7.7459666924148352E-2</v>
      </c>
      <c r="AR560" s="10">
        <v>1.0632494413511684</v>
      </c>
      <c r="AS560" s="10">
        <v>1.1755659583911835</v>
      </c>
      <c r="AT560" s="10">
        <v>1.8203021727174862</v>
      </c>
      <c r="AU560" s="10">
        <v>1.7386753820078094</v>
      </c>
      <c r="AV560" s="10">
        <v>15.861628997296439</v>
      </c>
      <c r="AW560" s="10">
        <v>19.420606552021734</v>
      </c>
      <c r="AX560" s="10" t="s">
        <v>33</v>
      </c>
      <c r="AY560" s="10" t="s">
        <v>33</v>
      </c>
      <c r="AZ560" s="10" t="s">
        <v>33</v>
      </c>
      <c r="BA560" s="10" t="s">
        <v>33</v>
      </c>
      <c r="BB560" s="10">
        <v>556</v>
      </c>
      <c r="BC560" s="10">
        <v>561</v>
      </c>
      <c r="BE560" s="10" t="s">
        <v>201</v>
      </c>
      <c r="BF560" s="10" t="s">
        <v>202</v>
      </c>
      <c r="BG560" s="10">
        <v>1.1755659583911835</v>
      </c>
      <c r="BH560" s="10">
        <v>500.76455649938453</v>
      </c>
      <c r="BI560" s="10">
        <v>560</v>
      </c>
      <c r="BJ560" s="10" t="s">
        <v>33</v>
      </c>
      <c r="BL560" s="10" t="s">
        <v>33</v>
      </c>
      <c r="BM560" s="10" t="s">
        <v>33</v>
      </c>
      <c r="BP560" s="10" t="s">
        <v>33</v>
      </c>
      <c r="BQ560" s="10" t="s">
        <v>33</v>
      </c>
      <c r="BR560" s="10" t="s">
        <v>33</v>
      </c>
      <c r="BS560" s="11" t="s">
        <v>33</v>
      </c>
      <c r="BT560" s="11" t="s">
        <v>33</v>
      </c>
      <c r="BU560" s="10">
        <v>560</v>
      </c>
    </row>
    <row r="561" spans="1:73" s="10" customFormat="1" x14ac:dyDescent="0.45">
      <c r="A561" s="10">
        <v>177</v>
      </c>
      <c r="D561" s="10">
        <v>566</v>
      </c>
      <c r="E561" s="10" t="s">
        <v>33</v>
      </c>
      <c r="F561" s="10">
        <v>560</v>
      </c>
      <c r="H561" s="10" t="s">
        <v>33</v>
      </c>
      <c r="J561" s="10" t="s">
        <v>202</v>
      </c>
      <c r="K561" s="10">
        <v>0</v>
      </c>
      <c r="L561" s="10">
        <v>1</v>
      </c>
      <c r="M561" s="10" t="s">
        <v>33</v>
      </c>
      <c r="N561" s="10">
        <v>1</v>
      </c>
      <c r="T561" s="10">
        <v>0.54772255750516607</v>
      </c>
      <c r="W561" s="10">
        <v>1.0626087944300104</v>
      </c>
      <c r="X561" s="10" t="s">
        <v>35</v>
      </c>
      <c r="Y561" s="10">
        <v>0.10246950765959599</v>
      </c>
      <c r="AB561" s="10">
        <v>12.294291528998327</v>
      </c>
      <c r="AC561" s="10">
        <v>0</v>
      </c>
      <c r="AD561" s="10">
        <v>0</v>
      </c>
      <c r="AE561" s="10">
        <v>0</v>
      </c>
      <c r="AH561" s="10">
        <v>1</v>
      </c>
      <c r="AQ561" s="10">
        <v>0.54772255750516607</v>
      </c>
      <c r="AR561" s="10">
        <v>7.5183089007221939</v>
      </c>
      <c r="AS561" s="10">
        <v>8.312506609104684</v>
      </c>
      <c r="AT561" s="10">
        <v>12.871480101371402</v>
      </c>
      <c r="AU561" s="10">
        <v>12.294291528998327</v>
      </c>
      <c r="AV561" s="10">
        <v>112.15865424653488</v>
      </c>
      <c r="AW561" s="10">
        <v>137.3244258769046</v>
      </c>
      <c r="AX561" s="10">
        <v>0.14142135623730953</v>
      </c>
      <c r="AY561" s="10">
        <v>0</v>
      </c>
      <c r="AZ561" s="10" t="s">
        <v>33</v>
      </c>
      <c r="BA561" s="10">
        <v>566</v>
      </c>
      <c r="BB561" s="10" t="s">
        <v>33</v>
      </c>
      <c r="BC561" s="10">
        <v>560</v>
      </c>
      <c r="BE561" s="10" t="s">
        <v>33</v>
      </c>
      <c r="BF561" s="10" t="s">
        <v>33</v>
      </c>
      <c r="BG561" s="10" t="s">
        <v>33</v>
      </c>
      <c r="BH561" s="10" t="s">
        <v>33</v>
      </c>
      <c r="BI561" s="10" t="s">
        <v>33</v>
      </c>
      <c r="BJ561" s="10" t="s">
        <v>33</v>
      </c>
      <c r="BL561" s="10" t="s">
        <v>33</v>
      </c>
      <c r="BM561" s="10" t="s">
        <v>33</v>
      </c>
      <c r="BP561" s="10" t="s">
        <v>33</v>
      </c>
      <c r="BQ561" s="10">
        <v>0</v>
      </c>
      <c r="BR561" s="10" t="s">
        <v>202</v>
      </c>
      <c r="BS561" s="11">
        <v>8.312506609104684</v>
      </c>
      <c r="BT561" s="11">
        <v>137.3244258769046</v>
      </c>
      <c r="BU561" s="10">
        <v>561</v>
      </c>
    </row>
    <row r="562" spans="1:73" s="10" customFormat="1" x14ac:dyDescent="0.45">
      <c r="A562" s="10" t="s">
        <v>33</v>
      </c>
      <c r="D562" s="10" t="s">
        <v>33</v>
      </c>
      <c r="E562" s="10">
        <v>561</v>
      </c>
      <c r="F562" s="10">
        <v>566</v>
      </c>
      <c r="H562" s="10">
        <v>178</v>
      </c>
      <c r="J562" s="10" t="s">
        <v>33</v>
      </c>
      <c r="K562" s="10" t="s">
        <v>203</v>
      </c>
      <c r="L562" s="10" t="s">
        <v>33</v>
      </c>
      <c r="M562" s="10">
        <v>0.17320508075688773</v>
      </c>
      <c r="N562" s="10">
        <v>0.17320508075688773</v>
      </c>
      <c r="T562" s="10">
        <v>0</v>
      </c>
      <c r="W562" s="10">
        <v>0</v>
      </c>
      <c r="X562" s="10">
        <v>0</v>
      </c>
      <c r="Y562" s="10">
        <v>0</v>
      </c>
      <c r="AB562" s="10">
        <v>0</v>
      </c>
      <c r="AC562" s="10">
        <v>0</v>
      </c>
      <c r="AD562" s="10">
        <v>0</v>
      </c>
      <c r="AE562" s="10">
        <v>0</v>
      </c>
      <c r="AH562" s="10">
        <v>1</v>
      </c>
      <c r="AQ562" s="10">
        <v>0</v>
      </c>
      <c r="AR562" s="10">
        <v>2.8080812393423309</v>
      </c>
      <c r="AS562" s="10">
        <v>2.8080812393423309</v>
      </c>
      <c r="AT562" s="10">
        <v>0</v>
      </c>
      <c r="AU562" s="10">
        <v>0</v>
      </c>
      <c r="AV562" s="10">
        <v>47.200128862436635</v>
      </c>
      <c r="AW562" s="10">
        <v>47.200128862436635</v>
      </c>
      <c r="AX562" s="10" t="s">
        <v>33</v>
      </c>
      <c r="AY562" s="10" t="s">
        <v>33</v>
      </c>
      <c r="AZ562" s="10" t="s">
        <v>33</v>
      </c>
      <c r="BA562" s="10" t="s">
        <v>33</v>
      </c>
      <c r="BB562" s="10">
        <v>561</v>
      </c>
      <c r="BC562" s="10">
        <v>566</v>
      </c>
      <c r="BE562" s="10" t="s">
        <v>202</v>
      </c>
      <c r="BF562" s="10" t="s">
        <v>2218</v>
      </c>
      <c r="BG562" s="10">
        <v>0.39712265729233742</v>
      </c>
      <c r="BH562" s="10">
        <v>121.85807959972131</v>
      </c>
      <c r="BI562" s="10">
        <v>562</v>
      </c>
      <c r="BJ562" s="10" t="s">
        <v>33</v>
      </c>
      <c r="BL562" s="10" t="s">
        <v>33</v>
      </c>
      <c r="BM562" s="10" t="s">
        <v>33</v>
      </c>
      <c r="BP562" s="10" t="s">
        <v>33</v>
      </c>
      <c r="BQ562" s="10" t="s">
        <v>33</v>
      </c>
      <c r="BR562" s="10" t="s">
        <v>33</v>
      </c>
      <c r="BS562" s="11" t="s">
        <v>33</v>
      </c>
      <c r="BT562" s="11" t="s">
        <v>33</v>
      </c>
      <c r="BU562" s="10">
        <v>562</v>
      </c>
    </row>
    <row r="563" spans="1:73" s="10" customFormat="1" x14ac:dyDescent="0.45">
      <c r="A563" s="10" t="s">
        <v>33</v>
      </c>
      <c r="D563" s="10" t="s">
        <v>33</v>
      </c>
      <c r="E563" s="10">
        <v>561</v>
      </c>
      <c r="F563" s="10">
        <v>65</v>
      </c>
      <c r="H563" s="10">
        <v>29</v>
      </c>
      <c r="J563" s="10" t="s">
        <v>33</v>
      </c>
      <c r="K563" s="10" t="s">
        <v>59</v>
      </c>
      <c r="L563" s="10" t="s">
        <v>33</v>
      </c>
      <c r="M563" s="10">
        <v>7.0710678118654766E-2</v>
      </c>
      <c r="N563" s="10">
        <v>7.0710678118654766E-2</v>
      </c>
      <c r="T563" s="10">
        <v>0</v>
      </c>
      <c r="W563" s="10">
        <v>0</v>
      </c>
      <c r="X563" s="10">
        <v>0</v>
      </c>
      <c r="Y563" s="10">
        <v>0</v>
      </c>
      <c r="AB563" s="10">
        <v>0</v>
      </c>
      <c r="AC563" s="10">
        <v>0</v>
      </c>
      <c r="AD563" s="10">
        <v>0</v>
      </c>
      <c r="AE563" s="10">
        <v>0</v>
      </c>
      <c r="AH563" s="10">
        <v>1</v>
      </c>
      <c r="AQ563" s="10">
        <v>0</v>
      </c>
      <c r="AR563" s="10">
        <v>3.5441807646857448</v>
      </c>
      <c r="AS563" s="10">
        <v>3.5441807646857448</v>
      </c>
      <c r="AT563" s="10">
        <v>0</v>
      </c>
      <c r="AU563" s="10">
        <v>0</v>
      </c>
      <c r="AV563" s="10">
        <v>61.377119442851146</v>
      </c>
      <c r="AW563" s="10">
        <v>61.377119442851146</v>
      </c>
      <c r="AX563" s="10" t="s">
        <v>33</v>
      </c>
      <c r="AY563" s="10" t="s">
        <v>33</v>
      </c>
      <c r="AZ563" s="10" t="s">
        <v>33</v>
      </c>
      <c r="BA563" s="10" t="s">
        <v>33</v>
      </c>
      <c r="BB563" s="10">
        <v>561</v>
      </c>
      <c r="BC563" s="10">
        <v>65</v>
      </c>
      <c r="BE563" s="10" t="s">
        <v>202</v>
      </c>
      <c r="BF563" s="10" t="s">
        <v>2219</v>
      </c>
      <c r="BG563" s="10">
        <v>0.50122285049204285</v>
      </c>
      <c r="BH563" s="10">
        <v>138.46810742310194</v>
      </c>
      <c r="BI563" s="10">
        <v>563</v>
      </c>
      <c r="BJ563" s="10" t="s">
        <v>33</v>
      </c>
      <c r="BL563" s="10" t="s">
        <v>33</v>
      </c>
      <c r="BM563" s="10" t="s">
        <v>33</v>
      </c>
      <c r="BP563" s="10" t="s">
        <v>33</v>
      </c>
      <c r="BQ563" s="10" t="s">
        <v>33</v>
      </c>
      <c r="BR563" s="10" t="s">
        <v>33</v>
      </c>
      <c r="BS563" s="11" t="s">
        <v>33</v>
      </c>
      <c r="BT563" s="11" t="s">
        <v>33</v>
      </c>
      <c r="BU563" s="10">
        <v>563</v>
      </c>
    </row>
    <row r="564" spans="1:73" s="10" customFormat="1" x14ac:dyDescent="0.45">
      <c r="A564" s="10" t="s">
        <v>33</v>
      </c>
      <c r="D564" s="10" t="s">
        <v>33</v>
      </c>
      <c r="E564" s="10">
        <v>561</v>
      </c>
      <c r="F564" s="10">
        <v>24</v>
      </c>
      <c r="H564" s="10">
        <v>11</v>
      </c>
      <c r="J564" s="10" t="s">
        <v>33</v>
      </c>
      <c r="K564" s="10" t="s">
        <v>42</v>
      </c>
      <c r="L564" s="10" t="s">
        <v>33</v>
      </c>
      <c r="M564" s="10">
        <v>3.1622776601683795</v>
      </c>
      <c r="N564" s="10">
        <v>3.1622776601683795</v>
      </c>
      <c r="T564" s="10">
        <v>0</v>
      </c>
      <c r="W564" s="10">
        <v>0</v>
      </c>
      <c r="X564" s="10">
        <v>0</v>
      </c>
      <c r="Y564" s="10">
        <v>0</v>
      </c>
      <c r="AB564" s="10">
        <v>0</v>
      </c>
      <c r="AC564" s="10">
        <v>0</v>
      </c>
      <c r="AD564" s="10">
        <v>0</v>
      </c>
      <c r="AE564" s="10">
        <v>0</v>
      </c>
      <c r="AH564" s="10">
        <v>1</v>
      </c>
      <c r="AQ564" s="10">
        <v>0</v>
      </c>
      <c r="AR564" s="10">
        <v>0</v>
      </c>
      <c r="AS564" s="10">
        <v>0</v>
      </c>
      <c r="AT564" s="10">
        <v>0</v>
      </c>
      <c r="AU564" s="10">
        <v>0</v>
      </c>
      <c r="AV564" s="10">
        <v>3.1622776601683795</v>
      </c>
      <c r="AW564" s="10">
        <v>3.1622776601683795</v>
      </c>
      <c r="AX564" s="10" t="s">
        <v>33</v>
      </c>
      <c r="AY564" s="10" t="s">
        <v>33</v>
      </c>
      <c r="AZ564" s="10" t="s">
        <v>33</v>
      </c>
      <c r="BA564" s="10" t="s">
        <v>33</v>
      </c>
      <c r="BB564" s="10">
        <v>561</v>
      </c>
      <c r="BC564" s="10">
        <v>24</v>
      </c>
      <c r="BE564" s="10" t="s">
        <v>202</v>
      </c>
      <c r="BF564" s="10" t="s">
        <v>2220</v>
      </c>
      <c r="BG564" s="10">
        <v>0</v>
      </c>
      <c r="BH564" s="10">
        <v>38.877963449748762</v>
      </c>
      <c r="BI564" s="10">
        <v>564</v>
      </c>
      <c r="BJ564" s="10" t="s">
        <v>33</v>
      </c>
      <c r="BL564" s="10" t="s">
        <v>33</v>
      </c>
      <c r="BM564" s="10" t="s">
        <v>33</v>
      </c>
      <c r="BP564" s="10" t="s">
        <v>33</v>
      </c>
      <c r="BQ564" s="10" t="s">
        <v>33</v>
      </c>
      <c r="BR564" s="10" t="s">
        <v>33</v>
      </c>
      <c r="BS564" s="11" t="s">
        <v>33</v>
      </c>
      <c r="BT564" s="11" t="s">
        <v>33</v>
      </c>
      <c r="BU564" s="10">
        <v>564</v>
      </c>
    </row>
    <row r="565" spans="1:73" s="10" customFormat="1" x14ac:dyDescent="0.45">
      <c r="A565" s="10" t="s">
        <v>33</v>
      </c>
      <c r="D565" s="10" t="s">
        <v>33</v>
      </c>
      <c r="E565" s="10">
        <v>561</v>
      </c>
      <c r="F565" s="10">
        <v>240</v>
      </c>
      <c r="H565" s="10">
        <v>95</v>
      </c>
      <c r="J565" s="10" t="s">
        <v>33</v>
      </c>
      <c r="K565" s="10" t="s">
        <v>121</v>
      </c>
      <c r="L565" s="10" t="s">
        <v>33</v>
      </c>
      <c r="M565" s="10">
        <v>0.31622776601683794</v>
      </c>
      <c r="N565" s="10">
        <v>0.31622776601683794</v>
      </c>
      <c r="T565" s="10">
        <v>0</v>
      </c>
      <c r="W565" s="10">
        <v>0</v>
      </c>
      <c r="X565" s="10">
        <v>0</v>
      </c>
      <c r="Y565" s="10">
        <v>0</v>
      </c>
      <c r="AB565" s="10">
        <v>0</v>
      </c>
      <c r="AC565" s="10">
        <v>0</v>
      </c>
      <c r="AD565" s="10">
        <v>0</v>
      </c>
      <c r="AE565" s="10">
        <v>0</v>
      </c>
      <c r="AH565" s="10">
        <v>1</v>
      </c>
      <c r="AQ565" s="10">
        <v>0</v>
      </c>
      <c r="AR565" s="10">
        <v>0.1034381022641077</v>
      </c>
      <c r="AS565" s="10">
        <v>0.1034381022641077</v>
      </c>
      <c r="AT565" s="10">
        <v>0</v>
      </c>
      <c r="AU565" s="10">
        <v>0</v>
      </c>
      <c r="AV565" s="10">
        <v>0.41912828107871697</v>
      </c>
      <c r="AW565" s="10">
        <v>0.41912828107871697</v>
      </c>
      <c r="AX565" s="10" t="s">
        <v>33</v>
      </c>
      <c r="AY565" s="10" t="s">
        <v>33</v>
      </c>
      <c r="AZ565" s="10" t="s">
        <v>33</v>
      </c>
      <c r="BA565" s="10" t="s">
        <v>33</v>
      </c>
      <c r="BB565" s="10">
        <v>561</v>
      </c>
      <c r="BC565" s="10">
        <v>240</v>
      </c>
      <c r="BE565" s="10" t="s">
        <v>202</v>
      </c>
      <c r="BF565" s="10" t="s">
        <v>2221</v>
      </c>
      <c r="BG565" s="10">
        <v>1.4628356708803629E-2</v>
      </c>
      <c r="BH565" s="10">
        <v>5.1528852756296999</v>
      </c>
      <c r="BI565" s="10">
        <v>565</v>
      </c>
      <c r="BJ565" s="10" t="s">
        <v>33</v>
      </c>
      <c r="BL565" s="10" t="s">
        <v>33</v>
      </c>
      <c r="BM565" s="10" t="s">
        <v>33</v>
      </c>
      <c r="BP565" s="10" t="s">
        <v>33</v>
      </c>
      <c r="BQ565" s="10" t="s">
        <v>33</v>
      </c>
      <c r="BR565" s="10" t="s">
        <v>33</v>
      </c>
      <c r="BS565" s="11" t="s">
        <v>33</v>
      </c>
      <c r="BT565" s="11" t="s">
        <v>33</v>
      </c>
      <c r="BU565" s="10">
        <v>565</v>
      </c>
    </row>
    <row r="566" spans="1:73" s="10" customFormat="1" x14ac:dyDescent="0.45">
      <c r="A566" s="10">
        <v>178</v>
      </c>
      <c r="D566" s="10">
        <v>567</v>
      </c>
      <c r="E566" s="10" t="s">
        <v>33</v>
      </c>
      <c r="F566" s="10">
        <v>562</v>
      </c>
      <c r="H566" s="10" t="s">
        <v>33</v>
      </c>
      <c r="J566" s="10" t="s">
        <v>203</v>
      </c>
      <c r="K566" s="10">
        <v>0</v>
      </c>
      <c r="L566" s="10">
        <v>1</v>
      </c>
      <c r="M566" s="10" t="s">
        <v>33</v>
      </c>
      <c r="N566" s="10">
        <v>1</v>
      </c>
      <c r="T566" s="10">
        <v>0</v>
      </c>
      <c r="W566" s="10">
        <v>0</v>
      </c>
      <c r="X566" s="10">
        <v>0</v>
      </c>
      <c r="Y566" s="10">
        <v>0</v>
      </c>
      <c r="AB566" s="10">
        <v>0</v>
      </c>
      <c r="AC566" s="10">
        <v>0</v>
      </c>
      <c r="AD566" s="12">
        <v>16.212464594406327</v>
      </c>
      <c r="AE566" s="12">
        <v>272.51007104512814</v>
      </c>
      <c r="AH566" s="10">
        <v>1</v>
      </c>
      <c r="AQ566" s="10">
        <v>0</v>
      </c>
      <c r="AR566" s="10">
        <v>16.212464594406327</v>
      </c>
      <c r="AS566" s="10">
        <v>16.212464594406327</v>
      </c>
      <c r="AT566" s="10">
        <v>0</v>
      </c>
      <c r="AU566" s="10">
        <v>0</v>
      </c>
      <c r="AV566" s="10">
        <v>272.51007104512814</v>
      </c>
      <c r="AW566" s="10">
        <v>272.51007104512814</v>
      </c>
      <c r="AX566" s="10">
        <v>2.4494897427831785E-2</v>
      </c>
      <c r="AY566" s="10">
        <v>0</v>
      </c>
      <c r="AZ566" s="10" t="s">
        <v>33</v>
      </c>
      <c r="BA566" s="10">
        <v>567</v>
      </c>
      <c r="BB566" s="10" t="s">
        <v>33</v>
      </c>
      <c r="BC566" s="10">
        <v>562</v>
      </c>
      <c r="BE566" s="10" t="s">
        <v>33</v>
      </c>
      <c r="BF566" s="10" t="s">
        <v>33</v>
      </c>
      <c r="BG566" s="10" t="s">
        <v>33</v>
      </c>
      <c r="BH566" s="10" t="s">
        <v>33</v>
      </c>
      <c r="BI566" s="10" t="s">
        <v>33</v>
      </c>
      <c r="BJ566" s="10" t="s">
        <v>33</v>
      </c>
      <c r="BL566" s="10" t="s">
        <v>33</v>
      </c>
      <c r="BM566" s="10" t="s">
        <v>33</v>
      </c>
      <c r="BP566" s="10" t="s">
        <v>34</v>
      </c>
      <c r="BQ566" s="10">
        <v>0</v>
      </c>
      <c r="BR566" s="10" t="s">
        <v>203</v>
      </c>
      <c r="BS566" s="11">
        <v>16.212464594406327</v>
      </c>
      <c r="BT566" s="11">
        <v>272.51007104512814</v>
      </c>
      <c r="BU566" s="10">
        <v>566</v>
      </c>
    </row>
    <row r="567" spans="1:73" s="10" customFormat="1" x14ac:dyDescent="0.45">
      <c r="A567" s="10">
        <v>179</v>
      </c>
      <c r="D567" s="10">
        <v>573</v>
      </c>
      <c r="E567" s="10" t="s">
        <v>33</v>
      </c>
      <c r="F567" s="10">
        <v>567</v>
      </c>
      <c r="H567" s="10">
        <v>179</v>
      </c>
      <c r="J567" s="10" t="s">
        <v>204</v>
      </c>
      <c r="K567" s="10">
        <v>0</v>
      </c>
      <c r="L567" s="10">
        <v>1</v>
      </c>
      <c r="M567" s="10" t="s">
        <v>33</v>
      </c>
      <c r="N567" s="10">
        <v>1</v>
      </c>
      <c r="T567" s="10">
        <v>14.142135623730951</v>
      </c>
      <c r="W567" s="10">
        <v>1.796136687448926</v>
      </c>
      <c r="X567" s="10" t="s">
        <v>35</v>
      </c>
      <c r="Y567" s="10">
        <v>0.17320508075688773</v>
      </c>
      <c r="AB567" s="10">
        <v>20.781145589211391</v>
      </c>
      <c r="AC567" s="10">
        <v>0</v>
      </c>
      <c r="AD567" s="10">
        <v>0</v>
      </c>
      <c r="AE567" s="10">
        <v>0</v>
      </c>
      <c r="AH567" s="10">
        <v>1</v>
      </c>
      <c r="AQ567" s="10">
        <v>14.142135623730951</v>
      </c>
      <c r="AR567" s="10">
        <v>479.45110046687881</v>
      </c>
      <c r="AS567" s="10">
        <v>499.95719712128869</v>
      </c>
      <c r="AT567" s="10">
        <v>332.34018715767735</v>
      </c>
      <c r="AU567" s="10">
        <v>20.781145589211391</v>
      </c>
      <c r="AV567" s="10">
        <v>5384.9096764617643</v>
      </c>
      <c r="AW567" s="10">
        <v>5738.0310092086529</v>
      </c>
      <c r="AX567" s="10">
        <v>1</v>
      </c>
      <c r="AY567" s="10">
        <v>0</v>
      </c>
      <c r="AZ567" s="10" t="s">
        <v>33</v>
      </c>
      <c r="BA567" s="10">
        <v>573</v>
      </c>
      <c r="BB567" s="10" t="s">
        <v>33</v>
      </c>
      <c r="BC567" s="10">
        <v>567</v>
      </c>
      <c r="BE567" s="10" t="s">
        <v>33</v>
      </c>
      <c r="BF567" s="10" t="s">
        <v>33</v>
      </c>
      <c r="BG567" s="10" t="s">
        <v>33</v>
      </c>
      <c r="BH567" s="10" t="s">
        <v>33</v>
      </c>
      <c r="BI567" s="10" t="s">
        <v>33</v>
      </c>
      <c r="BJ567" s="10" t="s">
        <v>33</v>
      </c>
      <c r="BL567" s="10" t="s">
        <v>33</v>
      </c>
      <c r="BM567" s="10" t="s">
        <v>33</v>
      </c>
      <c r="BP567" s="10" t="s">
        <v>33</v>
      </c>
      <c r="BQ567" s="10">
        <v>0</v>
      </c>
      <c r="BR567" s="10" t="s">
        <v>204</v>
      </c>
      <c r="BS567" s="11">
        <v>499.95719712128869</v>
      </c>
      <c r="BT567" s="11">
        <v>5738.0310092086529</v>
      </c>
      <c r="BU567" s="10">
        <v>567</v>
      </c>
    </row>
    <row r="568" spans="1:73" s="10" customFormat="1" x14ac:dyDescent="0.45">
      <c r="A568" s="10" t="s">
        <v>33</v>
      </c>
      <c r="D568" s="10" t="s">
        <v>33</v>
      </c>
      <c r="E568" s="10">
        <v>567</v>
      </c>
      <c r="F568" s="10">
        <v>555</v>
      </c>
      <c r="H568" s="10">
        <v>175</v>
      </c>
      <c r="J568" s="10" t="s">
        <v>33</v>
      </c>
      <c r="K568" s="10" t="s">
        <v>200</v>
      </c>
      <c r="L568" s="10" t="s">
        <v>33</v>
      </c>
      <c r="M568" s="10">
        <v>1.9899748742132399</v>
      </c>
      <c r="N568" s="10">
        <v>1.9899748742132399</v>
      </c>
      <c r="T568" s="10">
        <v>0</v>
      </c>
      <c r="W568" s="10">
        <v>0</v>
      </c>
      <c r="X568" s="10">
        <v>0</v>
      </c>
      <c r="Y568" s="10">
        <v>0</v>
      </c>
      <c r="AB568" s="10">
        <v>0</v>
      </c>
      <c r="AC568" s="10">
        <v>0</v>
      </c>
      <c r="AD568" s="10">
        <v>0</v>
      </c>
      <c r="AE568" s="10">
        <v>0</v>
      </c>
      <c r="AH568" s="10">
        <v>1</v>
      </c>
      <c r="AQ568" s="10">
        <v>0</v>
      </c>
      <c r="AR568" s="10">
        <v>472.65403326767631</v>
      </c>
      <c r="AS568" s="10">
        <v>472.65403326767631</v>
      </c>
      <c r="AT568" s="10">
        <v>0</v>
      </c>
      <c r="AU568" s="10">
        <v>0</v>
      </c>
      <c r="AV568" s="10">
        <v>5299.5627021004975</v>
      </c>
      <c r="AW568" s="10">
        <v>5299.5627021004975</v>
      </c>
      <c r="AX568" s="10" t="s">
        <v>33</v>
      </c>
      <c r="AY568" s="10" t="s">
        <v>33</v>
      </c>
      <c r="AZ568" s="10" t="s">
        <v>33</v>
      </c>
      <c r="BA568" s="10" t="s">
        <v>33</v>
      </c>
      <c r="BB568" s="10">
        <v>567</v>
      </c>
      <c r="BC568" s="10">
        <v>555</v>
      </c>
      <c r="BE568" s="10" t="s">
        <v>204</v>
      </c>
      <c r="BF568" s="10" t="s">
        <v>2222</v>
      </c>
      <c r="BG568" s="10">
        <v>472.65403326767631</v>
      </c>
      <c r="BH568" s="10">
        <v>110852.08350164269</v>
      </c>
      <c r="BI568" s="10">
        <v>568</v>
      </c>
      <c r="BJ568" s="10" t="s">
        <v>33</v>
      </c>
      <c r="BL568" s="10" t="s">
        <v>33</v>
      </c>
      <c r="BM568" s="10" t="s">
        <v>33</v>
      </c>
      <c r="BP568" s="10" t="s">
        <v>33</v>
      </c>
      <c r="BQ568" s="10" t="s">
        <v>33</v>
      </c>
      <c r="BR568" s="10" t="s">
        <v>33</v>
      </c>
      <c r="BS568" s="11" t="s">
        <v>33</v>
      </c>
      <c r="BT568" s="11" t="s">
        <v>33</v>
      </c>
      <c r="BU568" s="10">
        <v>568</v>
      </c>
    </row>
    <row r="569" spans="1:73" s="10" customFormat="1" x14ac:dyDescent="0.45">
      <c r="A569" s="10" t="s">
        <v>33</v>
      </c>
      <c r="D569" s="10" t="s">
        <v>33</v>
      </c>
      <c r="E569" s="10">
        <v>567</v>
      </c>
      <c r="F569" s="10">
        <v>95</v>
      </c>
      <c r="H569" s="10">
        <v>42</v>
      </c>
      <c r="J569" s="10" t="s">
        <v>33</v>
      </c>
      <c r="K569" s="10" t="s">
        <v>72</v>
      </c>
      <c r="L569" s="10" t="s">
        <v>33</v>
      </c>
      <c r="M569" s="10">
        <v>0.70710678118654757</v>
      </c>
      <c r="N569" s="10">
        <v>0.70710678118654757</v>
      </c>
      <c r="T569" s="10">
        <v>0</v>
      </c>
      <c r="W569" s="10">
        <v>0</v>
      </c>
      <c r="X569" s="10">
        <v>0</v>
      </c>
      <c r="Y569" s="10">
        <v>0</v>
      </c>
      <c r="AB569" s="10">
        <v>0</v>
      </c>
      <c r="AC569" s="10">
        <v>0</v>
      </c>
      <c r="AD569" s="10">
        <v>0</v>
      </c>
      <c r="AE569" s="10">
        <v>0</v>
      </c>
      <c r="AH569" s="10">
        <v>1</v>
      </c>
      <c r="AQ569" s="10">
        <v>0</v>
      </c>
      <c r="AR569" s="10">
        <v>1.0651671231666282</v>
      </c>
      <c r="AS569" s="10">
        <v>1.0651671231666282</v>
      </c>
      <c r="AT569" s="10">
        <v>0</v>
      </c>
      <c r="AU569" s="10">
        <v>0</v>
      </c>
      <c r="AV569" s="10">
        <v>20.728579957075357</v>
      </c>
      <c r="AW569" s="10">
        <v>20.728579957075357</v>
      </c>
      <c r="AX569" s="10" t="s">
        <v>33</v>
      </c>
      <c r="AY569" s="10" t="s">
        <v>33</v>
      </c>
      <c r="AZ569" s="10" t="s">
        <v>33</v>
      </c>
      <c r="BA569" s="10" t="s">
        <v>33</v>
      </c>
      <c r="BB569" s="10">
        <v>567</v>
      </c>
      <c r="BC569" s="10">
        <v>95</v>
      </c>
      <c r="BE569" s="10" t="s">
        <v>204</v>
      </c>
      <c r="BF569" s="10" t="s">
        <v>2223</v>
      </c>
      <c r="BG569" s="10">
        <v>1.0651671231666282</v>
      </c>
      <c r="BH569" s="10">
        <v>146.73916682402549</v>
      </c>
      <c r="BI569" s="10">
        <v>569</v>
      </c>
      <c r="BJ569" s="10" t="s">
        <v>33</v>
      </c>
      <c r="BL569" s="10" t="s">
        <v>33</v>
      </c>
      <c r="BM569" s="10" t="s">
        <v>33</v>
      </c>
      <c r="BP569" s="10" t="s">
        <v>33</v>
      </c>
      <c r="BQ569" s="10" t="s">
        <v>33</v>
      </c>
      <c r="BR569" s="10" t="s">
        <v>33</v>
      </c>
      <c r="BS569" s="11" t="s">
        <v>33</v>
      </c>
      <c r="BT569" s="11" t="s">
        <v>33</v>
      </c>
      <c r="BU569" s="10">
        <v>569</v>
      </c>
    </row>
    <row r="570" spans="1:73" s="10" customFormat="1" x14ac:dyDescent="0.45">
      <c r="A570" s="10" t="s">
        <v>33</v>
      </c>
      <c r="D570" s="10" t="s">
        <v>33</v>
      </c>
      <c r="E570" s="10">
        <v>567</v>
      </c>
      <c r="F570" s="10">
        <v>91</v>
      </c>
      <c r="H570" s="10">
        <v>38</v>
      </c>
      <c r="J570" s="10" t="s">
        <v>33</v>
      </c>
      <c r="K570" s="10" t="s">
        <v>68</v>
      </c>
      <c r="L570" s="10" t="s">
        <v>33</v>
      </c>
      <c r="M570" s="10">
        <v>3.1622776601683791E-2</v>
      </c>
      <c r="N570" s="10">
        <v>3.1622776601683791E-2</v>
      </c>
      <c r="T570" s="10">
        <v>0</v>
      </c>
      <c r="W570" s="10">
        <v>0</v>
      </c>
      <c r="X570" s="10">
        <v>0</v>
      </c>
      <c r="Y570" s="10">
        <v>0</v>
      </c>
      <c r="AB570" s="10">
        <v>0</v>
      </c>
      <c r="AC570" s="10">
        <v>0</v>
      </c>
      <c r="AD570" s="10">
        <v>0</v>
      </c>
      <c r="AE570" s="10">
        <v>0</v>
      </c>
      <c r="AH570" s="10">
        <v>1</v>
      </c>
      <c r="AQ570" s="10">
        <v>0</v>
      </c>
      <c r="AR570" s="10">
        <v>3.5621216000661691</v>
      </c>
      <c r="AS570" s="10">
        <v>3.5621216000661691</v>
      </c>
      <c r="AT570" s="10">
        <v>0</v>
      </c>
      <c r="AU570" s="10">
        <v>0</v>
      </c>
      <c r="AV570" s="10">
        <v>59.688911518664135</v>
      </c>
      <c r="AW570" s="10">
        <v>59.688911518664135</v>
      </c>
      <c r="AX570" s="10" t="s">
        <v>33</v>
      </c>
      <c r="AY570" s="10" t="s">
        <v>33</v>
      </c>
      <c r="AZ570" s="10" t="s">
        <v>33</v>
      </c>
      <c r="BA570" s="10" t="s">
        <v>33</v>
      </c>
      <c r="BB570" s="10">
        <v>567</v>
      </c>
      <c r="BC570" s="10">
        <v>91</v>
      </c>
      <c r="BE570" s="10" t="s">
        <v>204</v>
      </c>
      <c r="BF570" s="10" t="s">
        <v>2224</v>
      </c>
      <c r="BG570" s="10">
        <v>3.5621216000661691</v>
      </c>
      <c r="BH570" s="10">
        <v>463.16462326386335</v>
      </c>
      <c r="BI570" s="10">
        <v>570</v>
      </c>
      <c r="BJ570" s="10" t="s">
        <v>33</v>
      </c>
      <c r="BL570" s="10" t="s">
        <v>33</v>
      </c>
      <c r="BM570" s="10" t="s">
        <v>33</v>
      </c>
      <c r="BP570" s="10" t="s">
        <v>33</v>
      </c>
      <c r="BQ570" s="10" t="s">
        <v>33</v>
      </c>
      <c r="BR570" s="10" t="s">
        <v>33</v>
      </c>
      <c r="BS570" s="11" t="s">
        <v>33</v>
      </c>
      <c r="BT570" s="11" t="s">
        <v>33</v>
      </c>
      <c r="BU570" s="10">
        <v>570</v>
      </c>
    </row>
    <row r="571" spans="1:73" s="10" customFormat="1" x14ac:dyDescent="0.45">
      <c r="A571" s="10" t="s">
        <v>33</v>
      </c>
      <c r="D571" s="10" t="s">
        <v>33</v>
      </c>
      <c r="E571" s="10">
        <v>567</v>
      </c>
      <c r="F571" s="10">
        <v>24</v>
      </c>
      <c r="H571" s="10">
        <v>11</v>
      </c>
      <c r="J571" s="10" t="s">
        <v>33</v>
      </c>
      <c r="K571" s="10" t="s">
        <v>42</v>
      </c>
      <c r="L571" s="10" t="s">
        <v>33</v>
      </c>
      <c r="M571" s="10">
        <v>0.23717082451262844</v>
      </c>
      <c r="N571" s="10">
        <v>0.23717082451262844</v>
      </c>
      <c r="T571" s="10">
        <v>0</v>
      </c>
      <c r="W571" s="10">
        <v>0</v>
      </c>
      <c r="X571" s="10">
        <v>0</v>
      </c>
      <c r="Y571" s="10">
        <v>0</v>
      </c>
      <c r="AB571" s="10">
        <v>0</v>
      </c>
      <c r="AC571" s="10">
        <v>0</v>
      </c>
      <c r="AD571" s="10">
        <v>0</v>
      </c>
      <c r="AE571" s="10">
        <v>0</v>
      </c>
      <c r="AH571" s="10">
        <v>1</v>
      </c>
      <c r="AQ571" s="10">
        <v>0</v>
      </c>
      <c r="AR571" s="10">
        <v>0</v>
      </c>
      <c r="AS571" s="10">
        <v>0</v>
      </c>
      <c r="AT571" s="10">
        <v>0</v>
      </c>
      <c r="AU571" s="10">
        <v>0</v>
      </c>
      <c r="AV571" s="10">
        <v>0.23717082451262844</v>
      </c>
      <c r="AW571" s="10">
        <v>0.23717082451262844</v>
      </c>
      <c r="AX571" s="10" t="s">
        <v>33</v>
      </c>
      <c r="AY571" s="10" t="s">
        <v>33</v>
      </c>
      <c r="AZ571" s="10" t="s">
        <v>33</v>
      </c>
      <c r="BA571" s="10" t="s">
        <v>33</v>
      </c>
      <c r="BB571" s="10">
        <v>567</v>
      </c>
      <c r="BC571" s="10">
        <v>24</v>
      </c>
      <c r="BE571" s="10" t="s">
        <v>204</v>
      </c>
      <c r="BF571" s="10" t="s">
        <v>2225</v>
      </c>
      <c r="BG571" s="10">
        <v>0</v>
      </c>
      <c r="BH571" s="10">
        <v>4.9286814337102376</v>
      </c>
      <c r="BI571" s="10">
        <v>571</v>
      </c>
      <c r="BJ571" s="10" t="s">
        <v>33</v>
      </c>
      <c r="BL571" s="10" t="s">
        <v>33</v>
      </c>
      <c r="BM571" s="10" t="s">
        <v>33</v>
      </c>
      <c r="BP571" s="10" t="s">
        <v>33</v>
      </c>
      <c r="BQ571" s="10" t="s">
        <v>33</v>
      </c>
      <c r="BR571" s="10" t="s">
        <v>33</v>
      </c>
      <c r="BS571" s="11" t="s">
        <v>33</v>
      </c>
      <c r="BT571" s="11" t="s">
        <v>33</v>
      </c>
      <c r="BU571" s="10">
        <v>571</v>
      </c>
    </row>
    <row r="572" spans="1:73" s="10" customFormat="1" x14ac:dyDescent="0.45">
      <c r="A572" s="10" t="s">
        <v>33</v>
      </c>
      <c r="D572" s="10" t="s">
        <v>33</v>
      </c>
      <c r="E572" s="10">
        <v>567</v>
      </c>
      <c r="F572" s="10">
        <v>78</v>
      </c>
      <c r="H572" s="10">
        <v>33</v>
      </c>
      <c r="J572" s="10" t="s">
        <v>33</v>
      </c>
      <c r="K572" s="10" t="s">
        <v>63</v>
      </c>
      <c r="L572" s="10" t="s">
        <v>33</v>
      </c>
      <c r="M572" s="10">
        <v>0.28284271247461906</v>
      </c>
      <c r="N572" s="10">
        <v>0.28284271247461906</v>
      </c>
      <c r="T572" s="10">
        <v>0</v>
      </c>
      <c r="W572" s="10">
        <v>0</v>
      </c>
      <c r="X572" s="10">
        <v>0</v>
      </c>
      <c r="Y572" s="10">
        <v>0</v>
      </c>
      <c r="AB572" s="10">
        <v>0</v>
      </c>
      <c r="AC572" s="10">
        <v>0</v>
      </c>
      <c r="AD572" s="10">
        <v>0</v>
      </c>
      <c r="AE572" s="10">
        <v>0</v>
      </c>
      <c r="AH572" s="10">
        <v>1</v>
      </c>
      <c r="AQ572" s="10">
        <v>0</v>
      </c>
      <c r="AR572" s="10">
        <v>0.37364178852072211</v>
      </c>
      <c r="AS572" s="10">
        <v>0.37364178852072211</v>
      </c>
      <c r="AT572" s="10">
        <v>0</v>
      </c>
      <c r="AU572" s="10">
        <v>0</v>
      </c>
      <c r="AV572" s="10">
        <v>4.6923120610141895</v>
      </c>
      <c r="AW572" s="10">
        <v>4.6923120610141895</v>
      </c>
      <c r="AX572" s="10" t="s">
        <v>33</v>
      </c>
      <c r="AY572" s="10" t="s">
        <v>33</v>
      </c>
      <c r="AZ572" s="10" t="s">
        <v>33</v>
      </c>
      <c r="BA572" s="10" t="s">
        <v>33</v>
      </c>
      <c r="BB572" s="10">
        <v>567</v>
      </c>
      <c r="BC572" s="10">
        <v>78</v>
      </c>
      <c r="BE572" s="10" t="s">
        <v>204</v>
      </c>
      <c r="BF572" s="10" t="s">
        <v>2226</v>
      </c>
      <c r="BG572" s="10">
        <v>0.37364178852072211</v>
      </c>
      <c r="BH572" s="10">
        <v>34.567315845867974</v>
      </c>
      <c r="BI572" s="10">
        <v>572</v>
      </c>
      <c r="BJ572" s="10" t="s">
        <v>33</v>
      </c>
      <c r="BL572" s="10" t="s">
        <v>33</v>
      </c>
      <c r="BM572" s="10" t="s">
        <v>33</v>
      </c>
      <c r="BP572" s="10" t="s">
        <v>33</v>
      </c>
      <c r="BQ572" s="10" t="s">
        <v>33</v>
      </c>
      <c r="BR572" s="10" t="s">
        <v>33</v>
      </c>
      <c r="BS572" s="11" t="s">
        <v>33</v>
      </c>
      <c r="BT572" s="11" t="s">
        <v>33</v>
      </c>
      <c r="BU572" s="10">
        <v>572</v>
      </c>
    </row>
    <row r="573" spans="1:73" s="10" customFormat="1" x14ac:dyDescent="0.45">
      <c r="A573" s="10">
        <v>180</v>
      </c>
      <c r="D573" s="10">
        <v>580</v>
      </c>
      <c r="E573" s="10" t="s">
        <v>33</v>
      </c>
      <c r="F573" s="10">
        <v>573</v>
      </c>
      <c r="H573" s="10">
        <v>180</v>
      </c>
      <c r="J573" s="10" t="s">
        <v>205</v>
      </c>
      <c r="K573" s="10">
        <v>0</v>
      </c>
      <c r="L573" s="10">
        <v>1</v>
      </c>
      <c r="M573" s="10" t="s">
        <v>33</v>
      </c>
      <c r="N573" s="10">
        <v>1</v>
      </c>
      <c r="T573" s="10">
        <v>24.494897427831781</v>
      </c>
      <c r="W573" s="10">
        <v>2.5401208632661558</v>
      </c>
      <c r="X573" s="10" t="s">
        <v>35</v>
      </c>
      <c r="Y573" s="10">
        <v>0.2449489742783178</v>
      </c>
      <c r="AB573" s="10">
        <v>29.388977933912571</v>
      </c>
      <c r="AC573" s="10">
        <v>0.15</v>
      </c>
      <c r="AD573" s="10">
        <v>0</v>
      </c>
      <c r="AE573" s="10">
        <v>0</v>
      </c>
      <c r="AH573" s="10">
        <v>1</v>
      </c>
      <c r="AQ573" s="10">
        <v>30.130244276275654</v>
      </c>
      <c r="AR573" s="10">
        <v>36.535169019190789</v>
      </c>
      <c r="AS573" s="10">
        <v>80.224023219790496</v>
      </c>
      <c r="AT573" s="10">
        <v>708.06074049247786</v>
      </c>
      <c r="AU573" s="10">
        <v>70.298029881556616</v>
      </c>
      <c r="AV573" s="10">
        <v>613.50596245032114</v>
      </c>
      <c r="AW573" s="10">
        <v>1391.8647328243555</v>
      </c>
      <c r="AX573" s="10">
        <v>1</v>
      </c>
      <c r="AY573" s="10">
        <v>0</v>
      </c>
      <c r="AZ573" s="10" t="s">
        <v>33</v>
      </c>
      <c r="BA573" s="10">
        <v>580</v>
      </c>
      <c r="BB573" s="10" t="s">
        <v>33</v>
      </c>
      <c r="BC573" s="10">
        <v>573</v>
      </c>
      <c r="BE573" s="10" t="s">
        <v>33</v>
      </c>
      <c r="BF573" s="10" t="s">
        <v>33</v>
      </c>
      <c r="BG573" s="10" t="s">
        <v>33</v>
      </c>
      <c r="BH573" s="10" t="s">
        <v>33</v>
      </c>
      <c r="BI573" s="10" t="s">
        <v>33</v>
      </c>
      <c r="BJ573" s="10" t="s">
        <v>33</v>
      </c>
      <c r="BL573" s="10" t="s">
        <v>33</v>
      </c>
      <c r="BM573" s="10" t="s">
        <v>33</v>
      </c>
      <c r="BP573" s="10" t="s">
        <v>33</v>
      </c>
      <c r="BQ573" s="10">
        <v>0</v>
      </c>
      <c r="BR573" s="10" t="s">
        <v>205</v>
      </c>
      <c r="BS573" s="11">
        <v>80.224023219790496</v>
      </c>
      <c r="BT573" s="11">
        <v>1391.8647328243555</v>
      </c>
      <c r="BU573" s="10">
        <v>573</v>
      </c>
    </row>
    <row r="574" spans="1:73" s="10" customFormat="1" x14ac:dyDescent="0.45">
      <c r="A574" s="10" t="s">
        <v>33</v>
      </c>
      <c r="D574" s="10" t="s">
        <v>33</v>
      </c>
      <c r="E574" s="10">
        <v>573</v>
      </c>
      <c r="F574" s="10">
        <v>91</v>
      </c>
      <c r="H574" s="10">
        <v>38</v>
      </c>
      <c r="J574" s="10" t="s">
        <v>33</v>
      </c>
      <c r="K574" s="10" t="s">
        <v>68</v>
      </c>
      <c r="L574" s="10" t="s">
        <v>33</v>
      </c>
      <c r="M574" s="10">
        <v>7.0710678118654766E-2</v>
      </c>
      <c r="N574" s="10">
        <v>7.0710678118654766E-2</v>
      </c>
      <c r="T574" s="10">
        <v>0</v>
      </c>
      <c r="W574" s="10">
        <v>0</v>
      </c>
      <c r="X574" s="10">
        <v>0</v>
      </c>
      <c r="Y574" s="10">
        <v>0</v>
      </c>
      <c r="AB574" s="10">
        <v>0</v>
      </c>
      <c r="AC574" s="10">
        <v>0</v>
      </c>
      <c r="AD574" s="10">
        <v>0</v>
      </c>
      <c r="AE574" s="10">
        <v>0</v>
      </c>
      <c r="AH574" s="10">
        <v>1</v>
      </c>
      <c r="AQ574" s="10">
        <v>0</v>
      </c>
      <c r="AR574" s="10">
        <v>7.9651460418682749</v>
      </c>
      <c r="AS574" s="10">
        <v>7.9651460418682749</v>
      </c>
      <c r="AT574" s="10">
        <v>0</v>
      </c>
      <c r="AU574" s="10">
        <v>0</v>
      </c>
      <c r="AV574" s="10">
        <v>133.46846365870326</v>
      </c>
      <c r="AW574" s="10">
        <v>133.46846365870326</v>
      </c>
      <c r="AX574" s="10" t="s">
        <v>33</v>
      </c>
      <c r="AY574" s="10" t="s">
        <v>33</v>
      </c>
      <c r="AZ574" s="10" t="s">
        <v>33</v>
      </c>
      <c r="BA574" s="10" t="s">
        <v>33</v>
      </c>
      <c r="BB574" s="10">
        <v>573</v>
      </c>
      <c r="BC574" s="10">
        <v>91</v>
      </c>
      <c r="BE574" s="10" t="s">
        <v>205</v>
      </c>
      <c r="BF574" s="10" t="s">
        <v>2227</v>
      </c>
      <c r="BG574" s="10">
        <v>7.9651460418682749</v>
      </c>
      <c r="BH574" s="10">
        <v>3299.882791469679</v>
      </c>
      <c r="BI574" s="10">
        <v>574</v>
      </c>
      <c r="BJ574" s="10" t="s">
        <v>33</v>
      </c>
      <c r="BL574" s="10" t="s">
        <v>33</v>
      </c>
      <c r="BM574" s="10" t="s">
        <v>33</v>
      </c>
      <c r="BP574" s="10" t="s">
        <v>33</v>
      </c>
      <c r="BQ574" s="10" t="s">
        <v>33</v>
      </c>
      <c r="BR574" s="10" t="s">
        <v>33</v>
      </c>
      <c r="BS574" s="11" t="s">
        <v>33</v>
      </c>
      <c r="BT574" s="11" t="s">
        <v>33</v>
      </c>
      <c r="BU574" s="10">
        <v>574</v>
      </c>
    </row>
    <row r="575" spans="1:73" s="10" customFormat="1" x14ac:dyDescent="0.45">
      <c r="A575" s="10" t="s">
        <v>33</v>
      </c>
      <c r="D575" s="10" t="s">
        <v>33</v>
      </c>
      <c r="E575" s="10">
        <v>573</v>
      </c>
      <c r="F575" s="10">
        <v>580</v>
      </c>
      <c r="H575" s="10">
        <v>181</v>
      </c>
      <c r="J575" s="10" t="s">
        <v>33</v>
      </c>
      <c r="K575" s="10" t="s">
        <v>206</v>
      </c>
      <c r="L575" s="10" t="s">
        <v>33</v>
      </c>
      <c r="M575" s="10">
        <v>1.7320508075688772</v>
      </c>
      <c r="N575" s="10">
        <v>1.7320508075688772</v>
      </c>
      <c r="T575" s="10">
        <v>0</v>
      </c>
      <c r="W575" s="10">
        <v>0</v>
      </c>
      <c r="X575" s="10">
        <v>0</v>
      </c>
      <c r="Y575" s="10">
        <v>0</v>
      </c>
      <c r="AB575" s="10">
        <v>0</v>
      </c>
      <c r="AC575" s="10">
        <v>0</v>
      </c>
      <c r="AD575" s="10">
        <v>0</v>
      </c>
      <c r="AE575" s="10">
        <v>0</v>
      </c>
      <c r="AH575" s="10">
        <v>1</v>
      </c>
      <c r="AQ575" s="10">
        <v>5.6353468484438745</v>
      </c>
      <c r="AR575" s="10">
        <v>8.2456268227996272</v>
      </c>
      <c r="AS575" s="10">
        <v>16.416879753043247</v>
      </c>
      <c r="AT575" s="10">
        <v>132.43065093843106</v>
      </c>
      <c r="AU575" s="10">
        <v>40.909051947644045</v>
      </c>
      <c r="AV575" s="10">
        <v>179.56685279224547</v>
      </c>
      <c r="AW575" s="10">
        <v>352.90655567832056</v>
      </c>
      <c r="AX575" s="10" t="s">
        <v>33</v>
      </c>
      <c r="AY575" s="10" t="s">
        <v>33</v>
      </c>
      <c r="AZ575" s="10" t="s">
        <v>33</v>
      </c>
      <c r="BA575" s="10" t="s">
        <v>33</v>
      </c>
      <c r="BB575" s="10">
        <v>573</v>
      </c>
      <c r="BC575" s="10">
        <v>580</v>
      </c>
      <c r="BE575" s="10" t="s">
        <v>205</v>
      </c>
      <c r="BF575" s="10" t="s">
        <v>206</v>
      </c>
      <c r="BG575" s="10">
        <v>16.416879753043247</v>
      </c>
      <c r="BH575" s="10">
        <v>31290.042209680309</v>
      </c>
      <c r="BI575" s="10">
        <v>575</v>
      </c>
      <c r="BJ575" s="10" t="s">
        <v>33</v>
      </c>
      <c r="BL575" s="10" t="s">
        <v>33</v>
      </c>
      <c r="BM575" s="10" t="s">
        <v>33</v>
      </c>
      <c r="BP575" s="10" t="s">
        <v>33</v>
      </c>
      <c r="BQ575" s="10" t="s">
        <v>33</v>
      </c>
      <c r="BR575" s="10" t="s">
        <v>33</v>
      </c>
      <c r="BS575" s="11" t="s">
        <v>33</v>
      </c>
      <c r="BT575" s="11" t="s">
        <v>33</v>
      </c>
      <c r="BU575" s="10">
        <v>575</v>
      </c>
    </row>
    <row r="576" spans="1:73" s="10" customFormat="1" x14ac:dyDescent="0.45">
      <c r="A576" s="10" t="s">
        <v>33</v>
      </c>
      <c r="D576" s="10" t="s">
        <v>33</v>
      </c>
      <c r="E576" s="10">
        <v>573</v>
      </c>
      <c r="F576" s="10">
        <v>65</v>
      </c>
      <c r="H576" s="10">
        <v>29</v>
      </c>
      <c r="J576" s="10" t="s">
        <v>33</v>
      </c>
      <c r="K576" s="10" t="s">
        <v>59</v>
      </c>
      <c r="L576" s="10" t="s">
        <v>33</v>
      </c>
      <c r="M576" s="10">
        <v>0.17320508075688773</v>
      </c>
      <c r="N576" s="10">
        <v>0.17320508075688773</v>
      </c>
      <c r="T576" s="10">
        <v>0</v>
      </c>
      <c r="W576" s="10">
        <v>0</v>
      </c>
      <c r="X576" s="10">
        <v>0</v>
      </c>
      <c r="Y576" s="10">
        <v>0</v>
      </c>
      <c r="AB576" s="10">
        <v>0</v>
      </c>
      <c r="AC576" s="10">
        <v>0</v>
      </c>
      <c r="AD576" s="10">
        <v>0</v>
      </c>
      <c r="AE576" s="10">
        <v>0</v>
      </c>
      <c r="AH576" s="10">
        <v>1</v>
      </c>
      <c r="AQ576" s="10">
        <v>0</v>
      </c>
      <c r="AR576" s="10">
        <v>8.6814344296671706</v>
      </c>
      <c r="AS576" s="10">
        <v>8.6814344296671706</v>
      </c>
      <c r="AT576" s="10">
        <v>0</v>
      </c>
      <c r="AU576" s="10">
        <v>0</v>
      </c>
      <c r="AV576" s="10">
        <v>150.34262451684182</v>
      </c>
      <c r="AW576" s="10">
        <v>150.34262451684182</v>
      </c>
      <c r="AX576" s="10" t="s">
        <v>33</v>
      </c>
      <c r="AY576" s="10" t="s">
        <v>33</v>
      </c>
      <c r="AZ576" s="10" t="s">
        <v>33</v>
      </c>
      <c r="BA576" s="10" t="s">
        <v>33</v>
      </c>
      <c r="BB576" s="10">
        <v>573</v>
      </c>
      <c r="BC576" s="10">
        <v>65</v>
      </c>
      <c r="BE576" s="10" t="s">
        <v>205</v>
      </c>
      <c r="BF576" s="10" t="s">
        <v>2228</v>
      </c>
      <c r="BG576" s="10">
        <v>8.6814344296671706</v>
      </c>
      <c r="BH576" s="10">
        <v>1826.7095163147076</v>
      </c>
      <c r="BI576" s="10">
        <v>576</v>
      </c>
      <c r="BJ576" s="10" t="s">
        <v>33</v>
      </c>
      <c r="BL576" s="10" t="s">
        <v>33</v>
      </c>
      <c r="BM576" s="10" t="s">
        <v>33</v>
      </c>
      <c r="BP576" s="10" t="s">
        <v>33</v>
      </c>
      <c r="BQ576" s="10" t="s">
        <v>33</v>
      </c>
      <c r="BR576" s="10" t="s">
        <v>33</v>
      </c>
      <c r="BS576" s="11" t="s">
        <v>33</v>
      </c>
      <c r="BT576" s="11" t="s">
        <v>33</v>
      </c>
      <c r="BU576" s="10">
        <v>576</v>
      </c>
    </row>
    <row r="577" spans="1:73" s="10" customFormat="1" x14ac:dyDescent="0.45">
      <c r="A577" s="10" t="s">
        <v>33</v>
      </c>
      <c r="D577" s="10" t="s">
        <v>33</v>
      </c>
      <c r="E577" s="10">
        <v>573</v>
      </c>
      <c r="F577" s="10">
        <v>37</v>
      </c>
      <c r="H577" s="10">
        <v>19</v>
      </c>
      <c r="J577" s="10" t="s">
        <v>33</v>
      </c>
      <c r="K577" s="10" t="s">
        <v>50</v>
      </c>
      <c r="L577" s="10" t="s">
        <v>33</v>
      </c>
      <c r="M577" s="10">
        <v>0.31622776601683794</v>
      </c>
      <c r="N577" s="10">
        <v>0.31622776601683794</v>
      </c>
      <c r="T577" s="10">
        <v>0</v>
      </c>
      <c r="W577" s="10">
        <v>0</v>
      </c>
      <c r="X577" s="10">
        <v>0</v>
      </c>
      <c r="Y577" s="10">
        <v>0</v>
      </c>
      <c r="AB577" s="10">
        <v>0</v>
      </c>
      <c r="AC577" s="10">
        <v>0</v>
      </c>
      <c r="AD577" s="10">
        <v>0</v>
      </c>
      <c r="AE577" s="10">
        <v>0</v>
      </c>
      <c r="AH577" s="10">
        <v>1</v>
      </c>
      <c r="AQ577" s="10">
        <v>0</v>
      </c>
      <c r="AR577" s="10">
        <v>8.0187363902877529</v>
      </c>
      <c r="AS577" s="10">
        <v>8.0187363902877529</v>
      </c>
      <c r="AT577" s="10">
        <v>0</v>
      </c>
      <c r="AU577" s="10">
        <v>0</v>
      </c>
      <c r="AV577" s="10">
        <v>137.92289968096981</v>
      </c>
      <c r="AW577" s="10">
        <v>137.92289968096981</v>
      </c>
      <c r="AX577" s="10" t="s">
        <v>33</v>
      </c>
      <c r="AY577" s="10" t="s">
        <v>33</v>
      </c>
      <c r="AZ577" s="10" t="s">
        <v>33</v>
      </c>
      <c r="BA577" s="10" t="s">
        <v>33</v>
      </c>
      <c r="BB577" s="10">
        <v>573</v>
      </c>
      <c r="BC577" s="10">
        <v>37</v>
      </c>
      <c r="BE577" s="10" t="s">
        <v>205</v>
      </c>
      <c r="BF577" s="10" t="s">
        <v>2229</v>
      </c>
      <c r="BG577" s="10">
        <v>8.0187363902877529</v>
      </c>
      <c r="BH577" s="10">
        <v>1886.358371615416</v>
      </c>
      <c r="BI577" s="10">
        <v>577</v>
      </c>
      <c r="BJ577" s="10" t="s">
        <v>33</v>
      </c>
      <c r="BL577" s="10" t="s">
        <v>33</v>
      </c>
      <c r="BM577" s="10" t="s">
        <v>33</v>
      </c>
      <c r="BP577" s="10" t="s">
        <v>33</v>
      </c>
      <c r="BQ577" s="10" t="s">
        <v>33</v>
      </c>
      <c r="BR577" s="10" t="s">
        <v>33</v>
      </c>
      <c r="BS577" s="11" t="s">
        <v>33</v>
      </c>
      <c r="BT577" s="11" t="s">
        <v>33</v>
      </c>
      <c r="BU577" s="10">
        <v>577</v>
      </c>
    </row>
    <row r="578" spans="1:73" s="10" customFormat="1" x14ac:dyDescent="0.45">
      <c r="A578" s="10" t="s">
        <v>33</v>
      </c>
      <c r="D578" s="10" t="s">
        <v>33</v>
      </c>
      <c r="E578" s="10">
        <v>573</v>
      </c>
      <c r="F578" s="10">
        <v>24</v>
      </c>
      <c r="H578" s="10">
        <v>11</v>
      </c>
      <c r="J578" s="10" t="s">
        <v>33</v>
      </c>
      <c r="K578" s="10" t="s">
        <v>42</v>
      </c>
      <c r="L578" s="10" t="s">
        <v>33</v>
      </c>
      <c r="M578" s="10">
        <v>0.47434164902525688</v>
      </c>
      <c r="N578" s="10">
        <v>0.47434164902525688</v>
      </c>
      <c r="T578" s="10">
        <v>0</v>
      </c>
      <c r="W578" s="10">
        <v>0</v>
      </c>
      <c r="X578" s="10">
        <v>0</v>
      </c>
      <c r="Y578" s="10">
        <v>0</v>
      </c>
      <c r="AB578" s="10">
        <v>0</v>
      </c>
      <c r="AC578" s="10">
        <v>0</v>
      </c>
      <c r="AD578" s="10">
        <v>0</v>
      </c>
      <c r="AE578" s="10">
        <v>0</v>
      </c>
      <c r="AH578" s="10">
        <v>1</v>
      </c>
      <c r="AQ578" s="10">
        <v>0</v>
      </c>
      <c r="AR578" s="10">
        <v>0</v>
      </c>
      <c r="AS578" s="10">
        <v>0</v>
      </c>
      <c r="AT578" s="10">
        <v>0</v>
      </c>
      <c r="AU578" s="10">
        <v>0</v>
      </c>
      <c r="AV578" s="10">
        <v>0.47434164902525688</v>
      </c>
      <c r="AW578" s="10">
        <v>0.47434164902525688</v>
      </c>
      <c r="AX578" s="10" t="s">
        <v>33</v>
      </c>
      <c r="AY578" s="10" t="s">
        <v>33</v>
      </c>
      <c r="AZ578" s="10" t="s">
        <v>33</v>
      </c>
      <c r="BA578" s="10" t="s">
        <v>33</v>
      </c>
      <c r="BB578" s="10">
        <v>573</v>
      </c>
      <c r="BC578" s="10">
        <v>24</v>
      </c>
      <c r="BE578" s="10" t="s">
        <v>205</v>
      </c>
      <c r="BF578" s="10" t="s">
        <v>2230</v>
      </c>
      <c r="BG578" s="10">
        <v>0</v>
      </c>
      <c r="BH578" s="10">
        <v>31.407898295294967</v>
      </c>
      <c r="BI578" s="10">
        <v>578</v>
      </c>
      <c r="BJ578" s="10" t="s">
        <v>33</v>
      </c>
      <c r="BL578" s="10" t="s">
        <v>33</v>
      </c>
      <c r="BM578" s="10" t="s">
        <v>33</v>
      </c>
      <c r="BP578" s="10" t="s">
        <v>33</v>
      </c>
      <c r="BQ578" s="10" t="s">
        <v>33</v>
      </c>
      <c r="BR578" s="10" t="s">
        <v>33</v>
      </c>
      <c r="BS578" s="11" t="s">
        <v>33</v>
      </c>
      <c r="BT578" s="11" t="s">
        <v>33</v>
      </c>
      <c r="BU578" s="10">
        <v>578</v>
      </c>
    </row>
    <row r="579" spans="1:73" s="10" customFormat="1" x14ac:dyDescent="0.45">
      <c r="A579" s="10" t="s">
        <v>33</v>
      </c>
      <c r="D579" s="10" t="s">
        <v>33</v>
      </c>
      <c r="E579" s="10">
        <v>573</v>
      </c>
      <c r="F579" s="10">
        <v>78</v>
      </c>
      <c r="H579" s="10">
        <v>33</v>
      </c>
      <c r="J579" s="10" t="s">
        <v>33</v>
      </c>
      <c r="K579" s="10" t="s">
        <v>63</v>
      </c>
      <c r="L579" s="10" t="s">
        <v>33</v>
      </c>
      <c r="M579" s="10">
        <v>0.70710678118654757</v>
      </c>
      <c r="N579" s="10">
        <v>0.70710678118654757</v>
      </c>
      <c r="T579" s="10">
        <v>0</v>
      </c>
      <c r="W579" s="10">
        <v>0</v>
      </c>
      <c r="X579" s="10">
        <v>0</v>
      </c>
      <c r="Y579" s="10">
        <v>0</v>
      </c>
      <c r="AB579" s="10">
        <v>0</v>
      </c>
      <c r="AC579" s="10">
        <v>0</v>
      </c>
      <c r="AD579" s="10">
        <v>0</v>
      </c>
      <c r="AE579" s="10">
        <v>0</v>
      </c>
      <c r="AH579" s="10">
        <v>1</v>
      </c>
      <c r="AQ579" s="10">
        <v>0</v>
      </c>
      <c r="AR579" s="10">
        <v>0.93410447130180507</v>
      </c>
      <c r="AS579" s="10">
        <v>0.93410447130180507</v>
      </c>
      <c r="AT579" s="10">
        <v>0</v>
      </c>
      <c r="AU579" s="10">
        <v>0</v>
      </c>
      <c r="AV579" s="10">
        <v>11.730780152535472</v>
      </c>
      <c r="AW579" s="10">
        <v>11.730780152535472</v>
      </c>
      <c r="AX579" s="10" t="s">
        <v>33</v>
      </c>
      <c r="AY579" s="10" t="s">
        <v>33</v>
      </c>
      <c r="AZ579" s="10" t="s">
        <v>33</v>
      </c>
      <c r="BA579" s="10" t="s">
        <v>33</v>
      </c>
      <c r="BB579" s="10">
        <v>573</v>
      </c>
      <c r="BC579" s="10">
        <v>78</v>
      </c>
      <c r="BE579" s="10" t="s">
        <v>205</v>
      </c>
      <c r="BF579" s="10" t="s">
        <v>2231</v>
      </c>
      <c r="BG579" s="10">
        <v>0.93410447130180507</v>
      </c>
      <c r="BH579" s="10">
        <v>275.34918695563539</v>
      </c>
      <c r="BI579" s="10">
        <v>579</v>
      </c>
      <c r="BJ579" s="10" t="s">
        <v>33</v>
      </c>
      <c r="BL579" s="10" t="s">
        <v>33</v>
      </c>
      <c r="BM579" s="10" t="s">
        <v>33</v>
      </c>
      <c r="BP579" s="10" t="s">
        <v>33</v>
      </c>
      <c r="BQ579" s="10" t="s">
        <v>33</v>
      </c>
      <c r="BR579" s="10" t="s">
        <v>33</v>
      </c>
      <c r="BS579" s="11" t="s">
        <v>33</v>
      </c>
      <c r="BT579" s="11" t="s">
        <v>33</v>
      </c>
      <c r="BU579" s="10">
        <v>579</v>
      </c>
    </row>
    <row r="580" spans="1:73" s="10" customFormat="1" x14ac:dyDescent="0.45">
      <c r="A580" s="10">
        <v>181</v>
      </c>
      <c r="D580" s="10">
        <v>584</v>
      </c>
      <c r="E580" s="10" t="s">
        <v>33</v>
      </c>
      <c r="F580" s="10">
        <v>575</v>
      </c>
      <c r="H580" s="10" t="s">
        <v>33</v>
      </c>
      <c r="J580" s="10" t="s">
        <v>206</v>
      </c>
      <c r="K580" s="10">
        <v>0</v>
      </c>
      <c r="L580" s="10">
        <v>1</v>
      </c>
      <c r="M580" s="10" t="s">
        <v>33</v>
      </c>
      <c r="N580" s="10">
        <v>1</v>
      </c>
      <c r="T580" s="10">
        <v>3.1622776601683795</v>
      </c>
      <c r="W580" s="10">
        <v>2.6103907753437992</v>
      </c>
      <c r="X580" s="10" t="s">
        <v>87</v>
      </c>
      <c r="Y580" s="10">
        <v>0.3872983346207417</v>
      </c>
      <c r="AB580" s="10">
        <v>21.260742079005617</v>
      </c>
      <c r="AC580" s="10">
        <v>0</v>
      </c>
      <c r="AD580" s="10">
        <v>0</v>
      </c>
      <c r="AE580" s="10">
        <v>0</v>
      </c>
      <c r="AH580" s="10">
        <v>1</v>
      </c>
      <c r="AQ580" s="10">
        <v>3.2535690199259801</v>
      </c>
      <c r="AR580" s="10">
        <v>4.760614865780564</v>
      </c>
      <c r="AS580" s="10">
        <v>9.4782899446732358</v>
      </c>
      <c r="AT580" s="10">
        <v>76.458871968260539</v>
      </c>
      <c r="AU580" s="10">
        <v>23.618852154264676</v>
      </c>
      <c r="AV580" s="10">
        <v>103.67297079713683</v>
      </c>
      <c r="AW580" s="10">
        <v>203.75069491966204</v>
      </c>
      <c r="AX580" s="10">
        <v>1.7320508075688772</v>
      </c>
      <c r="AY580" s="10">
        <v>0</v>
      </c>
      <c r="AZ580" s="10" t="s">
        <v>33</v>
      </c>
      <c r="BA580" s="10">
        <v>584</v>
      </c>
      <c r="BB580" s="10" t="s">
        <v>33</v>
      </c>
      <c r="BC580" s="10">
        <v>575</v>
      </c>
      <c r="BE580" s="10" t="s">
        <v>33</v>
      </c>
      <c r="BF580" s="10" t="s">
        <v>33</v>
      </c>
      <c r="BG580" s="10" t="s">
        <v>33</v>
      </c>
      <c r="BH580" s="10" t="s">
        <v>33</v>
      </c>
      <c r="BI580" s="10" t="s">
        <v>33</v>
      </c>
      <c r="BJ580" s="10" t="s">
        <v>33</v>
      </c>
      <c r="BL580" s="10" t="s">
        <v>33</v>
      </c>
      <c r="BM580" s="10" t="s">
        <v>33</v>
      </c>
      <c r="BP580" s="10" t="s">
        <v>33</v>
      </c>
      <c r="BQ580" s="10">
        <v>0</v>
      </c>
      <c r="BR580" s="10" t="s">
        <v>206</v>
      </c>
      <c r="BS580" s="11">
        <v>9.4782899446732358</v>
      </c>
      <c r="BT580" s="11">
        <v>203.75069491966204</v>
      </c>
      <c r="BU580" s="10">
        <v>580</v>
      </c>
    </row>
    <row r="581" spans="1:73" s="10" customFormat="1" x14ac:dyDescent="0.45">
      <c r="A581" s="10" t="s">
        <v>33</v>
      </c>
      <c r="D581" s="10" t="s">
        <v>33</v>
      </c>
      <c r="E581" s="10">
        <v>580</v>
      </c>
      <c r="F581" s="10">
        <v>135</v>
      </c>
      <c r="H581" s="10">
        <v>58</v>
      </c>
      <c r="J581" s="10" t="s">
        <v>33</v>
      </c>
      <c r="K581" s="10" t="s">
        <v>90</v>
      </c>
      <c r="L581" s="10" t="s">
        <v>33</v>
      </c>
      <c r="M581" s="10">
        <v>2.1213203435596424</v>
      </c>
      <c r="N581" s="10">
        <v>2.1213203435596424</v>
      </c>
      <c r="T581" s="10">
        <v>0</v>
      </c>
      <c r="W581" s="10">
        <v>0</v>
      </c>
      <c r="X581" s="10">
        <v>0</v>
      </c>
      <c r="Y581" s="10">
        <v>0</v>
      </c>
      <c r="AB581" s="10">
        <v>0</v>
      </c>
      <c r="AC581" s="10">
        <v>0</v>
      </c>
      <c r="AD581" s="10">
        <v>0</v>
      </c>
      <c r="AE581" s="10">
        <v>0</v>
      </c>
      <c r="AH581" s="10">
        <v>1</v>
      </c>
      <c r="AQ581" s="10">
        <v>9.1291359757600693E-2</v>
      </c>
      <c r="AR581" s="10">
        <v>0.63471927522055627</v>
      </c>
      <c r="AS581" s="10">
        <v>0.76709174686907722</v>
      </c>
      <c r="AT581" s="10">
        <v>2.1453469543036161</v>
      </c>
      <c r="AU581" s="10">
        <v>2.358110075259058</v>
      </c>
      <c r="AV581" s="10">
        <v>19.609030077347512</v>
      </c>
      <c r="AW581" s="10">
        <v>24.112487106910187</v>
      </c>
      <c r="AX581" s="10" t="s">
        <v>33</v>
      </c>
      <c r="AY581" s="10" t="s">
        <v>33</v>
      </c>
      <c r="AZ581" s="10" t="s">
        <v>33</v>
      </c>
      <c r="BA581" s="10" t="s">
        <v>33</v>
      </c>
      <c r="BB581" s="10">
        <v>580</v>
      </c>
      <c r="BC581" s="10">
        <v>135</v>
      </c>
      <c r="BE581" s="10" t="s">
        <v>206</v>
      </c>
      <c r="BF581" s="10" t="s">
        <v>2232</v>
      </c>
      <c r="BG581" s="10">
        <v>1.3286418796440058</v>
      </c>
      <c r="BH581" s="10">
        <v>1797.719669397974</v>
      </c>
      <c r="BI581" s="10">
        <v>581</v>
      </c>
      <c r="BJ581" s="10" t="s">
        <v>33</v>
      </c>
      <c r="BL581" s="10" t="s">
        <v>33</v>
      </c>
      <c r="BM581" s="10" t="s">
        <v>33</v>
      </c>
      <c r="BP581" s="10" t="s">
        <v>33</v>
      </c>
      <c r="BQ581" s="10" t="s">
        <v>33</v>
      </c>
      <c r="BR581" s="10" t="s">
        <v>33</v>
      </c>
      <c r="BS581" s="11" t="s">
        <v>33</v>
      </c>
      <c r="BT581" s="11" t="s">
        <v>33</v>
      </c>
      <c r="BU581" s="10">
        <v>581</v>
      </c>
    </row>
    <row r="582" spans="1:73" s="10" customFormat="1" x14ac:dyDescent="0.45">
      <c r="A582" s="10" t="s">
        <v>33</v>
      </c>
      <c r="D582" s="10" t="s">
        <v>33</v>
      </c>
      <c r="E582" s="10">
        <v>580</v>
      </c>
      <c r="F582" s="10">
        <v>136</v>
      </c>
      <c r="H582" s="10">
        <v>59</v>
      </c>
      <c r="J582" s="10" t="s">
        <v>33</v>
      </c>
      <c r="K582" s="10" t="s">
        <v>793</v>
      </c>
      <c r="L582" s="10" t="s">
        <v>33</v>
      </c>
      <c r="M582" s="10">
        <v>7.0710678118654766E-2</v>
      </c>
      <c r="N582" s="10">
        <v>7.0710678118654766E-2</v>
      </c>
      <c r="T582" s="10">
        <v>0</v>
      </c>
      <c r="W582" s="10">
        <v>0</v>
      </c>
      <c r="X582" s="10">
        <v>0</v>
      </c>
      <c r="Y582" s="10">
        <v>0</v>
      </c>
      <c r="AB582" s="10">
        <v>0</v>
      </c>
      <c r="AC582" s="10">
        <v>0</v>
      </c>
      <c r="AD582" s="10">
        <v>0</v>
      </c>
      <c r="AE582" s="10">
        <v>0</v>
      </c>
      <c r="AH582" s="10">
        <v>1</v>
      </c>
      <c r="AQ582" s="10">
        <v>0</v>
      </c>
      <c r="AR582" s="10">
        <v>1.5155048152162083</v>
      </c>
      <c r="AS582" s="10">
        <v>1.5155048152162083</v>
      </c>
      <c r="AT582" s="10">
        <v>0</v>
      </c>
      <c r="AU582" s="10">
        <v>0</v>
      </c>
      <c r="AV582" s="10">
        <v>83.084144822676038</v>
      </c>
      <c r="AW582" s="10">
        <v>83.084144822676038</v>
      </c>
      <c r="AX582" s="10" t="s">
        <v>33</v>
      </c>
      <c r="AY582" s="10" t="s">
        <v>33</v>
      </c>
      <c r="AZ582" s="10" t="s">
        <v>33</v>
      </c>
      <c r="BA582" s="10" t="s">
        <v>33</v>
      </c>
      <c r="BB582" s="10">
        <v>580</v>
      </c>
      <c r="BC582" s="10">
        <v>136</v>
      </c>
      <c r="BE582" s="10" t="s">
        <v>206</v>
      </c>
      <c r="BF582" s="10" t="s">
        <v>2233</v>
      </c>
      <c r="BG582" s="10">
        <v>2.6249313390697555</v>
      </c>
      <c r="BH582" s="10">
        <v>1397.4647063769701</v>
      </c>
      <c r="BI582" s="10">
        <v>582</v>
      </c>
      <c r="BJ582" s="10" t="s">
        <v>33</v>
      </c>
      <c r="BL582" s="10" t="s">
        <v>33</v>
      </c>
      <c r="BM582" s="10" t="s">
        <v>33</v>
      </c>
      <c r="BP582" s="10" t="s">
        <v>33</v>
      </c>
      <c r="BQ582" s="10" t="s">
        <v>33</v>
      </c>
      <c r="BR582" s="10" t="s">
        <v>33</v>
      </c>
      <c r="BS582" s="11" t="s">
        <v>33</v>
      </c>
      <c r="BT582" s="11" t="s">
        <v>33</v>
      </c>
      <c r="BU582" s="10">
        <v>582</v>
      </c>
    </row>
    <row r="583" spans="1:73" s="10" customFormat="1" x14ac:dyDescent="0.45">
      <c r="A583" s="10" t="s">
        <v>33</v>
      </c>
      <c r="D583" s="10" t="s">
        <v>33</v>
      </c>
      <c r="E583" s="10">
        <v>580</v>
      </c>
      <c r="F583" s="10">
        <v>24</v>
      </c>
      <c r="H583" s="10">
        <v>11</v>
      </c>
      <c r="J583" s="10" t="s">
        <v>33</v>
      </c>
      <c r="K583" s="10" t="s">
        <v>42</v>
      </c>
      <c r="L583" s="10" t="s">
        <v>33</v>
      </c>
      <c r="M583" s="10">
        <v>0.9797958971132712</v>
      </c>
      <c r="N583" s="10">
        <v>0.9797958971132712</v>
      </c>
      <c r="T583" s="10">
        <v>0</v>
      </c>
      <c r="W583" s="10">
        <v>0</v>
      </c>
      <c r="X583" s="10">
        <v>0</v>
      </c>
      <c r="Y583" s="10">
        <v>0</v>
      </c>
      <c r="AB583" s="10">
        <v>0</v>
      </c>
      <c r="AC583" s="10">
        <v>0</v>
      </c>
      <c r="AD583" s="10">
        <v>0</v>
      </c>
      <c r="AE583" s="10">
        <v>0</v>
      </c>
      <c r="AH583" s="10">
        <v>1</v>
      </c>
      <c r="AQ583" s="10">
        <v>0</v>
      </c>
      <c r="AR583" s="10">
        <v>0</v>
      </c>
      <c r="AS583" s="10">
        <v>0</v>
      </c>
      <c r="AT583" s="10">
        <v>0</v>
      </c>
      <c r="AU583" s="10">
        <v>0</v>
      </c>
      <c r="AV583" s="10">
        <v>0.9797958971132712</v>
      </c>
      <c r="AW583" s="10">
        <v>0.9797958971132712</v>
      </c>
      <c r="AX583" s="10" t="s">
        <v>33</v>
      </c>
      <c r="AY583" s="10" t="s">
        <v>33</v>
      </c>
      <c r="AZ583" s="10" t="s">
        <v>33</v>
      </c>
      <c r="BA583" s="10" t="s">
        <v>33</v>
      </c>
      <c r="BB583" s="10">
        <v>580</v>
      </c>
      <c r="BC583" s="10">
        <v>24</v>
      </c>
      <c r="BE583" s="10" t="s">
        <v>206</v>
      </c>
      <c r="BF583" s="10" t="s">
        <v>2234</v>
      </c>
      <c r="BG583" s="10">
        <v>0</v>
      </c>
      <c r="BH583" s="10">
        <v>20.831187858593182</v>
      </c>
      <c r="BI583" s="10">
        <v>583</v>
      </c>
      <c r="BJ583" s="10" t="s">
        <v>33</v>
      </c>
      <c r="BL583" s="10" t="s">
        <v>33</v>
      </c>
      <c r="BM583" s="10" t="s">
        <v>33</v>
      </c>
      <c r="BP583" s="10" t="s">
        <v>33</v>
      </c>
      <c r="BQ583" s="10" t="s">
        <v>33</v>
      </c>
      <c r="BR583" s="10" t="s">
        <v>33</v>
      </c>
      <c r="BS583" s="11" t="s">
        <v>33</v>
      </c>
      <c r="BT583" s="11" t="s">
        <v>33</v>
      </c>
      <c r="BU583" s="10">
        <v>583</v>
      </c>
    </row>
    <row r="584" spans="1:73" s="10" customFormat="1" x14ac:dyDescent="0.45">
      <c r="A584" s="10">
        <v>182</v>
      </c>
      <c r="D584" s="10">
        <v>589</v>
      </c>
      <c r="E584" s="10" t="s">
        <v>33</v>
      </c>
      <c r="F584" s="10">
        <v>584</v>
      </c>
      <c r="H584" s="10">
        <v>182</v>
      </c>
      <c r="J584" s="10" t="s">
        <v>207</v>
      </c>
      <c r="K584" s="10">
        <v>0</v>
      </c>
      <c r="L584" s="10">
        <v>1</v>
      </c>
      <c r="M584" s="10" t="s">
        <v>33</v>
      </c>
      <c r="N584" s="10">
        <v>1</v>
      </c>
      <c r="T584" s="10">
        <v>9.7979589711327115</v>
      </c>
      <c r="W584" s="10">
        <v>2.2768399153212333</v>
      </c>
      <c r="X584" s="10" t="s">
        <v>99</v>
      </c>
      <c r="Y584" s="10">
        <v>0.63245553203367588</v>
      </c>
      <c r="AB584" s="10">
        <v>7.5957909397244476</v>
      </c>
      <c r="AC584" s="10">
        <v>0.2</v>
      </c>
      <c r="AD584" s="10">
        <v>0</v>
      </c>
      <c r="AE584" s="10">
        <v>0</v>
      </c>
      <c r="AH584" s="10">
        <v>1</v>
      </c>
      <c r="AQ584" s="10">
        <v>15.984993132237562</v>
      </c>
      <c r="AR584" s="10">
        <v>57.009704890872783</v>
      </c>
      <c r="AS584" s="10">
        <v>80.187944932617256</v>
      </c>
      <c r="AT584" s="10">
        <v>375.6473386075827</v>
      </c>
      <c r="AU584" s="10">
        <v>103.59002271559108</v>
      </c>
      <c r="AV584" s="10">
        <v>823.62343218125</v>
      </c>
      <c r="AW584" s="10">
        <v>1302.8607935044238</v>
      </c>
      <c r="AX584" s="10">
        <v>1</v>
      </c>
      <c r="AY584" s="10">
        <v>0</v>
      </c>
      <c r="AZ584" s="10" t="s">
        <v>33</v>
      </c>
      <c r="BA584" s="10">
        <v>589</v>
      </c>
      <c r="BB584" s="10" t="s">
        <v>33</v>
      </c>
      <c r="BC584" s="10">
        <v>584</v>
      </c>
      <c r="BE584" s="10" t="s">
        <v>33</v>
      </c>
      <c r="BF584" s="10" t="s">
        <v>33</v>
      </c>
      <c r="BG584" s="10" t="s">
        <v>33</v>
      </c>
      <c r="BH584" s="10" t="s">
        <v>33</v>
      </c>
      <c r="BI584" s="10" t="s">
        <v>33</v>
      </c>
      <c r="BJ584" s="10" t="s">
        <v>33</v>
      </c>
      <c r="BL584" s="10" t="s">
        <v>33</v>
      </c>
      <c r="BM584" s="10" t="s">
        <v>33</v>
      </c>
      <c r="BP584" s="10" t="s">
        <v>33</v>
      </c>
      <c r="BQ584" s="10">
        <v>0</v>
      </c>
      <c r="BR584" s="10" t="s">
        <v>207</v>
      </c>
      <c r="BS584" s="11">
        <v>80.187944932617256</v>
      </c>
      <c r="BT584" s="11">
        <v>1302.8607935044238</v>
      </c>
      <c r="BU584" s="10">
        <v>584</v>
      </c>
    </row>
    <row r="585" spans="1:73" s="10" customFormat="1" x14ac:dyDescent="0.45">
      <c r="A585" s="10" t="s">
        <v>33</v>
      </c>
      <c r="D585" s="10" t="s">
        <v>33</v>
      </c>
      <c r="E585" s="10">
        <v>584</v>
      </c>
      <c r="F585" s="10">
        <v>589</v>
      </c>
      <c r="H585" s="10">
        <v>183</v>
      </c>
      <c r="J585" s="10" t="s">
        <v>33</v>
      </c>
      <c r="K585" s="10" t="s">
        <v>208</v>
      </c>
      <c r="L585" s="10" t="s">
        <v>33</v>
      </c>
      <c r="M585" s="10">
        <v>1.3416407864998738</v>
      </c>
      <c r="N585" s="10">
        <v>1.3416407864998738</v>
      </c>
      <c r="T585" s="10">
        <v>0</v>
      </c>
      <c r="W585" s="10">
        <v>0</v>
      </c>
      <c r="X585" s="10">
        <v>0</v>
      </c>
      <c r="Y585" s="10">
        <v>0</v>
      </c>
      <c r="AB585" s="10">
        <v>0</v>
      </c>
      <c r="AC585" s="10">
        <v>0</v>
      </c>
      <c r="AD585" s="10">
        <v>0</v>
      </c>
      <c r="AE585" s="10">
        <v>0</v>
      </c>
      <c r="AH585" s="10">
        <v>1</v>
      </c>
      <c r="AQ585" s="10">
        <v>5.9325643573237912</v>
      </c>
      <c r="AR585" s="10">
        <v>22.782541222129929</v>
      </c>
      <c r="AS585" s="10">
        <v>31.384759540249426</v>
      </c>
      <c r="AT585" s="10">
        <v>139.4152623971091</v>
      </c>
      <c r="AU585" s="10">
        <v>86.144974316002319</v>
      </c>
      <c r="AV585" s="10">
        <v>300.84087477701888</v>
      </c>
      <c r="AW585" s="10">
        <v>526.40111149013023</v>
      </c>
      <c r="AX585" s="10" t="s">
        <v>33</v>
      </c>
      <c r="AY585" s="10" t="s">
        <v>33</v>
      </c>
      <c r="AZ585" s="10" t="s">
        <v>33</v>
      </c>
      <c r="BA585" s="10" t="s">
        <v>33</v>
      </c>
      <c r="BB585" s="10">
        <v>584</v>
      </c>
      <c r="BC585" s="10">
        <v>589</v>
      </c>
      <c r="BE585" s="10" t="s">
        <v>207</v>
      </c>
      <c r="BF585" s="10" t="s">
        <v>208</v>
      </c>
      <c r="BG585" s="10">
        <v>31.384759540249426</v>
      </c>
      <c r="BH585" s="10">
        <v>74080.889205788582</v>
      </c>
      <c r="BI585" s="10">
        <v>585</v>
      </c>
      <c r="BJ585" s="10" t="s">
        <v>33</v>
      </c>
      <c r="BL585" s="10" t="s">
        <v>33</v>
      </c>
      <c r="BM585" s="10" t="s">
        <v>33</v>
      </c>
      <c r="BP585" s="10" t="s">
        <v>33</v>
      </c>
      <c r="BQ585" s="10" t="s">
        <v>33</v>
      </c>
      <c r="BR585" s="10" t="s">
        <v>33</v>
      </c>
      <c r="BS585" s="11" t="s">
        <v>33</v>
      </c>
      <c r="BT585" s="11" t="s">
        <v>33</v>
      </c>
      <c r="BU585" s="10">
        <v>585</v>
      </c>
    </row>
    <row r="586" spans="1:73" s="10" customFormat="1" x14ac:dyDescent="0.45">
      <c r="A586" s="10" t="s">
        <v>33</v>
      </c>
      <c r="D586" s="10" t="s">
        <v>33</v>
      </c>
      <c r="E586" s="10">
        <v>584</v>
      </c>
      <c r="F586" s="10">
        <v>37</v>
      </c>
      <c r="H586" s="10">
        <v>19</v>
      </c>
      <c r="J586" s="10" t="s">
        <v>33</v>
      </c>
      <c r="K586" s="10" t="s">
        <v>50</v>
      </c>
      <c r="L586" s="10" t="s">
        <v>33</v>
      </c>
      <c r="M586" s="10">
        <v>1.0954451150103321</v>
      </c>
      <c r="N586" s="10">
        <v>1.0954451150103321</v>
      </c>
      <c r="T586" s="10">
        <v>0</v>
      </c>
      <c r="W586" s="10">
        <v>0</v>
      </c>
      <c r="X586" s="10">
        <v>0</v>
      </c>
      <c r="Y586" s="10">
        <v>0</v>
      </c>
      <c r="AB586" s="10">
        <v>0</v>
      </c>
      <c r="AC586" s="10">
        <v>0</v>
      </c>
      <c r="AD586" s="10">
        <v>0</v>
      </c>
      <c r="AE586" s="10">
        <v>0</v>
      </c>
      <c r="AH586" s="10">
        <v>1</v>
      </c>
      <c r="AQ586" s="10">
        <v>0</v>
      </c>
      <c r="AR586" s="10">
        <v>27.77771768095969</v>
      </c>
      <c r="AS586" s="10">
        <v>27.77771768095969</v>
      </c>
      <c r="AT586" s="10">
        <v>0</v>
      </c>
      <c r="AU586" s="10">
        <v>0</v>
      </c>
      <c r="AV586" s="10">
        <v>477.77893954932995</v>
      </c>
      <c r="AW586" s="10">
        <v>477.77893954932995</v>
      </c>
      <c r="AX586" s="10" t="s">
        <v>33</v>
      </c>
      <c r="AY586" s="10" t="s">
        <v>33</v>
      </c>
      <c r="AZ586" s="10" t="s">
        <v>33</v>
      </c>
      <c r="BA586" s="10" t="s">
        <v>33</v>
      </c>
      <c r="BB586" s="10">
        <v>584</v>
      </c>
      <c r="BC586" s="10">
        <v>37</v>
      </c>
      <c r="BE586" s="10" t="s">
        <v>207</v>
      </c>
      <c r="BF586" s="10" t="s">
        <v>2235</v>
      </c>
      <c r="BG586" s="10">
        <v>27.77771768095969</v>
      </c>
      <c r="BH586" s="10">
        <v>8559.352303418591</v>
      </c>
      <c r="BI586" s="10">
        <v>586</v>
      </c>
      <c r="BJ586" s="10" t="s">
        <v>33</v>
      </c>
      <c r="BL586" s="10" t="s">
        <v>33</v>
      </c>
      <c r="BM586" s="10" t="s">
        <v>33</v>
      </c>
      <c r="BP586" s="10" t="s">
        <v>33</v>
      </c>
      <c r="BQ586" s="10" t="s">
        <v>33</v>
      </c>
      <c r="BR586" s="10" t="s">
        <v>33</v>
      </c>
      <c r="BS586" s="11" t="s">
        <v>33</v>
      </c>
      <c r="BT586" s="11" t="s">
        <v>33</v>
      </c>
      <c r="BU586" s="10">
        <v>586</v>
      </c>
    </row>
    <row r="587" spans="1:73" s="10" customFormat="1" x14ac:dyDescent="0.45">
      <c r="A587" s="10" t="s">
        <v>33</v>
      </c>
      <c r="D587" s="10" t="s">
        <v>33</v>
      </c>
      <c r="E587" s="10">
        <v>584</v>
      </c>
      <c r="F587" s="10">
        <v>295</v>
      </c>
      <c r="H587" s="10">
        <v>111</v>
      </c>
      <c r="J587" s="10" t="s">
        <v>33</v>
      </c>
      <c r="K587" s="10" t="s">
        <v>137</v>
      </c>
      <c r="L587" s="10" t="s">
        <v>33</v>
      </c>
      <c r="M587" s="10">
        <v>1.7677669529663691E-2</v>
      </c>
      <c r="N587" s="10">
        <v>1.7677669529663691E-2</v>
      </c>
      <c r="T587" s="10">
        <v>0</v>
      </c>
      <c r="W587" s="10">
        <v>0</v>
      </c>
      <c r="X587" s="10">
        <v>0</v>
      </c>
      <c r="Y587" s="10">
        <v>0</v>
      </c>
      <c r="AB587" s="10">
        <v>0</v>
      </c>
      <c r="AC587" s="10">
        <v>0</v>
      </c>
      <c r="AD587" s="10">
        <v>0</v>
      </c>
      <c r="AE587" s="10">
        <v>0</v>
      </c>
      <c r="AH587" s="10">
        <v>1</v>
      </c>
      <c r="AQ587" s="10">
        <v>0.25446980378105899</v>
      </c>
      <c r="AR587" s="10">
        <v>2.6782729493643358</v>
      </c>
      <c r="AS587" s="10">
        <v>3.0472541648468714</v>
      </c>
      <c r="AT587" s="10">
        <v>5.9800403888548859</v>
      </c>
      <c r="AU587" s="10">
        <v>9.8492574598642992</v>
      </c>
      <c r="AV587" s="10">
        <v>28.748972065611504</v>
      </c>
      <c r="AW587" s="10">
        <v>44.57826991433069</v>
      </c>
      <c r="AX587" s="10" t="s">
        <v>33</v>
      </c>
      <c r="AY587" s="10" t="s">
        <v>33</v>
      </c>
      <c r="AZ587" s="10" t="s">
        <v>33</v>
      </c>
      <c r="BA587" s="10" t="s">
        <v>33</v>
      </c>
      <c r="BB587" s="10">
        <v>584</v>
      </c>
      <c r="BC587" s="10">
        <v>295</v>
      </c>
      <c r="BE587" s="10" t="s">
        <v>207</v>
      </c>
      <c r="BF587" s="10" t="s">
        <v>2236</v>
      </c>
      <c r="BG587" s="10">
        <v>3.0472541648468714</v>
      </c>
      <c r="BH587" s="10">
        <v>240895.3814196568</v>
      </c>
      <c r="BI587" s="10">
        <v>587</v>
      </c>
      <c r="BJ587" s="10" t="s">
        <v>33</v>
      </c>
      <c r="BL587" s="10" t="s">
        <v>33</v>
      </c>
      <c r="BM587" s="10" t="s">
        <v>33</v>
      </c>
      <c r="BP587" s="10" t="s">
        <v>33</v>
      </c>
      <c r="BQ587" s="10" t="s">
        <v>33</v>
      </c>
      <c r="BR587" s="10" t="s">
        <v>33</v>
      </c>
      <c r="BS587" s="11" t="s">
        <v>33</v>
      </c>
      <c r="BT587" s="11" t="s">
        <v>33</v>
      </c>
      <c r="BU587" s="10">
        <v>587</v>
      </c>
    </row>
    <row r="588" spans="1:73" s="10" customFormat="1" x14ac:dyDescent="0.45">
      <c r="A588" s="10" t="s">
        <v>33</v>
      </c>
      <c r="D588" s="10" t="s">
        <v>33</v>
      </c>
      <c r="E588" s="10">
        <v>584</v>
      </c>
      <c r="F588" s="10">
        <v>78</v>
      </c>
      <c r="H588" s="10">
        <v>33</v>
      </c>
      <c r="J588" s="10" t="s">
        <v>33</v>
      </c>
      <c r="K588" s="10" t="s">
        <v>63</v>
      </c>
      <c r="L588" s="10" t="s">
        <v>33</v>
      </c>
      <c r="M588" s="10">
        <v>0.9797958971132712</v>
      </c>
      <c r="N588" s="10">
        <v>0.9797958971132712</v>
      </c>
      <c r="T588" s="10">
        <v>0</v>
      </c>
      <c r="W588" s="10">
        <v>0</v>
      </c>
      <c r="X588" s="10">
        <v>0</v>
      </c>
      <c r="Y588" s="10">
        <v>0</v>
      </c>
      <c r="AB588" s="10">
        <v>0</v>
      </c>
      <c r="AC588" s="10">
        <v>0</v>
      </c>
      <c r="AD588" s="10">
        <v>0</v>
      </c>
      <c r="AE588" s="10">
        <v>0</v>
      </c>
      <c r="AH588" s="10">
        <v>1</v>
      </c>
      <c r="AQ588" s="10">
        <v>0</v>
      </c>
      <c r="AR588" s="10">
        <v>1.2943331230975925</v>
      </c>
      <c r="AS588" s="10">
        <v>1.2943331230975925</v>
      </c>
      <c r="AT588" s="10">
        <v>0</v>
      </c>
      <c r="AU588" s="10">
        <v>0</v>
      </c>
      <c r="AV588" s="10">
        <v>16.254645789289615</v>
      </c>
      <c r="AW588" s="10">
        <v>16.254645789289615</v>
      </c>
      <c r="AX588" s="10" t="s">
        <v>33</v>
      </c>
      <c r="AY588" s="10" t="s">
        <v>33</v>
      </c>
      <c r="AZ588" s="10" t="s">
        <v>33</v>
      </c>
      <c r="BA588" s="10" t="s">
        <v>33</v>
      </c>
      <c r="BB588" s="10">
        <v>584</v>
      </c>
      <c r="BC588" s="10">
        <v>78</v>
      </c>
      <c r="BE588" s="10" t="s">
        <v>207</v>
      </c>
      <c r="BF588" s="10" t="s">
        <v>2237</v>
      </c>
      <c r="BG588" s="10">
        <v>1.2943331230975925</v>
      </c>
      <c r="BH588" s="10">
        <v>499.75884393480499</v>
      </c>
      <c r="BI588" s="10">
        <v>588</v>
      </c>
      <c r="BJ588" s="10" t="s">
        <v>33</v>
      </c>
      <c r="BL588" s="10" t="s">
        <v>33</v>
      </c>
      <c r="BM588" s="10" t="s">
        <v>33</v>
      </c>
      <c r="BP588" s="10" t="s">
        <v>33</v>
      </c>
      <c r="BQ588" s="10" t="s">
        <v>33</v>
      </c>
      <c r="BR588" s="10" t="s">
        <v>33</v>
      </c>
      <c r="BS588" s="11" t="s">
        <v>33</v>
      </c>
      <c r="BT588" s="11" t="s">
        <v>33</v>
      </c>
      <c r="BU588" s="10">
        <v>588</v>
      </c>
    </row>
    <row r="589" spans="1:73" s="10" customFormat="1" x14ac:dyDescent="0.45">
      <c r="A589" s="10">
        <v>183</v>
      </c>
      <c r="D589" s="10">
        <v>593</v>
      </c>
      <c r="E589" s="10" t="s">
        <v>33</v>
      </c>
      <c r="F589" s="10">
        <v>585</v>
      </c>
      <c r="H589" s="10" t="s">
        <v>33</v>
      </c>
      <c r="J589" s="10" t="s">
        <v>208</v>
      </c>
      <c r="K589" s="10">
        <v>0</v>
      </c>
      <c r="L589" s="10">
        <v>1</v>
      </c>
      <c r="M589" s="10" t="s">
        <v>33</v>
      </c>
      <c r="N589" s="10">
        <v>1</v>
      </c>
      <c r="T589" s="10">
        <v>3.872983346207417</v>
      </c>
      <c r="W589" s="10">
        <v>6.0284392673394329</v>
      </c>
      <c r="X589" s="10" t="s">
        <v>87</v>
      </c>
      <c r="Y589" s="10">
        <v>0.89442719099991586</v>
      </c>
      <c r="AB589" s="10">
        <v>49.099580649940386</v>
      </c>
      <c r="AC589" s="10">
        <v>0.3</v>
      </c>
      <c r="AD589" s="10">
        <v>0</v>
      </c>
      <c r="AE589" s="10">
        <v>0</v>
      </c>
      <c r="AH589" s="10">
        <v>1</v>
      </c>
      <c r="AQ589" s="10">
        <v>4.4218723946227829</v>
      </c>
      <c r="AR589" s="10">
        <v>16.981103624291219</v>
      </c>
      <c r="AS589" s="10">
        <v>23.392818596494255</v>
      </c>
      <c r="AT589" s="10">
        <v>103.91400127363539</v>
      </c>
      <c r="AU589" s="10">
        <v>64.208672830184881</v>
      </c>
      <c r="AV589" s="10">
        <v>224.23354880397201</v>
      </c>
      <c r="AW589" s="10">
        <v>392.35622290779224</v>
      </c>
      <c r="AX589" s="10">
        <v>1.3416407864998738</v>
      </c>
      <c r="AY589" s="10">
        <v>0</v>
      </c>
      <c r="AZ589" s="10" t="s">
        <v>33</v>
      </c>
      <c r="BA589" s="10">
        <v>593</v>
      </c>
      <c r="BB589" s="10" t="s">
        <v>33</v>
      </c>
      <c r="BC589" s="10">
        <v>585</v>
      </c>
      <c r="BE589" s="10" t="s">
        <v>33</v>
      </c>
      <c r="BF589" s="10" t="s">
        <v>33</v>
      </c>
      <c r="BG589" s="10" t="s">
        <v>33</v>
      </c>
      <c r="BH589" s="10" t="s">
        <v>33</v>
      </c>
      <c r="BI589" s="10" t="s">
        <v>33</v>
      </c>
      <c r="BJ589" s="10" t="s">
        <v>33</v>
      </c>
      <c r="BL589" s="10" t="s">
        <v>33</v>
      </c>
      <c r="BM589" s="10" t="s">
        <v>33</v>
      </c>
      <c r="BP589" s="10" t="s">
        <v>33</v>
      </c>
      <c r="BQ589" s="10">
        <v>0</v>
      </c>
      <c r="BR589" s="10" t="s">
        <v>208</v>
      </c>
      <c r="BS589" s="11">
        <v>23.392818596494255</v>
      </c>
      <c r="BT589" s="11">
        <v>392.35622290779224</v>
      </c>
      <c r="BU589" s="10">
        <v>589</v>
      </c>
    </row>
    <row r="590" spans="1:73" s="10" customFormat="1" x14ac:dyDescent="0.45">
      <c r="A590" s="10" t="s">
        <v>33</v>
      </c>
      <c r="D590" s="10" t="s">
        <v>33</v>
      </c>
      <c r="E590" s="10">
        <v>589</v>
      </c>
      <c r="F590" s="10">
        <v>135</v>
      </c>
      <c r="H590" s="10">
        <v>58</v>
      </c>
      <c r="J590" s="10" t="s">
        <v>33</v>
      </c>
      <c r="K590" s="10" t="s">
        <v>90</v>
      </c>
      <c r="L590" s="10" t="s">
        <v>33</v>
      </c>
      <c r="M590" s="10">
        <v>10.954451150103322</v>
      </c>
      <c r="N590" s="10">
        <v>10.954451150103322</v>
      </c>
      <c r="T590" s="10">
        <v>0</v>
      </c>
      <c r="W590" s="10">
        <v>0</v>
      </c>
      <c r="X590" s="10">
        <v>0</v>
      </c>
      <c r="Y590" s="10">
        <v>0</v>
      </c>
      <c r="AB590" s="10">
        <v>0</v>
      </c>
      <c r="AC590" s="10">
        <v>0</v>
      </c>
      <c r="AD590" s="10">
        <v>0</v>
      </c>
      <c r="AE590" s="10">
        <v>0</v>
      </c>
      <c r="AH590" s="10">
        <v>1</v>
      </c>
      <c r="AQ590" s="10">
        <v>0.47142655465842331</v>
      </c>
      <c r="AR590" s="10">
        <v>3.2776762432614088</v>
      </c>
      <c r="AS590" s="10">
        <v>3.9612447475161225</v>
      </c>
      <c r="AT590" s="10">
        <v>11.078524034472949</v>
      </c>
      <c r="AU590" s="10">
        <v>12.177228066669667</v>
      </c>
      <c r="AV590" s="10">
        <v>101.26059589979634</v>
      </c>
      <c r="AW590" s="10">
        <v>124.51634800093896</v>
      </c>
      <c r="AX590" s="10" t="s">
        <v>33</v>
      </c>
      <c r="AY590" s="10" t="s">
        <v>33</v>
      </c>
      <c r="AZ590" s="10" t="s">
        <v>33</v>
      </c>
      <c r="BA590" s="10" t="s">
        <v>33</v>
      </c>
      <c r="BB590" s="10">
        <v>589</v>
      </c>
      <c r="BC590" s="10">
        <v>135</v>
      </c>
      <c r="BE590" s="10" t="s">
        <v>208</v>
      </c>
      <c r="BF590" s="10" t="s">
        <v>2238</v>
      </c>
      <c r="BG590" s="10">
        <v>5.3145675185760251</v>
      </c>
      <c r="BH590" s="10">
        <v>22719.240168458698</v>
      </c>
      <c r="BI590" s="10">
        <v>590</v>
      </c>
      <c r="BJ590" s="10" t="s">
        <v>33</v>
      </c>
      <c r="BL590" s="10" t="s">
        <v>33</v>
      </c>
      <c r="BM590" s="10" t="s">
        <v>33</v>
      </c>
      <c r="BP590" s="10" t="s">
        <v>33</v>
      </c>
      <c r="BQ590" s="10" t="s">
        <v>33</v>
      </c>
      <c r="BR590" s="10" t="s">
        <v>33</v>
      </c>
      <c r="BS590" s="11" t="s">
        <v>33</v>
      </c>
      <c r="BT590" s="11" t="s">
        <v>33</v>
      </c>
      <c r="BU590" s="10">
        <v>590</v>
      </c>
    </row>
    <row r="591" spans="1:73" s="10" customFormat="1" x14ac:dyDescent="0.45">
      <c r="A591" s="10" t="s">
        <v>33</v>
      </c>
      <c r="D591" s="10" t="s">
        <v>33</v>
      </c>
      <c r="E591" s="10">
        <v>589</v>
      </c>
      <c r="F591" s="10">
        <v>65</v>
      </c>
      <c r="H591" s="10">
        <v>29</v>
      </c>
      <c r="J591" s="10" t="s">
        <v>33</v>
      </c>
      <c r="K591" s="10" t="s">
        <v>59</v>
      </c>
      <c r="L591" s="10" t="s">
        <v>33</v>
      </c>
      <c r="M591" s="10">
        <v>0.14142135623730953</v>
      </c>
      <c r="N591" s="10">
        <v>0.14142135623730953</v>
      </c>
      <c r="T591" s="10">
        <v>0</v>
      </c>
      <c r="W591" s="10">
        <v>0</v>
      </c>
      <c r="X591" s="10">
        <v>0</v>
      </c>
      <c r="Y591" s="10">
        <v>0</v>
      </c>
      <c r="AB591" s="10">
        <v>0</v>
      </c>
      <c r="AC591" s="10">
        <v>0</v>
      </c>
      <c r="AD591" s="10">
        <v>0</v>
      </c>
      <c r="AE591" s="10">
        <v>0</v>
      </c>
      <c r="AH591" s="10">
        <v>1</v>
      </c>
      <c r="AQ591" s="10">
        <v>0</v>
      </c>
      <c r="AR591" s="10">
        <v>7.0883615293714897</v>
      </c>
      <c r="AS591" s="10">
        <v>7.0883615293714897</v>
      </c>
      <c r="AT591" s="10">
        <v>0</v>
      </c>
      <c r="AU591" s="10">
        <v>0</v>
      </c>
      <c r="AV591" s="10">
        <v>122.75423888570229</v>
      </c>
      <c r="AW591" s="10">
        <v>122.75423888570229</v>
      </c>
      <c r="AX591" s="10" t="s">
        <v>33</v>
      </c>
      <c r="AY591" s="10" t="s">
        <v>33</v>
      </c>
      <c r="AZ591" s="10" t="s">
        <v>33</v>
      </c>
      <c r="BA591" s="10" t="s">
        <v>33</v>
      </c>
      <c r="BB591" s="10">
        <v>589</v>
      </c>
      <c r="BC591" s="10">
        <v>65</v>
      </c>
      <c r="BE591" s="10" t="s">
        <v>208</v>
      </c>
      <c r="BF591" s="10" t="s">
        <v>2239</v>
      </c>
      <c r="BG591" s="10">
        <v>9.5100349372614144</v>
      </c>
      <c r="BH591" s="10">
        <v>1172.0391802813579</v>
      </c>
      <c r="BI591" s="10">
        <v>591</v>
      </c>
      <c r="BJ591" s="10" t="s">
        <v>33</v>
      </c>
      <c r="BL591" s="10" t="s">
        <v>33</v>
      </c>
      <c r="BM591" s="10" t="s">
        <v>33</v>
      </c>
      <c r="BP591" s="10" t="s">
        <v>33</v>
      </c>
      <c r="BQ591" s="10" t="s">
        <v>33</v>
      </c>
      <c r="BR591" s="10" t="s">
        <v>33</v>
      </c>
      <c r="BS591" s="11" t="s">
        <v>33</v>
      </c>
      <c r="BT591" s="11" t="s">
        <v>33</v>
      </c>
      <c r="BU591" s="10">
        <v>591</v>
      </c>
    </row>
    <row r="592" spans="1:73" s="10" customFormat="1" x14ac:dyDescent="0.45">
      <c r="A592" s="10" t="s">
        <v>33</v>
      </c>
      <c r="D592" s="10" t="s">
        <v>33</v>
      </c>
      <c r="E592" s="10">
        <v>589</v>
      </c>
      <c r="F592" s="10">
        <v>462</v>
      </c>
      <c r="H592" s="10">
        <v>156</v>
      </c>
      <c r="J592" s="10" t="s">
        <v>33</v>
      </c>
      <c r="K592" s="10" t="s">
        <v>181</v>
      </c>
      <c r="L592" s="10" t="s">
        <v>33</v>
      </c>
      <c r="M592" s="10">
        <v>1.2374368670764583E-2</v>
      </c>
      <c r="N592" s="10">
        <v>1.2374368670764583E-2</v>
      </c>
      <c r="T592" s="10">
        <v>0</v>
      </c>
      <c r="W592" s="10">
        <v>0</v>
      </c>
      <c r="X592" s="10">
        <v>0</v>
      </c>
      <c r="Y592" s="10">
        <v>0</v>
      </c>
      <c r="AB592" s="10">
        <v>0</v>
      </c>
      <c r="AC592" s="10">
        <v>0</v>
      </c>
      <c r="AD592" s="10">
        <v>0</v>
      </c>
      <c r="AE592" s="10">
        <v>0</v>
      </c>
      <c r="AH592" s="10">
        <v>1</v>
      </c>
      <c r="AQ592" s="10">
        <v>7.7462493756942377E-2</v>
      </c>
      <c r="AR592" s="10">
        <v>0.28662658431888743</v>
      </c>
      <c r="AS592" s="10">
        <v>0.39894720026645386</v>
      </c>
      <c r="AT592" s="10">
        <v>1.8203686032881459</v>
      </c>
      <c r="AU592" s="10">
        <v>2.9318641135748331</v>
      </c>
      <c r="AV592" s="10">
        <v>0.2187140184733809</v>
      </c>
      <c r="AW592" s="10">
        <v>4.9709467353363603</v>
      </c>
      <c r="AX592" s="10" t="s">
        <v>33</v>
      </c>
      <c r="AY592" s="10" t="s">
        <v>33</v>
      </c>
      <c r="AZ592" s="10" t="s">
        <v>33</v>
      </c>
      <c r="BA592" s="10" t="s">
        <v>33</v>
      </c>
      <c r="BB592" s="10">
        <v>589</v>
      </c>
      <c r="BC592" s="10">
        <v>462</v>
      </c>
      <c r="BE592" s="10" t="s">
        <v>208</v>
      </c>
      <c r="BF592" s="10" t="s">
        <v>2240</v>
      </c>
      <c r="BG592" s="10">
        <v>0.53524383553740784</v>
      </c>
      <c r="BH592" s="10">
        <v>287.35780107652886</v>
      </c>
      <c r="BI592" s="10">
        <v>592</v>
      </c>
      <c r="BJ592" s="10" t="s">
        <v>33</v>
      </c>
      <c r="BL592" s="10" t="s">
        <v>33</v>
      </c>
      <c r="BM592" s="10" t="s">
        <v>33</v>
      </c>
      <c r="BP592" s="10" t="s">
        <v>33</v>
      </c>
      <c r="BQ592" s="10" t="s">
        <v>33</v>
      </c>
      <c r="BR592" s="10" t="s">
        <v>33</v>
      </c>
      <c r="BS592" s="11" t="s">
        <v>33</v>
      </c>
      <c r="BT592" s="11" t="s">
        <v>33</v>
      </c>
      <c r="BU592" s="10">
        <v>592</v>
      </c>
    </row>
    <row r="593" spans="1:73" s="10" customFormat="1" x14ac:dyDescent="0.45">
      <c r="A593" s="10">
        <v>184</v>
      </c>
      <c r="D593" s="10">
        <v>600</v>
      </c>
      <c r="E593" s="10" t="s">
        <v>33</v>
      </c>
      <c r="F593" s="10">
        <v>593</v>
      </c>
      <c r="H593" s="10">
        <v>184</v>
      </c>
      <c r="J593" s="10" t="s">
        <v>209</v>
      </c>
      <c r="K593" s="10">
        <v>0</v>
      </c>
      <c r="L593" s="10">
        <v>1</v>
      </c>
      <c r="M593" s="10" t="s">
        <v>33</v>
      </c>
      <c r="N593" s="10">
        <v>1</v>
      </c>
      <c r="T593" s="10">
        <v>17.320508075688775</v>
      </c>
      <c r="W593" s="10">
        <v>3.2792819335946097</v>
      </c>
      <c r="X593" s="10" t="s">
        <v>35</v>
      </c>
      <c r="Y593" s="10">
        <v>0.31622776601683794</v>
      </c>
      <c r="AB593" s="10">
        <v>37.941007366700219</v>
      </c>
      <c r="AC593" s="10">
        <v>1</v>
      </c>
      <c r="AD593" s="10">
        <v>0</v>
      </c>
      <c r="AE593" s="10">
        <v>0</v>
      </c>
      <c r="AH593" s="10">
        <v>1</v>
      </c>
      <c r="AQ593" s="10">
        <v>50.334680792663818</v>
      </c>
      <c r="AR593" s="10">
        <v>192.87820979509178</v>
      </c>
      <c r="AS593" s="10">
        <v>265.86349694445431</v>
      </c>
      <c r="AT593" s="10">
        <v>1182.8649986275998</v>
      </c>
      <c r="AU593" s="10">
        <v>421.41546318635022</v>
      </c>
      <c r="AV593" s="10">
        <v>3214.7261099950106</v>
      </c>
      <c r="AW593" s="10">
        <v>4819.0065718089609</v>
      </c>
      <c r="AX593" s="10">
        <v>1</v>
      </c>
      <c r="AY593" s="10">
        <v>0</v>
      </c>
      <c r="AZ593" s="10" t="s">
        <v>33</v>
      </c>
      <c r="BA593" s="10">
        <v>600</v>
      </c>
      <c r="BB593" s="10" t="s">
        <v>33</v>
      </c>
      <c r="BC593" s="10">
        <v>593</v>
      </c>
      <c r="BE593" s="10" t="s">
        <v>33</v>
      </c>
      <c r="BF593" s="10" t="s">
        <v>33</v>
      </c>
      <c r="BG593" s="10" t="s">
        <v>33</v>
      </c>
      <c r="BH593" s="10" t="s">
        <v>33</v>
      </c>
      <c r="BI593" s="10" t="s">
        <v>33</v>
      </c>
      <c r="BJ593" s="10" t="s">
        <v>33</v>
      </c>
      <c r="BL593" s="10" t="s">
        <v>33</v>
      </c>
      <c r="BM593" s="10" t="s">
        <v>33</v>
      </c>
      <c r="BP593" s="10" t="s">
        <v>33</v>
      </c>
      <c r="BQ593" s="10">
        <v>0</v>
      </c>
      <c r="BR593" s="10" t="s">
        <v>209</v>
      </c>
      <c r="BS593" s="11">
        <v>265.86349694445431</v>
      </c>
      <c r="BT593" s="11">
        <v>4819.0065718089609</v>
      </c>
      <c r="BU593" s="10">
        <v>593</v>
      </c>
    </row>
    <row r="594" spans="1:73" s="10" customFormat="1" x14ac:dyDescent="0.45">
      <c r="A594" s="10" t="s">
        <v>33</v>
      </c>
      <c r="D594" s="10" t="s">
        <v>33</v>
      </c>
      <c r="E594" s="10">
        <v>593</v>
      </c>
      <c r="F594" s="10">
        <v>600</v>
      </c>
      <c r="H594" s="10">
        <v>185</v>
      </c>
      <c r="J594" s="10" t="s">
        <v>33</v>
      </c>
      <c r="K594" s="10" t="s">
        <v>210</v>
      </c>
      <c r="L594" s="10" t="s">
        <v>33</v>
      </c>
      <c r="M594" s="10">
        <v>8.9442719099991592</v>
      </c>
      <c r="N594" s="10">
        <v>8.9442719099991592</v>
      </c>
      <c r="T594" s="10">
        <v>0</v>
      </c>
      <c r="W594" s="10">
        <v>0</v>
      </c>
      <c r="X594" s="10">
        <v>0</v>
      </c>
      <c r="Y594" s="10">
        <v>0</v>
      </c>
      <c r="AB594" s="10">
        <v>0</v>
      </c>
      <c r="AC594" s="10">
        <v>0</v>
      </c>
      <c r="AD594" s="10">
        <v>0</v>
      </c>
      <c r="AE594" s="10">
        <v>0</v>
      </c>
      <c r="AH594" s="10">
        <v>1</v>
      </c>
      <c r="AQ594" s="10">
        <v>32.998536794046139</v>
      </c>
      <c r="AR594" s="10">
        <v>112.63118279800378</v>
      </c>
      <c r="AS594" s="10">
        <v>160.47906114937069</v>
      </c>
      <c r="AT594" s="10">
        <v>775.46561466008427</v>
      </c>
      <c r="AU594" s="10">
        <v>381.58284042129941</v>
      </c>
      <c r="AV594" s="10">
        <v>2099.7018095050739</v>
      </c>
      <c r="AW594" s="10">
        <v>3256.7502645864579</v>
      </c>
      <c r="AX594" s="10" t="s">
        <v>33</v>
      </c>
      <c r="AY594" s="10" t="s">
        <v>33</v>
      </c>
      <c r="AZ594" s="10" t="s">
        <v>33</v>
      </c>
      <c r="BA594" s="10" t="s">
        <v>33</v>
      </c>
      <c r="BB594" s="10">
        <v>593</v>
      </c>
      <c r="BC594" s="10">
        <v>600</v>
      </c>
      <c r="BE594" s="10" t="s">
        <v>209</v>
      </c>
      <c r="BF594" s="10" t="s">
        <v>210</v>
      </c>
      <c r="BG594" s="10">
        <v>160.47906114937069</v>
      </c>
      <c r="BH594" s="10">
        <v>1784502.0100089582</v>
      </c>
      <c r="BI594" s="10">
        <v>594</v>
      </c>
      <c r="BJ594" s="10" t="s">
        <v>33</v>
      </c>
      <c r="BL594" s="10" t="s">
        <v>33</v>
      </c>
      <c r="BM594" s="10" t="s">
        <v>33</v>
      </c>
      <c r="BP594" s="10" t="s">
        <v>33</v>
      </c>
      <c r="BQ594" s="10" t="s">
        <v>33</v>
      </c>
      <c r="BR594" s="10" t="s">
        <v>33</v>
      </c>
      <c r="BS594" s="11" t="s">
        <v>33</v>
      </c>
      <c r="BT594" s="11" t="s">
        <v>33</v>
      </c>
      <c r="BU594" s="10">
        <v>594</v>
      </c>
    </row>
    <row r="595" spans="1:73" s="10" customFormat="1" x14ac:dyDescent="0.45">
      <c r="A595" s="10" t="s">
        <v>33</v>
      </c>
      <c r="D595" s="10" t="s">
        <v>33</v>
      </c>
      <c r="E595" s="10">
        <v>593</v>
      </c>
      <c r="F595" s="10">
        <v>220</v>
      </c>
      <c r="H595" s="10">
        <v>88</v>
      </c>
      <c r="J595" s="10" t="s">
        <v>33</v>
      </c>
      <c r="K595" s="10" t="s">
        <v>115</v>
      </c>
      <c r="L595" s="10" t="s">
        <v>33</v>
      </c>
      <c r="M595" s="10">
        <v>0.31622776601683794</v>
      </c>
      <c r="N595" s="10">
        <v>0.31622776601683794</v>
      </c>
      <c r="T595" s="10">
        <v>0</v>
      </c>
      <c r="W595" s="10">
        <v>0</v>
      </c>
      <c r="X595" s="10">
        <v>0</v>
      </c>
      <c r="Y595" s="10">
        <v>0</v>
      </c>
      <c r="AB595" s="10">
        <v>0</v>
      </c>
      <c r="AC595" s="10">
        <v>0</v>
      </c>
      <c r="AD595" s="10">
        <v>0</v>
      </c>
      <c r="AE595" s="10">
        <v>0</v>
      </c>
      <c r="AH595" s="10">
        <v>1</v>
      </c>
      <c r="AQ595" s="10">
        <v>0</v>
      </c>
      <c r="AR595" s="10">
        <v>65.771092647868599</v>
      </c>
      <c r="AS595" s="10">
        <v>65.771092647868599</v>
      </c>
      <c r="AT595" s="10">
        <v>0</v>
      </c>
      <c r="AU595" s="10">
        <v>0</v>
      </c>
      <c r="AV595" s="10">
        <v>953.44639276025657</v>
      </c>
      <c r="AW595" s="10">
        <v>953.44639276025657</v>
      </c>
      <c r="AX595" s="10" t="s">
        <v>33</v>
      </c>
      <c r="AY595" s="10" t="s">
        <v>33</v>
      </c>
      <c r="AZ595" s="10" t="s">
        <v>33</v>
      </c>
      <c r="BA595" s="10" t="s">
        <v>33</v>
      </c>
      <c r="BB595" s="10">
        <v>593</v>
      </c>
      <c r="BC595" s="10">
        <v>220</v>
      </c>
      <c r="BE595" s="10" t="s">
        <v>209</v>
      </c>
      <c r="BF595" s="10" t="s">
        <v>2241</v>
      </c>
      <c r="BG595" s="10">
        <v>65.771092647868599</v>
      </c>
      <c r="BH595" s="10">
        <v>643535.18295449438</v>
      </c>
      <c r="BI595" s="10">
        <v>595</v>
      </c>
      <c r="BJ595" s="10" t="s">
        <v>33</v>
      </c>
      <c r="BL595" s="10" t="s">
        <v>33</v>
      </c>
      <c r="BM595" s="10" t="s">
        <v>33</v>
      </c>
      <c r="BP595" s="10" t="s">
        <v>33</v>
      </c>
      <c r="BQ595" s="10" t="s">
        <v>33</v>
      </c>
      <c r="BR595" s="10" t="s">
        <v>33</v>
      </c>
      <c r="BS595" s="11" t="s">
        <v>33</v>
      </c>
      <c r="BT595" s="11" t="s">
        <v>33</v>
      </c>
      <c r="BU595" s="10">
        <v>595</v>
      </c>
    </row>
    <row r="596" spans="1:73" s="10" customFormat="1" x14ac:dyDescent="0.45">
      <c r="A596" s="10" t="s">
        <v>33</v>
      </c>
      <c r="D596" s="10" t="s">
        <v>33</v>
      </c>
      <c r="E596" s="10">
        <v>593</v>
      </c>
      <c r="F596" s="10">
        <v>45</v>
      </c>
      <c r="H596" s="10">
        <v>22</v>
      </c>
      <c r="J596" s="10" t="s">
        <v>33</v>
      </c>
      <c r="K596" s="10" t="s">
        <v>52</v>
      </c>
      <c r="L596" s="10" t="s">
        <v>33</v>
      </c>
      <c r="M596" s="10">
        <v>0.14142135623730953</v>
      </c>
      <c r="N596" s="10">
        <v>0.14142135623730953</v>
      </c>
      <c r="T596" s="10">
        <v>0</v>
      </c>
      <c r="W596" s="10">
        <v>0</v>
      </c>
      <c r="X596" s="10">
        <v>0</v>
      </c>
      <c r="Y596" s="10">
        <v>0</v>
      </c>
      <c r="AB596" s="10">
        <v>0</v>
      </c>
      <c r="AC596" s="10">
        <v>0</v>
      </c>
      <c r="AD596" s="10">
        <v>0</v>
      </c>
      <c r="AE596" s="10">
        <v>0</v>
      </c>
      <c r="AH596" s="10">
        <v>1</v>
      </c>
      <c r="AQ596" s="10">
        <v>0</v>
      </c>
      <c r="AR596" s="10">
        <v>0.51204904908604953</v>
      </c>
      <c r="AS596" s="10">
        <v>0.51204904908604953</v>
      </c>
      <c r="AT596" s="10">
        <v>0</v>
      </c>
      <c r="AU596" s="10">
        <v>0</v>
      </c>
      <c r="AV596" s="10">
        <v>6.8539806488173456</v>
      </c>
      <c r="AW596" s="10">
        <v>6.8539806488173456</v>
      </c>
      <c r="AX596" s="10" t="s">
        <v>33</v>
      </c>
      <c r="AY596" s="10" t="s">
        <v>33</v>
      </c>
      <c r="AZ596" s="10" t="s">
        <v>33</v>
      </c>
      <c r="BA596" s="10" t="s">
        <v>33</v>
      </c>
      <c r="BB596" s="10">
        <v>593</v>
      </c>
      <c r="BC596" s="10">
        <v>45</v>
      </c>
      <c r="BE596" s="10" t="s">
        <v>209</v>
      </c>
      <c r="BF596" s="10" t="s">
        <v>2242</v>
      </c>
      <c r="BG596" s="10">
        <v>0.51204904908604953</v>
      </c>
      <c r="BH596" s="10">
        <v>1062.5383774533411</v>
      </c>
      <c r="BI596" s="10">
        <v>596</v>
      </c>
      <c r="BJ596" s="10" t="s">
        <v>33</v>
      </c>
      <c r="BL596" s="10" t="s">
        <v>33</v>
      </c>
      <c r="BM596" s="10" t="s">
        <v>33</v>
      </c>
      <c r="BP596" s="10" t="s">
        <v>33</v>
      </c>
      <c r="BQ596" s="10" t="s">
        <v>33</v>
      </c>
      <c r="BR596" s="10" t="s">
        <v>33</v>
      </c>
      <c r="BS596" s="11" t="s">
        <v>33</v>
      </c>
      <c r="BT596" s="11" t="s">
        <v>33</v>
      </c>
      <c r="BU596" s="10">
        <v>596</v>
      </c>
    </row>
    <row r="597" spans="1:73" s="10" customFormat="1" x14ac:dyDescent="0.45">
      <c r="A597" s="10" t="s">
        <v>33</v>
      </c>
      <c r="D597" s="10" t="s">
        <v>33</v>
      </c>
      <c r="E597" s="10">
        <v>593</v>
      </c>
      <c r="F597" s="10">
        <v>301</v>
      </c>
      <c r="H597" s="10">
        <v>112</v>
      </c>
      <c r="J597" s="10" t="s">
        <v>33</v>
      </c>
      <c r="K597" s="10" t="s">
        <v>135</v>
      </c>
      <c r="L597" s="10" t="s">
        <v>33</v>
      </c>
      <c r="M597" s="10">
        <v>1.0000000000000002E-2</v>
      </c>
      <c r="N597" s="10">
        <v>1.0000000000000002E-2</v>
      </c>
      <c r="T597" s="10">
        <v>0</v>
      </c>
      <c r="W597" s="10">
        <v>0</v>
      </c>
      <c r="X597" s="10">
        <v>0</v>
      </c>
      <c r="Y597" s="10">
        <v>0</v>
      </c>
      <c r="AB597" s="10">
        <v>0</v>
      </c>
      <c r="AC597" s="10">
        <v>0</v>
      </c>
      <c r="AD597" s="10">
        <v>0</v>
      </c>
      <c r="AE597" s="10">
        <v>0</v>
      </c>
      <c r="AH597" s="10">
        <v>1</v>
      </c>
      <c r="AQ597" s="10">
        <v>1.5635922928901015E-2</v>
      </c>
      <c r="AR597" s="10">
        <v>0.72803289456366305</v>
      </c>
      <c r="AS597" s="10">
        <v>0.75070498281056952</v>
      </c>
      <c r="AT597" s="10">
        <v>0.36744418882917385</v>
      </c>
      <c r="AU597" s="10">
        <v>1.8916153983506172</v>
      </c>
      <c r="AV597" s="10">
        <v>8.5081278900892787</v>
      </c>
      <c r="AW597" s="10">
        <v>10.76718747726907</v>
      </c>
      <c r="AX597" s="10" t="s">
        <v>33</v>
      </c>
      <c r="AY597" s="10" t="s">
        <v>33</v>
      </c>
      <c r="AZ597" s="10" t="s">
        <v>33</v>
      </c>
      <c r="BA597" s="10" t="s">
        <v>33</v>
      </c>
      <c r="BB597" s="10">
        <v>593</v>
      </c>
      <c r="BC597" s="10">
        <v>301</v>
      </c>
      <c r="BE597" s="10" t="s">
        <v>209</v>
      </c>
      <c r="BF597" s="10" t="s">
        <v>2243</v>
      </c>
      <c r="BG597" s="10">
        <v>0.75070498281056952</v>
      </c>
      <c r="BH597" s="10">
        <v>2608.1589886295797</v>
      </c>
      <c r="BI597" s="10">
        <v>597</v>
      </c>
      <c r="BJ597" s="10" t="s">
        <v>33</v>
      </c>
      <c r="BL597" s="10" t="s">
        <v>33</v>
      </c>
      <c r="BM597" s="10" t="s">
        <v>33</v>
      </c>
      <c r="BP597" s="10" t="s">
        <v>33</v>
      </c>
      <c r="BQ597" s="10" t="s">
        <v>33</v>
      </c>
      <c r="BR597" s="10" t="s">
        <v>33</v>
      </c>
      <c r="BS597" s="11" t="s">
        <v>33</v>
      </c>
      <c r="BT597" s="11" t="s">
        <v>33</v>
      </c>
      <c r="BU597" s="10">
        <v>597</v>
      </c>
    </row>
    <row r="598" spans="1:73" s="10" customFormat="1" x14ac:dyDescent="0.45">
      <c r="A598" s="10" t="s">
        <v>33</v>
      </c>
      <c r="D598" s="10" t="s">
        <v>33</v>
      </c>
      <c r="E598" s="10">
        <v>593</v>
      </c>
      <c r="F598" s="10">
        <v>65</v>
      </c>
      <c r="H598" s="10">
        <v>29</v>
      </c>
      <c r="J598" s="10" t="s">
        <v>33</v>
      </c>
      <c r="K598" s="10" t="s">
        <v>59</v>
      </c>
      <c r="L598" s="10" t="s">
        <v>33</v>
      </c>
      <c r="M598" s="10">
        <v>0.14142135623730953</v>
      </c>
      <c r="N598" s="10">
        <v>0.14142135623730953</v>
      </c>
      <c r="T598" s="10">
        <v>0</v>
      </c>
      <c r="W598" s="10">
        <v>0</v>
      </c>
      <c r="X598" s="10">
        <v>0</v>
      </c>
      <c r="Y598" s="10">
        <v>0</v>
      </c>
      <c r="AB598" s="10">
        <v>0</v>
      </c>
      <c r="AC598" s="10">
        <v>0</v>
      </c>
      <c r="AD598" s="10">
        <v>0</v>
      </c>
      <c r="AE598" s="10">
        <v>0</v>
      </c>
      <c r="AH598" s="10">
        <v>1</v>
      </c>
      <c r="AQ598" s="10">
        <v>0</v>
      </c>
      <c r="AR598" s="10">
        <v>7.0883615293714897</v>
      </c>
      <c r="AS598" s="10">
        <v>7.0883615293714897</v>
      </c>
      <c r="AT598" s="10">
        <v>0</v>
      </c>
      <c r="AU598" s="10">
        <v>0</v>
      </c>
      <c r="AV598" s="10">
        <v>122.75423888570229</v>
      </c>
      <c r="AW598" s="10">
        <v>122.75423888570229</v>
      </c>
      <c r="AX598" s="10" t="s">
        <v>33</v>
      </c>
      <c r="AY598" s="10" t="s">
        <v>33</v>
      </c>
      <c r="AZ598" s="10" t="s">
        <v>33</v>
      </c>
      <c r="BA598" s="10" t="s">
        <v>33</v>
      </c>
      <c r="BB598" s="10">
        <v>593</v>
      </c>
      <c r="BC598" s="10">
        <v>65</v>
      </c>
      <c r="BE598" s="10" t="s">
        <v>209</v>
      </c>
      <c r="BF598" s="10" t="s">
        <v>2244</v>
      </c>
      <c r="BG598" s="10">
        <v>7.0883615293714897</v>
      </c>
      <c r="BH598" s="10">
        <v>6749.3963214663272</v>
      </c>
      <c r="BI598" s="10">
        <v>598</v>
      </c>
      <c r="BJ598" s="10" t="s">
        <v>33</v>
      </c>
      <c r="BL598" s="10" t="s">
        <v>33</v>
      </c>
      <c r="BM598" s="10" t="s">
        <v>33</v>
      </c>
      <c r="BP598" s="10" t="s">
        <v>33</v>
      </c>
      <c r="BQ598" s="10" t="s">
        <v>33</v>
      </c>
      <c r="BR598" s="10" t="s">
        <v>33</v>
      </c>
      <c r="BS598" s="11" t="s">
        <v>33</v>
      </c>
      <c r="BT598" s="11" t="s">
        <v>33</v>
      </c>
      <c r="BU598" s="10">
        <v>598</v>
      </c>
    </row>
    <row r="599" spans="1:73" s="10" customFormat="1" x14ac:dyDescent="0.45">
      <c r="A599" s="10" t="s">
        <v>33</v>
      </c>
      <c r="D599" s="10" t="s">
        <v>33</v>
      </c>
      <c r="E599" s="10">
        <v>593</v>
      </c>
      <c r="F599" s="10">
        <v>78</v>
      </c>
      <c r="H599" s="10">
        <v>33</v>
      </c>
      <c r="J599" s="10" t="s">
        <v>33</v>
      </c>
      <c r="K599" s="10" t="s">
        <v>63</v>
      </c>
      <c r="L599" s="10" t="s">
        <v>33</v>
      </c>
      <c r="M599" s="10">
        <v>1.4142135623730951</v>
      </c>
      <c r="N599" s="10">
        <v>1.4142135623730951</v>
      </c>
      <c r="T599" s="10">
        <v>0</v>
      </c>
      <c r="W599" s="10">
        <v>0</v>
      </c>
      <c r="X599" s="10">
        <v>0</v>
      </c>
      <c r="Y599" s="10">
        <v>0</v>
      </c>
      <c r="AB599" s="10">
        <v>0</v>
      </c>
      <c r="AC599" s="10">
        <v>0</v>
      </c>
      <c r="AD599" s="10">
        <v>0</v>
      </c>
      <c r="AE599" s="10">
        <v>0</v>
      </c>
      <c r="AH599" s="10">
        <v>1</v>
      </c>
      <c r="AQ599" s="10">
        <v>0</v>
      </c>
      <c r="AR599" s="10">
        <v>1.8682089426036101</v>
      </c>
      <c r="AS599" s="10">
        <v>1.8682089426036101</v>
      </c>
      <c r="AT599" s="10">
        <v>0</v>
      </c>
      <c r="AU599" s="10">
        <v>0</v>
      </c>
      <c r="AV599" s="10">
        <v>23.461560305070943</v>
      </c>
      <c r="AW599" s="10">
        <v>23.461560305070943</v>
      </c>
      <c r="AX599" s="10" t="s">
        <v>33</v>
      </c>
      <c r="AY599" s="10" t="s">
        <v>33</v>
      </c>
      <c r="AZ599" s="10" t="s">
        <v>33</v>
      </c>
      <c r="BA599" s="10" t="s">
        <v>33</v>
      </c>
      <c r="BB599" s="10">
        <v>593</v>
      </c>
      <c r="BC599" s="10">
        <v>78</v>
      </c>
      <c r="BE599" s="10" t="s">
        <v>209</v>
      </c>
      <c r="BF599" s="10" t="s">
        <v>2245</v>
      </c>
      <c r="BG599" s="10">
        <v>1.8682089426036101</v>
      </c>
      <c r="BH599" s="10">
        <v>2492.0391616363304</v>
      </c>
      <c r="BI599" s="10">
        <v>599</v>
      </c>
      <c r="BJ599" s="10" t="s">
        <v>33</v>
      </c>
      <c r="BL599" s="10" t="s">
        <v>33</v>
      </c>
      <c r="BM599" s="10" t="s">
        <v>33</v>
      </c>
      <c r="BP599" s="10" t="s">
        <v>33</v>
      </c>
      <c r="BQ599" s="10" t="s">
        <v>33</v>
      </c>
      <c r="BR599" s="10" t="s">
        <v>33</v>
      </c>
      <c r="BS599" s="11" t="s">
        <v>33</v>
      </c>
      <c r="BT599" s="11" t="s">
        <v>33</v>
      </c>
      <c r="BU599" s="10">
        <v>599</v>
      </c>
    </row>
    <row r="600" spans="1:73" s="10" customFormat="1" x14ac:dyDescent="0.45">
      <c r="A600" s="10">
        <v>185</v>
      </c>
      <c r="D600" s="10">
        <v>605</v>
      </c>
      <c r="E600" s="10" t="s">
        <v>33</v>
      </c>
      <c r="F600" s="10">
        <v>594</v>
      </c>
      <c r="H600" s="10" t="s">
        <v>33</v>
      </c>
      <c r="J600" s="10" t="s">
        <v>210</v>
      </c>
      <c r="K600" s="10">
        <v>0</v>
      </c>
      <c r="L600" s="10">
        <v>1</v>
      </c>
      <c r="M600" s="10" t="s">
        <v>33</v>
      </c>
      <c r="N600" s="10">
        <v>1</v>
      </c>
      <c r="T600" s="10">
        <v>3.1622776601683795</v>
      </c>
      <c r="W600" s="10">
        <v>3.566472767315068</v>
      </c>
      <c r="X600" s="10" t="s">
        <v>87</v>
      </c>
      <c r="Y600" s="10">
        <v>0.52915026221291805</v>
      </c>
      <c r="AB600" s="10">
        <v>29.047703644178139</v>
      </c>
      <c r="AC600" s="10">
        <v>0.15</v>
      </c>
      <c r="AD600" s="10">
        <v>0</v>
      </c>
      <c r="AE600" s="10">
        <v>0</v>
      </c>
      <c r="AH600" s="10">
        <v>1</v>
      </c>
      <c r="AQ600" s="10">
        <v>3.6893485714757568</v>
      </c>
      <c r="AR600" s="10">
        <v>12.592549056127069</v>
      </c>
      <c r="AS600" s="10">
        <v>17.942104484766915</v>
      </c>
      <c r="AT600" s="10">
        <v>86.699691429680286</v>
      </c>
      <c r="AU600" s="10">
        <v>42.662258511473993</v>
      </c>
      <c r="AV600" s="10">
        <v>234.75379892663295</v>
      </c>
      <c r="AW600" s="10">
        <v>364.11574886778726</v>
      </c>
      <c r="AX600" s="10">
        <v>8.9442719099991592</v>
      </c>
      <c r="AY600" s="10">
        <v>0</v>
      </c>
      <c r="AZ600" s="10" t="s">
        <v>33</v>
      </c>
      <c r="BA600" s="10">
        <v>605</v>
      </c>
      <c r="BB600" s="10" t="s">
        <v>33</v>
      </c>
      <c r="BC600" s="10">
        <v>594</v>
      </c>
      <c r="BE600" s="10" t="s">
        <v>33</v>
      </c>
      <c r="BF600" s="10" t="s">
        <v>33</v>
      </c>
      <c r="BG600" s="10" t="s">
        <v>33</v>
      </c>
      <c r="BH600" s="10" t="s">
        <v>33</v>
      </c>
      <c r="BI600" s="10" t="s">
        <v>33</v>
      </c>
      <c r="BJ600" s="10" t="s">
        <v>33</v>
      </c>
      <c r="BL600" s="10" t="s">
        <v>33</v>
      </c>
      <c r="BM600" s="10" t="s">
        <v>33</v>
      </c>
      <c r="BP600" s="10" t="s">
        <v>33</v>
      </c>
      <c r="BQ600" s="10">
        <v>0</v>
      </c>
      <c r="BR600" s="10" t="s">
        <v>210</v>
      </c>
      <c r="BS600" s="11">
        <v>17.942104484766915</v>
      </c>
      <c r="BT600" s="11">
        <v>364.11574886778726</v>
      </c>
      <c r="BU600" s="10">
        <v>600</v>
      </c>
    </row>
    <row r="601" spans="1:73" s="10" customFormat="1" x14ac:dyDescent="0.45">
      <c r="A601" s="10" t="s">
        <v>33</v>
      </c>
      <c r="D601" s="10" t="s">
        <v>33</v>
      </c>
      <c r="E601" s="10">
        <v>600</v>
      </c>
      <c r="F601" s="10">
        <v>135</v>
      </c>
      <c r="H601" s="10">
        <v>58</v>
      </c>
      <c r="J601" s="10" t="s">
        <v>33</v>
      </c>
      <c r="K601" s="10" t="s">
        <v>90</v>
      </c>
      <c r="L601" s="10" t="s">
        <v>33</v>
      </c>
      <c r="M601" s="10">
        <v>12.24744871391589</v>
      </c>
      <c r="N601" s="10">
        <v>12.24744871391589</v>
      </c>
      <c r="T601" s="10">
        <v>0</v>
      </c>
      <c r="W601" s="10">
        <v>0</v>
      </c>
      <c r="X601" s="10">
        <v>0</v>
      </c>
      <c r="Y601" s="10">
        <v>0</v>
      </c>
      <c r="AB601" s="10">
        <v>0</v>
      </c>
      <c r="AC601" s="10">
        <v>0</v>
      </c>
      <c r="AD601" s="10">
        <v>0</v>
      </c>
      <c r="AE601" s="10">
        <v>0</v>
      </c>
      <c r="AH601" s="10">
        <v>1</v>
      </c>
      <c r="AQ601" s="10">
        <v>0.52707091130737738</v>
      </c>
      <c r="AR601" s="10">
        <v>3.6645534440843233</v>
      </c>
      <c r="AS601" s="10">
        <v>4.42880626548002</v>
      </c>
      <c r="AT601" s="10">
        <v>12.386166415723368</v>
      </c>
      <c r="AU601" s="10">
        <v>13.614554867295858</v>
      </c>
      <c r="AV601" s="10">
        <v>113.21278793704056</v>
      </c>
      <c r="AW601" s="10">
        <v>139.21350922005979</v>
      </c>
      <c r="AX601" s="10" t="s">
        <v>33</v>
      </c>
      <c r="AY601" s="10" t="s">
        <v>33</v>
      </c>
      <c r="AZ601" s="10" t="s">
        <v>33</v>
      </c>
      <c r="BA601" s="10" t="s">
        <v>33</v>
      </c>
      <c r="BB601" s="10">
        <v>600</v>
      </c>
      <c r="BC601" s="10">
        <v>135</v>
      </c>
      <c r="BE601" s="10" t="s">
        <v>210</v>
      </c>
      <c r="BF601" s="10" t="s">
        <v>2246</v>
      </c>
      <c r="BG601" s="10">
        <v>39.612447475161218</v>
      </c>
      <c r="BH601" s="10">
        <v>14180.603989074505</v>
      </c>
      <c r="BI601" s="10">
        <v>601</v>
      </c>
      <c r="BJ601" s="10" t="s">
        <v>33</v>
      </c>
      <c r="BL601" s="10" t="s">
        <v>33</v>
      </c>
      <c r="BM601" s="10" t="s">
        <v>33</v>
      </c>
      <c r="BP601" s="10" t="s">
        <v>33</v>
      </c>
      <c r="BQ601" s="10" t="s">
        <v>33</v>
      </c>
      <c r="BR601" s="10" t="s">
        <v>33</v>
      </c>
      <c r="BS601" s="11" t="s">
        <v>33</v>
      </c>
      <c r="BT601" s="11" t="s">
        <v>33</v>
      </c>
      <c r="BU601" s="10">
        <v>601</v>
      </c>
    </row>
    <row r="602" spans="1:73" s="10" customFormat="1" x14ac:dyDescent="0.45">
      <c r="A602" s="10" t="s">
        <v>33</v>
      </c>
      <c r="D602" s="10" t="s">
        <v>33</v>
      </c>
      <c r="E602" s="10">
        <v>600</v>
      </c>
      <c r="F602" s="10">
        <v>65</v>
      </c>
      <c r="H602" s="10">
        <v>29</v>
      </c>
      <c r="J602" s="10" t="s">
        <v>33</v>
      </c>
      <c r="K602" s="10" t="s">
        <v>59</v>
      </c>
      <c r="L602" s="10" t="s">
        <v>33</v>
      </c>
      <c r="M602" s="10">
        <v>0.1</v>
      </c>
      <c r="N602" s="10">
        <v>0.1</v>
      </c>
      <c r="T602" s="10">
        <v>0</v>
      </c>
      <c r="W602" s="10">
        <v>0</v>
      </c>
      <c r="X602" s="10">
        <v>0</v>
      </c>
      <c r="Y602" s="10">
        <v>0</v>
      </c>
      <c r="AB602" s="10">
        <v>0</v>
      </c>
      <c r="AC602" s="10">
        <v>0</v>
      </c>
      <c r="AD602" s="10">
        <v>0</v>
      </c>
      <c r="AE602" s="10">
        <v>0</v>
      </c>
      <c r="AH602" s="10">
        <v>1</v>
      </c>
      <c r="AQ602" s="10">
        <v>0</v>
      </c>
      <c r="AR602" s="10">
        <v>5.0122285049204267</v>
      </c>
      <c r="AS602" s="10">
        <v>5.0122285049204267</v>
      </c>
      <c r="AT602" s="10">
        <v>0</v>
      </c>
      <c r="AU602" s="10">
        <v>0</v>
      </c>
      <c r="AV602" s="10">
        <v>86.800354735473462</v>
      </c>
      <c r="AW602" s="10">
        <v>86.800354735473462</v>
      </c>
      <c r="AX602" s="10" t="s">
        <v>33</v>
      </c>
      <c r="AY602" s="10" t="s">
        <v>33</v>
      </c>
      <c r="AZ602" s="10" t="s">
        <v>33</v>
      </c>
      <c r="BA602" s="10" t="s">
        <v>33</v>
      </c>
      <c r="BB602" s="10">
        <v>600</v>
      </c>
      <c r="BC602" s="10">
        <v>65</v>
      </c>
      <c r="BE602" s="10" t="s">
        <v>210</v>
      </c>
      <c r="BF602" s="10" t="s">
        <v>2247</v>
      </c>
      <c r="BG602" s="10">
        <v>44.830734623056856</v>
      </c>
      <c r="BH602" s="10">
        <v>462.67182364446944</v>
      </c>
      <c r="BI602" s="10">
        <v>602</v>
      </c>
      <c r="BJ602" s="10" t="s">
        <v>33</v>
      </c>
      <c r="BL602" s="10" t="s">
        <v>33</v>
      </c>
      <c r="BM602" s="10" t="s">
        <v>33</v>
      </c>
      <c r="BP602" s="10" t="s">
        <v>33</v>
      </c>
      <c r="BQ602" s="10" t="s">
        <v>33</v>
      </c>
      <c r="BR602" s="10" t="s">
        <v>33</v>
      </c>
      <c r="BS602" s="11" t="s">
        <v>33</v>
      </c>
      <c r="BT602" s="11" t="s">
        <v>33</v>
      </c>
      <c r="BU602" s="10">
        <v>602</v>
      </c>
    </row>
    <row r="603" spans="1:73" s="10" customFormat="1" x14ac:dyDescent="0.45">
      <c r="A603" s="10" t="s">
        <v>33</v>
      </c>
      <c r="D603" s="10" t="s">
        <v>33</v>
      </c>
      <c r="E603" s="10">
        <v>600</v>
      </c>
      <c r="F603" s="10">
        <v>605</v>
      </c>
      <c r="H603" s="10">
        <v>186</v>
      </c>
      <c r="J603" s="10" t="s">
        <v>33</v>
      </c>
      <c r="K603" s="10" t="s">
        <v>211</v>
      </c>
      <c r="L603" s="10" t="s">
        <v>33</v>
      </c>
      <c r="M603" s="10">
        <v>5.000000000000001E-3</v>
      </c>
      <c r="N603" s="10">
        <v>5.000000000000001E-3</v>
      </c>
      <c r="T603" s="10">
        <v>0</v>
      </c>
      <c r="W603" s="10">
        <v>0</v>
      </c>
      <c r="X603" s="10">
        <v>0</v>
      </c>
      <c r="Y603" s="10">
        <v>0</v>
      </c>
      <c r="AB603" s="10">
        <v>0</v>
      </c>
      <c r="AC603" s="10">
        <v>0</v>
      </c>
      <c r="AD603" s="10">
        <v>0</v>
      </c>
      <c r="AE603" s="10">
        <v>0</v>
      </c>
      <c r="AH603" s="10">
        <v>1</v>
      </c>
      <c r="AQ603" s="10">
        <v>0</v>
      </c>
      <c r="AR603" s="10">
        <v>0.19929433980725023</v>
      </c>
      <c r="AS603" s="10">
        <v>0.19929433980725023</v>
      </c>
      <c r="AT603" s="10">
        <v>0</v>
      </c>
      <c r="AU603" s="10">
        <v>0</v>
      </c>
      <c r="AV603" s="10">
        <v>3.1178796524351315</v>
      </c>
      <c r="AW603" s="10">
        <v>3.1178796524351315</v>
      </c>
      <c r="AX603" s="10" t="s">
        <v>33</v>
      </c>
      <c r="AY603" s="10" t="s">
        <v>33</v>
      </c>
      <c r="AZ603" s="10" t="s">
        <v>33</v>
      </c>
      <c r="BA603" s="10" t="s">
        <v>33</v>
      </c>
      <c r="BB603" s="10">
        <v>600</v>
      </c>
      <c r="BC603" s="10">
        <v>605</v>
      </c>
      <c r="BE603" s="10" t="s">
        <v>210</v>
      </c>
      <c r="BF603" s="10" t="s">
        <v>2248</v>
      </c>
      <c r="BG603" s="10">
        <v>1.7825427653598154</v>
      </c>
      <c r="BH603" s="10">
        <v>22.408414984317261</v>
      </c>
      <c r="BI603" s="10">
        <v>603</v>
      </c>
      <c r="BJ603" s="10" t="s">
        <v>33</v>
      </c>
      <c r="BL603" s="10" t="s">
        <v>33</v>
      </c>
      <c r="BM603" s="10" t="s">
        <v>33</v>
      </c>
      <c r="BP603" s="10" t="s">
        <v>33</v>
      </c>
      <c r="BQ603" s="10" t="s">
        <v>33</v>
      </c>
      <c r="BR603" s="10" t="s">
        <v>33</v>
      </c>
      <c r="BS603" s="11" t="s">
        <v>33</v>
      </c>
      <c r="BT603" s="11" t="s">
        <v>33</v>
      </c>
      <c r="BU603" s="10">
        <v>603</v>
      </c>
    </row>
    <row r="604" spans="1:73" s="10" customFormat="1" x14ac:dyDescent="0.45">
      <c r="A604" s="10" t="s">
        <v>33</v>
      </c>
      <c r="D604" s="10" t="s">
        <v>33</v>
      </c>
      <c r="E604" s="10">
        <v>600</v>
      </c>
      <c r="F604" s="10">
        <v>24</v>
      </c>
      <c r="H604" s="10">
        <v>11</v>
      </c>
      <c r="J604" s="10" t="s">
        <v>33</v>
      </c>
      <c r="K604" s="10" t="s">
        <v>42</v>
      </c>
      <c r="L604" s="10" t="s">
        <v>33</v>
      </c>
      <c r="M604" s="10">
        <v>31.622776601683793</v>
      </c>
      <c r="N604" s="10">
        <v>31.622776601683793</v>
      </c>
      <c r="T604" s="10">
        <v>0</v>
      </c>
      <c r="W604" s="10">
        <v>0</v>
      </c>
      <c r="X604" s="10">
        <v>0</v>
      </c>
      <c r="Y604" s="10">
        <v>0</v>
      </c>
      <c r="AB604" s="10">
        <v>0</v>
      </c>
      <c r="AC604" s="10">
        <v>0</v>
      </c>
      <c r="AD604" s="10">
        <v>0</v>
      </c>
      <c r="AE604" s="10">
        <v>0</v>
      </c>
      <c r="AH604" s="10">
        <v>1</v>
      </c>
      <c r="AQ604" s="10">
        <v>0</v>
      </c>
      <c r="AR604" s="10">
        <v>0</v>
      </c>
      <c r="AS604" s="10">
        <v>0</v>
      </c>
      <c r="AT604" s="10">
        <v>0</v>
      </c>
      <c r="AU604" s="10">
        <v>0</v>
      </c>
      <c r="AV604" s="10">
        <v>31.622776601683793</v>
      </c>
      <c r="AW604" s="10">
        <v>31.622776601683793</v>
      </c>
      <c r="AX604" s="10" t="s">
        <v>33</v>
      </c>
      <c r="AY604" s="10" t="s">
        <v>33</v>
      </c>
      <c r="AZ604" s="10" t="s">
        <v>33</v>
      </c>
      <c r="BA604" s="10" t="s">
        <v>33</v>
      </c>
      <c r="BB604" s="10">
        <v>600</v>
      </c>
      <c r="BC604" s="10">
        <v>24</v>
      </c>
      <c r="BE604" s="10" t="s">
        <v>210</v>
      </c>
      <c r="BF604" s="10" t="s">
        <v>2249</v>
      </c>
      <c r="BG604" s="10">
        <v>0</v>
      </c>
      <c r="BH604" s="10">
        <v>918.56904313176153</v>
      </c>
      <c r="BI604" s="10">
        <v>604</v>
      </c>
      <c r="BJ604" s="10" t="s">
        <v>33</v>
      </c>
      <c r="BL604" s="10" t="s">
        <v>33</v>
      </c>
      <c r="BM604" s="10" t="s">
        <v>33</v>
      </c>
      <c r="BP604" s="10" t="s">
        <v>33</v>
      </c>
      <c r="BQ604" s="10" t="s">
        <v>33</v>
      </c>
      <c r="BR604" s="10" t="s">
        <v>33</v>
      </c>
      <c r="BS604" s="11" t="s">
        <v>33</v>
      </c>
      <c r="BT604" s="11" t="s">
        <v>33</v>
      </c>
      <c r="BU604" s="10">
        <v>604</v>
      </c>
    </row>
    <row r="605" spans="1:73" s="10" customFormat="1" x14ac:dyDescent="0.45">
      <c r="A605" s="10">
        <v>186</v>
      </c>
      <c r="D605" s="10">
        <v>606</v>
      </c>
      <c r="E605" s="10" t="s">
        <v>33</v>
      </c>
      <c r="F605" s="10">
        <v>603</v>
      </c>
      <c r="H605" s="10" t="s">
        <v>33</v>
      </c>
      <c r="J605" s="10" t="s">
        <v>211</v>
      </c>
      <c r="K605" s="10">
        <v>0</v>
      </c>
      <c r="L605" s="10">
        <v>1</v>
      </c>
      <c r="M605" s="10" t="s">
        <v>33</v>
      </c>
      <c r="N605" s="10">
        <v>1</v>
      </c>
      <c r="T605" s="10">
        <v>0</v>
      </c>
      <c r="W605" s="10">
        <v>0</v>
      </c>
      <c r="X605" s="10">
        <v>0</v>
      </c>
      <c r="Y605" s="10">
        <v>0</v>
      </c>
      <c r="AB605" s="10">
        <v>0</v>
      </c>
      <c r="AC605" s="10">
        <v>0</v>
      </c>
      <c r="AD605" s="12">
        <v>39.858867961450038</v>
      </c>
      <c r="AE605" s="12">
        <v>623.5759304870262</v>
      </c>
      <c r="AH605" s="10">
        <v>1</v>
      </c>
      <c r="AQ605" s="10">
        <v>0</v>
      </c>
      <c r="AR605" s="10">
        <v>39.858867961450038</v>
      </c>
      <c r="AS605" s="10">
        <v>39.858867961450038</v>
      </c>
      <c r="AT605" s="10">
        <v>0</v>
      </c>
      <c r="AU605" s="10">
        <v>0</v>
      </c>
      <c r="AV605" s="10">
        <v>623.5759304870262</v>
      </c>
      <c r="AW605" s="10">
        <v>623.5759304870262</v>
      </c>
      <c r="AX605" s="10">
        <v>4.4721359549995808E-2</v>
      </c>
      <c r="AY605" s="10">
        <v>0</v>
      </c>
      <c r="AZ605" s="10" t="s">
        <v>33</v>
      </c>
      <c r="BA605" s="10">
        <v>606</v>
      </c>
      <c r="BB605" s="10" t="s">
        <v>33</v>
      </c>
      <c r="BC605" s="10">
        <v>603</v>
      </c>
      <c r="BE605" s="10" t="s">
        <v>33</v>
      </c>
      <c r="BF605" s="10" t="s">
        <v>33</v>
      </c>
      <c r="BG605" s="10" t="s">
        <v>33</v>
      </c>
      <c r="BH605" s="10" t="s">
        <v>33</v>
      </c>
      <c r="BI605" s="10" t="s">
        <v>33</v>
      </c>
      <c r="BJ605" s="10" t="s">
        <v>33</v>
      </c>
      <c r="BL605" s="10" t="s">
        <v>33</v>
      </c>
      <c r="BM605" s="10" t="s">
        <v>33</v>
      </c>
      <c r="BP605" s="10" t="s">
        <v>34</v>
      </c>
      <c r="BQ605" s="10">
        <v>0</v>
      </c>
      <c r="BR605" s="10" t="s">
        <v>211</v>
      </c>
      <c r="BS605" s="11">
        <v>39.858867961450038</v>
      </c>
      <c r="BT605" s="11">
        <v>623.5759304870262</v>
      </c>
      <c r="BU605" s="10">
        <v>605</v>
      </c>
    </row>
    <row r="606" spans="1:73" s="10" customFormat="1" x14ac:dyDescent="0.45">
      <c r="A606" s="10">
        <v>187</v>
      </c>
      <c r="D606" s="10">
        <v>610</v>
      </c>
      <c r="E606" s="10" t="s">
        <v>33</v>
      </c>
      <c r="F606" s="10" t="s">
        <v>33</v>
      </c>
      <c r="H606" s="10" t="s">
        <v>33</v>
      </c>
      <c r="J606" s="10" t="s">
        <v>212</v>
      </c>
      <c r="K606" s="10">
        <v>0</v>
      </c>
      <c r="L606" s="10">
        <v>1</v>
      </c>
      <c r="M606" s="10" t="s">
        <v>33</v>
      </c>
      <c r="N606" s="10">
        <v>1</v>
      </c>
      <c r="T606" s="10">
        <v>31.304951684997057</v>
      </c>
      <c r="W606" s="10">
        <v>5.8493076513378917</v>
      </c>
      <c r="X606" s="10" t="s">
        <v>99</v>
      </c>
      <c r="Y606" s="10">
        <v>1.6248076809271921</v>
      </c>
      <c r="AB606" s="10">
        <v>19.513940247935576</v>
      </c>
      <c r="AC606" s="10">
        <v>0.4</v>
      </c>
      <c r="AD606" s="10">
        <v>0</v>
      </c>
      <c r="AE606" s="10">
        <v>0</v>
      </c>
      <c r="AH606" s="10">
        <v>1</v>
      </c>
      <c r="AQ606" s="10">
        <v>96.252425052813265</v>
      </c>
      <c r="AR606" s="10">
        <v>100.73954158099417</v>
      </c>
      <c r="AS606" s="10">
        <v>240.30555790757339</v>
      </c>
      <c r="AT606" s="10">
        <v>2261.9319887411116</v>
      </c>
      <c r="AU606" s="10">
        <v>295.09007645139957</v>
      </c>
      <c r="AV606" s="10">
        <v>1158.7370374105249</v>
      </c>
      <c r="AW606" s="10">
        <v>3715.7591026030359</v>
      </c>
      <c r="AX606" s="10">
        <v>1</v>
      </c>
      <c r="AY606" s="10">
        <v>0</v>
      </c>
      <c r="AZ606" s="10" t="s">
        <v>33</v>
      </c>
      <c r="BA606" s="10">
        <v>610</v>
      </c>
      <c r="BB606" s="10" t="s">
        <v>33</v>
      </c>
      <c r="BC606" s="10" t="s">
        <v>33</v>
      </c>
      <c r="BE606" s="10" t="s">
        <v>33</v>
      </c>
      <c r="BF606" s="10" t="s">
        <v>33</v>
      </c>
      <c r="BG606" s="10" t="s">
        <v>33</v>
      </c>
      <c r="BH606" s="10" t="s">
        <v>33</v>
      </c>
      <c r="BI606" s="10" t="s">
        <v>33</v>
      </c>
      <c r="BJ606" s="10" t="s">
        <v>33</v>
      </c>
      <c r="BL606" s="10" t="s">
        <v>33</v>
      </c>
      <c r="BM606" s="10" t="s">
        <v>33</v>
      </c>
      <c r="BP606" s="10" t="s">
        <v>33</v>
      </c>
      <c r="BQ606" s="10">
        <v>0</v>
      </c>
      <c r="BR606" s="10" t="s">
        <v>212</v>
      </c>
      <c r="BS606" s="11">
        <v>240.30555790757339</v>
      </c>
      <c r="BT606" s="11">
        <v>3715.7591026030359</v>
      </c>
      <c r="BU606" s="10">
        <v>606</v>
      </c>
    </row>
    <row r="607" spans="1:73" s="10" customFormat="1" x14ac:dyDescent="0.45">
      <c r="A607" s="10" t="s">
        <v>33</v>
      </c>
      <c r="D607" s="10" t="s">
        <v>33</v>
      </c>
      <c r="E607" s="10">
        <v>606</v>
      </c>
      <c r="F607" s="10">
        <v>610</v>
      </c>
      <c r="H607" s="10">
        <v>188</v>
      </c>
      <c r="J607" s="10" t="s">
        <v>33</v>
      </c>
      <c r="K607" s="10" t="s">
        <v>213</v>
      </c>
      <c r="L607" s="10" t="s">
        <v>33</v>
      </c>
      <c r="M607" s="10">
        <v>4.4721359549995796</v>
      </c>
      <c r="N607" s="10">
        <v>4.4721359549995796</v>
      </c>
      <c r="T607" s="10">
        <v>0</v>
      </c>
      <c r="W607" s="10">
        <v>0</v>
      </c>
      <c r="X607" s="10">
        <v>0</v>
      </c>
      <c r="Y607" s="10">
        <v>0</v>
      </c>
      <c r="AB607" s="10">
        <v>0</v>
      </c>
      <c r="AC607" s="10">
        <v>0</v>
      </c>
      <c r="AD607" s="10">
        <v>0</v>
      </c>
      <c r="AE607" s="10">
        <v>0</v>
      </c>
      <c r="AH607" s="10">
        <v>1</v>
      </c>
      <c r="AQ607" s="10">
        <v>4.6183741773106561</v>
      </c>
      <c r="AR607" s="10">
        <v>35.661275077486145</v>
      </c>
      <c r="AS607" s="10">
        <v>42.357917634586599</v>
      </c>
      <c r="AT607" s="10">
        <v>108.53179316680041</v>
      </c>
      <c r="AU607" s="10">
        <v>96.887141645473505</v>
      </c>
      <c r="AV607" s="10">
        <v>443.59185710171448</v>
      </c>
      <c r="AW607" s="10">
        <v>649.01079191398844</v>
      </c>
      <c r="AX607" s="10" t="s">
        <v>33</v>
      </c>
      <c r="AY607" s="10" t="s">
        <v>33</v>
      </c>
      <c r="AZ607" s="10" t="s">
        <v>33</v>
      </c>
      <c r="BA607" s="10" t="s">
        <v>33</v>
      </c>
      <c r="BB607" s="10">
        <v>606</v>
      </c>
      <c r="BC607" s="10">
        <v>610</v>
      </c>
      <c r="BE607" s="10" t="s">
        <v>212</v>
      </c>
      <c r="BF607" s="10" t="s">
        <v>2250</v>
      </c>
      <c r="BG607" s="10">
        <v>42.357917634586599</v>
      </c>
      <c r="BH607" s="10">
        <v>303873.38133366243</v>
      </c>
      <c r="BI607" s="10">
        <v>607</v>
      </c>
      <c r="BJ607" s="10" t="s">
        <v>33</v>
      </c>
      <c r="BL607" s="10" t="s">
        <v>33</v>
      </c>
      <c r="BM607" s="10" t="s">
        <v>33</v>
      </c>
      <c r="BP607" s="10" t="s">
        <v>33</v>
      </c>
      <c r="BQ607" s="10" t="s">
        <v>33</v>
      </c>
      <c r="BR607" s="10" t="s">
        <v>33</v>
      </c>
      <c r="BS607" s="11" t="s">
        <v>33</v>
      </c>
      <c r="BT607" s="11" t="s">
        <v>33</v>
      </c>
      <c r="BU607" s="10">
        <v>607</v>
      </c>
    </row>
    <row r="608" spans="1:73" s="10" customFormat="1" x14ac:dyDescent="0.45">
      <c r="A608" s="10" t="s">
        <v>33</v>
      </c>
      <c r="D608" s="10" t="s">
        <v>33</v>
      </c>
      <c r="E608" s="10">
        <v>606</v>
      </c>
      <c r="F608" s="10">
        <v>30</v>
      </c>
      <c r="H608" s="10">
        <v>15</v>
      </c>
      <c r="J608" s="10" t="s">
        <v>33</v>
      </c>
      <c r="K608" s="10" t="s">
        <v>46</v>
      </c>
      <c r="L608" s="10" t="s">
        <v>33</v>
      </c>
      <c r="M608" s="10">
        <v>0.10606601717798213</v>
      </c>
      <c r="N608" s="10">
        <v>0.10606601717798213</v>
      </c>
      <c r="T608" s="10">
        <v>0</v>
      </c>
      <c r="W608" s="10">
        <v>0</v>
      </c>
      <c r="X608" s="10">
        <v>0</v>
      </c>
      <c r="Y608" s="10">
        <v>0</v>
      </c>
      <c r="AB608" s="10">
        <v>0</v>
      </c>
      <c r="AC608" s="10">
        <v>0</v>
      </c>
      <c r="AD608" s="10">
        <v>0</v>
      </c>
      <c r="AE608" s="10">
        <v>0</v>
      </c>
      <c r="AH608" s="10">
        <v>1</v>
      </c>
      <c r="AQ608" s="10">
        <v>2.1468280876569992</v>
      </c>
      <c r="AR608" s="10">
        <v>3.8991618517151472</v>
      </c>
      <c r="AS608" s="10">
        <v>7.0120625788177957</v>
      </c>
      <c r="AT608" s="10">
        <v>50.450460059939481</v>
      </c>
      <c r="AU608" s="10">
        <v>0.25170548973210699</v>
      </c>
      <c r="AV608" s="10">
        <v>72.922272787968993</v>
      </c>
      <c r="AW608" s="10">
        <v>123.62443833764058</v>
      </c>
      <c r="AX608" s="10" t="s">
        <v>33</v>
      </c>
      <c r="AY608" s="10" t="s">
        <v>33</v>
      </c>
      <c r="AZ608" s="10" t="s">
        <v>33</v>
      </c>
      <c r="BA608" s="10" t="s">
        <v>33</v>
      </c>
      <c r="BB608" s="10">
        <v>606</v>
      </c>
      <c r="BC608" s="10">
        <v>30</v>
      </c>
      <c r="BE608" s="10" t="s">
        <v>212</v>
      </c>
      <c r="BF608" s="10" t="s">
        <v>2251</v>
      </c>
      <c r="BG608" s="10">
        <v>7.0120625788177957</v>
      </c>
      <c r="BH608" s="10">
        <v>4985.6623366082167</v>
      </c>
      <c r="BI608" s="10">
        <v>608</v>
      </c>
      <c r="BJ608" s="10" t="s">
        <v>33</v>
      </c>
      <c r="BL608" s="10" t="s">
        <v>33</v>
      </c>
      <c r="BM608" s="10" t="s">
        <v>33</v>
      </c>
      <c r="BP608" s="10" t="s">
        <v>33</v>
      </c>
      <c r="BQ608" s="10" t="s">
        <v>33</v>
      </c>
      <c r="BR608" s="10" t="s">
        <v>33</v>
      </c>
      <c r="BS608" s="11" t="s">
        <v>33</v>
      </c>
      <c r="BT608" s="11" t="s">
        <v>33</v>
      </c>
      <c r="BU608" s="10">
        <v>608</v>
      </c>
    </row>
    <row r="609" spans="1:73" s="10" customFormat="1" x14ac:dyDescent="0.45">
      <c r="A609" s="10" t="s">
        <v>33</v>
      </c>
      <c r="D609" s="10" t="s">
        <v>33</v>
      </c>
      <c r="E609" s="10">
        <v>606</v>
      </c>
      <c r="F609" s="10">
        <v>615</v>
      </c>
      <c r="H609" s="10">
        <v>189</v>
      </c>
      <c r="J609" s="10" t="s">
        <v>33</v>
      </c>
      <c r="K609" s="10" t="s">
        <v>214</v>
      </c>
      <c r="L609" s="10" t="s">
        <v>33</v>
      </c>
      <c r="M609" s="10">
        <v>1.4142135623730951</v>
      </c>
      <c r="N609" s="10">
        <v>1.4142135623730951</v>
      </c>
      <c r="T609" s="10">
        <v>0</v>
      </c>
      <c r="W609" s="10">
        <v>0</v>
      </c>
      <c r="X609" s="10">
        <v>0</v>
      </c>
      <c r="Y609" s="10">
        <v>0</v>
      </c>
      <c r="AB609" s="10">
        <v>0</v>
      </c>
      <c r="AC609" s="10">
        <v>0</v>
      </c>
      <c r="AD609" s="10">
        <v>0</v>
      </c>
      <c r="AE609" s="10">
        <v>0</v>
      </c>
      <c r="AH609" s="10">
        <v>1</v>
      </c>
      <c r="AQ609" s="10">
        <v>58.182271102848539</v>
      </c>
      <c r="AR609" s="10">
        <v>54.929797000454997</v>
      </c>
      <c r="AS609" s="10">
        <v>139.29409009958539</v>
      </c>
      <c r="AT609" s="10">
        <v>1367.2833709169406</v>
      </c>
      <c r="AU609" s="10">
        <v>178.43728906825839</v>
      </c>
      <c r="AV609" s="10">
        <v>642.22290752084155</v>
      </c>
      <c r="AW609" s="10">
        <v>2187.9435675060404</v>
      </c>
      <c r="AX609" s="10" t="s">
        <v>33</v>
      </c>
      <c r="AY609" s="10" t="s">
        <v>33</v>
      </c>
      <c r="AZ609" s="10" t="s">
        <v>33</v>
      </c>
      <c r="BA609" s="10" t="s">
        <v>33</v>
      </c>
      <c r="BB609" s="10">
        <v>606</v>
      </c>
      <c r="BC609" s="10">
        <v>615</v>
      </c>
      <c r="BE609" s="10" t="s">
        <v>212</v>
      </c>
      <c r="BF609" s="10" t="s">
        <v>2252</v>
      </c>
      <c r="BG609" s="10">
        <v>139.29409009958539</v>
      </c>
      <c r="BH609" s="10">
        <v>659324.68852664507</v>
      </c>
      <c r="BI609" s="10">
        <v>609</v>
      </c>
      <c r="BJ609" s="10" t="s">
        <v>33</v>
      </c>
      <c r="BL609" s="10" t="s">
        <v>33</v>
      </c>
      <c r="BM609" s="10" t="s">
        <v>33</v>
      </c>
      <c r="BP609" s="10" t="s">
        <v>33</v>
      </c>
      <c r="BQ609" s="10" t="s">
        <v>33</v>
      </c>
      <c r="BR609" s="10" t="s">
        <v>33</v>
      </c>
      <c r="BS609" s="11" t="s">
        <v>33</v>
      </c>
      <c r="BT609" s="11" t="s">
        <v>33</v>
      </c>
      <c r="BU609" s="10">
        <v>609</v>
      </c>
    </row>
    <row r="610" spans="1:73" s="10" customFormat="1" x14ac:dyDescent="0.45">
      <c r="A610" s="10">
        <v>188</v>
      </c>
      <c r="D610" s="10">
        <v>615</v>
      </c>
      <c r="E610" s="10" t="s">
        <v>33</v>
      </c>
      <c r="F610" s="10">
        <v>607</v>
      </c>
      <c r="H610" s="10" t="s">
        <v>33</v>
      </c>
      <c r="J610" s="10" t="s">
        <v>213</v>
      </c>
      <c r="K610" s="10">
        <v>0</v>
      </c>
      <c r="L610" s="10">
        <v>1</v>
      </c>
      <c r="M610" s="10" t="s">
        <v>33</v>
      </c>
      <c r="N610" s="10">
        <v>1</v>
      </c>
      <c r="T610" s="10">
        <v>0.8660254037844386</v>
      </c>
      <c r="W610" s="10">
        <v>2.131375142953488</v>
      </c>
      <c r="X610" s="10" t="s">
        <v>87</v>
      </c>
      <c r="Y610" s="10">
        <v>0.31622776601683794</v>
      </c>
      <c r="AB610" s="10">
        <v>17.359323215494321</v>
      </c>
      <c r="AC610" s="10">
        <v>0</v>
      </c>
      <c r="AD610" s="10">
        <v>0</v>
      </c>
      <c r="AE610" s="10">
        <v>0</v>
      </c>
      <c r="AH610" s="10">
        <v>1</v>
      </c>
      <c r="AQ610" s="10">
        <v>1.0326998605996294</v>
      </c>
      <c r="AR610" s="10">
        <v>7.97410352375781</v>
      </c>
      <c r="AS610" s="10">
        <v>9.471518321627272</v>
      </c>
      <c r="AT610" s="10">
        <v>24.268446724091291</v>
      </c>
      <c r="AU610" s="10">
        <v>21.664623486492957</v>
      </c>
      <c r="AV610" s="10">
        <v>99.190154674480638</v>
      </c>
      <c r="AW610" s="10">
        <v>145.12322488506487</v>
      </c>
      <c r="AX610" s="10">
        <v>4.4721359549995796</v>
      </c>
      <c r="AY610" s="10">
        <v>0</v>
      </c>
      <c r="AZ610" s="10" t="s">
        <v>33</v>
      </c>
      <c r="BA610" s="10">
        <v>615</v>
      </c>
      <c r="BB610" s="10" t="s">
        <v>33</v>
      </c>
      <c r="BC610" s="10">
        <v>607</v>
      </c>
      <c r="BE610" s="10" t="s">
        <v>33</v>
      </c>
      <c r="BF610" s="10" t="s">
        <v>33</v>
      </c>
      <c r="BG610" s="10" t="s">
        <v>33</v>
      </c>
      <c r="BH610" s="10" t="s">
        <v>33</v>
      </c>
      <c r="BI610" s="10" t="s">
        <v>33</v>
      </c>
      <c r="BJ610" s="10" t="s">
        <v>33</v>
      </c>
      <c r="BL610" s="10" t="s">
        <v>33</v>
      </c>
      <c r="BM610" s="10" t="s">
        <v>33</v>
      </c>
      <c r="BP610" s="10" t="s">
        <v>33</v>
      </c>
      <c r="BQ610" s="10">
        <v>0</v>
      </c>
      <c r="BR610" s="10" t="s">
        <v>213</v>
      </c>
      <c r="BS610" s="11">
        <v>9.471518321627272</v>
      </c>
      <c r="BT610" s="11">
        <v>145.12322488506487</v>
      </c>
      <c r="BU610" s="10">
        <v>610</v>
      </c>
    </row>
    <row r="611" spans="1:73" s="10" customFormat="1" x14ac:dyDescent="0.45">
      <c r="A611" s="10" t="s">
        <v>33</v>
      </c>
      <c r="D611" s="10" t="s">
        <v>33</v>
      </c>
      <c r="E611" s="10">
        <v>610</v>
      </c>
      <c r="F611" s="10">
        <v>135</v>
      </c>
      <c r="H611" s="10">
        <v>58</v>
      </c>
      <c r="J611" s="10" t="s">
        <v>33</v>
      </c>
      <c r="K611" s="10" t="s">
        <v>90</v>
      </c>
      <c r="L611" s="10" t="s">
        <v>33</v>
      </c>
      <c r="M611" s="10">
        <v>3.872983346207417</v>
      </c>
      <c r="N611" s="10">
        <v>3.872983346207417</v>
      </c>
      <c r="T611" s="10">
        <v>0</v>
      </c>
      <c r="W611" s="10">
        <v>0</v>
      </c>
      <c r="X611" s="10">
        <v>0</v>
      </c>
      <c r="Y611" s="10">
        <v>0</v>
      </c>
      <c r="AB611" s="10">
        <v>0</v>
      </c>
      <c r="AC611" s="10">
        <v>0</v>
      </c>
      <c r="AD611" s="10">
        <v>0</v>
      </c>
      <c r="AE611" s="10">
        <v>0</v>
      </c>
      <c r="AH611" s="10">
        <v>1</v>
      </c>
      <c r="AQ611" s="10">
        <v>0.16667445681519086</v>
      </c>
      <c r="AR611" s="10">
        <v>1.1588335490720951</v>
      </c>
      <c r="AS611" s="10">
        <v>1.4005115114541218</v>
      </c>
      <c r="AT611" s="10">
        <v>3.9168497351569851</v>
      </c>
      <c r="AU611" s="10">
        <v>4.3053002709986368</v>
      </c>
      <c r="AV611" s="10">
        <v>35.801027013868357</v>
      </c>
      <c r="AW611" s="10">
        <v>44.023177020023979</v>
      </c>
      <c r="AX611" s="10" t="s">
        <v>33</v>
      </c>
      <c r="AY611" s="10" t="s">
        <v>33</v>
      </c>
      <c r="AZ611" s="10" t="s">
        <v>33</v>
      </c>
      <c r="BA611" s="10" t="s">
        <v>33</v>
      </c>
      <c r="BB611" s="10">
        <v>610</v>
      </c>
      <c r="BC611" s="10">
        <v>135</v>
      </c>
      <c r="BE611" s="10" t="s">
        <v>213</v>
      </c>
      <c r="BF611" s="10" t="s">
        <v>2253</v>
      </c>
      <c r="BG611" s="10">
        <v>6.2632778857647837</v>
      </c>
      <c r="BH611" s="10">
        <v>2679.8822568415462</v>
      </c>
      <c r="BI611" s="10">
        <v>611</v>
      </c>
      <c r="BJ611" s="10" t="s">
        <v>33</v>
      </c>
      <c r="BL611" s="10" t="s">
        <v>33</v>
      </c>
      <c r="BM611" s="10" t="s">
        <v>33</v>
      </c>
      <c r="BP611" s="10" t="s">
        <v>33</v>
      </c>
      <c r="BQ611" s="10" t="s">
        <v>33</v>
      </c>
      <c r="BR611" s="10" t="s">
        <v>33</v>
      </c>
      <c r="BS611" s="11" t="s">
        <v>33</v>
      </c>
      <c r="BT611" s="11" t="s">
        <v>33</v>
      </c>
      <c r="BU611" s="10">
        <v>611</v>
      </c>
    </row>
    <row r="612" spans="1:73" s="10" customFormat="1" x14ac:dyDescent="0.45">
      <c r="A612" s="10" t="s">
        <v>33</v>
      </c>
      <c r="D612" s="10" t="s">
        <v>33</v>
      </c>
      <c r="E612" s="10">
        <v>610</v>
      </c>
      <c r="F612" s="10">
        <v>136</v>
      </c>
      <c r="H612" s="10">
        <v>59</v>
      </c>
      <c r="J612" s="10" t="s">
        <v>33</v>
      </c>
      <c r="K612" s="10" t="s">
        <v>793</v>
      </c>
      <c r="L612" s="10" t="s">
        <v>33</v>
      </c>
      <c r="M612" s="10">
        <v>3.1622776601683791E-2</v>
      </c>
      <c r="N612" s="10">
        <v>3.1622776601683791E-2</v>
      </c>
      <c r="T612" s="10">
        <v>0</v>
      </c>
      <c r="W612" s="10">
        <v>0</v>
      </c>
      <c r="X612" s="10">
        <v>0</v>
      </c>
      <c r="Y612" s="10">
        <v>0</v>
      </c>
      <c r="AB612" s="10">
        <v>0</v>
      </c>
      <c r="AC612" s="10">
        <v>0</v>
      </c>
      <c r="AD612" s="10">
        <v>0</v>
      </c>
      <c r="AE612" s="10">
        <v>0</v>
      </c>
      <c r="AH612" s="10">
        <v>1</v>
      </c>
      <c r="AQ612" s="10">
        <v>0</v>
      </c>
      <c r="AR612" s="10">
        <v>0.67775435741033974</v>
      </c>
      <c r="AS612" s="10">
        <v>0.67775435741033974</v>
      </c>
      <c r="AT612" s="10">
        <v>0</v>
      </c>
      <c r="AU612" s="10">
        <v>0</v>
      </c>
      <c r="AV612" s="10">
        <v>37.156359135188161</v>
      </c>
      <c r="AW612" s="10">
        <v>37.156359135188161</v>
      </c>
      <c r="AX612" s="10" t="s">
        <v>33</v>
      </c>
      <c r="AY612" s="10" t="s">
        <v>33</v>
      </c>
      <c r="AZ612" s="10" t="s">
        <v>33</v>
      </c>
      <c r="BA612" s="10" t="s">
        <v>33</v>
      </c>
      <c r="BB612" s="10">
        <v>610</v>
      </c>
      <c r="BC612" s="10">
        <v>136</v>
      </c>
      <c r="BE612" s="10" t="s">
        <v>213</v>
      </c>
      <c r="BF612" s="10" t="s">
        <v>2254</v>
      </c>
      <c r="BG612" s="10">
        <v>3.0310096304324161</v>
      </c>
      <c r="BH612" s="10">
        <v>510.28196200000002</v>
      </c>
      <c r="BI612" s="10">
        <v>612</v>
      </c>
      <c r="BJ612" s="10" t="s">
        <v>33</v>
      </c>
      <c r="BL612" s="10" t="s">
        <v>33</v>
      </c>
      <c r="BM612" s="10" t="s">
        <v>33</v>
      </c>
      <c r="BP612" s="10" t="s">
        <v>33</v>
      </c>
      <c r="BQ612" s="10" t="s">
        <v>33</v>
      </c>
      <c r="BR612" s="10" t="s">
        <v>33</v>
      </c>
      <c r="BS612" s="11" t="s">
        <v>33</v>
      </c>
      <c r="BT612" s="11" t="s">
        <v>33</v>
      </c>
      <c r="BU612" s="10">
        <v>612</v>
      </c>
    </row>
    <row r="613" spans="1:73" s="10" customFormat="1" x14ac:dyDescent="0.45">
      <c r="A613" s="10" t="s">
        <v>33</v>
      </c>
      <c r="D613" s="10" t="s">
        <v>33</v>
      </c>
      <c r="E613" s="10">
        <v>610</v>
      </c>
      <c r="F613" s="10">
        <v>24</v>
      </c>
      <c r="H613" s="10">
        <v>11</v>
      </c>
      <c r="J613" s="10" t="s">
        <v>33</v>
      </c>
      <c r="K613" s="10" t="s">
        <v>42</v>
      </c>
      <c r="L613" s="10" t="s">
        <v>33</v>
      </c>
      <c r="M613" s="10">
        <v>10</v>
      </c>
      <c r="N613" s="10">
        <v>10</v>
      </c>
      <c r="T613" s="10">
        <v>0</v>
      </c>
      <c r="W613" s="10">
        <v>0</v>
      </c>
      <c r="X613" s="10">
        <v>0</v>
      </c>
      <c r="Y613" s="10">
        <v>0</v>
      </c>
      <c r="AB613" s="10">
        <v>0</v>
      </c>
      <c r="AC613" s="10">
        <v>0</v>
      </c>
      <c r="AD613" s="10">
        <v>0</v>
      </c>
      <c r="AE613" s="10">
        <v>0</v>
      </c>
      <c r="AH613" s="10">
        <v>1</v>
      </c>
      <c r="AQ613" s="10">
        <v>0</v>
      </c>
      <c r="AR613" s="10">
        <v>0</v>
      </c>
      <c r="AS613" s="10">
        <v>0</v>
      </c>
      <c r="AT613" s="10">
        <v>0</v>
      </c>
      <c r="AU613" s="10">
        <v>0</v>
      </c>
      <c r="AV613" s="10">
        <v>10</v>
      </c>
      <c r="AW613" s="10">
        <v>10</v>
      </c>
      <c r="AX613" s="10" t="s">
        <v>33</v>
      </c>
      <c r="AY613" s="10" t="s">
        <v>33</v>
      </c>
      <c r="AZ613" s="10" t="s">
        <v>33</v>
      </c>
      <c r="BA613" s="10" t="s">
        <v>33</v>
      </c>
      <c r="BB613" s="10">
        <v>610</v>
      </c>
      <c r="BC613" s="10">
        <v>24</v>
      </c>
      <c r="BE613" s="10" t="s">
        <v>213</v>
      </c>
      <c r="BF613" s="10" t="s">
        <v>2255</v>
      </c>
      <c r="BG613" s="10">
        <v>0</v>
      </c>
      <c r="BH613" s="10">
        <v>173.59323215494322</v>
      </c>
      <c r="BI613" s="10">
        <v>613</v>
      </c>
      <c r="BJ613" s="10" t="s">
        <v>33</v>
      </c>
      <c r="BL613" s="10" t="s">
        <v>33</v>
      </c>
      <c r="BM613" s="10" t="s">
        <v>33</v>
      </c>
      <c r="BP613" s="10" t="s">
        <v>33</v>
      </c>
      <c r="BQ613" s="10" t="s">
        <v>33</v>
      </c>
      <c r="BR613" s="10" t="s">
        <v>33</v>
      </c>
      <c r="BS613" s="11" t="s">
        <v>33</v>
      </c>
      <c r="BT613" s="11" t="s">
        <v>33</v>
      </c>
      <c r="BU613" s="10">
        <v>613</v>
      </c>
    </row>
    <row r="614" spans="1:73" s="10" customFormat="1" x14ac:dyDescent="0.45">
      <c r="A614" s="10" t="s">
        <v>33</v>
      </c>
      <c r="D614" s="10" t="s">
        <v>33</v>
      </c>
      <c r="E614" s="10">
        <v>610</v>
      </c>
      <c r="F614" s="10">
        <v>240</v>
      </c>
      <c r="H614" s="10">
        <v>95</v>
      </c>
      <c r="J614" s="10" t="s">
        <v>33</v>
      </c>
      <c r="K614" s="10" t="s">
        <v>121</v>
      </c>
      <c r="L614" s="10" t="s">
        <v>33</v>
      </c>
      <c r="M614" s="10">
        <v>12.24744871391589</v>
      </c>
      <c r="N614" s="10">
        <v>12.24744871391589</v>
      </c>
      <c r="T614" s="10">
        <v>0</v>
      </c>
      <c r="W614" s="10">
        <v>0</v>
      </c>
      <c r="X614" s="10">
        <v>0</v>
      </c>
      <c r="Y614" s="10">
        <v>0</v>
      </c>
      <c r="AB614" s="10">
        <v>0</v>
      </c>
      <c r="AC614" s="10">
        <v>0</v>
      </c>
      <c r="AD614" s="10">
        <v>0</v>
      </c>
      <c r="AE614" s="10">
        <v>0</v>
      </c>
      <c r="AH614" s="10">
        <v>1</v>
      </c>
      <c r="AQ614" s="10">
        <v>0</v>
      </c>
      <c r="AR614" s="10">
        <v>4.0061404743218878</v>
      </c>
      <c r="AS614" s="10">
        <v>4.0061404743218878</v>
      </c>
      <c r="AT614" s="10">
        <v>0</v>
      </c>
      <c r="AU614" s="10">
        <v>0</v>
      </c>
      <c r="AV614" s="10">
        <v>16.23276852542412</v>
      </c>
      <c r="AW614" s="10">
        <v>16.23276852542412</v>
      </c>
      <c r="AX614" s="10" t="s">
        <v>33</v>
      </c>
      <c r="AY614" s="10" t="s">
        <v>33</v>
      </c>
      <c r="AZ614" s="10" t="s">
        <v>33</v>
      </c>
      <c r="BA614" s="10" t="s">
        <v>33</v>
      </c>
      <c r="BB614" s="10">
        <v>610</v>
      </c>
      <c r="BC614" s="10">
        <v>240</v>
      </c>
      <c r="BE614" s="10" t="s">
        <v>213</v>
      </c>
      <c r="BF614" s="10" t="s">
        <v>2256</v>
      </c>
      <c r="BG614" s="10">
        <v>17.916004855993986</v>
      </c>
      <c r="BH614" s="10">
        <v>281.78987551514047</v>
      </c>
      <c r="BI614" s="10">
        <v>614</v>
      </c>
      <c r="BJ614" s="10" t="s">
        <v>33</v>
      </c>
      <c r="BL614" s="10" t="s">
        <v>33</v>
      </c>
      <c r="BM614" s="10" t="s">
        <v>33</v>
      </c>
      <c r="BP614" s="10" t="s">
        <v>33</v>
      </c>
      <c r="BQ614" s="10" t="s">
        <v>33</v>
      </c>
      <c r="BR614" s="10" t="s">
        <v>33</v>
      </c>
      <c r="BS614" s="11" t="s">
        <v>33</v>
      </c>
      <c r="BT614" s="11" t="s">
        <v>33</v>
      </c>
      <c r="BU614" s="10">
        <v>614</v>
      </c>
    </row>
    <row r="615" spans="1:73" s="10" customFormat="1" x14ac:dyDescent="0.45">
      <c r="A615" s="10">
        <v>189</v>
      </c>
      <c r="D615" s="10">
        <v>618</v>
      </c>
      <c r="E615" s="10" t="s">
        <v>33</v>
      </c>
      <c r="F615" s="10">
        <v>609</v>
      </c>
      <c r="H615" s="10" t="s">
        <v>33</v>
      </c>
      <c r="J615" s="10" t="s">
        <v>214</v>
      </c>
      <c r="K615" s="10">
        <v>0</v>
      </c>
      <c r="L615" s="10">
        <v>1</v>
      </c>
      <c r="M615" s="10" t="s">
        <v>33</v>
      </c>
      <c r="N615" s="10">
        <v>1</v>
      </c>
      <c r="T615" s="10">
        <v>34.641016151377549</v>
      </c>
      <c r="W615" s="10">
        <v>4.399618392542699</v>
      </c>
      <c r="X615" s="10" t="s">
        <v>35</v>
      </c>
      <c r="Y615" s="10">
        <v>0.42426406871192851</v>
      </c>
      <c r="AB615" s="10">
        <v>50.903202964057186</v>
      </c>
      <c r="AC615" s="10">
        <v>1.35</v>
      </c>
      <c r="AD615" s="10">
        <v>0</v>
      </c>
      <c r="AE615" s="10">
        <v>0</v>
      </c>
      <c r="AH615" s="10">
        <v>1</v>
      </c>
      <c r="AQ615" s="10">
        <v>41.141078441658308</v>
      </c>
      <c r="AR615" s="10">
        <v>38.841231948222202</v>
      </c>
      <c r="AS615" s="10">
        <v>98.495795688626743</v>
      </c>
      <c r="AT615" s="10">
        <v>966.81534337897028</v>
      </c>
      <c r="AU615" s="10">
        <v>126.17421711670971</v>
      </c>
      <c r="AV615" s="10">
        <v>454.12017294132801</v>
      </c>
      <c r="AW615" s="10">
        <v>1547.1097334370081</v>
      </c>
      <c r="AX615" s="10">
        <v>1.4142135623730951</v>
      </c>
      <c r="AY615" s="10">
        <v>0</v>
      </c>
      <c r="AZ615" s="10" t="s">
        <v>33</v>
      </c>
      <c r="BA615" s="10">
        <v>618</v>
      </c>
      <c r="BB615" s="10" t="s">
        <v>33</v>
      </c>
      <c r="BC615" s="10">
        <v>609</v>
      </c>
      <c r="BE615" s="10" t="s">
        <v>33</v>
      </c>
      <c r="BF615" s="10" t="s">
        <v>33</v>
      </c>
      <c r="BG615" s="10" t="s">
        <v>33</v>
      </c>
      <c r="BH615" s="10" t="s">
        <v>33</v>
      </c>
      <c r="BI615" s="10" t="s">
        <v>33</v>
      </c>
      <c r="BJ615" s="10" t="s">
        <v>33</v>
      </c>
      <c r="BL615" s="10" t="s">
        <v>33</v>
      </c>
      <c r="BM615" s="10" t="s">
        <v>33</v>
      </c>
      <c r="BP615" s="10" t="s">
        <v>33</v>
      </c>
      <c r="BQ615" s="10">
        <v>0</v>
      </c>
      <c r="BR615" s="10" t="s">
        <v>214</v>
      </c>
      <c r="BS615" s="11">
        <v>98.495795688626743</v>
      </c>
      <c r="BT615" s="11">
        <v>1547.1097334370081</v>
      </c>
      <c r="BU615" s="10">
        <v>615</v>
      </c>
    </row>
    <row r="616" spans="1:73" s="10" customFormat="1" x14ac:dyDescent="0.45">
      <c r="A616" s="10" t="s">
        <v>33</v>
      </c>
      <c r="D616" s="10" t="s">
        <v>33</v>
      </c>
      <c r="E616" s="10">
        <v>615</v>
      </c>
      <c r="F616" s="10">
        <v>618</v>
      </c>
      <c r="H616" s="10">
        <v>190</v>
      </c>
      <c r="J616" s="10" t="s">
        <v>33</v>
      </c>
      <c r="K616" s="10" t="s">
        <v>215</v>
      </c>
      <c r="L616" s="10" t="s">
        <v>33</v>
      </c>
      <c r="M616" s="10">
        <v>1.3416407864998738</v>
      </c>
      <c r="N616" s="10">
        <v>1.3416407864998738</v>
      </c>
      <c r="T616" s="10">
        <v>0</v>
      </c>
      <c r="W616" s="10">
        <v>0</v>
      </c>
      <c r="X616" s="10">
        <v>0</v>
      </c>
      <c r="Y616" s="10">
        <v>0</v>
      </c>
      <c r="AB616" s="10">
        <v>0</v>
      </c>
      <c r="AC616" s="10">
        <v>0</v>
      </c>
      <c r="AD616" s="10">
        <v>0</v>
      </c>
      <c r="AE616" s="10">
        <v>0</v>
      </c>
      <c r="AH616" s="10">
        <v>1</v>
      </c>
      <c r="AQ616" s="10">
        <v>6.5000622902807574</v>
      </c>
      <c r="AR616" s="10">
        <v>32.506278987015413</v>
      </c>
      <c r="AS616" s="10">
        <v>41.931369307922509</v>
      </c>
      <c r="AT616" s="10">
        <v>152.75146382159781</v>
      </c>
      <c r="AU616" s="10">
        <v>75.271014152652526</v>
      </c>
      <c r="AV616" s="10">
        <v>444.30072662046939</v>
      </c>
      <c r="AW616" s="10">
        <v>672.32320459471975</v>
      </c>
      <c r="AX616" s="10" t="s">
        <v>33</v>
      </c>
      <c r="AY616" s="10" t="s">
        <v>33</v>
      </c>
      <c r="AZ616" s="10" t="s">
        <v>33</v>
      </c>
      <c r="BA616" s="10" t="s">
        <v>33</v>
      </c>
      <c r="BB616" s="10">
        <v>615</v>
      </c>
      <c r="BC616" s="10">
        <v>618</v>
      </c>
      <c r="BE616" s="10" t="s">
        <v>214</v>
      </c>
      <c r="BF616" s="10" t="s">
        <v>215</v>
      </c>
      <c r="BG616" s="10">
        <v>59.299911164138955</v>
      </c>
      <c r="BH616" s="10">
        <v>70983.377343261789</v>
      </c>
      <c r="BI616" s="10">
        <v>616</v>
      </c>
      <c r="BJ616" s="10" t="s">
        <v>33</v>
      </c>
      <c r="BL616" s="10" t="s">
        <v>33</v>
      </c>
      <c r="BM616" s="10" t="s">
        <v>33</v>
      </c>
      <c r="BP616" s="10" t="s">
        <v>33</v>
      </c>
      <c r="BQ616" s="10" t="s">
        <v>33</v>
      </c>
      <c r="BR616" s="10" t="s">
        <v>33</v>
      </c>
      <c r="BS616" s="11" t="s">
        <v>33</v>
      </c>
      <c r="BT616" s="11" t="s">
        <v>33</v>
      </c>
      <c r="BU616" s="10">
        <v>616</v>
      </c>
    </row>
    <row r="617" spans="1:73" s="10" customFormat="1" x14ac:dyDescent="0.45">
      <c r="A617" s="10" t="s">
        <v>33</v>
      </c>
      <c r="D617" s="10" t="s">
        <v>33</v>
      </c>
      <c r="E617" s="10">
        <v>615</v>
      </c>
      <c r="F617" s="10">
        <v>123</v>
      </c>
      <c r="H617" s="10">
        <v>52</v>
      </c>
      <c r="J617" s="10" t="s">
        <v>33</v>
      </c>
      <c r="K617" s="10" t="s">
        <v>83</v>
      </c>
      <c r="L617" s="10" t="s">
        <v>33</v>
      </c>
      <c r="M617" s="10">
        <v>3.5355339059327383E-2</v>
      </c>
      <c r="N617" s="10">
        <v>3.5355339059327383E-2</v>
      </c>
      <c r="T617" s="10">
        <v>0</v>
      </c>
      <c r="W617" s="10">
        <v>0</v>
      </c>
      <c r="X617" s="10">
        <v>0</v>
      </c>
      <c r="Y617" s="10">
        <v>0</v>
      </c>
      <c r="AB617" s="10">
        <v>0</v>
      </c>
      <c r="AC617" s="10">
        <v>0</v>
      </c>
      <c r="AD617" s="10">
        <v>0</v>
      </c>
      <c r="AE617" s="10">
        <v>0</v>
      </c>
      <c r="AH617" s="10">
        <v>1</v>
      </c>
      <c r="AQ617" s="10">
        <v>0</v>
      </c>
      <c r="AR617" s="10">
        <v>0.58533456866408606</v>
      </c>
      <c r="AS617" s="10">
        <v>0.58533456866408606</v>
      </c>
      <c r="AT617" s="10">
        <v>0</v>
      </c>
      <c r="AU617" s="10">
        <v>0</v>
      </c>
      <c r="AV617" s="10">
        <v>9.8194463208586438</v>
      </c>
      <c r="AW617" s="10">
        <v>9.8194463208586438</v>
      </c>
      <c r="AX617" s="10" t="s">
        <v>33</v>
      </c>
      <c r="AY617" s="10" t="s">
        <v>33</v>
      </c>
      <c r="AZ617" s="10" t="s">
        <v>33</v>
      </c>
      <c r="BA617" s="10" t="s">
        <v>33</v>
      </c>
      <c r="BB617" s="10">
        <v>615</v>
      </c>
      <c r="BC617" s="10">
        <v>123</v>
      </c>
      <c r="BE617" s="10" t="s">
        <v>214</v>
      </c>
      <c r="BF617" s="10" t="s">
        <v>2257</v>
      </c>
      <c r="BG617" s="10">
        <v>0.82778808553055627</v>
      </c>
      <c r="BH617" s="10">
        <v>778.80145182363731</v>
      </c>
      <c r="BI617" s="10">
        <v>617</v>
      </c>
      <c r="BJ617" s="10" t="s">
        <v>33</v>
      </c>
      <c r="BL617" s="10" t="s">
        <v>33</v>
      </c>
      <c r="BM617" s="10" t="s">
        <v>33</v>
      </c>
      <c r="BP617" s="10" t="s">
        <v>33</v>
      </c>
      <c r="BQ617" s="10" t="s">
        <v>33</v>
      </c>
      <c r="BR617" s="10" t="s">
        <v>33</v>
      </c>
      <c r="BS617" s="11" t="s">
        <v>33</v>
      </c>
      <c r="BT617" s="11" t="s">
        <v>33</v>
      </c>
      <c r="BU617" s="10">
        <v>617</v>
      </c>
    </row>
    <row r="618" spans="1:73" s="10" customFormat="1" x14ac:dyDescent="0.45">
      <c r="A618" s="10">
        <v>190</v>
      </c>
      <c r="D618" s="10">
        <v>622</v>
      </c>
      <c r="E618" s="10" t="s">
        <v>33</v>
      </c>
      <c r="F618" s="10">
        <v>616</v>
      </c>
      <c r="H618" s="10" t="s">
        <v>33</v>
      </c>
      <c r="J618" s="10" t="s">
        <v>215</v>
      </c>
      <c r="K618" s="10">
        <v>0</v>
      </c>
      <c r="L618" s="10">
        <v>1</v>
      </c>
      <c r="M618" s="10" t="s">
        <v>33</v>
      </c>
      <c r="N618" s="10">
        <v>1</v>
      </c>
      <c r="T618" s="10">
        <v>3.1622776601683795</v>
      </c>
      <c r="W618" s="10">
        <v>3.2792819335946097</v>
      </c>
      <c r="X618" s="10" t="s">
        <v>35</v>
      </c>
      <c r="Y618" s="10">
        <v>0.31622776601683794</v>
      </c>
      <c r="AB618" s="10">
        <v>37.941007366700219</v>
      </c>
      <c r="AC618" s="10">
        <v>0.2</v>
      </c>
      <c r="AD618" s="10">
        <v>0</v>
      </c>
      <c r="AE618" s="10">
        <v>0</v>
      </c>
      <c r="AH618" s="10">
        <v>1</v>
      </c>
      <c r="AQ618" s="10">
        <v>4.8448603796835812</v>
      </c>
      <c r="AR618" s="10">
        <v>24.22874983684649</v>
      </c>
      <c r="AS618" s="10">
        <v>31.253797387387682</v>
      </c>
      <c r="AT618" s="10">
        <v>113.85421892256416</v>
      </c>
      <c r="AU618" s="10">
        <v>56.103701460226588</v>
      </c>
      <c r="AV618" s="10">
        <v>331.16220905863997</v>
      </c>
      <c r="AW618" s="10">
        <v>501.12012944143072</v>
      </c>
      <c r="AX618" s="10">
        <v>1.8973665961010278</v>
      </c>
      <c r="AY618" s="10">
        <v>0</v>
      </c>
      <c r="AZ618" s="10" t="s">
        <v>33</v>
      </c>
      <c r="BA618" s="10">
        <v>622</v>
      </c>
      <c r="BB618" s="10" t="s">
        <v>33</v>
      </c>
      <c r="BC618" s="10">
        <v>616</v>
      </c>
      <c r="BE618" s="10" t="s">
        <v>33</v>
      </c>
      <c r="BF618" s="10" t="s">
        <v>33</v>
      </c>
      <c r="BG618" s="10" t="s">
        <v>33</v>
      </c>
      <c r="BH618" s="10" t="s">
        <v>33</v>
      </c>
      <c r="BI618" s="10" t="s">
        <v>33</v>
      </c>
      <c r="BJ618" s="10" t="s">
        <v>33</v>
      </c>
      <c r="BL618" s="10" t="s">
        <v>33</v>
      </c>
      <c r="BM618" s="10" t="s">
        <v>33</v>
      </c>
      <c r="BP618" s="10" t="s">
        <v>33</v>
      </c>
      <c r="BQ618" s="10">
        <v>0</v>
      </c>
      <c r="BR618" s="10" t="s">
        <v>215</v>
      </c>
      <c r="BS618" s="11">
        <v>31.253797387387682</v>
      </c>
      <c r="BT618" s="11">
        <v>501.12012944143072</v>
      </c>
      <c r="BU618" s="10">
        <v>618</v>
      </c>
    </row>
    <row r="619" spans="1:73" s="10" customFormat="1" x14ac:dyDescent="0.45">
      <c r="A619" s="10" t="s">
        <v>33</v>
      </c>
      <c r="D619" s="10" t="s">
        <v>33</v>
      </c>
      <c r="E619" s="10">
        <v>618</v>
      </c>
      <c r="F619" s="10">
        <v>622</v>
      </c>
      <c r="H619" s="10">
        <v>191</v>
      </c>
      <c r="J619" s="10" t="s">
        <v>33</v>
      </c>
      <c r="K619" s="10" t="s">
        <v>216</v>
      </c>
      <c r="L619" s="10" t="s">
        <v>33</v>
      </c>
      <c r="M619" s="10">
        <v>1.7320508075688772</v>
      </c>
      <c r="N619" s="10">
        <v>1.7320508075688772</v>
      </c>
      <c r="T619" s="10">
        <v>0</v>
      </c>
      <c r="W619" s="10">
        <v>0</v>
      </c>
      <c r="X619" s="10">
        <v>0</v>
      </c>
      <c r="Y619" s="10">
        <v>0</v>
      </c>
      <c r="AB619" s="10">
        <v>0</v>
      </c>
      <c r="AC619" s="10">
        <v>0</v>
      </c>
      <c r="AD619" s="10">
        <v>0</v>
      </c>
      <c r="AE619" s="10">
        <v>0</v>
      </c>
      <c r="AH619" s="10">
        <v>1</v>
      </c>
      <c r="AQ619" s="10">
        <v>1.6825827195152012</v>
      </c>
      <c r="AR619" s="10">
        <v>4.711995122676373</v>
      </c>
      <c r="AS619" s="10">
        <v>7.1517400659734145</v>
      </c>
      <c r="AT619" s="10">
        <v>39.540693908607231</v>
      </c>
      <c r="AU619" s="10">
        <v>18.162694093526373</v>
      </c>
      <c r="AV619" s="10">
        <v>51.780875790767602</v>
      </c>
      <c r="AW619" s="10">
        <v>109.4842637929012</v>
      </c>
      <c r="AX619" s="10" t="s">
        <v>33</v>
      </c>
      <c r="AY619" s="10" t="s">
        <v>33</v>
      </c>
      <c r="AZ619" s="10" t="s">
        <v>33</v>
      </c>
      <c r="BA619" s="10" t="s">
        <v>33</v>
      </c>
      <c r="BB619" s="10">
        <v>618</v>
      </c>
      <c r="BC619" s="10">
        <v>622</v>
      </c>
      <c r="BE619" s="10" t="s">
        <v>215</v>
      </c>
      <c r="BF619" s="10" t="s">
        <v>2258</v>
      </c>
      <c r="BG619" s="10">
        <v>13.569472705175317</v>
      </c>
      <c r="BH619" s="10">
        <v>12471.790396703938</v>
      </c>
      <c r="BI619" s="10">
        <v>619</v>
      </c>
      <c r="BJ619" s="10" t="s">
        <v>33</v>
      </c>
      <c r="BL619" s="10" t="s">
        <v>33</v>
      </c>
      <c r="BM619" s="10" t="s">
        <v>33</v>
      </c>
      <c r="BP619" s="10" t="s">
        <v>33</v>
      </c>
      <c r="BQ619" s="10" t="s">
        <v>33</v>
      </c>
      <c r="BR619" s="10" t="s">
        <v>33</v>
      </c>
      <c r="BS619" s="11" t="s">
        <v>33</v>
      </c>
      <c r="BT619" s="11" t="s">
        <v>33</v>
      </c>
      <c r="BU619" s="10">
        <v>619</v>
      </c>
    </row>
    <row r="620" spans="1:73" s="10" customFormat="1" x14ac:dyDescent="0.45">
      <c r="A620" s="10" t="s">
        <v>33</v>
      </c>
      <c r="D620" s="10" t="s">
        <v>33</v>
      </c>
      <c r="E620" s="10">
        <v>618</v>
      </c>
      <c r="F620" s="10">
        <v>37</v>
      </c>
      <c r="H620" s="10">
        <v>19</v>
      </c>
      <c r="J620" s="10" t="s">
        <v>33</v>
      </c>
      <c r="K620" s="10" t="s">
        <v>50</v>
      </c>
      <c r="L620" s="10" t="s">
        <v>33</v>
      </c>
      <c r="M620" s="10">
        <v>0.63245553203367588</v>
      </c>
      <c r="N620" s="10">
        <v>0.63245553203367588</v>
      </c>
      <c r="T620" s="10">
        <v>0</v>
      </c>
      <c r="W620" s="10">
        <v>0</v>
      </c>
      <c r="X620" s="10">
        <v>0</v>
      </c>
      <c r="Y620" s="10">
        <v>0</v>
      </c>
      <c r="AB620" s="10">
        <v>0</v>
      </c>
      <c r="AC620" s="10">
        <v>0</v>
      </c>
      <c r="AD620" s="10">
        <v>0</v>
      </c>
      <c r="AE620" s="10">
        <v>0</v>
      </c>
      <c r="AH620" s="10">
        <v>1</v>
      </c>
      <c r="AQ620" s="10">
        <v>0</v>
      </c>
      <c r="AR620" s="10">
        <v>16.037472780575506</v>
      </c>
      <c r="AS620" s="10">
        <v>16.037472780575506</v>
      </c>
      <c r="AT620" s="10">
        <v>0</v>
      </c>
      <c r="AU620" s="10">
        <v>0</v>
      </c>
      <c r="AV620" s="10">
        <v>275.84579936193961</v>
      </c>
      <c r="AW620" s="10">
        <v>275.84579936193961</v>
      </c>
      <c r="AX620" s="10" t="s">
        <v>33</v>
      </c>
      <c r="AY620" s="10" t="s">
        <v>33</v>
      </c>
      <c r="AZ620" s="10" t="s">
        <v>33</v>
      </c>
      <c r="BA620" s="10" t="s">
        <v>33</v>
      </c>
      <c r="BB620" s="10">
        <v>618</v>
      </c>
      <c r="BC620" s="10">
        <v>37</v>
      </c>
      <c r="BE620" s="10" t="s">
        <v>215</v>
      </c>
      <c r="BF620" s="10" t="s">
        <v>2259</v>
      </c>
      <c r="BG620" s="10">
        <v>30.428965139743433</v>
      </c>
      <c r="BH620" s="10">
        <v>2927.9517415590467</v>
      </c>
      <c r="BI620" s="10">
        <v>620</v>
      </c>
      <c r="BJ620" s="10" t="s">
        <v>33</v>
      </c>
      <c r="BL620" s="10" t="s">
        <v>33</v>
      </c>
      <c r="BM620" s="10" t="s">
        <v>33</v>
      </c>
      <c r="BP620" s="10" t="s">
        <v>33</v>
      </c>
      <c r="BQ620" s="10" t="s">
        <v>33</v>
      </c>
      <c r="BR620" s="10" t="s">
        <v>33</v>
      </c>
      <c r="BS620" s="11" t="s">
        <v>33</v>
      </c>
      <c r="BT620" s="11" t="s">
        <v>33</v>
      </c>
      <c r="BU620" s="10">
        <v>620</v>
      </c>
    </row>
    <row r="621" spans="1:73" s="10" customFormat="1" x14ac:dyDescent="0.45">
      <c r="A621" s="10" t="s">
        <v>33</v>
      </c>
      <c r="D621" s="10" t="s">
        <v>33</v>
      </c>
      <c r="E621" s="10">
        <v>618</v>
      </c>
      <c r="F621" s="10">
        <v>24</v>
      </c>
      <c r="H621" s="10">
        <v>11</v>
      </c>
      <c r="J621" s="10" t="s">
        <v>33</v>
      </c>
      <c r="K621" s="10" t="s">
        <v>42</v>
      </c>
      <c r="L621" s="10" t="s">
        <v>33</v>
      </c>
      <c r="M621" s="10">
        <v>3.5355339059327378</v>
      </c>
      <c r="N621" s="10">
        <v>3.5355339059327378</v>
      </c>
      <c r="T621" s="10">
        <v>0</v>
      </c>
      <c r="W621" s="10">
        <v>0</v>
      </c>
      <c r="X621" s="10">
        <v>0</v>
      </c>
      <c r="Y621" s="10">
        <v>0</v>
      </c>
      <c r="AB621" s="10">
        <v>0</v>
      </c>
      <c r="AC621" s="10">
        <v>0</v>
      </c>
      <c r="AD621" s="10">
        <v>0</v>
      </c>
      <c r="AE621" s="10">
        <v>0</v>
      </c>
      <c r="AH621" s="10">
        <v>1</v>
      </c>
      <c r="AQ621" s="10">
        <v>0</v>
      </c>
      <c r="AR621" s="10">
        <v>0</v>
      </c>
      <c r="AS621" s="10">
        <v>0</v>
      </c>
      <c r="AT621" s="10">
        <v>0</v>
      </c>
      <c r="AU621" s="10">
        <v>0</v>
      </c>
      <c r="AV621" s="10">
        <v>3.5355339059327378</v>
      </c>
      <c r="AW621" s="10">
        <v>3.5355339059327378</v>
      </c>
      <c r="AX621" s="10" t="s">
        <v>33</v>
      </c>
      <c r="AY621" s="10" t="s">
        <v>33</v>
      </c>
      <c r="AZ621" s="10" t="s">
        <v>33</v>
      </c>
      <c r="BA621" s="10" t="s">
        <v>33</v>
      </c>
      <c r="BB621" s="10">
        <v>618</v>
      </c>
      <c r="BC621" s="10">
        <v>24</v>
      </c>
      <c r="BE621" s="10" t="s">
        <v>215</v>
      </c>
      <c r="BF621" s="10" t="s">
        <v>2260</v>
      </c>
      <c r="BG621" s="10">
        <v>0</v>
      </c>
      <c r="BH621" s="10">
        <v>181.68218251095917</v>
      </c>
      <c r="BI621" s="10">
        <v>621</v>
      </c>
      <c r="BJ621" s="10" t="s">
        <v>33</v>
      </c>
      <c r="BL621" s="10" t="s">
        <v>33</v>
      </c>
      <c r="BM621" s="10" t="s">
        <v>33</v>
      </c>
      <c r="BP621" s="10" t="s">
        <v>33</v>
      </c>
      <c r="BQ621" s="10" t="s">
        <v>33</v>
      </c>
      <c r="BR621" s="10" t="s">
        <v>33</v>
      </c>
      <c r="BS621" s="11" t="s">
        <v>33</v>
      </c>
      <c r="BT621" s="11" t="s">
        <v>33</v>
      </c>
      <c r="BU621" s="10">
        <v>621</v>
      </c>
    </row>
    <row r="622" spans="1:73" s="10" customFormat="1" x14ac:dyDescent="0.45">
      <c r="A622" s="10">
        <v>191</v>
      </c>
      <c r="D622" s="10">
        <v>626</v>
      </c>
      <c r="E622" s="10" t="s">
        <v>33</v>
      </c>
      <c r="F622" s="10">
        <v>619</v>
      </c>
      <c r="H622" s="10" t="s">
        <v>33</v>
      </c>
      <c r="J622" s="10" t="s">
        <v>216</v>
      </c>
      <c r="K622" s="10">
        <v>0</v>
      </c>
      <c r="L622" s="10">
        <v>1</v>
      </c>
      <c r="M622" s="10" t="s">
        <v>33</v>
      </c>
      <c r="N622" s="10">
        <v>1</v>
      </c>
      <c r="T622" s="10">
        <v>0.8660254037844386</v>
      </c>
      <c r="W622" s="10">
        <v>0.95317994103946624</v>
      </c>
      <c r="X622" s="10" t="s">
        <v>87</v>
      </c>
      <c r="Y622" s="10">
        <v>0.14142135623730953</v>
      </c>
      <c r="AB622" s="10">
        <v>7.7633253506471069</v>
      </c>
      <c r="AC622" s="10">
        <v>0</v>
      </c>
      <c r="AD622" s="10">
        <v>0</v>
      </c>
      <c r="AE622" s="10">
        <v>0</v>
      </c>
      <c r="AH622" s="10">
        <v>1</v>
      </c>
      <c r="AQ622" s="10">
        <v>0.97143958604591407</v>
      </c>
      <c r="AR622" s="10">
        <v>2.720471652497408</v>
      </c>
      <c r="AS622" s="10">
        <v>4.1290590522639832</v>
      </c>
      <c r="AT622" s="10">
        <v>22.828830272078982</v>
      </c>
      <c r="AU622" s="10">
        <v>10.486236324106278</v>
      </c>
      <c r="AV622" s="10">
        <v>29.895702576674253</v>
      </c>
      <c r="AW622" s="10">
        <v>63.210769172859514</v>
      </c>
      <c r="AX622" s="10">
        <v>3.2863353450309969</v>
      </c>
      <c r="AY622" s="10">
        <v>0</v>
      </c>
      <c r="AZ622" s="10" t="s">
        <v>33</v>
      </c>
      <c r="BA622" s="10">
        <v>626</v>
      </c>
      <c r="BB622" s="10" t="s">
        <v>33</v>
      </c>
      <c r="BC622" s="10">
        <v>619</v>
      </c>
      <c r="BE622" s="10" t="s">
        <v>33</v>
      </c>
      <c r="BF622" s="10" t="s">
        <v>33</v>
      </c>
      <c r="BG622" s="10" t="s">
        <v>33</v>
      </c>
      <c r="BH622" s="10" t="s">
        <v>33</v>
      </c>
      <c r="BI622" s="10" t="s">
        <v>33</v>
      </c>
      <c r="BJ622" s="10" t="s">
        <v>33</v>
      </c>
      <c r="BL622" s="10" t="s">
        <v>33</v>
      </c>
      <c r="BM622" s="10" t="s">
        <v>33</v>
      </c>
      <c r="BP622" s="10" t="s">
        <v>33</v>
      </c>
      <c r="BQ622" s="10">
        <v>0</v>
      </c>
      <c r="BR622" s="10" t="s">
        <v>216</v>
      </c>
      <c r="BS622" s="11">
        <v>4.1290590522639832</v>
      </c>
      <c r="BT622" s="11">
        <v>63.210769172859514</v>
      </c>
      <c r="BU622" s="10">
        <v>622</v>
      </c>
    </row>
    <row r="623" spans="1:73" s="10" customFormat="1" x14ac:dyDescent="0.45">
      <c r="A623" s="10" t="s">
        <v>33</v>
      </c>
      <c r="D623" s="10" t="s">
        <v>33</v>
      </c>
      <c r="E623" s="10">
        <v>622</v>
      </c>
      <c r="F623" s="10">
        <v>135</v>
      </c>
      <c r="H623" s="10">
        <v>58</v>
      </c>
      <c r="J623" s="10" t="s">
        <v>33</v>
      </c>
      <c r="K623" s="10" t="s">
        <v>90</v>
      </c>
      <c r="L623" s="10" t="s">
        <v>33</v>
      </c>
      <c r="M623" s="10">
        <v>2.4494897427831779</v>
      </c>
      <c r="N623" s="10">
        <v>2.4494897427831779</v>
      </c>
      <c r="T623" s="10">
        <v>0</v>
      </c>
      <c r="W623" s="10">
        <v>0</v>
      </c>
      <c r="X623" s="10">
        <v>0</v>
      </c>
      <c r="Y623" s="10">
        <v>0</v>
      </c>
      <c r="AB623" s="10">
        <v>0</v>
      </c>
      <c r="AC623" s="10">
        <v>0</v>
      </c>
      <c r="AD623" s="10">
        <v>0</v>
      </c>
      <c r="AE623" s="10">
        <v>0</v>
      </c>
      <c r="AH623" s="10">
        <v>1</v>
      </c>
      <c r="AQ623" s="10">
        <v>0.10541418226147546</v>
      </c>
      <c r="AR623" s="10">
        <v>0.73291068881686461</v>
      </c>
      <c r="AS623" s="10">
        <v>0.88576125309600406</v>
      </c>
      <c r="AT623" s="10">
        <v>2.4772332831446735</v>
      </c>
      <c r="AU623" s="10">
        <v>2.7229109734591712</v>
      </c>
      <c r="AV623" s="10">
        <v>22.64255758740811</v>
      </c>
      <c r="AW623" s="10">
        <v>27.842701844011955</v>
      </c>
      <c r="AX623" s="10" t="s">
        <v>33</v>
      </c>
      <c r="AY623" s="10" t="s">
        <v>33</v>
      </c>
      <c r="AZ623" s="10" t="s">
        <v>33</v>
      </c>
      <c r="BA623" s="10" t="s">
        <v>33</v>
      </c>
      <c r="BB623" s="10">
        <v>622</v>
      </c>
      <c r="BC623" s="10">
        <v>135</v>
      </c>
      <c r="BE623" s="10" t="s">
        <v>216</v>
      </c>
      <c r="BF623" s="10" t="s">
        <v>2261</v>
      </c>
      <c r="BG623" s="10">
        <v>2.9109085133083448</v>
      </c>
      <c r="BH623" s="10">
        <v>757.98516663766634</v>
      </c>
      <c r="BI623" s="10">
        <v>623</v>
      </c>
      <c r="BJ623" s="10" t="s">
        <v>33</v>
      </c>
      <c r="BL623" s="10" t="s">
        <v>33</v>
      </c>
      <c r="BM623" s="10" t="s">
        <v>33</v>
      </c>
      <c r="BP623" s="10" t="s">
        <v>33</v>
      </c>
      <c r="BQ623" s="10" t="s">
        <v>33</v>
      </c>
      <c r="BR623" s="10" t="s">
        <v>33</v>
      </c>
      <c r="BS623" s="11" t="s">
        <v>33</v>
      </c>
      <c r="BT623" s="11" t="s">
        <v>33</v>
      </c>
      <c r="BU623" s="10">
        <v>623</v>
      </c>
    </row>
    <row r="624" spans="1:73" s="10" customFormat="1" x14ac:dyDescent="0.45">
      <c r="A624" s="10" t="s">
        <v>33</v>
      </c>
      <c r="D624" s="10" t="s">
        <v>33</v>
      </c>
      <c r="E624" s="10">
        <v>622</v>
      </c>
      <c r="F624" s="10">
        <v>24</v>
      </c>
      <c r="H624" s="10">
        <v>11</v>
      </c>
      <c r="J624" s="10" t="s">
        <v>33</v>
      </c>
      <c r="K624" s="10" t="s">
        <v>42</v>
      </c>
      <c r="L624" s="10" t="s">
        <v>33</v>
      </c>
      <c r="M624" s="10">
        <v>3.0618621784789726</v>
      </c>
      <c r="N624" s="10">
        <v>3.0618621784789726</v>
      </c>
      <c r="T624" s="10">
        <v>0</v>
      </c>
      <c r="W624" s="10">
        <v>0</v>
      </c>
      <c r="X624" s="10">
        <v>0</v>
      </c>
      <c r="Y624" s="10">
        <v>0</v>
      </c>
      <c r="AB624" s="10">
        <v>0</v>
      </c>
      <c r="AC624" s="10">
        <v>0</v>
      </c>
      <c r="AD624" s="10">
        <v>0</v>
      </c>
      <c r="AE624" s="10">
        <v>0</v>
      </c>
      <c r="AH624" s="10">
        <v>1</v>
      </c>
      <c r="AQ624" s="10">
        <v>0</v>
      </c>
      <c r="AR624" s="10">
        <v>0</v>
      </c>
      <c r="AS624" s="10">
        <v>0</v>
      </c>
      <c r="AT624" s="10">
        <v>0</v>
      </c>
      <c r="AU624" s="10">
        <v>0</v>
      </c>
      <c r="AV624" s="10">
        <v>3.0618621784789726</v>
      </c>
      <c r="AW624" s="10">
        <v>3.0618621784789726</v>
      </c>
      <c r="AX624" s="10" t="s">
        <v>33</v>
      </c>
      <c r="AY624" s="10" t="s">
        <v>33</v>
      </c>
      <c r="AZ624" s="10" t="s">
        <v>33</v>
      </c>
      <c r="BA624" s="10" t="s">
        <v>33</v>
      </c>
      <c r="BB624" s="10">
        <v>622</v>
      </c>
      <c r="BC624" s="10">
        <v>24</v>
      </c>
      <c r="BE624" s="10" t="s">
        <v>216</v>
      </c>
      <c r="BF624" s="10" t="s">
        <v>2262</v>
      </c>
      <c r="BG624" s="10">
        <v>0</v>
      </c>
      <c r="BH624" s="10">
        <v>23.770232270373384</v>
      </c>
      <c r="BI624" s="10">
        <v>624</v>
      </c>
      <c r="BJ624" s="10" t="s">
        <v>33</v>
      </c>
      <c r="BL624" s="10" t="s">
        <v>33</v>
      </c>
      <c r="BM624" s="10" t="s">
        <v>33</v>
      </c>
      <c r="BP624" s="10" t="s">
        <v>33</v>
      </c>
      <c r="BQ624" s="10" t="s">
        <v>33</v>
      </c>
      <c r="BR624" s="10" t="s">
        <v>33</v>
      </c>
      <c r="BS624" s="11" t="s">
        <v>33</v>
      </c>
      <c r="BT624" s="11" t="s">
        <v>33</v>
      </c>
      <c r="BU624" s="10">
        <v>624</v>
      </c>
    </row>
    <row r="625" spans="1:73" s="10" customFormat="1" x14ac:dyDescent="0.45">
      <c r="A625" s="10" t="s">
        <v>33</v>
      </c>
      <c r="D625" s="10" t="s">
        <v>33</v>
      </c>
      <c r="E625" s="10">
        <v>622</v>
      </c>
      <c r="F625" s="10">
        <v>240</v>
      </c>
      <c r="H625" s="10">
        <v>95</v>
      </c>
      <c r="J625" s="10" t="s">
        <v>33</v>
      </c>
      <c r="K625" s="10" t="s">
        <v>121</v>
      </c>
      <c r="L625" s="10" t="s">
        <v>33</v>
      </c>
      <c r="M625" s="10">
        <v>3.1622776601683795</v>
      </c>
      <c r="N625" s="10">
        <v>3.1622776601683795</v>
      </c>
      <c r="T625" s="10">
        <v>0</v>
      </c>
      <c r="W625" s="10">
        <v>0</v>
      </c>
      <c r="X625" s="10">
        <v>0</v>
      </c>
      <c r="Y625" s="10">
        <v>0</v>
      </c>
      <c r="AB625" s="10">
        <v>0</v>
      </c>
      <c r="AC625" s="10">
        <v>0</v>
      </c>
      <c r="AD625" s="10">
        <v>0</v>
      </c>
      <c r="AE625" s="10">
        <v>0</v>
      </c>
      <c r="AH625" s="10">
        <v>1</v>
      </c>
      <c r="AQ625" s="10">
        <v>0</v>
      </c>
      <c r="AR625" s="10">
        <v>1.034381022641077</v>
      </c>
      <c r="AS625" s="10">
        <v>1.034381022641077</v>
      </c>
      <c r="AT625" s="10">
        <v>0</v>
      </c>
      <c r="AU625" s="10">
        <v>0</v>
      </c>
      <c r="AV625" s="10">
        <v>4.19128281078717</v>
      </c>
      <c r="AW625" s="10">
        <v>4.19128281078717</v>
      </c>
      <c r="AX625" s="10" t="s">
        <v>33</v>
      </c>
      <c r="AY625" s="10" t="s">
        <v>33</v>
      </c>
      <c r="AZ625" s="10" t="s">
        <v>33</v>
      </c>
      <c r="BA625" s="10" t="s">
        <v>33</v>
      </c>
      <c r="BB625" s="10">
        <v>622</v>
      </c>
      <c r="BC625" s="10">
        <v>240</v>
      </c>
      <c r="BE625" s="10" t="s">
        <v>216</v>
      </c>
      <c r="BF625" s="10" t="s">
        <v>2263</v>
      </c>
      <c r="BG625" s="10">
        <v>3.3993229149346793</v>
      </c>
      <c r="BH625" s="10">
        <v>32.538292096715502</v>
      </c>
      <c r="BI625" s="10">
        <v>625</v>
      </c>
      <c r="BJ625" s="10" t="s">
        <v>33</v>
      </c>
      <c r="BL625" s="10" t="s">
        <v>33</v>
      </c>
      <c r="BM625" s="10" t="s">
        <v>33</v>
      </c>
      <c r="BP625" s="10" t="s">
        <v>33</v>
      </c>
      <c r="BQ625" s="10" t="s">
        <v>33</v>
      </c>
      <c r="BR625" s="10" t="s">
        <v>33</v>
      </c>
      <c r="BS625" s="11" t="s">
        <v>33</v>
      </c>
      <c r="BT625" s="11" t="s">
        <v>33</v>
      </c>
      <c r="BU625" s="10">
        <v>625</v>
      </c>
    </row>
    <row r="626" spans="1:73" s="10" customFormat="1" x14ac:dyDescent="0.45">
      <c r="A626" s="10">
        <v>192</v>
      </c>
      <c r="D626" s="10">
        <v>631</v>
      </c>
      <c r="E626" s="10" t="s">
        <v>33</v>
      </c>
      <c r="F626" s="10">
        <v>626</v>
      </c>
      <c r="H626" s="10">
        <v>192</v>
      </c>
      <c r="J626" s="10" t="s">
        <v>217</v>
      </c>
      <c r="K626" s="10">
        <v>0</v>
      </c>
      <c r="L626" s="10">
        <v>1</v>
      </c>
      <c r="M626" s="10" t="s">
        <v>33</v>
      </c>
      <c r="N626" s="10">
        <v>1</v>
      </c>
      <c r="T626" s="10">
        <v>26.457513110645905</v>
      </c>
      <c r="W626" s="10">
        <v>7.332697320904499</v>
      </c>
      <c r="X626" s="10" t="s">
        <v>35</v>
      </c>
      <c r="Y626" s="10">
        <v>0.70710678118654757</v>
      </c>
      <c r="AB626" s="10">
        <v>84.838671606761977</v>
      </c>
      <c r="AC626" s="10">
        <v>1.5</v>
      </c>
      <c r="AD626" s="10">
        <v>0</v>
      </c>
      <c r="AE626" s="10">
        <v>0</v>
      </c>
      <c r="AH626" s="10">
        <v>1</v>
      </c>
      <c r="AQ626" s="10">
        <v>52.409074804536317</v>
      </c>
      <c r="AR626" s="10">
        <v>65.626594087740088</v>
      </c>
      <c r="AS626" s="10">
        <v>141.61975255431776</v>
      </c>
      <c r="AT626" s="10">
        <v>1231.6132579066034</v>
      </c>
      <c r="AU626" s="10">
        <v>142.22060796582096</v>
      </c>
      <c r="AV626" s="10">
        <v>1051.6015527324098</v>
      </c>
      <c r="AW626" s="10">
        <v>2425.435418604834</v>
      </c>
      <c r="AX626" s="10">
        <v>1</v>
      </c>
      <c r="AY626" s="10">
        <v>0</v>
      </c>
      <c r="AZ626" s="10" t="s">
        <v>33</v>
      </c>
      <c r="BA626" s="10">
        <v>631</v>
      </c>
      <c r="BB626" s="10" t="s">
        <v>33</v>
      </c>
      <c r="BC626" s="10">
        <v>626</v>
      </c>
      <c r="BE626" s="10" t="s">
        <v>33</v>
      </c>
      <c r="BF626" s="10" t="s">
        <v>33</v>
      </c>
      <c r="BG626" s="10" t="s">
        <v>33</v>
      </c>
      <c r="BH626" s="10" t="s">
        <v>33</v>
      </c>
      <c r="BI626" s="10" t="s">
        <v>33</v>
      </c>
      <c r="BJ626" s="10" t="s">
        <v>33</v>
      </c>
      <c r="BL626" s="10" t="s">
        <v>33</v>
      </c>
      <c r="BM626" s="10" t="s">
        <v>33</v>
      </c>
      <c r="BP626" s="10" t="s">
        <v>33</v>
      </c>
      <c r="BQ626" s="10">
        <v>0</v>
      </c>
      <c r="BR626" s="10" t="s">
        <v>217</v>
      </c>
      <c r="BS626" s="11">
        <v>141.61975255431776</v>
      </c>
      <c r="BT626" s="11">
        <v>2425.435418604834</v>
      </c>
      <c r="BU626" s="10">
        <v>626</v>
      </c>
    </row>
    <row r="627" spans="1:73" s="10" customFormat="1" x14ac:dyDescent="0.45">
      <c r="A627" s="10" t="s">
        <v>33</v>
      </c>
      <c r="D627" s="10" t="s">
        <v>33</v>
      </c>
      <c r="E627" s="10">
        <v>626</v>
      </c>
      <c r="F627" s="10">
        <v>631</v>
      </c>
      <c r="H627" s="10">
        <v>193</v>
      </c>
      <c r="J627" s="10" t="s">
        <v>33</v>
      </c>
      <c r="K627" s="10" t="s">
        <v>218</v>
      </c>
      <c r="L627" s="10" t="s">
        <v>33</v>
      </c>
      <c r="M627" s="10">
        <v>1.3964240043768943</v>
      </c>
      <c r="N627" s="10">
        <v>1.3964240043768943</v>
      </c>
      <c r="T627" s="10">
        <v>0</v>
      </c>
      <c r="W627" s="10">
        <v>0</v>
      </c>
      <c r="X627" s="10">
        <v>0</v>
      </c>
      <c r="Y627" s="10">
        <v>0</v>
      </c>
      <c r="AB627" s="10">
        <v>0</v>
      </c>
      <c r="AC627" s="10">
        <v>0</v>
      </c>
      <c r="AD627" s="10">
        <v>0</v>
      </c>
      <c r="AE627" s="10">
        <v>0</v>
      </c>
      <c r="AH627" s="10">
        <v>1</v>
      </c>
      <c r="AQ627" s="10">
        <v>1.1621262076380561</v>
      </c>
      <c r="AR627" s="10">
        <v>9.9020449301987856</v>
      </c>
      <c r="AS627" s="10">
        <v>11.587127931273967</v>
      </c>
      <c r="AT627" s="10">
        <v>27.309965879494317</v>
      </c>
      <c r="AU627" s="10">
        <v>54.47549171399222</v>
      </c>
      <c r="AV627" s="10">
        <v>184.52497711619034</v>
      </c>
      <c r="AW627" s="10">
        <v>266.31043470967688</v>
      </c>
      <c r="AX627" s="10" t="s">
        <v>33</v>
      </c>
      <c r="AY627" s="10" t="s">
        <v>33</v>
      </c>
      <c r="AZ627" s="10" t="s">
        <v>33</v>
      </c>
      <c r="BA627" s="10" t="s">
        <v>33</v>
      </c>
      <c r="BB627" s="10">
        <v>626</v>
      </c>
      <c r="BC627" s="10">
        <v>631</v>
      </c>
      <c r="BE627" s="10" t="s">
        <v>217</v>
      </c>
      <c r="BF627" s="10" t="s">
        <v>2264</v>
      </c>
      <c r="BG627" s="10">
        <v>11.587127931273967</v>
      </c>
      <c r="BH627" s="10">
        <v>97594.652068532028</v>
      </c>
      <c r="BI627" s="10">
        <v>627</v>
      </c>
      <c r="BJ627" s="10" t="s">
        <v>33</v>
      </c>
      <c r="BL627" s="10" t="s">
        <v>33</v>
      </c>
      <c r="BM627" s="10" t="s">
        <v>33</v>
      </c>
      <c r="BP627" s="10" t="s">
        <v>33</v>
      </c>
      <c r="BQ627" s="10" t="s">
        <v>33</v>
      </c>
      <c r="BR627" s="10" t="s">
        <v>33</v>
      </c>
      <c r="BS627" s="11" t="s">
        <v>33</v>
      </c>
      <c r="BT627" s="11" t="s">
        <v>33</v>
      </c>
      <c r="BU627" s="10">
        <v>627</v>
      </c>
    </row>
    <row r="628" spans="1:73" s="10" customFormat="1" x14ac:dyDescent="0.45">
      <c r="A628" s="10" t="s">
        <v>33</v>
      </c>
      <c r="D628" s="10" t="s">
        <v>33</v>
      </c>
      <c r="E628" s="10">
        <v>626</v>
      </c>
      <c r="F628" s="10">
        <v>30</v>
      </c>
      <c r="H628" s="10">
        <v>15</v>
      </c>
      <c r="J628" s="10" t="s">
        <v>33</v>
      </c>
      <c r="K628" s="10" t="s">
        <v>46</v>
      </c>
      <c r="L628" s="10" t="s">
        <v>33</v>
      </c>
      <c r="M628" s="10">
        <v>1.2247448713915889</v>
      </c>
      <c r="N628" s="10">
        <v>1.2247448713915889</v>
      </c>
      <c r="T628" s="10">
        <v>0</v>
      </c>
      <c r="W628" s="10">
        <v>0</v>
      </c>
      <c r="X628" s="10">
        <v>0</v>
      </c>
      <c r="Y628" s="10">
        <v>0</v>
      </c>
      <c r="AB628" s="10">
        <v>0</v>
      </c>
      <c r="AC628" s="10">
        <v>0</v>
      </c>
      <c r="AD628" s="10">
        <v>0</v>
      </c>
      <c r="AE628" s="10">
        <v>0</v>
      </c>
      <c r="AH628" s="10">
        <v>1</v>
      </c>
      <c r="AQ628" s="10">
        <v>24.789435486252355</v>
      </c>
      <c r="AR628" s="10">
        <v>45.023642894033195</v>
      </c>
      <c r="AS628" s="10">
        <v>80.968324349099106</v>
      </c>
      <c r="AT628" s="10">
        <v>582.5517339269303</v>
      </c>
      <c r="AU628" s="10">
        <v>2.9064446450667711</v>
      </c>
      <c r="AV628" s="10">
        <v>842.03387648106434</v>
      </c>
      <c r="AW628" s="10">
        <v>1427.4920550530614</v>
      </c>
      <c r="AX628" s="10" t="s">
        <v>33</v>
      </c>
      <c r="AY628" s="10" t="s">
        <v>33</v>
      </c>
      <c r="AZ628" s="10" t="s">
        <v>33</v>
      </c>
      <c r="BA628" s="10" t="s">
        <v>33</v>
      </c>
      <c r="BB628" s="10">
        <v>626</v>
      </c>
      <c r="BC628" s="10">
        <v>30</v>
      </c>
      <c r="BE628" s="10" t="s">
        <v>217</v>
      </c>
      <c r="BF628" s="10" t="s">
        <v>2265</v>
      </c>
      <c r="BG628" s="10">
        <v>80.968324349099106</v>
      </c>
      <c r="BH628" s="10">
        <v>25339.52185922143</v>
      </c>
      <c r="BI628" s="10">
        <v>628</v>
      </c>
      <c r="BJ628" s="10" t="s">
        <v>33</v>
      </c>
      <c r="BL628" s="10" t="s">
        <v>33</v>
      </c>
      <c r="BM628" s="10" t="s">
        <v>33</v>
      </c>
      <c r="BP628" s="10" t="s">
        <v>33</v>
      </c>
      <c r="BQ628" s="10" t="s">
        <v>33</v>
      </c>
      <c r="BR628" s="10" t="s">
        <v>33</v>
      </c>
      <c r="BS628" s="11" t="s">
        <v>33</v>
      </c>
      <c r="BT628" s="11" t="s">
        <v>33</v>
      </c>
      <c r="BU628" s="10">
        <v>628</v>
      </c>
    </row>
    <row r="629" spans="1:73" s="10" customFormat="1" x14ac:dyDescent="0.45">
      <c r="A629" s="10" t="s">
        <v>33</v>
      </c>
      <c r="D629" s="10" t="s">
        <v>33</v>
      </c>
      <c r="E629" s="10">
        <v>626</v>
      </c>
      <c r="F629" s="10">
        <v>24</v>
      </c>
      <c r="H629" s="10">
        <v>11</v>
      </c>
      <c r="J629" s="10" t="s">
        <v>33</v>
      </c>
      <c r="K629" s="10" t="s">
        <v>42</v>
      </c>
      <c r="L629" s="10" t="s">
        <v>33</v>
      </c>
      <c r="M629" s="10">
        <v>1.5811388300841898</v>
      </c>
      <c r="N629" s="10">
        <v>1.5811388300841898</v>
      </c>
      <c r="T629" s="10">
        <v>0</v>
      </c>
      <c r="W629" s="10">
        <v>0</v>
      </c>
      <c r="X629" s="10">
        <v>0</v>
      </c>
      <c r="Y629" s="10">
        <v>0</v>
      </c>
      <c r="AB629" s="10">
        <v>0</v>
      </c>
      <c r="AC629" s="10">
        <v>0</v>
      </c>
      <c r="AD629" s="10">
        <v>0</v>
      </c>
      <c r="AE629" s="10">
        <v>0</v>
      </c>
      <c r="AH629" s="10">
        <v>1</v>
      </c>
      <c r="AQ629" s="10">
        <v>0</v>
      </c>
      <c r="AR629" s="10">
        <v>0</v>
      </c>
      <c r="AS629" s="10">
        <v>0</v>
      </c>
      <c r="AT629" s="10">
        <v>0</v>
      </c>
      <c r="AU629" s="10">
        <v>0</v>
      </c>
      <c r="AV629" s="10">
        <v>1.5811388300841898</v>
      </c>
      <c r="AW629" s="10">
        <v>1.5811388300841898</v>
      </c>
      <c r="AX629" s="10" t="s">
        <v>33</v>
      </c>
      <c r="AY629" s="10" t="s">
        <v>33</v>
      </c>
      <c r="AZ629" s="10" t="s">
        <v>33</v>
      </c>
      <c r="BA629" s="10" t="s">
        <v>33</v>
      </c>
      <c r="BB629" s="10">
        <v>626</v>
      </c>
      <c r="BC629" s="10">
        <v>24</v>
      </c>
      <c r="BE629" s="10" t="s">
        <v>217</v>
      </c>
      <c r="BF629" s="10" t="s">
        <v>2266</v>
      </c>
      <c r="BG629" s="10">
        <v>0</v>
      </c>
      <c r="BH629" s="10">
        <v>185.56459273852442</v>
      </c>
      <c r="BI629" s="10">
        <v>629</v>
      </c>
      <c r="BJ629" s="10" t="s">
        <v>33</v>
      </c>
      <c r="BL629" s="10" t="s">
        <v>33</v>
      </c>
      <c r="BM629" s="10" t="s">
        <v>33</v>
      </c>
      <c r="BP629" s="10" t="s">
        <v>33</v>
      </c>
      <c r="BQ629" s="10" t="s">
        <v>33</v>
      </c>
      <c r="BR629" s="10" t="s">
        <v>33</v>
      </c>
      <c r="BS629" s="11" t="s">
        <v>33</v>
      </c>
      <c r="BT629" s="11" t="s">
        <v>33</v>
      </c>
      <c r="BU629" s="10">
        <v>629</v>
      </c>
    </row>
    <row r="630" spans="1:73" s="10" customFormat="1" x14ac:dyDescent="0.45">
      <c r="A630" s="10" t="s">
        <v>33</v>
      </c>
      <c r="D630" s="10" t="s">
        <v>33</v>
      </c>
      <c r="E630" s="10">
        <v>626</v>
      </c>
      <c r="F630" s="10">
        <v>78</v>
      </c>
      <c r="H630" s="10">
        <v>33</v>
      </c>
      <c r="J630" s="10" t="s">
        <v>33</v>
      </c>
      <c r="K630" s="10" t="s">
        <v>63</v>
      </c>
      <c r="L630" s="10" t="s">
        <v>33</v>
      </c>
      <c r="M630" s="10">
        <v>1.4142135623730951</v>
      </c>
      <c r="N630" s="10">
        <v>1.4142135623730951</v>
      </c>
      <c r="T630" s="10">
        <v>0</v>
      </c>
      <c r="W630" s="10">
        <v>0</v>
      </c>
      <c r="X630" s="10">
        <v>0</v>
      </c>
      <c r="Y630" s="10">
        <v>0</v>
      </c>
      <c r="AB630" s="10">
        <v>0</v>
      </c>
      <c r="AC630" s="10">
        <v>0</v>
      </c>
      <c r="AD630" s="10">
        <v>0</v>
      </c>
      <c r="AE630" s="10">
        <v>0</v>
      </c>
      <c r="AH630" s="10">
        <v>1</v>
      </c>
      <c r="AQ630" s="10">
        <v>0</v>
      </c>
      <c r="AR630" s="10">
        <v>1.8682089426036101</v>
      </c>
      <c r="AS630" s="10">
        <v>1.8682089426036101</v>
      </c>
      <c r="AT630" s="10">
        <v>0</v>
      </c>
      <c r="AU630" s="10">
        <v>0</v>
      </c>
      <c r="AV630" s="10">
        <v>23.461560305070943</v>
      </c>
      <c r="AW630" s="10">
        <v>23.461560305070943</v>
      </c>
      <c r="AX630" s="10" t="s">
        <v>33</v>
      </c>
      <c r="AY630" s="10" t="s">
        <v>33</v>
      </c>
      <c r="AZ630" s="10" t="s">
        <v>33</v>
      </c>
      <c r="BA630" s="10" t="s">
        <v>33</v>
      </c>
      <c r="BB630" s="10">
        <v>626</v>
      </c>
      <c r="BC630" s="10">
        <v>78</v>
      </c>
      <c r="BE630" s="10" t="s">
        <v>217</v>
      </c>
      <c r="BF630" s="10" t="s">
        <v>2267</v>
      </c>
      <c r="BG630" s="10">
        <v>1.8682089426036101</v>
      </c>
      <c r="BH630" s="10">
        <v>976.09319651854355</v>
      </c>
      <c r="BI630" s="10">
        <v>630</v>
      </c>
      <c r="BJ630" s="10" t="s">
        <v>33</v>
      </c>
      <c r="BL630" s="10" t="s">
        <v>33</v>
      </c>
      <c r="BM630" s="10" t="s">
        <v>33</v>
      </c>
      <c r="BP630" s="10" t="s">
        <v>33</v>
      </c>
      <c r="BQ630" s="10" t="s">
        <v>33</v>
      </c>
      <c r="BR630" s="10" t="s">
        <v>33</v>
      </c>
      <c r="BS630" s="11" t="s">
        <v>33</v>
      </c>
      <c r="BT630" s="11" t="s">
        <v>33</v>
      </c>
      <c r="BU630" s="10">
        <v>630</v>
      </c>
    </row>
    <row r="631" spans="1:73" s="10" customFormat="1" x14ac:dyDescent="0.45">
      <c r="A631" s="10">
        <v>193</v>
      </c>
      <c r="D631" s="10">
        <v>634</v>
      </c>
      <c r="E631" s="10" t="s">
        <v>33</v>
      </c>
      <c r="F631" s="10">
        <v>627</v>
      </c>
      <c r="H631" s="10" t="s">
        <v>33</v>
      </c>
      <c r="J631" s="10" t="s">
        <v>218</v>
      </c>
      <c r="K631" s="10">
        <v>0</v>
      </c>
      <c r="L631" s="10">
        <v>1</v>
      </c>
      <c r="M631" s="10" t="s">
        <v>33</v>
      </c>
      <c r="N631" s="10">
        <v>1</v>
      </c>
      <c r="T631" s="10">
        <v>0.22360679774997896</v>
      </c>
      <c r="W631" s="10">
        <v>2.8595398231183982</v>
      </c>
      <c r="X631" s="10" t="s">
        <v>87</v>
      </c>
      <c r="Y631" s="10">
        <v>0.42426406871192851</v>
      </c>
      <c r="AB631" s="10">
        <v>23.289976051941316</v>
      </c>
      <c r="AC631" s="10">
        <v>0</v>
      </c>
      <c r="AD631" s="10">
        <v>0</v>
      </c>
      <c r="AE631" s="10">
        <v>0</v>
      </c>
      <c r="AH631" s="10">
        <v>1</v>
      </c>
      <c r="AQ631" s="10">
        <v>0.8322158628006503</v>
      </c>
      <c r="AR631" s="10">
        <v>7.0910016579221073</v>
      </c>
      <c r="AS631" s="10">
        <v>8.2977146589830504</v>
      </c>
      <c r="AT631" s="10">
        <v>19.557072775815282</v>
      </c>
      <c r="AU631" s="10">
        <v>39.010709887001703</v>
      </c>
      <c r="AV631" s="10">
        <v>132.14108074468987</v>
      </c>
      <c r="AW631" s="10">
        <v>190.70886340750684</v>
      </c>
      <c r="AX631" s="10">
        <v>1.3964240043768943</v>
      </c>
      <c r="AY631" s="10">
        <v>0</v>
      </c>
      <c r="AZ631" s="10" t="s">
        <v>33</v>
      </c>
      <c r="BA631" s="10">
        <v>634</v>
      </c>
      <c r="BB631" s="10" t="s">
        <v>33</v>
      </c>
      <c r="BC631" s="10">
        <v>627</v>
      </c>
      <c r="BE631" s="10" t="s">
        <v>33</v>
      </c>
      <c r="BF631" s="10" t="s">
        <v>33</v>
      </c>
      <c r="BG631" s="10" t="s">
        <v>33</v>
      </c>
      <c r="BH631" s="10" t="s">
        <v>33</v>
      </c>
      <c r="BI631" s="10" t="s">
        <v>33</v>
      </c>
      <c r="BJ631" s="10" t="s">
        <v>33</v>
      </c>
      <c r="BL631" s="10" t="s">
        <v>33</v>
      </c>
      <c r="BM631" s="10" t="s">
        <v>33</v>
      </c>
      <c r="BP631" s="10" t="s">
        <v>33</v>
      </c>
      <c r="BQ631" s="10">
        <v>0</v>
      </c>
      <c r="BR631" s="10" t="s">
        <v>218</v>
      </c>
      <c r="BS631" s="11">
        <v>8.2977146589830504</v>
      </c>
      <c r="BT631" s="11">
        <v>190.70886340750684</v>
      </c>
      <c r="BU631" s="10">
        <v>631</v>
      </c>
    </row>
    <row r="632" spans="1:73" s="10" customFormat="1" x14ac:dyDescent="0.45">
      <c r="A632" s="10" t="s">
        <v>33</v>
      </c>
      <c r="D632" s="10" t="s">
        <v>33</v>
      </c>
      <c r="E632" s="10">
        <v>631</v>
      </c>
      <c r="F632" s="10">
        <v>135</v>
      </c>
      <c r="H632" s="10">
        <v>58</v>
      </c>
      <c r="J632" s="10" t="s">
        <v>33</v>
      </c>
      <c r="K632" s="10" t="s">
        <v>90</v>
      </c>
      <c r="L632" s="10" t="s">
        <v>33</v>
      </c>
      <c r="M632" s="10">
        <v>14.142135623730951</v>
      </c>
      <c r="N632" s="10">
        <v>14.142135623730951</v>
      </c>
      <c r="T632" s="10">
        <v>0</v>
      </c>
      <c r="W632" s="10">
        <v>0</v>
      </c>
      <c r="X632" s="10">
        <v>0</v>
      </c>
      <c r="Y632" s="10">
        <v>0</v>
      </c>
      <c r="AB632" s="10">
        <v>0</v>
      </c>
      <c r="AC632" s="10">
        <v>0</v>
      </c>
      <c r="AD632" s="10">
        <v>0</v>
      </c>
      <c r="AE632" s="10">
        <v>0</v>
      </c>
      <c r="AH632" s="10">
        <v>1</v>
      </c>
      <c r="AQ632" s="10">
        <v>0.60860906505067136</v>
      </c>
      <c r="AR632" s="10">
        <v>4.2314618348037092</v>
      </c>
      <c r="AS632" s="10">
        <v>5.1139449791271829</v>
      </c>
      <c r="AT632" s="10">
        <v>14.302313028690778</v>
      </c>
      <c r="AU632" s="10">
        <v>15.720733835060388</v>
      </c>
      <c r="AV632" s="10">
        <v>130.72686718231677</v>
      </c>
      <c r="AW632" s="10">
        <v>160.74991404606794</v>
      </c>
      <c r="AX632" s="10" t="s">
        <v>33</v>
      </c>
      <c r="AY632" s="10" t="s">
        <v>33</v>
      </c>
      <c r="AZ632" s="10" t="s">
        <v>33</v>
      </c>
      <c r="BA632" s="10" t="s">
        <v>33</v>
      </c>
      <c r="BB632" s="10">
        <v>631</v>
      </c>
      <c r="BC632" s="10">
        <v>135</v>
      </c>
      <c r="BE632" s="10" t="s">
        <v>218</v>
      </c>
      <c r="BF632" s="10" t="s">
        <v>2268</v>
      </c>
      <c r="BG632" s="10">
        <v>7.1412355259158939</v>
      </c>
      <c r="BH632" s="10">
        <v>13128.688200000001</v>
      </c>
      <c r="BI632" s="10">
        <v>632</v>
      </c>
      <c r="BJ632" s="10" t="s">
        <v>33</v>
      </c>
      <c r="BL632" s="10" t="s">
        <v>33</v>
      </c>
      <c r="BM632" s="10" t="s">
        <v>33</v>
      </c>
      <c r="BP632" s="10" t="s">
        <v>33</v>
      </c>
      <c r="BQ632" s="10" t="s">
        <v>33</v>
      </c>
      <c r="BR632" s="10" t="s">
        <v>33</v>
      </c>
      <c r="BS632" s="11" t="s">
        <v>33</v>
      </c>
      <c r="BT632" s="11" t="s">
        <v>33</v>
      </c>
      <c r="BU632" s="10">
        <v>632</v>
      </c>
    </row>
    <row r="633" spans="1:73" s="10" customFormat="1" x14ac:dyDescent="0.45">
      <c r="A633" s="10" t="s">
        <v>33</v>
      </c>
      <c r="D633" s="10" t="s">
        <v>33</v>
      </c>
      <c r="E633" s="10">
        <v>631</v>
      </c>
      <c r="F633" s="10">
        <v>24</v>
      </c>
      <c r="H633" s="10">
        <v>11</v>
      </c>
      <c r="J633" s="10" t="s">
        <v>33</v>
      </c>
      <c r="K633" s="10" t="s">
        <v>42</v>
      </c>
      <c r="L633" s="10" t="s">
        <v>33</v>
      </c>
      <c r="M633" s="10">
        <v>1.4142135623730951</v>
      </c>
      <c r="N633" s="10">
        <v>1.4142135623730951</v>
      </c>
      <c r="T633" s="10">
        <v>0</v>
      </c>
      <c r="W633" s="10">
        <v>0</v>
      </c>
      <c r="X633" s="10">
        <v>0</v>
      </c>
      <c r="Y633" s="10">
        <v>0</v>
      </c>
      <c r="AB633" s="10">
        <v>0</v>
      </c>
      <c r="AC633" s="10">
        <v>0</v>
      </c>
      <c r="AD633" s="10">
        <v>0</v>
      </c>
      <c r="AE633" s="10">
        <v>0</v>
      </c>
      <c r="AH633" s="10">
        <v>1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1.4142135623730951</v>
      </c>
      <c r="AW633" s="10">
        <v>1.4142135623730951</v>
      </c>
      <c r="AX633" s="10" t="s">
        <v>33</v>
      </c>
      <c r="AY633" s="10" t="s">
        <v>33</v>
      </c>
      <c r="AZ633" s="10" t="s">
        <v>33</v>
      </c>
      <c r="BA633" s="10" t="s">
        <v>33</v>
      </c>
      <c r="BB633" s="10">
        <v>631</v>
      </c>
      <c r="BC633" s="10">
        <v>24</v>
      </c>
      <c r="BE633" s="10" t="s">
        <v>218</v>
      </c>
      <c r="BF633" s="10" t="s">
        <v>2269</v>
      </c>
      <c r="BG633" s="10">
        <v>0</v>
      </c>
      <c r="BH633" s="10">
        <v>32.937000000000005</v>
      </c>
      <c r="BI633" s="10">
        <v>633</v>
      </c>
      <c r="BJ633" s="10" t="s">
        <v>33</v>
      </c>
      <c r="BL633" s="10" t="s">
        <v>33</v>
      </c>
      <c r="BM633" s="10" t="s">
        <v>33</v>
      </c>
      <c r="BP633" s="10" t="s">
        <v>33</v>
      </c>
      <c r="BQ633" s="10" t="s">
        <v>33</v>
      </c>
      <c r="BR633" s="10" t="s">
        <v>33</v>
      </c>
      <c r="BS633" s="11" t="s">
        <v>33</v>
      </c>
      <c r="BT633" s="11" t="s">
        <v>33</v>
      </c>
      <c r="BU633" s="10">
        <v>633</v>
      </c>
    </row>
    <row r="634" spans="1:73" s="10" customFormat="1" x14ac:dyDescent="0.45">
      <c r="A634" s="10">
        <v>194</v>
      </c>
      <c r="D634" s="10">
        <v>640</v>
      </c>
      <c r="E634" s="10" t="s">
        <v>33</v>
      </c>
      <c r="F634" s="10">
        <v>634</v>
      </c>
      <c r="H634" s="10">
        <v>194</v>
      </c>
      <c r="J634" s="10" t="s">
        <v>219</v>
      </c>
      <c r="K634" s="10">
        <v>0</v>
      </c>
      <c r="L634" s="10">
        <v>1</v>
      </c>
      <c r="M634" s="10" t="s">
        <v>33</v>
      </c>
      <c r="N634" s="10">
        <v>1</v>
      </c>
      <c r="T634" s="10">
        <v>69.282032302755098</v>
      </c>
      <c r="W634" s="10">
        <v>11.359765842657147</v>
      </c>
      <c r="X634" s="10" t="s">
        <v>35</v>
      </c>
      <c r="Y634" s="10">
        <v>1.0954451150103324</v>
      </c>
      <c r="AB634" s="10">
        <v>131.43150489893969</v>
      </c>
      <c r="AC634" s="10">
        <v>0</v>
      </c>
      <c r="AD634" s="10">
        <v>0</v>
      </c>
      <c r="AE634" s="10">
        <v>0</v>
      </c>
      <c r="AH634" s="10">
        <v>1</v>
      </c>
      <c r="AQ634" s="10">
        <v>75.969807828194462</v>
      </c>
      <c r="AR634" s="10">
        <v>357.66838474751546</v>
      </c>
      <c r="AS634" s="10">
        <v>467.82460609839745</v>
      </c>
      <c r="AT634" s="10">
        <v>1785.2904839625699</v>
      </c>
      <c r="AU634" s="10">
        <v>417.16105663161642</v>
      </c>
      <c r="AV634" s="10">
        <v>5270.1989674647702</v>
      </c>
      <c r="AW634" s="10">
        <v>7472.6505080589559</v>
      </c>
      <c r="AX634" s="10">
        <v>1</v>
      </c>
      <c r="AY634" s="10">
        <v>0</v>
      </c>
      <c r="AZ634" s="10" t="s">
        <v>33</v>
      </c>
      <c r="BA634" s="10">
        <v>640</v>
      </c>
      <c r="BB634" s="10" t="s">
        <v>33</v>
      </c>
      <c r="BC634" s="10">
        <v>634</v>
      </c>
      <c r="BE634" s="10" t="s">
        <v>33</v>
      </c>
      <c r="BF634" s="10" t="s">
        <v>33</v>
      </c>
      <c r="BG634" s="10" t="s">
        <v>33</v>
      </c>
      <c r="BH634" s="10" t="s">
        <v>33</v>
      </c>
      <c r="BI634" s="10" t="s">
        <v>33</v>
      </c>
      <c r="BJ634" s="10" t="s">
        <v>33</v>
      </c>
      <c r="BL634" s="10" t="s">
        <v>33</v>
      </c>
      <c r="BM634" s="10" t="s">
        <v>33</v>
      </c>
      <c r="BP634" s="10" t="s">
        <v>33</v>
      </c>
      <c r="BQ634" s="10">
        <v>0</v>
      </c>
      <c r="BR634" s="10" t="s">
        <v>219</v>
      </c>
      <c r="BS634" s="11">
        <v>467.82460609839745</v>
      </c>
      <c r="BT634" s="11">
        <v>7472.6505080589559</v>
      </c>
      <c r="BU634" s="10">
        <v>634</v>
      </c>
    </row>
    <row r="635" spans="1:73" s="10" customFormat="1" x14ac:dyDescent="0.45">
      <c r="A635" s="10" t="s">
        <v>33</v>
      </c>
      <c r="D635" s="10" t="s">
        <v>33</v>
      </c>
      <c r="E635" s="10">
        <v>634</v>
      </c>
      <c r="F635" s="10">
        <v>186</v>
      </c>
      <c r="H635" s="10">
        <v>75</v>
      </c>
      <c r="J635" s="10" t="s">
        <v>33</v>
      </c>
      <c r="K635" s="10" t="s">
        <v>99</v>
      </c>
      <c r="L635" s="10" t="s">
        <v>33</v>
      </c>
      <c r="M635" s="10">
        <v>0.3872983346207417</v>
      </c>
      <c r="N635" s="10">
        <v>0.3872983346207417</v>
      </c>
      <c r="T635" s="10">
        <v>0</v>
      </c>
      <c r="W635" s="10">
        <v>0</v>
      </c>
      <c r="X635" s="10">
        <v>0</v>
      </c>
      <c r="Y635" s="10">
        <v>0</v>
      </c>
      <c r="AB635" s="10">
        <v>0</v>
      </c>
      <c r="AC635" s="10">
        <v>0</v>
      </c>
      <c r="AD635" s="10">
        <v>0</v>
      </c>
      <c r="AE635" s="10">
        <v>0</v>
      </c>
      <c r="AH635" s="10">
        <v>1</v>
      </c>
      <c r="AQ635" s="10">
        <v>3.3541019662496847E-2</v>
      </c>
      <c r="AR635" s="10">
        <v>0.83536666007137561</v>
      </c>
      <c r="AS635" s="10">
        <v>0.88400113858199603</v>
      </c>
      <c r="AT635" s="10">
        <v>0.78821396206867589</v>
      </c>
      <c r="AU635" s="10">
        <v>3.2857876224734923</v>
      </c>
      <c r="AV635" s="10">
        <v>4.9583480245637812</v>
      </c>
      <c r="AW635" s="10">
        <v>9.0323496091059496</v>
      </c>
      <c r="AX635" s="10" t="s">
        <v>33</v>
      </c>
      <c r="AY635" s="10" t="s">
        <v>33</v>
      </c>
      <c r="AZ635" s="10" t="s">
        <v>33</v>
      </c>
      <c r="BA635" s="10" t="s">
        <v>33</v>
      </c>
      <c r="BB635" s="10">
        <v>634</v>
      </c>
      <c r="BC635" s="10">
        <v>186</v>
      </c>
      <c r="BE635" s="10" t="s">
        <v>219</v>
      </c>
      <c r="BF635" s="10" t="s">
        <v>2270</v>
      </c>
      <c r="BG635" s="10">
        <v>0.88400113858199603</v>
      </c>
      <c r="BH635" s="10">
        <v>2874.0834026681518</v>
      </c>
      <c r="BI635" s="10">
        <v>635</v>
      </c>
      <c r="BJ635" s="10" t="s">
        <v>33</v>
      </c>
      <c r="BL635" s="10" t="s">
        <v>33</v>
      </c>
      <c r="BM635" s="10" t="s">
        <v>33</v>
      </c>
      <c r="BP635" s="10" t="s">
        <v>33</v>
      </c>
      <c r="BQ635" s="10" t="s">
        <v>33</v>
      </c>
      <c r="BR635" s="10" t="s">
        <v>33</v>
      </c>
      <c r="BS635" s="11" t="s">
        <v>33</v>
      </c>
      <c r="BT635" s="11" t="s">
        <v>33</v>
      </c>
      <c r="BU635" s="10">
        <v>635</v>
      </c>
    </row>
    <row r="636" spans="1:73" s="10" customFormat="1" x14ac:dyDescent="0.45">
      <c r="A636" s="10" t="s">
        <v>33</v>
      </c>
      <c r="D636" s="10" t="s">
        <v>33</v>
      </c>
      <c r="E636" s="10">
        <v>634</v>
      </c>
      <c r="F636" s="10">
        <v>631</v>
      </c>
      <c r="H636" s="10">
        <v>193</v>
      </c>
      <c r="J636" s="10" t="s">
        <v>33</v>
      </c>
      <c r="K636" s="10" t="s">
        <v>218</v>
      </c>
      <c r="L636" s="10" t="s">
        <v>33</v>
      </c>
      <c r="M636" s="10">
        <v>7.0710678118654755</v>
      </c>
      <c r="N636" s="10">
        <v>7.0710678118654755</v>
      </c>
      <c r="T636" s="10">
        <v>0</v>
      </c>
      <c r="W636" s="10">
        <v>0</v>
      </c>
      <c r="X636" s="10">
        <v>0</v>
      </c>
      <c r="Y636" s="10">
        <v>0</v>
      </c>
      <c r="AB636" s="10">
        <v>0</v>
      </c>
      <c r="AC636" s="10">
        <v>0</v>
      </c>
      <c r="AD636" s="10">
        <v>0</v>
      </c>
      <c r="AE636" s="10">
        <v>0</v>
      </c>
      <c r="AH636" s="10">
        <v>1</v>
      </c>
      <c r="AQ636" s="10">
        <v>5.884654799973533</v>
      </c>
      <c r="AR636" s="10">
        <v>50.140953577217736</v>
      </c>
      <c r="AS636" s="10">
        <v>58.673703037179358</v>
      </c>
      <c r="AT636" s="10">
        <v>138.28938779937803</v>
      </c>
      <c r="AU636" s="10">
        <v>275.847375</v>
      </c>
      <c r="AV636" s="10">
        <v>934.37854267889338</v>
      </c>
      <c r="AW636" s="10">
        <v>1348.5153054782713</v>
      </c>
      <c r="AX636" s="10" t="s">
        <v>33</v>
      </c>
      <c r="AY636" s="10" t="s">
        <v>33</v>
      </c>
      <c r="AZ636" s="10" t="s">
        <v>33</v>
      </c>
      <c r="BA636" s="10" t="s">
        <v>33</v>
      </c>
      <c r="BB636" s="10">
        <v>634</v>
      </c>
      <c r="BC636" s="10">
        <v>631</v>
      </c>
      <c r="BE636" s="10" t="s">
        <v>219</v>
      </c>
      <c r="BF636" s="10" t="s">
        <v>2271</v>
      </c>
      <c r="BG636" s="10">
        <v>58.673703037179358</v>
      </c>
      <c r="BH636" s="10">
        <v>1269078.044039218</v>
      </c>
      <c r="BI636" s="10">
        <v>636</v>
      </c>
      <c r="BJ636" s="10" t="s">
        <v>33</v>
      </c>
      <c r="BL636" s="10" t="s">
        <v>33</v>
      </c>
      <c r="BM636" s="10" t="s">
        <v>33</v>
      </c>
      <c r="BP636" s="10" t="s">
        <v>33</v>
      </c>
      <c r="BQ636" s="10" t="s">
        <v>33</v>
      </c>
      <c r="BR636" s="10" t="s">
        <v>33</v>
      </c>
      <c r="BS636" s="11" t="s">
        <v>33</v>
      </c>
      <c r="BT636" s="11" t="s">
        <v>33</v>
      </c>
      <c r="BU636" s="10">
        <v>636</v>
      </c>
    </row>
    <row r="637" spans="1:73" s="10" customFormat="1" x14ac:dyDescent="0.45">
      <c r="A637" s="10" t="s">
        <v>33</v>
      </c>
      <c r="D637" s="10" t="s">
        <v>33</v>
      </c>
      <c r="E637" s="10">
        <v>634</v>
      </c>
      <c r="F637" s="10">
        <v>220</v>
      </c>
      <c r="H637" s="10">
        <v>88</v>
      </c>
      <c r="J637" s="10" t="s">
        <v>33</v>
      </c>
      <c r="K637" s="10" t="s">
        <v>115</v>
      </c>
      <c r="L637" s="10" t="s">
        <v>33</v>
      </c>
      <c r="M637" s="10">
        <v>1.4142135623730951</v>
      </c>
      <c r="N637" s="10">
        <v>1.4142135623730951</v>
      </c>
      <c r="T637" s="10">
        <v>0</v>
      </c>
      <c r="W637" s="10">
        <v>0</v>
      </c>
      <c r="X637" s="10">
        <v>0</v>
      </c>
      <c r="Y637" s="10">
        <v>0</v>
      </c>
      <c r="AB637" s="10">
        <v>0</v>
      </c>
      <c r="AC637" s="10">
        <v>0</v>
      </c>
      <c r="AD637" s="10">
        <v>0</v>
      </c>
      <c r="AE637" s="10">
        <v>0</v>
      </c>
      <c r="AH637" s="10">
        <v>1</v>
      </c>
      <c r="AQ637" s="10">
        <v>0</v>
      </c>
      <c r="AR637" s="10">
        <v>294.13726823014167</v>
      </c>
      <c r="AS637" s="10">
        <v>294.13726823014167</v>
      </c>
      <c r="AT637" s="10">
        <v>0</v>
      </c>
      <c r="AU637" s="10">
        <v>0</v>
      </c>
      <c r="AV637" s="10">
        <v>4263.9418942277944</v>
      </c>
      <c r="AW637" s="10">
        <v>4263.9418942277944</v>
      </c>
      <c r="AX637" s="10" t="s">
        <v>33</v>
      </c>
      <c r="AY637" s="10" t="s">
        <v>33</v>
      </c>
      <c r="AZ637" s="10" t="s">
        <v>33</v>
      </c>
      <c r="BA637" s="10" t="s">
        <v>33</v>
      </c>
      <c r="BB637" s="10">
        <v>634</v>
      </c>
      <c r="BC637" s="10">
        <v>220</v>
      </c>
      <c r="BE637" s="10" t="s">
        <v>219</v>
      </c>
      <c r="BF637" s="10" t="s">
        <v>2272</v>
      </c>
      <c r="BG637" s="10">
        <v>294.13726823014167</v>
      </c>
      <c r="BH637" s="10">
        <v>2894798.4406902143</v>
      </c>
      <c r="BI637" s="10">
        <v>637</v>
      </c>
      <c r="BJ637" s="10" t="s">
        <v>33</v>
      </c>
      <c r="BL637" s="10" t="s">
        <v>33</v>
      </c>
      <c r="BM637" s="10" t="s">
        <v>33</v>
      </c>
      <c r="BP637" s="10" t="s">
        <v>33</v>
      </c>
      <c r="BQ637" s="10" t="s">
        <v>33</v>
      </c>
      <c r="BR637" s="10" t="s">
        <v>33</v>
      </c>
      <c r="BS637" s="11" t="s">
        <v>33</v>
      </c>
      <c r="BT637" s="11" t="s">
        <v>33</v>
      </c>
      <c r="BU637" s="10">
        <v>637</v>
      </c>
    </row>
    <row r="638" spans="1:73" s="10" customFormat="1" x14ac:dyDescent="0.45">
      <c r="A638" s="10" t="s">
        <v>33</v>
      </c>
      <c r="D638" s="10" t="s">
        <v>33</v>
      </c>
      <c r="E638" s="10">
        <v>634</v>
      </c>
      <c r="F638" s="10">
        <v>526</v>
      </c>
      <c r="H638" s="10">
        <v>169</v>
      </c>
      <c r="J638" s="10" t="s">
        <v>33</v>
      </c>
      <c r="K638" s="10" t="s">
        <v>194</v>
      </c>
      <c r="L638" s="10" t="s">
        <v>33</v>
      </c>
      <c r="M638" s="10">
        <v>1.7320508075688773E-2</v>
      </c>
      <c r="N638" s="10">
        <v>1.7320508075688773E-2</v>
      </c>
      <c r="T638" s="10">
        <v>0</v>
      </c>
      <c r="W638" s="10">
        <v>0</v>
      </c>
      <c r="X638" s="10">
        <v>0</v>
      </c>
      <c r="Y638" s="10">
        <v>0</v>
      </c>
      <c r="AB638" s="10">
        <v>0</v>
      </c>
      <c r="AC638" s="10">
        <v>0</v>
      </c>
      <c r="AD638" s="10">
        <v>0</v>
      </c>
      <c r="AE638" s="10">
        <v>0</v>
      </c>
      <c r="AH638" s="10">
        <v>1</v>
      </c>
      <c r="AQ638" s="10">
        <v>7.9441882637553682E-2</v>
      </c>
      <c r="AR638" s="10">
        <v>0.50107029282512716</v>
      </c>
      <c r="AS638" s="10">
        <v>0.61626102264957994</v>
      </c>
      <c r="AT638" s="10">
        <v>1.8668842419825116</v>
      </c>
      <c r="AU638" s="10">
        <v>2.1938043665183256</v>
      </c>
      <c r="AV638" s="10">
        <v>5.7864259325938052</v>
      </c>
      <c r="AW638" s="10">
        <v>9.8471145410946423</v>
      </c>
      <c r="AX638" s="10" t="s">
        <v>33</v>
      </c>
      <c r="AY638" s="10" t="s">
        <v>33</v>
      </c>
      <c r="AZ638" s="10" t="s">
        <v>33</v>
      </c>
      <c r="BA638" s="10" t="s">
        <v>33</v>
      </c>
      <c r="BB638" s="10">
        <v>634</v>
      </c>
      <c r="BC638" s="10">
        <v>526</v>
      </c>
      <c r="BE638" s="10" t="s">
        <v>219</v>
      </c>
      <c r="BF638" s="10" t="s">
        <v>2273</v>
      </c>
      <c r="BG638" s="10">
        <v>0.61626102264957994</v>
      </c>
      <c r="BH638" s="10">
        <v>396198.37962918298</v>
      </c>
      <c r="BI638" s="10">
        <v>638</v>
      </c>
      <c r="BJ638" s="10" t="s">
        <v>33</v>
      </c>
      <c r="BL638" s="10" t="s">
        <v>33</v>
      </c>
      <c r="BM638" s="10" t="s">
        <v>33</v>
      </c>
      <c r="BP638" s="10" t="s">
        <v>33</v>
      </c>
      <c r="BQ638" s="10" t="s">
        <v>33</v>
      </c>
      <c r="BR638" s="10" t="s">
        <v>33</v>
      </c>
      <c r="BS638" s="11" t="s">
        <v>33</v>
      </c>
      <c r="BT638" s="11" t="s">
        <v>33</v>
      </c>
      <c r="BU638" s="10">
        <v>638</v>
      </c>
    </row>
    <row r="639" spans="1:73" s="10" customFormat="1" x14ac:dyDescent="0.45">
      <c r="A639" s="10" t="s">
        <v>33</v>
      </c>
      <c r="D639" s="10" t="s">
        <v>33</v>
      </c>
      <c r="E639" s="10">
        <v>634</v>
      </c>
      <c r="F639" s="10">
        <v>221</v>
      </c>
      <c r="H639" s="10">
        <v>89</v>
      </c>
      <c r="J639" s="10" t="s">
        <v>33</v>
      </c>
      <c r="K639" s="10" t="s">
        <v>116</v>
      </c>
      <c r="L639" s="10" t="s">
        <v>33</v>
      </c>
      <c r="M639" s="10">
        <v>0.70710678118654757</v>
      </c>
      <c r="N639" s="10">
        <v>0.70710678118654757</v>
      </c>
      <c r="T639" s="10">
        <v>0</v>
      </c>
      <c r="W639" s="10">
        <v>0</v>
      </c>
      <c r="X639" s="10">
        <v>0</v>
      </c>
      <c r="Y639" s="10">
        <v>0</v>
      </c>
      <c r="AB639" s="10">
        <v>0</v>
      </c>
      <c r="AC639" s="10">
        <v>0</v>
      </c>
      <c r="AD639" s="10">
        <v>0</v>
      </c>
      <c r="AE639" s="10">
        <v>0</v>
      </c>
      <c r="AH639" s="10">
        <v>1</v>
      </c>
      <c r="AQ639" s="10">
        <v>0.69013782316577765</v>
      </c>
      <c r="AR639" s="10">
        <v>0.69396014460235833</v>
      </c>
      <c r="AS639" s="10">
        <v>1.6946599881927358</v>
      </c>
      <c r="AT639" s="10">
        <v>16.218238844395774</v>
      </c>
      <c r="AU639" s="10">
        <v>4.4025847436848569</v>
      </c>
      <c r="AV639" s="10">
        <v>61.133756600925118</v>
      </c>
      <c r="AW639" s="10">
        <v>81.75458018900575</v>
      </c>
      <c r="AX639" s="10" t="s">
        <v>33</v>
      </c>
      <c r="AY639" s="10" t="s">
        <v>33</v>
      </c>
      <c r="AZ639" s="10" t="s">
        <v>33</v>
      </c>
      <c r="BA639" s="10" t="s">
        <v>33</v>
      </c>
      <c r="BB639" s="10">
        <v>634</v>
      </c>
      <c r="BC639" s="10">
        <v>221</v>
      </c>
      <c r="BE639" s="10" t="s">
        <v>219</v>
      </c>
      <c r="BF639" s="10" t="s">
        <v>2274</v>
      </c>
      <c r="BG639" s="10">
        <v>1.6946599881927358</v>
      </c>
      <c r="BH639" s="10">
        <v>28337.29513165752</v>
      </c>
      <c r="BI639" s="10">
        <v>639</v>
      </c>
      <c r="BJ639" s="10" t="s">
        <v>33</v>
      </c>
      <c r="BL639" s="10" t="s">
        <v>33</v>
      </c>
      <c r="BM639" s="10" t="s">
        <v>33</v>
      </c>
      <c r="BP639" s="10" t="s">
        <v>33</v>
      </c>
      <c r="BQ639" s="10" t="s">
        <v>33</v>
      </c>
      <c r="BR639" s="10" t="s">
        <v>33</v>
      </c>
      <c r="BS639" s="11" t="s">
        <v>33</v>
      </c>
      <c r="BT639" s="11" t="s">
        <v>33</v>
      </c>
      <c r="BU639" s="10">
        <v>639</v>
      </c>
    </row>
    <row r="640" spans="1:73" s="10" customFormat="1" x14ac:dyDescent="0.45">
      <c r="A640" s="10">
        <v>195</v>
      </c>
      <c r="D640" s="10">
        <v>648</v>
      </c>
      <c r="E640" s="10" t="s">
        <v>33</v>
      </c>
      <c r="F640" s="10">
        <v>640</v>
      </c>
      <c r="H640" s="10">
        <v>195</v>
      </c>
      <c r="J640" s="10" t="s">
        <v>220</v>
      </c>
      <c r="K640" s="10">
        <v>0</v>
      </c>
      <c r="L640" s="10">
        <v>1</v>
      </c>
      <c r="M640" s="10">
        <v>0</v>
      </c>
      <c r="N640" s="10">
        <v>0</v>
      </c>
      <c r="T640" s="10">
        <v>5.9</v>
      </c>
      <c r="W640" s="10">
        <v>0</v>
      </c>
      <c r="X640" s="10">
        <v>0</v>
      </c>
      <c r="Y640" s="10">
        <v>0</v>
      </c>
      <c r="AB640" s="10">
        <v>0</v>
      </c>
      <c r="AC640" s="10">
        <v>0</v>
      </c>
      <c r="AD640" s="10">
        <v>0</v>
      </c>
      <c r="AE640" s="10">
        <v>0</v>
      </c>
      <c r="AH640" s="10">
        <v>1</v>
      </c>
      <c r="AQ640" s="10">
        <v>5.9</v>
      </c>
      <c r="AR640" s="10">
        <v>0</v>
      </c>
      <c r="AS640" s="10">
        <v>8.5549999999999997</v>
      </c>
      <c r="AT640" s="10">
        <v>138.65</v>
      </c>
      <c r="AU640" s="10">
        <v>0</v>
      </c>
      <c r="AV640" s="10">
        <v>0</v>
      </c>
      <c r="AW640" s="10">
        <v>138.65</v>
      </c>
      <c r="AX640" s="10">
        <v>1</v>
      </c>
      <c r="AY640" s="10">
        <v>0</v>
      </c>
      <c r="AZ640" s="10" t="s">
        <v>33</v>
      </c>
      <c r="BA640" s="10">
        <v>648</v>
      </c>
      <c r="BB640" s="10" t="s">
        <v>33</v>
      </c>
      <c r="BC640" s="10">
        <v>640</v>
      </c>
      <c r="BE640" s="10" t="s">
        <v>33</v>
      </c>
      <c r="BF640" s="10" t="s">
        <v>33</v>
      </c>
      <c r="BG640" s="10" t="s">
        <v>33</v>
      </c>
      <c r="BH640" s="10" t="s">
        <v>33</v>
      </c>
      <c r="BI640" s="10" t="s">
        <v>33</v>
      </c>
      <c r="BJ640" s="10" t="s">
        <v>33</v>
      </c>
      <c r="BL640" s="10" t="s">
        <v>33</v>
      </c>
      <c r="BM640" s="10" t="s">
        <v>33</v>
      </c>
      <c r="BP640" s="10" t="s">
        <v>33</v>
      </c>
      <c r="BQ640" s="10">
        <v>0</v>
      </c>
      <c r="BR640" s="10" t="s">
        <v>220</v>
      </c>
      <c r="BS640" s="11">
        <v>8.5549999999999997</v>
      </c>
      <c r="BT640" s="11">
        <v>138.65</v>
      </c>
      <c r="BU640" s="10">
        <v>640</v>
      </c>
    </row>
    <row r="641" spans="1:73" s="10" customFormat="1" x14ac:dyDescent="0.45">
      <c r="A641" s="10" t="s">
        <v>33</v>
      </c>
      <c r="D641" s="10" t="s">
        <v>33</v>
      </c>
      <c r="E641" s="10">
        <v>640</v>
      </c>
      <c r="F641" s="10">
        <v>137</v>
      </c>
      <c r="H641" s="10">
        <v>60</v>
      </c>
      <c r="J641" s="10" t="s">
        <v>33</v>
      </c>
      <c r="K641" s="10" t="s">
        <v>91</v>
      </c>
      <c r="L641" s="10">
        <v>757</v>
      </c>
      <c r="M641" s="10">
        <v>0</v>
      </c>
      <c r="N641" s="10">
        <v>0</v>
      </c>
      <c r="T641" s="10">
        <v>0</v>
      </c>
      <c r="W641" s="10">
        <v>0</v>
      </c>
      <c r="X641" s="10">
        <v>0</v>
      </c>
      <c r="Y641" s="10">
        <v>0</v>
      </c>
      <c r="AB641" s="10">
        <v>0</v>
      </c>
      <c r="AC641" s="10">
        <v>0</v>
      </c>
      <c r="AD641" s="10">
        <v>0</v>
      </c>
      <c r="AE641" s="10">
        <v>0</v>
      </c>
      <c r="AH641" s="10">
        <v>1</v>
      </c>
      <c r="AQ641" s="10">
        <v>0</v>
      </c>
      <c r="AR641" s="10">
        <v>0</v>
      </c>
      <c r="AS641" s="10">
        <v>0</v>
      </c>
      <c r="AT641" s="10">
        <v>0</v>
      </c>
      <c r="AU641" s="10">
        <v>0</v>
      </c>
      <c r="AV641" s="10">
        <v>0</v>
      </c>
      <c r="AW641" s="10">
        <v>0</v>
      </c>
      <c r="AX641" s="10" t="s">
        <v>33</v>
      </c>
      <c r="AY641" s="10" t="s">
        <v>33</v>
      </c>
      <c r="AZ641" s="10" t="s">
        <v>33</v>
      </c>
      <c r="BA641" s="10" t="s">
        <v>33</v>
      </c>
      <c r="BB641" s="10">
        <v>640</v>
      </c>
      <c r="BC641" s="10">
        <v>137</v>
      </c>
      <c r="BE641" s="10" t="s">
        <v>220</v>
      </c>
      <c r="BF641" s="10" t="s">
        <v>2275</v>
      </c>
      <c r="BG641" s="10">
        <v>0</v>
      </c>
      <c r="BH641" s="10">
        <v>0</v>
      </c>
      <c r="BI641" s="10">
        <v>641</v>
      </c>
      <c r="BJ641" s="10" t="s">
        <v>33</v>
      </c>
      <c r="BL641" s="10" t="s">
        <v>33</v>
      </c>
      <c r="BM641" s="10" t="s">
        <v>33</v>
      </c>
      <c r="BP641" s="10" t="s">
        <v>33</v>
      </c>
      <c r="BQ641" s="10" t="s">
        <v>33</v>
      </c>
      <c r="BR641" s="10" t="s">
        <v>33</v>
      </c>
      <c r="BS641" s="11" t="s">
        <v>33</v>
      </c>
      <c r="BT641" s="11" t="s">
        <v>33</v>
      </c>
      <c r="BU641" s="10">
        <v>641</v>
      </c>
    </row>
    <row r="642" spans="1:73" s="10" customFormat="1" x14ac:dyDescent="0.45">
      <c r="A642" s="10" t="s">
        <v>33</v>
      </c>
      <c r="D642" s="10" t="s">
        <v>33</v>
      </c>
      <c r="E642" s="10">
        <v>640</v>
      </c>
      <c r="F642" s="10">
        <v>24</v>
      </c>
      <c r="H642" s="10">
        <v>11</v>
      </c>
      <c r="J642" s="10" t="s">
        <v>33</v>
      </c>
      <c r="K642" s="10" t="s">
        <v>42</v>
      </c>
      <c r="L642" s="10">
        <v>10</v>
      </c>
      <c r="M642" s="10">
        <v>0</v>
      </c>
      <c r="N642" s="10">
        <v>0</v>
      </c>
      <c r="T642" s="10">
        <v>0</v>
      </c>
      <c r="W642" s="10">
        <v>0</v>
      </c>
      <c r="X642" s="10">
        <v>0</v>
      </c>
      <c r="Y642" s="10">
        <v>0</v>
      </c>
      <c r="AB642" s="10">
        <v>0</v>
      </c>
      <c r="AC642" s="10">
        <v>0</v>
      </c>
      <c r="AD642" s="10">
        <v>0</v>
      </c>
      <c r="AE642" s="10">
        <v>0</v>
      </c>
      <c r="AH642" s="10">
        <v>1</v>
      </c>
      <c r="AQ642" s="10">
        <v>0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0">
        <v>0</v>
      </c>
      <c r="AX642" s="10" t="s">
        <v>33</v>
      </c>
      <c r="AY642" s="10" t="s">
        <v>33</v>
      </c>
      <c r="AZ642" s="10" t="s">
        <v>33</v>
      </c>
      <c r="BA642" s="10" t="s">
        <v>33</v>
      </c>
      <c r="BB642" s="10">
        <v>640</v>
      </c>
      <c r="BC642" s="10">
        <v>24</v>
      </c>
      <c r="BE642" s="10" t="s">
        <v>220</v>
      </c>
      <c r="BF642" s="10" t="s">
        <v>2276</v>
      </c>
      <c r="BG642" s="10">
        <v>0</v>
      </c>
      <c r="BH642" s="10">
        <v>0</v>
      </c>
      <c r="BI642" s="10">
        <v>642</v>
      </c>
      <c r="BJ642" s="10" t="s">
        <v>33</v>
      </c>
      <c r="BL642" s="10" t="s">
        <v>33</v>
      </c>
      <c r="BM642" s="10" t="s">
        <v>33</v>
      </c>
      <c r="BP642" s="10" t="s">
        <v>33</v>
      </c>
      <c r="BQ642" s="10" t="s">
        <v>33</v>
      </c>
      <c r="BR642" s="10" t="s">
        <v>33</v>
      </c>
      <c r="BS642" s="11" t="s">
        <v>33</v>
      </c>
      <c r="BT642" s="11" t="s">
        <v>33</v>
      </c>
      <c r="BU642" s="10">
        <v>642</v>
      </c>
    </row>
    <row r="643" spans="1:73" s="10" customFormat="1" x14ac:dyDescent="0.45">
      <c r="A643" s="10" t="s">
        <v>33</v>
      </c>
      <c r="D643" s="10" t="s">
        <v>33</v>
      </c>
      <c r="E643" s="10">
        <v>640</v>
      </c>
      <c r="F643" s="10">
        <v>45</v>
      </c>
      <c r="H643" s="10">
        <v>22</v>
      </c>
      <c r="J643" s="10" t="s">
        <v>33</v>
      </c>
      <c r="K643" s="10" t="s">
        <v>52</v>
      </c>
      <c r="L643" s="10">
        <v>1.9470000000000001</v>
      </c>
      <c r="M643" s="10">
        <v>0</v>
      </c>
      <c r="N643" s="10">
        <v>0</v>
      </c>
      <c r="T643" s="10">
        <v>0</v>
      </c>
      <c r="W643" s="10">
        <v>0</v>
      </c>
      <c r="X643" s="10">
        <v>0</v>
      </c>
      <c r="Y643" s="10">
        <v>0</v>
      </c>
      <c r="AB643" s="10">
        <v>0</v>
      </c>
      <c r="AC643" s="10">
        <v>0</v>
      </c>
      <c r="AD643" s="10">
        <v>0</v>
      </c>
      <c r="AE643" s="10">
        <v>0</v>
      </c>
      <c r="AH643" s="10">
        <v>1</v>
      </c>
      <c r="AQ643" s="10">
        <v>0</v>
      </c>
      <c r="AR643" s="10">
        <v>0</v>
      </c>
      <c r="AS643" s="10">
        <v>0</v>
      </c>
      <c r="AT643" s="10">
        <v>0</v>
      </c>
      <c r="AU643" s="10">
        <v>0</v>
      </c>
      <c r="AV643" s="10">
        <v>0</v>
      </c>
      <c r="AW643" s="10">
        <v>0</v>
      </c>
      <c r="AX643" s="10" t="s">
        <v>33</v>
      </c>
      <c r="AY643" s="10" t="s">
        <v>33</v>
      </c>
      <c r="AZ643" s="10" t="s">
        <v>33</v>
      </c>
      <c r="BA643" s="10" t="s">
        <v>33</v>
      </c>
      <c r="BB643" s="10">
        <v>640</v>
      </c>
      <c r="BC643" s="10">
        <v>45</v>
      </c>
      <c r="BE643" s="10" t="s">
        <v>220</v>
      </c>
      <c r="BF643" s="10" t="s">
        <v>2277</v>
      </c>
      <c r="BG643" s="10">
        <v>0</v>
      </c>
      <c r="BH643" s="10">
        <v>0</v>
      </c>
      <c r="BI643" s="10">
        <v>643</v>
      </c>
      <c r="BJ643" s="10" t="s">
        <v>33</v>
      </c>
      <c r="BL643" s="10" t="s">
        <v>33</v>
      </c>
      <c r="BM643" s="10" t="s">
        <v>33</v>
      </c>
      <c r="BP643" s="10" t="s">
        <v>33</v>
      </c>
      <c r="BQ643" s="10" t="s">
        <v>33</v>
      </c>
      <c r="BR643" s="10" t="s">
        <v>33</v>
      </c>
      <c r="BS643" s="11" t="s">
        <v>33</v>
      </c>
      <c r="BT643" s="11" t="s">
        <v>33</v>
      </c>
      <c r="BU643" s="10">
        <v>643</v>
      </c>
    </row>
    <row r="644" spans="1:73" s="10" customFormat="1" x14ac:dyDescent="0.45">
      <c r="A644" s="10" t="s">
        <v>33</v>
      </c>
      <c r="D644" s="10" t="s">
        <v>33</v>
      </c>
      <c r="E644" s="10">
        <v>640</v>
      </c>
      <c r="F644" s="10">
        <v>268</v>
      </c>
      <c r="H644" s="10">
        <v>102</v>
      </c>
      <c r="J644" s="10" t="s">
        <v>33</v>
      </c>
      <c r="K644" s="10" t="s">
        <v>128</v>
      </c>
      <c r="L644" s="10">
        <v>1.34E-2</v>
      </c>
      <c r="M644" s="10">
        <v>0</v>
      </c>
      <c r="N644" s="10">
        <v>0</v>
      </c>
      <c r="T644" s="10">
        <v>0</v>
      </c>
      <c r="W644" s="10">
        <v>0</v>
      </c>
      <c r="X644" s="10">
        <v>0</v>
      </c>
      <c r="Y644" s="10">
        <v>0</v>
      </c>
      <c r="AB644" s="10">
        <v>0</v>
      </c>
      <c r="AC644" s="10">
        <v>0</v>
      </c>
      <c r="AD644" s="10">
        <v>0</v>
      </c>
      <c r="AE644" s="10">
        <v>0</v>
      </c>
      <c r="AH644" s="10">
        <v>1</v>
      </c>
      <c r="AQ644" s="10">
        <v>0</v>
      </c>
      <c r="AR644" s="10">
        <v>0</v>
      </c>
      <c r="AS644" s="10">
        <v>0</v>
      </c>
      <c r="AT644" s="10">
        <v>0</v>
      </c>
      <c r="AU644" s="10">
        <v>0</v>
      </c>
      <c r="AV644" s="10">
        <v>0</v>
      </c>
      <c r="AW644" s="10">
        <v>0</v>
      </c>
      <c r="AX644" s="10" t="s">
        <v>33</v>
      </c>
      <c r="AY644" s="10" t="s">
        <v>33</v>
      </c>
      <c r="AZ644" s="10" t="s">
        <v>33</v>
      </c>
      <c r="BA644" s="10" t="s">
        <v>33</v>
      </c>
      <c r="BB644" s="10">
        <v>640</v>
      </c>
      <c r="BC644" s="10">
        <v>268</v>
      </c>
      <c r="BE644" s="10" t="s">
        <v>220</v>
      </c>
      <c r="BF644" s="10" t="s">
        <v>2278</v>
      </c>
      <c r="BG644" s="10">
        <v>0</v>
      </c>
      <c r="BH644" s="10">
        <v>0</v>
      </c>
      <c r="BI644" s="10">
        <v>644</v>
      </c>
      <c r="BJ644" s="10" t="s">
        <v>33</v>
      </c>
      <c r="BL644" s="10" t="s">
        <v>33</v>
      </c>
      <c r="BM644" s="10" t="s">
        <v>33</v>
      </c>
      <c r="BP644" s="10" t="s">
        <v>33</v>
      </c>
      <c r="BQ644" s="10" t="s">
        <v>33</v>
      </c>
      <c r="BR644" s="10" t="s">
        <v>33</v>
      </c>
      <c r="BS644" s="11" t="s">
        <v>33</v>
      </c>
      <c r="BT644" s="11" t="s">
        <v>33</v>
      </c>
      <c r="BU644" s="10">
        <v>644</v>
      </c>
    </row>
    <row r="645" spans="1:73" s="10" customFormat="1" x14ac:dyDescent="0.45">
      <c r="A645" s="10" t="s">
        <v>33</v>
      </c>
      <c r="D645" s="10" t="s">
        <v>33</v>
      </c>
      <c r="E645" s="10">
        <v>640</v>
      </c>
      <c r="F645" s="10">
        <v>648</v>
      </c>
      <c r="H645" s="10">
        <v>196</v>
      </c>
      <c r="J645" s="10" t="s">
        <v>33</v>
      </c>
      <c r="K645" s="10" t="s">
        <v>221</v>
      </c>
      <c r="L645" s="10">
        <v>8.6E-3</v>
      </c>
      <c r="M645" s="10">
        <v>0</v>
      </c>
      <c r="N645" s="10">
        <v>0</v>
      </c>
      <c r="T645" s="10">
        <v>0</v>
      </c>
      <c r="W645" s="10">
        <v>0</v>
      </c>
      <c r="X645" s="10">
        <v>0</v>
      </c>
      <c r="Y645" s="10">
        <v>0</v>
      </c>
      <c r="AB645" s="10">
        <v>0</v>
      </c>
      <c r="AC645" s="10">
        <v>0</v>
      </c>
      <c r="AD645" s="10">
        <v>0</v>
      </c>
      <c r="AE645" s="10">
        <v>0</v>
      </c>
      <c r="AH645" s="10">
        <v>1</v>
      </c>
      <c r="AQ645" s="10">
        <v>0</v>
      </c>
      <c r="AR645" s="10">
        <v>0</v>
      </c>
      <c r="AS645" s="10">
        <v>0</v>
      </c>
      <c r="AT645" s="10">
        <v>0</v>
      </c>
      <c r="AU645" s="10">
        <v>0</v>
      </c>
      <c r="AV645" s="10">
        <v>0</v>
      </c>
      <c r="AW645" s="10">
        <v>0</v>
      </c>
      <c r="AX645" s="10" t="s">
        <v>33</v>
      </c>
      <c r="AY645" s="10" t="s">
        <v>33</v>
      </c>
      <c r="AZ645" s="10" t="s">
        <v>33</v>
      </c>
      <c r="BA645" s="10" t="s">
        <v>33</v>
      </c>
      <c r="BB645" s="10">
        <v>640</v>
      </c>
      <c r="BC645" s="10">
        <v>648</v>
      </c>
      <c r="BE645" s="10" t="s">
        <v>220</v>
      </c>
      <c r="BF645" s="10" t="s">
        <v>221</v>
      </c>
      <c r="BG645" s="10">
        <v>0</v>
      </c>
      <c r="BH645" s="10">
        <v>0</v>
      </c>
      <c r="BI645" s="10">
        <v>645</v>
      </c>
      <c r="BJ645" s="10" t="s">
        <v>33</v>
      </c>
      <c r="BL645" s="10" t="s">
        <v>33</v>
      </c>
      <c r="BM645" s="10" t="s">
        <v>33</v>
      </c>
      <c r="BP645" s="10" t="s">
        <v>33</v>
      </c>
      <c r="BQ645" s="10" t="s">
        <v>33</v>
      </c>
      <c r="BR645" s="10" t="s">
        <v>33</v>
      </c>
      <c r="BS645" s="11" t="s">
        <v>33</v>
      </c>
      <c r="BT645" s="11" t="s">
        <v>33</v>
      </c>
      <c r="BU645" s="10">
        <v>645</v>
      </c>
    </row>
    <row r="646" spans="1:73" s="10" customFormat="1" x14ac:dyDescent="0.45">
      <c r="A646" s="10" t="s">
        <v>33</v>
      </c>
      <c r="D646" s="10" t="s">
        <v>33</v>
      </c>
      <c r="E646" s="10">
        <v>640</v>
      </c>
      <c r="F646" s="10">
        <v>30</v>
      </c>
      <c r="H646" s="10">
        <v>15</v>
      </c>
      <c r="J646" s="10" t="s">
        <v>33</v>
      </c>
      <c r="K646" s="10" t="s">
        <v>46</v>
      </c>
      <c r="L646" s="10">
        <v>4.4999999999999998E-2</v>
      </c>
      <c r="M646" s="10">
        <v>0</v>
      </c>
      <c r="N646" s="10">
        <v>0</v>
      </c>
      <c r="T646" s="10">
        <v>0</v>
      </c>
      <c r="W646" s="10">
        <v>0</v>
      </c>
      <c r="X646" s="10">
        <v>0</v>
      </c>
      <c r="Y646" s="10">
        <v>0</v>
      </c>
      <c r="AB646" s="10">
        <v>0</v>
      </c>
      <c r="AC646" s="10">
        <v>0</v>
      </c>
      <c r="AD646" s="10">
        <v>0</v>
      </c>
      <c r="AE646" s="10">
        <v>0</v>
      </c>
      <c r="AH646" s="10">
        <v>1</v>
      </c>
      <c r="AQ646" s="10">
        <v>0</v>
      </c>
      <c r="AR646" s="10">
        <v>0</v>
      </c>
      <c r="AS646" s="10">
        <v>0</v>
      </c>
      <c r="AT646" s="10">
        <v>0</v>
      </c>
      <c r="AU646" s="10">
        <v>0</v>
      </c>
      <c r="AV646" s="10">
        <v>0</v>
      </c>
      <c r="AW646" s="10">
        <v>0</v>
      </c>
      <c r="AX646" s="10" t="s">
        <v>33</v>
      </c>
      <c r="AY646" s="10" t="s">
        <v>33</v>
      </c>
      <c r="AZ646" s="10" t="s">
        <v>33</v>
      </c>
      <c r="BA646" s="10" t="s">
        <v>33</v>
      </c>
      <c r="BB646" s="10">
        <v>640</v>
      </c>
      <c r="BC646" s="10">
        <v>30</v>
      </c>
      <c r="BE646" s="10" t="s">
        <v>220</v>
      </c>
      <c r="BF646" s="10" t="s">
        <v>2279</v>
      </c>
      <c r="BG646" s="10">
        <v>0</v>
      </c>
      <c r="BH646" s="10">
        <v>0</v>
      </c>
      <c r="BI646" s="10">
        <v>646</v>
      </c>
      <c r="BJ646" s="10" t="s">
        <v>33</v>
      </c>
      <c r="BL646" s="10" t="s">
        <v>33</v>
      </c>
      <c r="BM646" s="10" t="s">
        <v>33</v>
      </c>
      <c r="BP646" s="10" t="s">
        <v>33</v>
      </c>
      <c r="BQ646" s="10" t="s">
        <v>33</v>
      </c>
      <c r="BR646" s="10" t="s">
        <v>33</v>
      </c>
      <c r="BS646" s="11" t="s">
        <v>33</v>
      </c>
      <c r="BT646" s="11" t="s">
        <v>33</v>
      </c>
      <c r="BU646" s="10">
        <v>646</v>
      </c>
    </row>
    <row r="647" spans="1:73" s="10" customFormat="1" x14ac:dyDescent="0.45">
      <c r="A647" s="10" t="s">
        <v>33</v>
      </c>
      <c r="D647" s="10" t="s">
        <v>33</v>
      </c>
      <c r="E647" s="10">
        <v>640</v>
      </c>
      <c r="F647" s="10">
        <v>653</v>
      </c>
      <c r="H647" s="10">
        <v>197</v>
      </c>
      <c r="J647" s="10" t="s">
        <v>33</v>
      </c>
      <c r="K647" s="10" t="s">
        <v>222</v>
      </c>
      <c r="L647" s="10">
        <v>8.3000000000000001E-3</v>
      </c>
      <c r="M647" s="10">
        <v>0</v>
      </c>
      <c r="N647" s="10">
        <v>0</v>
      </c>
      <c r="T647" s="10">
        <v>0</v>
      </c>
      <c r="W647" s="10">
        <v>0</v>
      </c>
      <c r="X647" s="10">
        <v>0</v>
      </c>
      <c r="Y647" s="10">
        <v>0</v>
      </c>
      <c r="AB647" s="10">
        <v>0</v>
      </c>
      <c r="AC647" s="10">
        <v>0</v>
      </c>
      <c r="AD647" s="10">
        <v>0</v>
      </c>
      <c r="AE647" s="10">
        <v>0</v>
      </c>
      <c r="AH647" s="10">
        <v>1</v>
      </c>
      <c r="AQ647" s="10">
        <v>0</v>
      </c>
      <c r="AR647" s="10">
        <v>0</v>
      </c>
      <c r="AS647" s="10">
        <v>0</v>
      </c>
      <c r="AT647" s="10">
        <v>0</v>
      </c>
      <c r="AU647" s="10">
        <v>0</v>
      </c>
      <c r="AV647" s="10">
        <v>0</v>
      </c>
      <c r="AW647" s="10">
        <v>0</v>
      </c>
      <c r="AX647" s="10" t="s">
        <v>33</v>
      </c>
      <c r="AY647" s="10" t="s">
        <v>33</v>
      </c>
      <c r="AZ647" s="10" t="s">
        <v>33</v>
      </c>
      <c r="BA647" s="10" t="s">
        <v>33</v>
      </c>
      <c r="BB647" s="10">
        <v>640</v>
      </c>
      <c r="BC647" s="10">
        <v>653</v>
      </c>
      <c r="BE647" s="10" t="s">
        <v>220</v>
      </c>
      <c r="BF647" s="10" t="s">
        <v>2280</v>
      </c>
      <c r="BG647" s="10">
        <v>0</v>
      </c>
      <c r="BH647" s="10">
        <v>0</v>
      </c>
      <c r="BI647" s="10">
        <v>647</v>
      </c>
      <c r="BJ647" s="10" t="s">
        <v>33</v>
      </c>
      <c r="BL647" s="10" t="s">
        <v>33</v>
      </c>
      <c r="BM647" s="10" t="s">
        <v>33</v>
      </c>
      <c r="BP647" s="10" t="s">
        <v>33</v>
      </c>
      <c r="BQ647" s="10" t="s">
        <v>33</v>
      </c>
      <c r="BR647" s="10" t="s">
        <v>33</v>
      </c>
      <c r="BS647" s="11" t="s">
        <v>33</v>
      </c>
      <c r="BT647" s="11" t="s">
        <v>33</v>
      </c>
      <c r="BU647" s="10">
        <v>647</v>
      </c>
    </row>
    <row r="648" spans="1:73" s="10" customFormat="1" x14ac:dyDescent="0.45">
      <c r="A648" s="10">
        <v>196</v>
      </c>
      <c r="D648" s="10">
        <v>653</v>
      </c>
      <c r="E648" s="10" t="s">
        <v>33</v>
      </c>
      <c r="F648" s="10">
        <v>645</v>
      </c>
      <c r="H648" s="10" t="s">
        <v>33</v>
      </c>
      <c r="J648" s="10" t="s">
        <v>221</v>
      </c>
      <c r="K648" s="10">
        <v>0</v>
      </c>
      <c r="L648" s="10">
        <v>1</v>
      </c>
      <c r="M648" s="10" t="s">
        <v>33</v>
      </c>
      <c r="N648" s="10">
        <v>1</v>
      </c>
      <c r="T648" s="10">
        <v>0.7745966692414834</v>
      </c>
      <c r="W648" s="10">
        <v>1.796136687448926</v>
      </c>
      <c r="X648" s="10" t="s">
        <v>35</v>
      </c>
      <c r="Y648" s="10">
        <v>0.17320508075688773</v>
      </c>
      <c r="AB648" s="10">
        <v>20.781145589211391</v>
      </c>
      <c r="AC648" s="10">
        <v>0</v>
      </c>
      <c r="AD648" s="10">
        <v>0</v>
      </c>
      <c r="AE648" s="10">
        <v>0</v>
      </c>
      <c r="AH648" s="10">
        <v>1</v>
      </c>
      <c r="AQ648" s="10">
        <v>0.87135222193237016</v>
      </c>
      <c r="AR648" s="10">
        <v>4.4469108115538116</v>
      </c>
      <c r="AS648" s="10">
        <v>5.7103715333557483</v>
      </c>
      <c r="AT648" s="10">
        <v>20.476777215410699</v>
      </c>
      <c r="AU648" s="10">
        <v>28.829781470475837</v>
      </c>
      <c r="AV648" s="10">
        <v>35.518859451321589</v>
      </c>
      <c r="AW648" s="10">
        <v>84.825418137208118</v>
      </c>
      <c r="AX648" s="10">
        <v>0</v>
      </c>
      <c r="AY648" s="10">
        <v>0</v>
      </c>
      <c r="AZ648" s="10" t="s">
        <v>33</v>
      </c>
      <c r="BA648" s="10">
        <v>653</v>
      </c>
      <c r="BB648" s="10" t="s">
        <v>33</v>
      </c>
      <c r="BC648" s="10">
        <v>645</v>
      </c>
      <c r="BE648" s="10" t="s">
        <v>33</v>
      </c>
      <c r="BF648" s="10" t="s">
        <v>33</v>
      </c>
      <c r="BG648" s="10" t="s">
        <v>33</v>
      </c>
      <c r="BH648" s="10" t="s">
        <v>33</v>
      </c>
      <c r="BI648" s="10" t="s">
        <v>33</v>
      </c>
      <c r="BJ648" s="10" t="s">
        <v>33</v>
      </c>
      <c r="BL648" s="10" t="s">
        <v>33</v>
      </c>
      <c r="BM648" s="10" t="s">
        <v>33</v>
      </c>
      <c r="BP648" s="10" t="s">
        <v>33</v>
      </c>
      <c r="BQ648" s="10">
        <v>0</v>
      </c>
      <c r="BR648" s="10" t="s">
        <v>221</v>
      </c>
      <c r="BS648" s="11">
        <v>5.7103715333557483</v>
      </c>
      <c r="BT648" s="11">
        <v>84.825418137208118</v>
      </c>
      <c r="BU648" s="10">
        <v>648</v>
      </c>
    </row>
    <row r="649" spans="1:73" s="10" customFormat="1" x14ac:dyDescent="0.45">
      <c r="A649" s="10" t="s">
        <v>33</v>
      </c>
      <c r="D649" s="10" t="s">
        <v>33</v>
      </c>
      <c r="E649" s="10">
        <v>648</v>
      </c>
      <c r="F649" s="10">
        <v>170</v>
      </c>
      <c r="H649" s="10">
        <v>70</v>
      </c>
      <c r="J649" s="10" t="s">
        <v>33</v>
      </c>
      <c r="K649" s="10" t="s">
        <v>102</v>
      </c>
      <c r="L649" s="10" t="s">
        <v>33</v>
      </c>
      <c r="M649" s="10">
        <v>0.56000000000000005</v>
      </c>
      <c r="N649" s="10">
        <v>0.56000000000000005</v>
      </c>
      <c r="T649" s="10">
        <v>0</v>
      </c>
      <c r="W649" s="10">
        <v>0</v>
      </c>
      <c r="X649" s="10">
        <v>0</v>
      </c>
      <c r="Y649" s="10">
        <v>0</v>
      </c>
      <c r="AB649" s="10">
        <v>0</v>
      </c>
      <c r="AC649" s="10">
        <v>0</v>
      </c>
      <c r="AD649" s="10">
        <v>0</v>
      </c>
      <c r="AE649" s="10">
        <v>0</v>
      </c>
      <c r="AH649" s="10">
        <v>1</v>
      </c>
      <c r="AQ649" s="10">
        <v>9.6755552690886745E-2</v>
      </c>
      <c r="AR649" s="10">
        <v>0.61410056695046633</v>
      </c>
      <c r="AS649" s="10">
        <v>0.75439611835225207</v>
      </c>
      <c r="AT649" s="10">
        <v>2.2737554882358384</v>
      </c>
      <c r="AU649" s="10">
        <v>8.0486358812644436</v>
      </c>
      <c r="AV649" s="10">
        <v>7.6260700288090284</v>
      </c>
      <c r="AW649" s="10">
        <v>17.948461398309313</v>
      </c>
      <c r="AX649" s="10" t="s">
        <v>33</v>
      </c>
      <c r="AY649" s="10" t="s">
        <v>33</v>
      </c>
      <c r="AZ649" s="10" t="s">
        <v>33</v>
      </c>
      <c r="BA649" s="10" t="s">
        <v>33</v>
      </c>
      <c r="BB649" s="10">
        <v>648</v>
      </c>
      <c r="BC649" s="10">
        <v>170</v>
      </c>
      <c r="BE649" s="10" t="s">
        <v>221</v>
      </c>
      <c r="BF649" s="10" t="s">
        <v>2281</v>
      </c>
      <c r="BG649" s="10">
        <v>0</v>
      </c>
      <c r="BH649" s="10">
        <v>821.48699759976216</v>
      </c>
      <c r="BI649" s="10">
        <v>649</v>
      </c>
      <c r="BJ649" s="10" t="s">
        <v>33</v>
      </c>
      <c r="BL649" s="10" t="s">
        <v>33</v>
      </c>
      <c r="BM649" s="10" t="s">
        <v>33</v>
      </c>
      <c r="BP649" s="10" t="s">
        <v>33</v>
      </c>
      <c r="BQ649" s="10" t="s">
        <v>33</v>
      </c>
      <c r="BR649" s="10" t="s">
        <v>33</v>
      </c>
      <c r="BS649" s="11" t="s">
        <v>33</v>
      </c>
      <c r="BT649" s="11" t="s">
        <v>33</v>
      </c>
      <c r="BU649" s="10">
        <v>649</v>
      </c>
    </row>
    <row r="650" spans="1:73" s="10" customFormat="1" x14ac:dyDescent="0.45">
      <c r="A650" s="10" t="s">
        <v>33</v>
      </c>
      <c r="D650" s="10" t="s">
        <v>33</v>
      </c>
      <c r="E650" s="10">
        <v>648</v>
      </c>
      <c r="F650" s="10">
        <v>45</v>
      </c>
      <c r="H650" s="10">
        <v>22</v>
      </c>
      <c r="J650" s="10" t="s">
        <v>33</v>
      </c>
      <c r="K650" s="10" t="s">
        <v>52</v>
      </c>
      <c r="L650" s="10" t="s">
        <v>33</v>
      </c>
      <c r="M650" s="10">
        <v>0.4898979485566356</v>
      </c>
      <c r="N650" s="10">
        <v>0.4898979485566356</v>
      </c>
      <c r="T650" s="10">
        <v>0</v>
      </c>
      <c r="W650" s="10">
        <v>0</v>
      </c>
      <c r="X650" s="10">
        <v>0</v>
      </c>
      <c r="Y650" s="10">
        <v>0</v>
      </c>
      <c r="AB650" s="10">
        <v>0</v>
      </c>
      <c r="AC650" s="10">
        <v>0</v>
      </c>
      <c r="AD650" s="10">
        <v>0</v>
      </c>
      <c r="AE650" s="10">
        <v>0</v>
      </c>
      <c r="AH650" s="10">
        <v>1</v>
      </c>
      <c r="AQ650" s="10">
        <v>0</v>
      </c>
      <c r="AR650" s="10">
        <v>1.773789937968735</v>
      </c>
      <c r="AS650" s="10">
        <v>1.773789937968735</v>
      </c>
      <c r="AT650" s="10">
        <v>0</v>
      </c>
      <c r="AU650" s="10">
        <v>0</v>
      </c>
      <c r="AV650" s="10">
        <v>23.742885435691079</v>
      </c>
      <c r="AW650" s="10">
        <v>23.742885435691079</v>
      </c>
      <c r="AX650" s="10" t="s">
        <v>33</v>
      </c>
      <c r="AY650" s="10" t="s">
        <v>33</v>
      </c>
      <c r="AZ650" s="10" t="s">
        <v>33</v>
      </c>
      <c r="BA650" s="10" t="s">
        <v>33</v>
      </c>
      <c r="BB650" s="10">
        <v>648</v>
      </c>
      <c r="BC650" s="10">
        <v>45</v>
      </c>
      <c r="BE650" s="10" t="s">
        <v>221</v>
      </c>
      <c r="BF650" s="10" t="s">
        <v>2282</v>
      </c>
      <c r="BG650" s="10">
        <v>0</v>
      </c>
      <c r="BH650" s="10">
        <v>255.27956286474677</v>
      </c>
      <c r="BI650" s="10">
        <v>650</v>
      </c>
      <c r="BJ650" s="10" t="s">
        <v>33</v>
      </c>
      <c r="BL650" s="10" t="s">
        <v>33</v>
      </c>
      <c r="BM650" s="10" t="s">
        <v>33</v>
      </c>
      <c r="BP650" s="10" t="s">
        <v>33</v>
      </c>
      <c r="BQ650" s="10" t="s">
        <v>33</v>
      </c>
      <c r="BR650" s="10" t="s">
        <v>33</v>
      </c>
      <c r="BS650" s="11" t="s">
        <v>33</v>
      </c>
      <c r="BT650" s="11" t="s">
        <v>33</v>
      </c>
      <c r="BU650" s="10">
        <v>650</v>
      </c>
    </row>
    <row r="651" spans="1:73" s="10" customFormat="1" x14ac:dyDescent="0.45">
      <c r="A651" s="10" t="s">
        <v>33</v>
      </c>
      <c r="D651" s="10" t="s">
        <v>33</v>
      </c>
      <c r="E651" s="10">
        <v>648</v>
      </c>
      <c r="F651" s="10">
        <v>24</v>
      </c>
      <c r="H651" s="10">
        <v>11</v>
      </c>
      <c r="J651" s="10" t="s">
        <v>33</v>
      </c>
      <c r="K651" s="10" t="s">
        <v>42</v>
      </c>
      <c r="L651" s="10" t="s">
        <v>33</v>
      </c>
      <c r="M651" s="10">
        <v>0.84852813742385702</v>
      </c>
      <c r="N651" s="10">
        <v>0.84852813742385702</v>
      </c>
      <c r="T651" s="10">
        <v>0</v>
      </c>
      <c r="W651" s="10">
        <v>0</v>
      </c>
      <c r="X651" s="10">
        <v>0</v>
      </c>
      <c r="Y651" s="10">
        <v>0</v>
      </c>
      <c r="AB651" s="10">
        <v>0</v>
      </c>
      <c r="AC651" s="10">
        <v>0</v>
      </c>
      <c r="AD651" s="10">
        <v>0</v>
      </c>
      <c r="AE651" s="10">
        <v>0</v>
      </c>
      <c r="AH651" s="10">
        <v>1</v>
      </c>
      <c r="AQ651" s="10">
        <v>0</v>
      </c>
      <c r="AR651" s="10">
        <v>0</v>
      </c>
      <c r="AS651" s="10">
        <v>0</v>
      </c>
      <c r="AT651" s="10">
        <v>0</v>
      </c>
      <c r="AU651" s="10">
        <v>0</v>
      </c>
      <c r="AV651" s="10">
        <v>0.84852813742385702</v>
      </c>
      <c r="AW651" s="10">
        <v>0.84852813742385702</v>
      </c>
      <c r="AX651" s="10" t="s">
        <v>33</v>
      </c>
      <c r="AY651" s="10" t="s">
        <v>33</v>
      </c>
      <c r="AZ651" s="10" t="s">
        <v>33</v>
      </c>
      <c r="BA651" s="10" t="s">
        <v>33</v>
      </c>
      <c r="BB651" s="10">
        <v>648</v>
      </c>
      <c r="BC651" s="10">
        <v>24</v>
      </c>
      <c r="BE651" s="10" t="s">
        <v>221</v>
      </c>
      <c r="BF651" s="10" t="s">
        <v>2283</v>
      </c>
      <c r="BG651" s="10">
        <v>0</v>
      </c>
      <c r="BH651" s="10">
        <v>17.633386760347545</v>
      </c>
      <c r="BI651" s="10">
        <v>651</v>
      </c>
      <c r="BJ651" s="10" t="s">
        <v>33</v>
      </c>
      <c r="BL651" s="10" t="s">
        <v>33</v>
      </c>
      <c r="BM651" s="10" t="s">
        <v>33</v>
      </c>
      <c r="BP651" s="10" t="s">
        <v>33</v>
      </c>
      <c r="BQ651" s="10" t="s">
        <v>33</v>
      </c>
      <c r="BR651" s="10" t="s">
        <v>33</v>
      </c>
      <c r="BS651" s="11" t="s">
        <v>33</v>
      </c>
      <c r="BT651" s="11" t="s">
        <v>33</v>
      </c>
      <c r="BU651" s="10">
        <v>651</v>
      </c>
    </row>
    <row r="652" spans="1:73" s="10" customFormat="1" x14ac:dyDescent="0.45">
      <c r="A652" s="10" t="s">
        <v>33</v>
      </c>
      <c r="D652" s="10" t="s">
        <v>33</v>
      </c>
      <c r="E652" s="10">
        <v>648</v>
      </c>
      <c r="F652" s="10">
        <v>78</v>
      </c>
      <c r="H652" s="10">
        <v>33</v>
      </c>
      <c r="J652" s="10" t="s">
        <v>33</v>
      </c>
      <c r="K652" s="10" t="s">
        <v>63</v>
      </c>
      <c r="L652" s="10" t="s">
        <v>33</v>
      </c>
      <c r="M652" s="10">
        <v>0.19900000000000001</v>
      </c>
      <c r="N652" s="10">
        <v>0.19900000000000001</v>
      </c>
      <c r="T652" s="10">
        <v>0</v>
      </c>
      <c r="W652" s="10">
        <v>0</v>
      </c>
      <c r="X652" s="10">
        <v>0</v>
      </c>
      <c r="Y652" s="10">
        <v>0</v>
      </c>
      <c r="AB652" s="10">
        <v>0</v>
      </c>
      <c r="AC652" s="10">
        <v>0</v>
      </c>
      <c r="AD652" s="10">
        <v>0</v>
      </c>
      <c r="AE652" s="10">
        <v>0</v>
      </c>
      <c r="AH652" s="10">
        <v>1</v>
      </c>
      <c r="AQ652" s="10">
        <v>0</v>
      </c>
      <c r="AR652" s="10">
        <v>0.26288361918568409</v>
      </c>
      <c r="AS652" s="10">
        <v>0.26288361918568409</v>
      </c>
      <c r="AT652" s="10">
        <v>0</v>
      </c>
      <c r="AU652" s="10">
        <v>0</v>
      </c>
      <c r="AV652" s="10">
        <v>3.3013758493976249</v>
      </c>
      <c r="AW652" s="10">
        <v>3.3013758493976249</v>
      </c>
      <c r="AX652" s="10" t="s">
        <v>33</v>
      </c>
      <c r="AY652" s="10" t="s">
        <v>33</v>
      </c>
      <c r="AZ652" s="10" t="s">
        <v>33</v>
      </c>
      <c r="BA652" s="10" t="s">
        <v>33</v>
      </c>
      <c r="BB652" s="10">
        <v>648</v>
      </c>
      <c r="BC652" s="10">
        <v>78</v>
      </c>
      <c r="BE652" s="10" t="s">
        <v>221</v>
      </c>
      <c r="BF652" s="10" t="s">
        <v>2284</v>
      </c>
      <c r="BG652" s="10">
        <v>0</v>
      </c>
      <c r="BH652" s="10">
        <v>24.320569524820289</v>
      </c>
      <c r="BI652" s="10">
        <v>652</v>
      </c>
      <c r="BJ652" s="10" t="s">
        <v>33</v>
      </c>
      <c r="BL652" s="10" t="s">
        <v>33</v>
      </c>
      <c r="BM652" s="10" t="s">
        <v>33</v>
      </c>
      <c r="BP652" s="10" t="s">
        <v>33</v>
      </c>
      <c r="BQ652" s="10" t="s">
        <v>33</v>
      </c>
      <c r="BR652" s="10" t="s">
        <v>33</v>
      </c>
      <c r="BS652" s="11" t="s">
        <v>33</v>
      </c>
      <c r="BT652" s="11" t="s">
        <v>33</v>
      </c>
      <c r="BU652" s="10">
        <v>652</v>
      </c>
    </row>
    <row r="653" spans="1:73" s="10" customFormat="1" x14ac:dyDescent="0.45">
      <c r="A653" s="10">
        <v>197</v>
      </c>
      <c r="D653" s="10">
        <v>654</v>
      </c>
      <c r="E653" s="10" t="s">
        <v>33</v>
      </c>
      <c r="F653" s="10">
        <v>647</v>
      </c>
      <c r="H653" s="10" t="s">
        <v>33</v>
      </c>
      <c r="J653" s="10" t="s">
        <v>222</v>
      </c>
      <c r="K653" s="10">
        <v>0</v>
      </c>
      <c r="L653" s="10">
        <v>1</v>
      </c>
      <c r="M653" s="10" t="s">
        <v>33</v>
      </c>
      <c r="N653" s="10">
        <v>1</v>
      </c>
      <c r="T653" s="10">
        <v>0</v>
      </c>
      <c r="W653" s="10">
        <v>0</v>
      </c>
      <c r="X653" s="10">
        <v>0</v>
      </c>
      <c r="Y653" s="10">
        <v>0</v>
      </c>
      <c r="AB653" s="10">
        <v>0</v>
      </c>
      <c r="AC653" s="10">
        <v>0</v>
      </c>
      <c r="AD653" s="12">
        <v>16.973885012985964</v>
      </c>
      <c r="AE653" s="12">
        <v>274.53459765967875</v>
      </c>
      <c r="AH653" s="10">
        <v>1</v>
      </c>
      <c r="AQ653" s="10">
        <v>0</v>
      </c>
      <c r="AR653" s="10">
        <v>16.973885012985964</v>
      </c>
      <c r="AS653" s="10">
        <v>16.973885012985964</v>
      </c>
      <c r="AT653" s="10">
        <v>0</v>
      </c>
      <c r="AU653" s="10">
        <v>0</v>
      </c>
      <c r="AV653" s="10">
        <v>274.53459765967875</v>
      </c>
      <c r="AW653" s="10">
        <v>274.53459765967875</v>
      </c>
      <c r="AX653" s="10">
        <v>0</v>
      </c>
      <c r="AY653" s="10">
        <v>0</v>
      </c>
      <c r="AZ653" s="10" t="s">
        <v>33</v>
      </c>
      <c r="BA653" s="10">
        <v>654</v>
      </c>
      <c r="BB653" s="10" t="s">
        <v>33</v>
      </c>
      <c r="BC653" s="10">
        <v>647</v>
      </c>
      <c r="BE653" s="10" t="s">
        <v>33</v>
      </c>
      <c r="BF653" s="10" t="s">
        <v>33</v>
      </c>
      <c r="BG653" s="10" t="s">
        <v>33</v>
      </c>
      <c r="BH653" s="10" t="s">
        <v>33</v>
      </c>
      <c r="BI653" s="10" t="s">
        <v>33</v>
      </c>
      <c r="BJ653" s="10" t="s">
        <v>33</v>
      </c>
      <c r="BL653" s="10" t="s">
        <v>33</v>
      </c>
      <c r="BM653" s="10" t="s">
        <v>33</v>
      </c>
      <c r="BP653" s="10" t="s">
        <v>34</v>
      </c>
      <c r="BQ653" s="10">
        <v>0</v>
      </c>
      <c r="BR653" s="10" t="s">
        <v>222</v>
      </c>
      <c r="BS653" s="11">
        <v>16.973885012985964</v>
      </c>
      <c r="BT653" s="11">
        <v>274.53459765967875</v>
      </c>
      <c r="BU653" s="10">
        <v>653</v>
      </c>
    </row>
    <row r="654" spans="1:73" s="10" customFormat="1" x14ac:dyDescent="0.45">
      <c r="A654" s="10">
        <v>198</v>
      </c>
      <c r="D654" s="10">
        <v>655</v>
      </c>
      <c r="E654" s="10" t="s">
        <v>33</v>
      </c>
      <c r="F654" s="10">
        <v>654</v>
      </c>
      <c r="H654" s="10">
        <v>198</v>
      </c>
      <c r="J654" s="10" t="s">
        <v>223</v>
      </c>
      <c r="K654" s="10">
        <v>0</v>
      </c>
      <c r="L654" s="10">
        <v>1</v>
      </c>
      <c r="M654" s="10" t="s">
        <v>33</v>
      </c>
      <c r="N654" s="10">
        <v>1</v>
      </c>
      <c r="T654" s="10">
        <v>0</v>
      </c>
      <c r="W654" s="10">
        <v>0</v>
      </c>
      <c r="X654" s="10">
        <v>0</v>
      </c>
      <c r="Y654" s="10">
        <v>0</v>
      </c>
      <c r="AB654" s="10">
        <v>0</v>
      </c>
      <c r="AC654" s="10">
        <v>0</v>
      </c>
      <c r="AD654" s="12">
        <v>43.24125419063315</v>
      </c>
      <c r="AE654" s="12">
        <v>744.44207244720792</v>
      </c>
      <c r="AH654" s="10">
        <v>1</v>
      </c>
      <c r="AQ654" s="10">
        <v>0</v>
      </c>
      <c r="AR654" s="10">
        <v>43.24125419063315</v>
      </c>
      <c r="AS654" s="10">
        <v>43.24125419063315</v>
      </c>
      <c r="AT654" s="10">
        <v>0</v>
      </c>
      <c r="AU654" s="10">
        <v>0</v>
      </c>
      <c r="AV654" s="10">
        <v>744.44207244720792</v>
      </c>
      <c r="AW654" s="10">
        <v>744.44207244720792</v>
      </c>
      <c r="AX654" s="10">
        <v>1</v>
      </c>
      <c r="AY654" s="10">
        <v>0</v>
      </c>
      <c r="AZ654" s="10" t="s">
        <v>33</v>
      </c>
      <c r="BA654" s="10">
        <v>655</v>
      </c>
      <c r="BB654" s="10" t="s">
        <v>33</v>
      </c>
      <c r="BC654" s="10">
        <v>654</v>
      </c>
      <c r="BE654" s="10" t="s">
        <v>33</v>
      </c>
      <c r="BF654" s="10" t="s">
        <v>33</v>
      </c>
      <c r="BG654" s="10" t="s">
        <v>33</v>
      </c>
      <c r="BH654" s="10" t="s">
        <v>33</v>
      </c>
      <c r="BI654" s="10" t="s">
        <v>33</v>
      </c>
      <c r="BJ654" s="10" t="s">
        <v>33</v>
      </c>
      <c r="BL654" s="10" t="s">
        <v>33</v>
      </c>
      <c r="BM654" s="10" t="s">
        <v>33</v>
      </c>
      <c r="BP654" s="10" t="s">
        <v>34</v>
      </c>
      <c r="BQ654" s="10">
        <v>0</v>
      </c>
      <c r="BR654" s="10" t="s">
        <v>223</v>
      </c>
      <c r="BS654" s="11">
        <v>43.24125419063315</v>
      </c>
      <c r="BT654" s="11">
        <v>744.44207244720792</v>
      </c>
      <c r="BU654" s="10">
        <v>654</v>
      </c>
    </row>
    <row r="655" spans="1:73" s="10" customFormat="1" x14ac:dyDescent="0.45">
      <c r="A655" s="10">
        <v>199</v>
      </c>
      <c r="D655" s="10">
        <v>660</v>
      </c>
      <c r="E655" s="10" t="s">
        <v>33</v>
      </c>
      <c r="F655" s="10">
        <v>655</v>
      </c>
      <c r="H655" s="10">
        <v>199</v>
      </c>
      <c r="J655" s="10" t="s">
        <v>224</v>
      </c>
      <c r="K655" s="10">
        <v>0</v>
      </c>
      <c r="L655" s="10">
        <v>1</v>
      </c>
      <c r="M655" s="10" t="s">
        <v>33</v>
      </c>
      <c r="N655" s="10">
        <v>1</v>
      </c>
      <c r="T655" s="10">
        <v>14.142135623730951</v>
      </c>
      <c r="W655" s="10">
        <v>7.332697320904499</v>
      </c>
      <c r="X655" s="10" t="s">
        <v>35</v>
      </c>
      <c r="Y655" s="10">
        <v>0.70710678118654757</v>
      </c>
      <c r="AB655" s="10">
        <v>84.838671606761977</v>
      </c>
      <c r="AC655" s="10">
        <v>0</v>
      </c>
      <c r="AD655" s="10">
        <v>0</v>
      </c>
      <c r="AE655" s="10">
        <v>0</v>
      </c>
      <c r="AH655" s="10">
        <v>1</v>
      </c>
      <c r="AQ655" s="10">
        <v>150.59608394876079</v>
      </c>
      <c r="AR655" s="10">
        <v>963.75967683922488</v>
      </c>
      <c r="AS655" s="10">
        <v>1182.1239985649281</v>
      </c>
      <c r="AT655" s="10">
        <v>3539.0079727958787</v>
      </c>
      <c r="AU655" s="10">
        <v>3688.6394004669273</v>
      </c>
      <c r="AV655" s="10">
        <v>28179.424063356408</v>
      </c>
      <c r="AW655" s="10">
        <v>35407.071436619211</v>
      </c>
      <c r="AX655" s="10">
        <v>1</v>
      </c>
      <c r="AY655" s="10">
        <v>0</v>
      </c>
      <c r="AZ655" s="10" t="s">
        <v>33</v>
      </c>
      <c r="BA655" s="10">
        <v>660</v>
      </c>
      <c r="BB655" s="10" t="s">
        <v>33</v>
      </c>
      <c r="BC655" s="10">
        <v>655</v>
      </c>
      <c r="BE655" s="10" t="s">
        <v>33</v>
      </c>
      <c r="BF655" s="10" t="s">
        <v>33</v>
      </c>
      <c r="BG655" s="10" t="s">
        <v>33</v>
      </c>
      <c r="BH655" s="10" t="s">
        <v>33</v>
      </c>
      <c r="BI655" s="10" t="s">
        <v>33</v>
      </c>
      <c r="BJ655" s="10" t="s">
        <v>33</v>
      </c>
      <c r="BL655" s="10" t="s">
        <v>33</v>
      </c>
      <c r="BM655" s="10" t="s">
        <v>33</v>
      </c>
      <c r="BP655" s="10" t="s">
        <v>33</v>
      </c>
      <c r="BQ655" s="10">
        <v>0</v>
      </c>
      <c r="BR655" s="10" t="s">
        <v>224</v>
      </c>
      <c r="BS655" s="11">
        <v>1182.1239985649281</v>
      </c>
      <c r="BT655" s="11">
        <v>35407.071436619211</v>
      </c>
      <c r="BU655" s="10">
        <v>655</v>
      </c>
    </row>
    <row r="656" spans="1:73" s="10" customFormat="1" x14ac:dyDescent="0.45">
      <c r="A656" s="10" t="s">
        <v>33</v>
      </c>
      <c r="D656" s="10" t="s">
        <v>33</v>
      </c>
      <c r="E656" s="10">
        <v>655</v>
      </c>
      <c r="F656" s="10">
        <v>660</v>
      </c>
      <c r="H656" s="10">
        <v>200</v>
      </c>
      <c r="J656" s="10" t="s">
        <v>33</v>
      </c>
      <c r="K656" s="10" t="s">
        <v>225</v>
      </c>
      <c r="L656" s="10" t="s">
        <v>33</v>
      </c>
      <c r="M656" s="10">
        <v>17.320508075688775</v>
      </c>
      <c r="N656" s="10">
        <v>17.320508075688775</v>
      </c>
      <c r="T656" s="10">
        <v>0</v>
      </c>
      <c r="W656" s="10">
        <v>0</v>
      </c>
      <c r="X656" s="10">
        <v>0</v>
      </c>
      <c r="Y656" s="10">
        <v>0</v>
      </c>
      <c r="AB656" s="10">
        <v>0</v>
      </c>
      <c r="AC656" s="10">
        <v>0</v>
      </c>
      <c r="AD656" s="10">
        <v>0</v>
      </c>
      <c r="AE656" s="10">
        <v>0</v>
      </c>
      <c r="AH656" s="10">
        <v>1</v>
      </c>
      <c r="AQ656" s="10">
        <v>136.45394832502984</v>
      </c>
      <c r="AR656" s="10">
        <v>930.64772904924916</v>
      </c>
      <c r="AS656" s="10">
        <v>1128.5059541205424</v>
      </c>
      <c r="AT656" s="10">
        <v>3206.6677856382012</v>
      </c>
      <c r="AU656" s="10">
        <v>3603.8007288601652</v>
      </c>
      <c r="AV656" s="10">
        <v>27739.406125085796</v>
      </c>
      <c r="AW656" s="10">
        <v>34549.874639584159</v>
      </c>
      <c r="AX656" s="10" t="s">
        <v>33</v>
      </c>
      <c r="AY656" s="10" t="s">
        <v>33</v>
      </c>
      <c r="AZ656" s="10" t="s">
        <v>33</v>
      </c>
      <c r="BA656" s="10" t="s">
        <v>33</v>
      </c>
      <c r="BB656" s="10">
        <v>655</v>
      </c>
      <c r="BC656" s="10">
        <v>660</v>
      </c>
      <c r="BE656" s="10" t="s">
        <v>224</v>
      </c>
      <c r="BF656" s="10" t="s">
        <v>225</v>
      </c>
      <c r="BG656" s="10">
        <v>1128.5059541205424</v>
      </c>
      <c r="BH656" s="10">
        <v>42484042.932398029</v>
      </c>
      <c r="BI656" s="10">
        <v>656</v>
      </c>
      <c r="BJ656" s="10" t="s">
        <v>33</v>
      </c>
      <c r="BL656" s="10" t="s">
        <v>33</v>
      </c>
      <c r="BM656" s="10" t="s">
        <v>33</v>
      </c>
      <c r="BP656" s="10" t="s">
        <v>33</v>
      </c>
      <c r="BQ656" s="10" t="s">
        <v>33</v>
      </c>
      <c r="BR656" s="10" t="s">
        <v>33</v>
      </c>
      <c r="BS656" s="11" t="s">
        <v>33</v>
      </c>
      <c r="BT656" s="11" t="s">
        <v>33</v>
      </c>
      <c r="BU656" s="10">
        <v>656</v>
      </c>
    </row>
    <row r="657" spans="1:73" s="10" customFormat="1" x14ac:dyDescent="0.45">
      <c r="A657" s="10" t="s">
        <v>33</v>
      </c>
      <c r="D657" s="10" t="s">
        <v>33</v>
      </c>
      <c r="E657" s="10">
        <v>655</v>
      </c>
      <c r="F657" s="10">
        <v>37</v>
      </c>
      <c r="H657" s="10">
        <v>19</v>
      </c>
      <c r="J657" s="10" t="s">
        <v>33</v>
      </c>
      <c r="K657" s="10" t="s">
        <v>50</v>
      </c>
      <c r="L657" s="10" t="s">
        <v>33</v>
      </c>
      <c r="M657" s="10">
        <v>0.9797958971132712</v>
      </c>
      <c r="N657" s="10">
        <v>0.9797958971132712</v>
      </c>
      <c r="T657" s="10">
        <v>0</v>
      </c>
      <c r="W657" s="10">
        <v>0</v>
      </c>
      <c r="X657" s="10">
        <v>0</v>
      </c>
      <c r="Y657" s="10">
        <v>0</v>
      </c>
      <c r="AB657" s="10">
        <v>0</v>
      </c>
      <c r="AC657" s="10">
        <v>0</v>
      </c>
      <c r="AD657" s="10">
        <v>0</v>
      </c>
      <c r="AE657" s="10">
        <v>0</v>
      </c>
      <c r="AH657" s="10">
        <v>1</v>
      </c>
      <c r="AQ657" s="10">
        <v>0</v>
      </c>
      <c r="AR657" s="10">
        <v>24.845145997769475</v>
      </c>
      <c r="AS657" s="10">
        <v>24.845145997769475</v>
      </c>
      <c r="AT657" s="10">
        <v>0</v>
      </c>
      <c r="AU657" s="10">
        <v>0</v>
      </c>
      <c r="AV657" s="10">
        <v>427.33847482002579</v>
      </c>
      <c r="AW657" s="10">
        <v>427.33847482002579</v>
      </c>
      <c r="AX657" s="10" t="s">
        <v>33</v>
      </c>
      <c r="AY657" s="10" t="s">
        <v>33</v>
      </c>
      <c r="AZ657" s="10" t="s">
        <v>33</v>
      </c>
      <c r="BA657" s="10" t="s">
        <v>33</v>
      </c>
      <c r="BB657" s="10">
        <v>655</v>
      </c>
      <c r="BC657" s="10">
        <v>37</v>
      </c>
      <c r="BE657" s="10" t="s">
        <v>224</v>
      </c>
      <c r="BF657" s="10" t="s">
        <v>2285</v>
      </c>
      <c r="BG657" s="10">
        <v>24.845145997769475</v>
      </c>
      <c r="BH657" s="10">
        <v>31227.048264528221</v>
      </c>
      <c r="BI657" s="10">
        <v>657</v>
      </c>
      <c r="BJ657" s="10" t="s">
        <v>33</v>
      </c>
      <c r="BL657" s="10" t="s">
        <v>33</v>
      </c>
      <c r="BM657" s="10" t="s">
        <v>33</v>
      </c>
      <c r="BP657" s="10" t="s">
        <v>33</v>
      </c>
      <c r="BQ657" s="10" t="s">
        <v>33</v>
      </c>
      <c r="BR657" s="10" t="s">
        <v>33</v>
      </c>
      <c r="BS657" s="11" t="s">
        <v>33</v>
      </c>
      <c r="BT657" s="11" t="s">
        <v>33</v>
      </c>
      <c r="BU657" s="10">
        <v>657</v>
      </c>
    </row>
    <row r="658" spans="1:73" s="10" customFormat="1" x14ac:dyDescent="0.45">
      <c r="A658" s="10" t="s">
        <v>33</v>
      </c>
      <c r="D658" s="10" t="s">
        <v>33</v>
      </c>
      <c r="E658" s="10">
        <v>655</v>
      </c>
      <c r="F658" s="10">
        <v>24</v>
      </c>
      <c r="H658" s="10">
        <v>11</v>
      </c>
      <c r="J658" s="10" t="s">
        <v>33</v>
      </c>
      <c r="K658" s="10" t="s">
        <v>42</v>
      </c>
      <c r="L658" s="10" t="s">
        <v>33</v>
      </c>
      <c r="M658" s="10">
        <v>0.94868329805051377</v>
      </c>
      <c r="N658" s="10">
        <v>0.94868329805051377</v>
      </c>
      <c r="T658" s="10">
        <v>0</v>
      </c>
      <c r="W658" s="10">
        <v>0</v>
      </c>
      <c r="X658" s="10">
        <v>0</v>
      </c>
      <c r="Y658" s="10">
        <v>0</v>
      </c>
      <c r="AB658" s="10">
        <v>0</v>
      </c>
      <c r="AC658" s="10">
        <v>0</v>
      </c>
      <c r="AD658" s="10">
        <v>0</v>
      </c>
      <c r="AE658" s="10">
        <v>0</v>
      </c>
      <c r="AH658" s="10">
        <v>1</v>
      </c>
      <c r="AQ658" s="10">
        <v>0</v>
      </c>
      <c r="AR658" s="10">
        <v>0</v>
      </c>
      <c r="AS658" s="10">
        <v>0</v>
      </c>
      <c r="AT658" s="10">
        <v>0</v>
      </c>
      <c r="AU658" s="10">
        <v>0</v>
      </c>
      <c r="AV658" s="10">
        <v>0.94868329805051377</v>
      </c>
      <c r="AW658" s="10">
        <v>0.94868329805051377</v>
      </c>
      <c r="AX658" s="10" t="s">
        <v>33</v>
      </c>
      <c r="AY658" s="10" t="s">
        <v>33</v>
      </c>
      <c r="AZ658" s="10" t="s">
        <v>33</v>
      </c>
      <c r="BA658" s="10" t="s">
        <v>33</v>
      </c>
      <c r="BB658" s="10">
        <v>655</v>
      </c>
      <c r="BC658" s="10">
        <v>24</v>
      </c>
      <c r="BE658" s="10" t="s">
        <v>224</v>
      </c>
      <c r="BF658" s="10" t="s">
        <v>2286</v>
      </c>
      <c r="BG658" s="10">
        <v>0</v>
      </c>
      <c r="BH658" s="10">
        <v>335.6139357301949</v>
      </c>
      <c r="BI658" s="10">
        <v>658</v>
      </c>
      <c r="BJ658" s="10" t="s">
        <v>33</v>
      </c>
      <c r="BL658" s="10" t="s">
        <v>33</v>
      </c>
      <c r="BM658" s="10" t="s">
        <v>33</v>
      </c>
      <c r="BP658" s="10" t="s">
        <v>33</v>
      </c>
      <c r="BQ658" s="10" t="s">
        <v>33</v>
      </c>
      <c r="BR658" s="10" t="s">
        <v>33</v>
      </c>
      <c r="BS658" s="11" t="s">
        <v>33</v>
      </c>
      <c r="BT658" s="11" t="s">
        <v>33</v>
      </c>
      <c r="BU658" s="10">
        <v>658</v>
      </c>
    </row>
    <row r="659" spans="1:73" s="10" customFormat="1" x14ac:dyDescent="0.45">
      <c r="A659" s="10" t="s">
        <v>33</v>
      </c>
      <c r="D659" s="10" t="s">
        <v>33</v>
      </c>
      <c r="E659" s="10">
        <v>655</v>
      </c>
      <c r="F659" s="10">
        <v>78</v>
      </c>
      <c r="H659" s="10">
        <v>33</v>
      </c>
      <c r="J659" s="10" t="s">
        <v>33</v>
      </c>
      <c r="K659" s="10" t="s">
        <v>63</v>
      </c>
      <c r="L659" s="10" t="s">
        <v>33</v>
      </c>
      <c r="M659" s="10">
        <v>0.70710678118654757</v>
      </c>
      <c r="N659" s="10">
        <v>0.70710678118654757</v>
      </c>
      <c r="T659" s="10">
        <v>0</v>
      </c>
      <c r="W659" s="10">
        <v>0</v>
      </c>
      <c r="X659" s="10">
        <v>0</v>
      </c>
      <c r="Y659" s="10">
        <v>0</v>
      </c>
      <c r="AB659" s="10">
        <v>0</v>
      </c>
      <c r="AC659" s="10">
        <v>0</v>
      </c>
      <c r="AD659" s="10">
        <v>0</v>
      </c>
      <c r="AE659" s="10">
        <v>0</v>
      </c>
      <c r="AH659" s="10">
        <v>1</v>
      </c>
      <c r="AQ659" s="10">
        <v>0</v>
      </c>
      <c r="AR659" s="10">
        <v>0.93410447130180507</v>
      </c>
      <c r="AS659" s="10">
        <v>0.93410447130180507</v>
      </c>
      <c r="AT659" s="10">
        <v>0</v>
      </c>
      <c r="AU659" s="10">
        <v>0</v>
      </c>
      <c r="AV659" s="10">
        <v>11.730780152535472</v>
      </c>
      <c r="AW659" s="10">
        <v>11.730780152535472</v>
      </c>
      <c r="AX659" s="10" t="s">
        <v>33</v>
      </c>
      <c r="AY659" s="10" t="s">
        <v>33</v>
      </c>
      <c r="AZ659" s="10" t="s">
        <v>33</v>
      </c>
      <c r="BA659" s="10" t="s">
        <v>33</v>
      </c>
      <c r="BB659" s="10">
        <v>655</v>
      </c>
      <c r="BC659" s="10">
        <v>78</v>
      </c>
      <c r="BE659" s="10" t="s">
        <v>224</v>
      </c>
      <c r="BF659" s="10" t="s">
        <v>2287</v>
      </c>
      <c r="BG659" s="10">
        <v>0.93410447130180507</v>
      </c>
      <c r="BH659" s="10">
        <v>1471.1430778565273</v>
      </c>
      <c r="BI659" s="10">
        <v>659</v>
      </c>
      <c r="BJ659" s="10" t="s">
        <v>33</v>
      </c>
      <c r="BL659" s="10" t="s">
        <v>33</v>
      </c>
      <c r="BM659" s="10" t="s">
        <v>33</v>
      </c>
      <c r="BP659" s="10" t="s">
        <v>33</v>
      </c>
      <c r="BQ659" s="10" t="s">
        <v>33</v>
      </c>
      <c r="BR659" s="10" t="s">
        <v>33</v>
      </c>
      <c r="BS659" s="11" t="s">
        <v>33</v>
      </c>
      <c r="BT659" s="11" t="s">
        <v>33</v>
      </c>
      <c r="BU659" s="10">
        <v>659</v>
      </c>
    </row>
    <row r="660" spans="1:73" s="10" customFormat="1" x14ac:dyDescent="0.45">
      <c r="A660" s="10">
        <v>200</v>
      </c>
      <c r="D660" s="10">
        <v>664</v>
      </c>
      <c r="E660" s="10" t="s">
        <v>33</v>
      </c>
      <c r="F660" s="10">
        <v>656</v>
      </c>
      <c r="H660" s="10" t="s">
        <v>33</v>
      </c>
      <c r="J660" s="10" t="s">
        <v>225</v>
      </c>
      <c r="K660" s="10">
        <v>0</v>
      </c>
      <c r="L660" s="10">
        <v>1</v>
      </c>
      <c r="M660" s="10" t="s">
        <v>33</v>
      </c>
      <c r="N660" s="10">
        <v>1</v>
      </c>
      <c r="T660" s="10">
        <v>0.42426406871192851</v>
      </c>
      <c r="W660" s="10">
        <v>1.9063598820789325</v>
      </c>
      <c r="X660" s="10" t="s">
        <v>87</v>
      </c>
      <c r="Y660" s="10">
        <v>0.28284271247461906</v>
      </c>
      <c r="AB660" s="10">
        <v>15.526650701294214</v>
      </c>
      <c r="AC660" s="10">
        <v>0</v>
      </c>
      <c r="AD660" s="10">
        <v>0</v>
      </c>
      <c r="AE660" s="10">
        <v>0</v>
      </c>
      <c r="AH660" s="10">
        <v>1</v>
      </c>
      <c r="AQ660" s="10">
        <v>7.8781723797443259</v>
      </c>
      <c r="AR660" s="10">
        <v>53.730971688729788</v>
      </c>
      <c r="AS660" s="10">
        <v>65.154321639359068</v>
      </c>
      <c r="AT660" s="10">
        <v>185.13705092399167</v>
      </c>
      <c r="AU660" s="10">
        <v>208.06553209131857</v>
      </c>
      <c r="AV660" s="10">
        <v>1601.5353593478637</v>
      </c>
      <c r="AW660" s="10">
        <v>1994.7379423631739</v>
      </c>
      <c r="AX660" s="10">
        <v>17.320508075688775</v>
      </c>
      <c r="AY660" s="10">
        <v>0</v>
      </c>
      <c r="AZ660" s="10" t="s">
        <v>33</v>
      </c>
      <c r="BA660" s="10">
        <v>664</v>
      </c>
      <c r="BB660" s="10" t="s">
        <v>33</v>
      </c>
      <c r="BC660" s="10">
        <v>656</v>
      </c>
      <c r="BE660" s="10" t="s">
        <v>33</v>
      </c>
      <c r="BF660" s="10" t="s">
        <v>33</v>
      </c>
      <c r="BG660" s="10" t="s">
        <v>33</v>
      </c>
      <c r="BH660" s="10" t="s">
        <v>33</v>
      </c>
      <c r="BI660" s="10" t="s">
        <v>33</v>
      </c>
      <c r="BJ660" s="10" t="s">
        <v>33</v>
      </c>
      <c r="BL660" s="10" t="s">
        <v>33</v>
      </c>
      <c r="BM660" s="10" t="s">
        <v>33</v>
      </c>
      <c r="BP660" s="10" t="s">
        <v>33</v>
      </c>
      <c r="BQ660" s="10">
        <v>0</v>
      </c>
      <c r="BR660" s="10" t="s">
        <v>225</v>
      </c>
      <c r="BS660" s="11">
        <v>65.154321639359068</v>
      </c>
      <c r="BT660" s="11">
        <v>1994.7379423631739</v>
      </c>
      <c r="BU660" s="10">
        <v>660</v>
      </c>
    </row>
    <row r="661" spans="1:73" s="10" customFormat="1" x14ac:dyDescent="0.45">
      <c r="A661" s="10" t="s">
        <v>33</v>
      </c>
      <c r="D661" s="10" t="s">
        <v>33</v>
      </c>
      <c r="E661" s="10">
        <v>660</v>
      </c>
      <c r="F661" s="10">
        <v>135</v>
      </c>
      <c r="H661" s="10">
        <v>58</v>
      </c>
      <c r="J661" s="10" t="s">
        <v>33</v>
      </c>
      <c r="K661" s="10" t="s">
        <v>90</v>
      </c>
      <c r="L661" s="10" t="s">
        <v>33</v>
      </c>
      <c r="M661" s="10">
        <v>173.20508075688772</v>
      </c>
      <c r="N661" s="10">
        <v>173.20508075688772</v>
      </c>
      <c r="T661" s="10">
        <v>0</v>
      </c>
      <c r="W661" s="10">
        <v>0</v>
      </c>
      <c r="X661" s="10">
        <v>0</v>
      </c>
      <c r="Y661" s="10">
        <v>0</v>
      </c>
      <c r="AB661" s="10">
        <v>0</v>
      </c>
      <c r="AC661" s="10">
        <v>0</v>
      </c>
      <c r="AD661" s="10">
        <v>0</v>
      </c>
      <c r="AE661" s="10">
        <v>0</v>
      </c>
      <c r="AH661" s="10">
        <v>1</v>
      </c>
      <c r="AQ661" s="10">
        <v>7.4539083110323974</v>
      </c>
      <c r="AR661" s="10">
        <v>51.824611806650857</v>
      </c>
      <c r="AS661" s="10">
        <v>62.632778857647835</v>
      </c>
      <c r="AT661" s="10">
        <v>175.16684530926133</v>
      </c>
      <c r="AU661" s="10">
        <v>192.53888139002436</v>
      </c>
      <c r="AV661" s="10">
        <v>1601.0706013463189</v>
      </c>
      <c r="AW661" s="10">
        <v>1968.7763280456047</v>
      </c>
      <c r="AX661" s="10" t="s">
        <v>33</v>
      </c>
      <c r="AY661" s="10" t="s">
        <v>33</v>
      </c>
      <c r="AZ661" s="10" t="s">
        <v>33</v>
      </c>
      <c r="BA661" s="10" t="s">
        <v>33</v>
      </c>
      <c r="BB661" s="10">
        <v>660</v>
      </c>
      <c r="BC661" s="10">
        <v>135</v>
      </c>
      <c r="BE661" s="10" t="s">
        <v>225</v>
      </c>
      <c r="BF661" s="10" t="s">
        <v>2288</v>
      </c>
      <c r="BG661" s="10">
        <v>1084.8315520067185</v>
      </c>
      <c r="BH661" s="10">
        <v>107195.29027366184</v>
      </c>
      <c r="BI661" s="10">
        <v>661</v>
      </c>
      <c r="BJ661" s="10" t="s">
        <v>33</v>
      </c>
      <c r="BL661" s="10" t="s">
        <v>33</v>
      </c>
      <c r="BM661" s="10" t="s">
        <v>33</v>
      </c>
      <c r="BP661" s="10" t="s">
        <v>33</v>
      </c>
      <c r="BQ661" s="10" t="s">
        <v>33</v>
      </c>
      <c r="BR661" s="10" t="s">
        <v>33</v>
      </c>
      <c r="BS661" s="11" t="s">
        <v>33</v>
      </c>
      <c r="BT661" s="11" t="s">
        <v>33</v>
      </c>
      <c r="BU661" s="10">
        <v>661</v>
      </c>
    </row>
    <row r="662" spans="1:73" s="10" customFormat="1" x14ac:dyDescent="0.45">
      <c r="A662" s="10" t="s">
        <v>33</v>
      </c>
      <c r="D662" s="10" t="s">
        <v>33</v>
      </c>
      <c r="E662" s="10">
        <v>660</v>
      </c>
      <c r="F662" s="10">
        <v>136</v>
      </c>
      <c r="H662" s="10">
        <v>59</v>
      </c>
      <c r="J662" s="10" t="s">
        <v>33</v>
      </c>
      <c r="K662" s="10" t="s">
        <v>793</v>
      </c>
      <c r="L662" s="10" t="s">
        <v>33</v>
      </c>
      <c r="M662" s="10">
        <v>0</v>
      </c>
      <c r="N662" s="10">
        <v>0</v>
      </c>
      <c r="T662" s="10">
        <v>0</v>
      </c>
      <c r="W662" s="10">
        <v>0</v>
      </c>
      <c r="X662" s="10">
        <v>0</v>
      </c>
      <c r="Y662" s="10">
        <v>0</v>
      </c>
      <c r="AB662" s="10">
        <v>0</v>
      </c>
      <c r="AC662" s="10">
        <v>0</v>
      </c>
      <c r="AD662" s="10">
        <v>0</v>
      </c>
      <c r="AE662" s="10">
        <v>0</v>
      </c>
      <c r="AH662" s="10">
        <v>1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0" t="s">
        <v>33</v>
      </c>
      <c r="AY662" s="10" t="s">
        <v>33</v>
      </c>
      <c r="AZ662" s="10" t="s">
        <v>33</v>
      </c>
      <c r="BA662" s="10" t="s">
        <v>33</v>
      </c>
      <c r="BB662" s="10">
        <v>660</v>
      </c>
      <c r="BC662" s="10">
        <v>136</v>
      </c>
      <c r="BE662" s="10" t="s">
        <v>225</v>
      </c>
      <c r="BF662" s="10" t="s">
        <v>2289</v>
      </c>
      <c r="BG662" s="10">
        <v>0</v>
      </c>
      <c r="BH662" s="10">
        <v>0</v>
      </c>
      <c r="BI662" s="10">
        <v>662</v>
      </c>
      <c r="BJ662" s="10" t="s">
        <v>33</v>
      </c>
      <c r="BL662" s="10" t="s">
        <v>33</v>
      </c>
      <c r="BM662" s="10" t="s">
        <v>33</v>
      </c>
      <c r="BP662" s="10" t="s">
        <v>33</v>
      </c>
      <c r="BQ662" s="10" t="s">
        <v>33</v>
      </c>
      <c r="BR662" s="10" t="s">
        <v>33</v>
      </c>
      <c r="BS662" s="11" t="s">
        <v>33</v>
      </c>
      <c r="BT662" s="11" t="s">
        <v>33</v>
      </c>
      <c r="BU662" s="10">
        <v>662</v>
      </c>
    </row>
    <row r="663" spans="1:73" s="10" customFormat="1" x14ac:dyDescent="0.45">
      <c r="A663" s="10" t="s">
        <v>33</v>
      </c>
      <c r="D663" s="10" t="s">
        <v>33</v>
      </c>
      <c r="E663" s="10">
        <v>660</v>
      </c>
      <c r="F663" s="10">
        <v>24</v>
      </c>
      <c r="H663" s="10">
        <v>11</v>
      </c>
      <c r="J663" s="10" t="s">
        <v>33</v>
      </c>
      <c r="K663" s="10" t="s">
        <v>42</v>
      </c>
      <c r="L663" s="10" t="s">
        <v>33</v>
      </c>
      <c r="M663" s="10">
        <v>0.46475800154489</v>
      </c>
      <c r="N663" s="10">
        <v>0.46475800154489</v>
      </c>
      <c r="T663" s="10">
        <v>0</v>
      </c>
      <c r="W663" s="10">
        <v>0</v>
      </c>
      <c r="X663" s="10">
        <v>0</v>
      </c>
      <c r="Y663" s="10">
        <v>0</v>
      </c>
      <c r="AB663" s="10">
        <v>0</v>
      </c>
      <c r="AC663" s="10">
        <v>0</v>
      </c>
      <c r="AD663" s="10">
        <v>0</v>
      </c>
      <c r="AE663" s="10">
        <v>0</v>
      </c>
      <c r="AH663" s="10">
        <v>1</v>
      </c>
      <c r="AQ663" s="10">
        <v>0</v>
      </c>
      <c r="AR663" s="10">
        <v>0</v>
      </c>
      <c r="AS663" s="10">
        <v>0</v>
      </c>
      <c r="AT663" s="10">
        <v>0</v>
      </c>
      <c r="AU663" s="10">
        <v>0</v>
      </c>
      <c r="AV663" s="10">
        <v>0.46475800154489</v>
      </c>
      <c r="AW663" s="10">
        <v>0.46475800154489</v>
      </c>
      <c r="AX663" s="10" t="s">
        <v>33</v>
      </c>
      <c r="AY663" s="10" t="s">
        <v>33</v>
      </c>
      <c r="AZ663" s="10" t="s">
        <v>33</v>
      </c>
      <c r="BA663" s="10" t="s">
        <v>33</v>
      </c>
      <c r="BB663" s="10">
        <v>660</v>
      </c>
      <c r="BC663" s="10">
        <v>24</v>
      </c>
      <c r="BE663" s="10" t="s">
        <v>225</v>
      </c>
      <c r="BF663" s="10" t="s">
        <v>2290</v>
      </c>
      <c r="BG663" s="10">
        <v>0</v>
      </c>
      <c r="BH663" s="10">
        <v>7.2161351506190634</v>
      </c>
      <c r="BI663" s="10">
        <v>663</v>
      </c>
      <c r="BJ663" s="10" t="s">
        <v>33</v>
      </c>
      <c r="BL663" s="10" t="s">
        <v>33</v>
      </c>
      <c r="BM663" s="10" t="s">
        <v>33</v>
      </c>
      <c r="BP663" s="10" t="s">
        <v>33</v>
      </c>
      <c r="BQ663" s="10" t="s">
        <v>33</v>
      </c>
      <c r="BR663" s="10" t="s">
        <v>33</v>
      </c>
      <c r="BS663" s="11" t="s">
        <v>33</v>
      </c>
      <c r="BT663" s="11" t="s">
        <v>33</v>
      </c>
      <c r="BU663" s="10">
        <v>663</v>
      </c>
    </row>
    <row r="664" spans="1:73" s="10" customFormat="1" x14ac:dyDescent="0.45">
      <c r="A664" s="10">
        <v>201</v>
      </c>
      <c r="D664" s="10">
        <v>669</v>
      </c>
      <c r="E664" s="10" t="s">
        <v>33</v>
      </c>
      <c r="F664" s="10">
        <v>664</v>
      </c>
      <c r="H664" s="10">
        <v>201</v>
      </c>
      <c r="J664" s="10" t="s">
        <v>226</v>
      </c>
      <c r="K664" s="10">
        <v>0</v>
      </c>
      <c r="L664" s="10">
        <v>1</v>
      </c>
      <c r="M664" s="10" t="s">
        <v>33</v>
      </c>
      <c r="N664" s="10">
        <v>1</v>
      </c>
      <c r="T664" s="10">
        <v>1.4142135623730951</v>
      </c>
      <c r="W664" s="10">
        <v>4.0162837300170917</v>
      </c>
      <c r="X664" s="10" t="s">
        <v>35</v>
      </c>
      <c r="Y664" s="10">
        <v>0.3872983346207417</v>
      </c>
      <c r="AB664" s="10">
        <v>46.468054187796589</v>
      </c>
      <c r="AC664" s="10">
        <v>0</v>
      </c>
      <c r="AD664" s="10">
        <v>0</v>
      </c>
      <c r="AE664" s="10">
        <v>0</v>
      </c>
      <c r="AH664" s="10">
        <v>1</v>
      </c>
      <c r="AQ664" s="10">
        <v>101.02091383312299</v>
      </c>
      <c r="AR664" s="10">
        <v>693.3732609786922</v>
      </c>
      <c r="AS664" s="10">
        <v>839.85358603672057</v>
      </c>
      <c r="AT664" s="10">
        <v>2373.9914750783901</v>
      </c>
      <c r="AU664" s="10">
        <v>2735.721792330296</v>
      </c>
      <c r="AV664" s="10">
        <v>17454.002573680773</v>
      </c>
      <c r="AW664" s="10">
        <v>22563.715841089459</v>
      </c>
      <c r="AX664" s="10">
        <v>1</v>
      </c>
      <c r="AY664" s="10">
        <v>0</v>
      </c>
      <c r="AZ664" s="10" t="s">
        <v>33</v>
      </c>
      <c r="BA664" s="10">
        <v>669</v>
      </c>
      <c r="BB664" s="10" t="s">
        <v>33</v>
      </c>
      <c r="BC664" s="10">
        <v>664</v>
      </c>
      <c r="BE664" s="10" t="s">
        <v>33</v>
      </c>
      <c r="BF664" s="10" t="s">
        <v>33</v>
      </c>
      <c r="BG664" s="10" t="s">
        <v>33</v>
      </c>
      <c r="BH664" s="10" t="s">
        <v>33</v>
      </c>
      <c r="BI664" s="10" t="s">
        <v>33</v>
      </c>
      <c r="BJ664" s="10" t="s">
        <v>33</v>
      </c>
      <c r="BL664" s="10" t="s">
        <v>33</v>
      </c>
      <c r="BM664" s="10" t="s">
        <v>33</v>
      </c>
      <c r="BP664" s="10" t="s">
        <v>33</v>
      </c>
      <c r="BQ664" s="10">
        <v>0</v>
      </c>
      <c r="BR664" s="10" t="s">
        <v>226</v>
      </c>
      <c r="BS664" s="11">
        <v>839.85358603672057</v>
      </c>
      <c r="BT664" s="11">
        <v>22563.715841089459</v>
      </c>
      <c r="BU664" s="10">
        <v>664</v>
      </c>
    </row>
    <row r="665" spans="1:73" s="10" customFormat="1" x14ac:dyDescent="0.45">
      <c r="A665" s="10" t="s">
        <v>33</v>
      </c>
      <c r="D665" s="10" t="s">
        <v>33</v>
      </c>
      <c r="E665" s="10">
        <v>664</v>
      </c>
      <c r="F665" s="10">
        <v>669</v>
      </c>
      <c r="H665" s="10">
        <v>202</v>
      </c>
      <c r="J665" s="10" t="s">
        <v>33</v>
      </c>
      <c r="K665" s="10" t="s">
        <v>806</v>
      </c>
      <c r="L665" s="10" t="s">
        <v>33</v>
      </c>
      <c r="M665" s="10">
        <v>24.494897427831781</v>
      </c>
      <c r="N665" s="10">
        <v>24.494897427831781</v>
      </c>
      <c r="T665" s="10">
        <v>0</v>
      </c>
      <c r="W665" s="10">
        <v>0</v>
      </c>
      <c r="X665" s="10">
        <v>0</v>
      </c>
      <c r="Y665" s="10">
        <v>0</v>
      </c>
      <c r="AB665" s="10">
        <v>0</v>
      </c>
      <c r="AC665" s="10">
        <v>0</v>
      </c>
      <c r="AD665" s="10">
        <v>0</v>
      </c>
      <c r="AE665" s="10">
        <v>0</v>
      </c>
      <c r="AH665" s="10">
        <v>1</v>
      </c>
      <c r="AQ665" s="10">
        <v>99.606700270749897</v>
      </c>
      <c r="AR665" s="10">
        <v>624.00827944650734</v>
      </c>
      <c r="AS665" s="10">
        <v>768.4379948390947</v>
      </c>
      <c r="AT665" s="10">
        <v>2340.7574563626226</v>
      </c>
      <c r="AU665" s="10">
        <v>2689.2537381424995</v>
      </c>
      <c r="AV665" s="10">
        <v>16344.260825519044</v>
      </c>
      <c r="AW665" s="10">
        <v>21374.272020024167</v>
      </c>
      <c r="AX665" s="10" t="s">
        <v>33</v>
      </c>
      <c r="AY665" s="10" t="s">
        <v>33</v>
      </c>
      <c r="AZ665" s="10" t="s">
        <v>33</v>
      </c>
      <c r="BA665" s="10" t="s">
        <v>33</v>
      </c>
      <c r="BB665" s="10">
        <v>664</v>
      </c>
      <c r="BC665" s="10">
        <v>669</v>
      </c>
      <c r="BE665" s="10" t="s">
        <v>226</v>
      </c>
      <c r="BF665" s="10" t="s">
        <v>806</v>
      </c>
      <c r="BG665" s="10">
        <v>768.4379948390947</v>
      </c>
      <c r="BH665" s="10">
        <v>57346408.176411301</v>
      </c>
      <c r="BI665" s="10">
        <v>665</v>
      </c>
      <c r="BJ665" s="10" t="s">
        <v>33</v>
      </c>
      <c r="BL665" s="10" t="s">
        <v>33</v>
      </c>
      <c r="BM665" s="10" t="s">
        <v>33</v>
      </c>
      <c r="BP665" s="10" t="s">
        <v>33</v>
      </c>
      <c r="BQ665" s="10" t="s">
        <v>33</v>
      </c>
      <c r="BR665" s="10" t="s">
        <v>33</v>
      </c>
      <c r="BS665" s="11" t="s">
        <v>33</v>
      </c>
      <c r="BT665" s="11" t="s">
        <v>33</v>
      </c>
      <c r="BU665" s="10">
        <v>665</v>
      </c>
    </row>
    <row r="666" spans="1:73" s="10" customFormat="1" x14ac:dyDescent="0.45">
      <c r="A666" s="10" t="s">
        <v>33</v>
      </c>
      <c r="D666" s="10" t="s">
        <v>33</v>
      </c>
      <c r="E666" s="10">
        <v>664</v>
      </c>
      <c r="F666" s="10">
        <v>37</v>
      </c>
      <c r="H666" s="10">
        <v>19</v>
      </c>
      <c r="J666" s="10" t="s">
        <v>33</v>
      </c>
      <c r="K666" s="10" t="s">
        <v>50</v>
      </c>
      <c r="L666" s="10" t="s">
        <v>33</v>
      </c>
      <c r="M666" s="10">
        <v>2.4494897427831779</v>
      </c>
      <c r="N666" s="10">
        <v>2.4494897427831779</v>
      </c>
      <c r="T666" s="10">
        <v>0</v>
      </c>
      <c r="W666" s="10">
        <v>0</v>
      </c>
      <c r="X666" s="10">
        <v>0</v>
      </c>
      <c r="Y666" s="10">
        <v>0</v>
      </c>
      <c r="AB666" s="10">
        <v>0</v>
      </c>
      <c r="AC666" s="10">
        <v>0</v>
      </c>
      <c r="AD666" s="10">
        <v>0</v>
      </c>
      <c r="AE666" s="10">
        <v>0</v>
      </c>
      <c r="AH666" s="10">
        <v>1</v>
      </c>
      <c r="AQ666" s="10">
        <v>0</v>
      </c>
      <c r="AR666" s="10">
        <v>62.112864994423681</v>
      </c>
      <c r="AS666" s="10">
        <v>62.112864994423681</v>
      </c>
      <c r="AT666" s="10">
        <v>0</v>
      </c>
      <c r="AU666" s="10">
        <v>0</v>
      </c>
      <c r="AV666" s="10">
        <v>1068.3461870500644</v>
      </c>
      <c r="AW666" s="10">
        <v>1068.3461870500644</v>
      </c>
      <c r="AX666" s="10" t="s">
        <v>33</v>
      </c>
      <c r="AY666" s="10" t="s">
        <v>33</v>
      </c>
      <c r="AZ666" s="10" t="s">
        <v>33</v>
      </c>
      <c r="BA666" s="10" t="s">
        <v>33</v>
      </c>
      <c r="BB666" s="10">
        <v>664</v>
      </c>
      <c r="BC666" s="10">
        <v>37</v>
      </c>
      <c r="BE666" s="10" t="s">
        <v>226</v>
      </c>
      <c r="BF666" s="10" t="s">
        <v>2291</v>
      </c>
      <c r="BG666" s="10">
        <v>62.112864994423681</v>
      </c>
      <c r="BH666" s="10">
        <v>178819.84991000334</v>
      </c>
      <c r="BI666" s="10">
        <v>666</v>
      </c>
      <c r="BJ666" s="10" t="s">
        <v>33</v>
      </c>
      <c r="BL666" s="10" t="s">
        <v>33</v>
      </c>
      <c r="BM666" s="10" t="s">
        <v>33</v>
      </c>
      <c r="BP666" s="10" t="s">
        <v>33</v>
      </c>
      <c r="BQ666" s="10" t="s">
        <v>33</v>
      </c>
      <c r="BR666" s="10" t="s">
        <v>33</v>
      </c>
      <c r="BS666" s="11" t="s">
        <v>33</v>
      </c>
      <c r="BT666" s="11" t="s">
        <v>33</v>
      </c>
      <c r="BU666" s="10">
        <v>666</v>
      </c>
    </row>
    <row r="667" spans="1:73" s="10" customFormat="1" x14ac:dyDescent="0.45">
      <c r="A667" s="10" t="s">
        <v>33</v>
      </c>
      <c r="D667" s="10" t="s">
        <v>33</v>
      </c>
      <c r="E667" s="10">
        <v>664</v>
      </c>
      <c r="F667" s="10">
        <v>24</v>
      </c>
      <c r="H667" s="10">
        <v>11</v>
      </c>
      <c r="J667" s="10" t="s">
        <v>33</v>
      </c>
      <c r="K667" s="10" t="s">
        <v>42</v>
      </c>
      <c r="L667" s="10" t="s">
        <v>33</v>
      </c>
      <c r="M667" s="10">
        <v>0.7589466384404111</v>
      </c>
      <c r="N667" s="10">
        <v>0.7589466384404111</v>
      </c>
      <c r="T667" s="10">
        <v>0</v>
      </c>
      <c r="W667" s="10">
        <v>0</v>
      </c>
      <c r="X667" s="10">
        <v>0</v>
      </c>
      <c r="Y667" s="10">
        <v>0</v>
      </c>
      <c r="AB667" s="10">
        <v>0</v>
      </c>
      <c r="AC667" s="10">
        <v>0</v>
      </c>
      <c r="AD667" s="10">
        <v>0</v>
      </c>
      <c r="AE667" s="10">
        <v>0</v>
      </c>
      <c r="AH667" s="10">
        <v>1</v>
      </c>
      <c r="AQ667" s="10">
        <v>0</v>
      </c>
      <c r="AR667" s="10">
        <v>0</v>
      </c>
      <c r="AS667" s="10">
        <v>0</v>
      </c>
      <c r="AT667" s="10">
        <v>0</v>
      </c>
      <c r="AU667" s="10">
        <v>0</v>
      </c>
      <c r="AV667" s="10">
        <v>0.7589466384404111</v>
      </c>
      <c r="AW667" s="10">
        <v>0.7589466384404111</v>
      </c>
      <c r="AX667" s="10" t="s">
        <v>33</v>
      </c>
      <c r="AY667" s="10" t="s">
        <v>33</v>
      </c>
      <c r="AZ667" s="10" t="s">
        <v>33</v>
      </c>
      <c r="BA667" s="10" t="s">
        <v>33</v>
      </c>
      <c r="BB667" s="10">
        <v>664</v>
      </c>
      <c r="BC667" s="10">
        <v>24</v>
      </c>
      <c r="BE667" s="10" t="s">
        <v>226</v>
      </c>
      <c r="BF667" s="10" t="s">
        <v>2292</v>
      </c>
      <c r="BG667" s="10">
        <v>0</v>
      </c>
      <c r="BH667" s="10">
        <v>614.99948999689468</v>
      </c>
      <c r="BI667" s="10">
        <v>667</v>
      </c>
      <c r="BJ667" s="10" t="s">
        <v>33</v>
      </c>
      <c r="BL667" s="10" t="s">
        <v>33</v>
      </c>
      <c r="BM667" s="10" t="s">
        <v>33</v>
      </c>
      <c r="BP667" s="10" t="s">
        <v>33</v>
      </c>
      <c r="BQ667" s="10" t="s">
        <v>33</v>
      </c>
      <c r="BR667" s="10" t="s">
        <v>33</v>
      </c>
      <c r="BS667" s="11" t="s">
        <v>33</v>
      </c>
      <c r="BT667" s="11" t="s">
        <v>33</v>
      </c>
      <c r="BU667" s="10">
        <v>667</v>
      </c>
    </row>
    <row r="668" spans="1:73" s="10" customFormat="1" x14ac:dyDescent="0.45">
      <c r="A668" s="10" t="s">
        <v>33</v>
      </c>
      <c r="D668" s="10" t="s">
        <v>33</v>
      </c>
      <c r="E668" s="10">
        <v>664</v>
      </c>
      <c r="F668" s="10">
        <v>78</v>
      </c>
      <c r="H668" s="10">
        <v>33</v>
      </c>
      <c r="J668" s="10" t="s">
        <v>33</v>
      </c>
      <c r="K668" s="10" t="s">
        <v>63</v>
      </c>
      <c r="L668" s="10" t="s">
        <v>33</v>
      </c>
      <c r="M668" s="10">
        <v>2.4494897427831779</v>
      </c>
      <c r="N668" s="10">
        <v>2.4494897427831779</v>
      </c>
      <c r="T668" s="10">
        <v>0</v>
      </c>
      <c r="W668" s="10">
        <v>0</v>
      </c>
      <c r="X668" s="10">
        <v>0</v>
      </c>
      <c r="Y668" s="10">
        <v>0</v>
      </c>
      <c r="AB668" s="10">
        <v>0</v>
      </c>
      <c r="AC668" s="10">
        <v>0</v>
      </c>
      <c r="AD668" s="10">
        <v>0</v>
      </c>
      <c r="AE668" s="10">
        <v>0</v>
      </c>
      <c r="AH668" s="10">
        <v>1</v>
      </c>
      <c r="AQ668" s="10">
        <v>0</v>
      </c>
      <c r="AR668" s="10">
        <v>3.2358328077439809</v>
      </c>
      <c r="AS668" s="10">
        <v>3.2358328077439809</v>
      </c>
      <c r="AT668" s="10">
        <v>0</v>
      </c>
      <c r="AU668" s="10">
        <v>0</v>
      </c>
      <c r="AV668" s="10">
        <v>40.636614473224036</v>
      </c>
      <c r="AW668" s="10">
        <v>40.636614473224036</v>
      </c>
      <c r="AX668" s="10" t="s">
        <v>33</v>
      </c>
      <c r="AY668" s="10" t="s">
        <v>33</v>
      </c>
      <c r="AZ668" s="10" t="s">
        <v>33</v>
      </c>
      <c r="BA668" s="10" t="s">
        <v>33</v>
      </c>
      <c r="BB668" s="10">
        <v>664</v>
      </c>
      <c r="BC668" s="10">
        <v>78</v>
      </c>
      <c r="BE668" s="10" t="s">
        <v>226</v>
      </c>
      <c r="BF668" s="10" t="s">
        <v>2293</v>
      </c>
      <c r="BG668" s="10">
        <v>3.2358328077439809</v>
      </c>
      <c r="BH668" s="10">
        <v>11673.210537470639</v>
      </c>
      <c r="BI668" s="10">
        <v>668</v>
      </c>
      <c r="BJ668" s="10" t="s">
        <v>33</v>
      </c>
      <c r="BL668" s="10" t="s">
        <v>33</v>
      </c>
      <c r="BM668" s="10" t="s">
        <v>33</v>
      </c>
      <c r="BP668" s="10" t="s">
        <v>33</v>
      </c>
      <c r="BQ668" s="10" t="s">
        <v>33</v>
      </c>
      <c r="BR668" s="10" t="s">
        <v>33</v>
      </c>
      <c r="BS668" s="11" t="s">
        <v>33</v>
      </c>
      <c r="BT668" s="11" t="s">
        <v>33</v>
      </c>
      <c r="BU668" s="10">
        <v>668</v>
      </c>
    </row>
    <row r="669" spans="1:73" s="10" customFormat="1" x14ac:dyDescent="0.45">
      <c r="A669" s="10">
        <v>202</v>
      </c>
      <c r="D669" s="10">
        <v>673</v>
      </c>
      <c r="E669" s="10" t="s">
        <v>33</v>
      </c>
      <c r="F669" s="10">
        <v>665</v>
      </c>
      <c r="H669" s="10" t="s">
        <v>33</v>
      </c>
      <c r="J669" s="10" t="s">
        <v>806</v>
      </c>
      <c r="K669" s="10">
        <v>0</v>
      </c>
      <c r="L669" s="10">
        <v>1</v>
      </c>
      <c r="M669" s="10" t="s">
        <v>33</v>
      </c>
      <c r="N669" s="10">
        <v>1</v>
      </c>
      <c r="T669" s="10">
        <v>0.9797958971132712</v>
      </c>
      <c r="W669" s="10">
        <v>3.566472767315068</v>
      </c>
      <c r="X669" s="10" t="s">
        <v>87</v>
      </c>
      <c r="Y669" s="10">
        <v>0.52915026221291805</v>
      </c>
      <c r="AB669" s="10">
        <v>29.047703644178139</v>
      </c>
      <c r="AC669" s="10">
        <v>0</v>
      </c>
      <c r="AD669" s="10">
        <v>0</v>
      </c>
      <c r="AE669" s="10">
        <v>0</v>
      </c>
      <c r="AH669" s="10">
        <v>1</v>
      </c>
      <c r="AQ669" s="10">
        <v>4.0664265104280046</v>
      </c>
      <c r="AR669" s="10">
        <v>25.475031331933312</v>
      </c>
      <c r="AS669" s="10">
        <v>31.371349772053918</v>
      </c>
      <c r="AT669" s="10">
        <v>95.56102299505811</v>
      </c>
      <c r="AU669" s="10">
        <v>109.78832412202286</v>
      </c>
      <c r="AV669" s="10">
        <v>667.25165409136366</v>
      </c>
      <c r="AW669" s="10">
        <v>872.60100120844459</v>
      </c>
      <c r="AX669" s="10">
        <v>24.494897427831781</v>
      </c>
      <c r="AY669" s="10">
        <v>0</v>
      </c>
      <c r="AZ669" s="10" t="s">
        <v>33</v>
      </c>
      <c r="BA669" s="10">
        <v>673</v>
      </c>
      <c r="BB669" s="10" t="s">
        <v>33</v>
      </c>
      <c r="BC669" s="10">
        <v>665</v>
      </c>
      <c r="BE669" s="10" t="s">
        <v>33</v>
      </c>
      <c r="BF669" s="10" t="s">
        <v>33</v>
      </c>
      <c r="BG669" s="10" t="s">
        <v>33</v>
      </c>
      <c r="BH669" s="10" t="s">
        <v>33</v>
      </c>
      <c r="BI669" s="10" t="s">
        <v>33</v>
      </c>
      <c r="BJ669" s="10" t="s">
        <v>33</v>
      </c>
      <c r="BL669" s="10" t="s">
        <v>33</v>
      </c>
      <c r="BM669" s="10" t="s">
        <v>33</v>
      </c>
      <c r="BP669" s="10" t="s">
        <v>33</v>
      </c>
      <c r="BQ669" s="10">
        <v>0</v>
      </c>
      <c r="BR669" s="10" t="s">
        <v>806</v>
      </c>
      <c r="BS669" s="11">
        <v>31.371349772053918</v>
      </c>
      <c r="BT669" s="11">
        <v>872.60100120844459</v>
      </c>
      <c r="BU669" s="10">
        <v>669</v>
      </c>
    </row>
    <row r="670" spans="1:73" s="10" customFormat="1" x14ac:dyDescent="0.45">
      <c r="A670" s="10" t="s">
        <v>33</v>
      </c>
      <c r="D670" s="10" t="s">
        <v>33</v>
      </c>
      <c r="E670" s="10">
        <v>669</v>
      </c>
      <c r="F670" s="10">
        <v>135</v>
      </c>
      <c r="H670" s="10">
        <v>58</v>
      </c>
      <c r="J670" s="10" t="s">
        <v>33</v>
      </c>
      <c r="K670" s="10" t="s">
        <v>90</v>
      </c>
      <c r="L670" s="10" t="s">
        <v>33</v>
      </c>
      <c r="M670" s="10">
        <v>70.710678118654755</v>
      </c>
      <c r="N670" s="10">
        <v>70.710678118654755</v>
      </c>
      <c r="T670" s="10">
        <v>0</v>
      </c>
      <c r="W670" s="10">
        <v>0</v>
      </c>
      <c r="X670" s="10">
        <v>0</v>
      </c>
      <c r="Y670" s="10">
        <v>0</v>
      </c>
      <c r="AB670" s="10">
        <v>0</v>
      </c>
      <c r="AC670" s="10">
        <v>0</v>
      </c>
      <c r="AD670" s="10">
        <v>0</v>
      </c>
      <c r="AE670" s="10">
        <v>0</v>
      </c>
      <c r="AH670" s="10">
        <v>1</v>
      </c>
      <c r="AQ670" s="10">
        <v>3.0430453252533569</v>
      </c>
      <c r="AR670" s="10">
        <v>21.157309174018543</v>
      </c>
      <c r="AS670" s="10">
        <v>25.569724895635911</v>
      </c>
      <c r="AT670" s="10">
        <v>71.511565143453893</v>
      </c>
      <c r="AU670" s="10">
        <v>78.603669175301931</v>
      </c>
      <c r="AV670" s="10">
        <v>653.63433591158389</v>
      </c>
      <c r="AW670" s="10">
        <v>803.74957023033971</v>
      </c>
      <c r="AX670" s="10" t="s">
        <v>33</v>
      </c>
      <c r="AY670" s="10" t="s">
        <v>33</v>
      </c>
      <c r="AZ670" s="10" t="s">
        <v>33</v>
      </c>
      <c r="BA670" s="10" t="s">
        <v>33</v>
      </c>
      <c r="BB670" s="10">
        <v>669</v>
      </c>
      <c r="BC670" s="10">
        <v>135</v>
      </c>
      <c r="BE670" s="10" t="s">
        <v>806</v>
      </c>
      <c r="BF670" s="10" t="s">
        <v>2294</v>
      </c>
      <c r="BG670" s="10">
        <v>626.32778857647827</v>
      </c>
      <c r="BH670" s="10">
        <v>87894.811593410894</v>
      </c>
      <c r="BI670" s="10">
        <v>670</v>
      </c>
      <c r="BJ670" s="10" t="s">
        <v>33</v>
      </c>
      <c r="BL670" s="10" t="s">
        <v>33</v>
      </c>
      <c r="BM670" s="10" t="s">
        <v>33</v>
      </c>
      <c r="BP670" s="10" t="s">
        <v>33</v>
      </c>
      <c r="BQ670" s="10" t="s">
        <v>33</v>
      </c>
      <c r="BR670" s="10" t="s">
        <v>33</v>
      </c>
      <c r="BS670" s="11" t="s">
        <v>33</v>
      </c>
      <c r="BT670" s="11" t="s">
        <v>33</v>
      </c>
      <c r="BU670" s="10">
        <v>670</v>
      </c>
    </row>
    <row r="671" spans="1:73" s="10" customFormat="1" x14ac:dyDescent="0.45">
      <c r="A671" s="10" t="s">
        <v>33</v>
      </c>
      <c r="D671" s="10" t="s">
        <v>33</v>
      </c>
      <c r="E671" s="10">
        <v>669</v>
      </c>
      <c r="F671" s="10">
        <v>370</v>
      </c>
      <c r="H671" s="10">
        <v>131</v>
      </c>
      <c r="J671" s="10" t="s">
        <v>33</v>
      </c>
      <c r="K671" s="10" t="s">
        <v>155</v>
      </c>
      <c r="L671" s="10" t="s">
        <v>33</v>
      </c>
      <c r="M671" s="10">
        <v>1.4142135623730951E-2</v>
      </c>
      <c r="N671" s="10">
        <v>1.4142135623730951E-2</v>
      </c>
      <c r="T671" s="10">
        <v>0</v>
      </c>
      <c r="W671" s="10">
        <v>0</v>
      </c>
      <c r="X671" s="10">
        <v>0</v>
      </c>
      <c r="Y671" s="10">
        <v>0</v>
      </c>
      <c r="AB671" s="10">
        <v>0</v>
      </c>
      <c r="AC671" s="10">
        <v>0</v>
      </c>
      <c r="AD671" s="10">
        <v>0</v>
      </c>
      <c r="AE671" s="10">
        <v>0</v>
      </c>
      <c r="AH671" s="10">
        <v>1</v>
      </c>
      <c r="AQ671" s="10">
        <v>4.3585288061376702E-2</v>
      </c>
      <c r="AR671" s="10">
        <v>0.75124939059969853</v>
      </c>
      <c r="AS671" s="10">
        <v>0.81444805828869471</v>
      </c>
      <c r="AT671" s="10">
        <v>1.0242542694423524</v>
      </c>
      <c r="AU671" s="10">
        <v>2.1369513025427906</v>
      </c>
      <c r="AV671" s="10">
        <v>12.44156310324388</v>
      </c>
      <c r="AW671" s="10">
        <v>15.602768675229022</v>
      </c>
      <c r="AX671" s="10" t="s">
        <v>33</v>
      </c>
      <c r="AY671" s="10" t="s">
        <v>33</v>
      </c>
      <c r="AZ671" s="10" t="s">
        <v>33</v>
      </c>
      <c r="BA671" s="10" t="s">
        <v>33</v>
      </c>
      <c r="BB671" s="10">
        <v>669</v>
      </c>
      <c r="BC671" s="10">
        <v>370</v>
      </c>
      <c r="BE671" s="10" t="s">
        <v>806</v>
      </c>
      <c r="BF671" s="10" t="s">
        <v>2295</v>
      </c>
      <c r="BG671" s="10">
        <v>19.949821648078338</v>
      </c>
      <c r="BH671" s="10">
        <v>290.01030735878129</v>
      </c>
      <c r="BI671" s="10">
        <v>671</v>
      </c>
      <c r="BJ671" s="10" t="s">
        <v>33</v>
      </c>
      <c r="BL671" s="10" t="s">
        <v>33</v>
      </c>
      <c r="BM671" s="10" t="s">
        <v>33</v>
      </c>
      <c r="BP671" s="10" t="s">
        <v>33</v>
      </c>
      <c r="BQ671" s="10" t="s">
        <v>33</v>
      </c>
      <c r="BR671" s="10" t="s">
        <v>33</v>
      </c>
      <c r="BS671" s="11" t="s">
        <v>33</v>
      </c>
      <c r="BT671" s="11" t="s">
        <v>33</v>
      </c>
      <c r="BU671" s="10">
        <v>671</v>
      </c>
    </row>
    <row r="672" spans="1:73" s="10" customFormat="1" x14ac:dyDescent="0.45">
      <c r="A672" s="10" t="s">
        <v>33</v>
      </c>
      <c r="D672" s="10" t="s">
        <v>33</v>
      </c>
      <c r="E672" s="10">
        <v>669</v>
      </c>
      <c r="F672" s="10">
        <v>24</v>
      </c>
      <c r="H672" s="10">
        <v>11</v>
      </c>
      <c r="J672" s="10" t="s">
        <v>33</v>
      </c>
      <c r="K672" s="10" t="s">
        <v>42</v>
      </c>
      <c r="L672" s="10" t="s">
        <v>33</v>
      </c>
      <c r="M672" s="10">
        <v>1.1757550765359253</v>
      </c>
      <c r="N672" s="10">
        <v>1.1757550765359253</v>
      </c>
      <c r="T672" s="10">
        <v>0</v>
      </c>
      <c r="W672" s="10">
        <v>0</v>
      </c>
      <c r="X672" s="10">
        <v>0</v>
      </c>
      <c r="Y672" s="10">
        <v>0</v>
      </c>
      <c r="AB672" s="10">
        <v>0</v>
      </c>
      <c r="AC672" s="10">
        <v>0</v>
      </c>
      <c r="AD672" s="10">
        <v>0</v>
      </c>
      <c r="AE672" s="10">
        <v>0</v>
      </c>
      <c r="AH672" s="10">
        <v>1</v>
      </c>
      <c r="AQ672" s="10">
        <v>0</v>
      </c>
      <c r="AR672" s="10">
        <v>0</v>
      </c>
      <c r="AS672" s="10">
        <v>0</v>
      </c>
      <c r="AT672" s="10">
        <v>0</v>
      </c>
      <c r="AU672" s="10">
        <v>0</v>
      </c>
      <c r="AV672" s="10">
        <v>1.1757550765359253</v>
      </c>
      <c r="AW672" s="10">
        <v>1.1757550765359253</v>
      </c>
      <c r="AX672" s="10" t="s">
        <v>33</v>
      </c>
      <c r="AY672" s="10" t="s">
        <v>33</v>
      </c>
      <c r="AZ672" s="10" t="s">
        <v>33</v>
      </c>
      <c r="BA672" s="10" t="s">
        <v>33</v>
      </c>
      <c r="BB672" s="10">
        <v>669</v>
      </c>
      <c r="BC672" s="10">
        <v>24</v>
      </c>
      <c r="BE672" s="10" t="s">
        <v>806</v>
      </c>
      <c r="BF672" s="10" t="s">
        <v>2296</v>
      </c>
      <c r="BG672" s="10">
        <v>0</v>
      </c>
      <c r="BH672" s="10">
        <v>36.665516363628285</v>
      </c>
      <c r="BI672" s="10">
        <v>672</v>
      </c>
      <c r="BJ672" s="10" t="s">
        <v>33</v>
      </c>
      <c r="BL672" s="10" t="s">
        <v>33</v>
      </c>
      <c r="BM672" s="10" t="s">
        <v>33</v>
      </c>
      <c r="BP672" s="10" t="s">
        <v>33</v>
      </c>
      <c r="BQ672" s="10" t="s">
        <v>33</v>
      </c>
      <c r="BR672" s="10" t="s">
        <v>33</v>
      </c>
      <c r="BS672" s="11" t="s">
        <v>33</v>
      </c>
      <c r="BT672" s="11" t="s">
        <v>33</v>
      </c>
      <c r="BU672" s="10">
        <v>672</v>
      </c>
    </row>
    <row r="673" spans="1:73" s="10" customFormat="1" x14ac:dyDescent="0.45">
      <c r="A673" s="10">
        <v>203</v>
      </c>
      <c r="D673" s="10">
        <v>680</v>
      </c>
      <c r="E673" s="10" t="s">
        <v>33</v>
      </c>
      <c r="F673" s="10">
        <v>673</v>
      </c>
      <c r="H673" s="10">
        <v>203</v>
      </c>
      <c r="J673" s="10" t="s">
        <v>227</v>
      </c>
      <c r="K673" s="10">
        <v>0</v>
      </c>
      <c r="L673" s="10">
        <v>1</v>
      </c>
      <c r="M673" s="10" t="s">
        <v>33</v>
      </c>
      <c r="N673" s="10">
        <v>1</v>
      </c>
      <c r="T673" s="10">
        <v>89.442719099991592</v>
      </c>
      <c r="W673" s="10">
        <v>2.2768399153212333</v>
      </c>
      <c r="X673" s="10" t="s">
        <v>99</v>
      </c>
      <c r="Y673" s="10">
        <v>0.63245553203367588</v>
      </c>
      <c r="AB673" s="10">
        <v>7.5957909397244476</v>
      </c>
      <c r="AC673" s="10">
        <v>0.15</v>
      </c>
      <c r="AD673" s="10">
        <v>0</v>
      </c>
      <c r="AE673" s="10">
        <v>0</v>
      </c>
      <c r="AH673" s="10">
        <v>1</v>
      </c>
      <c r="AQ673" s="10">
        <v>120.61801683935202</v>
      </c>
      <c r="AR673" s="10">
        <v>287.4035975457993</v>
      </c>
      <c r="AS673" s="10">
        <v>462.29972196285973</v>
      </c>
      <c r="AT673" s="10">
        <v>2834.5233957247724</v>
      </c>
      <c r="AU673" s="10">
        <v>869.54601525711519</v>
      </c>
      <c r="AV673" s="10">
        <v>5484.4557637500075</v>
      </c>
      <c r="AW673" s="10">
        <v>9188.5251747318944</v>
      </c>
      <c r="AX673" s="10">
        <v>1</v>
      </c>
      <c r="AY673" s="10">
        <v>0</v>
      </c>
      <c r="AZ673" s="10" t="s">
        <v>33</v>
      </c>
      <c r="BA673" s="10">
        <v>680</v>
      </c>
      <c r="BB673" s="10" t="s">
        <v>33</v>
      </c>
      <c r="BC673" s="10">
        <v>673</v>
      </c>
      <c r="BE673" s="10" t="s">
        <v>33</v>
      </c>
      <c r="BF673" s="10" t="s">
        <v>33</v>
      </c>
      <c r="BG673" s="10" t="s">
        <v>33</v>
      </c>
      <c r="BH673" s="10" t="s">
        <v>33</v>
      </c>
      <c r="BI673" s="10" t="s">
        <v>33</v>
      </c>
      <c r="BJ673" s="10" t="s">
        <v>33</v>
      </c>
      <c r="BL673" s="10" t="s">
        <v>33</v>
      </c>
      <c r="BM673" s="10" t="s">
        <v>33</v>
      </c>
      <c r="BP673" s="10" t="s">
        <v>33</v>
      </c>
      <c r="BQ673" s="10">
        <v>0</v>
      </c>
      <c r="BR673" s="10" t="s">
        <v>227</v>
      </c>
      <c r="BS673" s="11">
        <v>462.29972196285973</v>
      </c>
      <c r="BT673" s="11">
        <v>9188.5251747318944</v>
      </c>
      <c r="BU673" s="10">
        <v>673</v>
      </c>
    </row>
    <row r="674" spans="1:73" s="10" customFormat="1" x14ac:dyDescent="0.45">
      <c r="A674" s="10" t="s">
        <v>33</v>
      </c>
      <c r="D674" s="10" t="s">
        <v>33</v>
      </c>
      <c r="E674" s="10">
        <v>673</v>
      </c>
      <c r="F674" s="10">
        <v>6</v>
      </c>
      <c r="H674" s="10">
        <v>3</v>
      </c>
      <c r="J674" s="10" t="s">
        <v>33</v>
      </c>
      <c r="K674" s="10" t="s">
        <v>35</v>
      </c>
      <c r="L674" s="10" t="s">
        <v>33</v>
      </c>
      <c r="M674" s="10">
        <v>0.2449489742783178</v>
      </c>
      <c r="N674" s="10">
        <v>0.2449489742783178</v>
      </c>
      <c r="T674" s="10">
        <v>0</v>
      </c>
      <c r="W674" s="10">
        <v>0</v>
      </c>
      <c r="X674" s="10">
        <v>0</v>
      </c>
      <c r="Y674" s="10">
        <v>0</v>
      </c>
      <c r="AB674" s="10">
        <v>0</v>
      </c>
      <c r="AC674" s="10">
        <v>0</v>
      </c>
      <c r="AD674" s="10">
        <v>0</v>
      </c>
      <c r="AE674" s="10">
        <v>0</v>
      </c>
      <c r="AH674" s="10">
        <v>1</v>
      </c>
      <c r="AQ674" s="10">
        <v>1.0614101549792323</v>
      </c>
      <c r="AR674" s="10">
        <v>2.1970321022539001</v>
      </c>
      <c r="AS674" s="10">
        <v>3.736076826973787</v>
      </c>
      <c r="AT674" s="10">
        <v>24.943138642011959</v>
      </c>
      <c r="AU674" s="10">
        <v>1.3556300017949499</v>
      </c>
      <c r="AV674" s="10">
        <v>50.423998486486383</v>
      </c>
      <c r="AW674" s="10">
        <v>76.722767130293292</v>
      </c>
      <c r="AX674" s="10" t="s">
        <v>33</v>
      </c>
      <c r="AY674" s="10" t="s">
        <v>33</v>
      </c>
      <c r="AZ674" s="10" t="s">
        <v>33</v>
      </c>
      <c r="BA674" s="10" t="s">
        <v>33</v>
      </c>
      <c r="BB674" s="10">
        <v>673</v>
      </c>
      <c r="BC674" s="10">
        <v>6</v>
      </c>
      <c r="BE674" s="10" t="s">
        <v>227</v>
      </c>
      <c r="BF674" s="10" t="s">
        <v>2297</v>
      </c>
      <c r="BG674" s="10">
        <v>3.736076826973787</v>
      </c>
      <c r="BH674" s="10">
        <v>13431.889121021797</v>
      </c>
      <c r="BI674" s="10">
        <v>674</v>
      </c>
      <c r="BJ674" s="10" t="s">
        <v>33</v>
      </c>
      <c r="BL674" s="10" t="s">
        <v>33</v>
      </c>
      <c r="BM674" s="10" t="s">
        <v>33</v>
      </c>
      <c r="BP674" s="10" t="s">
        <v>33</v>
      </c>
      <c r="BQ674" s="10" t="s">
        <v>33</v>
      </c>
      <c r="BR674" s="10" t="s">
        <v>33</v>
      </c>
      <c r="BS674" s="11" t="s">
        <v>33</v>
      </c>
      <c r="BT674" s="11" t="s">
        <v>33</v>
      </c>
      <c r="BU674" s="10">
        <v>674</v>
      </c>
    </row>
    <row r="675" spans="1:73" s="10" customFormat="1" x14ac:dyDescent="0.45">
      <c r="A675" s="10" t="s">
        <v>33</v>
      </c>
      <c r="D675" s="10" t="s">
        <v>33</v>
      </c>
      <c r="E675" s="10">
        <v>673</v>
      </c>
      <c r="F675" s="10">
        <v>680</v>
      </c>
      <c r="H675" s="10">
        <v>204</v>
      </c>
      <c r="J675" s="10" t="s">
        <v>33</v>
      </c>
      <c r="K675" s="10" t="s">
        <v>228</v>
      </c>
      <c r="L675" s="10" t="s">
        <v>33</v>
      </c>
      <c r="M675" s="10">
        <v>10.246950765959598</v>
      </c>
      <c r="N675" s="10">
        <v>10.246950765959598</v>
      </c>
      <c r="T675" s="10">
        <v>0</v>
      </c>
      <c r="W675" s="10">
        <v>0</v>
      </c>
      <c r="X675" s="10">
        <v>0</v>
      </c>
      <c r="Y675" s="10">
        <v>0</v>
      </c>
      <c r="AB675" s="10">
        <v>0</v>
      </c>
      <c r="AC675" s="10">
        <v>0</v>
      </c>
      <c r="AD675" s="10">
        <v>0</v>
      </c>
      <c r="AE675" s="10">
        <v>0</v>
      </c>
      <c r="AH675" s="10">
        <v>1</v>
      </c>
      <c r="AQ675" s="10">
        <v>25.534689307847863</v>
      </c>
      <c r="AR675" s="10">
        <v>146.0532157227901</v>
      </c>
      <c r="AS675" s="10">
        <v>183.0785152191695</v>
      </c>
      <c r="AT675" s="10">
        <v>600.06519873442483</v>
      </c>
      <c r="AU675" s="10">
        <v>826.61130358955086</v>
      </c>
      <c r="AV675" s="10">
        <v>3081.1303670038219</v>
      </c>
      <c r="AW675" s="10">
        <v>4507.8068693277974</v>
      </c>
      <c r="AX675" s="10" t="s">
        <v>33</v>
      </c>
      <c r="AY675" s="10" t="s">
        <v>33</v>
      </c>
      <c r="AZ675" s="10" t="s">
        <v>33</v>
      </c>
      <c r="BA675" s="10" t="s">
        <v>33</v>
      </c>
      <c r="BB675" s="10">
        <v>673</v>
      </c>
      <c r="BC675" s="10">
        <v>680</v>
      </c>
      <c r="BE675" s="10" t="s">
        <v>227</v>
      </c>
      <c r="BF675" s="10" t="s">
        <v>228</v>
      </c>
      <c r="BG675" s="10">
        <v>183.0785152191695</v>
      </c>
      <c r="BH675" s="10">
        <v>4301102.0827076873</v>
      </c>
      <c r="BI675" s="10">
        <v>675</v>
      </c>
      <c r="BJ675" s="10" t="s">
        <v>33</v>
      </c>
      <c r="BL675" s="10" t="s">
        <v>33</v>
      </c>
      <c r="BM675" s="10" t="s">
        <v>33</v>
      </c>
      <c r="BP675" s="10" t="s">
        <v>33</v>
      </c>
      <c r="BQ675" s="10" t="s">
        <v>33</v>
      </c>
      <c r="BR675" s="10" t="s">
        <v>33</v>
      </c>
      <c r="BS675" s="11" t="s">
        <v>33</v>
      </c>
      <c r="BT675" s="11" t="s">
        <v>33</v>
      </c>
      <c r="BU675" s="10">
        <v>675</v>
      </c>
    </row>
    <row r="676" spans="1:73" s="10" customFormat="1" x14ac:dyDescent="0.45">
      <c r="A676" s="10" t="s">
        <v>33</v>
      </c>
      <c r="D676" s="10" t="s">
        <v>33</v>
      </c>
      <c r="E676" s="10">
        <v>673</v>
      </c>
      <c r="F676" s="10">
        <v>220</v>
      </c>
      <c r="H676" s="10">
        <v>88</v>
      </c>
      <c r="J676" s="10" t="s">
        <v>33</v>
      </c>
      <c r="K676" s="10" t="s">
        <v>115</v>
      </c>
      <c r="L676" s="10" t="s">
        <v>33</v>
      </c>
      <c r="M676" s="10">
        <v>0.61237243569579447</v>
      </c>
      <c r="N676" s="10">
        <v>0.61237243569579447</v>
      </c>
      <c r="T676" s="10">
        <v>0</v>
      </c>
      <c r="W676" s="10">
        <v>0</v>
      </c>
      <c r="X676" s="10">
        <v>0</v>
      </c>
      <c r="Y676" s="10">
        <v>0</v>
      </c>
      <c r="AB676" s="10">
        <v>0</v>
      </c>
      <c r="AC676" s="10">
        <v>0</v>
      </c>
      <c r="AD676" s="10">
        <v>0</v>
      </c>
      <c r="AE676" s="10">
        <v>0</v>
      </c>
      <c r="AH676" s="10">
        <v>1</v>
      </c>
      <c r="AQ676" s="10">
        <v>0</v>
      </c>
      <c r="AR676" s="10">
        <v>127.36517324353008</v>
      </c>
      <c r="AS676" s="10">
        <v>127.36517324353008</v>
      </c>
      <c r="AT676" s="10">
        <v>0</v>
      </c>
      <c r="AU676" s="10">
        <v>0</v>
      </c>
      <c r="AV676" s="10">
        <v>1846.3410003310046</v>
      </c>
      <c r="AW676" s="10">
        <v>1846.3410003310046</v>
      </c>
      <c r="AX676" s="10" t="s">
        <v>33</v>
      </c>
      <c r="AY676" s="10" t="s">
        <v>33</v>
      </c>
      <c r="AZ676" s="10" t="s">
        <v>33</v>
      </c>
      <c r="BA676" s="10" t="s">
        <v>33</v>
      </c>
      <c r="BB676" s="10">
        <v>673</v>
      </c>
      <c r="BC676" s="10">
        <v>220</v>
      </c>
      <c r="BE676" s="10" t="s">
        <v>227</v>
      </c>
      <c r="BF676" s="10" t="s">
        <v>2298</v>
      </c>
      <c r="BG676" s="10">
        <v>127.36517324353008</v>
      </c>
      <c r="BH676" s="10">
        <v>1685881.7987576399</v>
      </c>
      <c r="BI676" s="10">
        <v>676</v>
      </c>
      <c r="BJ676" s="10" t="s">
        <v>33</v>
      </c>
      <c r="BL676" s="10" t="s">
        <v>33</v>
      </c>
      <c r="BM676" s="10" t="s">
        <v>33</v>
      </c>
      <c r="BP676" s="10" t="s">
        <v>33</v>
      </c>
      <c r="BQ676" s="10" t="s">
        <v>33</v>
      </c>
      <c r="BR676" s="10" t="s">
        <v>33</v>
      </c>
      <c r="BS676" s="11" t="s">
        <v>33</v>
      </c>
      <c r="BT676" s="11" t="s">
        <v>33</v>
      </c>
      <c r="BU676" s="10">
        <v>676</v>
      </c>
    </row>
    <row r="677" spans="1:73" s="10" customFormat="1" x14ac:dyDescent="0.45">
      <c r="A677" s="10" t="s">
        <v>33</v>
      </c>
      <c r="D677" s="10" t="s">
        <v>33</v>
      </c>
      <c r="E677" s="10">
        <v>673</v>
      </c>
      <c r="F677" s="10">
        <v>281</v>
      </c>
      <c r="H677" s="10">
        <v>107</v>
      </c>
      <c r="J677" s="10" t="s">
        <v>33</v>
      </c>
      <c r="K677" s="10" t="s">
        <v>132</v>
      </c>
      <c r="L677" s="10" t="s">
        <v>33</v>
      </c>
      <c r="M677" s="10">
        <v>0.70710678118654757</v>
      </c>
      <c r="N677" s="10">
        <v>0.70710678118654757</v>
      </c>
      <c r="T677" s="10">
        <v>0</v>
      </c>
      <c r="W677" s="10">
        <v>0</v>
      </c>
      <c r="X677" s="10">
        <v>0</v>
      </c>
      <c r="Y677" s="10">
        <v>0</v>
      </c>
      <c r="AB677" s="10">
        <v>0</v>
      </c>
      <c r="AC677" s="10">
        <v>0</v>
      </c>
      <c r="AD677" s="10">
        <v>0</v>
      </c>
      <c r="AE677" s="10">
        <v>0</v>
      </c>
      <c r="AH677" s="10">
        <v>1</v>
      </c>
      <c r="AQ677" s="10">
        <v>0.79915774117925376</v>
      </c>
      <c r="AR677" s="10">
        <v>4.5362622116493121</v>
      </c>
      <c r="AS677" s="10">
        <v>5.6950409363592298</v>
      </c>
      <c r="AT677" s="10">
        <v>18.780206917712462</v>
      </c>
      <c r="AU677" s="10">
        <v>9.8693409716019929</v>
      </c>
      <c r="AV677" s="10">
        <v>158.00906147749004</v>
      </c>
      <c r="AW677" s="10">
        <v>186.65860936680448</v>
      </c>
      <c r="AX677" s="10" t="s">
        <v>33</v>
      </c>
      <c r="AY677" s="10" t="s">
        <v>33</v>
      </c>
      <c r="AZ677" s="10" t="s">
        <v>33</v>
      </c>
      <c r="BA677" s="10" t="s">
        <v>33</v>
      </c>
      <c r="BB677" s="10">
        <v>673</v>
      </c>
      <c r="BC677" s="10">
        <v>281</v>
      </c>
      <c r="BE677" s="10" t="s">
        <v>227</v>
      </c>
      <c r="BF677" s="10" t="s">
        <v>2299</v>
      </c>
      <c r="BG677" s="10">
        <v>5.6950409363592298</v>
      </c>
      <c r="BH677" s="10">
        <v>46891.721808051167</v>
      </c>
      <c r="BI677" s="10">
        <v>677</v>
      </c>
      <c r="BJ677" s="10" t="s">
        <v>33</v>
      </c>
      <c r="BL677" s="10" t="s">
        <v>33</v>
      </c>
      <c r="BM677" s="10" t="s">
        <v>33</v>
      </c>
      <c r="BP677" s="10" t="s">
        <v>33</v>
      </c>
      <c r="BQ677" s="10" t="s">
        <v>33</v>
      </c>
      <c r="BR677" s="10" t="s">
        <v>33</v>
      </c>
      <c r="BS677" s="11" t="s">
        <v>33</v>
      </c>
      <c r="BT677" s="11" t="s">
        <v>33</v>
      </c>
      <c r="BU677" s="10">
        <v>677</v>
      </c>
    </row>
    <row r="678" spans="1:73" s="10" customFormat="1" x14ac:dyDescent="0.45">
      <c r="A678" s="10" t="s">
        <v>33</v>
      </c>
      <c r="D678" s="10" t="s">
        <v>33</v>
      </c>
      <c r="E678" s="10">
        <v>673</v>
      </c>
      <c r="F678" s="10">
        <v>45</v>
      </c>
      <c r="H678" s="10">
        <v>22</v>
      </c>
      <c r="J678" s="10" t="s">
        <v>33</v>
      </c>
      <c r="K678" s="10" t="s">
        <v>52</v>
      </c>
      <c r="L678" s="10" t="s">
        <v>33</v>
      </c>
      <c r="M678" s="10">
        <v>0.28284271247461906</v>
      </c>
      <c r="N678" s="10">
        <v>0.28284271247461906</v>
      </c>
      <c r="T678" s="10">
        <v>0</v>
      </c>
      <c r="W678" s="10">
        <v>0</v>
      </c>
      <c r="X678" s="10">
        <v>0</v>
      </c>
      <c r="Y678" s="10">
        <v>0</v>
      </c>
      <c r="AB678" s="10">
        <v>0</v>
      </c>
      <c r="AC678" s="10">
        <v>0</v>
      </c>
      <c r="AD678" s="10">
        <v>0</v>
      </c>
      <c r="AE678" s="10">
        <v>0</v>
      </c>
      <c r="AH678" s="10">
        <v>1</v>
      </c>
      <c r="AQ678" s="10">
        <v>0</v>
      </c>
      <c r="AR678" s="10">
        <v>1.0240980981720991</v>
      </c>
      <c r="AS678" s="10">
        <v>1.0240980981720991</v>
      </c>
      <c r="AT678" s="10">
        <v>0</v>
      </c>
      <c r="AU678" s="10">
        <v>0</v>
      </c>
      <c r="AV678" s="10">
        <v>13.707961297634691</v>
      </c>
      <c r="AW678" s="10">
        <v>13.707961297634691</v>
      </c>
      <c r="AX678" s="10" t="s">
        <v>33</v>
      </c>
      <c r="AY678" s="10" t="s">
        <v>33</v>
      </c>
      <c r="AZ678" s="10" t="s">
        <v>33</v>
      </c>
      <c r="BA678" s="10" t="s">
        <v>33</v>
      </c>
      <c r="BB678" s="10">
        <v>673</v>
      </c>
      <c r="BC678" s="10">
        <v>45</v>
      </c>
      <c r="BE678" s="10" t="s">
        <v>227</v>
      </c>
      <c r="BF678" s="10" t="s">
        <v>2300</v>
      </c>
      <c r="BG678" s="10">
        <v>1.0240980981720991</v>
      </c>
      <c r="BH678" s="10">
        <v>2874.8408907992257</v>
      </c>
      <c r="BI678" s="10">
        <v>678</v>
      </c>
      <c r="BJ678" s="10" t="s">
        <v>33</v>
      </c>
      <c r="BL678" s="10" t="s">
        <v>33</v>
      </c>
      <c r="BM678" s="10" t="s">
        <v>33</v>
      </c>
      <c r="BP678" s="10" t="s">
        <v>33</v>
      </c>
      <c r="BQ678" s="10" t="s">
        <v>33</v>
      </c>
      <c r="BR678" s="10" t="s">
        <v>33</v>
      </c>
      <c r="BS678" s="11" t="s">
        <v>33</v>
      </c>
      <c r="BT678" s="11" t="s">
        <v>33</v>
      </c>
      <c r="BU678" s="10">
        <v>678</v>
      </c>
    </row>
    <row r="679" spans="1:73" s="10" customFormat="1" x14ac:dyDescent="0.45">
      <c r="A679" s="10" t="s">
        <v>33</v>
      </c>
      <c r="D679" s="10" t="s">
        <v>33</v>
      </c>
      <c r="E679" s="10">
        <v>673</v>
      </c>
      <c r="F679" s="10">
        <v>221</v>
      </c>
      <c r="H679" s="10">
        <v>89</v>
      </c>
      <c r="J679" s="10" t="s">
        <v>33</v>
      </c>
      <c r="K679" s="10" t="s">
        <v>116</v>
      </c>
      <c r="L679" s="10" t="s">
        <v>33</v>
      </c>
      <c r="M679" s="10">
        <v>3.872983346207417</v>
      </c>
      <c r="N679" s="10">
        <v>3.872983346207417</v>
      </c>
      <c r="T679" s="10">
        <v>0</v>
      </c>
      <c r="W679" s="10">
        <v>0</v>
      </c>
      <c r="X679" s="10">
        <v>0</v>
      </c>
      <c r="Y679" s="10">
        <v>0</v>
      </c>
      <c r="AB679" s="10">
        <v>0</v>
      </c>
      <c r="AC679" s="10">
        <v>0</v>
      </c>
      <c r="AD679" s="10">
        <v>0</v>
      </c>
      <c r="AE679" s="10">
        <v>0</v>
      </c>
      <c r="AH679" s="10">
        <v>1</v>
      </c>
      <c r="AQ679" s="10">
        <v>3.780040535354078</v>
      </c>
      <c r="AR679" s="10">
        <v>3.8009762520825858</v>
      </c>
      <c r="AS679" s="10">
        <v>9.282035028345998</v>
      </c>
      <c r="AT679" s="10">
        <v>88.830952580820835</v>
      </c>
      <c r="AU679" s="10">
        <v>24.11394975444296</v>
      </c>
      <c r="AV679" s="10">
        <v>334.84337515357038</v>
      </c>
      <c r="AW679" s="10">
        <v>447.78827748883418</v>
      </c>
      <c r="AX679" s="10" t="s">
        <v>33</v>
      </c>
      <c r="AY679" s="10" t="s">
        <v>33</v>
      </c>
      <c r="AZ679" s="10" t="s">
        <v>33</v>
      </c>
      <c r="BA679" s="10" t="s">
        <v>33</v>
      </c>
      <c r="BB679" s="10">
        <v>673</v>
      </c>
      <c r="BC679" s="10">
        <v>221</v>
      </c>
      <c r="BE679" s="10" t="s">
        <v>227</v>
      </c>
      <c r="BF679" s="10" t="s">
        <v>2301</v>
      </c>
      <c r="BG679" s="10">
        <v>9.282035028345998</v>
      </c>
      <c r="BH679" s="10">
        <v>208750.33282751811</v>
      </c>
      <c r="BI679" s="10">
        <v>679</v>
      </c>
      <c r="BJ679" s="10" t="s">
        <v>33</v>
      </c>
      <c r="BL679" s="10" t="s">
        <v>33</v>
      </c>
      <c r="BM679" s="10" t="s">
        <v>33</v>
      </c>
      <c r="BP679" s="10" t="s">
        <v>33</v>
      </c>
      <c r="BQ679" s="10" t="s">
        <v>33</v>
      </c>
      <c r="BR679" s="10" t="s">
        <v>33</v>
      </c>
      <c r="BS679" s="11" t="s">
        <v>33</v>
      </c>
      <c r="BT679" s="11" t="s">
        <v>33</v>
      </c>
      <c r="BU679" s="10">
        <v>679</v>
      </c>
    </row>
    <row r="680" spans="1:73" s="10" customFormat="1" x14ac:dyDescent="0.45">
      <c r="A680" s="10">
        <v>204</v>
      </c>
      <c r="D680" s="10">
        <v>686</v>
      </c>
      <c r="E680" s="10" t="s">
        <v>33</v>
      </c>
      <c r="F680" s="10">
        <v>675</v>
      </c>
      <c r="H680" s="10" t="s">
        <v>33</v>
      </c>
      <c r="J680" s="10" t="s">
        <v>228</v>
      </c>
      <c r="K680" s="10">
        <v>0</v>
      </c>
      <c r="L680" s="10">
        <v>1</v>
      </c>
      <c r="M680" s="10" t="s">
        <v>33</v>
      </c>
      <c r="N680" s="10">
        <v>1</v>
      </c>
      <c r="T680" s="10">
        <v>1.4142135623730951</v>
      </c>
      <c r="W680" s="10">
        <v>4.7658997051973309</v>
      </c>
      <c r="X680" s="10" t="s">
        <v>87</v>
      </c>
      <c r="Y680" s="10">
        <v>0.70710678118654757</v>
      </c>
      <c r="AB680" s="10">
        <v>38.816626753235532</v>
      </c>
      <c r="AC680" s="10">
        <v>0</v>
      </c>
      <c r="AD680" s="10">
        <v>0</v>
      </c>
      <c r="AE680" s="10">
        <v>0</v>
      </c>
      <c r="AH680" s="10">
        <v>1</v>
      </c>
      <c r="AQ680" s="10">
        <v>2.4919305158246861</v>
      </c>
      <c r="AR680" s="10">
        <v>14.253334387823871</v>
      </c>
      <c r="AS680" s="10">
        <v>17.866633635769666</v>
      </c>
      <c r="AT680" s="10">
        <v>58.56036712188012</v>
      </c>
      <c r="AU680" s="10">
        <v>80.66900314731248</v>
      </c>
      <c r="AV680" s="10">
        <v>300.68753499229706</v>
      </c>
      <c r="AW680" s="10">
        <v>439.91690526148966</v>
      </c>
      <c r="AX680" s="10">
        <v>10.246950765959598</v>
      </c>
      <c r="AY680" s="10">
        <v>0</v>
      </c>
      <c r="AZ680" s="10" t="s">
        <v>33</v>
      </c>
      <c r="BA680" s="10">
        <v>686</v>
      </c>
      <c r="BB680" s="10" t="s">
        <v>33</v>
      </c>
      <c r="BC680" s="10">
        <v>675</v>
      </c>
      <c r="BE680" s="10" t="s">
        <v>33</v>
      </c>
      <c r="BF680" s="10" t="s">
        <v>33</v>
      </c>
      <c r="BG680" s="10" t="s">
        <v>33</v>
      </c>
      <c r="BH680" s="10" t="s">
        <v>33</v>
      </c>
      <c r="BI680" s="10" t="s">
        <v>33</v>
      </c>
      <c r="BJ680" s="10" t="s">
        <v>33</v>
      </c>
      <c r="BL680" s="10" t="s">
        <v>33</v>
      </c>
      <c r="BM680" s="10" t="s">
        <v>33</v>
      </c>
      <c r="BP680" s="10" t="s">
        <v>33</v>
      </c>
      <c r="BQ680" s="10">
        <v>0</v>
      </c>
      <c r="BR680" s="10" t="s">
        <v>228</v>
      </c>
      <c r="BS680" s="11">
        <v>17.866633635769666</v>
      </c>
      <c r="BT680" s="11">
        <v>439.91690526148966</v>
      </c>
      <c r="BU680" s="10">
        <v>680</v>
      </c>
    </row>
    <row r="681" spans="1:73" s="10" customFormat="1" x14ac:dyDescent="0.45">
      <c r="A681" s="10" t="s">
        <v>33</v>
      </c>
      <c r="D681" s="10" t="s">
        <v>33</v>
      </c>
      <c r="E681" s="10">
        <v>680</v>
      </c>
      <c r="F681" s="10">
        <v>135</v>
      </c>
      <c r="H681" s="10">
        <v>58</v>
      </c>
      <c r="J681" s="10" t="s">
        <v>33</v>
      </c>
      <c r="K681" s="10" t="s">
        <v>90</v>
      </c>
      <c r="L681" s="10" t="s">
        <v>33</v>
      </c>
      <c r="M681" s="10">
        <v>19.364916731037084</v>
      </c>
      <c r="N681" s="10">
        <v>19.364916731037084</v>
      </c>
      <c r="T681" s="10">
        <v>0</v>
      </c>
      <c r="W681" s="10">
        <v>0</v>
      </c>
      <c r="X681" s="10">
        <v>0</v>
      </c>
      <c r="Y681" s="10">
        <v>0</v>
      </c>
      <c r="AB681" s="10">
        <v>0</v>
      </c>
      <c r="AC681" s="10">
        <v>0</v>
      </c>
      <c r="AD681" s="10">
        <v>0</v>
      </c>
      <c r="AE681" s="10">
        <v>0</v>
      </c>
      <c r="AH681" s="10">
        <v>1</v>
      </c>
      <c r="AQ681" s="10">
        <v>0.83337228407595432</v>
      </c>
      <c r="AR681" s="10">
        <v>5.7941677453604754</v>
      </c>
      <c r="AS681" s="10">
        <v>7.0025575572706096</v>
      </c>
      <c r="AT681" s="10">
        <v>19.584248675784927</v>
      </c>
      <c r="AU681" s="10">
        <v>21.526501354993183</v>
      </c>
      <c r="AV681" s="10">
        <v>179.00513506934178</v>
      </c>
      <c r="AW681" s="10">
        <v>220.1158851001199</v>
      </c>
      <c r="AX681" s="10" t="s">
        <v>33</v>
      </c>
      <c r="AY681" s="10" t="s">
        <v>33</v>
      </c>
      <c r="AZ681" s="10" t="s">
        <v>33</v>
      </c>
      <c r="BA681" s="10" t="s">
        <v>33</v>
      </c>
      <c r="BB681" s="10">
        <v>680</v>
      </c>
      <c r="BC681" s="10">
        <v>135</v>
      </c>
      <c r="BE681" s="10" t="s">
        <v>228</v>
      </c>
      <c r="BF681" s="10" t="s">
        <v>2302</v>
      </c>
      <c r="BG681" s="10">
        <v>71.754862525150244</v>
      </c>
      <c r="BH681" s="10">
        <v>29961.994489966237</v>
      </c>
      <c r="BI681" s="10">
        <v>681</v>
      </c>
      <c r="BJ681" s="10" t="s">
        <v>33</v>
      </c>
      <c r="BL681" s="10" t="s">
        <v>33</v>
      </c>
      <c r="BM681" s="10" t="s">
        <v>33</v>
      </c>
      <c r="BP681" s="10" t="s">
        <v>33</v>
      </c>
      <c r="BQ681" s="10" t="s">
        <v>33</v>
      </c>
      <c r="BR681" s="10" t="s">
        <v>33</v>
      </c>
      <c r="BS681" s="11" t="s">
        <v>33</v>
      </c>
      <c r="BT681" s="11" t="s">
        <v>33</v>
      </c>
      <c r="BU681" s="10">
        <v>681</v>
      </c>
    </row>
    <row r="682" spans="1:73" s="10" customFormat="1" x14ac:dyDescent="0.45">
      <c r="A682" s="10" t="s">
        <v>33</v>
      </c>
      <c r="D682" s="10" t="s">
        <v>33</v>
      </c>
      <c r="E682" s="10">
        <v>680</v>
      </c>
      <c r="F682" s="10">
        <v>170</v>
      </c>
      <c r="H682" s="10">
        <v>70</v>
      </c>
      <c r="J682" s="10" t="s">
        <v>33</v>
      </c>
      <c r="K682" s="10" t="s">
        <v>102</v>
      </c>
      <c r="L682" s="10" t="s">
        <v>33</v>
      </c>
      <c r="M682" s="10">
        <v>1.4142135623730951</v>
      </c>
      <c r="N682" s="10">
        <v>1.4142135623730951</v>
      </c>
      <c r="T682" s="10">
        <v>0</v>
      </c>
      <c r="W682" s="10">
        <v>0</v>
      </c>
      <c r="X682" s="10">
        <v>0</v>
      </c>
      <c r="Y682" s="10">
        <v>0</v>
      </c>
      <c r="AB682" s="10">
        <v>0</v>
      </c>
      <c r="AC682" s="10">
        <v>0</v>
      </c>
      <c r="AD682" s="10">
        <v>0</v>
      </c>
      <c r="AE682" s="10">
        <v>0</v>
      </c>
      <c r="AH682" s="10">
        <v>1</v>
      </c>
      <c r="AQ682" s="10">
        <v>0.24434466937563687</v>
      </c>
      <c r="AR682" s="10">
        <v>1.550838125789922</v>
      </c>
      <c r="AS682" s="10">
        <v>1.9051378963845953</v>
      </c>
      <c r="AT682" s="10">
        <v>5.7420997303274666</v>
      </c>
      <c r="AU682" s="10">
        <v>20.325875039083755</v>
      </c>
      <c r="AV682" s="10">
        <v>19.258735111336978</v>
      </c>
      <c r="AW682" s="10">
        <v>45.326709880748197</v>
      </c>
      <c r="AX682" s="10" t="s">
        <v>33</v>
      </c>
      <c r="AY682" s="10" t="s">
        <v>33</v>
      </c>
      <c r="AZ682" s="10" t="s">
        <v>33</v>
      </c>
      <c r="BA682" s="10" t="s">
        <v>33</v>
      </c>
      <c r="BB682" s="10">
        <v>680</v>
      </c>
      <c r="BC682" s="10">
        <v>170</v>
      </c>
      <c r="BE682" s="10" t="s">
        <v>228</v>
      </c>
      <c r="BF682" s="10" t="s">
        <v>2303</v>
      </c>
      <c r="BG682" s="10">
        <v>19.521854226616785</v>
      </c>
      <c r="BH682" s="10">
        <v>3875.0380500000015</v>
      </c>
      <c r="BI682" s="10">
        <v>682</v>
      </c>
      <c r="BJ682" s="10" t="s">
        <v>33</v>
      </c>
      <c r="BL682" s="10" t="s">
        <v>33</v>
      </c>
      <c r="BM682" s="10" t="s">
        <v>33</v>
      </c>
      <c r="BP682" s="10" t="s">
        <v>33</v>
      </c>
      <c r="BQ682" s="10" t="s">
        <v>33</v>
      </c>
      <c r="BR682" s="10" t="s">
        <v>33</v>
      </c>
      <c r="BS682" s="11" t="s">
        <v>33</v>
      </c>
      <c r="BT682" s="11" t="s">
        <v>33</v>
      </c>
      <c r="BU682" s="10">
        <v>682</v>
      </c>
    </row>
    <row r="683" spans="1:73" s="10" customFormat="1" x14ac:dyDescent="0.45">
      <c r="A683" s="10" t="s">
        <v>33</v>
      </c>
      <c r="D683" s="10" t="s">
        <v>33</v>
      </c>
      <c r="E683" s="10">
        <v>680</v>
      </c>
      <c r="F683" s="10">
        <v>45</v>
      </c>
      <c r="H683" s="10">
        <v>22</v>
      </c>
      <c r="J683" s="10" t="s">
        <v>33</v>
      </c>
      <c r="K683" s="10" t="s">
        <v>52</v>
      </c>
      <c r="L683" s="10" t="s">
        <v>33</v>
      </c>
      <c r="M683" s="10">
        <v>0.12374368670764582</v>
      </c>
      <c r="N683" s="10">
        <v>0.12374368670764582</v>
      </c>
      <c r="T683" s="10">
        <v>0</v>
      </c>
      <c r="W683" s="10">
        <v>0</v>
      </c>
      <c r="X683" s="10">
        <v>0</v>
      </c>
      <c r="Y683" s="10">
        <v>0</v>
      </c>
      <c r="AB683" s="10">
        <v>0</v>
      </c>
      <c r="AC683" s="10">
        <v>0</v>
      </c>
      <c r="AD683" s="10">
        <v>0</v>
      </c>
      <c r="AE683" s="10">
        <v>0</v>
      </c>
      <c r="AH683" s="10">
        <v>1</v>
      </c>
      <c r="AQ683" s="10">
        <v>0</v>
      </c>
      <c r="AR683" s="10">
        <v>0.44804291795029327</v>
      </c>
      <c r="AS683" s="10">
        <v>0.44804291795029327</v>
      </c>
      <c r="AT683" s="10">
        <v>0</v>
      </c>
      <c r="AU683" s="10">
        <v>0</v>
      </c>
      <c r="AV683" s="10">
        <v>5.9972330677151771</v>
      </c>
      <c r="AW683" s="10">
        <v>5.9972330677151771</v>
      </c>
      <c r="AX683" s="10" t="s">
        <v>33</v>
      </c>
      <c r="AY683" s="10" t="s">
        <v>33</v>
      </c>
      <c r="AZ683" s="10" t="s">
        <v>33</v>
      </c>
      <c r="BA683" s="10" t="s">
        <v>33</v>
      </c>
      <c r="BB683" s="10">
        <v>680</v>
      </c>
      <c r="BC683" s="10">
        <v>45</v>
      </c>
      <c r="BE683" s="10" t="s">
        <v>228</v>
      </c>
      <c r="BF683" s="10" t="s">
        <v>2304</v>
      </c>
      <c r="BG683" s="10">
        <v>4.5910737212735313</v>
      </c>
      <c r="BH683" s="10">
        <v>120.44306093750002</v>
      </c>
      <c r="BI683" s="10">
        <v>683</v>
      </c>
      <c r="BJ683" s="10" t="s">
        <v>33</v>
      </c>
      <c r="BL683" s="10" t="s">
        <v>33</v>
      </c>
      <c r="BM683" s="10" t="s">
        <v>33</v>
      </c>
      <c r="BP683" s="10" t="s">
        <v>33</v>
      </c>
      <c r="BQ683" s="10" t="s">
        <v>33</v>
      </c>
      <c r="BR683" s="10" t="s">
        <v>33</v>
      </c>
      <c r="BS683" s="11" t="s">
        <v>33</v>
      </c>
      <c r="BT683" s="11" t="s">
        <v>33</v>
      </c>
      <c r="BU683" s="10">
        <v>683</v>
      </c>
    </row>
    <row r="684" spans="1:73" s="10" customFormat="1" x14ac:dyDescent="0.45">
      <c r="A684" s="10" t="s">
        <v>33</v>
      </c>
      <c r="D684" s="10" t="s">
        <v>33</v>
      </c>
      <c r="E684" s="10">
        <v>680</v>
      </c>
      <c r="F684" s="10">
        <v>136</v>
      </c>
      <c r="H684" s="10">
        <v>59</v>
      </c>
      <c r="J684" s="10" t="s">
        <v>33</v>
      </c>
      <c r="K684" s="10" t="s">
        <v>793</v>
      </c>
      <c r="L684" s="10" t="s">
        <v>33</v>
      </c>
      <c r="M684" s="10">
        <v>7.9056941504209485E-2</v>
      </c>
      <c r="N684" s="10">
        <v>7.9056941504209485E-2</v>
      </c>
      <c r="T684" s="10">
        <v>0</v>
      </c>
      <c r="W684" s="10">
        <v>0</v>
      </c>
      <c r="X684" s="10">
        <v>0</v>
      </c>
      <c r="Y684" s="10">
        <v>0</v>
      </c>
      <c r="AB684" s="10">
        <v>0</v>
      </c>
      <c r="AC684" s="10">
        <v>0</v>
      </c>
      <c r="AD684" s="10">
        <v>0</v>
      </c>
      <c r="AE684" s="10">
        <v>0</v>
      </c>
      <c r="AH684" s="10">
        <v>1</v>
      </c>
      <c r="AQ684" s="10">
        <v>0</v>
      </c>
      <c r="AR684" s="10">
        <v>1.6943858935258493</v>
      </c>
      <c r="AS684" s="10">
        <v>1.6943858935258493</v>
      </c>
      <c r="AT684" s="10">
        <v>0</v>
      </c>
      <c r="AU684" s="10">
        <v>0</v>
      </c>
      <c r="AV684" s="10">
        <v>92.8908978379704</v>
      </c>
      <c r="AW684" s="10">
        <v>92.8908978379704</v>
      </c>
      <c r="AX684" s="10" t="s">
        <v>33</v>
      </c>
      <c r="AY684" s="10" t="s">
        <v>33</v>
      </c>
      <c r="AZ684" s="10" t="s">
        <v>33</v>
      </c>
      <c r="BA684" s="10" t="s">
        <v>33</v>
      </c>
      <c r="BB684" s="10">
        <v>680</v>
      </c>
      <c r="BC684" s="10">
        <v>136</v>
      </c>
      <c r="BE684" s="10" t="s">
        <v>228</v>
      </c>
      <c r="BF684" s="10" t="s">
        <v>2305</v>
      </c>
      <c r="BG684" s="10">
        <v>17.362288829495839</v>
      </c>
      <c r="BH684" s="10">
        <v>2852.5628868099116</v>
      </c>
      <c r="BI684" s="10">
        <v>684</v>
      </c>
      <c r="BJ684" s="10" t="s">
        <v>33</v>
      </c>
      <c r="BL684" s="10" t="s">
        <v>33</v>
      </c>
      <c r="BM684" s="10" t="s">
        <v>33</v>
      </c>
      <c r="BP684" s="10" t="s">
        <v>33</v>
      </c>
      <c r="BQ684" s="10" t="s">
        <v>33</v>
      </c>
      <c r="BR684" s="10" t="s">
        <v>33</v>
      </c>
      <c r="BS684" s="11" t="s">
        <v>33</v>
      </c>
      <c r="BT684" s="11" t="s">
        <v>33</v>
      </c>
      <c r="BU684" s="10">
        <v>684</v>
      </c>
    </row>
    <row r="685" spans="1:73" s="10" customFormat="1" x14ac:dyDescent="0.45">
      <c r="A685" s="10" t="s">
        <v>33</v>
      </c>
      <c r="D685" s="10" t="s">
        <v>33</v>
      </c>
      <c r="E685" s="10">
        <v>680</v>
      </c>
      <c r="F685" s="10">
        <v>24</v>
      </c>
      <c r="H685" s="10">
        <v>11</v>
      </c>
      <c r="J685" s="10" t="s">
        <v>33</v>
      </c>
      <c r="K685" s="10" t="s">
        <v>42</v>
      </c>
      <c r="L685" s="10" t="s">
        <v>33</v>
      </c>
      <c r="M685" s="10">
        <v>3.5355339059327378</v>
      </c>
      <c r="N685" s="10">
        <v>3.5355339059327378</v>
      </c>
      <c r="T685" s="10">
        <v>0</v>
      </c>
      <c r="W685" s="10">
        <v>0</v>
      </c>
      <c r="X685" s="10">
        <v>0</v>
      </c>
      <c r="Y685" s="10">
        <v>0</v>
      </c>
      <c r="AB685" s="10">
        <v>0</v>
      </c>
      <c r="AC685" s="10">
        <v>0</v>
      </c>
      <c r="AD685" s="10">
        <v>0</v>
      </c>
      <c r="AE685" s="10">
        <v>0</v>
      </c>
      <c r="AH685" s="10">
        <v>1</v>
      </c>
      <c r="AQ685" s="10">
        <v>0</v>
      </c>
      <c r="AR685" s="10">
        <v>0</v>
      </c>
      <c r="AS685" s="10">
        <v>0</v>
      </c>
      <c r="AT685" s="10">
        <v>0</v>
      </c>
      <c r="AU685" s="10">
        <v>0</v>
      </c>
      <c r="AV685" s="10">
        <v>3.5355339059327378</v>
      </c>
      <c r="AW685" s="10">
        <v>3.5355339059327378</v>
      </c>
      <c r="AX685" s="10" t="s">
        <v>33</v>
      </c>
      <c r="AY685" s="10" t="s">
        <v>33</v>
      </c>
      <c r="AZ685" s="10" t="s">
        <v>33</v>
      </c>
      <c r="BA685" s="10" t="s">
        <v>33</v>
      </c>
      <c r="BB685" s="10">
        <v>680</v>
      </c>
      <c r="BC685" s="10">
        <v>24</v>
      </c>
      <c r="BE685" s="10" t="s">
        <v>228</v>
      </c>
      <c r="BF685" s="10" t="s">
        <v>2306</v>
      </c>
      <c r="BG685" s="10">
        <v>0</v>
      </c>
      <c r="BH685" s="10">
        <v>137.23750000000001</v>
      </c>
      <c r="BI685" s="10">
        <v>685</v>
      </c>
      <c r="BJ685" s="10" t="s">
        <v>33</v>
      </c>
      <c r="BL685" s="10" t="s">
        <v>33</v>
      </c>
      <c r="BM685" s="10" t="s">
        <v>33</v>
      </c>
      <c r="BP685" s="10" t="s">
        <v>33</v>
      </c>
      <c r="BQ685" s="10" t="s">
        <v>33</v>
      </c>
      <c r="BR685" s="10" t="s">
        <v>33</v>
      </c>
      <c r="BS685" s="11" t="s">
        <v>33</v>
      </c>
      <c r="BT685" s="11" t="s">
        <v>33</v>
      </c>
      <c r="BU685" s="10">
        <v>685</v>
      </c>
    </row>
    <row r="686" spans="1:73" s="10" customFormat="1" x14ac:dyDescent="0.45">
      <c r="A686" s="10">
        <v>205</v>
      </c>
      <c r="D686" s="10">
        <v>692</v>
      </c>
      <c r="E686" s="10" t="s">
        <v>33</v>
      </c>
      <c r="F686" s="10">
        <v>686</v>
      </c>
      <c r="H686" s="10">
        <v>205</v>
      </c>
      <c r="J686" s="10" t="s">
        <v>229</v>
      </c>
      <c r="K686" s="10">
        <v>0</v>
      </c>
      <c r="L686" s="10">
        <v>1</v>
      </c>
      <c r="M686" s="10" t="s">
        <v>33</v>
      </c>
      <c r="N686" s="10">
        <v>1</v>
      </c>
      <c r="T686" s="10">
        <v>2.1213203435596424</v>
      </c>
      <c r="W686" s="10">
        <v>7.6905978311182031</v>
      </c>
      <c r="X686" s="10" t="s">
        <v>35</v>
      </c>
      <c r="Y686" s="10">
        <v>0.74161984870956632</v>
      </c>
      <c r="AB686" s="10">
        <v>88.979549448173771</v>
      </c>
      <c r="AC686" s="10">
        <v>0.6</v>
      </c>
      <c r="AD686" s="10">
        <v>0</v>
      </c>
      <c r="AE686" s="10">
        <v>0</v>
      </c>
      <c r="AH686" s="10">
        <v>1</v>
      </c>
      <c r="AQ686" s="10">
        <v>5.1074074719475231</v>
      </c>
      <c r="AR686" s="10">
        <v>27.542745490171114</v>
      </c>
      <c r="AS686" s="10">
        <v>34.948486324495022</v>
      </c>
      <c r="AT686" s="10">
        <v>120.0240755907668</v>
      </c>
      <c r="AU686" s="10">
        <v>151.87628830616671</v>
      </c>
      <c r="AV686" s="10">
        <v>269.24525107550613</v>
      </c>
      <c r="AW686" s="10">
        <v>541.14561497243972</v>
      </c>
      <c r="AX686" s="10">
        <v>1</v>
      </c>
      <c r="AY686" s="10">
        <v>0</v>
      </c>
      <c r="AZ686" s="10" t="s">
        <v>33</v>
      </c>
      <c r="BA686" s="10">
        <v>692</v>
      </c>
      <c r="BB686" s="10" t="s">
        <v>33</v>
      </c>
      <c r="BC686" s="10">
        <v>686</v>
      </c>
      <c r="BE686" s="10" t="s">
        <v>33</v>
      </c>
      <c r="BF686" s="10" t="s">
        <v>33</v>
      </c>
      <c r="BG686" s="10" t="s">
        <v>33</v>
      </c>
      <c r="BH686" s="10" t="s">
        <v>33</v>
      </c>
      <c r="BI686" s="10" t="s">
        <v>33</v>
      </c>
      <c r="BJ686" s="10" t="s">
        <v>33</v>
      </c>
      <c r="BL686" s="10" t="s">
        <v>33</v>
      </c>
      <c r="BM686" s="10" t="s">
        <v>33</v>
      </c>
      <c r="BP686" s="10" t="s">
        <v>33</v>
      </c>
      <c r="BQ686" s="10">
        <v>0</v>
      </c>
      <c r="BR686" s="10" t="s">
        <v>229</v>
      </c>
      <c r="BS686" s="11">
        <v>34.948486324495022</v>
      </c>
      <c r="BT686" s="11">
        <v>541.14561497243972</v>
      </c>
      <c r="BU686" s="10">
        <v>686</v>
      </c>
    </row>
    <row r="687" spans="1:73" s="10" customFormat="1" x14ac:dyDescent="0.45">
      <c r="A687" s="10" t="s">
        <v>33</v>
      </c>
      <c r="D687" s="10" t="s">
        <v>33</v>
      </c>
      <c r="E687" s="10">
        <v>686</v>
      </c>
      <c r="F687" s="10">
        <v>692</v>
      </c>
      <c r="H687" s="10">
        <v>206</v>
      </c>
      <c r="J687" s="10" t="s">
        <v>33</v>
      </c>
      <c r="K687" s="10" t="s">
        <v>230</v>
      </c>
      <c r="L687" s="10" t="s">
        <v>33</v>
      </c>
      <c r="M687" s="10">
        <v>1.7320508075688772</v>
      </c>
      <c r="N687" s="10">
        <v>1.7320508075688772</v>
      </c>
      <c r="T687" s="10">
        <v>0</v>
      </c>
      <c r="W687" s="10">
        <v>0</v>
      </c>
      <c r="X687" s="10">
        <v>0</v>
      </c>
      <c r="Y687" s="10">
        <v>0</v>
      </c>
      <c r="AB687" s="10">
        <v>0</v>
      </c>
      <c r="AC687" s="10">
        <v>0</v>
      </c>
      <c r="AD687" s="10">
        <v>0</v>
      </c>
      <c r="AE687" s="10">
        <v>0</v>
      </c>
      <c r="AH687" s="10">
        <v>1</v>
      </c>
      <c r="AQ687" s="10">
        <v>1.7860871283878814</v>
      </c>
      <c r="AR687" s="10">
        <v>7.4680663266984979</v>
      </c>
      <c r="AS687" s="10">
        <v>10.057892662860926</v>
      </c>
      <c r="AT687" s="10">
        <v>41.973047517115212</v>
      </c>
      <c r="AU687" s="10">
        <v>36.610437878205026</v>
      </c>
      <c r="AV687" s="10">
        <v>120.80372612871727</v>
      </c>
      <c r="AW687" s="10">
        <v>199.38721152403753</v>
      </c>
      <c r="AX687" s="10" t="s">
        <v>33</v>
      </c>
      <c r="AY687" s="10" t="s">
        <v>33</v>
      </c>
      <c r="AZ687" s="10" t="s">
        <v>33</v>
      </c>
      <c r="BA687" s="10" t="s">
        <v>33</v>
      </c>
      <c r="BB687" s="10">
        <v>686</v>
      </c>
      <c r="BC687" s="10">
        <v>692</v>
      </c>
      <c r="BE687" s="10" t="s">
        <v>229</v>
      </c>
      <c r="BF687" s="10" t="s">
        <v>230</v>
      </c>
      <c r="BG687" s="10">
        <v>10.057892662860926</v>
      </c>
      <c r="BH687" s="10">
        <v>66863.794957204096</v>
      </c>
      <c r="BI687" s="10">
        <v>687</v>
      </c>
      <c r="BJ687" s="10" t="s">
        <v>33</v>
      </c>
      <c r="BL687" s="10" t="s">
        <v>33</v>
      </c>
      <c r="BM687" s="10" t="s">
        <v>33</v>
      </c>
      <c r="BP687" s="10" t="s">
        <v>33</v>
      </c>
      <c r="BQ687" s="10" t="s">
        <v>33</v>
      </c>
      <c r="BR687" s="10" t="s">
        <v>33</v>
      </c>
      <c r="BS687" s="11" t="s">
        <v>33</v>
      </c>
      <c r="BT687" s="11" t="s">
        <v>33</v>
      </c>
      <c r="BU687" s="10">
        <v>687</v>
      </c>
    </row>
    <row r="688" spans="1:73" s="10" customFormat="1" x14ac:dyDescent="0.45">
      <c r="A688" s="10" t="s">
        <v>33</v>
      </c>
      <c r="D688" s="10" t="s">
        <v>33</v>
      </c>
      <c r="E688" s="10">
        <v>686</v>
      </c>
      <c r="F688" s="10">
        <v>698</v>
      </c>
      <c r="H688" s="10">
        <v>207</v>
      </c>
      <c r="J688" s="10" t="s">
        <v>33</v>
      </c>
      <c r="K688" s="10" t="s">
        <v>231</v>
      </c>
      <c r="L688" s="10" t="s">
        <v>33</v>
      </c>
      <c r="M688" s="10">
        <v>0.70710678118654757</v>
      </c>
      <c r="N688" s="10">
        <v>0.70710678118654757</v>
      </c>
      <c r="T688" s="10">
        <v>0</v>
      </c>
      <c r="W688" s="10">
        <v>0</v>
      </c>
      <c r="X688" s="10">
        <v>0</v>
      </c>
      <c r="Y688" s="10">
        <v>0</v>
      </c>
      <c r="AB688" s="10">
        <v>0</v>
      </c>
      <c r="AC688" s="10">
        <v>0</v>
      </c>
      <c r="AD688" s="10">
        <v>0</v>
      </c>
      <c r="AE688" s="10">
        <v>0</v>
      </c>
      <c r="AH688" s="10">
        <v>1</v>
      </c>
      <c r="AQ688" s="10">
        <v>0</v>
      </c>
      <c r="AR688" s="10">
        <v>2.8333830177668138</v>
      </c>
      <c r="AS688" s="10">
        <v>2.8333830177668138</v>
      </c>
      <c r="AT688" s="10">
        <v>0</v>
      </c>
      <c r="AU688" s="10">
        <v>0</v>
      </c>
      <c r="AV688" s="10">
        <v>43.310538878234887</v>
      </c>
      <c r="AW688" s="10">
        <v>43.310538878234887</v>
      </c>
      <c r="AX688" s="10" t="s">
        <v>33</v>
      </c>
      <c r="AY688" s="10" t="s">
        <v>33</v>
      </c>
      <c r="AZ688" s="10" t="s">
        <v>33</v>
      </c>
      <c r="BA688" s="10" t="s">
        <v>33</v>
      </c>
      <c r="BB688" s="10">
        <v>686</v>
      </c>
      <c r="BC688" s="10">
        <v>698</v>
      </c>
      <c r="BE688" s="10" t="s">
        <v>229</v>
      </c>
      <c r="BF688" s="10" t="s">
        <v>2307</v>
      </c>
      <c r="BG688" s="10">
        <v>2.8333830177668138</v>
      </c>
      <c r="BH688" s="10">
        <v>3491.742200301052</v>
      </c>
      <c r="BI688" s="10">
        <v>688</v>
      </c>
      <c r="BJ688" s="10" t="s">
        <v>33</v>
      </c>
      <c r="BL688" s="10" t="s">
        <v>33</v>
      </c>
      <c r="BM688" s="10" t="s">
        <v>33</v>
      </c>
      <c r="BP688" s="10" t="s">
        <v>33</v>
      </c>
      <c r="BQ688" s="10" t="s">
        <v>33</v>
      </c>
      <c r="BR688" s="10" t="s">
        <v>33</v>
      </c>
      <c r="BS688" s="11" t="s">
        <v>33</v>
      </c>
      <c r="BT688" s="11" t="s">
        <v>33</v>
      </c>
      <c r="BU688" s="10">
        <v>688</v>
      </c>
    </row>
    <row r="689" spans="1:73" s="10" customFormat="1" x14ac:dyDescent="0.45">
      <c r="A689" s="10" t="s">
        <v>33</v>
      </c>
      <c r="D689" s="10" t="s">
        <v>33</v>
      </c>
      <c r="E689" s="10">
        <v>686</v>
      </c>
      <c r="F689" s="10">
        <v>37</v>
      </c>
      <c r="H689" s="10">
        <v>19</v>
      </c>
      <c r="J689" s="10" t="s">
        <v>33</v>
      </c>
      <c r="K689" s="10" t="s">
        <v>50</v>
      </c>
      <c r="L689" s="10" t="s">
        <v>33</v>
      </c>
      <c r="M689" s="10">
        <v>4.6475800154489003E-2</v>
      </c>
      <c r="N689" s="10">
        <v>4.6475800154489003E-2</v>
      </c>
      <c r="T689" s="10">
        <v>0</v>
      </c>
      <c r="W689" s="10">
        <v>0</v>
      </c>
      <c r="X689" s="10">
        <v>0</v>
      </c>
      <c r="Y689" s="10">
        <v>0</v>
      </c>
      <c r="AB689" s="10">
        <v>0</v>
      </c>
      <c r="AC689" s="10">
        <v>0</v>
      </c>
      <c r="AD689" s="10">
        <v>0</v>
      </c>
      <c r="AE689" s="10">
        <v>0</v>
      </c>
      <c r="AH689" s="10">
        <v>1</v>
      </c>
      <c r="AQ689" s="10">
        <v>0</v>
      </c>
      <c r="AR689" s="10">
        <v>1.1785087522855233</v>
      </c>
      <c r="AS689" s="10">
        <v>1.1785087522855233</v>
      </c>
      <c r="AT689" s="10">
        <v>0</v>
      </c>
      <c r="AU689" s="10">
        <v>0</v>
      </c>
      <c r="AV689" s="10">
        <v>20.270443683806928</v>
      </c>
      <c r="AW689" s="10">
        <v>20.270443683806928</v>
      </c>
      <c r="AX689" s="10" t="s">
        <v>33</v>
      </c>
      <c r="AY689" s="10" t="s">
        <v>33</v>
      </c>
      <c r="AZ689" s="10" t="s">
        <v>33</v>
      </c>
      <c r="BA689" s="10" t="s">
        <v>33</v>
      </c>
      <c r="BB689" s="10">
        <v>686</v>
      </c>
      <c r="BC689" s="10">
        <v>37</v>
      </c>
      <c r="BE689" s="10" t="s">
        <v>229</v>
      </c>
      <c r="BF689" s="10" t="s">
        <v>2308</v>
      </c>
      <c r="BG689" s="10">
        <v>1.1785087522855233</v>
      </c>
      <c r="BH689" s="10">
        <v>610.21349686996234</v>
      </c>
      <c r="BI689" s="10">
        <v>689</v>
      </c>
      <c r="BJ689" s="10" t="s">
        <v>33</v>
      </c>
      <c r="BL689" s="10" t="s">
        <v>33</v>
      </c>
      <c r="BM689" s="10" t="s">
        <v>33</v>
      </c>
      <c r="BP689" s="10" t="s">
        <v>33</v>
      </c>
      <c r="BQ689" s="10" t="s">
        <v>33</v>
      </c>
      <c r="BR689" s="10" t="s">
        <v>33</v>
      </c>
      <c r="BS689" s="11" t="s">
        <v>33</v>
      </c>
      <c r="BT689" s="11" t="s">
        <v>33</v>
      </c>
      <c r="BU689" s="10">
        <v>689</v>
      </c>
    </row>
    <row r="690" spans="1:73" s="10" customFormat="1" x14ac:dyDescent="0.45">
      <c r="A690" s="10" t="s">
        <v>33</v>
      </c>
      <c r="D690" s="10" t="s">
        <v>33</v>
      </c>
      <c r="E690" s="10">
        <v>686</v>
      </c>
      <c r="F690" s="10">
        <v>132</v>
      </c>
      <c r="H690" s="10">
        <v>55</v>
      </c>
      <c r="J690" s="10" t="s">
        <v>33</v>
      </c>
      <c r="K690" s="10" t="s">
        <v>86</v>
      </c>
      <c r="L690" s="10" t="s">
        <v>33</v>
      </c>
      <c r="M690" s="10">
        <v>4.3301270189221933E-2</v>
      </c>
      <c r="N690" s="10">
        <v>4.3301270189221933E-2</v>
      </c>
      <c r="T690" s="10">
        <v>0</v>
      </c>
      <c r="W690" s="10">
        <v>0</v>
      </c>
      <c r="X690" s="10">
        <v>0</v>
      </c>
      <c r="Y690" s="10">
        <v>0</v>
      </c>
      <c r="AB690" s="10">
        <v>0</v>
      </c>
      <c r="AC690" s="10">
        <v>0</v>
      </c>
      <c r="AD690" s="10">
        <v>0</v>
      </c>
      <c r="AE690" s="10">
        <v>0</v>
      </c>
      <c r="AH690" s="10">
        <v>1</v>
      </c>
      <c r="AQ690" s="10">
        <v>0</v>
      </c>
      <c r="AR690" s="10">
        <v>0.50424329135348933</v>
      </c>
      <c r="AS690" s="10">
        <v>0.50424329135348933</v>
      </c>
      <c r="AT690" s="10">
        <v>0</v>
      </c>
      <c r="AU690" s="10">
        <v>0</v>
      </c>
      <c r="AV690" s="10">
        <v>6.1210675539484134</v>
      </c>
      <c r="AW690" s="10">
        <v>6.1210675539484134</v>
      </c>
      <c r="AX690" s="10" t="s">
        <v>33</v>
      </c>
      <c r="AY690" s="10" t="s">
        <v>33</v>
      </c>
      <c r="AZ690" s="10" t="s">
        <v>33</v>
      </c>
      <c r="BA690" s="10" t="s">
        <v>33</v>
      </c>
      <c r="BB690" s="10">
        <v>686</v>
      </c>
      <c r="BC690" s="10">
        <v>132</v>
      </c>
      <c r="BE690" s="10" t="s">
        <v>229</v>
      </c>
      <c r="BF690" s="10" t="s">
        <v>2309</v>
      </c>
      <c r="BG690" s="10">
        <v>0.50424329135348933</v>
      </c>
      <c r="BH690" s="10">
        <v>892.08352582503574</v>
      </c>
      <c r="BI690" s="10">
        <v>690</v>
      </c>
      <c r="BJ690" s="10" t="s">
        <v>33</v>
      </c>
      <c r="BL690" s="10" t="s">
        <v>33</v>
      </c>
      <c r="BM690" s="10" t="s">
        <v>33</v>
      </c>
      <c r="BP690" s="10" t="s">
        <v>33</v>
      </c>
      <c r="BQ690" s="10" t="s">
        <v>33</v>
      </c>
      <c r="BR690" s="10" t="s">
        <v>33</v>
      </c>
      <c r="BS690" s="11" t="s">
        <v>33</v>
      </c>
      <c r="BT690" s="11" t="s">
        <v>33</v>
      </c>
      <c r="BU690" s="10">
        <v>690</v>
      </c>
    </row>
    <row r="691" spans="1:73" s="10" customFormat="1" x14ac:dyDescent="0.45">
      <c r="A691" s="10" t="s">
        <v>33</v>
      </c>
      <c r="D691" s="10" t="s">
        <v>33</v>
      </c>
      <c r="E691" s="10">
        <v>686</v>
      </c>
      <c r="F691" s="10">
        <v>699</v>
      </c>
      <c r="H691" s="10">
        <v>208</v>
      </c>
      <c r="J691" s="10" t="s">
        <v>33</v>
      </c>
      <c r="K691" s="10" t="s">
        <v>232</v>
      </c>
      <c r="L691" s="10" t="s">
        <v>33</v>
      </c>
      <c r="M691" s="10">
        <v>2.4494897427831779</v>
      </c>
      <c r="N691" s="10">
        <v>2.4494897427831779</v>
      </c>
      <c r="T691" s="10">
        <v>0</v>
      </c>
      <c r="W691" s="10">
        <v>0</v>
      </c>
      <c r="X691" s="10">
        <v>0</v>
      </c>
      <c r="Y691" s="10">
        <v>0</v>
      </c>
      <c r="AB691" s="10">
        <v>0</v>
      </c>
      <c r="AC691" s="10">
        <v>0</v>
      </c>
      <c r="AD691" s="10">
        <v>0</v>
      </c>
      <c r="AE691" s="10">
        <v>0</v>
      </c>
      <c r="AH691" s="10">
        <v>1</v>
      </c>
      <c r="AQ691" s="10">
        <v>1.1999999999999997</v>
      </c>
      <c r="AR691" s="10">
        <v>7.2679462709485865</v>
      </c>
      <c r="AS691" s="10">
        <v>9.0079462709485867</v>
      </c>
      <c r="AT691" s="10">
        <v>28.199999999999992</v>
      </c>
      <c r="AU691" s="10">
        <v>26.286300979787931</v>
      </c>
      <c r="AV691" s="10">
        <v>78.739474830798628</v>
      </c>
      <c r="AW691" s="10">
        <v>133.22577581058655</v>
      </c>
      <c r="AX691" s="10" t="s">
        <v>33</v>
      </c>
      <c r="AY691" s="10" t="s">
        <v>33</v>
      </c>
      <c r="AZ691" s="10" t="s">
        <v>33</v>
      </c>
      <c r="BA691" s="10" t="s">
        <v>33</v>
      </c>
      <c r="BB691" s="10">
        <v>686</v>
      </c>
      <c r="BC691" s="10">
        <v>699</v>
      </c>
      <c r="BE691" s="10" t="s">
        <v>229</v>
      </c>
      <c r="BF691" s="10" t="s">
        <v>2310</v>
      </c>
      <c r="BG691" s="10">
        <v>9.0079462709485867</v>
      </c>
      <c r="BH691" s="10">
        <v>11631.200636553775</v>
      </c>
      <c r="BI691" s="10">
        <v>691</v>
      </c>
      <c r="BJ691" s="10" t="s">
        <v>33</v>
      </c>
      <c r="BL691" s="10" t="s">
        <v>33</v>
      </c>
      <c r="BM691" s="10" t="s">
        <v>33</v>
      </c>
      <c r="BP691" s="10" t="s">
        <v>33</v>
      </c>
      <c r="BQ691" s="10" t="s">
        <v>33</v>
      </c>
      <c r="BR691" s="10" t="s">
        <v>33</v>
      </c>
      <c r="BS691" s="11" t="s">
        <v>33</v>
      </c>
      <c r="BT691" s="11" t="s">
        <v>33</v>
      </c>
      <c r="BU691" s="10">
        <v>691</v>
      </c>
    </row>
    <row r="692" spans="1:73" s="10" customFormat="1" x14ac:dyDescent="0.45">
      <c r="A692" s="10">
        <v>206</v>
      </c>
      <c r="D692" s="10">
        <v>698</v>
      </c>
      <c r="E692" s="10" t="s">
        <v>33</v>
      </c>
      <c r="F692" s="10">
        <v>687</v>
      </c>
      <c r="H692" s="10" t="s">
        <v>33</v>
      </c>
      <c r="J692" s="10" t="s">
        <v>230</v>
      </c>
      <c r="K692" s="10">
        <v>0</v>
      </c>
      <c r="L692" s="10">
        <v>1</v>
      </c>
      <c r="M692" s="10" t="s">
        <v>33</v>
      </c>
      <c r="N692" s="10">
        <v>1</v>
      </c>
      <c r="T692" s="10">
        <v>0.8660254037844386</v>
      </c>
      <c r="W692" s="10">
        <v>2.131375142953488</v>
      </c>
      <c r="X692" s="10" t="s">
        <v>87</v>
      </c>
      <c r="Y692" s="10">
        <v>0.31622776601683794</v>
      </c>
      <c r="AB692" s="10">
        <v>17.359323215494321</v>
      </c>
      <c r="AC692" s="10">
        <v>0.3</v>
      </c>
      <c r="AD692" s="10">
        <v>0</v>
      </c>
      <c r="AE692" s="10">
        <v>0</v>
      </c>
      <c r="AH692" s="10">
        <v>1</v>
      </c>
      <c r="AQ692" s="10">
        <v>1.0311978843708691</v>
      </c>
      <c r="AR692" s="10">
        <v>4.3116901040453577</v>
      </c>
      <c r="AS692" s="10">
        <v>5.8069270363831178</v>
      </c>
      <c r="AT692" s="10">
        <v>24.233150282715425</v>
      </c>
      <c r="AU692" s="10">
        <v>21.137046164131746</v>
      </c>
      <c r="AV692" s="10">
        <v>69.746063799524748</v>
      </c>
      <c r="AW692" s="10">
        <v>115.11626024637192</v>
      </c>
      <c r="AX692" s="10">
        <v>1.7320508075688772</v>
      </c>
      <c r="AY692" s="10">
        <v>0</v>
      </c>
      <c r="AZ692" s="10" t="s">
        <v>33</v>
      </c>
      <c r="BA692" s="10">
        <v>698</v>
      </c>
      <c r="BB692" s="10" t="s">
        <v>33</v>
      </c>
      <c r="BC692" s="10">
        <v>687</v>
      </c>
      <c r="BE692" s="10" t="s">
        <v>33</v>
      </c>
      <c r="BF692" s="10" t="s">
        <v>33</v>
      </c>
      <c r="BG692" s="10" t="s">
        <v>33</v>
      </c>
      <c r="BH692" s="10" t="s">
        <v>33</v>
      </c>
      <c r="BI692" s="10" t="s">
        <v>33</v>
      </c>
      <c r="BJ692" s="10" t="s">
        <v>33</v>
      </c>
      <c r="BL692" s="10" t="s">
        <v>33</v>
      </c>
      <c r="BM692" s="10" t="s">
        <v>33</v>
      </c>
      <c r="BP692" s="10" t="s">
        <v>33</v>
      </c>
      <c r="BQ692" s="10">
        <v>0</v>
      </c>
      <c r="BR692" s="10" t="s">
        <v>230</v>
      </c>
      <c r="BS692" s="11">
        <v>5.8069270363831178</v>
      </c>
      <c r="BT692" s="11">
        <v>115.11626024637192</v>
      </c>
      <c r="BU692" s="10">
        <v>692</v>
      </c>
    </row>
    <row r="693" spans="1:73" s="10" customFormat="1" x14ac:dyDescent="0.45">
      <c r="A693" s="10" t="s">
        <v>33</v>
      </c>
      <c r="D693" s="10" t="s">
        <v>33</v>
      </c>
      <c r="E693" s="10">
        <v>692</v>
      </c>
      <c r="F693" s="10">
        <v>135</v>
      </c>
      <c r="H693" s="10">
        <v>58</v>
      </c>
      <c r="J693" s="10" t="s">
        <v>33</v>
      </c>
      <c r="K693" s="10" t="s">
        <v>90</v>
      </c>
      <c r="L693" s="10" t="s">
        <v>33</v>
      </c>
      <c r="M693" s="10">
        <v>3.1622776601683795</v>
      </c>
      <c r="N693" s="10">
        <v>3.1622776601683795</v>
      </c>
      <c r="T693" s="10">
        <v>0</v>
      </c>
      <c r="W693" s="10">
        <v>0</v>
      </c>
      <c r="X693" s="10">
        <v>0</v>
      </c>
      <c r="Y693" s="10">
        <v>0</v>
      </c>
      <c r="AB693" s="10">
        <v>0</v>
      </c>
      <c r="AC693" s="10">
        <v>0</v>
      </c>
      <c r="AD693" s="10">
        <v>0</v>
      </c>
      <c r="AE693" s="10">
        <v>0</v>
      </c>
      <c r="AH693" s="10">
        <v>1</v>
      </c>
      <c r="AQ693" s="10">
        <v>0.13608912411758928</v>
      </c>
      <c r="AR693" s="10">
        <v>0.94618363068170785</v>
      </c>
      <c r="AS693" s="10">
        <v>1.1435128606522122</v>
      </c>
      <c r="AT693" s="10">
        <v>3.198094416763348</v>
      </c>
      <c r="AU693" s="10">
        <v>3.5152629511375992</v>
      </c>
      <c r="AV693" s="10">
        <v>29.231416150524669</v>
      </c>
      <c r="AW693" s="10">
        <v>35.94477351842562</v>
      </c>
      <c r="AX693" s="10" t="s">
        <v>33</v>
      </c>
      <c r="AY693" s="10" t="s">
        <v>33</v>
      </c>
      <c r="AZ693" s="10" t="s">
        <v>33</v>
      </c>
      <c r="BA693" s="10" t="s">
        <v>33</v>
      </c>
      <c r="BB693" s="10">
        <v>692</v>
      </c>
      <c r="BC693" s="10">
        <v>135</v>
      </c>
      <c r="BE693" s="10" t="s">
        <v>230</v>
      </c>
      <c r="BF693" s="10" t="s">
        <v>2311</v>
      </c>
      <c r="BG693" s="10">
        <v>1.980622373758061</v>
      </c>
      <c r="BH693" s="10">
        <v>2217.7176900424279</v>
      </c>
      <c r="BI693" s="10">
        <v>693</v>
      </c>
      <c r="BJ693" s="10" t="s">
        <v>33</v>
      </c>
      <c r="BL693" s="10" t="s">
        <v>33</v>
      </c>
      <c r="BM693" s="10" t="s">
        <v>33</v>
      </c>
      <c r="BP693" s="10" t="s">
        <v>33</v>
      </c>
      <c r="BQ693" s="10" t="s">
        <v>33</v>
      </c>
      <c r="BR693" s="10" t="s">
        <v>33</v>
      </c>
      <c r="BS693" s="11" t="s">
        <v>33</v>
      </c>
      <c r="BT693" s="11" t="s">
        <v>33</v>
      </c>
      <c r="BU693" s="10">
        <v>693</v>
      </c>
    </row>
    <row r="694" spans="1:73" s="10" customFormat="1" x14ac:dyDescent="0.45">
      <c r="A694" s="10" t="s">
        <v>33</v>
      </c>
      <c r="D694" s="10" t="s">
        <v>33</v>
      </c>
      <c r="E694" s="10">
        <v>692</v>
      </c>
      <c r="F694" s="10">
        <v>703</v>
      </c>
      <c r="H694" s="10">
        <v>209</v>
      </c>
      <c r="J694" s="10" t="s">
        <v>33</v>
      </c>
      <c r="K694" s="10" t="s">
        <v>233</v>
      </c>
      <c r="L694" s="10" t="s">
        <v>33</v>
      </c>
      <c r="M694" s="10">
        <v>7.0710678118654771E-3</v>
      </c>
      <c r="N694" s="10">
        <v>7.0710678118654771E-3</v>
      </c>
      <c r="T694" s="10">
        <v>0</v>
      </c>
      <c r="W694" s="10">
        <v>0</v>
      </c>
      <c r="X694" s="10">
        <v>0</v>
      </c>
      <c r="Y694" s="10">
        <v>0</v>
      </c>
      <c r="AB694" s="10">
        <v>0</v>
      </c>
      <c r="AC694" s="10">
        <v>0</v>
      </c>
      <c r="AD694" s="10">
        <v>0</v>
      </c>
      <c r="AE694" s="10">
        <v>0</v>
      </c>
      <c r="AH694" s="10">
        <v>1</v>
      </c>
      <c r="AQ694" s="10">
        <v>0</v>
      </c>
      <c r="AR694" s="10">
        <v>8.9007140971875842E-2</v>
      </c>
      <c r="AS694" s="10">
        <v>8.9007140971875842E-2</v>
      </c>
      <c r="AT694" s="10">
        <v>0</v>
      </c>
      <c r="AU694" s="10">
        <v>0</v>
      </c>
      <c r="AV694" s="10">
        <v>24.368683941699711</v>
      </c>
      <c r="AW694" s="10">
        <v>24.368683941699711</v>
      </c>
      <c r="AX694" s="10" t="s">
        <v>33</v>
      </c>
      <c r="AY694" s="10" t="s">
        <v>33</v>
      </c>
      <c r="AZ694" s="10" t="s">
        <v>33</v>
      </c>
      <c r="BA694" s="10" t="s">
        <v>33</v>
      </c>
      <c r="BB694" s="10">
        <v>692</v>
      </c>
      <c r="BC694" s="10">
        <v>703</v>
      </c>
      <c r="BE694" s="10" t="s">
        <v>230</v>
      </c>
      <c r="BF694" s="10" t="s">
        <v>2312</v>
      </c>
      <c r="BG694" s="10">
        <v>0.15416489039973444</v>
      </c>
      <c r="BH694" s="10">
        <v>431.78241873089667</v>
      </c>
      <c r="BI694" s="10">
        <v>694</v>
      </c>
      <c r="BJ694" s="10" t="s">
        <v>33</v>
      </c>
      <c r="BL694" s="10" t="s">
        <v>33</v>
      </c>
      <c r="BM694" s="10" t="s">
        <v>33</v>
      </c>
      <c r="BP694" s="10" t="s">
        <v>33</v>
      </c>
      <c r="BQ694" s="10" t="s">
        <v>33</v>
      </c>
      <c r="BR694" s="10" t="s">
        <v>33</v>
      </c>
      <c r="BS694" s="11" t="s">
        <v>33</v>
      </c>
      <c r="BT694" s="11" t="s">
        <v>33</v>
      </c>
      <c r="BU694" s="10">
        <v>694</v>
      </c>
    </row>
    <row r="695" spans="1:73" s="10" customFormat="1" x14ac:dyDescent="0.45">
      <c r="A695" s="10" t="s">
        <v>33</v>
      </c>
      <c r="D695" s="10" t="s">
        <v>33</v>
      </c>
      <c r="E695" s="10">
        <v>692</v>
      </c>
      <c r="F695" s="10">
        <v>704</v>
      </c>
      <c r="H695" s="10">
        <v>210</v>
      </c>
      <c r="J695" s="10" t="s">
        <v>33</v>
      </c>
      <c r="K695" s="10" t="s">
        <v>234</v>
      </c>
      <c r="L695" s="10" t="s">
        <v>33</v>
      </c>
      <c r="M695" s="10">
        <v>3.8013155617496429E-3</v>
      </c>
      <c r="N695" s="10">
        <v>3.8013155617496429E-3</v>
      </c>
      <c r="T695" s="10">
        <v>0</v>
      </c>
      <c r="W695" s="10">
        <v>0</v>
      </c>
      <c r="X695" s="10">
        <v>0</v>
      </c>
      <c r="Y695" s="10">
        <v>0</v>
      </c>
      <c r="AB695" s="10">
        <v>0</v>
      </c>
      <c r="AC695" s="10">
        <v>0</v>
      </c>
      <c r="AD695" s="10">
        <v>0</v>
      </c>
      <c r="AE695" s="10">
        <v>0</v>
      </c>
      <c r="AH695" s="10">
        <v>1</v>
      </c>
      <c r="AQ695" s="10">
        <v>2.9083356468841196E-2</v>
      </c>
      <c r="AR695" s="10">
        <v>4.3896094573908528E-2</v>
      </c>
      <c r="AS695" s="10">
        <v>8.6066961453728261E-2</v>
      </c>
      <c r="AT695" s="10">
        <v>0.68345887701776808</v>
      </c>
      <c r="AU695" s="10">
        <v>0.26245999749982712</v>
      </c>
      <c r="AV695" s="10">
        <v>0.65196128829965061</v>
      </c>
      <c r="AW695" s="10">
        <v>1.5978801628172459</v>
      </c>
      <c r="AX695" s="10" t="s">
        <v>33</v>
      </c>
      <c r="AY695" s="10" t="s">
        <v>33</v>
      </c>
      <c r="AZ695" s="10" t="s">
        <v>33</v>
      </c>
      <c r="BA695" s="10" t="s">
        <v>33</v>
      </c>
      <c r="BB695" s="10">
        <v>692</v>
      </c>
      <c r="BC695" s="10">
        <v>704</v>
      </c>
      <c r="BE695" s="10" t="s">
        <v>230</v>
      </c>
      <c r="BF695" s="10" t="s">
        <v>234</v>
      </c>
      <c r="BG695" s="10">
        <v>0.14907235009092945</v>
      </c>
      <c r="BH695" s="10">
        <v>949.53148047402851</v>
      </c>
      <c r="BI695" s="10">
        <v>695</v>
      </c>
      <c r="BJ695" s="10" t="s">
        <v>33</v>
      </c>
      <c r="BL695" s="10" t="s">
        <v>33</v>
      </c>
      <c r="BM695" s="10" t="s">
        <v>33</v>
      </c>
      <c r="BP695" s="10" t="s">
        <v>33</v>
      </c>
      <c r="BQ695" s="10" t="s">
        <v>33</v>
      </c>
      <c r="BR695" s="10" t="s">
        <v>33</v>
      </c>
      <c r="BS695" s="11" t="s">
        <v>33</v>
      </c>
      <c r="BT695" s="11" t="s">
        <v>33</v>
      </c>
      <c r="BU695" s="10">
        <v>695</v>
      </c>
    </row>
    <row r="696" spans="1:73" s="10" customFormat="1" x14ac:dyDescent="0.45">
      <c r="A696" s="10" t="s">
        <v>33</v>
      </c>
      <c r="D696" s="10" t="s">
        <v>33</v>
      </c>
      <c r="E696" s="10">
        <v>692</v>
      </c>
      <c r="F696" s="10">
        <v>240</v>
      </c>
      <c r="H696" s="10">
        <v>95</v>
      </c>
      <c r="J696" s="10" t="s">
        <v>33</v>
      </c>
      <c r="K696" s="10" t="s">
        <v>121</v>
      </c>
      <c r="L696" s="10" t="s">
        <v>33</v>
      </c>
      <c r="M696" s="10">
        <v>2.4494897427831779</v>
      </c>
      <c r="N696" s="10">
        <v>2.4494897427831779</v>
      </c>
      <c r="T696" s="10">
        <v>0</v>
      </c>
      <c r="W696" s="10">
        <v>0</v>
      </c>
      <c r="X696" s="10">
        <v>0</v>
      </c>
      <c r="Y696" s="10">
        <v>0</v>
      </c>
      <c r="AB696" s="10">
        <v>0</v>
      </c>
      <c r="AC696" s="10">
        <v>0</v>
      </c>
      <c r="AD696" s="10">
        <v>0</v>
      </c>
      <c r="AE696" s="10">
        <v>0</v>
      </c>
      <c r="AH696" s="10">
        <v>1</v>
      </c>
      <c r="AQ696" s="10">
        <v>0</v>
      </c>
      <c r="AR696" s="10">
        <v>0.80122809486437752</v>
      </c>
      <c r="AS696" s="10">
        <v>0.80122809486437752</v>
      </c>
      <c r="AT696" s="10">
        <v>0</v>
      </c>
      <c r="AU696" s="10">
        <v>0</v>
      </c>
      <c r="AV696" s="10">
        <v>3.2465537050848239</v>
      </c>
      <c r="AW696" s="10">
        <v>3.2465537050848239</v>
      </c>
      <c r="AX696" s="10" t="s">
        <v>33</v>
      </c>
      <c r="AY696" s="10" t="s">
        <v>33</v>
      </c>
      <c r="AZ696" s="10" t="s">
        <v>33</v>
      </c>
      <c r="BA696" s="10" t="s">
        <v>33</v>
      </c>
      <c r="BB696" s="10">
        <v>692</v>
      </c>
      <c r="BC696" s="10">
        <v>240</v>
      </c>
      <c r="BE696" s="10" t="s">
        <v>230</v>
      </c>
      <c r="BF696" s="10" t="s">
        <v>2313</v>
      </c>
      <c r="BG696" s="10">
        <v>1.387767768756718</v>
      </c>
      <c r="BH696" s="10">
        <v>57.120441794461726</v>
      </c>
      <c r="BI696" s="10">
        <v>696</v>
      </c>
      <c r="BJ696" s="10" t="s">
        <v>33</v>
      </c>
      <c r="BL696" s="10" t="s">
        <v>33</v>
      </c>
      <c r="BM696" s="10" t="s">
        <v>33</v>
      </c>
      <c r="BP696" s="10" t="s">
        <v>33</v>
      </c>
      <c r="BQ696" s="10" t="s">
        <v>33</v>
      </c>
      <c r="BR696" s="10" t="s">
        <v>33</v>
      </c>
      <c r="BS696" s="11" t="s">
        <v>33</v>
      </c>
      <c r="BT696" s="11" t="s">
        <v>33</v>
      </c>
      <c r="BU696" s="10">
        <v>696</v>
      </c>
    </row>
    <row r="697" spans="1:73" s="10" customFormat="1" x14ac:dyDescent="0.45">
      <c r="A697" s="10" t="s">
        <v>33</v>
      </c>
      <c r="D697" s="10" t="s">
        <v>33</v>
      </c>
      <c r="E697" s="10">
        <v>692</v>
      </c>
      <c r="F697" s="10">
        <v>24</v>
      </c>
      <c r="H697" s="10">
        <v>11</v>
      </c>
      <c r="J697" s="10" t="s">
        <v>33</v>
      </c>
      <c r="K697" s="10" t="s">
        <v>42</v>
      </c>
      <c r="L697" s="10" t="s">
        <v>33</v>
      </c>
      <c r="M697" s="10">
        <v>12.24744871391589</v>
      </c>
      <c r="N697" s="10">
        <v>12.24744871391589</v>
      </c>
      <c r="T697" s="10">
        <v>0</v>
      </c>
      <c r="W697" s="10">
        <v>0</v>
      </c>
      <c r="X697" s="10">
        <v>0</v>
      </c>
      <c r="Y697" s="10">
        <v>0</v>
      </c>
      <c r="AB697" s="10">
        <v>0</v>
      </c>
      <c r="AC697" s="10">
        <v>0</v>
      </c>
      <c r="AD697" s="10">
        <v>0</v>
      </c>
      <c r="AE697" s="10">
        <v>0</v>
      </c>
      <c r="AH697" s="10">
        <v>1</v>
      </c>
      <c r="AQ697" s="10">
        <v>0</v>
      </c>
      <c r="AR697" s="10">
        <v>0</v>
      </c>
      <c r="AS697" s="10">
        <v>0</v>
      </c>
      <c r="AT697" s="10">
        <v>0</v>
      </c>
      <c r="AU697" s="10">
        <v>0</v>
      </c>
      <c r="AV697" s="10">
        <v>12.24744871391589</v>
      </c>
      <c r="AW697" s="10">
        <v>12.24744871391589</v>
      </c>
      <c r="AX697" s="10" t="s">
        <v>33</v>
      </c>
      <c r="AY697" s="10" t="s">
        <v>33</v>
      </c>
      <c r="AZ697" s="10" t="s">
        <v>33</v>
      </c>
      <c r="BA697" s="10" t="s">
        <v>33</v>
      </c>
      <c r="BB697" s="10">
        <v>692</v>
      </c>
      <c r="BC697" s="10">
        <v>24</v>
      </c>
      <c r="BE697" s="10" t="s">
        <v>230</v>
      </c>
      <c r="BF697" s="10" t="s">
        <v>2314</v>
      </c>
      <c r="BG697" s="10">
        <v>0</v>
      </c>
      <c r="BH697" s="10">
        <v>215.4837852514778</v>
      </c>
      <c r="BI697" s="10">
        <v>697</v>
      </c>
      <c r="BJ697" s="10" t="s">
        <v>33</v>
      </c>
      <c r="BL697" s="10" t="s">
        <v>33</v>
      </c>
      <c r="BM697" s="10" t="s">
        <v>33</v>
      </c>
      <c r="BP697" s="10" t="s">
        <v>33</v>
      </c>
      <c r="BQ697" s="10" t="s">
        <v>33</v>
      </c>
      <c r="BR697" s="10" t="s">
        <v>33</v>
      </c>
      <c r="BS697" s="11" t="s">
        <v>33</v>
      </c>
      <c r="BT697" s="11" t="s">
        <v>33</v>
      </c>
      <c r="BU697" s="10">
        <v>697</v>
      </c>
    </row>
    <row r="698" spans="1:73" s="10" customFormat="1" x14ac:dyDescent="0.45">
      <c r="A698" s="10">
        <v>207</v>
      </c>
      <c r="D698" s="10">
        <v>699</v>
      </c>
      <c r="E698" s="10" t="s">
        <v>33</v>
      </c>
      <c r="F698" s="10">
        <v>688</v>
      </c>
      <c r="H698" s="10" t="s">
        <v>33</v>
      </c>
      <c r="J698" s="10" t="s">
        <v>231</v>
      </c>
      <c r="K698" s="10">
        <v>0</v>
      </c>
      <c r="L698" s="10">
        <v>1</v>
      </c>
      <c r="M698" s="10" t="s">
        <v>33</v>
      </c>
      <c r="N698" s="10">
        <v>1</v>
      </c>
      <c r="T698" s="10">
        <v>0</v>
      </c>
      <c r="W698" s="10">
        <v>0</v>
      </c>
      <c r="X698" s="10">
        <v>0</v>
      </c>
      <c r="Y698" s="10">
        <v>0</v>
      </c>
      <c r="AB698" s="10">
        <v>0</v>
      </c>
      <c r="AC698" s="10">
        <v>0</v>
      </c>
      <c r="AD698" s="12">
        <v>4.0070086911234357</v>
      </c>
      <c r="AE698" s="12">
        <v>61.250351475286983</v>
      </c>
      <c r="AH698" s="10">
        <v>1</v>
      </c>
      <c r="AQ698" s="10">
        <v>0</v>
      </c>
      <c r="AR698" s="10">
        <v>4.0070086911234357</v>
      </c>
      <c r="AS698" s="10">
        <v>4.0070086911234357</v>
      </c>
      <c r="AT698" s="10">
        <v>0</v>
      </c>
      <c r="AU698" s="10">
        <v>0</v>
      </c>
      <c r="AV698" s="10">
        <v>61.250351475286983</v>
      </c>
      <c r="AW698" s="10">
        <v>61.250351475286983</v>
      </c>
      <c r="AX698" s="10">
        <v>0.70710678118654757</v>
      </c>
      <c r="AY698" s="10">
        <v>0</v>
      </c>
      <c r="AZ698" s="10" t="s">
        <v>33</v>
      </c>
      <c r="BA698" s="10">
        <v>699</v>
      </c>
      <c r="BB698" s="10" t="s">
        <v>33</v>
      </c>
      <c r="BC698" s="10">
        <v>688</v>
      </c>
      <c r="BE698" s="10" t="s">
        <v>33</v>
      </c>
      <c r="BF698" s="10" t="s">
        <v>33</v>
      </c>
      <c r="BG698" s="10" t="s">
        <v>33</v>
      </c>
      <c r="BH698" s="10" t="s">
        <v>33</v>
      </c>
      <c r="BI698" s="10" t="s">
        <v>33</v>
      </c>
      <c r="BJ698" s="10" t="s">
        <v>33</v>
      </c>
      <c r="BL698" s="10" t="s">
        <v>33</v>
      </c>
      <c r="BM698" s="10" t="s">
        <v>33</v>
      </c>
      <c r="BP698" s="10" t="s">
        <v>34</v>
      </c>
      <c r="BQ698" s="10">
        <v>0</v>
      </c>
      <c r="BR698" s="10" t="s">
        <v>231</v>
      </c>
      <c r="BS698" s="11">
        <v>4.0070086911234357</v>
      </c>
      <c r="BT698" s="11">
        <v>61.250351475286983</v>
      </c>
      <c r="BU698" s="10">
        <v>698</v>
      </c>
    </row>
    <row r="699" spans="1:73" s="10" customFormat="1" x14ac:dyDescent="0.45">
      <c r="A699" s="10">
        <v>208</v>
      </c>
      <c r="D699" s="10">
        <v>703</v>
      </c>
      <c r="E699" s="10" t="s">
        <v>33</v>
      </c>
      <c r="F699" s="10">
        <v>691</v>
      </c>
      <c r="H699" s="10" t="s">
        <v>33</v>
      </c>
      <c r="J699" s="10" t="s">
        <v>232</v>
      </c>
      <c r="K699" s="10">
        <v>0</v>
      </c>
      <c r="L699" s="10">
        <v>1</v>
      </c>
      <c r="M699" s="10" t="s">
        <v>33</v>
      </c>
      <c r="N699" s="10">
        <v>1</v>
      </c>
      <c r="T699" s="10">
        <v>0.4898979485566356</v>
      </c>
      <c r="W699" s="10">
        <v>0.92752099706691282</v>
      </c>
      <c r="X699" s="10" t="s">
        <v>35</v>
      </c>
      <c r="Y699" s="10">
        <v>8.9442719099991588E-2</v>
      </c>
      <c r="AB699" s="10">
        <v>10.731337437616991</v>
      </c>
      <c r="AC699" s="10">
        <v>0.15</v>
      </c>
      <c r="AD699" s="10">
        <v>0</v>
      </c>
      <c r="AE699" s="10">
        <v>0</v>
      </c>
      <c r="AH699" s="10">
        <v>1</v>
      </c>
      <c r="AQ699" s="10">
        <v>0.4898979485566356</v>
      </c>
      <c r="AR699" s="10">
        <v>2.9671266402979688</v>
      </c>
      <c r="AS699" s="10">
        <v>3.6774786657050904</v>
      </c>
      <c r="AT699" s="10">
        <v>11.512601791080936</v>
      </c>
      <c r="AU699" s="10">
        <v>10.731337437616991</v>
      </c>
      <c r="AV699" s="10">
        <v>32.145255991695912</v>
      </c>
      <c r="AW699" s="10">
        <v>54.389195220393837</v>
      </c>
      <c r="AX699" s="10">
        <v>2.4494897427831779</v>
      </c>
      <c r="AY699" s="10">
        <v>0</v>
      </c>
      <c r="AZ699" s="10" t="s">
        <v>33</v>
      </c>
      <c r="BA699" s="10">
        <v>703</v>
      </c>
      <c r="BB699" s="10" t="s">
        <v>33</v>
      </c>
      <c r="BC699" s="10">
        <v>691</v>
      </c>
      <c r="BE699" s="10" t="s">
        <v>33</v>
      </c>
      <c r="BF699" s="10" t="s">
        <v>33</v>
      </c>
      <c r="BG699" s="10" t="s">
        <v>33</v>
      </c>
      <c r="BH699" s="10" t="s">
        <v>33</v>
      </c>
      <c r="BI699" s="10" t="s">
        <v>33</v>
      </c>
      <c r="BJ699" s="10" t="s">
        <v>33</v>
      </c>
      <c r="BL699" s="10" t="s">
        <v>33</v>
      </c>
      <c r="BM699" s="10" t="s">
        <v>33</v>
      </c>
      <c r="BP699" s="10" t="s">
        <v>33</v>
      </c>
      <c r="BQ699" s="10">
        <v>0</v>
      </c>
      <c r="BR699" s="10" t="s">
        <v>232</v>
      </c>
      <c r="BS699" s="11">
        <v>3.6774786657050904</v>
      </c>
      <c r="BT699" s="11">
        <v>54.389195220393837</v>
      </c>
      <c r="BU699" s="10">
        <v>699</v>
      </c>
    </row>
    <row r="700" spans="1:73" s="10" customFormat="1" x14ac:dyDescent="0.45">
      <c r="A700" s="10" t="s">
        <v>33</v>
      </c>
      <c r="D700" s="10" t="s">
        <v>33</v>
      </c>
      <c r="E700" s="10">
        <v>699</v>
      </c>
      <c r="F700" s="10">
        <v>45</v>
      </c>
      <c r="H700" s="10">
        <v>22</v>
      </c>
      <c r="J700" s="10" t="s">
        <v>33</v>
      </c>
      <c r="K700" s="10" t="s">
        <v>52</v>
      </c>
      <c r="L700" s="10" t="s">
        <v>33</v>
      </c>
      <c r="M700" s="10">
        <v>3.1622776601683791E-2</v>
      </c>
      <c r="N700" s="10">
        <v>3.1622776601683791E-2</v>
      </c>
      <c r="T700" s="10">
        <v>0</v>
      </c>
      <c r="W700" s="10">
        <v>0</v>
      </c>
      <c r="X700" s="10">
        <v>0</v>
      </c>
      <c r="Y700" s="10">
        <v>0</v>
      </c>
      <c r="AB700" s="10">
        <v>0</v>
      </c>
      <c r="AC700" s="10">
        <v>0</v>
      </c>
      <c r="AD700" s="10">
        <v>0</v>
      </c>
      <c r="AE700" s="10">
        <v>0</v>
      </c>
      <c r="AH700" s="10">
        <v>1</v>
      </c>
      <c r="AQ700" s="10">
        <v>0</v>
      </c>
      <c r="AR700" s="10">
        <v>0.11449764815705329</v>
      </c>
      <c r="AS700" s="10">
        <v>0.11449764815705329</v>
      </c>
      <c r="AT700" s="10">
        <v>0</v>
      </c>
      <c r="AU700" s="10">
        <v>0</v>
      </c>
      <c r="AV700" s="10">
        <v>1.5325966647223694</v>
      </c>
      <c r="AW700" s="10">
        <v>1.5325966647223694</v>
      </c>
      <c r="AX700" s="10" t="s">
        <v>33</v>
      </c>
      <c r="AY700" s="10" t="s">
        <v>33</v>
      </c>
      <c r="AZ700" s="10" t="s">
        <v>33</v>
      </c>
      <c r="BA700" s="10" t="s">
        <v>33</v>
      </c>
      <c r="BB700" s="10">
        <v>699</v>
      </c>
      <c r="BC700" s="10">
        <v>45</v>
      </c>
      <c r="BE700" s="10" t="s">
        <v>232</v>
      </c>
      <c r="BF700" s="10" t="s">
        <v>2315</v>
      </c>
      <c r="BG700" s="10">
        <v>0.28046081473349926</v>
      </c>
      <c r="BH700" s="10">
        <v>8.5093187621582249</v>
      </c>
      <c r="BI700" s="10">
        <v>700</v>
      </c>
      <c r="BJ700" s="10" t="s">
        <v>33</v>
      </c>
      <c r="BL700" s="10" t="s">
        <v>33</v>
      </c>
      <c r="BM700" s="10" t="s">
        <v>33</v>
      </c>
      <c r="BP700" s="10" t="s">
        <v>33</v>
      </c>
      <c r="BQ700" s="10" t="s">
        <v>33</v>
      </c>
      <c r="BR700" s="10" t="s">
        <v>33</v>
      </c>
      <c r="BS700" s="11" t="s">
        <v>33</v>
      </c>
      <c r="BT700" s="11" t="s">
        <v>33</v>
      </c>
      <c r="BU700" s="10">
        <v>700</v>
      </c>
    </row>
    <row r="701" spans="1:73" s="10" customFormat="1" x14ac:dyDescent="0.45">
      <c r="A701" s="10" t="s">
        <v>33</v>
      </c>
      <c r="D701" s="10" t="s">
        <v>33</v>
      </c>
      <c r="E701" s="10">
        <v>699</v>
      </c>
      <c r="F701" s="10">
        <v>65</v>
      </c>
      <c r="H701" s="10">
        <v>29</v>
      </c>
      <c r="J701" s="10" t="s">
        <v>33</v>
      </c>
      <c r="K701" s="10" t="s">
        <v>59</v>
      </c>
      <c r="L701" s="10" t="s">
        <v>33</v>
      </c>
      <c r="M701" s="10">
        <v>3.4641016151377546E-2</v>
      </c>
      <c r="N701" s="10">
        <v>3.4641016151377546E-2</v>
      </c>
      <c r="T701" s="10">
        <v>0</v>
      </c>
      <c r="W701" s="10">
        <v>0</v>
      </c>
      <c r="X701" s="10">
        <v>0</v>
      </c>
      <c r="Y701" s="10">
        <v>0</v>
      </c>
      <c r="AB701" s="10">
        <v>0</v>
      </c>
      <c r="AC701" s="10">
        <v>0</v>
      </c>
      <c r="AD701" s="10">
        <v>0</v>
      </c>
      <c r="AE701" s="10">
        <v>0</v>
      </c>
      <c r="AH701" s="10">
        <v>1</v>
      </c>
      <c r="AQ701" s="10">
        <v>0</v>
      </c>
      <c r="AR701" s="10">
        <v>1.7362868859334342</v>
      </c>
      <c r="AS701" s="10">
        <v>1.7362868859334342</v>
      </c>
      <c r="AT701" s="10">
        <v>0</v>
      </c>
      <c r="AU701" s="10">
        <v>0</v>
      </c>
      <c r="AV701" s="10">
        <v>30.068524903368363</v>
      </c>
      <c r="AW701" s="10">
        <v>30.068524903368363</v>
      </c>
      <c r="AX701" s="10" t="s">
        <v>33</v>
      </c>
      <c r="AY701" s="10" t="s">
        <v>33</v>
      </c>
      <c r="AZ701" s="10" t="s">
        <v>33</v>
      </c>
      <c r="BA701" s="10" t="s">
        <v>33</v>
      </c>
      <c r="BB701" s="10">
        <v>699</v>
      </c>
      <c r="BC701" s="10">
        <v>65</v>
      </c>
      <c r="BE701" s="10" t="s">
        <v>232</v>
      </c>
      <c r="BF701" s="10" t="s">
        <v>2316</v>
      </c>
      <c r="BG701" s="10">
        <v>4.2530169176228929</v>
      </c>
      <c r="BH701" s="10">
        <v>59.211453368257928</v>
      </c>
      <c r="BI701" s="10">
        <v>701</v>
      </c>
      <c r="BJ701" s="10" t="s">
        <v>33</v>
      </c>
      <c r="BL701" s="10" t="s">
        <v>33</v>
      </c>
      <c r="BM701" s="10" t="s">
        <v>33</v>
      </c>
      <c r="BP701" s="10" t="s">
        <v>33</v>
      </c>
      <c r="BQ701" s="10" t="s">
        <v>33</v>
      </c>
      <c r="BR701" s="10" t="s">
        <v>33</v>
      </c>
      <c r="BS701" s="11" t="s">
        <v>33</v>
      </c>
      <c r="BT701" s="11" t="s">
        <v>33</v>
      </c>
      <c r="BU701" s="10">
        <v>701</v>
      </c>
    </row>
    <row r="702" spans="1:73" s="10" customFormat="1" x14ac:dyDescent="0.45">
      <c r="A702" s="10" t="s">
        <v>33</v>
      </c>
      <c r="D702" s="10" t="s">
        <v>33</v>
      </c>
      <c r="E702" s="10">
        <v>699</v>
      </c>
      <c r="F702" s="10">
        <v>710</v>
      </c>
      <c r="H702" s="10">
        <v>211</v>
      </c>
      <c r="J702" s="10" t="s">
        <v>33</v>
      </c>
      <c r="K702" s="10" t="s">
        <v>235</v>
      </c>
      <c r="L702" s="10" t="s">
        <v>33</v>
      </c>
      <c r="M702" s="10">
        <v>2.1213203435596424E-3</v>
      </c>
      <c r="N702" s="10">
        <v>2.1213203435596424E-3</v>
      </c>
      <c r="T702" s="10">
        <v>0</v>
      </c>
      <c r="W702" s="10">
        <v>0</v>
      </c>
      <c r="X702" s="10">
        <v>0</v>
      </c>
      <c r="Y702" s="10">
        <v>0</v>
      </c>
      <c r="AB702" s="10">
        <v>0</v>
      </c>
      <c r="AC702" s="10">
        <v>0</v>
      </c>
      <c r="AD702" s="10">
        <v>0</v>
      </c>
      <c r="AE702" s="10">
        <v>0</v>
      </c>
      <c r="AH702" s="10">
        <v>1</v>
      </c>
      <c r="AQ702" s="10">
        <v>0</v>
      </c>
      <c r="AR702" s="10">
        <v>3.8821109140568827E-2</v>
      </c>
      <c r="AS702" s="10">
        <v>3.8821109140568827E-2</v>
      </c>
      <c r="AT702" s="10">
        <v>0</v>
      </c>
      <c r="AU702" s="10">
        <v>0</v>
      </c>
      <c r="AV702" s="10">
        <v>0.54413442360517761</v>
      </c>
      <c r="AW702" s="10">
        <v>0.54413442360517761</v>
      </c>
      <c r="AX702" s="10" t="s">
        <v>33</v>
      </c>
      <c r="AY702" s="10" t="s">
        <v>33</v>
      </c>
      <c r="AZ702" s="10" t="s">
        <v>33</v>
      </c>
      <c r="BA702" s="10" t="s">
        <v>33</v>
      </c>
      <c r="BB702" s="10">
        <v>699</v>
      </c>
      <c r="BC702" s="10">
        <v>710</v>
      </c>
      <c r="BE702" s="10" t="s">
        <v>232</v>
      </c>
      <c r="BF702" s="10" t="s">
        <v>2317</v>
      </c>
      <c r="BG702" s="10">
        <v>9.5091908643289605E-2</v>
      </c>
      <c r="BH702" s="10">
        <v>0</v>
      </c>
      <c r="BI702" s="10">
        <v>702</v>
      </c>
      <c r="BJ702" s="10" t="s">
        <v>33</v>
      </c>
      <c r="BL702" s="10" t="s">
        <v>33</v>
      </c>
      <c r="BM702" s="10" t="s">
        <v>33</v>
      </c>
      <c r="BP702" s="10" t="s">
        <v>33</v>
      </c>
      <c r="BQ702" s="10" t="s">
        <v>33</v>
      </c>
      <c r="BR702" s="10" t="s">
        <v>33</v>
      </c>
      <c r="BS702" s="11" t="s">
        <v>33</v>
      </c>
      <c r="BT702" s="11" t="s">
        <v>33</v>
      </c>
      <c r="BU702" s="10">
        <v>702</v>
      </c>
    </row>
    <row r="703" spans="1:73" s="10" customFormat="1" x14ac:dyDescent="0.45">
      <c r="A703" s="10">
        <v>209</v>
      </c>
      <c r="D703" s="10">
        <v>704</v>
      </c>
      <c r="E703" s="10" t="s">
        <v>33</v>
      </c>
      <c r="F703" s="10">
        <v>694</v>
      </c>
      <c r="H703" s="10" t="s">
        <v>33</v>
      </c>
      <c r="J703" s="10" t="s">
        <v>233</v>
      </c>
      <c r="K703" s="10">
        <v>0</v>
      </c>
      <c r="L703" s="10">
        <v>1</v>
      </c>
      <c r="M703" s="10" t="s">
        <v>33</v>
      </c>
      <c r="N703" s="10">
        <v>1</v>
      </c>
      <c r="T703" s="10">
        <v>0</v>
      </c>
      <c r="W703" s="10">
        <v>0</v>
      </c>
      <c r="X703" s="10">
        <v>0</v>
      </c>
      <c r="Y703" s="10">
        <v>0</v>
      </c>
      <c r="AB703" s="10">
        <v>0</v>
      </c>
      <c r="AC703" s="10">
        <v>0</v>
      </c>
      <c r="AD703" s="12">
        <v>12.587510591048076</v>
      </c>
      <c r="AE703" s="12">
        <v>3446.2523327535173</v>
      </c>
      <c r="AH703" s="10">
        <v>1</v>
      </c>
      <c r="AQ703" s="10">
        <v>0</v>
      </c>
      <c r="AR703" s="10">
        <v>12.587510591048076</v>
      </c>
      <c r="AS703" s="10">
        <v>12.587510591048076</v>
      </c>
      <c r="AT703" s="10">
        <v>0</v>
      </c>
      <c r="AU703" s="10">
        <v>0</v>
      </c>
      <c r="AV703" s="10">
        <v>3446.2523327535173</v>
      </c>
      <c r="AW703" s="10">
        <v>3446.2523327535173</v>
      </c>
      <c r="AX703" s="10">
        <v>1.2247448713915893E-2</v>
      </c>
      <c r="AY703" s="10">
        <v>0</v>
      </c>
      <c r="AZ703" s="10" t="s">
        <v>33</v>
      </c>
      <c r="BA703" s="10">
        <v>704</v>
      </c>
      <c r="BB703" s="10" t="s">
        <v>33</v>
      </c>
      <c r="BC703" s="10">
        <v>694</v>
      </c>
      <c r="BE703" s="10" t="s">
        <v>33</v>
      </c>
      <c r="BF703" s="10" t="s">
        <v>33</v>
      </c>
      <c r="BG703" s="10" t="s">
        <v>33</v>
      </c>
      <c r="BH703" s="10" t="s">
        <v>33</v>
      </c>
      <c r="BI703" s="10" t="s">
        <v>33</v>
      </c>
      <c r="BJ703" s="10" t="s">
        <v>33</v>
      </c>
      <c r="BL703" s="10" t="s">
        <v>33</v>
      </c>
      <c r="BM703" s="10" t="s">
        <v>33</v>
      </c>
      <c r="BP703" s="10" t="s">
        <v>34</v>
      </c>
      <c r="BQ703" s="10">
        <v>0</v>
      </c>
      <c r="BR703" s="10" t="s">
        <v>233</v>
      </c>
      <c r="BS703" s="11">
        <v>12.587510591048076</v>
      </c>
      <c r="BT703" s="11">
        <v>3446.2523327535173</v>
      </c>
      <c r="BU703" s="10">
        <v>703</v>
      </c>
    </row>
    <row r="704" spans="1:73" s="10" customFormat="1" x14ac:dyDescent="0.45">
      <c r="A704" s="10">
        <v>210</v>
      </c>
      <c r="D704" s="10">
        <v>710</v>
      </c>
      <c r="E704" s="10" t="s">
        <v>33</v>
      </c>
      <c r="F704" s="10">
        <v>695</v>
      </c>
      <c r="H704" s="10" t="s">
        <v>33</v>
      </c>
      <c r="J704" s="10" t="s">
        <v>234</v>
      </c>
      <c r="K704" s="10">
        <v>0</v>
      </c>
      <c r="L704" s="10">
        <v>1</v>
      </c>
      <c r="M704" s="10" t="s">
        <v>33</v>
      </c>
      <c r="N704" s="10">
        <v>1</v>
      </c>
      <c r="T704" s="10">
        <v>0.70710678118654757</v>
      </c>
      <c r="W704" s="10">
        <v>0.73326973209044999</v>
      </c>
      <c r="X704" s="10" t="s">
        <v>35</v>
      </c>
      <c r="Y704" s="10">
        <v>7.0710678118654766E-2</v>
      </c>
      <c r="AB704" s="10">
        <v>8.4838671606761995</v>
      </c>
      <c r="AC704" s="10">
        <v>0</v>
      </c>
      <c r="AD704" s="10">
        <v>0</v>
      </c>
      <c r="AE704" s="10">
        <v>0</v>
      </c>
      <c r="AH704" s="10">
        <v>1</v>
      </c>
      <c r="AQ704" s="10">
        <v>7.6508661268455471</v>
      </c>
      <c r="AR704" s="10">
        <v>11.547606048708133</v>
      </c>
      <c r="AS704" s="10">
        <v>22.641361932634176</v>
      </c>
      <c r="AT704" s="10">
        <v>179.79535398087035</v>
      </c>
      <c r="AU704" s="10">
        <v>69.044517151063317</v>
      </c>
      <c r="AV704" s="10">
        <v>171.50938345133611</v>
      </c>
      <c r="AW704" s="10">
        <v>420.34925458326973</v>
      </c>
      <c r="AX704" s="10">
        <v>6.5840716885526094E-3</v>
      </c>
      <c r="AY704" s="10">
        <v>0</v>
      </c>
      <c r="AZ704" s="10" t="s">
        <v>33</v>
      </c>
      <c r="BA704" s="10">
        <v>710</v>
      </c>
      <c r="BB704" s="10" t="s">
        <v>33</v>
      </c>
      <c r="BC704" s="10">
        <v>695</v>
      </c>
      <c r="BE704" s="10" t="s">
        <v>33</v>
      </c>
      <c r="BF704" s="10" t="s">
        <v>33</v>
      </c>
      <c r="BG704" s="10" t="s">
        <v>33</v>
      </c>
      <c r="BH704" s="10" t="s">
        <v>33</v>
      </c>
      <c r="BI704" s="10" t="s">
        <v>33</v>
      </c>
      <c r="BJ704" s="10" t="s">
        <v>33</v>
      </c>
      <c r="BL704" s="10" t="s">
        <v>33</v>
      </c>
      <c r="BM704" s="10" t="s">
        <v>33</v>
      </c>
      <c r="BP704" s="10" t="s">
        <v>33</v>
      </c>
      <c r="BQ704" s="10">
        <v>0</v>
      </c>
      <c r="BR704" s="10" t="s">
        <v>234</v>
      </c>
      <c r="BS704" s="11">
        <v>22.641361932634176</v>
      </c>
      <c r="BT704" s="11">
        <v>420.34925458326973</v>
      </c>
      <c r="BU704" s="10">
        <v>704</v>
      </c>
    </row>
    <row r="705" spans="1:73" s="10" customFormat="1" x14ac:dyDescent="0.45">
      <c r="A705" s="10" t="s">
        <v>33</v>
      </c>
      <c r="D705" s="10" t="s">
        <v>33</v>
      </c>
      <c r="E705" s="10">
        <v>704</v>
      </c>
      <c r="F705" s="10">
        <v>711</v>
      </c>
      <c r="H705" s="10">
        <v>212</v>
      </c>
      <c r="J705" s="10" t="s">
        <v>33</v>
      </c>
      <c r="K705" s="10" t="s">
        <v>236</v>
      </c>
      <c r="L705" s="10" t="s">
        <v>33</v>
      </c>
      <c r="M705" s="10">
        <v>0.4898979485566356</v>
      </c>
      <c r="N705" s="10">
        <v>0.4898979485566356</v>
      </c>
      <c r="T705" s="10">
        <v>0</v>
      </c>
      <c r="W705" s="10">
        <v>0</v>
      </c>
      <c r="X705" s="10">
        <v>0</v>
      </c>
      <c r="Y705" s="10">
        <v>0</v>
      </c>
      <c r="AB705" s="10">
        <v>0</v>
      </c>
      <c r="AC705" s="10">
        <v>0</v>
      </c>
      <c r="AD705" s="10">
        <v>0</v>
      </c>
      <c r="AE705" s="10">
        <v>0</v>
      </c>
      <c r="AH705" s="10">
        <v>1</v>
      </c>
      <c r="AQ705" s="10">
        <v>4.7732797505076281</v>
      </c>
      <c r="AR705" s="10">
        <v>3.6655994512494487</v>
      </c>
      <c r="AS705" s="10">
        <v>10.58685508948551</v>
      </c>
      <c r="AT705" s="10">
        <v>112.17207413692925</v>
      </c>
      <c r="AU705" s="10">
        <v>33.797324623999458</v>
      </c>
      <c r="AV705" s="10">
        <v>11.702106674934457</v>
      </c>
      <c r="AW705" s="10">
        <v>157.67150543586317</v>
      </c>
      <c r="AX705" s="10" t="s">
        <v>33</v>
      </c>
      <c r="AY705" s="10" t="s">
        <v>33</v>
      </c>
      <c r="AZ705" s="10" t="s">
        <v>33</v>
      </c>
      <c r="BA705" s="10" t="s">
        <v>33</v>
      </c>
      <c r="BB705" s="10">
        <v>704</v>
      </c>
      <c r="BC705" s="10">
        <v>711</v>
      </c>
      <c r="BE705" s="10" t="s">
        <v>234</v>
      </c>
      <c r="BF705" s="10" t="s">
        <v>2318</v>
      </c>
      <c r="BG705" s="10">
        <v>6.970461286549065E-2</v>
      </c>
      <c r="BH705" s="10">
        <v>11641.717493741517</v>
      </c>
      <c r="BI705" s="10">
        <v>705</v>
      </c>
      <c r="BJ705" s="10" t="s">
        <v>33</v>
      </c>
      <c r="BL705" s="10" t="s">
        <v>33</v>
      </c>
      <c r="BM705" s="10" t="s">
        <v>33</v>
      </c>
      <c r="BP705" s="10" t="s">
        <v>33</v>
      </c>
      <c r="BQ705" s="10" t="s">
        <v>33</v>
      </c>
      <c r="BR705" s="10" t="s">
        <v>33</v>
      </c>
      <c r="BS705" s="11" t="s">
        <v>33</v>
      </c>
      <c r="BT705" s="11" t="s">
        <v>33</v>
      </c>
      <c r="BU705" s="10">
        <v>705</v>
      </c>
    </row>
    <row r="706" spans="1:73" s="10" customFormat="1" x14ac:dyDescent="0.45">
      <c r="A706" s="10" t="s">
        <v>33</v>
      </c>
      <c r="D706" s="10" t="s">
        <v>33</v>
      </c>
      <c r="E706" s="10">
        <v>704</v>
      </c>
      <c r="F706" s="10">
        <v>717</v>
      </c>
      <c r="H706" s="10">
        <v>213</v>
      </c>
      <c r="J706" s="10" t="s">
        <v>33</v>
      </c>
      <c r="K706" s="10" t="s">
        <v>237</v>
      </c>
      <c r="L706" s="10" t="s">
        <v>33</v>
      </c>
      <c r="M706" s="10">
        <v>0.28284271247461906</v>
      </c>
      <c r="N706" s="10">
        <v>0.28284271247461906</v>
      </c>
      <c r="T706" s="10">
        <v>0</v>
      </c>
      <c r="W706" s="10">
        <v>0</v>
      </c>
      <c r="X706" s="10">
        <v>0</v>
      </c>
      <c r="Y706" s="10">
        <v>0</v>
      </c>
      <c r="AB706" s="10">
        <v>0</v>
      </c>
      <c r="AC706" s="10">
        <v>0</v>
      </c>
      <c r="AD706" s="10">
        <v>0</v>
      </c>
      <c r="AE706" s="10">
        <v>0</v>
      </c>
      <c r="AH706" s="10">
        <v>1</v>
      </c>
      <c r="AQ706" s="10">
        <v>1.4836289732329884</v>
      </c>
      <c r="AR706" s="10">
        <v>4.6186090864667158</v>
      </c>
      <c r="AS706" s="10">
        <v>6.7698710976545486</v>
      </c>
      <c r="AT706" s="10">
        <v>34.865280870975226</v>
      </c>
      <c r="AU706" s="10">
        <v>11.840961154087562</v>
      </c>
      <c r="AV706" s="10">
        <v>73.297319238586425</v>
      </c>
      <c r="AW706" s="10">
        <v>120.00356126364922</v>
      </c>
      <c r="AX706" s="10" t="s">
        <v>33</v>
      </c>
      <c r="AY706" s="10" t="s">
        <v>33</v>
      </c>
      <c r="AZ706" s="10" t="s">
        <v>33</v>
      </c>
      <c r="BA706" s="10" t="s">
        <v>33</v>
      </c>
      <c r="BB706" s="10">
        <v>704</v>
      </c>
      <c r="BC706" s="10">
        <v>717</v>
      </c>
      <c r="BE706" s="10" t="s">
        <v>234</v>
      </c>
      <c r="BF706" s="10" t="s">
        <v>237</v>
      </c>
      <c r="BG706" s="10">
        <v>4.4573316629217888E-2</v>
      </c>
      <c r="BH706" s="10">
        <v>856297.02342535171</v>
      </c>
      <c r="BI706" s="10">
        <v>706</v>
      </c>
      <c r="BJ706" s="10" t="s">
        <v>33</v>
      </c>
      <c r="BL706" s="10" t="s">
        <v>33</v>
      </c>
      <c r="BM706" s="10" t="s">
        <v>33</v>
      </c>
      <c r="BP706" s="10" t="s">
        <v>33</v>
      </c>
      <c r="BQ706" s="10" t="s">
        <v>33</v>
      </c>
      <c r="BR706" s="10" t="s">
        <v>33</v>
      </c>
      <c r="BS706" s="11" t="s">
        <v>33</v>
      </c>
      <c r="BT706" s="11" t="s">
        <v>33</v>
      </c>
      <c r="BU706" s="10">
        <v>706</v>
      </c>
    </row>
    <row r="707" spans="1:73" s="10" customFormat="1" x14ac:dyDescent="0.45">
      <c r="A707" s="10" t="s">
        <v>33</v>
      </c>
      <c r="D707" s="10" t="s">
        <v>33</v>
      </c>
      <c r="E707" s="10">
        <v>704</v>
      </c>
      <c r="F707" s="10">
        <v>724</v>
      </c>
      <c r="H707" s="10">
        <v>214</v>
      </c>
      <c r="J707" s="10" t="s">
        <v>33</v>
      </c>
      <c r="K707" s="10" t="s">
        <v>238</v>
      </c>
      <c r="L707" s="10" t="s">
        <v>33</v>
      </c>
      <c r="M707" s="10">
        <v>0.14142135623730953</v>
      </c>
      <c r="N707" s="10">
        <v>0.14142135623730953</v>
      </c>
      <c r="T707" s="10">
        <v>0</v>
      </c>
      <c r="W707" s="10">
        <v>0</v>
      </c>
      <c r="X707" s="10">
        <v>0</v>
      </c>
      <c r="Y707" s="10">
        <v>0</v>
      </c>
      <c r="AB707" s="10">
        <v>0</v>
      </c>
      <c r="AC707" s="10">
        <v>0</v>
      </c>
      <c r="AD707" s="10">
        <v>0</v>
      </c>
      <c r="AE707" s="10">
        <v>0</v>
      </c>
      <c r="AH707" s="10">
        <v>1</v>
      </c>
      <c r="AQ707" s="10">
        <v>0.67935062191838236</v>
      </c>
      <c r="AR707" s="10">
        <v>2.4923727789015175</v>
      </c>
      <c r="AS707" s="10">
        <v>3.4774311806831717</v>
      </c>
      <c r="AT707" s="10">
        <v>15.964739615081985</v>
      </c>
      <c r="AU707" s="10">
        <v>14.832379212300095</v>
      </c>
      <c r="AV707" s="10">
        <v>85.60112503588411</v>
      </c>
      <c r="AW707" s="10">
        <v>116.39824386326619</v>
      </c>
      <c r="AX707" s="10" t="s">
        <v>33</v>
      </c>
      <c r="AY707" s="10" t="s">
        <v>33</v>
      </c>
      <c r="AZ707" s="10" t="s">
        <v>33</v>
      </c>
      <c r="BA707" s="10" t="s">
        <v>33</v>
      </c>
      <c r="BB707" s="10">
        <v>704</v>
      </c>
      <c r="BC707" s="10">
        <v>724</v>
      </c>
      <c r="BE707" s="10" t="s">
        <v>234</v>
      </c>
      <c r="BF707" s="10" t="s">
        <v>238</v>
      </c>
      <c r="BG707" s="10">
        <v>2.2895656185626143E-2</v>
      </c>
      <c r="BH707" s="10">
        <v>7239.0965626855923</v>
      </c>
      <c r="BI707" s="10">
        <v>707</v>
      </c>
      <c r="BJ707" s="10" t="s">
        <v>33</v>
      </c>
      <c r="BL707" s="10" t="s">
        <v>33</v>
      </c>
      <c r="BM707" s="10" t="s">
        <v>33</v>
      </c>
      <c r="BP707" s="10" t="s">
        <v>33</v>
      </c>
      <c r="BQ707" s="10" t="s">
        <v>33</v>
      </c>
      <c r="BR707" s="10" t="s">
        <v>33</v>
      </c>
      <c r="BS707" s="11" t="s">
        <v>33</v>
      </c>
      <c r="BT707" s="11" t="s">
        <v>33</v>
      </c>
      <c r="BU707" s="10">
        <v>707</v>
      </c>
    </row>
    <row r="708" spans="1:73" s="10" customFormat="1" x14ac:dyDescent="0.45">
      <c r="A708" s="10" t="s">
        <v>33</v>
      </c>
      <c r="D708" s="10" t="s">
        <v>33</v>
      </c>
      <c r="E708" s="10">
        <v>704</v>
      </c>
      <c r="F708" s="10">
        <v>730</v>
      </c>
      <c r="H708" s="10">
        <v>215</v>
      </c>
      <c r="J708" s="10" t="s">
        <v>33</v>
      </c>
      <c r="K708" s="10" t="s">
        <v>239</v>
      </c>
      <c r="L708" s="10" t="s">
        <v>33</v>
      </c>
      <c r="M708" s="10">
        <v>5.3033008588991076E-3</v>
      </c>
      <c r="N708" s="10">
        <v>5.3033008588991076E-3</v>
      </c>
      <c r="T708" s="10">
        <v>0</v>
      </c>
      <c r="W708" s="10">
        <v>0</v>
      </c>
      <c r="X708" s="10">
        <v>0</v>
      </c>
      <c r="Y708" s="10">
        <v>0</v>
      </c>
      <c r="AB708" s="10">
        <v>0</v>
      </c>
      <c r="AC708" s="10">
        <v>0</v>
      </c>
      <c r="AD708" s="10">
        <v>0</v>
      </c>
      <c r="AE708" s="10">
        <v>0</v>
      </c>
      <c r="AH708" s="10">
        <v>1</v>
      </c>
      <c r="AQ708" s="10">
        <v>7.5000000000000023E-3</v>
      </c>
      <c r="AR708" s="10">
        <v>3.7755000000000004E-2</v>
      </c>
      <c r="AS708" s="10">
        <v>4.8630000000000007E-2</v>
      </c>
      <c r="AT708" s="10">
        <v>0.17625000000000005</v>
      </c>
      <c r="AU708" s="10">
        <v>8.9985000000000051E-2</v>
      </c>
      <c r="AV708" s="10">
        <v>0.3278850000000002</v>
      </c>
      <c r="AW708" s="10">
        <v>0.59412000000000031</v>
      </c>
      <c r="AX708" s="10" t="s">
        <v>33</v>
      </c>
      <c r="AY708" s="10" t="s">
        <v>33</v>
      </c>
      <c r="AZ708" s="10" t="s">
        <v>33</v>
      </c>
      <c r="BA708" s="10" t="s">
        <v>33</v>
      </c>
      <c r="BB708" s="10">
        <v>704</v>
      </c>
      <c r="BC708" s="10">
        <v>730</v>
      </c>
      <c r="BE708" s="10" t="s">
        <v>234</v>
      </c>
      <c r="BF708" s="10" t="s">
        <v>2319</v>
      </c>
      <c r="BG708" s="10">
        <v>3.2018340621431341E-4</v>
      </c>
      <c r="BH708" s="10">
        <v>20.257502925419395</v>
      </c>
      <c r="BI708" s="10">
        <v>708</v>
      </c>
      <c r="BJ708" s="10" t="s">
        <v>33</v>
      </c>
      <c r="BL708" s="10" t="s">
        <v>33</v>
      </c>
      <c r="BM708" s="10" t="s">
        <v>33</v>
      </c>
      <c r="BP708" s="10" t="s">
        <v>33</v>
      </c>
      <c r="BQ708" s="10" t="s">
        <v>33</v>
      </c>
      <c r="BR708" s="10" t="s">
        <v>33</v>
      </c>
      <c r="BS708" s="11" t="s">
        <v>33</v>
      </c>
      <c r="BT708" s="11" t="s">
        <v>33</v>
      </c>
      <c r="BU708" s="10">
        <v>708</v>
      </c>
    </row>
    <row r="709" spans="1:73" s="10" customFormat="1" x14ac:dyDescent="0.45">
      <c r="A709" s="10" t="s">
        <v>33</v>
      </c>
      <c r="D709" s="10" t="s">
        <v>33</v>
      </c>
      <c r="E709" s="10">
        <v>704</v>
      </c>
      <c r="F709" s="10">
        <v>24</v>
      </c>
      <c r="H709" s="10">
        <v>11</v>
      </c>
      <c r="J709" s="10" t="s">
        <v>33</v>
      </c>
      <c r="K709" s="10" t="s">
        <v>42</v>
      </c>
      <c r="L709" s="10" t="s">
        <v>33</v>
      </c>
      <c r="M709" s="10">
        <v>0.58094750193111255</v>
      </c>
      <c r="N709" s="10">
        <v>0.58094750193111255</v>
      </c>
      <c r="T709" s="10">
        <v>0</v>
      </c>
      <c r="W709" s="10">
        <v>0</v>
      </c>
      <c r="X709" s="10">
        <v>0</v>
      </c>
      <c r="Y709" s="10">
        <v>0</v>
      </c>
      <c r="AB709" s="10">
        <v>0</v>
      </c>
      <c r="AC709" s="10">
        <v>0</v>
      </c>
      <c r="AD709" s="10">
        <v>0</v>
      </c>
      <c r="AE709" s="10">
        <v>0</v>
      </c>
      <c r="AH709" s="10">
        <v>1</v>
      </c>
      <c r="AQ709" s="10">
        <v>0</v>
      </c>
      <c r="AR709" s="10">
        <v>0</v>
      </c>
      <c r="AS709" s="10">
        <v>0</v>
      </c>
      <c r="AT709" s="10">
        <v>0</v>
      </c>
      <c r="AU709" s="10">
        <v>0</v>
      </c>
      <c r="AV709" s="10">
        <v>0.58094750193111255</v>
      </c>
      <c r="AW709" s="10">
        <v>0.58094750193111255</v>
      </c>
      <c r="AX709" s="10" t="s">
        <v>33</v>
      </c>
      <c r="AY709" s="10" t="s">
        <v>33</v>
      </c>
      <c r="AZ709" s="10" t="s">
        <v>33</v>
      </c>
      <c r="BA709" s="10" t="s">
        <v>33</v>
      </c>
      <c r="BB709" s="10">
        <v>704</v>
      </c>
      <c r="BC709" s="10">
        <v>24</v>
      </c>
      <c r="BE709" s="10" t="s">
        <v>234</v>
      </c>
      <c r="BF709" s="10" t="s">
        <v>2320</v>
      </c>
      <c r="BG709" s="10">
        <v>0</v>
      </c>
      <c r="BH709" s="10">
        <v>35.89229675003309</v>
      </c>
      <c r="BI709" s="10">
        <v>709</v>
      </c>
      <c r="BJ709" s="10" t="s">
        <v>33</v>
      </c>
      <c r="BL709" s="10" t="s">
        <v>33</v>
      </c>
      <c r="BM709" s="10" t="s">
        <v>33</v>
      </c>
      <c r="BP709" s="10" t="s">
        <v>33</v>
      </c>
      <c r="BQ709" s="10" t="s">
        <v>33</v>
      </c>
      <c r="BR709" s="10" t="s">
        <v>33</v>
      </c>
      <c r="BS709" s="11" t="s">
        <v>33</v>
      </c>
      <c r="BT709" s="11" t="s">
        <v>33</v>
      </c>
      <c r="BU709" s="10">
        <v>709</v>
      </c>
    </row>
    <row r="710" spans="1:73" s="10" customFormat="1" x14ac:dyDescent="0.45">
      <c r="A710" s="10">
        <v>211</v>
      </c>
      <c r="D710" s="10">
        <v>711</v>
      </c>
      <c r="E710" s="10" t="s">
        <v>33</v>
      </c>
      <c r="F710" s="10">
        <v>702</v>
      </c>
      <c r="H710" s="10" t="s">
        <v>33</v>
      </c>
      <c r="J710" s="10" t="s">
        <v>235</v>
      </c>
      <c r="K710" s="10">
        <v>0</v>
      </c>
      <c r="L710" s="10">
        <v>1</v>
      </c>
      <c r="M710" s="10" t="s">
        <v>33</v>
      </c>
      <c r="N710" s="10">
        <v>1</v>
      </c>
      <c r="T710" s="10">
        <v>0</v>
      </c>
      <c r="W710" s="10">
        <v>0</v>
      </c>
      <c r="X710" s="10">
        <v>0</v>
      </c>
      <c r="Y710" s="10">
        <v>0</v>
      </c>
      <c r="AB710" s="10">
        <v>0</v>
      </c>
      <c r="AC710" s="10">
        <v>0</v>
      </c>
      <c r="AD710" s="10">
        <v>18.300446350986189</v>
      </c>
      <c r="AE710" s="10">
        <v>256.50742720550301</v>
      </c>
      <c r="AH710" s="10">
        <v>1</v>
      </c>
      <c r="AQ710" s="10">
        <v>0</v>
      </c>
      <c r="AR710" s="10">
        <v>18.300446350986189</v>
      </c>
      <c r="AS710" s="10">
        <v>18.300446350986189</v>
      </c>
      <c r="AT710" s="10">
        <v>0</v>
      </c>
      <c r="AU710" s="10">
        <v>0</v>
      </c>
      <c r="AV710" s="10">
        <v>256.50742720550301</v>
      </c>
      <c r="AW710" s="10">
        <v>256.50742720550301</v>
      </c>
      <c r="AX710" s="10">
        <v>5.1961524227066309E-3</v>
      </c>
      <c r="AY710" s="10">
        <v>0</v>
      </c>
      <c r="AZ710" s="10" t="s">
        <v>33</v>
      </c>
      <c r="BA710" s="10">
        <v>711</v>
      </c>
      <c r="BB710" s="10" t="s">
        <v>33</v>
      </c>
      <c r="BC710" s="10">
        <v>702</v>
      </c>
      <c r="BE710" s="10" t="s">
        <v>33</v>
      </c>
      <c r="BF710" s="10" t="s">
        <v>33</v>
      </c>
      <c r="BG710" s="10" t="s">
        <v>33</v>
      </c>
      <c r="BH710" s="10" t="s">
        <v>33</v>
      </c>
      <c r="BI710" s="10" t="s">
        <v>33</v>
      </c>
      <c r="BJ710" s="10" t="s">
        <v>33</v>
      </c>
      <c r="BL710" s="10" t="s">
        <v>33</v>
      </c>
      <c r="BM710" s="10" t="s">
        <v>33</v>
      </c>
      <c r="BP710" s="10" t="s">
        <v>34</v>
      </c>
      <c r="BQ710" s="10">
        <v>0</v>
      </c>
      <c r="BR710" s="10" t="s">
        <v>235</v>
      </c>
      <c r="BS710" s="11">
        <v>18.300446350986189</v>
      </c>
      <c r="BT710" s="11">
        <v>256.50742720550301</v>
      </c>
      <c r="BU710" s="10">
        <v>710</v>
      </c>
    </row>
    <row r="711" spans="1:73" s="10" customFormat="1" x14ac:dyDescent="0.45">
      <c r="A711" s="10">
        <v>212</v>
      </c>
      <c r="D711" s="10">
        <v>717</v>
      </c>
      <c r="E711" s="10" t="s">
        <v>33</v>
      </c>
      <c r="F711" s="10">
        <v>705</v>
      </c>
      <c r="H711" s="10" t="s">
        <v>33</v>
      </c>
      <c r="J711" s="10" t="s">
        <v>236</v>
      </c>
      <c r="K711" s="10">
        <v>0</v>
      </c>
      <c r="L711" s="10">
        <v>1</v>
      </c>
      <c r="M711" s="10">
        <v>0</v>
      </c>
      <c r="N711" s="10">
        <v>1</v>
      </c>
      <c r="T711" s="10">
        <v>5</v>
      </c>
      <c r="W711" s="10">
        <v>5.1850000000000005</v>
      </c>
      <c r="X711" s="10" t="s">
        <v>35</v>
      </c>
      <c r="Y711" s="10">
        <v>0.5</v>
      </c>
      <c r="AB711" s="10">
        <v>59.99</v>
      </c>
      <c r="AC711" s="10">
        <v>0</v>
      </c>
      <c r="AD711" s="10">
        <v>0</v>
      </c>
      <c r="AE711" s="10">
        <v>0</v>
      </c>
      <c r="AH711" s="10">
        <v>1</v>
      </c>
      <c r="AQ711" s="10">
        <v>9.7434164902525691</v>
      </c>
      <c r="AR711" s="10">
        <v>7.4823735474893098</v>
      </c>
      <c r="AS711" s="10">
        <v>21.610327458355535</v>
      </c>
      <c r="AT711" s="10">
        <v>228.97028752093539</v>
      </c>
      <c r="AU711" s="10">
        <v>68.988500000000002</v>
      </c>
      <c r="AV711" s="10">
        <v>23.886825224338764</v>
      </c>
      <c r="AW711" s="10">
        <v>321.84561274527414</v>
      </c>
      <c r="AX711" s="10">
        <v>3.225523213371747E-3</v>
      </c>
      <c r="AY711" s="10">
        <v>0</v>
      </c>
      <c r="AZ711" s="10" t="s">
        <v>33</v>
      </c>
      <c r="BA711" s="10">
        <v>717</v>
      </c>
      <c r="BB711" s="10" t="s">
        <v>33</v>
      </c>
      <c r="BC711" s="10">
        <v>705</v>
      </c>
      <c r="BE711" s="10" t="s">
        <v>33</v>
      </c>
      <c r="BF711" s="10" t="s">
        <v>33</v>
      </c>
      <c r="BG711" s="10" t="s">
        <v>33</v>
      </c>
      <c r="BH711" s="10" t="s">
        <v>33</v>
      </c>
      <c r="BI711" s="10" t="s">
        <v>33</v>
      </c>
      <c r="BJ711" s="10" t="s">
        <v>33</v>
      </c>
      <c r="BL711" s="10" t="s">
        <v>33</v>
      </c>
      <c r="BM711" s="10" t="s">
        <v>33</v>
      </c>
      <c r="BP711" s="10" t="s">
        <v>33</v>
      </c>
      <c r="BQ711" s="10">
        <v>0</v>
      </c>
      <c r="BR711" s="10" t="s">
        <v>236</v>
      </c>
      <c r="BS711" s="11">
        <v>21.610327458355535</v>
      </c>
      <c r="BT711" s="11">
        <v>321.84561274527414</v>
      </c>
      <c r="BU711" s="10">
        <v>711</v>
      </c>
    </row>
    <row r="712" spans="1:73" s="10" customFormat="1" x14ac:dyDescent="0.45">
      <c r="A712" s="10" t="s">
        <v>33</v>
      </c>
      <c r="D712" s="10" t="s">
        <v>33</v>
      </c>
      <c r="E712" s="10">
        <v>711</v>
      </c>
      <c r="F712" s="10">
        <v>733</v>
      </c>
      <c r="H712" s="10">
        <v>216</v>
      </c>
      <c r="J712" s="10" t="s">
        <v>33</v>
      </c>
      <c r="K712" s="10" t="s">
        <v>240</v>
      </c>
      <c r="L712" s="10">
        <v>1.5</v>
      </c>
      <c r="M712" s="10">
        <v>0</v>
      </c>
      <c r="N712" s="10">
        <v>1.5</v>
      </c>
      <c r="T712" s="10">
        <v>0</v>
      </c>
      <c r="W712" s="10">
        <v>0</v>
      </c>
      <c r="X712" s="10">
        <v>0</v>
      </c>
      <c r="Y712" s="10">
        <v>0</v>
      </c>
      <c r="AB712" s="10">
        <v>0</v>
      </c>
      <c r="AC712" s="10">
        <v>0</v>
      </c>
      <c r="AD712" s="10">
        <v>0</v>
      </c>
      <c r="AE712" s="10">
        <v>0</v>
      </c>
      <c r="AH712" s="10">
        <v>1</v>
      </c>
      <c r="AQ712" s="10">
        <v>4.7434164902525691</v>
      </c>
      <c r="AR712" s="10">
        <v>0.77775000000000016</v>
      </c>
      <c r="AS712" s="10">
        <v>7.655703910866225</v>
      </c>
      <c r="AT712" s="10">
        <v>111.47028752093537</v>
      </c>
      <c r="AU712" s="10">
        <v>8.9984999999999999</v>
      </c>
      <c r="AV712" s="10">
        <v>0</v>
      </c>
      <c r="AW712" s="10">
        <v>120.46878752093536</v>
      </c>
      <c r="AX712" s="10" t="s">
        <v>33</v>
      </c>
      <c r="AY712" s="10" t="s">
        <v>33</v>
      </c>
      <c r="AZ712" s="10" t="s">
        <v>33</v>
      </c>
      <c r="BA712" s="10" t="s">
        <v>33</v>
      </c>
      <c r="BB712" s="10">
        <v>711</v>
      </c>
      <c r="BC712" s="10">
        <v>733</v>
      </c>
      <c r="BE712" s="10" t="s">
        <v>236</v>
      </c>
      <c r="BF712" s="10" t="s">
        <v>240</v>
      </c>
      <c r="BG712" s="10">
        <v>2.4693650679199878E-2</v>
      </c>
      <c r="BH712" s="10">
        <v>11000.883517668679</v>
      </c>
      <c r="BI712" s="10">
        <v>712</v>
      </c>
      <c r="BJ712" s="10" t="s">
        <v>33</v>
      </c>
      <c r="BL712" s="10" t="s">
        <v>33</v>
      </c>
      <c r="BM712" s="10" t="s">
        <v>33</v>
      </c>
      <c r="BP712" s="10" t="s">
        <v>33</v>
      </c>
      <c r="BQ712" s="10" t="s">
        <v>33</v>
      </c>
      <c r="BR712" s="10" t="s">
        <v>33</v>
      </c>
      <c r="BS712" s="11" t="s">
        <v>33</v>
      </c>
      <c r="BT712" s="11" t="s">
        <v>33</v>
      </c>
      <c r="BU712" s="10">
        <v>712</v>
      </c>
    </row>
    <row r="713" spans="1:73" s="10" customFormat="1" x14ac:dyDescent="0.45">
      <c r="A713" s="10" t="s">
        <v>33</v>
      </c>
      <c r="D713" s="10" t="s">
        <v>33</v>
      </c>
      <c r="E713" s="10">
        <v>711</v>
      </c>
      <c r="F713" s="10">
        <v>66</v>
      </c>
      <c r="H713" s="10">
        <v>30</v>
      </c>
      <c r="J713" s="10" t="s">
        <v>33</v>
      </c>
      <c r="K713" s="10" t="s">
        <v>60</v>
      </c>
      <c r="L713" s="10">
        <v>0.5</v>
      </c>
      <c r="M713" s="10">
        <v>0</v>
      </c>
      <c r="N713" s="10">
        <v>0.5</v>
      </c>
      <c r="T713" s="10">
        <v>0</v>
      </c>
      <c r="W713" s="10">
        <v>0</v>
      </c>
      <c r="X713" s="10">
        <v>0</v>
      </c>
      <c r="Y713" s="10">
        <v>0</v>
      </c>
      <c r="AB713" s="10">
        <v>0</v>
      </c>
      <c r="AC713" s="10">
        <v>0</v>
      </c>
      <c r="AD713" s="10">
        <v>0</v>
      </c>
      <c r="AE713" s="10">
        <v>0</v>
      </c>
      <c r="AH713" s="10">
        <v>1</v>
      </c>
      <c r="AQ713" s="10">
        <v>0</v>
      </c>
      <c r="AR713" s="10">
        <v>0.25174999999999997</v>
      </c>
      <c r="AS713" s="10">
        <v>0.25174999999999997</v>
      </c>
      <c r="AT713" s="10">
        <v>0</v>
      </c>
      <c r="AU713" s="10">
        <v>0</v>
      </c>
      <c r="AV713" s="10">
        <v>2.0792999999999999</v>
      </c>
      <c r="AW713" s="10">
        <v>2.0792999999999999</v>
      </c>
      <c r="AX713" s="10" t="s">
        <v>33</v>
      </c>
      <c r="AY713" s="10" t="s">
        <v>33</v>
      </c>
      <c r="AZ713" s="10" t="s">
        <v>33</v>
      </c>
      <c r="BA713" s="10" t="s">
        <v>33</v>
      </c>
      <c r="BB713" s="10">
        <v>711</v>
      </c>
      <c r="BC713" s="10">
        <v>66</v>
      </c>
      <c r="BE713" s="10" t="s">
        <v>236</v>
      </c>
      <c r="BF713" s="10" t="s">
        <v>2321</v>
      </c>
      <c r="BG713" s="10">
        <v>8.1202546896633719E-4</v>
      </c>
      <c r="BH713" s="10">
        <v>143.44778804999999</v>
      </c>
      <c r="BI713" s="10">
        <v>713</v>
      </c>
      <c r="BJ713" s="10" t="s">
        <v>33</v>
      </c>
      <c r="BL713" s="10" t="s">
        <v>33</v>
      </c>
      <c r="BM713" s="10" t="s">
        <v>33</v>
      </c>
      <c r="BP713" s="10" t="s">
        <v>33</v>
      </c>
      <c r="BQ713" s="10" t="s">
        <v>33</v>
      </c>
      <c r="BR713" s="10" t="s">
        <v>33</v>
      </c>
      <c r="BS713" s="11" t="s">
        <v>33</v>
      </c>
      <c r="BT713" s="11" t="s">
        <v>33</v>
      </c>
      <c r="BU713" s="10">
        <v>713</v>
      </c>
    </row>
    <row r="714" spans="1:73" s="10" customFormat="1" x14ac:dyDescent="0.45">
      <c r="A714" s="10" t="s">
        <v>33</v>
      </c>
      <c r="D714" s="10" t="s">
        <v>33</v>
      </c>
      <c r="E714" s="10">
        <v>711</v>
      </c>
      <c r="F714" s="10">
        <v>37</v>
      </c>
      <c r="H714" s="10">
        <v>19</v>
      </c>
      <c r="J714" s="10" t="s">
        <v>33</v>
      </c>
      <c r="K714" s="10" t="s">
        <v>50</v>
      </c>
      <c r="L714" s="10">
        <v>0.05</v>
      </c>
      <c r="M714" s="10">
        <v>0</v>
      </c>
      <c r="N714" s="10">
        <v>0.05</v>
      </c>
      <c r="T714" s="10">
        <v>0</v>
      </c>
      <c r="W714" s="10">
        <v>0</v>
      </c>
      <c r="X714" s="10">
        <v>0</v>
      </c>
      <c r="Y714" s="10">
        <v>0</v>
      </c>
      <c r="AB714" s="10">
        <v>0</v>
      </c>
      <c r="AC714" s="10">
        <v>0</v>
      </c>
      <c r="AD714" s="10">
        <v>0</v>
      </c>
      <c r="AE714" s="10">
        <v>0</v>
      </c>
      <c r="AH714" s="10">
        <v>1</v>
      </c>
      <c r="AQ714" s="10">
        <v>0</v>
      </c>
      <c r="AR714" s="10">
        <v>1.2678735474893097</v>
      </c>
      <c r="AS714" s="10">
        <v>1.2678735474893097</v>
      </c>
      <c r="AT714" s="10">
        <v>0</v>
      </c>
      <c r="AU714" s="10">
        <v>0</v>
      </c>
      <c r="AV714" s="10">
        <v>21.807525224338765</v>
      </c>
      <c r="AW714" s="10">
        <v>21.807525224338765</v>
      </c>
      <c r="AX714" s="10" t="s">
        <v>33</v>
      </c>
      <c r="AY714" s="10" t="s">
        <v>33</v>
      </c>
      <c r="AZ714" s="10" t="s">
        <v>33</v>
      </c>
      <c r="BA714" s="10" t="s">
        <v>33</v>
      </c>
      <c r="BB714" s="10">
        <v>711</v>
      </c>
      <c r="BC714" s="10">
        <v>37</v>
      </c>
      <c r="BE714" s="10" t="s">
        <v>236</v>
      </c>
      <c r="BF714" s="10" t="s">
        <v>2322</v>
      </c>
      <c r="BG714" s="10">
        <v>4.0895555590467541E-3</v>
      </c>
      <c r="BH714" s="10">
        <v>310.75869825000001</v>
      </c>
      <c r="BI714" s="10">
        <v>714</v>
      </c>
      <c r="BJ714" s="10" t="s">
        <v>33</v>
      </c>
      <c r="BL714" s="10" t="s">
        <v>33</v>
      </c>
      <c r="BM714" s="10" t="s">
        <v>33</v>
      </c>
      <c r="BP714" s="10" t="s">
        <v>33</v>
      </c>
      <c r="BQ714" s="10" t="s">
        <v>33</v>
      </c>
      <c r="BR714" s="10" t="s">
        <v>33</v>
      </c>
      <c r="BS714" s="11" t="s">
        <v>33</v>
      </c>
      <c r="BT714" s="11" t="s">
        <v>33</v>
      </c>
      <c r="BU714" s="10">
        <v>714</v>
      </c>
    </row>
    <row r="715" spans="1:73" s="10" customFormat="1" x14ac:dyDescent="0.45">
      <c r="A715" s="10" t="s">
        <v>33</v>
      </c>
      <c r="D715" s="10" t="s">
        <v>33</v>
      </c>
      <c r="E715" s="10">
        <v>711</v>
      </c>
      <c r="F715" s="10">
        <v>117</v>
      </c>
      <c r="H715" s="10">
        <v>50</v>
      </c>
      <c r="J715" s="10" t="s">
        <v>33</v>
      </c>
      <c r="K715" s="10" t="s">
        <v>81</v>
      </c>
      <c r="L715" s="10">
        <v>0.2</v>
      </c>
      <c r="M715" s="10">
        <v>0</v>
      </c>
      <c r="N715" s="10">
        <v>0</v>
      </c>
      <c r="T715" s="10">
        <v>0</v>
      </c>
      <c r="W715" s="10">
        <v>0</v>
      </c>
      <c r="X715" s="10">
        <v>0</v>
      </c>
      <c r="Y715" s="10">
        <v>0</v>
      </c>
      <c r="AB715" s="10">
        <v>0</v>
      </c>
      <c r="AC715" s="10">
        <v>0</v>
      </c>
      <c r="AD715" s="10">
        <v>0</v>
      </c>
      <c r="AE715" s="10">
        <v>0</v>
      </c>
      <c r="AH715" s="10">
        <v>1</v>
      </c>
      <c r="AQ715" s="10">
        <v>0</v>
      </c>
      <c r="AR715" s="10">
        <v>0</v>
      </c>
      <c r="AS715" s="10">
        <v>0</v>
      </c>
      <c r="AT715" s="10">
        <v>0</v>
      </c>
      <c r="AU715" s="10">
        <v>0</v>
      </c>
      <c r="AV715" s="10">
        <v>0</v>
      </c>
      <c r="AW715" s="10">
        <v>0</v>
      </c>
      <c r="AX715" s="10" t="s">
        <v>33</v>
      </c>
      <c r="AY715" s="10" t="s">
        <v>33</v>
      </c>
      <c r="AZ715" s="10" t="s">
        <v>33</v>
      </c>
      <c r="BA715" s="10" t="s">
        <v>33</v>
      </c>
      <c r="BB715" s="10">
        <v>711</v>
      </c>
      <c r="BC715" s="10">
        <v>117</v>
      </c>
      <c r="BE715" s="10" t="s">
        <v>236</v>
      </c>
      <c r="BF715" s="10" t="s">
        <v>2323</v>
      </c>
      <c r="BG715" s="10">
        <v>0</v>
      </c>
      <c r="BH715" s="10">
        <v>0</v>
      </c>
      <c r="BI715" s="10">
        <v>715</v>
      </c>
      <c r="BJ715" s="10" t="s">
        <v>33</v>
      </c>
      <c r="BL715" s="10" t="s">
        <v>33</v>
      </c>
      <c r="BM715" s="10" t="s">
        <v>33</v>
      </c>
      <c r="BP715" s="10" t="s">
        <v>33</v>
      </c>
      <c r="BQ715" s="10" t="s">
        <v>33</v>
      </c>
      <c r="BR715" s="10" t="s">
        <v>33</v>
      </c>
      <c r="BS715" s="11" t="s">
        <v>33</v>
      </c>
      <c r="BT715" s="11" t="s">
        <v>33</v>
      </c>
      <c r="BU715" s="10">
        <v>715</v>
      </c>
    </row>
    <row r="716" spans="1:73" s="10" customFormat="1" x14ac:dyDescent="0.45">
      <c r="A716" s="10" t="s">
        <v>33</v>
      </c>
      <c r="D716" s="10" t="s">
        <v>33</v>
      </c>
      <c r="E716" s="10">
        <v>711</v>
      </c>
      <c r="F716" s="10">
        <v>78</v>
      </c>
      <c r="H716" s="10">
        <v>33</v>
      </c>
      <c r="J716" s="10" t="s">
        <v>33</v>
      </c>
      <c r="K716" s="10" t="s">
        <v>63</v>
      </c>
      <c r="L716" s="10">
        <v>0.1</v>
      </c>
      <c r="M716" s="10">
        <v>0</v>
      </c>
      <c r="N716" s="10">
        <v>0</v>
      </c>
      <c r="T716" s="10">
        <v>0</v>
      </c>
      <c r="W716" s="10">
        <v>0</v>
      </c>
      <c r="X716" s="10">
        <v>0</v>
      </c>
      <c r="Y716" s="10">
        <v>0</v>
      </c>
      <c r="AB716" s="10">
        <v>0</v>
      </c>
      <c r="AC716" s="10">
        <v>0</v>
      </c>
      <c r="AD716" s="10">
        <v>0</v>
      </c>
      <c r="AE716" s="10">
        <v>0</v>
      </c>
      <c r="AH716" s="10">
        <v>1</v>
      </c>
      <c r="AQ716" s="10">
        <v>0</v>
      </c>
      <c r="AR716" s="10">
        <v>0</v>
      </c>
      <c r="AS716" s="10">
        <v>0</v>
      </c>
      <c r="AT716" s="10">
        <v>0</v>
      </c>
      <c r="AU716" s="10">
        <v>0</v>
      </c>
      <c r="AV716" s="10">
        <v>0</v>
      </c>
      <c r="AW716" s="10">
        <v>0</v>
      </c>
      <c r="AX716" s="10" t="s">
        <v>33</v>
      </c>
      <c r="AY716" s="10" t="s">
        <v>33</v>
      </c>
      <c r="AZ716" s="10" t="s">
        <v>33</v>
      </c>
      <c r="BA716" s="10" t="s">
        <v>33</v>
      </c>
      <c r="BB716" s="10">
        <v>711</v>
      </c>
      <c r="BC716" s="10">
        <v>78</v>
      </c>
      <c r="BE716" s="10" t="s">
        <v>236</v>
      </c>
      <c r="BF716" s="10" t="s">
        <v>2324</v>
      </c>
      <c r="BG716" s="10">
        <v>0</v>
      </c>
      <c r="BH716" s="10">
        <v>0</v>
      </c>
      <c r="BI716" s="10">
        <v>716</v>
      </c>
      <c r="BJ716" s="10" t="s">
        <v>33</v>
      </c>
      <c r="BL716" s="10" t="s">
        <v>33</v>
      </c>
      <c r="BM716" s="10" t="s">
        <v>33</v>
      </c>
      <c r="BP716" s="10" t="s">
        <v>33</v>
      </c>
      <c r="BQ716" s="10" t="s">
        <v>33</v>
      </c>
      <c r="BR716" s="10" t="s">
        <v>33</v>
      </c>
      <c r="BS716" s="11" t="s">
        <v>33</v>
      </c>
      <c r="BT716" s="11" t="s">
        <v>33</v>
      </c>
      <c r="BU716" s="10">
        <v>716</v>
      </c>
    </row>
    <row r="717" spans="1:73" s="10" customFormat="1" x14ac:dyDescent="0.45">
      <c r="A717" s="10">
        <v>213</v>
      </c>
      <c r="D717" s="10">
        <v>724</v>
      </c>
      <c r="E717" s="10" t="s">
        <v>33</v>
      </c>
      <c r="F717" s="10">
        <v>706</v>
      </c>
      <c r="H717" s="10" t="s">
        <v>33</v>
      </c>
      <c r="J717" s="10" t="s">
        <v>237</v>
      </c>
      <c r="K717" s="10">
        <v>0</v>
      </c>
      <c r="L717" s="10">
        <v>1</v>
      </c>
      <c r="M717" s="10" t="s">
        <v>33</v>
      </c>
      <c r="N717" s="10">
        <v>1</v>
      </c>
      <c r="T717" s="10">
        <v>2.5099800796022267</v>
      </c>
      <c r="W717" s="10">
        <v>1.0626087944300104</v>
      </c>
      <c r="X717" s="10" t="s">
        <v>35</v>
      </c>
      <c r="Y717" s="10">
        <v>0.10246950765959599</v>
      </c>
      <c r="AB717" s="10">
        <v>12.294291528998327</v>
      </c>
      <c r="AC717" s="10">
        <v>0.2</v>
      </c>
      <c r="AD717" s="10">
        <v>0</v>
      </c>
      <c r="AE717" s="10">
        <v>0</v>
      </c>
      <c r="AH717" s="10">
        <v>1</v>
      </c>
      <c r="AQ717" s="10">
        <v>5.2454205386894035</v>
      </c>
      <c r="AR717" s="10">
        <v>16.329249023452096</v>
      </c>
      <c r="AS717" s="10">
        <v>23.935108804551732</v>
      </c>
      <c r="AT717" s="10">
        <v>123.26738265920098</v>
      </c>
      <c r="AU717" s="10">
        <v>41.864119639109006</v>
      </c>
      <c r="AV717" s="10">
        <v>259.14515738199822</v>
      </c>
      <c r="AW717" s="10">
        <v>424.27665968030817</v>
      </c>
      <c r="AX717" s="10">
        <v>1.8622566955175653E-3</v>
      </c>
      <c r="AY717" s="10">
        <v>0</v>
      </c>
      <c r="AZ717" s="10" t="s">
        <v>33</v>
      </c>
      <c r="BA717" s="10">
        <v>724</v>
      </c>
      <c r="BB717" s="10" t="s">
        <v>33</v>
      </c>
      <c r="BC717" s="10">
        <v>706</v>
      </c>
      <c r="BE717" s="10" t="s">
        <v>33</v>
      </c>
      <c r="BF717" s="10" t="s">
        <v>33</v>
      </c>
      <c r="BG717" s="10" t="s">
        <v>33</v>
      </c>
      <c r="BH717" s="10" t="s">
        <v>33</v>
      </c>
      <c r="BI717" s="10" t="s">
        <v>33</v>
      </c>
      <c r="BJ717" s="10" t="s">
        <v>33</v>
      </c>
      <c r="BL717" s="10" t="s">
        <v>33</v>
      </c>
      <c r="BM717" s="10" t="s">
        <v>33</v>
      </c>
      <c r="BP717" s="10" t="s">
        <v>33</v>
      </c>
      <c r="BQ717" s="10">
        <v>0</v>
      </c>
      <c r="BR717" s="10" t="s">
        <v>237</v>
      </c>
      <c r="BS717" s="11">
        <v>23.935108804551732</v>
      </c>
      <c r="BT717" s="11">
        <v>424.27665968030817</v>
      </c>
      <c r="BU717" s="10">
        <v>717</v>
      </c>
    </row>
    <row r="718" spans="1:73" s="10" customFormat="1" x14ac:dyDescent="0.45">
      <c r="A718" s="10" t="s">
        <v>33</v>
      </c>
      <c r="D718" s="10" t="s">
        <v>33</v>
      </c>
      <c r="E718" s="10">
        <v>717</v>
      </c>
      <c r="F718" s="10">
        <v>740</v>
      </c>
      <c r="H718" s="10">
        <v>217</v>
      </c>
      <c r="J718" s="10" t="s">
        <v>33</v>
      </c>
      <c r="K718" s="10" t="s">
        <v>241</v>
      </c>
      <c r="L718" s="10" t="s">
        <v>33</v>
      </c>
      <c r="M718" s="10">
        <v>0.79372539331937719</v>
      </c>
      <c r="N718" s="10">
        <v>0.79372539331937719</v>
      </c>
      <c r="T718" s="10">
        <v>0</v>
      </c>
      <c r="W718" s="10">
        <v>0</v>
      </c>
      <c r="X718" s="10">
        <v>0</v>
      </c>
      <c r="Y718" s="10">
        <v>0</v>
      </c>
      <c r="AB718" s="10">
        <v>0</v>
      </c>
      <c r="AC718" s="10">
        <v>0</v>
      </c>
      <c r="AD718" s="10">
        <v>0</v>
      </c>
      <c r="AE718" s="10">
        <v>0</v>
      </c>
      <c r="AH718" s="10">
        <v>1</v>
      </c>
      <c r="AQ718" s="10">
        <v>0</v>
      </c>
      <c r="AR718" s="10">
        <v>6.1225294284462999</v>
      </c>
      <c r="AS718" s="10">
        <v>6.1225294284462999</v>
      </c>
      <c r="AT718" s="10">
        <v>0</v>
      </c>
      <c r="AU718" s="10">
        <v>0</v>
      </c>
      <c r="AV718" s="10">
        <v>67.097142138209733</v>
      </c>
      <c r="AW718" s="10">
        <v>67.097142138209733</v>
      </c>
      <c r="AX718" s="10" t="s">
        <v>33</v>
      </c>
      <c r="AY718" s="10" t="s">
        <v>33</v>
      </c>
      <c r="AZ718" s="10" t="s">
        <v>33</v>
      </c>
      <c r="BA718" s="10" t="s">
        <v>33</v>
      </c>
      <c r="BB718" s="10">
        <v>717</v>
      </c>
      <c r="BC718" s="10">
        <v>740</v>
      </c>
      <c r="BE718" s="10" t="s">
        <v>237</v>
      </c>
      <c r="BF718" s="10" t="s">
        <v>2325</v>
      </c>
      <c r="BG718" s="10">
        <v>1.1401721421627454E-2</v>
      </c>
      <c r="BH718" s="10">
        <v>514.33184186410267</v>
      </c>
      <c r="BI718" s="10">
        <v>718</v>
      </c>
      <c r="BJ718" s="10" t="s">
        <v>33</v>
      </c>
      <c r="BL718" s="10" t="s">
        <v>33</v>
      </c>
      <c r="BM718" s="10" t="s">
        <v>33</v>
      </c>
      <c r="BP718" s="10" t="s">
        <v>33</v>
      </c>
      <c r="BQ718" s="10" t="s">
        <v>33</v>
      </c>
      <c r="BR718" s="10" t="s">
        <v>33</v>
      </c>
      <c r="BS718" s="11" t="s">
        <v>33</v>
      </c>
      <c r="BT718" s="11" t="s">
        <v>33</v>
      </c>
      <c r="BU718" s="10">
        <v>718</v>
      </c>
    </row>
    <row r="719" spans="1:73" s="10" customFormat="1" x14ac:dyDescent="0.45">
      <c r="A719" s="10" t="s">
        <v>33</v>
      </c>
      <c r="D719" s="10" t="s">
        <v>33</v>
      </c>
      <c r="E719" s="10">
        <v>717</v>
      </c>
      <c r="F719" s="10">
        <v>741</v>
      </c>
      <c r="H719" s="10">
        <v>218</v>
      </c>
      <c r="J719" s="10" t="s">
        <v>33</v>
      </c>
      <c r="K719" s="10" t="s">
        <v>242</v>
      </c>
      <c r="L719" s="10" t="s">
        <v>33</v>
      </c>
      <c r="M719" s="10">
        <v>0.17320508075688773</v>
      </c>
      <c r="N719" s="10">
        <v>0.17320508075688773</v>
      </c>
      <c r="T719" s="10">
        <v>0</v>
      </c>
      <c r="W719" s="10">
        <v>0</v>
      </c>
      <c r="X719" s="10">
        <v>0</v>
      </c>
      <c r="Y719" s="10">
        <v>0</v>
      </c>
      <c r="AB719" s="10">
        <v>0</v>
      </c>
      <c r="AC719" s="10">
        <v>0</v>
      </c>
      <c r="AD719" s="10">
        <v>0</v>
      </c>
      <c r="AE719" s="10">
        <v>0</v>
      </c>
      <c r="AH719" s="10">
        <v>1</v>
      </c>
      <c r="AQ719" s="10">
        <v>2.7354404590871764</v>
      </c>
      <c r="AR719" s="10">
        <v>7.9495181126557632</v>
      </c>
      <c r="AS719" s="10">
        <v>11.915906778332168</v>
      </c>
      <c r="AT719" s="10">
        <v>64.282850788548643</v>
      </c>
      <c r="AU719" s="10">
        <v>29.569828110110677</v>
      </c>
      <c r="AV719" s="10">
        <v>175.69071842352346</v>
      </c>
      <c r="AW719" s="10">
        <v>269.54339732218278</v>
      </c>
      <c r="AX719" s="10" t="s">
        <v>33</v>
      </c>
      <c r="AY719" s="10" t="s">
        <v>33</v>
      </c>
      <c r="AZ719" s="10" t="s">
        <v>33</v>
      </c>
      <c r="BA719" s="10" t="s">
        <v>33</v>
      </c>
      <c r="BB719" s="10">
        <v>717</v>
      </c>
      <c r="BC719" s="10">
        <v>741</v>
      </c>
      <c r="BE719" s="10" t="s">
        <v>237</v>
      </c>
      <c r="BF719" s="10" t="s">
        <v>2326</v>
      </c>
      <c r="BG719" s="10">
        <v>2.2190477181112219E-2</v>
      </c>
      <c r="BH719" s="10">
        <v>844963.64178378903</v>
      </c>
      <c r="BI719" s="10">
        <v>719</v>
      </c>
      <c r="BJ719" s="10" t="s">
        <v>33</v>
      </c>
      <c r="BL719" s="10" t="s">
        <v>33</v>
      </c>
      <c r="BM719" s="10" t="s">
        <v>33</v>
      </c>
      <c r="BP719" s="10" t="s">
        <v>33</v>
      </c>
      <c r="BQ719" s="10" t="s">
        <v>33</v>
      </c>
      <c r="BR719" s="10" t="s">
        <v>33</v>
      </c>
      <c r="BS719" s="11" t="s">
        <v>33</v>
      </c>
      <c r="BT719" s="11" t="s">
        <v>33</v>
      </c>
      <c r="BU719" s="10">
        <v>719</v>
      </c>
    </row>
    <row r="720" spans="1:73" s="10" customFormat="1" x14ac:dyDescent="0.45">
      <c r="A720" s="10" t="s">
        <v>33</v>
      </c>
      <c r="D720" s="10" t="s">
        <v>33</v>
      </c>
      <c r="E720" s="10">
        <v>717</v>
      </c>
      <c r="F720" s="10">
        <v>747</v>
      </c>
      <c r="H720" s="10">
        <v>219</v>
      </c>
      <c r="J720" s="10" t="s">
        <v>33</v>
      </c>
      <c r="K720" s="10" t="s">
        <v>243</v>
      </c>
      <c r="L720" s="10" t="s">
        <v>33</v>
      </c>
      <c r="M720" s="10">
        <v>7.0710678118654753E-3</v>
      </c>
      <c r="N720" s="10">
        <v>7.0710678118654753E-3</v>
      </c>
      <c r="T720" s="10">
        <v>0</v>
      </c>
      <c r="W720" s="10">
        <v>0</v>
      </c>
      <c r="X720" s="10">
        <v>0</v>
      </c>
      <c r="Y720" s="10">
        <v>0</v>
      </c>
      <c r="AB720" s="10">
        <v>0</v>
      </c>
      <c r="AC720" s="10">
        <v>0</v>
      </c>
      <c r="AD720" s="10">
        <v>0</v>
      </c>
      <c r="AE720" s="10">
        <v>0</v>
      </c>
      <c r="AH720" s="10">
        <v>1</v>
      </c>
      <c r="AQ720" s="10">
        <v>0</v>
      </c>
      <c r="AR720" s="10">
        <v>0.54806722349559844</v>
      </c>
      <c r="AS720" s="10">
        <v>0.54806722349559844</v>
      </c>
      <c r="AT720" s="10">
        <v>0</v>
      </c>
      <c r="AU720" s="10">
        <v>0</v>
      </c>
      <c r="AV720" s="10">
        <v>9.3689704136175695</v>
      </c>
      <c r="AW720" s="10">
        <v>9.3689704136175695</v>
      </c>
      <c r="AX720" s="10" t="s">
        <v>33</v>
      </c>
      <c r="AY720" s="10" t="s">
        <v>33</v>
      </c>
      <c r="AZ720" s="10" t="s">
        <v>33</v>
      </c>
      <c r="BA720" s="10" t="s">
        <v>33</v>
      </c>
      <c r="BB720" s="10">
        <v>717</v>
      </c>
      <c r="BC720" s="10">
        <v>747</v>
      </c>
      <c r="BE720" s="10" t="s">
        <v>237</v>
      </c>
      <c r="BF720" s="10" t="s">
        <v>2327</v>
      </c>
      <c r="BG720" s="10">
        <v>1.0206418565484E-3</v>
      </c>
      <c r="BH720" s="10">
        <v>336.01638029034046</v>
      </c>
      <c r="BI720" s="10">
        <v>720</v>
      </c>
      <c r="BJ720" s="10" t="s">
        <v>33</v>
      </c>
      <c r="BL720" s="10" t="s">
        <v>33</v>
      </c>
      <c r="BM720" s="10" t="s">
        <v>33</v>
      </c>
      <c r="BP720" s="10" t="s">
        <v>33</v>
      </c>
      <c r="BQ720" s="10" t="s">
        <v>33</v>
      </c>
      <c r="BR720" s="10" t="s">
        <v>33</v>
      </c>
      <c r="BS720" s="11" t="s">
        <v>33</v>
      </c>
      <c r="BT720" s="11" t="s">
        <v>33</v>
      </c>
      <c r="BU720" s="10">
        <v>720</v>
      </c>
    </row>
    <row r="721" spans="1:73" s="10" customFormat="1" x14ac:dyDescent="0.45">
      <c r="A721" s="10" t="s">
        <v>33</v>
      </c>
      <c r="D721" s="10" t="s">
        <v>33</v>
      </c>
      <c r="E721" s="10">
        <v>717</v>
      </c>
      <c r="F721" s="10">
        <v>92</v>
      </c>
      <c r="H721" s="10">
        <v>39</v>
      </c>
      <c r="J721" s="10" t="s">
        <v>33</v>
      </c>
      <c r="K721" s="10" t="s">
        <v>69</v>
      </c>
      <c r="L721" s="10" t="s">
        <v>33</v>
      </c>
      <c r="M721" s="10">
        <v>2.121320343559643E-2</v>
      </c>
      <c r="N721" s="10">
        <v>2.121320343559643E-2</v>
      </c>
      <c r="T721" s="10">
        <v>0</v>
      </c>
      <c r="W721" s="10">
        <v>0</v>
      </c>
      <c r="X721" s="10">
        <v>0</v>
      </c>
      <c r="Y721" s="10">
        <v>0</v>
      </c>
      <c r="AB721" s="10">
        <v>0</v>
      </c>
      <c r="AC721" s="10">
        <v>0</v>
      </c>
      <c r="AD721" s="10">
        <v>0</v>
      </c>
      <c r="AE721" s="10">
        <v>0</v>
      </c>
      <c r="AH721" s="10">
        <v>1</v>
      </c>
      <c r="AQ721" s="10">
        <v>0</v>
      </c>
      <c r="AR721" s="10">
        <v>7.0354395034448888E-2</v>
      </c>
      <c r="AS721" s="10">
        <v>7.0354395034448888E-2</v>
      </c>
      <c r="AT721" s="10">
        <v>0</v>
      </c>
      <c r="AU721" s="10">
        <v>0</v>
      </c>
      <c r="AV721" s="10">
        <v>1.4204803789381066</v>
      </c>
      <c r="AW721" s="10">
        <v>1.4204803789381066</v>
      </c>
      <c r="AX721" s="10" t="s">
        <v>33</v>
      </c>
      <c r="AY721" s="10" t="s">
        <v>33</v>
      </c>
      <c r="AZ721" s="10" t="s">
        <v>33</v>
      </c>
      <c r="BA721" s="10" t="s">
        <v>33</v>
      </c>
      <c r="BB721" s="10">
        <v>717</v>
      </c>
      <c r="BC721" s="10">
        <v>92</v>
      </c>
      <c r="BE721" s="10" t="s">
        <v>237</v>
      </c>
      <c r="BF721" s="10" t="s">
        <v>2328</v>
      </c>
      <c r="BG721" s="10">
        <v>1.3101794321199018E-4</v>
      </c>
      <c r="BH721" s="10">
        <v>18.028269214068462</v>
      </c>
      <c r="BI721" s="10">
        <v>721</v>
      </c>
      <c r="BJ721" s="10" t="s">
        <v>33</v>
      </c>
      <c r="BL721" s="10" t="s">
        <v>33</v>
      </c>
      <c r="BM721" s="10" t="s">
        <v>33</v>
      </c>
      <c r="BP721" s="10" t="s">
        <v>33</v>
      </c>
      <c r="BQ721" s="10" t="s">
        <v>33</v>
      </c>
      <c r="BR721" s="10" t="s">
        <v>33</v>
      </c>
      <c r="BS721" s="11" t="s">
        <v>33</v>
      </c>
      <c r="BT721" s="11" t="s">
        <v>33</v>
      </c>
      <c r="BU721" s="10">
        <v>721</v>
      </c>
    </row>
    <row r="722" spans="1:73" s="10" customFormat="1" x14ac:dyDescent="0.45">
      <c r="A722" s="10" t="s">
        <v>33</v>
      </c>
      <c r="D722" s="10" t="s">
        <v>33</v>
      </c>
      <c r="E722" s="10">
        <v>717</v>
      </c>
      <c r="F722" s="10">
        <v>24</v>
      </c>
      <c r="H722" s="10">
        <v>11</v>
      </c>
      <c r="J722" s="10" t="s">
        <v>33</v>
      </c>
      <c r="K722" s="10" t="s">
        <v>42</v>
      </c>
      <c r="L722" s="10" t="s">
        <v>33</v>
      </c>
      <c r="M722" s="10">
        <v>0.82158383625774911</v>
      </c>
      <c r="N722" s="10">
        <v>0.82158383625774911</v>
      </c>
      <c r="T722" s="10">
        <v>0</v>
      </c>
      <c r="W722" s="10">
        <v>0</v>
      </c>
      <c r="X722" s="10">
        <v>0</v>
      </c>
      <c r="Y722" s="10">
        <v>0</v>
      </c>
      <c r="AB722" s="10">
        <v>0</v>
      </c>
      <c r="AC722" s="10">
        <v>0</v>
      </c>
      <c r="AD722" s="10">
        <v>0</v>
      </c>
      <c r="AE722" s="10">
        <v>0</v>
      </c>
      <c r="AH722" s="10">
        <v>1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0.82158383625774911</v>
      </c>
      <c r="AW722" s="10">
        <v>0.82158383625774911</v>
      </c>
      <c r="AX722" s="10" t="s">
        <v>33</v>
      </c>
      <c r="AY722" s="10" t="s">
        <v>33</v>
      </c>
      <c r="AZ722" s="10" t="s">
        <v>33</v>
      </c>
      <c r="BA722" s="10" t="s">
        <v>33</v>
      </c>
      <c r="BB722" s="10">
        <v>717</v>
      </c>
      <c r="BC722" s="10">
        <v>24</v>
      </c>
      <c r="BE722" s="10" t="s">
        <v>237</v>
      </c>
      <c r="BF722" s="10" t="s">
        <v>2329</v>
      </c>
      <c r="BG722" s="10">
        <v>0</v>
      </c>
      <c r="BH722" s="10">
        <v>14.209032646933458</v>
      </c>
      <c r="BI722" s="10">
        <v>722</v>
      </c>
      <c r="BJ722" s="10" t="s">
        <v>33</v>
      </c>
      <c r="BL722" s="10" t="s">
        <v>33</v>
      </c>
      <c r="BM722" s="10" t="s">
        <v>33</v>
      </c>
      <c r="BP722" s="10" t="s">
        <v>33</v>
      </c>
      <c r="BQ722" s="10" t="s">
        <v>33</v>
      </c>
      <c r="BR722" s="10" t="s">
        <v>33</v>
      </c>
      <c r="BS722" s="11" t="s">
        <v>33</v>
      </c>
      <c r="BT722" s="11" t="s">
        <v>33</v>
      </c>
      <c r="BU722" s="10">
        <v>722</v>
      </c>
    </row>
    <row r="723" spans="1:73" s="10" customFormat="1" x14ac:dyDescent="0.45">
      <c r="A723" s="10" t="s">
        <v>33</v>
      </c>
      <c r="D723" s="10" t="s">
        <v>33</v>
      </c>
      <c r="E723" s="10">
        <v>717</v>
      </c>
      <c r="F723" s="10">
        <v>104</v>
      </c>
      <c r="H723" s="10">
        <v>46</v>
      </c>
      <c r="J723" s="10" t="s">
        <v>33</v>
      </c>
      <c r="K723" s="10" t="s">
        <v>76</v>
      </c>
      <c r="L723" s="10" t="s">
        <v>33</v>
      </c>
      <c r="M723" s="10">
        <v>0.22360679774997896</v>
      </c>
      <c r="N723" s="10">
        <v>0.22360679774997896</v>
      </c>
      <c r="T723" s="10">
        <v>0</v>
      </c>
      <c r="W723" s="10">
        <v>0</v>
      </c>
      <c r="X723" s="10">
        <v>0</v>
      </c>
      <c r="Y723" s="10">
        <v>0</v>
      </c>
      <c r="AB723" s="10">
        <v>0</v>
      </c>
      <c r="AC723" s="10">
        <v>0</v>
      </c>
      <c r="AD723" s="10">
        <v>0</v>
      </c>
      <c r="AE723" s="10">
        <v>0</v>
      </c>
      <c r="AH723" s="10">
        <v>1</v>
      </c>
      <c r="AQ723" s="10">
        <v>0</v>
      </c>
      <c r="AR723" s="10">
        <v>0.37617106938997635</v>
      </c>
      <c r="AS723" s="10">
        <v>0.37617106938997635</v>
      </c>
      <c r="AT723" s="10">
        <v>0</v>
      </c>
      <c r="AU723" s="10">
        <v>0</v>
      </c>
      <c r="AV723" s="10">
        <v>4.7462621914516196</v>
      </c>
      <c r="AW723" s="10">
        <v>4.7462621914516196</v>
      </c>
      <c r="AX723" s="10" t="s">
        <v>33</v>
      </c>
      <c r="AY723" s="10" t="s">
        <v>33</v>
      </c>
      <c r="AZ723" s="10" t="s">
        <v>33</v>
      </c>
      <c r="BA723" s="10" t="s">
        <v>33</v>
      </c>
      <c r="BB723" s="10">
        <v>717</v>
      </c>
      <c r="BC723" s="10">
        <v>104</v>
      </c>
      <c r="BE723" s="10" t="s">
        <v>237</v>
      </c>
      <c r="BF723" s="10" t="s">
        <v>2330</v>
      </c>
      <c r="BG723" s="10">
        <v>7.0052709263148608E-4</v>
      </c>
      <c r="BH723" s="10">
        <v>40.78358461826646</v>
      </c>
      <c r="BI723" s="10">
        <v>723</v>
      </c>
      <c r="BJ723" s="10" t="s">
        <v>33</v>
      </c>
      <c r="BL723" s="10" t="s">
        <v>33</v>
      </c>
      <c r="BM723" s="10" t="s">
        <v>33</v>
      </c>
      <c r="BP723" s="10" t="s">
        <v>33</v>
      </c>
      <c r="BQ723" s="10" t="s">
        <v>33</v>
      </c>
      <c r="BR723" s="10" t="s">
        <v>33</v>
      </c>
      <c r="BS723" s="11" t="s">
        <v>33</v>
      </c>
      <c r="BT723" s="11" t="s">
        <v>33</v>
      </c>
      <c r="BU723" s="10">
        <v>723</v>
      </c>
    </row>
    <row r="724" spans="1:73" s="10" customFormat="1" x14ac:dyDescent="0.45">
      <c r="A724" s="10">
        <v>214</v>
      </c>
      <c r="D724" s="10">
        <v>730</v>
      </c>
      <c r="E724" s="10" t="s">
        <v>33</v>
      </c>
      <c r="F724" s="10">
        <v>707</v>
      </c>
      <c r="H724" s="10" t="s">
        <v>33</v>
      </c>
      <c r="J724" s="10" t="s">
        <v>238</v>
      </c>
      <c r="K724" s="10">
        <v>0</v>
      </c>
      <c r="L724" s="10">
        <v>1</v>
      </c>
      <c r="M724" s="10" t="s">
        <v>33</v>
      </c>
      <c r="N724" s="10">
        <v>1</v>
      </c>
      <c r="T724" s="10">
        <v>2.1213203435596424</v>
      </c>
      <c r="W724" s="10">
        <v>0.98923495186937271</v>
      </c>
      <c r="X724" s="10" t="s">
        <v>35</v>
      </c>
      <c r="Y724" s="10">
        <v>9.5393920141694566E-2</v>
      </c>
      <c r="AB724" s="10">
        <v>11.445362538600515</v>
      </c>
      <c r="AC724" s="10">
        <v>0.3</v>
      </c>
      <c r="AD724" s="10">
        <v>0</v>
      </c>
      <c r="AE724" s="10">
        <v>0</v>
      </c>
      <c r="AH724" s="10">
        <v>1</v>
      </c>
      <c r="AQ724" s="10">
        <v>4.8037343156178647</v>
      </c>
      <c r="AR724" s="10">
        <v>17.623736932060226</v>
      </c>
      <c r="AS724" s="10">
        <v>24.589151689706128</v>
      </c>
      <c r="AT724" s="10">
        <v>112.88775641701982</v>
      </c>
      <c r="AU724" s="10">
        <v>104.88075922147777</v>
      </c>
      <c r="AV724" s="10">
        <v>605.29135990071188</v>
      </c>
      <c r="AW724" s="10">
        <v>823.05987553920954</v>
      </c>
      <c r="AX724" s="10">
        <v>9.3112834775878263E-4</v>
      </c>
      <c r="AY724" s="10">
        <v>0</v>
      </c>
      <c r="AZ724" s="10" t="s">
        <v>33</v>
      </c>
      <c r="BA724" s="10">
        <v>730</v>
      </c>
      <c r="BB724" s="10" t="s">
        <v>33</v>
      </c>
      <c r="BC724" s="10">
        <v>707</v>
      </c>
      <c r="BE724" s="10" t="s">
        <v>33</v>
      </c>
      <c r="BF724" s="10" t="s">
        <v>33</v>
      </c>
      <c r="BG724" s="10" t="s">
        <v>33</v>
      </c>
      <c r="BH724" s="10" t="s">
        <v>33</v>
      </c>
      <c r="BI724" s="10" t="s">
        <v>33</v>
      </c>
      <c r="BJ724" s="10" t="s">
        <v>33</v>
      </c>
      <c r="BL724" s="10" t="s">
        <v>33</v>
      </c>
      <c r="BM724" s="10" t="s">
        <v>33</v>
      </c>
      <c r="BP724" s="10" t="s">
        <v>33</v>
      </c>
      <c r="BQ724" s="10">
        <v>0</v>
      </c>
      <c r="BR724" s="10" t="s">
        <v>238</v>
      </c>
      <c r="BS724" s="11">
        <v>24.589151689706128</v>
      </c>
      <c r="BT724" s="11">
        <v>823.05987553920954</v>
      </c>
      <c r="BU724" s="10">
        <v>724</v>
      </c>
    </row>
    <row r="725" spans="1:73" s="10" customFormat="1" x14ac:dyDescent="0.45">
      <c r="A725" s="10" t="s">
        <v>33</v>
      </c>
      <c r="D725" s="10" t="s">
        <v>33</v>
      </c>
      <c r="E725" s="10">
        <v>724</v>
      </c>
      <c r="F725" s="10">
        <v>748</v>
      </c>
      <c r="H725" s="10">
        <v>220</v>
      </c>
      <c r="J725" s="10" t="s">
        <v>33</v>
      </c>
      <c r="K725" s="10" t="s">
        <v>244</v>
      </c>
      <c r="L725" s="10" t="s">
        <v>33</v>
      </c>
      <c r="M725" s="10">
        <v>0.28284271247461906</v>
      </c>
      <c r="N725" s="10">
        <v>0.28284271247461906</v>
      </c>
      <c r="T725" s="10">
        <v>0</v>
      </c>
      <c r="W725" s="10">
        <v>0</v>
      </c>
      <c r="X725" s="10">
        <v>0</v>
      </c>
      <c r="Y725" s="10">
        <v>0</v>
      </c>
      <c r="AB725" s="10">
        <v>0</v>
      </c>
      <c r="AC725" s="10">
        <v>0</v>
      </c>
      <c r="AD725" s="10">
        <v>0</v>
      </c>
      <c r="AE725" s="10">
        <v>0</v>
      </c>
      <c r="AH725" s="10">
        <v>1</v>
      </c>
      <c r="AQ725" s="10">
        <v>1.520518968195997</v>
      </c>
      <c r="AR725" s="10">
        <v>5.6645322588754059</v>
      </c>
      <c r="AS725" s="10">
        <v>7.8692847627596016</v>
      </c>
      <c r="AT725" s="10">
        <v>35.732195752605932</v>
      </c>
      <c r="AU725" s="10">
        <v>23.733315401182367</v>
      </c>
      <c r="AV725" s="10">
        <v>552.73546385215161</v>
      </c>
      <c r="AW725" s="10">
        <v>612.20097500593988</v>
      </c>
      <c r="AX725" s="10" t="s">
        <v>33</v>
      </c>
      <c r="AY725" s="10" t="s">
        <v>33</v>
      </c>
      <c r="AZ725" s="10" t="s">
        <v>33</v>
      </c>
      <c r="BA725" s="10" t="s">
        <v>33</v>
      </c>
      <c r="BB725" s="10">
        <v>724</v>
      </c>
      <c r="BC725" s="10">
        <v>748</v>
      </c>
      <c r="BE725" s="10" t="s">
        <v>238</v>
      </c>
      <c r="BF725" s="10" t="s">
        <v>244</v>
      </c>
      <c r="BG725" s="10">
        <v>7.3273141191917118E-3</v>
      </c>
      <c r="BH725" s="10">
        <v>63547.861174959333</v>
      </c>
      <c r="BI725" s="10">
        <v>725</v>
      </c>
      <c r="BJ725" s="10" t="s">
        <v>33</v>
      </c>
      <c r="BL725" s="10" t="s">
        <v>33</v>
      </c>
      <c r="BM725" s="10" t="s">
        <v>33</v>
      </c>
      <c r="BP725" s="10" t="s">
        <v>33</v>
      </c>
      <c r="BQ725" s="10" t="s">
        <v>33</v>
      </c>
      <c r="BR725" s="10" t="s">
        <v>33</v>
      </c>
      <c r="BS725" s="11" t="s">
        <v>33</v>
      </c>
      <c r="BT725" s="11" t="s">
        <v>33</v>
      </c>
      <c r="BU725" s="10">
        <v>725</v>
      </c>
    </row>
    <row r="726" spans="1:73" s="10" customFormat="1" x14ac:dyDescent="0.45">
      <c r="A726" s="10" t="s">
        <v>33</v>
      </c>
      <c r="D726" s="10" t="s">
        <v>33</v>
      </c>
      <c r="E726" s="10">
        <v>724</v>
      </c>
      <c r="F726" s="10">
        <v>740</v>
      </c>
      <c r="H726" s="10">
        <v>217</v>
      </c>
      <c r="J726" s="10" t="s">
        <v>33</v>
      </c>
      <c r="K726" s="10" t="s">
        <v>241</v>
      </c>
      <c r="L726" s="10" t="s">
        <v>33</v>
      </c>
      <c r="M726" s="10">
        <v>0.59160797830996159</v>
      </c>
      <c r="N726" s="10">
        <v>0.59160797830996159</v>
      </c>
      <c r="T726" s="10">
        <v>0</v>
      </c>
      <c r="W726" s="10">
        <v>0</v>
      </c>
      <c r="X726" s="10">
        <v>0</v>
      </c>
      <c r="Y726" s="10">
        <v>0</v>
      </c>
      <c r="AB726" s="10">
        <v>0</v>
      </c>
      <c r="AC726" s="10">
        <v>0</v>
      </c>
      <c r="AD726" s="10">
        <v>0</v>
      </c>
      <c r="AE726" s="10">
        <v>0</v>
      </c>
      <c r="AH726" s="10">
        <v>1</v>
      </c>
      <c r="AQ726" s="10">
        <v>0</v>
      </c>
      <c r="AR726" s="10">
        <v>4.5634639987496204</v>
      </c>
      <c r="AS726" s="10">
        <v>4.5634639987496204</v>
      </c>
      <c r="AT726" s="10">
        <v>0</v>
      </c>
      <c r="AU726" s="10">
        <v>0</v>
      </c>
      <c r="AV726" s="10">
        <v>50.011256972334181</v>
      </c>
      <c r="AW726" s="10">
        <v>50.011256972334181</v>
      </c>
      <c r="AX726" s="10" t="s">
        <v>33</v>
      </c>
      <c r="AY726" s="10" t="s">
        <v>33</v>
      </c>
      <c r="AZ726" s="10" t="s">
        <v>33</v>
      </c>
      <c r="BA726" s="10" t="s">
        <v>33</v>
      </c>
      <c r="BB726" s="10">
        <v>724</v>
      </c>
      <c r="BC726" s="10">
        <v>740</v>
      </c>
      <c r="BE726" s="10" t="s">
        <v>238</v>
      </c>
      <c r="BF726" s="10" t="s">
        <v>2331</v>
      </c>
      <c r="BG726" s="10">
        <v>4.2491706932124215E-3</v>
      </c>
      <c r="BH726" s="10">
        <v>2275.7831130291002</v>
      </c>
      <c r="BI726" s="10">
        <v>726</v>
      </c>
      <c r="BJ726" s="10" t="s">
        <v>33</v>
      </c>
      <c r="BL726" s="10" t="s">
        <v>33</v>
      </c>
      <c r="BM726" s="10" t="s">
        <v>33</v>
      </c>
      <c r="BP726" s="10" t="s">
        <v>33</v>
      </c>
      <c r="BQ726" s="10" t="s">
        <v>33</v>
      </c>
      <c r="BR726" s="10" t="s">
        <v>33</v>
      </c>
      <c r="BS726" s="11" t="s">
        <v>33</v>
      </c>
      <c r="BT726" s="11" t="s">
        <v>33</v>
      </c>
      <c r="BU726" s="10">
        <v>726</v>
      </c>
    </row>
    <row r="727" spans="1:73" s="10" customFormat="1" x14ac:dyDescent="0.45">
      <c r="A727" s="10" t="s">
        <v>33</v>
      </c>
      <c r="D727" s="10" t="s">
        <v>33</v>
      </c>
      <c r="E727" s="10">
        <v>724</v>
      </c>
      <c r="F727" s="10">
        <v>752</v>
      </c>
      <c r="H727" s="10">
        <v>221</v>
      </c>
      <c r="J727" s="10" t="s">
        <v>33</v>
      </c>
      <c r="K727" s="10" t="s">
        <v>245</v>
      </c>
      <c r="L727" s="10" t="s">
        <v>33</v>
      </c>
      <c r="M727" s="10">
        <v>0.3872983346207417</v>
      </c>
      <c r="N727" s="10">
        <v>0.3872983346207417</v>
      </c>
      <c r="T727" s="10">
        <v>0</v>
      </c>
      <c r="W727" s="10">
        <v>0</v>
      </c>
      <c r="X727" s="10">
        <v>0</v>
      </c>
      <c r="Y727" s="10">
        <v>0</v>
      </c>
      <c r="AB727" s="10">
        <v>0</v>
      </c>
      <c r="AC727" s="10">
        <v>0</v>
      </c>
      <c r="AD727" s="10">
        <v>0</v>
      </c>
      <c r="AE727" s="10">
        <v>0</v>
      </c>
      <c r="AH727" s="10">
        <v>1</v>
      </c>
      <c r="AQ727" s="10">
        <v>1.1618950038622251</v>
      </c>
      <c r="AR727" s="10">
        <v>6.0244255950256376</v>
      </c>
      <c r="AS727" s="10">
        <v>7.7091733506258642</v>
      </c>
      <c r="AT727" s="10">
        <v>27.304532590762289</v>
      </c>
      <c r="AU727" s="10">
        <v>69.702081281694888</v>
      </c>
      <c r="AV727" s="10">
        <v>0</v>
      </c>
      <c r="AW727" s="10">
        <v>97.00661387245718</v>
      </c>
      <c r="AX727" s="10" t="s">
        <v>33</v>
      </c>
      <c r="AY727" s="10" t="s">
        <v>33</v>
      </c>
      <c r="AZ727" s="10" t="s">
        <v>33</v>
      </c>
      <c r="BA727" s="10" t="s">
        <v>33</v>
      </c>
      <c r="BB727" s="10">
        <v>724</v>
      </c>
      <c r="BC727" s="10">
        <v>752</v>
      </c>
      <c r="BE727" s="10" t="s">
        <v>238</v>
      </c>
      <c r="BF727" s="10" t="s">
        <v>2332</v>
      </c>
      <c r="BG727" s="10">
        <v>7.1782298445542993E-3</v>
      </c>
      <c r="BH727" s="10">
        <v>10940.065305243234</v>
      </c>
      <c r="BI727" s="10">
        <v>727</v>
      </c>
      <c r="BJ727" s="10" t="s">
        <v>33</v>
      </c>
      <c r="BL727" s="10" t="s">
        <v>33</v>
      </c>
      <c r="BM727" s="10" t="s">
        <v>33</v>
      </c>
      <c r="BP727" s="10" t="s">
        <v>33</v>
      </c>
      <c r="BQ727" s="10" t="s">
        <v>33</v>
      </c>
      <c r="BR727" s="10" t="s">
        <v>33</v>
      </c>
      <c r="BS727" s="11" t="s">
        <v>33</v>
      </c>
      <c r="BT727" s="11" t="s">
        <v>33</v>
      </c>
      <c r="BU727" s="10">
        <v>727</v>
      </c>
    </row>
    <row r="728" spans="1:73" s="10" customFormat="1" x14ac:dyDescent="0.45">
      <c r="A728" s="10" t="s">
        <v>33</v>
      </c>
      <c r="D728" s="10" t="s">
        <v>33</v>
      </c>
      <c r="E728" s="10">
        <v>724</v>
      </c>
      <c r="F728" s="10">
        <v>92</v>
      </c>
      <c r="H728" s="10">
        <v>39</v>
      </c>
      <c r="J728" s="10" t="s">
        <v>33</v>
      </c>
      <c r="K728" s="10" t="s">
        <v>69</v>
      </c>
      <c r="L728" s="10" t="s">
        <v>33</v>
      </c>
      <c r="M728" s="10">
        <v>2.4748737341529166E-2</v>
      </c>
      <c r="N728" s="10">
        <v>2.4748737341529166E-2</v>
      </c>
      <c r="T728" s="10">
        <v>0</v>
      </c>
      <c r="W728" s="10">
        <v>0</v>
      </c>
      <c r="X728" s="10">
        <v>0</v>
      </c>
      <c r="Y728" s="10">
        <v>0</v>
      </c>
      <c r="AB728" s="10">
        <v>0</v>
      </c>
      <c r="AC728" s="10">
        <v>0</v>
      </c>
      <c r="AD728" s="10">
        <v>0</v>
      </c>
      <c r="AE728" s="10">
        <v>0</v>
      </c>
      <c r="AH728" s="10">
        <v>1</v>
      </c>
      <c r="AQ728" s="10">
        <v>0</v>
      </c>
      <c r="AR728" s="10">
        <v>8.2080127540190354E-2</v>
      </c>
      <c r="AS728" s="10">
        <v>8.2080127540190354E-2</v>
      </c>
      <c r="AT728" s="10">
        <v>0</v>
      </c>
      <c r="AU728" s="10">
        <v>0</v>
      </c>
      <c r="AV728" s="10">
        <v>1.6572271087611243</v>
      </c>
      <c r="AW728" s="10">
        <v>1.6572271087611243</v>
      </c>
      <c r="AX728" s="10" t="s">
        <v>33</v>
      </c>
      <c r="AY728" s="10" t="s">
        <v>33</v>
      </c>
      <c r="AZ728" s="10" t="s">
        <v>33</v>
      </c>
      <c r="BA728" s="10" t="s">
        <v>33</v>
      </c>
      <c r="BB728" s="10">
        <v>724</v>
      </c>
      <c r="BC728" s="10">
        <v>92</v>
      </c>
      <c r="BE728" s="10" t="s">
        <v>238</v>
      </c>
      <c r="BF728" s="10" t="s">
        <v>2333</v>
      </c>
      <c r="BG728" s="10">
        <v>7.6427133540327591E-5</v>
      </c>
      <c r="BH728" s="10">
        <v>124.8603463932773</v>
      </c>
      <c r="BI728" s="10">
        <v>728</v>
      </c>
      <c r="BJ728" s="10" t="s">
        <v>33</v>
      </c>
      <c r="BL728" s="10" t="s">
        <v>33</v>
      </c>
      <c r="BM728" s="10" t="s">
        <v>33</v>
      </c>
      <c r="BP728" s="10" t="s">
        <v>33</v>
      </c>
      <c r="BQ728" s="10" t="s">
        <v>33</v>
      </c>
      <c r="BR728" s="10" t="s">
        <v>33</v>
      </c>
      <c r="BS728" s="11" t="s">
        <v>33</v>
      </c>
      <c r="BT728" s="11" t="s">
        <v>33</v>
      </c>
      <c r="BU728" s="10">
        <v>728</v>
      </c>
    </row>
    <row r="729" spans="1:73" s="10" customFormat="1" x14ac:dyDescent="0.45">
      <c r="A729" s="10" t="s">
        <v>33</v>
      </c>
      <c r="D729" s="10" t="s">
        <v>33</v>
      </c>
      <c r="E729" s="10">
        <v>724</v>
      </c>
      <c r="F729" s="10">
        <v>24</v>
      </c>
      <c r="H729" s="10">
        <v>11</v>
      </c>
      <c r="J729" s="10" t="s">
        <v>33</v>
      </c>
      <c r="K729" s="10" t="s">
        <v>42</v>
      </c>
      <c r="L729" s="10" t="s">
        <v>33</v>
      </c>
      <c r="M729" s="10">
        <v>0.88741196746494244</v>
      </c>
      <c r="N729" s="10">
        <v>0.88741196746494244</v>
      </c>
      <c r="T729" s="10">
        <v>0</v>
      </c>
      <c r="W729" s="10">
        <v>0</v>
      </c>
      <c r="X729" s="10">
        <v>0</v>
      </c>
      <c r="Y729" s="10">
        <v>0</v>
      </c>
      <c r="AB729" s="10">
        <v>0</v>
      </c>
      <c r="AC729" s="10">
        <v>0</v>
      </c>
      <c r="AD729" s="10">
        <v>0</v>
      </c>
      <c r="AE729" s="10">
        <v>0</v>
      </c>
      <c r="AH729" s="10">
        <v>1</v>
      </c>
      <c r="AQ729" s="10">
        <v>0</v>
      </c>
      <c r="AR729" s="10">
        <v>0</v>
      </c>
      <c r="AS729" s="10">
        <v>0</v>
      </c>
      <c r="AT729" s="10">
        <v>0</v>
      </c>
      <c r="AU729" s="10">
        <v>0</v>
      </c>
      <c r="AV729" s="10">
        <v>0.88741196746494244</v>
      </c>
      <c r="AW729" s="10">
        <v>0.88741196746494244</v>
      </c>
      <c r="AX729" s="10" t="s">
        <v>33</v>
      </c>
      <c r="AY729" s="10" t="s">
        <v>33</v>
      </c>
      <c r="AZ729" s="10" t="s">
        <v>33</v>
      </c>
      <c r="BA729" s="10" t="s">
        <v>33</v>
      </c>
      <c r="BB729" s="10">
        <v>724</v>
      </c>
      <c r="BC729" s="10">
        <v>24</v>
      </c>
      <c r="BE729" s="10" t="s">
        <v>238</v>
      </c>
      <c r="BF729" s="10" t="s">
        <v>2334</v>
      </c>
      <c r="BG729" s="10">
        <v>0</v>
      </c>
      <c r="BH729" s="10">
        <v>91.109070928356218</v>
      </c>
      <c r="BI729" s="10">
        <v>729</v>
      </c>
      <c r="BJ729" s="10" t="s">
        <v>33</v>
      </c>
      <c r="BL729" s="10" t="s">
        <v>33</v>
      </c>
      <c r="BM729" s="10" t="s">
        <v>33</v>
      </c>
      <c r="BP729" s="10" t="s">
        <v>33</v>
      </c>
      <c r="BQ729" s="10" t="s">
        <v>33</v>
      </c>
      <c r="BR729" s="10" t="s">
        <v>33</v>
      </c>
      <c r="BS729" s="11" t="s">
        <v>33</v>
      </c>
      <c r="BT729" s="11" t="s">
        <v>33</v>
      </c>
      <c r="BU729" s="10">
        <v>729</v>
      </c>
    </row>
    <row r="730" spans="1:73" s="10" customFormat="1" x14ac:dyDescent="0.45">
      <c r="A730" s="10">
        <v>215</v>
      </c>
      <c r="D730" s="10">
        <v>733</v>
      </c>
      <c r="E730" s="10" t="s">
        <v>33</v>
      </c>
      <c r="F730" s="10">
        <v>708</v>
      </c>
      <c r="H730" s="10" t="s">
        <v>33</v>
      </c>
      <c r="J730" s="10" t="s">
        <v>239</v>
      </c>
      <c r="K730" s="10">
        <v>0</v>
      </c>
      <c r="L730" s="10">
        <v>1</v>
      </c>
      <c r="M730" s="10">
        <v>0</v>
      </c>
      <c r="N730" s="10">
        <v>0</v>
      </c>
      <c r="T730" s="10">
        <v>1.4142135623730951</v>
      </c>
      <c r="W730" s="10">
        <v>1.4665394641809</v>
      </c>
      <c r="X730" s="10" t="s">
        <v>35</v>
      </c>
      <c r="Y730" s="10">
        <v>0.14142135623730953</v>
      </c>
      <c r="AB730" s="10">
        <v>16.967734321352399</v>
      </c>
      <c r="AC730" s="10">
        <v>0</v>
      </c>
      <c r="AD730" s="10">
        <v>5.6526116088052598</v>
      </c>
      <c r="AE730" s="10">
        <v>61.826588519826998</v>
      </c>
      <c r="AH730" s="10">
        <v>1</v>
      </c>
      <c r="AQ730" s="10">
        <v>1.4142135623730951</v>
      </c>
      <c r="AR730" s="10">
        <v>7.1191510729861598</v>
      </c>
      <c r="AS730" s="10">
        <v>9.1697607384271471</v>
      </c>
      <c r="AT730" s="10">
        <v>33.234018715767739</v>
      </c>
      <c r="AU730" s="10">
        <v>16.967734321352399</v>
      </c>
      <c r="AV730" s="10">
        <v>61.826588519826998</v>
      </c>
      <c r="AW730" s="10">
        <v>112.02834155694714</v>
      </c>
      <c r="AX730" s="10">
        <v>3.4917313040954349E-5</v>
      </c>
      <c r="AY730" s="10">
        <v>0</v>
      </c>
      <c r="AZ730" s="10" t="s">
        <v>33</v>
      </c>
      <c r="BA730" s="10">
        <v>733</v>
      </c>
      <c r="BB730" s="10" t="s">
        <v>33</v>
      </c>
      <c r="BC730" s="10">
        <v>708</v>
      </c>
      <c r="BE730" s="10" t="s">
        <v>33</v>
      </c>
      <c r="BF730" s="10" t="s">
        <v>33</v>
      </c>
      <c r="BG730" s="10" t="s">
        <v>33</v>
      </c>
      <c r="BH730" s="10" t="s">
        <v>33</v>
      </c>
      <c r="BI730" s="10" t="s">
        <v>33</v>
      </c>
      <c r="BJ730" s="10" t="s">
        <v>33</v>
      </c>
      <c r="BL730" s="10" t="s">
        <v>33</v>
      </c>
      <c r="BM730" s="10" t="s">
        <v>33</v>
      </c>
      <c r="BP730" s="10" t="s">
        <v>33</v>
      </c>
      <c r="BQ730" s="10">
        <v>0</v>
      </c>
      <c r="BR730" s="10" t="s">
        <v>239</v>
      </c>
      <c r="BS730" s="11">
        <v>9.1697607384271471</v>
      </c>
      <c r="BT730" s="11">
        <v>112.02834155694714</v>
      </c>
      <c r="BU730" s="10">
        <v>730</v>
      </c>
    </row>
    <row r="731" spans="1:73" s="10" customFormat="1" x14ac:dyDescent="0.45">
      <c r="A731" s="10" t="s">
        <v>33</v>
      </c>
      <c r="D731" s="10" t="s">
        <v>33</v>
      </c>
      <c r="E731" s="10">
        <v>730</v>
      </c>
      <c r="F731" s="10">
        <v>336</v>
      </c>
      <c r="H731" s="10">
        <v>120</v>
      </c>
      <c r="J731" s="10" t="s">
        <v>33</v>
      </c>
      <c r="K731" s="10" t="s">
        <v>145</v>
      </c>
      <c r="L731" s="10">
        <v>0.61</v>
      </c>
      <c r="M731" s="10">
        <v>0</v>
      </c>
      <c r="N731" s="10">
        <v>0</v>
      </c>
      <c r="T731" s="10">
        <v>0</v>
      </c>
      <c r="W731" s="10">
        <v>0</v>
      </c>
      <c r="X731" s="10">
        <v>0</v>
      </c>
      <c r="Y731" s="10">
        <v>0</v>
      </c>
      <c r="AB731" s="10">
        <v>0</v>
      </c>
      <c r="AC731" s="10">
        <v>0</v>
      </c>
      <c r="AD731" s="10">
        <v>0</v>
      </c>
      <c r="AE731" s="10">
        <v>0</v>
      </c>
      <c r="AH731" s="10">
        <v>1</v>
      </c>
      <c r="AQ731" s="10">
        <v>0</v>
      </c>
      <c r="AR731" s="10">
        <v>0</v>
      </c>
      <c r="AS731" s="10">
        <v>0</v>
      </c>
      <c r="AT731" s="10">
        <v>0</v>
      </c>
      <c r="AU731" s="10">
        <v>0</v>
      </c>
      <c r="AV731" s="10">
        <v>0</v>
      </c>
      <c r="AW731" s="10">
        <v>0</v>
      </c>
      <c r="AX731" s="10" t="s">
        <v>33</v>
      </c>
      <c r="AY731" s="10" t="s">
        <v>33</v>
      </c>
      <c r="AZ731" s="10" t="s">
        <v>33</v>
      </c>
      <c r="BA731" s="10" t="s">
        <v>33</v>
      </c>
      <c r="BB731" s="10">
        <v>730</v>
      </c>
      <c r="BC731" s="10">
        <v>336</v>
      </c>
      <c r="BE731" s="10" t="s">
        <v>239</v>
      </c>
      <c r="BF731" s="10" t="s">
        <v>2335</v>
      </c>
      <c r="BG731" s="10">
        <v>0</v>
      </c>
      <c r="BH731" s="10">
        <v>0</v>
      </c>
      <c r="BI731" s="10">
        <v>731</v>
      </c>
      <c r="BJ731" s="10" t="s">
        <v>33</v>
      </c>
      <c r="BL731" s="10" t="s">
        <v>33</v>
      </c>
      <c r="BM731" s="10" t="s">
        <v>33</v>
      </c>
      <c r="BP731" s="10" t="s">
        <v>33</v>
      </c>
      <c r="BQ731" s="10" t="s">
        <v>33</v>
      </c>
      <c r="BR731" s="10" t="s">
        <v>33</v>
      </c>
      <c r="BS731" s="11" t="s">
        <v>33</v>
      </c>
      <c r="BT731" s="11" t="s">
        <v>33</v>
      </c>
      <c r="BU731" s="10">
        <v>731</v>
      </c>
    </row>
    <row r="732" spans="1:73" s="10" customFormat="1" x14ac:dyDescent="0.45">
      <c r="A732" s="10" t="s">
        <v>33</v>
      </c>
      <c r="D732" s="10" t="s">
        <v>33</v>
      </c>
      <c r="E732" s="10">
        <v>730</v>
      </c>
      <c r="F732" s="10">
        <v>66</v>
      </c>
      <c r="H732" s="10">
        <v>30</v>
      </c>
      <c r="J732" s="10" t="s">
        <v>33</v>
      </c>
      <c r="K732" s="10" t="s">
        <v>60</v>
      </c>
      <c r="L732" s="10">
        <v>0.39</v>
      </c>
      <c r="M732" s="10">
        <v>0</v>
      </c>
      <c r="N732" s="10">
        <v>0</v>
      </c>
      <c r="T732" s="10">
        <v>0</v>
      </c>
      <c r="W732" s="10">
        <v>0</v>
      </c>
      <c r="X732" s="10">
        <v>0</v>
      </c>
      <c r="Y732" s="10">
        <v>0</v>
      </c>
      <c r="AB732" s="10">
        <v>0</v>
      </c>
      <c r="AC732" s="10">
        <v>0</v>
      </c>
      <c r="AD732" s="10">
        <v>0</v>
      </c>
      <c r="AE732" s="10">
        <v>0</v>
      </c>
      <c r="AH732" s="10">
        <v>1</v>
      </c>
      <c r="AQ732" s="10">
        <v>0</v>
      </c>
      <c r="AR732" s="10">
        <v>0</v>
      </c>
      <c r="AS732" s="10">
        <v>0</v>
      </c>
      <c r="AT732" s="10">
        <v>0</v>
      </c>
      <c r="AU732" s="10">
        <v>0</v>
      </c>
      <c r="AV732" s="10">
        <v>0</v>
      </c>
      <c r="AW732" s="10">
        <v>0</v>
      </c>
      <c r="AX732" s="10" t="s">
        <v>33</v>
      </c>
      <c r="AY732" s="10" t="s">
        <v>33</v>
      </c>
      <c r="AZ732" s="10" t="s">
        <v>33</v>
      </c>
      <c r="BA732" s="10" t="s">
        <v>33</v>
      </c>
      <c r="BB732" s="10">
        <v>730</v>
      </c>
      <c r="BC732" s="10">
        <v>66</v>
      </c>
      <c r="BE732" s="10" t="s">
        <v>239</v>
      </c>
      <c r="BF732" s="10" t="s">
        <v>2336</v>
      </c>
      <c r="BG732" s="10">
        <v>0</v>
      </c>
      <c r="BH732" s="10">
        <v>0</v>
      </c>
      <c r="BI732" s="10">
        <v>732</v>
      </c>
      <c r="BJ732" s="10" t="s">
        <v>33</v>
      </c>
      <c r="BL732" s="10" t="s">
        <v>33</v>
      </c>
      <c r="BM732" s="10" t="s">
        <v>33</v>
      </c>
      <c r="BP732" s="10" t="s">
        <v>33</v>
      </c>
      <c r="BQ732" s="10" t="s">
        <v>33</v>
      </c>
      <c r="BR732" s="10" t="s">
        <v>33</v>
      </c>
      <c r="BS732" s="11" t="s">
        <v>33</v>
      </c>
      <c r="BT732" s="11" t="s">
        <v>33</v>
      </c>
      <c r="BU732" s="10">
        <v>732</v>
      </c>
    </row>
    <row r="733" spans="1:73" s="10" customFormat="1" x14ac:dyDescent="0.45">
      <c r="A733" s="10">
        <v>216</v>
      </c>
      <c r="D733" s="10">
        <v>740</v>
      </c>
      <c r="E733" s="10" t="s">
        <v>33</v>
      </c>
      <c r="F733" s="10">
        <v>712</v>
      </c>
      <c r="H733" s="10" t="s">
        <v>33</v>
      </c>
      <c r="J733" s="10" t="s">
        <v>240</v>
      </c>
      <c r="K733" s="10">
        <v>0</v>
      </c>
      <c r="L733" s="10">
        <v>1</v>
      </c>
      <c r="M733" s="10">
        <v>0</v>
      </c>
      <c r="N733" s="10">
        <v>0</v>
      </c>
      <c r="T733" s="10">
        <v>3.1622776601683795</v>
      </c>
      <c r="W733" s="10">
        <v>0.51850000000000007</v>
      </c>
      <c r="X733" s="10" t="s">
        <v>35</v>
      </c>
      <c r="Y733" s="10">
        <v>0.05</v>
      </c>
      <c r="AB733" s="10">
        <v>5.9990000000000006</v>
      </c>
      <c r="AC733" s="10">
        <v>0</v>
      </c>
      <c r="AD733" s="10">
        <v>0</v>
      </c>
      <c r="AE733" s="10">
        <v>0</v>
      </c>
      <c r="AH733" s="10">
        <v>1</v>
      </c>
      <c r="AQ733" s="10">
        <v>3.1622776601683795</v>
      </c>
      <c r="AR733" s="10">
        <v>0.51850000000000007</v>
      </c>
      <c r="AS733" s="10">
        <v>5.1038026072441509</v>
      </c>
      <c r="AT733" s="10">
        <v>74.313525013956919</v>
      </c>
      <c r="AU733" s="10">
        <v>5.9990000000000006</v>
      </c>
      <c r="AV733" s="10">
        <v>0</v>
      </c>
      <c r="AW733" s="10">
        <v>80.312525013956915</v>
      </c>
      <c r="AX733" s="10">
        <v>0</v>
      </c>
      <c r="AY733" s="10">
        <v>0</v>
      </c>
      <c r="AZ733" s="10" t="s">
        <v>33</v>
      </c>
      <c r="BA733" s="10">
        <v>740</v>
      </c>
      <c r="BB733" s="10" t="s">
        <v>33</v>
      </c>
      <c r="BC733" s="10">
        <v>712</v>
      </c>
      <c r="BE733" s="10" t="s">
        <v>33</v>
      </c>
      <c r="BF733" s="10" t="s">
        <v>33</v>
      </c>
      <c r="BG733" s="10" t="s">
        <v>33</v>
      </c>
      <c r="BH733" s="10" t="s">
        <v>33</v>
      </c>
      <c r="BI733" s="10" t="s">
        <v>33</v>
      </c>
      <c r="BJ733" s="10" t="s">
        <v>33</v>
      </c>
      <c r="BL733" s="10" t="s">
        <v>33</v>
      </c>
      <c r="BM733" s="10" t="s">
        <v>33</v>
      </c>
      <c r="BP733" s="10" t="s">
        <v>33</v>
      </c>
      <c r="BQ733" s="10">
        <v>0</v>
      </c>
      <c r="BR733" s="10" t="s">
        <v>240</v>
      </c>
      <c r="BS733" s="11">
        <v>5.1038026072441509</v>
      </c>
      <c r="BT733" s="11">
        <v>80.312525013956915</v>
      </c>
      <c r="BU733" s="10">
        <v>733</v>
      </c>
    </row>
    <row r="734" spans="1:73" s="10" customFormat="1" x14ac:dyDescent="0.45">
      <c r="A734" s="10" t="s">
        <v>33</v>
      </c>
      <c r="D734" s="10" t="s">
        <v>33</v>
      </c>
      <c r="E734" s="10">
        <v>733</v>
      </c>
      <c r="F734" s="10">
        <v>92</v>
      </c>
      <c r="H734" s="10">
        <v>39</v>
      </c>
      <c r="J734" s="10" t="s">
        <v>33</v>
      </c>
      <c r="K734" s="10" t="s">
        <v>69</v>
      </c>
      <c r="L734" s="10">
        <v>1.875</v>
      </c>
      <c r="M734" s="10">
        <v>0</v>
      </c>
      <c r="N734" s="10">
        <v>0</v>
      </c>
      <c r="T734" s="10">
        <v>0</v>
      </c>
      <c r="W734" s="10">
        <v>0</v>
      </c>
      <c r="X734" s="10">
        <v>0</v>
      </c>
      <c r="Y734" s="10">
        <v>0</v>
      </c>
      <c r="AB734" s="10">
        <v>0</v>
      </c>
      <c r="AC734" s="10">
        <v>0</v>
      </c>
      <c r="AD734" s="10">
        <v>0</v>
      </c>
      <c r="AE734" s="10">
        <v>0</v>
      </c>
      <c r="AH734" s="10">
        <v>1</v>
      </c>
      <c r="AQ734" s="10">
        <v>0</v>
      </c>
      <c r="AR734" s="10">
        <v>0</v>
      </c>
      <c r="AS734" s="10">
        <v>0</v>
      </c>
      <c r="AT734" s="10">
        <v>0</v>
      </c>
      <c r="AU734" s="10">
        <v>0</v>
      </c>
      <c r="AV734" s="10">
        <v>0</v>
      </c>
      <c r="AW734" s="10">
        <v>0</v>
      </c>
      <c r="AX734" s="10" t="s">
        <v>33</v>
      </c>
      <c r="AY734" s="10" t="s">
        <v>33</v>
      </c>
      <c r="AZ734" s="10" t="s">
        <v>33</v>
      </c>
      <c r="BA734" s="10" t="s">
        <v>33</v>
      </c>
      <c r="BB734" s="10">
        <v>733</v>
      </c>
      <c r="BC734" s="10">
        <v>92</v>
      </c>
      <c r="BE734" s="10" t="s">
        <v>240</v>
      </c>
      <c r="BF734" s="10" t="s">
        <v>2337</v>
      </c>
      <c r="BG734" s="10">
        <v>0</v>
      </c>
      <c r="BH734" s="10">
        <v>0</v>
      </c>
      <c r="BI734" s="10">
        <v>734</v>
      </c>
      <c r="BJ734" s="10" t="s">
        <v>33</v>
      </c>
      <c r="BL734" s="10" t="s">
        <v>33</v>
      </c>
      <c r="BM734" s="10" t="s">
        <v>33</v>
      </c>
      <c r="BP734" s="10" t="s">
        <v>33</v>
      </c>
      <c r="BQ734" s="10" t="s">
        <v>33</v>
      </c>
      <c r="BR734" s="10" t="s">
        <v>33</v>
      </c>
      <c r="BS734" s="11" t="s">
        <v>33</v>
      </c>
      <c r="BT734" s="11" t="s">
        <v>33</v>
      </c>
      <c r="BU734" s="10">
        <v>734</v>
      </c>
    </row>
    <row r="735" spans="1:73" s="10" customFormat="1" x14ac:dyDescent="0.45">
      <c r="A735" s="10" t="s">
        <v>33</v>
      </c>
      <c r="D735" s="10" t="s">
        <v>33</v>
      </c>
      <c r="E735" s="10">
        <v>733</v>
      </c>
      <c r="F735" s="10">
        <v>30</v>
      </c>
      <c r="H735" s="10">
        <v>15</v>
      </c>
      <c r="J735" s="10" t="s">
        <v>33</v>
      </c>
      <c r="K735" s="10" t="s">
        <v>46</v>
      </c>
      <c r="L735" s="10">
        <v>1.5</v>
      </c>
      <c r="M735" s="10">
        <v>0</v>
      </c>
      <c r="N735" s="10">
        <v>0</v>
      </c>
      <c r="T735" s="10">
        <v>0</v>
      </c>
      <c r="W735" s="10">
        <v>0</v>
      </c>
      <c r="X735" s="10">
        <v>0</v>
      </c>
      <c r="Y735" s="10">
        <v>0</v>
      </c>
      <c r="AB735" s="10">
        <v>0</v>
      </c>
      <c r="AC735" s="10">
        <v>0</v>
      </c>
      <c r="AD735" s="10">
        <v>0</v>
      </c>
      <c r="AE735" s="10">
        <v>0</v>
      </c>
      <c r="AH735" s="10">
        <v>1</v>
      </c>
      <c r="AQ735" s="10">
        <v>0</v>
      </c>
      <c r="AR735" s="10">
        <v>0</v>
      </c>
      <c r="AS735" s="10">
        <v>0</v>
      </c>
      <c r="AT735" s="10">
        <v>0</v>
      </c>
      <c r="AU735" s="10">
        <v>0</v>
      </c>
      <c r="AV735" s="10">
        <v>0</v>
      </c>
      <c r="AW735" s="10">
        <v>0</v>
      </c>
      <c r="AX735" s="10" t="s">
        <v>33</v>
      </c>
      <c r="AY735" s="10" t="s">
        <v>33</v>
      </c>
      <c r="AZ735" s="10" t="s">
        <v>33</v>
      </c>
      <c r="BA735" s="10" t="s">
        <v>33</v>
      </c>
      <c r="BB735" s="10">
        <v>733</v>
      </c>
      <c r="BC735" s="10">
        <v>30</v>
      </c>
      <c r="BE735" s="10" t="s">
        <v>240</v>
      </c>
      <c r="BF735" s="10" t="s">
        <v>2338</v>
      </c>
      <c r="BG735" s="10">
        <v>0</v>
      </c>
      <c r="BH735" s="10">
        <v>0</v>
      </c>
      <c r="BI735" s="10">
        <v>735</v>
      </c>
      <c r="BJ735" s="10" t="s">
        <v>33</v>
      </c>
      <c r="BL735" s="10" t="s">
        <v>33</v>
      </c>
      <c r="BM735" s="10" t="s">
        <v>33</v>
      </c>
      <c r="BP735" s="10" t="s">
        <v>33</v>
      </c>
      <c r="BQ735" s="10" t="s">
        <v>33</v>
      </c>
      <c r="BR735" s="10" t="s">
        <v>33</v>
      </c>
      <c r="BS735" s="11" t="s">
        <v>33</v>
      </c>
      <c r="BT735" s="11" t="s">
        <v>33</v>
      </c>
      <c r="BU735" s="10">
        <v>735</v>
      </c>
    </row>
    <row r="736" spans="1:73" s="10" customFormat="1" x14ac:dyDescent="0.45">
      <c r="A736" s="10" t="s">
        <v>33</v>
      </c>
      <c r="D736" s="10" t="s">
        <v>33</v>
      </c>
      <c r="E736" s="10">
        <v>733</v>
      </c>
      <c r="F736" s="10">
        <v>757</v>
      </c>
      <c r="H736" s="10">
        <v>222</v>
      </c>
      <c r="J736" s="10" t="s">
        <v>33</v>
      </c>
      <c r="K736" s="10" t="s">
        <v>246</v>
      </c>
      <c r="L736" s="10">
        <v>0.375</v>
      </c>
      <c r="M736" s="10">
        <v>0</v>
      </c>
      <c r="N736" s="10">
        <v>0</v>
      </c>
      <c r="T736" s="10">
        <v>0</v>
      </c>
      <c r="W736" s="10">
        <v>0</v>
      </c>
      <c r="X736" s="10">
        <v>0</v>
      </c>
      <c r="Y736" s="10">
        <v>0</v>
      </c>
      <c r="AB736" s="10">
        <v>0</v>
      </c>
      <c r="AC736" s="10">
        <v>0</v>
      </c>
      <c r="AD736" s="10">
        <v>0</v>
      </c>
      <c r="AE736" s="10">
        <v>0</v>
      </c>
      <c r="AH736" s="10">
        <v>1</v>
      </c>
      <c r="AQ736" s="10">
        <v>0</v>
      </c>
      <c r="AR736" s="10">
        <v>0</v>
      </c>
      <c r="AS736" s="10">
        <v>0</v>
      </c>
      <c r="AT736" s="10">
        <v>0</v>
      </c>
      <c r="AU736" s="10">
        <v>0</v>
      </c>
      <c r="AV736" s="10">
        <v>0</v>
      </c>
      <c r="AW736" s="10">
        <v>0</v>
      </c>
      <c r="AX736" s="10" t="s">
        <v>33</v>
      </c>
      <c r="AY736" s="10" t="s">
        <v>33</v>
      </c>
      <c r="AZ736" s="10" t="s">
        <v>33</v>
      </c>
      <c r="BA736" s="10" t="s">
        <v>33</v>
      </c>
      <c r="BB736" s="10">
        <v>733</v>
      </c>
      <c r="BC736" s="10">
        <v>757</v>
      </c>
      <c r="BE736" s="10" t="s">
        <v>240</v>
      </c>
      <c r="BF736" s="10" t="s">
        <v>246</v>
      </c>
      <c r="BG736" s="10">
        <v>0</v>
      </c>
      <c r="BH736" s="10">
        <v>0</v>
      </c>
      <c r="BI736" s="10">
        <v>736</v>
      </c>
      <c r="BJ736" s="10" t="s">
        <v>33</v>
      </c>
      <c r="BL736" s="10" t="s">
        <v>33</v>
      </c>
      <c r="BM736" s="10" t="s">
        <v>33</v>
      </c>
      <c r="BP736" s="10" t="s">
        <v>33</v>
      </c>
      <c r="BQ736" s="10" t="s">
        <v>33</v>
      </c>
      <c r="BR736" s="10" t="s">
        <v>33</v>
      </c>
      <c r="BS736" s="11" t="s">
        <v>33</v>
      </c>
      <c r="BT736" s="11" t="s">
        <v>33</v>
      </c>
      <c r="BU736" s="10">
        <v>736</v>
      </c>
    </row>
    <row r="737" spans="1:73" s="10" customFormat="1" x14ac:dyDescent="0.45">
      <c r="A737" s="10" t="s">
        <v>33</v>
      </c>
      <c r="D737" s="10" t="s">
        <v>33</v>
      </c>
      <c r="E737" s="10">
        <v>733</v>
      </c>
      <c r="F737" s="10">
        <v>37</v>
      </c>
      <c r="H737" s="10">
        <v>19</v>
      </c>
      <c r="J737" s="10" t="s">
        <v>33</v>
      </c>
      <c r="K737" s="10" t="s">
        <v>50</v>
      </c>
      <c r="L737" s="10">
        <v>2.5</v>
      </c>
      <c r="M737" s="10">
        <v>0</v>
      </c>
      <c r="N737" s="10">
        <v>0</v>
      </c>
      <c r="T737" s="10">
        <v>0</v>
      </c>
      <c r="W737" s="10">
        <v>0</v>
      </c>
      <c r="X737" s="10">
        <v>0</v>
      </c>
      <c r="Y737" s="10">
        <v>0</v>
      </c>
      <c r="AB737" s="10">
        <v>0</v>
      </c>
      <c r="AC737" s="10">
        <v>0</v>
      </c>
      <c r="AD737" s="10">
        <v>0</v>
      </c>
      <c r="AE737" s="10">
        <v>0</v>
      </c>
      <c r="AH737" s="10">
        <v>1</v>
      </c>
      <c r="AQ737" s="10">
        <v>0</v>
      </c>
      <c r="AR737" s="10">
        <v>0</v>
      </c>
      <c r="AS737" s="10">
        <v>0</v>
      </c>
      <c r="AT737" s="10">
        <v>0</v>
      </c>
      <c r="AU737" s="10">
        <v>0</v>
      </c>
      <c r="AV737" s="10">
        <v>0</v>
      </c>
      <c r="AW737" s="10">
        <v>0</v>
      </c>
      <c r="AX737" s="10" t="s">
        <v>33</v>
      </c>
      <c r="AY737" s="10" t="s">
        <v>33</v>
      </c>
      <c r="AZ737" s="10" t="s">
        <v>33</v>
      </c>
      <c r="BA737" s="10" t="s">
        <v>33</v>
      </c>
      <c r="BB737" s="10">
        <v>733</v>
      </c>
      <c r="BC737" s="10">
        <v>37</v>
      </c>
      <c r="BE737" s="10" t="s">
        <v>240</v>
      </c>
      <c r="BF737" s="10" t="s">
        <v>2339</v>
      </c>
      <c r="BG737" s="10">
        <v>0</v>
      </c>
      <c r="BH737" s="10">
        <v>0</v>
      </c>
      <c r="BI737" s="10">
        <v>737</v>
      </c>
      <c r="BJ737" s="10" t="s">
        <v>33</v>
      </c>
      <c r="BL737" s="10" t="s">
        <v>33</v>
      </c>
      <c r="BM737" s="10" t="s">
        <v>33</v>
      </c>
      <c r="BP737" s="10" t="s">
        <v>33</v>
      </c>
      <c r="BQ737" s="10" t="s">
        <v>33</v>
      </c>
      <c r="BR737" s="10" t="s">
        <v>33</v>
      </c>
      <c r="BS737" s="11" t="s">
        <v>33</v>
      </c>
      <c r="BT737" s="11" t="s">
        <v>33</v>
      </c>
      <c r="BU737" s="10">
        <v>737</v>
      </c>
    </row>
    <row r="738" spans="1:73" s="10" customFormat="1" x14ac:dyDescent="0.45">
      <c r="A738" s="10" t="s">
        <v>33</v>
      </c>
      <c r="D738" s="10" t="s">
        <v>33</v>
      </c>
      <c r="E738" s="10">
        <v>733</v>
      </c>
      <c r="F738" s="10">
        <v>311</v>
      </c>
      <c r="H738" s="10">
        <v>114</v>
      </c>
      <c r="J738" s="10" t="s">
        <v>33</v>
      </c>
      <c r="K738" s="10" t="s">
        <v>139</v>
      </c>
      <c r="L738" s="10">
        <v>3.3</v>
      </c>
      <c r="M738" s="10">
        <v>0</v>
      </c>
      <c r="N738" s="10">
        <v>0</v>
      </c>
      <c r="T738" s="10">
        <v>0</v>
      </c>
      <c r="W738" s="10">
        <v>0</v>
      </c>
      <c r="X738" s="10">
        <v>0</v>
      </c>
      <c r="Y738" s="10">
        <v>0</v>
      </c>
      <c r="AB738" s="10">
        <v>0</v>
      </c>
      <c r="AC738" s="10">
        <v>0</v>
      </c>
      <c r="AD738" s="10">
        <v>0</v>
      </c>
      <c r="AE738" s="10">
        <v>0</v>
      </c>
      <c r="AH738" s="10">
        <v>1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0">
        <v>0</v>
      </c>
      <c r="AX738" s="10" t="s">
        <v>33</v>
      </c>
      <c r="AY738" s="10" t="s">
        <v>33</v>
      </c>
      <c r="AZ738" s="10" t="s">
        <v>33</v>
      </c>
      <c r="BA738" s="10" t="s">
        <v>33</v>
      </c>
      <c r="BB738" s="10">
        <v>733</v>
      </c>
      <c r="BC738" s="10">
        <v>311</v>
      </c>
      <c r="BE738" s="10" t="s">
        <v>240</v>
      </c>
      <c r="BF738" s="10" t="s">
        <v>2340</v>
      </c>
      <c r="BG738" s="10">
        <v>0</v>
      </c>
      <c r="BH738" s="10">
        <v>0</v>
      </c>
      <c r="BI738" s="10">
        <v>738</v>
      </c>
      <c r="BJ738" s="10" t="s">
        <v>33</v>
      </c>
      <c r="BL738" s="10" t="s">
        <v>33</v>
      </c>
      <c r="BM738" s="10" t="s">
        <v>33</v>
      </c>
      <c r="BP738" s="10" t="s">
        <v>33</v>
      </c>
      <c r="BQ738" s="10" t="s">
        <v>33</v>
      </c>
      <c r="BR738" s="10" t="s">
        <v>33</v>
      </c>
      <c r="BS738" s="11" t="s">
        <v>33</v>
      </c>
      <c r="BT738" s="11" t="s">
        <v>33</v>
      </c>
      <c r="BU738" s="10">
        <v>738</v>
      </c>
    </row>
    <row r="739" spans="1:73" s="10" customFormat="1" x14ac:dyDescent="0.45">
      <c r="A739" s="10" t="s">
        <v>33</v>
      </c>
      <c r="D739" s="10" t="s">
        <v>33</v>
      </c>
      <c r="E739" s="10">
        <v>733</v>
      </c>
      <c r="F739" s="10">
        <v>104</v>
      </c>
      <c r="H739" s="10">
        <v>46</v>
      </c>
      <c r="J739" s="10" t="s">
        <v>33</v>
      </c>
      <c r="K739" s="10" t="s">
        <v>76</v>
      </c>
      <c r="L739" s="10">
        <v>2</v>
      </c>
      <c r="M739" s="10">
        <v>0</v>
      </c>
      <c r="N739" s="10">
        <v>0</v>
      </c>
      <c r="T739" s="10">
        <v>0</v>
      </c>
      <c r="W739" s="10">
        <v>0</v>
      </c>
      <c r="X739" s="10">
        <v>0</v>
      </c>
      <c r="Y739" s="10">
        <v>0</v>
      </c>
      <c r="AB739" s="10">
        <v>0</v>
      </c>
      <c r="AC739" s="10">
        <v>0</v>
      </c>
      <c r="AD739" s="10">
        <v>0</v>
      </c>
      <c r="AE739" s="10">
        <v>0</v>
      </c>
      <c r="AH739" s="10">
        <v>1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0">
        <v>0</v>
      </c>
      <c r="AX739" s="10" t="s">
        <v>33</v>
      </c>
      <c r="AY739" s="10" t="s">
        <v>33</v>
      </c>
      <c r="AZ739" s="10" t="s">
        <v>33</v>
      </c>
      <c r="BA739" s="10" t="s">
        <v>33</v>
      </c>
      <c r="BB739" s="10">
        <v>733</v>
      </c>
      <c r="BC739" s="10">
        <v>104</v>
      </c>
      <c r="BE739" s="10" t="s">
        <v>240</v>
      </c>
      <c r="BF739" s="10" t="s">
        <v>2341</v>
      </c>
      <c r="BG739" s="10">
        <v>0</v>
      </c>
      <c r="BH739" s="10">
        <v>0</v>
      </c>
      <c r="BI739" s="10">
        <v>739</v>
      </c>
      <c r="BJ739" s="10" t="s">
        <v>33</v>
      </c>
      <c r="BL739" s="10" t="s">
        <v>33</v>
      </c>
      <c r="BM739" s="10" t="s">
        <v>33</v>
      </c>
      <c r="BP739" s="10" t="s">
        <v>33</v>
      </c>
      <c r="BQ739" s="10" t="s">
        <v>33</v>
      </c>
      <c r="BR739" s="10" t="s">
        <v>33</v>
      </c>
      <c r="BS739" s="11" t="s">
        <v>33</v>
      </c>
      <c r="BT739" s="11" t="s">
        <v>33</v>
      </c>
      <c r="BU739" s="10">
        <v>739</v>
      </c>
    </row>
    <row r="740" spans="1:73" s="10" customFormat="1" x14ac:dyDescent="0.45">
      <c r="A740" s="10">
        <v>217</v>
      </c>
      <c r="D740" s="10">
        <v>741</v>
      </c>
      <c r="E740" s="10" t="s">
        <v>33</v>
      </c>
      <c r="F740" s="10">
        <v>726</v>
      </c>
      <c r="H740" s="10" t="s">
        <v>33</v>
      </c>
      <c r="J740" s="10" t="s">
        <v>241</v>
      </c>
      <c r="K740" s="10">
        <v>0</v>
      </c>
      <c r="L740" s="10">
        <v>1</v>
      </c>
      <c r="M740" s="10" t="s">
        <v>33</v>
      </c>
      <c r="N740" s="10">
        <v>1</v>
      </c>
      <c r="T740" s="10">
        <v>0</v>
      </c>
      <c r="W740" s="10">
        <v>0</v>
      </c>
      <c r="X740" s="10">
        <v>0</v>
      </c>
      <c r="Y740" s="10">
        <v>0</v>
      </c>
      <c r="AB740" s="10">
        <v>0</v>
      </c>
      <c r="AC740" s="10">
        <v>0</v>
      </c>
      <c r="AD740" s="12">
        <v>7.7136620296873026</v>
      </c>
      <c r="AE740" s="12">
        <v>84.534453228978848</v>
      </c>
      <c r="AH740" s="10">
        <v>1</v>
      </c>
      <c r="AQ740" s="10">
        <v>0</v>
      </c>
      <c r="AR740" s="10">
        <v>7.7136620296873026</v>
      </c>
      <c r="AS740" s="10">
        <v>7.7136620296873026</v>
      </c>
      <c r="AT740" s="10">
        <v>0</v>
      </c>
      <c r="AU740" s="10">
        <v>0</v>
      </c>
      <c r="AV740" s="10">
        <v>84.534453228978848</v>
      </c>
      <c r="AW740" s="10">
        <v>84.534453228978848</v>
      </c>
      <c r="AX740" s="10">
        <v>5.5086295936466827E-4</v>
      </c>
      <c r="AY740" s="10">
        <v>0</v>
      </c>
      <c r="AZ740" s="10" t="s">
        <v>33</v>
      </c>
      <c r="BA740" s="10">
        <v>741</v>
      </c>
      <c r="BB740" s="10" t="s">
        <v>33</v>
      </c>
      <c r="BC740" s="10">
        <v>726</v>
      </c>
      <c r="BE740" s="10" t="s">
        <v>33</v>
      </c>
      <c r="BF740" s="10" t="s">
        <v>33</v>
      </c>
      <c r="BG740" s="10" t="s">
        <v>33</v>
      </c>
      <c r="BH740" s="10" t="s">
        <v>33</v>
      </c>
      <c r="BI740" s="10" t="s">
        <v>33</v>
      </c>
      <c r="BJ740" s="10" t="s">
        <v>33</v>
      </c>
      <c r="BL740" s="10" t="s">
        <v>33</v>
      </c>
      <c r="BM740" s="10" t="s">
        <v>33</v>
      </c>
      <c r="BP740" s="10" t="s">
        <v>34</v>
      </c>
      <c r="BQ740" s="10">
        <v>0</v>
      </c>
      <c r="BR740" s="10" t="s">
        <v>241</v>
      </c>
      <c r="BS740" s="11">
        <v>7.7136620296873026</v>
      </c>
      <c r="BT740" s="11">
        <v>84.534453228978848</v>
      </c>
      <c r="BU740" s="10">
        <v>740</v>
      </c>
    </row>
    <row r="741" spans="1:73" s="10" customFormat="1" x14ac:dyDescent="0.45">
      <c r="A741" s="10">
        <v>218</v>
      </c>
      <c r="D741" s="10">
        <v>747</v>
      </c>
      <c r="E741" s="10" t="s">
        <v>33</v>
      </c>
      <c r="F741" s="10">
        <v>719</v>
      </c>
      <c r="H741" s="10" t="s">
        <v>33</v>
      </c>
      <c r="J741" s="10" t="s">
        <v>242</v>
      </c>
      <c r="K741" s="10">
        <v>0</v>
      </c>
      <c r="L741" s="10">
        <v>1</v>
      </c>
      <c r="M741" s="10" t="s">
        <v>33</v>
      </c>
      <c r="N741" s="10">
        <v>1</v>
      </c>
      <c r="T741" s="10">
        <v>2.4000000000000004</v>
      </c>
      <c r="W741" s="10">
        <v>1.4665394641809</v>
      </c>
      <c r="X741" s="10" t="s">
        <v>35</v>
      </c>
      <c r="Y741" s="10">
        <v>0.14142135623730953</v>
      </c>
      <c r="AB741" s="10">
        <v>16.967734321352399</v>
      </c>
      <c r="AC741" s="10">
        <v>0.65</v>
      </c>
      <c r="AD741" s="10">
        <v>0</v>
      </c>
      <c r="AE741" s="10">
        <v>0</v>
      </c>
      <c r="AH741" s="10">
        <v>1</v>
      </c>
      <c r="AQ741" s="10">
        <v>15.793072854061748</v>
      </c>
      <c r="AR741" s="10">
        <v>45.896564222696107</v>
      </c>
      <c r="AS741" s="10">
        <v>68.796519861085642</v>
      </c>
      <c r="AT741" s="10">
        <v>371.13721207045108</v>
      </c>
      <c r="AU741" s="10">
        <v>170.72148219263363</v>
      </c>
      <c r="AV741" s="10">
        <v>1014.3508357594001</v>
      </c>
      <c r="AW741" s="10">
        <v>1556.2095300224848</v>
      </c>
      <c r="AX741" s="10">
        <v>3.2255232133717479E-4</v>
      </c>
      <c r="AY741" s="10">
        <v>0</v>
      </c>
      <c r="AZ741" s="10" t="s">
        <v>33</v>
      </c>
      <c r="BA741" s="10">
        <v>747</v>
      </c>
      <c r="BB741" s="10" t="s">
        <v>33</v>
      </c>
      <c r="BC741" s="10">
        <v>719</v>
      </c>
      <c r="BE741" s="10" t="s">
        <v>33</v>
      </c>
      <c r="BF741" s="10" t="s">
        <v>33</v>
      </c>
      <c r="BG741" s="10" t="s">
        <v>33</v>
      </c>
      <c r="BH741" s="10" t="s">
        <v>33</v>
      </c>
      <c r="BI741" s="10" t="s">
        <v>33</v>
      </c>
      <c r="BJ741" s="10" t="s">
        <v>33</v>
      </c>
      <c r="BL741" s="10" t="s">
        <v>33</v>
      </c>
      <c r="BM741" s="10" t="s">
        <v>33</v>
      </c>
      <c r="BP741" s="10" t="s">
        <v>33</v>
      </c>
      <c r="BQ741" s="10">
        <v>0</v>
      </c>
      <c r="BR741" s="10" t="s">
        <v>242</v>
      </c>
      <c r="BS741" s="11">
        <v>68.796519861085642</v>
      </c>
      <c r="BT741" s="11">
        <v>1556.2095300224848</v>
      </c>
      <c r="BU741" s="10">
        <v>741</v>
      </c>
    </row>
    <row r="742" spans="1:73" s="10" customFormat="1" x14ac:dyDescent="0.45">
      <c r="A742" s="10" t="s">
        <v>33</v>
      </c>
      <c r="D742" s="10" t="s">
        <v>33</v>
      </c>
      <c r="E742" s="10">
        <v>741</v>
      </c>
      <c r="F742" s="10">
        <v>336</v>
      </c>
      <c r="H742" s="10">
        <v>120</v>
      </c>
      <c r="J742" s="10" t="s">
        <v>33</v>
      </c>
      <c r="K742" s="10" t="s">
        <v>145</v>
      </c>
      <c r="L742" s="10" t="s">
        <v>33</v>
      </c>
      <c r="M742" s="10">
        <v>0.99498743710661997</v>
      </c>
      <c r="N742" s="10">
        <v>0.99498743710661997</v>
      </c>
      <c r="T742" s="10">
        <v>0</v>
      </c>
      <c r="W742" s="10">
        <v>0</v>
      </c>
      <c r="X742" s="10">
        <v>0</v>
      </c>
      <c r="Y742" s="10">
        <v>0</v>
      </c>
      <c r="AB742" s="10">
        <v>0</v>
      </c>
      <c r="AC742" s="10">
        <v>0</v>
      </c>
      <c r="AD742" s="10">
        <v>0</v>
      </c>
      <c r="AE742" s="10">
        <v>0</v>
      </c>
      <c r="AH742" s="10">
        <v>1</v>
      </c>
      <c r="AQ742" s="10">
        <v>0</v>
      </c>
      <c r="AR742" s="10">
        <v>2.972206896466826</v>
      </c>
      <c r="AS742" s="10">
        <v>2.972206896466826</v>
      </c>
      <c r="AT742" s="10">
        <v>0</v>
      </c>
      <c r="AU742" s="10">
        <v>0</v>
      </c>
      <c r="AV742" s="10">
        <v>35.936829363743136</v>
      </c>
      <c r="AW742" s="10">
        <v>35.936829363743136</v>
      </c>
      <c r="AX742" s="10" t="s">
        <v>33</v>
      </c>
      <c r="AY742" s="10" t="s">
        <v>33</v>
      </c>
      <c r="AZ742" s="10" t="s">
        <v>33</v>
      </c>
      <c r="BA742" s="10" t="s">
        <v>33</v>
      </c>
      <c r="BB742" s="10">
        <v>741</v>
      </c>
      <c r="BC742" s="10">
        <v>336</v>
      </c>
      <c r="BE742" s="10" t="s">
        <v>242</v>
      </c>
      <c r="BF742" s="10" t="s">
        <v>2342</v>
      </c>
      <c r="BG742" s="10">
        <v>9.5869223394973461E-4</v>
      </c>
      <c r="BH742" s="10">
        <v>480.85761394348617</v>
      </c>
      <c r="BI742" s="10">
        <v>742</v>
      </c>
      <c r="BJ742" s="10" t="s">
        <v>33</v>
      </c>
      <c r="BL742" s="10" t="s">
        <v>33</v>
      </c>
      <c r="BM742" s="10" t="s">
        <v>33</v>
      </c>
      <c r="BP742" s="10" t="s">
        <v>33</v>
      </c>
      <c r="BQ742" s="10" t="s">
        <v>33</v>
      </c>
      <c r="BR742" s="10" t="s">
        <v>33</v>
      </c>
      <c r="BS742" s="11" t="s">
        <v>33</v>
      </c>
      <c r="BT742" s="11" t="s">
        <v>33</v>
      </c>
      <c r="BU742" s="10">
        <v>742</v>
      </c>
    </row>
    <row r="743" spans="1:73" s="10" customFormat="1" x14ac:dyDescent="0.45">
      <c r="A743" s="10" t="s">
        <v>33</v>
      </c>
      <c r="D743" s="10" t="s">
        <v>33</v>
      </c>
      <c r="E743" s="10">
        <v>741</v>
      </c>
      <c r="F743" s="10">
        <v>95</v>
      </c>
      <c r="H743" s="10">
        <v>42</v>
      </c>
      <c r="J743" s="10" t="s">
        <v>33</v>
      </c>
      <c r="K743" s="10" t="s">
        <v>72</v>
      </c>
      <c r="L743" s="10" t="s">
        <v>33</v>
      </c>
      <c r="M743" s="10">
        <v>0.34641016151377546</v>
      </c>
      <c r="N743" s="10">
        <v>0.34641016151377546</v>
      </c>
      <c r="T743" s="10">
        <v>0</v>
      </c>
      <c r="W743" s="10">
        <v>0</v>
      </c>
      <c r="X743" s="10">
        <v>0</v>
      </c>
      <c r="Y743" s="10">
        <v>0</v>
      </c>
      <c r="AB743" s="10">
        <v>0</v>
      </c>
      <c r="AC743" s="10">
        <v>0</v>
      </c>
      <c r="AD743" s="10">
        <v>0</v>
      </c>
      <c r="AE743" s="10">
        <v>0</v>
      </c>
      <c r="AH743" s="10">
        <v>1</v>
      </c>
      <c r="AQ743" s="10">
        <v>0</v>
      </c>
      <c r="AR743" s="10">
        <v>0.52182318850930443</v>
      </c>
      <c r="AS743" s="10">
        <v>0.52182318850930443</v>
      </c>
      <c r="AT743" s="10">
        <v>0</v>
      </c>
      <c r="AU743" s="10">
        <v>0</v>
      </c>
      <c r="AV743" s="10">
        <v>10.154888797463411</v>
      </c>
      <c r="AW743" s="10">
        <v>10.154888797463411</v>
      </c>
      <c r="AX743" s="10" t="s">
        <v>33</v>
      </c>
      <c r="AY743" s="10" t="s">
        <v>33</v>
      </c>
      <c r="AZ743" s="10" t="s">
        <v>33</v>
      </c>
      <c r="BA743" s="10" t="s">
        <v>33</v>
      </c>
      <c r="BB743" s="10">
        <v>741</v>
      </c>
      <c r="BC743" s="10">
        <v>95</v>
      </c>
      <c r="BE743" s="10" t="s">
        <v>242</v>
      </c>
      <c r="BF743" s="10" t="s">
        <v>2343</v>
      </c>
      <c r="BG743" s="10">
        <v>1.683152807812423E-4</v>
      </c>
      <c r="BH743" s="10">
        <v>99.867834039348551</v>
      </c>
      <c r="BI743" s="10">
        <v>743</v>
      </c>
      <c r="BJ743" s="10" t="s">
        <v>33</v>
      </c>
      <c r="BL743" s="10" t="s">
        <v>33</v>
      </c>
      <c r="BM743" s="10" t="s">
        <v>33</v>
      </c>
      <c r="BP743" s="10" t="s">
        <v>33</v>
      </c>
      <c r="BQ743" s="10" t="s">
        <v>33</v>
      </c>
      <c r="BR743" s="10" t="s">
        <v>33</v>
      </c>
      <c r="BS743" s="11" t="s">
        <v>33</v>
      </c>
      <c r="BT743" s="11" t="s">
        <v>33</v>
      </c>
      <c r="BU743" s="10">
        <v>743</v>
      </c>
    </row>
    <row r="744" spans="1:73" s="10" customFormat="1" x14ac:dyDescent="0.45">
      <c r="A744" s="10" t="s">
        <v>33</v>
      </c>
      <c r="D744" s="10" t="s">
        <v>33</v>
      </c>
      <c r="E744" s="10">
        <v>741</v>
      </c>
      <c r="F744" s="10">
        <v>417</v>
      </c>
      <c r="H744" s="10">
        <v>144</v>
      </c>
      <c r="J744" s="10" t="s">
        <v>33</v>
      </c>
      <c r="K744" s="10" t="s">
        <v>168</v>
      </c>
      <c r="L744" s="10" t="s">
        <v>33</v>
      </c>
      <c r="M744" s="10">
        <v>7.0710678118654753E-3</v>
      </c>
      <c r="N744" s="10">
        <v>7.0710678118654753E-3</v>
      </c>
      <c r="T744" s="10">
        <v>0</v>
      </c>
      <c r="W744" s="10">
        <v>0</v>
      </c>
      <c r="X744" s="10">
        <v>0</v>
      </c>
      <c r="Y744" s="10">
        <v>0</v>
      </c>
      <c r="AB744" s="10">
        <v>0</v>
      </c>
      <c r="AC744" s="10">
        <v>0</v>
      </c>
      <c r="AD744" s="10">
        <v>0</v>
      </c>
      <c r="AE744" s="10">
        <v>0</v>
      </c>
      <c r="AH744" s="10">
        <v>1</v>
      </c>
      <c r="AQ744" s="10">
        <v>13.393072854061748</v>
      </c>
      <c r="AR744" s="10">
        <v>40.227366011010368</v>
      </c>
      <c r="AS744" s="10">
        <v>59.647321649399899</v>
      </c>
      <c r="AT744" s="10">
        <v>314.73721207045105</v>
      </c>
      <c r="AU744" s="10">
        <v>153.75374787128123</v>
      </c>
      <c r="AV744" s="10">
        <v>965.85063907768676</v>
      </c>
      <c r="AW744" s="10">
        <v>1434.3415990194189</v>
      </c>
      <c r="AX744" s="10" t="s">
        <v>33</v>
      </c>
      <c r="AY744" s="10" t="s">
        <v>33</v>
      </c>
      <c r="AZ744" s="10" t="s">
        <v>33</v>
      </c>
      <c r="BA744" s="10" t="s">
        <v>33</v>
      </c>
      <c r="BB744" s="10">
        <v>741</v>
      </c>
      <c r="BC744" s="10">
        <v>417</v>
      </c>
      <c r="BE744" s="10" t="s">
        <v>242</v>
      </c>
      <c r="BF744" s="10" t="s">
        <v>168</v>
      </c>
      <c r="BG744" s="10">
        <v>1.9239382059559058E-2</v>
      </c>
      <c r="BH744" s="10">
        <v>8140117.0754200509</v>
      </c>
      <c r="BI744" s="10">
        <v>744</v>
      </c>
      <c r="BJ744" s="10" t="s">
        <v>33</v>
      </c>
      <c r="BL744" s="10" t="s">
        <v>33</v>
      </c>
      <c r="BM744" s="10" t="s">
        <v>33</v>
      </c>
      <c r="BP744" s="10" t="s">
        <v>33</v>
      </c>
      <c r="BQ744" s="10" t="s">
        <v>33</v>
      </c>
      <c r="BR744" s="10" t="s">
        <v>33</v>
      </c>
      <c r="BS744" s="11" t="s">
        <v>33</v>
      </c>
      <c r="BT744" s="11" t="s">
        <v>33</v>
      </c>
      <c r="BU744" s="10">
        <v>744</v>
      </c>
    </row>
    <row r="745" spans="1:73" s="10" customFormat="1" x14ac:dyDescent="0.45">
      <c r="A745" s="10" t="s">
        <v>33</v>
      </c>
      <c r="D745" s="10" t="s">
        <v>33</v>
      </c>
      <c r="E745" s="10">
        <v>741</v>
      </c>
      <c r="F745" s="10">
        <v>92</v>
      </c>
      <c r="H745" s="10">
        <v>39</v>
      </c>
      <c r="J745" s="10" t="s">
        <v>33</v>
      </c>
      <c r="K745" s="10" t="s">
        <v>69</v>
      </c>
      <c r="L745" s="10" t="s">
        <v>33</v>
      </c>
      <c r="M745" s="10">
        <v>1.7677669529663691E-2</v>
      </c>
      <c r="N745" s="10">
        <v>1.7677669529663691E-2</v>
      </c>
      <c r="T745" s="10">
        <v>0</v>
      </c>
      <c r="W745" s="10">
        <v>0</v>
      </c>
      <c r="X745" s="10">
        <v>0</v>
      </c>
      <c r="Y745" s="10">
        <v>0</v>
      </c>
      <c r="AB745" s="10">
        <v>0</v>
      </c>
      <c r="AC745" s="10">
        <v>0</v>
      </c>
      <c r="AD745" s="10">
        <v>0</v>
      </c>
      <c r="AE745" s="10">
        <v>0</v>
      </c>
      <c r="AH745" s="10">
        <v>1</v>
      </c>
      <c r="AQ745" s="10">
        <v>0</v>
      </c>
      <c r="AR745" s="10">
        <v>5.8628662528707402E-2</v>
      </c>
      <c r="AS745" s="10">
        <v>5.8628662528707402E-2</v>
      </c>
      <c r="AT745" s="10">
        <v>0</v>
      </c>
      <c r="AU745" s="10">
        <v>0</v>
      </c>
      <c r="AV745" s="10">
        <v>1.1837336491150889</v>
      </c>
      <c r="AW745" s="10">
        <v>1.1837336491150889</v>
      </c>
      <c r="AX745" s="10" t="s">
        <v>33</v>
      </c>
      <c r="AY745" s="10" t="s">
        <v>33</v>
      </c>
      <c r="AZ745" s="10" t="s">
        <v>33</v>
      </c>
      <c r="BA745" s="10" t="s">
        <v>33</v>
      </c>
      <c r="BB745" s="10">
        <v>741</v>
      </c>
      <c r="BC745" s="10">
        <v>92</v>
      </c>
      <c r="BE745" s="10" t="s">
        <v>242</v>
      </c>
      <c r="BF745" s="10" t="s">
        <v>2344</v>
      </c>
      <c r="BG745" s="10">
        <v>1.891081119552841E-5</v>
      </c>
      <c r="BH745" s="10">
        <v>25.07861851064483</v>
      </c>
      <c r="BI745" s="10">
        <v>745</v>
      </c>
      <c r="BJ745" s="10" t="s">
        <v>33</v>
      </c>
      <c r="BL745" s="10" t="s">
        <v>33</v>
      </c>
      <c r="BM745" s="10" t="s">
        <v>33</v>
      </c>
      <c r="BP745" s="10" t="s">
        <v>33</v>
      </c>
      <c r="BQ745" s="10" t="s">
        <v>33</v>
      </c>
      <c r="BR745" s="10" t="s">
        <v>33</v>
      </c>
      <c r="BS745" s="11" t="s">
        <v>33</v>
      </c>
      <c r="BT745" s="11" t="s">
        <v>33</v>
      </c>
      <c r="BU745" s="10">
        <v>745</v>
      </c>
    </row>
    <row r="746" spans="1:73" s="10" customFormat="1" x14ac:dyDescent="0.45">
      <c r="A746" s="10" t="s">
        <v>33</v>
      </c>
      <c r="D746" s="10" t="s">
        <v>33</v>
      </c>
      <c r="E746" s="10">
        <v>741</v>
      </c>
      <c r="F746" s="10">
        <v>24</v>
      </c>
      <c r="H746" s="10">
        <v>11</v>
      </c>
      <c r="J746" s="10" t="s">
        <v>33</v>
      </c>
      <c r="K746" s="10" t="s">
        <v>42</v>
      </c>
      <c r="L746" s="10" t="s">
        <v>33</v>
      </c>
      <c r="M746" s="10">
        <v>1.2247448713915892</v>
      </c>
      <c r="N746" s="10">
        <v>1.2247448713915892</v>
      </c>
      <c r="T746" s="10">
        <v>0</v>
      </c>
      <c r="W746" s="10">
        <v>0</v>
      </c>
      <c r="X746" s="10">
        <v>0</v>
      </c>
      <c r="Y746" s="10">
        <v>0</v>
      </c>
      <c r="AB746" s="10">
        <v>0</v>
      </c>
      <c r="AC746" s="10">
        <v>0</v>
      </c>
      <c r="AD746" s="10">
        <v>0</v>
      </c>
      <c r="AE746" s="10">
        <v>0</v>
      </c>
      <c r="AH746" s="10">
        <v>1</v>
      </c>
      <c r="AQ746" s="10">
        <v>0</v>
      </c>
      <c r="AR746" s="10">
        <v>0</v>
      </c>
      <c r="AS746" s="10">
        <v>0</v>
      </c>
      <c r="AT746" s="10">
        <v>0</v>
      </c>
      <c r="AU746" s="10">
        <v>0</v>
      </c>
      <c r="AV746" s="10">
        <v>1.2247448713915892</v>
      </c>
      <c r="AW746" s="10">
        <v>1.2247448713915892</v>
      </c>
      <c r="AX746" s="10" t="s">
        <v>33</v>
      </c>
      <c r="AY746" s="10" t="s">
        <v>33</v>
      </c>
      <c r="AZ746" s="10" t="s">
        <v>33</v>
      </c>
      <c r="BA746" s="10" t="s">
        <v>33</v>
      </c>
      <c r="BB746" s="10">
        <v>741</v>
      </c>
      <c r="BC746" s="10">
        <v>24</v>
      </c>
      <c r="BE746" s="10" t="s">
        <v>242</v>
      </c>
      <c r="BF746" s="10" t="s">
        <v>2345</v>
      </c>
      <c r="BG746" s="10">
        <v>0</v>
      </c>
      <c r="BH746" s="10">
        <v>35.358112693589071</v>
      </c>
      <c r="BI746" s="10">
        <v>746</v>
      </c>
      <c r="BJ746" s="10" t="s">
        <v>33</v>
      </c>
      <c r="BL746" s="10" t="s">
        <v>33</v>
      </c>
      <c r="BM746" s="10" t="s">
        <v>33</v>
      </c>
      <c r="BP746" s="10" t="s">
        <v>33</v>
      </c>
      <c r="BQ746" s="10" t="s">
        <v>33</v>
      </c>
      <c r="BR746" s="10" t="s">
        <v>33</v>
      </c>
      <c r="BS746" s="11" t="s">
        <v>33</v>
      </c>
      <c r="BT746" s="11" t="s">
        <v>33</v>
      </c>
      <c r="BU746" s="10">
        <v>746</v>
      </c>
    </row>
    <row r="747" spans="1:73" s="10" customFormat="1" x14ac:dyDescent="0.45">
      <c r="A747" s="10">
        <v>219</v>
      </c>
      <c r="D747" s="10">
        <v>748</v>
      </c>
      <c r="E747" s="10" t="s">
        <v>33</v>
      </c>
      <c r="F747" s="10">
        <v>720</v>
      </c>
      <c r="H747" s="10" t="s">
        <v>33</v>
      </c>
      <c r="J747" s="10" t="s">
        <v>243</v>
      </c>
      <c r="K747" s="10">
        <v>0</v>
      </c>
      <c r="L747" s="10">
        <v>1</v>
      </c>
      <c r="M747" s="10" t="s">
        <v>33</v>
      </c>
      <c r="N747" s="10">
        <v>1</v>
      </c>
      <c r="T747" s="10">
        <v>0</v>
      </c>
      <c r="W747" s="10">
        <v>0</v>
      </c>
      <c r="X747" s="10">
        <v>0</v>
      </c>
      <c r="Y747" s="10">
        <v>0</v>
      </c>
      <c r="AB747" s="10">
        <v>0</v>
      </c>
      <c r="AC747" s="10">
        <v>0</v>
      </c>
      <c r="AD747" s="12">
        <v>77.508410055964148</v>
      </c>
      <c r="AE747" s="12">
        <v>1324.9725024410232</v>
      </c>
      <c r="AH747" s="10">
        <v>1</v>
      </c>
      <c r="AQ747" s="10">
        <v>0</v>
      </c>
      <c r="AR747" s="10">
        <v>77.508410055964148</v>
      </c>
      <c r="AS747" s="10">
        <v>77.508410055964148</v>
      </c>
      <c r="AT747" s="10">
        <v>0</v>
      </c>
      <c r="AU747" s="10">
        <v>0</v>
      </c>
      <c r="AV747" s="10">
        <v>1324.9725024410232</v>
      </c>
      <c r="AW747" s="10">
        <v>1324.9725024410232</v>
      </c>
      <c r="AX747" s="10">
        <v>1.316814337710522E-5</v>
      </c>
      <c r="AY747" s="10">
        <v>0</v>
      </c>
      <c r="AZ747" s="10" t="s">
        <v>33</v>
      </c>
      <c r="BA747" s="10">
        <v>748</v>
      </c>
      <c r="BB747" s="10" t="s">
        <v>33</v>
      </c>
      <c r="BC747" s="10">
        <v>720</v>
      </c>
      <c r="BE747" s="10" t="s">
        <v>33</v>
      </c>
      <c r="BF747" s="10" t="s">
        <v>33</v>
      </c>
      <c r="BG747" s="10" t="s">
        <v>33</v>
      </c>
      <c r="BH747" s="10" t="s">
        <v>33</v>
      </c>
      <c r="BI747" s="10" t="s">
        <v>33</v>
      </c>
      <c r="BJ747" s="10" t="s">
        <v>33</v>
      </c>
      <c r="BL747" s="10" t="s">
        <v>33</v>
      </c>
      <c r="BM747" s="10" t="s">
        <v>33</v>
      </c>
      <c r="BP747" s="10" t="s">
        <v>34</v>
      </c>
      <c r="BQ747" s="10">
        <v>0</v>
      </c>
      <c r="BR747" s="10" t="s">
        <v>243</v>
      </c>
      <c r="BS747" s="11">
        <v>77.508410055964148</v>
      </c>
      <c r="BT747" s="11">
        <v>1324.9725024410232</v>
      </c>
      <c r="BU747" s="10">
        <v>747</v>
      </c>
    </row>
    <row r="748" spans="1:73" s="10" customFormat="1" x14ac:dyDescent="0.45">
      <c r="A748" s="10">
        <v>220</v>
      </c>
      <c r="D748" s="10">
        <v>752</v>
      </c>
      <c r="E748" s="10" t="s">
        <v>33</v>
      </c>
      <c r="F748" s="10">
        <v>725</v>
      </c>
      <c r="H748" s="10" t="s">
        <v>33</v>
      </c>
      <c r="J748" s="10" t="s">
        <v>244</v>
      </c>
      <c r="K748" s="10">
        <v>0</v>
      </c>
      <c r="L748" s="10">
        <v>1</v>
      </c>
      <c r="M748" s="10" t="s">
        <v>33</v>
      </c>
      <c r="N748" s="10">
        <v>1</v>
      </c>
      <c r="T748" s="10">
        <v>1.9364916731037085</v>
      </c>
      <c r="W748" s="10">
        <v>2.3188024926672819</v>
      </c>
      <c r="X748" s="10" t="s">
        <v>35</v>
      </c>
      <c r="Y748" s="10">
        <v>0.22360679774997896</v>
      </c>
      <c r="AB748" s="10">
        <v>26.828343594042476</v>
      </c>
      <c r="AC748" s="10">
        <v>0</v>
      </c>
      <c r="AD748" s="10">
        <v>0</v>
      </c>
      <c r="AE748" s="10">
        <v>0</v>
      </c>
      <c r="AH748" s="10">
        <v>1</v>
      </c>
      <c r="AQ748" s="10">
        <v>5.3758463666708085</v>
      </c>
      <c r="AR748" s="10">
        <v>20.027145862503755</v>
      </c>
      <c r="AS748" s="10">
        <v>27.822123094176426</v>
      </c>
      <c r="AT748" s="10">
        <v>126.332389616764</v>
      </c>
      <c r="AU748" s="10">
        <v>83.909941301075875</v>
      </c>
      <c r="AV748" s="10">
        <v>1954.2149734607408</v>
      </c>
      <c r="AW748" s="10">
        <v>2164.4573043785808</v>
      </c>
      <c r="AX748" s="10">
        <v>2.6336286754210446E-4</v>
      </c>
      <c r="AY748" s="10">
        <v>0</v>
      </c>
      <c r="AZ748" s="10" t="s">
        <v>33</v>
      </c>
      <c r="BA748" s="10">
        <v>752</v>
      </c>
      <c r="BB748" s="10" t="s">
        <v>33</v>
      </c>
      <c r="BC748" s="10">
        <v>725</v>
      </c>
      <c r="BE748" s="10" t="s">
        <v>33</v>
      </c>
      <c r="BF748" s="10" t="s">
        <v>33</v>
      </c>
      <c r="BG748" s="10" t="s">
        <v>33</v>
      </c>
      <c r="BH748" s="10" t="s">
        <v>33</v>
      </c>
      <c r="BI748" s="10" t="s">
        <v>33</v>
      </c>
      <c r="BJ748" s="10" t="s">
        <v>33</v>
      </c>
      <c r="BL748" s="10" t="s">
        <v>33</v>
      </c>
      <c r="BM748" s="10" t="s">
        <v>33</v>
      </c>
      <c r="BP748" s="10" t="s">
        <v>33</v>
      </c>
      <c r="BQ748" s="10">
        <v>0</v>
      </c>
      <c r="BR748" s="10" t="s">
        <v>244</v>
      </c>
      <c r="BS748" s="11">
        <v>27.822123094176426</v>
      </c>
      <c r="BT748" s="11">
        <v>2164.4573043785808</v>
      </c>
      <c r="BU748" s="10">
        <v>748</v>
      </c>
    </row>
    <row r="749" spans="1:73" s="10" customFormat="1" x14ac:dyDescent="0.45">
      <c r="A749" s="10" t="s">
        <v>33</v>
      </c>
      <c r="D749" s="10" t="s">
        <v>33</v>
      </c>
      <c r="E749" s="10">
        <v>748</v>
      </c>
      <c r="F749" s="10">
        <v>760</v>
      </c>
      <c r="H749" s="10">
        <v>223</v>
      </c>
      <c r="J749" s="10" t="s">
        <v>33</v>
      </c>
      <c r="K749" s="10" t="s">
        <v>247</v>
      </c>
      <c r="L749" s="10">
        <v>1</v>
      </c>
      <c r="M749" s="10">
        <v>1.1000000000000001</v>
      </c>
      <c r="N749" s="10">
        <v>1.1000000000000001</v>
      </c>
      <c r="T749" s="10">
        <v>0</v>
      </c>
      <c r="W749" s="10">
        <v>0</v>
      </c>
      <c r="X749" s="10">
        <v>0</v>
      </c>
      <c r="Y749" s="10">
        <v>0</v>
      </c>
      <c r="AB749" s="10">
        <v>0</v>
      </c>
      <c r="AC749" s="10">
        <v>0</v>
      </c>
      <c r="AD749" s="10">
        <v>0</v>
      </c>
      <c r="AE749" s="10">
        <v>0</v>
      </c>
      <c r="AH749" s="10">
        <v>1</v>
      </c>
      <c r="AQ749" s="10">
        <v>3.4393546935671004</v>
      </c>
      <c r="AR749" s="10">
        <v>17.340482235578015</v>
      </c>
      <c r="AS749" s="10">
        <v>22.32754654125031</v>
      </c>
      <c r="AT749" s="10">
        <v>80.824835298826855</v>
      </c>
      <c r="AU749" s="10">
        <v>57.081597707033403</v>
      </c>
      <c r="AV749" s="10">
        <v>1947.0341151179869</v>
      </c>
      <c r="AW749" s="10">
        <v>2084.9405481238473</v>
      </c>
      <c r="AX749" s="10" t="s">
        <v>33</v>
      </c>
      <c r="AY749" s="10" t="s">
        <v>33</v>
      </c>
      <c r="AZ749" s="10" t="s">
        <v>33</v>
      </c>
      <c r="BA749" s="10" t="s">
        <v>33</v>
      </c>
      <c r="BB749" s="10">
        <v>748</v>
      </c>
      <c r="BC749" s="10">
        <v>760</v>
      </c>
      <c r="BE749" s="10" t="s">
        <v>244</v>
      </c>
      <c r="BF749" s="10" t="s">
        <v>2346</v>
      </c>
      <c r="BG749" s="10">
        <v>5.8802466822834775E-3</v>
      </c>
      <c r="BH749" s="10">
        <v>159399.56922168954</v>
      </c>
      <c r="BI749" s="10">
        <v>749</v>
      </c>
      <c r="BJ749" s="10" t="s">
        <v>33</v>
      </c>
      <c r="BL749" s="10" t="s">
        <v>33</v>
      </c>
      <c r="BM749" s="10" t="s">
        <v>33</v>
      </c>
      <c r="BP749" s="10" t="s">
        <v>33</v>
      </c>
      <c r="BQ749" s="10" t="s">
        <v>33</v>
      </c>
      <c r="BR749" s="10" t="s">
        <v>33</v>
      </c>
      <c r="BS749" s="11" t="s">
        <v>33</v>
      </c>
      <c r="BT749" s="11" t="s">
        <v>33</v>
      </c>
      <c r="BU749" s="10">
        <v>749</v>
      </c>
    </row>
    <row r="750" spans="1:73" s="10" customFormat="1" x14ac:dyDescent="0.45">
      <c r="A750" s="10" t="s">
        <v>33</v>
      </c>
      <c r="D750" s="10" t="s">
        <v>33</v>
      </c>
      <c r="E750" s="10">
        <v>748</v>
      </c>
      <c r="F750" s="10">
        <v>45</v>
      </c>
      <c r="H750" s="10">
        <v>22</v>
      </c>
      <c r="J750" s="10" t="s">
        <v>33</v>
      </c>
      <c r="K750" s="10" t="s">
        <v>52</v>
      </c>
      <c r="L750" s="10">
        <v>1</v>
      </c>
      <c r="M750" s="10">
        <v>0.01</v>
      </c>
      <c r="N750" s="10">
        <v>0.01</v>
      </c>
      <c r="T750" s="10">
        <v>0</v>
      </c>
      <c r="W750" s="10">
        <v>0</v>
      </c>
      <c r="X750" s="10">
        <v>0</v>
      </c>
      <c r="Y750" s="10">
        <v>0</v>
      </c>
      <c r="AB750" s="10">
        <v>0</v>
      </c>
      <c r="AC750" s="10">
        <v>0</v>
      </c>
      <c r="AD750" s="10">
        <v>0</v>
      </c>
      <c r="AE750" s="10">
        <v>0</v>
      </c>
      <c r="AH750" s="10">
        <v>1</v>
      </c>
      <c r="AQ750" s="10">
        <v>0</v>
      </c>
      <c r="AR750" s="10">
        <v>3.6207335490886887E-2</v>
      </c>
      <c r="AS750" s="10">
        <v>3.6207335490886887E-2</v>
      </c>
      <c r="AT750" s="10">
        <v>0</v>
      </c>
      <c r="AU750" s="10">
        <v>0</v>
      </c>
      <c r="AV750" s="10">
        <v>0.48464961949001173</v>
      </c>
      <c r="AW750" s="10">
        <v>0.48464961949001173</v>
      </c>
      <c r="AX750" s="10" t="s">
        <v>33</v>
      </c>
      <c r="AY750" s="10" t="s">
        <v>33</v>
      </c>
      <c r="AZ750" s="10" t="s">
        <v>33</v>
      </c>
      <c r="BA750" s="10" t="s">
        <v>33</v>
      </c>
      <c r="BB750" s="10">
        <v>748</v>
      </c>
      <c r="BC750" s="10">
        <v>45</v>
      </c>
      <c r="BE750" s="10" t="s">
        <v>244</v>
      </c>
      <c r="BF750" s="10" t="s">
        <v>2347</v>
      </c>
      <c r="BG750" s="10">
        <v>9.5356677009389802E-6</v>
      </c>
      <c r="BH750" s="10">
        <v>19.078987800703711</v>
      </c>
      <c r="BI750" s="10">
        <v>750</v>
      </c>
      <c r="BJ750" s="10" t="s">
        <v>33</v>
      </c>
      <c r="BL750" s="10" t="s">
        <v>33</v>
      </c>
      <c r="BM750" s="10" t="s">
        <v>33</v>
      </c>
      <c r="BP750" s="10" t="s">
        <v>33</v>
      </c>
      <c r="BQ750" s="10" t="s">
        <v>33</v>
      </c>
      <c r="BR750" s="10" t="s">
        <v>33</v>
      </c>
      <c r="BS750" s="11" t="s">
        <v>33</v>
      </c>
      <c r="BT750" s="11" t="s">
        <v>33</v>
      </c>
      <c r="BU750" s="10">
        <v>750</v>
      </c>
    </row>
    <row r="751" spans="1:73" s="10" customFormat="1" x14ac:dyDescent="0.45">
      <c r="A751" s="10" t="s">
        <v>33</v>
      </c>
      <c r="D751" s="10" t="s">
        <v>33</v>
      </c>
      <c r="E751" s="10">
        <v>748</v>
      </c>
      <c r="F751" s="10">
        <v>92</v>
      </c>
      <c r="H751" s="10">
        <v>39</v>
      </c>
      <c r="J751" s="10" t="s">
        <v>33</v>
      </c>
      <c r="K751" s="10" t="s">
        <v>69</v>
      </c>
      <c r="L751" s="10">
        <v>1</v>
      </c>
      <c r="M751" s="10">
        <v>0.1</v>
      </c>
      <c r="N751" s="10">
        <v>0.1</v>
      </c>
      <c r="T751" s="10">
        <v>0</v>
      </c>
      <c r="W751" s="10">
        <v>0</v>
      </c>
      <c r="X751" s="10">
        <v>0</v>
      </c>
      <c r="Y751" s="10">
        <v>0</v>
      </c>
      <c r="AB751" s="10">
        <v>0</v>
      </c>
      <c r="AC751" s="10">
        <v>0</v>
      </c>
      <c r="AD751" s="10">
        <v>0</v>
      </c>
      <c r="AE751" s="10">
        <v>0</v>
      </c>
      <c r="AH751" s="10">
        <v>1</v>
      </c>
      <c r="AQ751" s="10">
        <v>0</v>
      </c>
      <c r="AR751" s="10">
        <v>0.33165379876757312</v>
      </c>
      <c r="AS751" s="10">
        <v>0.33165379876757312</v>
      </c>
      <c r="AT751" s="10">
        <v>0</v>
      </c>
      <c r="AU751" s="10">
        <v>0</v>
      </c>
      <c r="AV751" s="10">
        <v>6.6962087232638119</v>
      </c>
      <c r="AW751" s="10">
        <v>6.6962087232638119</v>
      </c>
      <c r="AX751" s="10" t="s">
        <v>33</v>
      </c>
      <c r="AY751" s="10" t="s">
        <v>33</v>
      </c>
      <c r="AZ751" s="10" t="s">
        <v>33</v>
      </c>
      <c r="BA751" s="10" t="s">
        <v>33</v>
      </c>
      <c r="BB751" s="10">
        <v>748</v>
      </c>
      <c r="BC751" s="10">
        <v>92</v>
      </c>
      <c r="BE751" s="10" t="s">
        <v>244</v>
      </c>
      <c r="BF751" s="10" t="s">
        <v>2348</v>
      </c>
      <c r="BG751" s="10">
        <v>8.7345295474660118E-5</v>
      </c>
      <c r="BH751" s="10">
        <v>373.89489951209595</v>
      </c>
      <c r="BI751" s="10">
        <v>751</v>
      </c>
      <c r="BJ751" s="10" t="s">
        <v>33</v>
      </c>
      <c r="BL751" s="10" t="s">
        <v>33</v>
      </c>
      <c r="BM751" s="10" t="s">
        <v>33</v>
      </c>
      <c r="BP751" s="10" t="s">
        <v>33</v>
      </c>
      <c r="BQ751" s="10" t="s">
        <v>33</v>
      </c>
      <c r="BR751" s="10" t="s">
        <v>33</v>
      </c>
      <c r="BS751" s="11" t="s">
        <v>33</v>
      </c>
      <c r="BT751" s="11" t="s">
        <v>33</v>
      </c>
      <c r="BU751" s="10">
        <v>751</v>
      </c>
    </row>
    <row r="752" spans="1:73" s="10" customFormat="1" x14ac:dyDescent="0.45">
      <c r="A752" s="10">
        <v>221</v>
      </c>
      <c r="D752" s="10">
        <v>757</v>
      </c>
      <c r="E752" s="10" t="s">
        <v>33</v>
      </c>
      <c r="F752" s="10">
        <v>727</v>
      </c>
      <c r="H752" s="10" t="s">
        <v>33</v>
      </c>
      <c r="J752" s="10" t="s">
        <v>245</v>
      </c>
      <c r="K752" s="10">
        <v>0</v>
      </c>
      <c r="L752" s="10">
        <v>1</v>
      </c>
      <c r="M752" s="10">
        <v>0</v>
      </c>
      <c r="N752" s="10">
        <v>0</v>
      </c>
      <c r="T752" s="10">
        <v>3</v>
      </c>
      <c r="W752" s="10">
        <v>15.555000000000001</v>
      </c>
      <c r="X752" s="10" t="s">
        <v>35</v>
      </c>
      <c r="Y752" s="10">
        <v>1.5</v>
      </c>
      <c r="AB752" s="10">
        <v>179.97</v>
      </c>
      <c r="AC752" s="10">
        <v>0</v>
      </c>
      <c r="AD752" s="10">
        <v>0</v>
      </c>
      <c r="AE752" s="10">
        <v>0</v>
      </c>
      <c r="AH752" s="10">
        <v>1</v>
      </c>
      <c r="AQ752" s="10">
        <v>3</v>
      </c>
      <c r="AR752" s="10">
        <v>15.555000000000001</v>
      </c>
      <c r="AS752" s="10">
        <v>19.905000000000001</v>
      </c>
      <c r="AT752" s="10">
        <v>70.5</v>
      </c>
      <c r="AU752" s="10">
        <v>179.97</v>
      </c>
      <c r="AV752" s="10">
        <v>0</v>
      </c>
      <c r="AW752" s="10">
        <v>250.47</v>
      </c>
      <c r="AX752" s="10">
        <v>3.6062445840513935E-4</v>
      </c>
      <c r="AY752" s="10">
        <v>0</v>
      </c>
      <c r="AZ752" s="10" t="s">
        <v>33</v>
      </c>
      <c r="BA752" s="10">
        <v>757</v>
      </c>
      <c r="BB752" s="10" t="s">
        <v>33</v>
      </c>
      <c r="BC752" s="10">
        <v>727</v>
      </c>
      <c r="BE752" s="10" t="s">
        <v>33</v>
      </c>
      <c r="BF752" s="10" t="s">
        <v>33</v>
      </c>
      <c r="BG752" s="10" t="s">
        <v>33</v>
      </c>
      <c r="BH752" s="10" t="s">
        <v>33</v>
      </c>
      <c r="BI752" s="10" t="s">
        <v>33</v>
      </c>
      <c r="BJ752" s="10" t="s">
        <v>33</v>
      </c>
      <c r="BL752" s="10" t="s">
        <v>33</v>
      </c>
      <c r="BM752" s="10" t="s">
        <v>33</v>
      </c>
      <c r="BP752" s="10" t="s">
        <v>33</v>
      </c>
      <c r="BQ752" s="10">
        <v>0</v>
      </c>
      <c r="BR752" s="10" t="s">
        <v>245</v>
      </c>
      <c r="BS752" s="11">
        <v>19.905000000000001</v>
      </c>
      <c r="BT752" s="11">
        <v>250.47</v>
      </c>
      <c r="BU752" s="10">
        <v>752</v>
      </c>
    </row>
    <row r="753" spans="1:73" s="10" customFormat="1" x14ac:dyDescent="0.45">
      <c r="A753" s="10" t="s">
        <v>33</v>
      </c>
      <c r="D753" s="10" t="s">
        <v>33</v>
      </c>
      <c r="E753" s="10">
        <v>752</v>
      </c>
      <c r="F753" s="10">
        <v>765</v>
      </c>
      <c r="H753" s="10">
        <v>224</v>
      </c>
      <c r="J753" s="10" t="s">
        <v>33</v>
      </c>
      <c r="K753" s="10" t="s">
        <v>248</v>
      </c>
      <c r="L753" s="10">
        <v>0.9</v>
      </c>
      <c r="M753" s="10">
        <v>0</v>
      </c>
      <c r="N753" s="10">
        <v>0</v>
      </c>
      <c r="T753" s="10">
        <v>0</v>
      </c>
      <c r="W753" s="10">
        <v>0</v>
      </c>
      <c r="X753" s="10">
        <v>0</v>
      </c>
      <c r="Y753" s="10">
        <v>0</v>
      </c>
      <c r="AB753" s="10">
        <v>0</v>
      </c>
      <c r="AC753" s="10">
        <v>0</v>
      </c>
      <c r="AD753" s="10">
        <v>0</v>
      </c>
      <c r="AE753" s="10">
        <v>0</v>
      </c>
      <c r="AH753" s="10">
        <v>1</v>
      </c>
      <c r="AQ753" s="10">
        <v>0</v>
      </c>
      <c r="AR753" s="10">
        <v>0</v>
      </c>
      <c r="AS753" s="10">
        <v>0</v>
      </c>
      <c r="AT753" s="10">
        <v>0</v>
      </c>
      <c r="AU753" s="10">
        <v>0</v>
      </c>
      <c r="AV753" s="10">
        <v>0</v>
      </c>
      <c r="AW753" s="10">
        <v>0</v>
      </c>
      <c r="AX753" s="10" t="s">
        <v>33</v>
      </c>
      <c r="AY753" s="10" t="s">
        <v>33</v>
      </c>
      <c r="AZ753" s="10" t="s">
        <v>33</v>
      </c>
      <c r="BA753" s="10" t="s">
        <v>33</v>
      </c>
      <c r="BB753" s="10">
        <v>752</v>
      </c>
      <c r="BC753" s="10">
        <v>765</v>
      </c>
      <c r="BE753" s="10" t="s">
        <v>245</v>
      </c>
      <c r="BF753" s="10" t="s">
        <v>248</v>
      </c>
      <c r="BG753" s="10">
        <v>0</v>
      </c>
      <c r="BH753" s="10">
        <v>0</v>
      </c>
      <c r="BI753" s="10">
        <v>753</v>
      </c>
      <c r="BJ753" s="10" t="s">
        <v>33</v>
      </c>
      <c r="BL753" s="10" t="s">
        <v>33</v>
      </c>
      <c r="BM753" s="10" t="s">
        <v>33</v>
      </c>
      <c r="BP753" s="10" t="s">
        <v>33</v>
      </c>
      <c r="BQ753" s="10" t="s">
        <v>33</v>
      </c>
      <c r="BR753" s="10" t="s">
        <v>33</v>
      </c>
      <c r="BS753" s="11" t="s">
        <v>33</v>
      </c>
      <c r="BT753" s="11" t="s">
        <v>33</v>
      </c>
      <c r="BU753" s="10">
        <v>753</v>
      </c>
    </row>
    <row r="754" spans="1:73" s="10" customFormat="1" x14ac:dyDescent="0.45">
      <c r="A754" s="10" t="s">
        <v>33</v>
      </c>
      <c r="D754" s="10" t="s">
        <v>33</v>
      </c>
      <c r="E754" s="10">
        <v>752</v>
      </c>
      <c r="F754" s="10">
        <v>45</v>
      </c>
      <c r="H754" s="10">
        <v>22</v>
      </c>
      <c r="J754" s="10" t="s">
        <v>33</v>
      </c>
      <c r="K754" s="10" t="s">
        <v>52</v>
      </c>
      <c r="L754" s="10">
        <v>0.7</v>
      </c>
      <c r="M754" s="10">
        <v>0</v>
      </c>
      <c r="N754" s="10">
        <v>0</v>
      </c>
      <c r="T754" s="10">
        <v>0</v>
      </c>
      <c r="W754" s="10">
        <v>0</v>
      </c>
      <c r="X754" s="10">
        <v>0</v>
      </c>
      <c r="Y754" s="10">
        <v>0</v>
      </c>
      <c r="AB754" s="10">
        <v>0</v>
      </c>
      <c r="AC754" s="10">
        <v>0</v>
      </c>
      <c r="AD754" s="10">
        <v>0</v>
      </c>
      <c r="AE754" s="10">
        <v>0</v>
      </c>
      <c r="AH754" s="10">
        <v>1</v>
      </c>
      <c r="AQ754" s="10">
        <v>0</v>
      </c>
      <c r="AR754" s="10">
        <v>0</v>
      </c>
      <c r="AS754" s="10">
        <v>0</v>
      </c>
      <c r="AT754" s="10">
        <v>0</v>
      </c>
      <c r="AU754" s="10">
        <v>0</v>
      </c>
      <c r="AV754" s="10">
        <v>0</v>
      </c>
      <c r="AW754" s="10">
        <v>0</v>
      </c>
      <c r="AX754" s="10" t="s">
        <v>33</v>
      </c>
      <c r="AY754" s="10" t="s">
        <v>33</v>
      </c>
      <c r="AZ754" s="10" t="s">
        <v>33</v>
      </c>
      <c r="BA754" s="10" t="s">
        <v>33</v>
      </c>
      <c r="BB754" s="10">
        <v>752</v>
      </c>
      <c r="BC754" s="10">
        <v>45</v>
      </c>
      <c r="BE754" s="10" t="s">
        <v>245</v>
      </c>
      <c r="BF754" s="10" t="s">
        <v>2349</v>
      </c>
      <c r="BG754" s="10">
        <v>0</v>
      </c>
      <c r="BH754" s="10">
        <v>0</v>
      </c>
      <c r="BI754" s="10">
        <v>754</v>
      </c>
      <c r="BJ754" s="10" t="s">
        <v>33</v>
      </c>
      <c r="BL754" s="10" t="s">
        <v>33</v>
      </c>
      <c r="BM754" s="10" t="s">
        <v>33</v>
      </c>
      <c r="BP754" s="10" t="s">
        <v>33</v>
      </c>
      <c r="BQ754" s="10" t="s">
        <v>33</v>
      </c>
      <c r="BR754" s="10" t="s">
        <v>33</v>
      </c>
      <c r="BS754" s="11" t="s">
        <v>33</v>
      </c>
      <c r="BT754" s="11" t="s">
        <v>33</v>
      </c>
      <c r="BU754" s="10">
        <v>754</v>
      </c>
    </row>
    <row r="755" spans="1:73" s="10" customFormat="1" x14ac:dyDescent="0.45">
      <c r="A755" s="10" t="s">
        <v>33</v>
      </c>
      <c r="D755" s="10" t="s">
        <v>33</v>
      </c>
      <c r="E755" s="10">
        <v>752</v>
      </c>
      <c r="F755" s="10">
        <v>311</v>
      </c>
      <c r="H755" s="10">
        <v>114</v>
      </c>
      <c r="J755" s="10" t="s">
        <v>33</v>
      </c>
      <c r="K755" s="10" t="s">
        <v>139</v>
      </c>
      <c r="L755" s="10">
        <v>0.5</v>
      </c>
      <c r="M755" s="10">
        <v>0</v>
      </c>
      <c r="N755" s="10">
        <v>0</v>
      </c>
      <c r="T755" s="10">
        <v>0</v>
      </c>
      <c r="W755" s="10">
        <v>0</v>
      </c>
      <c r="X755" s="10">
        <v>0</v>
      </c>
      <c r="Y755" s="10">
        <v>0</v>
      </c>
      <c r="AB755" s="10">
        <v>0</v>
      </c>
      <c r="AC755" s="10">
        <v>0</v>
      </c>
      <c r="AD755" s="10">
        <v>0</v>
      </c>
      <c r="AE755" s="10">
        <v>0</v>
      </c>
      <c r="AH755" s="10">
        <v>1</v>
      </c>
      <c r="AQ755" s="10">
        <v>0</v>
      </c>
      <c r="AR755" s="10">
        <v>0</v>
      </c>
      <c r="AS755" s="10">
        <v>0</v>
      </c>
      <c r="AT755" s="10">
        <v>0</v>
      </c>
      <c r="AU755" s="10">
        <v>0</v>
      </c>
      <c r="AV755" s="10">
        <v>0</v>
      </c>
      <c r="AW755" s="10">
        <v>0</v>
      </c>
      <c r="AX755" s="10" t="s">
        <v>33</v>
      </c>
      <c r="AY755" s="10" t="s">
        <v>33</v>
      </c>
      <c r="AZ755" s="10" t="s">
        <v>33</v>
      </c>
      <c r="BA755" s="10" t="s">
        <v>33</v>
      </c>
      <c r="BB755" s="10">
        <v>752</v>
      </c>
      <c r="BC755" s="10">
        <v>311</v>
      </c>
      <c r="BE755" s="10" t="s">
        <v>245</v>
      </c>
      <c r="BF755" s="10" t="s">
        <v>2350</v>
      </c>
      <c r="BG755" s="10">
        <v>0</v>
      </c>
      <c r="BH755" s="10">
        <v>0</v>
      </c>
      <c r="BI755" s="10">
        <v>755</v>
      </c>
      <c r="BJ755" s="10" t="s">
        <v>33</v>
      </c>
      <c r="BL755" s="10" t="s">
        <v>33</v>
      </c>
      <c r="BM755" s="10" t="s">
        <v>33</v>
      </c>
      <c r="BP755" s="10" t="s">
        <v>33</v>
      </c>
      <c r="BQ755" s="10" t="s">
        <v>33</v>
      </c>
      <c r="BR755" s="10" t="s">
        <v>33</v>
      </c>
      <c r="BS755" s="11" t="s">
        <v>33</v>
      </c>
      <c r="BT755" s="11" t="s">
        <v>33</v>
      </c>
      <c r="BU755" s="10">
        <v>755</v>
      </c>
    </row>
    <row r="756" spans="1:73" s="10" customFormat="1" x14ac:dyDescent="0.45">
      <c r="A756" s="10" t="s">
        <v>33</v>
      </c>
      <c r="D756" s="10" t="s">
        <v>33</v>
      </c>
      <c r="E756" s="10">
        <v>752</v>
      </c>
      <c r="F756" s="10">
        <v>104</v>
      </c>
      <c r="H756" s="10">
        <v>46</v>
      </c>
      <c r="J756" s="10" t="s">
        <v>33</v>
      </c>
      <c r="K756" s="10" t="s">
        <v>76</v>
      </c>
      <c r="L756" s="10">
        <v>0</v>
      </c>
      <c r="M756" s="10">
        <v>0</v>
      </c>
      <c r="N756" s="10">
        <v>0</v>
      </c>
      <c r="T756" s="10">
        <v>0</v>
      </c>
      <c r="W756" s="10">
        <v>0</v>
      </c>
      <c r="X756" s="10">
        <v>0</v>
      </c>
      <c r="Y756" s="10">
        <v>0</v>
      </c>
      <c r="AB756" s="10">
        <v>0</v>
      </c>
      <c r="AC756" s="10">
        <v>0</v>
      </c>
      <c r="AD756" s="10">
        <v>0</v>
      </c>
      <c r="AE756" s="10">
        <v>0</v>
      </c>
      <c r="AH756" s="10">
        <v>1</v>
      </c>
      <c r="AQ756" s="10">
        <v>0</v>
      </c>
      <c r="AR756" s="10">
        <v>0</v>
      </c>
      <c r="AS756" s="10">
        <v>0</v>
      </c>
      <c r="AT756" s="10">
        <v>0</v>
      </c>
      <c r="AU756" s="10">
        <v>0</v>
      </c>
      <c r="AV756" s="10">
        <v>0</v>
      </c>
      <c r="AW756" s="10">
        <v>0</v>
      </c>
      <c r="AX756" s="10" t="s">
        <v>33</v>
      </c>
      <c r="AY756" s="10" t="s">
        <v>33</v>
      </c>
      <c r="AZ756" s="10" t="s">
        <v>33</v>
      </c>
      <c r="BA756" s="10" t="s">
        <v>33</v>
      </c>
      <c r="BB756" s="10">
        <v>752</v>
      </c>
      <c r="BC756" s="10">
        <v>104</v>
      </c>
      <c r="BE756" s="10" t="s">
        <v>245</v>
      </c>
      <c r="BF756" s="10" t="s">
        <v>2351</v>
      </c>
      <c r="BG756" s="10">
        <v>0</v>
      </c>
      <c r="BH756" s="10">
        <v>0</v>
      </c>
      <c r="BI756" s="10">
        <v>756</v>
      </c>
      <c r="BJ756" s="10" t="s">
        <v>33</v>
      </c>
      <c r="BL756" s="10" t="s">
        <v>33</v>
      </c>
      <c r="BM756" s="10" t="s">
        <v>33</v>
      </c>
      <c r="BP756" s="10" t="s">
        <v>33</v>
      </c>
      <c r="BQ756" s="10" t="s">
        <v>33</v>
      </c>
      <c r="BR756" s="10" t="s">
        <v>33</v>
      </c>
      <c r="BS756" s="11" t="s">
        <v>33</v>
      </c>
      <c r="BT756" s="11" t="s">
        <v>33</v>
      </c>
      <c r="BU756" s="10">
        <v>756</v>
      </c>
    </row>
    <row r="757" spans="1:73" s="10" customFormat="1" x14ac:dyDescent="0.45">
      <c r="A757" s="10">
        <v>222</v>
      </c>
      <c r="D757" s="10">
        <v>760</v>
      </c>
      <c r="E757" s="10" t="s">
        <v>33</v>
      </c>
      <c r="F757" s="10">
        <v>736</v>
      </c>
      <c r="H757" s="10" t="s">
        <v>33</v>
      </c>
      <c r="J757" s="10" t="s">
        <v>246</v>
      </c>
      <c r="K757" s="10">
        <v>0</v>
      </c>
      <c r="L757" s="10">
        <v>1</v>
      </c>
      <c r="M757" s="10">
        <v>0</v>
      </c>
      <c r="N757" s="10">
        <v>0</v>
      </c>
      <c r="T757" s="10">
        <v>12.24744871391589</v>
      </c>
      <c r="W757" s="10">
        <v>1.4665394641809</v>
      </c>
      <c r="X757" s="10" t="s">
        <v>35</v>
      </c>
      <c r="Y757" s="10">
        <v>0.14142135623730953</v>
      </c>
      <c r="AB757" s="10">
        <v>16.967734321352399</v>
      </c>
      <c r="AC757" s="10">
        <v>3.2</v>
      </c>
      <c r="AD757" s="10">
        <v>0</v>
      </c>
      <c r="AE757" s="10">
        <v>0</v>
      </c>
      <c r="AH757" s="10">
        <v>1</v>
      </c>
      <c r="AQ757" s="10">
        <v>12.24744871391589</v>
      </c>
      <c r="AR757" s="10">
        <v>4.6665394641809002</v>
      </c>
      <c r="AS757" s="10">
        <v>22.425340099358941</v>
      </c>
      <c r="AT757" s="10">
        <v>287.81504477702345</v>
      </c>
      <c r="AU757" s="10">
        <v>16.967734321352399</v>
      </c>
      <c r="AV757" s="10">
        <v>0</v>
      </c>
      <c r="AW757" s="10">
        <v>304.78277909837584</v>
      </c>
      <c r="AX757" s="10">
        <v>0</v>
      </c>
      <c r="AY757" s="10">
        <v>0</v>
      </c>
      <c r="AZ757" s="10" t="s">
        <v>33</v>
      </c>
      <c r="BA757" s="10">
        <v>760</v>
      </c>
      <c r="BB757" s="10" t="s">
        <v>33</v>
      </c>
      <c r="BC757" s="10">
        <v>736</v>
      </c>
      <c r="BE757" s="10" t="s">
        <v>33</v>
      </c>
      <c r="BF757" s="10" t="s">
        <v>33</v>
      </c>
      <c r="BG757" s="10" t="s">
        <v>33</v>
      </c>
      <c r="BH757" s="10" t="s">
        <v>33</v>
      </c>
      <c r="BI757" s="10" t="s">
        <v>33</v>
      </c>
      <c r="BJ757" s="10" t="s">
        <v>33</v>
      </c>
      <c r="BL757" s="10" t="s">
        <v>33</v>
      </c>
      <c r="BM757" s="10" t="s">
        <v>33</v>
      </c>
      <c r="BP757" s="10" t="s">
        <v>33</v>
      </c>
      <c r="BQ757" s="10">
        <v>0</v>
      </c>
      <c r="BR757" s="10" t="s">
        <v>246</v>
      </c>
      <c r="BS757" s="11">
        <v>22.425340099358941</v>
      </c>
      <c r="BT757" s="11">
        <v>304.78277909837584</v>
      </c>
      <c r="BU757" s="10">
        <v>757</v>
      </c>
    </row>
    <row r="758" spans="1:73" s="10" customFormat="1" x14ac:dyDescent="0.45">
      <c r="A758" s="10" t="s">
        <v>33</v>
      </c>
      <c r="D758" s="10" t="s">
        <v>33</v>
      </c>
      <c r="E758" s="10">
        <v>757</v>
      </c>
      <c r="F758" s="10">
        <v>770</v>
      </c>
      <c r="H758" s="10">
        <v>225</v>
      </c>
      <c r="J758" s="10" t="s">
        <v>33</v>
      </c>
      <c r="K758" s="10" t="s">
        <v>249</v>
      </c>
      <c r="L758" s="10">
        <v>2.5</v>
      </c>
      <c r="M758" s="10">
        <v>0</v>
      </c>
      <c r="N758" s="10">
        <v>0</v>
      </c>
      <c r="T758" s="10">
        <v>0</v>
      </c>
      <c r="W758" s="10">
        <v>0</v>
      </c>
      <c r="X758" s="10">
        <v>0</v>
      </c>
      <c r="Y758" s="10">
        <v>0</v>
      </c>
      <c r="AB758" s="10">
        <v>0</v>
      </c>
      <c r="AC758" s="10">
        <v>0</v>
      </c>
      <c r="AD758" s="10">
        <v>0</v>
      </c>
      <c r="AE758" s="10">
        <v>0</v>
      </c>
      <c r="AH758" s="10">
        <v>1</v>
      </c>
      <c r="AQ758" s="10">
        <v>0</v>
      </c>
      <c r="AR758" s="10">
        <v>0</v>
      </c>
      <c r="AS758" s="10">
        <v>0</v>
      </c>
      <c r="AT758" s="10">
        <v>0</v>
      </c>
      <c r="AU758" s="10">
        <v>0</v>
      </c>
      <c r="AV758" s="10">
        <v>0</v>
      </c>
      <c r="AW758" s="10">
        <v>0</v>
      </c>
      <c r="AX758" s="10" t="s">
        <v>33</v>
      </c>
      <c r="AY758" s="10" t="s">
        <v>33</v>
      </c>
      <c r="AZ758" s="10" t="s">
        <v>33</v>
      </c>
      <c r="BA758" s="10" t="s">
        <v>33</v>
      </c>
      <c r="BB758" s="10">
        <v>757</v>
      </c>
      <c r="BC758" s="10">
        <v>770</v>
      </c>
      <c r="BE758" s="10" t="s">
        <v>246</v>
      </c>
      <c r="BF758" s="10" t="s">
        <v>249</v>
      </c>
      <c r="BG758" s="10">
        <v>0</v>
      </c>
      <c r="BH758" s="10">
        <v>0</v>
      </c>
      <c r="BI758" s="10">
        <v>758</v>
      </c>
      <c r="BJ758" s="10" t="s">
        <v>33</v>
      </c>
      <c r="BL758" s="10" t="s">
        <v>33</v>
      </c>
      <c r="BM758" s="10" t="s">
        <v>33</v>
      </c>
      <c r="BP758" s="10" t="s">
        <v>33</v>
      </c>
      <c r="BQ758" s="10" t="s">
        <v>33</v>
      </c>
      <c r="BR758" s="10" t="s">
        <v>33</v>
      </c>
      <c r="BS758" s="11" t="s">
        <v>33</v>
      </c>
      <c r="BT758" s="11" t="s">
        <v>33</v>
      </c>
      <c r="BU758" s="10">
        <v>758</v>
      </c>
    </row>
    <row r="759" spans="1:73" s="10" customFormat="1" x14ac:dyDescent="0.45">
      <c r="A759" s="10" t="s">
        <v>33</v>
      </c>
      <c r="D759" s="10" t="s">
        <v>33</v>
      </c>
      <c r="E759" s="10">
        <v>757</v>
      </c>
      <c r="F759" s="10">
        <v>186</v>
      </c>
      <c r="H759" s="10">
        <v>75</v>
      </c>
      <c r="J759" s="10" t="s">
        <v>33</v>
      </c>
      <c r="K759" s="10" t="s">
        <v>99</v>
      </c>
      <c r="L759" s="10">
        <v>0.4</v>
      </c>
      <c r="M759" s="10">
        <v>0</v>
      </c>
      <c r="N759" s="10">
        <v>0</v>
      </c>
      <c r="T759" s="10">
        <v>0</v>
      </c>
      <c r="W759" s="10">
        <v>0</v>
      </c>
      <c r="X759" s="10">
        <v>0</v>
      </c>
      <c r="Y759" s="10">
        <v>0</v>
      </c>
      <c r="AB759" s="10">
        <v>0</v>
      </c>
      <c r="AC759" s="10">
        <v>0</v>
      </c>
      <c r="AD759" s="10">
        <v>0</v>
      </c>
      <c r="AE759" s="10">
        <v>0</v>
      </c>
      <c r="AH759" s="10">
        <v>1</v>
      </c>
      <c r="AQ759" s="10">
        <v>0</v>
      </c>
      <c r="AR759" s="10">
        <v>0</v>
      </c>
      <c r="AS759" s="10">
        <v>0</v>
      </c>
      <c r="AT759" s="10">
        <v>0</v>
      </c>
      <c r="AU759" s="10">
        <v>0</v>
      </c>
      <c r="AV759" s="10">
        <v>0</v>
      </c>
      <c r="AW759" s="10">
        <v>0</v>
      </c>
      <c r="AX759" s="10" t="s">
        <v>33</v>
      </c>
      <c r="AY759" s="10" t="s">
        <v>33</v>
      </c>
      <c r="AZ759" s="10" t="s">
        <v>33</v>
      </c>
      <c r="BA759" s="10" t="s">
        <v>33</v>
      </c>
      <c r="BB759" s="10">
        <v>757</v>
      </c>
      <c r="BC759" s="10">
        <v>186</v>
      </c>
      <c r="BE759" s="10" t="s">
        <v>246</v>
      </c>
      <c r="BF759" s="10" t="s">
        <v>2352</v>
      </c>
      <c r="BG759" s="10">
        <v>0</v>
      </c>
      <c r="BH759" s="10">
        <v>0</v>
      </c>
      <c r="BI759" s="10">
        <v>759</v>
      </c>
      <c r="BJ759" s="10" t="s">
        <v>33</v>
      </c>
      <c r="BL759" s="10" t="s">
        <v>33</v>
      </c>
      <c r="BM759" s="10" t="s">
        <v>33</v>
      </c>
      <c r="BP759" s="10" t="s">
        <v>33</v>
      </c>
      <c r="BQ759" s="10" t="s">
        <v>33</v>
      </c>
      <c r="BR759" s="10" t="s">
        <v>33</v>
      </c>
      <c r="BS759" s="11" t="s">
        <v>33</v>
      </c>
      <c r="BT759" s="11" t="s">
        <v>33</v>
      </c>
      <c r="BU759" s="10">
        <v>759</v>
      </c>
    </row>
    <row r="760" spans="1:73" s="10" customFormat="1" x14ac:dyDescent="0.45">
      <c r="A760" s="10">
        <v>223</v>
      </c>
      <c r="D760" s="10">
        <v>765</v>
      </c>
      <c r="E760" s="10" t="s">
        <v>33</v>
      </c>
      <c r="F760" s="10">
        <v>749</v>
      </c>
      <c r="H760" s="10" t="s">
        <v>33</v>
      </c>
      <c r="J760" s="10" t="s">
        <v>247</v>
      </c>
      <c r="K760" s="10">
        <v>0</v>
      </c>
      <c r="L760" s="10">
        <v>1</v>
      </c>
      <c r="M760" s="10" t="s">
        <v>33</v>
      </c>
      <c r="N760" s="10">
        <v>1</v>
      </c>
      <c r="T760" s="10">
        <v>2.1213203435596424</v>
      </c>
      <c r="W760" s="10">
        <v>3.2792819335946097</v>
      </c>
      <c r="X760" s="10" t="s">
        <v>35</v>
      </c>
      <c r="Y760" s="10">
        <v>0.31622776601683794</v>
      </c>
      <c r="AB760" s="10">
        <v>37.941007366700219</v>
      </c>
      <c r="AC760" s="10">
        <v>0.45</v>
      </c>
      <c r="AD760" s="10">
        <v>0</v>
      </c>
      <c r="AE760" s="10">
        <v>0</v>
      </c>
      <c r="AH760" s="10">
        <v>1</v>
      </c>
      <c r="AQ760" s="10">
        <v>3.1266860850610003</v>
      </c>
      <c r="AR760" s="10">
        <v>15.764074759616378</v>
      </c>
      <c r="AS760" s="10">
        <v>20.297769582954828</v>
      </c>
      <c r="AT760" s="10">
        <v>73.47712299893351</v>
      </c>
      <c r="AU760" s="10">
        <v>51.892361551848545</v>
      </c>
      <c r="AV760" s="10">
        <v>1770.0310137436243</v>
      </c>
      <c r="AW760" s="10">
        <v>1895.4004982944064</v>
      </c>
      <c r="AX760" s="10">
        <v>2.8969915429631491E-4</v>
      </c>
      <c r="AY760" s="10">
        <v>0</v>
      </c>
      <c r="AZ760" s="10" t="s">
        <v>33</v>
      </c>
      <c r="BA760" s="10">
        <v>765</v>
      </c>
      <c r="BB760" s="10" t="s">
        <v>33</v>
      </c>
      <c r="BC760" s="10">
        <v>749</v>
      </c>
      <c r="BE760" s="10" t="s">
        <v>33</v>
      </c>
      <c r="BF760" s="10" t="s">
        <v>33</v>
      </c>
      <c r="BG760" s="10" t="s">
        <v>33</v>
      </c>
      <c r="BH760" s="10" t="s">
        <v>33</v>
      </c>
      <c r="BI760" s="10" t="s">
        <v>33</v>
      </c>
      <c r="BJ760" s="10" t="s">
        <v>33</v>
      </c>
      <c r="BL760" s="10" t="s">
        <v>33</v>
      </c>
      <c r="BM760" s="10" t="s">
        <v>33</v>
      </c>
      <c r="BP760" s="10" t="s">
        <v>33</v>
      </c>
      <c r="BQ760" s="10">
        <v>0</v>
      </c>
      <c r="BR760" s="10" t="s">
        <v>247</v>
      </c>
      <c r="BS760" s="11">
        <v>20.297769582954828</v>
      </c>
      <c r="BT760" s="11">
        <v>1895.4004982944064</v>
      </c>
      <c r="BU760" s="10">
        <v>760</v>
      </c>
    </row>
    <row r="761" spans="1:73" s="10" customFormat="1" x14ac:dyDescent="0.45">
      <c r="A761" s="10" t="s">
        <v>33</v>
      </c>
      <c r="D761" s="10" t="s">
        <v>33</v>
      </c>
      <c r="E761" s="10">
        <v>760</v>
      </c>
      <c r="F761" s="10">
        <v>771</v>
      </c>
      <c r="H761" s="10">
        <v>226</v>
      </c>
      <c r="J761" s="10" t="s">
        <v>33</v>
      </c>
      <c r="K761" s="10" t="s">
        <v>250</v>
      </c>
      <c r="L761" s="10" t="s">
        <v>33</v>
      </c>
      <c r="M761" s="10">
        <v>1.074709263010234</v>
      </c>
      <c r="N761" s="10">
        <v>1.074709263010234</v>
      </c>
      <c r="T761" s="10">
        <v>0</v>
      </c>
      <c r="W761" s="10">
        <v>0</v>
      </c>
      <c r="X761" s="10">
        <v>0</v>
      </c>
      <c r="Y761" s="10">
        <v>0</v>
      </c>
      <c r="AB761" s="10">
        <v>0</v>
      </c>
      <c r="AC761" s="10">
        <v>0</v>
      </c>
      <c r="AD761" s="10">
        <v>0</v>
      </c>
      <c r="AE761" s="10">
        <v>0</v>
      </c>
      <c r="AH761" s="10">
        <v>1</v>
      </c>
      <c r="AQ761" s="10">
        <v>0</v>
      </c>
      <c r="AR761" s="10">
        <v>4.7080868182716094</v>
      </c>
      <c r="AS761" s="10">
        <v>4.7080868182716094</v>
      </c>
      <c r="AT761" s="10">
        <v>0</v>
      </c>
      <c r="AU761" s="10">
        <v>0</v>
      </c>
      <c r="AV761" s="10">
        <v>1633.1674567199584</v>
      </c>
      <c r="AW761" s="10">
        <v>1633.1674567199584</v>
      </c>
      <c r="AX761" s="10" t="s">
        <v>33</v>
      </c>
      <c r="AY761" s="10" t="s">
        <v>33</v>
      </c>
      <c r="AZ761" s="10" t="s">
        <v>33</v>
      </c>
      <c r="BA761" s="10" t="s">
        <v>33</v>
      </c>
      <c r="BB761" s="10">
        <v>760</v>
      </c>
      <c r="BC761" s="10">
        <v>771</v>
      </c>
      <c r="BE761" s="10" t="s">
        <v>247</v>
      </c>
      <c r="BF761" s="10" t="s">
        <v>2353</v>
      </c>
      <c r="BG761" s="10">
        <v>1.3639287696069133E-3</v>
      </c>
      <c r="BH761" s="10">
        <v>66638.839662144033</v>
      </c>
      <c r="BI761" s="10">
        <v>761</v>
      </c>
      <c r="BJ761" s="10" t="s">
        <v>33</v>
      </c>
      <c r="BL761" s="10" t="s">
        <v>33</v>
      </c>
      <c r="BM761" s="10" t="s">
        <v>33</v>
      </c>
      <c r="BP761" s="10" t="s">
        <v>33</v>
      </c>
      <c r="BQ761" s="10" t="s">
        <v>33</v>
      </c>
      <c r="BR761" s="10" t="s">
        <v>33</v>
      </c>
      <c r="BS761" s="11" t="s">
        <v>33</v>
      </c>
      <c r="BT761" s="11" t="s">
        <v>33</v>
      </c>
      <c r="BU761" s="10">
        <v>761</v>
      </c>
    </row>
    <row r="762" spans="1:73" s="10" customFormat="1" x14ac:dyDescent="0.45">
      <c r="A762" s="10" t="s">
        <v>33</v>
      </c>
      <c r="D762" s="10" t="s">
        <v>33</v>
      </c>
      <c r="E762" s="10">
        <v>760</v>
      </c>
      <c r="F762" s="10">
        <v>91</v>
      </c>
      <c r="H762" s="10">
        <v>38</v>
      </c>
      <c r="J762" s="10" t="s">
        <v>33</v>
      </c>
      <c r="K762" s="10" t="s">
        <v>68</v>
      </c>
      <c r="L762" s="10" t="s">
        <v>33</v>
      </c>
      <c r="M762" s="10">
        <v>3.8729833462074169E-2</v>
      </c>
      <c r="N762" s="10">
        <v>3.8729833462074169E-2</v>
      </c>
      <c r="T762" s="10">
        <v>0</v>
      </c>
      <c r="W762" s="10">
        <v>0</v>
      </c>
      <c r="X762" s="10">
        <v>0</v>
      </c>
      <c r="Y762" s="10">
        <v>0</v>
      </c>
      <c r="AB762" s="10">
        <v>0</v>
      </c>
      <c r="AC762" s="10">
        <v>0</v>
      </c>
      <c r="AD762" s="10">
        <v>0</v>
      </c>
      <c r="AE762" s="10">
        <v>0</v>
      </c>
      <c r="AH762" s="10">
        <v>1</v>
      </c>
      <c r="AQ762" s="10">
        <v>0</v>
      </c>
      <c r="AR762" s="10">
        <v>4.3626901609542417</v>
      </c>
      <c r="AS762" s="10">
        <v>4.3626901609542417</v>
      </c>
      <c r="AT762" s="10">
        <v>0</v>
      </c>
      <c r="AU762" s="10">
        <v>0</v>
      </c>
      <c r="AV762" s="10">
        <v>73.10368826143025</v>
      </c>
      <c r="AW762" s="10">
        <v>73.10368826143025</v>
      </c>
      <c r="AX762" s="10" t="s">
        <v>33</v>
      </c>
      <c r="AY762" s="10" t="s">
        <v>33</v>
      </c>
      <c r="AZ762" s="10" t="s">
        <v>33</v>
      </c>
      <c r="BA762" s="10" t="s">
        <v>33</v>
      </c>
      <c r="BB762" s="10">
        <v>760</v>
      </c>
      <c r="BC762" s="10">
        <v>91</v>
      </c>
      <c r="BE762" s="10" t="s">
        <v>247</v>
      </c>
      <c r="BF762" s="10" t="s">
        <v>2354</v>
      </c>
      <c r="BG762" s="10">
        <v>1.2638676500852978E-3</v>
      </c>
      <c r="BH762" s="10">
        <v>1222.3834702444167</v>
      </c>
      <c r="BI762" s="10">
        <v>762</v>
      </c>
      <c r="BJ762" s="10" t="s">
        <v>33</v>
      </c>
      <c r="BL762" s="10" t="s">
        <v>33</v>
      </c>
      <c r="BM762" s="10" t="s">
        <v>33</v>
      </c>
      <c r="BP762" s="10" t="s">
        <v>33</v>
      </c>
      <c r="BQ762" s="10" t="s">
        <v>33</v>
      </c>
      <c r="BR762" s="10" t="s">
        <v>33</v>
      </c>
      <c r="BS762" s="11" t="s">
        <v>33</v>
      </c>
      <c r="BT762" s="11" t="s">
        <v>33</v>
      </c>
      <c r="BU762" s="10">
        <v>762</v>
      </c>
    </row>
    <row r="763" spans="1:73" s="10" customFormat="1" x14ac:dyDescent="0.45">
      <c r="A763" s="10" t="s">
        <v>33</v>
      </c>
      <c r="D763" s="10" t="s">
        <v>33</v>
      </c>
      <c r="E763" s="10">
        <v>760</v>
      </c>
      <c r="F763" s="10">
        <v>472</v>
      </c>
      <c r="H763" s="10">
        <v>159</v>
      </c>
      <c r="J763" s="10" t="s">
        <v>33</v>
      </c>
      <c r="K763" s="10" t="s">
        <v>184</v>
      </c>
      <c r="L763" s="10" t="s">
        <v>33</v>
      </c>
      <c r="M763" s="10">
        <v>2.4494897427831779E-2</v>
      </c>
      <c r="N763" s="10">
        <v>2.4494897427831779E-2</v>
      </c>
      <c r="T763" s="10">
        <v>0</v>
      </c>
      <c r="W763" s="10">
        <v>0</v>
      </c>
      <c r="X763" s="10">
        <v>0</v>
      </c>
      <c r="Y763" s="10">
        <v>0</v>
      </c>
      <c r="AB763" s="10">
        <v>0</v>
      </c>
      <c r="AC763" s="10">
        <v>0</v>
      </c>
      <c r="AD763" s="10">
        <v>0</v>
      </c>
      <c r="AE763" s="10">
        <v>0</v>
      </c>
      <c r="AH763" s="10">
        <v>1</v>
      </c>
      <c r="AQ763" s="10">
        <v>1.0053657415013579</v>
      </c>
      <c r="AR763" s="10">
        <v>2.9640158467959159</v>
      </c>
      <c r="AS763" s="10">
        <v>4.4217961719728844</v>
      </c>
      <c r="AT763" s="10">
        <v>23.626094925281912</v>
      </c>
      <c r="AU763" s="10">
        <v>13.951354185148324</v>
      </c>
      <c r="AV763" s="10">
        <v>61.922751455148294</v>
      </c>
      <c r="AW763" s="10">
        <v>99.500200565578524</v>
      </c>
      <c r="AX763" s="10" t="s">
        <v>33</v>
      </c>
      <c r="AY763" s="10" t="s">
        <v>33</v>
      </c>
      <c r="AZ763" s="10" t="s">
        <v>33</v>
      </c>
      <c r="BA763" s="10" t="s">
        <v>33</v>
      </c>
      <c r="BB763" s="10">
        <v>760</v>
      </c>
      <c r="BC763" s="10">
        <v>472</v>
      </c>
      <c r="BE763" s="10" t="s">
        <v>247</v>
      </c>
      <c r="BF763" s="10" t="s">
        <v>2355</v>
      </c>
      <c r="BG763" s="10">
        <v>1.2809906114912273E-3</v>
      </c>
      <c r="BH763" s="10">
        <v>12629.872041893583</v>
      </c>
      <c r="BI763" s="10">
        <v>763</v>
      </c>
      <c r="BJ763" s="10" t="s">
        <v>33</v>
      </c>
      <c r="BL763" s="10" t="s">
        <v>33</v>
      </c>
      <c r="BM763" s="10" t="s">
        <v>33</v>
      </c>
      <c r="BP763" s="10" t="s">
        <v>33</v>
      </c>
      <c r="BQ763" s="10" t="s">
        <v>33</v>
      </c>
      <c r="BR763" s="10" t="s">
        <v>33</v>
      </c>
      <c r="BS763" s="11" t="s">
        <v>33</v>
      </c>
      <c r="BT763" s="11" t="s">
        <v>33</v>
      </c>
      <c r="BU763" s="10">
        <v>763</v>
      </c>
    </row>
    <row r="764" spans="1:73" s="10" customFormat="1" x14ac:dyDescent="0.45">
      <c r="A764" s="10" t="s">
        <v>33</v>
      </c>
      <c r="D764" s="10" t="s">
        <v>33</v>
      </c>
      <c r="E764" s="10">
        <v>760</v>
      </c>
      <c r="F764" s="10">
        <v>24</v>
      </c>
      <c r="H764" s="10">
        <v>11</v>
      </c>
      <c r="J764" s="10" t="s">
        <v>33</v>
      </c>
      <c r="K764" s="10" t="s">
        <v>42</v>
      </c>
      <c r="L764" s="10" t="s">
        <v>33</v>
      </c>
      <c r="M764" s="10">
        <v>1.8371173070873834</v>
      </c>
      <c r="N764" s="10">
        <v>1.8371173070873834</v>
      </c>
      <c r="T764" s="10">
        <v>0</v>
      </c>
      <c r="W764" s="10">
        <v>0</v>
      </c>
      <c r="X764" s="10">
        <v>0</v>
      </c>
      <c r="Y764" s="10">
        <v>0</v>
      </c>
      <c r="AB764" s="10">
        <v>0</v>
      </c>
      <c r="AC764" s="10">
        <v>0</v>
      </c>
      <c r="AD764" s="10">
        <v>0</v>
      </c>
      <c r="AE764" s="10">
        <v>0</v>
      </c>
      <c r="AH764" s="10">
        <v>1</v>
      </c>
      <c r="AQ764" s="10">
        <v>0</v>
      </c>
      <c r="AR764" s="10">
        <v>0</v>
      </c>
      <c r="AS764" s="10">
        <v>0</v>
      </c>
      <c r="AT764" s="10">
        <v>0</v>
      </c>
      <c r="AU764" s="10">
        <v>0</v>
      </c>
      <c r="AV764" s="10">
        <v>1.8371173070873834</v>
      </c>
      <c r="AW764" s="10">
        <v>1.8371173070873834</v>
      </c>
      <c r="AX764" s="10" t="s">
        <v>33</v>
      </c>
      <c r="AY764" s="10" t="s">
        <v>33</v>
      </c>
      <c r="AZ764" s="10" t="s">
        <v>33</v>
      </c>
      <c r="BA764" s="10" t="s">
        <v>33</v>
      </c>
      <c r="BB764" s="10">
        <v>760</v>
      </c>
      <c r="BC764" s="10">
        <v>24</v>
      </c>
      <c r="BE764" s="10" t="s">
        <v>247</v>
      </c>
      <c r="BF764" s="10" t="s">
        <v>2356</v>
      </c>
      <c r="BG764" s="10">
        <v>0</v>
      </c>
      <c r="BH764" s="10">
        <v>82.268358543835504</v>
      </c>
      <c r="BI764" s="10">
        <v>764</v>
      </c>
      <c r="BJ764" s="10" t="s">
        <v>33</v>
      </c>
      <c r="BL764" s="10" t="s">
        <v>33</v>
      </c>
      <c r="BM764" s="10" t="s">
        <v>33</v>
      </c>
      <c r="BP764" s="10" t="s">
        <v>33</v>
      </c>
      <c r="BQ764" s="10" t="s">
        <v>33</v>
      </c>
      <c r="BR764" s="10" t="s">
        <v>33</v>
      </c>
      <c r="BS764" s="11" t="s">
        <v>33</v>
      </c>
      <c r="BT764" s="11" t="s">
        <v>33</v>
      </c>
      <c r="BU764" s="10">
        <v>764</v>
      </c>
    </row>
    <row r="765" spans="1:73" s="10" customFormat="1" x14ac:dyDescent="0.45">
      <c r="A765" s="10">
        <v>224</v>
      </c>
      <c r="D765" s="10">
        <v>770</v>
      </c>
      <c r="E765" s="10" t="s">
        <v>33</v>
      </c>
      <c r="F765" s="10">
        <v>753</v>
      </c>
      <c r="H765" s="10" t="s">
        <v>33</v>
      </c>
      <c r="J765" s="10" t="s">
        <v>248</v>
      </c>
      <c r="K765" s="10">
        <v>0</v>
      </c>
      <c r="L765" s="10">
        <v>1</v>
      </c>
      <c r="M765" s="10">
        <v>0</v>
      </c>
      <c r="N765" s="10">
        <v>0</v>
      </c>
      <c r="T765" s="10">
        <v>1.5</v>
      </c>
      <c r="W765" s="10">
        <v>0.7259000000000001</v>
      </c>
      <c r="X765" s="10" t="s">
        <v>35</v>
      </c>
      <c r="Y765" s="10">
        <v>7.0000000000000007E-2</v>
      </c>
      <c r="AB765" s="10">
        <v>8.3986000000000018</v>
      </c>
      <c r="AC765" s="10">
        <v>0</v>
      </c>
      <c r="AD765" s="10">
        <v>0</v>
      </c>
      <c r="AE765" s="10">
        <v>0</v>
      </c>
      <c r="AH765" s="10">
        <v>1</v>
      </c>
      <c r="AQ765" s="10">
        <v>1.5</v>
      </c>
      <c r="AR765" s="10">
        <v>0.7259000000000001</v>
      </c>
      <c r="AS765" s="10">
        <v>2.9009</v>
      </c>
      <c r="AT765" s="10">
        <v>35.25</v>
      </c>
      <c r="AU765" s="10">
        <v>8.3986000000000018</v>
      </c>
      <c r="AV765" s="10">
        <v>0</v>
      </c>
      <c r="AW765" s="10">
        <v>43.648600000000002</v>
      </c>
      <c r="AX765" s="10">
        <v>0</v>
      </c>
      <c r="AY765" s="10">
        <v>0</v>
      </c>
      <c r="AZ765" s="10" t="s">
        <v>33</v>
      </c>
      <c r="BA765" s="10">
        <v>770</v>
      </c>
      <c r="BB765" s="10" t="s">
        <v>33</v>
      </c>
      <c r="BC765" s="10">
        <v>753</v>
      </c>
      <c r="BE765" s="10" t="s">
        <v>33</v>
      </c>
      <c r="BF765" s="10" t="s">
        <v>33</v>
      </c>
      <c r="BG765" s="10" t="s">
        <v>33</v>
      </c>
      <c r="BH765" s="10" t="s">
        <v>33</v>
      </c>
      <c r="BI765" s="10" t="s">
        <v>33</v>
      </c>
      <c r="BJ765" s="10" t="s">
        <v>33</v>
      </c>
      <c r="BL765" s="10" t="s">
        <v>33</v>
      </c>
      <c r="BM765" s="10" t="s">
        <v>33</v>
      </c>
      <c r="BP765" s="10" t="s">
        <v>33</v>
      </c>
      <c r="BQ765" s="10">
        <v>0</v>
      </c>
      <c r="BR765" s="10" t="s">
        <v>248</v>
      </c>
      <c r="BS765" s="11">
        <v>2.9009</v>
      </c>
      <c r="BT765" s="11">
        <v>43.648600000000002</v>
      </c>
      <c r="BU765" s="10">
        <v>765</v>
      </c>
    </row>
    <row r="766" spans="1:73" s="10" customFormat="1" x14ac:dyDescent="0.45">
      <c r="A766" s="10" t="s">
        <v>33</v>
      </c>
      <c r="D766" s="10" t="s">
        <v>33</v>
      </c>
      <c r="E766" s="10">
        <v>765</v>
      </c>
      <c r="F766" s="10">
        <v>211</v>
      </c>
      <c r="H766" s="10">
        <v>84</v>
      </c>
      <c r="J766" s="10" t="s">
        <v>33</v>
      </c>
      <c r="K766" s="10" t="s">
        <v>112</v>
      </c>
      <c r="L766" s="10">
        <v>0.95</v>
      </c>
      <c r="M766" s="10">
        <v>0</v>
      </c>
      <c r="N766" s="10">
        <v>0</v>
      </c>
      <c r="T766" s="10">
        <v>0</v>
      </c>
      <c r="W766" s="10">
        <v>0</v>
      </c>
      <c r="X766" s="10">
        <v>0</v>
      </c>
      <c r="Y766" s="10">
        <v>0</v>
      </c>
      <c r="AB766" s="10">
        <v>0</v>
      </c>
      <c r="AC766" s="10">
        <v>0</v>
      </c>
      <c r="AD766" s="10">
        <v>0</v>
      </c>
      <c r="AE766" s="10">
        <v>0</v>
      </c>
      <c r="AH766" s="10">
        <v>1</v>
      </c>
      <c r="AQ766" s="10">
        <v>0</v>
      </c>
      <c r="AR766" s="10">
        <v>0</v>
      </c>
      <c r="AS766" s="10">
        <v>0</v>
      </c>
      <c r="AT766" s="10">
        <v>0</v>
      </c>
      <c r="AU766" s="10">
        <v>0</v>
      </c>
      <c r="AV766" s="10">
        <v>0</v>
      </c>
      <c r="AW766" s="10">
        <v>0</v>
      </c>
      <c r="AX766" s="10" t="s">
        <v>33</v>
      </c>
      <c r="AY766" s="10" t="s">
        <v>33</v>
      </c>
      <c r="AZ766" s="10" t="s">
        <v>33</v>
      </c>
      <c r="BA766" s="10" t="s">
        <v>33</v>
      </c>
      <c r="BB766" s="10">
        <v>765</v>
      </c>
      <c r="BC766" s="10">
        <v>211</v>
      </c>
      <c r="BE766" s="10" t="s">
        <v>248</v>
      </c>
      <c r="BF766" s="10" t="s">
        <v>2357</v>
      </c>
      <c r="BG766" s="10">
        <v>0</v>
      </c>
      <c r="BH766" s="10">
        <v>0</v>
      </c>
      <c r="BI766" s="10">
        <v>766</v>
      </c>
      <c r="BJ766" s="10" t="s">
        <v>33</v>
      </c>
      <c r="BL766" s="10" t="s">
        <v>33</v>
      </c>
      <c r="BM766" s="10" t="s">
        <v>33</v>
      </c>
      <c r="BP766" s="10" t="s">
        <v>33</v>
      </c>
      <c r="BQ766" s="10" t="s">
        <v>33</v>
      </c>
      <c r="BR766" s="10" t="s">
        <v>33</v>
      </c>
      <c r="BS766" s="11" t="s">
        <v>33</v>
      </c>
      <c r="BT766" s="11" t="s">
        <v>33</v>
      </c>
      <c r="BU766" s="10">
        <v>766</v>
      </c>
    </row>
    <row r="767" spans="1:73" s="10" customFormat="1" x14ac:dyDescent="0.45">
      <c r="A767" s="10" t="s">
        <v>33</v>
      </c>
      <c r="D767" s="10" t="s">
        <v>33</v>
      </c>
      <c r="E767" s="10">
        <v>765</v>
      </c>
      <c r="F767" s="10">
        <v>336</v>
      </c>
      <c r="H767" s="10">
        <v>120</v>
      </c>
      <c r="J767" s="10" t="s">
        <v>33</v>
      </c>
      <c r="K767" s="10" t="s">
        <v>145</v>
      </c>
      <c r="L767" s="10">
        <v>0.35</v>
      </c>
      <c r="M767" s="10">
        <v>0</v>
      </c>
      <c r="N767" s="10">
        <v>0</v>
      </c>
      <c r="T767" s="10">
        <v>0</v>
      </c>
      <c r="W767" s="10">
        <v>0</v>
      </c>
      <c r="X767" s="10">
        <v>0</v>
      </c>
      <c r="Y767" s="10">
        <v>0</v>
      </c>
      <c r="AB767" s="10">
        <v>0</v>
      </c>
      <c r="AC767" s="10">
        <v>0</v>
      </c>
      <c r="AD767" s="10">
        <v>0</v>
      </c>
      <c r="AE767" s="10">
        <v>0</v>
      </c>
      <c r="AH767" s="10">
        <v>1</v>
      </c>
      <c r="AQ767" s="10">
        <v>0</v>
      </c>
      <c r="AR767" s="10">
        <v>0</v>
      </c>
      <c r="AS767" s="10">
        <v>0</v>
      </c>
      <c r="AT767" s="10">
        <v>0</v>
      </c>
      <c r="AU767" s="10">
        <v>0</v>
      </c>
      <c r="AV767" s="10">
        <v>0</v>
      </c>
      <c r="AW767" s="10">
        <v>0</v>
      </c>
      <c r="AX767" s="10" t="s">
        <v>33</v>
      </c>
      <c r="AY767" s="10" t="s">
        <v>33</v>
      </c>
      <c r="AZ767" s="10" t="s">
        <v>33</v>
      </c>
      <c r="BA767" s="10" t="s">
        <v>33</v>
      </c>
      <c r="BB767" s="10">
        <v>765</v>
      </c>
      <c r="BC767" s="10">
        <v>336</v>
      </c>
      <c r="BE767" s="10" t="s">
        <v>248</v>
      </c>
      <c r="BF767" s="10" t="s">
        <v>2358</v>
      </c>
      <c r="BG767" s="10">
        <v>0</v>
      </c>
      <c r="BH767" s="10">
        <v>0</v>
      </c>
      <c r="BI767" s="10">
        <v>767</v>
      </c>
      <c r="BJ767" s="10" t="s">
        <v>33</v>
      </c>
      <c r="BL767" s="10" t="s">
        <v>33</v>
      </c>
      <c r="BM767" s="10" t="s">
        <v>33</v>
      </c>
      <c r="BP767" s="10" t="s">
        <v>33</v>
      </c>
      <c r="BQ767" s="10" t="s">
        <v>33</v>
      </c>
      <c r="BR767" s="10" t="s">
        <v>33</v>
      </c>
      <c r="BS767" s="11" t="s">
        <v>33</v>
      </c>
      <c r="BT767" s="11" t="s">
        <v>33</v>
      </c>
      <c r="BU767" s="10">
        <v>767</v>
      </c>
    </row>
    <row r="768" spans="1:73" s="10" customFormat="1" x14ac:dyDescent="0.45">
      <c r="A768" s="10" t="s">
        <v>33</v>
      </c>
      <c r="D768" s="10" t="s">
        <v>33</v>
      </c>
      <c r="E768" s="10">
        <v>765</v>
      </c>
      <c r="F768" s="10">
        <v>772</v>
      </c>
      <c r="H768" s="10">
        <v>227</v>
      </c>
      <c r="J768" s="10" t="s">
        <v>33</v>
      </c>
      <c r="K768" s="10" t="s">
        <v>251</v>
      </c>
      <c r="L768" s="10">
        <v>0.1</v>
      </c>
      <c r="M768" s="10">
        <v>0</v>
      </c>
      <c r="N768" s="10">
        <v>0</v>
      </c>
      <c r="T768" s="10">
        <v>0</v>
      </c>
      <c r="W768" s="10">
        <v>0</v>
      </c>
      <c r="X768" s="10">
        <v>0</v>
      </c>
      <c r="Y768" s="10">
        <v>0</v>
      </c>
      <c r="AB768" s="10">
        <v>0</v>
      </c>
      <c r="AC768" s="10">
        <v>0</v>
      </c>
      <c r="AD768" s="10">
        <v>0</v>
      </c>
      <c r="AE768" s="10">
        <v>0</v>
      </c>
      <c r="AH768" s="10">
        <v>1</v>
      </c>
      <c r="AQ768" s="10">
        <v>0</v>
      </c>
      <c r="AR768" s="10">
        <v>0</v>
      </c>
      <c r="AS768" s="10">
        <v>0</v>
      </c>
      <c r="AT768" s="10">
        <v>0</v>
      </c>
      <c r="AU768" s="10">
        <v>0</v>
      </c>
      <c r="AV768" s="10">
        <v>0</v>
      </c>
      <c r="AW768" s="10">
        <v>0</v>
      </c>
      <c r="AX768" s="10" t="s">
        <v>33</v>
      </c>
      <c r="AY768" s="10" t="s">
        <v>33</v>
      </c>
      <c r="AZ768" s="10" t="s">
        <v>33</v>
      </c>
      <c r="BA768" s="10" t="s">
        <v>33</v>
      </c>
      <c r="BB768" s="10">
        <v>765</v>
      </c>
      <c r="BC768" s="10">
        <v>772</v>
      </c>
      <c r="BE768" s="10" t="s">
        <v>248</v>
      </c>
      <c r="BF768" s="10" t="s">
        <v>2359</v>
      </c>
      <c r="BG768" s="10">
        <v>0</v>
      </c>
      <c r="BH768" s="10">
        <v>0</v>
      </c>
      <c r="BI768" s="10">
        <v>768</v>
      </c>
      <c r="BJ768" s="10" t="s">
        <v>33</v>
      </c>
      <c r="BL768" s="10" t="s">
        <v>33</v>
      </c>
      <c r="BM768" s="10" t="s">
        <v>33</v>
      </c>
      <c r="BP768" s="10" t="s">
        <v>33</v>
      </c>
      <c r="BQ768" s="10" t="s">
        <v>33</v>
      </c>
      <c r="BR768" s="10" t="s">
        <v>33</v>
      </c>
      <c r="BS768" s="11" t="s">
        <v>33</v>
      </c>
      <c r="BT768" s="11" t="s">
        <v>33</v>
      </c>
      <c r="BU768" s="10">
        <v>768</v>
      </c>
    </row>
    <row r="769" spans="1:73" s="10" customFormat="1" x14ac:dyDescent="0.45">
      <c r="A769" s="10" t="s">
        <v>33</v>
      </c>
      <c r="D769" s="10" t="s">
        <v>33</v>
      </c>
      <c r="E769" s="10">
        <v>765</v>
      </c>
      <c r="F769" s="10">
        <v>117</v>
      </c>
      <c r="H769" s="10">
        <v>50</v>
      </c>
      <c r="J769" s="10" t="s">
        <v>33</v>
      </c>
      <c r="K769" s="10" t="s">
        <v>81</v>
      </c>
      <c r="L769" s="10">
        <v>0.1</v>
      </c>
      <c r="M769" s="10">
        <v>0</v>
      </c>
      <c r="N769" s="10">
        <v>0</v>
      </c>
      <c r="T769" s="10">
        <v>0</v>
      </c>
      <c r="W769" s="10">
        <v>0</v>
      </c>
      <c r="X769" s="10">
        <v>0</v>
      </c>
      <c r="Y769" s="10">
        <v>0</v>
      </c>
      <c r="AB769" s="10">
        <v>0</v>
      </c>
      <c r="AC769" s="10">
        <v>0</v>
      </c>
      <c r="AD769" s="10">
        <v>0</v>
      </c>
      <c r="AE769" s="10">
        <v>0</v>
      </c>
      <c r="AH769" s="10">
        <v>1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0</v>
      </c>
      <c r="AX769" s="10" t="s">
        <v>33</v>
      </c>
      <c r="AY769" s="10" t="s">
        <v>33</v>
      </c>
      <c r="AZ769" s="10" t="s">
        <v>33</v>
      </c>
      <c r="BA769" s="10" t="s">
        <v>33</v>
      </c>
      <c r="BB769" s="10">
        <v>765</v>
      </c>
      <c r="BC769" s="10">
        <v>117</v>
      </c>
      <c r="BE769" s="10" t="s">
        <v>248</v>
      </c>
      <c r="BF769" s="10" t="s">
        <v>2360</v>
      </c>
      <c r="BG769" s="10">
        <v>0</v>
      </c>
      <c r="BH769" s="10">
        <v>0</v>
      </c>
      <c r="BI769" s="10">
        <v>769</v>
      </c>
      <c r="BJ769" s="10" t="s">
        <v>33</v>
      </c>
      <c r="BL769" s="10" t="s">
        <v>33</v>
      </c>
      <c r="BM769" s="10" t="s">
        <v>33</v>
      </c>
      <c r="BP769" s="10" t="s">
        <v>33</v>
      </c>
      <c r="BQ769" s="10" t="s">
        <v>33</v>
      </c>
      <c r="BR769" s="10" t="s">
        <v>33</v>
      </c>
      <c r="BS769" s="11" t="s">
        <v>33</v>
      </c>
      <c r="BT769" s="11" t="s">
        <v>33</v>
      </c>
      <c r="BU769" s="10">
        <v>769</v>
      </c>
    </row>
    <row r="770" spans="1:73" s="10" customFormat="1" x14ac:dyDescent="0.45">
      <c r="A770" s="10">
        <v>225</v>
      </c>
      <c r="D770" s="10">
        <v>771</v>
      </c>
      <c r="E770" s="10" t="s">
        <v>33</v>
      </c>
      <c r="F770" s="10">
        <v>758</v>
      </c>
      <c r="H770" s="10" t="s">
        <v>33</v>
      </c>
      <c r="J770" s="10" t="s">
        <v>249</v>
      </c>
      <c r="K770" s="10">
        <v>1142</v>
      </c>
      <c r="L770" s="10">
        <v>1</v>
      </c>
      <c r="M770" s="10" t="s">
        <v>33</v>
      </c>
      <c r="N770" s="10">
        <v>1</v>
      </c>
      <c r="T770" s="10">
        <v>0</v>
      </c>
      <c r="W770" s="10">
        <v>0</v>
      </c>
      <c r="X770" s="10">
        <v>0</v>
      </c>
      <c r="Y770" s="10">
        <v>0</v>
      </c>
      <c r="AB770" s="10">
        <v>0</v>
      </c>
      <c r="AC770" s="10">
        <v>0</v>
      </c>
      <c r="AD770" s="10">
        <v>119.73076713686268</v>
      </c>
      <c r="AE770" s="10">
        <v>1346.249921243671</v>
      </c>
      <c r="AH770" s="10">
        <v>1</v>
      </c>
      <c r="AQ770" s="10">
        <v>21.695529486893825</v>
      </c>
      <c r="AR770" s="10">
        <v>16.422985782600534</v>
      </c>
      <c r="AS770" s="10">
        <v>47.881503538596576</v>
      </c>
      <c r="AT770" s="10">
        <v>509.84494294200488</v>
      </c>
      <c r="AU770" s="10">
        <v>18.612789976072541</v>
      </c>
      <c r="AV770" s="10">
        <v>233.02214945055854</v>
      </c>
      <c r="AW770" s="10">
        <v>761.47988236863603</v>
      </c>
      <c r="AX770" s="10">
        <v>0</v>
      </c>
      <c r="AY770" s="10">
        <v>0</v>
      </c>
      <c r="AZ770" s="10" t="s">
        <v>33</v>
      </c>
      <c r="BA770" s="10">
        <v>771</v>
      </c>
      <c r="BB770" s="10" t="s">
        <v>33</v>
      </c>
      <c r="BC770" s="10">
        <v>758</v>
      </c>
      <c r="BE770" s="10" t="s">
        <v>33</v>
      </c>
      <c r="BF770" s="10" t="s">
        <v>33</v>
      </c>
      <c r="BG770" s="10" t="s">
        <v>33</v>
      </c>
      <c r="BH770" s="10" t="s">
        <v>33</v>
      </c>
      <c r="BI770" s="10" t="s">
        <v>33</v>
      </c>
      <c r="BJ770" s="10" t="s">
        <v>33</v>
      </c>
      <c r="BL770" s="10" t="s">
        <v>33</v>
      </c>
      <c r="BM770" s="10" t="s">
        <v>33</v>
      </c>
      <c r="BP770" s="10" t="s">
        <v>34</v>
      </c>
      <c r="BQ770" s="10">
        <v>0</v>
      </c>
      <c r="BR770" s="10" t="s">
        <v>33</v>
      </c>
      <c r="BS770" s="11">
        <v>47.881503538596576</v>
      </c>
      <c r="BT770" s="11">
        <v>761.47988236863603</v>
      </c>
      <c r="BU770" s="10">
        <v>770</v>
      </c>
    </row>
    <row r="771" spans="1:73" s="10" customFormat="1" x14ac:dyDescent="0.45">
      <c r="A771" s="10">
        <v>226</v>
      </c>
      <c r="D771" s="10">
        <v>772</v>
      </c>
      <c r="E771" s="10" t="s">
        <v>33</v>
      </c>
      <c r="F771" s="10">
        <v>761</v>
      </c>
      <c r="H771" s="10" t="s">
        <v>33</v>
      </c>
      <c r="J771" s="10" t="s">
        <v>250</v>
      </c>
      <c r="K771" s="10">
        <v>0</v>
      </c>
      <c r="L771" s="10">
        <v>1</v>
      </c>
      <c r="M771" s="10" t="s">
        <v>33</v>
      </c>
      <c r="N771" s="10">
        <v>1</v>
      </c>
      <c r="T771" s="10">
        <v>0</v>
      </c>
      <c r="W771" s="10">
        <v>0</v>
      </c>
      <c r="X771" s="10">
        <v>0</v>
      </c>
      <c r="Y771" s="10">
        <v>0</v>
      </c>
      <c r="AB771" s="10">
        <v>0</v>
      </c>
      <c r="AC771" s="10">
        <v>0</v>
      </c>
      <c r="AD771" s="12">
        <v>4.3808004455869067</v>
      </c>
      <c r="AE771" s="12">
        <v>1519.6365314145492</v>
      </c>
      <c r="AH771" s="10">
        <v>1</v>
      </c>
      <c r="AQ771" s="10">
        <v>0</v>
      </c>
      <c r="AR771" s="10">
        <v>4.3808004455869067</v>
      </c>
      <c r="AS771" s="10">
        <v>4.3808004455869067</v>
      </c>
      <c r="AT771" s="10">
        <v>0</v>
      </c>
      <c r="AU771" s="10">
        <v>0</v>
      </c>
      <c r="AV771" s="10">
        <v>1519.6365314145492</v>
      </c>
      <c r="AW771" s="10">
        <v>1519.6365314145492</v>
      </c>
      <c r="AX771" s="10">
        <v>3.1134236460848066E-4</v>
      </c>
      <c r="AY771" s="10">
        <v>0</v>
      </c>
      <c r="AZ771" s="10" t="s">
        <v>33</v>
      </c>
      <c r="BA771" s="10">
        <v>772</v>
      </c>
      <c r="BB771" s="10" t="s">
        <v>33</v>
      </c>
      <c r="BC771" s="10">
        <v>761</v>
      </c>
      <c r="BE771" s="10" t="s">
        <v>33</v>
      </c>
      <c r="BF771" s="10" t="s">
        <v>33</v>
      </c>
      <c r="BG771" s="10" t="s">
        <v>33</v>
      </c>
      <c r="BH771" s="10" t="s">
        <v>33</v>
      </c>
      <c r="BI771" s="10" t="s">
        <v>33</v>
      </c>
      <c r="BJ771" s="10" t="s">
        <v>33</v>
      </c>
      <c r="BL771" s="10" t="s">
        <v>33</v>
      </c>
      <c r="BM771" s="10" t="s">
        <v>33</v>
      </c>
      <c r="BP771" s="10" t="s">
        <v>34</v>
      </c>
      <c r="BQ771" s="10">
        <v>0</v>
      </c>
      <c r="BR771" s="10" t="s">
        <v>250</v>
      </c>
      <c r="BS771" s="11">
        <v>4.3808004455869067</v>
      </c>
      <c r="BT771" s="11">
        <v>1519.6365314145492</v>
      </c>
      <c r="BU771" s="10">
        <v>771</v>
      </c>
    </row>
    <row r="772" spans="1:73" s="10" customFormat="1" x14ac:dyDescent="0.45">
      <c r="A772" s="10">
        <v>227</v>
      </c>
      <c r="D772" s="10">
        <v>775</v>
      </c>
      <c r="E772" s="10" t="s">
        <v>33</v>
      </c>
      <c r="F772" s="10">
        <v>768</v>
      </c>
      <c r="H772" s="10" t="s">
        <v>33</v>
      </c>
      <c r="J772" s="10" t="s">
        <v>251</v>
      </c>
      <c r="K772" s="10">
        <v>0</v>
      </c>
      <c r="L772" s="10">
        <v>1</v>
      </c>
      <c r="M772" s="10">
        <v>0</v>
      </c>
      <c r="N772" s="10">
        <v>0</v>
      </c>
      <c r="T772" s="10">
        <v>7.0710678118654755</v>
      </c>
      <c r="W772" s="10">
        <v>2.5401208632661558</v>
      </c>
      <c r="X772" s="10" t="s">
        <v>35</v>
      </c>
      <c r="Y772" s="10">
        <v>0.2449489742783178</v>
      </c>
      <c r="AB772" s="10">
        <v>29.388977933912571</v>
      </c>
      <c r="AC772" s="10">
        <v>0</v>
      </c>
      <c r="AD772" s="10">
        <v>0</v>
      </c>
      <c r="AE772" s="10">
        <v>0</v>
      </c>
      <c r="AH772" s="10">
        <v>1</v>
      </c>
      <c r="AQ772" s="10">
        <v>7.0710678118654755</v>
      </c>
      <c r="AR772" s="10">
        <v>2.5401208632661558</v>
      </c>
      <c r="AS772" s="10">
        <v>12.793169190471094</v>
      </c>
      <c r="AT772" s="10">
        <v>166.17009357883867</v>
      </c>
      <c r="AU772" s="10">
        <v>29.388977933912571</v>
      </c>
      <c r="AV772" s="10">
        <v>0</v>
      </c>
      <c r="AW772" s="10">
        <v>195.55907151275125</v>
      </c>
      <c r="AX772" s="10">
        <v>0</v>
      </c>
      <c r="AY772" s="10">
        <v>0</v>
      </c>
      <c r="AZ772" s="10" t="s">
        <v>33</v>
      </c>
      <c r="BA772" s="10">
        <v>775</v>
      </c>
      <c r="BB772" s="10" t="s">
        <v>33</v>
      </c>
      <c r="BC772" s="10">
        <v>768</v>
      </c>
      <c r="BE772" s="10" t="s">
        <v>33</v>
      </c>
      <c r="BF772" s="10" t="s">
        <v>33</v>
      </c>
      <c r="BG772" s="10" t="s">
        <v>33</v>
      </c>
      <c r="BH772" s="10" t="s">
        <v>33</v>
      </c>
      <c r="BI772" s="10" t="s">
        <v>33</v>
      </c>
      <c r="BJ772" s="10" t="s">
        <v>33</v>
      </c>
      <c r="BL772" s="10" t="s">
        <v>33</v>
      </c>
      <c r="BM772" s="10" t="s">
        <v>33</v>
      </c>
      <c r="BP772" s="10" t="s">
        <v>33</v>
      </c>
      <c r="BQ772" s="10">
        <v>0</v>
      </c>
      <c r="BR772" s="10" t="s">
        <v>251</v>
      </c>
      <c r="BS772" s="11">
        <v>12.793169190471094</v>
      </c>
      <c r="BT772" s="11">
        <v>195.55907151275125</v>
      </c>
      <c r="BU772" s="10">
        <v>772</v>
      </c>
    </row>
    <row r="773" spans="1:73" s="10" customFormat="1" x14ac:dyDescent="0.45">
      <c r="A773" s="10" t="s">
        <v>33</v>
      </c>
      <c r="D773" s="10" t="s">
        <v>33</v>
      </c>
      <c r="E773" s="10">
        <v>772</v>
      </c>
      <c r="F773" s="10">
        <v>259</v>
      </c>
      <c r="H773" s="10">
        <v>100</v>
      </c>
      <c r="J773" s="10" t="s">
        <v>33</v>
      </c>
      <c r="K773" s="10" t="s">
        <v>126</v>
      </c>
      <c r="L773" s="10">
        <v>0.33</v>
      </c>
      <c r="M773" s="10">
        <v>0</v>
      </c>
      <c r="N773" s="10">
        <v>0</v>
      </c>
      <c r="T773" s="10">
        <v>0</v>
      </c>
      <c r="W773" s="10">
        <v>0</v>
      </c>
      <c r="X773" s="10">
        <v>0</v>
      </c>
      <c r="Y773" s="10">
        <v>0</v>
      </c>
      <c r="AB773" s="10">
        <v>0</v>
      </c>
      <c r="AC773" s="10">
        <v>0</v>
      </c>
      <c r="AD773" s="10">
        <v>0</v>
      </c>
      <c r="AE773" s="10">
        <v>0</v>
      </c>
      <c r="AH773" s="10">
        <v>1</v>
      </c>
      <c r="AQ773" s="10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0">
        <v>0</v>
      </c>
      <c r="AX773" s="10" t="s">
        <v>33</v>
      </c>
      <c r="AY773" s="10" t="s">
        <v>33</v>
      </c>
      <c r="AZ773" s="10" t="s">
        <v>33</v>
      </c>
      <c r="BA773" s="10" t="s">
        <v>33</v>
      </c>
      <c r="BB773" s="10">
        <v>772</v>
      </c>
      <c r="BC773" s="10">
        <v>259</v>
      </c>
      <c r="BE773" s="10" t="s">
        <v>251</v>
      </c>
      <c r="BF773" s="10" t="s">
        <v>2361</v>
      </c>
      <c r="BG773" s="10">
        <v>0</v>
      </c>
      <c r="BH773" s="10">
        <v>0</v>
      </c>
      <c r="BI773" s="10">
        <v>773</v>
      </c>
      <c r="BJ773" s="10" t="s">
        <v>33</v>
      </c>
      <c r="BL773" s="10" t="s">
        <v>33</v>
      </c>
      <c r="BM773" s="10" t="s">
        <v>33</v>
      </c>
      <c r="BP773" s="10" t="s">
        <v>33</v>
      </c>
      <c r="BQ773" s="10" t="s">
        <v>33</v>
      </c>
      <c r="BR773" s="10" t="s">
        <v>33</v>
      </c>
      <c r="BS773" s="11" t="s">
        <v>33</v>
      </c>
      <c r="BT773" s="11" t="s">
        <v>33</v>
      </c>
      <c r="BU773" s="10">
        <v>773</v>
      </c>
    </row>
    <row r="774" spans="1:73" s="10" customFormat="1" x14ac:dyDescent="0.45">
      <c r="A774" s="10" t="s">
        <v>33</v>
      </c>
      <c r="D774" s="10" t="s">
        <v>33</v>
      </c>
      <c r="E774" s="10">
        <v>772</v>
      </c>
      <c r="F774" s="10">
        <v>30</v>
      </c>
      <c r="H774" s="10">
        <v>15</v>
      </c>
      <c r="J774" s="10" t="s">
        <v>33</v>
      </c>
      <c r="K774" s="10" t="s">
        <v>46</v>
      </c>
      <c r="L774" s="10">
        <v>1.22</v>
      </c>
      <c r="M774" s="10">
        <v>0</v>
      </c>
      <c r="N774" s="10">
        <v>0</v>
      </c>
      <c r="T774" s="10">
        <v>0</v>
      </c>
      <c r="W774" s="10">
        <v>0</v>
      </c>
      <c r="X774" s="10">
        <v>0</v>
      </c>
      <c r="Y774" s="10">
        <v>0</v>
      </c>
      <c r="AB774" s="10">
        <v>0</v>
      </c>
      <c r="AC774" s="10">
        <v>0</v>
      </c>
      <c r="AD774" s="10">
        <v>0</v>
      </c>
      <c r="AE774" s="10">
        <v>0</v>
      </c>
      <c r="AH774" s="10">
        <v>1</v>
      </c>
      <c r="AQ774" s="10">
        <v>0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0">
        <v>0</v>
      </c>
      <c r="AX774" s="10" t="s">
        <v>33</v>
      </c>
      <c r="AY774" s="10" t="s">
        <v>33</v>
      </c>
      <c r="AZ774" s="10" t="s">
        <v>33</v>
      </c>
      <c r="BA774" s="10" t="s">
        <v>33</v>
      </c>
      <c r="BB774" s="10">
        <v>772</v>
      </c>
      <c r="BC774" s="10">
        <v>30</v>
      </c>
      <c r="BE774" s="10" t="s">
        <v>251</v>
      </c>
      <c r="BF774" s="10" t="s">
        <v>2362</v>
      </c>
      <c r="BG774" s="10">
        <v>0</v>
      </c>
      <c r="BH774" s="10">
        <v>0</v>
      </c>
      <c r="BI774" s="10">
        <v>774</v>
      </c>
      <c r="BJ774" s="10" t="s">
        <v>33</v>
      </c>
      <c r="BL774" s="10" t="s">
        <v>33</v>
      </c>
      <c r="BM774" s="10" t="s">
        <v>33</v>
      </c>
      <c r="BP774" s="10" t="s">
        <v>33</v>
      </c>
      <c r="BQ774" s="10" t="s">
        <v>33</v>
      </c>
      <c r="BR774" s="10" t="s">
        <v>33</v>
      </c>
      <c r="BS774" s="11" t="s">
        <v>33</v>
      </c>
      <c r="BT774" s="11" t="s">
        <v>33</v>
      </c>
      <c r="BU774" s="10">
        <v>774</v>
      </c>
    </row>
    <row r="775" spans="1:73" s="10" customFormat="1" x14ac:dyDescent="0.45">
      <c r="A775" s="10">
        <v>228</v>
      </c>
      <c r="D775" s="10">
        <v>779</v>
      </c>
      <c r="E775" s="10" t="s">
        <v>33</v>
      </c>
      <c r="F775" s="10">
        <v>775</v>
      </c>
      <c r="H775" s="10">
        <v>228</v>
      </c>
      <c r="J775" s="10" t="s">
        <v>252</v>
      </c>
      <c r="K775" s="10">
        <v>0</v>
      </c>
      <c r="L775" s="10">
        <v>1</v>
      </c>
      <c r="M775" s="10" t="s">
        <v>33</v>
      </c>
      <c r="N775" s="10">
        <v>1</v>
      </c>
      <c r="T775" s="10">
        <v>1.4142135623730951</v>
      </c>
      <c r="W775" s="10">
        <v>1.796136687448926</v>
      </c>
      <c r="X775" s="10" t="s">
        <v>35</v>
      </c>
      <c r="Y775" s="10">
        <v>0.17320508075688773</v>
      </c>
      <c r="AB775" s="10">
        <v>20.781145589211391</v>
      </c>
      <c r="AC775" s="10">
        <v>0</v>
      </c>
      <c r="AD775" s="10">
        <v>0</v>
      </c>
      <c r="AE775" s="10">
        <v>0</v>
      </c>
      <c r="AH775" s="10">
        <v>1</v>
      </c>
      <c r="AQ775" s="10">
        <v>5.6855883410247943</v>
      </c>
      <c r="AR775" s="10">
        <v>9.1037176030590956</v>
      </c>
      <c r="AS775" s="10">
        <v>17.347820697545046</v>
      </c>
      <c r="AT775" s="10">
        <v>133.61132601408266</v>
      </c>
      <c r="AU775" s="10">
        <v>22.869360470195005</v>
      </c>
      <c r="AV775" s="10">
        <v>111.28962378584234</v>
      </c>
      <c r="AW775" s="10">
        <v>267.77031027012004</v>
      </c>
      <c r="AX775" s="10">
        <v>1</v>
      </c>
      <c r="AY775" s="10">
        <v>0</v>
      </c>
      <c r="AZ775" s="10" t="s">
        <v>33</v>
      </c>
      <c r="BA775" s="10">
        <v>779</v>
      </c>
      <c r="BB775" s="10" t="s">
        <v>33</v>
      </c>
      <c r="BC775" s="10">
        <v>775</v>
      </c>
      <c r="BE775" s="10" t="s">
        <v>33</v>
      </c>
      <c r="BF775" s="10" t="s">
        <v>33</v>
      </c>
      <c r="BG775" s="10" t="s">
        <v>33</v>
      </c>
      <c r="BH775" s="10" t="s">
        <v>33</v>
      </c>
      <c r="BI775" s="10" t="s">
        <v>33</v>
      </c>
      <c r="BJ775" s="10" t="s">
        <v>33</v>
      </c>
      <c r="BL775" s="10" t="s">
        <v>33</v>
      </c>
      <c r="BM775" s="10" t="s">
        <v>33</v>
      </c>
      <c r="BP775" s="10" t="s">
        <v>33</v>
      </c>
      <c r="BQ775" s="10">
        <v>0</v>
      </c>
      <c r="BR775" s="10" t="s">
        <v>252</v>
      </c>
      <c r="BS775" s="11">
        <v>17.347820697545046</v>
      </c>
      <c r="BT775" s="11">
        <v>267.77031027012004</v>
      </c>
      <c r="BU775" s="10">
        <v>775</v>
      </c>
    </row>
    <row r="776" spans="1:73" s="10" customFormat="1" x14ac:dyDescent="0.45">
      <c r="A776" s="10" t="s">
        <v>33</v>
      </c>
      <c r="D776" s="10" t="s">
        <v>33</v>
      </c>
      <c r="E776" s="10">
        <v>775</v>
      </c>
      <c r="F776" s="10">
        <v>779</v>
      </c>
      <c r="H776" s="10">
        <v>229</v>
      </c>
      <c r="J776" s="10" t="s">
        <v>33</v>
      </c>
      <c r="K776" s="10" t="s">
        <v>253</v>
      </c>
      <c r="L776" s="10" t="s">
        <v>33</v>
      </c>
      <c r="M776" s="10">
        <v>1.1489125293076057</v>
      </c>
      <c r="N776" s="10">
        <v>1.1489125293076057</v>
      </c>
      <c r="T776" s="10">
        <v>0</v>
      </c>
      <c r="W776" s="10">
        <v>0</v>
      </c>
      <c r="X776" s="10">
        <v>0</v>
      </c>
      <c r="Y776" s="10">
        <v>0</v>
      </c>
      <c r="AB776" s="10">
        <v>0</v>
      </c>
      <c r="AC776" s="10">
        <v>0</v>
      </c>
      <c r="AD776" s="10">
        <v>0</v>
      </c>
      <c r="AE776" s="10">
        <v>0</v>
      </c>
      <c r="AH776" s="10">
        <v>1</v>
      </c>
      <c r="AQ776" s="10">
        <v>4.2713747786516993</v>
      </c>
      <c r="AR776" s="10">
        <v>4.7990631285338532</v>
      </c>
      <c r="AS776" s="10">
        <v>10.992556557578817</v>
      </c>
      <c r="AT776" s="10">
        <v>100.37730729831493</v>
      </c>
      <c r="AU776" s="10">
        <v>2.0882148809836121</v>
      </c>
      <c r="AV776" s="10">
        <v>76.743867356265525</v>
      </c>
      <c r="AW776" s="10">
        <v>179.20938953556407</v>
      </c>
      <c r="AX776" s="10" t="s">
        <v>33</v>
      </c>
      <c r="AY776" s="10" t="s">
        <v>33</v>
      </c>
      <c r="AZ776" s="10" t="s">
        <v>33</v>
      </c>
      <c r="BA776" s="10" t="s">
        <v>33</v>
      </c>
      <c r="BB776" s="10">
        <v>775</v>
      </c>
      <c r="BC776" s="10">
        <v>779</v>
      </c>
      <c r="BE776" s="10" t="s">
        <v>252</v>
      </c>
      <c r="BF776" s="10" t="s">
        <v>253</v>
      </c>
      <c r="BG776" s="10">
        <v>10.992556557578817</v>
      </c>
      <c r="BH776" s="10">
        <v>3282.7333289483727</v>
      </c>
      <c r="BI776" s="10">
        <v>776</v>
      </c>
      <c r="BJ776" s="10" t="s">
        <v>33</v>
      </c>
      <c r="BL776" s="10" t="s">
        <v>33</v>
      </c>
      <c r="BM776" s="10" t="s">
        <v>33</v>
      </c>
      <c r="BP776" s="10" t="s">
        <v>33</v>
      </c>
      <c r="BQ776" s="10" t="s">
        <v>33</v>
      </c>
      <c r="BR776" s="10" t="s">
        <v>33</v>
      </c>
      <c r="BS776" s="11" t="s">
        <v>33</v>
      </c>
      <c r="BT776" s="11" t="s">
        <v>33</v>
      </c>
      <c r="BU776" s="10">
        <v>776</v>
      </c>
    </row>
    <row r="777" spans="1:73" s="10" customFormat="1" x14ac:dyDescent="0.45">
      <c r="A777" s="10" t="s">
        <v>33</v>
      </c>
      <c r="D777" s="10" t="s">
        <v>33</v>
      </c>
      <c r="E777" s="10">
        <v>775</v>
      </c>
      <c r="F777" s="10">
        <v>45</v>
      </c>
      <c r="H777" s="10">
        <v>22</v>
      </c>
      <c r="J777" s="10" t="s">
        <v>33</v>
      </c>
      <c r="K777" s="10" t="s">
        <v>52</v>
      </c>
      <c r="L777" s="10" t="s">
        <v>33</v>
      </c>
      <c r="M777" s="10">
        <v>0.69282032302755092</v>
      </c>
      <c r="N777" s="10">
        <v>0.69282032302755092</v>
      </c>
      <c r="T777" s="10">
        <v>0</v>
      </c>
      <c r="W777" s="10">
        <v>0</v>
      </c>
      <c r="X777" s="10">
        <v>0</v>
      </c>
      <c r="Y777" s="10">
        <v>0</v>
      </c>
      <c r="AB777" s="10">
        <v>0</v>
      </c>
      <c r="AC777" s="10">
        <v>0</v>
      </c>
      <c r="AD777" s="10">
        <v>0</v>
      </c>
      <c r="AE777" s="10">
        <v>0</v>
      </c>
      <c r="AH777" s="10">
        <v>1</v>
      </c>
      <c r="AQ777" s="10">
        <v>0</v>
      </c>
      <c r="AR777" s="10">
        <v>2.508517787076316</v>
      </c>
      <c r="AS777" s="10">
        <v>2.508517787076316</v>
      </c>
      <c r="AT777" s="10">
        <v>0</v>
      </c>
      <c r="AU777" s="10">
        <v>0</v>
      </c>
      <c r="AV777" s="10">
        <v>33.577510593024954</v>
      </c>
      <c r="AW777" s="10">
        <v>33.577510593024954</v>
      </c>
      <c r="AX777" s="10" t="s">
        <v>33</v>
      </c>
      <c r="AY777" s="10" t="s">
        <v>33</v>
      </c>
      <c r="AZ777" s="10" t="s">
        <v>33</v>
      </c>
      <c r="BA777" s="10" t="s">
        <v>33</v>
      </c>
      <c r="BB777" s="10">
        <v>775</v>
      </c>
      <c r="BC777" s="10">
        <v>45</v>
      </c>
      <c r="BE777" s="10" t="s">
        <v>252</v>
      </c>
      <c r="BF777" s="10" t="s">
        <v>2363</v>
      </c>
      <c r="BG777" s="10">
        <v>2.508517787076316</v>
      </c>
      <c r="BH777" s="10">
        <v>361.01981999999998</v>
      </c>
      <c r="BI777" s="10">
        <v>777</v>
      </c>
      <c r="BJ777" s="10" t="s">
        <v>33</v>
      </c>
      <c r="BL777" s="10" t="s">
        <v>33</v>
      </c>
      <c r="BM777" s="10" t="s">
        <v>33</v>
      </c>
      <c r="BP777" s="10" t="s">
        <v>33</v>
      </c>
      <c r="BQ777" s="10" t="s">
        <v>33</v>
      </c>
      <c r="BR777" s="10" t="s">
        <v>33</v>
      </c>
      <c r="BS777" s="11" t="s">
        <v>33</v>
      </c>
      <c r="BT777" s="11" t="s">
        <v>33</v>
      </c>
      <c r="BU777" s="10">
        <v>777</v>
      </c>
    </row>
    <row r="778" spans="1:73" s="10" customFormat="1" x14ac:dyDescent="0.45">
      <c r="A778" s="10" t="s">
        <v>33</v>
      </c>
      <c r="D778" s="10" t="s">
        <v>33</v>
      </c>
      <c r="E778" s="10">
        <v>775</v>
      </c>
      <c r="F778" s="10">
        <v>24</v>
      </c>
      <c r="H778" s="10">
        <v>11</v>
      </c>
      <c r="J778" s="10" t="s">
        <v>33</v>
      </c>
      <c r="K778" s="10" t="s">
        <v>42</v>
      </c>
      <c r="L778" s="10" t="s">
        <v>33</v>
      </c>
      <c r="M778" s="10">
        <v>0.96824583655185426</v>
      </c>
      <c r="N778" s="10">
        <v>0.96824583655185426</v>
      </c>
      <c r="T778" s="10">
        <v>0</v>
      </c>
      <c r="W778" s="10">
        <v>0</v>
      </c>
      <c r="X778" s="10">
        <v>0</v>
      </c>
      <c r="Y778" s="10">
        <v>0</v>
      </c>
      <c r="AB778" s="10">
        <v>0</v>
      </c>
      <c r="AC778" s="10">
        <v>0</v>
      </c>
      <c r="AD778" s="10">
        <v>0</v>
      </c>
      <c r="AE778" s="10">
        <v>0</v>
      </c>
      <c r="AH778" s="10">
        <v>1</v>
      </c>
      <c r="AQ778" s="10">
        <v>0</v>
      </c>
      <c r="AR778" s="10">
        <v>0</v>
      </c>
      <c r="AS778" s="10">
        <v>0</v>
      </c>
      <c r="AT778" s="10">
        <v>0</v>
      </c>
      <c r="AU778" s="10">
        <v>0</v>
      </c>
      <c r="AV778" s="10">
        <v>0.96824583655185426</v>
      </c>
      <c r="AW778" s="10">
        <v>0.96824583655185426</v>
      </c>
      <c r="AX778" s="10" t="s">
        <v>33</v>
      </c>
      <c r="AY778" s="10" t="s">
        <v>33</v>
      </c>
      <c r="AZ778" s="10" t="s">
        <v>33</v>
      </c>
      <c r="BA778" s="10" t="s">
        <v>33</v>
      </c>
      <c r="BB778" s="10">
        <v>775</v>
      </c>
      <c r="BC778" s="10">
        <v>24</v>
      </c>
      <c r="BE778" s="10" t="s">
        <v>252</v>
      </c>
      <c r="BF778" s="10" t="s">
        <v>2364</v>
      </c>
      <c r="BG778" s="10">
        <v>0</v>
      </c>
      <c r="BH778" s="10">
        <v>20.12125769553186</v>
      </c>
      <c r="BI778" s="10">
        <v>778</v>
      </c>
      <c r="BJ778" s="10" t="s">
        <v>33</v>
      </c>
      <c r="BL778" s="10" t="s">
        <v>33</v>
      </c>
      <c r="BM778" s="10" t="s">
        <v>33</v>
      </c>
      <c r="BP778" s="10" t="s">
        <v>33</v>
      </c>
      <c r="BQ778" s="10" t="s">
        <v>33</v>
      </c>
      <c r="BR778" s="10" t="s">
        <v>33</v>
      </c>
      <c r="BS778" s="11" t="s">
        <v>33</v>
      </c>
      <c r="BT778" s="11" t="s">
        <v>33</v>
      </c>
      <c r="BU778" s="10">
        <v>778</v>
      </c>
    </row>
    <row r="779" spans="1:73" s="10" customFormat="1" x14ac:dyDescent="0.45">
      <c r="A779" s="10">
        <v>229</v>
      </c>
      <c r="D779" s="10">
        <v>780</v>
      </c>
      <c r="E779" s="10" t="s">
        <v>33</v>
      </c>
      <c r="F779" s="10">
        <v>776</v>
      </c>
      <c r="H779" s="10" t="s">
        <v>33</v>
      </c>
      <c r="J779" s="10" t="s">
        <v>253</v>
      </c>
      <c r="K779" s="10">
        <v>2398</v>
      </c>
      <c r="L779" s="10">
        <v>1</v>
      </c>
      <c r="M779" s="10" t="s">
        <v>33</v>
      </c>
      <c r="N779" s="10">
        <v>1</v>
      </c>
      <c r="T779" s="10">
        <v>0</v>
      </c>
      <c r="W779" s="10">
        <v>0</v>
      </c>
      <c r="X779" s="10">
        <v>0</v>
      </c>
      <c r="Y779" s="10">
        <v>0</v>
      </c>
      <c r="AB779" s="10">
        <v>0</v>
      </c>
      <c r="AC779" s="10">
        <v>0</v>
      </c>
      <c r="AD779" s="10">
        <v>13.002615159812798</v>
      </c>
      <c r="AE779" s="10">
        <v>137.49254596619738</v>
      </c>
      <c r="AH779" s="10">
        <v>1</v>
      </c>
      <c r="AQ779" s="10">
        <v>3.717754545879878</v>
      </c>
      <c r="AR779" s="10">
        <v>4.1770483009929551</v>
      </c>
      <c r="AS779" s="10">
        <v>9.5677923925187791</v>
      </c>
      <c r="AT779" s="10">
        <v>87.367231828177125</v>
      </c>
      <c r="AU779" s="10">
        <v>1.8175577580671689</v>
      </c>
      <c r="AV779" s="10">
        <v>66.796962691768499</v>
      </c>
      <c r="AW779" s="10">
        <v>155.98175227801278</v>
      </c>
      <c r="AX779" s="10">
        <v>1.1489125293076057</v>
      </c>
      <c r="AY779" s="10">
        <v>0</v>
      </c>
      <c r="AZ779" s="10" t="s">
        <v>33</v>
      </c>
      <c r="BA779" s="10">
        <v>780</v>
      </c>
      <c r="BB779" s="10" t="s">
        <v>33</v>
      </c>
      <c r="BC779" s="10">
        <v>776</v>
      </c>
      <c r="BE779" s="10" t="s">
        <v>33</v>
      </c>
      <c r="BF779" s="10" t="s">
        <v>33</v>
      </c>
      <c r="BG779" s="10" t="s">
        <v>33</v>
      </c>
      <c r="BH779" s="10" t="s">
        <v>33</v>
      </c>
      <c r="BI779" s="10" t="s">
        <v>33</v>
      </c>
      <c r="BJ779" s="10" t="s">
        <v>33</v>
      </c>
      <c r="BL779" s="10" t="s">
        <v>33</v>
      </c>
      <c r="BM779" s="10" t="s">
        <v>33</v>
      </c>
      <c r="BP779" s="10" t="s">
        <v>34</v>
      </c>
      <c r="BQ779" s="10">
        <v>0</v>
      </c>
      <c r="BR779" s="10" t="s">
        <v>33</v>
      </c>
      <c r="BS779" s="11">
        <v>9.5677923925187791</v>
      </c>
      <c r="BT779" s="11">
        <v>155.98175227801278</v>
      </c>
      <c r="BU779" s="10">
        <v>779</v>
      </c>
    </row>
    <row r="780" spans="1:73" s="10" customFormat="1" x14ac:dyDescent="0.45">
      <c r="A780" s="10">
        <v>230</v>
      </c>
      <c r="D780" s="10">
        <v>786</v>
      </c>
      <c r="E780" s="10" t="s">
        <v>33</v>
      </c>
      <c r="F780" s="10">
        <v>780</v>
      </c>
      <c r="H780" s="10">
        <v>230</v>
      </c>
      <c r="J780" s="10" t="s">
        <v>254</v>
      </c>
      <c r="K780" s="10">
        <v>0</v>
      </c>
      <c r="L780" s="10">
        <v>1</v>
      </c>
      <c r="M780" s="10" t="s">
        <v>33</v>
      </c>
      <c r="N780" s="10">
        <v>1</v>
      </c>
      <c r="T780" s="10">
        <v>19.364916731037084</v>
      </c>
      <c r="W780" s="10">
        <v>4.0162837300170917</v>
      </c>
      <c r="X780" s="10" t="s">
        <v>35</v>
      </c>
      <c r="Y780" s="10">
        <v>0.3872983346207417</v>
      </c>
      <c r="AB780" s="10">
        <v>46.468054187796589</v>
      </c>
      <c r="AC780" s="10">
        <v>0.75</v>
      </c>
      <c r="AD780" s="10">
        <v>0</v>
      </c>
      <c r="AE780" s="10">
        <v>0</v>
      </c>
      <c r="AH780" s="10">
        <v>1</v>
      </c>
      <c r="AQ780" s="10">
        <v>690.30485031771514</v>
      </c>
      <c r="AR780" s="10">
        <v>4199.8588030426627</v>
      </c>
      <c r="AS780" s="10">
        <v>5200.8008360033491</v>
      </c>
      <c r="AT780" s="10">
        <v>16222.163982466305</v>
      </c>
      <c r="AU780" s="10">
        <v>11995.137488845661</v>
      </c>
      <c r="AV780" s="10">
        <v>72475.934357809238</v>
      </c>
      <c r="AW780" s="10">
        <v>100693.2358291212</v>
      </c>
      <c r="AX780" s="10">
        <v>1</v>
      </c>
      <c r="AY780" s="10">
        <v>0</v>
      </c>
      <c r="AZ780" s="10" t="s">
        <v>33</v>
      </c>
      <c r="BA780" s="10">
        <v>786</v>
      </c>
      <c r="BB780" s="10" t="s">
        <v>33</v>
      </c>
      <c r="BC780" s="10">
        <v>780</v>
      </c>
      <c r="BE780" s="10" t="s">
        <v>33</v>
      </c>
      <c r="BF780" s="10" t="s">
        <v>33</v>
      </c>
      <c r="BG780" s="10" t="s">
        <v>33</v>
      </c>
      <c r="BH780" s="10" t="s">
        <v>33</v>
      </c>
      <c r="BI780" s="10" t="s">
        <v>33</v>
      </c>
      <c r="BJ780" s="10" t="s">
        <v>33</v>
      </c>
      <c r="BL780" s="10" t="s">
        <v>33</v>
      </c>
      <c r="BM780" s="10" t="s">
        <v>33</v>
      </c>
      <c r="BP780" s="10" t="s">
        <v>33</v>
      </c>
      <c r="BQ780" s="10">
        <v>0</v>
      </c>
      <c r="BR780" s="10" t="s">
        <v>254</v>
      </c>
      <c r="BS780" s="11">
        <v>5200.8008360033491</v>
      </c>
      <c r="BT780" s="11">
        <v>100693.2358291212</v>
      </c>
      <c r="BU780" s="10">
        <v>780</v>
      </c>
    </row>
    <row r="781" spans="1:73" s="10" customFormat="1" x14ac:dyDescent="0.45">
      <c r="A781" s="10" t="s">
        <v>33</v>
      </c>
      <c r="D781" s="10" t="s">
        <v>33</v>
      </c>
      <c r="E781" s="10">
        <v>780</v>
      </c>
      <c r="F781" s="10">
        <v>786</v>
      </c>
      <c r="H781" s="10">
        <v>231</v>
      </c>
      <c r="J781" s="10" t="s">
        <v>33</v>
      </c>
      <c r="K781" s="10" t="s">
        <v>1783</v>
      </c>
      <c r="L781" s="10" t="s">
        <v>33</v>
      </c>
      <c r="M781" s="10">
        <v>141.42135623730951</v>
      </c>
      <c r="N781" s="10">
        <v>141.42135623730951</v>
      </c>
      <c r="T781" s="10">
        <v>0</v>
      </c>
      <c r="W781" s="10">
        <v>0</v>
      </c>
      <c r="X781" s="10">
        <v>0</v>
      </c>
      <c r="Y781" s="10">
        <v>0</v>
      </c>
      <c r="AB781" s="10">
        <v>0</v>
      </c>
      <c r="AC781" s="10">
        <v>0</v>
      </c>
      <c r="AD781" s="10">
        <v>0</v>
      </c>
      <c r="AE781" s="10">
        <v>0</v>
      </c>
      <c r="AH781" s="10">
        <v>1</v>
      </c>
      <c r="AQ781" s="10">
        <v>670.56178965105858</v>
      </c>
      <c r="AR781" s="10">
        <v>4127.6919655367446</v>
      </c>
      <c r="AS781" s="10">
        <v>5100.0065605307791</v>
      </c>
      <c r="AT781" s="10">
        <v>15758.202056799877</v>
      </c>
      <c r="AU781" s="10">
        <v>11933.128704904993</v>
      </c>
      <c r="AV781" s="10">
        <v>71356.381259792746</v>
      </c>
      <c r="AW781" s="10">
        <v>99047.712021497617</v>
      </c>
      <c r="AX781" s="10" t="s">
        <v>33</v>
      </c>
      <c r="AY781" s="10" t="s">
        <v>33</v>
      </c>
      <c r="AZ781" s="10" t="s">
        <v>33</v>
      </c>
      <c r="BA781" s="10" t="s">
        <v>33</v>
      </c>
      <c r="BB781" s="10">
        <v>780</v>
      </c>
      <c r="BC781" s="10">
        <v>786</v>
      </c>
      <c r="BE781" s="10" t="s">
        <v>254</v>
      </c>
      <c r="BF781" s="10" t="s">
        <v>1782</v>
      </c>
      <c r="BG781" s="10">
        <v>5100.0065605307791</v>
      </c>
      <c r="BH781" s="10">
        <v>1463738725.5310493</v>
      </c>
      <c r="BI781" s="10">
        <v>781</v>
      </c>
      <c r="BJ781" s="10" t="s">
        <v>33</v>
      </c>
      <c r="BL781" s="10" t="s">
        <v>33</v>
      </c>
      <c r="BM781" s="10" t="s">
        <v>33</v>
      </c>
      <c r="BP781" s="10" t="s">
        <v>33</v>
      </c>
      <c r="BQ781" s="10" t="s">
        <v>33</v>
      </c>
      <c r="BR781" s="10" t="s">
        <v>33</v>
      </c>
      <c r="BS781" s="11" t="s">
        <v>33</v>
      </c>
      <c r="BT781" s="11" t="s">
        <v>33</v>
      </c>
      <c r="BU781" s="10">
        <v>781</v>
      </c>
    </row>
    <row r="782" spans="1:73" s="10" customFormat="1" x14ac:dyDescent="0.45">
      <c r="A782" s="10" t="s">
        <v>33</v>
      </c>
      <c r="D782" s="10" t="s">
        <v>33</v>
      </c>
      <c r="E782" s="10">
        <v>780</v>
      </c>
      <c r="F782" s="10">
        <v>37</v>
      </c>
      <c r="H782" s="10">
        <v>19</v>
      </c>
      <c r="J782" s="10" t="s">
        <v>33</v>
      </c>
      <c r="K782" s="10" t="s">
        <v>50</v>
      </c>
      <c r="L782" s="10" t="s">
        <v>33</v>
      </c>
      <c r="M782" s="10">
        <v>2.4494897427831779</v>
      </c>
      <c r="N782" s="10">
        <v>2.4494897427831779</v>
      </c>
      <c r="T782" s="10">
        <v>0</v>
      </c>
      <c r="W782" s="10">
        <v>0</v>
      </c>
      <c r="X782" s="10">
        <v>0</v>
      </c>
      <c r="Y782" s="10">
        <v>0</v>
      </c>
      <c r="AB782" s="10">
        <v>0</v>
      </c>
      <c r="AC782" s="10">
        <v>0</v>
      </c>
      <c r="AD782" s="10">
        <v>0</v>
      </c>
      <c r="AE782" s="10">
        <v>0</v>
      </c>
      <c r="AH782" s="10">
        <v>1</v>
      </c>
      <c r="AQ782" s="10">
        <v>0</v>
      </c>
      <c r="AR782" s="10">
        <v>62.112864994423681</v>
      </c>
      <c r="AS782" s="10">
        <v>62.112864994423681</v>
      </c>
      <c r="AT782" s="10">
        <v>0</v>
      </c>
      <c r="AU782" s="10">
        <v>0</v>
      </c>
      <c r="AV782" s="10">
        <v>1068.3461870500644</v>
      </c>
      <c r="AW782" s="10">
        <v>1068.3461870500644</v>
      </c>
      <c r="AX782" s="10" t="s">
        <v>33</v>
      </c>
      <c r="AY782" s="10" t="s">
        <v>33</v>
      </c>
      <c r="AZ782" s="10" t="s">
        <v>33</v>
      </c>
      <c r="BA782" s="10" t="s">
        <v>33</v>
      </c>
      <c r="BB782" s="10">
        <v>780</v>
      </c>
      <c r="BC782" s="10">
        <v>37</v>
      </c>
      <c r="BE782" s="10" t="s">
        <v>254</v>
      </c>
      <c r="BF782" s="10" t="s">
        <v>2365</v>
      </c>
      <c r="BG782" s="10">
        <v>62.112864994423681</v>
      </c>
      <c r="BH782" s="10">
        <v>1442430.3172071613</v>
      </c>
      <c r="BI782" s="10">
        <v>782</v>
      </c>
      <c r="BJ782" s="10" t="s">
        <v>33</v>
      </c>
      <c r="BL782" s="10" t="s">
        <v>33</v>
      </c>
      <c r="BM782" s="10" t="s">
        <v>33</v>
      </c>
      <c r="BP782" s="10" t="s">
        <v>33</v>
      </c>
      <c r="BQ782" s="10" t="s">
        <v>33</v>
      </c>
      <c r="BR782" s="10" t="s">
        <v>33</v>
      </c>
      <c r="BS782" s="11" t="s">
        <v>33</v>
      </c>
      <c r="BT782" s="11" t="s">
        <v>33</v>
      </c>
      <c r="BU782" s="10">
        <v>782</v>
      </c>
    </row>
    <row r="783" spans="1:73" s="10" customFormat="1" x14ac:dyDescent="0.45">
      <c r="A783" s="10" t="s">
        <v>33</v>
      </c>
      <c r="D783" s="10" t="s">
        <v>33</v>
      </c>
      <c r="E783" s="10">
        <v>780</v>
      </c>
      <c r="F783" s="10">
        <v>415</v>
      </c>
      <c r="H783" s="10">
        <v>143</v>
      </c>
      <c r="J783" s="10" t="s">
        <v>33</v>
      </c>
      <c r="K783" s="10" t="s">
        <v>769</v>
      </c>
      <c r="L783" s="10" t="s">
        <v>33</v>
      </c>
      <c r="M783" s="10">
        <v>0.70710678118654757</v>
      </c>
      <c r="N783" s="10">
        <v>0.70710678118654757</v>
      </c>
      <c r="T783" s="10">
        <v>0</v>
      </c>
      <c r="W783" s="10">
        <v>0</v>
      </c>
      <c r="X783" s="10">
        <v>0</v>
      </c>
      <c r="Y783" s="10">
        <v>0</v>
      </c>
      <c r="AB783" s="10">
        <v>0</v>
      </c>
      <c r="AC783" s="10">
        <v>0</v>
      </c>
      <c r="AD783" s="10">
        <v>0</v>
      </c>
      <c r="AE783" s="10">
        <v>0</v>
      </c>
      <c r="AH783" s="10">
        <v>1</v>
      </c>
      <c r="AQ783" s="10">
        <v>0.37814393561954007</v>
      </c>
      <c r="AR783" s="10">
        <v>2.3373639131700052</v>
      </c>
      <c r="AS783" s="10">
        <v>2.8856726198183384</v>
      </c>
      <c r="AT783" s="10">
        <v>8.8863824870591923</v>
      </c>
      <c r="AU783" s="10">
        <v>15.540729752870977</v>
      </c>
      <c r="AV783" s="10">
        <v>12.180293561136263</v>
      </c>
      <c r="AW783" s="10">
        <v>36.607405801066434</v>
      </c>
      <c r="AX783" s="10" t="s">
        <v>33</v>
      </c>
      <c r="AY783" s="10" t="s">
        <v>33</v>
      </c>
      <c r="AZ783" s="10" t="s">
        <v>33</v>
      </c>
      <c r="BA783" s="10" t="s">
        <v>33</v>
      </c>
      <c r="BB783" s="10">
        <v>780</v>
      </c>
      <c r="BC783" s="10">
        <v>415</v>
      </c>
      <c r="BE783" s="10" t="s">
        <v>254</v>
      </c>
      <c r="BF783" s="10" t="s">
        <v>2366</v>
      </c>
      <c r="BG783" s="10">
        <v>2.8856726198183384</v>
      </c>
      <c r="BH783" s="10">
        <v>476612.15365482145</v>
      </c>
      <c r="BI783" s="10">
        <v>783</v>
      </c>
      <c r="BJ783" s="10" t="s">
        <v>33</v>
      </c>
      <c r="BL783" s="10" t="s">
        <v>33</v>
      </c>
      <c r="BM783" s="10" t="s">
        <v>33</v>
      </c>
      <c r="BP783" s="10" t="s">
        <v>33</v>
      </c>
      <c r="BQ783" s="10" t="s">
        <v>33</v>
      </c>
      <c r="BR783" s="10" t="s">
        <v>33</v>
      </c>
      <c r="BS783" s="11" t="s">
        <v>33</v>
      </c>
      <c r="BT783" s="11" t="s">
        <v>33</v>
      </c>
      <c r="BU783" s="10">
        <v>783</v>
      </c>
    </row>
    <row r="784" spans="1:73" s="10" customFormat="1" x14ac:dyDescent="0.45">
      <c r="A784" s="10" t="s">
        <v>33</v>
      </c>
      <c r="D784" s="10" t="s">
        <v>33</v>
      </c>
      <c r="E784" s="10">
        <v>780</v>
      </c>
      <c r="F784" s="10">
        <v>517</v>
      </c>
      <c r="H784" s="10">
        <v>167</v>
      </c>
      <c r="J784" s="10" t="s">
        <v>33</v>
      </c>
      <c r="K784" s="10" t="s">
        <v>192</v>
      </c>
      <c r="L784" s="10" t="s">
        <v>33</v>
      </c>
      <c r="M784" s="10">
        <v>2.121320343559643E-2</v>
      </c>
      <c r="N784" s="10">
        <v>2.121320343559643E-2</v>
      </c>
      <c r="T784" s="10">
        <v>0</v>
      </c>
      <c r="W784" s="10">
        <v>0</v>
      </c>
      <c r="X784" s="10">
        <v>0</v>
      </c>
      <c r="Y784" s="10">
        <v>0</v>
      </c>
      <c r="AB784" s="10">
        <v>0</v>
      </c>
      <c r="AC784" s="10">
        <v>0</v>
      </c>
      <c r="AD784" s="10">
        <v>0</v>
      </c>
      <c r="AE784" s="10">
        <v>0</v>
      </c>
      <c r="AH784" s="10">
        <v>1</v>
      </c>
      <c r="AQ784" s="10">
        <v>0</v>
      </c>
      <c r="AR784" s="10">
        <v>1.0821159257041735</v>
      </c>
      <c r="AS784" s="10">
        <v>1.0821159257041735</v>
      </c>
      <c r="AT784" s="10">
        <v>0</v>
      </c>
      <c r="AU784" s="10">
        <v>0</v>
      </c>
      <c r="AV784" s="10">
        <v>15.565057100218766</v>
      </c>
      <c r="AW784" s="10">
        <v>15.565057100218766</v>
      </c>
      <c r="AX784" s="10" t="s">
        <v>33</v>
      </c>
      <c r="AY784" s="10" t="s">
        <v>33</v>
      </c>
      <c r="AZ784" s="10" t="s">
        <v>33</v>
      </c>
      <c r="BA784" s="10" t="s">
        <v>33</v>
      </c>
      <c r="BB784" s="10">
        <v>780</v>
      </c>
      <c r="BC784" s="10">
        <v>517</v>
      </c>
      <c r="BE784" s="10" t="s">
        <v>254</v>
      </c>
      <c r="BF784" s="10" t="s">
        <v>2367</v>
      </c>
      <c r="BG784" s="10">
        <v>1.0821159257041735</v>
      </c>
      <c r="BH784" s="10">
        <v>14878.28036800615</v>
      </c>
      <c r="BI784" s="10">
        <v>784</v>
      </c>
      <c r="BJ784" s="10" t="s">
        <v>33</v>
      </c>
      <c r="BL784" s="10" t="s">
        <v>33</v>
      </c>
      <c r="BM784" s="10" t="s">
        <v>33</v>
      </c>
      <c r="BP784" s="10" t="s">
        <v>33</v>
      </c>
      <c r="BQ784" s="10" t="s">
        <v>33</v>
      </c>
      <c r="BR784" s="10" t="s">
        <v>33</v>
      </c>
      <c r="BS784" s="11" t="s">
        <v>33</v>
      </c>
      <c r="BT784" s="11" t="s">
        <v>33</v>
      </c>
      <c r="BU784" s="10">
        <v>784</v>
      </c>
    </row>
    <row r="785" spans="1:73" s="10" customFormat="1" x14ac:dyDescent="0.45">
      <c r="A785" s="10" t="s">
        <v>33</v>
      </c>
      <c r="D785" s="10" t="s">
        <v>33</v>
      </c>
      <c r="E785" s="10">
        <v>780</v>
      </c>
      <c r="F785" s="10">
        <v>78</v>
      </c>
      <c r="H785" s="10">
        <v>33</v>
      </c>
      <c r="J785" s="10" t="s">
        <v>33</v>
      </c>
      <c r="K785" s="10" t="s">
        <v>63</v>
      </c>
      <c r="L785" s="10" t="s">
        <v>33</v>
      </c>
      <c r="M785" s="10">
        <v>1.4142135623730951</v>
      </c>
      <c r="N785" s="10">
        <v>1.4142135623730951</v>
      </c>
      <c r="T785" s="10">
        <v>0</v>
      </c>
      <c r="W785" s="10">
        <v>0</v>
      </c>
      <c r="X785" s="10">
        <v>0</v>
      </c>
      <c r="Y785" s="10">
        <v>0</v>
      </c>
      <c r="AB785" s="10">
        <v>0</v>
      </c>
      <c r="AC785" s="10">
        <v>0</v>
      </c>
      <c r="AD785" s="10">
        <v>0</v>
      </c>
      <c r="AE785" s="10">
        <v>0</v>
      </c>
      <c r="AH785" s="10">
        <v>1</v>
      </c>
      <c r="AQ785" s="10">
        <v>0</v>
      </c>
      <c r="AR785" s="10">
        <v>1.8682089426036101</v>
      </c>
      <c r="AS785" s="10">
        <v>1.8682089426036101</v>
      </c>
      <c r="AT785" s="10">
        <v>0</v>
      </c>
      <c r="AU785" s="10">
        <v>0</v>
      </c>
      <c r="AV785" s="10">
        <v>23.461560305070943</v>
      </c>
      <c r="AW785" s="10">
        <v>23.461560305070943</v>
      </c>
      <c r="AX785" s="10" t="s">
        <v>33</v>
      </c>
      <c r="AY785" s="10" t="s">
        <v>33</v>
      </c>
      <c r="AZ785" s="10" t="s">
        <v>33</v>
      </c>
      <c r="BA785" s="10" t="s">
        <v>33</v>
      </c>
      <c r="BB785" s="10">
        <v>780</v>
      </c>
      <c r="BC785" s="10">
        <v>78</v>
      </c>
      <c r="BE785" s="10" t="s">
        <v>254</v>
      </c>
      <c r="BF785" s="10" t="s">
        <v>2368</v>
      </c>
      <c r="BG785" s="10">
        <v>1.8682089426036101</v>
      </c>
      <c r="BH785" s="10">
        <v>54363.6749390798</v>
      </c>
      <c r="BI785" s="10">
        <v>785</v>
      </c>
      <c r="BJ785" s="10" t="s">
        <v>33</v>
      </c>
      <c r="BL785" s="10" t="s">
        <v>33</v>
      </c>
      <c r="BM785" s="10" t="s">
        <v>33</v>
      </c>
      <c r="BP785" s="10" t="s">
        <v>33</v>
      </c>
      <c r="BQ785" s="10" t="s">
        <v>33</v>
      </c>
      <c r="BR785" s="10" t="s">
        <v>33</v>
      </c>
      <c r="BS785" s="11" t="s">
        <v>33</v>
      </c>
      <c r="BT785" s="11" t="s">
        <v>33</v>
      </c>
      <c r="BU785" s="10">
        <v>785</v>
      </c>
    </row>
    <row r="786" spans="1:73" s="10" customFormat="1" x14ac:dyDescent="0.45">
      <c r="A786" s="10">
        <v>231</v>
      </c>
      <c r="D786" s="10">
        <v>794</v>
      </c>
      <c r="E786" s="10" t="s">
        <v>33</v>
      </c>
      <c r="F786" s="10">
        <v>781</v>
      </c>
      <c r="H786" s="10" t="s">
        <v>33</v>
      </c>
      <c r="J786" s="10" t="s">
        <v>1783</v>
      </c>
      <c r="K786" s="10">
        <v>0</v>
      </c>
      <c r="L786" s="10">
        <v>1</v>
      </c>
      <c r="M786" s="10" t="s">
        <v>33</v>
      </c>
      <c r="N786" s="10">
        <v>1</v>
      </c>
      <c r="T786" s="10">
        <v>3.1622776601683795</v>
      </c>
      <c r="W786" s="10">
        <v>5.2207815506875983</v>
      </c>
      <c r="X786" s="10" t="s">
        <v>87</v>
      </c>
      <c r="Y786" s="10">
        <v>0.7745966692414834</v>
      </c>
      <c r="AB786" s="10">
        <v>42.521484158011233</v>
      </c>
      <c r="AC786" s="10">
        <v>1.1499999999999999</v>
      </c>
      <c r="AD786" s="10">
        <v>0</v>
      </c>
      <c r="AE786" s="10">
        <v>0</v>
      </c>
      <c r="AH786" s="10">
        <v>1</v>
      </c>
      <c r="AQ786" s="10">
        <v>4.7415878866685075</v>
      </c>
      <c r="AR786" s="10">
        <v>29.187189794802613</v>
      </c>
      <c r="AS786" s="10">
        <v>36.062492230471946</v>
      </c>
      <c r="AT786" s="10">
        <v>111.42731533670992</v>
      </c>
      <c r="AU786" s="10">
        <v>84.379962280101637</v>
      </c>
      <c r="AV786" s="10">
        <v>504.56581069732124</v>
      </c>
      <c r="AW786" s="10">
        <v>700.37308831413281</v>
      </c>
      <c r="AX786" s="10">
        <v>141.42135623730951</v>
      </c>
      <c r="AY786" s="10">
        <v>0</v>
      </c>
      <c r="AZ786" s="10" t="s">
        <v>33</v>
      </c>
      <c r="BA786" s="10">
        <v>794</v>
      </c>
      <c r="BB786" s="10" t="s">
        <v>33</v>
      </c>
      <c r="BC786" s="10">
        <v>781</v>
      </c>
      <c r="BE786" s="10" t="s">
        <v>33</v>
      </c>
      <c r="BF786" s="10" t="s">
        <v>33</v>
      </c>
      <c r="BG786" s="10" t="s">
        <v>33</v>
      </c>
      <c r="BH786" s="10" t="s">
        <v>33</v>
      </c>
      <c r="BI786" s="10" t="s">
        <v>33</v>
      </c>
      <c r="BJ786" s="10" t="s">
        <v>33</v>
      </c>
      <c r="BL786" s="10" t="s">
        <v>33</v>
      </c>
      <c r="BM786" s="10" t="s">
        <v>33</v>
      </c>
      <c r="BP786" s="10" t="s">
        <v>33</v>
      </c>
      <c r="BQ786" s="10">
        <v>0</v>
      </c>
      <c r="BR786" s="10" t="s">
        <v>1782</v>
      </c>
      <c r="BS786" s="11">
        <v>36.062492230471946</v>
      </c>
      <c r="BT786" s="11">
        <v>700.37308831413281</v>
      </c>
      <c r="BU786" s="10">
        <v>786</v>
      </c>
    </row>
    <row r="787" spans="1:73" s="10" customFormat="1" x14ac:dyDescent="0.45">
      <c r="A787" s="10" t="s">
        <v>33</v>
      </c>
      <c r="D787" s="10" t="s">
        <v>33</v>
      </c>
      <c r="E787" s="10">
        <v>786</v>
      </c>
      <c r="F787" s="10">
        <v>135</v>
      </c>
      <c r="H787" s="10">
        <v>58</v>
      </c>
      <c r="J787" s="10" t="s">
        <v>33</v>
      </c>
      <c r="K787" s="10" t="s">
        <v>90</v>
      </c>
      <c r="L787" s="10" t="s">
        <v>33</v>
      </c>
      <c r="M787" s="10">
        <v>34.641016151377549</v>
      </c>
      <c r="N787" s="10">
        <v>34.641016151377549</v>
      </c>
      <c r="T787" s="10">
        <v>0</v>
      </c>
      <c r="W787" s="10">
        <v>0</v>
      </c>
      <c r="X787" s="10">
        <v>0</v>
      </c>
      <c r="Y787" s="10">
        <v>0</v>
      </c>
      <c r="AB787" s="10">
        <v>0</v>
      </c>
      <c r="AC787" s="10">
        <v>0</v>
      </c>
      <c r="AD787" s="10">
        <v>0</v>
      </c>
      <c r="AE787" s="10">
        <v>0</v>
      </c>
      <c r="AH787" s="10">
        <v>1</v>
      </c>
      <c r="AQ787" s="10">
        <v>1.4907816622064796</v>
      </c>
      <c r="AR787" s="10">
        <v>10.364922361330173</v>
      </c>
      <c r="AS787" s="10">
        <v>12.526555771529569</v>
      </c>
      <c r="AT787" s="10">
        <v>35.03336906185227</v>
      </c>
      <c r="AU787" s="10">
        <v>38.507776278004876</v>
      </c>
      <c r="AV787" s="10">
        <v>320.21412026926379</v>
      </c>
      <c r="AW787" s="10">
        <v>393.7552656091209</v>
      </c>
      <c r="AX787" s="10" t="s">
        <v>33</v>
      </c>
      <c r="AY787" s="10" t="s">
        <v>33</v>
      </c>
      <c r="AZ787" s="10" t="s">
        <v>33</v>
      </c>
      <c r="BA787" s="10" t="s">
        <v>33</v>
      </c>
      <c r="BB787" s="10">
        <v>786</v>
      </c>
      <c r="BC787" s="10">
        <v>135</v>
      </c>
      <c r="BE787" s="10" t="s">
        <v>1782</v>
      </c>
      <c r="BF787" s="10" t="s">
        <v>2369</v>
      </c>
      <c r="BG787" s="10">
        <v>1771.5225061920087</v>
      </c>
      <c r="BH787" s="10">
        <v>63339.897168837488</v>
      </c>
      <c r="BI787" s="10">
        <v>787</v>
      </c>
      <c r="BJ787" s="10" t="s">
        <v>33</v>
      </c>
      <c r="BL787" s="10" t="s">
        <v>33</v>
      </c>
      <c r="BM787" s="10" t="s">
        <v>33</v>
      </c>
      <c r="BP787" s="10" t="s">
        <v>33</v>
      </c>
      <c r="BQ787" s="10" t="s">
        <v>33</v>
      </c>
      <c r="BR787" s="10" t="s">
        <v>33</v>
      </c>
      <c r="BS787" s="11" t="s">
        <v>33</v>
      </c>
      <c r="BT787" s="11" t="s">
        <v>33</v>
      </c>
      <c r="BU787" s="10">
        <v>787</v>
      </c>
    </row>
    <row r="788" spans="1:73" s="10" customFormat="1" x14ac:dyDescent="0.45">
      <c r="A788" s="10" t="s">
        <v>33</v>
      </c>
      <c r="D788" s="10" t="s">
        <v>33</v>
      </c>
      <c r="E788" s="10">
        <v>786</v>
      </c>
      <c r="F788" s="10">
        <v>65</v>
      </c>
      <c r="H788" s="10">
        <v>29</v>
      </c>
      <c r="J788" s="10" t="s">
        <v>33</v>
      </c>
      <c r="K788" s="10" t="s">
        <v>59</v>
      </c>
      <c r="L788" s="10" t="s">
        <v>33</v>
      </c>
      <c r="M788" s="10">
        <v>0.17320508075688773</v>
      </c>
      <c r="N788" s="10">
        <v>0.17320508075688773</v>
      </c>
      <c r="T788" s="10">
        <v>0</v>
      </c>
      <c r="W788" s="10">
        <v>0</v>
      </c>
      <c r="X788" s="10">
        <v>0</v>
      </c>
      <c r="Y788" s="10">
        <v>0</v>
      </c>
      <c r="AB788" s="10">
        <v>0</v>
      </c>
      <c r="AC788" s="10">
        <v>0</v>
      </c>
      <c r="AD788" s="10">
        <v>0</v>
      </c>
      <c r="AE788" s="10">
        <v>0</v>
      </c>
      <c r="AH788" s="10">
        <v>1</v>
      </c>
      <c r="AQ788" s="10">
        <v>0</v>
      </c>
      <c r="AR788" s="10">
        <v>8.6814344296671706</v>
      </c>
      <c r="AS788" s="10">
        <v>8.6814344296671706</v>
      </c>
      <c r="AT788" s="10">
        <v>0</v>
      </c>
      <c r="AU788" s="10">
        <v>0</v>
      </c>
      <c r="AV788" s="10">
        <v>150.34262451684182</v>
      </c>
      <c r="AW788" s="10">
        <v>150.34262451684182</v>
      </c>
      <c r="AX788" s="10" t="s">
        <v>33</v>
      </c>
      <c r="AY788" s="10" t="s">
        <v>33</v>
      </c>
      <c r="AZ788" s="10" t="s">
        <v>33</v>
      </c>
      <c r="BA788" s="10" t="s">
        <v>33</v>
      </c>
      <c r="BB788" s="10">
        <v>786</v>
      </c>
      <c r="BC788" s="10">
        <v>65</v>
      </c>
      <c r="BE788" s="10" t="s">
        <v>1782</v>
      </c>
      <c r="BF788" s="10" t="s">
        <v>2370</v>
      </c>
      <c r="BG788" s="10">
        <v>1227.7402311288049</v>
      </c>
      <c r="BH788" s="10">
        <v>1265.5266960677916</v>
      </c>
      <c r="BI788" s="10">
        <v>788</v>
      </c>
      <c r="BJ788" s="10" t="s">
        <v>33</v>
      </c>
      <c r="BL788" s="10" t="s">
        <v>33</v>
      </c>
      <c r="BM788" s="10" t="s">
        <v>33</v>
      </c>
      <c r="BP788" s="10" t="s">
        <v>33</v>
      </c>
      <c r="BQ788" s="10" t="s">
        <v>33</v>
      </c>
      <c r="BR788" s="10" t="s">
        <v>33</v>
      </c>
      <c r="BS788" s="11" t="s">
        <v>33</v>
      </c>
      <c r="BT788" s="11" t="s">
        <v>33</v>
      </c>
      <c r="BU788" s="10">
        <v>788</v>
      </c>
    </row>
    <row r="789" spans="1:73" s="10" customFormat="1" x14ac:dyDescent="0.45">
      <c r="A789" s="10" t="s">
        <v>33</v>
      </c>
      <c r="D789" s="10" t="s">
        <v>33</v>
      </c>
      <c r="E789" s="10">
        <v>786</v>
      </c>
      <c r="F789" s="10">
        <v>45</v>
      </c>
      <c r="H789" s="10">
        <v>22</v>
      </c>
      <c r="J789" s="10" t="s">
        <v>33</v>
      </c>
      <c r="K789" s="10" t="s">
        <v>52</v>
      </c>
      <c r="L789" s="10" t="s">
        <v>33</v>
      </c>
      <c r="M789" s="10">
        <v>0.28284271247461906</v>
      </c>
      <c r="N789" s="10">
        <v>0.28284271247461906</v>
      </c>
      <c r="T789" s="10">
        <v>0</v>
      </c>
      <c r="W789" s="10">
        <v>0</v>
      </c>
      <c r="X789" s="10">
        <v>0</v>
      </c>
      <c r="Y789" s="10">
        <v>0</v>
      </c>
      <c r="AB789" s="10">
        <v>0</v>
      </c>
      <c r="AC789" s="10">
        <v>0</v>
      </c>
      <c r="AD789" s="10">
        <v>0</v>
      </c>
      <c r="AE789" s="10">
        <v>0</v>
      </c>
      <c r="AH789" s="10">
        <v>1</v>
      </c>
      <c r="AQ789" s="10">
        <v>0</v>
      </c>
      <c r="AR789" s="10">
        <v>1.0240980981720991</v>
      </c>
      <c r="AS789" s="10">
        <v>1.0240980981720991</v>
      </c>
      <c r="AT789" s="10">
        <v>0</v>
      </c>
      <c r="AU789" s="10">
        <v>0</v>
      </c>
      <c r="AV789" s="10">
        <v>13.707961297634691</v>
      </c>
      <c r="AW789" s="10">
        <v>13.707961297634691</v>
      </c>
      <c r="AX789" s="10" t="s">
        <v>33</v>
      </c>
      <c r="AY789" s="10" t="s">
        <v>33</v>
      </c>
      <c r="AZ789" s="10" t="s">
        <v>33</v>
      </c>
      <c r="BA789" s="10" t="s">
        <v>33</v>
      </c>
      <c r="BB789" s="10">
        <v>786</v>
      </c>
      <c r="BC789" s="10">
        <v>45</v>
      </c>
      <c r="BE789" s="10" t="s">
        <v>1782</v>
      </c>
      <c r="BF789" s="10" t="s">
        <v>2371</v>
      </c>
      <c r="BG789" s="10">
        <v>144.82934196354759</v>
      </c>
      <c r="BH789" s="10">
        <v>325.33843391303043</v>
      </c>
      <c r="BI789" s="10">
        <v>789</v>
      </c>
      <c r="BJ789" s="10" t="s">
        <v>33</v>
      </c>
      <c r="BL789" s="10" t="s">
        <v>33</v>
      </c>
      <c r="BM789" s="10" t="s">
        <v>33</v>
      </c>
      <c r="BP789" s="10" t="s">
        <v>33</v>
      </c>
      <c r="BQ789" s="10" t="s">
        <v>33</v>
      </c>
      <c r="BR789" s="10" t="s">
        <v>33</v>
      </c>
      <c r="BS789" s="11" t="s">
        <v>33</v>
      </c>
      <c r="BT789" s="11" t="s">
        <v>33</v>
      </c>
      <c r="BU789" s="10">
        <v>789</v>
      </c>
    </row>
    <row r="790" spans="1:73" s="10" customFormat="1" x14ac:dyDescent="0.45">
      <c r="A790" s="10" t="s">
        <v>33</v>
      </c>
      <c r="D790" s="10" t="s">
        <v>33</v>
      </c>
      <c r="E790" s="10">
        <v>786</v>
      </c>
      <c r="F790" s="10">
        <v>462</v>
      </c>
      <c r="H790" s="10">
        <v>156</v>
      </c>
      <c r="J790" s="10" t="s">
        <v>33</v>
      </c>
      <c r="K790" s="10" t="s">
        <v>181</v>
      </c>
      <c r="L790" s="10" t="s">
        <v>33</v>
      </c>
      <c r="M790" s="10">
        <v>1.4142135623730954E-2</v>
      </c>
      <c r="N790" s="10">
        <v>1.4142135623730954E-2</v>
      </c>
      <c r="T790" s="10">
        <v>0</v>
      </c>
      <c r="W790" s="10">
        <v>0</v>
      </c>
      <c r="X790" s="10">
        <v>0</v>
      </c>
      <c r="Y790" s="10">
        <v>0</v>
      </c>
      <c r="AB790" s="10">
        <v>0</v>
      </c>
      <c r="AC790" s="10">
        <v>0</v>
      </c>
      <c r="AD790" s="10">
        <v>0</v>
      </c>
      <c r="AE790" s="10">
        <v>0</v>
      </c>
      <c r="AH790" s="10">
        <v>1</v>
      </c>
      <c r="AQ790" s="10">
        <v>8.8528564293648443E-2</v>
      </c>
      <c r="AR790" s="10">
        <v>0.32757323922158571</v>
      </c>
      <c r="AS790" s="10">
        <v>0.45593965744737597</v>
      </c>
      <c r="AT790" s="10">
        <v>2.0804212609007382</v>
      </c>
      <c r="AU790" s="10">
        <v>3.3507018440855241</v>
      </c>
      <c r="AV790" s="10">
        <v>0.2499588782552925</v>
      </c>
      <c r="AW790" s="10">
        <v>5.6810819832415556</v>
      </c>
      <c r="AX790" s="10" t="s">
        <v>33</v>
      </c>
      <c r="AY790" s="10" t="s">
        <v>33</v>
      </c>
      <c r="AZ790" s="10" t="s">
        <v>33</v>
      </c>
      <c r="BA790" s="10" t="s">
        <v>33</v>
      </c>
      <c r="BB790" s="10">
        <v>786</v>
      </c>
      <c r="BC790" s="10">
        <v>462</v>
      </c>
      <c r="BE790" s="10" t="s">
        <v>1782</v>
      </c>
      <c r="BF790" s="10" t="s">
        <v>2372</v>
      </c>
      <c r="BG790" s="10">
        <v>64.479604718582223</v>
      </c>
      <c r="BH790" s="10">
        <v>289.53327984199865</v>
      </c>
      <c r="BI790" s="10">
        <v>790</v>
      </c>
      <c r="BJ790" s="10" t="s">
        <v>33</v>
      </c>
      <c r="BL790" s="10" t="s">
        <v>33</v>
      </c>
      <c r="BM790" s="10" t="s">
        <v>33</v>
      </c>
      <c r="BP790" s="10" t="s">
        <v>33</v>
      </c>
      <c r="BQ790" s="10" t="s">
        <v>33</v>
      </c>
      <c r="BR790" s="10" t="s">
        <v>33</v>
      </c>
      <c r="BS790" s="11" t="s">
        <v>33</v>
      </c>
      <c r="BT790" s="11" t="s">
        <v>33</v>
      </c>
      <c r="BU790" s="10">
        <v>790</v>
      </c>
    </row>
    <row r="791" spans="1:73" s="10" customFormat="1" x14ac:dyDescent="0.45">
      <c r="A791" s="10" t="s">
        <v>33</v>
      </c>
      <c r="D791" s="10" t="s">
        <v>33</v>
      </c>
      <c r="E791" s="10">
        <v>786</v>
      </c>
      <c r="F791" s="10">
        <v>136</v>
      </c>
      <c r="H791" s="10">
        <v>59</v>
      </c>
      <c r="J791" s="10" t="s">
        <v>33</v>
      </c>
      <c r="K791" s="10" t="s">
        <v>793</v>
      </c>
      <c r="L791" s="10" t="s">
        <v>33</v>
      </c>
      <c r="M791" s="10">
        <v>4.9193495504995374E-3</v>
      </c>
      <c r="N791" s="10">
        <v>4.9193495504995374E-3</v>
      </c>
      <c r="T791" s="10">
        <v>0</v>
      </c>
      <c r="W791" s="10">
        <v>0</v>
      </c>
      <c r="X791" s="10">
        <v>0</v>
      </c>
      <c r="Y791" s="10">
        <v>0</v>
      </c>
      <c r="AB791" s="10">
        <v>0</v>
      </c>
      <c r="AC791" s="10">
        <v>0</v>
      </c>
      <c r="AD791" s="10">
        <v>0</v>
      </c>
      <c r="AE791" s="10">
        <v>0</v>
      </c>
      <c r="AH791" s="10">
        <v>1</v>
      </c>
      <c r="AQ791" s="10">
        <v>0</v>
      </c>
      <c r="AR791" s="10">
        <v>0.10543383446278809</v>
      </c>
      <c r="AS791" s="10">
        <v>0.10543383446278809</v>
      </c>
      <c r="AT791" s="10">
        <v>0</v>
      </c>
      <c r="AU791" s="10">
        <v>0</v>
      </c>
      <c r="AV791" s="10">
        <v>5.7801729719127399</v>
      </c>
      <c r="AW791" s="10">
        <v>5.7801729719127399</v>
      </c>
      <c r="AX791" s="10" t="s">
        <v>33</v>
      </c>
      <c r="AY791" s="10" t="s">
        <v>33</v>
      </c>
      <c r="AZ791" s="10" t="s">
        <v>33</v>
      </c>
      <c r="BA791" s="10" t="s">
        <v>33</v>
      </c>
      <c r="BB791" s="10">
        <v>786</v>
      </c>
      <c r="BC791" s="10">
        <v>136</v>
      </c>
      <c r="BE791" s="10" t="s">
        <v>1782</v>
      </c>
      <c r="BF791" s="10" t="s">
        <v>2373</v>
      </c>
      <c r="BG791" s="10">
        <v>14.910595863027474</v>
      </c>
      <c r="BH791" s="10">
        <v>209.76573437881709</v>
      </c>
      <c r="BI791" s="10">
        <v>791</v>
      </c>
      <c r="BJ791" s="10" t="s">
        <v>33</v>
      </c>
      <c r="BL791" s="10" t="s">
        <v>33</v>
      </c>
      <c r="BM791" s="10" t="s">
        <v>33</v>
      </c>
      <c r="BP791" s="10" t="s">
        <v>33</v>
      </c>
      <c r="BQ791" s="10" t="s">
        <v>33</v>
      </c>
      <c r="BR791" s="10" t="s">
        <v>33</v>
      </c>
      <c r="BS791" s="11" t="s">
        <v>33</v>
      </c>
      <c r="BT791" s="11" t="s">
        <v>33</v>
      </c>
      <c r="BU791" s="10">
        <v>791</v>
      </c>
    </row>
    <row r="792" spans="1:73" s="10" customFormat="1" x14ac:dyDescent="0.45">
      <c r="A792" s="10" t="s">
        <v>33</v>
      </c>
      <c r="D792" s="10" t="s">
        <v>33</v>
      </c>
      <c r="E792" s="10">
        <v>786</v>
      </c>
      <c r="F792" s="10">
        <v>240</v>
      </c>
      <c r="H792" s="10">
        <v>95</v>
      </c>
      <c r="J792" s="10" t="s">
        <v>33</v>
      </c>
      <c r="K792" s="10" t="s">
        <v>121</v>
      </c>
      <c r="L792" s="10" t="s">
        <v>33</v>
      </c>
      <c r="M792" s="10">
        <v>7.0710678118654755</v>
      </c>
      <c r="N792" s="10">
        <v>7.0710678118654755</v>
      </c>
      <c r="T792" s="10">
        <v>0</v>
      </c>
      <c r="W792" s="10">
        <v>0</v>
      </c>
      <c r="X792" s="10">
        <v>0</v>
      </c>
      <c r="Y792" s="10">
        <v>0</v>
      </c>
      <c r="AB792" s="10">
        <v>0</v>
      </c>
      <c r="AC792" s="10">
        <v>0</v>
      </c>
      <c r="AD792" s="10">
        <v>0</v>
      </c>
      <c r="AE792" s="10">
        <v>0</v>
      </c>
      <c r="AH792" s="10">
        <v>1</v>
      </c>
      <c r="AQ792" s="10">
        <v>0</v>
      </c>
      <c r="AR792" s="10">
        <v>2.3129462812611972</v>
      </c>
      <c r="AS792" s="10">
        <v>2.3129462812611972</v>
      </c>
      <c r="AT792" s="10">
        <v>0</v>
      </c>
      <c r="AU792" s="10">
        <v>0</v>
      </c>
      <c r="AV792" s="10">
        <v>9.3719932778465012</v>
      </c>
      <c r="AW792" s="10">
        <v>9.3719932778465012</v>
      </c>
      <c r="AX792" s="10" t="s">
        <v>33</v>
      </c>
      <c r="AY792" s="10" t="s">
        <v>33</v>
      </c>
      <c r="AZ792" s="10" t="s">
        <v>33</v>
      </c>
      <c r="BA792" s="10" t="s">
        <v>33</v>
      </c>
      <c r="BB792" s="10">
        <v>786</v>
      </c>
      <c r="BC792" s="10">
        <v>240</v>
      </c>
      <c r="BE792" s="10" t="s">
        <v>1782</v>
      </c>
      <c r="BF792" s="10" t="s">
        <v>2374</v>
      </c>
      <c r="BG792" s="10">
        <v>327.10000000000002</v>
      </c>
      <c r="BH792" s="10">
        <v>429.91381885177515</v>
      </c>
      <c r="BI792" s="10">
        <v>792</v>
      </c>
      <c r="BJ792" s="10" t="s">
        <v>33</v>
      </c>
      <c r="BL792" s="10" t="s">
        <v>33</v>
      </c>
      <c r="BM792" s="10" t="s">
        <v>33</v>
      </c>
      <c r="BP792" s="10" t="s">
        <v>33</v>
      </c>
      <c r="BQ792" s="10" t="s">
        <v>33</v>
      </c>
      <c r="BR792" s="10" t="s">
        <v>33</v>
      </c>
      <c r="BS792" s="11" t="s">
        <v>33</v>
      </c>
      <c r="BT792" s="11" t="s">
        <v>33</v>
      </c>
      <c r="BU792" s="10">
        <v>792</v>
      </c>
    </row>
    <row r="793" spans="1:73" s="10" customFormat="1" x14ac:dyDescent="0.45">
      <c r="A793" s="10" t="s">
        <v>33</v>
      </c>
      <c r="D793" s="10" t="s">
        <v>33</v>
      </c>
      <c r="E793" s="10">
        <v>786</v>
      </c>
      <c r="F793" s="10">
        <v>24</v>
      </c>
      <c r="H793" s="10">
        <v>11</v>
      </c>
      <c r="J793" s="10" t="s">
        <v>33</v>
      </c>
      <c r="K793" s="10" t="s">
        <v>42</v>
      </c>
      <c r="L793" s="10" t="s">
        <v>33</v>
      </c>
      <c r="M793" s="10">
        <v>4.8989794855663567</v>
      </c>
      <c r="N793" s="10">
        <v>4.8989794855663567</v>
      </c>
      <c r="T793" s="10">
        <v>0</v>
      </c>
      <c r="W793" s="10">
        <v>0</v>
      </c>
      <c r="X793" s="10">
        <v>0</v>
      </c>
      <c r="Y793" s="10">
        <v>0</v>
      </c>
      <c r="AB793" s="10">
        <v>0</v>
      </c>
      <c r="AC793" s="10">
        <v>0</v>
      </c>
      <c r="AD793" s="10">
        <v>0</v>
      </c>
      <c r="AE793" s="10">
        <v>0</v>
      </c>
      <c r="AH793" s="10">
        <v>1</v>
      </c>
      <c r="AQ793" s="10">
        <v>0</v>
      </c>
      <c r="AR793" s="10">
        <v>0</v>
      </c>
      <c r="AS793" s="10">
        <v>0</v>
      </c>
      <c r="AT793" s="10">
        <v>0</v>
      </c>
      <c r="AU793" s="10">
        <v>0</v>
      </c>
      <c r="AV793" s="10">
        <v>4.8989794855663567</v>
      </c>
      <c r="AW793" s="10">
        <v>4.8989794855663567</v>
      </c>
      <c r="AX793" s="10" t="s">
        <v>33</v>
      </c>
      <c r="AY793" s="10" t="s">
        <v>33</v>
      </c>
      <c r="AZ793" s="10" t="s">
        <v>33</v>
      </c>
      <c r="BA793" s="10" t="s">
        <v>33</v>
      </c>
      <c r="BB793" s="10">
        <v>786</v>
      </c>
      <c r="BC793" s="10">
        <v>24</v>
      </c>
      <c r="BE793" s="10" t="s">
        <v>1782</v>
      </c>
      <c r="BF793" s="10" t="s">
        <v>2375</v>
      </c>
      <c r="BG793" s="10">
        <v>0</v>
      </c>
      <c r="BH793" s="10">
        <v>224.72689818235619</v>
      </c>
      <c r="BI793" s="10">
        <v>793</v>
      </c>
      <c r="BJ793" s="10" t="s">
        <v>33</v>
      </c>
      <c r="BL793" s="10" t="s">
        <v>33</v>
      </c>
      <c r="BM793" s="10" t="s">
        <v>33</v>
      </c>
      <c r="BP793" s="10" t="s">
        <v>33</v>
      </c>
      <c r="BQ793" s="10" t="s">
        <v>33</v>
      </c>
      <c r="BR793" s="10" t="s">
        <v>33</v>
      </c>
      <c r="BS793" s="11" t="s">
        <v>33</v>
      </c>
      <c r="BT793" s="11" t="s">
        <v>33</v>
      </c>
      <c r="BU793" s="10">
        <v>793</v>
      </c>
    </row>
    <row r="794" spans="1:73" s="10" customFormat="1" x14ac:dyDescent="0.45">
      <c r="A794" s="10">
        <v>232</v>
      </c>
      <c r="D794" s="10">
        <v>802</v>
      </c>
      <c r="E794" s="10" t="s">
        <v>33</v>
      </c>
      <c r="F794" s="10">
        <v>794</v>
      </c>
      <c r="H794" s="10">
        <v>232</v>
      </c>
      <c r="J794" s="10" t="s">
        <v>255</v>
      </c>
      <c r="K794" s="10">
        <v>0</v>
      </c>
      <c r="L794" s="10">
        <v>1</v>
      </c>
      <c r="M794" s="10" t="s">
        <v>33</v>
      </c>
      <c r="N794" s="10">
        <v>1</v>
      </c>
      <c r="T794" s="10">
        <v>387.29833462074168</v>
      </c>
      <c r="W794" s="10">
        <v>17.961366874489258</v>
      </c>
      <c r="X794" s="10" t="s">
        <v>35</v>
      </c>
      <c r="Y794" s="10">
        <v>1.7320508075688772</v>
      </c>
      <c r="AB794" s="10">
        <v>207.81145589211388</v>
      </c>
      <c r="AC794" s="10">
        <v>7.5</v>
      </c>
      <c r="AD794" s="10">
        <v>0</v>
      </c>
      <c r="AE794" s="10">
        <v>0</v>
      </c>
      <c r="AH794" s="10">
        <v>1</v>
      </c>
      <c r="AQ794" s="10">
        <v>4740.0586786221229</v>
      </c>
      <c r="AR794" s="10">
        <v>46240.871562133754</v>
      </c>
      <c r="AS794" s="10">
        <v>53113.956646135834</v>
      </c>
      <c r="AT794" s="10">
        <v>111391.37894761989</v>
      </c>
      <c r="AU794" s="10">
        <v>141228.59930449355</v>
      </c>
      <c r="AV794" s="10">
        <v>990269.3816143513</v>
      </c>
      <c r="AW794" s="10">
        <v>1242889.3598664647</v>
      </c>
      <c r="AX794" s="10">
        <v>1</v>
      </c>
      <c r="AY794" s="10">
        <v>0</v>
      </c>
      <c r="AZ794" s="10" t="s">
        <v>33</v>
      </c>
      <c r="BA794" s="10">
        <v>802</v>
      </c>
      <c r="BB794" s="10" t="s">
        <v>33</v>
      </c>
      <c r="BC794" s="10">
        <v>794</v>
      </c>
      <c r="BE794" s="10" t="s">
        <v>33</v>
      </c>
      <c r="BF794" s="10" t="s">
        <v>33</v>
      </c>
      <c r="BG794" s="10" t="s">
        <v>33</v>
      </c>
      <c r="BH794" s="10" t="s">
        <v>33</v>
      </c>
      <c r="BI794" s="10" t="s">
        <v>33</v>
      </c>
      <c r="BJ794" s="10" t="s">
        <v>33</v>
      </c>
      <c r="BL794" s="10" t="s">
        <v>33</v>
      </c>
      <c r="BM794" s="10" t="s">
        <v>33</v>
      </c>
      <c r="BP794" s="10" t="s">
        <v>33</v>
      </c>
      <c r="BQ794" s="10">
        <v>0</v>
      </c>
      <c r="BR794" s="10" t="s">
        <v>255</v>
      </c>
      <c r="BS794" s="11">
        <v>53113.956646135834</v>
      </c>
      <c r="BT794" s="11">
        <v>1242889.3598664647</v>
      </c>
      <c r="BU794" s="10">
        <v>794</v>
      </c>
    </row>
    <row r="795" spans="1:73" s="10" customFormat="1" x14ac:dyDescent="0.45">
      <c r="A795" s="10" t="s">
        <v>33</v>
      </c>
      <c r="D795" s="10" t="s">
        <v>33</v>
      </c>
      <c r="E795" s="10">
        <v>794</v>
      </c>
      <c r="F795" s="10">
        <v>802</v>
      </c>
      <c r="H795" s="10">
        <v>233</v>
      </c>
      <c r="J795" s="10" t="s">
        <v>33</v>
      </c>
      <c r="K795" s="10" t="s">
        <v>256</v>
      </c>
      <c r="L795" s="10" t="s">
        <v>33</v>
      </c>
      <c r="M795" s="10">
        <v>707.10678118654755</v>
      </c>
      <c r="N795" s="10">
        <v>707.10678118654755</v>
      </c>
      <c r="T795" s="10">
        <v>0</v>
      </c>
      <c r="W795" s="10">
        <v>0</v>
      </c>
      <c r="X795" s="10">
        <v>0</v>
      </c>
      <c r="Y795" s="10">
        <v>0</v>
      </c>
      <c r="AB795" s="10">
        <v>0</v>
      </c>
      <c r="AC795" s="10">
        <v>0</v>
      </c>
      <c r="AD795" s="10">
        <v>0</v>
      </c>
      <c r="AE795" s="10">
        <v>0</v>
      </c>
      <c r="AH795" s="10">
        <v>1</v>
      </c>
      <c r="AQ795" s="10">
        <v>4269.0845759586291</v>
      </c>
      <c r="AR795" s="10">
        <v>45754.028706898011</v>
      </c>
      <c r="AS795" s="10">
        <v>51944.201342038024</v>
      </c>
      <c r="AT795" s="10">
        <v>100323.48753502779</v>
      </c>
      <c r="AU795" s="10">
        <v>139954.36531114476</v>
      </c>
      <c r="AV795" s="10">
        <v>984828.26697153936</v>
      </c>
      <c r="AW795" s="10">
        <v>1225106.1198177119</v>
      </c>
      <c r="AX795" s="10" t="s">
        <v>33</v>
      </c>
      <c r="AY795" s="10" t="s">
        <v>33</v>
      </c>
      <c r="AZ795" s="10" t="s">
        <v>33</v>
      </c>
      <c r="BA795" s="10" t="s">
        <v>33</v>
      </c>
      <c r="BB795" s="10">
        <v>794</v>
      </c>
      <c r="BC795" s="10">
        <v>802</v>
      </c>
      <c r="BE795" s="10" t="s">
        <v>255</v>
      </c>
      <c r="BF795" s="10" t="s">
        <v>256</v>
      </c>
      <c r="BG795" s="10">
        <v>51944.201342038024</v>
      </c>
      <c r="BH795" s="10">
        <v>191506483426.32135</v>
      </c>
      <c r="BI795" s="10">
        <v>795</v>
      </c>
      <c r="BJ795" s="10" t="s">
        <v>33</v>
      </c>
      <c r="BL795" s="10" t="s">
        <v>33</v>
      </c>
      <c r="BM795" s="10" t="s">
        <v>33</v>
      </c>
      <c r="BP795" s="10" t="s">
        <v>33</v>
      </c>
      <c r="BQ795" s="10" t="s">
        <v>33</v>
      </c>
      <c r="BR795" s="10" t="s">
        <v>33</v>
      </c>
      <c r="BS795" s="11" t="s">
        <v>33</v>
      </c>
      <c r="BT795" s="11" t="s">
        <v>33</v>
      </c>
      <c r="BU795" s="10">
        <v>795</v>
      </c>
    </row>
    <row r="796" spans="1:73" s="10" customFormat="1" x14ac:dyDescent="0.45">
      <c r="A796" s="10" t="s">
        <v>33</v>
      </c>
      <c r="D796" s="10" t="s">
        <v>33</v>
      </c>
      <c r="E796" s="10">
        <v>794</v>
      </c>
      <c r="F796" s="10">
        <v>45</v>
      </c>
      <c r="H796" s="10">
        <v>22</v>
      </c>
      <c r="J796" s="10" t="s">
        <v>33</v>
      </c>
      <c r="K796" s="10" t="s">
        <v>52</v>
      </c>
      <c r="L796" s="10" t="s">
        <v>33</v>
      </c>
      <c r="M796" s="10">
        <v>7.0710678118654755</v>
      </c>
      <c r="N796" s="10">
        <v>7.0710678118654755</v>
      </c>
      <c r="T796" s="10">
        <v>0</v>
      </c>
      <c r="W796" s="10">
        <v>0</v>
      </c>
      <c r="X796" s="10">
        <v>0</v>
      </c>
      <c r="Y796" s="10">
        <v>0</v>
      </c>
      <c r="AB796" s="10">
        <v>0</v>
      </c>
      <c r="AC796" s="10">
        <v>0</v>
      </c>
      <c r="AD796" s="10">
        <v>0</v>
      </c>
      <c r="AE796" s="10">
        <v>0</v>
      </c>
      <c r="AH796" s="10">
        <v>1</v>
      </c>
      <c r="AQ796" s="10">
        <v>0</v>
      </c>
      <c r="AR796" s="10">
        <v>25.602452454302473</v>
      </c>
      <c r="AS796" s="10">
        <v>25.602452454302473</v>
      </c>
      <c r="AT796" s="10">
        <v>0</v>
      </c>
      <c r="AU796" s="10">
        <v>0</v>
      </c>
      <c r="AV796" s="10">
        <v>342.69903244086726</v>
      </c>
      <c r="AW796" s="10">
        <v>342.69903244086726</v>
      </c>
      <c r="AX796" s="10" t="s">
        <v>33</v>
      </c>
      <c r="AY796" s="10" t="s">
        <v>33</v>
      </c>
      <c r="AZ796" s="10" t="s">
        <v>33</v>
      </c>
      <c r="BA796" s="10" t="s">
        <v>33</v>
      </c>
      <c r="BB796" s="10">
        <v>794</v>
      </c>
      <c r="BC796" s="10">
        <v>45</v>
      </c>
      <c r="BE796" s="10" t="s">
        <v>255</v>
      </c>
      <c r="BF796" s="10" t="s">
        <v>2376</v>
      </c>
      <c r="BG796" s="10">
        <v>25.602452454302473</v>
      </c>
      <c r="BH796" s="10">
        <v>7944152.4736905508</v>
      </c>
      <c r="BI796" s="10">
        <v>796</v>
      </c>
      <c r="BJ796" s="10" t="s">
        <v>33</v>
      </c>
      <c r="BL796" s="10" t="s">
        <v>33</v>
      </c>
      <c r="BM796" s="10" t="s">
        <v>33</v>
      </c>
      <c r="BP796" s="10" t="s">
        <v>33</v>
      </c>
      <c r="BQ796" s="10" t="s">
        <v>33</v>
      </c>
      <c r="BR796" s="10" t="s">
        <v>33</v>
      </c>
      <c r="BS796" s="11" t="s">
        <v>33</v>
      </c>
      <c r="BT796" s="11" t="s">
        <v>33</v>
      </c>
      <c r="BU796" s="10">
        <v>796</v>
      </c>
    </row>
    <row r="797" spans="1:73" s="10" customFormat="1" x14ac:dyDescent="0.45">
      <c r="A797" s="10" t="s">
        <v>33</v>
      </c>
      <c r="D797" s="10" t="s">
        <v>33</v>
      </c>
      <c r="E797" s="10">
        <v>794</v>
      </c>
      <c r="F797" s="10">
        <v>347</v>
      </c>
      <c r="H797" s="10">
        <v>124</v>
      </c>
      <c r="J797" s="10" t="s">
        <v>33</v>
      </c>
      <c r="K797" s="10" t="s">
        <v>149</v>
      </c>
      <c r="L797" s="10" t="s">
        <v>33</v>
      </c>
      <c r="M797" s="10">
        <v>3.1622776601683795</v>
      </c>
      <c r="N797" s="10">
        <v>3.1622776601683795</v>
      </c>
      <c r="T797" s="10">
        <v>0</v>
      </c>
      <c r="W797" s="10">
        <v>0</v>
      </c>
      <c r="X797" s="10">
        <v>0</v>
      </c>
      <c r="Y797" s="10">
        <v>0</v>
      </c>
      <c r="AB797" s="10">
        <v>0</v>
      </c>
      <c r="AC797" s="10">
        <v>0</v>
      </c>
      <c r="AD797" s="10">
        <v>0</v>
      </c>
      <c r="AE797" s="10">
        <v>0</v>
      </c>
      <c r="AH797" s="10">
        <v>1</v>
      </c>
      <c r="AQ797" s="10">
        <v>0</v>
      </c>
      <c r="AR797" s="10">
        <v>15.699710677662759</v>
      </c>
      <c r="AS797" s="10">
        <v>15.699710677662759</v>
      </c>
      <c r="AT797" s="10">
        <v>0</v>
      </c>
      <c r="AU797" s="10">
        <v>0</v>
      </c>
      <c r="AV797" s="10">
        <v>219.47773610741658</v>
      </c>
      <c r="AW797" s="10">
        <v>219.47773610741658</v>
      </c>
      <c r="AX797" s="10" t="s">
        <v>33</v>
      </c>
      <c r="AY797" s="10" t="s">
        <v>33</v>
      </c>
      <c r="AZ797" s="10" t="s">
        <v>33</v>
      </c>
      <c r="BA797" s="10" t="s">
        <v>33</v>
      </c>
      <c r="BB797" s="10">
        <v>794</v>
      </c>
      <c r="BC797" s="10">
        <v>347</v>
      </c>
      <c r="BE797" s="10" t="s">
        <v>255</v>
      </c>
      <c r="BF797" s="10" t="s">
        <v>2377</v>
      </c>
      <c r="BG797" s="10">
        <v>15.699710677662759</v>
      </c>
      <c r="BH797" s="10">
        <v>5556856.9453803953</v>
      </c>
      <c r="BI797" s="10">
        <v>797</v>
      </c>
      <c r="BJ797" s="10" t="s">
        <v>33</v>
      </c>
      <c r="BL797" s="10" t="s">
        <v>33</v>
      </c>
      <c r="BM797" s="10" t="s">
        <v>33</v>
      </c>
      <c r="BP797" s="10" t="s">
        <v>33</v>
      </c>
      <c r="BQ797" s="10" t="s">
        <v>33</v>
      </c>
      <c r="BR797" s="10" t="s">
        <v>33</v>
      </c>
      <c r="BS797" s="11" t="s">
        <v>33</v>
      </c>
      <c r="BT797" s="11" t="s">
        <v>33</v>
      </c>
      <c r="BU797" s="10">
        <v>797</v>
      </c>
    </row>
    <row r="798" spans="1:73" s="10" customFormat="1" x14ac:dyDescent="0.45">
      <c r="A798" s="10" t="s">
        <v>33</v>
      </c>
      <c r="D798" s="10" t="s">
        <v>33</v>
      </c>
      <c r="E798" s="10">
        <v>794</v>
      </c>
      <c r="F798" s="10">
        <v>807</v>
      </c>
      <c r="H798" s="10">
        <v>234</v>
      </c>
      <c r="J798" s="10" t="s">
        <v>33</v>
      </c>
      <c r="K798" s="10" t="s">
        <v>257</v>
      </c>
      <c r="L798" s="10" t="s">
        <v>33</v>
      </c>
      <c r="M798" s="10">
        <v>7.0710678118654766E-2</v>
      </c>
      <c r="N798" s="10">
        <v>7.0710678118654766E-2</v>
      </c>
      <c r="T798" s="10">
        <v>0</v>
      </c>
      <c r="W798" s="10">
        <v>0</v>
      </c>
      <c r="X798" s="10">
        <v>0</v>
      </c>
      <c r="Y798" s="10">
        <v>0</v>
      </c>
      <c r="AB798" s="10">
        <v>0</v>
      </c>
      <c r="AC798" s="10">
        <v>0</v>
      </c>
      <c r="AD798" s="10">
        <v>0</v>
      </c>
      <c r="AE798" s="10">
        <v>0</v>
      </c>
      <c r="AH798" s="10">
        <v>1</v>
      </c>
      <c r="AQ798" s="10">
        <v>0.27386127875258309</v>
      </c>
      <c r="AR798" s="10">
        <v>0.10370000000000004</v>
      </c>
      <c r="AS798" s="10">
        <v>0.50079885419124548</v>
      </c>
      <c r="AT798" s="10">
        <v>6.4357400506857028</v>
      </c>
      <c r="AU798" s="10">
        <v>1.1998000000000006</v>
      </c>
      <c r="AV798" s="10">
        <v>0</v>
      </c>
      <c r="AW798" s="10">
        <v>7.6355400506857034</v>
      </c>
      <c r="AX798" s="10" t="s">
        <v>33</v>
      </c>
      <c r="AY798" s="10" t="s">
        <v>33</v>
      </c>
      <c r="AZ798" s="10" t="s">
        <v>33</v>
      </c>
      <c r="BA798" s="10" t="s">
        <v>33</v>
      </c>
      <c r="BB798" s="10">
        <v>794</v>
      </c>
      <c r="BC798" s="10">
        <v>807</v>
      </c>
      <c r="BE798" s="10" t="s">
        <v>255</v>
      </c>
      <c r="BF798" s="10" t="s">
        <v>2378</v>
      </c>
      <c r="BG798" s="10">
        <v>0.50079885419124548</v>
      </c>
      <c r="BH798" s="10">
        <v>442967.7353093329</v>
      </c>
      <c r="BI798" s="10">
        <v>798</v>
      </c>
      <c r="BJ798" s="10" t="s">
        <v>33</v>
      </c>
      <c r="BL798" s="10" t="s">
        <v>33</v>
      </c>
      <c r="BM798" s="10" t="s">
        <v>33</v>
      </c>
      <c r="BP798" s="10" t="s">
        <v>33</v>
      </c>
      <c r="BQ798" s="10" t="s">
        <v>33</v>
      </c>
      <c r="BR798" s="10" t="s">
        <v>33</v>
      </c>
      <c r="BS798" s="11" t="s">
        <v>33</v>
      </c>
      <c r="BT798" s="11" t="s">
        <v>33</v>
      </c>
      <c r="BU798" s="10">
        <v>798</v>
      </c>
    </row>
    <row r="799" spans="1:73" s="10" customFormat="1" x14ac:dyDescent="0.45">
      <c r="A799" s="10" t="s">
        <v>33</v>
      </c>
      <c r="D799" s="10" t="s">
        <v>33</v>
      </c>
      <c r="E799" s="10">
        <v>794</v>
      </c>
      <c r="F799" s="10">
        <v>775</v>
      </c>
      <c r="H799" s="10">
        <v>228</v>
      </c>
      <c r="J799" s="10" t="s">
        <v>33</v>
      </c>
      <c r="K799" s="10" t="s">
        <v>252</v>
      </c>
      <c r="L799" s="10" t="s">
        <v>33</v>
      </c>
      <c r="M799" s="10">
        <v>3.1622776601683795</v>
      </c>
      <c r="N799" s="10">
        <v>3.1622776601683795</v>
      </c>
      <c r="T799" s="10">
        <v>0</v>
      </c>
      <c r="W799" s="10">
        <v>0</v>
      </c>
      <c r="X799" s="10">
        <v>0</v>
      </c>
      <c r="Y799" s="10">
        <v>0</v>
      </c>
      <c r="AB799" s="10">
        <v>0</v>
      </c>
      <c r="AC799" s="10">
        <v>0</v>
      </c>
      <c r="AD799" s="10">
        <v>0</v>
      </c>
      <c r="AE799" s="10">
        <v>0</v>
      </c>
      <c r="AH799" s="10">
        <v>1</v>
      </c>
      <c r="AQ799" s="10">
        <v>17.979408995736506</v>
      </c>
      <c r="AR799" s="10">
        <v>28.788482800635407</v>
      </c>
      <c r="AS799" s="10">
        <v>54.858625844453343</v>
      </c>
      <c r="AT799" s="10">
        <v>422.51611139980787</v>
      </c>
      <c r="AU799" s="10">
        <v>72.319267717235491</v>
      </c>
      <c r="AV799" s="10">
        <v>351.92869110651276</v>
      </c>
      <c r="AW799" s="10">
        <v>846.76407022355613</v>
      </c>
      <c r="AX799" s="10" t="s">
        <v>33</v>
      </c>
      <c r="AY799" s="10" t="s">
        <v>33</v>
      </c>
      <c r="AZ799" s="10" t="s">
        <v>33</v>
      </c>
      <c r="BA799" s="10" t="s">
        <v>33</v>
      </c>
      <c r="BB799" s="10">
        <v>794</v>
      </c>
      <c r="BC799" s="10">
        <v>775</v>
      </c>
      <c r="BE799" s="10" t="s">
        <v>255</v>
      </c>
      <c r="BF799" s="10" t="s">
        <v>252</v>
      </c>
      <c r="BG799" s="10">
        <v>54.858625844453343</v>
      </c>
      <c r="BH799" s="10">
        <v>34280171.71550741</v>
      </c>
      <c r="BI799" s="10">
        <v>799</v>
      </c>
      <c r="BJ799" s="10" t="s">
        <v>33</v>
      </c>
      <c r="BL799" s="10" t="s">
        <v>33</v>
      </c>
      <c r="BM799" s="10" t="s">
        <v>33</v>
      </c>
      <c r="BP799" s="10" t="s">
        <v>33</v>
      </c>
      <c r="BQ799" s="10" t="s">
        <v>33</v>
      </c>
      <c r="BR799" s="10" t="s">
        <v>33</v>
      </c>
      <c r="BS799" s="11" t="s">
        <v>33</v>
      </c>
      <c r="BT799" s="11" t="s">
        <v>33</v>
      </c>
      <c r="BU799" s="10">
        <v>799</v>
      </c>
    </row>
    <row r="800" spans="1:73" s="10" customFormat="1" x14ac:dyDescent="0.45">
      <c r="A800" s="10" t="s">
        <v>33</v>
      </c>
      <c r="D800" s="10" t="s">
        <v>33</v>
      </c>
      <c r="E800" s="10">
        <v>794</v>
      </c>
      <c r="F800" s="10">
        <v>240</v>
      </c>
      <c r="H800" s="10">
        <v>95</v>
      </c>
      <c r="J800" s="10" t="s">
        <v>33</v>
      </c>
      <c r="K800" s="10" t="s">
        <v>121</v>
      </c>
      <c r="L800" s="10" t="s">
        <v>33</v>
      </c>
      <c r="M800" s="10">
        <v>31.622776601683793</v>
      </c>
      <c r="N800" s="10">
        <v>31.622776601683793</v>
      </c>
      <c r="T800" s="10">
        <v>0</v>
      </c>
      <c r="W800" s="10">
        <v>0</v>
      </c>
      <c r="X800" s="10">
        <v>0</v>
      </c>
      <c r="Y800" s="10">
        <v>0</v>
      </c>
      <c r="AB800" s="10">
        <v>0</v>
      </c>
      <c r="AC800" s="10">
        <v>0</v>
      </c>
      <c r="AD800" s="10">
        <v>0</v>
      </c>
      <c r="AE800" s="10">
        <v>0</v>
      </c>
      <c r="AH800" s="10">
        <v>1</v>
      </c>
      <c r="AQ800" s="10">
        <v>0</v>
      </c>
      <c r="AR800" s="10">
        <v>10.343810226410769</v>
      </c>
      <c r="AS800" s="10">
        <v>10.343810226410769</v>
      </c>
      <c r="AT800" s="10">
        <v>0</v>
      </c>
      <c r="AU800" s="10">
        <v>0</v>
      </c>
      <c r="AV800" s="10">
        <v>41.912828107871697</v>
      </c>
      <c r="AW800" s="10">
        <v>41.912828107871697</v>
      </c>
      <c r="AX800" s="10" t="s">
        <v>33</v>
      </c>
      <c r="AY800" s="10" t="s">
        <v>33</v>
      </c>
      <c r="AZ800" s="10" t="s">
        <v>33</v>
      </c>
      <c r="BA800" s="10" t="s">
        <v>33</v>
      </c>
      <c r="BB800" s="10">
        <v>794</v>
      </c>
      <c r="BC800" s="10">
        <v>240</v>
      </c>
      <c r="BE800" s="10" t="s">
        <v>255</v>
      </c>
      <c r="BF800" s="10" t="s">
        <v>2379</v>
      </c>
      <c r="BG800" s="10">
        <v>10.343810226410769</v>
      </c>
      <c r="BH800" s="10">
        <v>1877883.2726688359</v>
      </c>
      <c r="BI800" s="10">
        <v>800</v>
      </c>
      <c r="BJ800" s="10" t="s">
        <v>33</v>
      </c>
      <c r="BL800" s="10" t="s">
        <v>33</v>
      </c>
      <c r="BM800" s="10" t="s">
        <v>33</v>
      </c>
      <c r="BP800" s="10" t="s">
        <v>33</v>
      </c>
      <c r="BQ800" s="10" t="s">
        <v>33</v>
      </c>
      <c r="BR800" s="10" t="s">
        <v>33</v>
      </c>
      <c r="BS800" s="11" t="s">
        <v>33</v>
      </c>
      <c r="BT800" s="11" t="s">
        <v>33</v>
      </c>
      <c r="BU800" s="10">
        <v>800</v>
      </c>
    </row>
    <row r="801" spans="1:73" s="10" customFormat="1" x14ac:dyDescent="0.45">
      <c r="A801" s="10" t="s">
        <v>33</v>
      </c>
      <c r="D801" s="10" t="s">
        <v>33</v>
      </c>
      <c r="E801" s="10">
        <v>794</v>
      </c>
      <c r="F801" s="10">
        <v>810</v>
      </c>
      <c r="H801" s="10">
        <v>235</v>
      </c>
      <c r="J801" s="10" t="s">
        <v>33</v>
      </c>
      <c r="K801" s="10" t="s">
        <v>258</v>
      </c>
      <c r="L801" s="10" t="s">
        <v>33</v>
      </c>
      <c r="M801" s="10">
        <v>14.142135623730951</v>
      </c>
      <c r="N801" s="10">
        <v>14.142135623730951</v>
      </c>
      <c r="T801" s="10">
        <v>0</v>
      </c>
      <c r="W801" s="10">
        <v>0</v>
      </c>
      <c r="X801" s="10">
        <v>0</v>
      </c>
      <c r="Y801" s="10">
        <v>0</v>
      </c>
      <c r="AB801" s="10">
        <v>0</v>
      </c>
      <c r="AC801" s="10">
        <v>0</v>
      </c>
      <c r="AD801" s="10">
        <v>0</v>
      </c>
      <c r="AE801" s="10">
        <v>0</v>
      </c>
      <c r="AH801" s="10">
        <v>1</v>
      </c>
      <c r="AQ801" s="10">
        <v>65.422497768262218</v>
      </c>
      <c r="AR801" s="10">
        <v>380.84333220224875</v>
      </c>
      <c r="AS801" s="10">
        <v>475.70595396622895</v>
      </c>
      <c r="AT801" s="10">
        <v>1537.4286975541622</v>
      </c>
      <c r="AU801" s="10">
        <v>992.90346973941359</v>
      </c>
      <c r="AV801" s="10">
        <v>4485.0963550493288</v>
      </c>
      <c r="AW801" s="10">
        <v>7015.4285223429051</v>
      </c>
      <c r="AX801" s="10" t="s">
        <v>33</v>
      </c>
      <c r="AY801" s="10" t="s">
        <v>33</v>
      </c>
      <c r="AZ801" s="10" t="s">
        <v>33</v>
      </c>
      <c r="BA801" s="10" t="s">
        <v>33</v>
      </c>
      <c r="BB801" s="10">
        <v>794</v>
      </c>
      <c r="BC801" s="10">
        <v>810</v>
      </c>
      <c r="BE801" s="10" t="s">
        <v>255</v>
      </c>
      <c r="BF801" s="10" t="s">
        <v>2380</v>
      </c>
      <c r="BG801" s="10">
        <v>475.70595396622895</v>
      </c>
      <c r="BH801" s="10">
        <v>251868264.71503374</v>
      </c>
      <c r="BI801" s="10">
        <v>801</v>
      </c>
      <c r="BJ801" s="10" t="s">
        <v>33</v>
      </c>
      <c r="BL801" s="10" t="s">
        <v>33</v>
      </c>
      <c r="BM801" s="10" t="s">
        <v>33</v>
      </c>
      <c r="BP801" s="10" t="s">
        <v>33</v>
      </c>
      <c r="BQ801" s="10" t="s">
        <v>33</v>
      </c>
      <c r="BR801" s="10" t="s">
        <v>33</v>
      </c>
      <c r="BS801" s="11" t="s">
        <v>33</v>
      </c>
      <c r="BT801" s="11" t="s">
        <v>33</v>
      </c>
      <c r="BU801" s="10">
        <v>801</v>
      </c>
    </row>
    <row r="802" spans="1:73" s="10" customFormat="1" x14ac:dyDescent="0.45">
      <c r="A802" s="10">
        <v>233</v>
      </c>
      <c r="D802" s="10">
        <v>807</v>
      </c>
      <c r="E802" s="10" t="s">
        <v>33</v>
      </c>
      <c r="F802" s="10">
        <v>795</v>
      </c>
      <c r="H802" s="10" t="s">
        <v>33</v>
      </c>
      <c r="J802" s="10" t="s">
        <v>256</v>
      </c>
      <c r="K802" s="10">
        <v>0</v>
      </c>
      <c r="L802" s="10">
        <v>1</v>
      </c>
      <c r="M802" s="10" t="s">
        <v>33</v>
      </c>
      <c r="N802" s="10">
        <v>1</v>
      </c>
      <c r="T802" s="10">
        <v>0.70710678118654757</v>
      </c>
      <c r="W802" s="10">
        <v>7.3833000751696405</v>
      </c>
      <c r="X802" s="10" t="s">
        <v>87</v>
      </c>
      <c r="Y802" s="10">
        <v>1.0954451150103324</v>
      </c>
      <c r="AB802" s="10">
        <v>60.134459588492199</v>
      </c>
      <c r="AC802" s="10">
        <v>0</v>
      </c>
      <c r="AD802" s="10">
        <v>0</v>
      </c>
      <c r="AE802" s="10">
        <v>0</v>
      </c>
      <c r="AH802" s="10">
        <v>1</v>
      </c>
      <c r="AQ802" s="10">
        <v>6.0373973062384865</v>
      </c>
      <c r="AR802" s="10">
        <v>64.705967930503093</v>
      </c>
      <c r="AS802" s="10">
        <v>73.460194024548898</v>
      </c>
      <c r="AT802" s="10">
        <v>141.87883669660442</v>
      </c>
      <c r="AU802" s="10">
        <v>197.92536153633955</v>
      </c>
      <c r="AV802" s="10">
        <v>1392.7574917595421</v>
      </c>
      <c r="AW802" s="10">
        <v>1732.561689992486</v>
      </c>
      <c r="AX802" s="10">
        <v>707.10678118654755</v>
      </c>
      <c r="AY802" s="10">
        <v>0</v>
      </c>
      <c r="AZ802" s="10" t="s">
        <v>33</v>
      </c>
      <c r="BA802" s="10">
        <v>807</v>
      </c>
      <c r="BB802" s="10" t="s">
        <v>33</v>
      </c>
      <c r="BC802" s="10">
        <v>795</v>
      </c>
      <c r="BE802" s="10" t="s">
        <v>33</v>
      </c>
      <c r="BF802" s="10" t="s">
        <v>33</v>
      </c>
      <c r="BG802" s="10" t="s">
        <v>33</v>
      </c>
      <c r="BH802" s="10" t="s">
        <v>33</v>
      </c>
      <c r="BI802" s="10" t="s">
        <v>33</v>
      </c>
      <c r="BJ802" s="10" t="s">
        <v>33</v>
      </c>
      <c r="BL802" s="10" t="s">
        <v>33</v>
      </c>
      <c r="BM802" s="10" t="s">
        <v>33</v>
      </c>
      <c r="BP802" s="10" t="s">
        <v>33</v>
      </c>
      <c r="BQ802" s="10">
        <v>0</v>
      </c>
      <c r="BR802" s="10" t="s">
        <v>256</v>
      </c>
      <c r="BS802" s="11">
        <v>73.460194024548898</v>
      </c>
      <c r="BT802" s="11">
        <v>1732.561689992486</v>
      </c>
      <c r="BU802" s="10">
        <v>802</v>
      </c>
    </row>
    <row r="803" spans="1:73" s="10" customFormat="1" x14ac:dyDescent="0.45">
      <c r="A803" s="10" t="s">
        <v>33</v>
      </c>
      <c r="D803" s="10" t="s">
        <v>33</v>
      </c>
      <c r="E803" s="10">
        <v>802</v>
      </c>
      <c r="F803" s="10">
        <v>135</v>
      </c>
      <c r="H803" s="10">
        <v>58</v>
      </c>
      <c r="J803" s="10" t="s">
        <v>33</v>
      </c>
      <c r="K803" s="10" t="s">
        <v>90</v>
      </c>
      <c r="L803" s="10" t="s">
        <v>33</v>
      </c>
      <c r="M803" s="10">
        <v>122.47448713915891</v>
      </c>
      <c r="N803" s="10">
        <v>122.47448713915891</v>
      </c>
      <c r="T803" s="10">
        <v>0</v>
      </c>
      <c r="W803" s="10">
        <v>0</v>
      </c>
      <c r="X803" s="10">
        <v>0</v>
      </c>
      <c r="Y803" s="10">
        <v>0</v>
      </c>
      <c r="AB803" s="10">
        <v>0</v>
      </c>
      <c r="AC803" s="10">
        <v>0</v>
      </c>
      <c r="AD803" s="10">
        <v>0</v>
      </c>
      <c r="AE803" s="10">
        <v>0</v>
      </c>
      <c r="AH803" s="10">
        <v>1</v>
      </c>
      <c r="AQ803" s="10">
        <v>5.2707091130737735</v>
      </c>
      <c r="AR803" s="10">
        <v>36.645534440843235</v>
      </c>
      <c r="AS803" s="10">
        <v>44.288062654800207</v>
      </c>
      <c r="AT803" s="10">
        <v>123.86166415723368</v>
      </c>
      <c r="AU803" s="10">
        <v>136.1455486729586</v>
      </c>
      <c r="AV803" s="10">
        <v>1132.1278793704057</v>
      </c>
      <c r="AW803" s="10">
        <v>1392.1350922005979</v>
      </c>
      <c r="AX803" s="10" t="s">
        <v>33</v>
      </c>
      <c r="AY803" s="10" t="s">
        <v>33</v>
      </c>
      <c r="AZ803" s="10" t="s">
        <v>33</v>
      </c>
      <c r="BA803" s="10" t="s">
        <v>33</v>
      </c>
      <c r="BB803" s="10">
        <v>802</v>
      </c>
      <c r="BC803" s="10">
        <v>135</v>
      </c>
      <c r="BE803" s="10" t="s">
        <v>256</v>
      </c>
      <c r="BF803" s="10" t="s">
        <v>2381</v>
      </c>
      <c r="BG803" s="10">
        <v>31316.389428823917</v>
      </c>
      <c r="BH803" s="10">
        <v>300820.97192622564</v>
      </c>
      <c r="BI803" s="10">
        <v>803</v>
      </c>
      <c r="BJ803" s="10" t="s">
        <v>33</v>
      </c>
      <c r="BL803" s="10" t="s">
        <v>33</v>
      </c>
      <c r="BM803" s="10" t="s">
        <v>33</v>
      </c>
      <c r="BP803" s="10" t="s">
        <v>33</v>
      </c>
      <c r="BQ803" s="10" t="s">
        <v>33</v>
      </c>
      <c r="BR803" s="10" t="s">
        <v>33</v>
      </c>
      <c r="BS803" s="11" t="s">
        <v>33</v>
      </c>
      <c r="BT803" s="11" t="s">
        <v>33</v>
      </c>
      <c r="BU803" s="10">
        <v>803</v>
      </c>
    </row>
    <row r="804" spans="1:73" s="10" customFormat="1" x14ac:dyDescent="0.45">
      <c r="A804" s="10" t="s">
        <v>33</v>
      </c>
      <c r="D804" s="10" t="s">
        <v>33</v>
      </c>
      <c r="E804" s="10">
        <v>802</v>
      </c>
      <c r="F804" s="10">
        <v>45</v>
      </c>
      <c r="H804" s="10">
        <v>22</v>
      </c>
      <c r="J804" s="10" t="s">
        <v>33</v>
      </c>
      <c r="K804" s="10" t="s">
        <v>52</v>
      </c>
      <c r="L804" s="10" t="s">
        <v>33</v>
      </c>
      <c r="M804" s="10">
        <v>0.44721359549995793</v>
      </c>
      <c r="N804" s="10">
        <v>0.44721359549995793</v>
      </c>
      <c r="T804" s="10">
        <v>0</v>
      </c>
      <c r="W804" s="10">
        <v>0</v>
      </c>
      <c r="X804" s="10">
        <v>0</v>
      </c>
      <c r="Y804" s="10">
        <v>0</v>
      </c>
      <c r="AB804" s="10">
        <v>0</v>
      </c>
      <c r="AC804" s="10">
        <v>0</v>
      </c>
      <c r="AD804" s="10">
        <v>0</v>
      </c>
      <c r="AE804" s="10">
        <v>0</v>
      </c>
      <c r="AH804" s="10">
        <v>1</v>
      </c>
      <c r="AQ804" s="10">
        <v>0</v>
      </c>
      <c r="AR804" s="10">
        <v>1.619241268835276</v>
      </c>
      <c r="AS804" s="10">
        <v>1.619241268835276</v>
      </c>
      <c r="AT804" s="10">
        <v>0</v>
      </c>
      <c r="AU804" s="10">
        <v>0</v>
      </c>
      <c r="AV804" s="10">
        <v>21.674189888981463</v>
      </c>
      <c r="AW804" s="10">
        <v>21.674189888981463</v>
      </c>
      <c r="AX804" s="10" t="s">
        <v>33</v>
      </c>
      <c r="AY804" s="10" t="s">
        <v>33</v>
      </c>
      <c r="AZ804" s="10" t="s">
        <v>33</v>
      </c>
      <c r="BA804" s="10" t="s">
        <v>33</v>
      </c>
      <c r="BB804" s="10">
        <v>802</v>
      </c>
      <c r="BC804" s="10">
        <v>45</v>
      </c>
      <c r="BE804" s="10" t="s">
        <v>256</v>
      </c>
      <c r="BF804" s="10" t="s">
        <v>2382</v>
      </c>
      <c r="BG804" s="10">
        <v>1144.976481570533</v>
      </c>
      <c r="BH804" s="10">
        <v>691.0048979382251</v>
      </c>
      <c r="BI804" s="10">
        <v>804</v>
      </c>
      <c r="BJ804" s="10" t="s">
        <v>33</v>
      </c>
      <c r="BL804" s="10" t="s">
        <v>33</v>
      </c>
      <c r="BM804" s="10" t="s">
        <v>33</v>
      </c>
      <c r="BP804" s="10" t="s">
        <v>33</v>
      </c>
      <c r="BQ804" s="10" t="s">
        <v>33</v>
      </c>
      <c r="BR804" s="10" t="s">
        <v>33</v>
      </c>
      <c r="BS804" s="11" t="s">
        <v>33</v>
      </c>
      <c r="BT804" s="11" t="s">
        <v>33</v>
      </c>
      <c r="BU804" s="10">
        <v>804</v>
      </c>
    </row>
    <row r="805" spans="1:73" s="10" customFormat="1" x14ac:dyDescent="0.45">
      <c r="A805" s="10" t="s">
        <v>33</v>
      </c>
      <c r="D805" s="10" t="s">
        <v>33</v>
      </c>
      <c r="E805" s="10">
        <v>802</v>
      </c>
      <c r="F805" s="10">
        <v>526</v>
      </c>
      <c r="H805" s="10">
        <v>169</v>
      </c>
      <c r="J805" s="10" t="s">
        <v>33</v>
      </c>
      <c r="K805" s="10" t="s">
        <v>194</v>
      </c>
      <c r="L805" s="10" t="s">
        <v>33</v>
      </c>
      <c r="M805" s="10">
        <v>1.299038105676658E-2</v>
      </c>
      <c r="N805" s="10">
        <v>1.299038105676658E-2</v>
      </c>
      <c r="T805" s="10">
        <v>0</v>
      </c>
      <c r="W805" s="10">
        <v>0</v>
      </c>
      <c r="X805" s="10">
        <v>0</v>
      </c>
      <c r="Y805" s="10">
        <v>0</v>
      </c>
      <c r="AB805" s="10">
        <v>0</v>
      </c>
      <c r="AC805" s="10">
        <v>0</v>
      </c>
      <c r="AD805" s="10">
        <v>0</v>
      </c>
      <c r="AE805" s="10">
        <v>0</v>
      </c>
      <c r="AH805" s="10">
        <v>1</v>
      </c>
      <c r="AQ805" s="10">
        <v>5.9581411978165265E-2</v>
      </c>
      <c r="AR805" s="10">
        <v>0.37580271961884532</v>
      </c>
      <c r="AS805" s="10">
        <v>0.46219576698718495</v>
      </c>
      <c r="AT805" s="10">
        <v>1.4001631814868838</v>
      </c>
      <c r="AU805" s="10">
        <v>1.6453532748887441</v>
      </c>
      <c r="AV805" s="10">
        <v>4.3398194494453541</v>
      </c>
      <c r="AW805" s="10">
        <v>7.3853359058209822</v>
      </c>
      <c r="AX805" s="10" t="s">
        <v>33</v>
      </c>
      <c r="AY805" s="10" t="s">
        <v>33</v>
      </c>
      <c r="AZ805" s="10" t="s">
        <v>33</v>
      </c>
      <c r="BA805" s="10" t="s">
        <v>33</v>
      </c>
      <c r="BB805" s="10">
        <v>802</v>
      </c>
      <c r="BC805" s="10">
        <v>526</v>
      </c>
      <c r="BE805" s="10" t="s">
        <v>256</v>
      </c>
      <c r="BF805" s="10" t="s">
        <v>2383</v>
      </c>
      <c r="BG805" s="10">
        <v>326.82176107235591</v>
      </c>
      <c r="BH805" s="10">
        <v>60754.635856705485</v>
      </c>
      <c r="BI805" s="10">
        <v>805</v>
      </c>
      <c r="BJ805" s="10" t="s">
        <v>33</v>
      </c>
      <c r="BL805" s="10" t="s">
        <v>33</v>
      </c>
      <c r="BM805" s="10" t="s">
        <v>33</v>
      </c>
      <c r="BP805" s="10" t="s">
        <v>33</v>
      </c>
      <c r="BQ805" s="10" t="s">
        <v>33</v>
      </c>
      <c r="BR805" s="10" t="s">
        <v>33</v>
      </c>
      <c r="BS805" s="11" t="s">
        <v>33</v>
      </c>
      <c r="BT805" s="11" t="s">
        <v>33</v>
      </c>
      <c r="BU805" s="10">
        <v>805</v>
      </c>
    </row>
    <row r="806" spans="1:73" s="10" customFormat="1" x14ac:dyDescent="0.45">
      <c r="A806" s="10" t="s">
        <v>33</v>
      </c>
      <c r="D806" s="10" t="s">
        <v>33</v>
      </c>
      <c r="E806" s="10">
        <v>802</v>
      </c>
      <c r="F806" s="10">
        <v>78</v>
      </c>
      <c r="H806" s="10">
        <v>33</v>
      </c>
      <c r="J806" s="10" t="s">
        <v>33</v>
      </c>
      <c r="K806" s="10" t="s">
        <v>63</v>
      </c>
      <c r="L806" s="10" t="s">
        <v>33</v>
      </c>
      <c r="M806" s="10">
        <v>14.142135623730951</v>
      </c>
      <c r="N806" s="10">
        <v>14.142135623730951</v>
      </c>
      <c r="T806" s="10">
        <v>0</v>
      </c>
      <c r="W806" s="10">
        <v>0</v>
      </c>
      <c r="X806" s="10">
        <v>0</v>
      </c>
      <c r="Y806" s="10">
        <v>0</v>
      </c>
      <c r="AB806" s="10">
        <v>0</v>
      </c>
      <c r="AC806" s="10">
        <v>0</v>
      </c>
      <c r="AD806" s="10">
        <v>0</v>
      </c>
      <c r="AE806" s="10">
        <v>0</v>
      </c>
      <c r="AH806" s="10">
        <v>1</v>
      </c>
      <c r="AQ806" s="10">
        <v>0</v>
      </c>
      <c r="AR806" s="10">
        <v>18.6820894260361</v>
      </c>
      <c r="AS806" s="10">
        <v>18.6820894260361</v>
      </c>
      <c r="AT806" s="10">
        <v>0</v>
      </c>
      <c r="AU806" s="10">
        <v>0</v>
      </c>
      <c r="AV806" s="10">
        <v>234.61560305070941</v>
      </c>
      <c r="AW806" s="10">
        <v>234.61560305070941</v>
      </c>
      <c r="AX806" s="10" t="s">
        <v>33</v>
      </c>
      <c r="AY806" s="10" t="s">
        <v>33</v>
      </c>
      <c r="AZ806" s="10" t="s">
        <v>33</v>
      </c>
      <c r="BA806" s="10" t="s">
        <v>33</v>
      </c>
      <c r="BB806" s="10">
        <v>802</v>
      </c>
      <c r="BC806" s="10">
        <v>78</v>
      </c>
      <c r="BE806" s="10" t="s">
        <v>256</v>
      </c>
      <c r="BF806" s="10" t="s">
        <v>2384</v>
      </c>
      <c r="BG806" s="10">
        <v>13210.232119883622</v>
      </c>
      <c r="BH806" s="10">
        <v>5124.9704239424382</v>
      </c>
      <c r="BI806" s="10">
        <v>806</v>
      </c>
      <c r="BJ806" s="10" t="s">
        <v>33</v>
      </c>
      <c r="BL806" s="10" t="s">
        <v>33</v>
      </c>
      <c r="BM806" s="10" t="s">
        <v>33</v>
      </c>
      <c r="BP806" s="10" t="s">
        <v>33</v>
      </c>
      <c r="BQ806" s="10" t="s">
        <v>33</v>
      </c>
      <c r="BR806" s="10" t="s">
        <v>33</v>
      </c>
      <c r="BS806" s="11" t="s">
        <v>33</v>
      </c>
      <c r="BT806" s="11" t="s">
        <v>33</v>
      </c>
      <c r="BU806" s="10">
        <v>806</v>
      </c>
    </row>
    <row r="807" spans="1:73" s="10" customFormat="1" x14ac:dyDescent="0.45">
      <c r="A807" s="10">
        <v>234</v>
      </c>
      <c r="D807" s="10">
        <v>810</v>
      </c>
      <c r="E807" s="10" t="s">
        <v>33</v>
      </c>
      <c r="F807" s="10">
        <v>798</v>
      </c>
      <c r="H807" s="10" t="s">
        <v>33</v>
      </c>
      <c r="J807" s="10" t="s">
        <v>257</v>
      </c>
      <c r="K807" s="10">
        <v>0</v>
      </c>
      <c r="L807" s="10">
        <v>1</v>
      </c>
      <c r="M807" s="10">
        <v>0</v>
      </c>
      <c r="N807" s="10">
        <v>0</v>
      </c>
      <c r="T807" s="10">
        <v>3.872983346207417</v>
      </c>
      <c r="W807" s="10">
        <v>1.4665394641809</v>
      </c>
      <c r="X807" s="10" t="s">
        <v>35</v>
      </c>
      <c r="Y807" s="10">
        <v>0.14142135623730953</v>
      </c>
      <c r="AB807" s="10">
        <v>16.967734321352399</v>
      </c>
      <c r="AC807" s="10">
        <v>0</v>
      </c>
      <c r="AD807" s="10">
        <v>0</v>
      </c>
      <c r="AE807" s="10">
        <v>0</v>
      </c>
      <c r="AH807" s="10">
        <v>1</v>
      </c>
      <c r="AQ807" s="10">
        <v>3.872983346207417</v>
      </c>
      <c r="AR807" s="10">
        <v>1.4665394641809</v>
      </c>
      <c r="AS807" s="10">
        <v>7.0823653161816544</v>
      </c>
      <c r="AT807" s="10">
        <v>91.015108635874299</v>
      </c>
      <c r="AU807" s="10">
        <v>16.967734321352399</v>
      </c>
      <c r="AV807" s="10">
        <v>0</v>
      </c>
      <c r="AW807" s="10">
        <v>107.98284295722669</v>
      </c>
      <c r="AX807" s="10">
        <v>7.0710678118654766E-2</v>
      </c>
      <c r="AY807" s="10">
        <v>0</v>
      </c>
      <c r="AZ807" s="10" t="s">
        <v>33</v>
      </c>
      <c r="BA807" s="10">
        <v>810</v>
      </c>
      <c r="BB807" s="10" t="s">
        <v>33</v>
      </c>
      <c r="BC807" s="10">
        <v>798</v>
      </c>
      <c r="BE807" s="10" t="s">
        <v>33</v>
      </c>
      <c r="BF807" s="10" t="s">
        <v>33</v>
      </c>
      <c r="BG807" s="10" t="s">
        <v>33</v>
      </c>
      <c r="BH807" s="10" t="s">
        <v>33</v>
      </c>
      <c r="BI807" s="10" t="s">
        <v>33</v>
      </c>
      <c r="BJ807" s="10" t="s">
        <v>33</v>
      </c>
      <c r="BL807" s="10" t="s">
        <v>33</v>
      </c>
      <c r="BM807" s="10" t="s">
        <v>33</v>
      </c>
      <c r="BP807" s="10" t="s">
        <v>33</v>
      </c>
      <c r="BQ807" s="10">
        <v>0</v>
      </c>
      <c r="BR807" s="10" t="s">
        <v>257</v>
      </c>
      <c r="BS807" s="11">
        <v>7.0823653161816544</v>
      </c>
      <c r="BT807" s="11">
        <v>107.98284295722669</v>
      </c>
      <c r="BU807" s="10">
        <v>807</v>
      </c>
    </row>
    <row r="808" spans="1:73" s="10" customFormat="1" x14ac:dyDescent="0.45">
      <c r="A808" s="10" t="s">
        <v>33</v>
      </c>
      <c r="D808" s="10" t="s">
        <v>33</v>
      </c>
      <c r="E808" s="10">
        <v>807</v>
      </c>
      <c r="F808" s="10">
        <v>378</v>
      </c>
      <c r="H808" s="10">
        <v>133</v>
      </c>
      <c r="J808" s="10" t="s">
        <v>33</v>
      </c>
      <c r="K808" s="10" t="s">
        <v>157</v>
      </c>
      <c r="L808" s="10">
        <v>1.28</v>
      </c>
      <c r="M808" s="10">
        <v>0</v>
      </c>
      <c r="N808" s="10">
        <v>0</v>
      </c>
      <c r="T808" s="10">
        <v>0</v>
      </c>
      <c r="W808" s="10">
        <v>0</v>
      </c>
      <c r="X808" s="10">
        <v>0</v>
      </c>
      <c r="Y808" s="10">
        <v>0</v>
      </c>
      <c r="AB808" s="10">
        <v>0</v>
      </c>
      <c r="AC808" s="10">
        <v>0</v>
      </c>
      <c r="AD808" s="10">
        <v>0</v>
      </c>
      <c r="AE808" s="10">
        <v>0</v>
      </c>
      <c r="AH808" s="10">
        <v>1</v>
      </c>
      <c r="AQ808" s="10">
        <v>0</v>
      </c>
      <c r="AR808" s="10">
        <v>0</v>
      </c>
      <c r="AS808" s="10">
        <v>0</v>
      </c>
      <c r="AT808" s="10">
        <v>0</v>
      </c>
      <c r="AU808" s="10">
        <v>0</v>
      </c>
      <c r="AV808" s="10">
        <v>0</v>
      </c>
      <c r="AW808" s="10">
        <v>0</v>
      </c>
      <c r="AX808" s="10" t="s">
        <v>33</v>
      </c>
      <c r="AY808" s="10" t="s">
        <v>33</v>
      </c>
      <c r="AZ808" s="10" t="s">
        <v>33</v>
      </c>
      <c r="BA808" s="10" t="s">
        <v>33</v>
      </c>
      <c r="BB808" s="10">
        <v>807</v>
      </c>
      <c r="BC808" s="10">
        <v>378</v>
      </c>
      <c r="BE808" s="10" t="s">
        <v>257</v>
      </c>
      <c r="BF808" s="10" t="s">
        <v>2385</v>
      </c>
      <c r="BG808" s="10">
        <v>0</v>
      </c>
      <c r="BH808" s="10">
        <v>0</v>
      </c>
      <c r="BI808" s="10">
        <v>808</v>
      </c>
      <c r="BJ808" s="10" t="s">
        <v>33</v>
      </c>
      <c r="BL808" s="10" t="s">
        <v>33</v>
      </c>
      <c r="BM808" s="10" t="s">
        <v>33</v>
      </c>
      <c r="BP808" s="10" t="s">
        <v>33</v>
      </c>
      <c r="BQ808" s="10" t="s">
        <v>33</v>
      </c>
      <c r="BR808" s="10" t="s">
        <v>33</v>
      </c>
      <c r="BS808" s="11" t="s">
        <v>33</v>
      </c>
      <c r="BT808" s="11" t="s">
        <v>33</v>
      </c>
      <c r="BU808" s="10">
        <v>808</v>
      </c>
    </row>
    <row r="809" spans="1:73" s="10" customFormat="1" x14ac:dyDescent="0.45">
      <c r="A809" s="10" t="s">
        <v>33</v>
      </c>
      <c r="D809" s="10" t="s">
        <v>33</v>
      </c>
      <c r="E809" s="10">
        <v>807</v>
      </c>
      <c r="F809" s="10">
        <v>45</v>
      </c>
      <c r="H809" s="10">
        <v>22</v>
      </c>
      <c r="J809" s="10" t="s">
        <v>33</v>
      </c>
      <c r="K809" s="10" t="s">
        <v>52</v>
      </c>
      <c r="L809" s="10">
        <v>0.2</v>
      </c>
      <c r="M809" s="10">
        <v>0</v>
      </c>
      <c r="N809" s="10">
        <v>0</v>
      </c>
      <c r="T809" s="10">
        <v>0</v>
      </c>
      <c r="W809" s="10">
        <v>0</v>
      </c>
      <c r="X809" s="10">
        <v>0</v>
      </c>
      <c r="Y809" s="10">
        <v>0</v>
      </c>
      <c r="AB809" s="10">
        <v>0</v>
      </c>
      <c r="AC809" s="10">
        <v>0</v>
      </c>
      <c r="AD809" s="10">
        <v>0</v>
      </c>
      <c r="AE809" s="10">
        <v>0</v>
      </c>
      <c r="AH809" s="10">
        <v>1</v>
      </c>
      <c r="AQ809" s="10">
        <v>0</v>
      </c>
      <c r="AR809" s="10">
        <v>0</v>
      </c>
      <c r="AS809" s="10">
        <v>0</v>
      </c>
      <c r="AT809" s="10">
        <v>0</v>
      </c>
      <c r="AU809" s="10">
        <v>0</v>
      </c>
      <c r="AV809" s="10">
        <v>0</v>
      </c>
      <c r="AW809" s="10">
        <v>0</v>
      </c>
      <c r="AX809" s="10" t="s">
        <v>33</v>
      </c>
      <c r="AY809" s="10" t="s">
        <v>33</v>
      </c>
      <c r="AZ809" s="10" t="s">
        <v>33</v>
      </c>
      <c r="BA809" s="10" t="s">
        <v>33</v>
      </c>
      <c r="BB809" s="10">
        <v>807</v>
      </c>
      <c r="BC809" s="10">
        <v>45</v>
      </c>
      <c r="BE809" s="10" t="s">
        <v>257</v>
      </c>
      <c r="BF809" s="10" t="s">
        <v>2386</v>
      </c>
      <c r="BG809" s="10">
        <v>0</v>
      </c>
      <c r="BH809" s="10">
        <v>0</v>
      </c>
      <c r="BI809" s="10">
        <v>809</v>
      </c>
      <c r="BJ809" s="10" t="s">
        <v>33</v>
      </c>
      <c r="BL809" s="10" t="s">
        <v>33</v>
      </c>
      <c r="BM809" s="10" t="s">
        <v>33</v>
      </c>
      <c r="BP809" s="10" t="s">
        <v>33</v>
      </c>
      <c r="BQ809" s="10" t="s">
        <v>33</v>
      </c>
      <c r="BR809" s="10" t="s">
        <v>33</v>
      </c>
      <c r="BS809" s="11" t="s">
        <v>33</v>
      </c>
      <c r="BT809" s="11" t="s">
        <v>33</v>
      </c>
      <c r="BU809" s="10">
        <v>809</v>
      </c>
    </row>
    <row r="810" spans="1:73" s="10" customFormat="1" x14ac:dyDescent="0.45">
      <c r="A810" s="10">
        <v>235</v>
      </c>
      <c r="D810" s="10">
        <v>816</v>
      </c>
      <c r="E810" s="10" t="s">
        <v>33</v>
      </c>
      <c r="F810" s="10">
        <v>801</v>
      </c>
      <c r="H810" s="10" t="s">
        <v>33</v>
      </c>
      <c r="J810" s="10" t="s">
        <v>258</v>
      </c>
      <c r="K810" s="10">
        <v>0</v>
      </c>
      <c r="L810" s="10">
        <v>1</v>
      </c>
      <c r="M810" s="10" t="s">
        <v>33</v>
      </c>
      <c r="N810" s="10">
        <v>1</v>
      </c>
      <c r="T810" s="10">
        <v>3.1622776601683795</v>
      </c>
      <c r="W810" s="10">
        <v>4.7658997051973309</v>
      </c>
      <c r="X810" s="10" t="s">
        <v>87</v>
      </c>
      <c r="Y810" s="10">
        <v>0.70710678118654757</v>
      </c>
      <c r="AB810" s="10">
        <v>38.816626753235532</v>
      </c>
      <c r="AC810" s="10">
        <v>0.15</v>
      </c>
      <c r="AD810" s="10">
        <v>0</v>
      </c>
      <c r="AE810" s="10">
        <v>0</v>
      </c>
      <c r="AH810" s="10">
        <v>1</v>
      </c>
      <c r="AQ810" s="10">
        <v>4.6260691814099983</v>
      </c>
      <c r="AR810" s="10">
        <v>26.929690276989113</v>
      </c>
      <c r="AS810" s="10">
        <v>33.637490590033607</v>
      </c>
      <c r="AT810" s="10">
        <v>108.71262576313497</v>
      </c>
      <c r="AU810" s="10">
        <v>70.208877651639128</v>
      </c>
      <c r="AV810" s="10">
        <v>317.14420469304474</v>
      </c>
      <c r="AW810" s="10">
        <v>496.06570810781886</v>
      </c>
      <c r="AX810" s="10">
        <v>14.142135623730951</v>
      </c>
      <c r="AY810" s="10">
        <v>0</v>
      </c>
      <c r="AZ810" s="10" t="s">
        <v>33</v>
      </c>
      <c r="BA810" s="10">
        <v>816</v>
      </c>
      <c r="BB810" s="10" t="s">
        <v>33</v>
      </c>
      <c r="BC810" s="10">
        <v>801</v>
      </c>
      <c r="BE810" s="10" t="s">
        <v>33</v>
      </c>
      <c r="BF810" s="10" t="s">
        <v>33</v>
      </c>
      <c r="BG810" s="10" t="s">
        <v>33</v>
      </c>
      <c r="BH810" s="10" t="s">
        <v>33</v>
      </c>
      <c r="BI810" s="10" t="s">
        <v>33</v>
      </c>
      <c r="BJ810" s="10" t="s">
        <v>33</v>
      </c>
      <c r="BL810" s="10" t="s">
        <v>33</v>
      </c>
      <c r="BM810" s="10" t="s">
        <v>33</v>
      </c>
      <c r="BP810" s="10" t="s">
        <v>33</v>
      </c>
      <c r="BQ810" s="10">
        <v>0</v>
      </c>
      <c r="BR810" s="10" t="s">
        <v>258</v>
      </c>
      <c r="BS810" s="11">
        <v>33.637490590033607</v>
      </c>
      <c r="BT810" s="11">
        <v>496.06570810781886</v>
      </c>
      <c r="BU810" s="10">
        <v>810</v>
      </c>
    </row>
    <row r="811" spans="1:73" s="10" customFormat="1" x14ac:dyDescent="0.45">
      <c r="A811" s="10" t="s">
        <v>33</v>
      </c>
      <c r="D811" s="10" t="s">
        <v>33</v>
      </c>
      <c r="E811" s="10">
        <v>810</v>
      </c>
      <c r="F811" s="10">
        <v>816</v>
      </c>
      <c r="H811" s="10">
        <v>236</v>
      </c>
      <c r="J811" s="10" t="s">
        <v>33</v>
      </c>
      <c r="K811" s="10" t="s">
        <v>259</v>
      </c>
      <c r="L811" s="10" t="s">
        <v>33</v>
      </c>
      <c r="M811" s="10">
        <v>1.3416407864998738</v>
      </c>
      <c r="N811" s="10">
        <v>1.3416407864998738</v>
      </c>
      <c r="T811" s="10">
        <v>0</v>
      </c>
      <c r="W811" s="10">
        <v>0</v>
      </c>
      <c r="X811" s="10">
        <v>0</v>
      </c>
      <c r="Y811" s="10">
        <v>0</v>
      </c>
      <c r="AB811" s="10">
        <v>0</v>
      </c>
      <c r="AC811" s="10">
        <v>0</v>
      </c>
      <c r="AD811" s="10">
        <v>0</v>
      </c>
      <c r="AE811" s="10">
        <v>0</v>
      </c>
      <c r="AH811" s="10">
        <v>1</v>
      </c>
      <c r="AQ811" s="10">
        <v>0</v>
      </c>
      <c r="AR811" s="10">
        <v>4.8984173531416024</v>
      </c>
      <c r="AS811" s="10">
        <v>4.8984173531416024</v>
      </c>
      <c r="AT811" s="10">
        <v>0</v>
      </c>
      <c r="AU811" s="10">
        <v>0</v>
      </c>
      <c r="AV811" s="10">
        <v>55.034757290958588</v>
      </c>
      <c r="AW811" s="10">
        <v>55.034757290958588</v>
      </c>
      <c r="AX811" s="10" t="s">
        <v>33</v>
      </c>
      <c r="AY811" s="10" t="s">
        <v>33</v>
      </c>
      <c r="AZ811" s="10" t="s">
        <v>33</v>
      </c>
      <c r="BA811" s="10" t="s">
        <v>33</v>
      </c>
      <c r="BB811" s="10">
        <v>810</v>
      </c>
      <c r="BC811" s="10">
        <v>816</v>
      </c>
      <c r="BE811" s="10" t="s">
        <v>258</v>
      </c>
      <c r="BF811" s="10" t="s">
        <v>2387</v>
      </c>
      <c r="BG811" s="10">
        <v>69.274082549765723</v>
      </c>
      <c r="BH811" s="10">
        <v>2467.1223433188457</v>
      </c>
      <c r="BI811" s="10">
        <v>811</v>
      </c>
      <c r="BJ811" s="10" t="s">
        <v>33</v>
      </c>
      <c r="BL811" s="10" t="s">
        <v>33</v>
      </c>
      <c r="BM811" s="10" t="s">
        <v>33</v>
      </c>
      <c r="BP811" s="10" t="s">
        <v>33</v>
      </c>
      <c r="BQ811" s="10" t="s">
        <v>33</v>
      </c>
      <c r="BR811" s="10" t="s">
        <v>33</v>
      </c>
      <c r="BS811" s="11" t="s">
        <v>33</v>
      </c>
      <c r="BT811" s="11" t="s">
        <v>33</v>
      </c>
      <c r="BU811" s="10">
        <v>811</v>
      </c>
    </row>
    <row r="812" spans="1:73" s="10" customFormat="1" x14ac:dyDescent="0.45">
      <c r="A812" s="10" t="s">
        <v>33</v>
      </c>
      <c r="D812" s="10" t="s">
        <v>33</v>
      </c>
      <c r="E812" s="10">
        <v>810</v>
      </c>
      <c r="F812" s="10">
        <v>817</v>
      </c>
      <c r="H812" s="10">
        <v>237</v>
      </c>
      <c r="J812" s="10" t="s">
        <v>33</v>
      </c>
      <c r="K812" s="10" t="s">
        <v>260</v>
      </c>
      <c r="L812" s="10" t="s">
        <v>33</v>
      </c>
      <c r="M812" s="10">
        <v>0.31622776601683794</v>
      </c>
      <c r="N812" s="10">
        <v>0.31622776601683794</v>
      </c>
      <c r="T812" s="10">
        <v>0</v>
      </c>
      <c r="W812" s="10">
        <v>0</v>
      </c>
      <c r="X812" s="10">
        <v>0</v>
      </c>
      <c r="Y812" s="10">
        <v>0</v>
      </c>
      <c r="AB812" s="10">
        <v>0</v>
      </c>
      <c r="AC812" s="10">
        <v>0</v>
      </c>
      <c r="AD812" s="10">
        <v>0</v>
      </c>
      <c r="AE812" s="10">
        <v>0</v>
      </c>
      <c r="AH812" s="10">
        <v>1</v>
      </c>
      <c r="AQ812" s="10">
        <v>1.2604842920720289</v>
      </c>
      <c r="AR812" s="10">
        <v>7.5752091805698081</v>
      </c>
      <c r="AS812" s="10">
        <v>9.4029114040742492</v>
      </c>
      <c r="AT812" s="10">
        <v>29.621380863692679</v>
      </c>
      <c r="AU812" s="10">
        <v>27.269713940154993</v>
      </c>
      <c r="AV812" s="10">
        <v>100.58295644586335</v>
      </c>
      <c r="AW812" s="10">
        <v>157.47405124971101</v>
      </c>
      <c r="AX812" s="10" t="s">
        <v>33</v>
      </c>
      <c r="AY812" s="10" t="s">
        <v>33</v>
      </c>
      <c r="AZ812" s="10" t="s">
        <v>33</v>
      </c>
      <c r="BA812" s="10" t="s">
        <v>33</v>
      </c>
      <c r="BB812" s="10">
        <v>810</v>
      </c>
      <c r="BC812" s="10">
        <v>817</v>
      </c>
      <c r="BE812" s="10" t="s">
        <v>258</v>
      </c>
      <c r="BF812" s="10" t="s">
        <v>260</v>
      </c>
      <c r="BG812" s="10">
        <v>132.97724833434447</v>
      </c>
      <c r="BH812" s="10">
        <v>10202.010744929643</v>
      </c>
      <c r="BI812" s="10">
        <v>812</v>
      </c>
      <c r="BJ812" s="10" t="s">
        <v>33</v>
      </c>
      <c r="BL812" s="10" t="s">
        <v>33</v>
      </c>
      <c r="BM812" s="10" t="s">
        <v>33</v>
      </c>
      <c r="BP812" s="10" t="s">
        <v>33</v>
      </c>
      <c r="BQ812" s="10" t="s">
        <v>33</v>
      </c>
      <c r="BR812" s="10" t="s">
        <v>33</v>
      </c>
      <c r="BS812" s="11" t="s">
        <v>33</v>
      </c>
      <c r="BT812" s="11" t="s">
        <v>33</v>
      </c>
      <c r="BU812" s="10">
        <v>812</v>
      </c>
    </row>
    <row r="813" spans="1:73" s="10" customFormat="1" x14ac:dyDescent="0.45">
      <c r="A813" s="10" t="s">
        <v>33</v>
      </c>
      <c r="D813" s="10" t="s">
        <v>33</v>
      </c>
      <c r="E813" s="10">
        <v>810</v>
      </c>
      <c r="F813" s="10">
        <v>241</v>
      </c>
      <c r="H813" s="10">
        <v>96</v>
      </c>
      <c r="J813" s="10" t="s">
        <v>33</v>
      </c>
      <c r="K813" s="10" t="s">
        <v>122</v>
      </c>
      <c r="L813" s="10" t="s">
        <v>33</v>
      </c>
      <c r="M813" s="10">
        <v>0.17320508075688773</v>
      </c>
      <c r="N813" s="10">
        <v>0.17320508075688773</v>
      </c>
      <c r="T813" s="10">
        <v>0</v>
      </c>
      <c r="W813" s="10">
        <v>0</v>
      </c>
      <c r="X813" s="10">
        <v>0</v>
      </c>
      <c r="Y813" s="10">
        <v>0</v>
      </c>
      <c r="AB813" s="10">
        <v>0</v>
      </c>
      <c r="AC813" s="10">
        <v>0</v>
      </c>
      <c r="AD813" s="10">
        <v>0</v>
      </c>
      <c r="AE813" s="10">
        <v>0</v>
      </c>
      <c r="AH813" s="10">
        <v>1</v>
      </c>
      <c r="AQ813" s="10">
        <v>0.20330722916959015</v>
      </c>
      <c r="AR813" s="10">
        <v>0.83560014560058971</v>
      </c>
      <c r="AS813" s="10">
        <v>1.1303956278964953</v>
      </c>
      <c r="AT813" s="10">
        <v>4.7777198854853689</v>
      </c>
      <c r="AU813" s="10">
        <v>4.1225369582486007</v>
      </c>
      <c r="AV813" s="10">
        <v>11.090146506602496</v>
      </c>
      <c r="AW813" s="10">
        <v>19.990403350336464</v>
      </c>
      <c r="AX813" s="10" t="s">
        <v>33</v>
      </c>
      <c r="AY813" s="10" t="s">
        <v>33</v>
      </c>
      <c r="AZ813" s="10" t="s">
        <v>33</v>
      </c>
      <c r="BA813" s="10" t="s">
        <v>33</v>
      </c>
      <c r="BB813" s="10">
        <v>810</v>
      </c>
      <c r="BC813" s="10">
        <v>241</v>
      </c>
      <c r="BE813" s="10" t="s">
        <v>258</v>
      </c>
      <c r="BF813" s="10" t="s">
        <v>122</v>
      </c>
      <c r="BG813" s="10">
        <v>15.986208278184742</v>
      </c>
      <c r="BH813" s="10">
        <v>2950.1331041458293</v>
      </c>
      <c r="BI813" s="10">
        <v>813</v>
      </c>
      <c r="BJ813" s="10" t="s">
        <v>33</v>
      </c>
      <c r="BL813" s="10" t="s">
        <v>33</v>
      </c>
      <c r="BM813" s="10" t="s">
        <v>33</v>
      </c>
      <c r="BP813" s="10" t="s">
        <v>33</v>
      </c>
      <c r="BQ813" s="10" t="s">
        <v>33</v>
      </c>
      <c r="BR813" s="10" t="s">
        <v>33</v>
      </c>
      <c r="BS813" s="11" t="s">
        <v>33</v>
      </c>
      <c r="BT813" s="11" t="s">
        <v>33</v>
      </c>
      <c r="BU813" s="10">
        <v>813</v>
      </c>
    </row>
    <row r="814" spans="1:73" s="10" customFormat="1" x14ac:dyDescent="0.45">
      <c r="A814" s="10" t="s">
        <v>33</v>
      </c>
      <c r="D814" s="10" t="s">
        <v>33</v>
      </c>
      <c r="E814" s="10">
        <v>810</v>
      </c>
      <c r="F814" s="10">
        <v>65</v>
      </c>
      <c r="H814" s="10">
        <v>29</v>
      </c>
      <c r="J814" s="10" t="s">
        <v>33</v>
      </c>
      <c r="K814" s="10" t="s">
        <v>59</v>
      </c>
      <c r="L814" s="10" t="s">
        <v>33</v>
      </c>
      <c r="M814" s="10">
        <v>0.17320508075688773</v>
      </c>
      <c r="N814" s="10">
        <v>0.17320508075688773</v>
      </c>
      <c r="T814" s="10">
        <v>0</v>
      </c>
      <c r="W814" s="10">
        <v>0</v>
      </c>
      <c r="X814" s="10">
        <v>0</v>
      </c>
      <c r="Y814" s="10">
        <v>0</v>
      </c>
      <c r="AB814" s="10">
        <v>0</v>
      </c>
      <c r="AC814" s="10">
        <v>0</v>
      </c>
      <c r="AD814" s="10">
        <v>0</v>
      </c>
      <c r="AE814" s="10">
        <v>0</v>
      </c>
      <c r="AH814" s="10">
        <v>1</v>
      </c>
      <c r="AQ814" s="10">
        <v>0</v>
      </c>
      <c r="AR814" s="10">
        <v>8.6814344296671706</v>
      </c>
      <c r="AS814" s="10">
        <v>8.6814344296671706</v>
      </c>
      <c r="AT814" s="10">
        <v>0</v>
      </c>
      <c r="AU814" s="10">
        <v>0</v>
      </c>
      <c r="AV814" s="10">
        <v>150.34262451684182</v>
      </c>
      <c r="AW814" s="10">
        <v>150.34262451684182</v>
      </c>
      <c r="AX814" s="10" t="s">
        <v>33</v>
      </c>
      <c r="AY814" s="10" t="s">
        <v>33</v>
      </c>
      <c r="AZ814" s="10" t="s">
        <v>33</v>
      </c>
      <c r="BA814" s="10" t="s">
        <v>33</v>
      </c>
      <c r="BB814" s="10">
        <v>810</v>
      </c>
      <c r="BC814" s="10">
        <v>65</v>
      </c>
      <c r="BE814" s="10" t="s">
        <v>258</v>
      </c>
      <c r="BF814" s="10" t="s">
        <v>2388</v>
      </c>
      <c r="BG814" s="10">
        <v>122.77402311288049</v>
      </c>
      <c r="BH814" s="10">
        <v>1867.869551666337</v>
      </c>
      <c r="BI814" s="10">
        <v>814</v>
      </c>
      <c r="BJ814" s="10" t="s">
        <v>33</v>
      </c>
      <c r="BL814" s="10" t="s">
        <v>33</v>
      </c>
      <c r="BM814" s="10" t="s">
        <v>33</v>
      </c>
      <c r="BP814" s="10" t="s">
        <v>33</v>
      </c>
      <c r="BQ814" s="10" t="s">
        <v>33</v>
      </c>
      <c r="BR814" s="10" t="s">
        <v>33</v>
      </c>
      <c r="BS814" s="11" t="s">
        <v>33</v>
      </c>
      <c r="BT814" s="11" t="s">
        <v>33</v>
      </c>
      <c r="BU814" s="10">
        <v>814</v>
      </c>
    </row>
    <row r="815" spans="1:73" s="10" customFormat="1" x14ac:dyDescent="0.45">
      <c r="A815" s="10" t="s">
        <v>33</v>
      </c>
      <c r="D815" s="10" t="s">
        <v>33</v>
      </c>
      <c r="E815" s="10">
        <v>810</v>
      </c>
      <c r="F815" s="10">
        <v>240</v>
      </c>
      <c r="H815" s="10">
        <v>95</v>
      </c>
      <c r="J815" s="10" t="s">
        <v>33</v>
      </c>
      <c r="K815" s="10" t="s">
        <v>121</v>
      </c>
      <c r="L815" s="10" t="s">
        <v>33</v>
      </c>
      <c r="M815" s="10">
        <v>7.0710678118654766E-2</v>
      </c>
      <c r="N815" s="10">
        <v>7.0710678118654766E-2</v>
      </c>
      <c r="T815" s="10">
        <v>0</v>
      </c>
      <c r="W815" s="10">
        <v>0</v>
      </c>
      <c r="X815" s="10">
        <v>0</v>
      </c>
      <c r="Y815" s="10">
        <v>0</v>
      </c>
      <c r="AB815" s="10">
        <v>0</v>
      </c>
      <c r="AC815" s="10">
        <v>0</v>
      </c>
      <c r="AD815" s="10">
        <v>0</v>
      </c>
      <c r="AE815" s="10">
        <v>0</v>
      </c>
      <c r="AH815" s="10">
        <v>1</v>
      </c>
      <c r="AQ815" s="10">
        <v>0</v>
      </c>
      <c r="AR815" s="10">
        <v>2.3129462812611974E-2</v>
      </c>
      <c r="AS815" s="10">
        <v>2.3129462812611974E-2</v>
      </c>
      <c r="AT815" s="10">
        <v>0</v>
      </c>
      <c r="AU815" s="10">
        <v>0</v>
      </c>
      <c r="AV815" s="10">
        <v>9.371993277846502E-2</v>
      </c>
      <c r="AW815" s="10">
        <v>9.371993277846502E-2</v>
      </c>
      <c r="AX815" s="10" t="s">
        <v>33</v>
      </c>
      <c r="AY815" s="10" t="s">
        <v>33</v>
      </c>
      <c r="AZ815" s="10" t="s">
        <v>33</v>
      </c>
      <c r="BA815" s="10" t="s">
        <v>33</v>
      </c>
      <c r="BB815" s="10">
        <v>810</v>
      </c>
      <c r="BC815" s="10">
        <v>240</v>
      </c>
      <c r="BE815" s="10" t="s">
        <v>258</v>
      </c>
      <c r="BF815" s="10" t="s">
        <v>2389</v>
      </c>
      <c r="BG815" s="10">
        <v>0.32710000000000006</v>
      </c>
      <c r="BH815" s="10">
        <v>6.3453654084813707</v>
      </c>
      <c r="BI815" s="10">
        <v>815</v>
      </c>
      <c r="BJ815" s="10" t="s">
        <v>33</v>
      </c>
      <c r="BL815" s="10" t="s">
        <v>33</v>
      </c>
      <c r="BM815" s="10" t="s">
        <v>33</v>
      </c>
      <c r="BP815" s="10" t="s">
        <v>33</v>
      </c>
      <c r="BQ815" s="10" t="s">
        <v>33</v>
      </c>
      <c r="BR815" s="10" t="s">
        <v>33</v>
      </c>
      <c r="BS815" s="11" t="s">
        <v>33</v>
      </c>
      <c r="BT815" s="11" t="s">
        <v>33</v>
      </c>
      <c r="BU815" s="10">
        <v>815</v>
      </c>
    </row>
    <row r="816" spans="1:73" s="10" customFormat="1" x14ac:dyDescent="0.45">
      <c r="A816" s="10">
        <v>236</v>
      </c>
      <c r="D816" s="10">
        <v>817</v>
      </c>
      <c r="E816" s="10" t="s">
        <v>33</v>
      </c>
      <c r="F816" s="10">
        <v>811</v>
      </c>
      <c r="H816" s="10" t="s">
        <v>33</v>
      </c>
      <c r="J816" s="10" t="s">
        <v>259</v>
      </c>
      <c r="K816" s="10">
        <v>0</v>
      </c>
      <c r="L816" s="10">
        <v>1</v>
      </c>
      <c r="M816" s="10" t="s">
        <v>33</v>
      </c>
      <c r="N816" s="10">
        <v>1</v>
      </c>
      <c r="T816" s="10">
        <v>0</v>
      </c>
      <c r="W816" s="10">
        <v>0</v>
      </c>
      <c r="X816" s="10">
        <v>0</v>
      </c>
      <c r="Y816" s="10">
        <v>0</v>
      </c>
      <c r="AB816" s="10">
        <v>0</v>
      </c>
      <c r="AC816" s="10">
        <v>0</v>
      </c>
      <c r="AD816" s="12">
        <v>3.6510647279297386</v>
      </c>
      <c r="AE816" s="12">
        <v>41.020486142595189</v>
      </c>
      <c r="AH816" s="10">
        <v>1</v>
      </c>
      <c r="AQ816" s="10">
        <v>0</v>
      </c>
      <c r="AR816" s="10">
        <v>3.6510647279297386</v>
      </c>
      <c r="AS816" s="10">
        <v>3.6510647279297386</v>
      </c>
      <c r="AT816" s="10">
        <v>0</v>
      </c>
      <c r="AU816" s="10">
        <v>0</v>
      </c>
      <c r="AV816" s="10">
        <v>41.020486142595189</v>
      </c>
      <c r="AW816" s="10">
        <v>41.020486142595189</v>
      </c>
      <c r="AX816" s="10">
        <v>18.973665961010276</v>
      </c>
      <c r="AY816" s="10">
        <v>0</v>
      </c>
      <c r="AZ816" s="10" t="s">
        <v>33</v>
      </c>
      <c r="BA816" s="10">
        <v>817</v>
      </c>
      <c r="BB816" s="10" t="s">
        <v>33</v>
      </c>
      <c r="BC816" s="10">
        <v>811</v>
      </c>
      <c r="BE816" s="10" t="s">
        <v>33</v>
      </c>
      <c r="BF816" s="10" t="s">
        <v>33</v>
      </c>
      <c r="BG816" s="10" t="s">
        <v>33</v>
      </c>
      <c r="BH816" s="10" t="s">
        <v>33</v>
      </c>
      <c r="BI816" s="10" t="s">
        <v>33</v>
      </c>
      <c r="BJ816" s="10" t="s">
        <v>33</v>
      </c>
      <c r="BL816" s="10" t="s">
        <v>33</v>
      </c>
      <c r="BM816" s="10" t="s">
        <v>33</v>
      </c>
      <c r="BP816" s="10" t="s">
        <v>34</v>
      </c>
      <c r="BQ816" s="10">
        <v>0</v>
      </c>
      <c r="BR816" s="10" t="s">
        <v>259</v>
      </c>
      <c r="BS816" s="11">
        <v>3.6510647279297386</v>
      </c>
      <c r="BT816" s="11">
        <v>41.020486142595189</v>
      </c>
      <c r="BU816" s="10">
        <v>816</v>
      </c>
    </row>
    <row r="817" spans="1:73" s="10" customFormat="1" x14ac:dyDescent="0.45">
      <c r="A817" s="10">
        <v>237</v>
      </c>
      <c r="D817" s="10">
        <v>824</v>
      </c>
      <c r="E817" s="10" t="s">
        <v>33</v>
      </c>
      <c r="F817" s="10">
        <v>812</v>
      </c>
      <c r="H817" s="10" t="s">
        <v>33</v>
      </c>
      <c r="J817" s="10" t="s">
        <v>260</v>
      </c>
      <c r="K817" s="10">
        <v>0</v>
      </c>
      <c r="L817" s="10">
        <v>1</v>
      </c>
      <c r="M817" s="10" t="s">
        <v>33</v>
      </c>
      <c r="N817" s="10">
        <v>1</v>
      </c>
      <c r="T817" s="10">
        <v>3.872983346207417</v>
      </c>
      <c r="W817" s="10">
        <v>7.332697320904499</v>
      </c>
      <c r="X817" s="10" t="s">
        <v>35</v>
      </c>
      <c r="Y817" s="10">
        <v>0.70710678118654757</v>
      </c>
      <c r="AB817" s="10">
        <v>84.838671606761977</v>
      </c>
      <c r="AC817" s="10">
        <v>0</v>
      </c>
      <c r="AD817" s="10">
        <v>0</v>
      </c>
      <c r="AE817" s="10">
        <v>0</v>
      </c>
      <c r="AH817" s="10">
        <v>1</v>
      </c>
      <c r="AQ817" s="10">
        <v>3.9860013178125318</v>
      </c>
      <c r="AR817" s="10">
        <v>23.954914762818319</v>
      </c>
      <c r="AS817" s="10">
        <v>29.734616673646492</v>
      </c>
      <c r="AT817" s="10">
        <v>93.671030968594494</v>
      </c>
      <c r="AU817" s="10">
        <v>86.23440719213437</v>
      </c>
      <c r="AV817" s="10">
        <v>318.07123616244274</v>
      </c>
      <c r="AW817" s="10">
        <v>497.97667432317161</v>
      </c>
      <c r="AX817" s="10">
        <v>4.4721359549995796</v>
      </c>
      <c r="AY817" s="10">
        <v>0</v>
      </c>
      <c r="AZ817" s="10" t="s">
        <v>33</v>
      </c>
      <c r="BA817" s="10">
        <v>824</v>
      </c>
      <c r="BB817" s="10" t="s">
        <v>33</v>
      </c>
      <c r="BC817" s="10">
        <v>812</v>
      </c>
      <c r="BE817" s="10" t="s">
        <v>33</v>
      </c>
      <c r="BF817" s="10" t="s">
        <v>33</v>
      </c>
      <c r="BG817" s="10" t="s">
        <v>33</v>
      </c>
      <c r="BH817" s="10" t="s">
        <v>33</v>
      </c>
      <c r="BI817" s="10" t="s">
        <v>33</v>
      </c>
      <c r="BJ817" s="10" t="s">
        <v>33</v>
      </c>
      <c r="BL817" s="10" t="s">
        <v>33</v>
      </c>
      <c r="BM817" s="10" t="s">
        <v>33</v>
      </c>
      <c r="BP817" s="10" t="s">
        <v>33</v>
      </c>
      <c r="BQ817" s="10">
        <v>0</v>
      </c>
      <c r="BR817" s="10" t="s">
        <v>260</v>
      </c>
      <c r="BS817" s="11">
        <v>29.734616673646492</v>
      </c>
      <c r="BT817" s="11">
        <v>497.97667432317161</v>
      </c>
      <c r="BU817" s="10">
        <v>817</v>
      </c>
    </row>
    <row r="818" spans="1:73" s="10" customFormat="1" x14ac:dyDescent="0.45">
      <c r="A818" s="10" t="s">
        <v>33</v>
      </c>
      <c r="D818" s="10" t="s">
        <v>33</v>
      </c>
      <c r="E818" s="10">
        <v>817</v>
      </c>
      <c r="F818" s="10">
        <v>169</v>
      </c>
      <c r="H818" s="10">
        <v>69</v>
      </c>
      <c r="J818" s="10" t="s">
        <v>33</v>
      </c>
      <c r="K818" s="10" t="s">
        <v>101</v>
      </c>
      <c r="L818" s="10" t="s">
        <v>33</v>
      </c>
      <c r="M818" s="10">
        <v>1.1958260743101399</v>
      </c>
      <c r="N818" s="10">
        <v>1.1958260743101399</v>
      </c>
      <c r="T818" s="10">
        <v>0</v>
      </c>
      <c r="W818" s="10">
        <v>0</v>
      </c>
      <c r="X818" s="10">
        <v>0</v>
      </c>
      <c r="Y818" s="10">
        <v>0</v>
      </c>
      <c r="AB818" s="10">
        <v>0</v>
      </c>
      <c r="AC818" s="10">
        <v>0</v>
      </c>
      <c r="AD818" s="10">
        <v>0</v>
      </c>
      <c r="AE818" s="10">
        <v>0</v>
      </c>
      <c r="AH818" s="10">
        <v>1</v>
      </c>
      <c r="AQ818" s="10">
        <v>0</v>
      </c>
      <c r="AR818" s="10">
        <v>2.4682857038673243</v>
      </c>
      <c r="AS818" s="10">
        <v>2.4682857038673243</v>
      </c>
      <c r="AT818" s="10">
        <v>0</v>
      </c>
      <c r="AU818" s="10">
        <v>0</v>
      </c>
      <c r="AV818" s="10">
        <v>61.157888993851458</v>
      </c>
      <c r="AW818" s="10">
        <v>61.157888993851458</v>
      </c>
      <c r="AX818" s="10" t="s">
        <v>33</v>
      </c>
      <c r="AY818" s="10" t="s">
        <v>33</v>
      </c>
      <c r="AZ818" s="10" t="s">
        <v>33</v>
      </c>
      <c r="BA818" s="10" t="s">
        <v>33</v>
      </c>
      <c r="BB818" s="10">
        <v>817</v>
      </c>
      <c r="BC818" s="10">
        <v>169</v>
      </c>
      <c r="BE818" s="10" t="s">
        <v>260</v>
      </c>
      <c r="BF818" s="10" t="s">
        <v>2390</v>
      </c>
      <c r="BG818" s="10">
        <v>11.038509243476506</v>
      </c>
      <c r="BH818" s="10">
        <v>14298.686544288352</v>
      </c>
      <c r="BI818" s="10">
        <v>818</v>
      </c>
      <c r="BJ818" s="10" t="s">
        <v>33</v>
      </c>
      <c r="BL818" s="10" t="s">
        <v>33</v>
      </c>
      <c r="BM818" s="10" t="s">
        <v>33</v>
      </c>
      <c r="BP818" s="10" t="s">
        <v>33</v>
      </c>
      <c r="BQ818" s="10" t="s">
        <v>33</v>
      </c>
      <c r="BR818" s="10" t="s">
        <v>33</v>
      </c>
      <c r="BS818" s="11" t="s">
        <v>33</v>
      </c>
      <c r="BT818" s="11" t="s">
        <v>33</v>
      </c>
      <c r="BU818" s="10">
        <v>818</v>
      </c>
    </row>
    <row r="819" spans="1:73" s="10" customFormat="1" x14ac:dyDescent="0.45">
      <c r="A819" s="10" t="s">
        <v>33</v>
      </c>
      <c r="D819" s="10" t="s">
        <v>33</v>
      </c>
      <c r="E819" s="10">
        <v>817</v>
      </c>
      <c r="F819" s="10">
        <v>824</v>
      </c>
      <c r="H819" s="10">
        <v>238</v>
      </c>
      <c r="J819" s="10" t="s">
        <v>33</v>
      </c>
      <c r="K819" s="10" t="s">
        <v>261</v>
      </c>
      <c r="L819" s="10" t="s">
        <v>33</v>
      </c>
      <c r="M819" s="10">
        <v>7.0710678118654766E-2</v>
      </c>
      <c r="N819" s="10">
        <v>7.0710678118654766E-2</v>
      </c>
      <c r="T819" s="10">
        <v>0</v>
      </c>
      <c r="W819" s="10">
        <v>0</v>
      </c>
      <c r="X819" s="10">
        <v>0</v>
      </c>
      <c r="Y819" s="10">
        <v>0</v>
      </c>
      <c r="AB819" s="10">
        <v>0</v>
      </c>
      <c r="AC819" s="10">
        <v>0</v>
      </c>
      <c r="AD819" s="10">
        <v>0</v>
      </c>
      <c r="AE819" s="10">
        <v>0</v>
      </c>
      <c r="AH819" s="10">
        <v>1</v>
      </c>
      <c r="AQ819" s="10">
        <v>0</v>
      </c>
      <c r="AR819" s="10">
        <v>0.53777847600489892</v>
      </c>
      <c r="AS819" s="10">
        <v>0.53777847600489892</v>
      </c>
      <c r="AT819" s="10">
        <v>0</v>
      </c>
      <c r="AU819" s="10">
        <v>0</v>
      </c>
      <c r="AV819" s="10">
        <v>12.113277433248143</v>
      </c>
      <c r="AW819" s="10">
        <v>12.113277433248143</v>
      </c>
      <c r="AX819" s="10" t="s">
        <v>33</v>
      </c>
      <c r="AY819" s="10" t="s">
        <v>33</v>
      </c>
      <c r="AZ819" s="10" t="s">
        <v>33</v>
      </c>
      <c r="BA819" s="10" t="s">
        <v>33</v>
      </c>
      <c r="BB819" s="10">
        <v>817</v>
      </c>
      <c r="BC819" s="10">
        <v>824</v>
      </c>
      <c r="BE819" s="10" t="s">
        <v>260</v>
      </c>
      <c r="BF819" s="10" t="s">
        <v>2391</v>
      </c>
      <c r="BG819" s="10">
        <v>2.4050184583663872</v>
      </c>
      <c r="BH819" s="10">
        <v>2934.9627506007137</v>
      </c>
      <c r="BI819" s="10">
        <v>819</v>
      </c>
      <c r="BJ819" s="10" t="s">
        <v>33</v>
      </c>
      <c r="BL819" s="10" t="s">
        <v>33</v>
      </c>
      <c r="BM819" s="10" t="s">
        <v>33</v>
      </c>
      <c r="BP819" s="10" t="s">
        <v>33</v>
      </c>
      <c r="BQ819" s="10" t="s">
        <v>33</v>
      </c>
      <c r="BR819" s="10" t="s">
        <v>33</v>
      </c>
      <c r="BS819" s="11" t="s">
        <v>33</v>
      </c>
      <c r="BT819" s="11" t="s">
        <v>33</v>
      </c>
      <c r="BU819" s="10">
        <v>819</v>
      </c>
    </row>
    <row r="820" spans="1:73" s="10" customFormat="1" x14ac:dyDescent="0.45">
      <c r="A820" s="10" t="s">
        <v>33</v>
      </c>
      <c r="D820" s="10" t="s">
        <v>33</v>
      </c>
      <c r="E820" s="10">
        <v>817</v>
      </c>
      <c r="F820" s="10">
        <v>281</v>
      </c>
      <c r="H820" s="10">
        <v>107</v>
      </c>
      <c r="J820" s="10" t="s">
        <v>33</v>
      </c>
      <c r="K820" s="10" t="s">
        <v>132</v>
      </c>
      <c r="L820" s="10" t="s">
        <v>33</v>
      </c>
      <c r="M820" s="10">
        <v>0.1</v>
      </c>
      <c r="N820" s="10">
        <v>0.1</v>
      </c>
      <c r="T820" s="10">
        <v>0</v>
      </c>
      <c r="W820" s="10">
        <v>0</v>
      </c>
      <c r="X820" s="10">
        <v>0</v>
      </c>
      <c r="Y820" s="10">
        <v>0</v>
      </c>
      <c r="AB820" s="10">
        <v>0</v>
      </c>
      <c r="AC820" s="10">
        <v>0</v>
      </c>
      <c r="AD820" s="10">
        <v>0</v>
      </c>
      <c r="AE820" s="10">
        <v>0</v>
      </c>
      <c r="AH820" s="10">
        <v>1</v>
      </c>
      <c r="AQ820" s="10">
        <v>0.11301797160511483</v>
      </c>
      <c r="AR820" s="10">
        <v>0.64152435421950293</v>
      </c>
      <c r="AS820" s="10">
        <v>0.80540041304691945</v>
      </c>
      <c r="AT820" s="10">
        <v>2.6559223327201984</v>
      </c>
      <c r="AU820" s="10">
        <v>1.3957355853723996</v>
      </c>
      <c r="AV820" s="10">
        <v>22.345855771931056</v>
      </c>
      <c r="AW820" s="10">
        <v>26.397513690023654</v>
      </c>
      <c r="AX820" s="10" t="s">
        <v>33</v>
      </c>
      <c r="AY820" s="10" t="s">
        <v>33</v>
      </c>
      <c r="AZ820" s="10" t="s">
        <v>33</v>
      </c>
      <c r="BA820" s="10" t="s">
        <v>33</v>
      </c>
      <c r="BB820" s="10">
        <v>817</v>
      </c>
      <c r="BC820" s="10">
        <v>281</v>
      </c>
      <c r="BE820" s="10" t="s">
        <v>260</v>
      </c>
      <c r="BF820" s="10" t="s">
        <v>2392</v>
      </c>
      <c r="BG820" s="10">
        <v>3.601860145358641</v>
      </c>
      <c r="BH820" s="10">
        <v>1387.9606674866259</v>
      </c>
      <c r="BI820" s="10">
        <v>820</v>
      </c>
      <c r="BJ820" s="10" t="s">
        <v>33</v>
      </c>
      <c r="BL820" s="10" t="s">
        <v>33</v>
      </c>
      <c r="BM820" s="10" t="s">
        <v>33</v>
      </c>
      <c r="BP820" s="10" t="s">
        <v>33</v>
      </c>
      <c r="BQ820" s="10" t="s">
        <v>33</v>
      </c>
      <c r="BR820" s="10" t="s">
        <v>33</v>
      </c>
      <c r="BS820" s="11" t="s">
        <v>33</v>
      </c>
      <c r="BT820" s="11" t="s">
        <v>33</v>
      </c>
      <c r="BU820" s="10">
        <v>820</v>
      </c>
    </row>
    <row r="821" spans="1:73" s="10" customFormat="1" x14ac:dyDescent="0.45">
      <c r="A821" s="10" t="s">
        <v>33</v>
      </c>
      <c r="D821" s="10" t="s">
        <v>33</v>
      </c>
      <c r="E821" s="10">
        <v>817</v>
      </c>
      <c r="F821" s="10">
        <v>268</v>
      </c>
      <c r="H821" s="10">
        <v>102</v>
      </c>
      <c r="J821" s="10" t="s">
        <v>33</v>
      </c>
      <c r="K821" s="10" t="s">
        <v>128</v>
      </c>
      <c r="L821" s="10" t="s">
        <v>33</v>
      </c>
      <c r="M821" s="10">
        <v>0.2449489742783178</v>
      </c>
      <c r="N821" s="10">
        <v>0.2449489742783178</v>
      </c>
      <c r="T821" s="10">
        <v>0</v>
      </c>
      <c r="W821" s="10">
        <v>0</v>
      </c>
      <c r="X821" s="10">
        <v>0</v>
      </c>
      <c r="Y821" s="10">
        <v>0</v>
      </c>
      <c r="AB821" s="10">
        <v>0</v>
      </c>
      <c r="AC821" s="10">
        <v>0</v>
      </c>
      <c r="AD821" s="10">
        <v>0</v>
      </c>
      <c r="AE821" s="10">
        <v>0</v>
      </c>
      <c r="AH821" s="10">
        <v>1</v>
      </c>
      <c r="AQ821" s="10">
        <v>0</v>
      </c>
      <c r="AR821" s="10">
        <v>12.92836998219687</v>
      </c>
      <c r="AS821" s="10">
        <v>12.92836998219687</v>
      </c>
      <c r="AT821" s="10">
        <v>0</v>
      </c>
      <c r="AU821" s="10">
        <v>0</v>
      </c>
      <c r="AV821" s="10">
        <v>222.20352854465176</v>
      </c>
      <c r="AW821" s="10">
        <v>222.20352854465176</v>
      </c>
      <c r="AX821" s="10" t="s">
        <v>33</v>
      </c>
      <c r="AY821" s="10" t="s">
        <v>33</v>
      </c>
      <c r="AZ821" s="10" t="s">
        <v>33</v>
      </c>
      <c r="BA821" s="10" t="s">
        <v>33</v>
      </c>
      <c r="BB821" s="10">
        <v>817</v>
      </c>
      <c r="BC821" s="10">
        <v>268</v>
      </c>
      <c r="BE821" s="10" t="s">
        <v>260</v>
      </c>
      <c r="BF821" s="10" t="s">
        <v>2393</v>
      </c>
      <c r="BG821" s="10">
        <v>57.817428236919895</v>
      </c>
      <c r="BH821" s="10">
        <v>4162.4634615190416</v>
      </c>
      <c r="BI821" s="10">
        <v>821</v>
      </c>
      <c r="BJ821" s="10" t="s">
        <v>33</v>
      </c>
      <c r="BL821" s="10" t="s">
        <v>33</v>
      </c>
      <c r="BM821" s="10" t="s">
        <v>33</v>
      </c>
      <c r="BP821" s="10" t="s">
        <v>33</v>
      </c>
      <c r="BQ821" s="10" t="s">
        <v>33</v>
      </c>
      <c r="BR821" s="10" t="s">
        <v>33</v>
      </c>
      <c r="BS821" s="11" t="s">
        <v>33</v>
      </c>
      <c r="BT821" s="11" t="s">
        <v>33</v>
      </c>
      <c r="BU821" s="10">
        <v>821</v>
      </c>
    </row>
    <row r="822" spans="1:73" s="10" customFormat="1" x14ac:dyDescent="0.45">
      <c r="A822" s="10" t="s">
        <v>33</v>
      </c>
      <c r="D822" s="10" t="s">
        <v>33</v>
      </c>
      <c r="E822" s="10">
        <v>817</v>
      </c>
      <c r="F822" s="10">
        <v>24</v>
      </c>
      <c r="H822" s="10">
        <v>11</v>
      </c>
      <c r="J822" s="10" t="s">
        <v>33</v>
      </c>
      <c r="K822" s="10" t="s">
        <v>42</v>
      </c>
      <c r="L822" s="10" t="s">
        <v>33</v>
      </c>
      <c r="M822" s="10">
        <v>6.3245553203367597E-2</v>
      </c>
      <c r="N822" s="10">
        <v>6.3245553203367597E-2</v>
      </c>
      <c r="T822" s="10">
        <v>0</v>
      </c>
      <c r="W822" s="10">
        <v>0</v>
      </c>
      <c r="X822" s="10">
        <v>0</v>
      </c>
      <c r="Y822" s="10">
        <v>0</v>
      </c>
      <c r="AB822" s="10">
        <v>0</v>
      </c>
      <c r="AC822" s="10">
        <v>0</v>
      </c>
      <c r="AD822" s="10">
        <v>0</v>
      </c>
      <c r="AE822" s="10">
        <v>0</v>
      </c>
      <c r="AH822" s="10">
        <v>1</v>
      </c>
      <c r="AQ822" s="10">
        <v>0</v>
      </c>
      <c r="AR822" s="10">
        <v>0</v>
      </c>
      <c r="AS822" s="10">
        <v>0</v>
      </c>
      <c r="AT822" s="10">
        <v>0</v>
      </c>
      <c r="AU822" s="10">
        <v>0</v>
      </c>
      <c r="AV822" s="10">
        <v>6.3245553203367597E-2</v>
      </c>
      <c r="AW822" s="10">
        <v>6.3245553203367597E-2</v>
      </c>
      <c r="AX822" s="10" t="s">
        <v>33</v>
      </c>
      <c r="AY822" s="10" t="s">
        <v>33</v>
      </c>
      <c r="AZ822" s="10" t="s">
        <v>33</v>
      </c>
      <c r="BA822" s="10" t="s">
        <v>33</v>
      </c>
      <c r="BB822" s="10">
        <v>817</v>
      </c>
      <c r="BC822" s="10">
        <v>24</v>
      </c>
      <c r="BE822" s="10" t="s">
        <v>260</v>
      </c>
      <c r="BF822" s="10" t="s">
        <v>2394</v>
      </c>
      <c r="BG822" s="10">
        <v>0</v>
      </c>
      <c r="BH822" s="10">
        <v>5.3656687188084966</v>
      </c>
      <c r="BI822" s="10">
        <v>822</v>
      </c>
      <c r="BJ822" s="10" t="s">
        <v>33</v>
      </c>
      <c r="BL822" s="10" t="s">
        <v>33</v>
      </c>
      <c r="BM822" s="10" t="s">
        <v>33</v>
      </c>
      <c r="BP822" s="10" t="s">
        <v>33</v>
      </c>
      <c r="BQ822" s="10" t="s">
        <v>33</v>
      </c>
      <c r="BR822" s="10" t="s">
        <v>33</v>
      </c>
      <c r="BS822" s="11" t="s">
        <v>33</v>
      </c>
      <c r="BT822" s="11" t="s">
        <v>33</v>
      </c>
      <c r="BU822" s="10">
        <v>822</v>
      </c>
    </row>
    <row r="823" spans="1:73" s="10" customFormat="1" x14ac:dyDescent="0.45">
      <c r="A823" s="10" t="s">
        <v>33</v>
      </c>
      <c r="D823" s="10" t="s">
        <v>33</v>
      </c>
      <c r="E823" s="10">
        <v>817</v>
      </c>
      <c r="F823" s="10">
        <v>240</v>
      </c>
      <c r="H823" s="10">
        <v>95</v>
      </c>
      <c r="J823" s="10" t="s">
        <v>33</v>
      </c>
      <c r="K823" s="10" t="s">
        <v>121</v>
      </c>
      <c r="L823" s="10" t="s">
        <v>33</v>
      </c>
      <c r="M823" s="10">
        <v>0.14142135623730953</v>
      </c>
      <c r="N823" s="10">
        <v>0.14142135623730953</v>
      </c>
      <c r="T823" s="10">
        <v>0</v>
      </c>
      <c r="W823" s="10">
        <v>0</v>
      </c>
      <c r="X823" s="10">
        <v>0</v>
      </c>
      <c r="Y823" s="10">
        <v>0</v>
      </c>
      <c r="AB823" s="10">
        <v>0</v>
      </c>
      <c r="AC823" s="10">
        <v>0</v>
      </c>
      <c r="AD823" s="10">
        <v>0</v>
      </c>
      <c r="AE823" s="10">
        <v>0</v>
      </c>
      <c r="AH823" s="10">
        <v>1</v>
      </c>
      <c r="AQ823" s="10">
        <v>0</v>
      </c>
      <c r="AR823" s="10">
        <v>4.6258925625223948E-2</v>
      </c>
      <c r="AS823" s="10">
        <v>4.6258925625223948E-2</v>
      </c>
      <c r="AT823" s="10">
        <v>0</v>
      </c>
      <c r="AU823" s="10">
        <v>0</v>
      </c>
      <c r="AV823" s="10">
        <v>0.18743986555693004</v>
      </c>
      <c r="AW823" s="10">
        <v>0.18743986555693004</v>
      </c>
      <c r="AX823" s="10" t="s">
        <v>33</v>
      </c>
      <c r="AY823" s="10" t="s">
        <v>33</v>
      </c>
      <c r="AZ823" s="10" t="s">
        <v>33</v>
      </c>
      <c r="BA823" s="10" t="s">
        <v>33</v>
      </c>
      <c r="BB823" s="10">
        <v>817</v>
      </c>
      <c r="BC823" s="10">
        <v>240</v>
      </c>
      <c r="BE823" s="10" t="s">
        <v>260</v>
      </c>
      <c r="BF823" s="10" t="s">
        <v>2395</v>
      </c>
      <c r="BG823" s="10">
        <v>0.20687620452821542</v>
      </c>
      <c r="BH823" s="10">
        <v>15.902149200000004</v>
      </c>
      <c r="BI823" s="10">
        <v>823</v>
      </c>
      <c r="BJ823" s="10" t="s">
        <v>33</v>
      </c>
      <c r="BL823" s="10" t="s">
        <v>33</v>
      </c>
      <c r="BM823" s="10" t="s">
        <v>33</v>
      </c>
      <c r="BP823" s="10" t="s">
        <v>33</v>
      </c>
      <c r="BQ823" s="10" t="s">
        <v>33</v>
      </c>
      <c r="BR823" s="10" t="s">
        <v>33</v>
      </c>
      <c r="BS823" s="11" t="s">
        <v>33</v>
      </c>
      <c r="BT823" s="11" t="s">
        <v>33</v>
      </c>
      <c r="BU823" s="10">
        <v>823</v>
      </c>
    </row>
    <row r="824" spans="1:73" s="10" customFormat="1" x14ac:dyDescent="0.45">
      <c r="A824" s="10">
        <v>238</v>
      </c>
      <c r="D824" s="10">
        <v>825</v>
      </c>
      <c r="E824" s="10" t="s">
        <v>33</v>
      </c>
      <c r="F824" s="10">
        <v>819</v>
      </c>
      <c r="H824" s="10" t="s">
        <v>33</v>
      </c>
      <c r="J824" s="10" t="s">
        <v>261</v>
      </c>
      <c r="K824" s="10">
        <v>0</v>
      </c>
      <c r="L824" s="10">
        <v>1</v>
      </c>
      <c r="M824" s="10" t="s">
        <v>33</v>
      </c>
      <c r="N824" s="10">
        <v>1</v>
      </c>
      <c r="T824" s="10">
        <v>0</v>
      </c>
      <c r="W824" s="10">
        <v>0</v>
      </c>
      <c r="X824" s="10">
        <v>0</v>
      </c>
      <c r="Y824" s="10">
        <v>0</v>
      </c>
      <c r="AB824" s="10">
        <v>0</v>
      </c>
      <c r="AC824" s="10">
        <v>0</v>
      </c>
      <c r="AD824" s="12">
        <v>7.6053361431846191</v>
      </c>
      <c r="AE824" s="12">
        <v>171.30761230887475</v>
      </c>
      <c r="AH824" s="10">
        <v>1</v>
      </c>
      <c r="AQ824" s="10">
        <v>0</v>
      </c>
      <c r="AR824" s="10">
        <v>7.6053361431846191</v>
      </c>
      <c r="AS824" s="10">
        <v>7.6053361431846191</v>
      </c>
      <c r="AT824" s="10">
        <v>0</v>
      </c>
      <c r="AU824" s="10">
        <v>0</v>
      </c>
      <c r="AV824" s="10">
        <v>171.30761230887475</v>
      </c>
      <c r="AW824" s="10">
        <v>171.30761230887475</v>
      </c>
      <c r="AX824" s="10">
        <v>0.316227766016838</v>
      </c>
      <c r="AY824" s="10">
        <v>0</v>
      </c>
      <c r="AZ824" s="10" t="s">
        <v>33</v>
      </c>
      <c r="BA824" s="10">
        <v>825</v>
      </c>
      <c r="BB824" s="10" t="s">
        <v>33</v>
      </c>
      <c r="BC824" s="10">
        <v>819</v>
      </c>
      <c r="BE824" s="10" t="s">
        <v>33</v>
      </c>
      <c r="BF824" s="10" t="s">
        <v>33</v>
      </c>
      <c r="BG824" s="10" t="s">
        <v>33</v>
      </c>
      <c r="BH824" s="10" t="s">
        <v>33</v>
      </c>
      <c r="BI824" s="10" t="s">
        <v>33</v>
      </c>
      <c r="BJ824" s="10" t="s">
        <v>33</v>
      </c>
      <c r="BL824" s="10" t="s">
        <v>33</v>
      </c>
      <c r="BM824" s="10" t="s">
        <v>33</v>
      </c>
      <c r="BP824" s="10" t="s">
        <v>34</v>
      </c>
      <c r="BQ824" s="10">
        <v>0</v>
      </c>
      <c r="BR824" s="10" t="s">
        <v>261</v>
      </c>
      <c r="BS824" s="11">
        <v>7.6053361431846191</v>
      </c>
      <c r="BT824" s="11">
        <v>171.30761230887475</v>
      </c>
      <c r="BU824" s="10">
        <v>824</v>
      </c>
    </row>
    <row r="825" spans="1:73" s="10" customFormat="1" x14ac:dyDescent="0.45">
      <c r="A825" s="10">
        <v>239</v>
      </c>
      <c r="D825" s="10">
        <v>831</v>
      </c>
      <c r="E825" s="10" t="s">
        <v>33</v>
      </c>
      <c r="F825" s="10">
        <v>825</v>
      </c>
      <c r="H825" s="10">
        <v>239</v>
      </c>
      <c r="J825" s="10" t="s">
        <v>262</v>
      </c>
      <c r="K825" s="10">
        <v>0</v>
      </c>
      <c r="L825" s="10">
        <v>1</v>
      </c>
      <c r="M825" s="10" t="s">
        <v>33</v>
      </c>
      <c r="N825" s="10">
        <v>1</v>
      </c>
      <c r="T825" s="10">
        <v>0.8660254037844386</v>
      </c>
      <c r="W825" s="10">
        <v>6.6038243465434476</v>
      </c>
      <c r="X825" s="10" t="s">
        <v>87</v>
      </c>
      <c r="Y825" s="10">
        <v>0.9797958971132712</v>
      </c>
      <c r="AB825" s="10">
        <v>53.785895772033022</v>
      </c>
      <c r="AC825" s="10">
        <v>0</v>
      </c>
      <c r="AD825" s="10">
        <v>0</v>
      </c>
      <c r="AE825" s="10">
        <v>0</v>
      </c>
      <c r="AH825" s="10">
        <v>1</v>
      </c>
      <c r="AQ825" s="10">
        <v>54.505832016036145</v>
      </c>
      <c r="AR825" s="10">
        <v>537.7835756966399</v>
      </c>
      <c r="AS825" s="10">
        <v>616.81703211989225</v>
      </c>
      <c r="AT825" s="10">
        <v>1280.8870523768494</v>
      </c>
      <c r="AU825" s="10">
        <v>2485.2687451631286</v>
      </c>
      <c r="AV825" s="10">
        <v>5263.8095665312421</v>
      </c>
      <c r="AW825" s="10">
        <v>9029.9653640712204</v>
      </c>
      <c r="AX825" s="10">
        <v>1</v>
      </c>
      <c r="AY825" s="10">
        <v>0</v>
      </c>
      <c r="AZ825" s="10" t="s">
        <v>33</v>
      </c>
      <c r="BA825" s="10">
        <v>831</v>
      </c>
      <c r="BB825" s="10" t="s">
        <v>33</v>
      </c>
      <c r="BC825" s="10">
        <v>825</v>
      </c>
      <c r="BE825" s="10" t="s">
        <v>33</v>
      </c>
      <c r="BF825" s="10" t="s">
        <v>33</v>
      </c>
      <c r="BG825" s="10" t="s">
        <v>33</v>
      </c>
      <c r="BH825" s="10" t="s">
        <v>33</v>
      </c>
      <c r="BI825" s="10" t="s">
        <v>33</v>
      </c>
      <c r="BJ825" s="10" t="s">
        <v>33</v>
      </c>
      <c r="BL825" s="10" t="s">
        <v>33</v>
      </c>
      <c r="BM825" s="10" t="s">
        <v>33</v>
      </c>
      <c r="BP825" s="10" t="s">
        <v>33</v>
      </c>
      <c r="BQ825" s="10">
        <v>0</v>
      </c>
      <c r="BR825" s="10" t="s">
        <v>262</v>
      </c>
      <c r="BS825" s="11">
        <v>616.81703211989225</v>
      </c>
      <c r="BT825" s="11">
        <v>9029.9653640712204</v>
      </c>
      <c r="BU825" s="10">
        <v>825</v>
      </c>
    </row>
    <row r="826" spans="1:73" s="10" customFormat="1" x14ac:dyDescent="0.45">
      <c r="A826" s="10" t="s">
        <v>33</v>
      </c>
      <c r="D826" s="10" t="s">
        <v>33</v>
      </c>
      <c r="E826" s="10">
        <v>825</v>
      </c>
      <c r="F826" s="10">
        <v>135</v>
      </c>
      <c r="H826" s="10">
        <v>58</v>
      </c>
      <c r="J826" s="10" t="s">
        <v>33</v>
      </c>
      <c r="K826" s="10" t="s">
        <v>90</v>
      </c>
      <c r="L826" s="10" t="s">
        <v>33</v>
      </c>
      <c r="M826" s="10">
        <v>5.9160797830996161</v>
      </c>
      <c r="N826" s="10">
        <v>5.9160797830996161</v>
      </c>
      <c r="T826" s="10">
        <v>0</v>
      </c>
      <c r="W826" s="10">
        <v>0</v>
      </c>
      <c r="X826" s="10">
        <v>0</v>
      </c>
      <c r="Y826" s="10">
        <v>0</v>
      </c>
      <c r="AB826" s="10">
        <v>0</v>
      </c>
      <c r="AC826" s="10">
        <v>0</v>
      </c>
      <c r="AD826" s="10">
        <v>0</v>
      </c>
      <c r="AE826" s="10">
        <v>0</v>
      </c>
      <c r="AH826" s="10">
        <v>1</v>
      </c>
      <c r="AQ826" s="10">
        <v>0.25459943825708681</v>
      </c>
      <c r="AR826" s="10">
        <v>1.7701474854923995</v>
      </c>
      <c r="AS826" s="10">
        <v>2.1393166709651754</v>
      </c>
      <c r="AT826" s="10">
        <v>5.9830867990415397</v>
      </c>
      <c r="AU826" s="10">
        <v>6.5764547937883817</v>
      </c>
      <c r="AV826" s="10">
        <v>54.686972082736858</v>
      </c>
      <c r="AW826" s="10">
        <v>67.246513675566774</v>
      </c>
      <c r="AX826" s="10" t="s">
        <v>33</v>
      </c>
      <c r="AY826" s="10" t="s">
        <v>33</v>
      </c>
      <c r="AZ826" s="10" t="s">
        <v>33</v>
      </c>
      <c r="BA826" s="10" t="s">
        <v>33</v>
      </c>
      <c r="BB826" s="10">
        <v>825</v>
      </c>
      <c r="BC826" s="10">
        <v>135</v>
      </c>
      <c r="BE826" s="10" t="s">
        <v>262</v>
      </c>
      <c r="BF826" s="10" t="s">
        <v>2396</v>
      </c>
      <c r="BG826" s="10">
        <v>2.1393166709651754</v>
      </c>
      <c r="BH826" s="10">
        <v>581588.89060669346</v>
      </c>
      <c r="BI826" s="10">
        <v>826</v>
      </c>
      <c r="BJ826" s="10" t="s">
        <v>33</v>
      </c>
      <c r="BL826" s="10" t="s">
        <v>33</v>
      </c>
      <c r="BM826" s="10" t="s">
        <v>33</v>
      </c>
      <c r="BP826" s="10" t="s">
        <v>33</v>
      </c>
      <c r="BQ826" s="10" t="s">
        <v>33</v>
      </c>
      <c r="BR826" s="10" t="s">
        <v>33</v>
      </c>
      <c r="BS826" s="11" t="s">
        <v>33</v>
      </c>
      <c r="BT826" s="11" t="s">
        <v>33</v>
      </c>
      <c r="BU826" s="10">
        <v>826</v>
      </c>
    </row>
    <row r="827" spans="1:73" s="10" customFormat="1" x14ac:dyDescent="0.45">
      <c r="A827" s="10" t="s">
        <v>33</v>
      </c>
      <c r="D827" s="10" t="s">
        <v>33</v>
      </c>
      <c r="E827" s="10">
        <v>825</v>
      </c>
      <c r="F827" s="10">
        <v>370</v>
      </c>
      <c r="H827" s="10">
        <v>131</v>
      </c>
      <c r="J827" s="10" t="s">
        <v>33</v>
      </c>
      <c r="K827" s="10" t="s">
        <v>155</v>
      </c>
      <c r="L827" s="10" t="s">
        <v>33</v>
      </c>
      <c r="M827" s="10">
        <v>0.14142135623730953</v>
      </c>
      <c r="N827" s="10">
        <v>0.14142135623730953</v>
      </c>
      <c r="T827" s="10">
        <v>0</v>
      </c>
      <c r="W827" s="10">
        <v>0</v>
      </c>
      <c r="X827" s="10">
        <v>0</v>
      </c>
      <c r="Y827" s="10">
        <v>0</v>
      </c>
      <c r="AB827" s="10">
        <v>0</v>
      </c>
      <c r="AC827" s="10">
        <v>0</v>
      </c>
      <c r="AD827" s="10">
        <v>0</v>
      </c>
      <c r="AE827" s="10">
        <v>0</v>
      </c>
      <c r="AH827" s="10">
        <v>1</v>
      </c>
      <c r="AQ827" s="10">
        <v>0.43585288061376709</v>
      </c>
      <c r="AR827" s="10">
        <v>7.5124939059969869</v>
      </c>
      <c r="AS827" s="10">
        <v>8.1444805828869491</v>
      </c>
      <c r="AT827" s="10">
        <v>10.242542694423527</v>
      </c>
      <c r="AU827" s="10">
        <v>21.369513025427914</v>
      </c>
      <c r="AV827" s="10">
        <v>124.41563103243882</v>
      </c>
      <c r="AW827" s="10">
        <v>156.02768675229026</v>
      </c>
      <c r="AX827" s="10" t="s">
        <v>33</v>
      </c>
      <c r="AY827" s="10" t="s">
        <v>33</v>
      </c>
      <c r="AZ827" s="10" t="s">
        <v>33</v>
      </c>
      <c r="BA827" s="10" t="s">
        <v>33</v>
      </c>
      <c r="BB827" s="10">
        <v>825</v>
      </c>
      <c r="BC827" s="10">
        <v>370</v>
      </c>
      <c r="BE827" s="10" t="s">
        <v>262</v>
      </c>
      <c r="BF827" s="10" t="s">
        <v>2397</v>
      </c>
      <c r="BG827" s="10">
        <v>8.1444805828869491</v>
      </c>
      <c r="BH827" s="10">
        <v>229359.78675532874</v>
      </c>
      <c r="BI827" s="10">
        <v>827</v>
      </c>
      <c r="BJ827" s="10" t="s">
        <v>33</v>
      </c>
      <c r="BL827" s="10" t="s">
        <v>33</v>
      </c>
      <c r="BM827" s="10" t="s">
        <v>33</v>
      </c>
      <c r="BP827" s="10" t="s">
        <v>33</v>
      </c>
      <c r="BQ827" s="10" t="s">
        <v>33</v>
      </c>
      <c r="BR827" s="10" t="s">
        <v>33</v>
      </c>
      <c r="BS827" s="11" t="s">
        <v>33</v>
      </c>
      <c r="BT827" s="11" t="s">
        <v>33</v>
      </c>
      <c r="BU827" s="10">
        <v>827</v>
      </c>
    </row>
    <row r="828" spans="1:73" s="10" customFormat="1" x14ac:dyDescent="0.45">
      <c r="A828" s="10" t="s">
        <v>33</v>
      </c>
      <c r="D828" s="10" t="s">
        <v>33</v>
      </c>
      <c r="E828" s="10">
        <v>825</v>
      </c>
      <c r="F828" s="10">
        <v>170</v>
      </c>
      <c r="H828" s="10">
        <v>70</v>
      </c>
      <c r="J828" s="10" t="s">
        <v>33</v>
      </c>
      <c r="K828" s="10" t="s">
        <v>102</v>
      </c>
      <c r="L828" s="10" t="s">
        <v>33</v>
      </c>
      <c r="M828" s="10">
        <v>7.0710678118654766E-2</v>
      </c>
      <c r="N828" s="10">
        <v>7.0710678118654766E-2</v>
      </c>
      <c r="T828" s="10">
        <v>0</v>
      </c>
      <c r="W828" s="10">
        <v>0</v>
      </c>
      <c r="X828" s="10">
        <v>0</v>
      </c>
      <c r="Y828" s="10">
        <v>0</v>
      </c>
      <c r="AB828" s="10">
        <v>0</v>
      </c>
      <c r="AC828" s="10">
        <v>0</v>
      </c>
      <c r="AD828" s="10">
        <v>0</v>
      </c>
      <c r="AE828" s="10">
        <v>0</v>
      </c>
      <c r="AH828" s="10">
        <v>1</v>
      </c>
      <c r="AQ828" s="10">
        <v>1.2217233468781844E-2</v>
      </c>
      <c r="AR828" s="10">
        <v>7.7541906289496101E-2</v>
      </c>
      <c r="AS828" s="10">
        <v>9.5256894819229776E-2</v>
      </c>
      <c r="AT828" s="10">
        <v>0.28710498651637334</v>
      </c>
      <c r="AU828" s="10">
        <v>1.0162937519541879</v>
      </c>
      <c r="AV828" s="10">
        <v>0.96293675556684899</v>
      </c>
      <c r="AW828" s="10">
        <v>2.2663354940374103</v>
      </c>
      <c r="AX828" s="10" t="s">
        <v>33</v>
      </c>
      <c r="AY828" s="10" t="s">
        <v>33</v>
      </c>
      <c r="AZ828" s="10" t="s">
        <v>33</v>
      </c>
      <c r="BA828" s="10" t="s">
        <v>33</v>
      </c>
      <c r="BB828" s="10">
        <v>825</v>
      </c>
      <c r="BC828" s="10">
        <v>170</v>
      </c>
      <c r="BE828" s="10" t="s">
        <v>262</v>
      </c>
      <c r="BF828" s="10" t="s">
        <v>2398</v>
      </c>
      <c r="BG828" s="10">
        <v>9.5256894819229776E-2</v>
      </c>
      <c r="BH828" s="10">
        <v>12310.422818975727</v>
      </c>
      <c r="BI828" s="10">
        <v>828</v>
      </c>
      <c r="BJ828" s="10" t="s">
        <v>33</v>
      </c>
      <c r="BL828" s="10" t="s">
        <v>33</v>
      </c>
      <c r="BM828" s="10" t="s">
        <v>33</v>
      </c>
      <c r="BP828" s="10" t="s">
        <v>33</v>
      </c>
      <c r="BQ828" s="10" t="s">
        <v>33</v>
      </c>
      <c r="BR828" s="10" t="s">
        <v>33</v>
      </c>
      <c r="BS828" s="11" t="s">
        <v>33</v>
      </c>
      <c r="BT828" s="11" t="s">
        <v>33</v>
      </c>
      <c r="BU828" s="10">
        <v>828</v>
      </c>
    </row>
    <row r="829" spans="1:73" s="10" customFormat="1" x14ac:dyDescent="0.45">
      <c r="A829" s="10" t="s">
        <v>33</v>
      </c>
      <c r="D829" s="10" t="s">
        <v>33</v>
      </c>
      <c r="E829" s="10">
        <v>825</v>
      </c>
      <c r="F829" s="10">
        <v>24</v>
      </c>
      <c r="H829" s="10">
        <v>11</v>
      </c>
      <c r="J829" s="10" t="s">
        <v>33</v>
      </c>
      <c r="K829" s="10" t="s">
        <v>42</v>
      </c>
      <c r="L829" s="10" t="s">
        <v>33</v>
      </c>
      <c r="M829" s="10">
        <v>0.58094750193111255</v>
      </c>
      <c r="N829" s="10">
        <v>0.58094750193111255</v>
      </c>
      <c r="T829" s="10">
        <v>0</v>
      </c>
      <c r="W829" s="10">
        <v>0</v>
      </c>
      <c r="X829" s="10">
        <v>0</v>
      </c>
      <c r="Y829" s="10">
        <v>0</v>
      </c>
      <c r="AB829" s="10">
        <v>0</v>
      </c>
      <c r="AC829" s="10">
        <v>0</v>
      </c>
      <c r="AD829" s="10">
        <v>0</v>
      </c>
      <c r="AE829" s="10">
        <v>0</v>
      </c>
      <c r="AH829" s="10">
        <v>1</v>
      </c>
      <c r="AQ829" s="10">
        <v>0</v>
      </c>
      <c r="AR829" s="10">
        <v>0</v>
      </c>
      <c r="AS829" s="10">
        <v>0</v>
      </c>
      <c r="AT829" s="10">
        <v>0</v>
      </c>
      <c r="AU829" s="10">
        <v>0</v>
      </c>
      <c r="AV829" s="10">
        <v>0.58094750193111255</v>
      </c>
      <c r="AW829" s="10">
        <v>0.58094750193111255</v>
      </c>
      <c r="AX829" s="10" t="s">
        <v>33</v>
      </c>
      <c r="AY829" s="10" t="s">
        <v>33</v>
      </c>
      <c r="AZ829" s="10" t="s">
        <v>33</v>
      </c>
      <c r="BA829" s="10" t="s">
        <v>33</v>
      </c>
      <c r="BB829" s="10">
        <v>825</v>
      </c>
      <c r="BC829" s="10">
        <v>24</v>
      </c>
      <c r="BE829" s="10" t="s">
        <v>262</v>
      </c>
      <c r="BF829" s="10" t="s">
        <v>2399</v>
      </c>
      <c r="BG829" s="10">
        <v>0</v>
      </c>
      <c r="BH829" s="10">
        <v>1432.7871377771653</v>
      </c>
      <c r="BI829" s="10">
        <v>829</v>
      </c>
      <c r="BJ829" s="10" t="s">
        <v>33</v>
      </c>
      <c r="BL829" s="10" t="s">
        <v>33</v>
      </c>
      <c r="BM829" s="10" t="s">
        <v>33</v>
      </c>
      <c r="BP829" s="10" t="s">
        <v>33</v>
      </c>
      <c r="BQ829" s="10" t="s">
        <v>33</v>
      </c>
      <c r="BR829" s="10" t="s">
        <v>33</v>
      </c>
      <c r="BS829" s="11" t="s">
        <v>33</v>
      </c>
      <c r="BT829" s="11" t="s">
        <v>33</v>
      </c>
      <c r="BU829" s="10">
        <v>829</v>
      </c>
    </row>
    <row r="830" spans="1:73" s="10" customFormat="1" x14ac:dyDescent="0.45">
      <c r="A830" s="10" t="s">
        <v>33</v>
      </c>
      <c r="D830" s="10" t="s">
        <v>33</v>
      </c>
      <c r="E830" s="10">
        <v>825</v>
      </c>
      <c r="F830" s="10">
        <v>831</v>
      </c>
      <c r="H830" s="10">
        <v>240</v>
      </c>
      <c r="J830" s="10" t="s">
        <v>33</v>
      </c>
      <c r="K830" s="10" t="s">
        <v>263</v>
      </c>
      <c r="L830" s="10" t="s">
        <v>33</v>
      </c>
      <c r="M830" s="10">
        <v>12.24744871391589</v>
      </c>
      <c r="N830" s="10">
        <v>12.24744871391589</v>
      </c>
      <c r="T830" s="10">
        <v>0</v>
      </c>
      <c r="W830" s="10">
        <v>0</v>
      </c>
      <c r="X830" s="10">
        <v>0</v>
      </c>
      <c r="Y830" s="10">
        <v>0</v>
      </c>
      <c r="AB830" s="10">
        <v>0</v>
      </c>
      <c r="AC830" s="10">
        <v>0</v>
      </c>
      <c r="AD830" s="10">
        <v>0</v>
      </c>
      <c r="AE830" s="10">
        <v>0</v>
      </c>
      <c r="AH830" s="10">
        <v>1</v>
      </c>
      <c r="AQ830" s="10">
        <v>52.937137059912068</v>
      </c>
      <c r="AR830" s="10">
        <v>521.81956805231755</v>
      </c>
      <c r="AS830" s="10">
        <v>598.57841678918999</v>
      </c>
      <c r="AT830" s="10">
        <v>1244.0227209079335</v>
      </c>
      <c r="AU830" s="10">
        <v>2402.5205878199249</v>
      </c>
      <c r="AV830" s="10">
        <v>5083.1630791585685</v>
      </c>
      <c r="AW830" s="10">
        <v>8729.7063878864265</v>
      </c>
      <c r="AX830" s="10" t="s">
        <v>33</v>
      </c>
      <c r="AY830" s="10" t="s">
        <v>33</v>
      </c>
      <c r="AZ830" s="10" t="s">
        <v>33</v>
      </c>
      <c r="BA830" s="10" t="s">
        <v>33</v>
      </c>
      <c r="BB830" s="10">
        <v>825</v>
      </c>
      <c r="BC830" s="10">
        <v>831</v>
      </c>
      <c r="BE830" s="10" t="s">
        <v>262</v>
      </c>
      <c r="BF830" s="10" t="s">
        <v>263</v>
      </c>
      <c r="BG830" s="10">
        <v>598.57841678918999</v>
      </c>
      <c r="BH830" s="10">
        <v>49438702.917573325</v>
      </c>
      <c r="BI830" s="10">
        <v>830</v>
      </c>
      <c r="BJ830" s="10" t="s">
        <v>33</v>
      </c>
      <c r="BL830" s="10" t="s">
        <v>33</v>
      </c>
      <c r="BM830" s="10" t="s">
        <v>33</v>
      </c>
      <c r="BP830" s="10" t="s">
        <v>33</v>
      </c>
      <c r="BQ830" s="10" t="s">
        <v>33</v>
      </c>
      <c r="BR830" s="10" t="s">
        <v>33</v>
      </c>
      <c r="BS830" s="11" t="s">
        <v>33</v>
      </c>
      <c r="BT830" s="11" t="s">
        <v>33</v>
      </c>
      <c r="BU830" s="10">
        <v>830</v>
      </c>
    </row>
    <row r="831" spans="1:73" s="10" customFormat="1" x14ac:dyDescent="0.45">
      <c r="A831" s="10">
        <v>240</v>
      </c>
      <c r="D831" s="10">
        <v>838</v>
      </c>
      <c r="E831" s="10" t="s">
        <v>33</v>
      </c>
      <c r="F831" s="10">
        <v>830</v>
      </c>
      <c r="H831" s="10" t="s">
        <v>33</v>
      </c>
      <c r="J831" s="10" t="s">
        <v>263</v>
      </c>
      <c r="K831" s="10">
        <v>0</v>
      </c>
      <c r="L831" s="10">
        <v>1</v>
      </c>
      <c r="M831" s="10" t="s">
        <v>33</v>
      </c>
      <c r="N831" s="10">
        <v>1</v>
      </c>
      <c r="T831" s="10">
        <v>2.8284271247461903</v>
      </c>
      <c r="W831" s="10">
        <v>14.518000000000001</v>
      </c>
      <c r="X831" s="10" t="s">
        <v>35</v>
      </c>
      <c r="Y831" s="10">
        <v>1.4</v>
      </c>
      <c r="AB831" s="10">
        <v>167.97200000000001</v>
      </c>
      <c r="AC831" s="10">
        <v>0</v>
      </c>
      <c r="AD831" s="10">
        <v>0</v>
      </c>
      <c r="AE831" s="10">
        <v>0</v>
      </c>
      <c r="AH831" s="10">
        <v>1</v>
      </c>
      <c r="AQ831" s="10">
        <v>4.3222991413520617</v>
      </c>
      <c r="AR831" s="10">
        <v>42.606389317590015</v>
      </c>
      <c r="AS831" s="10">
        <v>48.873723072550504</v>
      </c>
      <c r="AT831" s="10">
        <v>101.57402982177345</v>
      </c>
      <c r="AU831" s="10">
        <v>196.16498455634391</v>
      </c>
      <c r="AV831" s="10">
        <v>415.03852744310234</v>
      </c>
      <c r="AW831" s="10">
        <v>712.77754182121976</v>
      </c>
      <c r="AX831" s="10">
        <v>12.24744871391589</v>
      </c>
      <c r="AY831" s="10">
        <v>0</v>
      </c>
      <c r="AZ831" s="10" t="s">
        <v>33</v>
      </c>
      <c r="BA831" s="10">
        <v>838</v>
      </c>
      <c r="BB831" s="10" t="s">
        <v>33</v>
      </c>
      <c r="BC831" s="10">
        <v>830</v>
      </c>
      <c r="BE831" s="10" t="s">
        <v>33</v>
      </c>
      <c r="BF831" s="10" t="s">
        <v>33</v>
      </c>
      <c r="BG831" s="10" t="s">
        <v>33</v>
      </c>
      <c r="BH831" s="10" t="s">
        <v>33</v>
      </c>
      <c r="BI831" s="10" t="s">
        <v>33</v>
      </c>
      <c r="BJ831" s="10" t="s">
        <v>33</v>
      </c>
      <c r="BL831" s="10" t="s">
        <v>33</v>
      </c>
      <c r="BM831" s="10" t="s">
        <v>33</v>
      </c>
      <c r="BP831" s="10" t="s">
        <v>33</v>
      </c>
      <c r="BQ831" s="10">
        <v>0</v>
      </c>
      <c r="BR831" s="10" t="s">
        <v>263</v>
      </c>
      <c r="BS831" s="11">
        <v>48.873723072550504</v>
      </c>
      <c r="BT831" s="11">
        <v>712.77754182121976</v>
      </c>
      <c r="BU831" s="10">
        <v>831</v>
      </c>
    </row>
    <row r="832" spans="1:73" s="10" customFormat="1" x14ac:dyDescent="0.45">
      <c r="A832" s="10" t="s">
        <v>33</v>
      </c>
      <c r="D832" s="10" t="s">
        <v>33</v>
      </c>
      <c r="E832" s="10">
        <v>831</v>
      </c>
      <c r="F832" s="10">
        <v>45</v>
      </c>
      <c r="H832" s="10">
        <v>22</v>
      </c>
      <c r="J832" s="10" t="s">
        <v>33</v>
      </c>
      <c r="K832" s="10" t="s">
        <v>52</v>
      </c>
      <c r="L832" s="10" t="s">
        <v>33</v>
      </c>
      <c r="M832" s="10">
        <v>0.70710678118654757</v>
      </c>
      <c r="N832" s="10">
        <v>0.70710678118654757</v>
      </c>
      <c r="T832" s="10">
        <v>0</v>
      </c>
      <c r="W832" s="10">
        <v>0</v>
      </c>
      <c r="X832" s="10">
        <v>0</v>
      </c>
      <c r="Y832" s="10">
        <v>0</v>
      </c>
      <c r="AB832" s="10">
        <v>0</v>
      </c>
      <c r="AC832" s="10">
        <v>0</v>
      </c>
      <c r="AD832" s="10">
        <v>0</v>
      </c>
      <c r="AE832" s="10">
        <v>0</v>
      </c>
      <c r="AH832" s="10">
        <v>1</v>
      </c>
      <c r="AQ832" s="10">
        <v>0</v>
      </c>
      <c r="AR832" s="10">
        <v>2.5602452454302473</v>
      </c>
      <c r="AS832" s="10">
        <v>2.5602452454302473</v>
      </c>
      <c r="AT832" s="10">
        <v>0</v>
      </c>
      <c r="AU832" s="10">
        <v>0</v>
      </c>
      <c r="AV832" s="10">
        <v>34.269903244086727</v>
      </c>
      <c r="AW832" s="10">
        <v>34.269903244086727</v>
      </c>
      <c r="AX832" s="10" t="s">
        <v>33</v>
      </c>
      <c r="AY832" s="10" t="s">
        <v>33</v>
      </c>
      <c r="AZ832" s="10" t="s">
        <v>33</v>
      </c>
      <c r="BA832" s="10" t="s">
        <v>33</v>
      </c>
      <c r="BB832" s="10">
        <v>831</v>
      </c>
      <c r="BC832" s="10">
        <v>45</v>
      </c>
      <c r="BE832" s="10" t="s">
        <v>263</v>
      </c>
      <c r="BF832" s="10" t="s">
        <v>2400</v>
      </c>
      <c r="BG832" s="10">
        <v>31.356472338453955</v>
      </c>
      <c r="BH832" s="10">
        <v>3461.6647073043714</v>
      </c>
      <c r="BI832" s="10">
        <v>832</v>
      </c>
      <c r="BJ832" s="10" t="s">
        <v>33</v>
      </c>
      <c r="BL832" s="10" t="s">
        <v>33</v>
      </c>
      <c r="BM832" s="10" t="s">
        <v>33</v>
      </c>
      <c r="BP832" s="10" t="s">
        <v>33</v>
      </c>
      <c r="BQ832" s="10" t="s">
        <v>33</v>
      </c>
      <c r="BR832" s="10" t="s">
        <v>33</v>
      </c>
      <c r="BS832" s="11" t="s">
        <v>33</v>
      </c>
      <c r="BT832" s="11" t="s">
        <v>33</v>
      </c>
      <c r="BU832" s="10">
        <v>832</v>
      </c>
    </row>
    <row r="833" spans="1:73" s="10" customFormat="1" x14ac:dyDescent="0.45">
      <c r="A833" s="10" t="s">
        <v>33</v>
      </c>
      <c r="D833" s="10" t="s">
        <v>33</v>
      </c>
      <c r="E833" s="10">
        <v>831</v>
      </c>
      <c r="F833" s="10">
        <v>268</v>
      </c>
      <c r="H833" s="10">
        <v>102</v>
      </c>
      <c r="J833" s="10" t="s">
        <v>33</v>
      </c>
      <c r="K833" s="10" t="s">
        <v>128</v>
      </c>
      <c r="L833" s="10" t="s">
        <v>33</v>
      </c>
      <c r="M833" s="10">
        <v>0.2449489742783178</v>
      </c>
      <c r="N833" s="10">
        <v>0.2449489742783178</v>
      </c>
      <c r="T833" s="10">
        <v>0</v>
      </c>
      <c r="W833" s="10">
        <v>0</v>
      </c>
      <c r="X833" s="10">
        <v>0</v>
      </c>
      <c r="Y833" s="10">
        <v>0</v>
      </c>
      <c r="AB833" s="10">
        <v>0</v>
      </c>
      <c r="AC833" s="10">
        <v>0</v>
      </c>
      <c r="AD833" s="10">
        <v>0</v>
      </c>
      <c r="AE833" s="10">
        <v>0</v>
      </c>
      <c r="AH833" s="10">
        <v>1</v>
      </c>
      <c r="AQ833" s="10">
        <v>0</v>
      </c>
      <c r="AR833" s="10">
        <v>12.92836998219687</v>
      </c>
      <c r="AS833" s="10">
        <v>12.92836998219687</v>
      </c>
      <c r="AT833" s="10">
        <v>0</v>
      </c>
      <c r="AU833" s="10">
        <v>0</v>
      </c>
      <c r="AV833" s="10">
        <v>222.20352854465176</v>
      </c>
      <c r="AW833" s="10">
        <v>222.20352854465176</v>
      </c>
      <c r="AX833" s="10" t="s">
        <v>33</v>
      </c>
      <c r="AY833" s="10" t="s">
        <v>33</v>
      </c>
      <c r="AZ833" s="10" t="s">
        <v>33</v>
      </c>
      <c r="BA833" s="10" t="s">
        <v>33</v>
      </c>
      <c r="BB833" s="10">
        <v>831</v>
      </c>
      <c r="BC833" s="10">
        <v>268</v>
      </c>
      <c r="BE833" s="10" t="s">
        <v>263</v>
      </c>
      <c r="BF833" s="10" t="s">
        <v>2401</v>
      </c>
      <c r="BG833" s="10">
        <v>158.33954831148586</v>
      </c>
      <c r="BH833" s="10">
        <v>9578.8998134348094</v>
      </c>
      <c r="BI833" s="10">
        <v>833</v>
      </c>
      <c r="BJ833" s="10" t="s">
        <v>33</v>
      </c>
      <c r="BL833" s="10" t="s">
        <v>33</v>
      </c>
      <c r="BM833" s="10" t="s">
        <v>33</v>
      </c>
      <c r="BP833" s="10" t="s">
        <v>33</v>
      </c>
      <c r="BQ833" s="10" t="s">
        <v>33</v>
      </c>
      <c r="BR833" s="10" t="s">
        <v>33</v>
      </c>
      <c r="BS833" s="11" t="s">
        <v>33</v>
      </c>
      <c r="BT833" s="11" t="s">
        <v>33</v>
      </c>
      <c r="BU833" s="10">
        <v>833</v>
      </c>
    </row>
    <row r="834" spans="1:73" s="10" customFormat="1" x14ac:dyDescent="0.45">
      <c r="A834" s="10" t="s">
        <v>33</v>
      </c>
      <c r="D834" s="10" t="s">
        <v>33</v>
      </c>
      <c r="E834" s="10">
        <v>831</v>
      </c>
      <c r="F834" s="10">
        <v>295</v>
      </c>
      <c r="H834" s="10">
        <v>111</v>
      </c>
      <c r="J834" s="10" t="s">
        <v>33</v>
      </c>
      <c r="K834" s="10" t="s">
        <v>137</v>
      </c>
      <c r="L834" s="10" t="s">
        <v>33</v>
      </c>
      <c r="M834" s="10">
        <v>7.4999999999999997E-3</v>
      </c>
      <c r="N834" s="10">
        <v>7.4999999999999997E-3</v>
      </c>
      <c r="T834" s="10">
        <v>0</v>
      </c>
      <c r="W834" s="10">
        <v>0</v>
      </c>
      <c r="X834" s="10">
        <v>0</v>
      </c>
      <c r="Y834" s="10">
        <v>0</v>
      </c>
      <c r="AB834" s="10">
        <v>0</v>
      </c>
      <c r="AC834" s="10">
        <v>0</v>
      </c>
      <c r="AD834" s="10">
        <v>0</v>
      </c>
      <c r="AE834" s="10">
        <v>0</v>
      </c>
      <c r="AH834" s="10">
        <v>1</v>
      </c>
      <c r="AQ834" s="10">
        <v>0.10796239431647815</v>
      </c>
      <c r="AR834" s="10">
        <v>1.1362949786184098</v>
      </c>
      <c r="AS834" s="10">
        <v>1.292840450377303</v>
      </c>
      <c r="AT834" s="10">
        <v>2.5371162664372364</v>
      </c>
      <c r="AU834" s="10">
        <v>4.1786860437133404</v>
      </c>
      <c r="AV834" s="10">
        <v>12.19715585984191</v>
      </c>
      <c r="AW834" s="10">
        <v>18.912958169992486</v>
      </c>
      <c r="AX834" s="10" t="s">
        <v>33</v>
      </c>
      <c r="AY834" s="10" t="s">
        <v>33</v>
      </c>
      <c r="AZ834" s="10" t="s">
        <v>33</v>
      </c>
      <c r="BA834" s="10" t="s">
        <v>33</v>
      </c>
      <c r="BB834" s="10">
        <v>831</v>
      </c>
      <c r="BC834" s="10">
        <v>295</v>
      </c>
      <c r="BE834" s="10" t="s">
        <v>263</v>
      </c>
      <c r="BF834" s="10" t="s">
        <v>2402</v>
      </c>
      <c r="BG834" s="10">
        <v>15.833997111271939</v>
      </c>
      <c r="BH834" s="10">
        <v>230064.75425439962</v>
      </c>
      <c r="BI834" s="10">
        <v>834</v>
      </c>
      <c r="BJ834" s="10" t="s">
        <v>33</v>
      </c>
      <c r="BL834" s="10" t="s">
        <v>33</v>
      </c>
      <c r="BM834" s="10" t="s">
        <v>33</v>
      </c>
      <c r="BP834" s="10" t="s">
        <v>33</v>
      </c>
      <c r="BQ834" s="10" t="s">
        <v>33</v>
      </c>
      <c r="BR834" s="10" t="s">
        <v>33</v>
      </c>
      <c r="BS834" s="11" t="s">
        <v>33</v>
      </c>
      <c r="BT834" s="11" t="s">
        <v>33</v>
      </c>
      <c r="BU834" s="10">
        <v>834</v>
      </c>
    </row>
    <row r="835" spans="1:73" s="10" customFormat="1" x14ac:dyDescent="0.45">
      <c r="A835" s="10" t="s">
        <v>33</v>
      </c>
      <c r="D835" s="10" t="s">
        <v>33</v>
      </c>
      <c r="E835" s="10">
        <v>831</v>
      </c>
      <c r="F835" s="10">
        <v>364</v>
      </c>
      <c r="H835" s="10">
        <v>128</v>
      </c>
      <c r="J835" s="10" t="s">
        <v>33</v>
      </c>
      <c r="K835" s="10" t="s">
        <v>152</v>
      </c>
      <c r="L835" s="10" t="s">
        <v>33</v>
      </c>
      <c r="M835" s="10">
        <v>0.1224744871391589</v>
      </c>
      <c r="N835" s="10">
        <v>0.1224744871391589</v>
      </c>
      <c r="T835" s="10">
        <v>0</v>
      </c>
      <c r="W835" s="10">
        <v>0</v>
      </c>
      <c r="X835" s="10">
        <v>0</v>
      </c>
      <c r="Y835" s="10">
        <v>0</v>
      </c>
      <c r="AB835" s="10">
        <v>0</v>
      </c>
      <c r="AC835" s="10">
        <v>0</v>
      </c>
      <c r="AD835" s="10">
        <v>0</v>
      </c>
      <c r="AE835" s="10">
        <v>0</v>
      </c>
      <c r="AH835" s="10">
        <v>1</v>
      </c>
      <c r="AQ835" s="10">
        <v>0</v>
      </c>
      <c r="AR835" s="10">
        <v>3.406321179900063</v>
      </c>
      <c r="AS835" s="10">
        <v>3.406321179900063</v>
      </c>
      <c r="AT835" s="10">
        <v>0</v>
      </c>
      <c r="AU835" s="10">
        <v>0</v>
      </c>
      <c r="AV835" s="10">
        <v>55.482006081471553</v>
      </c>
      <c r="AW835" s="10">
        <v>55.482006081471553</v>
      </c>
      <c r="AX835" s="10" t="s">
        <v>33</v>
      </c>
      <c r="AY835" s="10" t="s">
        <v>33</v>
      </c>
      <c r="AZ835" s="10" t="s">
        <v>33</v>
      </c>
      <c r="BA835" s="10" t="s">
        <v>33</v>
      </c>
      <c r="BB835" s="10">
        <v>831</v>
      </c>
      <c r="BC835" s="10">
        <v>364</v>
      </c>
      <c r="BE835" s="10" t="s">
        <v>263</v>
      </c>
      <c r="BF835" s="10" t="s">
        <v>2403</v>
      </c>
      <c r="BG835" s="10">
        <v>41.718743953951481</v>
      </c>
      <c r="BH835" s="10">
        <v>2652.7287701009932</v>
      </c>
      <c r="BI835" s="10">
        <v>835</v>
      </c>
      <c r="BJ835" s="10" t="s">
        <v>33</v>
      </c>
      <c r="BL835" s="10" t="s">
        <v>33</v>
      </c>
      <c r="BM835" s="10" t="s">
        <v>33</v>
      </c>
      <c r="BP835" s="10" t="s">
        <v>33</v>
      </c>
      <c r="BQ835" s="10" t="s">
        <v>33</v>
      </c>
      <c r="BR835" s="10" t="s">
        <v>33</v>
      </c>
      <c r="BS835" s="11" t="s">
        <v>33</v>
      </c>
      <c r="BT835" s="11" t="s">
        <v>33</v>
      </c>
      <c r="BU835" s="10">
        <v>835</v>
      </c>
    </row>
    <row r="836" spans="1:73" s="10" customFormat="1" x14ac:dyDescent="0.45">
      <c r="A836" s="10" t="s">
        <v>33</v>
      </c>
      <c r="D836" s="10" t="s">
        <v>33</v>
      </c>
      <c r="E836" s="10">
        <v>831</v>
      </c>
      <c r="F836" s="10">
        <v>838</v>
      </c>
      <c r="H836" s="10">
        <v>241</v>
      </c>
      <c r="J836" s="10" t="s">
        <v>33</v>
      </c>
      <c r="K836" s="10" t="s">
        <v>264</v>
      </c>
      <c r="L836" s="10" t="s">
        <v>33</v>
      </c>
      <c r="M836" s="10">
        <v>2.0000000000000004E-2</v>
      </c>
      <c r="N836" s="10">
        <v>2.0000000000000004E-2</v>
      </c>
      <c r="T836" s="10">
        <v>0</v>
      </c>
      <c r="W836" s="10">
        <v>0</v>
      </c>
      <c r="X836" s="10">
        <v>0</v>
      </c>
      <c r="Y836" s="10">
        <v>0</v>
      </c>
      <c r="AB836" s="10">
        <v>0</v>
      </c>
      <c r="AC836" s="10">
        <v>0</v>
      </c>
      <c r="AD836" s="10">
        <v>0</v>
      </c>
      <c r="AE836" s="10">
        <v>0</v>
      </c>
      <c r="AH836" s="10">
        <v>1</v>
      </c>
      <c r="AQ836" s="10">
        <v>7.7459666924148352E-2</v>
      </c>
      <c r="AR836" s="10">
        <v>0.44029128739944745</v>
      </c>
      <c r="AS836" s="10">
        <v>0.55260780443946256</v>
      </c>
      <c r="AT836" s="10">
        <v>1.8203021727174862</v>
      </c>
      <c r="AU836" s="10">
        <v>4.1562291178422788</v>
      </c>
      <c r="AV836" s="10">
        <v>1.1840066120637593</v>
      </c>
      <c r="AW836" s="10">
        <v>7.1605379026235241</v>
      </c>
      <c r="AX836" s="10" t="s">
        <v>33</v>
      </c>
      <c r="AY836" s="10" t="s">
        <v>33</v>
      </c>
      <c r="AZ836" s="10" t="s">
        <v>33</v>
      </c>
      <c r="BA836" s="10" t="s">
        <v>33</v>
      </c>
      <c r="BB836" s="10">
        <v>831</v>
      </c>
      <c r="BC836" s="10">
        <v>838</v>
      </c>
      <c r="BE836" s="10" t="s">
        <v>263</v>
      </c>
      <c r="BF836" s="10" t="s">
        <v>2404</v>
      </c>
      <c r="BG836" s="10">
        <v>6.7680357437819794</v>
      </c>
      <c r="BH836" s="10">
        <v>1529.1312882871773</v>
      </c>
      <c r="BI836" s="10">
        <v>836</v>
      </c>
      <c r="BJ836" s="10" t="s">
        <v>33</v>
      </c>
      <c r="BL836" s="10" t="s">
        <v>33</v>
      </c>
      <c r="BM836" s="10" t="s">
        <v>33</v>
      </c>
      <c r="BP836" s="10" t="s">
        <v>33</v>
      </c>
      <c r="BQ836" s="10" t="s">
        <v>33</v>
      </c>
      <c r="BR836" s="10" t="s">
        <v>33</v>
      </c>
      <c r="BS836" s="11" t="s">
        <v>33</v>
      </c>
      <c r="BT836" s="11" t="s">
        <v>33</v>
      </c>
      <c r="BU836" s="10">
        <v>836</v>
      </c>
    </row>
    <row r="837" spans="1:73" s="10" customFormat="1" x14ac:dyDescent="0.45">
      <c r="A837" s="10" t="s">
        <v>33</v>
      </c>
      <c r="D837" s="10" t="s">
        <v>33</v>
      </c>
      <c r="E837" s="10">
        <v>831</v>
      </c>
      <c r="F837" s="10">
        <v>810</v>
      </c>
      <c r="H837" s="10">
        <v>235</v>
      </c>
      <c r="J837" s="10" t="s">
        <v>33</v>
      </c>
      <c r="K837" s="10" t="s">
        <v>258</v>
      </c>
      <c r="L837" s="10" t="s">
        <v>33</v>
      </c>
      <c r="M837" s="10">
        <v>0.28284271247461906</v>
      </c>
      <c r="N837" s="10">
        <v>0.28284271247461906</v>
      </c>
      <c r="T837" s="10">
        <v>0</v>
      </c>
      <c r="W837" s="10">
        <v>0</v>
      </c>
      <c r="X837" s="10">
        <v>0</v>
      </c>
      <c r="Y837" s="10">
        <v>0</v>
      </c>
      <c r="AB837" s="10">
        <v>0</v>
      </c>
      <c r="AC837" s="10">
        <v>0</v>
      </c>
      <c r="AD837" s="10">
        <v>0</v>
      </c>
      <c r="AE837" s="10">
        <v>0</v>
      </c>
      <c r="AH837" s="10">
        <v>1</v>
      </c>
      <c r="AQ837" s="10">
        <v>1.3084499553652444</v>
      </c>
      <c r="AR837" s="10">
        <v>7.6168666440449764</v>
      </c>
      <c r="AS837" s="10">
        <v>9.5141190793245798</v>
      </c>
      <c r="AT837" s="10">
        <v>30.748573951083245</v>
      </c>
      <c r="AU837" s="10">
        <v>19.858069394788274</v>
      </c>
      <c r="AV837" s="10">
        <v>89.70192710098658</v>
      </c>
      <c r="AW837" s="10">
        <v>140.30857044685808</v>
      </c>
      <c r="AX837" s="10" t="s">
        <v>33</v>
      </c>
      <c r="AY837" s="10" t="s">
        <v>33</v>
      </c>
      <c r="AZ837" s="10" t="s">
        <v>33</v>
      </c>
      <c r="BA837" s="10" t="s">
        <v>33</v>
      </c>
      <c r="BB837" s="10">
        <v>831</v>
      </c>
      <c r="BC837" s="10">
        <v>810</v>
      </c>
      <c r="BE837" s="10" t="s">
        <v>263</v>
      </c>
      <c r="BF837" s="10" t="s">
        <v>2405</v>
      </c>
      <c r="BG837" s="10">
        <v>116.52368548211646</v>
      </c>
      <c r="BH837" s="10">
        <v>21950.320962280915</v>
      </c>
      <c r="BI837" s="10">
        <v>837</v>
      </c>
      <c r="BJ837" s="10" t="s">
        <v>33</v>
      </c>
      <c r="BL837" s="10" t="s">
        <v>33</v>
      </c>
      <c r="BM837" s="10" t="s">
        <v>33</v>
      </c>
      <c r="BP837" s="10" t="s">
        <v>33</v>
      </c>
      <c r="BQ837" s="10" t="s">
        <v>33</v>
      </c>
      <c r="BR837" s="10" t="s">
        <v>33</v>
      </c>
      <c r="BS837" s="11" t="s">
        <v>33</v>
      </c>
      <c r="BT837" s="11" t="s">
        <v>33</v>
      </c>
      <c r="BU837" s="10">
        <v>837</v>
      </c>
    </row>
    <row r="838" spans="1:73" s="10" customFormat="1" x14ac:dyDescent="0.45">
      <c r="A838" s="10">
        <v>241</v>
      </c>
      <c r="D838" s="10">
        <v>839</v>
      </c>
      <c r="E838" s="10" t="s">
        <v>33</v>
      </c>
      <c r="F838" s="10">
        <v>836</v>
      </c>
      <c r="H838" s="10" t="s">
        <v>33</v>
      </c>
      <c r="J838" s="10" t="s">
        <v>264</v>
      </c>
      <c r="K838" s="10">
        <v>0</v>
      </c>
      <c r="L838" s="10">
        <v>1</v>
      </c>
      <c r="M838" s="10" t="s">
        <v>33</v>
      </c>
      <c r="N838" s="10">
        <v>1</v>
      </c>
      <c r="T838" s="10">
        <v>3.872983346207417</v>
      </c>
      <c r="W838" s="10">
        <v>17.961366874489258</v>
      </c>
      <c r="X838" s="10" t="s">
        <v>35</v>
      </c>
      <c r="Y838" s="10">
        <v>1.7320508075688772</v>
      </c>
      <c r="AB838" s="10">
        <v>207.81145589211388</v>
      </c>
      <c r="AC838" s="10">
        <v>0</v>
      </c>
      <c r="AD838" s="12">
        <v>4.0531974954831123</v>
      </c>
      <c r="AE838" s="12">
        <v>59.20033060318795</v>
      </c>
      <c r="AH838" s="10">
        <v>1</v>
      </c>
      <c r="AQ838" s="10">
        <v>3.872983346207417</v>
      </c>
      <c r="AR838" s="10">
        <v>22.014564369972369</v>
      </c>
      <c r="AS838" s="10">
        <v>27.630390221973123</v>
      </c>
      <c r="AT838" s="10">
        <v>91.015108635874299</v>
      </c>
      <c r="AU838" s="10">
        <v>207.81145589211388</v>
      </c>
      <c r="AV838" s="10">
        <v>59.20033060318795</v>
      </c>
      <c r="AW838" s="10">
        <v>358.02689513117616</v>
      </c>
      <c r="AX838" s="10">
        <v>0.24494897427831785</v>
      </c>
      <c r="AY838" s="10">
        <v>0</v>
      </c>
      <c r="AZ838" s="10" t="s">
        <v>33</v>
      </c>
      <c r="BA838" s="10">
        <v>839</v>
      </c>
      <c r="BB838" s="10" t="s">
        <v>33</v>
      </c>
      <c r="BC838" s="10">
        <v>836</v>
      </c>
      <c r="BE838" s="10" t="s">
        <v>33</v>
      </c>
      <c r="BF838" s="10" t="s">
        <v>33</v>
      </c>
      <c r="BG838" s="10" t="s">
        <v>33</v>
      </c>
      <c r="BH838" s="10" t="s">
        <v>33</v>
      </c>
      <c r="BI838" s="10" t="s">
        <v>33</v>
      </c>
      <c r="BJ838" s="10" t="s">
        <v>33</v>
      </c>
      <c r="BL838" s="10" t="s">
        <v>33</v>
      </c>
      <c r="BM838" s="10" t="s">
        <v>33</v>
      </c>
      <c r="BP838" s="10" t="s">
        <v>34</v>
      </c>
      <c r="BQ838" s="10">
        <v>0</v>
      </c>
      <c r="BR838" s="10" t="s">
        <v>264</v>
      </c>
      <c r="BS838" s="11">
        <v>27.630390221973123</v>
      </c>
      <c r="BT838" s="11">
        <v>358.02689513117616</v>
      </c>
      <c r="BU838" s="10">
        <v>838</v>
      </c>
    </row>
    <row r="839" spans="1:73" s="10" customFormat="1" x14ac:dyDescent="0.45">
      <c r="A839" s="10">
        <v>242</v>
      </c>
      <c r="D839" s="10">
        <v>847</v>
      </c>
      <c r="E839" s="10" t="s">
        <v>33</v>
      </c>
      <c r="F839" s="10">
        <v>839</v>
      </c>
      <c r="H839" s="10">
        <v>242</v>
      </c>
      <c r="J839" s="10" t="s">
        <v>265</v>
      </c>
      <c r="K839" s="10">
        <v>0</v>
      </c>
      <c r="L839" s="10">
        <v>1</v>
      </c>
      <c r="M839" s="10" t="s">
        <v>33</v>
      </c>
      <c r="N839" s="10">
        <v>1</v>
      </c>
      <c r="T839" s="10">
        <v>0</v>
      </c>
      <c r="W839" s="10">
        <v>0</v>
      </c>
      <c r="X839" s="10">
        <v>0</v>
      </c>
      <c r="Y839" s="10">
        <v>0</v>
      </c>
      <c r="AB839" s="10">
        <v>0</v>
      </c>
      <c r="AC839" s="10">
        <v>0</v>
      </c>
      <c r="AD839" s="10">
        <v>0</v>
      </c>
      <c r="AE839" s="10">
        <v>0</v>
      </c>
      <c r="AH839" s="10">
        <v>1</v>
      </c>
      <c r="AQ839" s="10">
        <v>378.02385189056531</v>
      </c>
      <c r="AR839" s="10">
        <v>3756.4636875620567</v>
      </c>
      <c r="AS839" s="10">
        <v>4304.5982728033759</v>
      </c>
      <c r="AT839" s="10">
        <v>8883.5605194282853</v>
      </c>
      <c r="AU839" s="10">
        <v>17237.673030808248</v>
      </c>
      <c r="AV839" s="10">
        <v>36933.397322269047</v>
      </c>
      <c r="AW839" s="10">
        <v>63054.630872505579</v>
      </c>
      <c r="AX839" s="10">
        <v>1</v>
      </c>
      <c r="AY839" s="10">
        <v>0</v>
      </c>
      <c r="AZ839" s="10" t="s">
        <v>33</v>
      </c>
      <c r="BA839" s="10">
        <v>847</v>
      </c>
      <c r="BB839" s="10" t="s">
        <v>33</v>
      </c>
      <c r="BC839" s="10">
        <v>839</v>
      </c>
      <c r="BE839" s="10" t="s">
        <v>33</v>
      </c>
      <c r="BF839" s="10" t="s">
        <v>33</v>
      </c>
      <c r="BG839" s="10" t="s">
        <v>33</v>
      </c>
      <c r="BH839" s="10" t="s">
        <v>33</v>
      </c>
      <c r="BI839" s="10" t="s">
        <v>33</v>
      </c>
      <c r="BJ839" s="10" t="s">
        <v>33</v>
      </c>
      <c r="BL839" s="10" t="s">
        <v>33</v>
      </c>
      <c r="BM839" s="10" t="s">
        <v>33</v>
      </c>
      <c r="BP839" s="10" t="s">
        <v>33</v>
      </c>
      <c r="BQ839" s="10">
        <v>0</v>
      </c>
      <c r="BR839" s="10" t="s">
        <v>265</v>
      </c>
      <c r="BS839" s="11">
        <v>4304.5982728033759</v>
      </c>
      <c r="BT839" s="11">
        <v>63054.630872505579</v>
      </c>
      <c r="BU839" s="10">
        <v>839</v>
      </c>
    </row>
    <row r="840" spans="1:73" s="10" customFormat="1" x14ac:dyDescent="0.45">
      <c r="A840" s="10" t="s">
        <v>33</v>
      </c>
      <c r="D840" s="10" t="s">
        <v>33</v>
      </c>
      <c r="E840" s="10">
        <v>839</v>
      </c>
      <c r="F840" s="10">
        <v>825</v>
      </c>
      <c r="H840" s="10">
        <v>239</v>
      </c>
      <c r="J840" s="10" t="s">
        <v>33</v>
      </c>
      <c r="K840" s="10" t="s">
        <v>262</v>
      </c>
      <c r="L840" s="10" t="s">
        <v>33</v>
      </c>
      <c r="M840" s="10">
        <v>6.9282032302755088</v>
      </c>
      <c r="N840" s="10">
        <v>6.9282032302755088</v>
      </c>
      <c r="T840" s="10">
        <v>0</v>
      </c>
      <c r="W840" s="10">
        <v>0</v>
      </c>
      <c r="X840" s="10">
        <v>0</v>
      </c>
      <c r="Y840" s="10">
        <v>0</v>
      </c>
      <c r="AB840" s="10">
        <v>0</v>
      </c>
      <c r="AC840" s="10">
        <v>0</v>
      </c>
      <c r="AD840" s="10">
        <v>0</v>
      </c>
      <c r="AE840" s="10">
        <v>0</v>
      </c>
      <c r="AH840" s="10">
        <v>1</v>
      </c>
      <c r="AQ840" s="10">
        <v>377.62748144235587</v>
      </c>
      <c r="AR840" s="10">
        <v>3725.8739063305743</v>
      </c>
      <c r="AS840" s="10">
        <v>4273.4337544219907</v>
      </c>
      <c r="AT840" s="10">
        <v>8874.2458138953625</v>
      </c>
      <c r="AU840" s="10">
        <v>17218.446948341949</v>
      </c>
      <c r="AV840" s="10">
        <v>36468.742442396877</v>
      </c>
      <c r="AW840" s="10">
        <v>62561.435204634188</v>
      </c>
      <c r="AX840" s="10" t="s">
        <v>33</v>
      </c>
      <c r="AY840" s="10" t="s">
        <v>33</v>
      </c>
      <c r="AZ840" s="10" t="s">
        <v>33</v>
      </c>
      <c r="BA840" s="10" t="s">
        <v>33</v>
      </c>
      <c r="BB840" s="10">
        <v>839</v>
      </c>
      <c r="BC840" s="10">
        <v>825</v>
      </c>
      <c r="BE840" s="10" t="s">
        <v>265</v>
      </c>
      <c r="BF840" s="10" t="s">
        <v>2406</v>
      </c>
      <c r="BG840" s="10">
        <v>4273.4337544219907</v>
      </c>
      <c r="BH840" s="10">
        <v>2424948046.3163056</v>
      </c>
      <c r="BI840" s="10">
        <v>840</v>
      </c>
      <c r="BJ840" s="10" t="s">
        <v>33</v>
      </c>
      <c r="BL840" s="10" t="s">
        <v>33</v>
      </c>
      <c r="BM840" s="10" t="s">
        <v>33</v>
      </c>
      <c r="BP840" s="10" t="s">
        <v>33</v>
      </c>
      <c r="BQ840" s="10" t="s">
        <v>33</v>
      </c>
      <c r="BR840" s="10" t="s">
        <v>33</v>
      </c>
      <c r="BS840" s="11" t="s">
        <v>33</v>
      </c>
      <c r="BT840" s="11" t="s">
        <v>33</v>
      </c>
      <c r="BU840" s="10">
        <v>840</v>
      </c>
    </row>
    <row r="841" spans="1:73" s="10" customFormat="1" x14ac:dyDescent="0.45">
      <c r="A841" s="10" t="s">
        <v>33</v>
      </c>
      <c r="D841" s="10" t="s">
        <v>33</v>
      </c>
      <c r="E841" s="10">
        <v>839</v>
      </c>
      <c r="F841" s="10">
        <v>45</v>
      </c>
      <c r="H841" s="10">
        <v>22</v>
      </c>
      <c r="J841" s="10" t="s">
        <v>33</v>
      </c>
      <c r="K841" s="10" t="s">
        <v>52</v>
      </c>
      <c r="L841" s="10" t="s">
        <v>33</v>
      </c>
      <c r="M841" s="10">
        <v>0.9797958971132712</v>
      </c>
      <c r="N841" s="10">
        <v>0.9797958971132712</v>
      </c>
      <c r="T841" s="10">
        <v>0</v>
      </c>
      <c r="W841" s="10">
        <v>0</v>
      </c>
      <c r="X841" s="10">
        <v>0</v>
      </c>
      <c r="Y841" s="10">
        <v>0</v>
      </c>
      <c r="AB841" s="10">
        <v>0</v>
      </c>
      <c r="AC841" s="10">
        <v>0</v>
      </c>
      <c r="AD841" s="10">
        <v>0</v>
      </c>
      <c r="AE841" s="10">
        <v>0</v>
      </c>
      <c r="AH841" s="10">
        <v>1</v>
      </c>
      <c r="AQ841" s="10">
        <v>0</v>
      </c>
      <c r="AR841" s="10">
        <v>3.5475798759374699</v>
      </c>
      <c r="AS841" s="10">
        <v>3.5475798759374699</v>
      </c>
      <c r="AT841" s="10">
        <v>0</v>
      </c>
      <c r="AU841" s="10">
        <v>0</v>
      </c>
      <c r="AV841" s="10">
        <v>47.485770871382158</v>
      </c>
      <c r="AW841" s="10">
        <v>47.485770871382158</v>
      </c>
      <c r="AX841" s="10" t="s">
        <v>33</v>
      </c>
      <c r="AY841" s="10" t="s">
        <v>33</v>
      </c>
      <c r="AZ841" s="10" t="s">
        <v>33</v>
      </c>
      <c r="BA841" s="10" t="s">
        <v>33</v>
      </c>
      <c r="BB841" s="10">
        <v>839</v>
      </c>
      <c r="BC841" s="10">
        <v>45</v>
      </c>
      <c r="BE841" s="10" t="s">
        <v>265</v>
      </c>
      <c r="BF841" s="10" t="s">
        <v>2407</v>
      </c>
      <c r="BG841" s="10">
        <v>3.5475798759374699</v>
      </c>
      <c r="BH841" s="10">
        <v>420265.01937199064</v>
      </c>
      <c r="BI841" s="10">
        <v>841</v>
      </c>
      <c r="BJ841" s="10" t="s">
        <v>33</v>
      </c>
      <c r="BL841" s="10" t="s">
        <v>33</v>
      </c>
      <c r="BM841" s="10" t="s">
        <v>33</v>
      </c>
      <c r="BP841" s="10" t="s">
        <v>33</v>
      </c>
      <c r="BQ841" s="10" t="s">
        <v>33</v>
      </c>
      <c r="BR841" s="10" t="s">
        <v>33</v>
      </c>
      <c r="BS841" s="11" t="s">
        <v>33</v>
      </c>
      <c r="BT841" s="11" t="s">
        <v>33</v>
      </c>
      <c r="BU841" s="10">
        <v>841</v>
      </c>
    </row>
    <row r="842" spans="1:73" s="10" customFormat="1" x14ac:dyDescent="0.45">
      <c r="A842" s="10" t="s">
        <v>33</v>
      </c>
      <c r="D842" s="10" t="s">
        <v>33</v>
      </c>
      <c r="E842" s="10">
        <v>839</v>
      </c>
      <c r="F842" s="10">
        <v>461</v>
      </c>
      <c r="H842" s="10">
        <v>155</v>
      </c>
      <c r="J842" s="10" t="s">
        <v>33</v>
      </c>
      <c r="K842" s="10" t="s">
        <v>180</v>
      </c>
      <c r="L842" s="10" t="s">
        <v>33</v>
      </c>
      <c r="M842" s="10">
        <v>0.1224744871391589</v>
      </c>
      <c r="N842" s="10">
        <v>0.1224744871391589</v>
      </c>
      <c r="T842" s="10">
        <v>0</v>
      </c>
      <c r="W842" s="10">
        <v>0</v>
      </c>
      <c r="X842" s="10">
        <v>0</v>
      </c>
      <c r="Y842" s="10">
        <v>0</v>
      </c>
      <c r="AB842" s="10">
        <v>0</v>
      </c>
      <c r="AC842" s="10">
        <v>0</v>
      </c>
      <c r="AD842" s="10">
        <v>0</v>
      </c>
      <c r="AE842" s="10">
        <v>0</v>
      </c>
      <c r="AH842" s="10">
        <v>1</v>
      </c>
      <c r="AQ842" s="10">
        <v>0</v>
      </c>
      <c r="AR842" s="10">
        <v>0.45072679596701026</v>
      </c>
      <c r="AS842" s="10">
        <v>0.45072679596701026</v>
      </c>
      <c r="AT842" s="10">
        <v>0</v>
      </c>
      <c r="AU842" s="10">
        <v>0</v>
      </c>
      <c r="AV842" s="10">
        <v>5.7982710610500829</v>
      </c>
      <c r="AW842" s="10">
        <v>5.7982710610500829</v>
      </c>
      <c r="AX842" s="10" t="s">
        <v>33</v>
      </c>
      <c r="AY842" s="10" t="s">
        <v>33</v>
      </c>
      <c r="AZ842" s="10" t="s">
        <v>33</v>
      </c>
      <c r="BA842" s="10" t="s">
        <v>33</v>
      </c>
      <c r="BB842" s="10">
        <v>839</v>
      </c>
      <c r="BC842" s="10">
        <v>461</v>
      </c>
      <c r="BE842" s="10" t="s">
        <v>265</v>
      </c>
      <c r="BF842" s="10" t="s">
        <v>2408</v>
      </c>
      <c r="BG842" s="10">
        <v>0.45072679596701026</v>
      </c>
      <c r="BH842" s="10">
        <v>47171.408038346744</v>
      </c>
      <c r="BI842" s="10">
        <v>842</v>
      </c>
      <c r="BJ842" s="10" t="s">
        <v>33</v>
      </c>
      <c r="BL842" s="10" t="s">
        <v>33</v>
      </c>
      <c r="BM842" s="10" t="s">
        <v>33</v>
      </c>
      <c r="BP842" s="10" t="s">
        <v>33</v>
      </c>
      <c r="BQ842" s="10" t="s">
        <v>33</v>
      </c>
      <c r="BR842" s="10" t="s">
        <v>33</v>
      </c>
      <c r="BS842" s="11" t="s">
        <v>33</v>
      </c>
      <c r="BT842" s="11" t="s">
        <v>33</v>
      </c>
      <c r="BU842" s="10">
        <v>842</v>
      </c>
    </row>
    <row r="843" spans="1:73" s="10" customFormat="1" x14ac:dyDescent="0.45">
      <c r="A843" s="10" t="s">
        <v>33</v>
      </c>
      <c r="D843" s="10" t="s">
        <v>33</v>
      </c>
      <c r="E843" s="10">
        <v>839</v>
      </c>
      <c r="F843" s="10">
        <v>268</v>
      </c>
      <c r="H843" s="10">
        <v>102</v>
      </c>
      <c r="J843" s="10" t="s">
        <v>33</v>
      </c>
      <c r="K843" s="10" t="s">
        <v>128</v>
      </c>
      <c r="L843" s="10" t="s">
        <v>33</v>
      </c>
      <c r="M843" s="10">
        <v>0.3872983346207417</v>
      </c>
      <c r="N843" s="10">
        <v>0.3872983346207417</v>
      </c>
      <c r="T843" s="10">
        <v>0</v>
      </c>
      <c r="W843" s="10">
        <v>0</v>
      </c>
      <c r="X843" s="10">
        <v>0</v>
      </c>
      <c r="Y843" s="10">
        <v>0</v>
      </c>
      <c r="AB843" s="10">
        <v>0</v>
      </c>
      <c r="AC843" s="10">
        <v>0</v>
      </c>
      <c r="AD843" s="10">
        <v>0</v>
      </c>
      <c r="AE843" s="10">
        <v>0</v>
      </c>
      <c r="AH843" s="10">
        <v>1</v>
      </c>
      <c r="AQ843" s="10">
        <v>0</v>
      </c>
      <c r="AR843" s="10">
        <v>20.441547788546316</v>
      </c>
      <c r="AS843" s="10">
        <v>20.441547788546316</v>
      </c>
      <c r="AT843" s="10">
        <v>0</v>
      </c>
      <c r="AU843" s="10">
        <v>0</v>
      </c>
      <c r="AV843" s="10">
        <v>351.33462716366955</v>
      </c>
      <c r="AW843" s="10">
        <v>351.33462716366955</v>
      </c>
      <c r="AX843" s="10" t="s">
        <v>33</v>
      </c>
      <c r="AY843" s="10" t="s">
        <v>33</v>
      </c>
      <c r="AZ843" s="10" t="s">
        <v>33</v>
      </c>
      <c r="BA843" s="10" t="s">
        <v>33</v>
      </c>
      <c r="BB843" s="10">
        <v>839</v>
      </c>
      <c r="BC843" s="10">
        <v>268</v>
      </c>
      <c r="BE843" s="10" t="s">
        <v>265</v>
      </c>
      <c r="BF843" s="10" t="s">
        <v>2409</v>
      </c>
      <c r="BG843" s="10">
        <v>20.441547788546316</v>
      </c>
      <c r="BH843" s="10">
        <v>1327007.1526754166</v>
      </c>
      <c r="BI843" s="10">
        <v>843</v>
      </c>
      <c r="BJ843" s="10" t="s">
        <v>33</v>
      </c>
      <c r="BL843" s="10" t="s">
        <v>33</v>
      </c>
      <c r="BM843" s="10" t="s">
        <v>33</v>
      </c>
      <c r="BP843" s="10" t="s">
        <v>33</v>
      </c>
      <c r="BQ843" s="10" t="s">
        <v>33</v>
      </c>
      <c r="BR843" s="10" t="s">
        <v>33</v>
      </c>
      <c r="BS843" s="11" t="s">
        <v>33</v>
      </c>
      <c r="BT843" s="11" t="s">
        <v>33</v>
      </c>
      <c r="BU843" s="10">
        <v>843</v>
      </c>
    </row>
    <row r="844" spans="1:73" s="10" customFormat="1" x14ac:dyDescent="0.45">
      <c r="A844" s="10" t="s">
        <v>33</v>
      </c>
      <c r="D844" s="10" t="s">
        <v>33</v>
      </c>
      <c r="E844" s="10">
        <v>839</v>
      </c>
      <c r="F844" s="10">
        <v>295</v>
      </c>
      <c r="H844" s="10">
        <v>111</v>
      </c>
      <c r="J844" s="10" t="s">
        <v>33</v>
      </c>
      <c r="K844" s="10" t="s">
        <v>137</v>
      </c>
      <c r="L844" s="10" t="s">
        <v>33</v>
      </c>
      <c r="M844" s="10">
        <v>9.4868329805051377E-3</v>
      </c>
      <c r="N844" s="10">
        <v>9.4868329805051377E-3</v>
      </c>
      <c r="T844" s="10">
        <v>0</v>
      </c>
      <c r="W844" s="10">
        <v>0</v>
      </c>
      <c r="X844" s="10">
        <v>0</v>
      </c>
      <c r="Y844" s="10">
        <v>0</v>
      </c>
      <c r="AB844" s="10">
        <v>0</v>
      </c>
      <c r="AC844" s="10">
        <v>0</v>
      </c>
      <c r="AD844" s="10">
        <v>0</v>
      </c>
      <c r="AE844" s="10">
        <v>0</v>
      </c>
      <c r="AH844" s="10">
        <v>1</v>
      </c>
      <c r="AQ844" s="10">
        <v>0.13656282707411538</v>
      </c>
      <c r="AR844" s="10">
        <v>1.4373120904986014</v>
      </c>
      <c r="AS844" s="10">
        <v>1.6353281897560688</v>
      </c>
      <c r="AT844" s="10">
        <v>3.2092264362417113</v>
      </c>
      <c r="AU844" s="10">
        <v>5.2856662099568341</v>
      </c>
      <c r="AV844" s="10">
        <v>15.428317397267964</v>
      </c>
      <c r="AW844" s="10">
        <v>23.923210043466511</v>
      </c>
      <c r="AX844" s="10" t="s">
        <v>33</v>
      </c>
      <c r="AY844" s="10" t="s">
        <v>33</v>
      </c>
      <c r="AZ844" s="10" t="s">
        <v>33</v>
      </c>
      <c r="BA844" s="10" t="s">
        <v>33</v>
      </c>
      <c r="BB844" s="10">
        <v>839</v>
      </c>
      <c r="BC844" s="10">
        <v>295</v>
      </c>
      <c r="BE844" s="10" t="s">
        <v>265</v>
      </c>
      <c r="BF844" s="10" t="s">
        <v>2410</v>
      </c>
      <c r="BG844" s="10">
        <v>1.6353281897560688</v>
      </c>
      <c r="BH844" s="10">
        <v>25497506.429363217</v>
      </c>
      <c r="BI844" s="10">
        <v>844</v>
      </c>
      <c r="BJ844" s="10" t="s">
        <v>33</v>
      </c>
      <c r="BL844" s="10" t="s">
        <v>33</v>
      </c>
      <c r="BM844" s="10" t="s">
        <v>33</v>
      </c>
      <c r="BP844" s="10" t="s">
        <v>33</v>
      </c>
      <c r="BQ844" s="10" t="s">
        <v>33</v>
      </c>
      <c r="BR844" s="10" t="s">
        <v>33</v>
      </c>
      <c r="BS844" s="11" t="s">
        <v>33</v>
      </c>
      <c r="BT844" s="11" t="s">
        <v>33</v>
      </c>
      <c r="BU844" s="10">
        <v>844</v>
      </c>
    </row>
    <row r="845" spans="1:73" s="10" customFormat="1" x14ac:dyDescent="0.45">
      <c r="A845" s="10" t="s">
        <v>33</v>
      </c>
      <c r="D845" s="10" t="s">
        <v>33</v>
      </c>
      <c r="E845" s="10">
        <v>839</v>
      </c>
      <c r="F845" s="10">
        <v>838</v>
      </c>
      <c r="H845" s="10">
        <v>241</v>
      </c>
      <c r="J845" s="10" t="s">
        <v>33</v>
      </c>
      <c r="K845" s="10" t="s">
        <v>264</v>
      </c>
      <c r="L845" s="10" t="s">
        <v>33</v>
      </c>
      <c r="M845" s="10">
        <v>6.7082039324993681E-2</v>
      </c>
      <c r="N845" s="10">
        <v>6.7082039324993681E-2</v>
      </c>
      <c r="T845" s="10">
        <v>0</v>
      </c>
      <c r="W845" s="10">
        <v>0</v>
      </c>
      <c r="X845" s="10">
        <v>0</v>
      </c>
      <c r="Y845" s="10">
        <v>0</v>
      </c>
      <c r="AB845" s="10">
        <v>0</v>
      </c>
      <c r="AC845" s="10">
        <v>0</v>
      </c>
      <c r="AD845" s="10">
        <v>0</v>
      </c>
      <c r="AE845" s="10">
        <v>0</v>
      </c>
      <c r="AH845" s="10">
        <v>1</v>
      </c>
      <c r="AQ845" s="10">
        <v>0.25980762113533157</v>
      </c>
      <c r="AR845" s="10">
        <v>1.4767818727890911</v>
      </c>
      <c r="AS845" s="10">
        <v>1.8535029234353217</v>
      </c>
      <c r="AT845" s="10">
        <v>6.1054790966802921</v>
      </c>
      <c r="AU845" s="10">
        <v>13.940416256338974</v>
      </c>
      <c r="AV845" s="10">
        <v>3.971278905575681</v>
      </c>
      <c r="AW845" s="10">
        <v>24.017174258594945</v>
      </c>
      <c r="AX845" s="10" t="s">
        <v>33</v>
      </c>
      <c r="AY845" s="10" t="s">
        <v>33</v>
      </c>
      <c r="AZ845" s="10" t="s">
        <v>33</v>
      </c>
      <c r="BA845" s="10" t="s">
        <v>33</v>
      </c>
      <c r="BB845" s="10">
        <v>839</v>
      </c>
      <c r="BC845" s="10">
        <v>838</v>
      </c>
      <c r="BE845" s="10" t="s">
        <v>265</v>
      </c>
      <c r="BF845" s="10" t="s">
        <v>2411</v>
      </c>
      <c r="BG845" s="10">
        <v>1.8535029234353217</v>
      </c>
      <c r="BH845" s="10">
        <v>449374.74821234873</v>
      </c>
      <c r="BI845" s="10">
        <v>845</v>
      </c>
      <c r="BJ845" s="10" t="s">
        <v>33</v>
      </c>
      <c r="BL845" s="10" t="s">
        <v>33</v>
      </c>
      <c r="BM845" s="10" t="s">
        <v>33</v>
      </c>
      <c r="BP845" s="10" t="s">
        <v>33</v>
      </c>
      <c r="BQ845" s="10" t="s">
        <v>33</v>
      </c>
      <c r="BR845" s="10" t="s">
        <v>33</v>
      </c>
      <c r="BS845" s="11" t="s">
        <v>33</v>
      </c>
      <c r="BT845" s="11" t="s">
        <v>33</v>
      </c>
      <c r="BU845" s="10">
        <v>845</v>
      </c>
    </row>
    <row r="846" spans="1:73" s="10" customFormat="1" x14ac:dyDescent="0.45">
      <c r="A846" s="10" t="s">
        <v>33</v>
      </c>
      <c r="D846" s="10" t="s">
        <v>33</v>
      </c>
      <c r="E846" s="10">
        <v>839</v>
      </c>
      <c r="F846" s="10">
        <v>78</v>
      </c>
      <c r="H846" s="10">
        <v>33</v>
      </c>
      <c r="J846" s="10" t="s">
        <v>33</v>
      </c>
      <c r="K846" s="10" t="s">
        <v>63</v>
      </c>
      <c r="L846" s="10" t="s">
        <v>33</v>
      </c>
      <c r="M846" s="10">
        <v>2.4494897427831779</v>
      </c>
      <c r="N846" s="10">
        <v>2.4494897427831779</v>
      </c>
      <c r="T846" s="10">
        <v>0</v>
      </c>
      <c r="W846" s="10">
        <v>0</v>
      </c>
      <c r="X846" s="10">
        <v>0</v>
      </c>
      <c r="Y846" s="10">
        <v>0</v>
      </c>
      <c r="AB846" s="10">
        <v>0</v>
      </c>
      <c r="AC846" s="10">
        <v>0</v>
      </c>
      <c r="AD846" s="10">
        <v>0</v>
      </c>
      <c r="AE846" s="10">
        <v>0</v>
      </c>
      <c r="AH846" s="10">
        <v>1</v>
      </c>
      <c r="AQ846" s="10">
        <v>0</v>
      </c>
      <c r="AR846" s="10">
        <v>3.2358328077439809</v>
      </c>
      <c r="AS846" s="10">
        <v>3.2358328077439809</v>
      </c>
      <c r="AT846" s="10">
        <v>0</v>
      </c>
      <c r="AU846" s="10">
        <v>0</v>
      </c>
      <c r="AV846" s="10">
        <v>40.636614473224036</v>
      </c>
      <c r="AW846" s="10">
        <v>40.636614473224036</v>
      </c>
      <c r="AX846" s="10" t="s">
        <v>33</v>
      </c>
      <c r="AY846" s="10" t="s">
        <v>33</v>
      </c>
      <c r="AZ846" s="10" t="s">
        <v>33</v>
      </c>
      <c r="BA846" s="10" t="s">
        <v>33</v>
      </c>
      <c r="BB846" s="10">
        <v>839</v>
      </c>
      <c r="BC846" s="10">
        <v>78</v>
      </c>
      <c r="BE846" s="10" t="s">
        <v>265</v>
      </c>
      <c r="BF846" s="10" t="s">
        <v>2412</v>
      </c>
      <c r="BG846" s="10">
        <v>3.2358328077439809</v>
      </c>
      <c r="BH846" s="10">
        <v>246418.6020864085</v>
      </c>
      <c r="BI846" s="10">
        <v>846</v>
      </c>
      <c r="BJ846" s="10" t="s">
        <v>33</v>
      </c>
      <c r="BL846" s="10" t="s">
        <v>33</v>
      </c>
      <c r="BM846" s="10" t="s">
        <v>33</v>
      </c>
      <c r="BP846" s="10" t="s">
        <v>33</v>
      </c>
      <c r="BQ846" s="10" t="s">
        <v>33</v>
      </c>
      <c r="BR846" s="10" t="s">
        <v>33</v>
      </c>
      <c r="BS846" s="11" t="s">
        <v>33</v>
      </c>
      <c r="BT846" s="11" t="s">
        <v>33</v>
      </c>
      <c r="BU846" s="10">
        <v>846</v>
      </c>
    </row>
    <row r="847" spans="1:73" s="10" customFormat="1" x14ac:dyDescent="0.45">
      <c r="A847" s="10">
        <v>243</v>
      </c>
      <c r="D847" s="10">
        <v>855</v>
      </c>
      <c r="E847" s="10" t="s">
        <v>33</v>
      </c>
      <c r="F847" s="10">
        <v>847</v>
      </c>
      <c r="H847" s="10">
        <v>243</v>
      </c>
      <c r="J847" s="10" t="s">
        <v>266</v>
      </c>
      <c r="K847" s="10">
        <v>0</v>
      </c>
      <c r="L847" s="10">
        <v>1</v>
      </c>
      <c r="M847" s="10" t="s">
        <v>33</v>
      </c>
      <c r="N847" s="10">
        <v>1</v>
      </c>
      <c r="T847" s="10">
        <v>3.1622776601683795</v>
      </c>
      <c r="W847" s="10">
        <v>7.332697320904499</v>
      </c>
      <c r="X847" s="10" t="s">
        <v>35</v>
      </c>
      <c r="Y847" s="10">
        <v>0.70710678118654757</v>
      </c>
      <c r="AB847" s="10">
        <v>84.838671606761977</v>
      </c>
      <c r="AC847" s="10">
        <v>0</v>
      </c>
      <c r="AD847" s="10">
        <v>0</v>
      </c>
      <c r="AE847" s="10">
        <v>0</v>
      </c>
      <c r="AH847" s="10">
        <v>1</v>
      </c>
      <c r="AQ847" s="10">
        <v>136.93302914223599</v>
      </c>
      <c r="AR847" s="10">
        <v>1354.1216705218867</v>
      </c>
      <c r="AS847" s="10">
        <v>1552.6745627781288</v>
      </c>
      <c r="AT847" s="10">
        <v>3217.9261848425458</v>
      </c>
      <c r="AU847" s="10">
        <v>6184.4619602291377</v>
      </c>
      <c r="AV847" s="10">
        <v>13349.232224293402</v>
      </c>
      <c r="AW847" s="10">
        <v>22751.620369365086</v>
      </c>
      <c r="AX847" s="10">
        <v>1</v>
      </c>
      <c r="AY847" s="10">
        <v>0</v>
      </c>
      <c r="AZ847" s="10" t="s">
        <v>33</v>
      </c>
      <c r="BA847" s="10">
        <v>855</v>
      </c>
      <c r="BB847" s="10" t="s">
        <v>33</v>
      </c>
      <c r="BC847" s="10">
        <v>847</v>
      </c>
      <c r="BE847" s="10" t="s">
        <v>33</v>
      </c>
      <c r="BF847" s="10" t="s">
        <v>33</v>
      </c>
      <c r="BG847" s="10" t="s">
        <v>33</v>
      </c>
      <c r="BH847" s="10" t="s">
        <v>33</v>
      </c>
      <c r="BI847" s="10" t="s">
        <v>33</v>
      </c>
      <c r="BJ847" s="10" t="s">
        <v>33</v>
      </c>
      <c r="BL847" s="10" t="s">
        <v>33</v>
      </c>
      <c r="BM847" s="10" t="s">
        <v>33</v>
      </c>
      <c r="BP847" s="10" t="s">
        <v>33</v>
      </c>
      <c r="BQ847" s="10">
        <v>0</v>
      </c>
      <c r="BR847" s="10" t="s">
        <v>266</v>
      </c>
      <c r="BS847" s="11">
        <v>1552.6745627781288</v>
      </c>
      <c r="BT847" s="11">
        <v>22751.620369365086</v>
      </c>
      <c r="BU847" s="10">
        <v>847</v>
      </c>
    </row>
    <row r="848" spans="1:73" s="10" customFormat="1" x14ac:dyDescent="0.45">
      <c r="A848" s="10" t="s">
        <v>33</v>
      </c>
      <c r="D848" s="10" t="s">
        <v>33</v>
      </c>
      <c r="E848" s="10">
        <v>847</v>
      </c>
      <c r="F848" s="10">
        <v>825</v>
      </c>
      <c r="H848" s="10">
        <v>239</v>
      </c>
      <c r="J848" s="10" t="s">
        <v>33</v>
      </c>
      <c r="K848" s="10" t="s">
        <v>262</v>
      </c>
      <c r="L848" s="10" t="s">
        <v>33</v>
      </c>
      <c r="M848" s="10">
        <v>2.4494897427831779</v>
      </c>
      <c r="N848" s="10">
        <v>2.4494897427831779</v>
      </c>
      <c r="T848" s="10">
        <v>0</v>
      </c>
      <c r="W848" s="10">
        <v>0</v>
      </c>
      <c r="X848" s="10">
        <v>0</v>
      </c>
      <c r="Y848" s="10">
        <v>0</v>
      </c>
      <c r="AB848" s="10">
        <v>0</v>
      </c>
      <c r="AC848" s="10">
        <v>0</v>
      </c>
      <c r="AD848" s="10">
        <v>0</v>
      </c>
      <c r="AE848" s="10">
        <v>0</v>
      </c>
      <c r="AH848" s="10">
        <v>1</v>
      </c>
      <c r="AQ848" s="10">
        <v>133.51147644514347</v>
      </c>
      <c r="AR848" s="10">
        <v>1317.2953525061801</v>
      </c>
      <c r="AS848" s="10">
        <v>1510.886993351638</v>
      </c>
      <c r="AT848" s="10">
        <v>3137.5196964608717</v>
      </c>
      <c r="AU848" s="10">
        <v>6087.6402993367028</v>
      </c>
      <c r="AV848" s="10">
        <v>12893.647541182243</v>
      </c>
      <c r="AW848" s="10">
        <v>22118.807536979817</v>
      </c>
      <c r="AX848" s="10" t="s">
        <v>33</v>
      </c>
      <c r="AY848" s="10" t="s">
        <v>33</v>
      </c>
      <c r="AZ848" s="10" t="s">
        <v>33</v>
      </c>
      <c r="BA848" s="10" t="s">
        <v>33</v>
      </c>
      <c r="BB848" s="10">
        <v>847</v>
      </c>
      <c r="BC848" s="10">
        <v>825</v>
      </c>
      <c r="BE848" s="10" t="s">
        <v>266</v>
      </c>
      <c r="BF848" s="10" t="s">
        <v>2413</v>
      </c>
      <c r="BG848" s="10">
        <v>1510.886993351638</v>
      </c>
      <c r="BH848" s="10">
        <v>307628081.81977022</v>
      </c>
      <c r="BI848" s="10">
        <v>848</v>
      </c>
      <c r="BJ848" s="10" t="s">
        <v>33</v>
      </c>
      <c r="BL848" s="10" t="s">
        <v>33</v>
      </c>
      <c r="BM848" s="10" t="s">
        <v>33</v>
      </c>
      <c r="BP848" s="10" t="s">
        <v>33</v>
      </c>
      <c r="BQ848" s="10" t="s">
        <v>33</v>
      </c>
      <c r="BR848" s="10" t="s">
        <v>33</v>
      </c>
      <c r="BS848" s="11" t="s">
        <v>33</v>
      </c>
      <c r="BT848" s="11" t="s">
        <v>33</v>
      </c>
      <c r="BU848" s="10">
        <v>848</v>
      </c>
    </row>
    <row r="849" spans="1:73" s="10" customFormat="1" x14ac:dyDescent="0.45">
      <c r="A849" s="10" t="s">
        <v>33</v>
      </c>
      <c r="D849" s="10" t="s">
        <v>33</v>
      </c>
      <c r="E849" s="10">
        <v>847</v>
      </c>
      <c r="F849" s="10">
        <v>45</v>
      </c>
      <c r="H849" s="10">
        <v>22</v>
      </c>
      <c r="J849" s="10" t="s">
        <v>33</v>
      </c>
      <c r="K849" s="10" t="s">
        <v>52</v>
      </c>
      <c r="L849" s="10" t="s">
        <v>33</v>
      </c>
      <c r="M849" s="10">
        <v>1.2247448713915889</v>
      </c>
      <c r="N849" s="10">
        <v>1.2247448713915889</v>
      </c>
      <c r="T849" s="10">
        <v>0</v>
      </c>
      <c r="W849" s="10">
        <v>0</v>
      </c>
      <c r="X849" s="10">
        <v>0</v>
      </c>
      <c r="Y849" s="10">
        <v>0</v>
      </c>
      <c r="AB849" s="10">
        <v>0</v>
      </c>
      <c r="AC849" s="10">
        <v>0</v>
      </c>
      <c r="AD849" s="10">
        <v>0</v>
      </c>
      <c r="AE849" s="10">
        <v>0</v>
      </c>
      <c r="AH849" s="10">
        <v>1</v>
      </c>
      <c r="AQ849" s="10">
        <v>0</v>
      </c>
      <c r="AR849" s="10">
        <v>4.4344748449218372</v>
      </c>
      <c r="AS849" s="10">
        <v>4.4344748449218372</v>
      </c>
      <c r="AT849" s="10">
        <v>0</v>
      </c>
      <c r="AU849" s="10">
        <v>0</v>
      </c>
      <c r="AV849" s="10">
        <v>59.35721358922769</v>
      </c>
      <c r="AW849" s="10">
        <v>59.35721358922769</v>
      </c>
      <c r="AX849" s="10" t="s">
        <v>33</v>
      </c>
      <c r="AY849" s="10" t="s">
        <v>33</v>
      </c>
      <c r="AZ849" s="10" t="s">
        <v>33</v>
      </c>
      <c r="BA849" s="10" t="s">
        <v>33</v>
      </c>
      <c r="BB849" s="10">
        <v>847</v>
      </c>
      <c r="BC849" s="10">
        <v>45</v>
      </c>
      <c r="BE849" s="10" t="s">
        <v>266</v>
      </c>
      <c r="BF849" s="10" t="s">
        <v>2414</v>
      </c>
      <c r="BG849" s="10">
        <v>4.4344748449218372</v>
      </c>
      <c r="BH849" s="10">
        <v>188495.84812144496</v>
      </c>
      <c r="BI849" s="10">
        <v>849</v>
      </c>
      <c r="BJ849" s="10" t="s">
        <v>33</v>
      </c>
      <c r="BL849" s="10" t="s">
        <v>33</v>
      </c>
      <c r="BM849" s="10" t="s">
        <v>33</v>
      </c>
      <c r="BP849" s="10" t="s">
        <v>33</v>
      </c>
      <c r="BQ849" s="10" t="s">
        <v>33</v>
      </c>
      <c r="BR849" s="10" t="s">
        <v>33</v>
      </c>
      <c r="BS849" s="11" t="s">
        <v>33</v>
      </c>
      <c r="BT849" s="11" t="s">
        <v>33</v>
      </c>
      <c r="BU849" s="10">
        <v>849</v>
      </c>
    </row>
    <row r="850" spans="1:73" s="10" customFormat="1" x14ac:dyDescent="0.45">
      <c r="A850" s="10" t="s">
        <v>33</v>
      </c>
      <c r="D850" s="10" t="s">
        <v>33</v>
      </c>
      <c r="E850" s="10">
        <v>847</v>
      </c>
      <c r="F850" s="10">
        <v>65</v>
      </c>
      <c r="H850" s="10">
        <v>29</v>
      </c>
      <c r="J850" s="10" t="s">
        <v>33</v>
      </c>
      <c r="K850" s="10" t="s">
        <v>59</v>
      </c>
      <c r="L850" s="10" t="s">
        <v>33</v>
      </c>
      <c r="M850" s="10">
        <v>0.3872983346207417</v>
      </c>
      <c r="N850" s="10">
        <v>0.3872983346207417</v>
      </c>
      <c r="T850" s="10">
        <v>0</v>
      </c>
      <c r="W850" s="10">
        <v>0</v>
      </c>
      <c r="X850" s="10">
        <v>0</v>
      </c>
      <c r="Y850" s="10">
        <v>0</v>
      </c>
      <c r="AB850" s="10">
        <v>0</v>
      </c>
      <c r="AC850" s="10">
        <v>0</v>
      </c>
      <c r="AD850" s="10">
        <v>0</v>
      </c>
      <c r="AE850" s="10">
        <v>0</v>
      </c>
      <c r="AH850" s="10">
        <v>1</v>
      </c>
      <c r="AQ850" s="10">
        <v>0</v>
      </c>
      <c r="AR850" s="10">
        <v>19.412277526942912</v>
      </c>
      <c r="AS850" s="10">
        <v>19.412277526942912</v>
      </c>
      <c r="AT850" s="10">
        <v>0</v>
      </c>
      <c r="AU850" s="10">
        <v>0</v>
      </c>
      <c r="AV850" s="10">
        <v>336.17632833538482</v>
      </c>
      <c r="AW850" s="10">
        <v>336.17632833538482</v>
      </c>
      <c r="AX850" s="10" t="s">
        <v>33</v>
      </c>
      <c r="AY850" s="10" t="s">
        <v>33</v>
      </c>
      <c r="AZ850" s="10" t="s">
        <v>33</v>
      </c>
      <c r="BA850" s="10" t="s">
        <v>33</v>
      </c>
      <c r="BB850" s="10">
        <v>847</v>
      </c>
      <c r="BC850" s="10">
        <v>65</v>
      </c>
      <c r="BE850" s="10" t="s">
        <v>266</v>
      </c>
      <c r="BF850" s="10" t="s">
        <v>2415</v>
      </c>
      <c r="BG850" s="10">
        <v>19.412277526942912</v>
      </c>
      <c r="BH850" s="10">
        <v>378636.16612943058</v>
      </c>
      <c r="BI850" s="10">
        <v>850</v>
      </c>
      <c r="BJ850" s="10" t="s">
        <v>33</v>
      </c>
      <c r="BL850" s="10" t="s">
        <v>33</v>
      </c>
      <c r="BM850" s="10" t="s">
        <v>33</v>
      </c>
      <c r="BP850" s="10" t="s">
        <v>33</v>
      </c>
      <c r="BQ850" s="10" t="s">
        <v>33</v>
      </c>
      <c r="BR850" s="10" t="s">
        <v>33</v>
      </c>
      <c r="BS850" s="11" t="s">
        <v>33</v>
      </c>
      <c r="BT850" s="11" t="s">
        <v>33</v>
      </c>
      <c r="BU850" s="10">
        <v>850</v>
      </c>
    </row>
    <row r="851" spans="1:73" s="10" customFormat="1" x14ac:dyDescent="0.45">
      <c r="A851" s="10" t="s">
        <v>33</v>
      </c>
      <c r="D851" s="10" t="s">
        <v>33</v>
      </c>
      <c r="E851" s="10">
        <v>847</v>
      </c>
      <c r="F851" s="10">
        <v>855</v>
      </c>
      <c r="H851" s="10">
        <v>244</v>
      </c>
      <c r="J851" s="10" t="s">
        <v>33</v>
      </c>
      <c r="K851" s="10" t="s">
        <v>267</v>
      </c>
      <c r="L851" s="10" t="s">
        <v>33</v>
      </c>
      <c r="M851" s="10">
        <v>0.1</v>
      </c>
      <c r="N851" s="10">
        <v>0.1</v>
      </c>
      <c r="T851" s="10">
        <v>0</v>
      </c>
      <c r="W851" s="10">
        <v>0</v>
      </c>
      <c r="X851" s="10">
        <v>0</v>
      </c>
      <c r="Y851" s="10">
        <v>0</v>
      </c>
      <c r="AB851" s="10">
        <v>0</v>
      </c>
      <c r="AC851" s="10">
        <v>0</v>
      </c>
      <c r="AD851" s="10">
        <v>0</v>
      </c>
      <c r="AE851" s="10">
        <v>0</v>
      </c>
      <c r="AH851" s="10">
        <v>1</v>
      </c>
      <c r="AQ851" s="10">
        <v>8.6602540378443865E-2</v>
      </c>
      <c r="AR851" s="10">
        <v>1.081126855828435</v>
      </c>
      <c r="AS851" s="10">
        <v>1.2067005393771786</v>
      </c>
      <c r="AT851" s="10">
        <v>2.0351596988934308</v>
      </c>
      <c r="AU851" s="10">
        <v>3.7941007366700221</v>
      </c>
      <c r="AV851" s="10">
        <v>9.7438808777453936</v>
      </c>
      <c r="AW851" s="10">
        <v>15.573141313308847</v>
      </c>
      <c r="AX851" s="10" t="s">
        <v>33</v>
      </c>
      <c r="AY851" s="10" t="s">
        <v>33</v>
      </c>
      <c r="AZ851" s="10" t="s">
        <v>33</v>
      </c>
      <c r="BA851" s="10" t="s">
        <v>33</v>
      </c>
      <c r="BB851" s="10">
        <v>847</v>
      </c>
      <c r="BC851" s="10">
        <v>855</v>
      </c>
      <c r="BE851" s="10" t="s">
        <v>266</v>
      </c>
      <c r="BF851" s="10" t="s">
        <v>267</v>
      </c>
      <c r="BG851" s="10">
        <v>1.2067005393771786</v>
      </c>
      <c r="BH851" s="10">
        <v>83383.655106541482</v>
      </c>
      <c r="BI851" s="10">
        <v>851</v>
      </c>
      <c r="BJ851" s="10" t="s">
        <v>33</v>
      </c>
      <c r="BL851" s="10" t="s">
        <v>33</v>
      </c>
      <c r="BM851" s="10" t="s">
        <v>33</v>
      </c>
      <c r="BP851" s="10" t="s">
        <v>33</v>
      </c>
      <c r="BQ851" s="10" t="s">
        <v>33</v>
      </c>
      <c r="BR851" s="10" t="s">
        <v>33</v>
      </c>
      <c r="BS851" s="11" t="s">
        <v>33</v>
      </c>
      <c r="BT851" s="11" t="s">
        <v>33</v>
      </c>
      <c r="BU851" s="10">
        <v>851</v>
      </c>
    </row>
    <row r="852" spans="1:73" s="10" customFormat="1" x14ac:dyDescent="0.45">
      <c r="A852" s="10" t="s">
        <v>33</v>
      </c>
      <c r="D852" s="10" t="s">
        <v>33</v>
      </c>
      <c r="E852" s="10">
        <v>847</v>
      </c>
      <c r="F852" s="10">
        <v>295</v>
      </c>
      <c r="H852" s="10">
        <v>111</v>
      </c>
      <c r="J852" s="10" t="s">
        <v>33</v>
      </c>
      <c r="K852" s="10" t="s">
        <v>137</v>
      </c>
      <c r="L852" s="10" t="s">
        <v>33</v>
      </c>
      <c r="M852" s="10">
        <v>5.000000000000001E-3</v>
      </c>
      <c r="N852" s="10">
        <v>5.000000000000001E-3</v>
      </c>
      <c r="T852" s="10">
        <v>0</v>
      </c>
      <c r="W852" s="10">
        <v>0</v>
      </c>
      <c r="X852" s="10">
        <v>0</v>
      </c>
      <c r="Y852" s="10">
        <v>0</v>
      </c>
      <c r="AB852" s="10">
        <v>0</v>
      </c>
      <c r="AC852" s="10">
        <v>0</v>
      </c>
      <c r="AD852" s="10">
        <v>0</v>
      </c>
      <c r="AE852" s="10">
        <v>0</v>
      </c>
      <c r="AH852" s="10">
        <v>1</v>
      </c>
      <c r="AQ852" s="10">
        <v>7.1974929544318791E-2</v>
      </c>
      <c r="AR852" s="10">
        <v>0.75752998574560659</v>
      </c>
      <c r="AS852" s="10">
        <v>0.86189363358486881</v>
      </c>
      <c r="AT852" s="10">
        <v>1.6914108442914917</v>
      </c>
      <c r="AU852" s="10">
        <v>2.7857906958088945</v>
      </c>
      <c r="AV852" s="10">
        <v>8.1314372398946091</v>
      </c>
      <c r="AW852" s="10">
        <v>12.608638779994996</v>
      </c>
      <c r="AX852" s="10" t="s">
        <v>33</v>
      </c>
      <c r="AY852" s="10" t="s">
        <v>33</v>
      </c>
      <c r="AZ852" s="10" t="s">
        <v>33</v>
      </c>
      <c r="BA852" s="10" t="s">
        <v>33</v>
      </c>
      <c r="BB852" s="10">
        <v>847</v>
      </c>
      <c r="BC852" s="10">
        <v>295</v>
      </c>
      <c r="BE852" s="10" t="s">
        <v>266</v>
      </c>
      <c r="BF852" s="10" t="s">
        <v>2416</v>
      </c>
      <c r="BG852" s="10">
        <v>0.86189363358486881</v>
      </c>
      <c r="BH852" s="10">
        <v>4821864.3902604766</v>
      </c>
      <c r="BI852" s="10">
        <v>852</v>
      </c>
      <c r="BJ852" s="10" t="s">
        <v>33</v>
      </c>
      <c r="BL852" s="10" t="s">
        <v>33</v>
      </c>
      <c r="BM852" s="10" t="s">
        <v>33</v>
      </c>
      <c r="BP852" s="10" t="s">
        <v>33</v>
      </c>
      <c r="BQ852" s="10" t="s">
        <v>33</v>
      </c>
      <c r="BR852" s="10" t="s">
        <v>33</v>
      </c>
      <c r="BS852" s="11" t="s">
        <v>33</v>
      </c>
      <c r="BT852" s="11" t="s">
        <v>33</v>
      </c>
      <c r="BU852" s="10">
        <v>852</v>
      </c>
    </row>
    <row r="853" spans="1:73" s="10" customFormat="1" x14ac:dyDescent="0.45">
      <c r="A853" s="10" t="s">
        <v>33</v>
      </c>
      <c r="D853" s="10" t="s">
        <v>33</v>
      </c>
      <c r="E853" s="10">
        <v>847</v>
      </c>
      <c r="F853" s="10">
        <v>838</v>
      </c>
      <c r="H853" s="10">
        <v>241</v>
      </c>
      <c r="J853" s="10" t="s">
        <v>33</v>
      </c>
      <c r="K853" s="10" t="s">
        <v>264</v>
      </c>
      <c r="L853" s="10" t="s">
        <v>33</v>
      </c>
      <c r="M853" s="10">
        <v>2.6000000000000002E-2</v>
      </c>
      <c r="N853" s="10">
        <v>2.6000000000000002E-2</v>
      </c>
      <c r="T853" s="10">
        <v>0</v>
      </c>
      <c r="W853" s="10">
        <v>0</v>
      </c>
      <c r="X853" s="10">
        <v>0</v>
      </c>
      <c r="Y853" s="10">
        <v>0</v>
      </c>
      <c r="AB853" s="10">
        <v>0</v>
      </c>
      <c r="AC853" s="10">
        <v>0</v>
      </c>
      <c r="AD853" s="10">
        <v>0</v>
      </c>
      <c r="AE853" s="10">
        <v>0</v>
      </c>
      <c r="AH853" s="10">
        <v>1</v>
      </c>
      <c r="AQ853" s="10">
        <v>0.10069756700139285</v>
      </c>
      <c r="AR853" s="10">
        <v>0.57237867361928163</v>
      </c>
      <c r="AS853" s="10">
        <v>0.71839014577130123</v>
      </c>
      <c r="AT853" s="10">
        <v>2.3663928245327317</v>
      </c>
      <c r="AU853" s="10">
        <v>5.4030978531949616</v>
      </c>
      <c r="AV853" s="10">
        <v>1.5392085956828869</v>
      </c>
      <c r="AW853" s="10">
        <v>9.3086992734105802</v>
      </c>
      <c r="AX853" s="10" t="s">
        <v>33</v>
      </c>
      <c r="AY853" s="10" t="s">
        <v>33</v>
      </c>
      <c r="AZ853" s="10" t="s">
        <v>33</v>
      </c>
      <c r="BA853" s="10" t="s">
        <v>33</v>
      </c>
      <c r="BB853" s="10">
        <v>847</v>
      </c>
      <c r="BC853" s="10">
        <v>838</v>
      </c>
      <c r="BE853" s="10" t="s">
        <v>266</v>
      </c>
      <c r="BF853" s="10" t="s">
        <v>2417</v>
      </c>
      <c r="BG853" s="10">
        <v>0.71839014577130123</v>
      </c>
      <c r="BH853" s="10">
        <v>62494.858351054543</v>
      </c>
      <c r="BI853" s="10">
        <v>853</v>
      </c>
      <c r="BJ853" s="10" t="s">
        <v>33</v>
      </c>
      <c r="BL853" s="10" t="s">
        <v>33</v>
      </c>
      <c r="BM853" s="10" t="s">
        <v>33</v>
      </c>
      <c r="BP853" s="10" t="s">
        <v>33</v>
      </c>
      <c r="BQ853" s="10" t="s">
        <v>33</v>
      </c>
      <c r="BR853" s="10" t="s">
        <v>33</v>
      </c>
      <c r="BS853" s="11" t="s">
        <v>33</v>
      </c>
      <c r="BT853" s="11" t="s">
        <v>33</v>
      </c>
      <c r="BU853" s="10">
        <v>853</v>
      </c>
    </row>
    <row r="854" spans="1:73" s="10" customFormat="1" x14ac:dyDescent="0.45">
      <c r="A854" s="10" t="s">
        <v>33</v>
      </c>
      <c r="D854" s="10" t="s">
        <v>33</v>
      </c>
      <c r="E854" s="10">
        <v>847</v>
      </c>
      <c r="F854" s="10">
        <v>78</v>
      </c>
      <c r="H854" s="10">
        <v>33</v>
      </c>
      <c r="J854" s="10" t="s">
        <v>33</v>
      </c>
      <c r="K854" s="10" t="s">
        <v>63</v>
      </c>
      <c r="L854" s="10" t="s">
        <v>33</v>
      </c>
      <c r="M854" s="10">
        <v>2.4494897427831779</v>
      </c>
      <c r="N854" s="10">
        <v>2.4494897427831779</v>
      </c>
      <c r="T854" s="10">
        <v>0</v>
      </c>
      <c r="W854" s="10">
        <v>0</v>
      </c>
      <c r="X854" s="10">
        <v>0</v>
      </c>
      <c r="Y854" s="10">
        <v>0</v>
      </c>
      <c r="AB854" s="10">
        <v>0</v>
      </c>
      <c r="AC854" s="10">
        <v>0</v>
      </c>
      <c r="AD854" s="10">
        <v>0</v>
      </c>
      <c r="AE854" s="10">
        <v>0</v>
      </c>
      <c r="AH854" s="10">
        <v>1</v>
      </c>
      <c r="AQ854" s="10">
        <v>0</v>
      </c>
      <c r="AR854" s="10">
        <v>3.2358328077439809</v>
      </c>
      <c r="AS854" s="10">
        <v>3.2358328077439809</v>
      </c>
      <c r="AT854" s="10">
        <v>0</v>
      </c>
      <c r="AU854" s="10">
        <v>0</v>
      </c>
      <c r="AV854" s="10">
        <v>40.636614473224036</v>
      </c>
      <c r="AW854" s="10">
        <v>40.636614473224036</v>
      </c>
      <c r="AX854" s="10" t="s">
        <v>33</v>
      </c>
      <c r="AY854" s="10" t="s">
        <v>33</v>
      </c>
      <c r="AZ854" s="10" t="s">
        <v>33</v>
      </c>
      <c r="BA854" s="10" t="s">
        <v>33</v>
      </c>
      <c r="BB854" s="10">
        <v>847</v>
      </c>
      <c r="BC854" s="10">
        <v>78</v>
      </c>
      <c r="BE854" s="10" t="s">
        <v>266</v>
      </c>
      <c r="BF854" s="10" t="s">
        <v>2418</v>
      </c>
      <c r="BG854" s="10">
        <v>3.2358328077439809</v>
      </c>
      <c r="BH854" s="10">
        <v>88418.271808751175</v>
      </c>
      <c r="BI854" s="10">
        <v>854</v>
      </c>
      <c r="BJ854" s="10" t="s">
        <v>33</v>
      </c>
      <c r="BL854" s="10" t="s">
        <v>33</v>
      </c>
      <c r="BM854" s="10" t="s">
        <v>33</v>
      </c>
      <c r="BP854" s="10" t="s">
        <v>33</v>
      </c>
      <c r="BQ854" s="10" t="s">
        <v>33</v>
      </c>
      <c r="BR854" s="10" t="s">
        <v>33</v>
      </c>
      <c r="BS854" s="11" t="s">
        <v>33</v>
      </c>
      <c r="BT854" s="11" t="s">
        <v>33</v>
      </c>
      <c r="BU854" s="10">
        <v>854</v>
      </c>
    </row>
    <row r="855" spans="1:73" s="10" customFormat="1" x14ac:dyDescent="0.45">
      <c r="A855" s="10">
        <v>244</v>
      </c>
      <c r="D855" s="10">
        <v>859</v>
      </c>
      <c r="E855" s="10" t="s">
        <v>33</v>
      </c>
      <c r="F855" s="10">
        <v>851</v>
      </c>
      <c r="H855" s="10" t="s">
        <v>33</v>
      </c>
      <c r="J855" s="10" t="s">
        <v>267</v>
      </c>
      <c r="K855" s="10">
        <v>0</v>
      </c>
      <c r="L855" s="10">
        <v>1</v>
      </c>
      <c r="M855" s="10" t="s">
        <v>33</v>
      </c>
      <c r="N855" s="10">
        <v>1</v>
      </c>
      <c r="T855" s="10">
        <v>0.8660254037844386</v>
      </c>
      <c r="W855" s="10">
        <v>3.2792819335946097</v>
      </c>
      <c r="X855" s="10" t="s">
        <v>35</v>
      </c>
      <c r="Y855" s="10">
        <v>0.31622776601683794</v>
      </c>
      <c r="AB855" s="10">
        <v>37.941007366700219</v>
      </c>
      <c r="AC855" s="10">
        <v>0.15</v>
      </c>
      <c r="AD855" s="10">
        <v>0</v>
      </c>
      <c r="AE855" s="10">
        <v>0</v>
      </c>
      <c r="AH855" s="10">
        <v>1</v>
      </c>
      <c r="AQ855" s="10">
        <v>0.8660254037844386</v>
      </c>
      <c r="AR855" s="10">
        <v>10.81126855828435</v>
      </c>
      <c r="AS855" s="10">
        <v>12.067005393771787</v>
      </c>
      <c r="AT855" s="10">
        <v>20.351596988934308</v>
      </c>
      <c r="AU855" s="10">
        <v>37.941007366700219</v>
      </c>
      <c r="AV855" s="10">
        <v>97.438808777453929</v>
      </c>
      <c r="AW855" s="10">
        <v>155.73141313308844</v>
      </c>
      <c r="AX855" s="10">
        <v>0.1</v>
      </c>
      <c r="AY855" s="10">
        <v>0</v>
      </c>
      <c r="AZ855" s="10" t="s">
        <v>33</v>
      </c>
      <c r="BA855" s="10">
        <v>859</v>
      </c>
      <c r="BB855" s="10" t="s">
        <v>33</v>
      </c>
      <c r="BC855" s="10">
        <v>851</v>
      </c>
      <c r="BE855" s="10" t="s">
        <v>33</v>
      </c>
      <c r="BF855" s="10" t="s">
        <v>33</v>
      </c>
      <c r="BG855" s="10" t="s">
        <v>33</v>
      </c>
      <c r="BH855" s="10" t="s">
        <v>33</v>
      </c>
      <c r="BI855" s="10" t="s">
        <v>33</v>
      </c>
      <c r="BJ855" s="10" t="s">
        <v>33</v>
      </c>
      <c r="BL855" s="10" t="s">
        <v>33</v>
      </c>
      <c r="BM855" s="10" t="s">
        <v>33</v>
      </c>
      <c r="BP855" s="10" t="s">
        <v>33</v>
      </c>
      <c r="BQ855" s="10">
        <v>0</v>
      </c>
      <c r="BR855" s="10" t="s">
        <v>267</v>
      </c>
      <c r="BS855" s="11">
        <v>12.067005393771787</v>
      </c>
      <c r="BT855" s="11">
        <v>155.73141313308844</v>
      </c>
      <c r="BU855" s="10">
        <v>855</v>
      </c>
    </row>
    <row r="856" spans="1:73" s="10" customFormat="1" x14ac:dyDescent="0.45">
      <c r="A856" s="10" t="s">
        <v>33</v>
      </c>
      <c r="D856" s="10" t="s">
        <v>33</v>
      </c>
      <c r="E856" s="10">
        <v>855</v>
      </c>
      <c r="F856" s="10">
        <v>347</v>
      </c>
      <c r="H856" s="10">
        <v>124</v>
      </c>
      <c r="J856" s="10" t="s">
        <v>33</v>
      </c>
      <c r="K856" s="10" t="s">
        <v>149</v>
      </c>
      <c r="L856" s="10" t="s">
        <v>33</v>
      </c>
      <c r="M856" s="10">
        <v>0.89442719099991586</v>
      </c>
      <c r="N856" s="10">
        <v>0.89442719099991586</v>
      </c>
      <c r="T856" s="10">
        <v>0</v>
      </c>
      <c r="W856" s="10">
        <v>0</v>
      </c>
      <c r="X856" s="10">
        <v>0</v>
      </c>
      <c r="Y856" s="10">
        <v>0</v>
      </c>
      <c r="AB856" s="10">
        <v>0</v>
      </c>
      <c r="AC856" s="10">
        <v>0</v>
      </c>
      <c r="AD856" s="10">
        <v>0</v>
      </c>
      <c r="AE856" s="10">
        <v>0</v>
      </c>
      <c r="AH856" s="10">
        <v>1</v>
      </c>
      <c r="AQ856" s="10">
        <v>0</v>
      </c>
      <c r="AR856" s="10">
        <v>4.4405487531368735</v>
      </c>
      <c r="AS856" s="10">
        <v>4.4405487531368735</v>
      </c>
      <c r="AT856" s="10">
        <v>0</v>
      </c>
      <c r="AU856" s="10">
        <v>0</v>
      </c>
      <c r="AV856" s="10">
        <v>62.077678208410326</v>
      </c>
      <c r="AW856" s="10">
        <v>62.077678208410326</v>
      </c>
      <c r="AX856" s="10" t="s">
        <v>33</v>
      </c>
      <c r="AY856" s="10" t="s">
        <v>33</v>
      </c>
      <c r="AZ856" s="10" t="s">
        <v>33</v>
      </c>
      <c r="BA856" s="10" t="s">
        <v>33</v>
      </c>
      <c r="BB856" s="10">
        <v>855</v>
      </c>
      <c r="BC856" s="10">
        <v>347</v>
      </c>
      <c r="BE856" s="10" t="s">
        <v>267</v>
      </c>
      <c r="BF856" s="10" t="s">
        <v>2419</v>
      </c>
      <c r="BG856" s="10">
        <v>0.44405487531368737</v>
      </c>
      <c r="BH856" s="10">
        <v>1330.9490801668819</v>
      </c>
      <c r="BI856" s="10">
        <v>856</v>
      </c>
      <c r="BJ856" s="10" t="s">
        <v>33</v>
      </c>
      <c r="BL856" s="10" t="s">
        <v>33</v>
      </c>
      <c r="BM856" s="10" t="s">
        <v>33</v>
      </c>
      <c r="BP856" s="10" t="s">
        <v>33</v>
      </c>
      <c r="BQ856" s="10" t="s">
        <v>33</v>
      </c>
      <c r="BR856" s="10" t="s">
        <v>33</v>
      </c>
      <c r="BS856" s="11" t="s">
        <v>33</v>
      </c>
      <c r="BT856" s="11" t="s">
        <v>33</v>
      </c>
      <c r="BU856" s="10">
        <v>856</v>
      </c>
    </row>
    <row r="857" spans="1:73" s="10" customFormat="1" x14ac:dyDescent="0.45">
      <c r="A857" s="10" t="s">
        <v>33</v>
      </c>
      <c r="D857" s="10" t="s">
        <v>33</v>
      </c>
      <c r="E857" s="10">
        <v>855</v>
      </c>
      <c r="F857" s="10">
        <v>132</v>
      </c>
      <c r="H857" s="10">
        <v>55</v>
      </c>
      <c r="J857" s="10" t="s">
        <v>33</v>
      </c>
      <c r="K857" s="10" t="s">
        <v>86</v>
      </c>
      <c r="L857" s="10" t="s">
        <v>33</v>
      </c>
      <c r="M857" s="10">
        <v>0.2449489742783178</v>
      </c>
      <c r="N857" s="10">
        <v>0.2449489742783178</v>
      </c>
      <c r="T857" s="10">
        <v>0</v>
      </c>
      <c r="W857" s="10">
        <v>0</v>
      </c>
      <c r="X857" s="10">
        <v>0</v>
      </c>
      <c r="Y857" s="10">
        <v>0</v>
      </c>
      <c r="AB857" s="10">
        <v>0</v>
      </c>
      <c r="AC857" s="10">
        <v>0</v>
      </c>
      <c r="AD857" s="10">
        <v>0</v>
      </c>
      <c r="AE857" s="10">
        <v>0</v>
      </c>
      <c r="AH857" s="10">
        <v>1</v>
      </c>
      <c r="AQ857" s="10">
        <v>0</v>
      </c>
      <c r="AR857" s="10">
        <v>2.8524308054710108</v>
      </c>
      <c r="AS857" s="10">
        <v>2.8524308054710108</v>
      </c>
      <c r="AT857" s="10">
        <v>0</v>
      </c>
      <c r="AU857" s="10">
        <v>0</v>
      </c>
      <c r="AV857" s="10">
        <v>34.625987003983006</v>
      </c>
      <c r="AW857" s="10">
        <v>34.625987003983006</v>
      </c>
      <c r="AX857" s="10" t="s">
        <v>33</v>
      </c>
      <c r="AY857" s="10" t="s">
        <v>33</v>
      </c>
      <c r="AZ857" s="10" t="s">
        <v>33</v>
      </c>
      <c r="BA857" s="10" t="s">
        <v>33</v>
      </c>
      <c r="BB857" s="10">
        <v>855</v>
      </c>
      <c r="BC857" s="10">
        <v>132</v>
      </c>
      <c r="BE857" s="10" t="s">
        <v>267</v>
      </c>
      <c r="BF857" s="10" t="s">
        <v>2420</v>
      </c>
      <c r="BG857" s="10">
        <v>0.28524308054710107</v>
      </c>
      <c r="BH857" s="10">
        <v>1313.7448279973853</v>
      </c>
      <c r="BI857" s="10">
        <v>857</v>
      </c>
      <c r="BJ857" s="10" t="s">
        <v>33</v>
      </c>
      <c r="BL857" s="10" t="s">
        <v>33</v>
      </c>
      <c r="BM857" s="10" t="s">
        <v>33</v>
      </c>
      <c r="BP857" s="10" t="s">
        <v>33</v>
      </c>
      <c r="BQ857" s="10" t="s">
        <v>33</v>
      </c>
      <c r="BR857" s="10" t="s">
        <v>33</v>
      </c>
      <c r="BS857" s="11" t="s">
        <v>33</v>
      </c>
      <c r="BT857" s="11" t="s">
        <v>33</v>
      </c>
      <c r="BU857" s="10">
        <v>857</v>
      </c>
    </row>
    <row r="858" spans="1:73" s="10" customFormat="1" x14ac:dyDescent="0.45">
      <c r="A858" s="10" t="s">
        <v>33</v>
      </c>
      <c r="D858" s="10" t="s">
        <v>33</v>
      </c>
      <c r="E858" s="10">
        <v>855</v>
      </c>
      <c r="F858" s="10">
        <v>66</v>
      </c>
      <c r="H858" s="10">
        <v>30</v>
      </c>
      <c r="J858" s="10" t="s">
        <v>33</v>
      </c>
      <c r="K858" s="10" t="s">
        <v>60</v>
      </c>
      <c r="L858" s="10" t="s">
        <v>33</v>
      </c>
      <c r="M858" s="10">
        <v>0.17677669529663689</v>
      </c>
      <c r="N858" s="10">
        <v>0.17677669529663689</v>
      </c>
      <c r="T858" s="10">
        <v>0</v>
      </c>
      <c r="W858" s="10">
        <v>0</v>
      </c>
      <c r="X858" s="10">
        <v>0</v>
      </c>
      <c r="Y858" s="10">
        <v>0</v>
      </c>
      <c r="AB858" s="10">
        <v>0</v>
      </c>
      <c r="AC858" s="10">
        <v>0</v>
      </c>
      <c r="AD858" s="10">
        <v>0</v>
      </c>
      <c r="AE858" s="10">
        <v>0</v>
      </c>
      <c r="AH858" s="10">
        <v>1</v>
      </c>
      <c r="AQ858" s="10">
        <v>0</v>
      </c>
      <c r="AR858" s="10">
        <v>8.900706608185667E-2</v>
      </c>
      <c r="AS858" s="10">
        <v>8.900706608185667E-2</v>
      </c>
      <c r="AT858" s="10">
        <v>0</v>
      </c>
      <c r="AU858" s="10">
        <v>0</v>
      </c>
      <c r="AV858" s="10">
        <v>0.7351435650605942</v>
      </c>
      <c r="AW858" s="10">
        <v>0.7351435650605942</v>
      </c>
      <c r="AX858" s="10" t="s">
        <v>33</v>
      </c>
      <c r="AY858" s="10" t="s">
        <v>33</v>
      </c>
      <c r="AZ858" s="10" t="s">
        <v>33</v>
      </c>
      <c r="BA858" s="10" t="s">
        <v>33</v>
      </c>
      <c r="BB858" s="10">
        <v>855</v>
      </c>
      <c r="BC858" s="10">
        <v>66</v>
      </c>
      <c r="BE858" s="10" t="s">
        <v>267</v>
      </c>
      <c r="BF858" s="10" t="s">
        <v>2421</v>
      </c>
      <c r="BG858" s="10">
        <v>8.900706608185668E-3</v>
      </c>
      <c r="BH858" s="10">
        <v>27.892087417546268</v>
      </c>
      <c r="BI858" s="10">
        <v>858</v>
      </c>
      <c r="BJ858" s="10" t="s">
        <v>33</v>
      </c>
      <c r="BL858" s="10" t="s">
        <v>33</v>
      </c>
      <c r="BM858" s="10" t="s">
        <v>33</v>
      </c>
      <c r="BP858" s="10" t="s">
        <v>33</v>
      </c>
      <c r="BQ858" s="10" t="s">
        <v>33</v>
      </c>
      <c r="BR858" s="10" t="s">
        <v>33</v>
      </c>
      <c r="BS858" s="11" t="s">
        <v>33</v>
      </c>
      <c r="BT858" s="11" t="s">
        <v>33</v>
      </c>
      <c r="BU858" s="10">
        <v>858</v>
      </c>
    </row>
    <row r="859" spans="1:73" s="10" customFormat="1" x14ac:dyDescent="0.45">
      <c r="A859" s="10">
        <v>245</v>
      </c>
      <c r="D859" s="10">
        <v>865</v>
      </c>
      <c r="E859" s="10" t="s">
        <v>33</v>
      </c>
      <c r="F859" s="10">
        <v>859</v>
      </c>
      <c r="H859" s="10">
        <v>245</v>
      </c>
      <c r="J859" s="10" t="s">
        <v>695</v>
      </c>
      <c r="K859" s="10">
        <v>0</v>
      </c>
      <c r="L859" s="10">
        <v>1</v>
      </c>
      <c r="M859" s="10" t="s">
        <v>33</v>
      </c>
      <c r="N859" s="10">
        <v>1</v>
      </c>
      <c r="T859" s="10">
        <v>5.6568542494923806</v>
      </c>
      <c r="W859" s="10">
        <v>6.5585638671892195</v>
      </c>
      <c r="X859" s="10" t="s">
        <v>35</v>
      </c>
      <c r="Y859" s="10">
        <v>0.63245553203367588</v>
      </c>
      <c r="AB859" s="10">
        <v>75.882014733400439</v>
      </c>
      <c r="AC859" s="10">
        <v>0</v>
      </c>
      <c r="AD859" s="10">
        <v>0</v>
      </c>
      <c r="AE859" s="10">
        <v>0</v>
      </c>
      <c r="AH859" s="10">
        <v>1</v>
      </c>
      <c r="AQ859" s="10">
        <v>273.51657581046192</v>
      </c>
      <c r="AR859" s="10">
        <v>2687.5660145381016</v>
      </c>
      <c r="AS859" s="10">
        <v>3084.1650494632713</v>
      </c>
      <c r="AT859" s="10">
        <v>6427.6395315458549</v>
      </c>
      <c r="AU859" s="10">
        <v>12263.155457302246</v>
      </c>
      <c r="AV859" s="10">
        <v>26541.456520848162</v>
      </c>
      <c r="AW859" s="10">
        <v>45232.25150969626</v>
      </c>
      <c r="AX859" s="10">
        <v>1</v>
      </c>
      <c r="AY859" s="10">
        <v>0</v>
      </c>
      <c r="AZ859" s="10" t="s">
        <v>33</v>
      </c>
      <c r="BA859" s="10">
        <v>865</v>
      </c>
      <c r="BB859" s="10" t="s">
        <v>33</v>
      </c>
      <c r="BC859" s="10">
        <v>859</v>
      </c>
      <c r="BE859" s="10" t="s">
        <v>33</v>
      </c>
      <c r="BF859" s="10" t="s">
        <v>33</v>
      </c>
      <c r="BG859" s="10" t="s">
        <v>33</v>
      </c>
      <c r="BH859" s="10" t="s">
        <v>33</v>
      </c>
      <c r="BI859" s="10" t="s">
        <v>33</v>
      </c>
      <c r="BJ859" s="10" t="s">
        <v>33</v>
      </c>
      <c r="BL859" s="10" t="s">
        <v>33</v>
      </c>
      <c r="BM859" s="10" t="s">
        <v>33</v>
      </c>
      <c r="BP859" s="10" t="s">
        <v>33</v>
      </c>
      <c r="BQ859" s="10">
        <v>0</v>
      </c>
      <c r="BR859" s="10" t="s">
        <v>694</v>
      </c>
      <c r="BS859" s="11">
        <v>3084.1650494632713</v>
      </c>
      <c r="BT859" s="11">
        <v>45232.25150969626</v>
      </c>
      <c r="BU859" s="10">
        <v>859</v>
      </c>
    </row>
    <row r="860" spans="1:73" s="10" customFormat="1" x14ac:dyDescent="0.45">
      <c r="A860" s="10" t="s">
        <v>33</v>
      </c>
      <c r="D860" s="10" t="s">
        <v>33</v>
      </c>
      <c r="E860" s="10">
        <v>859</v>
      </c>
      <c r="F860" s="10">
        <v>825</v>
      </c>
      <c r="H860" s="10">
        <v>239</v>
      </c>
      <c r="J860" s="10" t="s">
        <v>33</v>
      </c>
      <c r="K860" s="10" t="s">
        <v>262</v>
      </c>
      <c r="L860" s="10" t="s">
        <v>33</v>
      </c>
      <c r="M860" s="10">
        <v>4.8989794855663558</v>
      </c>
      <c r="N860" s="10">
        <v>4.8989794855663558</v>
      </c>
      <c r="T860" s="10">
        <v>0</v>
      </c>
      <c r="W860" s="10">
        <v>0</v>
      </c>
      <c r="X860" s="10">
        <v>0</v>
      </c>
      <c r="Y860" s="10">
        <v>0</v>
      </c>
      <c r="AB860" s="10">
        <v>0</v>
      </c>
      <c r="AC860" s="10">
        <v>0</v>
      </c>
      <c r="AD860" s="10">
        <v>0</v>
      </c>
      <c r="AE860" s="10">
        <v>0</v>
      </c>
      <c r="AH860" s="10">
        <v>1</v>
      </c>
      <c r="AQ860" s="10">
        <v>267.02295289028694</v>
      </c>
      <c r="AR860" s="10">
        <v>2634.5907050123601</v>
      </c>
      <c r="AS860" s="10">
        <v>3021.773986703276</v>
      </c>
      <c r="AT860" s="10">
        <v>6275.0393929217435</v>
      </c>
      <c r="AU860" s="10">
        <v>12175.280598673406</v>
      </c>
      <c r="AV860" s="10">
        <v>25787.295082364486</v>
      </c>
      <c r="AW860" s="10">
        <v>44237.615073959634</v>
      </c>
      <c r="AX860" s="10" t="s">
        <v>33</v>
      </c>
      <c r="AY860" s="10" t="s">
        <v>33</v>
      </c>
      <c r="AZ860" s="10" t="s">
        <v>33</v>
      </c>
      <c r="BA860" s="10" t="s">
        <v>33</v>
      </c>
      <c r="BB860" s="10">
        <v>859</v>
      </c>
      <c r="BC860" s="10">
        <v>825</v>
      </c>
      <c r="BE860" s="10" t="s">
        <v>694</v>
      </c>
      <c r="BF860" s="10" t="s">
        <v>2422</v>
      </c>
      <c r="BG860" s="10">
        <v>3021.773986703276</v>
      </c>
      <c r="BH860" s="10">
        <v>1219859517.8465111</v>
      </c>
      <c r="BI860" s="10">
        <v>860</v>
      </c>
      <c r="BJ860" s="10" t="s">
        <v>33</v>
      </c>
      <c r="BL860" s="10" t="s">
        <v>33</v>
      </c>
      <c r="BM860" s="10" t="s">
        <v>33</v>
      </c>
      <c r="BP860" s="10" t="s">
        <v>33</v>
      </c>
      <c r="BQ860" s="10" t="s">
        <v>33</v>
      </c>
      <c r="BR860" s="10" t="s">
        <v>33</v>
      </c>
      <c r="BS860" s="11" t="s">
        <v>33</v>
      </c>
      <c r="BT860" s="11" t="s">
        <v>33</v>
      </c>
      <c r="BU860" s="10">
        <v>860</v>
      </c>
    </row>
    <row r="861" spans="1:73" s="10" customFormat="1" x14ac:dyDescent="0.45">
      <c r="A861" s="10" t="s">
        <v>33</v>
      </c>
      <c r="D861" s="10" t="s">
        <v>33</v>
      </c>
      <c r="E861" s="10">
        <v>859</v>
      </c>
      <c r="F861" s="10">
        <v>45</v>
      </c>
      <c r="H861" s="10">
        <v>22</v>
      </c>
      <c r="J861" s="10" t="s">
        <v>33</v>
      </c>
      <c r="K861" s="10" t="s">
        <v>52</v>
      </c>
      <c r="L861" s="10" t="s">
        <v>33</v>
      </c>
      <c r="M861" s="10">
        <v>1.4142135623730951</v>
      </c>
      <c r="N861" s="10">
        <v>1.4142135623730951</v>
      </c>
      <c r="T861" s="10">
        <v>0</v>
      </c>
      <c r="W861" s="10">
        <v>0</v>
      </c>
      <c r="X861" s="10">
        <v>0</v>
      </c>
      <c r="Y861" s="10">
        <v>0</v>
      </c>
      <c r="AB861" s="10">
        <v>0</v>
      </c>
      <c r="AC861" s="10">
        <v>0</v>
      </c>
      <c r="AD861" s="10">
        <v>0</v>
      </c>
      <c r="AE861" s="10">
        <v>0</v>
      </c>
      <c r="AH861" s="10">
        <v>1</v>
      </c>
      <c r="AQ861" s="10">
        <v>0</v>
      </c>
      <c r="AR861" s="10">
        <v>5.1204904908604947</v>
      </c>
      <c r="AS861" s="10">
        <v>5.1204904908604947</v>
      </c>
      <c r="AT861" s="10">
        <v>0</v>
      </c>
      <c r="AU861" s="10">
        <v>0</v>
      </c>
      <c r="AV861" s="10">
        <v>68.539806488173454</v>
      </c>
      <c r="AW861" s="10">
        <v>68.539806488173454</v>
      </c>
      <c r="AX861" s="10" t="s">
        <v>33</v>
      </c>
      <c r="AY861" s="10" t="s">
        <v>33</v>
      </c>
      <c r="AZ861" s="10" t="s">
        <v>33</v>
      </c>
      <c r="BA861" s="10" t="s">
        <v>33</v>
      </c>
      <c r="BB861" s="10">
        <v>859</v>
      </c>
      <c r="BC861" s="10">
        <v>45</v>
      </c>
      <c r="BE861" s="10" t="s">
        <v>694</v>
      </c>
      <c r="BF861" s="10" t="s">
        <v>2423</v>
      </c>
      <c r="BG861" s="10">
        <v>5.1204904908604947</v>
      </c>
      <c r="BH861" s="10">
        <v>431543.92070694017</v>
      </c>
      <c r="BI861" s="10">
        <v>861</v>
      </c>
      <c r="BJ861" s="10" t="s">
        <v>33</v>
      </c>
      <c r="BL861" s="10" t="s">
        <v>33</v>
      </c>
      <c r="BM861" s="10" t="s">
        <v>33</v>
      </c>
      <c r="BP861" s="10" t="s">
        <v>33</v>
      </c>
      <c r="BQ861" s="10" t="s">
        <v>33</v>
      </c>
      <c r="BR861" s="10" t="s">
        <v>33</v>
      </c>
      <c r="BS861" s="11" t="s">
        <v>33</v>
      </c>
      <c r="BT861" s="11" t="s">
        <v>33</v>
      </c>
      <c r="BU861" s="10">
        <v>861</v>
      </c>
    </row>
    <row r="862" spans="1:73" s="10" customFormat="1" x14ac:dyDescent="0.45">
      <c r="A862" s="10" t="s">
        <v>33</v>
      </c>
      <c r="D862" s="10" t="s">
        <v>33</v>
      </c>
      <c r="E862" s="10">
        <v>859</v>
      </c>
      <c r="F862" s="10">
        <v>268</v>
      </c>
      <c r="H862" s="10">
        <v>102</v>
      </c>
      <c r="J862" s="10" t="s">
        <v>33</v>
      </c>
      <c r="K862" s="10" t="s">
        <v>128</v>
      </c>
      <c r="L862" s="10" t="s">
        <v>33</v>
      </c>
      <c r="M862" s="10">
        <v>0.70710678118654757</v>
      </c>
      <c r="N862" s="10">
        <v>0.70710678118654757</v>
      </c>
      <c r="T862" s="10">
        <v>0</v>
      </c>
      <c r="W862" s="10">
        <v>0</v>
      </c>
      <c r="X862" s="10">
        <v>0</v>
      </c>
      <c r="Y862" s="10">
        <v>0</v>
      </c>
      <c r="AB862" s="10">
        <v>0</v>
      </c>
      <c r="AC862" s="10">
        <v>0</v>
      </c>
      <c r="AD862" s="10">
        <v>0</v>
      </c>
      <c r="AE862" s="10">
        <v>0</v>
      </c>
      <c r="AH862" s="10">
        <v>1</v>
      </c>
      <c r="AQ862" s="10">
        <v>0</v>
      </c>
      <c r="AR862" s="10">
        <v>37.320989447022207</v>
      </c>
      <c r="AS862" s="10">
        <v>37.320989447022207</v>
      </c>
      <c r="AT862" s="10">
        <v>0</v>
      </c>
      <c r="AU862" s="10">
        <v>0</v>
      </c>
      <c r="AV862" s="10">
        <v>641.44633510069696</v>
      </c>
      <c r="AW862" s="10">
        <v>641.44633510069696</v>
      </c>
      <c r="AX862" s="10" t="s">
        <v>33</v>
      </c>
      <c r="AY862" s="10" t="s">
        <v>33</v>
      </c>
      <c r="AZ862" s="10" t="s">
        <v>33</v>
      </c>
      <c r="BA862" s="10" t="s">
        <v>33</v>
      </c>
      <c r="BB862" s="10">
        <v>859</v>
      </c>
      <c r="BC862" s="10">
        <v>268</v>
      </c>
      <c r="BE862" s="10" t="s">
        <v>694</v>
      </c>
      <c r="BF862" s="10" t="s">
        <v>2424</v>
      </c>
      <c r="BG862" s="10">
        <v>37.320989447022207</v>
      </c>
      <c r="BH862" s="10">
        <v>1723594.1638604214</v>
      </c>
      <c r="BI862" s="10">
        <v>862</v>
      </c>
      <c r="BJ862" s="10" t="s">
        <v>33</v>
      </c>
      <c r="BL862" s="10" t="s">
        <v>33</v>
      </c>
      <c r="BM862" s="10" t="s">
        <v>33</v>
      </c>
      <c r="BP862" s="10" t="s">
        <v>33</v>
      </c>
      <c r="BQ862" s="10" t="s">
        <v>33</v>
      </c>
      <c r="BR862" s="10" t="s">
        <v>33</v>
      </c>
      <c r="BS862" s="11" t="s">
        <v>33</v>
      </c>
      <c r="BT862" s="11" t="s">
        <v>33</v>
      </c>
      <c r="BU862" s="10">
        <v>862</v>
      </c>
    </row>
    <row r="863" spans="1:73" s="10" customFormat="1" x14ac:dyDescent="0.45">
      <c r="A863" s="10" t="s">
        <v>33</v>
      </c>
      <c r="D863" s="10" t="s">
        <v>33</v>
      </c>
      <c r="E863" s="10">
        <v>859</v>
      </c>
      <c r="F863" s="10">
        <v>295</v>
      </c>
      <c r="H863" s="10">
        <v>111</v>
      </c>
      <c r="J863" s="10" t="s">
        <v>33</v>
      </c>
      <c r="K863" s="10" t="s">
        <v>137</v>
      </c>
      <c r="L863" s="10" t="s">
        <v>33</v>
      </c>
      <c r="M863" s="10">
        <v>2.121320343559643E-2</v>
      </c>
      <c r="N863" s="10">
        <v>2.121320343559643E-2</v>
      </c>
      <c r="T863" s="10">
        <v>0</v>
      </c>
      <c r="W863" s="10">
        <v>0</v>
      </c>
      <c r="X863" s="10">
        <v>0</v>
      </c>
      <c r="Y863" s="10">
        <v>0</v>
      </c>
      <c r="AB863" s="10">
        <v>0</v>
      </c>
      <c r="AC863" s="10">
        <v>0</v>
      </c>
      <c r="AD863" s="10">
        <v>0</v>
      </c>
      <c r="AE863" s="10">
        <v>0</v>
      </c>
      <c r="AH863" s="10">
        <v>1</v>
      </c>
      <c r="AQ863" s="10">
        <v>0.30536376453727082</v>
      </c>
      <c r="AR863" s="10">
        <v>3.2139275392372029</v>
      </c>
      <c r="AS863" s="10">
        <v>3.6567049978162456</v>
      </c>
      <c r="AT863" s="10">
        <v>7.1760484666258639</v>
      </c>
      <c r="AU863" s="10">
        <v>11.81910895183716</v>
      </c>
      <c r="AV863" s="10">
        <v>34.498766478733806</v>
      </c>
      <c r="AW863" s="10">
        <v>53.493923897196829</v>
      </c>
      <c r="AX863" s="10" t="s">
        <v>33</v>
      </c>
      <c r="AY863" s="10" t="s">
        <v>33</v>
      </c>
      <c r="AZ863" s="10" t="s">
        <v>33</v>
      </c>
      <c r="BA863" s="10" t="s">
        <v>33</v>
      </c>
      <c r="BB863" s="10">
        <v>859</v>
      </c>
      <c r="BC863" s="10">
        <v>295</v>
      </c>
      <c r="BE863" s="10" t="s">
        <v>694</v>
      </c>
      <c r="BF863" s="10" t="s">
        <v>2425</v>
      </c>
      <c r="BG863" s="10">
        <v>3.6567049978162456</v>
      </c>
      <c r="BH863" s="10">
        <v>40560667.232153155</v>
      </c>
      <c r="BI863" s="10">
        <v>863</v>
      </c>
      <c r="BJ863" s="10" t="s">
        <v>33</v>
      </c>
      <c r="BL863" s="10" t="s">
        <v>33</v>
      </c>
      <c r="BM863" s="10" t="s">
        <v>33</v>
      </c>
      <c r="BP863" s="10" t="s">
        <v>33</v>
      </c>
      <c r="BQ863" s="10" t="s">
        <v>33</v>
      </c>
      <c r="BR863" s="10" t="s">
        <v>33</v>
      </c>
      <c r="BS863" s="11" t="s">
        <v>33</v>
      </c>
      <c r="BT863" s="11" t="s">
        <v>33</v>
      </c>
      <c r="BU863" s="10">
        <v>863</v>
      </c>
    </row>
    <row r="864" spans="1:73" s="10" customFormat="1" x14ac:dyDescent="0.45">
      <c r="A864" s="10" t="s">
        <v>33</v>
      </c>
      <c r="D864" s="10" t="s">
        <v>33</v>
      </c>
      <c r="E864" s="10">
        <v>859</v>
      </c>
      <c r="F864" s="10">
        <v>155</v>
      </c>
      <c r="H864" s="10">
        <v>64</v>
      </c>
      <c r="J864" s="10" t="s">
        <v>33</v>
      </c>
      <c r="K864" s="10" t="s">
        <v>95</v>
      </c>
      <c r="L864" s="10" t="s">
        <v>33</v>
      </c>
      <c r="M864" s="10">
        <v>0.70710678118654757</v>
      </c>
      <c r="N864" s="10">
        <v>0.70710678118654757</v>
      </c>
      <c r="T864" s="10">
        <v>0</v>
      </c>
      <c r="W864" s="10">
        <v>0</v>
      </c>
      <c r="X864" s="10">
        <v>0</v>
      </c>
      <c r="Y864" s="10">
        <v>0</v>
      </c>
      <c r="AB864" s="10">
        <v>0</v>
      </c>
      <c r="AC864" s="10">
        <v>0</v>
      </c>
      <c r="AD864" s="10">
        <v>0</v>
      </c>
      <c r="AE864" s="10">
        <v>0</v>
      </c>
      <c r="AH864" s="10">
        <v>1</v>
      </c>
      <c r="AQ864" s="10">
        <v>0.53140490614533475</v>
      </c>
      <c r="AR864" s="10">
        <v>0.76133818143225418</v>
      </c>
      <c r="AS864" s="10">
        <v>1.5318752953429895</v>
      </c>
      <c r="AT864" s="10">
        <v>12.488015294415368</v>
      </c>
      <c r="AU864" s="10">
        <v>0.1737349436031658</v>
      </c>
      <c r="AV864" s="10">
        <v>9.676530416072346</v>
      </c>
      <c r="AW864" s="10">
        <v>22.33828065409088</v>
      </c>
      <c r="AX864" s="10" t="s">
        <v>33</v>
      </c>
      <c r="AY864" s="10" t="s">
        <v>33</v>
      </c>
      <c r="AZ864" s="10" t="s">
        <v>33</v>
      </c>
      <c r="BA864" s="10" t="s">
        <v>33</v>
      </c>
      <c r="BB864" s="10">
        <v>859</v>
      </c>
      <c r="BC864" s="10">
        <v>155</v>
      </c>
      <c r="BE864" s="10" t="s">
        <v>694</v>
      </c>
      <c r="BF864" s="10" t="s">
        <v>2426</v>
      </c>
      <c r="BG864" s="10">
        <v>1.5318752953429895</v>
      </c>
      <c r="BH864" s="10">
        <v>44970.06041105622</v>
      </c>
      <c r="BI864" s="10">
        <v>864</v>
      </c>
      <c r="BJ864" s="10" t="s">
        <v>33</v>
      </c>
      <c r="BL864" s="10" t="s">
        <v>33</v>
      </c>
      <c r="BM864" s="10" t="s">
        <v>33</v>
      </c>
      <c r="BP864" s="10" t="s">
        <v>33</v>
      </c>
      <c r="BQ864" s="10" t="s">
        <v>33</v>
      </c>
      <c r="BR864" s="10" t="s">
        <v>33</v>
      </c>
      <c r="BS864" s="11" t="s">
        <v>33</v>
      </c>
      <c r="BT864" s="11" t="s">
        <v>33</v>
      </c>
      <c r="BU864" s="10">
        <v>864</v>
      </c>
    </row>
    <row r="865" spans="1:73" s="10" customFormat="1" x14ac:dyDescent="0.45">
      <c r="A865" s="10">
        <v>246</v>
      </c>
      <c r="D865" s="10">
        <v>872</v>
      </c>
      <c r="E865" s="10" t="s">
        <v>33</v>
      </c>
      <c r="F865" s="10">
        <v>865</v>
      </c>
      <c r="H865" s="10">
        <v>246</v>
      </c>
      <c r="J865" s="10" t="s">
        <v>268</v>
      </c>
      <c r="K865" s="10">
        <v>0</v>
      </c>
      <c r="L865" s="10">
        <v>1</v>
      </c>
      <c r="M865" s="10" t="s">
        <v>33</v>
      </c>
      <c r="N865" s="10">
        <v>1</v>
      </c>
      <c r="T865" s="10">
        <v>59.16079783099616</v>
      </c>
      <c r="W865" s="10">
        <v>4.0162837300170917</v>
      </c>
      <c r="X865" s="10" t="s">
        <v>35</v>
      </c>
      <c r="Y865" s="10">
        <v>0.3872983346207417</v>
      </c>
      <c r="AB865" s="10">
        <v>46.468054187796589</v>
      </c>
      <c r="AC865" s="10">
        <v>0.35</v>
      </c>
      <c r="AD865" s="10">
        <v>0</v>
      </c>
      <c r="AE865" s="10">
        <v>0</v>
      </c>
      <c r="AH865" s="10">
        <v>1</v>
      </c>
      <c r="AQ865" s="10">
        <v>331.98030141975886</v>
      </c>
      <c r="AR865" s="10">
        <v>2735.3753311971213</v>
      </c>
      <c r="AS865" s="10">
        <v>3216.7467682557717</v>
      </c>
      <c r="AT865" s="10">
        <v>7801.5370833643328</v>
      </c>
      <c r="AU865" s="10">
        <v>12256.522160501359</v>
      </c>
      <c r="AV865" s="10">
        <v>27355.994669438693</v>
      </c>
      <c r="AW865" s="10">
        <v>47414.053913304386</v>
      </c>
      <c r="AX865" s="10">
        <v>1</v>
      </c>
      <c r="AY865" s="10">
        <v>0</v>
      </c>
      <c r="AZ865" s="10" t="s">
        <v>33</v>
      </c>
      <c r="BA865" s="10">
        <v>872</v>
      </c>
      <c r="BB865" s="10" t="s">
        <v>33</v>
      </c>
      <c r="BC865" s="10">
        <v>865</v>
      </c>
      <c r="BE865" s="10" t="s">
        <v>33</v>
      </c>
      <c r="BF865" s="10" t="s">
        <v>33</v>
      </c>
      <c r="BG865" s="10" t="s">
        <v>33</v>
      </c>
      <c r="BH865" s="10" t="s">
        <v>33</v>
      </c>
      <c r="BI865" s="10" t="s">
        <v>33</v>
      </c>
      <c r="BJ865" s="10" t="s">
        <v>33</v>
      </c>
      <c r="BL865" s="10" t="s">
        <v>33</v>
      </c>
      <c r="BM865" s="10" t="s">
        <v>33</v>
      </c>
      <c r="BP865" s="10" t="s">
        <v>33</v>
      </c>
      <c r="BQ865" s="10">
        <v>0</v>
      </c>
      <c r="BR865" s="10" t="s">
        <v>268</v>
      </c>
      <c r="BS865" s="11">
        <v>3216.7467682557717</v>
      </c>
      <c r="BT865" s="11">
        <v>47414.053913304386</v>
      </c>
      <c r="BU865" s="10">
        <v>865</v>
      </c>
    </row>
    <row r="866" spans="1:73" s="10" customFormat="1" x14ac:dyDescent="0.45">
      <c r="A866" s="10" t="s">
        <v>33</v>
      </c>
      <c r="D866" s="10" t="s">
        <v>33</v>
      </c>
      <c r="E866" s="10">
        <v>865</v>
      </c>
      <c r="F866" s="10">
        <v>825</v>
      </c>
      <c r="H866" s="10">
        <v>239</v>
      </c>
      <c r="J866" s="10" t="s">
        <v>33</v>
      </c>
      <c r="K866" s="10" t="s">
        <v>262</v>
      </c>
      <c r="L866" s="10" t="s">
        <v>33</v>
      </c>
      <c r="M866" s="10">
        <v>4.8989794855663558</v>
      </c>
      <c r="N866" s="10">
        <v>4.8989794855663558</v>
      </c>
      <c r="T866" s="10">
        <v>0</v>
      </c>
      <c r="W866" s="10">
        <v>0</v>
      </c>
      <c r="X866" s="10">
        <v>0</v>
      </c>
      <c r="Y866" s="10">
        <v>0</v>
      </c>
      <c r="AB866" s="10">
        <v>0</v>
      </c>
      <c r="AC866" s="10">
        <v>0</v>
      </c>
      <c r="AD866" s="10">
        <v>0</v>
      </c>
      <c r="AE866" s="10">
        <v>0</v>
      </c>
      <c r="AH866" s="10">
        <v>1</v>
      </c>
      <c r="AQ866" s="10">
        <v>267.02295289028694</v>
      </c>
      <c r="AR866" s="10">
        <v>2634.5907050123601</v>
      </c>
      <c r="AS866" s="10">
        <v>3021.773986703276</v>
      </c>
      <c r="AT866" s="10">
        <v>6275.0393929217435</v>
      </c>
      <c r="AU866" s="10">
        <v>12175.280598673406</v>
      </c>
      <c r="AV866" s="10">
        <v>25787.295082364486</v>
      </c>
      <c r="AW866" s="10">
        <v>44237.615073959634</v>
      </c>
      <c r="AX866" s="10" t="s">
        <v>33</v>
      </c>
      <c r="AY866" s="10" t="s">
        <v>33</v>
      </c>
      <c r="AZ866" s="10" t="s">
        <v>33</v>
      </c>
      <c r="BA866" s="10" t="s">
        <v>33</v>
      </c>
      <c r="BB866" s="10">
        <v>865</v>
      </c>
      <c r="BC866" s="10">
        <v>825</v>
      </c>
      <c r="BE866" s="10" t="s">
        <v>268</v>
      </c>
      <c r="BF866" s="10" t="s">
        <v>2427</v>
      </c>
      <c r="BG866" s="10">
        <v>3021.773986703276</v>
      </c>
      <c r="BH866" s="10">
        <v>1219274764.6947346</v>
      </c>
      <c r="BI866" s="10">
        <v>866</v>
      </c>
      <c r="BJ866" s="10" t="s">
        <v>33</v>
      </c>
      <c r="BL866" s="10" t="s">
        <v>33</v>
      </c>
      <c r="BM866" s="10" t="s">
        <v>33</v>
      </c>
      <c r="BP866" s="10" t="s">
        <v>33</v>
      </c>
      <c r="BQ866" s="10" t="s">
        <v>33</v>
      </c>
      <c r="BR866" s="10" t="s">
        <v>33</v>
      </c>
      <c r="BS866" s="11" t="s">
        <v>33</v>
      </c>
      <c r="BT866" s="11" t="s">
        <v>33</v>
      </c>
      <c r="BU866" s="10">
        <v>866</v>
      </c>
    </row>
    <row r="867" spans="1:73" s="10" customFormat="1" x14ac:dyDescent="0.45">
      <c r="A867" s="10" t="s">
        <v>33</v>
      </c>
      <c r="D867" s="10" t="s">
        <v>33</v>
      </c>
      <c r="E867" s="10">
        <v>865</v>
      </c>
      <c r="F867" s="10">
        <v>45</v>
      </c>
      <c r="H867" s="10">
        <v>22</v>
      </c>
      <c r="J867" s="10" t="s">
        <v>33</v>
      </c>
      <c r="K867" s="10" t="s">
        <v>52</v>
      </c>
      <c r="L867" s="10" t="s">
        <v>33</v>
      </c>
      <c r="M867" s="10">
        <v>2.4494897427831779</v>
      </c>
      <c r="N867" s="10">
        <v>2.4494897427831779</v>
      </c>
      <c r="T867" s="10">
        <v>0</v>
      </c>
      <c r="W867" s="10">
        <v>0</v>
      </c>
      <c r="X867" s="10">
        <v>0</v>
      </c>
      <c r="Y867" s="10">
        <v>0</v>
      </c>
      <c r="AB867" s="10">
        <v>0</v>
      </c>
      <c r="AC867" s="10">
        <v>0</v>
      </c>
      <c r="AD867" s="10">
        <v>0</v>
      </c>
      <c r="AE867" s="10">
        <v>0</v>
      </c>
      <c r="AH867" s="10">
        <v>1</v>
      </c>
      <c r="AQ867" s="10">
        <v>0</v>
      </c>
      <c r="AR867" s="10">
        <v>8.8689496898436744</v>
      </c>
      <c r="AS867" s="10">
        <v>8.8689496898436744</v>
      </c>
      <c r="AT867" s="10">
        <v>0</v>
      </c>
      <c r="AU867" s="10">
        <v>0</v>
      </c>
      <c r="AV867" s="10">
        <v>118.71442717845538</v>
      </c>
      <c r="AW867" s="10">
        <v>118.71442717845538</v>
      </c>
      <c r="AX867" s="10" t="s">
        <v>33</v>
      </c>
      <c r="AY867" s="10" t="s">
        <v>33</v>
      </c>
      <c r="AZ867" s="10" t="s">
        <v>33</v>
      </c>
      <c r="BA867" s="10" t="s">
        <v>33</v>
      </c>
      <c r="BB867" s="10">
        <v>865</v>
      </c>
      <c r="BC867" s="10">
        <v>45</v>
      </c>
      <c r="BE867" s="10" t="s">
        <v>268</v>
      </c>
      <c r="BF867" s="10" t="s">
        <v>2428</v>
      </c>
      <c r="BG867" s="10">
        <v>8.8689496898436744</v>
      </c>
      <c r="BH867" s="10">
        <v>747097.69506302243</v>
      </c>
      <c r="BI867" s="10">
        <v>867</v>
      </c>
      <c r="BJ867" s="10" t="s">
        <v>33</v>
      </c>
      <c r="BL867" s="10" t="s">
        <v>33</v>
      </c>
      <c r="BM867" s="10" t="s">
        <v>33</v>
      </c>
      <c r="BP867" s="10" t="s">
        <v>33</v>
      </c>
      <c r="BQ867" s="10" t="s">
        <v>33</v>
      </c>
      <c r="BR867" s="10" t="s">
        <v>33</v>
      </c>
      <c r="BS867" s="11" t="s">
        <v>33</v>
      </c>
      <c r="BT867" s="11" t="s">
        <v>33</v>
      </c>
      <c r="BU867" s="10">
        <v>867</v>
      </c>
    </row>
    <row r="868" spans="1:73" s="10" customFormat="1" x14ac:dyDescent="0.45">
      <c r="A868" s="10" t="s">
        <v>33</v>
      </c>
      <c r="D868" s="10" t="s">
        <v>33</v>
      </c>
      <c r="E868" s="10">
        <v>865</v>
      </c>
      <c r="F868" s="10">
        <v>872</v>
      </c>
      <c r="H868" s="10">
        <v>247</v>
      </c>
      <c r="J868" s="10" t="s">
        <v>33</v>
      </c>
      <c r="K868" s="10" t="s">
        <v>269</v>
      </c>
      <c r="L868" s="10" t="s">
        <v>33</v>
      </c>
      <c r="M868" s="10">
        <v>0.59160797830996159</v>
      </c>
      <c r="N868" s="10">
        <v>0.59160797830996159</v>
      </c>
      <c r="T868" s="10">
        <v>0</v>
      </c>
      <c r="W868" s="10">
        <v>0</v>
      </c>
      <c r="X868" s="10">
        <v>0</v>
      </c>
      <c r="Y868" s="10">
        <v>0</v>
      </c>
      <c r="AB868" s="10">
        <v>0</v>
      </c>
      <c r="AC868" s="10">
        <v>0</v>
      </c>
      <c r="AD868" s="10">
        <v>0</v>
      </c>
      <c r="AE868" s="10">
        <v>0</v>
      </c>
      <c r="AH868" s="10">
        <v>1</v>
      </c>
      <c r="AQ868" s="10">
        <v>5.7965506984757749</v>
      </c>
      <c r="AR868" s="10">
        <v>39.887324658021008</v>
      </c>
      <c r="AS868" s="10">
        <v>48.292323170810882</v>
      </c>
      <c r="AT868" s="10">
        <v>136.2189414141807</v>
      </c>
      <c r="AU868" s="10">
        <v>34.773507640156176</v>
      </c>
      <c r="AV868" s="10">
        <v>636.95579857075074</v>
      </c>
      <c r="AW868" s="10">
        <v>807.94824762508756</v>
      </c>
      <c r="AX868" s="10" t="s">
        <v>33</v>
      </c>
      <c r="AY868" s="10" t="s">
        <v>33</v>
      </c>
      <c r="AZ868" s="10" t="s">
        <v>33</v>
      </c>
      <c r="BA868" s="10" t="s">
        <v>33</v>
      </c>
      <c r="BB868" s="10">
        <v>865</v>
      </c>
      <c r="BC868" s="10">
        <v>872</v>
      </c>
      <c r="BE868" s="10" t="s">
        <v>268</v>
      </c>
      <c r="BF868" s="10" t="s">
        <v>2429</v>
      </c>
      <c r="BG868" s="10">
        <v>48.292323170810882</v>
      </c>
      <c r="BH868" s="10">
        <v>6341461.7899771668</v>
      </c>
      <c r="BI868" s="10">
        <v>868</v>
      </c>
      <c r="BJ868" s="10" t="s">
        <v>33</v>
      </c>
      <c r="BL868" s="10" t="s">
        <v>33</v>
      </c>
      <c r="BM868" s="10" t="s">
        <v>33</v>
      </c>
      <c r="BP868" s="10" t="s">
        <v>33</v>
      </c>
      <c r="BQ868" s="10" t="s">
        <v>33</v>
      </c>
      <c r="BR868" s="10" t="s">
        <v>33</v>
      </c>
      <c r="BS868" s="11" t="s">
        <v>33</v>
      </c>
      <c r="BT868" s="11" t="s">
        <v>33</v>
      </c>
      <c r="BU868" s="10">
        <v>868</v>
      </c>
    </row>
    <row r="869" spans="1:73" s="10" customFormat="1" x14ac:dyDescent="0.45">
      <c r="A869" s="10" t="s">
        <v>33</v>
      </c>
      <c r="D869" s="10" t="s">
        <v>33</v>
      </c>
      <c r="E869" s="10">
        <v>865</v>
      </c>
      <c r="F869" s="10">
        <v>654</v>
      </c>
      <c r="H869" s="10">
        <v>198</v>
      </c>
      <c r="J869" s="10" t="s">
        <v>33</v>
      </c>
      <c r="K869" s="10" t="s">
        <v>223</v>
      </c>
      <c r="L869" s="10" t="s">
        <v>33</v>
      </c>
      <c r="M869" s="10">
        <v>0.9797958971132712</v>
      </c>
      <c r="N869" s="10">
        <v>0.9797958971132712</v>
      </c>
      <c r="T869" s="10">
        <v>0</v>
      </c>
      <c r="W869" s="10">
        <v>0</v>
      </c>
      <c r="X869" s="10">
        <v>0</v>
      </c>
      <c r="Y869" s="10">
        <v>0</v>
      </c>
      <c r="AB869" s="10">
        <v>0</v>
      </c>
      <c r="AC869" s="10">
        <v>0</v>
      </c>
      <c r="AD869" s="10">
        <v>0</v>
      </c>
      <c r="AE869" s="10">
        <v>0</v>
      </c>
      <c r="AH869" s="10">
        <v>1</v>
      </c>
      <c r="AQ869" s="10">
        <v>0</v>
      </c>
      <c r="AR869" s="10">
        <v>42.367603442014406</v>
      </c>
      <c r="AS869" s="10">
        <v>42.367603442014406</v>
      </c>
      <c r="AT869" s="10">
        <v>0</v>
      </c>
      <c r="AU869" s="10">
        <v>0</v>
      </c>
      <c r="AV869" s="10">
        <v>729.40128822227496</v>
      </c>
      <c r="AW869" s="10">
        <v>729.40128822227496</v>
      </c>
      <c r="AX869" s="10" t="s">
        <v>33</v>
      </c>
      <c r="AY869" s="10" t="s">
        <v>33</v>
      </c>
      <c r="AZ869" s="10" t="s">
        <v>33</v>
      </c>
      <c r="BA869" s="10" t="s">
        <v>33</v>
      </c>
      <c r="BB869" s="10">
        <v>865</v>
      </c>
      <c r="BC869" s="10">
        <v>654</v>
      </c>
      <c r="BE869" s="10" t="s">
        <v>268</v>
      </c>
      <c r="BF869" s="10" t="s">
        <v>2430</v>
      </c>
      <c r="BG869" s="10">
        <v>42.367603442014406</v>
      </c>
      <c r="BH869" s="10">
        <v>18734049.406604297</v>
      </c>
      <c r="BI869" s="10">
        <v>869</v>
      </c>
      <c r="BJ869" s="10" t="s">
        <v>33</v>
      </c>
      <c r="BL869" s="10" t="s">
        <v>33</v>
      </c>
      <c r="BM869" s="10" t="s">
        <v>33</v>
      </c>
      <c r="BP869" s="10" t="s">
        <v>33</v>
      </c>
      <c r="BQ869" s="10" t="s">
        <v>33</v>
      </c>
      <c r="BR869" s="10" t="s">
        <v>33</v>
      </c>
      <c r="BS869" s="11" t="s">
        <v>33</v>
      </c>
      <c r="BT869" s="11" t="s">
        <v>33</v>
      </c>
      <c r="BU869" s="10">
        <v>869</v>
      </c>
    </row>
    <row r="870" spans="1:73" s="10" customFormat="1" x14ac:dyDescent="0.45">
      <c r="A870" s="10" t="s">
        <v>33</v>
      </c>
      <c r="D870" s="10" t="s">
        <v>33</v>
      </c>
      <c r="E870" s="10">
        <v>865</v>
      </c>
      <c r="F870" s="10">
        <v>36</v>
      </c>
      <c r="H870" s="10">
        <v>18</v>
      </c>
      <c r="J870" s="10" t="s">
        <v>33</v>
      </c>
      <c r="K870" s="10" t="s">
        <v>49</v>
      </c>
      <c r="L870" s="10" t="s">
        <v>33</v>
      </c>
      <c r="M870" s="10">
        <v>0.1224744871391589</v>
      </c>
      <c r="N870" s="10">
        <v>0.1224744871391589</v>
      </c>
      <c r="T870" s="10">
        <v>0</v>
      </c>
      <c r="W870" s="10">
        <v>0</v>
      </c>
      <c r="X870" s="10">
        <v>0</v>
      </c>
      <c r="Y870" s="10">
        <v>0</v>
      </c>
      <c r="AB870" s="10">
        <v>0</v>
      </c>
      <c r="AC870" s="10">
        <v>0</v>
      </c>
      <c r="AD870" s="10">
        <v>0</v>
      </c>
      <c r="AE870" s="10">
        <v>0</v>
      </c>
      <c r="AH870" s="10">
        <v>1</v>
      </c>
      <c r="AQ870" s="10">
        <v>0</v>
      </c>
      <c r="AR870" s="10">
        <v>3.4262557222611667</v>
      </c>
      <c r="AS870" s="10">
        <v>3.4262557222611667</v>
      </c>
      <c r="AT870" s="10">
        <v>0</v>
      </c>
      <c r="AU870" s="10">
        <v>0</v>
      </c>
      <c r="AV870" s="10">
        <v>60.166512797654562</v>
      </c>
      <c r="AW870" s="10">
        <v>60.166512797654562</v>
      </c>
      <c r="AX870" s="10" t="s">
        <v>33</v>
      </c>
      <c r="AY870" s="10" t="s">
        <v>33</v>
      </c>
      <c r="AZ870" s="10" t="s">
        <v>33</v>
      </c>
      <c r="BA870" s="10" t="s">
        <v>33</v>
      </c>
      <c r="BB870" s="10">
        <v>865</v>
      </c>
      <c r="BC870" s="10">
        <v>36</v>
      </c>
      <c r="BE870" s="10" t="s">
        <v>268</v>
      </c>
      <c r="BF870" s="10" t="s">
        <v>2431</v>
      </c>
      <c r="BG870" s="10">
        <v>3.4262557222611667</v>
      </c>
      <c r="BH870" s="10">
        <v>137069.70871933937</v>
      </c>
      <c r="BI870" s="10">
        <v>870</v>
      </c>
      <c r="BJ870" s="10" t="s">
        <v>33</v>
      </c>
      <c r="BL870" s="10" t="s">
        <v>33</v>
      </c>
      <c r="BM870" s="10" t="s">
        <v>33</v>
      </c>
      <c r="BP870" s="10" t="s">
        <v>33</v>
      </c>
      <c r="BQ870" s="10" t="s">
        <v>33</v>
      </c>
      <c r="BR870" s="10" t="s">
        <v>33</v>
      </c>
      <c r="BS870" s="11" t="s">
        <v>33</v>
      </c>
      <c r="BT870" s="11" t="s">
        <v>33</v>
      </c>
      <c r="BU870" s="10">
        <v>870</v>
      </c>
    </row>
    <row r="871" spans="1:73" s="10" customFormat="1" x14ac:dyDescent="0.45">
      <c r="A871" s="10" t="s">
        <v>33</v>
      </c>
      <c r="D871" s="10" t="s">
        <v>33</v>
      </c>
      <c r="E871" s="10">
        <v>865</v>
      </c>
      <c r="F871" s="10">
        <v>78</v>
      </c>
      <c r="H871" s="10">
        <v>33</v>
      </c>
      <c r="J871" s="10" t="s">
        <v>33</v>
      </c>
      <c r="K871" s="10" t="s">
        <v>63</v>
      </c>
      <c r="L871" s="10" t="s">
        <v>33</v>
      </c>
      <c r="M871" s="10">
        <v>1.4142135623730951</v>
      </c>
      <c r="N871" s="10">
        <v>1.4142135623730951</v>
      </c>
      <c r="T871" s="10">
        <v>0</v>
      </c>
      <c r="W871" s="10">
        <v>0</v>
      </c>
      <c r="X871" s="10">
        <v>0</v>
      </c>
      <c r="Y871" s="10">
        <v>0</v>
      </c>
      <c r="AB871" s="10">
        <v>0</v>
      </c>
      <c r="AC871" s="10">
        <v>0</v>
      </c>
      <c r="AD871" s="10">
        <v>0</v>
      </c>
      <c r="AE871" s="10">
        <v>0</v>
      </c>
      <c r="AH871" s="10">
        <v>1</v>
      </c>
      <c r="AQ871" s="10">
        <v>0</v>
      </c>
      <c r="AR871" s="10">
        <v>1.8682089426036101</v>
      </c>
      <c r="AS871" s="10">
        <v>1.8682089426036101</v>
      </c>
      <c r="AT871" s="10">
        <v>0</v>
      </c>
      <c r="AU871" s="10">
        <v>0</v>
      </c>
      <c r="AV871" s="10">
        <v>23.461560305070943</v>
      </c>
      <c r="AW871" s="10">
        <v>23.461560305070943</v>
      </c>
      <c r="AX871" s="10" t="s">
        <v>33</v>
      </c>
      <c r="AY871" s="10" t="s">
        <v>33</v>
      </c>
      <c r="AZ871" s="10" t="s">
        <v>33</v>
      </c>
      <c r="BA871" s="10" t="s">
        <v>33</v>
      </c>
      <c r="BB871" s="10">
        <v>865</v>
      </c>
      <c r="BC871" s="10">
        <v>78</v>
      </c>
      <c r="BE871" s="10" t="s">
        <v>268</v>
      </c>
      <c r="BF871" s="10" t="s">
        <v>2432</v>
      </c>
      <c r="BG871" s="10">
        <v>1.8682089426036101</v>
      </c>
      <c r="BH871" s="10">
        <v>101164.23619326801</v>
      </c>
      <c r="BI871" s="10">
        <v>871</v>
      </c>
      <c r="BJ871" s="10" t="s">
        <v>33</v>
      </c>
      <c r="BL871" s="10" t="s">
        <v>33</v>
      </c>
      <c r="BM871" s="10" t="s">
        <v>33</v>
      </c>
      <c r="BP871" s="10" t="s">
        <v>33</v>
      </c>
      <c r="BQ871" s="10" t="s">
        <v>33</v>
      </c>
      <c r="BR871" s="10" t="s">
        <v>33</v>
      </c>
      <c r="BS871" s="11" t="s">
        <v>33</v>
      </c>
      <c r="BT871" s="11" t="s">
        <v>33</v>
      </c>
      <c r="BU871" s="10">
        <v>871</v>
      </c>
    </row>
    <row r="872" spans="1:73" s="10" customFormat="1" x14ac:dyDescent="0.45">
      <c r="A872" s="10">
        <v>247</v>
      </c>
      <c r="D872" s="10">
        <v>876</v>
      </c>
      <c r="E872" s="10" t="s">
        <v>33</v>
      </c>
      <c r="F872" s="10">
        <v>868</v>
      </c>
      <c r="H872" s="10" t="s">
        <v>33</v>
      </c>
      <c r="J872" s="10" t="s">
        <v>269</v>
      </c>
      <c r="K872" s="10">
        <v>0</v>
      </c>
      <c r="L872" s="10">
        <v>1</v>
      </c>
      <c r="M872" s="10" t="s">
        <v>33</v>
      </c>
      <c r="N872" s="10">
        <v>1</v>
      </c>
      <c r="T872" s="10">
        <v>9.7979589711327115</v>
      </c>
      <c r="W872" s="10">
        <v>5.0802417265323117</v>
      </c>
      <c r="X872" s="10" t="s">
        <v>35</v>
      </c>
      <c r="Y872" s="10">
        <v>0.4898979485566356</v>
      </c>
      <c r="AB872" s="10">
        <v>58.777955867825142</v>
      </c>
      <c r="AC872" s="10">
        <v>0.3</v>
      </c>
      <c r="AD872" s="10">
        <v>0</v>
      </c>
      <c r="AE872" s="10">
        <v>0</v>
      </c>
      <c r="AH872" s="10">
        <v>1</v>
      </c>
      <c r="AQ872" s="10">
        <v>9.7979589711327115</v>
      </c>
      <c r="AR872" s="10">
        <v>67.421884288928254</v>
      </c>
      <c r="AS872" s="10">
        <v>81.628924797070681</v>
      </c>
      <c r="AT872" s="10">
        <v>230.25203582161873</v>
      </c>
      <c r="AU872" s="10">
        <v>58.777955867825142</v>
      </c>
      <c r="AV872" s="10">
        <v>1076.6518064721399</v>
      </c>
      <c r="AW872" s="10">
        <v>1365.6817981615839</v>
      </c>
      <c r="AX872" s="10">
        <v>0.59160797830996159</v>
      </c>
      <c r="AY872" s="10">
        <v>0</v>
      </c>
      <c r="AZ872" s="10" t="s">
        <v>33</v>
      </c>
      <c r="BA872" s="10">
        <v>876</v>
      </c>
      <c r="BB872" s="10" t="s">
        <v>33</v>
      </c>
      <c r="BC872" s="10">
        <v>868</v>
      </c>
      <c r="BE872" s="10" t="s">
        <v>33</v>
      </c>
      <c r="BF872" s="10" t="s">
        <v>33</v>
      </c>
      <c r="BG872" s="10" t="s">
        <v>33</v>
      </c>
      <c r="BH872" s="10" t="s">
        <v>33</v>
      </c>
      <c r="BI872" s="10" t="s">
        <v>33</v>
      </c>
      <c r="BJ872" s="10" t="s">
        <v>33</v>
      </c>
      <c r="BL872" s="10" t="s">
        <v>33</v>
      </c>
      <c r="BM872" s="10" t="s">
        <v>33</v>
      </c>
      <c r="BP872" s="10" t="s">
        <v>33</v>
      </c>
      <c r="BQ872" s="10">
        <v>0</v>
      </c>
      <c r="BR872" s="10" t="s">
        <v>269</v>
      </c>
      <c r="BS872" s="11">
        <v>81.628924797070681</v>
      </c>
      <c r="BT872" s="11">
        <v>1365.6817981615839</v>
      </c>
      <c r="BU872" s="10">
        <v>872</v>
      </c>
    </row>
    <row r="873" spans="1:73" s="10" customFormat="1" x14ac:dyDescent="0.45">
      <c r="A873" s="10" t="s">
        <v>33</v>
      </c>
      <c r="D873" s="10" t="s">
        <v>33</v>
      </c>
      <c r="E873" s="10">
        <v>872</v>
      </c>
      <c r="F873" s="10">
        <v>123</v>
      </c>
      <c r="H873" s="10">
        <v>52</v>
      </c>
      <c r="J873" s="10" t="s">
        <v>33</v>
      </c>
      <c r="K873" s="10" t="s">
        <v>83</v>
      </c>
      <c r="L873" s="10" t="s">
        <v>33</v>
      </c>
      <c r="M873" s="10">
        <v>2.2360679774997898</v>
      </c>
      <c r="N873" s="10">
        <v>2.2360679774997898</v>
      </c>
      <c r="T873" s="10">
        <v>0</v>
      </c>
      <c r="W873" s="10">
        <v>0</v>
      </c>
      <c r="X873" s="10">
        <v>0</v>
      </c>
      <c r="Y873" s="10">
        <v>0</v>
      </c>
      <c r="AB873" s="10">
        <v>0</v>
      </c>
      <c r="AC873" s="10">
        <v>0</v>
      </c>
      <c r="AD873" s="10">
        <v>0</v>
      </c>
      <c r="AE873" s="10">
        <v>0</v>
      </c>
      <c r="AH873" s="10">
        <v>1</v>
      </c>
      <c r="AQ873" s="10">
        <v>0</v>
      </c>
      <c r="AR873" s="10">
        <v>37.019808604214667</v>
      </c>
      <c r="AS873" s="10">
        <v>37.019808604214667</v>
      </c>
      <c r="AT873" s="10">
        <v>0</v>
      </c>
      <c r="AU873" s="10">
        <v>0</v>
      </c>
      <c r="AV873" s="10">
        <v>621.03631471347728</v>
      </c>
      <c r="AW873" s="10">
        <v>621.03631471347728</v>
      </c>
      <c r="AX873" s="10" t="s">
        <v>33</v>
      </c>
      <c r="AY873" s="10" t="s">
        <v>33</v>
      </c>
      <c r="AZ873" s="10" t="s">
        <v>33</v>
      </c>
      <c r="BA873" s="10" t="s">
        <v>33</v>
      </c>
      <c r="BB873" s="10">
        <v>872</v>
      </c>
      <c r="BC873" s="10">
        <v>123</v>
      </c>
      <c r="BE873" s="10" t="s">
        <v>269</v>
      </c>
      <c r="BF873" s="10" t="s">
        <v>2433</v>
      </c>
      <c r="BG873" s="10">
        <v>21.901214125761161</v>
      </c>
      <c r="BH873" s="10">
        <v>24157.110600425112</v>
      </c>
      <c r="BI873" s="10">
        <v>873</v>
      </c>
      <c r="BJ873" s="10" t="s">
        <v>33</v>
      </c>
      <c r="BL873" s="10" t="s">
        <v>33</v>
      </c>
      <c r="BM873" s="10" t="s">
        <v>33</v>
      </c>
      <c r="BP873" s="10" t="s">
        <v>33</v>
      </c>
      <c r="BQ873" s="10" t="s">
        <v>33</v>
      </c>
      <c r="BR873" s="10" t="s">
        <v>33</v>
      </c>
      <c r="BS873" s="11" t="s">
        <v>33</v>
      </c>
      <c r="BT873" s="11" t="s">
        <v>33</v>
      </c>
      <c r="BU873" s="10">
        <v>873</v>
      </c>
    </row>
    <row r="874" spans="1:73" s="10" customFormat="1" x14ac:dyDescent="0.45">
      <c r="A874" s="10" t="s">
        <v>33</v>
      </c>
      <c r="D874" s="10" t="s">
        <v>33</v>
      </c>
      <c r="E874" s="10">
        <v>872</v>
      </c>
      <c r="F874" s="10">
        <v>36</v>
      </c>
      <c r="H874" s="10">
        <v>18</v>
      </c>
      <c r="J874" s="10" t="s">
        <v>33</v>
      </c>
      <c r="K874" s="10" t="s">
        <v>49</v>
      </c>
      <c r="L874" s="10" t="s">
        <v>33</v>
      </c>
      <c r="M874" s="10">
        <v>0.89442719099991586</v>
      </c>
      <c r="N874" s="10">
        <v>0.89442719099991586</v>
      </c>
      <c r="T874" s="10">
        <v>0</v>
      </c>
      <c r="W874" s="10">
        <v>0</v>
      </c>
      <c r="X874" s="10">
        <v>0</v>
      </c>
      <c r="Y874" s="10">
        <v>0</v>
      </c>
      <c r="AB874" s="10">
        <v>0</v>
      </c>
      <c r="AC874" s="10">
        <v>0</v>
      </c>
      <c r="AD874" s="10">
        <v>0</v>
      </c>
      <c r="AE874" s="10">
        <v>0</v>
      </c>
      <c r="AH874" s="10">
        <v>1</v>
      </c>
      <c r="AQ874" s="10">
        <v>0</v>
      </c>
      <c r="AR874" s="10">
        <v>25.021833958181286</v>
      </c>
      <c r="AS874" s="10">
        <v>25.021833958181286</v>
      </c>
      <c r="AT874" s="10">
        <v>0</v>
      </c>
      <c r="AU874" s="10">
        <v>0</v>
      </c>
      <c r="AV874" s="10">
        <v>439.39408354264884</v>
      </c>
      <c r="AW874" s="10">
        <v>439.39408354264884</v>
      </c>
      <c r="AX874" s="10" t="s">
        <v>33</v>
      </c>
      <c r="AY874" s="10" t="s">
        <v>33</v>
      </c>
      <c r="AZ874" s="10" t="s">
        <v>33</v>
      </c>
      <c r="BA874" s="10" t="s">
        <v>33</v>
      </c>
      <c r="BB874" s="10">
        <v>872</v>
      </c>
      <c r="BC874" s="10">
        <v>36</v>
      </c>
      <c r="BE874" s="10" t="s">
        <v>269</v>
      </c>
      <c r="BF874" s="10" t="s">
        <v>2434</v>
      </c>
      <c r="BG874" s="10">
        <v>14.803116601607174</v>
      </c>
      <c r="BH874" s="10">
        <v>4837.2051063005747</v>
      </c>
      <c r="BI874" s="10">
        <v>874</v>
      </c>
      <c r="BJ874" s="10" t="s">
        <v>33</v>
      </c>
      <c r="BL874" s="10" t="s">
        <v>33</v>
      </c>
      <c r="BM874" s="10" t="s">
        <v>33</v>
      </c>
      <c r="BP874" s="10" t="s">
        <v>33</v>
      </c>
      <c r="BQ874" s="10" t="s">
        <v>33</v>
      </c>
      <c r="BR874" s="10" t="s">
        <v>33</v>
      </c>
      <c r="BS874" s="11" t="s">
        <v>33</v>
      </c>
      <c r="BT874" s="11" t="s">
        <v>33</v>
      </c>
      <c r="BU874" s="10">
        <v>874</v>
      </c>
    </row>
    <row r="875" spans="1:73" s="10" customFormat="1" x14ac:dyDescent="0.45">
      <c r="A875" s="10" t="s">
        <v>33</v>
      </c>
      <c r="D875" s="10" t="s">
        <v>33</v>
      </c>
      <c r="E875" s="10">
        <v>872</v>
      </c>
      <c r="F875" s="10">
        <v>279</v>
      </c>
      <c r="H875" s="10">
        <v>105</v>
      </c>
      <c r="J875" s="10" t="s">
        <v>33</v>
      </c>
      <c r="K875" s="10" t="s">
        <v>131</v>
      </c>
      <c r="L875" s="10" t="s">
        <v>33</v>
      </c>
      <c r="M875" s="10">
        <v>7.0710678118654766E-2</v>
      </c>
      <c r="N875" s="10">
        <v>7.0710678118654766E-2</v>
      </c>
      <c r="T875" s="10">
        <v>0</v>
      </c>
      <c r="W875" s="10">
        <v>0</v>
      </c>
      <c r="X875" s="10">
        <v>0</v>
      </c>
      <c r="Y875" s="10">
        <v>0</v>
      </c>
      <c r="AB875" s="10">
        <v>0</v>
      </c>
      <c r="AC875" s="10">
        <v>0</v>
      </c>
      <c r="AD875" s="10">
        <v>0</v>
      </c>
      <c r="AE875" s="10">
        <v>0</v>
      </c>
      <c r="AH875" s="10">
        <v>1</v>
      </c>
      <c r="AQ875" s="10">
        <v>0</v>
      </c>
      <c r="AR875" s="10">
        <v>0</v>
      </c>
      <c r="AS875" s="10">
        <v>0</v>
      </c>
      <c r="AT875" s="10">
        <v>0</v>
      </c>
      <c r="AU875" s="10">
        <v>0</v>
      </c>
      <c r="AV875" s="10">
        <v>16.221408216013842</v>
      </c>
      <c r="AW875" s="10">
        <v>16.221408216013842</v>
      </c>
      <c r="AX875" s="10" t="s">
        <v>33</v>
      </c>
      <c r="AY875" s="10" t="s">
        <v>33</v>
      </c>
      <c r="AZ875" s="10" t="s">
        <v>33</v>
      </c>
      <c r="BA875" s="10" t="s">
        <v>33</v>
      </c>
      <c r="BB875" s="10">
        <v>872</v>
      </c>
      <c r="BC875" s="10">
        <v>279</v>
      </c>
      <c r="BE875" s="10" t="s">
        <v>269</v>
      </c>
      <c r="BF875" s="10" t="s">
        <v>2435</v>
      </c>
      <c r="BG875" s="10">
        <v>0</v>
      </c>
      <c r="BH875" s="10">
        <v>1080.6860703048781</v>
      </c>
      <c r="BI875" s="10">
        <v>875</v>
      </c>
      <c r="BJ875" s="10" t="s">
        <v>33</v>
      </c>
      <c r="BL875" s="10" t="s">
        <v>33</v>
      </c>
      <c r="BM875" s="10" t="s">
        <v>33</v>
      </c>
      <c r="BP875" s="10" t="s">
        <v>33</v>
      </c>
      <c r="BQ875" s="10" t="s">
        <v>33</v>
      </c>
      <c r="BR875" s="10" t="s">
        <v>33</v>
      </c>
      <c r="BS875" s="11" t="s">
        <v>33</v>
      </c>
      <c r="BT875" s="11" t="s">
        <v>33</v>
      </c>
      <c r="BU875" s="10">
        <v>875</v>
      </c>
    </row>
    <row r="876" spans="1:73" s="10" customFormat="1" x14ac:dyDescent="0.45">
      <c r="A876" s="10">
        <v>248</v>
      </c>
      <c r="D876" s="10">
        <v>881</v>
      </c>
      <c r="E876" s="10" t="s">
        <v>33</v>
      </c>
      <c r="F876" s="10">
        <v>876</v>
      </c>
      <c r="H876" s="10">
        <v>248</v>
      </c>
      <c r="J876" s="10" t="s">
        <v>270</v>
      </c>
      <c r="K876" s="10">
        <v>0</v>
      </c>
      <c r="L876" s="10">
        <v>1</v>
      </c>
      <c r="M876" s="10" t="s">
        <v>33</v>
      </c>
      <c r="N876" s="10">
        <v>1</v>
      </c>
      <c r="T876" s="10">
        <v>17.320508075688775</v>
      </c>
      <c r="W876" s="10">
        <v>4.0162837300170917</v>
      </c>
      <c r="X876" s="10" t="s">
        <v>35</v>
      </c>
      <c r="Y876" s="10">
        <v>0.3872983346207417</v>
      </c>
      <c r="AB876" s="10">
        <v>46.468054187796589</v>
      </c>
      <c r="AC876" s="10">
        <v>0.2</v>
      </c>
      <c r="AD876" s="10">
        <v>0</v>
      </c>
      <c r="AE876" s="10">
        <v>0</v>
      </c>
      <c r="AH876" s="10">
        <v>1</v>
      </c>
      <c r="AQ876" s="10">
        <v>1236.6937817221508</v>
      </c>
      <c r="AR876" s="10">
        <v>12061.719057180599</v>
      </c>
      <c r="AS876" s="10">
        <v>13854.925040677717</v>
      </c>
      <c r="AT876" s="10">
        <v>29062.303870470543</v>
      </c>
      <c r="AU876" s="10">
        <v>55642.842214599681</v>
      </c>
      <c r="AV876" s="10">
        <v>118214.52985299026</v>
      </c>
      <c r="AW876" s="10">
        <v>202919.67593806051</v>
      </c>
      <c r="AX876" s="10">
        <v>1</v>
      </c>
      <c r="AY876" s="10">
        <v>0</v>
      </c>
      <c r="AZ876" s="10" t="s">
        <v>33</v>
      </c>
      <c r="BA876" s="10">
        <v>881</v>
      </c>
      <c r="BB876" s="10" t="s">
        <v>33</v>
      </c>
      <c r="BC876" s="10">
        <v>876</v>
      </c>
      <c r="BE876" s="10" t="s">
        <v>33</v>
      </c>
      <c r="BF876" s="10" t="s">
        <v>33</v>
      </c>
      <c r="BG876" s="10" t="s">
        <v>33</v>
      </c>
      <c r="BH876" s="10" t="s">
        <v>33</v>
      </c>
      <c r="BI876" s="10" t="s">
        <v>33</v>
      </c>
      <c r="BJ876" s="10" t="s">
        <v>33</v>
      </c>
      <c r="BL876" s="10" t="s">
        <v>33</v>
      </c>
      <c r="BM876" s="10" t="s">
        <v>33</v>
      </c>
      <c r="BP876" s="10" t="s">
        <v>33</v>
      </c>
      <c r="BQ876" s="10">
        <v>0</v>
      </c>
      <c r="BR876" s="10" t="s">
        <v>270</v>
      </c>
      <c r="BS876" s="11">
        <v>13854.925040677717</v>
      </c>
      <c r="BT876" s="11">
        <v>202919.67593806051</v>
      </c>
      <c r="BU876" s="10">
        <v>876</v>
      </c>
    </row>
    <row r="877" spans="1:73" s="10" customFormat="1" x14ac:dyDescent="0.45">
      <c r="A877" s="10" t="s">
        <v>33</v>
      </c>
      <c r="D877" s="10" t="s">
        <v>33</v>
      </c>
      <c r="E877" s="10">
        <v>876</v>
      </c>
      <c r="F877" s="10">
        <v>825</v>
      </c>
      <c r="H877" s="10">
        <v>239</v>
      </c>
      <c r="J877" s="10" t="s">
        <v>33</v>
      </c>
      <c r="K877" s="10" t="s">
        <v>262</v>
      </c>
      <c r="L877" s="10" t="s">
        <v>33</v>
      </c>
      <c r="M877" s="10">
        <v>22.360679774997898</v>
      </c>
      <c r="N877" s="10">
        <v>22.360679774997898</v>
      </c>
      <c r="T877" s="10">
        <v>0</v>
      </c>
      <c r="W877" s="10">
        <v>0</v>
      </c>
      <c r="X877" s="10">
        <v>0</v>
      </c>
      <c r="Y877" s="10">
        <v>0</v>
      </c>
      <c r="AB877" s="10">
        <v>0</v>
      </c>
      <c r="AC877" s="10">
        <v>0</v>
      </c>
      <c r="AD877" s="10">
        <v>0</v>
      </c>
      <c r="AE877" s="10">
        <v>0</v>
      </c>
      <c r="AH877" s="10">
        <v>1</v>
      </c>
      <c r="AQ877" s="10">
        <v>1218.7874555804124</v>
      </c>
      <c r="AR877" s="10">
        <v>12025.206324405906</v>
      </c>
      <c r="AS877" s="10">
        <v>13792.448134997505</v>
      </c>
      <c r="AT877" s="10">
        <v>28641.505206139689</v>
      </c>
      <c r="AU877" s="10">
        <v>55572.298565403573</v>
      </c>
      <c r="AV877" s="10">
        <v>117702.3601137756</v>
      </c>
      <c r="AW877" s="10">
        <v>201916.16388531885</v>
      </c>
      <c r="AX877" s="10" t="s">
        <v>33</v>
      </c>
      <c r="AY877" s="10" t="s">
        <v>33</v>
      </c>
      <c r="AZ877" s="10" t="s">
        <v>33</v>
      </c>
      <c r="BA877" s="10" t="s">
        <v>33</v>
      </c>
      <c r="BB877" s="10">
        <v>876</v>
      </c>
      <c r="BC877" s="10">
        <v>825</v>
      </c>
      <c r="BE877" s="10" t="s">
        <v>270</v>
      </c>
      <c r="BF877" s="10" t="s">
        <v>2436</v>
      </c>
      <c r="BG877" s="10">
        <v>13792.448134997505</v>
      </c>
      <c r="BH877" s="10">
        <v>25255062314.482609</v>
      </c>
      <c r="BI877" s="10">
        <v>877</v>
      </c>
      <c r="BJ877" s="10" t="s">
        <v>33</v>
      </c>
      <c r="BL877" s="10" t="s">
        <v>33</v>
      </c>
      <c r="BM877" s="10" t="s">
        <v>33</v>
      </c>
      <c r="BP877" s="10" t="s">
        <v>33</v>
      </c>
      <c r="BQ877" s="10" t="s">
        <v>33</v>
      </c>
      <c r="BR877" s="10" t="s">
        <v>33</v>
      </c>
      <c r="BS877" s="11" t="s">
        <v>33</v>
      </c>
      <c r="BT877" s="11" t="s">
        <v>33</v>
      </c>
      <c r="BU877" s="10">
        <v>877</v>
      </c>
    </row>
    <row r="878" spans="1:73" s="10" customFormat="1" x14ac:dyDescent="0.45">
      <c r="A878" s="10" t="s">
        <v>33</v>
      </c>
      <c r="D878" s="10" t="s">
        <v>33</v>
      </c>
      <c r="E878" s="10">
        <v>876</v>
      </c>
      <c r="F878" s="10">
        <v>123</v>
      </c>
      <c r="H878" s="10">
        <v>52</v>
      </c>
      <c r="J878" s="10" t="s">
        <v>33</v>
      </c>
      <c r="K878" s="10" t="s">
        <v>83</v>
      </c>
      <c r="L878" s="10" t="s">
        <v>33</v>
      </c>
      <c r="M878" s="10">
        <v>1.7320508075688772</v>
      </c>
      <c r="N878" s="10">
        <v>1.7320508075688772</v>
      </c>
      <c r="T878" s="10">
        <v>0</v>
      </c>
      <c r="W878" s="10">
        <v>0</v>
      </c>
      <c r="X878" s="10">
        <v>0</v>
      </c>
      <c r="Y878" s="10">
        <v>0</v>
      </c>
      <c r="AB878" s="10">
        <v>0</v>
      </c>
      <c r="AC878" s="10">
        <v>0</v>
      </c>
      <c r="AD878" s="10">
        <v>0</v>
      </c>
      <c r="AE878" s="10">
        <v>0</v>
      </c>
      <c r="AH878" s="10">
        <v>1</v>
      </c>
      <c r="AQ878" s="10">
        <v>0</v>
      </c>
      <c r="AR878" s="10">
        <v>28.675420440781885</v>
      </c>
      <c r="AS878" s="10">
        <v>28.675420440781885</v>
      </c>
      <c r="AT878" s="10">
        <v>0</v>
      </c>
      <c r="AU878" s="10">
        <v>0</v>
      </c>
      <c r="AV878" s="10">
        <v>481.05266085506514</v>
      </c>
      <c r="AW878" s="10">
        <v>481.05266085506514</v>
      </c>
      <c r="AX878" s="10" t="s">
        <v>33</v>
      </c>
      <c r="AY878" s="10" t="s">
        <v>33</v>
      </c>
      <c r="AZ878" s="10" t="s">
        <v>33</v>
      </c>
      <c r="BA878" s="10" t="s">
        <v>33</v>
      </c>
      <c r="BB878" s="10">
        <v>876</v>
      </c>
      <c r="BC878" s="10">
        <v>123</v>
      </c>
      <c r="BE878" s="10" t="s">
        <v>270</v>
      </c>
      <c r="BF878" s="10" t="s">
        <v>2437</v>
      </c>
      <c r="BG878" s="10">
        <v>28.675420440781885</v>
      </c>
      <c r="BH878" s="10">
        <v>17572536.006353956</v>
      </c>
      <c r="BI878" s="10">
        <v>878</v>
      </c>
      <c r="BJ878" s="10" t="s">
        <v>33</v>
      </c>
      <c r="BL878" s="10" t="s">
        <v>33</v>
      </c>
      <c r="BM878" s="10" t="s">
        <v>33</v>
      </c>
      <c r="BP878" s="10" t="s">
        <v>33</v>
      </c>
      <c r="BQ878" s="10" t="s">
        <v>33</v>
      </c>
      <c r="BR878" s="10" t="s">
        <v>33</v>
      </c>
      <c r="BS878" s="11" t="s">
        <v>33</v>
      </c>
      <c r="BT878" s="11" t="s">
        <v>33</v>
      </c>
      <c r="BU878" s="10">
        <v>878</v>
      </c>
    </row>
    <row r="879" spans="1:73" s="10" customFormat="1" x14ac:dyDescent="0.45">
      <c r="A879" s="10" t="s">
        <v>33</v>
      </c>
      <c r="D879" s="10" t="s">
        <v>33</v>
      </c>
      <c r="E879" s="10">
        <v>876</v>
      </c>
      <c r="F879" s="10">
        <v>415</v>
      </c>
      <c r="H879" s="10">
        <v>143</v>
      </c>
      <c r="J879" s="10" t="s">
        <v>33</v>
      </c>
      <c r="K879" s="10" t="s">
        <v>167</v>
      </c>
      <c r="L879" s="10" t="s">
        <v>33</v>
      </c>
      <c r="M879" s="10">
        <v>1.0954451150103321</v>
      </c>
      <c r="N879" s="10">
        <v>1.0954451150103321</v>
      </c>
      <c r="T879" s="10">
        <v>0</v>
      </c>
      <c r="W879" s="10">
        <v>0</v>
      </c>
      <c r="X879" s="10">
        <v>0</v>
      </c>
      <c r="Y879" s="10">
        <v>0</v>
      </c>
      <c r="AB879" s="10">
        <v>0</v>
      </c>
      <c r="AC879" s="10">
        <v>0</v>
      </c>
      <c r="AD879" s="10">
        <v>0</v>
      </c>
      <c r="AE879" s="10">
        <v>0</v>
      </c>
      <c r="AH879" s="10">
        <v>1</v>
      </c>
      <c r="AQ879" s="10">
        <v>0.58581806604952325</v>
      </c>
      <c r="AR879" s="10">
        <v>3.6210286038934512</v>
      </c>
      <c r="AS879" s="10">
        <v>4.47046479966526</v>
      </c>
      <c r="AT879" s="10">
        <v>13.766724552163796</v>
      </c>
      <c r="AU879" s="10">
        <v>24.075595008311755</v>
      </c>
      <c r="AV879" s="10">
        <v>18.869629645679268</v>
      </c>
      <c r="AW879" s="10">
        <v>56.71194920615482</v>
      </c>
      <c r="AX879" s="10" t="s">
        <v>33</v>
      </c>
      <c r="AY879" s="10" t="s">
        <v>33</v>
      </c>
      <c r="AZ879" s="10" t="s">
        <v>33</v>
      </c>
      <c r="BA879" s="10" t="s">
        <v>33</v>
      </c>
      <c r="BB879" s="10">
        <v>876</v>
      </c>
      <c r="BC879" s="10">
        <v>415</v>
      </c>
      <c r="BE879" s="10" t="s">
        <v>270</v>
      </c>
      <c r="BF879" s="10" t="s">
        <v>2438</v>
      </c>
      <c r="BG879" s="10">
        <v>4.47046479966526</v>
      </c>
      <c r="BH879" s="10">
        <v>6235286.4704156276</v>
      </c>
      <c r="BI879" s="10">
        <v>879</v>
      </c>
      <c r="BJ879" s="10" t="s">
        <v>33</v>
      </c>
      <c r="BL879" s="10" t="s">
        <v>33</v>
      </c>
      <c r="BM879" s="10" t="s">
        <v>33</v>
      </c>
      <c r="BP879" s="10" t="s">
        <v>33</v>
      </c>
      <c r="BQ879" s="10" t="s">
        <v>33</v>
      </c>
      <c r="BR879" s="10" t="s">
        <v>33</v>
      </c>
      <c r="BS879" s="11" t="s">
        <v>33</v>
      </c>
      <c r="BT879" s="11" t="s">
        <v>33</v>
      </c>
      <c r="BU879" s="10">
        <v>879</v>
      </c>
    </row>
    <row r="880" spans="1:73" s="10" customFormat="1" x14ac:dyDescent="0.45">
      <c r="A880" s="10" t="s">
        <v>33</v>
      </c>
      <c r="D880" s="10" t="s">
        <v>33</v>
      </c>
      <c r="E880" s="10">
        <v>876</v>
      </c>
      <c r="F880" s="10">
        <v>24</v>
      </c>
      <c r="H880" s="10">
        <v>11</v>
      </c>
      <c r="J880" s="10" t="s">
        <v>33</v>
      </c>
      <c r="K880" s="10" t="s">
        <v>42</v>
      </c>
      <c r="L880" s="10" t="s">
        <v>33</v>
      </c>
      <c r="M880" s="10">
        <v>12.24744871391589</v>
      </c>
      <c r="N880" s="10">
        <v>12.24744871391589</v>
      </c>
      <c r="T880" s="10">
        <v>0</v>
      </c>
      <c r="W880" s="10">
        <v>0</v>
      </c>
      <c r="X880" s="10">
        <v>0</v>
      </c>
      <c r="Y880" s="10">
        <v>0</v>
      </c>
      <c r="AB880" s="10">
        <v>0</v>
      </c>
      <c r="AC880" s="10">
        <v>0</v>
      </c>
      <c r="AD880" s="10">
        <v>0</v>
      </c>
      <c r="AE880" s="10">
        <v>0</v>
      </c>
      <c r="AH880" s="10">
        <v>1</v>
      </c>
      <c r="AQ880" s="10">
        <v>0</v>
      </c>
      <c r="AR880" s="10">
        <v>0</v>
      </c>
      <c r="AS880" s="10">
        <v>0</v>
      </c>
      <c r="AT880" s="10">
        <v>0</v>
      </c>
      <c r="AU880" s="10">
        <v>0</v>
      </c>
      <c r="AV880" s="10">
        <v>12.24744871391589</v>
      </c>
      <c r="AW880" s="10">
        <v>12.24744871391589</v>
      </c>
      <c r="AX880" s="10" t="s">
        <v>33</v>
      </c>
      <c r="AY880" s="10" t="s">
        <v>33</v>
      </c>
      <c r="AZ880" s="10" t="s">
        <v>33</v>
      </c>
      <c r="BA880" s="10" t="s">
        <v>33</v>
      </c>
      <c r="BB880" s="10">
        <v>876</v>
      </c>
      <c r="BC880" s="10">
        <v>24</v>
      </c>
      <c r="BE880" s="10" t="s">
        <v>270</v>
      </c>
      <c r="BF880" s="10" t="s">
        <v>2439</v>
      </c>
      <c r="BG880" s="10">
        <v>0</v>
      </c>
      <c r="BH880" s="10">
        <v>676042.40330455138</v>
      </c>
      <c r="BI880" s="10">
        <v>880</v>
      </c>
      <c r="BJ880" s="10" t="s">
        <v>33</v>
      </c>
      <c r="BL880" s="10" t="s">
        <v>33</v>
      </c>
      <c r="BM880" s="10" t="s">
        <v>33</v>
      </c>
      <c r="BP880" s="10" t="s">
        <v>33</v>
      </c>
      <c r="BQ880" s="10" t="s">
        <v>33</v>
      </c>
      <c r="BR880" s="10" t="s">
        <v>33</v>
      </c>
      <c r="BS880" s="11" t="s">
        <v>33</v>
      </c>
      <c r="BT880" s="11" t="s">
        <v>33</v>
      </c>
      <c r="BU880" s="10">
        <v>880</v>
      </c>
    </row>
    <row r="881" spans="1:73" s="10" customFormat="1" x14ac:dyDescent="0.45">
      <c r="A881" s="10">
        <v>249</v>
      </c>
      <c r="D881" s="10">
        <v>890</v>
      </c>
      <c r="E881" s="10" t="s">
        <v>33</v>
      </c>
      <c r="F881" s="10">
        <v>881</v>
      </c>
      <c r="H881" s="10">
        <v>249</v>
      </c>
      <c r="J881" s="10" t="s">
        <v>271</v>
      </c>
      <c r="K881" s="10">
        <v>0</v>
      </c>
      <c r="L881" s="10">
        <v>1</v>
      </c>
      <c r="M881" s="10" t="s">
        <v>33</v>
      </c>
      <c r="N881" s="10">
        <v>1</v>
      </c>
      <c r="T881" s="10">
        <v>59.16079783099616</v>
      </c>
      <c r="W881" s="10">
        <v>9.5042619913384137</v>
      </c>
      <c r="X881" s="10" t="s">
        <v>35</v>
      </c>
      <c r="Y881" s="10">
        <v>0.91651513899116799</v>
      </c>
      <c r="AB881" s="10">
        <v>109.96348637616033</v>
      </c>
      <c r="AC881" s="10">
        <v>0.2</v>
      </c>
      <c r="AD881" s="10">
        <v>0</v>
      </c>
      <c r="AE881" s="10">
        <v>0</v>
      </c>
      <c r="AH881" s="10">
        <v>1</v>
      </c>
      <c r="AQ881" s="10">
        <v>3918.615235747865</v>
      </c>
      <c r="AR881" s="10">
        <v>38110.002144185004</v>
      </c>
      <c r="AS881" s="10">
        <v>43791.994236019411</v>
      </c>
      <c r="AT881" s="10">
        <v>92087.458040074824</v>
      </c>
      <c r="AU881" s="10">
        <v>176007.58598636251</v>
      </c>
      <c r="AV881" s="10">
        <v>373134.48466380802</v>
      </c>
      <c r="AW881" s="10">
        <v>641229.52869024535</v>
      </c>
      <c r="AX881" s="10">
        <v>1</v>
      </c>
      <c r="AY881" s="10">
        <v>0</v>
      </c>
      <c r="AZ881" s="10" t="s">
        <v>33</v>
      </c>
      <c r="BA881" s="10">
        <v>890</v>
      </c>
      <c r="BB881" s="10" t="s">
        <v>33</v>
      </c>
      <c r="BC881" s="10">
        <v>881</v>
      </c>
      <c r="BE881" s="10" t="s">
        <v>33</v>
      </c>
      <c r="BF881" s="10" t="s">
        <v>33</v>
      </c>
      <c r="BG881" s="10" t="s">
        <v>33</v>
      </c>
      <c r="BH881" s="10" t="s">
        <v>33</v>
      </c>
      <c r="BI881" s="10" t="s">
        <v>33</v>
      </c>
      <c r="BJ881" s="10" t="s">
        <v>33</v>
      </c>
      <c r="BL881" s="10" t="s">
        <v>33</v>
      </c>
      <c r="BM881" s="10" t="s">
        <v>33</v>
      </c>
      <c r="BP881" s="10" t="s">
        <v>33</v>
      </c>
      <c r="BQ881" s="10">
        <v>0</v>
      </c>
      <c r="BR881" s="10" t="s">
        <v>271</v>
      </c>
      <c r="BS881" s="11">
        <v>43791.994236019411</v>
      </c>
      <c r="BT881" s="11">
        <v>641229.52869024535</v>
      </c>
      <c r="BU881" s="10">
        <v>881</v>
      </c>
    </row>
    <row r="882" spans="1:73" s="10" customFormat="1" x14ac:dyDescent="0.45">
      <c r="A882" s="10" t="s">
        <v>33</v>
      </c>
      <c r="D882" s="10" t="s">
        <v>33</v>
      </c>
      <c r="E882" s="10">
        <v>881</v>
      </c>
      <c r="F882" s="10">
        <v>825</v>
      </c>
      <c r="H882" s="10">
        <v>239</v>
      </c>
      <c r="J882" s="10" t="s">
        <v>33</v>
      </c>
      <c r="K882" s="10" t="s">
        <v>262</v>
      </c>
      <c r="L882" s="10" t="s">
        <v>33</v>
      </c>
      <c r="M882" s="10">
        <v>70.710678118654755</v>
      </c>
      <c r="N882" s="10">
        <v>70.710678118654755</v>
      </c>
      <c r="T882" s="10">
        <v>0</v>
      </c>
      <c r="W882" s="10">
        <v>0</v>
      </c>
      <c r="X882" s="10">
        <v>0</v>
      </c>
      <c r="Y882" s="10">
        <v>0</v>
      </c>
      <c r="AB882" s="10">
        <v>0</v>
      </c>
      <c r="AC882" s="10">
        <v>0</v>
      </c>
      <c r="AD882" s="10">
        <v>0</v>
      </c>
      <c r="AE882" s="10">
        <v>0</v>
      </c>
      <c r="AH882" s="10">
        <v>1</v>
      </c>
      <c r="AQ882" s="10">
        <v>3854.144343275399</v>
      </c>
      <c r="AR882" s="10">
        <v>38027.041318584306</v>
      </c>
      <c r="AS882" s="10">
        <v>43615.550616333632</v>
      </c>
      <c r="AT882" s="10">
        <v>90572.392066971879</v>
      </c>
      <c r="AU882" s="10">
        <v>175735.03827758299</v>
      </c>
      <c r="AV882" s="10">
        <v>372207.5439368863</v>
      </c>
      <c r="AW882" s="10">
        <v>638514.97428144119</v>
      </c>
      <c r="AX882" s="10" t="s">
        <v>33</v>
      </c>
      <c r="AY882" s="10" t="s">
        <v>33</v>
      </c>
      <c r="AZ882" s="10" t="s">
        <v>33</v>
      </c>
      <c r="BA882" s="10" t="s">
        <v>33</v>
      </c>
      <c r="BB882" s="10">
        <v>881</v>
      </c>
      <c r="BC882" s="10">
        <v>825</v>
      </c>
      <c r="BE882" s="10" t="s">
        <v>271</v>
      </c>
      <c r="BF882" s="10" t="s">
        <v>2440</v>
      </c>
      <c r="BG882" s="10">
        <v>43615.550616333632</v>
      </c>
      <c r="BH882" s="10">
        <v>252544395913.75055</v>
      </c>
      <c r="BI882" s="10">
        <v>882</v>
      </c>
      <c r="BJ882" s="10" t="s">
        <v>33</v>
      </c>
      <c r="BL882" s="10" t="s">
        <v>33</v>
      </c>
      <c r="BM882" s="10" t="s">
        <v>33</v>
      </c>
      <c r="BP882" s="10" t="s">
        <v>33</v>
      </c>
      <c r="BQ882" s="10" t="s">
        <v>33</v>
      </c>
      <c r="BR882" s="10" t="s">
        <v>33</v>
      </c>
      <c r="BS882" s="11" t="s">
        <v>33</v>
      </c>
      <c r="BT882" s="11" t="s">
        <v>33</v>
      </c>
      <c r="BU882" s="10">
        <v>882</v>
      </c>
    </row>
    <row r="883" spans="1:73" s="10" customFormat="1" x14ac:dyDescent="0.45">
      <c r="A883" s="10" t="s">
        <v>33</v>
      </c>
      <c r="D883" s="10" t="s">
        <v>33</v>
      </c>
      <c r="E883" s="10">
        <v>881</v>
      </c>
      <c r="F883" s="10">
        <v>415</v>
      </c>
      <c r="H883" s="10">
        <v>143</v>
      </c>
      <c r="J883" s="10" t="s">
        <v>33</v>
      </c>
      <c r="K883" s="10" t="s">
        <v>167</v>
      </c>
      <c r="L883" s="10" t="s">
        <v>33</v>
      </c>
      <c r="M883" s="10">
        <v>6.324555320336759</v>
      </c>
      <c r="N883" s="10">
        <v>6.324555320336759</v>
      </c>
      <c r="T883" s="10">
        <v>0</v>
      </c>
      <c r="W883" s="10">
        <v>0</v>
      </c>
      <c r="X883" s="10">
        <v>0</v>
      </c>
      <c r="Y883" s="10">
        <v>0</v>
      </c>
      <c r="AB883" s="10">
        <v>0</v>
      </c>
      <c r="AC883" s="10">
        <v>0</v>
      </c>
      <c r="AD883" s="10">
        <v>0</v>
      </c>
      <c r="AE883" s="10">
        <v>0</v>
      </c>
      <c r="AH883" s="10">
        <v>1</v>
      </c>
      <c r="AQ883" s="10">
        <v>3.3822221812983826</v>
      </c>
      <c r="AR883" s="10">
        <v>20.906018392012193</v>
      </c>
      <c r="AS883" s="10">
        <v>25.810240554894847</v>
      </c>
      <c r="AT883" s="10">
        <v>79.482221260511992</v>
      </c>
      <c r="AU883" s="10">
        <v>139.00051258949205</v>
      </c>
      <c r="AV883" s="10">
        <v>108.94385755441469</v>
      </c>
      <c r="AW883" s="10">
        <v>327.42659140441873</v>
      </c>
      <c r="AX883" s="10" t="s">
        <v>33</v>
      </c>
      <c r="AY883" s="10" t="s">
        <v>33</v>
      </c>
      <c r="AZ883" s="10" t="s">
        <v>33</v>
      </c>
      <c r="BA883" s="10" t="s">
        <v>33</v>
      </c>
      <c r="BB883" s="10">
        <v>881</v>
      </c>
      <c r="BC883" s="10">
        <v>415</v>
      </c>
      <c r="BE883" s="10" t="s">
        <v>271</v>
      </c>
      <c r="BF883" s="10" t="s">
        <v>2441</v>
      </c>
      <c r="BG883" s="10">
        <v>25.810240554894847</v>
      </c>
      <c r="BH883" s="10">
        <v>113837428.07903947</v>
      </c>
      <c r="BI883" s="10">
        <v>883</v>
      </c>
      <c r="BJ883" s="10" t="s">
        <v>33</v>
      </c>
      <c r="BL883" s="10" t="s">
        <v>33</v>
      </c>
      <c r="BM883" s="10" t="s">
        <v>33</v>
      </c>
      <c r="BP883" s="10" t="s">
        <v>33</v>
      </c>
      <c r="BQ883" s="10" t="s">
        <v>33</v>
      </c>
      <c r="BR883" s="10" t="s">
        <v>33</v>
      </c>
      <c r="BS883" s="11" t="s">
        <v>33</v>
      </c>
      <c r="BT883" s="11" t="s">
        <v>33</v>
      </c>
      <c r="BU883" s="10">
        <v>883</v>
      </c>
    </row>
    <row r="884" spans="1:73" s="10" customFormat="1" x14ac:dyDescent="0.45">
      <c r="A884" s="10" t="s">
        <v>33</v>
      </c>
      <c r="D884" s="10" t="s">
        <v>33</v>
      </c>
      <c r="E884" s="10">
        <v>881</v>
      </c>
      <c r="F884" s="10">
        <v>123</v>
      </c>
      <c r="H884" s="10">
        <v>52</v>
      </c>
      <c r="J884" s="10" t="s">
        <v>33</v>
      </c>
      <c r="K884" s="10" t="s">
        <v>83</v>
      </c>
      <c r="L884" s="10" t="s">
        <v>33</v>
      </c>
      <c r="M884" s="10">
        <v>2.4494897427831779</v>
      </c>
      <c r="N884" s="10">
        <v>2.4494897427831779</v>
      </c>
      <c r="T884" s="10">
        <v>0</v>
      </c>
      <c r="W884" s="10">
        <v>0</v>
      </c>
      <c r="X884" s="10">
        <v>0</v>
      </c>
      <c r="Y884" s="10">
        <v>0</v>
      </c>
      <c r="AB884" s="10">
        <v>0</v>
      </c>
      <c r="AC884" s="10">
        <v>0</v>
      </c>
      <c r="AD884" s="10">
        <v>0</v>
      </c>
      <c r="AE884" s="10">
        <v>0</v>
      </c>
      <c r="AH884" s="10">
        <v>1</v>
      </c>
      <c r="AQ884" s="10">
        <v>0</v>
      </c>
      <c r="AR884" s="10">
        <v>40.553168494104412</v>
      </c>
      <c r="AS884" s="10">
        <v>40.553168494104412</v>
      </c>
      <c r="AT884" s="10">
        <v>0</v>
      </c>
      <c r="AU884" s="10">
        <v>0</v>
      </c>
      <c r="AV884" s="10">
        <v>680.31119719689798</v>
      </c>
      <c r="AW884" s="10">
        <v>680.31119719689798</v>
      </c>
      <c r="AX884" s="10" t="s">
        <v>33</v>
      </c>
      <c r="AY884" s="10" t="s">
        <v>33</v>
      </c>
      <c r="AZ884" s="10" t="s">
        <v>33</v>
      </c>
      <c r="BA884" s="10" t="s">
        <v>33</v>
      </c>
      <c r="BB884" s="10">
        <v>881</v>
      </c>
      <c r="BC884" s="10">
        <v>123</v>
      </c>
      <c r="BE884" s="10" t="s">
        <v>271</v>
      </c>
      <c r="BF884" s="10" t="s">
        <v>2442</v>
      </c>
      <c r="BG884" s="10">
        <v>40.553168494104412</v>
      </c>
      <c r="BH884" s="10">
        <v>78584832.352432296</v>
      </c>
      <c r="BI884" s="10">
        <v>884</v>
      </c>
      <c r="BJ884" s="10" t="s">
        <v>33</v>
      </c>
      <c r="BL884" s="10" t="s">
        <v>33</v>
      </c>
      <c r="BM884" s="10" t="s">
        <v>33</v>
      </c>
      <c r="BP884" s="10" t="s">
        <v>33</v>
      </c>
      <c r="BQ884" s="10" t="s">
        <v>33</v>
      </c>
      <c r="BR884" s="10" t="s">
        <v>33</v>
      </c>
      <c r="BS884" s="11" t="s">
        <v>33</v>
      </c>
      <c r="BT884" s="11" t="s">
        <v>33</v>
      </c>
      <c r="BU884" s="10">
        <v>884</v>
      </c>
    </row>
    <row r="885" spans="1:73" s="10" customFormat="1" x14ac:dyDescent="0.45">
      <c r="A885" s="10" t="s">
        <v>33</v>
      </c>
      <c r="D885" s="10" t="s">
        <v>33</v>
      </c>
      <c r="E885" s="10">
        <v>881</v>
      </c>
      <c r="F885" s="10">
        <v>295</v>
      </c>
      <c r="H885" s="10">
        <v>111</v>
      </c>
      <c r="J885" s="10" t="s">
        <v>33</v>
      </c>
      <c r="K885" s="10" t="s">
        <v>137</v>
      </c>
      <c r="L885" s="10" t="s">
        <v>33</v>
      </c>
      <c r="M885" s="10">
        <v>3.6742346141747664E-2</v>
      </c>
      <c r="N885" s="10">
        <v>3.6742346141747664E-2</v>
      </c>
      <c r="T885" s="10">
        <v>0</v>
      </c>
      <c r="W885" s="10">
        <v>0</v>
      </c>
      <c r="X885" s="10">
        <v>0</v>
      </c>
      <c r="Y885" s="10">
        <v>0</v>
      </c>
      <c r="AB885" s="10">
        <v>0</v>
      </c>
      <c r="AC885" s="10">
        <v>0</v>
      </c>
      <c r="AD885" s="10">
        <v>0</v>
      </c>
      <c r="AE885" s="10">
        <v>0</v>
      </c>
      <c r="AH885" s="10">
        <v>1</v>
      </c>
      <c r="AQ885" s="10">
        <v>0.52890555496905212</v>
      </c>
      <c r="AR885" s="10">
        <v>5.5666857898036497</v>
      </c>
      <c r="AS885" s="10">
        <v>6.3335988445087752</v>
      </c>
      <c r="AT885" s="10">
        <v>12.429280541772725</v>
      </c>
      <c r="AU885" s="10">
        <v>20.471297204774089</v>
      </c>
      <c r="AV885" s="10">
        <v>59.753616339620976</v>
      </c>
      <c r="AW885" s="10">
        <v>92.654194086167792</v>
      </c>
      <c r="AX885" s="10" t="s">
        <v>33</v>
      </c>
      <c r="AY885" s="10" t="s">
        <v>33</v>
      </c>
      <c r="AZ885" s="10" t="s">
        <v>33</v>
      </c>
      <c r="BA885" s="10" t="s">
        <v>33</v>
      </c>
      <c r="BB885" s="10">
        <v>881</v>
      </c>
      <c r="BC885" s="10">
        <v>295</v>
      </c>
      <c r="BE885" s="10" t="s">
        <v>271</v>
      </c>
      <c r="BF885" s="10" t="s">
        <v>2443</v>
      </c>
      <c r="BG885" s="10">
        <v>6.3335988445087752</v>
      </c>
      <c r="BH885" s="10">
        <v>1007660543.281507</v>
      </c>
      <c r="BI885" s="10">
        <v>885</v>
      </c>
      <c r="BJ885" s="10" t="s">
        <v>33</v>
      </c>
      <c r="BL885" s="10" t="s">
        <v>33</v>
      </c>
      <c r="BM885" s="10" t="s">
        <v>33</v>
      </c>
      <c r="BP885" s="10" t="s">
        <v>33</v>
      </c>
      <c r="BQ885" s="10" t="s">
        <v>33</v>
      </c>
      <c r="BR885" s="10" t="s">
        <v>33</v>
      </c>
      <c r="BS885" s="11" t="s">
        <v>33</v>
      </c>
      <c r="BT885" s="11" t="s">
        <v>33</v>
      </c>
      <c r="BU885" s="10">
        <v>885</v>
      </c>
    </row>
    <row r="886" spans="1:73" s="10" customFormat="1" x14ac:dyDescent="0.45">
      <c r="A886" s="10" t="s">
        <v>33</v>
      </c>
      <c r="D886" s="10" t="s">
        <v>33</v>
      </c>
      <c r="E886" s="10">
        <v>881</v>
      </c>
      <c r="F886" s="10">
        <v>526</v>
      </c>
      <c r="H886" s="10">
        <v>169</v>
      </c>
      <c r="J886" s="10" t="s">
        <v>33</v>
      </c>
      <c r="K886" s="10" t="s">
        <v>194</v>
      </c>
      <c r="L886" s="10" t="s">
        <v>33</v>
      </c>
      <c r="M886" s="10">
        <v>2.1213203435596427E-2</v>
      </c>
      <c r="N886" s="10">
        <v>2.1213203435596427E-2</v>
      </c>
      <c r="T886" s="10">
        <v>0</v>
      </c>
      <c r="W886" s="10">
        <v>0</v>
      </c>
      <c r="X886" s="10">
        <v>0</v>
      </c>
      <c r="Y886" s="10">
        <v>0</v>
      </c>
      <c r="AB886" s="10">
        <v>0</v>
      </c>
      <c r="AC886" s="10">
        <v>0</v>
      </c>
      <c r="AD886" s="10">
        <v>0</v>
      </c>
      <c r="AE886" s="10">
        <v>0</v>
      </c>
      <c r="AH886" s="10">
        <v>1</v>
      </c>
      <c r="AQ886" s="10">
        <v>9.7296038334036397E-2</v>
      </c>
      <c r="AR886" s="10">
        <v>0.61368327134425615</v>
      </c>
      <c r="AS886" s="10">
        <v>0.7547625269286089</v>
      </c>
      <c r="AT886" s="10">
        <v>2.2864569008498554</v>
      </c>
      <c r="AU886" s="10">
        <v>2.686850646729793</v>
      </c>
      <c r="AV886" s="10">
        <v>7.0868954846315564</v>
      </c>
      <c r="AW886" s="10">
        <v>12.060203032211206</v>
      </c>
      <c r="AX886" s="10" t="s">
        <v>33</v>
      </c>
      <c r="AY886" s="10" t="s">
        <v>33</v>
      </c>
      <c r="AZ886" s="10" t="s">
        <v>33</v>
      </c>
      <c r="BA886" s="10" t="s">
        <v>33</v>
      </c>
      <c r="BB886" s="10">
        <v>881</v>
      </c>
      <c r="BC886" s="10">
        <v>526</v>
      </c>
      <c r="BE886" s="10" t="s">
        <v>271</v>
      </c>
      <c r="BF886" s="10" t="s">
        <v>2444</v>
      </c>
      <c r="BG886" s="10">
        <v>0.7547625269286089</v>
      </c>
      <c r="BH886" s="10">
        <v>281032276.1715582</v>
      </c>
      <c r="BI886" s="10">
        <v>886</v>
      </c>
      <c r="BJ886" s="10" t="s">
        <v>33</v>
      </c>
      <c r="BL886" s="10" t="s">
        <v>33</v>
      </c>
      <c r="BM886" s="10" t="s">
        <v>33</v>
      </c>
      <c r="BP886" s="10" t="s">
        <v>33</v>
      </c>
      <c r="BQ886" s="10" t="s">
        <v>33</v>
      </c>
      <c r="BR886" s="10" t="s">
        <v>33</v>
      </c>
      <c r="BS886" s="11" t="s">
        <v>33</v>
      </c>
      <c r="BT886" s="11" t="s">
        <v>33</v>
      </c>
      <c r="BU886" s="10">
        <v>886</v>
      </c>
    </row>
    <row r="887" spans="1:73" s="10" customFormat="1" x14ac:dyDescent="0.45">
      <c r="A887" s="10" t="s">
        <v>33</v>
      </c>
      <c r="D887" s="10" t="s">
        <v>33</v>
      </c>
      <c r="E887" s="10">
        <v>881</v>
      </c>
      <c r="F887" s="10">
        <v>78</v>
      </c>
      <c r="H887" s="10">
        <v>33</v>
      </c>
      <c r="J887" s="10" t="s">
        <v>33</v>
      </c>
      <c r="K887" s="10" t="s">
        <v>63</v>
      </c>
      <c r="L887" s="10" t="s">
        <v>33</v>
      </c>
      <c r="M887" s="10">
        <v>2.8284271247461903</v>
      </c>
      <c r="N887" s="10">
        <v>2.8284271247461903</v>
      </c>
      <c r="T887" s="10">
        <v>0</v>
      </c>
      <c r="W887" s="10">
        <v>0</v>
      </c>
      <c r="X887" s="10">
        <v>0</v>
      </c>
      <c r="Y887" s="10">
        <v>0</v>
      </c>
      <c r="AB887" s="10">
        <v>0</v>
      </c>
      <c r="AC887" s="10">
        <v>0</v>
      </c>
      <c r="AD887" s="10">
        <v>0</v>
      </c>
      <c r="AE887" s="10">
        <v>0</v>
      </c>
      <c r="AH887" s="10">
        <v>1</v>
      </c>
      <c r="AQ887" s="10">
        <v>0</v>
      </c>
      <c r="AR887" s="10">
        <v>3.7364178852072203</v>
      </c>
      <c r="AS887" s="10">
        <v>3.7364178852072203</v>
      </c>
      <c r="AT887" s="10">
        <v>0</v>
      </c>
      <c r="AU887" s="10">
        <v>0</v>
      </c>
      <c r="AV887" s="10">
        <v>46.923120610141886</v>
      </c>
      <c r="AW887" s="10">
        <v>46.923120610141886</v>
      </c>
      <c r="AX887" s="10" t="s">
        <v>33</v>
      </c>
      <c r="AY887" s="10" t="s">
        <v>33</v>
      </c>
      <c r="AZ887" s="10" t="s">
        <v>33</v>
      </c>
      <c r="BA887" s="10" t="s">
        <v>33</v>
      </c>
      <c r="BB887" s="10">
        <v>881</v>
      </c>
      <c r="BC887" s="10">
        <v>78</v>
      </c>
      <c r="BE887" s="10" t="s">
        <v>271</v>
      </c>
      <c r="BF887" s="10" t="s">
        <v>2445</v>
      </c>
      <c r="BG887" s="10">
        <v>3.7364178852072203</v>
      </c>
      <c r="BH887" s="10">
        <v>2903446.1235903753</v>
      </c>
      <c r="BI887" s="10">
        <v>887</v>
      </c>
      <c r="BJ887" s="10" t="s">
        <v>33</v>
      </c>
      <c r="BL887" s="10" t="s">
        <v>33</v>
      </c>
      <c r="BM887" s="10" t="s">
        <v>33</v>
      </c>
      <c r="BP887" s="10" t="s">
        <v>33</v>
      </c>
      <c r="BQ887" s="10" t="s">
        <v>33</v>
      </c>
      <c r="BR887" s="10" t="s">
        <v>33</v>
      </c>
      <c r="BS887" s="11" t="s">
        <v>33</v>
      </c>
      <c r="BT887" s="11" t="s">
        <v>33</v>
      </c>
      <c r="BU887" s="10">
        <v>887</v>
      </c>
    </row>
    <row r="888" spans="1:73" s="10" customFormat="1" x14ac:dyDescent="0.45">
      <c r="A888" s="10" t="s">
        <v>33</v>
      </c>
      <c r="D888" s="10" t="s">
        <v>33</v>
      </c>
      <c r="E888" s="10">
        <v>881</v>
      </c>
      <c r="F888" s="10">
        <v>155</v>
      </c>
      <c r="H888" s="10">
        <v>64</v>
      </c>
      <c r="J888" s="10" t="s">
        <v>33</v>
      </c>
      <c r="K888" s="10" t="s">
        <v>95</v>
      </c>
      <c r="L888" s="10" t="s">
        <v>33</v>
      </c>
      <c r="M888" s="10">
        <v>1.7320508075688772</v>
      </c>
      <c r="N888" s="10">
        <v>1.7320508075688772</v>
      </c>
      <c r="T888" s="10">
        <v>0</v>
      </c>
      <c r="W888" s="10">
        <v>0</v>
      </c>
      <c r="X888" s="10">
        <v>0</v>
      </c>
      <c r="Y888" s="10">
        <v>0</v>
      </c>
      <c r="AB888" s="10">
        <v>0</v>
      </c>
      <c r="AC888" s="10">
        <v>0</v>
      </c>
      <c r="AD888" s="10">
        <v>0</v>
      </c>
      <c r="AE888" s="10">
        <v>0</v>
      </c>
      <c r="AH888" s="10">
        <v>1</v>
      </c>
      <c r="AQ888" s="10">
        <v>1.3016708668676547</v>
      </c>
      <c r="AR888" s="10">
        <v>1.8648900662075045</v>
      </c>
      <c r="AS888" s="10">
        <v>3.752312823165604</v>
      </c>
      <c r="AT888" s="10">
        <v>30.589265371389885</v>
      </c>
      <c r="AU888" s="10">
        <v>0.42556196231896848</v>
      </c>
      <c r="AV888" s="10">
        <v>23.702561999898649</v>
      </c>
      <c r="AW888" s="10">
        <v>54.7173893336075</v>
      </c>
      <c r="AX888" s="10" t="s">
        <v>33</v>
      </c>
      <c r="AY888" s="10" t="s">
        <v>33</v>
      </c>
      <c r="AZ888" s="10" t="s">
        <v>33</v>
      </c>
      <c r="BA888" s="10" t="s">
        <v>33</v>
      </c>
      <c r="BB888" s="10">
        <v>881</v>
      </c>
      <c r="BC888" s="10">
        <v>155</v>
      </c>
      <c r="BE888" s="10" t="s">
        <v>271</v>
      </c>
      <c r="BF888" s="10" t="s">
        <v>2446</v>
      </c>
      <c r="BG888" s="10">
        <v>3.752312823165604</v>
      </c>
      <c r="BH888" s="10">
        <v>1579965.6007032208</v>
      </c>
      <c r="BI888" s="10">
        <v>888</v>
      </c>
      <c r="BJ888" s="10" t="s">
        <v>33</v>
      </c>
      <c r="BL888" s="10" t="s">
        <v>33</v>
      </c>
      <c r="BM888" s="10" t="s">
        <v>33</v>
      </c>
      <c r="BP888" s="10" t="s">
        <v>33</v>
      </c>
      <c r="BQ888" s="10" t="s">
        <v>33</v>
      </c>
      <c r="BR888" s="10" t="s">
        <v>33</v>
      </c>
      <c r="BS888" s="11" t="s">
        <v>33</v>
      </c>
      <c r="BT888" s="11" t="s">
        <v>33</v>
      </c>
      <c r="BU888" s="10">
        <v>888</v>
      </c>
    </row>
    <row r="889" spans="1:73" s="10" customFormat="1" x14ac:dyDescent="0.45">
      <c r="A889" s="10" t="s">
        <v>33</v>
      </c>
      <c r="D889" s="10" t="s">
        <v>33</v>
      </c>
      <c r="E889" s="10">
        <v>881</v>
      </c>
      <c r="F889" s="10">
        <v>347</v>
      </c>
      <c r="H889" s="10">
        <v>124</v>
      </c>
      <c r="J889" s="10" t="s">
        <v>33</v>
      </c>
      <c r="K889" s="10" t="s">
        <v>149</v>
      </c>
      <c r="L889" s="10" t="s">
        <v>33</v>
      </c>
      <c r="M889" s="10">
        <v>3.1622776601683794E-3</v>
      </c>
      <c r="N889" s="10">
        <v>3.1622776601683794E-3</v>
      </c>
      <c r="T889" s="10">
        <v>0</v>
      </c>
      <c r="W889" s="10">
        <v>0</v>
      </c>
      <c r="X889" s="10">
        <v>0</v>
      </c>
      <c r="Y889" s="10">
        <v>0</v>
      </c>
      <c r="AB889" s="10">
        <v>0</v>
      </c>
      <c r="AC889" s="10">
        <v>0</v>
      </c>
      <c r="AD889" s="10">
        <v>0</v>
      </c>
      <c r="AE889" s="10">
        <v>0</v>
      </c>
      <c r="AH889" s="10">
        <v>1</v>
      </c>
      <c r="AQ889" s="10">
        <v>0</v>
      </c>
      <c r="AR889" s="10">
        <v>1.5699710677662758E-2</v>
      </c>
      <c r="AS889" s="10">
        <v>1.5699710677662758E-2</v>
      </c>
      <c r="AT889" s="10">
        <v>0</v>
      </c>
      <c r="AU889" s="10">
        <v>0</v>
      </c>
      <c r="AV889" s="10">
        <v>0.21947773610741655</v>
      </c>
      <c r="AW889" s="10">
        <v>0.21947773610741655</v>
      </c>
      <c r="AX889" s="10" t="s">
        <v>33</v>
      </c>
      <c r="AY889" s="10" t="s">
        <v>33</v>
      </c>
      <c r="AZ889" s="10" t="s">
        <v>33</v>
      </c>
      <c r="BA889" s="10" t="s">
        <v>33</v>
      </c>
      <c r="BB889" s="10">
        <v>881</v>
      </c>
      <c r="BC889" s="10">
        <v>347</v>
      </c>
      <c r="BE889" s="10" t="s">
        <v>271</v>
      </c>
      <c r="BF889" s="10" t="s">
        <v>2447</v>
      </c>
      <c r="BG889" s="10">
        <v>1.5699710677662758E-2</v>
      </c>
      <c r="BH889" s="10">
        <v>21648.369307192264</v>
      </c>
      <c r="BI889" s="10">
        <v>889</v>
      </c>
      <c r="BJ889" s="10" t="s">
        <v>33</v>
      </c>
      <c r="BL889" s="10" t="s">
        <v>33</v>
      </c>
      <c r="BM889" s="10" t="s">
        <v>33</v>
      </c>
      <c r="BP889" s="10" t="s">
        <v>33</v>
      </c>
      <c r="BQ889" s="10" t="s">
        <v>33</v>
      </c>
      <c r="BR889" s="10" t="s">
        <v>33</v>
      </c>
      <c r="BS889" s="11" t="s">
        <v>33</v>
      </c>
      <c r="BT889" s="11" t="s">
        <v>33</v>
      </c>
      <c r="BU889" s="10">
        <v>889</v>
      </c>
    </row>
    <row r="890" spans="1:73" s="10" customFormat="1" x14ac:dyDescent="0.45">
      <c r="A890" s="10">
        <v>250</v>
      </c>
      <c r="D890" s="10">
        <v>897</v>
      </c>
      <c r="E890" s="10" t="s">
        <v>33</v>
      </c>
      <c r="F890" s="10" t="s">
        <v>33</v>
      </c>
      <c r="H890" s="10" t="s">
        <v>33</v>
      </c>
      <c r="J890" s="10" t="s">
        <v>272</v>
      </c>
      <c r="K890" s="10">
        <v>0</v>
      </c>
      <c r="L890" s="10">
        <v>1</v>
      </c>
      <c r="M890" s="10" t="s">
        <v>33</v>
      </c>
      <c r="N890" s="10">
        <v>1</v>
      </c>
      <c r="T890" s="10">
        <v>12.24744871391589</v>
      </c>
      <c r="W890" s="10">
        <v>3.9051289351313359</v>
      </c>
      <c r="X890" s="10" t="s">
        <v>170</v>
      </c>
      <c r="Y890" s="10">
        <v>0.79372539331937719</v>
      </c>
      <c r="AB890" s="10">
        <v>21.303589556692085</v>
      </c>
      <c r="AC890" s="10">
        <v>0</v>
      </c>
      <c r="AD890" s="10">
        <v>0</v>
      </c>
      <c r="AE890" s="10">
        <v>0</v>
      </c>
      <c r="AH890" s="10">
        <v>1</v>
      </c>
      <c r="AQ890" s="10">
        <v>3788.6456744336342</v>
      </c>
      <c r="AR890" s="10">
        <v>37353.550290767875</v>
      </c>
      <c r="AS890" s="10">
        <v>42847.08651869664</v>
      </c>
      <c r="AT890" s="10">
        <v>89033.173349190401</v>
      </c>
      <c r="AU890" s="10">
        <v>172210.54970899064</v>
      </c>
      <c r="AV890" s="10">
        <v>366181.69372356503</v>
      </c>
      <c r="AW890" s="10">
        <v>627425.41678174608</v>
      </c>
      <c r="AX890" s="10">
        <v>1</v>
      </c>
      <c r="AY890" s="10">
        <v>0</v>
      </c>
      <c r="AZ890" s="10" t="s">
        <v>33</v>
      </c>
      <c r="BA890" s="10">
        <v>897</v>
      </c>
      <c r="BB890" s="10" t="s">
        <v>33</v>
      </c>
      <c r="BC890" s="10" t="s">
        <v>33</v>
      </c>
      <c r="BE890" s="10" t="s">
        <v>33</v>
      </c>
      <c r="BF890" s="10" t="s">
        <v>33</v>
      </c>
      <c r="BG890" s="10" t="s">
        <v>33</v>
      </c>
      <c r="BH890" s="10" t="s">
        <v>33</v>
      </c>
      <c r="BI890" s="10" t="s">
        <v>33</v>
      </c>
      <c r="BJ890" s="10" t="s">
        <v>33</v>
      </c>
      <c r="BL890" s="10" t="s">
        <v>33</v>
      </c>
      <c r="BM890" s="10" t="s">
        <v>33</v>
      </c>
      <c r="BP890" s="10" t="s">
        <v>33</v>
      </c>
      <c r="BQ890" s="10">
        <v>0</v>
      </c>
      <c r="BR890" s="10" t="s">
        <v>272</v>
      </c>
      <c r="BS890" s="11">
        <v>42847.08651869664</v>
      </c>
      <c r="BT890" s="11">
        <v>627425.41678174608</v>
      </c>
      <c r="BU890" s="10">
        <v>890</v>
      </c>
    </row>
    <row r="891" spans="1:73" s="10" customFormat="1" x14ac:dyDescent="0.45">
      <c r="A891" s="10" t="s">
        <v>33</v>
      </c>
      <c r="D891" s="10" t="s">
        <v>33</v>
      </c>
      <c r="E891" s="10">
        <v>890</v>
      </c>
      <c r="F891" s="10">
        <v>825</v>
      </c>
      <c r="H891" s="10">
        <v>239</v>
      </c>
      <c r="J891" s="10" t="s">
        <v>33</v>
      </c>
      <c r="K891" s="10" t="s">
        <v>262</v>
      </c>
      <c r="L891" s="10" t="s">
        <v>33</v>
      </c>
      <c r="M891" s="10">
        <v>69.282032302755098</v>
      </c>
      <c r="N891" s="10">
        <v>69.282032302755098</v>
      </c>
      <c r="T891" s="10">
        <v>0</v>
      </c>
      <c r="W891" s="10">
        <v>0</v>
      </c>
      <c r="X891" s="10">
        <v>0</v>
      </c>
      <c r="Y891" s="10">
        <v>0</v>
      </c>
      <c r="AB891" s="10">
        <v>0</v>
      </c>
      <c r="AC891" s="10">
        <v>0</v>
      </c>
      <c r="AD891" s="10">
        <v>0</v>
      </c>
      <c r="AE891" s="10">
        <v>0</v>
      </c>
      <c r="AH891" s="10">
        <v>1</v>
      </c>
      <c r="AQ891" s="10">
        <v>3776.2748144235593</v>
      </c>
      <c r="AR891" s="10">
        <v>37258.739063305744</v>
      </c>
      <c r="AS891" s="10">
        <v>42734.337544219903</v>
      </c>
      <c r="AT891" s="10">
        <v>88742.458138953647</v>
      </c>
      <c r="AU891" s="10">
        <v>172184.4694834195</v>
      </c>
      <c r="AV891" s="10">
        <v>364687.42442396883</v>
      </c>
      <c r="AW891" s="10">
        <v>625614.35204634198</v>
      </c>
      <c r="AX891" s="10" t="s">
        <v>33</v>
      </c>
      <c r="AY891" s="10" t="s">
        <v>33</v>
      </c>
      <c r="AZ891" s="10" t="s">
        <v>33</v>
      </c>
      <c r="BA891" s="10" t="s">
        <v>33</v>
      </c>
      <c r="BB891" s="10">
        <v>890</v>
      </c>
      <c r="BC891" s="10">
        <v>825</v>
      </c>
      <c r="BE891" s="10" t="s">
        <v>272</v>
      </c>
      <c r="BF891" s="10" t="s">
        <v>2448</v>
      </c>
      <c r="BG891" s="10">
        <v>42734.337544219903</v>
      </c>
      <c r="BH891" s="10">
        <v>242262836080.84174</v>
      </c>
      <c r="BI891" s="10">
        <v>891</v>
      </c>
      <c r="BJ891" s="10" t="s">
        <v>33</v>
      </c>
      <c r="BL891" s="10" t="s">
        <v>33</v>
      </c>
      <c r="BM891" s="10" t="s">
        <v>33</v>
      </c>
      <c r="BP891" s="10" t="s">
        <v>33</v>
      </c>
      <c r="BQ891" s="10" t="s">
        <v>33</v>
      </c>
      <c r="BR891" s="10" t="s">
        <v>33</v>
      </c>
      <c r="BS891" s="11" t="s">
        <v>33</v>
      </c>
      <c r="BT891" s="11" t="s">
        <v>33</v>
      </c>
      <c r="BU891" s="10">
        <v>891</v>
      </c>
    </row>
    <row r="892" spans="1:73" s="10" customFormat="1" x14ac:dyDescent="0.45">
      <c r="A892" s="10" t="s">
        <v>33</v>
      </c>
      <c r="D892" s="10" t="s">
        <v>33</v>
      </c>
      <c r="E892" s="10">
        <v>890</v>
      </c>
      <c r="F892" s="10">
        <v>45</v>
      </c>
      <c r="H892" s="10">
        <v>22</v>
      </c>
      <c r="J892" s="10" t="s">
        <v>33</v>
      </c>
      <c r="K892" s="10" t="s">
        <v>52</v>
      </c>
      <c r="L892" s="10" t="s">
        <v>33</v>
      </c>
      <c r="M892" s="10">
        <v>2.4494897427831779</v>
      </c>
      <c r="N892" s="10">
        <v>2.4494897427831779</v>
      </c>
      <c r="T892" s="10">
        <v>0</v>
      </c>
      <c r="W892" s="10">
        <v>0</v>
      </c>
      <c r="X892" s="10">
        <v>0</v>
      </c>
      <c r="Y892" s="10">
        <v>0</v>
      </c>
      <c r="AB892" s="10">
        <v>0</v>
      </c>
      <c r="AC892" s="10">
        <v>0</v>
      </c>
      <c r="AD892" s="10">
        <v>0</v>
      </c>
      <c r="AE892" s="10">
        <v>0</v>
      </c>
      <c r="AH892" s="10">
        <v>1</v>
      </c>
      <c r="AQ892" s="10">
        <v>0</v>
      </c>
      <c r="AR892" s="10">
        <v>8.8689496898436744</v>
      </c>
      <c r="AS892" s="10">
        <v>8.8689496898436744</v>
      </c>
      <c r="AT892" s="10">
        <v>0</v>
      </c>
      <c r="AU892" s="10">
        <v>0</v>
      </c>
      <c r="AV892" s="10">
        <v>118.71442717845538</v>
      </c>
      <c r="AW892" s="10">
        <v>118.71442717845538</v>
      </c>
      <c r="AX892" s="10" t="s">
        <v>33</v>
      </c>
      <c r="AY892" s="10" t="s">
        <v>33</v>
      </c>
      <c r="AZ892" s="10" t="s">
        <v>33</v>
      </c>
      <c r="BA892" s="10" t="s">
        <v>33</v>
      </c>
      <c r="BB892" s="10">
        <v>890</v>
      </c>
      <c r="BC892" s="10">
        <v>45</v>
      </c>
      <c r="BE892" s="10" t="s">
        <v>272</v>
      </c>
      <c r="BF892" s="10" t="s">
        <v>2449</v>
      </c>
      <c r="BG892" s="10">
        <v>8.8689496898436744</v>
      </c>
      <c r="BH892" s="10">
        <v>10496574.932119992</v>
      </c>
      <c r="BI892" s="10">
        <v>892</v>
      </c>
      <c r="BJ892" s="10" t="s">
        <v>33</v>
      </c>
      <c r="BL892" s="10" t="s">
        <v>33</v>
      </c>
      <c r="BM892" s="10" t="s">
        <v>33</v>
      </c>
      <c r="BP892" s="10" t="s">
        <v>33</v>
      </c>
      <c r="BQ892" s="10" t="s">
        <v>33</v>
      </c>
      <c r="BR892" s="10" t="s">
        <v>33</v>
      </c>
      <c r="BS892" s="11" t="s">
        <v>33</v>
      </c>
      <c r="BT892" s="11" t="s">
        <v>33</v>
      </c>
      <c r="BU892" s="10">
        <v>892</v>
      </c>
    </row>
    <row r="893" spans="1:73" s="10" customFormat="1" x14ac:dyDescent="0.45">
      <c r="A893" s="10" t="s">
        <v>33</v>
      </c>
      <c r="D893" s="10" t="s">
        <v>33</v>
      </c>
      <c r="E893" s="10">
        <v>890</v>
      </c>
      <c r="F893" s="10">
        <v>268</v>
      </c>
      <c r="H893" s="10">
        <v>102</v>
      </c>
      <c r="J893" s="10" t="s">
        <v>33</v>
      </c>
      <c r="K893" s="10" t="s">
        <v>128</v>
      </c>
      <c r="L893" s="10" t="s">
        <v>33</v>
      </c>
      <c r="M893" s="10">
        <v>1.4142135623730951</v>
      </c>
      <c r="N893" s="10">
        <v>1.4142135623730951</v>
      </c>
      <c r="T893" s="10">
        <v>0</v>
      </c>
      <c r="W893" s="10">
        <v>0</v>
      </c>
      <c r="X893" s="10">
        <v>0</v>
      </c>
      <c r="Y893" s="10">
        <v>0</v>
      </c>
      <c r="AB893" s="10">
        <v>0</v>
      </c>
      <c r="AC893" s="10">
        <v>0</v>
      </c>
      <c r="AD893" s="10">
        <v>0</v>
      </c>
      <c r="AE893" s="10">
        <v>0</v>
      </c>
      <c r="AH893" s="10">
        <v>1</v>
      </c>
      <c r="AQ893" s="10">
        <v>0</v>
      </c>
      <c r="AR893" s="10">
        <v>74.641978894044414</v>
      </c>
      <c r="AS893" s="10">
        <v>74.641978894044414</v>
      </c>
      <c r="AT893" s="10">
        <v>0</v>
      </c>
      <c r="AU893" s="10">
        <v>0</v>
      </c>
      <c r="AV893" s="10">
        <v>1282.8926702013939</v>
      </c>
      <c r="AW893" s="10">
        <v>1282.8926702013939</v>
      </c>
      <c r="AX893" s="10" t="s">
        <v>33</v>
      </c>
      <c r="AY893" s="10" t="s">
        <v>33</v>
      </c>
      <c r="AZ893" s="10" t="s">
        <v>33</v>
      </c>
      <c r="BA893" s="10" t="s">
        <v>33</v>
      </c>
      <c r="BB893" s="10">
        <v>890</v>
      </c>
      <c r="BC893" s="10">
        <v>268</v>
      </c>
      <c r="BE893" s="10" t="s">
        <v>272</v>
      </c>
      <c r="BF893" s="10" t="s">
        <v>2450</v>
      </c>
      <c r="BG893" s="10">
        <v>74.641978894044414</v>
      </c>
      <c r="BH893" s="10">
        <v>48409098.01134596</v>
      </c>
      <c r="BI893" s="10">
        <v>893</v>
      </c>
      <c r="BJ893" s="10" t="s">
        <v>33</v>
      </c>
      <c r="BL893" s="10" t="s">
        <v>33</v>
      </c>
      <c r="BM893" s="10" t="s">
        <v>33</v>
      </c>
      <c r="BP893" s="10" t="s">
        <v>33</v>
      </c>
      <c r="BQ893" s="10" t="s">
        <v>33</v>
      </c>
      <c r="BR893" s="10" t="s">
        <v>33</v>
      </c>
      <c r="BS893" s="11" t="s">
        <v>33</v>
      </c>
      <c r="BT893" s="11" t="s">
        <v>33</v>
      </c>
      <c r="BU893" s="10">
        <v>893</v>
      </c>
    </row>
    <row r="894" spans="1:73" s="10" customFormat="1" x14ac:dyDescent="0.45">
      <c r="A894" s="10" t="s">
        <v>33</v>
      </c>
      <c r="D894" s="10" t="s">
        <v>33</v>
      </c>
      <c r="E894" s="10">
        <v>890</v>
      </c>
      <c r="F894" s="10">
        <v>295</v>
      </c>
      <c r="H894" s="10">
        <v>111</v>
      </c>
      <c r="J894" s="10" t="s">
        <v>33</v>
      </c>
      <c r="K894" s="10" t="s">
        <v>137</v>
      </c>
      <c r="L894" s="10" t="s">
        <v>33</v>
      </c>
      <c r="M894" s="10">
        <v>8.5732140997411242E-3</v>
      </c>
      <c r="N894" s="10">
        <v>8.5732140997411242E-3</v>
      </c>
      <c r="T894" s="10">
        <v>0</v>
      </c>
      <c r="W894" s="10">
        <v>0</v>
      </c>
      <c r="X894" s="10">
        <v>0</v>
      </c>
      <c r="Y894" s="10">
        <v>0</v>
      </c>
      <c r="AB894" s="10">
        <v>0</v>
      </c>
      <c r="AC894" s="10">
        <v>0</v>
      </c>
      <c r="AD894" s="10">
        <v>0</v>
      </c>
      <c r="AE894" s="10">
        <v>0</v>
      </c>
      <c r="AH894" s="10">
        <v>1</v>
      </c>
      <c r="AQ894" s="10">
        <v>0.12341129615944554</v>
      </c>
      <c r="AR894" s="10">
        <v>1.2988933509541853</v>
      </c>
      <c r="AS894" s="10">
        <v>1.4778397303853814</v>
      </c>
      <c r="AT894" s="10">
        <v>2.9001654597469702</v>
      </c>
      <c r="AU894" s="10">
        <v>4.7766360144472895</v>
      </c>
      <c r="AV894" s="10">
        <v>13.942510479244898</v>
      </c>
      <c r="AW894" s="10">
        <v>21.619311953439158</v>
      </c>
      <c r="AX894" s="10" t="s">
        <v>33</v>
      </c>
      <c r="AY894" s="10" t="s">
        <v>33</v>
      </c>
      <c r="AZ894" s="10" t="s">
        <v>33</v>
      </c>
      <c r="BA894" s="10" t="s">
        <v>33</v>
      </c>
      <c r="BB894" s="10">
        <v>890</v>
      </c>
      <c r="BC894" s="10">
        <v>295</v>
      </c>
      <c r="BE894" s="10" t="s">
        <v>272</v>
      </c>
      <c r="BF894" s="10" t="s">
        <v>2451</v>
      </c>
      <c r="BG894" s="10">
        <v>1.4778397303853814</v>
      </c>
      <c r="BH894" s="10">
        <v>230199556.93126494</v>
      </c>
      <c r="BI894" s="10">
        <v>894</v>
      </c>
      <c r="BJ894" s="10" t="s">
        <v>33</v>
      </c>
      <c r="BL894" s="10" t="s">
        <v>33</v>
      </c>
      <c r="BM894" s="10" t="s">
        <v>33</v>
      </c>
      <c r="BP894" s="10" t="s">
        <v>33</v>
      </c>
      <c r="BQ894" s="10" t="s">
        <v>33</v>
      </c>
      <c r="BR894" s="10" t="s">
        <v>33</v>
      </c>
      <c r="BS894" s="11" t="s">
        <v>33</v>
      </c>
      <c r="BT894" s="11" t="s">
        <v>33</v>
      </c>
      <c r="BU894" s="10">
        <v>894</v>
      </c>
    </row>
    <row r="895" spans="1:73" s="10" customFormat="1" x14ac:dyDescent="0.45">
      <c r="A895" s="10" t="s">
        <v>33</v>
      </c>
      <c r="D895" s="10" t="s">
        <v>33</v>
      </c>
      <c r="E895" s="10">
        <v>890</v>
      </c>
      <c r="F895" s="10">
        <v>347</v>
      </c>
      <c r="H895" s="10">
        <v>124</v>
      </c>
      <c r="J895" s="10" t="s">
        <v>33</v>
      </c>
      <c r="K895" s="10" t="s">
        <v>149</v>
      </c>
      <c r="L895" s="10" t="s">
        <v>33</v>
      </c>
      <c r="M895" s="10">
        <v>0.30618621784789724</v>
      </c>
      <c r="N895" s="10">
        <v>0.30618621784789724</v>
      </c>
      <c r="T895" s="10">
        <v>0</v>
      </c>
      <c r="W895" s="10">
        <v>0</v>
      </c>
      <c r="X895" s="10">
        <v>0</v>
      </c>
      <c r="Y895" s="10">
        <v>0</v>
      </c>
      <c r="AB895" s="10">
        <v>0</v>
      </c>
      <c r="AC895" s="10">
        <v>0</v>
      </c>
      <c r="AD895" s="10">
        <v>0</v>
      </c>
      <c r="AE895" s="10">
        <v>0</v>
      </c>
      <c r="AH895" s="10">
        <v>1</v>
      </c>
      <c r="AQ895" s="10">
        <v>0</v>
      </c>
      <c r="AR895" s="10">
        <v>1.5201179498715653</v>
      </c>
      <c r="AS895" s="10">
        <v>1.5201179498715653</v>
      </c>
      <c r="AT895" s="10">
        <v>0</v>
      </c>
      <c r="AU895" s="10">
        <v>0</v>
      </c>
      <c r="AV895" s="10">
        <v>21.250840420183263</v>
      </c>
      <c r="AW895" s="10">
        <v>21.250840420183263</v>
      </c>
      <c r="AX895" s="10" t="s">
        <v>33</v>
      </c>
      <c r="AY895" s="10" t="s">
        <v>33</v>
      </c>
      <c r="AZ895" s="10" t="s">
        <v>33</v>
      </c>
      <c r="BA895" s="10" t="s">
        <v>33</v>
      </c>
      <c r="BB895" s="10">
        <v>890</v>
      </c>
      <c r="BC895" s="10">
        <v>347</v>
      </c>
      <c r="BE895" s="10" t="s">
        <v>272</v>
      </c>
      <c r="BF895" s="10" t="s">
        <v>2452</v>
      </c>
      <c r="BG895" s="10">
        <v>1.5201179498715653</v>
      </c>
      <c r="BH895" s="10">
        <v>2052221.6791512766</v>
      </c>
      <c r="BI895" s="10">
        <v>895</v>
      </c>
      <c r="BJ895" s="10" t="s">
        <v>33</v>
      </c>
      <c r="BL895" s="10" t="s">
        <v>33</v>
      </c>
      <c r="BM895" s="10" t="s">
        <v>33</v>
      </c>
      <c r="BP895" s="10" t="s">
        <v>33</v>
      </c>
      <c r="BQ895" s="10" t="s">
        <v>33</v>
      </c>
      <c r="BR895" s="10" t="s">
        <v>33</v>
      </c>
      <c r="BS895" s="11" t="s">
        <v>33</v>
      </c>
      <c r="BT895" s="11" t="s">
        <v>33</v>
      </c>
      <c r="BU895" s="10">
        <v>895</v>
      </c>
    </row>
    <row r="896" spans="1:73" s="10" customFormat="1" x14ac:dyDescent="0.45">
      <c r="A896" s="10" t="s">
        <v>33</v>
      </c>
      <c r="D896" s="10" t="s">
        <v>33</v>
      </c>
      <c r="E896" s="10">
        <v>890</v>
      </c>
      <c r="F896" s="10">
        <v>78</v>
      </c>
      <c r="H896" s="10">
        <v>33</v>
      </c>
      <c r="J896" s="10" t="s">
        <v>33</v>
      </c>
      <c r="K896" s="10" t="s">
        <v>63</v>
      </c>
      <c r="L896" s="10" t="s">
        <v>33</v>
      </c>
      <c r="M896" s="10">
        <v>3.4641016151377544</v>
      </c>
      <c r="N896" s="10">
        <v>3.4641016151377544</v>
      </c>
      <c r="T896" s="10">
        <v>0</v>
      </c>
      <c r="W896" s="10">
        <v>0</v>
      </c>
      <c r="X896" s="10">
        <v>0</v>
      </c>
      <c r="Y896" s="10">
        <v>0</v>
      </c>
      <c r="AB896" s="10">
        <v>0</v>
      </c>
      <c r="AC896" s="10">
        <v>0</v>
      </c>
      <c r="AD896" s="10">
        <v>0</v>
      </c>
      <c r="AE896" s="10">
        <v>0</v>
      </c>
      <c r="AH896" s="10">
        <v>1</v>
      </c>
      <c r="AQ896" s="10">
        <v>0</v>
      </c>
      <c r="AR896" s="10">
        <v>4.5761586422833496</v>
      </c>
      <c r="AS896" s="10">
        <v>4.5761586422833496</v>
      </c>
      <c r="AT896" s="10">
        <v>0</v>
      </c>
      <c r="AU896" s="10">
        <v>0</v>
      </c>
      <c r="AV896" s="10">
        <v>57.46885131696024</v>
      </c>
      <c r="AW896" s="10">
        <v>57.46885131696024</v>
      </c>
      <c r="AX896" s="10" t="s">
        <v>33</v>
      </c>
      <c r="AY896" s="10" t="s">
        <v>33</v>
      </c>
      <c r="AZ896" s="10" t="s">
        <v>33</v>
      </c>
      <c r="BA896" s="10" t="s">
        <v>33</v>
      </c>
      <c r="BB896" s="10">
        <v>890</v>
      </c>
      <c r="BC896" s="10">
        <v>78</v>
      </c>
      <c r="BE896" s="10" t="s">
        <v>272</v>
      </c>
      <c r="BF896" s="10" t="s">
        <v>2453</v>
      </c>
      <c r="BG896" s="10">
        <v>4.5761586422833496</v>
      </c>
      <c r="BH896" s="10">
        <v>3481551.6780916606</v>
      </c>
      <c r="BI896" s="10">
        <v>896</v>
      </c>
      <c r="BJ896" s="10" t="s">
        <v>33</v>
      </c>
      <c r="BL896" s="10" t="s">
        <v>33</v>
      </c>
      <c r="BM896" s="10" t="s">
        <v>33</v>
      </c>
      <c r="BP896" s="10" t="s">
        <v>33</v>
      </c>
      <c r="BQ896" s="10" t="s">
        <v>33</v>
      </c>
      <c r="BR896" s="10" t="s">
        <v>33</v>
      </c>
      <c r="BS896" s="11" t="s">
        <v>33</v>
      </c>
      <c r="BT896" s="11" t="s">
        <v>33</v>
      </c>
      <c r="BU896" s="10">
        <v>896</v>
      </c>
    </row>
    <row r="897" spans="1:73" s="10" customFormat="1" x14ac:dyDescent="0.45">
      <c r="A897" s="10">
        <v>251</v>
      </c>
      <c r="D897" s="10">
        <v>904</v>
      </c>
      <c r="E897" s="10" t="s">
        <v>33</v>
      </c>
      <c r="F897" s="10">
        <v>897</v>
      </c>
      <c r="H897" s="10">
        <v>251</v>
      </c>
      <c r="J897" s="10" t="s">
        <v>273</v>
      </c>
      <c r="K897" s="10">
        <v>0</v>
      </c>
      <c r="L897" s="10">
        <v>1</v>
      </c>
      <c r="M897" s="10" t="s">
        <v>33</v>
      </c>
      <c r="N897" s="10">
        <v>1</v>
      </c>
      <c r="T897" s="10">
        <v>15.491933384829668</v>
      </c>
      <c r="W897" s="10">
        <v>5.0802417265323117</v>
      </c>
      <c r="X897" s="10" t="s">
        <v>35</v>
      </c>
      <c r="Y897" s="10">
        <v>0.4898979485566356</v>
      </c>
      <c r="AB897" s="10">
        <v>58.777955867825142</v>
      </c>
      <c r="AC897" s="10">
        <v>0.2</v>
      </c>
      <c r="AD897" s="10">
        <v>0</v>
      </c>
      <c r="AE897" s="10">
        <v>0</v>
      </c>
      <c r="AH897" s="10">
        <v>1</v>
      </c>
      <c r="AQ897" s="10">
        <v>1903.7527518927689</v>
      </c>
      <c r="AR897" s="10">
        <v>18732.697040881882</v>
      </c>
      <c r="AS897" s="10">
        <v>21493.138531126395</v>
      </c>
      <c r="AT897" s="10">
        <v>44738.189669480067</v>
      </c>
      <c r="AU897" s="10">
        <v>86155.789333592023</v>
      </c>
      <c r="AV897" s="10">
        <v>183936.27927213497</v>
      </c>
      <c r="AW897" s="10">
        <v>314830.25827520707</v>
      </c>
      <c r="AX897" s="10">
        <v>1</v>
      </c>
      <c r="AY897" s="10">
        <v>0</v>
      </c>
      <c r="AZ897" s="10" t="s">
        <v>33</v>
      </c>
      <c r="BA897" s="10">
        <v>904</v>
      </c>
      <c r="BB897" s="10" t="s">
        <v>33</v>
      </c>
      <c r="BC897" s="10">
        <v>897</v>
      </c>
      <c r="BE897" s="10" t="s">
        <v>33</v>
      </c>
      <c r="BF897" s="10" t="s">
        <v>33</v>
      </c>
      <c r="BG897" s="10" t="s">
        <v>33</v>
      </c>
      <c r="BH897" s="10" t="s">
        <v>33</v>
      </c>
      <c r="BI897" s="10" t="s">
        <v>33</v>
      </c>
      <c r="BJ897" s="10" t="s">
        <v>33</v>
      </c>
      <c r="BL897" s="10" t="s">
        <v>33</v>
      </c>
      <c r="BM897" s="10" t="s">
        <v>33</v>
      </c>
      <c r="BP897" s="10" t="s">
        <v>33</v>
      </c>
      <c r="BQ897" s="10">
        <v>0</v>
      </c>
      <c r="BR897" s="10" t="s">
        <v>273</v>
      </c>
      <c r="BS897" s="11">
        <v>21493.138531126395</v>
      </c>
      <c r="BT897" s="11">
        <v>314830.25827520707</v>
      </c>
      <c r="BU897" s="10">
        <v>897</v>
      </c>
    </row>
    <row r="898" spans="1:73" s="10" customFormat="1" x14ac:dyDescent="0.45">
      <c r="A898" s="10" t="s">
        <v>33</v>
      </c>
      <c r="D898" s="10" t="s">
        <v>33</v>
      </c>
      <c r="E898" s="10">
        <v>897</v>
      </c>
      <c r="F898" s="10">
        <v>825</v>
      </c>
      <c r="H898" s="10">
        <v>239</v>
      </c>
      <c r="J898" s="10" t="s">
        <v>33</v>
      </c>
      <c r="K898" s="10" t="s">
        <v>262</v>
      </c>
      <c r="L898" s="10" t="s">
        <v>33</v>
      </c>
      <c r="M898" s="10">
        <v>34.641016151377549</v>
      </c>
      <c r="N898" s="10">
        <v>34.641016151377549</v>
      </c>
      <c r="T898" s="10">
        <v>0</v>
      </c>
      <c r="W898" s="10">
        <v>0</v>
      </c>
      <c r="X898" s="10">
        <v>0</v>
      </c>
      <c r="Y898" s="10">
        <v>0</v>
      </c>
      <c r="AB898" s="10">
        <v>0</v>
      </c>
      <c r="AC898" s="10">
        <v>0</v>
      </c>
      <c r="AD898" s="10">
        <v>0</v>
      </c>
      <c r="AE898" s="10">
        <v>0</v>
      </c>
      <c r="AH898" s="10">
        <v>1</v>
      </c>
      <c r="AQ898" s="10">
        <v>1888.1374072117796</v>
      </c>
      <c r="AR898" s="10">
        <v>18629.369531652872</v>
      </c>
      <c r="AS898" s="10">
        <v>21367.168772109952</v>
      </c>
      <c r="AT898" s="10">
        <v>44371.229069476823</v>
      </c>
      <c r="AU898" s="10">
        <v>86092.234741709748</v>
      </c>
      <c r="AV898" s="10">
        <v>182343.71221198441</v>
      </c>
      <c r="AW898" s="10">
        <v>312807.17602317099</v>
      </c>
      <c r="AX898" s="10" t="s">
        <v>33</v>
      </c>
      <c r="AY898" s="10" t="s">
        <v>33</v>
      </c>
      <c r="AZ898" s="10" t="s">
        <v>33</v>
      </c>
      <c r="BA898" s="10" t="s">
        <v>33</v>
      </c>
      <c r="BB898" s="10">
        <v>897</v>
      </c>
      <c r="BC898" s="10">
        <v>825</v>
      </c>
      <c r="BE898" s="10" t="s">
        <v>273</v>
      </c>
      <c r="BF898" s="10" t="s">
        <v>2454</v>
      </c>
      <c r="BG898" s="10">
        <v>21367.168772109952</v>
      </c>
      <c r="BH898" s="10">
        <v>60601424186.273796</v>
      </c>
      <c r="BI898" s="10">
        <v>898</v>
      </c>
      <c r="BJ898" s="10" t="s">
        <v>33</v>
      </c>
      <c r="BL898" s="10" t="s">
        <v>33</v>
      </c>
      <c r="BM898" s="10" t="s">
        <v>33</v>
      </c>
      <c r="BP898" s="10" t="s">
        <v>33</v>
      </c>
      <c r="BQ898" s="10" t="s">
        <v>33</v>
      </c>
      <c r="BR898" s="10" t="s">
        <v>33</v>
      </c>
      <c r="BS898" s="11" t="s">
        <v>33</v>
      </c>
      <c r="BT898" s="11" t="s">
        <v>33</v>
      </c>
      <c r="BU898" s="10">
        <v>898</v>
      </c>
    </row>
    <row r="899" spans="1:73" s="10" customFormat="1" x14ac:dyDescent="0.45">
      <c r="A899" s="10" t="s">
        <v>33</v>
      </c>
      <c r="D899" s="10" t="s">
        <v>33</v>
      </c>
      <c r="E899" s="10">
        <v>897</v>
      </c>
      <c r="F899" s="10">
        <v>45</v>
      </c>
      <c r="H899" s="10">
        <v>22</v>
      </c>
      <c r="J899" s="10" t="s">
        <v>33</v>
      </c>
      <c r="K899" s="10" t="s">
        <v>52</v>
      </c>
      <c r="L899" s="10" t="s">
        <v>33</v>
      </c>
      <c r="M899" s="10">
        <v>3.1622776601683795</v>
      </c>
      <c r="N899" s="10">
        <v>3.1622776601683795</v>
      </c>
      <c r="T899" s="10">
        <v>0</v>
      </c>
      <c r="W899" s="10">
        <v>0</v>
      </c>
      <c r="X899" s="10">
        <v>0</v>
      </c>
      <c r="Y899" s="10">
        <v>0</v>
      </c>
      <c r="AB899" s="10">
        <v>0</v>
      </c>
      <c r="AC899" s="10">
        <v>0</v>
      </c>
      <c r="AD899" s="10">
        <v>0</v>
      </c>
      <c r="AE899" s="10">
        <v>0</v>
      </c>
      <c r="AH899" s="10">
        <v>1</v>
      </c>
      <c r="AQ899" s="10">
        <v>0</v>
      </c>
      <c r="AR899" s="10">
        <v>11.449764815705331</v>
      </c>
      <c r="AS899" s="10">
        <v>11.449764815705331</v>
      </c>
      <c r="AT899" s="10">
        <v>0</v>
      </c>
      <c r="AU899" s="10">
        <v>0</v>
      </c>
      <c r="AV899" s="10">
        <v>153.25966647223697</v>
      </c>
      <c r="AW899" s="10">
        <v>153.25966647223697</v>
      </c>
      <c r="AX899" s="10" t="s">
        <v>33</v>
      </c>
      <c r="AY899" s="10" t="s">
        <v>33</v>
      </c>
      <c r="AZ899" s="10" t="s">
        <v>33</v>
      </c>
      <c r="BA899" s="10" t="s">
        <v>33</v>
      </c>
      <c r="BB899" s="10">
        <v>897</v>
      </c>
      <c r="BC899" s="10">
        <v>45</v>
      </c>
      <c r="BE899" s="10" t="s">
        <v>273</v>
      </c>
      <c r="BF899" s="10" t="s">
        <v>2455</v>
      </c>
      <c r="BG899" s="10">
        <v>11.449764815705331</v>
      </c>
      <c r="BH899" s="10">
        <v>6779505.453901682</v>
      </c>
      <c r="BI899" s="10">
        <v>899</v>
      </c>
      <c r="BJ899" s="10" t="s">
        <v>33</v>
      </c>
      <c r="BL899" s="10" t="s">
        <v>33</v>
      </c>
      <c r="BM899" s="10" t="s">
        <v>33</v>
      </c>
      <c r="BP899" s="10" t="s">
        <v>33</v>
      </c>
      <c r="BQ899" s="10" t="s">
        <v>33</v>
      </c>
      <c r="BR899" s="10" t="s">
        <v>33</v>
      </c>
      <c r="BS899" s="11" t="s">
        <v>33</v>
      </c>
      <c r="BT899" s="11" t="s">
        <v>33</v>
      </c>
      <c r="BU899" s="10">
        <v>899</v>
      </c>
    </row>
    <row r="900" spans="1:73" s="10" customFormat="1" x14ac:dyDescent="0.45">
      <c r="A900" s="10" t="s">
        <v>33</v>
      </c>
      <c r="D900" s="10" t="s">
        <v>33</v>
      </c>
      <c r="E900" s="10">
        <v>897</v>
      </c>
      <c r="F900" s="10">
        <v>268</v>
      </c>
      <c r="H900" s="10">
        <v>102</v>
      </c>
      <c r="J900" s="10" t="s">
        <v>33</v>
      </c>
      <c r="K900" s="10" t="s">
        <v>128</v>
      </c>
      <c r="L900" s="10" t="s">
        <v>33</v>
      </c>
      <c r="M900" s="10">
        <v>1.4142135623730951</v>
      </c>
      <c r="N900" s="10">
        <v>1.4142135623730951</v>
      </c>
      <c r="T900" s="10">
        <v>0</v>
      </c>
      <c r="W900" s="10">
        <v>0</v>
      </c>
      <c r="X900" s="10">
        <v>0</v>
      </c>
      <c r="Y900" s="10">
        <v>0</v>
      </c>
      <c r="AB900" s="10">
        <v>0</v>
      </c>
      <c r="AC900" s="10">
        <v>0</v>
      </c>
      <c r="AD900" s="10">
        <v>0</v>
      </c>
      <c r="AE900" s="10">
        <v>0</v>
      </c>
      <c r="AH900" s="10">
        <v>1</v>
      </c>
      <c r="AQ900" s="10">
        <v>0</v>
      </c>
      <c r="AR900" s="10">
        <v>74.641978894044414</v>
      </c>
      <c r="AS900" s="10">
        <v>74.641978894044414</v>
      </c>
      <c r="AT900" s="10">
        <v>0</v>
      </c>
      <c r="AU900" s="10">
        <v>0</v>
      </c>
      <c r="AV900" s="10">
        <v>1282.8926702013939</v>
      </c>
      <c r="AW900" s="10">
        <v>1282.8926702013939</v>
      </c>
      <c r="AX900" s="10" t="s">
        <v>33</v>
      </c>
      <c r="AY900" s="10" t="s">
        <v>33</v>
      </c>
      <c r="AZ900" s="10" t="s">
        <v>33</v>
      </c>
      <c r="BA900" s="10" t="s">
        <v>33</v>
      </c>
      <c r="BB900" s="10">
        <v>897</v>
      </c>
      <c r="BC900" s="10">
        <v>268</v>
      </c>
      <c r="BE900" s="10" t="s">
        <v>273</v>
      </c>
      <c r="BF900" s="10" t="s">
        <v>2456</v>
      </c>
      <c r="BG900" s="10">
        <v>74.641978894044414</v>
      </c>
      <c r="BH900" s="10">
        <v>24218822.255358506</v>
      </c>
      <c r="BI900" s="10">
        <v>900</v>
      </c>
      <c r="BJ900" s="10" t="s">
        <v>33</v>
      </c>
      <c r="BL900" s="10" t="s">
        <v>33</v>
      </c>
      <c r="BM900" s="10" t="s">
        <v>33</v>
      </c>
      <c r="BP900" s="10" t="s">
        <v>33</v>
      </c>
      <c r="BQ900" s="10" t="s">
        <v>33</v>
      </c>
      <c r="BR900" s="10" t="s">
        <v>33</v>
      </c>
      <c r="BS900" s="11" t="s">
        <v>33</v>
      </c>
      <c r="BT900" s="11" t="s">
        <v>33</v>
      </c>
      <c r="BU900" s="10">
        <v>900</v>
      </c>
    </row>
    <row r="901" spans="1:73" s="10" customFormat="1" x14ac:dyDescent="0.45">
      <c r="A901" s="10" t="s">
        <v>33</v>
      </c>
      <c r="D901" s="10" t="s">
        <v>33</v>
      </c>
      <c r="E901" s="10">
        <v>897</v>
      </c>
      <c r="F901" s="10">
        <v>295</v>
      </c>
      <c r="H901" s="10">
        <v>111</v>
      </c>
      <c r="J901" s="10" t="s">
        <v>33</v>
      </c>
      <c r="K901" s="10" t="s">
        <v>137</v>
      </c>
      <c r="L901" s="10" t="s">
        <v>33</v>
      </c>
      <c r="M901" s="10">
        <v>8.5732140997411242E-3</v>
      </c>
      <c r="N901" s="10">
        <v>8.5732140997411242E-3</v>
      </c>
      <c r="T901" s="10">
        <v>0</v>
      </c>
      <c r="W901" s="10">
        <v>0</v>
      </c>
      <c r="X901" s="10">
        <v>0</v>
      </c>
      <c r="Y901" s="10">
        <v>0</v>
      </c>
      <c r="AB901" s="10">
        <v>0</v>
      </c>
      <c r="AC901" s="10">
        <v>0</v>
      </c>
      <c r="AD901" s="10">
        <v>0</v>
      </c>
      <c r="AE901" s="10">
        <v>0</v>
      </c>
      <c r="AH901" s="10">
        <v>1</v>
      </c>
      <c r="AQ901" s="10">
        <v>0.12341129615944554</v>
      </c>
      <c r="AR901" s="10">
        <v>1.2988933509541853</v>
      </c>
      <c r="AS901" s="10">
        <v>1.4778397303853814</v>
      </c>
      <c r="AT901" s="10">
        <v>2.9001654597469702</v>
      </c>
      <c r="AU901" s="10">
        <v>4.7766360144472895</v>
      </c>
      <c r="AV901" s="10">
        <v>13.942510479244898</v>
      </c>
      <c r="AW901" s="10">
        <v>21.619311953439158</v>
      </c>
      <c r="AX901" s="10" t="s">
        <v>33</v>
      </c>
      <c r="AY901" s="10" t="s">
        <v>33</v>
      </c>
      <c r="AZ901" s="10" t="s">
        <v>33</v>
      </c>
      <c r="BA901" s="10" t="s">
        <v>33</v>
      </c>
      <c r="BB901" s="10">
        <v>897</v>
      </c>
      <c r="BC901" s="10">
        <v>295</v>
      </c>
      <c r="BE901" s="10" t="s">
        <v>273</v>
      </c>
      <c r="BF901" s="10" t="s">
        <v>2457</v>
      </c>
      <c r="BG901" s="10">
        <v>1.4778397303853814</v>
      </c>
      <c r="BH901" s="10">
        <v>115167651.98297848</v>
      </c>
      <c r="BI901" s="10">
        <v>901</v>
      </c>
      <c r="BJ901" s="10" t="s">
        <v>33</v>
      </c>
      <c r="BL901" s="10" t="s">
        <v>33</v>
      </c>
      <c r="BM901" s="10" t="s">
        <v>33</v>
      </c>
      <c r="BP901" s="10" t="s">
        <v>33</v>
      </c>
      <c r="BQ901" s="10" t="s">
        <v>33</v>
      </c>
      <c r="BR901" s="10" t="s">
        <v>33</v>
      </c>
      <c r="BS901" s="11" t="s">
        <v>33</v>
      </c>
      <c r="BT901" s="11" t="s">
        <v>33</v>
      </c>
      <c r="BU901" s="10">
        <v>901</v>
      </c>
    </row>
    <row r="902" spans="1:73" s="10" customFormat="1" x14ac:dyDescent="0.45">
      <c r="A902" s="10" t="s">
        <v>33</v>
      </c>
      <c r="D902" s="10" t="s">
        <v>33</v>
      </c>
      <c r="E902" s="10">
        <v>897</v>
      </c>
      <c r="F902" s="10">
        <v>347</v>
      </c>
      <c r="H902" s="10">
        <v>124</v>
      </c>
      <c r="J902" s="10" t="s">
        <v>33</v>
      </c>
      <c r="K902" s="10" t="s">
        <v>149</v>
      </c>
      <c r="L902" s="10" t="s">
        <v>33</v>
      </c>
      <c r="M902" s="10">
        <v>1.2247448713915889</v>
      </c>
      <c r="N902" s="10">
        <v>1.2247448713915889</v>
      </c>
      <c r="T902" s="10">
        <v>0</v>
      </c>
      <c r="W902" s="10">
        <v>0</v>
      </c>
      <c r="X902" s="10">
        <v>0</v>
      </c>
      <c r="Y902" s="10">
        <v>0</v>
      </c>
      <c r="AB902" s="10">
        <v>0</v>
      </c>
      <c r="AC902" s="10">
        <v>0</v>
      </c>
      <c r="AD902" s="10">
        <v>0</v>
      </c>
      <c r="AE902" s="10">
        <v>0</v>
      </c>
      <c r="AH902" s="10">
        <v>1</v>
      </c>
      <c r="AQ902" s="10">
        <v>0</v>
      </c>
      <c r="AR902" s="10">
        <v>6.0804717994862614</v>
      </c>
      <c r="AS902" s="10">
        <v>6.0804717994862614</v>
      </c>
      <c r="AT902" s="10">
        <v>0</v>
      </c>
      <c r="AU902" s="10">
        <v>0</v>
      </c>
      <c r="AV902" s="10">
        <v>85.00336168073305</v>
      </c>
      <c r="AW902" s="10">
        <v>85.00336168073305</v>
      </c>
      <c r="AX902" s="10" t="s">
        <v>33</v>
      </c>
      <c r="AY902" s="10" t="s">
        <v>33</v>
      </c>
      <c r="AZ902" s="10" t="s">
        <v>33</v>
      </c>
      <c r="BA902" s="10" t="s">
        <v>33</v>
      </c>
      <c r="BB902" s="10">
        <v>897</v>
      </c>
      <c r="BC902" s="10">
        <v>347</v>
      </c>
      <c r="BE902" s="10" t="s">
        <v>273</v>
      </c>
      <c r="BF902" s="10" t="s">
        <v>2458</v>
      </c>
      <c r="BG902" s="10">
        <v>6.0804717994862614</v>
      </c>
      <c r="BH902" s="10">
        <v>4106863.7192379883</v>
      </c>
      <c r="BI902" s="10">
        <v>902</v>
      </c>
      <c r="BJ902" s="10" t="s">
        <v>33</v>
      </c>
      <c r="BL902" s="10" t="s">
        <v>33</v>
      </c>
      <c r="BM902" s="10" t="s">
        <v>33</v>
      </c>
      <c r="BP902" s="10" t="s">
        <v>33</v>
      </c>
      <c r="BQ902" s="10" t="s">
        <v>33</v>
      </c>
      <c r="BR902" s="10" t="s">
        <v>33</v>
      </c>
      <c r="BS902" s="11" t="s">
        <v>33</v>
      </c>
      <c r="BT902" s="11" t="s">
        <v>33</v>
      </c>
      <c r="BU902" s="10">
        <v>902</v>
      </c>
    </row>
    <row r="903" spans="1:73" s="10" customFormat="1" x14ac:dyDescent="0.45">
      <c r="A903" s="10" t="s">
        <v>33</v>
      </c>
      <c r="D903" s="10" t="s">
        <v>33</v>
      </c>
      <c r="E903" s="10">
        <v>897</v>
      </c>
      <c r="F903" s="10">
        <v>78</v>
      </c>
      <c r="H903" s="10">
        <v>33</v>
      </c>
      <c r="J903" s="10" t="s">
        <v>33</v>
      </c>
      <c r="K903" s="10" t="s">
        <v>63</v>
      </c>
      <c r="L903" s="10" t="s">
        <v>33</v>
      </c>
      <c r="M903" s="10">
        <v>3.4641016151377544</v>
      </c>
      <c r="N903" s="10">
        <v>3.4641016151377544</v>
      </c>
      <c r="T903" s="10">
        <v>0</v>
      </c>
      <c r="W903" s="10">
        <v>0</v>
      </c>
      <c r="X903" s="10">
        <v>0</v>
      </c>
      <c r="Y903" s="10">
        <v>0</v>
      </c>
      <c r="AB903" s="10">
        <v>0</v>
      </c>
      <c r="AC903" s="10">
        <v>0</v>
      </c>
      <c r="AD903" s="10">
        <v>0</v>
      </c>
      <c r="AE903" s="10">
        <v>0</v>
      </c>
      <c r="AH903" s="10">
        <v>1</v>
      </c>
      <c r="AQ903" s="10">
        <v>0</v>
      </c>
      <c r="AR903" s="10">
        <v>4.5761586422833496</v>
      </c>
      <c r="AS903" s="10">
        <v>4.5761586422833496</v>
      </c>
      <c r="AT903" s="10">
        <v>0</v>
      </c>
      <c r="AU903" s="10">
        <v>0</v>
      </c>
      <c r="AV903" s="10">
        <v>57.46885131696024</v>
      </c>
      <c r="AW903" s="10">
        <v>57.46885131696024</v>
      </c>
      <c r="AX903" s="10" t="s">
        <v>33</v>
      </c>
      <c r="AY903" s="10" t="s">
        <v>33</v>
      </c>
      <c r="AZ903" s="10" t="s">
        <v>33</v>
      </c>
      <c r="BA903" s="10" t="s">
        <v>33</v>
      </c>
      <c r="BB903" s="10">
        <v>897</v>
      </c>
      <c r="BC903" s="10">
        <v>78</v>
      </c>
      <c r="BE903" s="10" t="s">
        <v>273</v>
      </c>
      <c r="BF903" s="10" t="s">
        <v>2459</v>
      </c>
      <c r="BG903" s="10">
        <v>4.5761586422833496</v>
      </c>
      <c r="BH903" s="10">
        <v>1741802.3621259097</v>
      </c>
      <c r="BI903" s="10">
        <v>903</v>
      </c>
      <c r="BJ903" s="10" t="s">
        <v>33</v>
      </c>
      <c r="BL903" s="10" t="s">
        <v>33</v>
      </c>
      <c r="BM903" s="10" t="s">
        <v>33</v>
      </c>
      <c r="BP903" s="10" t="s">
        <v>33</v>
      </c>
      <c r="BQ903" s="10" t="s">
        <v>33</v>
      </c>
      <c r="BR903" s="10" t="s">
        <v>33</v>
      </c>
      <c r="BS903" s="11" t="s">
        <v>33</v>
      </c>
      <c r="BT903" s="11" t="s">
        <v>33</v>
      </c>
      <c r="BU903" s="10">
        <v>903</v>
      </c>
    </row>
    <row r="904" spans="1:73" s="10" customFormat="1" x14ac:dyDescent="0.45">
      <c r="A904" s="10">
        <v>252</v>
      </c>
      <c r="D904" s="10">
        <v>914</v>
      </c>
      <c r="E904" s="10" t="s">
        <v>33</v>
      </c>
      <c r="F904" s="10">
        <v>904</v>
      </c>
      <c r="H904" s="10">
        <v>252</v>
      </c>
      <c r="J904" s="10" t="s">
        <v>274</v>
      </c>
      <c r="K904" s="10">
        <v>0</v>
      </c>
      <c r="L904" s="10">
        <v>1</v>
      </c>
      <c r="M904" s="10" t="s">
        <v>33</v>
      </c>
      <c r="N904" s="10">
        <v>1</v>
      </c>
      <c r="T904" s="10">
        <v>34.641016151377549</v>
      </c>
      <c r="W904" s="10">
        <v>6.5585638671892195</v>
      </c>
      <c r="X904" s="10" t="s">
        <v>35</v>
      </c>
      <c r="Y904" s="10">
        <v>0.63245553203367588</v>
      </c>
      <c r="AB904" s="10">
        <v>75.882014733400439</v>
      </c>
      <c r="AC904" s="10">
        <v>0.4</v>
      </c>
      <c r="AD904" s="10">
        <v>0</v>
      </c>
      <c r="AE904" s="10">
        <v>0</v>
      </c>
      <c r="AH904" s="10">
        <v>1</v>
      </c>
      <c r="AQ904" s="10">
        <v>12228.507253046406</v>
      </c>
      <c r="AR904" s="10">
        <v>120454.03855625876</v>
      </c>
      <c r="AS904" s="10">
        <v>138185.37407317606</v>
      </c>
      <c r="AT904" s="10">
        <v>287369.92044659052</v>
      </c>
      <c r="AU904" s="10">
        <v>555841.19370108878</v>
      </c>
      <c r="AV904" s="10">
        <v>1180251.4982592356</v>
      </c>
      <c r="AW904" s="10">
        <v>2023462.6124069151</v>
      </c>
      <c r="AX904" s="10">
        <v>1</v>
      </c>
      <c r="AY904" s="10">
        <v>0</v>
      </c>
      <c r="AZ904" s="10" t="s">
        <v>33</v>
      </c>
      <c r="BA904" s="10">
        <v>914</v>
      </c>
      <c r="BB904" s="10" t="s">
        <v>33</v>
      </c>
      <c r="BC904" s="10">
        <v>904</v>
      </c>
      <c r="BE904" s="10" t="s">
        <v>33</v>
      </c>
      <c r="BF904" s="10" t="s">
        <v>33</v>
      </c>
      <c r="BG904" s="10" t="s">
        <v>33</v>
      </c>
      <c r="BH904" s="10" t="s">
        <v>33</v>
      </c>
      <c r="BI904" s="10" t="s">
        <v>33</v>
      </c>
      <c r="BJ904" s="10" t="s">
        <v>33</v>
      </c>
      <c r="BL904" s="10" t="s">
        <v>33</v>
      </c>
      <c r="BM904" s="10" t="s">
        <v>33</v>
      </c>
      <c r="BP904" s="10" t="s">
        <v>33</v>
      </c>
      <c r="BQ904" s="10">
        <v>0</v>
      </c>
      <c r="BR904" s="10" t="s">
        <v>274</v>
      </c>
      <c r="BS904" s="11">
        <v>138185.37407317606</v>
      </c>
      <c r="BT904" s="11">
        <v>2023462.6124069151</v>
      </c>
      <c r="BU904" s="10">
        <v>904</v>
      </c>
    </row>
    <row r="905" spans="1:73" s="10" customFormat="1" x14ac:dyDescent="0.45">
      <c r="A905" s="10" t="s">
        <v>33</v>
      </c>
      <c r="D905" s="10" t="s">
        <v>33</v>
      </c>
      <c r="E905" s="10">
        <v>904</v>
      </c>
      <c r="F905" s="10">
        <v>825</v>
      </c>
      <c r="H905" s="10">
        <v>239</v>
      </c>
      <c r="J905" s="10" t="s">
        <v>33</v>
      </c>
      <c r="K905" s="10" t="s">
        <v>262</v>
      </c>
      <c r="L905" s="10" t="s">
        <v>33</v>
      </c>
      <c r="M905" s="10">
        <v>223.60679774997897</v>
      </c>
      <c r="N905" s="10">
        <v>223.60679774997897</v>
      </c>
      <c r="T905" s="10">
        <v>0</v>
      </c>
      <c r="W905" s="10">
        <v>0</v>
      </c>
      <c r="X905" s="10">
        <v>0</v>
      </c>
      <c r="Y905" s="10">
        <v>0</v>
      </c>
      <c r="AB905" s="10">
        <v>0</v>
      </c>
      <c r="AC905" s="10">
        <v>0</v>
      </c>
      <c r="AD905" s="10">
        <v>0</v>
      </c>
      <c r="AE905" s="10">
        <v>0</v>
      </c>
      <c r="AH905" s="10">
        <v>1</v>
      </c>
      <c r="AQ905" s="10">
        <v>12187.874555804123</v>
      </c>
      <c r="AR905" s="10">
        <v>120252.06324405906</v>
      </c>
      <c r="AS905" s="10">
        <v>137924.48134997505</v>
      </c>
      <c r="AT905" s="10">
        <v>286415.05206139688</v>
      </c>
      <c r="AU905" s="10">
        <v>555722.9856540357</v>
      </c>
      <c r="AV905" s="10">
        <v>1177023.6011377559</v>
      </c>
      <c r="AW905" s="10">
        <v>2019161.6388531886</v>
      </c>
      <c r="AX905" s="10" t="s">
        <v>33</v>
      </c>
      <c r="AY905" s="10" t="s">
        <v>33</v>
      </c>
      <c r="AZ905" s="10" t="s">
        <v>33</v>
      </c>
      <c r="BA905" s="10" t="s">
        <v>33</v>
      </c>
      <c r="BB905" s="10">
        <v>904</v>
      </c>
      <c r="BC905" s="10">
        <v>825</v>
      </c>
      <c r="BE905" s="10" t="s">
        <v>274</v>
      </c>
      <c r="BF905" s="10" t="s">
        <v>2460</v>
      </c>
      <c r="BG905" s="10">
        <v>137924.48134997505</v>
      </c>
      <c r="BH905" s="10">
        <v>2523728833113.6079</v>
      </c>
      <c r="BI905" s="10">
        <v>905</v>
      </c>
      <c r="BJ905" s="10" t="s">
        <v>33</v>
      </c>
      <c r="BL905" s="10" t="s">
        <v>33</v>
      </c>
      <c r="BM905" s="10" t="s">
        <v>33</v>
      </c>
      <c r="BP905" s="10" t="s">
        <v>33</v>
      </c>
      <c r="BQ905" s="10" t="s">
        <v>33</v>
      </c>
      <c r="BR905" s="10" t="s">
        <v>33</v>
      </c>
      <c r="BS905" s="11" t="s">
        <v>33</v>
      </c>
      <c r="BT905" s="11" t="s">
        <v>33</v>
      </c>
      <c r="BU905" s="10">
        <v>905</v>
      </c>
    </row>
    <row r="906" spans="1:73" s="10" customFormat="1" x14ac:dyDescent="0.45">
      <c r="A906" s="10" t="s">
        <v>33</v>
      </c>
      <c r="D906" s="10" t="s">
        <v>33</v>
      </c>
      <c r="E906" s="10">
        <v>904</v>
      </c>
      <c r="F906" s="10">
        <v>45</v>
      </c>
      <c r="H906" s="10">
        <v>22</v>
      </c>
      <c r="J906" s="10" t="s">
        <v>33</v>
      </c>
      <c r="K906" s="10" t="s">
        <v>52</v>
      </c>
      <c r="L906" s="10" t="s">
        <v>33</v>
      </c>
      <c r="M906" s="10">
        <v>2.4494897427831779</v>
      </c>
      <c r="N906" s="10">
        <v>2.4494897427831779</v>
      </c>
      <c r="T906" s="10">
        <v>0</v>
      </c>
      <c r="W906" s="10">
        <v>0</v>
      </c>
      <c r="X906" s="10">
        <v>0</v>
      </c>
      <c r="Y906" s="10">
        <v>0</v>
      </c>
      <c r="AB906" s="10">
        <v>0</v>
      </c>
      <c r="AC906" s="10">
        <v>0</v>
      </c>
      <c r="AD906" s="10">
        <v>0</v>
      </c>
      <c r="AE906" s="10">
        <v>0</v>
      </c>
      <c r="AH906" s="10">
        <v>1</v>
      </c>
      <c r="AQ906" s="10">
        <v>0</v>
      </c>
      <c r="AR906" s="10">
        <v>8.8689496898436744</v>
      </c>
      <c r="AS906" s="10">
        <v>8.8689496898436744</v>
      </c>
      <c r="AT906" s="10">
        <v>0</v>
      </c>
      <c r="AU906" s="10">
        <v>0</v>
      </c>
      <c r="AV906" s="10">
        <v>118.71442717845538</v>
      </c>
      <c r="AW906" s="10">
        <v>118.71442717845538</v>
      </c>
      <c r="AX906" s="10" t="s">
        <v>33</v>
      </c>
      <c r="AY906" s="10" t="s">
        <v>33</v>
      </c>
      <c r="AZ906" s="10" t="s">
        <v>33</v>
      </c>
      <c r="BA906" s="10" t="s">
        <v>33</v>
      </c>
      <c r="BB906" s="10">
        <v>904</v>
      </c>
      <c r="BC906" s="10">
        <v>45</v>
      </c>
      <c r="BE906" s="10" t="s">
        <v>274</v>
      </c>
      <c r="BF906" s="10" t="s">
        <v>2461</v>
      </c>
      <c r="BG906" s="10">
        <v>8.8689496898436744</v>
      </c>
      <c r="BH906" s="10">
        <v>33879665.934592925</v>
      </c>
      <c r="BI906" s="10">
        <v>906</v>
      </c>
      <c r="BJ906" s="10" t="s">
        <v>33</v>
      </c>
      <c r="BL906" s="10" t="s">
        <v>33</v>
      </c>
      <c r="BM906" s="10" t="s">
        <v>33</v>
      </c>
      <c r="BP906" s="10" t="s">
        <v>33</v>
      </c>
      <c r="BQ906" s="10" t="s">
        <v>33</v>
      </c>
      <c r="BR906" s="10" t="s">
        <v>33</v>
      </c>
      <c r="BS906" s="11" t="s">
        <v>33</v>
      </c>
      <c r="BT906" s="11" t="s">
        <v>33</v>
      </c>
      <c r="BU906" s="10">
        <v>906</v>
      </c>
    </row>
    <row r="907" spans="1:73" s="10" customFormat="1" x14ac:dyDescent="0.45">
      <c r="A907" s="10" t="s">
        <v>33</v>
      </c>
      <c r="D907" s="10" t="s">
        <v>33</v>
      </c>
      <c r="E907" s="10">
        <v>904</v>
      </c>
      <c r="F907" s="10">
        <v>268</v>
      </c>
      <c r="H907" s="10">
        <v>102</v>
      </c>
      <c r="J907" s="10" t="s">
        <v>33</v>
      </c>
      <c r="K907" s="10" t="s">
        <v>128</v>
      </c>
      <c r="L907" s="10" t="s">
        <v>33</v>
      </c>
      <c r="M907" s="10">
        <v>1.7320508075688772</v>
      </c>
      <c r="N907" s="10">
        <v>1.7320508075688772</v>
      </c>
      <c r="T907" s="10">
        <v>0</v>
      </c>
      <c r="W907" s="10">
        <v>0</v>
      </c>
      <c r="X907" s="10">
        <v>0</v>
      </c>
      <c r="Y907" s="10">
        <v>0</v>
      </c>
      <c r="AB907" s="10">
        <v>0</v>
      </c>
      <c r="AC907" s="10">
        <v>0</v>
      </c>
      <c r="AD907" s="10">
        <v>0</v>
      </c>
      <c r="AE907" s="10">
        <v>0</v>
      </c>
      <c r="AH907" s="10">
        <v>1</v>
      </c>
      <c r="AQ907" s="10">
        <v>0</v>
      </c>
      <c r="AR907" s="10">
        <v>91.41738084100011</v>
      </c>
      <c r="AS907" s="10">
        <v>91.41738084100011</v>
      </c>
      <c r="AT907" s="10">
        <v>0</v>
      </c>
      <c r="AU907" s="10">
        <v>0</v>
      </c>
      <c r="AV907" s="10">
        <v>1571.2162183750183</v>
      </c>
      <c r="AW907" s="10">
        <v>1571.2162183750183</v>
      </c>
      <c r="AX907" s="10" t="s">
        <v>33</v>
      </c>
      <c r="AY907" s="10" t="s">
        <v>33</v>
      </c>
      <c r="AZ907" s="10" t="s">
        <v>33</v>
      </c>
      <c r="BA907" s="10" t="s">
        <v>33</v>
      </c>
      <c r="BB907" s="10">
        <v>904</v>
      </c>
      <c r="BC907" s="10">
        <v>268</v>
      </c>
      <c r="BE907" s="10" t="s">
        <v>274</v>
      </c>
      <c r="BF907" s="10" t="s">
        <v>2462</v>
      </c>
      <c r="BG907" s="10">
        <v>91.41738084100011</v>
      </c>
      <c r="BH907" s="10">
        <v>191365713.57109118</v>
      </c>
      <c r="BI907" s="10">
        <v>907</v>
      </c>
      <c r="BJ907" s="10" t="s">
        <v>33</v>
      </c>
      <c r="BL907" s="10" t="s">
        <v>33</v>
      </c>
      <c r="BM907" s="10" t="s">
        <v>33</v>
      </c>
      <c r="BP907" s="10" t="s">
        <v>33</v>
      </c>
      <c r="BQ907" s="10" t="s">
        <v>33</v>
      </c>
      <c r="BR907" s="10" t="s">
        <v>33</v>
      </c>
      <c r="BS907" s="11" t="s">
        <v>33</v>
      </c>
      <c r="BT907" s="11" t="s">
        <v>33</v>
      </c>
      <c r="BU907" s="10">
        <v>907</v>
      </c>
    </row>
    <row r="908" spans="1:73" s="10" customFormat="1" x14ac:dyDescent="0.45">
      <c r="A908" s="10" t="s">
        <v>33</v>
      </c>
      <c r="D908" s="10" t="s">
        <v>33</v>
      </c>
      <c r="E908" s="10">
        <v>904</v>
      </c>
      <c r="F908" s="10">
        <v>295</v>
      </c>
      <c r="H908" s="10">
        <v>111</v>
      </c>
      <c r="J908" s="10" t="s">
        <v>33</v>
      </c>
      <c r="K908" s="10" t="s">
        <v>137</v>
      </c>
      <c r="L908" s="10" t="s">
        <v>33</v>
      </c>
      <c r="M908" s="10">
        <v>1.3555441711725961E-2</v>
      </c>
      <c r="N908" s="10">
        <v>1.3555441711725961E-2</v>
      </c>
      <c r="T908" s="10">
        <v>0</v>
      </c>
      <c r="W908" s="10">
        <v>0</v>
      </c>
      <c r="X908" s="10">
        <v>0</v>
      </c>
      <c r="Y908" s="10">
        <v>0</v>
      </c>
      <c r="AB908" s="10">
        <v>0</v>
      </c>
      <c r="AC908" s="10">
        <v>0</v>
      </c>
      <c r="AD908" s="10">
        <v>0</v>
      </c>
      <c r="AE908" s="10">
        <v>0</v>
      </c>
      <c r="AH908" s="10">
        <v>1</v>
      </c>
      <c r="AQ908" s="10">
        <v>0.19513039242871918</v>
      </c>
      <c r="AR908" s="10">
        <v>2.0537307133318334</v>
      </c>
      <c r="AS908" s="10">
        <v>2.3366697823534763</v>
      </c>
      <c r="AT908" s="10">
        <v>4.5855642220749004</v>
      </c>
      <c r="AU908" s="10">
        <v>7.5525246796211931</v>
      </c>
      <c r="AV908" s="10">
        <v>22.045044707589835</v>
      </c>
      <c r="AW908" s="10">
        <v>34.183133609285932</v>
      </c>
      <c r="AX908" s="10" t="s">
        <v>33</v>
      </c>
      <c r="AY908" s="10" t="s">
        <v>33</v>
      </c>
      <c r="AZ908" s="10" t="s">
        <v>33</v>
      </c>
      <c r="BA908" s="10" t="s">
        <v>33</v>
      </c>
      <c r="BB908" s="10">
        <v>904</v>
      </c>
      <c r="BC908" s="10">
        <v>295</v>
      </c>
      <c r="BE908" s="10" t="s">
        <v>274</v>
      </c>
      <c r="BF908" s="10" t="s">
        <v>2463</v>
      </c>
      <c r="BG908" s="10">
        <v>2.3366697823534763</v>
      </c>
      <c r="BH908" s="10">
        <v>1174805569.3392365</v>
      </c>
      <c r="BI908" s="10">
        <v>908</v>
      </c>
      <c r="BJ908" s="10" t="s">
        <v>33</v>
      </c>
      <c r="BL908" s="10" t="s">
        <v>33</v>
      </c>
      <c r="BM908" s="10" t="s">
        <v>33</v>
      </c>
      <c r="BP908" s="10" t="s">
        <v>33</v>
      </c>
      <c r="BQ908" s="10" t="s">
        <v>33</v>
      </c>
      <c r="BR908" s="10" t="s">
        <v>33</v>
      </c>
      <c r="BS908" s="11" t="s">
        <v>33</v>
      </c>
      <c r="BT908" s="11" t="s">
        <v>33</v>
      </c>
      <c r="BU908" s="10">
        <v>908</v>
      </c>
    </row>
    <row r="909" spans="1:73" s="10" customFormat="1" x14ac:dyDescent="0.45">
      <c r="A909" s="10" t="s">
        <v>33</v>
      </c>
      <c r="D909" s="10" t="s">
        <v>33</v>
      </c>
      <c r="E909" s="10">
        <v>904</v>
      </c>
      <c r="F909" s="10">
        <v>347</v>
      </c>
      <c r="H909" s="10">
        <v>124</v>
      </c>
      <c r="J909" s="10" t="s">
        <v>33</v>
      </c>
      <c r="K909" s="10" t="s">
        <v>149</v>
      </c>
      <c r="L909" s="10" t="s">
        <v>33</v>
      </c>
      <c r="M909" s="10">
        <v>0.21908902300206645</v>
      </c>
      <c r="N909" s="10">
        <v>0.21908902300206645</v>
      </c>
      <c r="T909" s="10">
        <v>0</v>
      </c>
      <c r="W909" s="10">
        <v>0</v>
      </c>
      <c r="X909" s="10">
        <v>0</v>
      </c>
      <c r="Y909" s="10">
        <v>0</v>
      </c>
      <c r="AB909" s="10">
        <v>0</v>
      </c>
      <c r="AC909" s="10">
        <v>0</v>
      </c>
      <c r="AD909" s="10">
        <v>0</v>
      </c>
      <c r="AE909" s="10">
        <v>0</v>
      </c>
      <c r="AH909" s="10">
        <v>1</v>
      </c>
      <c r="AQ909" s="10">
        <v>0</v>
      </c>
      <c r="AR909" s="10">
        <v>1.0877078623137402</v>
      </c>
      <c r="AS909" s="10">
        <v>1.0877078623137402</v>
      </c>
      <c r="AT909" s="10">
        <v>0</v>
      </c>
      <c r="AU909" s="10">
        <v>0</v>
      </c>
      <c r="AV909" s="10">
        <v>15.205863602729591</v>
      </c>
      <c r="AW909" s="10">
        <v>15.205863602729591</v>
      </c>
      <c r="AX909" s="10" t="s">
        <v>33</v>
      </c>
      <c r="AY909" s="10" t="s">
        <v>33</v>
      </c>
      <c r="AZ909" s="10" t="s">
        <v>33</v>
      </c>
      <c r="BA909" s="10" t="s">
        <v>33</v>
      </c>
      <c r="BB909" s="10">
        <v>904</v>
      </c>
      <c r="BC909" s="10">
        <v>347</v>
      </c>
      <c r="BE909" s="10" t="s">
        <v>274</v>
      </c>
      <c r="BF909" s="10" t="s">
        <v>2464</v>
      </c>
      <c r="BG909" s="10">
        <v>1.0877078623137402</v>
      </c>
      <c r="BH909" s="10">
        <v>4739698.9818436801</v>
      </c>
      <c r="BI909" s="10">
        <v>909</v>
      </c>
      <c r="BJ909" s="10" t="s">
        <v>33</v>
      </c>
      <c r="BL909" s="10" t="s">
        <v>33</v>
      </c>
      <c r="BM909" s="10" t="s">
        <v>33</v>
      </c>
      <c r="BP909" s="10" t="s">
        <v>33</v>
      </c>
      <c r="BQ909" s="10" t="s">
        <v>33</v>
      </c>
      <c r="BR909" s="10" t="s">
        <v>33</v>
      </c>
      <c r="BS909" s="11" t="s">
        <v>33</v>
      </c>
      <c r="BT909" s="11" t="s">
        <v>33</v>
      </c>
      <c r="BU909" s="10">
        <v>909</v>
      </c>
    </row>
    <row r="910" spans="1:73" s="10" customFormat="1" x14ac:dyDescent="0.45">
      <c r="A910" s="10" t="s">
        <v>33</v>
      </c>
      <c r="D910" s="10" t="s">
        <v>33</v>
      </c>
      <c r="E910" s="10">
        <v>904</v>
      </c>
      <c r="F910" s="10">
        <v>78</v>
      </c>
      <c r="H910" s="10">
        <v>33</v>
      </c>
      <c r="J910" s="10" t="s">
        <v>33</v>
      </c>
      <c r="K910" s="10" t="s">
        <v>63</v>
      </c>
      <c r="L910" s="10" t="s">
        <v>33</v>
      </c>
      <c r="M910" s="10">
        <v>4.4721359549995796</v>
      </c>
      <c r="N910" s="10">
        <v>4.4721359549995796</v>
      </c>
      <c r="T910" s="10">
        <v>0</v>
      </c>
      <c r="W910" s="10">
        <v>0</v>
      </c>
      <c r="X910" s="10">
        <v>0</v>
      </c>
      <c r="Y910" s="10">
        <v>0</v>
      </c>
      <c r="AB910" s="10">
        <v>0</v>
      </c>
      <c r="AC910" s="10">
        <v>0</v>
      </c>
      <c r="AD910" s="10">
        <v>0</v>
      </c>
      <c r="AE910" s="10">
        <v>0</v>
      </c>
      <c r="AH910" s="10">
        <v>1</v>
      </c>
      <c r="AQ910" s="10">
        <v>0</v>
      </c>
      <c r="AR910" s="10">
        <v>5.9077954037221865</v>
      </c>
      <c r="AS910" s="10">
        <v>5.9077954037221865</v>
      </c>
      <c r="AT910" s="10">
        <v>0</v>
      </c>
      <c r="AU910" s="10">
        <v>0</v>
      </c>
      <c r="AV910" s="10">
        <v>74.191968025419072</v>
      </c>
      <c r="AW910" s="10">
        <v>74.191968025419072</v>
      </c>
      <c r="AX910" s="10" t="s">
        <v>33</v>
      </c>
      <c r="AY910" s="10" t="s">
        <v>33</v>
      </c>
      <c r="AZ910" s="10" t="s">
        <v>33</v>
      </c>
      <c r="BA910" s="10" t="s">
        <v>33</v>
      </c>
      <c r="BB910" s="10">
        <v>904</v>
      </c>
      <c r="BC910" s="10">
        <v>78</v>
      </c>
      <c r="BE910" s="10" t="s">
        <v>274</v>
      </c>
      <c r="BF910" s="10" t="s">
        <v>2465</v>
      </c>
      <c r="BG910" s="10">
        <v>5.9077954037221865</v>
      </c>
      <c r="BH910" s="10">
        <v>14507371.408866011</v>
      </c>
      <c r="BI910" s="10">
        <v>910</v>
      </c>
      <c r="BJ910" s="10" t="s">
        <v>33</v>
      </c>
      <c r="BL910" s="10" t="s">
        <v>33</v>
      </c>
      <c r="BM910" s="10" t="s">
        <v>33</v>
      </c>
      <c r="BP910" s="10" t="s">
        <v>33</v>
      </c>
      <c r="BQ910" s="10" t="s">
        <v>33</v>
      </c>
      <c r="BR910" s="10" t="s">
        <v>33</v>
      </c>
      <c r="BS910" s="11" t="s">
        <v>33</v>
      </c>
      <c r="BT910" s="11" t="s">
        <v>33</v>
      </c>
      <c r="BU910" s="10">
        <v>910</v>
      </c>
    </row>
    <row r="911" spans="1:73" s="10" customFormat="1" x14ac:dyDescent="0.45">
      <c r="A911" s="10" t="s">
        <v>33</v>
      </c>
      <c r="D911" s="10" t="s">
        <v>33</v>
      </c>
      <c r="E911" s="10">
        <v>904</v>
      </c>
      <c r="F911" s="10">
        <v>872</v>
      </c>
      <c r="H911" s="10">
        <v>247</v>
      </c>
      <c r="J911" s="10" t="s">
        <v>33</v>
      </c>
      <c r="K911" s="10" t="s">
        <v>269</v>
      </c>
      <c r="L911" s="10" t="s">
        <v>33</v>
      </c>
      <c r="M911" s="10">
        <v>0.59160797830996159</v>
      </c>
      <c r="N911" s="10">
        <v>0.59160797830996159</v>
      </c>
      <c r="T911" s="10">
        <v>0</v>
      </c>
      <c r="W911" s="10">
        <v>0</v>
      </c>
      <c r="X911" s="10">
        <v>0</v>
      </c>
      <c r="Y911" s="10">
        <v>0</v>
      </c>
      <c r="AB911" s="10">
        <v>0</v>
      </c>
      <c r="AC911" s="10">
        <v>0</v>
      </c>
      <c r="AD911" s="10">
        <v>0</v>
      </c>
      <c r="AE911" s="10">
        <v>0</v>
      </c>
      <c r="AH911" s="10">
        <v>1</v>
      </c>
      <c r="AQ911" s="10">
        <v>5.7965506984757749</v>
      </c>
      <c r="AR911" s="10">
        <v>39.887324658021008</v>
      </c>
      <c r="AS911" s="10">
        <v>48.292323170810882</v>
      </c>
      <c r="AT911" s="10">
        <v>136.2189414141807</v>
      </c>
      <c r="AU911" s="10">
        <v>34.773507640156176</v>
      </c>
      <c r="AV911" s="10">
        <v>636.95579857075074</v>
      </c>
      <c r="AW911" s="10">
        <v>807.94824762508756</v>
      </c>
      <c r="AX911" s="10" t="s">
        <v>33</v>
      </c>
      <c r="AY911" s="10" t="s">
        <v>33</v>
      </c>
      <c r="AZ911" s="10" t="s">
        <v>33</v>
      </c>
      <c r="BA911" s="10" t="s">
        <v>33</v>
      </c>
      <c r="BB911" s="10">
        <v>904</v>
      </c>
      <c r="BC911" s="10">
        <v>872</v>
      </c>
      <c r="BE911" s="10" t="s">
        <v>274</v>
      </c>
      <c r="BF911" s="10" t="s">
        <v>2466</v>
      </c>
      <c r="BG911" s="10">
        <v>48.292323170810882</v>
      </c>
      <c r="BH911" s="10">
        <v>287574983.03255826</v>
      </c>
      <c r="BI911" s="10">
        <v>911</v>
      </c>
      <c r="BJ911" s="10" t="s">
        <v>33</v>
      </c>
      <c r="BL911" s="10" t="s">
        <v>33</v>
      </c>
      <c r="BM911" s="10" t="s">
        <v>33</v>
      </c>
      <c r="BP911" s="10" t="s">
        <v>33</v>
      </c>
      <c r="BQ911" s="10" t="s">
        <v>33</v>
      </c>
      <c r="BR911" s="10" t="s">
        <v>33</v>
      </c>
      <c r="BS911" s="11" t="s">
        <v>33</v>
      </c>
      <c r="BT911" s="11" t="s">
        <v>33</v>
      </c>
      <c r="BU911" s="10">
        <v>911</v>
      </c>
    </row>
    <row r="912" spans="1:73" s="10" customFormat="1" x14ac:dyDescent="0.45">
      <c r="A912" s="10" t="s">
        <v>33</v>
      </c>
      <c r="D912" s="10" t="s">
        <v>33</v>
      </c>
      <c r="E912" s="10">
        <v>904</v>
      </c>
      <c r="F912" s="10">
        <v>654</v>
      </c>
      <c r="H912" s="10">
        <v>198</v>
      </c>
      <c r="J912" s="10" t="s">
        <v>33</v>
      </c>
      <c r="K912" s="10" t="s">
        <v>223</v>
      </c>
      <c r="L912" s="10" t="s">
        <v>33</v>
      </c>
      <c r="M912" s="10">
        <v>0.9797958971132712</v>
      </c>
      <c r="N912" s="10">
        <v>0.9797958971132712</v>
      </c>
      <c r="T912" s="10">
        <v>0</v>
      </c>
      <c r="W912" s="10">
        <v>0</v>
      </c>
      <c r="X912" s="10">
        <v>0</v>
      </c>
      <c r="Y912" s="10">
        <v>0</v>
      </c>
      <c r="AB912" s="10">
        <v>0</v>
      </c>
      <c r="AC912" s="10">
        <v>0</v>
      </c>
      <c r="AD912" s="10">
        <v>0</v>
      </c>
      <c r="AE912" s="10">
        <v>0</v>
      </c>
      <c r="AH912" s="10">
        <v>1</v>
      </c>
      <c r="AQ912" s="10">
        <v>0</v>
      </c>
      <c r="AR912" s="10">
        <v>42.367603442014406</v>
      </c>
      <c r="AS912" s="10">
        <v>42.367603442014406</v>
      </c>
      <c r="AT912" s="10">
        <v>0</v>
      </c>
      <c r="AU912" s="10">
        <v>0</v>
      </c>
      <c r="AV912" s="10">
        <v>729.40128822227496</v>
      </c>
      <c r="AW912" s="10">
        <v>729.40128822227496</v>
      </c>
      <c r="AX912" s="10" t="s">
        <v>33</v>
      </c>
      <c r="AY912" s="10" t="s">
        <v>33</v>
      </c>
      <c r="AZ912" s="10" t="s">
        <v>33</v>
      </c>
      <c r="BA912" s="10" t="s">
        <v>33</v>
      </c>
      <c r="BB912" s="10">
        <v>904</v>
      </c>
      <c r="BC912" s="10">
        <v>654</v>
      </c>
      <c r="BE912" s="10" t="s">
        <v>274</v>
      </c>
      <c r="BF912" s="10" t="s">
        <v>2467</v>
      </c>
      <c r="BG912" s="10">
        <v>42.367603442014406</v>
      </c>
      <c r="BH912" s="10">
        <v>849558685.15210867</v>
      </c>
      <c r="BI912" s="10">
        <v>912</v>
      </c>
      <c r="BJ912" s="10" t="s">
        <v>33</v>
      </c>
      <c r="BL912" s="10" t="s">
        <v>33</v>
      </c>
      <c r="BM912" s="10" t="s">
        <v>33</v>
      </c>
      <c r="BP912" s="10" t="s">
        <v>33</v>
      </c>
      <c r="BQ912" s="10" t="s">
        <v>33</v>
      </c>
      <c r="BR912" s="10" t="s">
        <v>33</v>
      </c>
      <c r="BS912" s="11" t="s">
        <v>33</v>
      </c>
      <c r="BT912" s="11" t="s">
        <v>33</v>
      </c>
      <c r="BU912" s="10">
        <v>912</v>
      </c>
    </row>
    <row r="913" spans="1:73" s="10" customFormat="1" x14ac:dyDescent="0.45">
      <c r="A913" s="10" t="s">
        <v>33</v>
      </c>
      <c r="D913" s="10" t="s">
        <v>33</v>
      </c>
      <c r="E913" s="10">
        <v>904</v>
      </c>
      <c r="F913" s="10">
        <v>36</v>
      </c>
      <c r="H913" s="10">
        <v>18</v>
      </c>
      <c r="J913" s="10" t="s">
        <v>33</v>
      </c>
      <c r="K913" s="10" t="s">
        <v>49</v>
      </c>
      <c r="L913" s="10" t="s">
        <v>33</v>
      </c>
      <c r="M913" s="10">
        <v>0.1224744871391589</v>
      </c>
      <c r="N913" s="10">
        <v>0.1224744871391589</v>
      </c>
      <c r="T913" s="10">
        <v>0</v>
      </c>
      <c r="W913" s="10">
        <v>0</v>
      </c>
      <c r="X913" s="10">
        <v>0</v>
      </c>
      <c r="Y913" s="10">
        <v>0</v>
      </c>
      <c r="AB913" s="10">
        <v>0</v>
      </c>
      <c r="AC913" s="10">
        <v>0</v>
      </c>
      <c r="AD913" s="10">
        <v>0</v>
      </c>
      <c r="AE913" s="10">
        <v>0</v>
      </c>
      <c r="AH913" s="10">
        <v>1</v>
      </c>
      <c r="AQ913" s="10">
        <v>0</v>
      </c>
      <c r="AR913" s="10">
        <v>3.4262557222611667</v>
      </c>
      <c r="AS913" s="10">
        <v>3.4262557222611667</v>
      </c>
      <c r="AT913" s="10">
        <v>0</v>
      </c>
      <c r="AU913" s="10">
        <v>0</v>
      </c>
      <c r="AV913" s="10">
        <v>60.166512797654562</v>
      </c>
      <c r="AW913" s="10">
        <v>60.166512797654562</v>
      </c>
      <c r="AX913" s="10" t="s">
        <v>33</v>
      </c>
      <c r="AY913" s="10" t="s">
        <v>33</v>
      </c>
      <c r="AZ913" s="10" t="s">
        <v>33</v>
      </c>
      <c r="BA913" s="10" t="s">
        <v>33</v>
      </c>
      <c r="BB913" s="10">
        <v>904</v>
      </c>
      <c r="BC913" s="10">
        <v>36</v>
      </c>
      <c r="BE913" s="10" t="s">
        <v>274</v>
      </c>
      <c r="BF913" s="10" t="s">
        <v>2468</v>
      </c>
      <c r="BG913" s="10">
        <v>3.4262557222611667</v>
      </c>
      <c r="BH913" s="10">
        <v>6215888.4599040775</v>
      </c>
      <c r="BI913" s="10">
        <v>913</v>
      </c>
      <c r="BJ913" s="10" t="s">
        <v>33</v>
      </c>
      <c r="BL913" s="10" t="s">
        <v>33</v>
      </c>
      <c r="BM913" s="10" t="s">
        <v>33</v>
      </c>
      <c r="BP913" s="10" t="s">
        <v>33</v>
      </c>
      <c r="BQ913" s="10" t="s">
        <v>33</v>
      </c>
      <c r="BR913" s="10" t="s">
        <v>33</v>
      </c>
      <c r="BS913" s="11" t="s">
        <v>33</v>
      </c>
      <c r="BT913" s="11" t="s">
        <v>33</v>
      </c>
      <c r="BU913" s="10">
        <v>913</v>
      </c>
    </row>
    <row r="914" spans="1:73" s="10" customFormat="1" x14ac:dyDescent="0.45">
      <c r="A914" s="10">
        <v>253</v>
      </c>
      <c r="D914" s="10">
        <v>924</v>
      </c>
      <c r="E914" s="10" t="s">
        <v>33</v>
      </c>
      <c r="F914" s="10">
        <v>914</v>
      </c>
      <c r="H914" s="10">
        <v>253</v>
      </c>
      <c r="J914" s="10" t="s">
        <v>275</v>
      </c>
      <c r="K914" s="10">
        <v>0</v>
      </c>
      <c r="L914" s="10">
        <v>1</v>
      </c>
      <c r="M914" s="10" t="s">
        <v>33</v>
      </c>
      <c r="N914" s="10">
        <v>1</v>
      </c>
      <c r="T914" s="10">
        <v>39.686269665968858</v>
      </c>
      <c r="W914" s="10">
        <v>7.6203625897984679</v>
      </c>
      <c r="X914" s="10" t="s">
        <v>35</v>
      </c>
      <c r="Y914" s="10">
        <v>0.73484692283495345</v>
      </c>
      <c r="AB914" s="10">
        <v>88.166933801737713</v>
      </c>
      <c r="AC914" s="10">
        <v>0.5</v>
      </c>
      <c r="AD914" s="10">
        <v>0</v>
      </c>
      <c r="AE914" s="10">
        <v>0</v>
      </c>
      <c r="AH914" s="10">
        <v>1</v>
      </c>
      <c r="AQ914" s="10">
        <v>3031.0853218339012</v>
      </c>
      <c r="AR914" s="10">
        <v>29681.228197118377</v>
      </c>
      <c r="AS914" s="10">
        <v>34076.301913777534</v>
      </c>
      <c r="AT914" s="10">
        <v>71230.505063096673</v>
      </c>
      <c r="AU914" s="10">
        <v>136254.26828496187</v>
      </c>
      <c r="AV914" s="10">
        <v>291903.4003031319</v>
      </c>
      <c r="AW914" s="10">
        <v>499388.17365119047</v>
      </c>
      <c r="AX914" s="10">
        <v>1</v>
      </c>
      <c r="AY914" s="10">
        <v>0</v>
      </c>
      <c r="AZ914" s="10" t="s">
        <v>33</v>
      </c>
      <c r="BA914" s="10">
        <v>924</v>
      </c>
      <c r="BB914" s="10" t="s">
        <v>33</v>
      </c>
      <c r="BC914" s="10">
        <v>914</v>
      </c>
      <c r="BE914" s="10" t="s">
        <v>33</v>
      </c>
      <c r="BF914" s="10" t="s">
        <v>33</v>
      </c>
      <c r="BG914" s="10" t="s">
        <v>33</v>
      </c>
      <c r="BH914" s="10" t="s">
        <v>33</v>
      </c>
      <c r="BI914" s="10" t="s">
        <v>33</v>
      </c>
      <c r="BJ914" s="10" t="s">
        <v>33</v>
      </c>
      <c r="BL914" s="10" t="s">
        <v>33</v>
      </c>
      <c r="BM914" s="10" t="s">
        <v>33</v>
      </c>
      <c r="BP914" s="10" t="s">
        <v>33</v>
      </c>
      <c r="BQ914" s="10">
        <v>0</v>
      </c>
      <c r="BR914" s="10" t="s">
        <v>275</v>
      </c>
      <c r="BS914" s="11">
        <v>34076.301913777534</v>
      </c>
      <c r="BT914" s="11">
        <v>499388.17365119047</v>
      </c>
      <c r="BU914" s="10">
        <v>914</v>
      </c>
    </row>
    <row r="915" spans="1:73" s="10" customFormat="1" x14ac:dyDescent="0.45">
      <c r="A915" s="10" t="s">
        <v>33</v>
      </c>
      <c r="D915" s="10" t="s">
        <v>33</v>
      </c>
      <c r="E915" s="10">
        <v>914</v>
      </c>
      <c r="F915" s="10">
        <v>825</v>
      </c>
      <c r="H915" s="10">
        <v>239</v>
      </c>
      <c r="J915" s="10" t="s">
        <v>33</v>
      </c>
      <c r="K915" s="10" t="s">
        <v>262</v>
      </c>
      <c r="L915" s="10" t="s">
        <v>33</v>
      </c>
      <c r="M915" s="10">
        <v>54.772255750516614</v>
      </c>
      <c r="N915" s="10">
        <v>54.772255750516614</v>
      </c>
      <c r="T915" s="10">
        <v>0</v>
      </c>
      <c r="W915" s="10">
        <v>0</v>
      </c>
      <c r="X915" s="10">
        <v>0</v>
      </c>
      <c r="Y915" s="10">
        <v>0</v>
      </c>
      <c r="AB915" s="10">
        <v>0</v>
      </c>
      <c r="AC915" s="10">
        <v>0</v>
      </c>
      <c r="AD915" s="10">
        <v>0</v>
      </c>
      <c r="AE915" s="10">
        <v>0</v>
      </c>
      <c r="AH915" s="10">
        <v>1</v>
      </c>
      <c r="AQ915" s="10">
        <v>2985.4073710770281</v>
      </c>
      <c r="AR915" s="10">
        <v>29455.619546483671</v>
      </c>
      <c r="AS915" s="10">
        <v>33784.46023454536</v>
      </c>
      <c r="AT915" s="10">
        <v>70157.073220310165</v>
      </c>
      <c r="AU915" s="10">
        <v>136123.77531884037</v>
      </c>
      <c r="AV915" s="10">
        <v>288310.72380006517</v>
      </c>
      <c r="AW915" s="10">
        <v>494591.57233921572</v>
      </c>
      <c r="AX915" s="10" t="s">
        <v>33</v>
      </c>
      <c r="AY915" s="10" t="s">
        <v>33</v>
      </c>
      <c r="AZ915" s="10" t="s">
        <v>33</v>
      </c>
      <c r="BA915" s="10" t="s">
        <v>33</v>
      </c>
      <c r="BB915" s="10">
        <v>914</v>
      </c>
      <c r="BC915" s="10">
        <v>825</v>
      </c>
      <c r="BE915" s="10" t="s">
        <v>275</v>
      </c>
      <c r="BF915" s="10" t="s">
        <v>2469</v>
      </c>
      <c r="BG915" s="10">
        <v>33784.46023454536</v>
      </c>
      <c r="BH915" s="10">
        <v>151537186816.52823</v>
      </c>
      <c r="BI915" s="10">
        <v>915</v>
      </c>
      <c r="BJ915" s="10" t="s">
        <v>33</v>
      </c>
      <c r="BL915" s="10" t="s">
        <v>33</v>
      </c>
      <c r="BM915" s="10" t="s">
        <v>33</v>
      </c>
      <c r="BP915" s="10" t="s">
        <v>33</v>
      </c>
      <c r="BQ915" s="10" t="s">
        <v>33</v>
      </c>
      <c r="BR915" s="10" t="s">
        <v>33</v>
      </c>
      <c r="BS915" s="11" t="s">
        <v>33</v>
      </c>
      <c r="BT915" s="11" t="s">
        <v>33</v>
      </c>
      <c r="BU915" s="10">
        <v>915</v>
      </c>
    </row>
    <row r="916" spans="1:73" s="10" customFormat="1" x14ac:dyDescent="0.45">
      <c r="A916" s="10" t="s">
        <v>33</v>
      </c>
      <c r="D916" s="10" t="s">
        <v>33</v>
      </c>
      <c r="E916" s="10">
        <v>914</v>
      </c>
      <c r="F916" s="10">
        <v>347</v>
      </c>
      <c r="H916" s="10">
        <v>124</v>
      </c>
      <c r="J916" s="10" t="s">
        <v>33</v>
      </c>
      <c r="K916" s="10" t="s">
        <v>149</v>
      </c>
      <c r="L916" s="10" t="s">
        <v>33</v>
      </c>
      <c r="M916" s="10">
        <v>3.4641016151377544</v>
      </c>
      <c r="N916" s="10">
        <v>3.4641016151377544</v>
      </c>
      <c r="T916" s="10">
        <v>0</v>
      </c>
      <c r="W916" s="10">
        <v>0</v>
      </c>
      <c r="X916" s="10">
        <v>0</v>
      </c>
      <c r="Y916" s="10">
        <v>0</v>
      </c>
      <c r="AB916" s="10">
        <v>0</v>
      </c>
      <c r="AC916" s="10">
        <v>0</v>
      </c>
      <c r="AD916" s="10">
        <v>0</v>
      </c>
      <c r="AE916" s="10">
        <v>0</v>
      </c>
      <c r="AH916" s="10">
        <v>1</v>
      </c>
      <c r="AQ916" s="10">
        <v>0</v>
      </c>
      <c r="AR916" s="10">
        <v>17.198171368921219</v>
      </c>
      <c r="AS916" s="10">
        <v>17.198171368921219</v>
      </c>
      <c r="AT916" s="10">
        <v>0</v>
      </c>
      <c r="AU916" s="10">
        <v>0</v>
      </c>
      <c r="AV916" s="10">
        <v>240.42581387239628</v>
      </c>
      <c r="AW916" s="10">
        <v>240.42581387239628</v>
      </c>
      <c r="AX916" s="10" t="s">
        <v>33</v>
      </c>
      <c r="AY916" s="10" t="s">
        <v>33</v>
      </c>
      <c r="AZ916" s="10" t="s">
        <v>33</v>
      </c>
      <c r="BA916" s="10" t="s">
        <v>33</v>
      </c>
      <c r="BB916" s="10">
        <v>914</v>
      </c>
      <c r="BC916" s="10">
        <v>347</v>
      </c>
      <c r="BE916" s="10" t="s">
        <v>275</v>
      </c>
      <c r="BF916" s="10" t="s">
        <v>2470</v>
      </c>
      <c r="BG916" s="10">
        <v>17.198171368921219</v>
      </c>
      <c r="BH916" s="10">
        <v>18370529.351747204</v>
      </c>
      <c r="BI916" s="10">
        <v>916</v>
      </c>
      <c r="BJ916" s="10" t="s">
        <v>33</v>
      </c>
      <c r="BL916" s="10" t="s">
        <v>33</v>
      </c>
      <c r="BM916" s="10" t="s">
        <v>33</v>
      </c>
      <c r="BP916" s="10" t="s">
        <v>33</v>
      </c>
      <c r="BQ916" s="10" t="s">
        <v>33</v>
      </c>
      <c r="BR916" s="10" t="s">
        <v>33</v>
      </c>
      <c r="BS916" s="11" t="s">
        <v>33</v>
      </c>
      <c r="BT916" s="11" t="s">
        <v>33</v>
      </c>
      <c r="BU916" s="10">
        <v>916</v>
      </c>
    </row>
    <row r="917" spans="1:73" s="10" customFormat="1" x14ac:dyDescent="0.45">
      <c r="A917" s="10" t="s">
        <v>33</v>
      </c>
      <c r="D917" s="10" t="s">
        <v>33</v>
      </c>
      <c r="E917" s="10">
        <v>914</v>
      </c>
      <c r="F917" s="10">
        <v>268</v>
      </c>
      <c r="H917" s="10">
        <v>102</v>
      </c>
      <c r="J917" s="10" t="s">
        <v>33</v>
      </c>
      <c r="K917" s="10" t="s">
        <v>128</v>
      </c>
      <c r="L917" s="10" t="s">
        <v>33</v>
      </c>
      <c r="M917" s="10">
        <v>2</v>
      </c>
      <c r="N917" s="10">
        <v>2</v>
      </c>
      <c r="T917" s="10">
        <v>0</v>
      </c>
      <c r="W917" s="10">
        <v>0</v>
      </c>
      <c r="X917" s="10">
        <v>0</v>
      </c>
      <c r="Y917" s="10">
        <v>0</v>
      </c>
      <c r="AB917" s="10">
        <v>0</v>
      </c>
      <c r="AC917" s="10">
        <v>0</v>
      </c>
      <c r="AD917" s="10">
        <v>0</v>
      </c>
      <c r="AE917" s="10">
        <v>0</v>
      </c>
      <c r="AH917" s="10">
        <v>1</v>
      </c>
      <c r="AQ917" s="10">
        <v>0</v>
      </c>
      <c r="AR917" s="10">
        <v>105.55969887432391</v>
      </c>
      <c r="AS917" s="10">
        <v>105.55969887432391</v>
      </c>
      <c r="AT917" s="10">
        <v>0</v>
      </c>
      <c r="AU917" s="10">
        <v>0</v>
      </c>
      <c r="AV917" s="10">
        <v>1814.2842132678454</v>
      </c>
      <c r="AW917" s="10">
        <v>1814.2842132678454</v>
      </c>
      <c r="AX917" s="10" t="s">
        <v>33</v>
      </c>
      <c r="AY917" s="10" t="s">
        <v>33</v>
      </c>
      <c r="AZ917" s="10" t="s">
        <v>33</v>
      </c>
      <c r="BA917" s="10" t="s">
        <v>33</v>
      </c>
      <c r="BB917" s="10">
        <v>914</v>
      </c>
      <c r="BC917" s="10">
        <v>268</v>
      </c>
      <c r="BE917" s="10" t="s">
        <v>275</v>
      </c>
      <c r="BF917" s="10" t="s">
        <v>2471</v>
      </c>
      <c r="BG917" s="10">
        <v>105.55969887432391</v>
      </c>
      <c r="BH917" s="10">
        <v>54166952.633792721</v>
      </c>
      <c r="BI917" s="10">
        <v>917</v>
      </c>
      <c r="BJ917" s="10" t="s">
        <v>33</v>
      </c>
      <c r="BL917" s="10" t="s">
        <v>33</v>
      </c>
      <c r="BM917" s="10" t="s">
        <v>33</v>
      </c>
      <c r="BP917" s="10" t="s">
        <v>33</v>
      </c>
      <c r="BQ917" s="10" t="s">
        <v>33</v>
      </c>
      <c r="BR917" s="10" t="s">
        <v>33</v>
      </c>
      <c r="BS917" s="11" t="s">
        <v>33</v>
      </c>
      <c r="BT917" s="11" t="s">
        <v>33</v>
      </c>
      <c r="BU917" s="10">
        <v>917</v>
      </c>
    </row>
    <row r="918" spans="1:73" s="10" customFormat="1" x14ac:dyDescent="0.45">
      <c r="A918" s="10" t="s">
        <v>33</v>
      </c>
      <c r="D918" s="10" t="s">
        <v>33</v>
      </c>
      <c r="E918" s="10">
        <v>914</v>
      </c>
      <c r="F918" s="10">
        <v>295</v>
      </c>
      <c r="H918" s="10">
        <v>111</v>
      </c>
      <c r="J918" s="10" t="s">
        <v>33</v>
      </c>
      <c r="K918" s="10" t="s">
        <v>137</v>
      </c>
      <c r="L918" s="10" t="s">
        <v>33</v>
      </c>
      <c r="M918" s="10">
        <v>1.3555441711725961E-2</v>
      </c>
      <c r="N918" s="10">
        <v>1.3555441711725961E-2</v>
      </c>
      <c r="T918" s="10">
        <v>0</v>
      </c>
      <c r="W918" s="10">
        <v>0</v>
      </c>
      <c r="X918" s="10">
        <v>0</v>
      </c>
      <c r="Y918" s="10">
        <v>0</v>
      </c>
      <c r="AB918" s="10">
        <v>0</v>
      </c>
      <c r="AC918" s="10">
        <v>0</v>
      </c>
      <c r="AD918" s="10">
        <v>0</v>
      </c>
      <c r="AE918" s="10">
        <v>0</v>
      </c>
      <c r="AH918" s="10">
        <v>1</v>
      </c>
      <c r="AQ918" s="10">
        <v>0.19513039242871918</v>
      </c>
      <c r="AR918" s="10">
        <v>2.0537307133318334</v>
      </c>
      <c r="AS918" s="10">
        <v>2.3366697823534763</v>
      </c>
      <c r="AT918" s="10">
        <v>4.5855642220749004</v>
      </c>
      <c r="AU918" s="10">
        <v>7.5525246796211931</v>
      </c>
      <c r="AV918" s="10">
        <v>22.045044707589835</v>
      </c>
      <c r="AW918" s="10">
        <v>34.183133609285932</v>
      </c>
      <c r="AX918" s="10" t="s">
        <v>33</v>
      </c>
      <c r="AY918" s="10" t="s">
        <v>33</v>
      </c>
      <c r="AZ918" s="10" t="s">
        <v>33</v>
      </c>
      <c r="BA918" s="10" t="s">
        <v>33</v>
      </c>
      <c r="BB918" s="10">
        <v>914</v>
      </c>
      <c r="BC918" s="10">
        <v>295</v>
      </c>
      <c r="BE918" s="10" t="s">
        <v>275</v>
      </c>
      <c r="BF918" s="10" t="s">
        <v>2472</v>
      </c>
      <c r="BG918" s="10">
        <v>2.3366697823534763</v>
      </c>
      <c r="BH918" s="10">
        <v>287983033.86603302</v>
      </c>
      <c r="BI918" s="10">
        <v>918</v>
      </c>
      <c r="BJ918" s="10" t="s">
        <v>33</v>
      </c>
      <c r="BL918" s="10" t="s">
        <v>33</v>
      </c>
      <c r="BM918" s="10" t="s">
        <v>33</v>
      </c>
      <c r="BP918" s="10" t="s">
        <v>33</v>
      </c>
      <c r="BQ918" s="10" t="s">
        <v>33</v>
      </c>
      <c r="BR918" s="10" t="s">
        <v>33</v>
      </c>
      <c r="BS918" s="11" t="s">
        <v>33</v>
      </c>
      <c r="BT918" s="11" t="s">
        <v>33</v>
      </c>
      <c r="BU918" s="10">
        <v>918</v>
      </c>
    </row>
    <row r="919" spans="1:73" s="10" customFormat="1" x14ac:dyDescent="0.45">
      <c r="A919" s="10" t="s">
        <v>33</v>
      </c>
      <c r="D919" s="10" t="s">
        <v>33</v>
      </c>
      <c r="E919" s="10">
        <v>914</v>
      </c>
      <c r="F919" s="10">
        <v>347</v>
      </c>
      <c r="H919" s="10">
        <v>124</v>
      </c>
      <c r="J919" s="10" t="s">
        <v>33</v>
      </c>
      <c r="K919" s="10" t="s">
        <v>149</v>
      </c>
      <c r="L919" s="10" t="s">
        <v>33</v>
      </c>
      <c r="M919" s="10">
        <v>0.21908902300206645</v>
      </c>
      <c r="N919" s="10">
        <v>0.21908902300206645</v>
      </c>
      <c r="T919" s="10">
        <v>0</v>
      </c>
      <c r="W919" s="10">
        <v>0</v>
      </c>
      <c r="X919" s="10">
        <v>0</v>
      </c>
      <c r="Y919" s="10">
        <v>0</v>
      </c>
      <c r="AB919" s="10">
        <v>0</v>
      </c>
      <c r="AC919" s="10">
        <v>0</v>
      </c>
      <c r="AD919" s="10">
        <v>0</v>
      </c>
      <c r="AE919" s="10">
        <v>0</v>
      </c>
      <c r="AH919" s="10">
        <v>1</v>
      </c>
      <c r="AQ919" s="10">
        <v>0</v>
      </c>
      <c r="AR919" s="10">
        <v>1.0877078623137402</v>
      </c>
      <c r="AS919" s="10">
        <v>1.0877078623137402</v>
      </c>
      <c r="AT919" s="10">
        <v>0</v>
      </c>
      <c r="AU919" s="10">
        <v>0</v>
      </c>
      <c r="AV919" s="10">
        <v>15.205863602729591</v>
      </c>
      <c r="AW919" s="10">
        <v>15.205863602729591</v>
      </c>
      <c r="AX919" s="10" t="s">
        <v>33</v>
      </c>
      <c r="AY919" s="10" t="s">
        <v>33</v>
      </c>
      <c r="AZ919" s="10" t="s">
        <v>33</v>
      </c>
      <c r="BA919" s="10" t="s">
        <v>33</v>
      </c>
      <c r="BB919" s="10">
        <v>914</v>
      </c>
      <c r="BC919" s="10">
        <v>347</v>
      </c>
      <c r="BE919" s="10" t="s">
        <v>275</v>
      </c>
      <c r="BF919" s="10" t="s">
        <v>2473</v>
      </c>
      <c r="BG919" s="10">
        <v>1.0877078623137402</v>
      </c>
      <c r="BH919" s="10">
        <v>1161854.2914899539</v>
      </c>
      <c r="BI919" s="10">
        <v>919</v>
      </c>
      <c r="BJ919" s="10" t="s">
        <v>33</v>
      </c>
      <c r="BL919" s="10" t="s">
        <v>33</v>
      </c>
      <c r="BM919" s="10" t="s">
        <v>33</v>
      </c>
      <c r="BP919" s="10" t="s">
        <v>33</v>
      </c>
      <c r="BQ919" s="10" t="s">
        <v>33</v>
      </c>
      <c r="BR919" s="10" t="s">
        <v>33</v>
      </c>
      <c r="BS919" s="11" t="s">
        <v>33</v>
      </c>
      <c r="BT919" s="11" t="s">
        <v>33</v>
      </c>
      <c r="BU919" s="10">
        <v>919</v>
      </c>
    </row>
    <row r="920" spans="1:73" s="10" customFormat="1" x14ac:dyDescent="0.45">
      <c r="A920" s="10" t="s">
        <v>33</v>
      </c>
      <c r="D920" s="10" t="s">
        <v>33</v>
      </c>
      <c r="E920" s="10">
        <v>914</v>
      </c>
      <c r="F920" s="10">
        <v>78</v>
      </c>
      <c r="H920" s="10">
        <v>33</v>
      </c>
      <c r="J920" s="10" t="s">
        <v>33</v>
      </c>
      <c r="K920" s="10" t="s">
        <v>63</v>
      </c>
      <c r="L920" s="10" t="s">
        <v>33</v>
      </c>
      <c r="M920" s="10">
        <v>4.4721359549995796</v>
      </c>
      <c r="N920" s="10">
        <v>4.4721359549995796</v>
      </c>
      <c r="T920" s="10">
        <v>0</v>
      </c>
      <c r="W920" s="10">
        <v>0</v>
      </c>
      <c r="X920" s="10">
        <v>0</v>
      </c>
      <c r="Y920" s="10">
        <v>0</v>
      </c>
      <c r="AB920" s="10">
        <v>0</v>
      </c>
      <c r="AC920" s="10">
        <v>0</v>
      </c>
      <c r="AD920" s="10">
        <v>0</v>
      </c>
      <c r="AE920" s="10">
        <v>0</v>
      </c>
      <c r="AH920" s="10">
        <v>1</v>
      </c>
      <c r="AQ920" s="10">
        <v>0</v>
      </c>
      <c r="AR920" s="10">
        <v>5.9077954037221865</v>
      </c>
      <c r="AS920" s="10">
        <v>5.9077954037221865</v>
      </c>
      <c r="AT920" s="10">
        <v>0</v>
      </c>
      <c r="AU920" s="10">
        <v>0</v>
      </c>
      <c r="AV920" s="10">
        <v>74.191968025419072</v>
      </c>
      <c r="AW920" s="10">
        <v>74.191968025419072</v>
      </c>
      <c r="AX920" s="10" t="s">
        <v>33</v>
      </c>
      <c r="AY920" s="10" t="s">
        <v>33</v>
      </c>
      <c r="AZ920" s="10" t="s">
        <v>33</v>
      </c>
      <c r="BA920" s="10" t="s">
        <v>33</v>
      </c>
      <c r="BB920" s="10">
        <v>914</v>
      </c>
      <c r="BC920" s="10">
        <v>78</v>
      </c>
      <c r="BE920" s="10" t="s">
        <v>275</v>
      </c>
      <c r="BF920" s="10" t="s">
        <v>2474</v>
      </c>
      <c r="BG920" s="10">
        <v>5.9077954037221865</v>
      </c>
      <c r="BH920" s="10">
        <v>3556228.3162280247</v>
      </c>
      <c r="BI920" s="10">
        <v>920</v>
      </c>
      <c r="BJ920" s="10" t="s">
        <v>33</v>
      </c>
      <c r="BL920" s="10" t="s">
        <v>33</v>
      </c>
      <c r="BM920" s="10" t="s">
        <v>33</v>
      </c>
      <c r="BP920" s="10" t="s">
        <v>33</v>
      </c>
      <c r="BQ920" s="10" t="s">
        <v>33</v>
      </c>
      <c r="BR920" s="10" t="s">
        <v>33</v>
      </c>
      <c r="BS920" s="11" t="s">
        <v>33</v>
      </c>
      <c r="BT920" s="11" t="s">
        <v>33</v>
      </c>
      <c r="BU920" s="10">
        <v>920</v>
      </c>
    </row>
    <row r="921" spans="1:73" s="10" customFormat="1" x14ac:dyDescent="0.45">
      <c r="A921" s="10" t="s">
        <v>33</v>
      </c>
      <c r="D921" s="10" t="s">
        <v>33</v>
      </c>
      <c r="E921" s="10">
        <v>914</v>
      </c>
      <c r="F921" s="10">
        <v>872</v>
      </c>
      <c r="H921" s="10">
        <v>247</v>
      </c>
      <c r="J921" s="10" t="s">
        <v>33</v>
      </c>
      <c r="K921" s="10" t="s">
        <v>269</v>
      </c>
      <c r="L921" s="10" t="s">
        <v>33</v>
      </c>
      <c r="M921" s="10">
        <v>0.59160797830996159</v>
      </c>
      <c r="N921" s="10">
        <v>0.59160797830996159</v>
      </c>
      <c r="T921" s="10">
        <v>0</v>
      </c>
      <c r="W921" s="10">
        <v>0</v>
      </c>
      <c r="X921" s="10">
        <v>0</v>
      </c>
      <c r="Y921" s="10">
        <v>0</v>
      </c>
      <c r="AB921" s="10">
        <v>0</v>
      </c>
      <c r="AC921" s="10">
        <v>0</v>
      </c>
      <c r="AD921" s="10">
        <v>0</v>
      </c>
      <c r="AE921" s="10">
        <v>0</v>
      </c>
      <c r="AH921" s="10">
        <v>1</v>
      </c>
      <c r="AQ921" s="10">
        <v>5.7965506984757749</v>
      </c>
      <c r="AR921" s="10">
        <v>39.887324658021008</v>
      </c>
      <c r="AS921" s="10">
        <v>48.292323170810882</v>
      </c>
      <c r="AT921" s="10">
        <v>136.2189414141807</v>
      </c>
      <c r="AU921" s="10">
        <v>34.773507640156176</v>
      </c>
      <c r="AV921" s="10">
        <v>636.95579857075074</v>
      </c>
      <c r="AW921" s="10">
        <v>807.94824762508756</v>
      </c>
      <c r="AX921" s="10" t="s">
        <v>33</v>
      </c>
      <c r="AY921" s="10" t="s">
        <v>33</v>
      </c>
      <c r="AZ921" s="10" t="s">
        <v>33</v>
      </c>
      <c r="BA921" s="10" t="s">
        <v>33</v>
      </c>
      <c r="BB921" s="10">
        <v>914</v>
      </c>
      <c r="BC921" s="10">
        <v>872</v>
      </c>
      <c r="BE921" s="10" t="s">
        <v>275</v>
      </c>
      <c r="BF921" s="10" t="s">
        <v>2475</v>
      </c>
      <c r="BG921" s="10">
        <v>48.292323170810882</v>
      </c>
      <c r="BH921" s="10">
        <v>70493976.398383051</v>
      </c>
      <c r="BI921" s="10">
        <v>921</v>
      </c>
      <c r="BJ921" s="10" t="s">
        <v>33</v>
      </c>
      <c r="BL921" s="10" t="s">
        <v>33</v>
      </c>
      <c r="BM921" s="10" t="s">
        <v>33</v>
      </c>
      <c r="BP921" s="10" t="s">
        <v>33</v>
      </c>
      <c r="BQ921" s="10" t="s">
        <v>33</v>
      </c>
      <c r="BR921" s="10" t="s">
        <v>33</v>
      </c>
      <c r="BS921" s="11" t="s">
        <v>33</v>
      </c>
      <c r="BT921" s="11" t="s">
        <v>33</v>
      </c>
      <c r="BU921" s="10">
        <v>921</v>
      </c>
    </row>
    <row r="922" spans="1:73" s="10" customFormat="1" x14ac:dyDescent="0.45">
      <c r="A922" s="10" t="s">
        <v>33</v>
      </c>
      <c r="D922" s="10" t="s">
        <v>33</v>
      </c>
      <c r="E922" s="10">
        <v>914</v>
      </c>
      <c r="F922" s="10">
        <v>654</v>
      </c>
      <c r="H922" s="10">
        <v>198</v>
      </c>
      <c r="J922" s="10" t="s">
        <v>33</v>
      </c>
      <c r="K922" s="10" t="s">
        <v>223</v>
      </c>
      <c r="L922" s="10" t="s">
        <v>33</v>
      </c>
      <c r="M922" s="10">
        <v>0.9797958971132712</v>
      </c>
      <c r="N922" s="10">
        <v>0.9797958971132712</v>
      </c>
      <c r="T922" s="10">
        <v>0</v>
      </c>
      <c r="W922" s="10">
        <v>0</v>
      </c>
      <c r="X922" s="10">
        <v>0</v>
      </c>
      <c r="Y922" s="10">
        <v>0</v>
      </c>
      <c r="AB922" s="10">
        <v>0</v>
      </c>
      <c r="AC922" s="10">
        <v>0</v>
      </c>
      <c r="AD922" s="10">
        <v>0</v>
      </c>
      <c r="AE922" s="10">
        <v>0</v>
      </c>
      <c r="AH922" s="10">
        <v>1</v>
      </c>
      <c r="AQ922" s="10">
        <v>0</v>
      </c>
      <c r="AR922" s="10">
        <v>42.367603442014406</v>
      </c>
      <c r="AS922" s="10">
        <v>42.367603442014406</v>
      </c>
      <c r="AT922" s="10">
        <v>0</v>
      </c>
      <c r="AU922" s="10">
        <v>0</v>
      </c>
      <c r="AV922" s="10">
        <v>729.40128822227496</v>
      </c>
      <c r="AW922" s="10">
        <v>729.40128822227496</v>
      </c>
      <c r="AX922" s="10" t="s">
        <v>33</v>
      </c>
      <c r="AY922" s="10" t="s">
        <v>33</v>
      </c>
      <c r="AZ922" s="10" t="s">
        <v>33</v>
      </c>
      <c r="BA922" s="10" t="s">
        <v>33</v>
      </c>
      <c r="BB922" s="10">
        <v>914</v>
      </c>
      <c r="BC922" s="10">
        <v>654</v>
      </c>
      <c r="BE922" s="10" t="s">
        <v>275</v>
      </c>
      <c r="BF922" s="10" t="s">
        <v>2476</v>
      </c>
      <c r="BG922" s="10">
        <v>42.367603442014406</v>
      </c>
      <c r="BH922" s="10">
        <v>208254449.91288993</v>
      </c>
      <c r="BI922" s="10">
        <v>922</v>
      </c>
      <c r="BJ922" s="10" t="s">
        <v>33</v>
      </c>
      <c r="BL922" s="10" t="s">
        <v>33</v>
      </c>
      <c r="BM922" s="10" t="s">
        <v>33</v>
      </c>
      <c r="BP922" s="10" t="s">
        <v>33</v>
      </c>
      <c r="BQ922" s="10" t="s">
        <v>33</v>
      </c>
      <c r="BR922" s="10" t="s">
        <v>33</v>
      </c>
      <c r="BS922" s="11" t="s">
        <v>33</v>
      </c>
      <c r="BT922" s="11" t="s">
        <v>33</v>
      </c>
      <c r="BU922" s="10">
        <v>922</v>
      </c>
    </row>
    <row r="923" spans="1:73" s="10" customFormat="1" x14ac:dyDescent="0.45">
      <c r="A923" s="10" t="s">
        <v>33</v>
      </c>
      <c r="D923" s="10" t="s">
        <v>33</v>
      </c>
      <c r="E923" s="10">
        <v>914</v>
      </c>
      <c r="F923" s="10">
        <v>36</v>
      </c>
      <c r="H923" s="10">
        <v>18</v>
      </c>
      <c r="J923" s="10" t="s">
        <v>33</v>
      </c>
      <c r="K923" s="10" t="s">
        <v>49</v>
      </c>
      <c r="L923" s="10" t="s">
        <v>33</v>
      </c>
      <c r="M923" s="10">
        <v>0.1224744871391589</v>
      </c>
      <c r="N923" s="10">
        <v>0.1224744871391589</v>
      </c>
      <c r="T923" s="10">
        <v>0</v>
      </c>
      <c r="W923" s="10">
        <v>0</v>
      </c>
      <c r="X923" s="10">
        <v>0</v>
      </c>
      <c r="Y923" s="10">
        <v>0</v>
      </c>
      <c r="AB923" s="10">
        <v>0</v>
      </c>
      <c r="AC923" s="10">
        <v>0</v>
      </c>
      <c r="AD923" s="10">
        <v>0</v>
      </c>
      <c r="AE923" s="10">
        <v>0</v>
      </c>
      <c r="AH923" s="10">
        <v>1</v>
      </c>
      <c r="AQ923" s="10">
        <v>0</v>
      </c>
      <c r="AR923" s="10">
        <v>3.4262557222611667</v>
      </c>
      <c r="AS923" s="10">
        <v>3.4262557222611667</v>
      </c>
      <c r="AT923" s="10">
        <v>0</v>
      </c>
      <c r="AU923" s="10">
        <v>0</v>
      </c>
      <c r="AV923" s="10">
        <v>60.166512797654562</v>
      </c>
      <c r="AW923" s="10">
        <v>60.166512797654562</v>
      </c>
      <c r="AX923" s="10" t="s">
        <v>33</v>
      </c>
      <c r="AY923" s="10" t="s">
        <v>33</v>
      </c>
      <c r="AZ923" s="10" t="s">
        <v>33</v>
      </c>
      <c r="BA923" s="10" t="s">
        <v>33</v>
      </c>
      <c r="BB923" s="10">
        <v>914</v>
      </c>
      <c r="BC923" s="10">
        <v>36</v>
      </c>
      <c r="BE923" s="10" t="s">
        <v>275</v>
      </c>
      <c r="BF923" s="10" t="s">
        <v>2477</v>
      </c>
      <c r="BG923" s="10">
        <v>3.4262557222611667</v>
      </c>
      <c r="BH923" s="10">
        <v>1523716.3183205335</v>
      </c>
      <c r="BI923" s="10">
        <v>923</v>
      </c>
      <c r="BJ923" s="10" t="s">
        <v>33</v>
      </c>
      <c r="BL923" s="10" t="s">
        <v>33</v>
      </c>
      <c r="BM923" s="10" t="s">
        <v>33</v>
      </c>
      <c r="BP923" s="10" t="s">
        <v>33</v>
      </c>
      <c r="BQ923" s="10" t="s">
        <v>33</v>
      </c>
      <c r="BR923" s="10" t="s">
        <v>33</v>
      </c>
      <c r="BS923" s="11" t="s">
        <v>33</v>
      </c>
      <c r="BT923" s="11" t="s">
        <v>33</v>
      </c>
      <c r="BU923" s="10">
        <v>923</v>
      </c>
    </row>
    <row r="924" spans="1:73" s="10" customFormat="1" x14ac:dyDescent="0.45">
      <c r="A924" s="10">
        <v>254</v>
      </c>
      <c r="D924" s="10">
        <v>931</v>
      </c>
      <c r="E924" s="10" t="s">
        <v>33</v>
      </c>
      <c r="F924" s="10">
        <v>924</v>
      </c>
      <c r="H924" s="10">
        <v>254</v>
      </c>
      <c r="J924" s="10" t="s">
        <v>276</v>
      </c>
      <c r="K924" s="10">
        <v>0</v>
      </c>
      <c r="L924" s="10">
        <v>1</v>
      </c>
      <c r="M924" s="10" t="s">
        <v>33</v>
      </c>
      <c r="N924" s="10">
        <v>1</v>
      </c>
      <c r="T924" s="10">
        <v>34.641016151377549</v>
      </c>
      <c r="W924" s="10">
        <v>3.1116812176056854</v>
      </c>
      <c r="X924" s="10" t="s">
        <v>170</v>
      </c>
      <c r="Y924" s="10">
        <v>0.63245553203367588</v>
      </c>
      <c r="AB924" s="10">
        <v>16.975106479783861</v>
      </c>
      <c r="AC924" s="10">
        <v>0.5</v>
      </c>
      <c r="AD924" s="10">
        <v>0</v>
      </c>
      <c r="AE924" s="10">
        <v>0</v>
      </c>
      <c r="AH924" s="10">
        <v>1</v>
      </c>
      <c r="AQ924" s="10">
        <v>9475.4690936915995</v>
      </c>
      <c r="AR924" s="10">
        <v>93242.633618309221</v>
      </c>
      <c r="AS924" s="10">
        <v>106982.06380416204</v>
      </c>
      <c r="AT924" s="10">
        <v>222673.52370175259</v>
      </c>
      <c r="AU924" s="10">
        <v>430483.60782761645</v>
      </c>
      <c r="AV924" s="10">
        <v>913239.60747725028</v>
      </c>
      <c r="AW924" s="10">
        <v>1566396.7390066194</v>
      </c>
      <c r="AX924" s="10">
        <v>1</v>
      </c>
      <c r="AY924" s="10">
        <v>0</v>
      </c>
      <c r="AZ924" s="10" t="s">
        <v>33</v>
      </c>
      <c r="BA924" s="10">
        <v>931</v>
      </c>
      <c r="BB924" s="10" t="s">
        <v>33</v>
      </c>
      <c r="BC924" s="10">
        <v>924</v>
      </c>
      <c r="BE924" s="10" t="s">
        <v>33</v>
      </c>
      <c r="BF924" s="10" t="s">
        <v>33</v>
      </c>
      <c r="BG924" s="10" t="s">
        <v>33</v>
      </c>
      <c r="BH924" s="10" t="s">
        <v>33</v>
      </c>
      <c r="BI924" s="10" t="s">
        <v>33</v>
      </c>
      <c r="BJ924" s="10" t="s">
        <v>33</v>
      </c>
      <c r="BL924" s="10" t="s">
        <v>33</v>
      </c>
      <c r="BM924" s="10" t="s">
        <v>33</v>
      </c>
      <c r="BP924" s="10" t="s">
        <v>33</v>
      </c>
      <c r="BQ924" s="10">
        <v>0</v>
      </c>
      <c r="BR924" s="10" t="s">
        <v>276</v>
      </c>
      <c r="BS924" s="11">
        <v>106982.06380416204</v>
      </c>
      <c r="BT924" s="11">
        <v>1566396.7390066194</v>
      </c>
      <c r="BU924" s="10">
        <v>924</v>
      </c>
    </row>
    <row r="925" spans="1:73" s="10" customFormat="1" x14ac:dyDescent="0.45">
      <c r="A925" s="10" t="s">
        <v>33</v>
      </c>
      <c r="D925" s="10" t="s">
        <v>33</v>
      </c>
      <c r="E925" s="10">
        <v>924</v>
      </c>
      <c r="F925" s="10">
        <v>825</v>
      </c>
      <c r="H925" s="10">
        <v>239</v>
      </c>
      <c r="J925" s="10" t="s">
        <v>33</v>
      </c>
      <c r="K925" s="10" t="s">
        <v>262</v>
      </c>
      <c r="L925" s="10" t="s">
        <v>33</v>
      </c>
      <c r="M925" s="10">
        <v>173.20508075688772</v>
      </c>
      <c r="N925" s="10">
        <v>173.20508075688772</v>
      </c>
      <c r="T925" s="10">
        <v>0</v>
      </c>
      <c r="W925" s="10">
        <v>0</v>
      </c>
      <c r="X925" s="10">
        <v>0</v>
      </c>
      <c r="Y925" s="10">
        <v>0</v>
      </c>
      <c r="AB925" s="10">
        <v>0</v>
      </c>
      <c r="AC925" s="10">
        <v>0</v>
      </c>
      <c r="AD925" s="10">
        <v>0</v>
      </c>
      <c r="AE925" s="10">
        <v>0</v>
      </c>
      <c r="AH925" s="10">
        <v>1</v>
      </c>
      <c r="AQ925" s="10">
        <v>9440.6870360588964</v>
      </c>
      <c r="AR925" s="10">
        <v>93146.847658264363</v>
      </c>
      <c r="AS925" s="10">
        <v>106835.84386054976</v>
      </c>
      <c r="AT925" s="10">
        <v>221856.14534738407</v>
      </c>
      <c r="AU925" s="10">
        <v>430461.17370854871</v>
      </c>
      <c r="AV925" s="10">
        <v>911718.56105992198</v>
      </c>
      <c r="AW925" s="10">
        <v>1564035.8801158548</v>
      </c>
      <c r="AX925" s="10" t="s">
        <v>33</v>
      </c>
      <c r="AY925" s="10" t="s">
        <v>33</v>
      </c>
      <c r="AZ925" s="10" t="s">
        <v>33</v>
      </c>
      <c r="BA925" s="10" t="s">
        <v>33</v>
      </c>
      <c r="BB925" s="10">
        <v>924</v>
      </c>
      <c r="BC925" s="10">
        <v>825</v>
      </c>
      <c r="BE925" s="10" t="s">
        <v>276</v>
      </c>
      <c r="BF925" s="10" t="s">
        <v>2478</v>
      </c>
      <c r="BG925" s="10">
        <v>106835.84386054976</v>
      </c>
      <c r="BH925" s="10">
        <v>1513992377400.4827</v>
      </c>
      <c r="BI925" s="10">
        <v>925</v>
      </c>
      <c r="BJ925" s="10" t="s">
        <v>33</v>
      </c>
      <c r="BL925" s="10" t="s">
        <v>33</v>
      </c>
      <c r="BM925" s="10" t="s">
        <v>33</v>
      </c>
      <c r="BP925" s="10" t="s">
        <v>33</v>
      </c>
      <c r="BQ925" s="10" t="s">
        <v>33</v>
      </c>
      <c r="BR925" s="10" t="s">
        <v>33</v>
      </c>
      <c r="BS925" s="11" t="s">
        <v>33</v>
      </c>
      <c r="BT925" s="11" t="s">
        <v>33</v>
      </c>
      <c r="BU925" s="10">
        <v>925</v>
      </c>
    </row>
    <row r="926" spans="1:73" s="10" customFormat="1" x14ac:dyDescent="0.45">
      <c r="A926" s="10" t="s">
        <v>33</v>
      </c>
      <c r="D926" s="10" t="s">
        <v>33</v>
      </c>
      <c r="E926" s="10">
        <v>924</v>
      </c>
      <c r="F926" s="10">
        <v>45</v>
      </c>
      <c r="H926" s="10">
        <v>22</v>
      </c>
      <c r="J926" s="10" t="s">
        <v>33</v>
      </c>
      <c r="K926" s="10" t="s">
        <v>52</v>
      </c>
      <c r="L926" s="10" t="s">
        <v>33</v>
      </c>
      <c r="M926" s="10">
        <v>2.4494897427831779</v>
      </c>
      <c r="N926" s="10">
        <v>2.4494897427831779</v>
      </c>
      <c r="T926" s="10">
        <v>0</v>
      </c>
      <c r="W926" s="10">
        <v>0</v>
      </c>
      <c r="X926" s="10">
        <v>0</v>
      </c>
      <c r="Y926" s="10">
        <v>0</v>
      </c>
      <c r="AB926" s="10">
        <v>0</v>
      </c>
      <c r="AC926" s="10">
        <v>0</v>
      </c>
      <c r="AD926" s="10">
        <v>0</v>
      </c>
      <c r="AE926" s="10">
        <v>0</v>
      </c>
      <c r="AH926" s="10">
        <v>1</v>
      </c>
      <c r="AQ926" s="10">
        <v>0</v>
      </c>
      <c r="AR926" s="10">
        <v>8.8689496898436744</v>
      </c>
      <c r="AS926" s="10">
        <v>8.8689496898436744</v>
      </c>
      <c r="AT926" s="10">
        <v>0</v>
      </c>
      <c r="AU926" s="10">
        <v>0</v>
      </c>
      <c r="AV926" s="10">
        <v>118.71442717845538</v>
      </c>
      <c r="AW926" s="10">
        <v>118.71442717845538</v>
      </c>
      <c r="AX926" s="10" t="s">
        <v>33</v>
      </c>
      <c r="AY926" s="10" t="s">
        <v>33</v>
      </c>
      <c r="AZ926" s="10" t="s">
        <v>33</v>
      </c>
      <c r="BA926" s="10" t="s">
        <v>33</v>
      </c>
      <c r="BB926" s="10">
        <v>924</v>
      </c>
      <c r="BC926" s="10">
        <v>45</v>
      </c>
      <c r="BE926" s="10" t="s">
        <v>276</v>
      </c>
      <c r="BF926" s="10" t="s">
        <v>2479</v>
      </c>
      <c r="BG926" s="10">
        <v>8.8689496898436744</v>
      </c>
      <c r="BH926" s="10">
        <v>26238831.664200738</v>
      </c>
      <c r="BI926" s="10">
        <v>926</v>
      </c>
      <c r="BJ926" s="10" t="s">
        <v>33</v>
      </c>
      <c r="BL926" s="10" t="s">
        <v>33</v>
      </c>
      <c r="BM926" s="10" t="s">
        <v>33</v>
      </c>
      <c r="BP926" s="10" t="s">
        <v>33</v>
      </c>
      <c r="BQ926" s="10" t="s">
        <v>33</v>
      </c>
      <c r="BR926" s="10" t="s">
        <v>33</v>
      </c>
      <c r="BS926" s="11" t="s">
        <v>33</v>
      </c>
      <c r="BT926" s="11" t="s">
        <v>33</v>
      </c>
      <c r="BU926" s="10">
        <v>926</v>
      </c>
    </row>
    <row r="927" spans="1:73" s="10" customFormat="1" x14ac:dyDescent="0.45">
      <c r="A927" s="10" t="s">
        <v>33</v>
      </c>
      <c r="D927" s="10" t="s">
        <v>33</v>
      </c>
      <c r="E927" s="10">
        <v>924</v>
      </c>
      <c r="F927" s="10">
        <v>65</v>
      </c>
      <c r="H927" s="10">
        <v>29</v>
      </c>
      <c r="J927" s="10" t="s">
        <v>33</v>
      </c>
      <c r="K927" s="10" t="s">
        <v>59</v>
      </c>
      <c r="L927" s="10" t="s">
        <v>33</v>
      </c>
      <c r="M927" s="10">
        <v>1.5</v>
      </c>
      <c r="N927" s="10">
        <v>1.5</v>
      </c>
      <c r="T927" s="10">
        <v>0</v>
      </c>
      <c r="W927" s="10">
        <v>0</v>
      </c>
      <c r="X927" s="10">
        <v>0</v>
      </c>
      <c r="Y927" s="10">
        <v>0</v>
      </c>
      <c r="AB927" s="10">
        <v>0</v>
      </c>
      <c r="AC927" s="10">
        <v>0</v>
      </c>
      <c r="AD927" s="10">
        <v>0</v>
      </c>
      <c r="AE927" s="10">
        <v>0</v>
      </c>
      <c r="AH927" s="10">
        <v>1</v>
      </c>
      <c r="AQ927" s="10">
        <v>0</v>
      </c>
      <c r="AR927" s="10">
        <v>75.183427573806398</v>
      </c>
      <c r="AS927" s="10">
        <v>75.183427573806398</v>
      </c>
      <c r="AT927" s="10">
        <v>0</v>
      </c>
      <c r="AU927" s="10">
        <v>0</v>
      </c>
      <c r="AV927" s="10">
        <v>1302.0053210321018</v>
      </c>
      <c r="AW927" s="10">
        <v>1302.0053210321018</v>
      </c>
      <c r="AX927" s="10" t="s">
        <v>33</v>
      </c>
      <c r="AY927" s="10" t="s">
        <v>33</v>
      </c>
      <c r="AZ927" s="10" t="s">
        <v>33</v>
      </c>
      <c r="BA927" s="10" t="s">
        <v>33</v>
      </c>
      <c r="BB927" s="10">
        <v>924</v>
      </c>
      <c r="BC927" s="10">
        <v>65</v>
      </c>
      <c r="BE927" s="10" t="s">
        <v>276</v>
      </c>
      <c r="BF927" s="10" t="s">
        <v>2480</v>
      </c>
      <c r="BG927" s="10">
        <v>75.183427573806398</v>
      </c>
      <c r="BH927" s="10">
        <v>102065844.31260754</v>
      </c>
      <c r="BI927" s="10">
        <v>927</v>
      </c>
      <c r="BJ927" s="10" t="s">
        <v>33</v>
      </c>
      <c r="BL927" s="10" t="s">
        <v>33</v>
      </c>
      <c r="BM927" s="10" t="s">
        <v>33</v>
      </c>
      <c r="BP927" s="10" t="s">
        <v>33</v>
      </c>
      <c r="BQ927" s="10" t="s">
        <v>33</v>
      </c>
      <c r="BR927" s="10" t="s">
        <v>33</v>
      </c>
      <c r="BS927" s="11" t="s">
        <v>33</v>
      </c>
      <c r="BT927" s="11" t="s">
        <v>33</v>
      </c>
      <c r="BU927" s="10">
        <v>927</v>
      </c>
    </row>
    <row r="928" spans="1:73" s="10" customFormat="1" x14ac:dyDescent="0.45">
      <c r="A928" s="10" t="s">
        <v>33</v>
      </c>
      <c r="D928" s="10" t="s">
        <v>33</v>
      </c>
      <c r="E928" s="10">
        <v>924</v>
      </c>
      <c r="F928" s="10">
        <v>295</v>
      </c>
      <c r="H928" s="10">
        <v>111</v>
      </c>
      <c r="J928" s="10" t="s">
        <v>33</v>
      </c>
      <c r="K928" s="10" t="s">
        <v>137</v>
      </c>
      <c r="L928" s="10" t="s">
        <v>33</v>
      </c>
      <c r="M928" s="10">
        <v>9.7979589711327114E-3</v>
      </c>
      <c r="N928" s="10">
        <v>9.7979589711327114E-3</v>
      </c>
      <c r="T928" s="10">
        <v>0</v>
      </c>
      <c r="W928" s="10">
        <v>0</v>
      </c>
      <c r="X928" s="10">
        <v>0</v>
      </c>
      <c r="Y928" s="10">
        <v>0</v>
      </c>
      <c r="AB928" s="10">
        <v>0</v>
      </c>
      <c r="AC928" s="10">
        <v>0</v>
      </c>
      <c r="AD928" s="10">
        <v>0</v>
      </c>
      <c r="AE928" s="10">
        <v>0</v>
      </c>
      <c r="AH928" s="10">
        <v>1</v>
      </c>
      <c r="AQ928" s="10">
        <v>0.1410414813250806</v>
      </c>
      <c r="AR928" s="10">
        <v>1.4844495439476399</v>
      </c>
      <c r="AS928" s="10">
        <v>1.6889596918690069</v>
      </c>
      <c r="AT928" s="10">
        <v>3.314474811139394</v>
      </c>
      <c r="AU928" s="10">
        <v>5.4590125879397577</v>
      </c>
      <c r="AV928" s="10">
        <v>15.934297690565595</v>
      </c>
      <c r="AW928" s="10">
        <v>24.707785089644744</v>
      </c>
      <c r="AX928" s="10" t="s">
        <v>33</v>
      </c>
      <c r="AY928" s="10" t="s">
        <v>33</v>
      </c>
      <c r="AZ928" s="10" t="s">
        <v>33</v>
      </c>
      <c r="BA928" s="10" t="s">
        <v>33</v>
      </c>
      <c r="BB928" s="10">
        <v>924</v>
      </c>
      <c r="BC928" s="10">
        <v>295</v>
      </c>
      <c r="BE928" s="10" t="s">
        <v>276</v>
      </c>
      <c r="BF928" s="10" t="s">
        <v>2481</v>
      </c>
      <c r="BG928" s="10">
        <v>1.6889596918690069</v>
      </c>
      <c r="BH928" s="10">
        <v>657647711.62338126</v>
      </c>
      <c r="BI928" s="10">
        <v>928</v>
      </c>
      <c r="BJ928" s="10" t="s">
        <v>33</v>
      </c>
      <c r="BL928" s="10" t="s">
        <v>33</v>
      </c>
      <c r="BM928" s="10" t="s">
        <v>33</v>
      </c>
      <c r="BP928" s="10" t="s">
        <v>33</v>
      </c>
      <c r="BQ928" s="10" t="s">
        <v>33</v>
      </c>
      <c r="BR928" s="10" t="s">
        <v>33</v>
      </c>
      <c r="BS928" s="11" t="s">
        <v>33</v>
      </c>
      <c r="BT928" s="11" t="s">
        <v>33</v>
      </c>
      <c r="BU928" s="10">
        <v>928</v>
      </c>
    </row>
    <row r="929" spans="1:73" s="10" customFormat="1" x14ac:dyDescent="0.45">
      <c r="A929" s="10" t="s">
        <v>33</v>
      </c>
      <c r="D929" s="10" t="s">
        <v>33</v>
      </c>
      <c r="E929" s="10">
        <v>924</v>
      </c>
      <c r="F929" s="10">
        <v>347</v>
      </c>
      <c r="H929" s="10">
        <v>124</v>
      </c>
      <c r="J929" s="10" t="s">
        <v>33</v>
      </c>
      <c r="K929" s="10" t="s">
        <v>149</v>
      </c>
      <c r="L929" s="10" t="s">
        <v>33</v>
      </c>
      <c r="M929" s="10">
        <v>0.14696938456699066</v>
      </c>
      <c r="N929" s="10">
        <v>0.14696938456699066</v>
      </c>
      <c r="T929" s="10">
        <v>0</v>
      </c>
      <c r="W929" s="10">
        <v>0</v>
      </c>
      <c r="X929" s="10">
        <v>0</v>
      </c>
      <c r="Y929" s="10">
        <v>0</v>
      </c>
      <c r="AB929" s="10">
        <v>0</v>
      </c>
      <c r="AC929" s="10">
        <v>0</v>
      </c>
      <c r="AD929" s="10">
        <v>0</v>
      </c>
      <c r="AE929" s="10">
        <v>0</v>
      </c>
      <c r="AH929" s="10">
        <v>1</v>
      </c>
      <c r="AQ929" s="10">
        <v>0</v>
      </c>
      <c r="AR929" s="10">
        <v>0.72965661593835129</v>
      </c>
      <c r="AS929" s="10">
        <v>0.72965661593835129</v>
      </c>
      <c r="AT929" s="10">
        <v>0</v>
      </c>
      <c r="AU929" s="10">
        <v>0</v>
      </c>
      <c r="AV929" s="10">
        <v>10.200403401687964</v>
      </c>
      <c r="AW929" s="10">
        <v>10.200403401687964</v>
      </c>
      <c r="AX929" s="10" t="s">
        <v>33</v>
      </c>
      <c r="AY929" s="10" t="s">
        <v>33</v>
      </c>
      <c r="AZ929" s="10" t="s">
        <v>33</v>
      </c>
      <c r="BA929" s="10" t="s">
        <v>33</v>
      </c>
      <c r="BB929" s="10">
        <v>924</v>
      </c>
      <c r="BC929" s="10">
        <v>347</v>
      </c>
      <c r="BE929" s="10" t="s">
        <v>276</v>
      </c>
      <c r="BF929" s="10" t="s">
        <v>2482</v>
      </c>
      <c r="BG929" s="10">
        <v>0.72965661593835129</v>
      </c>
      <c r="BH929" s="10">
        <v>2462421.4824405648</v>
      </c>
      <c r="BI929" s="10">
        <v>929</v>
      </c>
      <c r="BJ929" s="10" t="s">
        <v>33</v>
      </c>
      <c r="BL929" s="10" t="s">
        <v>33</v>
      </c>
      <c r="BM929" s="10" t="s">
        <v>33</v>
      </c>
      <c r="BP929" s="10" t="s">
        <v>33</v>
      </c>
      <c r="BQ929" s="10" t="s">
        <v>33</v>
      </c>
      <c r="BR929" s="10" t="s">
        <v>33</v>
      </c>
      <c r="BS929" s="11" t="s">
        <v>33</v>
      </c>
      <c r="BT929" s="11" t="s">
        <v>33</v>
      </c>
      <c r="BU929" s="10">
        <v>929</v>
      </c>
    </row>
    <row r="930" spans="1:73" s="10" customFormat="1" x14ac:dyDescent="0.45">
      <c r="A930" s="10" t="s">
        <v>33</v>
      </c>
      <c r="D930" s="10" t="s">
        <v>33</v>
      </c>
      <c r="E930" s="10">
        <v>924</v>
      </c>
      <c r="F930" s="10">
        <v>78</v>
      </c>
      <c r="H930" s="10">
        <v>33</v>
      </c>
      <c r="J930" s="10" t="s">
        <v>33</v>
      </c>
      <c r="K930" s="10" t="s">
        <v>63</v>
      </c>
      <c r="L930" s="10" t="s">
        <v>33</v>
      </c>
      <c r="M930" s="10">
        <v>4.4721359549995796</v>
      </c>
      <c r="N930" s="10">
        <v>4.4721359549995796</v>
      </c>
      <c r="T930" s="10">
        <v>0</v>
      </c>
      <c r="W930" s="10">
        <v>0</v>
      </c>
      <c r="X930" s="10">
        <v>0</v>
      </c>
      <c r="Y930" s="10">
        <v>0</v>
      </c>
      <c r="AB930" s="10">
        <v>0</v>
      </c>
      <c r="AC930" s="10">
        <v>0</v>
      </c>
      <c r="AD930" s="10">
        <v>0</v>
      </c>
      <c r="AE930" s="10">
        <v>0</v>
      </c>
      <c r="AH930" s="10">
        <v>1</v>
      </c>
      <c r="AQ930" s="10">
        <v>0</v>
      </c>
      <c r="AR930" s="10">
        <v>5.9077954037221865</v>
      </c>
      <c r="AS930" s="10">
        <v>5.9077954037221865</v>
      </c>
      <c r="AT930" s="10">
        <v>0</v>
      </c>
      <c r="AU930" s="10">
        <v>0</v>
      </c>
      <c r="AV930" s="10">
        <v>74.191968025419072</v>
      </c>
      <c r="AW930" s="10">
        <v>74.191968025419072</v>
      </c>
      <c r="AX930" s="10" t="s">
        <v>33</v>
      </c>
      <c r="AY930" s="10" t="s">
        <v>33</v>
      </c>
      <c r="AZ930" s="10" t="s">
        <v>33</v>
      </c>
      <c r="BA930" s="10" t="s">
        <v>33</v>
      </c>
      <c r="BB930" s="10">
        <v>924</v>
      </c>
      <c r="BC930" s="10">
        <v>78</v>
      </c>
      <c r="BE930" s="10" t="s">
        <v>276</v>
      </c>
      <c r="BF930" s="10" t="s">
        <v>2483</v>
      </c>
      <c r="BG930" s="10">
        <v>5.9077954037221865</v>
      </c>
      <c r="BH930" s="10">
        <v>11235543.969712039</v>
      </c>
      <c r="BI930" s="10">
        <v>930</v>
      </c>
      <c r="BJ930" s="10" t="s">
        <v>33</v>
      </c>
      <c r="BL930" s="10" t="s">
        <v>33</v>
      </c>
      <c r="BM930" s="10" t="s">
        <v>33</v>
      </c>
      <c r="BP930" s="10" t="s">
        <v>33</v>
      </c>
      <c r="BQ930" s="10" t="s">
        <v>33</v>
      </c>
      <c r="BR930" s="10" t="s">
        <v>33</v>
      </c>
      <c r="BS930" s="11" t="s">
        <v>33</v>
      </c>
      <c r="BT930" s="11" t="s">
        <v>33</v>
      </c>
      <c r="BU930" s="10">
        <v>930</v>
      </c>
    </row>
    <row r="931" spans="1:73" s="10" customFormat="1" x14ac:dyDescent="0.45">
      <c r="A931" s="10">
        <v>255</v>
      </c>
      <c r="D931" s="10">
        <v>938</v>
      </c>
      <c r="E931" s="10" t="s">
        <v>33</v>
      </c>
      <c r="F931" s="10">
        <v>931</v>
      </c>
      <c r="H931" s="10">
        <v>255</v>
      </c>
      <c r="J931" s="10" t="s">
        <v>277</v>
      </c>
      <c r="K931" s="10">
        <v>0</v>
      </c>
      <c r="L931" s="10">
        <v>1</v>
      </c>
      <c r="M931" s="10" t="s">
        <v>33</v>
      </c>
      <c r="N931" s="10">
        <v>1</v>
      </c>
      <c r="T931" s="10">
        <v>34.641016151377549</v>
      </c>
      <c r="W931" s="10">
        <v>3.1116812176056854</v>
      </c>
      <c r="X931" s="10" t="s">
        <v>170</v>
      </c>
      <c r="Y931" s="10">
        <v>0.63245553203367588</v>
      </c>
      <c r="AB931" s="10">
        <v>16.975106479783861</v>
      </c>
      <c r="AC931" s="10">
        <v>0.5</v>
      </c>
      <c r="AD931" s="10">
        <v>0</v>
      </c>
      <c r="AE931" s="10">
        <v>0</v>
      </c>
      <c r="AH931" s="10">
        <v>1</v>
      </c>
      <c r="AQ931" s="10">
        <v>77117.668923140678</v>
      </c>
      <c r="AR931" s="10">
        <v>760636.61233173101</v>
      </c>
      <c r="AS931" s="10">
        <v>872457.23227028502</v>
      </c>
      <c r="AT931" s="10">
        <v>1812265.219693806</v>
      </c>
      <c r="AU931" s="10">
        <v>3514723.1996707278</v>
      </c>
      <c r="AV931" s="10">
        <v>7445671.9251550538</v>
      </c>
      <c r="AW931" s="10">
        <v>12772660.344519589</v>
      </c>
      <c r="AX931" s="10">
        <v>1</v>
      </c>
      <c r="AY931" s="10">
        <v>0</v>
      </c>
      <c r="AZ931" s="10" t="s">
        <v>33</v>
      </c>
      <c r="BA931" s="10">
        <v>938</v>
      </c>
      <c r="BB931" s="10" t="s">
        <v>33</v>
      </c>
      <c r="BC931" s="10">
        <v>931</v>
      </c>
      <c r="BE931" s="10" t="s">
        <v>33</v>
      </c>
      <c r="BF931" s="10" t="s">
        <v>33</v>
      </c>
      <c r="BG931" s="10" t="s">
        <v>33</v>
      </c>
      <c r="BH931" s="10" t="s">
        <v>33</v>
      </c>
      <c r="BI931" s="10" t="s">
        <v>33</v>
      </c>
      <c r="BJ931" s="10" t="s">
        <v>33</v>
      </c>
      <c r="BL931" s="10" t="s">
        <v>33</v>
      </c>
      <c r="BM931" s="10" t="s">
        <v>33</v>
      </c>
      <c r="BP931" s="10" t="s">
        <v>33</v>
      </c>
      <c r="BQ931" s="10">
        <v>0</v>
      </c>
      <c r="BR931" s="10" t="s">
        <v>277</v>
      </c>
      <c r="BS931" s="11">
        <v>872457.23227028502</v>
      </c>
      <c r="BT931" s="11">
        <v>12772660.344519589</v>
      </c>
      <c r="BU931" s="10">
        <v>931</v>
      </c>
    </row>
    <row r="932" spans="1:73" s="10" customFormat="1" x14ac:dyDescent="0.45">
      <c r="A932" s="10" t="s">
        <v>33</v>
      </c>
      <c r="D932" s="10" t="s">
        <v>33</v>
      </c>
      <c r="E932" s="10">
        <v>931</v>
      </c>
      <c r="F932" s="10">
        <v>825</v>
      </c>
      <c r="H932" s="10">
        <v>239</v>
      </c>
      <c r="J932" s="10" t="s">
        <v>33</v>
      </c>
      <c r="K932" s="10" t="s">
        <v>262</v>
      </c>
      <c r="L932" s="10" t="s">
        <v>33</v>
      </c>
      <c r="M932" s="10">
        <v>1414.2135623730951</v>
      </c>
      <c r="N932" s="10">
        <v>1414.2135623730951</v>
      </c>
      <c r="T932" s="10">
        <v>0</v>
      </c>
      <c r="W932" s="10">
        <v>0</v>
      </c>
      <c r="X932" s="10">
        <v>0</v>
      </c>
      <c r="Y932" s="10">
        <v>0</v>
      </c>
      <c r="AB932" s="10">
        <v>0</v>
      </c>
      <c r="AC932" s="10">
        <v>0</v>
      </c>
      <c r="AD932" s="10">
        <v>0</v>
      </c>
      <c r="AE932" s="10">
        <v>0</v>
      </c>
      <c r="AH932" s="10">
        <v>1</v>
      </c>
      <c r="AQ932" s="10">
        <v>77082.886865507971</v>
      </c>
      <c r="AR932" s="10">
        <v>760540.82637168618</v>
      </c>
      <c r="AS932" s="10">
        <v>872311.01232667279</v>
      </c>
      <c r="AT932" s="10">
        <v>1811447.8413394373</v>
      </c>
      <c r="AU932" s="10">
        <v>3514700.7655516602</v>
      </c>
      <c r="AV932" s="10">
        <v>7444150.8787377253</v>
      </c>
      <c r="AW932" s="10">
        <v>12770299.485628823</v>
      </c>
      <c r="AX932" s="10" t="s">
        <v>33</v>
      </c>
      <c r="AY932" s="10" t="s">
        <v>33</v>
      </c>
      <c r="AZ932" s="10" t="s">
        <v>33</v>
      </c>
      <c r="BA932" s="10" t="s">
        <v>33</v>
      </c>
      <c r="BB932" s="10">
        <v>931</v>
      </c>
      <c r="BC932" s="10">
        <v>825</v>
      </c>
      <c r="BE932" s="10" t="s">
        <v>277</v>
      </c>
      <c r="BF932" s="10" t="s">
        <v>2484</v>
      </c>
      <c r="BG932" s="10">
        <v>872311.01232667279</v>
      </c>
      <c r="BH932" s="10">
        <v>100928233821187.23</v>
      </c>
      <c r="BI932" s="10">
        <v>932</v>
      </c>
      <c r="BJ932" s="10" t="s">
        <v>33</v>
      </c>
      <c r="BL932" s="10" t="s">
        <v>33</v>
      </c>
      <c r="BM932" s="10" t="s">
        <v>33</v>
      </c>
      <c r="BP932" s="10" t="s">
        <v>33</v>
      </c>
      <c r="BQ932" s="10" t="s">
        <v>33</v>
      </c>
      <c r="BR932" s="10" t="s">
        <v>33</v>
      </c>
      <c r="BS932" s="11" t="s">
        <v>33</v>
      </c>
      <c r="BT932" s="11" t="s">
        <v>33</v>
      </c>
      <c r="BU932" s="10">
        <v>932</v>
      </c>
    </row>
    <row r="933" spans="1:73" s="10" customFormat="1" x14ac:dyDescent="0.45">
      <c r="A933" s="10" t="s">
        <v>33</v>
      </c>
      <c r="D933" s="10" t="s">
        <v>33</v>
      </c>
      <c r="E933" s="10">
        <v>931</v>
      </c>
      <c r="F933" s="10">
        <v>45</v>
      </c>
      <c r="H933" s="10">
        <v>22</v>
      </c>
      <c r="J933" s="10" t="s">
        <v>33</v>
      </c>
      <c r="K933" s="10" t="s">
        <v>52</v>
      </c>
      <c r="L933" s="10" t="s">
        <v>33</v>
      </c>
      <c r="M933" s="10">
        <v>2.4494897427831779</v>
      </c>
      <c r="N933" s="10">
        <v>2.4494897427831779</v>
      </c>
      <c r="T933" s="10">
        <v>0</v>
      </c>
      <c r="W933" s="10">
        <v>0</v>
      </c>
      <c r="X933" s="10">
        <v>0</v>
      </c>
      <c r="Y933" s="10">
        <v>0</v>
      </c>
      <c r="AB933" s="10">
        <v>0</v>
      </c>
      <c r="AC933" s="10">
        <v>0</v>
      </c>
      <c r="AD933" s="10">
        <v>0</v>
      </c>
      <c r="AE933" s="10">
        <v>0</v>
      </c>
      <c r="AH933" s="10">
        <v>1</v>
      </c>
      <c r="AQ933" s="10">
        <v>0</v>
      </c>
      <c r="AR933" s="10">
        <v>8.8689496898436744</v>
      </c>
      <c r="AS933" s="10">
        <v>8.8689496898436744</v>
      </c>
      <c r="AT933" s="10">
        <v>0</v>
      </c>
      <c r="AU933" s="10">
        <v>0</v>
      </c>
      <c r="AV933" s="10">
        <v>118.71442717845538</v>
      </c>
      <c r="AW933" s="10">
        <v>118.71442717845538</v>
      </c>
      <c r="AX933" s="10" t="s">
        <v>33</v>
      </c>
      <c r="AY933" s="10" t="s">
        <v>33</v>
      </c>
      <c r="AZ933" s="10" t="s">
        <v>33</v>
      </c>
      <c r="BA933" s="10" t="s">
        <v>33</v>
      </c>
      <c r="BB933" s="10">
        <v>931</v>
      </c>
      <c r="BC933" s="10">
        <v>45</v>
      </c>
      <c r="BE933" s="10" t="s">
        <v>277</v>
      </c>
      <c r="BF933" s="10" t="s">
        <v>2485</v>
      </c>
      <c r="BG933" s="10">
        <v>8.8689496898436744</v>
      </c>
      <c r="BH933" s="10">
        <v>214229417.87647182</v>
      </c>
      <c r="BI933" s="10">
        <v>933</v>
      </c>
      <c r="BJ933" s="10" t="s">
        <v>33</v>
      </c>
      <c r="BL933" s="10" t="s">
        <v>33</v>
      </c>
      <c r="BM933" s="10" t="s">
        <v>33</v>
      </c>
      <c r="BP933" s="10" t="s">
        <v>33</v>
      </c>
      <c r="BQ933" s="10" t="s">
        <v>33</v>
      </c>
      <c r="BR933" s="10" t="s">
        <v>33</v>
      </c>
      <c r="BS933" s="11" t="s">
        <v>33</v>
      </c>
      <c r="BT933" s="11" t="s">
        <v>33</v>
      </c>
      <c r="BU933" s="10">
        <v>933</v>
      </c>
    </row>
    <row r="934" spans="1:73" s="10" customFormat="1" x14ac:dyDescent="0.45">
      <c r="A934" s="10" t="s">
        <v>33</v>
      </c>
      <c r="D934" s="10" t="s">
        <v>33</v>
      </c>
      <c r="E934" s="10">
        <v>931</v>
      </c>
      <c r="F934" s="10">
        <v>65</v>
      </c>
      <c r="H934" s="10">
        <v>29</v>
      </c>
      <c r="J934" s="10" t="s">
        <v>33</v>
      </c>
      <c r="K934" s="10" t="s">
        <v>59</v>
      </c>
      <c r="L934" s="10" t="s">
        <v>33</v>
      </c>
      <c r="M934" s="10">
        <v>1.5</v>
      </c>
      <c r="N934" s="10">
        <v>1.5</v>
      </c>
      <c r="T934" s="10">
        <v>0</v>
      </c>
      <c r="W934" s="10">
        <v>0</v>
      </c>
      <c r="X934" s="10">
        <v>0</v>
      </c>
      <c r="Y934" s="10">
        <v>0</v>
      </c>
      <c r="AB934" s="10">
        <v>0</v>
      </c>
      <c r="AC934" s="10">
        <v>0</v>
      </c>
      <c r="AD934" s="10">
        <v>0</v>
      </c>
      <c r="AE934" s="10">
        <v>0</v>
      </c>
      <c r="AH934" s="10">
        <v>1</v>
      </c>
      <c r="AQ934" s="10">
        <v>0</v>
      </c>
      <c r="AR934" s="10">
        <v>75.183427573806398</v>
      </c>
      <c r="AS934" s="10">
        <v>75.183427573806398</v>
      </c>
      <c r="AT934" s="10">
        <v>0</v>
      </c>
      <c r="AU934" s="10">
        <v>0</v>
      </c>
      <c r="AV934" s="10">
        <v>1302.0053210321018</v>
      </c>
      <c r="AW934" s="10">
        <v>1302.0053210321018</v>
      </c>
      <c r="AX934" s="10" t="s">
        <v>33</v>
      </c>
      <c r="AY934" s="10" t="s">
        <v>33</v>
      </c>
      <c r="AZ934" s="10" t="s">
        <v>33</v>
      </c>
      <c r="BA934" s="10" t="s">
        <v>33</v>
      </c>
      <c r="BB934" s="10">
        <v>931</v>
      </c>
      <c r="BC934" s="10">
        <v>65</v>
      </c>
      <c r="BE934" s="10" t="s">
        <v>277</v>
      </c>
      <c r="BF934" s="10" t="s">
        <v>2486</v>
      </c>
      <c r="BG934" s="10">
        <v>75.183427573806398</v>
      </c>
      <c r="BH934" s="10">
        <v>833326220.1606704</v>
      </c>
      <c r="BI934" s="10">
        <v>934</v>
      </c>
      <c r="BJ934" s="10" t="s">
        <v>33</v>
      </c>
      <c r="BL934" s="10" t="s">
        <v>33</v>
      </c>
      <c r="BM934" s="10" t="s">
        <v>33</v>
      </c>
      <c r="BP934" s="10" t="s">
        <v>33</v>
      </c>
      <c r="BQ934" s="10" t="s">
        <v>33</v>
      </c>
      <c r="BR934" s="10" t="s">
        <v>33</v>
      </c>
      <c r="BS934" s="11" t="s">
        <v>33</v>
      </c>
      <c r="BT934" s="11" t="s">
        <v>33</v>
      </c>
      <c r="BU934" s="10">
        <v>934</v>
      </c>
    </row>
    <row r="935" spans="1:73" s="10" customFormat="1" x14ac:dyDescent="0.45">
      <c r="A935" s="10" t="s">
        <v>33</v>
      </c>
      <c r="D935" s="10" t="s">
        <v>33</v>
      </c>
      <c r="E935" s="10">
        <v>931</v>
      </c>
      <c r="F935" s="10">
        <v>295</v>
      </c>
      <c r="H935" s="10">
        <v>111</v>
      </c>
      <c r="J935" s="10" t="s">
        <v>33</v>
      </c>
      <c r="K935" s="10" t="s">
        <v>137</v>
      </c>
      <c r="L935" s="10" t="s">
        <v>33</v>
      </c>
      <c r="M935" s="10">
        <v>9.7979589711327114E-3</v>
      </c>
      <c r="N935" s="10">
        <v>9.7979589711327114E-3</v>
      </c>
      <c r="T935" s="10">
        <v>0</v>
      </c>
      <c r="W935" s="10">
        <v>0</v>
      </c>
      <c r="X935" s="10">
        <v>0</v>
      </c>
      <c r="Y935" s="10">
        <v>0</v>
      </c>
      <c r="AB935" s="10">
        <v>0</v>
      </c>
      <c r="AC935" s="10">
        <v>0</v>
      </c>
      <c r="AD935" s="10">
        <v>0</v>
      </c>
      <c r="AE935" s="10">
        <v>0</v>
      </c>
      <c r="AH935" s="10">
        <v>1</v>
      </c>
      <c r="AQ935" s="10">
        <v>0.1410414813250806</v>
      </c>
      <c r="AR935" s="10">
        <v>1.4844495439476399</v>
      </c>
      <c r="AS935" s="10">
        <v>1.6889596918690069</v>
      </c>
      <c r="AT935" s="10">
        <v>3.314474811139394</v>
      </c>
      <c r="AU935" s="10">
        <v>5.4590125879397577</v>
      </c>
      <c r="AV935" s="10">
        <v>15.934297690565595</v>
      </c>
      <c r="AW935" s="10">
        <v>24.707785089644744</v>
      </c>
      <c r="AX935" s="10" t="s">
        <v>33</v>
      </c>
      <c r="AY935" s="10" t="s">
        <v>33</v>
      </c>
      <c r="AZ935" s="10" t="s">
        <v>33</v>
      </c>
      <c r="BA935" s="10" t="s">
        <v>33</v>
      </c>
      <c r="BB935" s="10">
        <v>931</v>
      </c>
      <c r="BC935" s="10">
        <v>295</v>
      </c>
      <c r="BE935" s="10" t="s">
        <v>277</v>
      </c>
      <c r="BF935" s="10" t="s">
        <v>2487</v>
      </c>
      <c r="BG935" s="10">
        <v>1.6889596918690069</v>
      </c>
      <c r="BH935" s="10">
        <v>5369426818.6907225</v>
      </c>
      <c r="BI935" s="10">
        <v>935</v>
      </c>
      <c r="BJ935" s="10" t="s">
        <v>33</v>
      </c>
      <c r="BL935" s="10" t="s">
        <v>33</v>
      </c>
      <c r="BM935" s="10" t="s">
        <v>33</v>
      </c>
      <c r="BP935" s="10" t="s">
        <v>33</v>
      </c>
      <c r="BQ935" s="10" t="s">
        <v>33</v>
      </c>
      <c r="BR935" s="10" t="s">
        <v>33</v>
      </c>
      <c r="BS935" s="11" t="s">
        <v>33</v>
      </c>
      <c r="BT935" s="11" t="s">
        <v>33</v>
      </c>
      <c r="BU935" s="10">
        <v>935</v>
      </c>
    </row>
    <row r="936" spans="1:73" s="10" customFormat="1" x14ac:dyDescent="0.45">
      <c r="A936" s="10" t="s">
        <v>33</v>
      </c>
      <c r="D936" s="10" t="s">
        <v>33</v>
      </c>
      <c r="E936" s="10">
        <v>931</v>
      </c>
      <c r="F936" s="10">
        <v>347</v>
      </c>
      <c r="H936" s="10">
        <v>124</v>
      </c>
      <c r="J936" s="10" t="s">
        <v>33</v>
      </c>
      <c r="K936" s="10" t="s">
        <v>149</v>
      </c>
      <c r="L936" s="10" t="s">
        <v>33</v>
      </c>
      <c r="M936" s="10">
        <v>0.14696938456699066</v>
      </c>
      <c r="N936" s="10">
        <v>0.14696938456699066</v>
      </c>
      <c r="T936" s="10">
        <v>0</v>
      </c>
      <c r="W936" s="10">
        <v>0</v>
      </c>
      <c r="X936" s="10">
        <v>0</v>
      </c>
      <c r="Y936" s="10">
        <v>0</v>
      </c>
      <c r="AB936" s="10">
        <v>0</v>
      </c>
      <c r="AC936" s="10">
        <v>0</v>
      </c>
      <c r="AD936" s="10">
        <v>0</v>
      </c>
      <c r="AE936" s="10">
        <v>0</v>
      </c>
      <c r="AH936" s="10">
        <v>1</v>
      </c>
      <c r="AQ936" s="10">
        <v>0</v>
      </c>
      <c r="AR936" s="10">
        <v>0.72965661593835129</v>
      </c>
      <c r="AS936" s="10">
        <v>0.72965661593835129</v>
      </c>
      <c r="AT936" s="10">
        <v>0</v>
      </c>
      <c r="AU936" s="10">
        <v>0</v>
      </c>
      <c r="AV936" s="10">
        <v>10.200403401687964</v>
      </c>
      <c r="AW936" s="10">
        <v>10.200403401687964</v>
      </c>
      <c r="AX936" s="10" t="s">
        <v>33</v>
      </c>
      <c r="AY936" s="10" t="s">
        <v>33</v>
      </c>
      <c r="AZ936" s="10" t="s">
        <v>33</v>
      </c>
      <c r="BA936" s="10" t="s">
        <v>33</v>
      </c>
      <c r="BB936" s="10">
        <v>931</v>
      </c>
      <c r="BC936" s="10">
        <v>347</v>
      </c>
      <c r="BE936" s="10" t="s">
        <v>277</v>
      </c>
      <c r="BF936" s="10" t="s">
        <v>2488</v>
      </c>
      <c r="BG936" s="10">
        <v>0.72965661593835129</v>
      </c>
      <c r="BH936" s="10">
        <v>20104672.627992559</v>
      </c>
      <c r="BI936" s="10">
        <v>936</v>
      </c>
      <c r="BJ936" s="10" t="s">
        <v>33</v>
      </c>
      <c r="BL936" s="10" t="s">
        <v>33</v>
      </c>
      <c r="BM936" s="10" t="s">
        <v>33</v>
      </c>
      <c r="BP936" s="10" t="s">
        <v>33</v>
      </c>
      <c r="BQ936" s="10" t="s">
        <v>33</v>
      </c>
      <c r="BR936" s="10" t="s">
        <v>33</v>
      </c>
      <c r="BS936" s="11" t="s">
        <v>33</v>
      </c>
      <c r="BT936" s="11" t="s">
        <v>33</v>
      </c>
      <c r="BU936" s="10">
        <v>936</v>
      </c>
    </row>
    <row r="937" spans="1:73" s="10" customFormat="1" x14ac:dyDescent="0.45">
      <c r="A937" s="10" t="s">
        <v>33</v>
      </c>
      <c r="D937" s="10" t="s">
        <v>33</v>
      </c>
      <c r="E937" s="10">
        <v>931</v>
      </c>
      <c r="F937" s="10">
        <v>78</v>
      </c>
      <c r="H937" s="10">
        <v>33</v>
      </c>
      <c r="J937" s="10" t="s">
        <v>33</v>
      </c>
      <c r="K937" s="10" t="s">
        <v>63</v>
      </c>
      <c r="L937" s="10" t="s">
        <v>33</v>
      </c>
      <c r="M937" s="10">
        <v>4.4721359549995796</v>
      </c>
      <c r="N937" s="10">
        <v>4.4721359549995796</v>
      </c>
      <c r="T937" s="10">
        <v>0</v>
      </c>
      <c r="W937" s="10">
        <v>0</v>
      </c>
      <c r="X937" s="10">
        <v>0</v>
      </c>
      <c r="Y937" s="10">
        <v>0</v>
      </c>
      <c r="AB937" s="10">
        <v>0</v>
      </c>
      <c r="AC937" s="10">
        <v>0</v>
      </c>
      <c r="AD937" s="10">
        <v>0</v>
      </c>
      <c r="AE937" s="10">
        <v>0</v>
      </c>
      <c r="AH937" s="10">
        <v>1</v>
      </c>
      <c r="AQ937" s="10">
        <v>0</v>
      </c>
      <c r="AR937" s="10">
        <v>5.9077954037221865</v>
      </c>
      <c r="AS937" s="10">
        <v>5.9077954037221865</v>
      </c>
      <c r="AT937" s="10">
        <v>0</v>
      </c>
      <c r="AU937" s="10">
        <v>0</v>
      </c>
      <c r="AV937" s="10">
        <v>74.191968025419072</v>
      </c>
      <c r="AW937" s="10">
        <v>74.191968025419072</v>
      </c>
      <c r="AX937" s="10" t="s">
        <v>33</v>
      </c>
      <c r="AY937" s="10" t="s">
        <v>33</v>
      </c>
      <c r="AZ937" s="10" t="s">
        <v>33</v>
      </c>
      <c r="BA937" s="10" t="s">
        <v>33</v>
      </c>
      <c r="BB937" s="10">
        <v>931</v>
      </c>
      <c r="BC937" s="10">
        <v>78</v>
      </c>
      <c r="BE937" s="10" t="s">
        <v>277</v>
      </c>
      <c r="BF937" s="10" t="s">
        <v>2489</v>
      </c>
      <c r="BG937" s="10">
        <v>5.9077954037221865</v>
      </c>
      <c r="BH937" s="10">
        <v>91733659.294019207</v>
      </c>
      <c r="BI937" s="10">
        <v>937</v>
      </c>
      <c r="BJ937" s="10" t="s">
        <v>33</v>
      </c>
      <c r="BL937" s="10" t="s">
        <v>33</v>
      </c>
      <c r="BM937" s="10" t="s">
        <v>33</v>
      </c>
      <c r="BP937" s="10" t="s">
        <v>33</v>
      </c>
      <c r="BQ937" s="10" t="s">
        <v>33</v>
      </c>
      <c r="BR937" s="10" t="s">
        <v>33</v>
      </c>
      <c r="BS937" s="11" t="s">
        <v>33</v>
      </c>
      <c r="BT937" s="11" t="s">
        <v>33</v>
      </c>
      <c r="BU937" s="10">
        <v>937</v>
      </c>
    </row>
    <row r="938" spans="1:73" s="10" customFormat="1" x14ac:dyDescent="0.45">
      <c r="A938" s="10">
        <v>256</v>
      </c>
      <c r="D938" s="10">
        <v>945</v>
      </c>
      <c r="E938" s="10" t="s">
        <v>33</v>
      </c>
      <c r="F938" s="10">
        <v>938</v>
      </c>
      <c r="H938" s="10">
        <v>256</v>
      </c>
      <c r="J938" s="10" t="s">
        <v>278</v>
      </c>
      <c r="K938" s="10">
        <v>0</v>
      </c>
      <c r="L938" s="10">
        <v>1</v>
      </c>
      <c r="M938" s="10" t="s">
        <v>33</v>
      </c>
      <c r="N938" s="10">
        <v>1</v>
      </c>
      <c r="T938" s="10">
        <v>34.641016151377549</v>
      </c>
      <c r="W938" s="10">
        <v>3.1116812176056854</v>
      </c>
      <c r="X938" s="10" t="s">
        <v>170</v>
      </c>
      <c r="Y938" s="10">
        <v>0.63245553203367588</v>
      </c>
      <c r="AB938" s="10">
        <v>16.975106479783861</v>
      </c>
      <c r="AC938" s="10">
        <v>0.5</v>
      </c>
      <c r="AD938" s="10">
        <v>0</v>
      </c>
      <c r="AE938" s="10">
        <v>0</v>
      </c>
      <c r="AH938" s="10">
        <v>1</v>
      </c>
      <c r="AQ938" s="10">
        <v>313146.9486754305</v>
      </c>
      <c r="AR938" s="10">
        <v>3089427.2268286184</v>
      </c>
      <c r="AS938" s="10">
        <v>3543490.3024079925</v>
      </c>
      <c r="AT938" s="10">
        <v>7358953.2938726163</v>
      </c>
      <c r="AU938" s="10">
        <v>14276804.434191614</v>
      </c>
      <c r="AV938" s="10">
        <v>30239804.860802233</v>
      </c>
      <c r="AW938" s="10">
        <v>51875562.588866465</v>
      </c>
      <c r="AX938" s="10">
        <v>1</v>
      </c>
      <c r="AY938" s="10">
        <v>0</v>
      </c>
      <c r="AZ938" s="10" t="s">
        <v>33</v>
      </c>
      <c r="BA938" s="10">
        <v>945</v>
      </c>
      <c r="BB938" s="10" t="s">
        <v>33</v>
      </c>
      <c r="BC938" s="10">
        <v>938</v>
      </c>
      <c r="BE938" s="10" t="s">
        <v>33</v>
      </c>
      <c r="BF938" s="10" t="s">
        <v>33</v>
      </c>
      <c r="BG938" s="10" t="s">
        <v>33</v>
      </c>
      <c r="BH938" s="10" t="s">
        <v>33</v>
      </c>
      <c r="BI938" s="10" t="s">
        <v>33</v>
      </c>
      <c r="BJ938" s="10" t="s">
        <v>33</v>
      </c>
      <c r="BL938" s="10" t="s">
        <v>33</v>
      </c>
      <c r="BM938" s="10" t="s">
        <v>33</v>
      </c>
      <c r="BP938" s="10" t="s">
        <v>33</v>
      </c>
      <c r="BQ938" s="10">
        <v>0</v>
      </c>
      <c r="BR938" s="10" t="s">
        <v>278</v>
      </c>
      <c r="BS938" s="11">
        <v>3543490.3024079925</v>
      </c>
      <c r="BT938" s="11">
        <v>51875562.588866465</v>
      </c>
      <c r="BU938" s="10">
        <v>938</v>
      </c>
    </row>
    <row r="939" spans="1:73" s="10" customFormat="1" x14ac:dyDescent="0.45">
      <c r="A939" s="10" t="s">
        <v>33</v>
      </c>
      <c r="D939" s="10" t="s">
        <v>33</v>
      </c>
      <c r="E939" s="10">
        <v>938</v>
      </c>
      <c r="F939" s="10">
        <v>825</v>
      </c>
      <c r="H939" s="10">
        <v>239</v>
      </c>
      <c r="J939" s="10" t="s">
        <v>33</v>
      </c>
      <c r="K939" s="10" t="s">
        <v>262</v>
      </c>
      <c r="L939" s="10" t="s">
        <v>33</v>
      </c>
      <c r="M939" s="10">
        <v>5744.5626465380283</v>
      </c>
      <c r="N939" s="10">
        <v>5744.5626465380283</v>
      </c>
      <c r="T939" s="10">
        <v>0</v>
      </c>
      <c r="W939" s="10">
        <v>0</v>
      </c>
      <c r="X939" s="10">
        <v>0</v>
      </c>
      <c r="Y939" s="10">
        <v>0</v>
      </c>
      <c r="AB939" s="10">
        <v>0</v>
      </c>
      <c r="AC939" s="10">
        <v>0</v>
      </c>
      <c r="AD939" s="10">
        <v>0</v>
      </c>
      <c r="AE939" s="10">
        <v>0</v>
      </c>
      <c r="AH939" s="10">
        <v>1</v>
      </c>
      <c r="AQ939" s="10">
        <v>313112.1666177978</v>
      </c>
      <c r="AR939" s="10">
        <v>3089331.4408685737</v>
      </c>
      <c r="AS939" s="10">
        <v>3543344.0824643807</v>
      </c>
      <c r="AT939" s="10">
        <v>7358135.9155182485</v>
      </c>
      <c r="AU939" s="10">
        <v>14276782.000072546</v>
      </c>
      <c r="AV939" s="10">
        <v>30238283.814384904</v>
      </c>
      <c r="AW939" s="10">
        <v>51873201.7299757</v>
      </c>
      <c r="AX939" s="10" t="s">
        <v>33</v>
      </c>
      <c r="AY939" s="10" t="s">
        <v>33</v>
      </c>
      <c r="AZ939" s="10" t="s">
        <v>33</v>
      </c>
      <c r="BA939" s="10" t="s">
        <v>33</v>
      </c>
      <c r="BB939" s="10">
        <v>938</v>
      </c>
      <c r="BC939" s="10">
        <v>825</v>
      </c>
      <c r="BE939" s="10" t="s">
        <v>278</v>
      </c>
      <c r="BF939" s="10" t="s">
        <v>2490</v>
      </c>
      <c r="BG939" s="10">
        <v>3543344.0824643807</v>
      </c>
      <c r="BH939" s="10">
        <v>1665307887741578</v>
      </c>
      <c r="BI939" s="10">
        <v>939</v>
      </c>
      <c r="BJ939" s="10" t="s">
        <v>33</v>
      </c>
      <c r="BL939" s="10" t="s">
        <v>33</v>
      </c>
      <c r="BM939" s="10" t="s">
        <v>33</v>
      </c>
      <c r="BP939" s="10" t="s">
        <v>33</v>
      </c>
      <c r="BQ939" s="10" t="s">
        <v>33</v>
      </c>
      <c r="BR939" s="10" t="s">
        <v>33</v>
      </c>
      <c r="BS939" s="11" t="s">
        <v>33</v>
      </c>
      <c r="BT939" s="11" t="s">
        <v>33</v>
      </c>
      <c r="BU939" s="10">
        <v>939</v>
      </c>
    </row>
    <row r="940" spans="1:73" s="10" customFormat="1" x14ac:dyDescent="0.45">
      <c r="A940" s="10" t="s">
        <v>33</v>
      </c>
      <c r="D940" s="10" t="s">
        <v>33</v>
      </c>
      <c r="E940" s="10">
        <v>938</v>
      </c>
      <c r="F940" s="10">
        <v>45</v>
      </c>
      <c r="H940" s="10">
        <v>22</v>
      </c>
      <c r="J940" s="10" t="s">
        <v>33</v>
      </c>
      <c r="K940" s="10" t="s">
        <v>52</v>
      </c>
      <c r="L940" s="10" t="s">
        <v>33</v>
      </c>
      <c r="M940" s="10">
        <v>2.4494897427831779</v>
      </c>
      <c r="N940" s="10">
        <v>2.4494897427831779</v>
      </c>
      <c r="T940" s="10">
        <v>0</v>
      </c>
      <c r="W940" s="10">
        <v>0</v>
      </c>
      <c r="X940" s="10">
        <v>0</v>
      </c>
      <c r="Y940" s="10">
        <v>0</v>
      </c>
      <c r="AB940" s="10">
        <v>0</v>
      </c>
      <c r="AC940" s="10">
        <v>0</v>
      </c>
      <c r="AD940" s="10">
        <v>0</v>
      </c>
      <c r="AE940" s="10">
        <v>0</v>
      </c>
      <c r="AH940" s="10">
        <v>1</v>
      </c>
      <c r="AQ940" s="10">
        <v>0</v>
      </c>
      <c r="AR940" s="10">
        <v>8.8689496898436744</v>
      </c>
      <c r="AS940" s="10">
        <v>8.8689496898436744</v>
      </c>
      <c r="AT940" s="10">
        <v>0</v>
      </c>
      <c r="AU940" s="10">
        <v>0</v>
      </c>
      <c r="AV940" s="10">
        <v>118.71442717845538</v>
      </c>
      <c r="AW940" s="10">
        <v>118.71442717845538</v>
      </c>
      <c r="AX940" s="10" t="s">
        <v>33</v>
      </c>
      <c r="AY940" s="10" t="s">
        <v>33</v>
      </c>
      <c r="AZ940" s="10" t="s">
        <v>33</v>
      </c>
      <c r="BA940" s="10" t="s">
        <v>33</v>
      </c>
      <c r="BB940" s="10">
        <v>938</v>
      </c>
      <c r="BC940" s="10">
        <v>45</v>
      </c>
      <c r="BE940" s="10" t="s">
        <v>278</v>
      </c>
      <c r="BF940" s="10" t="s">
        <v>2491</v>
      </c>
      <c r="BG940" s="10">
        <v>8.8689496898436744</v>
      </c>
      <c r="BH940" s="10">
        <v>870199844.2636894</v>
      </c>
      <c r="BI940" s="10">
        <v>940</v>
      </c>
      <c r="BJ940" s="10" t="s">
        <v>33</v>
      </c>
      <c r="BL940" s="10" t="s">
        <v>33</v>
      </c>
      <c r="BM940" s="10" t="s">
        <v>33</v>
      </c>
      <c r="BP940" s="10" t="s">
        <v>33</v>
      </c>
      <c r="BQ940" s="10" t="s">
        <v>33</v>
      </c>
      <c r="BR940" s="10" t="s">
        <v>33</v>
      </c>
      <c r="BS940" s="11" t="s">
        <v>33</v>
      </c>
      <c r="BT940" s="11" t="s">
        <v>33</v>
      </c>
      <c r="BU940" s="10">
        <v>940</v>
      </c>
    </row>
    <row r="941" spans="1:73" s="10" customFormat="1" x14ac:dyDescent="0.45">
      <c r="A941" s="10" t="s">
        <v>33</v>
      </c>
      <c r="D941" s="10" t="s">
        <v>33</v>
      </c>
      <c r="E941" s="10">
        <v>938</v>
      </c>
      <c r="F941" s="10">
        <v>65</v>
      </c>
      <c r="H941" s="10">
        <v>29</v>
      </c>
      <c r="J941" s="10" t="s">
        <v>33</v>
      </c>
      <c r="K941" s="10" t="s">
        <v>59</v>
      </c>
      <c r="L941" s="10" t="s">
        <v>33</v>
      </c>
      <c r="M941" s="10">
        <v>1.5</v>
      </c>
      <c r="N941" s="10">
        <v>1.5</v>
      </c>
      <c r="T941" s="10">
        <v>0</v>
      </c>
      <c r="W941" s="10">
        <v>0</v>
      </c>
      <c r="X941" s="10">
        <v>0</v>
      </c>
      <c r="Y941" s="10">
        <v>0</v>
      </c>
      <c r="AB941" s="10">
        <v>0</v>
      </c>
      <c r="AC941" s="10">
        <v>0</v>
      </c>
      <c r="AD941" s="10">
        <v>0</v>
      </c>
      <c r="AE941" s="10">
        <v>0</v>
      </c>
      <c r="AH941" s="10">
        <v>1</v>
      </c>
      <c r="AQ941" s="10">
        <v>0</v>
      </c>
      <c r="AR941" s="10">
        <v>75.183427573806398</v>
      </c>
      <c r="AS941" s="10">
        <v>75.183427573806398</v>
      </c>
      <c r="AT941" s="10">
        <v>0</v>
      </c>
      <c r="AU941" s="10">
        <v>0</v>
      </c>
      <c r="AV941" s="10">
        <v>1302.0053210321018</v>
      </c>
      <c r="AW941" s="10">
        <v>1302.0053210321018</v>
      </c>
      <c r="AX941" s="10" t="s">
        <v>33</v>
      </c>
      <c r="AY941" s="10" t="s">
        <v>33</v>
      </c>
      <c r="AZ941" s="10" t="s">
        <v>33</v>
      </c>
      <c r="BA941" s="10" t="s">
        <v>33</v>
      </c>
      <c r="BB941" s="10">
        <v>938</v>
      </c>
      <c r="BC941" s="10">
        <v>65</v>
      </c>
      <c r="BE941" s="10" t="s">
        <v>278</v>
      </c>
      <c r="BF941" s="10" t="s">
        <v>2492</v>
      </c>
      <c r="BG941" s="10">
        <v>75.183427573806398</v>
      </c>
      <c r="BH941" s="10">
        <v>3384970907.3233051</v>
      </c>
      <c r="BI941" s="10">
        <v>941</v>
      </c>
      <c r="BJ941" s="10" t="s">
        <v>33</v>
      </c>
      <c r="BL941" s="10" t="s">
        <v>33</v>
      </c>
      <c r="BM941" s="10" t="s">
        <v>33</v>
      </c>
      <c r="BP941" s="10" t="s">
        <v>33</v>
      </c>
      <c r="BQ941" s="10" t="s">
        <v>33</v>
      </c>
      <c r="BR941" s="10" t="s">
        <v>33</v>
      </c>
      <c r="BS941" s="11" t="s">
        <v>33</v>
      </c>
      <c r="BT941" s="11" t="s">
        <v>33</v>
      </c>
      <c r="BU941" s="10">
        <v>941</v>
      </c>
    </row>
    <row r="942" spans="1:73" s="10" customFormat="1" x14ac:dyDescent="0.45">
      <c r="A942" s="10" t="s">
        <v>33</v>
      </c>
      <c r="D942" s="10" t="s">
        <v>33</v>
      </c>
      <c r="E942" s="10">
        <v>938</v>
      </c>
      <c r="F942" s="10">
        <v>295</v>
      </c>
      <c r="H942" s="10">
        <v>111</v>
      </c>
      <c r="J942" s="10" t="s">
        <v>33</v>
      </c>
      <c r="K942" s="10" t="s">
        <v>137</v>
      </c>
      <c r="L942" s="10" t="s">
        <v>33</v>
      </c>
      <c r="M942" s="10">
        <v>9.7979589711327114E-3</v>
      </c>
      <c r="N942" s="10">
        <v>9.7979589711327114E-3</v>
      </c>
      <c r="T942" s="10">
        <v>0</v>
      </c>
      <c r="W942" s="10">
        <v>0</v>
      </c>
      <c r="X942" s="10">
        <v>0</v>
      </c>
      <c r="Y942" s="10">
        <v>0</v>
      </c>
      <c r="AB942" s="10">
        <v>0</v>
      </c>
      <c r="AC942" s="10">
        <v>0</v>
      </c>
      <c r="AD942" s="10">
        <v>0</v>
      </c>
      <c r="AE942" s="10">
        <v>0</v>
      </c>
      <c r="AH942" s="10">
        <v>1</v>
      </c>
      <c r="AQ942" s="10">
        <v>0.1410414813250806</v>
      </c>
      <c r="AR942" s="10">
        <v>1.4844495439476399</v>
      </c>
      <c r="AS942" s="10">
        <v>1.6889596918690069</v>
      </c>
      <c r="AT942" s="10">
        <v>3.314474811139394</v>
      </c>
      <c r="AU942" s="10">
        <v>5.4590125879397577</v>
      </c>
      <c r="AV942" s="10">
        <v>15.934297690565595</v>
      </c>
      <c r="AW942" s="10">
        <v>24.707785089644744</v>
      </c>
      <c r="AX942" s="10" t="s">
        <v>33</v>
      </c>
      <c r="AY942" s="10" t="s">
        <v>33</v>
      </c>
      <c r="AZ942" s="10" t="s">
        <v>33</v>
      </c>
      <c r="BA942" s="10" t="s">
        <v>33</v>
      </c>
      <c r="BB942" s="10">
        <v>938</v>
      </c>
      <c r="BC942" s="10">
        <v>295</v>
      </c>
      <c r="BE942" s="10" t="s">
        <v>278</v>
      </c>
      <c r="BF942" s="10" t="s">
        <v>2493</v>
      </c>
      <c r="BG942" s="10">
        <v>1.6889596918690069</v>
      </c>
      <c r="BH942" s="10">
        <v>21810610455.489216</v>
      </c>
      <c r="BI942" s="10">
        <v>942</v>
      </c>
      <c r="BJ942" s="10" t="s">
        <v>33</v>
      </c>
      <c r="BL942" s="10" t="s">
        <v>33</v>
      </c>
      <c r="BM942" s="10" t="s">
        <v>33</v>
      </c>
      <c r="BP942" s="10" t="s">
        <v>33</v>
      </c>
      <c r="BQ942" s="10" t="s">
        <v>33</v>
      </c>
      <c r="BR942" s="10" t="s">
        <v>33</v>
      </c>
      <c r="BS942" s="11" t="s">
        <v>33</v>
      </c>
      <c r="BT942" s="11" t="s">
        <v>33</v>
      </c>
      <c r="BU942" s="10">
        <v>942</v>
      </c>
    </row>
    <row r="943" spans="1:73" s="10" customFormat="1" x14ac:dyDescent="0.45">
      <c r="A943" s="10" t="s">
        <v>33</v>
      </c>
      <c r="D943" s="10" t="s">
        <v>33</v>
      </c>
      <c r="E943" s="10">
        <v>938</v>
      </c>
      <c r="F943" s="10">
        <v>347</v>
      </c>
      <c r="H943" s="10">
        <v>124</v>
      </c>
      <c r="J943" s="10" t="s">
        <v>33</v>
      </c>
      <c r="K943" s="10" t="s">
        <v>149</v>
      </c>
      <c r="L943" s="10" t="s">
        <v>33</v>
      </c>
      <c r="M943" s="10">
        <v>0.14696938456699066</v>
      </c>
      <c r="N943" s="10">
        <v>0.14696938456699066</v>
      </c>
      <c r="T943" s="10">
        <v>0</v>
      </c>
      <c r="W943" s="10">
        <v>0</v>
      </c>
      <c r="X943" s="10">
        <v>0</v>
      </c>
      <c r="Y943" s="10">
        <v>0</v>
      </c>
      <c r="AB943" s="10">
        <v>0</v>
      </c>
      <c r="AC943" s="10">
        <v>0</v>
      </c>
      <c r="AD943" s="10">
        <v>0</v>
      </c>
      <c r="AE943" s="10">
        <v>0</v>
      </c>
      <c r="AH943" s="10">
        <v>1</v>
      </c>
      <c r="AQ943" s="10">
        <v>0</v>
      </c>
      <c r="AR943" s="10">
        <v>0.72965661593835129</v>
      </c>
      <c r="AS943" s="10">
        <v>0.72965661593835129</v>
      </c>
      <c r="AT943" s="10">
        <v>0</v>
      </c>
      <c r="AU943" s="10">
        <v>0</v>
      </c>
      <c r="AV943" s="10">
        <v>10.200403401687964</v>
      </c>
      <c r="AW943" s="10">
        <v>10.200403401687964</v>
      </c>
      <c r="AX943" s="10" t="s">
        <v>33</v>
      </c>
      <c r="AY943" s="10" t="s">
        <v>33</v>
      </c>
      <c r="AZ943" s="10" t="s">
        <v>33</v>
      </c>
      <c r="BA943" s="10" t="s">
        <v>33</v>
      </c>
      <c r="BB943" s="10">
        <v>938</v>
      </c>
      <c r="BC943" s="10">
        <v>347</v>
      </c>
      <c r="BE943" s="10" t="s">
        <v>278</v>
      </c>
      <c r="BF943" s="10" t="s">
        <v>2494</v>
      </c>
      <c r="BG943" s="10">
        <v>0.72965661593835129</v>
      </c>
      <c r="BH943" s="10">
        <v>81665175.414608717</v>
      </c>
      <c r="BI943" s="10">
        <v>943</v>
      </c>
      <c r="BJ943" s="10" t="s">
        <v>33</v>
      </c>
      <c r="BL943" s="10" t="s">
        <v>33</v>
      </c>
      <c r="BM943" s="10" t="s">
        <v>33</v>
      </c>
      <c r="BP943" s="10" t="s">
        <v>33</v>
      </c>
      <c r="BQ943" s="10" t="s">
        <v>33</v>
      </c>
      <c r="BR943" s="10" t="s">
        <v>33</v>
      </c>
      <c r="BS943" s="11" t="s">
        <v>33</v>
      </c>
      <c r="BT943" s="11" t="s">
        <v>33</v>
      </c>
      <c r="BU943" s="10">
        <v>943</v>
      </c>
    </row>
    <row r="944" spans="1:73" s="10" customFormat="1" x14ac:dyDescent="0.45">
      <c r="A944" s="10" t="s">
        <v>33</v>
      </c>
      <c r="D944" s="10" t="s">
        <v>33</v>
      </c>
      <c r="E944" s="10">
        <v>938</v>
      </c>
      <c r="F944" s="10">
        <v>78</v>
      </c>
      <c r="H944" s="10">
        <v>33</v>
      </c>
      <c r="J944" s="10" t="s">
        <v>33</v>
      </c>
      <c r="K944" s="10" t="s">
        <v>63</v>
      </c>
      <c r="L944" s="10" t="s">
        <v>33</v>
      </c>
      <c r="M944" s="10">
        <v>4.4721359549995796</v>
      </c>
      <c r="N944" s="10">
        <v>4.4721359549995796</v>
      </c>
      <c r="T944" s="10">
        <v>0</v>
      </c>
      <c r="W944" s="10">
        <v>0</v>
      </c>
      <c r="X944" s="10">
        <v>0</v>
      </c>
      <c r="Y944" s="10">
        <v>0</v>
      </c>
      <c r="AB944" s="10">
        <v>0</v>
      </c>
      <c r="AC944" s="10">
        <v>0</v>
      </c>
      <c r="AD944" s="10">
        <v>0</v>
      </c>
      <c r="AE944" s="10">
        <v>0</v>
      </c>
      <c r="AH944" s="10">
        <v>1</v>
      </c>
      <c r="AQ944" s="10">
        <v>0</v>
      </c>
      <c r="AR944" s="10">
        <v>5.9077954037221865</v>
      </c>
      <c r="AS944" s="10">
        <v>5.9077954037221865</v>
      </c>
      <c r="AT944" s="10">
        <v>0</v>
      </c>
      <c r="AU944" s="10">
        <v>0</v>
      </c>
      <c r="AV944" s="10">
        <v>74.191968025419072</v>
      </c>
      <c r="AW944" s="10">
        <v>74.191968025419072</v>
      </c>
      <c r="AX944" s="10" t="s">
        <v>33</v>
      </c>
      <c r="AY944" s="10" t="s">
        <v>33</v>
      </c>
      <c r="AZ944" s="10" t="s">
        <v>33</v>
      </c>
      <c r="BA944" s="10" t="s">
        <v>33</v>
      </c>
      <c r="BB944" s="10">
        <v>938</v>
      </c>
      <c r="BC944" s="10">
        <v>78</v>
      </c>
      <c r="BE944" s="10" t="s">
        <v>278</v>
      </c>
      <c r="BF944" s="10" t="s">
        <v>2495</v>
      </c>
      <c r="BG944" s="10">
        <v>5.9077954037221865</v>
      </c>
      <c r="BH944" s="10">
        <v>372622102.1494965</v>
      </c>
      <c r="BI944" s="10">
        <v>944</v>
      </c>
      <c r="BJ944" s="10" t="s">
        <v>33</v>
      </c>
      <c r="BL944" s="10" t="s">
        <v>33</v>
      </c>
      <c r="BM944" s="10" t="s">
        <v>33</v>
      </c>
      <c r="BP944" s="10" t="s">
        <v>33</v>
      </c>
      <c r="BQ944" s="10" t="s">
        <v>33</v>
      </c>
      <c r="BR944" s="10" t="s">
        <v>33</v>
      </c>
      <c r="BS944" s="11" t="s">
        <v>33</v>
      </c>
      <c r="BT944" s="11" t="s">
        <v>33</v>
      </c>
      <c r="BU944" s="10">
        <v>944</v>
      </c>
    </row>
    <row r="945" spans="1:73" s="10" customFormat="1" x14ac:dyDescent="0.45">
      <c r="A945" s="10">
        <v>257</v>
      </c>
      <c r="D945" s="10">
        <v>952</v>
      </c>
      <c r="E945" s="10" t="s">
        <v>33</v>
      </c>
      <c r="F945" s="10">
        <v>945</v>
      </c>
      <c r="H945" s="10">
        <v>257</v>
      </c>
      <c r="J945" s="10" t="s">
        <v>279</v>
      </c>
      <c r="K945" s="10">
        <v>0</v>
      </c>
      <c r="L945" s="10">
        <v>1</v>
      </c>
      <c r="M945" s="10" t="s">
        <v>33</v>
      </c>
      <c r="N945" s="10">
        <v>1</v>
      </c>
      <c r="T945" s="10">
        <v>34.641016151377549</v>
      </c>
      <c r="W945" s="10">
        <v>3.1116812176056854</v>
      </c>
      <c r="X945" s="10" t="s">
        <v>170</v>
      </c>
      <c r="Y945" s="10">
        <v>0.63245553203367588</v>
      </c>
      <c r="AB945" s="10">
        <v>16.975106479783861</v>
      </c>
      <c r="AC945" s="10">
        <v>0.5</v>
      </c>
      <c r="AD945" s="10">
        <v>0</v>
      </c>
      <c r="AE945" s="10">
        <v>0</v>
      </c>
      <c r="AH945" s="10">
        <v>1</v>
      </c>
      <c r="AQ945" s="10">
        <v>54540.614073668847</v>
      </c>
      <c r="AR945" s="10">
        <v>537879.36165668478</v>
      </c>
      <c r="AS945" s="10">
        <v>616963.25206350465</v>
      </c>
      <c r="AT945" s="10">
        <v>1281704.4307312178</v>
      </c>
      <c r="AU945" s="10">
        <v>2485291.1792821963</v>
      </c>
      <c r="AV945" s="10">
        <v>5265330.6129485704</v>
      </c>
      <c r="AW945" s="10">
        <v>9032326.2229619846</v>
      </c>
      <c r="AX945" s="10">
        <v>1</v>
      </c>
      <c r="AY945" s="10">
        <v>0</v>
      </c>
      <c r="AZ945" s="10" t="s">
        <v>33</v>
      </c>
      <c r="BA945" s="10">
        <v>952</v>
      </c>
      <c r="BB945" s="10" t="s">
        <v>33</v>
      </c>
      <c r="BC945" s="10">
        <v>945</v>
      </c>
      <c r="BE945" s="10" t="s">
        <v>33</v>
      </c>
      <c r="BF945" s="10" t="s">
        <v>33</v>
      </c>
      <c r="BG945" s="10" t="s">
        <v>33</v>
      </c>
      <c r="BH945" s="10" t="s">
        <v>33</v>
      </c>
      <c r="BI945" s="10" t="s">
        <v>33</v>
      </c>
      <c r="BJ945" s="10" t="s">
        <v>33</v>
      </c>
      <c r="BL945" s="10" t="s">
        <v>33</v>
      </c>
      <c r="BM945" s="10" t="s">
        <v>33</v>
      </c>
      <c r="BP945" s="10" t="s">
        <v>33</v>
      </c>
      <c r="BQ945" s="10">
        <v>0</v>
      </c>
      <c r="BR945" s="10" t="s">
        <v>279</v>
      </c>
      <c r="BS945" s="11">
        <v>616963.25206350465</v>
      </c>
      <c r="BT945" s="11">
        <v>9032326.2229619846</v>
      </c>
      <c r="BU945" s="10">
        <v>945</v>
      </c>
    </row>
    <row r="946" spans="1:73" s="10" customFormat="1" x14ac:dyDescent="0.45">
      <c r="A946" s="10" t="s">
        <v>33</v>
      </c>
      <c r="D946" s="10" t="s">
        <v>33</v>
      </c>
      <c r="E946" s="10">
        <v>945</v>
      </c>
      <c r="F946" s="10">
        <v>825</v>
      </c>
      <c r="H946" s="10">
        <v>239</v>
      </c>
      <c r="J946" s="10" t="s">
        <v>33</v>
      </c>
      <c r="K946" s="10" t="s">
        <v>262</v>
      </c>
      <c r="L946" s="10" t="s">
        <v>33</v>
      </c>
      <c r="M946" s="10">
        <v>1000</v>
      </c>
      <c r="N946" s="10">
        <v>1000</v>
      </c>
      <c r="T946" s="10">
        <v>0</v>
      </c>
      <c r="W946" s="10">
        <v>0</v>
      </c>
      <c r="X946" s="10">
        <v>0</v>
      </c>
      <c r="Y946" s="10">
        <v>0</v>
      </c>
      <c r="AB946" s="10">
        <v>0</v>
      </c>
      <c r="AC946" s="10">
        <v>0</v>
      </c>
      <c r="AD946" s="10">
        <v>0</v>
      </c>
      <c r="AE946" s="10">
        <v>0</v>
      </c>
      <c r="AH946" s="10">
        <v>1</v>
      </c>
      <c r="AQ946" s="10">
        <v>54505.832016036147</v>
      </c>
      <c r="AR946" s="10">
        <v>537783.57569663995</v>
      </c>
      <c r="AS946" s="10">
        <v>616817.0321198923</v>
      </c>
      <c r="AT946" s="10">
        <v>1280887.0523768496</v>
      </c>
      <c r="AU946" s="10">
        <v>2485268.7451631287</v>
      </c>
      <c r="AV946" s="10">
        <v>5263809.5665312419</v>
      </c>
      <c r="AW946" s="10">
        <v>9029965.3640712202</v>
      </c>
      <c r="AX946" s="10" t="s">
        <v>33</v>
      </c>
      <c r="AY946" s="10" t="s">
        <v>33</v>
      </c>
      <c r="AZ946" s="10" t="s">
        <v>33</v>
      </c>
      <c r="BA946" s="10" t="s">
        <v>33</v>
      </c>
      <c r="BB946" s="10">
        <v>945</v>
      </c>
      <c r="BC946" s="10">
        <v>825</v>
      </c>
      <c r="BE946" s="10" t="s">
        <v>279</v>
      </c>
      <c r="BF946" s="10" t="s">
        <v>2496</v>
      </c>
      <c r="BG946" s="10">
        <v>616817.0321198923</v>
      </c>
      <c r="BH946" s="10">
        <v>50464249625450.156</v>
      </c>
      <c r="BI946" s="10">
        <v>946</v>
      </c>
      <c r="BJ946" s="10" t="s">
        <v>33</v>
      </c>
      <c r="BL946" s="10" t="s">
        <v>33</v>
      </c>
      <c r="BM946" s="10" t="s">
        <v>33</v>
      </c>
      <c r="BP946" s="10" t="s">
        <v>33</v>
      </c>
      <c r="BQ946" s="10" t="s">
        <v>33</v>
      </c>
      <c r="BR946" s="10" t="s">
        <v>33</v>
      </c>
      <c r="BS946" s="11" t="s">
        <v>33</v>
      </c>
      <c r="BT946" s="11" t="s">
        <v>33</v>
      </c>
      <c r="BU946" s="10">
        <v>946</v>
      </c>
    </row>
    <row r="947" spans="1:73" s="10" customFormat="1" x14ac:dyDescent="0.45">
      <c r="A947" s="10" t="s">
        <v>33</v>
      </c>
      <c r="D947" s="10" t="s">
        <v>33</v>
      </c>
      <c r="E947" s="10">
        <v>945</v>
      </c>
      <c r="F947" s="10">
        <v>45</v>
      </c>
      <c r="H947" s="10">
        <v>22</v>
      </c>
      <c r="J947" s="10" t="s">
        <v>33</v>
      </c>
      <c r="K947" s="10" t="s">
        <v>52</v>
      </c>
      <c r="L947" s="10" t="s">
        <v>33</v>
      </c>
      <c r="M947" s="10">
        <v>2.4494897427831779</v>
      </c>
      <c r="N947" s="10">
        <v>2.4494897427831779</v>
      </c>
      <c r="T947" s="10">
        <v>0</v>
      </c>
      <c r="W947" s="10">
        <v>0</v>
      </c>
      <c r="X947" s="10">
        <v>0</v>
      </c>
      <c r="Y947" s="10">
        <v>0</v>
      </c>
      <c r="AB947" s="10">
        <v>0</v>
      </c>
      <c r="AC947" s="10">
        <v>0</v>
      </c>
      <c r="AD947" s="10">
        <v>0</v>
      </c>
      <c r="AE947" s="10">
        <v>0</v>
      </c>
      <c r="AH947" s="10">
        <v>1</v>
      </c>
      <c r="AQ947" s="10">
        <v>0</v>
      </c>
      <c r="AR947" s="10">
        <v>8.8689496898436744</v>
      </c>
      <c r="AS947" s="10">
        <v>8.8689496898436744</v>
      </c>
      <c r="AT947" s="10">
        <v>0</v>
      </c>
      <c r="AU947" s="10">
        <v>0</v>
      </c>
      <c r="AV947" s="10">
        <v>118.71442717845538</v>
      </c>
      <c r="AW947" s="10">
        <v>118.71442717845538</v>
      </c>
      <c r="AX947" s="10" t="s">
        <v>33</v>
      </c>
      <c r="AY947" s="10" t="s">
        <v>33</v>
      </c>
      <c r="AZ947" s="10" t="s">
        <v>33</v>
      </c>
      <c r="BA947" s="10" t="s">
        <v>33</v>
      </c>
      <c r="BB947" s="10">
        <v>945</v>
      </c>
      <c r="BC947" s="10">
        <v>45</v>
      </c>
      <c r="BE947" s="10" t="s">
        <v>279</v>
      </c>
      <c r="BF947" s="10" t="s">
        <v>2497</v>
      </c>
      <c r="BG947" s="10">
        <v>8.8689496898436744</v>
      </c>
      <c r="BH947" s="10">
        <v>151483472.49326155</v>
      </c>
      <c r="BI947" s="10">
        <v>947</v>
      </c>
      <c r="BJ947" s="10" t="s">
        <v>33</v>
      </c>
      <c r="BL947" s="10" t="s">
        <v>33</v>
      </c>
      <c r="BM947" s="10" t="s">
        <v>33</v>
      </c>
      <c r="BP947" s="10" t="s">
        <v>33</v>
      </c>
      <c r="BQ947" s="10" t="s">
        <v>33</v>
      </c>
      <c r="BR947" s="10" t="s">
        <v>33</v>
      </c>
      <c r="BS947" s="11" t="s">
        <v>33</v>
      </c>
      <c r="BT947" s="11" t="s">
        <v>33</v>
      </c>
      <c r="BU947" s="10">
        <v>947</v>
      </c>
    </row>
    <row r="948" spans="1:73" s="10" customFormat="1" x14ac:dyDescent="0.45">
      <c r="A948" s="10" t="s">
        <v>33</v>
      </c>
      <c r="D948" s="10" t="s">
        <v>33</v>
      </c>
      <c r="E948" s="10">
        <v>945</v>
      </c>
      <c r="F948" s="10">
        <v>65</v>
      </c>
      <c r="H948" s="10">
        <v>29</v>
      </c>
      <c r="J948" s="10" t="s">
        <v>33</v>
      </c>
      <c r="K948" s="10" t="s">
        <v>59</v>
      </c>
      <c r="L948" s="10" t="s">
        <v>33</v>
      </c>
      <c r="M948" s="10">
        <v>1.5</v>
      </c>
      <c r="N948" s="10">
        <v>1.5</v>
      </c>
      <c r="T948" s="10">
        <v>0</v>
      </c>
      <c r="W948" s="10">
        <v>0</v>
      </c>
      <c r="X948" s="10">
        <v>0</v>
      </c>
      <c r="Y948" s="10">
        <v>0</v>
      </c>
      <c r="AB948" s="10">
        <v>0</v>
      </c>
      <c r="AC948" s="10">
        <v>0</v>
      </c>
      <c r="AD948" s="10">
        <v>0</v>
      </c>
      <c r="AE948" s="10">
        <v>0</v>
      </c>
      <c r="AH948" s="10">
        <v>1</v>
      </c>
      <c r="AQ948" s="10">
        <v>0</v>
      </c>
      <c r="AR948" s="10">
        <v>75.183427573806398</v>
      </c>
      <c r="AS948" s="10">
        <v>75.183427573806398</v>
      </c>
      <c r="AT948" s="10">
        <v>0</v>
      </c>
      <c r="AU948" s="10">
        <v>0</v>
      </c>
      <c r="AV948" s="10">
        <v>1302.0053210321018</v>
      </c>
      <c r="AW948" s="10">
        <v>1302.0053210321018</v>
      </c>
      <c r="AX948" s="10" t="s">
        <v>33</v>
      </c>
      <c r="AY948" s="10" t="s">
        <v>33</v>
      </c>
      <c r="AZ948" s="10" t="s">
        <v>33</v>
      </c>
      <c r="BA948" s="10" t="s">
        <v>33</v>
      </c>
      <c r="BB948" s="10">
        <v>945</v>
      </c>
      <c r="BC948" s="10">
        <v>65</v>
      </c>
      <c r="BE948" s="10" t="s">
        <v>279</v>
      </c>
      <c r="BF948" s="10" t="s">
        <v>2498</v>
      </c>
      <c r="BG948" s="10">
        <v>75.183427573806398</v>
      </c>
      <c r="BH948" s="10">
        <v>589252170.87791264</v>
      </c>
      <c r="BI948" s="10">
        <v>948</v>
      </c>
      <c r="BJ948" s="10" t="s">
        <v>33</v>
      </c>
      <c r="BL948" s="10" t="s">
        <v>33</v>
      </c>
      <c r="BM948" s="10" t="s">
        <v>33</v>
      </c>
      <c r="BP948" s="10" t="s">
        <v>33</v>
      </c>
      <c r="BQ948" s="10" t="s">
        <v>33</v>
      </c>
      <c r="BR948" s="10" t="s">
        <v>33</v>
      </c>
      <c r="BS948" s="11" t="s">
        <v>33</v>
      </c>
      <c r="BT948" s="11" t="s">
        <v>33</v>
      </c>
      <c r="BU948" s="10">
        <v>948</v>
      </c>
    </row>
    <row r="949" spans="1:73" s="10" customFormat="1" x14ac:dyDescent="0.45">
      <c r="A949" s="10" t="s">
        <v>33</v>
      </c>
      <c r="D949" s="10" t="s">
        <v>33</v>
      </c>
      <c r="E949" s="10">
        <v>945</v>
      </c>
      <c r="F949" s="10">
        <v>295</v>
      </c>
      <c r="H949" s="10">
        <v>111</v>
      </c>
      <c r="J949" s="10" t="s">
        <v>33</v>
      </c>
      <c r="K949" s="10" t="s">
        <v>137</v>
      </c>
      <c r="L949" s="10" t="s">
        <v>33</v>
      </c>
      <c r="M949" s="10">
        <v>9.7979589711327114E-3</v>
      </c>
      <c r="N949" s="10">
        <v>9.7979589711327114E-3</v>
      </c>
      <c r="T949" s="10">
        <v>0</v>
      </c>
      <c r="W949" s="10">
        <v>0</v>
      </c>
      <c r="X949" s="10">
        <v>0</v>
      </c>
      <c r="Y949" s="10">
        <v>0</v>
      </c>
      <c r="AB949" s="10">
        <v>0</v>
      </c>
      <c r="AC949" s="10">
        <v>0</v>
      </c>
      <c r="AD949" s="10">
        <v>0</v>
      </c>
      <c r="AE949" s="10">
        <v>0</v>
      </c>
      <c r="AH949" s="10">
        <v>1</v>
      </c>
      <c r="AQ949" s="10">
        <v>0.1410414813250806</v>
      </c>
      <c r="AR949" s="10">
        <v>1.4844495439476399</v>
      </c>
      <c r="AS949" s="10">
        <v>1.6889596918690069</v>
      </c>
      <c r="AT949" s="10">
        <v>3.314474811139394</v>
      </c>
      <c r="AU949" s="10">
        <v>5.4590125879397577</v>
      </c>
      <c r="AV949" s="10">
        <v>15.934297690565595</v>
      </c>
      <c r="AW949" s="10">
        <v>24.707785089644744</v>
      </c>
      <c r="AX949" s="10" t="s">
        <v>33</v>
      </c>
      <c r="AY949" s="10" t="s">
        <v>33</v>
      </c>
      <c r="AZ949" s="10" t="s">
        <v>33</v>
      </c>
      <c r="BA949" s="10" t="s">
        <v>33</v>
      </c>
      <c r="BB949" s="10">
        <v>945</v>
      </c>
      <c r="BC949" s="10">
        <v>295</v>
      </c>
      <c r="BE949" s="10" t="s">
        <v>279</v>
      </c>
      <c r="BF949" s="10" t="s">
        <v>2499</v>
      </c>
      <c r="BG949" s="10">
        <v>1.6889596918690069</v>
      </c>
      <c r="BH949" s="10">
        <v>3796768099.6207757</v>
      </c>
      <c r="BI949" s="10">
        <v>949</v>
      </c>
      <c r="BJ949" s="10" t="s">
        <v>33</v>
      </c>
      <c r="BL949" s="10" t="s">
        <v>33</v>
      </c>
      <c r="BM949" s="10" t="s">
        <v>33</v>
      </c>
      <c r="BP949" s="10" t="s">
        <v>33</v>
      </c>
      <c r="BQ949" s="10" t="s">
        <v>33</v>
      </c>
      <c r="BR949" s="10" t="s">
        <v>33</v>
      </c>
      <c r="BS949" s="11" t="s">
        <v>33</v>
      </c>
      <c r="BT949" s="11" t="s">
        <v>33</v>
      </c>
      <c r="BU949" s="10">
        <v>949</v>
      </c>
    </row>
    <row r="950" spans="1:73" s="10" customFormat="1" x14ac:dyDescent="0.45">
      <c r="A950" s="10" t="s">
        <v>33</v>
      </c>
      <c r="D950" s="10" t="s">
        <v>33</v>
      </c>
      <c r="E950" s="10">
        <v>945</v>
      </c>
      <c r="F950" s="10">
        <v>347</v>
      </c>
      <c r="H950" s="10">
        <v>124</v>
      </c>
      <c r="J950" s="10" t="s">
        <v>33</v>
      </c>
      <c r="K950" s="10" t="s">
        <v>149</v>
      </c>
      <c r="L950" s="10" t="s">
        <v>33</v>
      </c>
      <c r="M950" s="10">
        <v>0.14696938456699066</v>
      </c>
      <c r="N950" s="10">
        <v>0.14696938456699066</v>
      </c>
      <c r="T950" s="10">
        <v>0</v>
      </c>
      <c r="W950" s="10">
        <v>0</v>
      </c>
      <c r="X950" s="10">
        <v>0</v>
      </c>
      <c r="Y950" s="10">
        <v>0</v>
      </c>
      <c r="AB950" s="10">
        <v>0</v>
      </c>
      <c r="AC950" s="10">
        <v>0</v>
      </c>
      <c r="AD950" s="10">
        <v>0</v>
      </c>
      <c r="AE950" s="10">
        <v>0</v>
      </c>
      <c r="AH950" s="10">
        <v>1</v>
      </c>
      <c r="AQ950" s="10">
        <v>0</v>
      </c>
      <c r="AR950" s="10">
        <v>0.72965661593835129</v>
      </c>
      <c r="AS950" s="10">
        <v>0.72965661593835129</v>
      </c>
      <c r="AT950" s="10">
        <v>0</v>
      </c>
      <c r="AU950" s="10">
        <v>0</v>
      </c>
      <c r="AV950" s="10">
        <v>10.200403401687964</v>
      </c>
      <c r="AW950" s="10">
        <v>10.200403401687964</v>
      </c>
      <c r="AX950" s="10" t="s">
        <v>33</v>
      </c>
      <c r="AY950" s="10" t="s">
        <v>33</v>
      </c>
      <c r="AZ950" s="10" t="s">
        <v>33</v>
      </c>
      <c r="BA950" s="10" t="s">
        <v>33</v>
      </c>
      <c r="BB950" s="10">
        <v>945</v>
      </c>
      <c r="BC950" s="10">
        <v>347</v>
      </c>
      <c r="BE950" s="10" t="s">
        <v>279</v>
      </c>
      <c r="BF950" s="10" t="s">
        <v>2500</v>
      </c>
      <c r="BG950" s="10">
        <v>0.72965661593835129</v>
      </c>
      <c r="BH950" s="10">
        <v>14216187.735638805</v>
      </c>
      <c r="BI950" s="10">
        <v>950</v>
      </c>
      <c r="BJ950" s="10" t="s">
        <v>33</v>
      </c>
      <c r="BL950" s="10" t="s">
        <v>33</v>
      </c>
      <c r="BM950" s="10" t="s">
        <v>33</v>
      </c>
      <c r="BP950" s="10" t="s">
        <v>33</v>
      </c>
      <c r="BQ950" s="10" t="s">
        <v>33</v>
      </c>
      <c r="BR950" s="10" t="s">
        <v>33</v>
      </c>
      <c r="BS950" s="11" t="s">
        <v>33</v>
      </c>
      <c r="BT950" s="11" t="s">
        <v>33</v>
      </c>
      <c r="BU950" s="10">
        <v>950</v>
      </c>
    </row>
    <row r="951" spans="1:73" s="10" customFormat="1" x14ac:dyDescent="0.45">
      <c r="A951" s="10" t="s">
        <v>33</v>
      </c>
      <c r="D951" s="10" t="s">
        <v>33</v>
      </c>
      <c r="E951" s="10">
        <v>945</v>
      </c>
      <c r="F951" s="10">
        <v>78</v>
      </c>
      <c r="H951" s="10">
        <v>33</v>
      </c>
      <c r="J951" s="10" t="s">
        <v>33</v>
      </c>
      <c r="K951" s="10" t="s">
        <v>63</v>
      </c>
      <c r="L951" s="10" t="s">
        <v>33</v>
      </c>
      <c r="M951" s="10">
        <v>4.4721359549995796</v>
      </c>
      <c r="N951" s="10">
        <v>4.4721359549995796</v>
      </c>
      <c r="T951" s="10">
        <v>0</v>
      </c>
      <c r="W951" s="10">
        <v>0</v>
      </c>
      <c r="X951" s="10">
        <v>0</v>
      </c>
      <c r="Y951" s="10">
        <v>0</v>
      </c>
      <c r="AB951" s="10">
        <v>0</v>
      </c>
      <c r="AC951" s="10">
        <v>0</v>
      </c>
      <c r="AD951" s="10">
        <v>0</v>
      </c>
      <c r="AE951" s="10">
        <v>0</v>
      </c>
      <c r="AH951" s="10">
        <v>1</v>
      </c>
      <c r="AQ951" s="10">
        <v>0</v>
      </c>
      <c r="AR951" s="10">
        <v>5.9077954037221865</v>
      </c>
      <c r="AS951" s="10">
        <v>5.9077954037221865</v>
      </c>
      <c r="AT951" s="10">
        <v>0</v>
      </c>
      <c r="AU951" s="10">
        <v>0</v>
      </c>
      <c r="AV951" s="10">
        <v>74.191968025419072</v>
      </c>
      <c r="AW951" s="10">
        <v>74.191968025419072</v>
      </c>
      <c r="AX951" s="10" t="s">
        <v>33</v>
      </c>
      <c r="AY951" s="10" t="s">
        <v>33</v>
      </c>
      <c r="AZ951" s="10" t="s">
        <v>33</v>
      </c>
      <c r="BA951" s="10" t="s">
        <v>33</v>
      </c>
      <c r="BB951" s="10">
        <v>945</v>
      </c>
      <c r="BC951" s="10">
        <v>78</v>
      </c>
      <c r="BE951" s="10" t="s">
        <v>279</v>
      </c>
      <c r="BF951" s="10" t="s">
        <v>2501</v>
      </c>
      <c r="BG951" s="10">
        <v>5.9077954037221865</v>
      </c>
      <c r="BH951" s="10">
        <v>64865663.138684914</v>
      </c>
      <c r="BI951" s="10">
        <v>951</v>
      </c>
      <c r="BJ951" s="10" t="s">
        <v>33</v>
      </c>
      <c r="BL951" s="10" t="s">
        <v>33</v>
      </c>
      <c r="BM951" s="10" t="s">
        <v>33</v>
      </c>
      <c r="BP951" s="10" t="s">
        <v>33</v>
      </c>
      <c r="BQ951" s="10" t="s">
        <v>33</v>
      </c>
      <c r="BR951" s="10" t="s">
        <v>33</v>
      </c>
      <c r="BS951" s="11" t="s">
        <v>33</v>
      </c>
      <c r="BT951" s="11" t="s">
        <v>33</v>
      </c>
      <c r="BU951" s="10">
        <v>951</v>
      </c>
    </row>
    <row r="952" spans="1:73" s="10" customFormat="1" x14ac:dyDescent="0.45">
      <c r="A952" s="10">
        <v>258</v>
      </c>
      <c r="D952" s="10">
        <v>959</v>
      </c>
      <c r="E952" s="10" t="s">
        <v>33</v>
      </c>
      <c r="F952" s="10">
        <v>952</v>
      </c>
      <c r="H952" s="10">
        <v>258</v>
      </c>
      <c r="J952" s="10" t="s">
        <v>280</v>
      </c>
      <c r="K952" s="10">
        <v>0</v>
      </c>
      <c r="L952" s="10">
        <v>1</v>
      </c>
      <c r="M952" s="10" t="s">
        <v>33</v>
      </c>
      <c r="N952" s="10">
        <v>1</v>
      </c>
      <c r="T952" s="10">
        <v>34.641016151377549</v>
      </c>
      <c r="W952" s="10">
        <v>3.1116812176056854</v>
      </c>
      <c r="X952" s="10" t="s">
        <v>170</v>
      </c>
      <c r="Y952" s="10">
        <v>0.63245553203367588</v>
      </c>
      <c r="AB952" s="10">
        <v>16.975106479783861</v>
      </c>
      <c r="AC952" s="10">
        <v>0.5</v>
      </c>
      <c r="AD952" s="10">
        <v>0</v>
      </c>
      <c r="AE952" s="10">
        <v>0</v>
      </c>
      <c r="AH952" s="10">
        <v>1</v>
      </c>
      <c r="AQ952" s="10">
        <v>545093.10221799416</v>
      </c>
      <c r="AR952" s="10">
        <v>5377931.5429264447</v>
      </c>
      <c r="AS952" s="10">
        <v>6168316.5411425363</v>
      </c>
      <c r="AT952" s="10">
        <v>12809687.902122863</v>
      </c>
      <c r="AU952" s="10">
        <v>24852709.885750353</v>
      </c>
      <c r="AV952" s="10">
        <v>52639616.71172975</v>
      </c>
      <c r="AW952" s="10">
        <v>90302014.499602973</v>
      </c>
      <c r="AX952" s="10">
        <v>1</v>
      </c>
      <c r="AY952" s="10">
        <v>0</v>
      </c>
      <c r="AZ952" s="10" t="s">
        <v>33</v>
      </c>
      <c r="BA952" s="10">
        <v>959</v>
      </c>
      <c r="BB952" s="10" t="s">
        <v>33</v>
      </c>
      <c r="BC952" s="10">
        <v>952</v>
      </c>
      <c r="BE952" s="10" t="s">
        <v>33</v>
      </c>
      <c r="BF952" s="10" t="s">
        <v>33</v>
      </c>
      <c r="BG952" s="10" t="s">
        <v>33</v>
      </c>
      <c r="BH952" s="10" t="s">
        <v>33</v>
      </c>
      <c r="BI952" s="10" t="s">
        <v>33</v>
      </c>
      <c r="BJ952" s="10" t="s">
        <v>33</v>
      </c>
      <c r="BL952" s="10" t="s">
        <v>33</v>
      </c>
      <c r="BM952" s="10" t="s">
        <v>33</v>
      </c>
      <c r="BP952" s="10" t="s">
        <v>33</v>
      </c>
      <c r="BQ952" s="10">
        <v>0</v>
      </c>
      <c r="BR952" s="10" t="s">
        <v>280</v>
      </c>
      <c r="BS952" s="11">
        <v>6168316.5411425363</v>
      </c>
      <c r="BT952" s="11">
        <v>90302014.499602973</v>
      </c>
      <c r="BU952" s="10">
        <v>952</v>
      </c>
    </row>
    <row r="953" spans="1:73" s="10" customFormat="1" x14ac:dyDescent="0.45">
      <c r="A953" s="10" t="s">
        <v>33</v>
      </c>
      <c r="D953" s="10" t="s">
        <v>33</v>
      </c>
      <c r="E953" s="10">
        <v>952</v>
      </c>
      <c r="F953" s="10">
        <v>825</v>
      </c>
      <c r="H953" s="10">
        <v>239</v>
      </c>
      <c r="J953" s="10" t="s">
        <v>33</v>
      </c>
      <c r="K953" s="10" t="s">
        <v>262</v>
      </c>
      <c r="L953" s="10" t="s">
        <v>33</v>
      </c>
      <c r="M953" s="10">
        <v>10000</v>
      </c>
      <c r="N953" s="10">
        <v>10000</v>
      </c>
      <c r="T953" s="10">
        <v>0</v>
      </c>
      <c r="W953" s="10">
        <v>0</v>
      </c>
      <c r="X953" s="10">
        <v>0</v>
      </c>
      <c r="Y953" s="10">
        <v>0</v>
      </c>
      <c r="AB953" s="10">
        <v>0</v>
      </c>
      <c r="AC953" s="10">
        <v>0</v>
      </c>
      <c r="AD953" s="10">
        <v>0</v>
      </c>
      <c r="AE953" s="10">
        <v>0</v>
      </c>
      <c r="AH953" s="10">
        <v>1</v>
      </c>
      <c r="AQ953" s="10">
        <v>545058.32016036147</v>
      </c>
      <c r="AR953" s="10">
        <v>5377835.756966399</v>
      </c>
      <c r="AS953" s="10">
        <v>6168170.3211989235</v>
      </c>
      <c r="AT953" s="10">
        <v>12808870.523768494</v>
      </c>
      <c r="AU953" s="10">
        <v>24852687.451631285</v>
      </c>
      <c r="AV953" s="10">
        <v>52638095.665312424</v>
      </c>
      <c r="AW953" s="10">
        <v>90299653.640712202</v>
      </c>
      <c r="AX953" s="10" t="s">
        <v>33</v>
      </c>
      <c r="AY953" s="10" t="s">
        <v>33</v>
      </c>
      <c r="AZ953" s="10" t="s">
        <v>33</v>
      </c>
      <c r="BA953" s="10" t="s">
        <v>33</v>
      </c>
      <c r="BB953" s="10">
        <v>952</v>
      </c>
      <c r="BC953" s="10">
        <v>825</v>
      </c>
      <c r="BE953" s="10" t="s">
        <v>280</v>
      </c>
      <c r="BF953" s="10" t="s">
        <v>2502</v>
      </c>
      <c r="BG953" s="10">
        <v>6168170.3211989235</v>
      </c>
      <c r="BH953" s="10">
        <v>5046384182027334</v>
      </c>
      <c r="BI953" s="10">
        <v>953</v>
      </c>
      <c r="BJ953" s="10" t="s">
        <v>33</v>
      </c>
      <c r="BL953" s="10" t="s">
        <v>33</v>
      </c>
      <c r="BM953" s="10" t="s">
        <v>33</v>
      </c>
      <c r="BP953" s="10" t="s">
        <v>33</v>
      </c>
      <c r="BQ953" s="10" t="s">
        <v>33</v>
      </c>
      <c r="BR953" s="10" t="s">
        <v>33</v>
      </c>
      <c r="BS953" s="11" t="s">
        <v>33</v>
      </c>
      <c r="BT953" s="11" t="s">
        <v>33</v>
      </c>
      <c r="BU953" s="10">
        <v>953</v>
      </c>
    </row>
    <row r="954" spans="1:73" s="10" customFormat="1" x14ac:dyDescent="0.45">
      <c r="A954" s="10" t="s">
        <v>33</v>
      </c>
      <c r="D954" s="10" t="s">
        <v>33</v>
      </c>
      <c r="E954" s="10">
        <v>952</v>
      </c>
      <c r="F954" s="10">
        <v>45</v>
      </c>
      <c r="H954" s="10">
        <v>22</v>
      </c>
      <c r="J954" s="10" t="s">
        <v>33</v>
      </c>
      <c r="K954" s="10" t="s">
        <v>52</v>
      </c>
      <c r="L954" s="10" t="s">
        <v>33</v>
      </c>
      <c r="M954" s="10">
        <v>2.4494897427831779</v>
      </c>
      <c r="N954" s="10">
        <v>2.4494897427831779</v>
      </c>
      <c r="T954" s="10">
        <v>0</v>
      </c>
      <c r="W954" s="10">
        <v>0</v>
      </c>
      <c r="X954" s="10">
        <v>0</v>
      </c>
      <c r="Y954" s="10">
        <v>0</v>
      </c>
      <c r="AB954" s="10">
        <v>0</v>
      </c>
      <c r="AC954" s="10">
        <v>0</v>
      </c>
      <c r="AD954" s="10">
        <v>0</v>
      </c>
      <c r="AE954" s="10">
        <v>0</v>
      </c>
      <c r="AH954" s="10">
        <v>1</v>
      </c>
      <c r="AQ954" s="10">
        <v>0</v>
      </c>
      <c r="AR954" s="10">
        <v>8.8689496898436744</v>
      </c>
      <c r="AS954" s="10">
        <v>8.8689496898436744</v>
      </c>
      <c r="AT954" s="10">
        <v>0</v>
      </c>
      <c r="AU954" s="10">
        <v>0</v>
      </c>
      <c r="AV954" s="10">
        <v>118.71442717845538</v>
      </c>
      <c r="AW954" s="10">
        <v>118.71442717845538</v>
      </c>
      <c r="AX954" s="10" t="s">
        <v>33</v>
      </c>
      <c r="AY954" s="10" t="s">
        <v>33</v>
      </c>
      <c r="AZ954" s="10" t="s">
        <v>33</v>
      </c>
      <c r="BA954" s="10" t="s">
        <v>33</v>
      </c>
      <c r="BB954" s="10">
        <v>952</v>
      </c>
      <c r="BC954" s="10">
        <v>45</v>
      </c>
      <c r="BE954" s="10" t="s">
        <v>280</v>
      </c>
      <c r="BF954" s="10" t="s">
        <v>2503</v>
      </c>
      <c r="BG954" s="10">
        <v>8.8689496898436744</v>
      </c>
      <c r="BH954" s="10">
        <v>1514822483.4458711</v>
      </c>
      <c r="BI954" s="10">
        <v>954</v>
      </c>
      <c r="BJ954" s="10" t="s">
        <v>33</v>
      </c>
      <c r="BL954" s="10" t="s">
        <v>33</v>
      </c>
      <c r="BM954" s="10" t="s">
        <v>33</v>
      </c>
      <c r="BP954" s="10" t="s">
        <v>33</v>
      </c>
      <c r="BQ954" s="10" t="s">
        <v>33</v>
      </c>
      <c r="BR954" s="10" t="s">
        <v>33</v>
      </c>
      <c r="BS954" s="11" t="s">
        <v>33</v>
      </c>
      <c r="BT954" s="11" t="s">
        <v>33</v>
      </c>
      <c r="BU954" s="10">
        <v>954</v>
      </c>
    </row>
    <row r="955" spans="1:73" s="10" customFormat="1" x14ac:dyDescent="0.45">
      <c r="A955" s="10" t="s">
        <v>33</v>
      </c>
      <c r="D955" s="10" t="s">
        <v>33</v>
      </c>
      <c r="E955" s="10">
        <v>952</v>
      </c>
      <c r="F955" s="10">
        <v>65</v>
      </c>
      <c r="H955" s="10">
        <v>29</v>
      </c>
      <c r="J955" s="10" t="s">
        <v>33</v>
      </c>
      <c r="K955" s="10" t="s">
        <v>59</v>
      </c>
      <c r="L955" s="10" t="s">
        <v>33</v>
      </c>
      <c r="M955" s="10">
        <v>1.5</v>
      </c>
      <c r="N955" s="10">
        <v>1.5</v>
      </c>
      <c r="T955" s="10">
        <v>0</v>
      </c>
      <c r="W955" s="10">
        <v>0</v>
      </c>
      <c r="X955" s="10">
        <v>0</v>
      </c>
      <c r="Y955" s="10">
        <v>0</v>
      </c>
      <c r="AB955" s="10">
        <v>0</v>
      </c>
      <c r="AC955" s="10">
        <v>0</v>
      </c>
      <c r="AD955" s="10">
        <v>0</v>
      </c>
      <c r="AE955" s="10">
        <v>0</v>
      </c>
      <c r="AH955" s="10">
        <v>1</v>
      </c>
      <c r="AQ955" s="10">
        <v>0</v>
      </c>
      <c r="AR955" s="10">
        <v>75.183427573806398</v>
      </c>
      <c r="AS955" s="10">
        <v>75.183427573806398</v>
      </c>
      <c r="AT955" s="10">
        <v>0</v>
      </c>
      <c r="AU955" s="10">
        <v>0</v>
      </c>
      <c r="AV955" s="10">
        <v>1302.0053210321018</v>
      </c>
      <c r="AW955" s="10">
        <v>1302.0053210321018</v>
      </c>
      <c r="AX955" s="10" t="s">
        <v>33</v>
      </c>
      <c r="AY955" s="10" t="s">
        <v>33</v>
      </c>
      <c r="AZ955" s="10" t="s">
        <v>33</v>
      </c>
      <c r="BA955" s="10" t="s">
        <v>33</v>
      </c>
      <c r="BB955" s="10">
        <v>952</v>
      </c>
      <c r="BC955" s="10">
        <v>65</v>
      </c>
      <c r="BE955" s="10" t="s">
        <v>280</v>
      </c>
      <c r="BF955" s="10" t="s">
        <v>2504</v>
      </c>
      <c r="BG955" s="10">
        <v>75.183427573806398</v>
      </c>
      <c r="BH955" s="10">
        <v>5892474090.8936892</v>
      </c>
      <c r="BI955" s="10">
        <v>955</v>
      </c>
      <c r="BJ955" s="10" t="s">
        <v>33</v>
      </c>
      <c r="BL955" s="10" t="s">
        <v>33</v>
      </c>
      <c r="BM955" s="10" t="s">
        <v>33</v>
      </c>
      <c r="BP955" s="10" t="s">
        <v>33</v>
      </c>
      <c r="BQ955" s="10" t="s">
        <v>33</v>
      </c>
      <c r="BR955" s="10" t="s">
        <v>33</v>
      </c>
      <c r="BS955" s="11" t="s">
        <v>33</v>
      </c>
      <c r="BT955" s="11" t="s">
        <v>33</v>
      </c>
      <c r="BU955" s="10">
        <v>955</v>
      </c>
    </row>
    <row r="956" spans="1:73" s="10" customFormat="1" x14ac:dyDescent="0.45">
      <c r="A956" s="10" t="s">
        <v>33</v>
      </c>
      <c r="D956" s="10" t="s">
        <v>33</v>
      </c>
      <c r="E956" s="10">
        <v>952</v>
      </c>
      <c r="F956" s="10">
        <v>295</v>
      </c>
      <c r="H956" s="10">
        <v>111</v>
      </c>
      <c r="J956" s="10" t="s">
        <v>33</v>
      </c>
      <c r="K956" s="10" t="s">
        <v>137</v>
      </c>
      <c r="L956" s="10" t="s">
        <v>33</v>
      </c>
      <c r="M956" s="10">
        <v>9.7979589711327114E-3</v>
      </c>
      <c r="N956" s="10">
        <v>9.7979589711327114E-3</v>
      </c>
      <c r="T956" s="10">
        <v>0</v>
      </c>
      <c r="W956" s="10">
        <v>0</v>
      </c>
      <c r="X956" s="10">
        <v>0</v>
      </c>
      <c r="Y956" s="10">
        <v>0</v>
      </c>
      <c r="AB956" s="10">
        <v>0</v>
      </c>
      <c r="AC956" s="10">
        <v>0</v>
      </c>
      <c r="AD956" s="10">
        <v>0</v>
      </c>
      <c r="AE956" s="10">
        <v>0</v>
      </c>
      <c r="AH956" s="10">
        <v>1</v>
      </c>
      <c r="AQ956" s="10">
        <v>0.1410414813250806</v>
      </c>
      <c r="AR956" s="10">
        <v>1.4844495439476399</v>
      </c>
      <c r="AS956" s="10">
        <v>1.6889596918690069</v>
      </c>
      <c r="AT956" s="10">
        <v>3.314474811139394</v>
      </c>
      <c r="AU956" s="10">
        <v>5.4590125879397577</v>
      </c>
      <c r="AV956" s="10">
        <v>15.934297690565595</v>
      </c>
      <c r="AW956" s="10">
        <v>24.707785089644744</v>
      </c>
      <c r="AX956" s="10" t="s">
        <v>33</v>
      </c>
      <c r="AY956" s="10" t="s">
        <v>33</v>
      </c>
      <c r="AZ956" s="10" t="s">
        <v>33</v>
      </c>
      <c r="BA956" s="10" t="s">
        <v>33</v>
      </c>
      <c r="BB956" s="10">
        <v>952</v>
      </c>
      <c r="BC956" s="10">
        <v>295</v>
      </c>
      <c r="BE956" s="10" t="s">
        <v>280</v>
      </c>
      <c r="BF956" s="10" t="s">
        <v>2505</v>
      </c>
      <c r="BG956" s="10">
        <v>1.6889596918690069</v>
      </c>
      <c r="BH956" s="10">
        <v>37967374176.687462</v>
      </c>
      <c r="BI956" s="10">
        <v>956</v>
      </c>
      <c r="BJ956" s="10" t="s">
        <v>33</v>
      </c>
      <c r="BL956" s="10" t="s">
        <v>33</v>
      </c>
      <c r="BM956" s="10" t="s">
        <v>33</v>
      </c>
      <c r="BP956" s="10" t="s">
        <v>33</v>
      </c>
      <c r="BQ956" s="10" t="s">
        <v>33</v>
      </c>
      <c r="BR956" s="10" t="s">
        <v>33</v>
      </c>
      <c r="BS956" s="11" t="s">
        <v>33</v>
      </c>
      <c r="BT956" s="11" t="s">
        <v>33</v>
      </c>
      <c r="BU956" s="10">
        <v>956</v>
      </c>
    </row>
    <row r="957" spans="1:73" s="10" customFormat="1" x14ac:dyDescent="0.45">
      <c r="A957" s="10" t="s">
        <v>33</v>
      </c>
      <c r="D957" s="10" t="s">
        <v>33</v>
      </c>
      <c r="E957" s="10">
        <v>952</v>
      </c>
      <c r="F957" s="10">
        <v>347</v>
      </c>
      <c r="H957" s="10">
        <v>124</v>
      </c>
      <c r="J957" s="10" t="s">
        <v>33</v>
      </c>
      <c r="K957" s="10" t="s">
        <v>149</v>
      </c>
      <c r="L957" s="10" t="s">
        <v>33</v>
      </c>
      <c r="M957" s="10">
        <v>0.14696938456699066</v>
      </c>
      <c r="N957" s="10">
        <v>0.14696938456699066</v>
      </c>
      <c r="T957" s="10">
        <v>0</v>
      </c>
      <c r="W957" s="10">
        <v>0</v>
      </c>
      <c r="X957" s="10">
        <v>0</v>
      </c>
      <c r="Y957" s="10">
        <v>0</v>
      </c>
      <c r="AB957" s="10">
        <v>0</v>
      </c>
      <c r="AC957" s="10">
        <v>0</v>
      </c>
      <c r="AD957" s="10">
        <v>0</v>
      </c>
      <c r="AE957" s="10">
        <v>0</v>
      </c>
      <c r="AH957" s="10">
        <v>1</v>
      </c>
      <c r="AQ957" s="10">
        <v>0</v>
      </c>
      <c r="AR957" s="10">
        <v>0.72965661593835129</v>
      </c>
      <c r="AS957" s="10">
        <v>0.72965661593835129</v>
      </c>
      <c r="AT957" s="10">
        <v>0</v>
      </c>
      <c r="AU957" s="10">
        <v>0</v>
      </c>
      <c r="AV957" s="10">
        <v>10.200403401687964</v>
      </c>
      <c r="AW957" s="10">
        <v>10.200403401687964</v>
      </c>
      <c r="AX957" s="10" t="s">
        <v>33</v>
      </c>
      <c r="AY957" s="10" t="s">
        <v>33</v>
      </c>
      <c r="AZ957" s="10" t="s">
        <v>33</v>
      </c>
      <c r="BA957" s="10" t="s">
        <v>33</v>
      </c>
      <c r="BB957" s="10">
        <v>952</v>
      </c>
      <c r="BC957" s="10">
        <v>347</v>
      </c>
      <c r="BE957" s="10" t="s">
        <v>280</v>
      </c>
      <c r="BF957" s="10" t="s">
        <v>2506</v>
      </c>
      <c r="BG957" s="10">
        <v>0.72965661593835129</v>
      </c>
      <c r="BH957" s="10">
        <v>142160728.53618437</v>
      </c>
      <c r="BI957" s="10">
        <v>957</v>
      </c>
      <c r="BJ957" s="10" t="s">
        <v>33</v>
      </c>
      <c r="BL957" s="10" t="s">
        <v>33</v>
      </c>
      <c r="BM957" s="10" t="s">
        <v>33</v>
      </c>
      <c r="BP957" s="10" t="s">
        <v>33</v>
      </c>
      <c r="BQ957" s="10" t="s">
        <v>33</v>
      </c>
      <c r="BR957" s="10" t="s">
        <v>33</v>
      </c>
      <c r="BS957" s="11" t="s">
        <v>33</v>
      </c>
      <c r="BT957" s="11" t="s">
        <v>33</v>
      </c>
      <c r="BU957" s="10">
        <v>957</v>
      </c>
    </row>
    <row r="958" spans="1:73" s="10" customFormat="1" x14ac:dyDescent="0.45">
      <c r="A958" s="10" t="s">
        <v>33</v>
      </c>
      <c r="D958" s="10" t="s">
        <v>33</v>
      </c>
      <c r="E958" s="10">
        <v>952</v>
      </c>
      <c r="F958" s="10">
        <v>78</v>
      </c>
      <c r="H958" s="10">
        <v>33</v>
      </c>
      <c r="J958" s="10" t="s">
        <v>33</v>
      </c>
      <c r="K958" s="10" t="s">
        <v>63</v>
      </c>
      <c r="L958" s="10" t="s">
        <v>33</v>
      </c>
      <c r="M958" s="10">
        <v>4.4721359549995796</v>
      </c>
      <c r="N958" s="10">
        <v>4.4721359549995796</v>
      </c>
      <c r="T958" s="10">
        <v>0</v>
      </c>
      <c r="W958" s="10">
        <v>0</v>
      </c>
      <c r="X958" s="10">
        <v>0</v>
      </c>
      <c r="Y958" s="10">
        <v>0</v>
      </c>
      <c r="AB958" s="10">
        <v>0</v>
      </c>
      <c r="AC958" s="10">
        <v>0</v>
      </c>
      <c r="AD958" s="10">
        <v>0</v>
      </c>
      <c r="AE958" s="10">
        <v>0</v>
      </c>
      <c r="AH958" s="10">
        <v>1</v>
      </c>
      <c r="AQ958" s="10">
        <v>0</v>
      </c>
      <c r="AR958" s="10">
        <v>5.9077954037221865</v>
      </c>
      <c r="AS958" s="10">
        <v>5.9077954037221865</v>
      </c>
      <c r="AT958" s="10">
        <v>0</v>
      </c>
      <c r="AU958" s="10">
        <v>0</v>
      </c>
      <c r="AV958" s="10">
        <v>74.191968025419072</v>
      </c>
      <c r="AW958" s="10">
        <v>74.191968025419072</v>
      </c>
      <c r="AX958" s="10" t="s">
        <v>33</v>
      </c>
      <c r="AY958" s="10" t="s">
        <v>33</v>
      </c>
      <c r="AZ958" s="10" t="s">
        <v>33</v>
      </c>
      <c r="BA958" s="10" t="s">
        <v>33</v>
      </c>
      <c r="BB958" s="10">
        <v>952</v>
      </c>
      <c r="BC958" s="10">
        <v>78</v>
      </c>
      <c r="BE958" s="10" t="s">
        <v>280</v>
      </c>
      <c r="BF958" s="10" t="s">
        <v>2507</v>
      </c>
      <c r="BG958" s="10">
        <v>5.9077954037221865</v>
      </c>
      <c r="BH958" s="10">
        <v>648651389.54665089</v>
      </c>
      <c r="BI958" s="10">
        <v>958</v>
      </c>
      <c r="BJ958" s="10" t="s">
        <v>33</v>
      </c>
      <c r="BL958" s="10" t="s">
        <v>33</v>
      </c>
      <c r="BM958" s="10" t="s">
        <v>33</v>
      </c>
      <c r="BP958" s="10" t="s">
        <v>33</v>
      </c>
      <c r="BQ958" s="10" t="s">
        <v>33</v>
      </c>
      <c r="BR958" s="10" t="s">
        <v>33</v>
      </c>
      <c r="BS958" s="11" t="s">
        <v>33</v>
      </c>
      <c r="BT958" s="11" t="s">
        <v>33</v>
      </c>
      <c r="BU958" s="10">
        <v>958</v>
      </c>
    </row>
    <row r="959" spans="1:73" s="10" customFormat="1" x14ac:dyDescent="0.45">
      <c r="A959" s="10">
        <v>259</v>
      </c>
      <c r="D959" s="10">
        <v>964</v>
      </c>
      <c r="E959" s="10" t="s">
        <v>33</v>
      </c>
      <c r="F959" s="10">
        <v>890</v>
      </c>
      <c r="H959" s="10">
        <v>250</v>
      </c>
      <c r="J959" s="10" t="s">
        <v>281</v>
      </c>
      <c r="K959" s="10">
        <v>0</v>
      </c>
      <c r="L959" s="10">
        <v>1</v>
      </c>
      <c r="M959" s="10" t="s">
        <v>33</v>
      </c>
      <c r="N959" s="10">
        <v>1</v>
      </c>
      <c r="T959" s="10">
        <v>3.872983346207417</v>
      </c>
      <c r="W959" s="10">
        <v>3.2792819335946097</v>
      </c>
      <c r="X959" s="10" t="s">
        <v>35</v>
      </c>
      <c r="Y959" s="10">
        <v>0.31622776601683794</v>
      </c>
      <c r="AB959" s="10">
        <v>37.941007366700219</v>
      </c>
      <c r="AC959" s="10">
        <v>0.75</v>
      </c>
      <c r="AD959" s="10">
        <v>0</v>
      </c>
      <c r="AE959" s="10">
        <v>0</v>
      </c>
      <c r="AH959" s="10">
        <v>1</v>
      </c>
      <c r="AQ959" s="10">
        <v>364.35368630343459</v>
      </c>
      <c r="AR959" s="10">
        <v>2647.8962070167904</v>
      </c>
      <c r="AS959" s="10">
        <v>3176.2090521567707</v>
      </c>
      <c r="AT959" s="10">
        <v>8562.3116281307121</v>
      </c>
      <c r="AU959" s="10">
        <v>9417.1286760963721</v>
      </c>
      <c r="AV959" s="10">
        <v>81382.788750697335</v>
      </c>
      <c r="AW959" s="10">
        <v>99362.229054924421</v>
      </c>
      <c r="AX959" s="10">
        <v>1</v>
      </c>
      <c r="AY959" s="10">
        <v>0</v>
      </c>
      <c r="AZ959" s="10" t="s">
        <v>33</v>
      </c>
      <c r="BA959" s="10">
        <v>964</v>
      </c>
      <c r="BB959" s="10" t="s">
        <v>33</v>
      </c>
      <c r="BC959" s="10">
        <v>890</v>
      </c>
      <c r="BE959" s="10" t="s">
        <v>33</v>
      </c>
      <c r="BF959" s="10" t="s">
        <v>33</v>
      </c>
      <c r="BG959" s="10" t="s">
        <v>33</v>
      </c>
      <c r="BH959" s="10" t="s">
        <v>33</v>
      </c>
      <c r="BI959" s="10" t="s">
        <v>33</v>
      </c>
      <c r="BJ959" s="10" t="s">
        <v>33</v>
      </c>
      <c r="BL959" s="10" t="s">
        <v>33</v>
      </c>
      <c r="BM959" s="10" t="s">
        <v>33</v>
      </c>
      <c r="BP959" s="10" t="s">
        <v>33</v>
      </c>
      <c r="BQ959" s="10">
        <v>0</v>
      </c>
      <c r="BR959" s="10" t="s">
        <v>281</v>
      </c>
      <c r="BS959" s="11">
        <v>3176.2090521567707</v>
      </c>
      <c r="BT959" s="11">
        <v>99362.229054924421</v>
      </c>
      <c r="BU959" s="10">
        <v>959</v>
      </c>
    </row>
    <row r="960" spans="1:73" s="10" customFormat="1" x14ac:dyDescent="0.45">
      <c r="A960" s="10" t="s">
        <v>33</v>
      </c>
      <c r="D960" s="10" t="s">
        <v>33</v>
      </c>
      <c r="E960" s="10">
        <v>959</v>
      </c>
      <c r="F960" s="10">
        <v>964</v>
      </c>
      <c r="H960" s="10">
        <v>260</v>
      </c>
      <c r="J960" s="10" t="s">
        <v>33</v>
      </c>
      <c r="K960" s="10" t="s">
        <v>807</v>
      </c>
      <c r="L960" s="10" t="s">
        <v>33</v>
      </c>
      <c r="M960" s="10">
        <v>44.721359549995796</v>
      </c>
      <c r="N960" s="10">
        <v>44.721359549995796</v>
      </c>
      <c r="T960" s="10">
        <v>0</v>
      </c>
      <c r="W960" s="10">
        <v>0</v>
      </c>
      <c r="X960" s="10">
        <v>0</v>
      </c>
      <c r="Y960" s="10">
        <v>0</v>
      </c>
      <c r="AB960" s="10">
        <v>0</v>
      </c>
      <c r="AC960" s="10">
        <v>0</v>
      </c>
      <c r="AD960" s="10">
        <v>0</v>
      </c>
      <c r="AE960" s="10">
        <v>0</v>
      </c>
      <c r="AH960" s="10">
        <v>1</v>
      </c>
      <c r="AQ960" s="10">
        <v>355.70959340537962</v>
      </c>
      <c r="AR960" s="10">
        <v>2613.5902210788254</v>
      </c>
      <c r="AS960" s="10">
        <v>3129.3691315166257</v>
      </c>
      <c r="AT960" s="10">
        <v>8359.1754450264216</v>
      </c>
      <c r="AU960" s="10">
        <v>9304.9734706170475</v>
      </c>
      <c r="AV960" s="10">
        <v>81021.078681296625</v>
      </c>
      <c r="AW960" s="10">
        <v>98685.227596940094</v>
      </c>
      <c r="AX960" s="10" t="s">
        <v>33</v>
      </c>
      <c r="AY960" s="10" t="s">
        <v>33</v>
      </c>
      <c r="AZ960" s="10" t="s">
        <v>33</v>
      </c>
      <c r="BA960" s="10" t="s">
        <v>33</v>
      </c>
      <c r="BB960" s="10">
        <v>959</v>
      </c>
      <c r="BC960" s="10">
        <v>964</v>
      </c>
      <c r="BE960" s="10" t="s">
        <v>281</v>
      </c>
      <c r="BF960" s="10" t="s">
        <v>807</v>
      </c>
      <c r="BG960" s="10">
        <v>3129.3691315166257</v>
      </c>
      <c r="BH960" s="10">
        <v>1128028.0955686199</v>
      </c>
      <c r="BI960" s="10">
        <v>960</v>
      </c>
      <c r="BJ960" s="10" t="s">
        <v>33</v>
      </c>
      <c r="BL960" s="10" t="s">
        <v>33</v>
      </c>
      <c r="BM960" s="10" t="s">
        <v>33</v>
      </c>
      <c r="BP960" s="10" t="s">
        <v>33</v>
      </c>
      <c r="BQ960" s="10" t="s">
        <v>33</v>
      </c>
      <c r="BR960" s="10" t="s">
        <v>33</v>
      </c>
      <c r="BS960" s="11" t="s">
        <v>33</v>
      </c>
      <c r="BT960" s="11" t="s">
        <v>33</v>
      </c>
      <c r="BU960" s="10">
        <v>960</v>
      </c>
    </row>
    <row r="961" spans="1:73" s="10" customFormat="1" x14ac:dyDescent="0.45">
      <c r="A961" s="10" t="s">
        <v>33</v>
      </c>
      <c r="D961" s="10" t="s">
        <v>33</v>
      </c>
      <c r="E961" s="10">
        <v>959</v>
      </c>
      <c r="F961" s="10">
        <v>347</v>
      </c>
      <c r="H961" s="10">
        <v>124</v>
      </c>
      <c r="J961" s="10" t="s">
        <v>33</v>
      </c>
      <c r="K961" s="10" t="s">
        <v>149</v>
      </c>
      <c r="L961" s="10" t="s">
        <v>33</v>
      </c>
      <c r="M961" s="10">
        <v>0.4898979485566356</v>
      </c>
      <c r="N961" s="10">
        <v>0.4898979485566356</v>
      </c>
      <c r="T961" s="10">
        <v>0</v>
      </c>
      <c r="W961" s="10">
        <v>0</v>
      </c>
      <c r="X961" s="10">
        <v>0</v>
      </c>
      <c r="Y961" s="10">
        <v>0</v>
      </c>
      <c r="AB961" s="10">
        <v>0</v>
      </c>
      <c r="AC961" s="10">
        <v>0</v>
      </c>
      <c r="AD961" s="10">
        <v>0</v>
      </c>
      <c r="AE961" s="10">
        <v>0</v>
      </c>
      <c r="AH961" s="10">
        <v>1</v>
      </c>
      <c r="AQ961" s="10">
        <v>0</v>
      </c>
      <c r="AR961" s="10">
        <v>2.4321887197945045</v>
      </c>
      <c r="AS961" s="10">
        <v>2.4321887197945045</v>
      </c>
      <c r="AT961" s="10">
        <v>0</v>
      </c>
      <c r="AU961" s="10">
        <v>0</v>
      </c>
      <c r="AV961" s="10">
        <v>34.001344672293222</v>
      </c>
      <c r="AW961" s="10">
        <v>34.001344672293222</v>
      </c>
      <c r="AX961" s="10" t="s">
        <v>33</v>
      </c>
      <c r="AY961" s="10" t="s">
        <v>33</v>
      </c>
      <c r="AZ961" s="10" t="s">
        <v>33</v>
      </c>
      <c r="BA961" s="10" t="s">
        <v>33</v>
      </c>
      <c r="BB961" s="10">
        <v>959</v>
      </c>
      <c r="BC961" s="10">
        <v>347</v>
      </c>
      <c r="BE961" s="10" t="s">
        <v>281</v>
      </c>
      <c r="BF961" s="10" t="s">
        <v>2508</v>
      </c>
      <c r="BG961" s="10">
        <v>2.4321887197945045</v>
      </c>
      <c r="BH961" s="10">
        <v>15440.919357869996</v>
      </c>
      <c r="BI961" s="10">
        <v>961</v>
      </c>
      <c r="BJ961" s="10" t="s">
        <v>33</v>
      </c>
      <c r="BL961" s="10" t="s">
        <v>33</v>
      </c>
      <c r="BM961" s="10" t="s">
        <v>33</v>
      </c>
      <c r="BP961" s="10" t="s">
        <v>33</v>
      </c>
      <c r="BQ961" s="10" t="s">
        <v>33</v>
      </c>
      <c r="BR961" s="10" t="s">
        <v>33</v>
      </c>
      <c r="BS961" s="11" t="s">
        <v>33</v>
      </c>
      <c r="BT961" s="11" t="s">
        <v>33</v>
      </c>
      <c r="BU961" s="10">
        <v>961</v>
      </c>
    </row>
    <row r="962" spans="1:73" s="10" customFormat="1" x14ac:dyDescent="0.45">
      <c r="A962" s="10" t="s">
        <v>33</v>
      </c>
      <c r="D962" s="10" t="s">
        <v>33</v>
      </c>
      <c r="E962" s="10">
        <v>959</v>
      </c>
      <c r="F962" s="10">
        <v>810</v>
      </c>
      <c r="H962" s="10">
        <v>235</v>
      </c>
      <c r="J962" s="10" t="s">
        <v>33</v>
      </c>
      <c r="K962" s="10" t="s">
        <v>258</v>
      </c>
      <c r="L962" s="10" t="s">
        <v>33</v>
      </c>
      <c r="M962" s="10">
        <v>1</v>
      </c>
      <c r="N962" s="10">
        <v>1</v>
      </c>
      <c r="T962" s="10">
        <v>0</v>
      </c>
      <c r="W962" s="10">
        <v>0</v>
      </c>
      <c r="X962" s="10">
        <v>0</v>
      </c>
      <c r="Y962" s="10">
        <v>0</v>
      </c>
      <c r="AB962" s="10">
        <v>0</v>
      </c>
      <c r="AC962" s="10">
        <v>0</v>
      </c>
      <c r="AD962" s="10">
        <v>0</v>
      </c>
      <c r="AE962" s="10">
        <v>0</v>
      </c>
      <c r="AH962" s="10">
        <v>1</v>
      </c>
      <c r="AQ962" s="10">
        <v>4.6260691814099983</v>
      </c>
      <c r="AR962" s="10">
        <v>26.929690276989113</v>
      </c>
      <c r="AS962" s="10">
        <v>33.637490590033607</v>
      </c>
      <c r="AT962" s="10">
        <v>108.71262576313497</v>
      </c>
      <c r="AU962" s="10">
        <v>70.208877651639128</v>
      </c>
      <c r="AV962" s="10">
        <v>317.14420469304474</v>
      </c>
      <c r="AW962" s="10">
        <v>496.06570810781886</v>
      </c>
      <c r="AX962" s="10" t="s">
        <v>33</v>
      </c>
      <c r="AY962" s="10" t="s">
        <v>33</v>
      </c>
      <c r="AZ962" s="10" t="s">
        <v>33</v>
      </c>
      <c r="BA962" s="10" t="s">
        <v>33</v>
      </c>
      <c r="BB962" s="10">
        <v>959</v>
      </c>
      <c r="BC962" s="10">
        <v>810</v>
      </c>
      <c r="BE962" s="10" t="s">
        <v>281</v>
      </c>
      <c r="BF962" s="10" t="s">
        <v>2509</v>
      </c>
      <c r="BG962" s="10">
        <v>33.637490590033607</v>
      </c>
      <c r="BH962" s="10">
        <v>319445.4963144823</v>
      </c>
      <c r="BI962" s="10">
        <v>962</v>
      </c>
      <c r="BJ962" s="10" t="s">
        <v>33</v>
      </c>
      <c r="BL962" s="10" t="s">
        <v>33</v>
      </c>
      <c r="BM962" s="10" t="s">
        <v>33</v>
      </c>
      <c r="BP962" s="10" t="s">
        <v>33</v>
      </c>
      <c r="BQ962" s="10" t="s">
        <v>33</v>
      </c>
      <c r="BR962" s="10" t="s">
        <v>33</v>
      </c>
      <c r="BS962" s="11" t="s">
        <v>33</v>
      </c>
      <c r="BT962" s="11" t="s">
        <v>33</v>
      </c>
      <c r="BU962" s="10">
        <v>962</v>
      </c>
    </row>
    <row r="963" spans="1:73" s="10" customFormat="1" x14ac:dyDescent="0.45">
      <c r="A963" s="10" t="s">
        <v>33</v>
      </c>
      <c r="D963" s="10" t="s">
        <v>33</v>
      </c>
      <c r="E963" s="10">
        <v>959</v>
      </c>
      <c r="F963" s="10">
        <v>526</v>
      </c>
      <c r="H963" s="10">
        <v>169</v>
      </c>
      <c r="J963" s="10" t="s">
        <v>33</v>
      </c>
      <c r="K963" s="10" t="s">
        <v>194</v>
      </c>
      <c r="L963" s="10" t="s">
        <v>33</v>
      </c>
      <c r="M963" s="10">
        <v>3.1622776601683791E-2</v>
      </c>
      <c r="N963" s="10">
        <v>3.1622776601683791E-2</v>
      </c>
      <c r="T963" s="10">
        <v>0</v>
      </c>
      <c r="W963" s="10">
        <v>0</v>
      </c>
      <c r="X963" s="10">
        <v>0</v>
      </c>
      <c r="Y963" s="10">
        <v>0</v>
      </c>
      <c r="AB963" s="10">
        <v>0</v>
      </c>
      <c r="AC963" s="10">
        <v>0</v>
      </c>
      <c r="AD963" s="10">
        <v>0</v>
      </c>
      <c r="AE963" s="10">
        <v>0</v>
      </c>
      <c r="AH963" s="10">
        <v>1</v>
      </c>
      <c r="AQ963" s="10">
        <v>0.14504037043755383</v>
      </c>
      <c r="AR963" s="10">
        <v>0.91482500758680363</v>
      </c>
      <c r="AS963" s="10">
        <v>1.1251335447212567</v>
      </c>
      <c r="AT963" s="10">
        <v>3.408448705282515</v>
      </c>
      <c r="AU963" s="10">
        <v>4.0053204609847262</v>
      </c>
      <c r="AV963" s="10">
        <v>10.56452003538165</v>
      </c>
      <c r="AW963" s="10">
        <v>17.978289201648892</v>
      </c>
      <c r="AX963" s="10" t="s">
        <v>33</v>
      </c>
      <c r="AY963" s="10" t="s">
        <v>33</v>
      </c>
      <c r="AZ963" s="10" t="s">
        <v>33</v>
      </c>
      <c r="BA963" s="10" t="s">
        <v>33</v>
      </c>
      <c r="BB963" s="10">
        <v>959</v>
      </c>
      <c r="BC963" s="10">
        <v>526</v>
      </c>
      <c r="BE963" s="10" t="s">
        <v>281</v>
      </c>
      <c r="BF963" s="10" t="s">
        <v>2510</v>
      </c>
      <c r="BG963" s="10">
        <v>1.1251335447212567</v>
      </c>
      <c r="BH963" s="10">
        <v>1928822.6170809451</v>
      </c>
      <c r="BI963" s="10">
        <v>963</v>
      </c>
      <c r="BJ963" s="10" t="s">
        <v>33</v>
      </c>
      <c r="BL963" s="10" t="s">
        <v>33</v>
      </c>
      <c r="BM963" s="10" t="s">
        <v>33</v>
      </c>
      <c r="BP963" s="10" t="s">
        <v>33</v>
      </c>
      <c r="BQ963" s="10" t="s">
        <v>33</v>
      </c>
      <c r="BR963" s="10" t="s">
        <v>33</v>
      </c>
      <c r="BS963" s="11" t="s">
        <v>33</v>
      </c>
      <c r="BT963" s="11" t="s">
        <v>33</v>
      </c>
      <c r="BU963" s="10">
        <v>963</v>
      </c>
    </row>
    <row r="964" spans="1:73" s="10" customFormat="1" x14ac:dyDescent="0.45">
      <c r="A964" s="10">
        <v>260</v>
      </c>
      <c r="D964" s="10">
        <v>969</v>
      </c>
      <c r="E964" s="10" t="s">
        <v>33</v>
      </c>
      <c r="F964" s="10">
        <v>960</v>
      </c>
      <c r="H964" s="10" t="s">
        <v>33</v>
      </c>
      <c r="J964" s="10" t="s">
        <v>807</v>
      </c>
      <c r="K964" s="10">
        <v>0</v>
      </c>
      <c r="L964" s="10">
        <v>1</v>
      </c>
      <c r="M964" s="10" t="s">
        <v>33</v>
      </c>
      <c r="N964" s="10">
        <v>1</v>
      </c>
      <c r="T964" s="10">
        <v>0.5</v>
      </c>
      <c r="W964" s="10">
        <v>0</v>
      </c>
      <c r="X964" s="10" t="s">
        <v>87</v>
      </c>
      <c r="Y964" s="10">
        <v>0.28284271247461906</v>
      </c>
      <c r="AB964" s="10">
        <v>15.526650701294214</v>
      </c>
      <c r="AC964" s="10">
        <v>0.15</v>
      </c>
      <c r="AD964" s="10">
        <v>0</v>
      </c>
      <c r="AE964" s="10">
        <v>0</v>
      </c>
      <c r="AH964" s="10">
        <v>1</v>
      </c>
      <c r="AQ964" s="10">
        <v>7.9539083110323974</v>
      </c>
      <c r="AR964" s="10">
        <v>58.441653996609574</v>
      </c>
      <c r="AS964" s="10">
        <v>69.974821047606554</v>
      </c>
      <c r="AT964" s="10">
        <v>186.91684530926133</v>
      </c>
      <c r="AU964" s="10">
        <v>208.06553209131857</v>
      </c>
      <c r="AV964" s="10">
        <v>1811.6863954173825</v>
      </c>
      <c r="AW964" s="10">
        <v>2206.6687728179622</v>
      </c>
      <c r="AX964" s="10">
        <v>44.721359549995796</v>
      </c>
      <c r="AY964" s="10">
        <v>0</v>
      </c>
      <c r="AZ964" s="10" t="s">
        <v>33</v>
      </c>
      <c r="BA964" s="10">
        <v>969</v>
      </c>
      <c r="BB964" s="10" t="s">
        <v>33</v>
      </c>
      <c r="BC964" s="10">
        <v>960</v>
      </c>
      <c r="BE964" s="10" t="s">
        <v>33</v>
      </c>
      <c r="BF964" s="10" t="s">
        <v>33</v>
      </c>
      <c r="BG964" s="10" t="s">
        <v>33</v>
      </c>
      <c r="BH964" s="10" t="s">
        <v>33</v>
      </c>
      <c r="BI964" s="10" t="s">
        <v>33</v>
      </c>
      <c r="BJ964" s="10" t="s">
        <v>33</v>
      </c>
      <c r="BL964" s="10" t="s">
        <v>33</v>
      </c>
      <c r="BM964" s="10" t="s">
        <v>33</v>
      </c>
      <c r="BP964" s="10" t="s">
        <v>33</v>
      </c>
      <c r="BQ964" s="10">
        <v>0</v>
      </c>
      <c r="BR964" s="10" t="s">
        <v>807</v>
      </c>
      <c r="BS964" s="11">
        <v>69.974821047606554</v>
      </c>
      <c r="BT964" s="11">
        <v>2206.6687728179622</v>
      </c>
      <c r="BU964" s="10">
        <v>964</v>
      </c>
    </row>
    <row r="965" spans="1:73" s="10" customFormat="1" x14ac:dyDescent="0.45">
      <c r="E965" s="10" t="s">
        <v>33</v>
      </c>
      <c r="F965" s="10">
        <v>135</v>
      </c>
      <c r="H965" s="10">
        <v>58</v>
      </c>
      <c r="J965" s="10" t="s">
        <v>33</v>
      </c>
      <c r="K965" s="10" t="s">
        <v>90</v>
      </c>
      <c r="L965" s="10">
        <v>1</v>
      </c>
      <c r="M965" s="10">
        <v>173.20508075688772</v>
      </c>
      <c r="N965" s="10">
        <v>173.20508075688772</v>
      </c>
      <c r="T965" s="10">
        <v>0</v>
      </c>
      <c r="W965" s="10">
        <v>0</v>
      </c>
      <c r="X965" s="10">
        <v>0</v>
      </c>
      <c r="Y965" s="10">
        <v>0</v>
      </c>
      <c r="AB965" s="10">
        <v>0</v>
      </c>
      <c r="AC965" s="10">
        <v>0</v>
      </c>
      <c r="AD965" s="10">
        <v>0</v>
      </c>
      <c r="AE965" s="10">
        <v>0</v>
      </c>
      <c r="AH965" s="10">
        <v>1</v>
      </c>
      <c r="AQ965" s="10">
        <v>7.4539083110323974</v>
      </c>
      <c r="AR965" s="10">
        <v>51.824611806650857</v>
      </c>
      <c r="AS965" s="10">
        <v>62.632778857647835</v>
      </c>
      <c r="AT965" s="10">
        <v>175.16684530926133</v>
      </c>
      <c r="AU965" s="10">
        <v>192.53888139002436</v>
      </c>
      <c r="AV965" s="10">
        <v>1601.0706013463189</v>
      </c>
      <c r="AW965" s="10">
        <v>1968.7763280456047</v>
      </c>
      <c r="AX965" s="10">
        <v>1</v>
      </c>
      <c r="AY965" s="10">
        <v>0</v>
      </c>
      <c r="AZ965" s="10" t="s">
        <v>33</v>
      </c>
      <c r="BA965" s="10">
        <v>0</v>
      </c>
      <c r="BB965" s="10" t="s">
        <v>33</v>
      </c>
      <c r="BC965" s="10">
        <v>135</v>
      </c>
      <c r="BE965" s="10" t="s">
        <v>33</v>
      </c>
      <c r="BF965" s="10" t="s">
        <v>33</v>
      </c>
      <c r="BG965" s="10" t="s">
        <v>33</v>
      </c>
      <c r="BH965" s="10" t="s">
        <v>33</v>
      </c>
      <c r="BI965" s="10" t="s">
        <v>33</v>
      </c>
      <c r="BJ965" s="10" t="s">
        <v>33</v>
      </c>
      <c r="BL965" s="10" t="s">
        <v>33</v>
      </c>
      <c r="BM965" s="10" t="s">
        <v>33</v>
      </c>
      <c r="BP965" s="10" t="s">
        <v>33</v>
      </c>
      <c r="BQ965" s="10" t="s">
        <v>33</v>
      </c>
      <c r="BR965" s="10" t="s">
        <v>33</v>
      </c>
      <c r="BS965" s="11" t="s">
        <v>33</v>
      </c>
      <c r="BT965" s="11" t="s">
        <v>33</v>
      </c>
      <c r="BU965" s="10">
        <v>965</v>
      </c>
    </row>
    <row r="966" spans="1:73" s="10" customFormat="1" x14ac:dyDescent="0.45">
      <c r="E966" s="10" t="s">
        <v>33</v>
      </c>
      <c r="F966" s="10">
        <v>45</v>
      </c>
      <c r="H966" s="10">
        <v>22</v>
      </c>
      <c r="J966" s="10" t="s">
        <v>33</v>
      </c>
      <c r="K966" s="10" t="s">
        <v>52</v>
      </c>
      <c r="L966" s="10">
        <v>1</v>
      </c>
      <c r="M966" s="10">
        <v>0.4330127018922193</v>
      </c>
      <c r="N966" s="10">
        <v>0.4330127018922193</v>
      </c>
      <c r="T966" s="10">
        <v>0</v>
      </c>
      <c r="W966" s="10">
        <v>0</v>
      </c>
      <c r="X966" s="10">
        <v>0</v>
      </c>
      <c r="Y966" s="10">
        <v>0</v>
      </c>
      <c r="AB966" s="10">
        <v>0</v>
      </c>
      <c r="AC966" s="10">
        <v>0</v>
      </c>
      <c r="AD966" s="10">
        <v>0</v>
      </c>
      <c r="AE966" s="10">
        <v>0</v>
      </c>
      <c r="AH966" s="10">
        <v>1</v>
      </c>
      <c r="AQ966" s="10">
        <v>0</v>
      </c>
      <c r="AR966" s="10">
        <v>1.5678236169226976</v>
      </c>
      <c r="AS966" s="10">
        <v>1.5678236169226976</v>
      </c>
      <c r="AT966" s="10">
        <v>0</v>
      </c>
      <c r="AU966" s="10">
        <v>0</v>
      </c>
      <c r="AV966" s="10">
        <v>20.985944120640596</v>
      </c>
      <c r="AW966" s="10">
        <v>20.985944120640596</v>
      </c>
      <c r="AX966" s="10">
        <v>1</v>
      </c>
      <c r="AY966" s="10">
        <v>0</v>
      </c>
      <c r="AZ966" s="10" t="s">
        <v>33</v>
      </c>
      <c r="BA966" s="10">
        <v>0</v>
      </c>
      <c r="BB966" s="10" t="s">
        <v>33</v>
      </c>
      <c r="BC966" s="10">
        <v>45</v>
      </c>
      <c r="BE966" s="10" t="s">
        <v>33</v>
      </c>
      <c r="BF966" s="10" t="s">
        <v>33</v>
      </c>
      <c r="BG966" s="10" t="s">
        <v>33</v>
      </c>
      <c r="BH966" s="10" t="s">
        <v>33</v>
      </c>
      <c r="BI966" s="10" t="s">
        <v>33</v>
      </c>
      <c r="BJ966" s="10" t="s">
        <v>33</v>
      </c>
      <c r="BL966" s="10" t="s">
        <v>33</v>
      </c>
      <c r="BM966" s="10" t="s">
        <v>33</v>
      </c>
      <c r="BP966" s="10" t="s">
        <v>33</v>
      </c>
      <c r="BQ966" s="10" t="s">
        <v>33</v>
      </c>
      <c r="BR966" s="10" t="s">
        <v>33</v>
      </c>
      <c r="BS966" s="11" t="s">
        <v>33</v>
      </c>
      <c r="BT966" s="11" t="s">
        <v>33</v>
      </c>
      <c r="BU966" s="10">
        <v>966</v>
      </c>
    </row>
    <row r="967" spans="1:73" s="10" customFormat="1" x14ac:dyDescent="0.45">
      <c r="E967" s="10" t="s">
        <v>33</v>
      </c>
      <c r="F967" s="10">
        <v>136</v>
      </c>
      <c r="H967" s="10">
        <v>59</v>
      </c>
      <c r="J967" s="10" t="s">
        <v>33</v>
      </c>
      <c r="K967" s="10" t="s">
        <v>793</v>
      </c>
      <c r="L967" s="10">
        <v>1</v>
      </c>
      <c r="M967" s="10">
        <v>0.14142135623730953</v>
      </c>
      <c r="N967" s="10">
        <v>0.14142135623730953</v>
      </c>
      <c r="T967" s="10">
        <v>0</v>
      </c>
      <c r="W967" s="10">
        <v>0</v>
      </c>
      <c r="X967" s="10">
        <v>0</v>
      </c>
      <c r="Y967" s="10">
        <v>0</v>
      </c>
      <c r="AB967" s="10">
        <v>0</v>
      </c>
      <c r="AC967" s="10">
        <v>0</v>
      </c>
      <c r="AD967" s="10">
        <v>0</v>
      </c>
      <c r="AE967" s="10">
        <v>0</v>
      </c>
      <c r="AH967" s="10">
        <v>1</v>
      </c>
      <c r="AQ967" s="10">
        <v>0</v>
      </c>
      <c r="AR967" s="10">
        <v>3.0310096304324166</v>
      </c>
      <c r="AS967" s="10">
        <v>3.0310096304324166</v>
      </c>
      <c r="AT967" s="10">
        <v>0</v>
      </c>
      <c r="AU967" s="10">
        <v>0</v>
      </c>
      <c r="AV967" s="10">
        <v>166.16828964535208</v>
      </c>
      <c r="AW967" s="10">
        <v>166.16828964535208</v>
      </c>
      <c r="AX967" s="10">
        <v>1</v>
      </c>
      <c r="AY967" s="10">
        <v>0</v>
      </c>
      <c r="AZ967" s="10" t="s">
        <v>33</v>
      </c>
      <c r="BA967" s="10">
        <v>0</v>
      </c>
      <c r="BB967" s="10" t="s">
        <v>33</v>
      </c>
      <c r="BC967" s="10">
        <v>136</v>
      </c>
      <c r="BE967" s="10" t="s">
        <v>33</v>
      </c>
      <c r="BF967" s="10" t="s">
        <v>33</v>
      </c>
      <c r="BG967" s="10" t="s">
        <v>33</v>
      </c>
      <c r="BH967" s="10" t="s">
        <v>33</v>
      </c>
      <c r="BI967" s="10" t="s">
        <v>33</v>
      </c>
      <c r="BJ967" s="10" t="s">
        <v>33</v>
      </c>
      <c r="BL967" s="10" t="s">
        <v>33</v>
      </c>
      <c r="BM967" s="10" t="s">
        <v>33</v>
      </c>
      <c r="BP967" s="10" t="s">
        <v>33</v>
      </c>
      <c r="BQ967" s="10" t="s">
        <v>33</v>
      </c>
      <c r="BR967" s="10" t="s">
        <v>33</v>
      </c>
      <c r="BS967" s="11" t="s">
        <v>33</v>
      </c>
      <c r="BT967" s="11" t="s">
        <v>33</v>
      </c>
      <c r="BU967" s="10">
        <v>967</v>
      </c>
    </row>
    <row r="968" spans="1:73" s="10" customFormat="1" x14ac:dyDescent="0.45">
      <c r="E968" s="10" t="s">
        <v>33</v>
      </c>
      <c r="F968" s="10">
        <v>78</v>
      </c>
      <c r="H968" s="10">
        <v>33</v>
      </c>
      <c r="J968" s="10" t="s">
        <v>33</v>
      </c>
      <c r="K968" s="10" t="s">
        <v>63</v>
      </c>
      <c r="L968" s="10">
        <v>1</v>
      </c>
      <c r="M968" s="10">
        <v>1.4142135623730951</v>
      </c>
      <c r="N968" s="10">
        <v>1.4142135623730951</v>
      </c>
      <c r="T968" s="10">
        <v>0</v>
      </c>
      <c r="W968" s="10">
        <v>0</v>
      </c>
      <c r="X968" s="10">
        <v>0</v>
      </c>
      <c r="Y968" s="10">
        <v>0</v>
      </c>
      <c r="AB968" s="10">
        <v>0</v>
      </c>
      <c r="AC968" s="10">
        <v>0</v>
      </c>
      <c r="AD968" s="10">
        <v>0</v>
      </c>
      <c r="AE968" s="10">
        <v>0</v>
      </c>
      <c r="AH968" s="10">
        <v>1</v>
      </c>
      <c r="AQ968" s="10">
        <v>0</v>
      </c>
      <c r="AR968" s="10">
        <v>1.8682089426036101</v>
      </c>
      <c r="AS968" s="10">
        <v>1.8682089426036101</v>
      </c>
      <c r="AT968" s="10">
        <v>0</v>
      </c>
      <c r="AU968" s="10">
        <v>0</v>
      </c>
      <c r="AV968" s="10">
        <v>23.461560305070943</v>
      </c>
      <c r="AW968" s="10">
        <v>23.461560305070943</v>
      </c>
      <c r="AX968" s="10">
        <v>1</v>
      </c>
      <c r="AY968" s="10">
        <v>0</v>
      </c>
      <c r="AZ968" s="10" t="s">
        <v>33</v>
      </c>
      <c r="BA968" s="10">
        <v>0</v>
      </c>
      <c r="BB968" s="10" t="s">
        <v>33</v>
      </c>
      <c r="BC968" s="10">
        <v>78</v>
      </c>
      <c r="BE968" s="10" t="s">
        <v>33</v>
      </c>
      <c r="BF968" s="10" t="s">
        <v>33</v>
      </c>
      <c r="BG968" s="10" t="s">
        <v>33</v>
      </c>
      <c r="BH968" s="10" t="s">
        <v>33</v>
      </c>
      <c r="BI968" s="10" t="s">
        <v>33</v>
      </c>
      <c r="BJ968" s="10" t="s">
        <v>33</v>
      </c>
      <c r="BL968" s="10" t="s">
        <v>33</v>
      </c>
      <c r="BM968" s="10" t="s">
        <v>33</v>
      </c>
      <c r="BP968" s="10" t="s">
        <v>33</v>
      </c>
      <c r="BQ968" s="10" t="s">
        <v>33</v>
      </c>
      <c r="BR968" s="10" t="s">
        <v>33</v>
      </c>
      <c r="BS968" s="11" t="s">
        <v>33</v>
      </c>
      <c r="BT968" s="11" t="s">
        <v>33</v>
      </c>
      <c r="BU968" s="10">
        <v>968</v>
      </c>
    </row>
    <row r="969" spans="1:73" s="10" customFormat="1" x14ac:dyDescent="0.45">
      <c r="L969" s="10">
        <v>1</v>
      </c>
      <c r="AQ969" s="10" t="e">
        <v>#REF!</v>
      </c>
      <c r="AR969" s="10" t="e">
        <v>#REF!</v>
      </c>
      <c r="AS969" s="10" t="e">
        <v>#REF!</v>
      </c>
      <c r="AT969" s="10" t="e">
        <v>#REF!</v>
      </c>
      <c r="AU969" s="10" t="e">
        <v>#REF!</v>
      </c>
      <c r="AV969" s="10" t="e">
        <v>#REF!</v>
      </c>
      <c r="AW969" s="10" t="e">
        <v>#REF!</v>
      </c>
      <c r="AX969" s="10">
        <v>1</v>
      </c>
      <c r="BA969" s="10">
        <v>0</v>
      </c>
      <c r="BB969" s="10">
        <v>0</v>
      </c>
      <c r="BC969" s="10">
        <v>0</v>
      </c>
      <c r="BE969" s="10" t="s">
        <v>33</v>
      </c>
      <c r="BF969" s="10" t="s">
        <v>33</v>
      </c>
      <c r="BG969" s="10" t="s">
        <v>33</v>
      </c>
      <c r="BR969" s="10" t="s">
        <v>33</v>
      </c>
      <c r="BS969" s="11" t="s">
        <v>33</v>
      </c>
      <c r="BT969" s="11" t="s">
        <v>33</v>
      </c>
      <c r="BU969" s="10">
        <v>969</v>
      </c>
    </row>
    <row r="970" spans="1:73" s="10" customFormat="1" x14ac:dyDescent="0.45">
      <c r="A970" s="10">
        <v>261</v>
      </c>
      <c r="D970" s="10">
        <v>977</v>
      </c>
      <c r="E970" s="10" t="s">
        <v>33</v>
      </c>
      <c r="F970" s="10" t="s">
        <v>33</v>
      </c>
      <c r="H970" s="10" t="s">
        <v>33</v>
      </c>
      <c r="J970" s="10" t="s">
        <v>663</v>
      </c>
      <c r="K970" s="10">
        <v>0</v>
      </c>
      <c r="L970" s="10">
        <v>1</v>
      </c>
      <c r="M970" s="10" t="s">
        <v>33</v>
      </c>
      <c r="N970" s="10">
        <v>1</v>
      </c>
      <c r="T970" s="10">
        <v>0</v>
      </c>
      <c r="W970" s="10">
        <v>0</v>
      </c>
      <c r="X970" s="10">
        <v>0</v>
      </c>
      <c r="Y970" s="10">
        <v>0</v>
      </c>
      <c r="AB970" s="10">
        <v>0</v>
      </c>
      <c r="AC970" s="10">
        <v>0</v>
      </c>
      <c r="AD970" s="10">
        <v>0</v>
      </c>
      <c r="AE970" s="10">
        <v>0</v>
      </c>
      <c r="AH970" s="10">
        <v>1</v>
      </c>
      <c r="AJ970" s="10">
        <v>1</v>
      </c>
      <c r="AK970" s="10">
        <v>1</v>
      </c>
      <c r="AL970" s="10">
        <v>0</v>
      </c>
      <c r="AM970" s="10">
        <v>0</v>
      </c>
      <c r="AN970" s="10">
        <v>0</v>
      </c>
      <c r="AO970" s="10">
        <v>0</v>
      </c>
      <c r="AQ970" s="10">
        <v>0.29059917214754016</v>
      </c>
      <c r="AR970" s="10">
        <v>1.271716965748803</v>
      </c>
      <c r="AS970" s="10">
        <v>1.6930857653627363</v>
      </c>
      <c r="AT970" s="10">
        <v>6.8290805454671935</v>
      </c>
      <c r="AU970" s="10">
        <v>7.0651591807417162</v>
      </c>
      <c r="AV970" s="10">
        <v>15.273419034760863</v>
      </c>
      <c r="AW970" s="10">
        <v>29.167658760969772</v>
      </c>
      <c r="AX970" s="10">
        <v>1</v>
      </c>
      <c r="AY970" s="10">
        <v>7.277267134244239</v>
      </c>
      <c r="AZ970" s="10" t="s">
        <v>33</v>
      </c>
      <c r="BA970" s="10">
        <v>977</v>
      </c>
      <c r="BB970" s="10" t="s">
        <v>33</v>
      </c>
      <c r="BC970" s="10" t="s">
        <v>33</v>
      </c>
      <c r="BE970" s="10" t="s">
        <v>33</v>
      </c>
      <c r="BF970" s="10" t="s">
        <v>33</v>
      </c>
      <c r="BG970" s="10" t="s">
        <v>33</v>
      </c>
      <c r="BH970" s="10" t="s">
        <v>33</v>
      </c>
      <c r="BP970" s="10" t="s">
        <v>33</v>
      </c>
      <c r="BQ970" s="10">
        <v>0</v>
      </c>
      <c r="BR970" s="10" t="s">
        <v>690</v>
      </c>
      <c r="BS970" s="11">
        <v>1.6930857653627363</v>
      </c>
      <c r="BT970" s="11">
        <v>29.167658760969772</v>
      </c>
      <c r="BU970" s="10">
        <v>970</v>
      </c>
    </row>
    <row r="971" spans="1:73" s="10" customFormat="1" x14ac:dyDescent="0.45">
      <c r="A971" s="10" t="s">
        <v>33</v>
      </c>
      <c r="D971" s="10" t="s">
        <v>33</v>
      </c>
      <c r="E971" s="10">
        <v>970</v>
      </c>
      <c r="F971" s="10">
        <v>977</v>
      </c>
      <c r="H971" s="10">
        <v>262</v>
      </c>
      <c r="J971" s="10" t="s">
        <v>33</v>
      </c>
      <c r="K971" s="10" t="s">
        <v>283</v>
      </c>
      <c r="M971" s="10">
        <v>0.36</v>
      </c>
      <c r="N971" s="10">
        <v>0.36</v>
      </c>
      <c r="T971" s="10">
        <v>0</v>
      </c>
      <c r="W971" s="10">
        <v>0</v>
      </c>
      <c r="X971" s="10">
        <v>0</v>
      </c>
      <c r="Y971" s="10">
        <v>0</v>
      </c>
      <c r="AB971" s="10">
        <v>0</v>
      </c>
      <c r="AC971" s="10">
        <v>0</v>
      </c>
      <c r="AD971" s="10">
        <v>0</v>
      </c>
      <c r="AE971" s="10">
        <v>0</v>
      </c>
      <c r="AH971" s="10">
        <v>1</v>
      </c>
      <c r="AJ971" s="10">
        <v>0</v>
      </c>
      <c r="AK971" s="10">
        <v>0.36</v>
      </c>
      <c r="AL971" s="10">
        <v>0</v>
      </c>
      <c r="AM971" s="10">
        <v>0</v>
      </c>
      <c r="AN971" s="10">
        <v>0</v>
      </c>
      <c r="AO971" s="10">
        <v>0</v>
      </c>
      <c r="AQ971" s="10">
        <v>2.2455002393369252E-2</v>
      </c>
      <c r="AR971" s="10">
        <v>0.42807169110845289</v>
      </c>
      <c r="AS971" s="10">
        <v>0.46063144457883831</v>
      </c>
      <c r="AT971" s="10">
        <v>0.52769255624417744</v>
      </c>
      <c r="AU971" s="10">
        <v>0.6104461684244592</v>
      </c>
      <c r="AV971" s="10">
        <v>2.1710360378516183</v>
      </c>
      <c r="AW971" s="10">
        <v>3.309174762520255</v>
      </c>
      <c r="AX971" s="10" t="s">
        <v>33</v>
      </c>
      <c r="AY971" s="10" t="s">
        <v>33</v>
      </c>
      <c r="AZ971" s="10" t="s">
        <v>33</v>
      </c>
      <c r="BA971" s="10" t="s">
        <v>33</v>
      </c>
      <c r="BB971" s="10">
        <v>970</v>
      </c>
      <c r="BC971" s="10">
        <v>977</v>
      </c>
      <c r="BE971" s="10" t="s">
        <v>690</v>
      </c>
      <c r="BF971" s="10" t="s">
        <v>283</v>
      </c>
      <c r="BG971" s="10">
        <v>0.46063144457883831</v>
      </c>
      <c r="BH971" s="10">
        <v>66.380607540649436</v>
      </c>
      <c r="BI971" s="10">
        <v>3</v>
      </c>
      <c r="BJ971" s="10" t="s">
        <v>33</v>
      </c>
      <c r="BK971" s="10">
        <v>2</v>
      </c>
      <c r="BL971" s="10">
        <v>9</v>
      </c>
      <c r="BM971" s="10">
        <v>0</v>
      </c>
      <c r="BN971" s="10" t="s">
        <v>282</v>
      </c>
      <c r="BP971" s="10" t="s">
        <v>33</v>
      </c>
      <c r="BQ971" s="10" t="s">
        <v>33</v>
      </c>
      <c r="BR971" s="10" t="s">
        <v>33</v>
      </c>
      <c r="BS971" s="11" t="s">
        <v>33</v>
      </c>
      <c r="BT971" s="11" t="s">
        <v>33</v>
      </c>
      <c r="BU971" s="10">
        <v>971</v>
      </c>
    </row>
    <row r="972" spans="1:73" s="10" customFormat="1" x14ac:dyDescent="0.45">
      <c r="A972" s="10" t="s">
        <v>33</v>
      </c>
      <c r="D972" s="10" t="s">
        <v>33</v>
      </c>
      <c r="E972" s="10">
        <v>970</v>
      </c>
      <c r="F972" s="10">
        <v>983</v>
      </c>
      <c r="H972" s="10">
        <v>263</v>
      </c>
      <c r="J972" s="10" t="s">
        <v>33</v>
      </c>
      <c r="K972" s="10" t="s">
        <v>284</v>
      </c>
      <c r="L972" s="10" t="s">
        <v>33</v>
      </c>
      <c r="M972" s="10">
        <v>0.23</v>
      </c>
      <c r="N972" s="10">
        <v>0.23</v>
      </c>
      <c r="T972" s="10">
        <v>0</v>
      </c>
      <c r="W972" s="10">
        <v>0</v>
      </c>
      <c r="X972" s="10">
        <v>0</v>
      </c>
      <c r="Y972" s="10">
        <v>0</v>
      </c>
      <c r="AB972" s="10">
        <v>0</v>
      </c>
      <c r="AC972" s="10">
        <v>0</v>
      </c>
      <c r="AD972" s="10">
        <v>0</v>
      </c>
      <c r="AE972" s="10">
        <v>0</v>
      </c>
      <c r="AH972" s="10">
        <v>1</v>
      </c>
      <c r="AJ972" s="10" t="s">
        <v>33</v>
      </c>
      <c r="AK972" s="10">
        <v>0.23</v>
      </c>
      <c r="AL972" s="10">
        <v>0</v>
      </c>
      <c r="AM972" s="10">
        <v>0</v>
      </c>
      <c r="AN972" s="10">
        <v>0</v>
      </c>
      <c r="AO972" s="10">
        <v>0</v>
      </c>
      <c r="AQ972" s="10">
        <v>0.19623981958224676</v>
      </c>
      <c r="AR972" s="10">
        <v>0.50559994845366318</v>
      </c>
      <c r="AS972" s="10">
        <v>0.79014768684792092</v>
      </c>
      <c r="AT972" s="10">
        <v>4.6116357601827991</v>
      </c>
      <c r="AU972" s="10">
        <v>0.35662477933623854</v>
      </c>
      <c r="AV972" s="10">
        <v>9.2561082920548934</v>
      </c>
      <c r="AW972" s="10">
        <v>14.22436883157393</v>
      </c>
      <c r="AX972" s="10" t="s">
        <v>33</v>
      </c>
      <c r="AY972" s="10" t="s">
        <v>33</v>
      </c>
      <c r="AZ972" s="10" t="s">
        <v>33</v>
      </c>
      <c r="BA972" s="10" t="s">
        <v>33</v>
      </c>
      <c r="BB972" s="10">
        <v>970</v>
      </c>
      <c r="BC972" s="10">
        <v>983</v>
      </c>
      <c r="BE972" s="10" t="s">
        <v>690</v>
      </c>
      <c r="BF972" s="10" t="s">
        <v>284</v>
      </c>
      <c r="BG972" s="10">
        <v>0.79014768684792092</v>
      </c>
      <c r="BH972" s="10">
        <v>107.78053197495011</v>
      </c>
      <c r="BI972" s="10">
        <v>4</v>
      </c>
      <c r="BJ972" s="10" t="s">
        <v>33</v>
      </c>
      <c r="BL972" s="10" t="s">
        <v>33</v>
      </c>
      <c r="BM972" s="10" t="s">
        <v>33</v>
      </c>
      <c r="BP972" s="10" t="s">
        <v>33</v>
      </c>
      <c r="BQ972" s="10" t="s">
        <v>33</v>
      </c>
      <c r="BR972" s="10" t="s">
        <v>33</v>
      </c>
      <c r="BS972" s="11" t="s">
        <v>33</v>
      </c>
      <c r="BT972" s="11" t="s">
        <v>33</v>
      </c>
      <c r="BU972" s="10">
        <v>972</v>
      </c>
    </row>
    <row r="973" spans="1:73" s="10" customFormat="1" x14ac:dyDescent="0.45">
      <c r="A973" s="10" t="s">
        <v>33</v>
      </c>
      <c r="D973" s="10" t="s">
        <v>33</v>
      </c>
      <c r="E973" s="10">
        <v>970</v>
      </c>
      <c r="F973" s="10">
        <v>988</v>
      </c>
      <c r="H973" s="10">
        <v>264</v>
      </c>
      <c r="J973" s="10" t="s">
        <v>33</v>
      </c>
      <c r="K973" s="10" t="s">
        <v>285</v>
      </c>
      <c r="L973" s="10" t="s">
        <v>33</v>
      </c>
      <c r="M973" s="10">
        <v>0.03</v>
      </c>
      <c r="N973" s="10">
        <v>0.03</v>
      </c>
      <c r="T973" s="10">
        <v>0</v>
      </c>
      <c r="W973" s="10">
        <v>0</v>
      </c>
      <c r="X973" s="10">
        <v>0</v>
      </c>
      <c r="Y973" s="10">
        <v>0</v>
      </c>
      <c r="AB973" s="10">
        <v>0</v>
      </c>
      <c r="AC973" s="10">
        <v>0</v>
      </c>
      <c r="AD973" s="10">
        <v>0</v>
      </c>
      <c r="AE973" s="10">
        <v>0</v>
      </c>
      <c r="AH973" s="10">
        <v>1</v>
      </c>
      <c r="AJ973" s="10" t="s">
        <v>33</v>
      </c>
      <c r="AK973" s="10">
        <v>0.03</v>
      </c>
      <c r="AL973" s="10">
        <v>0</v>
      </c>
      <c r="AM973" s="10">
        <v>0</v>
      </c>
      <c r="AN973" s="10">
        <v>0</v>
      </c>
      <c r="AO973" s="10">
        <v>0</v>
      </c>
      <c r="AQ973" s="10">
        <v>1.1770743030537431E-3</v>
      </c>
      <c r="AR973" s="10">
        <v>4.5783741211197999E-2</v>
      </c>
      <c r="AS973" s="10">
        <v>4.7490498950625924E-2</v>
      </c>
      <c r="AT973" s="10">
        <v>2.7661246121762961E-2</v>
      </c>
      <c r="AU973" s="10">
        <v>9.7487187021361846E-2</v>
      </c>
      <c r="AV973" s="10">
        <v>0.22513523767382962</v>
      </c>
      <c r="AW973" s="10">
        <v>0.35028367081695444</v>
      </c>
      <c r="AX973" s="10" t="s">
        <v>33</v>
      </c>
      <c r="AY973" s="10" t="s">
        <v>33</v>
      </c>
      <c r="AZ973" s="10" t="s">
        <v>33</v>
      </c>
      <c r="BA973" s="10" t="s">
        <v>33</v>
      </c>
      <c r="BB973" s="10">
        <v>970</v>
      </c>
      <c r="BC973" s="10">
        <v>988</v>
      </c>
      <c r="BE973" s="10" t="s">
        <v>690</v>
      </c>
      <c r="BF973" s="10" t="s">
        <v>285</v>
      </c>
      <c r="BG973" s="10">
        <v>4.7490498950625924E-2</v>
      </c>
      <c r="BH973" s="10">
        <v>6.0443270082425897</v>
      </c>
      <c r="BI973" s="10">
        <v>5</v>
      </c>
      <c r="BJ973" s="10" t="s">
        <v>33</v>
      </c>
      <c r="BL973" s="10" t="s">
        <v>33</v>
      </c>
      <c r="BM973" s="10" t="s">
        <v>33</v>
      </c>
      <c r="BP973" s="10" t="s">
        <v>33</v>
      </c>
      <c r="BQ973" s="10" t="s">
        <v>33</v>
      </c>
      <c r="BR973" s="10" t="s">
        <v>33</v>
      </c>
      <c r="BS973" s="11" t="s">
        <v>33</v>
      </c>
      <c r="BT973" s="11" t="s">
        <v>33</v>
      </c>
      <c r="BU973" s="10">
        <v>973</v>
      </c>
    </row>
    <row r="974" spans="1:73" s="10" customFormat="1" x14ac:dyDescent="0.45">
      <c r="A974" s="10" t="s">
        <v>33</v>
      </c>
      <c r="D974" s="10" t="s">
        <v>33</v>
      </c>
      <c r="E974" s="10">
        <v>970</v>
      </c>
      <c r="F974" s="10">
        <v>993</v>
      </c>
      <c r="H974" s="10">
        <v>265</v>
      </c>
      <c r="J974" s="10" t="s">
        <v>33</v>
      </c>
      <c r="K974" s="10" t="s">
        <v>286</v>
      </c>
      <c r="L974" s="10" t="s">
        <v>33</v>
      </c>
      <c r="M974" s="10">
        <v>0.03</v>
      </c>
      <c r="N974" s="10">
        <v>0.03</v>
      </c>
      <c r="T974" s="10">
        <v>0</v>
      </c>
      <c r="W974" s="10">
        <v>0</v>
      </c>
      <c r="X974" s="10">
        <v>0</v>
      </c>
      <c r="Y974" s="10">
        <v>0</v>
      </c>
      <c r="AB974" s="10">
        <v>0</v>
      </c>
      <c r="AC974" s="10">
        <v>0</v>
      </c>
      <c r="AD974" s="10">
        <v>0</v>
      </c>
      <c r="AE974" s="10">
        <v>0</v>
      </c>
      <c r="AH974" s="10">
        <v>1</v>
      </c>
      <c r="AJ974" s="10" t="s">
        <v>33</v>
      </c>
      <c r="AK974" s="10">
        <v>0.03</v>
      </c>
      <c r="AL974" s="10">
        <v>0</v>
      </c>
      <c r="AM974" s="10">
        <v>0</v>
      </c>
      <c r="AN974" s="10">
        <v>0</v>
      </c>
      <c r="AO974" s="10">
        <v>0</v>
      </c>
      <c r="AQ974" s="10">
        <v>7.7488061854217227E-3</v>
      </c>
      <c r="AR974" s="10">
        <v>2.5606850765262066E-2</v>
      </c>
      <c r="AS974" s="10">
        <v>3.6842619734123561E-2</v>
      </c>
      <c r="AT974" s="10">
        <v>0.18209694535741047</v>
      </c>
      <c r="AU974" s="10">
        <v>0.20448139830290019</v>
      </c>
      <c r="AV974" s="10">
        <v>0.25430980847807216</v>
      </c>
      <c r="AW974" s="10">
        <v>0.64088815213838279</v>
      </c>
      <c r="AX974" s="10" t="s">
        <v>33</v>
      </c>
      <c r="AY974" s="10" t="s">
        <v>33</v>
      </c>
      <c r="AZ974" s="10" t="s">
        <v>33</v>
      </c>
      <c r="BA974" s="10" t="s">
        <v>33</v>
      </c>
      <c r="BB974" s="10">
        <v>970</v>
      </c>
      <c r="BC974" s="10">
        <v>993</v>
      </c>
      <c r="BE974" s="10" t="s">
        <v>690</v>
      </c>
      <c r="BF974" s="10" t="s">
        <v>286</v>
      </c>
      <c r="BG974" s="10">
        <v>3.6842619734123561E-2</v>
      </c>
      <c r="BH974" s="10">
        <v>11.498196482526936</v>
      </c>
      <c r="BI974" s="10">
        <v>6</v>
      </c>
      <c r="BJ974" s="10" t="s">
        <v>33</v>
      </c>
      <c r="BL974" s="10" t="s">
        <v>33</v>
      </c>
      <c r="BM974" s="10" t="s">
        <v>33</v>
      </c>
      <c r="BP974" s="10" t="s">
        <v>33</v>
      </c>
      <c r="BQ974" s="10" t="s">
        <v>33</v>
      </c>
      <c r="BR974" s="10" t="s">
        <v>33</v>
      </c>
      <c r="BS974" s="11" t="s">
        <v>33</v>
      </c>
      <c r="BT974" s="11" t="s">
        <v>33</v>
      </c>
      <c r="BU974" s="10">
        <v>974</v>
      </c>
    </row>
    <row r="975" spans="1:73" s="10" customFormat="1" x14ac:dyDescent="0.45">
      <c r="A975" s="10" t="s">
        <v>33</v>
      </c>
      <c r="D975" s="10" t="s">
        <v>33</v>
      </c>
      <c r="E975" s="10">
        <v>970</v>
      </c>
      <c r="F975" s="10">
        <v>998</v>
      </c>
      <c r="H975" s="10">
        <v>266</v>
      </c>
      <c r="J975" s="10" t="s">
        <v>33</v>
      </c>
      <c r="K975" s="10" t="s">
        <v>287</v>
      </c>
      <c r="L975" s="10" t="s">
        <v>33</v>
      </c>
      <c r="M975" s="10">
        <v>0.1</v>
      </c>
      <c r="N975" s="10">
        <v>0.1</v>
      </c>
      <c r="T975" s="10">
        <v>0</v>
      </c>
      <c r="W975" s="10">
        <v>0</v>
      </c>
      <c r="X975" s="10">
        <v>0</v>
      </c>
      <c r="Y975" s="10">
        <v>0</v>
      </c>
      <c r="AB975" s="10">
        <v>0</v>
      </c>
      <c r="AC975" s="10">
        <v>0</v>
      </c>
      <c r="AD975" s="10">
        <v>0</v>
      </c>
      <c r="AE975" s="10">
        <v>0</v>
      </c>
      <c r="AH975" s="10">
        <v>1</v>
      </c>
      <c r="AJ975" s="10" t="s">
        <v>33</v>
      </c>
      <c r="AK975" s="10">
        <v>0.1</v>
      </c>
      <c r="AL975" s="10">
        <v>0</v>
      </c>
      <c r="AM975" s="10">
        <v>0</v>
      </c>
      <c r="AN975" s="10">
        <v>0</v>
      </c>
      <c r="AO975" s="10">
        <v>0</v>
      </c>
      <c r="AQ975" s="10">
        <v>1.0815167110186244E-2</v>
      </c>
      <c r="AR975" s="10">
        <v>2.0567933919221959E-2</v>
      </c>
      <c r="AS975" s="10">
        <v>3.6249926228992008E-2</v>
      </c>
      <c r="AT975" s="10">
        <v>0.25415642708937675</v>
      </c>
      <c r="AU975" s="10">
        <v>8.8986674201496765E-2</v>
      </c>
      <c r="AV975" s="10">
        <v>0.28608423841560965</v>
      </c>
      <c r="AW975" s="10">
        <v>0.62922733970648315</v>
      </c>
      <c r="AX975" s="10" t="s">
        <v>33</v>
      </c>
      <c r="AY975" s="10" t="s">
        <v>33</v>
      </c>
      <c r="AZ975" s="10" t="s">
        <v>33</v>
      </c>
      <c r="BA975" s="10" t="s">
        <v>33</v>
      </c>
      <c r="BB975" s="10">
        <v>970</v>
      </c>
      <c r="BC975" s="10">
        <v>998</v>
      </c>
      <c r="BE975" s="10" t="s">
        <v>690</v>
      </c>
      <c r="BF975" s="10" t="s">
        <v>287</v>
      </c>
      <c r="BG975" s="10">
        <v>3.6249926228992008E-2</v>
      </c>
      <c r="BH975" s="10">
        <v>14.540318409521413</v>
      </c>
      <c r="BI975" s="10">
        <v>7</v>
      </c>
      <c r="BJ975" s="10" t="s">
        <v>33</v>
      </c>
      <c r="BL975" s="10" t="s">
        <v>33</v>
      </c>
      <c r="BM975" s="10" t="s">
        <v>33</v>
      </c>
      <c r="BP975" s="10" t="s">
        <v>33</v>
      </c>
      <c r="BQ975" s="10" t="s">
        <v>33</v>
      </c>
      <c r="BR975" s="10" t="s">
        <v>33</v>
      </c>
      <c r="BS975" s="11" t="s">
        <v>33</v>
      </c>
      <c r="BT975" s="11" t="s">
        <v>33</v>
      </c>
      <c r="BU975" s="10">
        <v>975</v>
      </c>
    </row>
    <row r="976" spans="1:73" s="10" customFormat="1" x14ac:dyDescent="0.45">
      <c r="A976" s="10" t="s">
        <v>33</v>
      </c>
      <c r="D976" s="10" t="s">
        <v>33</v>
      </c>
      <c r="E976" s="10">
        <v>970</v>
      </c>
      <c r="F976" s="10">
        <v>4183</v>
      </c>
      <c r="H976" s="10">
        <v>267</v>
      </c>
      <c r="J976" s="10" t="s">
        <v>33</v>
      </c>
      <c r="K976" s="10" t="s">
        <v>288</v>
      </c>
      <c r="L976" s="10" t="s">
        <v>33</v>
      </c>
      <c r="M976" s="10">
        <v>0.27</v>
      </c>
      <c r="N976" s="10">
        <v>0.27</v>
      </c>
      <c r="T976" s="10">
        <v>0</v>
      </c>
      <c r="W976" s="10">
        <v>0</v>
      </c>
      <c r="X976" s="10">
        <v>0</v>
      </c>
      <c r="Y976" s="10">
        <v>0</v>
      </c>
      <c r="AB976" s="10">
        <v>0</v>
      </c>
      <c r="AC976" s="10">
        <v>0</v>
      </c>
      <c r="AD976" s="10">
        <v>0</v>
      </c>
      <c r="AE976" s="10">
        <v>0</v>
      </c>
      <c r="AH976" s="10">
        <v>1</v>
      </c>
      <c r="AJ976" s="10" t="s">
        <v>33</v>
      </c>
      <c r="AK976" s="10">
        <v>0.27</v>
      </c>
      <c r="AL976" s="10">
        <v>0</v>
      </c>
      <c r="AM976" s="10">
        <v>0</v>
      </c>
      <c r="AN976" s="10">
        <v>0</v>
      </c>
      <c r="AO976" s="10">
        <v>0</v>
      </c>
      <c r="AQ976" s="10">
        <v>5.2163302573262453E-2</v>
      </c>
      <c r="AR976" s="10">
        <v>0.24608680029100483</v>
      </c>
      <c r="AS976" s="10">
        <v>0.32172358902223541</v>
      </c>
      <c r="AT976" s="10">
        <v>1.2258376104716677</v>
      </c>
      <c r="AU976" s="10">
        <v>5.70713297345526</v>
      </c>
      <c r="AV976" s="10">
        <v>3.0807454202868412</v>
      </c>
      <c r="AW976" s="10">
        <v>10.013716004213769</v>
      </c>
      <c r="AX976" s="10" t="s">
        <v>33</v>
      </c>
      <c r="AY976" s="10" t="s">
        <v>33</v>
      </c>
      <c r="AZ976" s="10" t="s">
        <v>33</v>
      </c>
      <c r="BA976" s="10" t="s">
        <v>33</v>
      </c>
      <c r="BB976" s="10">
        <v>970</v>
      </c>
      <c r="BC976" s="10">
        <v>4183</v>
      </c>
      <c r="BE976" s="10" t="s">
        <v>690</v>
      </c>
      <c r="BF976" s="10" t="s">
        <v>288</v>
      </c>
      <c r="BG976" s="10">
        <v>0.32172358902223541</v>
      </c>
      <c r="BH976" s="10">
        <v>1360.8823205454325</v>
      </c>
      <c r="BI976" s="10">
        <v>8</v>
      </c>
      <c r="BJ976" s="10" t="s">
        <v>33</v>
      </c>
      <c r="BL976" s="10" t="s">
        <v>33</v>
      </c>
      <c r="BM976" s="10" t="s">
        <v>33</v>
      </c>
      <c r="BP976" s="10" t="s">
        <v>33</v>
      </c>
      <c r="BQ976" s="10" t="s">
        <v>33</v>
      </c>
      <c r="BR976" s="10" t="s">
        <v>33</v>
      </c>
      <c r="BS976" s="11" t="s">
        <v>33</v>
      </c>
      <c r="BT976" s="11" t="s">
        <v>33</v>
      </c>
      <c r="BU976" s="10">
        <v>976</v>
      </c>
    </row>
    <row r="977" spans="1:73" s="10" customFormat="1" x14ac:dyDescent="0.45">
      <c r="A977" s="10">
        <v>262</v>
      </c>
      <c r="D977" s="10">
        <v>983</v>
      </c>
      <c r="E977" s="10" t="s">
        <v>33</v>
      </c>
      <c r="F977" s="10">
        <v>971</v>
      </c>
      <c r="H977" s="10" t="s">
        <v>33</v>
      </c>
      <c r="J977" s="10" t="s">
        <v>283</v>
      </c>
      <c r="K977" s="10">
        <v>0</v>
      </c>
      <c r="L977" s="10">
        <v>1</v>
      </c>
      <c r="M977" s="10" t="s">
        <v>33</v>
      </c>
      <c r="N977" s="10">
        <v>1</v>
      </c>
      <c r="T977" s="10">
        <v>1.4142135623730951E-2</v>
      </c>
      <c r="W977" s="10">
        <v>9.5317994103946615E-3</v>
      </c>
      <c r="X977" s="10" t="s">
        <v>87</v>
      </c>
      <c r="Y977" s="10">
        <v>1.414213562373095E-3</v>
      </c>
      <c r="AB977" s="10">
        <v>7.7633253506471059E-2</v>
      </c>
      <c r="AC977" s="10">
        <v>0.9</v>
      </c>
      <c r="AD977" s="10">
        <v>0</v>
      </c>
      <c r="AE977" s="10">
        <v>0</v>
      </c>
      <c r="AH977" s="10">
        <v>1</v>
      </c>
      <c r="AJ977" s="10">
        <v>1</v>
      </c>
      <c r="AK977" s="10">
        <v>1</v>
      </c>
      <c r="AL977" s="10">
        <v>1.4142135623730951E-2</v>
      </c>
      <c r="AM977" s="10">
        <v>9.5317994103946615E-3</v>
      </c>
      <c r="AN977" s="10">
        <v>0.9</v>
      </c>
      <c r="AO977" s="10">
        <v>0</v>
      </c>
      <c r="AQ977" s="10">
        <v>6.2375006648247924E-2</v>
      </c>
      <c r="AR977" s="10">
        <v>1.1890880308568137</v>
      </c>
      <c r="AS977" s="10">
        <v>1.2795317904967731</v>
      </c>
      <c r="AT977" s="10">
        <v>1.4658126562338263</v>
      </c>
      <c r="AU977" s="10">
        <v>1.6956838011790534</v>
      </c>
      <c r="AV977" s="10">
        <v>6.0306556606989403</v>
      </c>
      <c r="AW977" s="10">
        <v>9.1921521181118209</v>
      </c>
      <c r="AX977" s="10">
        <v>0.36</v>
      </c>
      <c r="AY977" s="10">
        <v>1.5567939363232193</v>
      </c>
      <c r="AZ977" s="10" t="s">
        <v>33</v>
      </c>
      <c r="BA977" s="10">
        <v>983</v>
      </c>
      <c r="BB977" s="10" t="s">
        <v>33</v>
      </c>
      <c r="BC977" s="10">
        <v>971</v>
      </c>
      <c r="BE977" s="10" t="s">
        <v>33</v>
      </c>
      <c r="BF977" s="10" t="s">
        <v>33</v>
      </c>
      <c r="BG977" s="10" t="s">
        <v>33</v>
      </c>
      <c r="BH977" s="10" t="s">
        <v>33</v>
      </c>
      <c r="BI977" s="10" t="s">
        <v>33</v>
      </c>
      <c r="BJ977" s="10" t="s">
        <v>33</v>
      </c>
      <c r="BL977" s="10" t="s">
        <v>33</v>
      </c>
      <c r="BM977" s="10" t="s">
        <v>33</v>
      </c>
      <c r="BP977" s="10" t="s">
        <v>33</v>
      </c>
      <c r="BQ977" s="10">
        <v>0</v>
      </c>
      <c r="BR977" s="10" t="s">
        <v>283</v>
      </c>
      <c r="BS977" s="11">
        <v>1.2795317904967731</v>
      </c>
      <c r="BT977" s="11">
        <v>9.1921521181118209</v>
      </c>
      <c r="BU977" s="10">
        <v>977</v>
      </c>
    </row>
    <row r="978" spans="1:73" s="10" customFormat="1" x14ac:dyDescent="0.45">
      <c r="A978" s="10" t="s">
        <v>33</v>
      </c>
      <c r="D978" s="10" t="s">
        <v>33</v>
      </c>
      <c r="E978" s="10">
        <v>977</v>
      </c>
      <c r="F978" s="10">
        <v>1011</v>
      </c>
      <c r="H978" s="10">
        <v>268</v>
      </c>
      <c r="J978" s="10" t="s">
        <v>33</v>
      </c>
      <c r="K978" s="10" t="s">
        <v>106</v>
      </c>
      <c r="L978" s="10" t="s">
        <v>33</v>
      </c>
      <c r="M978" s="10">
        <v>0.27386127875258304</v>
      </c>
      <c r="N978" s="10">
        <v>0.27386127875258304</v>
      </c>
      <c r="T978" s="10">
        <v>0</v>
      </c>
      <c r="W978" s="10">
        <v>0</v>
      </c>
      <c r="X978" s="10">
        <v>0</v>
      </c>
      <c r="Y978" s="10">
        <v>0</v>
      </c>
      <c r="AB978" s="10">
        <v>0</v>
      </c>
      <c r="AC978" s="10">
        <v>0</v>
      </c>
      <c r="AD978" s="10">
        <v>0</v>
      </c>
      <c r="AE978" s="10">
        <v>0</v>
      </c>
      <c r="AH978" s="10">
        <v>1</v>
      </c>
      <c r="AJ978" s="10" t="s">
        <v>33</v>
      </c>
      <c r="AK978" s="10">
        <v>0.27386127875258304</v>
      </c>
      <c r="AL978" s="10">
        <v>0</v>
      </c>
      <c r="AM978" s="10">
        <v>0</v>
      </c>
      <c r="AN978" s="10">
        <v>0</v>
      </c>
      <c r="AO978" s="10">
        <v>0</v>
      </c>
      <c r="AQ978" s="10">
        <v>1.1027424569484155E-2</v>
      </c>
      <c r="AR978" s="10">
        <v>6.7968580617072852E-2</v>
      </c>
      <c r="AS978" s="10">
        <v>8.3958346242824874E-2</v>
      </c>
      <c r="AT978" s="10">
        <v>0.25914447738287766</v>
      </c>
      <c r="AU978" s="10">
        <v>0.48759819722803932</v>
      </c>
      <c r="AV978" s="10">
        <v>1.7838269193449712</v>
      </c>
      <c r="AW978" s="10">
        <v>2.5305695939558879</v>
      </c>
      <c r="AX978" s="10" t="s">
        <v>33</v>
      </c>
      <c r="AY978" s="10" t="s">
        <v>33</v>
      </c>
      <c r="AZ978" s="10" t="s">
        <v>33</v>
      </c>
      <c r="BA978" s="10" t="s">
        <v>33</v>
      </c>
      <c r="BB978" s="10">
        <v>977</v>
      </c>
      <c r="BC978" s="10">
        <v>1011</v>
      </c>
      <c r="BE978" s="10" t="s">
        <v>283</v>
      </c>
      <c r="BF978" s="10" t="s">
        <v>2511</v>
      </c>
      <c r="BG978" s="10">
        <v>3.0225004647416953E-2</v>
      </c>
      <c r="BH978" s="10">
        <v>6.50398631600393</v>
      </c>
      <c r="BI978" s="10">
        <v>10</v>
      </c>
      <c r="BJ978" s="10" t="s">
        <v>33</v>
      </c>
      <c r="BL978" s="10" t="s">
        <v>33</v>
      </c>
      <c r="BM978" s="10" t="s">
        <v>33</v>
      </c>
      <c r="BP978" s="10" t="s">
        <v>33</v>
      </c>
      <c r="BQ978" s="10" t="s">
        <v>33</v>
      </c>
      <c r="BR978" s="10" t="s">
        <v>33</v>
      </c>
      <c r="BS978" s="11" t="s">
        <v>33</v>
      </c>
      <c r="BT978" s="11" t="s">
        <v>33</v>
      </c>
      <c r="BU978" s="10">
        <v>978</v>
      </c>
    </row>
    <row r="979" spans="1:73" s="10" customFormat="1" x14ac:dyDescent="0.45">
      <c r="A979" s="10" t="s">
        <v>33</v>
      </c>
      <c r="D979" s="10" t="s">
        <v>33</v>
      </c>
      <c r="E979" s="10">
        <v>977</v>
      </c>
      <c r="F979" s="10">
        <v>1015</v>
      </c>
      <c r="H979" s="10">
        <v>269</v>
      </c>
      <c r="J979" s="10" t="s">
        <v>33</v>
      </c>
      <c r="K979" s="10" t="s">
        <v>102</v>
      </c>
      <c r="L979" s="10" t="s">
        <v>33</v>
      </c>
      <c r="M979" s="10">
        <v>1.4142135623730951E-2</v>
      </c>
      <c r="N979" s="10">
        <v>1.4142135623730951E-2</v>
      </c>
      <c r="T979" s="10">
        <v>0</v>
      </c>
      <c r="W979" s="10">
        <v>0</v>
      </c>
      <c r="X979" s="10">
        <v>0</v>
      </c>
      <c r="Y979" s="10">
        <v>0</v>
      </c>
      <c r="AB979" s="10">
        <v>0</v>
      </c>
      <c r="AC979" s="10">
        <v>0</v>
      </c>
      <c r="AD979" s="10">
        <v>0</v>
      </c>
      <c r="AE979" s="10">
        <v>0</v>
      </c>
      <c r="AH979" s="10">
        <v>1</v>
      </c>
      <c r="AJ979" s="10" t="s">
        <v>33</v>
      </c>
      <c r="AK979" s="10">
        <v>1.4142135623730951E-2</v>
      </c>
      <c r="AL979" s="10">
        <v>0</v>
      </c>
      <c r="AM979" s="10">
        <v>0</v>
      </c>
      <c r="AN979" s="10">
        <v>0</v>
      </c>
      <c r="AO979" s="10">
        <v>0</v>
      </c>
      <c r="AQ979" s="10">
        <v>2.4434466937563685E-3</v>
      </c>
      <c r="AR979" s="10">
        <v>1.5508381257899219E-2</v>
      </c>
      <c r="AS979" s="10">
        <v>1.9051378963845955E-2</v>
      </c>
      <c r="AT979" s="10">
        <v>5.7420997303274657E-2</v>
      </c>
      <c r="AU979" s="10">
        <v>0.20325875039083754</v>
      </c>
      <c r="AV979" s="10">
        <v>0.19258735111336975</v>
      </c>
      <c r="AW979" s="10">
        <v>0.45326709880748195</v>
      </c>
      <c r="AX979" s="10" t="s">
        <v>33</v>
      </c>
      <c r="AY979" s="10" t="s">
        <v>33</v>
      </c>
      <c r="AZ979" s="10" t="s">
        <v>33</v>
      </c>
      <c r="BA979" s="10" t="s">
        <v>33</v>
      </c>
      <c r="BB979" s="10">
        <v>977</v>
      </c>
      <c r="BC979" s="10">
        <v>1015</v>
      </c>
      <c r="BE979" s="10" t="s">
        <v>283</v>
      </c>
      <c r="BF979" s="10" t="s">
        <v>2512</v>
      </c>
      <c r="BG979" s="10">
        <v>6.8584964269845436E-3</v>
      </c>
      <c r="BH979" s="10">
        <v>2.4721350990303694</v>
      </c>
      <c r="BI979" s="10">
        <v>11</v>
      </c>
      <c r="BJ979" s="10" t="s">
        <v>33</v>
      </c>
      <c r="BL979" s="10" t="s">
        <v>33</v>
      </c>
      <c r="BM979" s="10" t="s">
        <v>33</v>
      </c>
      <c r="BP979" s="10" t="s">
        <v>33</v>
      </c>
      <c r="BQ979" s="10" t="s">
        <v>33</v>
      </c>
      <c r="BR979" s="10" t="s">
        <v>33</v>
      </c>
      <c r="BS979" s="11" t="s">
        <v>33</v>
      </c>
      <c r="BT979" s="11" t="s">
        <v>33</v>
      </c>
      <c r="BU979" s="10">
        <v>979</v>
      </c>
    </row>
    <row r="980" spans="1:73" s="10" customFormat="1" x14ac:dyDescent="0.45">
      <c r="A980" s="10" t="s">
        <v>33</v>
      </c>
      <c r="D980" s="10" t="s">
        <v>33</v>
      </c>
      <c r="E980" s="10">
        <v>977</v>
      </c>
      <c r="F980" s="10">
        <v>1020</v>
      </c>
      <c r="H980" s="10">
        <v>270</v>
      </c>
      <c r="J980" s="10" t="s">
        <v>33</v>
      </c>
      <c r="K980" s="10" t="s">
        <v>42</v>
      </c>
      <c r="L980" s="10" t="s">
        <v>33</v>
      </c>
      <c r="M980" s="10">
        <v>2.1213203435596424</v>
      </c>
      <c r="N980" s="10">
        <v>2.1213203435596424</v>
      </c>
      <c r="T980" s="10">
        <v>0</v>
      </c>
      <c r="W980" s="10">
        <v>0</v>
      </c>
      <c r="X980" s="10">
        <v>0</v>
      </c>
      <c r="Y980" s="10">
        <v>0</v>
      </c>
      <c r="AB980" s="10">
        <v>0</v>
      </c>
      <c r="AC980" s="10">
        <v>0</v>
      </c>
      <c r="AD980" s="10">
        <v>0</v>
      </c>
      <c r="AE980" s="10">
        <v>0</v>
      </c>
      <c r="AH980" s="10">
        <v>1</v>
      </c>
      <c r="AJ980" s="10" t="s">
        <v>33</v>
      </c>
      <c r="AK980" s="10">
        <v>2.1213203435596424</v>
      </c>
      <c r="AL980" s="10">
        <v>0</v>
      </c>
      <c r="AM980" s="10">
        <v>0</v>
      </c>
      <c r="AN980" s="10">
        <v>0</v>
      </c>
      <c r="AO980" s="10">
        <v>0</v>
      </c>
      <c r="AQ980" s="10">
        <v>0</v>
      </c>
      <c r="AR980" s="10">
        <v>0</v>
      </c>
      <c r="AS980" s="10">
        <v>0</v>
      </c>
      <c r="AT980" s="10">
        <v>0</v>
      </c>
      <c r="AU980" s="10">
        <v>0</v>
      </c>
      <c r="AV980" s="10">
        <v>2.1213203435596424</v>
      </c>
      <c r="AW980" s="10">
        <v>2.1213203435596424</v>
      </c>
      <c r="AX980" s="10" t="s">
        <v>33</v>
      </c>
      <c r="AY980" s="10" t="s">
        <v>33</v>
      </c>
      <c r="AZ980" s="10" t="s">
        <v>33</v>
      </c>
      <c r="BA980" s="10" t="s">
        <v>33</v>
      </c>
      <c r="BB980" s="10">
        <v>977</v>
      </c>
      <c r="BC980" s="10">
        <v>1020</v>
      </c>
      <c r="BE980" s="10" t="s">
        <v>283</v>
      </c>
      <c r="BF980" s="10" t="s">
        <v>2513</v>
      </c>
      <c r="BG980" s="10">
        <v>0</v>
      </c>
      <c r="BH980" s="10">
        <v>5.2532162015689945</v>
      </c>
      <c r="BI980" s="10">
        <v>12</v>
      </c>
      <c r="BJ980" s="10" t="s">
        <v>33</v>
      </c>
      <c r="BL980" s="10" t="s">
        <v>33</v>
      </c>
      <c r="BM980" s="10" t="s">
        <v>33</v>
      </c>
      <c r="BP980" s="10" t="s">
        <v>33</v>
      </c>
      <c r="BQ980" s="10" t="s">
        <v>33</v>
      </c>
      <c r="BR980" s="10" t="s">
        <v>33</v>
      </c>
      <c r="BS980" s="11" t="s">
        <v>33</v>
      </c>
      <c r="BT980" s="11" t="s">
        <v>33</v>
      </c>
      <c r="BU980" s="10">
        <v>980</v>
      </c>
    </row>
    <row r="981" spans="1:73" s="10" customFormat="1" x14ac:dyDescent="0.45">
      <c r="A981" s="10" t="s">
        <v>33</v>
      </c>
      <c r="D981" s="10" t="s">
        <v>33</v>
      </c>
      <c r="E981" s="10">
        <v>977</v>
      </c>
      <c r="F981" s="10">
        <v>1021</v>
      </c>
      <c r="H981" s="10">
        <v>271</v>
      </c>
      <c r="J981" s="10" t="s">
        <v>33</v>
      </c>
      <c r="K981" s="10" t="s">
        <v>289</v>
      </c>
      <c r="L981" s="10" t="s">
        <v>33</v>
      </c>
      <c r="M981" s="10">
        <v>1.4142135623730951E-2</v>
      </c>
      <c r="N981" s="10">
        <v>1.4142135623730951E-2</v>
      </c>
      <c r="T981" s="10">
        <v>0</v>
      </c>
      <c r="W981" s="10">
        <v>0</v>
      </c>
      <c r="X981" s="10">
        <v>0</v>
      </c>
      <c r="Y981" s="10">
        <v>0</v>
      </c>
      <c r="AB981" s="10">
        <v>0</v>
      </c>
      <c r="AC981" s="10">
        <v>0</v>
      </c>
      <c r="AD981" s="10">
        <v>0</v>
      </c>
      <c r="AE981" s="10">
        <v>0</v>
      </c>
      <c r="AH981" s="10">
        <v>1</v>
      </c>
      <c r="AJ981" s="10" t="s">
        <v>33</v>
      </c>
      <c r="AK981" s="10">
        <v>1.4142135623730951E-2</v>
      </c>
      <c r="AL981" s="10">
        <v>0</v>
      </c>
      <c r="AM981" s="10">
        <v>0</v>
      </c>
      <c r="AN981" s="10">
        <v>0</v>
      </c>
      <c r="AO981" s="10">
        <v>0</v>
      </c>
      <c r="AQ981" s="10">
        <v>2.5833576325372507E-2</v>
      </c>
      <c r="AR981" s="10">
        <v>7.5619508712161457E-2</v>
      </c>
      <c r="AS981" s="10">
        <v>0.11307819438395159</v>
      </c>
      <c r="AT981" s="10">
        <v>0.60708904364625393</v>
      </c>
      <c r="AU981" s="10">
        <v>0.89049111843137807</v>
      </c>
      <c r="AV981" s="10">
        <v>0.72777328189703139</v>
      </c>
      <c r="AW981" s="10">
        <v>2.2253534439746634</v>
      </c>
      <c r="AX981" s="10" t="s">
        <v>33</v>
      </c>
      <c r="AY981" s="10" t="s">
        <v>33</v>
      </c>
      <c r="AZ981" s="10" t="s">
        <v>33</v>
      </c>
      <c r="BA981" s="10" t="s">
        <v>33</v>
      </c>
      <c r="BB981" s="10">
        <v>977</v>
      </c>
      <c r="BC981" s="10">
        <v>1021</v>
      </c>
      <c r="BE981" s="10" t="s">
        <v>283</v>
      </c>
      <c r="BF981" s="10" t="s">
        <v>2514</v>
      </c>
      <c r="BG981" s="10">
        <v>4.0708149978222571E-2</v>
      </c>
      <c r="BH981" s="10">
        <v>10.226217447768882</v>
      </c>
      <c r="BI981" s="10">
        <v>13</v>
      </c>
      <c r="BJ981" s="10" t="s">
        <v>33</v>
      </c>
      <c r="BL981" s="10" t="s">
        <v>33</v>
      </c>
      <c r="BM981" s="10" t="s">
        <v>33</v>
      </c>
      <c r="BP981" s="10" t="s">
        <v>33</v>
      </c>
      <c r="BQ981" s="10" t="s">
        <v>33</v>
      </c>
      <c r="BR981" s="10" t="s">
        <v>33</v>
      </c>
      <c r="BS981" s="11" t="s">
        <v>33</v>
      </c>
      <c r="BT981" s="11" t="s">
        <v>33</v>
      </c>
      <c r="BU981" s="10">
        <v>981</v>
      </c>
    </row>
    <row r="982" spans="1:73" s="10" customFormat="1" x14ac:dyDescent="0.45">
      <c r="A982" s="10" t="s">
        <v>33</v>
      </c>
      <c r="D982" s="10" t="s">
        <v>33</v>
      </c>
      <c r="E982" s="10">
        <v>977</v>
      </c>
      <c r="F982" s="10">
        <v>1026</v>
      </c>
      <c r="H982" s="10">
        <v>272</v>
      </c>
      <c r="J982" s="10" t="s">
        <v>33</v>
      </c>
      <c r="K982" s="10" t="s">
        <v>290</v>
      </c>
      <c r="L982" s="10" t="s">
        <v>33</v>
      </c>
      <c r="M982" s="10">
        <v>7.0710678118654766E-2</v>
      </c>
      <c r="N982" s="10">
        <v>7.0710678118654766E-2</v>
      </c>
      <c r="T982" s="10">
        <v>0</v>
      </c>
      <c r="W982" s="10">
        <v>0</v>
      </c>
      <c r="X982" s="10">
        <v>0</v>
      </c>
      <c r="Y982" s="10">
        <v>0</v>
      </c>
      <c r="AB982" s="10">
        <v>0</v>
      </c>
      <c r="AC982" s="10">
        <v>0</v>
      </c>
      <c r="AD982" s="10">
        <v>0</v>
      </c>
      <c r="AE982" s="10">
        <v>0</v>
      </c>
      <c r="AH982" s="10">
        <v>1</v>
      </c>
      <c r="AJ982" s="10" t="s">
        <v>33</v>
      </c>
      <c r="AK982" s="10">
        <v>7.0710678118654766E-2</v>
      </c>
      <c r="AL982" s="10">
        <v>0</v>
      </c>
      <c r="AM982" s="10">
        <v>0</v>
      </c>
      <c r="AN982" s="10">
        <v>0</v>
      </c>
      <c r="AO982" s="10">
        <v>0</v>
      </c>
      <c r="AQ982" s="10">
        <v>8.9284234359039427E-3</v>
      </c>
      <c r="AR982" s="10">
        <v>0.12045976085928548</v>
      </c>
      <c r="AS982" s="10">
        <v>0.1334059748413462</v>
      </c>
      <c r="AT982" s="10">
        <v>0.20981795074374265</v>
      </c>
      <c r="AU982" s="10">
        <v>3.6702481622327691E-2</v>
      </c>
      <c r="AV982" s="10">
        <v>1.2051477647839266</v>
      </c>
      <c r="AW982" s="10">
        <v>1.451668197149997</v>
      </c>
      <c r="AX982" s="10" t="s">
        <v>33</v>
      </c>
      <c r="AY982" s="10" t="s">
        <v>33</v>
      </c>
      <c r="AZ982" s="10" t="s">
        <v>33</v>
      </c>
      <c r="BA982" s="10" t="s">
        <v>33</v>
      </c>
      <c r="BB982" s="10">
        <v>977</v>
      </c>
      <c r="BC982" s="10">
        <v>1026</v>
      </c>
      <c r="BE982" s="10" t="s">
        <v>283</v>
      </c>
      <c r="BF982" s="10" t="s">
        <v>2515</v>
      </c>
      <c r="BG982" s="10">
        <v>4.8026150942884628E-2</v>
      </c>
      <c r="BH982" s="10">
        <v>2.4459429999009497</v>
      </c>
      <c r="BI982" s="10">
        <v>14</v>
      </c>
      <c r="BJ982" s="10" t="s">
        <v>33</v>
      </c>
      <c r="BL982" s="10" t="s">
        <v>33</v>
      </c>
      <c r="BM982" s="10" t="s">
        <v>33</v>
      </c>
      <c r="BP982" s="10" t="s">
        <v>33</v>
      </c>
      <c r="BQ982" s="10" t="s">
        <v>33</v>
      </c>
      <c r="BR982" s="10" t="s">
        <v>33</v>
      </c>
      <c r="BS982" s="11" t="s">
        <v>33</v>
      </c>
      <c r="BT982" s="11" t="s">
        <v>33</v>
      </c>
      <c r="BU982" s="10">
        <v>982</v>
      </c>
    </row>
    <row r="983" spans="1:73" s="10" customFormat="1" x14ac:dyDescent="0.45">
      <c r="A983" s="10">
        <v>263</v>
      </c>
      <c r="D983" s="10">
        <v>988</v>
      </c>
      <c r="E983" s="10" t="s">
        <v>33</v>
      </c>
      <c r="F983" s="10">
        <v>972</v>
      </c>
      <c r="H983" s="10" t="s">
        <v>33</v>
      </c>
      <c r="J983" s="10" t="s">
        <v>284</v>
      </c>
      <c r="K983" s="10">
        <v>0</v>
      </c>
      <c r="L983" s="10">
        <v>1</v>
      </c>
      <c r="M983" s="10" t="s">
        <v>33</v>
      </c>
      <c r="N983" s="10">
        <v>1</v>
      </c>
      <c r="T983" s="10">
        <v>1.4142135623730951E-2</v>
      </c>
      <c r="W983" s="10">
        <v>4.7658997051973307E-3</v>
      </c>
      <c r="X983" s="10" t="s">
        <v>87</v>
      </c>
      <c r="Y983" s="10">
        <v>7.0710678118654751E-4</v>
      </c>
      <c r="AB983" s="10">
        <v>3.8816626753235529E-2</v>
      </c>
      <c r="AC983" s="10">
        <v>0.4</v>
      </c>
      <c r="AD983" s="10">
        <v>0</v>
      </c>
      <c r="AE983" s="10">
        <v>0</v>
      </c>
      <c r="AH983" s="10">
        <v>1</v>
      </c>
      <c r="AJ983" s="10">
        <v>1</v>
      </c>
      <c r="AK983" s="10">
        <v>1</v>
      </c>
      <c r="AL983" s="10">
        <v>1.4142135623730951E-2</v>
      </c>
      <c r="AM983" s="10">
        <v>4.7658997051973307E-3</v>
      </c>
      <c r="AN983" s="10">
        <v>0.4</v>
      </c>
      <c r="AO983" s="10">
        <v>0</v>
      </c>
      <c r="AQ983" s="10">
        <v>0.85321660687933376</v>
      </c>
      <c r="AR983" s="10">
        <v>2.1982606454507092</v>
      </c>
      <c r="AS983" s="10">
        <v>3.4354247254257428</v>
      </c>
      <c r="AT983" s="10">
        <v>20.050590261664343</v>
      </c>
      <c r="AU983" s="10">
        <v>1.5505425188532109</v>
      </c>
      <c r="AV983" s="10">
        <v>40.243949095890841</v>
      </c>
      <c r="AW983" s="10">
        <v>61.845081876408393</v>
      </c>
      <c r="AX983" s="10">
        <v>0.23</v>
      </c>
      <c r="AY983" s="10">
        <v>2.2852418889158055</v>
      </c>
      <c r="AZ983" s="10" t="s">
        <v>33</v>
      </c>
      <c r="BA983" s="10">
        <v>988</v>
      </c>
      <c r="BB983" s="10" t="s">
        <v>33</v>
      </c>
      <c r="BC983" s="10">
        <v>972</v>
      </c>
      <c r="BE983" s="10" t="s">
        <v>33</v>
      </c>
      <c r="BF983" s="10" t="s">
        <v>33</v>
      </c>
      <c r="BG983" s="10" t="s">
        <v>33</v>
      </c>
      <c r="BH983" s="10" t="s">
        <v>33</v>
      </c>
      <c r="BI983" s="10" t="s">
        <v>33</v>
      </c>
      <c r="BJ983" s="10" t="s">
        <v>33</v>
      </c>
      <c r="BL983" s="10" t="s">
        <v>33</v>
      </c>
      <c r="BM983" s="10" t="s">
        <v>33</v>
      </c>
      <c r="BP983" s="10" t="s">
        <v>33</v>
      </c>
      <c r="BQ983" s="10">
        <v>0</v>
      </c>
      <c r="BR983" s="10" t="s">
        <v>284</v>
      </c>
      <c r="BS983" s="11">
        <v>3.4354247254257428</v>
      </c>
      <c r="BT983" s="11">
        <v>61.845081876408393</v>
      </c>
      <c r="BU983" s="10">
        <v>983</v>
      </c>
    </row>
    <row r="984" spans="1:73" s="10" customFormat="1" x14ac:dyDescent="0.45">
      <c r="A984" s="10" t="s">
        <v>33</v>
      </c>
      <c r="D984" s="10" t="s">
        <v>33</v>
      </c>
      <c r="E984" s="10">
        <v>983</v>
      </c>
      <c r="F984" s="10">
        <v>1032</v>
      </c>
      <c r="H984" s="10">
        <v>273</v>
      </c>
      <c r="J984" s="10" t="s">
        <v>33</v>
      </c>
      <c r="K984" s="10" t="s">
        <v>35</v>
      </c>
      <c r="L984" s="10" t="s">
        <v>33</v>
      </c>
      <c r="M984" s="10">
        <v>0.18973665961010275</v>
      </c>
      <c r="N984" s="10">
        <v>0.18973665961010275</v>
      </c>
      <c r="T984" s="10">
        <v>0</v>
      </c>
      <c r="W984" s="10">
        <v>0</v>
      </c>
      <c r="X984" s="10">
        <v>0</v>
      </c>
      <c r="Y984" s="10">
        <v>0</v>
      </c>
      <c r="AB984" s="10">
        <v>0</v>
      </c>
      <c r="AC984" s="10">
        <v>0</v>
      </c>
      <c r="AD984" s="10">
        <v>0</v>
      </c>
      <c r="AE984" s="10">
        <v>0</v>
      </c>
      <c r="AH984" s="10">
        <v>1</v>
      </c>
      <c r="AJ984" s="10" t="s">
        <v>33</v>
      </c>
      <c r="AK984" s="10">
        <v>0.18973665961010275</v>
      </c>
      <c r="AL984" s="10">
        <v>0</v>
      </c>
      <c r="AM984" s="10">
        <v>0</v>
      </c>
      <c r="AN984" s="10">
        <v>0</v>
      </c>
      <c r="AO984" s="10">
        <v>0</v>
      </c>
      <c r="AQ984" s="10">
        <v>0.82216477074599992</v>
      </c>
      <c r="AR984" s="10">
        <v>1.7018137486224851</v>
      </c>
      <c r="AS984" s="10">
        <v>2.8939526662041848</v>
      </c>
      <c r="AT984" s="10">
        <v>19.320872112530999</v>
      </c>
      <c r="AU984" s="10">
        <v>1.0500664841141942</v>
      </c>
      <c r="AV984" s="10">
        <v>39.058261277469953</v>
      </c>
      <c r="AW984" s="10">
        <v>59.429199874115142</v>
      </c>
      <c r="AX984" s="10" t="s">
        <v>33</v>
      </c>
      <c r="AY984" s="10" t="s">
        <v>33</v>
      </c>
      <c r="AZ984" s="10" t="s">
        <v>33</v>
      </c>
      <c r="BA984" s="10" t="s">
        <v>33</v>
      </c>
      <c r="BB984" s="10">
        <v>983</v>
      </c>
      <c r="BC984" s="10">
        <v>1032</v>
      </c>
      <c r="BE984" s="10" t="s">
        <v>284</v>
      </c>
      <c r="BF984" s="10" t="s">
        <v>2516</v>
      </c>
      <c r="BG984" s="10">
        <v>0.66560911322696248</v>
      </c>
      <c r="BH984" s="10">
        <v>39.093266320197998</v>
      </c>
      <c r="BI984" s="10">
        <v>16</v>
      </c>
      <c r="BJ984" s="10" t="s">
        <v>33</v>
      </c>
      <c r="BL984" s="10" t="s">
        <v>33</v>
      </c>
      <c r="BM984" s="10" t="s">
        <v>33</v>
      </c>
      <c r="BP984" s="10" t="s">
        <v>33</v>
      </c>
      <c r="BQ984" s="10" t="s">
        <v>33</v>
      </c>
      <c r="BR984" s="10" t="s">
        <v>33</v>
      </c>
      <c r="BS984" s="11" t="s">
        <v>33</v>
      </c>
      <c r="BT984" s="11" t="s">
        <v>33</v>
      </c>
      <c r="BU984" s="10">
        <v>984</v>
      </c>
    </row>
    <row r="985" spans="1:73" s="10" customFormat="1" x14ac:dyDescent="0.45">
      <c r="A985" s="10" t="s">
        <v>33</v>
      </c>
      <c r="D985" s="10" t="s">
        <v>33</v>
      </c>
      <c r="E985" s="10">
        <v>983</v>
      </c>
      <c r="F985" s="10">
        <v>1020</v>
      </c>
      <c r="H985" s="10">
        <v>270</v>
      </c>
      <c r="J985" s="10" t="s">
        <v>33</v>
      </c>
      <c r="K985" s="10" t="s">
        <v>42</v>
      </c>
      <c r="L985" s="10" t="s">
        <v>33</v>
      </c>
      <c r="M985" s="10">
        <v>0.28284271247461906</v>
      </c>
      <c r="N985" s="10">
        <v>0.28284271247461906</v>
      </c>
      <c r="T985" s="10">
        <v>0</v>
      </c>
      <c r="W985" s="10">
        <v>0</v>
      </c>
      <c r="X985" s="10">
        <v>0</v>
      </c>
      <c r="Y985" s="10">
        <v>0</v>
      </c>
      <c r="AB985" s="10">
        <v>0</v>
      </c>
      <c r="AC985" s="10">
        <v>0</v>
      </c>
      <c r="AD985" s="10">
        <v>0</v>
      </c>
      <c r="AE985" s="10">
        <v>0</v>
      </c>
      <c r="AH985" s="10">
        <v>1</v>
      </c>
      <c r="AJ985" s="10" t="s">
        <v>33</v>
      </c>
      <c r="AK985" s="10">
        <v>0.28284271247461906</v>
      </c>
      <c r="AL985" s="10">
        <v>0</v>
      </c>
      <c r="AM985" s="10">
        <v>0</v>
      </c>
      <c r="AN985" s="10">
        <v>0</v>
      </c>
      <c r="AO985" s="10">
        <v>0</v>
      </c>
      <c r="AQ985" s="10">
        <v>0</v>
      </c>
      <c r="AR985" s="10">
        <v>0</v>
      </c>
      <c r="AS985" s="10">
        <v>0</v>
      </c>
      <c r="AT985" s="10">
        <v>0</v>
      </c>
      <c r="AU985" s="10">
        <v>0</v>
      </c>
      <c r="AV985" s="10">
        <v>0.28284271247461906</v>
      </c>
      <c r="AW985" s="10">
        <v>0.28284271247461906</v>
      </c>
      <c r="AX985" s="10" t="s">
        <v>33</v>
      </c>
      <c r="AY985" s="10" t="s">
        <v>33</v>
      </c>
      <c r="AZ985" s="10" t="s">
        <v>33</v>
      </c>
      <c r="BA985" s="10" t="s">
        <v>33</v>
      </c>
      <c r="BB985" s="10">
        <v>983</v>
      </c>
      <c r="BC985" s="10">
        <v>1020</v>
      </c>
      <c r="BE985" s="10" t="s">
        <v>284</v>
      </c>
      <c r="BF985" s="10" t="s">
        <v>2517</v>
      </c>
      <c r="BG985" s="10">
        <v>0</v>
      </c>
      <c r="BH985" s="10">
        <v>0.43077270008096341</v>
      </c>
      <c r="BI985" s="10">
        <v>17</v>
      </c>
      <c r="BJ985" s="10" t="s">
        <v>33</v>
      </c>
      <c r="BL985" s="10" t="s">
        <v>33</v>
      </c>
      <c r="BM985" s="10" t="s">
        <v>33</v>
      </c>
      <c r="BP985" s="10" t="s">
        <v>33</v>
      </c>
      <c r="BQ985" s="10" t="s">
        <v>33</v>
      </c>
      <c r="BR985" s="10" t="s">
        <v>33</v>
      </c>
      <c r="BS985" s="11" t="s">
        <v>33</v>
      </c>
      <c r="BT985" s="11" t="s">
        <v>33</v>
      </c>
      <c r="BU985" s="10">
        <v>985</v>
      </c>
    </row>
    <row r="986" spans="1:73" s="10" customFormat="1" x14ac:dyDescent="0.45">
      <c r="A986" s="10" t="s">
        <v>33</v>
      </c>
      <c r="D986" s="10" t="s">
        <v>33</v>
      </c>
      <c r="E986" s="10">
        <v>983</v>
      </c>
      <c r="F986" s="10">
        <v>1021</v>
      </c>
      <c r="H986" s="10">
        <v>271</v>
      </c>
      <c r="J986" s="10" t="s">
        <v>33</v>
      </c>
      <c r="K986" s="10" t="s">
        <v>289</v>
      </c>
      <c r="L986" s="10" t="s">
        <v>33</v>
      </c>
      <c r="M986" s="10">
        <v>7.0710678118654753E-3</v>
      </c>
      <c r="N986" s="10">
        <v>7.0710678118654753E-3</v>
      </c>
      <c r="T986" s="10">
        <v>0</v>
      </c>
      <c r="W986" s="10">
        <v>0</v>
      </c>
      <c r="X986" s="10">
        <v>0</v>
      </c>
      <c r="Y986" s="10">
        <v>0</v>
      </c>
      <c r="AB986" s="10">
        <v>0</v>
      </c>
      <c r="AC986" s="10">
        <v>0</v>
      </c>
      <c r="AD986" s="10">
        <v>0</v>
      </c>
      <c r="AE986" s="10">
        <v>0</v>
      </c>
      <c r="AH986" s="10">
        <v>1</v>
      </c>
      <c r="AJ986" s="10" t="s">
        <v>33</v>
      </c>
      <c r="AK986" s="10">
        <v>7.0710678118654753E-3</v>
      </c>
      <c r="AL986" s="10">
        <v>0</v>
      </c>
      <c r="AM986" s="10">
        <v>0</v>
      </c>
      <c r="AN986" s="10">
        <v>0</v>
      </c>
      <c r="AO986" s="10">
        <v>0</v>
      </c>
      <c r="AQ986" s="10">
        <v>1.2916788162686254E-2</v>
      </c>
      <c r="AR986" s="10">
        <v>3.7809754356080728E-2</v>
      </c>
      <c r="AS986" s="10">
        <v>5.6539097191975793E-2</v>
      </c>
      <c r="AT986" s="10">
        <v>0.30354452182312697</v>
      </c>
      <c r="AU986" s="10">
        <v>0.44524555921568904</v>
      </c>
      <c r="AV986" s="10">
        <v>0.36388664094851569</v>
      </c>
      <c r="AW986" s="10">
        <v>1.1126767219873317</v>
      </c>
      <c r="AX986" s="10" t="s">
        <v>33</v>
      </c>
      <c r="AY986" s="10" t="s">
        <v>33</v>
      </c>
      <c r="AZ986" s="10" t="s">
        <v>33</v>
      </c>
      <c r="BA986" s="10" t="s">
        <v>33</v>
      </c>
      <c r="BB986" s="10">
        <v>983</v>
      </c>
      <c r="BC986" s="10">
        <v>1021</v>
      </c>
      <c r="BE986" s="10" t="s">
        <v>284</v>
      </c>
      <c r="BF986" s="10" t="s">
        <v>2518</v>
      </c>
      <c r="BG986" s="10">
        <v>1.3003992354154432E-2</v>
      </c>
      <c r="BH986" s="10">
        <v>3.1446273572426575</v>
      </c>
      <c r="BI986" s="10">
        <v>18</v>
      </c>
      <c r="BJ986" s="10" t="s">
        <v>33</v>
      </c>
      <c r="BL986" s="10" t="s">
        <v>33</v>
      </c>
      <c r="BM986" s="10" t="s">
        <v>33</v>
      </c>
      <c r="BP986" s="10" t="s">
        <v>33</v>
      </c>
      <c r="BQ986" s="10" t="s">
        <v>33</v>
      </c>
      <c r="BR986" s="10" t="s">
        <v>33</v>
      </c>
      <c r="BS986" s="11" t="s">
        <v>33</v>
      </c>
      <c r="BT986" s="11" t="s">
        <v>33</v>
      </c>
      <c r="BU986" s="10">
        <v>986</v>
      </c>
    </row>
    <row r="987" spans="1:73" s="10" customFormat="1" x14ac:dyDescent="0.45">
      <c r="A987" s="10" t="s">
        <v>33</v>
      </c>
      <c r="D987" s="10" t="s">
        <v>33</v>
      </c>
      <c r="E987" s="10">
        <v>983</v>
      </c>
      <c r="F987" s="10">
        <v>1026</v>
      </c>
      <c r="H987" s="10">
        <v>272</v>
      </c>
      <c r="J987" s="10" t="s">
        <v>33</v>
      </c>
      <c r="K987" s="10" t="s">
        <v>290</v>
      </c>
      <c r="L987" s="10" t="s">
        <v>33</v>
      </c>
      <c r="M987" s="10">
        <v>3.1622776601683791E-2</v>
      </c>
      <c r="N987" s="10">
        <v>3.1622776601683791E-2</v>
      </c>
      <c r="T987" s="10">
        <v>0</v>
      </c>
      <c r="W987" s="10">
        <v>0</v>
      </c>
      <c r="X987" s="10">
        <v>0</v>
      </c>
      <c r="Y987" s="10">
        <v>0</v>
      </c>
      <c r="AB987" s="10">
        <v>0</v>
      </c>
      <c r="AC987" s="10">
        <v>0</v>
      </c>
      <c r="AD987" s="10">
        <v>0</v>
      </c>
      <c r="AE987" s="10">
        <v>0</v>
      </c>
      <c r="AH987" s="10">
        <v>1</v>
      </c>
      <c r="AJ987" s="10" t="s">
        <v>33</v>
      </c>
      <c r="AK987" s="10">
        <v>3.1622776601683791E-2</v>
      </c>
      <c r="AL987" s="10">
        <v>0</v>
      </c>
      <c r="AM987" s="10">
        <v>0</v>
      </c>
      <c r="AN987" s="10">
        <v>0</v>
      </c>
      <c r="AO987" s="10">
        <v>0</v>
      </c>
      <c r="AQ987" s="10">
        <v>3.9929123469166893E-3</v>
      </c>
      <c r="AR987" s="10">
        <v>5.3871242766946145E-2</v>
      </c>
      <c r="AS987" s="10">
        <v>5.9660965669975342E-2</v>
      </c>
      <c r="AT987" s="10">
        <v>9.3833440152542205E-2</v>
      </c>
      <c r="AU987" s="10">
        <v>1.641384877009229E-2</v>
      </c>
      <c r="AV987" s="10">
        <v>0.53895846499775735</v>
      </c>
      <c r="AW987" s="10">
        <v>0.64920575392039181</v>
      </c>
      <c r="AX987" s="10" t="s">
        <v>33</v>
      </c>
      <c r="AY987" s="10" t="s">
        <v>33</v>
      </c>
      <c r="AZ987" s="10" t="s">
        <v>33</v>
      </c>
      <c r="BA987" s="10" t="s">
        <v>33</v>
      </c>
      <c r="BB987" s="10">
        <v>983</v>
      </c>
      <c r="BC987" s="10">
        <v>1026</v>
      </c>
      <c r="BE987" s="10" t="s">
        <v>284</v>
      </c>
      <c r="BF987" s="10" t="s">
        <v>2519</v>
      </c>
      <c r="BG987" s="10">
        <v>1.3722022104094329E-2</v>
      </c>
      <c r="BH987" s="10">
        <v>0.67273727333861322</v>
      </c>
      <c r="BI987" s="10">
        <v>19</v>
      </c>
      <c r="BJ987" s="10" t="s">
        <v>33</v>
      </c>
      <c r="BL987" s="10" t="s">
        <v>33</v>
      </c>
      <c r="BM987" s="10" t="s">
        <v>33</v>
      </c>
      <c r="BP987" s="10" t="s">
        <v>33</v>
      </c>
      <c r="BQ987" s="10" t="s">
        <v>33</v>
      </c>
      <c r="BR987" s="10" t="s">
        <v>33</v>
      </c>
      <c r="BS987" s="11" t="s">
        <v>33</v>
      </c>
      <c r="BT987" s="11" t="s">
        <v>33</v>
      </c>
      <c r="BU987" s="10">
        <v>987</v>
      </c>
    </row>
    <row r="988" spans="1:73" s="10" customFormat="1" x14ac:dyDescent="0.45">
      <c r="A988" s="10">
        <v>264</v>
      </c>
      <c r="D988" s="10">
        <v>993</v>
      </c>
      <c r="E988" s="10" t="s">
        <v>33</v>
      </c>
      <c r="F988" s="10">
        <v>973</v>
      </c>
      <c r="H988" s="10" t="s">
        <v>33</v>
      </c>
      <c r="J988" s="10" t="s">
        <v>285</v>
      </c>
      <c r="K988" s="10">
        <v>0</v>
      </c>
      <c r="L988" s="10">
        <v>1</v>
      </c>
      <c r="M988" s="10" t="s">
        <v>33</v>
      </c>
      <c r="N988" s="10">
        <v>1</v>
      </c>
      <c r="T988" s="10">
        <v>1.7320508075688773E-2</v>
      </c>
      <c r="W988" s="10">
        <v>4.7658997051973307E-3</v>
      </c>
      <c r="X988" s="10" t="s">
        <v>87</v>
      </c>
      <c r="Y988" s="10">
        <v>7.0710678118654751E-4</v>
      </c>
      <c r="AB988" s="10">
        <v>3.8816626753235529E-2</v>
      </c>
      <c r="AC988" s="10">
        <v>0.7</v>
      </c>
      <c r="AD988" s="10">
        <v>0</v>
      </c>
      <c r="AE988" s="10">
        <v>0</v>
      </c>
      <c r="AH988" s="10">
        <v>1</v>
      </c>
      <c r="AJ988" s="10">
        <v>1</v>
      </c>
      <c r="AK988" s="10">
        <v>1</v>
      </c>
      <c r="AL988" s="10">
        <v>1.7320508075688773E-2</v>
      </c>
      <c r="AM988" s="10">
        <v>4.7658997051973307E-3</v>
      </c>
      <c r="AN988" s="10">
        <v>0.7</v>
      </c>
      <c r="AO988" s="10">
        <v>0</v>
      </c>
      <c r="AQ988" s="10">
        <v>3.9235810101791439E-2</v>
      </c>
      <c r="AR988" s="10">
        <v>1.5261247070399333</v>
      </c>
      <c r="AS988" s="10">
        <v>1.5830166316875309</v>
      </c>
      <c r="AT988" s="10">
        <v>0.92204153739209882</v>
      </c>
      <c r="AU988" s="10">
        <v>3.2495729007120615</v>
      </c>
      <c r="AV988" s="10">
        <v>7.5045079224609879</v>
      </c>
      <c r="AW988" s="10">
        <v>11.676122360565149</v>
      </c>
      <c r="AX988" s="10">
        <v>0.03</v>
      </c>
      <c r="AY988" s="10">
        <v>1.6094444145322233</v>
      </c>
      <c r="AZ988" s="10" t="s">
        <v>33</v>
      </c>
      <c r="BA988" s="10">
        <v>993</v>
      </c>
      <c r="BB988" s="10" t="s">
        <v>33</v>
      </c>
      <c r="BC988" s="10">
        <v>973</v>
      </c>
      <c r="BE988" s="10" t="s">
        <v>33</v>
      </c>
      <c r="BF988" s="10" t="s">
        <v>33</v>
      </c>
      <c r="BG988" s="10" t="s">
        <v>33</v>
      </c>
      <c r="BH988" s="10" t="s">
        <v>33</v>
      </c>
      <c r="BI988" s="10" t="s">
        <v>33</v>
      </c>
      <c r="BJ988" s="10" t="s">
        <v>33</v>
      </c>
      <c r="BL988" s="10" t="s">
        <v>33</v>
      </c>
      <c r="BM988" s="10" t="s">
        <v>33</v>
      </c>
      <c r="BP988" s="10" t="s">
        <v>33</v>
      </c>
      <c r="BQ988" s="10">
        <v>0</v>
      </c>
      <c r="BR988" s="10" t="s">
        <v>285</v>
      </c>
      <c r="BS988" s="11">
        <v>1.5830166316875309</v>
      </c>
      <c r="BT988" s="11">
        <v>11.676122360565149</v>
      </c>
      <c r="BU988" s="10">
        <v>988</v>
      </c>
    </row>
    <row r="989" spans="1:73" s="10" customFormat="1" x14ac:dyDescent="0.45">
      <c r="A989" s="10" t="s">
        <v>33</v>
      </c>
      <c r="D989" s="10" t="s">
        <v>33</v>
      </c>
      <c r="E989" s="10">
        <v>988</v>
      </c>
      <c r="F989" s="10">
        <v>1038</v>
      </c>
      <c r="H989" s="10">
        <v>274</v>
      </c>
      <c r="J989" s="10" t="s">
        <v>33</v>
      </c>
      <c r="K989" s="10" t="s">
        <v>170</v>
      </c>
      <c r="L989" s="10" t="s">
        <v>33</v>
      </c>
      <c r="M989" s="10">
        <v>0.22360679774997896</v>
      </c>
      <c r="N989" s="10">
        <v>0.22360679774997896</v>
      </c>
      <c r="T989" s="10">
        <v>0</v>
      </c>
      <c r="W989" s="10">
        <v>0</v>
      </c>
      <c r="X989" s="10">
        <v>0</v>
      </c>
      <c r="Y989" s="10">
        <v>0</v>
      </c>
      <c r="AB989" s="10">
        <v>0</v>
      </c>
      <c r="AC989" s="10">
        <v>0</v>
      </c>
      <c r="AD989" s="10">
        <v>0</v>
      </c>
      <c r="AE989" s="10">
        <v>0</v>
      </c>
      <c r="AH989" s="10">
        <v>1</v>
      </c>
      <c r="AJ989" s="10" t="s">
        <v>33</v>
      </c>
      <c r="AK989" s="10">
        <v>0.22360679774997896</v>
      </c>
      <c r="AL989" s="10">
        <v>0</v>
      </c>
      <c r="AM989" s="10">
        <v>0</v>
      </c>
      <c r="AN989" s="10">
        <v>0</v>
      </c>
      <c r="AO989" s="10">
        <v>0</v>
      </c>
      <c r="AQ989" s="10">
        <v>5.0056015164997207E-3</v>
      </c>
      <c r="AR989" s="10">
        <v>0.72967781021170919</v>
      </c>
      <c r="AS989" s="10">
        <v>0.73693593241063382</v>
      </c>
      <c r="AT989" s="10">
        <v>0.11763163563774344</v>
      </c>
      <c r="AU989" s="10">
        <v>2.7490968659730441</v>
      </c>
      <c r="AV989" s="10">
        <v>6.2143644818939734</v>
      </c>
      <c r="AW989" s="10">
        <v>9.0810929835047602</v>
      </c>
      <c r="AX989" s="10" t="s">
        <v>33</v>
      </c>
      <c r="AY989" s="10" t="s">
        <v>33</v>
      </c>
      <c r="AZ989" s="10" t="s">
        <v>33</v>
      </c>
      <c r="BA989" s="10" t="s">
        <v>33</v>
      </c>
      <c r="BB989" s="10">
        <v>988</v>
      </c>
      <c r="BC989" s="10">
        <v>1038</v>
      </c>
      <c r="BE989" s="10" t="s">
        <v>285</v>
      </c>
      <c r="BF989" s="10" t="s">
        <v>170</v>
      </c>
      <c r="BG989" s="10">
        <v>2.2108077972319014E-2</v>
      </c>
      <c r="BH989" s="10">
        <v>32.084850406145506</v>
      </c>
      <c r="BI989" s="10">
        <v>21</v>
      </c>
      <c r="BJ989" s="10" t="s">
        <v>33</v>
      </c>
      <c r="BL989" s="10" t="s">
        <v>33</v>
      </c>
      <c r="BM989" s="10" t="s">
        <v>33</v>
      </c>
      <c r="BP989" s="10" t="s">
        <v>33</v>
      </c>
      <c r="BQ989" s="10" t="s">
        <v>33</v>
      </c>
      <c r="BR989" s="10" t="s">
        <v>33</v>
      </c>
      <c r="BS989" s="11" t="s">
        <v>33</v>
      </c>
      <c r="BT989" s="11" t="s">
        <v>33</v>
      </c>
      <c r="BU989" s="10">
        <v>989</v>
      </c>
    </row>
    <row r="990" spans="1:73" s="10" customFormat="1" x14ac:dyDescent="0.45">
      <c r="A990" s="10" t="s">
        <v>33</v>
      </c>
      <c r="D990" s="10" t="s">
        <v>33</v>
      </c>
      <c r="E990" s="10">
        <v>988</v>
      </c>
      <c r="F990" s="10">
        <v>1020</v>
      </c>
      <c r="H990" s="10">
        <v>270</v>
      </c>
      <c r="J990" s="10" t="s">
        <v>33</v>
      </c>
      <c r="K990" s="10" t="s">
        <v>42</v>
      </c>
      <c r="L990" s="10" t="s">
        <v>33</v>
      </c>
      <c r="M990" s="10">
        <v>0.3872983346207417</v>
      </c>
      <c r="N990" s="10">
        <v>0.3872983346207417</v>
      </c>
      <c r="T990" s="10">
        <v>0</v>
      </c>
      <c r="W990" s="10">
        <v>0</v>
      </c>
      <c r="X990" s="10">
        <v>0</v>
      </c>
      <c r="Y990" s="10">
        <v>0</v>
      </c>
      <c r="AB990" s="10">
        <v>0</v>
      </c>
      <c r="AC990" s="10">
        <v>0</v>
      </c>
      <c r="AD990" s="10">
        <v>0</v>
      </c>
      <c r="AE990" s="10">
        <v>0</v>
      </c>
      <c r="AH990" s="10">
        <v>1</v>
      </c>
      <c r="AJ990" s="10" t="s">
        <v>33</v>
      </c>
      <c r="AK990" s="10">
        <v>0.3872983346207417</v>
      </c>
      <c r="AL990" s="10">
        <v>0</v>
      </c>
      <c r="AM990" s="10">
        <v>0</v>
      </c>
      <c r="AN990" s="10">
        <v>0</v>
      </c>
      <c r="AO990" s="10">
        <v>0</v>
      </c>
      <c r="AQ990" s="10">
        <v>0</v>
      </c>
      <c r="AR990" s="10">
        <v>0</v>
      </c>
      <c r="AS990" s="10">
        <v>0</v>
      </c>
      <c r="AT990" s="10">
        <v>0</v>
      </c>
      <c r="AU990" s="10">
        <v>0</v>
      </c>
      <c r="AV990" s="10">
        <v>0.3872983346207417</v>
      </c>
      <c r="AW990" s="10">
        <v>0.3872983346207417</v>
      </c>
      <c r="AX990" s="10" t="s">
        <v>33</v>
      </c>
      <c r="AY990" s="10" t="s">
        <v>33</v>
      </c>
      <c r="AZ990" s="10" t="s">
        <v>33</v>
      </c>
      <c r="BA990" s="10" t="s">
        <v>33</v>
      </c>
      <c r="BB990" s="10">
        <v>988</v>
      </c>
      <c r="BC990" s="10">
        <v>1020</v>
      </c>
      <c r="BE990" s="10" t="s">
        <v>285</v>
      </c>
      <c r="BF990" s="10" t="s">
        <v>2520</v>
      </c>
      <c r="BG990" s="10">
        <v>0</v>
      </c>
      <c r="BH990" s="10">
        <v>1.386433326950246</v>
      </c>
      <c r="BI990" s="10">
        <v>22</v>
      </c>
      <c r="BJ990" s="10" t="s">
        <v>33</v>
      </c>
      <c r="BL990" s="10" t="s">
        <v>33</v>
      </c>
      <c r="BM990" s="10" t="s">
        <v>33</v>
      </c>
      <c r="BP990" s="10" t="s">
        <v>33</v>
      </c>
      <c r="BQ990" s="10" t="s">
        <v>33</v>
      </c>
      <c r="BR990" s="10" t="s">
        <v>33</v>
      </c>
      <c r="BS990" s="11" t="s">
        <v>33</v>
      </c>
      <c r="BT990" s="11" t="s">
        <v>33</v>
      </c>
      <c r="BU990" s="10">
        <v>990</v>
      </c>
    </row>
    <row r="991" spans="1:73" s="10" customFormat="1" x14ac:dyDescent="0.45">
      <c r="A991" s="10" t="s">
        <v>33</v>
      </c>
      <c r="D991" s="10" t="s">
        <v>33</v>
      </c>
      <c r="E991" s="10">
        <v>988</v>
      </c>
      <c r="F991" s="10">
        <v>1021</v>
      </c>
      <c r="H991" s="10">
        <v>271</v>
      </c>
      <c r="J991" s="10" t="s">
        <v>33</v>
      </c>
      <c r="K991" s="10" t="s">
        <v>289</v>
      </c>
      <c r="L991" s="10" t="s">
        <v>33</v>
      </c>
      <c r="M991" s="10">
        <v>7.0710678118654753E-3</v>
      </c>
      <c r="N991" s="10">
        <v>7.0710678118654753E-3</v>
      </c>
      <c r="T991" s="10">
        <v>0</v>
      </c>
      <c r="W991" s="10">
        <v>0</v>
      </c>
      <c r="X991" s="10">
        <v>0</v>
      </c>
      <c r="Y991" s="10">
        <v>0</v>
      </c>
      <c r="AB991" s="10">
        <v>0</v>
      </c>
      <c r="AC991" s="10">
        <v>0</v>
      </c>
      <c r="AD991" s="10">
        <v>0</v>
      </c>
      <c r="AE991" s="10">
        <v>0</v>
      </c>
      <c r="AH991" s="10">
        <v>1</v>
      </c>
      <c r="AJ991" s="10" t="s">
        <v>33</v>
      </c>
      <c r="AK991" s="10">
        <v>7.0710678118654753E-3</v>
      </c>
      <c r="AL991" s="10">
        <v>0</v>
      </c>
      <c r="AM991" s="10">
        <v>0</v>
      </c>
      <c r="AN991" s="10">
        <v>0</v>
      </c>
      <c r="AO991" s="10">
        <v>0</v>
      </c>
      <c r="AQ991" s="10">
        <v>1.2916788162686254E-2</v>
      </c>
      <c r="AR991" s="10">
        <v>3.7809754356080728E-2</v>
      </c>
      <c r="AS991" s="10">
        <v>5.6539097191975793E-2</v>
      </c>
      <c r="AT991" s="10">
        <v>0.30354452182312697</v>
      </c>
      <c r="AU991" s="10">
        <v>0.44524555921568904</v>
      </c>
      <c r="AV991" s="10">
        <v>0.36388664094851569</v>
      </c>
      <c r="AW991" s="10">
        <v>1.1126767219873317</v>
      </c>
      <c r="AX991" s="10" t="s">
        <v>33</v>
      </c>
      <c r="AY991" s="10" t="s">
        <v>33</v>
      </c>
      <c r="AZ991" s="10" t="s">
        <v>33</v>
      </c>
      <c r="BA991" s="10" t="s">
        <v>33</v>
      </c>
      <c r="BB991" s="10">
        <v>988</v>
      </c>
      <c r="BC991" s="10">
        <v>1021</v>
      </c>
      <c r="BE991" s="10" t="s">
        <v>285</v>
      </c>
      <c r="BF991" s="10" t="s">
        <v>2521</v>
      </c>
      <c r="BG991" s="10">
        <v>1.6961729157592737E-3</v>
      </c>
      <c r="BH991" s="10">
        <v>7.3912751414525664</v>
      </c>
      <c r="BI991" s="10">
        <v>23</v>
      </c>
      <c r="BJ991" s="10" t="s">
        <v>33</v>
      </c>
      <c r="BL991" s="10" t="s">
        <v>33</v>
      </c>
      <c r="BM991" s="10" t="s">
        <v>33</v>
      </c>
      <c r="BP991" s="10" t="s">
        <v>33</v>
      </c>
      <c r="BQ991" s="10" t="s">
        <v>33</v>
      </c>
      <c r="BR991" s="10" t="s">
        <v>33</v>
      </c>
      <c r="BS991" s="11" t="s">
        <v>33</v>
      </c>
      <c r="BT991" s="11" t="s">
        <v>33</v>
      </c>
      <c r="BU991" s="10">
        <v>991</v>
      </c>
    </row>
    <row r="992" spans="1:73" s="10" customFormat="1" x14ac:dyDescent="0.45">
      <c r="A992" s="10" t="s">
        <v>33</v>
      </c>
      <c r="D992" s="10" t="s">
        <v>33</v>
      </c>
      <c r="E992" s="10">
        <v>988</v>
      </c>
      <c r="F992" s="10">
        <v>1026</v>
      </c>
      <c r="H992" s="10">
        <v>272</v>
      </c>
      <c r="J992" s="10" t="s">
        <v>33</v>
      </c>
      <c r="K992" s="10" t="s">
        <v>290</v>
      </c>
      <c r="L992" s="10" t="s">
        <v>33</v>
      </c>
      <c r="M992" s="10">
        <v>3.1622776601683791E-2</v>
      </c>
      <c r="N992" s="10">
        <v>3.1622776601683791E-2</v>
      </c>
      <c r="T992" s="10">
        <v>0</v>
      </c>
      <c r="W992" s="10">
        <v>0</v>
      </c>
      <c r="X992" s="10">
        <v>0</v>
      </c>
      <c r="Y992" s="10">
        <v>0</v>
      </c>
      <c r="AB992" s="10">
        <v>0</v>
      </c>
      <c r="AC992" s="10">
        <v>0</v>
      </c>
      <c r="AD992" s="10">
        <v>0</v>
      </c>
      <c r="AE992" s="10">
        <v>0</v>
      </c>
      <c r="AH992" s="10">
        <v>1</v>
      </c>
      <c r="AJ992" s="10" t="s">
        <v>33</v>
      </c>
      <c r="AK992" s="10">
        <v>3.1622776601683791E-2</v>
      </c>
      <c r="AL992" s="10">
        <v>0</v>
      </c>
      <c r="AM992" s="10">
        <v>0</v>
      </c>
      <c r="AN992" s="10">
        <v>0</v>
      </c>
      <c r="AO992" s="10">
        <v>0</v>
      </c>
      <c r="AQ992" s="10">
        <v>3.9929123469166893E-3</v>
      </c>
      <c r="AR992" s="10">
        <v>5.3871242766946145E-2</v>
      </c>
      <c r="AS992" s="10">
        <v>5.9660965669975342E-2</v>
      </c>
      <c r="AT992" s="10">
        <v>9.3833440152542205E-2</v>
      </c>
      <c r="AU992" s="10">
        <v>1.641384877009229E-2</v>
      </c>
      <c r="AV992" s="10">
        <v>0.53895846499775735</v>
      </c>
      <c r="AW992" s="10">
        <v>0.64920575392039181</v>
      </c>
      <c r="AX992" s="10" t="s">
        <v>33</v>
      </c>
      <c r="AY992" s="10" t="s">
        <v>33</v>
      </c>
      <c r="AZ992" s="10" t="s">
        <v>33</v>
      </c>
      <c r="BA992" s="10" t="s">
        <v>33</v>
      </c>
      <c r="BB992" s="10">
        <v>988</v>
      </c>
      <c r="BC992" s="10">
        <v>1026</v>
      </c>
      <c r="BE992" s="10" t="s">
        <v>285</v>
      </c>
      <c r="BF992" s="10" t="s">
        <v>2522</v>
      </c>
      <c r="BG992" s="10">
        <v>1.7898289700992603E-3</v>
      </c>
      <c r="BH992" s="10">
        <v>1.581232279781561</v>
      </c>
      <c r="BI992" s="10">
        <v>24</v>
      </c>
      <c r="BJ992" s="10" t="s">
        <v>33</v>
      </c>
      <c r="BL992" s="10" t="s">
        <v>33</v>
      </c>
      <c r="BM992" s="10" t="s">
        <v>33</v>
      </c>
      <c r="BP992" s="10" t="s">
        <v>33</v>
      </c>
      <c r="BQ992" s="10" t="s">
        <v>33</v>
      </c>
      <c r="BR992" s="10" t="s">
        <v>33</v>
      </c>
      <c r="BS992" s="11" t="s">
        <v>33</v>
      </c>
      <c r="BT992" s="11" t="s">
        <v>33</v>
      </c>
      <c r="BU992" s="10">
        <v>992</v>
      </c>
    </row>
    <row r="993" spans="1:73" s="10" customFormat="1" x14ac:dyDescent="0.45">
      <c r="A993" s="10">
        <v>265</v>
      </c>
      <c r="D993" s="10">
        <v>998</v>
      </c>
      <c r="E993" s="10" t="s">
        <v>33</v>
      </c>
      <c r="F993" s="10">
        <v>974</v>
      </c>
      <c r="H993" s="10" t="s">
        <v>33</v>
      </c>
      <c r="J993" s="10" t="s">
        <v>286</v>
      </c>
      <c r="K993" s="10">
        <v>0</v>
      </c>
      <c r="L993" s="10">
        <v>1</v>
      </c>
      <c r="M993" s="10" t="s">
        <v>33</v>
      </c>
      <c r="N993" s="10">
        <v>1</v>
      </c>
      <c r="T993" s="10">
        <v>1.4142135623730951E-2</v>
      </c>
      <c r="W993" s="10">
        <v>9.5317994103946615E-3</v>
      </c>
      <c r="X993" s="10" t="s">
        <v>87</v>
      </c>
      <c r="Y993" s="10">
        <v>1.414213562373095E-3</v>
      </c>
      <c r="AB993" s="10">
        <v>7.7633253506471059E-2</v>
      </c>
      <c r="AC993" s="10">
        <v>0</v>
      </c>
      <c r="AD993" s="10">
        <v>0</v>
      </c>
      <c r="AE993" s="10">
        <v>0</v>
      </c>
      <c r="AH993" s="10">
        <v>1</v>
      </c>
      <c r="AJ993" s="10">
        <v>1</v>
      </c>
      <c r="AK993" s="10">
        <v>1</v>
      </c>
      <c r="AL993" s="10">
        <v>1.4142135623730951E-2</v>
      </c>
      <c r="AM993" s="10">
        <v>9.5317994103946615E-3</v>
      </c>
      <c r="AN993" s="10">
        <v>0</v>
      </c>
      <c r="AO993" s="10">
        <v>0</v>
      </c>
      <c r="AQ993" s="10">
        <v>0.25829353951405742</v>
      </c>
      <c r="AR993" s="10">
        <v>0.85356169217540223</v>
      </c>
      <c r="AS993" s="10">
        <v>1.2280873244707855</v>
      </c>
      <c r="AT993" s="10">
        <v>6.0698981785803499</v>
      </c>
      <c r="AU993" s="10">
        <v>6.8160466100966728</v>
      </c>
      <c r="AV993" s="10">
        <v>8.4769936159357382</v>
      </c>
      <c r="AW993" s="10">
        <v>21.362938404612763</v>
      </c>
      <c r="AX993" s="10">
        <v>0.03</v>
      </c>
      <c r="AY993" s="10">
        <v>1.691862017599691</v>
      </c>
      <c r="AZ993" s="10" t="s">
        <v>33</v>
      </c>
      <c r="BA993" s="10">
        <v>998</v>
      </c>
      <c r="BB993" s="10" t="s">
        <v>33</v>
      </c>
      <c r="BC993" s="10">
        <v>974</v>
      </c>
      <c r="BE993" s="10" t="s">
        <v>33</v>
      </c>
      <c r="BF993" s="10" t="s">
        <v>33</v>
      </c>
      <c r="BG993" s="10" t="s">
        <v>33</v>
      </c>
      <c r="BH993" s="10" t="s">
        <v>33</v>
      </c>
      <c r="BI993" s="10" t="s">
        <v>33</v>
      </c>
      <c r="BJ993" s="10" t="s">
        <v>33</v>
      </c>
      <c r="BL993" s="10" t="s">
        <v>33</v>
      </c>
      <c r="BM993" s="10" t="s">
        <v>33</v>
      </c>
      <c r="BP993" s="10" t="s">
        <v>33</v>
      </c>
      <c r="BQ993" s="10">
        <v>0</v>
      </c>
      <c r="BR993" s="10" t="s">
        <v>286</v>
      </c>
      <c r="BS993" s="11">
        <v>1.2280873244707855</v>
      </c>
      <c r="BT993" s="11">
        <v>21.362938404612763</v>
      </c>
      <c r="BU993" s="10">
        <v>993</v>
      </c>
    </row>
    <row r="994" spans="1:73" s="10" customFormat="1" x14ac:dyDescent="0.45">
      <c r="A994" s="10" t="s">
        <v>33</v>
      </c>
      <c r="D994" s="10" t="s">
        <v>33</v>
      </c>
      <c r="E994" s="10">
        <v>993</v>
      </c>
      <c r="F994" s="10">
        <v>1043</v>
      </c>
      <c r="H994" s="10">
        <v>275</v>
      </c>
      <c r="J994" s="10" t="s">
        <v>33</v>
      </c>
      <c r="K994" s="10" t="s">
        <v>780</v>
      </c>
      <c r="L994" s="10" t="s">
        <v>33</v>
      </c>
      <c r="M994" s="10">
        <v>0.54772255750516607</v>
      </c>
      <c r="N994" s="10">
        <v>0.54772255750516607</v>
      </c>
      <c r="T994" s="10">
        <v>0</v>
      </c>
      <c r="W994" s="10">
        <v>0</v>
      </c>
      <c r="X994" s="10">
        <v>0</v>
      </c>
      <c r="Y994" s="10">
        <v>0</v>
      </c>
      <c r="AB994" s="10">
        <v>0</v>
      </c>
      <c r="AC994" s="10">
        <v>0</v>
      </c>
      <c r="AD994" s="10">
        <v>0</v>
      </c>
      <c r="AE994" s="10">
        <v>0</v>
      </c>
      <c r="AH994" s="10">
        <v>1</v>
      </c>
      <c r="AJ994" s="10" t="s">
        <v>33</v>
      </c>
      <c r="AK994" s="10">
        <v>0.54772255750516607</v>
      </c>
      <c r="AL994" s="10">
        <v>0</v>
      </c>
      <c r="AM994" s="10">
        <v>0</v>
      </c>
      <c r="AN994" s="10">
        <v>0</v>
      </c>
      <c r="AO994" s="10">
        <v>0</v>
      </c>
      <c r="AQ994" s="10">
        <v>0.21213203435596426</v>
      </c>
      <c r="AR994" s="10">
        <v>0.6849534136224944</v>
      </c>
      <c r="AS994" s="10">
        <v>0.99254486343864257</v>
      </c>
      <c r="AT994" s="10">
        <v>4.98510280736516</v>
      </c>
      <c r="AU994" s="10">
        <v>5.8224940129853291</v>
      </c>
      <c r="AV994" s="10">
        <v>6.4900054016332476</v>
      </c>
      <c r="AW994" s="10">
        <v>17.297602221983738</v>
      </c>
      <c r="AX994" s="10" t="s">
        <v>33</v>
      </c>
      <c r="AY994" s="10" t="s">
        <v>33</v>
      </c>
      <c r="AZ994" s="10" t="s">
        <v>33</v>
      </c>
      <c r="BA994" s="10" t="s">
        <v>33</v>
      </c>
      <c r="BB994" s="10">
        <v>993</v>
      </c>
      <c r="BC994" s="10">
        <v>1043</v>
      </c>
      <c r="BE994" s="10" t="s">
        <v>286</v>
      </c>
      <c r="BF994" s="10" t="s">
        <v>2523</v>
      </c>
      <c r="BG994" s="10">
        <v>2.9776345903159276E-2</v>
      </c>
      <c r="BH994" s="10">
        <v>132.62315951904779</v>
      </c>
      <c r="BI994" s="10">
        <v>26</v>
      </c>
      <c r="BJ994" s="10" t="s">
        <v>33</v>
      </c>
      <c r="BL994" s="10" t="s">
        <v>33</v>
      </c>
      <c r="BM994" s="10" t="s">
        <v>33</v>
      </c>
      <c r="BP994" s="10" t="s">
        <v>33</v>
      </c>
      <c r="BQ994" s="10" t="s">
        <v>33</v>
      </c>
      <c r="BR994" s="10" t="s">
        <v>33</v>
      </c>
      <c r="BS994" s="11" t="s">
        <v>33</v>
      </c>
      <c r="BT994" s="11" t="s">
        <v>33</v>
      </c>
      <c r="BU994" s="10">
        <v>994</v>
      </c>
    </row>
    <row r="995" spans="1:73" s="10" customFormat="1" x14ac:dyDescent="0.45">
      <c r="A995" s="10" t="s">
        <v>33</v>
      </c>
      <c r="D995" s="10" t="s">
        <v>33</v>
      </c>
      <c r="E995" s="10">
        <v>993</v>
      </c>
      <c r="F995" s="10">
        <v>1020</v>
      </c>
      <c r="H995" s="10">
        <v>270</v>
      </c>
      <c r="J995" s="10" t="s">
        <v>33</v>
      </c>
      <c r="K995" s="10" t="s">
        <v>42</v>
      </c>
      <c r="L995" s="10" t="s">
        <v>33</v>
      </c>
      <c r="M995" s="10">
        <v>0.42426406871192851</v>
      </c>
      <c r="N995" s="10">
        <v>0.42426406871192851</v>
      </c>
      <c r="T995" s="10">
        <v>0</v>
      </c>
      <c r="W995" s="10">
        <v>0</v>
      </c>
      <c r="X995" s="10">
        <v>0</v>
      </c>
      <c r="Y995" s="10">
        <v>0</v>
      </c>
      <c r="AB995" s="10">
        <v>0</v>
      </c>
      <c r="AC995" s="10">
        <v>0</v>
      </c>
      <c r="AD995" s="10">
        <v>0</v>
      </c>
      <c r="AE995" s="10">
        <v>0</v>
      </c>
      <c r="AH995" s="10">
        <v>1</v>
      </c>
      <c r="AJ995" s="10" t="s">
        <v>33</v>
      </c>
      <c r="AK995" s="10">
        <v>0.42426406871192851</v>
      </c>
      <c r="AL995" s="10">
        <v>0</v>
      </c>
      <c r="AM995" s="10">
        <v>0</v>
      </c>
      <c r="AN995" s="10">
        <v>0</v>
      </c>
      <c r="AO995" s="10">
        <v>0</v>
      </c>
      <c r="AQ995" s="10">
        <v>0</v>
      </c>
      <c r="AR995" s="10">
        <v>0</v>
      </c>
      <c r="AS995" s="10">
        <v>0</v>
      </c>
      <c r="AT995" s="10">
        <v>0</v>
      </c>
      <c r="AU995" s="10">
        <v>0</v>
      </c>
      <c r="AV995" s="10">
        <v>0.42426406871192851</v>
      </c>
      <c r="AW995" s="10">
        <v>0.42426406871192851</v>
      </c>
      <c r="AX995" s="10" t="s">
        <v>33</v>
      </c>
      <c r="AY995" s="10" t="s">
        <v>33</v>
      </c>
      <c r="AZ995" s="10" t="s">
        <v>33</v>
      </c>
      <c r="BA995" s="10" t="s">
        <v>33</v>
      </c>
      <c r="BB995" s="10">
        <v>993</v>
      </c>
      <c r="BC995" s="10">
        <v>1020</v>
      </c>
      <c r="BE995" s="10" t="s">
        <v>286</v>
      </c>
      <c r="BF995" s="10" t="s">
        <v>2524</v>
      </c>
      <c r="BG995" s="10">
        <v>0</v>
      </c>
      <c r="BH995" s="10">
        <v>3.1417193390897835</v>
      </c>
      <c r="BI995" s="10">
        <v>27</v>
      </c>
      <c r="BJ995" s="10" t="s">
        <v>33</v>
      </c>
      <c r="BL995" s="10" t="s">
        <v>33</v>
      </c>
      <c r="BM995" s="10" t="s">
        <v>33</v>
      </c>
      <c r="BP995" s="10" t="s">
        <v>33</v>
      </c>
      <c r="BQ995" s="10" t="s">
        <v>33</v>
      </c>
      <c r="BR995" s="10" t="s">
        <v>33</v>
      </c>
      <c r="BS995" s="11" t="s">
        <v>33</v>
      </c>
      <c r="BT995" s="11" t="s">
        <v>33</v>
      </c>
      <c r="BU995" s="10">
        <v>995</v>
      </c>
    </row>
    <row r="996" spans="1:73" s="10" customFormat="1" x14ac:dyDescent="0.45">
      <c r="A996" s="10" t="s">
        <v>33</v>
      </c>
      <c r="D996" s="10" t="s">
        <v>33</v>
      </c>
      <c r="E996" s="10">
        <v>993</v>
      </c>
      <c r="F996" s="10">
        <v>1021</v>
      </c>
      <c r="H996" s="10">
        <v>271</v>
      </c>
      <c r="J996" s="10" t="s">
        <v>33</v>
      </c>
      <c r="K996" s="10" t="s">
        <v>289</v>
      </c>
      <c r="L996" s="10" t="s">
        <v>33</v>
      </c>
      <c r="M996" s="10">
        <v>1.4142135623730951E-2</v>
      </c>
      <c r="N996" s="10">
        <v>1.4142135623730951E-2</v>
      </c>
      <c r="T996" s="10">
        <v>0</v>
      </c>
      <c r="W996" s="10">
        <v>0</v>
      </c>
      <c r="X996" s="10">
        <v>0</v>
      </c>
      <c r="Y996" s="10">
        <v>0</v>
      </c>
      <c r="AB996" s="10">
        <v>0</v>
      </c>
      <c r="AC996" s="10">
        <v>0</v>
      </c>
      <c r="AD996" s="10">
        <v>0</v>
      </c>
      <c r="AE996" s="10">
        <v>0</v>
      </c>
      <c r="AH996" s="10">
        <v>1</v>
      </c>
      <c r="AJ996" s="10" t="s">
        <v>33</v>
      </c>
      <c r="AK996" s="10">
        <v>1.4142135623730951E-2</v>
      </c>
      <c r="AL996" s="10">
        <v>0</v>
      </c>
      <c r="AM996" s="10">
        <v>0</v>
      </c>
      <c r="AN996" s="10">
        <v>0</v>
      </c>
      <c r="AO996" s="10">
        <v>0</v>
      </c>
      <c r="AQ996" s="10">
        <v>2.5833576325372507E-2</v>
      </c>
      <c r="AR996" s="10">
        <v>7.5619508712161457E-2</v>
      </c>
      <c r="AS996" s="10">
        <v>0.11307819438395159</v>
      </c>
      <c r="AT996" s="10">
        <v>0.60708904364625393</v>
      </c>
      <c r="AU996" s="10">
        <v>0.89049111843137807</v>
      </c>
      <c r="AV996" s="10">
        <v>0.72777328189703139</v>
      </c>
      <c r="AW996" s="10">
        <v>2.2253534439746634</v>
      </c>
      <c r="AX996" s="10" t="s">
        <v>33</v>
      </c>
      <c r="AY996" s="10" t="s">
        <v>33</v>
      </c>
      <c r="AZ996" s="10" t="s">
        <v>33</v>
      </c>
      <c r="BA996" s="10" t="s">
        <v>33</v>
      </c>
      <c r="BB996" s="10">
        <v>993</v>
      </c>
      <c r="BC996" s="10">
        <v>1021</v>
      </c>
      <c r="BE996" s="10" t="s">
        <v>286</v>
      </c>
      <c r="BF996" s="10" t="s">
        <v>2525</v>
      </c>
      <c r="BG996" s="10">
        <v>3.3923458315185473E-3</v>
      </c>
      <c r="BH996" s="10">
        <v>30.579271715294261</v>
      </c>
      <c r="BI996" s="10">
        <v>28</v>
      </c>
      <c r="BJ996" s="10" t="s">
        <v>33</v>
      </c>
      <c r="BL996" s="10" t="s">
        <v>33</v>
      </c>
      <c r="BM996" s="10" t="s">
        <v>33</v>
      </c>
      <c r="BP996" s="10" t="s">
        <v>33</v>
      </c>
      <c r="BQ996" s="10" t="s">
        <v>33</v>
      </c>
      <c r="BR996" s="10" t="s">
        <v>33</v>
      </c>
      <c r="BS996" s="11" t="s">
        <v>33</v>
      </c>
      <c r="BT996" s="11" t="s">
        <v>33</v>
      </c>
      <c r="BU996" s="10">
        <v>996</v>
      </c>
    </row>
    <row r="997" spans="1:73" s="10" customFormat="1" x14ac:dyDescent="0.45">
      <c r="A997" s="10" t="s">
        <v>33</v>
      </c>
      <c r="D997" s="10" t="s">
        <v>33</v>
      </c>
      <c r="E997" s="10">
        <v>993</v>
      </c>
      <c r="F997" s="10">
        <v>1026</v>
      </c>
      <c r="H997" s="10">
        <v>272</v>
      </c>
      <c r="J997" s="10" t="s">
        <v>33</v>
      </c>
      <c r="K997" s="10" t="s">
        <v>290</v>
      </c>
      <c r="L997" s="10" t="s">
        <v>33</v>
      </c>
      <c r="M997" s="10">
        <v>4.8989794855663557E-2</v>
      </c>
      <c r="N997" s="10">
        <v>4.8989794855663557E-2</v>
      </c>
      <c r="T997" s="10">
        <v>0</v>
      </c>
      <c r="W997" s="10">
        <v>0</v>
      </c>
      <c r="X997" s="10">
        <v>0</v>
      </c>
      <c r="Y997" s="10">
        <v>0</v>
      </c>
      <c r="AB997" s="10">
        <v>0</v>
      </c>
      <c r="AC997" s="10">
        <v>0</v>
      </c>
      <c r="AD997" s="10">
        <v>0</v>
      </c>
      <c r="AE997" s="10">
        <v>0</v>
      </c>
      <c r="AH997" s="10">
        <v>1</v>
      </c>
      <c r="AJ997" s="10" t="s">
        <v>33</v>
      </c>
      <c r="AK997" s="10">
        <v>4.8989794855663557E-2</v>
      </c>
      <c r="AL997" s="10">
        <v>0</v>
      </c>
      <c r="AM997" s="10">
        <v>0</v>
      </c>
      <c r="AN997" s="10">
        <v>0</v>
      </c>
      <c r="AO997" s="10">
        <v>0</v>
      </c>
      <c r="AQ997" s="10">
        <v>6.1857932089897242E-3</v>
      </c>
      <c r="AR997" s="10">
        <v>8.3456970430351676E-2</v>
      </c>
      <c r="AS997" s="10">
        <v>9.2426370583386777E-2</v>
      </c>
      <c r="AT997" s="10">
        <v>0.1453661404112585</v>
      </c>
      <c r="AU997" s="10">
        <v>2.5428225173493812E-2</v>
      </c>
      <c r="AV997" s="10">
        <v>0.83495086369353078</v>
      </c>
      <c r="AW997" s="10">
        <v>1.0057452292782831</v>
      </c>
      <c r="AX997" s="10" t="s">
        <v>33</v>
      </c>
      <c r="AY997" s="10" t="s">
        <v>33</v>
      </c>
      <c r="AZ997" s="10" t="s">
        <v>33</v>
      </c>
      <c r="BA997" s="10" t="s">
        <v>33</v>
      </c>
      <c r="BB997" s="10">
        <v>993</v>
      </c>
      <c r="BC997" s="10">
        <v>1026</v>
      </c>
      <c r="BE997" s="10" t="s">
        <v>286</v>
      </c>
      <c r="BF997" s="10" t="s">
        <v>2526</v>
      </c>
      <c r="BG997" s="10">
        <v>2.7727911175016032E-3</v>
      </c>
      <c r="BH997" s="10">
        <v>5.067328572296427</v>
      </c>
      <c r="BI997" s="10">
        <v>29</v>
      </c>
      <c r="BJ997" s="10" t="s">
        <v>33</v>
      </c>
      <c r="BL997" s="10" t="s">
        <v>33</v>
      </c>
      <c r="BM997" s="10" t="s">
        <v>33</v>
      </c>
      <c r="BP997" s="10" t="s">
        <v>33</v>
      </c>
      <c r="BQ997" s="10" t="s">
        <v>33</v>
      </c>
      <c r="BR997" s="10" t="s">
        <v>33</v>
      </c>
      <c r="BS997" s="11" t="s">
        <v>33</v>
      </c>
      <c r="BT997" s="11" t="s">
        <v>33</v>
      </c>
      <c r="BU997" s="10">
        <v>997</v>
      </c>
    </row>
    <row r="998" spans="1:73" s="10" customFormat="1" x14ac:dyDescent="0.45">
      <c r="A998" s="10">
        <v>266</v>
      </c>
      <c r="D998" s="10">
        <v>1003</v>
      </c>
      <c r="E998" s="10" t="s">
        <v>33</v>
      </c>
      <c r="F998" s="10">
        <v>975</v>
      </c>
      <c r="H998" s="10" t="s">
        <v>33</v>
      </c>
      <c r="J998" s="10" t="s">
        <v>287</v>
      </c>
      <c r="K998" s="10">
        <v>0</v>
      </c>
      <c r="L998" s="10">
        <v>1</v>
      </c>
      <c r="M998" s="10" t="s">
        <v>33</v>
      </c>
      <c r="N998" s="10">
        <v>1</v>
      </c>
      <c r="T998" s="10">
        <v>7.0710678118654753E-3</v>
      </c>
      <c r="W998" s="10">
        <v>4.7658997051973307E-3</v>
      </c>
      <c r="X998" s="10" t="s">
        <v>87</v>
      </c>
      <c r="Y998" s="10">
        <v>7.0710678118654751E-4</v>
      </c>
      <c r="AB998" s="10">
        <v>3.8816626753235529E-2</v>
      </c>
      <c r="AC998" s="10">
        <v>0</v>
      </c>
      <c r="AD998" s="10">
        <v>0</v>
      </c>
      <c r="AE998" s="10">
        <v>0</v>
      </c>
      <c r="AH998" s="10">
        <v>1</v>
      </c>
      <c r="AJ998" s="10">
        <v>1</v>
      </c>
      <c r="AK998" s="10">
        <v>1</v>
      </c>
      <c r="AL998" s="10">
        <v>7.0710678118654753E-3</v>
      </c>
      <c r="AM998" s="10">
        <v>4.7658997051973307E-3</v>
      </c>
      <c r="AN998" s="10">
        <v>0</v>
      </c>
      <c r="AO998" s="10">
        <v>0</v>
      </c>
      <c r="AQ998" s="10">
        <v>0.10815167110186244</v>
      </c>
      <c r="AR998" s="10">
        <v>0.20567933919221956</v>
      </c>
      <c r="AS998" s="10">
        <v>0.36249926228992013</v>
      </c>
      <c r="AT998" s="10">
        <v>2.5415642708937671</v>
      </c>
      <c r="AU998" s="10">
        <v>0.88986674201496763</v>
      </c>
      <c r="AV998" s="10">
        <v>2.8608423841560966</v>
      </c>
      <c r="AW998" s="10">
        <v>6.2922733970648315</v>
      </c>
      <c r="AX998" s="10">
        <v>0.1</v>
      </c>
      <c r="AY998" s="10">
        <v>0.71888384611313938</v>
      </c>
      <c r="AZ998" s="10" t="s">
        <v>33</v>
      </c>
      <c r="BA998" s="10">
        <v>1003</v>
      </c>
      <c r="BB998" s="10" t="s">
        <v>33</v>
      </c>
      <c r="BC998" s="10">
        <v>975</v>
      </c>
      <c r="BE998" s="10" t="s">
        <v>33</v>
      </c>
      <c r="BF998" s="10" t="s">
        <v>33</v>
      </c>
      <c r="BG998" s="10" t="s">
        <v>33</v>
      </c>
      <c r="BH998" s="10" t="s">
        <v>33</v>
      </c>
      <c r="BI998" s="10" t="s">
        <v>33</v>
      </c>
      <c r="BJ998" s="10" t="s">
        <v>33</v>
      </c>
      <c r="BL998" s="10" t="s">
        <v>33</v>
      </c>
      <c r="BM998" s="10" t="s">
        <v>33</v>
      </c>
      <c r="BP998" s="10" t="s">
        <v>33</v>
      </c>
      <c r="BQ998" s="10">
        <v>0</v>
      </c>
      <c r="BR998" s="10" t="s">
        <v>287</v>
      </c>
      <c r="BS998" s="11">
        <v>0.36249926228992013</v>
      </c>
      <c r="BT998" s="11">
        <v>6.2922733970648315</v>
      </c>
      <c r="BU998" s="10">
        <v>998</v>
      </c>
    </row>
    <row r="999" spans="1:73" s="10" customFormat="1" x14ac:dyDescent="0.45">
      <c r="A999" s="10" t="s">
        <v>33</v>
      </c>
      <c r="D999" s="10" t="s">
        <v>33</v>
      </c>
      <c r="E999" s="10">
        <v>998</v>
      </c>
      <c r="F999" s="10">
        <v>1047</v>
      </c>
      <c r="H999" s="10">
        <v>276</v>
      </c>
      <c r="J999" s="10" t="s">
        <v>33</v>
      </c>
      <c r="K999" s="10" t="s">
        <v>291</v>
      </c>
      <c r="L999" s="10" t="s">
        <v>33</v>
      </c>
      <c r="M999" s="10">
        <v>2.4494897427831785E-5</v>
      </c>
      <c r="N999" s="10">
        <v>2.4494897427831785E-5</v>
      </c>
      <c r="T999" s="10">
        <v>0</v>
      </c>
      <c r="W999" s="10">
        <v>0</v>
      </c>
      <c r="X999" s="10">
        <v>0</v>
      </c>
      <c r="Y999" s="10">
        <v>0</v>
      </c>
      <c r="AB999" s="10">
        <v>0</v>
      </c>
      <c r="AC999" s="10">
        <v>0</v>
      </c>
      <c r="AD999" s="10">
        <v>0</v>
      </c>
      <c r="AE999" s="10">
        <v>0</v>
      </c>
      <c r="AH999" s="10">
        <v>1</v>
      </c>
      <c r="AJ999" s="10" t="s">
        <v>33</v>
      </c>
      <c r="AK999" s="10">
        <v>2.4494897427831785E-5</v>
      </c>
      <c r="AL999" s="10">
        <v>0</v>
      </c>
      <c r="AM999" s="10">
        <v>0</v>
      </c>
      <c r="AN999" s="10">
        <v>0</v>
      </c>
      <c r="AO999" s="10">
        <v>0</v>
      </c>
      <c r="AQ999" s="10">
        <v>6.977964648571619E-2</v>
      </c>
      <c r="AR999" s="10">
        <v>1.4965263061306243E-2</v>
      </c>
      <c r="AS999" s="10">
        <v>0.11614575046559472</v>
      </c>
      <c r="AT999" s="10">
        <v>1.6398216924143305</v>
      </c>
      <c r="AU999" s="10">
        <v>4.3159703233414046E-2</v>
      </c>
      <c r="AV999" s="10">
        <v>0.3183176878672197</v>
      </c>
      <c r="AW999" s="10">
        <v>2.0012990835149642</v>
      </c>
      <c r="AX999" s="10" t="s">
        <v>33</v>
      </c>
      <c r="AY999" s="10" t="s">
        <v>33</v>
      </c>
      <c r="AZ999" s="10" t="s">
        <v>33</v>
      </c>
      <c r="BA999" s="10" t="s">
        <v>33</v>
      </c>
      <c r="BB999" s="10">
        <v>998</v>
      </c>
      <c r="BC999" s="10">
        <v>1047</v>
      </c>
      <c r="BE999" s="10" t="s">
        <v>287</v>
      </c>
      <c r="BF999" s="10" t="s">
        <v>291</v>
      </c>
      <c r="BG999" s="10">
        <v>1.1614575046559474E-2</v>
      </c>
      <c r="BH999" s="10">
        <v>5.771811743254645</v>
      </c>
      <c r="BI999" s="10">
        <v>31</v>
      </c>
      <c r="BJ999" s="10" t="s">
        <v>33</v>
      </c>
      <c r="BL999" s="10" t="s">
        <v>33</v>
      </c>
      <c r="BM999" s="10" t="s">
        <v>33</v>
      </c>
      <c r="BP999" s="10" t="s">
        <v>33</v>
      </c>
      <c r="BQ999" s="10" t="s">
        <v>33</v>
      </c>
      <c r="BR999" s="10" t="s">
        <v>33</v>
      </c>
      <c r="BS999" s="11" t="s">
        <v>33</v>
      </c>
      <c r="BT999" s="11" t="s">
        <v>33</v>
      </c>
      <c r="BU999" s="10">
        <v>999</v>
      </c>
    </row>
    <row r="1000" spans="1:73" s="10" customFormat="1" x14ac:dyDescent="0.45">
      <c r="A1000" s="10" t="s">
        <v>33</v>
      </c>
      <c r="D1000" s="10" t="s">
        <v>33</v>
      </c>
      <c r="E1000" s="10">
        <v>998</v>
      </c>
      <c r="F1000" s="10">
        <v>1020</v>
      </c>
      <c r="H1000" s="10">
        <v>270</v>
      </c>
      <c r="J1000" s="10" t="s">
        <v>33</v>
      </c>
      <c r="K1000" s="10" t="s">
        <v>42</v>
      </c>
      <c r="L1000" s="10" t="s">
        <v>33</v>
      </c>
      <c r="M1000" s="10">
        <v>0.70710678118654757</v>
      </c>
      <c r="N1000" s="10">
        <v>0.70710678118654757</v>
      </c>
      <c r="T1000" s="10">
        <v>0</v>
      </c>
      <c r="W1000" s="10">
        <v>0</v>
      </c>
      <c r="X1000" s="10">
        <v>0</v>
      </c>
      <c r="Y1000" s="10">
        <v>0</v>
      </c>
      <c r="AB1000" s="10">
        <v>0</v>
      </c>
      <c r="AC1000" s="10">
        <v>0</v>
      </c>
      <c r="AD1000" s="10">
        <v>0</v>
      </c>
      <c r="AE1000" s="10">
        <v>0</v>
      </c>
      <c r="AH1000" s="10">
        <v>1</v>
      </c>
      <c r="AJ1000" s="10" t="s">
        <v>33</v>
      </c>
      <c r="AK1000" s="10">
        <v>0.70710678118654757</v>
      </c>
      <c r="AL1000" s="10">
        <v>0</v>
      </c>
      <c r="AM1000" s="10">
        <v>0</v>
      </c>
      <c r="AN1000" s="10">
        <v>0</v>
      </c>
      <c r="AO1000" s="10">
        <v>0</v>
      </c>
      <c r="AQ1000" s="10">
        <v>0</v>
      </c>
      <c r="AR1000" s="10">
        <v>0</v>
      </c>
      <c r="AS1000" s="10">
        <v>0</v>
      </c>
      <c r="AT1000" s="10">
        <v>0</v>
      </c>
      <c r="AU1000" s="10">
        <v>0</v>
      </c>
      <c r="AV1000" s="10">
        <v>0.70710678118654757</v>
      </c>
      <c r="AW1000" s="10">
        <v>0.70710678118654757</v>
      </c>
      <c r="AX1000" s="10" t="s">
        <v>33</v>
      </c>
      <c r="AY1000" s="10" t="s">
        <v>33</v>
      </c>
      <c r="AZ1000" s="10" t="s">
        <v>33</v>
      </c>
      <c r="BA1000" s="10" t="s">
        <v>33</v>
      </c>
      <c r="BB1000" s="10">
        <v>998</v>
      </c>
      <c r="BC1000" s="10">
        <v>1020</v>
      </c>
      <c r="BE1000" s="10" t="s">
        <v>287</v>
      </c>
      <c r="BF1000" s="10" t="s">
        <v>2527</v>
      </c>
      <c r="BG1000" s="10">
        <v>0</v>
      </c>
      <c r="BH1000" s="10">
        <v>1.1839829893101166</v>
      </c>
      <c r="BI1000" s="10">
        <v>32</v>
      </c>
      <c r="BJ1000" s="10" t="s">
        <v>33</v>
      </c>
      <c r="BL1000" s="10" t="s">
        <v>33</v>
      </c>
      <c r="BM1000" s="10" t="s">
        <v>33</v>
      </c>
      <c r="BP1000" s="10" t="s">
        <v>33</v>
      </c>
      <c r="BQ1000" s="10" t="s">
        <v>33</v>
      </c>
      <c r="BR1000" s="10" t="s">
        <v>33</v>
      </c>
      <c r="BS1000" s="11" t="s">
        <v>33</v>
      </c>
      <c r="BT1000" s="11" t="s">
        <v>33</v>
      </c>
      <c r="BU1000" s="10">
        <v>1000</v>
      </c>
    </row>
    <row r="1001" spans="1:73" s="10" customFormat="1" x14ac:dyDescent="0.45">
      <c r="A1001" s="10" t="s">
        <v>33</v>
      </c>
      <c r="D1001" s="10" t="s">
        <v>33</v>
      </c>
      <c r="E1001" s="10">
        <v>998</v>
      </c>
      <c r="F1001" s="10">
        <v>1021</v>
      </c>
      <c r="H1001" s="10">
        <v>271</v>
      </c>
      <c r="J1001" s="10" t="s">
        <v>33</v>
      </c>
      <c r="K1001" s="10" t="s">
        <v>289</v>
      </c>
      <c r="L1001" s="10" t="s">
        <v>33</v>
      </c>
      <c r="M1001" s="10">
        <v>1.2247448713915889E-2</v>
      </c>
      <c r="N1001" s="10">
        <v>1.2247448713915889E-2</v>
      </c>
      <c r="T1001" s="10">
        <v>0</v>
      </c>
      <c r="W1001" s="10">
        <v>0</v>
      </c>
      <c r="X1001" s="10">
        <v>0</v>
      </c>
      <c r="Y1001" s="10">
        <v>0</v>
      </c>
      <c r="AB1001" s="10">
        <v>0</v>
      </c>
      <c r="AC1001" s="10">
        <v>0</v>
      </c>
      <c r="AD1001" s="10">
        <v>0</v>
      </c>
      <c r="AE1001" s="10">
        <v>0</v>
      </c>
      <c r="AH1001" s="10">
        <v>1</v>
      </c>
      <c r="AJ1001" s="10" t="s">
        <v>33</v>
      </c>
      <c r="AK1001" s="10">
        <v>1.2247448713915889E-2</v>
      </c>
      <c r="AL1001" s="10">
        <v>0</v>
      </c>
      <c r="AM1001" s="10">
        <v>0</v>
      </c>
      <c r="AN1001" s="10">
        <v>0</v>
      </c>
      <c r="AO1001" s="10">
        <v>0</v>
      </c>
      <c r="AQ1001" s="10">
        <v>2.2372533368376836E-2</v>
      </c>
      <c r="AR1001" s="10">
        <v>6.5488415566430494E-2</v>
      </c>
      <c r="AS1001" s="10">
        <v>9.7928588950576906E-2</v>
      </c>
      <c r="AT1001" s="10">
        <v>0.52575453415685569</v>
      </c>
      <c r="AU1001" s="10">
        <v>0.77118793040599043</v>
      </c>
      <c r="AV1001" s="10">
        <v>0.63027015031840272</v>
      </c>
      <c r="AW1001" s="10">
        <v>1.9272126148812487</v>
      </c>
      <c r="AX1001" s="10" t="s">
        <v>33</v>
      </c>
      <c r="AY1001" s="10" t="s">
        <v>33</v>
      </c>
      <c r="AZ1001" s="10" t="s">
        <v>33</v>
      </c>
      <c r="BA1001" s="10" t="s">
        <v>33</v>
      </c>
      <c r="BB1001" s="10">
        <v>998</v>
      </c>
      <c r="BC1001" s="10">
        <v>1021</v>
      </c>
      <c r="BE1001" s="10" t="s">
        <v>287</v>
      </c>
      <c r="BF1001" s="10" t="s">
        <v>2528</v>
      </c>
      <c r="BG1001" s="10">
        <v>9.7928588950576909E-3</v>
      </c>
      <c r="BH1001" s="10">
        <v>5.9880731551654973</v>
      </c>
      <c r="BI1001" s="10">
        <v>33</v>
      </c>
      <c r="BJ1001" s="10" t="s">
        <v>33</v>
      </c>
      <c r="BL1001" s="10" t="s">
        <v>33</v>
      </c>
      <c r="BM1001" s="10" t="s">
        <v>33</v>
      </c>
      <c r="BP1001" s="10" t="s">
        <v>33</v>
      </c>
      <c r="BQ1001" s="10" t="s">
        <v>33</v>
      </c>
      <c r="BR1001" s="10" t="s">
        <v>33</v>
      </c>
      <c r="BS1001" s="11" t="s">
        <v>33</v>
      </c>
      <c r="BT1001" s="11" t="s">
        <v>33</v>
      </c>
      <c r="BU1001" s="10">
        <v>1001</v>
      </c>
    </row>
    <row r="1002" spans="1:73" s="10" customFormat="1" x14ac:dyDescent="0.45">
      <c r="A1002" s="10" t="s">
        <v>33</v>
      </c>
      <c r="D1002" s="10" t="s">
        <v>33</v>
      </c>
      <c r="E1002" s="10">
        <v>998</v>
      </c>
      <c r="F1002" s="10">
        <v>1026</v>
      </c>
      <c r="H1002" s="10">
        <v>272</v>
      </c>
      <c r="J1002" s="10" t="s">
        <v>33</v>
      </c>
      <c r="K1002" s="10" t="s">
        <v>290</v>
      </c>
      <c r="L1002" s="10" t="s">
        <v>33</v>
      </c>
      <c r="M1002" s="10">
        <v>7.0710678118654766E-2</v>
      </c>
      <c r="N1002" s="10">
        <v>7.0710678118654766E-2</v>
      </c>
      <c r="T1002" s="10">
        <v>0</v>
      </c>
      <c r="W1002" s="10">
        <v>0</v>
      </c>
      <c r="X1002" s="10">
        <v>0</v>
      </c>
      <c r="Y1002" s="10">
        <v>0</v>
      </c>
      <c r="AB1002" s="10">
        <v>0</v>
      </c>
      <c r="AC1002" s="10">
        <v>0</v>
      </c>
      <c r="AD1002" s="10">
        <v>0</v>
      </c>
      <c r="AE1002" s="10">
        <v>0</v>
      </c>
      <c r="AH1002" s="10">
        <v>1</v>
      </c>
      <c r="AJ1002" s="10" t="s">
        <v>33</v>
      </c>
      <c r="AK1002" s="10">
        <v>7.0710678118654766E-2</v>
      </c>
      <c r="AL1002" s="10">
        <v>0</v>
      </c>
      <c r="AM1002" s="10">
        <v>0</v>
      </c>
      <c r="AN1002" s="10">
        <v>0</v>
      </c>
      <c r="AO1002" s="10">
        <v>0</v>
      </c>
      <c r="AQ1002" s="10">
        <v>8.9284234359039427E-3</v>
      </c>
      <c r="AR1002" s="10">
        <v>0.12045976085928548</v>
      </c>
      <c r="AS1002" s="10">
        <v>0.1334059748413462</v>
      </c>
      <c r="AT1002" s="10">
        <v>0.20981795074374265</v>
      </c>
      <c r="AU1002" s="10">
        <v>3.6702481622327691E-2</v>
      </c>
      <c r="AV1002" s="10">
        <v>1.2051477647839266</v>
      </c>
      <c r="AW1002" s="10">
        <v>1.451668197149997</v>
      </c>
      <c r="AX1002" s="10" t="s">
        <v>33</v>
      </c>
      <c r="AY1002" s="10" t="s">
        <v>33</v>
      </c>
      <c r="AZ1002" s="10" t="s">
        <v>33</v>
      </c>
      <c r="BA1002" s="10" t="s">
        <v>33</v>
      </c>
      <c r="BB1002" s="10">
        <v>998</v>
      </c>
      <c r="BC1002" s="10">
        <v>1026</v>
      </c>
      <c r="BE1002" s="10" t="s">
        <v>287</v>
      </c>
      <c r="BF1002" s="10" t="s">
        <v>2529</v>
      </c>
      <c r="BG1002" s="10">
        <v>1.334059748413462E-2</v>
      </c>
      <c r="BH1002" s="10">
        <v>1.6538182288251924</v>
      </c>
      <c r="BI1002" s="10">
        <v>34</v>
      </c>
      <c r="BJ1002" s="10" t="s">
        <v>33</v>
      </c>
      <c r="BL1002" s="10" t="s">
        <v>33</v>
      </c>
      <c r="BM1002" s="10" t="s">
        <v>33</v>
      </c>
      <c r="BP1002" s="10" t="s">
        <v>33</v>
      </c>
      <c r="BQ1002" s="10" t="s">
        <v>33</v>
      </c>
      <c r="BR1002" s="10" t="s">
        <v>33</v>
      </c>
      <c r="BS1002" s="11" t="s">
        <v>33</v>
      </c>
      <c r="BT1002" s="11" t="s">
        <v>33</v>
      </c>
      <c r="BU1002" s="10">
        <v>1002</v>
      </c>
    </row>
    <row r="1003" spans="1:73" s="10" customFormat="1" x14ac:dyDescent="0.45">
      <c r="A1003" s="10">
        <v>267</v>
      </c>
      <c r="D1003" s="10">
        <v>1011</v>
      </c>
      <c r="E1003" s="10" t="s">
        <v>33</v>
      </c>
      <c r="F1003" s="10">
        <v>976</v>
      </c>
      <c r="H1003" s="10" t="s">
        <v>33</v>
      </c>
      <c r="J1003" s="10" t="s">
        <v>288</v>
      </c>
      <c r="K1003" s="10">
        <v>0</v>
      </c>
      <c r="L1003" s="10">
        <v>1</v>
      </c>
      <c r="M1003" s="10" t="s">
        <v>33</v>
      </c>
      <c r="N1003" s="10">
        <v>1</v>
      </c>
      <c r="T1003" s="10">
        <v>7.0710678118654753E-3</v>
      </c>
      <c r="W1003" s="10">
        <v>3.6916500375848197E-3</v>
      </c>
      <c r="X1003" s="10" t="s">
        <v>87</v>
      </c>
      <c r="Y1003" s="10">
        <v>5.4772255750516611E-4</v>
      </c>
      <c r="AB1003" s="10">
        <v>3.0067229794246097E-2</v>
      </c>
      <c r="AC1003" s="10">
        <v>0</v>
      </c>
      <c r="AD1003" s="10">
        <v>0</v>
      </c>
      <c r="AE1003" s="10">
        <v>0</v>
      </c>
      <c r="AH1003" s="10">
        <v>1</v>
      </c>
      <c r="AJ1003" s="10">
        <v>1</v>
      </c>
      <c r="AK1003" s="10">
        <v>1</v>
      </c>
      <c r="AL1003" s="10">
        <v>7.0710678118654753E-3</v>
      </c>
      <c r="AM1003" s="10">
        <v>3.6916500375848197E-3</v>
      </c>
      <c r="AN1003" s="10">
        <v>0</v>
      </c>
      <c r="AO1003" s="10">
        <v>0</v>
      </c>
      <c r="AQ1003" s="10">
        <v>0.90841435471329224</v>
      </c>
      <c r="AR1003" s="10">
        <v>1.6302694002177553</v>
      </c>
      <c r="AS1003" s="10">
        <v>2.9474702145520291</v>
      </c>
      <c r="AT1003" s="10">
        <v>21.347737335762368</v>
      </c>
      <c r="AU1003" s="10">
        <v>2.2856774654833454</v>
      </c>
      <c r="AV1003" s="10">
        <v>27.250745660532136</v>
      </c>
      <c r="AW1003" s="10">
        <v>50.884160461777853</v>
      </c>
      <c r="AX1003" s="10">
        <v>0.27</v>
      </c>
      <c r="AY1003" s="10">
        <v>22.29736335237768</v>
      </c>
      <c r="AZ1003" s="10" t="s">
        <v>33</v>
      </c>
      <c r="BA1003" s="10">
        <v>1011</v>
      </c>
      <c r="BB1003" s="10" t="s">
        <v>33</v>
      </c>
      <c r="BC1003" s="10">
        <v>976</v>
      </c>
      <c r="BE1003" s="10" t="s">
        <v>33</v>
      </c>
      <c r="BF1003" s="10" t="s">
        <v>33</v>
      </c>
      <c r="BG1003" s="10" t="s">
        <v>33</v>
      </c>
      <c r="BH1003" s="10" t="s">
        <v>33</v>
      </c>
      <c r="BI1003" s="10" t="s">
        <v>33</v>
      </c>
      <c r="BJ1003" s="10" t="s">
        <v>33</v>
      </c>
      <c r="BL1003" s="10" t="s">
        <v>33</v>
      </c>
      <c r="BM1003" s="10" t="s">
        <v>33</v>
      </c>
      <c r="BP1003" s="10" t="s">
        <v>33</v>
      </c>
      <c r="BQ1003" s="10">
        <v>0</v>
      </c>
      <c r="BR1003" s="10" t="s">
        <v>288</v>
      </c>
      <c r="BS1003" s="11">
        <v>2.9474702145520291</v>
      </c>
      <c r="BT1003" s="11">
        <v>50.884160461777853</v>
      </c>
      <c r="BU1003" s="10">
        <v>1003</v>
      </c>
    </row>
    <row r="1004" spans="1:73" s="10" customFormat="1" x14ac:dyDescent="0.45">
      <c r="A1004" s="10" t="s">
        <v>33</v>
      </c>
      <c r="D1004" s="10" t="s">
        <v>33</v>
      </c>
      <c r="E1004" s="10">
        <v>1003</v>
      </c>
      <c r="F1004" s="10">
        <v>3643</v>
      </c>
      <c r="H1004" s="10">
        <v>277</v>
      </c>
      <c r="J1004" s="10" t="s">
        <v>33</v>
      </c>
      <c r="K1004" s="10" t="s">
        <v>752</v>
      </c>
      <c r="L1004" s="10" t="s">
        <v>33</v>
      </c>
      <c r="M1004" s="10">
        <v>1.2247448713915889E-2</v>
      </c>
      <c r="N1004" s="10">
        <v>1.2247448713915889E-2</v>
      </c>
      <c r="T1004" s="10">
        <v>0</v>
      </c>
      <c r="W1004" s="10">
        <v>0</v>
      </c>
      <c r="X1004" s="10">
        <v>0</v>
      </c>
      <c r="Y1004" s="10">
        <v>0</v>
      </c>
      <c r="AB1004" s="10">
        <v>0</v>
      </c>
      <c r="AC1004" s="10">
        <v>0</v>
      </c>
      <c r="AD1004" s="10">
        <v>0</v>
      </c>
      <c r="AE1004" s="10">
        <v>0</v>
      </c>
      <c r="AH1004" s="10">
        <v>1</v>
      </c>
      <c r="AJ1004" s="10" t="s">
        <v>33</v>
      </c>
      <c r="AK1004" s="10">
        <v>1.2247448713915889E-2</v>
      </c>
      <c r="AL1004" s="10">
        <v>0</v>
      </c>
      <c r="AM1004" s="10">
        <v>0</v>
      </c>
      <c r="AN1004" s="10">
        <v>0</v>
      </c>
      <c r="AO1004" s="10">
        <v>0</v>
      </c>
      <c r="AQ1004" s="10">
        <v>0.64387375867426178</v>
      </c>
      <c r="AR1004" s="10">
        <v>0.71469223374129665</v>
      </c>
      <c r="AS1004" s="10">
        <v>1.6483091838189763</v>
      </c>
      <c r="AT1004" s="10">
        <v>15.131033328845152</v>
      </c>
      <c r="AU1004" s="10">
        <v>0.2276269175187168</v>
      </c>
      <c r="AV1004" s="10">
        <v>12.011975865668365</v>
      </c>
      <c r="AW1004" s="10">
        <v>27.370636112032233</v>
      </c>
      <c r="AX1004" s="10" t="s">
        <v>33</v>
      </c>
      <c r="AY1004" s="10" t="s">
        <v>33</v>
      </c>
      <c r="AZ1004" s="10" t="s">
        <v>33</v>
      </c>
      <c r="BA1004" s="10" t="s">
        <v>33</v>
      </c>
      <c r="BB1004" s="10">
        <v>1003</v>
      </c>
      <c r="BC1004" s="10">
        <v>3643</v>
      </c>
      <c r="BE1004" s="10" t="s">
        <v>288</v>
      </c>
      <c r="BF1004" s="10" t="s">
        <v>746</v>
      </c>
      <c r="BG1004" s="10">
        <v>0.44504347963112362</v>
      </c>
      <c r="BH1004" s="10">
        <v>4231.2757489717969</v>
      </c>
      <c r="BI1004" s="10">
        <v>36</v>
      </c>
      <c r="BJ1004" s="10" t="s">
        <v>33</v>
      </c>
      <c r="BL1004" s="10" t="s">
        <v>33</v>
      </c>
      <c r="BM1004" s="10" t="s">
        <v>33</v>
      </c>
      <c r="BP1004" s="10" t="s">
        <v>33</v>
      </c>
      <c r="BQ1004" s="10" t="s">
        <v>33</v>
      </c>
      <c r="BR1004" s="10" t="s">
        <v>33</v>
      </c>
      <c r="BS1004" s="11" t="s">
        <v>33</v>
      </c>
      <c r="BT1004" s="11" t="s">
        <v>33</v>
      </c>
      <c r="BU1004" s="10">
        <v>1004</v>
      </c>
    </row>
    <row r="1005" spans="1:73" s="10" customFormat="1" x14ac:dyDescent="0.45">
      <c r="A1005" s="10" t="s">
        <v>33</v>
      </c>
      <c r="D1005" s="10" t="s">
        <v>33</v>
      </c>
      <c r="E1005" s="10">
        <v>1003</v>
      </c>
      <c r="F1005" s="10">
        <v>1058</v>
      </c>
      <c r="H1005" s="10">
        <v>278</v>
      </c>
      <c r="J1005" s="10" t="s">
        <v>33</v>
      </c>
      <c r="K1005" s="10" t="s">
        <v>293</v>
      </c>
      <c r="L1005" s="10" t="s">
        <v>33</v>
      </c>
      <c r="M1005" s="10">
        <v>3.8729833462074169E-3</v>
      </c>
      <c r="N1005" s="10">
        <v>3.8729833462074169E-3</v>
      </c>
      <c r="T1005" s="10">
        <v>0</v>
      </c>
      <c r="W1005" s="10">
        <v>0</v>
      </c>
      <c r="X1005" s="10">
        <v>0</v>
      </c>
      <c r="Y1005" s="10">
        <v>0</v>
      </c>
      <c r="AB1005" s="10">
        <v>0</v>
      </c>
      <c r="AC1005" s="10">
        <v>0</v>
      </c>
      <c r="AD1005" s="10">
        <v>0</v>
      </c>
      <c r="AE1005" s="10">
        <v>0</v>
      </c>
      <c r="AH1005" s="10">
        <v>1</v>
      </c>
      <c r="AJ1005" s="10" t="s">
        <v>33</v>
      </c>
      <c r="AK1005" s="10">
        <v>3.8729833462074169E-3</v>
      </c>
      <c r="AL1005" s="10">
        <v>0</v>
      </c>
      <c r="AM1005" s="10">
        <v>0</v>
      </c>
      <c r="AN1005" s="10">
        <v>0</v>
      </c>
      <c r="AO1005" s="10">
        <v>0</v>
      </c>
      <c r="AQ1005" s="10">
        <v>6.9969134252762147E-2</v>
      </c>
      <c r="AR1005" s="10">
        <v>8.0926807865493014E-2</v>
      </c>
      <c r="AS1005" s="10">
        <v>0.18238205253199813</v>
      </c>
      <c r="AT1005" s="10">
        <v>1.6442746549399105</v>
      </c>
      <c r="AU1005" s="10">
        <v>0.19678507360025235</v>
      </c>
      <c r="AV1005" s="10">
        <v>2.5267095372698982</v>
      </c>
      <c r="AW1005" s="10">
        <v>4.3677692658100611</v>
      </c>
      <c r="AX1005" s="10" t="s">
        <v>33</v>
      </c>
      <c r="AY1005" s="10" t="s">
        <v>33</v>
      </c>
      <c r="AZ1005" s="10" t="s">
        <v>33</v>
      </c>
      <c r="BA1005" s="10" t="s">
        <v>33</v>
      </c>
      <c r="BB1005" s="10">
        <v>1003</v>
      </c>
      <c r="BC1005" s="10">
        <v>1058</v>
      </c>
      <c r="BE1005" s="10" t="s">
        <v>288</v>
      </c>
      <c r="BF1005" s="10" t="s">
        <v>293</v>
      </c>
      <c r="BG1005" s="10">
        <v>4.9243154183639497E-2</v>
      </c>
      <c r="BH1005" s="10">
        <v>217.40994586985869</v>
      </c>
      <c r="BI1005" s="10">
        <v>37</v>
      </c>
      <c r="BJ1005" s="10" t="s">
        <v>33</v>
      </c>
      <c r="BL1005" s="10" t="s">
        <v>33</v>
      </c>
      <c r="BM1005" s="10" t="s">
        <v>33</v>
      </c>
      <c r="BP1005" s="10" t="s">
        <v>33</v>
      </c>
      <c r="BQ1005" s="10" t="s">
        <v>33</v>
      </c>
      <c r="BR1005" s="10" t="s">
        <v>33</v>
      </c>
      <c r="BS1005" s="11" t="s">
        <v>33</v>
      </c>
      <c r="BT1005" s="11" t="s">
        <v>33</v>
      </c>
      <c r="BU1005" s="10">
        <v>1005</v>
      </c>
    </row>
    <row r="1006" spans="1:73" s="10" customFormat="1" x14ac:dyDescent="0.45">
      <c r="A1006" s="10" t="s">
        <v>33</v>
      </c>
      <c r="D1006" s="10" t="s">
        <v>33</v>
      </c>
      <c r="E1006" s="10">
        <v>1003</v>
      </c>
      <c r="F1006" s="10">
        <v>1063</v>
      </c>
      <c r="H1006" s="10">
        <v>279</v>
      </c>
      <c r="J1006" s="10" t="s">
        <v>33</v>
      </c>
      <c r="K1006" s="10" t="s">
        <v>294</v>
      </c>
      <c r="L1006" s="10" t="s">
        <v>33</v>
      </c>
      <c r="M1006" s="10">
        <v>1.4142135623730951E-2</v>
      </c>
      <c r="N1006" s="10">
        <v>1.4142135623730951E-2</v>
      </c>
      <c r="T1006" s="10">
        <v>0</v>
      </c>
      <c r="W1006" s="10">
        <v>0</v>
      </c>
      <c r="X1006" s="10">
        <v>0</v>
      </c>
      <c r="Y1006" s="10">
        <v>0</v>
      </c>
      <c r="AB1006" s="10">
        <v>0</v>
      </c>
      <c r="AC1006" s="10">
        <v>0</v>
      </c>
      <c r="AD1006" s="10">
        <v>0</v>
      </c>
      <c r="AE1006" s="10">
        <v>0</v>
      </c>
      <c r="AH1006" s="10">
        <v>1</v>
      </c>
      <c r="AJ1006" s="10" t="s">
        <v>33</v>
      </c>
      <c r="AK1006" s="10">
        <v>1.4142135623730951E-2</v>
      </c>
      <c r="AL1006" s="10">
        <v>0</v>
      </c>
      <c r="AM1006" s="10">
        <v>0</v>
      </c>
      <c r="AN1006" s="10">
        <v>0</v>
      </c>
      <c r="AO1006" s="10">
        <v>0</v>
      </c>
      <c r="AQ1006" s="10">
        <v>1.774211061031036E-2</v>
      </c>
      <c r="AR1006" s="10">
        <v>0.47525918377709664</v>
      </c>
      <c r="AS1006" s="10">
        <v>0.50098524416204671</v>
      </c>
      <c r="AT1006" s="10">
        <v>0.41693959934229347</v>
      </c>
      <c r="AU1006" s="10">
        <v>0.56498584795092388</v>
      </c>
      <c r="AV1006" s="10">
        <v>7.7154203011142224</v>
      </c>
      <c r="AW1006" s="10">
        <v>8.6973457484074395</v>
      </c>
      <c r="AX1006" s="10" t="s">
        <v>33</v>
      </c>
      <c r="AY1006" s="10" t="s">
        <v>33</v>
      </c>
      <c r="AZ1006" s="10" t="s">
        <v>33</v>
      </c>
      <c r="BA1006" s="10" t="s">
        <v>33</v>
      </c>
      <c r="BB1006" s="10">
        <v>1003</v>
      </c>
      <c r="BC1006" s="10">
        <v>1063</v>
      </c>
      <c r="BE1006" s="10" t="s">
        <v>288</v>
      </c>
      <c r="BF1006" s="10" t="s">
        <v>294</v>
      </c>
      <c r="BG1006" s="10">
        <v>0.13526601592375262</v>
      </c>
      <c r="BH1006" s="10">
        <v>271.86356595025552</v>
      </c>
      <c r="BI1006" s="10">
        <v>38</v>
      </c>
      <c r="BJ1006" s="10" t="s">
        <v>33</v>
      </c>
      <c r="BL1006" s="10" t="s">
        <v>33</v>
      </c>
      <c r="BM1006" s="10" t="s">
        <v>33</v>
      </c>
      <c r="BP1006" s="10" t="s">
        <v>33</v>
      </c>
      <c r="BQ1006" s="10" t="s">
        <v>33</v>
      </c>
      <c r="BR1006" s="10" t="s">
        <v>33</v>
      </c>
      <c r="BS1006" s="11" t="s">
        <v>33</v>
      </c>
      <c r="BT1006" s="11" t="s">
        <v>33</v>
      </c>
      <c r="BU1006" s="10">
        <v>1006</v>
      </c>
    </row>
    <row r="1007" spans="1:73" s="10" customFormat="1" x14ac:dyDescent="0.45">
      <c r="A1007" s="10" t="s">
        <v>33</v>
      </c>
      <c r="D1007" s="10" t="s">
        <v>33</v>
      </c>
      <c r="E1007" s="10">
        <v>1003</v>
      </c>
      <c r="F1007" s="10">
        <v>1021</v>
      </c>
      <c r="H1007" s="10">
        <v>271</v>
      </c>
      <c r="J1007" s="10" t="s">
        <v>33</v>
      </c>
      <c r="K1007" s="10" t="s">
        <v>289</v>
      </c>
      <c r="L1007" s="10" t="s">
        <v>33</v>
      </c>
      <c r="M1007" s="10">
        <v>1.4142135623730951E-2</v>
      </c>
      <c r="N1007" s="10">
        <v>1.4142135623730951E-2</v>
      </c>
      <c r="T1007" s="10">
        <v>0</v>
      </c>
      <c r="W1007" s="10">
        <v>0</v>
      </c>
      <c r="X1007" s="10">
        <v>0</v>
      </c>
      <c r="Y1007" s="10">
        <v>0</v>
      </c>
      <c r="AB1007" s="10">
        <v>0</v>
      </c>
      <c r="AC1007" s="10">
        <v>0</v>
      </c>
      <c r="AD1007" s="10">
        <v>0</v>
      </c>
      <c r="AE1007" s="10">
        <v>0</v>
      </c>
      <c r="AH1007" s="10">
        <v>1</v>
      </c>
      <c r="AJ1007" s="10" t="s">
        <v>33</v>
      </c>
      <c r="AK1007" s="10">
        <v>1.4142135623730951E-2</v>
      </c>
      <c r="AL1007" s="10">
        <v>0</v>
      </c>
      <c r="AM1007" s="10">
        <v>0</v>
      </c>
      <c r="AN1007" s="10">
        <v>0</v>
      </c>
      <c r="AO1007" s="10">
        <v>0</v>
      </c>
      <c r="AQ1007" s="10">
        <v>2.5833576325372507E-2</v>
      </c>
      <c r="AR1007" s="10">
        <v>7.5619508712161457E-2</v>
      </c>
      <c r="AS1007" s="10">
        <v>0.11307819438395159</v>
      </c>
      <c r="AT1007" s="10">
        <v>0.60708904364625393</v>
      </c>
      <c r="AU1007" s="10">
        <v>0.89049111843137807</v>
      </c>
      <c r="AV1007" s="10">
        <v>0.72777328189703139</v>
      </c>
      <c r="AW1007" s="10">
        <v>2.2253534439746634</v>
      </c>
      <c r="AX1007" s="10" t="s">
        <v>33</v>
      </c>
      <c r="AY1007" s="10" t="s">
        <v>33</v>
      </c>
      <c r="AZ1007" s="10" t="s">
        <v>33</v>
      </c>
      <c r="BA1007" s="10" t="s">
        <v>33</v>
      </c>
      <c r="BB1007" s="10">
        <v>1003</v>
      </c>
      <c r="BC1007" s="10">
        <v>1021</v>
      </c>
      <c r="BE1007" s="10" t="s">
        <v>288</v>
      </c>
      <c r="BF1007" s="10" t="s">
        <v>2530</v>
      </c>
      <c r="BG1007" s="10">
        <v>3.0531112483666929E-2</v>
      </c>
      <c r="BH1007" s="10">
        <v>221.01723627369199</v>
      </c>
      <c r="BI1007" s="10">
        <v>39</v>
      </c>
      <c r="BJ1007" s="10" t="s">
        <v>33</v>
      </c>
      <c r="BL1007" s="10" t="s">
        <v>33</v>
      </c>
      <c r="BM1007" s="10" t="s">
        <v>33</v>
      </c>
      <c r="BP1007" s="10" t="s">
        <v>33</v>
      </c>
      <c r="BQ1007" s="10" t="s">
        <v>33</v>
      </c>
      <c r="BR1007" s="10" t="s">
        <v>33</v>
      </c>
      <c r="BS1007" s="11" t="s">
        <v>33</v>
      </c>
      <c r="BT1007" s="11" t="s">
        <v>33</v>
      </c>
      <c r="BU1007" s="10">
        <v>1007</v>
      </c>
    </row>
    <row r="1008" spans="1:73" s="10" customFormat="1" x14ac:dyDescent="0.45">
      <c r="A1008" s="10" t="s">
        <v>33</v>
      </c>
      <c r="D1008" s="10" t="s">
        <v>33</v>
      </c>
      <c r="E1008" s="10">
        <v>1003</v>
      </c>
      <c r="F1008" s="10">
        <v>3639</v>
      </c>
      <c r="H1008" s="10">
        <v>280</v>
      </c>
      <c r="J1008" s="10" t="s">
        <v>33</v>
      </c>
      <c r="K1008" s="10" t="s">
        <v>744</v>
      </c>
      <c r="L1008" s="10" t="s">
        <v>33</v>
      </c>
      <c r="M1008" s="10">
        <v>1.414213562373095E-3</v>
      </c>
      <c r="N1008" s="10">
        <v>1.414213562373095E-3</v>
      </c>
      <c r="T1008" s="10">
        <v>0</v>
      </c>
      <c r="W1008" s="10">
        <v>0</v>
      </c>
      <c r="X1008" s="10">
        <v>0</v>
      </c>
      <c r="Y1008" s="10">
        <v>0</v>
      </c>
      <c r="AB1008" s="10">
        <v>0</v>
      </c>
      <c r="AC1008" s="10">
        <v>0</v>
      </c>
      <c r="AD1008" s="10">
        <v>0</v>
      </c>
      <c r="AE1008" s="10">
        <v>0</v>
      </c>
      <c r="AH1008" s="10">
        <v>1</v>
      </c>
      <c r="AJ1008" s="10" t="s">
        <v>33</v>
      </c>
      <c r="AK1008" s="10">
        <v>1.414213562373095E-3</v>
      </c>
      <c r="AL1008" s="10">
        <v>0</v>
      </c>
      <c r="AM1008" s="10">
        <v>0</v>
      </c>
      <c r="AN1008" s="10">
        <v>0</v>
      </c>
      <c r="AO1008" s="10">
        <v>0</v>
      </c>
      <c r="AQ1008" s="10">
        <v>1.7018191738627272E-2</v>
      </c>
      <c r="AR1008" s="10">
        <v>4.689722221890303E-2</v>
      </c>
      <c r="AS1008" s="10">
        <v>7.1573600239912577E-2</v>
      </c>
      <c r="AT1008" s="10">
        <v>0.39992750585774089</v>
      </c>
      <c r="AU1008" s="10">
        <v>0.20032437243760645</v>
      </c>
      <c r="AV1008" s="10">
        <v>1.1454105326682933</v>
      </c>
      <c r="AW1008" s="10">
        <v>1.7456624109636407</v>
      </c>
      <c r="AX1008" s="10" t="s">
        <v>33</v>
      </c>
      <c r="AY1008" s="10" t="s">
        <v>33</v>
      </c>
      <c r="AZ1008" s="10" t="s">
        <v>33</v>
      </c>
      <c r="BA1008" s="10" t="s">
        <v>33</v>
      </c>
      <c r="BB1008" s="10">
        <v>1003</v>
      </c>
      <c r="BC1008" s="10">
        <v>3639</v>
      </c>
      <c r="BE1008" s="10" t="s">
        <v>288</v>
      </c>
      <c r="BF1008" s="10" t="s">
        <v>2531</v>
      </c>
      <c r="BG1008" s="10">
        <v>1.9324872064776396E-2</v>
      </c>
      <c r="BH1008" s="10">
        <v>11387.393127765637</v>
      </c>
      <c r="BI1008" s="10">
        <v>40</v>
      </c>
      <c r="BJ1008" s="10" t="s">
        <v>33</v>
      </c>
      <c r="BL1008" s="10" t="s">
        <v>33</v>
      </c>
      <c r="BM1008" s="10" t="s">
        <v>33</v>
      </c>
      <c r="BP1008" s="10" t="s">
        <v>33</v>
      </c>
      <c r="BQ1008" s="10" t="s">
        <v>33</v>
      </c>
      <c r="BR1008" s="10" t="s">
        <v>33</v>
      </c>
      <c r="BS1008" s="11" t="s">
        <v>33</v>
      </c>
      <c r="BT1008" s="11" t="s">
        <v>33</v>
      </c>
      <c r="BU1008" s="10">
        <v>1008</v>
      </c>
    </row>
    <row r="1009" spans="1:73" s="10" customFormat="1" x14ac:dyDescent="0.45">
      <c r="A1009" s="10" t="s">
        <v>33</v>
      </c>
      <c r="D1009" s="10" t="s">
        <v>33</v>
      </c>
      <c r="E1009" s="10">
        <v>1003</v>
      </c>
      <c r="F1009" s="10">
        <v>1026</v>
      </c>
      <c r="H1009" s="10">
        <v>272</v>
      </c>
      <c r="J1009" s="10" t="s">
        <v>33</v>
      </c>
      <c r="K1009" s="10" t="s">
        <v>290</v>
      </c>
      <c r="L1009" s="10" t="s">
        <v>33</v>
      </c>
      <c r="M1009" s="10">
        <v>7.0710678118654766E-2</v>
      </c>
      <c r="N1009" s="10">
        <v>7.0710678118654766E-2</v>
      </c>
      <c r="T1009" s="10">
        <v>0</v>
      </c>
      <c r="W1009" s="10">
        <v>0</v>
      </c>
      <c r="X1009" s="10">
        <v>0</v>
      </c>
      <c r="Y1009" s="10">
        <v>0</v>
      </c>
      <c r="AB1009" s="10">
        <v>0</v>
      </c>
      <c r="AC1009" s="10">
        <v>0</v>
      </c>
      <c r="AD1009" s="10">
        <v>0</v>
      </c>
      <c r="AE1009" s="10">
        <v>0</v>
      </c>
      <c r="AH1009" s="10">
        <v>1</v>
      </c>
      <c r="AJ1009" s="10" t="s">
        <v>33</v>
      </c>
      <c r="AK1009" s="10">
        <v>7.0710678118654766E-2</v>
      </c>
      <c r="AL1009" s="10">
        <v>0</v>
      </c>
      <c r="AM1009" s="10">
        <v>0</v>
      </c>
      <c r="AN1009" s="10">
        <v>0</v>
      </c>
      <c r="AO1009" s="10">
        <v>0</v>
      </c>
      <c r="AQ1009" s="10">
        <v>8.9284234359039427E-3</v>
      </c>
      <c r="AR1009" s="10">
        <v>0.12045976085928548</v>
      </c>
      <c r="AS1009" s="10">
        <v>0.1334059748413462</v>
      </c>
      <c r="AT1009" s="10">
        <v>0.20981795074374265</v>
      </c>
      <c r="AU1009" s="10">
        <v>3.6702481622327691E-2</v>
      </c>
      <c r="AV1009" s="10">
        <v>1.2051477647839266</v>
      </c>
      <c r="AW1009" s="10">
        <v>1.451668197149997</v>
      </c>
      <c r="AX1009" s="10" t="s">
        <v>33</v>
      </c>
      <c r="AY1009" s="10" t="s">
        <v>33</v>
      </c>
      <c r="AZ1009" s="10" t="s">
        <v>33</v>
      </c>
      <c r="BA1009" s="10" t="s">
        <v>33</v>
      </c>
      <c r="BB1009" s="10">
        <v>1003</v>
      </c>
      <c r="BC1009" s="10">
        <v>1026</v>
      </c>
      <c r="BE1009" s="10" t="s">
        <v>288</v>
      </c>
      <c r="BF1009" s="10" t="s">
        <v>2532</v>
      </c>
      <c r="BG1009" s="10">
        <v>3.6019613207163473E-2</v>
      </c>
      <c r="BH1009" s="10">
        <v>52.863687348936267</v>
      </c>
      <c r="BI1009" s="10">
        <v>41</v>
      </c>
      <c r="BJ1009" s="10" t="s">
        <v>33</v>
      </c>
      <c r="BL1009" s="10" t="s">
        <v>33</v>
      </c>
      <c r="BM1009" s="10" t="s">
        <v>33</v>
      </c>
      <c r="BP1009" s="10" t="s">
        <v>33</v>
      </c>
      <c r="BQ1009" s="10" t="s">
        <v>33</v>
      </c>
      <c r="BR1009" s="10" t="s">
        <v>33</v>
      </c>
      <c r="BS1009" s="11" t="s">
        <v>33</v>
      </c>
      <c r="BT1009" s="11" t="s">
        <v>33</v>
      </c>
      <c r="BU1009" s="10">
        <v>1009</v>
      </c>
    </row>
    <row r="1010" spans="1:73" s="10" customFormat="1" x14ac:dyDescent="0.45">
      <c r="A1010" s="10" t="s">
        <v>33</v>
      </c>
      <c r="D1010" s="10" t="s">
        <v>33</v>
      </c>
      <c r="E1010" s="10">
        <v>1003</v>
      </c>
      <c r="F1010" s="10">
        <v>1075</v>
      </c>
      <c r="H1010" s="10">
        <v>281</v>
      </c>
      <c r="J1010" s="10" t="s">
        <v>33</v>
      </c>
      <c r="K1010" s="10" t="s">
        <v>295</v>
      </c>
      <c r="L1010" s="10" t="s">
        <v>33</v>
      </c>
      <c r="M1010" s="10">
        <v>3.1622776601683794E-3</v>
      </c>
      <c r="N1010" s="10">
        <v>3.1622776601683794E-3</v>
      </c>
      <c r="T1010" s="10">
        <v>0</v>
      </c>
      <c r="W1010" s="10">
        <v>0</v>
      </c>
      <c r="X1010" s="10">
        <v>0</v>
      </c>
      <c r="Y1010" s="10">
        <v>0</v>
      </c>
      <c r="AB1010" s="10">
        <v>0</v>
      </c>
      <c r="AC1010" s="10">
        <v>0</v>
      </c>
      <c r="AD1010" s="10">
        <v>0</v>
      </c>
      <c r="AE1010" s="10">
        <v>0</v>
      </c>
      <c r="AH1010" s="10">
        <v>1</v>
      </c>
      <c r="AJ1010" s="10" t="s">
        <v>33</v>
      </c>
      <c r="AK1010" s="10">
        <v>3.1622776601683794E-3</v>
      </c>
      <c r="AL1010" s="10">
        <v>0</v>
      </c>
      <c r="AM1010" s="10">
        <v>0</v>
      </c>
      <c r="AN1010" s="10">
        <v>0</v>
      </c>
      <c r="AO1010" s="10">
        <v>0</v>
      </c>
      <c r="AQ1010" s="10">
        <v>0.11797809186418862</v>
      </c>
      <c r="AR1010" s="10">
        <v>0.11272303300593438</v>
      </c>
      <c r="AS1010" s="10">
        <v>0.28379126620900785</v>
      </c>
      <c r="AT1010" s="10">
        <v>2.7724851588084327</v>
      </c>
      <c r="AU1010" s="10">
        <v>0.13869442412789432</v>
      </c>
      <c r="AV1010" s="10">
        <v>1.9183083771303988</v>
      </c>
      <c r="AW1010" s="10">
        <v>4.829487960066726</v>
      </c>
      <c r="AX1010" s="10" t="s">
        <v>33</v>
      </c>
      <c r="AY1010" s="10" t="s">
        <v>33</v>
      </c>
      <c r="AZ1010" s="10" t="s">
        <v>33</v>
      </c>
      <c r="BA1010" s="10" t="s">
        <v>33</v>
      </c>
      <c r="BB1010" s="10">
        <v>1003</v>
      </c>
      <c r="BC1010" s="10">
        <v>1075</v>
      </c>
      <c r="BE1010" s="10" t="s">
        <v>288</v>
      </c>
      <c r="BF1010" s="10" t="s">
        <v>295</v>
      </c>
      <c r="BG1010" s="10">
        <v>7.6623641876432128E-2</v>
      </c>
      <c r="BH1010" s="10">
        <v>267.42447378799585</v>
      </c>
      <c r="BI1010" s="10">
        <v>42</v>
      </c>
      <c r="BJ1010" s="10" t="s">
        <v>33</v>
      </c>
      <c r="BL1010" s="10" t="s">
        <v>33</v>
      </c>
      <c r="BM1010" s="10" t="s">
        <v>33</v>
      </c>
      <c r="BP1010" s="10" t="s">
        <v>33</v>
      </c>
      <c r="BQ1010" s="10" t="s">
        <v>33</v>
      </c>
      <c r="BR1010" s="10" t="s">
        <v>33</v>
      </c>
      <c r="BS1010" s="11" t="s">
        <v>33</v>
      </c>
      <c r="BT1010" s="11" t="s">
        <v>33</v>
      </c>
      <c r="BU1010" s="10">
        <v>1010</v>
      </c>
    </row>
    <row r="1011" spans="1:73" s="10" customFormat="1" x14ac:dyDescent="0.45">
      <c r="A1011" s="10">
        <v>268</v>
      </c>
      <c r="D1011" s="10">
        <v>1015</v>
      </c>
      <c r="E1011" s="10" t="s">
        <v>33</v>
      </c>
      <c r="F1011" s="10">
        <v>978</v>
      </c>
      <c r="H1011" s="10" t="s">
        <v>33</v>
      </c>
      <c r="J1011" s="10" t="s">
        <v>106</v>
      </c>
      <c r="K1011" s="10">
        <v>0</v>
      </c>
      <c r="L1011" s="10">
        <v>1</v>
      </c>
      <c r="M1011" s="10" t="s">
        <v>33</v>
      </c>
      <c r="N1011" s="10">
        <v>1</v>
      </c>
      <c r="T1011" s="10">
        <v>3.8729833462074169E-2</v>
      </c>
      <c r="W1011" s="10">
        <v>0.21313751429534877</v>
      </c>
      <c r="X1011" s="10" t="s">
        <v>87</v>
      </c>
      <c r="Y1011" s="10">
        <v>3.1622776601683791E-2</v>
      </c>
      <c r="AB1011" s="10">
        <v>1.7359323215494318</v>
      </c>
      <c r="AC1011" s="10">
        <v>0.02</v>
      </c>
      <c r="AD1011" s="10">
        <v>0</v>
      </c>
      <c r="AE1011" s="10">
        <v>3.1622776601683795</v>
      </c>
      <c r="AH1011" s="10">
        <v>1</v>
      </c>
      <c r="AJ1011" s="10">
        <v>1</v>
      </c>
      <c r="AK1011" s="10">
        <v>1</v>
      </c>
      <c r="AL1011" s="10">
        <v>3.8729833462074169E-2</v>
      </c>
      <c r="AM1011" s="10">
        <v>0.21313751429534877</v>
      </c>
      <c r="AN1011" s="10">
        <v>0.02</v>
      </c>
      <c r="AO1011" s="10">
        <v>0</v>
      </c>
      <c r="AQ1011" s="10">
        <v>4.0266461252621115E-2</v>
      </c>
      <c r="AR1011" s="10">
        <v>0.24818616537052804</v>
      </c>
      <c r="AS1011" s="10">
        <v>0.30657253418682867</v>
      </c>
      <c r="AT1011" s="10">
        <v>0.94626183943659625</v>
      </c>
      <c r="AU1011" s="10">
        <v>1.7804568774710008</v>
      </c>
      <c r="AV1011" s="10">
        <v>6.5136149494012621</v>
      </c>
      <c r="AW1011" s="10">
        <v>9.2403336663088602</v>
      </c>
      <c r="AX1011" s="10">
        <v>9.859006035092989E-2</v>
      </c>
      <c r="AY1011" s="10">
        <v>0.37150719479414207</v>
      </c>
      <c r="AZ1011" s="10" t="s">
        <v>33</v>
      </c>
      <c r="BA1011" s="10">
        <v>1015</v>
      </c>
      <c r="BB1011" s="10" t="s">
        <v>33</v>
      </c>
      <c r="BC1011" s="10">
        <v>978</v>
      </c>
      <c r="BE1011" s="10" t="s">
        <v>33</v>
      </c>
      <c r="BF1011" s="10" t="s">
        <v>33</v>
      </c>
      <c r="BG1011" s="10" t="s">
        <v>33</v>
      </c>
      <c r="BH1011" s="10" t="s">
        <v>33</v>
      </c>
      <c r="BI1011" s="10" t="s">
        <v>33</v>
      </c>
      <c r="BJ1011" s="10" t="s">
        <v>33</v>
      </c>
      <c r="BL1011" s="10" t="s">
        <v>33</v>
      </c>
      <c r="BM1011" s="10" t="s">
        <v>33</v>
      </c>
      <c r="BP1011" s="10" t="s">
        <v>33</v>
      </c>
      <c r="BQ1011" s="10">
        <v>0</v>
      </c>
      <c r="BR1011" s="10" t="s">
        <v>106</v>
      </c>
      <c r="BS1011" s="11">
        <v>0.30657253418682867</v>
      </c>
      <c r="BT1011" s="11">
        <v>9.2403336663088602</v>
      </c>
      <c r="BU1011" s="10">
        <v>1011</v>
      </c>
    </row>
    <row r="1012" spans="1:73" s="10" customFormat="1" x14ac:dyDescent="0.45">
      <c r="A1012" s="10" t="s">
        <v>33</v>
      </c>
      <c r="D1012" s="10" t="s">
        <v>33</v>
      </c>
      <c r="E1012" s="10">
        <v>1011</v>
      </c>
      <c r="F1012" s="10">
        <v>1082</v>
      </c>
      <c r="H1012" s="10">
        <v>282</v>
      </c>
      <c r="J1012" s="10" t="s">
        <v>33</v>
      </c>
      <c r="K1012" s="10" t="s">
        <v>704</v>
      </c>
      <c r="L1012" s="10" t="s">
        <v>33</v>
      </c>
      <c r="M1012" s="10">
        <v>1.414213562373095E-3</v>
      </c>
      <c r="N1012" s="10">
        <v>1.414213562373095E-3</v>
      </c>
      <c r="T1012" s="10">
        <v>0</v>
      </c>
      <c r="W1012" s="10">
        <v>0</v>
      </c>
      <c r="X1012" s="10">
        <v>0</v>
      </c>
      <c r="Y1012" s="10">
        <v>0</v>
      </c>
      <c r="AB1012" s="10">
        <v>0</v>
      </c>
      <c r="AC1012" s="10">
        <v>0</v>
      </c>
      <c r="AD1012" s="10">
        <v>0</v>
      </c>
      <c r="AE1012" s="10">
        <v>0</v>
      </c>
      <c r="AH1012" s="10">
        <v>1</v>
      </c>
      <c r="AJ1012" s="10" t="s">
        <v>33</v>
      </c>
      <c r="AK1012" s="10">
        <v>1.414213562373095E-3</v>
      </c>
      <c r="AL1012" s="10">
        <v>0</v>
      </c>
      <c r="AM1012" s="10">
        <v>0</v>
      </c>
      <c r="AN1012" s="10">
        <v>0</v>
      </c>
      <c r="AO1012" s="10">
        <v>0</v>
      </c>
      <c r="AQ1012" s="10">
        <v>2.4494897427831779E-4</v>
      </c>
      <c r="AR1012" s="10">
        <v>1.1267675639571196E-2</v>
      </c>
      <c r="AS1012" s="10">
        <v>1.1622851652274757E-2</v>
      </c>
      <c r="AT1012" s="10">
        <v>5.756300895540468E-3</v>
      </c>
      <c r="AU1012" s="10">
        <v>0</v>
      </c>
      <c r="AV1012" s="10">
        <v>0.15267096496965174</v>
      </c>
      <c r="AW1012" s="10">
        <v>0.15842726586519221</v>
      </c>
      <c r="AX1012" s="10" t="s">
        <v>33</v>
      </c>
      <c r="AY1012" s="10" t="s">
        <v>33</v>
      </c>
      <c r="AZ1012" s="10" t="s">
        <v>33</v>
      </c>
      <c r="BA1012" s="10" t="s">
        <v>33</v>
      </c>
      <c r="BB1012" s="10">
        <v>1011</v>
      </c>
      <c r="BC1012" s="10">
        <v>1082</v>
      </c>
      <c r="BE1012" s="10" t="s">
        <v>106</v>
      </c>
      <c r="BF1012" s="10" t="s">
        <v>2533</v>
      </c>
      <c r="BG1012" s="10">
        <v>1.1458976458476734E-3</v>
      </c>
      <c r="BH1012" s="10">
        <v>0.17133848806985294</v>
      </c>
      <c r="BI1012" s="10">
        <v>44</v>
      </c>
      <c r="BJ1012" s="10" t="s">
        <v>33</v>
      </c>
      <c r="BL1012" s="10" t="s">
        <v>33</v>
      </c>
      <c r="BM1012" s="10" t="s">
        <v>33</v>
      </c>
      <c r="BP1012" s="10" t="s">
        <v>33</v>
      </c>
      <c r="BQ1012" s="10" t="s">
        <v>33</v>
      </c>
      <c r="BR1012" s="10" t="s">
        <v>33</v>
      </c>
      <c r="BS1012" s="11" t="s">
        <v>33</v>
      </c>
      <c r="BT1012" s="11" t="s">
        <v>33</v>
      </c>
      <c r="BU1012" s="10">
        <v>1012</v>
      </c>
    </row>
    <row r="1013" spans="1:73" s="10" customFormat="1" x14ac:dyDescent="0.45">
      <c r="A1013" s="10" t="s">
        <v>33</v>
      </c>
      <c r="D1013" s="10" t="s">
        <v>33</v>
      </c>
      <c r="E1013" s="10">
        <v>1011</v>
      </c>
      <c r="F1013" s="10">
        <v>1021</v>
      </c>
      <c r="H1013" s="10">
        <v>271</v>
      </c>
      <c r="J1013" s="10" t="s">
        <v>33</v>
      </c>
      <c r="K1013" s="10" t="s">
        <v>289</v>
      </c>
      <c r="L1013" s="10" t="s">
        <v>33</v>
      </c>
      <c r="M1013" s="10">
        <v>7.0710678118654751E-4</v>
      </c>
      <c r="N1013" s="10">
        <v>7.0710678118654751E-4</v>
      </c>
      <c r="T1013" s="10">
        <v>0</v>
      </c>
      <c r="W1013" s="10">
        <v>0</v>
      </c>
      <c r="X1013" s="10">
        <v>0</v>
      </c>
      <c r="Y1013" s="10">
        <v>0</v>
      </c>
      <c r="AB1013" s="10">
        <v>0</v>
      </c>
      <c r="AC1013" s="10">
        <v>0</v>
      </c>
      <c r="AD1013" s="10">
        <v>0</v>
      </c>
      <c r="AE1013" s="10">
        <v>0</v>
      </c>
      <c r="AH1013" s="10">
        <v>1</v>
      </c>
      <c r="AJ1013" s="10" t="s">
        <v>33</v>
      </c>
      <c r="AK1013" s="10">
        <v>7.0710678118654751E-4</v>
      </c>
      <c r="AL1013" s="10">
        <v>0</v>
      </c>
      <c r="AM1013" s="10">
        <v>0</v>
      </c>
      <c r="AN1013" s="10">
        <v>0</v>
      </c>
      <c r="AO1013" s="10">
        <v>0</v>
      </c>
      <c r="AQ1013" s="10">
        <v>1.2916788162686253E-3</v>
      </c>
      <c r="AR1013" s="10">
        <v>3.7809754356080724E-3</v>
      </c>
      <c r="AS1013" s="10">
        <v>5.6539097191975786E-3</v>
      </c>
      <c r="AT1013" s="10">
        <v>3.0354452182312693E-2</v>
      </c>
      <c r="AU1013" s="10">
        <v>4.4524555921568905E-2</v>
      </c>
      <c r="AV1013" s="10">
        <v>3.6388664094851572E-2</v>
      </c>
      <c r="AW1013" s="10">
        <v>0.11126767219873317</v>
      </c>
      <c r="AX1013" s="10" t="s">
        <v>33</v>
      </c>
      <c r="AY1013" s="10" t="s">
        <v>33</v>
      </c>
      <c r="AZ1013" s="10" t="s">
        <v>33</v>
      </c>
      <c r="BA1013" s="10" t="s">
        <v>33</v>
      </c>
      <c r="BB1013" s="10">
        <v>1011</v>
      </c>
      <c r="BC1013" s="10">
        <v>1021</v>
      </c>
      <c r="BE1013" s="10" t="s">
        <v>106</v>
      </c>
      <c r="BF1013" s="10" t="s">
        <v>2534</v>
      </c>
      <c r="BG1013" s="10">
        <v>5.5741930043439836E-4</v>
      </c>
      <c r="BH1013" s="10">
        <v>0.3732591890861669</v>
      </c>
      <c r="BI1013" s="10">
        <v>45</v>
      </c>
      <c r="BJ1013" s="10" t="s">
        <v>33</v>
      </c>
      <c r="BL1013" s="10" t="s">
        <v>33</v>
      </c>
      <c r="BM1013" s="10" t="s">
        <v>33</v>
      </c>
      <c r="BP1013" s="10" t="s">
        <v>33</v>
      </c>
      <c r="BQ1013" s="10" t="s">
        <v>33</v>
      </c>
      <c r="BR1013" s="10" t="s">
        <v>33</v>
      </c>
      <c r="BS1013" s="11" t="s">
        <v>33</v>
      </c>
      <c r="BT1013" s="11" t="s">
        <v>33</v>
      </c>
      <c r="BU1013" s="10">
        <v>1013</v>
      </c>
    </row>
    <row r="1014" spans="1:73" s="10" customFormat="1" x14ac:dyDescent="0.45">
      <c r="A1014" s="10" t="s">
        <v>33</v>
      </c>
      <c r="D1014" s="10" t="s">
        <v>33</v>
      </c>
      <c r="E1014" s="10">
        <v>1011</v>
      </c>
      <c r="F1014" s="10">
        <v>1020</v>
      </c>
      <c r="H1014" s="10">
        <v>270</v>
      </c>
      <c r="J1014" s="10" t="s">
        <v>33</v>
      </c>
      <c r="K1014" s="10" t="s">
        <v>42</v>
      </c>
      <c r="L1014" s="10" t="s">
        <v>33</v>
      </c>
      <c r="M1014" s="10">
        <v>3.1622776601683795</v>
      </c>
      <c r="N1014" s="10">
        <v>3.1622776601683795</v>
      </c>
      <c r="T1014" s="10">
        <v>0</v>
      </c>
      <c r="W1014" s="10">
        <v>0</v>
      </c>
      <c r="X1014" s="10">
        <v>0</v>
      </c>
      <c r="Y1014" s="10">
        <v>0</v>
      </c>
      <c r="AB1014" s="10">
        <v>0</v>
      </c>
      <c r="AC1014" s="10">
        <v>0</v>
      </c>
      <c r="AD1014" s="10">
        <v>0</v>
      </c>
      <c r="AE1014" s="10">
        <v>0</v>
      </c>
      <c r="AH1014" s="10">
        <v>1</v>
      </c>
      <c r="AJ1014" s="10" t="s">
        <v>33</v>
      </c>
      <c r="AK1014" s="10">
        <v>3.1622776601683795</v>
      </c>
      <c r="AL1014" s="10">
        <v>0</v>
      </c>
      <c r="AM1014" s="10">
        <v>0</v>
      </c>
      <c r="AN1014" s="10">
        <v>0</v>
      </c>
      <c r="AO1014" s="10">
        <v>0</v>
      </c>
      <c r="AQ1014" s="10">
        <v>0</v>
      </c>
      <c r="AR1014" s="10">
        <v>0</v>
      </c>
      <c r="AS1014" s="10">
        <v>0</v>
      </c>
      <c r="AT1014" s="10">
        <v>0</v>
      </c>
      <c r="AU1014" s="10">
        <v>0</v>
      </c>
      <c r="AV1014" s="10">
        <v>3.1622776601683795</v>
      </c>
      <c r="AW1014" s="10">
        <v>3.1622776601683795</v>
      </c>
      <c r="AX1014" s="10" t="s">
        <v>33</v>
      </c>
      <c r="AY1014" s="10" t="s">
        <v>33</v>
      </c>
      <c r="AZ1014" s="10" t="s">
        <v>33</v>
      </c>
      <c r="BA1014" s="10" t="s">
        <v>33</v>
      </c>
      <c r="BB1014" s="10">
        <v>1011</v>
      </c>
      <c r="BC1014" s="10">
        <v>1020</v>
      </c>
      <c r="BE1014" s="10" t="s">
        <v>106</v>
      </c>
      <c r="BF1014" s="10" t="s">
        <v>2535</v>
      </c>
      <c r="BG1014" s="10">
        <v>0</v>
      </c>
      <c r="BH1014" s="10">
        <v>5.7166881110211119</v>
      </c>
      <c r="BI1014" s="10">
        <v>46</v>
      </c>
      <c r="BJ1014" s="10" t="s">
        <v>33</v>
      </c>
      <c r="BL1014" s="10" t="s">
        <v>33</v>
      </c>
      <c r="BM1014" s="10" t="s">
        <v>33</v>
      </c>
      <c r="BP1014" s="10" t="s">
        <v>33</v>
      </c>
      <c r="BQ1014" s="10" t="s">
        <v>33</v>
      </c>
      <c r="BR1014" s="10" t="s">
        <v>33</v>
      </c>
      <c r="BS1014" s="11" t="s">
        <v>33</v>
      </c>
      <c r="BT1014" s="11" t="s">
        <v>33</v>
      </c>
      <c r="BU1014" s="10">
        <v>1014</v>
      </c>
    </row>
    <row r="1015" spans="1:73" s="10" customFormat="1" x14ac:dyDescent="0.45">
      <c r="A1015" s="10">
        <v>269</v>
      </c>
      <c r="D1015" s="10">
        <v>1020</v>
      </c>
      <c r="E1015" s="10" t="s">
        <v>33</v>
      </c>
      <c r="F1015" s="10">
        <v>979</v>
      </c>
      <c r="H1015" s="10" t="s">
        <v>33</v>
      </c>
      <c r="J1015" s="10" t="s">
        <v>102</v>
      </c>
      <c r="K1015" s="10">
        <v>0</v>
      </c>
      <c r="L1015" s="10">
        <v>1</v>
      </c>
      <c r="M1015" s="10" t="s">
        <v>33</v>
      </c>
      <c r="N1015" s="10">
        <v>1</v>
      </c>
      <c r="T1015" s="10">
        <v>0.10954451150103323</v>
      </c>
      <c r="W1015" s="10">
        <v>0.6367184621164993</v>
      </c>
      <c r="X1015" s="10" t="s">
        <v>87</v>
      </c>
      <c r="Y1015" s="10">
        <v>0.232379000772445</v>
      </c>
      <c r="AB1015" s="10">
        <v>12.756445247403368</v>
      </c>
      <c r="AC1015" s="10">
        <v>0</v>
      </c>
      <c r="AD1015" s="10">
        <v>0</v>
      </c>
      <c r="AE1015" s="10">
        <v>0</v>
      </c>
      <c r="AH1015" s="10">
        <v>1</v>
      </c>
      <c r="AJ1015" s="10">
        <v>1</v>
      </c>
      <c r="AK1015" s="10">
        <v>1</v>
      </c>
      <c r="AL1015" s="10">
        <v>0.10954451150103323</v>
      </c>
      <c r="AM1015" s="10">
        <v>0.6367184621164993</v>
      </c>
      <c r="AN1015" s="10">
        <v>0</v>
      </c>
      <c r="AO1015" s="10">
        <v>0</v>
      </c>
      <c r="AQ1015" s="10">
        <v>0.17277777266229774</v>
      </c>
      <c r="AR1015" s="10">
        <v>1.0966081552686897</v>
      </c>
      <c r="AS1015" s="10">
        <v>1.3471359256290214</v>
      </c>
      <c r="AT1015" s="10">
        <v>4.0602776575639972</v>
      </c>
      <c r="AU1015" s="10">
        <v>14.372564073686505</v>
      </c>
      <c r="AV1015" s="10">
        <v>13.617982194301835</v>
      </c>
      <c r="AW1015" s="10">
        <v>32.050823925552336</v>
      </c>
      <c r="AX1015" s="10">
        <v>5.0911688245431422E-3</v>
      </c>
      <c r="AY1015" s="10">
        <v>4.643430856405697</v>
      </c>
      <c r="AZ1015" s="10" t="s">
        <v>33</v>
      </c>
      <c r="BA1015" s="10">
        <v>1020</v>
      </c>
      <c r="BB1015" s="10" t="s">
        <v>33</v>
      </c>
      <c r="BC1015" s="10">
        <v>979</v>
      </c>
      <c r="BE1015" s="10" t="s">
        <v>33</v>
      </c>
      <c r="BF1015" s="10" t="s">
        <v>33</v>
      </c>
      <c r="BG1015" s="10" t="s">
        <v>33</v>
      </c>
      <c r="BH1015" s="10" t="s">
        <v>33</v>
      </c>
      <c r="BI1015" s="10" t="s">
        <v>33</v>
      </c>
      <c r="BJ1015" s="10" t="s">
        <v>33</v>
      </c>
      <c r="BL1015" s="10" t="s">
        <v>33</v>
      </c>
      <c r="BM1015" s="10" t="s">
        <v>33</v>
      </c>
      <c r="BP1015" s="10" t="s">
        <v>33</v>
      </c>
      <c r="BQ1015" s="10">
        <v>0</v>
      </c>
      <c r="BR1015" s="10" t="s">
        <v>102</v>
      </c>
      <c r="BS1015" s="11">
        <v>1.3471359256290214</v>
      </c>
      <c r="BT1015" s="11">
        <v>32.050823925552336</v>
      </c>
      <c r="BU1015" s="10">
        <v>1015</v>
      </c>
    </row>
    <row r="1016" spans="1:73" s="10" customFormat="1" x14ac:dyDescent="0.45">
      <c r="A1016" s="10" t="s">
        <v>33</v>
      </c>
      <c r="D1016" s="10" t="s">
        <v>33</v>
      </c>
      <c r="E1016" s="10">
        <v>1015</v>
      </c>
      <c r="F1016" s="10">
        <v>1085</v>
      </c>
      <c r="H1016" s="10">
        <v>283</v>
      </c>
      <c r="J1016" s="10" t="s">
        <v>33</v>
      </c>
      <c r="K1016" s="10" t="s">
        <v>90</v>
      </c>
      <c r="L1016" s="10" t="s">
        <v>33</v>
      </c>
      <c r="M1016" s="10">
        <v>1.3416407864998738</v>
      </c>
      <c r="N1016" s="10">
        <v>1.3416407864998738</v>
      </c>
      <c r="T1016" s="10">
        <v>0</v>
      </c>
      <c r="W1016" s="10">
        <v>0</v>
      </c>
      <c r="X1016" s="10">
        <v>0</v>
      </c>
      <c r="Y1016" s="10">
        <v>0</v>
      </c>
      <c r="AB1016" s="10">
        <v>0</v>
      </c>
      <c r="AC1016" s="10">
        <v>0</v>
      </c>
      <c r="AD1016" s="10">
        <v>0</v>
      </c>
      <c r="AE1016" s="10">
        <v>0</v>
      </c>
      <c r="AH1016" s="10">
        <v>1</v>
      </c>
      <c r="AJ1016" s="10" t="s">
        <v>33</v>
      </c>
      <c r="AK1016" s="10">
        <v>1.3416407864998738</v>
      </c>
      <c r="AL1016" s="10">
        <v>0</v>
      </c>
      <c r="AM1016" s="10">
        <v>0</v>
      </c>
      <c r="AN1016" s="10">
        <v>0</v>
      </c>
      <c r="AO1016" s="10">
        <v>0</v>
      </c>
      <c r="AQ1016" s="10">
        <v>5.7737725505571061E-2</v>
      </c>
      <c r="AR1016" s="10">
        <v>0.40143171690164609</v>
      </c>
      <c r="AS1016" s="10">
        <v>0.48515141888472413</v>
      </c>
      <c r="AT1016" s="10">
        <v>1.35683654938092</v>
      </c>
      <c r="AU1016" s="10">
        <v>1.491399762241939</v>
      </c>
      <c r="AV1016" s="10">
        <v>12.401839550233175</v>
      </c>
      <c r="AW1016" s="10">
        <v>15.250075861856034</v>
      </c>
      <c r="AX1016" s="10" t="s">
        <v>33</v>
      </c>
      <c r="AY1016" s="10" t="s">
        <v>33</v>
      </c>
      <c r="AZ1016" s="10" t="s">
        <v>33</v>
      </c>
      <c r="BA1016" s="10" t="s">
        <v>33</v>
      </c>
      <c r="BB1016" s="10">
        <v>1015</v>
      </c>
      <c r="BC1016" s="10">
        <v>1085</v>
      </c>
      <c r="BE1016" s="10" t="s">
        <v>102</v>
      </c>
      <c r="BF1016" s="10" t="s">
        <v>2536</v>
      </c>
      <c r="BG1016" s="10">
        <v>2.4699877790087784E-3</v>
      </c>
      <c r="BH1016" s="10">
        <v>1373.710693752615</v>
      </c>
      <c r="BI1016" s="10">
        <v>48</v>
      </c>
      <c r="BJ1016" s="10" t="s">
        <v>33</v>
      </c>
      <c r="BL1016" s="10" t="s">
        <v>33</v>
      </c>
      <c r="BM1016" s="10" t="s">
        <v>33</v>
      </c>
      <c r="BP1016" s="10" t="s">
        <v>33</v>
      </c>
      <c r="BQ1016" s="10" t="s">
        <v>33</v>
      </c>
      <c r="BR1016" s="10" t="s">
        <v>33</v>
      </c>
      <c r="BS1016" s="11" t="s">
        <v>33</v>
      </c>
      <c r="BT1016" s="11" t="s">
        <v>33</v>
      </c>
      <c r="BU1016" s="10">
        <v>1016</v>
      </c>
    </row>
    <row r="1017" spans="1:73" s="10" customFormat="1" x14ac:dyDescent="0.45">
      <c r="A1017" s="10" t="s">
        <v>33</v>
      </c>
      <c r="D1017" s="10" t="s">
        <v>33</v>
      </c>
      <c r="E1017" s="10">
        <v>1015</v>
      </c>
      <c r="F1017" s="10">
        <v>1021</v>
      </c>
      <c r="H1017" s="10">
        <v>271</v>
      </c>
      <c r="J1017" s="10" t="s">
        <v>33</v>
      </c>
      <c r="K1017" s="10" t="s">
        <v>289</v>
      </c>
      <c r="L1017" s="10" t="s">
        <v>33</v>
      </c>
      <c r="M1017" s="10">
        <v>2.2360679774997898E-4</v>
      </c>
      <c r="N1017" s="10">
        <v>2.2360679774997898E-4</v>
      </c>
      <c r="T1017" s="10">
        <v>0</v>
      </c>
      <c r="W1017" s="10">
        <v>0</v>
      </c>
      <c r="X1017" s="10">
        <v>0</v>
      </c>
      <c r="Y1017" s="10">
        <v>0</v>
      </c>
      <c r="AB1017" s="10">
        <v>0</v>
      </c>
      <c r="AC1017" s="10">
        <v>0</v>
      </c>
      <c r="AD1017" s="10">
        <v>0</v>
      </c>
      <c r="AE1017" s="10">
        <v>0</v>
      </c>
      <c r="AH1017" s="10">
        <v>1</v>
      </c>
      <c r="AJ1017" s="10" t="s">
        <v>33</v>
      </c>
      <c r="AK1017" s="10">
        <v>2.2360679774997898E-4</v>
      </c>
      <c r="AL1017" s="10">
        <v>0</v>
      </c>
      <c r="AM1017" s="10">
        <v>0</v>
      </c>
      <c r="AN1017" s="10">
        <v>0</v>
      </c>
      <c r="AO1017" s="10">
        <v>0</v>
      </c>
      <c r="AQ1017" s="10">
        <v>4.0846470647990104E-4</v>
      </c>
      <c r="AR1017" s="10">
        <v>1.1956494153668815E-3</v>
      </c>
      <c r="AS1017" s="10">
        <v>1.7879232397627382E-3</v>
      </c>
      <c r="AT1017" s="10">
        <v>9.5989206022776743E-3</v>
      </c>
      <c r="AU1017" s="10">
        <v>1.4079900851969508E-2</v>
      </c>
      <c r="AV1017" s="10">
        <v>1.1507105955052034E-2</v>
      </c>
      <c r="AW1017" s="10">
        <v>3.5185927409299218E-2</v>
      </c>
      <c r="AX1017" s="10" t="s">
        <v>33</v>
      </c>
      <c r="AY1017" s="10" t="s">
        <v>33</v>
      </c>
      <c r="AZ1017" s="10" t="s">
        <v>33</v>
      </c>
      <c r="BA1017" s="10" t="s">
        <v>33</v>
      </c>
      <c r="BB1017" s="10">
        <v>1015</v>
      </c>
      <c r="BC1017" s="10">
        <v>1021</v>
      </c>
      <c r="BE1017" s="10" t="s">
        <v>102</v>
      </c>
      <c r="BF1017" s="10" t="s">
        <v>2537</v>
      </c>
      <c r="BG1017" s="10">
        <v>9.1026190589562259E-6</v>
      </c>
      <c r="BH1017" s="10">
        <v>1.6771063877240286</v>
      </c>
      <c r="BI1017" s="10">
        <v>49</v>
      </c>
      <c r="BJ1017" s="10" t="s">
        <v>33</v>
      </c>
      <c r="BL1017" s="10" t="s">
        <v>33</v>
      </c>
      <c r="BM1017" s="10" t="s">
        <v>33</v>
      </c>
      <c r="BP1017" s="10" t="s">
        <v>33</v>
      </c>
      <c r="BQ1017" s="10" t="s">
        <v>33</v>
      </c>
      <c r="BR1017" s="10" t="s">
        <v>33</v>
      </c>
      <c r="BS1017" s="11" t="s">
        <v>33</v>
      </c>
      <c r="BT1017" s="11" t="s">
        <v>33</v>
      </c>
      <c r="BU1017" s="10">
        <v>1017</v>
      </c>
    </row>
    <row r="1018" spans="1:73" s="10" customFormat="1" x14ac:dyDescent="0.45">
      <c r="A1018" s="10" t="s">
        <v>33</v>
      </c>
      <c r="D1018" s="10" t="s">
        <v>33</v>
      </c>
      <c r="E1018" s="10">
        <v>1015</v>
      </c>
      <c r="F1018" s="10">
        <v>1089</v>
      </c>
      <c r="H1018" s="10">
        <v>284</v>
      </c>
      <c r="J1018" s="10" t="s">
        <v>33</v>
      </c>
      <c r="K1018" s="10" t="s">
        <v>296</v>
      </c>
      <c r="L1018" s="10" t="s">
        <v>33</v>
      </c>
      <c r="M1018" s="10">
        <v>1.7320508075688774E-3</v>
      </c>
      <c r="N1018" s="10">
        <v>1.7320508075688774E-3</v>
      </c>
      <c r="T1018" s="10">
        <v>0</v>
      </c>
      <c r="W1018" s="10">
        <v>0</v>
      </c>
      <c r="X1018" s="10">
        <v>0</v>
      </c>
      <c r="Y1018" s="10">
        <v>0</v>
      </c>
      <c r="AB1018" s="10">
        <v>0</v>
      </c>
      <c r="AC1018" s="10">
        <v>0</v>
      </c>
      <c r="AD1018" s="10">
        <v>0</v>
      </c>
      <c r="AE1018" s="10">
        <v>0</v>
      </c>
      <c r="AH1018" s="10">
        <v>1</v>
      </c>
      <c r="AJ1018" s="10" t="s">
        <v>33</v>
      </c>
      <c r="AK1018" s="10">
        <v>1.7320508075688774E-3</v>
      </c>
      <c r="AL1018" s="10">
        <v>0</v>
      </c>
      <c r="AM1018" s="10">
        <v>0</v>
      </c>
      <c r="AN1018" s="10">
        <v>0</v>
      </c>
      <c r="AO1018" s="10">
        <v>0</v>
      </c>
      <c r="AQ1018" s="10">
        <v>5.0870709492135497E-3</v>
      </c>
      <c r="AR1018" s="10">
        <v>5.7262326835177541E-2</v>
      </c>
      <c r="AS1018" s="10">
        <v>6.4638579711537192E-2</v>
      </c>
      <c r="AT1018" s="10">
        <v>0.11954616730651842</v>
      </c>
      <c r="AU1018" s="10">
        <v>0.11063916318922851</v>
      </c>
      <c r="AV1018" s="10">
        <v>0.88840777209676902</v>
      </c>
      <c r="AW1018" s="10">
        <v>1.118593102592516</v>
      </c>
      <c r="AX1018" s="10" t="s">
        <v>33</v>
      </c>
      <c r="AY1018" s="10" t="s">
        <v>33</v>
      </c>
      <c r="AZ1018" s="10" t="s">
        <v>33</v>
      </c>
      <c r="BA1018" s="10" t="s">
        <v>33</v>
      </c>
      <c r="BB1018" s="10">
        <v>1015</v>
      </c>
      <c r="BC1018" s="10">
        <v>1089</v>
      </c>
      <c r="BE1018" s="10" t="s">
        <v>102</v>
      </c>
      <c r="BF1018" s="10" t="s">
        <v>296</v>
      </c>
      <c r="BG1018" s="10">
        <v>3.2908592189012501E-4</v>
      </c>
      <c r="BH1018" s="10">
        <v>12.722928887047734</v>
      </c>
      <c r="BI1018" s="10">
        <v>50</v>
      </c>
      <c r="BJ1018" s="10" t="s">
        <v>33</v>
      </c>
      <c r="BL1018" s="10" t="s">
        <v>33</v>
      </c>
      <c r="BM1018" s="10" t="s">
        <v>33</v>
      </c>
      <c r="BP1018" s="10" t="s">
        <v>33</v>
      </c>
      <c r="BQ1018" s="10" t="s">
        <v>33</v>
      </c>
      <c r="BR1018" s="10" t="s">
        <v>33</v>
      </c>
      <c r="BS1018" s="11" t="s">
        <v>33</v>
      </c>
      <c r="BT1018" s="11" t="s">
        <v>33</v>
      </c>
      <c r="BU1018" s="10">
        <v>1018</v>
      </c>
    </row>
    <row r="1019" spans="1:73" s="10" customFormat="1" x14ac:dyDescent="0.45">
      <c r="A1019" s="10" t="s">
        <v>33</v>
      </c>
      <c r="D1019" s="10" t="s">
        <v>33</v>
      </c>
      <c r="E1019" s="10">
        <v>1015</v>
      </c>
      <c r="F1019" s="10">
        <v>1020</v>
      </c>
      <c r="H1019" s="10">
        <v>270</v>
      </c>
      <c r="J1019" s="10" t="s">
        <v>33</v>
      </c>
      <c r="K1019" s="10" t="s">
        <v>42</v>
      </c>
      <c r="L1019" s="10" t="s">
        <v>33</v>
      </c>
      <c r="M1019" s="10">
        <v>0.316227766016838</v>
      </c>
      <c r="N1019" s="10">
        <v>0.316227766016838</v>
      </c>
      <c r="T1019" s="10">
        <v>0</v>
      </c>
      <c r="W1019" s="10">
        <v>0</v>
      </c>
      <c r="X1019" s="10">
        <v>0</v>
      </c>
      <c r="Y1019" s="10">
        <v>0</v>
      </c>
      <c r="AB1019" s="10">
        <v>0</v>
      </c>
      <c r="AC1019" s="10">
        <v>0</v>
      </c>
      <c r="AD1019" s="10">
        <v>0</v>
      </c>
      <c r="AE1019" s="10">
        <v>0</v>
      </c>
      <c r="AH1019" s="10">
        <v>1</v>
      </c>
      <c r="AJ1019" s="10" t="s">
        <v>33</v>
      </c>
      <c r="AK1019" s="10">
        <v>0.316227766016838</v>
      </c>
      <c r="AL1019" s="10">
        <v>0</v>
      </c>
      <c r="AM1019" s="10">
        <v>0</v>
      </c>
      <c r="AN1019" s="10">
        <v>0</v>
      </c>
      <c r="AO1019" s="10">
        <v>0</v>
      </c>
      <c r="AQ1019" s="10">
        <v>0</v>
      </c>
      <c r="AR1019" s="10">
        <v>0</v>
      </c>
      <c r="AS1019" s="10">
        <v>0</v>
      </c>
      <c r="AT1019" s="10">
        <v>0</v>
      </c>
      <c r="AU1019" s="10">
        <v>0</v>
      </c>
      <c r="AV1019" s="10">
        <v>0.316227766016838</v>
      </c>
      <c r="AW1019" s="10">
        <v>0.316227766016838</v>
      </c>
      <c r="AX1019" s="10" t="s">
        <v>33</v>
      </c>
      <c r="AY1019" s="10" t="s">
        <v>33</v>
      </c>
      <c r="AZ1019" s="10" t="s">
        <v>33</v>
      </c>
      <c r="BA1019" s="10" t="s">
        <v>33</v>
      </c>
      <c r="BB1019" s="10">
        <v>1015</v>
      </c>
      <c r="BC1019" s="10">
        <v>1020</v>
      </c>
      <c r="BE1019" s="10" t="s">
        <v>102</v>
      </c>
      <c r="BF1019" s="10" t="s">
        <v>2538</v>
      </c>
      <c r="BG1019" s="10">
        <v>0</v>
      </c>
      <c r="BH1019" s="10">
        <v>8.1225913377348373</v>
      </c>
      <c r="BI1019" s="10">
        <v>51</v>
      </c>
      <c r="BJ1019" s="10" t="s">
        <v>33</v>
      </c>
      <c r="BL1019" s="10" t="s">
        <v>33</v>
      </c>
      <c r="BM1019" s="10" t="s">
        <v>33</v>
      </c>
      <c r="BP1019" s="10" t="s">
        <v>33</v>
      </c>
      <c r="BQ1019" s="10" t="s">
        <v>33</v>
      </c>
      <c r="BR1019" s="10" t="s">
        <v>33</v>
      </c>
      <c r="BS1019" s="11" t="s">
        <v>33</v>
      </c>
      <c r="BT1019" s="11" t="s">
        <v>33</v>
      </c>
      <c r="BU1019" s="10">
        <v>1019</v>
      </c>
    </row>
    <row r="1020" spans="1:73" s="10" customFormat="1" x14ac:dyDescent="0.45">
      <c r="A1020" s="10">
        <v>270</v>
      </c>
      <c r="D1020" s="10">
        <v>1021</v>
      </c>
      <c r="E1020" s="10" t="s">
        <v>33</v>
      </c>
      <c r="F1020" s="10">
        <v>1019</v>
      </c>
      <c r="H1020" s="10" t="s">
        <v>33</v>
      </c>
      <c r="J1020" s="10" t="s">
        <v>42</v>
      </c>
      <c r="K1020" s="10">
        <v>0</v>
      </c>
      <c r="L1020" s="10">
        <v>1</v>
      </c>
      <c r="M1020" s="10" t="s">
        <v>33</v>
      </c>
      <c r="N1020" s="10">
        <v>1</v>
      </c>
      <c r="T1020" s="10">
        <v>0</v>
      </c>
      <c r="W1020" s="10">
        <v>0</v>
      </c>
      <c r="X1020" s="10">
        <v>0</v>
      </c>
      <c r="Y1020" s="10">
        <v>0</v>
      </c>
      <c r="AB1020" s="10">
        <v>0</v>
      </c>
      <c r="AC1020" s="10">
        <v>0</v>
      </c>
      <c r="AD1020" s="10">
        <v>0</v>
      </c>
      <c r="AE1020" s="10">
        <v>1</v>
      </c>
      <c r="AH1020" s="10">
        <v>1</v>
      </c>
      <c r="AJ1020" s="10">
        <v>1</v>
      </c>
      <c r="AK1020" s="10">
        <v>1</v>
      </c>
      <c r="AL1020" s="10">
        <v>0</v>
      </c>
      <c r="AM1020" s="10">
        <v>0</v>
      </c>
      <c r="AN1020" s="10">
        <v>0</v>
      </c>
      <c r="AO1020" s="10">
        <v>0</v>
      </c>
      <c r="AQ1020" s="10">
        <v>0</v>
      </c>
      <c r="AR1020" s="10">
        <v>0</v>
      </c>
      <c r="AS1020" s="10">
        <v>0</v>
      </c>
      <c r="AT1020" s="10">
        <v>0</v>
      </c>
      <c r="AU1020" s="10">
        <v>0</v>
      </c>
      <c r="AV1020" s="10">
        <v>1</v>
      </c>
      <c r="AW1020" s="10">
        <v>1</v>
      </c>
      <c r="AX1020" s="10">
        <v>1.6099689437998489E-3</v>
      </c>
      <c r="AY1020" s="10">
        <v>0</v>
      </c>
      <c r="AZ1020" s="10" t="s">
        <v>33</v>
      </c>
      <c r="BA1020" s="10">
        <v>1021</v>
      </c>
      <c r="BB1020" s="10" t="s">
        <v>33</v>
      </c>
      <c r="BC1020" s="10">
        <v>1019</v>
      </c>
      <c r="BE1020" s="10" t="s">
        <v>33</v>
      </c>
      <c r="BF1020" s="10" t="s">
        <v>33</v>
      </c>
      <c r="BG1020" s="10" t="s">
        <v>33</v>
      </c>
      <c r="BH1020" s="10" t="s">
        <v>33</v>
      </c>
      <c r="BI1020" s="10" t="s">
        <v>33</v>
      </c>
      <c r="BJ1020" s="10" t="s">
        <v>33</v>
      </c>
      <c r="BL1020" s="10" t="s">
        <v>33</v>
      </c>
      <c r="BM1020" s="10" t="s">
        <v>33</v>
      </c>
      <c r="BP1020" s="10" t="s">
        <v>34</v>
      </c>
      <c r="BQ1020" s="10">
        <v>0</v>
      </c>
      <c r="BR1020" s="10" t="s">
        <v>42</v>
      </c>
      <c r="BS1020" s="11">
        <v>0</v>
      </c>
      <c r="BT1020" s="11">
        <v>1</v>
      </c>
      <c r="BU1020" s="10">
        <v>1020</v>
      </c>
    </row>
    <row r="1021" spans="1:73" s="10" customFormat="1" x14ac:dyDescent="0.45">
      <c r="A1021" s="10">
        <v>271</v>
      </c>
      <c r="D1021" s="10">
        <v>1026</v>
      </c>
      <c r="E1021" s="10" t="s">
        <v>33</v>
      </c>
      <c r="F1021" s="10">
        <v>1017</v>
      </c>
      <c r="H1021" s="10" t="s">
        <v>33</v>
      </c>
      <c r="J1021" s="10" t="s">
        <v>289</v>
      </c>
      <c r="K1021" s="10">
        <v>0</v>
      </c>
      <c r="L1021" s="10">
        <v>1</v>
      </c>
      <c r="M1021" s="10" t="s">
        <v>33</v>
      </c>
      <c r="N1021" s="10">
        <v>1</v>
      </c>
      <c r="T1021" s="10">
        <v>0.4898979485566356</v>
      </c>
      <c r="W1021" s="10">
        <v>2.2768399153212333</v>
      </c>
      <c r="X1021" s="10" t="s">
        <v>99</v>
      </c>
      <c r="Y1021" s="10">
        <v>0.63245553203367588</v>
      </c>
      <c r="AB1021" s="10">
        <v>7.5957909397244476</v>
      </c>
      <c r="AC1021" s="10">
        <v>0</v>
      </c>
      <c r="AD1021" s="10">
        <v>0</v>
      </c>
      <c r="AE1021" s="10">
        <v>0</v>
      </c>
      <c r="AH1021" s="10">
        <v>1</v>
      </c>
      <c r="AJ1021" s="10">
        <v>1</v>
      </c>
      <c r="AK1021" s="10">
        <v>1</v>
      </c>
      <c r="AL1021" s="10">
        <v>0.4898979485566356</v>
      </c>
      <c r="AM1021" s="10">
        <v>2.2768399153212333</v>
      </c>
      <c r="AN1021" s="10">
        <v>0</v>
      </c>
      <c r="AO1021" s="10">
        <v>0</v>
      </c>
      <c r="AQ1021" s="10">
        <v>1.8267097001971151</v>
      </c>
      <c r="AR1021" s="10">
        <v>5.3471067400364571</v>
      </c>
      <c r="AS1021" s="10">
        <v>7.9958358053222742</v>
      </c>
      <c r="AT1021" s="10">
        <v>42.927677954632202</v>
      </c>
      <c r="AU1021" s="10">
        <v>62.967230842922042</v>
      </c>
      <c r="AV1021" s="10">
        <v>51.461342279577977</v>
      </c>
      <c r="AW1021" s="10">
        <v>157.35625107713224</v>
      </c>
      <c r="AX1021" s="10">
        <v>1.1384199576606165E-6</v>
      </c>
      <c r="AY1021" s="10">
        <v>20.654890704673839</v>
      </c>
      <c r="AZ1021" s="10" t="s">
        <v>33</v>
      </c>
      <c r="BA1021" s="10">
        <v>1026</v>
      </c>
      <c r="BB1021" s="10" t="s">
        <v>33</v>
      </c>
      <c r="BC1021" s="10">
        <v>1017</v>
      </c>
      <c r="BE1021" s="10" t="s">
        <v>33</v>
      </c>
      <c r="BF1021" s="10" t="s">
        <v>33</v>
      </c>
      <c r="BG1021" s="10" t="s">
        <v>33</v>
      </c>
      <c r="BH1021" s="10" t="s">
        <v>33</v>
      </c>
      <c r="BI1021" s="10" t="s">
        <v>33</v>
      </c>
      <c r="BJ1021" s="10" t="s">
        <v>33</v>
      </c>
      <c r="BL1021" s="10" t="s">
        <v>33</v>
      </c>
      <c r="BM1021" s="10" t="s">
        <v>33</v>
      </c>
      <c r="BP1021" s="10" t="s">
        <v>33</v>
      </c>
      <c r="BQ1021" s="10">
        <v>0</v>
      </c>
      <c r="BR1021" s="10" t="s">
        <v>289</v>
      </c>
      <c r="BS1021" s="11">
        <v>7.9958358053222742</v>
      </c>
      <c r="BT1021" s="11">
        <v>157.35625107713224</v>
      </c>
      <c r="BU1021" s="10">
        <v>1021</v>
      </c>
    </row>
    <row r="1022" spans="1:73" s="10" customFormat="1" x14ac:dyDescent="0.45">
      <c r="A1022" s="10" t="s">
        <v>33</v>
      </c>
      <c r="D1022" s="10" t="s">
        <v>33</v>
      </c>
      <c r="E1022" s="10">
        <v>1021</v>
      </c>
      <c r="F1022" s="10">
        <v>1095</v>
      </c>
      <c r="H1022" s="10">
        <v>285</v>
      </c>
      <c r="J1022" s="10" t="s">
        <v>33</v>
      </c>
      <c r="K1022" s="10" t="s">
        <v>105</v>
      </c>
      <c r="L1022" s="10" t="s">
        <v>33</v>
      </c>
      <c r="M1022" s="10">
        <v>1.6431676725154984</v>
      </c>
      <c r="N1022" s="10">
        <v>1.6431676725154984</v>
      </c>
      <c r="T1022" s="10">
        <v>0</v>
      </c>
      <c r="W1022" s="10">
        <v>0</v>
      </c>
      <c r="X1022" s="10">
        <v>0</v>
      </c>
      <c r="Y1022" s="10">
        <v>0</v>
      </c>
      <c r="AB1022" s="10">
        <v>0</v>
      </c>
      <c r="AC1022" s="10">
        <v>0</v>
      </c>
      <c r="AD1022" s="10">
        <v>0</v>
      </c>
      <c r="AE1022" s="10">
        <v>0</v>
      </c>
      <c r="AH1022" s="10">
        <v>1</v>
      </c>
      <c r="AJ1022" s="10" t="s">
        <v>33</v>
      </c>
      <c r="AK1022" s="10">
        <v>1.6431676725154984</v>
      </c>
      <c r="AL1022" s="10">
        <v>0</v>
      </c>
      <c r="AM1022" s="10">
        <v>0</v>
      </c>
      <c r="AN1022" s="10">
        <v>0</v>
      </c>
      <c r="AO1022" s="10">
        <v>0</v>
      </c>
      <c r="AQ1022" s="10">
        <v>1.2328887031863469</v>
      </c>
      <c r="AR1022" s="10">
        <v>2.9858930813653317</v>
      </c>
      <c r="AS1022" s="10">
        <v>4.7735817009855346</v>
      </c>
      <c r="AT1022" s="10">
        <v>28.972884524879152</v>
      </c>
      <c r="AU1022" s="10">
        <v>53.293325344276461</v>
      </c>
      <c r="AV1022" s="10">
        <v>50.844579311444619</v>
      </c>
      <c r="AW1022" s="10">
        <v>133.11078918060025</v>
      </c>
      <c r="AX1022" s="10" t="s">
        <v>33</v>
      </c>
      <c r="AY1022" s="10" t="s">
        <v>33</v>
      </c>
      <c r="AZ1022" s="10" t="s">
        <v>33</v>
      </c>
      <c r="BA1022" s="10" t="s">
        <v>33</v>
      </c>
      <c r="BB1022" s="10">
        <v>1021</v>
      </c>
      <c r="BC1022" s="10">
        <v>1095</v>
      </c>
      <c r="BE1022" s="10" t="s">
        <v>289</v>
      </c>
      <c r="BF1022" s="10" t="s">
        <v>2539</v>
      </c>
      <c r="BG1022" s="10">
        <v>5.434340677925446E-6</v>
      </c>
      <c r="BH1022" s="10">
        <v>26488.216179644718</v>
      </c>
      <c r="BI1022" s="10">
        <v>54</v>
      </c>
      <c r="BJ1022" s="10" t="s">
        <v>33</v>
      </c>
      <c r="BL1022" s="10" t="s">
        <v>33</v>
      </c>
      <c r="BM1022" s="10" t="s">
        <v>33</v>
      </c>
      <c r="BP1022" s="10" t="s">
        <v>33</v>
      </c>
      <c r="BQ1022" s="10" t="s">
        <v>33</v>
      </c>
      <c r="BR1022" s="10" t="s">
        <v>33</v>
      </c>
      <c r="BS1022" s="11" t="s">
        <v>33</v>
      </c>
      <c r="BT1022" s="11" t="s">
        <v>33</v>
      </c>
      <c r="BU1022" s="10">
        <v>1022</v>
      </c>
    </row>
    <row r="1023" spans="1:73" s="10" customFormat="1" x14ac:dyDescent="0.45">
      <c r="A1023" s="10" t="s">
        <v>33</v>
      </c>
      <c r="D1023" s="10" t="s">
        <v>33</v>
      </c>
      <c r="E1023" s="10">
        <v>1021</v>
      </c>
      <c r="F1023" s="10">
        <v>1099</v>
      </c>
      <c r="H1023" s="10">
        <v>286</v>
      </c>
      <c r="J1023" s="10" t="s">
        <v>33</v>
      </c>
      <c r="K1023" s="10" t="s">
        <v>297</v>
      </c>
      <c r="L1023" s="10" t="s">
        <v>33</v>
      </c>
      <c r="M1023" s="10">
        <v>0.14142135623730953</v>
      </c>
      <c r="N1023" s="10">
        <v>0.14142135623730953</v>
      </c>
      <c r="T1023" s="10">
        <v>0</v>
      </c>
      <c r="W1023" s="10">
        <v>0</v>
      </c>
      <c r="X1023" s="10">
        <v>0</v>
      </c>
      <c r="Y1023" s="10">
        <v>0</v>
      </c>
      <c r="AB1023" s="10">
        <v>0</v>
      </c>
      <c r="AC1023" s="10">
        <v>0</v>
      </c>
      <c r="AD1023" s="10">
        <v>0</v>
      </c>
      <c r="AE1023" s="10">
        <v>0</v>
      </c>
      <c r="AH1023" s="10">
        <v>1</v>
      </c>
      <c r="AJ1023" s="10" t="s">
        <v>33</v>
      </c>
      <c r="AK1023" s="10">
        <v>0.14142135623730953</v>
      </c>
      <c r="AL1023" s="10">
        <v>0</v>
      </c>
      <c r="AM1023" s="10">
        <v>0</v>
      </c>
      <c r="AN1023" s="10">
        <v>0</v>
      </c>
      <c r="AO1023" s="10">
        <v>0</v>
      </c>
      <c r="AQ1023" s="10">
        <v>0</v>
      </c>
      <c r="AR1023" s="10">
        <v>0</v>
      </c>
      <c r="AS1023" s="10">
        <v>0</v>
      </c>
      <c r="AT1023" s="10">
        <v>0</v>
      </c>
      <c r="AU1023" s="10">
        <v>0</v>
      </c>
      <c r="AV1023" s="10">
        <v>0</v>
      </c>
      <c r="AW1023" s="10">
        <v>0</v>
      </c>
      <c r="AX1023" s="10" t="s">
        <v>33</v>
      </c>
      <c r="AY1023" s="10" t="s">
        <v>33</v>
      </c>
      <c r="AZ1023" s="10" t="s">
        <v>33</v>
      </c>
      <c r="BA1023" s="10" t="s">
        <v>33</v>
      </c>
      <c r="BB1023" s="10">
        <v>1021</v>
      </c>
      <c r="BC1023" s="10">
        <v>1099</v>
      </c>
      <c r="BE1023" s="10" t="s">
        <v>289</v>
      </c>
      <c r="BF1023" s="10" t="s">
        <v>2540</v>
      </c>
      <c r="BG1023" s="10">
        <v>0</v>
      </c>
      <c r="BH1023" s="10">
        <v>0</v>
      </c>
      <c r="BI1023" s="10">
        <v>55</v>
      </c>
      <c r="BJ1023" s="10" t="s">
        <v>33</v>
      </c>
      <c r="BL1023" s="10" t="s">
        <v>33</v>
      </c>
      <c r="BM1023" s="10" t="s">
        <v>33</v>
      </c>
      <c r="BP1023" s="10" t="s">
        <v>33</v>
      </c>
      <c r="BQ1023" s="10" t="s">
        <v>33</v>
      </c>
      <c r="BR1023" s="10" t="s">
        <v>33</v>
      </c>
      <c r="BS1023" s="11" t="s">
        <v>33</v>
      </c>
      <c r="BT1023" s="11" t="s">
        <v>33</v>
      </c>
      <c r="BU1023" s="10">
        <v>1023</v>
      </c>
    </row>
    <row r="1024" spans="1:73" s="10" customFormat="1" x14ac:dyDescent="0.45">
      <c r="A1024" s="10" t="s">
        <v>33</v>
      </c>
      <c r="D1024" s="10" t="s">
        <v>33</v>
      </c>
      <c r="E1024" s="10">
        <v>1021</v>
      </c>
      <c r="F1024" s="10">
        <v>1100</v>
      </c>
      <c r="H1024" s="10">
        <v>287</v>
      </c>
      <c r="J1024" s="10" t="s">
        <v>33</v>
      </c>
      <c r="K1024" s="10" t="s">
        <v>1859</v>
      </c>
      <c r="L1024" s="10" t="s">
        <v>33</v>
      </c>
      <c r="M1024" s="10">
        <v>0.4898979485566356</v>
      </c>
      <c r="N1024" s="10">
        <v>0.4898979485566356</v>
      </c>
      <c r="T1024" s="10">
        <v>0</v>
      </c>
      <c r="W1024" s="10">
        <v>0</v>
      </c>
      <c r="X1024" s="10">
        <v>0</v>
      </c>
      <c r="Y1024" s="10">
        <v>0</v>
      </c>
      <c r="AB1024" s="10">
        <v>0</v>
      </c>
      <c r="AC1024" s="10">
        <v>0</v>
      </c>
      <c r="AD1024" s="10">
        <v>0</v>
      </c>
      <c r="AE1024" s="10">
        <v>0</v>
      </c>
      <c r="AH1024" s="10">
        <v>1</v>
      </c>
      <c r="AJ1024" s="10" t="s">
        <v>33</v>
      </c>
      <c r="AK1024" s="10">
        <v>0.4898979485566356</v>
      </c>
      <c r="AL1024" s="10">
        <v>0</v>
      </c>
      <c r="AM1024" s="10">
        <v>0</v>
      </c>
      <c r="AN1024" s="10">
        <v>0</v>
      </c>
      <c r="AO1024" s="10">
        <v>0</v>
      </c>
      <c r="AQ1024" s="10">
        <v>0</v>
      </c>
      <c r="AR1024" s="10">
        <v>0</v>
      </c>
      <c r="AS1024" s="10">
        <v>0</v>
      </c>
      <c r="AT1024" s="10">
        <v>0</v>
      </c>
      <c r="AU1024" s="10">
        <v>0</v>
      </c>
      <c r="AV1024" s="10">
        <v>0.4898979485566356</v>
      </c>
      <c r="AW1024" s="10">
        <v>0.4898979485566356</v>
      </c>
      <c r="AX1024" s="10" t="s">
        <v>33</v>
      </c>
      <c r="AY1024" s="10" t="s">
        <v>33</v>
      </c>
      <c r="AZ1024" s="10" t="s">
        <v>33</v>
      </c>
      <c r="BA1024" s="10" t="s">
        <v>33</v>
      </c>
      <c r="BB1024" s="10">
        <v>1021</v>
      </c>
      <c r="BC1024" s="10">
        <v>1100</v>
      </c>
      <c r="BE1024" s="10" t="s">
        <v>289</v>
      </c>
      <c r="BF1024" s="10" t="s">
        <v>2541</v>
      </c>
      <c r="BG1024" s="10">
        <v>0</v>
      </c>
      <c r="BH1024" s="10">
        <v>49.364399198268892</v>
      </c>
      <c r="BI1024" s="10">
        <v>56</v>
      </c>
      <c r="BJ1024" s="10" t="s">
        <v>33</v>
      </c>
      <c r="BL1024" s="10" t="s">
        <v>33</v>
      </c>
      <c r="BM1024" s="10" t="s">
        <v>33</v>
      </c>
      <c r="BP1024" s="10" t="s">
        <v>33</v>
      </c>
      <c r="BQ1024" s="10" t="s">
        <v>33</v>
      </c>
      <c r="BR1024" s="10" t="s">
        <v>33</v>
      </c>
      <c r="BS1024" s="11" t="s">
        <v>33</v>
      </c>
      <c r="BT1024" s="11" t="s">
        <v>33</v>
      </c>
      <c r="BU1024" s="10">
        <v>1024</v>
      </c>
    </row>
    <row r="1025" spans="1:73" s="10" customFormat="1" x14ac:dyDescent="0.45">
      <c r="A1025" s="10" t="s">
        <v>33</v>
      </c>
      <c r="D1025" s="10" t="s">
        <v>33</v>
      </c>
      <c r="E1025" s="10">
        <v>1021</v>
      </c>
      <c r="F1025" s="10">
        <v>1102</v>
      </c>
      <c r="H1025" s="10">
        <v>288</v>
      </c>
      <c r="J1025" s="10" t="s">
        <v>33</v>
      </c>
      <c r="K1025" s="10" t="s">
        <v>754</v>
      </c>
      <c r="L1025" s="10" t="s">
        <v>33</v>
      </c>
      <c r="M1025" s="10">
        <v>0.2449489742783178</v>
      </c>
      <c r="N1025" s="10">
        <v>0.2449489742783178</v>
      </c>
      <c r="T1025" s="10">
        <v>0</v>
      </c>
      <c r="W1025" s="10">
        <v>0</v>
      </c>
      <c r="X1025" s="10">
        <v>0</v>
      </c>
      <c r="Y1025" s="10">
        <v>0</v>
      </c>
      <c r="AB1025" s="10">
        <v>0</v>
      </c>
      <c r="AC1025" s="10">
        <v>0</v>
      </c>
      <c r="AD1025" s="10">
        <v>0</v>
      </c>
      <c r="AE1025" s="10">
        <v>0</v>
      </c>
      <c r="AH1025" s="10">
        <v>1</v>
      </c>
      <c r="AJ1025" s="10" t="s">
        <v>33</v>
      </c>
      <c r="AK1025" s="10">
        <v>0.2449489742783178</v>
      </c>
      <c r="AL1025" s="10">
        <v>0</v>
      </c>
      <c r="AM1025" s="10">
        <v>0</v>
      </c>
      <c r="AN1025" s="10">
        <v>0</v>
      </c>
      <c r="AO1025" s="10">
        <v>0</v>
      </c>
      <c r="AQ1025" s="10">
        <v>0.10392304845413264</v>
      </c>
      <c r="AR1025" s="10">
        <v>8.4373743349891797E-2</v>
      </c>
      <c r="AS1025" s="10">
        <v>0.23506216360838411</v>
      </c>
      <c r="AT1025" s="10">
        <v>2.4421916386721172</v>
      </c>
      <c r="AU1025" s="10">
        <v>2.0781145589211394</v>
      </c>
      <c r="AV1025" s="10">
        <v>0.126865019576722</v>
      </c>
      <c r="AW1025" s="10">
        <v>4.6471712171699791</v>
      </c>
      <c r="AX1025" s="10" t="s">
        <v>33</v>
      </c>
      <c r="AY1025" s="10" t="s">
        <v>33</v>
      </c>
      <c r="AZ1025" s="10" t="s">
        <v>33</v>
      </c>
      <c r="BA1025" s="10" t="s">
        <v>33</v>
      </c>
      <c r="BB1025" s="10">
        <v>1021</v>
      </c>
      <c r="BC1025" s="10">
        <v>1102</v>
      </c>
      <c r="BE1025" s="10" t="s">
        <v>289</v>
      </c>
      <c r="BF1025" s="10" t="s">
        <v>2542</v>
      </c>
      <c r="BG1025" s="10">
        <v>2.6759945834266954E-7</v>
      </c>
      <c r="BH1025" s="10">
        <v>554.34857086560919</v>
      </c>
      <c r="BI1025" s="10">
        <v>57</v>
      </c>
      <c r="BJ1025" s="10" t="s">
        <v>33</v>
      </c>
      <c r="BL1025" s="10" t="s">
        <v>33</v>
      </c>
      <c r="BM1025" s="10" t="s">
        <v>33</v>
      </c>
      <c r="BP1025" s="10" t="s">
        <v>33</v>
      </c>
      <c r="BQ1025" s="10" t="s">
        <v>33</v>
      </c>
      <c r="BR1025" s="10" t="s">
        <v>33</v>
      </c>
      <c r="BS1025" s="11" t="s">
        <v>33</v>
      </c>
      <c r="BT1025" s="11" t="s">
        <v>33</v>
      </c>
      <c r="BU1025" s="10">
        <v>1025</v>
      </c>
    </row>
    <row r="1026" spans="1:73" s="10" customFormat="1" x14ac:dyDescent="0.45">
      <c r="A1026" s="10">
        <v>272</v>
      </c>
      <c r="D1026" s="10">
        <v>1032</v>
      </c>
      <c r="E1026" s="10" t="s">
        <v>33</v>
      </c>
      <c r="F1026" s="10">
        <v>1009</v>
      </c>
      <c r="H1026" s="10" t="s">
        <v>33</v>
      </c>
      <c r="J1026" s="10" t="s">
        <v>290</v>
      </c>
      <c r="K1026" s="10">
        <v>0</v>
      </c>
      <c r="L1026" s="10">
        <v>1</v>
      </c>
      <c r="M1026" s="10" t="s">
        <v>33</v>
      </c>
      <c r="N1026" s="10">
        <v>1</v>
      </c>
      <c r="T1026" s="10">
        <v>1.7320508075688773E-2</v>
      </c>
      <c r="W1026" s="10">
        <v>0.17253405460951762</v>
      </c>
      <c r="X1026" s="10" t="s">
        <v>106</v>
      </c>
      <c r="Y1026" s="10">
        <v>7.0710678118654766E-2</v>
      </c>
      <c r="AB1026" s="10">
        <v>0.47941839764447935</v>
      </c>
      <c r="AC1026" s="10">
        <v>0.47499999999999998</v>
      </c>
      <c r="AD1026" s="10">
        <v>0</v>
      </c>
      <c r="AE1026" s="10">
        <v>0.2</v>
      </c>
      <c r="AH1026" s="10">
        <v>1</v>
      </c>
      <c r="AJ1026" s="10">
        <v>1</v>
      </c>
      <c r="AK1026" s="10">
        <v>1</v>
      </c>
      <c r="AL1026" s="10">
        <v>1.7320508075688773E-2</v>
      </c>
      <c r="AM1026" s="10">
        <v>0.17253405460951762</v>
      </c>
      <c r="AN1026" s="10">
        <v>0.47499999999999998</v>
      </c>
      <c r="AO1026" s="10">
        <v>0</v>
      </c>
      <c r="AQ1026" s="10">
        <v>0.12626697513665142</v>
      </c>
      <c r="AR1026" s="10">
        <v>1.703558275274212</v>
      </c>
      <c r="AS1026" s="10">
        <v>1.8866453892223565</v>
      </c>
      <c r="AT1026" s="10">
        <v>2.9672739157113082</v>
      </c>
      <c r="AU1026" s="10">
        <v>0.51905147283045083</v>
      </c>
      <c r="AV1026" s="10">
        <v>17.043363136210495</v>
      </c>
      <c r="AW1026" s="10">
        <v>20.529688524752252</v>
      </c>
      <c r="AX1026" s="10">
        <v>1.9091883092036788E-2</v>
      </c>
      <c r="AY1026" s="10">
        <v>2.0631634336772238</v>
      </c>
      <c r="AZ1026" s="10" t="s">
        <v>33</v>
      </c>
      <c r="BA1026" s="10">
        <v>1032</v>
      </c>
      <c r="BB1026" s="10" t="s">
        <v>33</v>
      </c>
      <c r="BC1026" s="10">
        <v>1009</v>
      </c>
      <c r="BE1026" s="10" t="s">
        <v>33</v>
      </c>
      <c r="BF1026" s="10" t="s">
        <v>33</v>
      </c>
      <c r="BG1026" s="10" t="s">
        <v>33</v>
      </c>
      <c r="BH1026" s="10" t="s">
        <v>33</v>
      </c>
      <c r="BI1026" s="10" t="s">
        <v>33</v>
      </c>
      <c r="BJ1026" s="10" t="s">
        <v>33</v>
      </c>
      <c r="BL1026" s="10" t="s">
        <v>33</v>
      </c>
      <c r="BM1026" s="10" t="s">
        <v>33</v>
      </c>
      <c r="BP1026" s="10" t="s">
        <v>33</v>
      </c>
      <c r="BQ1026" s="10">
        <v>0</v>
      </c>
      <c r="BR1026" s="10" t="s">
        <v>290</v>
      </c>
      <c r="BS1026" s="11">
        <v>1.8866453892223565</v>
      </c>
      <c r="BT1026" s="11">
        <v>20.529688524752252</v>
      </c>
      <c r="BU1026" s="10">
        <v>1026</v>
      </c>
    </row>
    <row r="1027" spans="1:73" s="10" customFormat="1" x14ac:dyDescent="0.45">
      <c r="A1027" s="10" t="s">
        <v>33</v>
      </c>
      <c r="D1027" s="10" t="s">
        <v>33</v>
      </c>
      <c r="E1027" s="10">
        <v>1026</v>
      </c>
      <c r="F1027" s="10">
        <v>1105</v>
      </c>
      <c r="H1027" s="10">
        <v>289</v>
      </c>
      <c r="J1027" s="10" t="s">
        <v>33</v>
      </c>
      <c r="K1027" s="10" t="s">
        <v>259</v>
      </c>
      <c r="L1027" s="10" t="s">
        <v>33</v>
      </c>
      <c r="M1027" s="10">
        <v>0.27386127875258304</v>
      </c>
      <c r="N1027" s="10">
        <v>0.27386127875258304</v>
      </c>
      <c r="T1027" s="10">
        <v>0</v>
      </c>
      <c r="W1027" s="10">
        <v>0</v>
      </c>
      <c r="X1027" s="10">
        <v>0</v>
      </c>
      <c r="Y1027" s="10">
        <v>0</v>
      </c>
      <c r="AB1027" s="10">
        <v>0</v>
      </c>
      <c r="AC1027" s="10">
        <v>0</v>
      </c>
      <c r="AD1027" s="10">
        <v>0</v>
      </c>
      <c r="AE1027" s="10">
        <v>0</v>
      </c>
      <c r="AH1027" s="10">
        <v>1</v>
      </c>
      <c r="AJ1027" s="10" t="s">
        <v>33</v>
      </c>
      <c r="AK1027" s="10">
        <v>0.27386127875258304</v>
      </c>
      <c r="AL1027" s="10">
        <v>0</v>
      </c>
      <c r="AM1027" s="10">
        <v>0</v>
      </c>
      <c r="AN1027" s="10">
        <v>0</v>
      </c>
      <c r="AO1027" s="10">
        <v>0</v>
      </c>
      <c r="AQ1027" s="10">
        <v>0</v>
      </c>
      <c r="AR1027" s="10">
        <v>0.99988525519928984</v>
      </c>
      <c r="AS1027" s="10">
        <v>0.99988525519928984</v>
      </c>
      <c r="AT1027" s="10">
        <v>0</v>
      </c>
      <c r="AU1027" s="10">
        <v>0</v>
      </c>
      <c r="AV1027" s="10">
        <v>11.233922790063732</v>
      </c>
      <c r="AW1027" s="10">
        <v>11.233922790063732</v>
      </c>
      <c r="AX1027" s="10" t="s">
        <v>33</v>
      </c>
      <c r="AY1027" s="10" t="s">
        <v>33</v>
      </c>
      <c r="AZ1027" s="10" t="s">
        <v>33</v>
      </c>
      <c r="BA1027" s="10" t="s">
        <v>33</v>
      </c>
      <c r="BB1027" s="10">
        <v>1026</v>
      </c>
      <c r="BC1027" s="10">
        <v>1105</v>
      </c>
      <c r="BE1027" s="10" t="s">
        <v>290</v>
      </c>
      <c r="BF1027" s="10" t="s">
        <v>2543</v>
      </c>
      <c r="BG1027" s="10">
        <v>1.9089692397716213E-2</v>
      </c>
      <c r="BH1027" s="10">
        <v>12.138543470933739</v>
      </c>
      <c r="BI1027" s="10">
        <v>59</v>
      </c>
      <c r="BJ1027" s="10" t="s">
        <v>33</v>
      </c>
      <c r="BL1027" s="10" t="s">
        <v>33</v>
      </c>
      <c r="BM1027" s="10" t="s">
        <v>33</v>
      </c>
      <c r="BP1027" s="10" t="s">
        <v>33</v>
      </c>
      <c r="BQ1027" s="10" t="s">
        <v>33</v>
      </c>
      <c r="BR1027" s="10" t="s">
        <v>33</v>
      </c>
      <c r="BS1027" s="11" t="s">
        <v>33</v>
      </c>
      <c r="BT1027" s="11" t="s">
        <v>33</v>
      </c>
      <c r="BU1027" s="10">
        <v>1027</v>
      </c>
    </row>
    <row r="1028" spans="1:73" s="10" customFormat="1" x14ac:dyDescent="0.45">
      <c r="A1028" s="10" t="s">
        <v>33</v>
      </c>
      <c r="D1028" s="10" t="s">
        <v>33</v>
      </c>
      <c r="E1028" s="10">
        <v>1026</v>
      </c>
      <c r="F1028" s="10">
        <v>1106</v>
      </c>
      <c r="H1028" s="10">
        <v>290</v>
      </c>
      <c r="J1028" s="10" t="s">
        <v>33</v>
      </c>
      <c r="K1028" s="10" t="s">
        <v>298</v>
      </c>
      <c r="L1028" s="10" t="s">
        <v>33</v>
      </c>
      <c r="M1028" s="10">
        <v>0.44721359549995793</v>
      </c>
      <c r="N1028" s="10">
        <v>0.44721359549995793</v>
      </c>
      <c r="T1028" s="10">
        <v>0</v>
      </c>
      <c r="W1028" s="10">
        <v>0</v>
      </c>
      <c r="X1028" s="10">
        <v>0</v>
      </c>
      <c r="Y1028" s="10">
        <v>0</v>
      </c>
      <c r="AB1028" s="10">
        <v>0</v>
      </c>
      <c r="AC1028" s="10">
        <v>0</v>
      </c>
      <c r="AD1028" s="10">
        <v>0</v>
      </c>
      <c r="AE1028" s="10">
        <v>0</v>
      </c>
      <c r="AH1028" s="10">
        <v>1</v>
      </c>
      <c r="AJ1028" s="10" t="s">
        <v>33</v>
      </c>
      <c r="AK1028" s="10">
        <v>0.44721359549995793</v>
      </c>
      <c r="AL1028" s="10">
        <v>0</v>
      </c>
      <c r="AM1028" s="10">
        <v>0</v>
      </c>
      <c r="AN1028" s="10">
        <v>0</v>
      </c>
      <c r="AO1028" s="10">
        <v>0</v>
      </c>
      <c r="AQ1028" s="10">
        <v>2.2360679774997897E-2</v>
      </c>
      <c r="AR1028" s="10">
        <v>0</v>
      </c>
      <c r="AS1028" s="10">
        <v>3.2422985673746949E-2</v>
      </c>
      <c r="AT1028" s="10">
        <v>0.52547597471245056</v>
      </c>
      <c r="AU1028" s="10">
        <v>0</v>
      </c>
      <c r="AV1028" s="10">
        <v>0.73416407864998734</v>
      </c>
      <c r="AW1028" s="10">
        <v>1.2596400533624379</v>
      </c>
      <c r="AX1028" s="10" t="s">
        <v>33</v>
      </c>
      <c r="AY1028" s="10" t="s">
        <v>33</v>
      </c>
      <c r="AZ1028" s="10" t="s">
        <v>33</v>
      </c>
      <c r="BA1028" s="10" t="s">
        <v>33</v>
      </c>
      <c r="BB1028" s="10">
        <v>1026</v>
      </c>
      <c r="BC1028" s="10">
        <v>1106</v>
      </c>
      <c r="BE1028" s="10" t="s">
        <v>290</v>
      </c>
      <c r="BF1028" s="10" t="s">
        <v>298</v>
      </c>
      <c r="BG1028" s="10">
        <v>6.190158519779604E-4</v>
      </c>
      <c r="BH1028" s="10">
        <v>1.9323027347793107</v>
      </c>
      <c r="BI1028" s="10">
        <v>60</v>
      </c>
      <c r="BJ1028" s="10" t="s">
        <v>33</v>
      </c>
      <c r="BL1028" s="10" t="s">
        <v>33</v>
      </c>
      <c r="BM1028" s="10" t="s">
        <v>33</v>
      </c>
      <c r="BP1028" s="10" t="s">
        <v>33</v>
      </c>
      <c r="BQ1028" s="10" t="s">
        <v>33</v>
      </c>
      <c r="BR1028" s="10" t="s">
        <v>33</v>
      </c>
      <c r="BS1028" s="11" t="s">
        <v>33</v>
      </c>
      <c r="BT1028" s="11" t="s">
        <v>33</v>
      </c>
      <c r="BU1028" s="10">
        <v>1028</v>
      </c>
    </row>
    <row r="1029" spans="1:73" s="10" customFormat="1" x14ac:dyDescent="0.45">
      <c r="A1029" s="10" t="s">
        <v>33</v>
      </c>
      <c r="D1029" s="10" t="s">
        <v>33</v>
      </c>
      <c r="E1029" s="10">
        <v>1026</v>
      </c>
      <c r="F1029" s="10">
        <v>1107</v>
      </c>
      <c r="H1029" s="10">
        <v>291</v>
      </c>
      <c r="J1029" s="10" t="s">
        <v>33</v>
      </c>
      <c r="K1029" s="10" t="s">
        <v>299</v>
      </c>
      <c r="L1029" s="10" t="s">
        <v>33</v>
      </c>
      <c r="M1029" s="10">
        <v>0.74833147735478822</v>
      </c>
      <c r="N1029" s="10">
        <v>0.74833147735478822</v>
      </c>
      <c r="T1029" s="10">
        <v>0</v>
      </c>
      <c r="W1029" s="10">
        <v>0</v>
      </c>
      <c r="X1029" s="10">
        <v>0</v>
      </c>
      <c r="Y1029" s="10">
        <v>0</v>
      </c>
      <c r="AB1029" s="10">
        <v>0</v>
      </c>
      <c r="AC1029" s="10">
        <v>0</v>
      </c>
      <c r="AD1029" s="10">
        <v>0</v>
      </c>
      <c r="AE1029" s="10">
        <v>0</v>
      </c>
      <c r="AH1029" s="10">
        <v>1</v>
      </c>
      <c r="AJ1029" s="10" t="s">
        <v>33</v>
      </c>
      <c r="AK1029" s="10">
        <v>0.74833147735478822</v>
      </c>
      <c r="AL1029" s="10">
        <v>0</v>
      </c>
      <c r="AM1029" s="10">
        <v>0</v>
      </c>
      <c r="AN1029" s="10">
        <v>0</v>
      </c>
      <c r="AO1029" s="10">
        <v>0</v>
      </c>
      <c r="AQ1029" s="10">
        <v>8.1155711215156454E-2</v>
      </c>
      <c r="AR1029" s="10">
        <v>2.2137029477312924E-2</v>
      </c>
      <c r="AS1029" s="10">
        <v>0.13981281073928978</v>
      </c>
      <c r="AT1029" s="10">
        <v>1.9071592135561766</v>
      </c>
      <c r="AU1029" s="10">
        <v>2.4362814207395975E-2</v>
      </c>
      <c r="AV1029" s="10">
        <v>2.5860944567888908</v>
      </c>
      <c r="AW1029" s="10">
        <v>4.5176164845524633</v>
      </c>
      <c r="AX1029" s="10" t="s">
        <v>33</v>
      </c>
      <c r="AY1029" s="10" t="s">
        <v>33</v>
      </c>
      <c r="AZ1029" s="10" t="s">
        <v>33</v>
      </c>
      <c r="BA1029" s="10" t="s">
        <v>33</v>
      </c>
      <c r="BB1029" s="10">
        <v>1026</v>
      </c>
      <c r="BC1029" s="10">
        <v>1107</v>
      </c>
      <c r="BE1029" s="10" t="s">
        <v>290</v>
      </c>
      <c r="BF1029" s="10" t="s">
        <v>299</v>
      </c>
      <c r="BG1029" s="10">
        <v>2.6692898374035862E-3</v>
      </c>
      <c r="BH1029" s="10">
        <v>3.0901375777804434</v>
      </c>
      <c r="BI1029" s="10">
        <v>61</v>
      </c>
      <c r="BJ1029" s="10" t="s">
        <v>33</v>
      </c>
      <c r="BL1029" s="10" t="s">
        <v>33</v>
      </c>
      <c r="BM1029" s="10" t="s">
        <v>33</v>
      </c>
      <c r="BP1029" s="10" t="s">
        <v>33</v>
      </c>
      <c r="BQ1029" s="10" t="s">
        <v>33</v>
      </c>
      <c r="BR1029" s="10" t="s">
        <v>33</v>
      </c>
      <c r="BS1029" s="11" t="s">
        <v>33</v>
      </c>
      <c r="BT1029" s="11" t="s">
        <v>33</v>
      </c>
      <c r="BU1029" s="10">
        <v>1029</v>
      </c>
    </row>
    <row r="1030" spans="1:73" s="10" customFormat="1" x14ac:dyDescent="0.45">
      <c r="A1030" s="10" t="s">
        <v>33</v>
      </c>
      <c r="D1030" s="10" t="s">
        <v>33</v>
      </c>
      <c r="E1030" s="10">
        <v>1026</v>
      </c>
      <c r="F1030" s="10">
        <v>1020</v>
      </c>
      <c r="H1030" s="10">
        <v>270</v>
      </c>
      <c r="J1030" s="10" t="s">
        <v>33</v>
      </c>
      <c r="K1030" s="10" t="s">
        <v>42</v>
      </c>
      <c r="L1030" s="10" t="s">
        <v>33</v>
      </c>
      <c r="M1030" s="10">
        <v>0.17320508075688773</v>
      </c>
      <c r="N1030" s="10">
        <v>0.17320508075688773</v>
      </c>
      <c r="T1030" s="10">
        <v>0</v>
      </c>
      <c r="W1030" s="10">
        <v>0</v>
      </c>
      <c r="X1030" s="10">
        <v>0</v>
      </c>
      <c r="Y1030" s="10">
        <v>0</v>
      </c>
      <c r="AB1030" s="10">
        <v>0</v>
      </c>
      <c r="AC1030" s="10">
        <v>0</v>
      </c>
      <c r="AD1030" s="10">
        <v>0</v>
      </c>
      <c r="AE1030" s="10">
        <v>0</v>
      </c>
      <c r="AH1030" s="10">
        <v>1</v>
      </c>
      <c r="AJ1030" s="10" t="s">
        <v>33</v>
      </c>
      <c r="AK1030" s="10">
        <v>0.17320508075688773</v>
      </c>
      <c r="AL1030" s="10">
        <v>0</v>
      </c>
      <c r="AM1030" s="10">
        <v>0</v>
      </c>
      <c r="AN1030" s="10">
        <v>0</v>
      </c>
      <c r="AO1030" s="10">
        <v>0</v>
      </c>
      <c r="AQ1030" s="10">
        <v>0</v>
      </c>
      <c r="AR1030" s="10">
        <v>0</v>
      </c>
      <c r="AS1030" s="10">
        <v>0</v>
      </c>
      <c r="AT1030" s="10">
        <v>0</v>
      </c>
      <c r="AU1030" s="10">
        <v>0</v>
      </c>
      <c r="AV1030" s="10">
        <v>0.17320508075688773</v>
      </c>
      <c r="AW1030" s="10">
        <v>0.17320508075688773</v>
      </c>
      <c r="AX1030" s="10" t="s">
        <v>33</v>
      </c>
      <c r="AY1030" s="10" t="s">
        <v>33</v>
      </c>
      <c r="AZ1030" s="10" t="s">
        <v>33</v>
      </c>
      <c r="BA1030" s="10" t="s">
        <v>33</v>
      </c>
      <c r="BB1030" s="10">
        <v>1026</v>
      </c>
      <c r="BC1030" s="10">
        <v>1020</v>
      </c>
      <c r="BE1030" s="10" t="s">
        <v>290</v>
      </c>
      <c r="BF1030" s="10" t="s">
        <v>2544</v>
      </c>
      <c r="BG1030" s="10">
        <v>0</v>
      </c>
      <c r="BH1030" s="10">
        <v>0.28266159679761782</v>
      </c>
      <c r="BI1030" s="10">
        <v>62</v>
      </c>
      <c r="BJ1030" s="10" t="s">
        <v>33</v>
      </c>
      <c r="BL1030" s="10" t="s">
        <v>33</v>
      </c>
      <c r="BM1030" s="10" t="s">
        <v>33</v>
      </c>
      <c r="BP1030" s="10" t="s">
        <v>33</v>
      </c>
      <c r="BQ1030" s="10" t="s">
        <v>33</v>
      </c>
      <c r="BR1030" s="10" t="s">
        <v>33</v>
      </c>
      <c r="BS1030" s="11" t="s">
        <v>33</v>
      </c>
      <c r="BT1030" s="11" t="s">
        <v>33</v>
      </c>
      <c r="BU1030" s="10">
        <v>1030</v>
      </c>
    </row>
    <row r="1031" spans="1:73" s="10" customFormat="1" x14ac:dyDescent="0.45">
      <c r="A1031" s="10" t="s">
        <v>33</v>
      </c>
      <c r="D1031" s="10" t="s">
        <v>33</v>
      </c>
      <c r="E1031" s="10">
        <v>1026</v>
      </c>
      <c r="F1031" s="10">
        <v>1108</v>
      </c>
      <c r="H1031" s="10">
        <v>292</v>
      </c>
      <c r="J1031" s="10" t="s">
        <v>33</v>
      </c>
      <c r="K1031" s="10" t="s">
        <v>782</v>
      </c>
      <c r="L1031" s="10" t="s">
        <v>33</v>
      </c>
      <c r="M1031" s="10">
        <v>2.2360679774997899E-3</v>
      </c>
      <c r="N1031" s="10">
        <v>2.2360679774997899E-3</v>
      </c>
      <c r="T1031" s="10">
        <v>0</v>
      </c>
      <c r="W1031" s="10">
        <v>0</v>
      </c>
      <c r="X1031" s="10">
        <v>0</v>
      </c>
      <c r="Y1031" s="10">
        <v>0</v>
      </c>
      <c r="AB1031" s="10">
        <v>0</v>
      </c>
      <c r="AC1031" s="10">
        <v>0</v>
      </c>
      <c r="AD1031" s="10">
        <v>0</v>
      </c>
      <c r="AE1031" s="10">
        <v>0</v>
      </c>
      <c r="AH1031" s="10">
        <v>1</v>
      </c>
      <c r="AJ1031" s="10" t="s">
        <v>33</v>
      </c>
      <c r="AK1031" s="10">
        <v>2.2360679774997899E-3</v>
      </c>
      <c r="AL1031" s="10">
        <v>0</v>
      </c>
      <c r="AM1031" s="10">
        <v>0</v>
      </c>
      <c r="AN1031" s="10">
        <v>0</v>
      </c>
      <c r="AO1031" s="10">
        <v>0</v>
      </c>
      <c r="AQ1031" s="10">
        <v>5.4300760708082775E-3</v>
      </c>
      <c r="AR1031" s="10">
        <v>3.4001935988091751E-2</v>
      </c>
      <c r="AS1031" s="10">
        <v>4.1875546290763753E-2</v>
      </c>
      <c r="AT1031" s="10">
        <v>0.12760678766399453</v>
      </c>
      <c r="AU1031" s="10">
        <v>1.5270260978575482E-2</v>
      </c>
      <c r="AV1031" s="10">
        <v>2.1159767299509973</v>
      </c>
      <c r="AW1031" s="10">
        <v>2.2588537785935672</v>
      </c>
      <c r="AX1031" s="10" t="s">
        <v>33</v>
      </c>
      <c r="AY1031" s="10" t="s">
        <v>33</v>
      </c>
      <c r="AZ1031" s="10" t="s">
        <v>33</v>
      </c>
      <c r="BA1031" s="10" t="s">
        <v>33</v>
      </c>
      <c r="BB1031" s="10">
        <v>1026</v>
      </c>
      <c r="BC1031" s="10">
        <v>1108</v>
      </c>
      <c r="BE1031" s="10" t="s">
        <v>290</v>
      </c>
      <c r="BF1031" s="10" t="s">
        <v>781</v>
      </c>
      <c r="BG1031" s="10">
        <v>7.9948303419843632E-4</v>
      </c>
      <c r="BH1031" s="10">
        <v>3.3464438126602087</v>
      </c>
      <c r="BI1031" s="10">
        <v>63</v>
      </c>
      <c r="BJ1031" s="10" t="s">
        <v>33</v>
      </c>
      <c r="BL1031" s="10" t="s">
        <v>33</v>
      </c>
      <c r="BM1031" s="10" t="s">
        <v>33</v>
      </c>
      <c r="BP1031" s="10" t="s">
        <v>33</v>
      </c>
      <c r="BQ1031" s="10" t="s">
        <v>33</v>
      </c>
      <c r="BR1031" s="10" t="s">
        <v>33</v>
      </c>
      <c r="BS1031" s="11" t="s">
        <v>33</v>
      </c>
      <c r="BT1031" s="11" t="s">
        <v>33</v>
      </c>
      <c r="BU1031" s="10">
        <v>1031</v>
      </c>
    </row>
    <row r="1032" spans="1:73" s="10" customFormat="1" x14ac:dyDescent="0.45">
      <c r="A1032" s="10">
        <v>273</v>
      </c>
      <c r="D1032" s="10">
        <v>1038</v>
      </c>
      <c r="E1032" s="10" t="s">
        <v>33</v>
      </c>
      <c r="F1032" s="10">
        <v>984</v>
      </c>
      <c r="H1032" s="10" t="s">
        <v>33</v>
      </c>
      <c r="J1032" s="10" t="s">
        <v>35</v>
      </c>
      <c r="K1032" s="10">
        <v>0</v>
      </c>
      <c r="L1032" s="10">
        <v>0.99973000000000001</v>
      </c>
      <c r="M1032" s="10" t="s">
        <v>33</v>
      </c>
      <c r="N1032" s="10">
        <v>0.99973000000000001</v>
      </c>
      <c r="T1032" s="10">
        <v>0.3872983346207417</v>
      </c>
      <c r="W1032" s="10">
        <v>8.696263565463043E-2</v>
      </c>
      <c r="X1032" s="10" t="s">
        <v>35</v>
      </c>
      <c r="Y1032" s="10">
        <v>3.1622776601683791E-2</v>
      </c>
      <c r="AB1032" s="10">
        <v>3.7941007366700212</v>
      </c>
      <c r="AC1032" s="10">
        <v>0</v>
      </c>
      <c r="AD1032" s="10">
        <v>0</v>
      </c>
      <c r="AE1032" s="10">
        <v>0</v>
      </c>
      <c r="AH1032" s="10">
        <v>1</v>
      </c>
      <c r="AJ1032" s="10">
        <v>0.99973000000000001</v>
      </c>
      <c r="AK1032" s="10">
        <v>0.99973000000000001</v>
      </c>
      <c r="AL1032" s="10">
        <v>0.3872983346207417</v>
      </c>
      <c r="AM1032" s="10">
        <v>8.696263565463043E-2</v>
      </c>
      <c r="AN1032" s="10">
        <v>0</v>
      </c>
      <c r="AO1032" s="10">
        <v>0</v>
      </c>
      <c r="AQ1032" s="10">
        <v>4.3331888125125548</v>
      </c>
      <c r="AR1032" s="10">
        <v>8.969345998393818</v>
      </c>
      <c r="AS1032" s="10">
        <v>15.252469776537023</v>
      </c>
      <c r="AT1032" s="10">
        <v>101.82993709404504</v>
      </c>
      <c r="AU1032" s="10">
        <v>5.5343363073431187</v>
      </c>
      <c r="AV1032" s="10">
        <v>205.85511180460483</v>
      </c>
      <c r="AW1032" s="10">
        <v>313.21938520599298</v>
      </c>
      <c r="AX1032" s="10">
        <v>4.3639431710323633E-2</v>
      </c>
      <c r="AY1032" s="10">
        <v>8.5744146939443855</v>
      </c>
      <c r="AZ1032" s="10" t="s">
        <v>33</v>
      </c>
      <c r="BA1032" s="10">
        <v>1038</v>
      </c>
      <c r="BB1032" s="10" t="s">
        <v>33</v>
      </c>
      <c r="BC1032" s="10">
        <v>984</v>
      </c>
      <c r="BE1032" s="10" t="s">
        <v>33</v>
      </c>
      <c r="BF1032" s="10" t="s">
        <v>33</v>
      </c>
      <c r="BG1032" s="10" t="s">
        <v>33</v>
      </c>
      <c r="BH1032" s="10" t="s">
        <v>33</v>
      </c>
      <c r="BI1032" s="10" t="s">
        <v>33</v>
      </c>
      <c r="BJ1032" s="10" t="s">
        <v>33</v>
      </c>
      <c r="BL1032" s="10" t="s">
        <v>33</v>
      </c>
      <c r="BM1032" s="10" t="s">
        <v>33</v>
      </c>
      <c r="BP1032" s="10" t="s">
        <v>33</v>
      </c>
      <c r="BQ1032" s="10">
        <v>0</v>
      </c>
      <c r="BR1032" s="10" t="s">
        <v>35</v>
      </c>
      <c r="BS1032" s="11">
        <v>15.252469776537023</v>
      </c>
      <c r="BT1032" s="11">
        <v>313.21938520599298</v>
      </c>
      <c r="BU1032" s="10">
        <v>1032</v>
      </c>
    </row>
    <row r="1033" spans="1:73" s="10" customFormat="1" x14ac:dyDescent="0.45">
      <c r="A1033" s="10" t="s">
        <v>33</v>
      </c>
      <c r="D1033" s="10" t="s">
        <v>33</v>
      </c>
      <c r="E1033" s="10">
        <v>1032</v>
      </c>
      <c r="F1033" s="10">
        <v>1114</v>
      </c>
      <c r="H1033" s="10">
        <v>293</v>
      </c>
      <c r="J1033" s="10" t="s">
        <v>33</v>
      </c>
      <c r="K1033" s="10" t="s">
        <v>300</v>
      </c>
      <c r="L1033" s="10" t="s">
        <v>33</v>
      </c>
      <c r="M1033" s="10">
        <v>1.3416407864998738</v>
      </c>
      <c r="N1033" s="10">
        <v>1.3416407864998738</v>
      </c>
      <c r="T1033" s="10">
        <v>0</v>
      </c>
      <c r="W1033" s="10">
        <v>0</v>
      </c>
      <c r="X1033" s="10">
        <v>0</v>
      </c>
      <c r="Y1033" s="10">
        <v>0</v>
      </c>
      <c r="AB1033" s="10">
        <v>0</v>
      </c>
      <c r="AC1033" s="10">
        <v>0</v>
      </c>
      <c r="AD1033" s="10">
        <v>0</v>
      </c>
      <c r="AE1033" s="10">
        <v>0</v>
      </c>
      <c r="AH1033" s="10">
        <v>1</v>
      </c>
      <c r="AJ1033" s="10" t="s">
        <v>33</v>
      </c>
      <c r="AK1033" s="10">
        <v>1.3416407864998738</v>
      </c>
      <c r="AL1033" s="10">
        <v>0</v>
      </c>
      <c r="AM1033" s="10">
        <v>0</v>
      </c>
      <c r="AN1033" s="10">
        <v>0</v>
      </c>
      <c r="AO1033" s="10">
        <v>0</v>
      </c>
      <c r="AQ1033" s="10">
        <v>3.9447205169124344</v>
      </c>
      <c r="AR1033" s="10">
        <v>8.7888254914124762</v>
      </c>
      <c r="AS1033" s="10">
        <v>14.508670240935505</v>
      </c>
      <c r="AT1033" s="10">
        <v>92.700932147442202</v>
      </c>
      <c r="AU1033" s="10">
        <v>1.7387412998701144</v>
      </c>
      <c r="AV1033" s="10">
        <v>204.13773767946975</v>
      </c>
      <c r="AW1033" s="10">
        <v>298.57741112678207</v>
      </c>
      <c r="AX1033" s="10" t="s">
        <v>33</v>
      </c>
      <c r="AY1033" s="10" t="s">
        <v>33</v>
      </c>
      <c r="AZ1033" s="10" t="s">
        <v>33</v>
      </c>
      <c r="BA1033" s="10" t="s">
        <v>33</v>
      </c>
      <c r="BB1033" s="10">
        <v>1032</v>
      </c>
      <c r="BC1033" s="10">
        <v>1114</v>
      </c>
      <c r="BE1033" s="10" t="s">
        <v>35</v>
      </c>
      <c r="BF1033" s="10" t="s">
        <v>2545</v>
      </c>
      <c r="BG1033" s="10">
        <v>0.63332112088954984</v>
      </c>
      <c r="BH1033" s="10">
        <v>447.23267891132872</v>
      </c>
      <c r="BI1033" s="10">
        <v>65</v>
      </c>
      <c r="BJ1033" s="10" t="s">
        <v>33</v>
      </c>
      <c r="BL1033" s="10" t="s">
        <v>33</v>
      </c>
      <c r="BM1033" s="10" t="s">
        <v>33</v>
      </c>
      <c r="BP1033" s="10" t="s">
        <v>33</v>
      </c>
      <c r="BQ1033" s="10" t="s">
        <v>33</v>
      </c>
      <c r="BR1033" s="10" t="s">
        <v>33</v>
      </c>
      <c r="BS1033" s="11" t="s">
        <v>33</v>
      </c>
      <c r="BT1033" s="11" t="s">
        <v>33</v>
      </c>
      <c r="BU1033" s="10">
        <v>1033</v>
      </c>
    </row>
    <row r="1034" spans="1:73" s="10" customFormat="1" x14ac:dyDescent="0.45">
      <c r="A1034" s="10" t="s">
        <v>33</v>
      </c>
      <c r="D1034" s="10" t="s">
        <v>33</v>
      </c>
      <c r="E1034" s="10">
        <v>1032</v>
      </c>
      <c r="F1034" s="10">
        <v>1115</v>
      </c>
      <c r="H1034" s="10">
        <v>294</v>
      </c>
      <c r="J1034" s="10" t="s">
        <v>33</v>
      </c>
      <c r="K1034" s="10" t="s">
        <v>301</v>
      </c>
      <c r="L1034" s="10" t="s">
        <v>33</v>
      </c>
      <c r="M1034" s="10">
        <v>4.9497474683058342E-3</v>
      </c>
      <c r="N1034" s="10">
        <v>4.9497474683058342E-3</v>
      </c>
      <c r="T1034" s="10">
        <v>0</v>
      </c>
      <c r="W1034" s="10">
        <v>0</v>
      </c>
      <c r="X1034" s="10">
        <v>0</v>
      </c>
      <c r="Y1034" s="10">
        <v>0</v>
      </c>
      <c r="AB1034" s="10">
        <v>0</v>
      </c>
      <c r="AC1034" s="10">
        <v>0</v>
      </c>
      <c r="AD1034" s="10">
        <v>0</v>
      </c>
      <c r="AE1034" s="10">
        <v>0</v>
      </c>
      <c r="AH1034" s="10">
        <v>1</v>
      </c>
      <c r="AJ1034" s="10" t="s">
        <v>33</v>
      </c>
      <c r="AK1034" s="10">
        <v>4.9497474683058342E-3</v>
      </c>
      <c r="AL1034" s="10">
        <v>0</v>
      </c>
      <c r="AM1034" s="10">
        <v>0</v>
      </c>
      <c r="AN1034" s="10">
        <v>0</v>
      </c>
      <c r="AO1034" s="10">
        <v>0</v>
      </c>
      <c r="AQ1034" s="10">
        <v>0</v>
      </c>
      <c r="AR1034" s="10">
        <v>4.663652064637757E-2</v>
      </c>
      <c r="AS1034" s="10">
        <v>4.663652064637757E-2</v>
      </c>
      <c r="AT1034" s="10">
        <v>0</v>
      </c>
      <c r="AU1034" s="10">
        <v>0</v>
      </c>
      <c r="AV1034" s="10">
        <v>0.41548180248959171</v>
      </c>
      <c r="AW1034" s="10">
        <v>0.41548180248959171</v>
      </c>
      <c r="AX1034" s="10" t="s">
        <v>33</v>
      </c>
      <c r="AY1034" s="10" t="s">
        <v>33</v>
      </c>
      <c r="AZ1034" s="10" t="s">
        <v>33</v>
      </c>
      <c r="BA1034" s="10" t="s">
        <v>33</v>
      </c>
      <c r="BB1034" s="10">
        <v>1032</v>
      </c>
      <c r="BC1034" s="10">
        <v>1115</v>
      </c>
      <c r="BE1034" s="10" t="s">
        <v>35</v>
      </c>
      <c r="BF1034" s="10" t="s">
        <v>2546</v>
      </c>
      <c r="BG1034" s="10">
        <v>2.0357409079998522E-3</v>
      </c>
      <c r="BH1034" s="10">
        <v>1.5772314028761321</v>
      </c>
      <c r="BI1034" s="10">
        <v>66</v>
      </c>
      <c r="BJ1034" s="10" t="s">
        <v>33</v>
      </c>
      <c r="BL1034" s="10" t="s">
        <v>33</v>
      </c>
      <c r="BM1034" s="10" t="s">
        <v>33</v>
      </c>
      <c r="BP1034" s="10" t="s">
        <v>33</v>
      </c>
      <c r="BQ1034" s="10" t="s">
        <v>33</v>
      </c>
      <c r="BR1034" s="10" t="s">
        <v>33</v>
      </c>
      <c r="BS1034" s="11" t="s">
        <v>33</v>
      </c>
      <c r="BT1034" s="11" t="s">
        <v>33</v>
      </c>
      <c r="BU1034" s="10">
        <v>1034</v>
      </c>
    </row>
    <row r="1035" spans="1:73" s="10" customFormat="1" x14ac:dyDescent="0.45">
      <c r="A1035" s="10" t="s">
        <v>33</v>
      </c>
      <c r="D1035" s="10" t="s">
        <v>33</v>
      </c>
      <c r="E1035" s="10">
        <v>1032</v>
      </c>
      <c r="F1035" s="10">
        <v>1116</v>
      </c>
      <c r="H1035" s="10">
        <v>295</v>
      </c>
      <c r="J1035" s="10" t="s">
        <v>33</v>
      </c>
      <c r="K1035" s="10" t="s">
        <v>302</v>
      </c>
      <c r="L1035" s="10" t="s">
        <v>33</v>
      </c>
      <c r="M1035" s="10">
        <v>4.9497474683058342E-3</v>
      </c>
      <c r="N1035" s="10">
        <v>4.9497474683058342E-3</v>
      </c>
      <c r="T1035" s="10">
        <v>0</v>
      </c>
      <c r="W1035" s="10">
        <v>0</v>
      </c>
      <c r="X1035" s="10">
        <v>0</v>
      </c>
      <c r="Y1035" s="10">
        <v>0</v>
      </c>
      <c r="AB1035" s="10">
        <v>0</v>
      </c>
      <c r="AC1035" s="10">
        <v>0</v>
      </c>
      <c r="AD1035" s="10">
        <v>0</v>
      </c>
      <c r="AE1035" s="10">
        <v>0</v>
      </c>
      <c r="AH1035" s="10">
        <v>1</v>
      </c>
      <c r="AJ1035" s="10" t="s">
        <v>33</v>
      </c>
      <c r="AK1035" s="10">
        <v>4.9497474683058342E-3</v>
      </c>
      <c r="AL1035" s="10">
        <v>0</v>
      </c>
      <c r="AM1035" s="10">
        <v>0</v>
      </c>
      <c r="AN1035" s="10">
        <v>0</v>
      </c>
      <c r="AO1035" s="10">
        <v>0</v>
      </c>
      <c r="AQ1035" s="10">
        <v>0</v>
      </c>
      <c r="AR1035" s="10">
        <v>3.3375620675162372E-2</v>
      </c>
      <c r="AS1035" s="10">
        <v>3.3375620675162372E-2</v>
      </c>
      <c r="AT1035" s="10">
        <v>0</v>
      </c>
      <c r="AU1035" s="10">
        <v>0</v>
      </c>
      <c r="AV1035" s="10">
        <v>0.38925824197341585</v>
      </c>
      <c r="AW1035" s="10">
        <v>0.38925824197341585</v>
      </c>
      <c r="AX1035" s="10" t="s">
        <v>33</v>
      </c>
      <c r="AY1035" s="10" t="s">
        <v>33</v>
      </c>
      <c r="AZ1035" s="10" t="s">
        <v>33</v>
      </c>
      <c r="BA1035" s="10" t="s">
        <v>33</v>
      </c>
      <c r="BB1035" s="10">
        <v>1032</v>
      </c>
      <c r="BC1035" s="10">
        <v>1116</v>
      </c>
      <c r="BE1035" s="10" t="s">
        <v>35</v>
      </c>
      <c r="BF1035" s="10" t="s">
        <v>2547</v>
      </c>
      <c r="BG1035" s="10">
        <v>1.456886478592634E-3</v>
      </c>
      <c r="BH1035" s="10">
        <v>0.54547328598396616</v>
      </c>
      <c r="BI1035" s="10">
        <v>67</v>
      </c>
      <c r="BJ1035" s="10" t="s">
        <v>33</v>
      </c>
      <c r="BL1035" s="10" t="s">
        <v>33</v>
      </c>
      <c r="BM1035" s="10" t="s">
        <v>33</v>
      </c>
      <c r="BP1035" s="10" t="s">
        <v>33</v>
      </c>
      <c r="BQ1035" s="10" t="s">
        <v>33</v>
      </c>
      <c r="BR1035" s="10" t="s">
        <v>33</v>
      </c>
      <c r="BS1035" s="11" t="s">
        <v>33</v>
      </c>
      <c r="BT1035" s="11" t="s">
        <v>33</v>
      </c>
      <c r="BU1035" s="10">
        <v>1035</v>
      </c>
    </row>
    <row r="1036" spans="1:73" s="10" customFormat="1" x14ac:dyDescent="0.45">
      <c r="A1036" s="10" t="s">
        <v>33</v>
      </c>
      <c r="D1036" s="10" t="s">
        <v>33</v>
      </c>
      <c r="E1036" s="10">
        <v>1032</v>
      </c>
      <c r="F1036" s="10">
        <v>1117</v>
      </c>
      <c r="H1036" s="10">
        <v>296</v>
      </c>
      <c r="J1036" s="10" t="s">
        <v>33</v>
      </c>
      <c r="K1036" s="10" t="s">
        <v>69</v>
      </c>
      <c r="L1036" s="10" t="s">
        <v>33</v>
      </c>
      <c r="M1036" s="10">
        <v>3.3541019662496844E-3</v>
      </c>
      <c r="N1036" s="10">
        <v>3.3541019662496844E-3</v>
      </c>
      <c r="T1036" s="10">
        <v>0</v>
      </c>
      <c r="W1036" s="10">
        <v>0</v>
      </c>
      <c r="X1036" s="10">
        <v>0</v>
      </c>
      <c r="Y1036" s="10">
        <v>0</v>
      </c>
      <c r="AB1036" s="10">
        <v>0</v>
      </c>
      <c r="AC1036" s="10">
        <v>0</v>
      </c>
      <c r="AD1036" s="10">
        <v>0</v>
      </c>
      <c r="AE1036" s="10">
        <v>0</v>
      </c>
      <c r="AH1036" s="10">
        <v>1</v>
      </c>
      <c r="AJ1036" s="10" t="s">
        <v>33</v>
      </c>
      <c r="AK1036" s="10">
        <v>3.3541019662496844E-3</v>
      </c>
      <c r="AL1036" s="10">
        <v>0</v>
      </c>
      <c r="AM1036" s="10">
        <v>0</v>
      </c>
      <c r="AN1036" s="10">
        <v>0</v>
      </c>
      <c r="AO1036" s="10">
        <v>0</v>
      </c>
      <c r="AQ1036" s="10">
        <v>0</v>
      </c>
      <c r="AR1036" s="10">
        <v>1.112400658560494E-2</v>
      </c>
      <c r="AS1036" s="10">
        <v>1.112400658560494E-2</v>
      </c>
      <c r="AT1036" s="10">
        <v>0</v>
      </c>
      <c r="AU1036" s="10">
        <v>0</v>
      </c>
      <c r="AV1036" s="10">
        <v>0.22459766845117438</v>
      </c>
      <c r="AW1036" s="10">
        <v>0.22459766845117438</v>
      </c>
      <c r="AX1036" s="10" t="s">
        <v>33</v>
      </c>
      <c r="AY1036" s="10" t="s">
        <v>33</v>
      </c>
      <c r="AZ1036" s="10" t="s">
        <v>33</v>
      </c>
      <c r="BA1036" s="10" t="s">
        <v>33</v>
      </c>
      <c r="BB1036" s="10">
        <v>1032</v>
      </c>
      <c r="BC1036" s="10">
        <v>1117</v>
      </c>
      <c r="BE1036" s="10" t="s">
        <v>35</v>
      </c>
      <c r="BF1036" s="10" t="s">
        <v>2548</v>
      </c>
      <c r="BG1036" s="10">
        <v>4.855764313741682E-4</v>
      </c>
      <c r="BH1036" s="10">
        <v>0.62568367198397401</v>
      </c>
      <c r="BI1036" s="10">
        <v>68</v>
      </c>
      <c r="BJ1036" s="10" t="s">
        <v>33</v>
      </c>
      <c r="BL1036" s="10" t="s">
        <v>33</v>
      </c>
      <c r="BM1036" s="10" t="s">
        <v>33</v>
      </c>
      <c r="BP1036" s="10" t="s">
        <v>33</v>
      </c>
      <c r="BQ1036" s="10" t="s">
        <v>33</v>
      </c>
      <c r="BR1036" s="10" t="s">
        <v>33</v>
      </c>
      <c r="BS1036" s="11" t="s">
        <v>33</v>
      </c>
      <c r="BT1036" s="11" t="s">
        <v>33</v>
      </c>
      <c r="BU1036" s="10">
        <v>1036</v>
      </c>
    </row>
    <row r="1037" spans="1:73" s="10" customFormat="1" x14ac:dyDescent="0.45">
      <c r="A1037" s="10" t="s">
        <v>33</v>
      </c>
      <c r="D1037" s="10" t="s">
        <v>33</v>
      </c>
      <c r="E1037" s="10">
        <v>1032</v>
      </c>
      <c r="F1037" s="10">
        <v>1020</v>
      </c>
      <c r="H1037" s="10">
        <v>270</v>
      </c>
      <c r="J1037" s="10" t="s">
        <v>33</v>
      </c>
      <c r="K1037" s="10" t="s">
        <v>42</v>
      </c>
      <c r="L1037" s="10" t="s">
        <v>33</v>
      </c>
      <c r="M1037" s="10">
        <v>0.63245553203367599</v>
      </c>
      <c r="N1037" s="10">
        <v>0.63245553203367599</v>
      </c>
      <c r="T1037" s="10">
        <v>0</v>
      </c>
      <c r="W1037" s="10">
        <v>0</v>
      </c>
      <c r="X1037" s="10">
        <v>0</v>
      </c>
      <c r="Y1037" s="10">
        <v>0</v>
      </c>
      <c r="AB1037" s="10">
        <v>0</v>
      </c>
      <c r="AC1037" s="10">
        <v>0</v>
      </c>
      <c r="AD1037" s="10">
        <v>0</v>
      </c>
      <c r="AE1037" s="10">
        <v>0</v>
      </c>
      <c r="AH1037" s="10">
        <v>1</v>
      </c>
      <c r="AJ1037" s="10" t="s">
        <v>33</v>
      </c>
      <c r="AK1037" s="10">
        <v>0.63245553203367599</v>
      </c>
      <c r="AL1037" s="10">
        <v>0</v>
      </c>
      <c r="AM1037" s="10">
        <v>0</v>
      </c>
      <c r="AN1037" s="10">
        <v>0</v>
      </c>
      <c r="AO1037" s="10">
        <v>0</v>
      </c>
      <c r="AQ1037" s="10">
        <v>0</v>
      </c>
      <c r="AR1037" s="10">
        <v>0</v>
      </c>
      <c r="AS1037" s="10">
        <v>0</v>
      </c>
      <c r="AT1037" s="10">
        <v>0</v>
      </c>
      <c r="AU1037" s="10">
        <v>0</v>
      </c>
      <c r="AV1037" s="10">
        <v>0.63245553203367599</v>
      </c>
      <c r="AW1037" s="10">
        <v>0.63245553203367599</v>
      </c>
      <c r="AX1037" s="10" t="s">
        <v>33</v>
      </c>
      <c r="AY1037" s="10" t="s">
        <v>33</v>
      </c>
      <c r="AZ1037" s="10" t="s">
        <v>33</v>
      </c>
      <c r="BA1037" s="10" t="s">
        <v>33</v>
      </c>
      <c r="BB1037" s="10">
        <v>1032</v>
      </c>
      <c r="BC1037" s="10">
        <v>1020</v>
      </c>
      <c r="BE1037" s="10" t="s">
        <v>35</v>
      </c>
      <c r="BF1037" s="10" t="s">
        <v>2549</v>
      </c>
      <c r="BG1037" s="10">
        <v>0</v>
      </c>
      <c r="BH1037" s="10">
        <v>2.4008963089815092</v>
      </c>
      <c r="BI1037" s="10">
        <v>69</v>
      </c>
      <c r="BJ1037" s="10" t="s">
        <v>33</v>
      </c>
      <c r="BL1037" s="10" t="s">
        <v>33</v>
      </c>
      <c r="BM1037" s="10" t="s">
        <v>33</v>
      </c>
      <c r="BP1037" s="10" t="s">
        <v>33</v>
      </c>
      <c r="BQ1037" s="10" t="s">
        <v>33</v>
      </c>
      <c r="BR1037" s="10" t="s">
        <v>33</v>
      </c>
      <c r="BS1037" s="11" t="s">
        <v>33</v>
      </c>
      <c r="BT1037" s="11" t="s">
        <v>33</v>
      </c>
      <c r="BU1037" s="10">
        <v>1037</v>
      </c>
    </row>
    <row r="1038" spans="1:73" s="10" customFormat="1" x14ac:dyDescent="0.45">
      <c r="A1038" s="10">
        <v>274</v>
      </c>
      <c r="D1038" s="10">
        <v>1043</v>
      </c>
      <c r="E1038" s="10" t="s">
        <v>33</v>
      </c>
      <c r="F1038" s="10">
        <v>989</v>
      </c>
      <c r="H1038" s="10" t="s">
        <v>33</v>
      </c>
      <c r="J1038" s="10" t="s">
        <v>170</v>
      </c>
      <c r="K1038" s="10">
        <v>0</v>
      </c>
      <c r="L1038" s="10">
        <v>1</v>
      </c>
      <c r="M1038" s="10" t="s">
        <v>33</v>
      </c>
      <c r="N1038" s="10">
        <v>1</v>
      </c>
      <c r="T1038" s="10">
        <v>2.2360679774997897E-2</v>
      </c>
      <c r="W1038" s="10">
        <v>1.0626087944300104</v>
      </c>
      <c r="X1038" s="10" t="s">
        <v>35</v>
      </c>
      <c r="Y1038" s="10">
        <v>0.10246950765959599</v>
      </c>
      <c r="AB1038" s="10">
        <v>12.294291528998327</v>
      </c>
      <c r="AC1038" s="10">
        <v>0.02</v>
      </c>
      <c r="AD1038" s="10">
        <v>0</v>
      </c>
      <c r="AE1038" s="10">
        <v>0.3872983346207417</v>
      </c>
      <c r="AH1038" s="10">
        <v>1</v>
      </c>
      <c r="AJ1038" s="10">
        <v>1</v>
      </c>
      <c r="AK1038" s="10">
        <v>1</v>
      </c>
      <c r="AL1038" s="10">
        <v>2.2360679774997897E-2</v>
      </c>
      <c r="AM1038" s="10">
        <v>1.0626087944300104</v>
      </c>
      <c r="AN1038" s="10">
        <v>0.02</v>
      </c>
      <c r="AO1038" s="10">
        <v>0</v>
      </c>
      <c r="AQ1038" s="10">
        <v>2.2385730518338823E-2</v>
      </c>
      <c r="AR1038" s="10">
        <v>3.2632183706131439</v>
      </c>
      <c r="AS1038" s="10">
        <v>3.2956776798647351</v>
      </c>
      <c r="AT1038" s="10">
        <v>0.52606466718096234</v>
      </c>
      <c r="AU1038" s="10">
        <v>12.29433493809471</v>
      </c>
      <c r="AV1038" s="10">
        <v>27.791482836950372</v>
      </c>
      <c r="AW1038" s="10">
        <v>40.611882442226047</v>
      </c>
      <c r="AX1038" s="10">
        <v>6.7082039324993688E-3</v>
      </c>
      <c r="AY1038" s="10">
        <v>2.871624334362131</v>
      </c>
      <c r="AZ1038" s="10" t="s">
        <v>33</v>
      </c>
      <c r="BA1038" s="10">
        <v>1043</v>
      </c>
      <c r="BB1038" s="10" t="s">
        <v>33</v>
      </c>
      <c r="BC1038" s="10">
        <v>989</v>
      </c>
      <c r="BE1038" s="10" t="s">
        <v>33</v>
      </c>
      <c r="BF1038" s="10" t="s">
        <v>33</v>
      </c>
      <c r="BG1038" s="10" t="s">
        <v>33</v>
      </c>
      <c r="BH1038" s="10" t="s">
        <v>33</v>
      </c>
      <c r="BI1038" s="10" t="s">
        <v>33</v>
      </c>
      <c r="BJ1038" s="10" t="s">
        <v>33</v>
      </c>
      <c r="BL1038" s="10" t="s">
        <v>33</v>
      </c>
      <c r="BM1038" s="10" t="s">
        <v>33</v>
      </c>
      <c r="BP1038" s="10" t="s">
        <v>33</v>
      </c>
      <c r="BQ1038" s="10">
        <v>0</v>
      </c>
      <c r="BR1038" s="10" t="s">
        <v>170</v>
      </c>
      <c r="BS1038" s="11">
        <v>3.2956776798647351</v>
      </c>
      <c r="BT1038" s="11">
        <v>40.611882442226047</v>
      </c>
      <c r="BU1038" s="10">
        <v>1038</v>
      </c>
    </row>
    <row r="1039" spans="1:73" s="10" customFormat="1" x14ac:dyDescent="0.45">
      <c r="A1039" s="10" t="s">
        <v>33</v>
      </c>
      <c r="D1039" s="10" t="s">
        <v>33</v>
      </c>
      <c r="E1039" s="10">
        <v>1038</v>
      </c>
      <c r="F1039" s="10">
        <v>1118</v>
      </c>
      <c r="H1039" s="10">
        <v>297</v>
      </c>
      <c r="J1039" s="10" t="s">
        <v>33</v>
      </c>
      <c r="K1039" s="10" t="s">
        <v>303</v>
      </c>
      <c r="L1039" s="10" t="s">
        <v>33</v>
      </c>
      <c r="M1039" s="10">
        <v>1.1224972160321824</v>
      </c>
      <c r="N1039" s="10">
        <v>1.1224972160321824</v>
      </c>
      <c r="T1039" s="10">
        <v>0</v>
      </c>
      <c r="W1039" s="10">
        <v>0</v>
      </c>
      <c r="X1039" s="10">
        <v>0</v>
      </c>
      <c r="Y1039" s="10">
        <v>0</v>
      </c>
      <c r="AB1039" s="10">
        <v>0</v>
      </c>
      <c r="AC1039" s="10">
        <v>0</v>
      </c>
      <c r="AD1039" s="10">
        <v>0</v>
      </c>
      <c r="AE1039" s="10">
        <v>0</v>
      </c>
      <c r="AH1039" s="10">
        <v>1</v>
      </c>
      <c r="AJ1039" s="10" t="s">
        <v>33</v>
      </c>
      <c r="AK1039" s="10">
        <v>1.1224972160321824</v>
      </c>
      <c r="AL1039" s="10">
        <v>0</v>
      </c>
      <c r="AM1039" s="10">
        <v>0</v>
      </c>
      <c r="AN1039" s="10">
        <v>0</v>
      </c>
      <c r="AO1039" s="10">
        <v>0</v>
      </c>
      <c r="AQ1039" s="10">
        <v>0</v>
      </c>
      <c r="AR1039" s="10">
        <v>1.632383126276489</v>
      </c>
      <c r="AS1039" s="10">
        <v>1.632383126276489</v>
      </c>
      <c r="AT1039" s="10">
        <v>0</v>
      </c>
      <c r="AU1039" s="10">
        <v>0</v>
      </c>
      <c r="AV1039" s="10">
        <v>18.287111993406583</v>
      </c>
      <c r="AW1039" s="10">
        <v>18.287111993406583</v>
      </c>
      <c r="AX1039" s="10" t="s">
        <v>33</v>
      </c>
      <c r="AY1039" s="10" t="s">
        <v>33</v>
      </c>
      <c r="AZ1039" s="10" t="s">
        <v>33</v>
      </c>
      <c r="BA1039" s="10" t="s">
        <v>33</v>
      </c>
      <c r="BB1039" s="10">
        <v>1038</v>
      </c>
      <c r="BC1039" s="10">
        <v>1118</v>
      </c>
      <c r="BE1039" s="10" t="s">
        <v>170</v>
      </c>
      <c r="BF1039" s="10" t="s">
        <v>2550</v>
      </c>
      <c r="BG1039" s="10">
        <v>1.0950358907033556E-2</v>
      </c>
      <c r="BH1039" s="10">
        <v>282.97220909769294</v>
      </c>
      <c r="BI1039" s="10">
        <v>71</v>
      </c>
      <c r="BJ1039" s="10" t="s">
        <v>33</v>
      </c>
      <c r="BL1039" s="10" t="s">
        <v>33</v>
      </c>
      <c r="BM1039" s="10" t="s">
        <v>33</v>
      </c>
      <c r="BP1039" s="10" t="s">
        <v>33</v>
      </c>
      <c r="BQ1039" s="10" t="s">
        <v>33</v>
      </c>
      <c r="BR1039" s="10" t="s">
        <v>33</v>
      </c>
      <c r="BS1039" s="11" t="s">
        <v>33</v>
      </c>
      <c r="BT1039" s="11" t="s">
        <v>33</v>
      </c>
      <c r="BU1039" s="10">
        <v>1039</v>
      </c>
    </row>
    <row r="1040" spans="1:73" s="10" customFormat="1" x14ac:dyDescent="0.45">
      <c r="A1040" s="10" t="s">
        <v>33</v>
      </c>
      <c r="D1040" s="10" t="s">
        <v>33</v>
      </c>
      <c r="E1040" s="10">
        <v>1038</v>
      </c>
      <c r="F1040" s="10">
        <v>1119</v>
      </c>
      <c r="H1040" s="10">
        <v>298</v>
      </c>
      <c r="J1040" s="10" t="s">
        <v>33</v>
      </c>
      <c r="K1040" s="10" t="s">
        <v>304</v>
      </c>
      <c r="L1040" s="10" t="s">
        <v>33</v>
      </c>
      <c r="M1040" s="10">
        <v>1.4142135623730147E-6</v>
      </c>
      <c r="N1040" s="10">
        <v>1.4142135623730147E-6</v>
      </c>
      <c r="T1040" s="10">
        <v>0</v>
      </c>
      <c r="W1040" s="10">
        <v>0</v>
      </c>
      <c r="X1040" s="10">
        <v>0</v>
      </c>
      <c r="Y1040" s="10">
        <v>0</v>
      </c>
      <c r="AB1040" s="10">
        <v>0</v>
      </c>
      <c r="AC1040" s="10">
        <v>0</v>
      </c>
      <c r="AD1040" s="10">
        <v>0</v>
      </c>
      <c r="AE1040" s="10">
        <v>0</v>
      </c>
      <c r="AH1040" s="10">
        <v>1</v>
      </c>
      <c r="AJ1040" s="10" t="s">
        <v>33</v>
      </c>
      <c r="AK1040" s="10">
        <v>1.4142135623730147E-6</v>
      </c>
      <c r="AL1040" s="10">
        <v>0</v>
      </c>
      <c r="AM1040" s="10">
        <v>0</v>
      </c>
      <c r="AN1040" s="10">
        <v>0</v>
      </c>
      <c r="AO1040" s="10">
        <v>0</v>
      </c>
      <c r="AQ1040" s="10">
        <v>2.505074334092419E-5</v>
      </c>
      <c r="AR1040" s="10">
        <v>7.916517617296553E-5</v>
      </c>
      <c r="AS1040" s="10">
        <v>1.1548875401730561E-4</v>
      </c>
      <c r="AT1040" s="10">
        <v>5.886924685117185E-4</v>
      </c>
      <c r="AU1040" s="10">
        <v>4.3409096382636461E-5</v>
      </c>
      <c r="AV1040" s="10">
        <v>1.3092003423757414E-3</v>
      </c>
      <c r="AW1040" s="10">
        <v>1.9413019072700964E-3</v>
      </c>
      <c r="AX1040" s="10" t="s">
        <v>33</v>
      </c>
      <c r="AY1040" s="10" t="s">
        <v>33</v>
      </c>
      <c r="AZ1040" s="10" t="s">
        <v>33</v>
      </c>
      <c r="BA1040" s="10" t="s">
        <v>33</v>
      </c>
      <c r="BB1040" s="10">
        <v>1038</v>
      </c>
      <c r="BC1040" s="10">
        <v>1119</v>
      </c>
      <c r="BE1040" s="10" t="s">
        <v>170</v>
      </c>
      <c r="BF1040" s="10" t="s">
        <v>304</v>
      </c>
      <c r="BG1040" s="10">
        <v>7.7472211385834182E-7</v>
      </c>
      <c r="BH1040" s="10">
        <v>7.3549203767160769</v>
      </c>
      <c r="BI1040" s="10">
        <v>72</v>
      </c>
      <c r="BJ1040" s="10" t="s">
        <v>33</v>
      </c>
      <c r="BL1040" s="10" t="s">
        <v>33</v>
      </c>
      <c r="BM1040" s="10" t="s">
        <v>33</v>
      </c>
      <c r="BP1040" s="10" t="s">
        <v>33</v>
      </c>
      <c r="BQ1040" s="10" t="s">
        <v>33</v>
      </c>
      <c r="BR1040" s="10" t="s">
        <v>33</v>
      </c>
      <c r="BS1040" s="11" t="s">
        <v>33</v>
      </c>
      <c r="BT1040" s="11" t="s">
        <v>33</v>
      </c>
      <c r="BU1040" s="10">
        <v>1040</v>
      </c>
    </row>
    <row r="1041" spans="1:73" s="10" customFormat="1" x14ac:dyDescent="0.45">
      <c r="A1041" s="10" t="s">
        <v>33</v>
      </c>
      <c r="D1041" s="10" t="s">
        <v>33</v>
      </c>
      <c r="E1041" s="10">
        <v>1038</v>
      </c>
      <c r="F1041" s="10">
        <v>1124</v>
      </c>
      <c r="H1041" s="10">
        <v>299</v>
      </c>
      <c r="J1041" s="10" t="s">
        <v>33</v>
      </c>
      <c r="K1041" s="10" t="s">
        <v>68</v>
      </c>
      <c r="L1041" s="10" t="s">
        <v>33</v>
      </c>
      <c r="M1041" s="10">
        <v>4.5961940777125591E-3</v>
      </c>
      <c r="N1041" s="10">
        <v>4.5961940777125591E-3</v>
      </c>
      <c r="T1041" s="10">
        <v>0</v>
      </c>
      <c r="W1041" s="10">
        <v>0</v>
      </c>
      <c r="X1041" s="10">
        <v>0</v>
      </c>
      <c r="Y1041" s="10">
        <v>0</v>
      </c>
      <c r="AB1041" s="10">
        <v>0</v>
      </c>
      <c r="AC1041" s="10">
        <v>0</v>
      </c>
      <c r="AD1041" s="10">
        <v>0</v>
      </c>
      <c r="AE1041" s="10">
        <v>0</v>
      </c>
      <c r="AH1041" s="10">
        <v>1</v>
      </c>
      <c r="AJ1041" s="10" t="s">
        <v>33</v>
      </c>
      <c r="AK1041" s="10">
        <v>4.5961940777125591E-3</v>
      </c>
      <c r="AL1041" s="10">
        <v>0</v>
      </c>
      <c r="AM1041" s="10">
        <v>0</v>
      </c>
      <c r="AN1041" s="10">
        <v>0</v>
      </c>
      <c r="AO1041" s="10">
        <v>0</v>
      </c>
      <c r="AQ1041" s="10">
        <v>0</v>
      </c>
      <c r="AR1041" s="10">
        <v>0.51773449272143779</v>
      </c>
      <c r="AS1041" s="10">
        <v>0.51773449272143779</v>
      </c>
      <c r="AT1041" s="10">
        <v>0</v>
      </c>
      <c r="AU1041" s="10">
        <v>0</v>
      </c>
      <c r="AV1041" s="10">
        <v>8.6754501378157087</v>
      </c>
      <c r="AW1041" s="10">
        <v>8.6754501378157087</v>
      </c>
      <c r="AX1041" s="10" t="s">
        <v>33</v>
      </c>
      <c r="AY1041" s="10" t="s">
        <v>33</v>
      </c>
      <c r="AZ1041" s="10" t="s">
        <v>33</v>
      </c>
      <c r="BA1041" s="10" t="s">
        <v>33</v>
      </c>
      <c r="BB1041" s="10">
        <v>1038</v>
      </c>
      <c r="BC1041" s="10">
        <v>1124</v>
      </c>
      <c r="BE1041" s="10" t="s">
        <v>170</v>
      </c>
      <c r="BF1041" s="10" t="s">
        <v>2551</v>
      </c>
      <c r="BG1041" s="10">
        <v>3.4730685600645149E-3</v>
      </c>
      <c r="BH1041" s="10">
        <v>40.227841377396821</v>
      </c>
      <c r="BI1041" s="10">
        <v>73</v>
      </c>
      <c r="BJ1041" s="10" t="s">
        <v>33</v>
      </c>
      <c r="BL1041" s="10" t="s">
        <v>33</v>
      </c>
      <c r="BM1041" s="10" t="s">
        <v>33</v>
      </c>
      <c r="BP1041" s="10" t="s">
        <v>33</v>
      </c>
      <c r="BQ1041" s="10" t="s">
        <v>33</v>
      </c>
      <c r="BR1041" s="10" t="s">
        <v>33</v>
      </c>
      <c r="BS1041" s="11" t="s">
        <v>33</v>
      </c>
      <c r="BT1041" s="11" t="s">
        <v>33</v>
      </c>
      <c r="BU1041" s="10">
        <v>1041</v>
      </c>
    </row>
    <row r="1042" spans="1:73" s="10" customFormat="1" x14ac:dyDescent="0.45">
      <c r="A1042" s="10" t="s">
        <v>33</v>
      </c>
      <c r="D1042" s="10" t="s">
        <v>33</v>
      </c>
      <c r="E1042" s="10">
        <v>1038</v>
      </c>
      <c r="F1042" s="10">
        <v>1125</v>
      </c>
      <c r="H1042" s="10">
        <v>300</v>
      </c>
      <c r="J1042" s="10" t="s">
        <v>33</v>
      </c>
      <c r="K1042" s="10" t="s">
        <v>95</v>
      </c>
      <c r="L1042" s="10" t="s">
        <v>33</v>
      </c>
      <c r="M1042" s="10">
        <v>1.4142135623730951E-2</v>
      </c>
      <c r="N1042" s="10">
        <v>1.4142135623730951E-2</v>
      </c>
      <c r="T1042" s="10">
        <v>0</v>
      </c>
      <c r="W1042" s="10">
        <v>0</v>
      </c>
      <c r="X1042" s="10">
        <v>0</v>
      </c>
      <c r="Y1042" s="10">
        <v>0</v>
      </c>
      <c r="AB1042" s="10">
        <v>0</v>
      </c>
      <c r="AC1042" s="10">
        <v>0</v>
      </c>
      <c r="AD1042" s="10">
        <v>0</v>
      </c>
      <c r="AE1042" s="10">
        <v>0</v>
      </c>
      <c r="AH1042" s="10">
        <v>1</v>
      </c>
      <c r="AJ1042" s="10" t="s">
        <v>33</v>
      </c>
      <c r="AK1042" s="10">
        <v>1.4142135623730951E-2</v>
      </c>
      <c r="AL1042" s="10">
        <v>0</v>
      </c>
      <c r="AM1042" s="10">
        <v>0</v>
      </c>
      <c r="AN1042" s="10">
        <v>0</v>
      </c>
      <c r="AO1042" s="10">
        <v>0</v>
      </c>
      <c r="AQ1042" s="10">
        <v>0</v>
      </c>
      <c r="AR1042" s="10">
        <v>3.0412792009034132E-2</v>
      </c>
      <c r="AS1042" s="10">
        <v>3.0412792009034132E-2</v>
      </c>
      <c r="AT1042" s="10">
        <v>0</v>
      </c>
      <c r="AU1042" s="10">
        <v>0</v>
      </c>
      <c r="AV1042" s="10">
        <v>0.44031317076496357</v>
      </c>
      <c r="AW1042" s="10">
        <v>0.44031317076496357</v>
      </c>
      <c r="AX1042" s="10" t="s">
        <v>33</v>
      </c>
      <c r="AY1042" s="10" t="s">
        <v>33</v>
      </c>
      <c r="AZ1042" s="10" t="s">
        <v>33</v>
      </c>
      <c r="BA1042" s="10" t="s">
        <v>33</v>
      </c>
      <c r="BB1042" s="10">
        <v>1038</v>
      </c>
      <c r="BC1042" s="10">
        <v>1125</v>
      </c>
      <c r="BE1042" s="10" t="s">
        <v>170</v>
      </c>
      <c r="BF1042" s="10" t="s">
        <v>2552</v>
      </c>
      <c r="BG1042" s="10">
        <v>2.0401521095328814E-4</v>
      </c>
      <c r="BH1042" s="10">
        <v>0.91779751610178906</v>
      </c>
      <c r="BI1042" s="10">
        <v>74</v>
      </c>
      <c r="BJ1042" s="10" t="s">
        <v>33</v>
      </c>
      <c r="BL1042" s="10" t="s">
        <v>33</v>
      </c>
      <c r="BM1042" s="10" t="s">
        <v>33</v>
      </c>
      <c r="BP1042" s="10" t="s">
        <v>33</v>
      </c>
      <c r="BQ1042" s="10" t="s">
        <v>33</v>
      </c>
      <c r="BR1042" s="10" t="s">
        <v>33</v>
      </c>
      <c r="BS1042" s="11" t="s">
        <v>33</v>
      </c>
      <c r="BT1042" s="11" t="s">
        <v>33</v>
      </c>
      <c r="BU1042" s="10">
        <v>1042</v>
      </c>
    </row>
    <row r="1043" spans="1:73" s="10" customFormat="1" x14ac:dyDescent="0.45">
      <c r="A1043" s="10">
        <v>275</v>
      </c>
      <c r="D1043" s="10">
        <v>1047</v>
      </c>
      <c r="E1043" s="10" t="s">
        <v>33</v>
      </c>
      <c r="F1043" s="10">
        <v>994</v>
      </c>
      <c r="H1043" s="10" t="s">
        <v>33</v>
      </c>
      <c r="J1043" s="10" t="s">
        <v>780</v>
      </c>
      <c r="K1043" s="10">
        <v>0</v>
      </c>
      <c r="L1043" s="10">
        <v>1</v>
      </c>
      <c r="M1043" s="10" t="s">
        <v>33</v>
      </c>
      <c r="N1043" s="10">
        <v>1</v>
      </c>
      <c r="T1043" s="10">
        <v>0.3872983346207417</v>
      </c>
      <c r="W1043" s="10">
        <v>0.53059871843041617</v>
      </c>
      <c r="X1043" s="10" t="s">
        <v>87</v>
      </c>
      <c r="Y1043" s="10">
        <v>0.19364916731037085</v>
      </c>
      <c r="AB1043" s="10">
        <v>10.630371039502808</v>
      </c>
      <c r="AC1043" s="10">
        <v>3.0000000000000001E-3</v>
      </c>
      <c r="AD1043" s="10">
        <v>0</v>
      </c>
      <c r="AE1043" s="10">
        <v>0</v>
      </c>
      <c r="AH1043" s="10">
        <v>1</v>
      </c>
      <c r="AJ1043" s="10">
        <v>1</v>
      </c>
      <c r="AK1043" s="10">
        <v>1</v>
      </c>
      <c r="AL1043" s="10">
        <v>0.3872983346207417</v>
      </c>
      <c r="AM1043" s="10">
        <v>0.53059871843041617</v>
      </c>
      <c r="AN1043" s="10">
        <v>3.0000000000000001E-3</v>
      </c>
      <c r="AO1043" s="10">
        <v>0</v>
      </c>
      <c r="AQ1043" s="10">
        <v>0.3872983346207417</v>
      </c>
      <c r="AR1043" s="10">
        <v>1.2505481182706886</v>
      </c>
      <c r="AS1043" s="10">
        <v>1.8121307034707641</v>
      </c>
      <c r="AT1043" s="10">
        <v>9.1015108635874302</v>
      </c>
      <c r="AU1043" s="10">
        <v>10.630371039502808</v>
      </c>
      <c r="AV1043" s="10">
        <v>11.849074522683019</v>
      </c>
      <c r="AW1043" s="10">
        <v>31.580956425773259</v>
      </c>
      <c r="AX1043" s="10">
        <v>1.643167672515498E-2</v>
      </c>
      <c r="AY1043" s="10">
        <v>2.2772318953157185</v>
      </c>
      <c r="AZ1043" s="10" t="s">
        <v>33</v>
      </c>
      <c r="BA1043" s="10">
        <v>1047</v>
      </c>
      <c r="BB1043" s="10" t="s">
        <v>33</v>
      </c>
      <c r="BC1043" s="10">
        <v>994</v>
      </c>
      <c r="BE1043" s="10" t="s">
        <v>33</v>
      </c>
      <c r="BF1043" s="10" t="s">
        <v>33</v>
      </c>
      <c r="BG1043" s="10" t="s">
        <v>33</v>
      </c>
      <c r="BH1043" s="10" t="s">
        <v>33</v>
      </c>
      <c r="BI1043" s="10" t="s">
        <v>33</v>
      </c>
      <c r="BJ1043" s="10" t="s">
        <v>33</v>
      </c>
      <c r="BL1043" s="10" t="s">
        <v>33</v>
      </c>
      <c r="BM1043" s="10" t="s">
        <v>33</v>
      </c>
      <c r="BP1043" s="10" t="s">
        <v>33</v>
      </c>
      <c r="BQ1043" s="10">
        <v>0</v>
      </c>
      <c r="BR1043" s="10" t="s">
        <v>479</v>
      </c>
      <c r="BS1043" s="11">
        <v>1.8121307034707641</v>
      </c>
      <c r="BT1043" s="11">
        <v>31.580956425773259</v>
      </c>
      <c r="BU1043" s="10">
        <v>1043</v>
      </c>
    </row>
    <row r="1044" spans="1:73" s="10" customFormat="1" x14ac:dyDescent="0.45">
      <c r="A1044" s="10" t="s">
        <v>33</v>
      </c>
      <c r="D1044" s="10" t="s">
        <v>33</v>
      </c>
      <c r="E1044" s="10">
        <v>1043</v>
      </c>
      <c r="F1044" s="10">
        <v>1126</v>
      </c>
      <c r="H1044" s="10">
        <v>301</v>
      </c>
      <c r="J1044" s="10" t="s">
        <v>33</v>
      </c>
      <c r="K1044" s="10" t="s">
        <v>779</v>
      </c>
      <c r="L1044" s="10" t="s">
        <v>33</v>
      </c>
      <c r="M1044" s="10">
        <v>1.5968719422671311</v>
      </c>
      <c r="N1044" s="10">
        <v>1.5968719422671311</v>
      </c>
      <c r="T1044" s="10">
        <v>0</v>
      </c>
      <c r="W1044" s="10">
        <v>0</v>
      </c>
      <c r="X1044" s="10">
        <v>0</v>
      </c>
      <c r="Y1044" s="10">
        <v>0</v>
      </c>
      <c r="AB1044" s="10">
        <v>0</v>
      </c>
      <c r="AC1044" s="10">
        <v>0</v>
      </c>
      <c r="AD1044" s="10">
        <v>0</v>
      </c>
      <c r="AE1044" s="10">
        <v>0</v>
      </c>
      <c r="AH1044" s="10">
        <v>1</v>
      </c>
      <c r="AJ1044" s="10" t="s">
        <v>33</v>
      </c>
      <c r="AK1044" s="10">
        <v>1.5968719422671311</v>
      </c>
      <c r="AL1044" s="10">
        <v>0</v>
      </c>
      <c r="AM1044" s="10">
        <v>0</v>
      </c>
      <c r="AN1044" s="10">
        <v>0</v>
      </c>
      <c r="AO1044" s="10">
        <v>0</v>
      </c>
      <c r="AQ1044" s="10">
        <v>0</v>
      </c>
      <c r="AR1044" s="10">
        <v>0.71694939984027239</v>
      </c>
      <c r="AS1044" s="10">
        <v>0.71694939984027239</v>
      </c>
      <c r="AT1044" s="10">
        <v>0</v>
      </c>
      <c r="AU1044" s="10">
        <v>0</v>
      </c>
      <c r="AV1044" s="10">
        <v>10.379380677013112</v>
      </c>
      <c r="AW1044" s="10">
        <v>10.379380677013112</v>
      </c>
      <c r="AX1044" s="10" t="s">
        <v>33</v>
      </c>
      <c r="AY1044" s="10" t="s">
        <v>33</v>
      </c>
      <c r="AZ1044" s="10" t="s">
        <v>33</v>
      </c>
      <c r="BA1044" s="10" t="s">
        <v>33</v>
      </c>
      <c r="BB1044" s="10">
        <v>1043</v>
      </c>
      <c r="BC1044" s="10">
        <v>1126</v>
      </c>
      <c r="BE1044" s="10" t="s">
        <v>479</v>
      </c>
      <c r="BF1044" s="10" t="s">
        <v>2553</v>
      </c>
      <c r="BG1044" s="10">
        <v>1.1780680766469235E-2</v>
      </c>
      <c r="BH1044" s="10">
        <v>88.373626541623025</v>
      </c>
      <c r="BI1044" s="10">
        <v>76</v>
      </c>
      <c r="BJ1044" s="10" t="s">
        <v>33</v>
      </c>
      <c r="BL1044" s="10" t="s">
        <v>33</v>
      </c>
      <c r="BM1044" s="10" t="s">
        <v>33</v>
      </c>
      <c r="BP1044" s="10" t="s">
        <v>33</v>
      </c>
      <c r="BQ1044" s="10" t="s">
        <v>33</v>
      </c>
      <c r="BR1044" s="10" t="s">
        <v>33</v>
      </c>
      <c r="BS1044" s="11" t="s">
        <v>33</v>
      </c>
      <c r="BT1044" s="11" t="s">
        <v>33</v>
      </c>
      <c r="BU1044" s="10">
        <v>1044</v>
      </c>
    </row>
    <row r="1045" spans="1:73" s="10" customFormat="1" x14ac:dyDescent="0.45">
      <c r="A1045" s="10" t="s">
        <v>33</v>
      </c>
      <c r="D1045" s="10" t="s">
        <v>33</v>
      </c>
      <c r="E1045" s="10">
        <v>1043</v>
      </c>
      <c r="F1045" s="10">
        <v>1020</v>
      </c>
      <c r="H1045" s="10">
        <v>270</v>
      </c>
      <c r="J1045" s="10" t="s">
        <v>33</v>
      </c>
      <c r="K1045" s="10" t="s">
        <v>42</v>
      </c>
      <c r="L1045" s="10" t="s">
        <v>33</v>
      </c>
      <c r="M1045" s="10">
        <v>0.9797958971132712</v>
      </c>
      <c r="N1045" s="10">
        <v>0.9797958971132712</v>
      </c>
      <c r="T1045" s="10">
        <v>0</v>
      </c>
      <c r="W1045" s="10">
        <v>0</v>
      </c>
      <c r="X1045" s="10">
        <v>0</v>
      </c>
      <c r="Y1045" s="10">
        <v>0</v>
      </c>
      <c r="AB1045" s="10">
        <v>0</v>
      </c>
      <c r="AC1045" s="10">
        <v>0</v>
      </c>
      <c r="AD1045" s="10">
        <v>0</v>
      </c>
      <c r="AE1045" s="10">
        <v>0</v>
      </c>
      <c r="AH1045" s="10">
        <v>1</v>
      </c>
      <c r="AJ1045" s="10" t="s">
        <v>33</v>
      </c>
      <c r="AK1045" s="10">
        <v>0.9797958971132712</v>
      </c>
      <c r="AL1045" s="10">
        <v>0</v>
      </c>
      <c r="AM1045" s="10">
        <v>0</v>
      </c>
      <c r="AN1045" s="10">
        <v>0</v>
      </c>
      <c r="AO1045" s="10">
        <v>0</v>
      </c>
      <c r="AQ1045" s="10">
        <v>0</v>
      </c>
      <c r="AR1045" s="10">
        <v>0</v>
      </c>
      <c r="AS1045" s="10">
        <v>0</v>
      </c>
      <c r="AT1045" s="10">
        <v>0</v>
      </c>
      <c r="AU1045" s="10">
        <v>0</v>
      </c>
      <c r="AV1045" s="10">
        <v>0.9797958971132712</v>
      </c>
      <c r="AW1045" s="10">
        <v>0.9797958971132712</v>
      </c>
      <c r="AX1045" s="10" t="s">
        <v>33</v>
      </c>
      <c r="AY1045" s="10" t="s">
        <v>33</v>
      </c>
      <c r="AZ1045" s="10" t="s">
        <v>33</v>
      </c>
      <c r="BA1045" s="10" t="s">
        <v>33</v>
      </c>
      <c r="BB1045" s="10">
        <v>1043</v>
      </c>
      <c r="BC1045" s="10">
        <v>1020</v>
      </c>
      <c r="BE1045" s="10" t="s">
        <v>479</v>
      </c>
      <c r="BF1045" s="10" t="s">
        <v>2554</v>
      </c>
      <c r="BG1045" s="10">
        <v>0</v>
      </c>
      <c r="BH1045" s="10">
        <v>10.415593929296591</v>
      </c>
      <c r="BI1045" s="10">
        <v>77</v>
      </c>
      <c r="BJ1045" s="10" t="s">
        <v>33</v>
      </c>
      <c r="BL1045" s="10" t="s">
        <v>33</v>
      </c>
      <c r="BM1045" s="10" t="s">
        <v>33</v>
      </c>
      <c r="BP1045" s="10" t="s">
        <v>33</v>
      </c>
      <c r="BQ1045" s="10" t="s">
        <v>33</v>
      </c>
      <c r="BR1045" s="10" t="s">
        <v>33</v>
      </c>
      <c r="BS1045" s="11" t="s">
        <v>33</v>
      </c>
      <c r="BT1045" s="11" t="s">
        <v>33</v>
      </c>
      <c r="BU1045" s="10">
        <v>1045</v>
      </c>
    </row>
    <row r="1046" spans="1:73" s="10" customFormat="1" x14ac:dyDescent="0.45">
      <c r="A1046" s="10" t="s">
        <v>33</v>
      </c>
      <c r="D1046" s="10" t="s">
        <v>33</v>
      </c>
      <c r="E1046" s="10">
        <v>1043</v>
      </c>
      <c r="F1046" s="10">
        <v>1100</v>
      </c>
      <c r="H1046" s="10">
        <v>287</v>
      </c>
      <c r="J1046" s="10" t="s">
        <v>33</v>
      </c>
      <c r="K1046" s="10" t="s">
        <v>1859</v>
      </c>
      <c r="L1046" s="10" t="s">
        <v>33</v>
      </c>
      <c r="M1046" s="10">
        <v>0.4898979485566356</v>
      </c>
      <c r="N1046" s="10">
        <v>0.4898979485566356</v>
      </c>
      <c r="T1046" s="10">
        <v>0</v>
      </c>
      <c r="W1046" s="10">
        <v>0</v>
      </c>
      <c r="X1046" s="10">
        <v>0</v>
      </c>
      <c r="Y1046" s="10">
        <v>0</v>
      </c>
      <c r="AB1046" s="10">
        <v>0</v>
      </c>
      <c r="AC1046" s="10">
        <v>0</v>
      </c>
      <c r="AD1046" s="10">
        <v>0</v>
      </c>
      <c r="AE1046" s="10">
        <v>0</v>
      </c>
      <c r="AH1046" s="10">
        <v>1</v>
      </c>
      <c r="AJ1046" s="10" t="s">
        <v>33</v>
      </c>
      <c r="AK1046" s="10">
        <v>0.4898979485566356</v>
      </c>
      <c r="AL1046" s="10">
        <v>0</v>
      </c>
      <c r="AM1046" s="10">
        <v>0</v>
      </c>
      <c r="AN1046" s="10">
        <v>0</v>
      </c>
      <c r="AO1046" s="10">
        <v>0</v>
      </c>
      <c r="AQ1046" s="10">
        <v>0</v>
      </c>
      <c r="AR1046" s="10">
        <v>0</v>
      </c>
      <c r="AS1046" s="10">
        <v>0</v>
      </c>
      <c r="AT1046" s="10">
        <v>0</v>
      </c>
      <c r="AU1046" s="10">
        <v>0</v>
      </c>
      <c r="AV1046" s="10">
        <v>0.4898979485566356</v>
      </c>
      <c r="AW1046" s="10">
        <v>0.4898979485566356</v>
      </c>
      <c r="AX1046" s="10" t="s">
        <v>33</v>
      </c>
      <c r="AY1046" s="10" t="s">
        <v>33</v>
      </c>
      <c r="AZ1046" s="10" t="s">
        <v>33</v>
      </c>
      <c r="BA1046" s="10" t="s">
        <v>33</v>
      </c>
      <c r="BB1046" s="10">
        <v>1043</v>
      </c>
      <c r="BC1046" s="10">
        <v>1100</v>
      </c>
      <c r="BE1046" s="10" t="s">
        <v>479</v>
      </c>
      <c r="BF1046" s="10" t="s">
        <v>2555</v>
      </c>
      <c r="BG1046" s="10">
        <v>0</v>
      </c>
      <c r="BH1046" s="10">
        <v>5.2077969646482956</v>
      </c>
      <c r="BI1046" s="10">
        <v>78</v>
      </c>
      <c r="BJ1046" s="10" t="s">
        <v>33</v>
      </c>
      <c r="BL1046" s="10" t="s">
        <v>33</v>
      </c>
      <c r="BM1046" s="10" t="s">
        <v>33</v>
      </c>
      <c r="BP1046" s="10" t="s">
        <v>33</v>
      </c>
      <c r="BQ1046" s="10" t="s">
        <v>33</v>
      </c>
      <c r="BR1046" s="10" t="s">
        <v>33</v>
      </c>
      <c r="BS1046" s="11" t="s">
        <v>33</v>
      </c>
      <c r="BT1046" s="11" t="s">
        <v>33</v>
      </c>
      <c r="BU1046" s="10">
        <v>1046</v>
      </c>
    </row>
    <row r="1047" spans="1:73" s="10" customFormat="1" x14ac:dyDescent="0.45">
      <c r="A1047" s="10">
        <v>276</v>
      </c>
      <c r="D1047" s="10">
        <v>1052</v>
      </c>
      <c r="E1047" s="10" t="s">
        <v>33</v>
      </c>
      <c r="F1047" s="10">
        <v>999</v>
      </c>
      <c r="H1047" s="10" t="s">
        <v>33</v>
      </c>
      <c r="J1047" s="10" t="s">
        <v>291</v>
      </c>
      <c r="K1047" s="10">
        <v>0</v>
      </c>
      <c r="L1047" s="10">
        <v>1</v>
      </c>
      <c r="M1047" s="10" t="s">
        <v>33</v>
      </c>
      <c r="N1047" s="10">
        <v>1</v>
      </c>
      <c r="T1047" s="10">
        <v>2236.0679774997898</v>
      </c>
      <c r="W1047" s="10">
        <v>0.14665394641808999</v>
      </c>
      <c r="X1047" s="10" t="s">
        <v>35</v>
      </c>
      <c r="Y1047" s="10">
        <v>1.4142135623730951E-2</v>
      </c>
      <c r="AB1047" s="10">
        <v>1.6967734321352395</v>
      </c>
      <c r="AC1047" s="10">
        <v>7.4999999999999997E-2</v>
      </c>
      <c r="AD1047" s="10">
        <v>0</v>
      </c>
      <c r="AE1047" s="10">
        <v>0</v>
      </c>
      <c r="AH1047" s="10">
        <v>1</v>
      </c>
      <c r="AJ1047" s="10">
        <v>1</v>
      </c>
      <c r="AK1047" s="10">
        <v>1</v>
      </c>
      <c r="AL1047" s="10">
        <v>2236.0679774997898</v>
      </c>
      <c r="AM1047" s="10">
        <v>0.14665394641808999</v>
      </c>
      <c r="AN1047" s="10">
        <v>7.4999999999999997E-2</v>
      </c>
      <c r="AO1047" s="10">
        <v>0</v>
      </c>
      <c r="AQ1047" s="10">
        <v>2848.7421386966339</v>
      </c>
      <c r="AR1047" s="10">
        <v>610.95430611202698</v>
      </c>
      <c r="AS1047" s="10">
        <v>4741.6304072221455</v>
      </c>
      <c r="AT1047" s="10">
        <v>66945.440259370895</v>
      </c>
      <c r="AU1047" s="10">
        <v>1761.9875061968942</v>
      </c>
      <c r="AV1047" s="10">
        <v>12995.265189620197</v>
      </c>
      <c r="AW1047" s="10">
        <v>81702.692955187988</v>
      </c>
      <c r="AX1047" s="10">
        <v>2.4494897427831788E-6</v>
      </c>
      <c r="AY1047" s="10">
        <v>12015.979511244428</v>
      </c>
      <c r="AZ1047" s="10" t="s">
        <v>33</v>
      </c>
      <c r="BA1047" s="10">
        <v>1052</v>
      </c>
      <c r="BB1047" s="10" t="s">
        <v>33</v>
      </c>
      <c r="BC1047" s="10">
        <v>999</v>
      </c>
      <c r="BE1047" s="10" t="s">
        <v>33</v>
      </c>
      <c r="BF1047" s="10" t="s">
        <v>33</v>
      </c>
      <c r="BG1047" s="10" t="s">
        <v>33</v>
      </c>
      <c r="BH1047" s="10" t="s">
        <v>33</v>
      </c>
      <c r="BI1047" s="10" t="s">
        <v>33</v>
      </c>
      <c r="BJ1047" s="10" t="s">
        <v>33</v>
      </c>
      <c r="BL1047" s="10" t="s">
        <v>33</v>
      </c>
      <c r="BM1047" s="10" t="s">
        <v>33</v>
      </c>
      <c r="BP1047" s="10" t="s">
        <v>33</v>
      </c>
      <c r="BQ1047" s="10">
        <v>0</v>
      </c>
      <c r="BR1047" s="10" t="s">
        <v>291</v>
      </c>
      <c r="BS1047" s="11">
        <v>4741.6304072221455</v>
      </c>
      <c r="BT1047" s="11">
        <v>81702.692955187988</v>
      </c>
      <c r="BU1047" s="10">
        <v>1047</v>
      </c>
    </row>
    <row r="1048" spans="1:73" s="10" customFormat="1" x14ac:dyDescent="0.45">
      <c r="A1048" s="10" t="s">
        <v>33</v>
      </c>
      <c r="D1048" s="10" t="s">
        <v>33</v>
      </c>
      <c r="E1048" s="10">
        <v>1047</v>
      </c>
      <c r="F1048" s="10">
        <v>1127</v>
      </c>
      <c r="H1048" s="10">
        <v>302</v>
      </c>
      <c r="J1048" s="10" t="s">
        <v>33</v>
      </c>
      <c r="K1048" s="10" t="s">
        <v>305</v>
      </c>
      <c r="L1048" s="10" t="s">
        <v>33</v>
      </c>
      <c r="M1048" s="10">
        <v>7.4833147735478827</v>
      </c>
      <c r="N1048" s="10">
        <v>7.4833147735478827</v>
      </c>
      <c r="T1048" s="10">
        <v>0</v>
      </c>
      <c r="W1048" s="10">
        <v>0</v>
      </c>
      <c r="X1048" s="10">
        <v>0</v>
      </c>
      <c r="Y1048" s="10">
        <v>0</v>
      </c>
      <c r="AB1048" s="10">
        <v>0</v>
      </c>
      <c r="AC1048" s="10">
        <v>0</v>
      </c>
      <c r="AD1048" s="10">
        <v>0</v>
      </c>
      <c r="AE1048" s="10">
        <v>0</v>
      </c>
      <c r="AH1048" s="10">
        <v>1</v>
      </c>
      <c r="AJ1048" s="10" t="s">
        <v>33</v>
      </c>
      <c r="AK1048" s="10">
        <v>7.4833147735478827</v>
      </c>
      <c r="AL1048" s="10">
        <v>0</v>
      </c>
      <c r="AM1048" s="10">
        <v>0</v>
      </c>
      <c r="AN1048" s="10">
        <v>0</v>
      </c>
      <c r="AO1048" s="10">
        <v>0</v>
      </c>
      <c r="AQ1048" s="10">
        <v>47.328561675705899</v>
      </c>
      <c r="AR1048" s="10">
        <v>367.64459746298621</v>
      </c>
      <c r="AS1048" s="10">
        <v>436.27101189275976</v>
      </c>
      <c r="AT1048" s="10">
        <v>1112.2211993790886</v>
      </c>
      <c r="AU1048" s="10">
        <v>1191.4504798581493</v>
      </c>
      <c r="AV1048" s="10">
        <v>10452.008895521414</v>
      </c>
      <c r="AW1048" s="10">
        <v>12755.680574758651</v>
      </c>
      <c r="AX1048" s="10" t="s">
        <v>33</v>
      </c>
      <c r="AY1048" s="10" t="s">
        <v>33</v>
      </c>
      <c r="AZ1048" s="10" t="s">
        <v>33</v>
      </c>
      <c r="BA1048" s="10" t="s">
        <v>33</v>
      </c>
      <c r="BB1048" s="10">
        <v>1047</v>
      </c>
      <c r="BC1048" s="10">
        <v>1127</v>
      </c>
      <c r="BE1048" s="10" t="s">
        <v>291</v>
      </c>
      <c r="BF1048" s="10" t="s">
        <v>305</v>
      </c>
      <c r="BG1048" s="10">
        <v>1.0686413687049532E-3</v>
      </c>
      <c r="BH1048" s="10">
        <v>497567060.86160225</v>
      </c>
      <c r="BI1048" s="10">
        <v>80</v>
      </c>
      <c r="BJ1048" s="10" t="s">
        <v>33</v>
      </c>
      <c r="BL1048" s="10" t="s">
        <v>33</v>
      </c>
      <c r="BM1048" s="10" t="s">
        <v>33</v>
      </c>
      <c r="BP1048" s="10" t="s">
        <v>33</v>
      </c>
      <c r="BQ1048" s="10" t="s">
        <v>33</v>
      </c>
      <c r="BR1048" s="10" t="s">
        <v>33</v>
      </c>
      <c r="BS1048" s="11" t="s">
        <v>33</v>
      </c>
      <c r="BT1048" s="11" t="s">
        <v>33</v>
      </c>
      <c r="BU1048" s="10">
        <v>1048</v>
      </c>
    </row>
    <row r="1049" spans="1:73" s="10" customFormat="1" x14ac:dyDescent="0.45">
      <c r="A1049" s="10" t="s">
        <v>33</v>
      </c>
      <c r="D1049" s="10" t="s">
        <v>33</v>
      </c>
      <c r="E1049" s="10">
        <v>1047</v>
      </c>
      <c r="F1049" s="10">
        <v>1134</v>
      </c>
      <c r="H1049" s="10">
        <v>303</v>
      </c>
      <c r="J1049" s="10" t="s">
        <v>33</v>
      </c>
      <c r="K1049" s="10" t="s">
        <v>45</v>
      </c>
      <c r="L1049" s="10" t="s">
        <v>33</v>
      </c>
      <c r="M1049" s="10">
        <v>0.70710678118654757</v>
      </c>
      <c r="N1049" s="10">
        <v>0.70710678118654757</v>
      </c>
      <c r="T1049" s="10">
        <v>0</v>
      </c>
      <c r="W1049" s="10">
        <v>0</v>
      </c>
      <c r="X1049" s="10">
        <v>0</v>
      </c>
      <c r="Y1049" s="10">
        <v>0</v>
      </c>
      <c r="AB1049" s="10">
        <v>0</v>
      </c>
      <c r="AC1049" s="10">
        <v>0</v>
      </c>
      <c r="AD1049" s="10">
        <v>0</v>
      </c>
      <c r="AE1049" s="10">
        <v>0</v>
      </c>
      <c r="AH1049" s="10">
        <v>1</v>
      </c>
      <c r="AJ1049" s="10" t="s">
        <v>33</v>
      </c>
      <c r="AK1049" s="10">
        <v>0.70710678118654757</v>
      </c>
      <c r="AL1049" s="10">
        <v>0</v>
      </c>
      <c r="AM1049" s="10">
        <v>0</v>
      </c>
      <c r="AN1049" s="10">
        <v>0</v>
      </c>
      <c r="AO1049" s="10">
        <v>0</v>
      </c>
      <c r="AQ1049" s="10">
        <v>268.24923021919784</v>
      </c>
      <c r="AR1049" s="10">
        <v>193.2587181937553</v>
      </c>
      <c r="AS1049" s="10">
        <v>582.22010201159219</v>
      </c>
      <c r="AT1049" s="10">
        <v>6303.8569101511493</v>
      </c>
      <c r="AU1049" s="10">
        <v>215.56462260429365</v>
      </c>
      <c r="AV1049" s="10">
        <v>2450.1711592102329</v>
      </c>
      <c r="AW1049" s="10">
        <v>8969.5926919656758</v>
      </c>
      <c r="AX1049" s="10" t="s">
        <v>33</v>
      </c>
      <c r="AY1049" s="10" t="s">
        <v>33</v>
      </c>
      <c r="AZ1049" s="10" t="s">
        <v>33</v>
      </c>
      <c r="BA1049" s="10" t="s">
        <v>33</v>
      </c>
      <c r="BB1049" s="10">
        <v>1047</v>
      </c>
      <c r="BC1049" s="10">
        <v>1134</v>
      </c>
      <c r="BE1049" s="10" t="s">
        <v>291</v>
      </c>
      <c r="BF1049" s="10" t="s">
        <v>2556</v>
      </c>
      <c r="BG1049" s="10">
        <v>1.4261421679195711E-3</v>
      </c>
      <c r="BH1049" s="10">
        <v>202116795.69680932</v>
      </c>
      <c r="BI1049" s="10">
        <v>81</v>
      </c>
      <c r="BJ1049" s="10" t="s">
        <v>33</v>
      </c>
      <c r="BL1049" s="10" t="s">
        <v>33</v>
      </c>
      <c r="BM1049" s="10" t="s">
        <v>33</v>
      </c>
      <c r="BP1049" s="10" t="s">
        <v>33</v>
      </c>
      <c r="BQ1049" s="10" t="s">
        <v>33</v>
      </c>
      <c r="BR1049" s="10" t="s">
        <v>33</v>
      </c>
      <c r="BS1049" s="11" t="s">
        <v>33</v>
      </c>
      <c r="BT1049" s="11" t="s">
        <v>33</v>
      </c>
      <c r="BU1049" s="10">
        <v>1049</v>
      </c>
    </row>
    <row r="1050" spans="1:73" s="10" customFormat="1" x14ac:dyDescent="0.45">
      <c r="A1050" s="10" t="s">
        <v>33</v>
      </c>
      <c r="D1050" s="10" t="s">
        <v>33</v>
      </c>
      <c r="E1050" s="10">
        <v>1047</v>
      </c>
      <c r="F1050" s="10">
        <v>1100</v>
      </c>
      <c r="H1050" s="10">
        <v>287</v>
      </c>
      <c r="J1050" s="10" t="s">
        <v>33</v>
      </c>
      <c r="K1050" s="10" t="s">
        <v>1859</v>
      </c>
      <c r="L1050" s="10" t="s">
        <v>33</v>
      </c>
      <c r="M1050" s="10">
        <v>0.25980762113533157</v>
      </c>
      <c r="N1050" s="10">
        <v>0.25980762113533157</v>
      </c>
      <c r="T1050" s="10">
        <v>0</v>
      </c>
      <c r="W1050" s="10">
        <v>0</v>
      </c>
      <c r="X1050" s="10">
        <v>0</v>
      </c>
      <c r="Y1050" s="10">
        <v>0</v>
      </c>
      <c r="AB1050" s="10">
        <v>0</v>
      </c>
      <c r="AC1050" s="10">
        <v>0</v>
      </c>
      <c r="AD1050" s="10">
        <v>0</v>
      </c>
      <c r="AE1050" s="10">
        <v>0</v>
      </c>
      <c r="AH1050" s="10">
        <v>1</v>
      </c>
      <c r="AJ1050" s="10" t="s">
        <v>33</v>
      </c>
      <c r="AK1050" s="10">
        <v>0.25980762113533157</v>
      </c>
      <c r="AL1050" s="10">
        <v>0</v>
      </c>
      <c r="AM1050" s="10">
        <v>0</v>
      </c>
      <c r="AN1050" s="10">
        <v>0</v>
      </c>
      <c r="AO1050" s="10">
        <v>0</v>
      </c>
      <c r="AQ1050" s="10">
        <v>0</v>
      </c>
      <c r="AR1050" s="10">
        <v>0</v>
      </c>
      <c r="AS1050" s="10">
        <v>0</v>
      </c>
      <c r="AT1050" s="10">
        <v>0</v>
      </c>
      <c r="AU1050" s="10">
        <v>0</v>
      </c>
      <c r="AV1050" s="10">
        <v>0.25980762113533157</v>
      </c>
      <c r="AW1050" s="10">
        <v>0.25980762113533157</v>
      </c>
      <c r="AX1050" s="10" t="s">
        <v>33</v>
      </c>
      <c r="AY1050" s="10" t="s">
        <v>33</v>
      </c>
      <c r="AZ1050" s="10" t="s">
        <v>33</v>
      </c>
      <c r="BA1050" s="10" t="s">
        <v>33</v>
      </c>
      <c r="BB1050" s="10">
        <v>1047</v>
      </c>
      <c r="BC1050" s="10">
        <v>1100</v>
      </c>
      <c r="BE1050" s="10" t="s">
        <v>291</v>
      </c>
      <c r="BF1050" s="10" t="s">
        <v>2557</v>
      </c>
      <c r="BG1050" s="10">
        <v>0</v>
      </c>
      <c r="BH1050" s="10">
        <v>3034.358688785801</v>
      </c>
      <c r="BI1050" s="10">
        <v>82</v>
      </c>
      <c r="BJ1050" s="10" t="s">
        <v>33</v>
      </c>
      <c r="BL1050" s="10" t="s">
        <v>33</v>
      </c>
      <c r="BM1050" s="10" t="s">
        <v>33</v>
      </c>
      <c r="BP1050" s="10" t="s">
        <v>33</v>
      </c>
      <c r="BQ1050" s="10" t="s">
        <v>33</v>
      </c>
      <c r="BR1050" s="10" t="s">
        <v>33</v>
      </c>
      <c r="BS1050" s="11" t="s">
        <v>33</v>
      </c>
      <c r="BT1050" s="11" t="s">
        <v>33</v>
      </c>
      <c r="BU1050" s="10">
        <v>1050</v>
      </c>
    </row>
    <row r="1051" spans="1:73" s="10" customFormat="1" x14ac:dyDescent="0.45">
      <c r="A1051" s="10" t="s">
        <v>33</v>
      </c>
      <c r="D1051" s="10" t="s">
        <v>33</v>
      </c>
      <c r="E1051" s="10">
        <v>1047</v>
      </c>
      <c r="F1051" s="10">
        <v>1139</v>
      </c>
      <c r="H1051" s="10">
        <v>304</v>
      </c>
      <c r="J1051" s="10" t="s">
        <v>33</v>
      </c>
      <c r="K1051" s="10" t="s">
        <v>306</v>
      </c>
      <c r="L1051" s="10" t="s">
        <v>33</v>
      </c>
      <c r="M1051" s="10">
        <v>5.9160797830996161</v>
      </c>
      <c r="N1051" s="10">
        <v>5.9160797830996161</v>
      </c>
      <c r="T1051" s="10">
        <v>0</v>
      </c>
      <c r="W1051" s="10">
        <v>0</v>
      </c>
      <c r="X1051" s="10">
        <v>0</v>
      </c>
      <c r="Y1051" s="10">
        <v>0</v>
      </c>
      <c r="AB1051" s="10">
        <v>0</v>
      </c>
      <c r="AC1051" s="10">
        <v>0</v>
      </c>
      <c r="AD1051" s="10">
        <v>0</v>
      </c>
      <c r="AE1051" s="10">
        <v>0</v>
      </c>
      <c r="AH1051" s="10">
        <v>1</v>
      </c>
      <c r="AJ1051" s="10" t="s">
        <v>33</v>
      </c>
      <c r="AK1051" s="10">
        <v>5.9160797830996161</v>
      </c>
      <c r="AL1051" s="10">
        <v>0</v>
      </c>
      <c r="AM1051" s="10">
        <v>0</v>
      </c>
      <c r="AN1051" s="10">
        <v>0</v>
      </c>
      <c r="AO1051" s="10">
        <v>0</v>
      </c>
      <c r="AQ1051" s="10">
        <v>297.09636930194034</v>
      </c>
      <c r="AR1051" s="10">
        <v>49.829336508867421</v>
      </c>
      <c r="AS1051" s="10">
        <v>480.61907199668087</v>
      </c>
      <c r="AT1051" s="10">
        <v>6981.7646785955976</v>
      </c>
      <c r="AU1051" s="10">
        <v>353.27563030231602</v>
      </c>
      <c r="AV1051" s="10">
        <v>92.825327267414224</v>
      </c>
      <c r="AW1051" s="10">
        <v>7427.8656361653284</v>
      </c>
      <c r="AX1051" s="10" t="s">
        <v>33</v>
      </c>
      <c r="AY1051" s="10" t="s">
        <v>33</v>
      </c>
      <c r="AZ1051" s="10" t="s">
        <v>33</v>
      </c>
      <c r="BA1051" s="10" t="s">
        <v>33</v>
      </c>
      <c r="BB1051" s="10">
        <v>1047</v>
      </c>
      <c r="BC1051" s="10">
        <v>1139</v>
      </c>
      <c r="BE1051" s="10" t="s">
        <v>291</v>
      </c>
      <c r="BF1051" s="10" t="s">
        <v>306</v>
      </c>
      <c r="BG1051" s="10">
        <v>1.1772714870418399E-3</v>
      </c>
      <c r="BH1051" s="10">
        <v>115487375.7079183</v>
      </c>
      <c r="BI1051" s="10">
        <v>83</v>
      </c>
      <c r="BJ1051" s="10" t="s">
        <v>33</v>
      </c>
      <c r="BL1051" s="10" t="s">
        <v>33</v>
      </c>
      <c r="BM1051" s="10" t="s">
        <v>33</v>
      </c>
      <c r="BP1051" s="10" t="s">
        <v>33</v>
      </c>
      <c r="BQ1051" s="10" t="s">
        <v>33</v>
      </c>
      <c r="BR1051" s="10" t="s">
        <v>33</v>
      </c>
      <c r="BS1051" s="11" t="s">
        <v>33</v>
      </c>
      <c r="BT1051" s="11" t="s">
        <v>33</v>
      </c>
      <c r="BU1051" s="10">
        <v>1051</v>
      </c>
    </row>
    <row r="1052" spans="1:73" s="10" customFormat="1" x14ac:dyDescent="0.45">
      <c r="A1052" s="10">
        <v>277</v>
      </c>
      <c r="D1052" s="10">
        <v>1058</v>
      </c>
      <c r="E1052" s="10" t="s">
        <v>33</v>
      </c>
      <c r="F1052" s="10">
        <v>1004</v>
      </c>
      <c r="H1052" s="10" t="s">
        <v>33</v>
      </c>
      <c r="J1052" s="10" t="s">
        <v>292</v>
      </c>
      <c r="K1052" s="10">
        <v>0</v>
      </c>
      <c r="L1052" s="10">
        <v>1</v>
      </c>
      <c r="M1052" s="10" t="s">
        <v>33</v>
      </c>
      <c r="N1052" s="10">
        <v>1</v>
      </c>
      <c r="T1052" s="10">
        <v>83.66600265340756</v>
      </c>
      <c r="W1052" s="10">
        <v>0.32792819335946094</v>
      </c>
      <c r="X1052" s="10" t="s">
        <v>35</v>
      </c>
      <c r="Y1052" s="10">
        <v>3.1622776601683791E-2</v>
      </c>
      <c r="AB1052" s="10">
        <v>3.7941007366700212</v>
      </c>
      <c r="AC1052" s="10">
        <v>0.85</v>
      </c>
      <c r="AD1052" s="10">
        <v>0</v>
      </c>
      <c r="AE1052" s="10">
        <v>0</v>
      </c>
      <c r="AH1052" s="10">
        <v>1</v>
      </c>
      <c r="AJ1052" s="10">
        <v>1</v>
      </c>
      <c r="AK1052" s="10">
        <v>1</v>
      </c>
      <c r="AL1052" s="10">
        <v>83.66600265340756</v>
      </c>
      <c r="AM1052" s="10">
        <v>0.32792819335946094</v>
      </c>
      <c r="AN1052" s="10">
        <v>0.85</v>
      </c>
      <c r="AO1052" s="10">
        <v>0</v>
      </c>
      <c r="AQ1052" s="10">
        <v>144.0749645191122</v>
      </c>
      <c r="AR1052" s="10">
        <v>75.835298739357398</v>
      </c>
      <c r="AS1052" s="10">
        <v>284.74399729207005</v>
      </c>
      <c r="AT1052" s="10">
        <v>3385.7616661991369</v>
      </c>
      <c r="AU1052" s="10">
        <v>54.891360390325119</v>
      </c>
      <c r="AV1052" s="10">
        <v>1149.3388292557584</v>
      </c>
      <c r="AW1052" s="10">
        <v>4589.9918558452209</v>
      </c>
      <c r="AX1052" s="10">
        <v>3.3068111527572905E-3</v>
      </c>
      <c r="AY1052" s="10">
        <v>588.88920364080775</v>
      </c>
      <c r="AZ1052" s="10" t="s">
        <v>33</v>
      </c>
      <c r="BA1052" s="10">
        <v>1058</v>
      </c>
      <c r="BB1052" s="10" t="s">
        <v>33</v>
      </c>
      <c r="BC1052" s="10">
        <v>1004</v>
      </c>
      <c r="BE1052" s="10" t="s">
        <v>33</v>
      </c>
      <c r="BF1052" s="10" t="s">
        <v>33</v>
      </c>
      <c r="BG1052" s="10" t="s">
        <v>33</v>
      </c>
      <c r="BH1052" s="10" t="s">
        <v>33</v>
      </c>
      <c r="BI1052" s="10" t="s">
        <v>33</v>
      </c>
      <c r="BJ1052" s="10" t="s">
        <v>33</v>
      </c>
      <c r="BL1052" s="10" t="s">
        <v>33</v>
      </c>
      <c r="BM1052" s="10" t="s">
        <v>33</v>
      </c>
      <c r="BP1052" s="10" t="s">
        <v>33</v>
      </c>
      <c r="BQ1052" s="10">
        <v>0</v>
      </c>
      <c r="BR1052" s="10" t="s">
        <v>292</v>
      </c>
      <c r="BS1052" s="11">
        <v>284.74399729207005</v>
      </c>
      <c r="BT1052" s="11">
        <v>4589.9918558452209</v>
      </c>
      <c r="BU1052" s="10">
        <v>1052</v>
      </c>
    </row>
    <row r="1053" spans="1:73" s="10" customFormat="1" x14ac:dyDescent="0.45">
      <c r="A1053" s="10" t="s">
        <v>33</v>
      </c>
      <c r="D1053" s="10" t="s">
        <v>33</v>
      </c>
      <c r="E1053" s="10">
        <v>1052</v>
      </c>
      <c r="F1053" s="10">
        <v>1142</v>
      </c>
      <c r="H1053" s="10">
        <v>305</v>
      </c>
      <c r="J1053" s="10" t="s">
        <v>33</v>
      </c>
      <c r="K1053" s="10" t="s">
        <v>307</v>
      </c>
      <c r="L1053" s="10" t="s">
        <v>33</v>
      </c>
      <c r="M1053" s="10">
        <v>2.7386127875258306</v>
      </c>
      <c r="N1053" s="10">
        <v>2.7386127875258306</v>
      </c>
      <c r="T1053" s="10">
        <v>0</v>
      </c>
      <c r="W1053" s="10">
        <v>0</v>
      </c>
      <c r="X1053" s="10">
        <v>0</v>
      </c>
      <c r="Y1053" s="10">
        <v>0</v>
      </c>
      <c r="AB1053" s="10">
        <v>0</v>
      </c>
      <c r="AC1053" s="10">
        <v>0</v>
      </c>
      <c r="AD1053" s="10">
        <v>0</v>
      </c>
      <c r="AE1053" s="10">
        <v>0</v>
      </c>
      <c r="AH1053" s="10">
        <v>1</v>
      </c>
      <c r="AJ1053" s="10" t="s">
        <v>33</v>
      </c>
      <c r="AK1053" s="10">
        <v>2.7386127875258306</v>
      </c>
      <c r="AL1053" s="10">
        <v>0</v>
      </c>
      <c r="AM1053" s="10">
        <v>0</v>
      </c>
      <c r="AN1053" s="10">
        <v>0</v>
      </c>
      <c r="AO1053" s="10">
        <v>0</v>
      </c>
      <c r="AQ1053" s="10">
        <v>59.415654484951155</v>
      </c>
      <c r="AR1053" s="10">
        <v>44.976198873584735</v>
      </c>
      <c r="AS1053" s="10">
        <v>131.12889787676392</v>
      </c>
      <c r="AT1053" s="10">
        <v>1396.2678803963522</v>
      </c>
      <c r="AU1053" s="10">
        <v>50.973224640004858</v>
      </c>
      <c r="AV1053" s="10">
        <v>638.15743826205482</v>
      </c>
      <c r="AW1053" s="10">
        <v>2085.3985432984118</v>
      </c>
      <c r="AX1053" s="10" t="s">
        <v>33</v>
      </c>
      <c r="AY1053" s="10" t="s">
        <v>33</v>
      </c>
      <c r="AZ1053" s="10" t="s">
        <v>33</v>
      </c>
      <c r="BA1053" s="10" t="s">
        <v>33</v>
      </c>
      <c r="BB1053" s="10">
        <v>1052</v>
      </c>
      <c r="BC1053" s="10">
        <v>1142</v>
      </c>
      <c r="BE1053" s="10" t="s">
        <v>292</v>
      </c>
      <c r="BF1053" s="10" t="s">
        <v>307</v>
      </c>
      <c r="BG1053" s="10">
        <v>0.43361850194765472</v>
      </c>
      <c r="BH1053" s="10">
        <v>1044813.6689654011</v>
      </c>
      <c r="BI1053" s="10">
        <v>85</v>
      </c>
      <c r="BJ1053" s="10" t="s">
        <v>33</v>
      </c>
      <c r="BL1053" s="10" t="s">
        <v>33</v>
      </c>
      <c r="BM1053" s="10" t="s">
        <v>33</v>
      </c>
      <c r="BP1053" s="10" t="s">
        <v>33</v>
      </c>
      <c r="BQ1053" s="10" t="s">
        <v>33</v>
      </c>
      <c r="BR1053" s="10" t="s">
        <v>33</v>
      </c>
      <c r="BS1053" s="11" t="s">
        <v>33</v>
      </c>
      <c r="BT1053" s="11" t="s">
        <v>33</v>
      </c>
      <c r="BU1053" s="10">
        <v>1053</v>
      </c>
    </row>
    <row r="1054" spans="1:73" s="10" customFormat="1" x14ac:dyDescent="0.45">
      <c r="A1054" s="10" t="s">
        <v>33</v>
      </c>
      <c r="D1054" s="10" t="s">
        <v>33</v>
      </c>
      <c r="E1054" s="10">
        <v>1052</v>
      </c>
      <c r="F1054" s="10">
        <v>1148</v>
      </c>
      <c r="H1054" s="10">
        <v>306</v>
      </c>
      <c r="J1054" s="10" t="s">
        <v>33</v>
      </c>
      <c r="K1054" s="10" t="s">
        <v>308</v>
      </c>
      <c r="L1054" s="10" t="s">
        <v>33</v>
      </c>
      <c r="M1054" s="10">
        <v>0.70710678118654757</v>
      </c>
      <c r="N1054" s="10">
        <v>0.70710678118654757</v>
      </c>
      <c r="T1054" s="10">
        <v>0</v>
      </c>
      <c r="W1054" s="10">
        <v>0</v>
      </c>
      <c r="X1054" s="10">
        <v>0</v>
      </c>
      <c r="Y1054" s="10">
        <v>0</v>
      </c>
      <c r="AB1054" s="10">
        <v>0</v>
      </c>
      <c r="AC1054" s="10">
        <v>0</v>
      </c>
      <c r="AD1054" s="10">
        <v>0</v>
      </c>
      <c r="AE1054" s="10">
        <v>0</v>
      </c>
      <c r="AH1054" s="10">
        <v>1</v>
      </c>
      <c r="AJ1054" s="10" t="s">
        <v>33</v>
      </c>
      <c r="AK1054" s="10">
        <v>0.70710678118654757</v>
      </c>
      <c r="AL1054" s="10">
        <v>0</v>
      </c>
      <c r="AM1054" s="10">
        <v>0</v>
      </c>
      <c r="AN1054" s="10">
        <v>0</v>
      </c>
      <c r="AO1054" s="10">
        <v>0</v>
      </c>
      <c r="AQ1054" s="10">
        <v>0</v>
      </c>
      <c r="AR1054" s="10">
        <v>27.246102338921006</v>
      </c>
      <c r="AS1054" s="10">
        <v>27.246102338921006</v>
      </c>
      <c r="AT1054" s="10">
        <v>0</v>
      </c>
      <c r="AU1054" s="10">
        <v>0</v>
      </c>
      <c r="AV1054" s="10">
        <v>468.01139735825944</v>
      </c>
      <c r="AW1054" s="10">
        <v>468.01139735825944</v>
      </c>
      <c r="AX1054" s="10" t="s">
        <v>33</v>
      </c>
      <c r="AY1054" s="10" t="s">
        <v>33</v>
      </c>
      <c r="AZ1054" s="10" t="s">
        <v>33</v>
      </c>
      <c r="BA1054" s="10" t="s">
        <v>33</v>
      </c>
      <c r="BB1054" s="10">
        <v>1052</v>
      </c>
      <c r="BC1054" s="10">
        <v>1148</v>
      </c>
      <c r="BE1054" s="10" t="s">
        <v>292</v>
      </c>
      <c r="BF1054" s="10" t="s">
        <v>2558</v>
      </c>
      <c r="BG1054" s="10">
        <v>9.0097715083510485E-2</v>
      </c>
      <c r="BH1054" s="10">
        <v>27893.740774808863</v>
      </c>
      <c r="BI1054" s="10">
        <v>86</v>
      </c>
      <c r="BJ1054" s="10" t="s">
        <v>33</v>
      </c>
      <c r="BL1054" s="10" t="s">
        <v>33</v>
      </c>
      <c r="BM1054" s="10" t="s">
        <v>33</v>
      </c>
      <c r="BP1054" s="10" t="s">
        <v>33</v>
      </c>
      <c r="BQ1054" s="10" t="s">
        <v>33</v>
      </c>
      <c r="BR1054" s="10" t="s">
        <v>33</v>
      </c>
      <c r="BS1054" s="11" t="s">
        <v>33</v>
      </c>
      <c r="BT1054" s="11" t="s">
        <v>33</v>
      </c>
      <c r="BU1054" s="10">
        <v>1054</v>
      </c>
    </row>
    <row r="1055" spans="1:73" s="10" customFormat="1" x14ac:dyDescent="0.45">
      <c r="A1055" s="10" t="s">
        <v>33</v>
      </c>
      <c r="D1055" s="10" t="s">
        <v>33</v>
      </c>
      <c r="E1055" s="10">
        <v>1052</v>
      </c>
      <c r="F1055" s="10">
        <v>1124</v>
      </c>
      <c r="H1055" s="10">
        <v>299</v>
      </c>
      <c r="J1055" s="10" t="s">
        <v>33</v>
      </c>
      <c r="K1055" s="10" t="s">
        <v>68</v>
      </c>
      <c r="L1055" s="10" t="s">
        <v>33</v>
      </c>
      <c r="M1055" s="10">
        <v>1.7320508075688774E-3</v>
      </c>
      <c r="N1055" s="10">
        <v>1.7320508075688774E-3</v>
      </c>
      <c r="T1055" s="10">
        <v>0</v>
      </c>
      <c r="W1055" s="10">
        <v>0</v>
      </c>
      <c r="X1055" s="10">
        <v>0</v>
      </c>
      <c r="Y1055" s="10">
        <v>0</v>
      </c>
      <c r="AB1055" s="10">
        <v>0</v>
      </c>
      <c r="AC1055" s="10">
        <v>0</v>
      </c>
      <c r="AD1055" s="10">
        <v>0</v>
      </c>
      <c r="AE1055" s="10">
        <v>0</v>
      </c>
      <c r="AH1055" s="10">
        <v>1</v>
      </c>
      <c r="AJ1055" s="10" t="s">
        <v>33</v>
      </c>
      <c r="AK1055" s="10">
        <v>1.7320508075688774E-3</v>
      </c>
      <c r="AL1055" s="10">
        <v>0</v>
      </c>
      <c r="AM1055" s="10">
        <v>0</v>
      </c>
      <c r="AN1055" s="10">
        <v>0</v>
      </c>
      <c r="AO1055" s="10">
        <v>0</v>
      </c>
      <c r="AQ1055" s="10">
        <v>0</v>
      </c>
      <c r="AR1055" s="10">
        <v>0.19510543529326368</v>
      </c>
      <c r="AS1055" s="10">
        <v>0.19510543529326368</v>
      </c>
      <c r="AT1055" s="10">
        <v>0</v>
      </c>
      <c r="AU1055" s="10">
        <v>0</v>
      </c>
      <c r="AV1055" s="10">
        <v>3.2692963271702293</v>
      </c>
      <c r="AW1055" s="10">
        <v>3.2692963271702293</v>
      </c>
      <c r="AX1055" s="10" t="s">
        <v>33</v>
      </c>
      <c r="AY1055" s="10" t="s">
        <v>33</v>
      </c>
      <c r="AZ1055" s="10" t="s">
        <v>33</v>
      </c>
      <c r="BA1055" s="10" t="s">
        <v>33</v>
      </c>
      <c r="BB1055" s="10">
        <v>1052</v>
      </c>
      <c r="BC1055" s="10">
        <v>1124</v>
      </c>
      <c r="BE1055" s="10" t="s">
        <v>292</v>
      </c>
      <c r="BF1055" s="10" t="s">
        <v>2559</v>
      </c>
      <c r="BG1055" s="10">
        <v>6.4517682939133026E-4</v>
      </c>
      <c r="BH1055" s="10">
        <v>345.94658343547871</v>
      </c>
      <c r="BI1055" s="10">
        <v>87</v>
      </c>
      <c r="BJ1055" s="10" t="s">
        <v>33</v>
      </c>
      <c r="BL1055" s="10" t="s">
        <v>33</v>
      </c>
      <c r="BM1055" s="10" t="s">
        <v>33</v>
      </c>
      <c r="BP1055" s="10" t="s">
        <v>33</v>
      </c>
      <c r="BQ1055" s="10" t="s">
        <v>33</v>
      </c>
      <c r="BR1055" s="10" t="s">
        <v>33</v>
      </c>
      <c r="BS1055" s="11" t="s">
        <v>33</v>
      </c>
      <c r="BT1055" s="11" t="s">
        <v>33</v>
      </c>
      <c r="BU1055" s="10">
        <v>1055</v>
      </c>
    </row>
    <row r="1056" spans="1:73" s="10" customFormat="1" x14ac:dyDescent="0.45">
      <c r="A1056" s="10" t="s">
        <v>33</v>
      </c>
      <c r="D1056" s="10" t="s">
        <v>33</v>
      </c>
      <c r="E1056" s="10">
        <v>1052</v>
      </c>
      <c r="F1056" s="10">
        <v>1149</v>
      </c>
      <c r="H1056" s="10">
        <v>307</v>
      </c>
      <c r="J1056" s="10" t="s">
        <v>33</v>
      </c>
      <c r="K1056" s="10" t="s">
        <v>50</v>
      </c>
      <c r="L1056" s="10" t="s">
        <v>33</v>
      </c>
      <c r="M1056" s="10">
        <v>0.11067971810589328</v>
      </c>
      <c r="N1056" s="10">
        <v>0.11067971810589328</v>
      </c>
      <c r="T1056" s="10">
        <v>0</v>
      </c>
      <c r="W1056" s="10">
        <v>0</v>
      </c>
      <c r="X1056" s="10">
        <v>0</v>
      </c>
      <c r="Y1056" s="10">
        <v>0</v>
      </c>
      <c r="AB1056" s="10">
        <v>0</v>
      </c>
      <c r="AC1056" s="10">
        <v>0</v>
      </c>
      <c r="AD1056" s="10">
        <v>0</v>
      </c>
      <c r="AE1056" s="10">
        <v>0</v>
      </c>
      <c r="AH1056" s="10">
        <v>1</v>
      </c>
      <c r="AJ1056" s="10" t="s">
        <v>33</v>
      </c>
      <c r="AK1056" s="10">
        <v>0.11067971810589328</v>
      </c>
      <c r="AL1056" s="10">
        <v>0</v>
      </c>
      <c r="AM1056" s="10">
        <v>0</v>
      </c>
      <c r="AN1056" s="10">
        <v>0</v>
      </c>
      <c r="AO1056" s="10">
        <v>0</v>
      </c>
      <c r="AQ1056" s="10">
        <v>0.99330738075346803</v>
      </c>
      <c r="AR1056" s="10">
        <v>2.0531430039385739</v>
      </c>
      <c r="AS1056" s="10">
        <v>3.4934387060311023</v>
      </c>
      <c r="AT1056" s="10">
        <v>23.342723447706497</v>
      </c>
      <c r="AU1056" s="10">
        <v>0.12403501365023301</v>
      </c>
      <c r="AV1056" s="10">
        <v>37.554541277766987</v>
      </c>
      <c r="AW1056" s="10">
        <v>61.02129973912372</v>
      </c>
      <c r="AX1056" s="10" t="s">
        <v>33</v>
      </c>
      <c r="AY1056" s="10" t="s">
        <v>33</v>
      </c>
      <c r="AZ1056" s="10" t="s">
        <v>33</v>
      </c>
      <c r="BA1056" s="10" t="s">
        <v>33</v>
      </c>
      <c r="BB1056" s="10">
        <v>1052</v>
      </c>
      <c r="BC1056" s="10">
        <v>1149</v>
      </c>
      <c r="BE1056" s="10" t="s">
        <v>292</v>
      </c>
      <c r="BF1056" s="10" t="s">
        <v>2560</v>
      </c>
      <c r="BG1056" s="10">
        <v>1.1552142074577647E-2</v>
      </c>
      <c r="BH1056" s="10">
        <v>2825.7071750317664</v>
      </c>
      <c r="BI1056" s="10">
        <v>88</v>
      </c>
      <c r="BJ1056" s="10" t="s">
        <v>33</v>
      </c>
      <c r="BL1056" s="10" t="s">
        <v>33</v>
      </c>
      <c r="BM1056" s="10" t="s">
        <v>33</v>
      </c>
      <c r="BP1056" s="10" t="s">
        <v>33</v>
      </c>
      <c r="BQ1056" s="10" t="s">
        <v>33</v>
      </c>
      <c r="BR1056" s="10" t="s">
        <v>33</v>
      </c>
      <c r="BS1056" s="11" t="s">
        <v>33</v>
      </c>
      <c r="BT1056" s="11" t="s">
        <v>33</v>
      </c>
      <c r="BU1056" s="10">
        <v>1056</v>
      </c>
    </row>
    <row r="1057" spans="1:73" s="10" customFormat="1" x14ac:dyDescent="0.45">
      <c r="A1057" s="10" t="s">
        <v>33</v>
      </c>
      <c r="D1057" s="10" t="s">
        <v>33</v>
      </c>
      <c r="E1057" s="10">
        <v>1052</v>
      </c>
      <c r="F1057" s="10">
        <v>1150</v>
      </c>
      <c r="H1057" s="10">
        <v>308</v>
      </c>
      <c r="J1057" s="10" t="s">
        <v>33</v>
      </c>
      <c r="K1057" s="10" t="s">
        <v>63</v>
      </c>
      <c r="L1057" s="10" t="s">
        <v>33</v>
      </c>
      <c r="M1057" s="10">
        <v>0.14142135623730953</v>
      </c>
      <c r="N1057" s="10">
        <v>0.14142135623730953</v>
      </c>
      <c r="T1057" s="10">
        <v>0</v>
      </c>
      <c r="W1057" s="10">
        <v>0</v>
      </c>
      <c r="X1057" s="10">
        <v>0</v>
      </c>
      <c r="Y1057" s="10">
        <v>0</v>
      </c>
      <c r="AB1057" s="10">
        <v>0</v>
      </c>
      <c r="AC1057" s="10">
        <v>0</v>
      </c>
      <c r="AD1057" s="10">
        <v>0</v>
      </c>
      <c r="AE1057" s="10">
        <v>0</v>
      </c>
      <c r="AH1057" s="10">
        <v>1</v>
      </c>
      <c r="AJ1057" s="10" t="s">
        <v>33</v>
      </c>
      <c r="AK1057" s="10">
        <v>0.14142135623730953</v>
      </c>
      <c r="AL1057" s="10">
        <v>0</v>
      </c>
      <c r="AM1057" s="10">
        <v>0</v>
      </c>
      <c r="AN1057" s="10">
        <v>0</v>
      </c>
      <c r="AO1057" s="10">
        <v>0</v>
      </c>
      <c r="AQ1057" s="10">
        <v>0</v>
      </c>
      <c r="AR1057" s="10">
        <v>0.18682089426036105</v>
      </c>
      <c r="AS1057" s="10">
        <v>0.18682089426036105</v>
      </c>
      <c r="AT1057" s="10">
        <v>0</v>
      </c>
      <c r="AU1057" s="10">
        <v>0</v>
      </c>
      <c r="AV1057" s="10">
        <v>2.3461560305070948</v>
      </c>
      <c r="AW1057" s="10">
        <v>2.3461560305070948</v>
      </c>
      <c r="AX1057" s="10" t="s">
        <v>33</v>
      </c>
      <c r="AY1057" s="10" t="s">
        <v>33</v>
      </c>
      <c r="AZ1057" s="10" t="s">
        <v>33</v>
      </c>
      <c r="BA1057" s="10" t="s">
        <v>33</v>
      </c>
      <c r="BB1057" s="10">
        <v>1052</v>
      </c>
      <c r="BC1057" s="10">
        <v>1150</v>
      </c>
      <c r="BE1057" s="10" t="s">
        <v>292</v>
      </c>
      <c r="BF1057" s="10" t="s">
        <v>2561</v>
      </c>
      <c r="BG1057" s="10">
        <v>6.177814167082524E-4</v>
      </c>
      <c r="BH1057" s="10">
        <v>235.69409410438354</v>
      </c>
      <c r="BI1057" s="10">
        <v>89</v>
      </c>
      <c r="BJ1057" s="10" t="s">
        <v>33</v>
      </c>
      <c r="BL1057" s="10" t="s">
        <v>33</v>
      </c>
      <c r="BM1057" s="10" t="s">
        <v>33</v>
      </c>
      <c r="BP1057" s="10" t="s">
        <v>33</v>
      </c>
      <c r="BQ1057" s="10" t="s">
        <v>33</v>
      </c>
      <c r="BR1057" s="10" t="s">
        <v>33</v>
      </c>
      <c r="BS1057" s="11" t="s">
        <v>33</v>
      </c>
      <c r="BT1057" s="11" t="s">
        <v>33</v>
      </c>
      <c r="BU1057" s="10">
        <v>1057</v>
      </c>
    </row>
    <row r="1058" spans="1:73" s="10" customFormat="1" x14ac:dyDescent="0.45">
      <c r="A1058" s="10">
        <v>278</v>
      </c>
      <c r="D1058" s="10">
        <v>1063</v>
      </c>
      <c r="E1058" s="10" t="s">
        <v>33</v>
      </c>
      <c r="F1058" s="10">
        <v>1005</v>
      </c>
      <c r="H1058" s="10" t="s">
        <v>33</v>
      </c>
      <c r="J1058" s="10" t="s">
        <v>293</v>
      </c>
      <c r="K1058" s="10">
        <v>0</v>
      </c>
      <c r="L1058" s="10">
        <v>1</v>
      </c>
      <c r="M1058" s="10" t="s">
        <v>33</v>
      </c>
      <c r="N1058" s="10">
        <v>1</v>
      </c>
      <c r="T1058" s="10">
        <v>13.964240043768941</v>
      </c>
      <c r="W1058" s="10">
        <v>0.32792819335946094</v>
      </c>
      <c r="X1058" s="10" t="s">
        <v>35</v>
      </c>
      <c r="Y1058" s="10">
        <v>3.1622776601683791E-2</v>
      </c>
      <c r="AB1058" s="10">
        <v>3.7941007366700212</v>
      </c>
      <c r="AC1058" s="10">
        <v>0.75</v>
      </c>
      <c r="AD1058" s="10">
        <v>0</v>
      </c>
      <c r="AE1058" s="10">
        <v>0</v>
      </c>
      <c r="AH1058" s="10">
        <v>1</v>
      </c>
      <c r="AJ1058" s="10">
        <v>1</v>
      </c>
      <c r="AK1058" s="10">
        <v>1</v>
      </c>
      <c r="AL1058" s="10">
        <v>13.964240043768941</v>
      </c>
      <c r="AM1058" s="10">
        <v>0.32792819335946094</v>
      </c>
      <c r="AN1058" s="10">
        <v>0.75</v>
      </c>
      <c r="AO1058" s="10">
        <v>0</v>
      </c>
      <c r="AQ1058" s="10">
        <v>18.06595278063325</v>
      </c>
      <c r="AR1058" s="10">
        <v>20.895211941652121</v>
      </c>
      <c r="AS1058" s="10">
        <v>47.090843473570331</v>
      </c>
      <c r="AT1058" s="10">
        <v>424.54989034488136</v>
      </c>
      <c r="AU1058" s="10">
        <v>50.809687522398548</v>
      </c>
      <c r="AV1058" s="10">
        <v>652.39359723665098</v>
      </c>
      <c r="AW1058" s="10">
        <v>1127.753175103931</v>
      </c>
      <c r="AX1058" s="10">
        <v>1.0457055034760027E-3</v>
      </c>
      <c r="AY1058" s="10">
        <v>64.360206818643178</v>
      </c>
      <c r="AZ1058" s="10" t="s">
        <v>33</v>
      </c>
      <c r="BA1058" s="10">
        <v>1063</v>
      </c>
      <c r="BB1058" s="10" t="s">
        <v>33</v>
      </c>
      <c r="BC1058" s="10">
        <v>1005</v>
      </c>
      <c r="BE1058" s="10" t="s">
        <v>33</v>
      </c>
      <c r="BF1058" s="10" t="s">
        <v>33</v>
      </c>
      <c r="BG1058" s="10" t="s">
        <v>33</v>
      </c>
      <c r="BH1058" s="10" t="s">
        <v>33</v>
      </c>
      <c r="BI1058" s="10" t="s">
        <v>33</v>
      </c>
      <c r="BJ1058" s="10" t="s">
        <v>33</v>
      </c>
      <c r="BL1058" s="10" t="s">
        <v>33</v>
      </c>
      <c r="BM1058" s="10" t="s">
        <v>33</v>
      </c>
      <c r="BP1058" s="10" t="s">
        <v>33</v>
      </c>
      <c r="BQ1058" s="10">
        <v>0</v>
      </c>
      <c r="BR1058" s="10" t="s">
        <v>293</v>
      </c>
      <c r="BS1058" s="11">
        <v>47.090843473570331</v>
      </c>
      <c r="BT1058" s="11">
        <v>1127.753175103931</v>
      </c>
      <c r="BU1058" s="10">
        <v>1058</v>
      </c>
    </row>
    <row r="1059" spans="1:73" s="10" customFormat="1" x14ac:dyDescent="0.45">
      <c r="A1059" s="10" t="s">
        <v>33</v>
      </c>
      <c r="D1059" s="10" t="s">
        <v>33</v>
      </c>
      <c r="E1059" s="10">
        <v>1058</v>
      </c>
      <c r="F1059" s="10">
        <v>1151</v>
      </c>
      <c r="H1059" s="10">
        <v>309</v>
      </c>
      <c r="J1059" s="10" t="s">
        <v>33</v>
      </c>
      <c r="K1059" s="10" t="s">
        <v>132</v>
      </c>
      <c r="L1059" s="10" t="s">
        <v>33</v>
      </c>
      <c r="M1059" s="10">
        <v>1.9493588689617927</v>
      </c>
      <c r="N1059" s="10">
        <v>1.9493588689617927</v>
      </c>
      <c r="T1059" s="10">
        <v>0</v>
      </c>
      <c r="W1059" s="10">
        <v>0</v>
      </c>
      <c r="X1059" s="10">
        <v>0</v>
      </c>
      <c r="Y1059" s="10">
        <v>0</v>
      </c>
      <c r="AB1059" s="10">
        <v>0</v>
      </c>
      <c r="AC1059" s="10">
        <v>0</v>
      </c>
      <c r="AD1059" s="10">
        <v>0</v>
      </c>
      <c r="AE1059" s="10">
        <v>0</v>
      </c>
      <c r="AH1059" s="10">
        <v>1</v>
      </c>
      <c r="AJ1059" s="10" t="s">
        <v>33</v>
      </c>
      <c r="AK1059" s="10">
        <v>1.9493588689617927</v>
      </c>
      <c r="AL1059" s="10">
        <v>0</v>
      </c>
      <c r="AM1059" s="10">
        <v>0</v>
      </c>
      <c r="AN1059" s="10">
        <v>0</v>
      </c>
      <c r="AO1059" s="10">
        <v>0</v>
      </c>
      <c r="AQ1059" s="10">
        <v>2.2031258530050262</v>
      </c>
      <c r="AR1059" s="10">
        <v>12.505611895527746</v>
      </c>
      <c r="AS1059" s="10">
        <v>15.700144382385034</v>
      </c>
      <c r="AT1059" s="10">
        <v>51.773457545618115</v>
      </c>
      <c r="AU1059" s="10">
        <v>27.207895420712664</v>
      </c>
      <c r="AV1059" s="10">
        <v>435.60092133554866</v>
      </c>
      <c r="AW1059" s="10">
        <v>514.58227430187947</v>
      </c>
      <c r="AX1059" s="10" t="s">
        <v>33</v>
      </c>
      <c r="AY1059" s="10" t="s">
        <v>33</v>
      </c>
      <c r="AZ1059" s="10" t="s">
        <v>33</v>
      </c>
      <c r="BA1059" s="10" t="s">
        <v>33</v>
      </c>
      <c r="BB1059" s="10">
        <v>1058</v>
      </c>
      <c r="BC1059" s="10">
        <v>1151</v>
      </c>
      <c r="BE1059" s="10" t="s">
        <v>293</v>
      </c>
      <c r="BF1059" s="10" t="s">
        <v>2562</v>
      </c>
      <c r="BG1059" s="10">
        <v>1.6417727386027876E-2</v>
      </c>
      <c r="BH1059" s="10">
        <v>14485.553787832581</v>
      </c>
      <c r="BI1059" s="10">
        <v>91</v>
      </c>
      <c r="BJ1059" s="10" t="s">
        <v>33</v>
      </c>
      <c r="BL1059" s="10" t="s">
        <v>33</v>
      </c>
      <c r="BM1059" s="10" t="s">
        <v>33</v>
      </c>
      <c r="BP1059" s="10" t="s">
        <v>33</v>
      </c>
      <c r="BQ1059" s="10" t="s">
        <v>33</v>
      </c>
      <c r="BR1059" s="10" t="s">
        <v>33</v>
      </c>
      <c r="BS1059" s="11" t="s">
        <v>33</v>
      </c>
      <c r="BT1059" s="11" t="s">
        <v>33</v>
      </c>
      <c r="BU1059" s="10">
        <v>1059</v>
      </c>
    </row>
    <row r="1060" spans="1:73" s="10" customFormat="1" x14ac:dyDescent="0.45">
      <c r="A1060" s="10" t="s">
        <v>33</v>
      </c>
      <c r="D1060" s="10" t="s">
        <v>33</v>
      </c>
      <c r="E1060" s="10">
        <v>1058</v>
      </c>
      <c r="F1060" s="10">
        <v>1156</v>
      </c>
      <c r="H1060" s="10">
        <v>310</v>
      </c>
      <c r="J1060" s="10" t="s">
        <v>33</v>
      </c>
      <c r="K1060" s="10" t="s">
        <v>131</v>
      </c>
      <c r="L1060" s="10" t="s">
        <v>33</v>
      </c>
      <c r="M1060" s="10">
        <v>0.44721359549995793</v>
      </c>
      <c r="N1060" s="10">
        <v>0.44721359549995793</v>
      </c>
      <c r="T1060" s="10">
        <v>0</v>
      </c>
      <c r="W1060" s="10">
        <v>0</v>
      </c>
      <c r="X1060" s="10">
        <v>0</v>
      </c>
      <c r="Y1060" s="10">
        <v>0</v>
      </c>
      <c r="AB1060" s="10">
        <v>0</v>
      </c>
      <c r="AC1060" s="10">
        <v>0</v>
      </c>
      <c r="AD1060" s="10">
        <v>0</v>
      </c>
      <c r="AE1060" s="10">
        <v>0</v>
      </c>
      <c r="AH1060" s="10">
        <v>1</v>
      </c>
      <c r="AJ1060" s="10" t="s">
        <v>33</v>
      </c>
      <c r="AK1060" s="10">
        <v>0.44721359549995793</v>
      </c>
      <c r="AL1060" s="10">
        <v>0</v>
      </c>
      <c r="AM1060" s="10">
        <v>0</v>
      </c>
      <c r="AN1060" s="10">
        <v>0</v>
      </c>
      <c r="AO1060" s="10">
        <v>0</v>
      </c>
      <c r="AQ1060" s="10">
        <v>1.4522129020105505</v>
      </c>
      <c r="AR1060" s="10">
        <v>6.0587520092672902</v>
      </c>
      <c r="AS1060" s="10">
        <v>8.1644607171825889</v>
      </c>
      <c r="AT1060" s="10">
        <v>34.127003197247937</v>
      </c>
      <c r="AU1060" s="10">
        <v>15.415283979812299</v>
      </c>
      <c r="AV1060" s="10">
        <v>67.616556963987279</v>
      </c>
      <c r="AW1060" s="10">
        <v>117.15884414104752</v>
      </c>
      <c r="AX1060" s="10" t="s">
        <v>33</v>
      </c>
      <c r="AY1060" s="10" t="s">
        <v>33</v>
      </c>
      <c r="AZ1060" s="10" t="s">
        <v>33</v>
      </c>
      <c r="BA1060" s="10" t="s">
        <v>33</v>
      </c>
      <c r="BB1060" s="10">
        <v>1058</v>
      </c>
      <c r="BC1060" s="10">
        <v>1156</v>
      </c>
      <c r="BE1060" s="10" t="s">
        <v>293</v>
      </c>
      <c r="BF1060" s="10" t="s">
        <v>2563</v>
      </c>
      <c r="BG1060" s="10">
        <v>8.5376215048714645E-3</v>
      </c>
      <c r="BH1060" s="10">
        <v>5281.8101342332529</v>
      </c>
      <c r="BI1060" s="10">
        <v>92</v>
      </c>
      <c r="BJ1060" s="10" t="s">
        <v>33</v>
      </c>
      <c r="BL1060" s="10" t="s">
        <v>33</v>
      </c>
      <c r="BM1060" s="10" t="s">
        <v>33</v>
      </c>
      <c r="BP1060" s="10" t="s">
        <v>33</v>
      </c>
      <c r="BQ1060" s="10" t="s">
        <v>33</v>
      </c>
      <c r="BR1060" s="10" t="s">
        <v>33</v>
      </c>
      <c r="BS1060" s="11" t="s">
        <v>33</v>
      </c>
      <c r="BT1060" s="11" t="s">
        <v>33</v>
      </c>
      <c r="BU1060" s="10">
        <v>1060</v>
      </c>
    </row>
    <row r="1061" spans="1:73" s="10" customFormat="1" x14ac:dyDescent="0.45">
      <c r="A1061" s="10" t="s">
        <v>33</v>
      </c>
      <c r="D1061" s="10" t="s">
        <v>33</v>
      </c>
      <c r="E1061" s="10">
        <v>1058</v>
      </c>
      <c r="F1061" s="10">
        <v>1161</v>
      </c>
      <c r="H1061" s="10">
        <v>311</v>
      </c>
      <c r="J1061" s="10" t="s">
        <v>33</v>
      </c>
      <c r="K1061" s="10" t="s">
        <v>713</v>
      </c>
      <c r="L1061" s="10" t="s">
        <v>33</v>
      </c>
      <c r="M1061" s="10">
        <v>1.7320508075688772</v>
      </c>
      <c r="N1061" s="10">
        <v>1.7320508075688772</v>
      </c>
      <c r="T1061" s="10">
        <v>0</v>
      </c>
      <c r="W1061" s="10">
        <v>0</v>
      </c>
      <c r="X1061" s="10">
        <v>0</v>
      </c>
      <c r="Y1061" s="10">
        <v>0</v>
      </c>
      <c r="AB1061" s="10">
        <v>0</v>
      </c>
      <c r="AC1061" s="10">
        <v>0</v>
      </c>
      <c r="AD1061" s="10">
        <v>0</v>
      </c>
      <c r="AE1061" s="10">
        <v>0</v>
      </c>
      <c r="AH1061" s="10">
        <v>1</v>
      </c>
      <c r="AJ1061" s="10" t="s">
        <v>33</v>
      </c>
      <c r="AK1061" s="10">
        <v>1.7320508075688772</v>
      </c>
      <c r="AL1061" s="10">
        <v>0</v>
      </c>
      <c r="AM1061" s="10">
        <v>0</v>
      </c>
      <c r="AN1061" s="10">
        <v>0</v>
      </c>
      <c r="AO1061" s="10">
        <v>0</v>
      </c>
      <c r="AQ1061" s="10">
        <v>0.37709194954597669</v>
      </c>
      <c r="AR1061" s="10">
        <v>1.0309474529179261</v>
      </c>
      <c r="AS1061" s="10">
        <v>1.5777307797595923</v>
      </c>
      <c r="AT1061" s="10">
        <v>8.8616608143304525</v>
      </c>
      <c r="AU1061" s="10">
        <v>3.8833753555629937</v>
      </c>
      <c r="AV1061" s="10">
        <v>146.27253465310872</v>
      </c>
      <c r="AW1061" s="10">
        <v>159.01757082300216</v>
      </c>
      <c r="AX1061" s="10" t="s">
        <v>33</v>
      </c>
      <c r="AY1061" s="10" t="s">
        <v>33</v>
      </c>
      <c r="AZ1061" s="10" t="s">
        <v>33</v>
      </c>
      <c r="BA1061" s="10" t="s">
        <v>33</v>
      </c>
      <c r="BB1061" s="10">
        <v>1058</v>
      </c>
      <c r="BC1061" s="10">
        <v>1161</v>
      </c>
      <c r="BE1061" s="10" t="s">
        <v>293</v>
      </c>
      <c r="BF1061" s="10" t="s">
        <v>2564</v>
      </c>
      <c r="BG1061" s="10">
        <v>1.6498417593980908E-3</v>
      </c>
      <c r="BH1061" s="10">
        <v>7430.3030813024461</v>
      </c>
      <c r="BI1061" s="10">
        <v>93</v>
      </c>
      <c r="BJ1061" s="10" t="s">
        <v>33</v>
      </c>
      <c r="BL1061" s="10" t="s">
        <v>33</v>
      </c>
      <c r="BM1061" s="10" t="s">
        <v>33</v>
      </c>
      <c r="BP1061" s="10" t="s">
        <v>33</v>
      </c>
      <c r="BQ1061" s="10" t="s">
        <v>33</v>
      </c>
      <c r="BR1061" s="10" t="s">
        <v>33</v>
      </c>
      <c r="BS1061" s="11" t="s">
        <v>33</v>
      </c>
      <c r="BT1061" s="11" t="s">
        <v>33</v>
      </c>
      <c r="BU1061" s="10">
        <v>1061</v>
      </c>
    </row>
    <row r="1062" spans="1:73" s="10" customFormat="1" x14ac:dyDescent="0.45">
      <c r="A1062" s="10" t="s">
        <v>33</v>
      </c>
      <c r="D1062" s="10" t="s">
        <v>33</v>
      </c>
      <c r="E1062" s="10">
        <v>1058</v>
      </c>
      <c r="F1062" s="10">
        <v>1166</v>
      </c>
      <c r="H1062" s="10">
        <v>312</v>
      </c>
      <c r="J1062" s="10" t="s">
        <v>33</v>
      </c>
      <c r="K1062" s="10" t="s">
        <v>784</v>
      </c>
      <c r="L1062" s="10" t="s">
        <v>33</v>
      </c>
      <c r="M1062" s="10">
        <v>0.14142135623730953</v>
      </c>
      <c r="N1062" s="10">
        <v>0.14142135623730953</v>
      </c>
      <c r="T1062" s="10">
        <v>0</v>
      </c>
      <c r="W1062" s="10">
        <v>0</v>
      </c>
      <c r="X1062" s="10">
        <v>0</v>
      </c>
      <c r="Y1062" s="10">
        <v>0</v>
      </c>
      <c r="AB1062" s="10">
        <v>0</v>
      </c>
      <c r="AC1062" s="10">
        <v>0</v>
      </c>
      <c r="AD1062" s="10">
        <v>0</v>
      </c>
      <c r="AE1062" s="10">
        <v>0</v>
      </c>
      <c r="AH1062" s="10">
        <v>1</v>
      </c>
      <c r="AJ1062" s="10" t="s">
        <v>33</v>
      </c>
      <c r="AK1062" s="10">
        <v>0.14142135623730953</v>
      </c>
      <c r="AL1062" s="10">
        <v>0</v>
      </c>
      <c r="AM1062" s="10">
        <v>0</v>
      </c>
      <c r="AN1062" s="10">
        <v>0</v>
      </c>
      <c r="AO1062" s="10">
        <v>0</v>
      </c>
      <c r="AQ1062" s="10">
        <v>6.9282032302755106E-2</v>
      </c>
      <c r="AR1062" s="10">
        <v>0.22197239057969587</v>
      </c>
      <c r="AS1062" s="10">
        <v>0.32243133741869079</v>
      </c>
      <c r="AT1062" s="10">
        <v>1.6281277591147449</v>
      </c>
      <c r="AU1062" s="10">
        <v>0.50903202964057193</v>
      </c>
      <c r="AV1062" s="10">
        <v>2.9035842840061994</v>
      </c>
      <c r="AW1062" s="10">
        <v>5.040744072761516</v>
      </c>
      <c r="AX1062" s="10" t="s">
        <v>33</v>
      </c>
      <c r="AY1062" s="10" t="s">
        <v>33</v>
      </c>
      <c r="AZ1062" s="10" t="s">
        <v>33</v>
      </c>
      <c r="BA1062" s="10" t="s">
        <v>33</v>
      </c>
      <c r="BB1062" s="10">
        <v>1058</v>
      </c>
      <c r="BC1062" s="10">
        <v>1166</v>
      </c>
      <c r="BE1062" s="10" t="s">
        <v>293</v>
      </c>
      <c r="BF1062" s="10" t="s">
        <v>783</v>
      </c>
      <c r="BG1062" s="10">
        <v>3.3716822403185296E-4</v>
      </c>
      <c r="BH1062" s="10">
        <v>150.42768965604253</v>
      </c>
      <c r="BI1062" s="10">
        <v>94</v>
      </c>
      <c r="BJ1062" s="10" t="s">
        <v>33</v>
      </c>
      <c r="BL1062" s="10" t="s">
        <v>33</v>
      </c>
      <c r="BM1062" s="10" t="s">
        <v>33</v>
      </c>
      <c r="BP1062" s="10" t="s">
        <v>33</v>
      </c>
      <c r="BQ1062" s="10" t="s">
        <v>33</v>
      </c>
      <c r="BR1062" s="10" t="s">
        <v>33</v>
      </c>
      <c r="BS1062" s="11" t="s">
        <v>33</v>
      </c>
      <c r="BT1062" s="11" t="s">
        <v>33</v>
      </c>
      <c r="BU1062" s="10">
        <v>1062</v>
      </c>
    </row>
    <row r="1063" spans="1:73" s="10" customFormat="1" x14ac:dyDescent="0.45">
      <c r="A1063" s="10">
        <v>279</v>
      </c>
      <c r="D1063" s="10">
        <v>1069</v>
      </c>
      <c r="E1063" s="10" t="s">
        <v>33</v>
      </c>
      <c r="F1063" s="10">
        <v>1006</v>
      </c>
      <c r="H1063" s="10" t="s">
        <v>33</v>
      </c>
      <c r="J1063" s="10" t="s">
        <v>294</v>
      </c>
      <c r="K1063" s="10">
        <v>0</v>
      </c>
      <c r="L1063" s="10">
        <v>1</v>
      </c>
      <c r="M1063" s="10" t="s">
        <v>33</v>
      </c>
      <c r="N1063" s="10">
        <v>1</v>
      </c>
      <c r="T1063" s="10">
        <v>0.4898979485566356</v>
      </c>
      <c r="W1063" s="10">
        <v>2.5401208632661558</v>
      </c>
      <c r="X1063" s="10" t="s">
        <v>35</v>
      </c>
      <c r="Y1063" s="10">
        <v>0.2449489742783178</v>
      </c>
      <c r="AB1063" s="10">
        <v>29.388977933912571</v>
      </c>
      <c r="AC1063" s="10">
        <v>0.15</v>
      </c>
      <c r="AD1063" s="10">
        <v>0</v>
      </c>
      <c r="AE1063" s="10">
        <v>0</v>
      </c>
      <c r="AH1063" s="10">
        <v>1</v>
      </c>
      <c r="AJ1063" s="10">
        <v>1</v>
      </c>
      <c r="AK1063" s="10">
        <v>1</v>
      </c>
      <c r="AL1063" s="10">
        <v>0.4898979485566356</v>
      </c>
      <c r="AM1063" s="10">
        <v>2.5401208632661558</v>
      </c>
      <c r="AN1063" s="10">
        <v>0.15</v>
      </c>
      <c r="AO1063" s="10">
        <v>0</v>
      </c>
      <c r="AQ1063" s="10">
        <v>1.2545566725112249</v>
      </c>
      <c r="AR1063" s="10">
        <v>33.605899166996863</v>
      </c>
      <c r="AS1063" s="10">
        <v>35.42500634213814</v>
      </c>
      <c r="AT1063" s="10">
        <v>29.482081804013784</v>
      </c>
      <c r="AU1063" s="10">
        <v>39.950532436052995</v>
      </c>
      <c r="AV1063" s="10">
        <v>545.56260146222212</v>
      </c>
      <c r="AW1063" s="10">
        <v>614.99521570228887</v>
      </c>
      <c r="AX1063" s="10">
        <v>3.8183766184073571E-3</v>
      </c>
      <c r="AY1063" s="10">
        <v>30.68727988219873</v>
      </c>
      <c r="AZ1063" s="10" t="s">
        <v>33</v>
      </c>
      <c r="BA1063" s="10">
        <v>1069</v>
      </c>
      <c r="BB1063" s="10" t="s">
        <v>33</v>
      </c>
      <c r="BC1063" s="10">
        <v>1006</v>
      </c>
      <c r="BE1063" s="10" t="s">
        <v>33</v>
      </c>
      <c r="BF1063" s="10" t="s">
        <v>33</v>
      </c>
      <c r="BG1063" s="10" t="s">
        <v>33</v>
      </c>
      <c r="BH1063" s="10" t="s">
        <v>33</v>
      </c>
      <c r="BI1063" s="10" t="s">
        <v>33</v>
      </c>
      <c r="BJ1063" s="10" t="s">
        <v>33</v>
      </c>
      <c r="BL1063" s="10" t="s">
        <v>33</v>
      </c>
      <c r="BM1063" s="10" t="s">
        <v>33</v>
      </c>
      <c r="BP1063" s="10" t="s">
        <v>33</v>
      </c>
      <c r="BQ1063" s="10">
        <v>0</v>
      </c>
      <c r="BR1063" s="10" t="s">
        <v>294</v>
      </c>
      <c r="BS1063" s="11">
        <v>35.42500634213814</v>
      </c>
      <c r="BT1063" s="11">
        <v>614.99521570228887</v>
      </c>
      <c r="BU1063" s="10">
        <v>1063</v>
      </c>
    </row>
    <row r="1064" spans="1:73" s="10" customFormat="1" x14ac:dyDescent="0.45">
      <c r="A1064" s="10" t="s">
        <v>33</v>
      </c>
      <c r="D1064" s="10" t="s">
        <v>33</v>
      </c>
      <c r="E1064" s="10">
        <v>1063</v>
      </c>
      <c r="F1064" s="10">
        <v>1170</v>
      </c>
      <c r="H1064" s="10">
        <v>313</v>
      </c>
      <c r="J1064" s="10" t="s">
        <v>33</v>
      </c>
      <c r="K1064" s="10" t="s">
        <v>101</v>
      </c>
      <c r="L1064" s="10" t="s">
        <v>33</v>
      </c>
      <c r="M1064" s="10">
        <v>1.2961481396815719</v>
      </c>
      <c r="N1064" s="10">
        <v>1.2961481396815719</v>
      </c>
      <c r="T1064" s="10">
        <v>0</v>
      </c>
      <c r="W1064" s="10">
        <v>0</v>
      </c>
      <c r="X1064" s="10">
        <v>0</v>
      </c>
      <c r="Y1064" s="10">
        <v>0</v>
      </c>
      <c r="AB1064" s="10">
        <v>0</v>
      </c>
      <c r="AC1064" s="10">
        <v>0</v>
      </c>
      <c r="AD1064" s="10">
        <v>0</v>
      </c>
      <c r="AE1064" s="10">
        <v>0</v>
      </c>
      <c r="AH1064" s="10">
        <v>1</v>
      </c>
      <c r="AJ1064" s="10" t="s">
        <v>33</v>
      </c>
      <c r="AK1064" s="10">
        <v>1.2961481396815719</v>
      </c>
      <c r="AL1064" s="10">
        <v>0</v>
      </c>
      <c r="AM1064" s="10">
        <v>0</v>
      </c>
      <c r="AN1064" s="10">
        <v>0</v>
      </c>
      <c r="AO1064" s="10">
        <v>0</v>
      </c>
      <c r="AQ1064" s="10">
        <v>0.72140401892763362</v>
      </c>
      <c r="AR1064" s="10">
        <v>1.7427872289560686</v>
      </c>
      <c r="AS1064" s="10">
        <v>2.7888230564011374</v>
      </c>
      <c r="AT1064" s="10">
        <v>16.952994444799391</v>
      </c>
      <c r="AU1064" s="10">
        <v>8.2470484975739762</v>
      </c>
      <c r="AV1064" s="10">
        <v>43.597894757253719</v>
      </c>
      <c r="AW1064" s="10">
        <v>68.797937699627084</v>
      </c>
      <c r="AX1064" s="10" t="s">
        <v>33</v>
      </c>
      <c r="AY1064" s="10" t="s">
        <v>33</v>
      </c>
      <c r="AZ1064" s="10" t="s">
        <v>33</v>
      </c>
      <c r="BA1064" s="10" t="s">
        <v>33</v>
      </c>
      <c r="BB1064" s="10">
        <v>1063</v>
      </c>
      <c r="BC1064" s="10">
        <v>1170</v>
      </c>
      <c r="BE1064" s="10" t="s">
        <v>294</v>
      </c>
      <c r="BF1064" s="10" t="s">
        <v>2565</v>
      </c>
      <c r="BG1064" s="10">
        <v>1.0648776751437446E-2</v>
      </c>
      <c r="BH1064" s="10">
        <v>13917.820675822944</v>
      </c>
      <c r="BI1064" s="10">
        <v>96</v>
      </c>
      <c r="BJ1064" s="10" t="s">
        <v>33</v>
      </c>
      <c r="BL1064" s="10" t="s">
        <v>33</v>
      </c>
      <c r="BM1064" s="10" t="s">
        <v>33</v>
      </c>
      <c r="BP1064" s="10" t="s">
        <v>33</v>
      </c>
      <c r="BQ1064" s="10" t="s">
        <v>33</v>
      </c>
      <c r="BR1064" s="10" t="s">
        <v>33</v>
      </c>
      <c r="BS1064" s="11" t="s">
        <v>33</v>
      </c>
      <c r="BT1064" s="11" t="s">
        <v>33</v>
      </c>
      <c r="BU1064" s="10">
        <v>1064</v>
      </c>
    </row>
    <row r="1065" spans="1:73" s="10" customFormat="1" x14ac:dyDescent="0.45">
      <c r="A1065" s="10" t="s">
        <v>33</v>
      </c>
      <c r="D1065" s="10" t="s">
        <v>33</v>
      </c>
      <c r="E1065" s="10">
        <v>1063</v>
      </c>
      <c r="F1065" s="10">
        <v>1015</v>
      </c>
      <c r="H1065" s="10">
        <v>269</v>
      </c>
      <c r="J1065" s="10" t="s">
        <v>33</v>
      </c>
      <c r="K1065" s="10" t="s">
        <v>102</v>
      </c>
      <c r="L1065" s="10" t="s">
        <v>33</v>
      </c>
      <c r="M1065" s="10">
        <v>0.1224744871391589</v>
      </c>
      <c r="N1065" s="10">
        <v>0.1224744871391589</v>
      </c>
      <c r="T1065" s="10">
        <v>0</v>
      </c>
      <c r="W1065" s="10">
        <v>0</v>
      </c>
      <c r="X1065" s="10">
        <v>0</v>
      </c>
      <c r="Y1065" s="10">
        <v>0</v>
      </c>
      <c r="AB1065" s="10">
        <v>0</v>
      </c>
      <c r="AC1065" s="10">
        <v>0</v>
      </c>
      <c r="AD1065" s="10">
        <v>0</v>
      </c>
      <c r="AE1065" s="10">
        <v>0</v>
      </c>
      <c r="AH1065" s="10">
        <v>1</v>
      </c>
      <c r="AJ1065" s="10" t="s">
        <v>33</v>
      </c>
      <c r="AK1065" s="10">
        <v>0.1224744871391589</v>
      </c>
      <c r="AL1065" s="10">
        <v>0</v>
      </c>
      <c r="AM1065" s="10">
        <v>0</v>
      </c>
      <c r="AN1065" s="10">
        <v>0</v>
      </c>
      <c r="AO1065" s="10">
        <v>0</v>
      </c>
      <c r="AQ1065" s="10">
        <v>2.1160869095861106E-2</v>
      </c>
      <c r="AR1065" s="10">
        <v>0.13430652140915189</v>
      </c>
      <c r="AS1065" s="10">
        <v>0.1649897815981505</v>
      </c>
      <c r="AT1065" s="10">
        <v>0.49728042375273601</v>
      </c>
      <c r="AU1065" s="10">
        <v>1.760272413799455</v>
      </c>
      <c r="AV1065" s="10">
        <v>1.667855385117315</v>
      </c>
      <c r="AW1065" s="10">
        <v>3.925408222669506</v>
      </c>
      <c r="AX1065" s="10" t="s">
        <v>33</v>
      </c>
      <c r="AY1065" s="10" t="s">
        <v>33</v>
      </c>
      <c r="AZ1065" s="10" t="s">
        <v>33</v>
      </c>
      <c r="BA1065" s="10" t="s">
        <v>33</v>
      </c>
      <c r="BB1065" s="10">
        <v>1063</v>
      </c>
      <c r="BC1065" s="10">
        <v>1015</v>
      </c>
      <c r="BE1065" s="10" t="s">
        <v>294</v>
      </c>
      <c r="BF1065" s="10" t="s">
        <v>2566</v>
      </c>
      <c r="BG1065" s="10">
        <v>6.2999312433051433E-4</v>
      </c>
      <c r="BH1065" s="10">
        <v>658.6883839032165</v>
      </c>
      <c r="BI1065" s="10">
        <v>97</v>
      </c>
      <c r="BJ1065" s="10" t="s">
        <v>33</v>
      </c>
      <c r="BL1065" s="10" t="s">
        <v>33</v>
      </c>
      <c r="BM1065" s="10" t="s">
        <v>33</v>
      </c>
      <c r="BP1065" s="10" t="s">
        <v>33</v>
      </c>
      <c r="BQ1065" s="10" t="s">
        <v>33</v>
      </c>
      <c r="BR1065" s="10" t="s">
        <v>33</v>
      </c>
      <c r="BS1065" s="11" t="s">
        <v>33</v>
      </c>
      <c r="BT1065" s="11" t="s">
        <v>33</v>
      </c>
      <c r="BU1065" s="10">
        <v>1065</v>
      </c>
    </row>
    <row r="1066" spans="1:73" s="10" customFormat="1" x14ac:dyDescent="0.45">
      <c r="A1066" s="10" t="s">
        <v>33</v>
      </c>
      <c r="D1066" s="10" t="s">
        <v>33</v>
      </c>
      <c r="E1066" s="10">
        <v>1063</v>
      </c>
      <c r="F1066" s="10">
        <v>1174</v>
      </c>
      <c r="H1066" s="10">
        <v>314</v>
      </c>
      <c r="J1066" s="10" t="s">
        <v>33</v>
      </c>
      <c r="K1066" s="10" t="s">
        <v>128</v>
      </c>
      <c r="L1066" s="10" t="s">
        <v>33</v>
      </c>
      <c r="M1066" s="10">
        <v>0.54772255750516607</v>
      </c>
      <c r="N1066" s="10">
        <v>0.54772255750516607</v>
      </c>
      <c r="T1066" s="10">
        <v>0</v>
      </c>
      <c r="W1066" s="10">
        <v>0</v>
      </c>
      <c r="X1066" s="10">
        <v>0</v>
      </c>
      <c r="Y1066" s="10">
        <v>0</v>
      </c>
      <c r="AB1066" s="10">
        <v>0</v>
      </c>
      <c r="AC1066" s="10">
        <v>0</v>
      </c>
      <c r="AD1066" s="10">
        <v>0</v>
      </c>
      <c r="AE1066" s="10">
        <v>0</v>
      </c>
      <c r="AH1066" s="10">
        <v>1</v>
      </c>
      <c r="AJ1066" s="10" t="s">
        <v>33</v>
      </c>
      <c r="AK1066" s="10">
        <v>0.54772255750516607</v>
      </c>
      <c r="AL1066" s="10">
        <v>0</v>
      </c>
      <c r="AM1066" s="10">
        <v>0</v>
      </c>
      <c r="AN1066" s="10">
        <v>0</v>
      </c>
      <c r="AO1066" s="10">
        <v>0</v>
      </c>
      <c r="AQ1066" s="10">
        <v>0</v>
      </c>
      <c r="AR1066" s="10">
        <v>28.908714118459947</v>
      </c>
      <c r="AS1066" s="10">
        <v>28.908714118459947</v>
      </c>
      <c r="AT1066" s="10">
        <v>0</v>
      </c>
      <c r="AU1066" s="10">
        <v>0</v>
      </c>
      <c r="AV1066" s="10">
        <v>496.8621946661562</v>
      </c>
      <c r="AW1066" s="10">
        <v>496.8621946661562</v>
      </c>
      <c r="AX1066" s="10" t="s">
        <v>33</v>
      </c>
      <c r="AY1066" s="10" t="s">
        <v>33</v>
      </c>
      <c r="AZ1066" s="10" t="s">
        <v>33</v>
      </c>
      <c r="BA1066" s="10" t="s">
        <v>33</v>
      </c>
      <c r="BB1066" s="10">
        <v>1063</v>
      </c>
      <c r="BC1066" s="10">
        <v>1174</v>
      </c>
      <c r="BE1066" s="10" t="s">
        <v>294</v>
      </c>
      <c r="BF1066" s="10" t="s">
        <v>2567</v>
      </c>
      <c r="BG1066" s="10">
        <v>0.11038435805815011</v>
      </c>
      <c r="BH1066" s="10">
        <v>8358.6813050443343</v>
      </c>
      <c r="BI1066" s="10">
        <v>98</v>
      </c>
      <c r="BJ1066" s="10" t="s">
        <v>33</v>
      </c>
      <c r="BL1066" s="10" t="s">
        <v>33</v>
      </c>
      <c r="BM1066" s="10" t="s">
        <v>33</v>
      </c>
      <c r="BP1066" s="10" t="s">
        <v>33</v>
      </c>
      <c r="BQ1066" s="10" t="s">
        <v>33</v>
      </c>
      <c r="BR1066" s="10" t="s">
        <v>33</v>
      </c>
      <c r="BS1066" s="11" t="s">
        <v>33</v>
      </c>
      <c r="BT1066" s="11" t="s">
        <v>33</v>
      </c>
      <c r="BU1066" s="10">
        <v>1066</v>
      </c>
    </row>
    <row r="1067" spans="1:73" s="10" customFormat="1" x14ac:dyDescent="0.45">
      <c r="A1067" s="10" t="s">
        <v>33</v>
      </c>
      <c r="D1067" s="10" t="s">
        <v>33</v>
      </c>
      <c r="E1067" s="10">
        <v>1063</v>
      </c>
      <c r="F1067" s="10">
        <v>1175</v>
      </c>
      <c r="H1067" s="10">
        <v>315</v>
      </c>
      <c r="J1067" s="10" t="s">
        <v>33</v>
      </c>
      <c r="K1067" s="10" t="s">
        <v>309</v>
      </c>
      <c r="L1067" s="10" t="s">
        <v>33</v>
      </c>
      <c r="M1067" s="10">
        <v>0.22360679774997896</v>
      </c>
      <c r="N1067" s="10">
        <v>0.22360679774997896</v>
      </c>
      <c r="T1067" s="10">
        <v>0</v>
      </c>
      <c r="W1067" s="10">
        <v>0</v>
      </c>
      <c r="X1067" s="10">
        <v>0</v>
      </c>
      <c r="Y1067" s="10">
        <v>0</v>
      </c>
      <c r="AB1067" s="10">
        <v>0</v>
      </c>
      <c r="AC1067" s="10">
        <v>0</v>
      </c>
      <c r="AD1067" s="10">
        <v>0</v>
      </c>
      <c r="AE1067" s="10">
        <v>0</v>
      </c>
      <c r="AH1067" s="10">
        <v>1</v>
      </c>
      <c r="AJ1067" s="10" t="s">
        <v>33</v>
      </c>
      <c r="AK1067" s="10">
        <v>0.22360679774997896</v>
      </c>
      <c r="AL1067" s="10">
        <v>0</v>
      </c>
      <c r="AM1067" s="10">
        <v>0</v>
      </c>
      <c r="AN1067" s="10">
        <v>0</v>
      </c>
      <c r="AO1067" s="10">
        <v>0</v>
      </c>
      <c r="AQ1067" s="10">
        <v>2.2093835931094482E-2</v>
      </c>
      <c r="AR1067" s="10">
        <v>0.12997043490553878</v>
      </c>
      <c r="AS1067" s="10">
        <v>0.16200649700562578</v>
      </c>
      <c r="AT1067" s="10">
        <v>0.5192051443807203</v>
      </c>
      <c r="AU1067" s="10">
        <v>0.55423359076699408</v>
      </c>
      <c r="AV1067" s="10">
        <v>3.3872224887923856</v>
      </c>
      <c r="AW1067" s="10">
        <v>4.4606612239401002</v>
      </c>
      <c r="AX1067" s="10" t="s">
        <v>33</v>
      </c>
      <c r="AY1067" s="10" t="s">
        <v>33</v>
      </c>
      <c r="AZ1067" s="10" t="s">
        <v>33</v>
      </c>
      <c r="BA1067" s="10" t="s">
        <v>33</v>
      </c>
      <c r="BB1067" s="10">
        <v>1063</v>
      </c>
      <c r="BC1067" s="10">
        <v>1175</v>
      </c>
      <c r="BE1067" s="10" t="s">
        <v>294</v>
      </c>
      <c r="BF1067" s="10" t="s">
        <v>2568</v>
      </c>
      <c r="BG1067" s="10">
        <v>6.1860182019636296E-4</v>
      </c>
      <c r="BH1067" s="10">
        <v>1003.5206886974648</v>
      </c>
      <c r="BI1067" s="10">
        <v>99</v>
      </c>
      <c r="BJ1067" s="10" t="s">
        <v>33</v>
      </c>
      <c r="BL1067" s="10" t="s">
        <v>33</v>
      </c>
      <c r="BM1067" s="10" t="s">
        <v>33</v>
      </c>
      <c r="BP1067" s="10" t="s">
        <v>33</v>
      </c>
      <c r="BQ1067" s="10" t="s">
        <v>33</v>
      </c>
      <c r="BR1067" s="10" t="s">
        <v>33</v>
      </c>
      <c r="BS1067" s="11" t="s">
        <v>33</v>
      </c>
      <c r="BT1067" s="11" t="s">
        <v>33</v>
      </c>
      <c r="BU1067" s="10">
        <v>1067</v>
      </c>
    </row>
    <row r="1068" spans="1:73" s="10" customFormat="1" x14ac:dyDescent="0.45">
      <c r="A1068" s="10" t="s">
        <v>33</v>
      </c>
      <c r="D1068" s="10" t="s">
        <v>33</v>
      </c>
      <c r="E1068" s="10">
        <v>1063</v>
      </c>
      <c r="F1068" s="10">
        <v>1020</v>
      </c>
      <c r="H1068" s="10">
        <v>270</v>
      </c>
      <c r="J1068" s="10" t="s">
        <v>33</v>
      </c>
      <c r="K1068" s="10" t="s">
        <v>42</v>
      </c>
      <c r="L1068" s="10" t="s">
        <v>33</v>
      </c>
      <c r="M1068" s="10">
        <v>4.7434164902525687E-2</v>
      </c>
      <c r="N1068" s="10">
        <v>4.7434164902525687E-2</v>
      </c>
      <c r="T1068" s="10">
        <v>0</v>
      </c>
      <c r="W1068" s="10">
        <v>0</v>
      </c>
      <c r="X1068" s="10">
        <v>0</v>
      </c>
      <c r="Y1068" s="10">
        <v>0</v>
      </c>
      <c r="AB1068" s="10">
        <v>0</v>
      </c>
      <c r="AC1068" s="10">
        <v>0</v>
      </c>
      <c r="AD1068" s="10">
        <v>0</v>
      </c>
      <c r="AE1068" s="10">
        <v>0</v>
      </c>
      <c r="AH1068" s="10">
        <v>1</v>
      </c>
      <c r="AJ1068" s="10" t="s">
        <v>33</v>
      </c>
      <c r="AK1068" s="10">
        <v>4.7434164902525687E-2</v>
      </c>
      <c r="AL1068" s="10">
        <v>0</v>
      </c>
      <c r="AM1068" s="10">
        <v>0</v>
      </c>
      <c r="AN1068" s="10">
        <v>0</v>
      </c>
      <c r="AO1068" s="10">
        <v>0</v>
      </c>
      <c r="AQ1068" s="10">
        <v>0</v>
      </c>
      <c r="AR1068" s="10">
        <v>0</v>
      </c>
      <c r="AS1068" s="10">
        <v>0</v>
      </c>
      <c r="AT1068" s="10">
        <v>0</v>
      </c>
      <c r="AU1068" s="10">
        <v>0</v>
      </c>
      <c r="AV1068" s="10">
        <v>4.7434164902525687E-2</v>
      </c>
      <c r="AW1068" s="10">
        <v>4.7434164902525687E-2</v>
      </c>
      <c r="AX1068" s="10" t="s">
        <v>33</v>
      </c>
      <c r="AY1068" s="10" t="s">
        <v>33</v>
      </c>
      <c r="AZ1068" s="10" t="s">
        <v>33</v>
      </c>
      <c r="BA1068" s="10" t="s">
        <v>33</v>
      </c>
      <c r="BB1068" s="10">
        <v>1063</v>
      </c>
      <c r="BC1068" s="10">
        <v>1020</v>
      </c>
      <c r="BE1068" s="10" t="s">
        <v>294</v>
      </c>
      <c r="BF1068" s="10" t="s">
        <v>2569</v>
      </c>
      <c r="BG1068" s="10">
        <v>0</v>
      </c>
      <c r="BH1068" s="10">
        <v>3.6139941848759145</v>
      </c>
      <c r="BI1068" s="10">
        <v>100</v>
      </c>
      <c r="BJ1068" s="10" t="s">
        <v>33</v>
      </c>
      <c r="BL1068" s="10" t="s">
        <v>33</v>
      </c>
      <c r="BM1068" s="10" t="s">
        <v>33</v>
      </c>
      <c r="BP1068" s="10" t="s">
        <v>33</v>
      </c>
      <c r="BQ1068" s="10" t="s">
        <v>33</v>
      </c>
      <c r="BR1068" s="10" t="s">
        <v>33</v>
      </c>
      <c r="BS1068" s="11" t="s">
        <v>33</v>
      </c>
      <c r="BT1068" s="11" t="s">
        <v>33</v>
      </c>
      <c r="BU1068" s="10">
        <v>1068</v>
      </c>
    </row>
    <row r="1069" spans="1:73" s="10" customFormat="1" x14ac:dyDescent="0.45">
      <c r="A1069" s="10">
        <v>280</v>
      </c>
      <c r="D1069" s="10">
        <v>1075</v>
      </c>
      <c r="E1069" s="10" t="s">
        <v>33</v>
      </c>
      <c r="F1069" s="10">
        <v>1008</v>
      </c>
      <c r="H1069" s="10" t="s">
        <v>33</v>
      </c>
      <c r="J1069" s="10" t="s">
        <v>726</v>
      </c>
      <c r="K1069" s="10">
        <v>0</v>
      </c>
      <c r="L1069" s="10">
        <v>1</v>
      </c>
      <c r="M1069" s="10" t="s">
        <v>33</v>
      </c>
      <c r="N1069" s="10">
        <v>1</v>
      </c>
      <c r="T1069" s="10">
        <v>2.5099800796022267</v>
      </c>
      <c r="W1069" s="10">
        <v>0.31116812176056852</v>
      </c>
      <c r="X1069" s="10" t="s">
        <v>170</v>
      </c>
      <c r="Y1069" s="10">
        <v>6.3245553203367583E-2</v>
      </c>
      <c r="AB1069" s="10">
        <v>1.6975106479783859</v>
      </c>
      <c r="AC1069" s="10">
        <v>0.75</v>
      </c>
      <c r="AD1069" s="10">
        <v>0</v>
      </c>
      <c r="AE1069" s="10">
        <v>0</v>
      </c>
      <c r="AH1069" s="10">
        <v>1</v>
      </c>
      <c r="AJ1069" s="10">
        <v>1</v>
      </c>
      <c r="AK1069" s="10">
        <v>1</v>
      </c>
      <c r="AL1069" s="10">
        <v>2.5099800796022267</v>
      </c>
      <c r="AM1069" s="10">
        <v>0.31116812176056852</v>
      </c>
      <c r="AN1069" s="10">
        <v>0.75</v>
      </c>
      <c r="AO1069" s="10">
        <v>0</v>
      </c>
      <c r="AQ1069" s="10">
        <v>180.89174204871645</v>
      </c>
      <c r="AR1069" s="10">
        <v>1117.3970294644027</v>
      </c>
      <c r="AS1069" s="10">
        <v>1379.6900554350416</v>
      </c>
      <c r="AT1069" s="10">
        <v>4250.9559381448362</v>
      </c>
      <c r="AU1069" s="10">
        <v>4129.6439695650279</v>
      </c>
      <c r="AV1069" s="10">
        <v>43076.126024296114</v>
      </c>
      <c r="AW1069" s="10">
        <v>51456.725932005982</v>
      </c>
      <c r="AX1069" s="10">
        <v>3.818376618407357E-4</v>
      </c>
      <c r="AY1069" s="10">
        <v>9556.086107423791</v>
      </c>
      <c r="AZ1069" s="10" t="s">
        <v>33</v>
      </c>
      <c r="BA1069" s="10">
        <v>1075</v>
      </c>
      <c r="BB1069" s="10" t="s">
        <v>33</v>
      </c>
      <c r="BC1069" s="10">
        <v>1008</v>
      </c>
      <c r="BE1069" s="10" t="s">
        <v>33</v>
      </c>
      <c r="BF1069" s="10" t="s">
        <v>33</v>
      </c>
      <c r="BG1069" s="10" t="s">
        <v>33</v>
      </c>
      <c r="BH1069" s="10" t="s">
        <v>33</v>
      </c>
      <c r="BI1069" s="10" t="s">
        <v>33</v>
      </c>
      <c r="BJ1069" s="10" t="s">
        <v>33</v>
      </c>
      <c r="BL1069" s="10" t="s">
        <v>33</v>
      </c>
      <c r="BM1069" s="10" t="s">
        <v>33</v>
      </c>
      <c r="BP1069" s="10" t="s">
        <v>33</v>
      </c>
      <c r="BQ1069" s="10">
        <v>0</v>
      </c>
      <c r="BR1069" s="10" t="s">
        <v>725</v>
      </c>
      <c r="BS1069" s="11">
        <v>1379.6900554350416</v>
      </c>
      <c r="BT1069" s="11">
        <v>51456.725932005982</v>
      </c>
      <c r="BU1069" s="10">
        <v>1069</v>
      </c>
    </row>
    <row r="1070" spans="1:73" s="10" customFormat="1" x14ac:dyDescent="0.45">
      <c r="A1070" s="10" t="s">
        <v>33</v>
      </c>
      <c r="D1070" s="10" t="s">
        <v>33</v>
      </c>
      <c r="E1070" s="10">
        <v>1069</v>
      </c>
      <c r="F1070" s="10">
        <v>1179</v>
      </c>
      <c r="H1070" s="10">
        <v>316</v>
      </c>
      <c r="J1070" s="10" t="s">
        <v>33</v>
      </c>
      <c r="K1070" s="10" t="s">
        <v>310</v>
      </c>
      <c r="L1070" s="10" t="s">
        <v>33</v>
      </c>
      <c r="M1070" s="10">
        <v>141.42135623730951</v>
      </c>
      <c r="N1070" s="10">
        <v>141.42135623730951</v>
      </c>
      <c r="T1070" s="10">
        <v>0</v>
      </c>
      <c r="W1070" s="10">
        <v>0</v>
      </c>
      <c r="X1070" s="10">
        <v>0</v>
      </c>
      <c r="Y1070" s="10">
        <v>0</v>
      </c>
      <c r="AB1070" s="10">
        <v>0</v>
      </c>
      <c r="AC1070" s="10">
        <v>0</v>
      </c>
      <c r="AD1070" s="10">
        <v>0</v>
      </c>
      <c r="AE1070" s="10">
        <v>0</v>
      </c>
      <c r="AH1070" s="10">
        <v>1</v>
      </c>
      <c r="AJ1070" s="10" t="s">
        <v>33</v>
      </c>
      <c r="AK1070" s="10">
        <v>141.42135623730951</v>
      </c>
      <c r="AL1070" s="10">
        <v>0</v>
      </c>
      <c r="AM1070" s="10">
        <v>0</v>
      </c>
      <c r="AN1070" s="10">
        <v>0</v>
      </c>
      <c r="AO1070" s="10">
        <v>0</v>
      </c>
      <c r="AQ1070" s="10">
        <v>177.98820381156884</v>
      </c>
      <c r="AR1070" s="10">
        <v>1115.0003116523469</v>
      </c>
      <c r="AS1070" s="10">
        <v>1373.0832071791217</v>
      </c>
      <c r="AT1070" s="10">
        <v>4182.7227895718679</v>
      </c>
      <c r="AU1070" s="10">
        <v>4123.4473251075133</v>
      </c>
      <c r="AV1070" s="10">
        <v>43033.649331495668</v>
      </c>
      <c r="AW1070" s="10">
        <v>51339.819446175054</v>
      </c>
      <c r="AX1070" s="10" t="s">
        <v>33</v>
      </c>
      <c r="AY1070" s="10" t="s">
        <v>33</v>
      </c>
      <c r="AZ1070" s="10" t="s">
        <v>33</v>
      </c>
      <c r="BA1070" s="10" t="s">
        <v>33</v>
      </c>
      <c r="BB1070" s="10">
        <v>1069</v>
      </c>
      <c r="BC1070" s="10">
        <v>1179</v>
      </c>
      <c r="BE1070" s="10" t="s">
        <v>725</v>
      </c>
      <c r="BF1070" s="10" t="s">
        <v>2570</v>
      </c>
      <c r="BG1070" s="10">
        <v>0.52429488134205426</v>
      </c>
      <c r="BH1070" s="10">
        <v>4996875744.3596363</v>
      </c>
      <c r="BI1070" s="10">
        <v>102</v>
      </c>
      <c r="BJ1070" s="10" t="s">
        <v>33</v>
      </c>
      <c r="BL1070" s="10" t="s">
        <v>33</v>
      </c>
      <c r="BM1070" s="10" t="s">
        <v>33</v>
      </c>
      <c r="BP1070" s="10" t="s">
        <v>33</v>
      </c>
      <c r="BQ1070" s="10" t="s">
        <v>33</v>
      </c>
      <c r="BR1070" s="10" t="s">
        <v>33</v>
      </c>
      <c r="BS1070" s="11" t="s">
        <v>33</v>
      </c>
      <c r="BT1070" s="11" t="s">
        <v>33</v>
      </c>
      <c r="BU1070" s="10">
        <v>1070</v>
      </c>
    </row>
    <row r="1071" spans="1:73" s="10" customFormat="1" x14ac:dyDescent="0.45">
      <c r="A1071" s="10" t="s">
        <v>33</v>
      </c>
      <c r="D1071" s="10" t="s">
        <v>33</v>
      </c>
      <c r="E1071" s="10">
        <v>1069</v>
      </c>
      <c r="F1071" s="10">
        <v>1183</v>
      </c>
      <c r="H1071" s="10">
        <v>317</v>
      </c>
      <c r="J1071" s="10" t="s">
        <v>33</v>
      </c>
      <c r="K1071" s="10" t="s">
        <v>101</v>
      </c>
      <c r="L1071" s="10" t="s">
        <v>33</v>
      </c>
      <c r="M1071" s="10">
        <v>0.70710678118654757</v>
      </c>
      <c r="N1071" s="10">
        <v>0.70710678118654757</v>
      </c>
      <c r="T1071" s="10">
        <v>0</v>
      </c>
      <c r="W1071" s="10">
        <v>0</v>
      </c>
      <c r="X1071" s="10">
        <v>0</v>
      </c>
      <c r="Y1071" s="10">
        <v>0</v>
      </c>
      <c r="AB1071" s="10">
        <v>0</v>
      </c>
      <c r="AC1071" s="10">
        <v>0</v>
      </c>
      <c r="AD1071" s="10">
        <v>0</v>
      </c>
      <c r="AE1071" s="10">
        <v>0</v>
      </c>
      <c r="AH1071" s="10">
        <v>1</v>
      </c>
      <c r="AJ1071" s="10" t="s">
        <v>33</v>
      </c>
      <c r="AK1071" s="10">
        <v>0.70710678118654757</v>
      </c>
      <c r="AL1071" s="10">
        <v>0</v>
      </c>
      <c r="AM1071" s="10">
        <v>0</v>
      </c>
      <c r="AN1071" s="10">
        <v>0</v>
      </c>
      <c r="AO1071" s="10">
        <v>0</v>
      </c>
      <c r="AQ1071" s="10">
        <v>0.39355815754538537</v>
      </c>
      <c r="AR1071" s="10">
        <v>0.95076838058256197</v>
      </c>
      <c r="AS1071" s="10">
        <v>1.5214277090233708</v>
      </c>
      <c r="AT1071" s="10">
        <v>9.2486167023165553</v>
      </c>
      <c r="AU1071" s="10">
        <v>4.4991338095362607</v>
      </c>
      <c r="AV1071" s="10">
        <v>23.784601531646853</v>
      </c>
      <c r="AW1071" s="10">
        <v>37.532352043499671</v>
      </c>
      <c r="AX1071" s="10" t="s">
        <v>33</v>
      </c>
      <c r="AY1071" s="10" t="s">
        <v>33</v>
      </c>
      <c r="AZ1071" s="10" t="s">
        <v>33</v>
      </c>
      <c r="BA1071" s="10" t="s">
        <v>33</v>
      </c>
      <c r="BB1071" s="10">
        <v>1069</v>
      </c>
      <c r="BC1071" s="10">
        <v>1183</v>
      </c>
      <c r="BE1071" s="10" t="s">
        <v>725</v>
      </c>
      <c r="BF1071" s="10" t="s">
        <v>2571</v>
      </c>
      <c r="BG1071" s="10">
        <v>5.8093839907319108E-4</v>
      </c>
      <c r="BH1071" s="10">
        <v>3314289.3814694602</v>
      </c>
      <c r="BI1071" s="10">
        <v>103</v>
      </c>
      <c r="BJ1071" s="10" t="s">
        <v>33</v>
      </c>
      <c r="BL1071" s="10" t="s">
        <v>33</v>
      </c>
      <c r="BM1071" s="10" t="s">
        <v>33</v>
      </c>
      <c r="BP1071" s="10" t="s">
        <v>33</v>
      </c>
      <c r="BQ1071" s="10" t="s">
        <v>33</v>
      </c>
      <c r="BR1071" s="10" t="s">
        <v>33</v>
      </c>
      <c r="BS1071" s="11" t="s">
        <v>33</v>
      </c>
      <c r="BT1071" s="11" t="s">
        <v>33</v>
      </c>
      <c r="BU1071" s="10">
        <v>1071</v>
      </c>
    </row>
    <row r="1072" spans="1:73" s="10" customFormat="1" x14ac:dyDescent="0.45">
      <c r="A1072" s="10" t="s">
        <v>33</v>
      </c>
      <c r="D1072" s="10" t="s">
        <v>33</v>
      </c>
      <c r="E1072" s="10">
        <v>1069</v>
      </c>
      <c r="F1072" s="10">
        <v>1185</v>
      </c>
      <c r="H1072" s="10">
        <v>318</v>
      </c>
      <c r="J1072" s="10" t="s">
        <v>33</v>
      </c>
      <c r="K1072" s="10" t="s">
        <v>72</v>
      </c>
      <c r="L1072" s="10" t="s">
        <v>33</v>
      </c>
      <c r="M1072" s="10">
        <v>0.14142135623730953</v>
      </c>
      <c r="N1072" s="10">
        <v>0.14142135623730953</v>
      </c>
      <c r="T1072" s="10">
        <v>0</v>
      </c>
      <c r="W1072" s="10">
        <v>0</v>
      </c>
      <c r="X1072" s="10">
        <v>0</v>
      </c>
      <c r="Y1072" s="10">
        <v>0</v>
      </c>
      <c r="AB1072" s="10">
        <v>0</v>
      </c>
      <c r="AC1072" s="10">
        <v>0</v>
      </c>
      <c r="AD1072" s="10">
        <v>0</v>
      </c>
      <c r="AE1072" s="10">
        <v>0</v>
      </c>
      <c r="AH1072" s="10">
        <v>1</v>
      </c>
      <c r="AJ1072" s="10" t="s">
        <v>33</v>
      </c>
      <c r="AK1072" s="10">
        <v>0.14142135623730953</v>
      </c>
      <c r="AL1072" s="10">
        <v>0</v>
      </c>
      <c r="AM1072" s="10">
        <v>0</v>
      </c>
      <c r="AN1072" s="10">
        <v>0</v>
      </c>
      <c r="AO1072" s="10">
        <v>0</v>
      </c>
      <c r="AQ1072" s="10">
        <v>0</v>
      </c>
      <c r="AR1072" s="10">
        <v>0.21303342463332567</v>
      </c>
      <c r="AS1072" s="10">
        <v>0.21303342463332567</v>
      </c>
      <c r="AT1072" s="10">
        <v>0</v>
      </c>
      <c r="AU1072" s="10">
        <v>0</v>
      </c>
      <c r="AV1072" s="10">
        <v>4.1457159914150719</v>
      </c>
      <c r="AW1072" s="10">
        <v>4.1457159914150719</v>
      </c>
      <c r="AX1072" s="10" t="s">
        <v>33</v>
      </c>
      <c r="AY1072" s="10" t="s">
        <v>33</v>
      </c>
      <c r="AZ1072" s="10" t="s">
        <v>33</v>
      </c>
      <c r="BA1072" s="10" t="s">
        <v>33</v>
      </c>
      <c r="BB1072" s="10">
        <v>1069</v>
      </c>
      <c r="BC1072" s="10">
        <v>1185</v>
      </c>
      <c r="BE1072" s="10" t="s">
        <v>725</v>
      </c>
      <c r="BF1072" s="10" t="s">
        <v>2572</v>
      </c>
      <c r="BG1072" s="10">
        <v>8.1344184755913665E-5</v>
      </c>
      <c r="BH1072" s="10">
        <v>46966.865556921868</v>
      </c>
      <c r="BI1072" s="10">
        <v>104</v>
      </c>
      <c r="BJ1072" s="10" t="s">
        <v>33</v>
      </c>
      <c r="BL1072" s="10" t="s">
        <v>33</v>
      </c>
      <c r="BM1072" s="10" t="s">
        <v>33</v>
      </c>
      <c r="BP1072" s="10" t="s">
        <v>33</v>
      </c>
      <c r="BQ1072" s="10" t="s">
        <v>33</v>
      </c>
      <c r="BR1072" s="10" t="s">
        <v>33</v>
      </c>
      <c r="BS1072" s="11" t="s">
        <v>33</v>
      </c>
      <c r="BT1072" s="11" t="s">
        <v>33</v>
      </c>
      <c r="BU1072" s="10">
        <v>1072</v>
      </c>
    </row>
    <row r="1073" spans="1:73" s="10" customFormat="1" x14ac:dyDescent="0.45">
      <c r="A1073" s="10" t="s">
        <v>33</v>
      </c>
      <c r="D1073" s="10" t="s">
        <v>33</v>
      </c>
      <c r="E1073" s="10">
        <v>1069</v>
      </c>
      <c r="F1073" s="10">
        <v>1186</v>
      </c>
      <c r="H1073" s="10">
        <v>319</v>
      </c>
      <c r="J1073" s="10" t="s">
        <v>33</v>
      </c>
      <c r="K1073" s="10" t="s">
        <v>52</v>
      </c>
      <c r="L1073" s="10" t="s">
        <v>33</v>
      </c>
      <c r="M1073" s="10">
        <v>4.7434164902525687E-2</v>
      </c>
      <c r="N1073" s="10">
        <v>4.7434164902525687E-2</v>
      </c>
      <c r="T1073" s="10">
        <v>0</v>
      </c>
      <c r="W1073" s="10">
        <v>0</v>
      </c>
      <c r="X1073" s="10">
        <v>0</v>
      </c>
      <c r="Y1073" s="10">
        <v>0</v>
      </c>
      <c r="AB1073" s="10">
        <v>0</v>
      </c>
      <c r="AC1073" s="10">
        <v>0</v>
      </c>
      <c r="AD1073" s="10">
        <v>0</v>
      </c>
      <c r="AE1073" s="10">
        <v>0</v>
      </c>
      <c r="AH1073" s="10">
        <v>1</v>
      </c>
      <c r="AJ1073" s="10" t="s">
        <v>33</v>
      </c>
      <c r="AK1073" s="10">
        <v>4.7434164902525687E-2</v>
      </c>
      <c r="AL1073" s="10">
        <v>0</v>
      </c>
      <c r="AM1073" s="10">
        <v>0</v>
      </c>
      <c r="AN1073" s="10">
        <v>0</v>
      </c>
      <c r="AO1073" s="10">
        <v>0</v>
      </c>
      <c r="AQ1073" s="10">
        <v>0</v>
      </c>
      <c r="AR1073" s="10">
        <v>0.17174788507931452</v>
      </c>
      <c r="AS1073" s="10">
        <v>0.17174788507931452</v>
      </c>
      <c r="AT1073" s="10">
        <v>0</v>
      </c>
      <c r="AU1073" s="10">
        <v>0</v>
      </c>
      <c r="AV1073" s="10">
        <v>2.2989265634656126</v>
      </c>
      <c r="AW1073" s="10">
        <v>2.2989265634656126</v>
      </c>
      <c r="AX1073" s="10" t="s">
        <v>33</v>
      </c>
      <c r="AY1073" s="10" t="s">
        <v>33</v>
      </c>
      <c r="AZ1073" s="10" t="s">
        <v>33</v>
      </c>
      <c r="BA1073" s="10" t="s">
        <v>33</v>
      </c>
      <c r="BB1073" s="10">
        <v>1069</v>
      </c>
      <c r="BC1073" s="10">
        <v>1186</v>
      </c>
      <c r="BE1073" s="10" t="s">
        <v>725</v>
      </c>
      <c r="BF1073" s="10" t="s">
        <v>2573</v>
      </c>
      <c r="BG1073" s="10">
        <v>6.557981086477683E-5</v>
      </c>
      <c r="BH1073" s="10">
        <v>39556.441788853233</v>
      </c>
      <c r="BI1073" s="10">
        <v>105</v>
      </c>
      <c r="BJ1073" s="10" t="s">
        <v>33</v>
      </c>
      <c r="BL1073" s="10" t="s">
        <v>33</v>
      </c>
      <c r="BM1073" s="10" t="s">
        <v>33</v>
      </c>
      <c r="BP1073" s="10" t="s">
        <v>33</v>
      </c>
      <c r="BQ1073" s="10" t="s">
        <v>33</v>
      </c>
      <c r="BR1073" s="10" t="s">
        <v>33</v>
      </c>
      <c r="BS1073" s="11" t="s">
        <v>33</v>
      </c>
      <c r="BT1073" s="11" t="s">
        <v>33</v>
      </c>
      <c r="BU1073" s="10">
        <v>1073</v>
      </c>
    </row>
    <row r="1074" spans="1:73" s="10" customFormat="1" x14ac:dyDescent="0.45">
      <c r="A1074" s="10" t="s">
        <v>33</v>
      </c>
      <c r="D1074" s="10" t="s">
        <v>33</v>
      </c>
      <c r="E1074" s="10">
        <v>1069</v>
      </c>
      <c r="F1074" s="10">
        <v>1020</v>
      </c>
      <c r="H1074" s="10">
        <v>270</v>
      </c>
      <c r="J1074" s="10" t="s">
        <v>33</v>
      </c>
      <c r="K1074" s="10" t="s">
        <v>42</v>
      </c>
      <c r="L1074" s="10" t="s">
        <v>33</v>
      </c>
      <c r="M1074" s="10">
        <v>12.24744871391589</v>
      </c>
      <c r="N1074" s="10">
        <v>12.24744871391589</v>
      </c>
      <c r="T1074" s="10">
        <v>0</v>
      </c>
      <c r="W1074" s="10">
        <v>0</v>
      </c>
      <c r="X1074" s="10">
        <v>0</v>
      </c>
      <c r="Y1074" s="10">
        <v>0</v>
      </c>
      <c r="AB1074" s="10">
        <v>0</v>
      </c>
      <c r="AC1074" s="10">
        <v>0</v>
      </c>
      <c r="AD1074" s="10">
        <v>0</v>
      </c>
      <c r="AE1074" s="10">
        <v>0</v>
      </c>
      <c r="AH1074" s="10">
        <v>1</v>
      </c>
      <c r="AJ1074" s="10" t="s">
        <v>33</v>
      </c>
      <c r="AK1074" s="10">
        <v>12.24744871391589</v>
      </c>
      <c r="AL1074" s="10">
        <v>0</v>
      </c>
      <c r="AM1074" s="10">
        <v>0</v>
      </c>
      <c r="AN1074" s="10">
        <v>0</v>
      </c>
      <c r="AO1074" s="10">
        <v>0</v>
      </c>
      <c r="AQ1074" s="10">
        <v>0</v>
      </c>
      <c r="AR1074" s="10">
        <v>0</v>
      </c>
      <c r="AS1074" s="10">
        <v>0</v>
      </c>
      <c r="AT1074" s="10">
        <v>0</v>
      </c>
      <c r="AU1074" s="10">
        <v>0</v>
      </c>
      <c r="AV1074" s="10">
        <v>12.24744871391589</v>
      </c>
      <c r="AW1074" s="10">
        <v>12.24744871391589</v>
      </c>
      <c r="AX1074" s="10" t="s">
        <v>33</v>
      </c>
      <c r="AY1074" s="10" t="s">
        <v>33</v>
      </c>
      <c r="AZ1074" s="10" t="s">
        <v>33</v>
      </c>
      <c r="BA1074" s="10" t="s">
        <v>33</v>
      </c>
      <c r="BB1074" s="10">
        <v>1069</v>
      </c>
      <c r="BC1074" s="10">
        <v>1020</v>
      </c>
      <c r="BE1074" s="10" t="s">
        <v>725</v>
      </c>
      <c r="BF1074" s="10" t="s">
        <v>2574</v>
      </c>
      <c r="BG1074" s="10">
        <v>0</v>
      </c>
      <c r="BH1074" s="10">
        <v>407315.22840399254</v>
      </c>
      <c r="BI1074" s="10">
        <v>106</v>
      </c>
      <c r="BJ1074" s="10" t="s">
        <v>33</v>
      </c>
      <c r="BL1074" s="10" t="s">
        <v>33</v>
      </c>
      <c r="BM1074" s="10" t="s">
        <v>33</v>
      </c>
      <c r="BP1074" s="10" t="s">
        <v>33</v>
      </c>
      <c r="BQ1074" s="10" t="s">
        <v>33</v>
      </c>
      <c r="BR1074" s="10" t="s">
        <v>33</v>
      </c>
      <c r="BS1074" s="11" t="s">
        <v>33</v>
      </c>
      <c r="BT1074" s="11" t="s">
        <v>33</v>
      </c>
      <c r="BU1074" s="10">
        <v>1074</v>
      </c>
    </row>
    <row r="1075" spans="1:73" s="10" customFormat="1" x14ac:dyDescent="0.45">
      <c r="A1075" s="10">
        <v>281</v>
      </c>
      <c r="D1075" s="10">
        <v>1082</v>
      </c>
      <c r="E1075" s="10" t="s">
        <v>33</v>
      </c>
      <c r="F1075" s="10">
        <v>1010</v>
      </c>
      <c r="H1075" s="10" t="s">
        <v>33</v>
      </c>
      <c r="J1075" s="10" t="s">
        <v>295</v>
      </c>
      <c r="K1075" s="10">
        <v>0</v>
      </c>
      <c r="L1075" s="10">
        <v>1</v>
      </c>
      <c r="M1075" s="10" t="s">
        <v>33</v>
      </c>
      <c r="N1075" s="10">
        <v>1</v>
      </c>
      <c r="T1075" s="10">
        <v>12.24744871391589</v>
      </c>
      <c r="W1075" s="10">
        <v>0.25401208632661559</v>
      </c>
      <c r="X1075" s="10" t="s">
        <v>35</v>
      </c>
      <c r="Y1075" s="10">
        <v>2.4494897427831779E-2</v>
      </c>
      <c r="AB1075" s="10">
        <v>2.938897793391257</v>
      </c>
      <c r="AC1075" s="10">
        <v>2.25</v>
      </c>
      <c r="AD1075" s="10">
        <v>0</v>
      </c>
      <c r="AE1075" s="10">
        <v>0</v>
      </c>
      <c r="AH1075" s="10">
        <v>1</v>
      </c>
      <c r="AJ1075" s="10">
        <v>1</v>
      </c>
      <c r="AK1075" s="10">
        <v>1</v>
      </c>
      <c r="AL1075" s="10">
        <v>12.24744871391589</v>
      </c>
      <c r="AM1075" s="10">
        <v>0.25401208632661559</v>
      </c>
      <c r="AN1075" s="10">
        <v>2.25</v>
      </c>
      <c r="AO1075" s="10">
        <v>0</v>
      </c>
      <c r="AQ1075" s="10">
        <v>37.307948429141646</v>
      </c>
      <c r="AR1075" s="10">
        <v>35.646152906108917</v>
      </c>
      <c r="AS1075" s="10">
        <v>89.742678128364304</v>
      </c>
      <c r="AT1075" s="10">
        <v>876.73678808482873</v>
      </c>
      <c r="AU1075" s="10">
        <v>43.859027900955844</v>
      </c>
      <c r="AV1075" s="10">
        <v>606.62237263133181</v>
      </c>
      <c r="AW1075" s="10">
        <v>1527.2181886171165</v>
      </c>
      <c r="AX1075" s="10">
        <v>8.5381496824546248E-4</v>
      </c>
      <c r="AY1075" s="10">
        <v>134.32179488396764</v>
      </c>
      <c r="AZ1075" s="10" t="s">
        <v>33</v>
      </c>
      <c r="BA1075" s="10">
        <v>1082</v>
      </c>
      <c r="BB1075" s="10" t="s">
        <v>33</v>
      </c>
      <c r="BC1075" s="10">
        <v>1010</v>
      </c>
      <c r="BE1075" s="10" t="s">
        <v>33</v>
      </c>
      <c r="BF1075" s="10" t="s">
        <v>33</v>
      </c>
      <c r="BG1075" s="10" t="s">
        <v>33</v>
      </c>
      <c r="BH1075" s="10" t="s">
        <v>33</v>
      </c>
      <c r="BI1075" s="10" t="s">
        <v>33</v>
      </c>
      <c r="BJ1075" s="10" t="s">
        <v>33</v>
      </c>
      <c r="BL1075" s="10" t="s">
        <v>33</v>
      </c>
      <c r="BM1075" s="10" t="s">
        <v>33</v>
      </c>
      <c r="BP1075" s="10" t="s">
        <v>33</v>
      </c>
      <c r="BQ1075" s="10">
        <v>0</v>
      </c>
      <c r="BR1075" s="10" t="s">
        <v>295</v>
      </c>
      <c r="BS1075" s="11">
        <v>89.742678128364304</v>
      </c>
      <c r="BT1075" s="11">
        <v>1527.2181886171165</v>
      </c>
      <c r="BU1075" s="10">
        <v>1075</v>
      </c>
    </row>
    <row r="1076" spans="1:73" s="10" customFormat="1" x14ac:dyDescent="0.45">
      <c r="A1076" s="10" t="s">
        <v>33</v>
      </c>
      <c r="D1076" s="10" t="s">
        <v>33</v>
      </c>
      <c r="E1076" s="10">
        <v>1075</v>
      </c>
      <c r="F1076" s="10">
        <v>1187</v>
      </c>
      <c r="H1076" s="10">
        <v>320</v>
      </c>
      <c r="J1076" s="10" t="s">
        <v>33</v>
      </c>
      <c r="K1076" s="10" t="s">
        <v>311</v>
      </c>
      <c r="L1076" s="10" t="s">
        <v>33</v>
      </c>
      <c r="M1076" s="10">
        <v>0.59160797830996159</v>
      </c>
      <c r="N1076" s="10">
        <v>0.59160797830996159</v>
      </c>
      <c r="T1076" s="10">
        <v>0</v>
      </c>
      <c r="W1076" s="10">
        <v>0</v>
      </c>
      <c r="X1076" s="10">
        <v>0</v>
      </c>
      <c r="Y1076" s="10">
        <v>0</v>
      </c>
      <c r="AB1076" s="10">
        <v>0</v>
      </c>
      <c r="AC1076" s="10">
        <v>0</v>
      </c>
      <c r="AD1076" s="10">
        <v>0</v>
      </c>
      <c r="AE1076" s="10">
        <v>0</v>
      </c>
      <c r="AH1076" s="10">
        <v>1</v>
      </c>
      <c r="AJ1076" s="10" t="s">
        <v>33</v>
      </c>
      <c r="AK1076" s="10">
        <v>0.59160797830996159</v>
      </c>
      <c r="AL1076" s="10">
        <v>0</v>
      </c>
      <c r="AM1076" s="10">
        <v>0</v>
      </c>
      <c r="AN1076" s="10">
        <v>0</v>
      </c>
      <c r="AO1076" s="10">
        <v>0</v>
      </c>
      <c r="AQ1076" s="10">
        <v>1.0641298775657451</v>
      </c>
      <c r="AR1076" s="10">
        <v>7.4548987168750731</v>
      </c>
      <c r="AS1076" s="10">
        <v>8.9978870393454038</v>
      </c>
      <c r="AT1076" s="10">
        <v>25.00705212279501</v>
      </c>
      <c r="AU1076" s="10">
        <v>30.454604606780602</v>
      </c>
      <c r="AV1076" s="10">
        <v>92.430595813952664</v>
      </c>
      <c r="AW1076" s="10">
        <v>147.89225254352829</v>
      </c>
      <c r="AX1076" s="10" t="s">
        <v>33</v>
      </c>
      <c r="AY1076" s="10" t="s">
        <v>33</v>
      </c>
      <c r="AZ1076" s="10" t="s">
        <v>33</v>
      </c>
      <c r="BA1076" s="10" t="s">
        <v>33</v>
      </c>
      <c r="BB1076" s="10">
        <v>1075</v>
      </c>
      <c r="BC1076" s="10">
        <v>1187</v>
      </c>
      <c r="BE1076" s="10" t="s">
        <v>295</v>
      </c>
      <c r="BF1076" s="10" t="s">
        <v>2575</v>
      </c>
      <c r="BG1076" s="10">
        <v>7.6825306367749547E-3</v>
      </c>
      <c r="BH1076" s="10">
        <v>7976.750662183711</v>
      </c>
      <c r="BI1076" s="10">
        <v>108</v>
      </c>
      <c r="BJ1076" s="10" t="s">
        <v>33</v>
      </c>
      <c r="BL1076" s="10" t="s">
        <v>33</v>
      </c>
      <c r="BM1076" s="10" t="s">
        <v>33</v>
      </c>
      <c r="BP1076" s="10" t="s">
        <v>33</v>
      </c>
      <c r="BQ1076" s="10" t="s">
        <v>33</v>
      </c>
      <c r="BR1076" s="10" t="s">
        <v>33</v>
      </c>
      <c r="BS1076" s="11" t="s">
        <v>33</v>
      </c>
      <c r="BT1076" s="11" t="s">
        <v>33</v>
      </c>
      <c r="BU1076" s="10">
        <v>1076</v>
      </c>
    </row>
    <row r="1077" spans="1:73" s="10" customFormat="1" x14ac:dyDescent="0.45">
      <c r="A1077" s="10" t="s">
        <v>33</v>
      </c>
      <c r="D1077" s="10" t="s">
        <v>33</v>
      </c>
      <c r="E1077" s="10">
        <v>1075</v>
      </c>
      <c r="F1077" s="10">
        <v>1194</v>
      </c>
      <c r="H1077" s="10">
        <v>321</v>
      </c>
      <c r="J1077" s="10" t="s">
        <v>33</v>
      </c>
      <c r="K1077" s="10" t="s">
        <v>312</v>
      </c>
      <c r="L1077" s="10" t="s">
        <v>33</v>
      </c>
      <c r="M1077" s="10">
        <v>0.3872983346207417</v>
      </c>
      <c r="N1077" s="10">
        <v>0.3872983346207417</v>
      </c>
      <c r="T1077" s="10">
        <v>0</v>
      </c>
      <c r="W1077" s="10">
        <v>0</v>
      </c>
      <c r="X1077" s="10">
        <v>0</v>
      </c>
      <c r="Y1077" s="10">
        <v>0</v>
      </c>
      <c r="AB1077" s="10">
        <v>0</v>
      </c>
      <c r="AC1077" s="10">
        <v>0</v>
      </c>
      <c r="AD1077" s="10">
        <v>0</v>
      </c>
      <c r="AE1077" s="10">
        <v>0</v>
      </c>
      <c r="AH1077" s="10">
        <v>1</v>
      </c>
      <c r="AJ1077" s="10" t="s">
        <v>33</v>
      </c>
      <c r="AK1077" s="10">
        <v>0.3872983346207417</v>
      </c>
      <c r="AL1077" s="10">
        <v>0</v>
      </c>
      <c r="AM1077" s="10">
        <v>0</v>
      </c>
      <c r="AN1077" s="10">
        <v>0</v>
      </c>
      <c r="AO1077" s="10">
        <v>0</v>
      </c>
      <c r="AQ1077" s="10">
        <v>2.5889922377993395</v>
      </c>
      <c r="AR1077" s="10">
        <v>21.24837215023463</v>
      </c>
      <c r="AS1077" s="10">
        <v>25.002410895043671</v>
      </c>
      <c r="AT1077" s="10">
        <v>60.841317588284475</v>
      </c>
      <c r="AU1077" s="10">
        <v>2.5428496358665265</v>
      </c>
      <c r="AV1077" s="10">
        <v>451.83535437509568</v>
      </c>
      <c r="AW1077" s="10">
        <v>515.21952159924672</v>
      </c>
      <c r="AX1077" s="10" t="s">
        <v>33</v>
      </c>
      <c r="AY1077" s="10" t="s">
        <v>33</v>
      </c>
      <c r="AZ1077" s="10" t="s">
        <v>33</v>
      </c>
      <c r="BA1077" s="10" t="s">
        <v>33</v>
      </c>
      <c r="BB1077" s="10">
        <v>1075</v>
      </c>
      <c r="BC1077" s="10">
        <v>1194</v>
      </c>
      <c r="BE1077" s="10" t="s">
        <v>295</v>
      </c>
      <c r="BF1077" s="10" t="s">
        <v>2576</v>
      </c>
      <c r="BG1077" s="10">
        <v>2.1347432664411716E-2</v>
      </c>
      <c r="BH1077" s="10">
        <v>19299.58460143895</v>
      </c>
      <c r="BI1077" s="10">
        <v>109</v>
      </c>
      <c r="BJ1077" s="10" t="s">
        <v>33</v>
      </c>
      <c r="BL1077" s="10" t="s">
        <v>33</v>
      </c>
      <c r="BM1077" s="10" t="s">
        <v>33</v>
      </c>
      <c r="BP1077" s="10" t="s">
        <v>33</v>
      </c>
      <c r="BQ1077" s="10" t="s">
        <v>33</v>
      </c>
      <c r="BR1077" s="10" t="s">
        <v>33</v>
      </c>
      <c r="BS1077" s="11" t="s">
        <v>33</v>
      </c>
      <c r="BT1077" s="11" t="s">
        <v>33</v>
      </c>
      <c r="BU1077" s="10">
        <v>1077</v>
      </c>
    </row>
    <row r="1078" spans="1:73" s="10" customFormat="1" x14ac:dyDescent="0.45">
      <c r="A1078" s="10" t="s">
        <v>33</v>
      </c>
      <c r="D1078" s="10" t="s">
        <v>33</v>
      </c>
      <c r="E1078" s="10">
        <v>1075</v>
      </c>
      <c r="F1078" s="10">
        <v>1200</v>
      </c>
      <c r="H1078" s="10">
        <v>322</v>
      </c>
      <c r="J1078" s="10" t="s">
        <v>33</v>
      </c>
      <c r="K1078" s="10" t="s">
        <v>313</v>
      </c>
      <c r="L1078" s="10" t="s">
        <v>33</v>
      </c>
      <c r="M1078" s="10">
        <v>3.1622776601683791E-2</v>
      </c>
      <c r="N1078" s="10">
        <v>3.1622776601683791E-2</v>
      </c>
      <c r="T1078" s="10">
        <v>0</v>
      </c>
      <c r="W1078" s="10">
        <v>0</v>
      </c>
      <c r="X1078" s="10">
        <v>0</v>
      </c>
      <c r="Y1078" s="10">
        <v>0</v>
      </c>
      <c r="AB1078" s="10">
        <v>0</v>
      </c>
      <c r="AC1078" s="10">
        <v>0</v>
      </c>
      <c r="AD1078" s="10">
        <v>0</v>
      </c>
      <c r="AE1078" s="10">
        <v>0</v>
      </c>
      <c r="AH1078" s="10">
        <v>1</v>
      </c>
      <c r="AJ1078" s="10" t="s">
        <v>33</v>
      </c>
      <c r="AK1078" s="10">
        <v>3.1622776601683791E-2</v>
      </c>
      <c r="AL1078" s="10">
        <v>0</v>
      </c>
      <c r="AM1078" s="10">
        <v>0</v>
      </c>
      <c r="AN1078" s="10">
        <v>0</v>
      </c>
      <c r="AO1078" s="10">
        <v>0</v>
      </c>
      <c r="AQ1078" s="10">
        <v>0.11922953923195363</v>
      </c>
      <c r="AR1078" s="10">
        <v>0.38299670750371212</v>
      </c>
      <c r="AS1078" s="10">
        <v>0.55587953939004486</v>
      </c>
      <c r="AT1078" s="10">
        <v>2.8018941719509103</v>
      </c>
      <c r="AU1078" s="10">
        <v>0.26073278044717108</v>
      </c>
      <c r="AV1078" s="10">
        <v>9.2725944874183295</v>
      </c>
      <c r="AW1078" s="10">
        <v>12.335221439816412</v>
      </c>
      <c r="AX1078" s="10" t="s">
        <v>33</v>
      </c>
      <c r="AY1078" s="10" t="s">
        <v>33</v>
      </c>
      <c r="AZ1078" s="10" t="s">
        <v>33</v>
      </c>
      <c r="BA1078" s="10" t="s">
        <v>33</v>
      </c>
      <c r="BB1078" s="10">
        <v>1075</v>
      </c>
      <c r="BC1078" s="10">
        <v>1200</v>
      </c>
      <c r="BE1078" s="10" t="s">
        <v>295</v>
      </c>
      <c r="BF1078" s="10" t="s">
        <v>313</v>
      </c>
      <c r="BG1078" s="10">
        <v>4.7461827127261348E-4</v>
      </c>
      <c r="BH1078" s="10">
        <v>623.73574053557047</v>
      </c>
      <c r="BI1078" s="10">
        <v>110</v>
      </c>
      <c r="BJ1078" s="10" t="s">
        <v>33</v>
      </c>
      <c r="BL1078" s="10" t="s">
        <v>33</v>
      </c>
      <c r="BM1078" s="10" t="s">
        <v>33</v>
      </c>
      <c r="BP1078" s="10" t="s">
        <v>33</v>
      </c>
      <c r="BQ1078" s="10" t="s">
        <v>33</v>
      </c>
      <c r="BR1078" s="10" t="s">
        <v>33</v>
      </c>
      <c r="BS1078" s="11" t="s">
        <v>33</v>
      </c>
      <c r="BT1078" s="11" t="s">
        <v>33</v>
      </c>
      <c r="BU1078" s="10">
        <v>1078</v>
      </c>
    </row>
    <row r="1079" spans="1:73" s="10" customFormat="1" x14ac:dyDescent="0.45">
      <c r="A1079" s="10" t="s">
        <v>33</v>
      </c>
      <c r="D1079" s="10" t="s">
        <v>33</v>
      </c>
      <c r="E1079" s="10">
        <v>1075</v>
      </c>
      <c r="F1079" s="10">
        <v>1206</v>
      </c>
      <c r="H1079" s="10">
        <v>323</v>
      </c>
      <c r="J1079" s="10" t="s">
        <v>33</v>
      </c>
      <c r="K1079" s="10" t="s">
        <v>314</v>
      </c>
      <c r="L1079" s="10" t="s">
        <v>33</v>
      </c>
      <c r="M1079" s="10">
        <v>0.14142135623730953</v>
      </c>
      <c r="N1079" s="10">
        <v>0.14142135623730953</v>
      </c>
      <c r="T1079" s="10">
        <v>0</v>
      </c>
      <c r="W1079" s="10">
        <v>0</v>
      </c>
      <c r="X1079" s="10">
        <v>0</v>
      </c>
      <c r="Y1079" s="10">
        <v>0</v>
      </c>
      <c r="AB1079" s="10">
        <v>0</v>
      </c>
      <c r="AC1079" s="10">
        <v>0</v>
      </c>
      <c r="AD1079" s="10">
        <v>0</v>
      </c>
      <c r="AE1079" s="10">
        <v>0</v>
      </c>
      <c r="AH1079" s="10">
        <v>1</v>
      </c>
      <c r="AJ1079" s="10" t="s">
        <v>33</v>
      </c>
      <c r="AK1079" s="10">
        <v>0.14142135623730953</v>
      </c>
      <c r="AL1079" s="10">
        <v>0</v>
      </c>
      <c r="AM1079" s="10">
        <v>0</v>
      </c>
      <c r="AN1079" s="10">
        <v>0</v>
      </c>
      <c r="AO1079" s="10">
        <v>0</v>
      </c>
      <c r="AQ1079" s="10">
        <v>21.288148060628718</v>
      </c>
      <c r="AR1079" s="10">
        <v>3.652984471805393</v>
      </c>
      <c r="AS1079" s="10">
        <v>34.520799159717029</v>
      </c>
      <c r="AT1079" s="10">
        <v>500.27147942477484</v>
      </c>
      <c r="AU1079" s="10">
        <v>7.6619430844702867</v>
      </c>
      <c r="AV1079" s="10">
        <v>47.590245392878096</v>
      </c>
      <c r="AW1079" s="10">
        <v>555.52366790212318</v>
      </c>
      <c r="AX1079" s="10" t="s">
        <v>33</v>
      </c>
      <c r="AY1079" s="10" t="s">
        <v>33</v>
      </c>
      <c r="AZ1079" s="10" t="s">
        <v>33</v>
      </c>
      <c r="BA1079" s="10" t="s">
        <v>33</v>
      </c>
      <c r="BB1079" s="10">
        <v>1075</v>
      </c>
      <c r="BC1079" s="10">
        <v>1206</v>
      </c>
      <c r="BE1079" s="10" t="s">
        <v>295</v>
      </c>
      <c r="BF1079" s="10" t="s">
        <v>314</v>
      </c>
      <c r="BG1079" s="10">
        <v>2.9474375038361783E-2</v>
      </c>
      <c r="BH1079" s="10">
        <v>44939.488933129796</v>
      </c>
      <c r="BI1079" s="10">
        <v>111</v>
      </c>
      <c r="BJ1079" s="10" t="s">
        <v>33</v>
      </c>
      <c r="BL1079" s="10" t="s">
        <v>33</v>
      </c>
      <c r="BM1079" s="10" t="s">
        <v>33</v>
      </c>
      <c r="BP1079" s="10" t="s">
        <v>33</v>
      </c>
      <c r="BQ1079" s="10" t="s">
        <v>33</v>
      </c>
      <c r="BR1079" s="10" t="s">
        <v>33</v>
      </c>
      <c r="BS1079" s="11" t="s">
        <v>33</v>
      </c>
      <c r="BT1079" s="11" t="s">
        <v>33</v>
      </c>
      <c r="BU1079" s="10">
        <v>1079</v>
      </c>
    </row>
    <row r="1080" spans="1:73" s="10" customFormat="1" x14ac:dyDescent="0.45">
      <c r="A1080" s="10" t="s">
        <v>33</v>
      </c>
      <c r="D1080" s="10" t="s">
        <v>33</v>
      </c>
      <c r="E1080" s="10">
        <v>1075</v>
      </c>
      <c r="F1080" s="10">
        <v>1210</v>
      </c>
      <c r="H1080" s="10">
        <v>324</v>
      </c>
      <c r="J1080" s="10" t="s">
        <v>33</v>
      </c>
      <c r="K1080" s="10" t="s">
        <v>140</v>
      </c>
      <c r="L1080" s="10" t="s">
        <v>33</v>
      </c>
      <c r="M1080" s="10">
        <v>5.656854249492381E-3</v>
      </c>
      <c r="N1080" s="10">
        <v>5.656854249492381E-3</v>
      </c>
      <c r="T1080" s="10">
        <v>0</v>
      </c>
      <c r="W1080" s="10">
        <v>0</v>
      </c>
      <c r="X1080" s="10">
        <v>0</v>
      </c>
      <c r="Y1080" s="10">
        <v>0</v>
      </c>
      <c r="AB1080" s="10">
        <v>0</v>
      </c>
      <c r="AC1080" s="10">
        <v>0</v>
      </c>
      <c r="AD1080" s="10">
        <v>0</v>
      </c>
      <c r="AE1080" s="10">
        <v>0</v>
      </c>
      <c r="AH1080" s="10">
        <v>1</v>
      </c>
      <c r="AJ1080" s="10" t="s">
        <v>33</v>
      </c>
      <c r="AK1080" s="10">
        <v>5.656854249492381E-3</v>
      </c>
      <c r="AL1080" s="10">
        <v>0</v>
      </c>
      <c r="AM1080" s="10">
        <v>0</v>
      </c>
      <c r="AN1080" s="10">
        <v>0</v>
      </c>
      <c r="AO1080" s="10">
        <v>0</v>
      </c>
      <c r="AQ1080" s="10">
        <v>0</v>
      </c>
      <c r="AR1080" s="10">
        <v>0.16497729953678056</v>
      </c>
      <c r="AS1080" s="10">
        <v>0.16497729953678056</v>
      </c>
      <c r="AT1080" s="10">
        <v>0</v>
      </c>
      <c r="AU1080" s="10">
        <v>0</v>
      </c>
      <c r="AV1080" s="10">
        <v>2.491782782521224</v>
      </c>
      <c r="AW1080" s="10">
        <v>2.491782782521224</v>
      </c>
      <c r="AX1080" s="10" t="s">
        <v>33</v>
      </c>
      <c r="AY1080" s="10" t="s">
        <v>33</v>
      </c>
      <c r="AZ1080" s="10" t="s">
        <v>33</v>
      </c>
      <c r="BA1080" s="10" t="s">
        <v>33</v>
      </c>
      <c r="BB1080" s="10">
        <v>1075</v>
      </c>
      <c r="BC1080" s="10">
        <v>1210</v>
      </c>
      <c r="BE1080" s="10" t="s">
        <v>295</v>
      </c>
      <c r="BF1080" s="10" t="s">
        <v>2577</v>
      </c>
      <c r="BG1080" s="10">
        <v>1.4086008776521844E-4</v>
      </c>
      <c r="BH1080" s="10">
        <v>114.38587848196602</v>
      </c>
      <c r="BI1080" s="10">
        <v>112</v>
      </c>
      <c r="BJ1080" s="10" t="s">
        <v>33</v>
      </c>
      <c r="BL1080" s="10" t="s">
        <v>33</v>
      </c>
      <c r="BM1080" s="10" t="s">
        <v>33</v>
      </c>
      <c r="BP1080" s="10" t="s">
        <v>33</v>
      </c>
      <c r="BQ1080" s="10" t="s">
        <v>33</v>
      </c>
      <c r="BR1080" s="10" t="s">
        <v>33</v>
      </c>
      <c r="BS1080" s="11" t="s">
        <v>33</v>
      </c>
      <c r="BT1080" s="11" t="s">
        <v>33</v>
      </c>
      <c r="BU1080" s="10">
        <v>1080</v>
      </c>
    </row>
    <row r="1081" spans="1:73" s="10" customFormat="1" x14ac:dyDescent="0.45">
      <c r="A1081" s="10" t="s">
        <v>33</v>
      </c>
      <c r="D1081" s="10" t="s">
        <v>33</v>
      </c>
      <c r="E1081" s="10">
        <v>1075</v>
      </c>
      <c r="F1081" s="10">
        <v>1211</v>
      </c>
      <c r="H1081" s="10">
        <v>325</v>
      </c>
      <c r="J1081" s="10" t="s">
        <v>33</v>
      </c>
      <c r="K1081" s="10" t="s">
        <v>76</v>
      </c>
      <c r="L1081" s="10" t="s">
        <v>33</v>
      </c>
      <c r="M1081" s="10">
        <v>0.14142135623730953</v>
      </c>
      <c r="N1081" s="10">
        <v>0.14142135623730953</v>
      </c>
      <c r="T1081" s="10">
        <v>0</v>
      </c>
      <c r="W1081" s="10">
        <v>0</v>
      </c>
      <c r="X1081" s="10">
        <v>0</v>
      </c>
      <c r="Y1081" s="10">
        <v>0</v>
      </c>
      <c r="AB1081" s="10">
        <v>0</v>
      </c>
      <c r="AC1081" s="10">
        <v>0</v>
      </c>
      <c r="AD1081" s="10">
        <v>0</v>
      </c>
      <c r="AE1081" s="10">
        <v>0</v>
      </c>
      <c r="AH1081" s="10">
        <v>1</v>
      </c>
      <c r="AJ1081" s="10" t="s">
        <v>33</v>
      </c>
      <c r="AK1081" s="10">
        <v>0.14142135623730953</v>
      </c>
      <c r="AL1081" s="10">
        <v>0</v>
      </c>
      <c r="AM1081" s="10">
        <v>0</v>
      </c>
      <c r="AN1081" s="10">
        <v>0</v>
      </c>
      <c r="AO1081" s="10">
        <v>0</v>
      </c>
      <c r="AQ1081" s="10">
        <v>0</v>
      </c>
      <c r="AR1081" s="10">
        <v>0.23791147382671438</v>
      </c>
      <c r="AS1081" s="10">
        <v>0.23791147382671438</v>
      </c>
      <c r="AT1081" s="10">
        <v>0</v>
      </c>
      <c r="AU1081" s="10">
        <v>0</v>
      </c>
      <c r="AV1081" s="10">
        <v>3.0017997794658551</v>
      </c>
      <c r="AW1081" s="10">
        <v>3.0017997794658551</v>
      </c>
      <c r="AX1081" s="10" t="s">
        <v>33</v>
      </c>
      <c r="AY1081" s="10" t="s">
        <v>33</v>
      </c>
      <c r="AZ1081" s="10" t="s">
        <v>33</v>
      </c>
      <c r="BA1081" s="10" t="s">
        <v>33</v>
      </c>
      <c r="BB1081" s="10">
        <v>1075</v>
      </c>
      <c r="BC1081" s="10">
        <v>1211</v>
      </c>
      <c r="BE1081" s="10" t="s">
        <v>295</v>
      </c>
      <c r="BF1081" s="10" t="s">
        <v>2578</v>
      </c>
      <c r="BG1081" s="10">
        <v>2.031323774705873E-4</v>
      </c>
      <c r="BH1081" s="10">
        <v>91.654292839968335</v>
      </c>
      <c r="BI1081" s="10">
        <v>113</v>
      </c>
      <c r="BJ1081" s="10" t="s">
        <v>33</v>
      </c>
      <c r="BL1081" s="10" t="s">
        <v>33</v>
      </c>
      <c r="BM1081" s="10" t="s">
        <v>33</v>
      </c>
      <c r="BP1081" s="10" t="s">
        <v>33</v>
      </c>
      <c r="BQ1081" s="10" t="s">
        <v>33</v>
      </c>
      <c r="BR1081" s="10" t="s">
        <v>33</v>
      </c>
      <c r="BS1081" s="11" t="s">
        <v>33</v>
      </c>
      <c r="BT1081" s="11" t="s">
        <v>33</v>
      </c>
      <c r="BU1081" s="10">
        <v>1081</v>
      </c>
    </row>
    <row r="1082" spans="1:73" s="10" customFormat="1" x14ac:dyDescent="0.45">
      <c r="A1082" s="10">
        <v>282</v>
      </c>
      <c r="D1082" s="10">
        <v>1085</v>
      </c>
      <c r="E1082" s="10" t="s">
        <v>33</v>
      </c>
      <c r="F1082" s="10">
        <v>1012</v>
      </c>
      <c r="H1082" s="10" t="s">
        <v>33</v>
      </c>
      <c r="J1082" s="10" t="s">
        <v>704</v>
      </c>
      <c r="K1082" s="10">
        <v>0</v>
      </c>
      <c r="L1082" s="10">
        <v>1</v>
      </c>
      <c r="M1082" s="10" t="s">
        <v>33</v>
      </c>
      <c r="N1082" s="10">
        <v>1</v>
      </c>
      <c r="T1082" s="10">
        <v>0.17320508075688773</v>
      </c>
      <c r="W1082" s="10">
        <v>0</v>
      </c>
      <c r="X1082" s="10">
        <v>0</v>
      </c>
      <c r="Y1082" s="10">
        <v>0</v>
      </c>
      <c r="AB1082" s="10">
        <v>0</v>
      </c>
      <c r="AC1082" s="10">
        <v>1.4999999999999999E-2</v>
      </c>
      <c r="AD1082" s="10">
        <v>0</v>
      </c>
      <c r="AE1082" s="10">
        <v>0</v>
      </c>
      <c r="AH1082" s="10">
        <v>1</v>
      </c>
      <c r="AJ1082" s="10">
        <v>1</v>
      </c>
      <c r="AK1082" s="10">
        <v>1</v>
      </c>
      <c r="AL1082" s="10">
        <v>0.17320508075688773</v>
      </c>
      <c r="AM1082" s="10">
        <v>0</v>
      </c>
      <c r="AN1082" s="10">
        <v>1.4999999999999999E-2</v>
      </c>
      <c r="AO1082" s="10">
        <v>0</v>
      </c>
      <c r="AQ1082" s="10">
        <v>0.17320508075688773</v>
      </c>
      <c r="AR1082" s="10">
        <v>7.9674498529512618</v>
      </c>
      <c r="AS1082" s="10">
        <v>8.2185972200487498</v>
      </c>
      <c r="AT1082" s="10">
        <v>4.0703193977868617</v>
      </c>
      <c r="AU1082" s="10">
        <v>0</v>
      </c>
      <c r="AV1082" s="10">
        <v>107.9546746203346</v>
      </c>
      <c r="AW1082" s="10">
        <v>112.02499401812146</v>
      </c>
      <c r="AX1082" s="10">
        <v>1.3942740046346699E-4</v>
      </c>
      <c r="AY1082" s="10">
        <v>6.45175552821126</v>
      </c>
      <c r="AZ1082" s="10" t="s">
        <v>33</v>
      </c>
      <c r="BA1082" s="10">
        <v>1085</v>
      </c>
      <c r="BB1082" s="10" t="s">
        <v>33</v>
      </c>
      <c r="BC1082" s="10">
        <v>1012</v>
      </c>
      <c r="BE1082" s="10" t="s">
        <v>33</v>
      </c>
      <c r="BF1082" s="10" t="s">
        <v>33</v>
      </c>
      <c r="BG1082" s="10" t="s">
        <v>33</v>
      </c>
      <c r="BH1082" s="10" t="s">
        <v>33</v>
      </c>
      <c r="BI1082" s="10" t="s">
        <v>33</v>
      </c>
      <c r="BJ1082" s="10" t="s">
        <v>33</v>
      </c>
      <c r="BL1082" s="10" t="s">
        <v>33</v>
      </c>
      <c r="BM1082" s="10" t="s">
        <v>33</v>
      </c>
      <c r="BP1082" s="10" t="s">
        <v>33</v>
      </c>
      <c r="BQ1082" s="10">
        <v>0</v>
      </c>
      <c r="BR1082" s="10" t="s">
        <v>703</v>
      </c>
      <c r="BS1082" s="11">
        <v>8.2185972200487498</v>
      </c>
      <c r="BT1082" s="11">
        <v>112.02499401812146</v>
      </c>
      <c r="BU1082" s="10">
        <v>1082</v>
      </c>
    </row>
    <row r="1083" spans="1:73" s="10" customFormat="1" x14ac:dyDescent="0.45">
      <c r="A1083" s="10" t="s">
        <v>33</v>
      </c>
      <c r="D1083" s="10" t="s">
        <v>33</v>
      </c>
      <c r="E1083" s="10">
        <v>1082</v>
      </c>
      <c r="F1083" s="10">
        <v>1212</v>
      </c>
      <c r="H1083" s="10">
        <v>326</v>
      </c>
      <c r="J1083" s="10" t="s">
        <v>33</v>
      </c>
      <c r="K1083" s="10" t="s">
        <v>315</v>
      </c>
      <c r="L1083" s="10" t="s">
        <v>33</v>
      </c>
      <c r="M1083" s="10">
        <v>0.94994736696303328</v>
      </c>
      <c r="N1083" s="10">
        <v>0.94994736696303328</v>
      </c>
      <c r="T1083" s="10">
        <v>0</v>
      </c>
      <c r="W1083" s="10">
        <v>0</v>
      </c>
      <c r="X1083" s="10">
        <v>0</v>
      </c>
      <c r="Y1083" s="10">
        <v>0</v>
      </c>
      <c r="AB1083" s="10">
        <v>0</v>
      </c>
      <c r="AC1083" s="10">
        <v>0</v>
      </c>
      <c r="AD1083" s="10">
        <v>0</v>
      </c>
      <c r="AE1083" s="10">
        <v>0</v>
      </c>
      <c r="AH1083" s="10">
        <v>1</v>
      </c>
      <c r="AJ1083" s="10" t="s">
        <v>33</v>
      </c>
      <c r="AK1083" s="10">
        <v>0.94994736696303328</v>
      </c>
      <c r="AL1083" s="10">
        <v>0</v>
      </c>
      <c r="AM1083" s="10">
        <v>0</v>
      </c>
      <c r="AN1083" s="10">
        <v>0</v>
      </c>
      <c r="AO1083" s="10">
        <v>0</v>
      </c>
      <c r="AQ1083" s="10">
        <v>0</v>
      </c>
      <c r="AR1083" s="10">
        <v>7.6030522318658553</v>
      </c>
      <c r="AS1083" s="10">
        <v>7.6030522318658553</v>
      </c>
      <c r="AT1083" s="10">
        <v>0</v>
      </c>
      <c r="AU1083" s="10">
        <v>0</v>
      </c>
      <c r="AV1083" s="10">
        <v>103.19491859519587</v>
      </c>
      <c r="AW1083" s="10">
        <v>103.19491859519587</v>
      </c>
      <c r="AX1083" s="10" t="s">
        <v>33</v>
      </c>
      <c r="AY1083" s="10" t="s">
        <v>33</v>
      </c>
      <c r="AZ1083" s="10" t="s">
        <v>33</v>
      </c>
      <c r="BA1083" s="10" t="s">
        <v>33</v>
      </c>
      <c r="BB1083" s="10">
        <v>1082</v>
      </c>
      <c r="BC1083" s="10">
        <v>1212</v>
      </c>
      <c r="BE1083" s="10" t="s">
        <v>703</v>
      </c>
      <c r="BF1083" s="10" t="s">
        <v>2579</v>
      </c>
      <c r="BG1083" s="10">
        <v>1.0600738082770171E-3</v>
      </c>
      <c r="BH1083" s="10">
        <v>23.758052162663699</v>
      </c>
      <c r="BI1083" s="10">
        <v>115</v>
      </c>
      <c r="BJ1083" s="10" t="s">
        <v>33</v>
      </c>
      <c r="BL1083" s="10" t="s">
        <v>33</v>
      </c>
      <c r="BM1083" s="10" t="s">
        <v>33</v>
      </c>
      <c r="BP1083" s="10" t="s">
        <v>33</v>
      </c>
      <c r="BQ1083" s="10" t="s">
        <v>33</v>
      </c>
      <c r="BR1083" s="10" t="s">
        <v>33</v>
      </c>
      <c r="BS1083" s="11" t="s">
        <v>33</v>
      </c>
      <c r="BT1083" s="11" t="s">
        <v>33</v>
      </c>
      <c r="BU1083" s="10">
        <v>1083</v>
      </c>
    </row>
    <row r="1084" spans="1:73" s="10" customFormat="1" x14ac:dyDescent="0.45">
      <c r="A1084" s="10" t="s">
        <v>33</v>
      </c>
      <c r="D1084" s="10" t="s">
        <v>33</v>
      </c>
      <c r="E1084" s="10">
        <v>1082</v>
      </c>
      <c r="F1084" s="10">
        <v>3622</v>
      </c>
      <c r="H1084" s="10">
        <v>327</v>
      </c>
      <c r="J1084" s="10" t="s">
        <v>33</v>
      </c>
      <c r="K1084" s="10" t="s">
        <v>715</v>
      </c>
      <c r="L1084" s="10" t="s">
        <v>33</v>
      </c>
      <c r="M1084" s="10">
        <v>6.9282032302755092E-2</v>
      </c>
      <c r="N1084" s="10">
        <v>6.9282032302755092E-2</v>
      </c>
      <c r="T1084" s="10">
        <v>0</v>
      </c>
      <c r="W1084" s="10">
        <v>0</v>
      </c>
      <c r="X1084" s="10">
        <v>0</v>
      </c>
      <c r="Y1084" s="10">
        <v>0</v>
      </c>
      <c r="AB1084" s="10">
        <v>0</v>
      </c>
      <c r="AC1084" s="10">
        <v>0</v>
      </c>
      <c r="AD1084" s="10">
        <v>0</v>
      </c>
      <c r="AE1084" s="10">
        <v>0</v>
      </c>
      <c r="AH1084" s="10">
        <v>1</v>
      </c>
      <c r="AJ1084" s="10" t="s">
        <v>33</v>
      </c>
      <c r="AK1084" s="10">
        <v>6.9282032302755092E-2</v>
      </c>
      <c r="AL1084" s="10">
        <v>0</v>
      </c>
      <c r="AM1084" s="10">
        <v>0</v>
      </c>
      <c r="AN1084" s="10">
        <v>0</v>
      </c>
      <c r="AO1084" s="10">
        <v>0</v>
      </c>
      <c r="AQ1084" s="10">
        <v>0</v>
      </c>
      <c r="AR1084" s="10">
        <v>0.34939762108540723</v>
      </c>
      <c r="AS1084" s="10">
        <v>0.34939762108540723</v>
      </c>
      <c r="AT1084" s="10">
        <v>0</v>
      </c>
      <c r="AU1084" s="10">
        <v>0</v>
      </c>
      <c r="AV1084" s="10">
        <v>4.7597560251387252</v>
      </c>
      <c r="AW1084" s="10">
        <v>4.7597560251387252</v>
      </c>
      <c r="AX1084" s="10" t="s">
        <v>33</v>
      </c>
      <c r="AY1084" s="10" t="s">
        <v>33</v>
      </c>
      <c r="AZ1084" s="10" t="s">
        <v>33</v>
      </c>
      <c r="BA1084" s="10" t="s">
        <v>33</v>
      </c>
      <c r="BB1084" s="10">
        <v>1082</v>
      </c>
      <c r="BC1084" s="10">
        <v>3622</v>
      </c>
      <c r="BE1084" s="10" t="s">
        <v>703</v>
      </c>
      <c r="BF1084" s="10" t="s">
        <v>714</v>
      </c>
      <c r="BG1084" s="10">
        <v>4.8715602036057769E-5</v>
      </c>
      <c r="BH1084" s="10">
        <v>1.9885581435832427</v>
      </c>
      <c r="BI1084" s="10">
        <v>116</v>
      </c>
      <c r="BJ1084" s="10" t="s">
        <v>33</v>
      </c>
      <c r="BL1084" s="10" t="s">
        <v>33</v>
      </c>
      <c r="BM1084" s="10" t="s">
        <v>33</v>
      </c>
      <c r="BP1084" s="10" t="s">
        <v>33</v>
      </c>
      <c r="BQ1084" s="10" t="s">
        <v>33</v>
      </c>
      <c r="BR1084" s="10" t="s">
        <v>33</v>
      </c>
      <c r="BS1084" s="11" t="s">
        <v>33</v>
      </c>
      <c r="BT1084" s="11" t="s">
        <v>33</v>
      </c>
      <c r="BU1084" s="10">
        <v>1084</v>
      </c>
    </row>
    <row r="1085" spans="1:73" s="10" customFormat="1" x14ac:dyDescent="0.45">
      <c r="A1085" s="10">
        <v>283</v>
      </c>
      <c r="D1085" s="10">
        <v>1089</v>
      </c>
      <c r="E1085" s="10" t="s">
        <v>33</v>
      </c>
      <c r="F1085" s="10">
        <v>1016</v>
      </c>
      <c r="H1085" s="10" t="s">
        <v>33</v>
      </c>
      <c r="J1085" s="10" t="s">
        <v>90</v>
      </c>
      <c r="K1085" s="10">
        <v>3613</v>
      </c>
      <c r="L1085" s="10">
        <v>1</v>
      </c>
      <c r="M1085" s="10" t="s">
        <v>33</v>
      </c>
      <c r="N1085" s="10">
        <v>1</v>
      </c>
      <c r="T1085" s="10">
        <v>0.70710678118654757</v>
      </c>
      <c r="W1085" s="10">
        <v>0.47458192127387244</v>
      </c>
      <c r="X1085" s="10" t="s">
        <v>87</v>
      </c>
      <c r="Y1085" s="10">
        <v>0.17320508075688773</v>
      </c>
      <c r="AB1085" s="10">
        <v>9.5080929081493526</v>
      </c>
      <c r="AC1085" s="10">
        <v>0</v>
      </c>
      <c r="AD1085" s="10">
        <v>0</v>
      </c>
      <c r="AE1085" s="10">
        <v>5.9160797830996161</v>
      </c>
      <c r="AH1085" s="10">
        <v>1</v>
      </c>
      <c r="AJ1085" s="10">
        <v>1</v>
      </c>
      <c r="AK1085" s="10">
        <v>1</v>
      </c>
      <c r="AL1085" s="10">
        <v>0.70710678118654757</v>
      </c>
      <c r="AM1085" s="10">
        <v>0.47458192127387244</v>
      </c>
      <c r="AN1085" s="10">
        <v>0</v>
      </c>
      <c r="AO1085" s="10">
        <v>0</v>
      </c>
      <c r="AQ1085" s="10">
        <v>4.3035159698893433E-2</v>
      </c>
      <c r="AR1085" s="10">
        <v>0.29920953577217729</v>
      </c>
      <c r="AS1085" s="10">
        <v>0.36161051733557276</v>
      </c>
      <c r="AT1085" s="10">
        <v>1.0113262529239957</v>
      </c>
      <c r="AU1085" s="10">
        <v>1.1116237499999999</v>
      </c>
      <c r="AV1085" s="10">
        <v>9.2437854267889321</v>
      </c>
      <c r="AW1085" s="10">
        <v>11.366735429712929</v>
      </c>
      <c r="AX1085" s="10">
        <v>6.8305197459636998E-3</v>
      </c>
      <c r="AY1085" s="10">
        <v>2.7071114622748143</v>
      </c>
      <c r="AZ1085" s="10" t="s">
        <v>33</v>
      </c>
      <c r="BA1085" s="10">
        <v>1089</v>
      </c>
      <c r="BB1085" s="10" t="s">
        <v>33</v>
      </c>
      <c r="BC1085" s="10">
        <v>1016</v>
      </c>
      <c r="BE1085" s="10" t="s">
        <v>33</v>
      </c>
      <c r="BF1085" s="10" t="s">
        <v>33</v>
      </c>
      <c r="BG1085" s="10" t="s">
        <v>33</v>
      </c>
      <c r="BH1085" s="10" t="s">
        <v>33</v>
      </c>
      <c r="BI1085" s="10" t="s">
        <v>33</v>
      </c>
      <c r="BJ1085" s="10" t="s">
        <v>33</v>
      </c>
      <c r="BL1085" s="10" t="s">
        <v>33</v>
      </c>
      <c r="BM1085" s="10" t="s">
        <v>33</v>
      </c>
      <c r="BP1085" s="10" t="s">
        <v>33</v>
      </c>
      <c r="BQ1085" s="10">
        <v>0</v>
      </c>
      <c r="BR1085" s="10" t="s">
        <v>33</v>
      </c>
      <c r="BS1085" s="11">
        <v>0.36161051733557276</v>
      </c>
      <c r="BT1085" s="11">
        <v>11.366735429712929</v>
      </c>
      <c r="BU1085" s="10">
        <v>1085</v>
      </c>
    </row>
    <row r="1086" spans="1:73" s="10" customFormat="1" x14ac:dyDescent="0.45">
      <c r="A1086" s="10" t="s">
        <v>33</v>
      </c>
      <c r="D1086" s="10" t="s">
        <v>33</v>
      </c>
      <c r="E1086" s="10">
        <v>1085</v>
      </c>
      <c r="F1086" s="10">
        <v>1082</v>
      </c>
      <c r="H1086" s="10">
        <v>282</v>
      </c>
      <c r="J1086" s="10" t="s">
        <v>33</v>
      </c>
      <c r="K1086" s="10" t="s">
        <v>704</v>
      </c>
      <c r="L1086" s="10" t="s">
        <v>33</v>
      </c>
      <c r="M1086" s="10">
        <v>7.0710678118654753E-3</v>
      </c>
      <c r="N1086" s="10">
        <v>7.0710678118654753E-3</v>
      </c>
      <c r="T1086" s="10">
        <v>0</v>
      </c>
      <c r="W1086" s="10">
        <v>0</v>
      </c>
      <c r="X1086" s="10">
        <v>0</v>
      </c>
      <c r="Y1086" s="10">
        <v>0</v>
      </c>
      <c r="AB1086" s="10">
        <v>0</v>
      </c>
      <c r="AC1086" s="10">
        <v>0</v>
      </c>
      <c r="AD1086" s="10">
        <v>0</v>
      </c>
      <c r="AE1086" s="10">
        <v>0</v>
      </c>
      <c r="AH1086" s="10">
        <v>1</v>
      </c>
      <c r="AJ1086" s="10" t="s">
        <v>33</v>
      </c>
      <c r="AK1086" s="10">
        <v>7.0710678118654753E-3</v>
      </c>
      <c r="AL1086" s="10">
        <v>0</v>
      </c>
      <c r="AM1086" s="10">
        <v>0</v>
      </c>
      <c r="AN1086" s="10">
        <v>0</v>
      </c>
      <c r="AO1086" s="10">
        <v>0</v>
      </c>
      <c r="AQ1086" s="10">
        <v>1.2247448713915891E-3</v>
      </c>
      <c r="AR1086" s="10">
        <v>5.6338378197855983E-2</v>
      </c>
      <c r="AS1086" s="10">
        <v>5.8114258261373786E-2</v>
      </c>
      <c r="AT1086" s="10">
        <v>2.8781504477702346E-2</v>
      </c>
      <c r="AU1086" s="10">
        <v>0</v>
      </c>
      <c r="AV1086" s="10">
        <v>0.76335482484825878</v>
      </c>
      <c r="AW1086" s="10">
        <v>0.79213632932596112</v>
      </c>
      <c r="AX1086" s="10" t="s">
        <v>33</v>
      </c>
      <c r="AY1086" s="10" t="s">
        <v>33</v>
      </c>
      <c r="AZ1086" s="10" t="s">
        <v>33</v>
      </c>
      <c r="BA1086" s="10" t="s">
        <v>33</v>
      </c>
      <c r="BB1086" s="10">
        <v>1085</v>
      </c>
      <c r="BC1086" s="10">
        <v>1082</v>
      </c>
      <c r="BE1086" s="10" t="s">
        <v>90</v>
      </c>
      <c r="BF1086" s="10" t="s">
        <v>2580</v>
      </c>
      <c r="BG1086" s="10">
        <v>3.9695058857634773E-4</v>
      </c>
      <c r="BH1086" s="10">
        <v>4.5072224349089929</v>
      </c>
      <c r="BI1086" s="10">
        <v>118</v>
      </c>
      <c r="BJ1086" s="10" t="s">
        <v>33</v>
      </c>
      <c r="BL1086" s="10" t="s">
        <v>33</v>
      </c>
      <c r="BM1086" s="10" t="s">
        <v>33</v>
      </c>
      <c r="BP1086" s="10" t="s">
        <v>33</v>
      </c>
      <c r="BQ1086" s="10" t="s">
        <v>33</v>
      </c>
      <c r="BR1086" s="10" t="s">
        <v>33</v>
      </c>
      <c r="BS1086" s="11" t="s">
        <v>33</v>
      </c>
      <c r="BT1086" s="11" t="s">
        <v>33</v>
      </c>
      <c r="BU1086" s="10">
        <v>1086</v>
      </c>
    </row>
    <row r="1087" spans="1:73" s="10" customFormat="1" x14ac:dyDescent="0.45">
      <c r="A1087" s="10" t="s">
        <v>33</v>
      </c>
      <c r="D1087" s="10" t="s">
        <v>33</v>
      </c>
      <c r="E1087" s="10">
        <v>1085</v>
      </c>
      <c r="F1087" s="10">
        <v>1100</v>
      </c>
      <c r="H1087" s="10">
        <v>287</v>
      </c>
      <c r="J1087" s="10" t="s">
        <v>33</v>
      </c>
      <c r="K1087" s="10" t="s">
        <v>1860</v>
      </c>
      <c r="L1087" s="10" t="s">
        <v>33</v>
      </c>
      <c r="M1087" s="10">
        <v>0.31622776601683794</v>
      </c>
      <c r="N1087" s="10">
        <v>0.31622776601683794</v>
      </c>
      <c r="T1087" s="10">
        <v>0</v>
      </c>
      <c r="W1087" s="10">
        <v>0</v>
      </c>
      <c r="X1087" s="10">
        <v>0</v>
      </c>
      <c r="Y1087" s="10">
        <v>0</v>
      </c>
      <c r="AB1087" s="10">
        <v>0</v>
      </c>
      <c r="AC1087" s="10">
        <v>0</v>
      </c>
      <c r="AD1087" s="10">
        <v>0</v>
      </c>
      <c r="AE1087" s="10">
        <v>0</v>
      </c>
      <c r="AH1087" s="10">
        <v>1</v>
      </c>
      <c r="AJ1087" s="10" t="s">
        <v>33</v>
      </c>
      <c r="AK1087" s="10">
        <v>0.31622776601683794</v>
      </c>
      <c r="AL1087" s="10">
        <v>0</v>
      </c>
      <c r="AM1087" s="10">
        <v>0</v>
      </c>
      <c r="AN1087" s="10">
        <v>0</v>
      </c>
      <c r="AO1087" s="10">
        <v>0</v>
      </c>
      <c r="AQ1087" s="10">
        <v>0</v>
      </c>
      <c r="AR1087" s="10">
        <v>0</v>
      </c>
      <c r="AS1087" s="10">
        <v>0</v>
      </c>
      <c r="AT1087" s="10">
        <v>0</v>
      </c>
      <c r="AU1087" s="10">
        <v>0</v>
      </c>
      <c r="AV1087" s="10">
        <v>0.31622776601683794</v>
      </c>
      <c r="AW1087" s="10">
        <v>0.31622776601683794</v>
      </c>
      <c r="AX1087" s="10" t="s">
        <v>33</v>
      </c>
      <c r="AY1087" s="10" t="s">
        <v>33</v>
      </c>
      <c r="AZ1087" s="10" t="s">
        <v>33</v>
      </c>
      <c r="BA1087" s="10" t="s">
        <v>33</v>
      </c>
      <c r="BB1087" s="10">
        <v>1085</v>
      </c>
      <c r="BC1087" s="10">
        <v>1100</v>
      </c>
      <c r="BE1087" s="10" t="s">
        <v>90</v>
      </c>
      <c r="BF1087" s="10" t="s">
        <v>2581</v>
      </c>
      <c r="BG1087" s="10">
        <v>0</v>
      </c>
      <c r="BH1087" s="10">
        <v>3.007658722524408</v>
      </c>
      <c r="BI1087" s="10">
        <v>119</v>
      </c>
      <c r="BJ1087" s="10" t="s">
        <v>33</v>
      </c>
      <c r="BL1087" s="10" t="s">
        <v>33</v>
      </c>
      <c r="BM1087" s="10" t="s">
        <v>33</v>
      </c>
      <c r="BP1087" s="10" t="s">
        <v>33</v>
      </c>
      <c r="BQ1087" s="10" t="s">
        <v>33</v>
      </c>
      <c r="BR1087" s="10" t="s">
        <v>33</v>
      </c>
      <c r="BS1087" s="11" t="s">
        <v>33</v>
      </c>
      <c r="BT1087" s="11" t="s">
        <v>33</v>
      </c>
      <c r="BU1087" s="10">
        <v>1087</v>
      </c>
    </row>
    <row r="1088" spans="1:73" s="10" customFormat="1" x14ac:dyDescent="0.45">
      <c r="A1088" s="10" t="s">
        <v>33</v>
      </c>
      <c r="D1088" s="10" t="s">
        <v>33</v>
      </c>
      <c r="E1088" s="10">
        <v>1085</v>
      </c>
      <c r="F1088" s="10">
        <v>1218</v>
      </c>
      <c r="H1088" s="10">
        <v>328</v>
      </c>
      <c r="J1088" s="10" t="s">
        <v>33</v>
      </c>
      <c r="K1088" s="10" t="s">
        <v>316</v>
      </c>
      <c r="L1088" s="10" t="s">
        <v>33</v>
      </c>
      <c r="M1088" s="10">
        <v>1.4142135623730951E-2</v>
      </c>
      <c r="N1088" s="10">
        <v>1.4142135623730951E-2</v>
      </c>
      <c r="T1088" s="10">
        <v>0</v>
      </c>
      <c r="W1088" s="10">
        <v>0</v>
      </c>
      <c r="X1088" s="10">
        <v>0</v>
      </c>
      <c r="Y1088" s="10">
        <v>0</v>
      </c>
      <c r="AB1088" s="10">
        <v>0</v>
      </c>
      <c r="AC1088" s="10">
        <v>0</v>
      </c>
      <c r="AD1088" s="10">
        <v>0</v>
      </c>
      <c r="AE1088" s="10">
        <v>0</v>
      </c>
      <c r="AH1088" s="10">
        <v>1</v>
      </c>
      <c r="AJ1088" s="10" t="s">
        <v>33</v>
      </c>
      <c r="AK1088" s="10">
        <v>1.4142135623730951E-2</v>
      </c>
      <c r="AL1088" s="10">
        <v>0</v>
      </c>
      <c r="AM1088" s="10">
        <v>0</v>
      </c>
      <c r="AN1088" s="10">
        <v>0</v>
      </c>
      <c r="AO1088" s="10">
        <v>0</v>
      </c>
      <c r="AQ1088" s="10">
        <v>0</v>
      </c>
      <c r="AR1088" s="10">
        <v>0.12305870987779433</v>
      </c>
      <c r="AS1088" s="10">
        <v>0.12305870987779433</v>
      </c>
      <c r="AT1088" s="10">
        <v>0</v>
      </c>
      <c r="AU1088" s="10">
        <v>0</v>
      </c>
      <c r="AV1088" s="10">
        <v>1.6130978058827834</v>
      </c>
      <c r="AW1088" s="10">
        <v>1.6130978058827834</v>
      </c>
      <c r="AX1088" s="10" t="s">
        <v>33</v>
      </c>
      <c r="AY1088" s="10" t="s">
        <v>33</v>
      </c>
      <c r="AZ1088" s="10" t="s">
        <v>33</v>
      </c>
      <c r="BA1088" s="10" t="s">
        <v>33</v>
      </c>
      <c r="BB1088" s="10">
        <v>1085</v>
      </c>
      <c r="BC1088" s="10">
        <v>1218</v>
      </c>
      <c r="BE1088" s="10" t="s">
        <v>90</v>
      </c>
      <c r="BF1088" s="10" t="s">
        <v>2582</v>
      </c>
      <c r="BG1088" s="10">
        <v>8.4055494773309228E-4</v>
      </c>
      <c r="BH1088" s="10">
        <v>11.591777679181844</v>
      </c>
      <c r="BI1088" s="10">
        <v>120</v>
      </c>
      <c r="BJ1088" s="10" t="s">
        <v>33</v>
      </c>
      <c r="BL1088" s="10" t="s">
        <v>33</v>
      </c>
      <c r="BM1088" s="10" t="s">
        <v>33</v>
      </c>
      <c r="BP1088" s="10" t="s">
        <v>33</v>
      </c>
      <c r="BQ1088" s="10" t="s">
        <v>33</v>
      </c>
      <c r="BR1088" s="10" t="s">
        <v>33</v>
      </c>
      <c r="BS1088" s="11" t="s">
        <v>33</v>
      </c>
      <c r="BT1088" s="11" t="s">
        <v>33</v>
      </c>
      <c r="BU1088" s="10">
        <v>1088</v>
      </c>
    </row>
    <row r="1089" spans="1:73" s="10" customFormat="1" x14ac:dyDescent="0.45">
      <c r="A1089" s="10">
        <v>284</v>
      </c>
      <c r="D1089" s="10">
        <v>1095</v>
      </c>
      <c r="E1089" s="10" t="s">
        <v>33</v>
      </c>
      <c r="F1089" s="10">
        <v>1018</v>
      </c>
      <c r="H1089" s="10" t="s">
        <v>33</v>
      </c>
      <c r="J1089" s="10" t="s">
        <v>296</v>
      </c>
      <c r="K1089" s="10">
        <v>0</v>
      </c>
      <c r="L1089" s="10">
        <v>1</v>
      </c>
      <c r="M1089" s="10" t="s">
        <v>33</v>
      </c>
      <c r="N1089" s="10">
        <v>1</v>
      </c>
      <c r="T1089" s="10">
        <v>1.9364916731037085</v>
      </c>
      <c r="W1089" s="10">
        <v>0.67360967926537396</v>
      </c>
      <c r="X1089" s="10" t="s">
        <v>35</v>
      </c>
      <c r="Y1089" s="10">
        <v>0.2449489742783178</v>
      </c>
      <c r="AB1089" s="10">
        <v>29.388977933912571</v>
      </c>
      <c r="AC1089" s="10">
        <v>0</v>
      </c>
      <c r="AD1089" s="10">
        <v>0</v>
      </c>
      <c r="AE1089" s="10">
        <v>0</v>
      </c>
      <c r="AH1089" s="10">
        <v>1</v>
      </c>
      <c r="AJ1089" s="10">
        <v>1</v>
      </c>
      <c r="AK1089" s="10">
        <v>1</v>
      </c>
      <c r="AL1089" s="10">
        <v>1.9364916731037085</v>
      </c>
      <c r="AM1089" s="10">
        <v>0.67360967926537396</v>
      </c>
      <c r="AN1089" s="10">
        <v>0</v>
      </c>
      <c r="AO1089" s="10">
        <v>0</v>
      </c>
      <c r="AQ1089" s="10">
        <v>2.9370217819151678</v>
      </c>
      <c r="AR1089" s="10">
        <v>33.06041981271408</v>
      </c>
      <c r="AS1089" s="10">
        <v>37.319101396491071</v>
      </c>
      <c r="AT1089" s="10">
        <v>69.020011875006446</v>
      </c>
      <c r="AU1089" s="10">
        <v>63.877550650216008</v>
      </c>
      <c r="AV1089" s="10">
        <v>512.92246637022527</v>
      </c>
      <c r="AW1089" s="10">
        <v>645.82002889544765</v>
      </c>
      <c r="AX1089" s="10">
        <v>8.8181630740194413E-6</v>
      </c>
      <c r="AY1089" s="10">
        <v>26.48358505889987</v>
      </c>
      <c r="AZ1089" s="10" t="s">
        <v>33</v>
      </c>
      <c r="BA1089" s="10">
        <v>1095</v>
      </c>
      <c r="BB1089" s="10" t="s">
        <v>33</v>
      </c>
      <c r="BC1089" s="10">
        <v>1018</v>
      </c>
      <c r="BE1089" s="10" t="s">
        <v>33</v>
      </c>
      <c r="BF1089" s="10" t="s">
        <v>33</v>
      </c>
      <c r="BG1089" s="10" t="s">
        <v>33</v>
      </c>
      <c r="BH1089" s="10" t="s">
        <v>33</v>
      </c>
      <c r="BI1089" s="10" t="s">
        <v>33</v>
      </c>
      <c r="BJ1089" s="10" t="s">
        <v>33</v>
      </c>
      <c r="BL1089" s="10" t="s">
        <v>33</v>
      </c>
      <c r="BM1089" s="10" t="s">
        <v>33</v>
      </c>
      <c r="BP1089" s="10" t="s">
        <v>33</v>
      </c>
      <c r="BQ1089" s="10">
        <v>0</v>
      </c>
      <c r="BR1089" s="10" t="s">
        <v>296</v>
      </c>
      <c r="BS1089" s="11">
        <v>37.319101396491071</v>
      </c>
      <c r="BT1089" s="11">
        <v>645.82002889544765</v>
      </c>
      <c r="BU1089" s="10">
        <v>1089</v>
      </c>
    </row>
    <row r="1090" spans="1:73" s="10" customFormat="1" x14ac:dyDescent="0.45">
      <c r="A1090" s="10" t="s">
        <v>33</v>
      </c>
      <c r="D1090" s="10" t="s">
        <v>33</v>
      </c>
      <c r="E1090" s="10">
        <v>1089</v>
      </c>
      <c r="F1090" s="10">
        <v>1021</v>
      </c>
      <c r="H1090" s="10">
        <v>271</v>
      </c>
      <c r="J1090" s="10" t="s">
        <v>33</v>
      </c>
      <c r="K1090" s="10" t="s">
        <v>289</v>
      </c>
      <c r="L1090" s="10" t="s">
        <v>33</v>
      </c>
      <c r="M1090" s="10">
        <v>0.54772255750516607</v>
      </c>
      <c r="N1090" s="10">
        <v>0.54772255750516607</v>
      </c>
      <c r="T1090" s="10">
        <v>0</v>
      </c>
      <c r="W1090" s="10">
        <v>0</v>
      </c>
      <c r="X1090" s="10">
        <v>0</v>
      </c>
      <c r="Y1090" s="10">
        <v>0</v>
      </c>
      <c r="AB1090" s="10">
        <v>0</v>
      </c>
      <c r="AC1090" s="10">
        <v>0</v>
      </c>
      <c r="AD1090" s="10">
        <v>0</v>
      </c>
      <c r="AE1090" s="10">
        <v>0</v>
      </c>
      <c r="AH1090" s="10">
        <v>1</v>
      </c>
      <c r="AJ1090" s="10" t="s">
        <v>33</v>
      </c>
      <c r="AK1090" s="10">
        <v>0.54772255750516607</v>
      </c>
      <c r="AL1090" s="10">
        <v>0</v>
      </c>
      <c r="AM1090" s="10">
        <v>0</v>
      </c>
      <c r="AN1090" s="10">
        <v>0</v>
      </c>
      <c r="AO1090" s="10">
        <v>0</v>
      </c>
      <c r="AQ1090" s="10">
        <v>1.0005301088114591</v>
      </c>
      <c r="AR1090" s="10">
        <v>2.9287309789058793</v>
      </c>
      <c r="AS1090" s="10">
        <v>4.3794996366824952</v>
      </c>
      <c r="AT1090" s="10">
        <v>23.51245755706929</v>
      </c>
      <c r="AU1090" s="10">
        <v>34.488572716303437</v>
      </c>
      <c r="AV1090" s="10">
        <v>28.186538006019184</v>
      </c>
      <c r="AW1090" s="10">
        <v>86.187568279391911</v>
      </c>
      <c r="AX1090" s="10" t="s">
        <v>33</v>
      </c>
      <c r="AY1090" s="10" t="s">
        <v>33</v>
      </c>
      <c r="AZ1090" s="10" t="s">
        <v>33</v>
      </c>
      <c r="BA1090" s="10" t="s">
        <v>33</v>
      </c>
      <c r="BB1090" s="10">
        <v>1089</v>
      </c>
      <c r="BC1090" s="10">
        <v>1021</v>
      </c>
      <c r="BE1090" s="10" t="s">
        <v>296</v>
      </c>
      <c r="BF1090" s="10" t="s">
        <v>2583</v>
      </c>
      <c r="BG1090" s="10">
        <v>3.861914197887514E-5</v>
      </c>
      <c r="BH1090" s="10">
        <v>13527.252388661209</v>
      </c>
      <c r="BI1090" s="10">
        <v>122</v>
      </c>
      <c r="BJ1090" s="10" t="s">
        <v>33</v>
      </c>
      <c r="BL1090" s="10" t="s">
        <v>33</v>
      </c>
      <c r="BM1090" s="10" t="s">
        <v>33</v>
      </c>
      <c r="BP1090" s="10" t="s">
        <v>33</v>
      </c>
      <c r="BQ1090" s="10" t="s">
        <v>33</v>
      </c>
      <c r="BR1090" s="10" t="s">
        <v>33</v>
      </c>
      <c r="BS1090" s="11" t="s">
        <v>33</v>
      </c>
      <c r="BT1090" s="11" t="s">
        <v>33</v>
      </c>
      <c r="BU1090" s="10">
        <v>1090</v>
      </c>
    </row>
    <row r="1091" spans="1:73" s="10" customFormat="1" x14ac:dyDescent="0.45">
      <c r="A1091" s="10" t="s">
        <v>33</v>
      </c>
      <c r="D1091" s="10" t="s">
        <v>33</v>
      </c>
      <c r="E1091" s="10">
        <v>1089</v>
      </c>
      <c r="F1091" s="10">
        <v>1219</v>
      </c>
      <c r="H1091" s="10">
        <v>329</v>
      </c>
      <c r="J1091" s="10" t="s">
        <v>33</v>
      </c>
      <c r="K1091" s="10" t="s">
        <v>800</v>
      </c>
      <c r="L1091" s="10" t="s">
        <v>33</v>
      </c>
      <c r="M1091" s="10">
        <v>7.0710678118654766E-2</v>
      </c>
      <c r="N1091" s="10">
        <v>7.0710678118654766E-2</v>
      </c>
      <c r="T1091" s="10">
        <v>0</v>
      </c>
      <c r="W1091" s="10">
        <v>0</v>
      </c>
      <c r="X1091" s="10">
        <v>0</v>
      </c>
      <c r="Y1091" s="10">
        <v>0</v>
      </c>
      <c r="AB1091" s="10">
        <v>0</v>
      </c>
      <c r="AC1091" s="10">
        <v>0</v>
      </c>
      <c r="AD1091" s="10">
        <v>0</v>
      </c>
      <c r="AE1091" s="10">
        <v>0</v>
      </c>
      <c r="AH1091" s="10">
        <v>1</v>
      </c>
      <c r="AJ1091" s="10" t="s">
        <v>33</v>
      </c>
      <c r="AK1091" s="10">
        <v>7.0710678118654766E-2</v>
      </c>
      <c r="AL1091" s="10">
        <v>0</v>
      </c>
      <c r="AM1091" s="10">
        <v>0</v>
      </c>
      <c r="AN1091" s="10">
        <v>0</v>
      </c>
      <c r="AO1091" s="10">
        <v>0</v>
      </c>
      <c r="AQ1091" s="10">
        <v>0</v>
      </c>
      <c r="AR1091" s="10">
        <v>27.128590753550256</v>
      </c>
      <c r="AS1091" s="10">
        <v>27.128590753550256</v>
      </c>
      <c r="AT1091" s="10">
        <v>0</v>
      </c>
      <c r="AU1091" s="10">
        <v>0</v>
      </c>
      <c r="AV1091" s="10">
        <v>443.75455717459539</v>
      </c>
      <c r="AW1091" s="10">
        <v>443.75455717459539</v>
      </c>
      <c r="AX1091" s="10" t="s">
        <v>33</v>
      </c>
      <c r="AY1091" s="10" t="s">
        <v>33</v>
      </c>
      <c r="AZ1091" s="10" t="s">
        <v>33</v>
      </c>
      <c r="BA1091" s="10" t="s">
        <v>33</v>
      </c>
      <c r="BB1091" s="10">
        <v>1089</v>
      </c>
      <c r="BC1091" s="10">
        <v>1219</v>
      </c>
      <c r="BE1091" s="10" t="s">
        <v>296</v>
      </c>
      <c r="BF1091" s="10" t="s">
        <v>2584</v>
      </c>
      <c r="BG1091" s="10">
        <v>2.3922433723314211E-4</v>
      </c>
      <c r="BH1091" s="10">
        <v>2795.0264034792713</v>
      </c>
      <c r="BI1091" s="10">
        <v>123</v>
      </c>
      <c r="BJ1091" s="10" t="s">
        <v>33</v>
      </c>
      <c r="BL1091" s="10" t="s">
        <v>33</v>
      </c>
      <c r="BM1091" s="10" t="s">
        <v>33</v>
      </c>
      <c r="BP1091" s="10" t="s">
        <v>33</v>
      </c>
      <c r="BQ1091" s="10" t="s">
        <v>33</v>
      </c>
      <c r="BR1091" s="10" t="s">
        <v>33</v>
      </c>
      <c r="BS1091" s="11" t="s">
        <v>33</v>
      </c>
      <c r="BT1091" s="11" t="s">
        <v>33</v>
      </c>
      <c r="BU1091" s="10">
        <v>1091</v>
      </c>
    </row>
    <row r="1092" spans="1:73" s="10" customFormat="1" x14ac:dyDescent="0.45">
      <c r="A1092" s="10" t="s">
        <v>33</v>
      </c>
      <c r="D1092" s="10" t="s">
        <v>33</v>
      </c>
      <c r="E1092" s="10">
        <v>1089</v>
      </c>
      <c r="F1092" s="10">
        <v>1220</v>
      </c>
      <c r="H1092" s="10">
        <v>330</v>
      </c>
      <c r="J1092" s="10" t="s">
        <v>33</v>
      </c>
      <c r="K1092" s="10" t="s">
        <v>176</v>
      </c>
      <c r="L1092" s="10" t="s">
        <v>33</v>
      </c>
      <c r="M1092" s="10">
        <v>0.14142135623730953</v>
      </c>
      <c r="N1092" s="10">
        <v>0.14142135623730953</v>
      </c>
      <c r="T1092" s="10">
        <v>0</v>
      </c>
      <c r="W1092" s="10">
        <v>0</v>
      </c>
      <c r="X1092" s="10">
        <v>0</v>
      </c>
      <c r="Y1092" s="10">
        <v>0</v>
      </c>
      <c r="AB1092" s="10">
        <v>0</v>
      </c>
      <c r="AC1092" s="10">
        <v>0</v>
      </c>
      <c r="AD1092" s="10">
        <v>0</v>
      </c>
      <c r="AE1092" s="10">
        <v>0</v>
      </c>
      <c r="AH1092" s="10">
        <v>1</v>
      </c>
      <c r="AJ1092" s="10" t="s">
        <v>33</v>
      </c>
      <c r="AK1092" s="10">
        <v>0.14142135623730953</v>
      </c>
      <c r="AL1092" s="10">
        <v>0</v>
      </c>
      <c r="AM1092" s="10">
        <v>0</v>
      </c>
      <c r="AN1092" s="10">
        <v>0</v>
      </c>
      <c r="AO1092" s="10">
        <v>0</v>
      </c>
      <c r="AQ1092" s="10">
        <v>0</v>
      </c>
      <c r="AR1092" s="10">
        <v>1.3049911970757504</v>
      </c>
      <c r="AS1092" s="10">
        <v>1.3049911970757504</v>
      </c>
      <c r="AT1092" s="10">
        <v>0</v>
      </c>
      <c r="AU1092" s="10">
        <v>0</v>
      </c>
      <c r="AV1092" s="10">
        <v>24.860073741762434</v>
      </c>
      <c r="AW1092" s="10">
        <v>24.860073741762434</v>
      </c>
      <c r="AX1092" s="10" t="s">
        <v>33</v>
      </c>
      <c r="AY1092" s="10" t="s">
        <v>33</v>
      </c>
      <c r="AZ1092" s="10" t="s">
        <v>33</v>
      </c>
      <c r="BA1092" s="10" t="s">
        <v>33</v>
      </c>
      <c r="BB1092" s="10">
        <v>1089</v>
      </c>
      <c r="BC1092" s="10">
        <v>1220</v>
      </c>
      <c r="BE1092" s="10" t="s">
        <v>296</v>
      </c>
      <c r="BF1092" s="10" t="s">
        <v>2585</v>
      </c>
      <c r="BG1092" s="10">
        <v>1.150762518597381E-5</v>
      </c>
      <c r="BH1092" s="10">
        <v>126.25285098097191</v>
      </c>
      <c r="BI1092" s="10">
        <v>124</v>
      </c>
      <c r="BJ1092" s="10" t="s">
        <v>33</v>
      </c>
      <c r="BL1092" s="10" t="s">
        <v>33</v>
      </c>
      <c r="BM1092" s="10" t="s">
        <v>33</v>
      </c>
      <c r="BP1092" s="10" t="s">
        <v>33</v>
      </c>
      <c r="BQ1092" s="10" t="s">
        <v>33</v>
      </c>
      <c r="BR1092" s="10" t="s">
        <v>33</v>
      </c>
      <c r="BS1092" s="11" t="s">
        <v>33</v>
      </c>
      <c r="BT1092" s="11" t="s">
        <v>33</v>
      </c>
      <c r="BU1092" s="10">
        <v>1092</v>
      </c>
    </row>
    <row r="1093" spans="1:73" s="10" customFormat="1" x14ac:dyDescent="0.45">
      <c r="A1093" s="10" t="s">
        <v>33</v>
      </c>
      <c r="D1093" s="10" t="s">
        <v>33</v>
      </c>
      <c r="E1093" s="10">
        <v>1089</v>
      </c>
      <c r="F1093" s="10">
        <v>1221</v>
      </c>
      <c r="H1093" s="10">
        <v>331</v>
      </c>
      <c r="J1093" s="10" t="s">
        <v>33</v>
      </c>
      <c r="K1093" s="10" t="s">
        <v>317</v>
      </c>
      <c r="L1093" s="10" t="s">
        <v>33</v>
      </c>
      <c r="M1093" s="10">
        <v>3.1622776601683791E-2</v>
      </c>
      <c r="N1093" s="10">
        <v>3.1622776601683791E-2</v>
      </c>
      <c r="T1093" s="10">
        <v>0</v>
      </c>
      <c r="W1093" s="10">
        <v>0</v>
      </c>
      <c r="X1093" s="10">
        <v>0</v>
      </c>
      <c r="Y1093" s="10">
        <v>0</v>
      </c>
      <c r="AB1093" s="10">
        <v>0</v>
      </c>
      <c r="AC1093" s="10">
        <v>0</v>
      </c>
      <c r="AD1093" s="10">
        <v>0</v>
      </c>
      <c r="AE1093" s="10">
        <v>0</v>
      </c>
      <c r="AH1093" s="10">
        <v>1</v>
      </c>
      <c r="AJ1093" s="10" t="s">
        <v>33</v>
      </c>
      <c r="AK1093" s="10">
        <v>3.1622776601683791E-2</v>
      </c>
      <c r="AL1093" s="10">
        <v>0</v>
      </c>
      <c r="AM1093" s="10">
        <v>0</v>
      </c>
      <c r="AN1093" s="10">
        <v>0</v>
      </c>
      <c r="AO1093" s="10">
        <v>0</v>
      </c>
      <c r="AQ1093" s="10">
        <v>0</v>
      </c>
      <c r="AR1093" s="10">
        <v>1.0244972039168194</v>
      </c>
      <c r="AS1093" s="10">
        <v>1.0244972039168194</v>
      </c>
      <c r="AT1093" s="10">
        <v>0</v>
      </c>
      <c r="AU1093" s="10">
        <v>0</v>
      </c>
      <c r="AV1093" s="10">
        <v>15.631399499291556</v>
      </c>
      <c r="AW1093" s="10">
        <v>15.631399499291556</v>
      </c>
      <c r="AX1093" s="10" t="s">
        <v>33</v>
      </c>
      <c r="AY1093" s="10" t="s">
        <v>33</v>
      </c>
      <c r="AZ1093" s="10" t="s">
        <v>33</v>
      </c>
      <c r="BA1093" s="10" t="s">
        <v>33</v>
      </c>
      <c r="BB1093" s="10">
        <v>1089</v>
      </c>
      <c r="BC1093" s="10">
        <v>1221</v>
      </c>
      <c r="BE1093" s="10" t="s">
        <v>296</v>
      </c>
      <c r="BF1093" s="10" t="s">
        <v>2586</v>
      </c>
      <c r="BG1093" s="10">
        <v>9.0341834130154631E-6</v>
      </c>
      <c r="BH1093" s="10">
        <v>16.930573460331637</v>
      </c>
      <c r="BI1093" s="10">
        <v>125</v>
      </c>
      <c r="BJ1093" s="10" t="s">
        <v>33</v>
      </c>
      <c r="BL1093" s="10" t="s">
        <v>33</v>
      </c>
      <c r="BM1093" s="10" t="s">
        <v>33</v>
      </c>
      <c r="BP1093" s="10" t="s">
        <v>33</v>
      </c>
      <c r="BQ1093" s="10" t="s">
        <v>33</v>
      </c>
      <c r="BR1093" s="10" t="s">
        <v>33</v>
      </c>
      <c r="BS1093" s="11" t="s">
        <v>33</v>
      </c>
      <c r="BT1093" s="11" t="s">
        <v>33</v>
      </c>
      <c r="BU1093" s="10">
        <v>1093</v>
      </c>
    </row>
    <row r="1094" spans="1:73" s="10" customFormat="1" x14ac:dyDescent="0.45">
      <c r="A1094" s="10" t="s">
        <v>33</v>
      </c>
      <c r="D1094" s="10" t="s">
        <v>33</v>
      </c>
      <c r="E1094" s="10">
        <v>1089</v>
      </c>
      <c r="F1094" s="10">
        <v>1100</v>
      </c>
      <c r="H1094" s="10">
        <v>287</v>
      </c>
      <c r="J1094" s="10" t="s">
        <v>33</v>
      </c>
      <c r="K1094" s="10" t="s">
        <v>1859</v>
      </c>
      <c r="L1094" s="10" t="s">
        <v>33</v>
      </c>
      <c r="M1094" s="10">
        <v>0.4898979485566356</v>
      </c>
      <c r="N1094" s="10">
        <v>0.4898979485566356</v>
      </c>
      <c r="T1094" s="10">
        <v>0</v>
      </c>
      <c r="W1094" s="10">
        <v>0</v>
      </c>
      <c r="X1094" s="10">
        <v>0</v>
      </c>
      <c r="Y1094" s="10">
        <v>0</v>
      </c>
      <c r="AB1094" s="10">
        <v>0</v>
      </c>
      <c r="AC1094" s="10">
        <v>0</v>
      </c>
      <c r="AD1094" s="10">
        <v>0</v>
      </c>
      <c r="AE1094" s="10">
        <v>0</v>
      </c>
      <c r="AH1094" s="10">
        <v>1</v>
      </c>
      <c r="AJ1094" s="10" t="s">
        <v>33</v>
      </c>
      <c r="AK1094" s="10">
        <v>0.4898979485566356</v>
      </c>
      <c r="AL1094" s="10">
        <v>0</v>
      </c>
      <c r="AM1094" s="10">
        <v>0</v>
      </c>
      <c r="AN1094" s="10">
        <v>0</v>
      </c>
      <c r="AO1094" s="10">
        <v>0</v>
      </c>
      <c r="AQ1094" s="10">
        <v>0</v>
      </c>
      <c r="AR1094" s="10">
        <v>0</v>
      </c>
      <c r="AS1094" s="10">
        <v>0</v>
      </c>
      <c r="AT1094" s="10">
        <v>0</v>
      </c>
      <c r="AU1094" s="10">
        <v>0</v>
      </c>
      <c r="AV1094" s="10">
        <v>0.4898979485566356</v>
      </c>
      <c r="AW1094" s="10">
        <v>0.4898979485566356</v>
      </c>
      <c r="AX1094" s="10" t="s">
        <v>33</v>
      </c>
      <c r="AY1094" s="10" t="s">
        <v>33</v>
      </c>
      <c r="AZ1094" s="10" t="s">
        <v>33</v>
      </c>
      <c r="BA1094" s="10" t="s">
        <v>33</v>
      </c>
      <c r="BB1094" s="10">
        <v>1089</v>
      </c>
      <c r="BC1094" s="10">
        <v>1100</v>
      </c>
      <c r="BE1094" s="10" t="s">
        <v>296</v>
      </c>
      <c r="BF1094" s="10" t="s">
        <v>2587</v>
      </c>
      <c r="BG1094" s="10">
        <v>0</v>
      </c>
      <c r="BH1094" s="10">
        <v>41.435594978581804</v>
      </c>
      <c r="BI1094" s="10">
        <v>126</v>
      </c>
      <c r="BJ1094" s="10" t="s">
        <v>33</v>
      </c>
      <c r="BL1094" s="10" t="s">
        <v>33</v>
      </c>
      <c r="BM1094" s="10" t="s">
        <v>33</v>
      </c>
      <c r="BP1094" s="10" t="s">
        <v>33</v>
      </c>
      <c r="BQ1094" s="10" t="s">
        <v>33</v>
      </c>
      <c r="BR1094" s="10" t="s">
        <v>33</v>
      </c>
      <c r="BS1094" s="11" t="s">
        <v>33</v>
      </c>
      <c r="BT1094" s="11" t="s">
        <v>33</v>
      </c>
      <c r="BU1094" s="10">
        <v>1094</v>
      </c>
    </row>
    <row r="1095" spans="1:73" s="10" customFormat="1" x14ac:dyDescent="0.45">
      <c r="A1095" s="10">
        <v>285</v>
      </c>
      <c r="D1095" s="10">
        <v>1099</v>
      </c>
      <c r="E1095" s="10" t="s">
        <v>33</v>
      </c>
      <c r="F1095" s="10">
        <v>1022</v>
      </c>
      <c r="H1095" s="10" t="s">
        <v>33</v>
      </c>
      <c r="J1095" s="10" t="s">
        <v>105</v>
      </c>
      <c r="K1095" s="10">
        <v>0</v>
      </c>
      <c r="L1095" s="10">
        <v>1</v>
      </c>
      <c r="M1095" s="10" t="s">
        <v>33</v>
      </c>
      <c r="N1095" s="10">
        <v>1</v>
      </c>
      <c r="T1095" s="10">
        <v>0.63245553203367588</v>
      </c>
      <c r="W1095" s="10">
        <v>0.67360967926537396</v>
      </c>
      <c r="X1095" s="10" t="s">
        <v>35</v>
      </c>
      <c r="Y1095" s="10">
        <v>0.2449489742783178</v>
      </c>
      <c r="AB1095" s="10">
        <v>29.388977933912571</v>
      </c>
      <c r="AC1095" s="10">
        <v>0.02</v>
      </c>
      <c r="AD1095" s="10">
        <v>0</v>
      </c>
      <c r="AE1095" s="10">
        <v>0</v>
      </c>
      <c r="AH1095" s="10">
        <v>1</v>
      </c>
      <c r="AJ1095" s="10">
        <v>1</v>
      </c>
      <c r="AK1095" s="10">
        <v>1</v>
      </c>
      <c r="AL1095" s="10">
        <v>0.63245553203367588</v>
      </c>
      <c r="AM1095" s="10">
        <v>0.67360967926537396</v>
      </c>
      <c r="AN1095" s="10">
        <v>0.02</v>
      </c>
      <c r="AO1095" s="10">
        <v>0</v>
      </c>
      <c r="AQ1095" s="10">
        <v>0.75031217069828171</v>
      </c>
      <c r="AR1095" s="10">
        <v>1.8171566610693337</v>
      </c>
      <c r="AS1095" s="10">
        <v>2.9051093085818422</v>
      </c>
      <c r="AT1095" s="10">
        <v>17.63233601140962</v>
      </c>
      <c r="AU1095" s="10">
        <v>32.433284950579989</v>
      </c>
      <c r="AV1095" s="10">
        <v>30.943025573043002</v>
      </c>
      <c r="AW1095" s="10">
        <v>81.008646535032611</v>
      </c>
      <c r="AX1095" s="10">
        <v>1.8706148721743874E-6</v>
      </c>
      <c r="AY1095" s="10">
        <v>10.063468976076066</v>
      </c>
      <c r="AZ1095" s="10" t="s">
        <v>33</v>
      </c>
      <c r="BA1095" s="10">
        <v>1099</v>
      </c>
      <c r="BB1095" s="10" t="s">
        <v>33</v>
      </c>
      <c r="BC1095" s="10">
        <v>1022</v>
      </c>
      <c r="BE1095" s="10" t="s">
        <v>33</v>
      </c>
      <c r="BF1095" s="10" t="s">
        <v>33</v>
      </c>
      <c r="BG1095" s="10" t="s">
        <v>33</v>
      </c>
      <c r="BH1095" s="10" t="s">
        <v>33</v>
      </c>
      <c r="BI1095" s="10" t="s">
        <v>33</v>
      </c>
      <c r="BJ1095" s="10" t="s">
        <v>33</v>
      </c>
      <c r="BL1095" s="10" t="s">
        <v>33</v>
      </c>
      <c r="BM1095" s="10" t="s">
        <v>33</v>
      </c>
      <c r="BP1095" s="10" t="s">
        <v>33</v>
      </c>
      <c r="BQ1095" s="10">
        <v>0</v>
      </c>
      <c r="BR1095" s="10" t="s">
        <v>105</v>
      </c>
      <c r="BS1095" s="11">
        <v>2.9051093085818422</v>
      </c>
      <c r="BT1095" s="11">
        <v>81.008646535032611</v>
      </c>
      <c r="BU1095" s="10">
        <v>1095</v>
      </c>
    </row>
    <row r="1096" spans="1:73" s="10" customFormat="1" x14ac:dyDescent="0.45">
      <c r="A1096" s="10" t="s">
        <v>33</v>
      </c>
      <c r="D1096" s="10" t="s">
        <v>33</v>
      </c>
      <c r="E1096" s="10">
        <v>1095</v>
      </c>
      <c r="F1096" s="10">
        <v>1085</v>
      </c>
      <c r="H1096" s="10">
        <v>283</v>
      </c>
      <c r="J1096" s="10" t="s">
        <v>33</v>
      </c>
      <c r="K1096" s="10" t="s">
        <v>90</v>
      </c>
      <c r="L1096" s="10" t="s">
        <v>33</v>
      </c>
      <c r="M1096" s="10">
        <v>2.7386127875258306</v>
      </c>
      <c r="N1096" s="10">
        <v>2.7386127875258306</v>
      </c>
      <c r="T1096" s="10">
        <v>0</v>
      </c>
      <c r="W1096" s="10">
        <v>0</v>
      </c>
      <c r="X1096" s="10">
        <v>0</v>
      </c>
      <c r="Y1096" s="10">
        <v>0</v>
      </c>
      <c r="AB1096" s="10">
        <v>0</v>
      </c>
      <c r="AC1096" s="10">
        <v>0</v>
      </c>
      <c r="AD1096" s="10">
        <v>0</v>
      </c>
      <c r="AE1096" s="10">
        <v>0</v>
      </c>
      <c r="AH1096" s="10">
        <v>1</v>
      </c>
      <c r="AJ1096" s="10" t="s">
        <v>33</v>
      </c>
      <c r="AK1096" s="10">
        <v>2.7386127875258306</v>
      </c>
      <c r="AL1096" s="10">
        <v>0</v>
      </c>
      <c r="AM1096" s="10">
        <v>0</v>
      </c>
      <c r="AN1096" s="10">
        <v>0</v>
      </c>
      <c r="AO1096" s="10">
        <v>0</v>
      </c>
      <c r="AQ1096" s="10">
        <v>0.11785663866460583</v>
      </c>
      <c r="AR1096" s="10">
        <v>0.81941906081535221</v>
      </c>
      <c r="AS1096" s="10">
        <v>0.99031118687903064</v>
      </c>
      <c r="AT1096" s="10">
        <v>2.7696310086182372</v>
      </c>
      <c r="AU1096" s="10">
        <v>3.0443070166674167</v>
      </c>
      <c r="AV1096" s="10">
        <v>25.315148974949086</v>
      </c>
      <c r="AW1096" s="10">
        <v>31.12908700023474</v>
      </c>
      <c r="AX1096" s="10" t="s">
        <v>33</v>
      </c>
      <c r="AY1096" s="10" t="s">
        <v>33</v>
      </c>
      <c r="AZ1096" s="10" t="s">
        <v>33</v>
      </c>
      <c r="BA1096" s="10" t="s">
        <v>33</v>
      </c>
      <c r="BB1096" s="10">
        <v>1095</v>
      </c>
      <c r="BC1096" s="10">
        <v>1085</v>
      </c>
      <c r="BE1096" s="10" t="s">
        <v>105</v>
      </c>
      <c r="BF1096" s="10" t="s">
        <v>2588</v>
      </c>
      <c r="BG1096" s="10">
        <v>1.8524908342565839E-6</v>
      </c>
      <c r="BH1096" s="10">
        <v>6051.8403391836073</v>
      </c>
      <c r="BI1096" s="10">
        <v>128</v>
      </c>
      <c r="BJ1096" s="10" t="s">
        <v>33</v>
      </c>
      <c r="BL1096" s="10" t="s">
        <v>33</v>
      </c>
      <c r="BM1096" s="10" t="s">
        <v>33</v>
      </c>
      <c r="BP1096" s="10" t="s">
        <v>33</v>
      </c>
      <c r="BQ1096" s="10" t="s">
        <v>33</v>
      </c>
      <c r="BR1096" s="10" t="s">
        <v>33</v>
      </c>
      <c r="BS1096" s="11" t="s">
        <v>33</v>
      </c>
      <c r="BT1096" s="11" t="s">
        <v>33</v>
      </c>
      <c r="BU1096" s="10">
        <v>1096</v>
      </c>
    </row>
    <row r="1097" spans="1:73" s="10" customFormat="1" x14ac:dyDescent="0.45">
      <c r="A1097" s="10" t="s">
        <v>33</v>
      </c>
      <c r="D1097" s="10" t="s">
        <v>33</v>
      </c>
      <c r="E1097" s="10">
        <v>1095</v>
      </c>
      <c r="F1097" s="10">
        <v>1020</v>
      </c>
      <c r="H1097" s="10">
        <v>270</v>
      </c>
      <c r="J1097" s="10" t="s">
        <v>33</v>
      </c>
      <c r="K1097" s="10" t="s">
        <v>42</v>
      </c>
      <c r="L1097" s="10" t="s">
        <v>33</v>
      </c>
      <c r="M1097" s="10">
        <v>1.2247448713915889</v>
      </c>
      <c r="N1097" s="10">
        <v>1.2247448713915889</v>
      </c>
      <c r="T1097" s="10">
        <v>0</v>
      </c>
      <c r="W1097" s="10">
        <v>0</v>
      </c>
      <c r="X1097" s="10">
        <v>0</v>
      </c>
      <c r="Y1097" s="10">
        <v>0</v>
      </c>
      <c r="AB1097" s="10">
        <v>0</v>
      </c>
      <c r="AC1097" s="10">
        <v>0</v>
      </c>
      <c r="AD1097" s="10">
        <v>0</v>
      </c>
      <c r="AE1097" s="10">
        <v>0</v>
      </c>
      <c r="AH1097" s="10">
        <v>1</v>
      </c>
      <c r="AJ1097" s="10" t="s">
        <v>33</v>
      </c>
      <c r="AK1097" s="10">
        <v>1.2247448713915889</v>
      </c>
      <c r="AL1097" s="10">
        <v>0</v>
      </c>
      <c r="AM1097" s="10">
        <v>0</v>
      </c>
      <c r="AN1097" s="10">
        <v>0</v>
      </c>
      <c r="AO1097" s="10">
        <v>0</v>
      </c>
      <c r="AQ1097" s="10">
        <v>0</v>
      </c>
      <c r="AR1097" s="10">
        <v>0</v>
      </c>
      <c r="AS1097" s="10">
        <v>0</v>
      </c>
      <c r="AT1097" s="10">
        <v>0</v>
      </c>
      <c r="AU1097" s="10">
        <v>0</v>
      </c>
      <c r="AV1097" s="10">
        <v>1.2247448713915889</v>
      </c>
      <c r="AW1097" s="10">
        <v>1.2247448713915889</v>
      </c>
      <c r="AX1097" s="10" t="s">
        <v>33</v>
      </c>
      <c r="AY1097" s="10" t="s">
        <v>33</v>
      </c>
      <c r="AZ1097" s="10" t="s">
        <v>33</v>
      </c>
      <c r="BA1097" s="10" t="s">
        <v>33</v>
      </c>
      <c r="BB1097" s="10">
        <v>1095</v>
      </c>
      <c r="BC1097" s="10">
        <v>1020</v>
      </c>
      <c r="BE1097" s="10" t="s">
        <v>105</v>
      </c>
      <c r="BF1097" s="10" t="s">
        <v>2589</v>
      </c>
      <c r="BG1097" s="10">
        <v>0</v>
      </c>
      <c r="BH1097" s="10">
        <v>67.895038172878159</v>
      </c>
      <c r="BI1097" s="10">
        <v>129</v>
      </c>
      <c r="BJ1097" s="10" t="s">
        <v>33</v>
      </c>
      <c r="BL1097" s="10" t="s">
        <v>33</v>
      </c>
      <c r="BM1097" s="10" t="s">
        <v>33</v>
      </c>
      <c r="BP1097" s="10" t="s">
        <v>33</v>
      </c>
      <c r="BQ1097" s="10" t="s">
        <v>33</v>
      </c>
      <c r="BR1097" s="10" t="s">
        <v>33</v>
      </c>
      <c r="BS1097" s="11" t="s">
        <v>33</v>
      </c>
      <c r="BT1097" s="11" t="s">
        <v>33</v>
      </c>
      <c r="BU1097" s="10">
        <v>1097</v>
      </c>
    </row>
    <row r="1098" spans="1:73" s="10" customFormat="1" x14ac:dyDescent="0.45">
      <c r="A1098" s="10" t="s">
        <v>33</v>
      </c>
      <c r="D1098" s="10" t="s">
        <v>33</v>
      </c>
      <c r="E1098" s="10">
        <v>1095</v>
      </c>
      <c r="F1098" s="10">
        <v>1222</v>
      </c>
      <c r="H1098" s="10">
        <v>332</v>
      </c>
      <c r="J1098" s="10" t="s">
        <v>33</v>
      </c>
      <c r="K1098" s="10" t="s">
        <v>95</v>
      </c>
      <c r="L1098" s="10" t="s">
        <v>33</v>
      </c>
      <c r="M1098" s="10">
        <v>0.14142135623730953</v>
      </c>
      <c r="N1098" s="10">
        <v>0.14142135623730953</v>
      </c>
      <c r="T1098" s="10">
        <v>0</v>
      </c>
      <c r="W1098" s="10">
        <v>0</v>
      </c>
      <c r="X1098" s="10">
        <v>0</v>
      </c>
      <c r="Y1098" s="10">
        <v>0</v>
      </c>
      <c r="AB1098" s="10">
        <v>0</v>
      </c>
      <c r="AC1098" s="10">
        <v>0</v>
      </c>
      <c r="AD1098" s="10">
        <v>0</v>
      </c>
      <c r="AE1098" s="10">
        <v>0</v>
      </c>
      <c r="AH1098" s="10">
        <v>1</v>
      </c>
      <c r="AJ1098" s="10" t="s">
        <v>33</v>
      </c>
      <c r="AK1098" s="10">
        <v>0.14142135623730953</v>
      </c>
      <c r="AL1098" s="10">
        <v>0</v>
      </c>
      <c r="AM1098" s="10">
        <v>0</v>
      </c>
      <c r="AN1098" s="10">
        <v>0</v>
      </c>
      <c r="AO1098" s="10">
        <v>0</v>
      </c>
      <c r="AQ1098" s="10">
        <v>0</v>
      </c>
      <c r="AR1098" s="10">
        <v>0.30412792098860753</v>
      </c>
      <c r="AS1098" s="10">
        <v>0.30412792098860753</v>
      </c>
      <c r="AT1098" s="10">
        <v>0</v>
      </c>
      <c r="AU1098" s="10">
        <v>0</v>
      </c>
      <c r="AV1098" s="10">
        <v>4.4031317267023287</v>
      </c>
      <c r="AW1098" s="10">
        <v>4.4031317267023287</v>
      </c>
      <c r="AX1098" s="10" t="s">
        <v>33</v>
      </c>
      <c r="AY1098" s="10" t="s">
        <v>33</v>
      </c>
      <c r="AZ1098" s="10" t="s">
        <v>33</v>
      </c>
      <c r="BA1098" s="10" t="s">
        <v>33</v>
      </c>
      <c r="BB1098" s="10">
        <v>1095</v>
      </c>
      <c r="BC1098" s="10">
        <v>1222</v>
      </c>
      <c r="BE1098" s="10" t="s">
        <v>105</v>
      </c>
      <c r="BF1098" s="10" t="s">
        <v>2590</v>
      </c>
      <c r="BG1098" s="10">
        <v>5.6890621204476627E-7</v>
      </c>
      <c r="BH1098" s="10">
        <v>7.5238980115102727</v>
      </c>
      <c r="BI1098" s="10">
        <v>130</v>
      </c>
      <c r="BJ1098" s="10" t="s">
        <v>33</v>
      </c>
      <c r="BL1098" s="10" t="s">
        <v>33</v>
      </c>
      <c r="BM1098" s="10" t="s">
        <v>33</v>
      </c>
      <c r="BP1098" s="10" t="s">
        <v>33</v>
      </c>
      <c r="BQ1098" s="10" t="s">
        <v>33</v>
      </c>
      <c r="BR1098" s="10" t="s">
        <v>33</v>
      </c>
      <c r="BS1098" s="11" t="s">
        <v>33</v>
      </c>
      <c r="BT1098" s="11" t="s">
        <v>33</v>
      </c>
      <c r="BU1098" s="10">
        <v>1098</v>
      </c>
    </row>
    <row r="1099" spans="1:73" s="10" customFormat="1" x14ac:dyDescent="0.45">
      <c r="A1099" s="10">
        <v>286</v>
      </c>
      <c r="D1099" s="10">
        <v>1100</v>
      </c>
      <c r="E1099" s="10" t="s">
        <v>33</v>
      </c>
      <c r="F1099" s="10">
        <v>1023</v>
      </c>
      <c r="H1099" s="10" t="s">
        <v>33</v>
      </c>
      <c r="J1099" s="10" t="s">
        <v>297</v>
      </c>
      <c r="K1099" s="10">
        <v>0</v>
      </c>
      <c r="L1099" s="10">
        <v>1</v>
      </c>
      <c r="M1099" s="10" t="s">
        <v>33</v>
      </c>
      <c r="N1099" s="10">
        <v>1</v>
      </c>
      <c r="T1099" s="10">
        <v>0</v>
      </c>
      <c r="W1099" s="10">
        <v>0</v>
      </c>
      <c r="X1099" s="10">
        <v>0</v>
      </c>
      <c r="Y1099" s="10">
        <v>0</v>
      </c>
      <c r="AB1099" s="10">
        <v>0</v>
      </c>
      <c r="AC1099" s="10">
        <v>0</v>
      </c>
      <c r="AD1099" s="10">
        <v>0</v>
      </c>
      <c r="AE1099" s="10">
        <v>0</v>
      </c>
      <c r="AH1099" s="10">
        <v>1</v>
      </c>
      <c r="AJ1099" s="10">
        <v>1</v>
      </c>
      <c r="AK1099" s="10">
        <v>1</v>
      </c>
      <c r="AL1099" s="10">
        <v>0</v>
      </c>
      <c r="AM1099" s="10">
        <v>0</v>
      </c>
      <c r="AN1099" s="10">
        <v>0</v>
      </c>
      <c r="AO1099" s="10">
        <v>0</v>
      </c>
      <c r="AQ1099" s="10">
        <v>0</v>
      </c>
      <c r="AR1099" s="10">
        <v>0</v>
      </c>
      <c r="AS1099" s="10">
        <v>0</v>
      </c>
      <c r="AT1099" s="10">
        <v>0</v>
      </c>
      <c r="AU1099" s="10">
        <v>0</v>
      </c>
      <c r="AV1099" s="10">
        <v>0</v>
      </c>
      <c r="AW1099" s="10">
        <v>0</v>
      </c>
      <c r="AX1099" s="10">
        <v>1.6099689437998489E-7</v>
      </c>
      <c r="AY1099" s="10">
        <v>0</v>
      </c>
      <c r="AZ1099" s="10" t="s">
        <v>33</v>
      </c>
      <c r="BA1099" s="10">
        <v>1100</v>
      </c>
      <c r="BB1099" s="10" t="s">
        <v>33</v>
      </c>
      <c r="BC1099" s="10">
        <v>1023</v>
      </c>
      <c r="BE1099" s="10" t="s">
        <v>33</v>
      </c>
      <c r="BF1099" s="10" t="s">
        <v>33</v>
      </c>
      <c r="BG1099" s="10" t="s">
        <v>33</v>
      </c>
      <c r="BH1099" s="10" t="s">
        <v>33</v>
      </c>
      <c r="BI1099" s="10" t="s">
        <v>33</v>
      </c>
      <c r="BJ1099" s="10" t="s">
        <v>33</v>
      </c>
      <c r="BL1099" s="10" t="s">
        <v>33</v>
      </c>
      <c r="BM1099" s="10" t="s">
        <v>33</v>
      </c>
      <c r="BP1099" s="10" t="s">
        <v>34</v>
      </c>
      <c r="BQ1099" s="10">
        <v>0</v>
      </c>
      <c r="BR1099" s="10" t="s">
        <v>297</v>
      </c>
      <c r="BS1099" s="11">
        <v>0</v>
      </c>
      <c r="BT1099" s="11">
        <v>0</v>
      </c>
      <c r="BU1099" s="10">
        <v>1099</v>
      </c>
    </row>
    <row r="1100" spans="1:73" s="10" customFormat="1" x14ac:dyDescent="0.45">
      <c r="A1100" s="10">
        <v>287</v>
      </c>
      <c r="D1100" s="10">
        <v>1102</v>
      </c>
      <c r="E1100" s="10" t="s">
        <v>33</v>
      </c>
      <c r="F1100" s="10">
        <v>1094</v>
      </c>
      <c r="H1100" s="10" t="s">
        <v>33</v>
      </c>
      <c r="J1100" s="10" t="s">
        <v>1858</v>
      </c>
      <c r="K1100" s="10">
        <v>0</v>
      </c>
      <c r="L1100" s="10">
        <v>1</v>
      </c>
      <c r="M1100" s="10" t="s">
        <v>33</v>
      </c>
      <c r="N1100" s="10">
        <v>1</v>
      </c>
      <c r="T1100" s="10">
        <v>0</v>
      </c>
      <c r="W1100" s="10">
        <v>0</v>
      </c>
      <c r="X1100" s="10">
        <v>0</v>
      </c>
      <c r="Y1100" s="10">
        <v>0</v>
      </c>
      <c r="AB1100" s="10">
        <v>0</v>
      </c>
      <c r="AC1100" s="10">
        <v>0</v>
      </c>
      <c r="AD1100" s="10">
        <v>0</v>
      </c>
      <c r="AE1100" s="10">
        <v>0</v>
      </c>
      <c r="AH1100" s="10">
        <v>1</v>
      </c>
      <c r="AJ1100" s="10">
        <v>1</v>
      </c>
      <c r="AK1100" s="10">
        <v>1</v>
      </c>
      <c r="AL1100" s="10">
        <v>0</v>
      </c>
      <c r="AM1100" s="10">
        <v>0</v>
      </c>
      <c r="AN1100" s="10">
        <v>0</v>
      </c>
      <c r="AO1100" s="10">
        <v>0</v>
      </c>
      <c r="AQ1100" s="10">
        <v>0</v>
      </c>
      <c r="AR1100" s="10">
        <v>0</v>
      </c>
      <c r="AS1100" s="10">
        <v>0</v>
      </c>
      <c r="AT1100" s="10">
        <v>0</v>
      </c>
      <c r="AU1100" s="10">
        <v>0</v>
      </c>
      <c r="AV1100" s="10">
        <v>1</v>
      </c>
      <c r="AW1100" s="10">
        <v>1</v>
      </c>
      <c r="AX1100" s="10">
        <v>4.3200000000000001E-6</v>
      </c>
      <c r="AY1100" s="10">
        <v>0</v>
      </c>
      <c r="AZ1100" s="10" t="s">
        <v>33</v>
      </c>
      <c r="BA1100" s="10">
        <v>1102</v>
      </c>
      <c r="BB1100" s="10" t="s">
        <v>33</v>
      </c>
      <c r="BC1100" s="10">
        <v>1094</v>
      </c>
      <c r="BE1100" s="10" t="s">
        <v>33</v>
      </c>
      <c r="BF1100" s="10" t="s">
        <v>33</v>
      </c>
      <c r="BG1100" s="10" t="s">
        <v>33</v>
      </c>
      <c r="BH1100" s="10" t="s">
        <v>33</v>
      </c>
      <c r="BI1100" s="10" t="s">
        <v>33</v>
      </c>
      <c r="BJ1100" s="10" t="s">
        <v>33</v>
      </c>
      <c r="BL1100" s="10" t="s">
        <v>33</v>
      </c>
      <c r="BM1100" s="10" t="s">
        <v>33</v>
      </c>
      <c r="BP1100" s="10" t="s">
        <v>33</v>
      </c>
      <c r="BQ1100" s="10">
        <v>0</v>
      </c>
      <c r="BR1100" s="10" t="s">
        <v>1857</v>
      </c>
      <c r="BS1100" s="11">
        <v>0</v>
      </c>
      <c r="BT1100" s="11">
        <v>1</v>
      </c>
      <c r="BU1100" s="10">
        <v>1100</v>
      </c>
    </row>
    <row r="1101" spans="1:73" s="10" customFormat="1" x14ac:dyDescent="0.45">
      <c r="A1101" s="10" t="s">
        <v>33</v>
      </c>
      <c r="D1101" s="10" t="s">
        <v>33</v>
      </c>
      <c r="E1101" s="10">
        <v>1100</v>
      </c>
      <c r="F1101" s="10">
        <v>1020</v>
      </c>
      <c r="H1101" s="10">
        <v>270</v>
      </c>
      <c r="J1101" s="10" t="s">
        <v>33</v>
      </c>
      <c r="K1101" s="10" t="s">
        <v>42</v>
      </c>
      <c r="L1101" s="10" t="s">
        <v>33</v>
      </c>
      <c r="M1101" s="10">
        <v>1</v>
      </c>
      <c r="N1101" s="10">
        <v>1</v>
      </c>
      <c r="T1101" s="10">
        <v>0</v>
      </c>
      <c r="W1101" s="10">
        <v>0</v>
      </c>
      <c r="X1101" s="10">
        <v>0</v>
      </c>
      <c r="Y1101" s="10">
        <v>0</v>
      </c>
      <c r="AB1101" s="10">
        <v>0</v>
      </c>
      <c r="AC1101" s="10">
        <v>0</v>
      </c>
      <c r="AD1101" s="10">
        <v>0</v>
      </c>
      <c r="AE1101" s="10">
        <v>0</v>
      </c>
      <c r="AH1101" s="10">
        <v>1</v>
      </c>
      <c r="AJ1101" s="10" t="s">
        <v>33</v>
      </c>
      <c r="AK1101" s="10">
        <v>1</v>
      </c>
      <c r="AL1101" s="10">
        <v>0</v>
      </c>
      <c r="AM1101" s="10">
        <v>0</v>
      </c>
      <c r="AN1101" s="10">
        <v>0</v>
      </c>
      <c r="AO1101" s="10">
        <v>0</v>
      </c>
      <c r="AQ1101" s="10">
        <v>0</v>
      </c>
      <c r="AR1101" s="10">
        <v>0</v>
      </c>
      <c r="AS1101" s="10">
        <v>0</v>
      </c>
      <c r="AT1101" s="10">
        <v>0</v>
      </c>
      <c r="AU1101" s="10">
        <v>0</v>
      </c>
      <c r="AV1101" s="10">
        <v>1</v>
      </c>
      <c r="AW1101" s="10">
        <v>1</v>
      </c>
      <c r="AX1101" s="10" t="s">
        <v>33</v>
      </c>
      <c r="AY1101" s="10" t="s">
        <v>33</v>
      </c>
      <c r="AZ1101" s="10" t="s">
        <v>33</v>
      </c>
      <c r="BA1101" s="10" t="s">
        <v>33</v>
      </c>
      <c r="BB1101" s="10">
        <v>1100</v>
      </c>
      <c r="BC1101" s="10">
        <v>1020</v>
      </c>
      <c r="BE1101" s="10" t="s">
        <v>1857</v>
      </c>
      <c r="BF1101" s="10" t="s">
        <v>2591</v>
      </c>
      <c r="BG1101" s="10">
        <v>0</v>
      </c>
      <c r="BH1101" s="10">
        <v>0</v>
      </c>
      <c r="BI1101" s="10">
        <v>133</v>
      </c>
      <c r="BJ1101" s="10" t="s">
        <v>33</v>
      </c>
      <c r="BL1101" s="10" t="s">
        <v>33</v>
      </c>
      <c r="BM1101" s="10" t="s">
        <v>33</v>
      </c>
      <c r="BP1101" s="10" t="s">
        <v>33</v>
      </c>
      <c r="BQ1101" s="10" t="s">
        <v>33</v>
      </c>
      <c r="BR1101" s="10" t="s">
        <v>33</v>
      </c>
      <c r="BS1101" s="11" t="s">
        <v>33</v>
      </c>
      <c r="BT1101" s="11" t="s">
        <v>33</v>
      </c>
      <c r="BU1101" s="10">
        <v>1101</v>
      </c>
    </row>
    <row r="1102" spans="1:73" s="10" customFormat="1" x14ac:dyDescent="0.45">
      <c r="A1102" s="10">
        <v>288</v>
      </c>
      <c r="D1102" s="10">
        <v>1105</v>
      </c>
      <c r="E1102" s="10" t="s">
        <v>33</v>
      </c>
      <c r="F1102" s="10">
        <v>1025</v>
      </c>
      <c r="H1102" s="10" t="s">
        <v>33</v>
      </c>
      <c r="J1102" s="10" t="s">
        <v>754</v>
      </c>
      <c r="K1102" s="10">
        <v>0</v>
      </c>
      <c r="L1102" s="10">
        <v>1</v>
      </c>
      <c r="M1102" s="10" t="s">
        <v>33</v>
      </c>
      <c r="N1102" s="10">
        <v>1</v>
      </c>
      <c r="T1102" s="10">
        <v>0.42426406871192851</v>
      </c>
      <c r="W1102" s="10">
        <v>0.1944543648263006</v>
      </c>
      <c r="X1102" s="10" t="s">
        <v>35</v>
      </c>
      <c r="Y1102" s="10">
        <v>7.0710678118654766E-2</v>
      </c>
      <c r="AB1102" s="10">
        <v>8.4838671606761995</v>
      </c>
      <c r="AC1102" s="10">
        <v>0.15</v>
      </c>
      <c r="AD1102" s="10">
        <v>0</v>
      </c>
      <c r="AE1102" s="10">
        <v>0</v>
      </c>
      <c r="AH1102" s="10">
        <v>1</v>
      </c>
      <c r="AJ1102" s="10">
        <v>1</v>
      </c>
      <c r="AK1102" s="10">
        <v>1</v>
      </c>
      <c r="AL1102" s="10">
        <v>0.42426406871192851</v>
      </c>
      <c r="AM1102" s="10">
        <v>0.1944543648263006</v>
      </c>
      <c r="AN1102" s="10">
        <v>0.15</v>
      </c>
      <c r="AO1102" s="10">
        <v>0</v>
      </c>
      <c r="AQ1102" s="10">
        <v>0.42426406871192851</v>
      </c>
      <c r="AR1102" s="10">
        <v>0.3444543648263006</v>
      </c>
      <c r="AS1102" s="10">
        <v>0.95963726445859687</v>
      </c>
      <c r="AT1102" s="10">
        <v>9.97020561473032</v>
      </c>
      <c r="AU1102" s="10">
        <v>8.4838671606761995</v>
      </c>
      <c r="AV1102" s="10">
        <v>0.51792427361861271</v>
      </c>
      <c r="AW1102" s="10">
        <v>18.971997049025131</v>
      </c>
      <c r="AX1102" s="10">
        <v>2.7885480092693397E-7</v>
      </c>
      <c r="AY1102" s="10">
        <v>1.6002760082136089</v>
      </c>
      <c r="AZ1102" s="10" t="s">
        <v>33</v>
      </c>
      <c r="BA1102" s="10">
        <v>1105</v>
      </c>
      <c r="BB1102" s="10" t="s">
        <v>33</v>
      </c>
      <c r="BC1102" s="10">
        <v>1025</v>
      </c>
      <c r="BE1102" s="10" t="s">
        <v>33</v>
      </c>
      <c r="BF1102" s="10" t="s">
        <v>33</v>
      </c>
      <c r="BG1102" s="10" t="s">
        <v>33</v>
      </c>
      <c r="BH1102" s="10" t="s">
        <v>33</v>
      </c>
      <c r="BI1102" s="10" t="s">
        <v>33</v>
      </c>
      <c r="BJ1102" s="10" t="s">
        <v>33</v>
      </c>
      <c r="BL1102" s="10" t="s">
        <v>33</v>
      </c>
      <c r="BM1102" s="10" t="s">
        <v>33</v>
      </c>
      <c r="BP1102" s="10" t="s">
        <v>33</v>
      </c>
      <c r="BQ1102" s="10">
        <v>0</v>
      </c>
      <c r="BR1102" s="10" t="s">
        <v>753</v>
      </c>
      <c r="BS1102" s="11">
        <v>0.95963726445859687</v>
      </c>
      <c r="BT1102" s="11">
        <v>18.971997049025131</v>
      </c>
      <c r="BU1102" s="10">
        <v>1102</v>
      </c>
    </row>
    <row r="1103" spans="1:73" s="10" customFormat="1" x14ac:dyDescent="0.45">
      <c r="A1103" s="10" t="s">
        <v>33</v>
      </c>
      <c r="D1103" s="10" t="s">
        <v>33</v>
      </c>
      <c r="E1103" s="10">
        <v>1102</v>
      </c>
      <c r="F1103" s="10">
        <v>1223</v>
      </c>
      <c r="H1103" s="10">
        <v>333</v>
      </c>
      <c r="J1103" s="10" t="s">
        <v>33</v>
      </c>
      <c r="K1103" s="10" t="s">
        <v>37</v>
      </c>
      <c r="L1103" s="10" t="s">
        <v>33</v>
      </c>
      <c r="M1103" s="10">
        <v>7.0710678118654766E-2</v>
      </c>
      <c r="N1103" s="10">
        <v>7.0710678118654766E-2</v>
      </c>
      <c r="T1103" s="10">
        <v>0</v>
      </c>
      <c r="W1103" s="10">
        <v>0</v>
      </c>
      <c r="X1103" s="10">
        <v>0</v>
      </c>
      <c r="Y1103" s="10">
        <v>0</v>
      </c>
      <c r="AB1103" s="10">
        <v>0</v>
      </c>
      <c r="AC1103" s="10">
        <v>0</v>
      </c>
      <c r="AD1103" s="10">
        <v>0</v>
      </c>
      <c r="AE1103" s="10">
        <v>0</v>
      </c>
      <c r="AH1103" s="10">
        <v>1</v>
      </c>
      <c r="AJ1103" s="10" t="s">
        <v>33</v>
      </c>
      <c r="AK1103" s="10">
        <v>7.0710678118654766E-2</v>
      </c>
      <c r="AL1103" s="10">
        <v>0</v>
      </c>
      <c r="AM1103" s="10">
        <v>0</v>
      </c>
      <c r="AN1103" s="10">
        <v>0</v>
      </c>
      <c r="AO1103" s="10">
        <v>0</v>
      </c>
      <c r="AQ1103" s="10">
        <v>0</v>
      </c>
      <c r="AR1103" s="10">
        <v>0</v>
      </c>
      <c r="AS1103" s="10">
        <v>0</v>
      </c>
      <c r="AT1103" s="10">
        <v>0</v>
      </c>
      <c r="AU1103" s="10">
        <v>0</v>
      </c>
      <c r="AV1103" s="10">
        <v>7.0710678118654766E-2</v>
      </c>
      <c r="AW1103" s="10">
        <v>7.0710678118654766E-2</v>
      </c>
      <c r="AX1103" s="10" t="s">
        <v>33</v>
      </c>
      <c r="AY1103" s="10" t="s">
        <v>33</v>
      </c>
      <c r="AZ1103" s="10" t="s">
        <v>33</v>
      </c>
      <c r="BA1103" s="10" t="s">
        <v>33</v>
      </c>
      <c r="BB1103" s="10">
        <v>1102</v>
      </c>
      <c r="BC1103" s="10">
        <v>1223</v>
      </c>
      <c r="BE1103" s="10" t="s">
        <v>753</v>
      </c>
      <c r="BF1103" s="10" t="s">
        <v>2592</v>
      </c>
      <c r="BG1103" s="10">
        <v>0</v>
      </c>
      <c r="BH1103" s="10">
        <v>0.59990000000000032</v>
      </c>
      <c r="BI1103" s="10">
        <v>135</v>
      </c>
      <c r="BJ1103" s="10" t="s">
        <v>33</v>
      </c>
      <c r="BL1103" s="10" t="s">
        <v>33</v>
      </c>
      <c r="BM1103" s="10" t="s">
        <v>33</v>
      </c>
      <c r="BP1103" s="10" t="s">
        <v>33</v>
      </c>
      <c r="BQ1103" s="10" t="s">
        <v>33</v>
      </c>
      <c r="BR1103" s="10" t="s">
        <v>33</v>
      </c>
      <c r="BS1103" s="11" t="s">
        <v>33</v>
      </c>
      <c r="BT1103" s="11" t="s">
        <v>33</v>
      </c>
      <c r="BU1103" s="10">
        <v>1103</v>
      </c>
    </row>
    <row r="1104" spans="1:73" s="10" customFormat="1" x14ac:dyDescent="0.45">
      <c r="A1104" s="10" t="s">
        <v>33</v>
      </c>
      <c r="D1104" s="10" t="s">
        <v>33</v>
      </c>
      <c r="E1104" s="10">
        <v>1102</v>
      </c>
      <c r="F1104" s="10">
        <v>1100</v>
      </c>
      <c r="H1104" s="10">
        <v>287</v>
      </c>
      <c r="J1104" s="10" t="s">
        <v>33</v>
      </c>
      <c r="K1104" s="10" t="s">
        <v>712</v>
      </c>
      <c r="L1104" s="10" t="s">
        <v>33</v>
      </c>
      <c r="M1104" s="10">
        <v>0.44721359549995798</v>
      </c>
      <c r="N1104" s="10">
        <v>0.44721359549995798</v>
      </c>
      <c r="T1104" s="10">
        <v>0</v>
      </c>
      <c r="W1104" s="10">
        <v>0</v>
      </c>
      <c r="X1104" s="10">
        <v>0</v>
      </c>
      <c r="Y1104" s="10">
        <v>0</v>
      </c>
      <c r="AB1104" s="10">
        <v>0</v>
      </c>
      <c r="AC1104" s="10">
        <v>0</v>
      </c>
      <c r="AD1104" s="10">
        <v>0</v>
      </c>
      <c r="AE1104" s="10">
        <v>0</v>
      </c>
      <c r="AH1104" s="10">
        <v>1</v>
      </c>
      <c r="AJ1104" s="10" t="s">
        <v>33</v>
      </c>
      <c r="AK1104" s="10">
        <v>0.44721359549995798</v>
      </c>
      <c r="AL1104" s="10">
        <v>0</v>
      </c>
      <c r="AM1104" s="10">
        <v>0</v>
      </c>
      <c r="AN1104" s="10">
        <v>0</v>
      </c>
      <c r="AO1104" s="10">
        <v>0</v>
      </c>
      <c r="AQ1104" s="10">
        <v>0</v>
      </c>
      <c r="AR1104" s="10">
        <v>0</v>
      </c>
      <c r="AS1104" s="10">
        <v>0</v>
      </c>
      <c r="AT1104" s="10">
        <v>0</v>
      </c>
      <c r="AU1104" s="10">
        <v>0</v>
      </c>
      <c r="AV1104" s="10">
        <v>0.44721359549995798</v>
      </c>
      <c r="AW1104" s="10">
        <v>0.44721359549995798</v>
      </c>
      <c r="AX1104" s="10" t="s">
        <v>33</v>
      </c>
      <c r="AY1104" s="10" t="s">
        <v>33</v>
      </c>
      <c r="AZ1104" s="10" t="s">
        <v>33</v>
      </c>
      <c r="BA1104" s="10" t="s">
        <v>33</v>
      </c>
      <c r="BB1104" s="10">
        <v>1102</v>
      </c>
      <c r="BC1104" s="10">
        <v>1100</v>
      </c>
      <c r="BE1104" s="10" t="s">
        <v>753</v>
      </c>
      <c r="BF1104" s="10" t="s">
        <v>2593</v>
      </c>
      <c r="BG1104" s="10">
        <v>0</v>
      </c>
      <c r="BH1104" s="10">
        <v>3.794100736670023</v>
      </c>
      <c r="BI1104" s="10">
        <v>136</v>
      </c>
      <c r="BJ1104" s="10" t="s">
        <v>33</v>
      </c>
      <c r="BL1104" s="10" t="s">
        <v>33</v>
      </c>
      <c r="BM1104" s="10" t="s">
        <v>33</v>
      </c>
      <c r="BP1104" s="10" t="s">
        <v>33</v>
      </c>
      <c r="BQ1104" s="10" t="s">
        <v>33</v>
      </c>
      <c r="BR1104" s="10" t="s">
        <v>33</v>
      </c>
      <c r="BS1104" s="11" t="s">
        <v>33</v>
      </c>
      <c r="BT1104" s="11" t="s">
        <v>33</v>
      </c>
      <c r="BU1104" s="10">
        <v>1104</v>
      </c>
    </row>
    <row r="1105" spans="1:73" s="10" customFormat="1" x14ac:dyDescent="0.45">
      <c r="A1105" s="10">
        <v>289</v>
      </c>
      <c r="D1105" s="10">
        <v>1106</v>
      </c>
      <c r="E1105" s="10" t="s">
        <v>33</v>
      </c>
      <c r="F1105" s="10">
        <v>1027</v>
      </c>
      <c r="H1105" s="10" t="s">
        <v>33</v>
      </c>
      <c r="J1105" s="10" t="s">
        <v>259</v>
      </c>
      <c r="K1105" s="10">
        <v>0</v>
      </c>
      <c r="L1105" s="10">
        <v>1</v>
      </c>
      <c r="M1105" s="10" t="s">
        <v>33</v>
      </c>
      <c r="N1105" s="10">
        <v>1</v>
      </c>
      <c r="T1105" s="10">
        <v>0</v>
      </c>
      <c r="W1105" s="10">
        <v>0</v>
      </c>
      <c r="X1105" s="10">
        <v>0</v>
      </c>
      <c r="Y1105" s="10">
        <v>0</v>
      </c>
      <c r="AB1105" s="10">
        <v>0</v>
      </c>
      <c r="AC1105" s="10">
        <v>0</v>
      </c>
      <c r="AD1105" s="12">
        <v>3.6510647279297386</v>
      </c>
      <c r="AE1105" s="12">
        <v>41.020486142595189</v>
      </c>
      <c r="AH1105" s="10">
        <v>1</v>
      </c>
      <c r="AJ1105" s="10">
        <v>1</v>
      </c>
      <c r="AK1105" s="10">
        <v>1</v>
      </c>
      <c r="AL1105" s="10">
        <v>0</v>
      </c>
      <c r="AM1105" s="10">
        <v>0</v>
      </c>
      <c r="AN1105" s="10">
        <v>0</v>
      </c>
      <c r="AO1105" s="10">
        <v>4.266</v>
      </c>
      <c r="AQ1105" s="10">
        <v>0</v>
      </c>
      <c r="AR1105" s="10">
        <v>3.6510647279297386</v>
      </c>
      <c r="AS1105" s="10">
        <v>3.6510647279297386</v>
      </c>
      <c r="AT1105" s="10">
        <v>0</v>
      </c>
      <c r="AU1105" s="10">
        <v>0</v>
      </c>
      <c r="AV1105" s="10">
        <v>41.020486142595189</v>
      </c>
      <c r="AW1105" s="10">
        <v>41.020486142595189</v>
      </c>
      <c r="AX1105" s="10">
        <v>5.228527517380014E-3</v>
      </c>
      <c r="AY1105" s="10">
        <v>4.266</v>
      </c>
      <c r="AZ1105" s="10" t="s">
        <v>33</v>
      </c>
      <c r="BA1105" s="10">
        <v>1106</v>
      </c>
      <c r="BB1105" s="10" t="s">
        <v>33</v>
      </c>
      <c r="BC1105" s="10">
        <v>1027</v>
      </c>
      <c r="BE1105" s="10" t="s">
        <v>33</v>
      </c>
      <c r="BF1105" s="10" t="s">
        <v>33</v>
      </c>
      <c r="BG1105" s="10" t="s">
        <v>33</v>
      </c>
      <c r="BH1105" s="10" t="s">
        <v>33</v>
      </c>
      <c r="BI1105" s="10" t="s">
        <v>33</v>
      </c>
      <c r="BJ1105" s="10" t="s">
        <v>33</v>
      </c>
      <c r="BL1105" s="10" t="s">
        <v>33</v>
      </c>
      <c r="BM1105" s="10" t="s">
        <v>33</v>
      </c>
      <c r="BP1105" s="10" t="s">
        <v>34</v>
      </c>
      <c r="BQ1105" s="10">
        <v>0</v>
      </c>
      <c r="BR1105" s="10" t="s">
        <v>259</v>
      </c>
      <c r="BS1105" s="11">
        <v>3.6510647279297386</v>
      </c>
      <c r="BT1105" s="11">
        <v>41.020486142595189</v>
      </c>
      <c r="BU1105" s="10">
        <v>1105</v>
      </c>
    </row>
    <row r="1106" spans="1:73" s="10" customFormat="1" x14ac:dyDescent="0.45">
      <c r="A1106" s="10">
        <v>290</v>
      </c>
      <c r="D1106" s="10">
        <v>1107</v>
      </c>
      <c r="E1106" s="10" t="s">
        <v>33</v>
      </c>
      <c r="F1106" s="10">
        <v>1028</v>
      </c>
      <c r="H1106" s="10" t="s">
        <v>33</v>
      </c>
      <c r="J1106" s="10" t="s">
        <v>298</v>
      </c>
      <c r="K1106" s="10">
        <v>5597</v>
      </c>
      <c r="L1106" s="10">
        <v>1</v>
      </c>
      <c r="M1106" s="10" t="s">
        <v>33</v>
      </c>
      <c r="N1106" s="10">
        <v>1</v>
      </c>
      <c r="T1106" s="10">
        <v>7.0710678118654753E-3</v>
      </c>
      <c r="W1106" s="10">
        <v>0.15071098168348582</v>
      </c>
      <c r="X1106" s="10" t="s">
        <v>87</v>
      </c>
      <c r="Y1106" s="10">
        <v>2.2360679774997897E-2</v>
      </c>
      <c r="AB1106" s="10">
        <v>1.2274895162485095</v>
      </c>
      <c r="AC1106" s="10">
        <v>0</v>
      </c>
      <c r="AD1106" s="10">
        <v>0</v>
      </c>
      <c r="AE1106" s="10">
        <v>1.1958260743101399</v>
      </c>
      <c r="AH1106" s="10">
        <v>1</v>
      </c>
      <c r="AJ1106" s="10">
        <v>1</v>
      </c>
      <c r="AK1106" s="10">
        <v>1</v>
      </c>
      <c r="AL1106" s="10">
        <v>7.0710678118654753E-3</v>
      </c>
      <c r="AM1106" s="10">
        <v>0.15071098168348582</v>
      </c>
      <c r="AN1106" s="10">
        <v>0</v>
      </c>
      <c r="AO1106" s="10">
        <v>0</v>
      </c>
      <c r="AQ1106" s="10">
        <v>0.05</v>
      </c>
      <c r="AR1106" s="10">
        <v>0</v>
      </c>
      <c r="AS1106" s="10">
        <v>7.2499999999999995E-2</v>
      </c>
      <c r="AT1106" s="10">
        <v>1.175</v>
      </c>
      <c r="AU1106" s="10">
        <v>0</v>
      </c>
      <c r="AV1106" s="10">
        <v>1.6416407864998739</v>
      </c>
      <c r="AW1106" s="10">
        <v>2.8166407864998737</v>
      </c>
      <c r="AX1106" s="10">
        <v>8.5381496824546259E-3</v>
      </c>
      <c r="AY1106" s="10">
        <v>0.17164134240660761</v>
      </c>
      <c r="AZ1106" s="10" t="s">
        <v>33</v>
      </c>
      <c r="BA1106" s="10">
        <v>1107</v>
      </c>
      <c r="BB1106" s="10" t="s">
        <v>33</v>
      </c>
      <c r="BC1106" s="10">
        <v>1028</v>
      </c>
      <c r="BE1106" s="10" t="s">
        <v>33</v>
      </c>
      <c r="BF1106" s="10" t="s">
        <v>33</v>
      </c>
      <c r="BG1106" s="10" t="s">
        <v>33</v>
      </c>
      <c r="BH1106" s="10" t="s">
        <v>33</v>
      </c>
      <c r="BI1106" s="10" t="s">
        <v>33</v>
      </c>
      <c r="BJ1106" s="10" t="s">
        <v>33</v>
      </c>
      <c r="BL1106" s="10" t="s">
        <v>33</v>
      </c>
      <c r="BM1106" s="10" t="s">
        <v>33</v>
      </c>
      <c r="BP1106" s="10" t="s">
        <v>34</v>
      </c>
      <c r="BQ1106" s="10">
        <v>0</v>
      </c>
      <c r="BR1106" s="10" t="s">
        <v>33</v>
      </c>
      <c r="BS1106" s="11">
        <v>7.2499999999999995E-2</v>
      </c>
      <c r="BT1106" s="11">
        <v>2.8166407864998737</v>
      </c>
      <c r="BU1106" s="10">
        <v>1106</v>
      </c>
    </row>
    <row r="1107" spans="1:73" s="10" customFormat="1" x14ac:dyDescent="0.45">
      <c r="A1107" s="10">
        <v>291</v>
      </c>
      <c r="D1107" s="10">
        <v>1108</v>
      </c>
      <c r="E1107" s="10" t="s">
        <v>33</v>
      </c>
      <c r="F1107" s="10">
        <v>1029</v>
      </c>
      <c r="H1107" s="10" t="s">
        <v>33</v>
      </c>
      <c r="J1107" s="10" t="s">
        <v>299</v>
      </c>
      <c r="K1107" s="10">
        <v>5599</v>
      </c>
      <c r="L1107" s="10">
        <v>1</v>
      </c>
      <c r="M1107" s="10" t="s">
        <v>33</v>
      </c>
      <c r="N1107" s="10">
        <v>1</v>
      </c>
      <c r="T1107" s="10">
        <v>7.0710678118654753E-3</v>
      </c>
      <c r="W1107" s="10">
        <v>9.5317994103946604E-2</v>
      </c>
      <c r="X1107" s="10" t="s">
        <v>87</v>
      </c>
      <c r="Y1107" s="10">
        <v>1.4142135623730951E-2</v>
      </c>
      <c r="AB1107" s="10">
        <v>0.77633253506471056</v>
      </c>
      <c r="AC1107" s="10">
        <v>0</v>
      </c>
      <c r="AD1107" s="10">
        <v>0</v>
      </c>
      <c r="AE1107" s="10">
        <v>1.5297058540778357</v>
      </c>
      <c r="AH1107" s="10">
        <v>1</v>
      </c>
      <c r="AJ1107" s="10">
        <v>1</v>
      </c>
      <c r="AK1107" s="10">
        <v>1</v>
      </c>
      <c r="AL1107" s="10">
        <v>7.0710678118654753E-3</v>
      </c>
      <c r="AM1107" s="10">
        <v>9.5317994103946604E-2</v>
      </c>
      <c r="AN1107" s="10">
        <v>0</v>
      </c>
      <c r="AO1107" s="10">
        <v>0</v>
      </c>
      <c r="AQ1107" s="10">
        <v>0.10844888083824392</v>
      </c>
      <c r="AR1107" s="10">
        <v>2.9581849951792999E-2</v>
      </c>
      <c r="AS1107" s="10">
        <v>0.18683272716724666</v>
      </c>
      <c r="AT1107" s="10">
        <v>2.5485486996987321</v>
      </c>
      <c r="AU1107" s="10">
        <v>3.2556179907751531E-2</v>
      </c>
      <c r="AV1107" s="10">
        <v>3.4558140811211775</v>
      </c>
      <c r="AW1107" s="10">
        <v>6.036918960727661</v>
      </c>
      <c r="AX1107" s="10">
        <v>1.4287057079748791E-2</v>
      </c>
      <c r="AY1107" s="10">
        <v>0.11624835482706841</v>
      </c>
      <c r="AZ1107" s="10" t="s">
        <v>33</v>
      </c>
      <c r="BA1107" s="10">
        <v>1108</v>
      </c>
      <c r="BB1107" s="10" t="s">
        <v>33</v>
      </c>
      <c r="BC1107" s="10">
        <v>1029</v>
      </c>
      <c r="BE1107" s="10" t="s">
        <v>33</v>
      </c>
      <c r="BF1107" s="10" t="s">
        <v>33</v>
      </c>
      <c r="BG1107" s="10" t="s">
        <v>33</v>
      </c>
      <c r="BH1107" s="10" t="s">
        <v>33</v>
      </c>
      <c r="BI1107" s="10" t="s">
        <v>33</v>
      </c>
      <c r="BJ1107" s="10" t="s">
        <v>33</v>
      </c>
      <c r="BL1107" s="10" t="s">
        <v>33</v>
      </c>
      <c r="BM1107" s="10" t="s">
        <v>33</v>
      </c>
      <c r="BP1107" s="10" t="s">
        <v>34</v>
      </c>
      <c r="BQ1107" s="10">
        <v>0</v>
      </c>
      <c r="BR1107" s="10" t="s">
        <v>33</v>
      </c>
      <c r="BS1107" s="11">
        <v>0.18683272716724666</v>
      </c>
      <c r="BT1107" s="11">
        <v>6.036918960727661</v>
      </c>
      <c r="BU1107" s="10">
        <v>1107</v>
      </c>
    </row>
    <row r="1108" spans="1:73" s="10" customFormat="1" x14ac:dyDescent="0.45">
      <c r="A1108" s="10">
        <v>292</v>
      </c>
      <c r="D1108" s="10">
        <v>1114</v>
      </c>
      <c r="E1108" s="10" t="s">
        <v>33</v>
      </c>
      <c r="F1108" s="10">
        <v>1031</v>
      </c>
      <c r="H1108" s="10" t="s">
        <v>33</v>
      </c>
      <c r="J1108" s="10" t="s">
        <v>782</v>
      </c>
      <c r="K1108" s="10">
        <v>0</v>
      </c>
      <c r="L1108" s="10">
        <v>1</v>
      </c>
      <c r="M1108" s="10" t="s">
        <v>33</v>
      </c>
      <c r="N1108" s="10">
        <v>1</v>
      </c>
      <c r="T1108" s="10">
        <v>1</v>
      </c>
      <c r="W1108" s="10">
        <v>0.1796136687448926</v>
      </c>
      <c r="X1108" s="10" t="s">
        <v>35</v>
      </c>
      <c r="Y1108" s="10">
        <v>1.7320508075688773E-2</v>
      </c>
      <c r="AB1108" s="10">
        <v>2.0781145589211389</v>
      </c>
      <c r="AC1108" s="10">
        <v>0.2</v>
      </c>
      <c r="AD1108" s="10">
        <v>0</v>
      </c>
      <c r="AE1108" s="10">
        <v>0</v>
      </c>
      <c r="AH1108" s="10">
        <v>1</v>
      </c>
      <c r="AJ1108" s="10">
        <v>1</v>
      </c>
      <c r="AK1108" s="10">
        <v>1</v>
      </c>
      <c r="AL1108" s="10">
        <v>1</v>
      </c>
      <c r="AM1108" s="10">
        <v>0.1796136687448926</v>
      </c>
      <c r="AN1108" s="10">
        <v>0.2</v>
      </c>
      <c r="AO1108" s="10">
        <v>0</v>
      </c>
      <c r="AQ1108" s="10">
        <v>2.4284038434644537</v>
      </c>
      <c r="AR1108" s="10">
        <v>15.206128047193925</v>
      </c>
      <c r="AS1108" s="10">
        <v>18.727313620217384</v>
      </c>
      <c r="AT1108" s="10">
        <v>57.06749032141466</v>
      </c>
      <c r="AU1108" s="10">
        <v>6.8290683164514467</v>
      </c>
      <c r="AV1108" s="10">
        <v>946.2935613956289</v>
      </c>
      <c r="AW1108" s="10">
        <v>1010.190120033495</v>
      </c>
      <c r="AX1108" s="10">
        <v>4.2690748412273133E-5</v>
      </c>
      <c r="AY1108" s="10">
        <v>14.452071828057431</v>
      </c>
      <c r="AZ1108" s="10" t="s">
        <v>33</v>
      </c>
      <c r="BA1108" s="10">
        <v>1114</v>
      </c>
      <c r="BB1108" s="10" t="s">
        <v>33</v>
      </c>
      <c r="BC1108" s="10">
        <v>1031</v>
      </c>
      <c r="BE1108" s="10" t="s">
        <v>33</v>
      </c>
      <c r="BF1108" s="10" t="s">
        <v>33</v>
      </c>
      <c r="BG1108" s="10" t="s">
        <v>33</v>
      </c>
      <c r="BH1108" s="10" t="s">
        <v>33</v>
      </c>
      <c r="BI1108" s="10" t="s">
        <v>33</v>
      </c>
      <c r="BJ1108" s="10" t="s">
        <v>33</v>
      </c>
      <c r="BL1108" s="10" t="s">
        <v>33</v>
      </c>
      <c r="BM1108" s="10" t="s">
        <v>33</v>
      </c>
      <c r="BP1108" s="10" t="s">
        <v>33</v>
      </c>
      <c r="BQ1108" s="10">
        <v>0</v>
      </c>
      <c r="BR1108" s="10" t="s">
        <v>781</v>
      </c>
      <c r="BS1108" s="11">
        <v>18.727313620217384</v>
      </c>
      <c r="BT1108" s="11">
        <v>1010.190120033495</v>
      </c>
      <c r="BU1108" s="10">
        <v>1108</v>
      </c>
    </row>
    <row r="1109" spans="1:73" s="10" customFormat="1" x14ac:dyDescent="0.45">
      <c r="A1109" s="10" t="s">
        <v>33</v>
      </c>
      <c r="D1109" s="10" t="s">
        <v>33</v>
      </c>
      <c r="E1109" s="10">
        <v>1108</v>
      </c>
      <c r="F1109" s="10">
        <v>1224</v>
      </c>
      <c r="H1109" s="10">
        <v>334</v>
      </c>
      <c r="J1109" s="10" t="s">
        <v>33</v>
      </c>
      <c r="K1109" s="10" t="s">
        <v>318</v>
      </c>
      <c r="L1109" s="10" t="s">
        <v>33</v>
      </c>
      <c r="M1109" s="10">
        <v>0.79372539331937719</v>
      </c>
      <c r="N1109" s="10">
        <v>0.79372539331937719</v>
      </c>
      <c r="T1109" s="10">
        <v>0</v>
      </c>
      <c r="W1109" s="10">
        <v>0</v>
      </c>
      <c r="X1109" s="10">
        <v>0</v>
      </c>
      <c r="Y1109" s="10">
        <v>0</v>
      </c>
      <c r="AB1109" s="10">
        <v>0</v>
      </c>
      <c r="AC1109" s="10">
        <v>0</v>
      </c>
      <c r="AD1109" s="10">
        <v>0</v>
      </c>
      <c r="AE1109" s="10">
        <v>0</v>
      </c>
      <c r="AH1109" s="10">
        <v>1</v>
      </c>
      <c r="AJ1109" s="10" t="s">
        <v>33</v>
      </c>
      <c r="AK1109" s="10">
        <v>0.79372539331937719</v>
      </c>
      <c r="AL1109" s="10">
        <v>0</v>
      </c>
      <c r="AM1109" s="10">
        <v>0</v>
      </c>
      <c r="AN1109" s="10">
        <v>0</v>
      </c>
      <c r="AO1109" s="10">
        <v>0</v>
      </c>
      <c r="AQ1109" s="10">
        <v>1.3237095966565271</v>
      </c>
      <c r="AR1109" s="10">
        <v>13.890384881701083</v>
      </c>
      <c r="AS1109" s="10">
        <v>15.809763796853048</v>
      </c>
      <c r="AT1109" s="10">
        <v>31.107175521428388</v>
      </c>
      <c r="AU1109" s="10">
        <v>4.420141183786968</v>
      </c>
      <c r="AV1109" s="10">
        <v>913.75634774632783</v>
      </c>
      <c r="AW1109" s="10">
        <v>949.28366445154325</v>
      </c>
      <c r="AX1109" s="10" t="s">
        <v>33</v>
      </c>
      <c r="AY1109" s="10" t="s">
        <v>33</v>
      </c>
      <c r="AZ1109" s="10" t="s">
        <v>33</v>
      </c>
      <c r="BA1109" s="10" t="s">
        <v>33</v>
      </c>
      <c r="BB1109" s="10">
        <v>1108</v>
      </c>
      <c r="BC1109" s="10">
        <v>1224</v>
      </c>
      <c r="BE1109" s="10" t="s">
        <v>781</v>
      </c>
      <c r="BF1109" s="10" t="s">
        <v>318</v>
      </c>
      <c r="BG1109" s="10">
        <v>6.7493064870891755E-4</v>
      </c>
      <c r="BH1109" s="10">
        <v>8538.6121018189642</v>
      </c>
      <c r="BI1109" s="10">
        <v>141</v>
      </c>
      <c r="BJ1109" s="10" t="s">
        <v>33</v>
      </c>
      <c r="BL1109" s="10" t="s">
        <v>33</v>
      </c>
      <c r="BM1109" s="10" t="s">
        <v>33</v>
      </c>
      <c r="BP1109" s="10" t="s">
        <v>33</v>
      </c>
      <c r="BQ1109" s="10" t="s">
        <v>33</v>
      </c>
      <c r="BR1109" s="10" t="s">
        <v>33</v>
      </c>
      <c r="BS1109" s="11" t="s">
        <v>33</v>
      </c>
      <c r="BT1109" s="11" t="s">
        <v>33</v>
      </c>
      <c r="BU1109" s="10">
        <v>1109</v>
      </c>
    </row>
    <row r="1110" spans="1:73" s="10" customFormat="1" x14ac:dyDescent="0.45">
      <c r="A1110" s="10" t="s">
        <v>33</v>
      </c>
      <c r="D1110" s="10" t="s">
        <v>33</v>
      </c>
      <c r="E1110" s="10">
        <v>1108</v>
      </c>
      <c r="F1110" s="10">
        <v>1231</v>
      </c>
      <c r="H1110" s="10">
        <v>335</v>
      </c>
      <c r="J1110" s="10" t="s">
        <v>33</v>
      </c>
      <c r="K1110" s="10" t="s">
        <v>319</v>
      </c>
      <c r="L1110" s="10" t="s">
        <v>33</v>
      </c>
      <c r="M1110" s="10">
        <v>2.2360679774997897E-2</v>
      </c>
      <c r="N1110" s="10">
        <v>2.2360679774997897E-2</v>
      </c>
      <c r="T1110" s="10">
        <v>0</v>
      </c>
      <c r="W1110" s="10">
        <v>0</v>
      </c>
      <c r="X1110" s="10">
        <v>0</v>
      </c>
      <c r="Y1110" s="10">
        <v>0</v>
      </c>
      <c r="AB1110" s="10">
        <v>0</v>
      </c>
      <c r="AC1110" s="10">
        <v>0</v>
      </c>
      <c r="AD1110" s="10">
        <v>0</v>
      </c>
      <c r="AE1110" s="10">
        <v>0</v>
      </c>
      <c r="AH1110" s="10">
        <v>1</v>
      </c>
      <c r="AJ1110" s="10" t="s">
        <v>33</v>
      </c>
      <c r="AK1110" s="10">
        <v>2.2360679774997897E-2</v>
      </c>
      <c r="AL1110" s="10">
        <v>0</v>
      </c>
      <c r="AM1110" s="10">
        <v>0</v>
      </c>
      <c r="AN1110" s="10">
        <v>0</v>
      </c>
      <c r="AO1110" s="10">
        <v>0</v>
      </c>
      <c r="AQ1110" s="10">
        <v>0</v>
      </c>
      <c r="AR1110" s="10">
        <v>0.35119372128101023</v>
      </c>
      <c r="AS1110" s="10">
        <v>0.35119372128101023</v>
      </c>
      <c r="AT1110" s="10">
        <v>0</v>
      </c>
      <c r="AU1110" s="10">
        <v>0</v>
      </c>
      <c r="AV1110" s="10">
        <v>6.6584215674598566</v>
      </c>
      <c r="AW1110" s="10">
        <v>6.6584215674598566</v>
      </c>
      <c r="AX1110" s="10" t="s">
        <v>33</v>
      </c>
      <c r="AY1110" s="10" t="s">
        <v>33</v>
      </c>
      <c r="AZ1110" s="10" t="s">
        <v>33</v>
      </c>
      <c r="BA1110" s="10" t="s">
        <v>33</v>
      </c>
      <c r="BB1110" s="10">
        <v>1108</v>
      </c>
      <c r="BC1110" s="10">
        <v>1231</v>
      </c>
      <c r="BE1110" s="10" t="s">
        <v>781</v>
      </c>
      <c r="BF1110" s="10" t="s">
        <v>2594</v>
      </c>
      <c r="BG1110" s="10">
        <v>1.4992722799177581E-5</v>
      </c>
      <c r="BH1110" s="10">
        <v>1.1147347097155151</v>
      </c>
      <c r="BI1110" s="10">
        <v>142</v>
      </c>
      <c r="BJ1110" s="10" t="s">
        <v>33</v>
      </c>
      <c r="BL1110" s="10" t="s">
        <v>33</v>
      </c>
      <c r="BM1110" s="10" t="s">
        <v>33</v>
      </c>
      <c r="BP1110" s="10" t="s">
        <v>33</v>
      </c>
      <c r="BQ1110" s="10" t="s">
        <v>33</v>
      </c>
      <c r="BR1110" s="10" t="s">
        <v>33</v>
      </c>
      <c r="BS1110" s="11" t="s">
        <v>33</v>
      </c>
      <c r="BT1110" s="11" t="s">
        <v>33</v>
      </c>
      <c r="BU1110" s="10">
        <v>1110</v>
      </c>
    </row>
    <row r="1111" spans="1:73" s="10" customFormat="1" x14ac:dyDescent="0.45">
      <c r="A1111" s="10" t="s">
        <v>33</v>
      </c>
      <c r="D1111" s="10" t="s">
        <v>33</v>
      </c>
      <c r="E1111" s="10">
        <v>1108</v>
      </c>
      <c r="F1111" s="10">
        <v>1232</v>
      </c>
      <c r="H1111" s="10">
        <v>336</v>
      </c>
      <c r="J1111" s="10" t="s">
        <v>33</v>
      </c>
      <c r="K1111" s="10" t="s">
        <v>320</v>
      </c>
      <c r="L1111" s="10" t="s">
        <v>33</v>
      </c>
      <c r="M1111" s="10">
        <v>1.7320508075688773E-2</v>
      </c>
      <c r="N1111" s="10">
        <v>1.7320508075688773E-2</v>
      </c>
      <c r="T1111" s="10">
        <v>0</v>
      </c>
      <c r="W1111" s="10">
        <v>0</v>
      </c>
      <c r="X1111" s="10">
        <v>0</v>
      </c>
      <c r="Y1111" s="10">
        <v>0</v>
      </c>
      <c r="AB1111" s="10">
        <v>0</v>
      </c>
      <c r="AC1111" s="10">
        <v>0</v>
      </c>
      <c r="AD1111" s="10">
        <v>0</v>
      </c>
      <c r="AE1111" s="10">
        <v>0</v>
      </c>
      <c r="AH1111" s="10">
        <v>1</v>
      </c>
      <c r="AJ1111" s="10" t="s">
        <v>33</v>
      </c>
      <c r="AK1111" s="10">
        <v>1.7320508075688773E-2</v>
      </c>
      <c r="AL1111" s="10">
        <v>0</v>
      </c>
      <c r="AM1111" s="10">
        <v>0</v>
      </c>
      <c r="AN1111" s="10">
        <v>0</v>
      </c>
      <c r="AO1111" s="10">
        <v>0</v>
      </c>
      <c r="AQ1111" s="10">
        <v>0.10469424680792666</v>
      </c>
      <c r="AR1111" s="10">
        <v>0.26492560805755028</v>
      </c>
      <c r="AS1111" s="10">
        <v>0.41673226592904394</v>
      </c>
      <c r="AT1111" s="10">
        <v>2.4603147999862767</v>
      </c>
      <c r="AU1111" s="10">
        <v>0.33081257374333983</v>
      </c>
      <c r="AV1111" s="10">
        <v>20.318531387735728</v>
      </c>
      <c r="AW1111" s="10">
        <v>23.109658761465344</v>
      </c>
      <c r="AX1111" s="10" t="s">
        <v>33</v>
      </c>
      <c r="AY1111" s="10" t="s">
        <v>33</v>
      </c>
      <c r="AZ1111" s="10" t="s">
        <v>33</v>
      </c>
      <c r="BA1111" s="10" t="s">
        <v>33</v>
      </c>
      <c r="BB1111" s="10">
        <v>1108</v>
      </c>
      <c r="BC1111" s="10">
        <v>1232</v>
      </c>
      <c r="BE1111" s="10" t="s">
        <v>781</v>
      </c>
      <c r="BF1111" s="10" t="s">
        <v>2595</v>
      </c>
      <c r="BG1111" s="10">
        <v>1.7790612320053318E-5</v>
      </c>
      <c r="BH1111" s="10">
        <v>359.50567731378624</v>
      </c>
      <c r="BI1111" s="10">
        <v>143</v>
      </c>
      <c r="BJ1111" s="10" t="s">
        <v>33</v>
      </c>
      <c r="BL1111" s="10" t="s">
        <v>33</v>
      </c>
      <c r="BM1111" s="10" t="s">
        <v>33</v>
      </c>
      <c r="BP1111" s="10" t="s">
        <v>33</v>
      </c>
      <c r="BQ1111" s="10" t="s">
        <v>33</v>
      </c>
      <c r="BR1111" s="10" t="s">
        <v>33</v>
      </c>
      <c r="BS1111" s="11" t="s">
        <v>33</v>
      </c>
      <c r="BT1111" s="11" t="s">
        <v>33</v>
      </c>
      <c r="BU1111" s="10">
        <v>1111</v>
      </c>
    </row>
    <row r="1112" spans="1:73" s="10" customFormat="1" x14ac:dyDescent="0.45">
      <c r="A1112" s="10" t="s">
        <v>33</v>
      </c>
      <c r="D1112" s="10" t="s">
        <v>33</v>
      </c>
      <c r="E1112" s="10">
        <v>1108</v>
      </c>
      <c r="F1112" s="10">
        <v>1117</v>
      </c>
      <c r="H1112" s="10">
        <v>296</v>
      </c>
      <c r="J1112" s="10" t="s">
        <v>33</v>
      </c>
      <c r="K1112" s="10" t="s">
        <v>69</v>
      </c>
      <c r="L1112" s="10" t="s">
        <v>33</v>
      </c>
      <c r="M1112" s="10">
        <v>6.0621778264910699E-2</v>
      </c>
      <c r="N1112" s="10">
        <v>6.0621778264910699E-2</v>
      </c>
      <c r="T1112" s="10">
        <v>0</v>
      </c>
      <c r="W1112" s="10">
        <v>0</v>
      </c>
      <c r="X1112" s="10">
        <v>0</v>
      </c>
      <c r="Y1112" s="10">
        <v>0</v>
      </c>
      <c r="AB1112" s="10">
        <v>0</v>
      </c>
      <c r="AC1112" s="10">
        <v>0</v>
      </c>
      <c r="AD1112" s="10">
        <v>0</v>
      </c>
      <c r="AE1112" s="10">
        <v>0</v>
      </c>
      <c r="AH1112" s="10">
        <v>1</v>
      </c>
      <c r="AJ1112" s="10" t="s">
        <v>33</v>
      </c>
      <c r="AK1112" s="10">
        <v>6.0621778264910699E-2</v>
      </c>
      <c r="AL1112" s="10">
        <v>0</v>
      </c>
      <c r="AM1112" s="10">
        <v>0</v>
      </c>
      <c r="AN1112" s="10">
        <v>0</v>
      </c>
      <c r="AO1112" s="10">
        <v>0</v>
      </c>
      <c r="AQ1112" s="10">
        <v>0</v>
      </c>
      <c r="AR1112" s="10">
        <v>0.20105443049603128</v>
      </c>
      <c r="AS1112" s="10">
        <v>0.20105443049603128</v>
      </c>
      <c r="AT1112" s="10">
        <v>0</v>
      </c>
      <c r="AU1112" s="10">
        <v>0</v>
      </c>
      <c r="AV1112" s="10">
        <v>4.0593608043725951</v>
      </c>
      <c r="AW1112" s="10">
        <v>4.0593608043725951</v>
      </c>
      <c r="AX1112" s="10" t="s">
        <v>33</v>
      </c>
      <c r="AY1112" s="10" t="s">
        <v>33</v>
      </c>
      <c r="AZ1112" s="10" t="s">
        <v>33</v>
      </c>
      <c r="BA1112" s="10" t="s">
        <v>33</v>
      </c>
      <c r="BB1112" s="10">
        <v>1108</v>
      </c>
      <c r="BC1112" s="10">
        <v>1117</v>
      </c>
      <c r="BE1112" s="10" t="s">
        <v>781</v>
      </c>
      <c r="BF1112" s="10" t="s">
        <v>2596</v>
      </c>
      <c r="BG1112" s="10">
        <v>8.5831641094789264E-6</v>
      </c>
      <c r="BH1112" s="10">
        <v>30.141702808652592</v>
      </c>
      <c r="BI1112" s="10">
        <v>144</v>
      </c>
      <c r="BJ1112" s="10" t="s">
        <v>33</v>
      </c>
      <c r="BL1112" s="10" t="s">
        <v>33</v>
      </c>
      <c r="BM1112" s="10" t="s">
        <v>33</v>
      </c>
      <c r="BP1112" s="10" t="s">
        <v>33</v>
      </c>
      <c r="BQ1112" s="10" t="s">
        <v>33</v>
      </c>
      <c r="BR1112" s="10" t="s">
        <v>33</v>
      </c>
      <c r="BS1112" s="11" t="s">
        <v>33</v>
      </c>
      <c r="BT1112" s="11" t="s">
        <v>33</v>
      </c>
      <c r="BU1112" s="10">
        <v>1112</v>
      </c>
    </row>
    <row r="1113" spans="1:73" s="10" customFormat="1" x14ac:dyDescent="0.45">
      <c r="A1113" s="10" t="s">
        <v>33</v>
      </c>
      <c r="D1113" s="10" t="s">
        <v>33</v>
      </c>
      <c r="E1113" s="10">
        <v>1108</v>
      </c>
      <c r="F1113" s="10">
        <v>1211</v>
      </c>
      <c r="H1113" s="10">
        <v>325</v>
      </c>
      <c r="J1113" s="10" t="s">
        <v>33</v>
      </c>
      <c r="K1113" s="10" t="s">
        <v>76</v>
      </c>
      <c r="L1113" s="10" t="s">
        <v>33</v>
      </c>
      <c r="M1113" s="10">
        <v>7.0710678118654766E-2</v>
      </c>
      <c r="N1113" s="10">
        <v>7.0710678118654766E-2</v>
      </c>
      <c r="T1113" s="10">
        <v>0</v>
      </c>
      <c r="W1113" s="10">
        <v>0</v>
      </c>
      <c r="X1113" s="10">
        <v>0</v>
      </c>
      <c r="Y1113" s="10">
        <v>0</v>
      </c>
      <c r="AB1113" s="10">
        <v>0</v>
      </c>
      <c r="AC1113" s="10">
        <v>0</v>
      </c>
      <c r="AD1113" s="10">
        <v>0</v>
      </c>
      <c r="AE1113" s="10">
        <v>0</v>
      </c>
      <c r="AH1113" s="10">
        <v>1</v>
      </c>
      <c r="AJ1113" s="10" t="s">
        <v>33</v>
      </c>
      <c r="AK1113" s="10">
        <v>7.0710678118654766E-2</v>
      </c>
      <c r="AL1113" s="10">
        <v>0</v>
      </c>
      <c r="AM1113" s="10">
        <v>0</v>
      </c>
      <c r="AN1113" s="10">
        <v>0</v>
      </c>
      <c r="AO1113" s="10">
        <v>0</v>
      </c>
      <c r="AQ1113" s="10">
        <v>0</v>
      </c>
      <c r="AR1113" s="10">
        <v>0.11895573691335719</v>
      </c>
      <c r="AS1113" s="10">
        <v>0.11895573691335719</v>
      </c>
      <c r="AT1113" s="10">
        <v>0</v>
      </c>
      <c r="AU1113" s="10">
        <v>0</v>
      </c>
      <c r="AV1113" s="10">
        <v>1.5008998897329275</v>
      </c>
      <c r="AW1113" s="10">
        <v>1.5008998897329275</v>
      </c>
      <c r="AX1113" s="10" t="s">
        <v>33</v>
      </c>
      <c r="AY1113" s="10" t="s">
        <v>33</v>
      </c>
      <c r="AZ1113" s="10" t="s">
        <v>33</v>
      </c>
      <c r="BA1113" s="10" t="s">
        <v>33</v>
      </c>
      <c r="BB1113" s="10">
        <v>1108</v>
      </c>
      <c r="BC1113" s="10">
        <v>1211</v>
      </c>
      <c r="BE1113" s="10" t="s">
        <v>781</v>
      </c>
      <c r="BF1113" s="10" t="s">
        <v>2597</v>
      </c>
      <c r="BG1113" s="10">
        <v>5.0783094367646836E-6</v>
      </c>
      <c r="BH1113" s="10">
        <v>7.5453037672112018</v>
      </c>
      <c r="BI1113" s="10">
        <v>145</v>
      </c>
      <c r="BJ1113" s="10" t="s">
        <v>33</v>
      </c>
      <c r="BL1113" s="10" t="s">
        <v>33</v>
      </c>
      <c r="BM1113" s="10" t="s">
        <v>33</v>
      </c>
      <c r="BP1113" s="10" t="s">
        <v>33</v>
      </c>
      <c r="BQ1113" s="10" t="s">
        <v>33</v>
      </c>
      <c r="BR1113" s="10" t="s">
        <v>33</v>
      </c>
      <c r="BS1113" s="11" t="s">
        <v>33</v>
      </c>
      <c r="BT1113" s="11" t="s">
        <v>33</v>
      </c>
      <c r="BU1113" s="10">
        <v>1113</v>
      </c>
    </row>
    <row r="1114" spans="1:73" s="10" customFormat="1" x14ac:dyDescent="0.45">
      <c r="A1114" s="10">
        <v>293</v>
      </c>
      <c r="D1114" s="10">
        <v>1115</v>
      </c>
      <c r="E1114" s="10" t="s">
        <v>33</v>
      </c>
      <c r="F1114" s="10">
        <v>1033</v>
      </c>
      <c r="H1114" s="10" t="s">
        <v>33</v>
      </c>
      <c r="J1114" s="10" t="s">
        <v>300</v>
      </c>
      <c r="K1114" s="10">
        <v>2061</v>
      </c>
      <c r="L1114" s="10">
        <v>1</v>
      </c>
      <c r="M1114" s="10" t="s">
        <v>33</v>
      </c>
      <c r="N1114" s="10">
        <v>1</v>
      </c>
      <c r="T1114" s="10">
        <v>0</v>
      </c>
      <c r="W1114" s="10">
        <v>0</v>
      </c>
      <c r="X1114" s="10">
        <v>0</v>
      </c>
      <c r="Y1114" s="10">
        <v>0</v>
      </c>
      <c r="AB1114" s="10">
        <v>0</v>
      </c>
      <c r="AC1114" s="10">
        <v>0</v>
      </c>
      <c r="AD1114" s="10">
        <v>5.415</v>
      </c>
      <c r="AE1114" s="10">
        <v>87.811999999999998</v>
      </c>
      <c r="AH1114" s="10">
        <v>1</v>
      </c>
      <c r="AJ1114" s="10">
        <v>1</v>
      </c>
      <c r="AK1114" s="10">
        <v>1</v>
      </c>
      <c r="AL1114" s="10">
        <v>0</v>
      </c>
      <c r="AM1114" s="10">
        <v>0</v>
      </c>
      <c r="AN1114" s="10">
        <v>0</v>
      </c>
      <c r="AO1114" s="10">
        <v>5.415</v>
      </c>
      <c r="AQ1114" s="10">
        <v>2.940221076018104</v>
      </c>
      <c r="AR1114" s="10">
        <v>6.5508037470604297</v>
      </c>
      <c r="AS1114" s="10">
        <v>10.814124307286679</v>
      </c>
      <c r="AT1114" s="10">
        <v>69.095195286425451</v>
      </c>
      <c r="AU1114" s="10">
        <v>1.2959812472653074</v>
      </c>
      <c r="AV1114" s="10">
        <v>152.15528607477151</v>
      </c>
      <c r="AW1114" s="10">
        <v>222.54646260846226</v>
      </c>
      <c r="AX1114" s="10">
        <v>5.8564253830780441E-2</v>
      </c>
      <c r="AY1114" s="10">
        <v>5.415</v>
      </c>
      <c r="AZ1114" s="10" t="s">
        <v>33</v>
      </c>
      <c r="BA1114" s="10">
        <v>1115</v>
      </c>
      <c r="BB1114" s="10" t="s">
        <v>33</v>
      </c>
      <c r="BC1114" s="10">
        <v>1033</v>
      </c>
      <c r="BE1114" s="10" t="s">
        <v>33</v>
      </c>
      <c r="BF1114" s="10" t="s">
        <v>33</v>
      </c>
      <c r="BG1114" s="10" t="s">
        <v>33</v>
      </c>
      <c r="BH1114" s="10" t="s">
        <v>33</v>
      </c>
      <c r="BI1114" s="10" t="s">
        <v>33</v>
      </c>
      <c r="BJ1114" s="10" t="s">
        <v>33</v>
      </c>
      <c r="BL1114" s="10" t="s">
        <v>33</v>
      </c>
      <c r="BM1114" s="10" t="s">
        <v>33</v>
      </c>
      <c r="BP1114" s="10" t="s">
        <v>34</v>
      </c>
      <c r="BQ1114" s="10">
        <v>0</v>
      </c>
      <c r="BR1114" s="10" t="s">
        <v>33</v>
      </c>
      <c r="BS1114" s="11">
        <v>10.814124307286679</v>
      </c>
      <c r="BT1114" s="11">
        <v>222.54646260846226</v>
      </c>
      <c r="BU1114" s="10">
        <v>1114</v>
      </c>
    </row>
    <row r="1115" spans="1:73" s="10" customFormat="1" x14ac:dyDescent="0.45">
      <c r="A1115" s="10">
        <v>294</v>
      </c>
      <c r="D1115" s="10">
        <v>1116</v>
      </c>
      <c r="E1115" s="10" t="s">
        <v>33</v>
      </c>
      <c r="F1115" s="10">
        <v>1034</v>
      </c>
      <c r="H1115" s="10" t="s">
        <v>33</v>
      </c>
      <c r="J1115" s="10" t="s">
        <v>301</v>
      </c>
      <c r="K1115" s="10">
        <v>0</v>
      </c>
      <c r="L1115" s="10">
        <v>1</v>
      </c>
      <c r="M1115" s="10" t="s">
        <v>33</v>
      </c>
      <c r="N1115" s="10">
        <v>1</v>
      </c>
      <c r="T1115" s="10">
        <v>0</v>
      </c>
      <c r="W1115" s="10">
        <v>0</v>
      </c>
      <c r="X1115" s="10">
        <v>0</v>
      </c>
      <c r="Y1115" s="10">
        <v>0</v>
      </c>
      <c r="AB1115" s="10">
        <v>0</v>
      </c>
      <c r="AC1115" s="10">
        <v>0</v>
      </c>
      <c r="AD1115" s="10">
        <v>9.4220000000000006</v>
      </c>
      <c r="AE1115" s="10">
        <v>83.94</v>
      </c>
      <c r="AH1115" s="10">
        <v>1</v>
      </c>
      <c r="AJ1115" s="10">
        <v>1</v>
      </c>
      <c r="AK1115" s="10">
        <v>1</v>
      </c>
      <c r="AL1115" s="10">
        <v>0</v>
      </c>
      <c r="AM1115" s="10">
        <v>0</v>
      </c>
      <c r="AN1115" s="10">
        <v>0</v>
      </c>
      <c r="AO1115" s="10">
        <v>9.4220000000000006</v>
      </c>
      <c r="AQ1115" s="10">
        <v>0</v>
      </c>
      <c r="AR1115" s="10">
        <v>9.4220000000000006</v>
      </c>
      <c r="AS1115" s="10">
        <v>9.4220000000000006</v>
      </c>
      <c r="AT1115" s="10">
        <v>0</v>
      </c>
      <c r="AU1115" s="10">
        <v>0</v>
      </c>
      <c r="AV1115" s="10">
        <v>83.94</v>
      </c>
      <c r="AW1115" s="10">
        <v>83.94</v>
      </c>
      <c r="AX1115" s="10">
        <v>2.1606250350242537E-4</v>
      </c>
      <c r="AY1115" s="10">
        <v>9.4220000000000006</v>
      </c>
      <c r="AZ1115" s="10" t="s">
        <v>33</v>
      </c>
      <c r="BA1115" s="10">
        <v>1116</v>
      </c>
      <c r="BB1115" s="10" t="s">
        <v>33</v>
      </c>
      <c r="BC1115" s="10">
        <v>1034</v>
      </c>
      <c r="BE1115" s="10" t="s">
        <v>33</v>
      </c>
      <c r="BF1115" s="10" t="s">
        <v>33</v>
      </c>
      <c r="BG1115" s="10" t="s">
        <v>33</v>
      </c>
      <c r="BH1115" s="10" t="s">
        <v>33</v>
      </c>
      <c r="BI1115" s="10" t="s">
        <v>33</v>
      </c>
      <c r="BJ1115" s="10" t="s">
        <v>33</v>
      </c>
      <c r="BL1115" s="10" t="s">
        <v>33</v>
      </c>
      <c r="BM1115" s="10" t="s">
        <v>33</v>
      </c>
      <c r="BP1115" s="10" t="s">
        <v>34</v>
      </c>
      <c r="BQ1115" s="10">
        <v>0</v>
      </c>
      <c r="BR1115" s="10" t="s">
        <v>301</v>
      </c>
      <c r="BS1115" s="11">
        <v>9.4220000000000006</v>
      </c>
      <c r="BT1115" s="11">
        <v>83.94</v>
      </c>
      <c r="BU1115" s="10">
        <v>1115</v>
      </c>
    </row>
    <row r="1116" spans="1:73" s="10" customFormat="1" x14ac:dyDescent="0.45">
      <c r="A1116" s="10">
        <v>295</v>
      </c>
      <c r="D1116" s="10">
        <v>1117</v>
      </c>
      <c r="E1116" s="10" t="s">
        <v>33</v>
      </c>
      <c r="F1116" s="10">
        <v>1035</v>
      </c>
      <c r="H1116" s="10" t="s">
        <v>33</v>
      </c>
      <c r="J1116" s="10" t="s">
        <v>302</v>
      </c>
      <c r="K1116" s="10">
        <v>0</v>
      </c>
      <c r="L1116" s="10">
        <v>1</v>
      </c>
      <c r="M1116" s="10" t="s">
        <v>33</v>
      </c>
      <c r="N1116" s="10">
        <v>1</v>
      </c>
      <c r="T1116" s="10">
        <v>0</v>
      </c>
      <c r="W1116" s="10">
        <v>0</v>
      </c>
      <c r="X1116" s="10">
        <v>0</v>
      </c>
      <c r="Y1116" s="10">
        <v>0</v>
      </c>
      <c r="AB1116" s="10">
        <v>0</v>
      </c>
      <c r="AC1116" s="10">
        <v>0</v>
      </c>
      <c r="AD1116" s="12">
        <v>6.7428936302049269</v>
      </c>
      <c r="AE1116" s="12">
        <v>78.642040723473215</v>
      </c>
      <c r="AH1116" s="10">
        <v>1</v>
      </c>
      <c r="AJ1116" s="10">
        <v>1</v>
      </c>
      <c r="AK1116" s="10">
        <v>1</v>
      </c>
      <c r="AL1116" s="10">
        <v>0</v>
      </c>
      <c r="AM1116" s="10">
        <v>0</v>
      </c>
      <c r="AN1116" s="10">
        <v>0</v>
      </c>
      <c r="AO1116" s="10">
        <v>4.2389999999999999</v>
      </c>
      <c r="AQ1116" s="10">
        <v>0</v>
      </c>
      <c r="AR1116" s="10">
        <v>6.7428936302049269</v>
      </c>
      <c r="AS1116" s="10">
        <v>6.7428936302049269</v>
      </c>
      <c r="AT1116" s="10">
        <v>0</v>
      </c>
      <c r="AU1116" s="10">
        <v>0</v>
      </c>
      <c r="AV1116" s="10">
        <v>78.642040723473215</v>
      </c>
      <c r="AW1116" s="10">
        <v>78.642040723473215</v>
      </c>
      <c r="AX1116" s="10">
        <v>2.1606250350242537E-4</v>
      </c>
      <c r="AY1116" s="10">
        <v>4.2389999999999999</v>
      </c>
      <c r="AZ1116" s="10" t="s">
        <v>33</v>
      </c>
      <c r="BA1116" s="10">
        <v>1117</v>
      </c>
      <c r="BB1116" s="10" t="s">
        <v>33</v>
      </c>
      <c r="BC1116" s="10">
        <v>1035</v>
      </c>
      <c r="BE1116" s="10" t="s">
        <v>33</v>
      </c>
      <c r="BF1116" s="10" t="s">
        <v>33</v>
      </c>
      <c r="BG1116" s="10" t="s">
        <v>33</v>
      </c>
      <c r="BH1116" s="10" t="s">
        <v>33</v>
      </c>
      <c r="BI1116" s="10" t="s">
        <v>33</v>
      </c>
      <c r="BJ1116" s="10" t="s">
        <v>33</v>
      </c>
      <c r="BL1116" s="10" t="s">
        <v>33</v>
      </c>
      <c r="BM1116" s="10" t="s">
        <v>33</v>
      </c>
      <c r="BP1116" s="10" t="s">
        <v>34</v>
      </c>
      <c r="BQ1116" s="10">
        <v>0</v>
      </c>
      <c r="BR1116" s="10" t="s">
        <v>302</v>
      </c>
      <c r="BS1116" s="11">
        <v>6.7428936302049269</v>
      </c>
      <c r="BT1116" s="11">
        <v>78.642040723473215</v>
      </c>
      <c r="BU1116" s="10">
        <v>1116</v>
      </c>
    </row>
    <row r="1117" spans="1:73" s="10" customFormat="1" x14ac:dyDescent="0.45">
      <c r="A1117" s="10">
        <v>296</v>
      </c>
      <c r="D1117" s="10">
        <v>1118</v>
      </c>
      <c r="E1117" s="10" t="s">
        <v>33</v>
      </c>
      <c r="F1117" s="10">
        <v>1112</v>
      </c>
      <c r="H1117" s="10" t="s">
        <v>33</v>
      </c>
      <c r="J1117" s="10" t="s">
        <v>69</v>
      </c>
      <c r="K1117" s="10">
        <v>0</v>
      </c>
      <c r="L1117" s="10">
        <v>1</v>
      </c>
      <c r="M1117" s="10" t="s">
        <v>33</v>
      </c>
      <c r="N1117" s="10">
        <v>1</v>
      </c>
      <c r="T1117" s="10">
        <v>0</v>
      </c>
      <c r="W1117" s="10">
        <v>0</v>
      </c>
      <c r="X1117" s="10">
        <v>0</v>
      </c>
      <c r="Y1117" s="10">
        <v>0</v>
      </c>
      <c r="AB1117" s="10">
        <v>0</v>
      </c>
      <c r="AC1117" s="10">
        <v>0</v>
      </c>
      <c r="AD1117" s="12">
        <v>3.3165379876757308</v>
      </c>
      <c r="AE1117" s="12">
        <v>66.962087232638112</v>
      </c>
      <c r="AH1117" s="10">
        <v>1</v>
      </c>
      <c r="AJ1117" s="10">
        <v>1</v>
      </c>
      <c r="AK1117" s="10">
        <v>1</v>
      </c>
      <c r="AL1117" s="10">
        <v>0</v>
      </c>
      <c r="AM1117" s="10">
        <v>0</v>
      </c>
      <c r="AN1117" s="10">
        <v>0</v>
      </c>
      <c r="AO1117" s="10">
        <v>2.5179999999999998</v>
      </c>
      <c r="AQ1117" s="10">
        <v>0</v>
      </c>
      <c r="AR1117" s="10">
        <v>3.3165379876757308</v>
      </c>
      <c r="AS1117" s="10">
        <v>3.3165379876757308</v>
      </c>
      <c r="AT1117" s="10">
        <v>0</v>
      </c>
      <c r="AU1117" s="10">
        <v>0</v>
      </c>
      <c r="AV1117" s="10">
        <v>66.962087232638112</v>
      </c>
      <c r="AW1117" s="10">
        <v>66.962087232638112</v>
      </c>
      <c r="AX1117" s="10">
        <v>2.5879890842119105E-6</v>
      </c>
      <c r="AY1117" s="10">
        <v>2.5179999999999998</v>
      </c>
      <c r="AZ1117" s="10" t="s">
        <v>33</v>
      </c>
      <c r="BA1117" s="10">
        <v>1118</v>
      </c>
      <c r="BB1117" s="10" t="s">
        <v>33</v>
      </c>
      <c r="BC1117" s="10">
        <v>1112</v>
      </c>
      <c r="BE1117" s="10" t="s">
        <v>33</v>
      </c>
      <c r="BF1117" s="10" t="s">
        <v>33</v>
      </c>
      <c r="BG1117" s="10" t="s">
        <v>33</v>
      </c>
      <c r="BH1117" s="10" t="s">
        <v>33</v>
      </c>
      <c r="BI1117" s="10" t="s">
        <v>33</v>
      </c>
      <c r="BJ1117" s="10" t="s">
        <v>33</v>
      </c>
      <c r="BL1117" s="10" t="s">
        <v>33</v>
      </c>
      <c r="BM1117" s="10" t="s">
        <v>33</v>
      </c>
      <c r="BP1117" s="10" t="s">
        <v>34</v>
      </c>
      <c r="BQ1117" s="10">
        <v>0</v>
      </c>
      <c r="BR1117" s="10" t="s">
        <v>69</v>
      </c>
      <c r="BS1117" s="11">
        <v>3.3165379876757308</v>
      </c>
      <c r="BT1117" s="11">
        <v>66.962087232638112</v>
      </c>
      <c r="BU1117" s="10">
        <v>1117</v>
      </c>
    </row>
    <row r="1118" spans="1:73" s="10" customFormat="1" x14ac:dyDescent="0.45">
      <c r="A1118" s="10">
        <v>297</v>
      </c>
      <c r="D1118" s="10">
        <v>1119</v>
      </c>
      <c r="E1118" s="10" t="s">
        <v>33</v>
      </c>
      <c r="F1118" s="10">
        <v>1039</v>
      </c>
      <c r="H1118" s="10" t="s">
        <v>33</v>
      </c>
      <c r="J1118" s="10" t="s">
        <v>303</v>
      </c>
      <c r="K1118" s="10">
        <v>0</v>
      </c>
      <c r="L1118" s="10">
        <v>1</v>
      </c>
      <c r="M1118" s="10" t="s">
        <v>33</v>
      </c>
      <c r="N1118" s="10">
        <v>1</v>
      </c>
      <c r="T1118" s="10">
        <v>0</v>
      </c>
      <c r="W1118" s="10">
        <v>0</v>
      </c>
      <c r="X1118" s="10">
        <v>0</v>
      </c>
      <c r="Y1118" s="10">
        <v>0</v>
      </c>
      <c r="AB1118" s="10">
        <v>0</v>
      </c>
      <c r="AC1118" s="10">
        <v>0</v>
      </c>
      <c r="AD1118" s="12">
        <v>1.4542424720184677</v>
      </c>
      <c r="AE1118" s="12">
        <v>16.291454207831446</v>
      </c>
      <c r="AH1118" s="10">
        <v>1</v>
      </c>
      <c r="AJ1118" s="10">
        <v>1</v>
      </c>
      <c r="AK1118" s="10">
        <v>1</v>
      </c>
      <c r="AL1118" s="10">
        <v>0</v>
      </c>
      <c r="AM1118" s="10">
        <v>0</v>
      </c>
      <c r="AN1118" s="10">
        <v>0</v>
      </c>
      <c r="AO1118" s="10">
        <v>1.24</v>
      </c>
      <c r="AQ1118" s="10">
        <v>0</v>
      </c>
      <c r="AR1118" s="10">
        <v>1.4542424720184677</v>
      </c>
      <c r="AS1118" s="10">
        <v>1.4542424720184677</v>
      </c>
      <c r="AT1118" s="10">
        <v>0</v>
      </c>
      <c r="AU1118" s="10">
        <v>0</v>
      </c>
      <c r="AV1118" s="10">
        <v>16.291454207831446</v>
      </c>
      <c r="AW1118" s="10">
        <v>16.291454207831446</v>
      </c>
      <c r="AX1118" s="10">
        <v>7.5299402388066799E-3</v>
      </c>
      <c r="AY1118" s="10">
        <v>1.24</v>
      </c>
      <c r="AZ1118" s="10" t="s">
        <v>33</v>
      </c>
      <c r="BA1118" s="10">
        <v>1119</v>
      </c>
      <c r="BB1118" s="10" t="s">
        <v>33</v>
      </c>
      <c r="BC1118" s="10">
        <v>1039</v>
      </c>
      <c r="BE1118" s="10" t="s">
        <v>33</v>
      </c>
      <c r="BF1118" s="10" t="s">
        <v>33</v>
      </c>
      <c r="BG1118" s="10" t="s">
        <v>33</v>
      </c>
      <c r="BH1118" s="10" t="s">
        <v>33</v>
      </c>
      <c r="BI1118" s="10" t="s">
        <v>33</v>
      </c>
      <c r="BJ1118" s="10" t="s">
        <v>33</v>
      </c>
      <c r="BL1118" s="10" t="s">
        <v>33</v>
      </c>
      <c r="BM1118" s="10" t="s">
        <v>33</v>
      </c>
      <c r="BP1118" s="10" t="s">
        <v>34</v>
      </c>
      <c r="BQ1118" s="10">
        <v>0</v>
      </c>
      <c r="BR1118" s="10" t="s">
        <v>303</v>
      </c>
      <c r="BS1118" s="11">
        <v>1.4542424720184677</v>
      </c>
      <c r="BT1118" s="11">
        <v>16.291454207831446</v>
      </c>
      <c r="BU1118" s="10">
        <v>1118</v>
      </c>
    </row>
    <row r="1119" spans="1:73" s="10" customFormat="1" x14ac:dyDescent="0.45">
      <c r="A1119" s="10">
        <v>298</v>
      </c>
      <c r="D1119" s="10">
        <v>1124</v>
      </c>
      <c r="E1119" s="10" t="s">
        <v>33</v>
      </c>
      <c r="F1119" s="10">
        <v>1040</v>
      </c>
      <c r="H1119" s="10" t="s">
        <v>33</v>
      </c>
      <c r="J1119" s="10" t="s">
        <v>304</v>
      </c>
      <c r="K1119" s="10">
        <v>0</v>
      </c>
      <c r="L1119" s="10">
        <v>1</v>
      </c>
      <c r="M1119" s="10" t="s">
        <v>33</v>
      </c>
      <c r="N1119" s="10">
        <v>1</v>
      </c>
      <c r="T1119" s="10">
        <v>8.6602540378443873</v>
      </c>
      <c r="W1119" s="10">
        <v>0.32792819335946094</v>
      </c>
      <c r="X1119" s="10" t="s">
        <v>35</v>
      </c>
      <c r="Y1119" s="10">
        <v>3.1622776601683791E-2</v>
      </c>
      <c r="AB1119" s="10">
        <v>3.7941007366700212</v>
      </c>
      <c r="AC1119" s="10">
        <v>0.2</v>
      </c>
      <c r="AD1119" s="10">
        <v>0</v>
      </c>
      <c r="AE1119" s="10">
        <v>0</v>
      </c>
      <c r="AH1119" s="10">
        <v>1</v>
      </c>
      <c r="AJ1119" s="10">
        <v>1</v>
      </c>
      <c r="AK1119" s="10">
        <v>1</v>
      </c>
      <c r="AL1119" s="10">
        <v>8.6602540378443873</v>
      </c>
      <c r="AM1119" s="10">
        <v>0.32792819335946094</v>
      </c>
      <c r="AN1119" s="10">
        <v>0.2</v>
      </c>
      <c r="AO1119" s="10">
        <v>0</v>
      </c>
      <c r="AQ1119" s="10">
        <v>17.713550490132249</v>
      </c>
      <c r="AR1119" s="10">
        <v>55.978232905734799</v>
      </c>
      <c r="AS1119" s="10">
        <v>81.662881116426561</v>
      </c>
      <c r="AT1119" s="10">
        <v>416.26843651810788</v>
      </c>
      <c r="AU1119" s="10">
        <v>30.694866417344414</v>
      </c>
      <c r="AV1119" s="10">
        <v>925.74444002568907</v>
      </c>
      <c r="AW1119" s="10">
        <v>1372.7077429611413</v>
      </c>
      <c r="AX1119" s="10">
        <v>9.4868329805045992E-9</v>
      </c>
      <c r="AY1119" s="10">
        <v>29876.322847597177</v>
      </c>
      <c r="AZ1119" s="10" t="s">
        <v>33</v>
      </c>
      <c r="BA1119" s="10">
        <v>1124</v>
      </c>
      <c r="BB1119" s="10" t="s">
        <v>33</v>
      </c>
      <c r="BC1119" s="10">
        <v>1040</v>
      </c>
      <c r="BE1119" s="10" t="s">
        <v>33</v>
      </c>
      <c r="BF1119" s="10" t="s">
        <v>33</v>
      </c>
      <c r="BG1119" s="10" t="s">
        <v>33</v>
      </c>
      <c r="BH1119" s="10" t="s">
        <v>33</v>
      </c>
      <c r="BI1119" s="10" t="s">
        <v>33</v>
      </c>
      <c r="BJ1119" s="10" t="s">
        <v>33</v>
      </c>
      <c r="BL1119" s="10" t="s">
        <v>33</v>
      </c>
      <c r="BM1119" s="10" t="s">
        <v>33</v>
      </c>
      <c r="BP1119" s="10" t="s">
        <v>33</v>
      </c>
      <c r="BQ1119" s="10">
        <v>0</v>
      </c>
      <c r="BR1119" s="10" t="s">
        <v>304</v>
      </c>
      <c r="BS1119" s="11">
        <v>81.662881116426561</v>
      </c>
      <c r="BT1119" s="11">
        <v>1372.7077429611413</v>
      </c>
      <c r="BU1119" s="10">
        <v>1119</v>
      </c>
    </row>
    <row r="1120" spans="1:73" s="10" customFormat="1" x14ac:dyDescent="0.45">
      <c r="A1120" s="10" t="s">
        <v>33</v>
      </c>
      <c r="D1120" s="10" t="s">
        <v>33</v>
      </c>
      <c r="E1120" s="10">
        <v>1119</v>
      </c>
      <c r="F1120" s="10">
        <v>1238</v>
      </c>
      <c r="H1120" s="10">
        <v>337</v>
      </c>
      <c r="J1120" s="10" t="s">
        <v>33</v>
      </c>
      <c r="K1120" s="10" t="s">
        <v>1778</v>
      </c>
      <c r="L1120" s="10" t="s">
        <v>33</v>
      </c>
      <c r="M1120" s="10">
        <v>7.0710678118654766E-2</v>
      </c>
      <c r="N1120" s="10">
        <v>7.0710678118654766E-2</v>
      </c>
      <c r="T1120" s="10">
        <v>0</v>
      </c>
      <c r="W1120" s="10">
        <v>0</v>
      </c>
      <c r="X1120" s="10">
        <v>0</v>
      </c>
      <c r="Y1120" s="10">
        <v>0</v>
      </c>
      <c r="AB1120" s="10">
        <v>0</v>
      </c>
      <c r="AC1120" s="10">
        <v>0</v>
      </c>
      <c r="AD1120" s="10">
        <v>0</v>
      </c>
      <c r="AE1120" s="10">
        <v>0</v>
      </c>
      <c r="AH1120" s="10">
        <v>1</v>
      </c>
      <c r="AJ1120" s="10" t="s">
        <v>33</v>
      </c>
      <c r="AK1120" s="10">
        <v>7.0710678118654766E-2</v>
      </c>
      <c r="AL1120" s="10">
        <v>0</v>
      </c>
      <c r="AM1120" s="10">
        <v>0</v>
      </c>
      <c r="AN1120" s="10">
        <v>0</v>
      </c>
      <c r="AO1120" s="10">
        <v>0</v>
      </c>
      <c r="AQ1120" s="10">
        <v>8.0403798713198142</v>
      </c>
      <c r="AR1120" s="10">
        <v>13.249258434128981</v>
      </c>
      <c r="AS1120" s="10">
        <v>24.907809247542712</v>
      </c>
      <c r="AT1120" s="10">
        <v>188.94892697601563</v>
      </c>
      <c r="AU1120" s="10">
        <v>11.211344823294089</v>
      </c>
      <c r="AV1120" s="10">
        <v>250.62471923176594</v>
      </c>
      <c r="AW1120" s="10">
        <v>450.78499103107566</v>
      </c>
      <c r="AX1120" s="10" t="s">
        <v>33</v>
      </c>
      <c r="AY1120" s="10" t="s">
        <v>33</v>
      </c>
      <c r="AZ1120" s="10" t="s">
        <v>33</v>
      </c>
      <c r="BA1120" s="10" t="s">
        <v>33</v>
      </c>
      <c r="BB1120" s="10">
        <v>1119</v>
      </c>
      <c r="BC1120" s="10">
        <v>1238</v>
      </c>
      <c r="BE1120" s="10" t="s">
        <v>304</v>
      </c>
      <c r="BF1120" s="10" t="s">
        <v>1778</v>
      </c>
      <c r="BG1120" s="10">
        <v>2.3629622624170566E-7</v>
      </c>
      <c r="BH1120" s="10">
        <v>36681800973.267593</v>
      </c>
      <c r="BI1120" s="10">
        <v>152</v>
      </c>
      <c r="BJ1120" s="10" t="s">
        <v>33</v>
      </c>
      <c r="BL1120" s="10" t="s">
        <v>33</v>
      </c>
      <c r="BM1120" s="10" t="s">
        <v>33</v>
      </c>
      <c r="BP1120" s="10" t="s">
        <v>33</v>
      </c>
      <c r="BQ1120" s="10" t="s">
        <v>33</v>
      </c>
      <c r="BR1120" s="10" t="s">
        <v>33</v>
      </c>
      <c r="BS1120" s="11" t="s">
        <v>33</v>
      </c>
      <c r="BT1120" s="11" t="s">
        <v>33</v>
      </c>
      <c r="BU1120" s="10">
        <v>1120</v>
      </c>
    </row>
    <row r="1121" spans="1:73" s="10" customFormat="1" x14ac:dyDescent="0.45">
      <c r="A1121" s="10" t="s">
        <v>33</v>
      </c>
      <c r="D1121" s="10" t="s">
        <v>33</v>
      </c>
      <c r="E1121" s="10">
        <v>1119</v>
      </c>
      <c r="F1121" s="10">
        <v>1244</v>
      </c>
      <c r="H1121" s="10">
        <v>338</v>
      </c>
      <c r="J1121" s="10" t="s">
        <v>33</v>
      </c>
      <c r="K1121" s="10" t="s">
        <v>785</v>
      </c>
      <c r="L1121" s="10" t="s">
        <v>33</v>
      </c>
      <c r="M1121" s="10">
        <v>0.92466210044534647</v>
      </c>
      <c r="N1121" s="10">
        <v>0.92466210044534647</v>
      </c>
      <c r="T1121" s="10">
        <v>0</v>
      </c>
      <c r="W1121" s="10">
        <v>0</v>
      </c>
      <c r="X1121" s="10">
        <v>0</v>
      </c>
      <c r="Y1121" s="10">
        <v>0</v>
      </c>
      <c r="AB1121" s="10">
        <v>0</v>
      </c>
      <c r="AC1121" s="10">
        <v>0</v>
      </c>
      <c r="AD1121" s="10">
        <v>0</v>
      </c>
      <c r="AE1121" s="10">
        <v>0</v>
      </c>
      <c r="AH1121" s="10">
        <v>1</v>
      </c>
      <c r="AJ1121" s="10" t="s">
        <v>33</v>
      </c>
      <c r="AK1121" s="10">
        <v>0.92466210044534647</v>
      </c>
      <c r="AL1121" s="10">
        <v>0</v>
      </c>
      <c r="AM1121" s="10">
        <v>0</v>
      </c>
      <c r="AN1121" s="10">
        <v>0</v>
      </c>
      <c r="AO1121" s="10">
        <v>0</v>
      </c>
      <c r="AQ1121" s="10">
        <v>1.012916580968048</v>
      </c>
      <c r="AR1121" s="10">
        <v>39.481191508932469</v>
      </c>
      <c r="AS1121" s="10">
        <v>40.949920551336135</v>
      </c>
      <c r="AT1121" s="10">
        <v>23.80353965274913</v>
      </c>
      <c r="AU1121" s="10">
        <v>15.689420857380304</v>
      </c>
      <c r="AV1121" s="10">
        <v>628.85392589305934</v>
      </c>
      <c r="AW1121" s="10">
        <v>668.34688640318882</v>
      </c>
      <c r="AX1121" s="10" t="s">
        <v>33</v>
      </c>
      <c r="AY1121" s="10" t="s">
        <v>33</v>
      </c>
      <c r="AZ1121" s="10" t="s">
        <v>33</v>
      </c>
      <c r="BA1121" s="10" t="s">
        <v>33</v>
      </c>
      <c r="BB1121" s="10">
        <v>1119</v>
      </c>
      <c r="BC1121" s="10">
        <v>1244</v>
      </c>
      <c r="BE1121" s="10" t="s">
        <v>304</v>
      </c>
      <c r="BF1121" s="10" t="s">
        <v>2598</v>
      </c>
      <c r="BG1121" s="10">
        <v>3.8848505683545874E-7</v>
      </c>
      <c r="BH1121" s="10">
        <v>17796903.40067447</v>
      </c>
      <c r="BI1121" s="10">
        <v>153</v>
      </c>
      <c r="BJ1121" s="10" t="s">
        <v>33</v>
      </c>
      <c r="BL1121" s="10" t="s">
        <v>33</v>
      </c>
      <c r="BM1121" s="10" t="s">
        <v>33</v>
      </c>
      <c r="BP1121" s="10" t="s">
        <v>33</v>
      </c>
      <c r="BQ1121" s="10" t="s">
        <v>33</v>
      </c>
      <c r="BR1121" s="10" t="s">
        <v>33</v>
      </c>
      <c r="BS1121" s="11" t="s">
        <v>33</v>
      </c>
      <c r="BT1121" s="11" t="s">
        <v>33</v>
      </c>
      <c r="BU1121" s="10">
        <v>1121</v>
      </c>
    </row>
    <row r="1122" spans="1:73" s="10" customFormat="1" x14ac:dyDescent="0.45">
      <c r="A1122" s="10" t="s">
        <v>33</v>
      </c>
      <c r="D1122" s="10" t="s">
        <v>33</v>
      </c>
      <c r="E1122" s="10">
        <v>1119</v>
      </c>
      <c r="F1122" s="10">
        <v>1124</v>
      </c>
      <c r="H1122" s="10">
        <v>299</v>
      </c>
      <c r="J1122" s="10" t="s">
        <v>33</v>
      </c>
      <c r="K1122" s="10" t="s">
        <v>68</v>
      </c>
      <c r="L1122" s="10" t="s">
        <v>33</v>
      </c>
      <c r="M1122" s="10">
        <v>2.2360679774997897E-2</v>
      </c>
      <c r="N1122" s="10">
        <v>2.2360679774997897E-2</v>
      </c>
      <c r="T1122" s="10">
        <v>0</v>
      </c>
      <c r="W1122" s="10">
        <v>0</v>
      </c>
      <c r="X1122" s="10">
        <v>0</v>
      </c>
      <c r="Y1122" s="10">
        <v>0</v>
      </c>
      <c r="AB1122" s="10">
        <v>0</v>
      </c>
      <c r="AC1122" s="10">
        <v>0</v>
      </c>
      <c r="AD1122" s="10">
        <v>0</v>
      </c>
      <c r="AE1122" s="10">
        <v>0</v>
      </c>
      <c r="AH1122" s="10">
        <v>1</v>
      </c>
      <c r="AJ1122" s="10" t="s">
        <v>33</v>
      </c>
      <c r="AK1122" s="10">
        <v>2.2360679774997897E-2</v>
      </c>
      <c r="AL1122" s="10">
        <v>0</v>
      </c>
      <c r="AM1122" s="10">
        <v>0</v>
      </c>
      <c r="AN1122" s="10">
        <v>0</v>
      </c>
      <c r="AO1122" s="10">
        <v>0</v>
      </c>
      <c r="AQ1122" s="10">
        <v>0</v>
      </c>
      <c r="AR1122" s="10">
        <v>2.5188003388178632</v>
      </c>
      <c r="AS1122" s="10">
        <v>2.5188003388178632</v>
      </c>
      <c r="AT1122" s="10">
        <v>0</v>
      </c>
      <c r="AU1122" s="10">
        <v>0</v>
      </c>
      <c r="AV1122" s="10">
        <v>42.206434096491236</v>
      </c>
      <c r="AW1122" s="10">
        <v>42.206434096491236</v>
      </c>
      <c r="AX1122" s="10" t="s">
        <v>33</v>
      </c>
      <c r="AY1122" s="10" t="s">
        <v>33</v>
      </c>
      <c r="AZ1122" s="10" t="s">
        <v>33</v>
      </c>
      <c r="BA1122" s="10" t="s">
        <v>33</v>
      </c>
      <c r="BB1122" s="10">
        <v>1119</v>
      </c>
      <c r="BC1122" s="10">
        <v>1124</v>
      </c>
      <c r="BE1122" s="10" t="s">
        <v>304</v>
      </c>
      <c r="BF1122" s="10" t="s">
        <v>2599</v>
      </c>
      <c r="BG1122" s="10">
        <v>2.3895438125603466E-8</v>
      </c>
      <c r="BH1122" s="10">
        <v>1382038.1999132503</v>
      </c>
      <c r="BI1122" s="10">
        <v>154</v>
      </c>
      <c r="BJ1122" s="10" t="s">
        <v>33</v>
      </c>
      <c r="BL1122" s="10" t="s">
        <v>33</v>
      </c>
      <c r="BM1122" s="10" t="s">
        <v>33</v>
      </c>
      <c r="BP1122" s="10" t="s">
        <v>33</v>
      </c>
      <c r="BQ1122" s="10" t="s">
        <v>33</v>
      </c>
      <c r="BR1122" s="10" t="s">
        <v>33</v>
      </c>
      <c r="BS1122" s="11" t="s">
        <v>33</v>
      </c>
      <c r="BT1122" s="11" t="s">
        <v>33</v>
      </c>
      <c r="BU1122" s="10">
        <v>1122</v>
      </c>
    </row>
    <row r="1123" spans="1:73" s="10" customFormat="1" x14ac:dyDescent="0.45">
      <c r="A1123" s="10" t="s">
        <v>33</v>
      </c>
      <c r="D1123" s="10" t="s">
        <v>33</v>
      </c>
      <c r="E1123" s="10">
        <v>1119</v>
      </c>
      <c r="F1123" s="10">
        <v>1117</v>
      </c>
      <c r="H1123" s="10">
        <v>296</v>
      </c>
      <c r="J1123" s="10" t="s">
        <v>33</v>
      </c>
      <c r="K1123" s="10" t="s">
        <v>69</v>
      </c>
      <c r="L1123" s="10" t="s">
        <v>33</v>
      </c>
      <c r="M1123" s="10">
        <v>6.0621778264910699E-2</v>
      </c>
      <c r="N1123" s="10">
        <v>6.0621778264910699E-2</v>
      </c>
      <c r="T1123" s="10">
        <v>0</v>
      </c>
      <c r="W1123" s="10">
        <v>0</v>
      </c>
      <c r="X1123" s="10">
        <v>0</v>
      </c>
      <c r="Y1123" s="10">
        <v>0</v>
      </c>
      <c r="AB1123" s="10">
        <v>0</v>
      </c>
      <c r="AC1123" s="10">
        <v>0</v>
      </c>
      <c r="AD1123" s="10">
        <v>0</v>
      </c>
      <c r="AE1123" s="10">
        <v>0</v>
      </c>
      <c r="AH1123" s="10">
        <v>1</v>
      </c>
      <c r="AJ1123" s="10" t="s">
        <v>33</v>
      </c>
      <c r="AK1123" s="10">
        <v>6.0621778264910699E-2</v>
      </c>
      <c r="AL1123" s="10">
        <v>0</v>
      </c>
      <c r="AM1123" s="10">
        <v>0</v>
      </c>
      <c r="AN1123" s="10">
        <v>0</v>
      </c>
      <c r="AO1123" s="10">
        <v>0</v>
      </c>
      <c r="AQ1123" s="10">
        <v>0</v>
      </c>
      <c r="AR1123" s="10">
        <v>0.20105443049603128</v>
      </c>
      <c r="AS1123" s="10">
        <v>0.20105443049603128</v>
      </c>
      <c r="AT1123" s="10">
        <v>0</v>
      </c>
      <c r="AU1123" s="10">
        <v>0</v>
      </c>
      <c r="AV1123" s="10">
        <v>4.0593608043725951</v>
      </c>
      <c r="AW1123" s="10">
        <v>4.0593608043725951</v>
      </c>
      <c r="AX1123" s="10" t="s">
        <v>33</v>
      </c>
      <c r="AY1123" s="10" t="s">
        <v>33</v>
      </c>
      <c r="AZ1123" s="10" t="s">
        <v>33</v>
      </c>
      <c r="BA1123" s="10" t="s">
        <v>33</v>
      </c>
      <c r="BB1123" s="10">
        <v>1119</v>
      </c>
      <c r="BC1123" s="10">
        <v>1117</v>
      </c>
      <c r="BE1123" s="10" t="s">
        <v>304</v>
      </c>
      <c r="BF1123" s="10" t="s">
        <v>2600</v>
      </c>
      <c r="BG1123" s="10">
        <v>1.9073698021063192E-9</v>
      </c>
      <c r="BH1123" s="10">
        <v>261235.96884493646</v>
      </c>
      <c r="BI1123" s="10">
        <v>155</v>
      </c>
      <c r="BJ1123" s="10" t="s">
        <v>33</v>
      </c>
      <c r="BL1123" s="10" t="s">
        <v>33</v>
      </c>
      <c r="BM1123" s="10" t="s">
        <v>33</v>
      </c>
      <c r="BP1123" s="10" t="s">
        <v>33</v>
      </c>
      <c r="BQ1123" s="10" t="s">
        <v>33</v>
      </c>
      <c r="BR1123" s="10" t="s">
        <v>33</v>
      </c>
      <c r="BS1123" s="11" t="s">
        <v>33</v>
      </c>
      <c r="BT1123" s="11" t="s">
        <v>33</v>
      </c>
      <c r="BU1123" s="10">
        <v>1123</v>
      </c>
    </row>
    <row r="1124" spans="1:73" s="10" customFormat="1" x14ac:dyDescent="0.45">
      <c r="A1124" s="10">
        <v>299</v>
      </c>
      <c r="D1124" s="10">
        <v>1125</v>
      </c>
      <c r="E1124" s="10" t="s">
        <v>33</v>
      </c>
      <c r="F1124" s="10">
        <v>1122</v>
      </c>
      <c r="H1124" s="10" t="s">
        <v>33</v>
      </c>
      <c r="J1124" s="10" t="s">
        <v>68</v>
      </c>
      <c r="K1124" s="10">
        <v>0</v>
      </c>
      <c r="L1124" s="10">
        <v>1</v>
      </c>
      <c r="M1124" s="10" t="s">
        <v>33</v>
      </c>
      <c r="N1124" s="10">
        <v>1</v>
      </c>
      <c r="T1124" s="10">
        <v>0</v>
      </c>
      <c r="W1124" s="10">
        <v>0</v>
      </c>
      <c r="X1124" s="10">
        <v>0</v>
      </c>
      <c r="Y1124" s="10">
        <v>0</v>
      </c>
      <c r="AB1124" s="10">
        <v>0</v>
      </c>
      <c r="AC1124" s="10">
        <v>0</v>
      </c>
      <c r="AD1124" s="12">
        <v>112.64417558692489</v>
      </c>
      <c r="AE1124" s="12">
        <v>1887.5291145523865</v>
      </c>
      <c r="AH1124" s="10">
        <v>1</v>
      </c>
      <c r="AJ1124" s="10">
        <v>1</v>
      </c>
      <c r="AK1124" s="10">
        <v>1</v>
      </c>
      <c r="AL1124" s="10">
        <v>0</v>
      </c>
      <c r="AM1124" s="10">
        <v>0</v>
      </c>
      <c r="AN1124" s="10">
        <v>0</v>
      </c>
      <c r="AO1124" s="10">
        <v>59.95</v>
      </c>
      <c r="AQ1124" s="10">
        <v>0</v>
      </c>
      <c r="AR1124" s="10">
        <v>112.64417558692489</v>
      </c>
      <c r="AS1124" s="10">
        <v>112.64417558692489</v>
      </c>
      <c r="AT1124" s="10">
        <v>0</v>
      </c>
      <c r="AU1124" s="10">
        <v>0</v>
      </c>
      <c r="AV1124" s="10">
        <v>1887.5291145523865</v>
      </c>
      <c r="AW1124" s="10">
        <v>1887.5291145523865</v>
      </c>
      <c r="AX1124" s="10">
        <v>2.121320343559522E-10</v>
      </c>
      <c r="AY1124" s="10">
        <v>59.95</v>
      </c>
      <c r="AZ1124" s="10" t="s">
        <v>33</v>
      </c>
      <c r="BA1124" s="10">
        <v>1125</v>
      </c>
      <c r="BB1124" s="10" t="s">
        <v>33</v>
      </c>
      <c r="BC1124" s="10">
        <v>1122</v>
      </c>
      <c r="BE1124" s="10" t="s">
        <v>33</v>
      </c>
      <c r="BF1124" s="10" t="s">
        <v>33</v>
      </c>
      <c r="BG1124" s="10" t="s">
        <v>33</v>
      </c>
      <c r="BH1124" s="10" t="s">
        <v>33</v>
      </c>
      <c r="BI1124" s="10" t="s">
        <v>33</v>
      </c>
      <c r="BJ1124" s="10" t="s">
        <v>33</v>
      </c>
      <c r="BL1124" s="10" t="s">
        <v>33</v>
      </c>
      <c r="BM1124" s="10" t="s">
        <v>33</v>
      </c>
      <c r="BP1124" s="10" t="s">
        <v>34</v>
      </c>
      <c r="BQ1124" s="10">
        <v>0</v>
      </c>
      <c r="BR1124" s="10" t="s">
        <v>68</v>
      </c>
      <c r="BS1124" s="11">
        <v>112.64417558692489</v>
      </c>
      <c r="BT1124" s="11">
        <v>1887.5291145523865</v>
      </c>
      <c r="BU1124" s="10">
        <v>1124</v>
      </c>
    </row>
    <row r="1125" spans="1:73" s="10" customFormat="1" x14ac:dyDescent="0.45">
      <c r="A1125" s="10">
        <v>300</v>
      </c>
      <c r="D1125" s="10">
        <v>1126</v>
      </c>
      <c r="E1125" s="10" t="s">
        <v>33</v>
      </c>
      <c r="F1125" s="10">
        <v>1042</v>
      </c>
      <c r="H1125" s="10" t="s">
        <v>33</v>
      </c>
      <c r="J1125" s="10" t="s">
        <v>95</v>
      </c>
      <c r="K1125" s="10">
        <v>0</v>
      </c>
      <c r="L1125" s="10">
        <v>1</v>
      </c>
      <c r="M1125" s="10" t="s">
        <v>33</v>
      </c>
      <c r="N1125" s="10">
        <v>1</v>
      </c>
      <c r="T1125" s="10">
        <v>0</v>
      </c>
      <c r="W1125" s="10">
        <v>0</v>
      </c>
      <c r="X1125" s="10">
        <v>0</v>
      </c>
      <c r="Y1125" s="10">
        <v>0</v>
      </c>
      <c r="AB1125" s="10">
        <v>0</v>
      </c>
      <c r="AC1125" s="10">
        <v>0</v>
      </c>
      <c r="AD1125" s="10">
        <v>2.1505091464404078</v>
      </c>
      <c r="AE1125" s="10">
        <v>31.134842889365601</v>
      </c>
      <c r="AH1125" s="10">
        <v>1</v>
      </c>
      <c r="AJ1125" s="10">
        <v>1</v>
      </c>
      <c r="AK1125" s="10">
        <v>1</v>
      </c>
      <c r="AL1125" s="10">
        <v>0</v>
      </c>
      <c r="AM1125" s="10">
        <v>0</v>
      </c>
      <c r="AN1125" s="10">
        <v>0</v>
      </c>
      <c r="AO1125" s="10">
        <v>0.92900000000000005</v>
      </c>
      <c r="AQ1125" s="10">
        <v>0</v>
      </c>
      <c r="AR1125" s="10">
        <v>2.1505091464404078</v>
      </c>
      <c r="AS1125" s="10">
        <v>2.1505091464404078</v>
      </c>
      <c r="AT1125" s="10">
        <v>0</v>
      </c>
      <c r="AU1125" s="10">
        <v>0</v>
      </c>
      <c r="AV1125" s="10">
        <v>31.134842889365601</v>
      </c>
      <c r="AW1125" s="10">
        <v>31.134842889365601</v>
      </c>
      <c r="AX1125" s="10">
        <v>9.4868329805051379E-5</v>
      </c>
      <c r="AY1125" s="10">
        <v>0.92900000000000005</v>
      </c>
      <c r="AZ1125" s="10" t="s">
        <v>33</v>
      </c>
      <c r="BA1125" s="10">
        <v>1126</v>
      </c>
      <c r="BB1125" s="10" t="s">
        <v>33</v>
      </c>
      <c r="BC1125" s="10">
        <v>1042</v>
      </c>
      <c r="BE1125" s="10" t="s">
        <v>33</v>
      </c>
      <c r="BF1125" s="10" t="s">
        <v>33</v>
      </c>
      <c r="BG1125" s="10" t="s">
        <v>33</v>
      </c>
      <c r="BH1125" s="10" t="s">
        <v>33</v>
      </c>
      <c r="BI1125" s="10" t="s">
        <v>33</v>
      </c>
      <c r="BJ1125" s="10" t="s">
        <v>33</v>
      </c>
      <c r="BL1125" s="10" t="s">
        <v>33</v>
      </c>
      <c r="BM1125" s="10" t="s">
        <v>33</v>
      </c>
      <c r="BP1125" s="10" t="s">
        <v>34</v>
      </c>
      <c r="BQ1125" s="10">
        <v>0</v>
      </c>
      <c r="BR1125" s="10" t="s">
        <v>95</v>
      </c>
      <c r="BS1125" s="11">
        <v>2.1505091464404078</v>
      </c>
      <c r="BT1125" s="11">
        <v>31.134842889365601</v>
      </c>
      <c r="BU1125" s="10">
        <v>1125</v>
      </c>
    </row>
    <row r="1126" spans="1:73" s="10" customFormat="1" x14ac:dyDescent="0.45">
      <c r="A1126" s="10">
        <v>301</v>
      </c>
      <c r="D1126" s="10">
        <v>1127</v>
      </c>
      <c r="E1126" s="10" t="s">
        <v>33</v>
      </c>
      <c r="F1126" s="10">
        <v>1044</v>
      </c>
      <c r="H1126" s="10" t="s">
        <v>33</v>
      </c>
      <c r="J1126" s="10" t="s">
        <v>779</v>
      </c>
      <c r="K1126" s="10">
        <v>0</v>
      </c>
      <c r="L1126" s="10">
        <v>1</v>
      </c>
      <c r="M1126" s="10" t="s">
        <v>33</v>
      </c>
      <c r="N1126" s="10">
        <v>1</v>
      </c>
      <c r="T1126" s="10">
        <v>0</v>
      </c>
      <c r="W1126" s="10">
        <v>0</v>
      </c>
      <c r="X1126" s="10">
        <v>0</v>
      </c>
      <c r="Y1126" s="10">
        <v>0</v>
      </c>
      <c r="AB1126" s="10">
        <v>0</v>
      </c>
      <c r="AC1126" s="10">
        <v>0</v>
      </c>
      <c r="AD1126" s="12">
        <v>0.44897112965889802</v>
      </c>
      <c r="AE1126" s="12">
        <v>6.499820306365435</v>
      </c>
      <c r="AH1126" s="10">
        <v>1</v>
      </c>
      <c r="AJ1126" s="10">
        <v>1</v>
      </c>
      <c r="AK1126" s="10">
        <v>1</v>
      </c>
      <c r="AL1126" s="10">
        <v>0</v>
      </c>
      <c r="AM1126" s="10">
        <v>0</v>
      </c>
      <c r="AN1126" s="10">
        <v>0</v>
      </c>
      <c r="AO1126" s="10">
        <v>0.374</v>
      </c>
      <c r="AQ1126" s="10">
        <v>0</v>
      </c>
      <c r="AR1126" s="10">
        <v>0.44897112965889802</v>
      </c>
      <c r="AS1126" s="10">
        <v>0.44897112965889802</v>
      </c>
      <c r="AT1126" s="10">
        <v>0</v>
      </c>
      <c r="AU1126" s="10">
        <v>0</v>
      </c>
      <c r="AV1126" s="10">
        <v>6.499820306365435</v>
      </c>
      <c r="AW1126" s="10">
        <v>6.499820306365435</v>
      </c>
      <c r="AX1126" s="10">
        <v>2.6239283526803846E-2</v>
      </c>
      <c r="AY1126" s="10">
        <v>0.374</v>
      </c>
      <c r="AZ1126" s="10" t="s">
        <v>33</v>
      </c>
      <c r="BA1126" s="10">
        <v>1127</v>
      </c>
      <c r="BB1126" s="10" t="s">
        <v>33</v>
      </c>
      <c r="BC1126" s="10">
        <v>1044</v>
      </c>
      <c r="BE1126" s="10" t="s">
        <v>33</v>
      </c>
      <c r="BF1126" s="10" t="s">
        <v>33</v>
      </c>
      <c r="BG1126" s="10" t="s">
        <v>33</v>
      </c>
      <c r="BH1126" s="10" t="s">
        <v>33</v>
      </c>
      <c r="BI1126" s="10" t="s">
        <v>33</v>
      </c>
      <c r="BJ1126" s="10" t="s">
        <v>33</v>
      </c>
      <c r="BL1126" s="10" t="s">
        <v>33</v>
      </c>
      <c r="BM1126" s="10" t="s">
        <v>33</v>
      </c>
      <c r="BP1126" s="10" t="s">
        <v>34</v>
      </c>
      <c r="BQ1126" s="10">
        <v>0</v>
      </c>
      <c r="BR1126" s="10" t="s">
        <v>778</v>
      </c>
      <c r="BS1126" s="11">
        <v>0.44897112965889802</v>
      </c>
      <c r="BT1126" s="11">
        <v>6.499820306365435</v>
      </c>
      <c r="BU1126" s="10">
        <v>1126</v>
      </c>
    </row>
    <row r="1127" spans="1:73" s="10" customFormat="1" x14ac:dyDescent="0.45">
      <c r="A1127" s="10">
        <v>302</v>
      </c>
      <c r="D1127" s="10">
        <v>1134</v>
      </c>
      <c r="E1127" s="10" t="s">
        <v>33</v>
      </c>
      <c r="F1127" s="10">
        <v>1048</v>
      </c>
      <c r="H1127" s="10" t="s">
        <v>33</v>
      </c>
      <c r="J1127" s="10" t="s">
        <v>305</v>
      </c>
      <c r="K1127" s="10">
        <v>0</v>
      </c>
      <c r="L1127" s="10">
        <v>1</v>
      </c>
      <c r="M1127" s="10" t="s">
        <v>33</v>
      </c>
      <c r="N1127" s="10">
        <v>1</v>
      </c>
      <c r="T1127" s="10">
        <v>0.22360679774997896</v>
      </c>
      <c r="W1127" s="10">
        <v>0.21313751429534877</v>
      </c>
      <c r="X1127" s="10" t="s">
        <v>87</v>
      </c>
      <c r="Y1127" s="10">
        <v>3.1622776601683791E-2</v>
      </c>
      <c r="AB1127" s="10">
        <v>1.7359323215494318</v>
      </c>
      <c r="AC1127" s="10">
        <v>0.03</v>
      </c>
      <c r="AD1127" s="10">
        <v>0</v>
      </c>
      <c r="AE1127" s="10">
        <v>0</v>
      </c>
      <c r="AH1127" s="10">
        <v>1</v>
      </c>
      <c r="AJ1127" s="10">
        <v>1</v>
      </c>
      <c r="AK1127" s="10">
        <v>1</v>
      </c>
      <c r="AL1127" s="10">
        <v>0.22360679774997896</v>
      </c>
      <c r="AM1127" s="10">
        <v>0.21313751429534877</v>
      </c>
      <c r="AN1127" s="10">
        <v>0.03</v>
      </c>
      <c r="AO1127" s="10">
        <v>0</v>
      </c>
      <c r="AQ1127" s="10">
        <v>6.3245450856889658</v>
      </c>
      <c r="AR1127" s="10">
        <v>49.128575850175523</v>
      </c>
      <c r="AS1127" s="10">
        <v>58.299166224424525</v>
      </c>
      <c r="AT1127" s="10">
        <v>148.62680951369069</v>
      </c>
      <c r="AU1127" s="10">
        <v>159.21426746202147</v>
      </c>
      <c r="AV1127" s="10">
        <v>1396.7084389483803</v>
      </c>
      <c r="AW1127" s="10">
        <v>1704.5495159240925</v>
      </c>
      <c r="AX1127" s="10">
        <v>1.8330302779823365E-5</v>
      </c>
      <c r="AY1127" s="10">
        <v>388.48973111969337</v>
      </c>
      <c r="AZ1127" s="10" t="s">
        <v>33</v>
      </c>
      <c r="BA1127" s="10">
        <v>1134</v>
      </c>
      <c r="BB1127" s="10" t="s">
        <v>33</v>
      </c>
      <c r="BC1127" s="10">
        <v>1048</v>
      </c>
      <c r="BE1127" s="10" t="s">
        <v>33</v>
      </c>
      <c r="BF1127" s="10" t="s">
        <v>33</v>
      </c>
      <c r="BG1127" s="10" t="s">
        <v>33</v>
      </c>
      <c r="BH1127" s="10" t="s">
        <v>33</v>
      </c>
      <c r="BI1127" s="10" t="s">
        <v>33</v>
      </c>
      <c r="BJ1127" s="10" t="s">
        <v>33</v>
      </c>
      <c r="BL1127" s="10" t="s">
        <v>33</v>
      </c>
      <c r="BM1127" s="10" t="s">
        <v>33</v>
      </c>
      <c r="BP1127" s="10" t="s">
        <v>33</v>
      </c>
      <c r="BQ1127" s="10">
        <v>0</v>
      </c>
      <c r="BR1127" s="10" t="s">
        <v>305</v>
      </c>
      <c r="BS1127" s="11">
        <v>58.299166224424525</v>
      </c>
      <c r="BT1127" s="11">
        <v>1704.5495159240925</v>
      </c>
      <c r="BU1127" s="10">
        <v>1127</v>
      </c>
    </row>
    <row r="1128" spans="1:73" s="10" customFormat="1" x14ac:dyDescent="0.45">
      <c r="A1128" s="10" t="s">
        <v>33</v>
      </c>
      <c r="D1128" s="10" t="s">
        <v>33</v>
      </c>
      <c r="E1128" s="10">
        <v>1127</v>
      </c>
      <c r="F1128" s="10">
        <v>1085</v>
      </c>
      <c r="H1128" s="10">
        <v>283</v>
      </c>
      <c r="J1128" s="10" t="s">
        <v>33</v>
      </c>
      <c r="K1128" s="10" t="s">
        <v>90</v>
      </c>
      <c r="L1128" s="10" t="s">
        <v>33</v>
      </c>
      <c r="M1128" s="10">
        <v>141.42135623730951</v>
      </c>
      <c r="N1128" s="10">
        <v>141.42135623730951</v>
      </c>
      <c r="T1128" s="10">
        <v>0</v>
      </c>
      <c r="W1128" s="10">
        <v>0</v>
      </c>
      <c r="X1128" s="10">
        <v>0</v>
      </c>
      <c r="Y1128" s="10">
        <v>0</v>
      </c>
      <c r="AB1128" s="10">
        <v>0</v>
      </c>
      <c r="AC1128" s="10">
        <v>0</v>
      </c>
      <c r="AD1128" s="10">
        <v>0</v>
      </c>
      <c r="AE1128" s="10">
        <v>0</v>
      </c>
      <c r="AH1128" s="10">
        <v>1</v>
      </c>
      <c r="AJ1128" s="10" t="s">
        <v>33</v>
      </c>
      <c r="AK1128" s="10">
        <v>141.42135623730951</v>
      </c>
      <c r="AL1128" s="10">
        <v>0</v>
      </c>
      <c r="AM1128" s="10">
        <v>0</v>
      </c>
      <c r="AN1128" s="10">
        <v>0</v>
      </c>
      <c r="AO1128" s="10">
        <v>0</v>
      </c>
      <c r="AQ1128" s="10">
        <v>6.0860906505067138</v>
      </c>
      <c r="AR1128" s="10">
        <v>42.314618348037087</v>
      </c>
      <c r="AS1128" s="10">
        <v>51.139449791271822</v>
      </c>
      <c r="AT1128" s="10">
        <v>143.02313028690779</v>
      </c>
      <c r="AU1128" s="10">
        <v>157.20733835060386</v>
      </c>
      <c r="AV1128" s="10">
        <v>1307.2686718231678</v>
      </c>
      <c r="AW1128" s="10">
        <v>1607.4991404606794</v>
      </c>
      <c r="AX1128" s="10" t="s">
        <v>33</v>
      </c>
      <c r="AY1128" s="10" t="s">
        <v>33</v>
      </c>
      <c r="AZ1128" s="10" t="s">
        <v>33</v>
      </c>
      <c r="BA1128" s="10" t="s">
        <v>33</v>
      </c>
      <c r="BB1128" s="10">
        <v>1127</v>
      </c>
      <c r="BC1128" s="10">
        <v>1085</v>
      </c>
      <c r="BE1128" s="10" t="s">
        <v>305</v>
      </c>
      <c r="BF1128" s="10" t="s">
        <v>2601</v>
      </c>
      <c r="BG1128" s="10">
        <v>9.3740159866758732E-4</v>
      </c>
      <c r="BH1128" s="10">
        <v>7593732.172790424</v>
      </c>
      <c r="BI1128" s="10">
        <v>160</v>
      </c>
      <c r="BJ1128" s="10" t="s">
        <v>33</v>
      </c>
      <c r="BL1128" s="10" t="s">
        <v>33</v>
      </c>
      <c r="BM1128" s="10" t="s">
        <v>33</v>
      </c>
      <c r="BP1128" s="10" t="s">
        <v>33</v>
      </c>
      <c r="BQ1128" s="10" t="s">
        <v>33</v>
      </c>
      <c r="BR1128" s="10" t="s">
        <v>33</v>
      </c>
      <c r="BS1128" s="11" t="s">
        <v>33</v>
      </c>
      <c r="BT1128" s="11" t="s">
        <v>33</v>
      </c>
      <c r="BU1128" s="10">
        <v>1128</v>
      </c>
    </row>
    <row r="1129" spans="1:73" s="10" customFormat="1" x14ac:dyDescent="0.45">
      <c r="A1129" s="10" t="s">
        <v>33</v>
      </c>
      <c r="D1129" s="10" t="s">
        <v>33</v>
      </c>
      <c r="E1129" s="10">
        <v>1127</v>
      </c>
      <c r="F1129" s="10">
        <v>1020</v>
      </c>
      <c r="H1129" s="10">
        <v>270</v>
      </c>
      <c r="J1129" s="10" t="s">
        <v>33</v>
      </c>
      <c r="K1129" s="10" t="s">
        <v>42</v>
      </c>
      <c r="L1129" s="10" t="s">
        <v>33</v>
      </c>
      <c r="M1129" s="10">
        <v>2.1213203435596424</v>
      </c>
      <c r="N1129" s="10">
        <v>2.1213203435596424</v>
      </c>
      <c r="T1129" s="10">
        <v>0</v>
      </c>
      <c r="W1129" s="10">
        <v>0</v>
      </c>
      <c r="X1129" s="10">
        <v>0</v>
      </c>
      <c r="Y1129" s="10">
        <v>0</v>
      </c>
      <c r="AB1129" s="10">
        <v>0</v>
      </c>
      <c r="AC1129" s="10">
        <v>0</v>
      </c>
      <c r="AD1129" s="10">
        <v>0</v>
      </c>
      <c r="AE1129" s="10">
        <v>0</v>
      </c>
      <c r="AH1129" s="10">
        <v>1</v>
      </c>
      <c r="AJ1129" s="10" t="s">
        <v>33</v>
      </c>
      <c r="AK1129" s="10">
        <v>2.1213203435596424</v>
      </c>
      <c r="AL1129" s="10">
        <v>0</v>
      </c>
      <c r="AM1129" s="10">
        <v>0</v>
      </c>
      <c r="AN1129" s="10">
        <v>0</v>
      </c>
      <c r="AO1129" s="10">
        <v>0</v>
      </c>
      <c r="AQ1129" s="10">
        <v>0</v>
      </c>
      <c r="AR1129" s="10">
        <v>0</v>
      </c>
      <c r="AS1129" s="10">
        <v>0</v>
      </c>
      <c r="AT1129" s="10">
        <v>0</v>
      </c>
      <c r="AU1129" s="10">
        <v>0</v>
      </c>
      <c r="AV1129" s="10">
        <v>2.1213203435596424</v>
      </c>
      <c r="AW1129" s="10">
        <v>2.1213203435596424</v>
      </c>
      <c r="AX1129" s="10" t="s">
        <v>33</v>
      </c>
      <c r="AY1129" s="10" t="s">
        <v>33</v>
      </c>
      <c r="AZ1129" s="10" t="s">
        <v>33</v>
      </c>
      <c r="BA1129" s="10" t="s">
        <v>33</v>
      </c>
      <c r="BB1129" s="10">
        <v>1127</v>
      </c>
      <c r="BC1129" s="10">
        <v>1020</v>
      </c>
      <c r="BE1129" s="10" t="s">
        <v>305</v>
      </c>
      <c r="BF1129" s="10" t="s">
        <v>2602</v>
      </c>
      <c r="BG1129" s="10">
        <v>0</v>
      </c>
      <c r="BH1129" s="10">
        <v>2857.4728449499521</v>
      </c>
      <c r="BI1129" s="10">
        <v>161</v>
      </c>
      <c r="BJ1129" s="10" t="s">
        <v>33</v>
      </c>
      <c r="BL1129" s="10" t="s">
        <v>33</v>
      </c>
      <c r="BM1129" s="10" t="s">
        <v>33</v>
      </c>
      <c r="BP1129" s="10" t="s">
        <v>33</v>
      </c>
      <c r="BQ1129" s="10" t="s">
        <v>33</v>
      </c>
      <c r="BR1129" s="10" t="s">
        <v>33</v>
      </c>
      <c r="BS1129" s="11" t="s">
        <v>33</v>
      </c>
      <c r="BT1129" s="11" t="s">
        <v>33</v>
      </c>
      <c r="BU1129" s="10">
        <v>1129</v>
      </c>
    </row>
    <row r="1130" spans="1:73" s="10" customFormat="1" x14ac:dyDescent="0.45">
      <c r="A1130" s="10" t="s">
        <v>33</v>
      </c>
      <c r="D1130" s="10" t="s">
        <v>33</v>
      </c>
      <c r="E1130" s="10">
        <v>1127</v>
      </c>
      <c r="F1130" s="10">
        <v>1186</v>
      </c>
      <c r="H1130" s="10">
        <v>319</v>
      </c>
      <c r="J1130" s="10" t="s">
        <v>33</v>
      </c>
      <c r="K1130" s="10" t="s">
        <v>52</v>
      </c>
      <c r="L1130" s="10" t="s">
        <v>33</v>
      </c>
      <c r="M1130" s="10">
        <v>1.4142135623730951</v>
      </c>
      <c r="N1130" s="10">
        <v>1.4142135623730951</v>
      </c>
      <c r="T1130" s="10">
        <v>0</v>
      </c>
      <c r="W1130" s="10">
        <v>0</v>
      </c>
      <c r="X1130" s="10">
        <v>0</v>
      </c>
      <c r="Y1130" s="10">
        <v>0</v>
      </c>
      <c r="AB1130" s="10">
        <v>0</v>
      </c>
      <c r="AC1130" s="10">
        <v>0</v>
      </c>
      <c r="AD1130" s="10">
        <v>0</v>
      </c>
      <c r="AE1130" s="10">
        <v>0</v>
      </c>
      <c r="AH1130" s="10">
        <v>1</v>
      </c>
      <c r="AJ1130" s="10" t="s">
        <v>33</v>
      </c>
      <c r="AK1130" s="10">
        <v>1.4142135623730951</v>
      </c>
      <c r="AL1130" s="10">
        <v>0</v>
      </c>
      <c r="AM1130" s="10">
        <v>0</v>
      </c>
      <c r="AN1130" s="10">
        <v>0</v>
      </c>
      <c r="AO1130" s="10">
        <v>0</v>
      </c>
      <c r="AQ1130" s="10">
        <v>0</v>
      </c>
      <c r="AR1130" s="10">
        <v>5.120532613722256</v>
      </c>
      <c r="AS1130" s="10">
        <v>5.120532613722256</v>
      </c>
      <c r="AT1130" s="10">
        <v>0</v>
      </c>
      <c r="AU1130" s="10">
        <v>0</v>
      </c>
      <c r="AV1130" s="10">
        <v>68.540747615854599</v>
      </c>
      <c r="AW1130" s="10">
        <v>68.540747615854599</v>
      </c>
      <c r="AX1130" s="10" t="s">
        <v>33</v>
      </c>
      <c r="AY1130" s="10" t="s">
        <v>33</v>
      </c>
      <c r="AZ1130" s="10" t="s">
        <v>33</v>
      </c>
      <c r="BA1130" s="10" t="s">
        <v>33</v>
      </c>
      <c r="BB1130" s="10">
        <v>1127</v>
      </c>
      <c r="BC1130" s="10">
        <v>1186</v>
      </c>
      <c r="BE1130" s="10" t="s">
        <v>305</v>
      </c>
      <c r="BF1130" s="10" t="s">
        <v>2603</v>
      </c>
      <c r="BG1130" s="10">
        <v>9.3860913203489267E-5</v>
      </c>
      <c r="BH1130" s="10">
        <v>47767.421058080035</v>
      </c>
      <c r="BI1130" s="10">
        <v>162</v>
      </c>
      <c r="BJ1130" s="10" t="s">
        <v>33</v>
      </c>
      <c r="BL1130" s="10" t="s">
        <v>33</v>
      </c>
      <c r="BM1130" s="10" t="s">
        <v>33</v>
      </c>
      <c r="BP1130" s="10" t="s">
        <v>33</v>
      </c>
      <c r="BQ1130" s="10" t="s">
        <v>33</v>
      </c>
      <c r="BR1130" s="10" t="s">
        <v>33</v>
      </c>
      <c r="BS1130" s="11" t="s">
        <v>33</v>
      </c>
      <c r="BT1130" s="11" t="s">
        <v>33</v>
      </c>
      <c r="BU1130" s="10">
        <v>1130</v>
      </c>
    </row>
    <row r="1131" spans="1:73" s="10" customFormat="1" x14ac:dyDescent="0.45">
      <c r="A1131" s="10" t="s">
        <v>33</v>
      </c>
      <c r="D1131" s="10" t="s">
        <v>33</v>
      </c>
      <c r="E1131" s="10">
        <v>1127</v>
      </c>
      <c r="F1131" s="10">
        <v>1247</v>
      </c>
      <c r="H1131" s="10">
        <v>339</v>
      </c>
      <c r="J1131" s="10" t="s">
        <v>33</v>
      </c>
      <c r="K1131" s="10" t="s">
        <v>180</v>
      </c>
      <c r="L1131" s="10" t="s">
        <v>33</v>
      </c>
      <c r="M1131" s="10">
        <v>7.0710678118654766E-2</v>
      </c>
      <c r="N1131" s="10">
        <v>7.0710678118654766E-2</v>
      </c>
      <c r="T1131" s="10">
        <v>0</v>
      </c>
      <c r="W1131" s="10">
        <v>0</v>
      </c>
      <c r="X1131" s="10">
        <v>0</v>
      </c>
      <c r="Y1131" s="10">
        <v>0</v>
      </c>
      <c r="AB1131" s="10">
        <v>0</v>
      </c>
      <c r="AC1131" s="10">
        <v>0</v>
      </c>
      <c r="AD1131" s="10">
        <v>0</v>
      </c>
      <c r="AE1131" s="10">
        <v>0</v>
      </c>
      <c r="AH1131" s="10">
        <v>1</v>
      </c>
      <c r="AJ1131" s="10" t="s">
        <v>33</v>
      </c>
      <c r="AK1131" s="10">
        <v>7.0710678118654766E-2</v>
      </c>
      <c r="AL1131" s="10">
        <v>0</v>
      </c>
      <c r="AM1131" s="10">
        <v>0</v>
      </c>
      <c r="AN1131" s="10">
        <v>0</v>
      </c>
      <c r="AO1131" s="10">
        <v>0</v>
      </c>
      <c r="AQ1131" s="10">
        <v>0</v>
      </c>
      <c r="AR1131" s="10">
        <v>0.26022723698253097</v>
      </c>
      <c r="AS1131" s="10">
        <v>0.26022723698253097</v>
      </c>
      <c r="AT1131" s="10">
        <v>0</v>
      </c>
      <c r="AU1131" s="10">
        <v>0</v>
      </c>
      <c r="AV1131" s="10">
        <v>3.347633357931683</v>
      </c>
      <c r="AW1131" s="10">
        <v>3.347633357931683</v>
      </c>
      <c r="AX1131" s="10" t="s">
        <v>33</v>
      </c>
      <c r="AY1131" s="10" t="s">
        <v>33</v>
      </c>
      <c r="AZ1131" s="10" t="s">
        <v>33</v>
      </c>
      <c r="BA1131" s="10" t="s">
        <v>33</v>
      </c>
      <c r="BB1131" s="10">
        <v>1127</v>
      </c>
      <c r="BC1131" s="10">
        <v>1247</v>
      </c>
      <c r="BE1131" s="10" t="s">
        <v>305</v>
      </c>
      <c r="BF1131" s="10" t="s">
        <v>2604</v>
      </c>
      <c r="BG1131" s="10">
        <v>4.770044045446641E-6</v>
      </c>
      <c r="BH1131" s="10">
        <v>2145.9621065574147</v>
      </c>
      <c r="BI1131" s="10">
        <v>163</v>
      </c>
      <c r="BJ1131" s="10" t="s">
        <v>33</v>
      </c>
      <c r="BL1131" s="10" t="s">
        <v>33</v>
      </c>
      <c r="BM1131" s="10" t="s">
        <v>33</v>
      </c>
      <c r="BP1131" s="10" t="s">
        <v>33</v>
      </c>
      <c r="BQ1131" s="10" t="s">
        <v>33</v>
      </c>
      <c r="BR1131" s="10" t="s">
        <v>33</v>
      </c>
      <c r="BS1131" s="11" t="s">
        <v>33</v>
      </c>
      <c r="BT1131" s="11" t="s">
        <v>33</v>
      </c>
      <c r="BU1131" s="10">
        <v>1131</v>
      </c>
    </row>
    <row r="1132" spans="1:73" s="10" customFormat="1" x14ac:dyDescent="0.45">
      <c r="A1132" s="10" t="s">
        <v>33</v>
      </c>
      <c r="D1132" s="10" t="s">
        <v>33</v>
      </c>
      <c r="E1132" s="10">
        <v>1127</v>
      </c>
      <c r="F1132" s="10">
        <v>1248</v>
      </c>
      <c r="H1132" s="10">
        <v>340</v>
      </c>
      <c r="J1132" s="10" t="s">
        <v>33</v>
      </c>
      <c r="K1132" s="10" t="s">
        <v>264</v>
      </c>
      <c r="L1132" s="10" t="s">
        <v>33</v>
      </c>
      <c r="M1132" s="10">
        <v>5.6568542494923817E-2</v>
      </c>
      <c r="N1132" s="10">
        <v>5.6568542494923817E-2</v>
      </c>
      <c r="T1132" s="10">
        <v>0</v>
      </c>
      <c r="W1132" s="10">
        <v>0</v>
      </c>
      <c r="X1132" s="10">
        <v>0</v>
      </c>
      <c r="Y1132" s="10">
        <v>0</v>
      </c>
      <c r="AB1132" s="10">
        <v>0</v>
      </c>
      <c r="AC1132" s="10">
        <v>0</v>
      </c>
      <c r="AD1132" s="10">
        <v>0</v>
      </c>
      <c r="AE1132" s="10">
        <v>0</v>
      </c>
      <c r="AH1132" s="10">
        <v>1</v>
      </c>
      <c r="AJ1132" s="10" t="s">
        <v>33</v>
      </c>
      <c r="AK1132" s="10">
        <v>5.6568542494923817E-2</v>
      </c>
      <c r="AL1132" s="10">
        <v>0</v>
      </c>
      <c r="AM1132" s="10">
        <v>0</v>
      </c>
      <c r="AN1132" s="10">
        <v>0</v>
      </c>
      <c r="AO1132" s="10">
        <v>0</v>
      </c>
      <c r="AQ1132" s="10">
        <v>1.4847637432272484E-2</v>
      </c>
      <c r="AR1132" s="10">
        <v>0.2559556658364921</v>
      </c>
      <c r="AS1132" s="10">
        <v>0.27748474011328722</v>
      </c>
      <c r="AT1132" s="10">
        <v>0.34891947965840336</v>
      </c>
      <c r="AU1132" s="10">
        <v>0.27099678986816755</v>
      </c>
      <c r="AV1132" s="10">
        <v>3.6992856553310554</v>
      </c>
      <c r="AW1132" s="10">
        <v>4.3192019248576266</v>
      </c>
      <c r="AX1132" s="10" t="s">
        <v>33</v>
      </c>
      <c r="AY1132" s="10" t="s">
        <v>33</v>
      </c>
      <c r="AZ1132" s="10" t="s">
        <v>33</v>
      </c>
      <c r="BA1132" s="10" t="s">
        <v>33</v>
      </c>
      <c r="BB1132" s="10">
        <v>1127</v>
      </c>
      <c r="BC1132" s="10">
        <v>1248</v>
      </c>
      <c r="BE1132" s="10" t="s">
        <v>305</v>
      </c>
      <c r="BF1132" s="10" t="s">
        <v>2605</v>
      </c>
      <c r="BG1132" s="10">
        <v>5.0863793030571528E-6</v>
      </c>
      <c r="BH1132" s="10">
        <v>4644.2902464747103</v>
      </c>
      <c r="BI1132" s="10">
        <v>164</v>
      </c>
      <c r="BJ1132" s="10" t="s">
        <v>33</v>
      </c>
      <c r="BL1132" s="10" t="s">
        <v>33</v>
      </c>
      <c r="BM1132" s="10" t="s">
        <v>33</v>
      </c>
      <c r="BP1132" s="10" t="s">
        <v>33</v>
      </c>
      <c r="BQ1132" s="10" t="s">
        <v>33</v>
      </c>
      <c r="BR1132" s="10" t="s">
        <v>33</v>
      </c>
      <c r="BS1132" s="11" t="s">
        <v>33</v>
      </c>
      <c r="BT1132" s="11" t="s">
        <v>33</v>
      </c>
      <c r="BU1132" s="10">
        <v>1132</v>
      </c>
    </row>
    <row r="1133" spans="1:73" s="10" customFormat="1" x14ac:dyDescent="0.45">
      <c r="A1133" s="10" t="s">
        <v>33</v>
      </c>
      <c r="D1133" s="10" t="s">
        <v>33</v>
      </c>
      <c r="E1133" s="10">
        <v>1127</v>
      </c>
      <c r="F1133" s="10">
        <v>1150</v>
      </c>
      <c r="H1133" s="10">
        <v>308</v>
      </c>
      <c r="J1133" s="10" t="s">
        <v>33</v>
      </c>
      <c r="K1133" s="10" t="s">
        <v>63</v>
      </c>
      <c r="L1133" s="10" t="s">
        <v>33</v>
      </c>
      <c r="M1133" s="10">
        <v>0.70710678118654757</v>
      </c>
      <c r="N1133" s="10">
        <v>0.70710678118654757</v>
      </c>
      <c r="T1133" s="10">
        <v>0</v>
      </c>
      <c r="W1133" s="10">
        <v>0</v>
      </c>
      <c r="X1133" s="10">
        <v>0</v>
      </c>
      <c r="Y1133" s="10">
        <v>0</v>
      </c>
      <c r="AB1133" s="10">
        <v>0</v>
      </c>
      <c r="AC1133" s="10">
        <v>0</v>
      </c>
      <c r="AD1133" s="10">
        <v>0</v>
      </c>
      <c r="AE1133" s="10">
        <v>0</v>
      </c>
      <c r="AH1133" s="10">
        <v>1</v>
      </c>
      <c r="AJ1133" s="10" t="s">
        <v>33</v>
      </c>
      <c r="AK1133" s="10">
        <v>0.70710678118654757</v>
      </c>
      <c r="AL1133" s="10">
        <v>0</v>
      </c>
      <c r="AM1133" s="10">
        <v>0</v>
      </c>
      <c r="AN1133" s="10">
        <v>0</v>
      </c>
      <c r="AO1133" s="10">
        <v>0</v>
      </c>
      <c r="AQ1133" s="10">
        <v>0</v>
      </c>
      <c r="AR1133" s="10">
        <v>0.93410447130180507</v>
      </c>
      <c r="AS1133" s="10">
        <v>0.93410447130180507</v>
      </c>
      <c r="AT1133" s="10">
        <v>0</v>
      </c>
      <c r="AU1133" s="10">
        <v>0</v>
      </c>
      <c r="AV1133" s="10">
        <v>11.730780152535472</v>
      </c>
      <c r="AW1133" s="10">
        <v>11.730780152535472</v>
      </c>
      <c r="AX1133" s="10" t="s">
        <v>33</v>
      </c>
      <c r="AY1133" s="10" t="s">
        <v>33</v>
      </c>
      <c r="AZ1133" s="10" t="s">
        <v>33</v>
      </c>
      <c r="BA1133" s="10" t="s">
        <v>33</v>
      </c>
      <c r="BB1133" s="10">
        <v>1127</v>
      </c>
      <c r="BC1133" s="10">
        <v>1150</v>
      </c>
      <c r="BE1133" s="10" t="s">
        <v>305</v>
      </c>
      <c r="BF1133" s="10" t="s">
        <v>2606</v>
      </c>
      <c r="BG1133" s="10">
        <v>1.7122417786948913E-5</v>
      </c>
      <c r="BH1133" s="10">
        <v>5601.5992670502237</v>
      </c>
      <c r="BI1133" s="10">
        <v>165</v>
      </c>
      <c r="BJ1133" s="10" t="s">
        <v>33</v>
      </c>
      <c r="BL1133" s="10" t="s">
        <v>33</v>
      </c>
      <c r="BM1133" s="10" t="s">
        <v>33</v>
      </c>
      <c r="BP1133" s="10" t="s">
        <v>33</v>
      </c>
      <c r="BQ1133" s="10" t="s">
        <v>33</v>
      </c>
      <c r="BR1133" s="10" t="s">
        <v>33</v>
      </c>
      <c r="BS1133" s="11" t="s">
        <v>33</v>
      </c>
      <c r="BT1133" s="11" t="s">
        <v>33</v>
      </c>
      <c r="BU1133" s="10">
        <v>1133</v>
      </c>
    </row>
    <row r="1134" spans="1:73" s="10" customFormat="1" x14ac:dyDescent="0.45">
      <c r="A1134" s="10">
        <v>303</v>
      </c>
      <c r="D1134" s="10">
        <v>1139</v>
      </c>
      <c r="E1134" s="10" t="s">
        <v>33</v>
      </c>
      <c r="F1134" s="10">
        <v>1049</v>
      </c>
      <c r="H1134" s="10" t="s">
        <v>33</v>
      </c>
      <c r="J1134" s="10" t="s">
        <v>45</v>
      </c>
      <c r="K1134" s="10">
        <v>0</v>
      </c>
      <c r="L1134" s="10">
        <v>1</v>
      </c>
      <c r="M1134" s="10" t="s">
        <v>33</v>
      </c>
      <c r="N1134" s="10">
        <v>1</v>
      </c>
      <c r="T1134" s="10">
        <v>48.989794855663561</v>
      </c>
      <c r="W1134" s="10">
        <v>0.1796136687448926</v>
      </c>
      <c r="X1134" s="10" t="s">
        <v>35</v>
      </c>
      <c r="Y1134" s="10">
        <v>1.7320508075688773E-2</v>
      </c>
      <c r="AB1134" s="10">
        <v>2.0781145589211389</v>
      </c>
      <c r="AC1134" s="10">
        <v>0.03</v>
      </c>
      <c r="AD1134" s="10">
        <v>0</v>
      </c>
      <c r="AE1134" s="10">
        <v>0</v>
      </c>
      <c r="AH1134" s="10">
        <v>1</v>
      </c>
      <c r="AJ1134" s="10">
        <v>1</v>
      </c>
      <c r="AK1134" s="10">
        <v>1</v>
      </c>
      <c r="AL1134" s="10">
        <v>48.989794855663561</v>
      </c>
      <c r="AM1134" s="10">
        <v>0.1796136687448926</v>
      </c>
      <c r="AN1134" s="10">
        <v>0.03</v>
      </c>
      <c r="AO1134" s="10">
        <v>0</v>
      </c>
      <c r="AQ1134" s="10">
        <v>379.36169947213227</v>
      </c>
      <c r="AR1134" s="10">
        <v>273.30910031644873</v>
      </c>
      <c r="AS1134" s="10">
        <v>823.38356455104054</v>
      </c>
      <c r="AT1134" s="10">
        <v>8914.9999375951083</v>
      </c>
      <c r="AU1134" s="10">
        <v>304.85441285482989</v>
      </c>
      <c r="AV1134" s="10">
        <v>3465.0652834905191</v>
      </c>
      <c r="AW1134" s="10">
        <v>12684.919633940457</v>
      </c>
      <c r="AX1134" s="10">
        <v>1.732050807568878E-6</v>
      </c>
      <c r="AY1134" s="10">
        <v>2201.2071654067136</v>
      </c>
      <c r="AZ1134" s="10" t="s">
        <v>33</v>
      </c>
      <c r="BA1134" s="10">
        <v>1139</v>
      </c>
      <c r="BB1134" s="10" t="s">
        <v>33</v>
      </c>
      <c r="BC1134" s="10">
        <v>1049</v>
      </c>
      <c r="BE1134" s="10" t="s">
        <v>33</v>
      </c>
      <c r="BF1134" s="10" t="s">
        <v>33</v>
      </c>
      <c r="BG1134" s="10" t="s">
        <v>33</v>
      </c>
      <c r="BH1134" s="10" t="s">
        <v>33</v>
      </c>
      <c r="BI1134" s="10" t="s">
        <v>33</v>
      </c>
      <c r="BJ1134" s="10" t="s">
        <v>33</v>
      </c>
      <c r="BL1134" s="10" t="s">
        <v>33</v>
      </c>
      <c r="BM1134" s="10" t="s">
        <v>33</v>
      </c>
      <c r="BP1134" s="10" t="s">
        <v>33</v>
      </c>
      <c r="BQ1134" s="10">
        <v>0</v>
      </c>
      <c r="BR1134" s="10" t="s">
        <v>45</v>
      </c>
      <c r="BS1134" s="11">
        <v>823.38356455104054</v>
      </c>
      <c r="BT1134" s="11">
        <v>12684.919633940457</v>
      </c>
      <c r="BU1134" s="10">
        <v>1134</v>
      </c>
    </row>
    <row r="1135" spans="1:73" s="10" customFormat="1" x14ac:dyDescent="0.45">
      <c r="A1135" s="10" t="s">
        <v>33</v>
      </c>
      <c r="D1135" s="10" t="s">
        <v>33</v>
      </c>
      <c r="E1135" s="10">
        <v>1134</v>
      </c>
      <c r="F1135" s="10">
        <v>1253</v>
      </c>
      <c r="H1135" s="10">
        <v>341</v>
      </c>
      <c r="J1135" s="10" t="s">
        <v>33</v>
      </c>
      <c r="K1135" s="10" t="s">
        <v>115</v>
      </c>
      <c r="L1135" s="10" t="s">
        <v>33</v>
      </c>
      <c r="M1135" s="10">
        <v>2.2360679774997898</v>
      </c>
      <c r="N1135" s="10">
        <v>2.2360679774997898</v>
      </c>
      <c r="T1135" s="10">
        <v>0</v>
      </c>
      <c r="W1135" s="10">
        <v>0</v>
      </c>
      <c r="X1135" s="10">
        <v>0</v>
      </c>
      <c r="Y1135" s="10">
        <v>0</v>
      </c>
      <c r="AB1135" s="10">
        <v>0</v>
      </c>
      <c r="AC1135" s="10">
        <v>0</v>
      </c>
      <c r="AD1135" s="10">
        <v>0</v>
      </c>
      <c r="AE1135" s="10">
        <v>0</v>
      </c>
      <c r="AH1135" s="10">
        <v>1</v>
      </c>
      <c r="AJ1135" s="10" t="s">
        <v>33</v>
      </c>
      <c r="AK1135" s="10">
        <v>2.2360679774997898</v>
      </c>
      <c r="AL1135" s="10">
        <v>0</v>
      </c>
      <c r="AM1135" s="10">
        <v>0</v>
      </c>
      <c r="AN1135" s="10">
        <v>0</v>
      </c>
      <c r="AO1135" s="10">
        <v>0</v>
      </c>
      <c r="AQ1135" s="10">
        <v>222.47760185464529</v>
      </c>
      <c r="AR1135" s="10">
        <v>173.13083738853868</v>
      </c>
      <c r="AS1135" s="10">
        <v>495.72336007777432</v>
      </c>
      <c r="AT1135" s="10">
        <v>5228.2236435841642</v>
      </c>
      <c r="AU1135" s="10">
        <v>170.13737255451389</v>
      </c>
      <c r="AV1135" s="10">
        <v>2125.0639630847968</v>
      </c>
      <c r="AW1135" s="10">
        <v>7523.424979223475</v>
      </c>
      <c r="AX1135" s="10" t="s">
        <v>33</v>
      </c>
      <c r="AY1135" s="10" t="s">
        <v>33</v>
      </c>
      <c r="AZ1135" s="10" t="s">
        <v>33</v>
      </c>
      <c r="BA1135" s="10" t="s">
        <v>33</v>
      </c>
      <c r="BB1135" s="10">
        <v>1134</v>
      </c>
      <c r="BC1135" s="10">
        <v>1253</v>
      </c>
      <c r="BE1135" s="10" t="s">
        <v>45</v>
      </c>
      <c r="BF1135" s="10" t="s">
        <v>2607</v>
      </c>
      <c r="BG1135" s="10">
        <v>8.5861804615346669E-4</v>
      </c>
      <c r="BH1135" s="10">
        <v>26279761.516192019</v>
      </c>
      <c r="BI1135" s="10">
        <v>167</v>
      </c>
      <c r="BJ1135" s="10" t="s">
        <v>33</v>
      </c>
      <c r="BL1135" s="10" t="s">
        <v>33</v>
      </c>
      <c r="BM1135" s="10" t="s">
        <v>33</v>
      </c>
      <c r="BP1135" s="10" t="s">
        <v>33</v>
      </c>
      <c r="BQ1135" s="10" t="s">
        <v>33</v>
      </c>
      <c r="BR1135" s="10" t="s">
        <v>33</v>
      </c>
      <c r="BS1135" s="11" t="s">
        <v>33</v>
      </c>
      <c r="BT1135" s="11" t="s">
        <v>33</v>
      </c>
      <c r="BU1135" s="10">
        <v>1135</v>
      </c>
    </row>
    <row r="1136" spans="1:73" s="10" customFormat="1" x14ac:dyDescent="0.45">
      <c r="A1136" s="10" t="s">
        <v>33</v>
      </c>
      <c r="D1136" s="10" t="s">
        <v>33</v>
      </c>
      <c r="E1136" s="10">
        <v>1134</v>
      </c>
      <c r="F1136" s="10">
        <v>1257</v>
      </c>
      <c r="H1136" s="10">
        <v>342</v>
      </c>
      <c r="J1136" s="10" t="s">
        <v>33</v>
      </c>
      <c r="K1136" s="10" t="s">
        <v>321</v>
      </c>
      <c r="L1136" s="10" t="s">
        <v>33</v>
      </c>
      <c r="M1136" s="10">
        <v>0.70710678118654757</v>
      </c>
      <c r="N1136" s="10">
        <v>0.70710678118654757</v>
      </c>
      <c r="T1136" s="10">
        <v>0</v>
      </c>
      <c r="W1136" s="10">
        <v>0</v>
      </c>
      <c r="X1136" s="10">
        <v>0</v>
      </c>
      <c r="Y1136" s="10">
        <v>0</v>
      </c>
      <c r="AB1136" s="10">
        <v>0</v>
      </c>
      <c r="AC1136" s="10">
        <v>0</v>
      </c>
      <c r="AD1136" s="10">
        <v>0</v>
      </c>
      <c r="AE1136" s="10">
        <v>0</v>
      </c>
      <c r="AH1136" s="10">
        <v>1</v>
      </c>
      <c r="AJ1136" s="10" t="s">
        <v>33</v>
      </c>
      <c r="AK1136" s="10">
        <v>0.70710678118654757</v>
      </c>
      <c r="AL1136" s="10">
        <v>0</v>
      </c>
      <c r="AM1136" s="10">
        <v>0</v>
      </c>
      <c r="AN1136" s="10">
        <v>0</v>
      </c>
      <c r="AO1136" s="10">
        <v>0</v>
      </c>
      <c r="AQ1136" s="10">
        <v>107.58566374453494</v>
      </c>
      <c r="AR1136" s="10">
        <v>99.409081062734671</v>
      </c>
      <c r="AS1136" s="10">
        <v>255.40829349231035</v>
      </c>
      <c r="AT1136" s="10">
        <v>2528.2630979965711</v>
      </c>
      <c r="AU1136" s="10">
        <v>130.67002998867835</v>
      </c>
      <c r="AV1136" s="10">
        <v>1310.6030713276334</v>
      </c>
      <c r="AW1136" s="10">
        <v>3969.5361993128827</v>
      </c>
      <c r="AX1136" s="10" t="s">
        <v>33</v>
      </c>
      <c r="AY1136" s="10" t="s">
        <v>33</v>
      </c>
      <c r="AZ1136" s="10" t="s">
        <v>33</v>
      </c>
      <c r="BA1136" s="10" t="s">
        <v>33</v>
      </c>
      <c r="BB1136" s="10">
        <v>1134</v>
      </c>
      <c r="BC1136" s="10">
        <v>1257</v>
      </c>
      <c r="BE1136" s="10" t="s">
        <v>45</v>
      </c>
      <c r="BF1136" s="10" t="s">
        <v>321</v>
      </c>
      <c r="BG1136" s="10">
        <v>4.4238014100314517E-4</v>
      </c>
      <c r="BH1136" s="10">
        <v>13301494.387927426</v>
      </c>
      <c r="BI1136" s="10">
        <v>168</v>
      </c>
      <c r="BJ1136" s="10" t="s">
        <v>33</v>
      </c>
      <c r="BL1136" s="10" t="s">
        <v>33</v>
      </c>
      <c r="BM1136" s="10" t="s">
        <v>33</v>
      </c>
      <c r="BP1136" s="10" t="s">
        <v>33</v>
      </c>
      <c r="BQ1136" s="10" t="s">
        <v>33</v>
      </c>
      <c r="BR1136" s="10" t="s">
        <v>33</v>
      </c>
      <c r="BS1136" s="11" t="s">
        <v>33</v>
      </c>
      <c r="BT1136" s="11" t="s">
        <v>33</v>
      </c>
      <c r="BU1136" s="10">
        <v>1136</v>
      </c>
    </row>
    <row r="1137" spans="1:73" s="10" customFormat="1" x14ac:dyDescent="0.45">
      <c r="A1137" s="10" t="s">
        <v>33</v>
      </c>
      <c r="D1137" s="10" t="s">
        <v>33</v>
      </c>
      <c r="E1137" s="10">
        <v>1134</v>
      </c>
      <c r="F1137" s="10">
        <v>1261</v>
      </c>
      <c r="H1137" s="10">
        <v>343</v>
      </c>
      <c r="J1137" s="10" t="s">
        <v>33</v>
      </c>
      <c r="K1137" s="10" t="s">
        <v>60</v>
      </c>
      <c r="L1137" s="10" t="s">
        <v>33</v>
      </c>
      <c r="M1137" s="10">
        <v>0.49497474683058329</v>
      </c>
      <c r="N1137" s="10">
        <v>0.49497474683058329</v>
      </c>
      <c r="T1137" s="10">
        <v>0</v>
      </c>
      <c r="W1137" s="10">
        <v>0</v>
      </c>
      <c r="X1137" s="10">
        <v>0</v>
      </c>
      <c r="Y1137" s="10">
        <v>0</v>
      </c>
      <c r="AB1137" s="10">
        <v>0</v>
      </c>
      <c r="AC1137" s="10">
        <v>0</v>
      </c>
      <c r="AD1137" s="10">
        <v>0</v>
      </c>
      <c r="AE1137" s="10">
        <v>0</v>
      </c>
      <c r="AH1137" s="10">
        <v>1</v>
      </c>
      <c r="AJ1137" s="10" t="s">
        <v>33</v>
      </c>
      <c r="AK1137" s="10">
        <v>0.49497474683058329</v>
      </c>
      <c r="AL1137" s="10">
        <v>0</v>
      </c>
      <c r="AM1137" s="10">
        <v>0</v>
      </c>
      <c r="AN1137" s="10">
        <v>0</v>
      </c>
      <c r="AO1137" s="10">
        <v>0</v>
      </c>
      <c r="AQ1137" s="10">
        <v>0</v>
      </c>
      <c r="AR1137" s="10">
        <v>0.24921978502919867</v>
      </c>
      <c r="AS1137" s="10">
        <v>0.24921978502919867</v>
      </c>
      <c r="AT1137" s="10">
        <v>0</v>
      </c>
      <c r="AU1137" s="10">
        <v>0</v>
      </c>
      <c r="AV1137" s="10">
        <v>2.0584019821696637</v>
      </c>
      <c r="AW1137" s="10">
        <v>2.0584019821696637</v>
      </c>
      <c r="AX1137" s="10" t="s">
        <v>33</v>
      </c>
      <c r="AY1137" s="10" t="s">
        <v>33</v>
      </c>
      <c r="AZ1137" s="10" t="s">
        <v>33</v>
      </c>
      <c r="BA1137" s="10" t="s">
        <v>33</v>
      </c>
      <c r="BB1137" s="10">
        <v>1134</v>
      </c>
      <c r="BC1137" s="10">
        <v>1261</v>
      </c>
      <c r="BE1137" s="10" t="s">
        <v>45</v>
      </c>
      <c r="BF1137" s="10" t="s">
        <v>2608</v>
      </c>
      <c r="BG1137" s="10">
        <v>4.3166132992196571E-7</v>
      </c>
      <c r="BH1137" s="10">
        <v>3561.9111397563388</v>
      </c>
      <c r="BI1137" s="10">
        <v>169</v>
      </c>
      <c r="BJ1137" s="10" t="s">
        <v>33</v>
      </c>
      <c r="BL1137" s="10" t="s">
        <v>33</v>
      </c>
      <c r="BM1137" s="10" t="s">
        <v>33</v>
      </c>
      <c r="BP1137" s="10" t="s">
        <v>33</v>
      </c>
      <c r="BQ1137" s="10" t="s">
        <v>33</v>
      </c>
      <c r="BR1137" s="10" t="s">
        <v>33</v>
      </c>
      <c r="BS1137" s="11" t="s">
        <v>33</v>
      </c>
      <c r="BT1137" s="11" t="s">
        <v>33</v>
      </c>
      <c r="BU1137" s="10">
        <v>1137</v>
      </c>
    </row>
    <row r="1138" spans="1:73" s="10" customFormat="1" x14ac:dyDescent="0.45">
      <c r="A1138" s="10" t="s">
        <v>33</v>
      </c>
      <c r="D1138" s="10" t="s">
        <v>33</v>
      </c>
      <c r="E1138" s="10">
        <v>1134</v>
      </c>
      <c r="F1138" s="10">
        <v>1262</v>
      </c>
      <c r="H1138" s="10">
        <v>344</v>
      </c>
      <c r="J1138" s="10" t="s">
        <v>33</v>
      </c>
      <c r="K1138" s="10" t="s">
        <v>322</v>
      </c>
      <c r="L1138" s="10" t="s">
        <v>33</v>
      </c>
      <c r="M1138" s="10">
        <v>0.31622776601683794</v>
      </c>
      <c r="N1138" s="10">
        <v>0.31622776601683794</v>
      </c>
      <c r="T1138" s="10">
        <v>0</v>
      </c>
      <c r="W1138" s="10">
        <v>0</v>
      </c>
      <c r="X1138" s="10">
        <v>0</v>
      </c>
      <c r="Y1138" s="10">
        <v>0</v>
      </c>
      <c r="AB1138" s="10">
        <v>0</v>
      </c>
      <c r="AC1138" s="10">
        <v>0</v>
      </c>
      <c r="AD1138" s="10">
        <v>0</v>
      </c>
      <c r="AE1138" s="10">
        <v>0</v>
      </c>
      <c r="AH1138" s="10">
        <v>1</v>
      </c>
      <c r="AJ1138" s="10" t="s">
        <v>33</v>
      </c>
      <c r="AK1138" s="10">
        <v>0.31622776601683794</v>
      </c>
      <c r="AL1138" s="10">
        <v>0</v>
      </c>
      <c r="AM1138" s="10">
        <v>0</v>
      </c>
      <c r="AN1138" s="10">
        <v>0</v>
      </c>
      <c r="AO1138" s="10">
        <v>0</v>
      </c>
      <c r="AQ1138" s="10">
        <v>0.30863901728848159</v>
      </c>
      <c r="AR1138" s="10">
        <v>0.31034841140129138</v>
      </c>
      <c r="AS1138" s="10">
        <v>0.75787498646958973</v>
      </c>
      <c r="AT1138" s="10">
        <v>7.2530169062793171</v>
      </c>
      <c r="AU1138" s="10">
        <v>1.9688957527165654</v>
      </c>
      <c r="AV1138" s="10">
        <v>27.339847095919009</v>
      </c>
      <c r="AW1138" s="10">
        <v>36.561759754914888</v>
      </c>
      <c r="AX1138" s="10" t="s">
        <v>33</v>
      </c>
      <c r="AY1138" s="10" t="s">
        <v>33</v>
      </c>
      <c r="AZ1138" s="10" t="s">
        <v>33</v>
      </c>
      <c r="BA1138" s="10" t="s">
        <v>33</v>
      </c>
      <c r="BB1138" s="10">
        <v>1134</v>
      </c>
      <c r="BC1138" s="10">
        <v>1262</v>
      </c>
      <c r="BE1138" s="10" t="s">
        <v>45</v>
      </c>
      <c r="BF1138" s="10" t="s">
        <v>322</v>
      </c>
      <c r="BG1138" s="10">
        <v>1.3126779823509053E-6</v>
      </c>
      <c r="BH1138" s="10">
        <v>72760.716982568716</v>
      </c>
      <c r="BI1138" s="10">
        <v>170</v>
      </c>
      <c r="BJ1138" s="10" t="s">
        <v>33</v>
      </c>
      <c r="BL1138" s="10" t="s">
        <v>33</v>
      </c>
      <c r="BM1138" s="10" t="s">
        <v>33</v>
      </c>
      <c r="BP1138" s="10" t="s">
        <v>33</v>
      </c>
      <c r="BQ1138" s="10" t="s">
        <v>33</v>
      </c>
      <c r="BR1138" s="10" t="s">
        <v>33</v>
      </c>
      <c r="BS1138" s="11" t="s">
        <v>33</v>
      </c>
      <c r="BT1138" s="11" t="s">
        <v>33</v>
      </c>
      <c r="BU1138" s="10">
        <v>1138</v>
      </c>
    </row>
    <row r="1139" spans="1:73" s="10" customFormat="1" x14ac:dyDescent="0.45">
      <c r="A1139" s="10">
        <v>304</v>
      </c>
      <c r="D1139" s="10">
        <v>1142</v>
      </c>
      <c r="E1139" s="10" t="s">
        <v>33</v>
      </c>
      <c r="F1139" s="10">
        <v>1051</v>
      </c>
      <c r="H1139" s="10" t="s">
        <v>33</v>
      </c>
      <c r="J1139" s="10" t="s">
        <v>306</v>
      </c>
      <c r="K1139" s="10">
        <v>0</v>
      </c>
      <c r="L1139" s="10">
        <v>1</v>
      </c>
      <c r="M1139" s="10" t="s">
        <v>33</v>
      </c>
      <c r="N1139" s="10">
        <v>1</v>
      </c>
      <c r="T1139" s="10">
        <v>50</v>
      </c>
      <c r="W1139" s="10">
        <v>6.74</v>
      </c>
      <c r="X1139" s="10" t="s">
        <v>87</v>
      </c>
      <c r="Y1139" s="10">
        <v>1</v>
      </c>
      <c r="AB1139" s="10">
        <v>54.895000000000003</v>
      </c>
      <c r="AC1139" s="10">
        <v>0.1</v>
      </c>
      <c r="AD1139" s="10">
        <v>0</v>
      </c>
      <c r="AE1139" s="10">
        <v>0</v>
      </c>
      <c r="AH1139" s="10">
        <v>1</v>
      </c>
      <c r="AJ1139" s="10">
        <v>1</v>
      </c>
      <c r="AK1139" s="10">
        <v>1</v>
      </c>
      <c r="AL1139" s="10">
        <v>50</v>
      </c>
      <c r="AM1139" s="10">
        <v>6.74</v>
      </c>
      <c r="AN1139" s="10">
        <v>0.1</v>
      </c>
      <c r="AO1139" s="10">
        <v>0</v>
      </c>
      <c r="AQ1139" s="10">
        <v>50.218452115985905</v>
      </c>
      <c r="AR1139" s="10">
        <v>8.4226951521536613</v>
      </c>
      <c r="AS1139" s="10">
        <v>81.239450720333224</v>
      </c>
      <c r="AT1139" s="10">
        <v>1180.1336247256688</v>
      </c>
      <c r="AU1139" s="10">
        <v>59.714480408380169</v>
      </c>
      <c r="AV1139" s="10">
        <v>15.690344057324424</v>
      </c>
      <c r="AW1139" s="10">
        <v>1255.5384491913735</v>
      </c>
      <c r="AX1139" s="10">
        <v>1.4491376746189442E-5</v>
      </c>
      <c r="AY1139" s="10">
        <v>157.75939818284348</v>
      </c>
      <c r="AZ1139" s="10" t="s">
        <v>33</v>
      </c>
      <c r="BA1139" s="10">
        <v>1142</v>
      </c>
      <c r="BB1139" s="10" t="s">
        <v>33</v>
      </c>
      <c r="BC1139" s="10">
        <v>1051</v>
      </c>
      <c r="BE1139" s="10" t="s">
        <v>33</v>
      </c>
      <c r="BF1139" s="10" t="s">
        <v>33</v>
      </c>
      <c r="BG1139" s="10" t="s">
        <v>33</v>
      </c>
      <c r="BH1139" s="10" t="s">
        <v>33</v>
      </c>
      <c r="BI1139" s="10" t="s">
        <v>33</v>
      </c>
      <c r="BJ1139" s="10" t="s">
        <v>33</v>
      </c>
      <c r="BL1139" s="10" t="s">
        <v>33</v>
      </c>
      <c r="BM1139" s="10" t="s">
        <v>33</v>
      </c>
      <c r="BP1139" s="10" t="s">
        <v>33</v>
      </c>
      <c r="BQ1139" s="10">
        <v>0</v>
      </c>
      <c r="BR1139" s="10" t="s">
        <v>306</v>
      </c>
      <c r="BS1139" s="11">
        <v>81.239450720333224</v>
      </c>
      <c r="BT1139" s="11">
        <v>1255.5384491913735</v>
      </c>
      <c r="BU1139" s="10">
        <v>1139</v>
      </c>
    </row>
    <row r="1140" spans="1:73" s="10" customFormat="1" x14ac:dyDescent="0.45">
      <c r="A1140" s="10" t="s">
        <v>33</v>
      </c>
      <c r="D1140" s="10" t="s">
        <v>33</v>
      </c>
      <c r="E1140" s="10">
        <v>1139</v>
      </c>
      <c r="F1140" s="10">
        <v>1026</v>
      </c>
      <c r="H1140" s="10">
        <v>272</v>
      </c>
      <c r="J1140" s="10" t="s">
        <v>33</v>
      </c>
      <c r="K1140" s="10" t="s">
        <v>290</v>
      </c>
      <c r="L1140" s="10" t="s">
        <v>33</v>
      </c>
      <c r="M1140" s="10">
        <v>0.70710678118654757</v>
      </c>
      <c r="N1140" s="10">
        <v>0.70710678118654757</v>
      </c>
      <c r="T1140" s="10">
        <v>0</v>
      </c>
      <c r="W1140" s="10">
        <v>0</v>
      </c>
      <c r="X1140" s="10">
        <v>0</v>
      </c>
      <c r="Y1140" s="10">
        <v>0</v>
      </c>
      <c r="AB1140" s="10">
        <v>0</v>
      </c>
      <c r="AC1140" s="10">
        <v>0</v>
      </c>
      <c r="AD1140" s="10">
        <v>0</v>
      </c>
      <c r="AE1140" s="10">
        <v>0</v>
      </c>
      <c r="AH1140" s="10">
        <v>1</v>
      </c>
      <c r="AJ1140" s="10" t="s">
        <v>33</v>
      </c>
      <c r="AK1140" s="10">
        <v>0.70710678118654757</v>
      </c>
      <c r="AL1140" s="10">
        <v>0</v>
      </c>
      <c r="AM1140" s="10">
        <v>0</v>
      </c>
      <c r="AN1140" s="10">
        <v>0</v>
      </c>
      <c r="AO1140" s="10">
        <v>0</v>
      </c>
      <c r="AQ1140" s="10">
        <v>8.9284234359039413E-2</v>
      </c>
      <c r="AR1140" s="10">
        <v>1.2045976085928547</v>
      </c>
      <c r="AS1140" s="10">
        <v>1.3340597484134618</v>
      </c>
      <c r="AT1140" s="10">
        <v>2.0981795074374263</v>
      </c>
      <c r="AU1140" s="10">
        <v>0.36702481622327682</v>
      </c>
      <c r="AV1140" s="10">
        <v>12.051477647839265</v>
      </c>
      <c r="AW1140" s="10">
        <v>14.516681971499969</v>
      </c>
      <c r="AX1140" s="10" t="s">
        <v>33</v>
      </c>
      <c r="AY1140" s="10" t="s">
        <v>33</v>
      </c>
      <c r="AZ1140" s="10" t="s">
        <v>33</v>
      </c>
      <c r="BA1140" s="10" t="s">
        <v>33</v>
      </c>
      <c r="BB1140" s="10">
        <v>1139</v>
      </c>
      <c r="BC1140" s="10">
        <v>1026</v>
      </c>
      <c r="BE1140" s="10" t="s">
        <v>306</v>
      </c>
      <c r="BF1140" s="10" t="s">
        <v>2609</v>
      </c>
      <c r="BG1140" s="10">
        <v>1.9332362416186177E-5</v>
      </c>
      <c r="BH1140" s="10">
        <v>623.97381745002383</v>
      </c>
      <c r="BI1140" s="10">
        <v>172</v>
      </c>
      <c r="BJ1140" s="10" t="s">
        <v>33</v>
      </c>
      <c r="BL1140" s="10" t="s">
        <v>33</v>
      </c>
      <c r="BM1140" s="10" t="s">
        <v>33</v>
      </c>
      <c r="BP1140" s="10" t="s">
        <v>33</v>
      </c>
      <c r="BQ1140" s="10" t="s">
        <v>33</v>
      </c>
      <c r="BR1140" s="10" t="s">
        <v>33</v>
      </c>
      <c r="BS1140" s="11" t="s">
        <v>33</v>
      </c>
      <c r="BT1140" s="11" t="s">
        <v>33</v>
      </c>
      <c r="BU1140" s="10">
        <v>1140</v>
      </c>
    </row>
    <row r="1141" spans="1:73" s="10" customFormat="1" x14ac:dyDescent="0.45">
      <c r="A1141" s="10" t="s">
        <v>33</v>
      </c>
      <c r="D1141" s="10" t="s">
        <v>33</v>
      </c>
      <c r="E1141" s="10">
        <v>1139</v>
      </c>
      <c r="F1141" s="10">
        <v>1021</v>
      </c>
      <c r="H1141" s="10">
        <v>271</v>
      </c>
      <c r="J1141" s="10" t="s">
        <v>33</v>
      </c>
      <c r="K1141" s="10" t="s">
        <v>289</v>
      </c>
      <c r="L1141" s="10" t="s">
        <v>33</v>
      </c>
      <c r="M1141" s="10">
        <v>7.0710678118654766E-2</v>
      </c>
      <c r="N1141" s="10">
        <v>7.0710678118654766E-2</v>
      </c>
      <c r="T1141" s="10">
        <v>0</v>
      </c>
      <c r="W1141" s="10">
        <v>0</v>
      </c>
      <c r="X1141" s="10">
        <v>0</v>
      </c>
      <c r="Y1141" s="10">
        <v>0</v>
      </c>
      <c r="AB1141" s="10">
        <v>0</v>
      </c>
      <c r="AC1141" s="10">
        <v>0</v>
      </c>
      <c r="AD1141" s="10">
        <v>0</v>
      </c>
      <c r="AE1141" s="10">
        <v>0</v>
      </c>
      <c r="AH1141" s="10">
        <v>1</v>
      </c>
      <c r="AJ1141" s="10" t="s">
        <v>33</v>
      </c>
      <c r="AK1141" s="10">
        <v>7.0710678118654766E-2</v>
      </c>
      <c r="AL1141" s="10">
        <v>0</v>
      </c>
      <c r="AM1141" s="10">
        <v>0</v>
      </c>
      <c r="AN1141" s="10">
        <v>0</v>
      </c>
      <c r="AO1141" s="10">
        <v>0</v>
      </c>
      <c r="AQ1141" s="10">
        <v>0.12916788162686255</v>
      </c>
      <c r="AR1141" s="10">
        <v>0.37809754356080733</v>
      </c>
      <c r="AS1141" s="10">
        <v>0.56539097191975807</v>
      </c>
      <c r="AT1141" s="10">
        <v>3.0354452182312697</v>
      </c>
      <c r="AU1141" s="10">
        <v>4.4524555921568911</v>
      </c>
      <c r="AV1141" s="10">
        <v>3.6388664094851579</v>
      </c>
      <c r="AW1141" s="10">
        <v>11.126767219873319</v>
      </c>
      <c r="AX1141" s="10" t="s">
        <v>33</v>
      </c>
      <c r="AY1141" s="10" t="s">
        <v>33</v>
      </c>
      <c r="AZ1141" s="10" t="s">
        <v>33</v>
      </c>
      <c r="BA1141" s="10" t="s">
        <v>33</v>
      </c>
      <c r="BB1141" s="10">
        <v>1139</v>
      </c>
      <c r="BC1141" s="10">
        <v>1021</v>
      </c>
      <c r="BE1141" s="10" t="s">
        <v>306</v>
      </c>
      <c r="BF1141" s="10" t="s">
        <v>2610</v>
      </c>
      <c r="BG1141" s="10">
        <v>8.1932935829834304E-6</v>
      </c>
      <c r="BH1141" s="10">
        <v>1304.3827961683469</v>
      </c>
      <c r="BI1141" s="10">
        <v>173</v>
      </c>
      <c r="BJ1141" s="10" t="s">
        <v>33</v>
      </c>
      <c r="BL1141" s="10" t="s">
        <v>33</v>
      </c>
      <c r="BM1141" s="10" t="s">
        <v>33</v>
      </c>
      <c r="BP1141" s="10" t="s">
        <v>33</v>
      </c>
      <c r="BQ1141" s="10" t="s">
        <v>33</v>
      </c>
      <c r="BR1141" s="10" t="s">
        <v>33</v>
      </c>
      <c r="BS1141" s="11" t="s">
        <v>33</v>
      </c>
      <c r="BT1141" s="11" t="s">
        <v>33</v>
      </c>
      <c r="BU1141" s="10">
        <v>1141</v>
      </c>
    </row>
    <row r="1142" spans="1:73" s="10" customFormat="1" x14ac:dyDescent="0.45">
      <c r="A1142" s="10">
        <v>305</v>
      </c>
      <c r="D1142" s="10">
        <v>1148</v>
      </c>
      <c r="E1142" s="10" t="s">
        <v>33</v>
      </c>
      <c r="F1142" s="10">
        <v>1053</v>
      </c>
      <c r="H1142" s="10" t="s">
        <v>33</v>
      </c>
      <c r="J1142" s="10" t="s">
        <v>307</v>
      </c>
      <c r="K1142" s="10">
        <v>0</v>
      </c>
      <c r="L1142" s="10">
        <v>1</v>
      </c>
      <c r="M1142" s="10" t="s">
        <v>33</v>
      </c>
      <c r="N1142" s="10">
        <v>1</v>
      </c>
      <c r="T1142" s="10">
        <v>7.0710678118654755</v>
      </c>
      <c r="W1142" s="10">
        <v>0.1796136687448926</v>
      </c>
      <c r="X1142" s="10" t="s">
        <v>35</v>
      </c>
      <c r="Y1142" s="10">
        <v>1.7320508075688773E-2</v>
      </c>
      <c r="AB1142" s="10">
        <v>2.0781145589211389</v>
      </c>
      <c r="AC1142" s="10">
        <v>0.03</v>
      </c>
      <c r="AD1142" s="10">
        <v>0</v>
      </c>
      <c r="AE1142" s="10">
        <v>0</v>
      </c>
      <c r="AH1142" s="10">
        <v>1</v>
      </c>
      <c r="AJ1142" s="10">
        <v>1</v>
      </c>
      <c r="AK1142" s="10">
        <v>1</v>
      </c>
      <c r="AL1142" s="10">
        <v>7.0710678118654755</v>
      </c>
      <c r="AM1142" s="10">
        <v>0.1796136687448926</v>
      </c>
      <c r="AN1142" s="10">
        <v>0.03</v>
      </c>
      <c r="AO1142" s="10">
        <v>0</v>
      </c>
      <c r="AQ1142" s="10">
        <v>21.695529486893825</v>
      </c>
      <c r="AR1142" s="10">
        <v>16.422985782600534</v>
      </c>
      <c r="AS1142" s="10">
        <v>47.881503538596576</v>
      </c>
      <c r="AT1142" s="10">
        <v>509.84494294200488</v>
      </c>
      <c r="AU1142" s="10">
        <v>18.612789976072541</v>
      </c>
      <c r="AV1142" s="10">
        <v>233.02214945055854</v>
      </c>
      <c r="AW1142" s="10">
        <v>761.47988236863603</v>
      </c>
      <c r="AX1142" s="10">
        <v>9.0560753088741487E-3</v>
      </c>
      <c r="AY1142" s="10">
        <v>119.73076713686268</v>
      </c>
      <c r="AZ1142" s="10" t="s">
        <v>33</v>
      </c>
      <c r="BA1142" s="10">
        <v>1148</v>
      </c>
      <c r="BB1142" s="10" t="s">
        <v>33</v>
      </c>
      <c r="BC1142" s="10">
        <v>1053</v>
      </c>
      <c r="BE1142" s="10" t="s">
        <v>33</v>
      </c>
      <c r="BF1142" s="10" t="s">
        <v>33</v>
      </c>
      <c r="BG1142" s="10" t="s">
        <v>33</v>
      </c>
      <c r="BH1142" s="10" t="s">
        <v>33</v>
      </c>
      <c r="BI1142" s="10" t="s">
        <v>33</v>
      </c>
      <c r="BJ1142" s="10" t="s">
        <v>33</v>
      </c>
      <c r="BL1142" s="10" t="s">
        <v>33</v>
      </c>
      <c r="BM1142" s="10" t="s">
        <v>33</v>
      </c>
      <c r="BP1142" s="10" t="s">
        <v>33</v>
      </c>
      <c r="BQ1142" s="10">
        <v>0</v>
      </c>
      <c r="BR1142" s="10" t="s">
        <v>307</v>
      </c>
      <c r="BS1142" s="11">
        <v>47.881503538596576</v>
      </c>
      <c r="BT1142" s="11">
        <v>761.47988236863603</v>
      </c>
      <c r="BU1142" s="10">
        <v>1142</v>
      </c>
    </row>
    <row r="1143" spans="1:73" s="10" customFormat="1" x14ac:dyDescent="0.45">
      <c r="A1143" s="10" t="s">
        <v>33</v>
      </c>
      <c r="D1143" s="10" t="s">
        <v>33</v>
      </c>
      <c r="E1143" s="10">
        <v>1142</v>
      </c>
      <c r="F1143" s="10">
        <v>1267</v>
      </c>
      <c r="H1143" s="10">
        <v>345</v>
      </c>
      <c r="J1143" s="10" t="s">
        <v>33</v>
      </c>
      <c r="K1143" s="10" t="s">
        <v>830</v>
      </c>
      <c r="L1143" s="10" t="s">
        <v>33</v>
      </c>
      <c r="M1143" s="10">
        <v>1.2845232578665129</v>
      </c>
      <c r="N1143" s="10">
        <v>1.2845232578665129</v>
      </c>
      <c r="T1143" s="10">
        <v>0</v>
      </c>
      <c r="W1143" s="10">
        <v>0</v>
      </c>
      <c r="X1143" s="10">
        <v>0</v>
      </c>
      <c r="Y1143" s="10">
        <v>0</v>
      </c>
      <c r="AB1143" s="10">
        <v>0</v>
      </c>
      <c r="AC1143" s="10">
        <v>0</v>
      </c>
      <c r="AD1143" s="10">
        <v>0</v>
      </c>
      <c r="AE1143" s="10">
        <v>0</v>
      </c>
      <c r="AH1143" s="10">
        <v>1</v>
      </c>
      <c r="AJ1143" s="10" t="s">
        <v>33</v>
      </c>
      <c r="AK1143" s="10">
        <v>1.2845232578665129</v>
      </c>
      <c r="AL1143" s="10">
        <v>0</v>
      </c>
      <c r="AM1143" s="10">
        <v>0</v>
      </c>
      <c r="AN1143" s="10">
        <v>0</v>
      </c>
      <c r="AO1143" s="10">
        <v>0</v>
      </c>
      <c r="AQ1143" s="10">
        <v>0.5537426703727496</v>
      </c>
      <c r="AR1143" s="10">
        <v>1.2833950826799319</v>
      </c>
      <c r="AS1143" s="10">
        <v>2.0863219547204186</v>
      </c>
      <c r="AT1143" s="10">
        <v>13.012952753759615</v>
      </c>
      <c r="AU1143" s="10">
        <v>5.774243169373718</v>
      </c>
      <c r="AV1143" s="10">
        <v>32.839626057191936</v>
      </c>
      <c r="AW1143" s="10">
        <v>51.626821980325268</v>
      </c>
      <c r="AX1143" s="10" t="s">
        <v>33</v>
      </c>
      <c r="AY1143" s="10" t="s">
        <v>33</v>
      </c>
      <c r="AZ1143" s="10" t="s">
        <v>33</v>
      </c>
      <c r="BA1143" s="10" t="s">
        <v>33</v>
      </c>
      <c r="BB1143" s="10">
        <v>1142</v>
      </c>
      <c r="BC1143" s="10">
        <v>1267</v>
      </c>
      <c r="BE1143" s="10" t="s">
        <v>307</v>
      </c>
      <c r="BF1143" s="10" t="s">
        <v>2611</v>
      </c>
      <c r="BG1143" s="10">
        <v>1.8893888740505634E-2</v>
      </c>
      <c r="BH1143" s="10">
        <v>14826.231988339459</v>
      </c>
      <c r="BI1143" s="10">
        <v>175</v>
      </c>
      <c r="BJ1143" s="10" t="s">
        <v>33</v>
      </c>
      <c r="BL1143" s="10" t="s">
        <v>33</v>
      </c>
      <c r="BM1143" s="10" t="s">
        <v>33</v>
      </c>
      <c r="BP1143" s="10" t="s">
        <v>33</v>
      </c>
      <c r="BQ1143" s="10" t="s">
        <v>33</v>
      </c>
      <c r="BR1143" s="10" t="s">
        <v>33</v>
      </c>
      <c r="BS1143" s="11" t="s">
        <v>33</v>
      </c>
      <c r="BT1143" s="11" t="s">
        <v>33</v>
      </c>
      <c r="BU1143" s="10">
        <v>1143</v>
      </c>
    </row>
    <row r="1144" spans="1:73" s="10" customFormat="1" x14ac:dyDescent="0.45">
      <c r="A1144" s="10" t="s">
        <v>33</v>
      </c>
      <c r="D1144" s="10" t="s">
        <v>33</v>
      </c>
      <c r="E1144" s="10">
        <v>1142</v>
      </c>
      <c r="F1144" s="10">
        <v>1271</v>
      </c>
      <c r="H1144" s="10">
        <v>346</v>
      </c>
      <c r="J1144" s="10" t="s">
        <v>33</v>
      </c>
      <c r="K1144" s="10" t="s">
        <v>323</v>
      </c>
      <c r="L1144" s="10" t="s">
        <v>33</v>
      </c>
      <c r="M1144" s="10">
        <v>0.14142135623730953</v>
      </c>
      <c r="N1144" s="10">
        <v>0.14142135623730953</v>
      </c>
      <c r="T1144" s="10">
        <v>0</v>
      </c>
      <c r="W1144" s="10">
        <v>0</v>
      </c>
      <c r="X1144" s="10">
        <v>0</v>
      </c>
      <c r="Y1144" s="10">
        <v>0</v>
      </c>
      <c r="AB1144" s="10">
        <v>0</v>
      </c>
      <c r="AC1144" s="10">
        <v>0</v>
      </c>
      <c r="AD1144" s="10">
        <v>0</v>
      </c>
      <c r="AE1144" s="10">
        <v>0</v>
      </c>
      <c r="AH1144" s="10">
        <v>1</v>
      </c>
      <c r="AJ1144" s="10" t="s">
        <v>33</v>
      </c>
      <c r="AK1144" s="10">
        <v>0.14142135623730953</v>
      </c>
      <c r="AL1144" s="10">
        <v>0</v>
      </c>
      <c r="AM1144" s="10">
        <v>0</v>
      </c>
      <c r="AN1144" s="10">
        <v>0</v>
      </c>
      <c r="AO1144" s="10">
        <v>0</v>
      </c>
      <c r="AQ1144" s="10">
        <v>14.070719004655603</v>
      </c>
      <c r="AR1144" s="10">
        <v>10.949755587200405</v>
      </c>
      <c r="AS1144" s="10">
        <v>31.352298143951032</v>
      </c>
      <c r="AT1144" s="10">
        <v>330.66189660940665</v>
      </c>
      <c r="AU1144" s="10">
        <v>10.760432247777683</v>
      </c>
      <c r="AV1144" s="10">
        <v>134.40084593783868</v>
      </c>
      <c r="AW1144" s="10">
        <v>475.82317479502296</v>
      </c>
      <c r="AX1144" s="10" t="s">
        <v>33</v>
      </c>
      <c r="AY1144" s="10" t="s">
        <v>33</v>
      </c>
      <c r="AZ1144" s="10" t="s">
        <v>33</v>
      </c>
      <c r="BA1144" s="10" t="s">
        <v>33</v>
      </c>
      <c r="BB1144" s="10">
        <v>1142</v>
      </c>
      <c r="BC1144" s="10">
        <v>1271</v>
      </c>
      <c r="BE1144" s="10" t="s">
        <v>307</v>
      </c>
      <c r="BF1144" s="10" t="s">
        <v>323</v>
      </c>
      <c r="BG1144" s="10">
        <v>0.28392877309789571</v>
      </c>
      <c r="BH1144" s="10">
        <v>98061.07877747927</v>
      </c>
      <c r="BI1144" s="10">
        <v>176</v>
      </c>
      <c r="BJ1144" s="10" t="s">
        <v>33</v>
      </c>
      <c r="BL1144" s="10" t="s">
        <v>33</v>
      </c>
      <c r="BM1144" s="10" t="s">
        <v>33</v>
      </c>
      <c r="BP1144" s="10" t="s">
        <v>33</v>
      </c>
      <c r="BQ1144" s="10" t="s">
        <v>33</v>
      </c>
      <c r="BR1144" s="10" t="s">
        <v>33</v>
      </c>
      <c r="BS1144" s="11" t="s">
        <v>33</v>
      </c>
      <c r="BT1144" s="11" t="s">
        <v>33</v>
      </c>
      <c r="BU1144" s="10">
        <v>1144</v>
      </c>
    </row>
    <row r="1145" spans="1:73" s="10" customFormat="1" x14ac:dyDescent="0.45">
      <c r="A1145" s="10" t="s">
        <v>33</v>
      </c>
      <c r="D1145" s="10" t="s">
        <v>33</v>
      </c>
      <c r="E1145" s="10">
        <v>1142</v>
      </c>
      <c r="F1145" s="10">
        <v>1273</v>
      </c>
      <c r="H1145" s="10">
        <v>347</v>
      </c>
      <c r="J1145" s="10" t="s">
        <v>33</v>
      </c>
      <c r="K1145" s="10" t="s">
        <v>59</v>
      </c>
      <c r="L1145" s="10" t="s">
        <v>33</v>
      </c>
      <c r="M1145" s="10">
        <v>7.0710678118654766E-2</v>
      </c>
      <c r="N1145" s="10">
        <v>7.0710678118654766E-2</v>
      </c>
      <c r="T1145" s="10">
        <v>0</v>
      </c>
      <c r="W1145" s="10">
        <v>0</v>
      </c>
      <c r="X1145" s="10">
        <v>0</v>
      </c>
      <c r="Y1145" s="10">
        <v>0</v>
      </c>
      <c r="AB1145" s="10">
        <v>0</v>
      </c>
      <c r="AC1145" s="10">
        <v>0</v>
      </c>
      <c r="AD1145" s="10">
        <v>0</v>
      </c>
      <c r="AE1145" s="10">
        <v>0</v>
      </c>
      <c r="AH1145" s="10">
        <v>1</v>
      </c>
      <c r="AJ1145" s="10" t="s">
        <v>33</v>
      </c>
      <c r="AK1145" s="10">
        <v>7.0710678118654766E-2</v>
      </c>
      <c r="AL1145" s="10">
        <v>0</v>
      </c>
      <c r="AM1145" s="10">
        <v>0</v>
      </c>
      <c r="AN1145" s="10">
        <v>0</v>
      </c>
      <c r="AO1145" s="10">
        <v>0</v>
      </c>
      <c r="AQ1145" s="10">
        <v>0</v>
      </c>
      <c r="AR1145" s="10">
        <v>3.5441807646857448</v>
      </c>
      <c r="AS1145" s="10">
        <v>3.5441807646857448</v>
      </c>
      <c r="AT1145" s="10">
        <v>0</v>
      </c>
      <c r="AU1145" s="10">
        <v>0</v>
      </c>
      <c r="AV1145" s="10">
        <v>61.377119442851146</v>
      </c>
      <c r="AW1145" s="10">
        <v>61.377119442851146</v>
      </c>
      <c r="AX1145" s="10" t="s">
        <v>33</v>
      </c>
      <c r="AY1145" s="10" t="s">
        <v>33</v>
      </c>
      <c r="AZ1145" s="10" t="s">
        <v>33</v>
      </c>
      <c r="BA1145" s="10" t="s">
        <v>33</v>
      </c>
      <c r="BB1145" s="10">
        <v>1142</v>
      </c>
      <c r="BC1145" s="10">
        <v>1273</v>
      </c>
      <c r="BE1145" s="10" t="s">
        <v>307</v>
      </c>
      <c r="BF1145" s="10" t="s">
        <v>2612</v>
      </c>
      <c r="BG1145" s="10">
        <v>3.2096367913257276E-2</v>
      </c>
      <c r="BH1145" s="10">
        <v>1149.8584729711315</v>
      </c>
      <c r="BI1145" s="10">
        <v>177</v>
      </c>
      <c r="BJ1145" s="10" t="s">
        <v>33</v>
      </c>
      <c r="BL1145" s="10" t="s">
        <v>33</v>
      </c>
      <c r="BM1145" s="10" t="s">
        <v>33</v>
      </c>
      <c r="BP1145" s="10" t="s">
        <v>33</v>
      </c>
      <c r="BQ1145" s="10" t="s">
        <v>33</v>
      </c>
      <c r="BR1145" s="10" t="s">
        <v>33</v>
      </c>
      <c r="BS1145" s="11" t="s">
        <v>33</v>
      </c>
      <c r="BT1145" s="11" t="s">
        <v>33</v>
      </c>
      <c r="BU1145" s="10">
        <v>1145</v>
      </c>
    </row>
    <row r="1146" spans="1:73" s="10" customFormat="1" x14ac:dyDescent="0.45">
      <c r="A1146" s="10" t="s">
        <v>33</v>
      </c>
      <c r="D1146" s="10" t="s">
        <v>33</v>
      </c>
      <c r="E1146" s="10">
        <v>1142</v>
      </c>
      <c r="F1146" s="10">
        <v>1261</v>
      </c>
      <c r="H1146" s="10">
        <v>343</v>
      </c>
      <c r="J1146" s="10" t="s">
        <v>33</v>
      </c>
      <c r="K1146" s="10" t="s">
        <v>60</v>
      </c>
      <c r="L1146" s="10" t="s">
        <v>33</v>
      </c>
      <c r="M1146" s="10">
        <v>0.49497474683058329</v>
      </c>
      <c r="N1146" s="10">
        <v>0.49497474683058329</v>
      </c>
      <c r="T1146" s="10">
        <v>0</v>
      </c>
      <c r="W1146" s="10">
        <v>0</v>
      </c>
      <c r="X1146" s="10">
        <v>0</v>
      </c>
      <c r="Y1146" s="10">
        <v>0</v>
      </c>
      <c r="AB1146" s="10">
        <v>0</v>
      </c>
      <c r="AC1146" s="10">
        <v>0</v>
      </c>
      <c r="AD1146" s="10">
        <v>0</v>
      </c>
      <c r="AE1146" s="10">
        <v>0</v>
      </c>
      <c r="AH1146" s="10">
        <v>1</v>
      </c>
      <c r="AJ1146" s="10" t="s">
        <v>33</v>
      </c>
      <c r="AK1146" s="10">
        <v>0.49497474683058329</v>
      </c>
      <c r="AL1146" s="10">
        <v>0</v>
      </c>
      <c r="AM1146" s="10">
        <v>0</v>
      </c>
      <c r="AN1146" s="10">
        <v>0</v>
      </c>
      <c r="AO1146" s="10">
        <v>0</v>
      </c>
      <c r="AQ1146" s="10">
        <v>0</v>
      </c>
      <c r="AR1146" s="10">
        <v>0.24921978502919867</v>
      </c>
      <c r="AS1146" s="10">
        <v>0.24921978502919867</v>
      </c>
      <c r="AT1146" s="10">
        <v>0</v>
      </c>
      <c r="AU1146" s="10">
        <v>0</v>
      </c>
      <c r="AV1146" s="10">
        <v>2.0584019821696637</v>
      </c>
      <c r="AW1146" s="10">
        <v>2.0584019821696637</v>
      </c>
      <c r="AX1146" s="10" t="s">
        <v>33</v>
      </c>
      <c r="AY1146" s="10" t="s">
        <v>33</v>
      </c>
      <c r="AZ1146" s="10" t="s">
        <v>33</v>
      </c>
      <c r="BA1146" s="10" t="s">
        <v>33</v>
      </c>
      <c r="BB1146" s="10">
        <v>1142</v>
      </c>
      <c r="BC1146" s="10">
        <v>1261</v>
      </c>
      <c r="BE1146" s="10" t="s">
        <v>307</v>
      </c>
      <c r="BF1146" s="10" t="s">
        <v>2613</v>
      </c>
      <c r="BG1146" s="10">
        <v>2.2569531416858492E-3</v>
      </c>
      <c r="BH1146" s="10">
        <v>210.14948593598837</v>
      </c>
      <c r="BI1146" s="10">
        <v>178</v>
      </c>
      <c r="BJ1146" s="10" t="s">
        <v>33</v>
      </c>
      <c r="BL1146" s="10" t="s">
        <v>33</v>
      </c>
      <c r="BM1146" s="10" t="s">
        <v>33</v>
      </c>
      <c r="BP1146" s="10" t="s">
        <v>33</v>
      </c>
      <c r="BQ1146" s="10" t="s">
        <v>33</v>
      </c>
      <c r="BR1146" s="10" t="s">
        <v>33</v>
      </c>
      <c r="BS1146" s="11" t="s">
        <v>33</v>
      </c>
      <c r="BT1146" s="11" t="s">
        <v>33</v>
      </c>
      <c r="BU1146" s="10">
        <v>1146</v>
      </c>
    </row>
    <row r="1147" spans="1:73" s="10" customFormat="1" x14ac:dyDescent="0.45">
      <c r="A1147" s="10" t="s">
        <v>33</v>
      </c>
      <c r="D1147" s="10" t="s">
        <v>33</v>
      </c>
      <c r="E1147" s="10">
        <v>1142</v>
      </c>
      <c r="F1147" s="10">
        <v>1150</v>
      </c>
      <c r="H1147" s="10">
        <v>308</v>
      </c>
      <c r="J1147" s="10" t="s">
        <v>33</v>
      </c>
      <c r="K1147" s="10" t="s">
        <v>63</v>
      </c>
      <c r="L1147" s="10" t="s">
        <v>33</v>
      </c>
      <c r="M1147" s="10">
        <v>0.14142135623730953</v>
      </c>
      <c r="N1147" s="10">
        <v>0.14142135623730953</v>
      </c>
      <c r="T1147" s="10">
        <v>0</v>
      </c>
      <c r="W1147" s="10">
        <v>0</v>
      </c>
      <c r="X1147" s="10">
        <v>0</v>
      </c>
      <c r="Y1147" s="10">
        <v>0</v>
      </c>
      <c r="AB1147" s="10">
        <v>0</v>
      </c>
      <c r="AC1147" s="10">
        <v>0</v>
      </c>
      <c r="AD1147" s="10">
        <v>0</v>
      </c>
      <c r="AE1147" s="10">
        <v>0</v>
      </c>
      <c r="AH1147" s="10">
        <v>1</v>
      </c>
      <c r="AJ1147" s="10" t="s">
        <v>33</v>
      </c>
      <c r="AK1147" s="10">
        <v>0.14142135623730953</v>
      </c>
      <c r="AL1147" s="10">
        <v>0</v>
      </c>
      <c r="AM1147" s="10">
        <v>0</v>
      </c>
      <c r="AN1147" s="10">
        <v>0</v>
      </c>
      <c r="AO1147" s="10">
        <v>0</v>
      </c>
      <c r="AQ1147" s="10">
        <v>0</v>
      </c>
      <c r="AR1147" s="10">
        <v>0.18682089426036105</v>
      </c>
      <c r="AS1147" s="10">
        <v>0.18682089426036105</v>
      </c>
      <c r="AT1147" s="10">
        <v>0</v>
      </c>
      <c r="AU1147" s="10">
        <v>0</v>
      </c>
      <c r="AV1147" s="10">
        <v>2.3461560305070948</v>
      </c>
      <c r="AW1147" s="10">
        <v>2.3461560305070948</v>
      </c>
      <c r="AX1147" s="10" t="s">
        <v>33</v>
      </c>
      <c r="AY1147" s="10" t="s">
        <v>33</v>
      </c>
      <c r="AZ1147" s="10" t="s">
        <v>33</v>
      </c>
      <c r="BA1147" s="10" t="s">
        <v>33</v>
      </c>
      <c r="BB1147" s="10">
        <v>1142</v>
      </c>
      <c r="BC1147" s="10">
        <v>1150</v>
      </c>
      <c r="BE1147" s="10" t="s">
        <v>307</v>
      </c>
      <c r="BF1147" s="10" t="s">
        <v>2614</v>
      </c>
      <c r="BG1147" s="10">
        <v>1.691864087693044E-3</v>
      </c>
      <c r="BH1147" s="10">
        <v>84.911070812948566</v>
      </c>
      <c r="BI1147" s="10">
        <v>179</v>
      </c>
      <c r="BJ1147" s="10" t="s">
        <v>33</v>
      </c>
      <c r="BL1147" s="10" t="s">
        <v>33</v>
      </c>
      <c r="BM1147" s="10" t="s">
        <v>33</v>
      </c>
      <c r="BP1147" s="10" t="s">
        <v>33</v>
      </c>
      <c r="BQ1147" s="10" t="s">
        <v>33</v>
      </c>
      <c r="BR1147" s="10" t="s">
        <v>33</v>
      </c>
      <c r="BS1147" s="11" t="s">
        <v>33</v>
      </c>
      <c r="BT1147" s="11" t="s">
        <v>33</v>
      </c>
      <c r="BU1147" s="10">
        <v>1147</v>
      </c>
    </row>
    <row r="1148" spans="1:73" s="10" customFormat="1" x14ac:dyDescent="0.45">
      <c r="A1148" s="10">
        <v>306</v>
      </c>
      <c r="D1148" s="10">
        <v>1149</v>
      </c>
      <c r="E1148" s="10" t="s">
        <v>33</v>
      </c>
      <c r="F1148" s="10">
        <v>1054</v>
      </c>
      <c r="H1148" s="10" t="s">
        <v>33</v>
      </c>
      <c r="J1148" s="10" t="s">
        <v>308</v>
      </c>
      <c r="K1148" s="10">
        <v>0</v>
      </c>
      <c r="L1148" s="10">
        <v>1</v>
      </c>
      <c r="M1148" s="10" t="s">
        <v>33</v>
      </c>
      <c r="N1148" s="10">
        <v>1</v>
      </c>
      <c r="T1148" s="10">
        <v>0</v>
      </c>
      <c r="W1148" s="10">
        <v>0</v>
      </c>
      <c r="X1148" s="10">
        <v>0</v>
      </c>
      <c r="Y1148" s="10">
        <v>0</v>
      </c>
      <c r="AB1148" s="10">
        <v>0</v>
      </c>
      <c r="AC1148" s="10">
        <v>0</v>
      </c>
      <c r="AD1148" s="12">
        <v>38.53180744950739</v>
      </c>
      <c r="AE1148" s="12">
        <v>661.86806548923414</v>
      </c>
      <c r="AH1148" s="10">
        <v>1</v>
      </c>
      <c r="AJ1148" s="10">
        <v>1</v>
      </c>
      <c r="AK1148" s="10">
        <v>1</v>
      </c>
      <c r="AL1148" s="10">
        <v>0</v>
      </c>
      <c r="AM1148" s="10">
        <v>0</v>
      </c>
      <c r="AN1148" s="10">
        <v>0</v>
      </c>
      <c r="AO1148" s="10">
        <v>15.279</v>
      </c>
      <c r="AQ1148" s="10">
        <v>0</v>
      </c>
      <c r="AR1148" s="10">
        <v>38.53180744950739</v>
      </c>
      <c r="AS1148" s="10">
        <v>38.53180744950739</v>
      </c>
      <c r="AT1148" s="10">
        <v>0</v>
      </c>
      <c r="AU1148" s="10">
        <v>0</v>
      </c>
      <c r="AV1148" s="10">
        <v>661.86806548923414</v>
      </c>
      <c r="AW1148" s="10">
        <v>661.86806548923414</v>
      </c>
      <c r="AX1148" s="10">
        <v>2.3382685902179844E-3</v>
      </c>
      <c r="AY1148" s="10">
        <v>15.279</v>
      </c>
      <c r="AZ1148" s="10" t="s">
        <v>33</v>
      </c>
      <c r="BA1148" s="10">
        <v>1149</v>
      </c>
      <c r="BB1148" s="10" t="s">
        <v>33</v>
      </c>
      <c r="BC1148" s="10">
        <v>1054</v>
      </c>
      <c r="BE1148" s="10" t="s">
        <v>33</v>
      </c>
      <c r="BF1148" s="10" t="s">
        <v>33</v>
      </c>
      <c r="BG1148" s="10" t="s">
        <v>33</v>
      </c>
      <c r="BH1148" s="10" t="s">
        <v>33</v>
      </c>
      <c r="BI1148" s="10" t="s">
        <v>33</v>
      </c>
      <c r="BJ1148" s="10" t="s">
        <v>33</v>
      </c>
      <c r="BL1148" s="10" t="s">
        <v>33</v>
      </c>
      <c r="BM1148" s="10" t="s">
        <v>33</v>
      </c>
      <c r="BP1148" s="10" t="s">
        <v>34</v>
      </c>
      <c r="BQ1148" s="10">
        <v>0</v>
      </c>
      <c r="BR1148" s="10" t="s">
        <v>308</v>
      </c>
      <c r="BS1148" s="11">
        <v>38.53180744950739</v>
      </c>
      <c r="BT1148" s="11">
        <v>661.86806548923414</v>
      </c>
      <c r="BU1148" s="10">
        <v>1148</v>
      </c>
    </row>
    <row r="1149" spans="1:73" s="10" customFormat="1" x14ac:dyDescent="0.45">
      <c r="A1149" s="10">
        <v>307</v>
      </c>
      <c r="D1149" s="10">
        <v>1150</v>
      </c>
      <c r="E1149" s="10" t="s">
        <v>33</v>
      </c>
      <c r="F1149" s="10">
        <v>1056</v>
      </c>
      <c r="H1149" s="10" t="s">
        <v>33</v>
      </c>
      <c r="J1149" s="10" t="s">
        <v>50</v>
      </c>
      <c r="K1149" s="10">
        <v>2878</v>
      </c>
      <c r="L1149" s="10">
        <v>1</v>
      </c>
      <c r="M1149" s="10" t="s">
        <v>33</v>
      </c>
      <c r="N1149" s="10">
        <v>1</v>
      </c>
      <c r="T1149" s="10">
        <v>0</v>
      </c>
      <c r="W1149" s="10">
        <v>0</v>
      </c>
      <c r="X1149" s="10">
        <v>0</v>
      </c>
      <c r="Y1149" s="10">
        <v>0</v>
      </c>
      <c r="AB1149" s="10">
        <v>0</v>
      </c>
      <c r="AC1149" s="10">
        <v>0</v>
      </c>
      <c r="AD1149" s="10">
        <v>10.129</v>
      </c>
      <c r="AE1149" s="10">
        <v>90.09</v>
      </c>
      <c r="AH1149" s="10">
        <v>1</v>
      </c>
      <c r="AJ1149" s="10">
        <v>1</v>
      </c>
      <c r="AK1149" s="10">
        <v>1</v>
      </c>
      <c r="AL1149" s="10">
        <v>0</v>
      </c>
      <c r="AM1149" s="10">
        <v>0</v>
      </c>
      <c r="AN1149" s="10">
        <v>0</v>
      </c>
      <c r="AO1149" s="10">
        <v>10.129</v>
      </c>
      <c r="AQ1149" s="10">
        <v>8.974610685248738</v>
      </c>
      <c r="AR1149" s="10">
        <v>18.550309298531289</v>
      </c>
      <c r="AS1149" s="10">
        <v>31.56349479214196</v>
      </c>
      <c r="AT1149" s="10">
        <v>210.90335110334533</v>
      </c>
      <c r="AU1149" s="10">
        <v>1.1206661506994624</v>
      </c>
      <c r="AV1149" s="10">
        <v>339.30824834443945</v>
      </c>
      <c r="AW1149" s="10">
        <v>551.33226559848424</v>
      </c>
      <c r="AX1149" s="10">
        <v>3.6599692621660092E-4</v>
      </c>
      <c r="AY1149" s="10">
        <v>10.129</v>
      </c>
      <c r="AZ1149" s="10" t="s">
        <v>33</v>
      </c>
      <c r="BA1149" s="10">
        <v>1150</v>
      </c>
      <c r="BB1149" s="10" t="s">
        <v>33</v>
      </c>
      <c r="BC1149" s="10">
        <v>1056</v>
      </c>
      <c r="BE1149" s="10" t="s">
        <v>33</v>
      </c>
      <c r="BF1149" s="10" t="s">
        <v>33</v>
      </c>
      <c r="BG1149" s="10" t="s">
        <v>33</v>
      </c>
      <c r="BH1149" s="10" t="s">
        <v>33</v>
      </c>
      <c r="BI1149" s="10" t="s">
        <v>33</v>
      </c>
      <c r="BJ1149" s="10" t="s">
        <v>33</v>
      </c>
      <c r="BL1149" s="10" t="s">
        <v>33</v>
      </c>
      <c r="BM1149" s="10" t="s">
        <v>33</v>
      </c>
      <c r="BP1149" s="10" t="s">
        <v>34</v>
      </c>
      <c r="BQ1149" s="10">
        <v>0</v>
      </c>
      <c r="BR1149" s="10" t="s">
        <v>33</v>
      </c>
      <c r="BS1149" s="11">
        <v>31.56349479214196</v>
      </c>
      <c r="BT1149" s="11">
        <v>551.33226559848424</v>
      </c>
      <c r="BU1149" s="10">
        <v>1149</v>
      </c>
    </row>
    <row r="1150" spans="1:73" s="10" customFormat="1" x14ac:dyDescent="0.45">
      <c r="A1150" s="10">
        <v>308</v>
      </c>
      <c r="D1150" s="10">
        <v>1151</v>
      </c>
      <c r="E1150" s="10" t="s">
        <v>33</v>
      </c>
      <c r="F1150" s="10">
        <v>1147</v>
      </c>
      <c r="H1150" s="10" t="s">
        <v>33</v>
      </c>
      <c r="J1150" s="10" t="s">
        <v>63</v>
      </c>
      <c r="K1150" s="10">
        <v>0</v>
      </c>
      <c r="L1150" s="10">
        <v>1</v>
      </c>
      <c r="M1150" s="10" t="s">
        <v>33</v>
      </c>
      <c r="N1150" s="10">
        <v>1</v>
      </c>
      <c r="T1150" s="10">
        <v>0</v>
      </c>
      <c r="W1150" s="10">
        <v>0</v>
      </c>
      <c r="X1150" s="10">
        <v>0</v>
      </c>
      <c r="Y1150" s="10">
        <v>0</v>
      </c>
      <c r="AB1150" s="10">
        <v>0</v>
      </c>
      <c r="AC1150" s="10">
        <v>0</v>
      </c>
      <c r="AD1150" s="12">
        <v>1.3210232119883623</v>
      </c>
      <c r="AE1150" s="12">
        <v>16.589828388932787</v>
      </c>
      <c r="AH1150" s="10">
        <v>1</v>
      </c>
      <c r="AJ1150" s="10">
        <v>1</v>
      </c>
      <c r="AK1150" s="10">
        <v>1</v>
      </c>
      <c r="AL1150" s="10">
        <v>0</v>
      </c>
      <c r="AM1150" s="10">
        <v>0</v>
      </c>
      <c r="AN1150" s="10">
        <v>0</v>
      </c>
      <c r="AO1150" s="10">
        <v>0.95389999999999997</v>
      </c>
      <c r="AQ1150" s="10">
        <v>0</v>
      </c>
      <c r="AR1150" s="10">
        <v>1.3210232119883623</v>
      </c>
      <c r="AS1150" s="10">
        <v>1.3210232119883623</v>
      </c>
      <c r="AT1150" s="10">
        <v>0</v>
      </c>
      <c r="AU1150" s="10">
        <v>0</v>
      </c>
      <c r="AV1150" s="10">
        <v>16.589828388932787</v>
      </c>
      <c r="AW1150" s="10">
        <v>16.589828388932787</v>
      </c>
      <c r="AX1150" s="10">
        <v>1.2807224523681939E-3</v>
      </c>
      <c r="AY1150" s="10">
        <v>0.95389999999999997</v>
      </c>
      <c r="AZ1150" s="10" t="s">
        <v>33</v>
      </c>
      <c r="BA1150" s="10">
        <v>1151</v>
      </c>
      <c r="BB1150" s="10" t="s">
        <v>33</v>
      </c>
      <c r="BC1150" s="10">
        <v>1147</v>
      </c>
      <c r="BE1150" s="10" t="s">
        <v>33</v>
      </c>
      <c r="BF1150" s="10" t="s">
        <v>33</v>
      </c>
      <c r="BG1150" s="10" t="s">
        <v>33</v>
      </c>
      <c r="BH1150" s="10" t="s">
        <v>33</v>
      </c>
      <c r="BI1150" s="10" t="s">
        <v>33</v>
      </c>
      <c r="BJ1150" s="10" t="s">
        <v>33</v>
      </c>
      <c r="BL1150" s="10" t="s">
        <v>33</v>
      </c>
      <c r="BM1150" s="10" t="s">
        <v>33</v>
      </c>
      <c r="BP1150" s="10" t="s">
        <v>34</v>
      </c>
      <c r="BQ1150" s="10">
        <v>0</v>
      </c>
      <c r="BR1150" s="10" t="s">
        <v>63</v>
      </c>
      <c r="BS1150" s="11">
        <v>1.3210232119883623</v>
      </c>
      <c r="BT1150" s="11">
        <v>16.589828388932787</v>
      </c>
      <c r="BU1150" s="10">
        <v>1150</v>
      </c>
    </row>
    <row r="1151" spans="1:73" s="10" customFormat="1" x14ac:dyDescent="0.45">
      <c r="A1151" s="10">
        <v>309</v>
      </c>
      <c r="D1151" s="10">
        <v>1156</v>
      </c>
      <c r="E1151" s="10" t="s">
        <v>33</v>
      </c>
      <c r="F1151" s="10">
        <v>1059</v>
      </c>
      <c r="H1151" s="10" t="s">
        <v>33</v>
      </c>
      <c r="J1151" s="10" t="s">
        <v>132</v>
      </c>
      <c r="K1151" s="10">
        <v>0</v>
      </c>
      <c r="L1151" s="10">
        <v>1</v>
      </c>
      <c r="M1151" s="10" t="s">
        <v>33</v>
      </c>
      <c r="N1151" s="10">
        <v>1</v>
      </c>
      <c r="T1151" s="10">
        <v>0.3872983346207417</v>
      </c>
      <c r="W1151" s="10">
        <v>0.50802417265323119</v>
      </c>
      <c r="X1151" s="10" t="s">
        <v>35</v>
      </c>
      <c r="Y1151" s="10">
        <v>4.8989794855663557E-2</v>
      </c>
      <c r="AB1151" s="10">
        <v>5.877795586782514</v>
      </c>
      <c r="AC1151" s="10">
        <v>0.2</v>
      </c>
      <c r="AD1151" s="10">
        <v>0</v>
      </c>
      <c r="AE1151" s="10">
        <v>0</v>
      </c>
      <c r="AH1151" s="10">
        <v>1</v>
      </c>
      <c r="AJ1151" s="10">
        <v>1</v>
      </c>
      <c r="AK1151" s="10">
        <v>1</v>
      </c>
      <c r="AL1151" s="10">
        <v>0.3872983346207417</v>
      </c>
      <c r="AM1151" s="10">
        <v>0.50802417265323119</v>
      </c>
      <c r="AN1151" s="10">
        <v>0.2</v>
      </c>
      <c r="AO1151" s="10">
        <v>0</v>
      </c>
      <c r="AQ1151" s="10">
        <v>1.1301797160511482</v>
      </c>
      <c r="AR1151" s="10">
        <v>6.4152435421950287</v>
      </c>
      <c r="AS1151" s="10">
        <v>8.0540041304691936</v>
      </c>
      <c r="AT1151" s="10">
        <v>26.559223327201984</v>
      </c>
      <c r="AU1151" s="10">
        <v>13.957355853723996</v>
      </c>
      <c r="AV1151" s="10">
        <v>223.45855771931053</v>
      </c>
      <c r="AW1151" s="10">
        <v>263.97513690023652</v>
      </c>
      <c r="AX1151" s="10">
        <v>2.0384552975231027E-3</v>
      </c>
      <c r="AY1151" s="10">
        <v>5.1388188212016734</v>
      </c>
      <c r="AZ1151" s="10" t="s">
        <v>33</v>
      </c>
      <c r="BA1151" s="10">
        <v>1156</v>
      </c>
      <c r="BB1151" s="10" t="s">
        <v>33</v>
      </c>
      <c r="BC1151" s="10">
        <v>1059</v>
      </c>
      <c r="BE1151" s="10" t="s">
        <v>33</v>
      </c>
      <c r="BF1151" s="10" t="s">
        <v>33</v>
      </c>
      <c r="BG1151" s="10" t="s">
        <v>33</v>
      </c>
      <c r="BH1151" s="10" t="s">
        <v>33</v>
      </c>
      <c r="BI1151" s="10" t="s">
        <v>33</v>
      </c>
      <c r="BJ1151" s="10" t="s">
        <v>33</v>
      </c>
      <c r="BL1151" s="10" t="s">
        <v>33</v>
      </c>
      <c r="BM1151" s="10" t="s">
        <v>33</v>
      </c>
      <c r="BP1151" s="10" t="s">
        <v>33</v>
      </c>
      <c r="BQ1151" s="10">
        <v>0</v>
      </c>
      <c r="BR1151" s="10" t="s">
        <v>132</v>
      </c>
      <c r="BS1151" s="11">
        <v>8.0540041304691936</v>
      </c>
      <c r="BT1151" s="11">
        <v>263.97513690023652</v>
      </c>
      <c r="BU1151" s="10">
        <v>1151</v>
      </c>
    </row>
    <row r="1152" spans="1:73" s="10" customFormat="1" x14ac:dyDescent="0.45">
      <c r="A1152" s="10" t="s">
        <v>33</v>
      </c>
      <c r="D1152" s="10" t="s">
        <v>33</v>
      </c>
      <c r="E1152" s="10">
        <v>1151</v>
      </c>
      <c r="F1152" s="10">
        <v>1274</v>
      </c>
      <c r="H1152" s="10">
        <v>348</v>
      </c>
      <c r="J1152" s="10" t="s">
        <v>33</v>
      </c>
      <c r="K1152" s="10" t="s">
        <v>127</v>
      </c>
      <c r="L1152" s="10" t="s">
        <v>33</v>
      </c>
      <c r="M1152" s="10">
        <v>2.4494897427831779</v>
      </c>
      <c r="N1152" s="10">
        <v>2.4494897427831779</v>
      </c>
      <c r="T1152" s="10">
        <v>0</v>
      </c>
      <c r="W1152" s="10">
        <v>0</v>
      </c>
      <c r="X1152" s="10">
        <v>0</v>
      </c>
      <c r="Y1152" s="10">
        <v>0</v>
      </c>
      <c r="AB1152" s="10">
        <v>0</v>
      </c>
      <c r="AC1152" s="10">
        <v>0</v>
      </c>
      <c r="AD1152" s="10">
        <v>0</v>
      </c>
      <c r="AE1152" s="10">
        <v>0</v>
      </c>
      <c r="AH1152" s="10">
        <v>1</v>
      </c>
      <c r="AJ1152" s="10" t="s">
        <v>33</v>
      </c>
      <c r="AK1152" s="10">
        <v>2.4494897427831779</v>
      </c>
      <c r="AL1152" s="10">
        <v>0</v>
      </c>
      <c r="AM1152" s="10">
        <v>0</v>
      </c>
      <c r="AN1152" s="10">
        <v>0</v>
      </c>
      <c r="AO1152" s="10">
        <v>0</v>
      </c>
      <c r="AQ1152" s="10">
        <v>0.43498709393074592</v>
      </c>
      <c r="AR1152" s="10">
        <v>1.3212735344324185</v>
      </c>
      <c r="AS1152" s="10">
        <v>1.952004820632</v>
      </c>
      <c r="AT1152" s="10">
        <v>10.222196707372529</v>
      </c>
      <c r="AU1152" s="10">
        <v>4.9087975666653039</v>
      </c>
      <c r="AV1152" s="10">
        <v>42.044196065914655</v>
      </c>
      <c r="AW1152" s="10">
        <v>57.175190339952486</v>
      </c>
      <c r="AX1152" s="10" t="s">
        <v>33</v>
      </c>
      <c r="AY1152" s="10" t="s">
        <v>33</v>
      </c>
      <c r="AZ1152" s="10" t="s">
        <v>33</v>
      </c>
      <c r="BA1152" s="10" t="s">
        <v>33</v>
      </c>
      <c r="BB1152" s="10">
        <v>1151</v>
      </c>
      <c r="BC1152" s="10">
        <v>1274</v>
      </c>
      <c r="BE1152" s="10" t="s">
        <v>132</v>
      </c>
      <c r="BF1152" s="10" t="s">
        <v>2615</v>
      </c>
      <c r="BG1152" s="10">
        <v>3.979074567407934E-3</v>
      </c>
      <c r="BH1152" s="10">
        <v>0</v>
      </c>
      <c r="BI1152" s="10">
        <v>184</v>
      </c>
      <c r="BJ1152" s="10" t="s">
        <v>33</v>
      </c>
      <c r="BL1152" s="10" t="s">
        <v>33</v>
      </c>
      <c r="BM1152" s="10" t="s">
        <v>33</v>
      </c>
      <c r="BP1152" s="10" t="s">
        <v>33</v>
      </c>
      <c r="BQ1152" s="10" t="s">
        <v>33</v>
      </c>
      <c r="BR1152" s="10" t="s">
        <v>33</v>
      </c>
      <c r="BS1152" s="11" t="s">
        <v>33</v>
      </c>
      <c r="BT1152" s="11" t="s">
        <v>33</v>
      </c>
      <c r="BU1152" s="10">
        <v>1152</v>
      </c>
    </row>
    <row r="1153" spans="1:73" s="10" customFormat="1" x14ac:dyDescent="0.45">
      <c r="A1153" s="10" t="s">
        <v>33</v>
      </c>
      <c r="D1153" s="10" t="s">
        <v>33</v>
      </c>
      <c r="E1153" s="10">
        <v>1151</v>
      </c>
      <c r="F1153" s="10">
        <v>1020</v>
      </c>
      <c r="H1153" s="10">
        <v>270</v>
      </c>
      <c r="J1153" s="10" t="s">
        <v>33</v>
      </c>
      <c r="K1153" s="10" t="s">
        <v>42</v>
      </c>
      <c r="L1153" s="10" t="s">
        <v>33</v>
      </c>
      <c r="M1153" s="10">
        <v>0.60621778264910697</v>
      </c>
      <c r="N1153" s="10">
        <v>0.60621778264910697</v>
      </c>
      <c r="T1153" s="10">
        <v>0</v>
      </c>
      <c r="W1153" s="10">
        <v>0</v>
      </c>
      <c r="X1153" s="10">
        <v>0</v>
      </c>
      <c r="Y1153" s="10">
        <v>0</v>
      </c>
      <c r="AB1153" s="10">
        <v>0</v>
      </c>
      <c r="AC1153" s="10">
        <v>0</v>
      </c>
      <c r="AD1153" s="10">
        <v>0</v>
      </c>
      <c r="AE1153" s="10">
        <v>0</v>
      </c>
      <c r="AH1153" s="10">
        <v>1</v>
      </c>
      <c r="AJ1153" s="10" t="s">
        <v>33</v>
      </c>
      <c r="AK1153" s="10">
        <v>0.60621778264910697</v>
      </c>
      <c r="AL1153" s="10">
        <v>0</v>
      </c>
      <c r="AM1153" s="10">
        <v>0</v>
      </c>
      <c r="AN1153" s="10">
        <v>0</v>
      </c>
      <c r="AO1153" s="10">
        <v>0</v>
      </c>
      <c r="AQ1153" s="10">
        <v>0</v>
      </c>
      <c r="AR1153" s="10">
        <v>0</v>
      </c>
      <c r="AS1153" s="10">
        <v>0</v>
      </c>
      <c r="AT1153" s="10">
        <v>0</v>
      </c>
      <c r="AU1153" s="10">
        <v>0</v>
      </c>
      <c r="AV1153" s="10">
        <v>0.60621778264910697</v>
      </c>
      <c r="AW1153" s="10">
        <v>0.60621778264910697</v>
      </c>
      <c r="AX1153" s="10" t="s">
        <v>33</v>
      </c>
      <c r="AY1153" s="10" t="s">
        <v>33</v>
      </c>
      <c r="AZ1153" s="10" t="s">
        <v>33</v>
      </c>
      <c r="BA1153" s="10" t="s">
        <v>33</v>
      </c>
      <c r="BB1153" s="10">
        <v>1151</v>
      </c>
      <c r="BC1153" s="10">
        <v>1020</v>
      </c>
      <c r="BE1153" s="10" t="s">
        <v>132</v>
      </c>
      <c r="BF1153" s="10" t="s">
        <v>2616</v>
      </c>
      <c r="BG1153" s="10">
        <v>0</v>
      </c>
      <c r="BH1153" s="10">
        <v>6.1750960334726273</v>
      </c>
      <c r="BI1153" s="10">
        <v>185</v>
      </c>
      <c r="BJ1153" s="10" t="s">
        <v>33</v>
      </c>
      <c r="BL1153" s="10" t="s">
        <v>33</v>
      </c>
      <c r="BM1153" s="10" t="s">
        <v>33</v>
      </c>
      <c r="BP1153" s="10" t="s">
        <v>33</v>
      </c>
      <c r="BQ1153" s="10" t="s">
        <v>33</v>
      </c>
      <c r="BR1153" s="10" t="s">
        <v>33</v>
      </c>
      <c r="BS1153" s="11" t="s">
        <v>33</v>
      </c>
      <c r="BT1153" s="11" t="s">
        <v>33</v>
      </c>
      <c r="BU1153" s="10">
        <v>1153</v>
      </c>
    </row>
    <row r="1154" spans="1:73" s="10" customFormat="1" x14ac:dyDescent="0.45">
      <c r="A1154" s="10" t="s">
        <v>33</v>
      </c>
      <c r="D1154" s="10" t="s">
        <v>33</v>
      </c>
      <c r="E1154" s="10">
        <v>1151</v>
      </c>
      <c r="F1154" s="10">
        <v>1273</v>
      </c>
      <c r="H1154" s="10">
        <v>347</v>
      </c>
      <c r="J1154" s="10" t="s">
        <v>33</v>
      </c>
      <c r="K1154" s="10" t="s">
        <v>59</v>
      </c>
      <c r="L1154" s="10" t="s">
        <v>33</v>
      </c>
      <c r="M1154" s="10">
        <v>7.0710678118654766E-2</v>
      </c>
      <c r="N1154" s="10">
        <v>7.0710678118654766E-2</v>
      </c>
      <c r="T1154" s="10">
        <v>0</v>
      </c>
      <c r="W1154" s="10">
        <v>0</v>
      </c>
      <c r="X1154" s="10">
        <v>0</v>
      </c>
      <c r="Y1154" s="10">
        <v>0</v>
      </c>
      <c r="AB1154" s="10">
        <v>0</v>
      </c>
      <c r="AC1154" s="10">
        <v>0</v>
      </c>
      <c r="AD1154" s="10">
        <v>0</v>
      </c>
      <c r="AE1154" s="10">
        <v>0</v>
      </c>
      <c r="AH1154" s="10">
        <v>1</v>
      </c>
      <c r="AJ1154" s="10" t="s">
        <v>33</v>
      </c>
      <c r="AK1154" s="10">
        <v>7.0710678118654766E-2</v>
      </c>
      <c r="AL1154" s="10">
        <v>0</v>
      </c>
      <c r="AM1154" s="10">
        <v>0</v>
      </c>
      <c r="AN1154" s="10">
        <v>0</v>
      </c>
      <c r="AO1154" s="10">
        <v>0</v>
      </c>
      <c r="AQ1154" s="10">
        <v>0</v>
      </c>
      <c r="AR1154" s="10">
        <v>3.5441807646857448</v>
      </c>
      <c r="AS1154" s="10">
        <v>3.5441807646857448</v>
      </c>
      <c r="AT1154" s="10">
        <v>0</v>
      </c>
      <c r="AU1154" s="10">
        <v>0</v>
      </c>
      <c r="AV1154" s="10">
        <v>61.377119442851146</v>
      </c>
      <c r="AW1154" s="10">
        <v>61.377119442851146</v>
      </c>
      <c r="AX1154" s="10" t="s">
        <v>33</v>
      </c>
      <c r="AY1154" s="10" t="s">
        <v>33</v>
      </c>
      <c r="AZ1154" s="10" t="s">
        <v>33</v>
      </c>
      <c r="BA1154" s="10" t="s">
        <v>33</v>
      </c>
      <c r="BB1154" s="10">
        <v>1151</v>
      </c>
      <c r="BC1154" s="10">
        <v>1273</v>
      </c>
      <c r="BE1154" s="10" t="s">
        <v>132</v>
      </c>
      <c r="BF1154" s="10" t="s">
        <v>2617</v>
      </c>
      <c r="BG1154" s="10">
        <v>7.2246540551531378E-3</v>
      </c>
      <c r="BH1154" s="10">
        <v>114.72585249459945</v>
      </c>
      <c r="BI1154" s="10">
        <v>186</v>
      </c>
      <c r="BJ1154" s="10" t="s">
        <v>33</v>
      </c>
      <c r="BL1154" s="10" t="s">
        <v>33</v>
      </c>
      <c r="BM1154" s="10" t="s">
        <v>33</v>
      </c>
      <c r="BP1154" s="10" t="s">
        <v>33</v>
      </c>
      <c r="BQ1154" s="10" t="s">
        <v>33</v>
      </c>
      <c r="BR1154" s="10" t="s">
        <v>33</v>
      </c>
      <c r="BS1154" s="11" t="s">
        <v>33</v>
      </c>
      <c r="BT1154" s="11" t="s">
        <v>33</v>
      </c>
      <c r="BU1154" s="10">
        <v>1154</v>
      </c>
    </row>
    <row r="1155" spans="1:73" s="10" customFormat="1" x14ac:dyDescent="0.45">
      <c r="A1155" s="10" t="s">
        <v>33</v>
      </c>
      <c r="D1155" s="10" t="s">
        <v>33</v>
      </c>
      <c r="E1155" s="10">
        <v>1151</v>
      </c>
      <c r="F1155" s="10">
        <v>1161</v>
      </c>
      <c r="H1155" s="10">
        <v>311</v>
      </c>
      <c r="J1155" s="10" t="s">
        <v>33</v>
      </c>
      <c r="K1155" s="10" t="s">
        <v>713</v>
      </c>
      <c r="L1155" s="10" t="s">
        <v>33</v>
      </c>
      <c r="M1155" s="10">
        <v>1.4142135623730951</v>
      </c>
      <c r="N1155" s="10">
        <v>1.4142135623730951</v>
      </c>
      <c r="T1155" s="10">
        <v>0</v>
      </c>
      <c r="W1155" s="10">
        <v>0</v>
      </c>
      <c r="X1155" s="10">
        <v>0</v>
      </c>
      <c r="Y1155" s="10">
        <v>0</v>
      </c>
      <c r="AB1155" s="10">
        <v>0</v>
      </c>
      <c r="AC1155" s="10">
        <v>0</v>
      </c>
      <c r="AD1155" s="10">
        <v>0</v>
      </c>
      <c r="AE1155" s="10">
        <v>0</v>
      </c>
      <c r="AH1155" s="10">
        <v>1</v>
      </c>
      <c r="AJ1155" s="10" t="s">
        <v>33</v>
      </c>
      <c r="AK1155" s="10">
        <v>1.4142135623730951</v>
      </c>
      <c r="AL1155" s="10">
        <v>0</v>
      </c>
      <c r="AM1155" s="10">
        <v>0</v>
      </c>
      <c r="AN1155" s="10">
        <v>0</v>
      </c>
      <c r="AO1155" s="10">
        <v>0</v>
      </c>
      <c r="AQ1155" s="10">
        <v>0.30789428749966058</v>
      </c>
      <c r="AR1155" s="10">
        <v>0.84176507042363458</v>
      </c>
      <c r="AS1155" s="10">
        <v>1.2882117872981425</v>
      </c>
      <c r="AT1155" s="10">
        <v>7.235515756242024</v>
      </c>
      <c r="AU1155" s="10">
        <v>3.1707627002761773</v>
      </c>
      <c r="AV1155" s="10">
        <v>119.43102442789562</v>
      </c>
      <c r="AW1155" s="10">
        <v>129.83730288441382</v>
      </c>
      <c r="AX1155" s="10" t="s">
        <v>33</v>
      </c>
      <c r="AY1155" s="10" t="s">
        <v>33</v>
      </c>
      <c r="AZ1155" s="10" t="s">
        <v>33</v>
      </c>
      <c r="BA1155" s="10" t="s">
        <v>33</v>
      </c>
      <c r="BB1155" s="10">
        <v>1151</v>
      </c>
      <c r="BC1155" s="10">
        <v>1161</v>
      </c>
      <c r="BE1155" s="10" t="s">
        <v>132</v>
      </c>
      <c r="BF1155" s="10" t="s">
        <v>2618</v>
      </c>
      <c r="BG1155" s="10">
        <v>2.6259621421496028E-3</v>
      </c>
      <c r="BH1155" s="10">
        <v>1360.5292552255023</v>
      </c>
      <c r="BI1155" s="10">
        <v>187</v>
      </c>
      <c r="BJ1155" s="10" t="s">
        <v>33</v>
      </c>
      <c r="BL1155" s="10" t="s">
        <v>33</v>
      </c>
      <c r="BM1155" s="10" t="s">
        <v>33</v>
      </c>
      <c r="BP1155" s="10" t="s">
        <v>33</v>
      </c>
      <c r="BQ1155" s="10" t="s">
        <v>33</v>
      </c>
      <c r="BR1155" s="10" t="s">
        <v>33</v>
      </c>
      <c r="BS1155" s="11" t="s">
        <v>33</v>
      </c>
      <c r="BT1155" s="11" t="s">
        <v>33</v>
      </c>
      <c r="BU1155" s="10">
        <v>1155</v>
      </c>
    </row>
    <row r="1156" spans="1:73" s="10" customFormat="1" x14ac:dyDescent="0.45">
      <c r="A1156" s="10">
        <v>310</v>
      </c>
      <c r="D1156" s="10">
        <v>1161</v>
      </c>
      <c r="E1156" s="10" t="s">
        <v>33</v>
      </c>
      <c r="F1156" s="10">
        <v>1060</v>
      </c>
      <c r="H1156" s="10" t="s">
        <v>33</v>
      </c>
      <c r="J1156" s="10" t="s">
        <v>131</v>
      </c>
      <c r="K1156" s="10">
        <v>0</v>
      </c>
      <c r="L1156" s="10">
        <v>1</v>
      </c>
      <c r="M1156" s="10" t="s">
        <v>33</v>
      </c>
      <c r="N1156" s="10">
        <v>1</v>
      </c>
      <c r="T1156" s="10">
        <v>1.9364916731037085</v>
      </c>
      <c r="W1156" s="10">
        <v>0.87992367850853992</v>
      </c>
      <c r="X1156" s="10" t="s">
        <v>35</v>
      </c>
      <c r="Y1156" s="10">
        <v>8.4852813742385708E-2</v>
      </c>
      <c r="AB1156" s="10">
        <v>10.180640592811438</v>
      </c>
      <c r="AC1156" s="10">
        <v>0.2</v>
      </c>
      <c r="AD1156" s="10">
        <v>0</v>
      </c>
      <c r="AE1156" s="10">
        <v>0</v>
      </c>
      <c r="AH1156" s="10">
        <v>1</v>
      </c>
      <c r="AJ1156" s="10">
        <v>1</v>
      </c>
      <c r="AK1156" s="10">
        <v>1</v>
      </c>
      <c r="AL1156" s="10">
        <v>1.9364916731037085</v>
      </c>
      <c r="AM1156" s="10">
        <v>0.87992367850853992</v>
      </c>
      <c r="AN1156" s="10">
        <v>0.2</v>
      </c>
      <c r="AO1156" s="10">
        <v>0</v>
      </c>
      <c r="AQ1156" s="10">
        <v>3.247246766697832</v>
      </c>
      <c r="AR1156" s="10">
        <v>13.547781351535097</v>
      </c>
      <c r="AS1156" s="10">
        <v>18.256289163246954</v>
      </c>
      <c r="AT1156" s="10">
        <v>76.310299017399046</v>
      </c>
      <c r="AU1156" s="10">
        <v>34.4696228713238</v>
      </c>
      <c r="AV1156" s="10">
        <v>151.19521777596236</v>
      </c>
      <c r="AW1156" s="10">
        <v>261.97513966468523</v>
      </c>
      <c r="AX1156" s="10">
        <v>4.6765371804359692E-4</v>
      </c>
      <c r="AY1156" s="10">
        <v>20.622282706862229</v>
      </c>
      <c r="AZ1156" s="10" t="s">
        <v>33</v>
      </c>
      <c r="BA1156" s="10">
        <v>1161</v>
      </c>
      <c r="BB1156" s="10" t="s">
        <v>33</v>
      </c>
      <c r="BC1156" s="10">
        <v>1060</v>
      </c>
      <c r="BE1156" s="10" t="s">
        <v>33</v>
      </c>
      <c r="BF1156" s="10" t="s">
        <v>33</v>
      </c>
      <c r="BG1156" s="10" t="s">
        <v>33</v>
      </c>
      <c r="BH1156" s="10" t="s">
        <v>33</v>
      </c>
      <c r="BI1156" s="10" t="s">
        <v>33</v>
      </c>
      <c r="BJ1156" s="10" t="s">
        <v>33</v>
      </c>
      <c r="BL1156" s="10" t="s">
        <v>33</v>
      </c>
      <c r="BM1156" s="10" t="s">
        <v>33</v>
      </c>
      <c r="BP1156" s="10" t="s">
        <v>33</v>
      </c>
      <c r="BQ1156" s="10">
        <v>0</v>
      </c>
      <c r="BR1156" s="10" t="s">
        <v>131</v>
      </c>
      <c r="BS1156" s="11">
        <v>18.256289163246954</v>
      </c>
      <c r="BT1156" s="11">
        <v>261.97513966468523</v>
      </c>
      <c r="BU1156" s="10">
        <v>1156</v>
      </c>
    </row>
    <row r="1157" spans="1:73" s="10" customFormat="1" x14ac:dyDescent="0.45">
      <c r="A1157" s="10" t="s">
        <v>33</v>
      </c>
      <c r="D1157" s="10" t="s">
        <v>33</v>
      </c>
      <c r="E1157" s="10">
        <v>1156</v>
      </c>
      <c r="F1157" s="10">
        <v>1275</v>
      </c>
      <c r="H1157" s="10">
        <v>349</v>
      </c>
      <c r="J1157" s="10" t="s">
        <v>33</v>
      </c>
      <c r="K1157" s="10" t="s">
        <v>111</v>
      </c>
      <c r="L1157" s="10" t="s">
        <v>33</v>
      </c>
      <c r="M1157" s="10">
        <v>1.3416407864998738</v>
      </c>
      <c r="N1157" s="10">
        <v>1.3416407864998738</v>
      </c>
      <c r="T1157" s="10">
        <v>0</v>
      </c>
      <c r="W1157" s="10">
        <v>0</v>
      </c>
      <c r="X1157" s="10">
        <v>0</v>
      </c>
      <c r="Y1157" s="10">
        <v>0</v>
      </c>
      <c r="AB1157" s="10">
        <v>0</v>
      </c>
      <c r="AC1157" s="10">
        <v>0</v>
      </c>
      <c r="AD1157" s="10">
        <v>0</v>
      </c>
      <c r="AE1157" s="10">
        <v>0</v>
      </c>
      <c r="AH1157" s="10">
        <v>1</v>
      </c>
      <c r="AJ1157" s="10" t="s">
        <v>33</v>
      </c>
      <c r="AK1157" s="10">
        <v>1.3416407864998738</v>
      </c>
      <c r="AL1157" s="10">
        <v>0</v>
      </c>
      <c r="AM1157" s="10">
        <v>0</v>
      </c>
      <c r="AN1157" s="10">
        <v>0</v>
      </c>
      <c r="AO1157" s="10">
        <v>0</v>
      </c>
      <c r="AQ1157" s="10">
        <v>0.55423263484244034</v>
      </c>
      <c r="AR1157" s="10">
        <v>10.288838060534067</v>
      </c>
      <c r="AS1157" s="10">
        <v>11.092475381055605</v>
      </c>
      <c r="AT1157" s="10">
        <v>13.024466918797348</v>
      </c>
      <c r="AU1157" s="10">
        <v>15.42178928659821</v>
      </c>
      <c r="AV1157" s="10">
        <v>118.41440004295411</v>
      </c>
      <c r="AW1157" s="10">
        <v>146.86065624834967</v>
      </c>
      <c r="AX1157" s="10" t="s">
        <v>33</v>
      </c>
      <c r="AY1157" s="10" t="s">
        <v>33</v>
      </c>
      <c r="AZ1157" s="10" t="s">
        <v>33</v>
      </c>
      <c r="BA1157" s="10" t="s">
        <v>33</v>
      </c>
      <c r="BB1157" s="10">
        <v>1156</v>
      </c>
      <c r="BC1157" s="10">
        <v>1275</v>
      </c>
      <c r="BE1157" s="10" t="s">
        <v>131</v>
      </c>
      <c r="BF1157" s="10" t="s">
        <v>2619</v>
      </c>
      <c r="BG1157" s="10">
        <v>5.1874373542577182E-3</v>
      </c>
      <c r="BH1157" s="10">
        <v>4753.3095868094169</v>
      </c>
      <c r="BI1157" s="10">
        <v>189</v>
      </c>
      <c r="BJ1157" s="10" t="s">
        <v>33</v>
      </c>
      <c r="BL1157" s="10" t="s">
        <v>33</v>
      </c>
      <c r="BM1157" s="10" t="s">
        <v>33</v>
      </c>
      <c r="BP1157" s="10" t="s">
        <v>33</v>
      </c>
      <c r="BQ1157" s="10" t="s">
        <v>33</v>
      </c>
      <c r="BR1157" s="10" t="s">
        <v>33</v>
      </c>
      <c r="BS1157" s="11" t="s">
        <v>33</v>
      </c>
      <c r="BT1157" s="11" t="s">
        <v>33</v>
      </c>
      <c r="BU1157" s="10">
        <v>1157</v>
      </c>
    </row>
    <row r="1158" spans="1:73" s="10" customFormat="1" x14ac:dyDescent="0.45">
      <c r="A1158" s="10" t="s">
        <v>33</v>
      </c>
      <c r="D1158" s="10" t="s">
        <v>33</v>
      </c>
      <c r="E1158" s="10">
        <v>1156</v>
      </c>
      <c r="F1158" s="10">
        <v>1280</v>
      </c>
      <c r="H1158" s="10">
        <v>350</v>
      </c>
      <c r="J1158" s="10" t="s">
        <v>33</v>
      </c>
      <c r="K1158" s="10" t="s">
        <v>324</v>
      </c>
      <c r="L1158" s="10" t="s">
        <v>33</v>
      </c>
      <c r="M1158" s="10">
        <v>0.3872983346207417</v>
      </c>
      <c r="N1158" s="10">
        <v>0.3872983346207417</v>
      </c>
      <c r="T1158" s="10">
        <v>0</v>
      </c>
      <c r="W1158" s="10">
        <v>0</v>
      </c>
      <c r="X1158" s="10">
        <v>0</v>
      </c>
      <c r="Y1158" s="10">
        <v>0</v>
      </c>
      <c r="AB1158" s="10">
        <v>0</v>
      </c>
      <c r="AC1158" s="10">
        <v>0</v>
      </c>
      <c r="AD1158" s="10">
        <v>0</v>
      </c>
      <c r="AE1158" s="10">
        <v>0</v>
      </c>
      <c r="AH1158" s="10">
        <v>1</v>
      </c>
      <c r="AJ1158" s="10" t="s">
        <v>33</v>
      </c>
      <c r="AK1158" s="10">
        <v>0.3872983346207417</v>
      </c>
      <c r="AL1158" s="10">
        <v>0</v>
      </c>
      <c r="AM1158" s="10">
        <v>0</v>
      </c>
      <c r="AN1158" s="10">
        <v>0</v>
      </c>
      <c r="AO1158" s="10">
        <v>0</v>
      </c>
      <c r="AQ1158" s="10">
        <v>0.66619783712879488</v>
      </c>
      <c r="AR1158" s="10">
        <v>1.9315161584752727</v>
      </c>
      <c r="AS1158" s="10">
        <v>2.8975030223120255</v>
      </c>
      <c r="AT1158" s="10">
        <v>15.65564917252668</v>
      </c>
      <c r="AU1158" s="10">
        <v>8.467897836867424</v>
      </c>
      <c r="AV1158" s="10">
        <v>29.172543837542303</v>
      </c>
      <c r="AW1158" s="10">
        <v>53.296090846936409</v>
      </c>
      <c r="AX1158" s="10" t="s">
        <v>33</v>
      </c>
      <c r="AY1158" s="10" t="s">
        <v>33</v>
      </c>
      <c r="AZ1158" s="10" t="s">
        <v>33</v>
      </c>
      <c r="BA1158" s="10" t="s">
        <v>33</v>
      </c>
      <c r="BB1158" s="10">
        <v>1156</v>
      </c>
      <c r="BC1158" s="10">
        <v>1280</v>
      </c>
      <c r="BE1158" s="10" t="s">
        <v>131</v>
      </c>
      <c r="BF1158" s="10" t="s">
        <v>324</v>
      </c>
      <c r="BG1158" s="10">
        <v>1.3550280614267778E-3</v>
      </c>
      <c r="BH1158" s="10">
        <v>1828.2846046205655</v>
      </c>
      <c r="BI1158" s="10">
        <v>190</v>
      </c>
      <c r="BJ1158" s="10" t="s">
        <v>33</v>
      </c>
      <c r="BL1158" s="10" t="s">
        <v>33</v>
      </c>
      <c r="BM1158" s="10" t="s">
        <v>33</v>
      </c>
      <c r="BP1158" s="10" t="s">
        <v>33</v>
      </c>
      <c r="BQ1158" s="10" t="s">
        <v>33</v>
      </c>
      <c r="BR1158" s="10" t="s">
        <v>33</v>
      </c>
      <c r="BS1158" s="11" t="s">
        <v>33</v>
      </c>
      <c r="BT1158" s="11" t="s">
        <v>33</v>
      </c>
      <c r="BU1158" s="10">
        <v>1158</v>
      </c>
    </row>
    <row r="1159" spans="1:73" s="10" customFormat="1" x14ac:dyDescent="0.45">
      <c r="A1159" s="10" t="s">
        <v>33</v>
      </c>
      <c r="D1159" s="10" t="s">
        <v>33</v>
      </c>
      <c r="E1159" s="10">
        <v>1156</v>
      </c>
      <c r="F1159" s="10">
        <v>1020</v>
      </c>
      <c r="H1159" s="10">
        <v>270</v>
      </c>
      <c r="J1159" s="10" t="s">
        <v>33</v>
      </c>
      <c r="K1159" s="10" t="s">
        <v>42</v>
      </c>
      <c r="L1159" s="10" t="s">
        <v>33</v>
      </c>
      <c r="M1159" s="10">
        <v>0.11067971810589328</v>
      </c>
      <c r="N1159" s="10">
        <v>0.11067971810589328</v>
      </c>
      <c r="T1159" s="10">
        <v>0</v>
      </c>
      <c r="W1159" s="10">
        <v>0</v>
      </c>
      <c r="X1159" s="10">
        <v>0</v>
      </c>
      <c r="Y1159" s="10">
        <v>0</v>
      </c>
      <c r="AB1159" s="10">
        <v>0</v>
      </c>
      <c r="AC1159" s="10">
        <v>0</v>
      </c>
      <c r="AD1159" s="10">
        <v>0</v>
      </c>
      <c r="AE1159" s="10">
        <v>0</v>
      </c>
      <c r="AH1159" s="10">
        <v>1</v>
      </c>
      <c r="AJ1159" s="10" t="s">
        <v>33</v>
      </c>
      <c r="AK1159" s="10">
        <v>0.11067971810589328</v>
      </c>
      <c r="AL1159" s="10">
        <v>0</v>
      </c>
      <c r="AM1159" s="10">
        <v>0</v>
      </c>
      <c r="AN1159" s="10">
        <v>0</v>
      </c>
      <c r="AO1159" s="10">
        <v>0</v>
      </c>
      <c r="AQ1159" s="10">
        <v>0</v>
      </c>
      <c r="AR1159" s="10">
        <v>0</v>
      </c>
      <c r="AS1159" s="10">
        <v>0</v>
      </c>
      <c r="AT1159" s="10">
        <v>0</v>
      </c>
      <c r="AU1159" s="10">
        <v>0</v>
      </c>
      <c r="AV1159" s="10">
        <v>0.11067971810589328</v>
      </c>
      <c r="AW1159" s="10">
        <v>0.11067971810589328</v>
      </c>
      <c r="AX1159" s="10" t="s">
        <v>33</v>
      </c>
      <c r="AY1159" s="10" t="s">
        <v>33</v>
      </c>
      <c r="AZ1159" s="10" t="s">
        <v>33</v>
      </c>
      <c r="BA1159" s="10" t="s">
        <v>33</v>
      </c>
      <c r="BB1159" s="10">
        <v>1156</v>
      </c>
      <c r="BC1159" s="10">
        <v>1020</v>
      </c>
      <c r="BE1159" s="10" t="s">
        <v>131</v>
      </c>
      <c r="BF1159" s="10" t="s">
        <v>2620</v>
      </c>
      <c r="BG1159" s="10">
        <v>0</v>
      </c>
      <c r="BH1159" s="10">
        <v>3.9562313788558465</v>
      </c>
      <c r="BI1159" s="10">
        <v>191</v>
      </c>
      <c r="BJ1159" s="10" t="s">
        <v>33</v>
      </c>
      <c r="BL1159" s="10" t="s">
        <v>33</v>
      </c>
      <c r="BM1159" s="10" t="s">
        <v>33</v>
      </c>
      <c r="BP1159" s="10" t="s">
        <v>33</v>
      </c>
      <c r="BQ1159" s="10" t="s">
        <v>33</v>
      </c>
      <c r="BR1159" s="10" t="s">
        <v>33</v>
      </c>
      <c r="BS1159" s="11" t="s">
        <v>33</v>
      </c>
      <c r="BT1159" s="11" t="s">
        <v>33</v>
      </c>
      <c r="BU1159" s="10">
        <v>1159</v>
      </c>
    </row>
    <row r="1160" spans="1:73" s="10" customFormat="1" x14ac:dyDescent="0.45">
      <c r="A1160" s="10" t="s">
        <v>33</v>
      </c>
      <c r="D1160" s="10" t="s">
        <v>33</v>
      </c>
      <c r="E1160" s="10">
        <v>1156</v>
      </c>
      <c r="F1160" s="10">
        <v>1284</v>
      </c>
      <c r="H1160" s="10">
        <v>351</v>
      </c>
      <c r="J1160" s="10" t="s">
        <v>33</v>
      </c>
      <c r="K1160" s="10" t="s">
        <v>325</v>
      </c>
      <c r="L1160" s="10" t="s">
        <v>33</v>
      </c>
      <c r="M1160" s="10">
        <v>7.0710678118654766E-2</v>
      </c>
      <c r="N1160" s="10">
        <v>7.0710678118654766E-2</v>
      </c>
      <c r="T1160" s="10">
        <v>0</v>
      </c>
      <c r="W1160" s="10">
        <v>0</v>
      </c>
      <c r="X1160" s="10">
        <v>0</v>
      </c>
      <c r="Y1160" s="10">
        <v>0</v>
      </c>
      <c r="AB1160" s="10">
        <v>0</v>
      </c>
      <c r="AC1160" s="10">
        <v>0</v>
      </c>
      <c r="AD1160" s="10">
        <v>0</v>
      </c>
      <c r="AE1160" s="10">
        <v>0</v>
      </c>
      <c r="AH1160" s="10">
        <v>1</v>
      </c>
      <c r="AJ1160" s="10" t="s">
        <v>33</v>
      </c>
      <c r="AK1160" s="10">
        <v>7.0710678118654766E-2</v>
      </c>
      <c r="AL1160" s="10">
        <v>0</v>
      </c>
      <c r="AM1160" s="10">
        <v>0</v>
      </c>
      <c r="AN1160" s="10">
        <v>0</v>
      </c>
      <c r="AO1160" s="10">
        <v>0</v>
      </c>
      <c r="AQ1160" s="10">
        <v>9.0324621622888346E-2</v>
      </c>
      <c r="AR1160" s="10">
        <v>0.24750345401721791</v>
      </c>
      <c r="AS1160" s="10">
        <v>0.37847415537040596</v>
      </c>
      <c r="AT1160" s="10">
        <v>2.1226286081378762</v>
      </c>
      <c r="AU1160" s="10">
        <v>0.3992951550467293</v>
      </c>
      <c r="AV1160" s="10">
        <v>3.4975941773600527</v>
      </c>
      <c r="AW1160" s="10">
        <v>6.0195179405446577</v>
      </c>
      <c r="AX1160" s="10" t="s">
        <v>33</v>
      </c>
      <c r="AY1160" s="10" t="s">
        <v>33</v>
      </c>
      <c r="AZ1160" s="10" t="s">
        <v>33</v>
      </c>
      <c r="BA1160" s="10" t="s">
        <v>33</v>
      </c>
      <c r="BB1160" s="10">
        <v>1156</v>
      </c>
      <c r="BC1160" s="10">
        <v>1284</v>
      </c>
      <c r="BE1160" s="10" t="s">
        <v>131</v>
      </c>
      <c r="BF1160" s="10" t="s">
        <v>2621</v>
      </c>
      <c r="BG1160" s="10">
        <v>1.7699484594238033E-4</v>
      </c>
      <c r="BH1160" s="10">
        <v>149.12628668733205</v>
      </c>
      <c r="BI1160" s="10">
        <v>192</v>
      </c>
      <c r="BJ1160" s="10" t="s">
        <v>33</v>
      </c>
      <c r="BL1160" s="10" t="s">
        <v>33</v>
      </c>
      <c r="BM1160" s="10" t="s">
        <v>33</v>
      </c>
      <c r="BP1160" s="10" t="s">
        <v>33</v>
      </c>
      <c r="BQ1160" s="10" t="s">
        <v>33</v>
      </c>
      <c r="BR1160" s="10" t="s">
        <v>33</v>
      </c>
      <c r="BS1160" s="11" t="s">
        <v>33</v>
      </c>
      <c r="BT1160" s="11" t="s">
        <v>33</v>
      </c>
      <c r="BU1160" s="10">
        <v>1160</v>
      </c>
    </row>
    <row r="1161" spans="1:73" s="10" customFormat="1" x14ac:dyDescent="0.45">
      <c r="A1161" s="10">
        <v>311</v>
      </c>
      <c r="D1161" s="10">
        <v>1166</v>
      </c>
      <c r="E1161" s="10" t="s">
        <v>33</v>
      </c>
      <c r="F1161" s="10">
        <v>1155</v>
      </c>
      <c r="H1161" s="10" t="s">
        <v>33</v>
      </c>
      <c r="J1161" s="10" t="s">
        <v>713</v>
      </c>
      <c r="K1161" s="10">
        <v>0</v>
      </c>
      <c r="L1161" s="10">
        <v>1</v>
      </c>
      <c r="M1161" s="10" t="s">
        <v>33</v>
      </c>
      <c r="N1161" s="10">
        <v>1</v>
      </c>
      <c r="T1161" s="10">
        <v>8.6602540378443865E-2</v>
      </c>
      <c r="W1161" s="10">
        <v>7.3326973209044993E-2</v>
      </c>
      <c r="X1161" s="10" t="s">
        <v>35</v>
      </c>
      <c r="Y1161" s="10">
        <v>7.0710678118654753E-3</v>
      </c>
      <c r="AB1161" s="10">
        <v>0.84838671606761973</v>
      </c>
      <c r="AC1161" s="10">
        <v>0.02</v>
      </c>
      <c r="AD1161" s="10">
        <v>0</v>
      </c>
      <c r="AE1161" s="10">
        <v>0</v>
      </c>
      <c r="AH1161" s="10">
        <v>1</v>
      </c>
      <c r="AJ1161" s="10">
        <v>1</v>
      </c>
      <c r="AK1161" s="10">
        <v>1</v>
      </c>
      <c r="AL1161" s="10">
        <v>8.6602540378443865E-2</v>
      </c>
      <c r="AM1161" s="10">
        <v>7.3326973209044993E-2</v>
      </c>
      <c r="AN1161" s="10">
        <v>0.02</v>
      </c>
      <c r="AO1161" s="10">
        <v>0</v>
      </c>
      <c r="AQ1161" s="10">
        <v>0.21771413857961044</v>
      </c>
      <c r="AR1161" s="10">
        <v>0.59521778946252368</v>
      </c>
      <c r="AS1161" s="10">
        <v>0.91090329040295881</v>
      </c>
      <c r="AT1161" s="10">
        <v>5.1162822566208455</v>
      </c>
      <c r="AU1161" s="10">
        <v>2.2420678068986533</v>
      </c>
      <c r="AV1161" s="10">
        <v>84.450487257021194</v>
      </c>
      <c r="AW1161" s="10">
        <v>91.80883732054069</v>
      </c>
      <c r="AX1161" s="10">
        <v>2.8828111280484545E-3</v>
      </c>
      <c r="AY1161" s="10">
        <v>1.3754155569260231</v>
      </c>
      <c r="AZ1161" s="10" t="s">
        <v>33</v>
      </c>
      <c r="BA1161" s="10">
        <v>1166</v>
      </c>
      <c r="BB1161" s="10" t="s">
        <v>33</v>
      </c>
      <c r="BC1161" s="10">
        <v>1155</v>
      </c>
      <c r="BE1161" s="10" t="s">
        <v>33</v>
      </c>
      <c r="BF1161" s="10" t="s">
        <v>33</v>
      </c>
      <c r="BG1161" s="10" t="s">
        <v>33</v>
      </c>
      <c r="BH1161" s="10" t="s">
        <v>33</v>
      </c>
      <c r="BI1161" s="10" t="s">
        <v>33</v>
      </c>
      <c r="BJ1161" s="10" t="s">
        <v>33</v>
      </c>
      <c r="BL1161" s="10" t="s">
        <v>33</v>
      </c>
      <c r="BM1161" s="10" t="s">
        <v>33</v>
      </c>
      <c r="BP1161" s="10" t="s">
        <v>33</v>
      </c>
      <c r="BQ1161" s="10">
        <v>0</v>
      </c>
      <c r="BR1161" s="10" t="s">
        <v>580</v>
      </c>
      <c r="BS1161" s="11">
        <v>0.91090329040295881</v>
      </c>
      <c r="BT1161" s="11">
        <v>91.80883732054069</v>
      </c>
      <c r="BU1161" s="10">
        <v>1161</v>
      </c>
    </row>
    <row r="1162" spans="1:73" s="10" customFormat="1" x14ac:dyDescent="0.45">
      <c r="A1162" s="10" t="s">
        <v>33</v>
      </c>
      <c r="D1162" s="10" t="s">
        <v>33</v>
      </c>
      <c r="E1162" s="10">
        <v>1161</v>
      </c>
      <c r="F1162" s="10">
        <v>1015</v>
      </c>
      <c r="H1162" s="10">
        <v>269</v>
      </c>
      <c r="J1162" s="10" t="s">
        <v>33</v>
      </c>
      <c r="K1162" s="10" t="s">
        <v>102</v>
      </c>
      <c r="L1162" s="10" t="s">
        <v>33</v>
      </c>
      <c r="M1162" s="10">
        <v>7.0710678118654766E-2</v>
      </c>
      <c r="N1162" s="10">
        <v>7.0710678118654766E-2</v>
      </c>
      <c r="T1162" s="10">
        <v>0</v>
      </c>
      <c r="W1162" s="10">
        <v>0</v>
      </c>
      <c r="X1162" s="10">
        <v>0</v>
      </c>
      <c r="Y1162" s="10">
        <v>0</v>
      </c>
      <c r="AB1162" s="10">
        <v>0</v>
      </c>
      <c r="AC1162" s="10">
        <v>0</v>
      </c>
      <c r="AD1162" s="10">
        <v>0</v>
      </c>
      <c r="AE1162" s="10">
        <v>0</v>
      </c>
      <c r="AH1162" s="10">
        <v>1</v>
      </c>
      <c r="AJ1162" s="10" t="s">
        <v>33</v>
      </c>
      <c r="AK1162" s="10">
        <v>7.0710678118654766E-2</v>
      </c>
      <c r="AL1162" s="10">
        <v>0</v>
      </c>
      <c r="AM1162" s="10">
        <v>0</v>
      </c>
      <c r="AN1162" s="10">
        <v>0</v>
      </c>
      <c r="AO1162" s="10">
        <v>0</v>
      </c>
      <c r="AQ1162" s="10">
        <v>1.2217233468781844E-2</v>
      </c>
      <c r="AR1162" s="10">
        <v>7.7541906289496101E-2</v>
      </c>
      <c r="AS1162" s="10">
        <v>9.5256894819229776E-2</v>
      </c>
      <c r="AT1162" s="10">
        <v>0.28710498651637334</v>
      </c>
      <c r="AU1162" s="10">
        <v>1.0162937519541879</v>
      </c>
      <c r="AV1162" s="10">
        <v>0.96293675556684899</v>
      </c>
      <c r="AW1162" s="10">
        <v>2.2663354940374103</v>
      </c>
      <c r="AX1162" s="10" t="s">
        <v>33</v>
      </c>
      <c r="AY1162" s="10" t="s">
        <v>33</v>
      </c>
      <c r="AZ1162" s="10" t="s">
        <v>33</v>
      </c>
      <c r="BA1162" s="10" t="s">
        <v>33</v>
      </c>
      <c r="BB1162" s="10">
        <v>1161</v>
      </c>
      <c r="BC1162" s="10">
        <v>1015</v>
      </c>
      <c r="BE1162" s="10" t="s">
        <v>580</v>
      </c>
      <c r="BF1162" s="10" t="s">
        <v>2622</v>
      </c>
      <c r="BG1162" s="10">
        <v>2.7460763640821677E-4</v>
      </c>
      <c r="BH1162" s="10">
        <v>15.206573943854719</v>
      </c>
      <c r="BI1162" s="10">
        <v>194</v>
      </c>
      <c r="BJ1162" s="10" t="s">
        <v>33</v>
      </c>
      <c r="BL1162" s="10" t="s">
        <v>33</v>
      </c>
      <c r="BM1162" s="10" t="s">
        <v>33</v>
      </c>
      <c r="BP1162" s="10" t="s">
        <v>33</v>
      </c>
      <c r="BQ1162" s="10" t="s">
        <v>33</v>
      </c>
      <c r="BR1162" s="10" t="s">
        <v>33</v>
      </c>
      <c r="BS1162" s="11" t="s">
        <v>33</v>
      </c>
      <c r="BT1162" s="11" t="s">
        <v>33</v>
      </c>
      <c r="BU1162" s="10">
        <v>1162</v>
      </c>
    </row>
    <row r="1163" spans="1:73" s="10" customFormat="1" x14ac:dyDescent="0.45">
      <c r="A1163" s="10" t="s">
        <v>33</v>
      </c>
      <c r="D1163" s="10" t="s">
        <v>33</v>
      </c>
      <c r="E1163" s="10">
        <v>1161</v>
      </c>
      <c r="F1163" s="10">
        <v>1288</v>
      </c>
      <c r="H1163" s="10">
        <v>352</v>
      </c>
      <c r="J1163" s="10" t="s">
        <v>33</v>
      </c>
      <c r="K1163" s="10" t="s">
        <v>1808</v>
      </c>
      <c r="L1163" s="10" t="s">
        <v>33</v>
      </c>
      <c r="M1163" s="10">
        <v>2.2360679774997897E-2</v>
      </c>
      <c r="N1163" s="10">
        <v>2.2360679774997897E-2</v>
      </c>
      <c r="T1163" s="10">
        <v>0</v>
      </c>
      <c r="W1163" s="10">
        <v>0</v>
      </c>
      <c r="X1163" s="10">
        <v>0</v>
      </c>
      <c r="Y1163" s="10">
        <v>0</v>
      </c>
      <c r="AB1163" s="10">
        <v>0</v>
      </c>
      <c r="AC1163" s="10">
        <v>0</v>
      </c>
      <c r="AD1163" s="10">
        <v>0</v>
      </c>
      <c r="AE1163" s="10">
        <v>0</v>
      </c>
      <c r="AH1163" s="10">
        <v>1</v>
      </c>
      <c r="AJ1163" s="10" t="s">
        <v>33</v>
      </c>
      <c r="AK1163" s="10">
        <v>2.2360679774997897E-2</v>
      </c>
      <c r="AL1163" s="10">
        <v>0</v>
      </c>
      <c r="AM1163" s="10">
        <v>0</v>
      </c>
      <c r="AN1163" s="10">
        <v>0</v>
      </c>
      <c r="AO1163" s="10">
        <v>0</v>
      </c>
      <c r="AQ1163" s="10">
        <v>1.8894364732384705E-2</v>
      </c>
      <c r="AR1163" s="10">
        <v>0.23433895927796031</v>
      </c>
      <c r="AS1163" s="10">
        <v>0.26173578813991816</v>
      </c>
      <c r="AT1163" s="10">
        <v>0.44401757121104057</v>
      </c>
      <c r="AU1163" s="10">
        <v>8.3497559537719798E-2</v>
      </c>
      <c r="AV1163" s="10">
        <v>80.520723968970316</v>
      </c>
      <c r="AW1163" s="10">
        <v>81.048239099719069</v>
      </c>
      <c r="AX1163" s="10" t="s">
        <v>33</v>
      </c>
      <c r="AY1163" s="10" t="s">
        <v>33</v>
      </c>
      <c r="AZ1163" s="10" t="s">
        <v>33</v>
      </c>
      <c r="BA1163" s="10" t="s">
        <v>33</v>
      </c>
      <c r="BB1163" s="10">
        <v>1161</v>
      </c>
      <c r="BC1163" s="10">
        <v>1288</v>
      </c>
      <c r="BE1163" s="10" t="s">
        <v>580</v>
      </c>
      <c r="BF1163" s="10" t="s">
        <v>2623</v>
      </c>
      <c r="BG1163" s="10">
        <v>7.5453484265828881E-4</v>
      </c>
      <c r="BH1163" s="10">
        <v>246.69352165178753</v>
      </c>
      <c r="BI1163" s="10">
        <v>195</v>
      </c>
      <c r="BJ1163" s="10" t="s">
        <v>33</v>
      </c>
      <c r="BL1163" s="10" t="s">
        <v>33</v>
      </c>
      <c r="BM1163" s="10" t="s">
        <v>33</v>
      </c>
      <c r="BP1163" s="10" t="s">
        <v>33</v>
      </c>
      <c r="BQ1163" s="10" t="s">
        <v>33</v>
      </c>
      <c r="BR1163" s="10" t="s">
        <v>33</v>
      </c>
      <c r="BS1163" s="11" t="s">
        <v>33</v>
      </c>
      <c r="BT1163" s="11" t="s">
        <v>33</v>
      </c>
      <c r="BU1163" s="10">
        <v>1163</v>
      </c>
    </row>
    <row r="1164" spans="1:73" s="10" customFormat="1" x14ac:dyDescent="0.45">
      <c r="A1164" s="10" t="s">
        <v>33</v>
      </c>
      <c r="D1164" s="10" t="s">
        <v>33</v>
      </c>
      <c r="E1164" s="10">
        <v>1161</v>
      </c>
      <c r="F1164" s="10">
        <v>1020</v>
      </c>
      <c r="H1164" s="10">
        <v>270</v>
      </c>
      <c r="J1164" s="10" t="s">
        <v>33</v>
      </c>
      <c r="K1164" s="10" t="s">
        <v>42</v>
      </c>
      <c r="L1164" s="10" t="s">
        <v>33</v>
      </c>
      <c r="M1164" s="10">
        <v>0.49497474683058329</v>
      </c>
      <c r="N1164" s="10">
        <v>0.49497474683058329</v>
      </c>
      <c r="T1164" s="10">
        <v>0</v>
      </c>
      <c r="W1164" s="10">
        <v>0</v>
      </c>
      <c r="X1164" s="10">
        <v>0</v>
      </c>
      <c r="Y1164" s="10">
        <v>0</v>
      </c>
      <c r="AB1164" s="10">
        <v>0</v>
      </c>
      <c r="AC1164" s="10">
        <v>0</v>
      </c>
      <c r="AD1164" s="10">
        <v>0</v>
      </c>
      <c r="AE1164" s="10">
        <v>0</v>
      </c>
      <c r="AH1164" s="10">
        <v>1</v>
      </c>
      <c r="AJ1164" s="10" t="s">
        <v>33</v>
      </c>
      <c r="AK1164" s="10">
        <v>0.49497474683058329</v>
      </c>
      <c r="AL1164" s="10">
        <v>0</v>
      </c>
      <c r="AM1164" s="10">
        <v>0</v>
      </c>
      <c r="AN1164" s="10">
        <v>0</v>
      </c>
      <c r="AO1164" s="10">
        <v>0</v>
      </c>
      <c r="AQ1164" s="10">
        <v>0</v>
      </c>
      <c r="AR1164" s="10">
        <v>0</v>
      </c>
      <c r="AS1164" s="10">
        <v>0</v>
      </c>
      <c r="AT1164" s="10">
        <v>0</v>
      </c>
      <c r="AU1164" s="10">
        <v>0</v>
      </c>
      <c r="AV1164" s="10">
        <v>0.49497474683058329</v>
      </c>
      <c r="AW1164" s="10">
        <v>0.49497474683058329</v>
      </c>
      <c r="AX1164" s="10" t="s">
        <v>33</v>
      </c>
      <c r="AY1164" s="10" t="s">
        <v>33</v>
      </c>
      <c r="AZ1164" s="10" t="s">
        <v>33</v>
      </c>
      <c r="BA1164" s="10" t="s">
        <v>33</v>
      </c>
      <c r="BB1164" s="10">
        <v>1161</v>
      </c>
      <c r="BC1164" s="10">
        <v>1020</v>
      </c>
      <c r="BE1164" s="10" t="s">
        <v>580</v>
      </c>
      <c r="BF1164" s="10" t="s">
        <v>2624</v>
      </c>
      <c r="BG1164" s="10">
        <v>0</v>
      </c>
      <c r="BH1164" s="10">
        <v>1.5079649018233321</v>
      </c>
      <c r="BI1164" s="10">
        <v>196</v>
      </c>
      <c r="BJ1164" s="10" t="s">
        <v>33</v>
      </c>
      <c r="BL1164" s="10" t="s">
        <v>33</v>
      </c>
      <c r="BM1164" s="10" t="s">
        <v>33</v>
      </c>
      <c r="BP1164" s="10" t="s">
        <v>33</v>
      </c>
      <c r="BQ1164" s="10" t="s">
        <v>33</v>
      </c>
      <c r="BR1164" s="10" t="s">
        <v>33</v>
      </c>
      <c r="BS1164" s="11" t="s">
        <v>33</v>
      </c>
      <c r="BT1164" s="11" t="s">
        <v>33</v>
      </c>
      <c r="BU1164" s="10">
        <v>1164</v>
      </c>
    </row>
    <row r="1165" spans="1:73" s="10" customFormat="1" x14ac:dyDescent="0.45">
      <c r="A1165" s="10" t="s">
        <v>33</v>
      </c>
      <c r="D1165" s="10" t="s">
        <v>33</v>
      </c>
      <c r="E1165" s="10">
        <v>1161</v>
      </c>
      <c r="F1165" s="10">
        <v>1293</v>
      </c>
      <c r="H1165" s="10">
        <v>353</v>
      </c>
      <c r="J1165" s="10" t="s">
        <v>33</v>
      </c>
      <c r="K1165" s="10" t="s">
        <v>326</v>
      </c>
      <c r="L1165" s="10" t="s">
        <v>33</v>
      </c>
      <c r="M1165" s="10">
        <v>0.14142135623730953</v>
      </c>
      <c r="N1165" s="10">
        <v>0.14142135623730953</v>
      </c>
      <c r="T1165" s="10">
        <v>0</v>
      </c>
      <c r="W1165" s="10">
        <v>0</v>
      </c>
      <c r="X1165" s="10">
        <v>0</v>
      </c>
      <c r="Y1165" s="10">
        <v>0</v>
      </c>
      <c r="AB1165" s="10">
        <v>0</v>
      </c>
      <c r="AC1165" s="10">
        <v>0</v>
      </c>
      <c r="AD1165" s="10">
        <v>0</v>
      </c>
      <c r="AE1165" s="10">
        <v>0</v>
      </c>
      <c r="AH1165" s="10">
        <v>1</v>
      </c>
      <c r="AJ1165" s="10" t="s">
        <v>33</v>
      </c>
      <c r="AK1165" s="10">
        <v>0.14142135623730953</v>
      </c>
      <c r="AL1165" s="10">
        <v>0</v>
      </c>
      <c r="AM1165" s="10">
        <v>0</v>
      </c>
      <c r="AN1165" s="10">
        <v>0</v>
      </c>
      <c r="AO1165" s="10">
        <v>0</v>
      </c>
      <c r="AQ1165" s="10">
        <v>0.10000000000000002</v>
      </c>
      <c r="AR1165" s="10">
        <v>0.19000995068602219</v>
      </c>
      <c r="AS1165" s="10">
        <v>0.33500995068602224</v>
      </c>
      <c r="AT1165" s="10">
        <v>2.3500000000000005</v>
      </c>
      <c r="AU1165" s="10">
        <v>0.29388977933912575</v>
      </c>
      <c r="AV1165" s="10">
        <v>2.4718517856534499</v>
      </c>
      <c r="AW1165" s="10">
        <v>5.1157415649925762</v>
      </c>
      <c r="AX1165" s="10" t="s">
        <v>33</v>
      </c>
      <c r="AY1165" s="10" t="s">
        <v>33</v>
      </c>
      <c r="AZ1165" s="10" t="s">
        <v>33</v>
      </c>
      <c r="BA1165" s="10" t="s">
        <v>33</v>
      </c>
      <c r="BB1165" s="10">
        <v>1161</v>
      </c>
      <c r="BC1165" s="10">
        <v>1293</v>
      </c>
      <c r="BE1165" s="10" t="s">
        <v>580</v>
      </c>
      <c r="BF1165" s="10" t="s">
        <v>2625</v>
      </c>
      <c r="BG1165" s="10">
        <v>9.6577041384462894E-4</v>
      </c>
      <c r="BH1165" s="10">
        <v>13.368906234999441</v>
      </c>
      <c r="BI1165" s="10">
        <v>197</v>
      </c>
      <c r="BJ1165" s="10" t="s">
        <v>33</v>
      </c>
      <c r="BL1165" s="10" t="s">
        <v>33</v>
      </c>
      <c r="BM1165" s="10" t="s">
        <v>33</v>
      </c>
      <c r="BP1165" s="10" t="s">
        <v>33</v>
      </c>
      <c r="BQ1165" s="10" t="s">
        <v>33</v>
      </c>
      <c r="BR1165" s="10" t="s">
        <v>33</v>
      </c>
      <c r="BS1165" s="11" t="s">
        <v>33</v>
      </c>
      <c r="BT1165" s="11" t="s">
        <v>33</v>
      </c>
      <c r="BU1165" s="10">
        <v>1165</v>
      </c>
    </row>
    <row r="1166" spans="1:73" s="10" customFormat="1" x14ac:dyDescent="0.45">
      <c r="A1166" s="10">
        <v>312</v>
      </c>
      <c r="D1166" s="10">
        <v>1170</v>
      </c>
      <c r="E1166" s="10" t="s">
        <v>33</v>
      </c>
      <c r="F1166" s="10">
        <v>1062</v>
      </c>
      <c r="H1166" s="10" t="s">
        <v>33</v>
      </c>
      <c r="J1166" s="10" t="s">
        <v>784</v>
      </c>
      <c r="K1166" s="10">
        <v>0</v>
      </c>
      <c r="L1166" s="10">
        <v>1</v>
      </c>
      <c r="M1166" s="10" t="s">
        <v>33</v>
      </c>
      <c r="N1166" s="10">
        <v>1</v>
      </c>
      <c r="T1166" s="10">
        <v>0.4898979485566356</v>
      </c>
      <c r="W1166" s="10">
        <v>0.31110000000000004</v>
      </c>
      <c r="X1166" s="10" t="s">
        <v>35</v>
      </c>
      <c r="Y1166" s="10">
        <v>0.03</v>
      </c>
      <c r="AB1166" s="10">
        <v>3.5994000000000002</v>
      </c>
      <c r="AC1166" s="10">
        <v>7.4999999999999997E-2</v>
      </c>
      <c r="AD1166" s="10">
        <v>0</v>
      </c>
      <c r="AE1166" s="10">
        <v>0</v>
      </c>
      <c r="AH1166" s="10">
        <v>1</v>
      </c>
      <c r="AJ1166" s="10">
        <v>1</v>
      </c>
      <c r="AK1166" s="10">
        <v>1</v>
      </c>
      <c r="AL1166" s="10">
        <v>0.4898979485566356</v>
      </c>
      <c r="AM1166" s="10">
        <v>0.31110000000000004</v>
      </c>
      <c r="AN1166" s="10">
        <v>7.4999999999999997E-2</v>
      </c>
      <c r="AO1166" s="10">
        <v>0</v>
      </c>
      <c r="AQ1166" s="10">
        <v>0.4898979485566356</v>
      </c>
      <c r="AR1166" s="10">
        <v>1.5695818261509185</v>
      </c>
      <c r="AS1166" s="10">
        <v>2.2799338515580398</v>
      </c>
      <c r="AT1166" s="10">
        <v>11.512601791080936</v>
      </c>
      <c r="AU1166" s="10">
        <v>3.5994000000000002</v>
      </c>
      <c r="AV1166" s="10">
        <v>20.531441369674695</v>
      </c>
      <c r="AW1166" s="10">
        <v>35.643443160755631</v>
      </c>
      <c r="AX1166" s="10">
        <v>1.4788509052639489E-4</v>
      </c>
      <c r="AY1166" s="10">
        <v>2.3042575494367732</v>
      </c>
      <c r="AZ1166" s="10" t="s">
        <v>33</v>
      </c>
      <c r="BA1166" s="10">
        <v>1170</v>
      </c>
      <c r="BB1166" s="10" t="s">
        <v>33</v>
      </c>
      <c r="BC1166" s="10">
        <v>1062</v>
      </c>
      <c r="BE1166" s="10" t="s">
        <v>33</v>
      </c>
      <c r="BF1166" s="10" t="s">
        <v>33</v>
      </c>
      <c r="BG1166" s="10" t="s">
        <v>33</v>
      </c>
      <c r="BH1166" s="10" t="s">
        <v>33</v>
      </c>
      <c r="BI1166" s="10" t="s">
        <v>33</v>
      </c>
      <c r="BJ1166" s="10" t="s">
        <v>33</v>
      </c>
      <c r="BL1166" s="10" t="s">
        <v>33</v>
      </c>
      <c r="BM1166" s="10" t="s">
        <v>33</v>
      </c>
      <c r="BP1166" s="10" t="s">
        <v>33</v>
      </c>
      <c r="BQ1166" s="10">
        <v>0</v>
      </c>
      <c r="BR1166" s="10" t="s">
        <v>783</v>
      </c>
      <c r="BS1166" s="11">
        <v>2.2799338515580398</v>
      </c>
      <c r="BT1166" s="11">
        <v>35.643443160755631</v>
      </c>
      <c r="BU1166" s="10">
        <v>1166</v>
      </c>
    </row>
    <row r="1167" spans="1:73" s="10" customFormat="1" x14ac:dyDescent="0.45">
      <c r="A1167" s="10" t="s">
        <v>33</v>
      </c>
      <c r="D1167" s="10" t="s">
        <v>33</v>
      </c>
      <c r="E1167" s="10">
        <v>1166</v>
      </c>
      <c r="F1167" s="10">
        <v>1273</v>
      </c>
      <c r="H1167" s="10">
        <v>347</v>
      </c>
      <c r="J1167" s="10" t="s">
        <v>33</v>
      </c>
      <c r="K1167" s="10" t="s">
        <v>59</v>
      </c>
      <c r="L1167" s="10" t="s">
        <v>33</v>
      </c>
      <c r="M1167" s="10">
        <v>2.2360679774997897E-2</v>
      </c>
      <c r="N1167" s="10">
        <v>2.2360679774997897E-2</v>
      </c>
      <c r="T1167" s="10">
        <v>0</v>
      </c>
      <c r="W1167" s="10">
        <v>0</v>
      </c>
      <c r="X1167" s="10">
        <v>0</v>
      </c>
      <c r="Y1167" s="10">
        <v>0</v>
      </c>
      <c r="AB1167" s="10">
        <v>0</v>
      </c>
      <c r="AC1167" s="10">
        <v>0</v>
      </c>
      <c r="AD1167" s="10">
        <v>0</v>
      </c>
      <c r="AE1167" s="10">
        <v>0</v>
      </c>
      <c r="AH1167" s="10">
        <v>1</v>
      </c>
      <c r="AJ1167" s="10" t="s">
        <v>33</v>
      </c>
      <c r="AK1167" s="10">
        <v>2.2360679774997897E-2</v>
      </c>
      <c r="AL1167" s="10">
        <v>0</v>
      </c>
      <c r="AM1167" s="10">
        <v>0</v>
      </c>
      <c r="AN1167" s="10">
        <v>0</v>
      </c>
      <c r="AO1167" s="10">
        <v>0</v>
      </c>
      <c r="AQ1167" s="10">
        <v>0</v>
      </c>
      <c r="AR1167" s="10">
        <v>1.1207683655764213</v>
      </c>
      <c r="AS1167" s="10">
        <v>1.1207683655764213</v>
      </c>
      <c r="AT1167" s="10">
        <v>0</v>
      </c>
      <c r="AU1167" s="10">
        <v>0</v>
      </c>
      <c r="AV1167" s="10">
        <v>19.409149365961444</v>
      </c>
      <c r="AW1167" s="10">
        <v>19.409149365961444</v>
      </c>
      <c r="AX1167" s="10" t="s">
        <v>33</v>
      </c>
      <c r="AY1167" s="10" t="s">
        <v>33</v>
      </c>
      <c r="AZ1167" s="10" t="s">
        <v>33</v>
      </c>
      <c r="BA1167" s="10" t="s">
        <v>33</v>
      </c>
      <c r="BB1167" s="10">
        <v>1166</v>
      </c>
      <c r="BC1167" s="10">
        <v>1273</v>
      </c>
      <c r="BE1167" s="10" t="s">
        <v>783</v>
      </c>
      <c r="BF1167" s="10" t="s">
        <v>2626</v>
      </c>
      <c r="BG1167" s="10">
        <v>1.6574493120238872E-4</v>
      </c>
      <c r="BH1167" s="10">
        <v>12.819655702977258</v>
      </c>
      <c r="BI1167" s="10">
        <v>199</v>
      </c>
      <c r="BJ1167" s="10" t="s">
        <v>33</v>
      </c>
      <c r="BL1167" s="10" t="s">
        <v>33</v>
      </c>
      <c r="BM1167" s="10" t="s">
        <v>33</v>
      </c>
      <c r="BP1167" s="10" t="s">
        <v>33</v>
      </c>
      <c r="BQ1167" s="10" t="s">
        <v>33</v>
      </c>
      <c r="BR1167" s="10" t="s">
        <v>33</v>
      </c>
      <c r="BS1167" s="11" t="s">
        <v>33</v>
      </c>
      <c r="BT1167" s="11" t="s">
        <v>33</v>
      </c>
      <c r="BU1167" s="10">
        <v>1167</v>
      </c>
    </row>
    <row r="1168" spans="1:73" s="10" customFormat="1" x14ac:dyDescent="0.45">
      <c r="A1168" s="10" t="s">
        <v>33</v>
      </c>
      <c r="D1168" s="10" t="s">
        <v>33</v>
      </c>
      <c r="E1168" s="10">
        <v>1166</v>
      </c>
      <c r="F1168" s="10">
        <v>1186</v>
      </c>
      <c r="H1168" s="10">
        <v>319</v>
      </c>
      <c r="J1168" s="10" t="s">
        <v>33</v>
      </c>
      <c r="K1168" s="10" t="s">
        <v>52</v>
      </c>
      <c r="L1168" s="10" t="s">
        <v>33</v>
      </c>
      <c r="M1168" s="10">
        <v>1.7320508075688773E-2</v>
      </c>
      <c r="N1168" s="10">
        <v>1.7320508075688773E-2</v>
      </c>
      <c r="T1168" s="10">
        <v>0</v>
      </c>
      <c r="W1168" s="10">
        <v>0</v>
      </c>
      <c r="X1168" s="10">
        <v>0</v>
      </c>
      <c r="Y1168" s="10">
        <v>0</v>
      </c>
      <c r="AB1168" s="10">
        <v>0</v>
      </c>
      <c r="AC1168" s="10">
        <v>0</v>
      </c>
      <c r="AD1168" s="10">
        <v>0</v>
      </c>
      <c r="AE1168" s="10">
        <v>0</v>
      </c>
      <c r="AH1168" s="10">
        <v>1</v>
      </c>
      <c r="AJ1168" s="10" t="s">
        <v>33</v>
      </c>
      <c r="AK1168" s="10">
        <v>1.7320508075688773E-2</v>
      </c>
      <c r="AL1168" s="10">
        <v>0</v>
      </c>
      <c r="AM1168" s="10">
        <v>0</v>
      </c>
      <c r="AN1168" s="10">
        <v>0</v>
      </c>
      <c r="AO1168" s="10">
        <v>0</v>
      </c>
      <c r="AQ1168" s="10">
        <v>0</v>
      </c>
      <c r="AR1168" s="10">
        <v>6.2713460574497004E-2</v>
      </c>
      <c r="AS1168" s="10">
        <v>6.2713460574497004E-2</v>
      </c>
      <c r="AT1168" s="10">
        <v>0</v>
      </c>
      <c r="AU1168" s="10">
        <v>0</v>
      </c>
      <c r="AV1168" s="10">
        <v>0.83944929123863199</v>
      </c>
      <c r="AW1168" s="10">
        <v>0.83944929123863199</v>
      </c>
      <c r="AX1168" s="10" t="s">
        <v>33</v>
      </c>
      <c r="AY1168" s="10" t="s">
        <v>33</v>
      </c>
      <c r="AZ1168" s="10" t="s">
        <v>33</v>
      </c>
      <c r="BA1168" s="10" t="s">
        <v>33</v>
      </c>
      <c r="BB1168" s="10">
        <v>1166</v>
      </c>
      <c r="BC1168" s="10">
        <v>1186</v>
      </c>
      <c r="BE1168" s="10" t="s">
        <v>783</v>
      </c>
      <c r="BF1168" s="10" t="s">
        <v>2627</v>
      </c>
      <c r="BG1168" s="10">
        <v>9.2743857942829857E-6</v>
      </c>
      <c r="BH1168" s="10">
        <v>1.5632616769484269</v>
      </c>
      <c r="BI1168" s="10">
        <v>200</v>
      </c>
      <c r="BJ1168" s="10" t="s">
        <v>33</v>
      </c>
      <c r="BL1168" s="10" t="s">
        <v>33</v>
      </c>
      <c r="BM1168" s="10" t="s">
        <v>33</v>
      </c>
      <c r="BP1168" s="10" t="s">
        <v>33</v>
      </c>
      <c r="BQ1168" s="10" t="s">
        <v>33</v>
      </c>
      <c r="BR1168" s="10" t="s">
        <v>33</v>
      </c>
      <c r="BS1168" s="11" t="s">
        <v>33</v>
      </c>
      <c r="BT1168" s="11" t="s">
        <v>33</v>
      </c>
      <c r="BU1168" s="10">
        <v>1168</v>
      </c>
    </row>
    <row r="1169" spans="1:73" s="10" customFormat="1" x14ac:dyDescent="0.45">
      <c r="A1169" s="10" t="s">
        <v>33</v>
      </c>
      <c r="D1169" s="10" t="s">
        <v>33</v>
      </c>
      <c r="E1169" s="10">
        <v>1166</v>
      </c>
      <c r="F1169" s="10">
        <v>1020</v>
      </c>
      <c r="H1169" s="10">
        <v>270</v>
      </c>
      <c r="J1169" s="10" t="s">
        <v>33</v>
      </c>
      <c r="K1169" s="10" t="s">
        <v>42</v>
      </c>
      <c r="L1169" s="10" t="s">
        <v>33</v>
      </c>
      <c r="M1169" s="10">
        <v>0.28284271247461906</v>
      </c>
      <c r="N1169" s="10">
        <v>0.28284271247461906</v>
      </c>
      <c r="T1169" s="10">
        <v>0</v>
      </c>
      <c r="W1169" s="10">
        <v>0</v>
      </c>
      <c r="X1169" s="10">
        <v>0</v>
      </c>
      <c r="Y1169" s="10">
        <v>0</v>
      </c>
      <c r="AB1169" s="10">
        <v>0</v>
      </c>
      <c r="AC1169" s="10">
        <v>0</v>
      </c>
      <c r="AD1169" s="10">
        <v>0</v>
      </c>
      <c r="AE1169" s="10">
        <v>0</v>
      </c>
      <c r="AH1169" s="10">
        <v>1</v>
      </c>
      <c r="AJ1169" s="10" t="s">
        <v>33</v>
      </c>
      <c r="AK1169" s="10">
        <v>0.28284271247461906</v>
      </c>
      <c r="AL1169" s="10">
        <v>0</v>
      </c>
      <c r="AM1169" s="10">
        <v>0</v>
      </c>
      <c r="AN1169" s="10">
        <v>0</v>
      </c>
      <c r="AO1169" s="10">
        <v>0</v>
      </c>
      <c r="AQ1169" s="10">
        <v>0</v>
      </c>
      <c r="AR1169" s="10">
        <v>0</v>
      </c>
      <c r="AS1169" s="10">
        <v>0</v>
      </c>
      <c r="AT1169" s="10">
        <v>0</v>
      </c>
      <c r="AU1169" s="10">
        <v>0</v>
      </c>
      <c r="AV1169" s="10">
        <v>0.28284271247461906</v>
      </c>
      <c r="AW1169" s="10">
        <v>0.28284271247461906</v>
      </c>
      <c r="AX1169" s="10" t="s">
        <v>33</v>
      </c>
      <c r="AY1169" s="10" t="s">
        <v>33</v>
      </c>
      <c r="AZ1169" s="10" t="s">
        <v>33</v>
      </c>
      <c r="BA1169" s="10" t="s">
        <v>33</v>
      </c>
      <c r="BB1169" s="10">
        <v>1166</v>
      </c>
      <c r="BC1169" s="10">
        <v>1020</v>
      </c>
      <c r="BE1169" s="10" t="s">
        <v>783</v>
      </c>
      <c r="BF1169" s="10" t="s">
        <v>2628</v>
      </c>
      <c r="BG1169" s="10">
        <v>0</v>
      </c>
      <c r="BH1169" s="10">
        <v>1.0180640592811439</v>
      </c>
      <c r="BI1169" s="10">
        <v>201</v>
      </c>
      <c r="BJ1169" s="10" t="s">
        <v>33</v>
      </c>
      <c r="BL1169" s="10" t="s">
        <v>33</v>
      </c>
      <c r="BM1169" s="10" t="s">
        <v>33</v>
      </c>
      <c r="BP1169" s="10" t="s">
        <v>33</v>
      </c>
      <c r="BQ1169" s="10" t="s">
        <v>33</v>
      </c>
      <c r="BR1169" s="10" t="s">
        <v>33</v>
      </c>
      <c r="BS1169" s="11" t="s">
        <v>33</v>
      </c>
      <c r="BT1169" s="11" t="s">
        <v>33</v>
      </c>
      <c r="BU1169" s="10">
        <v>1169</v>
      </c>
    </row>
    <row r="1170" spans="1:73" s="10" customFormat="1" x14ac:dyDescent="0.45">
      <c r="A1170" s="10">
        <v>313</v>
      </c>
      <c r="D1170" s="10">
        <v>1174</v>
      </c>
      <c r="E1170" s="10" t="s">
        <v>33</v>
      </c>
      <c r="F1170" s="10">
        <v>1064</v>
      </c>
      <c r="H1170" s="10" t="s">
        <v>33</v>
      </c>
      <c r="J1170" s="10" t="s">
        <v>101</v>
      </c>
      <c r="K1170" s="10">
        <v>0</v>
      </c>
      <c r="L1170" s="10">
        <v>1</v>
      </c>
      <c r="M1170" s="10" t="s">
        <v>33</v>
      </c>
      <c r="N1170" s="10">
        <v>1</v>
      </c>
      <c r="T1170" s="10">
        <v>3.1622776601683791E-2</v>
      </c>
      <c r="W1170" s="10">
        <v>0.11674022443014233</v>
      </c>
      <c r="X1170" s="10" t="s">
        <v>87</v>
      </c>
      <c r="Y1170" s="10">
        <v>1.7320508075688773E-2</v>
      </c>
      <c r="AB1170" s="10">
        <v>0.95080929081493526</v>
      </c>
      <c r="AC1170" s="10">
        <v>0</v>
      </c>
      <c r="AD1170" s="10">
        <v>0</v>
      </c>
      <c r="AE1170" s="10">
        <v>0</v>
      </c>
      <c r="AH1170" s="10">
        <v>1</v>
      </c>
      <c r="AJ1170" s="10">
        <v>1</v>
      </c>
      <c r="AK1170" s="10">
        <v>1</v>
      </c>
      <c r="AL1170" s="10">
        <v>3.1622776601683791E-2</v>
      </c>
      <c r="AM1170" s="10">
        <v>0.11674022443014233</v>
      </c>
      <c r="AN1170" s="10">
        <v>0</v>
      </c>
      <c r="AO1170" s="10">
        <v>0</v>
      </c>
      <c r="AQ1170" s="10">
        <v>0.55657528398325118</v>
      </c>
      <c r="AR1170" s="10">
        <v>1.3445895384953634</v>
      </c>
      <c r="AS1170" s="10">
        <v>2.1516237002710774</v>
      </c>
      <c r="AT1170" s="10">
        <v>13.079519173606403</v>
      </c>
      <c r="AU1170" s="10">
        <v>6.3627360523775085</v>
      </c>
      <c r="AV1170" s="10">
        <v>33.636506061694867</v>
      </c>
      <c r="AW1170" s="10">
        <v>53.07876128767878</v>
      </c>
      <c r="AX1170" s="10">
        <v>4.9491817505523074E-3</v>
      </c>
      <c r="AY1170" s="10">
        <v>9.7409078722107409</v>
      </c>
      <c r="AZ1170" s="10" t="s">
        <v>33</v>
      </c>
      <c r="BA1170" s="10">
        <v>1174</v>
      </c>
      <c r="BB1170" s="10" t="s">
        <v>33</v>
      </c>
      <c r="BC1170" s="10">
        <v>1064</v>
      </c>
      <c r="BE1170" s="10" t="s">
        <v>33</v>
      </c>
      <c r="BF1170" s="10" t="s">
        <v>33</v>
      </c>
      <c r="BG1170" s="10" t="s">
        <v>33</v>
      </c>
      <c r="BH1170" s="10" t="s">
        <v>33</v>
      </c>
      <c r="BI1170" s="10" t="s">
        <v>33</v>
      </c>
      <c r="BJ1170" s="10" t="s">
        <v>33</v>
      </c>
      <c r="BL1170" s="10" t="s">
        <v>33</v>
      </c>
      <c r="BM1170" s="10" t="s">
        <v>33</v>
      </c>
      <c r="BP1170" s="10" t="s">
        <v>33</v>
      </c>
      <c r="BQ1170" s="10">
        <v>0</v>
      </c>
      <c r="BR1170" s="10" t="s">
        <v>101</v>
      </c>
      <c r="BS1170" s="11">
        <v>2.1516237002710774</v>
      </c>
      <c r="BT1170" s="11">
        <v>53.07876128767878</v>
      </c>
      <c r="BU1170" s="10">
        <v>1170</v>
      </c>
    </row>
    <row r="1171" spans="1:73" s="10" customFormat="1" x14ac:dyDescent="0.45">
      <c r="A1171" s="10" t="s">
        <v>33</v>
      </c>
      <c r="D1171" s="10" t="s">
        <v>33</v>
      </c>
      <c r="E1171" s="10">
        <v>1170</v>
      </c>
      <c r="F1171" s="10">
        <v>1267</v>
      </c>
      <c r="H1171" s="10">
        <v>345</v>
      </c>
      <c r="J1171" s="10" t="s">
        <v>33</v>
      </c>
      <c r="K1171" s="10" t="s">
        <v>830</v>
      </c>
      <c r="L1171" s="10" t="s">
        <v>33</v>
      </c>
      <c r="M1171" s="10">
        <v>1.1958260743101399</v>
      </c>
      <c r="N1171" s="10">
        <v>1.1958260743101399</v>
      </c>
      <c r="T1171" s="10">
        <v>0</v>
      </c>
      <c r="W1171" s="10">
        <v>0</v>
      </c>
      <c r="X1171" s="10">
        <v>0</v>
      </c>
      <c r="Y1171" s="10">
        <v>0</v>
      </c>
      <c r="AB1171" s="10">
        <v>0</v>
      </c>
      <c r="AC1171" s="10">
        <v>0</v>
      </c>
      <c r="AD1171" s="10">
        <v>0</v>
      </c>
      <c r="AE1171" s="10">
        <v>0</v>
      </c>
      <c r="AH1171" s="10">
        <v>1</v>
      </c>
      <c r="AJ1171" s="10" t="s">
        <v>33</v>
      </c>
      <c r="AK1171" s="10">
        <v>1.1958260743101399</v>
      </c>
      <c r="AL1171" s="10">
        <v>0</v>
      </c>
      <c r="AM1171" s="10">
        <v>0</v>
      </c>
      <c r="AN1171" s="10">
        <v>0</v>
      </c>
      <c r="AO1171" s="10">
        <v>0</v>
      </c>
      <c r="AQ1171" s="10">
        <v>0.51550637143751299</v>
      </c>
      <c r="AR1171" s="10">
        <v>1.1947758003690172</v>
      </c>
      <c r="AS1171" s="10">
        <v>1.942260038953411</v>
      </c>
      <c r="AT1171" s="10">
        <v>12.114399728781555</v>
      </c>
      <c r="AU1171" s="10">
        <v>5.3755278458818507</v>
      </c>
      <c r="AV1171" s="10">
        <v>30.572028080682507</v>
      </c>
      <c r="AW1171" s="10">
        <v>48.061955655345912</v>
      </c>
      <c r="AX1171" s="10" t="s">
        <v>33</v>
      </c>
      <c r="AY1171" s="10" t="s">
        <v>33</v>
      </c>
      <c r="AZ1171" s="10" t="s">
        <v>33</v>
      </c>
      <c r="BA1171" s="10" t="s">
        <v>33</v>
      </c>
      <c r="BB1171" s="10">
        <v>1170</v>
      </c>
      <c r="BC1171" s="10">
        <v>1267</v>
      </c>
      <c r="BE1171" s="10" t="s">
        <v>101</v>
      </c>
      <c r="BF1171" s="10" t="s">
        <v>2629</v>
      </c>
      <c r="BG1171" s="10">
        <v>9.6125979396152351E-3</v>
      </c>
      <c r="BH1171" s="10">
        <v>4229.3928927336246</v>
      </c>
      <c r="BI1171" s="10">
        <v>203</v>
      </c>
      <c r="BJ1171" s="10" t="s">
        <v>33</v>
      </c>
      <c r="BL1171" s="10" t="s">
        <v>33</v>
      </c>
      <c r="BM1171" s="10" t="s">
        <v>33</v>
      </c>
      <c r="BP1171" s="10" t="s">
        <v>33</v>
      </c>
      <c r="BQ1171" s="10" t="s">
        <v>33</v>
      </c>
      <c r="BR1171" s="10" t="s">
        <v>33</v>
      </c>
      <c r="BS1171" s="11" t="s">
        <v>33</v>
      </c>
      <c r="BT1171" s="11" t="s">
        <v>33</v>
      </c>
      <c r="BU1171" s="10">
        <v>1171</v>
      </c>
    </row>
    <row r="1172" spans="1:73" s="10" customFormat="1" x14ac:dyDescent="0.45">
      <c r="A1172" s="10" t="s">
        <v>33</v>
      </c>
      <c r="D1172" s="10" t="s">
        <v>33</v>
      </c>
      <c r="E1172" s="10">
        <v>1170</v>
      </c>
      <c r="F1172" s="10">
        <v>1297</v>
      </c>
      <c r="H1172" s="10">
        <v>354</v>
      </c>
      <c r="J1172" s="10" t="s">
        <v>33</v>
      </c>
      <c r="K1172" s="10" t="s">
        <v>327</v>
      </c>
      <c r="L1172" s="10" t="s">
        <v>33</v>
      </c>
      <c r="M1172" s="10">
        <v>2.2360679774997899E-3</v>
      </c>
      <c r="N1172" s="10">
        <v>2.2360679774997899E-3</v>
      </c>
      <c r="T1172" s="10">
        <v>0</v>
      </c>
      <c r="W1172" s="10">
        <v>0</v>
      </c>
      <c r="X1172" s="10">
        <v>0</v>
      </c>
      <c r="Y1172" s="10">
        <v>0</v>
      </c>
      <c r="AB1172" s="10">
        <v>0</v>
      </c>
      <c r="AC1172" s="10">
        <v>0</v>
      </c>
      <c r="AD1172" s="10">
        <v>0</v>
      </c>
      <c r="AE1172" s="10">
        <v>0</v>
      </c>
      <c r="AH1172" s="10">
        <v>1</v>
      </c>
      <c r="AJ1172" s="10" t="s">
        <v>33</v>
      </c>
      <c r="AK1172" s="10">
        <v>2.2360679774997899E-3</v>
      </c>
      <c r="AL1172" s="10">
        <v>0</v>
      </c>
      <c r="AM1172" s="10">
        <v>0</v>
      </c>
      <c r="AN1172" s="10">
        <v>0</v>
      </c>
      <c r="AO1172" s="10">
        <v>0</v>
      </c>
      <c r="AQ1172" s="10">
        <v>9.4461359440543916E-3</v>
      </c>
      <c r="AR1172" s="10">
        <v>3.3073513696204017E-2</v>
      </c>
      <c r="AS1172" s="10">
        <v>4.6770410815082888E-2</v>
      </c>
      <c r="AT1172" s="10">
        <v>0.22198419468527819</v>
      </c>
      <c r="AU1172" s="10">
        <v>3.6398915680722628E-2</v>
      </c>
      <c r="AV1172" s="10">
        <v>2.4987925560631221</v>
      </c>
      <c r="AW1172" s="10">
        <v>2.7571756664291227</v>
      </c>
      <c r="AX1172" s="10" t="s">
        <v>33</v>
      </c>
      <c r="AY1172" s="10" t="s">
        <v>33</v>
      </c>
      <c r="AZ1172" s="10" t="s">
        <v>33</v>
      </c>
      <c r="BA1172" s="10" t="s">
        <v>33</v>
      </c>
      <c r="BB1172" s="10">
        <v>1170</v>
      </c>
      <c r="BC1172" s="10">
        <v>1297</v>
      </c>
      <c r="BE1172" s="10" t="s">
        <v>101</v>
      </c>
      <c r="BF1172" s="10" t="s">
        <v>2630</v>
      </c>
      <c r="BG1172" s="10">
        <v>2.314752636718425E-4</v>
      </c>
      <c r="BH1172" s="10">
        <v>100.7817866975891</v>
      </c>
      <c r="BI1172" s="10">
        <v>204</v>
      </c>
      <c r="BJ1172" s="10" t="s">
        <v>33</v>
      </c>
      <c r="BL1172" s="10" t="s">
        <v>33</v>
      </c>
      <c r="BM1172" s="10" t="s">
        <v>33</v>
      </c>
      <c r="BP1172" s="10" t="s">
        <v>33</v>
      </c>
      <c r="BQ1172" s="10" t="s">
        <v>33</v>
      </c>
      <c r="BR1172" s="10" t="s">
        <v>33</v>
      </c>
      <c r="BS1172" s="11" t="s">
        <v>33</v>
      </c>
      <c r="BT1172" s="11" t="s">
        <v>33</v>
      </c>
      <c r="BU1172" s="10">
        <v>1172</v>
      </c>
    </row>
    <row r="1173" spans="1:73" s="10" customFormat="1" x14ac:dyDescent="0.45">
      <c r="A1173" s="10" t="s">
        <v>33</v>
      </c>
      <c r="D1173" s="10" t="s">
        <v>33</v>
      </c>
      <c r="E1173" s="10">
        <v>1170</v>
      </c>
      <c r="F1173" s="10">
        <v>1020</v>
      </c>
      <c r="H1173" s="10">
        <v>270</v>
      </c>
      <c r="J1173" s="10" t="s">
        <v>33</v>
      </c>
      <c r="K1173" s="10" t="s">
        <v>42</v>
      </c>
      <c r="L1173" s="10" t="s">
        <v>33</v>
      </c>
      <c r="M1173" s="10">
        <v>0.56568542494923812</v>
      </c>
      <c r="N1173" s="10">
        <v>0.56568542494923812</v>
      </c>
      <c r="T1173" s="10">
        <v>0</v>
      </c>
      <c r="W1173" s="10">
        <v>0</v>
      </c>
      <c r="X1173" s="10">
        <v>0</v>
      </c>
      <c r="Y1173" s="10">
        <v>0</v>
      </c>
      <c r="AB1173" s="10">
        <v>0</v>
      </c>
      <c r="AC1173" s="10">
        <v>0</v>
      </c>
      <c r="AD1173" s="10">
        <v>0</v>
      </c>
      <c r="AE1173" s="10">
        <v>0</v>
      </c>
      <c r="AH1173" s="10">
        <v>1</v>
      </c>
      <c r="AJ1173" s="10" t="s">
        <v>33</v>
      </c>
      <c r="AK1173" s="10">
        <v>0.56568542494923812</v>
      </c>
      <c r="AL1173" s="10">
        <v>0</v>
      </c>
      <c r="AM1173" s="10">
        <v>0</v>
      </c>
      <c r="AN1173" s="10">
        <v>0</v>
      </c>
      <c r="AO1173" s="10">
        <v>0</v>
      </c>
      <c r="AQ1173" s="10">
        <v>0</v>
      </c>
      <c r="AR1173" s="10">
        <v>0</v>
      </c>
      <c r="AS1173" s="10">
        <v>0</v>
      </c>
      <c r="AT1173" s="10">
        <v>0</v>
      </c>
      <c r="AU1173" s="10">
        <v>0</v>
      </c>
      <c r="AV1173" s="10">
        <v>0.56568542494923812</v>
      </c>
      <c r="AW1173" s="10">
        <v>0.56568542494923812</v>
      </c>
      <c r="AX1173" s="10" t="s">
        <v>33</v>
      </c>
      <c r="AY1173" s="10" t="s">
        <v>33</v>
      </c>
      <c r="AZ1173" s="10" t="s">
        <v>33</v>
      </c>
      <c r="BA1173" s="10" t="s">
        <v>33</v>
      </c>
      <c r="BB1173" s="10">
        <v>1170</v>
      </c>
      <c r="BC1173" s="10">
        <v>1020</v>
      </c>
      <c r="BE1173" s="10" t="s">
        <v>101</v>
      </c>
      <c r="BF1173" s="10" t="s">
        <v>2631</v>
      </c>
      <c r="BG1173" s="10">
        <v>0</v>
      </c>
      <c r="BH1173" s="10">
        <v>17.696782893251207</v>
      </c>
      <c r="BI1173" s="10">
        <v>205</v>
      </c>
      <c r="BJ1173" s="10" t="s">
        <v>33</v>
      </c>
      <c r="BL1173" s="10" t="s">
        <v>33</v>
      </c>
      <c r="BM1173" s="10" t="s">
        <v>33</v>
      </c>
      <c r="BP1173" s="10" t="s">
        <v>33</v>
      </c>
      <c r="BQ1173" s="10" t="s">
        <v>33</v>
      </c>
      <c r="BR1173" s="10" t="s">
        <v>33</v>
      </c>
      <c r="BS1173" s="11" t="s">
        <v>33</v>
      </c>
      <c r="BT1173" s="11" t="s">
        <v>33</v>
      </c>
      <c r="BU1173" s="10">
        <v>1173</v>
      </c>
    </row>
    <row r="1174" spans="1:73" s="10" customFormat="1" x14ac:dyDescent="0.45">
      <c r="A1174" s="10">
        <v>314</v>
      </c>
      <c r="D1174" s="10">
        <v>1175</v>
      </c>
      <c r="E1174" s="10" t="s">
        <v>33</v>
      </c>
      <c r="F1174" s="10">
        <v>1066</v>
      </c>
      <c r="H1174" s="10" t="s">
        <v>33</v>
      </c>
      <c r="J1174" s="10" t="s">
        <v>128</v>
      </c>
      <c r="K1174" s="10">
        <v>0</v>
      </c>
      <c r="L1174" s="10">
        <v>1</v>
      </c>
      <c r="M1174" s="10" t="s">
        <v>33</v>
      </c>
      <c r="N1174" s="10">
        <v>1</v>
      </c>
      <c r="T1174" s="10">
        <v>0</v>
      </c>
      <c r="W1174" s="10">
        <v>0</v>
      </c>
      <c r="X1174" s="10">
        <v>0</v>
      </c>
      <c r="Y1174" s="10">
        <v>0</v>
      </c>
      <c r="AB1174" s="10">
        <v>0</v>
      </c>
      <c r="AC1174" s="10">
        <v>0</v>
      </c>
      <c r="AD1174" s="12">
        <v>52.779849437161957</v>
      </c>
      <c r="AE1174" s="12">
        <v>907.14210663392271</v>
      </c>
      <c r="AH1174" s="10">
        <v>1</v>
      </c>
      <c r="AJ1174" s="10">
        <v>1</v>
      </c>
      <c r="AK1174" s="10">
        <v>1</v>
      </c>
      <c r="AL1174" s="10">
        <v>0</v>
      </c>
      <c r="AM1174" s="10">
        <v>0</v>
      </c>
      <c r="AN1174" s="10">
        <v>0</v>
      </c>
      <c r="AO1174" s="10">
        <v>22.76</v>
      </c>
      <c r="AQ1174" s="10">
        <v>0</v>
      </c>
      <c r="AR1174" s="10">
        <v>52.779849437161957</v>
      </c>
      <c r="AS1174" s="10">
        <v>52.779849437161957</v>
      </c>
      <c r="AT1174" s="10">
        <v>0</v>
      </c>
      <c r="AU1174" s="10">
        <v>0</v>
      </c>
      <c r="AV1174" s="10">
        <v>907.14210663392271</v>
      </c>
      <c r="AW1174" s="10">
        <v>907.14210663392271</v>
      </c>
      <c r="AX1174" s="10">
        <v>2.091411006952005E-3</v>
      </c>
      <c r="AY1174" s="10">
        <v>22.76</v>
      </c>
      <c r="AZ1174" s="10" t="s">
        <v>33</v>
      </c>
      <c r="BA1174" s="10">
        <v>1175</v>
      </c>
      <c r="BB1174" s="10" t="s">
        <v>33</v>
      </c>
      <c r="BC1174" s="10">
        <v>1066</v>
      </c>
      <c r="BE1174" s="10" t="s">
        <v>33</v>
      </c>
      <c r="BF1174" s="10" t="s">
        <v>33</v>
      </c>
      <c r="BG1174" s="10" t="s">
        <v>33</v>
      </c>
      <c r="BH1174" s="10" t="s">
        <v>33</v>
      </c>
      <c r="BI1174" s="10" t="s">
        <v>33</v>
      </c>
      <c r="BJ1174" s="10" t="s">
        <v>33</v>
      </c>
      <c r="BL1174" s="10" t="s">
        <v>33</v>
      </c>
      <c r="BM1174" s="10" t="s">
        <v>33</v>
      </c>
      <c r="BP1174" s="10" t="s">
        <v>34</v>
      </c>
      <c r="BQ1174" s="10">
        <v>0</v>
      </c>
      <c r="BR1174" s="10" t="s">
        <v>128</v>
      </c>
      <c r="BS1174" s="11">
        <v>52.779849437161957</v>
      </c>
      <c r="BT1174" s="11">
        <v>907.14210663392271</v>
      </c>
      <c r="BU1174" s="10">
        <v>1174</v>
      </c>
    </row>
    <row r="1175" spans="1:73" s="10" customFormat="1" x14ac:dyDescent="0.45">
      <c r="A1175" s="10">
        <v>315</v>
      </c>
      <c r="D1175" s="10">
        <v>1179</v>
      </c>
      <c r="E1175" s="10" t="s">
        <v>33</v>
      </c>
      <c r="F1175" s="10">
        <v>1067</v>
      </c>
      <c r="H1175" s="10" t="s">
        <v>33</v>
      </c>
      <c r="J1175" s="10" t="s">
        <v>309</v>
      </c>
      <c r="K1175" s="10">
        <v>0</v>
      </c>
      <c r="L1175" s="10">
        <v>1</v>
      </c>
      <c r="M1175" s="10" t="s">
        <v>33</v>
      </c>
      <c r="N1175" s="10">
        <v>1</v>
      </c>
      <c r="T1175" s="10">
        <v>3.1622776601683791E-2</v>
      </c>
      <c r="W1175" s="10">
        <v>0.11674022443014233</v>
      </c>
      <c r="X1175" s="10" t="s">
        <v>87</v>
      </c>
      <c r="Y1175" s="10">
        <v>1.7320508075688773E-2</v>
      </c>
      <c r="AB1175" s="10">
        <v>0.95080929081493526</v>
      </c>
      <c r="AC1175" s="10">
        <v>0.03</v>
      </c>
      <c r="AD1175" s="10">
        <v>0</v>
      </c>
      <c r="AE1175" s="10">
        <v>0</v>
      </c>
      <c r="AH1175" s="10">
        <v>1</v>
      </c>
      <c r="AJ1175" s="10">
        <v>1</v>
      </c>
      <c r="AK1175" s="10">
        <v>1</v>
      </c>
      <c r="AL1175" s="10">
        <v>3.1622776601683791E-2</v>
      </c>
      <c r="AM1175" s="10">
        <v>0.11674022443014233</v>
      </c>
      <c r="AN1175" s="10">
        <v>0.03</v>
      </c>
      <c r="AO1175" s="10">
        <v>0</v>
      </c>
      <c r="AQ1175" s="10">
        <v>9.8806638051309251E-2</v>
      </c>
      <c r="AR1175" s="10">
        <v>0.58124545502799241</v>
      </c>
      <c r="AS1175" s="10">
        <v>0.72451508020239075</v>
      </c>
      <c r="AT1175" s="10">
        <v>2.3219559942057675</v>
      </c>
      <c r="AU1175" s="10">
        <v>2.478607968737597</v>
      </c>
      <c r="AV1175" s="10">
        <v>15.148119479711589</v>
      </c>
      <c r="AW1175" s="10">
        <v>19.948683442654954</v>
      </c>
      <c r="AX1175" s="10">
        <v>8.5381496824546248E-4</v>
      </c>
      <c r="AY1175" s="10">
        <v>3.9647017050825424</v>
      </c>
      <c r="AZ1175" s="10" t="s">
        <v>33</v>
      </c>
      <c r="BA1175" s="10">
        <v>1179</v>
      </c>
      <c r="BB1175" s="10" t="s">
        <v>33</v>
      </c>
      <c r="BC1175" s="10">
        <v>1067</v>
      </c>
      <c r="BE1175" s="10" t="s">
        <v>33</v>
      </c>
      <c r="BF1175" s="10" t="s">
        <v>33</v>
      </c>
      <c r="BG1175" s="10" t="s">
        <v>33</v>
      </c>
      <c r="BH1175" s="10" t="s">
        <v>33</v>
      </c>
      <c r="BI1175" s="10" t="s">
        <v>33</v>
      </c>
      <c r="BJ1175" s="10" t="s">
        <v>33</v>
      </c>
      <c r="BL1175" s="10" t="s">
        <v>33</v>
      </c>
      <c r="BM1175" s="10" t="s">
        <v>33</v>
      </c>
      <c r="BP1175" s="10" t="s">
        <v>33</v>
      </c>
      <c r="BQ1175" s="10">
        <v>0</v>
      </c>
      <c r="BR1175" s="10" t="s">
        <v>309</v>
      </c>
      <c r="BS1175" s="11">
        <v>0.72451508020239075</v>
      </c>
      <c r="BT1175" s="11">
        <v>19.948683442654954</v>
      </c>
      <c r="BU1175" s="10">
        <v>1175</v>
      </c>
    </row>
    <row r="1176" spans="1:73" s="10" customFormat="1" x14ac:dyDescent="0.45">
      <c r="A1176" s="10" t="s">
        <v>33</v>
      </c>
      <c r="D1176" s="10" t="s">
        <v>33</v>
      </c>
      <c r="E1176" s="10">
        <v>1175</v>
      </c>
      <c r="F1176" s="10">
        <v>1303</v>
      </c>
      <c r="H1176" s="10">
        <v>355</v>
      </c>
      <c r="J1176" s="10" t="s">
        <v>33</v>
      </c>
      <c r="K1176" s="10" t="s">
        <v>328</v>
      </c>
      <c r="L1176" s="10" t="s">
        <v>33</v>
      </c>
      <c r="M1176" s="10">
        <v>1.3416407864998738</v>
      </c>
      <c r="N1176" s="10">
        <v>1.3416407864998738</v>
      </c>
      <c r="T1176" s="10">
        <v>0</v>
      </c>
      <c r="W1176" s="10">
        <v>0</v>
      </c>
      <c r="X1176" s="10">
        <v>0</v>
      </c>
      <c r="Y1176" s="10">
        <v>0</v>
      </c>
      <c r="AB1176" s="10">
        <v>0</v>
      </c>
      <c r="AC1176" s="10">
        <v>0</v>
      </c>
      <c r="AD1176" s="10">
        <v>0</v>
      </c>
      <c r="AE1176" s="10">
        <v>0</v>
      </c>
      <c r="AH1176" s="10">
        <v>1</v>
      </c>
      <c r="AJ1176" s="10" t="s">
        <v>33</v>
      </c>
      <c r="AK1176" s="10">
        <v>1.3416407864998738</v>
      </c>
      <c r="AL1176" s="10">
        <v>0</v>
      </c>
      <c r="AM1176" s="10">
        <v>0</v>
      </c>
      <c r="AN1176" s="10">
        <v>0</v>
      </c>
      <c r="AO1176" s="10">
        <v>0</v>
      </c>
      <c r="AQ1176" s="10">
        <v>5.7737725505571061E-2</v>
      </c>
      <c r="AR1176" s="10">
        <v>0.40143171690164609</v>
      </c>
      <c r="AS1176" s="10">
        <v>0.48515141888472413</v>
      </c>
      <c r="AT1176" s="10">
        <v>1.35683654938092</v>
      </c>
      <c r="AU1176" s="10">
        <v>1.491399762241939</v>
      </c>
      <c r="AV1176" s="10">
        <v>12.401839550233175</v>
      </c>
      <c r="AW1176" s="10">
        <v>15.250075861856034</v>
      </c>
      <c r="AX1176" s="10" t="s">
        <v>33</v>
      </c>
      <c r="AY1176" s="10" t="s">
        <v>33</v>
      </c>
      <c r="AZ1176" s="10" t="s">
        <v>33</v>
      </c>
      <c r="BA1176" s="10" t="s">
        <v>33</v>
      </c>
      <c r="BB1176" s="10">
        <v>1175</v>
      </c>
      <c r="BC1176" s="10">
        <v>1303</v>
      </c>
      <c r="BE1176" s="10" t="s">
        <v>309</v>
      </c>
      <c r="BF1176" s="10" t="s">
        <v>2632</v>
      </c>
      <c r="BG1176" s="10">
        <v>4.142295433093018E-4</v>
      </c>
      <c r="BH1176" s="10">
        <v>742.9777089321226</v>
      </c>
      <c r="BI1176" s="10">
        <v>208</v>
      </c>
      <c r="BJ1176" s="10" t="s">
        <v>33</v>
      </c>
      <c r="BL1176" s="10" t="s">
        <v>33</v>
      </c>
      <c r="BM1176" s="10" t="s">
        <v>33</v>
      </c>
      <c r="BP1176" s="10" t="s">
        <v>33</v>
      </c>
      <c r="BQ1176" s="10" t="s">
        <v>33</v>
      </c>
      <c r="BR1176" s="10" t="s">
        <v>33</v>
      </c>
      <c r="BS1176" s="11" t="s">
        <v>33</v>
      </c>
      <c r="BT1176" s="11" t="s">
        <v>33</v>
      </c>
      <c r="BU1176" s="10">
        <v>1176</v>
      </c>
    </row>
    <row r="1177" spans="1:73" s="10" customFormat="1" x14ac:dyDescent="0.45">
      <c r="A1177" s="10" t="s">
        <v>33</v>
      </c>
      <c r="D1177" s="10" t="s">
        <v>33</v>
      </c>
      <c r="E1177" s="10">
        <v>1175</v>
      </c>
      <c r="F1177" s="10">
        <v>1297</v>
      </c>
      <c r="H1177" s="10">
        <v>354</v>
      </c>
      <c r="J1177" s="10" t="s">
        <v>33</v>
      </c>
      <c r="K1177" s="10" t="s">
        <v>327</v>
      </c>
      <c r="L1177" s="10" t="s">
        <v>33</v>
      </c>
      <c r="M1177" s="10">
        <v>2.2360679774997899E-3</v>
      </c>
      <c r="N1177" s="10">
        <v>2.2360679774997899E-3</v>
      </c>
      <c r="T1177" s="10">
        <v>0</v>
      </c>
      <c r="W1177" s="10">
        <v>0</v>
      </c>
      <c r="X1177" s="10">
        <v>0</v>
      </c>
      <c r="Y1177" s="10">
        <v>0</v>
      </c>
      <c r="AB1177" s="10">
        <v>0</v>
      </c>
      <c r="AC1177" s="10">
        <v>0</v>
      </c>
      <c r="AD1177" s="10">
        <v>0</v>
      </c>
      <c r="AE1177" s="10">
        <v>0</v>
      </c>
      <c r="AH1177" s="10">
        <v>1</v>
      </c>
      <c r="AJ1177" s="10" t="s">
        <v>33</v>
      </c>
      <c r="AK1177" s="10">
        <v>2.2360679774997899E-3</v>
      </c>
      <c r="AL1177" s="10">
        <v>0</v>
      </c>
      <c r="AM1177" s="10">
        <v>0</v>
      </c>
      <c r="AN1177" s="10">
        <v>0</v>
      </c>
      <c r="AO1177" s="10">
        <v>0</v>
      </c>
      <c r="AQ1177" s="10">
        <v>9.4461359440543916E-3</v>
      </c>
      <c r="AR1177" s="10">
        <v>3.3073513696204017E-2</v>
      </c>
      <c r="AS1177" s="10">
        <v>4.6770410815082888E-2</v>
      </c>
      <c r="AT1177" s="10">
        <v>0.22198419468527819</v>
      </c>
      <c r="AU1177" s="10">
        <v>3.6398915680722628E-2</v>
      </c>
      <c r="AV1177" s="10">
        <v>2.4987925560631221</v>
      </c>
      <c r="AW1177" s="10">
        <v>2.7571756664291227</v>
      </c>
      <c r="AX1177" s="10" t="s">
        <v>33</v>
      </c>
      <c r="AY1177" s="10" t="s">
        <v>33</v>
      </c>
      <c r="AZ1177" s="10" t="s">
        <v>33</v>
      </c>
      <c r="BA1177" s="10" t="s">
        <v>33</v>
      </c>
      <c r="BB1177" s="10">
        <v>1175</v>
      </c>
      <c r="BC1177" s="10">
        <v>1297</v>
      </c>
      <c r="BE1177" s="10" t="s">
        <v>309</v>
      </c>
      <c r="BF1177" s="10" t="s">
        <v>2633</v>
      </c>
      <c r="BG1177" s="10">
        <v>3.9933276824907234E-5</v>
      </c>
      <c r="BH1177" s="10">
        <v>44.754615295330318</v>
      </c>
      <c r="BI1177" s="10">
        <v>209</v>
      </c>
      <c r="BJ1177" s="10" t="s">
        <v>33</v>
      </c>
      <c r="BL1177" s="10" t="s">
        <v>33</v>
      </c>
      <c r="BM1177" s="10" t="s">
        <v>33</v>
      </c>
      <c r="BP1177" s="10" t="s">
        <v>33</v>
      </c>
      <c r="BQ1177" s="10" t="s">
        <v>33</v>
      </c>
      <c r="BR1177" s="10" t="s">
        <v>33</v>
      </c>
      <c r="BS1177" s="11" t="s">
        <v>33</v>
      </c>
      <c r="BT1177" s="11" t="s">
        <v>33</v>
      </c>
      <c r="BU1177" s="10">
        <v>1177</v>
      </c>
    </row>
    <row r="1178" spans="1:73" s="10" customFormat="1" x14ac:dyDescent="0.45">
      <c r="A1178" s="10" t="s">
        <v>33</v>
      </c>
      <c r="D1178" s="10" t="s">
        <v>33</v>
      </c>
      <c r="E1178" s="10">
        <v>1175</v>
      </c>
      <c r="F1178" s="10">
        <v>1020</v>
      </c>
      <c r="H1178" s="10">
        <v>270</v>
      </c>
      <c r="J1178" s="10" t="s">
        <v>33</v>
      </c>
      <c r="K1178" s="10" t="s">
        <v>42</v>
      </c>
      <c r="L1178" s="10" t="s">
        <v>33</v>
      </c>
      <c r="M1178" s="10">
        <v>0.24748737341529164</v>
      </c>
      <c r="N1178" s="10">
        <v>0.24748737341529164</v>
      </c>
      <c r="T1178" s="10">
        <v>0</v>
      </c>
      <c r="W1178" s="10">
        <v>0</v>
      </c>
      <c r="X1178" s="10">
        <v>0</v>
      </c>
      <c r="Y1178" s="10">
        <v>0</v>
      </c>
      <c r="AB1178" s="10">
        <v>0</v>
      </c>
      <c r="AC1178" s="10">
        <v>0</v>
      </c>
      <c r="AD1178" s="10">
        <v>0</v>
      </c>
      <c r="AE1178" s="10">
        <v>0</v>
      </c>
      <c r="AH1178" s="10">
        <v>1</v>
      </c>
      <c r="AJ1178" s="10" t="s">
        <v>33</v>
      </c>
      <c r="AK1178" s="10">
        <v>0.24748737341529164</v>
      </c>
      <c r="AL1178" s="10">
        <v>0</v>
      </c>
      <c r="AM1178" s="10">
        <v>0</v>
      </c>
      <c r="AN1178" s="10">
        <v>0</v>
      </c>
      <c r="AO1178" s="10">
        <v>0</v>
      </c>
      <c r="AQ1178" s="10">
        <v>0</v>
      </c>
      <c r="AR1178" s="10">
        <v>0</v>
      </c>
      <c r="AS1178" s="10">
        <v>0</v>
      </c>
      <c r="AT1178" s="10">
        <v>0</v>
      </c>
      <c r="AU1178" s="10">
        <v>0</v>
      </c>
      <c r="AV1178" s="10">
        <v>0.24748737341529164</v>
      </c>
      <c r="AW1178" s="10">
        <v>0.24748737341529164</v>
      </c>
      <c r="AX1178" s="10" t="s">
        <v>33</v>
      </c>
      <c r="AY1178" s="10" t="s">
        <v>33</v>
      </c>
      <c r="AZ1178" s="10" t="s">
        <v>33</v>
      </c>
      <c r="BA1178" s="10" t="s">
        <v>33</v>
      </c>
      <c r="BB1178" s="10">
        <v>1175</v>
      </c>
      <c r="BC1178" s="10">
        <v>1020</v>
      </c>
      <c r="BE1178" s="10" t="s">
        <v>309</v>
      </c>
      <c r="BF1178" s="10" t="s">
        <v>2634</v>
      </c>
      <c r="BG1178" s="10">
        <v>0</v>
      </c>
      <c r="BH1178" s="10">
        <v>3.4381764020411212</v>
      </c>
      <c r="BI1178" s="10">
        <v>210</v>
      </c>
      <c r="BJ1178" s="10" t="s">
        <v>33</v>
      </c>
      <c r="BL1178" s="10" t="s">
        <v>33</v>
      </c>
      <c r="BM1178" s="10" t="s">
        <v>33</v>
      </c>
      <c r="BP1178" s="10" t="s">
        <v>33</v>
      </c>
      <c r="BQ1178" s="10" t="s">
        <v>33</v>
      </c>
      <c r="BR1178" s="10" t="s">
        <v>33</v>
      </c>
      <c r="BS1178" s="11" t="s">
        <v>33</v>
      </c>
      <c r="BT1178" s="11" t="s">
        <v>33</v>
      </c>
      <c r="BU1178" s="10">
        <v>1178</v>
      </c>
    </row>
    <row r="1179" spans="1:73" s="10" customFormat="1" x14ac:dyDescent="0.45">
      <c r="A1179" s="10">
        <v>316</v>
      </c>
      <c r="D1179" s="10">
        <v>1183</v>
      </c>
      <c r="E1179" s="10" t="s">
        <v>33</v>
      </c>
      <c r="F1179" s="10">
        <v>1070</v>
      </c>
      <c r="H1179" s="10" t="s">
        <v>33</v>
      </c>
      <c r="J1179" s="10" t="s">
        <v>310</v>
      </c>
      <c r="K1179" s="10">
        <v>0</v>
      </c>
      <c r="L1179" s="10">
        <v>1</v>
      </c>
      <c r="M1179" s="10" t="s">
        <v>33</v>
      </c>
      <c r="N1179" s="10">
        <v>1</v>
      </c>
      <c r="T1179" s="10">
        <v>0.17320508075688773</v>
      </c>
      <c r="W1179" s="10">
        <v>0.21313751429534877</v>
      </c>
      <c r="X1179" s="10" t="s">
        <v>87</v>
      </c>
      <c r="Y1179" s="10">
        <v>3.1622776601683791E-2</v>
      </c>
      <c r="AB1179" s="10">
        <v>1.7359323215494318</v>
      </c>
      <c r="AC1179" s="10">
        <v>7.4999999999999997E-2</v>
      </c>
      <c r="AD1179" s="10">
        <v>0</v>
      </c>
      <c r="AE1179" s="10">
        <v>0</v>
      </c>
      <c r="AH1179" s="10">
        <v>1</v>
      </c>
      <c r="AJ1179" s="10">
        <v>1</v>
      </c>
      <c r="AK1179" s="10">
        <v>1</v>
      </c>
      <c r="AL1179" s="10">
        <v>0.17320508075688773</v>
      </c>
      <c r="AM1179" s="10">
        <v>0.21313751429534877</v>
      </c>
      <c r="AN1179" s="10">
        <v>7.4999999999999997E-2</v>
      </c>
      <c r="AO1179" s="10">
        <v>0</v>
      </c>
      <c r="AQ1179" s="10">
        <v>1.2585666588637363</v>
      </c>
      <c r="AR1179" s="10">
        <v>7.8842428139448835</v>
      </c>
      <c r="AS1179" s="10">
        <v>9.7091644692973009</v>
      </c>
      <c r="AT1179" s="10">
        <v>29.576316483297802</v>
      </c>
      <c r="AU1179" s="10">
        <v>29.15717565449053</v>
      </c>
      <c r="AV1179" s="10">
        <v>304.29385261504524</v>
      </c>
      <c r="AW1179" s="10">
        <v>363.02734475283359</v>
      </c>
      <c r="AX1179" s="10">
        <v>5.4000000000000006E-2</v>
      </c>
      <c r="AY1179" s="10">
        <v>67.461489287009741</v>
      </c>
      <c r="AZ1179" s="10" t="s">
        <v>33</v>
      </c>
      <c r="BA1179" s="10">
        <v>1183</v>
      </c>
      <c r="BB1179" s="10" t="s">
        <v>33</v>
      </c>
      <c r="BC1179" s="10">
        <v>1070</v>
      </c>
      <c r="BE1179" s="10" t="s">
        <v>33</v>
      </c>
      <c r="BF1179" s="10" t="s">
        <v>33</v>
      </c>
      <c r="BG1179" s="10" t="s">
        <v>33</v>
      </c>
      <c r="BH1179" s="10" t="s">
        <v>33</v>
      </c>
      <c r="BI1179" s="10" t="s">
        <v>33</v>
      </c>
      <c r="BJ1179" s="10" t="s">
        <v>33</v>
      </c>
      <c r="BL1179" s="10" t="s">
        <v>33</v>
      </c>
      <c r="BM1179" s="10" t="s">
        <v>33</v>
      </c>
      <c r="BP1179" s="10" t="s">
        <v>33</v>
      </c>
      <c r="BQ1179" s="10">
        <v>0</v>
      </c>
      <c r="BR1179" s="10" t="s">
        <v>310</v>
      </c>
      <c r="BS1179" s="11">
        <v>9.7091644692973009</v>
      </c>
      <c r="BT1179" s="11">
        <v>363.02734475283359</v>
      </c>
      <c r="BU1179" s="10">
        <v>1179</v>
      </c>
    </row>
    <row r="1180" spans="1:73" s="10" customFormat="1" x14ac:dyDescent="0.45">
      <c r="A1180" s="10" t="s">
        <v>33</v>
      </c>
      <c r="D1180" s="10" t="s">
        <v>33</v>
      </c>
      <c r="E1180" s="10">
        <v>1179</v>
      </c>
      <c r="F1180" s="10">
        <v>1303</v>
      </c>
      <c r="H1180" s="10">
        <v>355</v>
      </c>
      <c r="J1180" s="10" t="s">
        <v>33</v>
      </c>
      <c r="K1180" s="10" t="s">
        <v>328</v>
      </c>
      <c r="L1180" s="10" t="s">
        <v>33</v>
      </c>
      <c r="M1180" s="10">
        <v>24.494897427831781</v>
      </c>
      <c r="N1180" s="10">
        <v>24.494897427831781</v>
      </c>
      <c r="T1180" s="10">
        <v>0</v>
      </c>
      <c r="W1180" s="10">
        <v>0</v>
      </c>
      <c r="X1180" s="10">
        <v>0</v>
      </c>
      <c r="Y1180" s="10">
        <v>0</v>
      </c>
      <c r="AB1180" s="10">
        <v>0</v>
      </c>
      <c r="AC1180" s="10">
        <v>0</v>
      </c>
      <c r="AD1180" s="10">
        <v>0</v>
      </c>
      <c r="AE1180" s="10">
        <v>0</v>
      </c>
      <c r="AH1180" s="10">
        <v>1</v>
      </c>
      <c r="AJ1180" s="10" t="s">
        <v>33</v>
      </c>
      <c r="AK1180" s="10">
        <v>24.494897427831781</v>
      </c>
      <c r="AL1180" s="10">
        <v>0</v>
      </c>
      <c r="AM1180" s="10">
        <v>0</v>
      </c>
      <c r="AN1180" s="10">
        <v>0</v>
      </c>
      <c r="AO1180" s="10">
        <v>0</v>
      </c>
      <c r="AQ1180" s="10">
        <v>1.0541418226147548</v>
      </c>
      <c r="AR1180" s="10">
        <v>7.3291068881686465</v>
      </c>
      <c r="AS1180" s="10">
        <v>8.85761253096004</v>
      </c>
      <c r="AT1180" s="10">
        <v>24.772332831446736</v>
      </c>
      <c r="AU1180" s="10">
        <v>27.229109734591717</v>
      </c>
      <c r="AV1180" s="10">
        <v>226.42557587408112</v>
      </c>
      <c r="AW1180" s="10">
        <v>278.42701844011958</v>
      </c>
      <c r="AX1180" s="10" t="s">
        <v>33</v>
      </c>
      <c r="AY1180" s="10" t="s">
        <v>33</v>
      </c>
      <c r="AZ1180" s="10" t="s">
        <v>33</v>
      </c>
      <c r="BA1180" s="10" t="s">
        <v>33</v>
      </c>
      <c r="BB1180" s="10">
        <v>1179</v>
      </c>
      <c r="BC1180" s="10">
        <v>1303</v>
      </c>
      <c r="BE1180" s="10" t="s">
        <v>310</v>
      </c>
      <c r="BF1180" s="10" t="s">
        <v>2635</v>
      </c>
      <c r="BG1180" s="10">
        <v>0.47831107667184219</v>
      </c>
      <c r="BH1180" s="10">
        <v>229455.73595352785</v>
      </c>
      <c r="BI1180" s="10">
        <v>212</v>
      </c>
      <c r="BJ1180" s="10" t="s">
        <v>33</v>
      </c>
      <c r="BL1180" s="10" t="s">
        <v>33</v>
      </c>
      <c r="BM1180" s="10" t="s">
        <v>33</v>
      </c>
      <c r="BP1180" s="10" t="s">
        <v>33</v>
      </c>
      <c r="BQ1180" s="10" t="s">
        <v>33</v>
      </c>
      <c r="BR1180" s="10" t="s">
        <v>33</v>
      </c>
      <c r="BS1180" s="11" t="s">
        <v>33</v>
      </c>
      <c r="BT1180" s="11" t="s">
        <v>33</v>
      </c>
      <c r="BU1180" s="10">
        <v>1180</v>
      </c>
    </row>
    <row r="1181" spans="1:73" s="10" customFormat="1" x14ac:dyDescent="0.45">
      <c r="A1181" s="10" t="s">
        <v>33</v>
      </c>
      <c r="D1181" s="10" t="s">
        <v>33</v>
      </c>
      <c r="E1181" s="10">
        <v>1179</v>
      </c>
      <c r="F1181" s="10">
        <v>1305</v>
      </c>
      <c r="H1181" s="10">
        <v>356</v>
      </c>
      <c r="J1181" s="10" t="s">
        <v>33</v>
      </c>
      <c r="K1181" s="10" t="s">
        <v>233</v>
      </c>
      <c r="L1181" s="10" t="s">
        <v>33</v>
      </c>
      <c r="M1181" s="10">
        <v>2.2360679774997897E-2</v>
      </c>
      <c r="N1181" s="10">
        <v>2.2360679774997897E-2</v>
      </c>
      <c r="T1181" s="10">
        <v>0</v>
      </c>
      <c r="W1181" s="10">
        <v>0</v>
      </c>
      <c r="X1181" s="10">
        <v>0</v>
      </c>
      <c r="Y1181" s="10">
        <v>0</v>
      </c>
      <c r="AB1181" s="10">
        <v>0</v>
      </c>
      <c r="AC1181" s="10">
        <v>0</v>
      </c>
      <c r="AD1181" s="10">
        <v>0</v>
      </c>
      <c r="AE1181" s="10">
        <v>0</v>
      </c>
      <c r="AH1181" s="10">
        <v>1</v>
      </c>
      <c r="AJ1181" s="10" t="s">
        <v>33</v>
      </c>
      <c r="AK1181" s="10">
        <v>2.2360679774997897E-2</v>
      </c>
      <c r="AL1181" s="10">
        <v>0</v>
      </c>
      <c r="AM1181" s="10">
        <v>0</v>
      </c>
      <c r="AN1181" s="10">
        <v>0</v>
      </c>
      <c r="AO1181" s="10">
        <v>0</v>
      </c>
      <c r="AQ1181" s="10">
        <v>3.1219755492093829E-2</v>
      </c>
      <c r="AR1181" s="10">
        <v>0.26699841148088815</v>
      </c>
      <c r="AS1181" s="10">
        <v>0.31226705694442419</v>
      </c>
      <c r="AT1181" s="10">
        <v>0.73366425406420499</v>
      </c>
      <c r="AU1181" s="10">
        <v>0.19213359834938351</v>
      </c>
      <c r="AV1181" s="10">
        <v>76.706381737101893</v>
      </c>
      <c r="AW1181" s="10">
        <v>77.632179589515488</v>
      </c>
      <c r="AX1181" s="10" t="s">
        <v>33</v>
      </c>
      <c r="AY1181" s="10" t="s">
        <v>33</v>
      </c>
      <c r="AZ1181" s="10" t="s">
        <v>33</v>
      </c>
      <c r="BA1181" s="10" t="s">
        <v>33</v>
      </c>
      <c r="BB1181" s="10">
        <v>1179</v>
      </c>
      <c r="BC1181" s="10">
        <v>1305</v>
      </c>
      <c r="BE1181" s="10" t="s">
        <v>310</v>
      </c>
      <c r="BF1181" s="10" t="s">
        <v>2636</v>
      </c>
      <c r="BG1181" s="10">
        <v>1.6862421074998909E-2</v>
      </c>
      <c r="BH1181" s="10">
        <v>18237.061350020151</v>
      </c>
      <c r="BI1181" s="10">
        <v>213</v>
      </c>
      <c r="BJ1181" s="10" t="s">
        <v>33</v>
      </c>
      <c r="BL1181" s="10" t="s">
        <v>33</v>
      </c>
      <c r="BM1181" s="10" t="s">
        <v>33</v>
      </c>
      <c r="BP1181" s="10" t="s">
        <v>33</v>
      </c>
      <c r="BQ1181" s="10" t="s">
        <v>33</v>
      </c>
      <c r="BR1181" s="10" t="s">
        <v>33</v>
      </c>
      <c r="BS1181" s="11" t="s">
        <v>33</v>
      </c>
      <c r="BT1181" s="11" t="s">
        <v>33</v>
      </c>
      <c r="BU1181" s="10">
        <v>1181</v>
      </c>
    </row>
    <row r="1182" spans="1:73" s="10" customFormat="1" x14ac:dyDescent="0.45">
      <c r="A1182" s="10" t="s">
        <v>33</v>
      </c>
      <c r="D1182" s="10" t="s">
        <v>33</v>
      </c>
      <c r="E1182" s="10">
        <v>1179</v>
      </c>
      <c r="F1182" s="10">
        <v>1020</v>
      </c>
      <c r="H1182" s="10">
        <v>270</v>
      </c>
      <c r="J1182" s="10" t="s">
        <v>33</v>
      </c>
      <c r="K1182" s="10" t="s">
        <v>42</v>
      </c>
      <c r="L1182" s="10" t="s">
        <v>33</v>
      </c>
      <c r="M1182" s="10">
        <v>1.1618950038622251</v>
      </c>
      <c r="N1182" s="10">
        <v>1.1618950038622251</v>
      </c>
      <c r="T1182" s="10">
        <v>0</v>
      </c>
      <c r="W1182" s="10">
        <v>0</v>
      </c>
      <c r="X1182" s="10">
        <v>0</v>
      </c>
      <c r="Y1182" s="10">
        <v>0</v>
      </c>
      <c r="AB1182" s="10">
        <v>0</v>
      </c>
      <c r="AC1182" s="10">
        <v>0</v>
      </c>
      <c r="AD1182" s="10">
        <v>0</v>
      </c>
      <c r="AE1182" s="10">
        <v>0</v>
      </c>
      <c r="AH1182" s="10">
        <v>1</v>
      </c>
      <c r="AJ1182" s="10" t="s">
        <v>33</v>
      </c>
      <c r="AK1182" s="10">
        <v>1.1618950038622251</v>
      </c>
      <c r="AL1182" s="10">
        <v>0</v>
      </c>
      <c r="AM1182" s="10">
        <v>0</v>
      </c>
      <c r="AN1182" s="10">
        <v>0</v>
      </c>
      <c r="AO1182" s="10">
        <v>0</v>
      </c>
      <c r="AQ1182" s="10">
        <v>0</v>
      </c>
      <c r="AR1182" s="10">
        <v>0</v>
      </c>
      <c r="AS1182" s="10">
        <v>0</v>
      </c>
      <c r="AT1182" s="10">
        <v>0</v>
      </c>
      <c r="AU1182" s="10">
        <v>0</v>
      </c>
      <c r="AV1182" s="10">
        <v>1.1618950038622251</v>
      </c>
      <c r="AW1182" s="10">
        <v>1.1618950038622251</v>
      </c>
      <c r="AX1182" s="10" t="s">
        <v>33</v>
      </c>
      <c r="AY1182" s="10" t="s">
        <v>33</v>
      </c>
      <c r="AZ1182" s="10" t="s">
        <v>33</v>
      </c>
      <c r="BA1182" s="10" t="s">
        <v>33</v>
      </c>
      <c r="BB1182" s="10">
        <v>1179</v>
      </c>
      <c r="BC1182" s="10">
        <v>1020</v>
      </c>
      <c r="BE1182" s="10" t="s">
        <v>310</v>
      </c>
      <c r="BF1182" s="10" t="s">
        <v>2637</v>
      </c>
      <c r="BG1182" s="10">
        <v>0</v>
      </c>
      <c r="BH1182" s="10">
        <v>273.0396728368159</v>
      </c>
      <c r="BI1182" s="10">
        <v>214</v>
      </c>
      <c r="BJ1182" s="10" t="s">
        <v>33</v>
      </c>
      <c r="BL1182" s="10" t="s">
        <v>33</v>
      </c>
      <c r="BM1182" s="10" t="s">
        <v>33</v>
      </c>
      <c r="BP1182" s="10" t="s">
        <v>33</v>
      </c>
      <c r="BQ1182" s="10" t="s">
        <v>33</v>
      </c>
      <c r="BR1182" s="10" t="s">
        <v>33</v>
      </c>
      <c r="BS1182" s="11" t="s">
        <v>33</v>
      </c>
      <c r="BT1182" s="11" t="s">
        <v>33</v>
      </c>
      <c r="BU1182" s="10">
        <v>1182</v>
      </c>
    </row>
    <row r="1183" spans="1:73" s="10" customFormat="1" x14ac:dyDescent="0.45">
      <c r="A1183" s="10">
        <v>317</v>
      </c>
      <c r="D1183" s="10">
        <v>1185</v>
      </c>
      <c r="E1183" s="10" t="s">
        <v>33</v>
      </c>
      <c r="F1183" s="10">
        <v>1071</v>
      </c>
      <c r="H1183" s="10" t="s">
        <v>33</v>
      </c>
      <c r="J1183" s="10" t="s">
        <v>101</v>
      </c>
      <c r="K1183" s="10">
        <v>0</v>
      </c>
      <c r="L1183" s="10">
        <v>1</v>
      </c>
      <c r="M1183" s="10" t="s">
        <v>33</v>
      </c>
      <c r="N1183" s="10">
        <v>1</v>
      </c>
      <c r="T1183" s="10">
        <v>0</v>
      </c>
      <c r="W1183" s="10">
        <v>0</v>
      </c>
      <c r="X1183" s="10">
        <v>0</v>
      </c>
      <c r="Y1183" s="10">
        <v>0</v>
      </c>
      <c r="AB1183" s="10">
        <v>0</v>
      </c>
      <c r="AC1183" s="10">
        <v>0</v>
      </c>
      <c r="AD1183" s="10">
        <v>0</v>
      </c>
      <c r="AE1183" s="10">
        <v>0</v>
      </c>
      <c r="AH1183" s="10">
        <v>1</v>
      </c>
      <c r="AJ1183" s="10">
        <v>1</v>
      </c>
      <c r="AK1183" s="10">
        <v>1</v>
      </c>
      <c r="AL1183" s="10">
        <v>0</v>
      </c>
      <c r="AM1183" s="10">
        <v>0</v>
      </c>
      <c r="AN1183" s="10">
        <v>0</v>
      </c>
      <c r="AO1183" s="10">
        <v>0</v>
      </c>
      <c r="AQ1183" s="10">
        <v>0.55657528398325118</v>
      </c>
      <c r="AR1183" s="10">
        <v>1.3445895384953634</v>
      </c>
      <c r="AS1183" s="10">
        <v>2.1516237002710774</v>
      </c>
      <c r="AT1183" s="10">
        <v>13.079519173606403</v>
      </c>
      <c r="AU1183" s="10">
        <v>6.3627360523775085</v>
      </c>
      <c r="AV1183" s="10">
        <v>33.636506061694867</v>
      </c>
      <c r="AW1183" s="10">
        <v>53.07876128767878</v>
      </c>
      <c r="AX1183" s="10">
        <v>2.7000000000000006E-4</v>
      </c>
      <c r="AY1183" s="10">
        <v>9.7409078722107409</v>
      </c>
      <c r="AZ1183" s="10" t="s">
        <v>33</v>
      </c>
      <c r="BA1183" s="10">
        <v>1185</v>
      </c>
      <c r="BB1183" s="10" t="s">
        <v>33</v>
      </c>
      <c r="BC1183" s="10">
        <v>1071</v>
      </c>
      <c r="BE1183" s="10" t="s">
        <v>33</v>
      </c>
      <c r="BF1183" s="10" t="s">
        <v>33</v>
      </c>
      <c r="BG1183" s="10" t="s">
        <v>33</v>
      </c>
      <c r="BH1183" s="10" t="s">
        <v>33</v>
      </c>
      <c r="BI1183" s="10" t="s">
        <v>33</v>
      </c>
      <c r="BJ1183" s="10" t="s">
        <v>33</v>
      </c>
      <c r="BL1183" s="10" t="s">
        <v>33</v>
      </c>
      <c r="BM1183" s="10" t="s">
        <v>33</v>
      </c>
      <c r="BP1183" s="10" t="s">
        <v>33</v>
      </c>
      <c r="BQ1183" s="10">
        <v>0</v>
      </c>
      <c r="BR1183" s="10" t="s">
        <v>101</v>
      </c>
      <c r="BS1183" s="11">
        <v>2.1516237002710774</v>
      </c>
      <c r="BT1183" s="11">
        <v>53.07876128767878</v>
      </c>
      <c r="BU1183" s="10">
        <v>1183</v>
      </c>
    </row>
    <row r="1184" spans="1:73" s="10" customFormat="1" x14ac:dyDescent="0.45">
      <c r="A1184" s="10" t="s">
        <v>33</v>
      </c>
      <c r="D1184" s="10" t="s">
        <v>33</v>
      </c>
      <c r="E1184" s="10">
        <v>1183</v>
      </c>
      <c r="F1184" s="10">
        <v>1170</v>
      </c>
      <c r="H1184" s="10">
        <v>313</v>
      </c>
      <c r="J1184" s="10" t="s">
        <v>33</v>
      </c>
      <c r="K1184" s="10" t="s">
        <v>101</v>
      </c>
      <c r="L1184" s="10" t="s">
        <v>33</v>
      </c>
      <c r="M1184" s="10">
        <v>1</v>
      </c>
      <c r="N1184" s="10">
        <v>1</v>
      </c>
      <c r="T1184" s="10">
        <v>0</v>
      </c>
      <c r="W1184" s="10">
        <v>0</v>
      </c>
      <c r="X1184" s="10">
        <v>0</v>
      </c>
      <c r="Y1184" s="10">
        <v>0</v>
      </c>
      <c r="AB1184" s="10">
        <v>0</v>
      </c>
      <c r="AC1184" s="10">
        <v>0</v>
      </c>
      <c r="AD1184" s="10">
        <v>0</v>
      </c>
      <c r="AE1184" s="10">
        <v>0</v>
      </c>
      <c r="AH1184" s="10">
        <v>1</v>
      </c>
      <c r="AJ1184" s="10" t="s">
        <v>33</v>
      </c>
      <c r="AK1184" s="10">
        <v>1</v>
      </c>
      <c r="AL1184" s="10">
        <v>0</v>
      </c>
      <c r="AM1184" s="10">
        <v>0</v>
      </c>
      <c r="AN1184" s="10">
        <v>0</v>
      </c>
      <c r="AO1184" s="10">
        <v>0</v>
      </c>
      <c r="AQ1184" s="10">
        <v>0.55657528398325118</v>
      </c>
      <c r="AR1184" s="10">
        <v>1.3445895384953634</v>
      </c>
      <c r="AS1184" s="10">
        <v>2.1516237002710774</v>
      </c>
      <c r="AT1184" s="10">
        <v>13.079519173606403</v>
      </c>
      <c r="AU1184" s="10">
        <v>6.3627360523775085</v>
      </c>
      <c r="AV1184" s="10">
        <v>33.636506061694867</v>
      </c>
      <c r="AW1184" s="10">
        <v>53.07876128767878</v>
      </c>
      <c r="AX1184" s="10" t="s">
        <v>33</v>
      </c>
      <c r="AY1184" s="10" t="s">
        <v>33</v>
      </c>
      <c r="AZ1184" s="10" t="s">
        <v>33</v>
      </c>
      <c r="BA1184" s="10" t="s">
        <v>33</v>
      </c>
      <c r="BB1184" s="10">
        <v>1183</v>
      </c>
      <c r="BC1184" s="10">
        <v>1170</v>
      </c>
      <c r="BE1184" s="10" t="s">
        <v>101</v>
      </c>
      <c r="BF1184" s="10" t="s">
        <v>2638</v>
      </c>
      <c r="BG1184" s="10">
        <v>5.8093839907319108E-4</v>
      </c>
      <c r="BH1184" s="10">
        <v>4408.9963477397778</v>
      </c>
      <c r="BI1184" s="10">
        <v>216</v>
      </c>
      <c r="BJ1184" s="10" t="s">
        <v>33</v>
      </c>
      <c r="BL1184" s="10" t="s">
        <v>33</v>
      </c>
      <c r="BM1184" s="10" t="s">
        <v>33</v>
      </c>
      <c r="BP1184" s="10" t="s">
        <v>33</v>
      </c>
      <c r="BQ1184" s="10" t="s">
        <v>33</v>
      </c>
      <c r="BR1184" s="10" t="s">
        <v>33</v>
      </c>
      <c r="BS1184" s="11" t="s">
        <v>33</v>
      </c>
      <c r="BT1184" s="11" t="s">
        <v>33</v>
      </c>
      <c r="BU1184" s="10">
        <v>1184</v>
      </c>
    </row>
    <row r="1185" spans="1:73" s="10" customFormat="1" x14ac:dyDescent="0.45">
      <c r="A1185" s="10">
        <v>318</v>
      </c>
      <c r="D1185" s="10">
        <v>1186</v>
      </c>
      <c r="E1185" s="10" t="s">
        <v>33</v>
      </c>
      <c r="F1185" s="10">
        <v>1072</v>
      </c>
      <c r="H1185" s="10" t="s">
        <v>33</v>
      </c>
      <c r="J1185" s="10" t="s">
        <v>72</v>
      </c>
      <c r="K1185" s="10">
        <v>0</v>
      </c>
      <c r="L1185" s="10">
        <v>1</v>
      </c>
      <c r="M1185" s="10" t="s">
        <v>33</v>
      </c>
      <c r="N1185" s="10">
        <v>1</v>
      </c>
      <c r="T1185" s="10">
        <v>0</v>
      </c>
      <c r="W1185" s="10">
        <v>0</v>
      </c>
      <c r="X1185" s="10">
        <v>0</v>
      </c>
      <c r="Y1185" s="10">
        <v>0</v>
      </c>
      <c r="AB1185" s="10">
        <v>0</v>
      </c>
      <c r="AC1185" s="10">
        <v>0</v>
      </c>
      <c r="AD1185" s="12">
        <v>1.5063737917761786</v>
      </c>
      <c r="AE1185" s="12">
        <v>29.314638904031078</v>
      </c>
      <c r="AH1185" s="10">
        <v>1</v>
      </c>
      <c r="AJ1185" s="10">
        <v>1</v>
      </c>
      <c r="AK1185" s="10">
        <v>1</v>
      </c>
      <c r="AL1185" s="10">
        <v>0</v>
      </c>
      <c r="AM1185" s="10">
        <v>0</v>
      </c>
      <c r="AN1185" s="10">
        <v>0</v>
      </c>
      <c r="AO1185" s="10">
        <v>0.63800000000000001</v>
      </c>
      <c r="AQ1185" s="10">
        <v>0</v>
      </c>
      <c r="AR1185" s="10">
        <v>1.5063737917761786</v>
      </c>
      <c r="AS1185" s="10">
        <v>1.5063737917761786</v>
      </c>
      <c r="AT1185" s="10">
        <v>0</v>
      </c>
      <c r="AU1185" s="10">
        <v>0</v>
      </c>
      <c r="AV1185" s="10">
        <v>29.314638904031078</v>
      </c>
      <c r="AW1185" s="10">
        <v>29.314638904031078</v>
      </c>
      <c r="AX1185" s="10">
        <v>5.4000000000000012E-5</v>
      </c>
      <c r="AY1185" s="10">
        <v>0.63800000000000001</v>
      </c>
      <c r="AZ1185" s="10" t="s">
        <v>33</v>
      </c>
      <c r="BA1185" s="10">
        <v>1186</v>
      </c>
      <c r="BB1185" s="10" t="s">
        <v>33</v>
      </c>
      <c r="BC1185" s="10">
        <v>1072</v>
      </c>
      <c r="BE1185" s="10" t="s">
        <v>33</v>
      </c>
      <c r="BF1185" s="10" t="s">
        <v>33</v>
      </c>
      <c r="BG1185" s="10" t="s">
        <v>33</v>
      </c>
      <c r="BH1185" s="10" t="s">
        <v>33</v>
      </c>
      <c r="BI1185" s="10" t="s">
        <v>33</v>
      </c>
      <c r="BJ1185" s="10" t="s">
        <v>33</v>
      </c>
      <c r="BL1185" s="10" t="s">
        <v>33</v>
      </c>
      <c r="BM1185" s="10" t="s">
        <v>33</v>
      </c>
      <c r="BP1185" s="10" t="s">
        <v>34</v>
      </c>
      <c r="BQ1185" s="10">
        <v>0</v>
      </c>
      <c r="BR1185" s="10" t="s">
        <v>72</v>
      </c>
      <c r="BS1185" s="11">
        <v>1.5063737917761786</v>
      </c>
      <c r="BT1185" s="11">
        <v>29.314638904031078</v>
      </c>
      <c r="BU1185" s="10">
        <v>1185</v>
      </c>
    </row>
    <row r="1186" spans="1:73" s="10" customFormat="1" x14ac:dyDescent="0.45">
      <c r="A1186" s="10">
        <v>319</v>
      </c>
      <c r="D1186" s="10">
        <v>1187</v>
      </c>
      <c r="E1186" s="10" t="s">
        <v>33</v>
      </c>
      <c r="F1186" s="10">
        <v>1168</v>
      </c>
      <c r="H1186" s="10" t="s">
        <v>33</v>
      </c>
      <c r="J1186" s="10" t="s">
        <v>52</v>
      </c>
      <c r="K1186" s="10">
        <v>0</v>
      </c>
      <c r="L1186" s="10">
        <v>1</v>
      </c>
      <c r="M1186" s="10" t="s">
        <v>33</v>
      </c>
      <c r="N1186" s="10">
        <v>1</v>
      </c>
      <c r="T1186" s="10">
        <v>0</v>
      </c>
      <c r="W1186" s="10">
        <v>0</v>
      </c>
      <c r="X1186" s="10">
        <v>0</v>
      </c>
      <c r="Y1186" s="10">
        <v>0</v>
      </c>
      <c r="AB1186" s="10">
        <v>0</v>
      </c>
      <c r="AC1186" s="10">
        <v>0</v>
      </c>
      <c r="AD1186" s="10">
        <v>3.6207633344498831</v>
      </c>
      <c r="AE1186" s="10">
        <v>48.465627426766474</v>
      </c>
      <c r="AH1186" s="10">
        <v>1</v>
      </c>
      <c r="AJ1186" s="10">
        <v>1</v>
      </c>
      <c r="AK1186" s="10">
        <v>1</v>
      </c>
      <c r="AL1186" s="10">
        <v>0</v>
      </c>
      <c r="AM1186" s="10">
        <v>0</v>
      </c>
      <c r="AN1186" s="10">
        <v>0</v>
      </c>
      <c r="AO1186" s="10">
        <v>2.5720000000000001</v>
      </c>
      <c r="AQ1186" s="10">
        <v>0</v>
      </c>
      <c r="AR1186" s="10">
        <v>3.6207633344498831</v>
      </c>
      <c r="AS1186" s="10">
        <v>3.6207633344498831</v>
      </c>
      <c r="AT1186" s="10">
        <v>0</v>
      </c>
      <c r="AU1186" s="10">
        <v>0</v>
      </c>
      <c r="AV1186" s="10">
        <v>48.465627426766474</v>
      </c>
      <c r="AW1186" s="10">
        <v>48.465627426766474</v>
      </c>
      <c r="AX1186" s="10">
        <v>2.561444904736388E-6</v>
      </c>
      <c r="AY1186" s="10">
        <v>2.5720000000000001</v>
      </c>
      <c r="AZ1186" s="10" t="s">
        <v>33</v>
      </c>
      <c r="BA1186" s="10">
        <v>1187</v>
      </c>
      <c r="BB1186" s="10" t="s">
        <v>33</v>
      </c>
      <c r="BC1186" s="10">
        <v>1168</v>
      </c>
      <c r="BE1186" s="10" t="s">
        <v>33</v>
      </c>
      <c r="BF1186" s="10" t="s">
        <v>33</v>
      </c>
      <c r="BG1186" s="10" t="s">
        <v>33</v>
      </c>
      <c r="BH1186" s="10" t="s">
        <v>33</v>
      </c>
      <c r="BI1186" s="10" t="s">
        <v>33</v>
      </c>
      <c r="BJ1186" s="10" t="s">
        <v>33</v>
      </c>
      <c r="BL1186" s="10" t="s">
        <v>33</v>
      </c>
      <c r="BM1186" s="10" t="s">
        <v>33</v>
      </c>
      <c r="BP1186" s="10" t="s">
        <v>34</v>
      </c>
      <c r="BQ1186" s="10">
        <v>0</v>
      </c>
      <c r="BR1186" s="10" t="s">
        <v>52</v>
      </c>
      <c r="BS1186" s="11">
        <v>3.6207633344498831</v>
      </c>
      <c r="BT1186" s="11">
        <v>48.465627426766474</v>
      </c>
      <c r="BU1186" s="10">
        <v>1186</v>
      </c>
    </row>
    <row r="1187" spans="1:73" s="10" customFormat="1" x14ac:dyDescent="0.45">
      <c r="A1187" s="10">
        <v>320</v>
      </c>
      <c r="D1187" s="10">
        <v>1194</v>
      </c>
      <c r="E1187" s="10" t="s">
        <v>33</v>
      </c>
      <c r="F1187" s="10">
        <v>1076</v>
      </c>
      <c r="H1187" s="10" t="s">
        <v>33</v>
      </c>
      <c r="J1187" s="10" t="s">
        <v>311</v>
      </c>
      <c r="K1187" s="10">
        <v>0</v>
      </c>
      <c r="L1187" s="10">
        <v>1</v>
      </c>
      <c r="M1187" s="10" t="s">
        <v>33</v>
      </c>
      <c r="N1187" s="10">
        <v>1</v>
      </c>
      <c r="T1187" s="10">
        <v>1.4142135623730951</v>
      </c>
      <c r="W1187" s="10">
        <v>4.0162837300170917</v>
      </c>
      <c r="X1187" s="10" t="s">
        <v>35</v>
      </c>
      <c r="Y1187" s="10">
        <v>0.3872983346207417</v>
      </c>
      <c r="AB1187" s="10">
        <v>46.468054187796589</v>
      </c>
      <c r="AC1187" s="10">
        <v>0.15</v>
      </c>
      <c r="AD1187" s="10">
        <v>0</v>
      </c>
      <c r="AE1187" s="10">
        <v>0</v>
      </c>
      <c r="AH1187" s="10">
        <v>1</v>
      </c>
      <c r="AJ1187" s="10">
        <v>1</v>
      </c>
      <c r="AK1187" s="10">
        <v>1</v>
      </c>
      <c r="AL1187" s="10">
        <v>1.4142135623730951</v>
      </c>
      <c r="AM1187" s="10">
        <v>4.0162837300170917</v>
      </c>
      <c r="AN1187" s="10">
        <v>0.15</v>
      </c>
      <c r="AO1187" s="10">
        <v>0</v>
      </c>
      <c r="AQ1187" s="10">
        <v>1.7987077872168498</v>
      </c>
      <c r="AR1187" s="10">
        <v>12.601078738274254</v>
      </c>
      <c r="AS1187" s="10">
        <v>15.209205029738685</v>
      </c>
      <c r="AT1187" s="10">
        <v>42.26963299959597</v>
      </c>
      <c r="AU1187" s="10">
        <v>51.477677318990615</v>
      </c>
      <c r="AV1187" s="10">
        <v>156.23622263850783</v>
      </c>
      <c r="AW1187" s="10">
        <v>249.98353295709441</v>
      </c>
      <c r="AX1187" s="10">
        <v>5.0512374721448214E-4</v>
      </c>
      <c r="AY1187" s="10">
        <v>18.120508248149882</v>
      </c>
      <c r="AZ1187" s="10" t="s">
        <v>33</v>
      </c>
      <c r="BA1187" s="10">
        <v>1194</v>
      </c>
      <c r="BB1187" s="10" t="s">
        <v>33</v>
      </c>
      <c r="BC1187" s="10">
        <v>1076</v>
      </c>
      <c r="BE1187" s="10" t="s">
        <v>33</v>
      </c>
      <c r="BF1187" s="10" t="s">
        <v>33</v>
      </c>
      <c r="BG1187" s="10" t="s">
        <v>33</v>
      </c>
      <c r="BH1187" s="10" t="s">
        <v>33</v>
      </c>
      <c r="BI1187" s="10" t="s">
        <v>33</v>
      </c>
      <c r="BJ1187" s="10" t="s">
        <v>33</v>
      </c>
      <c r="BL1187" s="10" t="s">
        <v>33</v>
      </c>
      <c r="BM1187" s="10" t="s">
        <v>33</v>
      </c>
      <c r="BP1187" s="10" t="s">
        <v>33</v>
      </c>
      <c r="BQ1187" s="10">
        <v>0</v>
      </c>
      <c r="BR1187" s="10" t="s">
        <v>311</v>
      </c>
      <c r="BS1187" s="11">
        <v>15.209205029738685</v>
      </c>
      <c r="BT1187" s="11">
        <v>249.98353295709441</v>
      </c>
      <c r="BU1187" s="10">
        <v>1187</v>
      </c>
    </row>
    <row r="1188" spans="1:73" s="10" customFormat="1" x14ac:dyDescent="0.45">
      <c r="A1188" s="10" t="s">
        <v>33</v>
      </c>
      <c r="D1188" s="10" t="s">
        <v>33</v>
      </c>
      <c r="E1188" s="10">
        <v>1187</v>
      </c>
      <c r="F1188" s="10">
        <v>1170</v>
      </c>
      <c r="H1188" s="10">
        <v>313</v>
      </c>
      <c r="J1188" s="10" t="s">
        <v>33</v>
      </c>
      <c r="K1188" s="10" t="s">
        <v>101</v>
      </c>
      <c r="L1188" s="10" t="s">
        <v>33</v>
      </c>
      <c r="M1188" s="10">
        <v>0.54772255750516607</v>
      </c>
      <c r="N1188" s="10">
        <v>0.54772255750516607</v>
      </c>
      <c r="T1188" s="10">
        <v>0</v>
      </c>
      <c r="W1188" s="10">
        <v>0</v>
      </c>
      <c r="X1188" s="10">
        <v>0</v>
      </c>
      <c r="Y1188" s="10">
        <v>0</v>
      </c>
      <c r="AB1188" s="10">
        <v>0</v>
      </c>
      <c r="AC1188" s="10">
        <v>0</v>
      </c>
      <c r="AD1188" s="10">
        <v>0</v>
      </c>
      <c r="AE1188" s="10">
        <v>0</v>
      </c>
      <c r="AH1188" s="10">
        <v>1</v>
      </c>
      <c r="AJ1188" s="10" t="s">
        <v>33</v>
      </c>
      <c r="AK1188" s="10">
        <v>0.54772255750516607</v>
      </c>
      <c r="AL1188" s="10">
        <v>0</v>
      </c>
      <c r="AM1188" s="10">
        <v>0</v>
      </c>
      <c r="AN1188" s="10">
        <v>0</v>
      </c>
      <c r="AO1188" s="10">
        <v>0</v>
      </c>
      <c r="AQ1188" s="10">
        <v>0.30484883798747042</v>
      </c>
      <c r="AR1188" s="10">
        <v>0.7364620208193714</v>
      </c>
      <c r="AS1188" s="10">
        <v>1.1784928359012035</v>
      </c>
      <c r="AT1188" s="10">
        <v>7.1639476927055545</v>
      </c>
      <c r="AU1188" s="10">
        <v>3.4850140633385331</v>
      </c>
      <c r="AV1188" s="10">
        <v>18.423473125649533</v>
      </c>
      <c r="AW1188" s="10">
        <v>29.072434881693621</v>
      </c>
      <c r="AX1188" s="10" t="s">
        <v>33</v>
      </c>
      <c r="AY1188" s="10" t="s">
        <v>33</v>
      </c>
      <c r="AZ1188" s="10" t="s">
        <v>33</v>
      </c>
      <c r="BA1188" s="10" t="s">
        <v>33</v>
      </c>
      <c r="BB1188" s="10">
        <v>1187</v>
      </c>
      <c r="BC1188" s="10">
        <v>1170</v>
      </c>
      <c r="BE1188" s="10" t="s">
        <v>311</v>
      </c>
      <c r="BF1188" s="10" t="s">
        <v>2639</v>
      </c>
      <c r="BG1188" s="10">
        <v>5.9528471733583772E-4</v>
      </c>
      <c r="BH1188" s="10">
        <v>5246.2893335712924</v>
      </c>
      <c r="BI1188" s="10">
        <v>220</v>
      </c>
      <c r="BJ1188" s="10" t="s">
        <v>33</v>
      </c>
      <c r="BL1188" s="10" t="s">
        <v>33</v>
      </c>
      <c r="BM1188" s="10" t="s">
        <v>33</v>
      </c>
      <c r="BP1188" s="10" t="s">
        <v>33</v>
      </c>
      <c r="BQ1188" s="10" t="s">
        <v>33</v>
      </c>
      <c r="BR1188" s="10" t="s">
        <v>33</v>
      </c>
      <c r="BS1188" s="11" t="s">
        <v>33</v>
      </c>
      <c r="BT1188" s="11" t="s">
        <v>33</v>
      </c>
      <c r="BU1188" s="10">
        <v>1188</v>
      </c>
    </row>
    <row r="1189" spans="1:73" s="10" customFormat="1" x14ac:dyDescent="0.45">
      <c r="A1189" s="10" t="s">
        <v>33</v>
      </c>
      <c r="D1189" s="10" t="s">
        <v>33</v>
      </c>
      <c r="E1189" s="10">
        <v>1187</v>
      </c>
      <c r="F1189" s="10">
        <v>1312</v>
      </c>
      <c r="H1189" s="10">
        <v>357</v>
      </c>
      <c r="J1189" s="10" t="s">
        <v>33</v>
      </c>
      <c r="K1189" s="10" t="s">
        <v>329</v>
      </c>
      <c r="L1189" s="10" t="s">
        <v>33</v>
      </c>
      <c r="M1189" s="10">
        <v>0.14142135623730953</v>
      </c>
      <c r="N1189" s="10">
        <v>0.14142135623730953</v>
      </c>
      <c r="T1189" s="10">
        <v>0</v>
      </c>
      <c r="W1189" s="10">
        <v>0</v>
      </c>
      <c r="X1189" s="10">
        <v>0</v>
      </c>
      <c r="Y1189" s="10">
        <v>0</v>
      </c>
      <c r="AB1189" s="10">
        <v>0</v>
      </c>
      <c r="AC1189" s="10">
        <v>0</v>
      </c>
      <c r="AD1189" s="10">
        <v>0</v>
      </c>
      <c r="AE1189" s="10">
        <v>0</v>
      </c>
      <c r="AH1189" s="10">
        <v>1</v>
      </c>
      <c r="AJ1189" s="10" t="s">
        <v>33</v>
      </c>
      <c r="AK1189" s="10">
        <v>0.14142135623730953</v>
      </c>
      <c r="AL1189" s="10">
        <v>0</v>
      </c>
      <c r="AM1189" s="10">
        <v>0</v>
      </c>
      <c r="AN1189" s="10">
        <v>0</v>
      </c>
      <c r="AO1189" s="10">
        <v>0</v>
      </c>
      <c r="AQ1189" s="10">
        <v>0</v>
      </c>
      <c r="AR1189" s="10">
        <v>7.4641978894044421</v>
      </c>
      <c r="AS1189" s="10">
        <v>7.4641978894044421</v>
      </c>
      <c r="AT1189" s="10">
        <v>0</v>
      </c>
      <c r="AU1189" s="10">
        <v>0</v>
      </c>
      <c r="AV1189" s="10">
        <v>128.28926702013942</v>
      </c>
      <c r="AW1189" s="10">
        <v>128.28926702013942</v>
      </c>
      <c r="AX1189" s="10" t="s">
        <v>33</v>
      </c>
      <c r="AY1189" s="10" t="s">
        <v>33</v>
      </c>
      <c r="AZ1189" s="10" t="s">
        <v>33</v>
      </c>
      <c r="BA1189" s="10" t="s">
        <v>33</v>
      </c>
      <c r="BB1189" s="10">
        <v>1187</v>
      </c>
      <c r="BC1189" s="10">
        <v>1312</v>
      </c>
      <c r="BE1189" s="10" t="s">
        <v>311</v>
      </c>
      <c r="BF1189" s="10" t="s">
        <v>2640</v>
      </c>
      <c r="BG1189" s="10">
        <v>3.7703436078464006E-3</v>
      </c>
      <c r="BH1189" s="10">
        <v>1925.1614328419389</v>
      </c>
      <c r="BI1189" s="10">
        <v>221</v>
      </c>
      <c r="BJ1189" s="10" t="s">
        <v>33</v>
      </c>
      <c r="BL1189" s="10" t="s">
        <v>33</v>
      </c>
      <c r="BM1189" s="10" t="s">
        <v>33</v>
      </c>
      <c r="BP1189" s="10" t="s">
        <v>33</v>
      </c>
      <c r="BQ1189" s="10" t="s">
        <v>33</v>
      </c>
      <c r="BR1189" s="10" t="s">
        <v>33</v>
      </c>
      <c r="BS1189" s="11" t="s">
        <v>33</v>
      </c>
      <c r="BT1189" s="11" t="s">
        <v>33</v>
      </c>
      <c r="BU1189" s="10">
        <v>1189</v>
      </c>
    </row>
    <row r="1190" spans="1:73" s="10" customFormat="1" x14ac:dyDescent="0.45">
      <c r="A1190" s="10" t="s">
        <v>33</v>
      </c>
      <c r="D1190" s="10" t="s">
        <v>33</v>
      </c>
      <c r="E1190" s="10">
        <v>1187</v>
      </c>
      <c r="F1190" s="10">
        <v>1015</v>
      </c>
      <c r="H1190" s="10">
        <v>269</v>
      </c>
      <c r="J1190" s="10" t="s">
        <v>33</v>
      </c>
      <c r="K1190" s="10" t="s">
        <v>102</v>
      </c>
      <c r="L1190" s="10" t="s">
        <v>33</v>
      </c>
      <c r="M1190" s="10">
        <v>7.0710678118654766E-2</v>
      </c>
      <c r="N1190" s="10">
        <v>7.0710678118654766E-2</v>
      </c>
      <c r="T1190" s="10">
        <v>0</v>
      </c>
      <c r="W1190" s="10">
        <v>0</v>
      </c>
      <c r="X1190" s="10">
        <v>0</v>
      </c>
      <c r="Y1190" s="10">
        <v>0</v>
      </c>
      <c r="AB1190" s="10">
        <v>0</v>
      </c>
      <c r="AC1190" s="10">
        <v>0</v>
      </c>
      <c r="AD1190" s="10">
        <v>0</v>
      </c>
      <c r="AE1190" s="10">
        <v>0</v>
      </c>
      <c r="AH1190" s="10">
        <v>1</v>
      </c>
      <c r="AJ1190" s="10" t="s">
        <v>33</v>
      </c>
      <c r="AK1190" s="10">
        <v>7.0710678118654766E-2</v>
      </c>
      <c r="AL1190" s="10">
        <v>0</v>
      </c>
      <c r="AM1190" s="10">
        <v>0</v>
      </c>
      <c r="AN1190" s="10">
        <v>0</v>
      </c>
      <c r="AO1190" s="10">
        <v>0</v>
      </c>
      <c r="AQ1190" s="10">
        <v>1.2217233468781844E-2</v>
      </c>
      <c r="AR1190" s="10">
        <v>7.7541906289496101E-2</v>
      </c>
      <c r="AS1190" s="10">
        <v>9.5256894819229776E-2</v>
      </c>
      <c r="AT1190" s="10">
        <v>0.28710498651637334</v>
      </c>
      <c r="AU1190" s="10">
        <v>1.0162937519541879</v>
      </c>
      <c r="AV1190" s="10">
        <v>0.96293675556684899</v>
      </c>
      <c r="AW1190" s="10">
        <v>2.2663354940374103</v>
      </c>
      <c r="AX1190" s="10" t="s">
        <v>33</v>
      </c>
      <c r="AY1190" s="10" t="s">
        <v>33</v>
      </c>
      <c r="AZ1190" s="10" t="s">
        <v>33</v>
      </c>
      <c r="BA1190" s="10" t="s">
        <v>33</v>
      </c>
      <c r="BB1190" s="10">
        <v>1187</v>
      </c>
      <c r="BC1190" s="10">
        <v>1015</v>
      </c>
      <c r="BE1190" s="10" t="s">
        <v>311</v>
      </c>
      <c r="BF1190" s="10" t="s">
        <v>2641</v>
      </c>
      <c r="BG1190" s="10">
        <v>4.8116519659105133E-5</v>
      </c>
      <c r="BH1190" s="10">
        <v>339.23010951695568</v>
      </c>
      <c r="BI1190" s="10">
        <v>222</v>
      </c>
      <c r="BJ1190" s="10" t="s">
        <v>33</v>
      </c>
      <c r="BL1190" s="10" t="s">
        <v>33</v>
      </c>
      <c r="BM1190" s="10" t="s">
        <v>33</v>
      </c>
      <c r="BP1190" s="10" t="s">
        <v>33</v>
      </c>
      <c r="BQ1190" s="10" t="s">
        <v>33</v>
      </c>
      <c r="BR1190" s="10" t="s">
        <v>33</v>
      </c>
      <c r="BS1190" s="11" t="s">
        <v>33</v>
      </c>
      <c r="BT1190" s="11" t="s">
        <v>33</v>
      </c>
      <c r="BU1190" s="10">
        <v>1190</v>
      </c>
    </row>
    <row r="1191" spans="1:73" s="10" customFormat="1" x14ac:dyDescent="0.45">
      <c r="A1191" s="10" t="s">
        <v>33</v>
      </c>
      <c r="D1191" s="10" t="s">
        <v>33</v>
      </c>
      <c r="E1191" s="10">
        <v>1187</v>
      </c>
      <c r="F1191" s="10">
        <v>1314</v>
      </c>
      <c r="H1191" s="10">
        <v>358</v>
      </c>
      <c r="J1191" s="10" t="s">
        <v>33</v>
      </c>
      <c r="K1191" s="10" t="s">
        <v>261</v>
      </c>
      <c r="L1191" s="10" t="s">
        <v>33</v>
      </c>
      <c r="M1191" s="10">
        <v>2.2360679774997897E-2</v>
      </c>
      <c r="N1191" s="10">
        <v>2.2360679774997897E-2</v>
      </c>
      <c r="T1191" s="10">
        <v>0</v>
      </c>
      <c r="W1191" s="10">
        <v>0</v>
      </c>
      <c r="X1191" s="10">
        <v>0</v>
      </c>
      <c r="Y1191" s="10">
        <v>0</v>
      </c>
      <c r="AB1191" s="10">
        <v>0</v>
      </c>
      <c r="AC1191" s="10">
        <v>0</v>
      </c>
      <c r="AD1191" s="10">
        <v>0</v>
      </c>
      <c r="AE1191" s="10">
        <v>0</v>
      </c>
      <c r="AH1191" s="10">
        <v>1</v>
      </c>
      <c r="AJ1191" s="10" t="s">
        <v>33</v>
      </c>
      <c r="AK1191" s="10">
        <v>2.2360679774997897E-2</v>
      </c>
      <c r="AL1191" s="10">
        <v>0</v>
      </c>
      <c r="AM1191" s="10">
        <v>0</v>
      </c>
      <c r="AN1191" s="10">
        <v>0</v>
      </c>
      <c r="AO1191" s="10">
        <v>0</v>
      </c>
      <c r="AQ1191" s="10">
        <v>5.279102692374249E-2</v>
      </c>
      <c r="AR1191" s="10">
        <v>0.10834479009084702</v>
      </c>
      <c r="AS1191" s="10">
        <v>0.18489177913027363</v>
      </c>
      <c r="AT1191" s="10">
        <v>1.2405891327079486</v>
      </c>
      <c r="AU1191" s="10">
        <v>0.42382006721480758</v>
      </c>
      <c r="AV1191" s="10">
        <v>2.4967694601162522</v>
      </c>
      <c r="AW1191" s="10">
        <v>4.1611786600390079</v>
      </c>
      <c r="AX1191" s="10" t="s">
        <v>33</v>
      </c>
      <c r="AY1191" s="10" t="s">
        <v>33</v>
      </c>
      <c r="AZ1191" s="10" t="s">
        <v>33</v>
      </c>
      <c r="BA1191" s="10" t="s">
        <v>33</v>
      </c>
      <c r="BB1191" s="10">
        <v>1187</v>
      </c>
      <c r="BC1191" s="10">
        <v>1314</v>
      </c>
      <c r="BE1191" s="10" t="s">
        <v>311</v>
      </c>
      <c r="BF1191" s="10" t="s">
        <v>2642</v>
      </c>
      <c r="BG1191" s="10">
        <v>9.3393228303436206E-5</v>
      </c>
      <c r="BH1191" s="10">
        <v>743.49823110874536</v>
      </c>
      <c r="BI1191" s="10">
        <v>223</v>
      </c>
      <c r="BJ1191" s="10" t="s">
        <v>33</v>
      </c>
      <c r="BL1191" s="10" t="s">
        <v>33</v>
      </c>
      <c r="BM1191" s="10" t="s">
        <v>33</v>
      </c>
      <c r="BP1191" s="10" t="s">
        <v>33</v>
      </c>
      <c r="BQ1191" s="10" t="s">
        <v>33</v>
      </c>
      <c r="BR1191" s="10" t="s">
        <v>33</v>
      </c>
      <c r="BS1191" s="11" t="s">
        <v>33</v>
      </c>
      <c r="BT1191" s="11" t="s">
        <v>33</v>
      </c>
      <c r="BU1191" s="10">
        <v>1191</v>
      </c>
    </row>
    <row r="1192" spans="1:73" s="10" customFormat="1" x14ac:dyDescent="0.45">
      <c r="A1192" s="10" t="s">
        <v>33</v>
      </c>
      <c r="D1192" s="10" t="s">
        <v>33</v>
      </c>
      <c r="E1192" s="10">
        <v>1187</v>
      </c>
      <c r="F1192" s="10">
        <v>1318</v>
      </c>
      <c r="H1192" s="10">
        <v>359</v>
      </c>
      <c r="J1192" s="10" t="s">
        <v>33</v>
      </c>
      <c r="K1192" s="10" t="s">
        <v>330</v>
      </c>
      <c r="L1192" s="10" t="s">
        <v>33</v>
      </c>
      <c r="M1192" s="10">
        <v>1.7320508075688773E-2</v>
      </c>
      <c r="N1192" s="10">
        <v>1.7320508075688773E-2</v>
      </c>
      <c r="T1192" s="10">
        <v>0</v>
      </c>
      <c r="W1192" s="10">
        <v>0</v>
      </c>
      <c r="X1192" s="10">
        <v>0</v>
      </c>
      <c r="Y1192" s="10">
        <v>0</v>
      </c>
      <c r="AB1192" s="10">
        <v>0</v>
      </c>
      <c r="AC1192" s="10">
        <v>0</v>
      </c>
      <c r="AD1192" s="10">
        <v>0</v>
      </c>
      <c r="AE1192" s="10">
        <v>0</v>
      </c>
      <c r="AH1192" s="10">
        <v>1</v>
      </c>
      <c r="AJ1192" s="10" t="s">
        <v>33</v>
      </c>
      <c r="AK1192" s="10">
        <v>1.7320508075688773E-2</v>
      </c>
      <c r="AL1192" s="10">
        <v>0</v>
      </c>
      <c r="AM1192" s="10">
        <v>0</v>
      </c>
      <c r="AN1192" s="10">
        <v>0</v>
      </c>
      <c r="AO1192" s="10">
        <v>0</v>
      </c>
      <c r="AQ1192" s="10">
        <v>1.4637126463759838E-2</v>
      </c>
      <c r="AR1192" s="10">
        <v>4.8248401653005618E-2</v>
      </c>
      <c r="AS1192" s="10">
        <v>6.9472235025457379E-2</v>
      </c>
      <c r="AT1192" s="10">
        <v>0.34397247189835617</v>
      </c>
      <c r="AU1192" s="10">
        <v>8.4495248686497576E-2</v>
      </c>
      <c r="AV1192" s="10">
        <v>5.4575584943866691</v>
      </c>
      <c r="AW1192" s="10">
        <v>5.8860262149715226</v>
      </c>
      <c r="AX1192" s="10" t="s">
        <v>33</v>
      </c>
      <c r="AY1192" s="10" t="s">
        <v>33</v>
      </c>
      <c r="AZ1192" s="10" t="s">
        <v>33</v>
      </c>
      <c r="BA1192" s="10" t="s">
        <v>33</v>
      </c>
      <c r="BB1192" s="10">
        <v>1187</v>
      </c>
      <c r="BC1192" s="10">
        <v>1318</v>
      </c>
      <c r="BE1192" s="10" t="s">
        <v>311</v>
      </c>
      <c r="BF1192" s="10" t="s">
        <v>2643</v>
      </c>
      <c r="BG1192" s="10">
        <v>3.5092075683424224E-5</v>
      </c>
      <c r="BH1192" s="10">
        <v>409.00824746643303</v>
      </c>
      <c r="BI1192" s="10">
        <v>224</v>
      </c>
      <c r="BJ1192" s="10" t="s">
        <v>33</v>
      </c>
      <c r="BL1192" s="10" t="s">
        <v>33</v>
      </c>
      <c r="BM1192" s="10" t="s">
        <v>33</v>
      </c>
      <c r="BP1192" s="10" t="s">
        <v>33</v>
      </c>
      <c r="BQ1192" s="10" t="s">
        <v>33</v>
      </c>
      <c r="BR1192" s="10" t="s">
        <v>33</v>
      </c>
      <c r="BS1192" s="11" t="s">
        <v>33</v>
      </c>
      <c r="BT1192" s="11" t="s">
        <v>33</v>
      </c>
      <c r="BU1192" s="10">
        <v>1192</v>
      </c>
    </row>
    <row r="1193" spans="1:73" s="10" customFormat="1" x14ac:dyDescent="0.45">
      <c r="A1193" s="10" t="s">
        <v>33</v>
      </c>
      <c r="D1193" s="10" t="s">
        <v>33</v>
      </c>
      <c r="E1193" s="10">
        <v>1187</v>
      </c>
      <c r="F1193" s="10">
        <v>1020</v>
      </c>
      <c r="H1193" s="10">
        <v>270</v>
      </c>
      <c r="J1193" s="10" t="s">
        <v>33</v>
      </c>
      <c r="K1193" s="10" t="s">
        <v>42</v>
      </c>
      <c r="L1193" s="10" t="s">
        <v>33</v>
      </c>
      <c r="M1193" s="10">
        <v>0.60621778264910697</v>
      </c>
      <c r="N1193" s="10">
        <v>0.60621778264910697</v>
      </c>
      <c r="T1193" s="10">
        <v>0</v>
      </c>
      <c r="W1193" s="10">
        <v>0</v>
      </c>
      <c r="X1193" s="10">
        <v>0</v>
      </c>
      <c r="Y1193" s="10">
        <v>0</v>
      </c>
      <c r="AB1193" s="10">
        <v>0</v>
      </c>
      <c r="AC1193" s="10">
        <v>0</v>
      </c>
      <c r="AD1193" s="10">
        <v>0</v>
      </c>
      <c r="AE1193" s="10">
        <v>0</v>
      </c>
      <c r="AH1193" s="10">
        <v>1</v>
      </c>
      <c r="AJ1193" s="10" t="s">
        <v>33</v>
      </c>
      <c r="AK1193" s="10">
        <v>0.60621778264910697</v>
      </c>
      <c r="AL1193" s="10">
        <v>0</v>
      </c>
      <c r="AM1193" s="10">
        <v>0</v>
      </c>
      <c r="AN1193" s="10">
        <v>0</v>
      </c>
      <c r="AO1193" s="10">
        <v>0</v>
      </c>
      <c r="AQ1193" s="10">
        <v>0</v>
      </c>
      <c r="AR1193" s="10">
        <v>0</v>
      </c>
      <c r="AS1193" s="10">
        <v>0</v>
      </c>
      <c r="AT1193" s="10">
        <v>0</v>
      </c>
      <c r="AU1193" s="10">
        <v>0</v>
      </c>
      <c r="AV1193" s="10">
        <v>0.60621778264910697</v>
      </c>
      <c r="AW1193" s="10">
        <v>0.60621778264910697</v>
      </c>
      <c r="AX1193" s="10" t="s">
        <v>33</v>
      </c>
      <c r="AY1193" s="10" t="s">
        <v>33</v>
      </c>
      <c r="AZ1193" s="10" t="s">
        <v>33</v>
      </c>
      <c r="BA1193" s="10" t="s">
        <v>33</v>
      </c>
      <c r="BB1193" s="10">
        <v>1187</v>
      </c>
      <c r="BC1193" s="10">
        <v>1020</v>
      </c>
      <c r="BE1193" s="10" t="s">
        <v>311</v>
      </c>
      <c r="BF1193" s="10" t="s">
        <v>2644</v>
      </c>
      <c r="BG1193" s="10">
        <v>0</v>
      </c>
      <c r="BH1193" s="10">
        <v>41.200252472087691</v>
      </c>
      <c r="BI1193" s="10">
        <v>225</v>
      </c>
      <c r="BJ1193" s="10" t="s">
        <v>33</v>
      </c>
      <c r="BL1193" s="10" t="s">
        <v>33</v>
      </c>
      <c r="BM1193" s="10" t="s">
        <v>33</v>
      </c>
      <c r="BP1193" s="10" t="s">
        <v>33</v>
      </c>
      <c r="BQ1193" s="10" t="s">
        <v>33</v>
      </c>
      <c r="BR1193" s="10" t="s">
        <v>33</v>
      </c>
      <c r="BS1193" s="11" t="s">
        <v>33</v>
      </c>
      <c r="BT1193" s="11" t="s">
        <v>33</v>
      </c>
      <c r="BU1193" s="10">
        <v>1193</v>
      </c>
    </row>
    <row r="1194" spans="1:73" s="10" customFormat="1" x14ac:dyDescent="0.45">
      <c r="A1194" s="10">
        <v>321</v>
      </c>
      <c r="D1194" s="10">
        <v>1200</v>
      </c>
      <c r="E1194" s="10" t="s">
        <v>33</v>
      </c>
      <c r="F1194" s="10">
        <v>1077</v>
      </c>
      <c r="H1194" s="10" t="s">
        <v>33</v>
      </c>
      <c r="J1194" s="10" t="s">
        <v>312</v>
      </c>
      <c r="K1194" s="10">
        <v>0</v>
      </c>
      <c r="L1194" s="10">
        <v>1</v>
      </c>
      <c r="M1194" s="10" t="s">
        <v>33</v>
      </c>
      <c r="N1194" s="10">
        <v>1</v>
      </c>
      <c r="T1194" s="10">
        <v>1.5811388300841898</v>
      </c>
      <c r="W1194" s="10">
        <v>0.1796136687448926</v>
      </c>
      <c r="X1194" s="10" t="s">
        <v>35</v>
      </c>
      <c r="Y1194" s="10">
        <v>1.7320508075688773E-2</v>
      </c>
      <c r="AB1194" s="10">
        <v>2.0781145589211389</v>
      </c>
      <c r="AC1194" s="10">
        <v>0.35</v>
      </c>
      <c r="AD1194" s="10">
        <v>0</v>
      </c>
      <c r="AE1194" s="10">
        <v>0</v>
      </c>
      <c r="AH1194" s="10">
        <v>1</v>
      </c>
      <c r="AJ1194" s="10">
        <v>1</v>
      </c>
      <c r="AK1194" s="10">
        <v>1</v>
      </c>
      <c r="AL1194" s="10">
        <v>1.5811388300841898</v>
      </c>
      <c r="AM1194" s="10">
        <v>0.1796136687448926</v>
      </c>
      <c r="AN1194" s="10">
        <v>0.35</v>
      </c>
      <c r="AO1194" s="10">
        <v>0</v>
      </c>
      <c r="AQ1194" s="10">
        <v>6.6847492136380762</v>
      </c>
      <c r="AR1194" s="10">
        <v>54.863060981250804</v>
      </c>
      <c r="AS1194" s="10">
        <v>64.555947341026013</v>
      </c>
      <c r="AT1194" s="10">
        <v>157.09160652049479</v>
      </c>
      <c r="AU1194" s="10">
        <v>6.5656095277471005</v>
      </c>
      <c r="AV1194" s="10">
        <v>1166.6338684816481</v>
      </c>
      <c r="AW1194" s="10">
        <v>1330.29108452989</v>
      </c>
      <c r="AX1194" s="10">
        <v>3.3068111527572905E-4</v>
      </c>
      <c r="AY1194" s="10">
        <v>43.322044777260892</v>
      </c>
      <c r="AZ1194" s="10" t="s">
        <v>33</v>
      </c>
      <c r="BA1194" s="10">
        <v>1200</v>
      </c>
      <c r="BB1194" s="10" t="s">
        <v>33</v>
      </c>
      <c r="BC1194" s="10">
        <v>1077</v>
      </c>
      <c r="BE1194" s="10" t="s">
        <v>33</v>
      </c>
      <c r="BF1194" s="10" t="s">
        <v>33</v>
      </c>
      <c r="BG1194" s="10" t="s">
        <v>33</v>
      </c>
      <c r="BH1194" s="10" t="s">
        <v>33</v>
      </c>
      <c r="BI1194" s="10" t="s">
        <v>33</v>
      </c>
      <c r="BJ1194" s="10" t="s">
        <v>33</v>
      </c>
      <c r="BL1194" s="10" t="s">
        <v>33</v>
      </c>
      <c r="BM1194" s="10" t="s">
        <v>33</v>
      </c>
      <c r="BP1194" s="10" t="s">
        <v>33</v>
      </c>
      <c r="BQ1194" s="10">
        <v>0</v>
      </c>
      <c r="BR1194" s="10" t="s">
        <v>312</v>
      </c>
      <c r="BS1194" s="11">
        <v>64.555947341026013</v>
      </c>
      <c r="BT1194" s="11">
        <v>1330.29108452989</v>
      </c>
      <c r="BU1194" s="10">
        <v>1194</v>
      </c>
    </row>
    <row r="1195" spans="1:73" s="10" customFormat="1" x14ac:dyDescent="0.45">
      <c r="A1195" s="10" t="s">
        <v>33</v>
      </c>
      <c r="D1195" s="10" t="s">
        <v>33</v>
      </c>
      <c r="E1195" s="10">
        <v>1194</v>
      </c>
      <c r="F1195" s="10">
        <v>1323</v>
      </c>
      <c r="H1195" s="10">
        <v>360</v>
      </c>
      <c r="J1195" s="10" t="s">
        <v>33</v>
      </c>
      <c r="K1195" s="10" t="s">
        <v>331</v>
      </c>
      <c r="L1195" s="10" t="s">
        <v>33</v>
      </c>
      <c r="M1195" s="10">
        <v>0.64807406984078597</v>
      </c>
      <c r="N1195" s="10">
        <v>0.64807406984078597</v>
      </c>
      <c r="T1195" s="10">
        <v>0</v>
      </c>
      <c r="W1195" s="10">
        <v>0</v>
      </c>
      <c r="X1195" s="10">
        <v>0</v>
      </c>
      <c r="Y1195" s="10">
        <v>0</v>
      </c>
      <c r="AB1195" s="10">
        <v>0</v>
      </c>
      <c r="AC1195" s="10">
        <v>0</v>
      </c>
      <c r="AD1195" s="10">
        <v>0</v>
      </c>
      <c r="AE1195" s="10">
        <v>0</v>
      </c>
      <c r="AH1195" s="10">
        <v>1</v>
      </c>
      <c r="AJ1195" s="10" t="s">
        <v>33</v>
      </c>
      <c r="AK1195" s="10">
        <v>0.64807406984078597</v>
      </c>
      <c r="AL1195" s="10">
        <v>0</v>
      </c>
      <c r="AM1195" s="10">
        <v>0</v>
      </c>
      <c r="AN1195" s="10">
        <v>0</v>
      </c>
      <c r="AO1195" s="10">
        <v>0</v>
      </c>
      <c r="AQ1195" s="10">
        <v>0.31749015732775082</v>
      </c>
      <c r="AR1195" s="10">
        <v>38.496730659913034</v>
      </c>
      <c r="AS1195" s="10">
        <v>38.957091388038272</v>
      </c>
      <c r="AT1195" s="10">
        <v>7.4610186972021442</v>
      </c>
      <c r="AU1195" s="10">
        <v>2.1992697275232067</v>
      </c>
      <c r="AV1195" s="10">
        <v>598.6291967635027</v>
      </c>
      <c r="AW1195" s="10">
        <v>608.28948518822801</v>
      </c>
      <c r="AX1195" s="10" t="s">
        <v>33</v>
      </c>
      <c r="AY1195" s="10" t="s">
        <v>33</v>
      </c>
      <c r="AZ1195" s="10" t="s">
        <v>33</v>
      </c>
      <c r="BA1195" s="10" t="s">
        <v>33</v>
      </c>
      <c r="BB1195" s="10">
        <v>1194</v>
      </c>
      <c r="BC1195" s="10">
        <v>1323</v>
      </c>
      <c r="BE1195" s="10" t="s">
        <v>312</v>
      </c>
      <c r="BF1195" s="10" t="s">
        <v>2645</v>
      </c>
      <c r="BG1195" s="10">
        <v>1.2882374428094995E-2</v>
      </c>
      <c r="BH1195" s="10">
        <v>2280.9228113917338</v>
      </c>
      <c r="BI1195" s="10">
        <v>227</v>
      </c>
      <c r="BJ1195" s="10" t="s">
        <v>33</v>
      </c>
      <c r="BL1195" s="10" t="s">
        <v>33</v>
      </c>
      <c r="BM1195" s="10" t="s">
        <v>33</v>
      </c>
      <c r="BP1195" s="10" t="s">
        <v>33</v>
      </c>
      <c r="BQ1195" s="10" t="s">
        <v>33</v>
      </c>
      <c r="BR1195" s="10" t="s">
        <v>33</v>
      </c>
      <c r="BS1195" s="11" t="s">
        <v>33</v>
      </c>
      <c r="BT1195" s="11" t="s">
        <v>33</v>
      </c>
      <c r="BU1195" s="10">
        <v>1195</v>
      </c>
    </row>
    <row r="1196" spans="1:73" s="10" customFormat="1" x14ac:dyDescent="0.45">
      <c r="A1196" s="10" t="s">
        <v>33</v>
      </c>
      <c r="D1196" s="10" t="s">
        <v>33</v>
      </c>
      <c r="E1196" s="10">
        <v>1194</v>
      </c>
      <c r="F1196" s="10">
        <v>1329</v>
      </c>
      <c r="H1196" s="10">
        <v>361</v>
      </c>
      <c r="J1196" s="10" t="s">
        <v>33</v>
      </c>
      <c r="K1196" s="10" t="s">
        <v>332</v>
      </c>
      <c r="L1196" s="10" t="s">
        <v>33</v>
      </c>
      <c r="M1196" s="10">
        <v>0.34641016151377546</v>
      </c>
      <c r="N1196" s="10">
        <v>0.34641016151377546</v>
      </c>
      <c r="T1196" s="10">
        <v>0</v>
      </c>
      <c r="W1196" s="10">
        <v>0</v>
      </c>
      <c r="X1196" s="10">
        <v>0</v>
      </c>
      <c r="Y1196" s="10">
        <v>0</v>
      </c>
      <c r="AB1196" s="10">
        <v>0</v>
      </c>
      <c r="AC1196" s="10">
        <v>0</v>
      </c>
      <c r="AD1196" s="10">
        <v>0</v>
      </c>
      <c r="AE1196" s="10">
        <v>0</v>
      </c>
      <c r="AH1196" s="10">
        <v>1</v>
      </c>
      <c r="AJ1196" s="10" t="s">
        <v>33</v>
      </c>
      <c r="AK1196" s="10">
        <v>0.34641016151377546</v>
      </c>
      <c r="AL1196" s="10">
        <v>0</v>
      </c>
      <c r="AM1196" s="10">
        <v>0</v>
      </c>
      <c r="AN1196" s="10">
        <v>0</v>
      </c>
      <c r="AO1196" s="10">
        <v>0</v>
      </c>
      <c r="AQ1196" s="10">
        <v>4.7861202262261351</v>
      </c>
      <c r="AR1196" s="10">
        <v>11.453954504177108</v>
      </c>
      <c r="AS1196" s="10">
        <v>18.393828832205003</v>
      </c>
      <c r="AT1196" s="10">
        <v>112.47382531631418</v>
      </c>
      <c r="AU1196" s="10">
        <v>2.2882252413027544</v>
      </c>
      <c r="AV1196" s="10">
        <v>198.40005763378258</v>
      </c>
      <c r="AW1196" s="10">
        <v>313.16210819139951</v>
      </c>
      <c r="AX1196" s="10" t="s">
        <v>33</v>
      </c>
      <c r="AY1196" s="10" t="s">
        <v>33</v>
      </c>
      <c r="AZ1196" s="10" t="s">
        <v>33</v>
      </c>
      <c r="BA1196" s="10" t="s">
        <v>33</v>
      </c>
      <c r="BB1196" s="10">
        <v>1194</v>
      </c>
      <c r="BC1196" s="10">
        <v>1329</v>
      </c>
      <c r="BE1196" s="10" t="s">
        <v>312</v>
      </c>
      <c r="BF1196" s="10" t="s">
        <v>332</v>
      </c>
      <c r="BG1196" s="10">
        <v>6.0824918324244113E-3</v>
      </c>
      <c r="BH1196" s="10">
        <v>383.03392583745898</v>
      </c>
      <c r="BI1196" s="10">
        <v>228</v>
      </c>
      <c r="BJ1196" s="10" t="s">
        <v>33</v>
      </c>
      <c r="BL1196" s="10" t="s">
        <v>33</v>
      </c>
      <c r="BM1196" s="10" t="s">
        <v>33</v>
      </c>
      <c r="BP1196" s="10" t="s">
        <v>33</v>
      </c>
      <c r="BQ1196" s="10" t="s">
        <v>33</v>
      </c>
      <c r="BR1196" s="10" t="s">
        <v>33</v>
      </c>
      <c r="BS1196" s="11" t="s">
        <v>33</v>
      </c>
      <c r="BT1196" s="11" t="s">
        <v>33</v>
      </c>
      <c r="BU1196" s="10">
        <v>1196</v>
      </c>
    </row>
    <row r="1197" spans="1:73" s="10" customFormat="1" x14ac:dyDescent="0.45">
      <c r="A1197" s="10" t="s">
        <v>33</v>
      </c>
      <c r="D1197" s="10" t="s">
        <v>33</v>
      </c>
      <c r="E1197" s="10">
        <v>1194</v>
      </c>
      <c r="F1197" s="10">
        <v>1273</v>
      </c>
      <c r="H1197" s="10">
        <v>347</v>
      </c>
      <c r="J1197" s="10" t="s">
        <v>33</v>
      </c>
      <c r="K1197" s="10" t="s">
        <v>59</v>
      </c>
      <c r="L1197" s="10" t="s">
        <v>33</v>
      </c>
      <c r="M1197" s="10">
        <v>7.0710678118654766E-2</v>
      </c>
      <c r="N1197" s="10">
        <v>7.0710678118654766E-2</v>
      </c>
      <c r="T1197" s="10">
        <v>0</v>
      </c>
      <c r="W1197" s="10">
        <v>0</v>
      </c>
      <c r="X1197" s="10">
        <v>0</v>
      </c>
      <c r="Y1197" s="10">
        <v>0</v>
      </c>
      <c r="AB1197" s="10">
        <v>0</v>
      </c>
      <c r="AC1197" s="10">
        <v>0</v>
      </c>
      <c r="AD1197" s="10">
        <v>0</v>
      </c>
      <c r="AE1197" s="10">
        <v>0</v>
      </c>
      <c r="AH1197" s="10">
        <v>1</v>
      </c>
      <c r="AJ1197" s="10" t="s">
        <v>33</v>
      </c>
      <c r="AK1197" s="10">
        <v>7.0710678118654766E-2</v>
      </c>
      <c r="AL1197" s="10">
        <v>0</v>
      </c>
      <c r="AM1197" s="10">
        <v>0</v>
      </c>
      <c r="AN1197" s="10">
        <v>0</v>
      </c>
      <c r="AO1197" s="10">
        <v>0</v>
      </c>
      <c r="AQ1197" s="10">
        <v>0</v>
      </c>
      <c r="AR1197" s="10">
        <v>3.5441807646857448</v>
      </c>
      <c r="AS1197" s="10">
        <v>3.5441807646857448</v>
      </c>
      <c r="AT1197" s="10">
        <v>0</v>
      </c>
      <c r="AU1197" s="10">
        <v>0</v>
      </c>
      <c r="AV1197" s="10">
        <v>61.377119442851146</v>
      </c>
      <c r="AW1197" s="10">
        <v>61.377119442851146</v>
      </c>
      <c r="AX1197" s="10" t="s">
        <v>33</v>
      </c>
      <c r="AY1197" s="10" t="s">
        <v>33</v>
      </c>
      <c r="AZ1197" s="10" t="s">
        <v>33</v>
      </c>
      <c r="BA1197" s="10" t="s">
        <v>33</v>
      </c>
      <c r="BB1197" s="10">
        <v>1194</v>
      </c>
      <c r="BC1197" s="10">
        <v>1273</v>
      </c>
      <c r="BE1197" s="10" t="s">
        <v>312</v>
      </c>
      <c r="BF1197" s="10" t="s">
        <v>2646</v>
      </c>
      <c r="BG1197" s="10">
        <v>1.1719936480050683E-3</v>
      </c>
      <c r="BH1197" s="10">
        <v>68.035435316369444</v>
      </c>
      <c r="BI1197" s="10">
        <v>229</v>
      </c>
      <c r="BJ1197" s="10" t="s">
        <v>33</v>
      </c>
      <c r="BL1197" s="10" t="s">
        <v>33</v>
      </c>
      <c r="BM1197" s="10" t="s">
        <v>33</v>
      </c>
      <c r="BP1197" s="10" t="s">
        <v>33</v>
      </c>
      <c r="BQ1197" s="10" t="s">
        <v>33</v>
      </c>
      <c r="BR1197" s="10" t="s">
        <v>33</v>
      </c>
      <c r="BS1197" s="11" t="s">
        <v>33</v>
      </c>
      <c r="BT1197" s="11" t="s">
        <v>33</v>
      </c>
      <c r="BU1197" s="10">
        <v>1197</v>
      </c>
    </row>
    <row r="1198" spans="1:73" s="10" customFormat="1" x14ac:dyDescent="0.45">
      <c r="A1198" s="10" t="s">
        <v>33</v>
      </c>
      <c r="D1198" s="10" t="s">
        <v>33</v>
      </c>
      <c r="E1198" s="10">
        <v>1194</v>
      </c>
      <c r="F1198" s="10">
        <v>1334</v>
      </c>
      <c r="H1198" s="10">
        <v>362</v>
      </c>
      <c r="J1198" s="10" t="s">
        <v>33</v>
      </c>
      <c r="K1198" s="10" t="s">
        <v>157</v>
      </c>
      <c r="L1198" s="10" t="s">
        <v>33</v>
      </c>
      <c r="M1198" s="10">
        <v>9.4868329805051374E-2</v>
      </c>
      <c r="N1198" s="10">
        <v>9.4868329805051374E-2</v>
      </c>
      <c r="T1198" s="10">
        <v>0</v>
      </c>
      <c r="W1198" s="10">
        <v>0</v>
      </c>
      <c r="X1198" s="10">
        <v>0</v>
      </c>
      <c r="Y1198" s="10">
        <v>0</v>
      </c>
      <c r="AB1198" s="10">
        <v>0</v>
      </c>
      <c r="AC1198" s="10">
        <v>0</v>
      </c>
      <c r="AD1198" s="10">
        <v>0</v>
      </c>
      <c r="AE1198" s="10">
        <v>0</v>
      </c>
      <c r="AH1198" s="10">
        <v>1</v>
      </c>
      <c r="AJ1198" s="10" t="s">
        <v>33</v>
      </c>
      <c r="AK1198" s="10">
        <v>9.4868329805051374E-2</v>
      </c>
      <c r="AL1198" s="10">
        <v>0</v>
      </c>
      <c r="AM1198" s="10">
        <v>0</v>
      </c>
      <c r="AN1198" s="10">
        <v>0</v>
      </c>
      <c r="AO1198" s="10">
        <v>0</v>
      </c>
      <c r="AQ1198" s="10">
        <v>0</v>
      </c>
      <c r="AR1198" s="10">
        <v>0.54720052631553628</v>
      </c>
      <c r="AS1198" s="10">
        <v>0.54720052631553628</v>
      </c>
      <c r="AT1198" s="10">
        <v>0</v>
      </c>
      <c r="AU1198" s="10">
        <v>0</v>
      </c>
      <c r="AV1198" s="10">
        <v>304.55105575666619</v>
      </c>
      <c r="AW1198" s="10">
        <v>304.55105575666619</v>
      </c>
      <c r="AX1198" s="10" t="s">
        <v>33</v>
      </c>
      <c r="AY1198" s="10" t="s">
        <v>33</v>
      </c>
      <c r="AZ1198" s="10" t="s">
        <v>33</v>
      </c>
      <c r="BA1198" s="10" t="s">
        <v>33</v>
      </c>
      <c r="BB1198" s="10">
        <v>1194</v>
      </c>
      <c r="BC1198" s="10">
        <v>1334</v>
      </c>
      <c r="BE1198" s="10" t="s">
        <v>312</v>
      </c>
      <c r="BF1198" s="10" t="s">
        <v>2647</v>
      </c>
      <c r="BG1198" s="10">
        <v>1.8094888032148748E-4</v>
      </c>
      <c r="BH1198" s="10">
        <v>1839.708555756546</v>
      </c>
      <c r="BI1198" s="10">
        <v>230</v>
      </c>
      <c r="BJ1198" s="10" t="s">
        <v>33</v>
      </c>
      <c r="BL1198" s="10" t="s">
        <v>33</v>
      </c>
      <c r="BM1198" s="10" t="s">
        <v>33</v>
      </c>
      <c r="BP1198" s="10" t="s">
        <v>33</v>
      </c>
      <c r="BQ1198" s="10" t="s">
        <v>33</v>
      </c>
      <c r="BR1198" s="10" t="s">
        <v>33</v>
      </c>
      <c r="BS1198" s="11" t="s">
        <v>33</v>
      </c>
      <c r="BT1198" s="11" t="s">
        <v>33</v>
      </c>
      <c r="BU1198" s="10">
        <v>1198</v>
      </c>
    </row>
    <row r="1199" spans="1:73" s="10" customFormat="1" x14ac:dyDescent="0.45">
      <c r="A1199" s="10" t="s">
        <v>33</v>
      </c>
      <c r="D1199" s="10" t="s">
        <v>33</v>
      </c>
      <c r="E1199" s="10">
        <v>1194</v>
      </c>
      <c r="F1199" s="10">
        <v>1211</v>
      </c>
      <c r="H1199" s="10">
        <v>325</v>
      </c>
      <c r="J1199" s="10" t="s">
        <v>33</v>
      </c>
      <c r="K1199" s="10" t="s">
        <v>76</v>
      </c>
      <c r="L1199" s="10" t="s">
        <v>33</v>
      </c>
      <c r="M1199" s="10">
        <v>0.17320508075688773</v>
      </c>
      <c r="N1199" s="10">
        <v>0.17320508075688773</v>
      </c>
      <c r="T1199" s="10">
        <v>0</v>
      </c>
      <c r="W1199" s="10">
        <v>0</v>
      </c>
      <c r="X1199" s="10">
        <v>0</v>
      </c>
      <c r="Y1199" s="10">
        <v>0</v>
      </c>
      <c r="AB1199" s="10">
        <v>0</v>
      </c>
      <c r="AC1199" s="10">
        <v>0</v>
      </c>
      <c r="AD1199" s="10">
        <v>0</v>
      </c>
      <c r="AE1199" s="10">
        <v>0</v>
      </c>
      <c r="AH1199" s="10">
        <v>1</v>
      </c>
      <c r="AJ1199" s="10" t="s">
        <v>33</v>
      </c>
      <c r="AK1199" s="10">
        <v>0.17320508075688773</v>
      </c>
      <c r="AL1199" s="10">
        <v>0</v>
      </c>
      <c r="AM1199" s="10">
        <v>0</v>
      </c>
      <c r="AN1199" s="10">
        <v>0</v>
      </c>
      <c r="AO1199" s="10">
        <v>0</v>
      </c>
      <c r="AQ1199" s="10">
        <v>0</v>
      </c>
      <c r="AR1199" s="10">
        <v>0.29138085741448261</v>
      </c>
      <c r="AS1199" s="10">
        <v>0.29138085741448261</v>
      </c>
      <c r="AT1199" s="10">
        <v>0</v>
      </c>
      <c r="AU1199" s="10">
        <v>0</v>
      </c>
      <c r="AV1199" s="10">
        <v>3.6764388848452083</v>
      </c>
      <c r="AW1199" s="10">
        <v>3.6764388848452083</v>
      </c>
      <c r="AX1199" s="10" t="s">
        <v>33</v>
      </c>
      <c r="AY1199" s="10" t="s">
        <v>33</v>
      </c>
      <c r="AZ1199" s="10" t="s">
        <v>33</v>
      </c>
      <c r="BA1199" s="10" t="s">
        <v>33</v>
      </c>
      <c r="BB1199" s="10">
        <v>1194</v>
      </c>
      <c r="BC1199" s="10">
        <v>1211</v>
      </c>
      <c r="BE1199" s="10" t="s">
        <v>312</v>
      </c>
      <c r="BF1199" s="10" t="s">
        <v>2648</v>
      </c>
      <c r="BG1199" s="10">
        <v>9.6354146899819301E-5</v>
      </c>
      <c r="BH1199" s="10">
        <v>11.034110099527998</v>
      </c>
      <c r="BI1199" s="10">
        <v>231</v>
      </c>
      <c r="BJ1199" s="10" t="s">
        <v>33</v>
      </c>
      <c r="BL1199" s="10" t="s">
        <v>33</v>
      </c>
      <c r="BM1199" s="10" t="s">
        <v>33</v>
      </c>
      <c r="BP1199" s="10" t="s">
        <v>33</v>
      </c>
      <c r="BQ1199" s="10" t="s">
        <v>33</v>
      </c>
      <c r="BR1199" s="10" t="s">
        <v>33</v>
      </c>
      <c r="BS1199" s="11" t="s">
        <v>33</v>
      </c>
      <c r="BT1199" s="11" t="s">
        <v>33</v>
      </c>
      <c r="BU1199" s="10">
        <v>1199</v>
      </c>
    </row>
    <row r="1200" spans="1:73" s="10" customFormat="1" x14ac:dyDescent="0.45">
      <c r="A1200" s="10">
        <v>322</v>
      </c>
      <c r="D1200" s="10">
        <v>1206</v>
      </c>
      <c r="E1200" s="10" t="s">
        <v>33</v>
      </c>
      <c r="F1200" s="10">
        <v>1078</v>
      </c>
      <c r="H1200" s="10" t="s">
        <v>33</v>
      </c>
      <c r="J1200" s="10" t="s">
        <v>313</v>
      </c>
      <c r="K1200" s="10">
        <v>0</v>
      </c>
      <c r="L1200" s="10">
        <v>1</v>
      </c>
      <c r="M1200" s="10" t="s">
        <v>33</v>
      </c>
      <c r="N1200" s="10">
        <v>1</v>
      </c>
      <c r="T1200" s="10">
        <v>1.2649110640673518</v>
      </c>
      <c r="W1200" s="10">
        <v>0.1796136687448926</v>
      </c>
      <c r="X1200" s="10" t="s">
        <v>35</v>
      </c>
      <c r="Y1200" s="10">
        <v>1.7320508075688773E-2</v>
      </c>
      <c r="AB1200" s="10">
        <v>2.0781145589211389</v>
      </c>
      <c r="AC1200" s="10">
        <v>0.2</v>
      </c>
      <c r="AD1200" s="10">
        <v>0</v>
      </c>
      <c r="AE1200" s="10">
        <v>0</v>
      </c>
      <c r="AH1200" s="10">
        <v>1</v>
      </c>
      <c r="AJ1200" s="10">
        <v>1</v>
      </c>
      <c r="AK1200" s="10">
        <v>1</v>
      </c>
      <c r="AL1200" s="10">
        <v>1.2649110640673518</v>
      </c>
      <c r="AM1200" s="10">
        <v>0.1796136687448926</v>
      </c>
      <c r="AN1200" s="10">
        <v>0.2</v>
      </c>
      <c r="AO1200" s="10">
        <v>0</v>
      </c>
      <c r="AQ1200" s="10">
        <v>3.7703690834537635</v>
      </c>
      <c r="AR1200" s="10">
        <v>12.11141932057032</v>
      </c>
      <c r="AS1200" s="10">
        <v>17.578454491578277</v>
      </c>
      <c r="AT1200" s="10">
        <v>88.603673461163439</v>
      </c>
      <c r="AU1200" s="10">
        <v>8.2450944688167596</v>
      </c>
      <c r="AV1200" s="10">
        <v>293.22518399363452</v>
      </c>
      <c r="AW1200" s="10">
        <v>390.07395192361469</v>
      </c>
      <c r="AX1200" s="10">
        <v>2.6999999999999999E-5</v>
      </c>
      <c r="AY1200" s="10">
        <v>16.132564121746622</v>
      </c>
      <c r="AZ1200" s="10" t="s">
        <v>33</v>
      </c>
      <c r="BA1200" s="10">
        <v>1206</v>
      </c>
      <c r="BB1200" s="10" t="s">
        <v>33</v>
      </c>
      <c r="BC1200" s="10">
        <v>1078</v>
      </c>
      <c r="BE1200" s="10" t="s">
        <v>33</v>
      </c>
      <c r="BF1200" s="10" t="s">
        <v>33</v>
      </c>
      <c r="BG1200" s="10" t="s">
        <v>33</v>
      </c>
      <c r="BH1200" s="10" t="s">
        <v>33</v>
      </c>
      <c r="BI1200" s="10" t="s">
        <v>33</v>
      </c>
      <c r="BJ1200" s="10" t="s">
        <v>33</v>
      </c>
      <c r="BL1200" s="10" t="s">
        <v>33</v>
      </c>
      <c r="BM1200" s="10" t="s">
        <v>33</v>
      </c>
      <c r="BP1200" s="10" t="s">
        <v>33</v>
      </c>
      <c r="BQ1200" s="10">
        <v>0</v>
      </c>
      <c r="BR1200" s="10" t="s">
        <v>313</v>
      </c>
      <c r="BS1200" s="11">
        <v>17.578454491578277</v>
      </c>
      <c r="BT1200" s="11">
        <v>390.07395192361469</v>
      </c>
      <c r="BU1200" s="10">
        <v>1200</v>
      </c>
    </row>
    <row r="1201" spans="1:73" s="10" customFormat="1" x14ac:dyDescent="0.45">
      <c r="A1201" s="10" t="s">
        <v>33</v>
      </c>
      <c r="D1201" s="10" t="s">
        <v>33</v>
      </c>
      <c r="E1201" s="10">
        <v>1200</v>
      </c>
      <c r="F1201" s="10">
        <v>1335</v>
      </c>
      <c r="H1201" s="10">
        <v>363</v>
      </c>
      <c r="J1201" s="10" t="s">
        <v>33</v>
      </c>
      <c r="K1201" s="10" t="s">
        <v>64</v>
      </c>
      <c r="L1201" s="10" t="s">
        <v>33</v>
      </c>
      <c r="M1201" s="10">
        <v>0.69282032302755092</v>
      </c>
      <c r="N1201" s="10">
        <v>0.69282032302755092</v>
      </c>
      <c r="T1201" s="10">
        <v>0</v>
      </c>
      <c r="W1201" s="10">
        <v>0</v>
      </c>
      <c r="X1201" s="10">
        <v>0</v>
      </c>
      <c r="Y1201" s="10">
        <v>0</v>
      </c>
      <c r="AB1201" s="10">
        <v>0</v>
      </c>
      <c r="AC1201" s="10">
        <v>0</v>
      </c>
      <c r="AD1201" s="10">
        <v>0</v>
      </c>
      <c r="AE1201" s="10">
        <v>0</v>
      </c>
      <c r="AH1201" s="10">
        <v>1</v>
      </c>
      <c r="AJ1201" s="10" t="s">
        <v>33</v>
      </c>
      <c r="AK1201" s="10">
        <v>0.69282032302755092</v>
      </c>
      <c r="AL1201" s="10">
        <v>0</v>
      </c>
      <c r="AM1201" s="10">
        <v>0</v>
      </c>
      <c r="AN1201" s="10">
        <v>0</v>
      </c>
      <c r="AO1201" s="10">
        <v>0</v>
      </c>
      <c r="AQ1201" s="10">
        <v>1.6970562748477138</v>
      </c>
      <c r="AR1201" s="10">
        <v>0</v>
      </c>
      <c r="AS1201" s="10">
        <v>2.4607315985291849</v>
      </c>
      <c r="AT1201" s="10">
        <v>39.880822458921273</v>
      </c>
      <c r="AU1201" s="10">
        <v>0</v>
      </c>
      <c r="AV1201" s="10">
        <v>0</v>
      </c>
      <c r="AW1201" s="10">
        <v>39.880822458921273</v>
      </c>
      <c r="AX1201" s="10" t="s">
        <v>33</v>
      </c>
      <c r="AY1201" s="10" t="s">
        <v>33</v>
      </c>
      <c r="AZ1201" s="10" t="s">
        <v>33</v>
      </c>
      <c r="BA1201" s="10" t="s">
        <v>33</v>
      </c>
      <c r="BB1201" s="10">
        <v>1200</v>
      </c>
      <c r="BC1201" s="10">
        <v>1335</v>
      </c>
      <c r="BE1201" s="10" t="s">
        <v>313</v>
      </c>
      <c r="BF1201" s="10" t="s">
        <v>2649</v>
      </c>
      <c r="BG1201" s="10">
        <v>6.6439753160287994E-5</v>
      </c>
      <c r="BH1201" s="10">
        <v>439.91904122507179</v>
      </c>
      <c r="BI1201" s="10">
        <v>233</v>
      </c>
      <c r="BJ1201" s="10" t="s">
        <v>33</v>
      </c>
      <c r="BL1201" s="10" t="s">
        <v>33</v>
      </c>
      <c r="BM1201" s="10" t="s">
        <v>33</v>
      </c>
      <c r="BP1201" s="10" t="s">
        <v>33</v>
      </c>
      <c r="BQ1201" s="10" t="s">
        <v>33</v>
      </c>
      <c r="BR1201" s="10" t="s">
        <v>33</v>
      </c>
      <c r="BS1201" s="11" t="s">
        <v>33</v>
      </c>
      <c r="BT1201" s="11" t="s">
        <v>33</v>
      </c>
      <c r="BU1201" s="10">
        <v>1201</v>
      </c>
    </row>
    <row r="1202" spans="1:73" s="10" customFormat="1" x14ac:dyDescent="0.45">
      <c r="A1202" s="10" t="s">
        <v>33</v>
      </c>
      <c r="D1202" s="10" t="s">
        <v>33</v>
      </c>
      <c r="E1202" s="10">
        <v>1200</v>
      </c>
      <c r="F1202" s="10">
        <v>1338</v>
      </c>
      <c r="H1202" s="10">
        <v>364</v>
      </c>
      <c r="J1202" s="10" t="s">
        <v>33</v>
      </c>
      <c r="K1202" s="10" t="s">
        <v>333</v>
      </c>
      <c r="L1202" s="10" t="s">
        <v>33</v>
      </c>
      <c r="M1202" s="10">
        <v>0.14142135623730953</v>
      </c>
      <c r="N1202" s="10">
        <v>0.14142135623730953</v>
      </c>
      <c r="T1202" s="10">
        <v>0</v>
      </c>
      <c r="W1202" s="10">
        <v>0</v>
      </c>
      <c r="X1202" s="10">
        <v>0</v>
      </c>
      <c r="Y1202" s="10">
        <v>0</v>
      </c>
      <c r="AB1202" s="10">
        <v>0</v>
      </c>
      <c r="AC1202" s="10">
        <v>0</v>
      </c>
      <c r="AD1202" s="10">
        <v>0</v>
      </c>
      <c r="AE1202" s="10">
        <v>0</v>
      </c>
      <c r="AH1202" s="10">
        <v>1</v>
      </c>
      <c r="AJ1202" s="10" t="s">
        <v>33</v>
      </c>
      <c r="AK1202" s="10">
        <v>0.14142135623730953</v>
      </c>
      <c r="AL1202" s="10">
        <v>0</v>
      </c>
      <c r="AM1202" s="10">
        <v>0</v>
      </c>
      <c r="AN1202" s="10">
        <v>0</v>
      </c>
      <c r="AO1202" s="10">
        <v>0</v>
      </c>
      <c r="AQ1202" s="10">
        <v>0.73801673511444421</v>
      </c>
      <c r="AR1202" s="10">
        <v>10.738993928567133</v>
      </c>
      <c r="AS1202" s="10">
        <v>11.809118194483077</v>
      </c>
      <c r="AT1202" s="10">
        <v>17.343393275189438</v>
      </c>
      <c r="AU1202" s="10">
        <v>5.8264023925325512</v>
      </c>
      <c r="AV1202" s="10">
        <v>269.26527370493017</v>
      </c>
      <c r="AW1202" s="10">
        <v>292.43506937265215</v>
      </c>
      <c r="AX1202" s="10" t="s">
        <v>33</v>
      </c>
      <c r="AY1202" s="10" t="s">
        <v>33</v>
      </c>
      <c r="AZ1202" s="10" t="s">
        <v>33</v>
      </c>
      <c r="BA1202" s="10" t="s">
        <v>33</v>
      </c>
      <c r="BB1202" s="10">
        <v>1200</v>
      </c>
      <c r="BC1202" s="10">
        <v>1338</v>
      </c>
      <c r="BE1202" s="10" t="s">
        <v>313</v>
      </c>
      <c r="BF1202" s="10" t="s">
        <v>333</v>
      </c>
      <c r="BG1202" s="10">
        <v>3.1884619125104307E-4</v>
      </c>
      <c r="BH1202" s="10">
        <v>1664.5413993911834</v>
      </c>
      <c r="BI1202" s="10">
        <v>234</v>
      </c>
      <c r="BJ1202" s="10" t="s">
        <v>33</v>
      </c>
      <c r="BL1202" s="10" t="s">
        <v>33</v>
      </c>
      <c r="BM1202" s="10" t="s">
        <v>33</v>
      </c>
      <c r="BP1202" s="10" t="s">
        <v>33</v>
      </c>
      <c r="BQ1202" s="10" t="s">
        <v>33</v>
      </c>
      <c r="BR1202" s="10" t="s">
        <v>33</v>
      </c>
      <c r="BS1202" s="11" t="s">
        <v>33</v>
      </c>
      <c r="BT1202" s="11" t="s">
        <v>33</v>
      </c>
      <c r="BU1202" s="10">
        <v>1202</v>
      </c>
    </row>
    <row r="1203" spans="1:73" s="10" customFormat="1" x14ac:dyDescent="0.45">
      <c r="A1203" s="10" t="s">
        <v>33</v>
      </c>
      <c r="D1203" s="10" t="s">
        <v>33</v>
      </c>
      <c r="E1203" s="10">
        <v>1200</v>
      </c>
      <c r="F1203" s="10">
        <v>1343</v>
      </c>
      <c r="H1203" s="10">
        <v>365</v>
      </c>
      <c r="J1203" s="10" t="s">
        <v>33</v>
      </c>
      <c r="K1203" s="10" t="s">
        <v>334</v>
      </c>
      <c r="L1203" s="10" t="s">
        <v>33</v>
      </c>
      <c r="M1203" s="10">
        <v>1.7320508075688773E-2</v>
      </c>
      <c r="N1203" s="10">
        <v>1.7320508075688773E-2</v>
      </c>
      <c r="T1203" s="10">
        <v>0</v>
      </c>
      <c r="W1203" s="10">
        <v>0</v>
      </c>
      <c r="X1203" s="10">
        <v>0</v>
      </c>
      <c r="Y1203" s="10">
        <v>0</v>
      </c>
      <c r="AB1203" s="10">
        <v>0</v>
      </c>
      <c r="AC1203" s="10">
        <v>0</v>
      </c>
      <c r="AD1203" s="10">
        <v>0</v>
      </c>
      <c r="AE1203" s="10">
        <v>0</v>
      </c>
      <c r="AH1203" s="10">
        <v>1</v>
      </c>
      <c r="AJ1203" s="10" t="s">
        <v>33</v>
      </c>
      <c r="AK1203" s="10">
        <v>1.7320508075688773E-2</v>
      </c>
      <c r="AL1203" s="10">
        <v>0</v>
      </c>
      <c r="AM1203" s="10">
        <v>0</v>
      </c>
      <c r="AN1203" s="10">
        <v>0</v>
      </c>
      <c r="AO1203" s="10">
        <v>0</v>
      </c>
      <c r="AQ1203" s="10">
        <v>7.0385009424253075E-2</v>
      </c>
      <c r="AR1203" s="10">
        <v>0.58256788043498042</v>
      </c>
      <c r="AS1203" s="10">
        <v>0.68462614410014733</v>
      </c>
      <c r="AT1203" s="10">
        <v>1.6540477214699472</v>
      </c>
      <c r="AU1203" s="10">
        <v>0.34057751736306913</v>
      </c>
      <c r="AV1203" s="10">
        <v>17.478658391204885</v>
      </c>
      <c r="AW1203" s="10">
        <v>19.473283630037901</v>
      </c>
      <c r="AX1203" s="10" t="s">
        <v>33</v>
      </c>
      <c r="AY1203" s="10" t="s">
        <v>33</v>
      </c>
      <c r="AZ1203" s="10" t="s">
        <v>33</v>
      </c>
      <c r="BA1203" s="10" t="s">
        <v>33</v>
      </c>
      <c r="BB1203" s="10">
        <v>1200</v>
      </c>
      <c r="BC1203" s="10">
        <v>1343</v>
      </c>
      <c r="BE1203" s="10" t="s">
        <v>313</v>
      </c>
      <c r="BF1203" s="10" t="s">
        <v>2650</v>
      </c>
      <c r="BG1203" s="10">
        <v>1.8484905890703977E-5</v>
      </c>
      <c r="BH1203" s="10">
        <v>140.57854075496559</v>
      </c>
      <c r="BI1203" s="10">
        <v>235</v>
      </c>
      <c r="BJ1203" s="10" t="s">
        <v>33</v>
      </c>
      <c r="BL1203" s="10" t="s">
        <v>33</v>
      </c>
      <c r="BM1203" s="10" t="s">
        <v>33</v>
      </c>
      <c r="BP1203" s="10" t="s">
        <v>33</v>
      </c>
      <c r="BQ1203" s="10" t="s">
        <v>33</v>
      </c>
      <c r="BR1203" s="10" t="s">
        <v>33</v>
      </c>
      <c r="BS1203" s="11" t="s">
        <v>33</v>
      </c>
      <c r="BT1203" s="11" t="s">
        <v>33</v>
      </c>
      <c r="BU1203" s="10">
        <v>1203</v>
      </c>
    </row>
    <row r="1204" spans="1:73" s="10" customFormat="1" x14ac:dyDescent="0.45">
      <c r="A1204" s="10" t="s">
        <v>33</v>
      </c>
      <c r="D1204" s="10" t="s">
        <v>33</v>
      </c>
      <c r="E1204" s="10">
        <v>1200</v>
      </c>
      <c r="F1204" s="10">
        <v>1117</v>
      </c>
      <c r="H1204" s="10">
        <v>296</v>
      </c>
      <c r="J1204" s="10" t="s">
        <v>33</v>
      </c>
      <c r="K1204" s="10" t="s">
        <v>69</v>
      </c>
      <c r="L1204" s="10" t="s">
        <v>33</v>
      </c>
      <c r="M1204" s="10">
        <v>5.1961524227066319E-2</v>
      </c>
      <c r="N1204" s="10">
        <v>5.1961524227066319E-2</v>
      </c>
      <c r="T1204" s="10">
        <v>0</v>
      </c>
      <c r="W1204" s="10">
        <v>0</v>
      </c>
      <c r="X1204" s="10">
        <v>0</v>
      </c>
      <c r="Y1204" s="10">
        <v>0</v>
      </c>
      <c r="AB1204" s="10">
        <v>0</v>
      </c>
      <c r="AC1204" s="10">
        <v>0</v>
      </c>
      <c r="AD1204" s="10">
        <v>0</v>
      </c>
      <c r="AE1204" s="10">
        <v>0</v>
      </c>
      <c r="AH1204" s="10">
        <v>1</v>
      </c>
      <c r="AJ1204" s="10" t="s">
        <v>33</v>
      </c>
      <c r="AK1204" s="10">
        <v>5.1961524227066319E-2</v>
      </c>
      <c r="AL1204" s="10">
        <v>0</v>
      </c>
      <c r="AM1204" s="10">
        <v>0</v>
      </c>
      <c r="AN1204" s="10">
        <v>0</v>
      </c>
      <c r="AO1204" s="10">
        <v>0</v>
      </c>
      <c r="AQ1204" s="10">
        <v>0</v>
      </c>
      <c r="AR1204" s="10">
        <v>0.17233236899659826</v>
      </c>
      <c r="AS1204" s="10">
        <v>0.17233236899659826</v>
      </c>
      <c r="AT1204" s="10">
        <v>0</v>
      </c>
      <c r="AU1204" s="10">
        <v>0</v>
      </c>
      <c r="AV1204" s="10">
        <v>3.4794521180336533</v>
      </c>
      <c r="AW1204" s="10">
        <v>3.4794521180336533</v>
      </c>
      <c r="AX1204" s="10" t="s">
        <v>33</v>
      </c>
      <c r="AY1204" s="10" t="s">
        <v>33</v>
      </c>
      <c r="AZ1204" s="10" t="s">
        <v>33</v>
      </c>
      <c r="BA1204" s="10" t="s">
        <v>33</v>
      </c>
      <c r="BB1204" s="10">
        <v>1200</v>
      </c>
      <c r="BC1204" s="10">
        <v>1117</v>
      </c>
      <c r="BE1204" s="10" t="s">
        <v>313</v>
      </c>
      <c r="BF1204" s="10" t="s">
        <v>2651</v>
      </c>
      <c r="BG1204" s="10">
        <v>4.6529739629081527E-6</v>
      </c>
      <c r="BH1204" s="10">
        <v>20.867017095970358</v>
      </c>
      <c r="BI1204" s="10">
        <v>236</v>
      </c>
      <c r="BJ1204" s="10" t="s">
        <v>33</v>
      </c>
      <c r="BL1204" s="10" t="s">
        <v>33</v>
      </c>
      <c r="BM1204" s="10" t="s">
        <v>33</v>
      </c>
      <c r="BP1204" s="10" t="s">
        <v>33</v>
      </c>
      <c r="BQ1204" s="10" t="s">
        <v>33</v>
      </c>
      <c r="BR1204" s="10" t="s">
        <v>33</v>
      </c>
      <c r="BS1204" s="11" t="s">
        <v>33</v>
      </c>
      <c r="BT1204" s="11" t="s">
        <v>33</v>
      </c>
      <c r="BU1204" s="10">
        <v>1204</v>
      </c>
    </row>
    <row r="1205" spans="1:73" s="10" customFormat="1" x14ac:dyDescent="0.45">
      <c r="A1205" s="10" t="s">
        <v>33</v>
      </c>
      <c r="D1205" s="10" t="s">
        <v>33</v>
      </c>
      <c r="E1205" s="10">
        <v>1200</v>
      </c>
      <c r="F1205" s="10">
        <v>1211</v>
      </c>
      <c r="H1205" s="10">
        <v>325</v>
      </c>
      <c r="J1205" s="10" t="s">
        <v>33</v>
      </c>
      <c r="K1205" s="10" t="s">
        <v>76</v>
      </c>
      <c r="L1205" s="10" t="s">
        <v>33</v>
      </c>
      <c r="M1205" s="10">
        <v>0.14142135623730953</v>
      </c>
      <c r="N1205" s="10">
        <v>0.14142135623730953</v>
      </c>
      <c r="T1205" s="10">
        <v>0</v>
      </c>
      <c r="W1205" s="10">
        <v>0</v>
      </c>
      <c r="X1205" s="10">
        <v>0</v>
      </c>
      <c r="Y1205" s="10">
        <v>0</v>
      </c>
      <c r="AB1205" s="10">
        <v>0</v>
      </c>
      <c r="AC1205" s="10">
        <v>0</v>
      </c>
      <c r="AD1205" s="10">
        <v>0</v>
      </c>
      <c r="AE1205" s="10">
        <v>0</v>
      </c>
      <c r="AH1205" s="10">
        <v>1</v>
      </c>
      <c r="AJ1205" s="10" t="s">
        <v>33</v>
      </c>
      <c r="AK1205" s="10">
        <v>0.14142135623730953</v>
      </c>
      <c r="AL1205" s="10">
        <v>0</v>
      </c>
      <c r="AM1205" s="10">
        <v>0</v>
      </c>
      <c r="AN1205" s="10">
        <v>0</v>
      </c>
      <c r="AO1205" s="10">
        <v>0</v>
      </c>
      <c r="AQ1205" s="10">
        <v>0</v>
      </c>
      <c r="AR1205" s="10">
        <v>0.23791147382671438</v>
      </c>
      <c r="AS1205" s="10">
        <v>0.23791147382671438</v>
      </c>
      <c r="AT1205" s="10">
        <v>0</v>
      </c>
      <c r="AU1205" s="10">
        <v>0</v>
      </c>
      <c r="AV1205" s="10">
        <v>3.0017997794658551</v>
      </c>
      <c r="AW1205" s="10">
        <v>3.0017997794658551</v>
      </c>
      <c r="AX1205" s="10" t="s">
        <v>33</v>
      </c>
      <c r="AY1205" s="10" t="s">
        <v>33</v>
      </c>
      <c r="AZ1205" s="10" t="s">
        <v>33</v>
      </c>
      <c r="BA1205" s="10" t="s">
        <v>33</v>
      </c>
      <c r="BB1205" s="10">
        <v>1200</v>
      </c>
      <c r="BC1205" s="10">
        <v>1211</v>
      </c>
      <c r="BE1205" s="10" t="s">
        <v>313</v>
      </c>
      <c r="BF1205" s="10" t="s">
        <v>2652</v>
      </c>
      <c r="BG1205" s="10">
        <v>6.4236097933212881E-6</v>
      </c>
      <c r="BH1205" s="10">
        <v>12.188383272277241</v>
      </c>
      <c r="BI1205" s="10">
        <v>237</v>
      </c>
      <c r="BJ1205" s="10" t="s">
        <v>33</v>
      </c>
      <c r="BL1205" s="10" t="s">
        <v>33</v>
      </c>
      <c r="BM1205" s="10" t="s">
        <v>33</v>
      </c>
      <c r="BP1205" s="10" t="s">
        <v>33</v>
      </c>
      <c r="BQ1205" s="10" t="s">
        <v>33</v>
      </c>
      <c r="BR1205" s="10" t="s">
        <v>33</v>
      </c>
      <c r="BS1205" s="11" t="s">
        <v>33</v>
      </c>
      <c r="BT1205" s="11" t="s">
        <v>33</v>
      </c>
      <c r="BU1205" s="10">
        <v>1205</v>
      </c>
    </row>
    <row r="1206" spans="1:73" s="10" customFormat="1" x14ac:dyDescent="0.45">
      <c r="A1206" s="10">
        <v>323</v>
      </c>
      <c r="D1206" s="10">
        <v>1210</v>
      </c>
      <c r="E1206" s="10" t="s">
        <v>33</v>
      </c>
      <c r="F1206" s="10">
        <v>1079</v>
      </c>
      <c r="H1206" s="10" t="s">
        <v>33</v>
      </c>
      <c r="J1206" s="10" t="s">
        <v>314</v>
      </c>
      <c r="K1206" s="10">
        <v>0</v>
      </c>
      <c r="L1206" s="10">
        <v>1</v>
      </c>
      <c r="M1206" s="10" t="s">
        <v>33</v>
      </c>
      <c r="N1206" s="10">
        <v>1</v>
      </c>
      <c r="T1206" s="10">
        <v>141.42135623730951</v>
      </c>
      <c r="W1206" s="10">
        <v>1.4665394641809</v>
      </c>
      <c r="X1206" s="10" t="s">
        <v>35</v>
      </c>
      <c r="Y1206" s="10">
        <v>0.14142135623730953</v>
      </c>
      <c r="AB1206" s="10">
        <v>16.967734321352399</v>
      </c>
      <c r="AC1206" s="10">
        <v>0.75</v>
      </c>
      <c r="AD1206" s="10">
        <v>0</v>
      </c>
      <c r="AE1206" s="10">
        <v>0</v>
      </c>
      <c r="AH1206" s="10">
        <v>1</v>
      </c>
      <c r="AJ1206" s="10">
        <v>1</v>
      </c>
      <c r="AK1206" s="10">
        <v>1</v>
      </c>
      <c r="AL1206" s="10">
        <v>141.42135623730951</v>
      </c>
      <c r="AM1206" s="10">
        <v>1.4665394641809</v>
      </c>
      <c r="AN1206" s="10">
        <v>0.75</v>
      </c>
      <c r="AO1206" s="10">
        <v>0</v>
      </c>
      <c r="AQ1206" s="10">
        <v>150.52993852573815</v>
      </c>
      <c r="AR1206" s="10">
        <v>25.830500915827514</v>
      </c>
      <c r="AS1206" s="10">
        <v>244.09891177814782</v>
      </c>
      <c r="AT1206" s="10">
        <v>3537.4535553548462</v>
      </c>
      <c r="AU1206" s="10">
        <v>54.178119120943109</v>
      </c>
      <c r="AV1206" s="10">
        <v>336.51385235635945</v>
      </c>
      <c r="AW1206" s="10">
        <v>3928.1455268321488</v>
      </c>
      <c r="AX1206" s="10">
        <v>1.2074767078498867E-4</v>
      </c>
      <c r="AY1206" s="10">
        <v>475.53104008160693</v>
      </c>
      <c r="AZ1206" s="10" t="s">
        <v>33</v>
      </c>
      <c r="BA1206" s="10">
        <v>1210</v>
      </c>
      <c r="BB1206" s="10" t="s">
        <v>33</v>
      </c>
      <c r="BC1206" s="10">
        <v>1079</v>
      </c>
      <c r="BE1206" s="10" t="s">
        <v>33</v>
      </c>
      <c r="BF1206" s="10" t="s">
        <v>33</v>
      </c>
      <c r="BG1206" s="10" t="s">
        <v>33</v>
      </c>
      <c r="BH1206" s="10" t="s">
        <v>33</v>
      </c>
      <c r="BI1206" s="10" t="s">
        <v>33</v>
      </c>
      <c r="BJ1206" s="10" t="s">
        <v>33</v>
      </c>
      <c r="BL1206" s="10" t="s">
        <v>33</v>
      </c>
      <c r="BM1206" s="10" t="s">
        <v>33</v>
      </c>
      <c r="BP1206" s="10" t="s">
        <v>33</v>
      </c>
      <c r="BQ1206" s="10">
        <v>0</v>
      </c>
      <c r="BR1206" s="10" t="s">
        <v>314</v>
      </c>
      <c r="BS1206" s="11">
        <v>244.09891177814782</v>
      </c>
      <c r="BT1206" s="11">
        <v>3928.1455268321488</v>
      </c>
      <c r="BU1206" s="10">
        <v>1206</v>
      </c>
    </row>
    <row r="1207" spans="1:73" s="10" customFormat="1" x14ac:dyDescent="0.45">
      <c r="A1207" s="10" t="s">
        <v>33</v>
      </c>
      <c r="D1207" s="10" t="s">
        <v>33</v>
      </c>
      <c r="E1207" s="10">
        <v>1206</v>
      </c>
      <c r="F1207" s="10">
        <v>1348</v>
      </c>
      <c r="H1207" s="10">
        <v>366</v>
      </c>
      <c r="J1207" s="10" t="s">
        <v>33</v>
      </c>
      <c r="K1207" s="10" t="s">
        <v>335</v>
      </c>
      <c r="L1207" s="10" t="s">
        <v>33</v>
      </c>
      <c r="M1207" s="10">
        <v>1.7320508075688772</v>
      </c>
      <c r="N1207" s="10">
        <v>1.7320508075688772</v>
      </c>
      <c r="T1207" s="10">
        <v>0</v>
      </c>
      <c r="W1207" s="10">
        <v>0</v>
      </c>
      <c r="X1207" s="10">
        <v>0</v>
      </c>
      <c r="Y1207" s="10">
        <v>0</v>
      </c>
      <c r="AB1207" s="10">
        <v>0</v>
      </c>
      <c r="AC1207" s="10">
        <v>0</v>
      </c>
      <c r="AD1207" s="10">
        <v>0</v>
      </c>
      <c r="AE1207" s="10">
        <v>0</v>
      </c>
      <c r="AH1207" s="10">
        <v>1</v>
      </c>
      <c r="AJ1207" s="10" t="s">
        <v>33</v>
      </c>
      <c r="AK1207" s="10">
        <v>1.7320508075688772</v>
      </c>
      <c r="AL1207" s="10">
        <v>0</v>
      </c>
      <c r="AM1207" s="10">
        <v>0</v>
      </c>
      <c r="AN1207" s="10">
        <v>0</v>
      </c>
      <c r="AO1207" s="10">
        <v>0</v>
      </c>
      <c r="AQ1207" s="10">
        <v>8.8102560120560707</v>
      </c>
      <c r="AR1207" s="10">
        <v>22.961804151875761</v>
      </c>
      <c r="AS1207" s="10">
        <v>35.736675369357059</v>
      </c>
      <c r="AT1207" s="10">
        <v>207.04101628331767</v>
      </c>
      <c r="AU1207" s="10">
        <v>36.411253459527039</v>
      </c>
      <c r="AV1207" s="10">
        <v>325.19386487149336</v>
      </c>
      <c r="AW1207" s="10">
        <v>568.64613461433805</v>
      </c>
      <c r="AX1207" s="10" t="s">
        <v>33</v>
      </c>
      <c r="AY1207" s="10" t="s">
        <v>33</v>
      </c>
      <c r="AZ1207" s="10" t="s">
        <v>33</v>
      </c>
      <c r="BA1207" s="10" t="s">
        <v>33</v>
      </c>
      <c r="BB1207" s="10">
        <v>1206</v>
      </c>
      <c r="BC1207" s="10">
        <v>1348</v>
      </c>
      <c r="BE1207" s="10" t="s">
        <v>314</v>
      </c>
      <c r="BF1207" s="10" t="s">
        <v>335</v>
      </c>
      <c r="BG1207" s="10">
        <v>4.3151203124491399E-3</v>
      </c>
      <c r="BH1207" s="10">
        <v>73312.909579468323</v>
      </c>
      <c r="BI1207" s="10">
        <v>239</v>
      </c>
      <c r="BJ1207" s="10" t="s">
        <v>33</v>
      </c>
      <c r="BL1207" s="10" t="s">
        <v>33</v>
      </c>
      <c r="BM1207" s="10" t="s">
        <v>33</v>
      </c>
      <c r="BP1207" s="10" t="s">
        <v>33</v>
      </c>
      <c r="BQ1207" s="10" t="s">
        <v>33</v>
      </c>
      <c r="BR1207" s="10" t="s">
        <v>33</v>
      </c>
      <c r="BS1207" s="11" t="s">
        <v>33</v>
      </c>
      <c r="BT1207" s="11" t="s">
        <v>33</v>
      </c>
      <c r="BU1207" s="10">
        <v>1207</v>
      </c>
    </row>
    <row r="1208" spans="1:73" s="10" customFormat="1" x14ac:dyDescent="0.45">
      <c r="A1208" s="10" t="s">
        <v>33</v>
      </c>
      <c r="D1208" s="10" t="s">
        <v>33</v>
      </c>
      <c r="E1208" s="10">
        <v>1206</v>
      </c>
      <c r="F1208" s="10">
        <v>1355</v>
      </c>
      <c r="H1208" s="10">
        <v>367</v>
      </c>
      <c r="J1208" s="10" t="s">
        <v>33</v>
      </c>
      <c r="K1208" s="10" t="s">
        <v>336</v>
      </c>
      <c r="L1208" s="10" t="s">
        <v>33</v>
      </c>
      <c r="M1208" s="10">
        <v>2.2360679774997897E-2</v>
      </c>
      <c r="N1208" s="10">
        <v>2.2360679774997897E-2</v>
      </c>
      <c r="T1208" s="10">
        <v>0</v>
      </c>
      <c r="W1208" s="10">
        <v>0</v>
      </c>
      <c r="X1208" s="10">
        <v>0</v>
      </c>
      <c r="Y1208" s="10">
        <v>0</v>
      </c>
      <c r="AB1208" s="10">
        <v>0</v>
      </c>
      <c r="AC1208" s="10">
        <v>0</v>
      </c>
      <c r="AD1208" s="10">
        <v>0</v>
      </c>
      <c r="AE1208" s="10">
        <v>0</v>
      </c>
      <c r="AH1208" s="10">
        <v>1</v>
      </c>
      <c r="AJ1208" s="10" t="s">
        <v>33</v>
      </c>
      <c r="AK1208" s="10">
        <v>2.2360679774997897E-2</v>
      </c>
      <c r="AL1208" s="10">
        <v>0</v>
      </c>
      <c r="AM1208" s="10">
        <v>0</v>
      </c>
      <c r="AN1208" s="10">
        <v>0</v>
      </c>
      <c r="AO1208" s="10">
        <v>0</v>
      </c>
      <c r="AQ1208" s="10">
        <v>0.29832627637255699</v>
      </c>
      <c r="AR1208" s="10">
        <v>0.65215729977085257</v>
      </c>
      <c r="AS1208" s="10">
        <v>1.0847304005110603</v>
      </c>
      <c r="AT1208" s="10">
        <v>7.0106674947550891</v>
      </c>
      <c r="AU1208" s="10">
        <v>0.79913134006367548</v>
      </c>
      <c r="AV1208" s="10">
        <v>10.213190303807167</v>
      </c>
      <c r="AW1208" s="10">
        <v>18.022989138625931</v>
      </c>
      <c r="AX1208" s="10" t="s">
        <v>33</v>
      </c>
      <c r="AY1208" s="10" t="s">
        <v>33</v>
      </c>
      <c r="AZ1208" s="10" t="s">
        <v>33</v>
      </c>
      <c r="BA1208" s="10" t="s">
        <v>33</v>
      </c>
      <c r="BB1208" s="10">
        <v>1206</v>
      </c>
      <c r="BC1208" s="10">
        <v>1355</v>
      </c>
      <c r="BE1208" s="10" t="s">
        <v>314</v>
      </c>
      <c r="BF1208" s="10" t="s">
        <v>336</v>
      </c>
      <c r="BG1208" s="10">
        <v>1.3097866929137841E-4</v>
      </c>
      <c r="BH1208" s="10">
        <v>769.96268997323</v>
      </c>
      <c r="BI1208" s="10">
        <v>240</v>
      </c>
      <c r="BJ1208" s="10" t="s">
        <v>33</v>
      </c>
      <c r="BL1208" s="10" t="s">
        <v>33</v>
      </c>
      <c r="BM1208" s="10" t="s">
        <v>33</v>
      </c>
      <c r="BP1208" s="10" t="s">
        <v>33</v>
      </c>
      <c r="BQ1208" s="10" t="s">
        <v>33</v>
      </c>
      <c r="BR1208" s="10" t="s">
        <v>33</v>
      </c>
      <c r="BS1208" s="11" t="s">
        <v>33</v>
      </c>
      <c r="BT1208" s="11" t="s">
        <v>33</v>
      </c>
      <c r="BU1208" s="10">
        <v>1208</v>
      </c>
    </row>
    <row r="1209" spans="1:73" s="10" customFormat="1" x14ac:dyDescent="0.45">
      <c r="A1209" s="10" t="s">
        <v>33</v>
      </c>
      <c r="D1209" s="10" t="s">
        <v>33</v>
      </c>
      <c r="E1209" s="10">
        <v>1206</v>
      </c>
      <c r="F1209" s="10">
        <v>1020</v>
      </c>
      <c r="H1209" s="10">
        <v>270</v>
      </c>
      <c r="J1209" s="10" t="s">
        <v>33</v>
      </c>
      <c r="K1209" s="10" t="s">
        <v>42</v>
      </c>
      <c r="L1209" s="10" t="s">
        <v>33</v>
      </c>
      <c r="M1209" s="10">
        <v>1.1067971810589328</v>
      </c>
      <c r="N1209" s="10">
        <v>1.1067971810589328</v>
      </c>
      <c r="T1209" s="10">
        <v>0</v>
      </c>
      <c r="W1209" s="10">
        <v>0</v>
      </c>
      <c r="X1209" s="10">
        <v>0</v>
      </c>
      <c r="Y1209" s="10">
        <v>0</v>
      </c>
      <c r="AB1209" s="10">
        <v>0</v>
      </c>
      <c r="AC1209" s="10">
        <v>0</v>
      </c>
      <c r="AD1209" s="10">
        <v>0</v>
      </c>
      <c r="AE1209" s="10">
        <v>0</v>
      </c>
      <c r="AH1209" s="10">
        <v>1</v>
      </c>
      <c r="AJ1209" s="10" t="s">
        <v>33</v>
      </c>
      <c r="AK1209" s="10">
        <v>1.1067971810589328</v>
      </c>
      <c r="AL1209" s="10">
        <v>0</v>
      </c>
      <c r="AM1209" s="10">
        <v>0</v>
      </c>
      <c r="AN1209" s="10">
        <v>0</v>
      </c>
      <c r="AO1209" s="10">
        <v>0</v>
      </c>
      <c r="AQ1209" s="10">
        <v>0</v>
      </c>
      <c r="AR1209" s="10">
        <v>0</v>
      </c>
      <c r="AS1209" s="10">
        <v>0</v>
      </c>
      <c r="AT1209" s="10">
        <v>0</v>
      </c>
      <c r="AU1209" s="10">
        <v>0</v>
      </c>
      <c r="AV1209" s="10">
        <v>1.1067971810589328</v>
      </c>
      <c r="AW1209" s="10">
        <v>1.1067971810589328</v>
      </c>
      <c r="AX1209" s="10" t="s">
        <v>33</v>
      </c>
      <c r="AY1209" s="10" t="s">
        <v>33</v>
      </c>
      <c r="AZ1209" s="10" t="s">
        <v>33</v>
      </c>
      <c r="BA1209" s="10" t="s">
        <v>33</v>
      </c>
      <c r="BB1209" s="10">
        <v>1206</v>
      </c>
      <c r="BC1209" s="10">
        <v>1020</v>
      </c>
      <c r="BE1209" s="10" t="s">
        <v>314</v>
      </c>
      <c r="BF1209" s="10" t="s">
        <v>2653</v>
      </c>
      <c r="BG1209" s="10">
        <v>0</v>
      </c>
      <c r="BH1209" s="10">
        <v>122.9483591076656</v>
      </c>
      <c r="BI1209" s="10">
        <v>241</v>
      </c>
      <c r="BJ1209" s="10" t="s">
        <v>33</v>
      </c>
      <c r="BL1209" s="10" t="s">
        <v>33</v>
      </c>
      <c r="BM1209" s="10" t="s">
        <v>33</v>
      </c>
      <c r="BP1209" s="10" t="s">
        <v>33</v>
      </c>
      <c r="BQ1209" s="10" t="s">
        <v>33</v>
      </c>
      <c r="BR1209" s="10" t="s">
        <v>33</v>
      </c>
      <c r="BS1209" s="11" t="s">
        <v>33</v>
      </c>
      <c r="BT1209" s="11" t="s">
        <v>33</v>
      </c>
      <c r="BU1209" s="10">
        <v>1209</v>
      </c>
    </row>
    <row r="1210" spans="1:73" s="10" customFormat="1" x14ac:dyDescent="0.45">
      <c r="A1210" s="10">
        <v>324</v>
      </c>
      <c r="D1210" s="10">
        <v>1211</v>
      </c>
      <c r="E1210" s="10" t="s">
        <v>33</v>
      </c>
      <c r="F1210" s="10">
        <v>1080</v>
      </c>
      <c r="H1210" s="10" t="s">
        <v>33</v>
      </c>
      <c r="J1210" s="10" t="s">
        <v>140</v>
      </c>
      <c r="K1210" s="10">
        <v>0</v>
      </c>
      <c r="L1210" s="10">
        <v>1</v>
      </c>
      <c r="M1210" s="10" t="s">
        <v>33</v>
      </c>
      <c r="N1210" s="10">
        <v>1</v>
      </c>
      <c r="T1210" s="10">
        <v>0</v>
      </c>
      <c r="W1210" s="10">
        <v>0</v>
      </c>
      <c r="X1210" s="10">
        <v>0</v>
      </c>
      <c r="Y1210" s="10">
        <v>0</v>
      </c>
      <c r="AB1210" s="10">
        <v>0</v>
      </c>
      <c r="AC1210" s="10">
        <v>0</v>
      </c>
      <c r="AD1210" s="12">
        <v>29.164141811075446</v>
      </c>
      <c r="AE1210" s="12">
        <v>440.48912569116038</v>
      </c>
      <c r="AH1210" s="10">
        <v>1</v>
      </c>
      <c r="AJ1210" s="10">
        <v>1</v>
      </c>
      <c r="AK1210" s="10">
        <v>1</v>
      </c>
      <c r="AL1210" s="10">
        <v>0</v>
      </c>
      <c r="AM1210" s="10">
        <v>0</v>
      </c>
      <c r="AN1210" s="10">
        <v>0</v>
      </c>
      <c r="AO1210" s="10">
        <v>23.835999999999999</v>
      </c>
      <c r="AQ1210" s="10">
        <v>0</v>
      </c>
      <c r="AR1210" s="10">
        <v>29.164141811075446</v>
      </c>
      <c r="AS1210" s="10">
        <v>29.164141811075446</v>
      </c>
      <c r="AT1210" s="10">
        <v>0</v>
      </c>
      <c r="AU1210" s="10">
        <v>0</v>
      </c>
      <c r="AV1210" s="10">
        <v>440.48912569116038</v>
      </c>
      <c r="AW1210" s="10">
        <v>440.48912569116038</v>
      </c>
      <c r="AX1210" s="10">
        <v>4.8299068313995472E-6</v>
      </c>
      <c r="AY1210" s="10">
        <v>23.835999999999999</v>
      </c>
      <c r="AZ1210" s="10" t="s">
        <v>33</v>
      </c>
      <c r="BA1210" s="10">
        <v>1211</v>
      </c>
      <c r="BB1210" s="10" t="s">
        <v>33</v>
      </c>
      <c r="BC1210" s="10">
        <v>1080</v>
      </c>
      <c r="BE1210" s="10" t="s">
        <v>33</v>
      </c>
      <c r="BF1210" s="10" t="s">
        <v>33</v>
      </c>
      <c r="BG1210" s="10" t="s">
        <v>33</v>
      </c>
      <c r="BH1210" s="10" t="s">
        <v>33</v>
      </c>
      <c r="BI1210" s="10" t="s">
        <v>33</v>
      </c>
      <c r="BJ1210" s="10" t="s">
        <v>33</v>
      </c>
      <c r="BL1210" s="10" t="s">
        <v>33</v>
      </c>
      <c r="BM1210" s="10" t="s">
        <v>33</v>
      </c>
      <c r="BP1210" s="10" t="s">
        <v>34</v>
      </c>
      <c r="BQ1210" s="10">
        <v>0</v>
      </c>
      <c r="BR1210" s="10" t="s">
        <v>140</v>
      </c>
      <c r="BS1210" s="11">
        <v>29.164141811075446</v>
      </c>
      <c r="BT1210" s="11">
        <v>440.48912569116038</v>
      </c>
      <c r="BU1210" s="10">
        <v>1210</v>
      </c>
    </row>
    <row r="1211" spans="1:73" s="10" customFormat="1" x14ac:dyDescent="0.45">
      <c r="A1211" s="10">
        <v>325</v>
      </c>
      <c r="D1211" s="10">
        <v>1212</v>
      </c>
      <c r="E1211" s="10" t="s">
        <v>33</v>
      </c>
      <c r="F1211" s="10">
        <v>1205</v>
      </c>
      <c r="H1211" s="10" t="s">
        <v>33</v>
      </c>
      <c r="J1211" s="10" t="s">
        <v>76</v>
      </c>
      <c r="K1211" s="10">
        <v>0</v>
      </c>
      <c r="L1211" s="10">
        <v>1</v>
      </c>
      <c r="M1211" s="10" t="s">
        <v>33</v>
      </c>
      <c r="N1211" s="10">
        <v>1</v>
      </c>
      <c r="T1211" s="10">
        <v>0</v>
      </c>
      <c r="W1211" s="10">
        <v>0</v>
      </c>
      <c r="X1211" s="10">
        <v>0</v>
      </c>
      <c r="Y1211" s="10">
        <v>0</v>
      </c>
      <c r="AB1211" s="10">
        <v>0</v>
      </c>
      <c r="AC1211" s="10">
        <v>0</v>
      </c>
      <c r="AD1211" s="12">
        <v>1.6822881646495551</v>
      </c>
      <c r="AE1211" s="12">
        <v>21.225929798245886</v>
      </c>
      <c r="AH1211" s="10">
        <v>1</v>
      </c>
      <c r="AJ1211" s="10">
        <v>1</v>
      </c>
      <c r="AK1211" s="10">
        <v>1</v>
      </c>
      <c r="AL1211" s="10">
        <v>0</v>
      </c>
      <c r="AM1211" s="10">
        <v>0</v>
      </c>
      <c r="AN1211" s="10">
        <v>0</v>
      </c>
      <c r="AO1211" s="10">
        <v>1.2113</v>
      </c>
      <c r="AQ1211" s="10">
        <v>0</v>
      </c>
      <c r="AR1211" s="10">
        <v>1.6822881646495551</v>
      </c>
      <c r="AS1211" s="10">
        <v>1.6822881646495551</v>
      </c>
      <c r="AT1211" s="10">
        <v>0</v>
      </c>
      <c r="AU1211" s="10">
        <v>0</v>
      </c>
      <c r="AV1211" s="10">
        <v>21.225929798245886</v>
      </c>
      <c r="AW1211" s="10">
        <v>21.225929798245886</v>
      </c>
      <c r="AX1211" s="10">
        <v>3.818376618407357E-6</v>
      </c>
      <c r="AY1211" s="10">
        <v>1.2113</v>
      </c>
      <c r="AZ1211" s="10" t="s">
        <v>33</v>
      </c>
      <c r="BA1211" s="10">
        <v>1212</v>
      </c>
      <c r="BB1211" s="10" t="s">
        <v>33</v>
      </c>
      <c r="BC1211" s="10">
        <v>1205</v>
      </c>
      <c r="BE1211" s="10" t="s">
        <v>33</v>
      </c>
      <c r="BF1211" s="10" t="s">
        <v>33</v>
      </c>
      <c r="BG1211" s="10" t="s">
        <v>33</v>
      </c>
      <c r="BH1211" s="10" t="s">
        <v>33</v>
      </c>
      <c r="BI1211" s="10" t="s">
        <v>33</v>
      </c>
      <c r="BJ1211" s="10" t="s">
        <v>33</v>
      </c>
      <c r="BL1211" s="10" t="s">
        <v>33</v>
      </c>
      <c r="BM1211" s="10" t="s">
        <v>33</v>
      </c>
      <c r="BP1211" s="10" t="s">
        <v>34</v>
      </c>
      <c r="BQ1211" s="10">
        <v>0</v>
      </c>
      <c r="BR1211" s="10" t="s">
        <v>76</v>
      </c>
      <c r="BS1211" s="11">
        <v>1.6822881646495551</v>
      </c>
      <c r="BT1211" s="11">
        <v>21.225929798245886</v>
      </c>
      <c r="BU1211" s="10">
        <v>1211</v>
      </c>
    </row>
    <row r="1212" spans="1:73" s="10" customFormat="1" x14ac:dyDescent="0.45">
      <c r="A1212" s="10">
        <v>326</v>
      </c>
      <c r="D1212" s="10">
        <v>1213</v>
      </c>
      <c r="E1212" s="10" t="s">
        <v>33</v>
      </c>
      <c r="F1212" s="10">
        <v>1083</v>
      </c>
      <c r="H1212" s="10" t="s">
        <v>33</v>
      </c>
      <c r="J1212" s="10" t="s">
        <v>315</v>
      </c>
      <c r="K1212" s="10">
        <v>0</v>
      </c>
      <c r="L1212" s="10">
        <v>1</v>
      </c>
      <c r="M1212" s="10" t="s">
        <v>33</v>
      </c>
      <c r="N1212" s="10">
        <v>1</v>
      </c>
      <c r="T1212" s="10">
        <v>0</v>
      </c>
      <c r="W1212" s="10">
        <v>0</v>
      </c>
      <c r="X1212" s="10">
        <v>0</v>
      </c>
      <c r="Y1212" s="10">
        <v>0</v>
      </c>
      <c r="AB1212" s="10">
        <v>0</v>
      </c>
      <c r="AC1212" s="10">
        <v>0</v>
      </c>
      <c r="AD1212" s="12">
        <v>8.0036563037936439</v>
      </c>
      <c r="AE1212" s="12">
        <v>108.63224867405907</v>
      </c>
      <c r="AH1212" s="10">
        <v>1</v>
      </c>
      <c r="AJ1212" s="10">
        <v>1</v>
      </c>
      <c r="AK1212" s="10">
        <v>1</v>
      </c>
      <c r="AL1212" s="10">
        <v>0</v>
      </c>
      <c r="AM1212" s="10">
        <v>0</v>
      </c>
      <c r="AN1212" s="10">
        <v>0</v>
      </c>
      <c r="AO1212" s="10">
        <v>5.8689999999999998</v>
      </c>
      <c r="AQ1212" s="10">
        <v>0</v>
      </c>
      <c r="AR1212" s="10">
        <v>8.0036563037936439</v>
      </c>
      <c r="AS1212" s="10">
        <v>8.0036563037936439</v>
      </c>
      <c r="AT1212" s="10">
        <v>0</v>
      </c>
      <c r="AU1212" s="10">
        <v>0</v>
      </c>
      <c r="AV1212" s="10">
        <v>108.63224867405907</v>
      </c>
      <c r="AW1212" s="10">
        <v>108.63224867405907</v>
      </c>
      <c r="AX1212" s="10">
        <v>1.3244869195277087E-4</v>
      </c>
      <c r="AY1212" s="10">
        <v>5.8689999999999998</v>
      </c>
      <c r="AZ1212" s="10" t="s">
        <v>33</v>
      </c>
      <c r="BA1212" s="10">
        <v>1213</v>
      </c>
      <c r="BB1212" s="10" t="s">
        <v>33</v>
      </c>
      <c r="BC1212" s="10">
        <v>1083</v>
      </c>
      <c r="BE1212" s="10" t="s">
        <v>33</v>
      </c>
      <c r="BF1212" s="10" t="s">
        <v>33</v>
      </c>
      <c r="BG1212" s="10" t="s">
        <v>33</v>
      </c>
      <c r="BH1212" s="10" t="s">
        <v>33</v>
      </c>
      <c r="BI1212" s="10" t="s">
        <v>33</v>
      </c>
      <c r="BJ1212" s="10" t="s">
        <v>33</v>
      </c>
      <c r="BL1212" s="10" t="s">
        <v>33</v>
      </c>
      <c r="BM1212" s="10" t="s">
        <v>33</v>
      </c>
      <c r="BP1212" s="10" t="s">
        <v>34</v>
      </c>
      <c r="BQ1212" s="10">
        <v>0</v>
      </c>
      <c r="BR1212" s="10" t="s">
        <v>315</v>
      </c>
      <c r="BS1212" s="11">
        <v>8.0036563037936439</v>
      </c>
      <c r="BT1212" s="11">
        <v>108.63224867405907</v>
      </c>
      <c r="BU1212" s="10">
        <v>1212</v>
      </c>
    </row>
    <row r="1213" spans="1:73" s="10" customFormat="1" x14ac:dyDescent="0.45">
      <c r="A1213" s="10">
        <v>327</v>
      </c>
      <c r="D1213" s="10">
        <v>1218</v>
      </c>
      <c r="E1213" s="10" t="s">
        <v>33</v>
      </c>
      <c r="F1213" s="10">
        <v>1084</v>
      </c>
      <c r="H1213" s="10" t="s">
        <v>33</v>
      </c>
      <c r="J1213" s="10" t="s">
        <v>87</v>
      </c>
      <c r="K1213" s="10">
        <v>0</v>
      </c>
      <c r="L1213" s="10">
        <v>1</v>
      </c>
      <c r="M1213" s="10" t="s">
        <v>33</v>
      </c>
      <c r="N1213" s="10">
        <v>1</v>
      </c>
      <c r="T1213" s="10">
        <v>0.17320508075688773</v>
      </c>
      <c r="W1213" s="10">
        <v>0.50802417265323119</v>
      </c>
      <c r="X1213" s="10" t="s">
        <v>35</v>
      </c>
      <c r="Y1213" s="10">
        <v>4.8989794855663557E-2</v>
      </c>
      <c r="AB1213" s="10">
        <v>5.877795586782514</v>
      </c>
      <c r="AC1213" s="10">
        <v>0.03</v>
      </c>
      <c r="AD1213" s="10">
        <v>0</v>
      </c>
      <c r="AE1213" s="10">
        <v>0</v>
      </c>
      <c r="AH1213" s="10">
        <v>1</v>
      </c>
      <c r="AJ1213" s="10">
        <v>1</v>
      </c>
      <c r="AK1213" s="10">
        <v>1</v>
      </c>
      <c r="AL1213" s="10">
        <v>0.17320508075688773</v>
      </c>
      <c r="AM1213" s="10">
        <v>0.50802417265323119</v>
      </c>
      <c r="AN1213" s="10">
        <v>0.03</v>
      </c>
      <c r="AO1213" s="10">
        <v>0</v>
      </c>
      <c r="AQ1213" s="10">
        <v>0.29425535234355538</v>
      </c>
      <c r="AR1213" s="10">
        <v>5.3486989792492432</v>
      </c>
      <c r="AS1213" s="10">
        <v>5.7753692401473984</v>
      </c>
      <c r="AT1213" s="10">
        <v>6.9150007800735516</v>
      </c>
      <c r="AU1213" s="10">
        <v>6.8742865450016701</v>
      </c>
      <c r="AV1213" s="10">
        <v>75.720072186108752</v>
      </c>
      <c r="AW1213" s="10">
        <v>89.509359511183973</v>
      </c>
      <c r="AX1213" s="10">
        <v>9.6598136627990892E-6</v>
      </c>
      <c r="AY1213" s="10">
        <v>5.0348897235071135</v>
      </c>
      <c r="AZ1213" s="10" t="s">
        <v>33</v>
      </c>
      <c r="BA1213" s="10">
        <v>1218</v>
      </c>
      <c r="BB1213" s="10" t="s">
        <v>33</v>
      </c>
      <c r="BC1213" s="10">
        <v>1084</v>
      </c>
      <c r="BE1213" s="10" t="s">
        <v>33</v>
      </c>
      <c r="BF1213" s="10" t="s">
        <v>33</v>
      </c>
      <c r="BG1213" s="10" t="s">
        <v>33</v>
      </c>
      <c r="BH1213" s="10" t="s">
        <v>33</v>
      </c>
      <c r="BI1213" s="10" t="s">
        <v>33</v>
      </c>
      <c r="BJ1213" s="10" t="s">
        <v>33</v>
      </c>
      <c r="BL1213" s="10" t="s">
        <v>33</v>
      </c>
      <c r="BM1213" s="10" t="s">
        <v>33</v>
      </c>
      <c r="BP1213" s="10" t="s">
        <v>33</v>
      </c>
      <c r="BQ1213" s="10">
        <v>0</v>
      </c>
      <c r="BR1213" s="10" t="s">
        <v>87</v>
      </c>
      <c r="BS1213" s="11">
        <v>5.7753692401473984</v>
      </c>
      <c r="BT1213" s="11">
        <v>89.509359511183973</v>
      </c>
      <c r="BU1213" s="10">
        <v>1213</v>
      </c>
    </row>
    <row r="1214" spans="1:73" s="10" customFormat="1" x14ac:dyDescent="0.45">
      <c r="A1214" s="10" t="s">
        <v>33</v>
      </c>
      <c r="D1214" s="10" t="s">
        <v>33</v>
      </c>
      <c r="E1214" s="10">
        <v>1213</v>
      </c>
      <c r="F1214" s="10">
        <v>1118</v>
      </c>
      <c r="H1214" s="10">
        <v>297</v>
      </c>
      <c r="J1214" s="10" t="s">
        <v>33</v>
      </c>
      <c r="K1214" s="10" t="s">
        <v>303</v>
      </c>
      <c r="L1214" s="10" t="s">
        <v>33</v>
      </c>
      <c r="M1214" s="10">
        <v>1.3416407864998738</v>
      </c>
      <c r="N1214" s="10">
        <v>1.3416407864998738</v>
      </c>
      <c r="T1214" s="10">
        <v>0</v>
      </c>
      <c r="W1214" s="10">
        <v>0</v>
      </c>
      <c r="X1214" s="10">
        <v>0</v>
      </c>
      <c r="Y1214" s="10">
        <v>0</v>
      </c>
      <c r="AB1214" s="10">
        <v>0</v>
      </c>
      <c r="AC1214" s="10">
        <v>0</v>
      </c>
      <c r="AD1214" s="10">
        <v>0</v>
      </c>
      <c r="AE1214" s="10">
        <v>0</v>
      </c>
      <c r="AH1214" s="10">
        <v>1</v>
      </c>
      <c r="AJ1214" s="10" t="s">
        <v>33</v>
      </c>
      <c r="AK1214" s="10">
        <v>1.3416407864998738</v>
      </c>
      <c r="AL1214" s="10">
        <v>0</v>
      </c>
      <c r="AM1214" s="10">
        <v>0</v>
      </c>
      <c r="AN1214" s="10">
        <v>0</v>
      </c>
      <c r="AO1214" s="10">
        <v>0</v>
      </c>
      <c r="AQ1214" s="10">
        <v>0</v>
      </c>
      <c r="AR1214" s="10">
        <v>1.9510710139203777</v>
      </c>
      <c r="AS1214" s="10">
        <v>1.9510710139203777</v>
      </c>
      <c r="AT1214" s="10">
        <v>0</v>
      </c>
      <c r="AU1214" s="10">
        <v>0</v>
      </c>
      <c r="AV1214" s="10">
        <v>21.85727943662166</v>
      </c>
      <c r="AW1214" s="10">
        <v>21.85727943662166</v>
      </c>
      <c r="AX1214" s="10" t="s">
        <v>33</v>
      </c>
      <c r="AY1214" s="10" t="s">
        <v>33</v>
      </c>
      <c r="AZ1214" s="10" t="s">
        <v>33</v>
      </c>
      <c r="BA1214" s="10" t="s">
        <v>33</v>
      </c>
      <c r="BB1214" s="10">
        <v>1213</v>
      </c>
      <c r="BC1214" s="10">
        <v>1118</v>
      </c>
      <c r="BE1214" s="10" t="s">
        <v>87</v>
      </c>
      <c r="BF1214" s="10" t="s">
        <v>2654</v>
      </c>
      <c r="BG1214" s="10">
        <v>1.8846982437359338E-5</v>
      </c>
      <c r="BH1214" s="10">
        <v>164.50659105581099</v>
      </c>
      <c r="BI1214" s="10">
        <v>246</v>
      </c>
      <c r="BJ1214" s="10" t="s">
        <v>33</v>
      </c>
      <c r="BL1214" s="10" t="s">
        <v>33</v>
      </c>
      <c r="BM1214" s="10" t="s">
        <v>33</v>
      </c>
      <c r="BP1214" s="10" t="s">
        <v>33</v>
      </c>
      <c r="BQ1214" s="10" t="s">
        <v>33</v>
      </c>
      <c r="BR1214" s="10" t="s">
        <v>33</v>
      </c>
      <c r="BS1214" s="11" t="s">
        <v>33</v>
      </c>
      <c r="BT1214" s="11" t="s">
        <v>33</v>
      </c>
      <c r="BU1214" s="10">
        <v>1214</v>
      </c>
    </row>
    <row r="1215" spans="1:73" s="10" customFormat="1" x14ac:dyDescent="0.45">
      <c r="A1215" s="10" t="s">
        <v>33</v>
      </c>
      <c r="D1215" s="10" t="s">
        <v>33</v>
      </c>
      <c r="E1215" s="10">
        <v>1213</v>
      </c>
      <c r="F1215" s="10">
        <v>1124</v>
      </c>
      <c r="H1215" s="10">
        <v>299</v>
      </c>
      <c r="J1215" s="10" t="s">
        <v>33</v>
      </c>
      <c r="K1215" s="10" t="s">
        <v>68</v>
      </c>
      <c r="L1215" s="10" t="s">
        <v>33</v>
      </c>
      <c r="M1215" s="10">
        <v>2.2360679774997897E-2</v>
      </c>
      <c r="N1215" s="10">
        <v>2.2360679774997897E-2</v>
      </c>
      <c r="T1215" s="10">
        <v>0</v>
      </c>
      <c r="W1215" s="10">
        <v>0</v>
      </c>
      <c r="X1215" s="10">
        <v>0</v>
      </c>
      <c r="Y1215" s="10">
        <v>0</v>
      </c>
      <c r="AB1215" s="10">
        <v>0</v>
      </c>
      <c r="AC1215" s="10">
        <v>0</v>
      </c>
      <c r="AD1215" s="10">
        <v>0</v>
      </c>
      <c r="AE1215" s="10">
        <v>0</v>
      </c>
      <c r="AH1215" s="10">
        <v>1</v>
      </c>
      <c r="AJ1215" s="10" t="s">
        <v>33</v>
      </c>
      <c r="AK1215" s="10">
        <v>2.2360679774997897E-2</v>
      </c>
      <c r="AL1215" s="10">
        <v>0</v>
      </c>
      <c r="AM1215" s="10">
        <v>0</v>
      </c>
      <c r="AN1215" s="10">
        <v>0</v>
      </c>
      <c r="AO1215" s="10">
        <v>0</v>
      </c>
      <c r="AQ1215" s="10">
        <v>0</v>
      </c>
      <c r="AR1215" s="10">
        <v>2.5188003388178632</v>
      </c>
      <c r="AS1215" s="10">
        <v>2.5188003388178632</v>
      </c>
      <c r="AT1215" s="10">
        <v>0</v>
      </c>
      <c r="AU1215" s="10">
        <v>0</v>
      </c>
      <c r="AV1215" s="10">
        <v>42.206434096491236</v>
      </c>
      <c r="AW1215" s="10">
        <v>42.206434096491236</v>
      </c>
      <c r="AX1215" s="10" t="s">
        <v>33</v>
      </c>
      <c r="AY1215" s="10" t="s">
        <v>33</v>
      </c>
      <c r="AZ1215" s="10" t="s">
        <v>33</v>
      </c>
      <c r="BA1215" s="10" t="s">
        <v>33</v>
      </c>
      <c r="BB1215" s="10">
        <v>1213</v>
      </c>
      <c r="BC1215" s="10">
        <v>1124</v>
      </c>
      <c r="BE1215" s="10" t="s">
        <v>87</v>
      </c>
      <c r="BF1215" s="10" t="s">
        <v>2655</v>
      </c>
      <c r="BG1215" s="10">
        <v>2.433114192677577E-5</v>
      </c>
      <c r="BH1215" s="10">
        <v>95.192319684840371</v>
      </c>
      <c r="BI1215" s="10">
        <v>247</v>
      </c>
      <c r="BJ1215" s="10" t="s">
        <v>33</v>
      </c>
      <c r="BL1215" s="10" t="s">
        <v>33</v>
      </c>
      <c r="BM1215" s="10" t="s">
        <v>33</v>
      </c>
      <c r="BP1215" s="10" t="s">
        <v>33</v>
      </c>
      <c r="BQ1215" s="10" t="s">
        <v>33</v>
      </c>
      <c r="BR1215" s="10" t="s">
        <v>33</v>
      </c>
      <c r="BS1215" s="11" t="s">
        <v>33</v>
      </c>
      <c r="BT1215" s="11" t="s">
        <v>33</v>
      </c>
      <c r="BU1215" s="10">
        <v>1215</v>
      </c>
    </row>
    <row r="1216" spans="1:73" s="10" customFormat="1" x14ac:dyDescent="0.45">
      <c r="A1216" s="10" t="s">
        <v>33</v>
      </c>
      <c r="D1216" s="10" t="s">
        <v>33</v>
      </c>
      <c r="E1216" s="10">
        <v>1213</v>
      </c>
      <c r="F1216" s="10">
        <v>1360</v>
      </c>
      <c r="H1216" s="10">
        <v>368</v>
      </c>
      <c r="J1216" s="10" t="s">
        <v>33</v>
      </c>
      <c r="K1216" s="10" t="s">
        <v>337</v>
      </c>
      <c r="L1216" s="10" t="s">
        <v>33</v>
      </c>
      <c r="M1216" s="10">
        <v>7.0710678118654753E-3</v>
      </c>
      <c r="N1216" s="10">
        <v>7.0710678118654753E-3</v>
      </c>
      <c r="T1216" s="10">
        <v>0</v>
      </c>
      <c r="W1216" s="10">
        <v>0</v>
      </c>
      <c r="X1216" s="10">
        <v>0</v>
      </c>
      <c r="Y1216" s="10">
        <v>0</v>
      </c>
      <c r="AB1216" s="10">
        <v>0</v>
      </c>
      <c r="AC1216" s="10">
        <v>0</v>
      </c>
      <c r="AD1216" s="10">
        <v>0</v>
      </c>
      <c r="AE1216" s="10">
        <v>0</v>
      </c>
      <c r="AH1216" s="10">
        <v>1</v>
      </c>
      <c r="AJ1216" s="10" t="s">
        <v>33</v>
      </c>
      <c r="AK1216" s="10">
        <v>7.0710678118654753E-3</v>
      </c>
      <c r="AL1216" s="10">
        <v>0</v>
      </c>
      <c r="AM1216" s="10">
        <v>0</v>
      </c>
      <c r="AN1216" s="10">
        <v>0</v>
      </c>
      <c r="AO1216" s="10">
        <v>0</v>
      </c>
      <c r="AQ1216" s="10">
        <v>0.12105027158666766</v>
      </c>
      <c r="AR1216" s="10">
        <v>0.34080345385777122</v>
      </c>
      <c r="AS1216" s="10">
        <v>0.51632634765843932</v>
      </c>
      <c r="AT1216" s="10">
        <v>2.8446813822866899</v>
      </c>
      <c r="AU1216" s="10">
        <v>0.99649095821915645</v>
      </c>
      <c r="AV1216" s="10">
        <v>11.161383906165279</v>
      </c>
      <c r="AW1216" s="10">
        <v>15.002556246671125</v>
      </c>
      <c r="AX1216" s="10" t="s">
        <v>33</v>
      </c>
      <c r="AY1216" s="10" t="s">
        <v>33</v>
      </c>
      <c r="AZ1216" s="10" t="s">
        <v>33</v>
      </c>
      <c r="BA1216" s="10" t="s">
        <v>33</v>
      </c>
      <c r="BB1216" s="10">
        <v>1213</v>
      </c>
      <c r="BC1216" s="10">
        <v>1360</v>
      </c>
      <c r="BE1216" s="10" t="s">
        <v>87</v>
      </c>
      <c r="BF1216" s="10" t="s">
        <v>2656</v>
      </c>
      <c r="BG1216" s="10">
        <v>4.9876163075741446E-6</v>
      </c>
      <c r="BH1216" s="10">
        <v>82.906026676238852</v>
      </c>
      <c r="BI1216" s="10">
        <v>248</v>
      </c>
      <c r="BJ1216" s="10" t="s">
        <v>33</v>
      </c>
      <c r="BL1216" s="10" t="s">
        <v>33</v>
      </c>
      <c r="BM1216" s="10" t="s">
        <v>33</v>
      </c>
      <c r="BP1216" s="10" t="s">
        <v>33</v>
      </c>
      <c r="BQ1216" s="10" t="s">
        <v>33</v>
      </c>
      <c r="BR1216" s="10" t="s">
        <v>33</v>
      </c>
      <c r="BS1216" s="11" t="s">
        <v>33</v>
      </c>
      <c r="BT1216" s="11" t="s">
        <v>33</v>
      </c>
      <c r="BU1216" s="10">
        <v>1216</v>
      </c>
    </row>
    <row r="1217" spans="1:73" s="10" customFormat="1" x14ac:dyDescent="0.45">
      <c r="A1217" s="10" t="s">
        <v>33</v>
      </c>
      <c r="D1217" s="10" t="s">
        <v>33</v>
      </c>
      <c r="E1217" s="10">
        <v>1213</v>
      </c>
      <c r="F1217" s="10">
        <v>1020</v>
      </c>
      <c r="H1217" s="10">
        <v>270</v>
      </c>
      <c r="J1217" s="10" t="s">
        <v>33</v>
      </c>
      <c r="K1217" s="10" t="s">
        <v>42</v>
      </c>
      <c r="L1217" s="10" t="s">
        <v>33</v>
      </c>
      <c r="M1217" s="10">
        <v>0.49497474683058329</v>
      </c>
      <c r="N1217" s="10">
        <v>0.49497474683058329</v>
      </c>
      <c r="T1217" s="10">
        <v>0</v>
      </c>
      <c r="W1217" s="10">
        <v>0</v>
      </c>
      <c r="X1217" s="10">
        <v>0</v>
      </c>
      <c r="Y1217" s="10">
        <v>0</v>
      </c>
      <c r="AB1217" s="10">
        <v>0</v>
      </c>
      <c r="AC1217" s="10">
        <v>0</v>
      </c>
      <c r="AD1217" s="10">
        <v>0</v>
      </c>
      <c r="AE1217" s="10">
        <v>0</v>
      </c>
      <c r="AH1217" s="10">
        <v>1</v>
      </c>
      <c r="AJ1217" s="10" t="s">
        <v>33</v>
      </c>
      <c r="AK1217" s="10">
        <v>0.49497474683058329</v>
      </c>
      <c r="AL1217" s="10">
        <v>0</v>
      </c>
      <c r="AM1217" s="10">
        <v>0</v>
      </c>
      <c r="AN1217" s="10">
        <v>0</v>
      </c>
      <c r="AO1217" s="10">
        <v>0</v>
      </c>
      <c r="AQ1217" s="10">
        <v>0</v>
      </c>
      <c r="AR1217" s="10">
        <v>0</v>
      </c>
      <c r="AS1217" s="10">
        <v>0</v>
      </c>
      <c r="AT1217" s="10">
        <v>0</v>
      </c>
      <c r="AU1217" s="10">
        <v>0</v>
      </c>
      <c r="AV1217" s="10">
        <v>0.49497474683058329</v>
      </c>
      <c r="AW1217" s="10">
        <v>0.49497474683058329</v>
      </c>
      <c r="AX1217" s="10" t="s">
        <v>33</v>
      </c>
      <c r="AY1217" s="10" t="s">
        <v>33</v>
      </c>
      <c r="AZ1217" s="10" t="s">
        <v>33</v>
      </c>
      <c r="BA1217" s="10" t="s">
        <v>33</v>
      </c>
      <c r="BB1217" s="10">
        <v>1213</v>
      </c>
      <c r="BC1217" s="10">
        <v>1020</v>
      </c>
      <c r="BE1217" s="10" t="s">
        <v>87</v>
      </c>
      <c r="BF1217" s="10" t="s">
        <v>2657</v>
      </c>
      <c r="BG1217" s="10">
        <v>0</v>
      </c>
      <c r="BH1217" s="10">
        <v>2.9897443554381979</v>
      </c>
      <c r="BI1217" s="10">
        <v>249</v>
      </c>
      <c r="BJ1217" s="10" t="s">
        <v>33</v>
      </c>
      <c r="BL1217" s="10" t="s">
        <v>33</v>
      </c>
      <c r="BM1217" s="10" t="s">
        <v>33</v>
      </c>
      <c r="BP1217" s="10" t="s">
        <v>33</v>
      </c>
      <c r="BQ1217" s="10" t="s">
        <v>33</v>
      </c>
      <c r="BR1217" s="10" t="s">
        <v>33</v>
      </c>
      <c r="BS1217" s="11" t="s">
        <v>33</v>
      </c>
      <c r="BT1217" s="11" t="s">
        <v>33</v>
      </c>
      <c r="BU1217" s="10">
        <v>1217</v>
      </c>
    </row>
    <row r="1218" spans="1:73" s="10" customFormat="1" x14ac:dyDescent="0.45">
      <c r="A1218" s="10">
        <v>328</v>
      </c>
      <c r="D1218" s="10">
        <v>1219</v>
      </c>
      <c r="E1218" s="10" t="s">
        <v>33</v>
      </c>
      <c r="F1218" s="10">
        <v>1088</v>
      </c>
      <c r="H1218" s="10" t="s">
        <v>33</v>
      </c>
      <c r="J1218" s="10" t="s">
        <v>316</v>
      </c>
      <c r="K1218" s="10">
        <v>0</v>
      </c>
      <c r="L1218" s="10">
        <v>1</v>
      </c>
      <c r="M1218" s="10" t="s">
        <v>33</v>
      </c>
      <c r="N1218" s="10">
        <v>1</v>
      </c>
      <c r="T1218" s="10">
        <v>0</v>
      </c>
      <c r="W1218" s="10">
        <v>0</v>
      </c>
      <c r="X1218" s="10">
        <v>0</v>
      </c>
      <c r="Y1218" s="10">
        <v>0</v>
      </c>
      <c r="AB1218" s="10">
        <v>0</v>
      </c>
      <c r="AC1218" s="10">
        <v>0</v>
      </c>
      <c r="AD1218" s="12">
        <v>8.7015648238656347</v>
      </c>
      <c r="AE1218" s="12">
        <v>114.06323972568572</v>
      </c>
      <c r="AH1218" s="10">
        <v>1</v>
      </c>
      <c r="AJ1218" s="10">
        <v>1</v>
      </c>
      <c r="AK1218" s="10">
        <v>1</v>
      </c>
      <c r="AL1218" s="10">
        <v>0</v>
      </c>
      <c r="AM1218" s="10">
        <v>0</v>
      </c>
      <c r="AN1218" s="10">
        <v>0</v>
      </c>
      <c r="AO1218" s="10">
        <v>6.6378000000000004</v>
      </c>
      <c r="AQ1218" s="10">
        <v>0</v>
      </c>
      <c r="AR1218" s="10">
        <v>8.7015648238656347</v>
      </c>
      <c r="AS1218" s="10">
        <v>8.7015648238656347</v>
      </c>
      <c r="AT1218" s="10">
        <v>0</v>
      </c>
      <c r="AU1218" s="10">
        <v>0</v>
      </c>
      <c r="AV1218" s="10">
        <v>114.06323972568572</v>
      </c>
      <c r="AW1218" s="10">
        <v>114.06323972568572</v>
      </c>
      <c r="AX1218" s="10">
        <v>9.659813662799093E-5</v>
      </c>
      <c r="AY1218" s="10">
        <v>6.6378000000000004</v>
      </c>
      <c r="AZ1218" s="10" t="s">
        <v>33</v>
      </c>
      <c r="BA1218" s="10">
        <v>1219</v>
      </c>
      <c r="BB1218" s="10" t="s">
        <v>33</v>
      </c>
      <c r="BC1218" s="10">
        <v>1088</v>
      </c>
      <c r="BE1218" s="10" t="s">
        <v>33</v>
      </c>
      <c r="BF1218" s="10" t="s">
        <v>33</v>
      </c>
      <c r="BG1218" s="10" t="s">
        <v>33</v>
      </c>
      <c r="BH1218" s="10" t="s">
        <v>33</v>
      </c>
      <c r="BI1218" s="10" t="s">
        <v>33</v>
      </c>
      <c r="BJ1218" s="10" t="s">
        <v>33</v>
      </c>
      <c r="BL1218" s="10" t="s">
        <v>33</v>
      </c>
      <c r="BM1218" s="10" t="s">
        <v>33</v>
      </c>
      <c r="BP1218" s="10" t="s">
        <v>34</v>
      </c>
      <c r="BQ1218" s="10">
        <v>0</v>
      </c>
      <c r="BR1218" s="10" t="s">
        <v>316</v>
      </c>
      <c r="BS1218" s="11">
        <v>8.7015648238656347</v>
      </c>
      <c r="BT1218" s="11">
        <v>114.06323972568572</v>
      </c>
      <c r="BU1218" s="10">
        <v>1218</v>
      </c>
    </row>
    <row r="1219" spans="1:73" s="10" customFormat="1" x14ac:dyDescent="0.45">
      <c r="A1219" s="10">
        <v>329</v>
      </c>
      <c r="D1219" s="10">
        <v>1220</v>
      </c>
      <c r="E1219" s="10" t="s">
        <v>33</v>
      </c>
      <c r="F1219" s="10">
        <v>1091</v>
      </c>
      <c r="H1219" s="10" t="s">
        <v>33</v>
      </c>
      <c r="J1219" s="10" t="s">
        <v>800</v>
      </c>
      <c r="K1219" s="10">
        <v>0</v>
      </c>
      <c r="L1219" s="10">
        <v>1</v>
      </c>
      <c r="M1219" s="10" t="s">
        <v>33</v>
      </c>
      <c r="N1219" s="10">
        <v>1</v>
      </c>
      <c r="T1219" s="10">
        <v>0</v>
      </c>
      <c r="W1219" s="10">
        <v>0</v>
      </c>
      <c r="X1219" s="10">
        <v>0</v>
      </c>
      <c r="Y1219" s="10">
        <v>0</v>
      </c>
      <c r="AB1219" s="10">
        <v>0</v>
      </c>
      <c r="AC1219" s="10">
        <v>0</v>
      </c>
      <c r="AD1219" s="12">
        <v>383.65620971740105</v>
      </c>
      <c r="AE1219" s="12">
        <v>6275.6371312117972</v>
      </c>
      <c r="AH1219" s="10">
        <v>1</v>
      </c>
      <c r="AJ1219" s="10">
        <v>1</v>
      </c>
      <c r="AK1219" s="10">
        <v>1</v>
      </c>
      <c r="AL1219" s="10">
        <v>0</v>
      </c>
      <c r="AM1219" s="10">
        <v>0</v>
      </c>
      <c r="AN1219" s="10">
        <v>0</v>
      </c>
      <c r="AO1219" s="10">
        <v>117.4556</v>
      </c>
      <c r="AQ1219" s="10">
        <v>0</v>
      </c>
      <c r="AR1219" s="10">
        <v>383.65620971740105</v>
      </c>
      <c r="AS1219" s="10">
        <v>383.65620971740105</v>
      </c>
      <c r="AT1219" s="10">
        <v>0</v>
      </c>
      <c r="AU1219" s="10">
        <v>0</v>
      </c>
      <c r="AV1219" s="10">
        <v>6275.6371312117972</v>
      </c>
      <c r="AW1219" s="10">
        <v>6275.6371312117972</v>
      </c>
      <c r="AX1219" s="10">
        <v>6.2353829072479596E-7</v>
      </c>
      <c r="AY1219" s="10">
        <v>117.4556</v>
      </c>
      <c r="AZ1219" s="10" t="s">
        <v>33</v>
      </c>
      <c r="BA1219" s="10">
        <v>1220</v>
      </c>
      <c r="BB1219" s="10" t="s">
        <v>33</v>
      </c>
      <c r="BC1219" s="10">
        <v>1091</v>
      </c>
      <c r="BE1219" s="10" t="s">
        <v>33</v>
      </c>
      <c r="BF1219" s="10" t="s">
        <v>33</v>
      </c>
      <c r="BG1219" s="10" t="s">
        <v>33</v>
      </c>
      <c r="BH1219" s="10" t="s">
        <v>33</v>
      </c>
      <c r="BI1219" s="10" t="s">
        <v>33</v>
      </c>
      <c r="BJ1219" s="10" t="s">
        <v>33</v>
      </c>
      <c r="BL1219" s="10" t="s">
        <v>33</v>
      </c>
      <c r="BM1219" s="10" t="s">
        <v>33</v>
      </c>
      <c r="BP1219" s="10" t="s">
        <v>34</v>
      </c>
      <c r="BQ1219" s="10">
        <v>0</v>
      </c>
      <c r="BR1219" s="10" t="s">
        <v>800</v>
      </c>
      <c r="BS1219" s="11">
        <v>383.65620971740105</v>
      </c>
      <c r="BT1219" s="11">
        <v>6275.6371312117972</v>
      </c>
      <c r="BU1219" s="10">
        <v>1219</v>
      </c>
    </row>
    <row r="1220" spans="1:73" s="10" customFormat="1" x14ac:dyDescent="0.45">
      <c r="A1220" s="10">
        <v>330</v>
      </c>
      <c r="D1220" s="10">
        <v>1221</v>
      </c>
      <c r="E1220" s="10" t="s">
        <v>33</v>
      </c>
      <c r="F1220" s="10">
        <v>1092</v>
      </c>
      <c r="H1220" s="10" t="s">
        <v>33</v>
      </c>
      <c r="J1220" s="10" t="s">
        <v>176</v>
      </c>
      <c r="K1220" s="10">
        <v>0</v>
      </c>
      <c r="L1220" s="10">
        <v>1</v>
      </c>
      <c r="M1220" s="10" t="s">
        <v>33</v>
      </c>
      <c r="N1220" s="10">
        <v>1</v>
      </c>
      <c r="T1220" s="10">
        <v>0</v>
      </c>
      <c r="W1220" s="10">
        <v>0</v>
      </c>
      <c r="X1220" s="10">
        <v>0</v>
      </c>
      <c r="Y1220" s="10">
        <v>0</v>
      </c>
      <c r="AB1220" s="10">
        <v>0</v>
      </c>
      <c r="AC1220" s="10">
        <v>0</v>
      </c>
      <c r="AD1220" s="12">
        <v>9.227681248410132</v>
      </c>
      <c r="AE1220" s="12">
        <v>175.78726723597842</v>
      </c>
      <c r="AH1220" s="10">
        <v>1</v>
      </c>
      <c r="AJ1220" s="10">
        <v>1</v>
      </c>
      <c r="AK1220" s="10">
        <v>1</v>
      </c>
      <c r="AL1220" s="10">
        <v>0</v>
      </c>
      <c r="AM1220" s="10">
        <v>0</v>
      </c>
      <c r="AN1220" s="10">
        <v>0</v>
      </c>
      <c r="AO1220" s="10">
        <v>2.6579999999999999</v>
      </c>
      <c r="AQ1220" s="10">
        <v>0</v>
      </c>
      <c r="AR1220" s="10">
        <v>9.227681248410132</v>
      </c>
      <c r="AS1220" s="10">
        <v>9.227681248410132</v>
      </c>
      <c r="AT1220" s="10">
        <v>0</v>
      </c>
      <c r="AU1220" s="10">
        <v>0</v>
      </c>
      <c r="AV1220" s="10">
        <v>175.78726723597842</v>
      </c>
      <c r="AW1220" s="10">
        <v>175.78726723597842</v>
      </c>
      <c r="AX1220" s="10">
        <v>1.2470765814495919E-6</v>
      </c>
      <c r="AY1220" s="10">
        <v>2.6579999999999999</v>
      </c>
      <c r="AZ1220" s="10" t="s">
        <v>33</v>
      </c>
      <c r="BA1220" s="10">
        <v>1221</v>
      </c>
      <c r="BB1220" s="10" t="s">
        <v>33</v>
      </c>
      <c r="BC1220" s="10">
        <v>1092</v>
      </c>
      <c r="BE1220" s="10" t="s">
        <v>33</v>
      </c>
      <c r="BF1220" s="10" t="s">
        <v>33</v>
      </c>
      <c r="BG1220" s="10" t="s">
        <v>33</v>
      </c>
      <c r="BH1220" s="10" t="s">
        <v>33</v>
      </c>
      <c r="BI1220" s="10" t="s">
        <v>33</v>
      </c>
      <c r="BJ1220" s="10" t="s">
        <v>33</v>
      </c>
      <c r="BL1220" s="10" t="s">
        <v>33</v>
      </c>
      <c r="BM1220" s="10" t="s">
        <v>33</v>
      </c>
      <c r="BP1220" s="10" t="s">
        <v>34</v>
      </c>
      <c r="BQ1220" s="10">
        <v>0</v>
      </c>
      <c r="BR1220" s="10" t="s">
        <v>176</v>
      </c>
      <c r="BS1220" s="11">
        <v>9.227681248410132</v>
      </c>
      <c r="BT1220" s="11">
        <v>175.78726723597842</v>
      </c>
      <c r="BU1220" s="10">
        <v>1220</v>
      </c>
    </row>
    <row r="1221" spans="1:73" s="10" customFormat="1" x14ac:dyDescent="0.45">
      <c r="A1221" s="10">
        <v>331</v>
      </c>
      <c r="D1221" s="10">
        <v>1222</v>
      </c>
      <c r="E1221" s="10" t="s">
        <v>33</v>
      </c>
      <c r="F1221" s="10">
        <v>1093</v>
      </c>
      <c r="H1221" s="10" t="s">
        <v>33</v>
      </c>
      <c r="J1221" s="10" t="s">
        <v>317</v>
      </c>
      <c r="K1221" s="10">
        <v>0</v>
      </c>
      <c r="L1221" s="10">
        <v>1</v>
      </c>
      <c r="M1221" s="10" t="s">
        <v>33</v>
      </c>
      <c r="N1221" s="10">
        <v>1</v>
      </c>
      <c r="T1221" s="10">
        <v>0</v>
      </c>
      <c r="W1221" s="10">
        <v>0</v>
      </c>
      <c r="X1221" s="10">
        <v>0</v>
      </c>
      <c r="Y1221" s="10">
        <v>0</v>
      </c>
      <c r="AB1221" s="10">
        <v>0</v>
      </c>
      <c r="AC1221" s="10">
        <v>0</v>
      </c>
      <c r="AD1221" s="10">
        <v>32.397446208511269</v>
      </c>
      <c r="AE1221" s="10">
        <v>494.3082543377688</v>
      </c>
      <c r="AH1221" s="10">
        <v>1</v>
      </c>
      <c r="AJ1221" s="10">
        <v>1</v>
      </c>
      <c r="AK1221" s="10">
        <v>1</v>
      </c>
      <c r="AL1221" s="10">
        <v>0</v>
      </c>
      <c r="AM1221" s="10">
        <v>0</v>
      </c>
      <c r="AN1221" s="10">
        <v>0</v>
      </c>
      <c r="AO1221" s="10">
        <v>2.6419999999999999</v>
      </c>
      <c r="AQ1221" s="10">
        <v>0</v>
      </c>
      <c r="AR1221" s="10">
        <v>32.397446208511269</v>
      </c>
      <c r="AS1221" s="10">
        <v>32.397446208511269</v>
      </c>
      <c r="AT1221" s="10">
        <v>0</v>
      </c>
      <c r="AU1221" s="10">
        <v>0</v>
      </c>
      <c r="AV1221" s="10">
        <v>494.3082543377688</v>
      </c>
      <c r="AW1221" s="10">
        <v>494.3082543377688</v>
      </c>
      <c r="AX1221" s="10">
        <v>2.7885480092693402E-7</v>
      </c>
      <c r="AY1221" s="10">
        <v>2.6419999999999999</v>
      </c>
      <c r="AZ1221" s="10" t="s">
        <v>33</v>
      </c>
      <c r="BA1221" s="10">
        <v>1222</v>
      </c>
      <c r="BB1221" s="10" t="s">
        <v>33</v>
      </c>
      <c r="BC1221" s="10">
        <v>1093</v>
      </c>
      <c r="BE1221" s="10" t="s">
        <v>33</v>
      </c>
      <c r="BF1221" s="10" t="s">
        <v>33</v>
      </c>
      <c r="BG1221" s="10" t="s">
        <v>33</v>
      </c>
      <c r="BH1221" s="10" t="s">
        <v>33</v>
      </c>
      <c r="BI1221" s="10" t="s">
        <v>33</v>
      </c>
      <c r="BJ1221" s="10" t="s">
        <v>33</v>
      </c>
      <c r="BL1221" s="10" t="s">
        <v>33</v>
      </c>
      <c r="BM1221" s="10" t="s">
        <v>33</v>
      </c>
      <c r="BP1221" s="10" t="s">
        <v>34</v>
      </c>
      <c r="BQ1221" s="10">
        <v>0</v>
      </c>
      <c r="BR1221" s="10" t="s">
        <v>317</v>
      </c>
      <c r="BS1221" s="11">
        <v>32.397446208511269</v>
      </c>
      <c r="BT1221" s="11">
        <v>494.3082543377688</v>
      </c>
      <c r="BU1221" s="10">
        <v>1221</v>
      </c>
    </row>
    <row r="1222" spans="1:73" s="10" customFormat="1" x14ac:dyDescent="0.45">
      <c r="A1222" s="10">
        <v>332</v>
      </c>
      <c r="D1222" s="10">
        <v>1223</v>
      </c>
      <c r="E1222" s="10" t="s">
        <v>33</v>
      </c>
      <c r="F1222" s="10">
        <v>1098</v>
      </c>
      <c r="H1222" s="10" t="s">
        <v>33</v>
      </c>
      <c r="J1222" s="10" t="s">
        <v>1827</v>
      </c>
      <c r="K1222" s="10">
        <v>0</v>
      </c>
      <c r="L1222" s="10">
        <v>1</v>
      </c>
      <c r="M1222" s="10" t="s">
        <v>33</v>
      </c>
      <c r="N1222" s="10">
        <v>1</v>
      </c>
      <c r="T1222" s="10">
        <v>0</v>
      </c>
      <c r="W1222" s="10">
        <v>0</v>
      </c>
      <c r="X1222" s="10">
        <v>0</v>
      </c>
      <c r="Y1222" s="10">
        <v>0</v>
      </c>
      <c r="AB1222" s="10">
        <v>0</v>
      </c>
      <c r="AC1222" s="10">
        <v>0</v>
      </c>
      <c r="AD1222" s="10">
        <v>2.1505091527921087</v>
      </c>
      <c r="AE1222" s="10">
        <v>31.134843024088482</v>
      </c>
      <c r="AH1222" s="10">
        <v>1</v>
      </c>
      <c r="AJ1222" s="10">
        <v>1</v>
      </c>
      <c r="AK1222" s="10">
        <v>1</v>
      </c>
      <c r="AL1222" s="10">
        <v>0</v>
      </c>
      <c r="AM1222" s="10">
        <v>0</v>
      </c>
      <c r="AN1222" s="10">
        <v>0</v>
      </c>
      <c r="AO1222" s="10">
        <v>0.59440000000000004</v>
      </c>
      <c r="AQ1222" s="10">
        <v>0</v>
      </c>
      <c r="AR1222" s="10">
        <v>2.1505091527921087</v>
      </c>
      <c r="AS1222" s="10">
        <v>2.1505091527921087</v>
      </c>
      <c r="AT1222" s="10">
        <v>0</v>
      </c>
      <c r="AU1222" s="10">
        <v>0</v>
      </c>
      <c r="AV1222" s="10">
        <v>31.134843024088482</v>
      </c>
      <c r="AW1222" s="10">
        <v>31.134843024088482</v>
      </c>
      <c r="AX1222" s="10">
        <v>2.6454489222058328E-7</v>
      </c>
      <c r="AY1222" s="10">
        <v>0.59440000000000004</v>
      </c>
      <c r="AZ1222" s="10" t="s">
        <v>33</v>
      </c>
      <c r="BA1222" s="10">
        <v>1223</v>
      </c>
      <c r="BB1222" s="10" t="s">
        <v>33</v>
      </c>
      <c r="BC1222" s="10">
        <v>1098</v>
      </c>
      <c r="BE1222" s="10" t="s">
        <v>33</v>
      </c>
      <c r="BF1222" s="10" t="s">
        <v>33</v>
      </c>
      <c r="BG1222" s="10" t="s">
        <v>33</v>
      </c>
      <c r="BH1222" s="10" t="s">
        <v>33</v>
      </c>
      <c r="BI1222" s="10" t="s">
        <v>33</v>
      </c>
      <c r="BJ1222" s="10" t="s">
        <v>33</v>
      </c>
      <c r="BL1222" s="10" t="s">
        <v>33</v>
      </c>
      <c r="BM1222" s="10" t="s">
        <v>33</v>
      </c>
      <c r="BP1222" s="10" t="s">
        <v>34</v>
      </c>
      <c r="BQ1222" s="10">
        <v>0</v>
      </c>
      <c r="BR1222" s="10" t="s">
        <v>95</v>
      </c>
      <c r="BS1222" s="11">
        <v>2.1505091527921087</v>
      </c>
      <c r="BT1222" s="11">
        <v>31.134843024088482</v>
      </c>
      <c r="BU1222" s="10">
        <v>1222</v>
      </c>
    </row>
    <row r="1223" spans="1:73" s="10" customFormat="1" x14ac:dyDescent="0.45">
      <c r="A1223" s="10">
        <v>333</v>
      </c>
      <c r="D1223" s="10">
        <v>1224</v>
      </c>
      <c r="E1223" s="10" t="s">
        <v>33</v>
      </c>
      <c r="F1223" s="10">
        <v>1103</v>
      </c>
      <c r="H1223" s="10" t="s">
        <v>33</v>
      </c>
      <c r="J1223" s="10" t="s">
        <v>37</v>
      </c>
      <c r="K1223" s="10">
        <v>9</v>
      </c>
      <c r="L1223" s="10">
        <v>1</v>
      </c>
      <c r="M1223" s="10" t="s">
        <v>33</v>
      </c>
      <c r="N1223" s="10">
        <v>1</v>
      </c>
      <c r="T1223" s="10">
        <v>0</v>
      </c>
      <c r="W1223" s="10">
        <v>0</v>
      </c>
      <c r="X1223" s="10">
        <v>0</v>
      </c>
      <c r="Y1223" s="10">
        <v>0</v>
      </c>
      <c r="AB1223" s="10">
        <v>0</v>
      </c>
      <c r="AC1223" s="10">
        <v>0</v>
      </c>
      <c r="AD1223" s="10">
        <v>0</v>
      </c>
      <c r="AE1223" s="10">
        <v>1</v>
      </c>
      <c r="AH1223" s="10">
        <v>1</v>
      </c>
      <c r="AJ1223" s="10">
        <v>1</v>
      </c>
      <c r="AK1223" s="10">
        <v>1</v>
      </c>
      <c r="AL1223" s="10">
        <v>0</v>
      </c>
      <c r="AM1223" s="10">
        <v>0</v>
      </c>
      <c r="AN1223" s="10">
        <v>0</v>
      </c>
      <c r="AO1223" s="10">
        <v>0</v>
      </c>
      <c r="AQ1223" s="10">
        <v>0</v>
      </c>
      <c r="AR1223" s="10">
        <v>0</v>
      </c>
      <c r="AS1223" s="10">
        <v>0</v>
      </c>
      <c r="AT1223" s="10">
        <v>0</v>
      </c>
      <c r="AU1223" s="10">
        <v>0</v>
      </c>
      <c r="AV1223" s="10">
        <v>1</v>
      </c>
      <c r="AW1223" s="10">
        <v>1</v>
      </c>
      <c r="AX1223" s="10">
        <v>1.9718012070185979E-8</v>
      </c>
      <c r="AY1223" s="10">
        <v>0</v>
      </c>
      <c r="AZ1223" s="10" t="s">
        <v>33</v>
      </c>
      <c r="BA1223" s="10">
        <v>1224</v>
      </c>
      <c r="BB1223" s="10" t="s">
        <v>33</v>
      </c>
      <c r="BC1223" s="10">
        <v>1103</v>
      </c>
      <c r="BE1223" s="10" t="s">
        <v>33</v>
      </c>
      <c r="BF1223" s="10" t="s">
        <v>33</v>
      </c>
      <c r="BG1223" s="10" t="s">
        <v>33</v>
      </c>
      <c r="BH1223" s="10" t="s">
        <v>33</v>
      </c>
      <c r="BI1223" s="10" t="s">
        <v>33</v>
      </c>
      <c r="BJ1223" s="10" t="s">
        <v>33</v>
      </c>
      <c r="BL1223" s="10" t="s">
        <v>33</v>
      </c>
      <c r="BM1223" s="10" t="s">
        <v>33</v>
      </c>
      <c r="BP1223" s="10" t="s">
        <v>34</v>
      </c>
      <c r="BQ1223" s="10">
        <v>0</v>
      </c>
      <c r="BR1223" s="10" t="s">
        <v>33</v>
      </c>
      <c r="BS1223" s="11">
        <v>0</v>
      </c>
      <c r="BT1223" s="11">
        <v>1</v>
      </c>
      <c r="BU1223" s="10">
        <v>1223</v>
      </c>
    </row>
    <row r="1224" spans="1:73" s="10" customFormat="1" x14ac:dyDescent="0.45">
      <c r="A1224" s="10">
        <v>334</v>
      </c>
      <c r="D1224" s="10">
        <v>1231</v>
      </c>
      <c r="E1224" s="10" t="s">
        <v>33</v>
      </c>
      <c r="F1224" s="10">
        <v>1109</v>
      </c>
      <c r="H1224" s="10" t="s">
        <v>33</v>
      </c>
      <c r="J1224" s="10" t="s">
        <v>318</v>
      </c>
      <c r="K1224" s="10">
        <v>0</v>
      </c>
      <c r="L1224" s="10">
        <v>1</v>
      </c>
      <c r="M1224" s="10" t="s">
        <v>33</v>
      </c>
      <c r="N1224" s="10">
        <v>1</v>
      </c>
      <c r="T1224" s="10">
        <v>0.8660254037844386</v>
      </c>
      <c r="W1224" s="10">
        <v>0.14665394641808999</v>
      </c>
      <c r="X1224" s="10" t="s">
        <v>35</v>
      </c>
      <c r="Y1224" s="10">
        <v>1.4142135623730951E-2</v>
      </c>
      <c r="AB1224" s="10">
        <v>1.6967734321352395</v>
      </c>
      <c r="AC1224" s="10">
        <v>0.2</v>
      </c>
      <c r="AD1224" s="10">
        <v>0</v>
      </c>
      <c r="AE1224" s="10">
        <v>0</v>
      </c>
      <c r="AH1224" s="10">
        <v>1</v>
      </c>
      <c r="AJ1224" s="10">
        <v>1</v>
      </c>
      <c r="AK1224" s="10">
        <v>1</v>
      </c>
      <c r="AL1224" s="10">
        <v>0.8660254037844386</v>
      </c>
      <c r="AM1224" s="10">
        <v>0.14665394641808999</v>
      </c>
      <c r="AN1224" s="10">
        <v>0.2</v>
      </c>
      <c r="AO1224" s="10">
        <v>0</v>
      </c>
      <c r="AQ1224" s="10">
        <v>1.6677173337251368</v>
      </c>
      <c r="AR1224" s="10">
        <v>17.500240005691623</v>
      </c>
      <c r="AS1224" s="10">
        <v>19.91843013959307</v>
      </c>
      <c r="AT1224" s="10">
        <v>39.191357342540712</v>
      </c>
      <c r="AU1224" s="10">
        <v>5.5688544438547432</v>
      </c>
      <c r="AV1224" s="10">
        <v>1151.2247881159233</v>
      </c>
      <c r="AW1224" s="10">
        <v>1195.9849999023188</v>
      </c>
      <c r="AX1224" s="10">
        <v>3.388473107463007E-5</v>
      </c>
      <c r="AY1224" s="10">
        <v>11.835700690683208</v>
      </c>
      <c r="AZ1224" s="10" t="s">
        <v>33</v>
      </c>
      <c r="BA1224" s="10">
        <v>1231</v>
      </c>
      <c r="BB1224" s="10" t="s">
        <v>33</v>
      </c>
      <c r="BC1224" s="10">
        <v>1109</v>
      </c>
      <c r="BE1224" s="10" t="s">
        <v>33</v>
      </c>
      <c r="BF1224" s="10" t="s">
        <v>33</v>
      </c>
      <c r="BG1224" s="10" t="s">
        <v>33</v>
      </c>
      <c r="BH1224" s="10" t="s">
        <v>33</v>
      </c>
      <c r="BI1224" s="10" t="s">
        <v>33</v>
      </c>
      <c r="BJ1224" s="10" t="s">
        <v>33</v>
      </c>
      <c r="BL1224" s="10" t="s">
        <v>33</v>
      </c>
      <c r="BM1224" s="10" t="s">
        <v>33</v>
      </c>
      <c r="BP1224" s="10" t="s">
        <v>33</v>
      </c>
      <c r="BQ1224" s="10">
        <v>0</v>
      </c>
      <c r="BR1224" s="10" t="s">
        <v>318</v>
      </c>
      <c r="BS1224" s="11">
        <v>19.91843013959307</v>
      </c>
      <c r="BT1224" s="11">
        <v>1195.9849999023188</v>
      </c>
      <c r="BU1224" s="10">
        <v>1224</v>
      </c>
    </row>
    <row r="1225" spans="1:73" s="10" customFormat="1" x14ac:dyDescent="0.45">
      <c r="A1225" s="10" t="s">
        <v>33</v>
      </c>
      <c r="D1225" s="10" t="s">
        <v>33</v>
      </c>
      <c r="E1225" s="10">
        <v>1224</v>
      </c>
      <c r="F1225" s="10">
        <v>1365</v>
      </c>
      <c r="H1225" s="10">
        <v>369</v>
      </c>
      <c r="J1225" s="10" t="s">
        <v>33</v>
      </c>
      <c r="K1225" s="10" t="s">
        <v>338</v>
      </c>
      <c r="L1225" s="10" t="s">
        <v>33</v>
      </c>
      <c r="M1225" s="10">
        <v>0.28284271247461906</v>
      </c>
      <c r="N1225" s="10">
        <v>0.28284271247461906</v>
      </c>
      <c r="T1225" s="10">
        <v>0</v>
      </c>
      <c r="W1225" s="10">
        <v>0</v>
      </c>
      <c r="X1225" s="10">
        <v>0</v>
      </c>
      <c r="Y1225" s="10">
        <v>0</v>
      </c>
      <c r="AB1225" s="10">
        <v>0</v>
      </c>
      <c r="AC1225" s="10">
        <v>0</v>
      </c>
      <c r="AD1225" s="10">
        <v>0</v>
      </c>
      <c r="AE1225" s="10">
        <v>0</v>
      </c>
      <c r="AH1225" s="10">
        <v>1</v>
      </c>
      <c r="AJ1225" s="10" t="s">
        <v>33</v>
      </c>
      <c r="AK1225" s="10">
        <v>0.28284271247461906</v>
      </c>
      <c r="AL1225" s="10">
        <v>0</v>
      </c>
      <c r="AM1225" s="10">
        <v>0</v>
      </c>
      <c r="AN1225" s="10">
        <v>0</v>
      </c>
      <c r="AO1225" s="10">
        <v>0</v>
      </c>
      <c r="AQ1225" s="10">
        <v>0</v>
      </c>
      <c r="AR1225" s="10">
        <v>7.9960358424782001</v>
      </c>
      <c r="AS1225" s="10">
        <v>7.9960358424782001</v>
      </c>
      <c r="AT1225" s="10">
        <v>0</v>
      </c>
      <c r="AU1225" s="10">
        <v>0</v>
      </c>
      <c r="AV1225" s="10">
        <v>93.072046882283502</v>
      </c>
      <c r="AW1225" s="10">
        <v>93.072046882283502</v>
      </c>
      <c r="AX1225" s="10" t="s">
        <v>33</v>
      </c>
      <c r="AY1225" s="10" t="s">
        <v>33</v>
      </c>
      <c r="AZ1225" s="10" t="s">
        <v>33</v>
      </c>
      <c r="BA1225" s="10" t="s">
        <v>33</v>
      </c>
      <c r="BB1225" s="10">
        <v>1224</v>
      </c>
      <c r="BC1225" s="10">
        <v>1365</v>
      </c>
      <c r="BE1225" s="10" t="s">
        <v>318</v>
      </c>
      <c r="BF1225" s="10" t="s">
        <v>2658</v>
      </c>
      <c r="BG1225" s="10">
        <v>2.7094352418547687E-4</v>
      </c>
      <c r="BH1225" s="10">
        <v>18.174174241270755</v>
      </c>
      <c r="BI1225" s="10">
        <v>257</v>
      </c>
      <c r="BJ1225" s="10" t="s">
        <v>33</v>
      </c>
      <c r="BL1225" s="10" t="s">
        <v>33</v>
      </c>
      <c r="BM1225" s="10" t="s">
        <v>33</v>
      </c>
      <c r="BP1225" s="10" t="s">
        <v>33</v>
      </c>
      <c r="BQ1225" s="10" t="s">
        <v>33</v>
      </c>
      <c r="BR1225" s="10" t="s">
        <v>33</v>
      </c>
      <c r="BS1225" s="11" t="s">
        <v>33</v>
      </c>
      <c r="BT1225" s="11" t="s">
        <v>33</v>
      </c>
      <c r="BU1225" s="10">
        <v>1225</v>
      </c>
    </row>
    <row r="1226" spans="1:73" s="10" customFormat="1" x14ac:dyDescent="0.45">
      <c r="A1226" s="10" t="s">
        <v>33</v>
      </c>
      <c r="D1226" s="10" t="s">
        <v>33</v>
      </c>
      <c r="E1226" s="10">
        <v>1224</v>
      </c>
      <c r="F1226" s="10">
        <v>1366</v>
      </c>
      <c r="H1226" s="10">
        <v>370</v>
      </c>
      <c r="J1226" s="10" t="s">
        <v>33</v>
      </c>
      <c r="K1226" s="10" t="s">
        <v>339</v>
      </c>
      <c r="L1226" s="10" t="s">
        <v>33</v>
      </c>
      <c r="M1226" s="10">
        <v>0.59160797830996159</v>
      </c>
      <c r="N1226" s="10">
        <v>0.59160797830996159</v>
      </c>
      <c r="T1226" s="10">
        <v>0</v>
      </c>
      <c r="W1226" s="10">
        <v>0</v>
      </c>
      <c r="X1226" s="10">
        <v>0</v>
      </c>
      <c r="Y1226" s="10">
        <v>0</v>
      </c>
      <c r="AB1226" s="10">
        <v>0</v>
      </c>
      <c r="AC1226" s="10">
        <v>0</v>
      </c>
      <c r="AD1226" s="10">
        <v>0</v>
      </c>
      <c r="AE1226" s="10">
        <v>0</v>
      </c>
      <c r="AH1226" s="10">
        <v>1</v>
      </c>
      <c r="AJ1226" s="10" t="s">
        <v>33</v>
      </c>
      <c r="AK1226" s="10">
        <v>0.59160797830996159</v>
      </c>
      <c r="AL1226" s="10">
        <v>0</v>
      </c>
      <c r="AM1226" s="10">
        <v>0</v>
      </c>
      <c r="AN1226" s="10">
        <v>0</v>
      </c>
      <c r="AO1226" s="10">
        <v>0</v>
      </c>
      <c r="AQ1226" s="10">
        <v>0.45825756949558399</v>
      </c>
      <c r="AR1226" s="10">
        <v>5.0691259205217616</v>
      </c>
      <c r="AS1226" s="10">
        <v>5.7335993962903586</v>
      </c>
      <c r="AT1226" s="10">
        <v>10.769052883146223</v>
      </c>
      <c r="AU1226" s="10">
        <v>2.0076493996711675</v>
      </c>
      <c r="AV1226" s="10">
        <v>46.362041450777276</v>
      </c>
      <c r="AW1226" s="10">
        <v>59.138743733594666</v>
      </c>
      <c r="AX1226" s="10" t="s">
        <v>33</v>
      </c>
      <c r="AY1226" s="10" t="s">
        <v>33</v>
      </c>
      <c r="AZ1226" s="10" t="s">
        <v>33</v>
      </c>
      <c r="BA1226" s="10" t="s">
        <v>33</v>
      </c>
      <c r="BB1226" s="10">
        <v>1224</v>
      </c>
      <c r="BC1226" s="10">
        <v>1366</v>
      </c>
      <c r="BE1226" s="10" t="s">
        <v>318</v>
      </c>
      <c r="BF1226" s="10" t="s">
        <v>339</v>
      </c>
      <c r="BG1226" s="10">
        <v>1.9428147363296011E-4</v>
      </c>
      <c r="BH1226" s="10">
        <v>215.21276878122751</v>
      </c>
      <c r="BI1226" s="10">
        <v>258</v>
      </c>
      <c r="BJ1226" s="10" t="s">
        <v>33</v>
      </c>
      <c r="BL1226" s="10" t="s">
        <v>33</v>
      </c>
      <c r="BM1226" s="10" t="s">
        <v>33</v>
      </c>
      <c r="BP1226" s="10" t="s">
        <v>33</v>
      </c>
      <c r="BQ1226" s="10" t="s">
        <v>33</v>
      </c>
      <c r="BR1226" s="10" t="s">
        <v>33</v>
      </c>
      <c r="BS1226" s="11" t="s">
        <v>33</v>
      </c>
      <c r="BT1226" s="11" t="s">
        <v>33</v>
      </c>
      <c r="BU1226" s="10">
        <v>1226</v>
      </c>
    </row>
    <row r="1227" spans="1:73" s="10" customFormat="1" x14ac:dyDescent="0.45">
      <c r="A1227" s="10" t="s">
        <v>33</v>
      </c>
      <c r="D1227" s="10" t="s">
        <v>33</v>
      </c>
      <c r="E1227" s="10">
        <v>1224</v>
      </c>
      <c r="F1227" s="10">
        <v>1370</v>
      </c>
      <c r="H1227" s="10">
        <v>371</v>
      </c>
      <c r="J1227" s="10" t="s">
        <v>33</v>
      </c>
      <c r="K1227" s="10" t="s">
        <v>340</v>
      </c>
      <c r="L1227" s="10" t="s">
        <v>33</v>
      </c>
      <c r="M1227" s="10">
        <v>2.2360679774997897E-2</v>
      </c>
      <c r="N1227" s="10">
        <v>2.2360679774997897E-2</v>
      </c>
      <c r="T1227" s="10">
        <v>0</v>
      </c>
      <c r="W1227" s="10">
        <v>0</v>
      </c>
      <c r="X1227" s="10">
        <v>0</v>
      </c>
      <c r="Y1227" s="10">
        <v>0</v>
      </c>
      <c r="AB1227" s="10">
        <v>0</v>
      </c>
      <c r="AC1227" s="10">
        <v>0</v>
      </c>
      <c r="AD1227" s="10">
        <v>0</v>
      </c>
      <c r="AE1227" s="10">
        <v>0</v>
      </c>
      <c r="AH1227" s="10">
        <v>1</v>
      </c>
      <c r="AJ1227" s="10" t="s">
        <v>33</v>
      </c>
      <c r="AK1227" s="10">
        <v>2.2360679774997897E-2</v>
      </c>
      <c r="AL1227" s="10">
        <v>0</v>
      </c>
      <c r="AM1227" s="10">
        <v>0</v>
      </c>
      <c r="AN1227" s="10">
        <v>0</v>
      </c>
      <c r="AO1227" s="10">
        <v>0</v>
      </c>
      <c r="AQ1227" s="10">
        <v>0</v>
      </c>
      <c r="AR1227" s="10">
        <v>1.230082432759537</v>
      </c>
      <c r="AS1227" s="10">
        <v>1.230082432759537</v>
      </c>
      <c r="AT1227" s="10">
        <v>0</v>
      </c>
      <c r="AU1227" s="10">
        <v>0</v>
      </c>
      <c r="AV1227" s="10">
        <v>22.464402243218828</v>
      </c>
      <c r="AW1227" s="10">
        <v>22.464402243218828</v>
      </c>
      <c r="AX1227" s="10" t="s">
        <v>33</v>
      </c>
      <c r="AY1227" s="10" t="s">
        <v>33</v>
      </c>
      <c r="AZ1227" s="10" t="s">
        <v>33</v>
      </c>
      <c r="BA1227" s="10" t="s">
        <v>33</v>
      </c>
      <c r="BB1227" s="10">
        <v>1224</v>
      </c>
      <c r="BC1227" s="10">
        <v>1370</v>
      </c>
      <c r="BE1227" s="10" t="s">
        <v>318</v>
      </c>
      <c r="BF1227" s="10" t="s">
        <v>2659</v>
      </c>
      <c r="BG1227" s="10">
        <v>4.1681012433683636E-5</v>
      </c>
      <c r="BH1227" s="10">
        <v>31.840512415327179</v>
      </c>
      <c r="BI1227" s="10">
        <v>259</v>
      </c>
      <c r="BJ1227" s="10" t="s">
        <v>33</v>
      </c>
      <c r="BL1227" s="10" t="s">
        <v>33</v>
      </c>
      <c r="BM1227" s="10" t="s">
        <v>33</v>
      </c>
      <c r="BP1227" s="10" t="s">
        <v>33</v>
      </c>
      <c r="BQ1227" s="10" t="s">
        <v>33</v>
      </c>
      <c r="BR1227" s="10" t="s">
        <v>33</v>
      </c>
      <c r="BS1227" s="11" t="s">
        <v>33</v>
      </c>
      <c r="BT1227" s="11" t="s">
        <v>33</v>
      </c>
      <c r="BU1227" s="10">
        <v>1227</v>
      </c>
    </row>
    <row r="1228" spans="1:73" s="10" customFormat="1" x14ac:dyDescent="0.45">
      <c r="A1228" s="10" t="s">
        <v>33</v>
      </c>
      <c r="D1228" s="10" t="s">
        <v>33</v>
      </c>
      <c r="E1228" s="10">
        <v>1224</v>
      </c>
      <c r="F1228" s="10">
        <v>1371</v>
      </c>
      <c r="H1228" s="10">
        <v>372</v>
      </c>
      <c r="J1228" s="10" t="s">
        <v>33</v>
      </c>
      <c r="K1228" s="10" t="s">
        <v>341</v>
      </c>
      <c r="L1228" s="10" t="s">
        <v>33</v>
      </c>
      <c r="M1228" s="10">
        <v>2.2360679774997897E-2</v>
      </c>
      <c r="N1228" s="10">
        <v>2.2360679774997897E-2</v>
      </c>
      <c r="T1228" s="10">
        <v>0</v>
      </c>
      <c r="W1228" s="10">
        <v>0</v>
      </c>
      <c r="X1228" s="10">
        <v>0</v>
      </c>
      <c r="Y1228" s="10">
        <v>0</v>
      </c>
      <c r="AB1228" s="10">
        <v>0</v>
      </c>
      <c r="AC1228" s="10">
        <v>0</v>
      </c>
      <c r="AD1228" s="10">
        <v>0</v>
      </c>
      <c r="AE1228" s="10">
        <v>0</v>
      </c>
      <c r="AH1228" s="10">
        <v>1</v>
      </c>
      <c r="AJ1228" s="10" t="s">
        <v>33</v>
      </c>
      <c r="AK1228" s="10">
        <v>2.2360679774997897E-2</v>
      </c>
      <c r="AL1228" s="10">
        <v>0</v>
      </c>
      <c r="AM1228" s="10">
        <v>0</v>
      </c>
      <c r="AN1228" s="10">
        <v>0</v>
      </c>
      <c r="AO1228" s="10">
        <v>0</v>
      </c>
      <c r="AQ1228" s="10">
        <v>0.34343436044511416</v>
      </c>
      <c r="AR1228" s="10">
        <v>0.8186289209395291</v>
      </c>
      <c r="AS1228" s="10">
        <v>1.3166087435849447</v>
      </c>
      <c r="AT1228" s="10">
        <v>8.0707074704601833</v>
      </c>
      <c r="AU1228" s="10">
        <v>1.8644316120483364</v>
      </c>
      <c r="AV1228" s="10">
        <v>12.59454028015052</v>
      </c>
      <c r="AW1228" s="10">
        <v>22.529679362659039</v>
      </c>
      <c r="AX1228" s="10" t="s">
        <v>33</v>
      </c>
      <c r="AY1228" s="10" t="s">
        <v>33</v>
      </c>
      <c r="AZ1228" s="10" t="s">
        <v>33</v>
      </c>
      <c r="BA1228" s="10" t="s">
        <v>33</v>
      </c>
      <c r="BB1228" s="10">
        <v>1224</v>
      </c>
      <c r="BC1228" s="10">
        <v>1371</v>
      </c>
      <c r="BE1228" s="10" t="s">
        <v>318</v>
      </c>
      <c r="BF1228" s="10" t="s">
        <v>341</v>
      </c>
      <c r="BG1228" s="10">
        <v>4.4612933206882429E-5</v>
      </c>
      <c r="BH1228" s="10">
        <v>61.528649615354681</v>
      </c>
      <c r="BI1228" s="10">
        <v>260</v>
      </c>
      <c r="BJ1228" s="10" t="s">
        <v>33</v>
      </c>
      <c r="BL1228" s="10" t="s">
        <v>33</v>
      </c>
      <c r="BM1228" s="10" t="s">
        <v>33</v>
      </c>
      <c r="BP1228" s="10" t="s">
        <v>33</v>
      </c>
      <c r="BQ1228" s="10" t="s">
        <v>33</v>
      </c>
      <c r="BR1228" s="10" t="s">
        <v>33</v>
      </c>
      <c r="BS1228" s="11" t="s">
        <v>33</v>
      </c>
      <c r="BT1228" s="11" t="s">
        <v>33</v>
      </c>
      <c r="BU1228" s="10">
        <v>1228</v>
      </c>
    </row>
    <row r="1229" spans="1:73" s="10" customFormat="1" x14ac:dyDescent="0.45">
      <c r="A1229" s="10" t="s">
        <v>33</v>
      </c>
      <c r="D1229" s="10" t="s">
        <v>33</v>
      </c>
      <c r="E1229" s="10">
        <v>1224</v>
      </c>
      <c r="F1229" s="10">
        <v>1334</v>
      </c>
      <c r="H1229" s="10">
        <v>362</v>
      </c>
      <c r="J1229" s="10" t="s">
        <v>33</v>
      </c>
      <c r="K1229" s="10" t="s">
        <v>157</v>
      </c>
      <c r="L1229" s="10" t="s">
        <v>33</v>
      </c>
      <c r="M1229" s="10">
        <v>0.30310889132455349</v>
      </c>
      <c r="N1229" s="10">
        <v>0.30310889132455349</v>
      </c>
      <c r="T1229" s="10">
        <v>0</v>
      </c>
      <c r="W1229" s="10">
        <v>0</v>
      </c>
      <c r="X1229" s="10">
        <v>0</v>
      </c>
      <c r="Y1229" s="10">
        <v>0</v>
      </c>
      <c r="AB1229" s="10">
        <v>0</v>
      </c>
      <c r="AC1229" s="10">
        <v>0</v>
      </c>
      <c r="AD1229" s="10">
        <v>0</v>
      </c>
      <c r="AE1229" s="10">
        <v>0</v>
      </c>
      <c r="AH1229" s="10">
        <v>1</v>
      </c>
      <c r="AJ1229" s="10" t="s">
        <v>33</v>
      </c>
      <c r="AK1229" s="10">
        <v>0.30310889132455349</v>
      </c>
      <c r="AL1229" s="10">
        <v>0</v>
      </c>
      <c r="AM1229" s="10">
        <v>0</v>
      </c>
      <c r="AN1229" s="10">
        <v>0</v>
      </c>
      <c r="AO1229" s="10">
        <v>0</v>
      </c>
      <c r="AQ1229" s="10">
        <v>0</v>
      </c>
      <c r="AR1229" s="10">
        <v>1.7483320851600244</v>
      </c>
      <c r="AS1229" s="10">
        <v>1.7483320851600244</v>
      </c>
      <c r="AT1229" s="10">
        <v>0</v>
      </c>
      <c r="AU1229" s="10">
        <v>0</v>
      </c>
      <c r="AV1229" s="10">
        <v>973.05531837464787</v>
      </c>
      <c r="AW1229" s="10">
        <v>973.05531837464787</v>
      </c>
      <c r="AX1229" s="10" t="s">
        <v>33</v>
      </c>
      <c r="AY1229" s="10" t="s">
        <v>33</v>
      </c>
      <c r="AZ1229" s="10" t="s">
        <v>33</v>
      </c>
      <c r="BA1229" s="10" t="s">
        <v>33</v>
      </c>
      <c r="BB1229" s="10">
        <v>1224</v>
      </c>
      <c r="BC1229" s="10">
        <v>1334</v>
      </c>
      <c r="BE1229" s="10" t="s">
        <v>318</v>
      </c>
      <c r="BF1229" s="10" t="s">
        <v>2660</v>
      </c>
      <c r="BG1229" s="10">
        <v>5.9241762534794663E-5</v>
      </c>
      <c r="BH1229" s="10">
        <v>5375.6861203862563</v>
      </c>
      <c r="BI1229" s="10">
        <v>261</v>
      </c>
      <c r="BJ1229" s="10" t="s">
        <v>33</v>
      </c>
      <c r="BL1229" s="10" t="s">
        <v>33</v>
      </c>
      <c r="BM1229" s="10" t="s">
        <v>33</v>
      </c>
      <c r="BP1229" s="10" t="s">
        <v>33</v>
      </c>
      <c r="BQ1229" s="10" t="s">
        <v>33</v>
      </c>
      <c r="BR1229" s="10" t="s">
        <v>33</v>
      </c>
      <c r="BS1229" s="11" t="s">
        <v>33</v>
      </c>
      <c r="BT1229" s="11" t="s">
        <v>33</v>
      </c>
      <c r="BU1229" s="10">
        <v>1229</v>
      </c>
    </row>
    <row r="1230" spans="1:73" s="10" customFormat="1" x14ac:dyDescent="0.45">
      <c r="A1230" s="10" t="s">
        <v>33</v>
      </c>
      <c r="D1230" s="10" t="s">
        <v>33</v>
      </c>
      <c r="E1230" s="10">
        <v>1224</v>
      </c>
      <c r="F1230" s="10">
        <v>1211</v>
      </c>
      <c r="H1230" s="10">
        <v>325</v>
      </c>
      <c r="J1230" s="10" t="s">
        <v>33</v>
      </c>
      <c r="K1230" s="10" t="s">
        <v>76</v>
      </c>
      <c r="L1230" s="10" t="s">
        <v>33</v>
      </c>
      <c r="M1230" s="10">
        <v>0.17320508075688773</v>
      </c>
      <c r="N1230" s="10">
        <v>0.17320508075688773</v>
      </c>
      <c r="T1230" s="10">
        <v>0</v>
      </c>
      <c r="W1230" s="10">
        <v>0</v>
      </c>
      <c r="X1230" s="10">
        <v>0</v>
      </c>
      <c r="Y1230" s="10">
        <v>0</v>
      </c>
      <c r="AB1230" s="10">
        <v>0</v>
      </c>
      <c r="AC1230" s="10">
        <v>0</v>
      </c>
      <c r="AD1230" s="10">
        <v>0</v>
      </c>
      <c r="AE1230" s="10">
        <v>0</v>
      </c>
      <c r="AH1230" s="10">
        <v>1</v>
      </c>
      <c r="AJ1230" s="10" t="s">
        <v>33</v>
      </c>
      <c r="AK1230" s="10">
        <v>0.17320508075688773</v>
      </c>
      <c r="AL1230" s="10">
        <v>0</v>
      </c>
      <c r="AM1230" s="10">
        <v>0</v>
      </c>
      <c r="AN1230" s="10">
        <v>0</v>
      </c>
      <c r="AO1230" s="10">
        <v>0</v>
      </c>
      <c r="AQ1230" s="10">
        <v>0</v>
      </c>
      <c r="AR1230" s="10">
        <v>0.29138085741448261</v>
      </c>
      <c r="AS1230" s="10">
        <v>0.29138085741448261</v>
      </c>
      <c r="AT1230" s="10">
        <v>0</v>
      </c>
      <c r="AU1230" s="10">
        <v>0</v>
      </c>
      <c r="AV1230" s="10">
        <v>3.6764388848452083</v>
      </c>
      <c r="AW1230" s="10">
        <v>3.6764388848452083</v>
      </c>
      <c r="AX1230" s="10" t="s">
        <v>33</v>
      </c>
      <c r="AY1230" s="10" t="s">
        <v>33</v>
      </c>
      <c r="AZ1230" s="10" t="s">
        <v>33</v>
      </c>
      <c r="BA1230" s="10" t="s">
        <v>33</v>
      </c>
      <c r="BB1230" s="10">
        <v>1224</v>
      </c>
      <c r="BC1230" s="10">
        <v>1211</v>
      </c>
      <c r="BE1230" s="10" t="s">
        <v>318</v>
      </c>
      <c r="BF1230" s="10" t="s">
        <v>2661</v>
      </c>
      <c r="BG1230" s="10">
        <v>9.8733619937848725E-6</v>
      </c>
      <c r="BH1230" s="10">
        <v>10.091245377078948</v>
      </c>
      <c r="BI1230" s="10">
        <v>262</v>
      </c>
      <c r="BJ1230" s="10" t="s">
        <v>33</v>
      </c>
      <c r="BL1230" s="10" t="s">
        <v>33</v>
      </c>
      <c r="BM1230" s="10" t="s">
        <v>33</v>
      </c>
      <c r="BP1230" s="10" t="s">
        <v>33</v>
      </c>
      <c r="BQ1230" s="10" t="s">
        <v>33</v>
      </c>
      <c r="BR1230" s="10" t="s">
        <v>33</v>
      </c>
      <c r="BS1230" s="11" t="s">
        <v>33</v>
      </c>
      <c r="BT1230" s="11" t="s">
        <v>33</v>
      </c>
      <c r="BU1230" s="10">
        <v>1230</v>
      </c>
    </row>
    <row r="1231" spans="1:73" s="10" customFormat="1" x14ac:dyDescent="0.45">
      <c r="A1231" s="10">
        <v>335</v>
      </c>
      <c r="D1231" s="10">
        <v>1232</v>
      </c>
      <c r="E1231" s="10" t="s">
        <v>33</v>
      </c>
      <c r="F1231" s="10">
        <v>1110</v>
      </c>
      <c r="H1231" s="10" t="s">
        <v>33</v>
      </c>
      <c r="J1231" s="10" t="s">
        <v>319</v>
      </c>
      <c r="K1231" s="10">
        <v>0</v>
      </c>
      <c r="L1231" s="10">
        <v>1</v>
      </c>
      <c r="M1231" s="10" t="s">
        <v>33</v>
      </c>
      <c r="N1231" s="10">
        <v>1</v>
      </c>
      <c r="T1231" s="10">
        <v>0</v>
      </c>
      <c r="W1231" s="10">
        <v>0</v>
      </c>
      <c r="X1231" s="10">
        <v>0</v>
      </c>
      <c r="Y1231" s="10">
        <v>0</v>
      </c>
      <c r="AB1231" s="10">
        <v>0</v>
      </c>
      <c r="AC1231" s="10">
        <v>0</v>
      </c>
      <c r="AD1231" s="12">
        <v>15.705860681109067</v>
      </c>
      <c r="AE1231" s="12">
        <v>297.77366495381881</v>
      </c>
      <c r="AH1231" s="10">
        <v>1</v>
      </c>
      <c r="AJ1231" s="10">
        <v>1</v>
      </c>
      <c r="AK1231" s="10">
        <v>1</v>
      </c>
      <c r="AL1231" s="10">
        <v>0</v>
      </c>
      <c r="AM1231" s="10">
        <v>0</v>
      </c>
      <c r="AN1231" s="10">
        <v>0</v>
      </c>
      <c r="AO1231" s="10">
        <v>1.403</v>
      </c>
      <c r="AQ1231" s="10">
        <v>0</v>
      </c>
      <c r="AR1231" s="10">
        <v>15.705860681109067</v>
      </c>
      <c r="AS1231" s="10">
        <v>15.705860681109067</v>
      </c>
      <c r="AT1231" s="10">
        <v>0</v>
      </c>
      <c r="AU1231" s="10">
        <v>0</v>
      </c>
      <c r="AV1231" s="10">
        <v>297.77366495381881</v>
      </c>
      <c r="AW1231" s="10">
        <v>297.77366495381881</v>
      </c>
      <c r="AX1231" s="10">
        <v>9.5459415460183947E-7</v>
      </c>
      <c r="AY1231" s="10">
        <v>1.403</v>
      </c>
      <c r="AZ1231" s="10" t="s">
        <v>33</v>
      </c>
      <c r="BA1231" s="10">
        <v>1232</v>
      </c>
      <c r="BB1231" s="10" t="s">
        <v>33</v>
      </c>
      <c r="BC1231" s="10">
        <v>1110</v>
      </c>
      <c r="BE1231" s="10" t="s">
        <v>33</v>
      </c>
      <c r="BF1231" s="10" t="s">
        <v>33</v>
      </c>
      <c r="BG1231" s="10" t="s">
        <v>33</v>
      </c>
      <c r="BH1231" s="10" t="s">
        <v>33</v>
      </c>
      <c r="BI1231" s="10" t="s">
        <v>33</v>
      </c>
      <c r="BJ1231" s="10" t="s">
        <v>33</v>
      </c>
      <c r="BL1231" s="10" t="s">
        <v>33</v>
      </c>
      <c r="BM1231" s="10" t="s">
        <v>33</v>
      </c>
      <c r="BP1231" s="10" t="s">
        <v>34</v>
      </c>
      <c r="BQ1231" s="10">
        <v>0</v>
      </c>
      <c r="BR1231" s="10" t="s">
        <v>319</v>
      </c>
      <c r="BS1231" s="11">
        <v>15.705860681109067</v>
      </c>
      <c r="BT1231" s="11">
        <v>297.77366495381881</v>
      </c>
      <c r="BU1231" s="10">
        <v>1231</v>
      </c>
    </row>
    <row r="1232" spans="1:73" s="10" customFormat="1" x14ac:dyDescent="0.45">
      <c r="A1232" s="10">
        <v>336</v>
      </c>
      <c r="D1232" s="10">
        <v>1238</v>
      </c>
      <c r="E1232" s="10" t="s">
        <v>33</v>
      </c>
      <c r="F1232" s="10">
        <v>1111</v>
      </c>
      <c r="H1232" s="10" t="s">
        <v>33</v>
      </c>
      <c r="J1232" s="10" t="s">
        <v>320</v>
      </c>
      <c r="K1232" s="10">
        <v>0</v>
      </c>
      <c r="L1232" s="10">
        <v>1</v>
      </c>
      <c r="M1232" s="10" t="s">
        <v>33</v>
      </c>
      <c r="N1232" s="10">
        <v>1</v>
      </c>
      <c r="T1232" s="10">
        <v>0.8660254037844386</v>
      </c>
      <c r="W1232" s="10">
        <v>0.14665394641808999</v>
      </c>
      <c r="X1232" s="10" t="s">
        <v>35</v>
      </c>
      <c r="Y1232" s="10">
        <v>1.4142135623730951E-2</v>
      </c>
      <c r="AB1232" s="10">
        <v>1.6967734321352395</v>
      </c>
      <c r="AC1232" s="10">
        <v>0.15</v>
      </c>
      <c r="AD1232" s="10">
        <v>0</v>
      </c>
      <c r="AE1232" s="10">
        <v>0</v>
      </c>
      <c r="AH1232" s="10">
        <v>1</v>
      </c>
      <c r="AJ1232" s="10">
        <v>1</v>
      </c>
      <c r="AK1232" s="10">
        <v>1</v>
      </c>
      <c r="AL1232" s="10">
        <v>0.8660254037844386</v>
      </c>
      <c r="AM1232" s="10">
        <v>0.14665394641808999</v>
      </c>
      <c r="AN1232" s="10">
        <v>0.15</v>
      </c>
      <c r="AO1232" s="10">
        <v>0</v>
      </c>
      <c r="AQ1232" s="10">
        <v>6.0445251577161576</v>
      </c>
      <c r="AR1232" s="10">
        <v>15.295487112725194</v>
      </c>
      <c r="AS1232" s="10">
        <v>24.060048591413622</v>
      </c>
      <c r="AT1232" s="10">
        <v>142.04634120632971</v>
      </c>
      <c r="AU1232" s="10">
        <v>19.099472850203018</v>
      </c>
      <c r="AV1232" s="10">
        <v>1173.0909566247083</v>
      </c>
      <c r="AW1232" s="10">
        <v>1334.2367706812411</v>
      </c>
      <c r="AX1232" s="10">
        <v>7.3942545263197442E-7</v>
      </c>
      <c r="AY1232" s="10">
        <v>83.628751030820453</v>
      </c>
      <c r="AZ1232" s="10" t="s">
        <v>33</v>
      </c>
      <c r="BA1232" s="10">
        <v>1238</v>
      </c>
      <c r="BB1232" s="10" t="s">
        <v>33</v>
      </c>
      <c r="BC1232" s="10">
        <v>1111</v>
      </c>
      <c r="BE1232" s="10" t="s">
        <v>33</v>
      </c>
      <c r="BF1232" s="10" t="s">
        <v>33</v>
      </c>
      <c r="BG1232" s="10" t="s">
        <v>33</v>
      </c>
      <c r="BH1232" s="10" t="s">
        <v>33</v>
      </c>
      <c r="BI1232" s="10" t="s">
        <v>33</v>
      </c>
      <c r="BJ1232" s="10" t="s">
        <v>33</v>
      </c>
      <c r="BL1232" s="10" t="s">
        <v>33</v>
      </c>
      <c r="BM1232" s="10" t="s">
        <v>33</v>
      </c>
      <c r="BP1232" s="10" t="s">
        <v>33</v>
      </c>
      <c r="BQ1232" s="10">
        <v>0</v>
      </c>
      <c r="BR1232" s="10" t="s">
        <v>320</v>
      </c>
      <c r="BS1232" s="11">
        <v>24.060048591413622</v>
      </c>
      <c r="BT1232" s="11">
        <v>1334.2367706812411</v>
      </c>
      <c r="BU1232" s="10">
        <v>1232</v>
      </c>
    </row>
    <row r="1233" spans="1:73" s="10" customFormat="1" x14ac:dyDescent="0.45">
      <c r="A1233" s="10" t="s">
        <v>33</v>
      </c>
      <c r="D1233" s="10" t="s">
        <v>33</v>
      </c>
      <c r="E1233" s="10">
        <v>1232</v>
      </c>
      <c r="F1233" s="10">
        <v>1373</v>
      </c>
      <c r="H1233" s="10">
        <v>373</v>
      </c>
      <c r="J1233" s="10" t="s">
        <v>33</v>
      </c>
      <c r="K1233" s="10" t="s">
        <v>342</v>
      </c>
      <c r="L1233" s="10" t="s">
        <v>33</v>
      </c>
      <c r="M1233" s="10">
        <v>0.3872983346207417</v>
      </c>
      <c r="N1233" s="10">
        <v>0.3872983346207417</v>
      </c>
      <c r="T1233" s="10">
        <v>0</v>
      </c>
      <c r="W1233" s="10">
        <v>0</v>
      </c>
      <c r="X1233" s="10">
        <v>0</v>
      </c>
      <c r="Y1233" s="10">
        <v>0</v>
      </c>
      <c r="AB1233" s="10">
        <v>0</v>
      </c>
      <c r="AC1233" s="10">
        <v>0</v>
      </c>
      <c r="AD1233" s="10">
        <v>0</v>
      </c>
      <c r="AE1233" s="10">
        <v>0</v>
      </c>
      <c r="AH1233" s="10">
        <v>1</v>
      </c>
      <c r="AJ1233" s="10" t="s">
        <v>33</v>
      </c>
      <c r="AK1233" s="10">
        <v>0.3872983346207417</v>
      </c>
      <c r="AL1233" s="10">
        <v>0</v>
      </c>
      <c r="AM1233" s="10">
        <v>0</v>
      </c>
      <c r="AN1233" s="10">
        <v>0</v>
      </c>
      <c r="AO1233" s="10">
        <v>0</v>
      </c>
      <c r="AQ1233" s="10">
        <v>0.89571996325123437</v>
      </c>
      <c r="AR1233" s="10">
        <v>6.571224195759612</v>
      </c>
      <c r="AS1233" s="10">
        <v>7.870018142473902</v>
      </c>
      <c r="AT1233" s="10">
        <v>21.049419136404008</v>
      </c>
      <c r="AU1233" s="10">
        <v>2.5691013647024046</v>
      </c>
      <c r="AV1233" s="10">
        <v>100.60404538347382</v>
      </c>
      <c r="AW1233" s="10">
        <v>124.22256588458023</v>
      </c>
      <c r="AX1233" s="10" t="s">
        <v>33</v>
      </c>
      <c r="AY1233" s="10" t="s">
        <v>33</v>
      </c>
      <c r="AZ1233" s="10" t="s">
        <v>33</v>
      </c>
      <c r="BA1233" s="10" t="s">
        <v>33</v>
      </c>
      <c r="BB1233" s="10">
        <v>1232</v>
      </c>
      <c r="BC1233" s="10">
        <v>1373</v>
      </c>
      <c r="BE1233" s="10" t="s">
        <v>320</v>
      </c>
      <c r="BF1233" s="10" t="s">
        <v>342</v>
      </c>
      <c r="BG1233" s="10">
        <v>5.8192917272206153E-6</v>
      </c>
      <c r="BH1233" s="10">
        <v>19642.565626611326</v>
      </c>
      <c r="BI1233" s="10">
        <v>265</v>
      </c>
      <c r="BJ1233" s="10" t="s">
        <v>33</v>
      </c>
      <c r="BL1233" s="10" t="s">
        <v>33</v>
      </c>
      <c r="BM1233" s="10" t="s">
        <v>33</v>
      </c>
      <c r="BP1233" s="10" t="s">
        <v>33</v>
      </c>
      <c r="BQ1233" s="10" t="s">
        <v>33</v>
      </c>
      <c r="BR1233" s="10" t="s">
        <v>33</v>
      </c>
      <c r="BS1233" s="11" t="s">
        <v>33</v>
      </c>
      <c r="BT1233" s="11" t="s">
        <v>33</v>
      </c>
      <c r="BU1233" s="10">
        <v>1233</v>
      </c>
    </row>
    <row r="1234" spans="1:73" s="10" customFormat="1" x14ac:dyDescent="0.45">
      <c r="A1234" s="10" t="s">
        <v>33</v>
      </c>
      <c r="D1234" s="10" t="s">
        <v>33</v>
      </c>
      <c r="E1234" s="10">
        <v>1232</v>
      </c>
      <c r="F1234" s="10">
        <v>1378</v>
      </c>
      <c r="H1234" s="10">
        <v>374</v>
      </c>
      <c r="J1234" s="10" t="s">
        <v>33</v>
      </c>
      <c r="K1234" s="10" t="s">
        <v>343</v>
      </c>
      <c r="L1234" s="10" t="s">
        <v>33</v>
      </c>
      <c r="M1234" s="10">
        <v>0.14142135623730953</v>
      </c>
      <c r="N1234" s="10">
        <v>0.14142135623730953</v>
      </c>
      <c r="T1234" s="10">
        <v>0</v>
      </c>
      <c r="W1234" s="10">
        <v>0</v>
      </c>
      <c r="X1234" s="10">
        <v>0</v>
      </c>
      <c r="Y1234" s="10">
        <v>0</v>
      </c>
      <c r="AB1234" s="10">
        <v>0</v>
      </c>
      <c r="AC1234" s="10">
        <v>0</v>
      </c>
      <c r="AD1234" s="10">
        <v>0</v>
      </c>
      <c r="AE1234" s="10">
        <v>0</v>
      </c>
      <c r="AH1234" s="10">
        <v>1</v>
      </c>
      <c r="AJ1234" s="10" t="s">
        <v>33</v>
      </c>
      <c r="AK1234" s="10">
        <v>0.14142135623730953</v>
      </c>
      <c r="AL1234" s="10">
        <v>0</v>
      </c>
      <c r="AM1234" s="10">
        <v>0</v>
      </c>
      <c r="AN1234" s="10">
        <v>0</v>
      </c>
      <c r="AO1234" s="10">
        <v>0</v>
      </c>
      <c r="AQ1234" s="10">
        <v>4.1919131342395568</v>
      </c>
      <c r="AR1234" s="10">
        <v>5.7869092029355507</v>
      </c>
      <c r="AS1234" s="10">
        <v>11.865183247582909</v>
      </c>
      <c r="AT1234" s="10">
        <v>98.509958654629585</v>
      </c>
      <c r="AU1234" s="10">
        <v>14.393914369085431</v>
      </c>
      <c r="AV1234" s="10">
        <v>128.20526410274854</v>
      </c>
      <c r="AW1234" s="10">
        <v>241.10913712646357</v>
      </c>
      <c r="AX1234" s="10" t="s">
        <v>33</v>
      </c>
      <c r="AY1234" s="10" t="s">
        <v>33</v>
      </c>
      <c r="AZ1234" s="10" t="s">
        <v>33</v>
      </c>
      <c r="BA1234" s="10" t="s">
        <v>33</v>
      </c>
      <c r="BB1234" s="10">
        <v>1232</v>
      </c>
      <c r="BC1234" s="10">
        <v>1378</v>
      </c>
      <c r="BE1234" s="10" t="s">
        <v>320</v>
      </c>
      <c r="BF1234" s="10" t="s">
        <v>2662</v>
      </c>
      <c r="BG1234" s="10">
        <v>8.7734184934053118E-6</v>
      </c>
      <c r="BH1234" s="10">
        <v>208221.52049787142</v>
      </c>
      <c r="BI1234" s="10">
        <v>266</v>
      </c>
      <c r="BJ1234" s="10" t="s">
        <v>33</v>
      </c>
      <c r="BL1234" s="10" t="s">
        <v>33</v>
      </c>
      <c r="BM1234" s="10" t="s">
        <v>33</v>
      </c>
      <c r="BP1234" s="10" t="s">
        <v>33</v>
      </c>
      <c r="BQ1234" s="10" t="s">
        <v>33</v>
      </c>
      <c r="BR1234" s="10" t="s">
        <v>33</v>
      </c>
      <c r="BS1234" s="11" t="s">
        <v>33</v>
      </c>
      <c r="BT1234" s="11" t="s">
        <v>33</v>
      </c>
      <c r="BU1234" s="10">
        <v>1234</v>
      </c>
    </row>
    <row r="1235" spans="1:73" s="10" customFormat="1" x14ac:dyDescent="0.45">
      <c r="A1235" s="10" t="s">
        <v>33</v>
      </c>
      <c r="D1235" s="10" t="s">
        <v>33</v>
      </c>
      <c r="E1235" s="10">
        <v>1232</v>
      </c>
      <c r="F1235" s="10">
        <v>1334</v>
      </c>
      <c r="H1235" s="10">
        <v>362</v>
      </c>
      <c r="J1235" s="10" t="s">
        <v>33</v>
      </c>
      <c r="K1235" s="10" t="s">
        <v>157</v>
      </c>
      <c r="L1235" s="10" t="s">
        <v>33</v>
      </c>
      <c r="M1235" s="10">
        <v>0.2861817604250837</v>
      </c>
      <c r="N1235" s="10">
        <v>0.2861817604250837</v>
      </c>
      <c r="T1235" s="10">
        <v>0</v>
      </c>
      <c r="W1235" s="10">
        <v>0</v>
      </c>
      <c r="X1235" s="10">
        <v>0</v>
      </c>
      <c r="Y1235" s="10">
        <v>0</v>
      </c>
      <c r="AB1235" s="10">
        <v>0</v>
      </c>
      <c r="AC1235" s="10">
        <v>0</v>
      </c>
      <c r="AD1235" s="10">
        <v>0</v>
      </c>
      <c r="AE1235" s="10">
        <v>0</v>
      </c>
      <c r="AH1235" s="10">
        <v>1</v>
      </c>
      <c r="AJ1235" s="10" t="s">
        <v>33</v>
      </c>
      <c r="AK1235" s="10">
        <v>0.2861817604250837</v>
      </c>
      <c r="AL1235" s="10">
        <v>0</v>
      </c>
      <c r="AM1235" s="10">
        <v>0</v>
      </c>
      <c r="AN1235" s="10">
        <v>0</v>
      </c>
      <c r="AO1235" s="10">
        <v>0</v>
      </c>
      <c r="AQ1235" s="10">
        <v>0</v>
      </c>
      <c r="AR1235" s="10">
        <v>1.6506963941318826</v>
      </c>
      <c r="AS1235" s="10">
        <v>1.6506963941318826</v>
      </c>
      <c r="AT1235" s="10">
        <v>0</v>
      </c>
      <c r="AU1235" s="10">
        <v>0</v>
      </c>
      <c r="AV1235" s="10">
        <v>918.71499640462491</v>
      </c>
      <c r="AW1235" s="10">
        <v>918.71499640462491</v>
      </c>
      <c r="AX1235" s="10" t="s">
        <v>33</v>
      </c>
      <c r="AY1235" s="10" t="s">
        <v>33</v>
      </c>
      <c r="AZ1235" s="10" t="s">
        <v>33</v>
      </c>
      <c r="BA1235" s="10" t="s">
        <v>33</v>
      </c>
      <c r="BB1235" s="10">
        <v>1232</v>
      </c>
      <c r="BC1235" s="10">
        <v>1334</v>
      </c>
      <c r="BE1235" s="10" t="s">
        <v>320</v>
      </c>
      <c r="BF1235" s="10" t="s">
        <v>2663</v>
      </c>
      <c r="BG1235" s="10">
        <v>1.2205669283889354E-6</v>
      </c>
      <c r="BH1235" s="10">
        <v>193875.61546242837</v>
      </c>
      <c r="BI1235" s="10">
        <v>267</v>
      </c>
      <c r="BJ1235" s="10" t="s">
        <v>33</v>
      </c>
      <c r="BL1235" s="10" t="s">
        <v>33</v>
      </c>
      <c r="BM1235" s="10" t="s">
        <v>33</v>
      </c>
      <c r="BP1235" s="10" t="s">
        <v>33</v>
      </c>
      <c r="BQ1235" s="10" t="s">
        <v>33</v>
      </c>
      <c r="BR1235" s="10" t="s">
        <v>33</v>
      </c>
      <c r="BS1235" s="11" t="s">
        <v>33</v>
      </c>
      <c r="BT1235" s="11" t="s">
        <v>33</v>
      </c>
      <c r="BU1235" s="10">
        <v>1235</v>
      </c>
    </row>
    <row r="1236" spans="1:73" s="10" customFormat="1" x14ac:dyDescent="0.45">
      <c r="A1236" s="10" t="s">
        <v>33</v>
      </c>
      <c r="D1236" s="10" t="s">
        <v>33</v>
      </c>
      <c r="E1236" s="10">
        <v>1232</v>
      </c>
      <c r="F1236" s="10">
        <v>1343</v>
      </c>
      <c r="H1236" s="10">
        <v>365</v>
      </c>
      <c r="J1236" s="10" t="s">
        <v>33</v>
      </c>
      <c r="K1236" s="10" t="s">
        <v>334</v>
      </c>
      <c r="L1236" s="10" t="s">
        <v>33</v>
      </c>
      <c r="M1236" s="10">
        <v>2.2360679774997897E-2</v>
      </c>
      <c r="N1236" s="10">
        <v>2.2360679774997897E-2</v>
      </c>
      <c r="T1236" s="10">
        <v>0</v>
      </c>
      <c r="W1236" s="10">
        <v>0</v>
      </c>
      <c r="X1236" s="10">
        <v>0</v>
      </c>
      <c r="Y1236" s="10">
        <v>0</v>
      </c>
      <c r="AB1236" s="10">
        <v>0</v>
      </c>
      <c r="AC1236" s="10">
        <v>0</v>
      </c>
      <c r="AD1236" s="10">
        <v>0</v>
      </c>
      <c r="AE1236" s="10">
        <v>0</v>
      </c>
      <c r="AH1236" s="10">
        <v>1</v>
      </c>
      <c r="AJ1236" s="10" t="s">
        <v>33</v>
      </c>
      <c r="AK1236" s="10">
        <v>2.2360679774997897E-2</v>
      </c>
      <c r="AL1236" s="10">
        <v>0</v>
      </c>
      <c r="AM1236" s="10">
        <v>0</v>
      </c>
      <c r="AN1236" s="10">
        <v>0</v>
      </c>
      <c r="AO1236" s="10">
        <v>0</v>
      </c>
      <c r="AQ1236" s="10">
        <v>9.0866656440928076E-2</v>
      </c>
      <c r="AR1236" s="10">
        <v>0.75209189965334433</v>
      </c>
      <c r="AS1236" s="10">
        <v>0.88384855149269004</v>
      </c>
      <c r="AT1236" s="10">
        <v>2.1353664263618097</v>
      </c>
      <c r="AU1236" s="10">
        <v>0.4396836842799447</v>
      </c>
      <c r="AV1236" s="10">
        <v>22.564850954395016</v>
      </c>
      <c r="AW1236" s="10">
        <v>25.139901065036771</v>
      </c>
      <c r="AX1236" s="10" t="s">
        <v>33</v>
      </c>
      <c r="AY1236" s="10" t="s">
        <v>33</v>
      </c>
      <c r="AZ1236" s="10" t="s">
        <v>33</v>
      </c>
      <c r="BA1236" s="10" t="s">
        <v>33</v>
      </c>
      <c r="BB1236" s="10">
        <v>1232</v>
      </c>
      <c r="BC1236" s="10">
        <v>1343</v>
      </c>
      <c r="BE1236" s="10" t="s">
        <v>320</v>
      </c>
      <c r="BF1236" s="10" t="s">
        <v>2664</v>
      </c>
      <c r="BG1236" s="10">
        <v>6.5354011524559732E-7</v>
      </c>
      <c r="BH1236" s="10">
        <v>4686.4334270759273</v>
      </c>
      <c r="BI1236" s="10">
        <v>268</v>
      </c>
      <c r="BJ1236" s="10" t="s">
        <v>33</v>
      </c>
      <c r="BL1236" s="10" t="s">
        <v>33</v>
      </c>
      <c r="BM1236" s="10" t="s">
        <v>33</v>
      </c>
      <c r="BP1236" s="10" t="s">
        <v>33</v>
      </c>
      <c r="BQ1236" s="10" t="s">
        <v>33</v>
      </c>
      <c r="BR1236" s="10" t="s">
        <v>33</v>
      </c>
      <c r="BS1236" s="11" t="s">
        <v>33</v>
      </c>
      <c r="BT1236" s="11" t="s">
        <v>33</v>
      </c>
      <c r="BU1236" s="10">
        <v>1236</v>
      </c>
    </row>
    <row r="1237" spans="1:73" s="10" customFormat="1" x14ac:dyDescent="0.45">
      <c r="A1237" s="10" t="s">
        <v>33</v>
      </c>
      <c r="D1237" s="10" t="s">
        <v>33</v>
      </c>
      <c r="E1237" s="10">
        <v>1232</v>
      </c>
      <c r="F1237" s="10">
        <v>1211</v>
      </c>
      <c r="H1237" s="10">
        <v>325</v>
      </c>
      <c r="J1237" s="10" t="s">
        <v>33</v>
      </c>
      <c r="K1237" s="10" t="s">
        <v>76</v>
      </c>
      <c r="L1237" s="10" t="s">
        <v>33</v>
      </c>
      <c r="M1237" s="10">
        <v>0.14142135623730953</v>
      </c>
      <c r="N1237" s="10">
        <v>0.14142135623730953</v>
      </c>
      <c r="T1237" s="10">
        <v>0</v>
      </c>
      <c r="W1237" s="10">
        <v>0</v>
      </c>
      <c r="X1237" s="10">
        <v>0</v>
      </c>
      <c r="Y1237" s="10">
        <v>0</v>
      </c>
      <c r="AB1237" s="10">
        <v>0</v>
      </c>
      <c r="AC1237" s="10">
        <v>0</v>
      </c>
      <c r="AD1237" s="10">
        <v>0</v>
      </c>
      <c r="AE1237" s="10">
        <v>0</v>
      </c>
      <c r="AH1237" s="10">
        <v>1</v>
      </c>
      <c r="AJ1237" s="10" t="s">
        <v>33</v>
      </c>
      <c r="AK1237" s="10">
        <v>0.14142135623730953</v>
      </c>
      <c r="AL1237" s="10">
        <v>0</v>
      </c>
      <c r="AM1237" s="10">
        <v>0</v>
      </c>
      <c r="AN1237" s="10">
        <v>0</v>
      </c>
      <c r="AO1237" s="10">
        <v>0</v>
      </c>
      <c r="AQ1237" s="10">
        <v>0</v>
      </c>
      <c r="AR1237" s="10">
        <v>0.23791147382671438</v>
      </c>
      <c r="AS1237" s="10">
        <v>0.23791147382671438</v>
      </c>
      <c r="AT1237" s="10">
        <v>0</v>
      </c>
      <c r="AU1237" s="10">
        <v>0</v>
      </c>
      <c r="AV1237" s="10">
        <v>3.0017997794658551</v>
      </c>
      <c r="AW1237" s="10">
        <v>3.0017997794658551</v>
      </c>
      <c r="AX1237" s="10" t="s">
        <v>33</v>
      </c>
      <c r="AY1237" s="10" t="s">
        <v>33</v>
      </c>
      <c r="AZ1237" s="10" t="s">
        <v>33</v>
      </c>
      <c r="BA1237" s="10" t="s">
        <v>33</v>
      </c>
      <c r="BB1237" s="10">
        <v>1232</v>
      </c>
      <c r="BC1237" s="10">
        <v>1211</v>
      </c>
      <c r="BE1237" s="10" t="s">
        <v>320</v>
      </c>
      <c r="BF1237" s="10" t="s">
        <v>2665</v>
      </c>
      <c r="BG1237" s="10">
        <v>1.7591779922065842E-7</v>
      </c>
      <c r="BH1237" s="10">
        <v>314.73507800143625</v>
      </c>
      <c r="BI1237" s="10">
        <v>269</v>
      </c>
      <c r="BJ1237" s="10" t="s">
        <v>33</v>
      </c>
      <c r="BL1237" s="10" t="s">
        <v>33</v>
      </c>
      <c r="BM1237" s="10" t="s">
        <v>33</v>
      </c>
      <c r="BP1237" s="10" t="s">
        <v>33</v>
      </c>
      <c r="BQ1237" s="10" t="s">
        <v>33</v>
      </c>
      <c r="BR1237" s="10" t="s">
        <v>33</v>
      </c>
      <c r="BS1237" s="11" t="s">
        <v>33</v>
      </c>
      <c r="BT1237" s="11" t="s">
        <v>33</v>
      </c>
      <c r="BU1237" s="10">
        <v>1237</v>
      </c>
    </row>
    <row r="1238" spans="1:73" s="10" customFormat="1" x14ac:dyDescent="0.45">
      <c r="A1238" s="10">
        <v>337</v>
      </c>
      <c r="D1238" s="10">
        <v>1244</v>
      </c>
      <c r="E1238" s="10" t="s">
        <v>33</v>
      </c>
      <c r="F1238" s="10">
        <v>1120</v>
      </c>
      <c r="H1238" s="10" t="s">
        <v>33</v>
      </c>
      <c r="J1238" s="10" t="s">
        <v>1778</v>
      </c>
      <c r="K1238" s="10">
        <v>0</v>
      </c>
      <c r="L1238" s="10">
        <v>1</v>
      </c>
      <c r="M1238" s="10" t="s">
        <v>33</v>
      </c>
      <c r="N1238" s="10">
        <v>1</v>
      </c>
      <c r="T1238" s="10">
        <v>2.8284271247461903</v>
      </c>
      <c r="W1238" s="10">
        <v>0.1796136687448926</v>
      </c>
      <c r="X1238" s="10" t="s">
        <v>35</v>
      </c>
      <c r="Y1238" s="10">
        <v>1.7320508075688773E-2</v>
      </c>
      <c r="AB1238" s="10">
        <v>2.0781145589211389</v>
      </c>
      <c r="AC1238" s="10">
        <v>7.4999999999999997E-2</v>
      </c>
      <c r="AD1238" s="10">
        <v>0</v>
      </c>
      <c r="AE1238" s="10">
        <v>0</v>
      </c>
      <c r="AH1238" s="10">
        <v>1</v>
      </c>
      <c r="AJ1238" s="10">
        <v>1</v>
      </c>
      <c r="AK1238" s="10">
        <v>1</v>
      </c>
      <c r="AL1238" s="10">
        <v>2.8284271247461903</v>
      </c>
      <c r="AM1238" s="10">
        <v>0.1796136687448926</v>
      </c>
      <c r="AN1238" s="10">
        <v>7.4999999999999997E-2</v>
      </c>
      <c r="AO1238" s="10">
        <v>0</v>
      </c>
      <c r="AQ1238" s="10">
        <v>113.70814260652119</v>
      </c>
      <c r="AR1238" s="10">
        <v>187.37280968931319</v>
      </c>
      <c r="AS1238" s="10">
        <v>352.24961646876892</v>
      </c>
      <c r="AT1238" s="10">
        <v>2672.1413512532481</v>
      </c>
      <c r="AU1238" s="10">
        <v>158.5523590154389</v>
      </c>
      <c r="AV1238" s="10">
        <v>3544.3687700351238</v>
      </c>
      <c r="AW1238" s="10">
        <v>6375.0624803038108</v>
      </c>
      <c r="AX1238" s="10">
        <v>6.7082039324989889E-10</v>
      </c>
      <c r="AY1238" s="10">
        <v>421813.48049240175</v>
      </c>
      <c r="AZ1238" s="10" t="s">
        <v>33</v>
      </c>
      <c r="BA1238" s="10">
        <v>1244</v>
      </c>
      <c r="BB1238" s="10" t="s">
        <v>33</v>
      </c>
      <c r="BC1238" s="10">
        <v>1120</v>
      </c>
      <c r="BE1238" s="10" t="s">
        <v>33</v>
      </c>
      <c r="BF1238" s="10" t="s">
        <v>33</v>
      </c>
      <c r="BG1238" s="10" t="s">
        <v>33</v>
      </c>
      <c r="BH1238" s="10" t="s">
        <v>33</v>
      </c>
      <c r="BI1238" s="10" t="s">
        <v>33</v>
      </c>
      <c r="BJ1238" s="10" t="s">
        <v>33</v>
      </c>
      <c r="BL1238" s="10" t="s">
        <v>33</v>
      </c>
      <c r="BM1238" s="10" t="s">
        <v>33</v>
      </c>
      <c r="BP1238" s="10" t="s">
        <v>33</v>
      </c>
      <c r="BQ1238" s="10">
        <v>0</v>
      </c>
      <c r="BR1238" s="10" t="s">
        <v>1778</v>
      </c>
      <c r="BS1238" s="11">
        <v>352.24961646876892</v>
      </c>
      <c r="BT1238" s="11">
        <v>6375.0624803038108</v>
      </c>
      <c r="BU1238" s="10">
        <v>1238</v>
      </c>
    </row>
    <row r="1239" spans="1:73" s="10" customFormat="1" x14ac:dyDescent="0.45">
      <c r="A1239" s="10" t="s">
        <v>33</v>
      </c>
      <c r="D1239" s="10" t="s">
        <v>33</v>
      </c>
      <c r="E1239" s="10">
        <v>1238</v>
      </c>
      <c r="F1239" s="10">
        <v>1384</v>
      </c>
      <c r="H1239" s="10">
        <v>375</v>
      </c>
      <c r="J1239" s="10" t="s">
        <v>33</v>
      </c>
      <c r="K1239" s="10" t="s">
        <v>1777</v>
      </c>
      <c r="L1239" s="10" t="s">
        <v>33</v>
      </c>
      <c r="M1239" s="10">
        <v>0.64807406984078597</v>
      </c>
      <c r="N1239" s="10">
        <v>0.64807406984078597</v>
      </c>
      <c r="T1239" s="10">
        <v>0</v>
      </c>
      <c r="W1239" s="10">
        <v>0</v>
      </c>
      <c r="X1239" s="10">
        <v>0</v>
      </c>
      <c r="Y1239" s="10">
        <v>0</v>
      </c>
      <c r="AB1239" s="10">
        <v>0</v>
      </c>
      <c r="AC1239" s="10">
        <v>0</v>
      </c>
      <c r="AD1239" s="10">
        <v>0</v>
      </c>
      <c r="AE1239" s="10">
        <v>0</v>
      </c>
      <c r="AH1239" s="10">
        <v>1</v>
      </c>
      <c r="AJ1239" s="10" t="s">
        <v>33</v>
      </c>
      <c r="AK1239" s="10">
        <v>0.64807406984078597</v>
      </c>
      <c r="AL1239" s="10">
        <v>0</v>
      </c>
      <c r="AM1239" s="10">
        <v>0</v>
      </c>
      <c r="AN1239" s="10">
        <v>0</v>
      </c>
      <c r="AO1239" s="10">
        <v>0</v>
      </c>
      <c r="AQ1239" s="10">
        <v>107.40386370950866</v>
      </c>
      <c r="AR1239" s="10">
        <v>179.11099241380182</v>
      </c>
      <c r="AS1239" s="10">
        <v>334.84659479258937</v>
      </c>
      <c r="AT1239" s="10">
        <v>2523.9907971734533</v>
      </c>
      <c r="AU1239" s="10">
        <v>156.04021232268602</v>
      </c>
      <c r="AV1239" s="10">
        <v>3403.3489637147009</v>
      </c>
      <c r="AW1239" s="10">
        <v>6083.37997321084</v>
      </c>
      <c r="AX1239" s="10" t="s">
        <v>33</v>
      </c>
      <c r="AY1239" s="10" t="s">
        <v>33</v>
      </c>
      <c r="AZ1239" s="10" t="s">
        <v>33</v>
      </c>
      <c r="BA1239" s="10" t="s">
        <v>33</v>
      </c>
      <c r="BB1239" s="10">
        <v>1238</v>
      </c>
      <c r="BC1239" s="10">
        <v>1384</v>
      </c>
      <c r="BE1239" s="10" t="s">
        <v>1778</v>
      </c>
      <c r="BF1239" s="10" t="s">
        <v>1776</v>
      </c>
      <c r="BG1239" s="10">
        <v>2.2462192439715435E-7</v>
      </c>
      <c r="BH1239" s="10">
        <v>7334565760261.4229</v>
      </c>
      <c r="BI1239" s="10">
        <v>271</v>
      </c>
      <c r="BJ1239" s="10" t="s">
        <v>33</v>
      </c>
      <c r="BL1239" s="10" t="s">
        <v>33</v>
      </c>
      <c r="BM1239" s="10" t="s">
        <v>33</v>
      </c>
      <c r="BP1239" s="10" t="s">
        <v>33</v>
      </c>
      <c r="BQ1239" s="10" t="s">
        <v>33</v>
      </c>
      <c r="BR1239" s="10" t="s">
        <v>33</v>
      </c>
      <c r="BS1239" s="11" t="s">
        <v>33</v>
      </c>
      <c r="BT1239" s="11" t="s">
        <v>33</v>
      </c>
      <c r="BU1239" s="10">
        <v>1239</v>
      </c>
    </row>
    <row r="1240" spans="1:73" s="10" customFormat="1" x14ac:dyDescent="0.45">
      <c r="A1240" s="10" t="s">
        <v>33</v>
      </c>
      <c r="D1240" s="10" t="s">
        <v>33</v>
      </c>
      <c r="E1240" s="10">
        <v>1238</v>
      </c>
      <c r="F1240" s="10">
        <v>1149</v>
      </c>
      <c r="H1240" s="10">
        <v>307</v>
      </c>
      <c r="J1240" s="10" t="s">
        <v>33</v>
      </c>
      <c r="K1240" s="10" t="s">
        <v>50</v>
      </c>
      <c r="L1240" s="10" t="s">
        <v>33</v>
      </c>
      <c r="M1240" s="10">
        <v>0.3872983346207417</v>
      </c>
      <c r="N1240" s="10">
        <v>0.3872983346207417</v>
      </c>
      <c r="T1240" s="10">
        <v>0</v>
      </c>
      <c r="W1240" s="10">
        <v>0</v>
      </c>
      <c r="X1240" s="10">
        <v>0</v>
      </c>
      <c r="Y1240" s="10">
        <v>0</v>
      </c>
      <c r="AB1240" s="10">
        <v>0</v>
      </c>
      <c r="AC1240" s="10">
        <v>0</v>
      </c>
      <c r="AD1240" s="10">
        <v>0</v>
      </c>
      <c r="AE1240" s="10">
        <v>0</v>
      </c>
      <c r="AH1240" s="10">
        <v>1</v>
      </c>
      <c r="AJ1240" s="10" t="s">
        <v>33</v>
      </c>
      <c r="AK1240" s="10">
        <v>0.3872983346207417</v>
      </c>
      <c r="AL1240" s="10">
        <v>0</v>
      </c>
      <c r="AM1240" s="10">
        <v>0</v>
      </c>
      <c r="AN1240" s="10">
        <v>0</v>
      </c>
      <c r="AO1240" s="10">
        <v>0</v>
      </c>
      <c r="AQ1240" s="10">
        <v>3.4758517722663496</v>
      </c>
      <c r="AR1240" s="10">
        <v>7.1845038980208278</v>
      </c>
      <c r="AS1240" s="10">
        <v>12.224488967807034</v>
      </c>
      <c r="AT1240" s="10">
        <v>81.68251664825921</v>
      </c>
      <c r="AU1240" s="10">
        <v>0.43403213383173894</v>
      </c>
      <c r="AV1240" s="10">
        <v>131.41351950688244</v>
      </c>
      <c r="AW1240" s="10">
        <v>213.53006828897338</v>
      </c>
      <c r="AX1240" s="10" t="s">
        <v>33</v>
      </c>
      <c r="AY1240" s="10" t="s">
        <v>33</v>
      </c>
      <c r="AZ1240" s="10" t="s">
        <v>33</v>
      </c>
      <c r="BA1240" s="10" t="s">
        <v>33</v>
      </c>
      <c r="BB1240" s="10">
        <v>1238</v>
      </c>
      <c r="BC1240" s="10">
        <v>1149</v>
      </c>
      <c r="BE1240" s="10" t="s">
        <v>1778</v>
      </c>
      <c r="BF1240" s="10" t="s">
        <v>2666</v>
      </c>
      <c r="BG1240" s="10">
        <v>8.2004364966633643E-9</v>
      </c>
      <c r="BH1240" s="10">
        <v>43262325.756403305</v>
      </c>
      <c r="BI1240" s="10">
        <v>272</v>
      </c>
      <c r="BJ1240" s="10" t="s">
        <v>33</v>
      </c>
      <c r="BL1240" s="10" t="s">
        <v>33</v>
      </c>
      <c r="BM1240" s="10" t="s">
        <v>33</v>
      </c>
      <c r="BP1240" s="10" t="s">
        <v>33</v>
      </c>
      <c r="BQ1240" s="10" t="s">
        <v>33</v>
      </c>
      <c r="BR1240" s="10" t="s">
        <v>33</v>
      </c>
      <c r="BS1240" s="11" t="s">
        <v>33</v>
      </c>
      <c r="BT1240" s="11" t="s">
        <v>33</v>
      </c>
      <c r="BU1240" s="10">
        <v>1240</v>
      </c>
    </row>
    <row r="1241" spans="1:73" s="10" customFormat="1" x14ac:dyDescent="0.45">
      <c r="A1241" s="10" t="s">
        <v>33</v>
      </c>
      <c r="D1241" s="10" t="s">
        <v>33</v>
      </c>
      <c r="E1241" s="10">
        <v>1238</v>
      </c>
      <c r="F1241" s="10">
        <v>1389</v>
      </c>
      <c r="H1241" s="10">
        <v>376</v>
      </c>
      <c r="J1241" s="10" t="s">
        <v>33</v>
      </c>
      <c r="K1241" s="10" t="s">
        <v>149</v>
      </c>
      <c r="L1241" s="10" t="s">
        <v>33</v>
      </c>
      <c r="M1241" s="10">
        <v>7.0710678118654766E-2</v>
      </c>
      <c r="N1241" s="10">
        <v>7.0710678118654766E-2</v>
      </c>
      <c r="T1241" s="10">
        <v>0</v>
      </c>
      <c r="W1241" s="10">
        <v>0</v>
      </c>
      <c r="X1241" s="10">
        <v>0</v>
      </c>
      <c r="Y1241" s="10">
        <v>0</v>
      </c>
      <c r="AB1241" s="10">
        <v>0</v>
      </c>
      <c r="AC1241" s="10">
        <v>0</v>
      </c>
      <c r="AD1241" s="10">
        <v>0</v>
      </c>
      <c r="AE1241" s="10">
        <v>0</v>
      </c>
      <c r="AH1241" s="10">
        <v>1</v>
      </c>
      <c r="AJ1241" s="10" t="s">
        <v>33</v>
      </c>
      <c r="AK1241" s="10">
        <v>7.0710678118654766E-2</v>
      </c>
      <c r="AL1241" s="10">
        <v>0</v>
      </c>
      <c r="AM1241" s="10">
        <v>0</v>
      </c>
      <c r="AN1241" s="10">
        <v>0</v>
      </c>
      <c r="AO1241" s="10">
        <v>0</v>
      </c>
      <c r="AQ1241" s="10">
        <v>0</v>
      </c>
      <c r="AR1241" s="10">
        <v>0.35105620302333224</v>
      </c>
      <c r="AS1241" s="10">
        <v>0.35105620302333224</v>
      </c>
      <c r="AT1241" s="10">
        <v>0</v>
      </c>
      <c r="AU1241" s="10">
        <v>0</v>
      </c>
      <c r="AV1241" s="10">
        <v>4.9076713748394356</v>
      </c>
      <c r="AW1241" s="10">
        <v>4.9076713748394356</v>
      </c>
      <c r="AX1241" s="10" t="s">
        <v>33</v>
      </c>
      <c r="AY1241" s="10" t="s">
        <v>33</v>
      </c>
      <c r="AZ1241" s="10" t="s">
        <v>33</v>
      </c>
      <c r="BA1241" s="10" t="s">
        <v>33</v>
      </c>
      <c r="BB1241" s="10">
        <v>1238</v>
      </c>
      <c r="BC1241" s="10">
        <v>1389</v>
      </c>
      <c r="BE1241" s="10" t="s">
        <v>1778</v>
      </c>
      <c r="BF1241" s="10" t="s">
        <v>2667</v>
      </c>
      <c r="BG1241" s="10">
        <v>2.3549566016492809E-10</v>
      </c>
      <c r="BH1241" s="10">
        <v>3438588.7517865724</v>
      </c>
      <c r="BI1241" s="10">
        <v>273</v>
      </c>
      <c r="BJ1241" s="10" t="s">
        <v>33</v>
      </c>
      <c r="BL1241" s="10" t="s">
        <v>33</v>
      </c>
      <c r="BM1241" s="10" t="s">
        <v>33</v>
      </c>
      <c r="BP1241" s="10" t="s">
        <v>33</v>
      </c>
      <c r="BQ1241" s="10" t="s">
        <v>33</v>
      </c>
      <c r="BR1241" s="10" t="s">
        <v>33</v>
      </c>
      <c r="BS1241" s="11" t="s">
        <v>33</v>
      </c>
      <c r="BT1241" s="11" t="s">
        <v>33</v>
      </c>
      <c r="BU1241" s="10">
        <v>1241</v>
      </c>
    </row>
    <row r="1242" spans="1:73" s="10" customFormat="1" x14ac:dyDescent="0.45">
      <c r="A1242" s="10" t="s">
        <v>33</v>
      </c>
      <c r="D1242" s="10" t="s">
        <v>33</v>
      </c>
      <c r="E1242" s="10">
        <v>1238</v>
      </c>
      <c r="F1242" s="10">
        <v>1261</v>
      </c>
      <c r="H1242" s="10">
        <v>343</v>
      </c>
      <c r="J1242" s="10" t="s">
        <v>33</v>
      </c>
      <c r="K1242" s="10" t="s">
        <v>60</v>
      </c>
      <c r="L1242" s="10" t="s">
        <v>33</v>
      </c>
      <c r="M1242" s="10">
        <v>0.56568542494923812</v>
      </c>
      <c r="N1242" s="10">
        <v>0.56568542494923812</v>
      </c>
      <c r="T1242" s="10">
        <v>0</v>
      </c>
      <c r="W1242" s="10">
        <v>0</v>
      </c>
      <c r="X1242" s="10">
        <v>0</v>
      </c>
      <c r="Y1242" s="10">
        <v>0</v>
      </c>
      <c r="AB1242" s="10">
        <v>0</v>
      </c>
      <c r="AC1242" s="10">
        <v>0</v>
      </c>
      <c r="AD1242" s="10">
        <v>0</v>
      </c>
      <c r="AE1242" s="10">
        <v>0</v>
      </c>
      <c r="AH1242" s="10">
        <v>1</v>
      </c>
      <c r="AJ1242" s="10" t="s">
        <v>33</v>
      </c>
      <c r="AK1242" s="10">
        <v>0.56568542494923812</v>
      </c>
      <c r="AL1242" s="10">
        <v>0</v>
      </c>
      <c r="AM1242" s="10">
        <v>0</v>
      </c>
      <c r="AN1242" s="10">
        <v>0</v>
      </c>
      <c r="AO1242" s="10">
        <v>0</v>
      </c>
      <c r="AQ1242" s="10">
        <v>0</v>
      </c>
      <c r="AR1242" s="10">
        <v>0.28482261146194138</v>
      </c>
      <c r="AS1242" s="10">
        <v>0.28482261146194138</v>
      </c>
      <c r="AT1242" s="10">
        <v>0</v>
      </c>
      <c r="AU1242" s="10">
        <v>0</v>
      </c>
      <c r="AV1242" s="10">
        <v>2.3524594081939014</v>
      </c>
      <c r="AW1242" s="10">
        <v>2.3524594081939014</v>
      </c>
      <c r="AX1242" s="10" t="s">
        <v>33</v>
      </c>
      <c r="AY1242" s="10" t="s">
        <v>33</v>
      </c>
      <c r="AZ1242" s="10" t="s">
        <v>33</v>
      </c>
      <c r="BA1242" s="10" t="s">
        <v>33</v>
      </c>
      <c r="BB1242" s="10">
        <v>1238</v>
      </c>
      <c r="BC1242" s="10">
        <v>1261</v>
      </c>
      <c r="BE1242" s="10" t="s">
        <v>1778</v>
      </c>
      <c r="BF1242" s="10" t="s">
        <v>2668</v>
      </c>
      <c r="BG1242" s="10">
        <v>1.9106481622736266E-10</v>
      </c>
      <c r="BH1242" s="10">
        <v>2916821.0470534703</v>
      </c>
      <c r="BI1242" s="10">
        <v>274</v>
      </c>
      <c r="BJ1242" s="10" t="s">
        <v>33</v>
      </c>
      <c r="BL1242" s="10" t="s">
        <v>33</v>
      </c>
      <c r="BM1242" s="10" t="s">
        <v>33</v>
      </c>
      <c r="BP1242" s="10" t="s">
        <v>33</v>
      </c>
      <c r="BQ1242" s="10" t="s">
        <v>33</v>
      </c>
      <c r="BR1242" s="10" t="s">
        <v>33</v>
      </c>
      <c r="BS1242" s="11" t="s">
        <v>33</v>
      </c>
      <c r="BT1242" s="11" t="s">
        <v>33</v>
      </c>
      <c r="BU1242" s="10">
        <v>1242</v>
      </c>
    </row>
    <row r="1243" spans="1:73" s="10" customFormat="1" x14ac:dyDescent="0.45">
      <c r="A1243" s="10" t="s">
        <v>33</v>
      </c>
      <c r="D1243" s="10" t="s">
        <v>33</v>
      </c>
      <c r="E1243" s="10">
        <v>1238</v>
      </c>
      <c r="F1243" s="10">
        <v>1150</v>
      </c>
      <c r="H1243" s="10">
        <v>308</v>
      </c>
      <c r="J1243" s="10" t="s">
        <v>33</v>
      </c>
      <c r="K1243" s="10" t="s">
        <v>63</v>
      </c>
      <c r="L1243" s="10" t="s">
        <v>33</v>
      </c>
      <c r="M1243" s="10">
        <v>0.14142135623730953</v>
      </c>
      <c r="N1243" s="10">
        <v>0.14142135623730953</v>
      </c>
      <c r="T1243" s="10">
        <v>0</v>
      </c>
      <c r="W1243" s="10">
        <v>0</v>
      </c>
      <c r="X1243" s="10">
        <v>0</v>
      </c>
      <c r="Y1243" s="10">
        <v>0</v>
      </c>
      <c r="AB1243" s="10">
        <v>0</v>
      </c>
      <c r="AC1243" s="10">
        <v>0</v>
      </c>
      <c r="AD1243" s="10">
        <v>0</v>
      </c>
      <c r="AE1243" s="10">
        <v>0</v>
      </c>
      <c r="AH1243" s="10">
        <v>1</v>
      </c>
      <c r="AJ1243" s="10" t="s">
        <v>33</v>
      </c>
      <c r="AK1243" s="10">
        <v>0.14142135623730953</v>
      </c>
      <c r="AL1243" s="10">
        <v>0</v>
      </c>
      <c r="AM1243" s="10">
        <v>0</v>
      </c>
      <c r="AN1243" s="10">
        <v>0</v>
      </c>
      <c r="AO1243" s="10">
        <v>0</v>
      </c>
      <c r="AQ1243" s="10">
        <v>0</v>
      </c>
      <c r="AR1243" s="10">
        <v>0.18682089426036105</v>
      </c>
      <c r="AS1243" s="10">
        <v>0.18682089426036105</v>
      </c>
      <c r="AT1243" s="10">
        <v>0</v>
      </c>
      <c r="AU1243" s="10">
        <v>0</v>
      </c>
      <c r="AV1243" s="10">
        <v>2.3461560305070948</v>
      </c>
      <c r="AW1243" s="10">
        <v>2.3461560305070948</v>
      </c>
      <c r="AX1243" s="10" t="s">
        <v>33</v>
      </c>
      <c r="AY1243" s="10" t="s">
        <v>33</v>
      </c>
      <c r="AZ1243" s="10" t="s">
        <v>33</v>
      </c>
      <c r="BA1243" s="10" t="s">
        <v>33</v>
      </c>
      <c r="BB1243" s="10">
        <v>1238</v>
      </c>
      <c r="BC1243" s="10">
        <v>1150</v>
      </c>
      <c r="BE1243" s="10" t="s">
        <v>1778</v>
      </c>
      <c r="BF1243" s="10" t="s">
        <v>2669</v>
      </c>
      <c r="BG1243" s="10">
        <v>1.2532326575503317E-10</v>
      </c>
      <c r="BH1243" s="10">
        <v>1031225.9280600118</v>
      </c>
      <c r="BI1243" s="10">
        <v>275</v>
      </c>
      <c r="BJ1243" s="10" t="s">
        <v>33</v>
      </c>
      <c r="BL1243" s="10" t="s">
        <v>33</v>
      </c>
      <c r="BM1243" s="10" t="s">
        <v>33</v>
      </c>
      <c r="BP1243" s="10" t="s">
        <v>33</v>
      </c>
      <c r="BQ1243" s="10" t="s">
        <v>33</v>
      </c>
      <c r="BR1243" s="10" t="s">
        <v>33</v>
      </c>
      <c r="BS1243" s="11" t="s">
        <v>33</v>
      </c>
      <c r="BT1243" s="11" t="s">
        <v>33</v>
      </c>
      <c r="BU1243" s="10">
        <v>1243</v>
      </c>
    </row>
    <row r="1244" spans="1:73" s="10" customFormat="1" x14ac:dyDescent="0.45">
      <c r="A1244" s="10">
        <v>338</v>
      </c>
      <c r="D1244" s="10">
        <v>1247</v>
      </c>
      <c r="E1244" s="10" t="s">
        <v>33</v>
      </c>
      <c r="F1244" s="10">
        <v>1121</v>
      </c>
      <c r="H1244" s="10" t="s">
        <v>33</v>
      </c>
      <c r="J1244" s="10" t="s">
        <v>785</v>
      </c>
      <c r="K1244" s="10">
        <v>0</v>
      </c>
      <c r="L1244" s="10">
        <v>1</v>
      </c>
      <c r="M1244" s="10" t="s">
        <v>33</v>
      </c>
      <c r="N1244" s="10">
        <v>1</v>
      </c>
      <c r="T1244" s="10">
        <v>1.0954451150103324</v>
      </c>
      <c r="W1244" s="10">
        <v>1.4665394641809</v>
      </c>
      <c r="X1244" s="10" t="s">
        <v>35</v>
      </c>
      <c r="Y1244" s="10">
        <v>0.14142135623730953</v>
      </c>
      <c r="AB1244" s="10">
        <v>16.967734321352399</v>
      </c>
      <c r="AC1244" s="10">
        <v>7.4999999999999997E-2</v>
      </c>
      <c r="AD1244" s="10">
        <v>0</v>
      </c>
      <c r="AE1244" s="10">
        <v>0</v>
      </c>
      <c r="AH1244" s="10">
        <v>1</v>
      </c>
      <c r="AJ1244" s="10">
        <v>1</v>
      </c>
      <c r="AK1244" s="10">
        <v>1</v>
      </c>
      <c r="AL1244" s="10">
        <v>1.0954451150103324</v>
      </c>
      <c r="AM1244" s="10">
        <v>1.4665394641809</v>
      </c>
      <c r="AN1244" s="10">
        <v>7.4999999999999997E-2</v>
      </c>
      <c r="AO1244" s="10">
        <v>0</v>
      </c>
      <c r="AQ1244" s="10">
        <v>1.0954451150103324</v>
      </c>
      <c r="AR1244" s="10">
        <v>42.697966630098797</v>
      </c>
      <c r="AS1244" s="10">
        <v>44.286362046863779</v>
      </c>
      <c r="AT1244" s="10">
        <v>25.742960202742811</v>
      </c>
      <c r="AU1244" s="10">
        <v>16.967734321352399</v>
      </c>
      <c r="AV1244" s="10">
        <v>680.09051694687548</v>
      </c>
      <c r="AW1244" s="10">
        <v>722.80121147097066</v>
      </c>
      <c r="AX1244" s="10">
        <v>8.7721149103275693E-9</v>
      </c>
      <c r="AY1244" s="10">
        <v>23.738567681492594</v>
      </c>
      <c r="AZ1244" s="10" t="s">
        <v>33</v>
      </c>
      <c r="BA1244" s="10">
        <v>1247</v>
      </c>
      <c r="BB1244" s="10" t="s">
        <v>33</v>
      </c>
      <c r="BC1244" s="10">
        <v>1121</v>
      </c>
      <c r="BE1244" s="10" t="s">
        <v>33</v>
      </c>
      <c r="BF1244" s="10" t="s">
        <v>33</v>
      </c>
      <c r="BG1244" s="10" t="s">
        <v>33</v>
      </c>
      <c r="BH1244" s="10" t="s">
        <v>33</v>
      </c>
      <c r="BI1244" s="10" t="s">
        <v>33</v>
      </c>
      <c r="BJ1244" s="10" t="s">
        <v>33</v>
      </c>
      <c r="BL1244" s="10" t="s">
        <v>33</v>
      </c>
      <c r="BM1244" s="10" t="s">
        <v>33</v>
      </c>
      <c r="BP1244" s="10" t="s">
        <v>33</v>
      </c>
      <c r="BQ1244" s="10">
        <v>0</v>
      </c>
      <c r="BR1244" s="10" t="s">
        <v>785</v>
      </c>
      <c r="BS1244" s="11">
        <v>44.286362046863779</v>
      </c>
      <c r="BT1244" s="11">
        <v>722.80121147097066</v>
      </c>
      <c r="BU1244" s="10">
        <v>1244</v>
      </c>
    </row>
    <row r="1245" spans="1:73" s="10" customFormat="1" x14ac:dyDescent="0.45">
      <c r="A1245" s="10" t="s">
        <v>33</v>
      </c>
      <c r="D1245" s="10" t="s">
        <v>33</v>
      </c>
      <c r="E1245" s="10">
        <v>1244</v>
      </c>
      <c r="F1245" s="10">
        <v>1390</v>
      </c>
      <c r="H1245" s="10">
        <v>377</v>
      </c>
      <c r="J1245" s="10" t="s">
        <v>33</v>
      </c>
      <c r="K1245" s="10" t="s">
        <v>344</v>
      </c>
      <c r="L1245" s="10" t="s">
        <v>33</v>
      </c>
      <c r="M1245" s="10">
        <v>1.9899748742132399</v>
      </c>
      <c r="N1245" s="10">
        <v>1.9899748742132399</v>
      </c>
      <c r="T1245" s="10">
        <v>0</v>
      </c>
      <c r="W1245" s="10">
        <v>0</v>
      </c>
      <c r="X1245" s="10">
        <v>0</v>
      </c>
      <c r="Y1245" s="10">
        <v>0</v>
      </c>
      <c r="AB1245" s="10">
        <v>0</v>
      </c>
      <c r="AC1245" s="10">
        <v>0</v>
      </c>
      <c r="AD1245" s="10">
        <v>0</v>
      </c>
      <c r="AE1245" s="10">
        <v>0</v>
      </c>
      <c r="AH1245" s="10">
        <v>1</v>
      </c>
      <c r="AJ1245" s="10" t="s">
        <v>33</v>
      </c>
      <c r="AK1245" s="10">
        <v>1.9899748742132399</v>
      </c>
      <c r="AL1245" s="10">
        <v>0</v>
      </c>
      <c r="AM1245" s="10">
        <v>0</v>
      </c>
      <c r="AN1245" s="10">
        <v>0</v>
      </c>
      <c r="AO1245" s="10">
        <v>0</v>
      </c>
      <c r="AQ1245" s="10">
        <v>0</v>
      </c>
      <c r="AR1245" s="10">
        <v>41.156427165917897</v>
      </c>
      <c r="AS1245" s="10">
        <v>41.156427165917897</v>
      </c>
      <c r="AT1245" s="10">
        <v>0</v>
      </c>
      <c r="AU1245" s="10">
        <v>0</v>
      </c>
      <c r="AV1245" s="10">
        <v>679.52483152192622</v>
      </c>
      <c r="AW1245" s="10">
        <v>679.52483152192622</v>
      </c>
      <c r="AX1245" s="10" t="s">
        <v>33</v>
      </c>
      <c r="AY1245" s="10" t="s">
        <v>33</v>
      </c>
      <c r="AZ1245" s="10" t="s">
        <v>33</v>
      </c>
      <c r="BA1245" s="10" t="s">
        <v>33</v>
      </c>
      <c r="BB1245" s="10">
        <v>1244</v>
      </c>
      <c r="BC1245" s="10">
        <v>1390</v>
      </c>
      <c r="BE1245" s="10" t="s">
        <v>785</v>
      </c>
      <c r="BF1245" s="10" t="s">
        <v>2670</v>
      </c>
      <c r="BG1245" s="10">
        <v>3.6102890839795901E-7</v>
      </c>
      <c r="BH1245" s="10">
        <v>2836.965964932057</v>
      </c>
      <c r="BI1245" s="10">
        <v>277</v>
      </c>
      <c r="BJ1245" s="10" t="s">
        <v>33</v>
      </c>
      <c r="BL1245" s="10" t="s">
        <v>33</v>
      </c>
      <c r="BM1245" s="10" t="s">
        <v>33</v>
      </c>
      <c r="BP1245" s="10" t="s">
        <v>33</v>
      </c>
      <c r="BQ1245" s="10" t="s">
        <v>33</v>
      </c>
      <c r="BR1245" s="10" t="s">
        <v>33</v>
      </c>
      <c r="BS1245" s="11" t="s">
        <v>33</v>
      </c>
      <c r="BT1245" s="11" t="s">
        <v>33</v>
      </c>
      <c r="BU1245" s="10">
        <v>1245</v>
      </c>
    </row>
    <row r="1246" spans="1:73" s="10" customFormat="1" x14ac:dyDescent="0.45">
      <c r="A1246" s="10" t="s">
        <v>33</v>
      </c>
      <c r="D1246" s="10" t="s">
        <v>33</v>
      </c>
      <c r="E1246" s="10">
        <v>1244</v>
      </c>
      <c r="F1246" s="10">
        <v>1020</v>
      </c>
      <c r="H1246" s="10">
        <v>270</v>
      </c>
      <c r="J1246" s="10" t="s">
        <v>33</v>
      </c>
      <c r="K1246" s="10" t="s">
        <v>42</v>
      </c>
      <c r="L1246" s="10" t="s">
        <v>33</v>
      </c>
      <c r="M1246" s="10">
        <v>0.56568542494923812</v>
      </c>
      <c r="N1246" s="10">
        <v>0.56568542494923812</v>
      </c>
      <c r="T1246" s="10">
        <v>0</v>
      </c>
      <c r="W1246" s="10">
        <v>0</v>
      </c>
      <c r="X1246" s="10">
        <v>0</v>
      </c>
      <c r="Y1246" s="10">
        <v>0</v>
      </c>
      <c r="AB1246" s="10">
        <v>0</v>
      </c>
      <c r="AC1246" s="10">
        <v>0</v>
      </c>
      <c r="AD1246" s="10">
        <v>0</v>
      </c>
      <c r="AE1246" s="10">
        <v>0</v>
      </c>
      <c r="AH1246" s="10">
        <v>1</v>
      </c>
      <c r="AJ1246" s="10" t="s">
        <v>33</v>
      </c>
      <c r="AK1246" s="10">
        <v>0.56568542494923812</v>
      </c>
      <c r="AL1246" s="10">
        <v>0</v>
      </c>
      <c r="AM1246" s="10">
        <v>0</v>
      </c>
      <c r="AN1246" s="10">
        <v>0</v>
      </c>
      <c r="AO1246" s="10">
        <v>0</v>
      </c>
      <c r="AQ1246" s="10">
        <v>0</v>
      </c>
      <c r="AR1246" s="10">
        <v>0</v>
      </c>
      <c r="AS1246" s="10">
        <v>0</v>
      </c>
      <c r="AT1246" s="10">
        <v>0</v>
      </c>
      <c r="AU1246" s="10">
        <v>0</v>
      </c>
      <c r="AV1246" s="10">
        <v>0.56568542494923812</v>
      </c>
      <c r="AW1246" s="10">
        <v>0.56568542494923812</v>
      </c>
      <c r="AX1246" s="10" t="s">
        <v>33</v>
      </c>
      <c r="AY1246" s="10" t="s">
        <v>33</v>
      </c>
      <c r="AZ1246" s="10" t="s">
        <v>33</v>
      </c>
      <c r="BA1246" s="10" t="s">
        <v>33</v>
      </c>
      <c r="BB1246" s="10">
        <v>1244</v>
      </c>
      <c r="BC1246" s="10">
        <v>1020</v>
      </c>
      <c r="BE1246" s="10" t="s">
        <v>785</v>
      </c>
      <c r="BF1246" s="10" t="s">
        <v>2671</v>
      </c>
      <c r="BG1246" s="10">
        <v>0</v>
      </c>
      <c r="BH1246" s="10">
        <v>9.5984000000000052</v>
      </c>
      <c r="BI1246" s="10">
        <v>278</v>
      </c>
      <c r="BJ1246" s="10" t="s">
        <v>33</v>
      </c>
      <c r="BL1246" s="10" t="s">
        <v>33</v>
      </c>
      <c r="BM1246" s="10" t="s">
        <v>33</v>
      </c>
      <c r="BP1246" s="10" t="s">
        <v>33</v>
      </c>
      <c r="BQ1246" s="10" t="s">
        <v>33</v>
      </c>
      <c r="BR1246" s="10" t="s">
        <v>33</v>
      </c>
      <c r="BS1246" s="11" t="s">
        <v>33</v>
      </c>
      <c r="BT1246" s="11" t="s">
        <v>33</v>
      </c>
      <c r="BU1246" s="10">
        <v>1246</v>
      </c>
    </row>
    <row r="1247" spans="1:73" s="10" customFormat="1" x14ac:dyDescent="0.45">
      <c r="A1247" s="10">
        <v>339</v>
      </c>
      <c r="D1247" s="10">
        <v>1248</v>
      </c>
      <c r="E1247" s="10" t="s">
        <v>33</v>
      </c>
      <c r="F1247" s="10">
        <v>1131</v>
      </c>
      <c r="H1247" s="10" t="s">
        <v>33</v>
      </c>
      <c r="J1247" s="10" t="s">
        <v>180</v>
      </c>
      <c r="K1247" s="10">
        <v>0</v>
      </c>
      <c r="L1247" s="10">
        <v>1</v>
      </c>
      <c r="M1247" s="10" t="s">
        <v>33</v>
      </c>
      <c r="N1247" s="10">
        <v>1</v>
      </c>
      <c r="T1247" s="10">
        <v>0</v>
      </c>
      <c r="W1247" s="10">
        <v>0</v>
      </c>
      <c r="X1247" s="10">
        <v>0</v>
      </c>
      <c r="Y1247" s="10">
        <v>0</v>
      </c>
      <c r="AB1247" s="10">
        <v>0</v>
      </c>
      <c r="AC1247" s="10">
        <v>0</v>
      </c>
      <c r="AD1247" s="12">
        <v>3.6801688783957269</v>
      </c>
      <c r="AE1247" s="12">
        <v>47.342684966395709</v>
      </c>
      <c r="AH1247" s="10">
        <v>1</v>
      </c>
      <c r="AJ1247" s="10">
        <v>1</v>
      </c>
      <c r="AK1247" s="10">
        <v>1</v>
      </c>
      <c r="AL1247" s="10">
        <v>0</v>
      </c>
      <c r="AM1247" s="10">
        <v>0</v>
      </c>
      <c r="AN1247" s="10">
        <v>0</v>
      </c>
      <c r="AO1247" s="10">
        <v>2.56</v>
      </c>
      <c r="AQ1247" s="10">
        <v>0</v>
      </c>
      <c r="AR1247" s="10">
        <v>3.6801688783957269</v>
      </c>
      <c r="AS1247" s="10">
        <v>3.6801688783957269</v>
      </c>
      <c r="AT1247" s="10">
        <v>0</v>
      </c>
      <c r="AU1247" s="10">
        <v>0</v>
      </c>
      <c r="AV1247" s="10">
        <v>47.342684966395709</v>
      </c>
      <c r="AW1247" s="10">
        <v>47.342684966395709</v>
      </c>
      <c r="AX1247" s="10">
        <v>1.2961481396815727E-6</v>
      </c>
      <c r="AY1247" s="10">
        <v>2.56</v>
      </c>
      <c r="AZ1247" s="10" t="s">
        <v>33</v>
      </c>
      <c r="BA1247" s="10">
        <v>1248</v>
      </c>
      <c r="BB1247" s="10" t="s">
        <v>33</v>
      </c>
      <c r="BC1247" s="10">
        <v>1131</v>
      </c>
      <c r="BE1247" s="10" t="s">
        <v>33</v>
      </c>
      <c r="BF1247" s="10" t="s">
        <v>33</v>
      </c>
      <c r="BG1247" s="10" t="s">
        <v>33</v>
      </c>
      <c r="BH1247" s="10" t="s">
        <v>33</v>
      </c>
      <c r="BI1247" s="10" t="s">
        <v>33</v>
      </c>
      <c r="BJ1247" s="10" t="s">
        <v>33</v>
      </c>
      <c r="BL1247" s="10" t="s">
        <v>33</v>
      </c>
      <c r="BM1247" s="10" t="s">
        <v>33</v>
      </c>
      <c r="BP1247" s="10" t="s">
        <v>34</v>
      </c>
      <c r="BQ1247" s="10">
        <v>0</v>
      </c>
      <c r="BR1247" s="10" t="s">
        <v>180</v>
      </c>
      <c r="BS1247" s="11">
        <v>3.6801688783957269</v>
      </c>
      <c r="BT1247" s="11">
        <v>47.342684966395709</v>
      </c>
      <c r="BU1247" s="10">
        <v>1247</v>
      </c>
    </row>
    <row r="1248" spans="1:73" s="10" customFormat="1" x14ac:dyDescent="0.45">
      <c r="A1248" s="10">
        <v>340</v>
      </c>
      <c r="D1248" s="10">
        <v>1253</v>
      </c>
      <c r="E1248" s="10" t="s">
        <v>33</v>
      </c>
      <c r="F1248" s="10">
        <v>1132</v>
      </c>
      <c r="H1248" s="10" t="s">
        <v>33</v>
      </c>
      <c r="J1248" s="10" t="s">
        <v>264</v>
      </c>
      <c r="K1248" s="10">
        <v>0</v>
      </c>
      <c r="L1248" s="10">
        <v>1</v>
      </c>
      <c r="M1248" s="10" t="s">
        <v>33</v>
      </c>
      <c r="N1248" s="10">
        <v>1</v>
      </c>
      <c r="T1248" s="10">
        <v>0.14142135623730953</v>
      </c>
      <c r="W1248" s="10">
        <v>0.32792819335946094</v>
      </c>
      <c r="X1248" s="10" t="s">
        <v>35</v>
      </c>
      <c r="Y1248" s="10">
        <v>3.1622776601683791E-2</v>
      </c>
      <c r="AB1248" s="10">
        <v>3.7941007366700212</v>
      </c>
      <c r="AC1248" s="10">
        <v>0.02</v>
      </c>
      <c r="AD1248" s="10">
        <v>0</v>
      </c>
      <c r="AE1248" s="10">
        <v>0</v>
      </c>
      <c r="AH1248" s="10">
        <v>1</v>
      </c>
      <c r="AJ1248" s="10">
        <v>1</v>
      </c>
      <c r="AK1248" s="10">
        <v>1</v>
      </c>
      <c r="AL1248" s="10">
        <v>0.14142135623730953</v>
      </c>
      <c r="AM1248" s="10">
        <v>0.32792819335946094</v>
      </c>
      <c r="AN1248" s="10">
        <v>0.02</v>
      </c>
      <c r="AO1248" s="10">
        <v>0</v>
      </c>
      <c r="AQ1248" s="10">
        <v>0.2624716278239772</v>
      </c>
      <c r="AR1248" s="10">
        <v>4.5246996749025366</v>
      </c>
      <c r="AS1248" s="10">
        <v>4.9052835352473032</v>
      </c>
      <c r="AT1248" s="10">
        <v>6.1680832538634647</v>
      </c>
      <c r="AU1248" s="10">
        <v>4.7905916948891774</v>
      </c>
      <c r="AV1248" s="10">
        <v>65.39474931076775</v>
      </c>
      <c r="AW1248" s="10">
        <v>76.353424259520395</v>
      </c>
      <c r="AX1248" s="10">
        <v>1.0369185117452582E-6</v>
      </c>
      <c r="AY1248" s="10">
        <v>4.3921447442071146</v>
      </c>
      <c r="AZ1248" s="10" t="s">
        <v>33</v>
      </c>
      <c r="BA1248" s="10">
        <v>1253</v>
      </c>
      <c r="BB1248" s="10" t="s">
        <v>33</v>
      </c>
      <c r="BC1248" s="10">
        <v>1132</v>
      </c>
      <c r="BE1248" s="10" t="s">
        <v>33</v>
      </c>
      <c r="BF1248" s="10" t="s">
        <v>33</v>
      </c>
      <c r="BG1248" s="10" t="s">
        <v>33</v>
      </c>
      <c r="BH1248" s="10" t="s">
        <v>33</v>
      </c>
      <c r="BI1248" s="10" t="s">
        <v>33</v>
      </c>
      <c r="BJ1248" s="10" t="s">
        <v>33</v>
      </c>
      <c r="BL1248" s="10" t="s">
        <v>33</v>
      </c>
      <c r="BM1248" s="10" t="s">
        <v>33</v>
      </c>
      <c r="BP1248" s="10" t="s">
        <v>33</v>
      </c>
      <c r="BQ1248" s="10">
        <v>0</v>
      </c>
      <c r="BR1248" s="10" t="s">
        <v>264</v>
      </c>
      <c r="BS1248" s="11">
        <v>4.9052835352473032</v>
      </c>
      <c r="BT1248" s="11">
        <v>76.353424259520395</v>
      </c>
      <c r="BU1248" s="10">
        <v>1248</v>
      </c>
    </row>
    <row r="1249" spans="1:73" s="10" customFormat="1" x14ac:dyDescent="0.45">
      <c r="A1249" s="10" t="s">
        <v>33</v>
      </c>
      <c r="D1249" s="10" t="s">
        <v>33</v>
      </c>
      <c r="E1249" s="10">
        <v>1248</v>
      </c>
      <c r="F1249" s="10">
        <v>1118</v>
      </c>
      <c r="H1249" s="10">
        <v>297</v>
      </c>
      <c r="J1249" s="10" t="s">
        <v>33</v>
      </c>
      <c r="K1249" s="10" t="s">
        <v>303</v>
      </c>
      <c r="L1249" s="10" t="s">
        <v>33</v>
      </c>
      <c r="M1249" s="10">
        <v>1.2961481396815719</v>
      </c>
      <c r="N1249" s="10">
        <v>1.2961481396815719</v>
      </c>
      <c r="T1249" s="10">
        <v>0</v>
      </c>
      <c r="W1249" s="10">
        <v>0</v>
      </c>
      <c r="X1249" s="10">
        <v>0</v>
      </c>
      <c r="Y1249" s="10">
        <v>0</v>
      </c>
      <c r="AB1249" s="10">
        <v>0</v>
      </c>
      <c r="AC1249" s="10">
        <v>0</v>
      </c>
      <c r="AD1249" s="10">
        <v>0</v>
      </c>
      <c r="AE1249" s="10">
        <v>0</v>
      </c>
      <c r="AH1249" s="10">
        <v>1</v>
      </c>
      <c r="AJ1249" s="10" t="s">
        <v>33</v>
      </c>
      <c r="AK1249" s="10">
        <v>1.2961481396815719</v>
      </c>
      <c r="AL1249" s="10">
        <v>0</v>
      </c>
      <c r="AM1249" s="10">
        <v>0</v>
      </c>
      <c r="AN1249" s="10">
        <v>0</v>
      </c>
      <c r="AO1249" s="10">
        <v>0</v>
      </c>
      <c r="AQ1249" s="10">
        <v>0</v>
      </c>
      <c r="AR1249" s="10">
        <v>1.8849136747526674</v>
      </c>
      <c r="AS1249" s="10">
        <v>1.8849136747526674</v>
      </c>
      <c r="AT1249" s="10">
        <v>0</v>
      </c>
      <c r="AU1249" s="10">
        <v>0</v>
      </c>
      <c r="AV1249" s="10">
        <v>21.116138064188245</v>
      </c>
      <c r="AW1249" s="10">
        <v>21.116138064188245</v>
      </c>
      <c r="AX1249" s="10" t="s">
        <v>33</v>
      </c>
      <c r="AY1249" s="10" t="s">
        <v>33</v>
      </c>
      <c r="AZ1249" s="10" t="s">
        <v>33</v>
      </c>
      <c r="BA1249" s="10" t="s">
        <v>33</v>
      </c>
      <c r="BB1249" s="10">
        <v>1248</v>
      </c>
      <c r="BC1249" s="10">
        <v>1118</v>
      </c>
      <c r="BE1249" s="10" t="s">
        <v>264</v>
      </c>
      <c r="BF1249" s="10" t="s">
        <v>2672</v>
      </c>
      <c r="BG1249" s="10">
        <v>1.9545018823928216E-6</v>
      </c>
      <c r="BH1249" s="10">
        <v>104.10268864756617</v>
      </c>
      <c r="BI1249" s="10">
        <v>281</v>
      </c>
      <c r="BJ1249" s="10" t="s">
        <v>33</v>
      </c>
      <c r="BL1249" s="10" t="s">
        <v>33</v>
      </c>
      <c r="BM1249" s="10" t="s">
        <v>33</v>
      </c>
      <c r="BP1249" s="10" t="s">
        <v>33</v>
      </c>
      <c r="BQ1249" s="10" t="s">
        <v>33</v>
      </c>
      <c r="BR1249" s="10" t="s">
        <v>33</v>
      </c>
      <c r="BS1249" s="11" t="s">
        <v>33</v>
      </c>
      <c r="BT1249" s="11" t="s">
        <v>33</v>
      </c>
      <c r="BU1249" s="10">
        <v>1249</v>
      </c>
    </row>
    <row r="1250" spans="1:73" s="10" customFormat="1" x14ac:dyDescent="0.45">
      <c r="A1250" s="10" t="s">
        <v>33</v>
      </c>
      <c r="D1250" s="10" t="s">
        <v>33</v>
      </c>
      <c r="E1250" s="10">
        <v>1248</v>
      </c>
      <c r="F1250" s="10">
        <v>1124</v>
      </c>
      <c r="H1250" s="10">
        <v>299</v>
      </c>
      <c r="J1250" s="10" t="s">
        <v>33</v>
      </c>
      <c r="K1250" s="10" t="s">
        <v>68</v>
      </c>
      <c r="L1250" s="10" t="s">
        <v>33</v>
      </c>
      <c r="M1250" s="10">
        <v>1.7320508075688773E-2</v>
      </c>
      <c r="N1250" s="10">
        <v>1.7320508075688773E-2</v>
      </c>
      <c r="T1250" s="10">
        <v>0</v>
      </c>
      <c r="W1250" s="10">
        <v>0</v>
      </c>
      <c r="X1250" s="10">
        <v>0</v>
      </c>
      <c r="Y1250" s="10">
        <v>0</v>
      </c>
      <c r="AB1250" s="10">
        <v>0</v>
      </c>
      <c r="AC1250" s="10">
        <v>0</v>
      </c>
      <c r="AD1250" s="10">
        <v>0</v>
      </c>
      <c r="AE1250" s="10">
        <v>0</v>
      </c>
      <c r="AH1250" s="10">
        <v>1</v>
      </c>
      <c r="AJ1250" s="10" t="s">
        <v>33</v>
      </c>
      <c r="AK1250" s="10">
        <v>1.7320508075688773E-2</v>
      </c>
      <c r="AL1250" s="10">
        <v>0</v>
      </c>
      <c r="AM1250" s="10">
        <v>0</v>
      </c>
      <c r="AN1250" s="10">
        <v>0</v>
      </c>
      <c r="AO1250" s="10">
        <v>0</v>
      </c>
      <c r="AQ1250" s="10">
        <v>0</v>
      </c>
      <c r="AR1250" s="10">
        <v>1.9510543529326367</v>
      </c>
      <c r="AS1250" s="10">
        <v>1.9510543529326367</v>
      </c>
      <c r="AT1250" s="10">
        <v>0</v>
      </c>
      <c r="AU1250" s="10">
        <v>0</v>
      </c>
      <c r="AV1250" s="10">
        <v>32.69296327170229</v>
      </c>
      <c r="AW1250" s="10">
        <v>32.69296327170229</v>
      </c>
      <c r="AX1250" s="10" t="s">
        <v>33</v>
      </c>
      <c r="AY1250" s="10" t="s">
        <v>33</v>
      </c>
      <c r="AZ1250" s="10" t="s">
        <v>33</v>
      </c>
      <c r="BA1250" s="10" t="s">
        <v>33</v>
      </c>
      <c r="BB1250" s="10">
        <v>1248</v>
      </c>
      <c r="BC1250" s="10">
        <v>1124</v>
      </c>
      <c r="BE1250" s="10" t="s">
        <v>264</v>
      </c>
      <c r="BF1250" s="10" t="s">
        <v>2673</v>
      </c>
      <c r="BG1250" s="10">
        <v>2.0230843759770173E-6</v>
      </c>
      <c r="BH1250" s="10">
        <v>48.298961193499174</v>
      </c>
      <c r="BI1250" s="10">
        <v>282</v>
      </c>
      <c r="BJ1250" s="10" t="s">
        <v>33</v>
      </c>
      <c r="BL1250" s="10" t="s">
        <v>33</v>
      </c>
      <c r="BM1250" s="10" t="s">
        <v>33</v>
      </c>
      <c r="BP1250" s="10" t="s">
        <v>33</v>
      </c>
      <c r="BQ1250" s="10" t="s">
        <v>33</v>
      </c>
      <c r="BR1250" s="10" t="s">
        <v>33</v>
      </c>
      <c r="BS1250" s="11" t="s">
        <v>33</v>
      </c>
      <c r="BT1250" s="11" t="s">
        <v>33</v>
      </c>
      <c r="BU1250" s="10">
        <v>1250</v>
      </c>
    </row>
    <row r="1251" spans="1:73" s="10" customFormat="1" x14ac:dyDescent="0.45">
      <c r="A1251" s="10" t="s">
        <v>33</v>
      </c>
      <c r="D1251" s="10" t="s">
        <v>33</v>
      </c>
      <c r="E1251" s="10">
        <v>1248</v>
      </c>
      <c r="F1251" s="10">
        <v>1360</v>
      </c>
      <c r="H1251" s="10">
        <v>368</v>
      </c>
      <c r="J1251" s="10" t="s">
        <v>33</v>
      </c>
      <c r="K1251" s="10" t="s">
        <v>337</v>
      </c>
      <c r="L1251" s="10" t="s">
        <v>33</v>
      </c>
      <c r="M1251" s="10">
        <v>7.0710678118654753E-3</v>
      </c>
      <c r="N1251" s="10">
        <v>7.0710678118654753E-3</v>
      </c>
      <c r="T1251" s="10">
        <v>0</v>
      </c>
      <c r="W1251" s="10">
        <v>0</v>
      </c>
      <c r="X1251" s="10">
        <v>0</v>
      </c>
      <c r="Y1251" s="10">
        <v>0</v>
      </c>
      <c r="AB1251" s="10">
        <v>0</v>
      </c>
      <c r="AC1251" s="10">
        <v>0</v>
      </c>
      <c r="AD1251" s="10">
        <v>0</v>
      </c>
      <c r="AE1251" s="10">
        <v>0</v>
      </c>
      <c r="AH1251" s="10">
        <v>1</v>
      </c>
      <c r="AJ1251" s="10" t="s">
        <v>33</v>
      </c>
      <c r="AK1251" s="10">
        <v>7.0710678118654753E-3</v>
      </c>
      <c r="AL1251" s="10">
        <v>0</v>
      </c>
      <c r="AM1251" s="10">
        <v>0</v>
      </c>
      <c r="AN1251" s="10">
        <v>0</v>
      </c>
      <c r="AO1251" s="10">
        <v>0</v>
      </c>
      <c r="AQ1251" s="10">
        <v>0.12105027158666766</v>
      </c>
      <c r="AR1251" s="10">
        <v>0.34080345385777122</v>
      </c>
      <c r="AS1251" s="10">
        <v>0.51632634765843932</v>
      </c>
      <c r="AT1251" s="10">
        <v>2.8446813822866899</v>
      </c>
      <c r="AU1251" s="10">
        <v>0.99649095821915645</v>
      </c>
      <c r="AV1251" s="10">
        <v>11.161383906165279</v>
      </c>
      <c r="AW1251" s="10">
        <v>15.002556246671125</v>
      </c>
      <c r="AX1251" s="10" t="s">
        <v>33</v>
      </c>
      <c r="AY1251" s="10" t="s">
        <v>33</v>
      </c>
      <c r="AZ1251" s="10" t="s">
        <v>33</v>
      </c>
      <c r="BA1251" s="10" t="s">
        <v>33</v>
      </c>
      <c r="BB1251" s="10">
        <v>1248</v>
      </c>
      <c r="BC1251" s="10">
        <v>1360</v>
      </c>
      <c r="BE1251" s="10" t="s">
        <v>264</v>
      </c>
      <c r="BF1251" s="10" t="s">
        <v>2674</v>
      </c>
      <c r="BG1251" s="10">
        <v>5.3538834798885365E-7</v>
      </c>
      <c r="BH1251" s="10">
        <v>54.305817615603921</v>
      </c>
      <c r="BI1251" s="10">
        <v>283</v>
      </c>
      <c r="BJ1251" s="10" t="s">
        <v>33</v>
      </c>
      <c r="BL1251" s="10" t="s">
        <v>33</v>
      </c>
      <c r="BM1251" s="10" t="s">
        <v>33</v>
      </c>
      <c r="BP1251" s="10" t="s">
        <v>33</v>
      </c>
      <c r="BQ1251" s="10" t="s">
        <v>33</v>
      </c>
      <c r="BR1251" s="10" t="s">
        <v>33</v>
      </c>
      <c r="BS1251" s="11" t="s">
        <v>33</v>
      </c>
      <c r="BT1251" s="11" t="s">
        <v>33</v>
      </c>
      <c r="BU1251" s="10">
        <v>1251</v>
      </c>
    </row>
    <row r="1252" spans="1:73" s="10" customFormat="1" x14ac:dyDescent="0.45">
      <c r="A1252" s="10" t="s">
        <v>33</v>
      </c>
      <c r="D1252" s="10" t="s">
        <v>33</v>
      </c>
      <c r="E1252" s="10">
        <v>1248</v>
      </c>
      <c r="F1252" s="10">
        <v>1020</v>
      </c>
      <c r="H1252" s="10">
        <v>270</v>
      </c>
      <c r="J1252" s="10" t="s">
        <v>33</v>
      </c>
      <c r="K1252" s="10" t="s">
        <v>42</v>
      </c>
      <c r="L1252" s="10" t="s">
        <v>33</v>
      </c>
      <c r="M1252" s="10">
        <v>0.42426406871192851</v>
      </c>
      <c r="N1252" s="10">
        <v>0.42426406871192851</v>
      </c>
      <c r="T1252" s="10">
        <v>0</v>
      </c>
      <c r="W1252" s="10">
        <v>0</v>
      </c>
      <c r="X1252" s="10">
        <v>0</v>
      </c>
      <c r="Y1252" s="10">
        <v>0</v>
      </c>
      <c r="AB1252" s="10">
        <v>0</v>
      </c>
      <c r="AC1252" s="10">
        <v>0</v>
      </c>
      <c r="AD1252" s="10">
        <v>0</v>
      </c>
      <c r="AE1252" s="10">
        <v>0</v>
      </c>
      <c r="AH1252" s="10">
        <v>1</v>
      </c>
      <c r="AJ1252" s="10" t="s">
        <v>33</v>
      </c>
      <c r="AK1252" s="10">
        <v>0.42426406871192851</v>
      </c>
      <c r="AL1252" s="10">
        <v>0</v>
      </c>
      <c r="AM1252" s="10">
        <v>0</v>
      </c>
      <c r="AN1252" s="10">
        <v>0</v>
      </c>
      <c r="AO1252" s="10">
        <v>0</v>
      </c>
      <c r="AQ1252" s="10">
        <v>0</v>
      </c>
      <c r="AR1252" s="10">
        <v>0</v>
      </c>
      <c r="AS1252" s="10">
        <v>0</v>
      </c>
      <c r="AT1252" s="10">
        <v>0</v>
      </c>
      <c r="AU1252" s="10">
        <v>0</v>
      </c>
      <c r="AV1252" s="10">
        <v>0.42426406871192851</v>
      </c>
      <c r="AW1252" s="10">
        <v>0.42426406871192851</v>
      </c>
      <c r="AX1252" s="10" t="s">
        <v>33</v>
      </c>
      <c r="AY1252" s="10" t="s">
        <v>33</v>
      </c>
      <c r="AZ1252" s="10" t="s">
        <v>33</v>
      </c>
      <c r="BA1252" s="10" t="s">
        <v>33</v>
      </c>
      <c r="BB1252" s="10">
        <v>1248</v>
      </c>
      <c r="BC1252" s="10">
        <v>1020</v>
      </c>
      <c r="BE1252" s="10" t="s">
        <v>264</v>
      </c>
      <c r="BF1252" s="10" t="s">
        <v>2675</v>
      </c>
      <c r="BG1252" s="10">
        <v>0</v>
      </c>
      <c r="BH1252" s="10">
        <v>1.6786011638842082</v>
      </c>
      <c r="BI1252" s="10">
        <v>284</v>
      </c>
      <c r="BJ1252" s="10" t="s">
        <v>33</v>
      </c>
      <c r="BL1252" s="10" t="s">
        <v>33</v>
      </c>
      <c r="BM1252" s="10" t="s">
        <v>33</v>
      </c>
      <c r="BP1252" s="10" t="s">
        <v>33</v>
      </c>
      <c r="BQ1252" s="10" t="s">
        <v>33</v>
      </c>
      <c r="BR1252" s="10" t="s">
        <v>33</v>
      </c>
      <c r="BS1252" s="11" t="s">
        <v>33</v>
      </c>
      <c r="BT1252" s="11" t="s">
        <v>33</v>
      </c>
      <c r="BU1252" s="10">
        <v>1252</v>
      </c>
    </row>
    <row r="1253" spans="1:73" s="10" customFormat="1" x14ac:dyDescent="0.45">
      <c r="A1253" s="10">
        <v>341</v>
      </c>
      <c r="D1253" s="10">
        <v>1257</v>
      </c>
      <c r="E1253" s="10" t="s">
        <v>33</v>
      </c>
      <c r="F1253" s="10">
        <v>1135</v>
      </c>
      <c r="H1253" s="10" t="s">
        <v>33</v>
      </c>
      <c r="J1253" s="10" t="s">
        <v>115</v>
      </c>
      <c r="K1253" s="10">
        <v>0</v>
      </c>
      <c r="L1253" s="10">
        <v>1</v>
      </c>
      <c r="M1253" s="10" t="s">
        <v>33</v>
      </c>
      <c r="N1253" s="10">
        <v>1</v>
      </c>
      <c r="T1253" s="10">
        <v>0.70710678118654757</v>
      </c>
      <c r="W1253" s="10">
        <v>0.1796136687448926</v>
      </c>
      <c r="X1253" s="10" t="s">
        <v>35</v>
      </c>
      <c r="Y1253" s="10">
        <v>1.7320508075688773E-2</v>
      </c>
      <c r="AB1253" s="10">
        <v>2.0781145589211389</v>
      </c>
      <c r="AC1253" s="10">
        <v>7.4999999999999997E-2</v>
      </c>
      <c r="AD1253" s="10">
        <v>0</v>
      </c>
      <c r="AE1253" s="10">
        <v>0</v>
      </c>
      <c r="AH1253" s="10">
        <v>1</v>
      </c>
      <c r="AJ1253" s="10">
        <v>1</v>
      </c>
      <c r="AK1253" s="10">
        <v>1</v>
      </c>
      <c r="AL1253" s="10">
        <v>0.70710678118654757</v>
      </c>
      <c r="AM1253" s="10">
        <v>0.1796136687448926</v>
      </c>
      <c r="AN1253" s="10">
        <v>7.4999999999999997E-2</v>
      </c>
      <c r="AO1253" s="10">
        <v>0</v>
      </c>
      <c r="AQ1253" s="10">
        <v>99.495008243624028</v>
      </c>
      <c r="AR1253" s="10">
        <v>77.426464280446922</v>
      </c>
      <c r="AS1253" s="10">
        <v>221.69422623370178</v>
      </c>
      <c r="AT1253" s="10">
        <v>2338.1326937251647</v>
      </c>
      <c r="AU1253" s="10">
        <v>76.087746109020017</v>
      </c>
      <c r="AV1253" s="10">
        <v>950.35749559854173</v>
      </c>
      <c r="AW1253" s="10">
        <v>3364.5779354327265</v>
      </c>
      <c r="AX1253" s="10">
        <v>3.8729833462074184E-6</v>
      </c>
      <c r="AY1253" s="10">
        <v>613.26792819560069</v>
      </c>
      <c r="AZ1253" s="10" t="s">
        <v>33</v>
      </c>
      <c r="BA1253" s="10">
        <v>1257</v>
      </c>
      <c r="BB1253" s="10" t="s">
        <v>33</v>
      </c>
      <c r="BC1253" s="10">
        <v>1135</v>
      </c>
      <c r="BE1253" s="10" t="s">
        <v>33</v>
      </c>
      <c r="BF1253" s="10" t="s">
        <v>33</v>
      </c>
      <c r="BG1253" s="10" t="s">
        <v>33</v>
      </c>
      <c r="BH1253" s="10" t="s">
        <v>33</v>
      </c>
      <c r="BI1253" s="10" t="s">
        <v>33</v>
      </c>
      <c r="BJ1253" s="10" t="s">
        <v>33</v>
      </c>
      <c r="BL1253" s="10" t="s">
        <v>33</v>
      </c>
      <c r="BM1253" s="10" t="s">
        <v>33</v>
      </c>
      <c r="BP1253" s="10" t="s">
        <v>33</v>
      </c>
      <c r="BQ1253" s="10">
        <v>0</v>
      </c>
      <c r="BR1253" s="10" t="s">
        <v>115</v>
      </c>
      <c r="BS1253" s="11">
        <v>221.69422623370178</v>
      </c>
      <c r="BT1253" s="11">
        <v>3364.5779354327265</v>
      </c>
      <c r="BU1253" s="10">
        <v>1253</v>
      </c>
    </row>
    <row r="1254" spans="1:73" s="10" customFormat="1" x14ac:dyDescent="0.45">
      <c r="A1254" s="10" t="s">
        <v>33</v>
      </c>
      <c r="D1254" s="10" t="s">
        <v>33</v>
      </c>
      <c r="E1254" s="10">
        <v>1253</v>
      </c>
      <c r="F1254" s="10">
        <v>1391</v>
      </c>
      <c r="H1254" s="10">
        <v>378</v>
      </c>
      <c r="J1254" s="10" t="s">
        <v>33</v>
      </c>
      <c r="K1254" s="10" t="s">
        <v>831</v>
      </c>
      <c r="L1254" s="10" t="s">
        <v>33</v>
      </c>
      <c r="M1254" s="10">
        <v>1.6431676725154984</v>
      </c>
      <c r="N1254" s="10">
        <v>1.6431676725154984</v>
      </c>
      <c r="T1254" s="10">
        <v>0</v>
      </c>
      <c r="W1254" s="10">
        <v>0</v>
      </c>
      <c r="X1254" s="10">
        <v>0</v>
      </c>
      <c r="Y1254" s="10">
        <v>0</v>
      </c>
      <c r="AB1254" s="10">
        <v>0</v>
      </c>
      <c r="AC1254" s="10">
        <v>0</v>
      </c>
      <c r="AD1254" s="10">
        <v>0</v>
      </c>
      <c r="AE1254" s="10">
        <v>0</v>
      </c>
      <c r="AH1254" s="10">
        <v>1</v>
      </c>
      <c r="AJ1254" s="10" t="s">
        <v>33</v>
      </c>
      <c r="AK1254" s="10">
        <v>1.6431676725154984</v>
      </c>
      <c r="AL1254" s="10">
        <v>0</v>
      </c>
      <c r="AM1254" s="10">
        <v>0</v>
      </c>
      <c r="AN1254" s="10">
        <v>0</v>
      </c>
      <c r="AO1254" s="10">
        <v>0</v>
      </c>
      <c r="AQ1254" s="10">
        <v>98.787901462437475</v>
      </c>
      <c r="AR1254" s="10">
        <v>73.808731540679929</v>
      </c>
      <c r="AS1254" s="10">
        <v>217.05118866121427</v>
      </c>
      <c r="AT1254" s="10">
        <v>2321.5156843672808</v>
      </c>
      <c r="AU1254" s="10">
        <v>74.009631550098874</v>
      </c>
      <c r="AV1254" s="10">
        <v>905.97931960808569</v>
      </c>
      <c r="AW1254" s="10">
        <v>3301.5046355254653</v>
      </c>
      <c r="AX1254" s="10" t="s">
        <v>33</v>
      </c>
      <c r="AY1254" s="10" t="s">
        <v>33</v>
      </c>
      <c r="AZ1254" s="10" t="s">
        <v>33</v>
      </c>
      <c r="BA1254" s="10" t="s">
        <v>33</v>
      </c>
      <c r="BB1254" s="10">
        <v>1253</v>
      </c>
      <c r="BC1254" s="10">
        <v>1391</v>
      </c>
      <c r="BE1254" s="10" t="s">
        <v>115</v>
      </c>
      <c r="BF1254" s="10" t="s">
        <v>1713</v>
      </c>
      <c r="BG1254" s="10">
        <v>8.4063563895940736E-4</v>
      </c>
      <c r="BH1254" s="10">
        <v>3224863.2242738772</v>
      </c>
      <c r="BI1254" s="10">
        <v>286</v>
      </c>
      <c r="BJ1254" s="10" t="s">
        <v>33</v>
      </c>
      <c r="BL1254" s="10" t="s">
        <v>33</v>
      </c>
      <c r="BM1254" s="10" t="s">
        <v>33</v>
      </c>
      <c r="BP1254" s="10" t="s">
        <v>33</v>
      </c>
      <c r="BQ1254" s="10" t="s">
        <v>33</v>
      </c>
      <c r="BR1254" s="10" t="s">
        <v>33</v>
      </c>
      <c r="BS1254" s="11" t="s">
        <v>33</v>
      </c>
      <c r="BT1254" s="11" t="s">
        <v>33</v>
      </c>
      <c r="BU1254" s="10">
        <v>1254</v>
      </c>
    </row>
    <row r="1255" spans="1:73" s="10" customFormat="1" x14ac:dyDescent="0.45">
      <c r="A1255" s="10" t="s">
        <v>33</v>
      </c>
      <c r="D1255" s="10" t="s">
        <v>33</v>
      </c>
      <c r="E1255" s="10">
        <v>1253</v>
      </c>
      <c r="F1255" s="10">
        <v>1186</v>
      </c>
      <c r="H1255" s="10">
        <v>319</v>
      </c>
      <c r="J1255" s="10" t="s">
        <v>33</v>
      </c>
      <c r="K1255" s="10" t="s">
        <v>52</v>
      </c>
      <c r="L1255" s="10" t="s">
        <v>33</v>
      </c>
      <c r="M1255" s="10">
        <v>0.89442719099991586</v>
      </c>
      <c r="N1255" s="10">
        <v>0.89442719099991586</v>
      </c>
      <c r="T1255" s="10">
        <v>0</v>
      </c>
      <c r="W1255" s="10">
        <v>0</v>
      </c>
      <c r="X1255" s="10">
        <v>0</v>
      </c>
      <c r="Y1255" s="10">
        <v>0</v>
      </c>
      <c r="AB1255" s="10">
        <v>0</v>
      </c>
      <c r="AC1255" s="10">
        <v>0</v>
      </c>
      <c r="AD1255" s="10">
        <v>0</v>
      </c>
      <c r="AE1255" s="10">
        <v>0</v>
      </c>
      <c r="AH1255" s="10">
        <v>1</v>
      </c>
      <c r="AJ1255" s="10" t="s">
        <v>33</v>
      </c>
      <c r="AK1255" s="10">
        <v>0.89442719099991586</v>
      </c>
      <c r="AL1255" s="10">
        <v>0</v>
      </c>
      <c r="AM1255" s="10">
        <v>0</v>
      </c>
      <c r="AN1255" s="10">
        <v>0</v>
      </c>
      <c r="AO1255" s="10">
        <v>0</v>
      </c>
      <c r="AQ1255" s="10">
        <v>0</v>
      </c>
      <c r="AR1255" s="10">
        <v>3.2385091785074978</v>
      </c>
      <c r="AS1255" s="10">
        <v>3.2385091785074978</v>
      </c>
      <c r="AT1255" s="10">
        <v>0</v>
      </c>
      <c r="AU1255" s="10">
        <v>0</v>
      </c>
      <c r="AV1255" s="10">
        <v>43.348974999371215</v>
      </c>
      <c r="AW1255" s="10">
        <v>43.348974999371215</v>
      </c>
      <c r="AX1255" s="10" t="s">
        <v>33</v>
      </c>
      <c r="AY1255" s="10" t="s">
        <v>33</v>
      </c>
      <c r="AZ1255" s="10" t="s">
        <v>33</v>
      </c>
      <c r="BA1255" s="10" t="s">
        <v>33</v>
      </c>
      <c r="BB1255" s="10">
        <v>1253</v>
      </c>
      <c r="BC1255" s="10">
        <v>1186</v>
      </c>
      <c r="BE1255" s="10" t="s">
        <v>115</v>
      </c>
      <c r="BF1255" s="10" t="s">
        <v>2676</v>
      </c>
      <c r="BG1255" s="10">
        <v>1.2542692114899407E-5</v>
      </c>
      <c r="BH1255" s="10">
        <v>10724.860132452806</v>
      </c>
      <c r="BI1255" s="10">
        <v>287</v>
      </c>
      <c r="BJ1255" s="10" t="s">
        <v>33</v>
      </c>
      <c r="BL1255" s="10" t="s">
        <v>33</v>
      </c>
      <c r="BM1255" s="10" t="s">
        <v>33</v>
      </c>
      <c r="BP1255" s="10" t="s">
        <v>33</v>
      </c>
      <c r="BQ1255" s="10" t="s">
        <v>33</v>
      </c>
      <c r="BR1255" s="10" t="s">
        <v>33</v>
      </c>
      <c r="BS1255" s="11" t="s">
        <v>33</v>
      </c>
      <c r="BT1255" s="11" t="s">
        <v>33</v>
      </c>
      <c r="BU1255" s="10">
        <v>1255</v>
      </c>
    </row>
    <row r="1256" spans="1:73" s="10" customFormat="1" x14ac:dyDescent="0.45">
      <c r="A1256" s="10" t="s">
        <v>33</v>
      </c>
      <c r="D1256" s="10" t="s">
        <v>33</v>
      </c>
      <c r="E1256" s="10">
        <v>1253</v>
      </c>
      <c r="F1256" s="10">
        <v>1261</v>
      </c>
      <c r="H1256" s="10">
        <v>343</v>
      </c>
      <c r="J1256" s="10" t="s">
        <v>33</v>
      </c>
      <c r="K1256" s="10" t="s">
        <v>60</v>
      </c>
      <c r="L1256" s="10" t="s">
        <v>33</v>
      </c>
      <c r="M1256" s="10">
        <v>0.24748737341529164</v>
      </c>
      <c r="N1256" s="10">
        <v>0.24748737341529164</v>
      </c>
      <c r="T1256" s="10">
        <v>0</v>
      </c>
      <c r="W1256" s="10">
        <v>0</v>
      </c>
      <c r="X1256" s="10">
        <v>0</v>
      </c>
      <c r="Y1256" s="10">
        <v>0</v>
      </c>
      <c r="AB1256" s="10">
        <v>0</v>
      </c>
      <c r="AC1256" s="10">
        <v>0</v>
      </c>
      <c r="AD1256" s="10">
        <v>0</v>
      </c>
      <c r="AE1256" s="10">
        <v>0</v>
      </c>
      <c r="AH1256" s="10">
        <v>1</v>
      </c>
      <c r="AJ1256" s="10" t="s">
        <v>33</v>
      </c>
      <c r="AK1256" s="10">
        <v>0.24748737341529164</v>
      </c>
      <c r="AL1256" s="10">
        <v>0</v>
      </c>
      <c r="AM1256" s="10">
        <v>0</v>
      </c>
      <c r="AN1256" s="10">
        <v>0</v>
      </c>
      <c r="AO1256" s="10">
        <v>0</v>
      </c>
      <c r="AQ1256" s="10">
        <v>0</v>
      </c>
      <c r="AR1256" s="10">
        <v>0.12460989251459934</v>
      </c>
      <c r="AS1256" s="10">
        <v>0.12460989251459934</v>
      </c>
      <c r="AT1256" s="10">
        <v>0</v>
      </c>
      <c r="AU1256" s="10">
        <v>0</v>
      </c>
      <c r="AV1256" s="10">
        <v>1.0292009910848319</v>
      </c>
      <c r="AW1256" s="10">
        <v>1.0292009910848319</v>
      </c>
      <c r="AX1256" s="10" t="s">
        <v>33</v>
      </c>
      <c r="AY1256" s="10" t="s">
        <v>33</v>
      </c>
      <c r="AZ1256" s="10" t="s">
        <v>33</v>
      </c>
      <c r="BA1256" s="10" t="s">
        <v>33</v>
      </c>
      <c r="BB1256" s="10">
        <v>1253</v>
      </c>
      <c r="BC1256" s="10">
        <v>1261</v>
      </c>
      <c r="BE1256" s="10" t="s">
        <v>115</v>
      </c>
      <c r="BF1256" s="10" t="s">
        <v>2677</v>
      </c>
      <c r="BG1256" s="10">
        <v>4.826120384817397E-7</v>
      </c>
      <c r="BH1256" s="10">
        <v>492.15952839830339</v>
      </c>
      <c r="BI1256" s="10">
        <v>288</v>
      </c>
      <c r="BJ1256" s="10" t="s">
        <v>33</v>
      </c>
      <c r="BL1256" s="10" t="s">
        <v>33</v>
      </c>
      <c r="BM1256" s="10" t="s">
        <v>33</v>
      </c>
      <c r="BP1256" s="10" t="s">
        <v>33</v>
      </c>
      <c r="BQ1256" s="10" t="s">
        <v>33</v>
      </c>
      <c r="BR1256" s="10" t="s">
        <v>33</v>
      </c>
      <c r="BS1256" s="11" t="s">
        <v>33</v>
      </c>
      <c r="BT1256" s="11" t="s">
        <v>33</v>
      </c>
      <c r="BU1256" s="10">
        <v>1256</v>
      </c>
    </row>
    <row r="1257" spans="1:73" s="10" customFormat="1" x14ac:dyDescent="0.45">
      <c r="A1257" s="10">
        <v>342</v>
      </c>
      <c r="D1257" s="10">
        <v>1261</v>
      </c>
      <c r="E1257" s="10" t="s">
        <v>33</v>
      </c>
      <c r="F1257" s="10">
        <v>1136</v>
      </c>
      <c r="H1257" s="10" t="s">
        <v>33</v>
      </c>
      <c r="J1257" s="10" t="s">
        <v>321</v>
      </c>
      <c r="K1257" s="10">
        <v>0</v>
      </c>
      <c r="L1257" s="10">
        <v>1</v>
      </c>
      <c r="M1257" s="10" t="s">
        <v>33</v>
      </c>
      <c r="N1257" s="10">
        <v>1</v>
      </c>
      <c r="T1257" s="10">
        <v>1.0954451150103324</v>
      </c>
      <c r="W1257" s="10">
        <v>0.14665394641808999</v>
      </c>
      <c r="X1257" s="10" t="s">
        <v>35</v>
      </c>
      <c r="Y1257" s="10">
        <v>1.4142135623730951E-2</v>
      </c>
      <c r="AB1257" s="10">
        <v>1.6967734321352395</v>
      </c>
      <c r="AC1257" s="10">
        <v>7.4999999999999997E-2</v>
      </c>
      <c r="AD1257" s="10">
        <v>0</v>
      </c>
      <c r="AE1257" s="10">
        <v>0</v>
      </c>
      <c r="AH1257" s="10">
        <v>1</v>
      </c>
      <c r="AJ1257" s="10">
        <v>1</v>
      </c>
      <c r="AK1257" s="10">
        <v>1</v>
      </c>
      <c r="AL1257" s="10">
        <v>1.0954451150103324</v>
      </c>
      <c r="AM1257" s="10">
        <v>0.14665394641808999</v>
      </c>
      <c r="AN1257" s="10">
        <v>7.4999999999999997E-2</v>
      </c>
      <c r="AO1257" s="10">
        <v>0</v>
      </c>
      <c r="AQ1257" s="10">
        <v>152.14910478443269</v>
      </c>
      <c r="AR1257" s="10">
        <v>140.58567066196576</v>
      </c>
      <c r="AS1257" s="10">
        <v>361.20187259939314</v>
      </c>
      <c r="AT1257" s="10">
        <v>3575.5039624341684</v>
      </c>
      <c r="AU1257" s="10">
        <v>184.79532860568796</v>
      </c>
      <c r="AV1257" s="10">
        <v>1853.4726383593718</v>
      </c>
      <c r="AW1257" s="10">
        <v>5613.7719293992286</v>
      </c>
      <c r="AX1257" s="10">
        <v>1.2247448713915896E-6</v>
      </c>
      <c r="AY1257" s="10">
        <v>965.8478725756687</v>
      </c>
      <c r="AZ1257" s="10" t="s">
        <v>33</v>
      </c>
      <c r="BA1257" s="10">
        <v>1261</v>
      </c>
      <c r="BB1257" s="10" t="s">
        <v>33</v>
      </c>
      <c r="BC1257" s="10">
        <v>1136</v>
      </c>
      <c r="BE1257" s="10" t="s">
        <v>33</v>
      </c>
      <c r="BF1257" s="10" t="s">
        <v>33</v>
      </c>
      <c r="BG1257" s="10" t="s">
        <v>33</v>
      </c>
      <c r="BH1257" s="10" t="s">
        <v>33</v>
      </c>
      <c r="BI1257" s="10" t="s">
        <v>33</v>
      </c>
      <c r="BJ1257" s="10" t="s">
        <v>33</v>
      </c>
      <c r="BL1257" s="10" t="s">
        <v>33</v>
      </c>
      <c r="BM1257" s="10" t="s">
        <v>33</v>
      </c>
      <c r="BP1257" s="10" t="s">
        <v>33</v>
      </c>
      <c r="BQ1257" s="10">
        <v>0</v>
      </c>
      <c r="BR1257" s="10" t="s">
        <v>321</v>
      </c>
      <c r="BS1257" s="11">
        <v>361.20187259939314</v>
      </c>
      <c r="BT1257" s="11">
        <v>5613.7719293992286</v>
      </c>
      <c r="BU1257" s="10">
        <v>1257</v>
      </c>
    </row>
    <row r="1258" spans="1:73" s="10" customFormat="1" x14ac:dyDescent="0.45">
      <c r="A1258" s="10" t="s">
        <v>33</v>
      </c>
      <c r="D1258" s="10" t="s">
        <v>33</v>
      </c>
      <c r="E1258" s="10">
        <v>1257</v>
      </c>
      <c r="F1258" s="10">
        <v>1253</v>
      </c>
      <c r="H1258" s="10">
        <v>341</v>
      </c>
      <c r="J1258" s="10" t="s">
        <v>33</v>
      </c>
      <c r="K1258" s="10" t="s">
        <v>115</v>
      </c>
      <c r="L1258" s="10" t="s">
        <v>33</v>
      </c>
      <c r="M1258" s="10">
        <v>1.4142135623730951</v>
      </c>
      <c r="N1258" s="10">
        <v>1.4142135623730951</v>
      </c>
      <c r="T1258" s="10">
        <v>0</v>
      </c>
      <c r="W1258" s="10">
        <v>0</v>
      </c>
      <c r="X1258" s="10">
        <v>0</v>
      </c>
      <c r="Y1258" s="10">
        <v>0</v>
      </c>
      <c r="AB1258" s="10">
        <v>0</v>
      </c>
      <c r="AC1258" s="10">
        <v>0</v>
      </c>
      <c r="AD1258" s="10">
        <v>0</v>
      </c>
      <c r="AE1258" s="10">
        <v>0</v>
      </c>
      <c r="AH1258" s="10">
        <v>1</v>
      </c>
      <c r="AJ1258" s="10" t="s">
        <v>33</v>
      </c>
      <c r="AK1258" s="10">
        <v>1.4142135623730951</v>
      </c>
      <c r="AL1258" s="10">
        <v>0</v>
      </c>
      <c r="AM1258" s="10">
        <v>0</v>
      </c>
      <c r="AN1258" s="10">
        <v>0</v>
      </c>
      <c r="AO1258" s="10">
        <v>0</v>
      </c>
      <c r="AQ1258" s="10">
        <v>140.70719004655601</v>
      </c>
      <c r="AR1258" s="10">
        <v>109.49755587200404</v>
      </c>
      <c r="AS1258" s="10">
        <v>313.52298143951026</v>
      </c>
      <c r="AT1258" s="10">
        <v>3306.6189660940663</v>
      </c>
      <c r="AU1258" s="10">
        <v>107.6043224777768</v>
      </c>
      <c r="AV1258" s="10">
        <v>1344.0084593783868</v>
      </c>
      <c r="AW1258" s="10">
        <v>4758.2317479502299</v>
      </c>
      <c r="AX1258" s="10" t="s">
        <v>33</v>
      </c>
      <c r="AY1258" s="10" t="s">
        <v>33</v>
      </c>
      <c r="AZ1258" s="10" t="s">
        <v>33</v>
      </c>
      <c r="BA1258" s="10" t="s">
        <v>33</v>
      </c>
      <c r="BB1258" s="10">
        <v>1257</v>
      </c>
      <c r="BC1258" s="10">
        <v>1253</v>
      </c>
      <c r="BE1258" s="10" t="s">
        <v>321</v>
      </c>
      <c r="BF1258" s="10" t="s">
        <v>2678</v>
      </c>
      <c r="BG1258" s="10">
        <v>3.8398566358144071E-4</v>
      </c>
      <c r="BH1258" s="10">
        <v>8912699.7654942162</v>
      </c>
      <c r="BI1258" s="10">
        <v>290</v>
      </c>
      <c r="BJ1258" s="10" t="s">
        <v>33</v>
      </c>
      <c r="BL1258" s="10" t="s">
        <v>33</v>
      </c>
      <c r="BM1258" s="10" t="s">
        <v>33</v>
      </c>
      <c r="BP1258" s="10" t="s">
        <v>33</v>
      </c>
      <c r="BQ1258" s="10" t="s">
        <v>33</v>
      </c>
      <c r="BR1258" s="10" t="s">
        <v>33</v>
      </c>
      <c r="BS1258" s="11" t="s">
        <v>33</v>
      </c>
      <c r="BT1258" s="11" t="s">
        <v>33</v>
      </c>
      <c r="BU1258" s="10">
        <v>1258</v>
      </c>
    </row>
    <row r="1259" spans="1:73" s="10" customFormat="1" x14ac:dyDescent="0.45">
      <c r="A1259" s="10" t="s">
        <v>33</v>
      </c>
      <c r="D1259" s="10" t="s">
        <v>33</v>
      </c>
      <c r="E1259" s="10">
        <v>1257</v>
      </c>
      <c r="F1259" s="10">
        <v>1396</v>
      </c>
      <c r="H1259" s="10">
        <v>379</v>
      </c>
      <c r="J1259" s="10" t="s">
        <v>33</v>
      </c>
      <c r="K1259" s="10" t="s">
        <v>243</v>
      </c>
      <c r="L1259" s="10" t="s">
        <v>33</v>
      </c>
      <c r="M1259" s="10">
        <v>0.44721359549995793</v>
      </c>
      <c r="N1259" s="10">
        <v>0.44721359549995793</v>
      </c>
      <c r="T1259" s="10">
        <v>0</v>
      </c>
      <c r="W1259" s="10">
        <v>0</v>
      </c>
      <c r="X1259" s="10">
        <v>0</v>
      </c>
      <c r="Y1259" s="10">
        <v>0</v>
      </c>
      <c r="AB1259" s="10">
        <v>0</v>
      </c>
      <c r="AC1259" s="10">
        <v>0</v>
      </c>
      <c r="AD1259" s="10">
        <v>0</v>
      </c>
      <c r="AE1259" s="10">
        <v>0</v>
      </c>
      <c r="AH1259" s="10">
        <v>1</v>
      </c>
      <c r="AJ1259" s="10" t="s">
        <v>33</v>
      </c>
      <c r="AK1259" s="10">
        <v>0.44721359549995793</v>
      </c>
      <c r="AL1259" s="10">
        <v>0</v>
      </c>
      <c r="AM1259" s="10">
        <v>0</v>
      </c>
      <c r="AN1259" s="10">
        <v>0</v>
      </c>
      <c r="AO1259" s="10">
        <v>0</v>
      </c>
      <c r="AQ1259" s="10">
        <v>10.346469622866348</v>
      </c>
      <c r="AR1259" s="10">
        <v>30.866460843543628</v>
      </c>
      <c r="AS1259" s="10">
        <v>45.868841796699833</v>
      </c>
      <c r="AT1259" s="10">
        <v>243.14203613735918</v>
      </c>
      <c r="AU1259" s="10">
        <v>75.494232695775906</v>
      </c>
      <c r="AV1259" s="10">
        <v>508.89849355603587</v>
      </c>
      <c r="AW1259" s="10">
        <v>827.53476238917096</v>
      </c>
      <c r="AX1259" s="10" t="s">
        <v>33</v>
      </c>
      <c r="AY1259" s="10" t="s">
        <v>33</v>
      </c>
      <c r="AZ1259" s="10" t="s">
        <v>33</v>
      </c>
      <c r="BA1259" s="10" t="s">
        <v>33</v>
      </c>
      <c r="BB1259" s="10">
        <v>1257</v>
      </c>
      <c r="BC1259" s="10">
        <v>1396</v>
      </c>
      <c r="BE1259" s="10" t="s">
        <v>321</v>
      </c>
      <c r="BF1259" s="10" t="s">
        <v>2679</v>
      </c>
      <c r="BG1259" s="10">
        <v>5.6177628747180305E-5</v>
      </c>
      <c r="BH1259" s="10">
        <v>1140219.7784188427</v>
      </c>
      <c r="BI1259" s="10">
        <v>291</v>
      </c>
      <c r="BJ1259" s="10" t="s">
        <v>33</v>
      </c>
      <c r="BL1259" s="10" t="s">
        <v>33</v>
      </c>
      <c r="BM1259" s="10" t="s">
        <v>33</v>
      </c>
      <c r="BP1259" s="10" t="s">
        <v>33</v>
      </c>
      <c r="BQ1259" s="10" t="s">
        <v>33</v>
      </c>
      <c r="BR1259" s="10" t="s">
        <v>33</v>
      </c>
      <c r="BS1259" s="11" t="s">
        <v>33</v>
      </c>
      <c r="BT1259" s="11" t="s">
        <v>33</v>
      </c>
      <c r="BU1259" s="10">
        <v>1259</v>
      </c>
    </row>
    <row r="1260" spans="1:73" s="10" customFormat="1" x14ac:dyDescent="0.45">
      <c r="A1260" s="10" t="s">
        <v>33</v>
      </c>
      <c r="D1260" s="10" t="s">
        <v>33</v>
      </c>
      <c r="E1260" s="10">
        <v>1257</v>
      </c>
      <c r="F1260" s="10">
        <v>1020</v>
      </c>
      <c r="H1260" s="10">
        <v>270</v>
      </c>
      <c r="J1260" s="10" t="s">
        <v>33</v>
      </c>
      <c r="K1260" s="10" t="s">
        <v>42</v>
      </c>
      <c r="L1260" s="10" t="s">
        <v>33</v>
      </c>
      <c r="M1260" s="10">
        <v>0.56568542494923812</v>
      </c>
      <c r="N1260" s="10">
        <v>0.56568542494923812</v>
      </c>
      <c r="T1260" s="10">
        <v>0</v>
      </c>
      <c r="W1260" s="10">
        <v>0</v>
      </c>
      <c r="X1260" s="10">
        <v>0</v>
      </c>
      <c r="Y1260" s="10">
        <v>0</v>
      </c>
      <c r="AB1260" s="10">
        <v>0</v>
      </c>
      <c r="AC1260" s="10">
        <v>0</v>
      </c>
      <c r="AD1260" s="10">
        <v>0</v>
      </c>
      <c r="AE1260" s="10">
        <v>0</v>
      </c>
      <c r="AH1260" s="10">
        <v>1</v>
      </c>
      <c r="AJ1260" s="10" t="s">
        <v>33</v>
      </c>
      <c r="AK1260" s="10">
        <v>0.56568542494923812</v>
      </c>
      <c r="AL1260" s="10">
        <v>0</v>
      </c>
      <c r="AM1260" s="10">
        <v>0</v>
      </c>
      <c r="AN1260" s="10">
        <v>0</v>
      </c>
      <c r="AO1260" s="10">
        <v>0</v>
      </c>
      <c r="AQ1260" s="10">
        <v>0</v>
      </c>
      <c r="AR1260" s="10">
        <v>0</v>
      </c>
      <c r="AS1260" s="10">
        <v>0</v>
      </c>
      <c r="AT1260" s="10">
        <v>0</v>
      </c>
      <c r="AU1260" s="10">
        <v>0</v>
      </c>
      <c r="AV1260" s="10">
        <v>0.56568542494923812</v>
      </c>
      <c r="AW1260" s="10">
        <v>0.56568542494923812</v>
      </c>
      <c r="AX1260" s="10" t="s">
        <v>33</v>
      </c>
      <c r="AY1260" s="10" t="s">
        <v>33</v>
      </c>
      <c r="AZ1260" s="10" t="s">
        <v>33</v>
      </c>
      <c r="BA1260" s="10" t="s">
        <v>33</v>
      </c>
      <c r="BB1260" s="10">
        <v>1257</v>
      </c>
      <c r="BC1260" s="10">
        <v>1020</v>
      </c>
      <c r="BE1260" s="10" t="s">
        <v>321</v>
      </c>
      <c r="BF1260" s="10" t="s">
        <v>2680</v>
      </c>
      <c r="BG1260" s="10">
        <v>0</v>
      </c>
      <c r="BH1260" s="10">
        <v>524.91108005538558</v>
      </c>
      <c r="BI1260" s="10">
        <v>292</v>
      </c>
      <c r="BJ1260" s="10" t="s">
        <v>33</v>
      </c>
      <c r="BL1260" s="10" t="s">
        <v>33</v>
      </c>
      <c r="BM1260" s="10" t="s">
        <v>33</v>
      </c>
      <c r="BP1260" s="10" t="s">
        <v>33</v>
      </c>
      <c r="BQ1260" s="10" t="s">
        <v>33</v>
      </c>
      <c r="BR1260" s="10" t="s">
        <v>33</v>
      </c>
      <c r="BS1260" s="11" t="s">
        <v>33</v>
      </c>
      <c r="BT1260" s="11" t="s">
        <v>33</v>
      </c>
      <c r="BU1260" s="10">
        <v>1260</v>
      </c>
    </row>
    <row r="1261" spans="1:73" s="10" customFormat="1" x14ac:dyDescent="0.45">
      <c r="A1261" s="10">
        <v>343</v>
      </c>
      <c r="D1261" s="10">
        <v>1262</v>
      </c>
      <c r="E1261" s="10" t="s">
        <v>33</v>
      </c>
      <c r="F1261" s="10">
        <v>1256</v>
      </c>
      <c r="H1261" s="10" t="s">
        <v>33</v>
      </c>
      <c r="J1261" s="10" t="s">
        <v>60</v>
      </c>
      <c r="K1261" s="10">
        <v>0</v>
      </c>
      <c r="L1261" s="10">
        <v>1</v>
      </c>
      <c r="M1261" s="10" t="s">
        <v>33</v>
      </c>
      <c r="N1261" s="10">
        <v>1</v>
      </c>
      <c r="T1261" s="10">
        <v>0</v>
      </c>
      <c r="W1261" s="10">
        <v>0</v>
      </c>
      <c r="X1261" s="10">
        <v>0</v>
      </c>
      <c r="Y1261" s="10">
        <v>0</v>
      </c>
      <c r="AB1261" s="10">
        <v>0</v>
      </c>
      <c r="AC1261" s="10">
        <v>0</v>
      </c>
      <c r="AD1261" s="10">
        <v>0.50349999999999995</v>
      </c>
      <c r="AE1261" s="10">
        <v>4.1585999999999999</v>
      </c>
      <c r="AH1261" s="10">
        <v>1</v>
      </c>
      <c r="AJ1261" s="10">
        <v>1</v>
      </c>
      <c r="AK1261" s="10">
        <v>1</v>
      </c>
      <c r="AL1261" s="10">
        <v>0</v>
      </c>
      <c r="AM1261" s="10">
        <v>0</v>
      </c>
      <c r="AN1261" s="10">
        <v>0</v>
      </c>
      <c r="AO1261" s="10">
        <v>0.50349999999999995</v>
      </c>
      <c r="AQ1261" s="10">
        <v>0</v>
      </c>
      <c r="AR1261" s="10">
        <v>0.50349999999999995</v>
      </c>
      <c r="AS1261" s="10">
        <v>0.50349999999999995</v>
      </c>
      <c r="AT1261" s="10">
        <v>0</v>
      </c>
      <c r="AU1261" s="10">
        <v>0</v>
      </c>
      <c r="AV1261" s="10">
        <v>4.1585999999999999</v>
      </c>
      <c r="AW1261" s="10">
        <v>4.1585999999999999</v>
      </c>
      <c r="AX1261" s="10">
        <v>9.5851447563404112E-7</v>
      </c>
      <c r="AY1261" s="10">
        <v>0.50349999999999995</v>
      </c>
      <c r="AZ1261" s="10" t="s">
        <v>33</v>
      </c>
      <c r="BA1261" s="10">
        <v>1262</v>
      </c>
      <c r="BB1261" s="10" t="s">
        <v>33</v>
      </c>
      <c r="BC1261" s="10">
        <v>1256</v>
      </c>
      <c r="BE1261" s="10" t="s">
        <v>33</v>
      </c>
      <c r="BF1261" s="10" t="s">
        <v>33</v>
      </c>
      <c r="BG1261" s="10" t="s">
        <v>33</v>
      </c>
      <c r="BH1261" s="10" t="s">
        <v>33</v>
      </c>
      <c r="BI1261" s="10" t="s">
        <v>33</v>
      </c>
      <c r="BJ1261" s="10" t="s">
        <v>33</v>
      </c>
      <c r="BL1261" s="10" t="s">
        <v>33</v>
      </c>
      <c r="BM1261" s="10" t="s">
        <v>33</v>
      </c>
      <c r="BP1261" s="10" t="s">
        <v>34</v>
      </c>
      <c r="BQ1261" s="10">
        <v>0</v>
      </c>
      <c r="BR1261" s="10" t="s">
        <v>60</v>
      </c>
      <c r="BS1261" s="11">
        <v>0.50349999999999995</v>
      </c>
      <c r="BT1261" s="11">
        <v>4.1585999999999999</v>
      </c>
      <c r="BU1261" s="10">
        <v>1261</v>
      </c>
    </row>
    <row r="1262" spans="1:73" s="10" customFormat="1" x14ac:dyDescent="0.45">
      <c r="A1262" s="10">
        <v>344</v>
      </c>
      <c r="D1262" s="10">
        <v>1267</v>
      </c>
      <c r="E1262" s="10" t="s">
        <v>33</v>
      </c>
      <c r="F1262" s="10">
        <v>1138</v>
      </c>
      <c r="H1262" s="10" t="s">
        <v>33</v>
      </c>
      <c r="J1262" s="10" t="s">
        <v>322</v>
      </c>
      <c r="K1262" s="10">
        <v>0</v>
      </c>
      <c r="L1262" s="10">
        <v>1</v>
      </c>
      <c r="M1262" s="10" t="s">
        <v>33</v>
      </c>
      <c r="N1262" s="10">
        <v>1</v>
      </c>
      <c r="T1262" s="10">
        <v>0.8660254037844386</v>
      </c>
      <c r="W1262" s="10">
        <v>0.1796136687448926</v>
      </c>
      <c r="X1262" s="10" t="s">
        <v>35</v>
      </c>
      <c r="Y1262" s="10">
        <v>1.7320508075688773E-2</v>
      </c>
      <c r="AB1262" s="10">
        <v>2.0781145589211389</v>
      </c>
      <c r="AC1262" s="10">
        <v>3.5000000000000003E-2</v>
      </c>
      <c r="AD1262" s="10">
        <v>0</v>
      </c>
      <c r="AE1262" s="10">
        <v>0</v>
      </c>
      <c r="AH1262" s="10">
        <v>1</v>
      </c>
      <c r="AJ1262" s="10">
        <v>1</v>
      </c>
      <c r="AK1262" s="10">
        <v>1</v>
      </c>
      <c r="AL1262" s="10">
        <v>0.8660254037844386</v>
      </c>
      <c r="AM1262" s="10">
        <v>0.1796136687448926</v>
      </c>
      <c r="AN1262" s="10">
        <v>3.5000000000000003E-2</v>
      </c>
      <c r="AO1262" s="10">
        <v>0</v>
      </c>
      <c r="AQ1262" s="10">
        <v>0.97600226942768742</v>
      </c>
      <c r="AR1262" s="10">
        <v>0.98140784824304927</v>
      </c>
      <c r="AS1262" s="10">
        <v>2.3966111389131957</v>
      </c>
      <c r="AT1262" s="10">
        <v>22.936053331550653</v>
      </c>
      <c r="AU1262" s="10">
        <v>6.2261950540160003</v>
      </c>
      <c r="AV1262" s="10">
        <v>86.456187703844023</v>
      </c>
      <c r="AW1262" s="10">
        <v>115.61843608941068</v>
      </c>
      <c r="AX1262" s="10">
        <v>5.4772255750516637E-7</v>
      </c>
      <c r="AY1262" s="10">
        <v>4.6554514805563336</v>
      </c>
      <c r="AZ1262" s="10" t="s">
        <v>33</v>
      </c>
      <c r="BA1262" s="10">
        <v>1267</v>
      </c>
      <c r="BB1262" s="10" t="s">
        <v>33</v>
      </c>
      <c r="BC1262" s="10">
        <v>1138</v>
      </c>
      <c r="BE1262" s="10" t="s">
        <v>33</v>
      </c>
      <c r="BF1262" s="10" t="s">
        <v>33</v>
      </c>
      <c r="BG1262" s="10" t="s">
        <v>33</v>
      </c>
      <c r="BH1262" s="10" t="s">
        <v>33</v>
      </c>
      <c r="BI1262" s="10" t="s">
        <v>33</v>
      </c>
      <c r="BJ1262" s="10" t="s">
        <v>33</v>
      </c>
      <c r="BL1262" s="10" t="s">
        <v>33</v>
      </c>
      <c r="BM1262" s="10" t="s">
        <v>33</v>
      </c>
      <c r="BP1262" s="10" t="s">
        <v>33</v>
      </c>
      <c r="BQ1262" s="10">
        <v>0</v>
      </c>
      <c r="BR1262" s="10" t="s">
        <v>322</v>
      </c>
      <c r="BS1262" s="11">
        <v>2.3966111389131957</v>
      </c>
      <c r="BT1262" s="11">
        <v>115.61843608941068</v>
      </c>
      <c r="BU1262" s="10">
        <v>1262</v>
      </c>
    </row>
    <row r="1263" spans="1:73" s="10" customFormat="1" x14ac:dyDescent="0.45">
      <c r="A1263" s="10" t="s">
        <v>33</v>
      </c>
      <c r="D1263" s="10" t="s">
        <v>33</v>
      </c>
      <c r="E1263" s="10">
        <v>1262</v>
      </c>
      <c r="F1263" s="10">
        <v>1399</v>
      </c>
      <c r="H1263" s="10">
        <v>380</v>
      </c>
      <c r="J1263" s="10" t="s">
        <v>33</v>
      </c>
      <c r="K1263" s="10" t="s">
        <v>1842</v>
      </c>
      <c r="L1263" s="10" t="s">
        <v>33</v>
      </c>
      <c r="M1263" s="10">
        <v>0.14142135623730953</v>
      </c>
      <c r="N1263" s="10">
        <v>0.14142135623730953</v>
      </c>
      <c r="T1263" s="10">
        <v>0</v>
      </c>
      <c r="W1263" s="10">
        <v>0</v>
      </c>
      <c r="X1263" s="10">
        <v>0</v>
      </c>
      <c r="Y1263" s="10">
        <v>0</v>
      </c>
      <c r="AB1263" s="10">
        <v>0</v>
      </c>
      <c r="AC1263" s="10">
        <v>0</v>
      </c>
      <c r="AD1263" s="10">
        <v>0</v>
      </c>
      <c r="AE1263" s="10">
        <v>0</v>
      </c>
      <c r="AH1263" s="10">
        <v>1</v>
      </c>
      <c r="AJ1263" s="10" t="s">
        <v>33</v>
      </c>
      <c r="AK1263" s="10">
        <v>0.14142135623730953</v>
      </c>
      <c r="AL1263" s="10">
        <v>0</v>
      </c>
      <c r="AM1263" s="10">
        <v>0</v>
      </c>
      <c r="AN1263" s="10">
        <v>0</v>
      </c>
      <c r="AO1263" s="10">
        <v>0</v>
      </c>
      <c r="AQ1263" s="10">
        <v>9.1082500910864117E-2</v>
      </c>
      <c r="AR1263" s="10">
        <v>0.46974175964569936</v>
      </c>
      <c r="AS1263" s="10">
        <v>0.60181138596645234</v>
      </c>
      <c r="AT1263" s="10">
        <v>2.1404387714053068</v>
      </c>
      <c r="AU1263" s="10">
        <v>4.0645829355571417</v>
      </c>
      <c r="AV1263" s="10">
        <v>3.6818008812619807</v>
      </c>
      <c r="AW1263" s="10">
        <v>9.8868225882244296</v>
      </c>
      <c r="AX1263" s="10" t="s">
        <v>33</v>
      </c>
      <c r="AY1263" s="10" t="s">
        <v>33</v>
      </c>
      <c r="AZ1263" s="10" t="s">
        <v>33</v>
      </c>
      <c r="BA1263" s="10" t="s">
        <v>33</v>
      </c>
      <c r="BB1263" s="10">
        <v>1262</v>
      </c>
      <c r="BC1263" s="10">
        <v>1399</v>
      </c>
      <c r="BE1263" s="10" t="s">
        <v>322</v>
      </c>
      <c r="BF1263" s="10" t="s">
        <v>2681</v>
      </c>
      <c r="BG1263" s="10">
        <v>3.2962567145727406E-7</v>
      </c>
      <c r="BH1263" s="10">
        <v>190.84458306606155</v>
      </c>
      <c r="BI1263" s="10">
        <v>295</v>
      </c>
      <c r="BJ1263" s="10" t="s">
        <v>33</v>
      </c>
      <c r="BL1263" s="10" t="s">
        <v>33</v>
      </c>
      <c r="BM1263" s="10" t="s">
        <v>33</v>
      </c>
      <c r="BP1263" s="10" t="s">
        <v>33</v>
      </c>
      <c r="BQ1263" s="10" t="s">
        <v>33</v>
      </c>
      <c r="BR1263" s="10" t="s">
        <v>33</v>
      </c>
      <c r="BS1263" s="11" t="s">
        <v>33</v>
      </c>
      <c r="BT1263" s="11" t="s">
        <v>33</v>
      </c>
      <c r="BU1263" s="10">
        <v>1263</v>
      </c>
    </row>
    <row r="1264" spans="1:73" s="10" customFormat="1" x14ac:dyDescent="0.45">
      <c r="A1264" s="10" t="s">
        <v>33</v>
      </c>
      <c r="D1264" s="10" t="s">
        <v>33</v>
      </c>
      <c r="E1264" s="10">
        <v>1262</v>
      </c>
      <c r="F1264" s="10">
        <v>1288</v>
      </c>
      <c r="H1264" s="10">
        <v>352</v>
      </c>
      <c r="J1264" s="10" t="s">
        <v>33</v>
      </c>
      <c r="K1264" s="10" t="s">
        <v>1808</v>
      </c>
      <c r="L1264" s="10" t="s">
        <v>33</v>
      </c>
      <c r="M1264" s="10">
        <v>2.2360679774997897E-2</v>
      </c>
      <c r="N1264" s="10">
        <v>2.2360679774997897E-2</v>
      </c>
      <c r="T1264" s="10">
        <v>0</v>
      </c>
      <c r="W1264" s="10">
        <v>0</v>
      </c>
      <c r="X1264" s="10">
        <v>0</v>
      </c>
      <c r="Y1264" s="10">
        <v>0</v>
      </c>
      <c r="AB1264" s="10">
        <v>0</v>
      </c>
      <c r="AC1264" s="10">
        <v>0</v>
      </c>
      <c r="AD1264" s="10">
        <v>0</v>
      </c>
      <c r="AE1264" s="10">
        <v>0</v>
      </c>
      <c r="AH1264" s="10">
        <v>1</v>
      </c>
      <c r="AJ1264" s="10" t="s">
        <v>33</v>
      </c>
      <c r="AK1264" s="10">
        <v>2.2360679774997897E-2</v>
      </c>
      <c r="AL1264" s="10">
        <v>0</v>
      </c>
      <c r="AM1264" s="10">
        <v>0</v>
      </c>
      <c r="AN1264" s="10">
        <v>0</v>
      </c>
      <c r="AO1264" s="10">
        <v>0</v>
      </c>
      <c r="AQ1264" s="10">
        <v>1.8894364732384705E-2</v>
      </c>
      <c r="AR1264" s="10">
        <v>0.23433895927796031</v>
      </c>
      <c r="AS1264" s="10">
        <v>0.26173578813991816</v>
      </c>
      <c r="AT1264" s="10">
        <v>0.44401757121104057</v>
      </c>
      <c r="AU1264" s="10">
        <v>8.3497559537719798E-2</v>
      </c>
      <c r="AV1264" s="10">
        <v>80.520723968970316</v>
      </c>
      <c r="AW1264" s="10">
        <v>81.048239099719069</v>
      </c>
      <c r="AX1264" s="10" t="s">
        <v>33</v>
      </c>
      <c r="AY1264" s="10" t="s">
        <v>33</v>
      </c>
      <c r="AZ1264" s="10" t="s">
        <v>33</v>
      </c>
      <c r="BA1264" s="10" t="s">
        <v>33</v>
      </c>
      <c r="BB1264" s="10">
        <v>1262</v>
      </c>
      <c r="BC1264" s="10">
        <v>1288</v>
      </c>
      <c r="BE1264" s="10" t="s">
        <v>322</v>
      </c>
      <c r="BF1264" s="10" t="s">
        <v>2682</v>
      </c>
      <c r="BG1264" s="10">
        <v>1.4335859527062636E-7</v>
      </c>
      <c r="BH1264" s="10">
        <v>750.34327861885254</v>
      </c>
      <c r="BI1264" s="10">
        <v>296</v>
      </c>
      <c r="BJ1264" s="10" t="s">
        <v>33</v>
      </c>
      <c r="BL1264" s="10" t="s">
        <v>33</v>
      </c>
      <c r="BM1264" s="10" t="s">
        <v>33</v>
      </c>
      <c r="BP1264" s="10" t="s">
        <v>33</v>
      </c>
      <c r="BQ1264" s="10" t="s">
        <v>33</v>
      </c>
      <c r="BR1264" s="10" t="s">
        <v>33</v>
      </c>
      <c r="BS1264" s="11" t="s">
        <v>33</v>
      </c>
      <c r="BT1264" s="11" t="s">
        <v>33</v>
      </c>
      <c r="BU1264" s="10">
        <v>1264</v>
      </c>
    </row>
    <row r="1265" spans="1:73" s="10" customFormat="1" x14ac:dyDescent="0.45">
      <c r="A1265" s="10" t="s">
        <v>33</v>
      </c>
      <c r="D1265" s="10" t="s">
        <v>33</v>
      </c>
      <c r="E1265" s="10">
        <v>1262</v>
      </c>
      <c r="F1265" s="10">
        <v>1186</v>
      </c>
      <c r="H1265" s="10">
        <v>319</v>
      </c>
      <c r="J1265" s="10" t="s">
        <v>33</v>
      </c>
      <c r="K1265" s="10" t="s">
        <v>52</v>
      </c>
      <c r="L1265" s="10" t="s">
        <v>33</v>
      </c>
      <c r="M1265" s="10">
        <v>1.7320508075688773E-2</v>
      </c>
      <c r="N1265" s="10">
        <v>1.7320508075688773E-2</v>
      </c>
      <c r="T1265" s="10">
        <v>0</v>
      </c>
      <c r="W1265" s="10">
        <v>0</v>
      </c>
      <c r="X1265" s="10">
        <v>0</v>
      </c>
      <c r="Y1265" s="10">
        <v>0</v>
      </c>
      <c r="AB1265" s="10">
        <v>0</v>
      </c>
      <c r="AC1265" s="10">
        <v>0</v>
      </c>
      <c r="AD1265" s="10">
        <v>0</v>
      </c>
      <c r="AE1265" s="10">
        <v>0</v>
      </c>
      <c r="AH1265" s="10">
        <v>1</v>
      </c>
      <c r="AJ1265" s="10" t="s">
        <v>33</v>
      </c>
      <c r="AK1265" s="10">
        <v>1.7320508075688773E-2</v>
      </c>
      <c r="AL1265" s="10">
        <v>0</v>
      </c>
      <c r="AM1265" s="10">
        <v>0</v>
      </c>
      <c r="AN1265" s="10">
        <v>0</v>
      </c>
      <c r="AO1265" s="10">
        <v>0</v>
      </c>
      <c r="AQ1265" s="10">
        <v>0</v>
      </c>
      <c r="AR1265" s="10">
        <v>6.2713460574497004E-2</v>
      </c>
      <c r="AS1265" s="10">
        <v>6.2713460574497004E-2</v>
      </c>
      <c r="AT1265" s="10">
        <v>0</v>
      </c>
      <c r="AU1265" s="10">
        <v>0</v>
      </c>
      <c r="AV1265" s="10">
        <v>0.83944929123863199</v>
      </c>
      <c r="AW1265" s="10">
        <v>0.83944929123863199</v>
      </c>
      <c r="AX1265" s="10" t="s">
        <v>33</v>
      </c>
      <c r="AY1265" s="10" t="s">
        <v>33</v>
      </c>
      <c r="AZ1265" s="10" t="s">
        <v>33</v>
      </c>
      <c r="BA1265" s="10" t="s">
        <v>33</v>
      </c>
      <c r="BB1265" s="10">
        <v>1262</v>
      </c>
      <c r="BC1265" s="10">
        <v>1186</v>
      </c>
      <c r="BE1265" s="10" t="s">
        <v>322</v>
      </c>
      <c r="BF1265" s="10" t="s">
        <v>2683</v>
      </c>
      <c r="BG1265" s="10">
        <v>3.4349577015862916E-8</v>
      </c>
      <c r="BH1265" s="10">
        <v>4.02450074452541</v>
      </c>
      <c r="BI1265" s="10">
        <v>297</v>
      </c>
      <c r="BJ1265" s="10" t="s">
        <v>33</v>
      </c>
      <c r="BL1265" s="10" t="s">
        <v>33</v>
      </c>
      <c r="BM1265" s="10" t="s">
        <v>33</v>
      </c>
      <c r="BP1265" s="10" t="s">
        <v>33</v>
      </c>
      <c r="BQ1265" s="10" t="s">
        <v>33</v>
      </c>
      <c r="BR1265" s="10" t="s">
        <v>33</v>
      </c>
      <c r="BS1265" s="11" t="s">
        <v>33</v>
      </c>
      <c r="BT1265" s="11" t="s">
        <v>33</v>
      </c>
      <c r="BU1265" s="10">
        <v>1265</v>
      </c>
    </row>
    <row r="1266" spans="1:73" s="10" customFormat="1" x14ac:dyDescent="0.45">
      <c r="A1266" s="10" t="s">
        <v>33</v>
      </c>
      <c r="D1266" s="10" t="s">
        <v>33</v>
      </c>
      <c r="E1266" s="10">
        <v>1262</v>
      </c>
      <c r="F1266" s="10">
        <v>1020</v>
      </c>
      <c r="H1266" s="10">
        <v>270</v>
      </c>
      <c r="J1266" s="10" t="s">
        <v>33</v>
      </c>
      <c r="K1266" s="10" t="s">
        <v>42</v>
      </c>
      <c r="L1266" s="10" t="s">
        <v>33</v>
      </c>
      <c r="M1266" s="10">
        <v>1.4142135623730951</v>
      </c>
      <c r="N1266" s="10">
        <v>1.4142135623730951</v>
      </c>
      <c r="T1266" s="10">
        <v>0</v>
      </c>
      <c r="W1266" s="10">
        <v>0</v>
      </c>
      <c r="X1266" s="10">
        <v>0</v>
      </c>
      <c r="Y1266" s="10">
        <v>0</v>
      </c>
      <c r="AB1266" s="10">
        <v>0</v>
      </c>
      <c r="AC1266" s="10">
        <v>0</v>
      </c>
      <c r="AD1266" s="10">
        <v>0</v>
      </c>
      <c r="AE1266" s="10">
        <v>0</v>
      </c>
      <c r="AH1266" s="10">
        <v>1</v>
      </c>
      <c r="AJ1266" s="10" t="s">
        <v>33</v>
      </c>
      <c r="AK1266" s="10">
        <v>1.4142135623730951</v>
      </c>
      <c r="AL1266" s="10">
        <v>0</v>
      </c>
      <c r="AM1266" s="10">
        <v>0</v>
      </c>
      <c r="AN1266" s="10">
        <v>0</v>
      </c>
      <c r="AO1266" s="10">
        <v>0</v>
      </c>
      <c r="AQ1266" s="10">
        <v>0</v>
      </c>
      <c r="AR1266" s="10">
        <v>0</v>
      </c>
      <c r="AS1266" s="10">
        <v>0</v>
      </c>
      <c r="AT1266" s="10">
        <v>0</v>
      </c>
      <c r="AU1266" s="10">
        <v>0</v>
      </c>
      <c r="AV1266" s="10">
        <v>1.4142135623730951</v>
      </c>
      <c r="AW1266" s="10">
        <v>1.4142135623730951</v>
      </c>
      <c r="AX1266" s="10" t="s">
        <v>33</v>
      </c>
      <c r="AY1266" s="10" t="s">
        <v>33</v>
      </c>
      <c r="AZ1266" s="10" t="s">
        <v>33</v>
      </c>
      <c r="BA1266" s="10" t="s">
        <v>33</v>
      </c>
      <c r="BB1266" s="10">
        <v>1262</v>
      </c>
      <c r="BC1266" s="10">
        <v>1020</v>
      </c>
      <c r="BE1266" s="10" t="s">
        <v>322</v>
      </c>
      <c r="BF1266" s="10" t="s">
        <v>2684</v>
      </c>
      <c r="BG1266" s="10">
        <v>0</v>
      </c>
      <c r="BH1266" s="10">
        <v>13.104650440064148</v>
      </c>
      <c r="BI1266" s="10">
        <v>298</v>
      </c>
      <c r="BJ1266" s="10" t="s">
        <v>33</v>
      </c>
      <c r="BL1266" s="10" t="s">
        <v>33</v>
      </c>
      <c r="BM1266" s="10" t="s">
        <v>33</v>
      </c>
      <c r="BP1266" s="10" t="s">
        <v>33</v>
      </c>
      <c r="BQ1266" s="10" t="s">
        <v>33</v>
      </c>
      <c r="BR1266" s="10" t="s">
        <v>33</v>
      </c>
      <c r="BS1266" s="11" t="s">
        <v>33</v>
      </c>
      <c r="BT1266" s="11" t="s">
        <v>33</v>
      </c>
      <c r="BU1266" s="10">
        <v>1266</v>
      </c>
    </row>
    <row r="1267" spans="1:73" s="10" customFormat="1" x14ac:dyDescent="0.45">
      <c r="A1267" s="10">
        <v>345</v>
      </c>
      <c r="D1267" s="10">
        <v>1271</v>
      </c>
      <c r="E1267" s="10" t="s">
        <v>33</v>
      </c>
      <c r="F1267" s="10">
        <v>1171</v>
      </c>
      <c r="H1267" s="10" t="s">
        <v>33</v>
      </c>
      <c r="J1267" s="10" t="s">
        <v>830</v>
      </c>
      <c r="K1267" s="10">
        <v>0</v>
      </c>
      <c r="L1267" s="10">
        <v>1</v>
      </c>
      <c r="M1267" s="10" t="s">
        <v>33</v>
      </c>
      <c r="N1267" s="10">
        <v>1</v>
      </c>
      <c r="T1267" s="10">
        <v>0.31622776601683794</v>
      </c>
      <c r="W1267" s="10">
        <v>0.21313751429534877</v>
      </c>
      <c r="X1267" s="10" t="s">
        <v>87</v>
      </c>
      <c r="Y1267" s="10">
        <v>3.1622776601683791E-2</v>
      </c>
      <c r="AB1267" s="10">
        <v>1.7359323215494318</v>
      </c>
      <c r="AC1267" s="10">
        <v>0.02</v>
      </c>
      <c r="AD1267" s="10">
        <v>0</v>
      </c>
      <c r="AE1267" s="10">
        <v>0</v>
      </c>
      <c r="AH1267" s="10">
        <v>1</v>
      </c>
      <c r="AJ1267" s="10">
        <v>1</v>
      </c>
      <c r="AK1267" s="10">
        <v>1</v>
      </c>
      <c r="AL1267" s="10">
        <v>0.31622776601683794</v>
      </c>
      <c r="AM1267" s="10">
        <v>0.21313751429534877</v>
      </c>
      <c r="AN1267" s="10">
        <v>0.02</v>
      </c>
      <c r="AO1267" s="10">
        <v>0</v>
      </c>
      <c r="AQ1267" s="10">
        <v>0.43108808422236777</v>
      </c>
      <c r="AR1267" s="10">
        <v>0.99912171680841744</v>
      </c>
      <c r="AS1267" s="10">
        <v>1.6241994389308507</v>
      </c>
      <c r="AT1267" s="10">
        <v>10.130569979225642</v>
      </c>
      <c r="AU1267" s="10">
        <v>4.4952422106893257</v>
      </c>
      <c r="AV1267" s="10">
        <v>25.56561421218316</v>
      </c>
      <c r="AW1267" s="10">
        <v>40.191426402098131</v>
      </c>
      <c r="AX1267" s="10">
        <v>5.9183605838103517E-3</v>
      </c>
      <c r="AY1267" s="10">
        <v>7.8926003716403264</v>
      </c>
      <c r="AZ1267" s="10" t="s">
        <v>33</v>
      </c>
      <c r="BA1267" s="10">
        <v>1271</v>
      </c>
      <c r="BB1267" s="10" t="s">
        <v>33</v>
      </c>
      <c r="BC1267" s="10">
        <v>1171</v>
      </c>
      <c r="BE1267" s="10" t="s">
        <v>33</v>
      </c>
      <c r="BF1267" s="10" t="s">
        <v>33</v>
      </c>
      <c r="BG1267" s="10" t="s">
        <v>33</v>
      </c>
      <c r="BH1267" s="10" t="s">
        <v>33</v>
      </c>
      <c r="BI1267" s="10" t="s">
        <v>33</v>
      </c>
      <c r="BJ1267" s="10" t="s">
        <v>33</v>
      </c>
      <c r="BL1267" s="10" t="s">
        <v>33</v>
      </c>
      <c r="BM1267" s="10" t="s">
        <v>33</v>
      </c>
      <c r="BP1267" s="10" t="s">
        <v>33</v>
      </c>
      <c r="BQ1267" s="10">
        <v>0</v>
      </c>
      <c r="BR1267" s="10" t="s">
        <v>420</v>
      </c>
      <c r="BS1267" s="11">
        <v>1.6241994389308507</v>
      </c>
      <c r="BT1267" s="11">
        <v>40.191426402098131</v>
      </c>
      <c r="BU1267" s="10">
        <v>1267</v>
      </c>
    </row>
    <row r="1268" spans="1:73" s="10" customFormat="1" x14ac:dyDescent="0.45">
      <c r="A1268" s="10" t="s">
        <v>33</v>
      </c>
      <c r="D1268" s="10" t="s">
        <v>33</v>
      </c>
      <c r="E1268" s="10">
        <v>1267</v>
      </c>
      <c r="F1268" s="10">
        <v>1085</v>
      </c>
      <c r="H1268" s="10">
        <v>283</v>
      </c>
      <c r="J1268" s="10" t="s">
        <v>33</v>
      </c>
      <c r="K1268" s="10" t="s">
        <v>90</v>
      </c>
      <c r="L1268" s="10" t="s">
        <v>33</v>
      </c>
      <c r="M1268" s="10">
        <v>2.4494897427831779</v>
      </c>
      <c r="N1268" s="10">
        <v>2.4494897427831779</v>
      </c>
      <c r="T1268" s="10">
        <v>0</v>
      </c>
      <c r="W1268" s="10">
        <v>0</v>
      </c>
      <c r="X1268" s="10">
        <v>0</v>
      </c>
      <c r="Y1268" s="10">
        <v>0</v>
      </c>
      <c r="AB1268" s="10">
        <v>0</v>
      </c>
      <c r="AC1268" s="10">
        <v>0</v>
      </c>
      <c r="AD1268" s="10">
        <v>0</v>
      </c>
      <c r="AE1268" s="10">
        <v>0</v>
      </c>
      <c r="AH1268" s="10">
        <v>1</v>
      </c>
      <c r="AJ1268" s="10" t="s">
        <v>33</v>
      </c>
      <c r="AK1268" s="10">
        <v>2.4494897427831779</v>
      </c>
      <c r="AL1268" s="10">
        <v>0</v>
      </c>
      <c r="AM1268" s="10">
        <v>0</v>
      </c>
      <c r="AN1268" s="10">
        <v>0</v>
      </c>
      <c r="AO1268" s="10">
        <v>0</v>
      </c>
      <c r="AQ1268" s="10">
        <v>0.10541418226147546</v>
      </c>
      <c r="AR1268" s="10">
        <v>0.73291068881686461</v>
      </c>
      <c r="AS1268" s="10">
        <v>0.88576125309600406</v>
      </c>
      <c r="AT1268" s="10">
        <v>2.4772332831446735</v>
      </c>
      <c r="AU1268" s="10">
        <v>2.7229109734591712</v>
      </c>
      <c r="AV1268" s="10">
        <v>22.64255758740811</v>
      </c>
      <c r="AW1268" s="10">
        <v>27.842701844011955</v>
      </c>
      <c r="AX1268" s="10" t="s">
        <v>33</v>
      </c>
      <c r="AY1268" s="10" t="s">
        <v>33</v>
      </c>
      <c r="AZ1268" s="10" t="s">
        <v>33</v>
      </c>
      <c r="BA1268" s="10" t="s">
        <v>33</v>
      </c>
      <c r="BB1268" s="10">
        <v>1267</v>
      </c>
      <c r="BC1268" s="10">
        <v>1085</v>
      </c>
      <c r="BE1268" s="10" t="s">
        <v>420</v>
      </c>
      <c r="BF1268" s="10" t="s">
        <v>2685</v>
      </c>
      <c r="BG1268" s="10">
        <v>5.2422544869898556E-3</v>
      </c>
      <c r="BH1268" s="10">
        <v>2461.9901999054937</v>
      </c>
      <c r="BI1268" s="10">
        <v>300</v>
      </c>
      <c r="BJ1268" s="10" t="s">
        <v>33</v>
      </c>
      <c r="BL1268" s="10" t="s">
        <v>33</v>
      </c>
      <c r="BM1268" s="10" t="s">
        <v>33</v>
      </c>
      <c r="BP1268" s="10" t="s">
        <v>33</v>
      </c>
      <c r="BQ1268" s="10" t="s">
        <v>33</v>
      </c>
      <c r="BR1268" s="10" t="s">
        <v>33</v>
      </c>
      <c r="BS1268" s="11" t="s">
        <v>33</v>
      </c>
      <c r="BT1268" s="11" t="s">
        <v>33</v>
      </c>
      <c r="BU1268" s="10">
        <v>1268</v>
      </c>
    </row>
    <row r="1269" spans="1:73" s="10" customFormat="1" x14ac:dyDescent="0.45">
      <c r="A1269" s="10" t="s">
        <v>33</v>
      </c>
      <c r="D1269" s="10" t="s">
        <v>33</v>
      </c>
      <c r="E1269" s="10">
        <v>1267</v>
      </c>
      <c r="F1269" s="10">
        <v>1297</v>
      </c>
      <c r="H1269" s="10">
        <v>354</v>
      </c>
      <c r="J1269" s="10" t="s">
        <v>33</v>
      </c>
      <c r="K1269" s="10" t="s">
        <v>327</v>
      </c>
      <c r="L1269" s="10" t="s">
        <v>33</v>
      </c>
      <c r="M1269" s="10">
        <v>2.2360679774997899E-3</v>
      </c>
      <c r="N1269" s="10">
        <v>2.2360679774997899E-3</v>
      </c>
      <c r="T1269" s="10">
        <v>0</v>
      </c>
      <c r="W1269" s="10">
        <v>0</v>
      </c>
      <c r="X1269" s="10">
        <v>0</v>
      </c>
      <c r="Y1269" s="10">
        <v>0</v>
      </c>
      <c r="AB1269" s="10">
        <v>0</v>
      </c>
      <c r="AC1269" s="10">
        <v>0</v>
      </c>
      <c r="AD1269" s="10">
        <v>0</v>
      </c>
      <c r="AE1269" s="10">
        <v>0</v>
      </c>
      <c r="AH1269" s="10">
        <v>1</v>
      </c>
      <c r="AJ1269" s="10" t="s">
        <v>33</v>
      </c>
      <c r="AK1269" s="10">
        <v>2.2360679774997899E-3</v>
      </c>
      <c r="AL1269" s="10">
        <v>0</v>
      </c>
      <c r="AM1269" s="10">
        <v>0</v>
      </c>
      <c r="AN1269" s="10">
        <v>0</v>
      </c>
      <c r="AO1269" s="10">
        <v>0</v>
      </c>
      <c r="AQ1269" s="10">
        <v>9.4461359440543916E-3</v>
      </c>
      <c r="AR1269" s="10">
        <v>3.3073513696204017E-2</v>
      </c>
      <c r="AS1269" s="10">
        <v>4.6770410815082888E-2</v>
      </c>
      <c r="AT1269" s="10">
        <v>0.22198419468527819</v>
      </c>
      <c r="AU1269" s="10">
        <v>3.6398915680722628E-2</v>
      </c>
      <c r="AV1269" s="10">
        <v>2.4987925560631221</v>
      </c>
      <c r="AW1269" s="10">
        <v>2.7571756664291227</v>
      </c>
      <c r="AX1269" s="10" t="s">
        <v>33</v>
      </c>
      <c r="AY1269" s="10" t="s">
        <v>33</v>
      </c>
      <c r="AZ1269" s="10" t="s">
        <v>33</v>
      </c>
      <c r="BA1269" s="10" t="s">
        <v>33</v>
      </c>
      <c r="BB1269" s="10">
        <v>1267</v>
      </c>
      <c r="BC1269" s="10">
        <v>1297</v>
      </c>
      <c r="BE1269" s="10" t="s">
        <v>420</v>
      </c>
      <c r="BF1269" s="10" t="s">
        <v>2686</v>
      </c>
      <c r="BG1269" s="10">
        <v>2.7680415585660395E-4</v>
      </c>
      <c r="BH1269" s="10">
        <v>81.228604369477779</v>
      </c>
      <c r="BI1269" s="10">
        <v>301</v>
      </c>
      <c r="BJ1269" s="10" t="s">
        <v>33</v>
      </c>
      <c r="BL1269" s="10" t="s">
        <v>33</v>
      </c>
      <c r="BM1269" s="10" t="s">
        <v>33</v>
      </c>
      <c r="BP1269" s="10" t="s">
        <v>33</v>
      </c>
      <c r="BQ1269" s="10" t="s">
        <v>33</v>
      </c>
      <c r="BR1269" s="10" t="s">
        <v>33</v>
      </c>
      <c r="BS1269" s="11" t="s">
        <v>33</v>
      </c>
      <c r="BT1269" s="11" t="s">
        <v>33</v>
      </c>
      <c r="BU1269" s="10">
        <v>1269</v>
      </c>
    </row>
    <row r="1270" spans="1:73" s="10" customFormat="1" x14ac:dyDescent="0.45">
      <c r="A1270" s="10" t="s">
        <v>33</v>
      </c>
      <c r="D1270" s="10" t="s">
        <v>33</v>
      </c>
      <c r="E1270" s="10">
        <v>1267</v>
      </c>
      <c r="F1270" s="10">
        <v>1020</v>
      </c>
      <c r="H1270" s="10">
        <v>270</v>
      </c>
      <c r="J1270" s="10" t="s">
        <v>33</v>
      </c>
      <c r="K1270" s="10" t="s">
        <v>42</v>
      </c>
      <c r="L1270" s="10" t="s">
        <v>33</v>
      </c>
      <c r="M1270" s="10">
        <v>0.42426406871192851</v>
      </c>
      <c r="N1270" s="10">
        <v>0.42426406871192851</v>
      </c>
      <c r="T1270" s="10">
        <v>0</v>
      </c>
      <c r="W1270" s="10">
        <v>0</v>
      </c>
      <c r="X1270" s="10">
        <v>0</v>
      </c>
      <c r="Y1270" s="10">
        <v>0</v>
      </c>
      <c r="AB1270" s="10">
        <v>0</v>
      </c>
      <c r="AC1270" s="10">
        <v>0</v>
      </c>
      <c r="AD1270" s="10">
        <v>0</v>
      </c>
      <c r="AE1270" s="10">
        <v>0</v>
      </c>
      <c r="AH1270" s="10">
        <v>1</v>
      </c>
      <c r="AJ1270" s="10" t="s">
        <v>33</v>
      </c>
      <c r="AK1270" s="10">
        <v>0.42426406871192851</v>
      </c>
      <c r="AL1270" s="10">
        <v>0</v>
      </c>
      <c r="AM1270" s="10">
        <v>0</v>
      </c>
      <c r="AN1270" s="10">
        <v>0</v>
      </c>
      <c r="AO1270" s="10">
        <v>0</v>
      </c>
      <c r="AQ1270" s="10">
        <v>0</v>
      </c>
      <c r="AR1270" s="10">
        <v>0</v>
      </c>
      <c r="AS1270" s="10">
        <v>0</v>
      </c>
      <c r="AT1270" s="10">
        <v>0</v>
      </c>
      <c r="AU1270" s="10">
        <v>0</v>
      </c>
      <c r="AV1270" s="10">
        <v>0.42426406871192851</v>
      </c>
      <c r="AW1270" s="10">
        <v>0.42426406871192851</v>
      </c>
      <c r="AX1270" s="10" t="s">
        <v>33</v>
      </c>
      <c r="AY1270" s="10" t="s">
        <v>33</v>
      </c>
      <c r="AZ1270" s="10" t="s">
        <v>33</v>
      </c>
      <c r="BA1270" s="10" t="s">
        <v>33</v>
      </c>
      <c r="BB1270" s="10">
        <v>1267</v>
      </c>
      <c r="BC1270" s="10">
        <v>1020</v>
      </c>
      <c r="BE1270" s="10" t="s">
        <v>420</v>
      </c>
      <c r="BF1270" s="10" t="s">
        <v>2687</v>
      </c>
      <c r="BG1270" s="10">
        <v>0</v>
      </c>
      <c r="BH1270" s="10">
        <v>10.69750564575101</v>
      </c>
      <c r="BI1270" s="10">
        <v>302</v>
      </c>
      <c r="BJ1270" s="10" t="s">
        <v>33</v>
      </c>
      <c r="BL1270" s="10" t="s">
        <v>33</v>
      </c>
      <c r="BM1270" s="10" t="s">
        <v>33</v>
      </c>
      <c r="BP1270" s="10" t="s">
        <v>33</v>
      </c>
      <c r="BQ1270" s="10" t="s">
        <v>33</v>
      </c>
      <c r="BR1270" s="10" t="s">
        <v>33</v>
      </c>
      <c r="BS1270" s="11" t="s">
        <v>33</v>
      </c>
      <c r="BT1270" s="11" t="s">
        <v>33</v>
      </c>
      <c r="BU1270" s="10">
        <v>1270</v>
      </c>
    </row>
    <row r="1271" spans="1:73" s="10" customFormat="1" x14ac:dyDescent="0.45">
      <c r="A1271" s="10">
        <v>346</v>
      </c>
      <c r="D1271" s="10">
        <v>1273</v>
      </c>
      <c r="E1271" s="10" t="s">
        <v>33</v>
      </c>
      <c r="F1271" s="10">
        <v>1144</v>
      </c>
      <c r="H1271" s="10" t="s">
        <v>33</v>
      </c>
      <c r="J1271" s="10" t="s">
        <v>323</v>
      </c>
      <c r="K1271" s="10">
        <v>0</v>
      </c>
      <c r="L1271" s="10">
        <v>1</v>
      </c>
      <c r="M1271" s="10" t="s">
        <v>33</v>
      </c>
      <c r="N1271" s="10">
        <v>1</v>
      </c>
      <c r="T1271" s="10">
        <v>0</v>
      </c>
      <c r="W1271" s="10">
        <v>0</v>
      </c>
      <c r="X1271" s="10">
        <v>0</v>
      </c>
      <c r="Y1271" s="10">
        <v>0</v>
      </c>
      <c r="AB1271" s="10">
        <v>0</v>
      </c>
      <c r="AC1271" s="10">
        <v>0</v>
      </c>
      <c r="AD1271" s="10">
        <v>0</v>
      </c>
      <c r="AE1271" s="10">
        <v>0</v>
      </c>
      <c r="AH1271" s="10">
        <v>1</v>
      </c>
      <c r="AJ1271" s="10">
        <v>1</v>
      </c>
      <c r="AK1271" s="10">
        <v>1</v>
      </c>
      <c r="AL1271" s="10">
        <v>0</v>
      </c>
      <c r="AM1271" s="10">
        <v>0</v>
      </c>
      <c r="AN1271" s="10">
        <v>0</v>
      </c>
      <c r="AO1271" s="10">
        <v>0</v>
      </c>
      <c r="AQ1271" s="10">
        <v>99.495008243624028</v>
      </c>
      <c r="AR1271" s="10">
        <v>77.426464280446922</v>
      </c>
      <c r="AS1271" s="10">
        <v>221.69422623370178</v>
      </c>
      <c r="AT1271" s="10">
        <v>2338.1326937251647</v>
      </c>
      <c r="AU1271" s="10">
        <v>76.087746109020017</v>
      </c>
      <c r="AV1271" s="10">
        <v>950.35749559854173</v>
      </c>
      <c r="AW1271" s="10">
        <v>3364.5779354327265</v>
      </c>
      <c r="AX1271" s="10">
        <v>1.2807224523681939E-3</v>
      </c>
      <c r="AY1271" s="10">
        <v>613.26792819560069</v>
      </c>
      <c r="AZ1271" s="10" t="s">
        <v>33</v>
      </c>
      <c r="BA1271" s="10">
        <v>1273</v>
      </c>
      <c r="BB1271" s="10" t="s">
        <v>33</v>
      </c>
      <c r="BC1271" s="10">
        <v>1144</v>
      </c>
      <c r="BE1271" s="10" t="s">
        <v>33</v>
      </c>
      <c r="BF1271" s="10" t="s">
        <v>33</v>
      </c>
      <c r="BG1271" s="10" t="s">
        <v>33</v>
      </c>
      <c r="BH1271" s="10" t="s">
        <v>33</v>
      </c>
      <c r="BI1271" s="10" t="s">
        <v>33</v>
      </c>
      <c r="BJ1271" s="10" t="s">
        <v>33</v>
      </c>
      <c r="BL1271" s="10" t="s">
        <v>33</v>
      </c>
      <c r="BM1271" s="10" t="s">
        <v>33</v>
      </c>
      <c r="BP1271" s="10" t="s">
        <v>33</v>
      </c>
      <c r="BQ1271" s="10">
        <v>0</v>
      </c>
      <c r="BR1271" s="10" t="s">
        <v>323</v>
      </c>
      <c r="BS1271" s="11">
        <v>221.69422623370178</v>
      </c>
      <c r="BT1271" s="11">
        <v>3364.5779354327265</v>
      </c>
      <c r="BU1271" s="10">
        <v>1271</v>
      </c>
    </row>
    <row r="1272" spans="1:73" s="10" customFormat="1" x14ac:dyDescent="0.45">
      <c r="A1272" s="10" t="s">
        <v>33</v>
      </c>
      <c r="D1272" s="10" t="s">
        <v>33</v>
      </c>
      <c r="E1272" s="10">
        <v>1271</v>
      </c>
      <c r="F1272" s="10">
        <v>1253</v>
      </c>
      <c r="H1272" s="10">
        <v>341</v>
      </c>
      <c r="J1272" s="10" t="s">
        <v>33</v>
      </c>
      <c r="K1272" s="10" t="s">
        <v>115</v>
      </c>
      <c r="L1272" s="10" t="s">
        <v>33</v>
      </c>
      <c r="M1272" s="10">
        <v>1</v>
      </c>
      <c r="N1272" s="10">
        <v>1</v>
      </c>
      <c r="T1272" s="10">
        <v>0</v>
      </c>
      <c r="W1272" s="10">
        <v>0</v>
      </c>
      <c r="X1272" s="10">
        <v>0</v>
      </c>
      <c r="Y1272" s="10">
        <v>0</v>
      </c>
      <c r="AB1272" s="10">
        <v>0</v>
      </c>
      <c r="AC1272" s="10">
        <v>0</v>
      </c>
      <c r="AD1272" s="10">
        <v>0</v>
      </c>
      <c r="AE1272" s="10">
        <v>0</v>
      </c>
      <c r="AH1272" s="10">
        <v>1</v>
      </c>
      <c r="AJ1272" s="10" t="s">
        <v>33</v>
      </c>
      <c r="AK1272" s="10">
        <v>1</v>
      </c>
      <c r="AL1272" s="10">
        <v>0</v>
      </c>
      <c r="AM1272" s="10">
        <v>0</v>
      </c>
      <c r="AN1272" s="10">
        <v>0</v>
      </c>
      <c r="AO1272" s="10">
        <v>0</v>
      </c>
      <c r="AQ1272" s="10">
        <v>99.495008243624028</v>
      </c>
      <c r="AR1272" s="10">
        <v>77.426464280446922</v>
      </c>
      <c r="AS1272" s="10">
        <v>221.69422623370178</v>
      </c>
      <c r="AT1272" s="10">
        <v>2338.1326937251647</v>
      </c>
      <c r="AU1272" s="10">
        <v>76.087746109020017</v>
      </c>
      <c r="AV1272" s="10">
        <v>950.35749559854173</v>
      </c>
      <c r="AW1272" s="10">
        <v>3364.5779354327265</v>
      </c>
      <c r="AX1272" s="10" t="s">
        <v>33</v>
      </c>
      <c r="AY1272" s="10" t="s">
        <v>33</v>
      </c>
      <c r="AZ1272" s="10" t="s">
        <v>33</v>
      </c>
      <c r="BA1272" s="10" t="s">
        <v>33</v>
      </c>
      <c r="BB1272" s="10">
        <v>1271</v>
      </c>
      <c r="BC1272" s="10">
        <v>1253</v>
      </c>
      <c r="BE1272" s="10" t="s">
        <v>323</v>
      </c>
      <c r="BF1272" s="10" t="s">
        <v>2688</v>
      </c>
      <c r="BG1272" s="10">
        <v>0.28392877309789571</v>
      </c>
      <c r="BH1272" s="10">
        <v>3247799.645926333</v>
      </c>
      <c r="BI1272" s="10">
        <v>304</v>
      </c>
      <c r="BJ1272" s="10" t="s">
        <v>33</v>
      </c>
      <c r="BL1272" s="10" t="s">
        <v>33</v>
      </c>
      <c r="BM1272" s="10" t="s">
        <v>33</v>
      </c>
      <c r="BP1272" s="10" t="s">
        <v>33</v>
      </c>
      <c r="BQ1272" s="10" t="s">
        <v>33</v>
      </c>
      <c r="BR1272" s="10" t="s">
        <v>33</v>
      </c>
      <c r="BS1272" s="11" t="s">
        <v>33</v>
      </c>
      <c r="BT1272" s="11" t="s">
        <v>33</v>
      </c>
      <c r="BU1272" s="10">
        <v>1272</v>
      </c>
    </row>
    <row r="1273" spans="1:73" s="10" customFormat="1" x14ac:dyDescent="0.45">
      <c r="A1273" s="10">
        <v>347</v>
      </c>
      <c r="D1273" s="10">
        <v>1274</v>
      </c>
      <c r="E1273" s="10" t="s">
        <v>33</v>
      </c>
      <c r="F1273" s="10">
        <v>1197</v>
      </c>
      <c r="H1273" s="10" t="s">
        <v>33</v>
      </c>
      <c r="J1273" s="10" t="s">
        <v>59</v>
      </c>
      <c r="K1273" s="10">
        <v>0</v>
      </c>
      <c r="L1273" s="10">
        <v>1</v>
      </c>
      <c r="M1273" s="10" t="s">
        <v>33</v>
      </c>
      <c r="N1273" s="10">
        <v>1</v>
      </c>
      <c r="T1273" s="10">
        <v>0</v>
      </c>
      <c r="W1273" s="10">
        <v>0</v>
      </c>
      <c r="X1273" s="10">
        <v>0</v>
      </c>
      <c r="Y1273" s="10">
        <v>0</v>
      </c>
      <c r="AB1273" s="10">
        <v>0</v>
      </c>
      <c r="AC1273" s="10">
        <v>0</v>
      </c>
      <c r="AD1273" s="12">
        <v>50.122285049204265</v>
      </c>
      <c r="AE1273" s="12">
        <v>868.00354735473456</v>
      </c>
      <c r="AH1273" s="10">
        <v>1</v>
      </c>
      <c r="AJ1273" s="10">
        <v>1</v>
      </c>
      <c r="AK1273" s="10">
        <v>1</v>
      </c>
      <c r="AL1273" s="10">
        <v>0</v>
      </c>
      <c r="AM1273" s="10">
        <v>0</v>
      </c>
      <c r="AN1273" s="10">
        <v>0</v>
      </c>
      <c r="AO1273" s="10">
        <v>18.940000000000001</v>
      </c>
      <c r="AQ1273" s="10">
        <v>0</v>
      </c>
      <c r="AR1273" s="10">
        <v>50.122285049204265</v>
      </c>
      <c r="AS1273" s="10">
        <v>50.122285049204265</v>
      </c>
      <c r="AT1273" s="10">
        <v>0</v>
      </c>
      <c r="AU1273" s="10">
        <v>0</v>
      </c>
      <c r="AV1273" s="10">
        <v>868.00354735473456</v>
      </c>
      <c r="AW1273" s="10">
        <v>868.00354735473456</v>
      </c>
      <c r="AX1273" s="10">
        <v>2.3382685902179848E-5</v>
      </c>
      <c r="AY1273" s="10">
        <v>18.940000000000001</v>
      </c>
      <c r="AZ1273" s="10" t="s">
        <v>33</v>
      </c>
      <c r="BA1273" s="10">
        <v>1274</v>
      </c>
      <c r="BB1273" s="10" t="s">
        <v>33</v>
      </c>
      <c r="BC1273" s="10">
        <v>1197</v>
      </c>
      <c r="BE1273" s="10" t="s">
        <v>33</v>
      </c>
      <c r="BF1273" s="10" t="s">
        <v>33</v>
      </c>
      <c r="BG1273" s="10" t="s">
        <v>33</v>
      </c>
      <c r="BH1273" s="10" t="s">
        <v>33</v>
      </c>
      <c r="BI1273" s="10" t="s">
        <v>33</v>
      </c>
      <c r="BJ1273" s="10" t="s">
        <v>33</v>
      </c>
      <c r="BL1273" s="10" t="s">
        <v>33</v>
      </c>
      <c r="BM1273" s="10" t="s">
        <v>33</v>
      </c>
      <c r="BP1273" s="10" t="s">
        <v>34</v>
      </c>
      <c r="BQ1273" s="10">
        <v>0</v>
      </c>
      <c r="BR1273" s="10" t="s">
        <v>59</v>
      </c>
      <c r="BS1273" s="11">
        <v>50.122285049204265</v>
      </c>
      <c r="BT1273" s="11">
        <v>868.00354735473456</v>
      </c>
      <c r="BU1273" s="10">
        <v>1273</v>
      </c>
    </row>
    <row r="1274" spans="1:73" s="10" customFormat="1" x14ac:dyDescent="0.45">
      <c r="A1274" s="10">
        <v>348</v>
      </c>
      <c r="D1274" s="10">
        <v>1275</v>
      </c>
      <c r="E1274" s="10" t="s">
        <v>33</v>
      </c>
      <c r="F1274" s="10">
        <v>1152</v>
      </c>
      <c r="H1274" s="10" t="s">
        <v>33</v>
      </c>
      <c r="J1274" s="10" t="s">
        <v>127</v>
      </c>
      <c r="K1274" s="10">
        <v>5594</v>
      </c>
      <c r="L1274" s="10">
        <v>1</v>
      </c>
      <c r="M1274" s="10" t="s">
        <v>33</v>
      </c>
      <c r="N1274" s="10">
        <v>1</v>
      </c>
      <c r="T1274" s="10">
        <v>0</v>
      </c>
      <c r="W1274" s="10">
        <v>0</v>
      </c>
      <c r="X1274" s="10">
        <v>0</v>
      </c>
      <c r="Y1274" s="10">
        <v>0</v>
      </c>
      <c r="AB1274" s="10">
        <v>0</v>
      </c>
      <c r="AC1274" s="10">
        <v>0</v>
      </c>
      <c r="AD1274" s="10">
        <v>0</v>
      </c>
      <c r="AE1274" s="10">
        <v>0</v>
      </c>
      <c r="AH1274" s="10">
        <v>1</v>
      </c>
      <c r="AJ1274" s="10">
        <v>1</v>
      </c>
      <c r="AK1274" s="10">
        <v>1</v>
      </c>
      <c r="AL1274" s="10">
        <v>0</v>
      </c>
      <c r="AM1274" s="10">
        <v>0</v>
      </c>
      <c r="AN1274" s="10">
        <v>0</v>
      </c>
      <c r="AO1274" s="10">
        <v>0</v>
      </c>
      <c r="AQ1274" s="10">
        <v>0.17758273747107084</v>
      </c>
      <c r="AR1274" s="10">
        <v>0.5394076616671809</v>
      </c>
      <c r="AS1274" s="10">
        <v>0.79690263100023362</v>
      </c>
      <c r="AT1274" s="10">
        <v>4.1731943305701646</v>
      </c>
      <c r="AU1274" s="10">
        <v>2.0040082148242813</v>
      </c>
      <c r="AV1274" s="10">
        <v>17.164471167837135</v>
      </c>
      <c r="AW1274" s="10">
        <v>23.341673713231579</v>
      </c>
      <c r="AX1274" s="10">
        <v>4.9931753424048708E-3</v>
      </c>
      <c r="AY1274" s="10">
        <v>0</v>
      </c>
      <c r="AZ1274" s="10" t="s">
        <v>33</v>
      </c>
      <c r="BA1274" s="10">
        <v>1275</v>
      </c>
      <c r="BB1274" s="10" t="s">
        <v>33</v>
      </c>
      <c r="BC1274" s="10">
        <v>1152</v>
      </c>
      <c r="BE1274" s="10" t="s">
        <v>33</v>
      </c>
      <c r="BF1274" s="10" t="s">
        <v>33</v>
      </c>
      <c r="BG1274" s="10" t="s">
        <v>33</v>
      </c>
      <c r="BH1274" s="10" t="s">
        <v>33</v>
      </c>
      <c r="BI1274" s="10" t="s">
        <v>33</v>
      </c>
      <c r="BJ1274" s="10" t="s">
        <v>33</v>
      </c>
      <c r="BL1274" s="10" t="s">
        <v>33</v>
      </c>
      <c r="BM1274" s="10" t="s">
        <v>33</v>
      </c>
      <c r="BP1274" s="10" t="s">
        <v>34</v>
      </c>
      <c r="BQ1274" s="10">
        <v>0</v>
      </c>
      <c r="BR1274" s="10" t="s">
        <v>33</v>
      </c>
      <c r="BS1274" s="11">
        <v>0.79690263100023362</v>
      </c>
      <c r="BT1274" s="11">
        <v>23.341673713231579</v>
      </c>
      <c r="BU1274" s="10">
        <v>1274</v>
      </c>
    </row>
    <row r="1275" spans="1:73" s="10" customFormat="1" x14ac:dyDescent="0.45">
      <c r="A1275" s="10">
        <v>349</v>
      </c>
      <c r="D1275" s="10">
        <v>1280</v>
      </c>
      <c r="E1275" s="10" t="s">
        <v>33</v>
      </c>
      <c r="F1275" s="10">
        <v>1157</v>
      </c>
      <c r="H1275" s="10" t="s">
        <v>33</v>
      </c>
      <c r="J1275" s="10" t="s">
        <v>111</v>
      </c>
      <c r="K1275" s="10">
        <v>0</v>
      </c>
      <c r="L1275" s="10">
        <v>1</v>
      </c>
      <c r="M1275" s="10" t="s">
        <v>33</v>
      </c>
      <c r="N1275" s="10">
        <v>1</v>
      </c>
      <c r="T1275" s="10">
        <v>0.17320508075688773</v>
      </c>
      <c r="W1275" s="10">
        <v>0.50802417265323119</v>
      </c>
      <c r="X1275" s="10" t="s">
        <v>35</v>
      </c>
      <c r="Y1275" s="10">
        <v>4.8989794855663557E-2</v>
      </c>
      <c r="AB1275" s="10">
        <v>5.877795586782514</v>
      </c>
      <c r="AC1275" s="10">
        <v>7.4999999999999997E-2</v>
      </c>
      <c r="AD1275" s="10">
        <v>0</v>
      </c>
      <c r="AE1275" s="10">
        <v>0</v>
      </c>
      <c r="AH1275" s="10">
        <v>1</v>
      </c>
      <c r="AJ1275" s="10">
        <v>1</v>
      </c>
      <c r="AK1275" s="10">
        <v>1</v>
      </c>
      <c r="AL1275" s="10">
        <v>0.17320508075688773</v>
      </c>
      <c r="AM1275" s="10">
        <v>0.50802417265323119</v>
      </c>
      <c r="AN1275" s="10">
        <v>7.4999999999999997E-2</v>
      </c>
      <c r="AO1275" s="10">
        <v>0</v>
      </c>
      <c r="AQ1275" s="10">
        <v>0.41310061561883837</v>
      </c>
      <c r="AR1275" s="10">
        <v>7.6688471042804229</v>
      </c>
      <c r="AS1275" s="10">
        <v>8.2678429969277385</v>
      </c>
      <c r="AT1275" s="10">
        <v>9.7078644670427021</v>
      </c>
      <c r="AU1275" s="10">
        <v>11.494723059837195</v>
      </c>
      <c r="AV1275" s="10">
        <v>88.260882670299807</v>
      </c>
      <c r="AW1275" s="10">
        <v>109.4634701971797</v>
      </c>
      <c r="AX1275" s="10">
        <v>6.2742330208560165E-4</v>
      </c>
      <c r="AY1275" s="10">
        <v>7.3152876834570328</v>
      </c>
      <c r="AZ1275" s="10" t="s">
        <v>33</v>
      </c>
      <c r="BA1275" s="10">
        <v>1280</v>
      </c>
      <c r="BB1275" s="10" t="s">
        <v>33</v>
      </c>
      <c r="BC1275" s="10">
        <v>1157</v>
      </c>
      <c r="BE1275" s="10" t="s">
        <v>33</v>
      </c>
      <c r="BF1275" s="10" t="s">
        <v>33</v>
      </c>
      <c r="BG1275" s="10" t="s">
        <v>33</v>
      </c>
      <c r="BH1275" s="10" t="s">
        <v>33</v>
      </c>
      <c r="BI1275" s="10" t="s">
        <v>33</v>
      </c>
      <c r="BJ1275" s="10" t="s">
        <v>33</v>
      </c>
      <c r="BL1275" s="10" t="s">
        <v>33</v>
      </c>
      <c r="BM1275" s="10" t="s">
        <v>33</v>
      </c>
      <c r="BP1275" s="10" t="s">
        <v>33</v>
      </c>
      <c r="BQ1275" s="10">
        <v>0</v>
      </c>
      <c r="BR1275" s="10" t="s">
        <v>111</v>
      </c>
      <c r="BS1275" s="11">
        <v>8.2678429969277385</v>
      </c>
      <c r="BT1275" s="11">
        <v>109.4634701971797</v>
      </c>
      <c r="BU1275" s="10">
        <v>1275</v>
      </c>
    </row>
    <row r="1276" spans="1:73" s="10" customFormat="1" x14ac:dyDescent="0.45">
      <c r="A1276" s="10" t="s">
        <v>33</v>
      </c>
      <c r="D1276" s="10" t="s">
        <v>33</v>
      </c>
      <c r="E1276" s="10">
        <v>1275</v>
      </c>
      <c r="F1276" s="10">
        <v>1402</v>
      </c>
      <c r="H1276" s="10">
        <v>381</v>
      </c>
      <c r="J1276" s="10" t="s">
        <v>33</v>
      </c>
      <c r="K1276" s="10" t="s">
        <v>1836</v>
      </c>
      <c r="L1276" s="10" t="s">
        <v>33</v>
      </c>
      <c r="M1276" s="10">
        <v>1.1958260743101399</v>
      </c>
      <c r="N1276" s="10">
        <v>1.1958260743101399</v>
      </c>
      <c r="T1276" s="10">
        <v>0</v>
      </c>
      <c r="W1276" s="10">
        <v>0</v>
      </c>
      <c r="X1276" s="10">
        <v>0</v>
      </c>
      <c r="Y1276" s="10">
        <v>0</v>
      </c>
      <c r="AB1276" s="10">
        <v>0</v>
      </c>
      <c r="AC1276" s="10">
        <v>0</v>
      </c>
      <c r="AD1276" s="10">
        <v>0</v>
      </c>
      <c r="AE1276" s="10">
        <v>0</v>
      </c>
      <c r="AH1276" s="10">
        <v>1</v>
      </c>
      <c r="AJ1276" s="10" t="s">
        <v>33</v>
      </c>
      <c r="AK1276" s="10">
        <v>1.1958260743101399</v>
      </c>
      <c r="AL1276" s="10">
        <v>0</v>
      </c>
      <c r="AM1276" s="10">
        <v>0</v>
      </c>
      <c r="AN1276" s="10">
        <v>0</v>
      </c>
      <c r="AO1276" s="10">
        <v>0</v>
      </c>
      <c r="AQ1276" s="10">
        <v>9.3820501567966369E-2</v>
      </c>
      <c r="AR1276" s="10">
        <v>6.6136357474286775</v>
      </c>
      <c r="AS1276" s="10">
        <v>6.7496754747022285</v>
      </c>
      <c r="AT1276" s="10">
        <v>2.2047817868472097</v>
      </c>
      <c r="AU1276" s="10">
        <v>3.1517011776574835</v>
      </c>
      <c r="AV1276" s="10">
        <v>81.689879623962753</v>
      </c>
      <c r="AW1276" s="10">
        <v>87.046362588467446</v>
      </c>
      <c r="AX1276" s="10" t="s">
        <v>33</v>
      </c>
      <c r="AY1276" s="10" t="s">
        <v>33</v>
      </c>
      <c r="AZ1276" s="10" t="s">
        <v>33</v>
      </c>
      <c r="BA1276" s="10" t="s">
        <v>33</v>
      </c>
      <c r="BB1276" s="10">
        <v>1275</v>
      </c>
      <c r="BC1276" s="10">
        <v>1402</v>
      </c>
      <c r="BE1276" s="10" t="s">
        <v>111</v>
      </c>
      <c r="BF1276" s="10" t="s">
        <v>1835</v>
      </c>
      <c r="BG1276" s="10">
        <v>4.2349036743438732E-3</v>
      </c>
      <c r="BH1276" s="10">
        <v>914.16052114915601</v>
      </c>
      <c r="BI1276" s="10">
        <v>308</v>
      </c>
      <c r="BJ1276" s="10" t="s">
        <v>33</v>
      </c>
      <c r="BL1276" s="10" t="s">
        <v>33</v>
      </c>
      <c r="BM1276" s="10" t="s">
        <v>33</v>
      </c>
      <c r="BP1276" s="10" t="s">
        <v>33</v>
      </c>
      <c r="BQ1276" s="10" t="s">
        <v>33</v>
      </c>
      <c r="BR1276" s="10" t="s">
        <v>33</v>
      </c>
      <c r="BS1276" s="11" t="s">
        <v>33</v>
      </c>
      <c r="BT1276" s="11" t="s">
        <v>33</v>
      </c>
      <c r="BU1276" s="10">
        <v>1276</v>
      </c>
    </row>
    <row r="1277" spans="1:73" s="10" customFormat="1" x14ac:dyDescent="0.45">
      <c r="A1277" s="10" t="s">
        <v>33</v>
      </c>
      <c r="D1277" s="10" t="s">
        <v>33</v>
      </c>
      <c r="E1277" s="10">
        <v>1275</v>
      </c>
      <c r="F1277" s="10">
        <v>1407</v>
      </c>
      <c r="H1277" s="10">
        <v>382</v>
      </c>
      <c r="J1277" s="10" t="s">
        <v>33</v>
      </c>
      <c r="K1277" s="10" t="s">
        <v>345</v>
      </c>
      <c r="L1277" s="10" t="s">
        <v>33</v>
      </c>
      <c r="M1277" s="10">
        <v>7.0710678118654753E-3</v>
      </c>
      <c r="N1277" s="10">
        <v>7.0710678118654753E-3</v>
      </c>
      <c r="T1277" s="10">
        <v>0</v>
      </c>
      <c r="W1277" s="10">
        <v>0</v>
      </c>
      <c r="X1277" s="10">
        <v>0</v>
      </c>
      <c r="Y1277" s="10">
        <v>0</v>
      </c>
      <c r="AB1277" s="10">
        <v>0</v>
      </c>
      <c r="AC1277" s="10">
        <v>0</v>
      </c>
      <c r="AD1277" s="10">
        <v>0</v>
      </c>
      <c r="AE1277" s="10">
        <v>0</v>
      </c>
      <c r="AH1277" s="10">
        <v>1</v>
      </c>
      <c r="AJ1277" s="10" t="s">
        <v>33</v>
      </c>
      <c r="AK1277" s="10">
        <v>7.0710678118654753E-3</v>
      </c>
      <c r="AL1277" s="10">
        <v>0</v>
      </c>
      <c r="AM1277" s="10">
        <v>0</v>
      </c>
      <c r="AN1277" s="10">
        <v>0</v>
      </c>
      <c r="AO1277" s="10">
        <v>0</v>
      </c>
      <c r="AQ1277" s="10">
        <v>3.93348479966526E-2</v>
      </c>
      <c r="AR1277" s="10">
        <v>0.22540572510494886</v>
      </c>
      <c r="AS1277" s="10">
        <v>0.28244125470009512</v>
      </c>
      <c r="AT1277" s="10">
        <v>0.92436892792133607</v>
      </c>
      <c r="AU1277" s="10">
        <v>0.16991625498131047</v>
      </c>
      <c r="AV1277" s="10">
        <v>3.5909881525176961</v>
      </c>
      <c r="AW1277" s="10">
        <v>4.6852733354203426</v>
      </c>
      <c r="AX1277" s="10" t="s">
        <v>33</v>
      </c>
      <c r="AY1277" s="10" t="s">
        <v>33</v>
      </c>
      <c r="AZ1277" s="10" t="s">
        <v>33</v>
      </c>
      <c r="BA1277" s="10" t="s">
        <v>33</v>
      </c>
      <c r="BB1277" s="10">
        <v>1275</v>
      </c>
      <c r="BC1277" s="10">
        <v>1407</v>
      </c>
      <c r="BE1277" s="10" t="s">
        <v>111</v>
      </c>
      <c r="BF1277" s="10" t="s">
        <v>345</v>
      </c>
      <c r="BG1277" s="10">
        <v>1.7721022466913415E-4</v>
      </c>
      <c r="BH1277" s="10">
        <v>31.084749590764083</v>
      </c>
      <c r="BI1277" s="10">
        <v>309</v>
      </c>
      <c r="BJ1277" s="10" t="s">
        <v>33</v>
      </c>
      <c r="BL1277" s="10" t="s">
        <v>33</v>
      </c>
      <c r="BM1277" s="10" t="s">
        <v>33</v>
      </c>
      <c r="BP1277" s="10" t="s">
        <v>33</v>
      </c>
      <c r="BQ1277" s="10" t="s">
        <v>33</v>
      </c>
      <c r="BR1277" s="10" t="s">
        <v>33</v>
      </c>
      <c r="BS1277" s="11" t="s">
        <v>33</v>
      </c>
      <c r="BT1277" s="11" t="s">
        <v>33</v>
      </c>
      <c r="BU1277" s="10">
        <v>1277</v>
      </c>
    </row>
    <row r="1278" spans="1:73" s="10" customFormat="1" x14ac:dyDescent="0.45">
      <c r="A1278" s="10" t="s">
        <v>33</v>
      </c>
      <c r="D1278" s="10" t="s">
        <v>33</v>
      </c>
      <c r="E1278" s="10">
        <v>1275</v>
      </c>
      <c r="F1278" s="10">
        <v>1020</v>
      </c>
      <c r="H1278" s="10">
        <v>270</v>
      </c>
      <c r="J1278" s="10" t="s">
        <v>33</v>
      </c>
      <c r="K1278" s="10" t="s">
        <v>42</v>
      </c>
      <c r="L1278" s="10" t="s">
        <v>33</v>
      </c>
      <c r="M1278" s="10">
        <v>0.49497474683058329</v>
      </c>
      <c r="N1278" s="10">
        <v>0.49497474683058329</v>
      </c>
      <c r="T1278" s="10">
        <v>0</v>
      </c>
      <c r="W1278" s="10">
        <v>0</v>
      </c>
      <c r="X1278" s="10">
        <v>0</v>
      </c>
      <c r="Y1278" s="10">
        <v>0</v>
      </c>
      <c r="AB1278" s="10">
        <v>0</v>
      </c>
      <c r="AC1278" s="10">
        <v>0</v>
      </c>
      <c r="AD1278" s="10">
        <v>0</v>
      </c>
      <c r="AE1278" s="10">
        <v>0</v>
      </c>
      <c r="AH1278" s="10">
        <v>1</v>
      </c>
      <c r="AJ1278" s="10" t="s">
        <v>33</v>
      </c>
      <c r="AK1278" s="10">
        <v>0.49497474683058329</v>
      </c>
      <c r="AL1278" s="10">
        <v>0</v>
      </c>
      <c r="AM1278" s="10">
        <v>0</v>
      </c>
      <c r="AN1278" s="10">
        <v>0</v>
      </c>
      <c r="AO1278" s="10">
        <v>0</v>
      </c>
      <c r="AQ1278" s="10">
        <v>0</v>
      </c>
      <c r="AR1278" s="10">
        <v>0</v>
      </c>
      <c r="AS1278" s="10">
        <v>0</v>
      </c>
      <c r="AT1278" s="10">
        <v>0</v>
      </c>
      <c r="AU1278" s="10">
        <v>0</v>
      </c>
      <c r="AV1278" s="10">
        <v>0.49497474683058329</v>
      </c>
      <c r="AW1278" s="10">
        <v>0.49497474683058329</v>
      </c>
      <c r="AX1278" s="10" t="s">
        <v>33</v>
      </c>
      <c r="AY1278" s="10" t="s">
        <v>33</v>
      </c>
      <c r="AZ1278" s="10" t="s">
        <v>33</v>
      </c>
      <c r="BA1278" s="10" t="s">
        <v>33</v>
      </c>
      <c r="BB1278" s="10">
        <v>1275</v>
      </c>
      <c r="BC1278" s="10">
        <v>1020</v>
      </c>
      <c r="BE1278" s="10" t="s">
        <v>111</v>
      </c>
      <c r="BF1278" s="10" t="s">
        <v>2689</v>
      </c>
      <c r="BG1278" s="10">
        <v>0</v>
      </c>
      <c r="BH1278" s="10">
        <v>6.0980077388920035</v>
      </c>
      <c r="BI1278" s="10">
        <v>310</v>
      </c>
      <c r="BJ1278" s="10" t="s">
        <v>33</v>
      </c>
      <c r="BL1278" s="10" t="s">
        <v>33</v>
      </c>
      <c r="BM1278" s="10" t="s">
        <v>33</v>
      </c>
      <c r="BP1278" s="10" t="s">
        <v>33</v>
      </c>
      <c r="BQ1278" s="10" t="s">
        <v>33</v>
      </c>
      <c r="BR1278" s="10" t="s">
        <v>33</v>
      </c>
      <c r="BS1278" s="11" t="s">
        <v>33</v>
      </c>
      <c r="BT1278" s="11" t="s">
        <v>33</v>
      </c>
      <c r="BU1278" s="10">
        <v>1278</v>
      </c>
    </row>
    <row r="1279" spans="1:73" s="10" customFormat="1" x14ac:dyDescent="0.45">
      <c r="A1279" s="10" t="s">
        <v>33</v>
      </c>
      <c r="D1279" s="10" t="s">
        <v>33</v>
      </c>
      <c r="E1279" s="10">
        <v>1275</v>
      </c>
      <c r="F1279" s="10">
        <v>1412</v>
      </c>
      <c r="H1279" s="10">
        <v>383</v>
      </c>
      <c r="J1279" s="10" t="s">
        <v>33</v>
      </c>
      <c r="K1279" s="10" t="s">
        <v>113</v>
      </c>
      <c r="L1279" s="10" t="s">
        <v>33</v>
      </c>
      <c r="M1279" s="10">
        <v>0.14142135623730953</v>
      </c>
      <c r="N1279" s="10">
        <v>0.14142135623730953</v>
      </c>
      <c r="T1279" s="10">
        <v>0</v>
      </c>
      <c r="W1279" s="10">
        <v>0</v>
      </c>
      <c r="X1279" s="10">
        <v>0</v>
      </c>
      <c r="Y1279" s="10">
        <v>0</v>
      </c>
      <c r="AB1279" s="10">
        <v>0</v>
      </c>
      <c r="AC1279" s="10">
        <v>0</v>
      </c>
      <c r="AD1279" s="10">
        <v>0</v>
      </c>
      <c r="AE1279" s="10">
        <v>0</v>
      </c>
      <c r="AH1279" s="10">
        <v>1</v>
      </c>
      <c r="AJ1279" s="10" t="s">
        <v>33</v>
      </c>
      <c r="AK1279" s="10">
        <v>0.14142135623730953</v>
      </c>
      <c r="AL1279" s="10">
        <v>0</v>
      </c>
      <c r="AM1279" s="10">
        <v>0</v>
      </c>
      <c r="AN1279" s="10">
        <v>0</v>
      </c>
      <c r="AO1279" s="10">
        <v>0</v>
      </c>
      <c r="AQ1279" s="10">
        <v>0.10674018529733166</v>
      </c>
      <c r="AR1279" s="10">
        <v>0.2467814590935653</v>
      </c>
      <c r="AS1279" s="10">
        <v>0.4015547277746962</v>
      </c>
      <c r="AT1279" s="10">
        <v>2.5083943544872942</v>
      </c>
      <c r="AU1279" s="10">
        <v>2.2953100404158882</v>
      </c>
      <c r="AV1279" s="10">
        <v>2.4850401469887768</v>
      </c>
      <c r="AW1279" s="10">
        <v>7.2887445418919583</v>
      </c>
      <c r="AX1279" s="10" t="s">
        <v>33</v>
      </c>
      <c r="AY1279" s="10" t="s">
        <v>33</v>
      </c>
      <c r="AZ1279" s="10" t="s">
        <v>33</v>
      </c>
      <c r="BA1279" s="10" t="s">
        <v>33</v>
      </c>
      <c r="BB1279" s="10">
        <v>1275</v>
      </c>
      <c r="BC1279" s="10">
        <v>1412</v>
      </c>
      <c r="BE1279" s="10" t="s">
        <v>111</v>
      </c>
      <c r="BF1279" s="10" t="s">
        <v>2690</v>
      </c>
      <c r="BG1279" s="10">
        <v>2.5194479326848474E-4</v>
      </c>
      <c r="BH1279" s="10">
        <v>129.6570011878965</v>
      </c>
      <c r="BI1279" s="10">
        <v>311</v>
      </c>
      <c r="BJ1279" s="10" t="s">
        <v>33</v>
      </c>
      <c r="BL1279" s="10" t="s">
        <v>33</v>
      </c>
      <c r="BM1279" s="10" t="s">
        <v>33</v>
      </c>
      <c r="BP1279" s="10" t="s">
        <v>33</v>
      </c>
      <c r="BQ1279" s="10" t="s">
        <v>33</v>
      </c>
      <c r="BR1279" s="10" t="s">
        <v>33</v>
      </c>
      <c r="BS1279" s="11" t="s">
        <v>33</v>
      </c>
      <c r="BT1279" s="11" t="s">
        <v>33</v>
      </c>
      <c r="BU1279" s="10">
        <v>1279</v>
      </c>
    </row>
    <row r="1280" spans="1:73" s="10" customFormat="1" x14ac:dyDescent="0.45">
      <c r="A1280" s="10">
        <v>350</v>
      </c>
      <c r="D1280" s="10">
        <v>1284</v>
      </c>
      <c r="E1280" s="10" t="s">
        <v>33</v>
      </c>
      <c r="F1280" s="10">
        <v>1158</v>
      </c>
      <c r="H1280" s="10" t="s">
        <v>33</v>
      </c>
      <c r="J1280" s="10" t="s">
        <v>324</v>
      </c>
      <c r="K1280" s="10">
        <v>0</v>
      </c>
      <c r="L1280" s="10">
        <v>1</v>
      </c>
      <c r="M1280" s="10" t="s">
        <v>33</v>
      </c>
      <c r="N1280" s="10">
        <v>1</v>
      </c>
      <c r="T1280" s="10">
        <v>0.70710678118654757</v>
      </c>
      <c r="W1280" s="10">
        <v>0.4752130995669207</v>
      </c>
      <c r="X1280" s="10" t="s">
        <v>35</v>
      </c>
      <c r="Y1280" s="10">
        <v>4.5825756949558406E-2</v>
      </c>
      <c r="AB1280" s="10">
        <v>5.4981743188080179</v>
      </c>
      <c r="AC1280" s="10">
        <v>0</v>
      </c>
      <c r="AD1280" s="10">
        <v>0</v>
      </c>
      <c r="AE1280" s="10">
        <v>0</v>
      </c>
      <c r="AH1280" s="10">
        <v>1</v>
      </c>
      <c r="AJ1280" s="10">
        <v>1</v>
      </c>
      <c r="AK1280" s="10">
        <v>1</v>
      </c>
      <c r="AL1280" s="10">
        <v>0.70710678118654757</v>
      </c>
      <c r="AM1280" s="10">
        <v>0.4752130995669207</v>
      </c>
      <c r="AN1280" s="10">
        <v>0</v>
      </c>
      <c r="AO1280" s="10">
        <v>0</v>
      </c>
      <c r="AQ1280" s="10">
        <v>1.7201154189861492</v>
      </c>
      <c r="AR1280" s="10">
        <v>4.9871532764701714</v>
      </c>
      <c r="AS1280" s="10">
        <v>7.4813206340000882</v>
      </c>
      <c r="AT1280" s="10">
        <v>40.422712346174507</v>
      </c>
      <c r="AU1280" s="10">
        <v>21.864018199715563</v>
      </c>
      <c r="AV1280" s="10">
        <v>75.323184299538099</v>
      </c>
      <c r="AW1280" s="10">
        <v>137.60991484542816</v>
      </c>
      <c r="AX1280" s="10">
        <v>1.81121506177483E-4</v>
      </c>
      <c r="AY1280" s="10">
        <v>9.2690735373272535</v>
      </c>
      <c r="AZ1280" s="10" t="s">
        <v>33</v>
      </c>
      <c r="BA1280" s="10">
        <v>1284</v>
      </c>
      <c r="BB1280" s="10" t="s">
        <v>33</v>
      </c>
      <c r="BC1280" s="10">
        <v>1158</v>
      </c>
      <c r="BE1280" s="10" t="s">
        <v>33</v>
      </c>
      <c r="BF1280" s="10" t="s">
        <v>33</v>
      </c>
      <c r="BG1280" s="10" t="s">
        <v>33</v>
      </c>
      <c r="BH1280" s="10" t="s">
        <v>33</v>
      </c>
      <c r="BI1280" s="10" t="s">
        <v>33</v>
      </c>
      <c r="BJ1280" s="10" t="s">
        <v>33</v>
      </c>
      <c r="BL1280" s="10" t="s">
        <v>33</v>
      </c>
      <c r="BM1280" s="10" t="s">
        <v>33</v>
      </c>
      <c r="BP1280" s="10" t="s">
        <v>33</v>
      </c>
      <c r="BQ1280" s="10">
        <v>0</v>
      </c>
      <c r="BR1280" s="10" t="s">
        <v>324</v>
      </c>
      <c r="BS1280" s="11">
        <v>7.4813206340000882</v>
      </c>
      <c r="BT1280" s="11">
        <v>137.60991484542816</v>
      </c>
      <c r="BU1280" s="10">
        <v>1280</v>
      </c>
    </row>
    <row r="1281" spans="1:73" s="10" customFormat="1" x14ac:dyDescent="0.45">
      <c r="A1281" s="10" t="s">
        <v>33</v>
      </c>
      <c r="D1281" s="10" t="s">
        <v>33</v>
      </c>
      <c r="E1281" s="10">
        <v>1280</v>
      </c>
      <c r="F1281" s="10">
        <v>1415</v>
      </c>
      <c r="H1281" s="10">
        <v>384</v>
      </c>
      <c r="J1281" s="10" t="s">
        <v>33</v>
      </c>
      <c r="K1281" s="10" t="s">
        <v>346</v>
      </c>
      <c r="L1281" s="10" t="s">
        <v>33</v>
      </c>
      <c r="M1281" s="10">
        <v>1.3416407864998738</v>
      </c>
      <c r="N1281" s="10">
        <v>1.3416407864998738</v>
      </c>
      <c r="T1281" s="10">
        <v>0</v>
      </c>
      <c r="W1281" s="10">
        <v>0</v>
      </c>
      <c r="X1281" s="10">
        <v>0</v>
      </c>
      <c r="Y1281" s="10">
        <v>0</v>
      </c>
      <c r="AB1281" s="10">
        <v>0</v>
      </c>
      <c r="AC1281" s="10">
        <v>0</v>
      </c>
      <c r="AD1281" s="10">
        <v>0</v>
      </c>
      <c r="AE1281" s="10">
        <v>0</v>
      </c>
      <c r="AH1281" s="10">
        <v>1</v>
      </c>
      <c r="AJ1281" s="10" t="s">
        <v>33</v>
      </c>
      <c r="AK1281" s="10">
        <v>1.3416407864998738</v>
      </c>
      <c r="AL1281" s="10">
        <v>0</v>
      </c>
      <c r="AM1281" s="10">
        <v>0</v>
      </c>
      <c r="AN1281" s="10">
        <v>0</v>
      </c>
      <c r="AO1281" s="10">
        <v>0</v>
      </c>
      <c r="AQ1281" s="10">
        <v>1.0130086377996017</v>
      </c>
      <c r="AR1281" s="10">
        <v>4.0302136158619115</v>
      </c>
      <c r="AS1281" s="10">
        <v>5.4990761406713338</v>
      </c>
      <c r="AT1281" s="10">
        <v>23.805702988290641</v>
      </c>
      <c r="AU1281" s="10">
        <v>16.365843880907544</v>
      </c>
      <c r="AV1281" s="10">
        <v>67.0525796840178</v>
      </c>
      <c r="AW1281" s="10">
        <v>107.22412655321598</v>
      </c>
      <c r="AX1281" s="10" t="s">
        <v>33</v>
      </c>
      <c r="AY1281" s="10" t="s">
        <v>33</v>
      </c>
      <c r="AZ1281" s="10" t="s">
        <v>33</v>
      </c>
      <c r="BA1281" s="10" t="s">
        <v>33</v>
      </c>
      <c r="BB1281" s="10">
        <v>1280</v>
      </c>
      <c r="BC1281" s="10">
        <v>1415</v>
      </c>
      <c r="BE1281" s="10" t="s">
        <v>324</v>
      </c>
      <c r="BF1281" s="10" t="s">
        <v>346</v>
      </c>
      <c r="BG1281" s="10">
        <v>9.9600095318305238E-4</v>
      </c>
      <c r="BH1281" s="10">
        <v>2262.0428558845633</v>
      </c>
      <c r="BI1281" s="10">
        <v>313</v>
      </c>
      <c r="BJ1281" s="10" t="s">
        <v>33</v>
      </c>
      <c r="BL1281" s="10" t="s">
        <v>33</v>
      </c>
      <c r="BM1281" s="10" t="s">
        <v>33</v>
      </c>
      <c r="BP1281" s="10" t="s">
        <v>33</v>
      </c>
      <c r="BQ1281" s="10" t="s">
        <v>33</v>
      </c>
      <c r="BR1281" s="10" t="s">
        <v>33</v>
      </c>
      <c r="BS1281" s="11" t="s">
        <v>33</v>
      </c>
      <c r="BT1281" s="11" t="s">
        <v>33</v>
      </c>
      <c r="BU1281" s="10">
        <v>1281</v>
      </c>
    </row>
    <row r="1282" spans="1:73" s="10" customFormat="1" x14ac:dyDescent="0.45">
      <c r="A1282" s="10" t="s">
        <v>33</v>
      </c>
      <c r="D1282" s="10" t="s">
        <v>33</v>
      </c>
      <c r="E1282" s="10">
        <v>1280</v>
      </c>
      <c r="F1282" s="10">
        <v>1419</v>
      </c>
      <c r="H1282" s="10">
        <v>385</v>
      </c>
      <c r="J1282" s="10" t="s">
        <v>33</v>
      </c>
      <c r="K1282" s="10" t="s">
        <v>152</v>
      </c>
      <c r="L1282" s="10" t="s">
        <v>33</v>
      </c>
      <c r="M1282" s="10">
        <v>1.7320508075688773E-2</v>
      </c>
      <c r="N1282" s="10">
        <v>1.7320508075688773E-2</v>
      </c>
      <c r="T1282" s="10">
        <v>0</v>
      </c>
      <c r="W1282" s="10">
        <v>0</v>
      </c>
      <c r="X1282" s="10">
        <v>0</v>
      </c>
      <c r="Y1282" s="10">
        <v>0</v>
      </c>
      <c r="AB1282" s="10">
        <v>0</v>
      </c>
      <c r="AC1282" s="10">
        <v>0</v>
      </c>
      <c r="AD1282" s="10">
        <v>0</v>
      </c>
      <c r="AE1282" s="10">
        <v>0</v>
      </c>
      <c r="AH1282" s="10">
        <v>1</v>
      </c>
      <c r="AJ1282" s="10" t="s">
        <v>33</v>
      </c>
      <c r="AK1282" s="10">
        <v>1.7320508075688773E-2</v>
      </c>
      <c r="AL1282" s="10">
        <v>0</v>
      </c>
      <c r="AM1282" s="10">
        <v>0</v>
      </c>
      <c r="AN1282" s="10">
        <v>0</v>
      </c>
      <c r="AO1282" s="10">
        <v>0</v>
      </c>
      <c r="AQ1282" s="10">
        <v>0</v>
      </c>
      <c r="AR1282" s="10">
        <v>0.48172656104133926</v>
      </c>
      <c r="AS1282" s="10">
        <v>0.48172656104133926</v>
      </c>
      <c r="AT1282" s="10">
        <v>0</v>
      </c>
      <c r="AU1282" s="10">
        <v>0</v>
      </c>
      <c r="AV1282" s="10">
        <v>7.8463405468083609</v>
      </c>
      <c r="AW1282" s="10">
        <v>7.8463405468083609</v>
      </c>
      <c r="AX1282" s="10" t="s">
        <v>33</v>
      </c>
      <c r="AY1282" s="10" t="s">
        <v>33</v>
      </c>
      <c r="AZ1282" s="10" t="s">
        <v>33</v>
      </c>
      <c r="BA1282" s="10" t="s">
        <v>33</v>
      </c>
      <c r="BB1282" s="10">
        <v>1280</v>
      </c>
      <c r="BC1282" s="10">
        <v>1419</v>
      </c>
      <c r="BE1282" s="10" t="s">
        <v>324</v>
      </c>
      <c r="BF1282" s="10" t="s">
        <v>2691</v>
      </c>
      <c r="BG1282" s="10">
        <v>8.7251040301506566E-5</v>
      </c>
      <c r="BH1282" s="10">
        <v>42.701373280229447</v>
      </c>
      <c r="BI1282" s="10">
        <v>314</v>
      </c>
      <c r="BJ1282" s="10" t="s">
        <v>33</v>
      </c>
      <c r="BL1282" s="10" t="s">
        <v>33</v>
      </c>
      <c r="BM1282" s="10" t="s">
        <v>33</v>
      </c>
      <c r="BP1282" s="10" t="s">
        <v>33</v>
      </c>
      <c r="BQ1282" s="10" t="s">
        <v>33</v>
      </c>
      <c r="BR1282" s="10" t="s">
        <v>33</v>
      </c>
      <c r="BS1282" s="11" t="s">
        <v>33</v>
      </c>
      <c r="BT1282" s="11" t="s">
        <v>33</v>
      </c>
      <c r="BU1282" s="10">
        <v>1282</v>
      </c>
    </row>
    <row r="1283" spans="1:73" s="10" customFormat="1" x14ac:dyDescent="0.45">
      <c r="A1283" s="10" t="s">
        <v>33</v>
      </c>
      <c r="D1283" s="10" t="s">
        <v>33</v>
      </c>
      <c r="E1283" s="10">
        <v>1280</v>
      </c>
      <c r="F1283" s="10">
        <v>1020</v>
      </c>
      <c r="H1283" s="10">
        <v>270</v>
      </c>
      <c r="J1283" s="10" t="s">
        <v>33</v>
      </c>
      <c r="K1283" s="10" t="s">
        <v>42</v>
      </c>
      <c r="L1283" s="10" t="s">
        <v>33</v>
      </c>
      <c r="M1283" s="10">
        <v>0.42426406871192851</v>
      </c>
      <c r="N1283" s="10">
        <v>0.42426406871192851</v>
      </c>
      <c r="T1283" s="10">
        <v>0</v>
      </c>
      <c r="W1283" s="10">
        <v>0</v>
      </c>
      <c r="X1283" s="10">
        <v>0</v>
      </c>
      <c r="Y1283" s="10">
        <v>0</v>
      </c>
      <c r="AB1283" s="10">
        <v>0</v>
      </c>
      <c r="AC1283" s="10">
        <v>0</v>
      </c>
      <c r="AD1283" s="10">
        <v>0</v>
      </c>
      <c r="AE1283" s="10">
        <v>0</v>
      </c>
      <c r="AH1283" s="10">
        <v>1</v>
      </c>
      <c r="AJ1283" s="10" t="s">
        <v>33</v>
      </c>
      <c r="AK1283" s="10">
        <v>0.42426406871192851</v>
      </c>
      <c r="AL1283" s="10">
        <v>0</v>
      </c>
      <c r="AM1283" s="10">
        <v>0</v>
      </c>
      <c r="AN1283" s="10">
        <v>0</v>
      </c>
      <c r="AO1283" s="10">
        <v>0</v>
      </c>
      <c r="AQ1283" s="10">
        <v>0</v>
      </c>
      <c r="AR1283" s="10">
        <v>0</v>
      </c>
      <c r="AS1283" s="10">
        <v>0</v>
      </c>
      <c r="AT1283" s="10">
        <v>0</v>
      </c>
      <c r="AU1283" s="10">
        <v>0</v>
      </c>
      <c r="AV1283" s="10">
        <v>0.42426406871192851</v>
      </c>
      <c r="AW1283" s="10">
        <v>0.42426406871192851</v>
      </c>
      <c r="AX1283" s="10" t="s">
        <v>33</v>
      </c>
      <c r="AY1283" s="10" t="s">
        <v>33</v>
      </c>
      <c r="AZ1283" s="10" t="s">
        <v>33</v>
      </c>
      <c r="BA1283" s="10" t="s">
        <v>33</v>
      </c>
      <c r="BB1283" s="10">
        <v>1280</v>
      </c>
      <c r="BC1283" s="10">
        <v>1020</v>
      </c>
      <c r="BE1283" s="10" t="s">
        <v>324</v>
      </c>
      <c r="BF1283" s="10" t="s">
        <v>2692</v>
      </c>
      <c r="BG1283" s="10">
        <v>0</v>
      </c>
      <c r="BH1283" s="10">
        <v>9.4282112721000271</v>
      </c>
      <c r="BI1283" s="10">
        <v>315</v>
      </c>
      <c r="BJ1283" s="10" t="s">
        <v>33</v>
      </c>
      <c r="BL1283" s="10" t="s">
        <v>33</v>
      </c>
      <c r="BM1283" s="10" t="s">
        <v>33</v>
      </c>
      <c r="BP1283" s="10" t="s">
        <v>33</v>
      </c>
      <c r="BQ1283" s="10" t="s">
        <v>33</v>
      </c>
      <c r="BR1283" s="10" t="s">
        <v>33</v>
      </c>
      <c r="BS1283" s="11" t="s">
        <v>33</v>
      </c>
      <c r="BT1283" s="11" t="s">
        <v>33</v>
      </c>
      <c r="BU1283" s="10">
        <v>1283</v>
      </c>
    </row>
    <row r="1284" spans="1:73" s="10" customFormat="1" x14ac:dyDescent="0.45">
      <c r="A1284" s="10">
        <v>351</v>
      </c>
      <c r="D1284" s="10">
        <v>1288</v>
      </c>
      <c r="E1284" s="10" t="s">
        <v>33</v>
      </c>
      <c r="F1284" s="10">
        <v>1160</v>
      </c>
      <c r="H1284" s="10" t="s">
        <v>33</v>
      </c>
      <c r="J1284" s="10" t="s">
        <v>325</v>
      </c>
      <c r="K1284" s="10">
        <v>0</v>
      </c>
      <c r="L1284" s="10">
        <v>1</v>
      </c>
      <c r="M1284" s="10" t="s">
        <v>33</v>
      </c>
      <c r="N1284" s="10">
        <v>1</v>
      </c>
      <c r="T1284" s="10">
        <v>1.2649110640673518</v>
      </c>
      <c r="W1284" s="10">
        <v>0.43996183925426996</v>
      </c>
      <c r="X1284" s="10" t="s">
        <v>35</v>
      </c>
      <c r="Y1284" s="10">
        <v>4.2426406871192854E-2</v>
      </c>
      <c r="AB1284" s="10">
        <v>5.0903202964057188</v>
      </c>
      <c r="AC1284" s="10">
        <v>0.15</v>
      </c>
      <c r="AD1284" s="10">
        <v>0</v>
      </c>
      <c r="AE1284" s="10">
        <v>0</v>
      </c>
      <c r="AH1284" s="10">
        <v>1</v>
      </c>
      <c r="AJ1284" s="10">
        <v>1</v>
      </c>
      <c r="AK1284" s="10">
        <v>1</v>
      </c>
      <c r="AL1284" s="10">
        <v>1.2649110640673518</v>
      </c>
      <c r="AM1284" s="10">
        <v>0.43996183925426996</v>
      </c>
      <c r="AN1284" s="10">
        <v>0.15</v>
      </c>
      <c r="AO1284" s="10">
        <v>0</v>
      </c>
      <c r="AQ1284" s="10">
        <v>1.277383049153068</v>
      </c>
      <c r="AR1284" s="10">
        <v>3.5002274140533518</v>
      </c>
      <c r="AS1284" s="10">
        <v>5.3524328353253008</v>
      </c>
      <c r="AT1284" s="10">
        <v>30.018501655097097</v>
      </c>
      <c r="AU1284" s="10">
        <v>5.6468862365695225</v>
      </c>
      <c r="AV1284" s="10">
        <v>49.463451212997541</v>
      </c>
      <c r="AW1284" s="10">
        <v>85.128839104664166</v>
      </c>
      <c r="AX1284" s="10">
        <v>3.3068111527572912E-5</v>
      </c>
      <c r="AY1284" s="10">
        <v>5.7411217255664901</v>
      </c>
      <c r="AZ1284" s="10" t="s">
        <v>33</v>
      </c>
      <c r="BA1284" s="10">
        <v>1288</v>
      </c>
      <c r="BB1284" s="10" t="s">
        <v>33</v>
      </c>
      <c r="BC1284" s="10">
        <v>1160</v>
      </c>
      <c r="BE1284" s="10" t="s">
        <v>33</v>
      </c>
      <c r="BF1284" s="10" t="s">
        <v>33</v>
      </c>
      <c r="BG1284" s="10" t="s">
        <v>33</v>
      </c>
      <c r="BH1284" s="10" t="s">
        <v>33</v>
      </c>
      <c r="BI1284" s="10" t="s">
        <v>33</v>
      </c>
      <c r="BJ1284" s="10" t="s">
        <v>33</v>
      </c>
      <c r="BL1284" s="10" t="s">
        <v>33</v>
      </c>
      <c r="BM1284" s="10" t="s">
        <v>33</v>
      </c>
      <c r="BP1284" s="10" t="s">
        <v>33</v>
      </c>
      <c r="BQ1284" s="10">
        <v>0</v>
      </c>
      <c r="BR1284" s="10" t="s">
        <v>325</v>
      </c>
      <c r="BS1284" s="11">
        <v>5.3524328353253008</v>
      </c>
      <c r="BT1284" s="11">
        <v>85.128839104664166</v>
      </c>
      <c r="BU1284" s="10">
        <v>1284</v>
      </c>
    </row>
    <row r="1285" spans="1:73" s="10" customFormat="1" x14ac:dyDescent="0.45">
      <c r="A1285" s="10" t="s">
        <v>33</v>
      </c>
      <c r="D1285" s="10" t="s">
        <v>33</v>
      </c>
      <c r="E1285" s="10">
        <v>1284</v>
      </c>
      <c r="F1285" s="10">
        <v>1420</v>
      </c>
      <c r="H1285" s="10">
        <v>386</v>
      </c>
      <c r="J1285" s="10" t="s">
        <v>33</v>
      </c>
      <c r="K1285" s="10" t="s">
        <v>347</v>
      </c>
      <c r="L1285" s="10" t="s">
        <v>33</v>
      </c>
      <c r="M1285" s="10">
        <v>7.0710678118654766E-2</v>
      </c>
      <c r="N1285" s="10">
        <v>7.0710678118654766E-2</v>
      </c>
      <c r="T1285" s="10">
        <v>0</v>
      </c>
      <c r="W1285" s="10">
        <v>0</v>
      </c>
      <c r="X1285" s="10">
        <v>0</v>
      </c>
      <c r="Y1285" s="10">
        <v>0</v>
      </c>
      <c r="AB1285" s="10">
        <v>0</v>
      </c>
      <c r="AC1285" s="10">
        <v>0</v>
      </c>
      <c r="AD1285" s="10">
        <v>0</v>
      </c>
      <c r="AE1285" s="10">
        <v>0</v>
      </c>
      <c r="AH1285" s="10">
        <v>1</v>
      </c>
      <c r="AJ1285" s="10" t="s">
        <v>33</v>
      </c>
      <c r="AK1285" s="10">
        <v>7.0710678118654766E-2</v>
      </c>
      <c r="AL1285" s="10">
        <v>0</v>
      </c>
      <c r="AM1285" s="10">
        <v>0</v>
      </c>
      <c r="AN1285" s="10">
        <v>0</v>
      </c>
      <c r="AO1285" s="10">
        <v>0</v>
      </c>
      <c r="AQ1285" s="10">
        <v>1.2471985085716281E-2</v>
      </c>
      <c r="AR1285" s="10">
        <v>2.4285390137577427</v>
      </c>
      <c r="AS1285" s="10">
        <v>2.4466233921320315</v>
      </c>
      <c r="AT1285" s="10">
        <v>0.29309164951433259</v>
      </c>
      <c r="AU1285" s="10">
        <v>0.55656594016380334</v>
      </c>
      <c r="AV1285" s="10">
        <v>41.05142524123994</v>
      </c>
      <c r="AW1285" s="10">
        <v>41.901082830918078</v>
      </c>
      <c r="AX1285" s="10" t="s">
        <v>33</v>
      </c>
      <c r="AY1285" s="10" t="s">
        <v>33</v>
      </c>
      <c r="AZ1285" s="10" t="s">
        <v>33</v>
      </c>
      <c r="BA1285" s="10" t="s">
        <v>33</v>
      </c>
      <c r="BB1285" s="10">
        <v>1284</v>
      </c>
      <c r="BC1285" s="10">
        <v>1420</v>
      </c>
      <c r="BE1285" s="10" t="s">
        <v>325</v>
      </c>
      <c r="BF1285" s="10" t="s">
        <v>347</v>
      </c>
      <c r="BG1285" s="10">
        <v>8.0905215196990773E-5</v>
      </c>
      <c r="BH1285" s="10">
        <v>68.506738183175301</v>
      </c>
      <c r="BI1285" s="10">
        <v>317</v>
      </c>
      <c r="BJ1285" s="10" t="s">
        <v>33</v>
      </c>
      <c r="BL1285" s="10" t="s">
        <v>33</v>
      </c>
      <c r="BM1285" s="10" t="s">
        <v>33</v>
      </c>
      <c r="BP1285" s="10" t="s">
        <v>33</v>
      </c>
      <c r="BQ1285" s="10" t="s">
        <v>33</v>
      </c>
      <c r="BR1285" s="10" t="s">
        <v>33</v>
      </c>
      <c r="BS1285" s="11" t="s">
        <v>33</v>
      </c>
      <c r="BT1285" s="11" t="s">
        <v>33</v>
      </c>
      <c r="BU1285" s="10">
        <v>1285</v>
      </c>
    </row>
    <row r="1286" spans="1:73" s="10" customFormat="1" x14ac:dyDescent="0.45">
      <c r="A1286" s="10" t="s">
        <v>33</v>
      </c>
      <c r="D1286" s="10" t="s">
        <v>33</v>
      </c>
      <c r="E1286" s="10">
        <v>1284</v>
      </c>
      <c r="F1286" s="10">
        <v>1419</v>
      </c>
      <c r="H1286" s="10">
        <v>385</v>
      </c>
      <c r="J1286" s="10" t="s">
        <v>33</v>
      </c>
      <c r="K1286" s="10" t="s">
        <v>152</v>
      </c>
      <c r="L1286" s="10" t="s">
        <v>33</v>
      </c>
      <c r="M1286" s="10">
        <v>1.7320508075688773E-2</v>
      </c>
      <c r="N1286" s="10">
        <v>1.7320508075688773E-2</v>
      </c>
      <c r="T1286" s="10">
        <v>0</v>
      </c>
      <c r="W1286" s="10">
        <v>0</v>
      </c>
      <c r="X1286" s="10">
        <v>0</v>
      </c>
      <c r="Y1286" s="10">
        <v>0</v>
      </c>
      <c r="AB1286" s="10">
        <v>0</v>
      </c>
      <c r="AC1286" s="10">
        <v>0</v>
      </c>
      <c r="AD1286" s="10">
        <v>0</v>
      </c>
      <c r="AE1286" s="10">
        <v>0</v>
      </c>
      <c r="AH1286" s="10">
        <v>1</v>
      </c>
      <c r="AJ1286" s="10" t="s">
        <v>33</v>
      </c>
      <c r="AK1286" s="10">
        <v>1.7320508075688773E-2</v>
      </c>
      <c r="AL1286" s="10">
        <v>0</v>
      </c>
      <c r="AM1286" s="10">
        <v>0</v>
      </c>
      <c r="AN1286" s="10">
        <v>0</v>
      </c>
      <c r="AO1286" s="10">
        <v>0</v>
      </c>
      <c r="AQ1286" s="10">
        <v>0</v>
      </c>
      <c r="AR1286" s="10">
        <v>0.48172656104133926</v>
      </c>
      <c r="AS1286" s="10">
        <v>0.48172656104133926</v>
      </c>
      <c r="AT1286" s="10">
        <v>0</v>
      </c>
      <c r="AU1286" s="10">
        <v>0</v>
      </c>
      <c r="AV1286" s="10">
        <v>7.8463405468083609</v>
      </c>
      <c r="AW1286" s="10">
        <v>7.8463405468083609</v>
      </c>
      <c r="AX1286" s="10" t="s">
        <v>33</v>
      </c>
      <c r="AY1286" s="10" t="s">
        <v>33</v>
      </c>
      <c r="AZ1286" s="10" t="s">
        <v>33</v>
      </c>
      <c r="BA1286" s="10" t="s">
        <v>33</v>
      </c>
      <c r="BB1286" s="10">
        <v>1284</v>
      </c>
      <c r="BC1286" s="10">
        <v>1419</v>
      </c>
      <c r="BE1286" s="10" t="s">
        <v>325</v>
      </c>
      <c r="BF1286" s="10" t="s">
        <v>2693</v>
      </c>
      <c r="BG1286" s="10">
        <v>1.5929787646309167E-5</v>
      </c>
      <c r="BH1286" s="10">
        <v>11.649442703536213</v>
      </c>
      <c r="BI1286" s="10">
        <v>318</v>
      </c>
      <c r="BJ1286" s="10" t="s">
        <v>33</v>
      </c>
      <c r="BL1286" s="10" t="s">
        <v>33</v>
      </c>
      <c r="BM1286" s="10" t="s">
        <v>33</v>
      </c>
      <c r="BP1286" s="10" t="s">
        <v>33</v>
      </c>
      <c r="BQ1286" s="10" t="s">
        <v>33</v>
      </c>
      <c r="BR1286" s="10" t="s">
        <v>33</v>
      </c>
      <c r="BS1286" s="11" t="s">
        <v>33</v>
      </c>
      <c r="BT1286" s="11" t="s">
        <v>33</v>
      </c>
      <c r="BU1286" s="10">
        <v>1286</v>
      </c>
    </row>
    <row r="1287" spans="1:73" s="10" customFormat="1" x14ac:dyDescent="0.45">
      <c r="A1287" s="10" t="s">
        <v>33</v>
      </c>
      <c r="D1287" s="10" t="s">
        <v>33</v>
      </c>
      <c r="E1287" s="10">
        <v>1284</v>
      </c>
      <c r="F1287" s="10">
        <v>1020</v>
      </c>
      <c r="H1287" s="10">
        <v>270</v>
      </c>
      <c r="J1287" s="10" t="s">
        <v>33</v>
      </c>
      <c r="K1287" s="10" t="s">
        <v>42</v>
      </c>
      <c r="L1287" s="10" t="s">
        <v>33</v>
      </c>
      <c r="M1287" s="10">
        <v>0.56568542494923812</v>
      </c>
      <c r="N1287" s="10">
        <v>0.56568542494923812</v>
      </c>
      <c r="T1287" s="10">
        <v>0</v>
      </c>
      <c r="W1287" s="10">
        <v>0</v>
      </c>
      <c r="X1287" s="10">
        <v>0</v>
      </c>
      <c r="Y1287" s="10">
        <v>0</v>
      </c>
      <c r="AB1287" s="10">
        <v>0</v>
      </c>
      <c r="AC1287" s="10">
        <v>0</v>
      </c>
      <c r="AD1287" s="10">
        <v>0</v>
      </c>
      <c r="AE1287" s="10">
        <v>0</v>
      </c>
      <c r="AH1287" s="10">
        <v>1</v>
      </c>
      <c r="AJ1287" s="10" t="s">
        <v>33</v>
      </c>
      <c r="AK1287" s="10">
        <v>0.56568542494923812</v>
      </c>
      <c r="AL1287" s="10">
        <v>0</v>
      </c>
      <c r="AM1287" s="10">
        <v>0</v>
      </c>
      <c r="AN1287" s="10">
        <v>0</v>
      </c>
      <c r="AO1287" s="10">
        <v>0</v>
      </c>
      <c r="AQ1287" s="10">
        <v>0</v>
      </c>
      <c r="AR1287" s="10">
        <v>0</v>
      </c>
      <c r="AS1287" s="10">
        <v>0</v>
      </c>
      <c r="AT1287" s="10">
        <v>0</v>
      </c>
      <c r="AU1287" s="10">
        <v>0</v>
      </c>
      <c r="AV1287" s="10">
        <v>0.56568542494923812</v>
      </c>
      <c r="AW1287" s="10">
        <v>0.56568542494923812</v>
      </c>
      <c r="AX1287" s="10" t="s">
        <v>33</v>
      </c>
      <c r="AY1287" s="10" t="s">
        <v>33</v>
      </c>
      <c r="AZ1287" s="10" t="s">
        <v>33</v>
      </c>
      <c r="BA1287" s="10" t="s">
        <v>33</v>
      </c>
      <c r="BB1287" s="10">
        <v>1284</v>
      </c>
      <c r="BC1287" s="10">
        <v>1020</v>
      </c>
      <c r="BE1287" s="10" t="s">
        <v>325</v>
      </c>
      <c r="BF1287" s="10" t="s">
        <v>2694</v>
      </c>
      <c r="BG1287" s="10">
        <v>0</v>
      </c>
      <c r="BH1287" s="10">
        <v>3.429504285974676</v>
      </c>
      <c r="BI1287" s="10">
        <v>319</v>
      </c>
      <c r="BJ1287" s="10" t="s">
        <v>33</v>
      </c>
      <c r="BL1287" s="10" t="s">
        <v>33</v>
      </c>
      <c r="BM1287" s="10" t="s">
        <v>33</v>
      </c>
      <c r="BP1287" s="10" t="s">
        <v>33</v>
      </c>
      <c r="BQ1287" s="10" t="s">
        <v>33</v>
      </c>
      <c r="BR1287" s="10" t="s">
        <v>33</v>
      </c>
      <c r="BS1287" s="11" t="s">
        <v>33</v>
      </c>
      <c r="BT1287" s="11" t="s">
        <v>33</v>
      </c>
      <c r="BU1287" s="10">
        <v>1287</v>
      </c>
    </row>
    <row r="1288" spans="1:73" s="10" customFormat="1" x14ac:dyDescent="0.45">
      <c r="A1288" s="10">
        <v>352</v>
      </c>
      <c r="D1288" s="10">
        <v>1293</v>
      </c>
      <c r="E1288" s="10" t="s">
        <v>33</v>
      </c>
      <c r="F1288" s="10">
        <v>1264</v>
      </c>
      <c r="H1288" s="10" t="s">
        <v>33</v>
      </c>
      <c r="J1288" s="10" t="s">
        <v>1808</v>
      </c>
      <c r="K1288" s="10">
        <v>0</v>
      </c>
      <c r="L1288" s="10">
        <v>1</v>
      </c>
      <c r="M1288" s="10" t="s">
        <v>33</v>
      </c>
      <c r="N1288" s="10">
        <v>1</v>
      </c>
      <c r="T1288" s="10">
        <v>0.7745966692414834</v>
      </c>
      <c r="W1288" s="10">
        <v>0.29330789283617997</v>
      </c>
      <c r="X1288" s="10" t="s">
        <v>35</v>
      </c>
      <c r="Y1288" s="10">
        <v>2.8284271247461901E-2</v>
      </c>
      <c r="AB1288" s="10">
        <v>3.3935468642704789</v>
      </c>
      <c r="AC1288" s="10">
        <v>0.15</v>
      </c>
      <c r="AD1288" s="10">
        <v>0</v>
      </c>
      <c r="AE1288" s="10">
        <v>0</v>
      </c>
      <c r="AH1288" s="10">
        <v>1</v>
      </c>
      <c r="AJ1288" s="10">
        <v>1</v>
      </c>
      <c r="AK1288" s="10">
        <v>1</v>
      </c>
      <c r="AL1288" s="10">
        <v>0.7745966692414834</v>
      </c>
      <c r="AM1288" s="10">
        <v>0.29330789283617997</v>
      </c>
      <c r="AN1288" s="10">
        <v>0.15</v>
      </c>
      <c r="AO1288" s="10">
        <v>0</v>
      </c>
      <c r="AQ1288" s="10">
        <v>0.84498167866573648</v>
      </c>
      <c r="AR1288" s="10">
        <v>10.479956854441486</v>
      </c>
      <c r="AS1288" s="10">
        <v>11.705180288506805</v>
      </c>
      <c r="AT1288" s="10">
        <v>19.857069448644808</v>
      </c>
      <c r="AU1288" s="10">
        <v>3.7341243816335479</v>
      </c>
      <c r="AV1288" s="10">
        <v>3600.9962478422858</v>
      </c>
      <c r="AW1288" s="10">
        <v>3624.5874416725642</v>
      </c>
      <c r="AX1288" s="10">
        <v>1.2247448713915896E-8</v>
      </c>
      <c r="AY1288" s="10">
        <v>12.47837226180026</v>
      </c>
      <c r="AZ1288" s="10" t="s">
        <v>33</v>
      </c>
      <c r="BA1288" s="10">
        <v>1293</v>
      </c>
      <c r="BB1288" s="10" t="s">
        <v>33</v>
      </c>
      <c r="BC1288" s="10">
        <v>1264</v>
      </c>
      <c r="BE1288" s="10" t="s">
        <v>33</v>
      </c>
      <c r="BF1288" s="10" t="s">
        <v>33</v>
      </c>
      <c r="BG1288" s="10" t="s">
        <v>33</v>
      </c>
      <c r="BH1288" s="10" t="s">
        <v>33</v>
      </c>
      <c r="BI1288" s="10" t="s">
        <v>33</v>
      </c>
      <c r="BJ1288" s="10" t="s">
        <v>33</v>
      </c>
      <c r="BL1288" s="10" t="s">
        <v>33</v>
      </c>
      <c r="BM1288" s="10" t="s">
        <v>33</v>
      </c>
      <c r="BP1288" s="10" t="s">
        <v>33</v>
      </c>
      <c r="BQ1288" s="10">
        <v>0</v>
      </c>
      <c r="BR1288" s="10" t="s">
        <v>1807</v>
      </c>
      <c r="BS1288" s="11">
        <v>11.705180288506805</v>
      </c>
      <c r="BT1288" s="11">
        <v>3624.5874416725642</v>
      </c>
      <c r="BU1288" s="10">
        <v>1288</v>
      </c>
    </row>
    <row r="1289" spans="1:73" s="10" customFormat="1" x14ac:dyDescent="0.45">
      <c r="A1289" s="10" t="s">
        <v>33</v>
      </c>
      <c r="D1289" s="10" t="s">
        <v>33</v>
      </c>
      <c r="E1289" s="10">
        <v>1288</v>
      </c>
      <c r="F1289" s="10">
        <v>1426</v>
      </c>
      <c r="H1289" s="10">
        <v>387</v>
      </c>
      <c r="J1289" s="10" t="s">
        <v>33</v>
      </c>
      <c r="K1289" s="10" t="s">
        <v>348</v>
      </c>
      <c r="L1289" s="10" t="s">
        <v>33</v>
      </c>
      <c r="M1289" s="10">
        <v>0.59160797830996159</v>
      </c>
      <c r="N1289" s="10">
        <v>0.59160797830996159</v>
      </c>
      <c r="T1289" s="10">
        <v>0</v>
      </c>
      <c r="W1289" s="10">
        <v>0</v>
      </c>
      <c r="X1289" s="10">
        <v>0</v>
      </c>
      <c r="Y1289" s="10">
        <v>0</v>
      </c>
      <c r="AB1289" s="10">
        <v>0</v>
      </c>
      <c r="AC1289" s="10">
        <v>0</v>
      </c>
      <c r="AD1289" s="10">
        <v>0</v>
      </c>
      <c r="AE1289" s="10">
        <v>0</v>
      </c>
      <c r="AH1289" s="10">
        <v>1</v>
      </c>
      <c r="AJ1289" s="10" t="s">
        <v>33</v>
      </c>
      <c r="AK1289" s="10">
        <v>0.59160797830996159</v>
      </c>
      <c r="AL1289" s="10">
        <v>0</v>
      </c>
      <c r="AM1289" s="10">
        <v>0</v>
      </c>
      <c r="AN1289" s="10">
        <v>0</v>
      </c>
      <c r="AO1289" s="10">
        <v>0</v>
      </c>
      <c r="AQ1289" s="10">
        <v>0</v>
      </c>
      <c r="AR1289" s="10">
        <v>2.414943767461263</v>
      </c>
      <c r="AS1289" s="10">
        <v>2.414943767461263</v>
      </c>
      <c r="AT1289" s="10">
        <v>0</v>
      </c>
      <c r="AU1289" s="10">
        <v>0</v>
      </c>
      <c r="AV1289" s="10">
        <v>20.043678305141501</v>
      </c>
      <c r="AW1289" s="10">
        <v>20.043678305141501</v>
      </c>
      <c r="AX1289" s="10" t="s">
        <v>33</v>
      </c>
      <c r="AY1289" s="10" t="s">
        <v>33</v>
      </c>
      <c r="AZ1289" s="10" t="s">
        <v>33</v>
      </c>
      <c r="BA1289" s="10" t="s">
        <v>33</v>
      </c>
      <c r="BB1289" s="10">
        <v>1288</v>
      </c>
      <c r="BC1289" s="10">
        <v>1426</v>
      </c>
      <c r="BE1289" s="10" t="s">
        <v>1807</v>
      </c>
      <c r="BF1289" s="10" t="s">
        <v>2695</v>
      </c>
      <c r="BG1289" s="10">
        <v>2.9576899938972655E-8</v>
      </c>
      <c r="BH1289" s="10">
        <v>78.886894385605771</v>
      </c>
      <c r="BI1289" s="10">
        <v>321</v>
      </c>
      <c r="BJ1289" s="10" t="s">
        <v>33</v>
      </c>
      <c r="BL1289" s="10" t="s">
        <v>33</v>
      </c>
      <c r="BM1289" s="10" t="s">
        <v>33</v>
      </c>
      <c r="BP1289" s="10" t="s">
        <v>33</v>
      </c>
      <c r="BQ1289" s="10" t="s">
        <v>33</v>
      </c>
      <c r="BR1289" s="10" t="s">
        <v>33</v>
      </c>
      <c r="BS1289" s="11" t="s">
        <v>33</v>
      </c>
      <c r="BT1289" s="11" t="s">
        <v>33</v>
      </c>
      <c r="BU1289" s="10">
        <v>1289</v>
      </c>
    </row>
    <row r="1290" spans="1:73" s="10" customFormat="1" x14ac:dyDescent="0.45">
      <c r="A1290" s="10" t="s">
        <v>33</v>
      </c>
      <c r="D1290" s="10" t="s">
        <v>33</v>
      </c>
      <c r="E1290" s="10">
        <v>1288</v>
      </c>
      <c r="F1290" s="10">
        <v>1427</v>
      </c>
      <c r="H1290" s="10">
        <v>388</v>
      </c>
      <c r="J1290" s="10" t="s">
        <v>33</v>
      </c>
      <c r="K1290" s="10" t="s">
        <v>349</v>
      </c>
      <c r="L1290" s="10" t="s">
        <v>33</v>
      </c>
      <c r="M1290" s="10">
        <v>2.2360679774997897E-2</v>
      </c>
      <c r="N1290" s="10">
        <v>2.2360679774997897E-2</v>
      </c>
      <c r="T1290" s="10">
        <v>0</v>
      </c>
      <c r="W1290" s="10">
        <v>0</v>
      </c>
      <c r="X1290" s="10">
        <v>0</v>
      </c>
      <c r="Y1290" s="10">
        <v>0</v>
      </c>
      <c r="AB1290" s="10">
        <v>0</v>
      </c>
      <c r="AC1290" s="10">
        <v>0</v>
      </c>
      <c r="AD1290" s="10">
        <v>0</v>
      </c>
      <c r="AE1290" s="10">
        <v>0</v>
      </c>
      <c r="AH1290" s="10">
        <v>1</v>
      </c>
      <c r="AJ1290" s="10" t="s">
        <v>33</v>
      </c>
      <c r="AK1290" s="10">
        <v>2.2360679774997897E-2</v>
      </c>
      <c r="AL1290" s="10">
        <v>0</v>
      </c>
      <c r="AM1290" s="10">
        <v>0</v>
      </c>
      <c r="AN1290" s="10">
        <v>0</v>
      </c>
      <c r="AO1290" s="10">
        <v>0</v>
      </c>
      <c r="AQ1290" s="10">
        <v>0</v>
      </c>
      <c r="AR1290" s="10">
        <v>0.65513117336113891</v>
      </c>
      <c r="AS1290" s="10">
        <v>0.65513117336113891</v>
      </c>
      <c r="AT1290" s="10">
        <v>0</v>
      </c>
      <c r="AU1290" s="10">
        <v>0</v>
      </c>
      <c r="AV1290" s="10">
        <v>10.378260651500735</v>
      </c>
      <c r="AW1290" s="10">
        <v>10.378260651500735</v>
      </c>
      <c r="AX1290" s="10" t="s">
        <v>33</v>
      </c>
      <c r="AY1290" s="10" t="s">
        <v>33</v>
      </c>
      <c r="AZ1290" s="10" t="s">
        <v>33</v>
      </c>
      <c r="BA1290" s="10" t="s">
        <v>33</v>
      </c>
      <c r="BB1290" s="10">
        <v>1288</v>
      </c>
      <c r="BC1290" s="10">
        <v>1427</v>
      </c>
      <c r="BE1290" s="10" t="s">
        <v>1807</v>
      </c>
      <c r="BF1290" s="10" t="s">
        <v>2696</v>
      </c>
      <c r="BG1290" s="10">
        <v>8.0236854466280919E-9</v>
      </c>
      <c r="BH1290" s="10">
        <v>11.789287976414744</v>
      </c>
      <c r="BI1290" s="10">
        <v>322</v>
      </c>
      <c r="BJ1290" s="10" t="s">
        <v>33</v>
      </c>
      <c r="BL1290" s="10" t="s">
        <v>33</v>
      </c>
      <c r="BM1290" s="10" t="s">
        <v>33</v>
      </c>
      <c r="BP1290" s="10" t="s">
        <v>33</v>
      </c>
      <c r="BQ1290" s="10" t="s">
        <v>33</v>
      </c>
      <c r="BR1290" s="10" t="s">
        <v>33</v>
      </c>
      <c r="BS1290" s="11" t="s">
        <v>33</v>
      </c>
      <c r="BT1290" s="11" t="s">
        <v>33</v>
      </c>
      <c r="BU1290" s="10">
        <v>1290</v>
      </c>
    </row>
    <row r="1291" spans="1:73" s="10" customFormat="1" x14ac:dyDescent="0.45">
      <c r="A1291" s="10" t="s">
        <v>33</v>
      </c>
      <c r="D1291" s="10" t="s">
        <v>33</v>
      </c>
      <c r="E1291" s="10">
        <v>1288</v>
      </c>
      <c r="F1291" s="10">
        <v>1343</v>
      </c>
      <c r="H1291" s="10">
        <v>365</v>
      </c>
      <c r="J1291" s="10" t="s">
        <v>33</v>
      </c>
      <c r="K1291" s="10" t="s">
        <v>334</v>
      </c>
      <c r="L1291" s="10" t="s">
        <v>33</v>
      </c>
      <c r="M1291" s="10">
        <v>1.7320508075688773E-2</v>
      </c>
      <c r="N1291" s="10">
        <v>1.7320508075688773E-2</v>
      </c>
      <c r="T1291" s="10">
        <v>0</v>
      </c>
      <c r="W1291" s="10">
        <v>0</v>
      </c>
      <c r="X1291" s="10">
        <v>0</v>
      </c>
      <c r="Y1291" s="10">
        <v>0</v>
      </c>
      <c r="AB1291" s="10">
        <v>0</v>
      </c>
      <c r="AC1291" s="10">
        <v>0</v>
      </c>
      <c r="AD1291" s="10">
        <v>0</v>
      </c>
      <c r="AE1291" s="10">
        <v>0</v>
      </c>
      <c r="AH1291" s="10">
        <v>1</v>
      </c>
      <c r="AJ1291" s="10" t="s">
        <v>33</v>
      </c>
      <c r="AK1291" s="10">
        <v>1.7320508075688773E-2</v>
      </c>
      <c r="AL1291" s="10">
        <v>0</v>
      </c>
      <c r="AM1291" s="10">
        <v>0</v>
      </c>
      <c r="AN1291" s="10">
        <v>0</v>
      </c>
      <c r="AO1291" s="10">
        <v>0</v>
      </c>
      <c r="AQ1291" s="10">
        <v>7.0385009424253075E-2</v>
      </c>
      <c r="AR1291" s="10">
        <v>0.58256788043498042</v>
      </c>
      <c r="AS1291" s="10">
        <v>0.68462614410014733</v>
      </c>
      <c r="AT1291" s="10">
        <v>1.6540477214699472</v>
      </c>
      <c r="AU1291" s="10">
        <v>0.34057751736306913</v>
      </c>
      <c r="AV1291" s="10">
        <v>17.478658391204885</v>
      </c>
      <c r="AW1291" s="10">
        <v>19.473283630037901</v>
      </c>
      <c r="AX1291" s="10" t="s">
        <v>33</v>
      </c>
      <c r="AY1291" s="10" t="s">
        <v>33</v>
      </c>
      <c r="AZ1291" s="10" t="s">
        <v>33</v>
      </c>
      <c r="BA1291" s="10" t="s">
        <v>33</v>
      </c>
      <c r="BB1291" s="10">
        <v>1288</v>
      </c>
      <c r="BC1291" s="10">
        <v>1343</v>
      </c>
      <c r="BE1291" s="10" t="s">
        <v>1807</v>
      </c>
      <c r="BF1291" s="10" t="s">
        <v>2697</v>
      </c>
      <c r="BG1291" s="10">
        <v>8.3849235880725477E-9</v>
      </c>
      <c r="BH1291" s="10">
        <v>67.702254114646848</v>
      </c>
      <c r="BI1291" s="10">
        <v>323</v>
      </c>
      <c r="BJ1291" s="10" t="s">
        <v>33</v>
      </c>
      <c r="BL1291" s="10" t="s">
        <v>33</v>
      </c>
      <c r="BM1291" s="10" t="s">
        <v>33</v>
      </c>
      <c r="BP1291" s="10" t="s">
        <v>33</v>
      </c>
      <c r="BQ1291" s="10" t="s">
        <v>33</v>
      </c>
      <c r="BR1291" s="10" t="s">
        <v>33</v>
      </c>
      <c r="BS1291" s="11" t="s">
        <v>33</v>
      </c>
      <c r="BT1291" s="11" t="s">
        <v>33</v>
      </c>
      <c r="BU1291" s="10">
        <v>1291</v>
      </c>
    </row>
    <row r="1292" spans="1:73" s="10" customFormat="1" x14ac:dyDescent="0.45">
      <c r="A1292" s="10" t="s">
        <v>33</v>
      </c>
      <c r="D1292" s="10" t="s">
        <v>33</v>
      </c>
      <c r="E1292" s="10">
        <v>1288</v>
      </c>
      <c r="F1292" s="10">
        <v>1334</v>
      </c>
      <c r="H1292" s="10">
        <v>362</v>
      </c>
      <c r="J1292" s="10" t="s">
        <v>33</v>
      </c>
      <c r="K1292" s="10" t="s">
        <v>157</v>
      </c>
      <c r="L1292" s="10" t="s">
        <v>33</v>
      </c>
      <c r="M1292" s="10">
        <v>1.1067971810589328</v>
      </c>
      <c r="N1292" s="10">
        <v>1.1067971810589328</v>
      </c>
      <c r="T1292" s="10">
        <v>0</v>
      </c>
      <c r="W1292" s="10">
        <v>0</v>
      </c>
      <c r="X1292" s="10">
        <v>0</v>
      </c>
      <c r="Y1292" s="10">
        <v>0</v>
      </c>
      <c r="AB1292" s="10">
        <v>0</v>
      </c>
      <c r="AC1292" s="10">
        <v>0</v>
      </c>
      <c r="AD1292" s="10">
        <v>0</v>
      </c>
      <c r="AE1292" s="10">
        <v>0</v>
      </c>
      <c r="AH1292" s="10">
        <v>1</v>
      </c>
      <c r="AJ1292" s="10" t="s">
        <v>33</v>
      </c>
      <c r="AK1292" s="10">
        <v>1.1067971810589328</v>
      </c>
      <c r="AL1292" s="10">
        <v>0</v>
      </c>
      <c r="AM1292" s="10">
        <v>0</v>
      </c>
      <c r="AN1292" s="10">
        <v>0</v>
      </c>
      <c r="AO1292" s="10">
        <v>0</v>
      </c>
      <c r="AQ1292" s="10">
        <v>0</v>
      </c>
      <c r="AR1292" s="10">
        <v>6.3840061403479238</v>
      </c>
      <c r="AS1292" s="10">
        <v>6.3840061403479238</v>
      </c>
      <c r="AT1292" s="10">
        <v>0</v>
      </c>
      <c r="AU1292" s="10">
        <v>0</v>
      </c>
      <c r="AV1292" s="10">
        <v>3553.0956504944388</v>
      </c>
      <c r="AW1292" s="10">
        <v>3553.0956504944388</v>
      </c>
      <c r="AX1292" s="10" t="s">
        <v>33</v>
      </c>
      <c r="AY1292" s="10" t="s">
        <v>33</v>
      </c>
      <c r="AZ1292" s="10" t="s">
        <v>33</v>
      </c>
      <c r="BA1292" s="10" t="s">
        <v>33</v>
      </c>
      <c r="BB1292" s="10">
        <v>1288</v>
      </c>
      <c r="BC1292" s="10">
        <v>1334</v>
      </c>
      <c r="BE1292" s="10" t="s">
        <v>1807</v>
      </c>
      <c r="BF1292" s="10" t="s">
        <v>2698</v>
      </c>
      <c r="BG1292" s="10">
        <v>7.8187787793235364E-8</v>
      </c>
      <c r="BH1292" s="10">
        <v>13984.093989904579</v>
      </c>
      <c r="BI1292" s="10">
        <v>324</v>
      </c>
      <c r="BJ1292" s="10" t="s">
        <v>33</v>
      </c>
      <c r="BL1292" s="10" t="s">
        <v>33</v>
      </c>
      <c r="BM1292" s="10" t="s">
        <v>33</v>
      </c>
      <c r="BP1292" s="10" t="s">
        <v>33</v>
      </c>
      <c r="BQ1292" s="10" t="s">
        <v>33</v>
      </c>
      <c r="BR1292" s="10" t="s">
        <v>33</v>
      </c>
      <c r="BS1292" s="11" t="s">
        <v>33</v>
      </c>
      <c r="BT1292" s="11" t="s">
        <v>33</v>
      </c>
      <c r="BU1292" s="10">
        <v>1292</v>
      </c>
    </row>
    <row r="1293" spans="1:73" s="10" customFormat="1" x14ac:dyDescent="0.45">
      <c r="A1293" s="10">
        <v>353</v>
      </c>
      <c r="D1293" s="10">
        <v>1297</v>
      </c>
      <c r="E1293" s="10" t="s">
        <v>33</v>
      </c>
      <c r="F1293" s="10">
        <v>1165</v>
      </c>
      <c r="H1293" s="10" t="s">
        <v>33</v>
      </c>
      <c r="J1293" s="10" t="s">
        <v>326</v>
      </c>
      <c r="K1293" s="10">
        <v>0</v>
      </c>
      <c r="L1293" s="10">
        <v>1</v>
      </c>
      <c r="M1293" s="10" t="s">
        <v>33</v>
      </c>
      <c r="N1293" s="10">
        <v>1</v>
      </c>
      <c r="T1293" s="10">
        <v>0.70710678118654757</v>
      </c>
      <c r="W1293" s="10">
        <v>0.1796136687448926</v>
      </c>
      <c r="X1293" s="10" t="s">
        <v>35</v>
      </c>
      <c r="Y1293" s="10">
        <v>1.7320508075688773E-2</v>
      </c>
      <c r="AB1293" s="10">
        <v>2.0781145589211389</v>
      </c>
      <c r="AC1293" s="10">
        <v>0.03</v>
      </c>
      <c r="AD1293" s="10">
        <v>0</v>
      </c>
      <c r="AE1293" s="10">
        <v>0</v>
      </c>
      <c r="AH1293" s="10">
        <v>1</v>
      </c>
      <c r="AJ1293" s="10">
        <v>1</v>
      </c>
      <c r="AK1293" s="10">
        <v>1</v>
      </c>
      <c r="AL1293" s="10">
        <v>0.70710678118654757</v>
      </c>
      <c r="AM1293" s="10">
        <v>0.1796136687448926</v>
      </c>
      <c r="AN1293" s="10">
        <v>0.03</v>
      </c>
      <c r="AO1293" s="10">
        <v>0</v>
      </c>
      <c r="AQ1293" s="10">
        <v>0.70710678118654757</v>
      </c>
      <c r="AR1293" s="10">
        <v>1.3435732462300776</v>
      </c>
      <c r="AS1293" s="10">
        <v>2.3688780789505715</v>
      </c>
      <c r="AT1293" s="10">
        <v>16.61700935788387</v>
      </c>
      <c r="AU1293" s="10">
        <v>2.0781145589211389</v>
      </c>
      <c r="AV1293" s="10">
        <v>17.478631597236305</v>
      </c>
      <c r="AW1293" s="10">
        <v>36.173755514041318</v>
      </c>
      <c r="AX1293" s="10">
        <v>4.0769105950462064E-4</v>
      </c>
      <c r="AY1293" s="10">
        <v>2.9583935864811313</v>
      </c>
      <c r="AZ1293" s="10" t="s">
        <v>33</v>
      </c>
      <c r="BA1293" s="10">
        <v>1297</v>
      </c>
      <c r="BB1293" s="10" t="s">
        <v>33</v>
      </c>
      <c r="BC1293" s="10">
        <v>1165</v>
      </c>
      <c r="BE1293" s="10" t="s">
        <v>33</v>
      </c>
      <c r="BF1293" s="10" t="s">
        <v>33</v>
      </c>
      <c r="BG1293" s="10" t="s">
        <v>33</v>
      </c>
      <c r="BH1293" s="10" t="s">
        <v>33</v>
      </c>
      <c r="BI1293" s="10" t="s">
        <v>33</v>
      </c>
      <c r="BJ1293" s="10" t="s">
        <v>33</v>
      </c>
      <c r="BL1293" s="10" t="s">
        <v>33</v>
      </c>
      <c r="BM1293" s="10" t="s">
        <v>33</v>
      </c>
      <c r="BP1293" s="10" t="s">
        <v>33</v>
      </c>
      <c r="BQ1293" s="10">
        <v>0</v>
      </c>
      <c r="BR1293" s="10" t="s">
        <v>326</v>
      </c>
      <c r="BS1293" s="11">
        <v>2.3688780789505715</v>
      </c>
      <c r="BT1293" s="11">
        <v>36.173755514041318</v>
      </c>
      <c r="BU1293" s="10">
        <v>1293</v>
      </c>
    </row>
    <row r="1294" spans="1:73" s="10" customFormat="1" x14ac:dyDescent="0.45">
      <c r="A1294" s="10" t="s">
        <v>33</v>
      </c>
      <c r="D1294" s="10" t="s">
        <v>33</v>
      </c>
      <c r="E1294" s="10">
        <v>1293</v>
      </c>
      <c r="F1294" s="10">
        <v>1186</v>
      </c>
      <c r="H1294" s="10">
        <v>319</v>
      </c>
      <c r="J1294" s="10" t="s">
        <v>33</v>
      </c>
      <c r="K1294" s="10" t="s">
        <v>52</v>
      </c>
      <c r="L1294" s="10" t="s">
        <v>33</v>
      </c>
      <c r="M1294" s="10">
        <v>0.14142135623730953</v>
      </c>
      <c r="N1294" s="10">
        <v>0.14142135623730953</v>
      </c>
      <c r="T1294" s="10">
        <v>0</v>
      </c>
      <c r="W1294" s="10">
        <v>0</v>
      </c>
      <c r="X1294" s="10">
        <v>0</v>
      </c>
      <c r="Y1294" s="10">
        <v>0</v>
      </c>
      <c r="AB1294" s="10">
        <v>0</v>
      </c>
      <c r="AC1294" s="10">
        <v>0</v>
      </c>
      <c r="AD1294" s="10">
        <v>0</v>
      </c>
      <c r="AE1294" s="10">
        <v>0</v>
      </c>
      <c r="AH1294" s="10">
        <v>1</v>
      </c>
      <c r="AJ1294" s="10" t="s">
        <v>33</v>
      </c>
      <c r="AK1294" s="10">
        <v>0.14142135623730953</v>
      </c>
      <c r="AL1294" s="10">
        <v>0</v>
      </c>
      <c r="AM1294" s="10">
        <v>0</v>
      </c>
      <c r="AN1294" s="10">
        <v>0</v>
      </c>
      <c r="AO1294" s="10">
        <v>0</v>
      </c>
      <c r="AQ1294" s="10">
        <v>0</v>
      </c>
      <c r="AR1294" s="10">
        <v>0.51205326137222562</v>
      </c>
      <c r="AS1294" s="10">
        <v>0.51205326137222562</v>
      </c>
      <c r="AT1294" s="10">
        <v>0</v>
      </c>
      <c r="AU1294" s="10">
        <v>0</v>
      </c>
      <c r="AV1294" s="10">
        <v>6.8540747615854611</v>
      </c>
      <c r="AW1294" s="10">
        <v>6.8540747615854611</v>
      </c>
      <c r="AX1294" s="10" t="s">
        <v>33</v>
      </c>
      <c r="AY1294" s="10" t="s">
        <v>33</v>
      </c>
      <c r="AZ1294" s="10" t="s">
        <v>33</v>
      </c>
      <c r="BA1294" s="10" t="s">
        <v>33</v>
      </c>
      <c r="BB1294" s="10">
        <v>1293</v>
      </c>
      <c r="BC1294" s="10">
        <v>1186</v>
      </c>
      <c r="BE1294" s="10" t="s">
        <v>326</v>
      </c>
      <c r="BF1294" s="10" t="s">
        <v>2699</v>
      </c>
      <c r="BG1294" s="10">
        <v>2.087595366516391E-4</v>
      </c>
      <c r="BH1294" s="10">
        <v>7.3692862169285789</v>
      </c>
      <c r="BI1294" s="10">
        <v>326</v>
      </c>
      <c r="BJ1294" s="10" t="s">
        <v>33</v>
      </c>
      <c r="BL1294" s="10" t="s">
        <v>33</v>
      </c>
      <c r="BM1294" s="10" t="s">
        <v>33</v>
      </c>
      <c r="BP1294" s="10" t="s">
        <v>33</v>
      </c>
      <c r="BQ1294" s="10" t="s">
        <v>33</v>
      </c>
      <c r="BR1294" s="10" t="s">
        <v>33</v>
      </c>
      <c r="BS1294" s="11" t="s">
        <v>33</v>
      </c>
      <c r="BT1294" s="11" t="s">
        <v>33</v>
      </c>
      <c r="BU1294" s="10">
        <v>1294</v>
      </c>
    </row>
    <row r="1295" spans="1:73" s="10" customFormat="1" x14ac:dyDescent="0.45">
      <c r="A1295" s="10" t="s">
        <v>33</v>
      </c>
      <c r="D1295" s="10" t="s">
        <v>33</v>
      </c>
      <c r="E1295" s="10">
        <v>1293</v>
      </c>
      <c r="F1295" s="10">
        <v>1419</v>
      </c>
      <c r="H1295" s="10">
        <v>385</v>
      </c>
      <c r="J1295" s="10" t="s">
        <v>33</v>
      </c>
      <c r="K1295" s="10" t="s">
        <v>152</v>
      </c>
      <c r="L1295" s="10" t="s">
        <v>33</v>
      </c>
      <c r="M1295" s="10">
        <v>2.2360679774997897E-2</v>
      </c>
      <c r="N1295" s="10">
        <v>2.2360679774997897E-2</v>
      </c>
      <c r="T1295" s="10">
        <v>0</v>
      </c>
      <c r="W1295" s="10">
        <v>0</v>
      </c>
      <c r="X1295" s="10">
        <v>0</v>
      </c>
      <c r="Y1295" s="10">
        <v>0</v>
      </c>
      <c r="AB1295" s="10">
        <v>0</v>
      </c>
      <c r="AC1295" s="10">
        <v>0</v>
      </c>
      <c r="AD1295" s="10">
        <v>0</v>
      </c>
      <c r="AE1295" s="10">
        <v>0</v>
      </c>
      <c r="AH1295" s="10">
        <v>1</v>
      </c>
      <c r="AJ1295" s="10" t="s">
        <v>33</v>
      </c>
      <c r="AK1295" s="10">
        <v>2.2360679774997897E-2</v>
      </c>
      <c r="AL1295" s="10">
        <v>0</v>
      </c>
      <c r="AM1295" s="10">
        <v>0</v>
      </c>
      <c r="AN1295" s="10">
        <v>0</v>
      </c>
      <c r="AO1295" s="10">
        <v>0</v>
      </c>
      <c r="AQ1295" s="10">
        <v>0</v>
      </c>
      <c r="AR1295" s="10">
        <v>0.62190631611295921</v>
      </c>
      <c r="AS1295" s="10">
        <v>0.62190631611295921</v>
      </c>
      <c r="AT1295" s="10">
        <v>0</v>
      </c>
      <c r="AU1295" s="10">
        <v>0</v>
      </c>
      <c r="AV1295" s="10">
        <v>10.129582088820261</v>
      </c>
      <c r="AW1295" s="10">
        <v>10.129582088820261</v>
      </c>
      <c r="AX1295" s="10" t="s">
        <v>33</v>
      </c>
      <c r="AY1295" s="10" t="s">
        <v>33</v>
      </c>
      <c r="AZ1295" s="10" t="s">
        <v>33</v>
      </c>
      <c r="BA1295" s="10" t="s">
        <v>33</v>
      </c>
      <c r="BB1295" s="10">
        <v>1293</v>
      </c>
      <c r="BC1295" s="10">
        <v>1419</v>
      </c>
      <c r="BE1295" s="10" t="s">
        <v>326</v>
      </c>
      <c r="BF1295" s="10" t="s">
        <v>2700</v>
      </c>
      <c r="BG1295" s="10">
        <v>2.5354564492870786E-4</v>
      </c>
      <c r="BH1295" s="10">
        <v>5.1551659315941532</v>
      </c>
      <c r="BI1295" s="10">
        <v>327</v>
      </c>
      <c r="BJ1295" s="10" t="s">
        <v>33</v>
      </c>
      <c r="BL1295" s="10" t="s">
        <v>33</v>
      </c>
      <c r="BM1295" s="10" t="s">
        <v>33</v>
      </c>
      <c r="BP1295" s="10" t="s">
        <v>33</v>
      </c>
      <c r="BQ1295" s="10" t="s">
        <v>33</v>
      </c>
      <c r="BR1295" s="10" t="s">
        <v>33</v>
      </c>
      <c r="BS1295" s="11" t="s">
        <v>33</v>
      </c>
      <c r="BT1295" s="11" t="s">
        <v>33</v>
      </c>
      <c r="BU1295" s="10">
        <v>1295</v>
      </c>
    </row>
    <row r="1296" spans="1:73" s="10" customFormat="1" x14ac:dyDescent="0.45">
      <c r="A1296" s="10" t="s">
        <v>33</v>
      </c>
      <c r="D1296" s="10" t="s">
        <v>33</v>
      </c>
      <c r="E1296" s="10">
        <v>1293</v>
      </c>
      <c r="F1296" s="10">
        <v>1020</v>
      </c>
      <c r="H1296" s="10">
        <v>270</v>
      </c>
      <c r="J1296" s="10" t="s">
        <v>33</v>
      </c>
      <c r="K1296" s="10" t="s">
        <v>42</v>
      </c>
      <c r="L1296" s="10" t="s">
        <v>33</v>
      </c>
      <c r="M1296" s="10">
        <v>0.49497474683058329</v>
      </c>
      <c r="N1296" s="10">
        <v>0.49497474683058329</v>
      </c>
      <c r="T1296" s="10">
        <v>0</v>
      </c>
      <c r="W1296" s="10">
        <v>0</v>
      </c>
      <c r="X1296" s="10">
        <v>0</v>
      </c>
      <c r="Y1296" s="10">
        <v>0</v>
      </c>
      <c r="AB1296" s="10">
        <v>0</v>
      </c>
      <c r="AC1296" s="10">
        <v>0</v>
      </c>
      <c r="AD1296" s="10">
        <v>0</v>
      </c>
      <c r="AE1296" s="10">
        <v>0</v>
      </c>
      <c r="AH1296" s="10">
        <v>1</v>
      </c>
      <c r="AJ1296" s="10" t="s">
        <v>33</v>
      </c>
      <c r="AK1296" s="10">
        <v>0.49497474683058329</v>
      </c>
      <c r="AL1296" s="10">
        <v>0</v>
      </c>
      <c r="AM1296" s="10">
        <v>0</v>
      </c>
      <c r="AN1296" s="10">
        <v>0</v>
      </c>
      <c r="AO1296" s="10">
        <v>0</v>
      </c>
      <c r="AQ1296" s="10">
        <v>0</v>
      </c>
      <c r="AR1296" s="10">
        <v>0</v>
      </c>
      <c r="AS1296" s="10">
        <v>0</v>
      </c>
      <c r="AT1296" s="10">
        <v>0</v>
      </c>
      <c r="AU1296" s="10">
        <v>0</v>
      </c>
      <c r="AV1296" s="10">
        <v>0.49497474683058329</v>
      </c>
      <c r="AW1296" s="10">
        <v>0.49497474683058329</v>
      </c>
      <c r="AX1296" s="10" t="s">
        <v>33</v>
      </c>
      <c r="AY1296" s="10" t="s">
        <v>33</v>
      </c>
      <c r="AZ1296" s="10" t="s">
        <v>33</v>
      </c>
      <c r="BA1296" s="10" t="s">
        <v>33</v>
      </c>
      <c r="BB1296" s="10">
        <v>1293</v>
      </c>
      <c r="BC1296" s="10">
        <v>1020</v>
      </c>
      <c r="BE1296" s="10" t="s">
        <v>326</v>
      </c>
      <c r="BF1296" s="10" t="s">
        <v>2701</v>
      </c>
      <c r="BG1296" s="10">
        <v>0</v>
      </c>
      <c r="BH1296" s="10">
        <v>1.0286142276869401</v>
      </c>
      <c r="BI1296" s="10">
        <v>328</v>
      </c>
      <c r="BJ1296" s="10" t="s">
        <v>33</v>
      </c>
      <c r="BL1296" s="10" t="s">
        <v>33</v>
      </c>
      <c r="BM1296" s="10" t="s">
        <v>33</v>
      </c>
      <c r="BP1296" s="10" t="s">
        <v>33</v>
      </c>
      <c r="BQ1296" s="10" t="s">
        <v>33</v>
      </c>
      <c r="BR1296" s="10" t="s">
        <v>33</v>
      </c>
      <c r="BS1296" s="11" t="s">
        <v>33</v>
      </c>
      <c r="BT1296" s="11" t="s">
        <v>33</v>
      </c>
      <c r="BU1296" s="10">
        <v>1296</v>
      </c>
    </row>
    <row r="1297" spans="1:73" s="10" customFormat="1" x14ac:dyDescent="0.45">
      <c r="A1297" s="10">
        <v>354</v>
      </c>
      <c r="D1297" s="10">
        <v>1303</v>
      </c>
      <c r="E1297" s="10" t="s">
        <v>33</v>
      </c>
      <c r="F1297" s="10">
        <v>1269</v>
      </c>
      <c r="H1297" s="10" t="s">
        <v>33</v>
      </c>
      <c r="J1297" s="10" t="s">
        <v>327</v>
      </c>
      <c r="K1297" s="10">
        <v>0</v>
      </c>
      <c r="L1297" s="10">
        <v>1</v>
      </c>
      <c r="M1297" s="10" t="s">
        <v>33</v>
      </c>
      <c r="N1297" s="10">
        <v>1</v>
      </c>
      <c r="T1297" s="10">
        <v>0.54772255750516607</v>
      </c>
      <c r="W1297" s="10">
        <v>0.1796136687448926</v>
      </c>
      <c r="X1297" s="10" t="s">
        <v>35</v>
      </c>
      <c r="Y1297" s="10">
        <v>1.7320508075688773E-2</v>
      </c>
      <c r="AB1297" s="10">
        <v>2.0781145589211389</v>
      </c>
      <c r="AC1297" s="10">
        <v>7.4999999999999997E-2</v>
      </c>
      <c r="AD1297" s="10">
        <v>0</v>
      </c>
      <c r="AE1297" s="10">
        <v>0</v>
      </c>
      <c r="AH1297" s="10">
        <v>1</v>
      </c>
      <c r="AJ1297" s="10">
        <v>1</v>
      </c>
      <c r="AK1297" s="10">
        <v>1</v>
      </c>
      <c r="AL1297" s="10">
        <v>0.54772255750516607</v>
      </c>
      <c r="AM1297" s="10">
        <v>0.1796136687448926</v>
      </c>
      <c r="AN1297" s="10">
        <v>7.4999999999999997E-2</v>
      </c>
      <c r="AO1297" s="10">
        <v>0</v>
      </c>
      <c r="AQ1297" s="10">
        <v>4.2244404191219536</v>
      </c>
      <c r="AR1297" s="10">
        <v>14.7909249758965</v>
      </c>
      <c r="AS1297" s="10">
        <v>20.916363583623333</v>
      </c>
      <c r="AT1297" s="10">
        <v>99.274349849365905</v>
      </c>
      <c r="AU1297" s="10">
        <v>16.278089953875764</v>
      </c>
      <c r="AV1297" s="10">
        <v>1117.4940034055189</v>
      </c>
      <c r="AW1297" s="10">
        <v>1233.0464432087606</v>
      </c>
      <c r="AX1297" s="10">
        <v>1.3233856580755289E-5</v>
      </c>
      <c r="AY1297" s="10">
        <v>41.316682431770602</v>
      </c>
      <c r="AZ1297" s="10" t="s">
        <v>33</v>
      </c>
      <c r="BA1297" s="10">
        <v>1303</v>
      </c>
      <c r="BB1297" s="10" t="s">
        <v>33</v>
      </c>
      <c r="BC1297" s="10">
        <v>1269</v>
      </c>
      <c r="BE1297" s="10" t="s">
        <v>33</v>
      </c>
      <c r="BF1297" s="10" t="s">
        <v>33</v>
      </c>
      <c r="BG1297" s="10" t="s">
        <v>33</v>
      </c>
      <c r="BH1297" s="10" t="s">
        <v>33</v>
      </c>
      <c r="BI1297" s="10" t="s">
        <v>33</v>
      </c>
      <c r="BJ1297" s="10" t="s">
        <v>33</v>
      </c>
      <c r="BL1297" s="10" t="s">
        <v>33</v>
      </c>
      <c r="BM1297" s="10" t="s">
        <v>33</v>
      </c>
      <c r="BP1297" s="10" t="s">
        <v>33</v>
      </c>
      <c r="BQ1297" s="10">
        <v>0</v>
      </c>
      <c r="BR1297" s="10" t="s">
        <v>327</v>
      </c>
      <c r="BS1297" s="11">
        <v>20.916363583623333</v>
      </c>
      <c r="BT1297" s="11">
        <v>1233.0464432087606</v>
      </c>
      <c r="BU1297" s="10">
        <v>1297</v>
      </c>
    </row>
    <row r="1298" spans="1:73" s="10" customFormat="1" x14ac:dyDescent="0.45">
      <c r="A1298" s="10" t="s">
        <v>33</v>
      </c>
      <c r="D1298" s="10" t="s">
        <v>33</v>
      </c>
      <c r="E1298" s="10">
        <v>1297</v>
      </c>
      <c r="F1298" s="10">
        <v>1428</v>
      </c>
      <c r="H1298" s="10">
        <v>389</v>
      </c>
      <c r="J1298" s="10" t="s">
        <v>33</v>
      </c>
      <c r="K1298" s="10" t="s">
        <v>183</v>
      </c>
      <c r="L1298" s="10" t="s">
        <v>33</v>
      </c>
      <c r="M1298" s="10">
        <v>0.14142135623730953</v>
      </c>
      <c r="N1298" s="10">
        <v>0.14142135623730953</v>
      </c>
      <c r="T1298" s="10">
        <v>0</v>
      </c>
      <c r="W1298" s="10">
        <v>0</v>
      </c>
      <c r="X1298" s="10">
        <v>0</v>
      </c>
      <c r="Y1298" s="10">
        <v>0</v>
      </c>
      <c r="AB1298" s="10">
        <v>0</v>
      </c>
      <c r="AC1298" s="10">
        <v>0</v>
      </c>
      <c r="AD1298" s="10">
        <v>0</v>
      </c>
      <c r="AE1298" s="10">
        <v>0</v>
      </c>
      <c r="AH1298" s="10">
        <v>1</v>
      </c>
      <c r="AJ1298" s="10" t="s">
        <v>33</v>
      </c>
      <c r="AK1298" s="10">
        <v>0.14142135623730953</v>
      </c>
      <c r="AL1298" s="10">
        <v>0</v>
      </c>
      <c r="AM1298" s="10">
        <v>0</v>
      </c>
      <c r="AN1298" s="10">
        <v>0</v>
      </c>
      <c r="AO1298" s="10">
        <v>0</v>
      </c>
      <c r="AQ1298" s="10">
        <v>0.33007718914090417</v>
      </c>
      <c r="AR1298" s="10">
        <v>2.4104110050380521</v>
      </c>
      <c r="AS1298" s="10">
        <v>2.8890229292923633</v>
      </c>
      <c r="AT1298" s="10">
        <v>7.7568139448112481</v>
      </c>
      <c r="AU1298" s="10">
        <v>1.5057238722694324</v>
      </c>
      <c r="AV1298" s="10">
        <v>32.534949498317665</v>
      </c>
      <c r="AW1298" s="10">
        <v>41.797487315398342</v>
      </c>
      <c r="AX1298" s="10" t="s">
        <v>33</v>
      </c>
      <c r="AY1298" s="10" t="s">
        <v>33</v>
      </c>
      <c r="AZ1298" s="10" t="s">
        <v>33</v>
      </c>
      <c r="BA1298" s="10" t="s">
        <v>33</v>
      </c>
      <c r="BB1298" s="10">
        <v>1297</v>
      </c>
      <c r="BC1298" s="10">
        <v>1428</v>
      </c>
      <c r="BE1298" s="10" t="s">
        <v>327</v>
      </c>
      <c r="BF1298" s="10" t="s">
        <v>2702</v>
      </c>
      <c r="BG1298" s="10">
        <v>3.8232915104768664E-5</v>
      </c>
      <c r="BH1298" s="10">
        <v>2233.5016940200071</v>
      </c>
      <c r="BI1298" s="10">
        <v>330</v>
      </c>
      <c r="BJ1298" s="10" t="s">
        <v>33</v>
      </c>
      <c r="BL1298" s="10" t="s">
        <v>33</v>
      </c>
      <c r="BM1298" s="10" t="s">
        <v>33</v>
      </c>
      <c r="BP1298" s="10" t="s">
        <v>33</v>
      </c>
      <c r="BQ1298" s="10" t="s">
        <v>33</v>
      </c>
      <c r="BR1298" s="10" t="s">
        <v>33</v>
      </c>
      <c r="BS1298" s="11" t="s">
        <v>33</v>
      </c>
      <c r="BT1298" s="11" t="s">
        <v>33</v>
      </c>
      <c r="BU1298" s="10">
        <v>1298</v>
      </c>
    </row>
    <row r="1299" spans="1:73" s="10" customFormat="1" x14ac:dyDescent="0.45">
      <c r="A1299" s="10" t="s">
        <v>33</v>
      </c>
      <c r="D1299" s="10" t="s">
        <v>33</v>
      </c>
      <c r="E1299" s="10">
        <v>1297</v>
      </c>
      <c r="F1299" s="10">
        <v>1435</v>
      </c>
      <c r="H1299" s="10">
        <v>390</v>
      </c>
      <c r="J1299" s="10" t="s">
        <v>33</v>
      </c>
      <c r="K1299" s="10" t="s">
        <v>350</v>
      </c>
      <c r="L1299" s="10" t="s">
        <v>33</v>
      </c>
      <c r="M1299" s="10">
        <v>0.28284271247461906</v>
      </c>
      <c r="N1299" s="10">
        <v>0.28284271247461906</v>
      </c>
      <c r="T1299" s="10">
        <v>0</v>
      </c>
      <c r="W1299" s="10">
        <v>0</v>
      </c>
      <c r="X1299" s="10">
        <v>0</v>
      </c>
      <c r="Y1299" s="10">
        <v>0</v>
      </c>
      <c r="AB1299" s="10">
        <v>0</v>
      </c>
      <c r="AC1299" s="10">
        <v>0</v>
      </c>
      <c r="AD1299" s="10">
        <v>0</v>
      </c>
      <c r="AE1299" s="10">
        <v>0</v>
      </c>
      <c r="AH1299" s="10">
        <v>1</v>
      </c>
      <c r="AJ1299" s="10" t="s">
        <v>33</v>
      </c>
      <c r="AK1299" s="10">
        <v>0.28284271247461906</v>
      </c>
      <c r="AL1299" s="10">
        <v>0</v>
      </c>
      <c r="AM1299" s="10">
        <v>0</v>
      </c>
      <c r="AN1299" s="10">
        <v>0</v>
      </c>
      <c r="AO1299" s="10">
        <v>0</v>
      </c>
      <c r="AQ1299" s="10">
        <v>2.5152285695918124</v>
      </c>
      <c r="AR1299" s="10">
        <v>6.3690438788604506</v>
      </c>
      <c r="AS1299" s="10">
        <v>10.016125304768579</v>
      </c>
      <c r="AT1299" s="10">
        <v>59.107871385407591</v>
      </c>
      <c r="AU1299" s="10">
        <v>9.4673546323198092</v>
      </c>
      <c r="AV1299" s="10">
        <v>99.004934570733056</v>
      </c>
      <c r="AW1299" s="10">
        <v>167.58016058846044</v>
      </c>
      <c r="AX1299" s="10" t="s">
        <v>33</v>
      </c>
      <c r="AY1299" s="10" t="s">
        <v>33</v>
      </c>
      <c r="AZ1299" s="10" t="s">
        <v>33</v>
      </c>
      <c r="BA1299" s="10" t="s">
        <v>33</v>
      </c>
      <c r="BB1299" s="10">
        <v>1297</v>
      </c>
      <c r="BC1299" s="10">
        <v>1435</v>
      </c>
      <c r="BE1299" s="10" t="s">
        <v>327</v>
      </c>
      <c r="BF1299" s="10" t="s">
        <v>350</v>
      </c>
      <c r="BG1299" s="10">
        <v>1.3255196577818124E-4</v>
      </c>
      <c r="BH1299" s="10">
        <v>30982.598153997402</v>
      </c>
      <c r="BI1299" s="10">
        <v>331</v>
      </c>
      <c r="BJ1299" s="10" t="s">
        <v>33</v>
      </c>
      <c r="BL1299" s="10" t="s">
        <v>33</v>
      </c>
      <c r="BM1299" s="10" t="s">
        <v>33</v>
      </c>
      <c r="BP1299" s="10" t="s">
        <v>33</v>
      </c>
      <c r="BQ1299" s="10" t="s">
        <v>33</v>
      </c>
      <c r="BR1299" s="10" t="s">
        <v>33</v>
      </c>
      <c r="BS1299" s="11" t="s">
        <v>33</v>
      </c>
      <c r="BT1299" s="11" t="s">
        <v>33</v>
      </c>
      <c r="BU1299" s="10">
        <v>1299</v>
      </c>
    </row>
    <row r="1300" spans="1:73" s="10" customFormat="1" x14ac:dyDescent="0.45">
      <c r="A1300" s="10" t="s">
        <v>33</v>
      </c>
      <c r="D1300" s="10" t="s">
        <v>33</v>
      </c>
      <c r="E1300" s="10">
        <v>1297</v>
      </c>
      <c r="F1300" s="10">
        <v>1442</v>
      </c>
      <c r="H1300" s="10">
        <v>391</v>
      </c>
      <c r="J1300" s="10" t="s">
        <v>33</v>
      </c>
      <c r="K1300" s="10" t="s">
        <v>351</v>
      </c>
      <c r="L1300" s="10" t="s">
        <v>33</v>
      </c>
      <c r="M1300" s="10">
        <v>0.3872983346207417</v>
      </c>
      <c r="N1300" s="10">
        <v>0.3872983346207417</v>
      </c>
      <c r="T1300" s="10">
        <v>0</v>
      </c>
      <c r="W1300" s="10">
        <v>0</v>
      </c>
      <c r="X1300" s="10">
        <v>0</v>
      </c>
      <c r="Y1300" s="10">
        <v>0</v>
      </c>
      <c r="AB1300" s="10">
        <v>0</v>
      </c>
      <c r="AC1300" s="10">
        <v>0</v>
      </c>
      <c r="AD1300" s="10">
        <v>0</v>
      </c>
      <c r="AE1300" s="10">
        <v>0</v>
      </c>
      <c r="AH1300" s="10">
        <v>1</v>
      </c>
      <c r="AJ1300" s="10" t="s">
        <v>33</v>
      </c>
      <c r="AK1300" s="10">
        <v>0.3872983346207417</v>
      </c>
      <c r="AL1300" s="10">
        <v>0</v>
      </c>
      <c r="AM1300" s="10">
        <v>0</v>
      </c>
      <c r="AN1300" s="10">
        <v>0</v>
      </c>
      <c r="AO1300" s="10">
        <v>0</v>
      </c>
      <c r="AQ1300" s="10">
        <v>0.72671785607614436</v>
      </c>
      <c r="AR1300" s="10">
        <v>5.4919308151955537</v>
      </c>
      <c r="AS1300" s="10">
        <v>6.5456717065059635</v>
      </c>
      <c r="AT1300" s="10">
        <v>17.077869617789393</v>
      </c>
      <c r="AU1300" s="10">
        <v>2.8960843166220429</v>
      </c>
      <c r="AV1300" s="10">
        <v>965.11597270646189</v>
      </c>
      <c r="AW1300" s="10">
        <v>985.08992664087327</v>
      </c>
      <c r="AX1300" s="10" t="s">
        <v>33</v>
      </c>
      <c r="AY1300" s="10" t="s">
        <v>33</v>
      </c>
      <c r="AZ1300" s="10" t="s">
        <v>33</v>
      </c>
      <c r="BA1300" s="10" t="s">
        <v>33</v>
      </c>
      <c r="BB1300" s="10">
        <v>1297</v>
      </c>
      <c r="BC1300" s="10">
        <v>1442</v>
      </c>
      <c r="BE1300" s="10" t="s">
        <v>327</v>
      </c>
      <c r="BF1300" s="10" t="s">
        <v>2703</v>
      </c>
      <c r="BG1300" s="10">
        <v>8.662448058860765E-5</v>
      </c>
      <c r="BH1300" s="10">
        <v>78976.451035515274</v>
      </c>
      <c r="BI1300" s="10">
        <v>332</v>
      </c>
      <c r="BJ1300" s="10" t="s">
        <v>33</v>
      </c>
      <c r="BL1300" s="10" t="s">
        <v>33</v>
      </c>
      <c r="BM1300" s="10" t="s">
        <v>33</v>
      </c>
      <c r="BP1300" s="10" t="s">
        <v>33</v>
      </c>
      <c r="BQ1300" s="10" t="s">
        <v>33</v>
      </c>
      <c r="BR1300" s="10" t="s">
        <v>33</v>
      </c>
      <c r="BS1300" s="11" t="s">
        <v>33</v>
      </c>
      <c r="BT1300" s="11" t="s">
        <v>33</v>
      </c>
      <c r="BU1300" s="10">
        <v>1300</v>
      </c>
    </row>
    <row r="1301" spans="1:73" s="10" customFormat="1" x14ac:dyDescent="0.45">
      <c r="A1301" s="10" t="s">
        <v>33</v>
      </c>
      <c r="D1301" s="10" t="s">
        <v>33</v>
      </c>
      <c r="E1301" s="10">
        <v>1297</v>
      </c>
      <c r="F1301" s="10">
        <v>1232</v>
      </c>
      <c r="H1301" s="10">
        <v>336</v>
      </c>
      <c r="J1301" s="10" t="s">
        <v>33</v>
      </c>
      <c r="K1301" s="10" t="s">
        <v>320</v>
      </c>
      <c r="L1301" s="10" t="s">
        <v>33</v>
      </c>
      <c r="M1301" s="10">
        <v>1.7320508075688773E-2</v>
      </c>
      <c r="N1301" s="10">
        <v>1.7320508075688773E-2</v>
      </c>
      <c r="T1301" s="10">
        <v>0</v>
      </c>
      <c r="W1301" s="10">
        <v>0</v>
      </c>
      <c r="X1301" s="10">
        <v>0</v>
      </c>
      <c r="Y1301" s="10">
        <v>0</v>
      </c>
      <c r="AB1301" s="10">
        <v>0</v>
      </c>
      <c r="AC1301" s="10">
        <v>0</v>
      </c>
      <c r="AD1301" s="10">
        <v>0</v>
      </c>
      <c r="AE1301" s="10">
        <v>0</v>
      </c>
      <c r="AH1301" s="10">
        <v>1</v>
      </c>
      <c r="AJ1301" s="10" t="s">
        <v>33</v>
      </c>
      <c r="AK1301" s="10">
        <v>1.7320508075688773E-2</v>
      </c>
      <c r="AL1301" s="10">
        <v>0</v>
      </c>
      <c r="AM1301" s="10">
        <v>0</v>
      </c>
      <c r="AN1301" s="10">
        <v>0</v>
      </c>
      <c r="AO1301" s="10">
        <v>0</v>
      </c>
      <c r="AQ1301" s="10">
        <v>0.10469424680792666</v>
      </c>
      <c r="AR1301" s="10">
        <v>0.26492560805755028</v>
      </c>
      <c r="AS1301" s="10">
        <v>0.41673226592904394</v>
      </c>
      <c r="AT1301" s="10">
        <v>2.4603147999862767</v>
      </c>
      <c r="AU1301" s="10">
        <v>0.33081257374333983</v>
      </c>
      <c r="AV1301" s="10">
        <v>20.318531387735728</v>
      </c>
      <c r="AW1301" s="10">
        <v>23.109658761465344</v>
      </c>
      <c r="AX1301" s="10" t="s">
        <v>33</v>
      </c>
      <c r="AY1301" s="10" t="s">
        <v>33</v>
      </c>
      <c r="AZ1301" s="10" t="s">
        <v>33</v>
      </c>
      <c r="BA1301" s="10" t="s">
        <v>33</v>
      </c>
      <c r="BB1301" s="10">
        <v>1297</v>
      </c>
      <c r="BC1301" s="10">
        <v>1232</v>
      </c>
      <c r="BE1301" s="10" t="s">
        <v>327</v>
      </c>
      <c r="BF1301" s="10" t="s">
        <v>2704</v>
      </c>
      <c r="BG1301" s="10">
        <v>5.5149750398781414E-6</v>
      </c>
      <c r="BH1301" s="10">
        <v>2877.7273279307019</v>
      </c>
      <c r="BI1301" s="10">
        <v>333</v>
      </c>
      <c r="BJ1301" s="10" t="s">
        <v>33</v>
      </c>
      <c r="BL1301" s="10" t="s">
        <v>33</v>
      </c>
      <c r="BM1301" s="10" t="s">
        <v>33</v>
      </c>
      <c r="BP1301" s="10" t="s">
        <v>33</v>
      </c>
      <c r="BQ1301" s="10" t="s">
        <v>33</v>
      </c>
      <c r="BR1301" s="10" t="s">
        <v>33</v>
      </c>
      <c r="BS1301" s="11" t="s">
        <v>33</v>
      </c>
      <c r="BT1301" s="11" t="s">
        <v>33</v>
      </c>
      <c r="BU1301" s="10">
        <v>1301</v>
      </c>
    </row>
    <row r="1302" spans="1:73" s="10" customFormat="1" x14ac:dyDescent="0.45">
      <c r="A1302" s="10" t="s">
        <v>33</v>
      </c>
      <c r="D1302" s="10" t="s">
        <v>33</v>
      </c>
      <c r="E1302" s="10">
        <v>1297</v>
      </c>
      <c r="F1302" s="10">
        <v>1020</v>
      </c>
      <c r="H1302" s="10">
        <v>270</v>
      </c>
      <c r="J1302" s="10" t="s">
        <v>33</v>
      </c>
      <c r="K1302" s="10" t="s">
        <v>42</v>
      </c>
      <c r="L1302" s="10" t="s">
        <v>33</v>
      </c>
      <c r="M1302" s="10">
        <v>0.51961524227066314</v>
      </c>
      <c r="N1302" s="10">
        <v>0.51961524227066314</v>
      </c>
      <c r="T1302" s="10">
        <v>0</v>
      </c>
      <c r="W1302" s="10">
        <v>0</v>
      </c>
      <c r="X1302" s="10">
        <v>0</v>
      </c>
      <c r="Y1302" s="10">
        <v>0</v>
      </c>
      <c r="AB1302" s="10">
        <v>0</v>
      </c>
      <c r="AC1302" s="10">
        <v>0</v>
      </c>
      <c r="AD1302" s="10">
        <v>0</v>
      </c>
      <c r="AE1302" s="10">
        <v>0</v>
      </c>
      <c r="AH1302" s="10">
        <v>1</v>
      </c>
      <c r="AJ1302" s="10" t="s">
        <v>33</v>
      </c>
      <c r="AK1302" s="10">
        <v>0.51961524227066314</v>
      </c>
      <c r="AL1302" s="10">
        <v>0</v>
      </c>
      <c r="AM1302" s="10">
        <v>0</v>
      </c>
      <c r="AN1302" s="10">
        <v>0</v>
      </c>
      <c r="AO1302" s="10">
        <v>0</v>
      </c>
      <c r="AQ1302" s="10">
        <v>0</v>
      </c>
      <c r="AR1302" s="10">
        <v>0</v>
      </c>
      <c r="AS1302" s="10">
        <v>0</v>
      </c>
      <c r="AT1302" s="10">
        <v>0</v>
      </c>
      <c r="AU1302" s="10">
        <v>0</v>
      </c>
      <c r="AV1302" s="10">
        <v>0.51961524227066314</v>
      </c>
      <c r="AW1302" s="10">
        <v>0.51961524227066314</v>
      </c>
      <c r="AX1302" s="10" t="s">
        <v>33</v>
      </c>
      <c r="AY1302" s="10" t="s">
        <v>33</v>
      </c>
      <c r="AZ1302" s="10" t="s">
        <v>33</v>
      </c>
      <c r="BA1302" s="10" t="s">
        <v>33</v>
      </c>
      <c r="BB1302" s="10">
        <v>1297</v>
      </c>
      <c r="BC1302" s="10">
        <v>1020</v>
      </c>
      <c r="BE1302" s="10" t="s">
        <v>327</v>
      </c>
      <c r="BF1302" s="10" t="s">
        <v>2705</v>
      </c>
      <c r="BG1302" s="10">
        <v>0</v>
      </c>
      <c r="BH1302" s="10">
        <v>42.085232382515137</v>
      </c>
      <c r="BI1302" s="10">
        <v>334</v>
      </c>
      <c r="BJ1302" s="10" t="s">
        <v>33</v>
      </c>
      <c r="BL1302" s="10" t="s">
        <v>33</v>
      </c>
      <c r="BM1302" s="10" t="s">
        <v>33</v>
      </c>
      <c r="BP1302" s="10" t="s">
        <v>33</v>
      </c>
      <c r="BQ1302" s="10" t="s">
        <v>33</v>
      </c>
      <c r="BR1302" s="10" t="s">
        <v>33</v>
      </c>
      <c r="BS1302" s="11" t="s">
        <v>33</v>
      </c>
      <c r="BT1302" s="11" t="s">
        <v>33</v>
      </c>
      <c r="BU1302" s="10">
        <v>1302</v>
      </c>
    </row>
    <row r="1303" spans="1:73" s="10" customFormat="1" x14ac:dyDescent="0.45">
      <c r="A1303" s="10">
        <v>355</v>
      </c>
      <c r="D1303" s="10">
        <v>1305</v>
      </c>
      <c r="E1303" s="10" t="s">
        <v>33</v>
      </c>
      <c r="F1303" s="10">
        <v>1180</v>
      </c>
      <c r="H1303" s="10" t="s">
        <v>33</v>
      </c>
      <c r="J1303" s="10" t="s">
        <v>328</v>
      </c>
      <c r="K1303" s="10">
        <v>0</v>
      </c>
      <c r="L1303" s="10">
        <v>1</v>
      </c>
      <c r="M1303" s="10" t="s">
        <v>33</v>
      </c>
      <c r="N1303" s="10">
        <v>1</v>
      </c>
      <c r="T1303" s="10">
        <v>0</v>
      </c>
      <c r="W1303" s="10">
        <v>0</v>
      </c>
      <c r="X1303" s="10">
        <v>0</v>
      </c>
      <c r="Y1303" s="10">
        <v>0</v>
      </c>
      <c r="AB1303" s="10">
        <v>0</v>
      </c>
      <c r="AC1303" s="10">
        <v>0</v>
      </c>
      <c r="AD1303" s="10">
        <v>0</v>
      </c>
      <c r="AE1303" s="10">
        <v>0</v>
      </c>
      <c r="AH1303" s="10">
        <v>1</v>
      </c>
      <c r="AJ1303" s="10">
        <v>1</v>
      </c>
      <c r="AK1303" s="10">
        <v>1</v>
      </c>
      <c r="AL1303" s="10">
        <v>0</v>
      </c>
      <c r="AM1303" s="10">
        <v>0</v>
      </c>
      <c r="AN1303" s="10">
        <v>0</v>
      </c>
      <c r="AO1303" s="10">
        <v>0</v>
      </c>
      <c r="AQ1303" s="10">
        <v>4.3035159698893433E-2</v>
      </c>
      <c r="AR1303" s="10">
        <v>0.29920953577217729</v>
      </c>
      <c r="AS1303" s="10">
        <v>0.36161051733557276</v>
      </c>
      <c r="AT1303" s="10">
        <v>1.0113262529239957</v>
      </c>
      <c r="AU1303" s="10">
        <v>1.1116237499999999</v>
      </c>
      <c r="AV1303" s="10">
        <v>9.2437854267889321</v>
      </c>
      <c r="AW1303" s="10">
        <v>11.366735429712929</v>
      </c>
      <c r="AX1303" s="10">
        <v>1.3227244611029163</v>
      </c>
      <c r="AY1303" s="10">
        <v>2.7071114622748143</v>
      </c>
      <c r="AZ1303" s="10" t="s">
        <v>33</v>
      </c>
      <c r="BA1303" s="10">
        <v>1305</v>
      </c>
      <c r="BB1303" s="10" t="s">
        <v>33</v>
      </c>
      <c r="BC1303" s="10">
        <v>1180</v>
      </c>
      <c r="BE1303" s="10" t="s">
        <v>33</v>
      </c>
      <c r="BF1303" s="10" t="s">
        <v>33</v>
      </c>
      <c r="BG1303" s="10" t="s">
        <v>33</v>
      </c>
      <c r="BH1303" s="10" t="s">
        <v>33</v>
      </c>
      <c r="BI1303" s="10" t="s">
        <v>33</v>
      </c>
      <c r="BJ1303" s="10" t="s">
        <v>33</v>
      </c>
      <c r="BL1303" s="10" t="s">
        <v>33</v>
      </c>
      <c r="BM1303" s="10" t="s">
        <v>33</v>
      </c>
      <c r="BP1303" s="10" t="s">
        <v>33</v>
      </c>
      <c r="BQ1303" s="10">
        <v>0</v>
      </c>
      <c r="BR1303" s="10" t="s">
        <v>328</v>
      </c>
      <c r="BS1303" s="11">
        <v>0.36161051733557276</v>
      </c>
      <c r="BT1303" s="11">
        <v>11.366735429712929</v>
      </c>
      <c r="BU1303" s="10">
        <v>1303</v>
      </c>
    </row>
    <row r="1304" spans="1:73" s="10" customFormat="1" x14ac:dyDescent="0.45">
      <c r="A1304" s="10" t="s">
        <v>33</v>
      </c>
      <c r="D1304" s="10" t="s">
        <v>33</v>
      </c>
      <c r="E1304" s="10">
        <v>1303</v>
      </c>
      <c r="F1304" s="10">
        <v>1085</v>
      </c>
      <c r="H1304" s="10">
        <v>283</v>
      </c>
      <c r="J1304" s="10" t="s">
        <v>33</v>
      </c>
      <c r="K1304" s="10" t="s">
        <v>90</v>
      </c>
      <c r="L1304" s="10" t="s">
        <v>33</v>
      </c>
      <c r="M1304" s="10">
        <v>1</v>
      </c>
      <c r="N1304" s="10">
        <v>1</v>
      </c>
      <c r="T1304" s="10">
        <v>0</v>
      </c>
      <c r="W1304" s="10">
        <v>0</v>
      </c>
      <c r="X1304" s="10">
        <v>0</v>
      </c>
      <c r="Y1304" s="10">
        <v>0</v>
      </c>
      <c r="AB1304" s="10">
        <v>0</v>
      </c>
      <c r="AC1304" s="10">
        <v>0</v>
      </c>
      <c r="AD1304" s="10">
        <v>0</v>
      </c>
      <c r="AE1304" s="10">
        <v>0</v>
      </c>
      <c r="AH1304" s="10">
        <v>1</v>
      </c>
      <c r="AJ1304" s="10" t="s">
        <v>33</v>
      </c>
      <c r="AK1304" s="10">
        <v>1</v>
      </c>
      <c r="AL1304" s="10">
        <v>0</v>
      </c>
      <c r="AM1304" s="10">
        <v>0</v>
      </c>
      <c r="AN1304" s="10">
        <v>0</v>
      </c>
      <c r="AO1304" s="10">
        <v>0</v>
      </c>
      <c r="AQ1304" s="10">
        <v>4.3035159698893433E-2</v>
      </c>
      <c r="AR1304" s="10">
        <v>0.29920953577217729</v>
      </c>
      <c r="AS1304" s="10">
        <v>0.36161051733557276</v>
      </c>
      <c r="AT1304" s="10">
        <v>1.0113262529239957</v>
      </c>
      <c r="AU1304" s="10">
        <v>1.1116237499999999</v>
      </c>
      <c r="AV1304" s="10">
        <v>9.2437854267889321</v>
      </c>
      <c r="AW1304" s="10">
        <v>11.366735429712929</v>
      </c>
      <c r="AX1304" s="10" t="s">
        <v>33</v>
      </c>
      <c r="AY1304" s="10" t="s">
        <v>33</v>
      </c>
      <c r="AZ1304" s="10" t="s">
        <v>33</v>
      </c>
      <c r="BA1304" s="10" t="s">
        <v>33</v>
      </c>
      <c r="BB1304" s="10">
        <v>1303</v>
      </c>
      <c r="BC1304" s="10">
        <v>1085</v>
      </c>
      <c r="BE1304" s="10" t="s">
        <v>328</v>
      </c>
      <c r="BF1304" s="10" t="s">
        <v>2706</v>
      </c>
      <c r="BG1304" s="10">
        <v>0.47831107667184225</v>
      </c>
      <c r="BH1304" s="10">
        <v>379.13421436360835</v>
      </c>
      <c r="BI1304" s="10">
        <v>336</v>
      </c>
      <c r="BJ1304" s="10" t="s">
        <v>33</v>
      </c>
      <c r="BL1304" s="10" t="s">
        <v>33</v>
      </c>
      <c r="BM1304" s="10" t="s">
        <v>33</v>
      </c>
      <c r="BP1304" s="10" t="s">
        <v>33</v>
      </c>
      <c r="BQ1304" s="10" t="s">
        <v>33</v>
      </c>
      <c r="BR1304" s="10" t="s">
        <v>33</v>
      </c>
      <c r="BS1304" s="11" t="s">
        <v>33</v>
      </c>
      <c r="BT1304" s="11" t="s">
        <v>33</v>
      </c>
      <c r="BU1304" s="10">
        <v>1304</v>
      </c>
    </row>
    <row r="1305" spans="1:73" s="10" customFormat="1" x14ac:dyDescent="0.45">
      <c r="A1305" s="10">
        <v>356</v>
      </c>
      <c r="D1305" s="10">
        <v>1312</v>
      </c>
      <c r="E1305" s="10" t="s">
        <v>33</v>
      </c>
      <c r="F1305" s="10">
        <v>1181</v>
      </c>
      <c r="H1305" s="10" t="s">
        <v>33</v>
      </c>
      <c r="J1305" s="10" t="s">
        <v>233</v>
      </c>
      <c r="K1305" s="10">
        <v>0</v>
      </c>
      <c r="L1305" s="10">
        <v>1</v>
      </c>
      <c r="M1305" s="10" t="s">
        <v>33</v>
      </c>
      <c r="N1305" s="10">
        <v>1</v>
      </c>
      <c r="T1305" s="10">
        <v>0.54772255750516607</v>
      </c>
      <c r="W1305" s="10">
        <v>0.14665394641808999</v>
      </c>
      <c r="X1305" s="10" t="s">
        <v>35</v>
      </c>
      <c r="Y1305" s="10">
        <v>1.4142135623730951E-2</v>
      </c>
      <c r="AB1305" s="10">
        <v>1.6967734321352395</v>
      </c>
      <c r="AC1305" s="10">
        <v>7.4999999999999997E-2</v>
      </c>
      <c r="AD1305" s="10">
        <v>0</v>
      </c>
      <c r="AE1305" s="10">
        <v>0</v>
      </c>
      <c r="AH1305" s="10">
        <v>1</v>
      </c>
      <c r="AJ1305" s="10">
        <v>1</v>
      </c>
      <c r="AK1305" s="10">
        <v>1</v>
      </c>
      <c r="AL1305" s="10">
        <v>0.54772255750516607</v>
      </c>
      <c r="AM1305" s="10">
        <v>0.14665394641808999</v>
      </c>
      <c r="AN1305" s="10">
        <v>7.4999999999999997E-2</v>
      </c>
      <c r="AO1305" s="10">
        <v>0</v>
      </c>
      <c r="AQ1305" s="10">
        <v>1.3961899104248841</v>
      </c>
      <c r="AR1305" s="10">
        <v>11.940531959114523</v>
      </c>
      <c r="AS1305" s="10">
        <v>13.965007329230605</v>
      </c>
      <c r="AT1305" s="10">
        <v>32.810462894984774</v>
      </c>
      <c r="AU1305" s="10">
        <v>8.5924757334172579</v>
      </c>
      <c r="AV1305" s="10">
        <v>3430.4136774441645</v>
      </c>
      <c r="AW1305" s="10">
        <v>3471.8166160725664</v>
      </c>
      <c r="AX1305" s="10">
        <v>1.2074767078498866E-3</v>
      </c>
      <c r="AY1305" s="10">
        <v>15.663528258937891</v>
      </c>
      <c r="AZ1305" s="10" t="s">
        <v>33</v>
      </c>
      <c r="BA1305" s="10">
        <v>1312</v>
      </c>
      <c r="BB1305" s="10" t="s">
        <v>33</v>
      </c>
      <c r="BC1305" s="10">
        <v>1181</v>
      </c>
      <c r="BE1305" s="10" t="s">
        <v>33</v>
      </c>
      <c r="BF1305" s="10" t="s">
        <v>33</v>
      </c>
      <c r="BG1305" s="10" t="s">
        <v>33</v>
      </c>
      <c r="BH1305" s="10" t="s">
        <v>33</v>
      </c>
      <c r="BI1305" s="10" t="s">
        <v>33</v>
      </c>
      <c r="BJ1305" s="10" t="s">
        <v>33</v>
      </c>
      <c r="BL1305" s="10" t="s">
        <v>33</v>
      </c>
      <c r="BM1305" s="10" t="s">
        <v>33</v>
      </c>
      <c r="BP1305" s="10" t="s">
        <v>33</v>
      </c>
      <c r="BQ1305" s="10">
        <v>0</v>
      </c>
      <c r="BR1305" s="10" t="s">
        <v>233</v>
      </c>
      <c r="BS1305" s="11">
        <v>13.965007329230605</v>
      </c>
      <c r="BT1305" s="11">
        <v>3471.8166160725664</v>
      </c>
      <c r="BU1305" s="10">
        <v>1305</v>
      </c>
    </row>
    <row r="1306" spans="1:73" s="10" customFormat="1" x14ac:dyDescent="0.45">
      <c r="A1306" s="10" t="s">
        <v>33</v>
      </c>
      <c r="D1306" s="10" t="s">
        <v>33</v>
      </c>
      <c r="E1306" s="10">
        <v>1305</v>
      </c>
      <c r="F1306" s="10">
        <v>1428</v>
      </c>
      <c r="H1306" s="10">
        <v>389</v>
      </c>
      <c r="J1306" s="10" t="s">
        <v>33</v>
      </c>
      <c r="K1306" s="10" t="s">
        <v>183</v>
      </c>
      <c r="L1306" s="10" t="s">
        <v>33</v>
      </c>
      <c r="M1306" s="10">
        <v>0.17320508075688773</v>
      </c>
      <c r="N1306" s="10">
        <v>0.17320508075688773</v>
      </c>
      <c r="T1306" s="10">
        <v>0</v>
      </c>
      <c r="W1306" s="10">
        <v>0</v>
      </c>
      <c r="X1306" s="10">
        <v>0</v>
      </c>
      <c r="Y1306" s="10">
        <v>0</v>
      </c>
      <c r="AB1306" s="10">
        <v>0</v>
      </c>
      <c r="AC1306" s="10">
        <v>0</v>
      </c>
      <c r="AD1306" s="10">
        <v>0</v>
      </c>
      <c r="AE1306" s="10">
        <v>0</v>
      </c>
      <c r="AH1306" s="10">
        <v>1</v>
      </c>
      <c r="AJ1306" s="10" t="s">
        <v>33</v>
      </c>
      <c r="AK1306" s="10">
        <v>0.17320508075688773</v>
      </c>
      <c r="AL1306" s="10">
        <v>0</v>
      </c>
      <c r="AM1306" s="10">
        <v>0</v>
      </c>
      <c r="AN1306" s="10">
        <v>0</v>
      </c>
      <c r="AO1306" s="10">
        <v>0</v>
      </c>
      <c r="AQ1306" s="10">
        <v>0.40426034456367382</v>
      </c>
      <c r="AR1306" s="10">
        <v>2.9521385163661993</v>
      </c>
      <c r="AS1306" s="10">
        <v>3.5383160159835265</v>
      </c>
      <c r="AT1306" s="10">
        <v>9.5001180972463342</v>
      </c>
      <c r="AU1306" s="10">
        <v>1.8441275902938712</v>
      </c>
      <c r="AV1306" s="10">
        <v>39.847012539048912</v>
      </c>
      <c r="AW1306" s="10">
        <v>51.191258226589113</v>
      </c>
      <c r="AX1306" s="10" t="s">
        <v>33</v>
      </c>
      <c r="AY1306" s="10" t="s">
        <v>33</v>
      </c>
      <c r="AZ1306" s="10" t="s">
        <v>33</v>
      </c>
      <c r="BA1306" s="10" t="s">
        <v>33</v>
      </c>
      <c r="BB1306" s="10">
        <v>1305</v>
      </c>
      <c r="BC1306" s="10">
        <v>1428</v>
      </c>
      <c r="BE1306" s="10" t="s">
        <v>233</v>
      </c>
      <c r="BF1306" s="10" t="s">
        <v>2707</v>
      </c>
      <c r="BG1306" s="10">
        <v>4.2724341743123158E-3</v>
      </c>
      <c r="BH1306" s="10">
        <v>433.43058521542622</v>
      </c>
      <c r="BI1306" s="10">
        <v>338</v>
      </c>
      <c r="BJ1306" s="10" t="s">
        <v>33</v>
      </c>
      <c r="BL1306" s="10" t="s">
        <v>33</v>
      </c>
      <c r="BM1306" s="10" t="s">
        <v>33</v>
      </c>
      <c r="BP1306" s="10" t="s">
        <v>33</v>
      </c>
      <c r="BQ1306" s="10" t="s">
        <v>33</v>
      </c>
      <c r="BR1306" s="10" t="s">
        <v>33</v>
      </c>
      <c r="BS1306" s="11" t="s">
        <v>33</v>
      </c>
      <c r="BT1306" s="11" t="s">
        <v>33</v>
      </c>
      <c r="BU1306" s="10">
        <v>1306</v>
      </c>
    </row>
    <row r="1307" spans="1:73" s="10" customFormat="1" x14ac:dyDescent="0.45">
      <c r="A1307" s="10" t="s">
        <v>33</v>
      </c>
      <c r="D1307" s="10" t="s">
        <v>33</v>
      </c>
      <c r="E1307" s="10">
        <v>1305</v>
      </c>
      <c r="F1307" s="10">
        <v>1447</v>
      </c>
      <c r="H1307" s="10">
        <v>392</v>
      </c>
      <c r="J1307" s="10" t="s">
        <v>33</v>
      </c>
      <c r="K1307" s="10" t="s">
        <v>352</v>
      </c>
      <c r="L1307" s="10" t="s">
        <v>33</v>
      </c>
      <c r="M1307" s="10">
        <v>0.31622776601683794</v>
      </c>
      <c r="N1307" s="10">
        <v>0.31622776601683794</v>
      </c>
      <c r="T1307" s="10">
        <v>0</v>
      </c>
      <c r="W1307" s="10">
        <v>0</v>
      </c>
      <c r="X1307" s="10">
        <v>0</v>
      </c>
      <c r="Y1307" s="10">
        <v>0</v>
      </c>
      <c r="AB1307" s="10">
        <v>0</v>
      </c>
      <c r="AC1307" s="10">
        <v>0</v>
      </c>
      <c r="AD1307" s="10">
        <v>0</v>
      </c>
      <c r="AE1307" s="10">
        <v>0</v>
      </c>
      <c r="AH1307" s="10">
        <v>1</v>
      </c>
      <c r="AJ1307" s="10" t="s">
        <v>33</v>
      </c>
      <c r="AK1307" s="10">
        <v>0.31622776601683794</v>
      </c>
      <c r="AL1307" s="10">
        <v>0</v>
      </c>
      <c r="AM1307" s="10">
        <v>0</v>
      </c>
      <c r="AN1307" s="10">
        <v>0</v>
      </c>
      <c r="AO1307" s="10">
        <v>0</v>
      </c>
      <c r="AQ1307" s="10">
        <v>6.2428147142433298E-2</v>
      </c>
      <c r="AR1307" s="10">
        <v>1.4900774919302628</v>
      </c>
      <c r="AS1307" s="10">
        <v>1.5805983052867911</v>
      </c>
      <c r="AT1307" s="10">
        <v>1.4670614578471826</v>
      </c>
      <c r="AU1307" s="10">
        <v>1.2628236219147244</v>
      </c>
      <c r="AV1307" s="10">
        <v>19.506294264443415</v>
      </c>
      <c r="AW1307" s="10">
        <v>22.236179344205322</v>
      </c>
      <c r="AX1307" s="10" t="s">
        <v>33</v>
      </c>
      <c r="AY1307" s="10" t="s">
        <v>33</v>
      </c>
      <c r="AZ1307" s="10" t="s">
        <v>33</v>
      </c>
      <c r="BA1307" s="10" t="s">
        <v>33</v>
      </c>
      <c r="BB1307" s="10">
        <v>1305</v>
      </c>
      <c r="BC1307" s="10">
        <v>1447</v>
      </c>
      <c r="BE1307" s="10" t="s">
        <v>233</v>
      </c>
      <c r="BF1307" s="10" t="s">
        <v>2708</v>
      </c>
      <c r="BG1307" s="10">
        <v>1.9085356381008047E-3</v>
      </c>
      <c r="BH1307" s="10">
        <v>233.19934138515083</v>
      </c>
      <c r="BI1307" s="10">
        <v>339</v>
      </c>
      <c r="BJ1307" s="10" t="s">
        <v>33</v>
      </c>
      <c r="BL1307" s="10" t="s">
        <v>33</v>
      </c>
      <c r="BM1307" s="10" t="s">
        <v>33</v>
      </c>
      <c r="BP1307" s="10" t="s">
        <v>33</v>
      </c>
      <c r="BQ1307" s="10" t="s">
        <v>33</v>
      </c>
      <c r="BR1307" s="10" t="s">
        <v>33</v>
      </c>
      <c r="BS1307" s="11" t="s">
        <v>33</v>
      </c>
      <c r="BT1307" s="11" t="s">
        <v>33</v>
      </c>
      <c r="BU1307" s="10">
        <v>1307</v>
      </c>
    </row>
    <row r="1308" spans="1:73" s="10" customFormat="1" x14ac:dyDescent="0.45">
      <c r="A1308" s="10" t="s">
        <v>33</v>
      </c>
      <c r="D1308" s="10" t="s">
        <v>33</v>
      </c>
      <c r="E1308" s="10">
        <v>1305</v>
      </c>
      <c r="F1308" s="10">
        <v>1288</v>
      </c>
      <c r="H1308" s="10">
        <v>352</v>
      </c>
      <c r="J1308" s="10" t="s">
        <v>33</v>
      </c>
      <c r="K1308" s="10" t="s">
        <v>1808</v>
      </c>
      <c r="L1308" s="10" t="s">
        <v>33</v>
      </c>
      <c r="M1308" s="10">
        <v>0.17320508075688773</v>
      </c>
      <c r="N1308" s="10">
        <v>0.17320508075688773</v>
      </c>
      <c r="T1308" s="10">
        <v>0</v>
      </c>
      <c r="W1308" s="10">
        <v>0</v>
      </c>
      <c r="X1308" s="10">
        <v>0</v>
      </c>
      <c r="Y1308" s="10">
        <v>0</v>
      </c>
      <c r="AB1308" s="10">
        <v>0</v>
      </c>
      <c r="AC1308" s="10">
        <v>0</v>
      </c>
      <c r="AD1308" s="10">
        <v>0</v>
      </c>
      <c r="AE1308" s="10">
        <v>0</v>
      </c>
      <c r="AH1308" s="10">
        <v>1</v>
      </c>
      <c r="AJ1308" s="10" t="s">
        <v>33</v>
      </c>
      <c r="AK1308" s="10">
        <v>0.17320508075688773</v>
      </c>
      <c r="AL1308" s="10">
        <v>0</v>
      </c>
      <c r="AM1308" s="10">
        <v>0</v>
      </c>
      <c r="AN1308" s="10">
        <v>0</v>
      </c>
      <c r="AO1308" s="10">
        <v>0</v>
      </c>
      <c r="AQ1308" s="10">
        <v>0.14635511989138944</v>
      </c>
      <c r="AR1308" s="10">
        <v>1.8151817733022366</v>
      </c>
      <c r="AS1308" s="10">
        <v>2.0273966971447512</v>
      </c>
      <c r="AT1308" s="10">
        <v>3.439345317447652</v>
      </c>
      <c r="AU1308" s="10">
        <v>0.64676931507710211</v>
      </c>
      <c r="AV1308" s="10">
        <v>623.71084591277281</v>
      </c>
      <c r="AW1308" s="10">
        <v>627.79696054529757</v>
      </c>
      <c r="AX1308" s="10" t="s">
        <v>33</v>
      </c>
      <c r="AY1308" s="10" t="s">
        <v>33</v>
      </c>
      <c r="AZ1308" s="10" t="s">
        <v>33</v>
      </c>
      <c r="BA1308" s="10" t="s">
        <v>33</v>
      </c>
      <c r="BB1308" s="10">
        <v>1305</v>
      </c>
      <c r="BC1308" s="10">
        <v>1288</v>
      </c>
      <c r="BE1308" s="10" t="s">
        <v>233</v>
      </c>
      <c r="BF1308" s="10" t="s">
        <v>2709</v>
      </c>
      <c r="BG1308" s="10">
        <v>2.4480342893740781E-3</v>
      </c>
      <c r="BH1308" s="10">
        <v>8049.347276768076</v>
      </c>
      <c r="BI1308" s="10">
        <v>340</v>
      </c>
      <c r="BJ1308" s="10" t="s">
        <v>33</v>
      </c>
      <c r="BL1308" s="10" t="s">
        <v>33</v>
      </c>
      <c r="BM1308" s="10" t="s">
        <v>33</v>
      </c>
      <c r="BP1308" s="10" t="s">
        <v>33</v>
      </c>
      <c r="BQ1308" s="10" t="s">
        <v>33</v>
      </c>
      <c r="BR1308" s="10" t="s">
        <v>33</v>
      </c>
      <c r="BS1308" s="11" t="s">
        <v>33</v>
      </c>
      <c r="BT1308" s="11" t="s">
        <v>33</v>
      </c>
      <c r="BU1308" s="10">
        <v>1308</v>
      </c>
    </row>
    <row r="1309" spans="1:73" s="10" customFormat="1" x14ac:dyDescent="0.45">
      <c r="A1309" s="10" t="s">
        <v>33</v>
      </c>
      <c r="D1309" s="10" t="s">
        <v>33</v>
      </c>
      <c r="E1309" s="10">
        <v>1305</v>
      </c>
      <c r="F1309" s="10">
        <v>1232</v>
      </c>
      <c r="H1309" s="10">
        <v>336</v>
      </c>
      <c r="J1309" s="10" t="s">
        <v>33</v>
      </c>
      <c r="K1309" s="10" t="s">
        <v>1809</v>
      </c>
      <c r="L1309" s="10" t="s">
        <v>33</v>
      </c>
      <c r="M1309" s="10">
        <v>1.7320508075688773E-2</v>
      </c>
      <c r="N1309" s="10">
        <v>1.7320508075688773E-2</v>
      </c>
      <c r="T1309" s="10">
        <v>0</v>
      </c>
      <c r="W1309" s="10">
        <v>0</v>
      </c>
      <c r="X1309" s="10">
        <v>0</v>
      </c>
      <c r="Y1309" s="10">
        <v>0</v>
      </c>
      <c r="AB1309" s="10">
        <v>0</v>
      </c>
      <c r="AC1309" s="10">
        <v>0</v>
      </c>
      <c r="AD1309" s="10">
        <v>0</v>
      </c>
      <c r="AE1309" s="10">
        <v>0</v>
      </c>
      <c r="AH1309" s="10">
        <v>1</v>
      </c>
      <c r="AJ1309" s="10" t="s">
        <v>33</v>
      </c>
      <c r="AK1309" s="10">
        <v>1.7320508075688773E-2</v>
      </c>
      <c r="AL1309" s="10">
        <v>0</v>
      </c>
      <c r="AM1309" s="10">
        <v>0</v>
      </c>
      <c r="AN1309" s="10">
        <v>0</v>
      </c>
      <c r="AO1309" s="10">
        <v>0</v>
      </c>
      <c r="AQ1309" s="10">
        <v>0.10469424680792666</v>
      </c>
      <c r="AR1309" s="10">
        <v>0.26492560805755028</v>
      </c>
      <c r="AS1309" s="10">
        <v>0.41673226592904394</v>
      </c>
      <c r="AT1309" s="10">
        <v>2.4603147999862767</v>
      </c>
      <c r="AU1309" s="10">
        <v>0.33081257374333983</v>
      </c>
      <c r="AV1309" s="10">
        <v>20.318531387735728</v>
      </c>
      <c r="AW1309" s="10">
        <v>23.109658761465344</v>
      </c>
      <c r="AX1309" s="10" t="s">
        <v>33</v>
      </c>
      <c r="AY1309" s="10" t="s">
        <v>33</v>
      </c>
      <c r="AZ1309" s="10" t="s">
        <v>33</v>
      </c>
      <c r="BA1309" s="10" t="s">
        <v>33</v>
      </c>
      <c r="BB1309" s="10">
        <v>1305</v>
      </c>
      <c r="BC1309" s="10">
        <v>1232</v>
      </c>
      <c r="BE1309" s="10" t="s">
        <v>233</v>
      </c>
      <c r="BF1309" s="10" t="s">
        <v>2710</v>
      </c>
      <c r="BG1309" s="10">
        <v>5.0319450451882547E-4</v>
      </c>
      <c r="BH1309" s="10">
        <v>455.9710602237032</v>
      </c>
      <c r="BI1309" s="10">
        <v>341</v>
      </c>
      <c r="BJ1309" s="10" t="s">
        <v>33</v>
      </c>
      <c r="BL1309" s="10" t="s">
        <v>33</v>
      </c>
      <c r="BM1309" s="10" t="s">
        <v>33</v>
      </c>
      <c r="BP1309" s="10" t="s">
        <v>33</v>
      </c>
      <c r="BQ1309" s="10" t="s">
        <v>33</v>
      </c>
      <c r="BR1309" s="10" t="s">
        <v>33</v>
      </c>
      <c r="BS1309" s="11" t="s">
        <v>33</v>
      </c>
      <c r="BT1309" s="11" t="s">
        <v>33</v>
      </c>
      <c r="BU1309" s="10">
        <v>1309</v>
      </c>
    </row>
    <row r="1310" spans="1:73" s="10" customFormat="1" x14ac:dyDescent="0.45">
      <c r="A1310" s="10" t="s">
        <v>33</v>
      </c>
      <c r="D1310" s="10" t="s">
        <v>33</v>
      </c>
      <c r="E1310" s="10">
        <v>1305</v>
      </c>
      <c r="F1310" s="10">
        <v>1334</v>
      </c>
      <c r="H1310" s="10">
        <v>362</v>
      </c>
      <c r="J1310" s="10" t="s">
        <v>33</v>
      </c>
      <c r="K1310" s="10" t="s">
        <v>157</v>
      </c>
      <c r="L1310" s="10" t="s">
        <v>33</v>
      </c>
      <c r="M1310" s="10">
        <v>0.84852813742385702</v>
      </c>
      <c r="N1310" s="10">
        <v>0.84852813742385702</v>
      </c>
      <c r="T1310" s="10">
        <v>0</v>
      </c>
      <c r="W1310" s="10">
        <v>0</v>
      </c>
      <c r="X1310" s="10">
        <v>0</v>
      </c>
      <c r="Y1310" s="10">
        <v>0</v>
      </c>
      <c r="AB1310" s="10">
        <v>0</v>
      </c>
      <c r="AC1310" s="10">
        <v>0</v>
      </c>
      <c r="AD1310" s="10">
        <v>0</v>
      </c>
      <c r="AE1310" s="10">
        <v>0</v>
      </c>
      <c r="AH1310" s="10">
        <v>1</v>
      </c>
      <c r="AJ1310" s="10" t="s">
        <v>33</v>
      </c>
      <c r="AK1310" s="10">
        <v>0.84852813742385702</v>
      </c>
      <c r="AL1310" s="10">
        <v>0</v>
      </c>
      <c r="AM1310" s="10">
        <v>0</v>
      </c>
      <c r="AN1310" s="10">
        <v>0</v>
      </c>
      <c r="AO1310" s="10">
        <v>0</v>
      </c>
      <c r="AQ1310" s="10">
        <v>0</v>
      </c>
      <c r="AR1310" s="10">
        <v>4.894310296660807</v>
      </c>
      <c r="AS1310" s="10">
        <v>4.894310296660807</v>
      </c>
      <c r="AT1310" s="10">
        <v>0</v>
      </c>
      <c r="AU1310" s="10">
        <v>0</v>
      </c>
      <c r="AV1310" s="10">
        <v>2723.9874531649371</v>
      </c>
      <c r="AW1310" s="10">
        <v>2723.9874531649371</v>
      </c>
      <c r="AX1310" s="10" t="s">
        <v>33</v>
      </c>
      <c r="AY1310" s="10" t="s">
        <v>33</v>
      </c>
      <c r="AZ1310" s="10" t="s">
        <v>33</v>
      </c>
      <c r="BA1310" s="10" t="s">
        <v>33</v>
      </c>
      <c r="BB1310" s="10">
        <v>1305</v>
      </c>
      <c r="BC1310" s="10">
        <v>1334</v>
      </c>
      <c r="BE1310" s="10" t="s">
        <v>233</v>
      </c>
      <c r="BF1310" s="10" t="s">
        <v>2711</v>
      </c>
      <c r="BG1310" s="10">
        <v>5.9097656842077928E-3</v>
      </c>
      <c r="BH1310" s="10">
        <v>34957.517912524294</v>
      </c>
      <c r="BI1310" s="10">
        <v>342</v>
      </c>
      <c r="BJ1310" s="10" t="s">
        <v>33</v>
      </c>
      <c r="BL1310" s="10" t="s">
        <v>33</v>
      </c>
      <c r="BM1310" s="10" t="s">
        <v>33</v>
      </c>
      <c r="BP1310" s="10" t="s">
        <v>33</v>
      </c>
      <c r="BQ1310" s="10" t="s">
        <v>33</v>
      </c>
      <c r="BR1310" s="10" t="s">
        <v>33</v>
      </c>
      <c r="BS1310" s="11" t="s">
        <v>33</v>
      </c>
      <c r="BT1310" s="11" t="s">
        <v>33</v>
      </c>
      <c r="BU1310" s="10">
        <v>1310</v>
      </c>
    </row>
    <row r="1311" spans="1:73" s="10" customFormat="1" x14ac:dyDescent="0.45">
      <c r="A1311" s="10" t="s">
        <v>33</v>
      </c>
      <c r="D1311" s="10" t="s">
        <v>33</v>
      </c>
      <c r="E1311" s="10">
        <v>1305</v>
      </c>
      <c r="F1311" s="10">
        <v>1412</v>
      </c>
      <c r="H1311" s="10">
        <v>383</v>
      </c>
      <c r="J1311" s="10" t="s">
        <v>33</v>
      </c>
      <c r="K1311" s="10" t="s">
        <v>113</v>
      </c>
      <c r="L1311" s="10" t="s">
        <v>33</v>
      </c>
      <c r="M1311" s="10">
        <v>0.17320508075688773</v>
      </c>
      <c r="N1311" s="10">
        <v>0.17320508075688773</v>
      </c>
      <c r="T1311" s="10">
        <v>0</v>
      </c>
      <c r="W1311" s="10">
        <v>0</v>
      </c>
      <c r="X1311" s="10">
        <v>0</v>
      </c>
      <c r="Y1311" s="10">
        <v>0</v>
      </c>
      <c r="AB1311" s="10">
        <v>0</v>
      </c>
      <c r="AC1311" s="10">
        <v>0</v>
      </c>
      <c r="AD1311" s="10">
        <v>0</v>
      </c>
      <c r="AE1311" s="10">
        <v>0</v>
      </c>
      <c r="AH1311" s="10">
        <v>1</v>
      </c>
      <c r="AJ1311" s="10" t="s">
        <v>33</v>
      </c>
      <c r="AK1311" s="10">
        <v>0.17320508075688773</v>
      </c>
      <c r="AL1311" s="10">
        <v>0</v>
      </c>
      <c r="AM1311" s="10">
        <v>0</v>
      </c>
      <c r="AN1311" s="10">
        <v>0</v>
      </c>
      <c r="AO1311" s="10">
        <v>0</v>
      </c>
      <c r="AQ1311" s="10">
        <v>0.13072949451429483</v>
      </c>
      <c r="AR1311" s="10">
        <v>0.30224432637937731</v>
      </c>
      <c r="AS1311" s="10">
        <v>0.49180209342510484</v>
      </c>
      <c r="AT1311" s="10">
        <v>3.0721431210859285</v>
      </c>
      <c r="AU1311" s="10">
        <v>2.8111692002529796</v>
      </c>
      <c r="AV1311" s="10">
        <v>3.0435401752267044</v>
      </c>
      <c r="AW1311" s="10">
        <v>8.926852496565612</v>
      </c>
      <c r="AX1311" s="10" t="s">
        <v>33</v>
      </c>
      <c r="AY1311" s="10" t="s">
        <v>33</v>
      </c>
      <c r="AZ1311" s="10" t="s">
        <v>33</v>
      </c>
      <c r="BA1311" s="10" t="s">
        <v>33</v>
      </c>
      <c r="BB1311" s="10">
        <v>1305</v>
      </c>
      <c r="BC1311" s="10">
        <v>1412</v>
      </c>
      <c r="BE1311" s="10" t="s">
        <v>233</v>
      </c>
      <c r="BF1311" s="10" t="s">
        <v>2712</v>
      </c>
      <c r="BG1311" s="10">
        <v>5.9383957268262797E-4</v>
      </c>
      <c r="BH1311" s="10">
        <v>165.41396016656483</v>
      </c>
      <c r="BI1311" s="10">
        <v>343</v>
      </c>
      <c r="BJ1311" s="10" t="s">
        <v>33</v>
      </c>
      <c r="BL1311" s="10" t="s">
        <v>33</v>
      </c>
      <c r="BM1311" s="10" t="s">
        <v>33</v>
      </c>
      <c r="BP1311" s="10" t="s">
        <v>33</v>
      </c>
      <c r="BQ1311" s="10" t="s">
        <v>33</v>
      </c>
      <c r="BR1311" s="10" t="s">
        <v>33</v>
      </c>
      <c r="BS1311" s="11" t="s">
        <v>33</v>
      </c>
      <c r="BT1311" s="11" t="s">
        <v>33</v>
      </c>
      <c r="BU1311" s="10">
        <v>1311</v>
      </c>
    </row>
    <row r="1312" spans="1:73" s="10" customFormat="1" x14ac:dyDescent="0.45">
      <c r="A1312" s="10">
        <v>357</v>
      </c>
      <c r="D1312" s="10">
        <v>1314</v>
      </c>
      <c r="E1312" s="10" t="s">
        <v>33</v>
      </c>
      <c r="F1312" s="10">
        <v>1189</v>
      </c>
      <c r="H1312" s="10" t="s">
        <v>33</v>
      </c>
      <c r="J1312" s="10" t="s">
        <v>329</v>
      </c>
      <c r="K1312" s="10">
        <v>0</v>
      </c>
      <c r="L1312" s="10">
        <v>1</v>
      </c>
      <c r="M1312" s="10" t="s">
        <v>33</v>
      </c>
      <c r="N1312" s="10">
        <v>1</v>
      </c>
      <c r="T1312" s="10">
        <v>0</v>
      </c>
      <c r="W1312" s="10">
        <v>0</v>
      </c>
      <c r="X1312" s="10">
        <v>0</v>
      </c>
      <c r="Y1312" s="10">
        <v>0</v>
      </c>
      <c r="AB1312" s="10">
        <v>0</v>
      </c>
      <c r="AC1312" s="10">
        <v>0</v>
      </c>
      <c r="AD1312" s="10">
        <v>0</v>
      </c>
      <c r="AE1312" s="10">
        <v>0</v>
      </c>
      <c r="AH1312" s="10">
        <v>1</v>
      </c>
      <c r="AJ1312" s="10">
        <v>1</v>
      </c>
      <c r="AK1312" s="10">
        <v>1</v>
      </c>
      <c r="AL1312" s="10">
        <v>0</v>
      </c>
      <c r="AM1312" s="10">
        <v>0</v>
      </c>
      <c r="AN1312" s="10">
        <v>0</v>
      </c>
      <c r="AO1312" s="10">
        <v>0</v>
      </c>
      <c r="AQ1312" s="10">
        <v>0</v>
      </c>
      <c r="AR1312" s="10">
        <v>52.779849437161957</v>
      </c>
      <c r="AS1312" s="10">
        <v>52.779849437161957</v>
      </c>
      <c r="AT1312" s="10">
        <v>0</v>
      </c>
      <c r="AU1312" s="10">
        <v>0</v>
      </c>
      <c r="AV1312" s="10">
        <v>907.14210663392271</v>
      </c>
      <c r="AW1312" s="10">
        <v>907.14210663392271</v>
      </c>
      <c r="AX1312" s="10">
        <v>7.1435285398743968E-5</v>
      </c>
      <c r="AY1312" s="10">
        <v>22.76</v>
      </c>
      <c r="AZ1312" s="10" t="s">
        <v>33</v>
      </c>
      <c r="BA1312" s="10">
        <v>1314</v>
      </c>
      <c r="BB1312" s="10" t="s">
        <v>33</v>
      </c>
      <c r="BC1312" s="10">
        <v>1189</v>
      </c>
      <c r="BE1312" s="10" t="s">
        <v>33</v>
      </c>
      <c r="BF1312" s="10" t="s">
        <v>33</v>
      </c>
      <c r="BG1312" s="10" t="s">
        <v>33</v>
      </c>
      <c r="BH1312" s="10" t="s">
        <v>33</v>
      </c>
      <c r="BI1312" s="10" t="s">
        <v>33</v>
      </c>
      <c r="BJ1312" s="10" t="s">
        <v>33</v>
      </c>
      <c r="BL1312" s="10" t="s">
        <v>33</v>
      </c>
      <c r="BM1312" s="10" t="s">
        <v>33</v>
      </c>
      <c r="BP1312" s="10" t="s">
        <v>33</v>
      </c>
      <c r="BQ1312" s="10">
        <v>0</v>
      </c>
      <c r="BR1312" s="10" t="s">
        <v>329</v>
      </c>
      <c r="BS1312" s="11">
        <v>52.779849437161957</v>
      </c>
      <c r="BT1312" s="11">
        <v>907.14210663392271</v>
      </c>
      <c r="BU1312" s="10">
        <v>1312</v>
      </c>
    </row>
    <row r="1313" spans="1:73" s="10" customFormat="1" x14ac:dyDescent="0.45">
      <c r="A1313" s="10" t="s">
        <v>33</v>
      </c>
      <c r="D1313" s="10" t="s">
        <v>33</v>
      </c>
      <c r="E1313" s="10">
        <v>1312</v>
      </c>
      <c r="F1313" s="10">
        <v>1174</v>
      </c>
      <c r="H1313" s="10">
        <v>314</v>
      </c>
      <c r="J1313" s="10" t="s">
        <v>33</v>
      </c>
      <c r="K1313" s="10" t="s">
        <v>128</v>
      </c>
      <c r="L1313" s="10" t="s">
        <v>33</v>
      </c>
      <c r="M1313" s="10">
        <v>1</v>
      </c>
      <c r="N1313" s="10">
        <v>1</v>
      </c>
      <c r="T1313" s="10">
        <v>0</v>
      </c>
      <c r="W1313" s="10">
        <v>0</v>
      </c>
      <c r="X1313" s="10">
        <v>0</v>
      </c>
      <c r="Y1313" s="10">
        <v>0</v>
      </c>
      <c r="AB1313" s="10">
        <v>0</v>
      </c>
      <c r="AC1313" s="10">
        <v>0</v>
      </c>
      <c r="AD1313" s="10">
        <v>0</v>
      </c>
      <c r="AE1313" s="10">
        <v>0</v>
      </c>
      <c r="AH1313" s="10">
        <v>1</v>
      </c>
      <c r="AJ1313" s="10" t="s">
        <v>33</v>
      </c>
      <c r="AK1313" s="10">
        <v>1</v>
      </c>
      <c r="AL1313" s="10">
        <v>0</v>
      </c>
      <c r="AM1313" s="10">
        <v>0</v>
      </c>
      <c r="AN1313" s="10">
        <v>0</v>
      </c>
      <c r="AO1313" s="10">
        <v>0</v>
      </c>
      <c r="AQ1313" s="10">
        <v>0</v>
      </c>
      <c r="AR1313" s="10">
        <v>52.779849437161957</v>
      </c>
      <c r="AS1313" s="10">
        <v>52.779849437161957</v>
      </c>
      <c r="AT1313" s="10">
        <v>0</v>
      </c>
      <c r="AU1313" s="10">
        <v>0</v>
      </c>
      <c r="AV1313" s="10">
        <v>907.14210663392271</v>
      </c>
      <c r="AW1313" s="10">
        <v>907.14210663392271</v>
      </c>
      <c r="AX1313" s="10" t="s">
        <v>33</v>
      </c>
      <c r="AY1313" s="10" t="s">
        <v>33</v>
      </c>
      <c r="AZ1313" s="10" t="s">
        <v>33</v>
      </c>
      <c r="BA1313" s="10" t="s">
        <v>33</v>
      </c>
      <c r="BB1313" s="10">
        <v>1312</v>
      </c>
      <c r="BC1313" s="10">
        <v>1174</v>
      </c>
      <c r="BE1313" s="10" t="s">
        <v>329</v>
      </c>
      <c r="BF1313" s="10" t="s">
        <v>2713</v>
      </c>
      <c r="BG1313" s="10">
        <v>3.7703436078464006E-3</v>
      </c>
      <c r="BH1313" s="10">
        <v>0</v>
      </c>
      <c r="BI1313" s="10">
        <v>345</v>
      </c>
      <c r="BJ1313" s="10" t="s">
        <v>33</v>
      </c>
      <c r="BL1313" s="10" t="s">
        <v>33</v>
      </c>
      <c r="BM1313" s="10" t="s">
        <v>33</v>
      </c>
      <c r="BP1313" s="10" t="s">
        <v>33</v>
      </c>
      <c r="BQ1313" s="10" t="s">
        <v>33</v>
      </c>
      <c r="BR1313" s="10" t="s">
        <v>33</v>
      </c>
      <c r="BS1313" s="11" t="s">
        <v>33</v>
      </c>
      <c r="BT1313" s="11" t="s">
        <v>33</v>
      </c>
      <c r="BU1313" s="10">
        <v>1313</v>
      </c>
    </row>
    <row r="1314" spans="1:73" s="10" customFormat="1" x14ac:dyDescent="0.45">
      <c r="A1314" s="10">
        <v>358</v>
      </c>
      <c r="D1314" s="10">
        <v>1318</v>
      </c>
      <c r="E1314" s="10" t="s">
        <v>33</v>
      </c>
      <c r="F1314" s="10">
        <v>1191</v>
      </c>
      <c r="H1314" s="10" t="s">
        <v>33</v>
      </c>
      <c r="J1314" s="10" t="s">
        <v>261</v>
      </c>
      <c r="K1314" s="10">
        <v>0</v>
      </c>
      <c r="L1314" s="10">
        <v>1</v>
      </c>
      <c r="M1314" s="10" t="s">
        <v>33</v>
      </c>
      <c r="N1314" s="10">
        <v>1</v>
      </c>
      <c r="T1314" s="10">
        <v>0.7745966692414834</v>
      </c>
      <c r="W1314" s="10">
        <v>0.32792819335946094</v>
      </c>
      <c r="X1314" s="10" t="s">
        <v>35</v>
      </c>
      <c r="Y1314" s="10">
        <v>3.1622776601683791E-2</v>
      </c>
      <c r="AB1314" s="10">
        <v>3.7941007366700212</v>
      </c>
      <c r="AC1314" s="10">
        <v>7.4999999999999997E-2</v>
      </c>
      <c r="AD1314" s="10">
        <v>0</v>
      </c>
      <c r="AE1314" s="10">
        <v>0</v>
      </c>
      <c r="AH1314" s="10">
        <v>1</v>
      </c>
      <c r="AJ1314" s="10">
        <v>1</v>
      </c>
      <c r="AK1314" s="10">
        <v>1</v>
      </c>
      <c r="AL1314" s="10">
        <v>0.7745966692414834</v>
      </c>
      <c r="AM1314" s="10">
        <v>0.32792819335946094</v>
      </c>
      <c r="AN1314" s="10">
        <v>7.4999999999999997E-2</v>
      </c>
      <c r="AO1314" s="10">
        <v>0</v>
      </c>
      <c r="AQ1314" s="10">
        <v>2.3608864960701963</v>
      </c>
      <c r="AR1314" s="10">
        <v>4.8453263130215909</v>
      </c>
      <c r="AS1314" s="10">
        <v>8.2686117323233752</v>
      </c>
      <c r="AT1314" s="10">
        <v>55.480832657649614</v>
      </c>
      <c r="AU1314" s="10">
        <v>18.953809610416794</v>
      </c>
      <c r="AV1314" s="10">
        <v>111.65892473930779</v>
      </c>
      <c r="AW1314" s="10">
        <v>186.09356700737419</v>
      </c>
      <c r="AX1314" s="10">
        <v>1.1294910358210022E-5</v>
      </c>
      <c r="AY1314" s="10">
        <v>35.128933530582387</v>
      </c>
      <c r="AZ1314" s="10" t="s">
        <v>33</v>
      </c>
      <c r="BA1314" s="10">
        <v>1318</v>
      </c>
      <c r="BB1314" s="10" t="s">
        <v>33</v>
      </c>
      <c r="BC1314" s="10">
        <v>1191</v>
      </c>
      <c r="BE1314" s="10" t="s">
        <v>33</v>
      </c>
      <c r="BF1314" s="10" t="s">
        <v>33</v>
      </c>
      <c r="BG1314" s="10" t="s">
        <v>33</v>
      </c>
      <c r="BH1314" s="10" t="s">
        <v>33</v>
      </c>
      <c r="BI1314" s="10" t="s">
        <v>33</v>
      </c>
      <c r="BJ1314" s="10" t="s">
        <v>33</v>
      </c>
      <c r="BL1314" s="10" t="s">
        <v>33</v>
      </c>
      <c r="BM1314" s="10" t="s">
        <v>33</v>
      </c>
      <c r="BP1314" s="10" t="s">
        <v>33</v>
      </c>
      <c r="BQ1314" s="10">
        <v>0</v>
      </c>
      <c r="BR1314" s="10" t="s">
        <v>261</v>
      </c>
      <c r="BS1314" s="11">
        <v>8.2686117323233752</v>
      </c>
      <c r="BT1314" s="11">
        <v>186.09356700737419</v>
      </c>
      <c r="BU1314" s="10">
        <v>1314</v>
      </c>
    </row>
    <row r="1315" spans="1:73" s="10" customFormat="1" x14ac:dyDescent="0.45">
      <c r="A1315" s="10" t="s">
        <v>33</v>
      </c>
      <c r="D1315" s="10" t="s">
        <v>33</v>
      </c>
      <c r="E1315" s="10">
        <v>1314</v>
      </c>
      <c r="F1315" s="10">
        <v>1452</v>
      </c>
      <c r="H1315" s="10">
        <v>393</v>
      </c>
      <c r="J1315" s="10" t="s">
        <v>33</v>
      </c>
      <c r="K1315" s="10" t="s">
        <v>1784</v>
      </c>
      <c r="L1315" s="10" t="s">
        <v>33</v>
      </c>
      <c r="M1315" s="10">
        <v>1.7320508075688772</v>
      </c>
      <c r="N1315" s="10">
        <v>1.7320508075688772</v>
      </c>
      <c r="T1315" s="10">
        <v>0</v>
      </c>
      <c r="W1315" s="10">
        <v>0</v>
      </c>
      <c r="X1315" s="10">
        <v>0</v>
      </c>
      <c r="Y1315" s="10">
        <v>0</v>
      </c>
      <c r="AB1315" s="10">
        <v>0</v>
      </c>
      <c r="AC1315" s="10">
        <v>0</v>
      </c>
      <c r="AD1315" s="10">
        <v>0</v>
      </c>
      <c r="AE1315" s="10">
        <v>0</v>
      </c>
      <c r="AH1315" s="10">
        <v>1</v>
      </c>
      <c r="AJ1315" s="10" t="s">
        <v>33</v>
      </c>
      <c r="AK1315" s="10">
        <v>1.7320508075688772</v>
      </c>
      <c r="AL1315" s="10">
        <v>0</v>
      </c>
      <c r="AM1315" s="10">
        <v>0</v>
      </c>
      <c r="AN1315" s="10">
        <v>0</v>
      </c>
      <c r="AO1315" s="10">
        <v>0</v>
      </c>
      <c r="AQ1315" s="10">
        <v>1.5065988724141541</v>
      </c>
      <c r="AR1315" s="10">
        <v>3.7884424838042881</v>
      </c>
      <c r="AS1315" s="10">
        <v>5.9730108488048117</v>
      </c>
      <c r="AT1315" s="10">
        <v>35.405073501732623</v>
      </c>
      <c r="AU1315" s="10">
        <v>14.845022439832467</v>
      </c>
      <c r="AV1315" s="10">
        <v>99.212158996592905</v>
      </c>
      <c r="AW1315" s="10">
        <v>149.462254938158</v>
      </c>
      <c r="AX1315" s="10" t="s">
        <v>33</v>
      </c>
      <c r="AY1315" s="10" t="s">
        <v>33</v>
      </c>
      <c r="AZ1315" s="10" t="s">
        <v>33</v>
      </c>
      <c r="BA1315" s="10" t="s">
        <v>33</v>
      </c>
      <c r="BB1315" s="10">
        <v>1314</v>
      </c>
      <c r="BC1315" s="10">
        <v>1452</v>
      </c>
      <c r="BE1315" s="10" t="s">
        <v>261</v>
      </c>
      <c r="BF1315" s="10" t="s">
        <v>1785</v>
      </c>
      <c r="BG1315" s="10">
        <v>6.7464622105866296E-5</v>
      </c>
      <c r="BH1315" s="10">
        <v>47826.280669280284</v>
      </c>
      <c r="BI1315" s="10">
        <v>347</v>
      </c>
      <c r="BJ1315" s="10" t="s">
        <v>33</v>
      </c>
      <c r="BL1315" s="10" t="s">
        <v>33</v>
      </c>
      <c r="BM1315" s="10" t="s">
        <v>33</v>
      </c>
      <c r="BP1315" s="10" t="s">
        <v>33</v>
      </c>
      <c r="BQ1315" s="10" t="s">
        <v>33</v>
      </c>
      <c r="BR1315" s="10" t="s">
        <v>33</v>
      </c>
      <c r="BS1315" s="11" t="s">
        <v>33</v>
      </c>
      <c r="BT1315" s="11" t="s">
        <v>33</v>
      </c>
      <c r="BU1315" s="10">
        <v>1315</v>
      </c>
    </row>
    <row r="1316" spans="1:73" s="10" customFormat="1" x14ac:dyDescent="0.45">
      <c r="A1316" s="10" t="s">
        <v>33</v>
      </c>
      <c r="D1316" s="10" t="s">
        <v>33</v>
      </c>
      <c r="E1316" s="10">
        <v>1314</v>
      </c>
      <c r="F1316" s="10">
        <v>1457</v>
      </c>
      <c r="H1316" s="10">
        <v>394</v>
      </c>
      <c r="J1316" s="10" t="s">
        <v>33</v>
      </c>
      <c r="K1316" s="10" t="s">
        <v>353</v>
      </c>
      <c r="L1316" s="10" t="s">
        <v>33</v>
      </c>
      <c r="M1316" s="10">
        <v>2.2360679774997897E-2</v>
      </c>
      <c r="N1316" s="10">
        <v>2.2360679774997897E-2</v>
      </c>
      <c r="T1316" s="10">
        <v>0</v>
      </c>
      <c r="W1316" s="10">
        <v>0</v>
      </c>
      <c r="X1316" s="10">
        <v>0</v>
      </c>
      <c r="Y1316" s="10">
        <v>0</v>
      </c>
      <c r="AB1316" s="10">
        <v>0</v>
      </c>
      <c r="AC1316" s="10">
        <v>0</v>
      </c>
      <c r="AD1316" s="10">
        <v>0</v>
      </c>
      <c r="AE1316" s="10">
        <v>0</v>
      </c>
      <c r="AH1316" s="10">
        <v>1</v>
      </c>
      <c r="AJ1316" s="10" t="s">
        <v>33</v>
      </c>
      <c r="AK1316" s="10">
        <v>2.2360679774997897E-2</v>
      </c>
      <c r="AL1316" s="10">
        <v>0</v>
      </c>
      <c r="AM1316" s="10">
        <v>0</v>
      </c>
      <c r="AN1316" s="10">
        <v>0</v>
      </c>
      <c r="AO1316" s="10">
        <v>0</v>
      </c>
      <c r="AQ1316" s="10">
        <v>7.969095441455884E-2</v>
      </c>
      <c r="AR1316" s="10">
        <v>0.65395563585784133</v>
      </c>
      <c r="AS1316" s="10">
        <v>0.7695075197589516</v>
      </c>
      <c r="AT1316" s="10">
        <v>1.8727374287421328</v>
      </c>
      <c r="AU1316" s="10">
        <v>0.31468643391430484</v>
      </c>
      <c r="AV1316" s="10">
        <v>11.315394892816412</v>
      </c>
      <c r="AW1316" s="10">
        <v>13.50281875547285</v>
      </c>
      <c r="AX1316" s="10" t="s">
        <v>33</v>
      </c>
      <c r="AY1316" s="10" t="s">
        <v>33</v>
      </c>
      <c r="AZ1316" s="10" t="s">
        <v>33</v>
      </c>
      <c r="BA1316" s="10" t="s">
        <v>33</v>
      </c>
      <c r="BB1316" s="10">
        <v>1314</v>
      </c>
      <c r="BC1316" s="10">
        <v>1457</v>
      </c>
      <c r="BE1316" s="10" t="s">
        <v>261</v>
      </c>
      <c r="BF1316" s="10" t="s">
        <v>353</v>
      </c>
      <c r="BG1316" s="10">
        <v>8.6915184556458858E-6</v>
      </c>
      <c r="BH1316" s="10">
        <v>1206.4468534450207</v>
      </c>
      <c r="BI1316" s="10">
        <v>348</v>
      </c>
      <c r="BJ1316" s="10" t="s">
        <v>33</v>
      </c>
      <c r="BL1316" s="10" t="s">
        <v>33</v>
      </c>
      <c r="BM1316" s="10" t="s">
        <v>33</v>
      </c>
      <c r="BP1316" s="10" t="s">
        <v>33</v>
      </c>
      <c r="BQ1316" s="10" t="s">
        <v>33</v>
      </c>
      <c r="BR1316" s="10" t="s">
        <v>33</v>
      </c>
      <c r="BS1316" s="11" t="s">
        <v>33</v>
      </c>
      <c r="BT1316" s="11" t="s">
        <v>33</v>
      </c>
      <c r="BU1316" s="10">
        <v>1316</v>
      </c>
    </row>
    <row r="1317" spans="1:73" s="10" customFormat="1" x14ac:dyDescent="0.45">
      <c r="A1317" s="10" t="s">
        <v>33</v>
      </c>
      <c r="D1317" s="10" t="s">
        <v>33</v>
      </c>
      <c r="E1317" s="10">
        <v>1314</v>
      </c>
      <c r="F1317" s="10">
        <v>1020</v>
      </c>
      <c r="H1317" s="10">
        <v>270</v>
      </c>
      <c r="J1317" s="10" t="s">
        <v>33</v>
      </c>
      <c r="K1317" s="10" t="s">
        <v>42</v>
      </c>
      <c r="L1317" s="10" t="s">
        <v>33</v>
      </c>
      <c r="M1317" s="10">
        <v>1.1313708498984762</v>
      </c>
      <c r="N1317" s="10">
        <v>1.1313708498984762</v>
      </c>
      <c r="T1317" s="10">
        <v>0</v>
      </c>
      <c r="W1317" s="10">
        <v>0</v>
      </c>
      <c r="X1317" s="10">
        <v>0</v>
      </c>
      <c r="Y1317" s="10">
        <v>0</v>
      </c>
      <c r="AB1317" s="10">
        <v>0</v>
      </c>
      <c r="AC1317" s="10">
        <v>0</v>
      </c>
      <c r="AD1317" s="10">
        <v>0</v>
      </c>
      <c r="AE1317" s="10">
        <v>0</v>
      </c>
      <c r="AH1317" s="10">
        <v>1</v>
      </c>
      <c r="AJ1317" s="10" t="s">
        <v>33</v>
      </c>
      <c r="AK1317" s="10">
        <v>1.1313708498984762</v>
      </c>
      <c r="AL1317" s="10">
        <v>0</v>
      </c>
      <c r="AM1317" s="10">
        <v>0</v>
      </c>
      <c r="AN1317" s="10">
        <v>0</v>
      </c>
      <c r="AO1317" s="10">
        <v>0</v>
      </c>
      <c r="AQ1317" s="10">
        <v>0</v>
      </c>
      <c r="AR1317" s="10">
        <v>0</v>
      </c>
      <c r="AS1317" s="10">
        <v>0</v>
      </c>
      <c r="AT1317" s="10">
        <v>0</v>
      </c>
      <c r="AU1317" s="10">
        <v>0</v>
      </c>
      <c r="AV1317" s="10">
        <v>1.1313708498984762</v>
      </c>
      <c r="AW1317" s="10">
        <v>1.1313708498984762</v>
      </c>
      <c r="AX1317" s="10" t="s">
        <v>33</v>
      </c>
      <c r="AY1317" s="10" t="s">
        <v>33</v>
      </c>
      <c r="AZ1317" s="10" t="s">
        <v>33</v>
      </c>
      <c r="BA1317" s="10" t="s">
        <v>33</v>
      </c>
      <c r="BB1317" s="10">
        <v>1314</v>
      </c>
      <c r="BC1317" s="10">
        <v>1020</v>
      </c>
      <c r="BE1317" s="10" t="s">
        <v>261</v>
      </c>
      <c r="BF1317" s="10" t="s">
        <v>2714</v>
      </c>
      <c r="BG1317" s="10">
        <v>0</v>
      </c>
      <c r="BH1317" s="10">
        <v>120.66262653255053</v>
      </c>
      <c r="BI1317" s="10">
        <v>349</v>
      </c>
      <c r="BJ1317" s="10" t="s">
        <v>33</v>
      </c>
      <c r="BL1317" s="10" t="s">
        <v>33</v>
      </c>
      <c r="BM1317" s="10" t="s">
        <v>33</v>
      </c>
      <c r="BP1317" s="10" t="s">
        <v>33</v>
      </c>
      <c r="BQ1317" s="10" t="s">
        <v>33</v>
      </c>
      <c r="BR1317" s="10" t="s">
        <v>33</v>
      </c>
      <c r="BS1317" s="11" t="s">
        <v>33</v>
      </c>
      <c r="BT1317" s="11" t="s">
        <v>33</v>
      </c>
      <c r="BU1317" s="10">
        <v>1317</v>
      </c>
    </row>
    <row r="1318" spans="1:73" s="10" customFormat="1" x14ac:dyDescent="0.45">
      <c r="A1318" s="10">
        <v>359</v>
      </c>
      <c r="D1318" s="10">
        <v>1323</v>
      </c>
      <c r="E1318" s="10" t="s">
        <v>33</v>
      </c>
      <c r="F1318" s="10">
        <v>1192</v>
      </c>
      <c r="H1318" s="10" t="s">
        <v>33</v>
      </c>
      <c r="J1318" s="10" t="s">
        <v>330</v>
      </c>
      <c r="K1318" s="10">
        <v>0</v>
      </c>
      <c r="L1318" s="10">
        <v>1</v>
      </c>
      <c r="M1318" s="10" t="s">
        <v>33</v>
      </c>
      <c r="N1318" s="10">
        <v>1</v>
      </c>
      <c r="T1318" s="10">
        <v>0.63245553203367588</v>
      </c>
      <c r="W1318" s="10">
        <v>0.32792819335946094</v>
      </c>
      <c r="X1318" s="10" t="s">
        <v>35</v>
      </c>
      <c r="Y1318" s="10">
        <v>3.1622776601683791E-2</v>
      </c>
      <c r="AB1318" s="10">
        <v>3.7941007366700212</v>
      </c>
      <c r="AC1318" s="10">
        <v>7.4999999999999997E-2</v>
      </c>
      <c r="AD1318" s="10">
        <v>0</v>
      </c>
      <c r="AE1318" s="10">
        <v>0</v>
      </c>
      <c r="AH1318" s="10">
        <v>1</v>
      </c>
      <c r="AJ1318" s="10">
        <v>1</v>
      </c>
      <c r="AK1318" s="10">
        <v>1</v>
      </c>
      <c r="AL1318" s="10">
        <v>0.63245553203367588</v>
      </c>
      <c r="AM1318" s="10">
        <v>0.32792819335946094</v>
      </c>
      <c r="AN1318" s="10">
        <v>7.4999999999999997E-2</v>
      </c>
      <c r="AO1318" s="10">
        <v>0</v>
      </c>
      <c r="AQ1318" s="10">
        <v>0.8450748904014338</v>
      </c>
      <c r="AR1318" s="10">
        <v>2.785622768233198</v>
      </c>
      <c r="AS1318" s="10">
        <v>4.0109813593152772</v>
      </c>
      <c r="AT1318" s="10">
        <v>19.859259924433694</v>
      </c>
      <c r="AU1318" s="10">
        <v>4.8783354574393751</v>
      </c>
      <c r="AV1318" s="10">
        <v>315.09228658522721</v>
      </c>
      <c r="AW1318" s="10">
        <v>339.82988196710028</v>
      </c>
      <c r="AX1318" s="10">
        <v>8.7489999428506129E-6</v>
      </c>
      <c r="AY1318" s="10">
        <v>5.7873796052449311</v>
      </c>
      <c r="AZ1318" s="10" t="s">
        <v>33</v>
      </c>
      <c r="BA1318" s="10">
        <v>1323</v>
      </c>
      <c r="BB1318" s="10" t="s">
        <v>33</v>
      </c>
      <c r="BC1318" s="10">
        <v>1192</v>
      </c>
      <c r="BE1318" s="10" t="s">
        <v>33</v>
      </c>
      <c r="BF1318" s="10" t="s">
        <v>33</v>
      </c>
      <c r="BG1318" s="10" t="s">
        <v>33</v>
      </c>
      <c r="BH1318" s="10" t="s">
        <v>33</v>
      </c>
      <c r="BI1318" s="10" t="s">
        <v>33</v>
      </c>
      <c r="BJ1318" s="10" t="s">
        <v>33</v>
      </c>
      <c r="BL1318" s="10" t="s">
        <v>33</v>
      </c>
      <c r="BM1318" s="10" t="s">
        <v>33</v>
      </c>
      <c r="BP1318" s="10" t="s">
        <v>33</v>
      </c>
      <c r="BQ1318" s="10">
        <v>0</v>
      </c>
      <c r="BR1318" s="10" t="s">
        <v>330</v>
      </c>
      <c r="BS1318" s="11">
        <v>4.0109813593152772</v>
      </c>
      <c r="BT1318" s="11">
        <v>339.82988196710028</v>
      </c>
      <c r="BU1318" s="10">
        <v>1318</v>
      </c>
    </row>
    <row r="1319" spans="1:73" s="10" customFormat="1" x14ac:dyDescent="0.45">
      <c r="A1319" s="10" t="s">
        <v>33</v>
      </c>
      <c r="D1319" s="10" t="s">
        <v>33</v>
      </c>
      <c r="E1319" s="10">
        <v>1318</v>
      </c>
      <c r="F1319" s="10">
        <v>1467</v>
      </c>
      <c r="H1319" s="10">
        <v>395</v>
      </c>
      <c r="J1319" s="10" t="s">
        <v>33</v>
      </c>
      <c r="K1319" s="10" t="s">
        <v>354</v>
      </c>
      <c r="L1319" s="10" t="s">
        <v>33</v>
      </c>
      <c r="M1319" s="10">
        <v>0.69282032302755092</v>
      </c>
      <c r="N1319" s="10">
        <v>0.69282032302755092</v>
      </c>
      <c r="T1319" s="10">
        <v>0</v>
      </c>
      <c r="W1319" s="10">
        <v>0</v>
      </c>
      <c r="X1319" s="10">
        <v>0</v>
      </c>
      <c r="Y1319" s="10">
        <v>0</v>
      </c>
      <c r="AB1319" s="10">
        <v>0</v>
      </c>
      <c r="AC1319" s="10">
        <v>0</v>
      </c>
      <c r="AD1319" s="10">
        <v>0</v>
      </c>
      <c r="AE1319" s="10">
        <v>0</v>
      </c>
      <c r="AH1319" s="10">
        <v>1</v>
      </c>
      <c r="AJ1319" s="10" t="s">
        <v>33</v>
      </c>
      <c r="AK1319" s="10">
        <v>0.69282032302755092</v>
      </c>
      <c r="AL1319" s="10">
        <v>0</v>
      </c>
      <c r="AM1319" s="10">
        <v>0</v>
      </c>
      <c r="AN1319" s="10">
        <v>0</v>
      </c>
      <c r="AO1319" s="10">
        <v>0</v>
      </c>
      <c r="AQ1319" s="10">
        <v>0</v>
      </c>
      <c r="AR1319" s="10">
        <v>1.4206825846202191</v>
      </c>
      <c r="AS1319" s="10">
        <v>1.4206825846202191</v>
      </c>
      <c r="AT1319" s="10">
        <v>0</v>
      </c>
      <c r="AU1319" s="10">
        <v>0</v>
      </c>
      <c r="AV1319" s="10">
        <v>14.458718359380088</v>
      </c>
      <c r="AW1319" s="10">
        <v>14.458718359380088</v>
      </c>
      <c r="AX1319" s="10" t="s">
        <v>33</v>
      </c>
      <c r="AY1319" s="10" t="s">
        <v>33</v>
      </c>
      <c r="AZ1319" s="10" t="s">
        <v>33</v>
      </c>
      <c r="BA1319" s="10" t="s">
        <v>33</v>
      </c>
      <c r="BB1319" s="10">
        <v>1318</v>
      </c>
      <c r="BC1319" s="10">
        <v>1467</v>
      </c>
      <c r="BE1319" s="10" t="s">
        <v>330</v>
      </c>
      <c r="BF1319" s="10" t="s">
        <v>2715</v>
      </c>
      <c r="BG1319" s="10">
        <v>1.2429551851651159E-5</v>
      </c>
      <c r="BH1319" s="10">
        <v>44.783503972118062</v>
      </c>
      <c r="BI1319" s="10">
        <v>351</v>
      </c>
      <c r="BJ1319" s="10" t="s">
        <v>33</v>
      </c>
      <c r="BL1319" s="10" t="s">
        <v>33</v>
      </c>
      <c r="BM1319" s="10" t="s">
        <v>33</v>
      </c>
      <c r="BP1319" s="10" t="s">
        <v>33</v>
      </c>
      <c r="BQ1319" s="10" t="s">
        <v>33</v>
      </c>
      <c r="BR1319" s="10" t="s">
        <v>33</v>
      </c>
      <c r="BS1319" s="11" t="s">
        <v>33</v>
      </c>
      <c r="BT1319" s="11" t="s">
        <v>33</v>
      </c>
      <c r="BU1319" s="10">
        <v>1319</v>
      </c>
    </row>
    <row r="1320" spans="1:73" s="10" customFormat="1" x14ac:dyDescent="0.45">
      <c r="A1320" s="10" t="s">
        <v>33</v>
      </c>
      <c r="D1320" s="10" t="s">
        <v>33</v>
      </c>
      <c r="E1320" s="10">
        <v>1318</v>
      </c>
      <c r="F1320" s="10">
        <v>1468</v>
      </c>
      <c r="H1320" s="10">
        <v>396</v>
      </c>
      <c r="J1320" s="10" t="s">
        <v>33</v>
      </c>
      <c r="K1320" s="10" t="s">
        <v>355</v>
      </c>
      <c r="L1320" s="10" t="s">
        <v>33</v>
      </c>
      <c r="M1320" s="10">
        <v>0.17320508075688773</v>
      </c>
      <c r="N1320" s="10">
        <v>0.17320508075688773</v>
      </c>
      <c r="T1320" s="10">
        <v>0</v>
      </c>
      <c r="W1320" s="10">
        <v>0</v>
      </c>
      <c r="X1320" s="10">
        <v>0</v>
      </c>
      <c r="Y1320" s="10">
        <v>0</v>
      </c>
      <c r="AB1320" s="10">
        <v>0</v>
      </c>
      <c r="AC1320" s="10">
        <v>0</v>
      </c>
      <c r="AD1320" s="10">
        <v>0</v>
      </c>
      <c r="AE1320" s="10">
        <v>0</v>
      </c>
      <c r="AH1320" s="10">
        <v>1</v>
      </c>
      <c r="AJ1320" s="10" t="s">
        <v>33</v>
      </c>
      <c r="AK1320" s="10">
        <v>0.17320508075688773</v>
      </c>
      <c r="AL1320" s="10">
        <v>0</v>
      </c>
      <c r="AM1320" s="10">
        <v>0</v>
      </c>
      <c r="AN1320" s="10">
        <v>0</v>
      </c>
      <c r="AO1320" s="10">
        <v>0</v>
      </c>
      <c r="AQ1320" s="10">
        <v>7.7459666924148338E-2</v>
      </c>
      <c r="AR1320" s="10">
        <v>0.61999450092326269</v>
      </c>
      <c r="AS1320" s="10">
        <v>0.7323110179632778</v>
      </c>
      <c r="AT1320" s="10">
        <v>1.820302172717486</v>
      </c>
      <c r="AU1320" s="10">
        <v>0.65715752449469822</v>
      </c>
      <c r="AV1320" s="10">
        <v>273.90748225098548</v>
      </c>
      <c r="AW1320" s="10">
        <v>276.38494194819765</v>
      </c>
      <c r="AX1320" s="10" t="s">
        <v>33</v>
      </c>
      <c r="AY1320" s="10" t="s">
        <v>33</v>
      </c>
      <c r="AZ1320" s="10" t="s">
        <v>33</v>
      </c>
      <c r="BA1320" s="10" t="s">
        <v>33</v>
      </c>
      <c r="BB1320" s="10">
        <v>1318</v>
      </c>
      <c r="BC1320" s="10">
        <v>1468</v>
      </c>
      <c r="BE1320" s="10" t="s">
        <v>330</v>
      </c>
      <c r="BF1320" s="10" t="s">
        <v>355</v>
      </c>
      <c r="BG1320" s="10">
        <v>6.4069890543095915E-6</v>
      </c>
      <c r="BH1320" s="10">
        <v>2497.4745308822489</v>
      </c>
      <c r="BI1320" s="10">
        <v>352</v>
      </c>
      <c r="BJ1320" s="10" t="s">
        <v>33</v>
      </c>
      <c r="BL1320" s="10" t="s">
        <v>33</v>
      </c>
      <c r="BM1320" s="10" t="s">
        <v>33</v>
      </c>
      <c r="BP1320" s="10" t="s">
        <v>33</v>
      </c>
      <c r="BQ1320" s="10" t="s">
        <v>33</v>
      </c>
      <c r="BR1320" s="10" t="s">
        <v>33</v>
      </c>
      <c r="BS1320" s="11" t="s">
        <v>33</v>
      </c>
      <c r="BT1320" s="11" t="s">
        <v>33</v>
      </c>
      <c r="BU1320" s="10">
        <v>1320</v>
      </c>
    </row>
    <row r="1321" spans="1:73" s="10" customFormat="1" x14ac:dyDescent="0.45">
      <c r="A1321" s="10" t="s">
        <v>33</v>
      </c>
      <c r="D1321" s="10" t="s">
        <v>33</v>
      </c>
      <c r="E1321" s="10">
        <v>1318</v>
      </c>
      <c r="F1321" s="10">
        <v>1232</v>
      </c>
      <c r="H1321" s="10">
        <v>336</v>
      </c>
      <c r="J1321" s="10" t="s">
        <v>33</v>
      </c>
      <c r="K1321" s="10" t="s">
        <v>320</v>
      </c>
      <c r="L1321" s="10" t="s">
        <v>33</v>
      </c>
      <c r="M1321" s="10">
        <v>2.2360679774997897E-2</v>
      </c>
      <c r="N1321" s="10">
        <v>2.2360679774997897E-2</v>
      </c>
      <c r="T1321" s="10">
        <v>0</v>
      </c>
      <c r="W1321" s="10">
        <v>0</v>
      </c>
      <c r="X1321" s="10">
        <v>0</v>
      </c>
      <c r="Y1321" s="10">
        <v>0</v>
      </c>
      <c r="AB1321" s="10">
        <v>0</v>
      </c>
      <c r="AC1321" s="10">
        <v>0</v>
      </c>
      <c r="AD1321" s="10">
        <v>0</v>
      </c>
      <c r="AE1321" s="10">
        <v>0</v>
      </c>
      <c r="AH1321" s="10">
        <v>1</v>
      </c>
      <c r="AJ1321" s="10" t="s">
        <v>33</v>
      </c>
      <c r="AK1321" s="10">
        <v>2.2360679774997897E-2</v>
      </c>
      <c r="AL1321" s="10">
        <v>0</v>
      </c>
      <c r="AM1321" s="10">
        <v>0</v>
      </c>
      <c r="AN1321" s="10">
        <v>0</v>
      </c>
      <c r="AO1321" s="10">
        <v>0</v>
      </c>
      <c r="AQ1321" s="10">
        <v>0.13515969144360965</v>
      </c>
      <c r="AR1321" s="10">
        <v>0.34201748933025522</v>
      </c>
      <c r="AS1321" s="10">
        <v>0.53799904192348924</v>
      </c>
      <c r="AT1321" s="10">
        <v>3.1762527489248269</v>
      </c>
      <c r="AU1321" s="10">
        <v>0.42707719627465607</v>
      </c>
      <c r="AV1321" s="10">
        <v>26.23111122803105</v>
      </c>
      <c r="AW1321" s="10">
        <v>29.834441173230534</v>
      </c>
      <c r="AX1321" s="10" t="s">
        <v>33</v>
      </c>
      <c r="AY1321" s="10" t="s">
        <v>33</v>
      </c>
      <c r="AZ1321" s="10" t="s">
        <v>33</v>
      </c>
      <c r="BA1321" s="10" t="s">
        <v>33</v>
      </c>
      <c r="BB1321" s="10">
        <v>1318</v>
      </c>
      <c r="BC1321" s="10">
        <v>1232</v>
      </c>
      <c r="BE1321" s="10" t="s">
        <v>330</v>
      </c>
      <c r="BF1321" s="10" t="s">
        <v>2716</v>
      </c>
      <c r="BG1321" s="10">
        <v>4.7069535870422918E-6</v>
      </c>
      <c r="BH1321" s="10">
        <v>420.62599600671871</v>
      </c>
      <c r="BI1321" s="10">
        <v>353</v>
      </c>
      <c r="BJ1321" s="10" t="s">
        <v>33</v>
      </c>
      <c r="BL1321" s="10" t="s">
        <v>33</v>
      </c>
      <c r="BM1321" s="10" t="s">
        <v>33</v>
      </c>
      <c r="BP1321" s="10" t="s">
        <v>33</v>
      </c>
      <c r="BQ1321" s="10" t="s">
        <v>33</v>
      </c>
      <c r="BR1321" s="10" t="s">
        <v>33</v>
      </c>
      <c r="BS1321" s="11" t="s">
        <v>33</v>
      </c>
      <c r="BT1321" s="11" t="s">
        <v>33</v>
      </c>
      <c r="BU1321" s="10">
        <v>1321</v>
      </c>
    </row>
    <row r="1322" spans="1:73" s="10" customFormat="1" x14ac:dyDescent="0.45">
      <c r="A1322" s="10" t="s">
        <v>33</v>
      </c>
      <c r="D1322" s="10" t="s">
        <v>33</v>
      </c>
      <c r="E1322" s="10">
        <v>1318</v>
      </c>
      <c r="F1322" s="10">
        <v>1020</v>
      </c>
      <c r="H1322" s="10">
        <v>270</v>
      </c>
      <c r="J1322" s="10" t="s">
        <v>33</v>
      </c>
      <c r="K1322" s="10" t="s">
        <v>42</v>
      </c>
      <c r="L1322" s="10" t="s">
        <v>33</v>
      </c>
      <c r="M1322" s="10">
        <v>0.49497474683058329</v>
      </c>
      <c r="N1322" s="10">
        <v>0.49497474683058329</v>
      </c>
      <c r="T1322" s="10">
        <v>0</v>
      </c>
      <c r="W1322" s="10">
        <v>0</v>
      </c>
      <c r="X1322" s="10">
        <v>0</v>
      </c>
      <c r="Y1322" s="10">
        <v>0</v>
      </c>
      <c r="AB1322" s="10">
        <v>0</v>
      </c>
      <c r="AC1322" s="10">
        <v>0</v>
      </c>
      <c r="AD1322" s="10">
        <v>0</v>
      </c>
      <c r="AE1322" s="10">
        <v>0</v>
      </c>
      <c r="AH1322" s="10">
        <v>1</v>
      </c>
      <c r="AJ1322" s="10" t="s">
        <v>33</v>
      </c>
      <c r="AK1322" s="10">
        <v>0.49497474683058329</v>
      </c>
      <c r="AL1322" s="10">
        <v>0</v>
      </c>
      <c r="AM1322" s="10">
        <v>0</v>
      </c>
      <c r="AN1322" s="10">
        <v>0</v>
      </c>
      <c r="AO1322" s="10">
        <v>0</v>
      </c>
      <c r="AQ1322" s="10">
        <v>0</v>
      </c>
      <c r="AR1322" s="10">
        <v>0</v>
      </c>
      <c r="AS1322" s="10">
        <v>0</v>
      </c>
      <c r="AT1322" s="10">
        <v>0</v>
      </c>
      <c r="AU1322" s="10">
        <v>0</v>
      </c>
      <c r="AV1322" s="10">
        <v>0.49497474683058329</v>
      </c>
      <c r="AW1322" s="10">
        <v>0.49497474683058329</v>
      </c>
      <c r="AX1322" s="10" t="s">
        <v>33</v>
      </c>
      <c r="AY1322" s="10" t="s">
        <v>33</v>
      </c>
      <c r="AZ1322" s="10" t="s">
        <v>33</v>
      </c>
      <c r="BA1322" s="10" t="s">
        <v>33</v>
      </c>
      <c r="BB1322" s="10">
        <v>1318</v>
      </c>
      <c r="BC1322" s="10">
        <v>1020</v>
      </c>
      <c r="BE1322" s="10" t="s">
        <v>330</v>
      </c>
      <c r="BF1322" s="10" t="s">
        <v>2717</v>
      </c>
      <c r="BG1322" s="10">
        <v>0</v>
      </c>
      <c r="BH1322" s="10">
        <v>4.5389247610721988</v>
      </c>
      <c r="BI1322" s="10">
        <v>354</v>
      </c>
      <c r="BJ1322" s="10" t="s">
        <v>33</v>
      </c>
      <c r="BL1322" s="10" t="s">
        <v>33</v>
      </c>
      <c r="BM1322" s="10" t="s">
        <v>33</v>
      </c>
      <c r="BP1322" s="10" t="s">
        <v>33</v>
      </c>
      <c r="BQ1322" s="10" t="s">
        <v>33</v>
      </c>
      <c r="BR1322" s="10" t="s">
        <v>33</v>
      </c>
      <c r="BS1322" s="11" t="s">
        <v>33</v>
      </c>
      <c r="BT1322" s="11" t="s">
        <v>33</v>
      </c>
      <c r="BU1322" s="10">
        <v>1322</v>
      </c>
    </row>
    <row r="1323" spans="1:73" s="10" customFormat="1" x14ac:dyDescent="0.45">
      <c r="A1323" s="10">
        <v>360</v>
      </c>
      <c r="D1323" s="10">
        <v>1329</v>
      </c>
      <c r="E1323" s="10" t="s">
        <v>33</v>
      </c>
      <c r="F1323" s="10">
        <v>1195</v>
      </c>
      <c r="H1323" s="10" t="s">
        <v>33</v>
      </c>
      <c r="J1323" s="10" t="s">
        <v>331</v>
      </c>
      <c r="K1323" s="10">
        <v>0</v>
      </c>
      <c r="L1323" s="10">
        <v>1</v>
      </c>
      <c r="M1323" s="10" t="s">
        <v>33</v>
      </c>
      <c r="N1323" s="10">
        <v>1</v>
      </c>
      <c r="T1323" s="10">
        <v>0.4898979485566356</v>
      </c>
      <c r="W1323" s="10">
        <v>0.29330789283617997</v>
      </c>
      <c r="X1323" s="10" t="s">
        <v>35</v>
      </c>
      <c r="Y1323" s="10">
        <v>2.8284271247461901E-2</v>
      </c>
      <c r="AB1323" s="10">
        <v>3.3935468642704789</v>
      </c>
      <c r="AC1323" s="10">
        <v>7.4999999999999997E-2</v>
      </c>
      <c r="AD1323" s="10">
        <v>0</v>
      </c>
      <c r="AE1323" s="10">
        <v>0</v>
      </c>
      <c r="AH1323" s="10">
        <v>1</v>
      </c>
      <c r="AJ1323" s="10">
        <v>1</v>
      </c>
      <c r="AK1323" s="10">
        <v>1</v>
      </c>
      <c r="AL1323" s="10">
        <v>0.4898979485566356</v>
      </c>
      <c r="AM1323" s="10">
        <v>0.29330789283617997</v>
      </c>
      <c r="AN1323" s="10">
        <v>7.4999999999999997E-2</v>
      </c>
      <c r="AO1323" s="10">
        <v>0</v>
      </c>
      <c r="AQ1323" s="10">
        <v>0.4898979485566356</v>
      </c>
      <c r="AR1323" s="10">
        <v>59.401745034129547</v>
      </c>
      <c r="AS1323" s="10">
        <v>60.112097059536666</v>
      </c>
      <c r="AT1323" s="10">
        <v>11.512601791080936</v>
      </c>
      <c r="AU1323" s="10">
        <v>3.3935468642704789</v>
      </c>
      <c r="AV1323" s="10">
        <v>923.70490445724749</v>
      </c>
      <c r="AW1323" s="10">
        <v>938.61105311259894</v>
      </c>
      <c r="AX1323" s="10">
        <v>2.1430585619623184E-4</v>
      </c>
      <c r="AY1323" s="10">
        <v>44.558237172366972</v>
      </c>
      <c r="AZ1323" s="10" t="s">
        <v>33</v>
      </c>
      <c r="BA1323" s="10">
        <v>1329</v>
      </c>
      <c r="BB1323" s="10" t="s">
        <v>33</v>
      </c>
      <c r="BC1323" s="10">
        <v>1195</v>
      </c>
      <c r="BE1323" s="10" t="s">
        <v>33</v>
      </c>
      <c r="BF1323" s="10" t="s">
        <v>33</v>
      </c>
      <c r="BG1323" s="10" t="s">
        <v>33</v>
      </c>
      <c r="BH1323" s="10" t="s">
        <v>33</v>
      </c>
      <c r="BI1323" s="10" t="s">
        <v>33</v>
      </c>
      <c r="BJ1323" s="10" t="s">
        <v>33</v>
      </c>
      <c r="BL1323" s="10" t="s">
        <v>33</v>
      </c>
      <c r="BM1323" s="10" t="s">
        <v>33</v>
      </c>
      <c r="BP1323" s="10" t="s">
        <v>33</v>
      </c>
      <c r="BQ1323" s="10">
        <v>0</v>
      </c>
      <c r="BR1323" s="10" t="s">
        <v>331</v>
      </c>
      <c r="BS1323" s="11">
        <v>60.112097059536666</v>
      </c>
      <c r="BT1323" s="11">
        <v>938.61105311259894</v>
      </c>
      <c r="BU1323" s="10">
        <v>1323</v>
      </c>
    </row>
    <row r="1324" spans="1:73" s="10" customFormat="1" x14ac:dyDescent="0.45">
      <c r="A1324" s="10" t="s">
        <v>33</v>
      </c>
      <c r="D1324" s="10" t="s">
        <v>33</v>
      </c>
      <c r="E1324" s="10">
        <v>1323</v>
      </c>
      <c r="F1324" s="10">
        <v>1474</v>
      </c>
      <c r="H1324" s="10">
        <v>397</v>
      </c>
      <c r="J1324" s="10" t="s">
        <v>33</v>
      </c>
      <c r="K1324" s="10" t="s">
        <v>356</v>
      </c>
      <c r="L1324" s="10" t="s">
        <v>33</v>
      </c>
      <c r="M1324" s="10">
        <v>1.7320508075688772</v>
      </c>
      <c r="N1324" s="10">
        <v>1.7320508075688772</v>
      </c>
      <c r="T1324" s="10">
        <v>0</v>
      </c>
      <c r="W1324" s="10">
        <v>0</v>
      </c>
      <c r="X1324" s="10">
        <v>0</v>
      </c>
      <c r="Y1324" s="10">
        <v>0</v>
      </c>
      <c r="AB1324" s="10">
        <v>0</v>
      </c>
      <c r="AC1324" s="10">
        <v>0</v>
      </c>
      <c r="AD1324" s="10">
        <v>0</v>
      </c>
      <c r="AE1324" s="10">
        <v>0</v>
      </c>
      <c r="AH1324" s="10">
        <v>1</v>
      </c>
      <c r="AJ1324" s="10" t="s">
        <v>33</v>
      </c>
      <c r="AK1324" s="10">
        <v>1.7320508075688772</v>
      </c>
      <c r="AL1324" s="10">
        <v>0</v>
      </c>
      <c r="AM1324" s="10">
        <v>0</v>
      </c>
      <c r="AN1324" s="10">
        <v>0</v>
      </c>
      <c r="AO1324" s="10">
        <v>0</v>
      </c>
      <c r="AQ1324" s="10">
        <v>0</v>
      </c>
      <c r="AR1324" s="10">
        <v>51.205602271828781</v>
      </c>
      <c r="AS1324" s="10">
        <v>51.205602271828781</v>
      </c>
      <c r="AT1324" s="10">
        <v>0</v>
      </c>
      <c r="AU1324" s="10">
        <v>0</v>
      </c>
      <c r="AV1324" s="10">
        <v>805.02641996898876</v>
      </c>
      <c r="AW1324" s="10">
        <v>805.02641996898876</v>
      </c>
      <c r="AX1324" s="10" t="s">
        <v>33</v>
      </c>
      <c r="AY1324" s="10" t="s">
        <v>33</v>
      </c>
      <c r="AZ1324" s="10" t="s">
        <v>33</v>
      </c>
      <c r="BA1324" s="10" t="s">
        <v>33</v>
      </c>
      <c r="BB1324" s="10">
        <v>1323</v>
      </c>
      <c r="BC1324" s="10">
        <v>1474</v>
      </c>
      <c r="BE1324" s="10" t="s">
        <v>331</v>
      </c>
      <c r="BF1324" s="10" t="s">
        <v>2718</v>
      </c>
      <c r="BG1324" s="10">
        <v>1.0973660436907982E-2</v>
      </c>
      <c r="BH1324" s="10">
        <v>1628.942879942972</v>
      </c>
      <c r="BI1324" s="10">
        <v>356</v>
      </c>
      <c r="BJ1324" s="10" t="s">
        <v>33</v>
      </c>
      <c r="BL1324" s="10" t="s">
        <v>33</v>
      </c>
      <c r="BM1324" s="10" t="s">
        <v>33</v>
      </c>
      <c r="BP1324" s="10" t="s">
        <v>33</v>
      </c>
      <c r="BQ1324" s="10" t="s">
        <v>33</v>
      </c>
      <c r="BR1324" s="10" t="s">
        <v>33</v>
      </c>
      <c r="BS1324" s="11" t="s">
        <v>33</v>
      </c>
      <c r="BT1324" s="11" t="s">
        <v>33</v>
      </c>
      <c r="BU1324" s="10">
        <v>1324</v>
      </c>
    </row>
    <row r="1325" spans="1:73" s="10" customFormat="1" x14ac:dyDescent="0.45">
      <c r="A1325" s="10" t="s">
        <v>33</v>
      </c>
      <c r="D1325" s="10" t="s">
        <v>33</v>
      </c>
      <c r="E1325" s="10">
        <v>1323</v>
      </c>
      <c r="F1325" s="10">
        <v>1210</v>
      </c>
      <c r="H1325" s="10">
        <v>324</v>
      </c>
      <c r="J1325" s="10" t="s">
        <v>33</v>
      </c>
      <c r="K1325" s="10" t="s">
        <v>140</v>
      </c>
      <c r="L1325" s="10" t="s">
        <v>33</v>
      </c>
      <c r="M1325" s="10">
        <v>0.2449489742783178</v>
      </c>
      <c r="N1325" s="10">
        <v>0.2449489742783178</v>
      </c>
      <c r="T1325" s="10">
        <v>0</v>
      </c>
      <c r="W1325" s="10">
        <v>0</v>
      </c>
      <c r="X1325" s="10">
        <v>0</v>
      </c>
      <c r="Y1325" s="10">
        <v>0</v>
      </c>
      <c r="AB1325" s="10">
        <v>0</v>
      </c>
      <c r="AC1325" s="10">
        <v>0</v>
      </c>
      <c r="AD1325" s="10">
        <v>0</v>
      </c>
      <c r="AE1325" s="10">
        <v>0</v>
      </c>
      <c r="AH1325" s="10">
        <v>1</v>
      </c>
      <c r="AJ1325" s="10" t="s">
        <v>33</v>
      </c>
      <c r="AK1325" s="10">
        <v>0.2449489742783178</v>
      </c>
      <c r="AL1325" s="10">
        <v>0</v>
      </c>
      <c r="AM1325" s="10">
        <v>0</v>
      </c>
      <c r="AN1325" s="10">
        <v>0</v>
      </c>
      <c r="AO1325" s="10">
        <v>0</v>
      </c>
      <c r="AQ1325" s="10">
        <v>0</v>
      </c>
      <c r="AR1325" s="10">
        <v>7.1437266223303322</v>
      </c>
      <c r="AS1325" s="10">
        <v>7.1437266223303322</v>
      </c>
      <c r="AT1325" s="10">
        <v>0</v>
      </c>
      <c r="AU1325" s="10">
        <v>0</v>
      </c>
      <c r="AV1325" s="10">
        <v>107.89735951880274</v>
      </c>
      <c r="AW1325" s="10">
        <v>107.89735951880274</v>
      </c>
      <c r="AX1325" s="10" t="s">
        <v>33</v>
      </c>
      <c r="AY1325" s="10" t="s">
        <v>33</v>
      </c>
      <c r="AZ1325" s="10" t="s">
        <v>33</v>
      </c>
      <c r="BA1325" s="10" t="s">
        <v>33</v>
      </c>
      <c r="BB1325" s="10">
        <v>1323</v>
      </c>
      <c r="BC1325" s="10">
        <v>1210</v>
      </c>
      <c r="BE1325" s="10" t="s">
        <v>331</v>
      </c>
      <c r="BF1325" s="10" t="s">
        <v>2719</v>
      </c>
      <c r="BG1325" s="10">
        <v>1.5309424502303172E-3</v>
      </c>
      <c r="BH1325" s="10">
        <v>273.51229454114105</v>
      </c>
      <c r="BI1325" s="10">
        <v>357</v>
      </c>
      <c r="BJ1325" s="10" t="s">
        <v>33</v>
      </c>
      <c r="BL1325" s="10" t="s">
        <v>33</v>
      </c>
      <c r="BM1325" s="10" t="s">
        <v>33</v>
      </c>
      <c r="BP1325" s="10" t="s">
        <v>33</v>
      </c>
      <c r="BQ1325" s="10" t="s">
        <v>33</v>
      </c>
      <c r="BR1325" s="10" t="s">
        <v>33</v>
      </c>
      <c r="BS1325" s="11" t="s">
        <v>33</v>
      </c>
      <c r="BT1325" s="11" t="s">
        <v>33</v>
      </c>
      <c r="BU1325" s="10">
        <v>1325</v>
      </c>
    </row>
    <row r="1326" spans="1:73" s="10" customFormat="1" x14ac:dyDescent="0.45">
      <c r="A1326" s="10" t="s">
        <v>33</v>
      </c>
      <c r="D1326" s="10" t="s">
        <v>33</v>
      </c>
      <c r="E1326" s="10">
        <v>1323</v>
      </c>
      <c r="F1326" s="10">
        <v>1231</v>
      </c>
      <c r="H1326" s="10">
        <v>335</v>
      </c>
      <c r="J1326" s="10" t="s">
        <v>33</v>
      </c>
      <c r="K1326" s="10" t="s">
        <v>319</v>
      </c>
      <c r="L1326" s="10" t="s">
        <v>33</v>
      </c>
      <c r="M1326" s="10">
        <v>1.7320508075688773E-2</v>
      </c>
      <c r="N1326" s="10">
        <v>1.7320508075688773E-2</v>
      </c>
      <c r="T1326" s="10">
        <v>0</v>
      </c>
      <c r="W1326" s="10">
        <v>0</v>
      </c>
      <c r="X1326" s="10">
        <v>0</v>
      </c>
      <c r="Y1326" s="10">
        <v>0</v>
      </c>
      <c r="AB1326" s="10">
        <v>0</v>
      </c>
      <c r="AC1326" s="10">
        <v>0</v>
      </c>
      <c r="AD1326" s="10">
        <v>0</v>
      </c>
      <c r="AE1326" s="10">
        <v>0</v>
      </c>
      <c r="AH1326" s="10">
        <v>1</v>
      </c>
      <c r="AJ1326" s="10" t="s">
        <v>33</v>
      </c>
      <c r="AK1326" s="10">
        <v>1.7320508075688773E-2</v>
      </c>
      <c r="AL1326" s="10">
        <v>0</v>
      </c>
      <c r="AM1326" s="10">
        <v>0</v>
      </c>
      <c r="AN1326" s="10">
        <v>0</v>
      </c>
      <c r="AO1326" s="10">
        <v>0</v>
      </c>
      <c r="AQ1326" s="10">
        <v>0</v>
      </c>
      <c r="AR1326" s="10">
        <v>0.27203348676279238</v>
      </c>
      <c r="AS1326" s="10">
        <v>0.27203348676279238</v>
      </c>
      <c r="AT1326" s="10">
        <v>0</v>
      </c>
      <c r="AU1326" s="10">
        <v>0</v>
      </c>
      <c r="AV1326" s="10">
        <v>5.1575911685600619</v>
      </c>
      <c r="AW1326" s="10">
        <v>5.1575911685600619</v>
      </c>
      <c r="AX1326" s="10" t="s">
        <v>33</v>
      </c>
      <c r="AY1326" s="10" t="s">
        <v>33</v>
      </c>
      <c r="AZ1326" s="10" t="s">
        <v>33</v>
      </c>
      <c r="BA1326" s="10" t="s">
        <v>33</v>
      </c>
      <c r="BB1326" s="10">
        <v>1323</v>
      </c>
      <c r="BC1326" s="10">
        <v>1231</v>
      </c>
      <c r="BE1326" s="10" t="s">
        <v>331</v>
      </c>
      <c r="BF1326" s="10" t="s">
        <v>2720</v>
      </c>
      <c r="BG1326" s="10">
        <v>5.8298369294746519E-5</v>
      </c>
      <c r="BH1326" s="10">
        <v>0.28959898856077443</v>
      </c>
      <c r="BI1326" s="10">
        <v>358</v>
      </c>
      <c r="BJ1326" s="10" t="s">
        <v>33</v>
      </c>
      <c r="BL1326" s="10" t="s">
        <v>33</v>
      </c>
      <c r="BM1326" s="10" t="s">
        <v>33</v>
      </c>
      <c r="BP1326" s="10" t="s">
        <v>33</v>
      </c>
      <c r="BQ1326" s="10" t="s">
        <v>33</v>
      </c>
      <c r="BR1326" s="10" t="s">
        <v>33</v>
      </c>
      <c r="BS1326" s="11" t="s">
        <v>33</v>
      </c>
      <c r="BT1326" s="11" t="s">
        <v>33</v>
      </c>
      <c r="BU1326" s="10">
        <v>1326</v>
      </c>
    </row>
    <row r="1327" spans="1:73" s="10" customFormat="1" x14ac:dyDescent="0.45">
      <c r="A1327" s="10" t="s">
        <v>33</v>
      </c>
      <c r="D1327" s="10" t="s">
        <v>33</v>
      </c>
      <c r="E1327" s="10">
        <v>1323</v>
      </c>
      <c r="F1327" s="10">
        <v>1020</v>
      </c>
      <c r="H1327" s="10">
        <v>270</v>
      </c>
      <c r="J1327" s="10" t="s">
        <v>33</v>
      </c>
      <c r="K1327" s="10" t="s">
        <v>42</v>
      </c>
      <c r="L1327" s="10" t="s">
        <v>33</v>
      </c>
      <c r="M1327" s="10">
        <v>0.42426406871192851</v>
      </c>
      <c r="N1327" s="10">
        <v>0.42426406871192851</v>
      </c>
      <c r="T1327" s="10">
        <v>0</v>
      </c>
      <c r="W1327" s="10">
        <v>0</v>
      </c>
      <c r="X1327" s="10">
        <v>0</v>
      </c>
      <c r="Y1327" s="10">
        <v>0</v>
      </c>
      <c r="AB1327" s="10">
        <v>0</v>
      </c>
      <c r="AC1327" s="10">
        <v>0</v>
      </c>
      <c r="AD1327" s="10">
        <v>0</v>
      </c>
      <c r="AE1327" s="10">
        <v>0</v>
      </c>
      <c r="AH1327" s="10">
        <v>1</v>
      </c>
      <c r="AJ1327" s="10" t="s">
        <v>33</v>
      </c>
      <c r="AK1327" s="10">
        <v>0.42426406871192851</v>
      </c>
      <c r="AL1327" s="10">
        <v>0</v>
      </c>
      <c r="AM1327" s="10">
        <v>0</v>
      </c>
      <c r="AN1327" s="10">
        <v>0</v>
      </c>
      <c r="AO1327" s="10">
        <v>0</v>
      </c>
      <c r="AQ1327" s="10">
        <v>0</v>
      </c>
      <c r="AR1327" s="10">
        <v>0</v>
      </c>
      <c r="AS1327" s="10">
        <v>0</v>
      </c>
      <c r="AT1327" s="10">
        <v>0</v>
      </c>
      <c r="AU1327" s="10">
        <v>0</v>
      </c>
      <c r="AV1327" s="10">
        <v>0.42426406871192851</v>
      </c>
      <c r="AW1327" s="10">
        <v>0.42426406871192851</v>
      </c>
      <c r="AX1327" s="10" t="s">
        <v>33</v>
      </c>
      <c r="AY1327" s="10" t="s">
        <v>33</v>
      </c>
      <c r="AZ1327" s="10" t="s">
        <v>33</v>
      </c>
      <c r="BA1327" s="10" t="s">
        <v>33</v>
      </c>
      <c r="BB1327" s="10">
        <v>1323</v>
      </c>
      <c r="BC1327" s="10">
        <v>1020</v>
      </c>
      <c r="BE1327" s="10" t="s">
        <v>331</v>
      </c>
      <c r="BF1327" s="10" t="s">
        <v>2721</v>
      </c>
      <c r="BG1327" s="10">
        <v>0</v>
      </c>
      <c r="BH1327" s="10">
        <v>1.4397599999999999</v>
      </c>
      <c r="BI1327" s="10">
        <v>359</v>
      </c>
      <c r="BJ1327" s="10" t="s">
        <v>33</v>
      </c>
      <c r="BL1327" s="10" t="s">
        <v>33</v>
      </c>
      <c r="BM1327" s="10" t="s">
        <v>33</v>
      </c>
      <c r="BP1327" s="10" t="s">
        <v>33</v>
      </c>
      <c r="BQ1327" s="10" t="s">
        <v>33</v>
      </c>
      <c r="BR1327" s="10" t="s">
        <v>33</v>
      </c>
      <c r="BS1327" s="11" t="s">
        <v>33</v>
      </c>
      <c r="BT1327" s="11" t="s">
        <v>33</v>
      </c>
      <c r="BU1327" s="10">
        <v>1327</v>
      </c>
    </row>
    <row r="1328" spans="1:73" s="10" customFormat="1" x14ac:dyDescent="0.45">
      <c r="A1328" s="10" t="s">
        <v>33</v>
      </c>
      <c r="D1328" s="10" t="s">
        <v>33</v>
      </c>
      <c r="E1328" s="10">
        <v>1323</v>
      </c>
      <c r="F1328" s="10">
        <v>1211</v>
      </c>
      <c r="H1328" s="10">
        <v>325</v>
      </c>
      <c r="J1328" s="10" t="s">
        <v>33</v>
      </c>
      <c r="K1328" s="10" t="s">
        <v>76</v>
      </c>
      <c r="L1328" s="10" t="s">
        <v>33</v>
      </c>
      <c r="M1328" s="10">
        <v>0.2449489742783178</v>
      </c>
      <c r="N1328" s="10">
        <v>0.2449489742783178</v>
      </c>
      <c r="T1328" s="10">
        <v>0</v>
      </c>
      <c r="W1328" s="10">
        <v>0</v>
      </c>
      <c r="X1328" s="10">
        <v>0</v>
      </c>
      <c r="Y1328" s="10">
        <v>0</v>
      </c>
      <c r="AB1328" s="10">
        <v>0</v>
      </c>
      <c r="AC1328" s="10">
        <v>0</v>
      </c>
      <c r="AD1328" s="10">
        <v>0</v>
      </c>
      <c r="AE1328" s="10">
        <v>0</v>
      </c>
      <c r="AH1328" s="10">
        <v>1</v>
      </c>
      <c r="AJ1328" s="10" t="s">
        <v>33</v>
      </c>
      <c r="AK1328" s="10">
        <v>0.2449489742783178</v>
      </c>
      <c r="AL1328" s="10">
        <v>0</v>
      </c>
      <c r="AM1328" s="10">
        <v>0</v>
      </c>
      <c r="AN1328" s="10">
        <v>0</v>
      </c>
      <c r="AO1328" s="10">
        <v>0</v>
      </c>
      <c r="AQ1328" s="10">
        <v>0</v>
      </c>
      <c r="AR1328" s="10">
        <v>0.41207476037146235</v>
      </c>
      <c r="AS1328" s="10">
        <v>0.41207476037146235</v>
      </c>
      <c r="AT1328" s="10">
        <v>0</v>
      </c>
      <c r="AU1328" s="10">
        <v>0</v>
      </c>
      <c r="AV1328" s="10">
        <v>5.199269732183911</v>
      </c>
      <c r="AW1328" s="10">
        <v>5.199269732183911</v>
      </c>
      <c r="AX1328" s="10" t="s">
        <v>33</v>
      </c>
      <c r="AY1328" s="10" t="s">
        <v>33</v>
      </c>
      <c r="AZ1328" s="10" t="s">
        <v>33</v>
      </c>
      <c r="BA1328" s="10" t="s">
        <v>33</v>
      </c>
      <c r="BB1328" s="10">
        <v>1323</v>
      </c>
      <c r="BC1328" s="10">
        <v>1211</v>
      </c>
      <c r="BE1328" s="10" t="s">
        <v>331</v>
      </c>
      <c r="BF1328" s="10" t="s">
        <v>2722</v>
      </c>
      <c r="BG1328" s="10">
        <v>8.8310034338263298E-5</v>
      </c>
      <c r="BH1328" s="10">
        <v>8.7663184553529305</v>
      </c>
      <c r="BI1328" s="10">
        <v>360</v>
      </c>
      <c r="BJ1328" s="10" t="s">
        <v>33</v>
      </c>
      <c r="BL1328" s="10" t="s">
        <v>33</v>
      </c>
      <c r="BM1328" s="10" t="s">
        <v>33</v>
      </c>
      <c r="BP1328" s="10" t="s">
        <v>33</v>
      </c>
      <c r="BQ1328" s="10" t="s">
        <v>33</v>
      </c>
      <c r="BR1328" s="10" t="s">
        <v>33</v>
      </c>
      <c r="BS1328" s="11" t="s">
        <v>33</v>
      </c>
      <c r="BT1328" s="11" t="s">
        <v>33</v>
      </c>
      <c r="BU1328" s="10">
        <v>1328</v>
      </c>
    </row>
    <row r="1329" spans="1:73" s="10" customFormat="1" x14ac:dyDescent="0.45">
      <c r="A1329" s="10">
        <v>361</v>
      </c>
      <c r="D1329" s="10">
        <v>1334</v>
      </c>
      <c r="E1329" s="10" t="s">
        <v>33</v>
      </c>
      <c r="F1329" s="10">
        <v>1196</v>
      </c>
      <c r="H1329" s="10" t="s">
        <v>33</v>
      </c>
      <c r="J1329" s="10" t="s">
        <v>332</v>
      </c>
      <c r="K1329" s="10">
        <v>0</v>
      </c>
      <c r="L1329" s="10">
        <v>1</v>
      </c>
      <c r="M1329" s="10" t="s">
        <v>33</v>
      </c>
      <c r="N1329" s="10">
        <v>1</v>
      </c>
      <c r="T1329" s="10">
        <v>1.0954451150103324</v>
      </c>
      <c r="W1329" s="10">
        <v>0.43996183925426996</v>
      </c>
      <c r="X1329" s="10" t="s">
        <v>35</v>
      </c>
      <c r="Y1329" s="10">
        <v>4.2426406871192854E-2</v>
      </c>
      <c r="AB1329" s="10">
        <v>5.0903202964057188</v>
      </c>
      <c r="AC1329" s="10">
        <v>7.4999999999999997E-2</v>
      </c>
      <c r="AD1329" s="10">
        <v>0</v>
      </c>
      <c r="AE1329" s="10">
        <v>0</v>
      </c>
      <c r="AH1329" s="10">
        <v>1</v>
      </c>
      <c r="AJ1329" s="10">
        <v>1</v>
      </c>
      <c r="AK1329" s="10">
        <v>1</v>
      </c>
      <c r="AL1329" s="10">
        <v>1.0954451150103324</v>
      </c>
      <c r="AM1329" s="10">
        <v>0.43996183925426996</v>
      </c>
      <c r="AN1329" s="10">
        <v>7.4999999999999997E-2</v>
      </c>
      <c r="AO1329" s="10">
        <v>0</v>
      </c>
      <c r="AQ1329" s="10">
        <v>13.816339004927858</v>
      </c>
      <c r="AR1329" s="10">
        <v>33.064718581361902</v>
      </c>
      <c r="AS1329" s="10">
        <v>53.09841013850729</v>
      </c>
      <c r="AT1329" s="10">
        <v>324.68396661580465</v>
      </c>
      <c r="AU1329" s="10">
        <v>6.6055372951632076</v>
      </c>
      <c r="AV1329" s="10">
        <v>572.73163341050815</v>
      </c>
      <c r="AW1329" s="10">
        <v>904.02113732147609</v>
      </c>
      <c r="AX1329" s="10">
        <v>1.145512985522207E-4</v>
      </c>
      <c r="AY1329" s="10">
        <v>20.60839655176332</v>
      </c>
      <c r="AZ1329" s="10" t="s">
        <v>33</v>
      </c>
      <c r="BA1329" s="10">
        <v>1334</v>
      </c>
      <c r="BB1329" s="10" t="s">
        <v>33</v>
      </c>
      <c r="BC1329" s="10">
        <v>1196</v>
      </c>
      <c r="BE1329" s="10" t="s">
        <v>33</v>
      </c>
      <c r="BF1329" s="10" t="s">
        <v>33</v>
      </c>
      <c r="BG1329" s="10" t="s">
        <v>33</v>
      </c>
      <c r="BH1329" s="10" t="s">
        <v>33</v>
      </c>
      <c r="BI1329" s="10" t="s">
        <v>33</v>
      </c>
      <c r="BJ1329" s="10" t="s">
        <v>33</v>
      </c>
      <c r="BL1329" s="10" t="s">
        <v>33</v>
      </c>
      <c r="BM1329" s="10" t="s">
        <v>33</v>
      </c>
      <c r="BP1329" s="10" t="s">
        <v>33</v>
      </c>
      <c r="BQ1329" s="10">
        <v>0</v>
      </c>
      <c r="BR1329" s="10" t="s">
        <v>332</v>
      </c>
      <c r="BS1329" s="11">
        <v>53.09841013850729</v>
      </c>
      <c r="BT1329" s="11">
        <v>904.02113732147609</v>
      </c>
      <c r="BU1329" s="10">
        <v>1329</v>
      </c>
    </row>
    <row r="1330" spans="1:73" s="10" customFormat="1" x14ac:dyDescent="0.45">
      <c r="A1330" s="10" t="s">
        <v>33</v>
      </c>
      <c r="D1330" s="10" t="s">
        <v>33</v>
      </c>
      <c r="E1330" s="10">
        <v>1329</v>
      </c>
      <c r="F1330" s="10">
        <v>1475</v>
      </c>
      <c r="H1330" s="10">
        <v>398</v>
      </c>
      <c r="J1330" s="10" t="s">
        <v>33</v>
      </c>
      <c r="K1330" s="10" t="s">
        <v>145</v>
      </c>
      <c r="L1330" s="10" t="s">
        <v>33</v>
      </c>
      <c r="M1330" s="10">
        <v>0.89442719099991586</v>
      </c>
      <c r="N1330" s="10">
        <v>0.89442719099991586</v>
      </c>
      <c r="T1330" s="10">
        <v>0</v>
      </c>
      <c r="W1330" s="10">
        <v>0</v>
      </c>
      <c r="X1330" s="10">
        <v>0</v>
      </c>
      <c r="Y1330" s="10">
        <v>0</v>
      </c>
      <c r="AB1330" s="10">
        <v>0</v>
      </c>
      <c r="AC1330" s="10">
        <v>0</v>
      </c>
      <c r="AD1330" s="10">
        <v>0</v>
      </c>
      <c r="AE1330" s="10">
        <v>0</v>
      </c>
      <c r="AH1330" s="10">
        <v>1</v>
      </c>
      <c r="AJ1330" s="10" t="s">
        <v>33</v>
      </c>
      <c r="AK1330" s="10">
        <v>0.89442719099991586</v>
      </c>
      <c r="AL1330" s="10">
        <v>0</v>
      </c>
      <c r="AM1330" s="10">
        <v>0</v>
      </c>
      <c r="AN1330" s="10">
        <v>0</v>
      </c>
      <c r="AO1330" s="10">
        <v>0</v>
      </c>
      <c r="AQ1330" s="10">
        <v>0.74645892469617148</v>
      </c>
      <c r="AR1330" s="10">
        <v>3.7129094906251483</v>
      </c>
      <c r="AS1330" s="10">
        <v>4.795274931434597</v>
      </c>
      <c r="AT1330" s="10">
        <v>17.541784730360028</v>
      </c>
      <c r="AU1330" s="10">
        <v>0.11127085397057418</v>
      </c>
      <c r="AV1330" s="10">
        <v>41.822176391051194</v>
      </c>
      <c r="AW1330" s="10">
        <v>59.475231975381796</v>
      </c>
      <c r="AX1330" s="10" t="s">
        <v>33</v>
      </c>
      <c r="AY1330" s="10" t="s">
        <v>33</v>
      </c>
      <c r="AZ1330" s="10" t="s">
        <v>33</v>
      </c>
      <c r="BA1330" s="10" t="s">
        <v>33</v>
      </c>
      <c r="BB1330" s="10">
        <v>1329</v>
      </c>
      <c r="BC1330" s="10">
        <v>1475</v>
      </c>
      <c r="BE1330" s="10" t="s">
        <v>332</v>
      </c>
      <c r="BF1330" s="10" t="s">
        <v>2723</v>
      </c>
      <c r="BG1330" s="10">
        <v>5.4930497031074421E-4</v>
      </c>
      <c r="BH1330" s="10">
        <v>76.215895598227391</v>
      </c>
      <c r="BI1330" s="10">
        <v>362</v>
      </c>
      <c r="BJ1330" s="10" t="s">
        <v>33</v>
      </c>
      <c r="BL1330" s="10" t="s">
        <v>33</v>
      </c>
      <c r="BM1330" s="10" t="s">
        <v>33</v>
      </c>
      <c r="BP1330" s="10" t="s">
        <v>33</v>
      </c>
      <c r="BQ1330" s="10" t="s">
        <v>33</v>
      </c>
      <c r="BR1330" s="10" t="s">
        <v>33</v>
      </c>
      <c r="BS1330" s="11" t="s">
        <v>33</v>
      </c>
      <c r="BT1330" s="11" t="s">
        <v>33</v>
      </c>
      <c r="BU1330" s="10">
        <v>1330</v>
      </c>
    </row>
    <row r="1331" spans="1:73" s="10" customFormat="1" x14ac:dyDescent="0.45">
      <c r="A1331" s="10" t="s">
        <v>33</v>
      </c>
      <c r="D1331" s="10" t="s">
        <v>33</v>
      </c>
      <c r="E1331" s="10">
        <v>1329</v>
      </c>
      <c r="F1331" s="10">
        <v>1476</v>
      </c>
      <c r="H1331" s="10">
        <v>399</v>
      </c>
      <c r="J1331" s="10" t="s">
        <v>33</v>
      </c>
      <c r="K1331" s="10" t="s">
        <v>46</v>
      </c>
      <c r="L1331" s="10" t="s">
        <v>33</v>
      </c>
      <c r="M1331" s="10">
        <v>0.59160797830996159</v>
      </c>
      <c r="N1331" s="10">
        <v>0.59160797830996159</v>
      </c>
      <c r="T1331" s="10">
        <v>0</v>
      </c>
      <c r="W1331" s="10">
        <v>0</v>
      </c>
      <c r="X1331" s="10">
        <v>0</v>
      </c>
      <c r="Y1331" s="10">
        <v>0</v>
      </c>
      <c r="AB1331" s="10">
        <v>0</v>
      </c>
      <c r="AC1331" s="10">
        <v>0</v>
      </c>
      <c r="AD1331" s="10">
        <v>0</v>
      </c>
      <c r="AE1331" s="10">
        <v>0</v>
      </c>
      <c r="AH1331" s="10">
        <v>1</v>
      </c>
      <c r="AJ1331" s="10" t="s">
        <v>33</v>
      </c>
      <c r="AK1331" s="10">
        <v>0.59160797830996159</v>
      </c>
      <c r="AL1331" s="10">
        <v>0</v>
      </c>
      <c r="AM1331" s="10">
        <v>0</v>
      </c>
      <c r="AN1331" s="10">
        <v>0</v>
      </c>
      <c r="AO1331" s="10">
        <v>0</v>
      </c>
      <c r="AQ1331" s="10">
        <v>11.974434965221356</v>
      </c>
      <c r="AR1331" s="10">
        <v>21.748485722110999</v>
      </c>
      <c r="AS1331" s="10">
        <v>39.111416421681966</v>
      </c>
      <c r="AT1331" s="10">
        <v>281.39922168270186</v>
      </c>
      <c r="AU1331" s="10">
        <v>1.4039461447869142</v>
      </c>
      <c r="AV1331" s="10">
        <v>406.74100457138155</v>
      </c>
      <c r="AW1331" s="10">
        <v>689.54417239887039</v>
      </c>
      <c r="AX1331" s="10" t="s">
        <v>33</v>
      </c>
      <c r="AY1331" s="10" t="s">
        <v>33</v>
      </c>
      <c r="AZ1331" s="10" t="s">
        <v>33</v>
      </c>
      <c r="BA1331" s="10" t="s">
        <v>33</v>
      </c>
      <c r="BB1331" s="10">
        <v>1329</v>
      </c>
      <c r="BC1331" s="10">
        <v>1476</v>
      </c>
      <c r="BE1331" s="10" t="s">
        <v>332</v>
      </c>
      <c r="BF1331" s="10" t="s">
        <v>2724</v>
      </c>
      <c r="BG1331" s="10">
        <v>4.4802635393203184E-3</v>
      </c>
      <c r="BH1331" s="10">
        <v>530.89276900204527</v>
      </c>
      <c r="BI1331" s="10">
        <v>363</v>
      </c>
      <c r="BJ1331" s="10" t="s">
        <v>33</v>
      </c>
      <c r="BL1331" s="10" t="s">
        <v>33</v>
      </c>
      <c r="BM1331" s="10" t="s">
        <v>33</v>
      </c>
      <c r="BP1331" s="10" t="s">
        <v>33</v>
      </c>
      <c r="BQ1331" s="10" t="s">
        <v>33</v>
      </c>
      <c r="BR1331" s="10" t="s">
        <v>33</v>
      </c>
      <c r="BS1331" s="11" t="s">
        <v>33</v>
      </c>
      <c r="BT1331" s="11" t="s">
        <v>33</v>
      </c>
      <c r="BU1331" s="10">
        <v>1331</v>
      </c>
    </row>
    <row r="1332" spans="1:73" s="10" customFormat="1" x14ac:dyDescent="0.45">
      <c r="A1332" s="10" t="s">
        <v>33</v>
      </c>
      <c r="D1332" s="10" t="s">
        <v>33</v>
      </c>
      <c r="E1332" s="10">
        <v>1329</v>
      </c>
      <c r="F1332" s="10">
        <v>1273</v>
      </c>
      <c r="H1332" s="10">
        <v>347</v>
      </c>
      <c r="J1332" s="10" t="s">
        <v>33</v>
      </c>
      <c r="K1332" s="10" t="s">
        <v>59</v>
      </c>
      <c r="L1332" s="10" t="s">
        <v>33</v>
      </c>
      <c r="M1332" s="10">
        <v>0.14142135623730953</v>
      </c>
      <c r="N1332" s="10">
        <v>0.14142135623730953</v>
      </c>
      <c r="T1332" s="10">
        <v>0</v>
      </c>
      <c r="W1332" s="10">
        <v>0</v>
      </c>
      <c r="X1332" s="10">
        <v>0</v>
      </c>
      <c r="Y1332" s="10">
        <v>0</v>
      </c>
      <c r="AB1332" s="10">
        <v>0</v>
      </c>
      <c r="AC1332" s="10">
        <v>0</v>
      </c>
      <c r="AD1332" s="10">
        <v>0</v>
      </c>
      <c r="AE1332" s="10">
        <v>0</v>
      </c>
      <c r="AH1332" s="10">
        <v>1</v>
      </c>
      <c r="AJ1332" s="10" t="s">
        <v>33</v>
      </c>
      <c r="AK1332" s="10">
        <v>0.14142135623730953</v>
      </c>
      <c r="AL1332" s="10">
        <v>0</v>
      </c>
      <c r="AM1332" s="10">
        <v>0</v>
      </c>
      <c r="AN1332" s="10">
        <v>0</v>
      </c>
      <c r="AO1332" s="10">
        <v>0</v>
      </c>
      <c r="AQ1332" s="10">
        <v>0</v>
      </c>
      <c r="AR1332" s="10">
        <v>7.0883615293714897</v>
      </c>
      <c r="AS1332" s="10">
        <v>7.0883615293714897</v>
      </c>
      <c r="AT1332" s="10">
        <v>0</v>
      </c>
      <c r="AU1332" s="10">
        <v>0</v>
      </c>
      <c r="AV1332" s="10">
        <v>122.75423888570229</v>
      </c>
      <c r="AW1332" s="10">
        <v>122.75423888570229</v>
      </c>
      <c r="AX1332" s="10" t="s">
        <v>33</v>
      </c>
      <c r="AY1332" s="10" t="s">
        <v>33</v>
      </c>
      <c r="AZ1332" s="10" t="s">
        <v>33</v>
      </c>
      <c r="BA1332" s="10" t="s">
        <v>33</v>
      </c>
      <c r="BB1332" s="10">
        <v>1329</v>
      </c>
      <c r="BC1332" s="10">
        <v>1273</v>
      </c>
      <c r="BE1332" s="10" t="s">
        <v>332</v>
      </c>
      <c r="BF1332" s="10" t="s">
        <v>2725</v>
      </c>
      <c r="BG1332" s="10">
        <v>8.1198101779710919E-4</v>
      </c>
      <c r="BH1332" s="10">
        <v>114.66248640000003</v>
      </c>
      <c r="BI1332" s="10">
        <v>364</v>
      </c>
      <c r="BJ1332" s="10" t="s">
        <v>33</v>
      </c>
      <c r="BL1332" s="10" t="s">
        <v>33</v>
      </c>
      <c r="BM1332" s="10" t="s">
        <v>33</v>
      </c>
      <c r="BP1332" s="10" t="s">
        <v>33</v>
      </c>
      <c r="BQ1332" s="10" t="s">
        <v>33</v>
      </c>
      <c r="BR1332" s="10" t="s">
        <v>33</v>
      </c>
      <c r="BS1332" s="11" t="s">
        <v>33</v>
      </c>
      <c r="BT1332" s="11" t="s">
        <v>33</v>
      </c>
      <c r="BU1332" s="10">
        <v>1332</v>
      </c>
    </row>
    <row r="1333" spans="1:73" s="10" customFormat="1" x14ac:dyDescent="0.45">
      <c r="A1333" s="10" t="s">
        <v>33</v>
      </c>
      <c r="D1333" s="10" t="s">
        <v>33</v>
      </c>
      <c r="E1333" s="10">
        <v>1329</v>
      </c>
      <c r="F1333" s="10">
        <v>1020</v>
      </c>
      <c r="H1333" s="10">
        <v>270</v>
      </c>
      <c r="J1333" s="10" t="s">
        <v>33</v>
      </c>
      <c r="K1333" s="10" t="s">
        <v>42</v>
      </c>
      <c r="L1333" s="10" t="s">
        <v>33</v>
      </c>
      <c r="M1333" s="10">
        <v>1.4142135623730951</v>
      </c>
      <c r="N1333" s="10">
        <v>1.4142135623730951</v>
      </c>
      <c r="T1333" s="10">
        <v>0</v>
      </c>
      <c r="W1333" s="10">
        <v>0</v>
      </c>
      <c r="X1333" s="10">
        <v>0</v>
      </c>
      <c r="Y1333" s="10">
        <v>0</v>
      </c>
      <c r="AB1333" s="10">
        <v>0</v>
      </c>
      <c r="AC1333" s="10">
        <v>0</v>
      </c>
      <c r="AD1333" s="10">
        <v>0</v>
      </c>
      <c r="AE1333" s="10">
        <v>0</v>
      </c>
      <c r="AH1333" s="10">
        <v>1</v>
      </c>
      <c r="AJ1333" s="10" t="s">
        <v>33</v>
      </c>
      <c r="AK1333" s="10">
        <v>1.4142135623730951</v>
      </c>
      <c r="AL1333" s="10">
        <v>0</v>
      </c>
      <c r="AM1333" s="10">
        <v>0</v>
      </c>
      <c r="AN1333" s="10">
        <v>0</v>
      </c>
      <c r="AO1333" s="10">
        <v>0</v>
      </c>
      <c r="AQ1333" s="10">
        <v>0</v>
      </c>
      <c r="AR1333" s="10">
        <v>0</v>
      </c>
      <c r="AS1333" s="10">
        <v>0</v>
      </c>
      <c r="AT1333" s="10">
        <v>0</v>
      </c>
      <c r="AU1333" s="10">
        <v>0</v>
      </c>
      <c r="AV1333" s="10">
        <v>1.4142135623730951</v>
      </c>
      <c r="AW1333" s="10">
        <v>1.4142135623730951</v>
      </c>
      <c r="AX1333" s="10" t="s">
        <v>33</v>
      </c>
      <c r="AY1333" s="10" t="s">
        <v>33</v>
      </c>
      <c r="AZ1333" s="10" t="s">
        <v>33</v>
      </c>
      <c r="BA1333" s="10" t="s">
        <v>33</v>
      </c>
      <c r="BB1333" s="10">
        <v>1329</v>
      </c>
      <c r="BC1333" s="10">
        <v>1020</v>
      </c>
      <c r="BE1333" s="10" t="s">
        <v>332</v>
      </c>
      <c r="BF1333" s="10" t="s">
        <v>2726</v>
      </c>
      <c r="BG1333" s="10">
        <v>0</v>
      </c>
      <c r="BH1333" s="10">
        <v>7.1988000000000012</v>
      </c>
      <c r="BI1333" s="10">
        <v>365</v>
      </c>
      <c r="BJ1333" s="10" t="s">
        <v>33</v>
      </c>
      <c r="BL1333" s="10" t="s">
        <v>33</v>
      </c>
      <c r="BM1333" s="10" t="s">
        <v>33</v>
      </c>
      <c r="BP1333" s="10" t="s">
        <v>33</v>
      </c>
      <c r="BQ1333" s="10" t="s">
        <v>33</v>
      </c>
      <c r="BR1333" s="10" t="s">
        <v>33</v>
      </c>
      <c r="BS1333" s="11" t="s">
        <v>33</v>
      </c>
      <c r="BT1333" s="11" t="s">
        <v>33</v>
      </c>
      <c r="BU1333" s="10">
        <v>1333</v>
      </c>
    </row>
    <row r="1334" spans="1:73" s="10" customFormat="1" x14ac:dyDescent="0.45">
      <c r="A1334" s="10">
        <v>362</v>
      </c>
      <c r="D1334" s="10">
        <v>1335</v>
      </c>
      <c r="E1334" s="10" t="s">
        <v>33</v>
      </c>
      <c r="F1334" s="10">
        <v>1310</v>
      </c>
      <c r="H1334" s="10" t="s">
        <v>33</v>
      </c>
      <c r="J1334" s="10" t="s">
        <v>157</v>
      </c>
      <c r="K1334" s="10">
        <v>0</v>
      </c>
      <c r="L1334" s="10">
        <v>1</v>
      </c>
      <c r="M1334" s="10" t="s">
        <v>33</v>
      </c>
      <c r="N1334" s="10">
        <v>1</v>
      </c>
      <c r="T1334" s="10">
        <v>0</v>
      </c>
      <c r="W1334" s="10">
        <v>0</v>
      </c>
      <c r="X1334" s="10">
        <v>0</v>
      </c>
      <c r="Y1334" s="10">
        <v>0</v>
      </c>
      <c r="AB1334" s="10">
        <v>0</v>
      </c>
      <c r="AC1334" s="10">
        <v>0</v>
      </c>
      <c r="AD1334" s="10">
        <v>5.7679999999999998</v>
      </c>
      <c r="AE1334" s="10">
        <v>3210.25</v>
      </c>
      <c r="AH1334" s="10">
        <v>1</v>
      </c>
      <c r="AJ1334" s="10">
        <v>1</v>
      </c>
      <c r="AK1334" s="10">
        <v>1</v>
      </c>
      <c r="AL1334" s="10">
        <v>0</v>
      </c>
      <c r="AM1334" s="10">
        <v>0</v>
      </c>
      <c r="AN1334" s="10">
        <v>0</v>
      </c>
      <c r="AO1334" s="10">
        <v>5.7679999999999998</v>
      </c>
      <c r="AQ1334" s="10">
        <v>0</v>
      </c>
      <c r="AR1334" s="10">
        <v>5.7679999999999998</v>
      </c>
      <c r="AS1334" s="10">
        <v>5.7679999999999998</v>
      </c>
      <c r="AT1334" s="10">
        <v>0</v>
      </c>
      <c r="AU1334" s="10">
        <v>0</v>
      </c>
      <c r="AV1334" s="10">
        <v>3210.25</v>
      </c>
      <c r="AW1334" s="10">
        <v>3210.25</v>
      </c>
      <c r="AX1334" s="10">
        <v>1.0245779618945551E-3</v>
      </c>
      <c r="AY1334" s="10">
        <v>5.7679999999999998</v>
      </c>
      <c r="AZ1334" s="10" t="s">
        <v>33</v>
      </c>
      <c r="BA1334" s="10">
        <v>1335</v>
      </c>
      <c r="BB1334" s="10" t="s">
        <v>33</v>
      </c>
      <c r="BC1334" s="10">
        <v>1310</v>
      </c>
      <c r="BE1334" s="10" t="s">
        <v>33</v>
      </c>
      <c r="BF1334" s="10" t="s">
        <v>33</v>
      </c>
      <c r="BG1334" s="10" t="s">
        <v>33</v>
      </c>
      <c r="BH1334" s="10" t="s">
        <v>33</v>
      </c>
      <c r="BI1334" s="10" t="s">
        <v>33</v>
      </c>
      <c r="BJ1334" s="10" t="s">
        <v>33</v>
      </c>
      <c r="BL1334" s="10" t="s">
        <v>33</v>
      </c>
      <c r="BM1334" s="10" t="s">
        <v>33</v>
      </c>
      <c r="BP1334" s="10" t="s">
        <v>34</v>
      </c>
      <c r="BQ1334" s="10">
        <v>0</v>
      </c>
      <c r="BR1334" s="10" t="s">
        <v>157</v>
      </c>
      <c r="BS1334" s="11">
        <v>5.7679999999999998</v>
      </c>
      <c r="BT1334" s="11">
        <v>3210.25</v>
      </c>
      <c r="BU1334" s="10">
        <v>1334</v>
      </c>
    </row>
    <row r="1335" spans="1:73" s="10" customFormat="1" x14ac:dyDescent="0.45">
      <c r="A1335" s="10">
        <v>363</v>
      </c>
      <c r="D1335" s="10">
        <v>1338</v>
      </c>
      <c r="E1335" s="10" t="s">
        <v>33</v>
      </c>
      <c r="F1335" s="10">
        <v>1201</v>
      </c>
      <c r="H1335" s="10" t="s">
        <v>33</v>
      </c>
      <c r="J1335" s="10" t="s">
        <v>64</v>
      </c>
      <c r="K1335" s="10">
        <v>0</v>
      </c>
      <c r="L1335" s="10">
        <v>1</v>
      </c>
      <c r="M1335" s="10">
        <v>0</v>
      </c>
      <c r="N1335" s="10">
        <v>0</v>
      </c>
      <c r="T1335" s="10">
        <v>2.4494897427831779</v>
      </c>
      <c r="W1335" s="10">
        <v>0</v>
      </c>
      <c r="X1335" s="10">
        <v>0</v>
      </c>
      <c r="Y1335" s="10">
        <v>0</v>
      </c>
      <c r="AB1335" s="10">
        <v>0</v>
      </c>
      <c r="AC1335" s="10">
        <v>0</v>
      </c>
      <c r="AD1335" s="10">
        <v>0</v>
      </c>
      <c r="AE1335" s="10">
        <v>0</v>
      </c>
      <c r="AH1335" s="10">
        <v>1</v>
      </c>
      <c r="AJ1335" s="10">
        <v>1</v>
      </c>
      <c r="AK1335" s="10">
        <v>0</v>
      </c>
      <c r="AL1335" s="10">
        <v>2.4494897427831779</v>
      </c>
      <c r="AM1335" s="10">
        <v>0</v>
      </c>
      <c r="AN1335" s="10">
        <v>0</v>
      </c>
      <c r="AO1335" s="10">
        <v>0</v>
      </c>
      <c r="AQ1335" s="10">
        <v>2.4494897427831779</v>
      </c>
      <c r="AR1335" s="10">
        <v>0</v>
      </c>
      <c r="AS1335" s="10">
        <v>3.5517601270356076</v>
      </c>
      <c r="AT1335" s="10">
        <v>57.563008955404683</v>
      </c>
      <c r="AU1335" s="10">
        <v>0</v>
      </c>
      <c r="AV1335" s="10">
        <v>0</v>
      </c>
      <c r="AW1335" s="10">
        <v>57.563008955404683</v>
      </c>
      <c r="AX1335" s="10">
        <v>1.8706148721743874E-5</v>
      </c>
      <c r="AY1335" s="10">
        <v>7.2504896386382063</v>
      </c>
      <c r="AZ1335" s="10" t="s">
        <v>33</v>
      </c>
      <c r="BA1335" s="10">
        <v>1338</v>
      </c>
      <c r="BB1335" s="10" t="s">
        <v>33</v>
      </c>
      <c r="BC1335" s="10">
        <v>1201</v>
      </c>
      <c r="BE1335" s="10" t="s">
        <v>33</v>
      </c>
      <c r="BF1335" s="10" t="s">
        <v>33</v>
      </c>
      <c r="BG1335" s="10" t="s">
        <v>33</v>
      </c>
      <c r="BH1335" s="10" t="s">
        <v>33</v>
      </c>
      <c r="BI1335" s="10" t="s">
        <v>33</v>
      </c>
      <c r="BJ1335" s="10" t="s">
        <v>33</v>
      </c>
      <c r="BL1335" s="10" t="s">
        <v>33</v>
      </c>
      <c r="BM1335" s="10" t="s">
        <v>33</v>
      </c>
      <c r="BP1335" s="10" t="s">
        <v>33</v>
      </c>
      <c r="BQ1335" s="10">
        <v>0</v>
      </c>
      <c r="BR1335" s="10" t="s">
        <v>64</v>
      </c>
      <c r="BS1335" s="11">
        <v>3.5517601270356076</v>
      </c>
      <c r="BT1335" s="11">
        <v>57.563008955404683</v>
      </c>
      <c r="BU1335" s="10">
        <v>1335</v>
      </c>
    </row>
    <row r="1336" spans="1:73" s="10" customFormat="1" x14ac:dyDescent="0.45">
      <c r="A1336" s="10" t="s">
        <v>33</v>
      </c>
      <c r="D1336" s="10" t="s">
        <v>33</v>
      </c>
      <c r="E1336" s="10">
        <v>1335</v>
      </c>
      <c r="F1336" s="10">
        <v>1477</v>
      </c>
      <c r="H1336" s="10">
        <v>400</v>
      </c>
      <c r="J1336" s="10" t="s">
        <v>33</v>
      </c>
      <c r="K1336" s="10" t="s">
        <v>357</v>
      </c>
      <c r="L1336" s="10">
        <v>1.31</v>
      </c>
      <c r="M1336" s="10">
        <v>0</v>
      </c>
      <c r="N1336" s="10">
        <v>0</v>
      </c>
      <c r="T1336" s="10">
        <v>0</v>
      </c>
      <c r="W1336" s="10">
        <v>0</v>
      </c>
      <c r="X1336" s="10">
        <v>0</v>
      </c>
      <c r="Y1336" s="10">
        <v>0</v>
      </c>
      <c r="AB1336" s="10">
        <v>0</v>
      </c>
      <c r="AC1336" s="10">
        <v>0</v>
      </c>
      <c r="AD1336" s="10">
        <v>0</v>
      </c>
      <c r="AE1336" s="10">
        <v>0</v>
      </c>
      <c r="AH1336" s="10">
        <v>1</v>
      </c>
      <c r="AJ1336" s="10">
        <v>1.31</v>
      </c>
      <c r="AK1336" s="10">
        <v>0</v>
      </c>
      <c r="AL1336" s="10">
        <v>0</v>
      </c>
      <c r="AM1336" s="10">
        <v>0</v>
      </c>
      <c r="AN1336" s="10">
        <v>0</v>
      </c>
      <c r="AO1336" s="10">
        <v>0</v>
      </c>
      <c r="AQ1336" s="10">
        <v>0</v>
      </c>
      <c r="AR1336" s="10">
        <v>0</v>
      </c>
      <c r="AS1336" s="10">
        <v>0</v>
      </c>
      <c r="AT1336" s="10">
        <v>0</v>
      </c>
      <c r="AU1336" s="10">
        <v>0</v>
      </c>
      <c r="AV1336" s="10">
        <v>0</v>
      </c>
      <c r="AW1336" s="10">
        <v>0</v>
      </c>
      <c r="AX1336" s="10" t="s">
        <v>33</v>
      </c>
      <c r="AY1336" s="10" t="s">
        <v>33</v>
      </c>
      <c r="AZ1336" s="10" t="s">
        <v>33</v>
      </c>
      <c r="BA1336" s="10" t="s">
        <v>33</v>
      </c>
      <c r="BB1336" s="10">
        <v>1335</v>
      </c>
      <c r="BC1336" s="10">
        <v>1477</v>
      </c>
      <c r="BE1336" s="10" t="s">
        <v>64</v>
      </c>
      <c r="BF1336" s="10" t="s">
        <v>357</v>
      </c>
      <c r="BG1336" s="10">
        <v>0</v>
      </c>
      <c r="BH1336" s="10">
        <v>0</v>
      </c>
      <c r="BI1336" s="10">
        <v>368</v>
      </c>
      <c r="BJ1336" s="10" t="s">
        <v>33</v>
      </c>
      <c r="BL1336" s="10" t="s">
        <v>33</v>
      </c>
      <c r="BM1336" s="10" t="s">
        <v>33</v>
      </c>
      <c r="BP1336" s="10" t="s">
        <v>33</v>
      </c>
      <c r="BQ1336" s="10" t="s">
        <v>33</v>
      </c>
      <c r="BR1336" s="10" t="s">
        <v>33</v>
      </c>
      <c r="BS1336" s="11" t="s">
        <v>33</v>
      </c>
      <c r="BT1336" s="11" t="s">
        <v>33</v>
      </c>
      <c r="BU1336" s="10">
        <v>1336</v>
      </c>
    </row>
    <row r="1337" spans="1:73" s="10" customFormat="1" x14ac:dyDescent="0.45">
      <c r="A1337" s="10" t="s">
        <v>33</v>
      </c>
      <c r="D1337" s="10" t="s">
        <v>33</v>
      </c>
      <c r="E1337" s="10">
        <v>1335</v>
      </c>
      <c r="F1337" s="10">
        <v>1484</v>
      </c>
      <c r="H1337" s="10">
        <v>401</v>
      </c>
      <c r="J1337" s="10" t="s">
        <v>33</v>
      </c>
      <c r="K1337" s="10" t="s">
        <v>86</v>
      </c>
      <c r="L1337" s="10">
        <v>0.64</v>
      </c>
      <c r="M1337" s="10">
        <v>0</v>
      </c>
      <c r="N1337" s="10">
        <v>0</v>
      </c>
      <c r="T1337" s="10">
        <v>0</v>
      </c>
      <c r="W1337" s="10">
        <v>0</v>
      </c>
      <c r="X1337" s="10">
        <v>0</v>
      </c>
      <c r="Y1337" s="10">
        <v>0</v>
      </c>
      <c r="AB1337" s="10">
        <v>0</v>
      </c>
      <c r="AC1337" s="10">
        <v>0</v>
      </c>
      <c r="AD1337" s="10">
        <v>0</v>
      </c>
      <c r="AE1337" s="10">
        <v>0</v>
      </c>
      <c r="AH1337" s="10">
        <v>1</v>
      </c>
      <c r="AJ1337" s="10">
        <v>0.64</v>
      </c>
      <c r="AK1337" s="10">
        <v>0</v>
      </c>
      <c r="AL1337" s="10">
        <v>0</v>
      </c>
      <c r="AM1337" s="10">
        <v>0</v>
      </c>
      <c r="AN1337" s="10">
        <v>0</v>
      </c>
      <c r="AO1337" s="10">
        <v>0</v>
      </c>
      <c r="AQ1337" s="10">
        <v>0</v>
      </c>
      <c r="AR1337" s="10">
        <v>0</v>
      </c>
      <c r="AS1337" s="10">
        <v>0</v>
      </c>
      <c r="AT1337" s="10">
        <v>0</v>
      </c>
      <c r="AU1337" s="10">
        <v>0</v>
      </c>
      <c r="AV1337" s="10">
        <v>0</v>
      </c>
      <c r="AW1337" s="10">
        <v>0</v>
      </c>
      <c r="AX1337" s="10" t="s">
        <v>33</v>
      </c>
      <c r="AY1337" s="10" t="s">
        <v>33</v>
      </c>
      <c r="AZ1337" s="10" t="s">
        <v>33</v>
      </c>
      <c r="BA1337" s="10" t="s">
        <v>33</v>
      </c>
      <c r="BB1337" s="10">
        <v>1335</v>
      </c>
      <c r="BC1337" s="10">
        <v>1484</v>
      </c>
      <c r="BE1337" s="10" t="s">
        <v>64</v>
      </c>
      <c r="BF1337" s="10" t="s">
        <v>2727</v>
      </c>
      <c r="BG1337" s="10">
        <v>0</v>
      </c>
      <c r="BH1337" s="10">
        <v>0</v>
      </c>
      <c r="BI1337" s="10">
        <v>369</v>
      </c>
      <c r="BJ1337" s="10" t="s">
        <v>33</v>
      </c>
      <c r="BL1337" s="10" t="s">
        <v>33</v>
      </c>
      <c r="BM1337" s="10" t="s">
        <v>33</v>
      </c>
      <c r="BP1337" s="10" t="s">
        <v>33</v>
      </c>
      <c r="BQ1337" s="10" t="s">
        <v>33</v>
      </c>
      <c r="BR1337" s="10" t="s">
        <v>33</v>
      </c>
      <c r="BS1337" s="11" t="s">
        <v>33</v>
      </c>
      <c r="BT1337" s="11" t="s">
        <v>33</v>
      </c>
      <c r="BU1337" s="10">
        <v>1337</v>
      </c>
    </row>
    <row r="1338" spans="1:73" s="10" customFormat="1" x14ac:dyDescent="0.45">
      <c r="A1338" s="10">
        <v>364</v>
      </c>
      <c r="D1338" s="10">
        <v>1343</v>
      </c>
      <c r="E1338" s="10" t="s">
        <v>33</v>
      </c>
      <c r="F1338" s="10">
        <v>1202</v>
      </c>
      <c r="H1338" s="10" t="s">
        <v>33</v>
      </c>
      <c r="J1338" s="10" t="s">
        <v>333</v>
      </c>
      <c r="K1338" s="10">
        <v>0</v>
      </c>
      <c r="L1338" s="10">
        <v>1</v>
      </c>
      <c r="M1338" s="10" t="s">
        <v>33</v>
      </c>
      <c r="N1338" s="10">
        <v>1</v>
      </c>
      <c r="T1338" s="10">
        <v>0.70710678118654757</v>
      </c>
      <c r="W1338" s="10">
        <v>0.32792819335946094</v>
      </c>
      <c r="X1338" s="10" t="s">
        <v>35</v>
      </c>
      <c r="Y1338" s="10">
        <v>3.1622776601683791E-2</v>
      </c>
      <c r="AB1338" s="10">
        <v>3.7941007366700212</v>
      </c>
      <c r="AC1338" s="10">
        <v>7.4999999999999997E-2</v>
      </c>
      <c r="AD1338" s="10">
        <v>0</v>
      </c>
      <c r="AE1338" s="10">
        <v>0</v>
      </c>
      <c r="AH1338" s="10">
        <v>1</v>
      </c>
      <c r="AJ1338" s="10">
        <v>1</v>
      </c>
      <c r="AK1338" s="10">
        <v>1</v>
      </c>
      <c r="AL1338" s="10">
        <v>0.70710678118654757</v>
      </c>
      <c r="AM1338" s="10">
        <v>0.32792819335946094</v>
      </c>
      <c r="AN1338" s="10">
        <v>7.4999999999999997E-2</v>
      </c>
      <c r="AO1338" s="10">
        <v>0</v>
      </c>
      <c r="AQ1338" s="10">
        <v>5.218566380285794</v>
      </c>
      <c r="AR1338" s="10">
        <v>75.936154300109806</v>
      </c>
      <c r="AS1338" s="10">
        <v>83.503075551524205</v>
      </c>
      <c r="AT1338" s="10">
        <v>122.63630993671616</v>
      </c>
      <c r="AU1338" s="10">
        <v>41.198886416812911</v>
      </c>
      <c r="AV1338" s="10">
        <v>1903.9930097480783</v>
      </c>
      <c r="AW1338" s="10">
        <v>2067.8282061016075</v>
      </c>
      <c r="AX1338" s="10">
        <v>3.818376618407357E-6</v>
      </c>
      <c r="AY1338" s="10">
        <v>42.909578463617216</v>
      </c>
      <c r="AZ1338" s="10" t="s">
        <v>33</v>
      </c>
      <c r="BA1338" s="10">
        <v>1343</v>
      </c>
      <c r="BB1338" s="10" t="s">
        <v>33</v>
      </c>
      <c r="BC1338" s="10">
        <v>1202</v>
      </c>
      <c r="BE1338" s="10" t="s">
        <v>33</v>
      </c>
      <c r="BF1338" s="10" t="s">
        <v>33</v>
      </c>
      <c r="BG1338" s="10" t="s">
        <v>33</v>
      </c>
      <c r="BH1338" s="10" t="s">
        <v>33</v>
      </c>
      <c r="BI1338" s="10" t="s">
        <v>33</v>
      </c>
      <c r="BJ1338" s="10" t="s">
        <v>33</v>
      </c>
      <c r="BL1338" s="10" t="s">
        <v>33</v>
      </c>
      <c r="BM1338" s="10" t="s">
        <v>33</v>
      </c>
      <c r="BP1338" s="10" t="s">
        <v>33</v>
      </c>
      <c r="BQ1338" s="10">
        <v>0</v>
      </c>
      <c r="BR1338" s="10" t="s">
        <v>333</v>
      </c>
      <c r="BS1338" s="11">
        <v>83.503075551524205</v>
      </c>
      <c r="BT1338" s="11">
        <v>2067.8282061016075</v>
      </c>
      <c r="BU1338" s="10">
        <v>1338</v>
      </c>
    </row>
    <row r="1339" spans="1:73" s="10" customFormat="1" x14ac:dyDescent="0.45">
      <c r="A1339" s="10" t="s">
        <v>33</v>
      </c>
      <c r="D1339" s="10" t="s">
        <v>33</v>
      </c>
      <c r="E1339" s="10">
        <v>1338</v>
      </c>
      <c r="F1339" s="10">
        <v>1485</v>
      </c>
      <c r="H1339" s="10">
        <v>402</v>
      </c>
      <c r="J1339" s="10" t="s">
        <v>33</v>
      </c>
      <c r="K1339" s="10" t="s">
        <v>358</v>
      </c>
      <c r="L1339" s="10" t="s">
        <v>33</v>
      </c>
      <c r="M1339" s="10">
        <v>1.1958260743101399</v>
      </c>
      <c r="N1339" s="10">
        <v>1.1958260743101399</v>
      </c>
      <c r="T1339" s="10">
        <v>0</v>
      </c>
      <c r="W1339" s="10">
        <v>0</v>
      </c>
      <c r="X1339" s="10">
        <v>0</v>
      </c>
      <c r="Y1339" s="10">
        <v>0</v>
      </c>
      <c r="AB1339" s="10">
        <v>0</v>
      </c>
      <c r="AC1339" s="10">
        <v>0</v>
      </c>
      <c r="AD1339" s="10">
        <v>0</v>
      </c>
      <c r="AE1339" s="10">
        <v>0</v>
      </c>
      <c r="AH1339" s="10">
        <v>1</v>
      </c>
      <c r="AJ1339" s="10" t="s">
        <v>33</v>
      </c>
      <c r="AK1339" s="10">
        <v>1.1958260743101399</v>
      </c>
      <c r="AL1339" s="10">
        <v>0</v>
      </c>
      <c r="AM1339" s="10">
        <v>0</v>
      </c>
      <c r="AN1339" s="10">
        <v>0</v>
      </c>
      <c r="AO1339" s="10">
        <v>0</v>
      </c>
      <c r="AQ1339" s="10">
        <v>4.5114595990992461</v>
      </c>
      <c r="AR1339" s="10">
        <v>71.908082612601916</v>
      </c>
      <c r="AS1339" s="10">
        <v>78.449699031295822</v>
      </c>
      <c r="AT1339" s="10">
        <v>106.01930057883229</v>
      </c>
      <c r="AU1339" s="10">
        <v>37.404785680142886</v>
      </c>
      <c r="AV1339" s="10">
        <v>1840.8393456072154</v>
      </c>
      <c r="AW1339" s="10">
        <v>1984.2634318661906</v>
      </c>
      <c r="AX1339" s="10" t="s">
        <v>33</v>
      </c>
      <c r="AY1339" s="10" t="s">
        <v>33</v>
      </c>
      <c r="AZ1339" s="10" t="s">
        <v>33</v>
      </c>
      <c r="BA1339" s="10" t="s">
        <v>33</v>
      </c>
      <c r="BB1339" s="10">
        <v>1338</v>
      </c>
      <c r="BC1339" s="10">
        <v>1485</v>
      </c>
      <c r="BE1339" s="10" t="s">
        <v>333</v>
      </c>
      <c r="BF1339" s="10" t="s">
        <v>358</v>
      </c>
      <c r="BG1339" s="10">
        <v>2.9955049650219427E-4</v>
      </c>
      <c r="BH1339" s="10">
        <v>55020.723149629281</v>
      </c>
      <c r="BI1339" s="10">
        <v>371</v>
      </c>
      <c r="BJ1339" s="10" t="s">
        <v>33</v>
      </c>
      <c r="BL1339" s="10" t="s">
        <v>33</v>
      </c>
      <c r="BM1339" s="10" t="s">
        <v>33</v>
      </c>
      <c r="BP1339" s="10" t="s">
        <v>33</v>
      </c>
      <c r="BQ1339" s="10" t="s">
        <v>33</v>
      </c>
      <c r="BR1339" s="10" t="s">
        <v>33</v>
      </c>
      <c r="BS1339" s="11" t="s">
        <v>33</v>
      </c>
      <c r="BT1339" s="11" t="s">
        <v>33</v>
      </c>
      <c r="BU1339" s="10">
        <v>1339</v>
      </c>
    </row>
    <row r="1340" spans="1:73" s="10" customFormat="1" x14ac:dyDescent="0.45">
      <c r="A1340" s="10" t="s">
        <v>33</v>
      </c>
      <c r="D1340" s="10" t="s">
        <v>33</v>
      </c>
      <c r="E1340" s="10">
        <v>1338</v>
      </c>
      <c r="F1340" s="10">
        <v>1273</v>
      </c>
      <c r="H1340" s="10">
        <v>347</v>
      </c>
      <c r="J1340" s="10" t="s">
        <v>33</v>
      </c>
      <c r="K1340" s="10" t="s">
        <v>59</v>
      </c>
      <c r="L1340" s="10" t="s">
        <v>33</v>
      </c>
      <c r="M1340" s="10">
        <v>7.0710678118654766E-2</v>
      </c>
      <c r="N1340" s="10">
        <v>7.0710678118654766E-2</v>
      </c>
      <c r="T1340" s="10">
        <v>0</v>
      </c>
      <c r="W1340" s="10">
        <v>0</v>
      </c>
      <c r="X1340" s="10">
        <v>0</v>
      </c>
      <c r="Y1340" s="10">
        <v>0</v>
      </c>
      <c r="AB1340" s="10">
        <v>0</v>
      </c>
      <c r="AC1340" s="10">
        <v>0</v>
      </c>
      <c r="AD1340" s="10">
        <v>0</v>
      </c>
      <c r="AE1340" s="10">
        <v>0</v>
      </c>
      <c r="AH1340" s="10">
        <v>1</v>
      </c>
      <c r="AJ1340" s="10" t="s">
        <v>33</v>
      </c>
      <c r="AK1340" s="10">
        <v>7.0710678118654766E-2</v>
      </c>
      <c r="AL1340" s="10">
        <v>0</v>
      </c>
      <c r="AM1340" s="10">
        <v>0</v>
      </c>
      <c r="AN1340" s="10">
        <v>0</v>
      </c>
      <c r="AO1340" s="10">
        <v>0</v>
      </c>
      <c r="AQ1340" s="10">
        <v>0</v>
      </c>
      <c r="AR1340" s="10">
        <v>3.5441807646857448</v>
      </c>
      <c r="AS1340" s="10">
        <v>3.5441807646857448</v>
      </c>
      <c r="AT1340" s="10">
        <v>0</v>
      </c>
      <c r="AU1340" s="10">
        <v>0</v>
      </c>
      <c r="AV1340" s="10">
        <v>61.377119442851146</v>
      </c>
      <c r="AW1340" s="10">
        <v>61.377119442851146</v>
      </c>
      <c r="AX1340" s="10" t="s">
        <v>33</v>
      </c>
      <c r="AY1340" s="10" t="s">
        <v>33</v>
      </c>
      <c r="AZ1340" s="10" t="s">
        <v>33</v>
      </c>
      <c r="BA1340" s="10" t="s">
        <v>33</v>
      </c>
      <c r="BB1340" s="10">
        <v>1338</v>
      </c>
      <c r="BC1340" s="10">
        <v>1273</v>
      </c>
      <c r="BE1340" s="10" t="s">
        <v>333</v>
      </c>
      <c r="BF1340" s="10" t="s">
        <v>2728</v>
      </c>
      <c r="BG1340" s="10">
        <v>1.3533016963285156E-5</v>
      </c>
      <c r="BH1340" s="10">
        <v>442.1584768653849</v>
      </c>
      <c r="BI1340" s="10">
        <v>372</v>
      </c>
      <c r="BJ1340" s="10" t="s">
        <v>33</v>
      </c>
      <c r="BL1340" s="10" t="s">
        <v>33</v>
      </c>
      <c r="BM1340" s="10" t="s">
        <v>33</v>
      </c>
      <c r="BP1340" s="10" t="s">
        <v>33</v>
      </c>
      <c r="BQ1340" s="10" t="s">
        <v>33</v>
      </c>
      <c r="BR1340" s="10" t="s">
        <v>33</v>
      </c>
      <c r="BS1340" s="11" t="s">
        <v>33</v>
      </c>
      <c r="BT1340" s="11" t="s">
        <v>33</v>
      </c>
      <c r="BU1340" s="10">
        <v>1340</v>
      </c>
    </row>
    <row r="1341" spans="1:73" s="10" customFormat="1" x14ac:dyDescent="0.45">
      <c r="A1341" s="10" t="s">
        <v>33</v>
      </c>
      <c r="D1341" s="10" t="s">
        <v>33</v>
      </c>
      <c r="E1341" s="10">
        <v>1338</v>
      </c>
      <c r="F1341" s="10">
        <v>1186</v>
      </c>
      <c r="H1341" s="10">
        <v>319</v>
      </c>
      <c r="J1341" s="10" t="s">
        <v>33</v>
      </c>
      <c r="K1341" s="10" t="s">
        <v>52</v>
      </c>
      <c r="L1341" s="10" t="s">
        <v>33</v>
      </c>
      <c r="M1341" s="10">
        <v>2.2360679774997897E-2</v>
      </c>
      <c r="N1341" s="10">
        <v>2.2360679774997897E-2</v>
      </c>
      <c r="T1341" s="10">
        <v>0</v>
      </c>
      <c r="W1341" s="10">
        <v>0</v>
      </c>
      <c r="X1341" s="10">
        <v>0</v>
      </c>
      <c r="Y1341" s="10">
        <v>0</v>
      </c>
      <c r="AB1341" s="10">
        <v>0</v>
      </c>
      <c r="AC1341" s="10">
        <v>0</v>
      </c>
      <c r="AD1341" s="10">
        <v>0</v>
      </c>
      <c r="AE1341" s="10">
        <v>0</v>
      </c>
      <c r="AH1341" s="10">
        <v>1</v>
      </c>
      <c r="AJ1341" s="10" t="s">
        <v>33</v>
      </c>
      <c r="AK1341" s="10">
        <v>2.2360679774997897E-2</v>
      </c>
      <c r="AL1341" s="10">
        <v>0</v>
      </c>
      <c r="AM1341" s="10">
        <v>0</v>
      </c>
      <c r="AN1341" s="10">
        <v>0</v>
      </c>
      <c r="AO1341" s="10">
        <v>0</v>
      </c>
      <c r="AQ1341" s="10">
        <v>0</v>
      </c>
      <c r="AR1341" s="10">
        <v>8.0962729462687441E-2</v>
      </c>
      <c r="AS1341" s="10">
        <v>8.0962729462687441E-2</v>
      </c>
      <c r="AT1341" s="10">
        <v>0</v>
      </c>
      <c r="AU1341" s="10">
        <v>0</v>
      </c>
      <c r="AV1341" s="10">
        <v>1.0837243749842804</v>
      </c>
      <c r="AW1341" s="10">
        <v>1.0837243749842804</v>
      </c>
      <c r="AX1341" s="10" t="s">
        <v>33</v>
      </c>
      <c r="AY1341" s="10" t="s">
        <v>33</v>
      </c>
      <c r="AZ1341" s="10" t="s">
        <v>33</v>
      </c>
      <c r="BA1341" s="10" t="s">
        <v>33</v>
      </c>
      <c r="BB1341" s="10">
        <v>1338</v>
      </c>
      <c r="BC1341" s="10">
        <v>1186</v>
      </c>
      <c r="BE1341" s="10" t="s">
        <v>333</v>
      </c>
      <c r="BF1341" s="10" t="s">
        <v>2729</v>
      </c>
      <c r="BG1341" s="10">
        <v>3.0914619314276618E-7</v>
      </c>
      <c r="BH1341" s="10">
        <v>22.011906034442802</v>
      </c>
      <c r="BI1341" s="10">
        <v>373</v>
      </c>
      <c r="BJ1341" s="10" t="s">
        <v>33</v>
      </c>
      <c r="BL1341" s="10" t="s">
        <v>33</v>
      </c>
      <c r="BM1341" s="10" t="s">
        <v>33</v>
      </c>
      <c r="BP1341" s="10" t="s">
        <v>33</v>
      </c>
      <c r="BQ1341" s="10" t="s">
        <v>33</v>
      </c>
      <c r="BR1341" s="10" t="s">
        <v>33</v>
      </c>
      <c r="BS1341" s="11" t="s">
        <v>33</v>
      </c>
      <c r="BT1341" s="11" t="s">
        <v>33</v>
      </c>
      <c r="BU1341" s="10">
        <v>1341</v>
      </c>
    </row>
    <row r="1342" spans="1:73" s="10" customFormat="1" x14ac:dyDescent="0.45">
      <c r="A1342" s="10" t="s">
        <v>33</v>
      </c>
      <c r="D1342" s="10" t="s">
        <v>33</v>
      </c>
      <c r="E1342" s="10">
        <v>1338</v>
      </c>
      <c r="F1342" s="10">
        <v>1020</v>
      </c>
      <c r="H1342" s="10">
        <v>270</v>
      </c>
      <c r="J1342" s="10" t="s">
        <v>33</v>
      </c>
      <c r="K1342" s="10" t="s">
        <v>42</v>
      </c>
      <c r="L1342" s="10" t="s">
        <v>33</v>
      </c>
      <c r="M1342" s="10">
        <v>0.69282032302755092</v>
      </c>
      <c r="N1342" s="10">
        <v>0.69282032302755092</v>
      </c>
      <c r="T1342" s="10">
        <v>0</v>
      </c>
      <c r="W1342" s="10">
        <v>0</v>
      </c>
      <c r="X1342" s="10">
        <v>0</v>
      </c>
      <c r="Y1342" s="10">
        <v>0</v>
      </c>
      <c r="AB1342" s="10">
        <v>0</v>
      </c>
      <c r="AC1342" s="10">
        <v>0</v>
      </c>
      <c r="AD1342" s="10">
        <v>0</v>
      </c>
      <c r="AE1342" s="10">
        <v>0</v>
      </c>
      <c r="AH1342" s="10">
        <v>1</v>
      </c>
      <c r="AJ1342" s="10" t="s">
        <v>33</v>
      </c>
      <c r="AK1342" s="10">
        <v>0.69282032302755092</v>
      </c>
      <c r="AL1342" s="10">
        <v>0</v>
      </c>
      <c r="AM1342" s="10">
        <v>0</v>
      </c>
      <c r="AN1342" s="10">
        <v>0</v>
      </c>
      <c r="AO1342" s="10">
        <v>0</v>
      </c>
      <c r="AQ1342" s="10">
        <v>0</v>
      </c>
      <c r="AR1342" s="10">
        <v>0</v>
      </c>
      <c r="AS1342" s="10">
        <v>0</v>
      </c>
      <c r="AT1342" s="10">
        <v>0</v>
      </c>
      <c r="AU1342" s="10">
        <v>0</v>
      </c>
      <c r="AV1342" s="10">
        <v>0.69282032302755092</v>
      </c>
      <c r="AW1342" s="10">
        <v>0.69282032302755092</v>
      </c>
      <c r="AX1342" s="10" t="s">
        <v>33</v>
      </c>
      <c r="AY1342" s="10" t="s">
        <v>33</v>
      </c>
      <c r="AZ1342" s="10" t="s">
        <v>33</v>
      </c>
      <c r="BA1342" s="10" t="s">
        <v>33</v>
      </c>
      <c r="BB1342" s="10">
        <v>1338</v>
      </c>
      <c r="BC1342" s="10">
        <v>1020</v>
      </c>
      <c r="BE1342" s="10" t="s">
        <v>333</v>
      </c>
      <c r="BF1342" s="10" t="s">
        <v>2730</v>
      </c>
      <c r="BG1342" s="10">
        <v>0</v>
      </c>
      <c r="BH1342" s="10">
        <v>27.198961671682405</v>
      </c>
      <c r="BI1342" s="10">
        <v>374</v>
      </c>
      <c r="BJ1342" s="10" t="s">
        <v>33</v>
      </c>
      <c r="BL1342" s="10" t="s">
        <v>33</v>
      </c>
      <c r="BM1342" s="10" t="s">
        <v>33</v>
      </c>
      <c r="BP1342" s="10" t="s">
        <v>33</v>
      </c>
      <c r="BQ1342" s="10" t="s">
        <v>33</v>
      </c>
      <c r="BR1342" s="10" t="s">
        <v>33</v>
      </c>
      <c r="BS1342" s="11" t="s">
        <v>33</v>
      </c>
      <c r="BT1342" s="11" t="s">
        <v>33</v>
      </c>
      <c r="BU1342" s="10">
        <v>1342</v>
      </c>
    </row>
    <row r="1343" spans="1:73" s="10" customFormat="1" x14ac:dyDescent="0.45">
      <c r="A1343" s="10">
        <v>365</v>
      </c>
      <c r="D1343" s="10">
        <v>1348</v>
      </c>
      <c r="E1343" s="10" t="s">
        <v>33</v>
      </c>
      <c r="F1343" s="10">
        <v>1291</v>
      </c>
      <c r="H1343" s="10" t="s">
        <v>33</v>
      </c>
      <c r="J1343" s="10" t="s">
        <v>334</v>
      </c>
      <c r="K1343" s="10">
        <v>0</v>
      </c>
      <c r="L1343" s="10">
        <v>1</v>
      </c>
      <c r="M1343" s="10" t="s">
        <v>33</v>
      </c>
      <c r="N1343" s="10">
        <v>1</v>
      </c>
      <c r="T1343" s="10">
        <v>1.0954451150103324</v>
      </c>
      <c r="W1343" s="10">
        <v>0.29330789283617997</v>
      </c>
      <c r="X1343" s="10" t="s">
        <v>35</v>
      </c>
      <c r="Y1343" s="10">
        <v>2.8284271247461901E-2</v>
      </c>
      <c r="AB1343" s="10">
        <v>3.3935468642704789</v>
      </c>
      <c r="AC1343" s="10">
        <v>7.4999999999999997E-2</v>
      </c>
      <c r="AD1343" s="10">
        <v>0</v>
      </c>
      <c r="AE1343" s="10">
        <v>0</v>
      </c>
      <c r="AH1343" s="10">
        <v>1</v>
      </c>
      <c r="AJ1343" s="10">
        <v>1</v>
      </c>
      <c r="AK1343" s="10">
        <v>1</v>
      </c>
      <c r="AL1343" s="10">
        <v>1.0954451150103324</v>
      </c>
      <c r="AM1343" s="10">
        <v>0.29330789283617997</v>
      </c>
      <c r="AN1343" s="10">
        <v>7.4999999999999997E-2</v>
      </c>
      <c r="AO1343" s="10">
        <v>0</v>
      </c>
      <c r="AQ1343" s="10">
        <v>4.0636804138006859</v>
      </c>
      <c r="AR1343" s="10">
        <v>33.634572259036567</v>
      </c>
      <c r="AS1343" s="10">
        <v>39.526908859047559</v>
      </c>
      <c r="AT1343" s="10">
        <v>95.49648972431612</v>
      </c>
      <c r="AU1343" s="10">
        <v>19.663252132950241</v>
      </c>
      <c r="AV1343" s="10">
        <v>1009.1308127235652</v>
      </c>
      <c r="AW1343" s="10">
        <v>1124.2905545808317</v>
      </c>
      <c r="AX1343" s="10">
        <v>2.1213203435596435E-10</v>
      </c>
      <c r="AY1343" s="10">
        <v>35.510132752192725</v>
      </c>
      <c r="AZ1343" s="10" t="s">
        <v>33</v>
      </c>
      <c r="BA1343" s="10">
        <v>1348</v>
      </c>
      <c r="BB1343" s="10" t="s">
        <v>33</v>
      </c>
      <c r="BC1343" s="10">
        <v>1291</v>
      </c>
      <c r="BE1343" s="10" t="s">
        <v>33</v>
      </c>
      <c r="BF1343" s="10" t="s">
        <v>33</v>
      </c>
      <c r="BG1343" s="10" t="s">
        <v>33</v>
      </c>
      <c r="BH1343" s="10" t="s">
        <v>33</v>
      </c>
      <c r="BI1343" s="10" t="s">
        <v>33</v>
      </c>
      <c r="BJ1343" s="10" t="s">
        <v>33</v>
      </c>
      <c r="BL1343" s="10" t="s">
        <v>33</v>
      </c>
      <c r="BM1343" s="10" t="s">
        <v>33</v>
      </c>
      <c r="BP1343" s="10" t="s">
        <v>33</v>
      </c>
      <c r="BQ1343" s="10">
        <v>0</v>
      </c>
      <c r="BR1343" s="10" t="s">
        <v>334</v>
      </c>
      <c r="BS1343" s="11">
        <v>39.526908859047559</v>
      </c>
      <c r="BT1343" s="11">
        <v>1124.2905545808317</v>
      </c>
      <c r="BU1343" s="10">
        <v>1343</v>
      </c>
    </row>
    <row r="1344" spans="1:73" s="10" customFormat="1" x14ac:dyDescent="0.45">
      <c r="A1344" s="10" t="s">
        <v>33</v>
      </c>
      <c r="D1344" s="10" t="s">
        <v>33</v>
      </c>
      <c r="E1344" s="10">
        <v>1343</v>
      </c>
      <c r="F1344" s="10">
        <v>1491</v>
      </c>
      <c r="H1344" s="10">
        <v>403</v>
      </c>
      <c r="J1344" s="10" t="s">
        <v>33</v>
      </c>
      <c r="K1344" s="10" t="s">
        <v>359</v>
      </c>
      <c r="L1344" s="10" t="s">
        <v>33</v>
      </c>
      <c r="M1344" s="10">
        <v>0.59160797830996159</v>
      </c>
      <c r="N1344" s="10">
        <v>0.59160797830996159</v>
      </c>
      <c r="T1344" s="10">
        <v>0</v>
      </c>
      <c r="W1344" s="10">
        <v>0</v>
      </c>
      <c r="X1344" s="10">
        <v>0</v>
      </c>
      <c r="Y1344" s="10">
        <v>0</v>
      </c>
      <c r="AB1344" s="10">
        <v>0</v>
      </c>
      <c r="AC1344" s="10">
        <v>0</v>
      </c>
      <c r="AD1344" s="10">
        <v>0</v>
      </c>
      <c r="AE1344" s="10">
        <v>0</v>
      </c>
      <c r="AH1344" s="10">
        <v>1</v>
      </c>
      <c r="AJ1344" s="10" t="s">
        <v>33</v>
      </c>
      <c r="AK1344" s="10">
        <v>0.59160797830996159</v>
      </c>
      <c r="AL1344" s="10">
        <v>0</v>
      </c>
      <c r="AM1344" s="10">
        <v>0</v>
      </c>
      <c r="AN1344" s="10">
        <v>0</v>
      </c>
      <c r="AO1344" s="10">
        <v>0</v>
      </c>
      <c r="AQ1344" s="10">
        <v>1.9333250531503368</v>
      </c>
      <c r="AR1344" s="10">
        <v>30.928315401189927</v>
      </c>
      <c r="AS1344" s="10">
        <v>33.731636728257918</v>
      </c>
      <c r="AT1344" s="10">
        <v>45.433138749032913</v>
      </c>
      <c r="AU1344" s="10">
        <v>7.9946328055981866</v>
      </c>
      <c r="AV1344" s="10">
        <v>401.12396773920022</v>
      </c>
      <c r="AW1344" s="10">
        <v>454.5517392938313</v>
      </c>
      <c r="AX1344" s="10" t="s">
        <v>33</v>
      </c>
      <c r="AY1344" s="10" t="s">
        <v>33</v>
      </c>
      <c r="AZ1344" s="10" t="s">
        <v>33</v>
      </c>
      <c r="BA1344" s="10" t="s">
        <v>33</v>
      </c>
      <c r="BB1344" s="10">
        <v>1343</v>
      </c>
      <c r="BC1344" s="10">
        <v>1491</v>
      </c>
      <c r="BE1344" s="10" t="s">
        <v>334</v>
      </c>
      <c r="BF1344" s="10" t="s">
        <v>359</v>
      </c>
      <c r="BG1344" s="10">
        <v>7.1555607213217171E-9</v>
      </c>
      <c r="BH1344" s="10">
        <v>8413.8595860930527</v>
      </c>
      <c r="BI1344" s="10">
        <v>376</v>
      </c>
      <c r="BJ1344" s="10" t="s">
        <v>33</v>
      </c>
      <c r="BL1344" s="10" t="s">
        <v>33</v>
      </c>
      <c r="BM1344" s="10" t="s">
        <v>33</v>
      </c>
      <c r="BP1344" s="10" t="s">
        <v>33</v>
      </c>
      <c r="BQ1344" s="10" t="s">
        <v>33</v>
      </c>
      <c r="BR1344" s="10" t="s">
        <v>33</v>
      </c>
      <c r="BS1344" s="11" t="s">
        <v>33</v>
      </c>
      <c r="BT1344" s="11" t="s">
        <v>33</v>
      </c>
      <c r="BU1344" s="10">
        <v>1344</v>
      </c>
    </row>
    <row r="1345" spans="1:73" s="10" customFormat="1" x14ac:dyDescent="0.45">
      <c r="A1345" s="10" t="s">
        <v>33</v>
      </c>
      <c r="D1345" s="10" t="s">
        <v>33</v>
      </c>
      <c r="E1345" s="10">
        <v>1343</v>
      </c>
      <c r="F1345" s="10">
        <v>1496</v>
      </c>
      <c r="H1345" s="10">
        <v>404</v>
      </c>
      <c r="J1345" s="10" t="s">
        <v>33</v>
      </c>
      <c r="K1345" s="10" t="s">
        <v>360</v>
      </c>
      <c r="L1345" s="10" t="s">
        <v>33</v>
      </c>
      <c r="M1345" s="10">
        <v>0.2449489742783178</v>
      </c>
      <c r="N1345" s="10">
        <v>0.2449489742783178</v>
      </c>
      <c r="T1345" s="10">
        <v>0</v>
      </c>
      <c r="W1345" s="10">
        <v>0</v>
      </c>
      <c r="X1345" s="10">
        <v>0</v>
      </c>
      <c r="Y1345" s="10">
        <v>0</v>
      </c>
      <c r="AB1345" s="10">
        <v>0</v>
      </c>
      <c r="AC1345" s="10">
        <v>0</v>
      </c>
      <c r="AD1345" s="10">
        <v>0</v>
      </c>
      <c r="AE1345" s="10">
        <v>0</v>
      </c>
      <c r="AH1345" s="10">
        <v>1</v>
      </c>
      <c r="AJ1345" s="10" t="s">
        <v>33</v>
      </c>
      <c r="AK1345" s="10">
        <v>0.2449489742783178</v>
      </c>
      <c r="AL1345" s="10">
        <v>0</v>
      </c>
      <c r="AM1345" s="10">
        <v>0</v>
      </c>
      <c r="AN1345" s="10">
        <v>0</v>
      </c>
      <c r="AO1345" s="10">
        <v>0</v>
      </c>
      <c r="AQ1345" s="10">
        <v>0.90418075112572194</v>
      </c>
      <c r="AR1345" s="10">
        <v>2.0357046386310831</v>
      </c>
      <c r="AS1345" s="10">
        <v>3.3467667277633799</v>
      </c>
      <c r="AT1345" s="10">
        <v>21.248247651454466</v>
      </c>
      <c r="AU1345" s="10">
        <v>5.4639032628285946</v>
      </c>
      <c r="AV1345" s="10">
        <v>604.44368956686765</v>
      </c>
      <c r="AW1345" s="10">
        <v>631.15584048115068</v>
      </c>
      <c r="AX1345" s="10" t="s">
        <v>33</v>
      </c>
      <c r="AY1345" s="10" t="s">
        <v>33</v>
      </c>
      <c r="AZ1345" s="10" t="s">
        <v>33</v>
      </c>
      <c r="BA1345" s="10" t="s">
        <v>33</v>
      </c>
      <c r="BB1345" s="10">
        <v>1343</v>
      </c>
      <c r="BC1345" s="10">
        <v>1496</v>
      </c>
      <c r="BE1345" s="10" t="s">
        <v>334</v>
      </c>
      <c r="BF1345" s="10" t="s">
        <v>360</v>
      </c>
      <c r="BG1345" s="10">
        <v>7.0995643447529973E-10</v>
      </c>
      <c r="BH1345" s="10">
        <v>21062.06840444895</v>
      </c>
      <c r="BI1345" s="10">
        <v>377</v>
      </c>
      <c r="BJ1345" s="10" t="s">
        <v>33</v>
      </c>
      <c r="BL1345" s="10" t="s">
        <v>33</v>
      </c>
      <c r="BM1345" s="10" t="s">
        <v>33</v>
      </c>
      <c r="BP1345" s="10" t="s">
        <v>33</v>
      </c>
      <c r="BQ1345" s="10" t="s">
        <v>33</v>
      </c>
      <c r="BR1345" s="10" t="s">
        <v>33</v>
      </c>
      <c r="BS1345" s="11" t="s">
        <v>33</v>
      </c>
      <c r="BT1345" s="11" t="s">
        <v>33</v>
      </c>
      <c r="BU1345" s="10">
        <v>1345</v>
      </c>
    </row>
    <row r="1346" spans="1:73" s="10" customFormat="1" x14ac:dyDescent="0.45">
      <c r="A1346" s="10" t="s">
        <v>33</v>
      </c>
      <c r="D1346" s="10" t="s">
        <v>33</v>
      </c>
      <c r="E1346" s="10">
        <v>1343</v>
      </c>
      <c r="F1346" s="10">
        <v>1020</v>
      </c>
      <c r="H1346" s="10">
        <v>270</v>
      </c>
      <c r="J1346" s="10" t="s">
        <v>33</v>
      </c>
      <c r="K1346" s="10" t="s">
        <v>42</v>
      </c>
      <c r="L1346" s="10" t="s">
        <v>33</v>
      </c>
      <c r="M1346" s="10">
        <v>0.51961524227066314</v>
      </c>
      <c r="N1346" s="10">
        <v>0.51961524227066314</v>
      </c>
      <c r="T1346" s="10">
        <v>0</v>
      </c>
      <c r="W1346" s="10">
        <v>0</v>
      </c>
      <c r="X1346" s="10">
        <v>0</v>
      </c>
      <c r="Y1346" s="10">
        <v>0</v>
      </c>
      <c r="AB1346" s="10">
        <v>0</v>
      </c>
      <c r="AC1346" s="10">
        <v>0</v>
      </c>
      <c r="AD1346" s="10">
        <v>0</v>
      </c>
      <c r="AE1346" s="10">
        <v>0</v>
      </c>
      <c r="AH1346" s="10">
        <v>1</v>
      </c>
      <c r="AJ1346" s="10" t="s">
        <v>33</v>
      </c>
      <c r="AK1346" s="10">
        <v>0.51961524227066314</v>
      </c>
      <c r="AL1346" s="10">
        <v>0</v>
      </c>
      <c r="AM1346" s="10">
        <v>0</v>
      </c>
      <c r="AN1346" s="10">
        <v>0</v>
      </c>
      <c r="AO1346" s="10">
        <v>0</v>
      </c>
      <c r="AQ1346" s="10">
        <v>0</v>
      </c>
      <c r="AR1346" s="10">
        <v>0</v>
      </c>
      <c r="AS1346" s="10">
        <v>0</v>
      </c>
      <c r="AT1346" s="10">
        <v>0</v>
      </c>
      <c r="AU1346" s="10">
        <v>0</v>
      </c>
      <c r="AV1346" s="10">
        <v>0.51961524227066314</v>
      </c>
      <c r="AW1346" s="10">
        <v>0.51961524227066314</v>
      </c>
      <c r="AX1346" s="10" t="s">
        <v>33</v>
      </c>
      <c r="AY1346" s="10" t="s">
        <v>33</v>
      </c>
      <c r="AZ1346" s="10" t="s">
        <v>33</v>
      </c>
      <c r="BA1346" s="10" t="s">
        <v>33</v>
      </c>
      <c r="BB1346" s="10">
        <v>1343</v>
      </c>
      <c r="BC1346" s="10">
        <v>1020</v>
      </c>
      <c r="BE1346" s="10" t="s">
        <v>334</v>
      </c>
      <c r="BF1346" s="10" t="s">
        <v>2731</v>
      </c>
      <c r="BG1346" s="10">
        <v>0</v>
      </c>
      <c r="BH1346" s="10">
        <v>16.26607535697508</v>
      </c>
      <c r="BI1346" s="10">
        <v>378</v>
      </c>
      <c r="BJ1346" s="10" t="s">
        <v>33</v>
      </c>
      <c r="BL1346" s="10" t="s">
        <v>33</v>
      </c>
      <c r="BM1346" s="10" t="s">
        <v>33</v>
      </c>
      <c r="BP1346" s="10" t="s">
        <v>33</v>
      </c>
      <c r="BQ1346" s="10" t="s">
        <v>33</v>
      </c>
      <c r="BR1346" s="10" t="s">
        <v>33</v>
      </c>
      <c r="BS1346" s="11" t="s">
        <v>33</v>
      </c>
      <c r="BT1346" s="11" t="s">
        <v>33</v>
      </c>
      <c r="BU1346" s="10">
        <v>1346</v>
      </c>
    </row>
    <row r="1347" spans="1:73" s="10" customFormat="1" x14ac:dyDescent="0.45">
      <c r="A1347" s="10" t="s">
        <v>33</v>
      </c>
      <c r="D1347" s="10" t="s">
        <v>33</v>
      </c>
      <c r="E1347" s="10">
        <v>1343</v>
      </c>
      <c r="F1347" s="10">
        <v>1412</v>
      </c>
      <c r="H1347" s="10">
        <v>383</v>
      </c>
      <c r="J1347" s="10" t="s">
        <v>33</v>
      </c>
      <c r="K1347" s="10" t="s">
        <v>113</v>
      </c>
      <c r="L1347" s="10" t="s">
        <v>33</v>
      </c>
      <c r="M1347" s="10">
        <v>0.17320508075688773</v>
      </c>
      <c r="N1347" s="10">
        <v>0.17320508075688773</v>
      </c>
      <c r="T1347" s="10">
        <v>0</v>
      </c>
      <c r="W1347" s="10">
        <v>0</v>
      </c>
      <c r="X1347" s="10">
        <v>0</v>
      </c>
      <c r="Y1347" s="10">
        <v>0</v>
      </c>
      <c r="AB1347" s="10">
        <v>0</v>
      </c>
      <c r="AC1347" s="10">
        <v>0</v>
      </c>
      <c r="AD1347" s="10">
        <v>0</v>
      </c>
      <c r="AE1347" s="10">
        <v>0</v>
      </c>
      <c r="AH1347" s="10">
        <v>1</v>
      </c>
      <c r="AJ1347" s="10" t="s">
        <v>33</v>
      </c>
      <c r="AK1347" s="10">
        <v>0.17320508075688773</v>
      </c>
      <c r="AL1347" s="10">
        <v>0</v>
      </c>
      <c r="AM1347" s="10">
        <v>0</v>
      </c>
      <c r="AN1347" s="10">
        <v>0</v>
      </c>
      <c r="AO1347" s="10">
        <v>0</v>
      </c>
      <c r="AQ1347" s="10">
        <v>0.13072949451429483</v>
      </c>
      <c r="AR1347" s="10">
        <v>0.30224432637937731</v>
      </c>
      <c r="AS1347" s="10">
        <v>0.49180209342510484</v>
      </c>
      <c r="AT1347" s="10">
        <v>3.0721431210859285</v>
      </c>
      <c r="AU1347" s="10">
        <v>2.8111692002529796</v>
      </c>
      <c r="AV1347" s="10">
        <v>3.0435401752267044</v>
      </c>
      <c r="AW1347" s="10">
        <v>8.926852496565612</v>
      </c>
      <c r="AX1347" s="10" t="s">
        <v>33</v>
      </c>
      <c r="AY1347" s="10" t="s">
        <v>33</v>
      </c>
      <c r="AZ1347" s="10" t="s">
        <v>33</v>
      </c>
      <c r="BA1347" s="10" t="s">
        <v>33</v>
      </c>
      <c r="BB1347" s="10">
        <v>1343</v>
      </c>
      <c r="BC1347" s="10">
        <v>1412</v>
      </c>
      <c r="BE1347" s="10" t="s">
        <v>334</v>
      </c>
      <c r="BF1347" s="10" t="s">
        <v>2732</v>
      </c>
      <c r="BG1347" s="10">
        <v>1.0432697857878952E-10</v>
      </c>
      <c r="BH1347" s="10">
        <v>403.49445521952669</v>
      </c>
      <c r="BI1347" s="10">
        <v>379</v>
      </c>
      <c r="BJ1347" s="10" t="s">
        <v>33</v>
      </c>
      <c r="BL1347" s="10" t="s">
        <v>33</v>
      </c>
      <c r="BM1347" s="10" t="s">
        <v>33</v>
      </c>
      <c r="BP1347" s="10" t="s">
        <v>33</v>
      </c>
      <c r="BQ1347" s="10" t="s">
        <v>33</v>
      </c>
      <c r="BR1347" s="10" t="s">
        <v>33</v>
      </c>
      <c r="BS1347" s="11" t="s">
        <v>33</v>
      </c>
      <c r="BT1347" s="11" t="s">
        <v>33</v>
      </c>
      <c r="BU1347" s="10">
        <v>1347</v>
      </c>
    </row>
    <row r="1348" spans="1:73" s="10" customFormat="1" x14ac:dyDescent="0.45">
      <c r="A1348" s="10">
        <v>366</v>
      </c>
      <c r="D1348" s="10">
        <v>1355</v>
      </c>
      <c r="E1348" s="10" t="s">
        <v>33</v>
      </c>
      <c r="F1348" s="10">
        <v>1207</v>
      </c>
      <c r="H1348" s="10" t="s">
        <v>33</v>
      </c>
      <c r="J1348" s="10" t="s">
        <v>335</v>
      </c>
      <c r="K1348" s="10">
        <v>0</v>
      </c>
      <c r="L1348" s="10">
        <v>1</v>
      </c>
      <c r="M1348" s="10" t="s">
        <v>33</v>
      </c>
      <c r="N1348" s="10">
        <v>1</v>
      </c>
      <c r="T1348" s="10">
        <v>1.2247448713915889</v>
      </c>
      <c r="W1348" s="10">
        <v>0.32792819335946094</v>
      </c>
      <c r="X1348" s="10" t="s">
        <v>35</v>
      </c>
      <c r="Y1348" s="10">
        <v>3.1622776601683791E-2</v>
      </c>
      <c r="AB1348" s="10">
        <v>3.7941007366700212</v>
      </c>
      <c r="AC1348" s="10">
        <v>0.15</v>
      </c>
      <c r="AD1348" s="10">
        <v>0</v>
      </c>
      <c r="AE1348" s="10">
        <v>0</v>
      </c>
      <c r="AH1348" s="10">
        <v>1</v>
      </c>
      <c r="AJ1348" s="10">
        <v>1</v>
      </c>
      <c r="AK1348" s="10">
        <v>1</v>
      </c>
      <c r="AL1348" s="10">
        <v>1.2247448713915889</v>
      </c>
      <c r="AM1348" s="10">
        <v>0.32792819335946094</v>
      </c>
      <c r="AN1348" s="10">
        <v>0.15</v>
      </c>
      <c r="AO1348" s="10">
        <v>0</v>
      </c>
      <c r="AQ1348" s="10">
        <v>5.0866036801900911</v>
      </c>
      <c r="AR1348" s="10">
        <v>13.257003808164939</v>
      </c>
      <c r="AS1348" s="10">
        <v>20.63257914444057</v>
      </c>
      <c r="AT1348" s="10">
        <v>119.53518648446715</v>
      </c>
      <c r="AU1348" s="10">
        <v>21.022046986389629</v>
      </c>
      <c r="AV1348" s="10">
        <v>187.7507654223715</v>
      </c>
      <c r="AW1348" s="10">
        <v>328.30799889322827</v>
      </c>
      <c r="AX1348" s="10">
        <v>2.0914110069520056E-4</v>
      </c>
      <c r="AY1348" s="10">
        <v>31.182257571507222</v>
      </c>
      <c r="AZ1348" s="10" t="s">
        <v>33</v>
      </c>
      <c r="BA1348" s="10">
        <v>1355</v>
      </c>
      <c r="BB1348" s="10" t="s">
        <v>33</v>
      </c>
      <c r="BC1348" s="10">
        <v>1207</v>
      </c>
      <c r="BE1348" s="10" t="s">
        <v>33</v>
      </c>
      <c r="BF1348" s="10" t="s">
        <v>33</v>
      </c>
      <c r="BG1348" s="10" t="s">
        <v>33</v>
      </c>
      <c r="BH1348" s="10" t="s">
        <v>33</v>
      </c>
      <c r="BI1348" s="10" t="s">
        <v>33</v>
      </c>
      <c r="BJ1348" s="10" t="s">
        <v>33</v>
      </c>
      <c r="BL1348" s="10" t="s">
        <v>33</v>
      </c>
      <c r="BM1348" s="10" t="s">
        <v>33</v>
      </c>
      <c r="BP1348" s="10" t="s">
        <v>33</v>
      </c>
      <c r="BQ1348" s="10">
        <v>0</v>
      </c>
      <c r="BR1348" s="10" t="s">
        <v>335</v>
      </c>
      <c r="BS1348" s="11">
        <v>20.63257914444057</v>
      </c>
      <c r="BT1348" s="11">
        <v>328.30799889322827</v>
      </c>
      <c r="BU1348" s="10">
        <v>1348</v>
      </c>
    </row>
    <row r="1349" spans="1:73" s="10" customFormat="1" x14ac:dyDescent="0.45">
      <c r="A1349" s="10" t="s">
        <v>33</v>
      </c>
      <c r="D1349" s="10" t="s">
        <v>33</v>
      </c>
      <c r="E1349" s="10">
        <v>1348</v>
      </c>
      <c r="F1349" s="10">
        <v>1502</v>
      </c>
      <c r="H1349" s="10">
        <v>405</v>
      </c>
      <c r="J1349" s="10" t="s">
        <v>33</v>
      </c>
      <c r="K1349" s="10" t="s">
        <v>361</v>
      </c>
      <c r="L1349" s="10" t="s">
        <v>33</v>
      </c>
      <c r="M1349" s="10">
        <v>0.87464278422679509</v>
      </c>
      <c r="N1349" s="10">
        <v>0.87464278422679509</v>
      </c>
      <c r="T1349" s="10">
        <v>0</v>
      </c>
      <c r="W1349" s="10">
        <v>0</v>
      </c>
      <c r="X1349" s="10">
        <v>0</v>
      </c>
      <c r="Y1349" s="10">
        <v>0</v>
      </c>
      <c r="AB1349" s="10">
        <v>0</v>
      </c>
      <c r="AC1349" s="10">
        <v>0</v>
      </c>
      <c r="AD1349" s="10">
        <v>0</v>
      </c>
      <c r="AE1349" s="10">
        <v>0</v>
      </c>
      <c r="AH1349" s="10">
        <v>1</v>
      </c>
      <c r="AJ1349" s="10" t="s">
        <v>33</v>
      </c>
      <c r="AK1349" s="10">
        <v>0.87464278422679509</v>
      </c>
      <c r="AL1349" s="10">
        <v>0</v>
      </c>
      <c r="AM1349" s="10">
        <v>0</v>
      </c>
      <c r="AN1349" s="10">
        <v>0</v>
      </c>
      <c r="AO1349" s="10">
        <v>0</v>
      </c>
      <c r="AQ1349" s="10">
        <v>2.6793374075551135</v>
      </c>
      <c r="AR1349" s="10">
        <v>10.248171099099807</v>
      </c>
      <c r="AS1349" s="10">
        <v>14.13321034005472</v>
      </c>
      <c r="AT1349" s="10">
        <v>62.964429077545169</v>
      </c>
      <c r="AU1349" s="10">
        <v>5.3395035513212807</v>
      </c>
      <c r="AV1349" s="10">
        <v>141.43631837195485</v>
      </c>
      <c r="AW1349" s="10">
        <v>209.7402510008213</v>
      </c>
      <c r="AX1349" s="10" t="s">
        <v>33</v>
      </c>
      <c r="AY1349" s="10" t="s">
        <v>33</v>
      </c>
      <c r="AZ1349" s="10" t="s">
        <v>33</v>
      </c>
      <c r="BA1349" s="10" t="s">
        <v>33</v>
      </c>
      <c r="BB1349" s="10">
        <v>1348</v>
      </c>
      <c r="BC1349" s="10">
        <v>1502</v>
      </c>
      <c r="BE1349" s="10" t="s">
        <v>335</v>
      </c>
      <c r="BF1349" s="10" t="s">
        <v>2733</v>
      </c>
      <c r="BG1349" s="10">
        <v>2.9558351668758339E-3</v>
      </c>
      <c r="BH1349" s="10">
        <v>7410.195381917606</v>
      </c>
      <c r="BI1349" s="10">
        <v>381</v>
      </c>
      <c r="BJ1349" s="10" t="s">
        <v>33</v>
      </c>
      <c r="BL1349" s="10" t="s">
        <v>33</v>
      </c>
      <c r="BM1349" s="10" t="s">
        <v>33</v>
      </c>
      <c r="BP1349" s="10" t="s">
        <v>33</v>
      </c>
      <c r="BQ1349" s="10" t="s">
        <v>33</v>
      </c>
      <c r="BR1349" s="10" t="s">
        <v>33</v>
      </c>
      <c r="BS1349" s="11" t="s">
        <v>33</v>
      </c>
      <c r="BT1349" s="11" t="s">
        <v>33</v>
      </c>
      <c r="BU1349" s="10">
        <v>1349</v>
      </c>
    </row>
    <row r="1350" spans="1:73" s="10" customFormat="1" x14ac:dyDescent="0.45">
      <c r="A1350" s="10" t="s">
        <v>33</v>
      </c>
      <c r="D1350" s="10" t="s">
        <v>33</v>
      </c>
      <c r="E1350" s="10">
        <v>1348</v>
      </c>
      <c r="F1350" s="10">
        <v>1508</v>
      </c>
      <c r="H1350" s="10">
        <v>406</v>
      </c>
      <c r="J1350" s="10" t="s">
        <v>33</v>
      </c>
      <c r="K1350" s="10" t="s">
        <v>362</v>
      </c>
      <c r="L1350" s="10" t="s">
        <v>33</v>
      </c>
      <c r="M1350" s="10">
        <v>7.0710678118654766E-2</v>
      </c>
      <c r="N1350" s="10">
        <v>7.0710678118654766E-2</v>
      </c>
      <c r="T1350" s="10">
        <v>0</v>
      </c>
      <c r="W1350" s="10">
        <v>0</v>
      </c>
      <c r="X1350" s="10">
        <v>0</v>
      </c>
      <c r="Y1350" s="10">
        <v>0</v>
      </c>
      <c r="AB1350" s="10">
        <v>0</v>
      </c>
      <c r="AC1350" s="10">
        <v>0</v>
      </c>
      <c r="AD1350" s="10">
        <v>0</v>
      </c>
      <c r="AE1350" s="10">
        <v>0</v>
      </c>
      <c r="AH1350" s="10">
        <v>1</v>
      </c>
      <c r="AJ1350" s="10" t="s">
        <v>33</v>
      </c>
      <c r="AK1350" s="10">
        <v>7.0710678118654766E-2</v>
      </c>
      <c r="AL1350" s="10">
        <v>0</v>
      </c>
      <c r="AM1350" s="10">
        <v>0</v>
      </c>
      <c r="AN1350" s="10">
        <v>0</v>
      </c>
      <c r="AO1350" s="10">
        <v>0</v>
      </c>
      <c r="AQ1350" s="10">
        <v>0.23614473350903487</v>
      </c>
      <c r="AR1350" s="10">
        <v>0.89371707305199621</v>
      </c>
      <c r="AS1350" s="10">
        <v>1.2361269366400967</v>
      </c>
      <c r="AT1350" s="10">
        <v>5.5494012374623196</v>
      </c>
      <c r="AU1350" s="10">
        <v>3.244718838897823</v>
      </c>
      <c r="AV1350" s="10">
        <v>19.820996670803464</v>
      </c>
      <c r="AW1350" s="10">
        <v>28.615116747163604</v>
      </c>
      <c r="AX1350" s="10" t="s">
        <v>33</v>
      </c>
      <c r="AY1350" s="10" t="s">
        <v>33</v>
      </c>
      <c r="AZ1350" s="10" t="s">
        <v>33</v>
      </c>
      <c r="BA1350" s="10" t="s">
        <v>33</v>
      </c>
      <c r="BB1350" s="10">
        <v>1348</v>
      </c>
      <c r="BC1350" s="10">
        <v>1508</v>
      </c>
      <c r="BE1350" s="10" t="s">
        <v>335</v>
      </c>
      <c r="BF1350" s="10" t="s">
        <v>362</v>
      </c>
      <c r="BG1350" s="10">
        <v>2.5852494812789623E-4</v>
      </c>
      <c r="BH1350" s="10">
        <v>3178.330468591827</v>
      </c>
      <c r="BI1350" s="10">
        <v>382</v>
      </c>
      <c r="BJ1350" s="10" t="s">
        <v>33</v>
      </c>
      <c r="BL1350" s="10" t="s">
        <v>33</v>
      </c>
      <c r="BM1350" s="10" t="s">
        <v>33</v>
      </c>
      <c r="BP1350" s="10" t="s">
        <v>33</v>
      </c>
      <c r="BQ1350" s="10" t="s">
        <v>33</v>
      </c>
      <c r="BR1350" s="10" t="s">
        <v>33</v>
      </c>
      <c r="BS1350" s="11" t="s">
        <v>33</v>
      </c>
      <c r="BT1350" s="11" t="s">
        <v>33</v>
      </c>
      <c r="BU1350" s="10">
        <v>1350</v>
      </c>
    </row>
    <row r="1351" spans="1:73" s="10" customFormat="1" x14ac:dyDescent="0.45">
      <c r="A1351" s="10" t="s">
        <v>33</v>
      </c>
      <c r="D1351" s="10" t="s">
        <v>33</v>
      </c>
      <c r="E1351" s="10">
        <v>1348</v>
      </c>
      <c r="F1351" s="10">
        <v>1514</v>
      </c>
      <c r="H1351" s="10">
        <v>407</v>
      </c>
      <c r="J1351" s="10" t="s">
        <v>33</v>
      </c>
      <c r="K1351" s="10" t="s">
        <v>363</v>
      </c>
      <c r="L1351" s="10" t="s">
        <v>33</v>
      </c>
      <c r="M1351" s="10">
        <v>1.4142135623730951E-2</v>
      </c>
      <c r="N1351" s="10">
        <v>1.4142135623730951E-2</v>
      </c>
      <c r="T1351" s="10">
        <v>0</v>
      </c>
      <c r="W1351" s="10">
        <v>0</v>
      </c>
      <c r="X1351" s="10">
        <v>0</v>
      </c>
      <c r="Y1351" s="10">
        <v>0</v>
      </c>
      <c r="AB1351" s="10">
        <v>0</v>
      </c>
      <c r="AC1351" s="10">
        <v>0</v>
      </c>
      <c r="AD1351" s="10">
        <v>0</v>
      </c>
      <c r="AE1351" s="10">
        <v>0</v>
      </c>
      <c r="AH1351" s="10">
        <v>1</v>
      </c>
      <c r="AJ1351" s="10" t="s">
        <v>33</v>
      </c>
      <c r="AK1351" s="10">
        <v>1.4142135623730951E-2</v>
      </c>
      <c r="AL1351" s="10">
        <v>0</v>
      </c>
      <c r="AM1351" s="10">
        <v>0</v>
      </c>
      <c r="AN1351" s="10">
        <v>0</v>
      </c>
      <c r="AO1351" s="10">
        <v>0</v>
      </c>
      <c r="AQ1351" s="10">
        <v>7.7517064285155146E-2</v>
      </c>
      <c r="AR1351" s="10">
        <v>0.16146537571537348</v>
      </c>
      <c r="AS1351" s="10">
        <v>0.27386511892884846</v>
      </c>
      <c r="AT1351" s="10">
        <v>1.8216510107011459</v>
      </c>
      <c r="AU1351" s="10">
        <v>0.82105618032539052</v>
      </c>
      <c r="AV1351" s="10">
        <v>2.1745878300355823</v>
      </c>
      <c r="AW1351" s="10">
        <v>4.8172950210621188</v>
      </c>
      <c r="AX1351" s="10" t="s">
        <v>33</v>
      </c>
      <c r="AY1351" s="10" t="s">
        <v>33</v>
      </c>
      <c r="AZ1351" s="10" t="s">
        <v>33</v>
      </c>
      <c r="BA1351" s="10" t="s">
        <v>33</v>
      </c>
      <c r="BB1351" s="10">
        <v>1348</v>
      </c>
      <c r="BC1351" s="10">
        <v>1514</v>
      </c>
      <c r="BE1351" s="10" t="s">
        <v>335</v>
      </c>
      <c r="BF1351" s="10" t="s">
        <v>2734</v>
      </c>
      <c r="BG1351" s="10">
        <v>5.7276452414801374E-5</v>
      </c>
      <c r="BH1351" s="10">
        <v>426.25559222070069</v>
      </c>
      <c r="BI1351" s="10">
        <v>383</v>
      </c>
      <c r="BJ1351" s="10" t="s">
        <v>33</v>
      </c>
      <c r="BL1351" s="10" t="s">
        <v>33</v>
      </c>
      <c r="BM1351" s="10" t="s">
        <v>33</v>
      </c>
      <c r="BP1351" s="10" t="s">
        <v>33</v>
      </c>
      <c r="BQ1351" s="10" t="s">
        <v>33</v>
      </c>
      <c r="BR1351" s="10" t="s">
        <v>33</v>
      </c>
      <c r="BS1351" s="11" t="s">
        <v>33</v>
      </c>
      <c r="BT1351" s="11" t="s">
        <v>33</v>
      </c>
      <c r="BU1351" s="10">
        <v>1351</v>
      </c>
    </row>
    <row r="1352" spans="1:73" s="10" customFormat="1" x14ac:dyDescent="0.45">
      <c r="A1352" s="10" t="s">
        <v>33</v>
      </c>
      <c r="D1352" s="10" t="s">
        <v>33</v>
      </c>
      <c r="E1352" s="10">
        <v>1348</v>
      </c>
      <c r="F1352" s="10">
        <v>1520</v>
      </c>
      <c r="H1352" s="10">
        <v>408</v>
      </c>
      <c r="J1352" s="10" t="s">
        <v>33</v>
      </c>
      <c r="K1352" s="10" t="s">
        <v>364</v>
      </c>
      <c r="L1352" s="10" t="s">
        <v>33</v>
      </c>
      <c r="M1352" s="10">
        <v>1.7320508075688773E-2</v>
      </c>
      <c r="N1352" s="10">
        <v>1.7320508075688773E-2</v>
      </c>
      <c r="T1352" s="10">
        <v>0</v>
      </c>
      <c r="W1352" s="10">
        <v>0</v>
      </c>
      <c r="X1352" s="10">
        <v>0</v>
      </c>
      <c r="Y1352" s="10">
        <v>0</v>
      </c>
      <c r="AB1352" s="10">
        <v>0</v>
      </c>
      <c r="AC1352" s="10">
        <v>0</v>
      </c>
      <c r="AD1352" s="10">
        <v>0</v>
      </c>
      <c r="AE1352" s="10">
        <v>0</v>
      </c>
      <c r="AH1352" s="10">
        <v>1</v>
      </c>
      <c r="AJ1352" s="10" t="s">
        <v>33</v>
      </c>
      <c r="AK1352" s="10">
        <v>1.7320508075688773E-2</v>
      </c>
      <c r="AL1352" s="10">
        <v>0</v>
      </c>
      <c r="AM1352" s="10">
        <v>0</v>
      </c>
      <c r="AN1352" s="10">
        <v>0</v>
      </c>
      <c r="AO1352" s="10">
        <v>0</v>
      </c>
      <c r="AQ1352" s="10">
        <v>0.65537923285453481</v>
      </c>
      <c r="AR1352" s="10">
        <v>0.98215914875117061</v>
      </c>
      <c r="AS1352" s="10">
        <v>1.9324590363902461</v>
      </c>
      <c r="AT1352" s="10">
        <v>15.401411972081569</v>
      </c>
      <c r="AU1352" s="10">
        <v>3.2320475983433394</v>
      </c>
      <c r="AV1352" s="10">
        <v>18.500254118176183</v>
      </c>
      <c r="AW1352" s="10">
        <v>37.133713688601091</v>
      </c>
      <c r="AX1352" s="10" t="s">
        <v>33</v>
      </c>
      <c r="AY1352" s="10" t="s">
        <v>33</v>
      </c>
      <c r="AZ1352" s="10" t="s">
        <v>33</v>
      </c>
      <c r="BA1352" s="10" t="s">
        <v>33</v>
      </c>
      <c r="BB1352" s="10">
        <v>1348</v>
      </c>
      <c r="BC1352" s="10">
        <v>1520</v>
      </c>
      <c r="BE1352" s="10" t="s">
        <v>335</v>
      </c>
      <c r="BF1352" s="10" t="s">
        <v>2735</v>
      </c>
      <c r="BG1352" s="10">
        <v>4.041566099190427E-4</v>
      </c>
      <c r="BH1352" s="10">
        <v>6031.6687119004082</v>
      </c>
      <c r="BI1352" s="10">
        <v>384</v>
      </c>
      <c r="BJ1352" s="10" t="s">
        <v>33</v>
      </c>
      <c r="BL1352" s="10" t="s">
        <v>33</v>
      </c>
      <c r="BM1352" s="10" t="s">
        <v>33</v>
      </c>
      <c r="BP1352" s="10" t="s">
        <v>33</v>
      </c>
      <c r="BQ1352" s="10" t="s">
        <v>33</v>
      </c>
      <c r="BR1352" s="10" t="s">
        <v>33</v>
      </c>
      <c r="BS1352" s="11" t="s">
        <v>33</v>
      </c>
      <c r="BT1352" s="11" t="s">
        <v>33</v>
      </c>
      <c r="BU1352" s="10">
        <v>1352</v>
      </c>
    </row>
    <row r="1353" spans="1:73" s="10" customFormat="1" x14ac:dyDescent="0.45">
      <c r="A1353" s="10" t="s">
        <v>33</v>
      </c>
      <c r="D1353" s="10" t="s">
        <v>33</v>
      </c>
      <c r="E1353" s="10">
        <v>1348</v>
      </c>
      <c r="F1353" s="10">
        <v>1020</v>
      </c>
      <c r="H1353" s="10">
        <v>270</v>
      </c>
      <c r="J1353" s="10" t="s">
        <v>33</v>
      </c>
      <c r="K1353" s="10" t="s">
        <v>42</v>
      </c>
      <c r="L1353" s="10" t="s">
        <v>33</v>
      </c>
      <c r="M1353" s="10">
        <v>0.84852813742385702</v>
      </c>
      <c r="N1353" s="10">
        <v>0.84852813742385702</v>
      </c>
      <c r="T1353" s="10">
        <v>0</v>
      </c>
      <c r="W1353" s="10">
        <v>0</v>
      </c>
      <c r="X1353" s="10">
        <v>0</v>
      </c>
      <c r="Y1353" s="10">
        <v>0</v>
      </c>
      <c r="AB1353" s="10">
        <v>0</v>
      </c>
      <c r="AC1353" s="10">
        <v>0</v>
      </c>
      <c r="AD1353" s="10">
        <v>0</v>
      </c>
      <c r="AE1353" s="10">
        <v>0</v>
      </c>
      <c r="AH1353" s="10">
        <v>1</v>
      </c>
      <c r="AJ1353" s="10" t="s">
        <v>33</v>
      </c>
      <c r="AK1353" s="10">
        <v>0.84852813742385702</v>
      </c>
      <c r="AL1353" s="10">
        <v>0</v>
      </c>
      <c r="AM1353" s="10">
        <v>0</v>
      </c>
      <c r="AN1353" s="10">
        <v>0</v>
      </c>
      <c r="AO1353" s="10">
        <v>0</v>
      </c>
      <c r="AQ1353" s="10">
        <v>0</v>
      </c>
      <c r="AR1353" s="10">
        <v>0</v>
      </c>
      <c r="AS1353" s="10">
        <v>0</v>
      </c>
      <c r="AT1353" s="10">
        <v>0</v>
      </c>
      <c r="AU1353" s="10">
        <v>0</v>
      </c>
      <c r="AV1353" s="10">
        <v>0.84852813742385702</v>
      </c>
      <c r="AW1353" s="10">
        <v>0.84852813742385702</v>
      </c>
      <c r="AX1353" s="10" t="s">
        <v>33</v>
      </c>
      <c r="AY1353" s="10" t="s">
        <v>33</v>
      </c>
      <c r="AZ1353" s="10" t="s">
        <v>33</v>
      </c>
      <c r="BA1353" s="10" t="s">
        <v>33</v>
      </c>
      <c r="BB1353" s="10">
        <v>1348</v>
      </c>
      <c r="BC1353" s="10">
        <v>1020</v>
      </c>
      <c r="BE1353" s="10" t="s">
        <v>335</v>
      </c>
      <c r="BF1353" s="10" t="s">
        <v>2736</v>
      </c>
      <c r="BG1353" s="10">
        <v>0</v>
      </c>
      <c r="BH1353" s="10">
        <v>45.701775171634324</v>
      </c>
      <c r="BI1353" s="10">
        <v>385</v>
      </c>
      <c r="BJ1353" s="10" t="s">
        <v>33</v>
      </c>
      <c r="BL1353" s="10" t="s">
        <v>33</v>
      </c>
      <c r="BM1353" s="10" t="s">
        <v>33</v>
      </c>
      <c r="BP1353" s="10" t="s">
        <v>33</v>
      </c>
      <c r="BQ1353" s="10" t="s">
        <v>33</v>
      </c>
      <c r="BR1353" s="10" t="s">
        <v>33</v>
      </c>
      <c r="BS1353" s="11" t="s">
        <v>33</v>
      </c>
      <c r="BT1353" s="11" t="s">
        <v>33</v>
      </c>
      <c r="BU1353" s="10">
        <v>1353</v>
      </c>
    </row>
    <row r="1354" spans="1:73" s="10" customFormat="1" x14ac:dyDescent="0.45">
      <c r="A1354" s="10" t="s">
        <v>33</v>
      </c>
      <c r="D1354" s="10" t="s">
        <v>33</v>
      </c>
      <c r="E1354" s="10">
        <v>1348</v>
      </c>
      <c r="F1354" s="10">
        <v>1412</v>
      </c>
      <c r="H1354" s="10">
        <v>383</v>
      </c>
      <c r="J1354" s="10" t="s">
        <v>33</v>
      </c>
      <c r="K1354" s="10" t="s">
        <v>113</v>
      </c>
      <c r="L1354" s="10" t="s">
        <v>33</v>
      </c>
      <c r="M1354" s="10">
        <v>0.28284271247461906</v>
      </c>
      <c r="N1354" s="10">
        <v>0.28284271247461906</v>
      </c>
      <c r="T1354" s="10">
        <v>0</v>
      </c>
      <c r="W1354" s="10">
        <v>0</v>
      </c>
      <c r="X1354" s="10">
        <v>0</v>
      </c>
      <c r="Y1354" s="10">
        <v>0</v>
      </c>
      <c r="AB1354" s="10">
        <v>0</v>
      </c>
      <c r="AC1354" s="10">
        <v>0</v>
      </c>
      <c r="AD1354" s="10">
        <v>0</v>
      </c>
      <c r="AE1354" s="10">
        <v>0</v>
      </c>
      <c r="AH1354" s="10">
        <v>1</v>
      </c>
      <c r="AJ1354" s="10" t="s">
        <v>33</v>
      </c>
      <c r="AK1354" s="10">
        <v>0.28284271247461906</v>
      </c>
      <c r="AL1354" s="10">
        <v>0</v>
      </c>
      <c r="AM1354" s="10">
        <v>0</v>
      </c>
      <c r="AN1354" s="10">
        <v>0</v>
      </c>
      <c r="AO1354" s="10">
        <v>0</v>
      </c>
      <c r="AQ1354" s="10">
        <v>0.21348037059466332</v>
      </c>
      <c r="AR1354" s="10">
        <v>0.49356291818713061</v>
      </c>
      <c r="AS1354" s="10">
        <v>0.80310945554939239</v>
      </c>
      <c r="AT1354" s="10">
        <v>5.0167887089745884</v>
      </c>
      <c r="AU1354" s="10">
        <v>4.5906200808317763</v>
      </c>
      <c r="AV1354" s="10">
        <v>4.9700802939775537</v>
      </c>
      <c r="AW1354" s="10">
        <v>14.577489083783917</v>
      </c>
      <c r="AX1354" s="10" t="s">
        <v>33</v>
      </c>
      <c r="AY1354" s="10" t="s">
        <v>33</v>
      </c>
      <c r="AZ1354" s="10" t="s">
        <v>33</v>
      </c>
      <c r="BA1354" s="10" t="s">
        <v>33</v>
      </c>
      <c r="BB1354" s="10">
        <v>1348</v>
      </c>
      <c r="BC1354" s="10">
        <v>1412</v>
      </c>
      <c r="BE1354" s="10" t="s">
        <v>335</v>
      </c>
      <c r="BF1354" s="10" t="s">
        <v>2737</v>
      </c>
      <c r="BG1354" s="10">
        <v>1.6796319551232316E-4</v>
      </c>
      <c r="BH1354" s="10">
        <v>1133.6731492232036</v>
      </c>
      <c r="BI1354" s="10">
        <v>386</v>
      </c>
      <c r="BJ1354" s="10" t="s">
        <v>33</v>
      </c>
      <c r="BL1354" s="10" t="s">
        <v>33</v>
      </c>
      <c r="BM1354" s="10" t="s">
        <v>33</v>
      </c>
      <c r="BP1354" s="10" t="s">
        <v>33</v>
      </c>
      <c r="BQ1354" s="10" t="s">
        <v>33</v>
      </c>
      <c r="BR1354" s="10" t="s">
        <v>33</v>
      </c>
      <c r="BS1354" s="11" t="s">
        <v>33</v>
      </c>
      <c r="BT1354" s="11" t="s">
        <v>33</v>
      </c>
      <c r="BU1354" s="10">
        <v>1354</v>
      </c>
    </row>
    <row r="1355" spans="1:73" s="10" customFormat="1" x14ac:dyDescent="0.45">
      <c r="A1355" s="10">
        <v>367</v>
      </c>
      <c r="D1355" s="10">
        <v>1360</v>
      </c>
      <c r="E1355" s="10" t="s">
        <v>33</v>
      </c>
      <c r="F1355" s="10">
        <v>1208</v>
      </c>
      <c r="H1355" s="10" t="s">
        <v>33</v>
      </c>
      <c r="J1355" s="10" t="s">
        <v>336</v>
      </c>
      <c r="K1355" s="10">
        <v>0</v>
      </c>
      <c r="L1355" s="10">
        <v>1</v>
      </c>
      <c r="M1355" s="10" t="s">
        <v>33</v>
      </c>
      <c r="N1355" s="10">
        <v>1</v>
      </c>
      <c r="T1355" s="10">
        <v>0.9797958971132712</v>
      </c>
      <c r="W1355" s="10">
        <v>0.29330789283617997</v>
      </c>
      <c r="X1355" s="10" t="s">
        <v>35</v>
      </c>
      <c r="Y1355" s="10">
        <v>2.8284271247461901E-2</v>
      </c>
      <c r="AB1355" s="10">
        <v>3.3935468642704789</v>
      </c>
      <c r="AC1355" s="10">
        <v>0.15</v>
      </c>
      <c r="AD1355" s="10">
        <v>0</v>
      </c>
      <c r="AE1355" s="10">
        <v>0</v>
      </c>
      <c r="AH1355" s="10">
        <v>1</v>
      </c>
      <c r="AJ1355" s="10">
        <v>1</v>
      </c>
      <c r="AK1355" s="10">
        <v>1</v>
      </c>
      <c r="AL1355" s="10">
        <v>0.9797958971132712</v>
      </c>
      <c r="AM1355" s="10">
        <v>0.29330789283617997</v>
      </c>
      <c r="AN1355" s="10">
        <v>0.15</v>
      </c>
      <c r="AO1355" s="10">
        <v>0</v>
      </c>
      <c r="AQ1355" s="10">
        <v>13.341556668868536</v>
      </c>
      <c r="AR1355" s="10">
        <v>29.165361086206687</v>
      </c>
      <c r="AS1355" s="10">
        <v>48.510618256066067</v>
      </c>
      <c r="AT1355" s="10">
        <v>313.52658171841063</v>
      </c>
      <c r="AU1355" s="10">
        <v>35.738239986657589</v>
      </c>
      <c r="AV1355" s="10">
        <v>456.74775572909107</v>
      </c>
      <c r="AW1355" s="10">
        <v>806.01257743415931</v>
      </c>
      <c r="AX1355" s="10">
        <v>2.7000000000000008E-6</v>
      </c>
      <c r="AY1355" s="10">
        <v>31.216928709856042</v>
      </c>
      <c r="AZ1355" s="10" t="s">
        <v>33</v>
      </c>
      <c r="BA1355" s="10">
        <v>1360</v>
      </c>
      <c r="BB1355" s="10" t="s">
        <v>33</v>
      </c>
      <c r="BC1355" s="10">
        <v>1208</v>
      </c>
      <c r="BE1355" s="10" t="s">
        <v>33</v>
      </c>
      <c r="BF1355" s="10" t="s">
        <v>33</v>
      </c>
      <c r="BG1355" s="10" t="s">
        <v>33</v>
      </c>
      <c r="BH1355" s="10" t="s">
        <v>33</v>
      </c>
      <c r="BI1355" s="10" t="s">
        <v>33</v>
      </c>
      <c r="BJ1355" s="10" t="s">
        <v>33</v>
      </c>
      <c r="BL1355" s="10" t="s">
        <v>33</v>
      </c>
      <c r="BM1355" s="10" t="s">
        <v>33</v>
      </c>
      <c r="BP1355" s="10" t="s">
        <v>33</v>
      </c>
      <c r="BQ1355" s="10">
        <v>0</v>
      </c>
      <c r="BR1355" s="10" t="s">
        <v>336</v>
      </c>
      <c r="BS1355" s="11">
        <v>48.510618256066067</v>
      </c>
      <c r="BT1355" s="11">
        <v>806.01257743415931</v>
      </c>
      <c r="BU1355" s="10">
        <v>1355</v>
      </c>
    </row>
    <row r="1356" spans="1:73" s="10" customFormat="1" x14ac:dyDescent="0.45">
      <c r="A1356" s="10" t="s">
        <v>33</v>
      </c>
      <c r="D1356" s="10" t="s">
        <v>33</v>
      </c>
      <c r="E1356" s="10">
        <v>1355</v>
      </c>
      <c r="F1356" s="10">
        <v>1526</v>
      </c>
      <c r="H1356" s="10">
        <v>409</v>
      </c>
      <c r="J1356" s="10" t="s">
        <v>33</v>
      </c>
      <c r="K1356" s="10" t="s">
        <v>1823</v>
      </c>
      <c r="L1356" s="10" t="s">
        <v>33</v>
      </c>
      <c r="M1356" s="10">
        <v>0.64807406984078597</v>
      </c>
      <c r="N1356" s="10">
        <v>0.64807406984078597</v>
      </c>
      <c r="T1356" s="10">
        <v>0</v>
      </c>
      <c r="W1356" s="10">
        <v>0</v>
      </c>
      <c r="X1356" s="10">
        <v>0</v>
      </c>
      <c r="Y1356" s="10">
        <v>0</v>
      </c>
      <c r="AB1356" s="10">
        <v>0</v>
      </c>
      <c r="AC1356" s="10">
        <v>0</v>
      </c>
      <c r="AD1356" s="10">
        <v>0</v>
      </c>
      <c r="AE1356" s="10">
        <v>0</v>
      </c>
      <c r="AH1356" s="10">
        <v>1</v>
      </c>
      <c r="AJ1356" s="10" t="s">
        <v>33</v>
      </c>
      <c r="AK1356" s="10">
        <v>0.64807406984078597</v>
      </c>
      <c r="AL1356" s="10">
        <v>0</v>
      </c>
      <c r="AM1356" s="10">
        <v>0</v>
      </c>
      <c r="AN1356" s="10">
        <v>0</v>
      </c>
      <c r="AO1356" s="10">
        <v>0</v>
      </c>
      <c r="AQ1356" s="10">
        <v>11.854660623490966</v>
      </c>
      <c r="AR1356" s="10">
        <v>26.318413194498916</v>
      </c>
      <c r="AS1356" s="10">
        <v>43.50767109856082</v>
      </c>
      <c r="AT1356" s="10">
        <v>278.58452465203771</v>
      </c>
      <c r="AU1356" s="10">
        <v>27.195327165694085</v>
      </c>
      <c r="AV1356" s="10">
        <v>424.88904963946635</v>
      </c>
      <c r="AW1356" s="10">
        <v>730.66890145719822</v>
      </c>
      <c r="AX1356" s="10" t="s">
        <v>33</v>
      </c>
      <c r="AY1356" s="10" t="s">
        <v>33</v>
      </c>
      <c r="AZ1356" s="10" t="s">
        <v>33</v>
      </c>
      <c r="BA1356" s="10" t="s">
        <v>33</v>
      </c>
      <c r="BB1356" s="10">
        <v>1355</v>
      </c>
      <c r="BC1356" s="10">
        <v>1526</v>
      </c>
      <c r="BE1356" s="10" t="s">
        <v>336</v>
      </c>
      <c r="BF1356" s="10" t="s">
        <v>1822</v>
      </c>
      <c r="BG1356" s="10">
        <v>1.1747071196611425E-4</v>
      </c>
      <c r="BH1356" s="10">
        <v>8961.9602826305218</v>
      </c>
      <c r="BI1356" s="10">
        <v>388</v>
      </c>
      <c r="BJ1356" s="10" t="s">
        <v>33</v>
      </c>
      <c r="BL1356" s="10" t="s">
        <v>33</v>
      </c>
      <c r="BM1356" s="10" t="s">
        <v>33</v>
      </c>
      <c r="BP1356" s="10" t="s">
        <v>33</v>
      </c>
      <c r="BQ1356" s="10" t="s">
        <v>33</v>
      </c>
      <c r="BR1356" s="10" t="s">
        <v>33</v>
      </c>
      <c r="BS1356" s="11" t="s">
        <v>33</v>
      </c>
      <c r="BT1356" s="11" t="s">
        <v>33</v>
      </c>
      <c r="BU1356" s="10">
        <v>1356</v>
      </c>
    </row>
    <row r="1357" spans="1:73" s="10" customFormat="1" x14ac:dyDescent="0.45">
      <c r="A1357" s="10" t="s">
        <v>33</v>
      </c>
      <c r="D1357" s="10" t="s">
        <v>33</v>
      </c>
      <c r="E1357" s="10">
        <v>1355</v>
      </c>
      <c r="F1357" s="10">
        <v>1247</v>
      </c>
      <c r="H1357" s="10">
        <v>339</v>
      </c>
      <c r="J1357" s="10" t="s">
        <v>33</v>
      </c>
      <c r="K1357" s="10" t="s">
        <v>180</v>
      </c>
      <c r="L1357" s="10" t="s">
        <v>33</v>
      </c>
      <c r="M1357" s="10">
        <v>0.34641016151377546</v>
      </c>
      <c r="N1357" s="10">
        <v>0.34641016151377546</v>
      </c>
      <c r="T1357" s="10">
        <v>0</v>
      </c>
      <c r="W1357" s="10">
        <v>0</v>
      </c>
      <c r="X1357" s="10">
        <v>0</v>
      </c>
      <c r="Y1357" s="10">
        <v>0</v>
      </c>
      <c r="AB1357" s="10">
        <v>0</v>
      </c>
      <c r="AC1357" s="10">
        <v>0</v>
      </c>
      <c r="AD1357" s="10">
        <v>0</v>
      </c>
      <c r="AE1357" s="10">
        <v>0</v>
      </c>
      <c r="AH1357" s="10">
        <v>1</v>
      </c>
      <c r="AJ1357" s="10" t="s">
        <v>33</v>
      </c>
      <c r="AK1357" s="10">
        <v>0.34641016151377546</v>
      </c>
      <c r="AL1357" s="10">
        <v>0</v>
      </c>
      <c r="AM1357" s="10">
        <v>0</v>
      </c>
      <c r="AN1357" s="10">
        <v>0</v>
      </c>
      <c r="AO1357" s="10">
        <v>0</v>
      </c>
      <c r="AQ1357" s="10">
        <v>0</v>
      </c>
      <c r="AR1357" s="10">
        <v>1.2748478955630336</v>
      </c>
      <c r="AS1357" s="10">
        <v>1.2748478955630336</v>
      </c>
      <c r="AT1357" s="10">
        <v>0</v>
      </c>
      <c r="AU1357" s="10">
        <v>0</v>
      </c>
      <c r="AV1357" s="10">
        <v>16.399987145704927</v>
      </c>
      <c r="AW1357" s="10">
        <v>16.399987145704927</v>
      </c>
      <c r="AX1357" s="10" t="s">
        <v>33</v>
      </c>
      <c r="AY1357" s="10" t="s">
        <v>33</v>
      </c>
      <c r="AZ1357" s="10" t="s">
        <v>33</v>
      </c>
      <c r="BA1357" s="10" t="s">
        <v>33</v>
      </c>
      <c r="BB1357" s="10">
        <v>1355</v>
      </c>
      <c r="BC1357" s="10">
        <v>1247</v>
      </c>
      <c r="BE1357" s="10" t="s">
        <v>336</v>
      </c>
      <c r="BF1357" s="10" t="s">
        <v>2738</v>
      </c>
      <c r="BG1357" s="10">
        <v>3.4420893180201916E-6</v>
      </c>
      <c r="BH1357" s="10">
        <v>289.25149059479037</v>
      </c>
      <c r="BI1357" s="10">
        <v>389</v>
      </c>
      <c r="BJ1357" s="10" t="s">
        <v>33</v>
      </c>
      <c r="BL1357" s="10" t="s">
        <v>33</v>
      </c>
      <c r="BM1357" s="10" t="s">
        <v>33</v>
      </c>
      <c r="BP1357" s="10" t="s">
        <v>33</v>
      </c>
      <c r="BQ1357" s="10" t="s">
        <v>33</v>
      </c>
      <c r="BR1357" s="10" t="s">
        <v>33</v>
      </c>
      <c r="BS1357" s="11" t="s">
        <v>33</v>
      </c>
      <c r="BT1357" s="11" t="s">
        <v>33</v>
      </c>
      <c r="BU1357" s="10">
        <v>1357</v>
      </c>
    </row>
    <row r="1358" spans="1:73" s="10" customFormat="1" x14ac:dyDescent="0.45">
      <c r="A1358" s="10" t="s">
        <v>33</v>
      </c>
      <c r="D1358" s="10" t="s">
        <v>33</v>
      </c>
      <c r="E1358" s="10">
        <v>1355</v>
      </c>
      <c r="F1358" s="10">
        <v>1532</v>
      </c>
      <c r="H1358" s="10">
        <v>410</v>
      </c>
      <c r="J1358" s="10" t="s">
        <v>33</v>
      </c>
      <c r="K1358" s="10" t="s">
        <v>83</v>
      </c>
      <c r="L1358" s="10" t="s">
        <v>33</v>
      </c>
      <c r="M1358" s="10">
        <v>7.0710678118654766E-2</v>
      </c>
      <c r="N1358" s="10">
        <v>7.0710678118654766E-2</v>
      </c>
      <c r="T1358" s="10">
        <v>0</v>
      </c>
      <c r="W1358" s="10">
        <v>0</v>
      </c>
      <c r="X1358" s="10">
        <v>0</v>
      </c>
      <c r="Y1358" s="10">
        <v>0</v>
      </c>
      <c r="AB1358" s="10">
        <v>0</v>
      </c>
      <c r="AC1358" s="10">
        <v>0</v>
      </c>
      <c r="AD1358" s="10">
        <v>0</v>
      </c>
      <c r="AE1358" s="10">
        <v>0</v>
      </c>
      <c r="AH1358" s="10">
        <v>1</v>
      </c>
      <c r="AJ1358" s="10" t="s">
        <v>33</v>
      </c>
      <c r="AK1358" s="10">
        <v>7.0710678118654766E-2</v>
      </c>
      <c r="AL1358" s="10">
        <v>0</v>
      </c>
      <c r="AM1358" s="10">
        <v>0</v>
      </c>
      <c r="AN1358" s="10">
        <v>0</v>
      </c>
      <c r="AO1358" s="10">
        <v>0</v>
      </c>
      <c r="AQ1358" s="10">
        <v>0.37637065375000373</v>
      </c>
      <c r="AR1358" s="10">
        <v>0.8265477769291768</v>
      </c>
      <c r="AS1358" s="10">
        <v>1.3722852248666821</v>
      </c>
      <c r="AT1358" s="10">
        <v>8.8447103631250883</v>
      </c>
      <c r="AU1358" s="10">
        <v>2.338196756440051</v>
      </c>
      <c r="AV1358" s="10">
        <v>12.415178768693051</v>
      </c>
      <c r="AW1358" s="10">
        <v>23.59808588825819</v>
      </c>
      <c r="AX1358" s="10" t="s">
        <v>33</v>
      </c>
      <c r="AY1358" s="10" t="s">
        <v>33</v>
      </c>
      <c r="AZ1358" s="10" t="s">
        <v>33</v>
      </c>
      <c r="BA1358" s="10" t="s">
        <v>33</v>
      </c>
      <c r="BB1358" s="10">
        <v>1355</v>
      </c>
      <c r="BC1358" s="10">
        <v>1532</v>
      </c>
      <c r="BE1358" s="10" t="s">
        <v>336</v>
      </c>
      <c r="BF1358" s="10" t="s">
        <v>2739</v>
      </c>
      <c r="BG1358" s="10">
        <v>3.7051701071400431E-6</v>
      </c>
      <c r="BH1358" s="10">
        <v>481.71851329457741</v>
      </c>
      <c r="BI1358" s="10">
        <v>390</v>
      </c>
      <c r="BJ1358" s="10" t="s">
        <v>33</v>
      </c>
      <c r="BL1358" s="10" t="s">
        <v>33</v>
      </c>
      <c r="BM1358" s="10" t="s">
        <v>33</v>
      </c>
      <c r="BP1358" s="10" t="s">
        <v>33</v>
      </c>
      <c r="BQ1358" s="10" t="s">
        <v>33</v>
      </c>
      <c r="BR1358" s="10" t="s">
        <v>33</v>
      </c>
      <c r="BS1358" s="11" t="s">
        <v>33</v>
      </c>
      <c r="BT1358" s="11" t="s">
        <v>33</v>
      </c>
      <c r="BU1358" s="10">
        <v>1358</v>
      </c>
    </row>
    <row r="1359" spans="1:73" s="10" customFormat="1" x14ac:dyDescent="0.45">
      <c r="A1359" s="10" t="s">
        <v>33</v>
      </c>
      <c r="D1359" s="10" t="s">
        <v>33</v>
      </c>
      <c r="E1359" s="10">
        <v>1355</v>
      </c>
      <c r="F1359" s="10">
        <v>1412</v>
      </c>
      <c r="H1359" s="10">
        <v>383</v>
      </c>
      <c r="J1359" s="10" t="s">
        <v>33</v>
      </c>
      <c r="K1359" s="10" t="s">
        <v>113</v>
      </c>
      <c r="L1359" s="10" t="s">
        <v>33</v>
      </c>
      <c r="M1359" s="10">
        <v>0.17320508075688773</v>
      </c>
      <c r="N1359" s="10">
        <v>0.17320508075688773</v>
      </c>
      <c r="T1359" s="10">
        <v>0</v>
      </c>
      <c r="W1359" s="10">
        <v>0</v>
      </c>
      <c r="X1359" s="10">
        <v>0</v>
      </c>
      <c r="Y1359" s="10">
        <v>0</v>
      </c>
      <c r="AB1359" s="10">
        <v>0</v>
      </c>
      <c r="AC1359" s="10">
        <v>0</v>
      </c>
      <c r="AD1359" s="10">
        <v>0</v>
      </c>
      <c r="AE1359" s="10">
        <v>0</v>
      </c>
      <c r="AH1359" s="10">
        <v>1</v>
      </c>
      <c r="AJ1359" s="10" t="s">
        <v>33</v>
      </c>
      <c r="AK1359" s="10">
        <v>0.17320508075688773</v>
      </c>
      <c r="AL1359" s="10">
        <v>0</v>
      </c>
      <c r="AM1359" s="10">
        <v>0</v>
      </c>
      <c r="AN1359" s="10">
        <v>0</v>
      </c>
      <c r="AO1359" s="10">
        <v>0</v>
      </c>
      <c r="AQ1359" s="10">
        <v>0.13072949451429483</v>
      </c>
      <c r="AR1359" s="10">
        <v>0.30224432637937731</v>
      </c>
      <c r="AS1359" s="10">
        <v>0.49180209342510484</v>
      </c>
      <c r="AT1359" s="10">
        <v>3.0721431210859285</v>
      </c>
      <c r="AU1359" s="10">
        <v>2.8111692002529796</v>
      </c>
      <c r="AV1359" s="10">
        <v>3.0435401752267044</v>
      </c>
      <c r="AW1359" s="10">
        <v>8.926852496565612</v>
      </c>
      <c r="AX1359" s="10" t="s">
        <v>33</v>
      </c>
      <c r="AY1359" s="10" t="s">
        <v>33</v>
      </c>
      <c r="AZ1359" s="10" t="s">
        <v>33</v>
      </c>
      <c r="BA1359" s="10" t="s">
        <v>33</v>
      </c>
      <c r="BB1359" s="10">
        <v>1355</v>
      </c>
      <c r="BC1359" s="10">
        <v>1412</v>
      </c>
      <c r="BE1359" s="10" t="s">
        <v>336</v>
      </c>
      <c r="BF1359" s="10" t="s">
        <v>2740</v>
      </c>
      <c r="BG1359" s="10">
        <v>1.3278656522477835E-6</v>
      </c>
      <c r="BH1359" s="10">
        <v>477.70574486329019</v>
      </c>
      <c r="BI1359" s="10">
        <v>391</v>
      </c>
      <c r="BJ1359" s="10" t="s">
        <v>33</v>
      </c>
      <c r="BL1359" s="10" t="s">
        <v>33</v>
      </c>
      <c r="BM1359" s="10" t="s">
        <v>33</v>
      </c>
      <c r="BP1359" s="10" t="s">
        <v>33</v>
      </c>
      <c r="BQ1359" s="10" t="s">
        <v>33</v>
      </c>
      <c r="BR1359" s="10" t="s">
        <v>33</v>
      </c>
      <c r="BS1359" s="11" t="s">
        <v>33</v>
      </c>
      <c r="BT1359" s="11" t="s">
        <v>33</v>
      </c>
      <c r="BU1359" s="10">
        <v>1359</v>
      </c>
    </row>
    <row r="1360" spans="1:73" s="10" customFormat="1" x14ac:dyDescent="0.45">
      <c r="A1360" s="10">
        <v>368</v>
      </c>
      <c r="D1360" s="10">
        <v>1365</v>
      </c>
      <c r="E1360" s="10" t="s">
        <v>33</v>
      </c>
      <c r="F1360" s="10">
        <v>1251</v>
      </c>
      <c r="H1360" s="10" t="s">
        <v>33</v>
      </c>
      <c r="J1360" s="10" t="s">
        <v>337</v>
      </c>
      <c r="K1360" s="10">
        <v>0</v>
      </c>
      <c r="L1360" s="10">
        <v>1</v>
      </c>
      <c r="M1360" s="10" t="s">
        <v>33</v>
      </c>
      <c r="N1360" s="10">
        <v>1</v>
      </c>
      <c r="T1360" s="10">
        <v>1.3416407864998738</v>
      </c>
      <c r="W1360" s="10">
        <v>0.35922733748978519</v>
      </c>
      <c r="X1360" s="10" t="s">
        <v>35</v>
      </c>
      <c r="Y1360" s="10">
        <v>3.4641016151377546E-2</v>
      </c>
      <c r="AB1360" s="10">
        <v>4.1562291178422779</v>
      </c>
      <c r="AC1360" s="10">
        <v>0.15</v>
      </c>
      <c r="AD1360" s="10">
        <v>0</v>
      </c>
      <c r="AE1360" s="10">
        <v>0</v>
      </c>
      <c r="AH1360" s="10">
        <v>1</v>
      </c>
      <c r="AJ1360" s="10">
        <v>1</v>
      </c>
      <c r="AK1360" s="10">
        <v>1</v>
      </c>
      <c r="AL1360" s="10">
        <v>1.3416407864998738</v>
      </c>
      <c r="AM1360" s="10">
        <v>0.35922733748978519</v>
      </c>
      <c r="AN1360" s="10">
        <v>0.15</v>
      </c>
      <c r="AO1360" s="10">
        <v>0</v>
      </c>
      <c r="AQ1360" s="10">
        <v>17.119093580681191</v>
      </c>
      <c r="AR1360" s="10">
        <v>48.196886654925336</v>
      </c>
      <c r="AS1360" s="10">
        <v>73.019572346913066</v>
      </c>
      <c r="AT1360" s="10">
        <v>402.298699146008</v>
      </c>
      <c r="AU1360" s="10">
        <v>140.92510278956922</v>
      </c>
      <c r="AV1360" s="10">
        <v>1578.4580494951729</v>
      </c>
      <c r="AW1360" s="10">
        <v>2121.6818514307502</v>
      </c>
      <c r="AX1360" s="10">
        <v>7.3321211119293486E-9</v>
      </c>
      <c r="AY1360" s="10">
        <v>138.595924988588</v>
      </c>
      <c r="AZ1360" s="10" t="s">
        <v>33</v>
      </c>
      <c r="BA1360" s="10">
        <v>1365</v>
      </c>
      <c r="BB1360" s="10" t="s">
        <v>33</v>
      </c>
      <c r="BC1360" s="10">
        <v>1251</v>
      </c>
      <c r="BE1360" s="10" t="s">
        <v>33</v>
      </c>
      <c r="BF1360" s="10" t="s">
        <v>33</v>
      </c>
      <c r="BG1360" s="10" t="s">
        <v>33</v>
      </c>
      <c r="BH1360" s="10" t="s">
        <v>33</v>
      </c>
      <c r="BI1360" s="10" t="s">
        <v>33</v>
      </c>
      <c r="BJ1360" s="10" t="s">
        <v>33</v>
      </c>
      <c r="BL1360" s="10" t="s">
        <v>33</v>
      </c>
      <c r="BM1360" s="10" t="s">
        <v>33</v>
      </c>
      <c r="BP1360" s="10" t="s">
        <v>33</v>
      </c>
      <c r="BQ1360" s="10">
        <v>0</v>
      </c>
      <c r="BR1360" s="10" t="s">
        <v>337</v>
      </c>
      <c r="BS1360" s="11">
        <v>73.019572346913066</v>
      </c>
      <c r="BT1360" s="11">
        <v>2121.6818514307502</v>
      </c>
      <c r="BU1360" s="10">
        <v>1360</v>
      </c>
    </row>
    <row r="1361" spans="1:73" s="10" customFormat="1" x14ac:dyDescent="0.45">
      <c r="A1361" s="10" t="s">
        <v>33</v>
      </c>
      <c r="D1361" s="10" t="s">
        <v>33</v>
      </c>
      <c r="E1361" s="10">
        <v>1360</v>
      </c>
      <c r="F1361" s="10">
        <v>1536</v>
      </c>
      <c r="H1361" s="10">
        <v>411</v>
      </c>
      <c r="J1361" s="10" t="s">
        <v>33</v>
      </c>
      <c r="K1361" s="10" t="s">
        <v>366</v>
      </c>
      <c r="L1361" s="10" t="s">
        <v>33</v>
      </c>
      <c r="M1361" s="10">
        <v>0.54772255750516607</v>
      </c>
      <c r="N1361" s="10">
        <v>0.54772255750516607</v>
      </c>
      <c r="T1361" s="10">
        <v>0</v>
      </c>
      <c r="W1361" s="10">
        <v>0</v>
      </c>
      <c r="X1361" s="10">
        <v>0</v>
      </c>
      <c r="Y1361" s="10">
        <v>0</v>
      </c>
      <c r="AB1361" s="10">
        <v>0</v>
      </c>
      <c r="AC1361" s="10">
        <v>0</v>
      </c>
      <c r="AD1361" s="10">
        <v>0</v>
      </c>
      <c r="AE1361" s="10">
        <v>0</v>
      </c>
      <c r="AH1361" s="10">
        <v>1</v>
      </c>
      <c r="AJ1361" s="10" t="s">
        <v>33</v>
      </c>
      <c r="AK1361" s="10">
        <v>0.54772255750516607</v>
      </c>
      <c r="AL1361" s="10">
        <v>0</v>
      </c>
      <c r="AM1361" s="10">
        <v>0</v>
      </c>
      <c r="AN1361" s="10">
        <v>0</v>
      </c>
      <c r="AO1361" s="10">
        <v>0</v>
      </c>
      <c r="AQ1361" s="10">
        <v>0.61902492451599733</v>
      </c>
      <c r="AR1361" s="10">
        <v>3.5137735999495621</v>
      </c>
      <c r="AS1361" s="10">
        <v>4.4113597404977583</v>
      </c>
      <c r="AT1361" s="10">
        <v>14.547085726125937</v>
      </c>
      <c r="AU1361" s="10">
        <v>7.6447586442114082</v>
      </c>
      <c r="AV1361" s="10">
        <v>122.39329273043654</v>
      </c>
      <c r="AW1361" s="10">
        <v>144.58513710077389</v>
      </c>
      <c r="AX1361" s="10" t="s">
        <v>33</v>
      </c>
      <c r="AY1361" s="10" t="s">
        <v>33</v>
      </c>
      <c r="AZ1361" s="10" t="s">
        <v>33</v>
      </c>
      <c r="BA1361" s="10" t="s">
        <v>33</v>
      </c>
      <c r="BB1361" s="10">
        <v>1360</v>
      </c>
      <c r="BC1361" s="10">
        <v>1536</v>
      </c>
      <c r="BE1361" s="10" t="s">
        <v>337</v>
      </c>
      <c r="BF1361" s="10" t="s">
        <v>2741</v>
      </c>
      <c r="BG1361" s="10">
        <v>3.2344623885618784E-8</v>
      </c>
      <c r="BH1361" s="10">
        <v>1640.3617794448237</v>
      </c>
      <c r="BI1361" s="10">
        <v>393</v>
      </c>
      <c r="BJ1361" s="10" t="s">
        <v>33</v>
      </c>
      <c r="BL1361" s="10" t="s">
        <v>33</v>
      </c>
      <c r="BM1361" s="10" t="s">
        <v>33</v>
      </c>
      <c r="BP1361" s="10" t="s">
        <v>33</v>
      </c>
      <c r="BQ1361" s="10" t="s">
        <v>33</v>
      </c>
      <c r="BR1361" s="10" t="s">
        <v>33</v>
      </c>
      <c r="BS1361" s="11" t="s">
        <v>33</v>
      </c>
      <c r="BT1361" s="11" t="s">
        <v>33</v>
      </c>
      <c r="BU1361" s="10">
        <v>1361</v>
      </c>
    </row>
    <row r="1362" spans="1:73" s="10" customFormat="1" x14ac:dyDescent="0.45">
      <c r="A1362" s="10" t="s">
        <v>33</v>
      </c>
      <c r="D1362" s="10" t="s">
        <v>33</v>
      </c>
      <c r="E1362" s="10">
        <v>1360</v>
      </c>
      <c r="F1362" s="10">
        <v>1538</v>
      </c>
      <c r="H1362" s="10">
        <v>412</v>
      </c>
      <c r="J1362" s="10" t="s">
        <v>33</v>
      </c>
      <c r="K1362" s="10" t="s">
        <v>367</v>
      </c>
      <c r="L1362" s="10" t="s">
        <v>33</v>
      </c>
      <c r="M1362" s="10">
        <v>0.2449489742783178</v>
      </c>
      <c r="N1362" s="10">
        <v>0.2449489742783178</v>
      </c>
      <c r="T1362" s="10">
        <v>0</v>
      </c>
      <c r="W1362" s="10">
        <v>0</v>
      </c>
      <c r="X1362" s="10">
        <v>0</v>
      </c>
      <c r="Y1362" s="10">
        <v>0</v>
      </c>
      <c r="AB1362" s="10">
        <v>0</v>
      </c>
      <c r="AC1362" s="10">
        <v>0</v>
      </c>
      <c r="AD1362" s="10">
        <v>0</v>
      </c>
      <c r="AE1362" s="10">
        <v>0</v>
      </c>
      <c r="AH1362" s="10">
        <v>1</v>
      </c>
      <c r="AJ1362" s="10" t="s">
        <v>33</v>
      </c>
      <c r="AK1362" s="10">
        <v>0.2449489742783178</v>
      </c>
      <c r="AL1362" s="10">
        <v>0</v>
      </c>
      <c r="AM1362" s="10">
        <v>0</v>
      </c>
      <c r="AN1362" s="10">
        <v>0</v>
      </c>
      <c r="AO1362" s="10">
        <v>0</v>
      </c>
      <c r="AQ1362" s="10">
        <v>5.0414533938504977</v>
      </c>
      <c r="AR1362" s="10">
        <v>26.730995293842472</v>
      </c>
      <c r="AS1362" s="10">
        <v>34.041102714925692</v>
      </c>
      <c r="AT1362" s="10">
        <v>118.47415475548669</v>
      </c>
      <c r="AU1362" s="10">
        <v>97.347843847944006</v>
      </c>
      <c r="AV1362" s="10">
        <v>798.93314623166418</v>
      </c>
      <c r="AW1362" s="10">
        <v>1014.7551448350948</v>
      </c>
      <c r="AX1362" s="10" t="s">
        <v>33</v>
      </c>
      <c r="AY1362" s="10" t="s">
        <v>33</v>
      </c>
      <c r="AZ1362" s="10" t="s">
        <v>33</v>
      </c>
      <c r="BA1362" s="10" t="s">
        <v>33</v>
      </c>
      <c r="BB1362" s="10">
        <v>1360</v>
      </c>
      <c r="BC1362" s="10">
        <v>1538</v>
      </c>
      <c r="BE1362" s="10" t="s">
        <v>337</v>
      </c>
      <c r="BF1362" s="10" t="s">
        <v>367</v>
      </c>
      <c r="BG1362" s="10">
        <v>2.4959348788946215E-7</v>
      </c>
      <c r="BH1362" s="10">
        <v>21861.129056745747</v>
      </c>
      <c r="BI1362" s="10">
        <v>394</v>
      </c>
      <c r="BJ1362" s="10" t="s">
        <v>33</v>
      </c>
      <c r="BL1362" s="10" t="s">
        <v>33</v>
      </c>
      <c r="BM1362" s="10" t="s">
        <v>33</v>
      </c>
      <c r="BP1362" s="10" t="s">
        <v>33</v>
      </c>
      <c r="BQ1362" s="10" t="s">
        <v>33</v>
      </c>
      <c r="BR1362" s="10" t="s">
        <v>33</v>
      </c>
      <c r="BS1362" s="11" t="s">
        <v>33</v>
      </c>
      <c r="BT1362" s="11" t="s">
        <v>33</v>
      </c>
      <c r="BU1362" s="10">
        <v>1362</v>
      </c>
    </row>
    <row r="1363" spans="1:73" s="10" customFormat="1" x14ac:dyDescent="0.45">
      <c r="A1363" s="10" t="s">
        <v>33</v>
      </c>
      <c r="D1363" s="10" t="s">
        <v>33</v>
      </c>
      <c r="E1363" s="10">
        <v>1360</v>
      </c>
      <c r="F1363" s="10">
        <v>1543</v>
      </c>
      <c r="H1363" s="10">
        <v>413</v>
      </c>
      <c r="J1363" s="10" t="s">
        <v>33</v>
      </c>
      <c r="K1363" s="10" t="s">
        <v>368</v>
      </c>
      <c r="L1363" s="10" t="s">
        <v>33</v>
      </c>
      <c r="M1363" s="10">
        <v>0.3872983346207417</v>
      </c>
      <c r="N1363" s="10">
        <v>0.3872983346207417</v>
      </c>
      <c r="T1363" s="10">
        <v>0</v>
      </c>
      <c r="W1363" s="10">
        <v>0</v>
      </c>
      <c r="X1363" s="10">
        <v>0</v>
      </c>
      <c r="Y1363" s="10">
        <v>0</v>
      </c>
      <c r="AB1363" s="10">
        <v>0</v>
      </c>
      <c r="AC1363" s="10">
        <v>0</v>
      </c>
      <c r="AD1363" s="10">
        <v>0</v>
      </c>
      <c r="AE1363" s="10">
        <v>0</v>
      </c>
      <c r="AH1363" s="10">
        <v>1</v>
      </c>
      <c r="AJ1363" s="10" t="s">
        <v>33</v>
      </c>
      <c r="AK1363" s="10">
        <v>0.3872983346207417</v>
      </c>
      <c r="AL1363" s="10">
        <v>0</v>
      </c>
      <c r="AM1363" s="10">
        <v>0</v>
      </c>
      <c r="AN1363" s="10">
        <v>0</v>
      </c>
      <c r="AO1363" s="10">
        <v>0</v>
      </c>
      <c r="AQ1363" s="10">
        <v>9.8418540409856341</v>
      </c>
      <c r="AR1363" s="10">
        <v>16.684608264439266</v>
      </c>
      <c r="AS1363" s="10">
        <v>30.955296623868435</v>
      </c>
      <c r="AT1363" s="10">
        <v>231.28356996316239</v>
      </c>
      <c r="AU1363" s="10">
        <v>31.124199333813692</v>
      </c>
      <c r="AV1363" s="10">
        <v>644.80822412084365</v>
      </c>
      <c r="AW1363" s="10">
        <v>907.21599341781973</v>
      </c>
      <c r="AX1363" s="10" t="s">
        <v>33</v>
      </c>
      <c r="AY1363" s="10" t="s">
        <v>33</v>
      </c>
      <c r="AZ1363" s="10" t="s">
        <v>33</v>
      </c>
      <c r="BA1363" s="10" t="s">
        <v>33</v>
      </c>
      <c r="BB1363" s="10">
        <v>1360</v>
      </c>
      <c r="BC1363" s="10">
        <v>1543</v>
      </c>
      <c r="BE1363" s="10" t="s">
        <v>337</v>
      </c>
      <c r="BF1363" s="10" t="s">
        <v>2742</v>
      </c>
      <c r="BG1363" s="10">
        <v>2.2696798390190103E-7</v>
      </c>
      <c r="BH1363" s="10">
        <v>19710.292687658537</v>
      </c>
      <c r="BI1363" s="10">
        <v>395</v>
      </c>
      <c r="BJ1363" s="10" t="s">
        <v>33</v>
      </c>
      <c r="BL1363" s="10" t="s">
        <v>33</v>
      </c>
      <c r="BM1363" s="10" t="s">
        <v>33</v>
      </c>
      <c r="BP1363" s="10" t="s">
        <v>33</v>
      </c>
      <c r="BQ1363" s="10" t="s">
        <v>33</v>
      </c>
      <c r="BR1363" s="10" t="s">
        <v>33</v>
      </c>
      <c r="BS1363" s="11" t="s">
        <v>33</v>
      </c>
      <c r="BT1363" s="11" t="s">
        <v>33</v>
      </c>
      <c r="BU1363" s="10">
        <v>1363</v>
      </c>
    </row>
    <row r="1364" spans="1:73" s="10" customFormat="1" x14ac:dyDescent="0.45">
      <c r="A1364" s="10" t="s">
        <v>33</v>
      </c>
      <c r="D1364" s="10" t="s">
        <v>33</v>
      </c>
      <c r="E1364" s="10">
        <v>1360</v>
      </c>
      <c r="F1364" s="10">
        <v>1548</v>
      </c>
      <c r="H1364" s="10">
        <v>414</v>
      </c>
      <c r="J1364" s="10" t="s">
        <v>33</v>
      </c>
      <c r="K1364" s="10" t="s">
        <v>369</v>
      </c>
      <c r="L1364" s="10" t="s">
        <v>33</v>
      </c>
      <c r="M1364" s="10">
        <v>1.7320508075688773E-2</v>
      </c>
      <c r="N1364" s="10">
        <v>1.7320508075688773E-2</v>
      </c>
      <c r="T1364" s="10">
        <v>0</v>
      </c>
      <c r="W1364" s="10">
        <v>0</v>
      </c>
      <c r="X1364" s="10">
        <v>0</v>
      </c>
      <c r="Y1364" s="10">
        <v>0</v>
      </c>
      <c r="AB1364" s="10">
        <v>0</v>
      </c>
      <c r="AC1364" s="10">
        <v>0</v>
      </c>
      <c r="AD1364" s="10">
        <v>0</v>
      </c>
      <c r="AE1364" s="10">
        <v>0</v>
      </c>
      <c r="AH1364" s="10">
        <v>1</v>
      </c>
      <c r="AJ1364" s="10" t="s">
        <v>33</v>
      </c>
      <c r="AK1364" s="10">
        <v>1.7320508075688773E-2</v>
      </c>
      <c r="AL1364" s="10">
        <v>0</v>
      </c>
      <c r="AM1364" s="10">
        <v>0</v>
      </c>
      <c r="AN1364" s="10">
        <v>0</v>
      </c>
      <c r="AO1364" s="10">
        <v>0</v>
      </c>
      <c r="AQ1364" s="10">
        <v>0.27512043482918963</v>
      </c>
      <c r="AR1364" s="10">
        <v>0.75828215920424924</v>
      </c>
      <c r="AS1364" s="10">
        <v>1.1572067897065743</v>
      </c>
      <c r="AT1364" s="10">
        <v>6.4653302184859562</v>
      </c>
      <c r="AU1364" s="10">
        <v>0.65207184575782229</v>
      </c>
      <c r="AV1364" s="10">
        <v>12.323386412228473</v>
      </c>
      <c r="AW1364" s="10">
        <v>19.44078847647225</v>
      </c>
      <c r="AX1364" s="10" t="s">
        <v>33</v>
      </c>
      <c r="AY1364" s="10" t="s">
        <v>33</v>
      </c>
      <c r="AZ1364" s="10" t="s">
        <v>33</v>
      </c>
      <c r="BA1364" s="10" t="s">
        <v>33</v>
      </c>
      <c r="BB1364" s="10">
        <v>1360</v>
      </c>
      <c r="BC1364" s="10">
        <v>1548</v>
      </c>
      <c r="BE1364" s="10" t="s">
        <v>337</v>
      </c>
      <c r="BF1364" s="10" t="s">
        <v>2743</v>
      </c>
      <c r="BG1364" s="10">
        <v>8.484780333675559E-9</v>
      </c>
      <c r="BH1364" s="10">
        <v>296.5392522630703</v>
      </c>
      <c r="BI1364" s="10">
        <v>396</v>
      </c>
      <c r="BJ1364" s="10" t="s">
        <v>33</v>
      </c>
      <c r="BL1364" s="10" t="s">
        <v>33</v>
      </c>
      <c r="BM1364" s="10" t="s">
        <v>33</v>
      </c>
      <c r="BP1364" s="10" t="s">
        <v>33</v>
      </c>
      <c r="BQ1364" s="10" t="s">
        <v>33</v>
      </c>
      <c r="BR1364" s="10" t="s">
        <v>33</v>
      </c>
      <c r="BS1364" s="11" t="s">
        <v>33</v>
      </c>
      <c r="BT1364" s="11" t="s">
        <v>33</v>
      </c>
      <c r="BU1364" s="10">
        <v>1364</v>
      </c>
    </row>
    <row r="1365" spans="1:73" s="10" customFormat="1" x14ac:dyDescent="0.45">
      <c r="A1365" s="10">
        <v>369</v>
      </c>
      <c r="D1365" s="10">
        <v>1366</v>
      </c>
      <c r="E1365" s="10" t="s">
        <v>33</v>
      </c>
      <c r="F1365" s="10">
        <v>1225</v>
      </c>
      <c r="H1365" s="10" t="s">
        <v>33</v>
      </c>
      <c r="J1365" s="10" t="s">
        <v>338</v>
      </c>
      <c r="K1365" s="10">
        <v>0</v>
      </c>
      <c r="L1365" s="10">
        <v>1</v>
      </c>
      <c r="M1365" s="10" t="s">
        <v>33</v>
      </c>
      <c r="N1365" s="10">
        <v>1</v>
      </c>
      <c r="T1365" s="10">
        <v>0</v>
      </c>
      <c r="W1365" s="10">
        <v>0</v>
      </c>
      <c r="X1365" s="10">
        <v>0</v>
      </c>
      <c r="Y1365" s="10">
        <v>0</v>
      </c>
      <c r="AB1365" s="10">
        <v>0</v>
      </c>
      <c r="AC1365" s="10">
        <v>0</v>
      </c>
      <c r="AD1365" s="12">
        <v>28.270255834135114</v>
      </c>
      <c r="AE1365" s="12">
        <v>329.05937744687458</v>
      </c>
      <c r="AH1365" s="10">
        <v>1</v>
      </c>
      <c r="AJ1365" s="10">
        <v>1</v>
      </c>
      <c r="AK1365" s="10">
        <v>1</v>
      </c>
      <c r="AL1365" s="10">
        <v>0</v>
      </c>
      <c r="AM1365" s="10">
        <v>0</v>
      </c>
      <c r="AN1365" s="10">
        <v>0</v>
      </c>
      <c r="AO1365" s="10">
        <v>1.8574999999999999</v>
      </c>
      <c r="AQ1365" s="10">
        <v>0</v>
      </c>
      <c r="AR1365" s="10">
        <v>28.270255834135114</v>
      </c>
      <c r="AS1365" s="10">
        <v>28.270255834135114</v>
      </c>
      <c r="AT1365" s="10">
        <v>0</v>
      </c>
      <c r="AU1365" s="10">
        <v>0</v>
      </c>
      <c r="AV1365" s="10">
        <v>329.05937744687458</v>
      </c>
      <c r="AW1365" s="10">
        <v>329.05937744687458</v>
      </c>
      <c r="AX1365" s="10">
        <v>9.5840492486213825E-6</v>
      </c>
      <c r="AY1365" s="10">
        <v>1.8574999999999999</v>
      </c>
      <c r="AZ1365" s="10" t="s">
        <v>33</v>
      </c>
      <c r="BA1365" s="10">
        <v>1366</v>
      </c>
      <c r="BB1365" s="10" t="s">
        <v>33</v>
      </c>
      <c r="BC1365" s="10">
        <v>1225</v>
      </c>
      <c r="BE1365" s="10" t="s">
        <v>33</v>
      </c>
      <c r="BF1365" s="10" t="s">
        <v>33</v>
      </c>
      <c r="BG1365" s="10" t="s">
        <v>33</v>
      </c>
      <c r="BH1365" s="10" t="s">
        <v>33</v>
      </c>
      <c r="BI1365" s="10" t="s">
        <v>33</v>
      </c>
      <c r="BJ1365" s="10" t="s">
        <v>33</v>
      </c>
      <c r="BL1365" s="10" t="s">
        <v>33</v>
      </c>
      <c r="BM1365" s="10" t="s">
        <v>33</v>
      </c>
      <c r="BP1365" s="10" t="s">
        <v>34</v>
      </c>
      <c r="BQ1365" s="10">
        <v>0</v>
      </c>
      <c r="BR1365" s="10" t="s">
        <v>338</v>
      </c>
      <c r="BS1365" s="11">
        <v>28.270255834135114</v>
      </c>
      <c r="BT1365" s="11">
        <v>329.05937744687458</v>
      </c>
      <c r="BU1365" s="10">
        <v>1365</v>
      </c>
    </row>
    <row r="1366" spans="1:73" s="10" customFormat="1" x14ac:dyDescent="0.45">
      <c r="A1366" s="10">
        <v>370</v>
      </c>
      <c r="D1366" s="10">
        <v>1370</v>
      </c>
      <c r="E1366" s="10" t="s">
        <v>33</v>
      </c>
      <c r="F1366" s="10">
        <v>1226</v>
      </c>
      <c r="H1366" s="10" t="s">
        <v>33</v>
      </c>
      <c r="J1366" s="10" t="s">
        <v>339</v>
      </c>
      <c r="K1366" s="10">
        <v>0</v>
      </c>
      <c r="L1366" s="10">
        <v>1</v>
      </c>
      <c r="M1366" s="10" t="s">
        <v>33</v>
      </c>
      <c r="N1366" s="10">
        <v>1</v>
      </c>
      <c r="T1366" s="10">
        <v>0.7745966692414834</v>
      </c>
      <c r="W1366" s="10">
        <v>0.29330789283617997</v>
      </c>
      <c r="X1366" s="10" t="s">
        <v>35</v>
      </c>
      <c r="Y1366" s="10">
        <v>2.8284271247461901E-2</v>
      </c>
      <c r="AB1366" s="10">
        <v>3.3935468642704789</v>
      </c>
      <c r="AC1366" s="10">
        <v>1.25</v>
      </c>
      <c r="AD1366" s="10">
        <v>0</v>
      </c>
      <c r="AE1366" s="10">
        <v>0</v>
      </c>
      <c r="AH1366" s="10">
        <v>1</v>
      </c>
      <c r="AJ1366" s="10">
        <v>1</v>
      </c>
      <c r="AK1366" s="10">
        <v>1</v>
      </c>
      <c r="AL1366" s="10">
        <v>0.7745966692414834</v>
      </c>
      <c r="AM1366" s="10">
        <v>0.29330789283617997</v>
      </c>
      <c r="AN1366" s="10">
        <v>1.25</v>
      </c>
      <c r="AO1366" s="10">
        <v>0</v>
      </c>
      <c r="AQ1366" s="10">
        <v>0.7745966692414834</v>
      </c>
      <c r="AR1366" s="10">
        <v>8.5683866789671495</v>
      </c>
      <c r="AS1366" s="10">
        <v>9.6915518493673005</v>
      </c>
      <c r="AT1366" s="10">
        <v>18.20302172717486</v>
      </c>
      <c r="AU1366" s="10">
        <v>3.3935468642704789</v>
      </c>
      <c r="AV1366" s="10">
        <v>78.366153180048528</v>
      </c>
      <c r="AW1366" s="10">
        <v>99.962721771493875</v>
      </c>
      <c r="AX1366" s="10">
        <v>2.0046477246638629E-5</v>
      </c>
      <c r="AY1366" s="10">
        <v>8.6104847970505176</v>
      </c>
      <c r="AZ1366" s="10" t="s">
        <v>33</v>
      </c>
      <c r="BA1366" s="10">
        <v>1370</v>
      </c>
      <c r="BB1366" s="10" t="s">
        <v>33</v>
      </c>
      <c r="BC1366" s="10">
        <v>1226</v>
      </c>
      <c r="BE1366" s="10" t="s">
        <v>33</v>
      </c>
      <c r="BF1366" s="10" t="s">
        <v>33</v>
      </c>
      <c r="BG1366" s="10" t="s">
        <v>33</v>
      </c>
      <c r="BH1366" s="10" t="s">
        <v>33</v>
      </c>
      <c r="BI1366" s="10" t="s">
        <v>33</v>
      </c>
      <c r="BJ1366" s="10" t="s">
        <v>33</v>
      </c>
      <c r="BL1366" s="10" t="s">
        <v>33</v>
      </c>
      <c r="BM1366" s="10" t="s">
        <v>33</v>
      </c>
      <c r="BP1366" s="10" t="s">
        <v>33</v>
      </c>
      <c r="BQ1366" s="10">
        <v>0</v>
      </c>
      <c r="BR1366" s="10" t="s">
        <v>339</v>
      </c>
      <c r="BS1366" s="11">
        <v>9.6915518493673005</v>
      </c>
      <c r="BT1366" s="11">
        <v>99.962721771493875</v>
      </c>
      <c r="BU1366" s="10">
        <v>1366</v>
      </c>
    </row>
    <row r="1367" spans="1:73" s="10" customFormat="1" x14ac:dyDescent="0.45">
      <c r="A1367" s="10" t="s">
        <v>33</v>
      </c>
      <c r="D1367" s="10" t="s">
        <v>33</v>
      </c>
      <c r="E1367" s="10">
        <v>1366</v>
      </c>
      <c r="F1367" s="10">
        <v>1552</v>
      </c>
      <c r="H1367" s="10">
        <v>415</v>
      </c>
      <c r="J1367" s="10" t="s">
        <v>33</v>
      </c>
      <c r="K1367" s="10" t="s">
        <v>370</v>
      </c>
      <c r="L1367" s="10" t="s">
        <v>33</v>
      </c>
      <c r="M1367" s="10">
        <v>0.64807406984078597</v>
      </c>
      <c r="N1367" s="10">
        <v>0.64807406984078597</v>
      </c>
      <c r="T1367" s="10">
        <v>0</v>
      </c>
      <c r="W1367" s="10">
        <v>0</v>
      </c>
      <c r="X1367" s="10">
        <v>0</v>
      </c>
      <c r="Y1367" s="10">
        <v>0</v>
      </c>
      <c r="AB1367" s="10">
        <v>0</v>
      </c>
      <c r="AC1367" s="10">
        <v>0</v>
      </c>
      <c r="AD1367" s="10">
        <v>0</v>
      </c>
      <c r="AE1367" s="10">
        <v>0</v>
      </c>
      <c r="AH1367" s="10">
        <v>1</v>
      </c>
      <c r="AJ1367" s="10" t="s">
        <v>33</v>
      </c>
      <c r="AK1367" s="10">
        <v>0.64807406984078597</v>
      </c>
      <c r="AL1367" s="10">
        <v>0</v>
      </c>
      <c r="AM1367" s="10">
        <v>0</v>
      </c>
      <c r="AN1367" s="10">
        <v>0</v>
      </c>
      <c r="AO1367" s="10">
        <v>0</v>
      </c>
      <c r="AQ1367" s="10">
        <v>0</v>
      </c>
      <c r="AR1367" s="10">
        <v>6.2887504149919673</v>
      </c>
      <c r="AS1367" s="10">
        <v>6.2887504149919673</v>
      </c>
      <c r="AT1367" s="10">
        <v>0</v>
      </c>
      <c r="AU1367" s="10">
        <v>0</v>
      </c>
      <c r="AV1367" s="10">
        <v>66.43958364279591</v>
      </c>
      <c r="AW1367" s="10">
        <v>66.43958364279591</v>
      </c>
      <c r="AX1367" s="10" t="s">
        <v>33</v>
      </c>
      <c r="AY1367" s="10" t="s">
        <v>33</v>
      </c>
      <c r="AZ1367" s="10" t="s">
        <v>33</v>
      </c>
      <c r="BA1367" s="10" t="s">
        <v>33</v>
      </c>
      <c r="BB1367" s="10">
        <v>1366</v>
      </c>
      <c r="BC1367" s="10">
        <v>1552</v>
      </c>
      <c r="BE1367" s="10" t="s">
        <v>339</v>
      </c>
      <c r="BF1367" s="10" t="s">
        <v>2744</v>
      </c>
      <c r="BG1367" s="10">
        <v>1.2606729210392571E-4</v>
      </c>
      <c r="BH1367" s="10">
        <v>110.80800595152922</v>
      </c>
      <c r="BI1367" s="10">
        <v>399</v>
      </c>
      <c r="BJ1367" s="10" t="s">
        <v>33</v>
      </c>
      <c r="BL1367" s="10" t="s">
        <v>33</v>
      </c>
      <c r="BM1367" s="10" t="s">
        <v>33</v>
      </c>
      <c r="BP1367" s="10" t="s">
        <v>33</v>
      </c>
      <c r="BQ1367" s="10" t="s">
        <v>33</v>
      </c>
      <c r="BR1367" s="10" t="s">
        <v>33</v>
      </c>
      <c r="BS1367" s="11" t="s">
        <v>33</v>
      </c>
      <c r="BT1367" s="11" t="s">
        <v>33</v>
      </c>
      <c r="BU1367" s="10">
        <v>1367</v>
      </c>
    </row>
    <row r="1368" spans="1:73" s="10" customFormat="1" x14ac:dyDescent="0.45">
      <c r="A1368" s="10" t="s">
        <v>33</v>
      </c>
      <c r="D1368" s="10" t="s">
        <v>33</v>
      </c>
      <c r="E1368" s="10">
        <v>1366</v>
      </c>
      <c r="F1368" s="10">
        <v>1185</v>
      </c>
      <c r="H1368" s="10">
        <v>318</v>
      </c>
      <c r="J1368" s="10" t="s">
        <v>33</v>
      </c>
      <c r="K1368" s="10" t="s">
        <v>72</v>
      </c>
      <c r="L1368" s="10" t="s">
        <v>33</v>
      </c>
      <c r="M1368" s="10">
        <v>0.34641016151377546</v>
      </c>
      <c r="N1368" s="10">
        <v>0.34641016151377546</v>
      </c>
      <c r="T1368" s="10">
        <v>0</v>
      </c>
      <c r="W1368" s="10">
        <v>0</v>
      </c>
      <c r="X1368" s="10">
        <v>0</v>
      </c>
      <c r="Y1368" s="10">
        <v>0</v>
      </c>
      <c r="AB1368" s="10">
        <v>0</v>
      </c>
      <c r="AC1368" s="10">
        <v>0</v>
      </c>
      <c r="AD1368" s="10">
        <v>0</v>
      </c>
      <c r="AE1368" s="10">
        <v>0</v>
      </c>
      <c r="AH1368" s="10">
        <v>1</v>
      </c>
      <c r="AJ1368" s="10" t="s">
        <v>33</v>
      </c>
      <c r="AK1368" s="10">
        <v>0.34641016151377546</v>
      </c>
      <c r="AL1368" s="10">
        <v>0</v>
      </c>
      <c r="AM1368" s="10">
        <v>0</v>
      </c>
      <c r="AN1368" s="10">
        <v>0</v>
      </c>
      <c r="AO1368" s="10">
        <v>0</v>
      </c>
      <c r="AQ1368" s="10">
        <v>0</v>
      </c>
      <c r="AR1368" s="10">
        <v>0.52182318850930443</v>
      </c>
      <c r="AS1368" s="10">
        <v>0.52182318850930443</v>
      </c>
      <c r="AT1368" s="10">
        <v>0</v>
      </c>
      <c r="AU1368" s="10">
        <v>0</v>
      </c>
      <c r="AV1368" s="10">
        <v>10.154888797463411</v>
      </c>
      <c r="AW1368" s="10">
        <v>10.154888797463411</v>
      </c>
      <c r="AX1368" s="10" t="s">
        <v>33</v>
      </c>
      <c r="AY1368" s="10" t="s">
        <v>33</v>
      </c>
      <c r="AZ1368" s="10" t="s">
        <v>33</v>
      </c>
      <c r="BA1368" s="10" t="s">
        <v>33</v>
      </c>
      <c r="BB1368" s="10">
        <v>1366</v>
      </c>
      <c r="BC1368" s="10">
        <v>1185</v>
      </c>
      <c r="BE1368" s="10" t="s">
        <v>339</v>
      </c>
      <c r="BF1368" s="10" t="s">
        <v>2745</v>
      </c>
      <c r="BG1368" s="10">
        <v>1.0460716675220191E-5</v>
      </c>
      <c r="BH1368" s="10">
        <v>11.739133345922038</v>
      </c>
      <c r="BI1368" s="10">
        <v>400</v>
      </c>
      <c r="BJ1368" s="10" t="s">
        <v>33</v>
      </c>
      <c r="BL1368" s="10" t="s">
        <v>33</v>
      </c>
      <c r="BM1368" s="10" t="s">
        <v>33</v>
      </c>
      <c r="BP1368" s="10" t="s">
        <v>33</v>
      </c>
      <c r="BQ1368" s="10" t="s">
        <v>33</v>
      </c>
      <c r="BR1368" s="10" t="s">
        <v>33</v>
      </c>
      <c r="BS1368" s="11" t="s">
        <v>33</v>
      </c>
      <c r="BT1368" s="11" t="s">
        <v>33</v>
      </c>
      <c r="BU1368" s="10">
        <v>1368</v>
      </c>
    </row>
    <row r="1369" spans="1:73" s="10" customFormat="1" x14ac:dyDescent="0.45">
      <c r="A1369" s="10" t="s">
        <v>33</v>
      </c>
      <c r="D1369" s="10" t="s">
        <v>33</v>
      </c>
      <c r="E1369" s="10">
        <v>1366</v>
      </c>
      <c r="F1369" s="10">
        <v>1261</v>
      </c>
      <c r="H1369" s="10">
        <v>343</v>
      </c>
      <c r="J1369" s="10" t="s">
        <v>33</v>
      </c>
      <c r="K1369" s="10" t="s">
        <v>60</v>
      </c>
      <c r="L1369" s="10" t="s">
        <v>33</v>
      </c>
      <c r="M1369" s="10">
        <v>0.42602816808281585</v>
      </c>
      <c r="N1369" s="10">
        <v>0.42602816808281585</v>
      </c>
      <c r="T1369" s="10">
        <v>0</v>
      </c>
      <c r="W1369" s="10">
        <v>0</v>
      </c>
      <c r="X1369" s="10">
        <v>0</v>
      </c>
      <c r="Y1369" s="10">
        <v>0</v>
      </c>
      <c r="AB1369" s="10">
        <v>0</v>
      </c>
      <c r="AC1369" s="10">
        <v>0</v>
      </c>
      <c r="AD1369" s="10">
        <v>0</v>
      </c>
      <c r="AE1369" s="10">
        <v>0</v>
      </c>
      <c r="AH1369" s="10">
        <v>1</v>
      </c>
      <c r="AJ1369" s="10" t="s">
        <v>33</v>
      </c>
      <c r="AK1369" s="10">
        <v>0.42602816808281585</v>
      </c>
      <c r="AL1369" s="10">
        <v>0</v>
      </c>
      <c r="AM1369" s="10">
        <v>0</v>
      </c>
      <c r="AN1369" s="10">
        <v>0</v>
      </c>
      <c r="AO1369" s="10">
        <v>0</v>
      </c>
      <c r="AQ1369" s="10">
        <v>0</v>
      </c>
      <c r="AR1369" s="10">
        <v>0.21450518262969775</v>
      </c>
      <c r="AS1369" s="10">
        <v>0.21450518262969775</v>
      </c>
      <c r="AT1369" s="10">
        <v>0</v>
      </c>
      <c r="AU1369" s="10">
        <v>0</v>
      </c>
      <c r="AV1369" s="10">
        <v>1.7716807397891978</v>
      </c>
      <c r="AW1369" s="10">
        <v>1.7716807397891978</v>
      </c>
      <c r="AX1369" s="10" t="s">
        <v>33</v>
      </c>
      <c r="AY1369" s="10" t="s">
        <v>33</v>
      </c>
      <c r="AZ1369" s="10" t="s">
        <v>33</v>
      </c>
      <c r="BA1369" s="10" t="s">
        <v>33</v>
      </c>
      <c r="BB1369" s="10">
        <v>1366</v>
      </c>
      <c r="BC1369" s="10">
        <v>1261</v>
      </c>
      <c r="BE1369" s="10" t="s">
        <v>339</v>
      </c>
      <c r="BF1369" s="10" t="s">
        <v>2746</v>
      </c>
      <c r="BG1369" s="10">
        <v>4.3000732628722994E-6</v>
      </c>
      <c r="BH1369" s="10">
        <v>6.012281619000035</v>
      </c>
      <c r="BI1369" s="10">
        <v>401</v>
      </c>
      <c r="BJ1369" s="10" t="s">
        <v>33</v>
      </c>
      <c r="BL1369" s="10" t="s">
        <v>33</v>
      </c>
      <c r="BM1369" s="10" t="s">
        <v>33</v>
      </c>
      <c r="BP1369" s="10" t="s">
        <v>33</v>
      </c>
      <c r="BQ1369" s="10" t="s">
        <v>33</v>
      </c>
      <c r="BR1369" s="10" t="s">
        <v>33</v>
      </c>
      <c r="BS1369" s="11" t="s">
        <v>33</v>
      </c>
      <c r="BT1369" s="11" t="s">
        <v>33</v>
      </c>
      <c r="BU1369" s="10">
        <v>1369</v>
      </c>
    </row>
    <row r="1370" spans="1:73" s="10" customFormat="1" x14ac:dyDescent="0.45">
      <c r="A1370" s="10">
        <v>371</v>
      </c>
      <c r="D1370" s="10">
        <v>1371</v>
      </c>
      <c r="E1370" s="10" t="s">
        <v>33</v>
      </c>
      <c r="F1370" s="10">
        <v>1227</v>
      </c>
      <c r="H1370" s="10" t="s">
        <v>33</v>
      </c>
      <c r="J1370" s="10" t="s">
        <v>340</v>
      </c>
      <c r="K1370" s="10">
        <v>0</v>
      </c>
      <c r="L1370" s="10">
        <v>1</v>
      </c>
      <c r="M1370" s="10" t="s">
        <v>33</v>
      </c>
      <c r="N1370" s="10">
        <v>1</v>
      </c>
      <c r="T1370" s="10">
        <v>0</v>
      </c>
      <c r="W1370" s="10">
        <v>0</v>
      </c>
      <c r="X1370" s="10">
        <v>0</v>
      </c>
      <c r="Y1370" s="10">
        <v>0</v>
      </c>
      <c r="AB1370" s="10">
        <v>0</v>
      </c>
      <c r="AC1370" s="10">
        <v>0</v>
      </c>
      <c r="AD1370" s="12">
        <v>55.01095875157278</v>
      </c>
      <c r="AE1370" s="12">
        <v>1004.6386097947213</v>
      </c>
      <c r="AH1370" s="10">
        <v>1</v>
      </c>
      <c r="AJ1370" s="10">
        <v>1</v>
      </c>
      <c r="AK1370" s="10">
        <v>1</v>
      </c>
      <c r="AL1370" s="10">
        <v>0</v>
      </c>
      <c r="AM1370" s="10">
        <v>0</v>
      </c>
      <c r="AN1370" s="10">
        <v>0</v>
      </c>
      <c r="AO1370" s="10">
        <v>19.506</v>
      </c>
      <c r="AQ1370" s="10">
        <v>0</v>
      </c>
      <c r="AR1370" s="10">
        <v>55.01095875157278</v>
      </c>
      <c r="AS1370" s="10">
        <v>55.01095875157278</v>
      </c>
      <c r="AT1370" s="10">
        <v>0</v>
      </c>
      <c r="AU1370" s="10">
        <v>0</v>
      </c>
      <c r="AV1370" s="10">
        <v>1004.6386097947213</v>
      </c>
      <c r="AW1370" s="10">
        <v>1004.6386097947213</v>
      </c>
      <c r="AX1370" s="10">
        <v>7.5768562082172339E-7</v>
      </c>
      <c r="AY1370" s="10">
        <v>19.506</v>
      </c>
      <c r="AZ1370" s="10" t="s">
        <v>33</v>
      </c>
      <c r="BA1370" s="10">
        <v>1371</v>
      </c>
      <c r="BB1370" s="10" t="s">
        <v>33</v>
      </c>
      <c r="BC1370" s="10">
        <v>1227</v>
      </c>
      <c r="BE1370" s="10" t="s">
        <v>33</v>
      </c>
      <c r="BF1370" s="10" t="s">
        <v>33</v>
      </c>
      <c r="BG1370" s="10" t="s">
        <v>33</v>
      </c>
      <c r="BH1370" s="10" t="s">
        <v>33</v>
      </c>
      <c r="BI1370" s="10" t="s">
        <v>33</v>
      </c>
      <c r="BJ1370" s="10" t="s">
        <v>33</v>
      </c>
      <c r="BL1370" s="10" t="s">
        <v>33</v>
      </c>
      <c r="BM1370" s="10" t="s">
        <v>33</v>
      </c>
      <c r="BP1370" s="10" t="s">
        <v>34</v>
      </c>
      <c r="BQ1370" s="10">
        <v>0</v>
      </c>
      <c r="BR1370" s="10" t="s">
        <v>340</v>
      </c>
      <c r="BS1370" s="11">
        <v>55.01095875157278</v>
      </c>
      <c r="BT1370" s="11">
        <v>1004.6386097947213</v>
      </c>
      <c r="BU1370" s="10">
        <v>1370</v>
      </c>
    </row>
    <row r="1371" spans="1:73" s="10" customFormat="1" x14ac:dyDescent="0.45">
      <c r="A1371" s="10">
        <v>372</v>
      </c>
      <c r="D1371" s="10">
        <v>1373</v>
      </c>
      <c r="E1371" s="10" t="s">
        <v>33</v>
      </c>
      <c r="F1371" s="10">
        <v>1228</v>
      </c>
      <c r="H1371" s="10" t="s">
        <v>33</v>
      </c>
      <c r="J1371" s="10" t="s">
        <v>341</v>
      </c>
      <c r="K1371" s="10">
        <v>0</v>
      </c>
      <c r="L1371" s="10">
        <v>1</v>
      </c>
      <c r="M1371" s="10" t="s">
        <v>33</v>
      </c>
      <c r="N1371" s="10">
        <v>1</v>
      </c>
      <c r="T1371" s="10">
        <v>0</v>
      </c>
      <c r="W1371" s="10">
        <v>0</v>
      </c>
      <c r="X1371" s="10">
        <v>0</v>
      </c>
      <c r="Y1371" s="10">
        <v>0</v>
      </c>
      <c r="AB1371" s="10">
        <v>0</v>
      </c>
      <c r="AC1371" s="10">
        <v>0</v>
      </c>
      <c r="AD1371" s="10">
        <v>0</v>
      </c>
      <c r="AE1371" s="10">
        <v>0</v>
      </c>
      <c r="AH1371" s="10">
        <v>1</v>
      </c>
      <c r="AJ1371" s="10">
        <v>1</v>
      </c>
      <c r="AK1371" s="10">
        <v>1</v>
      </c>
      <c r="AL1371" s="10">
        <v>0</v>
      </c>
      <c r="AM1371" s="10">
        <v>0</v>
      </c>
      <c r="AN1371" s="10">
        <v>0</v>
      </c>
      <c r="AO1371" s="10">
        <v>0</v>
      </c>
      <c r="AQ1371" s="10">
        <v>15.358851515288803</v>
      </c>
      <c r="AR1371" s="10">
        <v>36.610198311361764</v>
      </c>
      <c r="AS1371" s="10">
        <v>58.880533008530527</v>
      </c>
      <c r="AT1371" s="10">
        <v>360.9330106092869</v>
      </c>
      <c r="AU1371" s="10">
        <v>83.379916478791927</v>
      </c>
      <c r="AV1371" s="10">
        <v>563.24496423551614</v>
      </c>
      <c r="AW1371" s="10">
        <v>1007.557891323595</v>
      </c>
      <c r="AX1371" s="10">
        <v>7.5768562082172339E-7</v>
      </c>
      <c r="AY1371" s="10">
        <v>40.781268619459581</v>
      </c>
      <c r="AZ1371" s="10" t="s">
        <v>33</v>
      </c>
      <c r="BA1371" s="10">
        <v>1373</v>
      </c>
      <c r="BB1371" s="10" t="s">
        <v>33</v>
      </c>
      <c r="BC1371" s="10">
        <v>1228</v>
      </c>
      <c r="BE1371" s="10" t="s">
        <v>33</v>
      </c>
      <c r="BF1371" s="10" t="s">
        <v>33</v>
      </c>
      <c r="BG1371" s="10" t="s">
        <v>33</v>
      </c>
      <c r="BH1371" s="10" t="s">
        <v>33</v>
      </c>
      <c r="BI1371" s="10" t="s">
        <v>33</v>
      </c>
      <c r="BJ1371" s="10" t="s">
        <v>33</v>
      </c>
      <c r="BL1371" s="10" t="s">
        <v>33</v>
      </c>
      <c r="BM1371" s="10" t="s">
        <v>33</v>
      </c>
      <c r="BP1371" s="10" t="s">
        <v>33</v>
      </c>
      <c r="BQ1371" s="10">
        <v>0</v>
      </c>
      <c r="BR1371" s="10" t="s">
        <v>341</v>
      </c>
      <c r="BS1371" s="11">
        <v>58.880533008530527</v>
      </c>
      <c r="BT1371" s="11">
        <v>1007.557891323595</v>
      </c>
      <c r="BU1371" s="10">
        <v>1371</v>
      </c>
    </row>
    <row r="1372" spans="1:73" s="10" customFormat="1" x14ac:dyDescent="0.45">
      <c r="A1372" s="10" t="s">
        <v>33</v>
      </c>
      <c r="D1372" s="10" t="s">
        <v>33</v>
      </c>
      <c r="E1372" s="10">
        <v>1371</v>
      </c>
      <c r="F1372" s="10">
        <v>1553</v>
      </c>
      <c r="H1372" s="10">
        <v>416</v>
      </c>
      <c r="J1372" s="10" t="s">
        <v>33</v>
      </c>
      <c r="K1372" s="10" t="s">
        <v>371</v>
      </c>
      <c r="L1372" s="10" t="s">
        <v>33</v>
      </c>
      <c r="M1372" s="10">
        <v>1</v>
      </c>
      <c r="N1372" s="10">
        <v>1</v>
      </c>
      <c r="T1372" s="10">
        <v>0</v>
      </c>
      <c r="W1372" s="10">
        <v>0</v>
      </c>
      <c r="X1372" s="10">
        <v>0</v>
      </c>
      <c r="Y1372" s="10">
        <v>0</v>
      </c>
      <c r="AB1372" s="10">
        <v>0</v>
      </c>
      <c r="AC1372" s="10">
        <v>0</v>
      </c>
      <c r="AD1372" s="10">
        <v>0</v>
      </c>
      <c r="AE1372" s="10">
        <v>0</v>
      </c>
      <c r="AH1372" s="10">
        <v>1</v>
      </c>
      <c r="AJ1372" s="10" t="s">
        <v>33</v>
      </c>
      <c r="AK1372" s="10">
        <v>1</v>
      </c>
      <c r="AL1372" s="10">
        <v>0</v>
      </c>
      <c r="AM1372" s="10">
        <v>0</v>
      </c>
      <c r="AN1372" s="10">
        <v>0</v>
      </c>
      <c r="AO1372" s="10">
        <v>0</v>
      </c>
      <c r="AQ1372" s="10">
        <v>15.358851515288803</v>
      </c>
      <c r="AR1372" s="10">
        <v>36.610198311361764</v>
      </c>
      <c r="AS1372" s="10">
        <v>58.880533008530527</v>
      </c>
      <c r="AT1372" s="10">
        <v>360.9330106092869</v>
      </c>
      <c r="AU1372" s="10">
        <v>83.379916478791927</v>
      </c>
      <c r="AV1372" s="10">
        <v>563.24496423551614</v>
      </c>
      <c r="AW1372" s="10">
        <v>1007.557891323595</v>
      </c>
      <c r="AX1372" s="10" t="s">
        <v>33</v>
      </c>
      <c r="AY1372" s="10" t="s">
        <v>33</v>
      </c>
      <c r="AZ1372" s="10" t="s">
        <v>33</v>
      </c>
      <c r="BA1372" s="10" t="s">
        <v>33</v>
      </c>
      <c r="BB1372" s="10">
        <v>1371</v>
      </c>
      <c r="BC1372" s="10">
        <v>1553</v>
      </c>
      <c r="BE1372" s="10" t="s">
        <v>341</v>
      </c>
      <c r="BF1372" s="10" t="s">
        <v>2747</v>
      </c>
      <c r="BG1372" s="10">
        <v>4.4612933206882429E-5</v>
      </c>
      <c r="BH1372" s="10">
        <v>40542.554707898409</v>
      </c>
      <c r="BI1372" s="10">
        <v>404</v>
      </c>
      <c r="BJ1372" s="10" t="s">
        <v>33</v>
      </c>
      <c r="BL1372" s="10" t="s">
        <v>33</v>
      </c>
      <c r="BM1372" s="10" t="s">
        <v>33</v>
      </c>
      <c r="BP1372" s="10" t="s">
        <v>33</v>
      </c>
      <c r="BQ1372" s="10" t="s">
        <v>33</v>
      </c>
      <c r="BR1372" s="10" t="s">
        <v>33</v>
      </c>
      <c r="BS1372" s="11" t="s">
        <v>33</v>
      </c>
      <c r="BT1372" s="11" t="s">
        <v>33</v>
      </c>
      <c r="BU1372" s="10">
        <v>1372</v>
      </c>
    </row>
    <row r="1373" spans="1:73" s="10" customFormat="1" x14ac:dyDescent="0.45">
      <c r="A1373" s="10">
        <v>373</v>
      </c>
      <c r="D1373" s="10">
        <v>1378</v>
      </c>
      <c r="E1373" s="10" t="s">
        <v>33</v>
      </c>
      <c r="F1373" s="10">
        <v>1233</v>
      </c>
      <c r="H1373" s="10" t="s">
        <v>33</v>
      </c>
      <c r="J1373" s="10" t="s">
        <v>342</v>
      </c>
      <c r="K1373" s="10">
        <v>0</v>
      </c>
      <c r="L1373" s="10">
        <v>1</v>
      </c>
      <c r="M1373" s="10" t="s">
        <v>33</v>
      </c>
      <c r="N1373" s="10">
        <v>1</v>
      </c>
      <c r="T1373" s="10">
        <v>0.70710678118654757</v>
      </c>
      <c r="W1373" s="10">
        <v>0.25401208632661559</v>
      </c>
      <c r="X1373" s="10" t="s">
        <v>35</v>
      </c>
      <c r="Y1373" s="10">
        <v>2.4494897427831779E-2</v>
      </c>
      <c r="AB1373" s="10">
        <v>2.938897793391257</v>
      </c>
      <c r="AC1373" s="10">
        <v>7.4999999999999997E-2</v>
      </c>
      <c r="AD1373" s="10">
        <v>0</v>
      </c>
      <c r="AE1373" s="10">
        <v>0</v>
      </c>
      <c r="AH1373" s="10">
        <v>1</v>
      </c>
      <c r="AJ1373" s="10">
        <v>1</v>
      </c>
      <c r="AK1373" s="10">
        <v>1</v>
      </c>
      <c r="AL1373" s="10">
        <v>0.70710678118654757</v>
      </c>
      <c r="AM1373" s="10">
        <v>0.25401208632661559</v>
      </c>
      <c r="AN1373" s="10">
        <v>7.4999999999999997E-2</v>
      </c>
      <c r="AO1373" s="10">
        <v>0</v>
      </c>
      <c r="AQ1373" s="10">
        <v>2.3127390003583668</v>
      </c>
      <c r="AR1373" s="10">
        <v>16.966827916248135</v>
      </c>
      <c r="AS1373" s="10">
        <v>20.320299466767768</v>
      </c>
      <c r="AT1373" s="10">
        <v>54.349366508421618</v>
      </c>
      <c r="AU1373" s="10">
        <v>6.6333912001407738</v>
      </c>
      <c r="AV1373" s="10">
        <v>259.75852822085949</v>
      </c>
      <c r="AW1373" s="10">
        <v>320.74128592942191</v>
      </c>
      <c r="AX1373" s="10">
        <v>2.8637824638055183E-7</v>
      </c>
      <c r="AY1373" s="10">
        <v>19.710185559122145</v>
      </c>
      <c r="AZ1373" s="10" t="s">
        <v>33</v>
      </c>
      <c r="BA1373" s="10">
        <v>1378</v>
      </c>
      <c r="BB1373" s="10" t="s">
        <v>33</v>
      </c>
      <c r="BC1373" s="10">
        <v>1233</v>
      </c>
      <c r="BE1373" s="10" t="s">
        <v>33</v>
      </c>
      <c r="BF1373" s="10" t="s">
        <v>33</v>
      </c>
      <c r="BG1373" s="10" t="s">
        <v>33</v>
      </c>
      <c r="BH1373" s="10" t="s">
        <v>33</v>
      </c>
      <c r="BI1373" s="10" t="s">
        <v>33</v>
      </c>
      <c r="BJ1373" s="10" t="s">
        <v>33</v>
      </c>
      <c r="BL1373" s="10" t="s">
        <v>33</v>
      </c>
      <c r="BM1373" s="10" t="s">
        <v>33</v>
      </c>
      <c r="BP1373" s="10" t="s">
        <v>33</v>
      </c>
      <c r="BQ1373" s="10">
        <v>0</v>
      </c>
      <c r="BR1373" s="10" t="s">
        <v>342</v>
      </c>
      <c r="BS1373" s="11">
        <v>20.320299466767768</v>
      </c>
      <c r="BT1373" s="11">
        <v>320.74128592942191</v>
      </c>
      <c r="BU1373" s="10">
        <v>1373</v>
      </c>
    </row>
    <row r="1374" spans="1:73" s="10" customFormat="1" x14ac:dyDescent="0.45">
      <c r="A1374" s="10" t="s">
        <v>33</v>
      </c>
      <c r="D1374" s="10" t="s">
        <v>33</v>
      </c>
      <c r="E1374" s="10">
        <v>1373</v>
      </c>
      <c r="F1374" s="10">
        <v>1560</v>
      </c>
      <c r="H1374" s="10">
        <v>417</v>
      </c>
      <c r="J1374" s="10" t="s">
        <v>33</v>
      </c>
      <c r="K1374" s="10" t="s">
        <v>372</v>
      </c>
      <c r="L1374" s="10" t="s">
        <v>33</v>
      </c>
      <c r="M1374" s="10">
        <v>0.74833147735478822</v>
      </c>
      <c r="N1374" s="10">
        <v>0.74833147735478822</v>
      </c>
      <c r="T1374" s="10">
        <v>0</v>
      </c>
      <c r="W1374" s="10">
        <v>0</v>
      </c>
      <c r="X1374" s="10">
        <v>0</v>
      </c>
      <c r="Y1374" s="10">
        <v>0</v>
      </c>
      <c r="AB1374" s="10">
        <v>0</v>
      </c>
      <c r="AC1374" s="10">
        <v>0</v>
      </c>
      <c r="AD1374" s="10">
        <v>0</v>
      </c>
      <c r="AE1374" s="10">
        <v>0</v>
      </c>
      <c r="AH1374" s="10">
        <v>1</v>
      </c>
      <c r="AJ1374" s="10" t="s">
        <v>33</v>
      </c>
      <c r="AK1374" s="10">
        <v>0.74833147735478822</v>
      </c>
      <c r="AL1374" s="10">
        <v>0</v>
      </c>
      <c r="AM1374" s="10">
        <v>0</v>
      </c>
      <c r="AN1374" s="10">
        <v>0</v>
      </c>
      <c r="AO1374" s="10">
        <v>0</v>
      </c>
      <c r="AQ1374" s="10">
        <v>1.6056322191718191</v>
      </c>
      <c r="AR1374" s="10">
        <v>15.774227925548052</v>
      </c>
      <c r="AS1374" s="10">
        <v>18.102394643347189</v>
      </c>
      <c r="AT1374" s="10">
        <v>37.732357150537752</v>
      </c>
      <c r="AU1374" s="10">
        <v>3.6944934067495168</v>
      </c>
      <c r="AV1374" s="10">
        <v>241.96371938034443</v>
      </c>
      <c r="AW1374" s="10">
        <v>283.39056993763171</v>
      </c>
      <c r="AX1374" s="10" t="s">
        <v>33</v>
      </c>
      <c r="AY1374" s="10" t="s">
        <v>33</v>
      </c>
      <c r="AZ1374" s="10" t="s">
        <v>33</v>
      </c>
      <c r="BA1374" s="10" t="s">
        <v>33</v>
      </c>
      <c r="BB1374" s="10">
        <v>1373</v>
      </c>
      <c r="BC1374" s="10">
        <v>1560</v>
      </c>
      <c r="BE1374" s="10" t="s">
        <v>342</v>
      </c>
      <c r="BF1374" s="10" t="s">
        <v>372</v>
      </c>
      <c r="BG1374" s="10">
        <v>5.1841320332504631E-6</v>
      </c>
      <c r="BH1374" s="10">
        <v>1535.9109475309392</v>
      </c>
      <c r="BI1374" s="10">
        <v>406</v>
      </c>
      <c r="BJ1374" s="10" t="s">
        <v>33</v>
      </c>
      <c r="BL1374" s="10" t="s">
        <v>33</v>
      </c>
      <c r="BM1374" s="10" t="s">
        <v>33</v>
      </c>
      <c r="BP1374" s="10" t="s">
        <v>33</v>
      </c>
      <c r="BQ1374" s="10" t="s">
        <v>33</v>
      </c>
      <c r="BR1374" s="10" t="s">
        <v>33</v>
      </c>
      <c r="BS1374" s="11" t="s">
        <v>33</v>
      </c>
      <c r="BT1374" s="11" t="s">
        <v>33</v>
      </c>
      <c r="BU1374" s="10">
        <v>1374</v>
      </c>
    </row>
    <row r="1375" spans="1:73" s="10" customFormat="1" x14ac:dyDescent="0.45">
      <c r="A1375" s="10" t="s">
        <v>33</v>
      </c>
      <c r="D1375" s="10" t="s">
        <v>33</v>
      </c>
      <c r="E1375" s="10">
        <v>1373</v>
      </c>
      <c r="F1375" s="10">
        <v>1117</v>
      </c>
      <c r="H1375" s="10">
        <v>296</v>
      </c>
      <c r="J1375" s="10" t="s">
        <v>33</v>
      </c>
      <c r="K1375" s="10" t="s">
        <v>69</v>
      </c>
      <c r="L1375" s="10" t="s">
        <v>33</v>
      </c>
      <c r="M1375" s="10">
        <v>0.2449489742783178</v>
      </c>
      <c r="N1375" s="10">
        <v>0.2449489742783178</v>
      </c>
      <c r="T1375" s="10">
        <v>0</v>
      </c>
      <c r="W1375" s="10">
        <v>0</v>
      </c>
      <c r="X1375" s="10">
        <v>0</v>
      </c>
      <c r="Y1375" s="10">
        <v>0</v>
      </c>
      <c r="AB1375" s="10">
        <v>0</v>
      </c>
      <c r="AC1375" s="10">
        <v>0</v>
      </c>
      <c r="AD1375" s="10">
        <v>0</v>
      </c>
      <c r="AE1375" s="10">
        <v>0</v>
      </c>
      <c r="AH1375" s="10">
        <v>1</v>
      </c>
      <c r="AJ1375" s="10" t="s">
        <v>33</v>
      </c>
      <c r="AK1375" s="10">
        <v>0.2449489742783178</v>
      </c>
      <c r="AL1375" s="10">
        <v>0</v>
      </c>
      <c r="AM1375" s="10">
        <v>0</v>
      </c>
      <c r="AN1375" s="10">
        <v>0</v>
      </c>
      <c r="AO1375" s="10">
        <v>0</v>
      </c>
      <c r="AQ1375" s="10">
        <v>0</v>
      </c>
      <c r="AR1375" s="10">
        <v>0.81238257823624649</v>
      </c>
      <c r="AS1375" s="10">
        <v>0.81238257823624649</v>
      </c>
      <c r="AT1375" s="10">
        <v>0</v>
      </c>
      <c r="AU1375" s="10">
        <v>0</v>
      </c>
      <c r="AV1375" s="10">
        <v>16.402294583169944</v>
      </c>
      <c r="AW1375" s="10">
        <v>16.402294583169944</v>
      </c>
      <c r="AX1375" s="10" t="s">
        <v>33</v>
      </c>
      <c r="AY1375" s="10" t="s">
        <v>33</v>
      </c>
      <c r="AZ1375" s="10" t="s">
        <v>33</v>
      </c>
      <c r="BA1375" s="10" t="s">
        <v>33</v>
      </c>
      <c r="BB1375" s="10">
        <v>1373</v>
      </c>
      <c r="BC1375" s="10">
        <v>1117</v>
      </c>
      <c r="BE1375" s="10" t="s">
        <v>342</v>
      </c>
      <c r="BF1375" s="10" t="s">
        <v>2748</v>
      </c>
      <c r="BG1375" s="10">
        <v>2.3264869814540771E-7</v>
      </c>
      <c r="BH1375" s="10">
        <v>91.583472777950988</v>
      </c>
      <c r="BI1375" s="10">
        <v>407</v>
      </c>
      <c r="BJ1375" s="10" t="s">
        <v>33</v>
      </c>
      <c r="BL1375" s="10" t="s">
        <v>33</v>
      </c>
      <c r="BM1375" s="10" t="s">
        <v>33</v>
      </c>
      <c r="BP1375" s="10" t="s">
        <v>33</v>
      </c>
      <c r="BQ1375" s="10" t="s">
        <v>33</v>
      </c>
      <c r="BR1375" s="10" t="s">
        <v>33</v>
      </c>
      <c r="BS1375" s="11" t="s">
        <v>33</v>
      </c>
      <c r="BT1375" s="11" t="s">
        <v>33</v>
      </c>
      <c r="BU1375" s="10">
        <v>1375</v>
      </c>
    </row>
    <row r="1376" spans="1:73" s="10" customFormat="1" x14ac:dyDescent="0.45">
      <c r="A1376" s="10" t="s">
        <v>33</v>
      </c>
      <c r="D1376" s="10" t="s">
        <v>33</v>
      </c>
      <c r="E1376" s="10">
        <v>1373</v>
      </c>
      <c r="F1376" s="10">
        <v>1186</v>
      </c>
      <c r="H1376" s="10">
        <v>319</v>
      </c>
      <c r="J1376" s="10" t="s">
        <v>33</v>
      </c>
      <c r="K1376" s="10" t="s">
        <v>52</v>
      </c>
      <c r="L1376" s="10" t="s">
        <v>33</v>
      </c>
      <c r="M1376" s="10">
        <v>1.4142135623730951E-2</v>
      </c>
      <c r="N1376" s="10">
        <v>1.4142135623730951E-2</v>
      </c>
      <c r="T1376" s="10">
        <v>0</v>
      </c>
      <c r="W1376" s="10">
        <v>0</v>
      </c>
      <c r="X1376" s="10">
        <v>0</v>
      </c>
      <c r="Y1376" s="10">
        <v>0</v>
      </c>
      <c r="AB1376" s="10">
        <v>0</v>
      </c>
      <c r="AC1376" s="10">
        <v>0</v>
      </c>
      <c r="AD1376" s="10">
        <v>0</v>
      </c>
      <c r="AE1376" s="10">
        <v>0</v>
      </c>
      <c r="AH1376" s="10">
        <v>1</v>
      </c>
      <c r="AJ1376" s="10" t="s">
        <v>33</v>
      </c>
      <c r="AK1376" s="10">
        <v>1.4142135623730951E-2</v>
      </c>
      <c r="AL1376" s="10">
        <v>0</v>
      </c>
      <c r="AM1376" s="10">
        <v>0</v>
      </c>
      <c r="AN1376" s="10">
        <v>0</v>
      </c>
      <c r="AO1376" s="10">
        <v>0</v>
      </c>
      <c r="AQ1376" s="10">
        <v>0</v>
      </c>
      <c r="AR1376" s="10">
        <v>5.1205326137222555E-2</v>
      </c>
      <c r="AS1376" s="10">
        <v>5.1205326137222555E-2</v>
      </c>
      <c r="AT1376" s="10">
        <v>0</v>
      </c>
      <c r="AU1376" s="10">
        <v>0</v>
      </c>
      <c r="AV1376" s="10">
        <v>0.68540747615854591</v>
      </c>
      <c r="AW1376" s="10">
        <v>0.68540747615854591</v>
      </c>
      <c r="AX1376" s="10" t="s">
        <v>33</v>
      </c>
      <c r="AY1376" s="10" t="s">
        <v>33</v>
      </c>
      <c r="AZ1376" s="10" t="s">
        <v>33</v>
      </c>
      <c r="BA1376" s="10" t="s">
        <v>33</v>
      </c>
      <c r="BB1376" s="10">
        <v>1373</v>
      </c>
      <c r="BC1376" s="10">
        <v>1186</v>
      </c>
      <c r="BE1376" s="10" t="s">
        <v>342</v>
      </c>
      <c r="BF1376" s="10" t="s">
        <v>2749</v>
      </c>
      <c r="BG1376" s="10">
        <v>1.4664091504522032E-8</v>
      </c>
      <c r="BH1376" s="10">
        <v>2.6981262662625038</v>
      </c>
      <c r="BI1376" s="10">
        <v>408</v>
      </c>
      <c r="BJ1376" s="10" t="s">
        <v>33</v>
      </c>
      <c r="BL1376" s="10" t="s">
        <v>33</v>
      </c>
      <c r="BM1376" s="10" t="s">
        <v>33</v>
      </c>
      <c r="BP1376" s="10" t="s">
        <v>33</v>
      </c>
      <c r="BQ1376" s="10" t="s">
        <v>33</v>
      </c>
      <c r="BR1376" s="10" t="s">
        <v>33</v>
      </c>
      <c r="BS1376" s="11" t="s">
        <v>33</v>
      </c>
      <c r="BT1376" s="11" t="s">
        <v>33</v>
      </c>
      <c r="BU1376" s="10">
        <v>1376</v>
      </c>
    </row>
    <row r="1377" spans="1:73" s="10" customFormat="1" x14ac:dyDescent="0.45">
      <c r="A1377" s="10" t="s">
        <v>33</v>
      </c>
      <c r="D1377" s="10" t="s">
        <v>33</v>
      </c>
      <c r="E1377" s="10">
        <v>1373</v>
      </c>
      <c r="F1377" s="10">
        <v>1020</v>
      </c>
      <c r="H1377" s="10">
        <v>270</v>
      </c>
      <c r="J1377" s="10" t="s">
        <v>33</v>
      </c>
      <c r="K1377" s="10" t="s">
        <v>42</v>
      </c>
      <c r="L1377" s="10" t="s">
        <v>33</v>
      </c>
      <c r="M1377" s="10">
        <v>0.70710678118654757</v>
      </c>
      <c r="N1377" s="10">
        <v>0.70710678118654757</v>
      </c>
      <c r="T1377" s="10">
        <v>0</v>
      </c>
      <c r="W1377" s="10">
        <v>0</v>
      </c>
      <c r="X1377" s="10">
        <v>0</v>
      </c>
      <c r="Y1377" s="10">
        <v>0</v>
      </c>
      <c r="AB1377" s="10">
        <v>0</v>
      </c>
      <c r="AC1377" s="10">
        <v>0</v>
      </c>
      <c r="AD1377" s="10">
        <v>0</v>
      </c>
      <c r="AE1377" s="10">
        <v>0</v>
      </c>
      <c r="AH1377" s="10">
        <v>1</v>
      </c>
      <c r="AJ1377" s="10" t="s">
        <v>33</v>
      </c>
      <c r="AK1377" s="10">
        <v>0.70710678118654757</v>
      </c>
      <c r="AL1377" s="10">
        <v>0</v>
      </c>
      <c r="AM1377" s="10">
        <v>0</v>
      </c>
      <c r="AN1377" s="10">
        <v>0</v>
      </c>
      <c r="AO1377" s="10">
        <v>0</v>
      </c>
      <c r="AQ1377" s="10">
        <v>0</v>
      </c>
      <c r="AR1377" s="10">
        <v>0</v>
      </c>
      <c r="AS1377" s="10">
        <v>0</v>
      </c>
      <c r="AT1377" s="10">
        <v>0</v>
      </c>
      <c r="AU1377" s="10">
        <v>0</v>
      </c>
      <c r="AV1377" s="10">
        <v>0.70710678118654757</v>
      </c>
      <c r="AW1377" s="10">
        <v>0.70710678118654757</v>
      </c>
      <c r="AX1377" s="10" t="s">
        <v>33</v>
      </c>
      <c r="AY1377" s="10" t="s">
        <v>33</v>
      </c>
      <c r="AZ1377" s="10" t="s">
        <v>33</v>
      </c>
      <c r="BA1377" s="10" t="s">
        <v>33</v>
      </c>
      <c r="BB1377" s="10">
        <v>1373</v>
      </c>
      <c r="BC1377" s="10">
        <v>1020</v>
      </c>
      <c r="BE1377" s="10" t="s">
        <v>342</v>
      </c>
      <c r="BF1377" s="10" t="s">
        <v>2750</v>
      </c>
      <c r="BG1377" s="10">
        <v>0</v>
      </c>
      <c r="BH1377" s="10">
        <v>5.3801121959371958</v>
      </c>
      <c r="BI1377" s="10">
        <v>409</v>
      </c>
      <c r="BJ1377" s="10" t="s">
        <v>33</v>
      </c>
      <c r="BL1377" s="10" t="s">
        <v>33</v>
      </c>
      <c r="BM1377" s="10" t="s">
        <v>33</v>
      </c>
      <c r="BP1377" s="10" t="s">
        <v>33</v>
      </c>
      <c r="BQ1377" s="10" t="s">
        <v>33</v>
      </c>
      <c r="BR1377" s="10" t="s">
        <v>33</v>
      </c>
      <c r="BS1377" s="11" t="s">
        <v>33</v>
      </c>
      <c r="BT1377" s="11" t="s">
        <v>33</v>
      </c>
      <c r="BU1377" s="10">
        <v>1377</v>
      </c>
    </row>
    <row r="1378" spans="1:73" s="10" customFormat="1" x14ac:dyDescent="0.45">
      <c r="A1378" s="10">
        <v>374</v>
      </c>
      <c r="D1378" s="10">
        <v>1384</v>
      </c>
      <c r="E1378" s="10" t="s">
        <v>33</v>
      </c>
      <c r="F1378" s="10">
        <v>1234</v>
      </c>
      <c r="H1378" s="10" t="s">
        <v>33</v>
      </c>
      <c r="J1378" s="10" t="s">
        <v>343</v>
      </c>
      <c r="K1378" s="10">
        <v>0</v>
      </c>
      <c r="L1378" s="10">
        <v>1</v>
      </c>
      <c r="M1378" s="10" t="s">
        <v>33</v>
      </c>
      <c r="N1378" s="10">
        <v>1</v>
      </c>
      <c r="T1378" s="10">
        <v>0.56568542494923812</v>
      </c>
      <c r="W1378" s="10">
        <v>0.32792819335946094</v>
      </c>
      <c r="X1378" s="10" t="s">
        <v>35</v>
      </c>
      <c r="Y1378" s="10">
        <v>3.1622776601683791E-2</v>
      </c>
      <c r="AB1378" s="10">
        <v>3.7941007366700212</v>
      </c>
      <c r="AC1378" s="10">
        <v>7.4999999999999997E-2</v>
      </c>
      <c r="AD1378" s="10">
        <v>0</v>
      </c>
      <c r="AE1378" s="10">
        <v>0</v>
      </c>
      <c r="AH1378" s="10">
        <v>1</v>
      </c>
      <c r="AJ1378" s="10">
        <v>1</v>
      </c>
      <c r="AK1378" s="10">
        <v>1</v>
      </c>
      <c r="AL1378" s="10">
        <v>0.56568542494923812</v>
      </c>
      <c r="AM1378" s="10">
        <v>0.32792819335946094</v>
      </c>
      <c r="AN1378" s="10">
        <v>7.4999999999999997E-2</v>
      </c>
      <c r="AO1378" s="10">
        <v>0</v>
      </c>
      <c r="AQ1378" s="10">
        <v>29.641302033657446</v>
      </c>
      <c r="AR1378" s="10">
        <v>40.91962739506566</v>
      </c>
      <c r="AS1378" s="10">
        <v>83.899515343868956</v>
      </c>
      <c r="AT1378" s="10">
        <v>696.57059779094993</v>
      </c>
      <c r="AU1378" s="10">
        <v>101.78034458198792</v>
      </c>
      <c r="AV1378" s="10">
        <v>906.54811630865731</v>
      </c>
      <c r="AW1378" s="10">
        <v>1704.8990586815953</v>
      </c>
      <c r="AX1378" s="10">
        <v>1.045705503476003E-7</v>
      </c>
      <c r="AY1378" s="10">
        <v>498.6439879601499</v>
      </c>
      <c r="AZ1378" s="10" t="s">
        <v>33</v>
      </c>
      <c r="BA1378" s="10">
        <v>1384</v>
      </c>
      <c r="BB1378" s="10" t="s">
        <v>33</v>
      </c>
      <c r="BC1378" s="10">
        <v>1234</v>
      </c>
      <c r="BE1378" s="10" t="s">
        <v>33</v>
      </c>
      <c r="BF1378" s="10" t="s">
        <v>33</v>
      </c>
      <c r="BG1378" s="10" t="s">
        <v>33</v>
      </c>
      <c r="BH1378" s="10" t="s">
        <v>33</v>
      </c>
      <c r="BI1378" s="10" t="s">
        <v>33</v>
      </c>
      <c r="BJ1378" s="10" t="s">
        <v>33</v>
      </c>
      <c r="BL1378" s="10" t="s">
        <v>33</v>
      </c>
      <c r="BM1378" s="10" t="s">
        <v>33</v>
      </c>
      <c r="BP1378" s="10" t="s">
        <v>33</v>
      </c>
      <c r="BQ1378" s="10">
        <v>0</v>
      </c>
      <c r="BR1378" s="10" t="s">
        <v>343</v>
      </c>
      <c r="BS1378" s="11">
        <v>83.899515343868956</v>
      </c>
      <c r="BT1378" s="11">
        <v>1704.8990586815953</v>
      </c>
      <c r="BU1378" s="10">
        <v>1378</v>
      </c>
    </row>
    <row r="1379" spans="1:73" s="10" customFormat="1" x14ac:dyDescent="0.45">
      <c r="A1379" s="10" t="s">
        <v>33</v>
      </c>
      <c r="D1379" s="10" t="s">
        <v>33</v>
      </c>
      <c r="E1379" s="10">
        <v>1378</v>
      </c>
      <c r="F1379" s="10">
        <v>1117</v>
      </c>
      <c r="H1379" s="10">
        <v>296</v>
      </c>
      <c r="J1379" s="10" t="s">
        <v>33</v>
      </c>
      <c r="K1379" s="10" t="s">
        <v>69</v>
      </c>
      <c r="L1379" s="10" t="s">
        <v>33</v>
      </c>
      <c r="M1379" s="10">
        <v>0.34641016151377546</v>
      </c>
      <c r="N1379" s="10">
        <v>0.34641016151377546</v>
      </c>
      <c r="T1379" s="10">
        <v>0</v>
      </c>
      <c r="W1379" s="10">
        <v>0</v>
      </c>
      <c r="X1379" s="10">
        <v>0</v>
      </c>
      <c r="Y1379" s="10">
        <v>0</v>
      </c>
      <c r="AB1379" s="10">
        <v>0</v>
      </c>
      <c r="AC1379" s="10">
        <v>0</v>
      </c>
      <c r="AD1379" s="10">
        <v>0</v>
      </c>
      <c r="AE1379" s="10">
        <v>0</v>
      </c>
      <c r="AH1379" s="10">
        <v>1</v>
      </c>
      <c r="AJ1379" s="10" t="s">
        <v>33</v>
      </c>
      <c r="AK1379" s="10">
        <v>0.34641016151377546</v>
      </c>
      <c r="AL1379" s="10">
        <v>0</v>
      </c>
      <c r="AM1379" s="10">
        <v>0</v>
      </c>
      <c r="AN1379" s="10">
        <v>0</v>
      </c>
      <c r="AO1379" s="10">
        <v>0</v>
      </c>
      <c r="AQ1379" s="10">
        <v>0</v>
      </c>
      <c r="AR1379" s="10">
        <v>1.1488824599773217</v>
      </c>
      <c r="AS1379" s="10">
        <v>1.1488824599773217</v>
      </c>
      <c r="AT1379" s="10">
        <v>0</v>
      </c>
      <c r="AU1379" s="10">
        <v>0</v>
      </c>
      <c r="AV1379" s="10">
        <v>23.196347453557689</v>
      </c>
      <c r="AW1379" s="10">
        <v>23.196347453557689</v>
      </c>
      <c r="AX1379" s="10" t="s">
        <v>33</v>
      </c>
      <c r="AY1379" s="10" t="s">
        <v>33</v>
      </c>
      <c r="AZ1379" s="10" t="s">
        <v>33</v>
      </c>
      <c r="BA1379" s="10" t="s">
        <v>33</v>
      </c>
      <c r="BB1379" s="10">
        <v>1378</v>
      </c>
      <c r="BC1379" s="10">
        <v>1117</v>
      </c>
      <c r="BE1379" s="10" t="s">
        <v>343</v>
      </c>
      <c r="BF1379" s="10" t="s">
        <v>2751</v>
      </c>
      <c r="BG1379" s="10">
        <v>1.201392711245334E-7</v>
      </c>
      <c r="BH1379" s="10">
        <v>24757.943704461766</v>
      </c>
      <c r="BI1379" s="10">
        <v>411</v>
      </c>
      <c r="BJ1379" s="10" t="s">
        <v>33</v>
      </c>
      <c r="BL1379" s="10" t="s">
        <v>33</v>
      </c>
      <c r="BM1379" s="10" t="s">
        <v>33</v>
      </c>
      <c r="BP1379" s="10" t="s">
        <v>33</v>
      </c>
      <c r="BQ1379" s="10" t="s">
        <v>33</v>
      </c>
      <c r="BR1379" s="10" t="s">
        <v>33</v>
      </c>
      <c r="BS1379" s="11" t="s">
        <v>33</v>
      </c>
      <c r="BT1379" s="11" t="s">
        <v>33</v>
      </c>
      <c r="BU1379" s="10">
        <v>1379</v>
      </c>
    </row>
    <row r="1380" spans="1:73" s="10" customFormat="1" x14ac:dyDescent="0.45">
      <c r="A1380" s="10" t="s">
        <v>33</v>
      </c>
      <c r="D1380" s="10" t="s">
        <v>33</v>
      </c>
      <c r="E1380" s="10">
        <v>1378</v>
      </c>
      <c r="F1380" s="10">
        <v>1566</v>
      </c>
      <c r="H1380" s="10">
        <v>418</v>
      </c>
      <c r="J1380" s="10" t="s">
        <v>33</v>
      </c>
      <c r="K1380" s="10" t="s">
        <v>146</v>
      </c>
      <c r="L1380" s="10" t="s">
        <v>33</v>
      </c>
      <c r="M1380" s="10">
        <v>0.54772255750516607</v>
      </c>
      <c r="N1380" s="10">
        <v>0.54772255750516607</v>
      </c>
      <c r="T1380" s="10">
        <v>0</v>
      </c>
      <c r="W1380" s="10">
        <v>0</v>
      </c>
      <c r="X1380" s="10">
        <v>0</v>
      </c>
      <c r="Y1380" s="10">
        <v>0</v>
      </c>
      <c r="AB1380" s="10">
        <v>0</v>
      </c>
      <c r="AC1380" s="10">
        <v>0</v>
      </c>
      <c r="AD1380" s="10">
        <v>0</v>
      </c>
      <c r="AE1380" s="10">
        <v>0</v>
      </c>
      <c r="AH1380" s="10">
        <v>1</v>
      </c>
      <c r="AJ1380" s="10" t="s">
        <v>33</v>
      </c>
      <c r="AK1380" s="10">
        <v>0.54772255750516607</v>
      </c>
      <c r="AL1380" s="10">
        <v>0</v>
      </c>
      <c r="AM1380" s="10">
        <v>0</v>
      </c>
      <c r="AN1380" s="10">
        <v>0</v>
      </c>
      <c r="AO1380" s="10">
        <v>0</v>
      </c>
      <c r="AQ1380" s="10">
        <v>0.56437249513425691</v>
      </c>
      <c r="AR1380" s="10">
        <v>8.2467868677157306</v>
      </c>
      <c r="AS1380" s="10">
        <v>9.0651269856604024</v>
      </c>
      <c r="AT1380" s="10">
        <v>13.262753635655038</v>
      </c>
      <c r="AU1380" s="10">
        <v>2.8897545497344201</v>
      </c>
      <c r="AV1380" s="10">
        <v>150.91049030165826</v>
      </c>
      <c r="AW1380" s="10">
        <v>167.06299848704771</v>
      </c>
      <c r="AX1380" s="10" t="s">
        <v>33</v>
      </c>
      <c r="AY1380" s="10" t="s">
        <v>33</v>
      </c>
      <c r="AZ1380" s="10" t="s">
        <v>33</v>
      </c>
      <c r="BA1380" s="10" t="s">
        <v>33</v>
      </c>
      <c r="BB1380" s="10">
        <v>1378</v>
      </c>
      <c r="BC1380" s="10">
        <v>1566</v>
      </c>
      <c r="BE1380" s="10" t="s">
        <v>343</v>
      </c>
      <c r="BF1380" s="10" t="s">
        <v>2752</v>
      </c>
      <c r="BG1380" s="10">
        <v>9.4794531786139124E-7</v>
      </c>
      <c r="BH1380" s="10">
        <v>122126.02095165172</v>
      </c>
      <c r="BI1380" s="10">
        <v>412</v>
      </c>
      <c r="BJ1380" s="10" t="s">
        <v>33</v>
      </c>
      <c r="BL1380" s="10" t="s">
        <v>33</v>
      </c>
      <c r="BM1380" s="10" t="s">
        <v>33</v>
      </c>
      <c r="BP1380" s="10" t="s">
        <v>33</v>
      </c>
      <c r="BQ1380" s="10" t="s">
        <v>33</v>
      </c>
      <c r="BR1380" s="10" t="s">
        <v>33</v>
      </c>
      <c r="BS1380" s="11" t="s">
        <v>33</v>
      </c>
      <c r="BT1380" s="11" t="s">
        <v>33</v>
      </c>
      <c r="BU1380" s="10">
        <v>1380</v>
      </c>
    </row>
    <row r="1381" spans="1:73" s="10" customFormat="1" x14ac:dyDescent="0.45">
      <c r="A1381" s="10" t="s">
        <v>33</v>
      </c>
      <c r="D1381" s="10" t="s">
        <v>33</v>
      </c>
      <c r="E1381" s="10">
        <v>1378</v>
      </c>
      <c r="F1381" s="10">
        <v>1571</v>
      </c>
      <c r="H1381" s="10">
        <v>419</v>
      </c>
      <c r="J1381" s="10" t="s">
        <v>33</v>
      </c>
      <c r="K1381" s="10" t="s">
        <v>373</v>
      </c>
      <c r="L1381" s="10" t="s">
        <v>33</v>
      </c>
      <c r="M1381" s="10">
        <v>7.0710678118654753E-3</v>
      </c>
      <c r="N1381" s="10">
        <v>7.0710678118654753E-3</v>
      </c>
      <c r="T1381" s="10">
        <v>0</v>
      </c>
      <c r="W1381" s="10">
        <v>0</v>
      </c>
      <c r="X1381" s="10">
        <v>0</v>
      </c>
      <c r="Y1381" s="10">
        <v>0</v>
      </c>
      <c r="AB1381" s="10">
        <v>0</v>
      </c>
      <c r="AC1381" s="10">
        <v>0</v>
      </c>
      <c r="AD1381" s="10">
        <v>0</v>
      </c>
      <c r="AE1381" s="10">
        <v>0</v>
      </c>
      <c r="AH1381" s="10">
        <v>1</v>
      </c>
      <c r="AJ1381" s="10" t="s">
        <v>33</v>
      </c>
      <c r="AK1381" s="10">
        <v>7.0710678118654753E-3</v>
      </c>
      <c r="AL1381" s="10">
        <v>0</v>
      </c>
      <c r="AM1381" s="10">
        <v>0</v>
      </c>
      <c r="AN1381" s="10">
        <v>0</v>
      </c>
      <c r="AO1381" s="10">
        <v>0</v>
      </c>
      <c r="AQ1381" s="10">
        <v>28.511244113573952</v>
      </c>
      <c r="AR1381" s="10">
        <v>30.883118400186437</v>
      </c>
      <c r="AS1381" s="10">
        <v>72.224422364868659</v>
      </c>
      <c r="AT1381" s="10">
        <v>670.01423666898791</v>
      </c>
      <c r="AU1381" s="10">
        <v>95.096489295583481</v>
      </c>
      <c r="AV1381" s="10">
        <v>729.05842759631037</v>
      </c>
      <c r="AW1381" s="10">
        <v>1494.1691535608818</v>
      </c>
      <c r="AX1381" s="10" t="s">
        <v>33</v>
      </c>
      <c r="AY1381" s="10" t="s">
        <v>33</v>
      </c>
      <c r="AZ1381" s="10" t="s">
        <v>33</v>
      </c>
      <c r="BA1381" s="10" t="s">
        <v>33</v>
      </c>
      <c r="BB1381" s="10">
        <v>1378</v>
      </c>
      <c r="BC1381" s="10">
        <v>1571</v>
      </c>
      <c r="BE1381" s="10" t="s">
        <v>343</v>
      </c>
      <c r="BF1381" s="10" t="s">
        <v>373</v>
      </c>
      <c r="BG1381" s="10">
        <v>7.5525475952318474E-6</v>
      </c>
      <c r="BH1381" s="10">
        <v>9966229.5950938407</v>
      </c>
      <c r="BI1381" s="10">
        <v>413</v>
      </c>
      <c r="BJ1381" s="10" t="s">
        <v>33</v>
      </c>
      <c r="BL1381" s="10" t="s">
        <v>33</v>
      </c>
      <c r="BM1381" s="10" t="s">
        <v>33</v>
      </c>
      <c r="BP1381" s="10" t="s">
        <v>33</v>
      </c>
      <c r="BQ1381" s="10" t="s">
        <v>33</v>
      </c>
      <c r="BR1381" s="10" t="s">
        <v>33</v>
      </c>
      <c r="BS1381" s="11" t="s">
        <v>33</v>
      </c>
      <c r="BT1381" s="11" t="s">
        <v>33</v>
      </c>
      <c r="BU1381" s="10">
        <v>1381</v>
      </c>
    </row>
    <row r="1382" spans="1:73" s="10" customFormat="1" x14ac:dyDescent="0.45">
      <c r="A1382" s="10" t="s">
        <v>33</v>
      </c>
      <c r="D1382" s="10" t="s">
        <v>33</v>
      </c>
      <c r="E1382" s="10">
        <v>1378</v>
      </c>
      <c r="F1382" s="10">
        <v>1020</v>
      </c>
      <c r="H1382" s="10">
        <v>270</v>
      </c>
      <c r="J1382" s="10" t="s">
        <v>33</v>
      </c>
      <c r="K1382" s="10" t="s">
        <v>42</v>
      </c>
      <c r="L1382" s="10" t="s">
        <v>33</v>
      </c>
      <c r="M1382" s="10">
        <v>0.38105117766515301</v>
      </c>
      <c r="N1382" s="10">
        <v>0.38105117766515301</v>
      </c>
      <c r="T1382" s="10">
        <v>0</v>
      </c>
      <c r="W1382" s="10">
        <v>0</v>
      </c>
      <c r="X1382" s="10">
        <v>0</v>
      </c>
      <c r="Y1382" s="10">
        <v>0</v>
      </c>
      <c r="AB1382" s="10">
        <v>0</v>
      </c>
      <c r="AC1382" s="10">
        <v>0</v>
      </c>
      <c r="AD1382" s="10">
        <v>0</v>
      </c>
      <c r="AE1382" s="10">
        <v>0</v>
      </c>
      <c r="AH1382" s="10">
        <v>1</v>
      </c>
      <c r="AJ1382" s="10" t="s">
        <v>33</v>
      </c>
      <c r="AK1382" s="10">
        <v>0.38105117766515301</v>
      </c>
      <c r="AL1382" s="10">
        <v>0</v>
      </c>
      <c r="AM1382" s="10">
        <v>0</v>
      </c>
      <c r="AN1382" s="10">
        <v>0</v>
      </c>
      <c r="AO1382" s="10">
        <v>0</v>
      </c>
      <c r="AQ1382" s="10">
        <v>0</v>
      </c>
      <c r="AR1382" s="10">
        <v>0</v>
      </c>
      <c r="AS1382" s="10">
        <v>0</v>
      </c>
      <c r="AT1382" s="10">
        <v>0</v>
      </c>
      <c r="AU1382" s="10">
        <v>0</v>
      </c>
      <c r="AV1382" s="10">
        <v>0.38105117766515301</v>
      </c>
      <c r="AW1382" s="10">
        <v>0.38105117766515301</v>
      </c>
      <c r="AX1382" s="10" t="s">
        <v>33</v>
      </c>
      <c r="AY1382" s="10" t="s">
        <v>33</v>
      </c>
      <c r="AZ1382" s="10" t="s">
        <v>33</v>
      </c>
      <c r="BA1382" s="10" t="s">
        <v>33</v>
      </c>
      <c r="BB1382" s="10">
        <v>1378</v>
      </c>
      <c r="BC1382" s="10">
        <v>1020</v>
      </c>
      <c r="BE1382" s="10" t="s">
        <v>343</v>
      </c>
      <c r="BF1382" s="10" t="s">
        <v>2753</v>
      </c>
      <c r="BG1382" s="10">
        <v>0</v>
      </c>
      <c r="BH1382" s="10">
        <v>554.2071240315006</v>
      </c>
      <c r="BI1382" s="10">
        <v>414</v>
      </c>
      <c r="BJ1382" s="10" t="s">
        <v>33</v>
      </c>
      <c r="BL1382" s="10" t="s">
        <v>33</v>
      </c>
      <c r="BM1382" s="10" t="s">
        <v>33</v>
      </c>
      <c r="BP1382" s="10" t="s">
        <v>33</v>
      </c>
      <c r="BQ1382" s="10" t="s">
        <v>33</v>
      </c>
      <c r="BR1382" s="10" t="s">
        <v>33</v>
      </c>
      <c r="BS1382" s="11" t="s">
        <v>33</v>
      </c>
      <c r="BT1382" s="11" t="s">
        <v>33</v>
      </c>
      <c r="BU1382" s="10">
        <v>1382</v>
      </c>
    </row>
    <row r="1383" spans="1:73" s="10" customFormat="1" x14ac:dyDescent="0.45">
      <c r="A1383" s="10" t="s">
        <v>33</v>
      </c>
      <c r="D1383" s="10" t="s">
        <v>33</v>
      </c>
      <c r="E1383" s="10">
        <v>1378</v>
      </c>
      <c r="F1383" s="10">
        <v>1211</v>
      </c>
      <c r="H1383" s="10">
        <v>325</v>
      </c>
      <c r="J1383" s="10" t="s">
        <v>33</v>
      </c>
      <c r="K1383" s="10" t="s">
        <v>76</v>
      </c>
      <c r="L1383" s="10" t="s">
        <v>33</v>
      </c>
      <c r="M1383" s="10">
        <v>0.14142135623730953</v>
      </c>
      <c r="N1383" s="10">
        <v>0.14142135623730953</v>
      </c>
      <c r="T1383" s="10">
        <v>0</v>
      </c>
      <c r="W1383" s="10">
        <v>0</v>
      </c>
      <c r="X1383" s="10">
        <v>0</v>
      </c>
      <c r="Y1383" s="10">
        <v>0</v>
      </c>
      <c r="AB1383" s="10">
        <v>0</v>
      </c>
      <c r="AC1383" s="10">
        <v>0</v>
      </c>
      <c r="AD1383" s="10">
        <v>0</v>
      </c>
      <c r="AE1383" s="10">
        <v>0</v>
      </c>
      <c r="AH1383" s="10">
        <v>1</v>
      </c>
      <c r="AJ1383" s="10" t="s">
        <v>33</v>
      </c>
      <c r="AK1383" s="10">
        <v>0.14142135623730953</v>
      </c>
      <c r="AL1383" s="10">
        <v>0</v>
      </c>
      <c r="AM1383" s="10">
        <v>0</v>
      </c>
      <c r="AN1383" s="10">
        <v>0</v>
      </c>
      <c r="AO1383" s="10">
        <v>0</v>
      </c>
      <c r="AQ1383" s="10">
        <v>0</v>
      </c>
      <c r="AR1383" s="10">
        <v>0.23791147382671438</v>
      </c>
      <c r="AS1383" s="10">
        <v>0.23791147382671438</v>
      </c>
      <c r="AT1383" s="10">
        <v>0</v>
      </c>
      <c r="AU1383" s="10">
        <v>0</v>
      </c>
      <c r="AV1383" s="10">
        <v>3.0017997794658551</v>
      </c>
      <c r="AW1383" s="10">
        <v>3.0017997794658551</v>
      </c>
      <c r="AX1383" s="10" t="s">
        <v>33</v>
      </c>
      <c r="AY1383" s="10" t="s">
        <v>33</v>
      </c>
      <c r="AZ1383" s="10" t="s">
        <v>33</v>
      </c>
      <c r="BA1383" s="10" t="s">
        <v>33</v>
      </c>
      <c r="BB1383" s="10">
        <v>1378</v>
      </c>
      <c r="BC1383" s="10">
        <v>1211</v>
      </c>
      <c r="BE1383" s="10" t="s">
        <v>343</v>
      </c>
      <c r="BF1383" s="10" t="s">
        <v>2754</v>
      </c>
      <c r="BG1383" s="10">
        <v>2.4878533752068226E-8</v>
      </c>
      <c r="BH1383" s="10">
        <v>2169.1598673323297</v>
      </c>
      <c r="BI1383" s="10">
        <v>415</v>
      </c>
      <c r="BJ1383" s="10" t="s">
        <v>33</v>
      </c>
      <c r="BL1383" s="10" t="s">
        <v>33</v>
      </c>
      <c r="BM1383" s="10" t="s">
        <v>33</v>
      </c>
      <c r="BP1383" s="10" t="s">
        <v>33</v>
      </c>
      <c r="BQ1383" s="10" t="s">
        <v>33</v>
      </c>
      <c r="BR1383" s="10" t="s">
        <v>33</v>
      </c>
      <c r="BS1383" s="11" t="s">
        <v>33</v>
      </c>
      <c r="BT1383" s="11" t="s">
        <v>33</v>
      </c>
      <c r="BU1383" s="10">
        <v>1383</v>
      </c>
    </row>
    <row r="1384" spans="1:73" s="10" customFormat="1" x14ac:dyDescent="0.45">
      <c r="A1384" s="10">
        <v>375</v>
      </c>
      <c r="D1384" s="10">
        <v>1389</v>
      </c>
      <c r="E1384" s="10" t="s">
        <v>33</v>
      </c>
      <c r="F1384" s="10">
        <v>1239</v>
      </c>
      <c r="H1384" s="10" t="s">
        <v>33</v>
      </c>
      <c r="J1384" s="10" t="s">
        <v>1776</v>
      </c>
      <c r="K1384" s="10">
        <v>0</v>
      </c>
      <c r="L1384" s="10">
        <v>1</v>
      </c>
      <c r="M1384" s="10" t="s">
        <v>33</v>
      </c>
      <c r="N1384" s="10">
        <v>1</v>
      </c>
      <c r="T1384" s="10">
        <v>24.494897427831781</v>
      </c>
      <c r="W1384" s="10">
        <v>3.4789653634378142</v>
      </c>
      <c r="X1384" s="10" t="s">
        <v>170</v>
      </c>
      <c r="Y1384" s="10">
        <v>0.70710678118654757</v>
      </c>
      <c r="AB1384" s="10">
        <v>18.978746007046936</v>
      </c>
      <c r="AC1384" s="10">
        <v>0.75</v>
      </c>
      <c r="AD1384" s="10">
        <v>0</v>
      </c>
      <c r="AE1384" s="10">
        <v>0</v>
      </c>
      <c r="AH1384" s="10">
        <v>1</v>
      </c>
      <c r="AJ1384" s="10">
        <v>1</v>
      </c>
      <c r="AK1384" s="10">
        <v>1</v>
      </c>
      <c r="AL1384" s="10">
        <v>24.494897427831781</v>
      </c>
      <c r="AM1384" s="10">
        <v>3.4789653634378142</v>
      </c>
      <c r="AN1384" s="10">
        <v>0.75</v>
      </c>
      <c r="AO1384" s="10">
        <v>0</v>
      </c>
      <c r="AQ1384" s="10">
        <v>165.72775969249139</v>
      </c>
      <c r="AR1384" s="10">
        <v>276.37426144484454</v>
      </c>
      <c r="AS1384" s="10">
        <v>516.67951299895708</v>
      </c>
      <c r="AT1384" s="10">
        <v>3894.6023527735479</v>
      </c>
      <c r="AU1384" s="10">
        <v>240.77527490186549</v>
      </c>
      <c r="AV1384" s="10">
        <v>5251.4814619119234</v>
      </c>
      <c r="AW1384" s="10">
        <v>9386.8590895873367</v>
      </c>
      <c r="AX1384" s="10">
        <v>4.3474130238565846E-10</v>
      </c>
      <c r="AY1384" s="10">
        <v>650851.92456380534</v>
      </c>
      <c r="AZ1384" s="10" t="s">
        <v>33</v>
      </c>
      <c r="BA1384" s="10">
        <v>1389</v>
      </c>
      <c r="BB1384" s="10" t="s">
        <v>33</v>
      </c>
      <c r="BC1384" s="10">
        <v>1239</v>
      </c>
      <c r="BE1384" s="10" t="s">
        <v>33</v>
      </c>
      <c r="BF1384" s="10" t="s">
        <v>33</v>
      </c>
      <c r="BG1384" s="10" t="s">
        <v>33</v>
      </c>
      <c r="BH1384" s="10" t="s">
        <v>33</v>
      </c>
      <c r="BI1384" s="10" t="s">
        <v>33</v>
      </c>
      <c r="BJ1384" s="10" t="s">
        <v>33</v>
      </c>
      <c r="BL1384" s="10" t="s">
        <v>33</v>
      </c>
      <c r="BM1384" s="10" t="s">
        <v>33</v>
      </c>
      <c r="BP1384" s="10" t="s">
        <v>33</v>
      </c>
      <c r="BQ1384" s="10">
        <v>0</v>
      </c>
      <c r="BR1384" s="10" t="s">
        <v>1776</v>
      </c>
      <c r="BS1384" s="11">
        <v>516.67951299895708</v>
      </c>
      <c r="BT1384" s="11">
        <v>9386.8590895873367</v>
      </c>
      <c r="BU1384" s="10">
        <v>1384</v>
      </c>
    </row>
    <row r="1385" spans="1:73" s="10" customFormat="1" x14ac:dyDescent="0.45">
      <c r="A1385" s="10" t="s">
        <v>33</v>
      </c>
      <c r="D1385" s="10" t="s">
        <v>33</v>
      </c>
      <c r="E1385" s="10">
        <v>1384</v>
      </c>
      <c r="F1385" s="10">
        <v>1577</v>
      </c>
      <c r="H1385" s="10">
        <v>420</v>
      </c>
      <c r="J1385" s="10" t="s">
        <v>33</v>
      </c>
      <c r="K1385" s="10" t="s">
        <v>374</v>
      </c>
      <c r="L1385" s="10" t="s">
        <v>33</v>
      </c>
      <c r="M1385" s="10">
        <v>2.8722813232690143</v>
      </c>
      <c r="N1385" s="10">
        <v>2.8722813232690143</v>
      </c>
      <c r="T1385" s="10">
        <v>0</v>
      </c>
      <c r="W1385" s="10">
        <v>0</v>
      </c>
      <c r="X1385" s="10">
        <v>0</v>
      </c>
      <c r="Y1385" s="10">
        <v>0</v>
      </c>
      <c r="AB1385" s="10">
        <v>0</v>
      </c>
      <c r="AC1385" s="10">
        <v>0</v>
      </c>
      <c r="AD1385" s="10">
        <v>0</v>
      </c>
      <c r="AE1385" s="10">
        <v>0</v>
      </c>
      <c r="AH1385" s="10">
        <v>1</v>
      </c>
      <c r="AJ1385" s="10" t="s">
        <v>33</v>
      </c>
      <c r="AK1385" s="10">
        <v>1414.2135623730951</v>
      </c>
      <c r="AL1385" s="10">
        <v>0</v>
      </c>
      <c r="AM1385" s="10">
        <v>0</v>
      </c>
      <c r="AN1385" s="10">
        <v>0</v>
      </c>
      <c r="AO1385" s="10">
        <v>0</v>
      </c>
      <c r="AQ1385" s="10">
        <v>77.772781524173311</v>
      </c>
      <c r="AR1385" s="10">
        <v>70.76356049574693</v>
      </c>
      <c r="AS1385" s="10">
        <v>183.53409370579823</v>
      </c>
      <c r="AT1385" s="10">
        <v>1827.6603658180727</v>
      </c>
      <c r="AU1385" s="10">
        <v>213.87222254876039</v>
      </c>
      <c r="AV1385" s="10">
        <v>1799.9648756565587</v>
      </c>
      <c r="AW1385" s="10">
        <v>3841.4974640233918</v>
      </c>
      <c r="AX1385" s="10" t="s">
        <v>33</v>
      </c>
      <c r="AY1385" s="10" t="s">
        <v>33</v>
      </c>
      <c r="AZ1385" s="10" t="s">
        <v>33</v>
      </c>
      <c r="BA1385" s="10" t="s">
        <v>33</v>
      </c>
      <c r="BB1385" s="10">
        <v>1384</v>
      </c>
      <c r="BC1385" s="10">
        <v>1577</v>
      </c>
      <c r="BE1385" s="10" t="s">
        <v>1776</v>
      </c>
      <c r="BF1385" s="10" t="s">
        <v>2755</v>
      </c>
      <c r="BG1385" s="10">
        <v>7.9789850929830206E-8</v>
      </c>
      <c r="BH1385" s="10">
        <v>17459284479891.631</v>
      </c>
      <c r="BI1385" s="10">
        <v>417</v>
      </c>
      <c r="BJ1385" s="10" t="s">
        <v>33</v>
      </c>
      <c r="BL1385" s="10" t="s">
        <v>33</v>
      </c>
      <c r="BM1385" s="10" t="s">
        <v>33</v>
      </c>
      <c r="BP1385" s="10" t="s">
        <v>33</v>
      </c>
      <c r="BQ1385" s="10" t="s">
        <v>33</v>
      </c>
      <c r="BR1385" s="10" t="s">
        <v>33</v>
      </c>
      <c r="BS1385" s="11" t="s">
        <v>33</v>
      </c>
      <c r="BT1385" s="11" t="s">
        <v>33</v>
      </c>
      <c r="BU1385" s="10">
        <v>1385</v>
      </c>
    </row>
    <row r="1386" spans="1:73" s="10" customFormat="1" x14ac:dyDescent="0.45">
      <c r="A1386" s="10" t="s">
        <v>33</v>
      </c>
      <c r="D1386" s="10" t="s">
        <v>33</v>
      </c>
      <c r="E1386" s="10">
        <v>1384</v>
      </c>
      <c r="F1386" s="10">
        <v>1389</v>
      </c>
      <c r="H1386" s="10">
        <v>376</v>
      </c>
      <c r="J1386" s="10" t="s">
        <v>33</v>
      </c>
      <c r="K1386" s="10" t="s">
        <v>149</v>
      </c>
      <c r="L1386" s="10" t="s">
        <v>33</v>
      </c>
      <c r="M1386" s="10">
        <v>14.142135623730951</v>
      </c>
      <c r="N1386" s="10">
        <v>14.142135623730951</v>
      </c>
      <c r="T1386" s="10">
        <v>0</v>
      </c>
      <c r="W1386" s="10">
        <v>0</v>
      </c>
      <c r="X1386" s="10">
        <v>0</v>
      </c>
      <c r="Y1386" s="10">
        <v>0</v>
      </c>
      <c r="AB1386" s="10">
        <v>0</v>
      </c>
      <c r="AC1386" s="10">
        <v>0</v>
      </c>
      <c r="AD1386" s="10">
        <v>0</v>
      </c>
      <c r="AE1386" s="10">
        <v>0</v>
      </c>
      <c r="AH1386" s="10">
        <v>1</v>
      </c>
      <c r="AJ1386" s="10" t="s">
        <v>33</v>
      </c>
      <c r="AK1386" s="10">
        <v>14.142135623730951</v>
      </c>
      <c r="AL1386" s="10">
        <v>0</v>
      </c>
      <c r="AM1386" s="10">
        <v>0</v>
      </c>
      <c r="AN1386" s="10">
        <v>0</v>
      </c>
      <c r="AO1386" s="10">
        <v>0</v>
      </c>
      <c r="AQ1386" s="10">
        <v>0</v>
      </c>
      <c r="AR1386" s="10">
        <v>70.211240604666429</v>
      </c>
      <c r="AS1386" s="10">
        <v>70.211240604666429</v>
      </c>
      <c r="AT1386" s="10">
        <v>0</v>
      </c>
      <c r="AU1386" s="10">
        <v>0</v>
      </c>
      <c r="AV1386" s="10">
        <v>981.53427496788709</v>
      </c>
      <c r="AW1386" s="10">
        <v>981.53427496788709</v>
      </c>
      <c r="AX1386" s="10" t="s">
        <v>33</v>
      </c>
      <c r="AY1386" s="10" t="s">
        <v>33</v>
      </c>
      <c r="AZ1386" s="10" t="s">
        <v>33</v>
      </c>
      <c r="BA1386" s="10" t="s">
        <v>33</v>
      </c>
      <c r="BB1386" s="10">
        <v>1384</v>
      </c>
      <c r="BC1386" s="10">
        <v>1389</v>
      </c>
      <c r="BE1386" s="10" t="s">
        <v>1776</v>
      </c>
      <c r="BF1386" s="10" t="s">
        <v>2756</v>
      </c>
      <c r="BG1386" s="10">
        <v>3.052372618258551E-8</v>
      </c>
      <c r="BH1386" s="10">
        <v>1061169748.529752</v>
      </c>
      <c r="BI1386" s="10">
        <v>418</v>
      </c>
      <c r="BJ1386" s="10" t="s">
        <v>33</v>
      </c>
      <c r="BL1386" s="10" t="s">
        <v>33</v>
      </c>
      <c r="BM1386" s="10" t="s">
        <v>33</v>
      </c>
      <c r="BP1386" s="10" t="s">
        <v>33</v>
      </c>
      <c r="BQ1386" s="10" t="s">
        <v>33</v>
      </c>
      <c r="BR1386" s="10" t="s">
        <v>33</v>
      </c>
      <c r="BS1386" s="11" t="s">
        <v>33</v>
      </c>
      <c r="BT1386" s="11" t="s">
        <v>33</v>
      </c>
      <c r="BU1386" s="10">
        <v>1386</v>
      </c>
    </row>
    <row r="1387" spans="1:73" s="10" customFormat="1" x14ac:dyDescent="0.45">
      <c r="A1387" s="10" t="s">
        <v>33</v>
      </c>
      <c r="D1387" s="10" t="s">
        <v>33</v>
      </c>
      <c r="E1387" s="10">
        <v>1384</v>
      </c>
      <c r="F1387" s="10">
        <v>1149</v>
      </c>
      <c r="H1387" s="10">
        <v>307</v>
      </c>
      <c r="J1387" s="10" t="s">
        <v>33</v>
      </c>
      <c r="K1387" s="10" t="s">
        <v>50</v>
      </c>
      <c r="L1387" s="10" t="s">
        <v>33</v>
      </c>
      <c r="M1387" s="10">
        <v>7.0710678118654755</v>
      </c>
      <c r="N1387" s="10">
        <v>7.0710678118654755</v>
      </c>
      <c r="T1387" s="10">
        <v>0</v>
      </c>
      <c r="W1387" s="10">
        <v>0</v>
      </c>
      <c r="X1387" s="10">
        <v>0</v>
      </c>
      <c r="Y1387" s="10">
        <v>0</v>
      </c>
      <c r="AB1387" s="10">
        <v>0</v>
      </c>
      <c r="AC1387" s="10">
        <v>0</v>
      </c>
      <c r="AD1387" s="10">
        <v>0</v>
      </c>
      <c r="AE1387" s="10">
        <v>0</v>
      </c>
      <c r="AH1387" s="10">
        <v>1</v>
      </c>
      <c r="AJ1387" s="10" t="s">
        <v>33</v>
      </c>
      <c r="AK1387" s="10">
        <v>7.0710678118654755</v>
      </c>
      <c r="AL1387" s="10">
        <v>0</v>
      </c>
      <c r="AM1387" s="10">
        <v>0</v>
      </c>
      <c r="AN1387" s="10">
        <v>0</v>
      </c>
      <c r="AO1387" s="10">
        <v>0</v>
      </c>
      <c r="AQ1387" s="10">
        <v>63.460080740486312</v>
      </c>
      <c r="AR1387" s="10">
        <v>131.17049498099342</v>
      </c>
      <c r="AS1387" s="10">
        <v>223.18761205469858</v>
      </c>
      <c r="AT1387" s="10">
        <v>1491.3118974014283</v>
      </c>
      <c r="AU1387" s="10">
        <v>7.9243063460581524</v>
      </c>
      <c r="AV1387" s="10">
        <v>2399.271633168823</v>
      </c>
      <c r="AW1387" s="10">
        <v>3898.5078369163093</v>
      </c>
      <c r="AX1387" s="10" t="s">
        <v>33</v>
      </c>
      <c r="AY1387" s="10" t="s">
        <v>33</v>
      </c>
      <c r="AZ1387" s="10" t="s">
        <v>33</v>
      </c>
      <c r="BA1387" s="10" t="s">
        <v>33</v>
      </c>
      <c r="BB1387" s="10">
        <v>1384</v>
      </c>
      <c r="BC1387" s="10">
        <v>1149</v>
      </c>
      <c r="BE1387" s="10" t="s">
        <v>1776</v>
      </c>
      <c r="BF1387" s="10" t="s">
        <v>2757</v>
      </c>
      <c r="BG1387" s="10">
        <v>9.7028873141004745E-8</v>
      </c>
      <c r="BH1387" s="10">
        <v>1218775913.3738573</v>
      </c>
      <c r="BI1387" s="10">
        <v>419</v>
      </c>
      <c r="BJ1387" s="10" t="s">
        <v>33</v>
      </c>
      <c r="BL1387" s="10" t="s">
        <v>33</v>
      </c>
      <c r="BM1387" s="10" t="s">
        <v>33</v>
      </c>
      <c r="BP1387" s="10" t="s">
        <v>33</v>
      </c>
      <c r="BQ1387" s="10" t="s">
        <v>33</v>
      </c>
      <c r="BR1387" s="10" t="s">
        <v>33</v>
      </c>
      <c r="BS1387" s="11" t="s">
        <v>33</v>
      </c>
      <c r="BT1387" s="11" t="s">
        <v>33</v>
      </c>
      <c r="BU1387" s="10">
        <v>1387</v>
      </c>
    </row>
    <row r="1388" spans="1:73" s="10" customFormat="1" x14ac:dyDescent="0.45">
      <c r="A1388" s="10" t="s">
        <v>33</v>
      </c>
      <c r="D1388" s="10" t="s">
        <v>33</v>
      </c>
      <c r="E1388" s="10">
        <v>1384</v>
      </c>
      <c r="F1388" s="10">
        <v>1020</v>
      </c>
      <c r="H1388" s="10">
        <v>270</v>
      </c>
      <c r="J1388" s="10" t="s">
        <v>33</v>
      </c>
      <c r="K1388" s="10" t="s">
        <v>42</v>
      </c>
      <c r="L1388" s="10" t="s">
        <v>33</v>
      </c>
      <c r="M1388" s="10">
        <v>70.710678118654755</v>
      </c>
      <c r="N1388" s="10">
        <v>70.710678118654755</v>
      </c>
      <c r="T1388" s="10">
        <v>0</v>
      </c>
      <c r="W1388" s="10">
        <v>0</v>
      </c>
      <c r="X1388" s="10">
        <v>0</v>
      </c>
      <c r="Y1388" s="10">
        <v>0</v>
      </c>
      <c r="AB1388" s="10">
        <v>0</v>
      </c>
      <c r="AC1388" s="10">
        <v>0</v>
      </c>
      <c r="AD1388" s="10">
        <v>0</v>
      </c>
      <c r="AE1388" s="10">
        <v>0</v>
      </c>
      <c r="AH1388" s="10">
        <v>1</v>
      </c>
      <c r="AJ1388" s="10" t="s">
        <v>33</v>
      </c>
      <c r="AK1388" s="10">
        <v>70.710678118654755</v>
      </c>
      <c r="AL1388" s="10">
        <v>0</v>
      </c>
      <c r="AM1388" s="10">
        <v>0</v>
      </c>
      <c r="AN1388" s="10">
        <v>0</v>
      </c>
      <c r="AO1388" s="10">
        <v>0</v>
      </c>
      <c r="AQ1388" s="10">
        <v>0</v>
      </c>
      <c r="AR1388" s="10">
        <v>0</v>
      </c>
      <c r="AS1388" s="10">
        <v>0</v>
      </c>
      <c r="AT1388" s="10">
        <v>0</v>
      </c>
      <c r="AU1388" s="10">
        <v>0</v>
      </c>
      <c r="AV1388" s="10">
        <v>70.710678118654755</v>
      </c>
      <c r="AW1388" s="10">
        <v>70.710678118654755</v>
      </c>
      <c r="AX1388" s="10" t="s">
        <v>33</v>
      </c>
      <c r="AY1388" s="10" t="s">
        <v>33</v>
      </c>
      <c r="AZ1388" s="10" t="s">
        <v>33</v>
      </c>
      <c r="BA1388" s="10" t="s">
        <v>33</v>
      </c>
      <c r="BB1388" s="10">
        <v>1384</v>
      </c>
      <c r="BC1388" s="10">
        <v>1020</v>
      </c>
      <c r="BE1388" s="10" t="s">
        <v>1776</v>
      </c>
      <c r="BF1388" s="10" t="s">
        <v>2758</v>
      </c>
      <c r="BG1388" s="10">
        <v>0</v>
      </c>
      <c r="BH1388" s="10">
        <v>135284261.66875982</v>
      </c>
      <c r="BI1388" s="10">
        <v>420</v>
      </c>
      <c r="BJ1388" s="10" t="s">
        <v>33</v>
      </c>
      <c r="BL1388" s="10" t="s">
        <v>33</v>
      </c>
      <c r="BM1388" s="10" t="s">
        <v>33</v>
      </c>
      <c r="BP1388" s="10" t="s">
        <v>33</v>
      </c>
      <c r="BQ1388" s="10" t="s">
        <v>33</v>
      </c>
      <c r="BR1388" s="10" t="s">
        <v>33</v>
      </c>
      <c r="BS1388" s="11" t="s">
        <v>33</v>
      </c>
      <c r="BT1388" s="11" t="s">
        <v>33</v>
      </c>
      <c r="BU1388" s="10">
        <v>1388</v>
      </c>
    </row>
    <row r="1389" spans="1:73" s="10" customFormat="1" x14ac:dyDescent="0.45">
      <c r="A1389" s="10">
        <v>376</v>
      </c>
      <c r="D1389" s="10">
        <v>1390</v>
      </c>
      <c r="E1389" s="10" t="s">
        <v>33</v>
      </c>
      <c r="F1389" s="10">
        <v>1386</v>
      </c>
      <c r="H1389" s="10" t="s">
        <v>33</v>
      </c>
      <c r="J1389" s="10" t="s">
        <v>149</v>
      </c>
      <c r="K1389" s="10">
        <v>0</v>
      </c>
      <c r="L1389" s="10">
        <v>1</v>
      </c>
      <c r="M1389" s="10" t="s">
        <v>33</v>
      </c>
      <c r="N1389" s="10">
        <v>1</v>
      </c>
      <c r="T1389" s="10">
        <v>0</v>
      </c>
      <c r="W1389" s="10">
        <v>0</v>
      </c>
      <c r="X1389" s="10">
        <v>0</v>
      </c>
      <c r="Y1389" s="10">
        <v>0</v>
      </c>
      <c r="AB1389" s="10">
        <v>0</v>
      </c>
      <c r="AC1389" s="10">
        <v>0</v>
      </c>
      <c r="AD1389" s="12">
        <v>4.9646844347079906</v>
      </c>
      <c r="AE1389" s="12">
        <v>69.404954179681425</v>
      </c>
      <c r="AH1389" s="10">
        <v>1</v>
      </c>
      <c r="AJ1389" s="10">
        <v>1</v>
      </c>
      <c r="AK1389" s="10">
        <v>1</v>
      </c>
      <c r="AL1389" s="10">
        <v>0</v>
      </c>
      <c r="AM1389" s="10">
        <v>0</v>
      </c>
      <c r="AN1389" s="10">
        <v>0</v>
      </c>
      <c r="AO1389" s="10">
        <v>3.6126</v>
      </c>
      <c r="AQ1389" s="10">
        <v>0</v>
      </c>
      <c r="AR1389" s="10">
        <v>4.9646844347079906</v>
      </c>
      <c r="AS1389" s="10">
        <v>4.9646844347079906</v>
      </c>
      <c r="AT1389" s="10">
        <v>0</v>
      </c>
      <c r="AU1389" s="10">
        <v>0</v>
      </c>
      <c r="AV1389" s="10">
        <v>69.404954179681425</v>
      </c>
      <c r="AW1389" s="10">
        <v>69.404954179681425</v>
      </c>
      <c r="AX1389" s="10">
        <v>6.1481704595754101E-9</v>
      </c>
      <c r="AY1389" s="10">
        <v>3.6126</v>
      </c>
      <c r="AZ1389" s="10" t="s">
        <v>33</v>
      </c>
      <c r="BA1389" s="10">
        <v>1390</v>
      </c>
      <c r="BB1389" s="10" t="s">
        <v>33</v>
      </c>
      <c r="BC1389" s="10">
        <v>1386</v>
      </c>
      <c r="BE1389" s="10" t="s">
        <v>33</v>
      </c>
      <c r="BF1389" s="10" t="s">
        <v>33</v>
      </c>
      <c r="BG1389" s="10" t="s">
        <v>33</v>
      </c>
      <c r="BH1389" s="10" t="s">
        <v>33</v>
      </c>
      <c r="BI1389" s="10" t="s">
        <v>33</v>
      </c>
      <c r="BJ1389" s="10" t="s">
        <v>33</v>
      </c>
      <c r="BL1389" s="10" t="s">
        <v>33</v>
      </c>
      <c r="BM1389" s="10" t="s">
        <v>33</v>
      </c>
      <c r="BP1389" s="10" t="s">
        <v>34</v>
      </c>
      <c r="BQ1389" s="10">
        <v>0</v>
      </c>
      <c r="BR1389" s="10" t="s">
        <v>149</v>
      </c>
      <c r="BS1389" s="11">
        <v>4.9646844347079906</v>
      </c>
      <c r="BT1389" s="11">
        <v>69.404954179681425</v>
      </c>
      <c r="BU1389" s="10">
        <v>1389</v>
      </c>
    </row>
    <row r="1390" spans="1:73" s="10" customFormat="1" x14ac:dyDescent="0.45">
      <c r="A1390" s="10">
        <v>377</v>
      </c>
      <c r="D1390" s="10">
        <v>1391</v>
      </c>
      <c r="E1390" s="10" t="s">
        <v>33</v>
      </c>
      <c r="F1390" s="10">
        <v>1245</v>
      </c>
      <c r="H1390" s="10" t="s">
        <v>33</v>
      </c>
      <c r="J1390" s="10" t="s">
        <v>344</v>
      </c>
      <c r="K1390" s="10">
        <v>0</v>
      </c>
      <c r="L1390" s="10">
        <v>1</v>
      </c>
      <c r="M1390" s="10" t="s">
        <v>33</v>
      </c>
      <c r="N1390" s="10">
        <v>1</v>
      </c>
      <c r="T1390" s="10">
        <v>0</v>
      </c>
      <c r="W1390" s="10">
        <v>0</v>
      </c>
      <c r="X1390" s="10">
        <v>0</v>
      </c>
      <c r="Y1390" s="10">
        <v>0</v>
      </c>
      <c r="AB1390" s="10">
        <v>0</v>
      </c>
      <c r="AC1390" s="10">
        <v>0</v>
      </c>
      <c r="AD1390" s="12">
        <v>20.681882821354503</v>
      </c>
      <c r="AE1390" s="12">
        <v>341.47407604359046</v>
      </c>
      <c r="AH1390" s="10">
        <v>1</v>
      </c>
      <c r="AJ1390" s="10">
        <v>1</v>
      </c>
      <c r="AK1390" s="10">
        <v>1</v>
      </c>
      <c r="AL1390" s="10">
        <v>0</v>
      </c>
      <c r="AM1390" s="10">
        <v>0</v>
      </c>
      <c r="AN1390" s="10">
        <v>0</v>
      </c>
      <c r="AO1390" s="10">
        <v>9.5250000000000004</v>
      </c>
      <c r="AQ1390" s="10">
        <v>0</v>
      </c>
      <c r="AR1390" s="10">
        <v>20.681882821354503</v>
      </c>
      <c r="AS1390" s="10">
        <v>20.681882821354503</v>
      </c>
      <c r="AT1390" s="10">
        <v>0</v>
      </c>
      <c r="AU1390" s="10">
        <v>0</v>
      </c>
      <c r="AV1390" s="10">
        <v>341.47407604359046</v>
      </c>
      <c r="AW1390" s="10">
        <v>341.47407604359046</v>
      </c>
      <c r="AX1390" s="10">
        <v>1.7456288265263191E-8</v>
      </c>
      <c r="AY1390" s="10">
        <v>9.5250000000000004</v>
      </c>
      <c r="AZ1390" s="10" t="s">
        <v>33</v>
      </c>
      <c r="BA1390" s="10">
        <v>1391</v>
      </c>
      <c r="BB1390" s="10" t="s">
        <v>33</v>
      </c>
      <c r="BC1390" s="10">
        <v>1245</v>
      </c>
      <c r="BE1390" s="10" t="s">
        <v>33</v>
      </c>
      <c r="BF1390" s="10" t="s">
        <v>33</v>
      </c>
      <c r="BG1390" s="10" t="s">
        <v>33</v>
      </c>
      <c r="BH1390" s="10" t="s">
        <v>33</v>
      </c>
      <c r="BI1390" s="10" t="s">
        <v>33</v>
      </c>
      <c r="BJ1390" s="10" t="s">
        <v>33</v>
      </c>
      <c r="BL1390" s="10" t="s">
        <v>33</v>
      </c>
      <c r="BM1390" s="10" t="s">
        <v>33</v>
      </c>
      <c r="BP1390" s="10" t="s">
        <v>34</v>
      </c>
      <c r="BQ1390" s="10">
        <v>0</v>
      </c>
      <c r="BR1390" s="10" t="s">
        <v>344</v>
      </c>
      <c r="BS1390" s="11">
        <v>20.681882821354503</v>
      </c>
      <c r="BT1390" s="11">
        <v>341.47407604359046</v>
      </c>
      <c r="BU1390" s="10">
        <v>1390</v>
      </c>
    </row>
    <row r="1391" spans="1:73" s="10" customFormat="1" x14ac:dyDescent="0.45">
      <c r="A1391" s="10">
        <v>378</v>
      </c>
      <c r="D1391" s="10">
        <v>1396</v>
      </c>
      <c r="E1391" s="10" t="s">
        <v>33</v>
      </c>
      <c r="F1391" s="10">
        <v>1254</v>
      </c>
      <c r="H1391" s="10" t="s">
        <v>33</v>
      </c>
      <c r="J1391" s="10" t="s">
        <v>831</v>
      </c>
      <c r="K1391" s="10">
        <v>0</v>
      </c>
      <c r="L1391" s="10">
        <v>1</v>
      </c>
      <c r="M1391" s="10" t="s">
        <v>33</v>
      </c>
      <c r="N1391" s="10">
        <v>1</v>
      </c>
      <c r="T1391" s="10">
        <v>0.52915026221291805</v>
      </c>
      <c r="W1391" s="10">
        <v>0.21313751429534877</v>
      </c>
      <c r="X1391" s="10" t="s">
        <v>87</v>
      </c>
      <c r="Y1391" s="10">
        <v>3.1622776601683791E-2</v>
      </c>
      <c r="AB1391" s="10">
        <v>1.7359323215494318</v>
      </c>
      <c r="AC1391" s="10">
        <v>3.0000000000000001E-3</v>
      </c>
      <c r="AD1391" s="10">
        <v>0</v>
      </c>
      <c r="AE1391" s="10">
        <v>0</v>
      </c>
      <c r="AH1391" s="10">
        <v>1</v>
      </c>
      <c r="AJ1391" s="10">
        <v>1</v>
      </c>
      <c r="AK1391" s="10">
        <v>1</v>
      </c>
      <c r="AL1391" s="10">
        <v>0.52915026221291805</v>
      </c>
      <c r="AM1391" s="10">
        <v>0.21313751429534877</v>
      </c>
      <c r="AN1391" s="10">
        <v>3.0000000000000001E-3</v>
      </c>
      <c r="AO1391" s="10">
        <v>0</v>
      </c>
      <c r="AQ1391" s="10">
        <v>60.120402266193992</v>
      </c>
      <c r="AR1391" s="10">
        <v>44.918563561859365</v>
      </c>
      <c r="AS1391" s="10">
        <v>132.09314684784064</v>
      </c>
      <c r="AT1391" s="10">
        <v>1412.8294532555587</v>
      </c>
      <c r="AU1391" s="10">
        <v>45.040827414039093</v>
      </c>
      <c r="AV1391" s="10">
        <v>551.36145553614551</v>
      </c>
      <c r="AW1391" s="10">
        <v>2009.2317362057433</v>
      </c>
      <c r="AX1391" s="10">
        <v>6.3639610306789306E-6</v>
      </c>
      <c r="AY1391" s="10">
        <v>370.31838686020512</v>
      </c>
      <c r="AZ1391" s="10" t="s">
        <v>33</v>
      </c>
      <c r="BA1391" s="10">
        <v>1396</v>
      </c>
      <c r="BB1391" s="10" t="s">
        <v>33</v>
      </c>
      <c r="BC1391" s="10">
        <v>1254</v>
      </c>
      <c r="BE1391" s="10" t="s">
        <v>33</v>
      </c>
      <c r="BF1391" s="10" t="s">
        <v>33</v>
      </c>
      <c r="BG1391" s="10" t="s">
        <v>33</v>
      </c>
      <c r="BH1391" s="10" t="s">
        <v>33</v>
      </c>
      <c r="BI1391" s="10" t="s">
        <v>33</v>
      </c>
      <c r="BJ1391" s="10" t="s">
        <v>33</v>
      </c>
      <c r="BL1391" s="10" t="s">
        <v>33</v>
      </c>
      <c r="BM1391" s="10" t="s">
        <v>33</v>
      </c>
      <c r="BP1391" s="10" t="s">
        <v>33</v>
      </c>
      <c r="BQ1391" s="10">
        <v>0</v>
      </c>
      <c r="BR1391" s="10" t="s">
        <v>1713</v>
      </c>
      <c r="BS1391" s="11">
        <v>132.09314684784064</v>
      </c>
      <c r="BT1391" s="11">
        <v>2009.2317362057433</v>
      </c>
      <c r="BU1391" s="10">
        <v>1391</v>
      </c>
    </row>
    <row r="1392" spans="1:73" s="10" customFormat="1" x14ac:dyDescent="0.45">
      <c r="A1392" s="10" t="s">
        <v>33</v>
      </c>
      <c r="D1392" s="10" t="s">
        <v>33</v>
      </c>
      <c r="E1392" s="10">
        <v>1391</v>
      </c>
      <c r="F1392" s="10">
        <v>1583</v>
      </c>
      <c r="H1392" s="10">
        <v>421</v>
      </c>
      <c r="J1392" s="10" t="s">
        <v>33</v>
      </c>
      <c r="K1392" s="10" t="s">
        <v>375</v>
      </c>
      <c r="L1392" s="10" t="s">
        <v>33</v>
      </c>
      <c r="M1392" s="10">
        <v>4.8446601941747574</v>
      </c>
      <c r="N1392" s="10">
        <v>4.8446601941747574</v>
      </c>
      <c r="T1392" s="10">
        <v>0</v>
      </c>
      <c r="W1392" s="10">
        <v>0</v>
      </c>
      <c r="X1392" s="10">
        <v>0</v>
      </c>
      <c r="Y1392" s="10">
        <v>0</v>
      </c>
      <c r="AB1392" s="10">
        <v>0</v>
      </c>
      <c r="AC1392" s="10">
        <v>0</v>
      </c>
      <c r="AD1392" s="10">
        <v>0</v>
      </c>
      <c r="AE1392" s="10">
        <v>0</v>
      </c>
      <c r="AH1392" s="10">
        <v>1</v>
      </c>
      <c r="AJ1392" s="10" t="s">
        <v>33</v>
      </c>
      <c r="AK1392" s="10">
        <v>7.0710678118654755</v>
      </c>
      <c r="AL1392" s="10">
        <v>0</v>
      </c>
      <c r="AM1392" s="10">
        <v>0</v>
      </c>
      <c r="AN1392" s="10">
        <v>0</v>
      </c>
      <c r="AO1392" s="10">
        <v>0</v>
      </c>
      <c r="AQ1392" s="10">
        <v>59.549472711402615</v>
      </c>
      <c r="AR1392" s="10">
        <v>44.262379759518446</v>
      </c>
      <c r="AS1392" s="10">
        <v>130.60911519105224</v>
      </c>
      <c r="AT1392" s="10">
        <v>1399.4126087179613</v>
      </c>
      <c r="AU1392" s="10">
        <v>43.157675813207824</v>
      </c>
      <c r="AV1392" s="10">
        <v>528.96766550402242</v>
      </c>
      <c r="AW1392" s="10">
        <v>1971.5379500351914</v>
      </c>
      <c r="AX1392" s="10" t="s">
        <v>33</v>
      </c>
      <c r="AY1392" s="10" t="s">
        <v>33</v>
      </c>
      <c r="AZ1392" s="10" t="s">
        <v>33</v>
      </c>
      <c r="BA1392" s="10" t="s">
        <v>33</v>
      </c>
      <c r="BB1392" s="10">
        <v>1391</v>
      </c>
      <c r="BC1392" s="10">
        <v>1583</v>
      </c>
      <c r="BE1392" s="10" t="s">
        <v>1713</v>
      </c>
      <c r="BF1392" s="10" t="s">
        <v>2759</v>
      </c>
      <c r="BG1392" s="10">
        <v>8.3119131932731199E-4</v>
      </c>
      <c r="BH1392" s="10">
        <v>1178252.524158203</v>
      </c>
      <c r="BI1392" s="10">
        <v>424</v>
      </c>
      <c r="BJ1392" s="10" t="s">
        <v>33</v>
      </c>
      <c r="BL1392" s="10" t="s">
        <v>33</v>
      </c>
      <c r="BM1392" s="10" t="s">
        <v>33</v>
      </c>
      <c r="BP1392" s="10" t="s">
        <v>33</v>
      </c>
      <c r="BQ1392" s="10" t="s">
        <v>33</v>
      </c>
      <c r="BR1392" s="10" t="s">
        <v>33</v>
      </c>
      <c r="BS1392" s="11" t="s">
        <v>33</v>
      </c>
      <c r="BT1392" s="11" t="s">
        <v>33</v>
      </c>
      <c r="BU1392" s="10">
        <v>1392</v>
      </c>
    </row>
    <row r="1393" spans="1:73" s="10" customFormat="1" x14ac:dyDescent="0.45">
      <c r="A1393" s="10" t="s">
        <v>33</v>
      </c>
      <c r="D1393" s="10" t="s">
        <v>33</v>
      </c>
      <c r="E1393" s="10">
        <v>1391</v>
      </c>
      <c r="F1393" s="10">
        <v>1589</v>
      </c>
      <c r="H1393" s="10">
        <v>422</v>
      </c>
      <c r="J1393" s="10" t="s">
        <v>33</v>
      </c>
      <c r="K1393" s="10" t="s">
        <v>793</v>
      </c>
      <c r="L1393" s="10" t="s">
        <v>33</v>
      </c>
      <c r="M1393" s="10">
        <v>1.7320508075688773E-2</v>
      </c>
      <c r="N1393" s="10">
        <v>1.7320508075688773E-2</v>
      </c>
      <c r="T1393" s="10">
        <v>0</v>
      </c>
      <c r="W1393" s="10">
        <v>0</v>
      </c>
      <c r="X1393" s="10">
        <v>0</v>
      </c>
      <c r="Y1393" s="10">
        <v>0</v>
      </c>
      <c r="AB1393" s="10">
        <v>0</v>
      </c>
      <c r="AC1393" s="10">
        <v>0</v>
      </c>
      <c r="AD1393" s="10">
        <v>0</v>
      </c>
      <c r="AE1393" s="10">
        <v>0</v>
      </c>
      <c r="AH1393" s="10">
        <v>1</v>
      </c>
      <c r="AJ1393" s="10" t="s">
        <v>33</v>
      </c>
      <c r="AK1393" s="10">
        <v>1.7320508075688773E-2</v>
      </c>
      <c r="AL1393" s="10">
        <v>0</v>
      </c>
      <c r="AM1393" s="10">
        <v>0</v>
      </c>
      <c r="AN1393" s="10">
        <v>0</v>
      </c>
      <c r="AO1393" s="10">
        <v>0</v>
      </c>
      <c r="AQ1393" s="10">
        <v>0</v>
      </c>
      <c r="AR1393" s="10">
        <v>0.37122135000106171</v>
      </c>
      <c r="AS1393" s="10">
        <v>0.37122135000106171</v>
      </c>
      <c r="AT1393" s="10">
        <v>0</v>
      </c>
      <c r="AU1393" s="10">
        <v>0</v>
      </c>
      <c r="AV1393" s="10">
        <v>20.351376053105703</v>
      </c>
      <c r="AW1393" s="10">
        <v>20.351376053105703</v>
      </c>
      <c r="AX1393" s="10" t="s">
        <v>33</v>
      </c>
      <c r="AY1393" s="10" t="s">
        <v>33</v>
      </c>
      <c r="AZ1393" s="10" t="s">
        <v>33</v>
      </c>
      <c r="BA1393" s="10" t="s">
        <v>33</v>
      </c>
      <c r="BB1393" s="10">
        <v>1391</v>
      </c>
      <c r="BC1393" s="10">
        <v>1589</v>
      </c>
      <c r="BE1393" s="10" t="s">
        <v>1713</v>
      </c>
      <c r="BF1393" s="10" t="s">
        <v>2760</v>
      </c>
      <c r="BG1393" s="10">
        <v>2.3624382051627807E-6</v>
      </c>
      <c r="BH1393" s="10">
        <v>4665.2017568226138</v>
      </c>
      <c r="BI1393" s="10">
        <v>425</v>
      </c>
      <c r="BJ1393" s="10" t="s">
        <v>33</v>
      </c>
      <c r="BL1393" s="10" t="s">
        <v>33</v>
      </c>
      <c r="BM1393" s="10" t="s">
        <v>33</v>
      </c>
      <c r="BP1393" s="10" t="s">
        <v>33</v>
      </c>
      <c r="BQ1393" s="10" t="s">
        <v>33</v>
      </c>
      <c r="BR1393" s="10" t="s">
        <v>33</v>
      </c>
      <c r="BS1393" s="11" t="s">
        <v>33</v>
      </c>
      <c r="BT1393" s="11" t="s">
        <v>33</v>
      </c>
      <c r="BU1393" s="10">
        <v>1393</v>
      </c>
    </row>
    <row r="1394" spans="1:73" s="10" customFormat="1" x14ac:dyDescent="0.45">
      <c r="A1394" s="10" t="s">
        <v>33</v>
      </c>
      <c r="D1394" s="10" t="s">
        <v>33</v>
      </c>
      <c r="E1394" s="10">
        <v>1391</v>
      </c>
      <c r="F1394" s="10">
        <v>1590</v>
      </c>
      <c r="H1394" s="10">
        <v>423</v>
      </c>
      <c r="J1394" s="10" t="s">
        <v>33</v>
      </c>
      <c r="K1394" s="10" t="s">
        <v>235</v>
      </c>
      <c r="L1394" s="10" t="s">
        <v>33</v>
      </c>
      <c r="M1394" s="10">
        <v>7.0710678118654753E-3</v>
      </c>
      <c r="N1394" s="10">
        <v>7.0710678118654753E-3</v>
      </c>
      <c r="T1394" s="10">
        <v>0</v>
      </c>
      <c r="W1394" s="10">
        <v>0</v>
      </c>
      <c r="X1394" s="10">
        <v>0</v>
      </c>
      <c r="Y1394" s="10">
        <v>0</v>
      </c>
      <c r="AB1394" s="10">
        <v>0</v>
      </c>
      <c r="AC1394" s="10">
        <v>0</v>
      </c>
      <c r="AD1394" s="10">
        <v>0</v>
      </c>
      <c r="AE1394" s="10">
        <v>0</v>
      </c>
      <c r="AH1394" s="10">
        <v>1</v>
      </c>
      <c r="AJ1394" s="10" t="s">
        <v>33</v>
      </c>
      <c r="AK1394" s="10">
        <v>7.0710678118654753E-3</v>
      </c>
      <c r="AL1394" s="10">
        <v>0</v>
      </c>
      <c r="AM1394" s="10">
        <v>0</v>
      </c>
      <c r="AN1394" s="10">
        <v>0</v>
      </c>
      <c r="AO1394" s="10">
        <v>0</v>
      </c>
      <c r="AQ1394" s="10">
        <v>4.1779292578458693E-2</v>
      </c>
      <c r="AR1394" s="10">
        <v>6.8824938044509162E-2</v>
      </c>
      <c r="AS1394" s="10">
        <v>0.12940491228327428</v>
      </c>
      <c r="AT1394" s="10">
        <v>0.98181337559377924</v>
      </c>
      <c r="AU1394" s="10">
        <v>0.1472192792818359</v>
      </c>
      <c r="AV1394" s="10">
        <v>0.68476895913923874</v>
      </c>
      <c r="AW1394" s="10">
        <v>1.8138016140148538</v>
      </c>
      <c r="AX1394" s="10" t="s">
        <v>33</v>
      </c>
      <c r="AY1394" s="10" t="s">
        <v>33</v>
      </c>
      <c r="AZ1394" s="10" t="s">
        <v>33</v>
      </c>
      <c r="BA1394" s="10" t="s">
        <v>33</v>
      </c>
      <c r="BB1394" s="10">
        <v>1391</v>
      </c>
      <c r="BC1394" s="10">
        <v>1590</v>
      </c>
      <c r="BE1394" s="10" t="s">
        <v>1713</v>
      </c>
      <c r="BF1394" s="10" t="s">
        <v>2761</v>
      </c>
      <c r="BG1394" s="10">
        <v>8.2352781894918273E-7</v>
      </c>
      <c r="BH1394" s="10">
        <v>525.70172271130411</v>
      </c>
      <c r="BI1394" s="10">
        <v>426</v>
      </c>
      <c r="BJ1394" s="10" t="s">
        <v>33</v>
      </c>
      <c r="BL1394" s="10" t="s">
        <v>33</v>
      </c>
      <c r="BM1394" s="10" t="s">
        <v>33</v>
      </c>
      <c r="BP1394" s="10" t="s">
        <v>33</v>
      </c>
      <c r="BQ1394" s="10" t="s">
        <v>33</v>
      </c>
      <c r="BR1394" s="10" t="s">
        <v>33</v>
      </c>
      <c r="BS1394" s="11" t="s">
        <v>33</v>
      </c>
      <c r="BT1394" s="11" t="s">
        <v>33</v>
      </c>
      <c r="BU1394" s="10">
        <v>1394</v>
      </c>
    </row>
    <row r="1395" spans="1:73" s="10" customFormat="1" x14ac:dyDescent="0.45">
      <c r="A1395" s="10" t="s">
        <v>33</v>
      </c>
      <c r="D1395" s="10" t="s">
        <v>33</v>
      </c>
      <c r="E1395" s="10">
        <v>1391</v>
      </c>
      <c r="F1395" s="10">
        <v>1020</v>
      </c>
      <c r="H1395" s="10">
        <v>270</v>
      </c>
      <c r="J1395" s="10" t="s">
        <v>33</v>
      </c>
      <c r="K1395" s="10" t="s">
        <v>42</v>
      </c>
      <c r="L1395" s="10" t="s">
        <v>33</v>
      </c>
      <c r="M1395" s="10">
        <v>1.3576450198781711</v>
      </c>
      <c r="N1395" s="10">
        <v>1.3576450198781711</v>
      </c>
      <c r="T1395" s="10">
        <v>0</v>
      </c>
      <c r="W1395" s="10">
        <v>0</v>
      </c>
      <c r="X1395" s="10">
        <v>0</v>
      </c>
      <c r="Y1395" s="10">
        <v>0</v>
      </c>
      <c r="AB1395" s="10">
        <v>0</v>
      </c>
      <c r="AC1395" s="10">
        <v>0</v>
      </c>
      <c r="AD1395" s="10">
        <v>0</v>
      </c>
      <c r="AE1395" s="10">
        <v>0</v>
      </c>
      <c r="AH1395" s="10">
        <v>1</v>
      </c>
      <c r="AJ1395" s="10" t="s">
        <v>33</v>
      </c>
      <c r="AK1395" s="10">
        <v>1.3576450198781711</v>
      </c>
      <c r="AL1395" s="10">
        <v>0</v>
      </c>
      <c r="AM1395" s="10">
        <v>0</v>
      </c>
      <c r="AN1395" s="10">
        <v>0</v>
      </c>
      <c r="AO1395" s="10">
        <v>0</v>
      </c>
      <c r="AQ1395" s="10">
        <v>0</v>
      </c>
      <c r="AR1395" s="10">
        <v>0</v>
      </c>
      <c r="AS1395" s="10">
        <v>0</v>
      </c>
      <c r="AT1395" s="10">
        <v>0</v>
      </c>
      <c r="AU1395" s="10">
        <v>0</v>
      </c>
      <c r="AV1395" s="10">
        <v>1.3576450198781711</v>
      </c>
      <c r="AW1395" s="10">
        <v>1.3576450198781711</v>
      </c>
      <c r="AX1395" s="10" t="s">
        <v>33</v>
      </c>
      <c r="AY1395" s="10" t="s">
        <v>33</v>
      </c>
      <c r="AZ1395" s="10" t="s">
        <v>33</v>
      </c>
      <c r="BA1395" s="10" t="s">
        <v>33</v>
      </c>
      <c r="BB1395" s="10">
        <v>1391</v>
      </c>
      <c r="BC1395" s="10">
        <v>1020</v>
      </c>
      <c r="BE1395" s="10" t="s">
        <v>1713</v>
      </c>
      <c r="BF1395" s="10" t="s">
        <v>2762</v>
      </c>
      <c r="BG1395" s="10">
        <v>0</v>
      </c>
      <c r="BH1395" s="10">
        <v>393.38573437242758</v>
      </c>
      <c r="BI1395" s="10">
        <v>427</v>
      </c>
      <c r="BJ1395" s="10" t="s">
        <v>33</v>
      </c>
      <c r="BL1395" s="10" t="s">
        <v>33</v>
      </c>
      <c r="BM1395" s="10" t="s">
        <v>33</v>
      </c>
      <c r="BP1395" s="10" t="s">
        <v>33</v>
      </c>
      <c r="BQ1395" s="10" t="s">
        <v>33</v>
      </c>
      <c r="BR1395" s="10" t="s">
        <v>33</v>
      </c>
      <c r="BS1395" s="11" t="s">
        <v>33</v>
      </c>
      <c r="BT1395" s="11" t="s">
        <v>33</v>
      </c>
      <c r="BU1395" s="10">
        <v>1395</v>
      </c>
    </row>
    <row r="1396" spans="1:73" s="10" customFormat="1" x14ac:dyDescent="0.45">
      <c r="A1396" s="10">
        <v>379</v>
      </c>
      <c r="D1396" s="10">
        <v>1399</v>
      </c>
      <c r="E1396" s="10" t="s">
        <v>33</v>
      </c>
      <c r="F1396" s="10">
        <v>1259</v>
      </c>
      <c r="H1396" s="10" t="s">
        <v>33</v>
      </c>
      <c r="J1396" s="10" t="s">
        <v>243</v>
      </c>
      <c r="K1396" s="10">
        <v>0</v>
      </c>
      <c r="L1396" s="10">
        <v>1</v>
      </c>
      <c r="M1396" s="10" t="s">
        <v>33</v>
      </c>
      <c r="N1396" s="10">
        <v>1</v>
      </c>
      <c r="T1396" s="10">
        <v>2.2360679774997898</v>
      </c>
      <c r="W1396" s="10">
        <v>0.73326973209044999</v>
      </c>
      <c r="X1396" s="10" t="s">
        <v>35</v>
      </c>
      <c r="Y1396" s="10">
        <v>7.0710678118654766E-2</v>
      </c>
      <c r="AB1396" s="10">
        <v>8.4838671606761995</v>
      </c>
      <c r="AC1396" s="10">
        <v>0.15</v>
      </c>
      <c r="AD1396" s="10">
        <v>0</v>
      </c>
      <c r="AE1396" s="10">
        <v>0</v>
      </c>
      <c r="AH1396" s="10">
        <v>1</v>
      </c>
      <c r="AJ1396" s="10">
        <v>1</v>
      </c>
      <c r="AK1396" s="10">
        <v>1</v>
      </c>
      <c r="AL1396" s="10">
        <v>2.2360679774997898</v>
      </c>
      <c r="AM1396" s="10">
        <v>0.73326973209044999</v>
      </c>
      <c r="AN1396" s="10">
        <v>0.15</v>
      </c>
      <c r="AO1396" s="10">
        <v>0</v>
      </c>
      <c r="AQ1396" s="10">
        <v>23.135409403865765</v>
      </c>
      <c r="AR1396" s="10">
        <v>69.019504670999055</v>
      </c>
      <c r="AS1396" s="10">
        <v>102.56584830660441</v>
      </c>
      <c r="AT1396" s="10">
        <v>543.68212099084553</v>
      </c>
      <c r="AU1396" s="10">
        <v>168.81023621694214</v>
      </c>
      <c r="AV1396" s="10">
        <v>1137.9316252385349</v>
      </c>
      <c r="AW1396" s="10">
        <v>1850.4239824463225</v>
      </c>
      <c r="AX1396" s="10">
        <v>5.4772255750516637E-7</v>
      </c>
      <c r="AY1396" s="10">
        <v>212.63190704174633</v>
      </c>
      <c r="AZ1396" s="10" t="s">
        <v>33</v>
      </c>
      <c r="BA1396" s="10">
        <v>1399</v>
      </c>
      <c r="BB1396" s="10" t="s">
        <v>33</v>
      </c>
      <c r="BC1396" s="10">
        <v>1259</v>
      </c>
      <c r="BE1396" s="10" t="s">
        <v>33</v>
      </c>
      <c r="BF1396" s="10" t="s">
        <v>33</v>
      </c>
      <c r="BG1396" s="10" t="s">
        <v>33</v>
      </c>
      <c r="BH1396" s="10" t="s">
        <v>33</v>
      </c>
      <c r="BI1396" s="10" t="s">
        <v>33</v>
      </c>
      <c r="BJ1396" s="10" t="s">
        <v>33</v>
      </c>
      <c r="BL1396" s="10" t="s">
        <v>33</v>
      </c>
      <c r="BM1396" s="10" t="s">
        <v>33</v>
      </c>
      <c r="BP1396" s="10" t="s">
        <v>33</v>
      </c>
      <c r="BQ1396" s="10">
        <v>0</v>
      </c>
      <c r="BR1396" s="10" t="s">
        <v>243</v>
      </c>
      <c r="BS1396" s="11">
        <v>102.56584830660441</v>
      </c>
      <c r="BT1396" s="11">
        <v>1850.4239824463225</v>
      </c>
      <c r="BU1396" s="10">
        <v>1396</v>
      </c>
    </row>
    <row r="1397" spans="1:73" s="10" customFormat="1" x14ac:dyDescent="0.45">
      <c r="A1397" s="10" t="s">
        <v>33</v>
      </c>
      <c r="D1397" s="10" t="s">
        <v>33</v>
      </c>
      <c r="E1397" s="10">
        <v>1396</v>
      </c>
      <c r="F1397" s="10">
        <v>1595</v>
      </c>
      <c r="H1397" s="10">
        <v>424</v>
      </c>
      <c r="J1397" s="10" t="s">
        <v>33</v>
      </c>
      <c r="K1397" s="10" t="s">
        <v>223</v>
      </c>
      <c r="L1397" s="10" t="s">
        <v>33</v>
      </c>
      <c r="M1397" s="10">
        <v>1.6970562748477143</v>
      </c>
      <c r="N1397" s="10">
        <v>1.6970562748477143</v>
      </c>
      <c r="T1397" s="10">
        <v>0</v>
      </c>
      <c r="W1397" s="10">
        <v>0</v>
      </c>
      <c r="X1397" s="10">
        <v>0</v>
      </c>
      <c r="Y1397" s="10">
        <v>0</v>
      </c>
      <c r="AB1397" s="10">
        <v>0</v>
      </c>
      <c r="AC1397" s="10">
        <v>0</v>
      </c>
      <c r="AD1397" s="10">
        <v>0</v>
      </c>
      <c r="AE1397" s="10">
        <v>0</v>
      </c>
      <c r="AH1397" s="10">
        <v>1</v>
      </c>
      <c r="AJ1397" s="10" t="s">
        <v>33</v>
      </c>
      <c r="AK1397" s="10">
        <v>1.6970562748477143</v>
      </c>
      <c r="AL1397" s="10">
        <v>0</v>
      </c>
      <c r="AM1397" s="10">
        <v>0</v>
      </c>
      <c r="AN1397" s="10">
        <v>0</v>
      </c>
      <c r="AO1397" s="10">
        <v>0</v>
      </c>
      <c r="AQ1397" s="10">
        <v>20.899341426365975</v>
      </c>
      <c r="AR1397" s="10">
        <v>68.136234938908601</v>
      </c>
      <c r="AS1397" s="10">
        <v>98.440280007139265</v>
      </c>
      <c r="AT1397" s="10">
        <v>491.13452351960041</v>
      </c>
      <c r="AU1397" s="10">
        <v>160.32636905626595</v>
      </c>
      <c r="AV1397" s="10">
        <v>1137.3506777366038</v>
      </c>
      <c r="AW1397" s="10">
        <v>1788.8115703124702</v>
      </c>
      <c r="AX1397" s="10" t="s">
        <v>33</v>
      </c>
      <c r="AY1397" s="10" t="s">
        <v>33</v>
      </c>
      <c r="AZ1397" s="10" t="s">
        <v>33</v>
      </c>
      <c r="BA1397" s="10" t="s">
        <v>33</v>
      </c>
      <c r="BB1397" s="10">
        <v>1396</v>
      </c>
      <c r="BC1397" s="10">
        <v>1595</v>
      </c>
      <c r="BE1397" s="10" t="s">
        <v>243</v>
      </c>
      <c r="BF1397" s="10" t="s">
        <v>2763</v>
      </c>
      <c r="BG1397" s="10">
        <v>5.3917961927035014E-5</v>
      </c>
      <c r="BH1397" s="10">
        <v>1490989.0224687343</v>
      </c>
      <c r="BI1397" s="10">
        <v>429</v>
      </c>
      <c r="BJ1397" s="10" t="s">
        <v>33</v>
      </c>
      <c r="BL1397" s="10" t="s">
        <v>33</v>
      </c>
      <c r="BM1397" s="10" t="s">
        <v>33</v>
      </c>
      <c r="BP1397" s="10" t="s">
        <v>33</v>
      </c>
      <c r="BQ1397" s="10" t="s">
        <v>33</v>
      </c>
      <c r="BR1397" s="10" t="s">
        <v>33</v>
      </c>
      <c r="BS1397" s="11" t="s">
        <v>33</v>
      </c>
      <c r="BT1397" s="11" t="s">
        <v>33</v>
      </c>
      <c r="BU1397" s="10">
        <v>1397</v>
      </c>
    </row>
    <row r="1398" spans="1:73" s="10" customFormat="1" x14ac:dyDescent="0.45">
      <c r="A1398" s="10" t="s">
        <v>33</v>
      </c>
      <c r="D1398" s="10" t="s">
        <v>33</v>
      </c>
      <c r="E1398" s="10">
        <v>1396</v>
      </c>
      <c r="F1398" s="10">
        <v>1020</v>
      </c>
      <c r="H1398" s="10">
        <v>270</v>
      </c>
      <c r="J1398" s="10" t="s">
        <v>33</v>
      </c>
      <c r="K1398" s="10" t="s">
        <v>42</v>
      </c>
      <c r="L1398" s="10" t="s">
        <v>33</v>
      </c>
      <c r="M1398" s="10">
        <v>0.58094750193111255</v>
      </c>
      <c r="N1398" s="10">
        <v>0.58094750193111255</v>
      </c>
      <c r="T1398" s="10">
        <v>0</v>
      </c>
      <c r="W1398" s="10">
        <v>0</v>
      </c>
      <c r="X1398" s="10">
        <v>0</v>
      </c>
      <c r="Y1398" s="10">
        <v>0</v>
      </c>
      <c r="AB1398" s="10">
        <v>0</v>
      </c>
      <c r="AC1398" s="10">
        <v>0</v>
      </c>
      <c r="AD1398" s="10">
        <v>0</v>
      </c>
      <c r="AE1398" s="10">
        <v>0</v>
      </c>
      <c r="AH1398" s="10">
        <v>1</v>
      </c>
      <c r="AJ1398" s="10" t="s">
        <v>33</v>
      </c>
      <c r="AK1398" s="10">
        <v>0.58094750193111255</v>
      </c>
      <c r="AL1398" s="10">
        <v>0</v>
      </c>
      <c r="AM1398" s="10">
        <v>0</v>
      </c>
      <c r="AN1398" s="10">
        <v>0</v>
      </c>
      <c r="AO1398" s="10">
        <v>0</v>
      </c>
      <c r="AQ1398" s="10">
        <v>0</v>
      </c>
      <c r="AR1398" s="10">
        <v>0</v>
      </c>
      <c r="AS1398" s="10">
        <v>0</v>
      </c>
      <c r="AT1398" s="10">
        <v>0</v>
      </c>
      <c r="AU1398" s="10">
        <v>0</v>
      </c>
      <c r="AV1398" s="10">
        <v>0.58094750193111255</v>
      </c>
      <c r="AW1398" s="10">
        <v>0.58094750193111255</v>
      </c>
      <c r="AX1398" s="10" t="s">
        <v>33</v>
      </c>
      <c r="AY1398" s="10" t="s">
        <v>33</v>
      </c>
      <c r="AZ1398" s="10" t="s">
        <v>33</v>
      </c>
      <c r="BA1398" s="10" t="s">
        <v>33</v>
      </c>
      <c r="BB1398" s="10">
        <v>1396</v>
      </c>
      <c r="BC1398" s="10">
        <v>1020</v>
      </c>
      <c r="BE1398" s="10" t="s">
        <v>243</v>
      </c>
      <c r="BF1398" s="10" t="s">
        <v>2764</v>
      </c>
      <c r="BG1398" s="10">
        <v>0</v>
      </c>
      <c r="BH1398" s="10">
        <v>324.6981958789907</v>
      </c>
      <c r="BI1398" s="10">
        <v>430</v>
      </c>
      <c r="BJ1398" s="10" t="s">
        <v>33</v>
      </c>
      <c r="BL1398" s="10" t="s">
        <v>33</v>
      </c>
      <c r="BM1398" s="10" t="s">
        <v>33</v>
      </c>
      <c r="BP1398" s="10" t="s">
        <v>33</v>
      </c>
      <c r="BQ1398" s="10" t="s">
        <v>33</v>
      </c>
      <c r="BR1398" s="10" t="s">
        <v>33</v>
      </c>
      <c r="BS1398" s="11" t="s">
        <v>33</v>
      </c>
      <c r="BT1398" s="11" t="s">
        <v>33</v>
      </c>
      <c r="BU1398" s="10">
        <v>1398</v>
      </c>
    </row>
    <row r="1399" spans="1:73" s="10" customFormat="1" x14ac:dyDescent="0.45">
      <c r="A1399" s="10">
        <v>380</v>
      </c>
      <c r="D1399" s="10">
        <v>1402</v>
      </c>
      <c r="E1399" s="10" t="s">
        <v>33</v>
      </c>
      <c r="F1399" s="10">
        <v>1263</v>
      </c>
      <c r="H1399" s="10" t="s">
        <v>33</v>
      </c>
      <c r="J1399" s="10" t="s">
        <v>1842</v>
      </c>
      <c r="K1399" s="10">
        <v>0</v>
      </c>
      <c r="L1399" s="10">
        <v>1</v>
      </c>
      <c r="M1399" s="10" t="s">
        <v>33</v>
      </c>
      <c r="N1399" s="10">
        <v>1</v>
      </c>
      <c r="T1399" s="10">
        <v>0.31622776601683794</v>
      </c>
      <c r="W1399" s="10">
        <v>0.44090815370097203</v>
      </c>
      <c r="X1399" s="10" t="s">
        <v>99</v>
      </c>
      <c r="Y1399" s="10">
        <v>0.1224744871391589</v>
      </c>
      <c r="AB1399" s="10">
        <v>1.4709185905412983</v>
      </c>
      <c r="AC1399" s="10">
        <v>0.8</v>
      </c>
      <c r="AD1399" s="10">
        <v>0</v>
      </c>
      <c r="AE1399" s="10">
        <v>0</v>
      </c>
      <c r="AH1399" s="10">
        <v>1</v>
      </c>
      <c r="AJ1399" s="10">
        <v>1</v>
      </c>
      <c r="AK1399" s="10">
        <v>1</v>
      </c>
      <c r="AL1399" s="10">
        <v>0.31622776601683794</v>
      </c>
      <c r="AM1399" s="10">
        <v>0.44090815370097203</v>
      </c>
      <c r="AN1399" s="10">
        <v>0.8</v>
      </c>
      <c r="AO1399" s="10">
        <v>0</v>
      </c>
      <c r="AQ1399" s="10">
        <v>0.64405054041501897</v>
      </c>
      <c r="AR1399" s="10">
        <v>3.3215758365197527</v>
      </c>
      <c r="AS1399" s="10">
        <v>4.2554491201215301</v>
      </c>
      <c r="AT1399" s="10">
        <v>15.135187699752946</v>
      </c>
      <c r="AU1399" s="10">
        <v>28.740941564275779</v>
      </c>
      <c r="AV1399" s="10">
        <v>26.034263701189527</v>
      </c>
      <c r="AW1399" s="10">
        <v>69.91039296521825</v>
      </c>
      <c r="AX1399" s="10">
        <v>7.7459666924148388E-8</v>
      </c>
      <c r="AY1399" s="10">
        <v>10.987232939359769</v>
      </c>
      <c r="AZ1399" s="10" t="s">
        <v>33</v>
      </c>
      <c r="BA1399" s="10">
        <v>1402</v>
      </c>
      <c r="BB1399" s="10" t="s">
        <v>33</v>
      </c>
      <c r="BC1399" s="10">
        <v>1263</v>
      </c>
      <c r="BE1399" s="10" t="s">
        <v>33</v>
      </c>
      <c r="BF1399" s="10" t="s">
        <v>33</v>
      </c>
      <c r="BG1399" s="10" t="s">
        <v>33</v>
      </c>
      <c r="BH1399" s="10" t="s">
        <v>33</v>
      </c>
      <c r="BI1399" s="10" t="s">
        <v>33</v>
      </c>
      <c r="BJ1399" s="10" t="s">
        <v>33</v>
      </c>
      <c r="BL1399" s="10" t="s">
        <v>33</v>
      </c>
      <c r="BM1399" s="10" t="s">
        <v>33</v>
      </c>
      <c r="BP1399" s="10" t="s">
        <v>33</v>
      </c>
      <c r="BQ1399" s="10">
        <v>0</v>
      </c>
      <c r="BR1399" s="10" t="s">
        <v>1841</v>
      </c>
      <c r="BS1399" s="11">
        <v>4.2554491201215301</v>
      </c>
      <c r="BT1399" s="11">
        <v>69.91039296521825</v>
      </c>
      <c r="BU1399" s="10">
        <v>1399</v>
      </c>
    </row>
    <row r="1400" spans="1:73" s="10" customFormat="1" x14ac:dyDescent="0.45">
      <c r="A1400" s="10" t="s">
        <v>33</v>
      </c>
      <c r="D1400" s="10" t="s">
        <v>33</v>
      </c>
      <c r="E1400" s="10">
        <v>1399</v>
      </c>
      <c r="F1400" s="10">
        <v>1015</v>
      </c>
      <c r="H1400" s="10">
        <v>269</v>
      </c>
      <c r="J1400" s="10" t="s">
        <v>33</v>
      </c>
      <c r="K1400" s="10" t="s">
        <v>102</v>
      </c>
      <c r="L1400" s="10" t="s">
        <v>33</v>
      </c>
      <c r="M1400" s="10">
        <v>1.8973665961010275</v>
      </c>
      <c r="N1400" s="10">
        <v>1.8973665961010275</v>
      </c>
      <c r="T1400" s="10">
        <v>0</v>
      </c>
      <c r="W1400" s="10">
        <v>0</v>
      </c>
      <c r="X1400" s="10">
        <v>0</v>
      </c>
      <c r="Y1400" s="10">
        <v>0</v>
      </c>
      <c r="AB1400" s="10">
        <v>0</v>
      </c>
      <c r="AC1400" s="10">
        <v>0</v>
      </c>
      <c r="AD1400" s="10">
        <v>0</v>
      </c>
      <c r="AE1400" s="10">
        <v>0</v>
      </c>
      <c r="AH1400" s="10">
        <v>1</v>
      </c>
      <c r="AJ1400" s="10" t="s">
        <v>33</v>
      </c>
      <c r="AK1400" s="10">
        <v>1.8973665961010275</v>
      </c>
      <c r="AL1400" s="10">
        <v>0</v>
      </c>
      <c r="AM1400" s="10">
        <v>0</v>
      </c>
      <c r="AN1400" s="10">
        <v>0</v>
      </c>
      <c r="AO1400" s="10">
        <v>0</v>
      </c>
      <c r="AQ1400" s="10">
        <v>0.32782277439818103</v>
      </c>
      <c r="AR1400" s="10">
        <v>2.0806676828187807</v>
      </c>
      <c r="AS1400" s="10">
        <v>2.556010705696143</v>
      </c>
      <c r="AT1400" s="10">
        <v>7.7038351983572539</v>
      </c>
      <c r="AU1400" s="10">
        <v>27.270022973734481</v>
      </c>
      <c r="AV1400" s="10">
        <v>25.838304521766872</v>
      </c>
      <c r="AW1400" s="10">
        <v>60.81216269385861</v>
      </c>
      <c r="AX1400" s="10" t="s">
        <v>33</v>
      </c>
      <c r="AY1400" s="10" t="s">
        <v>33</v>
      </c>
      <c r="AZ1400" s="10" t="s">
        <v>33</v>
      </c>
      <c r="BA1400" s="10" t="s">
        <v>33</v>
      </c>
      <c r="BB1400" s="10">
        <v>1399</v>
      </c>
      <c r="BC1400" s="10">
        <v>1015</v>
      </c>
      <c r="BE1400" s="10" t="s">
        <v>1841</v>
      </c>
      <c r="BF1400" s="10" t="s">
        <v>2765</v>
      </c>
      <c r="BG1400" s="10">
        <v>1.979877379177807E-7</v>
      </c>
      <c r="BH1400" s="10">
        <v>6724.3311565947306</v>
      </c>
      <c r="BI1400" s="10">
        <v>432</v>
      </c>
      <c r="BJ1400" s="10" t="s">
        <v>33</v>
      </c>
      <c r="BL1400" s="10" t="s">
        <v>33</v>
      </c>
      <c r="BM1400" s="10" t="s">
        <v>33</v>
      </c>
      <c r="BP1400" s="10" t="s">
        <v>33</v>
      </c>
      <c r="BQ1400" s="10" t="s">
        <v>33</v>
      </c>
      <c r="BR1400" s="10" t="s">
        <v>33</v>
      </c>
      <c r="BS1400" s="11" t="s">
        <v>33</v>
      </c>
      <c r="BT1400" s="11" t="s">
        <v>33</v>
      </c>
      <c r="BU1400" s="10">
        <v>1400</v>
      </c>
    </row>
    <row r="1401" spans="1:73" s="10" customFormat="1" x14ac:dyDescent="0.45">
      <c r="A1401" s="10" t="s">
        <v>33</v>
      </c>
      <c r="D1401" s="10" t="s">
        <v>33</v>
      </c>
      <c r="E1401" s="10">
        <v>1399</v>
      </c>
      <c r="F1401" s="10">
        <v>1020</v>
      </c>
      <c r="H1401" s="10">
        <v>270</v>
      </c>
      <c r="J1401" s="10" t="s">
        <v>33</v>
      </c>
      <c r="K1401" s="10" t="s">
        <v>42</v>
      </c>
      <c r="L1401" s="10" t="s">
        <v>33</v>
      </c>
      <c r="M1401" s="10">
        <v>0.19595917942265426</v>
      </c>
      <c r="N1401" s="10">
        <v>0.19595917942265426</v>
      </c>
      <c r="T1401" s="10">
        <v>0</v>
      </c>
      <c r="W1401" s="10">
        <v>0</v>
      </c>
      <c r="X1401" s="10">
        <v>0</v>
      </c>
      <c r="Y1401" s="10">
        <v>0</v>
      </c>
      <c r="AB1401" s="10">
        <v>0</v>
      </c>
      <c r="AC1401" s="10">
        <v>0</v>
      </c>
      <c r="AD1401" s="10">
        <v>0</v>
      </c>
      <c r="AE1401" s="10">
        <v>0</v>
      </c>
      <c r="AH1401" s="10">
        <v>1</v>
      </c>
      <c r="AJ1401" s="10" t="s">
        <v>33</v>
      </c>
      <c r="AK1401" s="10">
        <v>0.19595917942265426</v>
      </c>
      <c r="AL1401" s="10">
        <v>0</v>
      </c>
      <c r="AM1401" s="10">
        <v>0</v>
      </c>
      <c r="AN1401" s="10">
        <v>0</v>
      </c>
      <c r="AO1401" s="10">
        <v>0</v>
      </c>
      <c r="AQ1401" s="10">
        <v>0</v>
      </c>
      <c r="AR1401" s="10">
        <v>0</v>
      </c>
      <c r="AS1401" s="10">
        <v>0</v>
      </c>
      <c r="AT1401" s="10">
        <v>0</v>
      </c>
      <c r="AU1401" s="10">
        <v>0</v>
      </c>
      <c r="AV1401" s="10">
        <v>0.19595917942265426</v>
      </c>
      <c r="AW1401" s="10">
        <v>0.19595917942265426</v>
      </c>
      <c r="AX1401" s="10" t="s">
        <v>33</v>
      </c>
      <c r="AY1401" s="10" t="s">
        <v>33</v>
      </c>
      <c r="AZ1401" s="10" t="s">
        <v>33</v>
      </c>
      <c r="BA1401" s="10" t="s">
        <v>33</v>
      </c>
      <c r="BB1401" s="10">
        <v>1399</v>
      </c>
      <c r="BC1401" s="10">
        <v>1020</v>
      </c>
      <c r="BE1401" s="10" t="s">
        <v>1841</v>
      </c>
      <c r="BF1401" s="10" t="s">
        <v>2766</v>
      </c>
      <c r="BG1401" s="10">
        <v>0</v>
      </c>
      <c r="BH1401" s="10">
        <v>9.8384179999684651</v>
      </c>
      <c r="BI1401" s="10">
        <v>433</v>
      </c>
      <c r="BJ1401" s="10" t="s">
        <v>33</v>
      </c>
      <c r="BL1401" s="10" t="s">
        <v>33</v>
      </c>
      <c r="BM1401" s="10" t="s">
        <v>33</v>
      </c>
      <c r="BP1401" s="10" t="s">
        <v>33</v>
      </c>
      <c r="BQ1401" s="10" t="s">
        <v>33</v>
      </c>
      <c r="BR1401" s="10" t="s">
        <v>33</v>
      </c>
      <c r="BS1401" s="11" t="s">
        <v>33</v>
      </c>
      <c r="BT1401" s="11" t="s">
        <v>33</v>
      </c>
      <c r="BU1401" s="10">
        <v>1401</v>
      </c>
    </row>
    <row r="1402" spans="1:73" s="10" customFormat="1" x14ac:dyDescent="0.45">
      <c r="A1402" s="10">
        <v>381</v>
      </c>
      <c r="D1402" s="10">
        <v>1407</v>
      </c>
      <c r="E1402" s="10" t="s">
        <v>33</v>
      </c>
      <c r="F1402" s="10">
        <v>1276</v>
      </c>
      <c r="H1402" s="10" t="s">
        <v>33</v>
      </c>
      <c r="J1402" s="10" t="s">
        <v>1836</v>
      </c>
      <c r="K1402" s="10">
        <v>0</v>
      </c>
      <c r="L1402" s="10">
        <v>1</v>
      </c>
      <c r="M1402" s="10" t="s">
        <v>33</v>
      </c>
      <c r="N1402" s="10">
        <v>1</v>
      </c>
      <c r="T1402" s="10">
        <v>7.0710678118654766E-2</v>
      </c>
      <c r="W1402" s="10">
        <v>0.30886560184002365</v>
      </c>
      <c r="X1402" s="10" t="s">
        <v>87</v>
      </c>
      <c r="Y1402" s="10">
        <v>4.5825756949558406E-2</v>
      </c>
      <c r="AB1402" s="10">
        <v>2.5156049277460091</v>
      </c>
      <c r="AC1402" s="10">
        <v>7.4999999999999997E-2</v>
      </c>
      <c r="AD1402" s="10">
        <v>0</v>
      </c>
      <c r="AE1402" s="10">
        <v>0</v>
      </c>
      <c r="AH1402" s="10">
        <v>1</v>
      </c>
      <c r="AJ1402" s="10">
        <v>1</v>
      </c>
      <c r="AK1402" s="10">
        <v>1</v>
      </c>
      <c r="AL1402" s="10">
        <v>7.0710678118654766E-2</v>
      </c>
      <c r="AM1402" s="10">
        <v>0.30886560184002365</v>
      </c>
      <c r="AN1402" s="10">
        <v>7.4999999999999997E-2</v>
      </c>
      <c r="AO1402" s="10">
        <v>0</v>
      </c>
      <c r="AQ1402" s="10">
        <v>7.8456644811069606E-2</v>
      </c>
      <c r="AR1402" s="10">
        <v>5.5306000508845052</v>
      </c>
      <c r="AS1402" s="10">
        <v>5.6443621858605564</v>
      </c>
      <c r="AT1402" s="10">
        <v>1.8437311530601357</v>
      </c>
      <c r="AU1402" s="10">
        <v>2.6355849277460091</v>
      </c>
      <c r="AV1402" s="10">
        <v>68.312509133979901</v>
      </c>
      <c r="AW1402" s="10">
        <v>72.791825214786044</v>
      </c>
      <c r="AX1402" s="10">
        <v>7.5028914426372999E-4</v>
      </c>
      <c r="AY1402" s="10">
        <v>4.3815715536460438</v>
      </c>
      <c r="AZ1402" s="10" t="s">
        <v>33</v>
      </c>
      <c r="BA1402" s="10">
        <v>1407</v>
      </c>
      <c r="BB1402" s="10" t="s">
        <v>33</v>
      </c>
      <c r="BC1402" s="10">
        <v>1276</v>
      </c>
      <c r="BE1402" s="10" t="s">
        <v>33</v>
      </c>
      <c r="BF1402" s="10" t="s">
        <v>33</v>
      </c>
      <c r="BG1402" s="10" t="s">
        <v>33</v>
      </c>
      <c r="BH1402" s="10" t="s">
        <v>33</v>
      </c>
      <c r="BI1402" s="10" t="s">
        <v>33</v>
      </c>
      <c r="BJ1402" s="10" t="s">
        <v>33</v>
      </c>
      <c r="BL1402" s="10" t="s">
        <v>33</v>
      </c>
      <c r="BM1402" s="10" t="s">
        <v>33</v>
      </c>
      <c r="BP1402" s="10" t="s">
        <v>33</v>
      </c>
      <c r="BQ1402" s="10">
        <v>0</v>
      </c>
      <c r="BR1402" s="10" t="s">
        <v>1835</v>
      </c>
      <c r="BS1402" s="11">
        <v>5.6443621858605564</v>
      </c>
      <c r="BT1402" s="11">
        <v>72.791825214786044</v>
      </c>
      <c r="BU1402" s="10">
        <v>1402</v>
      </c>
    </row>
    <row r="1403" spans="1:73" s="10" customFormat="1" x14ac:dyDescent="0.45">
      <c r="A1403" s="10" t="s">
        <v>33</v>
      </c>
      <c r="D1403" s="10" t="s">
        <v>33</v>
      </c>
      <c r="E1403" s="10">
        <v>1402</v>
      </c>
      <c r="F1403" s="10">
        <v>1118</v>
      </c>
      <c r="H1403" s="10">
        <v>297</v>
      </c>
      <c r="J1403" s="10" t="s">
        <v>33</v>
      </c>
      <c r="K1403" s="10" t="s">
        <v>303</v>
      </c>
      <c r="L1403" s="10" t="s">
        <v>33</v>
      </c>
      <c r="M1403" s="10">
        <v>2.2360679774997898</v>
      </c>
      <c r="N1403" s="10">
        <v>2.2360679774997898</v>
      </c>
      <c r="T1403" s="10">
        <v>0</v>
      </c>
      <c r="W1403" s="10">
        <v>0</v>
      </c>
      <c r="X1403" s="10">
        <v>0</v>
      </c>
      <c r="Y1403" s="10">
        <v>0</v>
      </c>
      <c r="AB1403" s="10">
        <v>0</v>
      </c>
      <c r="AC1403" s="10">
        <v>0</v>
      </c>
      <c r="AD1403" s="10">
        <v>0</v>
      </c>
      <c r="AE1403" s="10">
        <v>0</v>
      </c>
      <c r="AH1403" s="10">
        <v>1</v>
      </c>
      <c r="AJ1403" s="10" t="s">
        <v>33</v>
      </c>
      <c r="AK1403" s="10">
        <v>2.2360679774997898</v>
      </c>
      <c r="AL1403" s="10">
        <v>0</v>
      </c>
      <c r="AM1403" s="10">
        <v>0</v>
      </c>
      <c r="AN1403" s="10">
        <v>0</v>
      </c>
      <c r="AO1403" s="10">
        <v>0</v>
      </c>
      <c r="AQ1403" s="10">
        <v>0</v>
      </c>
      <c r="AR1403" s="10">
        <v>3.2517850232006298</v>
      </c>
      <c r="AS1403" s="10">
        <v>3.2517850232006298</v>
      </c>
      <c r="AT1403" s="10">
        <v>0</v>
      </c>
      <c r="AU1403" s="10">
        <v>0</v>
      </c>
      <c r="AV1403" s="10">
        <v>36.428799061036102</v>
      </c>
      <c r="AW1403" s="10">
        <v>36.428799061036102</v>
      </c>
      <c r="AX1403" s="10" t="s">
        <v>33</v>
      </c>
      <c r="AY1403" s="10" t="s">
        <v>33</v>
      </c>
      <c r="AZ1403" s="10" t="s">
        <v>33</v>
      </c>
      <c r="BA1403" s="10" t="s">
        <v>33</v>
      </c>
      <c r="BB1403" s="10">
        <v>1402</v>
      </c>
      <c r="BC1403" s="10">
        <v>1118</v>
      </c>
      <c r="BE1403" s="10" t="s">
        <v>1835</v>
      </c>
      <c r="BF1403" s="10" t="s">
        <v>2767</v>
      </c>
      <c r="BG1403" s="10">
        <v>2.4397790023868138E-3</v>
      </c>
      <c r="BH1403" s="10">
        <v>119.63494529595316</v>
      </c>
      <c r="BI1403" s="10">
        <v>435</v>
      </c>
      <c r="BJ1403" s="10" t="s">
        <v>33</v>
      </c>
      <c r="BL1403" s="10" t="s">
        <v>33</v>
      </c>
      <c r="BM1403" s="10" t="s">
        <v>33</v>
      </c>
      <c r="BP1403" s="10" t="s">
        <v>33</v>
      </c>
      <c r="BQ1403" s="10" t="s">
        <v>33</v>
      </c>
      <c r="BR1403" s="10" t="s">
        <v>33</v>
      </c>
      <c r="BS1403" s="11" t="s">
        <v>33</v>
      </c>
      <c r="BT1403" s="11" t="s">
        <v>33</v>
      </c>
      <c r="BU1403" s="10">
        <v>1403</v>
      </c>
    </row>
    <row r="1404" spans="1:73" s="10" customFormat="1" x14ac:dyDescent="0.45">
      <c r="A1404" s="10" t="s">
        <v>33</v>
      </c>
      <c r="D1404" s="10" t="s">
        <v>33</v>
      </c>
      <c r="E1404" s="10">
        <v>1402</v>
      </c>
      <c r="F1404" s="10">
        <v>1124</v>
      </c>
      <c r="H1404" s="10">
        <v>299</v>
      </c>
      <c r="J1404" s="10" t="s">
        <v>33</v>
      </c>
      <c r="K1404" s="10" t="s">
        <v>68</v>
      </c>
      <c r="L1404" s="10" t="s">
        <v>33</v>
      </c>
      <c r="M1404" s="10">
        <v>1.4142135623730951E-2</v>
      </c>
      <c r="N1404" s="10">
        <v>1.4142135623730951E-2</v>
      </c>
      <c r="T1404" s="10">
        <v>0</v>
      </c>
      <c r="W1404" s="10">
        <v>0</v>
      </c>
      <c r="X1404" s="10">
        <v>0</v>
      </c>
      <c r="Y1404" s="10">
        <v>0</v>
      </c>
      <c r="AB1404" s="10">
        <v>0</v>
      </c>
      <c r="AC1404" s="10">
        <v>0</v>
      </c>
      <c r="AD1404" s="10">
        <v>0</v>
      </c>
      <c r="AE1404" s="10">
        <v>0</v>
      </c>
      <c r="AH1404" s="10">
        <v>1</v>
      </c>
      <c r="AJ1404" s="10" t="s">
        <v>33</v>
      </c>
      <c r="AK1404" s="10">
        <v>1.4142135623730951E-2</v>
      </c>
      <c r="AL1404" s="10">
        <v>0</v>
      </c>
      <c r="AM1404" s="10">
        <v>0</v>
      </c>
      <c r="AN1404" s="10">
        <v>0</v>
      </c>
      <c r="AO1404" s="10">
        <v>0</v>
      </c>
      <c r="AQ1404" s="10">
        <v>0</v>
      </c>
      <c r="AR1404" s="10">
        <v>1.5930292083736548</v>
      </c>
      <c r="AS1404" s="10">
        <v>1.5930292083736548</v>
      </c>
      <c r="AT1404" s="10">
        <v>0</v>
      </c>
      <c r="AU1404" s="10">
        <v>0</v>
      </c>
      <c r="AV1404" s="10">
        <v>26.693692731740644</v>
      </c>
      <c r="AW1404" s="10">
        <v>26.693692731740644</v>
      </c>
      <c r="AX1404" s="10" t="s">
        <v>33</v>
      </c>
      <c r="AY1404" s="10" t="s">
        <v>33</v>
      </c>
      <c r="AZ1404" s="10" t="s">
        <v>33</v>
      </c>
      <c r="BA1404" s="10" t="s">
        <v>33</v>
      </c>
      <c r="BB1404" s="10">
        <v>1402</v>
      </c>
      <c r="BC1404" s="10">
        <v>1124</v>
      </c>
      <c r="BE1404" s="10" t="s">
        <v>1835</v>
      </c>
      <c r="BF1404" s="10" t="s">
        <v>2768</v>
      </c>
      <c r="BG1404" s="10">
        <v>1.1952325215377967E-3</v>
      </c>
      <c r="BH1404" s="10">
        <v>26.269869084812651</v>
      </c>
      <c r="BI1404" s="10">
        <v>436</v>
      </c>
      <c r="BJ1404" s="10" t="s">
        <v>33</v>
      </c>
      <c r="BL1404" s="10" t="s">
        <v>33</v>
      </c>
      <c r="BM1404" s="10" t="s">
        <v>33</v>
      </c>
      <c r="BP1404" s="10" t="s">
        <v>33</v>
      </c>
      <c r="BQ1404" s="10" t="s">
        <v>33</v>
      </c>
      <c r="BR1404" s="10" t="s">
        <v>33</v>
      </c>
      <c r="BS1404" s="11" t="s">
        <v>33</v>
      </c>
      <c r="BT1404" s="11" t="s">
        <v>33</v>
      </c>
      <c r="BU1404" s="10">
        <v>1404</v>
      </c>
    </row>
    <row r="1405" spans="1:73" s="10" customFormat="1" x14ac:dyDescent="0.45">
      <c r="A1405" s="10" t="s">
        <v>33</v>
      </c>
      <c r="D1405" s="10" t="s">
        <v>33</v>
      </c>
      <c r="E1405" s="10">
        <v>1402</v>
      </c>
      <c r="F1405" s="10">
        <v>1244</v>
      </c>
      <c r="H1405" s="10">
        <v>338</v>
      </c>
      <c r="J1405" s="10" t="s">
        <v>33</v>
      </c>
      <c r="K1405" s="10" t="s">
        <v>785</v>
      </c>
      <c r="L1405" s="10" t="s">
        <v>33</v>
      </c>
      <c r="M1405" s="10">
        <v>7.0710678118654753E-3</v>
      </c>
      <c r="N1405" s="10">
        <v>7.0710678118654753E-3</v>
      </c>
      <c r="T1405" s="10">
        <v>0</v>
      </c>
      <c r="W1405" s="10">
        <v>0</v>
      </c>
      <c r="X1405" s="10">
        <v>0</v>
      </c>
      <c r="Y1405" s="10">
        <v>0</v>
      </c>
      <c r="AB1405" s="10">
        <v>0</v>
      </c>
      <c r="AC1405" s="10">
        <v>0</v>
      </c>
      <c r="AD1405" s="10">
        <v>0</v>
      </c>
      <c r="AE1405" s="10">
        <v>0</v>
      </c>
      <c r="AH1405" s="10">
        <v>1</v>
      </c>
      <c r="AJ1405" s="10" t="s">
        <v>33</v>
      </c>
      <c r="AK1405" s="10">
        <v>7.0710678118654753E-3</v>
      </c>
      <c r="AL1405" s="10">
        <v>0</v>
      </c>
      <c r="AM1405" s="10">
        <v>0</v>
      </c>
      <c r="AN1405" s="10">
        <v>0</v>
      </c>
      <c r="AO1405" s="10">
        <v>0</v>
      </c>
      <c r="AQ1405" s="10">
        <v>7.7459666924148346E-3</v>
      </c>
      <c r="AR1405" s="10">
        <v>0.30192021747019776</v>
      </c>
      <c r="AS1405" s="10">
        <v>0.31315186917419929</v>
      </c>
      <c r="AT1405" s="10">
        <v>0.18203021727174862</v>
      </c>
      <c r="AU1405" s="10">
        <v>0.11998000000000003</v>
      </c>
      <c r="AV1405" s="10">
        <v>4.8089661635380025</v>
      </c>
      <c r="AW1405" s="10">
        <v>5.1109763808097508</v>
      </c>
      <c r="AX1405" s="10" t="s">
        <v>33</v>
      </c>
      <c r="AY1405" s="10" t="s">
        <v>33</v>
      </c>
      <c r="AZ1405" s="10" t="s">
        <v>33</v>
      </c>
      <c r="BA1405" s="10" t="s">
        <v>33</v>
      </c>
      <c r="BB1405" s="10">
        <v>1402</v>
      </c>
      <c r="BC1405" s="10">
        <v>1244</v>
      </c>
      <c r="BE1405" s="10" t="s">
        <v>1835</v>
      </c>
      <c r="BF1405" s="10" t="s">
        <v>2769</v>
      </c>
      <c r="BG1405" s="10">
        <v>2.349544479472975E-4</v>
      </c>
      <c r="BH1405" s="10">
        <v>4.0902914424459258</v>
      </c>
      <c r="BI1405" s="10">
        <v>437</v>
      </c>
      <c r="BJ1405" s="10" t="s">
        <v>33</v>
      </c>
      <c r="BL1405" s="10" t="s">
        <v>33</v>
      </c>
      <c r="BM1405" s="10" t="s">
        <v>33</v>
      </c>
      <c r="BP1405" s="10" t="s">
        <v>33</v>
      </c>
      <c r="BQ1405" s="10" t="s">
        <v>33</v>
      </c>
      <c r="BR1405" s="10" t="s">
        <v>33</v>
      </c>
      <c r="BS1405" s="11" t="s">
        <v>33</v>
      </c>
      <c r="BT1405" s="11" t="s">
        <v>33</v>
      </c>
      <c r="BU1405" s="10">
        <v>1405</v>
      </c>
    </row>
    <row r="1406" spans="1:73" s="10" customFormat="1" x14ac:dyDescent="0.45">
      <c r="A1406" s="10" t="s">
        <v>33</v>
      </c>
      <c r="D1406" s="10" t="s">
        <v>33</v>
      </c>
      <c r="E1406" s="10">
        <v>1402</v>
      </c>
      <c r="F1406" s="10">
        <v>1020</v>
      </c>
      <c r="H1406" s="10">
        <v>270</v>
      </c>
      <c r="J1406" s="10" t="s">
        <v>33</v>
      </c>
      <c r="K1406" s="10" t="s">
        <v>42</v>
      </c>
      <c r="L1406" s="10" t="s">
        <v>33</v>
      </c>
      <c r="M1406" s="10">
        <v>0.38105117766515301</v>
      </c>
      <c r="N1406" s="10">
        <v>0.38105117766515301</v>
      </c>
      <c r="T1406" s="10">
        <v>0</v>
      </c>
      <c r="W1406" s="10">
        <v>0</v>
      </c>
      <c r="X1406" s="10">
        <v>0</v>
      </c>
      <c r="Y1406" s="10">
        <v>0</v>
      </c>
      <c r="AB1406" s="10">
        <v>0</v>
      </c>
      <c r="AC1406" s="10">
        <v>0</v>
      </c>
      <c r="AD1406" s="10">
        <v>0</v>
      </c>
      <c r="AE1406" s="10">
        <v>0</v>
      </c>
      <c r="AH1406" s="10">
        <v>1</v>
      </c>
      <c r="AJ1406" s="10" t="s">
        <v>33</v>
      </c>
      <c r="AK1406" s="10">
        <v>0.38105117766515301</v>
      </c>
      <c r="AL1406" s="10">
        <v>0</v>
      </c>
      <c r="AM1406" s="10">
        <v>0</v>
      </c>
      <c r="AN1406" s="10">
        <v>0</v>
      </c>
      <c r="AO1406" s="10">
        <v>0</v>
      </c>
      <c r="AQ1406" s="10">
        <v>0</v>
      </c>
      <c r="AR1406" s="10">
        <v>0</v>
      </c>
      <c r="AS1406" s="10">
        <v>0</v>
      </c>
      <c r="AT1406" s="10">
        <v>0</v>
      </c>
      <c r="AU1406" s="10">
        <v>0</v>
      </c>
      <c r="AV1406" s="10">
        <v>0.38105117766515301</v>
      </c>
      <c r="AW1406" s="10">
        <v>0.38105117766515301</v>
      </c>
      <c r="AX1406" s="10" t="s">
        <v>33</v>
      </c>
      <c r="AY1406" s="10" t="s">
        <v>33</v>
      </c>
      <c r="AZ1406" s="10" t="s">
        <v>33</v>
      </c>
      <c r="BA1406" s="10" t="s">
        <v>33</v>
      </c>
      <c r="BB1406" s="10">
        <v>1402</v>
      </c>
      <c r="BC1406" s="10">
        <v>1020</v>
      </c>
      <c r="BE1406" s="10" t="s">
        <v>1835</v>
      </c>
      <c r="BF1406" s="10" t="s">
        <v>2770</v>
      </c>
      <c r="BG1406" s="10">
        <v>0</v>
      </c>
      <c r="BH1406" s="10">
        <v>1.004292740554144</v>
      </c>
      <c r="BI1406" s="10">
        <v>438</v>
      </c>
      <c r="BJ1406" s="10" t="s">
        <v>33</v>
      </c>
      <c r="BL1406" s="10" t="s">
        <v>33</v>
      </c>
      <c r="BM1406" s="10" t="s">
        <v>33</v>
      </c>
      <c r="BP1406" s="10" t="s">
        <v>33</v>
      </c>
      <c r="BQ1406" s="10" t="s">
        <v>33</v>
      </c>
      <c r="BR1406" s="10" t="s">
        <v>33</v>
      </c>
      <c r="BS1406" s="11" t="s">
        <v>33</v>
      </c>
      <c r="BT1406" s="11" t="s">
        <v>33</v>
      </c>
      <c r="BU1406" s="10">
        <v>1406</v>
      </c>
    </row>
    <row r="1407" spans="1:73" s="10" customFormat="1" x14ac:dyDescent="0.45">
      <c r="A1407" s="10">
        <v>382</v>
      </c>
      <c r="D1407" s="10">
        <v>1412</v>
      </c>
      <c r="E1407" s="10" t="s">
        <v>33</v>
      </c>
      <c r="F1407" s="10">
        <v>1277</v>
      </c>
      <c r="H1407" s="10" t="s">
        <v>33</v>
      </c>
      <c r="J1407" s="10" t="s">
        <v>345</v>
      </c>
      <c r="K1407" s="10">
        <v>0</v>
      </c>
      <c r="L1407" s="10">
        <v>1</v>
      </c>
      <c r="M1407" s="10" t="s">
        <v>33</v>
      </c>
      <c r="N1407" s="10">
        <v>1</v>
      </c>
      <c r="T1407" s="10">
        <v>2.6457513110645907</v>
      </c>
      <c r="W1407" s="10">
        <v>0.73326973209044999</v>
      </c>
      <c r="X1407" s="10" t="s">
        <v>35</v>
      </c>
      <c r="Y1407" s="10">
        <v>7.0710678118654766E-2</v>
      </c>
      <c r="AB1407" s="10">
        <v>8.4838671606761995</v>
      </c>
      <c r="AC1407" s="10">
        <v>0.15</v>
      </c>
      <c r="AD1407" s="10">
        <v>0</v>
      </c>
      <c r="AE1407" s="10">
        <v>0</v>
      </c>
      <c r="AH1407" s="10">
        <v>1</v>
      </c>
      <c r="AJ1407" s="10">
        <v>1</v>
      </c>
      <c r="AK1407" s="10">
        <v>1</v>
      </c>
      <c r="AL1407" s="10">
        <v>2.6457513110645907</v>
      </c>
      <c r="AM1407" s="10">
        <v>0.73326973209044999</v>
      </c>
      <c r="AN1407" s="10">
        <v>0.15</v>
      </c>
      <c r="AO1407" s="10">
        <v>0</v>
      </c>
      <c r="AQ1407" s="10">
        <v>5.5627875510750275</v>
      </c>
      <c r="AR1407" s="10">
        <v>31.877183347996031</v>
      </c>
      <c r="AS1407" s="10">
        <v>39.943225297054823</v>
      </c>
      <c r="AT1407" s="10">
        <v>130.72550745026314</v>
      </c>
      <c r="AU1407" s="10">
        <v>24.029787226221423</v>
      </c>
      <c r="AV1407" s="10">
        <v>507.84241476116301</v>
      </c>
      <c r="AW1407" s="10">
        <v>662.59770943764761</v>
      </c>
      <c r="AX1407" s="10">
        <v>4.4365527157918467E-6</v>
      </c>
      <c r="AY1407" s="10">
        <v>33.800454254442158</v>
      </c>
      <c r="AZ1407" s="10" t="s">
        <v>33</v>
      </c>
      <c r="BA1407" s="10">
        <v>1412</v>
      </c>
      <c r="BB1407" s="10" t="s">
        <v>33</v>
      </c>
      <c r="BC1407" s="10">
        <v>1277</v>
      </c>
      <c r="BE1407" s="10" t="s">
        <v>33</v>
      </c>
      <c r="BF1407" s="10" t="s">
        <v>33</v>
      </c>
      <c r="BG1407" s="10" t="s">
        <v>33</v>
      </c>
      <c r="BH1407" s="10" t="s">
        <v>33</v>
      </c>
      <c r="BI1407" s="10" t="s">
        <v>33</v>
      </c>
      <c r="BJ1407" s="10" t="s">
        <v>33</v>
      </c>
      <c r="BL1407" s="10" t="s">
        <v>33</v>
      </c>
      <c r="BM1407" s="10" t="s">
        <v>33</v>
      </c>
      <c r="BP1407" s="10" t="s">
        <v>33</v>
      </c>
      <c r="BQ1407" s="10">
        <v>0</v>
      </c>
      <c r="BR1407" s="10" t="s">
        <v>345</v>
      </c>
      <c r="BS1407" s="11">
        <v>39.943225297054823</v>
      </c>
      <c r="BT1407" s="11">
        <v>662.59770943764761</v>
      </c>
      <c r="BU1407" s="10">
        <v>1407</v>
      </c>
    </row>
    <row r="1408" spans="1:73" s="10" customFormat="1" x14ac:dyDescent="0.45">
      <c r="A1408" s="10" t="s">
        <v>33</v>
      </c>
      <c r="D1408" s="10" t="s">
        <v>33</v>
      </c>
      <c r="E1408" s="10">
        <v>1407</v>
      </c>
      <c r="F1408" s="10">
        <v>1244</v>
      </c>
      <c r="H1408" s="10">
        <v>338</v>
      </c>
      <c r="J1408" s="10" t="s">
        <v>33</v>
      </c>
      <c r="K1408" s="10" t="s">
        <v>785</v>
      </c>
      <c r="L1408" s="10" t="s">
        <v>33</v>
      </c>
      <c r="M1408" s="10">
        <v>0.59160797830996159</v>
      </c>
      <c r="N1408" s="10">
        <v>0.59160797830996159</v>
      </c>
      <c r="T1408" s="10">
        <v>0</v>
      </c>
      <c r="W1408" s="10">
        <v>0</v>
      </c>
      <c r="X1408" s="10">
        <v>0</v>
      </c>
      <c r="Y1408" s="10">
        <v>0</v>
      </c>
      <c r="AB1408" s="10">
        <v>0</v>
      </c>
      <c r="AC1408" s="10">
        <v>0</v>
      </c>
      <c r="AD1408" s="10">
        <v>0</v>
      </c>
      <c r="AE1408" s="10">
        <v>0</v>
      </c>
      <c r="AH1408" s="10">
        <v>1</v>
      </c>
      <c r="AJ1408" s="10" t="s">
        <v>33</v>
      </c>
      <c r="AK1408" s="10">
        <v>0.59160797830996159</v>
      </c>
      <c r="AL1408" s="10">
        <v>0</v>
      </c>
      <c r="AM1408" s="10">
        <v>0</v>
      </c>
      <c r="AN1408" s="10">
        <v>0</v>
      </c>
      <c r="AO1408" s="10">
        <v>0</v>
      </c>
      <c r="AQ1408" s="10">
        <v>0.64807406984078608</v>
      </c>
      <c r="AR1408" s="10">
        <v>25.260457715978951</v>
      </c>
      <c r="AS1408" s="10">
        <v>26.20016511724809</v>
      </c>
      <c r="AT1408" s="10">
        <v>15.229740641258473</v>
      </c>
      <c r="AU1408" s="10">
        <v>10.038246998355842</v>
      </c>
      <c r="AV1408" s="10">
        <v>402.34697579871766</v>
      </c>
      <c r="AW1408" s="10">
        <v>427.61496343833198</v>
      </c>
      <c r="AX1408" s="10" t="s">
        <v>33</v>
      </c>
      <c r="AY1408" s="10" t="s">
        <v>33</v>
      </c>
      <c r="AZ1408" s="10" t="s">
        <v>33</v>
      </c>
      <c r="BA1408" s="10" t="s">
        <v>33</v>
      </c>
      <c r="BB1408" s="10">
        <v>1407</v>
      </c>
      <c r="BC1408" s="10">
        <v>1244</v>
      </c>
      <c r="BE1408" s="10" t="s">
        <v>345</v>
      </c>
      <c r="BF1408" s="10" t="s">
        <v>2771</v>
      </c>
      <c r="BG1408" s="10">
        <v>1.1623841370512183E-4</v>
      </c>
      <c r="BH1408" s="10">
        <v>4171.4022755237565</v>
      </c>
      <c r="BI1408" s="10">
        <v>440</v>
      </c>
      <c r="BJ1408" s="10" t="s">
        <v>33</v>
      </c>
      <c r="BL1408" s="10" t="s">
        <v>33</v>
      </c>
      <c r="BM1408" s="10" t="s">
        <v>33</v>
      </c>
      <c r="BP1408" s="10" t="s">
        <v>33</v>
      </c>
      <c r="BQ1408" s="10" t="s">
        <v>33</v>
      </c>
      <c r="BR1408" s="10" t="s">
        <v>33</v>
      </c>
      <c r="BS1408" s="11" t="s">
        <v>33</v>
      </c>
      <c r="BT1408" s="11" t="s">
        <v>33</v>
      </c>
      <c r="BU1408" s="10">
        <v>1408</v>
      </c>
    </row>
    <row r="1409" spans="1:73" s="10" customFormat="1" x14ac:dyDescent="0.45">
      <c r="A1409" s="10" t="s">
        <v>33</v>
      </c>
      <c r="D1409" s="10" t="s">
        <v>33</v>
      </c>
      <c r="E1409" s="10">
        <v>1407</v>
      </c>
      <c r="F1409" s="10">
        <v>1600</v>
      </c>
      <c r="H1409" s="10">
        <v>425</v>
      </c>
      <c r="J1409" s="10" t="s">
        <v>33</v>
      </c>
      <c r="K1409" s="10" t="s">
        <v>376</v>
      </c>
      <c r="L1409" s="10" t="s">
        <v>33</v>
      </c>
      <c r="M1409" s="10">
        <v>0.2449489742783178</v>
      </c>
      <c r="N1409" s="10">
        <v>0.2449489742783178</v>
      </c>
      <c r="T1409" s="10">
        <v>0</v>
      </c>
      <c r="W1409" s="10">
        <v>0</v>
      </c>
      <c r="X1409" s="10">
        <v>0</v>
      </c>
      <c r="Y1409" s="10">
        <v>0</v>
      </c>
      <c r="AB1409" s="10">
        <v>0</v>
      </c>
      <c r="AC1409" s="10">
        <v>0</v>
      </c>
      <c r="AD1409" s="10">
        <v>0</v>
      </c>
      <c r="AE1409" s="10">
        <v>0</v>
      </c>
      <c r="AH1409" s="10">
        <v>1</v>
      </c>
      <c r="AJ1409" s="10" t="s">
        <v>33</v>
      </c>
      <c r="AK1409" s="10">
        <v>0.2449489742783178</v>
      </c>
      <c r="AL1409" s="10">
        <v>0</v>
      </c>
      <c r="AM1409" s="10">
        <v>0</v>
      </c>
      <c r="AN1409" s="10">
        <v>0</v>
      </c>
      <c r="AO1409" s="10">
        <v>0</v>
      </c>
      <c r="AQ1409" s="10">
        <v>1.4838672212601491</v>
      </c>
      <c r="AR1409" s="10">
        <v>4.3927611260232826</v>
      </c>
      <c r="AS1409" s="10">
        <v>6.5443685968504983</v>
      </c>
      <c r="AT1409" s="10">
        <v>34.870879699613504</v>
      </c>
      <c r="AU1409" s="10">
        <v>3.0782154596165077</v>
      </c>
      <c r="AV1409" s="10">
        <v>83.510476582875711</v>
      </c>
      <c r="AW1409" s="10">
        <v>121.45957174210572</v>
      </c>
      <c r="AX1409" s="10" t="s">
        <v>33</v>
      </c>
      <c r="AY1409" s="10" t="s">
        <v>33</v>
      </c>
      <c r="AZ1409" s="10" t="s">
        <v>33</v>
      </c>
      <c r="BA1409" s="10" t="s">
        <v>33</v>
      </c>
      <c r="BB1409" s="10">
        <v>1407</v>
      </c>
      <c r="BC1409" s="10">
        <v>1600</v>
      </c>
      <c r="BE1409" s="10" t="s">
        <v>345</v>
      </c>
      <c r="BF1409" s="10" t="s">
        <v>2772</v>
      </c>
      <c r="BG1409" s="10">
        <v>2.9034436271499955E-5</v>
      </c>
      <c r="BH1409" s="10">
        <v>2735.133894247193</v>
      </c>
      <c r="BI1409" s="10">
        <v>441</v>
      </c>
      <c r="BJ1409" s="10" t="s">
        <v>33</v>
      </c>
      <c r="BL1409" s="10" t="s">
        <v>33</v>
      </c>
      <c r="BM1409" s="10" t="s">
        <v>33</v>
      </c>
      <c r="BP1409" s="10" t="s">
        <v>33</v>
      </c>
      <c r="BQ1409" s="10" t="s">
        <v>33</v>
      </c>
      <c r="BR1409" s="10" t="s">
        <v>33</v>
      </c>
      <c r="BS1409" s="11" t="s">
        <v>33</v>
      </c>
      <c r="BT1409" s="11" t="s">
        <v>33</v>
      </c>
      <c r="BU1409" s="10">
        <v>1409</v>
      </c>
    </row>
    <row r="1410" spans="1:73" s="10" customFormat="1" x14ac:dyDescent="0.45">
      <c r="A1410" s="10" t="s">
        <v>33</v>
      </c>
      <c r="D1410" s="10" t="s">
        <v>33</v>
      </c>
      <c r="E1410" s="10">
        <v>1407</v>
      </c>
      <c r="F1410" s="10">
        <v>1605</v>
      </c>
      <c r="H1410" s="10">
        <v>426</v>
      </c>
      <c r="J1410" s="10" t="s">
        <v>33</v>
      </c>
      <c r="K1410" s="10" t="s">
        <v>377</v>
      </c>
      <c r="L1410" s="10" t="s">
        <v>33</v>
      </c>
      <c r="M1410" s="10">
        <v>0.14142135623730953</v>
      </c>
      <c r="N1410" s="10">
        <v>0.14142135623730953</v>
      </c>
      <c r="T1410" s="10">
        <v>0</v>
      </c>
      <c r="W1410" s="10">
        <v>0</v>
      </c>
      <c r="X1410" s="10">
        <v>0</v>
      </c>
      <c r="Y1410" s="10">
        <v>0</v>
      </c>
      <c r="AB1410" s="10">
        <v>0</v>
      </c>
      <c r="AC1410" s="10">
        <v>0</v>
      </c>
      <c r="AD1410" s="10">
        <v>0</v>
      </c>
      <c r="AE1410" s="10">
        <v>0</v>
      </c>
      <c r="AH1410" s="10">
        <v>1</v>
      </c>
      <c r="AJ1410" s="10" t="s">
        <v>33</v>
      </c>
      <c r="AK1410" s="10">
        <v>0.14142135623730953</v>
      </c>
      <c r="AL1410" s="10">
        <v>0</v>
      </c>
      <c r="AM1410" s="10">
        <v>0</v>
      </c>
      <c r="AN1410" s="10">
        <v>0</v>
      </c>
      <c r="AO1410" s="10">
        <v>0</v>
      </c>
      <c r="AQ1410" s="10">
        <v>0.78509494890950127</v>
      </c>
      <c r="AR1410" s="10">
        <v>1.3406947739033466</v>
      </c>
      <c r="AS1410" s="10">
        <v>2.4790824498221236</v>
      </c>
      <c r="AT1410" s="10">
        <v>18.44973129937328</v>
      </c>
      <c r="AU1410" s="10">
        <v>2.4294576075728709</v>
      </c>
      <c r="AV1410" s="10">
        <v>20.876449862725586</v>
      </c>
      <c r="AW1410" s="10">
        <v>41.755638769671734</v>
      </c>
      <c r="AX1410" s="10" t="s">
        <v>33</v>
      </c>
      <c r="AY1410" s="10" t="s">
        <v>33</v>
      </c>
      <c r="AZ1410" s="10" t="s">
        <v>33</v>
      </c>
      <c r="BA1410" s="10" t="s">
        <v>33</v>
      </c>
      <c r="BB1410" s="10">
        <v>1407</v>
      </c>
      <c r="BC1410" s="10">
        <v>1605</v>
      </c>
      <c r="BE1410" s="10" t="s">
        <v>345</v>
      </c>
      <c r="BF1410" s="10" t="s">
        <v>2773</v>
      </c>
      <c r="BG1410" s="10">
        <v>1.0998579975430246E-5</v>
      </c>
      <c r="BH1410" s="10">
        <v>1552.5821118052104</v>
      </c>
      <c r="BI1410" s="10">
        <v>442</v>
      </c>
      <c r="BJ1410" s="10" t="s">
        <v>33</v>
      </c>
      <c r="BL1410" s="10" t="s">
        <v>33</v>
      </c>
      <c r="BM1410" s="10" t="s">
        <v>33</v>
      </c>
      <c r="BP1410" s="10" t="s">
        <v>33</v>
      </c>
      <c r="BQ1410" s="10" t="s">
        <v>33</v>
      </c>
      <c r="BR1410" s="10" t="s">
        <v>33</v>
      </c>
      <c r="BS1410" s="11" t="s">
        <v>33</v>
      </c>
      <c r="BT1410" s="11" t="s">
        <v>33</v>
      </c>
      <c r="BU1410" s="10">
        <v>1410</v>
      </c>
    </row>
    <row r="1411" spans="1:73" s="10" customFormat="1" x14ac:dyDescent="0.45">
      <c r="A1411" s="10" t="s">
        <v>33</v>
      </c>
      <c r="D1411" s="10" t="s">
        <v>33</v>
      </c>
      <c r="E1411" s="10">
        <v>1407</v>
      </c>
      <c r="F1411" s="10">
        <v>1020</v>
      </c>
      <c r="H1411" s="10">
        <v>270</v>
      </c>
      <c r="J1411" s="10" t="s">
        <v>33</v>
      </c>
      <c r="K1411" s="10" t="s">
        <v>42</v>
      </c>
      <c r="L1411" s="10" t="s">
        <v>33</v>
      </c>
      <c r="M1411" s="10">
        <v>1.1085125168440815</v>
      </c>
      <c r="N1411" s="10">
        <v>1.1085125168440815</v>
      </c>
      <c r="T1411" s="10">
        <v>0</v>
      </c>
      <c r="W1411" s="10">
        <v>0</v>
      </c>
      <c r="X1411" s="10">
        <v>0</v>
      </c>
      <c r="Y1411" s="10">
        <v>0</v>
      </c>
      <c r="AB1411" s="10">
        <v>0</v>
      </c>
      <c r="AC1411" s="10">
        <v>0</v>
      </c>
      <c r="AD1411" s="10">
        <v>0</v>
      </c>
      <c r="AE1411" s="10">
        <v>0</v>
      </c>
      <c r="AH1411" s="10">
        <v>1</v>
      </c>
      <c r="AJ1411" s="10" t="s">
        <v>33</v>
      </c>
      <c r="AK1411" s="10">
        <v>1.1085125168440815</v>
      </c>
      <c r="AL1411" s="10">
        <v>0</v>
      </c>
      <c r="AM1411" s="10">
        <v>0</v>
      </c>
      <c r="AN1411" s="10">
        <v>0</v>
      </c>
      <c r="AO1411" s="10">
        <v>0</v>
      </c>
      <c r="AQ1411" s="10">
        <v>0</v>
      </c>
      <c r="AR1411" s="10">
        <v>0</v>
      </c>
      <c r="AS1411" s="10">
        <v>0</v>
      </c>
      <c r="AT1411" s="10">
        <v>0</v>
      </c>
      <c r="AU1411" s="10">
        <v>0</v>
      </c>
      <c r="AV1411" s="10">
        <v>1.1085125168440815</v>
      </c>
      <c r="AW1411" s="10">
        <v>1.1085125168440815</v>
      </c>
      <c r="AX1411" s="10" t="s">
        <v>33</v>
      </c>
      <c r="AY1411" s="10" t="s">
        <v>33</v>
      </c>
      <c r="AZ1411" s="10" t="s">
        <v>33</v>
      </c>
      <c r="BA1411" s="10" t="s">
        <v>33</v>
      </c>
      <c r="BB1411" s="10">
        <v>1407</v>
      </c>
      <c r="BC1411" s="10">
        <v>1020</v>
      </c>
      <c r="BE1411" s="10" t="s">
        <v>345</v>
      </c>
      <c r="BF1411" s="10" t="s">
        <v>2774</v>
      </c>
      <c r="BG1411" s="10">
        <v>0</v>
      </c>
      <c r="BH1411" s="10">
        <v>35.612004267349491</v>
      </c>
      <c r="BI1411" s="10">
        <v>443</v>
      </c>
      <c r="BJ1411" s="10" t="s">
        <v>33</v>
      </c>
      <c r="BL1411" s="10" t="s">
        <v>33</v>
      </c>
      <c r="BM1411" s="10" t="s">
        <v>33</v>
      </c>
      <c r="BP1411" s="10" t="s">
        <v>33</v>
      </c>
      <c r="BQ1411" s="10" t="s">
        <v>33</v>
      </c>
      <c r="BR1411" s="10" t="s">
        <v>33</v>
      </c>
      <c r="BS1411" s="11" t="s">
        <v>33</v>
      </c>
      <c r="BT1411" s="11" t="s">
        <v>33</v>
      </c>
      <c r="BU1411" s="10">
        <v>1411</v>
      </c>
    </row>
    <row r="1412" spans="1:73" s="10" customFormat="1" x14ac:dyDescent="0.45">
      <c r="A1412" s="10">
        <v>383</v>
      </c>
      <c r="D1412" s="10">
        <v>1415</v>
      </c>
      <c r="E1412" s="10" t="s">
        <v>33</v>
      </c>
      <c r="F1412" s="10">
        <v>1359</v>
      </c>
      <c r="H1412" s="10" t="s">
        <v>33</v>
      </c>
      <c r="J1412" s="10" t="s">
        <v>113</v>
      </c>
      <c r="K1412" s="10">
        <v>0</v>
      </c>
      <c r="L1412" s="10">
        <v>1</v>
      </c>
      <c r="M1412" s="10" t="s">
        <v>33</v>
      </c>
      <c r="N1412" s="10">
        <v>1</v>
      </c>
      <c r="T1412" s="10">
        <v>0.4898979485566356</v>
      </c>
      <c r="W1412" s="10">
        <v>1.2700604316330779</v>
      </c>
      <c r="X1412" s="10" t="s">
        <v>35</v>
      </c>
      <c r="Y1412" s="10">
        <v>0.1224744871391589</v>
      </c>
      <c r="AB1412" s="10">
        <v>14.694488966956285</v>
      </c>
      <c r="AC1412" s="10">
        <v>0.15</v>
      </c>
      <c r="AD1412" s="10">
        <v>0</v>
      </c>
      <c r="AE1412" s="10">
        <v>0</v>
      </c>
      <c r="AH1412" s="10">
        <v>1</v>
      </c>
      <c r="AJ1412" s="10">
        <v>1</v>
      </c>
      <c r="AK1412" s="10">
        <v>1</v>
      </c>
      <c r="AL1412" s="10">
        <v>0.4898979485566356</v>
      </c>
      <c r="AM1412" s="10">
        <v>1.2700604316330779</v>
      </c>
      <c r="AN1412" s="10">
        <v>0.15</v>
      </c>
      <c r="AO1412" s="10">
        <v>0</v>
      </c>
      <c r="AQ1412" s="10">
        <v>0.75476708848851826</v>
      </c>
      <c r="AR1412" s="10">
        <v>1.7450084319617059</v>
      </c>
      <c r="AS1412" s="10">
        <v>2.8394207102700575</v>
      </c>
      <c r="AT1412" s="10">
        <v>17.73702657948018</v>
      </c>
      <c r="AU1412" s="10">
        <v>16.230292945036428</v>
      </c>
      <c r="AV1412" s="10">
        <v>17.571887394565785</v>
      </c>
      <c r="AW1412" s="10">
        <v>51.539206919082396</v>
      </c>
      <c r="AX1412" s="10">
        <v>4.6765371804359702E-7</v>
      </c>
      <c r="AY1412" s="10">
        <v>5.2394749779480989</v>
      </c>
      <c r="AZ1412" s="10" t="s">
        <v>33</v>
      </c>
      <c r="BA1412" s="10">
        <v>1415</v>
      </c>
      <c r="BB1412" s="10" t="s">
        <v>33</v>
      </c>
      <c r="BC1412" s="10">
        <v>1359</v>
      </c>
      <c r="BE1412" s="10" t="s">
        <v>33</v>
      </c>
      <c r="BF1412" s="10" t="s">
        <v>33</v>
      </c>
      <c r="BG1412" s="10" t="s">
        <v>33</v>
      </c>
      <c r="BH1412" s="10" t="s">
        <v>33</v>
      </c>
      <c r="BI1412" s="10" t="s">
        <v>33</v>
      </c>
      <c r="BJ1412" s="10" t="s">
        <v>33</v>
      </c>
      <c r="BL1412" s="10" t="s">
        <v>33</v>
      </c>
      <c r="BM1412" s="10" t="s">
        <v>33</v>
      </c>
      <c r="BP1412" s="10" t="s">
        <v>33</v>
      </c>
      <c r="BQ1412" s="10">
        <v>0</v>
      </c>
      <c r="BR1412" s="10" t="s">
        <v>113</v>
      </c>
      <c r="BS1412" s="11">
        <v>2.8394207102700575</v>
      </c>
      <c r="BT1412" s="11">
        <v>51.539206919082396</v>
      </c>
      <c r="BU1412" s="10">
        <v>1412</v>
      </c>
    </row>
    <row r="1413" spans="1:73" s="10" customFormat="1" x14ac:dyDescent="0.45">
      <c r="A1413" s="10" t="s">
        <v>33</v>
      </c>
      <c r="D1413" s="10" t="s">
        <v>33</v>
      </c>
      <c r="E1413" s="10">
        <v>1412</v>
      </c>
      <c r="F1413" s="10">
        <v>1223</v>
      </c>
      <c r="H1413" s="10">
        <v>333</v>
      </c>
      <c r="J1413" s="10" t="s">
        <v>33</v>
      </c>
      <c r="K1413" s="10" t="s">
        <v>37</v>
      </c>
      <c r="L1413" s="10" t="s">
        <v>33</v>
      </c>
      <c r="M1413" s="10">
        <v>10.954451150103322</v>
      </c>
      <c r="N1413" s="10">
        <v>10.954451150103322</v>
      </c>
      <c r="T1413" s="10">
        <v>0</v>
      </c>
      <c r="W1413" s="10">
        <v>0</v>
      </c>
      <c r="X1413" s="10">
        <v>0</v>
      </c>
      <c r="Y1413" s="10">
        <v>0</v>
      </c>
      <c r="AB1413" s="10">
        <v>0</v>
      </c>
      <c r="AC1413" s="10">
        <v>0</v>
      </c>
      <c r="AD1413" s="10">
        <v>0</v>
      </c>
      <c r="AE1413" s="10">
        <v>0</v>
      </c>
      <c r="AH1413" s="10">
        <v>1</v>
      </c>
      <c r="AJ1413" s="10" t="s">
        <v>33</v>
      </c>
      <c r="AK1413" s="10">
        <v>10.954451150103322</v>
      </c>
      <c r="AL1413" s="10">
        <v>0</v>
      </c>
      <c r="AM1413" s="10">
        <v>0</v>
      </c>
      <c r="AN1413" s="10">
        <v>0</v>
      </c>
      <c r="AO1413" s="10">
        <v>0</v>
      </c>
      <c r="AQ1413" s="10">
        <v>0</v>
      </c>
      <c r="AR1413" s="10">
        <v>0</v>
      </c>
      <c r="AS1413" s="10">
        <v>0</v>
      </c>
      <c r="AT1413" s="10">
        <v>0</v>
      </c>
      <c r="AU1413" s="10">
        <v>0</v>
      </c>
      <c r="AV1413" s="10">
        <v>10.954451150103322</v>
      </c>
      <c r="AW1413" s="10">
        <v>10.954451150103322</v>
      </c>
      <c r="AX1413" s="10" t="s">
        <v>33</v>
      </c>
      <c r="AY1413" s="10" t="s">
        <v>33</v>
      </c>
      <c r="AZ1413" s="10" t="s">
        <v>33</v>
      </c>
      <c r="BA1413" s="10" t="s">
        <v>33</v>
      </c>
      <c r="BB1413" s="10">
        <v>1412</v>
      </c>
      <c r="BC1413" s="10">
        <v>1223</v>
      </c>
      <c r="BE1413" s="10" t="s">
        <v>113</v>
      </c>
      <c r="BF1413" s="10" t="s">
        <v>2775</v>
      </c>
      <c r="BG1413" s="10">
        <v>0</v>
      </c>
      <c r="BH1413" s="10">
        <v>237.27248567918735</v>
      </c>
      <c r="BI1413" s="10">
        <v>445</v>
      </c>
      <c r="BJ1413" s="10" t="s">
        <v>33</v>
      </c>
      <c r="BL1413" s="10" t="s">
        <v>33</v>
      </c>
      <c r="BM1413" s="10" t="s">
        <v>33</v>
      </c>
      <c r="BP1413" s="10" t="s">
        <v>33</v>
      </c>
      <c r="BQ1413" s="10" t="s">
        <v>33</v>
      </c>
      <c r="BR1413" s="10" t="s">
        <v>33</v>
      </c>
      <c r="BS1413" s="11" t="s">
        <v>33</v>
      </c>
      <c r="BT1413" s="11" t="s">
        <v>33</v>
      </c>
      <c r="BU1413" s="10">
        <v>1413</v>
      </c>
    </row>
    <row r="1414" spans="1:73" s="10" customFormat="1" x14ac:dyDescent="0.45">
      <c r="A1414" s="10" t="s">
        <v>33</v>
      </c>
      <c r="D1414" s="10" t="s">
        <v>33</v>
      </c>
      <c r="E1414" s="10">
        <v>1412</v>
      </c>
      <c r="F1414" s="10">
        <v>1611</v>
      </c>
      <c r="H1414" s="10">
        <v>427</v>
      </c>
      <c r="J1414" s="10" t="s">
        <v>33</v>
      </c>
      <c r="K1414" s="10" t="s">
        <v>378</v>
      </c>
      <c r="L1414" s="10" t="s">
        <v>33</v>
      </c>
      <c r="M1414" s="10">
        <v>7.0710678118650741E-6</v>
      </c>
      <c r="N1414" s="10">
        <v>7.0710678118650741E-6</v>
      </c>
      <c r="T1414" s="10">
        <v>0</v>
      </c>
      <c r="W1414" s="10">
        <v>0</v>
      </c>
      <c r="X1414" s="10">
        <v>0</v>
      </c>
      <c r="Y1414" s="10">
        <v>0</v>
      </c>
      <c r="AB1414" s="10">
        <v>0</v>
      </c>
      <c r="AC1414" s="10">
        <v>0</v>
      </c>
      <c r="AD1414" s="10">
        <v>0</v>
      </c>
      <c r="AE1414" s="10">
        <v>0</v>
      </c>
      <c r="AH1414" s="10">
        <v>1</v>
      </c>
      <c r="AJ1414" s="10" t="s">
        <v>33</v>
      </c>
      <c r="AK1414" s="10">
        <v>7.0710678118650741E-6</v>
      </c>
      <c r="AL1414" s="10">
        <v>0</v>
      </c>
      <c r="AM1414" s="10">
        <v>0</v>
      </c>
      <c r="AN1414" s="10">
        <v>0</v>
      </c>
      <c r="AO1414" s="10">
        <v>0</v>
      </c>
      <c r="AQ1414" s="10">
        <v>0.2648691399318826</v>
      </c>
      <c r="AR1414" s="10">
        <v>0.32494800032862792</v>
      </c>
      <c r="AS1414" s="10">
        <v>0.70900825322985761</v>
      </c>
      <c r="AT1414" s="10">
        <v>6.224424788399241</v>
      </c>
      <c r="AU1414" s="10">
        <v>1.5358039780801414</v>
      </c>
      <c r="AV1414" s="10">
        <v>6.6174362444624615</v>
      </c>
      <c r="AW1414" s="10">
        <v>14.377665010941843</v>
      </c>
      <c r="AX1414" s="10" t="s">
        <v>33</v>
      </c>
      <c r="AY1414" s="10" t="s">
        <v>33</v>
      </c>
      <c r="AZ1414" s="10" t="s">
        <v>33</v>
      </c>
      <c r="BA1414" s="10" t="s">
        <v>33</v>
      </c>
      <c r="BB1414" s="10">
        <v>1412</v>
      </c>
      <c r="BC1414" s="10">
        <v>1611</v>
      </c>
      <c r="BE1414" s="10" t="s">
        <v>113</v>
      </c>
      <c r="BF1414" s="10" t="s">
        <v>2776</v>
      </c>
      <c r="BG1414" s="10">
        <v>3.3157034574653908E-7</v>
      </c>
      <c r="BH1414" s="10">
        <v>719.7408634515092</v>
      </c>
      <c r="BI1414" s="10">
        <v>446</v>
      </c>
      <c r="BJ1414" s="10" t="s">
        <v>33</v>
      </c>
      <c r="BL1414" s="10" t="s">
        <v>33</v>
      </c>
      <c r="BM1414" s="10" t="s">
        <v>33</v>
      </c>
      <c r="BP1414" s="10" t="s">
        <v>33</v>
      </c>
      <c r="BQ1414" s="10" t="s">
        <v>33</v>
      </c>
      <c r="BR1414" s="10" t="s">
        <v>33</v>
      </c>
      <c r="BS1414" s="11" t="s">
        <v>33</v>
      </c>
      <c r="BT1414" s="11" t="s">
        <v>33</v>
      </c>
      <c r="BU1414" s="10">
        <v>1414</v>
      </c>
    </row>
    <row r="1415" spans="1:73" s="10" customFormat="1" x14ac:dyDescent="0.45">
      <c r="A1415" s="10">
        <v>384</v>
      </c>
      <c r="D1415" s="10">
        <v>1419</v>
      </c>
      <c r="E1415" s="10" t="s">
        <v>33</v>
      </c>
      <c r="F1415" s="10">
        <v>1281</v>
      </c>
      <c r="H1415" s="10" t="s">
        <v>33</v>
      </c>
      <c r="J1415" s="10" t="s">
        <v>346</v>
      </c>
      <c r="K1415" s="10">
        <v>0</v>
      </c>
      <c r="L1415" s="10">
        <v>1</v>
      </c>
      <c r="M1415" s="10" t="s">
        <v>33</v>
      </c>
      <c r="N1415" s="10">
        <v>1</v>
      </c>
      <c r="T1415" s="10">
        <v>0.17320508075688773</v>
      </c>
      <c r="W1415" s="10">
        <v>0.25455844122715715</v>
      </c>
      <c r="X1415" s="10" t="s">
        <v>99</v>
      </c>
      <c r="Y1415" s="10">
        <v>7.0710678118654766E-2</v>
      </c>
      <c r="AB1415" s="10">
        <v>0.8492352442050437</v>
      </c>
      <c r="AC1415" s="10">
        <v>0.4</v>
      </c>
      <c r="AD1415" s="10">
        <v>0</v>
      </c>
      <c r="AE1415" s="10">
        <v>0</v>
      </c>
      <c r="AH1415" s="10">
        <v>1</v>
      </c>
      <c r="AJ1415" s="10">
        <v>1</v>
      </c>
      <c r="AK1415" s="10">
        <v>1</v>
      </c>
      <c r="AL1415" s="10">
        <v>0.17320508075688773</v>
      </c>
      <c r="AM1415" s="10">
        <v>0.25455844122715715</v>
      </c>
      <c r="AN1415" s="10">
        <v>0.4</v>
      </c>
      <c r="AO1415" s="10">
        <v>0</v>
      </c>
      <c r="AQ1415" s="10">
        <v>0.75505205863812419</v>
      </c>
      <c r="AR1415" s="10">
        <v>3.0039438696374861</v>
      </c>
      <c r="AS1415" s="10">
        <v>4.0987693546627657</v>
      </c>
      <c r="AT1415" s="10">
        <v>17.74372337799592</v>
      </c>
      <c r="AU1415" s="10">
        <v>12.198379808952748</v>
      </c>
      <c r="AV1415" s="10">
        <v>49.978042080061719</v>
      </c>
      <c r="AW1415" s="10">
        <v>79.920145267010383</v>
      </c>
      <c r="AX1415" s="10">
        <v>2.4300000000000005E-4</v>
      </c>
      <c r="AY1415" s="10">
        <v>4.8259086304159116</v>
      </c>
      <c r="AZ1415" s="10" t="s">
        <v>33</v>
      </c>
      <c r="BA1415" s="10">
        <v>1419</v>
      </c>
      <c r="BB1415" s="10" t="s">
        <v>33</v>
      </c>
      <c r="BC1415" s="10">
        <v>1281</v>
      </c>
      <c r="BE1415" s="10" t="s">
        <v>33</v>
      </c>
      <c r="BF1415" s="10" t="s">
        <v>33</v>
      </c>
      <c r="BG1415" s="10" t="s">
        <v>33</v>
      </c>
      <c r="BH1415" s="10" t="s">
        <v>33</v>
      </c>
      <c r="BI1415" s="10" t="s">
        <v>33</v>
      </c>
      <c r="BJ1415" s="10" t="s">
        <v>33</v>
      </c>
      <c r="BL1415" s="10" t="s">
        <v>33</v>
      </c>
      <c r="BM1415" s="10" t="s">
        <v>33</v>
      </c>
      <c r="BP1415" s="10" t="s">
        <v>33</v>
      </c>
      <c r="BQ1415" s="10">
        <v>0</v>
      </c>
      <c r="BR1415" s="10" t="s">
        <v>346</v>
      </c>
      <c r="BS1415" s="11">
        <v>4.0987693546627657</v>
      </c>
      <c r="BT1415" s="11">
        <v>79.920145267010383</v>
      </c>
      <c r="BU1415" s="10">
        <v>1415</v>
      </c>
    </row>
    <row r="1416" spans="1:73" s="10" customFormat="1" x14ac:dyDescent="0.45">
      <c r="A1416" s="10" t="s">
        <v>33</v>
      </c>
      <c r="D1416" s="10" t="s">
        <v>33</v>
      </c>
      <c r="E1416" s="10">
        <v>1415</v>
      </c>
      <c r="F1416" s="10">
        <v>1011</v>
      </c>
      <c r="H1416" s="10">
        <v>268</v>
      </c>
      <c r="J1416" s="10" t="s">
        <v>33</v>
      </c>
      <c r="K1416" s="10" t="s">
        <v>106</v>
      </c>
      <c r="L1416" s="10" t="s">
        <v>33</v>
      </c>
      <c r="M1416" s="10">
        <v>5.4772255750516612</v>
      </c>
      <c r="N1416" s="10">
        <v>5.4772255750516612</v>
      </c>
      <c r="T1416" s="10">
        <v>0</v>
      </c>
      <c r="W1416" s="10">
        <v>0</v>
      </c>
      <c r="X1416" s="10">
        <v>0</v>
      </c>
      <c r="Y1416" s="10">
        <v>0</v>
      </c>
      <c r="AB1416" s="10">
        <v>0</v>
      </c>
      <c r="AC1416" s="10">
        <v>0</v>
      </c>
      <c r="AD1416" s="10">
        <v>0</v>
      </c>
      <c r="AE1416" s="10">
        <v>0</v>
      </c>
      <c r="AH1416" s="10">
        <v>1</v>
      </c>
      <c r="AJ1416" s="10" t="s">
        <v>33</v>
      </c>
      <c r="AK1416" s="10">
        <v>5.4772255750516612</v>
      </c>
      <c r="AL1416" s="10">
        <v>0</v>
      </c>
      <c r="AM1416" s="10">
        <v>0</v>
      </c>
      <c r="AN1416" s="10">
        <v>0</v>
      </c>
      <c r="AO1416" s="10">
        <v>0</v>
      </c>
      <c r="AQ1416" s="10">
        <v>0.22054849138968313</v>
      </c>
      <c r="AR1416" s="10">
        <v>1.3593716123414572</v>
      </c>
      <c r="AS1416" s="10">
        <v>1.6791669248564978</v>
      </c>
      <c r="AT1416" s="10">
        <v>5.1828895476575534</v>
      </c>
      <c r="AU1416" s="10">
        <v>9.7519639445607869</v>
      </c>
      <c r="AV1416" s="10">
        <v>35.676538386899423</v>
      </c>
      <c r="AW1416" s="10">
        <v>50.611391879117761</v>
      </c>
      <c r="AX1416" s="10" t="s">
        <v>33</v>
      </c>
      <c r="AY1416" s="10" t="s">
        <v>33</v>
      </c>
      <c r="AZ1416" s="10" t="s">
        <v>33</v>
      </c>
      <c r="BA1416" s="10" t="s">
        <v>33</v>
      </c>
      <c r="BB1416" s="10">
        <v>1415</v>
      </c>
      <c r="BC1416" s="10">
        <v>1011</v>
      </c>
      <c r="BE1416" s="10" t="s">
        <v>346</v>
      </c>
      <c r="BF1416" s="10" t="s">
        <v>2777</v>
      </c>
      <c r="BG1416" s="10">
        <v>4.0803756274012906E-4</v>
      </c>
      <c r="BH1416" s="10">
        <v>654.79166717141561</v>
      </c>
      <c r="BI1416" s="10">
        <v>448</v>
      </c>
      <c r="BJ1416" s="10" t="s">
        <v>33</v>
      </c>
      <c r="BL1416" s="10" t="s">
        <v>33</v>
      </c>
      <c r="BM1416" s="10" t="s">
        <v>33</v>
      </c>
      <c r="BP1416" s="10" t="s">
        <v>33</v>
      </c>
      <c r="BQ1416" s="10" t="s">
        <v>33</v>
      </c>
      <c r="BR1416" s="10" t="s">
        <v>33</v>
      </c>
      <c r="BS1416" s="11" t="s">
        <v>33</v>
      </c>
      <c r="BT1416" s="11" t="s">
        <v>33</v>
      </c>
      <c r="BU1416" s="10">
        <v>1416</v>
      </c>
    </row>
    <row r="1417" spans="1:73" s="10" customFormat="1" x14ac:dyDescent="0.45">
      <c r="A1417" s="10" t="s">
        <v>33</v>
      </c>
      <c r="D1417" s="10" t="s">
        <v>33</v>
      </c>
      <c r="E1417" s="10">
        <v>1415</v>
      </c>
      <c r="F1417" s="10">
        <v>1020</v>
      </c>
      <c r="H1417" s="10">
        <v>270</v>
      </c>
      <c r="J1417" s="10" t="s">
        <v>33</v>
      </c>
      <c r="K1417" s="10" t="s">
        <v>42</v>
      </c>
      <c r="L1417" s="10" t="s">
        <v>33</v>
      </c>
      <c r="M1417" s="10">
        <v>0.31112698372208092</v>
      </c>
      <c r="N1417" s="10">
        <v>0.31112698372208092</v>
      </c>
      <c r="T1417" s="10">
        <v>0</v>
      </c>
      <c r="W1417" s="10">
        <v>0</v>
      </c>
      <c r="X1417" s="10">
        <v>0</v>
      </c>
      <c r="Y1417" s="10">
        <v>0</v>
      </c>
      <c r="AB1417" s="10">
        <v>0</v>
      </c>
      <c r="AC1417" s="10">
        <v>0</v>
      </c>
      <c r="AD1417" s="10">
        <v>0</v>
      </c>
      <c r="AE1417" s="10">
        <v>0</v>
      </c>
      <c r="AH1417" s="10">
        <v>1</v>
      </c>
      <c r="AJ1417" s="10" t="s">
        <v>33</v>
      </c>
      <c r="AK1417" s="10">
        <v>0.31112698372208092</v>
      </c>
      <c r="AL1417" s="10">
        <v>0</v>
      </c>
      <c r="AM1417" s="10">
        <v>0</v>
      </c>
      <c r="AN1417" s="10">
        <v>0</v>
      </c>
      <c r="AO1417" s="10">
        <v>0</v>
      </c>
      <c r="AQ1417" s="10">
        <v>0</v>
      </c>
      <c r="AR1417" s="10">
        <v>0</v>
      </c>
      <c r="AS1417" s="10">
        <v>0</v>
      </c>
      <c r="AT1417" s="10">
        <v>0</v>
      </c>
      <c r="AU1417" s="10">
        <v>0</v>
      </c>
      <c r="AV1417" s="10">
        <v>0.31112698372208092</v>
      </c>
      <c r="AW1417" s="10">
        <v>0.31112698372208092</v>
      </c>
      <c r="AX1417" s="10" t="s">
        <v>33</v>
      </c>
      <c r="AY1417" s="10" t="s">
        <v>33</v>
      </c>
      <c r="AZ1417" s="10" t="s">
        <v>33</v>
      </c>
      <c r="BA1417" s="10" t="s">
        <v>33</v>
      </c>
      <c r="BB1417" s="10">
        <v>1415</v>
      </c>
      <c r="BC1417" s="10">
        <v>1020</v>
      </c>
      <c r="BE1417" s="10" t="s">
        <v>346</v>
      </c>
      <c r="BF1417" s="10" t="s">
        <v>2778</v>
      </c>
      <c r="BG1417" s="10">
        <v>0</v>
      </c>
      <c r="BH1417" s="10">
        <v>3.8783788180187111</v>
      </c>
      <c r="BI1417" s="10">
        <v>449</v>
      </c>
      <c r="BJ1417" s="10" t="s">
        <v>33</v>
      </c>
      <c r="BL1417" s="10" t="s">
        <v>33</v>
      </c>
      <c r="BM1417" s="10" t="s">
        <v>33</v>
      </c>
      <c r="BP1417" s="10" t="s">
        <v>33</v>
      </c>
      <c r="BQ1417" s="10" t="s">
        <v>33</v>
      </c>
      <c r="BR1417" s="10" t="s">
        <v>33</v>
      </c>
      <c r="BS1417" s="11" t="s">
        <v>33</v>
      </c>
      <c r="BT1417" s="11" t="s">
        <v>33</v>
      </c>
      <c r="BU1417" s="10">
        <v>1417</v>
      </c>
    </row>
    <row r="1418" spans="1:73" s="10" customFormat="1" x14ac:dyDescent="0.45">
      <c r="A1418" s="10" t="s">
        <v>33</v>
      </c>
      <c r="D1418" s="10" t="s">
        <v>33</v>
      </c>
      <c r="E1418" s="10">
        <v>1415</v>
      </c>
      <c r="F1418" s="10">
        <v>1284</v>
      </c>
      <c r="H1418" s="10">
        <v>351</v>
      </c>
      <c r="J1418" s="10" t="s">
        <v>33</v>
      </c>
      <c r="K1418" s="10" t="s">
        <v>325</v>
      </c>
      <c r="L1418" s="10" t="s">
        <v>33</v>
      </c>
      <c r="M1418" s="10">
        <v>0.28284271247461906</v>
      </c>
      <c r="N1418" s="10">
        <v>0.28284271247461906</v>
      </c>
      <c r="T1418" s="10">
        <v>0</v>
      </c>
      <c r="W1418" s="10">
        <v>0</v>
      </c>
      <c r="X1418" s="10">
        <v>0</v>
      </c>
      <c r="Y1418" s="10">
        <v>0</v>
      </c>
      <c r="AB1418" s="10">
        <v>0</v>
      </c>
      <c r="AC1418" s="10">
        <v>0</v>
      </c>
      <c r="AD1418" s="10">
        <v>0</v>
      </c>
      <c r="AE1418" s="10">
        <v>0</v>
      </c>
      <c r="AH1418" s="10">
        <v>1</v>
      </c>
      <c r="AJ1418" s="10" t="s">
        <v>33</v>
      </c>
      <c r="AK1418" s="10">
        <v>0.28284271247461906</v>
      </c>
      <c r="AL1418" s="10">
        <v>0</v>
      </c>
      <c r="AM1418" s="10">
        <v>0</v>
      </c>
      <c r="AN1418" s="10">
        <v>0</v>
      </c>
      <c r="AO1418" s="10">
        <v>0</v>
      </c>
      <c r="AQ1418" s="10">
        <v>0.36129848649155338</v>
      </c>
      <c r="AR1418" s="10">
        <v>0.99001381606887162</v>
      </c>
      <c r="AS1418" s="10">
        <v>1.5138966214816238</v>
      </c>
      <c r="AT1418" s="10">
        <v>8.490514432551505</v>
      </c>
      <c r="AU1418" s="10">
        <v>1.5971806201869172</v>
      </c>
      <c r="AV1418" s="10">
        <v>13.990376709440211</v>
      </c>
      <c r="AW1418" s="10">
        <v>24.078071762178631</v>
      </c>
      <c r="AX1418" s="10" t="s">
        <v>33</v>
      </c>
      <c r="AY1418" s="10" t="s">
        <v>33</v>
      </c>
      <c r="AZ1418" s="10" t="s">
        <v>33</v>
      </c>
      <c r="BA1418" s="10" t="s">
        <v>33</v>
      </c>
      <c r="BB1418" s="10">
        <v>1415</v>
      </c>
      <c r="BC1418" s="10">
        <v>1284</v>
      </c>
      <c r="BE1418" s="10" t="s">
        <v>346</v>
      </c>
      <c r="BF1418" s="10" t="s">
        <v>2779</v>
      </c>
      <c r="BG1418" s="10">
        <v>3.6787687902003466E-4</v>
      </c>
      <c r="BH1418" s="10">
        <v>208.023837579217</v>
      </c>
      <c r="BI1418" s="10">
        <v>450</v>
      </c>
      <c r="BJ1418" s="10" t="s">
        <v>33</v>
      </c>
      <c r="BL1418" s="10" t="s">
        <v>33</v>
      </c>
      <c r="BM1418" s="10" t="s">
        <v>33</v>
      </c>
      <c r="BP1418" s="10" t="s">
        <v>33</v>
      </c>
      <c r="BQ1418" s="10" t="s">
        <v>33</v>
      </c>
      <c r="BR1418" s="10" t="s">
        <v>33</v>
      </c>
      <c r="BS1418" s="11" t="s">
        <v>33</v>
      </c>
      <c r="BT1418" s="11" t="s">
        <v>33</v>
      </c>
      <c r="BU1418" s="10">
        <v>1418</v>
      </c>
    </row>
    <row r="1419" spans="1:73" s="10" customFormat="1" x14ac:dyDescent="0.45">
      <c r="A1419" s="10">
        <v>385</v>
      </c>
      <c r="D1419" s="10">
        <v>1420</v>
      </c>
      <c r="E1419" s="10" t="s">
        <v>33</v>
      </c>
      <c r="F1419" s="10">
        <v>1295</v>
      </c>
      <c r="H1419" s="10" t="s">
        <v>33</v>
      </c>
      <c r="J1419" s="10" t="s">
        <v>152</v>
      </c>
      <c r="K1419" s="10">
        <v>0</v>
      </c>
      <c r="L1419" s="10">
        <v>1</v>
      </c>
      <c r="M1419" s="10" t="s">
        <v>33</v>
      </c>
      <c r="N1419" s="10">
        <v>1</v>
      </c>
      <c r="T1419" s="10">
        <v>0</v>
      </c>
      <c r="W1419" s="10">
        <v>0</v>
      </c>
      <c r="X1419" s="10">
        <v>0</v>
      </c>
      <c r="Y1419" s="10">
        <v>0</v>
      </c>
      <c r="AB1419" s="10">
        <v>0</v>
      </c>
      <c r="AC1419" s="10">
        <v>0</v>
      </c>
      <c r="AD1419" s="12">
        <v>27.81249596930099</v>
      </c>
      <c r="AE1419" s="12">
        <v>453.00868268532827</v>
      </c>
      <c r="AH1419" s="10">
        <v>1</v>
      </c>
      <c r="AJ1419" s="10">
        <v>1</v>
      </c>
      <c r="AK1419" s="10">
        <v>1</v>
      </c>
      <c r="AL1419" s="10">
        <v>0</v>
      </c>
      <c r="AM1419" s="10">
        <v>0</v>
      </c>
      <c r="AN1419" s="10">
        <v>0</v>
      </c>
      <c r="AO1419" s="10">
        <v>13.058999999999999</v>
      </c>
      <c r="AQ1419" s="10">
        <v>0</v>
      </c>
      <c r="AR1419" s="10">
        <v>27.81249596930099</v>
      </c>
      <c r="AS1419" s="10">
        <v>27.81249596930099</v>
      </c>
      <c r="AT1419" s="10">
        <v>0</v>
      </c>
      <c r="AU1419" s="10">
        <v>0</v>
      </c>
      <c r="AV1419" s="10">
        <v>453.00868268532827</v>
      </c>
      <c r="AW1419" s="10">
        <v>453.00868268532827</v>
      </c>
      <c r="AX1419" s="10">
        <v>9.1162492287124347E-6</v>
      </c>
      <c r="AY1419" s="10">
        <v>13.058999999999999</v>
      </c>
      <c r="AZ1419" s="10" t="s">
        <v>33</v>
      </c>
      <c r="BA1419" s="10">
        <v>1420</v>
      </c>
      <c r="BB1419" s="10" t="s">
        <v>33</v>
      </c>
      <c r="BC1419" s="10">
        <v>1295</v>
      </c>
      <c r="BE1419" s="10" t="s">
        <v>33</v>
      </c>
      <c r="BF1419" s="10" t="s">
        <v>33</v>
      </c>
      <c r="BG1419" s="10" t="s">
        <v>33</v>
      </c>
      <c r="BH1419" s="10" t="s">
        <v>33</v>
      </c>
      <c r="BI1419" s="10" t="s">
        <v>33</v>
      </c>
      <c r="BJ1419" s="10" t="s">
        <v>33</v>
      </c>
      <c r="BL1419" s="10" t="s">
        <v>33</v>
      </c>
      <c r="BM1419" s="10" t="s">
        <v>33</v>
      </c>
      <c r="BP1419" s="10" t="s">
        <v>34</v>
      </c>
      <c r="BQ1419" s="10">
        <v>0</v>
      </c>
      <c r="BR1419" s="10" t="s">
        <v>152</v>
      </c>
      <c r="BS1419" s="11">
        <v>27.81249596930099</v>
      </c>
      <c r="BT1419" s="11">
        <v>453.00868268532827</v>
      </c>
      <c r="BU1419" s="10">
        <v>1419</v>
      </c>
    </row>
    <row r="1420" spans="1:73" s="10" customFormat="1" x14ac:dyDescent="0.45">
      <c r="A1420" s="10">
        <v>386</v>
      </c>
      <c r="D1420" s="10">
        <v>1426</v>
      </c>
      <c r="E1420" s="10" t="s">
        <v>33</v>
      </c>
      <c r="F1420" s="10">
        <v>1285</v>
      </c>
      <c r="H1420" s="10" t="s">
        <v>33</v>
      </c>
      <c r="J1420" s="10" t="s">
        <v>347</v>
      </c>
      <c r="K1420" s="10">
        <v>0</v>
      </c>
      <c r="L1420" s="10">
        <v>100</v>
      </c>
      <c r="M1420" s="10" t="s">
        <v>33</v>
      </c>
      <c r="N1420" s="10">
        <v>100</v>
      </c>
      <c r="T1420" s="10">
        <v>0</v>
      </c>
      <c r="W1420" s="10">
        <v>0</v>
      </c>
      <c r="X1420" s="10">
        <v>0</v>
      </c>
      <c r="Y1420" s="10">
        <v>0</v>
      </c>
      <c r="AB1420" s="10">
        <v>0</v>
      </c>
      <c r="AC1420" s="10">
        <v>0</v>
      </c>
      <c r="AD1420" s="10">
        <v>0</v>
      </c>
      <c r="AE1420" s="10">
        <v>0</v>
      </c>
      <c r="AH1420" s="10">
        <v>1</v>
      </c>
      <c r="AJ1420" s="10">
        <v>100</v>
      </c>
      <c r="AK1420" s="10">
        <v>100</v>
      </c>
      <c r="AL1420" s="10">
        <v>0</v>
      </c>
      <c r="AM1420" s="10">
        <v>0</v>
      </c>
      <c r="AN1420" s="10">
        <v>0</v>
      </c>
      <c r="AO1420" s="10">
        <v>0</v>
      </c>
      <c r="AQ1420" s="10">
        <v>0.17638050457934928</v>
      </c>
      <c r="AR1420" s="10">
        <v>34.344728100083799</v>
      </c>
      <c r="AS1420" s="10">
        <v>34.600479831723852</v>
      </c>
      <c r="AT1420" s="10">
        <v>4.1449418576147083</v>
      </c>
      <c r="AU1420" s="10">
        <v>7.8710310093458302</v>
      </c>
      <c r="AV1420" s="10">
        <v>580.55482330906716</v>
      </c>
      <c r="AW1420" s="10">
        <v>592.57079617602767</v>
      </c>
      <c r="AX1420" s="10">
        <v>2.3382685902179855E-6</v>
      </c>
      <c r="AY1420" s="10">
        <v>1669.9523369454348</v>
      </c>
      <c r="AZ1420" s="10" t="s">
        <v>33</v>
      </c>
      <c r="BA1420" s="10">
        <v>1426</v>
      </c>
      <c r="BB1420" s="10" t="s">
        <v>33</v>
      </c>
      <c r="BC1420" s="10">
        <v>1285</v>
      </c>
      <c r="BE1420" s="10" t="s">
        <v>33</v>
      </c>
      <c r="BF1420" s="10" t="s">
        <v>33</v>
      </c>
      <c r="BG1420" s="10" t="s">
        <v>33</v>
      </c>
      <c r="BH1420" s="10" t="s">
        <v>33</v>
      </c>
      <c r="BI1420" s="10" t="s">
        <v>33</v>
      </c>
      <c r="BJ1420" s="10" t="s">
        <v>33</v>
      </c>
      <c r="BL1420" s="10" t="s">
        <v>33</v>
      </c>
      <c r="BM1420" s="10" t="s">
        <v>33</v>
      </c>
      <c r="BP1420" s="10" t="s">
        <v>33</v>
      </c>
      <c r="BQ1420" s="10">
        <v>0</v>
      </c>
      <c r="BR1420" s="10" t="s">
        <v>347</v>
      </c>
      <c r="BS1420" s="11">
        <v>34.600479831723852</v>
      </c>
      <c r="BT1420" s="11">
        <v>592.57079617602767</v>
      </c>
      <c r="BU1420" s="10">
        <v>1420</v>
      </c>
    </row>
    <row r="1421" spans="1:73" s="10" customFormat="1" x14ac:dyDescent="0.45">
      <c r="A1421" s="10" t="s">
        <v>33</v>
      </c>
      <c r="D1421" s="10" t="s">
        <v>33</v>
      </c>
      <c r="E1421" s="10">
        <v>1420</v>
      </c>
      <c r="F1421" s="10">
        <v>1273</v>
      </c>
      <c r="H1421" s="10">
        <v>347</v>
      </c>
      <c r="J1421" s="10" t="s">
        <v>33</v>
      </c>
      <c r="K1421" s="10" t="s">
        <v>59</v>
      </c>
      <c r="L1421" s="10" t="s">
        <v>33</v>
      </c>
      <c r="M1421" s="10">
        <v>44.721359549995796</v>
      </c>
      <c r="N1421" s="10">
        <v>44.721359549995796</v>
      </c>
      <c r="T1421" s="10">
        <v>0</v>
      </c>
      <c r="W1421" s="10">
        <v>0</v>
      </c>
      <c r="X1421" s="10">
        <v>0</v>
      </c>
      <c r="Y1421" s="10">
        <v>0</v>
      </c>
      <c r="AB1421" s="10">
        <v>0</v>
      </c>
      <c r="AC1421" s="10">
        <v>0</v>
      </c>
      <c r="AD1421" s="10">
        <v>0</v>
      </c>
      <c r="AE1421" s="10">
        <v>0</v>
      </c>
      <c r="AH1421" s="10">
        <v>1</v>
      </c>
      <c r="AJ1421" s="10" t="s">
        <v>33</v>
      </c>
      <c r="AK1421" s="10">
        <v>44.721359549995796</v>
      </c>
      <c r="AL1421" s="10">
        <v>0</v>
      </c>
      <c r="AM1421" s="10">
        <v>0</v>
      </c>
      <c r="AN1421" s="10">
        <v>0</v>
      </c>
      <c r="AO1421" s="10">
        <v>0</v>
      </c>
      <c r="AQ1421" s="10">
        <v>0</v>
      </c>
      <c r="AR1421" s="10">
        <v>2241.5367311528425</v>
      </c>
      <c r="AS1421" s="10">
        <v>2241.5367311528425</v>
      </c>
      <c r="AT1421" s="10">
        <v>0</v>
      </c>
      <c r="AU1421" s="10">
        <v>0</v>
      </c>
      <c r="AV1421" s="10">
        <v>38818.298731922885</v>
      </c>
      <c r="AW1421" s="10">
        <v>38818.298731922885</v>
      </c>
      <c r="AX1421" s="10" t="s">
        <v>33</v>
      </c>
      <c r="AY1421" s="10" t="s">
        <v>33</v>
      </c>
      <c r="AZ1421" s="10" t="s">
        <v>33</v>
      </c>
      <c r="BA1421" s="10" t="s">
        <v>33</v>
      </c>
      <c r="BB1421" s="10">
        <v>1420</v>
      </c>
      <c r="BC1421" s="10">
        <v>1273</v>
      </c>
      <c r="BE1421" s="10" t="s">
        <v>347</v>
      </c>
      <c r="BF1421" s="10" t="s">
        <v>2780</v>
      </c>
      <c r="BG1421" s="10">
        <v>5.2413149322745888E-5</v>
      </c>
      <c r="BH1421" s="10">
        <v>979.41451189686074</v>
      </c>
      <c r="BI1421" s="10">
        <v>453</v>
      </c>
      <c r="BJ1421" s="10" t="s">
        <v>33</v>
      </c>
      <c r="BL1421" s="10" t="s">
        <v>33</v>
      </c>
      <c r="BM1421" s="10" t="s">
        <v>33</v>
      </c>
      <c r="BP1421" s="10" t="s">
        <v>33</v>
      </c>
      <c r="BQ1421" s="10" t="s">
        <v>33</v>
      </c>
      <c r="BR1421" s="10" t="s">
        <v>33</v>
      </c>
      <c r="BS1421" s="11" t="s">
        <v>33</v>
      </c>
      <c r="BT1421" s="11" t="s">
        <v>33</v>
      </c>
      <c r="BU1421" s="10">
        <v>1421</v>
      </c>
    </row>
    <row r="1422" spans="1:73" s="10" customFormat="1" x14ac:dyDescent="0.45">
      <c r="A1422" s="10" t="s">
        <v>33</v>
      </c>
      <c r="D1422" s="10" t="s">
        <v>33</v>
      </c>
      <c r="E1422" s="10">
        <v>1420</v>
      </c>
      <c r="F1422" s="10">
        <v>1399</v>
      </c>
      <c r="H1422" s="10">
        <v>380</v>
      </c>
      <c r="J1422" s="10" t="s">
        <v>33</v>
      </c>
      <c r="K1422" s="10" t="s">
        <v>1842</v>
      </c>
      <c r="L1422" s="10" t="s">
        <v>33</v>
      </c>
      <c r="M1422" s="10">
        <v>27.386127875258307</v>
      </c>
      <c r="N1422" s="10">
        <v>27.386127875258307</v>
      </c>
      <c r="T1422" s="10">
        <v>0</v>
      </c>
      <c r="W1422" s="10">
        <v>0</v>
      </c>
      <c r="X1422" s="10">
        <v>0</v>
      </c>
      <c r="Y1422" s="10">
        <v>0</v>
      </c>
      <c r="AB1422" s="10">
        <v>0</v>
      </c>
      <c r="AC1422" s="10">
        <v>0</v>
      </c>
      <c r="AD1422" s="10">
        <v>0</v>
      </c>
      <c r="AE1422" s="10">
        <v>0</v>
      </c>
      <c r="AH1422" s="10">
        <v>1</v>
      </c>
      <c r="AJ1422" s="10" t="s">
        <v>33</v>
      </c>
      <c r="AK1422" s="10">
        <v>27.386127875258307</v>
      </c>
      <c r="AL1422" s="10">
        <v>0</v>
      </c>
      <c r="AM1422" s="10">
        <v>0</v>
      </c>
      <c r="AN1422" s="10">
        <v>0</v>
      </c>
      <c r="AO1422" s="10">
        <v>0</v>
      </c>
      <c r="AQ1422" s="10">
        <v>17.638050457934927</v>
      </c>
      <c r="AR1422" s="10">
        <v>90.965100606298023</v>
      </c>
      <c r="AS1422" s="10">
        <v>116.54027377030367</v>
      </c>
      <c r="AT1422" s="10">
        <v>414.49418576147076</v>
      </c>
      <c r="AU1422" s="10">
        <v>787.10310093458304</v>
      </c>
      <c r="AV1422" s="10">
        <v>712.97767485897202</v>
      </c>
      <c r="AW1422" s="10">
        <v>1914.5749615550258</v>
      </c>
      <c r="AX1422" s="10" t="s">
        <v>33</v>
      </c>
      <c r="AY1422" s="10" t="s">
        <v>33</v>
      </c>
      <c r="AZ1422" s="10" t="s">
        <v>33</v>
      </c>
      <c r="BA1422" s="10" t="s">
        <v>33</v>
      </c>
      <c r="BB1422" s="10">
        <v>1420</v>
      </c>
      <c r="BC1422" s="10">
        <v>1399</v>
      </c>
      <c r="BE1422" s="10" t="s">
        <v>347</v>
      </c>
      <c r="BF1422" s="10" t="s">
        <v>2781</v>
      </c>
      <c r="BG1422" s="10">
        <v>2.7250246165250602E-6</v>
      </c>
      <c r="BH1422" s="10">
        <v>548.37205879059184</v>
      </c>
      <c r="BI1422" s="10">
        <v>454</v>
      </c>
      <c r="BJ1422" s="10" t="s">
        <v>33</v>
      </c>
      <c r="BL1422" s="10" t="s">
        <v>33</v>
      </c>
      <c r="BM1422" s="10" t="s">
        <v>33</v>
      </c>
      <c r="BP1422" s="10" t="s">
        <v>33</v>
      </c>
      <c r="BQ1422" s="10" t="s">
        <v>33</v>
      </c>
      <c r="BR1422" s="10" t="s">
        <v>33</v>
      </c>
      <c r="BS1422" s="11" t="s">
        <v>33</v>
      </c>
      <c r="BT1422" s="11" t="s">
        <v>33</v>
      </c>
      <c r="BU1422" s="10">
        <v>1422</v>
      </c>
    </row>
    <row r="1423" spans="1:73" s="10" customFormat="1" x14ac:dyDescent="0.45">
      <c r="A1423" s="10" t="s">
        <v>33</v>
      </c>
      <c r="D1423" s="10" t="s">
        <v>33</v>
      </c>
      <c r="E1423" s="10">
        <v>1420</v>
      </c>
      <c r="F1423" s="10">
        <v>1174</v>
      </c>
      <c r="H1423" s="10">
        <v>314</v>
      </c>
      <c r="J1423" s="10" t="s">
        <v>33</v>
      </c>
      <c r="K1423" s="10" t="s">
        <v>128</v>
      </c>
      <c r="L1423" s="10" t="s">
        <v>33</v>
      </c>
      <c r="M1423" s="10">
        <v>12.24744871391589</v>
      </c>
      <c r="N1423" s="10">
        <v>12.24744871391589</v>
      </c>
      <c r="T1423" s="10">
        <v>0</v>
      </c>
      <c r="W1423" s="10">
        <v>0</v>
      </c>
      <c r="X1423" s="10">
        <v>0</v>
      </c>
      <c r="Y1423" s="10">
        <v>0</v>
      </c>
      <c r="AB1423" s="10">
        <v>0</v>
      </c>
      <c r="AC1423" s="10">
        <v>0</v>
      </c>
      <c r="AD1423" s="10">
        <v>0</v>
      </c>
      <c r="AE1423" s="10">
        <v>0</v>
      </c>
      <c r="AH1423" s="10">
        <v>1</v>
      </c>
      <c r="AJ1423" s="10" t="s">
        <v>33</v>
      </c>
      <c r="AK1423" s="10">
        <v>12.24744871391589</v>
      </c>
      <c r="AL1423" s="10">
        <v>0</v>
      </c>
      <c r="AM1423" s="10">
        <v>0</v>
      </c>
      <c r="AN1423" s="10">
        <v>0</v>
      </c>
      <c r="AO1423" s="10">
        <v>0</v>
      </c>
      <c r="AQ1423" s="10">
        <v>0</v>
      </c>
      <c r="AR1423" s="10">
        <v>646.41849910984354</v>
      </c>
      <c r="AS1423" s="10">
        <v>646.41849910984354</v>
      </c>
      <c r="AT1423" s="10">
        <v>0</v>
      </c>
      <c r="AU1423" s="10">
        <v>0</v>
      </c>
      <c r="AV1423" s="10">
        <v>11110.176427232587</v>
      </c>
      <c r="AW1423" s="10">
        <v>11110.176427232587</v>
      </c>
      <c r="AX1423" s="10" t="s">
        <v>33</v>
      </c>
      <c r="AY1423" s="10" t="s">
        <v>33</v>
      </c>
      <c r="AZ1423" s="10" t="s">
        <v>33</v>
      </c>
      <c r="BA1423" s="10" t="s">
        <v>33</v>
      </c>
      <c r="BB1423" s="10">
        <v>1420</v>
      </c>
      <c r="BC1423" s="10">
        <v>1174</v>
      </c>
      <c r="BE1423" s="10" t="s">
        <v>347</v>
      </c>
      <c r="BF1423" s="10" t="s">
        <v>2782</v>
      </c>
      <c r="BG1423" s="10">
        <v>1.5115000726044E-5</v>
      </c>
      <c r="BH1423" s="10">
        <v>337.30040962191941</v>
      </c>
      <c r="BI1423" s="10">
        <v>455</v>
      </c>
      <c r="BJ1423" s="10" t="s">
        <v>33</v>
      </c>
      <c r="BL1423" s="10" t="s">
        <v>33</v>
      </c>
      <c r="BM1423" s="10" t="s">
        <v>33</v>
      </c>
      <c r="BP1423" s="10" t="s">
        <v>33</v>
      </c>
      <c r="BQ1423" s="10" t="s">
        <v>33</v>
      </c>
      <c r="BR1423" s="10" t="s">
        <v>33</v>
      </c>
      <c r="BS1423" s="11" t="s">
        <v>33</v>
      </c>
      <c r="BT1423" s="11" t="s">
        <v>33</v>
      </c>
      <c r="BU1423" s="10">
        <v>1423</v>
      </c>
    </row>
    <row r="1424" spans="1:73" s="10" customFormat="1" x14ac:dyDescent="0.45">
      <c r="A1424" s="10" t="s">
        <v>33</v>
      </c>
      <c r="D1424" s="10" t="s">
        <v>33</v>
      </c>
      <c r="E1424" s="10">
        <v>1420</v>
      </c>
      <c r="F1424" s="10">
        <v>1484</v>
      </c>
      <c r="H1424" s="10">
        <v>401</v>
      </c>
      <c r="J1424" s="10" t="s">
        <v>33</v>
      </c>
      <c r="K1424" s="10" t="s">
        <v>86</v>
      </c>
      <c r="L1424" s="10" t="s">
        <v>33</v>
      </c>
      <c r="M1424" s="10">
        <v>7.0710678118654755</v>
      </c>
      <c r="N1424" s="10">
        <v>7.0710678118654755</v>
      </c>
      <c r="T1424" s="10">
        <v>0</v>
      </c>
      <c r="W1424" s="10">
        <v>0</v>
      </c>
      <c r="X1424" s="10">
        <v>0</v>
      </c>
      <c r="Y1424" s="10">
        <v>0</v>
      </c>
      <c r="AB1424" s="10">
        <v>0</v>
      </c>
      <c r="AC1424" s="10">
        <v>0</v>
      </c>
      <c r="AD1424" s="10">
        <v>0</v>
      </c>
      <c r="AE1424" s="10">
        <v>0</v>
      </c>
      <c r="AH1424" s="10">
        <v>1</v>
      </c>
      <c r="AJ1424" s="10" t="s">
        <v>33</v>
      </c>
      <c r="AK1424" s="10">
        <v>7.0710678118654755</v>
      </c>
      <c r="AL1424" s="10">
        <v>0</v>
      </c>
      <c r="AM1424" s="10">
        <v>0</v>
      </c>
      <c r="AN1424" s="10">
        <v>0</v>
      </c>
      <c r="AO1424" s="10">
        <v>0</v>
      </c>
      <c r="AQ1424" s="10">
        <v>0</v>
      </c>
      <c r="AR1424" s="10">
        <v>82.342584669173462</v>
      </c>
      <c r="AS1424" s="10">
        <v>82.342584669173462</v>
      </c>
      <c r="AT1424" s="10">
        <v>0</v>
      </c>
      <c r="AU1424" s="10">
        <v>0</v>
      </c>
      <c r="AV1424" s="10">
        <v>999.56614588530374</v>
      </c>
      <c r="AW1424" s="10">
        <v>999.56614588530374</v>
      </c>
      <c r="AX1424" s="10" t="s">
        <v>33</v>
      </c>
      <c r="AY1424" s="10" t="s">
        <v>33</v>
      </c>
      <c r="AZ1424" s="10" t="s">
        <v>33</v>
      </c>
      <c r="BA1424" s="10" t="s">
        <v>33</v>
      </c>
      <c r="BB1424" s="10">
        <v>1420</v>
      </c>
      <c r="BC1424" s="10">
        <v>1484</v>
      </c>
      <c r="BE1424" s="10" t="s">
        <v>347</v>
      </c>
      <c r="BF1424" s="10" t="s">
        <v>2783</v>
      </c>
      <c r="BG1424" s="10">
        <v>1.9253907936929333E-6</v>
      </c>
      <c r="BH1424" s="10">
        <v>137.43641825729671</v>
      </c>
      <c r="BI1424" s="10">
        <v>456</v>
      </c>
      <c r="BJ1424" s="10" t="s">
        <v>33</v>
      </c>
      <c r="BL1424" s="10" t="s">
        <v>33</v>
      </c>
      <c r="BM1424" s="10" t="s">
        <v>33</v>
      </c>
      <c r="BP1424" s="10" t="s">
        <v>33</v>
      </c>
      <c r="BQ1424" s="10" t="s">
        <v>33</v>
      </c>
      <c r="BR1424" s="10" t="s">
        <v>33</v>
      </c>
      <c r="BS1424" s="11" t="s">
        <v>33</v>
      </c>
      <c r="BT1424" s="11" t="s">
        <v>33</v>
      </c>
      <c r="BU1424" s="10">
        <v>1424</v>
      </c>
    </row>
    <row r="1425" spans="1:73" s="10" customFormat="1" x14ac:dyDescent="0.45">
      <c r="A1425" s="10" t="s">
        <v>33</v>
      </c>
      <c r="D1425" s="10" t="s">
        <v>33</v>
      </c>
      <c r="E1425" s="10">
        <v>1420</v>
      </c>
      <c r="F1425" s="10">
        <v>1619</v>
      </c>
      <c r="H1425" s="10">
        <v>428</v>
      </c>
      <c r="J1425" s="10" t="s">
        <v>33</v>
      </c>
      <c r="K1425" s="10" t="s">
        <v>379</v>
      </c>
      <c r="L1425" s="10" t="s">
        <v>33</v>
      </c>
      <c r="M1425" s="10">
        <v>7.0710678118654755</v>
      </c>
      <c r="N1425" s="10">
        <v>7.0710678118654755</v>
      </c>
      <c r="T1425" s="10">
        <v>0</v>
      </c>
      <c r="W1425" s="10">
        <v>0</v>
      </c>
      <c r="X1425" s="10">
        <v>0</v>
      </c>
      <c r="Y1425" s="10">
        <v>0</v>
      </c>
      <c r="AB1425" s="10">
        <v>0</v>
      </c>
      <c r="AC1425" s="10">
        <v>0</v>
      </c>
      <c r="AD1425" s="10">
        <v>0</v>
      </c>
      <c r="AE1425" s="10">
        <v>0</v>
      </c>
      <c r="AH1425" s="10">
        <v>1</v>
      </c>
      <c r="AJ1425" s="10" t="s">
        <v>33</v>
      </c>
      <c r="AK1425" s="10">
        <v>7.0710678118654755</v>
      </c>
      <c r="AL1425" s="10">
        <v>0</v>
      </c>
      <c r="AM1425" s="10">
        <v>0</v>
      </c>
      <c r="AN1425" s="10">
        <v>0</v>
      </c>
      <c r="AO1425" s="10">
        <v>0</v>
      </c>
      <c r="AQ1425" s="10">
        <v>0</v>
      </c>
      <c r="AR1425" s="10">
        <v>373.20989447022203</v>
      </c>
      <c r="AS1425" s="10">
        <v>373.20989447022203</v>
      </c>
      <c r="AT1425" s="10">
        <v>0</v>
      </c>
      <c r="AU1425" s="10">
        <v>0</v>
      </c>
      <c r="AV1425" s="10">
        <v>6414.4633510069698</v>
      </c>
      <c r="AW1425" s="10">
        <v>6414.4633510069698</v>
      </c>
      <c r="AX1425" s="10" t="s">
        <v>33</v>
      </c>
      <c r="AY1425" s="10" t="s">
        <v>33</v>
      </c>
      <c r="AZ1425" s="10" t="s">
        <v>33</v>
      </c>
      <c r="BA1425" s="10" t="s">
        <v>33</v>
      </c>
      <c r="BB1425" s="10">
        <v>1420</v>
      </c>
      <c r="BC1425" s="10">
        <v>1619</v>
      </c>
      <c r="BE1425" s="10" t="s">
        <v>347</v>
      </c>
      <c r="BF1425" s="10" t="s">
        <v>379</v>
      </c>
      <c r="BG1425" s="10">
        <v>8.726649737982891E-6</v>
      </c>
      <c r="BH1425" s="10">
        <v>194.74048229298623</v>
      </c>
      <c r="BI1425" s="10">
        <v>457</v>
      </c>
      <c r="BJ1425" s="10" t="s">
        <v>33</v>
      </c>
      <c r="BL1425" s="10" t="s">
        <v>33</v>
      </c>
      <c r="BM1425" s="10" t="s">
        <v>33</v>
      </c>
      <c r="BP1425" s="10" t="s">
        <v>33</v>
      </c>
      <c r="BQ1425" s="10" t="s">
        <v>33</v>
      </c>
      <c r="BR1425" s="10" t="s">
        <v>33</v>
      </c>
      <c r="BS1425" s="11" t="s">
        <v>33</v>
      </c>
      <c r="BT1425" s="11" t="s">
        <v>33</v>
      </c>
      <c r="BU1425" s="10">
        <v>1425</v>
      </c>
    </row>
    <row r="1426" spans="1:73" s="10" customFormat="1" x14ac:dyDescent="0.45">
      <c r="A1426" s="10">
        <v>387</v>
      </c>
      <c r="D1426" s="10">
        <v>1427</v>
      </c>
      <c r="E1426" s="10" t="s">
        <v>33</v>
      </c>
      <c r="F1426" s="10">
        <v>1289</v>
      </c>
      <c r="H1426" s="10" t="s">
        <v>33</v>
      </c>
      <c r="J1426" s="10" t="s">
        <v>348</v>
      </c>
      <c r="K1426" s="10">
        <v>0</v>
      </c>
      <c r="L1426" s="10">
        <v>1</v>
      </c>
      <c r="M1426" s="10" t="s">
        <v>33</v>
      </c>
      <c r="N1426" s="10">
        <v>1</v>
      </c>
      <c r="T1426" s="10">
        <v>0</v>
      </c>
      <c r="W1426" s="10">
        <v>0</v>
      </c>
      <c r="X1426" s="10">
        <v>0</v>
      </c>
      <c r="Y1426" s="10">
        <v>0</v>
      </c>
      <c r="AB1426" s="10">
        <v>0</v>
      </c>
      <c r="AC1426" s="10">
        <v>0</v>
      </c>
      <c r="AD1426" s="10">
        <v>4.0819999999999999</v>
      </c>
      <c r="AE1426" s="10">
        <v>33.880000000000003</v>
      </c>
      <c r="AH1426" s="10">
        <v>1</v>
      </c>
      <c r="AJ1426" s="10">
        <v>1</v>
      </c>
      <c r="AK1426" s="10">
        <v>1</v>
      </c>
      <c r="AL1426" s="10">
        <v>0</v>
      </c>
      <c r="AM1426" s="10">
        <v>0</v>
      </c>
      <c r="AN1426" s="10">
        <v>0</v>
      </c>
      <c r="AO1426" s="10">
        <v>4.0819999999999999</v>
      </c>
      <c r="AQ1426" s="10">
        <v>0</v>
      </c>
      <c r="AR1426" s="10">
        <v>4.0819999999999999</v>
      </c>
      <c r="AS1426" s="10">
        <v>4.0819999999999999</v>
      </c>
      <c r="AT1426" s="10">
        <v>0</v>
      </c>
      <c r="AU1426" s="10">
        <v>0</v>
      </c>
      <c r="AV1426" s="10">
        <v>33.880000000000003</v>
      </c>
      <c r="AW1426" s="10">
        <v>33.880000000000003</v>
      </c>
      <c r="AX1426" s="10">
        <v>7.2456883730947221E-9</v>
      </c>
      <c r="AY1426" s="10">
        <v>4.0819999999999999</v>
      </c>
      <c r="AZ1426" s="10" t="s">
        <v>33</v>
      </c>
      <c r="BA1426" s="10">
        <v>1427</v>
      </c>
      <c r="BB1426" s="10" t="s">
        <v>33</v>
      </c>
      <c r="BC1426" s="10">
        <v>1289</v>
      </c>
      <c r="BE1426" s="10" t="s">
        <v>33</v>
      </c>
      <c r="BF1426" s="10" t="s">
        <v>33</v>
      </c>
      <c r="BG1426" s="10" t="s">
        <v>33</v>
      </c>
      <c r="BH1426" s="10" t="s">
        <v>33</v>
      </c>
      <c r="BI1426" s="10" t="s">
        <v>33</v>
      </c>
      <c r="BJ1426" s="10" t="s">
        <v>33</v>
      </c>
      <c r="BL1426" s="10" t="s">
        <v>33</v>
      </c>
      <c r="BM1426" s="10" t="s">
        <v>33</v>
      </c>
      <c r="BP1426" s="10" t="s">
        <v>34</v>
      </c>
      <c r="BQ1426" s="10">
        <v>0</v>
      </c>
      <c r="BR1426" s="10" t="s">
        <v>348</v>
      </c>
      <c r="BS1426" s="11">
        <v>4.0819999999999999</v>
      </c>
      <c r="BT1426" s="11">
        <v>33.880000000000003</v>
      </c>
      <c r="BU1426" s="10">
        <v>1426</v>
      </c>
    </row>
    <row r="1427" spans="1:73" s="10" customFormat="1" x14ac:dyDescent="0.45">
      <c r="A1427" s="10">
        <v>388</v>
      </c>
      <c r="D1427" s="10">
        <v>1428</v>
      </c>
      <c r="E1427" s="10" t="s">
        <v>33</v>
      </c>
      <c r="F1427" s="10">
        <v>1290</v>
      </c>
      <c r="H1427" s="10" t="s">
        <v>33</v>
      </c>
      <c r="J1427" s="10" t="s">
        <v>349</v>
      </c>
      <c r="K1427" s="10">
        <v>0</v>
      </c>
      <c r="L1427" s="10">
        <v>1</v>
      </c>
      <c r="M1427" s="10" t="s">
        <v>33</v>
      </c>
      <c r="N1427" s="10">
        <v>1</v>
      </c>
      <c r="T1427" s="10">
        <v>0</v>
      </c>
      <c r="W1427" s="10">
        <v>0</v>
      </c>
      <c r="X1427" s="10">
        <v>0</v>
      </c>
      <c r="Y1427" s="10">
        <v>0</v>
      </c>
      <c r="AB1427" s="10">
        <v>0</v>
      </c>
      <c r="AC1427" s="10">
        <v>0</v>
      </c>
      <c r="AD1427" s="12">
        <v>29.298356756294119</v>
      </c>
      <c r="AE1427" s="12">
        <v>464.12992609933798</v>
      </c>
      <c r="AH1427" s="10">
        <v>1</v>
      </c>
      <c r="AJ1427" s="10">
        <v>1</v>
      </c>
      <c r="AK1427" s="10">
        <v>1</v>
      </c>
      <c r="AL1427" s="10">
        <v>0</v>
      </c>
      <c r="AM1427" s="10">
        <v>0</v>
      </c>
      <c r="AN1427" s="10">
        <v>0</v>
      </c>
      <c r="AO1427" s="10">
        <v>14.68</v>
      </c>
      <c r="AQ1427" s="10">
        <v>0</v>
      </c>
      <c r="AR1427" s="10">
        <v>29.298356756294119</v>
      </c>
      <c r="AS1427" s="10">
        <v>29.298356756294119</v>
      </c>
      <c r="AT1427" s="10">
        <v>0</v>
      </c>
      <c r="AU1427" s="10">
        <v>0</v>
      </c>
      <c r="AV1427" s="10">
        <v>464.12992609933798</v>
      </c>
      <c r="AW1427" s="10">
        <v>464.12992609933798</v>
      </c>
      <c r="AX1427" s="10">
        <v>2.7386127875258319E-10</v>
      </c>
      <c r="AY1427" s="10">
        <v>14.68</v>
      </c>
      <c r="AZ1427" s="10" t="s">
        <v>33</v>
      </c>
      <c r="BA1427" s="10">
        <v>1428</v>
      </c>
      <c r="BB1427" s="10" t="s">
        <v>33</v>
      </c>
      <c r="BC1427" s="10">
        <v>1290</v>
      </c>
      <c r="BE1427" s="10" t="s">
        <v>33</v>
      </c>
      <c r="BF1427" s="10" t="s">
        <v>33</v>
      </c>
      <c r="BG1427" s="10" t="s">
        <v>33</v>
      </c>
      <c r="BH1427" s="10" t="s">
        <v>33</v>
      </c>
      <c r="BI1427" s="10" t="s">
        <v>33</v>
      </c>
      <c r="BJ1427" s="10" t="s">
        <v>33</v>
      </c>
      <c r="BL1427" s="10" t="s">
        <v>33</v>
      </c>
      <c r="BM1427" s="10" t="s">
        <v>33</v>
      </c>
      <c r="BP1427" s="10" t="s">
        <v>34</v>
      </c>
      <c r="BQ1427" s="10">
        <v>0</v>
      </c>
      <c r="BR1427" s="10" t="s">
        <v>349</v>
      </c>
      <c r="BS1427" s="11">
        <v>29.298356756294119</v>
      </c>
      <c r="BT1427" s="11">
        <v>464.12992609933798</v>
      </c>
      <c r="BU1427" s="10">
        <v>1427</v>
      </c>
    </row>
    <row r="1428" spans="1:73" s="10" customFormat="1" x14ac:dyDescent="0.45">
      <c r="A1428" s="10">
        <v>389</v>
      </c>
      <c r="D1428" s="10">
        <v>1435</v>
      </c>
      <c r="E1428" s="10" t="s">
        <v>33</v>
      </c>
      <c r="F1428" s="10">
        <v>1306</v>
      </c>
      <c r="H1428" s="10" t="s">
        <v>33</v>
      </c>
      <c r="J1428" s="10" t="s">
        <v>183</v>
      </c>
      <c r="K1428" s="10">
        <v>0</v>
      </c>
      <c r="L1428" s="10">
        <v>1</v>
      </c>
      <c r="M1428" s="10" t="s">
        <v>33</v>
      </c>
      <c r="N1428" s="10">
        <v>1</v>
      </c>
      <c r="T1428" s="10">
        <v>0.2449489742783178</v>
      </c>
      <c r="W1428" s="10">
        <v>0.32792819335946094</v>
      </c>
      <c r="X1428" s="10" t="s">
        <v>35</v>
      </c>
      <c r="Y1428" s="10">
        <v>3.1622776601683791E-2</v>
      </c>
      <c r="AB1428" s="10">
        <v>3.7941007366700212</v>
      </c>
      <c r="AC1428" s="10">
        <v>0.2</v>
      </c>
      <c r="AD1428" s="10">
        <v>0</v>
      </c>
      <c r="AE1428" s="10">
        <v>0</v>
      </c>
      <c r="AH1428" s="10">
        <v>1</v>
      </c>
      <c r="AJ1428" s="10">
        <v>1</v>
      </c>
      <c r="AK1428" s="10">
        <v>1</v>
      </c>
      <c r="AL1428" s="10">
        <v>0.2449489742783178</v>
      </c>
      <c r="AM1428" s="10">
        <v>0.32792819335946094</v>
      </c>
      <c r="AN1428" s="10">
        <v>0.2</v>
      </c>
      <c r="AO1428" s="10">
        <v>0</v>
      </c>
      <c r="AQ1428" s="10">
        <v>2.3339981875652795</v>
      </c>
      <c r="AR1428" s="10">
        <v>17.044179671090877</v>
      </c>
      <c r="AS1428" s="10">
        <v>20.428477043060532</v>
      </c>
      <c r="AT1428" s="10">
        <v>54.84895740778407</v>
      </c>
      <c r="AU1428" s="10">
        <v>10.647075606761824</v>
      </c>
      <c r="AV1428" s="10">
        <v>230.05683415822281</v>
      </c>
      <c r="AW1428" s="10">
        <v>295.55286717276874</v>
      </c>
      <c r="AX1428" s="10">
        <v>2.0914110069520056E-4</v>
      </c>
      <c r="AY1428" s="10">
        <v>17.979964012946233</v>
      </c>
      <c r="AZ1428" s="10" t="s">
        <v>33</v>
      </c>
      <c r="BA1428" s="10">
        <v>1435</v>
      </c>
      <c r="BB1428" s="10" t="s">
        <v>33</v>
      </c>
      <c r="BC1428" s="10">
        <v>1306</v>
      </c>
      <c r="BE1428" s="10" t="s">
        <v>33</v>
      </c>
      <c r="BF1428" s="10" t="s">
        <v>33</v>
      </c>
      <c r="BG1428" s="10" t="s">
        <v>33</v>
      </c>
      <c r="BH1428" s="10" t="s">
        <v>33</v>
      </c>
      <c r="BI1428" s="10" t="s">
        <v>33</v>
      </c>
      <c r="BJ1428" s="10" t="s">
        <v>33</v>
      </c>
      <c r="BL1428" s="10" t="s">
        <v>33</v>
      </c>
      <c r="BM1428" s="10" t="s">
        <v>33</v>
      </c>
      <c r="BP1428" s="10" t="s">
        <v>33</v>
      </c>
      <c r="BQ1428" s="10">
        <v>0</v>
      </c>
      <c r="BR1428" s="10" t="s">
        <v>183</v>
      </c>
      <c r="BS1428" s="11">
        <v>20.428477043060532</v>
      </c>
      <c r="BT1428" s="11">
        <v>295.55286717276874</v>
      </c>
      <c r="BU1428" s="10">
        <v>1428</v>
      </c>
    </row>
    <row r="1429" spans="1:73" s="10" customFormat="1" x14ac:dyDescent="0.45">
      <c r="A1429" s="10" t="s">
        <v>33</v>
      </c>
      <c r="D1429" s="10" t="s">
        <v>33</v>
      </c>
      <c r="E1429" s="10">
        <v>1428</v>
      </c>
      <c r="F1429" s="10">
        <v>1621</v>
      </c>
      <c r="H1429" s="10">
        <v>429</v>
      </c>
      <c r="J1429" s="10" t="s">
        <v>33</v>
      </c>
      <c r="K1429" s="10" t="s">
        <v>380</v>
      </c>
      <c r="L1429" s="10" t="s">
        <v>33</v>
      </c>
      <c r="M1429" s="10">
        <v>0.44721359549995793</v>
      </c>
      <c r="N1429" s="10">
        <v>0.44721359549995793</v>
      </c>
      <c r="T1429" s="10">
        <v>0</v>
      </c>
      <c r="W1429" s="10">
        <v>0</v>
      </c>
      <c r="X1429" s="10">
        <v>0</v>
      </c>
      <c r="Y1429" s="10">
        <v>0</v>
      </c>
      <c r="AB1429" s="10">
        <v>0</v>
      </c>
      <c r="AC1429" s="10">
        <v>0</v>
      </c>
      <c r="AD1429" s="10">
        <v>0</v>
      </c>
      <c r="AE1429" s="10">
        <v>0</v>
      </c>
      <c r="AH1429" s="10">
        <v>1</v>
      </c>
      <c r="AJ1429" s="10" t="s">
        <v>33</v>
      </c>
      <c r="AK1429" s="10">
        <v>0.44721359549995793</v>
      </c>
      <c r="AL1429" s="10">
        <v>0</v>
      </c>
      <c r="AM1429" s="10">
        <v>0</v>
      </c>
      <c r="AN1429" s="10">
        <v>0</v>
      </c>
      <c r="AO1429" s="10">
        <v>0</v>
      </c>
      <c r="AQ1429" s="10">
        <v>2.0890492132869616</v>
      </c>
      <c r="AR1429" s="10">
        <v>9.4643432613323935</v>
      </c>
      <c r="AS1429" s="10">
        <v>12.493464620598488</v>
      </c>
      <c r="AT1429" s="10">
        <v>49.0926565122436</v>
      </c>
      <c r="AU1429" s="10">
        <v>6.8529748700918036</v>
      </c>
      <c r="AV1429" s="10">
        <v>128.16725792621244</v>
      </c>
      <c r="AW1429" s="10">
        <v>184.11288930854784</v>
      </c>
      <c r="AX1429" s="10" t="s">
        <v>33</v>
      </c>
      <c r="AY1429" s="10" t="s">
        <v>33</v>
      </c>
      <c r="AZ1429" s="10" t="s">
        <v>33</v>
      </c>
      <c r="BA1429" s="10" t="s">
        <v>33</v>
      </c>
      <c r="BB1429" s="10">
        <v>1428</v>
      </c>
      <c r="BC1429" s="10">
        <v>1621</v>
      </c>
      <c r="BE1429" s="10" t="s">
        <v>183</v>
      </c>
      <c r="BF1429" s="10" t="s">
        <v>2784</v>
      </c>
      <c r="BG1429" s="10">
        <v>2.612896942248514E-3</v>
      </c>
      <c r="BH1429" s="10">
        <v>1632.9937774348236</v>
      </c>
      <c r="BI1429" s="10">
        <v>461</v>
      </c>
      <c r="BJ1429" s="10" t="s">
        <v>33</v>
      </c>
      <c r="BL1429" s="10" t="s">
        <v>33</v>
      </c>
      <c r="BM1429" s="10" t="s">
        <v>33</v>
      </c>
      <c r="BP1429" s="10" t="s">
        <v>33</v>
      </c>
      <c r="BQ1429" s="10" t="s">
        <v>33</v>
      </c>
      <c r="BR1429" s="10" t="s">
        <v>33</v>
      </c>
      <c r="BS1429" s="11" t="s">
        <v>33</v>
      </c>
      <c r="BT1429" s="11" t="s">
        <v>33</v>
      </c>
      <c r="BU1429" s="10">
        <v>1429</v>
      </c>
    </row>
    <row r="1430" spans="1:73" s="10" customFormat="1" x14ac:dyDescent="0.45">
      <c r="A1430" s="10" t="s">
        <v>33</v>
      </c>
      <c r="D1430" s="10" t="s">
        <v>33</v>
      </c>
      <c r="E1430" s="10">
        <v>1428</v>
      </c>
      <c r="F1430" s="10">
        <v>1186</v>
      </c>
      <c r="H1430" s="10">
        <v>319</v>
      </c>
      <c r="J1430" s="10" t="s">
        <v>33</v>
      </c>
      <c r="K1430" s="10" t="s">
        <v>52</v>
      </c>
      <c r="L1430" s="10" t="s">
        <v>33</v>
      </c>
      <c r="M1430" s="10">
        <v>0.14142135623730953</v>
      </c>
      <c r="N1430" s="10">
        <v>0.14142135623730953</v>
      </c>
      <c r="T1430" s="10">
        <v>0</v>
      </c>
      <c r="W1430" s="10">
        <v>0</v>
      </c>
      <c r="X1430" s="10">
        <v>0</v>
      </c>
      <c r="Y1430" s="10">
        <v>0</v>
      </c>
      <c r="AB1430" s="10">
        <v>0</v>
      </c>
      <c r="AC1430" s="10">
        <v>0</v>
      </c>
      <c r="AD1430" s="10">
        <v>0</v>
      </c>
      <c r="AE1430" s="10">
        <v>0</v>
      </c>
      <c r="AH1430" s="10">
        <v>1</v>
      </c>
      <c r="AJ1430" s="10" t="s">
        <v>33</v>
      </c>
      <c r="AK1430" s="10">
        <v>0.14142135623730953</v>
      </c>
      <c r="AL1430" s="10">
        <v>0</v>
      </c>
      <c r="AM1430" s="10">
        <v>0</v>
      </c>
      <c r="AN1430" s="10">
        <v>0</v>
      </c>
      <c r="AO1430" s="10">
        <v>0</v>
      </c>
      <c r="AQ1430" s="10">
        <v>0</v>
      </c>
      <c r="AR1430" s="10">
        <v>0.51205326137222562</v>
      </c>
      <c r="AS1430" s="10">
        <v>0.51205326137222562</v>
      </c>
      <c r="AT1430" s="10">
        <v>0</v>
      </c>
      <c r="AU1430" s="10">
        <v>0</v>
      </c>
      <c r="AV1430" s="10">
        <v>6.8540747615854611</v>
      </c>
      <c r="AW1430" s="10">
        <v>6.8540747615854611</v>
      </c>
      <c r="AX1430" s="10" t="s">
        <v>33</v>
      </c>
      <c r="AY1430" s="10" t="s">
        <v>33</v>
      </c>
      <c r="AZ1430" s="10" t="s">
        <v>33</v>
      </c>
      <c r="BA1430" s="10" t="s">
        <v>33</v>
      </c>
      <c r="BB1430" s="10">
        <v>1428</v>
      </c>
      <c r="BC1430" s="10">
        <v>1186</v>
      </c>
      <c r="BE1430" s="10" t="s">
        <v>183</v>
      </c>
      <c r="BF1430" s="10" t="s">
        <v>2785</v>
      </c>
      <c r="BG1430" s="10">
        <v>1.0709138269795448E-4</v>
      </c>
      <c r="BH1430" s="10">
        <v>37.62934781996946</v>
      </c>
      <c r="BI1430" s="10">
        <v>462</v>
      </c>
      <c r="BJ1430" s="10" t="s">
        <v>33</v>
      </c>
      <c r="BL1430" s="10" t="s">
        <v>33</v>
      </c>
      <c r="BM1430" s="10" t="s">
        <v>33</v>
      </c>
      <c r="BP1430" s="10" t="s">
        <v>33</v>
      </c>
      <c r="BQ1430" s="10" t="s">
        <v>33</v>
      </c>
      <c r="BR1430" s="10" t="s">
        <v>33</v>
      </c>
      <c r="BS1430" s="11" t="s">
        <v>33</v>
      </c>
      <c r="BT1430" s="11" t="s">
        <v>33</v>
      </c>
      <c r="BU1430" s="10">
        <v>1430</v>
      </c>
    </row>
    <row r="1431" spans="1:73" s="10" customFormat="1" x14ac:dyDescent="0.45">
      <c r="A1431" s="10" t="s">
        <v>33</v>
      </c>
      <c r="D1431" s="10" t="s">
        <v>33</v>
      </c>
      <c r="E1431" s="10">
        <v>1428</v>
      </c>
      <c r="F1431" s="10">
        <v>1627</v>
      </c>
      <c r="H1431" s="10">
        <v>430</v>
      </c>
      <c r="J1431" s="10" t="s">
        <v>33</v>
      </c>
      <c r="K1431" s="10" t="s">
        <v>241</v>
      </c>
      <c r="L1431" s="10" t="s">
        <v>33</v>
      </c>
      <c r="M1431" s="10">
        <v>0.34641016151377546</v>
      </c>
      <c r="N1431" s="10">
        <v>0.34641016151377546</v>
      </c>
      <c r="T1431" s="10">
        <v>0</v>
      </c>
      <c r="W1431" s="10">
        <v>0</v>
      </c>
      <c r="X1431" s="10">
        <v>0</v>
      </c>
      <c r="Y1431" s="10">
        <v>0</v>
      </c>
      <c r="AB1431" s="10">
        <v>0</v>
      </c>
      <c r="AC1431" s="10">
        <v>0</v>
      </c>
      <c r="AD1431" s="10">
        <v>0</v>
      </c>
      <c r="AE1431" s="10">
        <v>0</v>
      </c>
      <c r="AH1431" s="10">
        <v>1</v>
      </c>
      <c r="AJ1431" s="10" t="s">
        <v>33</v>
      </c>
      <c r="AK1431" s="10">
        <v>0.34641016151377546</v>
      </c>
      <c r="AL1431" s="10">
        <v>0</v>
      </c>
      <c r="AM1431" s="10">
        <v>0</v>
      </c>
      <c r="AN1431" s="10">
        <v>0</v>
      </c>
      <c r="AO1431" s="10">
        <v>0</v>
      </c>
      <c r="AQ1431" s="10">
        <v>0</v>
      </c>
      <c r="AR1431" s="10">
        <v>2.6720909095666556</v>
      </c>
      <c r="AS1431" s="10">
        <v>2.6720909095666556</v>
      </c>
      <c r="AT1431" s="10">
        <v>0</v>
      </c>
      <c r="AU1431" s="10">
        <v>0</v>
      </c>
      <c r="AV1431" s="10">
        <v>29.283593596529261</v>
      </c>
      <c r="AW1431" s="10">
        <v>29.283593596529261</v>
      </c>
      <c r="AX1431" s="10" t="s">
        <v>33</v>
      </c>
      <c r="AY1431" s="10" t="s">
        <v>33</v>
      </c>
      <c r="AZ1431" s="10" t="s">
        <v>33</v>
      </c>
      <c r="BA1431" s="10" t="s">
        <v>33</v>
      </c>
      <c r="BB1431" s="10">
        <v>1428</v>
      </c>
      <c r="BC1431" s="10">
        <v>1627</v>
      </c>
      <c r="BE1431" s="10" t="s">
        <v>183</v>
      </c>
      <c r="BF1431" s="10" t="s">
        <v>2786</v>
      </c>
      <c r="BG1431" s="10">
        <v>5.5884403398440998E-4</v>
      </c>
      <c r="BH1431" s="10">
        <v>137.72788754837231</v>
      </c>
      <c r="BI1431" s="10">
        <v>463</v>
      </c>
      <c r="BJ1431" s="10" t="s">
        <v>33</v>
      </c>
      <c r="BL1431" s="10" t="s">
        <v>33</v>
      </c>
      <c r="BM1431" s="10" t="s">
        <v>33</v>
      </c>
      <c r="BP1431" s="10" t="s">
        <v>33</v>
      </c>
      <c r="BQ1431" s="10" t="s">
        <v>33</v>
      </c>
      <c r="BR1431" s="10" t="s">
        <v>33</v>
      </c>
      <c r="BS1431" s="11" t="s">
        <v>33</v>
      </c>
      <c r="BT1431" s="11" t="s">
        <v>33</v>
      </c>
      <c r="BU1431" s="10">
        <v>1431</v>
      </c>
    </row>
    <row r="1432" spans="1:73" s="10" customFormat="1" x14ac:dyDescent="0.45">
      <c r="A1432" s="10" t="s">
        <v>33</v>
      </c>
      <c r="D1432" s="10" t="s">
        <v>33</v>
      </c>
      <c r="E1432" s="10">
        <v>1428</v>
      </c>
      <c r="F1432" s="10">
        <v>1273</v>
      </c>
      <c r="H1432" s="10">
        <v>347</v>
      </c>
      <c r="J1432" s="10" t="s">
        <v>33</v>
      </c>
      <c r="K1432" s="10" t="s">
        <v>59</v>
      </c>
      <c r="L1432" s="10" t="s">
        <v>33</v>
      </c>
      <c r="M1432" s="10">
        <v>7.0710678118654766E-2</v>
      </c>
      <c r="N1432" s="10">
        <v>7.0710678118654766E-2</v>
      </c>
      <c r="T1432" s="10">
        <v>0</v>
      </c>
      <c r="W1432" s="10">
        <v>0</v>
      </c>
      <c r="X1432" s="10">
        <v>0</v>
      </c>
      <c r="Y1432" s="10">
        <v>0</v>
      </c>
      <c r="AB1432" s="10">
        <v>0</v>
      </c>
      <c r="AC1432" s="10">
        <v>0</v>
      </c>
      <c r="AD1432" s="10">
        <v>0</v>
      </c>
      <c r="AE1432" s="10">
        <v>0</v>
      </c>
      <c r="AH1432" s="10">
        <v>1</v>
      </c>
      <c r="AJ1432" s="10" t="s">
        <v>33</v>
      </c>
      <c r="AK1432" s="10">
        <v>7.0710678118654766E-2</v>
      </c>
      <c r="AL1432" s="10">
        <v>0</v>
      </c>
      <c r="AM1432" s="10">
        <v>0</v>
      </c>
      <c r="AN1432" s="10">
        <v>0</v>
      </c>
      <c r="AO1432" s="10">
        <v>0</v>
      </c>
      <c r="AQ1432" s="10">
        <v>0</v>
      </c>
      <c r="AR1432" s="10">
        <v>3.5441807646857448</v>
      </c>
      <c r="AS1432" s="10">
        <v>3.5441807646857448</v>
      </c>
      <c r="AT1432" s="10">
        <v>0</v>
      </c>
      <c r="AU1432" s="10">
        <v>0</v>
      </c>
      <c r="AV1432" s="10">
        <v>61.377119442851146</v>
      </c>
      <c r="AW1432" s="10">
        <v>61.377119442851146</v>
      </c>
      <c r="AX1432" s="10" t="s">
        <v>33</v>
      </c>
      <c r="AY1432" s="10" t="s">
        <v>33</v>
      </c>
      <c r="AZ1432" s="10" t="s">
        <v>33</v>
      </c>
      <c r="BA1432" s="10" t="s">
        <v>33</v>
      </c>
      <c r="BB1432" s="10">
        <v>1428</v>
      </c>
      <c r="BC1432" s="10">
        <v>1273</v>
      </c>
      <c r="BE1432" s="10" t="s">
        <v>183</v>
      </c>
      <c r="BF1432" s="10" t="s">
        <v>2787</v>
      </c>
      <c r="BG1432" s="10">
        <v>7.412338661891343E-4</v>
      </c>
      <c r="BH1432" s="10">
        <v>119.5135098856378</v>
      </c>
      <c r="BI1432" s="10">
        <v>464</v>
      </c>
      <c r="BJ1432" s="10" t="s">
        <v>33</v>
      </c>
      <c r="BL1432" s="10" t="s">
        <v>33</v>
      </c>
      <c r="BM1432" s="10" t="s">
        <v>33</v>
      </c>
      <c r="BP1432" s="10" t="s">
        <v>33</v>
      </c>
      <c r="BQ1432" s="10" t="s">
        <v>33</v>
      </c>
      <c r="BR1432" s="10" t="s">
        <v>33</v>
      </c>
      <c r="BS1432" s="11" t="s">
        <v>33</v>
      </c>
      <c r="BT1432" s="11" t="s">
        <v>33</v>
      </c>
      <c r="BU1432" s="10">
        <v>1432</v>
      </c>
    </row>
    <row r="1433" spans="1:73" s="10" customFormat="1" x14ac:dyDescent="0.45">
      <c r="A1433" s="10" t="s">
        <v>33</v>
      </c>
      <c r="D1433" s="10" t="s">
        <v>33</v>
      </c>
      <c r="E1433" s="10">
        <v>1428</v>
      </c>
      <c r="F1433" s="10">
        <v>1020</v>
      </c>
      <c r="H1433" s="10">
        <v>270</v>
      </c>
      <c r="J1433" s="10" t="s">
        <v>33</v>
      </c>
      <c r="K1433" s="10" t="s">
        <v>42</v>
      </c>
      <c r="L1433" s="10" t="s">
        <v>33</v>
      </c>
      <c r="M1433" s="10">
        <v>0.31112698372208092</v>
      </c>
      <c r="N1433" s="10">
        <v>0.31112698372208092</v>
      </c>
      <c r="T1433" s="10">
        <v>0</v>
      </c>
      <c r="W1433" s="10">
        <v>0</v>
      </c>
      <c r="X1433" s="10">
        <v>0</v>
      </c>
      <c r="Y1433" s="10">
        <v>0</v>
      </c>
      <c r="AB1433" s="10">
        <v>0</v>
      </c>
      <c r="AC1433" s="10">
        <v>0</v>
      </c>
      <c r="AD1433" s="10">
        <v>0</v>
      </c>
      <c r="AE1433" s="10">
        <v>0</v>
      </c>
      <c r="AH1433" s="10">
        <v>1</v>
      </c>
      <c r="AJ1433" s="10" t="s">
        <v>33</v>
      </c>
      <c r="AK1433" s="10">
        <v>0.31112698372208092</v>
      </c>
      <c r="AL1433" s="10">
        <v>0</v>
      </c>
      <c r="AM1433" s="10">
        <v>0</v>
      </c>
      <c r="AN1433" s="10">
        <v>0</v>
      </c>
      <c r="AO1433" s="10">
        <v>0</v>
      </c>
      <c r="AQ1433" s="10">
        <v>0</v>
      </c>
      <c r="AR1433" s="10">
        <v>0</v>
      </c>
      <c r="AS1433" s="10">
        <v>0</v>
      </c>
      <c r="AT1433" s="10">
        <v>0</v>
      </c>
      <c r="AU1433" s="10">
        <v>0</v>
      </c>
      <c r="AV1433" s="10">
        <v>0.31112698372208092</v>
      </c>
      <c r="AW1433" s="10">
        <v>0.31112698372208092</v>
      </c>
      <c r="AX1433" s="10" t="s">
        <v>33</v>
      </c>
      <c r="AY1433" s="10" t="s">
        <v>33</v>
      </c>
      <c r="AZ1433" s="10" t="s">
        <v>33</v>
      </c>
      <c r="BA1433" s="10" t="s">
        <v>33</v>
      </c>
      <c r="BB1433" s="10">
        <v>1428</v>
      </c>
      <c r="BC1433" s="10">
        <v>1020</v>
      </c>
      <c r="BE1433" s="10" t="s">
        <v>183</v>
      </c>
      <c r="BF1433" s="10" t="s">
        <v>2788</v>
      </c>
      <c r="BG1433" s="10">
        <v>0</v>
      </c>
      <c r="BH1433" s="10">
        <v>3.3014781736364029</v>
      </c>
      <c r="BI1433" s="10">
        <v>465</v>
      </c>
      <c r="BJ1433" s="10" t="s">
        <v>33</v>
      </c>
      <c r="BL1433" s="10" t="s">
        <v>33</v>
      </c>
      <c r="BM1433" s="10" t="s">
        <v>33</v>
      </c>
      <c r="BP1433" s="10" t="s">
        <v>33</v>
      </c>
      <c r="BQ1433" s="10" t="s">
        <v>33</v>
      </c>
      <c r="BR1433" s="10" t="s">
        <v>33</v>
      </c>
      <c r="BS1433" s="11" t="s">
        <v>33</v>
      </c>
      <c r="BT1433" s="11" t="s">
        <v>33</v>
      </c>
      <c r="BU1433" s="10">
        <v>1433</v>
      </c>
    </row>
    <row r="1434" spans="1:73" s="10" customFormat="1" x14ac:dyDescent="0.45">
      <c r="A1434" s="10" t="s">
        <v>33</v>
      </c>
      <c r="D1434" s="10" t="s">
        <v>33</v>
      </c>
      <c r="E1434" s="10">
        <v>1428</v>
      </c>
      <c r="F1434" s="10">
        <v>1150</v>
      </c>
      <c r="H1434" s="10">
        <v>308</v>
      </c>
      <c r="J1434" s="10" t="s">
        <v>33</v>
      </c>
      <c r="K1434" s="10" t="s">
        <v>63</v>
      </c>
      <c r="L1434" s="10" t="s">
        <v>33</v>
      </c>
      <c r="M1434" s="10">
        <v>0.2449489742783178</v>
      </c>
      <c r="N1434" s="10">
        <v>0.2449489742783178</v>
      </c>
      <c r="T1434" s="10">
        <v>0</v>
      </c>
      <c r="W1434" s="10">
        <v>0</v>
      </c>
      <c r="X1434" s="10">
        <v>0</v>
      </c>
      <c r="Y1434" s="10">
        <v>0</v>
      </c>
      <c r="AB1434" s="10">
        <v>0</v>
      </c>
      <c r="AC1434" s="10">
        <v>0</v>
      </c>
      <c r="AD1434" s="10">
        <v>0</v>
      </c>
      <c r="AE1434" s="10">
        <v>0</v>
      </c>
      <c r="AH1434" s="10">
        <v>1</v>
      </c>
      <c r="AJ1434" s="10" t="s">
        <v>33</v>
      </c>
      <c r="AK1434" s="10">
        <v>0.2449489742783178</v>
      </c>
      <c r="AL1434" s="10">
        <v>0</v>
      </c>
      <c r="AM1434" s="10">
        <v>0</v>
      </c>
      <c r="AN1434" s="10">
        <v>0</v>
      </c>
      <c r="AO1434" s="10">
        <v>0</v>
      </c>
      <c r="AQ1434" s="10">
        <v>0</v>
      </c>
      <c r="AR1434" s="10">
        <v>0.32358328077439813</v>
      </c>
      <c r="AS1434" s="10">
        <v>0.32358328077439813</v>
      </c>
      <c r="AT1434" s="10">
        <v>0</v>
      </c>
      <c r="AU1434" s="10">
        <v>0</v>
      </c>
      <c r="AV1434" s="10">
        <v>4.0636614473224038</v>
      </c>
      <c r="AW1434" s="10">
        <v>4.0636614473224038</v>
      </c>
      <c r="AX1434" s="10" t="s">
        <v>33</v>
      </c>
      <c r="AY1434" s="10" t="s">
        <v>33</v>
      </c>
      <c r="AZ1434" s="10" t="s">
        <v>33</v>
      </c>
      <c r="BA1434" s="10" t="s">
        <v>33</v>
      </c>
      <c r="BB1434" s="10">
        <v>1428</v>
      </c>
      <c r="BC1434" s="10">
        <v>1150</v>
      </c>
      <c r="BE1434" s="10" t="s">
        <v>183</v>
      </c>
      <c r="BF1434" s="10" t="s">
        <v>2789</v>
      </c>
      <c r="BG1434" s="10">
        <v>6.7674563507721757E-5</v>
      </c>
      <c r="BH1434" s="10">
        <v>15.286130271102902</v>
      </c>
      <c r="BI1434" s="10">
        <v>466</v>
      </c>
      <c r="BJ1434" s="10" t="s">
        <v>33</v>
      </c>
      <c r="BL1434" s="10" t="s">
        <v>33</v>
      </c>
      <c r="BM1434" s="10" t="s">
        <v>33</v>
      </c>
      <c r="BP1434" s="10" t="s">
        <v>33</v>
      </c>
      <c r="BQ1434" s="10" t="s">
        <v>33</v>
      </c>
      <c r="BR1434" s="10" t="s">
        <v>33</v>
      </c>
      <c r="BS1434" s="11" t="s">
        <v>33</v>
      </c>
      <c r="BT1434" s="11" t="s">
        <v>33</v>
      </c>
      <c r="BU1434" s="10">
        <v>1434</v>
      </c>
    </row>
    <row r="1435" spans="1:73" s="10" customFormat="1" x14ac:dyDescent="0.45">
      <c r="A1435" s="10">
        <v>390</v>
      </c>
      <c r="D1435" s="10">
        <v>1442</v>
      </c>
      <c r="E1435" s="10" t="s">
        <v>33</v>
      </c>
      <c r="F1435" s="10">
        <v>1299</v>
      </c>
      <c r="H1435" s="10" t="s">
        <v>33</v>
      </c>
      <c r="J1435" s="10" t="s">
        <v>350</v>
      </c>
      <c r="K1435" s="10">
        <v>0</v>
      </c>
      <c r="L1435" s="10">
        <v>1</v>
      </c>
      <c r="M1435" s="10" t="s">
        <v>33</v>
      </c>
      <c r="N1435" s="10">
        <v>1</v>
      </c>
      <c r="T1435" s="10">
        <v>1.0954451150103324</v>
      </c>
      <c r="W1435" s="10">
        <v>0.29330789283617997</v>
      </c>
      <c r="X1435" s="10" t="s">
        <v>35</v>
      </c>
      <c r="Y1435" s="10">
        <v>2.8284271247461901E-2</v>
      </c>
      <c r="AB1435" s="10">
        <v>3.3935468642704789</v>
      </c>
      <c r="AC1435" s="10">
        <v>0.2</v>
      </c>
      <c r="AD1435" s="10">
        <v>0</v>
      </c>
      <c r="AE1435" s="10">
        <v>0</v>
      </c>
      <c r="AH1435" s="10">
        <v>1</v>
      </c>
      <c r="AJ1435" s="10">
        <v>1</v>
      </c>
      <c r="AK1435" s="10">
        <v>1</v>
      </c>
      <c r="AL1435" s="10">
        <v>1.0954451150103324</v>
      </c>
      <c r="AM1435" s="10">
        <v>0.29330789283617997</v>
      </c>
      <c r="AN1435" s="10">
        <v>0.2</v>
      </c>
      <c r="AO1435" s="10">
        <v>0</v>
      </c>
      <c r="AQ1435" s="10">
        <v>8.8926758889625521</v>
      </c>
      <c r="AR1435" s="10">
        <v>22.51797058208448</v>
      </c>
      <c r="AS1435" s="10">
        <v>35.412350621080179</v>
      </c>
      <c r="AT1435" s="10">
        <v>208.97788339061998</v>
      </c>
      <c r="AU1435" s="10">
        <v>33.472153302056043</v>
      </c>
      <c r="AV1435" s="10">
        <v>350.03530302947888</v>
      </c>
      <c r="AW1435" s="10">
        <v>592.48533972215489</v>
      </c>
      <c r="AX1435" s="10">
        <v>3.7430998918009136E-6</v>
      </c>
      <c r="AY1435" s="10">
        <v>100.62515631133402</v>
      </c>
      <c r="AZ1435" s="10" t="s">
        <v>33</v>
      </c>
      <c r="BA1435" s="10">
        <v>1442</v>
      </c>
      <c r="BB1435" s="10" t="s">
        <v>33</v>
      </c>
      <c r="BC1435" s="10">
        <v>1299</v>
      </c>
      <c r="BE1435" s="10" t="s">
        <v>33</v>
      </c>
      <c r="BF1435" s="10" t="s">
        <v>33</v>
      </c>
      <c r="BG1435" s="10" t="s">
        <v>33</v>
      </c>
      <c r="BH1435" s="10" t="s">
        <v>33</v>
      </c>
      <c r="BI1435" s="10" t="s">
        <v>33</v>
      </c>
      <c r="BJ1435" s="10" t="s">
        <v>33</v>
      </c>
      <c r="BL1435" s="10" t="s">
        <v>33</v>
      </c>
      <c r="BM1435" s="10" t="s">
        <v>33</v>
      </c>
      <c r="BP1435" s="10" t="s">
        <v>33</v>
      </c>
      <c r="BQ1435" s="10">
        <v>0</v>
      </c>
      <c r="BR1435" s="10" t="s">
        <v>350</v>
      </c>
      <c r="BS1435" s="11">
        <v>35.412350621080179</v>
      </c>
      <c r="BT1435" s="11">
        <v>592.48533972215489</v>
      </c>
      <c r="BU1435" s="10">
        <v>1435</v>
      </c>
    </row>
    <row r="1436" spans="1:73" s="10" customFormat="1" x14ac:dyDescent="0.45">
      <c r="A1436" s="10" t="s">
        <v>33</v>
      </c>
      <c r="D1436" s="10" t="s">
        <v>33</v>
      </c>
      <c r="E1436" s="10">
        <v>1435</v>
      </c>
      <c r="F1436" s="10">
        <v>1628</v>
      </c>
      <c r="H1436" s="10">
        <v>431</v>
      </c>
      <c r="J1436" s="10" t="s">
        <v>33</v>
      </c>
      <c r="K1436" s="10" t="s">
        <v>381</v>
      </c>
      <c r="L1436" s="10" t="s">
        <v>33</v>
      </c>
      <c r="M1436" s="10">
        <v>0.44721359549995793</v>
      </c>
      <c r="N1436" s="10">
        <v>0.44721359549995793</v>
      </c>
      <c r="T1436" s="10">
        <v>0</v>
      </c>
      <c r="W1436" s="10">
        <v>0</v>
      </c>
      <c r="X1436" s="10">
        <v>0</v>
      </c>
      <c r="Y1436" s="10">
        <v>0</v>
      </c>
      <c r="AB1436" s="10">
        <v>0</v>
      </c>
      <c r="AC1436" s="10">
        <v>0</v>
      </c>
      <c r="AD1436" s="10">
        <v>0</v>
      </c>
      <c r="AE1436" s="10">
        <v>0</v>
      </c>
      <c r="AH1436" s="10">
        <v>1</v>
      </c>
      <c r="AJ1436" s="10" t="s">
        <v>33</v>
      </c>
      <c r="AK1436" s="10">
        <v>0.44721359549995793</v>
      </c>
      <c r="AL1436" s="10">
        <v>0</v>
      </c>
      <c r="AM1436" s="10">
        <v>0</v>
      </c>
      <c r="AN1436" s="10">
        <v>0</v>
      </c>
      <c r="AO1436" s="10">
        <v>0</v>
      </c>
      <c r="AQ1436" s="10">
        <v>6.7731794703381061</v>
      </c>
      <c r="AR1436" s="10">
        <v>10.125292291939523</v>
      </c>
      <c r="AS1436" s="10">
        <v>19.946402523929777</v>
      </c>
      <c r="AT1436" s="10">
        <v>159.16971755294549</v>
      </c>
      <c r="AU1436" s="10">
        <v>19.597282493490319</v>
      </c>
      <c r="AV1436" s="10">
        <v>184.22959526023078</v>
      </c>
      <c r="AW1436" s="10">
        <v>362.99659530666656</v>
      </c>
      <c r="AX1436" s="10" t="s">
        <v>33</v>
      </c>
      <c r="AY1436" s="10" t="s">
        <v>33</v>
      </c>
      <c r="AZ1436" s="10" t="s">
        <v>33</v>
      </c>
      <c r="BA1436" s="10" t="s">
        <v>33</v>
      </c>
      <c r="BB1436" s="10">
        <v>1435</v>
      </c>
      <c r="BC1436" s="10">
        <v>1628</v>
      </c>
      <c r="BE1436" s="10" t="s">
        <v>350</v>
      </c>
      <c r="BF1436" s="10" t="s">
        <v>2790</v>
      </c>
      <c r="BG1436" s="10">
        <v>7.4661377129139016E-5</v>
      </c>
      <c r="BH1436" s="10">
        <v>282429.16676540254</v>
      </c>
      <c r="BI1436" s="10">
        <v>468</v>
      </c>
      <c r="BJ1436" s="10" t="s">
        <v>33</v>
      </c>
      <c r="BL1436" s="10" t="s">
        <v>33</v>
      </c>
      <c r="BM1436" s="10" t="s">
        <v>33</v>
      </c>
      <c r="BP1436" s="10" t="s">
        <v>33</v>
      </c>
      <c r="BQ1436" s="10" t="s">
        <v>33</v>
      </c>
      <c r="BR1436" s="10" t="s">
        <v>33</v>
      </c>
      <c r="BS1436" s="11" t="s">
        <v>33</v>
      </c>
      <c r="BT1436" s="11" t="s">
        <v>33</v>
      </c>
      <c r="BU1436" s="10">
        <v>1436</v>
      </c>
    </row>
    <row r="1437" spans="1:73" s="10" customFormat="1" x14ac:dyDescent="0.45">
      <c r="A1437" s="10" t="s">
        <v>33</v>
      </c>
      <c r="D1437" s="10" t="s">
        <v>33</v>
      </c>
      <c r="E1437" s="10">
        <v>1435</v>
      </c>
      <c r="F1437" s="10">
        <v>1635</v>
      </c>
      <c r="H1437" s="10">
        <v>432</v>
      </c>
      <c r="J1437" s="10" t="s">
        <v>33</v>
      </c>
      <c r="K1437" s="10" t="s">
        <v>1791</v>
      </c>
      <c r="L1437" s="10" t="s">
        <v>33</v>
      </c>
      <c r="M1437" s="10">
        <v>0.2449489742783178</v>
      </c>
      <c r="N1437" s="10">
        <v>0.2449489742783178</v>
      </c>
      <c r="T1437" s="10">
        <v>0</v>
      </c>
      <c r="W1437" s="10">
        <v>0</v>
      </c>
      <c r="X1437" s="10">
        <v>0</v>
      </c>
      <c r="Y1437" s="10">
        <v>0</v>
      </c>
      <c r="AB1437" s="10">
        <v>0</v>
      </c>
      <c r="AC1437" s="10">
        <v>0</v>
      </c>
      <c r="AD1437" s="10">
        <v>0</v>
      </c>
      <c r="AE1437" s="10">
        <v>0</v>
      </c>
      <c r="AH1437" s="10">
        <v>1</v>
      </c>
      <c r="AJ1437" s="10" t="s">
        <v>33</v>
      </c>
      <c r="AK1437" s="10">
        <v>0.2449489742783178</v>
      </c>
      <c r="AL1437" s="10">
        <v>0</v>
      </c>
      <c r="AM1437" s="10">
        <v>0</v>
      </c>
      <c r="AN1437" s="10">
        <v>0</v>
      </c>
      <c r="AO1437" s="10">
        <v>0</v>
      </c>
      <c r="AQ1437" s="10">
        <v>0.33123098058656392</v>
      </c>
      <c r="AR1437" s="10">
        <v>7.545991728942993</v>
      </c>
      <c r="AS1437" s="10">
        <v>8.0262766507935108</v>
      </c>
      <c r="AT1437" s="10">
        <v>7.7839280437842522</v>
      </c>
      <c r="AU1437" s="10">
        <v>8.4032093853741046</v>
      </c>
      <c r="AV1437" s="10">
        <v>112.32321216019325</v>
      </c>
      <c r="AW1437" s="10">
        <v>128.51034958935162</v>
      </c>
      <c r="AX1437" s="10" t="s">
        <v>33</v>
      </c>
      <c r="AY1437" s="10" t="s">
        <v>33</v>
      </c>
      <c r="AZ1437" s="10" t="s">
        <v>33</v>
      </c>
      <c r="BA1437" s="10" t="s">
        <v>33</v>
      </c>
      <c r="BB1437" s="10">
        <v>1435</v>
      </c>
      <c r="BC1437" s="10">
        <v>1635</v>
      </c>
      <c r="BE1437" s="10" t="s">
        <v>350</v>
      </c>
      <c r="BF1437" s="10" t="s">
        <v>1791</v>
      </c>
      <c r="BG1437" s="10">
        <v>3.004315526314939E-5</v>
      </c>
      <c r="BH1437" s="10">
        <v>28332.941547274066</v>
      </c>
      <c r="BI1437" s="10">
        <v>469</v>
      </c>
      <c r="BJ1437" s="10" t="s">
        <v>33</v>
      </c>
      <c r="BL1437" s="10" t="s">
        <v>33</v>
      </c>
      <c r="BM1437" s="10" t="s">
        <v>33</v>
      </c>
      <c r="BP1437" s="10" t="s">
        <v>33</v>
      </c>
      <c r="BQ1437" s="10" t="s">
        <v>33</v>
      </c>
      <c r="BR1437" s="10" t="s">
        <v>33</v>
      </c>
      <c r="BS1437" s="11" t="s">
        <v>33</v>
      </c>
      <c r="BT1437" s="11" t="s">
        <v>33</v>
      </c>
      <c r="BU1437" s="10">
        <v>1437</v>
      </c>
    </row>
    <row r="1438" spans="1:73" s="10" customFormat="1" x14ac:dyDescent="0.45">
      <c r="A1438" s="10" t="s">
        <v>33</v>
      </c>
      <c r="D1438" s="10" t="s">
        <v>33</v>
      </c>
      <c r="E1438" s="10">
        <v>1435</v>
      </c>
      <c r="F1438" s="10">
        <v>1640</v>
      </c>
      <c r="H1438" s="10">
        <v>433</v>
      </c>
      <c r="J1438" s="10" t="s">
        <v>33</v>
      </c>
      <c r="K1438" s="10" t="s">
        <v>383</v>
      </c>
      <c r="L1438" s="10" t="s">
        <v>33</v>
      </c>
      <c r="M1438" s="10">
        <v>0.2449489742783178</v>
      </c>
      <c r="N1438" s="10">
        <v>0.2449489742783178</v>
      </c>
      <c r="T1438" s="10">
        <v>0</v>
      </c>
      <c r="W1438" s="10">
        <v>0</v>
      </c>
      <c r="X1438" s="10">
        <v>0</v>
      </c>
      <c r="Y1438" s="10">
        <v>0</v>
      </c>
      <c r="AB1438" s="10">
        <v>0</v>
      </c>
      <c r="AC1438" s="10">
        <v>0</v>
      </c>
      <c r="AD1438" s="10">
        <v>0</v>
      </c>
      <c r="AE1438" s="10">
        <v>0</v>
      </c>
      <c r="AH1438" s="10">
        <v>1</v>
      </c>
      <c r="AJ1438" s="10" t="s">
        <v>33</v>
      </c>
      <c r="AK1438" s="10">
        <v>0.2449489742783178</v>
      </c>
      <c r="AL1438" s="10">
        <v>0</v>
      </c>
      <c r="AM1438" s="10">
        <v>0</v>
      </c>
      <c r="AN1438" s="10">
        <v>0</v>
      </c>
      <c r="AO1438" s="10">
        <v>0</v>
      </c>
      <c r="AQ1438" s="10">
        <v>0.69282032302755092</v>
      </c>
      <c r="AR1438" s="10">
        <v>3.2302011806286668</v>
      </c>
      <c r="AS1438" s="10">
        <v>4.2347906490186151</v>
      </c>
      <c r="AT1438" s="10">
        <v>16.281277591147447</v>
      </c>
      <c r="AU1438" s="10">
        <v>2.0781145589211394</v>
      </c>
      <c r="AV1438" s="10">
        <v>34.021029391111355</v>
      </c>
      <c r="AW1438" s="10">
        <v>52.380421541179942</v>
      </c>
      <c r="AX1438" s="10" t="s">
        <v>33</v>
      </c>
      <c r="AY1438" s="10" t="s">
        <v>33</v>
      </c>
      <c r="AZ1438" s="10" t="s">
        <v>33</v>
      </c>
      <c r="BA1438" s="10" t="s">
        <v>33</v>
      </c>
      <c r="BB1438" s="10">
        <v>1435</v>
      </c>
      <c r="BC1438" s="10">
        <v>1640</v>
      </c>
      <c r="BE1438" s="10" t="s">
        <v>350</v>
      </c>
      <c r="BF1438" s="10" t="s">
        <v>383</v>
      </c>
      <c r="BG1438" s="10">
        <v>1.58512444201411E-5</v>
      </c>
      <c r="BH1438" s="10">
        <v>7438.5731589576772</v>
      </c>
      <c r="BI1438" s="10">
        <v>470</v>
      </c>
      <c r="BJ1438" s="10" t="s">
        <v>33</v>
      </c>
      <c r="BL1438" s="10" t="s">
        <v>33</v>
      </c>
      <c r="BM1438" s="10" t="s">
        <v>33</v>
      </c>
      <c r="BP1438" s="10" t="s">
        <v>33</v>
      </c>
      <c r="BQ1438" s="10" t="s">
        <v>33</v>
      </c>
      <c r="BR1438" s="10" t="s">
        <v>33</v>
      </c>
      <c r="BS1438" s="11" t="s">
        <v>33</v>
      </c>
      <c r="BT1438" s="11" t="s">
        <v>33</v>
      </c>
      <c r="BU1438" s="10">
        <v>1438</v>
      </c>
    </row>
    <row r="1439" spans="1:73" s="10" customFormat="1" x14ac:dyDescent="0.45">
      <c r="A1439" s="10" t="s">
        <v>33</v>
      </c>
      <c r="D1439" s="10" t="s">
        <v>33</v>
      </c>
      <c r="E1439" s="10">
        <v>1435</v>
      </c>
      <c r="F1439" s="10">
        <v>1427</v>
      </c>
      <c r="H1439" s="10">
        <v>388</v>
      </c>
      <c r="J1439" s="10" t="s">
        <v>33</v>
      </c>
      <c r="K1439" s="10" t="s">
        <v>349</v>
      </c>
      <c r="L1439" s="10" t="s">
        <v>33</v>
      </c>
      <c r="M1439" s="10">
        <v>1.4142135623730951E-2</v>
      </c>
      <c r="N1439" s="10">
        <v>1.4142135623730951E-2</v>
      </c>
      <c r="T1439" s="10">
        <v>0</v>
      </c>
      <c r="W1439" s="10">
        <v>0</v>
      </c>
      <c r="X1439" s="10">
        <v>0</v>
      </c>
      <c r="Y1439" s="10">
        <v>0</v>
      </c>
      <c r="AB1439" s="10">
        <v>0</v>
      </c>
      <c r="AC1439" s="10">
        <v>0</v>
      </c>
      <c r="AD1439" s="10">
        <v>0</v>
      </c>
      <c r="AE1439" s="10">
        <v>0</v>
      </c>
      <c r="AH1439" s="10">
        <v>1</v>
      </c>
      <c r="AJ1439" s="10" t="s">
        <v>33</v>
      </c>
      <c r="AK1439" s="10">
        <v>1.4142135623730951E-2</v>
      </c>
      <c r="AL1439" s="10">
        <v>0</v>
      </c>
      <c r="AM1439" s="10">
        <v>0</v>
      </c>
      <c r="AN1439" s="10">
        <v>0</v>
      </c>
      <c r="AO1439" s="10">
        <v>0</v>
      </c>
      <c r="AQ1439" s="10">
        <v>0</v>
      </c>
      <c r="AR1439" s="10">
        <v>0.41434133479996543</v>
      </c>
      <c r="AS1439" s="10">
        <v>0.41434133479996543</v>
      </c>
      <c r="AT1439" s="10">
        <v>0</v>
      </c>
      <c r="AU1439" s="10">
        <v>0</v>
      </c>
      <c r="AV1439" s="10">
        <v>6.5637883619290616</v>
      </c>
      <c r="AW1439" s="10">
        <v>6.5637883619290616</v>
      </c>
      <c r="AX1439" s="10" t="s">
        <v>33</v>
      </c>
      <c r="AY1439" s="10" t="s">
        <v>33</v>
      </c>
      <c r="AZ1439" s="10" t="s">
        <v>33</v>
      </c>
      <c r="BA1439" s="10" t="s">
        <v>33</v>
      </c>
      <c r="BB1439" s="10">
        <v>1435</v>
      </c>
      <c r="BC1439" s="10">
        <v>1427</v>
      </c>
      <c r="BE1439" s="10" t="s">
        <v>350</v>
      </c>
      <c r="BF1439" s="10" t="s">
        <v>2791</v>
      </c>
      <c r="BG1439" s="10">
        <v>1.5509210054583968E-6</v>
      </c>
      <c r="BH1439" s="10">
        <v>460.3293800532619</v>
      </c>
      <c r="BI1439" s="10">
        <v>471</v>
      </c>
      <c r="BJ1439" s="10" t="s">
        <v>33</v>
      </c>
      <c r="BL1439" s="10" t="s">
        <v>33</v>
      </c>
      <c r="BM1439" s="10" t="s">
        <v>33</v>
      </c>
      <c r="BP1439" s="10" t="s">
        <v>33</v>
      </c>
      <c r="BQ1439" s="10" t="s">
        <v>33</v>
      </c>
      <c r="BR1439" s="10" t="s">
        <v>33</v>
      </c>
      <c r="BS1439" s="11" t="s">
        <v>33</v>
      </c>
      <c r="BT1439" s="11" t="s">
        <v>33</v>
      </c>
      <c r="BU1439" s="10">
        <v>1439</v>
      </c>
    </row>
    <row r="1440" spans="1:73" s="10" customFormat="1" x14ac:dyDescent="0.45">
      <c r="A1440" s="10" t="s">
        <v>33</v>
      </c>
      <c r="D1440" s="10" t="s">
        <v>33</v>
      </c>
      <c r="E1440" s="10">
        <v>1435</v>
      </c>
      <c r="F1440" s="10">
        <v>1273</v>
      </c>
      <c r="H1440" s="10">
        <v>347</v>
      </c>
      <c r="J1440" s="10" t="s">
        <v>33</v>
      </c>
      <c r="K1440" s="10" t="s">
        <v>59</v>
      </c>
      <c r="L1440" s="10" t="s">
        <v>33</v>
      </c>
      <c r="M1440" s="10">
        <v>1.4142135623730951E-2</v>
      </c>
      <c r="N1440" s="10">
        <v>1.4142135623730951E-2</v>
      </c>
      <c r="T1440" s="10">
        <v>0</v>
      </c>
      <c r="W1440" s="10">
        <v>0</v>
      </c>
      <c r="X1440" s="10">
        <v>0</v>
      </c>
      <c r="Y1440" s="10">
        <v>0</v>
      </c>
      <c r="AB1440" s="10">
        <v>0</v>
      </c>
      <c r="AC1440" s="10">
        <v>0</v>
      </c>
      <c r="AD1440" s="10">
        <v>0</v>
      </c>
      <c r="AE1440" s="10">
        <v>0</v>
      </c>
      <c r="AH1440" s="10">
        <v>1</v>
      </c>
      <c r="AJ1440" s="10" t="s">
        <v>33</v>
      </c>
      <c r="AK1440" s="10">
        <v>1.4142135623730951E-2</v>
      </c>
      <c r="AL1440" s="10">
        <v>0</v>
      </c>
      <c r="AM1440" s="10">
        <v>0</v>
      </c>
      <c r="AN1440" s="10">
        <v>0</v>
      </c>
      <c r="AO1440" s="10">
        <v>0</v>
      </c>
      <c r="AQ1440" s="10">
        <v>0</v>
      </c>
      <c r="AR1440" s="10">
        <v>0.70883615293714886</v>
      </c>
      <c r="AS1440" s="10">
        <v>0.70883615293714886</v>
      </c>
      <c r="AT1440" s="10">
        <v>0</v>
      </c>
      <c r="AU1440" s="10">
        <v>0</v>
      </c>
      <c r="AV1440" s="10">
        <v>12.275423888570227</v>
      </c>
      <c r="AW1440" s="10">
        <v>12.275423888570227</v>
      </c>
      <c r="AX1440" s="10" t="s">
        <v>33</v>
      </c>
      <c r="AY1440" s="10" t="s">
        <v>33</v>
      </c>
      <c r="AZ1440" s="10" t="s">
        <v>33</v>
      </c>
      <c r="BA1440" s="10" t="s">
        <v>33</v>
      </c>
      <c r="BB1440" s="10">
        <v>1435</v>
      </c>
      <c r="BC1440" s="10">
        <v>1273</v>
      </c>
      <c r="BE1440" s="10" t="s">
        <v>350</v>
      </c>
      <c r="BF1440" s="10" t="s">
        <v>2792</v>
      </c>
      <c r="BG1440" s="10">
        <v>2.6532445273636178E-6</v>
      </c>
      <c r="BH1440" s="10">
        <v>547.33699354197927</v>
      </c>
      <c r="BI1440" s="10">
        <v>472</v>
      </c>
      <c r="BJ1440" s="10" t="s">
        <v>33</v>
      </c>
      <c r="BL1440" s="10" t="s">
        <v>33</v>
      </c>
      <c r="BM1440" s="10" t="s">
        <v>33</v>
      </c>
      <c r="BP1440" s="10" t="s">
        <v>33</v>
      </c>
      <c r="BQ1440" s="10" t="s">
        <v>33</v>
      </c>
      <c r="BR1440" s="10" t="s">
        <v>33</v>
      </c>
      <c r="BS1440" s="11" t="s">
        <v>33</v>
      </c>
      <c r="BT1440" s="11" t="s">
        <v>33</v>
      </c>
      <c r="BU1440" s="10">
        <v>1440</v>
      </c>
    </row>
    <row r="1441" spans="1:73" s="10" customFormat="1" x14ac:dyDescent="0.45">
      <c r="A1441" s="10" t="s">
        <v>33</v>
      </c>
      <c r="D1441" s="10" t="s">
        <v>33</v>
      </c>
      <c r="E1441" s="10">
        <v>1435</v>
      </c>
      <c r="F1441" s="10">
        <v>1020</v>
      </c>
      <c r="H1441" s="10">
        <v>270</v>
      </c>
      <c r="J1441" s="10" t="s">
        <v>33</v>
      </c>
      <c r="K1441" s="10" t="s">
        <v>42</v>
      </c>
      <c r="L1441" s="10" t="s">
        <v>33</v>
      </c>
      <c r="M1441" s="10">
        <v>0.62225396744416184</v>
      </c>
      <c r="N1441" s="10">
        <v>0.62225396744416184</v>
      </c>
      <c r="T1441" s="10">
        <v>0</v>
      </c>
      <c r="W1441" s="10">
        <v>0</v>
      </c>
      <c r="X1441" s="10">
        <v>0</v>
      </c>
      <c r="Y1441" s="10">
        <v>0</v>
      </c>
      <c r="AB1441" s="10">
        <v>0</v>
      </c>
      <c r="AC1441" s="10">
        <v>0</v>
      </c>
      <c r="AD1441" s="10">
        <v>0</v>
      </c>
      <c r="AE1441" s="10">
        <v>0</v>
      </c>
      <c r="AH1441" s="10">
        <v>1</v>
      </c>
      <c r="AJ1441" s="10" t="s">
        <v>33</v>
      </c>
      <c r="AK1441" s="10">
        <v>0.62225396744416184</v>
      </c>
      <c r="AL1441" s="10">
        <v>0</v>
      </c>
      <c r="AM1441" s="10">
        <v>0</v>
      </c>
      <c r="AN1441" s="10">
        <v>0</v>
      </c>
      <c r="AO1441" s="10">
        <v>0</v>
      </c>
      <c r="AQ1441" s="10">
        <v>0</v>
      </c>
      <c r="AR1441" s="10">
        <v>0</v>
      </c>
      <c r="AS1441" s="10">
        <v>0</v>
      </c>
      <c r="AT1441" s="10">
        <v>0</v>
      </c>
      <c r="AU1441" s="10">
        <v>0</v>
      </c>
      <c r="AV1441" s="10">
        <v>0.62225396744416184</v>
      </c>
      <c r="AW1441" s="10">
        <v>0.62225396744416184</v>
      </c>
      <c r="AX1441" s="10" t="s">
        <v>33</v>
      </c>
      <c r="AY1441" s="10" t="s">
        <v>33</v>
      </c>
      <c r="AZ1441" s="10" t="s">
        <v>33</v>
      </c>
      <c r="BA1441" s="10" t="s">
        <v>33</v>
      </c>
      <c r="BB1441" s="10">
        <v>1435</v>
      </c>
      <c r="BC1441" s="10">
        <v>1020</v>
      </c>
      <c r="BE1441" s="10" t="s">
        <v>350</v>
      </c>
      <c r="BF1441" s="10" t="s">
        <v>2793</v>
      </c>
      <c r="BG1441" s="10">
        <v>0</v>
      </c>
      <c r="BH1441" s="10">
        <v>151.19806451435892</v>
      </c>
      <c r="BI1441" s="10">
        <v>473</v>
      </c>
      <c r="BJ1441" s="10" t="s">
        <v>33</v>
      </c>
      <c r="BL1441" s="10" t="s">
        <v>33</v>
      </c>
      <c r="BM1441" s="10" t="s">
        <v>33</v>
      </c>
      <c r="BP1441" s="10" t="s">
        <v>33</v>
      </c>
      <c r="BQ1441" s="10" t="s">
        <v>33</v>
      </c>
      <c r="BR1441" s="10" t="s">
        <v>33</v>
      </c>
      <c r="BS1441" s="11" t="s">
        <v>33</v>
      </c>
      <c r="BT1441" s="11" t="s">
        <v>33</v>
      </c>
      <c r="BU1441" s="10">
        <v>1441</v>
      </c>
    </row>
    <row r="1442" spans="1:73" s="10" customFormat="1" x14ac:dyDescent="0.45">
      <c r="A1442" s="10">
        <v>391</v>
      </c>
      <c r="D1442" s="10">
        <v>1447</v>
      </c>
      <c r="E1442" s="10" t="s">
        <v>33</v>
      </c>
      <c r="F1442" s="10">
        <v>1300</v>
      </c>
      <c r="H1442" s="10" t="s">
        <v>33</v>
      </c>
      <c r="J1442" s="10" t="s">
        <v>351</v>
      </c>
      <c r="K1442" s="10">
        <v>0</v>
      </c>
      <c r="L1442" s="10">
        <v>1</v>
      </c>
      <c r="M1442" s="10" t="s">
        <v>33</v>
      </c>
      <c r="N1442" s="10">
        <v>1</v>
      </c>
      <c r="T1442" s="10">
        <v>1.5491933384829668</v>
      </c>
      <c r="W1442" s="10">
        <v>0.43996183925426996</v>
      </c>
      <c r="X1442" s="10" t="s">
        <v>35</v>
      </c>
      <c r="Y1442" s="10">
        <v>4.2426406871192854E-2</v>
      </c>
      <c r="AB1442" s="10">
        <v>5.0903202964057188</v>
      </c>
      <c r="AC1442" s="10">
        <v>0.1</v>
      </c>
      <c r="AD1442" s="10">
        <v>0</v>
      </c>
      <c r="AE1442" s="10">
        <v>0</v>
      </c>
      <c r="AH1442" s="10">
        <v>1</v>
      </c>
      <c r="AJ1442" s="10">
        <v>1</v>
      </c>
      <c r="AK1442" s="10">
        <v>1</v>
      </c>
      <c r="AL1442" s="10">
        <v>1.5491933384829668</v>
      </c>
      <c r="AM1442" s="10">
        <v>0.43996183925426996</v>
      </c>
      <c r="AN1442" s="10">
        <v>0.1</v>
      </c>
      <c r="AO1442" s="10">
        <v>0</v>
      </c>
      <c r="AQ1442" s="10">
        <v>1.876377435982977</v>
      </c>
      <c r="AR1442" s="10">
        <v>14.180104390517133</v>
      </c>
      <c r="AS1442" s="10">
        <v>16.90085167269245</v>
      </c>
      <c r="AT1442" s="10">
        <v>44.094869745599958</v>
      </c>
      <c r="AU1442" s="10">
        <v>7.4776575516597727</v>
      </c>
      <c r="AV1442" s="10">
        <v>2491.9187263005992</v>
      </c>
      <c r="AW1442" s="10">
        <v>2543.4912535978588</v>
      </c>
      <c r="AX1442" s="10">
        <v>5.1254506143362662E-6</v>
      </c>
      <c r="AY1442" s="10">
        <v>18.044163530874975</v>
      </c>
      <c r="AZ1442" s="10" t="s">
        <v>33</v>
      </c>
      <c r="BA1442" s="10">
        <v>1447</v>
      </c>
      <c r="BB1442" s="10" t="s">
        <v>33</v>
      </c>
      <c r="BC1442" s="10">
        <v>1300</v>
      </c>
      <c r="BE1442" s="10" t="s">
        <v>33</v>
      </c>
      <c r="BF1442" s="10" t="s">
        <v>33</v>
      </c>
      <c r="BG1442" s="10" t="s">
        <v>33</v>
      </c>
      <c r="BH1442" s="10" t="s">
        <v>33</v>
      </c>
      <c r="BI1442" s="10" t="s">
        <v>33</v>
      </c>
      <c r="BJ1442" s="10" t="s">
        <v>33</v>
      </c>
      <c r="BL1442" s="10" t="s">
        <v>33</v>
      </c>
      <c r="BM1442" s="10" t="s">
        <v>33</v>
      </c>
      <c r="BP1442" s="10" t="s">
        <v>33</v>
      </c>
      <c r="BQ1442" s="10">
        <v>0</v>
      </c>
      <c r="BR1442" s="10" t="s">
        <v>351</v>
      </c>
      <c r="BS1442" s="11">
        <v>16.90085167269245</v>
      </c>
      <c r="BT1442" s="11">
        <v>2543.4912535978588</v>
      </c>
      <c r="BU1442" s="10">
        <v>1442</v>
      </c>
    </row>
    <row r="1443" spans="1:73" s="10" customFormat="1" x14ac:dyDescent="0.45">
      <c r="A1443" s="10" t="s">
        <v>33</v>
      </c>
      <c r="D1443" s="10" t="s">
        <v>33</v>
      </c>
      <c r="E1443" s="10">
        <v>1442</v>
      </c>
      <c r="F1443" s="10">
        <v>1627</v>
      </c>
      <c r="H1443" s="10">
        <v>430</v>
      </c>
      <c r="J1443" s="10" t="s">
        <v>33</v>
      </c>
      <c r="K1443" s="10" t="s">
        <v>241</v>
      </c>
      <c r="L1443" s="10" t="s">
        <v>33</v>
      </c>
      <c r="M1443" s="10">
        <v>1.0488088481701516</v>
      </c>
      <c r="N1443" s="10">
        <v>1.0488088481701516</v>
      </c>
      <c r="T1443" s="10">
        <v>0</v>
      </c>
      <c r="W1443" s="10">
        <v>0</v>
      </c>
      <c r="X1443" s="10">
        <v>0</v>
      </c>
      <c r="Y1443" s="10">
        <v>0</v>
      </c>
      <c r="AB1443" s="10">
        <v>0</v>
      </c>
      <c r="AC1443" s="10">
        <v>0</v>
      </c>
      <c r="AD1443" s="10">
        <v>0</v>
      </c>
      <c r="AE1443" s="10">
        <v>0</v>
      </c>
      <c r="AH1443" s="10">
        <v>1</v>
      </c>
      <c r="AJ1443" s="10" t="s">
        <v>33</v>
      </c>
      <c r="AK1443" s="10">
        <v>1.0488088481701516</v>
      </c>
      <c r="AL1443" s="10">
        <v>0</v>
      </c>
      <c r="AM1443" s="10">
        <v>0</v>
      </c>
      <c r="AN1443" s="10">
        <v>0</v>
      </c>
      <c r="AO1443" s="10">
        <v>0</v>
      </c>
      <c r="AQ1443" s="10">
        <v>0</v>
      </c>
      <c r="AR1443" s="10">
        <v>8.0901569885301736</v>
      </c>
      <c r="AS1443" s="10">
        <v>8.0901569885301736</v>
      </c>
      <c r="AT1443" s="10">
        <v>0</v>
      </c>
      <c r="AU1443" s="10">
        <v>0</v>
      </c>
      <c r="AV1443" s="10">
        <v>88.66048252177886</v>
      </c>
      <c r="AW1443" s="10">
        <v>88.66048252177886</v>
      </c>
      <c r="AX1443" s="10" t="s">
        <v>33</v>
      </c>
      <c r="AY1443" s="10" t="s">
        <v>33</v>
      </c>
      <c r="AZ1443" s="10" t="s">
        <v>33</v>
      </c>
      <c r="BA1443" s="10" t="s">
        <v>33</v>
      </c>
      <c r="BB1443" s="10">
        <v>1442</v>
      </c>
      <c r="BC1443" s="10">
        <v>1627</v>
      </c>
      <c r="BE1443" s="10" t="s">
        <v>351</v>
      </c>
      <c r="BF1443" s="10" t="s">
        <v>2794</v>
      </c>
      <c r="BG1443" s="10">
        <v>4.1465700106938816E-5</v>
      </c>
      <c r="BH1443" s="10">
        <v>510.64272022167034</v>
      </c>
      <c r="BI1443" s="10">
        <v>475</v>
      </c>
      <c r="BJ1443" s="10" t="s">
        <v>33</v>
      </c>
      <c r="BL1443" s="10" t="s">
        <v>33</v>
      </c>
      <c r="BM1443" s="10" t="s">
        <v>33</v>
      </c>
      <c r="BP1443" s="10" t="s">
        <v>33</v>
      </c>
      <c r="BQ1443" s="10" t="s">
        <v>33</v>
      </c>
      <c r="BR1443" s="10" t="s">
        <v>33</v>
      </c>
      <c r="BS1443" s="11" t="s">
        <v>33</v>
      </c>
      <c r="BT1443" s="11" t="s">
        <v>33</v>
      </c>
      <c r="BU1443" s="10">
        <v>1443</v>
      </c>
    </row>
    <row r="1444" spans="1:73" s="10" customFormat="1" x14ac:dyDescent="0.45">
      <c r="A1444" s="10" t="s">
        <v>33</v>
      </c>
      <c r="D1444" s="10" t="s">
        <v>33</v>
      </c>
      <c r="E1444" s="10">
        <v>1442</v>
      </c>
      <c r="F1444" s="10">
        <v>1396</v>
      </c>
      <c r="H1444" s="10">
        <v>379</v>
      </c>
      <c r="J1444" s="10" t="s">
        <v>33</v>
      </c>
      <c r="K1444" s="10" t="s">
        <v>243</v>
      </c>
      <c r="L1444" s="10" t="s">
        <v>33</v>
      </c>
      <c r="M1444" s="10">
        <v>1.4142135623730951E-2</v>
      </c>
      <c r="N1444" s="10">
        <v>1.4142135623730951E-2</v>
      </c>
      <c r="T1444" s="10">
        <v>0</v>
      </c>
      <c r="W1444" s="10">
        <v>0</v>
      </c>
      <c r="X1444" s="10">
        <v>0</v>
      </c>
      <c r="Y1444" s="10">
        <v>0</v>
      </c>
      <c r="AB1444" s="10">
        <v>0</v>
      </c>
      <c r="AC1444" s="10">
        <v>0</v>
      </c>
      <c r="AD1444" s="10">
        <v>0</v>
      </c>
      <c r="AE1444" s="10">
        <v>0</v>
      </c>
      <c r="AH1444" s="10">
        <v>1</v>
      </c>
      <c r="AJ1444" s="10" t="s">
        <v>33</v>
      </c>
      <c r="AK1444" s="10">
        <v>1.4142135623730951E-2</v>
      </c>
      <c r="AL1444" s="10">
        <v>0</v>
      </c>
      <c r="AM1444" s="10">
        <v>0</v>
      </c>
      <c r="AN1444" s="10">
        <v>0</v>
      </c>
      <c r="AO1444" s="10">
        <v>0</v>
      </c>
      <c r="AQ1444" s="10">
        <v>0.3271840975000101</v>
      </c>
      <c r="AR1444" s="10">
        <v>0.97608319574000046</v>
      </c>
      <c r="AS1444" s="10">
        <v>1.450500137115015</v>
      </c>
      <c r="AT1444" s="10">
        <v>7.688826291250237</v>
      </c>
      <c r="AU1444" s="10">
        <v>2.3873372552540544</v>
      </c>
      <c r="AV1444" s="10">
        <v>16.092783374655944</v>
      </c>
      <c r="AW1444" s="10">
        <v>26.168946921160234</v>
      </c>
      <c r="AX1444" s="10" t="s">
        <v>33</v>
      </c>
      <c r="AY1444" s="10" t="s">
        <v>33</v>
      </c>
      <c r="AZ1444" s="10" t="s">
        <v>33</v>
      </c>
      <c r="BA1444" s="10" t="s">
        <v>33</v>
      </c>
      <c r="BB1444" s="10">
        <v>1442</v>
      </c>
      <c r="BC1444" s="10">
        <v>1396</v>
      </c>
      <c r="BE1444" s="10" t="s">
        <v>351</v>
      </c>
      <c r="BF1444" s="10" t="s">
        <v>2795</v>
      </c>
      <c r="BG1444" s="10">
        <v>7.4344668188709924E-6</v>
      </c>
      <c r="BH1444" s="10">
        <v>504.93806320504825</v>
      </c>
      <c r="BI1444" s="10">
        <v>476</v>
      </c>
      <c r="BJ1444" s="10" t="s">
        <v>33</v>
      </c>
      <c r="BL1444" s="10" t="s">
        <v>33</v>
      </c>
      <c r="BM1444" s="10" t="s">
        <v>33</v>
      </c>
      <c r="BP1444" s="10" t="s">
        <v>33</v>
      </c>
      <c r="BQ1444" s="10" t="s">
        <v>33</v>
      </c>
      <c r="BR1444" s="10" t="s">
        <v>33</v>
      </c>
      <c r="BS1444" s="11" t="s">
        <v>33</v>
      </c>
      <c r="BT1444" s="11" t="s">
        <v>33</v>
      </c>
      <c r="BU1444" s="10">
        <v>1444</v>
      </c>
    </row>
    <row r="1445" spans="1:73" s="10" customFormat="1" x14ac:dyDescent="0.45">
      <c r="A1445" s="10" t="s">
        <v>33</v>
      </c>
      <c r="D1445" s="10" t="s">
        <v>33</v>
      </c>
      <c r="E1445" s="10">
        <v>1442</v>
      </c>
      <c r="F1445" s="10">
        <v>1334</v>
      </c>
      <c r="H1445" s="10">
        <v>362</v>
      </c>
      <c r="J1445" s="10" t="s">
        <v>33</v>
      </c>
      <c r="K1445" s="10" t="s">
        <v>157</v>
      </c>
      <c r="L1445" s="10" t="s">
        <v>33</v>
      </c>
      <c r="M1445" s="10">
        <v>0.74246212024587477</v>
      </c>
      <c r="N1445" s="10">
        <v>0.74246212024587477</v>
      </c>
      <c r="T1445" s="10">
        <v>0</v>
      </c>
      <c r="W1445" s="10">
        <v>0</v>
      </c>
      <c r="X1445" s="10">
        <v>0</v>
      </c>
      <c r="Y1445" s="10">
        <v>0</v>
      </c>
      <c r="AB1445" s="10">
        <v>0</v>
      </c>
      <c r="AC1445" s="10">
        <v>0</v>
      </c>
      <c r="AD1445" s="10">
        <v>0</v>
      </c>
      <c r="AE1445" s="10">
        <v>0</v>
      </c>
      <c r="AH1445" s="10">
        <v>1</v>
      </c>
      <c r="AJ1445" s="10" t="s">
        <v>33</v>
      </c>
      <c r="AK1445" s="10">
        <v>0.74246212024587477</v>
      </c>
      <c r="AL1445" s="10">
        <v>0</v>
      </c>
      <c r="AM1445" s="10">
        <v>0</v>
      </c>
      <c r="AN1445" s="10">
        <v>0</v>
      </c>
      <c r="AO1445" s="10">
        <v>0</v>
      </c>
      <c r="AQ1445" s="10">
        <v>0</v>
      </c>
      <c r="AR1445" s="10">
        <v>4.2825215095782054</v>
      </c>
      <c r="AS1445" s="10">
        <v>4.2825215095782054</v>
      </c>
      <c r="AT1445" s="10">
        <v>0</v>
      </c>
      <c r="AU1445" s="10">
        <v>0</v>
      </c>
      <c r="AV1445" s="10">
        <v>2383.4890215193195</v>
      </c>
      <c r="AW1445" s="10">
        <v>2383.4890215193195</v>
      </c>
      <c r="AX1445" s="10" t="s">
        <v>33</v>
      </c>
      <c r="AY1445" s="10" t="s">
        <v>33</v>
      </c>
      <c r="AZ1445" s="10" t="s">
        <v>33</v>
      </c>
      <c r="BA1445" s="10" t="s">
        <v>33</v>
      </c>
      <c r="BB1445" s="10">
        <v>1442</v>
      </c>
      <c r="BC1445" s="10">
        <v>1334</v>
      </c>
      <c r="BE1445" s="10" t="s">
        <v>351</v>
      </c>
      <c r="BF1445" s="10" t="s">
        <v>2796</v>
      </c>
      <c r="BG1445" s="10">
        <v>2.1949852502175887E-5</v>
      </c>
      <c r="BH1445" s="10">
        <v>30972.299248629588</v>
      </c>
      <c r="BI1445" s="10">
        <v>477</v>
      </c>
      <c r="BJ1445" s="10" t="s">
        <v>33</v>
      </c>
      <c r="BL1445" s="10" t="s">
        <v>33</v>
      </c>
      <c r="BM1445" s="10" t="s">
        <v>33</v>
      </c>
      <c r="BP1445" s="10" t="s">
        <v>33</v>
      </c>
      <c r="BQ1445" s="10" t="s">
        <v>33</v>
      </c>
      <c r="BR1445" s="10" t="s">
        <v>33</v>
      </c>
      <c r="BS1445" s="11" t="s">
        <v>33</v>
      </c>
      <c r="BT1445" s="11" t="s">
        <v>33</v>
      </c>
      <c r="BU1445" s="10">
        <v>1445</v>
      </c>
    </row>
    <row r="1446" spans="1:73" s="10" customFormat="1" x14ac:dyDescent="0.45">
      <c r="A1446" s="10" t="s">
        <v>33</v>
      </c>
      <c r="D1446" s="10" t="s">
        <v>33</v>
      </c>
      <c r="E1446" s="10">
        <v>1442</v>
      </c>
      <c r="F1446" s="10">
        <v>1211</v>
      </c>
      <c r="H1446" s="10">
        <v>325</v>
      </c>
      <c r="J1446" s="10" t="s">
        <v>33</v>
      </c>
      <c r="K1446" s="10" t="s">
        <v>76</v>
      </c>
      <c r="L1446" s="10" t="s">
        <v>33</v>
      </c>
      <c r="M1446" s="10">
        <v>0.17320508075688773</v>
      </c>
      <c r="N1446" s="10">
        <v>0.17320508075688773</v>
      </c>
      <c r="T1446" s="10">
        <v>0</v>
      </c>
      <c r="W1446" s="10">
        <v>0</v>
      </c>
      <c r="X1446" s="10">
        <v>0</v>
      </c>
      <c r="Y1446" s="10">
        <v>0</v>
      </c>
      <c r="AB1446" s="10">
        <v>0</v>
      </c>
      <c r="AC1446" s="10">
        <v>0</v>
      </c>
      <c r="AD1446" s="10">
        <v>0</v>
      </c>
      <c r="AE1446" s="10">
        <v>0</v>
      </c>
      <c r="AH1446" s="10">
        <v>1</v>
      </c>
      <c r="AJ1446" s="10" t="s">
        <v>33</v>
      </c>
      <c r="AK1446" s="10">
        <v>0.17320508075688773</v>
      </c>
      <c r="AL1446" s="10">
        <v>0</v>
      </c>
      <c r="AM1446" s="10">
        <v>0</v>
      </c>
      <c r="AN1446" s="10">
        <v>0</v>
      </c>
      <c r="AO1446" s="10">
        <v>0</v>
      </c>
      <c r="AQ1446" s="10">
        <v>0</v>
      </c>
      <c r="AR1446" s="10">
        <v>0.29138085741448261</v>
      </c>
      <c r="AS1446" s="10">
        <v>0.29138085741448261</v>
      </c>
      <c r="AT1446" s="10">
        <v>0</v>
      </c>
      <c r="AU1446" s="10">
        <v>0</v>
      </c>
      <c r="AV1446" s="10">
        <v>3.6764388848452083</v>
      </c>
      <c r="AW1446" s="10">
        <v>3.6764388848452083</v>
      </c>
      <c r="AX1446" s="10" t="s">
        <v>33</v>
      </c>
      <c r="AY1446" s="10" t="s">
        <v>33</v>
      </c>
      <c r="AZ1446" s="10" t="s">
        <v>33</v>
      </c>
      <c r="BA1446" s="10" t="s">
        <v>33</v>
      </c>
      <c r="BB1446" s="10">
        <v>1442</v>
      </c>
      <c r="BC1446" s="10">
        <v>1211</v>
      </c>
      <c r="BE1446" s="10" t="s">
        <v>351</v>
      </c>
      <c r="BF1446" s="10" t="s">
        <v>2797</v>
      </c>
      <c r="BG1446" s="10">
        <v>1.4934581946408879E-6</v>
      </c>
      <c r="BH1446" s="10">
        <v>23.736062953351787</v>
      </c>
      <c r="BI1446" s="10">
        <v>478</v>
      </c>
      <c r="BJ1446" s="10" t="s">
        <v>33</v>
      </c>
      <c r="BL1446" s="10" t="s">
        <v>33</v>
      </c>
      <c r="BM1446" s="10" t="s">
        <v>33</v>
      </c>
      <c r="BP1446" s="10" t="s">
        <v>33</v>
      </c>
      <c r="BQ1446" s="10" t="s">
        <v>33</v>
      </c>
      <c r="BR1446" s="10" t="s">
        <v>33</v>
      </c>
      <c r="BS1446" s="11" t="s">
        <v>33</v>
      </c>
      <c r="BT1446" s="11" t="s">
        <v>33</v>
      </c>
      <c r="BU1446" s="10">
        <v>1446</v>
      </c>
    </row>
    <row r="1447" spans="1:73" s="10" customFormat="1" x14ac:dyDescent="0.45">
      <c r="A1447" s="10">
        <v>392</v>
      </c>
      <c r="D1447" s="10">
        <v>1452</v>
      </c>
      <c r="E1447" s="10" t="s">
        <v>33</v>
      </c>
      <c r="F1447" s="10">
        <v>1307</v>
      </c>
      <c r="H1447" s="10" t="s">
        <v>33</v>
      </c>
      <c r="J1447" s="10" t="s">
        <v>352</v>
      </c>
      <c r="K1447" s="10">
        <v>0</v>
      </c>
      <c r="L1447" s="10">
        <v>1</v>
      </c>
      <c r="M1447" s="10" t="s">
        <v>33</v>
      </c>
      <c r="N1447" s="10">
        <v>1</v>
      </c>
      <c r="T1447" s="10">
        <v>0.17320508075688773</v>
      </c>
      <c r="W1447" s="10">
        <v>0.32792819335946094</v>
      </c>
      <c r="X1447" s="10" t="s">
        <v>35</v>
      </c>
      <c r="Y1447" s="10">
        <v>3.1622776601683791E-2</v>
      </c>
      <c r="AB1447" s="10">
        <v>3.7941007366700212</v>
      </c>
      <c r="AC1447" s="10">
        <v>0.02</v>
      </c>
      <c r="AD1447" s="10">
        <v>0</v>
      </c>
      <c r="AE1447" s="10">
        <v>0</v>
      </c>
      <c r="AH1447" s="10">
        <v>1</v>
      </c>
      <c r="AJ1447" s="10">
        <v>1</v>
      </c>
      <c r="AK1447" s="10">
        <v>1</v>
      </c>
      <c r="AL1447" s="10">
        <v>0.17320508075688773</v>
      </c>
      <c r="AM1447" s="10">
        <v>0.32792819335946094</v>
      </c>
      <c r="AN1447" s="10">
        <v>0.02</v>
      </c>
      <c r="AO1447" s="10">
        <v>0</v>
      </c>
      <c r="AQ1447" s="10">
        <v>0.19741513507422126</v>
      </c>
      <c r="AR1447" s="10">
        <v>4.7120387646507984</v>
      </c>
      <c r="AS1447" s="10">
        <v>4.9982907105084191</v>
      </c>
      <c r="AT1447" s="10">
        <v>4.6392556742441995</v>
      </c>
      <c r="AU1447" s="10">
        <v>3.9933989283138525</v>
      </c>
      <c r="AV1447" s="10">
        <v>61.684318585120003</v>
      </c>
      <c r="AW1447" s="10">
        <v>70.316973187678059</v>
      </c>
      <c r="AX1447" s="10">
        <v>3.8183766184073575E-4</v>
      </c>
      <c r="AY1447" s="10">
        <v>4.0944238499239365</v>
      </c>
      <c r="AZ1447" s="10" t="s">
        <v>33</v>
      </c>
      <c r="BA1447" s="10">
        <v>1452</v>
      </c>
      <c r="BB1447" s="10" t="s">
        <v>33</v>
      </c>
      <c r="BC1447" s="10">
        <v>1307</v>
      </c>
      <c r="BE1447" s="10" t="s">
        <v>33</v>
      </c>
      <c r="BF1447" s="10" t="s">
        <v>33</v>
      </c>
      <c r="BG1447" s="10" t="s">
        <v>33</v>
      </c>
      <c r="BH1447" s="10" t="s">
        <v>33</v>
      </c>
      <c r="BI1447" s="10" t="s">
        <v>33</v>
      </c>
      <c r="BJ1447" s="10" t="s">
        <v>33</v>
      </c>
      <c r="BL1447" s="10" t="s">
        <v>33</v>
      </c>
      <c r="BM1447" s="10" t="s">
        <v>33</v>
      </c>
      <c r="BP1447" s="10" t="s">
        <v>33</v>
      </c>
      <c r="BQ1447" s="10">
        <v>0</v>
      </c>
      <c r="BR1447" s="10" t="s">
        <v>352</v>
      </c>
      <c r="BS1447" s="11">
        <v>4.9982907105084191</v>
      </c>
      <c r="BT1447" s="11">
        <v>70.316973187678059</v>
      </c>
      <c r="BU1447" s="10">
        <v>1447</v>
      </c>
    </row>
    <row r="1448" spans="1:73" s="10" customFormat="1" x14ac:dyDescent="0.45">
      <c r="A1448" s="10" t="s">
        <v>33</v>
      </c>
      <c r="D1448" s="10" t="s">
        <v>33</v>
      </c>
      <c r="E1448" s="10">
        <v>1447</v>
      </c>
      <c r="F1448" s="10">
        <v>1118</v>
      </c>
      <c r="H1448" s="10">
        <v>297</v>
      </c>
      <c r="J1448" s="10" t="s">
        <v>33</v>
      </c>
      <c r="K1448" s="10" t="s">
        <v>303</v>
      </c>
      <c r="L1448" s="10" t="s">
        <v>33</v>
      </c>
      <c r="M1448" s="10">
        <v>1.61245154965971</v>
      </c>
      <c r="N1448" s="10">
        <v>1.61245154965971</v>
      </c>
      <c r="T1448" s="10">
        <v>0</v>
      </c>
      <c r="W1448" s="10">
        <v>0</v>
      </c>
      <c r="X1448" s="10">
        <v>0</v>
      </c>
      <c r="Y1448" s="10">
        <v>0</v>
      </c>
      <c r="AB1448" s="10">
        <v>0</v>
      </c>
      <c r="AC1448" s="10">
        <v>0</v>
      </c>
      <c r="AD1448" s="10">
        <v>0</v>
      </c>
      <c r="AE1448" s="10">
        <v>0</v>
      </c>
      <c r="AH1448" s="10">
        <v>1</v>
      </c>
      <c r="AJ1448" s="10" t="s">
        <v>33</v>
      </c>
      <c r="AK1448" s="10">
        <v>1.61245154965971</v>
      </c>
      <c r="AL1448" s="10">
        <v>0</v>
      </c>
      <c r="AM1448" s="10">
        <v>0</v>
      </c>
      <c r="AN1448" s="10">
        <v>0</v>
      </c>
      <c r="AO1448" s="10">
        <v>0</v>
      </c>
      <c r="AQ1448" s="10">
        <v>0</v>
      </c>
      <c r="AR1448" s="10">
        <v>2.3448955275871457</v>
      </c>
      <c r="AS1448" s="10">
        <v>2.3448955275871457</v>
      </c>
      <c r="AT1448" s="10">
        <v>0</v>
      </c>
      <c r="AU1448" s="10">
        <v>0</v>
      </c>
      <c r="AV1448" s="10">
        <v>26.269180583628021</v>
      </c>
      <c r="AW1448" s="10">
        <v>26.269180583628021</v>
      </c>
      <c r="AX1448" s="10" t="s">
        <v>33</v>
      </c>
      <c r="AY1448" s="10" t="s">
        <v>33</v>
      </c>
      <c r="AZ1448" s="10" t="s">
        <v>33</v>
      </c>
      <c r="BA1448" s="10" t="s">
        <v>33</v>
      </c>
      <c r="BB1448" s="10">
        <v>1447</v>
      </c>
      <c r="BC1448" s="10">
        <v>1118</v>
      </c>
      <c r="BE1448" s="10" t="s">
        <v>352</v>
      </c>
      <c r="BF1448" s="10" t="s">
        <v>2798</v>
      </c>
      <c r="BG1448" s="10">
        <v>8.9536942551467419E-4</v>
      </c>
      <c r="BH1448" s="10">
        <v>125.25457456601789</v>
      </c>
      <c r="BI1448" s="10">
        <v>480</v>
      </c>
      <c r="BJ1448" s="10" t="s">
        <v>33</v>
      </c>
      <c r="BL1448" s="10" t="s">
        <v>33</v>
      </c>
      <c r="BM1448" s="10" t="s">
        <v>33</v>
      </c>
      <c r="BP1448" s="10" t="s">
        <v>33</v>
      </c>
      <c r="BQ1448" s="10" t="s">
        <v>33</v>
      </c>
      <c r="BR1448" s="10" t="s">
        <v>33</v>
      </c>
      <c r="BS1448" s="11" t="s">
        <v>33</v>
      </c>
      <c r="BT1448" s="11" t="s">
        <v>33</v>
      </c>
      <c r="BU1448" s="10">
        <v>1448</v>
      </c>
    </row>
    <row r="1449" spans="1:73" s="10" customFormat="1" x14ac:dyDescent="0.45">
      <c r="A1449" s="10" t="s">
        <v>33</v>
      </c>
      <c r="D1449" s="10" t="s">
        <v>33</v>
      </c>
      <c r="E1449" s="10">
        <v>1447</v>
      </c>
      <c r="F1449" s="10">
        <v>1124</v>
      </c>
      <c r="H1449" s="10">
        <v>299</v>
      </c>
      <c r="J1449" s="10" t="s">
        <v>33</v>
      </c>
      <c r="K1449" s="10" t="s">
        <v>68</v>
      </c>
      <c r="L1449" s="10" t="s">
        <v>33</v>
      </c>
      <c r="M1449" s="10">
        <v>1.7320508075688773E-2</v>
      </c>
      <c r="N1449" s="10">
        <v>1.7320508075688773E-2</v>
      </c>
      <c r="T1449" s="10">
        <v>0</v>
      </c>
      <c r="W1449" s="10">
        <v>0</v>
      </c>
      <c r="X1449" s="10">
        <v>0</v>
      </c>
      <c r="Y1449" s="10">
        <v>0</v>
      </c>
      <c r="AB1449" s="10">
        <v>0</v>
      </c>
      <c r="AC1449" s="10">
        <v>0</v>
      </c>
      <c r="AD1449" s="10">
        <v>0</v>
      </c>
      <c r="AE1449" s="10">
        <v>0</v>
      </c>
      <c r="AH1449" s="10">
        <v>1</v>
      </c>
      <c r="AJ1449" s="10" t="s">
        <v>33</v>
      </c>
      <c r="AK1449" s="10">
        <v>1.7320508075688773E-2</v>
      </c>
      <c r="AL1449" s="10">
        <v>0</v>
      </c>
      <c r="AM1449" s="10">
        <v>0</v>
      </c>
      <c r="AN1449" s="10">
        <v>0</v>
      </c>
      <c r="AO1449" s="10">
        <v>0</v>
      </c>
      <c r="AQ1449" s="10">
        <v>0</v>
      </c>
      <c r="AR1449" s="10">
        <v>1.9510543529326367</v>
      </c>
      <c r="AS1449" s="10">
        <v>1.9510543529326367</v>
      </c>
      <c r="AT1449" s="10">
        <v>0</v>
      </c>
      <c r="AU1449" s="10">
        <v>0</v>
      </c>
      <c r="AV1449" s="10">
        <v>32.69296327170229</v>
      </c>
      <c r="AW1449" s="10">
        <v>32.69296327170229</v>
      </c>
      <c r="AX1449" s="10" t="s">
        <v>33</v>
      </c>
      <c r="AY1449" s="10" t="s">
        <v>33</v>
      </c>
      <c r="AZ1449" s="10" t="s">
        <v>33</v>
      </c>
      <c r="BA1449" s="10" t="s">
        <v>33</v>
      </c>
      <c r="BB1449" s="10">
        <v>1447</v>
      </c>
      <c r="BC1449" s="10">
        <v>1124</v>
      </c>
      <c r="BE1449" s="10" t="s">
        <v>352</v>
      </c>
      <c r="BF1449" s="10" t="s">
        <v>2799</v>
      </c>
      <c r="BG1449" s="10">
        <v>7.449860322479877E-4</v>
      </c>
      <c r="BH1449" s="10">
        <v>46.712962099808905</v>
      </c>
      <c r="BI1449" s="10">
        <v>481</v>
      </c>
      <c r="BJ1449" s="10" t="s">
        <v>33</v>
      </c>
      <c r="BL1449" s="10" t="s">
        <v>33</v>
      </c>
      <c r="BM1449" s="10" t="s">
        <v>33</v>
      </c>
      <c r="BP1449" s="10" t="s">
        <v>33</v>
      </c>
      <c r="BQ1449" s="10" t="s">
        <v>33</v>
      </c>
      <c r="BR1449" s="10" t="s">
        <v>33</v>
      </c>
      <c r="BS1449" s="11" t="s">
        <v>33</v>
      </c>
      <c r="BT1449" s="11" t="s">
        <v>33</v>
      </c>
      <c r="BU1449" s="10">
        <v>1449</v>
      </c>
    </row>
    <row r="1450" spans="1:73" s="10" customFormat="1" x14ac:dyDescent="0.45">
      <c r="A1450" s="10" t="s">
        <v>33</v>
      </c>
      <c r="D1450" s="10" t="s">
        <v>33</v>
      </c>
      <c r="E1450" s="10">
        <v>1447</v>
      </c>
      <c r="F1450" s="10">
        <v>1360</v>
      </c>
      <c r="H1450" s="10">
        <v>368</v>
      </c>
      <c r="J1450" s="10" t="s">
        <v>33</v>
      </c>
      <c r="K1450" s="10" t="s">
        <v>337</v>
      </c>
      <c r="L1450" s="10" t="s">
        <v>33</v>
      </c>
      <c r="M1450" s="10">
        <v>1.414213562373095E-3</v>
      </c>
      <c r="N1450" s="10">
        <v>1.414213562373095E-3</v>
      </c>
      <c r="T1450" s="10">
        <v>0</v>
      </c>
      <c r="W1450" s="10">
        <v>0</v>
      </c>
      <c r="X1450" s="10">
        <v>0</v>
      </c>
      <c r="Y1450" s="10">
        <v>0</v>
      </c>
      <c r="AB1450" s="10">
        <v>0</v>
      </c>
      <c r="AC1450" s="10">
        <v>0</v>
      </c>
      <c r="AD1450" s="10">
        <v>0</v>
      </c>
      <c r="AE1450" s="10">
        <v>0</v>
      </c>
      <c r="AH1450" s="10">
        <v>1</v>
      </c>
      <c r="AJ1450" s="10" t="s">
        <v>33</v>
      </c>
      <c r="AK1450" s="10">
        <v>1.414213562373095E-3</v>
      </c>
      <c r="AL1450" s="10">
        <v>0</v>
      </c>
      <c r="AM1450" s="10">
        <v>0</v>
      </c>
      <c r="AN1450" s="10">
        <v>0</v>
      </c>
      <c r="AO1450" s="10">
        <v>0</v>
      </c>
      <c r="AQ1450" s="10">
        <v>2.4210054317333529E-2</v>
      </c>
      <c r="AR1450" s="10">
        <v>6.8160690771554247E-2</v>
      </c>
      <c r="AS1450" s="10">
        <v>0.10326526953168785</v>
      </c>
      <c r="AT1450" s="10">
        <v>0.56893627645733791</v>
      </c>
      <c r="AU1450" s="10">
        <v>0.19929819164383128</v>
      </c>
      <c r="AV1450" s="10">
        <v>2.2322767812330557</v>
      </c>
      <c r="AW1450" s="10">
        <v>3.0005112493342248</v>
      </c>
      <c r="AX1450" s="10" t="s">
        <v>33</v>
      </c>
      <c r="AY1450" s="10" t="s">
        <v>33</v>
      </c>
      <c r="AZ1450" s="10" t="s">
        <v>33</v>
      </c>
      <c r="BA1450" s="10" t="s">
        <v>33</v>
      </c>
      <c r="BB1450" s="10">
        <v>1447</v>
      </c>
      <c r="BC1450" s="10">
        <v>1360</v>
      </c>
      <c r="BE1450" s="10" t="s">
        <v>352</v>
      </c>
      <c r="BF1450" s="10" t="s">
        <v>2800</v>
      </c>
      <c r="BG1450" s="10">
        <v>3.9430569067333058E-5</v>
      </c>
      <c r="BH1450" s="10">
        <v>10.5045141236631</v>
      </c>
      <c r="BI1450" s="10">
        <v>482</v>
      </c>
      <c r="BJ1450" s="10" t="s">
        <v>33</v>
      </c>
      <c r="BL1450" s="10" t="s">
        <v>33</v>
      </c>
      <c r="BM1450" s="10" t="s">
        <v>33</v>
      </c>
      <c r="BP1450" s="10" t="s">
        <v>33</v>
      </c>
      <c r="BQ1450" s="10" t="s">
        <v>33</v>
      </c>
      <c r="BR1450" s="10" t="s">
        <v>33</v>
      </c>
      <c r="BS1450" s="11" t="s">
        <v>33</v>
      </c>
      <c r="BT1450" s="11" t="s">
        <v>33</v>
      </c>
      <c r="BU1450" s="10">
        <v>1450</v>
      </c>
    </row>
    <row r="1451" spans="1:73" s="10" customFormat="1" x14ac:dyDescent="0.45">
      <c r="A1451" s="10" t="s">
        <v>33</v>
      </c>
      <c r="D1451" s="10" t="s">
        <v>33</v>
      </c>
      <c r="E1451" s="10">
        <v>1447</v>
      </c>
      <c r="F1451" s="10">
        <v>1020</v>
      </c>
      <c r="H1451" s="10">
        <v>270</v>
      </c>
      <c r="J1451" s="10" t="s">
        <v>33</v>
      </c>
      <c r="K1451" s="10" t="s">
        <v>42</v>
      </c>
      <c r="L1451" s="10" t="s">
        <v>33</v>
      </c>
      <c r="M1451" s="10">
        <v>0.4898979485566356</v>
      </c>
      <c r="N1451" s="10">
        <v>0.4898979485566356</v>
      </c>
      <c r="T1451" s="10">
        <v>0</v>
      </c>
      <c r="W1451" s="10">
        <v>0</v>
      </c>
      <c r="X1451" s="10">
        <v>0</v>
      </c>
      <c r="Y1451" s="10">
        <v>0</v>
      </c>
      <c r="AB1451" s="10">
        <v>0</v>
      </c>
      <c r="AC1451" s="10">
        <v>0</v>
      </c>
      <c r="AD1451" s="10">
        <v>0</v>
      </c>
      <c r="AE1451" s="10">
        <v>0</v>
      </c>
      <c r="AH1451" s="10">
        <v>1</v>
      </c>
      <c r="AJ1451" s="10" t="s">
        <v>33</v>
      </c>
      <c r="AK1451" s="10">
        <v>0.4898979485566356</v>
      </c>
      <c r="AL1451" s="10">
        <v>0</v>
      </c>
      <c r="AM1451" s="10">
        <v>0</v>
      </c>
      <c r="AN1451" s="10">
        <v>0</v>
      </c>
      <c r="AO1451" s="10">
        <v>0</v>
      </c>
      <c r="AQ1451" s="10">
        <v>0</v>
      </c>
      <c r="AR1451" s="10">
        <v>0</v>
      </c>
      <c r="AS1451" s="10">
        <v>0</v>
      </c>
      <c r="AT1451" s="10">
        <v>0</v>
      </c>
      <c r="AU1451" s="10">
        <v>0</v>
      </c>
      <c r="AV1451" s="10">
        <v>0.4898979485566356</v>
      </c>
      <c r="AW1451" s="10">
        <v>0.4898979485566356</v>
      </c>
      <c r="AX1451" s="10" t="s">
        <v>33</v>
      </c>
      <c r="AY1451" s="10" t="s">
        <v>33</v>
      </c>
      <c r="AZ1451" s="10" t="s">
        <v>33</v>
      </c>
      <c r="BA1451" s="10" t="s">
        <v>33</v>
      </c>
      <c r="BB1451" s="10">
        <v>1447</v>
      </c>
      <c r="BC1451" s="10">
        <v>1020</v>
      </c>
      <c r="BE1451" s="10" t="s">
        <v>352</v>
      </c>
      <c r="BF1451" s="10" t="s">
        <v>2801</v>
      </c>
      <c r="BG1451" s="10">
        <v>0</v>
      </c>
      <c r="BH1451" s="10">
        <v>1.8746340675417172</v>
      </c>
      <c r="BI1451" s="10">
        <v>483</v>
      </c>
      <c r="BJ1451" s="10" t="s">
        <v>33</v>
      </c>
      <c r="BL1451" s="10" t="s">
        <v>33</v>
      </c>
      <c r="BM1451" s="10" t="s">
        <v>33</v>
      </c>
      <c r="BP1451" s="10" t="s">
        <v>33</v>
      </c>
      <c r="BQ1451" s="10" t="s">
        <v>33</v>
      </c>
      <c r="BR1451" s="10" t="s">
        <v>33</v>
      </c>
      <c r="BS1451" s="11" t="s">
        <v>33</v>
      </c>
      <c r="BT1451" s="11" t="s">
        <v>33</v>
      </c>
      <c r="BU1451" s="10">
        <v>1451</v>
      </c>
    </row>
    <row r="1452" spans="1:73" s="10" customFormat="1" x14ac:dyDescent="0.45">
      <c r="A1452" s="10">
        <v>393</v>
      </c>
      <c r="D1452" s="10">
        <v>1457</v>
      </c>
      <c r="E1452" s="10" t="s">
        <v>33</v>
      </c>
      <c r="F1452" s="10">
        <v>1315</v>
      </c>
      <c r="H1452" s="10" t="s">
        <v>33</v>
      </c>
      <c r="J1452" s="10" t="s">
        <v>1784</v>
      </c>
      <c r="K1452" s="10">
        <v>0</v>
      </c>
      <c r="L1452" s="10">
        <v>1</v>
      </c>
      <c r="M1452" s="10" t="s">
        <v>33</v>
      </c>
      <c r="N1452" s="10">
        <v>1</v>
      </c>
      <c r="T1452" s="10">
        <v>0.4898979485566356</v>
      </c>
      <c r="W1452" s="10">
        <v>0.19063598820789321</v>
      </c>
      <c r="X1452" s="10" t="s">
        <v>87</v>
      </c>
      <c r="Y1452" s="10">
        <v>2.8284271247461901E-2</v>
      </c>
      <c r="AB1452" s="10">
        <v>1.5526650701294211</v>
      </c>
      <c r="AC1452" s="10">
        <v>0.02</v>
      </c>
      <c r="AD1452" s="10">
        <v>0</v>
      </c>
      <c r="AE1452" s="10">
        <v>0</v>
      </c>
      <c r="AH1452" s="10">
        <v>1</v>
      </c>
      <c r="AJ1452" s="10">
        <v>1</v>
      </c>
      <c r="AK1452" s="10">
        <v>1</v>
      </c>
      <c r="AL1452" s="10">
        <v>0.4898979485566356</v>
      </c>
      <c r="AM1452" s="10">
        <v>0.19063598820789321</v>
      </c>
      <c r="AN1452" s="10">
        <v>0.02</v>
      </c>
      <c r="AO1452" s="10">
        <v>0</v>
      </c>
      <c r="AQ1452" s="10">
        <v>0.86983526454909854</v>
      </c>
      <c r="AR1452" s="10">
        <v>2.1872582878338203</v>
      </c>
      <c r="AS1452" s="10">
        <v>3.4485194214300128</v>
      </c>
      <c r="AT1452" s="10">
        <v>20.441128716903815</v>
      </c>
      <c r="AU1452" s="10">
        <v>8.5707777017633102</v>
      </c>
      <c r="AV1452" s="10">
        <v>57.28016670356687</v>
      </c>
      <c r="AW1452" s="10">
        <v>86.292073122234001</v>
      </c>
      <c r="AX1452" s="10">
        <v>1.9563358607355744E-5</v>
      </c>
      <c r="AY1452" s="10">
        <v>18.197007508937737</v>
      </c>
      <c r="AZ1452" s="10" t="s">
        <v>33</v>
      </c>
      <c r="BA1452" s="10">
        <v>1457</v>
      </c>
      <c r="BB1452" s="10" t="s">
        <v>33</v>
      </c>
      <c r="BC1452" s="10">
        <v>1315</v>
      </c>
      <c r="BE1452" s="10" t="s">
        <v>33</v>
      </c>
      <c r="BF1452" s="10" t="s">
        <v>33</v>
      </c>
      <c r="BG1452" s="10" t="s">
        <v>33</v>
      </c>
      <c r="BH1452" s="10" t="s">
        <v>33</v>
      </c>
      <c r="BI1452" s="10" t="s">
        <v>33</v>
      </c>
      <c r="BJ1452" s="10" t="s">
        <v>33</v>
      </c>
      <c r="BL1452" s="10" t="s">
        <v>33</v>
      </c>
      <c r="BM1452" s="10" t="s">
        <v>33</v>
      </c>
      <c r="BP1452" s="10" t="s">
        <v>33</v>
      </c>
      <c r="BQ1452" s="10">
        <v>0</v>
      </c>
      <c r="BR1452" s="10" t="s">
        <v>1785</v>
      </c>
      <c r="BS1452" s="11">
        <v>3.4485194214300128</v>
      </c>
      <c r="BT1452" s="11">
        <v>86.292073122234001</v>
      </c>
      <c r="BU1452" s="10">
        <v>1452</v>
      </c>
    </row>
    <row r="1453" spans="1:73" s="10" customFormat="1" x14ac:dyDescent="0.45">
      <c r="A1453" s="10" t="s">
        <v>33</v>
      </c>
      <c r="D1453" s="10" t="s">
        <v>33</v>
      </c>
      <c r="E1453" s="10">
        <v>1452</v>
      </c>
      <c r="F1453" s="10">
        <v>1085</v>
      </c>
      <c r="H1453" s="10">
        <v>283</v>
      </c>
      <c r="J1453" s="10" t="s">
        <v>33</v>
      </c>
      <c r="K1453" s="10" t="s">
        <v>90</v>
      </c>
      <c r="L1453" s="10" t="s">
        <v>33</v>
      </c>
      <c r="M1453" s="10">
        <v>5.9160797830996161</v>
      </c>
      <c r="N1453" s="10">
        <v>5.9160797830996161</v>
      </c>
      <c r="T1453" s="10">
        <v>0</v>
      </c>
      <c r="W1453" s="10">
        <v>0</v>
      </c>
      <c r="X1453" s="10">
        <v>0</v>
      </c>
      <c r="Y1453" s="10">
        <v>0</v>
      </c>
      <c r="AB1453" s="10">
        <v>0</v>
      </c>
      <c r="AC1453" s="10">
        <v>0</v>
      </c>
      <c r="AD1453" s="10">
        <v>0</v>
      </c>
      <c r="AE1453" s="10">
        <v>0</v>
      </c>
      <c r="AH1453" s="10">
        <v>1</v>
      </c>
      <c r="AJ1453" s="10" t="s">
        <v>33</v>
      </c>
      <c r="AK1453" s="10">
        <v>5.9160797830996161</v>
      </c>
      <c r="AL1453" s="10">
        <v>0</v>
      </c>
      <c r="AM1453" s="10">
        <v>0</v>
      </c>
      <c r="AN1453" s="10">
        <v>0</v>
      </c>
      <c r="AO1453" s="10">
        <v>0</v>
      </c>
      <c r="AQ1453" s="10">
        <v>0.25459943825708681</v>
      </c>
      <c r="AR1453" s="10">
        <v>1.7701474854923995</v>
      </c>
      <c r="AS1453" s="10">
        <v>2.1393166709651754</v>
      </c>
      <c r="AT1453" s="10">
        <v>5.9830867990415397</v>
      </c>
      <c r="AU1453" s="10">
        <v>6.5764547937883817</v>
      </c>
      <c r="AV1453" s="10">
        <v>54.686972082736858</v>
      </c>
      <c r="AW1453" s="10">
        <v>67.246513675566774</v>
      </c>
      <c r="AX1453" s="10" t="s">
        <v>33</v>
      </c>
      <c r="AY1453" s="10" t="s">
        <v>33</v>
      </c>
      <c r="AZ1453" s="10" t="s">
        <v>33</v>
      </c>
      <c r="BA1453" s="10" t="s">
        <v>33</v>
      </c>
      <c r="BB1453" s="10">
        <v>1452</v>
      </c>
      <c r="BC1453" s="10">
        <v>1085</v>
      </c>
      <c r="BE1453" s="10" t="s">
        <v>1785</v>
      </c>
      <c r="BF1453" s="10" t="s">
        <v>2802</v>
      </c>
      <c r="BG1453" s="10">
        <v>4.1852219208786199E-5</v>
      </c>
      <c r="BH1453" s="10">
        <v>13743.954683142192</v>
      </c>
      <c r="BI1453" s="10">
        <v>485</v>
      </c>
      <c r="BJ1453" s="10" t="s">
        <v>33</v>
      </c>
      <c r="BL1453" s="10" t="s">
        <v>33</v>
      </c>
      <c r="BM1453" s="10" t="s">
        <v>33</v>
      </c>
      <c r="BP1453" s="10" t="s">
        <v>33</v>
      </c>
      <c r="BQ1453" s="10" t="s">
        <v>33</v>
      </c>
      <c r="BR1453" s="10" t="s">
        <v>33</v>
      </c>
      <c r="BS1453" s="11" t="s">
        <v>33</v>
      </c>
      <c r="BT1453" s="11" t="s">
        <v>33</v>
      </c>
      <c r="BU1453" s="10">
        <v>1453</v>
      </c>
    </row>
    <row r="1454" spans="1:73" s="10" customFormat="1" x14ac:dyDescent="0.45">
      <c r="A1454" s="10" t="s">
        <v>33</v>
      </c>
      <c r="D1454" s="10" t="s">
        <v>33</v>
      </c>
      <c r="E1454" s="10">
        <v>1452</v>
      </c>
      <c r="F1454" s="10">
        <v>1590</v>
      </c>
      <c r="H1454" s="10">
        <v>423</v>
      </c>
      <c r="J1454" s="10" t="s">
        <v>33</v>
      </c>
      <c r="K1454" s="10" t="s">
        <v>235</v>
      </c>
      <c r="L1454" s="10" t="s">
        <v>33</v>
      </c>
      <c r="M1454" s="10">
        <v>7.0710678118654753E-3</v>
      </c>
      <c r="N1454" s="10">
        <v>7.0710678118654753E-3</v>
      </c>
      <c r="T1454" s="10">
        <v>0</v>
      </c>
      <c r="W1454" s="10">
        <v>0</v>
      </c>
      <c r="X1454" s="10">
        <v>0</v>
      </c>
      <c r="Y1454" s="10">
        <v>0</v>
      </c>
      <c r="AB1454" s="10">
        <v>0</v>
      </c>
      <c r="AC1454" s="10">
        <v>0</v>
      </c>
      <c r="AD1454" s="10">
        <v>0</v>
      </c>
      <c r="AE1454" s="10">
        <v>0</v>
      </c>
      <c r="AH1454" s="10">
        <v>1</v>
      </c>
      <c r="AJ1454" s="10" t="s">
        <v>33</v>
      </c>
      <c r="AK1454" s="10">
        <v>7.0710678118654753E-3</v>
      </c>
      <c r="AL1454" s="10">
        <v>0</v>
      </c>
      <c r="AM1454" s="10">
        <v>0</v>
      </c>
      <c r="AN1454" s="10">
        <v>0</v>
      </c>
      <c r="AO1454" s="10">
        <v>0</v>
      </c>
      <c r="AQ1454" s="10">
        <v>4.1779292578458693E-2</v>
      </c>
      <c r="AR1454" s="10">
        <v>6.8824938044509162E-2</v>
      </c>
      <c r="AS1454" s="10">
        <v>0.12940491228327428</v>
      </c>
      <c r="AT1454" s="10">
        <v>0.98181337559377924</v>
      </c>
      <c r="AU1454" s="10">
        <v>0.1472192792818359</v>
      </c>
      <c r="AV1454" s="10">
        <v>0.68476895913923874</v>
      </c>
      <c r="AW1454" s="10">
        <v>1.8138016140148538</v>
      </c>
      <c r="AX1454" s="10" t="s">
        <v>33</v>
      </c>
      <c r="AY1454" s="10" t="s">
        <v>33</v>
      </c>
      <c r="AZ1454" s="10" t="s">
        <v>33</v>
      </c>
      <c r="BA1454" s="10" t="s">
        <v>33</v>
      </c>
      <c r="BB1454" s="10">
        <v>1452</v>
      </c>
      <c r="BC1454" s="10">
        <v>1590</v>
      </c>
      <c r="BE1454" s="10" t="s">
        <v>1785</v>
      </c>
      <c r="BF1454" s="10" t="s">
        <v>2803</v>
      </c>
      <c r="BG1454" s="10">
        <v>2.5315947045511087E-6</v>
      </c>
      <c r="BH1454" s="10">
        <v>105.73537108544468</v>
      </c>
      <c r="BI1454" s="10">
        <v>486</v>
      </c>
      <c r="BJ1454" s="10" t="s">
        <v>33</v>
      </c>
      <c r="BL1454" s="10" t="s">
        <v>33</v>
      </c>
      <c r="BM1454" s="10" t="s">
        <v>33</v>
      </c>
      <c r="BP1454" s="10" t="s">
        <v>33</v>
      </c>
      <c r="BQ1454" s="10" t="s">
        <v>33</v>
      </c>
      <c r="BR1454" s="10" t="s">
        <v>33</v>
      </c>
      <c r="BS1454" s="11" t="s">
        <v>33</v>
      </c>
      <c r="BT1454" s="11" t="s">
        <v>33</v>
      </c>
      <c r="BU1454" s="10">
        <v>1454</v>
      </c>
    </row>
    <row r="1455" spans="1:73" s="10" customFormat="1" x14ac:dyDescent="0.45">
      <c r="A1455" s="10" t="s">
        <v>33</v>
      </c>
      <c r="D1455" s="10" t="s">
        <v>33</v>
      </c>
      <c r="E1455" s="10">
        <v>1452</v>
      </c>
      <c r="F1455" s="10">
        <v>1590</v>
      </c>
      <c r="H1455" s="10">
        <v>423</v>
      </c>
      <c r="J1455" s="10" t="s">
        <v>33</v>
      </c>
      <c r="K1455" s="10" t="s">
        <v>235</v>
      </c>
      <c r="L1455" s="10" t="s">
        <v>33</v>
      </c>
      <c r="M1455" s="10">
        <v>1.4142135623730951E-2</v>
      </c>
      <c r="N1455" s="10">
        <v>1.4142135623730951E-2</v>
      </c>
      <c r="T1455" s="10">
        <v>0</v>
      </c>
      <c r="W1455" s="10">
        <v>0</v>
      </c>
      <c r="X1455" s="10">
        <v>0</v>
      </c>
      <c r="Y1455" s="10">
        <v>0</v>
      </c>
      <c r="AB1455" s="10">
        <v>0</v>
      </c>
      <c r="AC1455" s="10">
        <v>0</v>
      </c>
      <c r="AD1455" s="10">
        <v>0</v>
      </c>
      <c r="AE1455" s="10">
        <v>0</v>
      </c>
      <c r="AH1455" s="10">
        <v>1</v>
      </c>
      <c r="AJ1455" s="10" t="s">
        <v>33</v>
      </c>
      <c r="AK1455" s="10">
        <v>1.4142135623730951E-2</v>
      </c>
      <c r="AL1455" s="10">
        <v>0</v>
      </c>
      <c r="AM1455" s="10">
        <v>0</v>
      </c>
      <c r="AN1455" s="10">
        <v>0</v>
      </c>
      <c r="AO1455" s="10">
        <v>0</v>
      </c>
      <c r="AQ1455" s="10">
        <v>8.3558585156917387E-2</v>
      </c>
      <c r="AR1455" s="10">
        <v>0.13764987608901832</v>
      </c>
      <c r="AS1455" s="10">
        <v>0.25880982456654855</v>
      </c>
      <c r="AT1455" s="10">
        <v>1.9636267511875585</v>
      </c>
      <c r="AU1455" s="10">
        <v>0.29443855856367179</v>
      </c>
      <c r="AV1455" s="10">
        <v>1.3695379182784775</v>
      </c>
      <c r="AW1455" s="10">
        <v>3.6276032280297077</v>
      </c>
      <c r="AX1455" s="10" t="s">
        <v>33</v>
      </c>
      <c r="AY1455" s="10" t="s">
        <v>33</v>
      </c>
      <c r="AZ1455" s="10" t="s">
        <v>33</v>
      </c>
      <c r="BA1455" s="10" t="s">
        <v>33</v>
      </c>
      <c r="BB1455" s="10">
        <v>1452</v>
      </c>
      <c r="BC1455" s="10">
        <v>1590</v>
      </c>
      <c r="BE1455" s="10" t="s">
        <v>1785</v>
      </c>
      <c r="BF1455" s="10" t="s">
        <v>2804</v>
      </c>
      <c r="BG1455" s="10">
        <v>5.0631894091022175E-6</v>
      </c>
      <c r="BH1455" s="10">
        <v>211.47074217088937</v>
      </c>
      <c r="BI1455" s="10">
        <v>487</v>
      </c>
      <c r="BJ1455" s="10" t="s">
        <v>33</v>
      </c>
      <c r="BL1455" s="10" t="s">
        <v>33</v>
      </c>
      <c r="BM1455" s="10" t="s">
        <v>33</v>
      </c>
      <c r="BP1455" s="10" t="s">
        <v>33</v>
      </c>
      <c r="BQ1455" s="10" t="s">
        <v>33</v>
      </c>
      <c r="BR1455" s="10" t="s">
        <v>33</v>
      </c>
      <c r="BS1455" s="11" t="s">
        <v>33</v>
      </c>
      <c r="BT1455" s="11" t="s">
        <v>33</v>
      </c>
      <c r="BU1455" s="10">
        <v>1455</v>
      </c>
    </row>
    <row r="1456" spans="1:73" s="10" customFormat="1" x14ac:dyDescent="0.45">
      <c r="A1456" s="10" t="s">
        <v>33</v>
      </c>
      <c r="D1456" s="10" t="s">
        <v>33</v>
      </c>
      <c r="E1456" s="10">
        <v>1452</v>
      </c>
      <c r="F1456" s="10">
        <v>1020</v>
      </c>
      <c r="H1456" s="10">
        <v>270</v>
      </c>
      <c r="J1456" s="10" t="s">
        <v>33</v>
      </c>
      <c r="K1456" s="10" t="s">
        <v>42</v>
      </c>
      <c r="L1456" s="10" t="s">
        <v>33</v>
      </c>
      <c r="M1456" s="10">
        <v>0.53888774341229917</v>
      </c>
      <c r="N1456" s="10">
        <v>0.53888774341229917</v>
      </c>
      <c r="T1456" s="10">
        <v>0</v>
      </c>
      <c r="W1456" s="10">
        <v>0</v>
      </c>
      <c r="X1456" s="10">
        <v>0</v>
      </c>
      <c r="Y1456" s="10">
        <v>0</v>
      </c>
      <c r="AB1456" s="10">
        <v>0</v>
      </c>
      <c r="AC1456" s="10">
        <v>0</v>
      </c>
      <c r="AD1456" s="10">
        <v>0</v>
      </c>
      <c r="AE1456" s="10">
        <v>0</v>
      </c>
      <c r="AH1456" s="10">
        <v>1</v>
      </c>
      <c r="AJ1456" s="10" t="s">
        <v>33</v>
      </c>
      <c r="AK1456" s="10">
        <v>0.53888774341229917</v>
      </c>
      <c r="AL1456" s="10">
        <v>0</v>
      </c>
      <c r="AM1456" s="10">
        <v>0</v>
      </c>
      <c r="AN1456" s="10">
        <v>0</v>
      </c>
      <c r="AO1456" s="10">
        <v>0</v>
      </c>
      <c r="AQ1456" s="10">
        <v>0</v>
      </c>
      <c r="AR1456" s="10">
        <v>0</v>
      </c>
      <c r="AS1456" s="10">
        <v>0</v>
      </c>
      <c r="AT1456" s="10">
        <v>0</v>
      </c>
      <c r="AU1456" s="10">
        <v>0</v>
      </c>
      <c r="AV1456" s="10">
        <v>0.53888774341229917</v>
      </c>
      <c r="AW1456" s="10">
        <v>0.53888774341229917</v>
      </c>
      <c r="AX1456" s="10" t="s">
        <v>33</v>
      </c>
      <c r="AY1456" s="10" t="s">
        <v>33</v>
      </c>
      <c r="AZ1456" s="10" t="s">
        <v>33</v>
      </c>
      <c r="BA1456" s="10" t="s">
        <v>33</v>
      </c>
      <c r="BB1456" s="10">
        <v>1452</v>
      </c>
      <c r="BC1456" s="10">
        <v>1020</v>
      </c>
      <c r="BE1456" s="10" t="s">
        <v>1785</v>
      </c>
      <c r="BF1456" s="10" t="s">
        <v>2805</v>
      </c>
      <c r="BG1456" s="10">
        <v>0</v>
      </c>
      <c r="BH1456" s="10">
        <v>31.405924007715011</v>
      </c>
      <c r="BI1456" s="10">
        <v>488</v>
      </c>
      <c r="BJ1456" s="10" t="s">
        <v>33</v>
      </c>
      <c r="BL1456" s="10" t="s">
        <v>33</v>
      </c>
      <c r="BM1456" s="10" t="s">
        <v>33</v>
      </c>
      <c r="BP1456" s="10" t="s">
        <v>33</v>
      </c>
      <c r="BQ1456" s="10" t="s">
        <v>33</v>
      </c>
      <c r="BR1456" s="10" t="s">
        <v>33</v>
      </c>
      <c r="BS1456" s="11" t="s">
        <v>33</v>
      </c>
      <c r="BT1456" s="11" t="s">
        <v>33</v>
      </c>
      <c r="BU1456" s="10">
        <v>1456</v>
      </c>
    </row>
    <row r="1457" spans="1:73" s="10" customFormat="1" x14ac:dyDescent="0.45">
      <c r="A1457" s="10">
        <v>394</v>
      </c>
      <c r="D1457" s="10">
        <v>1467</v>
      </c>
      <c r="E1457" s="10" t="s">
        <v>33</v>
      </c>
      <c r="F1457" s="10">
        <v>1316</v>
      </c>
      <c r="H1457" s="10" t="s">
        <v>33</v>
      </c>
      <c r="J1457" s="10" t="s">
        <v>353</v>
      </c>
      <c r="K1457" s="10">
        <v>0</v>
      </c>
      <c r="L1457" s="10">
        <v>200</v>
      </c>
      <c r="M1457" s="10" t="s">
        <v>33</v>
      </c>
      <c r="N1457" s="10">
        <v>200</v>
      </c>
      <c r="T1457" s="10">
        <v>0</v>
      </c>
      <c r="W1457" s="10">
        <v>0</v>
      </c>
      <c r="X1457" s="10">
        <v>0</v>
      </c>
      <c r="Y1457" s="10">
        <v>0</v>
      </c>
      <c r="AB1457" s="10">
        <v>0</v>
      </c>
      <c r="AC1457" s="10">
        <v>0</v>
      </c>
      <c r="AD1457" s="10">
        <v>0</v>
      </c>
      <c r="AE1457" s="10">
        <v>0</v>
      </c>
      <c r="AH1457" s="10">
        <v>1</v>
      </c>
      <c r="AJ1457" s="10">
        <v>200</v>
      </c>
      <c r="AK1457" s="10">
        <v>200</v>
      </c>
      <c r="AL1457" s="10">
        <v>0</v>
      </c>
      <c r="AM1457" s="10">
        <v>0</v>
      </c>
      <c r="AN1457" s="10">
        <v>0</v>
      </c>
      <c r="AO1457" s="10">
        <v>0</v>
      </c>
      <c r="AQ1457" s="10">
        <v>3.5638878252558106</v>
      </c>
      <c r="AR1457" s="10">
        <v>29.245785120944642</v>
      </c>
      <c r="AS1457" s="10">
        <v>34.413422467565567</v>
      </c>
      <c r="AT1457" s="10">
        <v>83.751363893511552</v>
      </c>
      <c r="AU1457" s="10">
        <v>14.073205156587617</v>
      </c>
      <c r="AV1457" s="10">
        <v>506.03984345182892</v>
      </c>
      <c r="AW1457" s="10">
        <v>603.86441250192809</v>
      </c>
      <c r="AX1457" s="10">
        <v>2.5256187360724109E-7</v>
      </c>
      <c r="AY1457" s="10">
        <v>8184.5243908797129</v>
      </c>
      <c r="AZ1457" s="10" t="s">
        <v>33</v>
      </c>
      <c r="BA1457" s="10">
        <v>1467</v>
      </c>
      <c r="BB1457" s="10" t="s">
        <v>33</v>
      </c>
      <c r="BC1457" s="10">
        <v>1316</v>
      </c>
      <c r="BE1457" s="10" t="s">
        <v>33</v>
      </c>
      <c r="BF1457" s="10" t="s">
        <v>33</v>
      </c>
      <c r="BG1457" s="10" t="s">
        <v>33</v>
      </c>
      <c r="BH1457" s="10" t="s">
        <v>33</v>
      </c>
      <c r="BI1457" s="10" t="s">
        <v>33</v>
      </c>
      <c r="BJ1457" s="10" t="s">
        <v>33</v>
      </c>
      <c r="BL1457" s="10" t="s">
        <v>33</v>
      </c>
      <c r="BM1457" s="10" t="s">
        <v>33</v>
      </c>
      <c r="BP1457" s="10" t="s">
        <v>33</v>
      </c>
      <c r="BQ1457" s="10">
        <v>0</v>
      </c>
      <c r="BR1457" s="10" t="s">
        <v>353</v>
      </c>
      <c r="BS1457" s="11">
        <v>34.413422467565567</v>
      </c>
      <c r="BT1457" s="11">
        <v>603.86441250192809</v>
      </c>
      <c r="BU1457" s="10">
        <v>1457</v>
      </c>
    </row>
    <row r="1458" spans="1:73" s="10" customFormat="1" x14ac:dyDescent="0.45">
      <c r="A1458" s="10" t="s">
        <v>33</v>
      </c>
      <c r="D1458" s="10" t="s">
        <v>33</v>
      </c>
      <c r="E1458" s="10">
        <v>1457</v>
      </c>
      <c r="F1458" s="10">
        <v>1186</v>
      </c>
      <c r="H1458" s="10">
        <v>319</v>
      </c>
      <c r="J1458" s="10" t="s">
        <v>33</v>
      </c>
      <c r="K1458" s="10" t="s">
        <v>52</v>
      </c>
      <c r="L1458" s="10" t="s">
        <v>33</v>
      </c>
      <c r="M1458" s="10">
        <v>44.721359549995796</v>
      </c>
      <c r="N1458" s="10">
        <v>44.721359549995796</v>
      </c>
      <c r="T1458" s="10">
        <v>0</v>
      </c>
      <c r="W1458" s="10">
        <v>0</v>
      </c>
      <c r="X1458" s="10">
        <v>0</v>
      </c>
      <c r="Y1458" s="10">
        <v>0</v>
      </c>
      <c r="AB1458" s="10">
        <v>0</v>
      </c>
      <c r="AC1458" s="10">
        <v>0</v>
      </c>
      <c r="AD1458" s="10">
        <v>0</v>
      </c>
      <c r="AE1458" s="10">
        <v>0</v>
      </c>
      <c r="AH1458" s="10">
        <v>1</v>
      </c>
      <c r="AJ1458" s="10" t="s">
        <v>33</v>
      </c>
      <c r="AK1458" s="10">
        <v>44.721359549995796</v>
      </c>
      <c r="AL1458" s="10">
        <v>0</v>
      </c>
      <c r="AM1458" s="10">
        <v>0</v>
      </c>
      <c r="AN1458" s="10">
        <v>0</v>
      </c>
      <c r="AO1458" s="10">
        <v>0</v>
      </c>
      <c r="AQ1458" s="10">
        <v>0</v>
      </c>
      <c r="AR1458" s="10">
        <v>161.9254589253749</v>
      </c>
      <c r="AS1458" s="10">
        <v>161.9254589253749</v>
      </c>
      <c r="AT1458" s="10">
        <v>0</v>
      </c>
      <c r="AU1458" s="10">
        <v>0</v>
      </c>
      <c r="AV1458" s="10">
        <v>2167.4487499685611</v>
      </c>
      <c r="AW1458" s="10">
        <v>2167.4487499685611</v>
      </c>
      <c r="AX1458" s="10" t="s">
        <v>33</v>
      </c>
      <c r="AY1458" s="10" t="s">
        <v>33</v>
      </c>
      <c r="AZ1458" s="10" t="s">
        <v>33</v>
      </c>
      <c r="BA1458" s="10" t="s">
        <v>33</v>
      </c>
      <c r="BB1458" s="10">
        <v>1457</v>
      </c>
      <c r="BC1458" s="10">
        <v>1186</v>
      </c>
      <c r="BE1458" s="10" t="s">
        <v>353</v>
      </c>
      <c r="BF1458" s="10" t="s">
        <v>2806</v>
      </c>
      <c r="BG1458" s="10">
        <v>2.0448098645452523E-7</v>
      </c>
      <c r="BH1458" s="10">
        <v>480.22090286144805</v>
      </c>
      <c r="BI1458" s="10">
        <v>490</v>
      </c>
      <c r="BJ1458" s="10" t="s">
        <v>33</v>
      </c>
      <c r="BL1458" s="10" t="s">
        <v>33</v>
      </c>
      <c r="BM1458" s="10" t="s">
        <v>33</v>
      </c>
      <c r="BP1458" s="10" t="s">
        <v>33</v>
      </c>
      <c r="BQ1458" s="10" t="s">
        <v>33</v>
      </c>
      <c r="BR1458" s="10" t="s">
        <v>33</v>
      </c>
      <c r="BS1458" s="11" t="s">
        <v>33</v>
      </c>
      <c r="BT1458" s="11" t="s">
        <v>33</v>
      </c>
      <c r="BU1458" s="10">
        <v>1458</v>
      </c>
    </row>
    <row r="1459" spans="1:73" s="10" customFormat="1" x14ac:dyDescent="0.45">
      <c r="A1459" s="10" t="s">
        <v>33</v>
      </c>
      <c r="D1459" s="10" t="s">
        <v>33</v>
      </c>
      <c r="E1459" s="10">
        <v>1457</v>
      </c>
      <c r="F1459" s="10">
        <v>1149</v>
      </c>
      <c r="H1459" s="10">
        <v>307</v>
      </c>
      <c r="J1459" s="10" t="s">
        <v>33</v>
      </c>
      <c r="K1459" s="10" t="s">
        <v>50</v>
      </c>
      <c r="L1459" s="10" t="s">
        <v>33</v>
      </c>
      <c r="M1459" s="10">
        <v>24.494897427831781</v>
      </c>
      <c r="N1459" s="10">
        <v>24.494897427831781</v>
      </c>
      <c r="T1459" s="10">
        <v>0</v>
      </c>
      <c r="W1459" s="10">
        <v>0</v>
      </c>
      <c r="X1459" s="10">
        <v>0</v>
      </c>
      <c r="Y1459" s="10">
        <v>0</v>
      </c>
      <c r="AB1459" s="10">
        <v>0</v>
      </c>
      <c r="AC1459" s="10">
        <v>0</v>
      </c>
      <c r="AD1459" s="10">
        <v>0</v>
      </c>
      <c r="AE1459" s="10">
        <v>0</v>
      </c>
      <c r="AH1459" s="10">
        <v>1</v>
      </c>
      <c r="AJ1459" s="10" t="s">
        <v>33</v>
      </c>
      <c r="AK1459" s="10">
        <v>24.494897427831781</v>
      </c>
      <c r="AL1459" s="10">
        <v>0</v>
      </c>
      <c r="AM1459" s="10">
        <v>0</v>
      </c>
      <c r="AN1459" s="10">
        <v>0</v>
      </c>
      <c r="AO1459" s="10">
        <v>0</v>
      </c>
      <c r="AQ1459" s="10">
        <v>219.83216818989092</v>
      </c>
      <c r="AR1459" s="10">
        <v>454.38792352207804</v>
      </c>
      <c r="AS1459" s="10">
        <v>773.14456739741991</v>
      </c>
      <c r="AT1459" s="10">
        <v>5166.0559524624368</v>
      </c>
      <c r="AU1459" s="10">
        <v>27.450602412226406</v>
      </c>
      <c r="AV1459" s="10">
        <v>8311.3207396143171</v>
      </c>
      <c r="AW1459" s="10">
        <v>13504.82729448898</v>
      </c>
      <c r="AX1459" s="10" t="s">
        <v>33</v>
      </c>
      <c r="AY1459" s="10" t="s">
        <v>33</v>
      </c>
      <c r="AZ1459" s="10" t="s">
        <v>33</v>
      </c>
      <c r="BA1459" s="10" t="s">
        <v>33</v>
      </c>
      <c r="BB1459" s="10">
        <v>1457</v>
      </c>
      <c r="BC1459" s="10">
        <v>1149</v>
      </c>
      <c r="BE1459" s="10" t="s">
        <v>353</v>
      </c>
      <c r="BF1459" s="10" t="s">
        <v>2807</v>
      </c>
      <c r="BG1459" s="10">
        <v>9.7633420255576124E-7</v>
      </c>
      <c r="BH1459" s="10">
        <v>945.01201999368118</v>
      </c>
      <c r="BI1459" s="10">
        <v>491</v>
      </c>
      <c r="BJ1459" s="10" t="s">
        <v>33</v>
      </c>
      <c r="BL1459" s="10" t="s">
        <v>33</v>
      </c>
      <c r="BM1459" s="10" t="s">
        <v>33</v>
      </c>
      <c r="BP1459" s="10" t="s">
        <v>33</v>
      </c>
      <c r="BQ1459" s="10" t="s">
        <v>33</v>
      </c>
      <c r="BR1459" s="10" t="s">
        <v>33</v>
      </c>
      <c r="BS1459" s="11" t="s">
        <v>33</v>
      </c>
      <c r="BT1459" s="11" t="s">
        <v>33</v>
      </c>
      <c r="BU1459" s="10">
        <v>1459</v>
      </c>
    </row>
    <row r="1460" spans="1:73" s="10" customFormat="1" x14ac:dyDescent="0.45">
      <c r="A1460" s="10" t="s">
        <v>33</v>
      </c>
      <c r="D1460" s="10" t="s">
        <v>33</v>
      </c>
      <c r="E1460" s="10">
        <v>1457</v>
      </c>
      <c r="F1460" s="10">
        <v>1389</v>
      </c>
      <c r="H1460" s="10">
        <v>376</v>
      </c>
      <c r="J1460" s="10" t="s">
        <v>33</v>
      </c>
      <c r="K1460" s="10" t="s">
        <v>149</v>
      </c>
      <c r="L1460" s="10" t="s">
        <v>33</v>
      </c>
      <c r="M1460" s="10">
        <v>14.142135623730951</v>
      </c>
      <c r="N1460" s="10">
        <v>14.142135623730951</v>
      </c>
      <c r="T1460" s="10">
        <v>0</v>
      </c>
      <c r="W1460" s="10">
        <v>0</v>
      </c>
      <c r="X1460" s="10">
        <v>0</v>
      </c>
      <c r="Y1460" s="10">
        <v>0</v>
      </c>
      <c r="AB1460" s="10">
        <v>0</v>
      </c>
      <c r="AC1460" s="10">
        <v>0</v>
      </c>
      <c r="AD1460" s="10">
        <v>0</v>
      </c>
      <c r="AE1460" s="10">
        <v>0</v>
      </c>
      <c r="AH1460" s="10">
        <v>1</v>
      </c>
      <c r="AJ1460" s="10" t="s">
        <v>33</v>
      </c>
      <c r="AK1460" s="10">
        <v>14.142135623730951</v>
      </c>
      <c r="AL1460" s="10">
        <v>0</v>
      </c>
      <c r="AM1460" s="10">
        <v>0</v>
      </c>
      <c r="AN1460" s="10">
        <v>0</v>
      </c>
      <c r="AO1460" s="10">
        <v>0</v>
      </c>
      <c r="AQ1460" s="10">
        <v>0</v>
      </c>
      <c r="AR1460" s="10">
        <v>70.211240604666429</v>
      </c>
      <c r="AS1460" s="10">
        <v>70.211240604666429</v>
      </c>
      <c r="AT1460" s="10">
        <v>0</v>
      </c>
      <c r="AU1460" s="10">
        <v>0</v>
      </c>
      <c r="AV1460" s="10">
        <v>981.53427496788709</v>
      </c>
      <c r="AW1460" s="10">
        <v>981.53427496788709</v>
      </c>
      <c r="AX1460" s="10" t="s">
        <v>33</v>
      </c>
      <c r="AY1460" s="10" t="s">
        <v>33</v>
      </c>
      <c r="AZ1460" s="10" t="s">
        <v>33</v>
      </c>
      <c r="BA1460" s="10" t="s">
        <v>33</v>
      </c>
      <c r="BB1460" s="10">
        <v>1457</v>
      </c>
      <c r="BC1460" s="10">
        <v>1389</v>
      </c>
      <c r="BE1460" s="10" t="s">
        <v>353</v>
      </c>
      <c r="BF1460" s="10" t="s">
        <v>2808</v>
      </c>
      <c r="BG1460" s="10">
        <v>8.8663412377016777E-8</v>
      </c>
      <c r="BH1460" s="10">
        <v>237.5241144278981</v>
      </c>
      <c r="BI1460" s="10">
        <v>492</v>
      </c>
      <c r="BJ1460" s="10" t="s">
        <v>33</v>
      </c>
      <c r="BL1460" s="10" t="s">
        <v>33</v>
      </c>
      <c r="BM1460" s="10" t="s">
        <v>33</v>
      </c>
      <c r="BP1460" s="10" t="s">
        <v>33</v>
      </c>
      <c r="BQ1460" s="10" t="s">
        <v>33</v>
      </c>
      <c r="BR1460" s="10" t="s">
        <v>33</v>
      </c>
      <c r="BS1460" s="11" t="s">
        <v>33</v>
      </c>
      <c r="BT1460" s="11" t="s">
        <v>33</v>
      </c>
      <c r="BU1460" s="10">
        <v>1460</v>
      </c>
    </row>
    <row r="1461" spans="1:73" s="10" customFormat="1" x14ac:dyDescent="0.45">
      <c r="A1461" s="10" t="s">
        <v>33</v>
      </c>
      <c r="D1461" s="10" t="s">
        <v>33</v>
      </c>
      <c r="E1461" s="10">
        <v>1457</v>
      </c>
      <c r="F1461" s="10">
        <v>1646</v>
      </c>
      <c r="H1461" s="10">
        <v>434</v>
      </c>
      <c r="J1461" s="10" t="s">
        <v>33</v>
      </c>
      <c r="K1461" s="10" t="s">
        <v>58</v>
      </c>
      <c r="L1461" s="10" t="s">
        <v>33</v>
      </c>
      <c r="M1461" s="10">
        <v>7.0710678118654755</v>
      </c>
      <c r="N1461" s="10">
        <v>7.0710678118654755</v>
      </c>
      <c r="T1461" s="10">
        <v>0</v>
      </c>
      <c r="W1461" s="10">
        <v>0</v>
      </c>
      <c r="X1461" s="10">
        <v>0</v>
      </c>
      <c r="Y1461" s="10">
        <v>0</v>
      </c>
      <c r="AB1461" s="10">
        <v>0</v>
      </c>
      <c r="AC1461" s="10">
        <v>0</v>
      </c>
      <c r="AD1461" s="10">
        <v>0</v>
      </c>
      <c r="AE1461" s="10">
        <v>0</v>
      </c>
      <c r="AH1461" s="10">
        <v>1</v>
      </c>
      <c r="AJ1461" s="10" t="s">
        <v>33</v>
      </c>
      <c r="AK1461" s="10">
        <v>7.0710678118654755</v>
      </c>
      <c r="AL1461" s="10">
        <v>0</v>
      </c>
      <c r="AM1461" s="10">
        <v>0</v>
      </c>
      <c r="AN1461" s="10">
        <v>0</v>
      </c>
      <c r="AO1461" s="10">
        <v>0</v>
      </c>
      <c r="AQ1461" s="10">
        <v>0</v>
      </c>
      <c r="AR1461" s="10">
        <v>50.917687337296492</v>
      </c>
      <c r="AS1461" s="10">
        <v>50.917687337296492</v>
      </c>
      <c r="AT1461" s="10">
        <v>0</v>
      </c>
      <c r="AU1461" s="10">
        <v>0</v>
      </c>
      <c r="AV1461" s="10">
        <v>1037.8407704655715</v>
      </c>
      <c r="AW1461" s="10">
        <v>1037.8407704655715</v>
      </c>
      <c r="AX1461" s="10" t="s">
        <v>33</v>
      </c>
      <c r="AY1461" s="10" t="s">
        <v>33</v>
      </c>
      <c r="AZ1461" s="10" t="s">
        <v>33</v>
      </c>
      <c r="BA1461" s="10" t="s">
        <v>33</v>
      </c>
      <c r="BB1461" s="10">
        <v>1457</v>
      </c>
      <c r="BC1461" s="10">
        <v>1646</v>
      </c>
      <c r="BE1461" s="10" t="s">
        <v>353</v>
      </c>
      <c r="BF1461" s="10" t="s">
        <v>2809</v>
      </c>
      <c r="BG1461" s="10">
        <v>6.4299332568276481E-8</v>
      </c>
      <c r="BH1461" s="10">
        <v>228.33686094530961</v>
      </c>
      <c r="BI1461" s="10">
        <v>493</v>
      </c>
      <c r="BJ1461" s="10" t="s">
        <v>33</v>
      </c>
      <c r="BL1461" s="10" t="s">
        <v>33</v>
      </c>
      <c r="BM1461" s="10" t="s">
        <v>33</v>
      </c>
      <c r="BP1461" s="10" t="s">
        <v>33</v>
      </c>
      <c r="BQ1461" s="10" t="s">
        <v>33</v>
      </c>
      <c r="BR1461" s="10" t="s">
        <v>33</v>
      </c>
      <c r="BS1461" s="11" t="s">
        <v>33</v>
      </c>
      <c r="BT1461" s="11" t="s">
        <v>33</v>
      </c>
      <c r="BU1461" s="10">
        <v>1461</v>
      </c>
    </row>
    <row r="1462" spans="1:73" s="10" customFormat="1" x14ac:dyDescent="0.45">
      <c r="A1462" s="10" t="s">
        <v>33</v>
      </c>
      <c r="D1462" s="10" t="s">
        <v>33</v>
      </c>
      <c r="E1462" s="10">
        <v>1457</v>
      </c>
      <c r="F1462" s="10">
        <v>1378</v>
      </c>
      <c r="H1462" s="10">
        <v>374</v>
      </c>
      <c r="J1462" s="10" t="s">
        <v>33</v>
      </c>
      <c r="K1462" s="10" t="s">
        <v>343</v>
      </c>
      <c r="L1462" s="10" t="s">
        <v>33</v>
      </c>
      <c r="M1462" s="10">
        <v>7.0710678118654755</v>
      </c>
      <c r="N1462" s="10">
        <v>7.0710678118654755</v>
      </c>
      <c r="T1462" s="10">
        <v>0</v>
      </c>
      <c r="W1462" s="10">
        <v>0</v>
      </c>
      <c r="X1462" s="10">
        <v>0</v>
      </c>
      <c r="Y1462" s="10">
        <v>0</v>
      </c>
      <c r="AB1462" s="10">
        <v>0</v>
      </c>
      <c r="AC1462" s="10">
        <v>0</v>
      </c>
      <c r="AD1462" s="10">
        <v>0</v>
      </c>
      <c r="AE1462" s="10">
        <v>0</v>
      </c>
      <c r="AH1462" s="10">
        <v>1</v>
      </c>
      <c r="AJ1462" s="10" t="s">
        <v>33</v>
      </c>
      <c r="AK1462" s="10">
        <v>7.0710678118654755</v>
      </c>
      <c r="AL1462" s="10">
        <v>0</v>
      </c>
      <c r="AM1462" s="10">
        <v>0</v>
      </c>
      <c r="AN1462" s="10">
        <v>0</v>
      </c>
      <c r="AO1462" s="10">
        <v>0</v>
      </c>
      <c r="AQ1462" s="10">
        <v>209.59565671197782</v>
      </c>
      <c r="AR1462" s="10">
        <v>289.3454601467775</v>
      </c>
      <c r="AS1462" s="10">
        <v>593.25916237914532</v>
      </c>
      <c r="AT1462" s="10">
        <v>4925.4979327314786</v>
      </c>
      <c r="AU1462" s="10">
        <v>719.6957184542714</v>
      </c>
      <c r="AV1462" s="10">
        <v>6410.2632051374258</v>
      </c>
      <c r="AW1462" s="10">
        <v>12055.456856323177</v>
      </c>
      <c r="AX1462" s="10" t="s">
        <v>33</v>
      </c>
      <c r="AY1462" s="10" t="s">
        <v>33</v>
      </c>
      <c r="AZ1462" s="10" t="s">
        <v>33</v>
      </c>
      <c r="BA1462" s="10" t="s">
        <v>33</v>
      </c>
      <c r="BB1462" s="10">
        <v>1457</v>
      </c>
      <c r="BC1462" s="10">
        <v>1378</v>
      </c>
      <c r="BE1462" s="10" t="s">
        <v>353</v>
      </c>
      <c r="BF1462" s="10" t="s">
        <v>2810</v>
      </c>
      <c r="BG1462" s="10">
        <v>7.4917322792569704E-7</v>
      </c>
      <c r="BH1462" s="10">
        <v>21127.025391448595</v>
      </c>
      <c r="BI1462" s="10">
        <v>494</v>
      </c>
      <c r="BJ1462" s="10" t="s">
        <v>33</v>
      </c>
      <c r="BL1462" s="10" t="s">
        <v>33</v>
      </c>
      <c r="BM1462" s="10" t="s">
        <v>33</v>
      </c>
      <c r="BP1462" s="10" t="s">
        <v>33</v>
      </c>
      <c r="BQ1462" s="10" t="s">
        <v>33</v>
      </c>
      <c r="BR1462" s="10" t="s">
        <v>33</v>
      </c>
      <c r="BS1462" s="11" t="s">
        <v>33</v>
      </c>
      <c r="BT1462" s="11" t="s">
        <v>33</v>
      </c>
      <c r="BU1462" s="10">
        <v>1462</v>
      </c>
    </row>
    <row r="1463" spans="1:73" s="10" customFormat="1" x14ac:dyDescent="0.45">
      <c r="A1463" s="10" t="s">
        <v>33</v>
      </c>
      <c r="D1463" s="10" t="s">
        <v>33</v>
      </c>
      <c r="E1463" s="10">
        <v>1457</v>
      </c>
      <c r="F1463" s="10">
        <v>1273</v>
      </c>
      <c r="H1463" s="10">
        <v>347</v>
      </c>
      <c r="J1463" s="10" t="s">
        <v>33</v>
      </c>
      <c r="K1463" s="10" t="s">
        <v>59</v>
      </c>
      <c r="L1463" s="10" t="s">
        <v>33</v>
      </c>
      <c r="M1463" s="10">
        <v>64.807406984078597</v>
      </c>
      <c r="N1463" s="10">
        <v>64.807406984078597</v>
      </c>
      <c r="T1463" s="10">
        <v>0</v>
      </c>
      <c r="W1463" s="10">
        <v>0</v>
      </c>
      <c r="X1463" s="10">
        <v>0</v>
      </c>
      <c r="Y1463" s="10">
        <v>0</v>
      </c>
      <c r="AB1463" s="10">
        <v>0</v>
      </c>
      <c r="AC1463" s="10">
        <v>0</v>
      </c>
      <c r="AD1463" s="10">
        <v>0</v>
      </c>
      <c r="AE1463" s="10">
        <v>0</v>
      </c>
      <c r="AH1463" s="10">
        <v>1</v>
      </c>
      <c r="AJ1463" s="10" t="s">
        <v>33</v>
      </c>
      <c r="AK1463" s="10">
        <v>64.807406984078597</v>
      </c>
      <c r="AL1463" s="10">
        <v>0</v>
      </c>
      <c r="AM1463" s="10">
        <v>0</v>
      </c>
      <c r="AN1463" s="10">
        <v>0</v>
      </c>
      <c r="AO1463" s="10">
        <v>0</v>
      </c>
      <c r="AQ1463" s="10">
        <v>0</v>
      </c>
      <c r="AR1463" s="10">
        <v>3248.2953261557786</v>
      </c>
      <c r="AS1463" s="10">
        <v>3248.2953261557786</v>
      </c>
      <c r="AT1463" s="10">
        <v>0</v>
      </c>
      <c r="AU1463" s="10">
        <v>0</v>
      </c>
      <c r="AV1463" s="10">
        <v>56253.059157042218</v>
      </c>
      <c r="AW1463" s="10">
        <v>56253.059157042218</v>
      </c>
      <c r="AX1463" s="10" t="s">
        <v>33</v>
      </c>
      <c r="AY1463" s="10" t="s">
        <v>33</v>
      </c>
      <c r="AZ1463" s="10" t="s">
        <v>33</v>
      </c>
      <c r="BA1463" s="10" t="s">
        <v>33</v>
      </c>
      <c r="BB1463" s="10">
        <v>1457</v>
      </c>
      <c r="BC1463" s="10">
        <v>1273</v>
      </c>
      <c r="BE1463" s="10" t="s">
        <v>353</v>
      </c>
      <c r="BF1463" s="10" t="s">
        <v>2811</v>
      </c>
      <c r="BG1463" s="10">
        <v>4.1019777680177391E-6</v>
      </c>
      <c r="BH1463" s="10">
        <v>4420.4961088887339</v>
      </c>
      <c r="BI1463" s="10">
        <v>495</v>
      </c>
      <c r="BJ1463" s="10" t="s">
        <v>33</v>
      </c>
      <c r="BL1463" s="10" t="s">
        <v>33</v>
      </c>
      <c r="BM1463" s="10" t="s">
        <v>33</v>
      </c>
      <c r="BP1463" s="10" t="s">
        <v>33</v>
      </c>
      <c r="BQ1463" s="10" t="s">
        <v>33</v>
      </c>
      <c r="BR1463" s="10" t="s">
        <v>33</v>
      </c>
      <c r="BS1463" s="11" t="s">
        <v>33</v>
      </c>
      <c r="BT1463" s="11" t="s">
        <v>33</v>
      </c>
      <c r="BU1463" s="10">
        <v>1463</v>
      </c>
    </row>
    <row r="1464" spans="1:73" s="10" customFormat="1" x14ac:dyDescent="0.45">
      <c r="A1464" s="10" t="s">
        <v>33</v>
      </c>
      <c r="D1464" s="10" t="s">
        <v>33</v>
      </c>
      <c r="E1464" s="10">
        <v>1457</v>
      </c>
      <c r="F1464" s="10">
        <v>1396</v>
      </c>
      <c r="H1464" s="10">
        <v>379</v>
      </c>
      <c r="J1464" s="10" t="s">
        <v>33</v>
      </c>
      <c r="K1464" s="10" t="s">
        <v>243</v>
      </c>
      <c r="L1464" s="10" t="s">
        <v>33</v>
      </c>
      <c r="M1464" s="10">
        <v>12.24744871391589</v>
      </c>
      <c r="N1464" s="10">
        <v>12.24744871391589</v>
      </c>
      <c r="T1464" s="10">
        <v>0</v>
      </c>
      <c r="W1464" s="10">
        <v>0</v>
      </c>
      <c r="X1464" s="10">
        <v>0</v>
      </c>
      <c r="Y1464" s="10">
        <v>0</v>
      </c>
      <c r="AB1464" s="10">
        <v>0</v>
      </c>
      <c r="AC1464" s="10">
        <v>0</v>
      </c>
      <c r="AD1464" s="10">
        <v>0</v>
      </c>
      <c r="AE1464" s="10">
        <v>0</v>
      </c>
      <c r="AH1464" s="10">
        <v>1</v>
      </c>
      <c r="AJ1464" s="10" t="s">
        <v>33</v>
      </c>
      <c r="AK1464" s="10">
        <v>12.24744871391589</v>
      </c>
      <c r="AL1464" s="10">
        <v>0</v>
      </c>
      <c r="AM1464" s="10">
        <v>0</v>
      </c>
      <c r="AN1464" s="10">
        <v>0</v>
      </c>
      <c r="AO1464" s="10">
        <v>0</v>
      </c>
      <c r="AQ1464" s="10">
        <v>283.34974014929338</v>
      </c>
      <c r="AR1464" s="10">
        <v>845.31284371793913</v>
      </c>
      <c r="AS1464" s="10">
        <v>1256.1699669344146</v>
      </c>
      <c r="AT1464" s="10">
        <v>6658.7188935083941</v>
      </c>
      <c r="AU1464" s="10">
        <v>2067.4947104510256</v>
      </c>
      <c r="AV1464" s="10">
        <v>13936.759220051914</v>
      </c>
      <c r="AW1464" s="10">
        <v>22662.972824011333</v>
      </c>
      <c r="AX1464" s="10" t="s">
        <v>33</v>
      </c>
      <c r="AY1464" s="10" t="s">
        <v>33</v>
      </c>
      <c r="AZ1464" s="10" t="s">
        <v>33</v>
      </c>
      <c r="BA1464" s="10" t="s">
        <v>33</v>
      </c>
      <c r="BB1464" s="10">
        <v>1457</v>
      </c>
      <c r="BC1464" s="10">
        <v>1396</v>
      </c>
      <c r="BE1464" s="10" t="s">
        <v>353</v>
      </c>
      <c r="BF1464" s="10" t="s">
        <v>2812</v>
      </c>
      <c r="BG1464" s="10">
        <v>1.5863032020905092E-6</v>
      </c>
      <c r="BH1464" s="10">
        <v>14410.981849308448</v>
      </c>
      <c r="BI1464" s="10">
        <v>496</v>
      </c>
      <c r="BJ1464" s="10" t="s">
        <v>33</v>
      </c>
      <c r="BL1464" s="10" t="s">
        <v>33</v>
      </c>
      <c r="BM1464" s="10" t="s">
        <v>33</v>
      </c>
      <c r="BP1464" s="10" t="s">
        <v>33</v>
      </c>
      <c r="BQ1464" s="10" t="s">
        <v>33</v>
      </c>
      <c r="BR1464" s="10" t="s">
        <v>33</v>
      </c>
      <c r="BS1464" s="11" t="s">
        <v>33</v>
      </c>
      <c r="BT1464" s="11" t="s">
        <v>33</v>
      </c>
      <c r="BU1464" s="10">
        <v>1464</v>
      </c>
    </row>
    <row r="1465" spans="1:73" s="10" customFormat="1" x14ac:dyDescent="0.45">
      <c r="A1465" s="10" t="s">
        <v>33</v>
      </c>
      <c r="D1465" s="10" t="s">
        <v>33</v>
      </c>
      <c r="E1465" s="10">
        <v>1457</v>
      </c>
      <c r="F1465" s="10">
        <v>1174</v>
      </c>
      <c r="H1465" s="10">
        <v>314</v>
      </c>
      <c r="J1465" s="10" t="s">
        <v>33</v>
      </c>
      <c r="K1465" s="10" t="s">
        <v>128</v>
      </c>
      <c r="L1465" s="10" t="s">
        <v>33</v>
      </c>
      <c r="M1465" s="10">
        <v>12.24744871391589</v>
      </c>
      <c r="N1465" s="10">
        <v>12.24744871391589</v>
      </c>
      <c r="T1465" s="10">
        <v>0</v>
      </c>
      <c r="W1465" s="10">
        <v>0</v>
      </c>
      <c r="X1465" s="10">
        <v>0</v>
      </c>
      <c r="Y1465" s="10">
        <v>0</v>
      </c>
      <c r="AB1465" s="10">
        <v>0</v>
      </c>
      <c r="AC1465" s="10">
        <v>0</v>
      </c>
      <c r="AD1465" s="10">
        <v>0</v>
      </c>
      <c r="AE1465" s="10">
        <v>0</v>
      </c>
      <c r="AH1465" s="10">
        <v>1</v>
      </c>
      <c r="AJ1465" s="10" t="s">
        <v>33</v>
      </c>
      <c r="AK1465" s="10">
        <v>12.24744871391589</v>
      </c>
      <c r="AL1465" s="10">
        <v>0</v>
      </c>
      <c r="AM1465" s="10">
        <v>0</v>
      </c>
      <c r="AN1465" s="10">
        <v>0</v>
      </c>
      <c r="AO1465" s="10">
        <v>0</v>
      </c>
      <c r="AQ1465" s="10">
        <v>0</v>
      </c>
      <c r="AR1465" s="10">
        <v>646.41849910984354</v>
      </c>
      <c r="AS1465" s="10">
        <v>646.41849910984354</v>
      </c>
      <c r="AT1465" s="10">
        <v>0</v>
      </c>
      <c r="AU1465" s="10">
        <v>0</v>
      </c>
      <c r="AV1465" s="10">
        <v>11110.176427232587</v>
      </c>
      <c r="AW1465" s="10">
        <v>11110.176427232587</v>
      </c>
      <c r="AX1465" s="10" t="s">
        <v>33</v>
      </c>
      <c r="AY1465" s="10" t="s">
        <v>33</v>
      </c>
      <c r="AZ1465" s="10" t="s">
        <v>33</v>
      </c>
      <c r="BA1465" s="10" t="s">
        <v>33</v>
      </c>
      <c r="BB1465" s="10">
        <v>1457</v>
      </c>
      <c r="BC1465" s="10">
        <v>1174</v>
      </c>
      <c r="BE1465" s="10" t="s">
        <v>353</v>
      </c>
      <c r="BF1465" s="10" t="s">
        <v>2813</v>
      </c>
      <c r="BG1465" s="10">
        <v>8.1630333634781402E-7</v>
      </c>
      <c r="BH1465" s="10">
        <v>1050.5378377441132</v>
      </c>
      <c r="BI1465" s="10">
        <v>497</v>
      </c>
      <c r="BJ1465" s="10" t="s">
        <v>33</v>
      </c>
      <c r="BL1465" s="10" t="s">
        <v>33</v>
      </c>
      <c r="BM1465" s="10" t="s">
        <v>33</v>
      </c>
      <c r="BP1465" s="10" t="s">
        <v>33</v>
      </c>
      <c r="BQ1465" s="10" t="s">
        <v>33</v>
      </c>
      <c r="BR1465" s="10" t="s">
        <v>33</v>
      </c>
      <c r="BS1465" s="11" t="s">
        <v>33</v>
      </c>
      <c r="BT1465" s="11" t="s">
        <v>33</v>
      </c>
      <c r="BU1465" s="10">
        <v>1465</v>
      </c>
    </row>
    <row r="1466" spans="1:73" s="10" customFormat="1" x14ac:dyDescent="0.45">
      <c r="A1466" s="10" t="s">
        <v>33</v>
      </c>
      <c r="D1466" s="10" t="s">
        <v>33</v>
      </c>
      <c r="E1466" s="10">
        <v>1457</v>
      </c>
      <c r="F1466" s="10">
        <v>1484</v>
      </c>
      <c r="H1466" s="10">
        <v>401</v>
      </c>
      <c r="J1466" s="10" t="s">
        <v>33</v>
      </c>
      <c r="K1466" s="10" t="s">
        <v>86</v>
      </c>
      <c r="L1466" s="10" t="s">
        <v>33</v>
      </c>
      <c r="M1466" s="10">
        <v>7.0710678118654755</v>
      </c>
      <c r="N1466" s="10">
        <v>7.0710678118654755</v>
      </c>
      <c r="T1466" s="10">
        <v>0</v>
      </c>
      <c r="W1466" s="10">
        <v>0</v>
      </c>
      <c r="X1466" s="10">
        <v>0</v>
      </c>
      <c r="Y1466" s="10">
        <v>0</v>
      </c>
      <c r="AB1466" s="10">
        <v>0</v>
      </c>
      <c r="AC1466" s="10">
        <v>0</v>
      </c>
      <c r="AD1466" s="10">
        <v>0</v>
      </c>
      <c r="AE1466" s="10">
        <v>0</v>
      </c>
      <c r="AH1466" s="10">
        <v>1</v>
      </c>
      <c r="AJ1466" s="10" t="s">
        <v>33</v>
      </c>
      <c r="AK1466" s="10">
        <v>7.0710678118654755</v>
      </c>
      <c r="AL1466" s="10">
        <v>0</v>
      </c>
      <c r="AM1466" s="10">
        <v>0</v>
      </c>
      <c r="AN1466" s="10">
        <v>0</v>
      </c>
      <c r="AO1466" s="10">
        <v>0</v>
      </c>
      <c r="AQ1466" s="10">
        <v>0</v>
      </c>
      <c r="AR1466" s="10">
        <v>82.342584669173462</v>
      </c>
      <c r="AS1466" s="10">
        <v>82.342584669173462</v>
      </c>
      <c r="AT1466" s="10">
        <v>0</v>
      </c>
      <c r="AU1466" s="10">
        <v>0</v>
      </c>
      <c r="AV1466" s="10">
        <v>999.56614588530374</v>
      </c>
      <c r="AW1466" s="10">
        <v>999.56614588530374</v>
      </c>
      <c r="AX1466" s="10" t="s">
        <v>33</v>
      </c>
      <c r="AY1466" s="10" t="s">
        <v>33</v>
      </c>
      <c r="AZ1466" s="10" t="s">
        <v>33</v>
      </c>
      <c r="BA1466" s="10" t="s">
        <v>33</v>
      </c>
      <c r="BB1466" s="10">
        <v>1457</v>
      </c>
      <c r="BC1466" s="10">
        <v>1484</v>
      </c>
      <c r="BE1466" s="10" t="s">
        <v>353</v>
      </c>
      <c r="BF1466" s="10" t="s">
        <v>2814</v>
      </c>
      <c r="BG1466" s="10">
        <v>1.0398298730854668E-7</v>
      </c>
      <c r="BH1466" s="10">
        <v>428.05212666404486</v>
      </c>
      <c r="BI1466" s="10">
        <v>498</v>
      </c>
      <c r="BJ1466" s="10" t="s">
        <v>33</v>
      </c>
      <c r="BL1466" s="10" t="s">
        <v>33</v>
      </c>
      <c r="BM1466" s="10" t="s">
        <v>33</v>
      </c>
      <c r="BP1466" s="10" t="s">
        <v>33</v>
      </c>
      <c r="BQ1466" s="10" t="s">
        <v>33</v>
      </c>
      <c r="BR1466" s="10" t="s">
        <v>33</v>
      </c>
      <c r="BS1466" s="11" t="s">
        <v>33</v>
      </c>
      <c r="BT1466" s="11" t="s">
        <v>33</v>
      </c>
      <c r="BU1466" s="10">
        <v>1466</v>
      </c>
    </row>
    <row r="1467" spans="1:73" s="10" customFormat="1" x14ac:dyDescent="0.45">
      <c r="A1467" s="10">
        <v>395</v>
      </c>
      <c r="D1467" s="10">
        <v>1468</v>
      </c>
      <c r="E1467" s="10" t="s">
        <v>33</v>
      </c>
      <c r="F1467" s="10">
        <v>1319</v>
      </c>
      <c r="H1467" s="10" t="s">
        <v>33</v>
      </c>
      <c r="J1467" s="10" t="s">
        <v>354</v>
      </c>
      <c r="K1467" s="10">
        <v>0</v>
      </c>
      <c r="L1467" s="10">
        <v>1</v>
      </c>
      <c r="M1467" s="10" t="s">
        <v>33</v>
      </c>
      <c r="N1467" s="10">
        <v>1</v>
      </c>
      <c r="T1467" s="10">
        <v>0</v>
      </c>
      <c r="W1467" s="10">
        <v>0</v>
      </c>
      <c r="X1467" s="10">
        <v>0</v>
      </c>
      <c r="Y1467" s="10">
        <v>0</v>
      </c>
      <c r="AB1467" s="10">
        <v>0</v>
      </c>
      <c r="AC1467" s="10">
        <v>0</v>
      </c>
      <c r="AD1467" s="12">
        <v>2.0505786816587421</v>
      </c>
      <c r="AE1467" s="12">
        <v>20.869362342312694</v>
      </c>
      <c r="AH1467" s="10">
        <v>1</v>
      </c>
      <c r="AJ1467" s="10">
        <v>1</v>
      </c>
      <c r="AK1467" s="10">
        <v>1</v>
      </c>
      <c r="AL1467" s="10">
        <v>0</v>
      </c>
      <c r="AM1467" s="10">
        <v>0</v>
      </c>
      <c r="AN1467" s="10">
        <v>0</v>
      </c>
      <c r="AO1467" s="10">
        <v>1.552</v>
      </c>
      <c r="AQ1467" s="10">
        <v>0</v>
      </c>
      <c r="AR1467" s="10">
        <v>2.0505786816587421</v>
      </c>
      <c r="AS1467" s="10">
        <v>2.0505786816587421</v>
      </c>
      <c r="AT1467" s="10">
        <v>0</v>
      </c>
      <c r="AU1467" s="10">
        <v>0</v>
      </c>
      <c r="AV1467" s="10">
        <v>20.869362342312694</v>
      </c>
      <c r="AW1467" s="10">
        <v>20.869362342312694</v>
      </c>
      <c r="AX1467" s="10">
        <v>6.0614849665737863E-6</v>
      </c>
      <c r="AY1467" s="10">
        <v>1.552</v>
      </c>
      <c r="AZ1467" s="10" t="s">
        <v>33</v>
      </c>
      <c r="BA1467" s="10">
        <v>1468</v>
      </c>
      <c r="BB1467" s="10" t="s">
        <v>33</v>
      </c>
      <c r="BC1467" s="10">
        <v>1319</v>
      </c>
      <c r="BE1467" s="10" t="s">
        <v>33</v>
      </c>
      <c r="BF1467" s="10" t="s">
        <v>33</v>
      </c>
      <c r="BG1467" s="10" t="s">
        <v>33</v>
      </c>
      <c r="BH1467" s="10" t="s">
        <v>33</v>
      </c>
      <c r="BI1467" s="10" t="s">
        <v>33</v>
      </c>
      <c r="BJ1467" s="10" t="s">
        <v>33</v>
      </c>
      <c r="BL1467" s="10" t="s">
        <v>33</v>
      </c>
      <c r="BM1467" s="10" t="s">
        <v>33</v>
      </c>
      <c r="BP1467" s="10" t="s">
        <v>34</v>
      </c>
      <c r="BQ1467" s="10">
        <v>0</v>
      </c>
      <c r="BR1467" s="10" t="s">
        <v>354</v>
      </c>
      <c r="BS1467" s="11">
        <v>2.0505786816587421</v>
      </c>
      <c r="BT1467" s="11">
        <v>20.869362342312694</v>
      </c>
      <c r="BU1467" s="10">
        <v>1467</v>
      </c>
    </row>
    <row r="1468" spans="1:73" s="10" customFormat="1" x14ac:dyDescent="0.45">
      <c r="A1468" s="10">
        <v>396</v>
      </c>
      <c r="D1468" s="10">
        <v>1474</v>
      </c>
      <c r="E1468" s="10" t="s">
        <v>33</v>
      </c>
      <c r="F1468" s="10">
        <v>1320</v>
      </c>
      <c r="H1468" s="10" t="s">
        <v>33</v>
      </c>
      <c r="J1468" s="10" t="s">
        <v>355</v>
      </c>
      <c r="K1468" s="10">
        <v>0</v>
      </c>
      <c r="L1468" s="10">
        <v>1</v>
      </c>
      <c r="M1468" s="10" t="s">
        <v>33</v>
      </c>
      <c r="N1468" s="10">
        <v>1</v>
      </c>
      <c r="T1468" s="10">
        <v>0.44721359549995793</v>
      </c>
      <c r="W1468" s="10">
        <v>0.32792819335946094</v>
      </c>
      <c r="X1468" s="10" t="s">
        <v>35</v>
      </c>
      <c r="Y1468" s="10">
        <v>3.1622776601683791E-2</v>
      </c>
      <c r="AB1468" s="10">
        <v>3.7941007366700212</v>
      </c>
      <c r="AC1468" s="10">
        <v>0.02</v>
      </c>
      <c r="AD1468" s="10">
        <v>0</v>
      </c>
      <c r="AE1468" s="10">
        <v>0</v>
      </c>
      <c r="AH1468" s="10">
        <v>1</v>
      </c>
      <c r="AJ1468" s="10">
        <v>1</v>
      </c>
      <c r="AK1468" s="10">
        <v>1</v>
      </c>
      <c r="AL1468" s="10">
        <v>0.44721359549995793</v>
      </c>
      <c r="AM1468" s="10">
        <v>0.32792819335946094</v>
      </c>
      <c r="AN1468" s="10">
        <v>0.02</v>
      </c>
      <c r="AO1468" s="10">
        <v>0</v>
      </c>
      <c r="AQ1468" s="10">
        <v>0.44721359549995793</v>
      </c>
      <c r="AR1468" s="10">
        <v>3.5795399200413338</v>
      </c>
      <c r="AS1468" s="10">
        <v>4.2279996335162728</v>
      </c>
      <c r="AT1468" s="10">
        <v>10.509519494249011</v>
      </c>
      <c r="AU1468" s="10">
        <v>3.7941007366700212</v>
      </c>
      <c r="AV1468" s="10">
        <v>1581.405586106591</v>
      </c>
      <c r="AW1468" s="10">
        <v>1595.7092063375101</v>
      </c>
      <c r="AX1468" s="10">
        <v>1.5153712416434466E-6</v>
      </c>
      <c r="AY1468" s="10">
        <v>3.2743275859202883</v>
      </c>
      <c r="AZ1468" s="10" t="s">
        <v>33</v>
      </c>
      <c r="BA1468" s="10">
        <v>1474</v>
      </c>
      <c r="BB1468" s="10" t="s">
        <v>33</v>
      </c>
      <c r="BC1468" s="10">
        <v>1320</v>
      </c>
      <c r="BE1468" s="10" t="s">
        <v>33</v>
      </c>
      <c r="BF1468" s="10" t="s">
        <v>33</v>
      </c>
      <c r="BG1468" s="10" t="s">
        <v>33</v>
      </c>
      <c r="BH1468" s="10" t="s">
        <v>33</v>
      </c>
      <c r="BI1468" s="10" t="s">
        <v>33</v>
      </c>
      <c r="BJ1468" s="10" t="s">
        <v>33</v>
      </c>
      <c r="BL1468" s="10" t="s">
        <v>33</v>
      </c>
      <c r="BM1468" s="10" t="s">
        <v>33</v>
      </c>
      <c r="BP1468" s="10" t="s">
        <v>33</v>
      </c>
      <c r="BQ1468" s="10">
        <v>0</v>
      </c>
      <c r="BR1468" s="10" t="s">
        <v>355</v>
      </c>
      <c r="BS1468" s="11">
        <v>4.2279996335162728</v>
      </c>
      <c r="BT1468" s="11">
        <v>1595.7092063375101</v>
      </c>
      <c r="BU1468" s="10">
        <v>1468</v>
      </c>
    </row>
    <row r="1469" spans="1:73" s="10" customFormat="1" x14ac:dyDescent="0.45">
      <c r="A1469" s="10" t="s">
        <v>33</v>
      </c>
      <c r="D1469" s="10" t="s">
        <v>33</v>
      </c>
      <c r="E1469" s="10">
        <v>1468</v>
      </c>
      <c r="F1469" s="10">
        <v>1647</v>
      </c>
      <c r="H1469" s="10">
        <v>435</v>
      </c>
      <c r="J1469" s="10" t="s">
        <v>33</v>
      </c>
      <c r="K1469" s="10" t="s">
        <v>384</v>
      </c>
      <c r="L1469" s="10" t="s">
        <v>33</v>
      </c>
      <c r="M1469" s="10">
        <v>1.3416407864998738</v>
      </c>
      <c r="N1469" s="10">
        <v>1.3416407864998738</v>
      </c>
      <c r="T1469" s="10">
        <v>0</v>
      </c>
      <c r="W1469" s="10">
        <v>0</v>
      </c>
      <c r="X1469" s="10">
        <v>0</v>
      </c>
      <c r="Y1469" s="10">
        <v>0</v>
      </c>
      <c r="AB1469" s="10">
        <v>0</v>
      </c>
      <c r="AC1469" s="10">
        <v>0</v>
      </c>
      <c r="AD1469" s="10">
        <v>0</v>
      </c>
      <c r="AE1469" s="10">
        <v>0</v>
      </c>
      <c r="AH1469" s="10">
        <v>1</v>
      </c>
      <c r="AQ1469" s="10">
        <v>0</v>
      </c>
      <c r="AR1469" s="10">
        <v>2.3757680394912586</v>
      </c>
      <c r="AS1469" s="10">
        <v>2.3757680394912586</v>
      </c>
      <c r="AT1469" s="10">
        <v>0</v>
      </c>
      <c r="AU1469" s="10">
        <v>0</v>
      </c>
      <c r="AV1469" s="10">
        <v>1567.9533250287432</v>
      </c>
      <c r="AW1469" s="10">
        <v>1567.9533250287432</v>
      </c>
      <c r="AX1469" s="10" t="s">
        <v>33</v>
      </c>
      <c r="AY1469" s="10" t="s">
        <v>33</v>
      </c>
      <c r="AZ1469" s="10" t="s">
        <v>33</v>
      </c>
      <c r="BA1469" s="10" t="s">
        <v>33</v>
      </c>
      <c r="BB1469" s="10">
        <v>1468</v>
      </c>
      <c r="BC1469" s="10">
        <v>1647</v>
      </c>
      <c r="BE1469" s="10" t="s">
        <v>355</v>
      </c>
      <c r="BF1469" s="10" t="s">
        <v>2815</v>
      </c>
      <c r="BG1469" s="10">
        <v>3.6001705638606853E-6</v>
      </c>
      <c r="BH1469" s="10">
        <v>5877.7928462596828</v>
      </c>
      <c r="BI1469" s="10">
        <v>501</v>
      </c>
      <c r="BJ1469" s="10" t="s">
        <v>33</v>
      </c>
      <c r="BL1469" s="10" t="s">
        <v>33</v>
      </c>
      <c r="BM1469" s="10" t="s">
        <v>33</v>
      </c>
      <c r="BP1469" s="10" t="s">
        <v>33</v>
      </c>
      <c r="BQ1469" s="10" t="s">
        <v>33</v>
      </c>
      <c r="BR1469" s="10" t="s">
        <v>33</v>
      </c>
      <c r="BS1469" s="11" t="s">
        <v>33</v>
      </c>
      <c r="BT1469" s="11" t="s">
        <v>33</v>
      </c>
      <c r="BU1469" s="10">
        <v>1469</v>
      </c>
    </row>
    <row r="1470" spans="1:73" s="10" customFormat="1" x14ac:dyDescent="0.45">
      <c r="A1470" s="10" t="s">
        <v>33</v>
      </c>
      <c r="D1470" s="10" t="s">
        <v>33</v>
      </c>
      <c r="E1470" s="10">
        <v>1468</v>
      </c>
      <c r="F1470" s="10">
        <v>1186</v>
      </c>
      <c r="H1470" s="10">
        <v>319</v>
      </c>
      <c r="J1470" s="10" t="s">
        <v>33</v>
      </c>
      <c r="K1470" s="10" t="s">
        <v>52</v>
      </c>
      <c r="L1470" s="10" t="s">
        <v>33</v>
      </c>
      <c r="M1470" s="10">
        <v>7.0710678118654753E-3</v>
      </c>
      <c r="N1470" s="10">
        <v>7.0710678118654753E-3</v>
      </c>
      <c r="T1470" s="10">
        <v>0</v>
      </c>
      <c r="W1470" s="10">
        <v>0</v>
      </c>
      <c r="X1470" s="10">
        <v>0</v>
      </c>
      <c r="Y1470" s="10">
        <v>0</v>
      </c>
      <c r="AB1470" s="10">
        <v>0</v>
      </c>
      <c r="AC1470" s="10">
        <v>0</v>
      </c>
      <c r="AD1470" s="10">
        <v>0</v>
      </c>
      <c r="AE1470" s="10">
        <v>0</v>
      </c>
      <c r="AH1470" s="10">
        <v>1</v>
      </c>
      <c r="AQ1470" s="10">
        <v>0</v>
      </c>
      <c r="AR1470" s="10">
        <v>2.5602663068611278E-2</v>
      </c>
      <c r="AS1470" s="10">
        <v>2.5602663068611278E-2</v>
      </c>
      <c r="AT1470" s="10">
        <v>0</v>
      </c>
      <c r="AU1470" s="10">
        <v>0</v>
      </c>
      <c r="AV1470" s="10">
        <v>0.34270373807927296</v>
      </c>
      <c r="AW1470" s="10">
        <v>0.34270373807927296</v>
      </c>
      <c r="AX1470" s="10" t="s">
        <v>33</v>
      </c>
      <c r="AY1470" s="10" t="s">
        <v>33</v>
      </c>
      <c r="AZ1470" s="10" t="s">
        <v>33</v>
      </c>
      <c r="BA1470" s="10" t="s">
        <v>33</v>
      </c>
      <c r="BB1470" s="10">
        <v>1468</v>
      </c>
      <c r="BC1470" s="10">
        <v>1186</v>
      </c>
      <c r="BE1470" s="10" t="s">
        <v>355</v>
      </c>
      <c r="BF1470" s="10" t="s">
        <v>2816</v>
      </c>
      <c r="BG1470" s="10">
        <v>3.8797539323660285E-8</v>
      </c>
      <c r="BH1470" s="10">
        <v>0.67272071562061508</v>
      </c>
      <c r="BI1470" s="10">
        <v>502</v>
      </c>
      <c r="BJ1470" s="10" t="s">
        <v>33</v>
      </c>
      <c r="BL1470" s="10" t="s">
        <v>33</v>
      </c>
      <c r="BM1470" s="10" t="s">
        <v>33</v>
      </c>
      <c r="BP1470" s="10" t="s">
        <v>33</v>
      </c>
      <c r="BQ1470" s="10" t="s">
        <v>33</v>
      </c>
      <c r="BR1470" s="10" t="s">
        <v>33</v>
      </c>
      <c r="BS1470" s="11" t="s">
        <v>33</v>
      </c>
      <c r="BT1470" s="11" t="s">
        <v>33</v>
      </c>
      <c r="BU1470" s="10">
        <v>1470</v>
      </c>
    </row>
    <row r="1471" spans="1:73" s="10" customFormat="1" x14ac:dyDescent="0.45">
      <c r="A1471" s="10" t="s">
        <v>33</v>
      </c>
      <c r="D1471" s="10" t="s">
        <v>33</v>
      </c>
      <c r="E1471" s="10">
        <v>1468</v>
      </c>
      <c r="F1471" s="10">
        <v>1273</v>
      </c>
      <c r="H1471" s="10">
        <v>347</v>
      </c>
      <c r="J1471" s="10" t="s">
        <v>33</v>
      </c>
      <c r="K1471" s="10" t="s">
        <v>59</v>
      </c>
      <c r="L1471" s="10" t="s">
        <v>33</v>
      </c>
      <c r="M1471" s="10">
        <v>7.0710678118654753E-3</v>
      </c>
      <c r="N1471" s="10">
        <v>7.0710678118654753E-3</v>
      </c>
      <c r="T1471" s="10">
        <v>0</v>
      </c>
      <c r="W1471" s="10">
        <v>0</v>
      </c>
      <c r="X1471" s="10">
        <v>0</v>
      </c>
      <c r="Y1471" s="10">
        <v>0</v>
      </c>
      <c r="AB1471" s="10">
        <v>0</v>
      </c>
      <c r="AC1471" s="10">
        <v>0</v>
      </c>
      <c r="AD1471" s="10">
        <v>0</v>
      </c>
      <c r="AE1471" s="10">
        <v>0</v>
      </c>
      <c r="AH1471" s="10">
        <v>1</v>
      </c>
      <c r="AQ1471" s="10">
        <v>0</v>
      </c>
      <c r="AR1471" s="10">
        <v>0.35441807646857443</v>
      </c>
      <c r="AS1471" s="10">
        <v>0.35441807646857443</v>
      </c>
      <c r="AT1471" s="10">
        <v>0</v>
      </c>
      <c r="AU1471" s="10">
        <v>0</v>
      </c>
      <c r="AV1471" s="10">
        <v>6.1377119442851136</v>
      </c>
      <c r="AW1471" s="10">
        <v>6.1377119442851136</v>
      </c>
      <c r="AX1471" s="10" t="s">
        <v>33</v>
      </c>
      <c r="AY1471" s="10" t="s">
        <v>33</v>
      </c>
      <c r="AZ1471" s="10" t="s">
        <v>33</v>
      </c>
      <c r="BA1471" s="10" t="s">
        <v>33</v>
      </c>
      <c r="BB1471" s="10">
        <v>1468</v>
      </c>
      <c r="BC1471" s="10">
        <v>1273</v>
      </c>
      <c r="BE1471" s="10" t="s">
        <v>355</v>
      </c>
      <c r="BF1471" s="10" t="s">
        <v>2817</v>
      </c>
      <c r="BG1471" s="10">
        <v>5.3707496059906566E-7</v>
      </c>
      <c r="BH1471" s="10">
        <v>4.273218567659085</v>
      </c>
      <c r="BI1471" s="10">
        <v>503</v>
      </c>
      <c r="BJ1471" s="10" t="s">
        <v>33</v>
      </c>
      <c r="BL1471" s="10" t="s">
        <v>33</v>
      </c>
      <c r="BM1471" s="10" t="s">
        <v>33</v>
      </c>
      <c r="BP1471" s="10" t="s">
        <v>33</v>
      </c>
      <c r="BQ1471" s="10" t="s">
        <v>33</v>
      </c>
      <c r="BR1471" s="10" t="s">
        <v>33</v>
      </c>
      <c r="BS1471" s="11" t="s">
        <v>33</v>
      </c>
      <c r="BT1471" s="11" t="s">
        <v>33</v>
      </c>
      <c r="BU1471" s="10">
        <v>1471</v>
      </c>
    </row>
    <row r="1472" spans="1:73" s="10" customFormat="1" x14ac:dyDescent="0.45">
      <c r="A1472" s="10" t="s">
        <v>33</v>
      </c>
      <c r="D1472" s="10" t="s">
        <v>33</v>
      </c>
      <c r="E1472" s="10">
        <v>1468</v>
      </c>
      <c r="F1472" s="10">
        <v>1020</v>
      </c>
      <c r="H1472" s="10">
        <v>270</v>
      </c>
      <c r="J1472" s="10" t="s">
        <v>33</v>
      </c>
      <c r="K1472" s="10" t="s">
        <v>42</v>
      </c>
      <c r="L1472" s="10" t="s">
        <v>33</v>
      </c>
      <c r="M1472" s="10">
        <v>0.96824583655185426</v>
      </c>
      <c r="N1472" s="10">
        <v>0.96824583655185426</v>
      </c>
      <c r="T1472" s="10">
        <v>0</v>
      </c>
      <c r="W1472" s="10">
        <v>0</v>
      </c>
      <c r="X1472" s="10">
        <v>0</v>
      </c>
      <c r="Y1472" s="10">
        <v>0</v>
      </c>
      <c r="AB1472" s="10">
        <v>0</v>
      </c>
      <c r="AC1472" s="10">
        <v>0</v>
      </c>
      <c r="AD1472" s="10">
        <v>0</v>
      </c>
      <c r="AE1472" s="10">
        <v>0</v>
      </c>
      <c r="AH1472" s="10">
        <v>1</v>
      </c>
      <c r="AQ1472" s="10">
        <v>0</v>
      </c>
      <c r="AR1472" s="10">
        <v>0</v>
      </c>
      <c r="AS1472" s="10">
        <v>0</v>
      </c>
      <c r="AT1472" s="10">
        <v>0</v>
      </c>
      <c r="AU1472" s="10">
        <v>0</v>
      </c>
      <c r="AV1472" s="10">
        <v>0.96824583655185426</v>
      </c>
      <c r="AW1472" s="10">
        <v>0.96824583655185426</v>
      </c>
      <c r="AX1472" s="10" t="s">
        <v>33</v>
      </c>
      <c r="AY1472" s="10" t="s">
        <v>33</v>
      </c>
      <c r="AZ1472" s="10" t="s">
        <v>33</v>
      </c>
      <c r="BA1472" s="10" t="s">
        <v>33</v>
      </c>
      <c r="BB1472" s="10">
        <v>1468</v>
      </c>
      <c r="BC1472" s="10">
        <v>1020</v>
      </c>
      <c r="BE1472" s="10" t="s">
        <v>355</v>
      </c>
      <c r="BF1472" s="10" t="s">
        <v>2818</v>
      </c>
      <c r="BG1472" s="10">
        <v>0</v>
      </c>
      <c r="BH1472" s="10">
        <v>3.6736222417390714</v>
      </c>
      <c r="BI1472" s="10">
        <v>504</v>
      </c>
      <c r="BJ1472" s="10" t="s">
        <v>33</v>
      </c>
      <c r="BL1472" s="10" t="s">
        <v>33</v>
      </c>
      <c r="BM1472" s="10" t="s">
        <v>33</v>
      </c>
      <c r="BP1472" s="10" t="s">
        <v>33</v>
      </c>
      <c r="BQ1472" s="10" t="s">
        <v>33</v>
      </c>
      <c r="BR1472" s="10" t="s">
        <v>33</v>
      </c>
      <c r="BS1472" s="11" t="s">
        <v>33</v>
      </c>
      <c r="BT1472" s="11" t="s">
        <v>33</v>
      </c>
      <c r="BU1472" s="10">
        <v>1472</v>
      </c>
    </row>
    <row r="1473" spans="1:73" s="10" customFormat="1" x14ac:dyDescent="0.45">
      <c r="A1473" s="10" t="s">
        <v>33</v>
      </c>
      <c r="D1473" s="10" t="s">
        <v>33</v>
      </c>
      <c r="E1473" s="10">
        <v>1468</v>
      </c>
      <c r="F1473" s="10">
        <v>1211</v>
      </c>
      <c r="H1473" s="10">
        <v>325</v>
      </c>
      <c r="J1473" s="10" t="s">
        <v>33</v>
      </c>
      <c r="K1473" s="10" t="s">
        <v>76</v>
      </c>
      <c r="L1473" s="10" t="s">
        <v>33</v>
      </c>
      <c r="M1473" s="10">
        <v>0.28284271247461906</v>
      </c>
      <c r="N1473" s="10">
        <v>0.28284271247461906</v>
      </c>
      <c r="T1473" s="10">
        <v>0</v>
      </c>
      <c r="W1473" s="10">
        <v>0</v>
      </c>
      <c r="X1473" s="10">
        <v>0</v>
      </c>
      <c r="Y1473" s="10">
        <v>0</v>
      </c>
      <c r="AB1473" s="10">
        <v>0</v>
      </c>
      <c r="AC1473" s="10">
        <v>0</v>
      </c>
      <c r="AD1473" s="10">
        <v>0</v>
      </c>
      <c r="AE1473" s="10">
        <v>0</v>
      </c>
      <c r="AH1473" s="10">
        <v>1</v>
      </c>
      <c r="AQ1473" s="10">
        <v>0</v>
      </c>
      <c r="AR1473" s="10">
        <v>0.47582294765342875</v>
      </c>
      <c r="AS1473" s="10">
        <v>0.47582294765342875</v>
      </c>
      <c r="AT1473" s="10">
        <v>0</v>
      </c>
      <c r="AU1473" s="10">
        <v>0</v>
      </c>
      <c r="AV1473" s="10">
        <v>6.0035995589317102</v>
      </c>
      <c r="AW1473" s="10">
        <v>6.0035995589317102</v>
      </c>
      <c r="AX1473" s="10" t="s">
        <v>33</v>
      </c>
      <c r="AY1473" s="10" t="s">
        <v>33</v>
      </c>
      <c r="AZ1473" s="10" t="s">
        <v>33</v>
      </c>
      <c r="BA1473" s="10" t="s">
        <v>33</v>
      </c>
      <c r="BB1473" s="10">
        <v>1468</v>
      </c>
      <c r="BC1473" s="10">
        <v>1211</v>
      </c>
      <c r="BE1473" s="10" t="s">
        <v>355</v>
      </c>
      <c r="BF1473" s="10" t="s">
        <v>2819</v>
      </c>
      <c r="BG1473" s="10">
        <v>7.2104841098802096E-7</v>
      </c>
      <c r="BH1473" s="10">
        <v>11.31726846171088</v>
      </c>
      <c r="BI1473" s="10">
        <v>505</v>
      </c>
      <c r="BJ1473" s="10" t="s">
        <v>33</v>
      </c>
      <c r="BL1473" s="10" t="s">
        <v>33</v>
      </c>
      <c r="BM1473" s="10" t="s">
        <v>33</v>
      </c>
      <c r="BP1473" s="10" t="s">
        <v>33</v>
      </c>
      <c r="BQ1473" s="10" t="s">
        <v>33</v>
      </c>
      <c r="BR1473" s="10" t="s">
        <v>33</v>
      </c>
      <c r="BS1473" s="11" t="s">
        <v>33</v>
      </c>
      <c r="BT1473" s="11" t="s">
        <v>33</v>
      </c>
      <c r="BU1473" s="10">
        <v>1473</v>
      </c>
    </row>
    <row r="1474" spans="1:73" s="10" customFormat="1" x14ac:dyDescent="0.45">
      <c r="A1474" s="10">
        <v>397</v>
      </c>
      <c r="D1474" s="10">
        <v>1475</v>
      </c>
      <c r="E1474" s="10" t="s">
        <v>33</v>
      </c>
      <c r="F1474" s="10">
        <v>1324</v>
      </c>
      <c r="H1474" s="10" t="s">
        <v>33</v>
      </c>
      <c r="J1474" s="10" t="s">
        <v>356</v>
      </c>
      <c r="K1474" s="10">
        <v>0</v>
      </c>
      <c r="L1474" s="10">
        <v>1</v>
      </c>
      <c r="M1474" s="10" t="s">
        <v>33</v>
      </c>
      <c r="N1474" s="10">
        <v>1</v>
      </c>
      <c r="T1474" s="10">
        <v>0</v>
      </c>
      <c r="W1474" s="10">
        <v>0</v>
      </c>
      <c r="X1474" s="10">
        <v>0</v>
      </c>
      <c r="Y1474" s="10">
        <v>0</v>
      </c>
      <c r="AB1474" s="10">
        <v>0</v>
      </c>
      <c r="AC1474" s="10">
        <v>0</v>
      </c>
      <c r="AD1474" s="12">
        <v>29.563568255657259</v>
      </c>
      <c r="AE1474" s="12">
        <v>464.78222027385641</v>
      </c>
      <c r="AH1474" s="10">
        <v>1</v>
      </c>
      <c r="AQ1474" s="10">
        <v>0</v>
      </c>
      <c r="AR1474" s="10">
        <v>29.563568255657259</v>
      </c>
      <c r="AS1474" s="10">
        <v>29.563568255657259</v>
      </c>
      <c r="AT1474" s="10">
        <v>0</v>
      </c>
      <c r="AU1474" s="10">
        <v>0</v>
      </c>
      <c r="AV1474" s="10">
        <v>464.78222027385641</v>
      </c>
      <c r="AW1474" s="10">
        <v>464.78222027385641</v>
      </c>
      <c r="AX1474" s="10">
        <v>3.71188631291423E-4</v>
      </c>
      <c r="AY1474" s="10">
        <v>0</v>
      </c>
      <c r="AZ1474" s="10" t="s">
        <v>33</v>
      </c>
      <c r="BA1474" s="10">
        <v>1475</v>
      </c>
      <c r="BB1474" s="10" t="s">
        <v>33</v>
      </c>
      <c r="BC1474" s="10">
        <v>1324</v>
      </c>
      <c r="BE1474" s="10" t="s">
        <v>33</v>
      </c>
      <c r="BF1474" s="10" t="s">
        <v>33</v>
      </c>
      <c r="BG1474" s="10" t="s">
        <v>33</v>
      </c>
      <c r="BH1474" s="10" t="s">
        <v>33</v>
      </c>
      <c r="BI1474" s="10" t="s">
        <v>33</v>
      </c>
      <c r="BJ1474" s="10" t="s">
        <v>33</v>
      </c>
      <c r="BL1474" s="10" t="s">
        <v>33</v>
      </c>
      <c r="BM1474" s="10" t="s">
        <v>33</v>
      </c>
      <c r="BP1474" s="10" t="s">
        <v>34</v>
      </c>
      <c r="BQ1474" s="10">
        <v>0</v>
      </c>
      <c r="BR1474" s="10" t="s">
        <v>356</v>
      </c>
      <c r="BS1474" s="11">
        <v>29.563568255657259</v>
      </c>
      <c r="BT1474" s="11">
        <v>464.78222027385641</v>
      </c>
      <c r="BU1474" s="10">
        <v>1474</v>
      </c>
    </row>
    <row r="1475" spans="1:73" s="10" customFormat="1" x14ac:dyDescent="0.45">
      <c r="A1475" s="10">
        <v>398</v>
      </c>
      <c r="D1475" s="10">
        <v>1476</v>
      </c>
      <c r="E1475" s="10" t="s">
        <v>33</v>
      </c>
      <c r="F1475" s="10">
        <v>1330</v>
      </c>
      <c r="H1475" s="10" t="s">
        <v>33</v>
      </c>
      <c r="J1475" s="10" t="s">
        <v>145</v>
      </c>
      <c r="K1475" s="10">
        <v>2708</v>
      </c>
      <c r="L1475" s="10">
        <v>1</v>
      </c>
      <c r="M1475" s="10" t="s">
        <v>33</v>
      </c>
      <c r="N1475" s="10">
        <v>1</v>
      </c>
      <c r="T1475" s="10">
        <v>0</v>
      </c>
      <c r="W1475" s="10">
        <v>0</v>
      </c>
      <c r="X1475" s="10">
        <v>0</v>
      </c>
      <c r="Y1475" s="10">
        <v>0</v>
      </c>
      <c r="AB1475" s="10">
        <v>0</v>
      </c>
      <c r="AC1475" s="10">
        <v>0</v>
      </c>
      <c r="AD1475" s="12">
        <v>2.987180325723382</v>
      </c>
      <c r="AE1475" s="12">
        <v>36.117872471079501</v>
      </c>
      <c r="AH1475" s="10">
        <v>1</v>
      </c>
      <c r="AQ1475" s="10">
        <v>0.83456644901601806</v>
      </c>
      <c r="AR1475" s="10">
        <v>4.1511590076709748</v>
      </c>
      <c r="AS1475" s="10">
        <v>5.3612803587442013</v>
      </c>
      <c r="AT1475" s="10">
        <v>19.612311551876424</v>
      </c>
      <c r="AU1475" s="10">
        <v>0.12440459669632813</v>
      </c>
      <c r="AV1475" s="10">
        <v>46.758614688688652</v>
      </c>
      <c r="AW1475" s="10">
        <v>66.495330837261406</v>
      </c>
      <c r="AX1475" s="10">
        <v>1.024577961894555E-4</v>
      </c>
      <c r="AY1475" s="10">
        <v>0</v>
      </c>
      <c r="AZ1475" s="10" t="s">
        <v>33</v>
      </c>
      <c r="BA1475" s="10">
        <v>1476</v>
      </c>
      <c r="BB1475" s="10" t="s">
        <v>33</v>
      </c>
      <c r="BC1475" s="10">
        <v>1330</v>
      </c>
      <c r="BE1475" s="10" t="s">
        <v>33</v>
      </c>
      <c r="BF1475" s="10" t="s">
        <v>33</v>
      </c>
      <c r="BG1475" s="10" t="s">
        <v>33</v>
      </c>
      <c r="BH1475" s="10" t="s">
        <v>33</v>
      </c>
      <c r="BI1475" s="10" t="s">
        <v>33</v>
      </c>
      <c r="BJ1475" s="10" t="s">
        <v>33</v>
      </c>
      <c r="BL1475" s="10" t="s">
        <v>33</v>
      </c>
      <c r="BM1475" s="10" t="s">
        <v>33</v>
      </c>
      <c r="BP1475" s="10" t="s">
        <v>34</v>
      </c>
      <c r="BQ1475" s="10">
        <v>0</v>
      </c>
      <c r="BR1475" s="10" t="s">
        <v>33</v>
      </c>
      <c r="BS1475" s="11">
        <v>5.3612803587442013</v>
      </c>
      <c r="BT1475" s="11">
        <v>66.495330837261406</v>
      </c>
      <c r="BU1475" s="10">
        <v>1475</v>
      </c>
    </row>
    <row r="1476" spans="1:73" s="10" customFormat="1" x14ac:dyDescent="0.45">
      <c r="A1476" s="10">
        <v>399</v>
      </c>
      <c r="D1476" s="10">
        <v>1477</v>
      </c>
      <c r="E1476" s="10" t="s">
        <v>33</v>
      </c>
      <c r="F1476" s="10">
        <v>1331</v>
      </c>
      <c r="H1476" s="10" t="s">
        <v>33</v>
      </c>
      <c r="J1476" s="10" t="s">
        <v>46</v>
      </c>
      <c r="K1476" s="10">
        <v>2444</v>
      </c>
      <c r="L1476" s="10">
        <v>1</v>
      </c>
      <c r="M1476" s="10" t="s">
        <v>33</v>
      </c>
      <c r="N1476" s="10">
        <v>1</v>
      </c>
      <c r="T1476" s="10">
        <v>0</v>
      </c>
      <c r="W1476" s="10">
        <v>0</v>
      </c>
      <c r="X1476" s="10">
        <v>0</v>
      </c>
      <c r="Y1476" s="10">
        <v>0</v>
      </c>
      <c r="AB1476" s="10">
        <v>0</v>
      </c>
      <c r="AC1476" s="10">
        <v>0</v>
      </c>
      <c r="AD1476" s="10">
        <v>20.81</v>
      </c>
      <c r="AE1476" s="10">
        <v>176.29</v>
      </c>
      <c r="AH1476" s="10">
        <v>1</v>
      </c>
      <c r="AQ1476" s="10">
        <v>20.240489317653491</v>
      </c>
      <c r="AR1476" s="10">
        <v>36.761650483889014</v>
      </c>
      <c r="AS1476" s="10">
        <v>66.110359994486572</v>
      </c>
      <c r="AT1476" s="10">
        <v>475.65149896485707</v>
      </c>
      <c r="AU1476" s="10">
        <v>2.373102115352717</v>
      </c>
      <c r="AV1476" s="10">
        <v>687.51778117210824</v>
      </c>
      <c r="AW1476" s="10">
        <v>1165.542382252318</v>
      </c>
      <c r="AX1476" s="10">
        <v>6.7769462149260112E-5</v>
      </c>
      <c r="AY1476" s="10">
        <v>0</v>
      </c>
      <c r="AZ1476" s="10" t="s">
        <v>33</v>
      </c>
      <c r="BA1476" s="10">
        <v>1477</v>
      </c>
      <c r="BB1476" s="10" t="s">
        <v>33</v>
      </c>
      <c r="BC1476" s="10">
        <v>1331</v>
      </c>
      <c r="BE1476" s="10" t="s">
        <v>33</v>
      </c>
      <c r="BF1476" s="10" t="s">
        <v>33</v>
      </c>
      <c r="BG1476" s="10" t="s">
        <v>33</v>
      </c>
      <c r="BH1476" s="10" t="s">
        <v>33</v>
      </c>
      <c r="BI1476" s="10" t="s">
        <v>33</v>
      </c>
      <c r="BJ1476" s="10" t="s">
        <v>33</v>
      </c>
      <c r="BL1476" s="10" t="s">
        <v>33</v>
      </c>
      <c r="BM1476" s="10" t="s">
        <v>33</v>
      </c>
      <c r="BP1476" s="10" t="s">
        <v>34</v>
      </c>
      <c r="BQ1476" s="10">
        <v>0</v>
      </c>
      <c r="BR1476" s="10" t="s">
        <v>33</v>
      </c>
      <c r="BS1476" s="11">
        <v>66.110359994486572</v>
      </c>
      <c r="BT1476" s="11">
        <v>1165.542382252318</v>
      </c>
      <c r="BU1476" s="10">
        <v>1476</v>
      </c>
    </row>
    <row r="1477" spans="1:73" s="10" customFormat="1" x14ac:dyDescent="0.45">
      <c r="A1477" s="10">
        <v>400</v>
      </c>
      <c r="D1477" s="10">
        <v>1484</v>
      </c>
      <c r="E1477" s="10" t="s">
        <v>33</v>
      </c>
      <c r="F1477" s="10">
        <v>1336</v>
      </c>
      <c r="H1477" s="10" t="s">
        <v>33</v>
      </c>
      <c r="J1477" s="10" t="s">
        <v>357</v>
      </c>
      <c r="K1477" s="10">
        <v>0</v>
      </c>
      <c r="L1477" s="10">
        <v>1</v>
      </c>
      <c r="M1477" s="10" t="s">
        <v>33</v>
      </c>
      <c r="N1477" s="10">
        <v>1</v>
      </c>
      <c r="T1477" s="10">
        <v>0.84852813742385702</v>
      </c>
      <c r="W1477" s="10">
        <v>0.32792819335946094</v>
      </c>
      <c r="X1477" s="10" t="s">
        <v>35</v>
      </c>
      <c r="Y1477" s="10">
        <v>3.1622776601683791E-2</v>
      </c>
      <c r="AB1477" s="10">
        <v>3.7941007366700212</v>
      </c>
      <c r="AC1477" s="10">
        <v>7.4999999999999997E-2</v>
      </c>
      <c r="AD1477" s="10">
        <v>0</v>
      </c>
      <c r="AE1477" s="10">
        <v>0</v>
      </c>
      <c r="AH1477" s="10">
        <v>1</v>
      </c>
      <c r="AQ1477" s="10">
        <v>15.577594235905453</v>
      </c>
      <c r="AR1477" s="10">
        <v>40.340628875012058</v>
      </c>
      <c r="AS1477" s="10">
        <v>62.928140517074965</v>
      </c>
      <c r="AT1477" s="10">
        <v>366.07346454377813</v>
      </c>
      <c r="AU1477" s="10">
        <v>20.083899653117047</v>
      </c>
      <c r="AV1477" s="10">
        <v>777.49440211844342</v>
      </c>
      <c r="AW1477" s="10">
        <v>1163.6517663153386</v>
      </c>
      <c r="AX1477" s="10">
        <v>0</v>
      </c>
      <c r="AY1477" s="10">
        <v>0</v>
      </c>
      <c r="AZ1477" s="10" t="s">
        <v>33</v>
      </c>
      <c r="BA1477" s="10">
        <v>1484</v>
      </c>
      <c r="BB1477" s="10" t="s">
        <v>33</v>
      </c>
      <c r="BC1477" s="10">
        <v>1336</v>
      </c>
      <c r="BE1477" s="10" t="s">
        <v>33</v>
      </c>
      <c r="BF1477" s="10" t="s">
        <v>33</v>
      </c>
      <c r="BG1477" s="10" t="s">
        <v>33</v>
      </c>
      <c r="BH1477" s="10" t="s">
        <v>33</v>
      </c>
      <c r="BI1477" s="10" t="s">
        <v>33</v>
      </c>
      <c r="BJ1477" s="10" t="s">
        <v>33</v>
      </c>
      <c r="BL1477" s="10" t="s">
        <v>33</v>
      </c>
      <c r="BM1477" s="10" t="s">
        <v>33</v>
      </c>
      <c r="BP1477" s="10" t="s">
        <v>33</v>
      </c>
      <c r="BQ1477" s="10">
        <v>0</v>
      </c>
      <c r="BR1477" s="10" t="s">
        <v>357</v>
      </c>
      <c r="BS1477" s="11">
        <v>62.928140517074965</v>
      </c>
      <c r="BT1477" s="11">
        <v>1163.6517663153386</v>
      </c>
      <c r="BU1477" s="10">
        <v>1477</v>
      </c>
    </row>
    <row r="1478" spans="1:73" s="10" customFormat="1" x14ac:dyDescent="0.45">
      <c r="A1478" s="10" t="s">
        <v>33</v>
      </c>
      <c r="D1478" s="10" t="s">
        <v>33</v>
      </c>
      <c r="E1478" s="10">
        <v>1477</v>
      </c>
      <c r="F1478" s="10">
        <v>1552</v>
      </c>
      <c r="H1478" s="10">
        <v>415</v>
      </c>
      <c r="J1478" s="10" t="s">
        <v>33</v>
      </c>
      <c r="K1478" s="10" t="s">
        <v>370</v>
      </c>
      <c r="L1478" s="10" t="s">
        <v>33</v>
      </c>
      <c r="M1478" s="10">
        <v>0.4898979485566356</v>
      </c>
      <c r="N1478" s="10">
        <v>0.4898979485566356</v>
      </c>
      <c r="T1478" s="10">
        <v>0</v>
      </c>
      <c r="W1478" s="10">
        <v>0</v>
      </c>
      <c r="X1478" s="10">
        <v>0</v>
      </c>
      <c r="Y1478" s="10">
        <v>0</v>
      </c>
      <c r="AB1478" s="10">
        <v>0</v>
      </c>
      <c r="AC1478" s="10">
        <v>0</v>
      </c>
      <c r="AD1478" s="10">
        <v>0</v>
      </c>
      <c r="AE1478" s="10">
        <v>0</v>
      </c>
      <c r="AH1478" s="10">
        <v>1</v>
      </c>
      <c r="AQ1478" s="10">
        <v>0</v>
      </c>
      <c r="AR1478" s="10">
        <v>4.753848472977996</v>
      </c>
      <c r="AS1478" s="10">
        <v>4.753848472977996</v>
      </c>
      <c r="AT1478" s="10">
        <v>0</v>
      </c>
      <c r="AU1478" s="10">
        <v>0</v>
      </c>
      <c r="AV1478" s="10">
        <v>50.223604437003665</v>
      </c>
      <c r="AW1478" s="10">
        <v>50.223604437003665</v>
      </c>
      <c r="AX1478" s="10" t="s">
        <v>33</v>
      </c>
      <c r="AY1478" s="10" t="s">
        <v>33</v>
      </c>
      <c r="AZ1478" s="10" t="s">
        <v>33</v>
      </c>
      <c r="BA1478" s="10" t="s">
        <v>33</v>
      </c>
      <c r="BB1478" s="10">
        <v>1477</v>
      </c>
      <c r="BC1478" s="10">
        <v>1552</v>
      </c>
      <c r="BE1478" s="10" t="s">
        <v>357</v>
      </c>
      <c r="BF1478" s="10" t="s">
        <v>2820</v>
      </c>
      <c r="BG1478" s="10">
        <v>0</v>
      </c>
      <c r="BH1478" s="10">
        <v>2995.3251889223989</v>
      </c>
      <c r="BI1478" s="10">
        <v>510</v>
      </c>
      <c r="BJ1478" s="10" t="s">
        <v>33</v>
      </c>
      <c r="BL1478" s="10" t="s">
        <v>33</v>
      </c>
      <c r="BM1478" s="10" t="s">
        <v>33</v>
      </c>
      <c r="BP1478" s="10" t="s">
        <v>33</v>
      </c>
      <c r="BQ1478" s="10" t="s">
        <v>33</v>
      </c>
      <c r="BR1478" s="10" t="s">
        <v>33</v>
      </c>
      <c r="BS1478" s="11" t="s">
        <v>33</v>
      </c>
      <c r="BT1478" s="11" t="s">
        <v>33</v>
      </c>
      <c r="BU1478" s="10">
        <v>1478</v>
      </c>
    </row>
    <row r="1479" spans="1:73" s="10" customFormat="1" x14ac:dyDescent="0.45">
      <c r="A1479" s="10" t="s">
        <v>33</v>
      </c>
      <c r="D1479" s="10" t="s">
        <v>33</v>
      </c>
      <c r="E1479" s="10">
        <v>1477</v>
      </c>
      <c r="F1479" s="10">
        <v>1476</v>
      </c>
      <c r="H1479" s="10">
        <v>399</v>
      </c>
      <c r="J1479" s="10" t="s">
        <v>33</v>
      </c>
      <c r="K1479" s="10" t="s">
        <v>46</v>
      </c>
      <c r="L1479" s="10" t="s">
        <v>33</v>
      </c>
      <c r="M1479" s="10">
        <v>0.69282032302755092</v>
      </c>
      <c r="N1479" s="10">
        <v>0.69282032302755092</v>
      </c>
      <c r="T1479" s="10">
        <v>0</v>
      </c>
      <c r="W1479" s="10">
        <v>0</v>
      </c>
      <c r="X1479" s="10">
        <v>0</v>
      </c>
      <c r="Y1479" s="10">
        <v>0</v>
      </c>
      <c r="AB1479" s="10">
        <v>0</v>
      </c>
      <c r="AC1479" s="10">
        <v>0</v>
      </c>
      <c r="AD1479" s="10">
        <v>0</v>
      </c>
      <c r="AE1479" s="10">
        <v>0</v>
      </c>
      <c r="AH1479" s="10">
        <v>1</v>
      </c>
      <c r="AQ1479" s="10">
        <v>14.023022347292386</v>
      </c>
      <c r="AR1479" s="10">
        <v>25.469218563273909</v>
      </c>
      <c r="AS1479" s="10">
        <v>45.802600966847869</v>
      </c>
      <c r="AT1479" s="10">
        <v>329.54102516137107</v>
      </c>
      <c r="AU1479" s="10">
        <v>1.6441333741360338</v>
      </c>
      <c r="AV1479" s="10">
        <v>476.3262912388451</v>
      </c>
      <c r="AW1479" s="10">
        <v>807.51144977435229</v>
      </c>
      <c r="AX1479" s="10" t="s">
        <v>33</v>
      </c>
      <c r="AY1479" s="10" t="s">
        <v>33</v>
      </c>
      <c r="AZ1479" s="10" t="s">
        <v>33</v>
      </c>
      <c r="BA1479" s="10" t="s">
        <v>33</v>
      </c>
      <c r="BB1479" s="10">
        <v>1477</v>
      </c>
      <c r="BC1479" s="10">
        <v>1476</v>
      </c>
      <c r="BE1479" s="10" t="s">
        <v>357</v>
      </c>
      <c r="BF1479" s="10" t="s">
        <v>2821</v>
      </c>
      <c r="BG1479" s="10">
        <v>0</v>
      </c>
      <c r="BH1479" s="10">
        <v>14821.563226295395</v>
      </c>
      <c r="BI1479" s="10">
        <v>511</v>
      </c>
      <c r="BJ1479" s="10" t="s">
        <v>33</v>
      </c>
      <c r="BL1479" s="10" t="s">
        <v>33</v>
      </c>
      <c r="BM1479" s="10" t="s">
        <v>33</v>
      </c>
      <c r="BP1479" s="10" t="s">
        <v>33</v>
      </c>
      <c r="BQ1479" s="10" t="s">
        <v>33</v>
      </c>
      <c r="BR1479" s="10" t="s">
        <v>33</v>
      </c>
      <c r="BS1479" s="11" t="s">
        <v>33</v>
      </c>
      <c r="BT1479" s="11" t="s">
        <v>33</v>
      </c>
      <c r="BU1479" s="10">
        <v>1479</v>
      </c>
    </row>
    <row r="1480" spans="1:73" s="10" customFormat="1" x14ac:dyDescent="0.45">
      <c r="A1480" s="10" t="s">
        <v>33</v>
      </c>
      <c r="D1480" s="10" t="s">
        <v>33</v>
      </c>
      <c r="E1480" s="10">
        <v>1477</v>
      </c>
      <c r="F1480" s="10">
        <v>1148</v>
      </c>
      <c r="H1480" s="10">
        <v>306</v>
      </c>
      <c r="J1480" s="10" t="s">
        <v>33</v>
      </c>
      <c r="K1480" s="10" t="s">
        <v>308</v>
      </c>
      <c r="L1480" s="10" t="s">
        <v>33</v>
      </c>
      <c r="M1480" s="10">
        <v>0.14142135623730953</v>
      </c>
      <c r="N1480" s="10">
        <v>0.14142135623730953</v>
      </c>
      <c r="T1480" s="10">
        <v>0</v>
      </c>
      <c r="W1480" s="10">
        <v>0</v>
      </c>
      <c r="X1480" s="10">
        <v>0</v>
      </c>
      <c r="Y1480" s="10">
        <v>0</v>
      </c>
      <c r="AB1480" s="10">
        <v>0</v>
      </c>
      <c r="AC1480" s="10">
        <v>0</v>
      </c>
      <c r="AD1480" s="10">
        <v>0</v>
      </c>
      <c r="AE1480" s="10">
        <v>0</v>
      </c>
      <c r="AH1480" s="10">
        <v>1</v>
      </c>
      <c r="AQ1480" s="10">
        <v>0</v>
      </c>
      <c r="AR1480" s="10">
        <v>5.449220467784202</v>
      </c>
      <c r="AS1480" s="10">
        <v>5.449220467784202</v>
      </c>
      <c r="AT1480" s="10">
        <v>0</v>
      </c>
      <c r="AU1480" s="10">
        <v>0</v>
      </c>
      <c r="AV1480" s="10">
        <v>93.602279471651897</v>
      </c>
      <c r="AW1480" s="10">
        <v>93.602279471651897</v>
      </c>
      <c r="AX1480" s="10" t="s">
        <v>33</v>
      </c>
      <c r="AY1480" s="10" t="s">
        <v>33</v>
      </c>
      <c r="AZ1480" s="10" t="s">
        <v>33</v>
      </c>
      <c r="BA1480" s="10" t="s">
        <v>33</v>
      </c>
      <c r="BB1480" s="10">
        <v>1477</v>
      </c>
      <c r="BC1480" s="10">
        <v>1148</v>
      </c>
      <c r="BE1480" s="10" t="s">
        <v>357</v>
      </c>
      <c r="BF1480" s="10" t="s">
        <v>2822</v>
      </c>
      <c r="BG1480" s="10">
        <v>0</v>
      </c>
      <c r="BH1480" s="10">
        <v>2388.9108758292923</v>
      </c>
      <c r="BI1480" s="10">
        <v>512</v>
      </c>
      <c r="BJ1480" s="10" t="s">
        <v>33</v>
      </c>
      <c r="BL1480" s="10" t="s">
        <v>33</v>
      </c>
      <c r="BM1480" s="10" t="s">
        <v>33</v>
      </c>
      <c r="BP1480" s="10" t="s">
        <v>33</v>
      </c>
      <c r="BQ1480" s="10" t="s">
        <v>33</v>
      </c>
      <c r="BR1480" s="10" t="s">
        <v>33</v>
      </c>
      <c r="BS1480" s="11" t="s">
        <v>33</v>
      </c>
      <c r="BT1480" s="11" t="s">
        <v>33</v>
      </c>
      <c r="BU1480" s="10">
        <v>1480</v>
      </c>
    </row>
    <row r="1481" spans="1:73" s="10" customFormat="1" x14ac:dyDescent="0.45">
      <c r="A1481" s="10" t="s">
        <v>33</v>
      </c>
      <c r="D1481" s="10" t="s">
        <v>33</v>
      </c>
      <c r="E1481" s="10">
        <v>1477</v>
      </c>
      <c r="F1481" s="10">
        <v>1648</v>
      </c>
      <c r="H1481" s="10">
        <v>436</v>
      </c>
      <c r="J1481" s="10" t="s">
        <v>33</v>
      </c>
      <c r="K1481" s="10" t="s">
        <v>385</v>
      </c>
      <c r="L1481" s="10" t="s">
        <v>33</v>
      </c>
      <c r="M1481" s="10">
        <v>7.0710678118654753E-3</v>
      </c>
      <c r="N1481" s="10">
        <v>7.0710678118654753E-3</v>
      </c>
      <c r="T1481" s="10">
        <v>0</v>
      </c>
      <c r="W1481" s="10">
        <v>0</v>
      </c>
      <c r="X1481" s="10">
        <v>0</v>
      </c>
      <c r="Y1481" s="10">
        <v>0</v>
      </c>
      <c r="AB1481" s="10">
        <v>0</v>
      </c>
      <c r="AC1481" s="10">
        <v>0</v>
      </c>
      <c r="AD1481" s="10">
        <v>0</v>
      </c>
      <c r="AE1481" s="10">
        <v>0</v>
      </c>
      <c r="AH1481" s="10">
        <v>1</v>
      </c>
      <c r="AQ1481" s="10">
        <v>0.70604375118920915</v>
      </c>
      <c r="AR1481" s="10">
        <v>4.0785922833561319</v>
      </c>
      <c r="AS1481" s="10">
        <v>5.1023557225804854</v>
      </c>
      <c r="AT1481" s="10">
        <v>16.592028152946416</v>
      </c>
      <c r="AU1481" s="10">
        <v>14.645665542310994</v>
      </c>
      <c r="AV1481" s="10">
        <v>154.4764556981649</v>
      </c>
      <c r="AW1481" s="10">
        <v>185.7141493934223</v>
      </c>
      <c r="AX1481" s="10" t="s">
        <v>33</v>
      </c>
      <c r="AY1481" s="10" t="s">
        <v>33</v>
      </c>
      <c r="AZ1481" s="10" t="s">
        <v>33</v>
      </c>
      <c r="BA1481" s="10" t="s">
        <v>33</v>
      </c>
      <c r="BB1481" s="10">
        <v>1477</v>
      </c>
      <c r="BC1481" s="10">
        <v>1648</v>
      </c>
      <c r="BE1481" s="10" t="s">
        <v>357</v>
      </c>
      <c r="BF1481" s="10" t="s">
        <v>385</v>
      </c>
      <c r="BG1481" s="10">
        <v>0</v>
      </c>
      <c r="BH1481" s="10">
        <v>64625.070851084805</v>
      </c>
      <c r="BI1481" s="10">
        <v>513</v>
      </c>
      <c r="BJ1481" s="10" t="s">
        <v>33</v>
      </c>
      <c r="BL1481" s="10" t="s">
        <v>33</v>
      </c>
      <c r="BM1481" s="10" t="s">
        <v>33</v>
      </c>
      <c r="BP1481" s="10" t="s">
        <v>33</v>
      </c>
      <c r="BQ1481" s="10" t="s">
        <v>33</v>
      </c>
      <c r="BR1481" s="10" t="s">
        <v>33</v>
      </c>
      <c r="BS1481" s="11" t="s">
        <v>33</v>
      </c>
      <c r="BT1481" s="11" t="s">
        <v>33</v>
      </c>
      <c r="BU1481" s="10">
        <v>1481</v>
      </c>
    </row>
    <row r="1482" spans="1:73" s="10" customFormat="1" x14ac:dyDescent="0.45">
      <c r="A1482" s="10" t="s">
        <v>33</v>
      </c>
      <c r="D1482" s="10" t="s">
        <v>33</v>
      </c>
      <c r="E1482" s="10">
        <v>1477</v>
      </c>
      <c r="F1482" s="10">
        <v>1020</v>
      </c>
      <c r="H1482" s="10">
        <v>270</v>
      </c>
      <c r="J1482" s="10" t="s">
        <v>33</v>
      </c>
      <c r="K1482" s="10" t="s">
        <v>42</v>
      </c>
      <c r="L1482" s="10" t="s">
        <v>33</v>
      </c>
      <c r="M1482" s="10">
        <v>0.51961524227066314</v>
      </c>
      <c r="N1482" s="10">
        <v>0.51961524227066314</v>
      </c>
      <c r="T1482" s="10">
        <v>0</v>
      </c>
      <c r="W1482" s="10">
        <v>0</v>
      </c>
      <c r="X1482" s="10">
        <v>0</v>
      </c>
      <c r="Y1482" s="10">
        <v>0</v>
      </c>
      <c r="AB1482" s="10">
        <v>0</v>
      </c>
      <c r="AC1482" s="10">
        <v>0</v>
      </c>
      <c r="AD1482" s="10">
        <v>0</v>
      </c>
      <c r="AE1482" s="10">
        <v>0</v>
      </c>
      <c r="AH1482" s="10">
        <v>1</v>
      </c>
      <c r="AQ1482" s="10">
        <v>0</v>
      </c>
      <c r="AR1482" s="10">
        <v>0</v>
      </c>
      <c r="AS1482" s="10">
        <v>0</v>
      </c>
      <c r="AT1482" s="10">
        <v>0</v>
      </c>
      <c r="AU1482" s="10">
        <v>0</v>
      </c>
      <c r="AV1482" s="10">
        <v>0.51961524227066314</v>
      </c>
      <c r="AW1482" s="10">
        <v>0.51961524227066314</v>
      </c>
      <c r="AX1482" s="10" t="s">
        <v>33</v>
      </c>
      <c r="AY1482" s="10" t="s">
        <v>33</v>
      </c>
      <c r="AZ1482" s="10" t="s">
        <v>33</v>
      </c>
      <c r="BA1482" s="10" t="s">
        <v>33</v>
      </c>
      <c r="BB1482" s="10">
        <v>1477</v>
      </c>
      <c r="BC1482" s="10">
        <v>1020</v>
      </c>
      <c r="BE1482" s="10" t="s">
        <v>357</v>
      </c>
      <c r="BF1482" s="10" t="s">
        <v>2823</v>
      </c>
      <c r="BG1482" s="10">
        <v>0</v>
      </c>
      <c r="BH1482" s="10">
        <v>63.056171193610218</v>
      </c>
      <c r="BI1482" s="10">
        <v>514</v>
      </c>
      <c r="BJ1482" s="10" t="s">
        <v>33</v>
      </c>
      <c r="BL1482" s="10" t="s">
        <v>33</v>
      </c>
      <c r="BM1482" s="10" t="s">
        <v>33</v>
      </c>
      <c r="BP1482" s="10" t="s">
        <v>33</v>
      </c>
      <c r="BQ1482" s="10" t="s">
        <v>33</v>
      </c>
      <c r="BR1482" s="10" t="s">
        <v>33</v>
      </c>
      <c r="BS1482" s="11" t="s">
        <v>33</v>
      </c>
      <c r="BT1482" s="11" t="s">
        <v>33</v>
      </c>
      <c r="BU1482" s="10">
        <v>1482</v>
      </c>
    </row>
    <row r="1483" spans="1:73" s="10" customFormat="1" x14ac:dyDescent="0.45">
      <c r="A1483" s="10" t="s">
        <v>33</v>
      </c>
      <c r="D1483" s="10" t="s">
        <v>33</v>
      </c>
      <c r="E1483" s="10">
        <v>1477</v>
      </c>
      <c r="F1483" s="10">
        <v>1150</v>
      </c>
      <c r="H1483" s="10">
        <v>308</v>
      </c>
      <c r="J1483" s="10" t="s">
        <v>33</v>
      </c>
      <c r="K1483" s="10" t="s">
        <v>63</v>
      </c>
      <c r="L1483" s="10" t="s">
        <v>33</v>
      </c>
      <c r="M1483" s="10">
        <v>0.14142135623730953</v>
      </c>
      <c r="N1483" s="10">
        <v>0.14142135623730953</v>
      </c>
      <c r="T1483" s="10">
        <v>0</v>
      </c>
      <c r="W1483" s="10">
        <v>0</v>
      </c>
      <c r="X1483" s="10">
        <v>0</v>
      </c>
      <c r="Y1483" s="10">
        <v>0</v>
      </c>
      <c r="AB1483" s="10">
        <v>0</v>
      </c>
      <c r="AC1483" s="10">
        <v>0</v>
      </c>
      <c r="AD1483" s="10">
        <v>0</v>
      </c>
      <c r="AE1483" s="10">
        <v>0</v>
      </c>
      <c r="AH1483" s="10">
        <v>1</v>
      </c>
      <c r="AQ1483" s="10">
        <v>0</v>
      </c>
      <c r="AR1483" s="10">
        <v>0.18682089426036105</v>
      </c>
      <c r="AS1483" s="10">
        <v>0.18682089426036105</v>
      </c>
      <c r="AT1483" s="10">
        <v>0</v>
      </c>
      <c r="AU1483" s="10">
        <v>0</v>
      </c>
      <c r="AV1483" s="10">
        <v>2.3461560305070948</v>
      </c>
      <c r="AW1483" s="10">
        <v>2.3461560305070948</v>
      </c>
      <c r="AX1483" s="10" t="s">
        <v>33</v>
      </c>
      <c r="AY1483" s="10" t="s">
        <v>33</v>
      </c>
      <c r="AZ1483" s="10" t="s">
        <v>33</v>
      </c>
      <c r="BA1483" s="10" t="s">
        <v>33</v>
      </c>
      <c r="BB1483" s="10">
        <v>1477</v>
      </c>
      <c r="BC1483" s="10">
        <v>1150</v>
      </c>
      <c r="BE1483" s="10" t="s">
        <v>357</v>
      </c>
      <c r="BF1483" s="10" t="s">
        <v>2824</v>
      </c>
      <c r="BG1483" s="10">
        <v>0</v>
      </c>
      <c r="BH1483" s="10">
        <v>100.92805216057521</v>
      </c>
      <c r="BI1483" s="10">
        <v>515</v>
      </c>
      <c r="BJ1483" s="10" t="s">
        <v>33</v>
      </c>
      <c r="BL1483" s="10" t="s">
        <v>33</v>
      </c>
      <c r="BM1483" s="10" t="s">
        <v>33</v>
      </c>
      <c r="BP1483" s="10" t="s">
        <v>33</v>
      </c>
      <c r="BQ1483" s="10" t="s">
        <v>33</v>
      </c>
      <c r="BR1483" s="10" t="s">
        <v>33</v>
      </c>
      <c r="BS1483" s="11" t="s">
        <v>33</v>
      </c>
      <c r="BT1483" s="11" t="s">
        <v>33</v>
      </c>
      <c r="BU1483" s="10">
        <v>1483</v>
      </c>
    </row>
    <row r="1484" spans="1:73" s="10" customFormat="1" x14ac:dyDescent="0.45">
      <c r="A1484" s="10">
        <v>401</v>
      </c>
      <c r="D1484" s="10">
        <v>1485</v>
      </c>
      <c r="E1484" s="10" t="s">
        <v>33</v>
      </c>
      <c r="F1484" s="10">
        <v>1466</v>
      </c>
      <c r="H1484" s="10" t="s">
        <v>33</v>
      </c>
      <c r="J1484" s="10" t="s">
        <v>86</v>
      </c>
      <c r="K1484" s="10">
        <v>0</v>
      </c>
      <c r="L1484" s="10">
        <v>1</v>
      </c>
      <c r="M1484" s="10" t="s">
        <v>33</v>
      </c>
      <c r="N1484" s="10">
        <v>1</v>
      </c>
      <c r="T1484" s="10">
        <v>0</v>
      </c>
      <c r="W1484" s="10">
        <v>0</v>
      </c>
      <c r="X1484" s="10">
        <v>0</v>
      </c>
      <c r="Y1484" s="10">
        <v>0</v>
      </c>
      <c r="AB1484" s="10">
        <v>0</v>
      </c>
      <c r="AC1484" s="10">
        <v>0</v>
      </c>
      <c r="AD1484" s="10">
        <v>11.645</v>
      </c>
      <c r="AE1484" s="10">
        <v>141.36000000000001</v>
      </c>
      <c r="AH1484" s="10">
        <v>1</v>
      </c>
      <c r="AQ1484" s="10">
        <v>0</v>
      </c>
      <c r="AR1484" s="10">
        <v>11.645</v>
      </c>
      <c r="AS1484" s="10">
        <v>11.645</v>
      </c>
      <c r="AT1484" s="10">
        <v>0</v>
      </c>
      <c r="AU1484" s="10">
        <v>0</v>
      </c>
      <c r="AV1484" s="10">
        <v>141.36000000000001</v>
      </c>
      <c r="AW1484" s="10">
        <v>141.36000000000001</v>
      </c>
      <c r="AX1484" s="10">
        <v>8.9294106748429944E-9</v>
      </c>
      <c r="AY1484" s="10">
        <v>0</v>
      </c>
      <c r="AZ1484" s="10" t="s">
        <v>33</v>
      </c>
      <c r="BA1484" s="10">
        <v>1485</v>
      </c>
      <c r="BB1484" s="10" t="s">
        <v>33</v>
      </c>
      <c r="BC1484" s="10">
        <v>1466</v>
      </c>
      <c r="BE1484" s="10" t="s">
        <v>33</v>
      </c>
      <c r="BF1484" s="10" t="s">
        <v>33</v>
      </c>
      <c r="BG1484" s="10" t="s">
        <v>33</v>
      </c>
      <c r="BH1484" s="10" t="s">
        <v>33</v>
      </c>
      <c r="BI1484" s="10" t="s">
        <v>33</v>
      </c>
      <c r="BJ1484" s="10" t="s">
        <v>33</v>
      </c>
      <c r="BL1484" s="10" t="s">
        <v>33</v>
      </c>
      <c r="BM1484" s="10" t="s">
        <v>33</v>
      </c>
      <c r="BP1484" s="10" t="s">
        <v>34</v>
      </c>
      <c r="BQ1484" s="10">
        <v>0</v>
      </c>
      <c r="BR1484" s="10" t="s">
        <v>86</v>
      </c>
      <c r="BS1484" s="11">
        <v>11.645</v>
      </c>
      <c r="BT1484" s="11">
        <v>141.36000000000001</v>
      </c>
      <c r="BU1484" s="10">
        <v>1484</v>
      </c>
    </row>
    <row r="1485" spans="1:73" s="10" customFormat="1" x14ac:dyDescent="0.45">
      <c r="A1485" s="10">
        <v>402</v>
      </c>
      <c r="D1485" s="10">
        <v>1491</v>
      </c>
      <c r="E1485" s="10" t="s">
        <v>33</v>
      </c>
      <c r="F1485" s="10">
        <v>1339</v>
      </c>
      <c r="H1485" s="10" t="s">
        <v>33</v>
      </c>
      <c r="J1485" s="10" t="s">
        <v>358</v>
      </c>
      <c r="K1485" s="10">
        <v>0</v>
      </c>
      <c r="L1485" s="10">
        <v>1</v>
      </c>
      <c r="M1485" s="10" t="s">
        <v>33</v>
      </c>
      <c r="N1485" s="10">
        <v>1</v>
      </c>
      <c r="T1485" s="10">
        <v>0.63245553203367588</v>
      </c>
      <c r="W1485" s="10">
        <v>0.1796136687448926</v>
      </c>
      <c r="X1485" s="10" t="s">
        <v>35</v>
      </c>
      <c r="Y1485" s="10">
        <v>1.7320508075688773E-2</v>
      </c>
      <c r="AB1485" s="10">
        <v>2.0781145589211389</v>
      </c>
      <c r="AC1485" s="10">
        <v>3.5000000000000003E-2</v>
      </c>
      <c r="AD1485" s="10">
        <v>0</v>
      </c>
      <c r="AE1485" s="10">
        <v>0</v>
      </c>
      <c r="AH1485" s="10">
        <v>1</v>
      </c>
      <c r="AQ1485" s="10">
        <v>3.772672043216537</v>
      </c>
      <c r="AR1485" s="10">
        <v>60.132559539718159</v>
      </c>
      <c r="AS1485" s="10">
        <v>65.602934002382142</v>
      </c>
      <c r="AT1485" s="10">
        <v>88.657793015588624</v>
      </c>
      <c r="AU1485" s="10">
        <v>31.27945316104713</v>
      </c>
      <c r="AV1485" s="10">
        <v>1539.3871944707153</v>
      </c>
      <c r="AW1485" s="10">
        <v>1659.3244406473509</v>
      </c>
      <c r="AX1485" s="10">
        <v>4.5661143218276968E-6</v>
      </c>
      <c r="AY1485" s="10">
        <v>0</v>
      </c>
      <c r="AZ1485" s="10" t="s">
        <v>33</v>
      </c>
      <c r="BA1485" s="10">
        <v>1491</v>
      </c>
      <c r="BB1485" s="10" t="s">
        <v>33</v>
      </c>
      <c r="BC1485" s="10">
        <v>1339</v>
      </c>
      <c r="BE1485" s="10" t="s">
        <v>33</v>
      </c>
      <c r="BF1485" s="10" t="s">
        <v>33</v>
      </c>
      <c r="BG1485" s="10" t="s">
        <v>33</v>
      </c>
      <c r="BH1485" s="10" t="s">
        <v>33</v>
      </c>
      <c r="BI1485" s="10" t="s">
        <v>33</v>
      </c>
      <c r="BJ1485" s="10" t="s">
        <v>33</v>
      </c>
      <c r="BL1485" s="10" t="s">
        <v>33</v>
      </c>
      <c r="BM1485" s="10" t="s">
        <v>33</v>
      </c>
      <c r="BP1485" s="10" t="s">
        <v>33</v>
      </c>
      <c r="BQ1485" s="10">
        <v>0</v>
      </c>
      <c r="BR1485" s="10" t="s">
        <v>358</v>
      </c>
      <c r="BS1485" s="11">
        <v>65.602934002382142</v>
      </c>
      <c r="BT1485" s="11">
        <v>1659.3244406473509</v>
      </c>
      <c r="BU1485" s="10">
        <v>1485</v>
      </c>
    </row>
    <row r="1486" spans="1:73" s="10" customFormat="1" x14ac:dyDescent="0.45">
      <c r="A1486" s="10" t="s">
        <v>33</v>
      </c>
      <c r="D1486" s="10" t="s">
        <v>33</v>
      </c>
      <c r="E1486" s="10">
        <v>1485</v>
      </c>
      <c r="F1486" s="10">
        <v>1654</v>
      </c>
      <c r="H1486" s="10">
        <v>437</v>
      </c>
      <c r="J1486" s="10" t="s">
        <v>33</v>
      </c>
      <c r="K1486" s="10" t="s">
        <v>792</v>
      </c>
      <c r="L1486" s="10" t="s">
        <v>33</v>
      </c>
      <c r="M1486" s="10">
        <v>2.9580398915498081</v>
      </c>
      <c r="N1486" s="10">
        <v>2.9580398915498081</v>
      </c>
      <c r="T1486" s="10">
        <v>0</v>
      </c>
      <c r="W1486" s="10">
        <v>0</v>
      </c>
      <c r="X1486" s="10">
        <v>0</v>
      </c>
      <c r="Y1486" s="10">
        <v>0</v>
      </c>
      <c r="AB1486" s="10">
        <v>0</v>
      </c>
      <c r="AC1486" s="10">
        <v>0</v>
      </c>
      <c r="AD1486" s="10">
        <v>0</v>
      </c>
      <c r="AE1486" s="10">
        <v>0</v>
      </c>
      <c r="AH1486" s="10">
        <v>1</v>
      </c>
      <c r="AQ1486" s="10">
        <v>3.1247245777980313</v>
      </c>
      <c r="AR1486" s="10">
        <v>56.562172021248202</v>
      </c>
      <c r="AS1486" s="10">
        <v>61.09302265905535</v>
      </c>
      <c r="AT1486" s="10">
        <v>73.431027578253733</v>
      </c>
      <c r="AU1486" s="10">
        <v>28.96137860212599</v>
      </c>
      <c r="AV1486" s="10">
        <v>1498.43607762186</v>
      </c>
      <c r="AW1486" s="10">
        <v>1600.8284838022398</v>
      </c>
      <c r="AX1486" s="10" t="s">
        <v>33</v>
      </c>
      <c r="AY1486" s="10" t="s">
        <v>33</v>
      </c>
      <c r="AZ1486" s="10" t="s">
        <v>33</v>
      </c>
      <c r="BA1486" s="10" t="s">
        <v>33</v>
      </c>
      <c r="BB1486" s="10">
        <v>1485</v>
      </c>
      <c r="BC1486" s="10">
        <v>1654</v>
      </c>
      <c r="BE1486" s="10" t="s">
        <v>358</v>
      </c>
      <c r="BF1486" s="10" t="s">
        <v>791</v>
      </c>
      <c r="BG1486" s="10">
        <v>2.7895772572725664E-4</v>
      </c>
      <c r="BH1486" s="10">
        <v>33463.851027351942</v>
      </c>
      <c r="BI1486" s="10">
        <v>518</v>
      </c>
      <c r="BJ1486" s="10" t="s">
        <v>33</v>
      </c>
      <c r="BL1486" s="10" t="s">
        <v>33</v>
      </c>
      <c r="BM1486" s="10" t="s">
        <v>33</v>
      </c>
      <c r="BP1486" s="10" t="s">
        <v>33</v>
      </c>
      <c r="BQ1486" s="10" t="s">
        <v>33</v>
      </c>
      <c r="BR1486" s="10" t="s">
        <v>33</v>
      </c>
      <c r="BS1486" s="11" t="s">
        <v>33</v>
      </c>
      <c r="BT1486" s="11" t="s">
        <v>33</v>
      </c>
      <c r="BU1486" s="10">
        <v>1486</v>
      </c>
    </row>
    <row r="1487" spans="1:73" s="10" customFormat="1" x14ac:dyDescent="0.45">
      <c r="A1487" s="10" t="s">
        <v>33</v>
      </c>
      <c r="D1487" s="10" t="s">
        <v>33</v>
      </c>
      <c r="E1487" s="10">
        <v>1485</v>
      </c>
      <c r="F1487" s="10">
        <v>1659</v>
      </c>
      <c r="H1487" s="10">
        <v>438</v>
      </c>
      <c r="J1487" s="10" t="s">
        <v>33</v>
      </c>
      <c r="K1487" s="10" t="s">
        <v>81</v>
      </c>
      <c r="L1487" s="10" t="s">
        <v>33</v>
      </c>
      <c r="M1487" s="10">
        <v>7.0710678118654766E-2</v>
      </c>
      <c r="N1487" s="10">
        <v>7.0710678118654766E-2</v>
      </c>
      <c r="T1487" s="10">
        <v>0</v>
      </c>
      <c r="W1487" s="10">
        <v>0</v>
      </c>
      <c r="X1487" s="10">
        <v>0</v>
      </c>
      <c r="Y1487" s="10">
        <v>0</v>
      </c>
      <c r="AB1487" s="10">
        <v>0</v>
      </c>
      <c r="AC1487" s="10">
        <v>0</v>
      </c>
      <c r="AD1487" s="10">
        <v>0</v>
      </c>
      <c r="AE1487" s="10">
        <v>0</v>
      </c>
      <c r="AH1487" s="10">
        <v>1</v>
      </c>
      <c r="AQ1487" s="10">
        <v>0</v>
      </c>
      <c r="AR1487" s="10">
        <v>0.52509650256592821</v>
      </c>
      <c r="AS1487" s="10">
        <v>0.52509650256592821</v>
      </c>
      <c r="AT1487" s="10">
        <v>0</v>
      </c>
      <c r="AU1487" s="10">
        <v>0</v>
      </c>
      <c r="AV1487" s="10">
        <v>5.7781043150354545</v>
      </c>
      <c r="AW1487" s="10">
        <v>5.7781043150354545</v>
      </c>
      <c r="AX1487" s="10" t="s">
        <v>33</v>
      </c>
      <c r="AY1487" s="10" t="s">
        <v>33</v>
      </c>
      <c r="AZ1487" s="10" t="s">
        <v>33</v>
      </c>
      <c r="BA1487" s="10" t="s">
        <v>33</v>
      </c>
      <c r="BB1487" s="10">
        <v>1485</v>
      </c>
      <c r="BC1487" s="10">
        <v>1659</v>
      </c>
      <c r="BE1487" s="10" t="s">
        <v>358</v>
      </c>
      <c r="BF1487" s="10" t="s">
        <v>2825</v>
      </c>
      <c r="BG1487" s="10">
        <v>2.3976506607079189E-6</v>
      </c>
      <c r="BH1487" s="10">
        <v>105.97827337152427</v>
      </c>
      <c r="BI1487" s="10">
        <v>519</v>
      </c>
      <c r="BJ1487" s="10" t="s">
        <v>33</v>
      </c>
      <c r="BL1487" s="10" t="s">
        <v>33</v>
      </c>
      <c r="BM1487" s="10" t="s">
        <v>33</v>
      </c>
      <c r="BP1487" s="10" t="s">
        <v>33</v>
      </c>
      <c r="BQ1487" s="10" t="s">
        <v>33</v>
      </c>
      <c r="BR1487" s="10" t="s">
        <v>33</v>
      </c>
      <c r="BS1487" s="11" t="s">
        <v>33</v>
      </c>
      <c r="BT1487" s="11" t="s">
        <v>33</v>
      </c>
      <c r="BU1487" s="10">
        <v>1487</v>
      </c>
    </row>
    <row r="1488" spans="1:73" s="10" customFormat="1" x14ac:dyDescent="0.45">
      <c r="A1488" s="10" t="s">
        <v>33</v>
      </c>
      <c r="D1488" s="10" t="s">
        <v>33</v>
      </c>
      <c r="E1488" s="10">
        <v>1485</v>
      </c>
      <c r="F1488" s="10">
        <v>1244</v>
      </c>
      <c r="H1488" s="10">
        <v>338</v>
      </c>
      <c r="J1488" s="10" t="s">
        <v>33</v>
      </c>
      <c r="K1488" s="10" t="s">
        <v>785</v>
      </c>
      <c r="L1488" s="10" t="s">
        <v>33</v>
      </c>
      <c r="M1488" s="10">
        <v>1.4142135623730951E-2</v>
      </c>
      <c r="N1488" s="10">
        <v>1.4142135623730951E-2</v>
      </c>
      <c r="T1488" s="10">
        <v>0</v>
      </c>
      <c r="W1488" s="10">
        <v>0</v>
      </c>
      <c r="X1488" s="10">
        <v>0</v>
      </c>
      <c r="Y1488" s="10">
        <v>0</v>
      </c>
      <c r="AB1488" s="10">
        <v>0</v>
      </c>
      <c r="AC1488" s="10">
        <v>0</v>
      </c>
      <c r="AD1488" s="10">
        <v>0</v>
      </c>
      <c r="AE1488" s="10">
        <v>0</v>
      </c>
      <c r="AH1488" s="10">
        <v>1</v>
      </c>
      <c r="AQ1488" s="10">
        <v>1.5491933384829669E-2</v>
      </c>
      <c r="AR1488" s="10">
        <v>0.60384043494039552</v>
      </c>
      <c r="AS1488" s="10">
        <v>0.62630373834839859</v>
      </c>
      <c r="AT1488" s="10">
        <v>0.36406043454349724</v>
      </c>
      <c r="AU1488" s="10">
        <v>0.23996000000000006</v>
      </c>
      <c r="AV1488" s="10">
        <v>9.6179323270760051</v>
      </c>
      <c r="AW1488" s="10">
        <v>10.221952761619502</v>
      </c>
      <c r="AX1488" s="10" t="s">
        <v>33</v>
      </c>
      <c r="AY1488" s="10" t="s">
        <v>33</v>
      </c>
      <c r="AZ1488" s="10" t="s">
        <v>33</v>
      </c>
      <c r="BA1488" s="10" t="s">
        <v>33</v>
      </c>
      <c r="BB1488" s="10">
        <v>1485</v>
      </c>
      <c r="BC1488" s="10">
        <v>1244</v>
      </c>
      <c r="BE1488" s="10" t="s">
        <v>358</v>
      </c>
      <c r="BF1488" s="10" t="s">
        <v>2826</v>
      </c>
      <c r="BG1488" s="10">
        <v>2.8597744694868493E-6</v>
      </c>
      <c r="BH1488" s="10">
        <v>92.051233782514075</v>
      </c>
      <c r="BI1488" s="10">
        <v>520</v>
      </c>
      <c r="BJ1488" s="10" t="s">
        <v>33</v>
      </c>
      <c r="BL1488" s="10" t="s">
        <v>33</v>
      </c>
      <c r="BM1488" s="10" t="s">
        <v>33</v>
      </c>
      <c r="BP1488" s="10" t="s">
        <v>33</v>
      </c>
      <c r="BQ1488" s="10" t="s">
        <v>33</v>
      </c>
      <c r="BR1488" s="10" t="s">
        <v>33</v>
      </c>
      <c r="BS1488" s="11" t="s">
        <v>33</v>
      </c>
      <c r="BT1488" s="11" t="s">
        <v>33</v>
      </c>
      <c r="BU1488" s="10">
        <v>1488</v>
      </c>
    </row>
    <row r="1489" spans="1:73" s="10" customFormat="1" x14ac:dyDescent="0.45">
      <c r="A1489" s="10" t="s">
        <v>33</v>
      </c>
      <c r="D1489" s="10" t="s">
        <v>33</v>
      </c>
      <c r="E1489" s="10">
        <v>1485</v>
      </c>
      <c r="F1489" s="10">
        <v>1659</v>
      </c>
      <c r="H1489" s="10">
        <v>438</v>
      </c>
      <c r="J1489" s="10" t="s">
        <v>33</v>
      </c>
      <c r="K1489" s="10" t="s">
        <v>81</v>
      </c>
      <c r="L1489" s="10" t="s">
        <v>33</v>
      </c>
      <c r="M1489" s="10">
        <v>0.21213203435596426</v>
      </c>
      <c r="N1489" s="10">
        <v>0.21213203435596426</v>
      </c>
      <c r="T1489" s="10">
        <v>0</v>
      </c>
      <c r="W1489" s="10">
        <v>0</v>
      </c>
      <c r="X1489" s="10">
        <v>0</v>
      </c>
      <c r="Y1489" s="10">
        <v>0</v>
      </c>
      <c r="AB1489" s="10">
        <v>0</v>
      </c>
      <c r="AC1489" s="10">
        <v>0</v>
      </c>
      <c r="AD1489" s="10">
        <v>0</v>
      </c>
      <c r="AE1489" s="10">
        <v>0</v>
      </c>
      <c r="AH1489" s="10">
        <v>1</v>
      </c>
      <c r="AQ1489" s="10">
        <v>0</v>
      </c>
      <c r="AR1489" s="10">
        <v>1.5752895076977844</v>
      </c>
      <c r="AS1489" s="10">
        <v>1.5752895076977844</v>
      </c>
      <c r="AT1489" s="10">
        <v>0</v>
      </c>
      <c r="AU1489" s="10">
        <v>0</v>
      </c>
      <c r="AV1489" s="10">
        <v>17.334312945106362</v>
      </c>
      <c r="AW1489" s="10">
        <v>17.334312945106362</v>
      </c>
      <c r="AX1489" s="10" t="s">
        <v>33</v>
      </c>
      <c r="AY1489" s="10" t="s">
        <v>33</v>
      </c>
      <c r="AZ1489" s="10" t="s">
        <v>33</v>
      </c>
      <c r="BA1489" s="10" t="s">
        <v>33</v>
      </c>
      <c r="BB1489" s="10">
        <v>1485</v>
      </c>
      <c r="BC1489" s="10">
        <v>1659</v>
      </c>
      <c r="BE1489" s="10" t="s">
        <v>358</v>
      </c>
      <c r="BF1489" s="10" t="s">
        <v>2827</v>
      </c>
      <c r="BG1489" s="10">
        <v>7.192951982123755E-6</v>
      </c>
      <c r="BH1489" s="10">
        <v>317.93482011457269</v>
      </c>
      <c r="BI1489" s="10">
        <v>521</v>
      </c>
      <c r="BJ1489" s="10" t="s">
        <v>33</v>
      </c>
      <c r="BL1489" s="10" t="s">
        <v>33</v>
      </c>
      <c r="BM1489" s="10" t="s">
        <v>33</v>
      </c>
      <c r="BP1489" s="10" t="s">
        <v>33</v>
      </c>
      <c r="BQ1489" s="10" t="s">
        <v>33</v>
      </c>
      <c r="BR1489" s="10" t="s">
        <v>33</v>
      </c>
      <c r="BS1489" s="11" t="s">
        <v>33</v>
      </c>
      <c r="BT1489" s="11" t="s">
        <v>33</v>
      </c>
      <c r="BU1489" s="10">
        <v>1489</v>
      </c>
    </row>
    <row r="1490" spans="1:73" s="10" customFormat="1" x14ac:dyDescent="0.45">
      <c r="A1490" s="10" t="s">
        <v>33</v>
      </c>
      <c r="D1490" s="10" t="s">
        <v>33</v>
      </c>
      <c r="E1490" s="10">
        <v>1485</v>
      </c>
      <c r="F1490" s="10">
        <v>1211</v>
      </c>
      <c r="H1490" s="10">
        <v>325</v>
      </c>
      <c r="J1490" s="10" t="s">
        <v>33</v>
      </c>
      <c r="K1490" s="10" t="s">
        <v>76</v>
      </c>
      <c r="L1490" s="10" t="s">
        <v>33</v>
      </c>
      <c r="M1490" s="10">
        <v>0.3872983346207417</v>
      </c>
      <c r="N1490" s="10">
        <v>0.3872983346207417</v>
      </c>
      <c r="T1490" s="10">
        <v>0</v>
      </c>
      <c r="W1490" s="10">
        <v>0</v>
      </c>
      <c r="X1490" s="10">
        <v>0</v>
      </c>
      <c r="Y1490" s="10">
        <v>0</v>
      </c>
      <c r="AB1490" s="10">
        <v>0</v>
      </c>
      <c r="AC1490" s="10">
        <v>0</v>
      </c>
      <c r="AD1490" s="10">
        <v>0</v>
      </c>
      <c r="AE1490" s="10">
        <v>0</v>
      </c>
      <c r="AH1490" s="10">
        <v>1</v>
      </c>
      <c r="AQ1490" s="10">
        <v>0</v>
      </c>
      <c r="AR1490" s="10">
        <v>0.65154740452095683</v>
      </c>
      <c r="AS1490" s="10">
        <v>0.65154740452095683</v>
      </c>
      <c r="AT1490" s="10">
        <v>0</v>
      </c>
      <c r="AU1490" s="10">
        <v>0</v>
      </c>
      <c r="AV1490" s="10">
        <v>8.2207672616374072</v>
      </c>
      <c r="AW1490" s="10">
        <v>8.2207672616374072</v>
      </c>
      <c r="AX1490" s="10" t="s">
        <v>33</v>
      </c>
      <c r="AY1490" s="10" t="s">
        <v>33</v>
      </c>
      <c r="AZ1490" s="10" t="s">
        <v>33</v>
      </c>
      <c r="BA1490" s="10" t="s">
        <v>33</v>
      </c>
      <c r="BB1490" s="10">
        <v>1485</v>
      </c>
      <c r="BC1490" s="10">
        <v>1211</v>
      </c>
      <c r="BE1490" s="10" t="s">
        <v>358</v>
      </c>
      <c r="BF1490" s="10" t="s">
        <v>2828</v>
      </c>
      <c r="BG1490" s="10">
        <v>2.975039935132805E-6</v>
      </c>
      <c r="BH1490" s="10">
        <v>121.13113215241765</v>
      </c>
      <c r="BI1490" s="10">
        <v>522</v>
      </c>
      <c r="BJ1490" s="10" t="s">
        <v>33</v>
      </c>
      <c r="BL1490" s="10" t="s">
        <v>33</v>
      </c>
      <c r="BM1490" s="10" t="s">
        <v>33</v>
      </c>
      <c r="BP1490" s="10" t="s">
        <v>33</v>
      </c>
      <c r="BQ1490" s="10" t="s">
        <v>33</v>
      </c>
      <c r="BR1490" s="10" t="s">
        <v>33</v>
      </c>
      <c r="BS1490" s="11" t="s">
        <v>33</v>
      </c>
      <c r="BT1490" s="11" t="s">
        <v>33</v>
      </c>
      <c r="BU1490" s="10">
        <v>1490</v>
      </c>
    </row>
    <row r="1491" spans="1:73" s="10" customFormat="1" x14ac:dyDescent="0.45">
      <c r="A1491" s="10">
        <v>403</v>
      </c>
      <c r="D1491" s="10">
        <v>1496</v>
      </c>
      <c r="E1491" s="10" t="s">
        <v>33</v>
      </c>
      <c r="F1491" s="10">
        <v>1344</v>
      </c>
      <c r="H1491" s="10" t="s">
        <v>33</v>
      </c>
      <c r="J1491" s="10" t="s">
        <v>359</v>
      </c>
      <c r="K1491" s="10">
        <v>0</v>
      </c>
      <c r="L1491" s="10">
        <v>1</v>
      </c>
      <c r="M1491" s="10" t="s">
        <v>33</v>
      </c>
      <c r="N1491" s="10">
        <v>1</v>
      </c>
      <c r="T1491" s="10">
        <v>1.9364916731037085</v>
      </c>
      <c r="W1491" s="10">
        <v>0.29330789283617997</v>
      </c>
      <c r="X1491" s="10" t="s">
        <v>35</v>
      </c>
      <c r="Y1491" s="10">
        <v>2.8284271247461901E-2</v>
      </c>
      <c r="AB1491" s="10">
        <v>3.3935468642704789</v>
      </c>
      <c r="AC1491" s="10">
        <v>7.4999999999999997E-2</v>
      </c>
      <c r="AD1491" s="10">
        <v>0</v>
      </c>
      <c r="AE1491" s="10">
        <v>0</v>
      </c>
      <c r="AH1491" s="10">
        <v>1</v>
      </c>
      <c r="AQ1491" s="10">
        <v>3.2679157888864854</v>
      </c>
      <c r="AR1491" s="10">
        <v>52.278394705802349</v>
      </c>
      <c r="AS1491" s="10">
        <v>57.016872599687751</v>
      </c>
      <c r="AT1491" s="10">
        <v>76.796021038832407</v>
      </c>
      <c r="AU1491" s="10">
        <v>13.51339586128697</v>
      </c>
      <c r="AV1491" s="10">
        <v>678.02325601673863</v>
      </c>
      <c r="AW1491" s="10">
        <v>768.33267291685797</v>
      </c>
      <c r="AX1491" s="10">
        <v>1.2549900398011137E-10</v>
      </c>
      <c r="AY1491" s="10">
        <v>0</v>
      </c>
      <c r="AZ1491" s="10" t="s">
        <v>33</v>
      </c>
      <c r="BA1491" s="10">
        <v>1496</v>
      </c>
      <c r="BB1491" s="10" t="s">
        <v>33</v>
      </c>
      <c r="BC1491" s="10">
        <v>1344</v>
      </c>
      <c r="BE1491" s="10" t="s">
        <v>33</v>
      </c>
      <c r="BF1491" s="10" t="s">
        <v>33</v>
      </c>
      <c r="BG1491" s="10" t="s">
        <v>33</v>
      </c>
      <c r="BH1491" s="10" t="s">
        <v>33</v>
      </c>
      <c r="BI1491" s="10" t="s">
        <v>33</v>
      </c>
      <c r="BJ1491" s="10" t="s">
        <v>33</v>
      </c>
      <c r="BL1491" s="10" t="s">
        <v>33</v>
      </c>
      <c r="BM1491" s="10" t="s">
        <v>33</v>
      </c>
      <c r="BP1491" s="10" t="s">
        <v>33</v>
      </c>
      <c r="BQ1491" s="10">
        <v>0</v>
      </c>
      <c r="BR1491" s="10" t="s">
        <v>359</v>
      </c>
      <c r="BS1491" s="11">
        <v>57.016872599687751</v>
      </c>
      <c r="BT1491" s="11">
        <v>768.33267291685797</v>
      </c>
      <c r="BU1491" s="10">
        <v>1491</v>
      </c>
    </row>
    <row r="1492" spans="1:73" s="10" customFormat="1" x14ac:dyDescent="0.45">
      <c r="A1492" s="10" t="s">
        <v>33</v>
      </c>
      <c r="D1492" s="10" t="s">
        <v>33</v>
      </c>
      <c r="E1492" s="10">
        <v>1491</v>
      </c>
      <c r="F1492" s="10">
        <v>1474</v>
      </c>
      <c r="H1492" s="10">
        <v>397</v>
      </c>
      <c r="J1492" s="10" t="s">
        <v>33</v>
      </c>
      <c r="K1492" s="10" t="s">
        <v>356</v>
      </c>
      <c r="L1492" s="10" t="s">
        <v>33</v>
      </c>
      <c r="M1492" s="10">
        <v>0.69282032302755092</v>
      </c>
      <c r="N1492" s="10">
        <v>0.69282032302755092</v>
      </c>
      <c r="T1492" s="10">
        <v>0</v>
      </c>
      <c r="W1492" s="10">
        <v>0</v>
      </c>
      <c r="X1492" s="10">
        <v>0</v>
      </c>
      <c r="Y1492" s="10">
        <v>0</v>
      </c>
      <c r="AB1492" s="10">
        <v>0</v>
      </c>
      <c r="AC1492" s="10">
        <v>0</v>
      </c>
      <c r="AD1492" s="10">
        <v>0</v>
      </c>
      <c r="AE1492" s="10">
        <v>0</v>
      </c>
      <c r="AH1492" s="10">
        <v>1</v>
      </c>
      <c r="AQ1492" s="10">
        <v>0</v>
      </c>
      <c r="AR1492" s="10">
        <v>20.482240908731512</v>
      </c>
      <c r="AS1492" s="10">
        <v>20.482240908731512</v>
      </c>
      <c r="AT1492" s="10">
        <v>0</v>
      </c>
      <c r="AU1492" s="10">
        <v>0</v>
      </c>
      <c r="AV1492" s="10">
        <v>322.01056798759555</v>
      </c>
      <c r="AW1492" s="10">
        <v>322.01056798759555</v>
      </c>
      <c r="AX1492" s="10" t="s">
        <v>33</v>
      </c>
      <c r="AY1492" s="10" t="s">
        <v>33</v>
      </c>
      <c r="AZ1492" s="10" t="s">
        <v>33</v>
      </c>
      <c r="BA1492" s="10" t="s">
        <v>33</v>
      </c>
      <c r="BB1492" s="10">
        <v>1491</v>
      </c>
      <c r="BC1492" s="10">
        <v>1474</v>
      </c>
      <c r="BE1492" s="10" t="s">
        <v>359</v>
      </c>
      <c r="BF1492" s="10" t="s">
        <v>2829</v>
      </c>
      <c r="BG1492" s="10">
        <v>2.570500833326496E-9</v>
      </c>
      <c r="BH1492" s="10">
        <v>2594.6363321346194</v>
      </c>
      <c r="BI1492" s="10">
        <v>524</v>
      </c>
      <c r="BJ1492" s="10" t="s">
        <v>33</v>
      </c>
      <c r="BL1492" s="10" t="s">
        <v>33</v>
      </c>
      <c r="BM1492" s="10" t="s">
        <v>33</v>
      </c>
      <c r="BP1492" s="10" t="s">
        <v>33</v>
      </c>
      <c r="BQ1492" s="10" t="s">
        <v>33</v>
      </c>
      <c r="BR1492" s="10" t="s">
        <v>33</v>
      </c>
      <c r="BS1492" s="11" t="s">
        <v>33</v>
      </c>
      <c r="BT1492" s="11" t="s">
        <v>33</v>
      </c>
      <c r="BU1492" s="10">
        <v>1492</v>
      </c>
    </row>
    <row r="1493" spans="1:73" s="10" customFormat="1" x14ac:dyDescent="0.45">
      <c r="A1493" s="10" t="s">
        <v>33</v>
      </c>
      <c r="D1493" s="10" t="s">
        <v>33</v>
      </c>
      <c r="E1493" s="10">
        <v>1491</v>
      </c>
      <c r="F1493" s="10">
        <v>1660</v>
      </c>
      <c r="H1493" s="10">
        <v>439</v>
      </c>
      <c r="J1493" s="10" t="s">
        <v>33</v>
      </c>
      <c r="K1493" s="10" t="s">
        <v>386</v>
      </c>
      <c r="L1493" s="10" t="s">
        <v>33</v>
      </c>
      <c r="M1493" s="10">
        <v>0.44721359549995793</v>
      </c>
      <c r="N1493" s="10">
        <v>0.44721359549995793</v>
      </c>
      <c r="T1493" s="10">
        <v>0</v>
      </c>
      <c r="W1493" s="10">
        <v>0</v>
      </c>
      <c r="X1493" s="10">
        <v>0</v>
      </c>
      <c r="Y1493" s="10">
        <v>0</v>
      </c>
      <c r="AB1493" s="10">
        <v>0</v>
      </c>
      <c r="AC1493" s="10">
        <v>0</v>
      </c>
      <c r="AD1493" s="10">
        <v>0</v>
      </c>
      <c r="AE1493" s="10">
        <v>0</v>
      </c>
      <c r="AH1493" s="10">
        <v>1</v>
      </c>
      <c r="AQ1493" s="10">
        <v>1.327824115782777</v>
      </c>
      <c r="AR1493" s="10">
        <v>31.212141020984646</v>
      </c>
      <c r="AS1493" s="10">
        <v>33.13748598886967</v>
      </c>
      <c r="AT1493" s="10">
        <v>31.20386672089526</v>
      </c>
      <c r="AU1493" s="10">
        <v>10.098252597016492</v>
      </c>
      <c r="AV1493" s="10">
        <v>353.84703978641596</v>
      </c>
      <c r="AW1493" s="10">
        <v>395.14915910432774</v>
      </c>
      <c r="AX1493" s="10" t="s">
        <v>33</v>
      </c>
      <c r="AY1493" s="10" t="s">
        <v>33</v>
      </c>
      <c r="AZ1493" s="10" t="s">
        <v>33</v>
      </c>
      <c r="BA1493" s="10" t="s">
        <v>33</v>
      </c>
      <c r="BB1493" s="10">
        <v>1491</v>
      </c>
      <c r="BC1493" s="10">
        <v>1660</v>
      </c>
      <c r="BE1493" s="10" t="s">
        <v>359</v>
      </c>
      <c r="BF1493" s="10" t="s">
        <v>2830</v>
      </c>
      <c r="BG1493" s="10">
        <v>4.1587214860080397E-9</v>
      </c>
      <c r="BH1493" s="10">
        <v>2648.1054946493055</v>
      </c>
      <c r="BI1493" s="10">
        <v>525</v>
      </c>
      <c r="BJ1493" s="10" t="s">
        <v>33</v>
      </c>
      <c r="BL1493" s="10" t="s">
        <v>33</v>
      </c>
      <c r="BM1493" s="10" t="s">
        <v>33</v>
      </c>
      <c r="BP1493" s="10" t="s">
        <v>33</v>
      </c>
      <c r="BQ1493" s="10" t="s">
        <v>33</v>
      </c>
      <c r="BR1493" s="10" t="s">
        <v>33</v>
      </c>
      <c r="BS1493" s="11" t="s">
        <v>33</v>
      </c>
      <c r="BT1493" s="11" t="s">
        <v>33</v>
      </c>
      <c r="BU1493" s="10">
        <v>1493</v>
      </c>
    </row>
    <row r="1494" spans="1:73" s="10" customFormat="1" x14ac:dyDescent="0.45">
      <c r="A1494" s="10" t="s">
        <v>33</v>
      </c>
      <c r="D1494" s="10" t="s">
        <v>33</v>
      </c>
      <c r="E1494" s="10">
        <v>1491</v>
      </c>
      <c r="F1494" s="10">
        <v>1666</v>
      </c>
      <c r="H1494" s="10">
        <v>440</v>
      </c>
      <c r="J1494" s="10" t="s">
        <v>33</v>
      </c>
      <c r="K1494" s="10" t="s">
        <v>387</v>
      </c>
      <c r="L1494" s="10" t="s">
        <v>33</v>
      </c>
      <c r="M1494" s="10">
        <v>2.5455844122715711E-3</v>
      </c>
      <c r="N1494" s="10">
        <v>2.5455844122715711E-3</v>
      </c>
      <c r="T1494" s="10">
        <v>0</v>
      </c>
      <c r="W1494" s="10">
        <v>0</v>
      </c>
      <c r="X1494" s="10">
        <v>0</v>
      </c>
      <c r="Y1494" s="10">
        <v>0</v>
      </c>
      <c r="AB1494" s="10">
        <v>0</v>
      </c>
      <c r="AC1494" s="10">
        <v>0</v>
      </c>
      <c r="AD1494" s="10">
        <v>0</v>
      </c>
      <c r="AE1494" s="10">
        <v>0</v>
      </c>
      <c r="AH1494" s="10">
        <v>1</v>
      </c>
      <c r="AQ1494" s="10">
        <v>3.6000000000000003E-3</v>
      </c>
      <c r="AR1494" s="10">
        <v>2.8410960426798457E-2</v>
      </c>
      <c r="AS1494" s="10">
        <v>3.3630960426798459E-2</v>
      </c>
      <c r="AT1494" s="10">
        <v>8.4600000000000009E-2</v>
      </c>
      <c r="AU1494" s="10">
        <v>2.1596400000000005E-2</v>
      </c>
      <c r="AV1494" s="10">
        <v>0.58745333121569576</v>
      </c>
      <c r="AW1494" s="10">
        <v>0.69364973121569573</v>
      </c>
      <c r="AX1494" s="10" t="s">
        <v>33</v>
      </c>
      <c r="AY1494" s="10" t="s">
        <v>33</v>
      </c>
      <c r="AZ1494" s="10" t="s">
        <v>33</v>
      </c>
      <c r="BA1494" s="10" t="s">
        <v>33</v>
      </c>
      <c r="BB1494" s="10">
        <v>1491</v>
      </c>
      <c r="BC1494" s="10">
        <v>1666</v>
      </c>
      <c r="BE1494" s="10" t="s">
        <v>359</v>
      </c>
      <c r="BF1494" s="10" t="s">
        <v>387</v>
      </c>
      <c r="BG1494" s="10">
        <v>4.2206520364577481E-12</v>
      </c>
      <c r="BH1494" s="10">
        <v>6.4280876330190031</v>
      </c>
      <c r="BI1494" s="10">
        <v>526</v>
      </c>
      <c r="BJ1494" s="10" t="s">
        <v>33</v>
      </c>
      <c r="BL1494" s="10" t="s">
        <v>33</v>
      </c>
      <c r="BM1494" s="10" t="s">
        <v>33</v>
      </c>
      <c r="BP1494" s="10" t="s">
        <v>33</v>
      </c>
      <c r="BQ1494" s="10" t="s">
        <v>33</v>
      </c>
      <c r="BR1494" s="10" t="s">
        <v>33</v>
      </c>
      <c r="BS1494" s="11" t="s">
        <v>33</v>
      </c>
      <c r="BT1494" s="11" t="s">
        <v>33</v>
      </c>
      <c r="BU1494" s="10">
        <v>1494</v>
      </c>
    </row>
    <row r="1495" spans="1:73" s="10" customFormat="1" x14ac:dyDescent="0.45">
      <c r="A1495" s="10" t="s">
        <v>33</v>
      </c>
      <c r="D1495" s="10" t="s">
        <v>33</v>
      </c>
      <c r="E1495" s="10">
        <v>1491</v>
      </c>
      <c r="F1495" s="10">
        <v>1671</v>
      </c>
      <c r="H1495" s="10">
        <v>441</v>
      </c>
      <c r="J1495" s="10" t="s">
        <v>33</v>
      </c>
      <c r="K1495" s="10" t="s">
        <v>139</v>
      </c>
      <c r="L1495" s="10" t="s">
        <v>33</v>
      </c>
      <c r="M1495" s="10">
        <v>6.2225396744416191E-2</v>
      </c>
      <c r="N1495" s="10">
        <v>6.2225396744416191E-2</v>
      </c>
      <c r="T1495" s="10">
        <v>0</v>
      </c>
      <c r="W1495" s="10">
        <v>0</v>
      </c>
      <c r="X1495" s="10">
        <v>0</v>
      </c>
      <c r="Y1495" s="10">
        <v>0</v>
      </c>
      <c r="AB1495" s="10">
        <v>0</v>
      </c>
      <c r="AC1495" s="10">
        <v>0</v>
      </c>
      <c r="AD1495" s="10">
        <v>0</v>
      </c>
      <c r="AE1495" s="10">
        <v>0</v>
      </c>
      <c r="AH1495" s="10">
        <v>1</v>
      </c>
      <c r="AQ1495" s="10">
        <v>0</v>
      </c>
      <c r="AR1495" s="10">
        <v>0.18729392282321908</v>
      </c>
      <c r="AS1495" s="10">
        <v>0.18729392282321908</v>
      </c>
      <c r="AT1495" s="10">
        <v>0</v>
      </c>
      <c r="AU1495" s="10">
        <v>0</v>
      </c>
      <c r="AV1495" s="10">
        <v>1.5781949115114842</v>
      </c>
      <c r="AW1495" s="10">
        <v>1.5781949115114842</v>
      </c>
      <c r="AX1495" s="10" t="s">
        <v>33</v>
      </c>
      <c r="AY1495" s="10" t="s">
        <v>33</v>
      </c>
      <c r="AZ1495" s="10" t="s">
        <v>33</v>
      </c>
      <c r="BA1495" s="10" t="s">
        <v>33</v>
      </c>
      <c r="BB1495" s="10">
        <v>1491</v>
      </c>
      <c r="BC1495" s="10">
        <v>1671</v>
      </c>
      <c r="BE1495" s="10" t="s">
        <v>359</v>
      </c>
      <c r="BF1495" s="10" t="s">
        <v>2831</v>
      </c>
      <c r="BG1495" s="10">
        <v>2.3505200765841842E-11</v>
      </c>
      <c r="BH1495" s="10">
        <v>14.289012985228036</v>
      </c>
      <c r="BI1495" s="10">
        <v>527</v>
      </c>
      <c r="BJ1495" s="10" t="s">
        <v>33</v>
      </c>
      <c r="BL1495" s="10" t="s">
        <v>33</v>
      </c>
      <c r="BM1495" s="10" t="s">
        <v>33</v>
      </c>
      <c r="BP1495" s="10" t="s">
        <v>33</v>
      </c>
      <c r="BQ1495" s="10" t="s">
        <v>33</v>
      </c>
      <c r="BR1495" s="10" t="s">
        <v>33</v>
      </c>
      <c r="BS1495" s="11" t="s">
        <v>33</v>
      </c>
      <c r="BT1495" s="11" t="s">
        <v>33</v>
      </c>
      <c r="BU1495" s="10">
        <v>1495</v>
      </c>
    </row>
    <row r="1496" spans="1:73" s="10" customFormat="1" x14ac:dyDescent="0.45">
      <c r="A1496" s="10">
        <v>404</v>
      </c>
      <c r="D1496" s="10">
        <v>1502</v>
      </c>
      <c r="E1496" s="10" t="s">
        <v>33</v>
      </c>
      <c r="F1496" s="10">
        <v>1345</v>
      </c>
      <c r="H1496" s="10" t="s">
        <v>33</v>
      </c>
      <c r="J1496" s="10" t="s">
        <v>360</v>
      </c>
      <c r="K1496" s="10">
        <v>0</v>
      </c>
      <c r="L1496" s="10">
        <v>1</v>
      </c>
      <c r="M1496" s="10" t="s">
        <v>33</v>
      </c>
      <c r="N1496" s="10">
        <v>1</v>
      </c>
      <c r="T1496" s="10">
        <v>1.4142135623730951</v>
      </c>
      <c r="W1496" s="10">
        <v>0.40162837300170917</v>
      </c>
      <c r="X1496" s="10" t="s">
        <v>35</v>
      </c>
      <c r="Y1496" s="10">
        <v>3.8729833462074169E-2</v>
      </c>
      <c r="AB1496" s="10">
        <v>4.6468054187796586</v>
      </c>
      <c r="AC1496" s="10">
        <v>0</v>
      </c>
      <c r="AD1496" s="10">
        <v>0</v>
      </c>
      <c r="AE1496" s="10">
        <v>0</v>
      </c>
      <c r="AH1496" s="10">
        <v>1</v>
      </c>
      <c r="AQ1496" s="10">
        <v>3.691302459174076</v>
      </c>
      <c r="AR1496" s="10">
        <v>8.310729386104958</v>
      </c>
      <c r="AS1496" s="10">
        <v>13.663117951907367</v>
      </c>
      <c r="AT1496" s="10">
        <v>86.745607790590782</v>
      </c>
      <c r="AU1496" s="10">
        <v>22.306291663096971</v>
      </c>
      <c r="AV1496" s="10">
        <v>2467.6310294734362</v>
      </c>
      <c r="AW1496" s="10">
        <v>2576.6829289271241</v>
      </c>
      <c r="AX1496" s="10">
        <v>5.196152422706634E-11</v>
      </c>
      <c r="AY1496" s="10">
        <v>0</v>
      </c>
      <c r="AZ1496" s="10" t="s">
        <v>33</v>
      </c>
      <c r="BA1496" s="10">
        <v>1502</v>
      </c>
      <c r="BB1496" s="10" t="s">
        <v>33</v>
      </c>
      <c r="BC1496" s="10">
        <v>1345</v>
      </c>
      <c r="BE1496" s="10" t="s">
        <v>33</v>
      </c>
      <c r="BF1496" s="10" t="s">
        <v>33</v>
      </c>
      <c r="BG1496" s="10" t="s">
        <v>33</v>
      </c>
      <c r="BH1496" s="10" t="s">
        <v>33</v>
      </c>
      <c r="BI1496" s="10" t="s">
        <v>33</v>
      </c>
      <c r="BJ1496" s="10" t="s">
        <v>33</v>
      </c>
      <c r="BL1496" s="10" t="s">
        <v>33</v>
      </c>
      <c r="BM1496" s="10" t="s">
        <v>33</v>
      </c>
      <c r="BP1496" s="10" t="s">
        <v>33</v>
      </c>
      <c r="BQ1496" s="10">
        <v>0</v>
      </c>
      <c r="BR1496" s="10" t="s">
        <v>360</v>
      </c>
      <c r="BS1496" s="11">
        <v>13.663117951907367</v>
      </c>
      <c r="BT1496" s="11">
        <v>2576.6829289271241</v>
      </c>
      <c r="BU1496" s="10">
        <v>1496</v>
      </c>
    </row>
    <row r="1497" spans="1:73" s="10" customFormat="1" x14ac:dyDescent="0.45">
      <c r="A1497" s="10" t="s">
        <v>33</v>
      </c>
      <c r="D1497" s="10" t="s">
        <v>33</v>
      </c>
      <c r="E1497" s="10">
        <v>1496</v>
      </c>
      <c r="F1497" s="10">
        <v>1672</v>
      </c>
      <c r="H1497" s="10">
        <v>442</v>
      </c>
      <c r="J1497" s="10" t="s">
        <v>33</v>
      </c>
      <c r="K1497" s="10" t="s">
        <v>388</v>
      </c>
      <c r="L1497" s="10" t="s">
        <v>33</v>
      </c>
      <c r="M1497" s="10">
        <v>0.34641016151377546</v>
      </c>
      <c r="N1497" s="10">
        <v>0.34641016151377546</v>
      </c>
      <c r="T1497" s="10">
        <v>0</v>
      </c>
      <c r="W1497" s="10">
        <v>0</v>
      </c>
      <c r="X1497" s="10">
        <v>0</v>
      </c>
      <c r="Y1497" s="10">
        <v>0</v>
      </c>
      <c r="AB1497" s="10">
        <v>0</v>
      </c>
      <c r="AC1497" s="10">
        <v>0</v>
      </c>
      <c r="AD1497" s="10">
        <v>0</v>
      </c>
      <c r="AE1497" s="10">
        <v>0</v>
      </c>
      <c r="AH1497" s="10">
        <v>1</v>
      </c>
      <c r="AQ1497" s="10">
        <v>2.2770888968009806</v>
      </c>
      <c r="AR1497" s="10">
        <v>3.146898870547123</v>
      </c>
      <c r="AS1497" s="10">
        <v>6.448677770908545</v>
      </c>
      <c r="AT1497" s="10">
        <v>53.511589074823043</v>
      </c>
      <c r="AU1497" s="10">
        <v>17.659486244317314</v>
      </c>
      <c r="AV1497" s="10">
        <v>60.317054379201544</v>
      </c>
      <c r="AW1497" s="10">
        <v>131.48812969834191</v>
      </c>
      <c r="AX1497" s="10" t="s">
        <v>33</v>
      </c>
      <c r="AY1497" s="10" t="s">
        <v>33</v>
      </c>
      <c r="AZ1497" s="10" t="s">
        <v>33</v>
      </c>
      <c r="BA1497" s="10" t="s">
        <v>33</v>
      </c>
      <c r="BB1497" s="10">
        <v>1496</v>
      </c>
      <c r="BC1497" s="10">
        <v>1672</v>
      </c>
      <c r="BE1497" s="10" t="s">
        <v>360</v>
      </c>
      <c r="BF1497" s="10" t="s">
        <v>388</v>
      </c>
      <c r="BG1497" s="10">
        <v>3.350831262256085E-10</v>
      </c>
      <c r="BH1497" s="10">
        <v>19324.996874476627</v>
      </c>
      <c r="BI1497" s="10">
        <v>529</v>
      </c>
      <c r="BJ1497" s="10" t="s">
        <v>33</v>
      </c>
      <c r="BL1497" s="10" t="s">
        <v>33</v>
      </c>
      <c r="BM1497" s="10" t="s">
        <v>33</v>
      </c>
      <c r="BP1497" s="10" t="s">
        <v>33</v>
      </c>
      <c r="BQ1497" s="10" t="s">
        <v>33</v>
      </c>
      <c r="BR1497" s="10" t="s">
        <v>33</v>
      </c>
      <c r="BS1497" s="11" t="s">
        <v>33</v>
      </c>
      <c r="BT1497" s="11" t="s">
        <v>33</v>
      </c>
      <c r="BU1497" s="10">
        <v>1497</v>
      </c>
    </row>
    <row r="1498" spans="1:73" s="10" customFormat="1" x14ac:dyDescent="0.45">
      <c r="A1498" s="10" t="s">
        <v>33</v>
      </c>
      <c r="D1498" s="10" t="s">
        <v>33</v>
      </c>
      <c r="E1498" s="10">
        <v>1496</v>
      </c>
      <c r="F1498" s="10">
        <v>1334</v>
      </c>
      <c r="H1498" s="10">
        <v>362</v>
      </c>
      <c r="J1498" s="10" t="s">
        <v>33</v>
      </c>
      <c r="K1498" s="10" t="s">
        <v>157</v>
      </c>
      <c r="L1498" s="10" t="s">
        <v>33</v>
      </c>
      <c r="M1498" s="10">
        <v>0.74833147735478822</v>
      </c>
      <c r="N1498" s="10">
        <v>0.74833147735478822</v>
      </c>
      <c r="T1498" s="10">
        <v>0</v>
      </c>
      <c r="W1498" s="10">
        <v>0</v>
      </c>
      <c r="X1498" s="10">
        <v>0</v>
      </c>
      <c r="Y1498" s="10">
        <v>0</v>
      </c>
      <c r="AB1498" s="10">
        <v>0</v>
      </c>
      <c r="AC1498" s="10">
        <v>0</v>
      </c>
      <c r="AD1498" s="10">
        <v>0</v>
      </c>
      <c r="AE1498" s="10">
        <v>0</v>
      </c>
      <c r="AH1498" s="10">
        <v>1</v>
      </c>
      <c r="AQ1498" s="10">
        <v>0</v>
      </c>
      <c r="AR1498" s="10">
        <v>4.316375961382418</v>
      </c>
      <c r="AS1498" s="10">
        <v>4.316375961382418</v>
      </c>
      <c r="AT1498" s="10">
        <v>0</v>
      </c>
      <c r="AU1498" s="10">
        <v>0</v>
      </c>
      <c r="AV1498" s="10">
        <v>2402.3311251782088</v>
      </c>
      <c r="AW1498" s="10">
        <v>2402.3311251782088</v>
      </c>
      <c r="AX1498" s="10" t="s">
        <v>33</v>
      </c>
      <c r="AY1498" s="10" t="s">
        <v>33</v>
      </c>
      <c r="AZ1498" s="10" t="s">
        <v>33</v>
      </c>
      <c r="BA1498" s="10" t="s">
        <v>33</v>
      </c>
      <c r="BB1498" s="10">
        <v>1496</v>
      </c>
      <c r="BC1498" s="10">
        <v>1334</v>
      </c>
      <c r="BE1498" s="10" t="s">
        <v>360</v>
      </c>
      <c r="BF1498" s="10" t="s">
        <v>2832</v>
      </c>
      <c r="BG1498" s="10">
        <v>2.2428547409049927E-10</v>
      </c>
      <c r="BH1498" s="10">
        <v>158530.87773528352</v>
      </c>
      <c r="BI1498" s="10">
        <v>530</v>
      </c>
      <c r="BJ1498" s="10" t="s">
        <v>33</v>
      </c>
      <c r="BL1498" s="10" t="s">
        <v>33</v>
      </c>
      <c r="BM1498" s="10" t="s">
        <v>33</v>
      </c>
      <c r="BP1498" s="10" t="s">
        <v>33</v>
      </c>
      <c r="BQ1498" s="10" t="s">
        <v>33</v>
      </c>
      <c r="BR1498" s="10" t="s">
        <v>33</v>
      </c>
      <c r="BS1498" s="11" t="s">
        <v>33</v>
      </c>
      <c r="BT1498" s="11" t="s">
        <v>33</v>
      </c>
      <c r="BU1498" s="10">
        <v>1498</v>
      </c>
    </row>
    <row r="1499" spans="1:73" s="10" customFormat="1" x14ac:dyDescent="0.45">
      <c r="A1499" s="10" t="s">
        <v>33</v>
      </c>
      <c r="D1499" s="10" t="s">
        <v>33</v>
      </c>
      <c r="E1499" s="10">
        <v>1496</v>
      </c>
      <c r="F1499" s="10">
        <v>1231</v>
      </c>
      <c r="H1499" s="10">
        <v>335</v>
      </c>
      <c r="J1499" s="10" t="s">
        <v>33</v>
      </c>
      <c r="K1499" s="10" t="s">
        <v>319</v>
      </c>
      <c r="L1499" s="10" t="s">
        <v>33</v>
      </c>
      <c r="M1499" s="10">
        <v>1.697056274847714E-3</v>
      </c>
      <c r="N1499" s="10">
        <v>1.697056274847714E-3</v>
      </c>
      <c r="T1499" s="10">
        <v>0</v>
      </c>
      <c r="W1499" s="10">
        <v>0</v>
      </c>
      <c r="X1499" s="10">
        <v>0</v>
      </c>
      <c r="Y1499" s="10">
        <v>0</v>
      </c>
      <c r="AB1499" s="10">
        <v>0</v>
      </c>
      <c r="AC1499" s="10">
        <v>0</v>
      </c>
      <c r="AD1499" s="10">
        <v>0</v>
      </c>
      <c r="AE1499" s="10">
        <v>0</v>
      </c>
      <c r="AH1499" s="10">
        <v>1</v>
      </c>
      <c r="AQ1499" s="10">
        <v>0</v>
      </c>
      <c r="AR1499" s="10">
        <v>2.6653729420760133E-2</v>
      </c>
      <c r="AS1499" s="10">
        <v>2.6653729420760133E-2</v>
      </c>
      <c r="AT1499" s="10">
        <v>0</v>
      </c>
      <c r="AU1499" s="10">
        <v>0</v>
      </c>
      <c r="AV1499" s="10">
        <v>0.50533866659427906</v>
      </c>
      <c r="AW1499" s="10">
        <v>0.50533866659427906</v>
      </c>
      <c r="AX1499" s="10" t="s">
        <v>33</v>
      </c>
      <c r="AY1499" s="10" t="s">
        <v>33</v>
      </c>
      <c r="AZ1499" s="10" t="s">
        <v>33</v>
      </c>
      <c r="BA1499" s="10" t="s">
        <v>33</v>
      </c>
      <c r="BB1499" s="10">
        <v>1496</v>
      </c>
      <c r="BC1499" s="10">
        <v>1231</v>
      </c>
      <c r="BE1499" s="10" t="s">
        <v>360</v>
      </c>
      <c r="BF1499" s="10" t="s">
        <v>2833</v>
      </c>
      <c r="BG1499" s="10">
        <v>1.3849684070384986E-12</v>
      </c>
      <c r="BH1499" s="10">
        <v>0.55177218297534425</v>
      </c>
      <c r="BI1499" s="10">
        <v>531</v>
      </c>
      <c r="BJ1499" s="10" t="s">
        <v>33</v>
      </c>
      <c r="BL1499" s="10" t="s">
        <v>33</v>
      </c>
      <c r="BM1499" s="10" t="s">
        <v>33</v>
      </c>
      <c r="BP1499" s="10" t="s">
        <v>33</v>
      </c>
      <c r="BQ1499" s="10" t="s">
        <v>33</v>
      </c>
      <c r="BR1499" s="10" t="s">
        <v>33</v>
      </c>
      <c r="BS1499" s="11" t="s">
        <v>33</v>
      </c>
      <c r="BT1499" s="11" t="s">
        <v>33</v>
      </c>
      <c r="BU1499" s="10">
        <v>1499</v>
      </c>
    </row>
    <row r="1500" spans="1:73" s="10" customFormat="1" x14ac:dyDescent="0.45">
      <c r="A1500" s="10" t="s">
        <v>33</v>
      </c>
      <c r="D1500" s="10" t="s">
        <v>33</v>
      </c>
      <c r="E1500" s="10">
        <v>1496</v>
      </c>
      <c r="F1500" s="10">
        <v>1671</v>
      </c>
      <c r="H1500" s="10">
        <v>441</v>
      </c>
      <c r="J1500" s="10" t="s">
        <v>33</v>
      </c>
      <c r="K1500" s="10" t="s">
        <v>139</v>
      </c>
      <c r="L1500" s="10" t="s">
        <v>33</v>
      </c>
      <c r="M1500" s="10">
        <v>6.3245553203367597E-2</v>
      </c>
      <c r="N1500" s="10">
        <v>6.3245553203367597E-2</v>
      </c>
      <c r="T1500" s="10">
        <v>0</v>
      </c>
      <c r="W1500" s="10">
        <v>0</v>
      </c>
      <c r="X1500" s="10">
        <v>0</v>
      </c>
      <c r="Y1500" s="10">
        <v>0</v>
      </c>
      <c r="AB1500" s="10">
        <v>0</v>
      </c>
      <c r="AC1500" s="10">
        <v>0</v>
      </c>
      <c r="AD1500" s="10">
        <v>0</v>
      </c>
      <c r="AE1500" s="10">
        <v>0</v>
      </c>
      <c r="AH1500" s="10">
        <v>1</v>
      </c>
      <c r="AQ1500" s="10">
        <v>0</v>
      </c>
      <c r="AR1500" s="10">
        <v>0.19036451963878054</v>
      </c>
      <c r="AS1500" s="10">
        <v>0.19036451963878054</v>
      </c>
      <c r="AT1500" s="10">
        <v>0</v>
      </c>
      <c r="AU1500" s="10">
        <v>0</v>
      </c>
      <c r="AV1500" s="10">
        <v>1.6040686835836109</v>
      </c>
      <c r="AW1500" s="10">
        <v>1.6040686835836109</v>
      </c>
      <c r="AX1500" s="10" t="s">
        <v>33</v>
      </c>
      <c r="AY1500" s="10" t="s">
        <v>33</v>
      </c>
      <c r="AZ1500" s="10" t="s">
        <v>33</v>
      </c>
      <c r="BA1500" s="10" t="s">
        <v>33</v>
      </c>
      <c r="BB1500" s="10">
        <v>1496</v>
      </c>
      <c r="BC1500" s="10">
        <v>1671</v>
      </c>
      <c r="BE1500" s="10" t="s">
        <v>360</v>
      </c>
      <c r="BF1500" s="10" t="s">
        <v>2834</v>
      </c>
      <c r="BG1500" s="10">
        <v>9.8916305991843404E-12</v>
      </c>
      <c r="BH1500" s="10">
        <v>70.922012232199762</v>
      </c>
      <c r="BI1500" s="10">
        <v>532</v>
      </c>
      <c r="BJ1500" s="10" t="s">
        <v>33</v>
      </c>
      <c r="BL1500" s="10" t="s">
        <v>33</v>
      </c>
      <c r="BM1500" s="10" t="s">
        <v>33</v>
      </c>
      <c r="BP1500" s="10" t="s">
        <v>33</v>
      </c>
      <c r="BQ1500" s="10" t="s">
        <v>33</v>
      </c>
      <c r="BR1500" s="10" t="s">
        <v>33</v>
      </c>
      <c r="BS1500" s="11" t="s">
        <v>33</v>
      </c>
      <c r="BT1500" s="11" t="s">
        <v>33</v>
      </c>
      <c r="BU1500" s="10">
        <v>1500</v>
      </c>
    </row>
    <row r="1501" spans="1:73" s="10" customFormat="1" x14ac:dyDescent="0.45">
      <c r="A1501" s="10" t="s">
        <v>33</v>
      </c>
      <c r="D1501" s="10" t="s">
        <v>33</v>
      </c>
      <c r="E1501" s="10">
        <v>1496</v>
      </c>
      <c r="F1501" s="10">
        <v>1150</v>
      </c>
      <c r="H1501" s="10">
        <v>308</v>
      </c>
      <c r="J1501" s="10" t="s">
        <v>33</v>
      </c>
      <c r="K1501" s="10" t="s">
        <v>63</v>
      </c>
      <c r="L1501" s="10" t="s">
        <v>33</v>
      </c>
      <c r="M1501" s="10">
        <v>0.17320508075688773</v>
      </c>
      <c r="N1501" s="10">
        <v>0.17320508075688773</v>
      </c>
      <c r="T1501" s="10">
        <v>0</v>
      </c>
      <c r="W1501" s="10">
        <v>0</v>
      </c>
      <c r="X1501" s="10">
        <v>0</v>
      </c>
      <c r="Y1501" s="10">
        <v>0</v>
      </c>
      <c r="AB1501" s="10">
        <v>0</v>
      </c>
      <c r="AC1501" s="10">
        <v>0</v>
      </c>
      <c r="AD1501" s="10">
        <v>0</v>
      </c>
      <c r="AE1501" s="10">
        <v>0</v>
      </c>
      <c r="AH1501" s="10">
        <v>1</v>
      </c>
      <c r="AQ1501" s="10">
        <v>0</v>
      </c>
      <c r="AR1501" s="10">
        <v>0.2288079321141675</v>
      </c>
      <c r="AS1501" s="10">
        <v>0.2288079321141675</v>
      </c>
      <c r="AT1501" s="10">
        <v>0</v>
      </c>
      <c r="AU1501" s="10">
        <v>0</v>
      </c>
      <c r="AV1501" s="10">
        <v>2.8734425658480123</v>
      </c>
      <c r="AW1501" s="10">
        <v>2.8734425658480123</v>
      </c>
      <c r="AX1501" s="10" t="s">
        <v>33</v>
      </c>
      <c r="AY1501" s="10" t="s">
        <v>33</v>
      </c>
      <c r="AZ1501" s="10" t="s">
        <v>33</v>
      </c>
      <c r="BA1501" s="10" t="s">
        <v>33</v>
      </c>
      <c r="BB1501" s="10">
        <v>1496</v>
      </c>
      <c r="BC1501" s="10">
        <v>1150</v>
      </c>
      <c r="BE1501" s="10" t="s">
        <v>360</v>
      </c>
      <c r="BF1501" s="10" t="s">
        <v>2835</v>
      </c>
      <c r="BG1501" s="10">
        <v>1.1889208907895265E-11</v>
      </c>
      <c r="BH1501" s="10">
        <v>67.219116934777276</v>
      </c>
      <c r="BI1501" s="10">
        <v>533</v>
      </c>
      <c r="BJ1501" s="10" t="s">
        <v>33</v>
      </c>
      <c r="BL1501" s="10" t="s">
        <v>33</v>
      </c>
      <c r="BM1501" s="10" t="s">
        <v>33</v>
      </c>
      <c r="BP1501" s="10" t="s">
        <v>33</v>
      </c>
      <c r="BQ1501" s="10" t="s">
        <v>33</v>
      </c>
      <c r="BR1501" s="10" t="s">
        <v>33</v>
      </c>
      <c r="BS1501" s="11" t="s">
        <v>33</v>
      </c>
      <c r="BT1501" s="11" t="s">
        <v>33</v>
      </c>
      <c r="BU1501" s="10">
        <v>1501</v>
      </c>
    </row>
    <row r="1502" spans="1:73" s="10" customFormat="1" x14ac:dyDescent="0.45">
      <c r="A1502" s="10">
        <v>405</v>
      </c>
      <c r="D1502" s="10">
        <v>1508</v>
      </c>
      <c r="E1502" s="10" t="s">
        <v>33</v>
      </c>
      <c r="F1502" s="10">
        <v>1349</v>
      </c>
      <c r="H1502" s="10" t="s">
        <v>33</v>
      </c>
      <c r="J1502" s="10" t="s">
        <v>361</v>
      </c>
      <c r="K1502" s="10">
        <v>0</v>
      </c>
      <c r="L1502" s="10">
        <v>1</v>
      </c>
      <c r="M1502" s="10" t="s">
        <v>33</v>
      </c>
      <c r="N1502" s="10">
        <v>1</v>
      </c>
      <c r="T1502" s="10">
        <v>2.1213203435596424</v>
      </c>
      <c r="W1502" s="10">
        <v>0.29330789283617997</v>
      </c>
      <c r="X1502" s="10" t="s">
        <v>35</v>
      </c>
      <c r="Y1502" s="10">
        <v>2.8284271247461901E-2</v>
      </c>
      <c r="AB1502" s="10">
        <v>3.3935468642704789</v>
      </c>
      <c r="AC1502" s="10">
        <v>0.125</v>
      </c>
      <c r="AD1502" s="10">
        <v>0</v>
      </c>
      <c r="AE1502" s="10">
        <v>0</v>
      </c>
      <c r="AH1502" s="10">
        <v>1</v>
      </c>
      <c r="AQ1502" s="10">
        <v>3.0633504967673302</v>
      </c>
      <c r="AR1502" s="10">
        <v>11.716978958626443</v>
      </c>
      <c r="AS1502" s="10">
        <v>16.158837178939073</v>
      </c>
      <c r="AT1502" s="10">
        <v>71.988736674032253</v>
      </c>
      <c r="AU1502" s="10">
        <v>6.1047820294333395</v>
      </c>
      <c r="AV1502" s="10">
        <v>161.70752325703791</v>
      </c>
      <c r="AW1502" s="10">
        <v>239.80104196050348</v>
      </c>
      <c r="AX1502" s="10">
        <v>1.8292375460830673E-4</v>
      </c>
      <c r="AY1502" s="10">
        <v>0</v>
      </c>
      <c r="AZ1502" s="10" t="s">
        <v>33</v>
      </c>
      <c r="BA1502" s="10">
        <v>1508</v>
      </c>
      <c r="BB1502" s="10" t="s">
        <v>33</v>
      </c>
      <c r="BC1502" s="10">
        <v>1349</v>
      </c>
      <c r="BE1502" s="10" t="s">
        <v>33</v>
      </c>
      <c r="BF1502" s="10" t="s">
        <v>33</v>
      </c>
      <c r="BG1502" s="10" t="s">
        <v>33</v>
      </c>
      <c r="BH1502" s="10" t="s">
        <v>33</v>
      </c>
      <c r="BI1502" s="10" t="s">
        <v>33</v>
      </c>
      <c r="BJ1502" s="10" t="s">
        <v>33</v>
      </c>
      <c r="BL1502" s="10" t="s">
        <v>33</v>
      </c>
      <c r="BM1502" s="10" t="s">
        <v>33</v>
      </c>
      <c r="BP1502" s="10" t="s">
        <v>33</v>
      </c>
      <c r="BQ1502" s="10">
        <v>0</v>
      </c>
      <c r="BR1502" s="10" t="s">
        <v>361</v>
      </c>
      <c r="BS1502" s="11">
        <v>16.158837178939073</v>
      </c>
      <c r="BT1502" s="11">
        <v>239.80104196050348</v>
      </c>
      <c r="BU1502" s="10">
        <v>1502</v>
      </c>
    </row>
    <row r="1503" spans="1:73" s="10" customFormat="1" x14ac:dyDescent="0.45">
      <c r="A1503" s="10" t="s">
        <v>33</v>
      </c>
      <c r="D1503" s="10" t="s">
        <v>33</v>
      </c>
      <c r="E1503" s="10">
        <v>1502</v>
      </c>
      <c r="F1503" s="10">
        <v>1475</v>
      </c>
      <c r="H1503" s="10">
        <v>398</v>
      </c>
      <c r="J1503" s="10" t="s">
        <v>33</v>
      </c>
      <c r="K1503" s="10" t="s">
        <v>145</v>
      </c>
      <c r="L1503" s="10" t="s">
        <v>33</v>
      </c>
      <c r="M1503" s="10">
        <v>0.69282032302755092</v>
      </c>
      <c r="N1503" s="10">
        <v>0.69282032302755092</v>
      </c>
      <c r="T1503" s="10">
        <v>0</v>
      </c>
      <c r="W1503" s="10">
        <v>0</v>
      </c>
      <c r="X1503" s="10">
        <v>0</v>
      </c>
      <c r="Y1503" s="10">
        <v>0</v>
      </c>
      <c r="AB1503" s="10">
        <v>0</v>
      </c>
      <c r="AC1503" s="10">
        <v>0</v>
      </c>
      <c r="AD1503" s="10">
        <v>0</v>
      </c>
      <c r="AE1503" s="10">
        <v>0</v>
      </c>
      <c r="AH1503" s="10">
        <v>1</v>
      </c>
      <c r="AQ1503" s="10">
        <v>0.57820459679523373</v>
      </c>
      <c r="AR1503" s="10">
        <v>2.8760073246333326</v>
      </c>
      <c r="AS1503" s="10">
        <v>3.7144039899864216</v>
      </c>
      <c r="AT1503" s="10">
        <v>13.587808024687993</v>
      </c>
      <c r="AU1503" s="10">
        <v>8.6190032869262245E-2</v>
      </c>
      <c r="AV1503" s="10">
        <v>32.395318532938063</v>
      </c>
      <c r="AW1503" s="10">
        <v>46.069316590495319</v>
      </c>
      <c r="AX1503" s="10" t="s">
        <v>33</v>
      </c>
      <c r="AY1503" s="10" t="s">
        <v>33</v>
      </c>
      <c r="AZ1503" s="10" t="s">
        <v>33</v>
      </c>
      <c r="BA1503" s="10" t="s">
        <v>33</v>
      </c>
      <c r="BB1503" s="10">
        <v>1502</v>
      </c>
      <c r="BC1503" s="10">
        <v>1475</v>
      </c>
      <c r="BE1503" s="10" t="s">
        <v>361</v>
      </c>
      <c r="BF1503" s="10" t="s">
        <v>2836</v>
      </c>
      <c r="BG1503" s="10">
        <v>6.7945272398039157E-4</v>
      </c>
      <c r="BH1503" s="10">
        <v>91.312191185497454</v>
      </c>
      <c r="BI1503" s="10">
        <v>535</v>
      </c>
      <c r="BJ1503" s="10" t="s">
        <v>33</v>
      </c>
      <c r="BL1503" s="10" t="s">
        <v>33</v>
      </c>
      <c r="BM1503" s="10" t="s">
        <v>33</v>
      </c>
      <c r="BP1503" s="10" t="s">
        <v>33</v>
      </c>
      <c r="BQ1503" s="10" t="s">
        <v>33</v>
      </c>
      <c r="BR1503" s="10" t="s">
        <v>33</v>
      </c>
      <c r="BS1503" s="11" t="s">
        <v>33</v>
      </c>
      <c r="BT1503" s="11" t="s">
        <v>33</v>
      </c>
      <c r="BU1503" s="10">
        <v>1503</v>
      </c>
    </row>
    <row r="1504" spans="1:73" s="10" customFormat="1" x14ac:dyDescent="0.45">
      <c r="A1504" s="10" t="s">
        <v>33</v>
      </c>
      <c r="D1504" s="10" t="s">
        <v>33</v>
      </c>
      <c r="E1504" s="10">
        <v>1502</v>
      </c>
      <c r="F1504" s="10">
        <v>1484</v>
      </c>
      <c r="H1504" s="10">
        <v>401</v>
      </c>
      <c r="J1504" s="10" t="s">
        <v>33</v>
      </c>
      <c r="K1504" s="10" t="s">
        <v>86</v>
      </c>
      <c r="L1504" s="10" t="s">
        <v>33</v>
      </c>
      <c r="M1504" s="10">
        <v>0.2449489742783178</v>
      </c>
      <c r="N1504" s="10">
        <v>0.2449489742783178</v>
      </c>
      <c r="T1504" s="10">
        <v>0</v>
      </c>
      <c r="W1504" s="10">
        <v>0</v>
      </c>
      <c r="X1504" s="10">
        <v>0</v>
      </c>
      <c r="Y1504" s="10">
        <v>0</v>
      </c>
      <c r="AB1504" s="10">
        <v>0</v>
      </c>
      <c r="AC1504" s="10">
        <v>0</v>
      </c>
      <c r="AD1504" s="10">
        <v>0</v>
      </c>
      <c r="AE1504" s="10">
        <v>0</v>
      </c>
      <c r="AH1504" s="10">
        <v>1</v>
      </c>
      <c r="AQ1504" s="10">
        <v>0</v>
      </c>
      <c r="AR1504" s="10">
        <v>2.8524308054710108</v>
      </c>
      <c r="AS1504" s="10">
        <v>2.8524308054710108</v>
      </c>
      <c r="AT1504" s="10">
        <v>0</v>
      </c>
      <c r="AU1504" s="10">
        <v>0</v>
      </c>
      <c r="AV1504" s="10">
        <v>34.625987003983006</v>
      </c>
      <c r="AW1504" s="10">
        <v>34.625987003983006</v>
      </c>
      <c r="AX1504" s="10" t="s">
        <v>33</v>
      </c>
      <c r="AY1504" s="10" t="s">
        <v>33</v>
      </c>
      <c r="AZ1504" s="10" t="s">
        <v>33</v>
      </c>
      <c r="BA1504" s="10" t="s">
        <v>33</v>
      </c>
      <c r="BB1504" s="10">
        <v>1502</v>
      </c>
      <c r="BC1504" s="10">
        <v>1484</v>
      </c>
      <c r="BE1504" s="10" t="s">
        <v>361</v>
      </c>
      <c r="BF1504" s="10" t="s">
        <v>2837</v>
      </c>
      <c r="BG1504" s="10">
        <v>5.2177735269715389E-4</v>
      </c>
      <c r="BH1504" s="10">
        <v>272.61820494513051</v>
      </c>
      <c r="BI1504" s="10">
        <v>536</v>
      </c>
      <c r="BJ1504" s="10" t="s">
        <v>33</v>
      </c>
      <c r="BL1504" s="10" t="s">
        <v>33</v>
      </c>
      <c r="BM1504" s="10" t="s">
        <v>33</v>
      </c>
      <c r="BP1504" s="10" t="s">
        <v>33</v>
      </c>
      <c r="BQ1504" s="10" t="s">
        <v>33</v>
      </c>
      <c r="BR1504" s="10" t="s">
        <v>33</v>
      </c>
      <c r="BS1504" s="11" t="s">
        <v>33</v>
      </c>
      <c r="BT1504" s="11" t="s">
        <v>33</v>
      </c>
      <c r="BU1504" s="10">
        <v>1504</v>
      </c>
    </row>
    <row r="1505" spans="1:73" s="10" customFormat="1" x14ac:dyDescent="0.45">
      <c r="A1505" s="10" t="s">
        <v>33</v>
      </c>
      <c r="D1505" s="10" t="s">
        <v>33</v>
      </c>
      <c r="E1505" s="10">
        <v>1502</v>
      </c>
      <c r="F1505" s="10">
        <v>1678</v>
      </c>
      <c r="H1505" s="10">
        <v>443</v>
      </c>
      <c r="J1505" s="10" t="s">
        <v>33</v>
      </c>
      <c r="K1505" s="10" t="s">
        <v>389</v>
      </c>
      <c r="L1505" s="10" t="s">
        <v>33</v>
      </c>
      <c r="M1505" s="10">
        <v>4.9497474683058329E-4</v>
      </c>
      <c r="N1505" s="10">
        <v>4.9497474683058329E-4</v>
      </c>
      <c r="T1505" s="10">
        <v>0</v>
      </c>
      <c r="W1505" s="10">
        <v>0</v>
      </c>
      <c r="X1505" s="10">
        <v>0</v>
      </c>
      <c r="Y1505" s="10">
        <v>0</v>
      </c>
      <c r="AB1505" s="10">
        <v>0</v>
      </c>
      <c r="AC1505" s="10">
        <v>0</v>
      </c>
      <c r="AD1505" s="10">
        <v>0</v>
      </c>
      <c r="AE1505" s="10">
        <v>0</v>
      </c>
      <c r="AH1505" s="10">
        <v>1</v>
      </c>
      <c r="AQ1505" s="10">
        <v>1.2219242475972211E-2</v>
      </c>
      <c r="AR1505" s="10">
        <v>8.4253467429879311E-2</v>
      </c>
      <c r="AS1505" s="10">
        <v>0.10197136902003902</v>
      </c>
      <c r="AT1505" s="10">
        <v>0.28715219818534699</v>
      </c>
      <c r="AU1505" s="10">
        <v>0.31314268549383067</v>
      </c>
      <c r="AV1505" s="10">
        <v>2.6222675018553292</v>
      </c>
      <c r="AW1505" s="10">
        <v>3.2225623855345069</v>
      </c>
      <c r="AX1505" s="10" t="s">
        <v>33</v>
      </c>
      <c r="AY1505" s="10" t="s">
        <v>33</v>
      </c>
      <c r="AZ1505" s="10" t="s">
        <v>33</v>
      </c>
      <c r="BA1505" s="10" t="s">
        <v>33</v>
      </c>
      <c r="BB1505" s="10">
        <v>1502</v>
      </c>
      <c r="BC1505" s="10">
        <v>1678</v>
      </c>
      <c r="BE1505" s="10" t="s">
        <v>361</v>
      </c>
      <c r="BF1505" s="10" t="s">
        <v>389</v>
      </c>
      <c r="BG1505" s="10">
        <v>1.865298568369471E-5</v>
      </c>
      <c r="BH1505" s="10">
        <v>74.059238944020422</v>
      </c>
      <c r="BI1505" s="10">
        <v>537</v>
      </c>
      <c r="BJ1505" s="10" t="s">
        <v>33</v>
      </c>
      <c r="BL1505" s="10" t="s">
        <v>33</v>
      </c>
      <c r="BM1505" s="10" t="s">
        <v>33</v>
      </c>
      <c r="BP1505" s="10" t="s">
        <v>33</v>
      </c>
      <c r="BQ1505" s="10" t="s">
        <v>33</v>
      </c>
      <c r="BR1505" s="10" t="s">
        <v>33</v>
      </c>
      <c r="BS1505" s="11" t="s">
        <v>33</v>
      </c>
      <c r="BT1505" s="11" t="s">
        <v>33</v>
      </c>
      <c r="BU1505" s="10">
        <v>1505</v>
      </c>
    </row>
    <row r="1506" spans="1:73" s="10" customFormat="1" x14ac:dyDescent="0.45">
      <c r="A1506" s="10" t="s">
        <v>33</v>
      </c>
      <c r="D1506" s="10" t="s">
        <v>33</v>
      </c>
      <c r="E1506" s="10">
        <v>1502</v>
      </c>
      <c r="F1506" s="10">
        <v>1020</v>
      </c>
      <c r="H1506" s="10">
        <v>270</v>
      </c>
      <c r="J1506" s="10" t="s">
        <v>33</v>
      </c>
      <c r="K1506" s="10" t="s">
        <v>42</v>
      </c>
      <c r="L1506" s="10" t="s">
        <v>33</v>
      </c>
      <c r="M1506" s="10">
        <v>0.63245553203367599</v>
      </c>
      <c r="N1506" s="10">
        <v>0.63245553203367599</v>
      </c>
      <c r="T1506" s="10">
        <v>0</v>
      </c>
      <c r="W1506" s="10">
        <v>0</v>
      </c>
      <c r="X1506" s="10">
        <v>0</v>
      </c>
      <c r="Y1506" s="10">
        <v>0</v>
      </c>
      <c r="AB1506" s="10">
        <v>0</v>
      </c>
      <c r="AC1506" s="10">
        <v>0</v>
      </c>
      <c r="AD1506" s="10">
        <v>0</v>
      </c>
      <c r="AE1506" s="10">
        <v>0</v>
      </c>
      <c r="AH1506" s="10">
        <v>1</v>
      </c>
      <c r="AQ1506" s="10">
        <v>0</v>
      </c>
      <c r="AR1506" s="10">
        <v>0</v>
      </c>
      <c r="AS1506" s="10">
        <v>0</v>
      </c>
      <c r="AT1506" s="10">
        <v>0</v>
      </c>
      <c r="AU1506" s="10">
        <v>0</v>
      </c>
      <c r="AV1506" s="10">
        <v>0.63245553203367599</v>
      </c>
      <c r="AW1506" s="10">
        <v>0.63245553203367599</v>
      </c>
      <c r="AX1506" s="10" t="s">
        <v>33</v>
      </c>
      <c r="AY1506" s="10" t="s">
        <v>33</v>
      </c>
      <c r="AZ1506" s="10" t="s">
        <v>33</v>
      </c>
      <c r="BA1506" s="10" t="s">
        <v>33</v>
      </c>
      <c r="BB1506" s="10">
        <v>1502</v>
      </c>
      <c r="BC1506" s="10">
        <v>1020</v>
      </c>
      <c r="BE1506" s="10" t="s">
        <v>361</v>
      </c>
      <c r="BF1506" s="10" t="s">
        <v>2838</v>
      </c>
      <c r="BG1506" s="10">
        <v>0</v>
      </c>
      <c r="BH1506" s="10">
        <v>4.9794650425648515</v>
      </c>
      <c r="BI1506" s="10">
        <v>538</v>
      </c>
      <c r="BJ1506" s="10" t="s">
        <v>33</v>
      </c>
      <c r="BL1506" s="10" t="s">
        <v>33</v>
      </c>
      <c r="BM1506" s="10" t="s">
        <v>33</v>
      </c>
      <c r="BP1506" s="10" t="s">
        <v>33</v>
      </c>
      <c r="BQ1506" s="10" t="s">
        <v>33</v>
      </c>
      <c r="BR1506" s="10" t="s">
        <v>33</v>
      </c>
      <c r="BS1506" s="11" t="s">
        <v>33</v>
      </c>
      <c r="BT1506" s="11" t="s">
        <v>33</v>
      </c>
      <c r="BU1506" s="10">
        <v>1506</v>
      </c>
    </row>
    <row r="1507" spans="1:73" s="10" customFormat="1" x14ac:dyDescent="0.45">
      <c r="A1507" s="10" t="s">
        <v>33</v>
      </c>
      <c r="D1507" s="10" t="s">
        <v>33</v>
      </c>
      <c r="E1507" s="10">
        <v>1502</v>
      </c>
      <c r="F1507" s="10">
        <v>1683</v>
      </c>
      <c r="H1507" s="10">
        <v>444</v>
      </c>
      <c r="J1507" s="10" t="s">
        <v>33</v>
      </c>
      <c r="K1507" s="10" t="s">
        <v>390</v>
      </c>
      <c r="L1507" s="10" t="s">
        <v>33</v>
      </c>
      <c r="M1507" s="10">
        <v>0.2449489742783178</v>
      </c>
      <c r="N1507" s="10">
        <v>0.2449489742783178</v>
      </c>
      <c r="T1507" s="10">
        <v>0</v>
      </c>
      <c r="W1507" s="10">
        <v>0</v>
      </c>
      <c r="X1507" s="10">
        <v>0</v>
      </c>
      <c r="Y1507" s="10">
        <v>0</v>
      </c>
      <c r="AB1507" s="10">
        <v>0</v>
      </c>
      <c r="AC1507" s="10">
        <v>0</v>
      </c>
      <c r="AD1507" s="10">
        <v>0</v>
      </c>
      <c r="AE1507" s="10">
        <v>0</v>
      </c>
      <c r="AH1507" s="10">
        <v>1</v>
      </c>
      <c r="AQ1507" s="10">
        <v>0.35160631393648212</v>
      </c>
      <c r="AR1507" s="10">
        <v>5.4859794682560397</v>
      </c>
      <c r="AS1507" s="10">
        <v>5.9958086234639385</v>
      </c>
      <c r="AT1507" s="10">
        <v>8.2627483775073305</v>
      </c>
      <c r="AU1507" s="10">
        <v>2.3119024467997673</v>
      </c>
      <c r="AV1507" s="10">
        <v>91.431494686227836</v>
      </c>
      <c r="AW1507" s="10">
        <v>102.00614551053494</v>
      </c>
      <c r="AX1507" s="10" t="s">
        <v>33</v>
      </c>
      <c r="AY1507" s="10" t="s">
        <v>33</v>
      </c>
      <c r="AZ1507" s="10" t="s">
        <v>33</v>
      </c>
      <c r="BA1507" s="10" t="s">
        <v>33</v>
      </c>
      <c r="BB1507" s="10">
        <v>1502</v>
      </c>
      <c r="BC1507" s="10">
        <v>1683</v>
      </c>
      <c r="BE1507" s="10" t="s">
        <v>361</v>
      </c>
      <c r="BF1507" s="10" t="s">
        <v>390</v>
      </c>
      <c r="BG1507" s="10">
        <v>1.0967758253168868E-3</v>
      </c>
      <c r="BH1507" s="10">
        <v>239.00499058637132</v>
      </c>
      <c r="BI1507" s="10">
        <v>539</v>
      </c>
      <c r="BJ1507" s="10" t="s">
        <v>33</v>
      </c>
      <c r="BL1507" s="10" t="s">
        <v>33</v>
      </c>
      <c r="BM1507" s="10" t="s">
        <v>33</v>
      </c>
      <c r="BP1507" s="10" t="s">
        <v>33</v>
      </c>
      <c r="BQ1507" s="10" t="s">
        <v>33</v>
      </c>
      <c r="BR1507" s="10" t="s">
        <v>33</v>
      </c>
      <c r="BS1507" s="11" t="s">
        <v>33</v>
      </c>
      <c r="BT1507" s="11" t="s">
        <v>33</v>
      </c>
      <c r="BU1507" s="10">
        <v>1507</v>
      </c>
    </row>
    <row r="1508" spans="1:73" s="10" customFormat="1" x14ac:dyDescent="0.45">
      <c r="A1508" s="10">
        <v>406</v>
      </c>
      <c r="D1508" s="10">
        <v>1514</v>
      </c>
      <c r="E1508" s="10" t="s">
        <v>33</v>
      </c>
      <c r="F1508" s="10">
        <v>1350</v>
      </c>
      <c r="H1508" s="10" t="s">
        <v>33</v>
      </c>
      <c r="J1508" s="10" t="s">
        <v>362</v>
      </c>
      <c r="K1508" s="10">
        <v>0</v>
      </c>
      <c r="L1508" s="10">
        <v>1</v>
      </c>
      <c r="M1508" s="10" t="s">
        <v>33</v>
      </c>
      <c r="N1508" s="10">
        <v>1</v>
      </c>
      <c r="T1508" s="10">
        <v>1.5491933384829668</v>
      </c>
      <c r="W1508" s="10">
        <v>0.29330789283617997</v>
      </c>
      <c r="X1508" s="10" t="s">
        <v>35</v>
      </c>
      <c r="Y1508" s="10">
        <v>2.8284271247461901E-2</v>
      </c>
      <c r="AB1508" s="10">
        <v>3.3935468642704789</v>
      </c>
      <c r="AC1508" s="10">
        <v>0.04</v>
      </c>
      <c r="AD1508" s="10">
        <v>0</v>
      </c>
      <c r="AE1508" s="10">
        <v>0</v>
      </c>
      <c r="AH1508" s="10">
        <v>1</v>
      </c>
      <c r="AQ1508" s="10">
        <v>3.3395908481145731</v>
      </c>
      <c r="AR1508" s="10">
        <v>12.63906805634519</v>
      </c>
      <c r="AS1508" s="10">
        <v>17.48147478611132</v>
      </c>
      <c r="AT1508" s="10">
        <v>78.480384930692466</v>
      </c>
      <c r="AU1508" s="10">
        <v>45.887253880567819</v>
      </c>
      <c r="AV1508" s="10">
        <v>280.31122311602218</v>
      </c>
      <c r="AW1508" s="10">
        <v>404.67886192728247</v>
      </c>
      <c r="AX1508" s="10">
        <v>1.4788509052639491E-5</v>
      </c>
      <c r="AY1508" s="10">
        <v>0</v>
      </c>
      <c r="AZ1508" s="10" t="s">
        <v>33</v>
      </c>
      <c r="BA1508" s="10">
        <v>1514</v>
      </c>
      <c r="BB1508" s="10" t="s">
        <v>33</v>
      </c>
      <c r="BC1508" s="10">
        <v>1350</v>
      </c>
      <c r="BE1508" s="10" t="s">
        <v>33</v>
      </c>
      <c r="BF1508" s="10" t="s">
        <v>33</v>
      </c>
      <c r="BG1508" s="10" t="s">
        <v>33</v>
      </c>
      <c r="BH1508" s="10" t="s">
        <v>33</v>
      </c>
      <c r="BI1508" s="10" t="s">
        <v>33</v>
      </c>
      <c r="BJ1508" s="10" t="s">
        <v>33</v>
      </c>
      <c r="BL1508" s="10" t="s">
        <v>33</v>
      </c>
      <c r="BM1508" s="10" t="s">
        <v>33</v>
      </c>
      <c r="BP1508" s="10" t="s">
        <v>33</v>
      </c>
      <c r="BQ1508" s="10">
        <v>0</v>
      </c>
      <c r="BR1508" s="10" t="s">
        <v>362</v>
      </c>
      <c r="BS1508" s="11">
        <v>17.48147478611132</v>
      </c>
      <c r="BT1508" s="11">
        <v>404.67886192728247</v>
      </c>
      <c r="BU1508" s="10">
        <v>1508</v>
      </c>
    </row>
    <row r="1509" spans="1:73" s="10" customFormat="1" x14ac:dyDescent="0.45">
      <c r="A1509" s="10" t="s">
        <v>33</v>
      </c>
      <c r="D1509" s="10" t="s">
        <v>33</v>
      </c>
      <c r="E1509" s="10">
        <v>1508</v>
      </c>
      <c r="F1509" s="10">
        <v>1426</v>
      </c>
      <c r="H1509" s="10">
        <v>387</v>
      </c>
      <c r="J1509" s="10" t="s">
        <v>33</v>
      </c>
      <c r="K1509" s="10" t="s">
        <v>348</v>
      </c>
      <c r="L1509" s="10" t="s">
        <v>33</v>
      </c>
      <c r="M1509" s="10">
        <v>0.64807406984078597</v>
      </c>
      <c r="N1509" s="10">
        <v>0.64807406984078597</v>
      </c>
      <c r="T1509" s="10">
        <v>0</v>
      </c>
      <c r="W1509" s="10">
        <v>0</v>
      </c>
      <c r="X1509" s="10">
        <v>0</v>
      </c>
      <c r="Y1509" s="10">
        <v>0</v>
      </c>
      <c r="AB1509" s="10">
        <v>0</v>
      </c>
      <c r="AC1509" s="10">
        <v>0</v>
      </c>
      <c r="AD1509" s="10">
        <v>0</v>
      </c>
      <c r="AE1509" s="10">
        <v>0</v>
      </c>
      <c r="AH1509" s="10">
        <v>1</v>
      </c>
      <c r="AQ1509" s="10">
        <v>0</v>
      </c>
      <c r="AR1509" s="10">
        <v>2.6454383530900882</v>
      </c>
      <c r="AS1509" s="10">
        <v>2.6454383530900882</v>
      </c>
      <c r="AT1509" s="10">
        <v>0</v>
      </c>
      <c r="AU1509" s="10">
        <v>0</v>
      </c>
      <c r="AV1509" s="10">
        <v>21.95674948620583</v>
      </c>
      <c r="AW1509" s="10">
        <v>21.95674948620583</v>
      </c>
      <c r="AX1509" s="10" t="s">
        <v>33</v>
      </c>
      <c r="AY1509" s="10" t="s">
        <v>33</v>
      </c>
      <c r="AZ1509" s="10" t="s">
        <v>33</v>
      </c>
      <c r="BA1509" s="10" t="s">
        <v>33</v>
      </c>
      <c r="BB1509" s="10">
        <v>1508</v>
      </c>
      <c r="BC1509" s="10">
        <v>1426</v>
      </c>
      <c r="BE1509" s="10" t="s">
        <v>362</v>
      </c>
      <c r="BF1509" s="10" t="s">
        <v>2839</v>
      </c>
      <c r="BG1509" s="10">
        <v>3.9122089032872474E-5</v>
      </c>
      <c r="BH1509" s="10">
        <v>3810.7859837055103</v>
      </c>
      <c r="BI1509" s="10">
        <v>541</v>
      </c>
      <c r="BJ1509" s="10" t="s">
        <v>33</v>
      </c>
      <c r="BL1509" s="10" t="s">
        <v>33</v>
      </c>
      <c r="BM1509" s="10" t="s">
        <v>33</v>
      </c>
      <c r="BP1509" s="10" t="s">
        <v>33</v>
      </c>
      <c r="BQ1509" s="10" t="s">
        <v>33</v>
      </c>
      <c r="BR1509" s="10" t="s">
        <v>33</v>
      </c>
      <c r="BS1509" s="11" t="s">
        <v>33</v>
      </c>
      <c r="BT1509" s="11" t="s">
        <v>33</v>
      </c>
      <c r="BU1509" s="10">
        <v>1509</v>
      </c>
    </row>
    <row r="1510" spans="1:73" s="10" customFormat="1" x14ac:dyDescent="0.45">
      <c r="A1510" s="10" t="s">
        <v>33</v>
      </c>
      <c r="D1510" s="10" t="s">
        <v>33</v>
      </c>
      <c r="E1510" s="10">
        <v>1508</v>
      </c>
      <c r="F1510" s="10">
        <v>1688</v>
      </c>
      <c r="H1510" s="10">
        <v>445</v>
      </c>
      <c r="J1510" s="10" t="s">
        <v>33</v>
      </c>
      <c r="K1510" s="10" t="s">
        <v>391</v>
      </c>
      <c r="L1510" s="10" t="s">
        <v>33</v>
      </c>
      <c r="M1510" s="10">
        <v>0.34641016151377546</v>
      </c>
      <c r="N1510" s="10">
        <v>0.34641016151377546</v>
      </c>
      <c r="T1510" s="10">
        <v>0</v>
      </c>
      <c r="W1510" s="10">
        <v>0</v>
      </c>
      <c r="X1510" s="10">
        <v>0</v>
      </c>
      <c r="Y1510" s="10">
        <v>0</v>
      </c>
      <c r="AB1510" s="10">
        <v>0</v>
      </c>
      <c r="AC1510" s="10">
        <v>0</v>
      </c>
      <c r="AD1510" s="10">
        <v>0</v>
      </c>
      <c r="AE1510" s="10">
        <v>0</v>
      </c>
      <c r="AH1510" s="10">
        <v>1</v>
      </c>
      <c r="AQ1510" s="10">
        <v>1.7790414509693877</v>
      </c>
      <c r="AR1510" s="10">
        <v>9.3907044146076846</v>
      </c>
      <c r="AS1510" s="10">
        <v>11.970314518513296</v>
      </c>
      <c r="AT1510" s="10">
        <v>41.807474097780613</v>
      </c>
      <c r="AU1510" s="10">
        <v>42.354905832508798</v>
      </c>
      <c r="AV1510" s="10">
        <v>254.21698765489541</v>
      </c>
      <c r="AW1510" s="10">
        <v>338.37936758518481</v>
      </c>
      <c r="AX1510" s="10" t="s">
        <v>33</v>
      </c>
      <c r="AY1510" s="10" t="s">
        <v>33</v>
      </c>
      <c r="AZ1510" s="10" t="s">
        <v>33</v>
      </c>
      <c r="BA1510" s="10" t="s">
        <v>33</v>
      </c>
      <c r="BB1510" s="10">
        <v>1508</v>
      </c>
      <c r="BC1510" s="10">
        <v>1688</v>
      </c>
      <c r="BE1510" s="10" t="s">
        <v>362</v>
      </c>
      <c r="BF1510" s="10" t="s">
        <v>2840</v>
      </c>
      <c r="BG1510" s="10">
        <v>1.7702310461997583E-4</v>
      </c>
      <c r="BH1510" s="10">
        <v>131299.68504700289</v>
      </c>
      <c r="BI1510" s="10">
        <v>542</v>
      </c>
      <c r="BJ1510" s="10" t="s">
        <v>33</v>
      </c>
      <c r="BL1510" s="10" t="s">
        <v>33</v>
      </c>
      <c r="BM1510" s="10" t="s">
        <v>33</v>
      </c>
      <c r="BP1510" s="10" t="s">
        <v>33</v>
      </c>
      <c r="BQ1510" s="10" t="s">
        <v>33</v>
      </c>
      <c r="BR1510" s="10" t="s">
        <v>33</v>
      </c>
      <c r="BS1510" s="11" t="s">
        <v>33</v>
      </c>
      <c r="BT1510" s="11" t="s">
        <v>33</v>
      </c>
      <c r="BU1510" s="10">
        <v>1510</v>
      </c>
    </row>
    <row r="1511" spans="1:73" s="10" customFormat="1" x14ac:dyDescent="0.45">
      <c r="A1511" s="10" t="s">
        <v>33</v>
      </c>
      <c r="D1511" s="10" t="s">
        <v>33</v>
      </c>
      <c r="E1511" s="10">
        <v>1508</v>
      </c>
      <c r="F1511" s="10">
        <v>1693</v>
      </c>
      <c r="H1511" s="10">
        <v>446</v>
      </c>
      <c r="J1511" s="10" t="s">
        <v>33</v>
      </c>
      <c r="K1511" s="10" t="s">
        <v>392</v>
      </c>
      <c r="L1511" s="10" t="s">
        <v>33</v>
      </c>
      <c r="M1511" s="10">
        <v>1.7677669529663688E-3</v>
      </c>
      <c r="N1511" s="10">
        <v>1.7677669529663688E-3</v>
      </c>
      <c r="T1511" s="10">
        <v>0</v>
      </c>
      <c r="W1511" s="10">
        <v>0</v>
      </c>
      <c r="X1511" s="10">
        <v>0</v>
      </c>
      <c r="Y1511" s="10">
        <v>0</v>
      </c>
      <c r="AB1511" s="10">
        <v>0</v>
      </c>
      <c r="AC1511" s="10">
        <v>0</v>
      </c>
      <c r="AD1511" s="10">
        <v>0</v>
      </c>
      <c r="AE1511" s="10">
        <v>0</v>
      </c>
      <c r="AH1511" s="10">
        <v>1</v>
      </c>
      <c r="AQ1511" s="10">
        <v>1.1356058662218659E-2</v>
      </c>
      <c r="AR1511" s="10">
        <v>3.170592198452267E-2</v>
      </c>
      <c r="AS1511" s="10">
        <v>4.817220704473972E-2</v>
      </c>
      <c r="AT1511" s="10">
        <v>0.26686737856213849</v>
      </c>
      <c r="AU1511" s="10">
        <v>0.13880118378854239</v>
      </c>
      <c r="AV1511" s="10">
        <v>0.76826273403759804</v>
      </c>
      <c r="AW1511" s="10">
        <v>1.1739312963882789</v>
      </c>
      <c r="AX1511" s="10" t="s">
        <v>33</v>
      </c>
      <c r="AY1511" s="10" t="s">
        <v>33</v>
      </c>
      <c r="AZ1511" s="10" t="s">
        <v>33</v>
      </c>
      <c r="BA1511" s="10" t="s">
        <v>33</v>
      </c>
      <c r="BB1511" s="10">
        <v>1508</v>
      </c>
      <c r="BC1511" s="10">
        <v>1693</v>
      </c>
      <c r="BE1511" s="10" t="s">
        <v>362</v>
      </c>
      <c r="BF1511" s="10" t="s">
        <v>2841</v>
      </c>
      <c r="BG1511" s="10">
        <v>7.1239511996675727E-7</v>
      </c>
      <c r="BH1511" s="10">
        <v>290.9226618442683</v>
      </c>
      <c r="BI1511" s="10">
        <v>543</v>
      </c>
      <c r="BJ1511" s="10" t="s">
        <v>33</v>
      </c>
      <c r="BL1511" s="10" t="s">
        <v>33</v>
      </c>
      <c r="BM1511" s="10" t="s">
        <v>33</v>
      </c>
      <c r="BP1511" s="10" t="s">
        <v>33</v>
      </c>
      <c r="BQ1511" s="10" t="s">
        <v>33</v>
      </c>
      <c r="BR1511" s="10" t="s">
        <v>33</v>
      </c>
      <c r="BS1511" s="11" t="s">
        <v>33</v>
      </c>
      <c r="BT1511" s="11" t="s">
        <v>33</v>
      </c>
      <c r="BU1511" s="10">
        <v>1511</v>
      </c>
    </row>
    <row r="1512" spans="1:73" s="10" customFormat="1" x14ac:dyDescent="0.45">
      <c r="A1512" s="10" t="s">
        <v>33</v>
      </c>
      <c r="D1512" s="10" t="s">
        <v>33</v>
      </c>
      <c r="E1512" s="10">
        <v>1508</v>
      </c>
      <c r="F1512" s="10">
        <v>1020</v>
      </c>
      <c r="H1512" s="10">
        <v>270</v>
      </c>
      <c r="J1512" s="10" t="s">
        <v>33</v>
      </c>
      <c r="K1512" s="10" t="s">
        <v>42</v>
      </c>
      <c r="L1512" s="10" t="s">
        <v>33</v>
      </c>
      <c r="M1512" s="10">
        <v>0.36742346141747667</v>
      </c>
      <c r="N1512" s="10">
        <v>0.36742346141747667</v>
      </c>
      <c r="T1512" s="10">
        <v>0</v>
      </c>
      <c r="W1512" s="10">
        <v>0</v>
      </c>
      <c r="X1512" s="10">
        <v>0</v>
      </c>
      <c r="Y1512" s="10">
        <v>0</v>
      </c>
      <c r="AB1512" s="10">
        <v>0</v>
      </c>
      <c r="AC1512" s="10">
        <v>0</v>
      </c>
      <c r="AD1512" s="10">
        <v>0</v>
      </c>
      <c r="AE1512" s="10">
        <v>0</v>
      </c>
      <c r="AH1512" s="10">
        <v>1</v>
      </c>
      <c r="AQ1512" s="10">
        <v>0</v>
      </c>
      <c r="AR1512" s="10">
        <v>0</v>
      </c>
      <c r="AS1512" s="10">
        <v>0</v>
      </c>
      <c r="AT1512" s="10">
        <v>0</v>
      </c>
      <c r="AU1512" s="10">
        <v>0</v>
      </c>
      <c r="AV1512" s="10">
        <v>0.36742346141747667</v>
      </c>
      <c r="AW1512" s="10">
        <v>0.36742346141747667</v>
      </c>
      <c r="AX1512" s="10" t="s">
        <v>33</v>
      </c>
      <c r="AY1512" s="10" t="s">
        <v>33</v>
      </c>
      <c r="AZ1512" s="10" t="s">
        <v>33</v>
      </c>
      <c r="BA1512" s="10" t="s">
        <v>33</v>
      </c>
      <c r="BB1512" s="10">
        <v>1508</v>
      </c>
      <c r="BC1512" s="10">
        <v>1020</v>
      </c>
      <c r="BE1512" s="10" t="s">
        <v>362</v>
      </c>
      <c r="BF1512" s="10" t="s">
        <v>2842</v>
      </c>
      <c r="BG1512" s="10">
        <v>0</v>
      </c>
      <c r="BH1512" s="10">
        <v>63.769556497145928</v>
      </c>
      <c r="BI1512" s="10">
        <v>544</v>
      </c>
      <c r="BJ1512" s="10" t="s">
        <v>33</v>
      </c>
      <c r="BL1512" s="10" t="s">
        <v>33</v>
      </c>
      <c r="BM1512" s="10" t="s">
        <v>33</v>
      </c>
      <c r="BP1512" s="10" t="s">
        <v>33</v>
      </c>
      <c r="BQ1512" s="10" t="s">
        <v>33</v>
      </c>
      <c r="BR1512" s="10" t="s">
        <v>33</v>
      </c>
      <c r="BS1512" s="11" t="s">
        <v>33</v>
      </c>
      <c r="BT1512" s="11" t="s">
        <v>33</v>
      </c>
      <c r="BU1512" s="10">
        <v>1512</v>
      </c>
    </row>
    <row r="1513" spans="1:73" s="10" customFormat="1" x14ac:dyDescent="0.45">
      <c r="A1513" s="10" t="s">
        <v>33</v>
      </c>
      <c r="D1513" s="10" t="s">
        <v>33</v>
      </c>
      <c r="E1513" s="10">
        <v>1508</v>
      </c>
      <c r="F1513" s="10">
        <v>1211</v>
      </c>
      <c r="H1513" s="10">
        <v>325</v>
      </c>
      <c r="J1513" s="10" t="s">
        <v>33</v>
      </c>
      <c r="K1513" s="10" t="s">
        <v>76</v>
      </c>
      <c r="L1513" s="10" t="s">
        <v>33</v>
      </c>
      <c r="M1513" s="10">
        <v>0.14142135623730953</v>
      </c>
      <c r="N1513" s="10">
        <v>0.14142135623730953</v>
      </c>
      <c r="T1513" s="10">
        <v>0</v>
      </c>
      <c r="W1513" s="10">
        <v>0</v>
      </c>
      <c r="X1513" s="10">
        <v>0</v>
      </c>
      <c r="Y1513" s="10">
        <v>0</v>
      </c>
      <c r="AB1513" s="10">
        <v>0</v>
      </c>
      <c r="AC1513" s="10">
        <v>0</v>
      </c>
      <c r="AD1513" s="10">
        <v>0</v>
      </c>
      <c r="AE1513" s="10">
        <v>0</v>
      </c>
      <c r="AH1513" s="10">
        <v>1</v>
      </c>
      <c r="AQ1513" s="10">
        <v>0</v>
      </c>
      <c r="AR1513" s="10">
        <v>0.23791147382671438</v>
      </c>
      <c r="AS1513" s="10">
        <v>0.23791147382671438</v>
      </c>
      <c r="AT1513" s="10">
        <v>0</v>
      </c>
      <c r="AU1513" s="10">
        <v>0</v>
      </c>
      <c r="AV1513" s="10">
        <v>3.0017997794658551</v>
      </c>
      <c r="AW1513" s="10">
        <v>3.0017997794658551</v>
      </c>
      <c r="AX1513" s="10" t="s">
        <v>33</v>
      </c>
      <c r="AY1513" s="10" t="s">
        <v>33</v>
      </c>
      <c r="AZ1513" s="10" t="s">
        <v>33</v>
      </c>
      <c r="BA1513" s="10" t="s">
        <v>33</v>
      </c>
      <c r="BB1513" s="10">
        <v>1508</v>
      </c>
      <c r="BC1513" s="10">
        <v>1211</v>
      </c>
      <c r="BE1513" s="10" t="s">
        <v>362</v>
      </c>
      <c r="BF1513" s="10" t="s">
        <v>2843</v>
      </c>
      <c r="BG1513" s="10">
        <v>3.5183559844131692E-6</v>
      </c>
      <c r="BH1513" s="10">
        <v>258.85066030014355</v>
      </c>
      <c r="BI1513" s="10">
        <v>545</v>
      </c>
      <c r="BJ1513" s="10" t="s">
        <v>33</v>
      </c>
      <c r="BL1513" s="10" t="s">
        <v>33</v>
      </c>
      <c r="BM1513" s="10" t="s">
        <v>33</v>
      </c>
      <c r="BP1513" s="10" t="s">
        <v>33</v>
      </c>
      <c r="BQ1513" s="10" t="s">
        <v>33</v>
      </c>
      <c r="BR1513" s="10" t="s">
        <v>33</v>
      </c>
      <c r="BS1513" s="11" t="s">
        <v>33</v>
      </c>
      <c r="BT1513" s="11" t="s">
        <v>33</v>
      </c>
      <c r="BU1513" s="10">
        <v>1513</v>
      </c>
    </row>
    <row r="1514" spans="1:73" s="10" customFormat="1" x14ac:dyDescent="0.45">
      <c r="A1514" s="10">
        <v>407</v>
      </c>
      <c r="D1514" s="10">
        <v>1520</v>
      </c>
      <c r="E1514" s="10" t="s">
        <v>33</v>
      </c>
      <c r="F1514" s="10">
        <v>1351</v>
      </c>
      <c r="H1514" s="10" t="s">
        <v>33</v>
      </c>
      <c r="J1514" s="10" t="s">
        <v>363</v>
      </c>
      <c r="K1514" s="10">
        <v>0</v>
      </c>
      <c r="L1514" s="10">
        <v>1</v>
      </c>
      <c r="M1514" s="10" t="s">
        <v>33</v>
      </c>
      <c r="N1514" s="10">
        <v>1</v>
      </c>
      <c r="T1514" s="10">
        <v>2.9580398915498081</v>
      </c>
      <c r="W1514" s="10">
        <v>0.40162837300170917</v>
      </c>
      <c r="X1514" s="10" t="s">
        <v>35</v>
      </c>
      <c r="Y1514" s="10">
        <v>3.8729833462074169E-2</v>
      </c>
      <c r="AB1514" s="10">
        <v>4.6468054187796586</v>
      </c>
      <c r="AC1514" s="10">
        <v>0.03</v>
      </c>
      <c r="AD1514" s="10">
        <v>0</v>
      </c>
      <c r="AE1514" s="10">
        <v>0</v>
      </c>
      <c r="AH1514" s="10">
        <v>1</v>
      </c>
      <c r="AQ1514" s="10">
        <v>5.4812841813706736</v>
      </c>
      <c r="AR1514" s="10">
        <v>11.417326209517428</v>
      </c>
      <c r="AS1514" s="10">
        <v>19.365188272504906</v>
      </c>
      <c r="AT1514" s="10">
        <v>128.81017826221083</v>
      </c>
      <c r="AU1514" s="10">
        <v>58.057439284320843</v>
      </c>
      <c r="AV1514" s="10">
        <v>153.76658009038997</v>
      </c>
      <c r="AW1514" s="10">
        <v>340.63419763692161</v>
      </c>
      <c r="AX1514" s="10">
        <v>2.9577018105278977E-6</v>
      </c>
      <c r="AY1514" s="10">
        <v>0</v>
      </c>
      <c r="AZ1514" s="10" t="s">
        <v>33</v>
      </c>
      <c r="BA1514" s="10">
        <v>1520</v>
      </c>
      <c r="BB1514" s="10" t="s">
        <v>33</v>
      </c>
      <c r="BC1514" s="10">
        <v>1351</v>
      </c>
      <c r="BE1514" s="10" t="s">
        <v>33</v>
      </c>
      <c r="BF1514" s="10" t="s">
        <v>33</v>
      </c>
      <c r="BG1514" s="10" t="s">
        <v>33</v>
      </c>
      <c r="BH1514" s="10" t="s">
        <v>33</v>
      </c>
      <c r="BI1514" s="10" t="s">
        <v>33</v>
      </c>
      <c r="BJ1514" s="10" t="s">
        <v>33</v>
      </c>
      <c r="BL1514" s="10" t="s">
        <v>33</v>
      </c>
      <c r="BM1514" s="10" t="s">
        <v>33</v>
      </c>
      <c r="BP1514" s="10" t="s">
        <v>33</v>
      </c>
      <c r="BQ1514" s="10">
        <v>0</v>
      </c>
      <c r="BR1514" s="10" t="s">
        <v>363</v>
      </c>
      <c r="BS1514" s="11">
        <v>19.365188272504906</v>
      </c>
      <c r="BT1514" s="11">
        <v>340.63419763692161</v>
      </c>
      <c r="BU1514" s="10">
        <v>1514</v>
      </c>
    </row>
    <row r="1515" spans="1:73" s="10" customFormat="1" x14ac:dyDescent="0.45">
      <c r="A1515" s="10" t="s">
        <v>33</v>
      </c>
      <c r="D1515" s="10" t="s">
        <v>33</v>
      </c>
      <c r="E1515" s="10">
        <v>1514</v>
      </c>
      <c r="F1515" s="10">
        <v>1698</v>
      </c>
      <c r="H1515" s="10">
        <v>447</v>
      </c>
      <c r="J1515" s="10" t="s">
        <v>33</v>
      </c>
      <c r="K1515" s="10" t="s">
        <v>393</v>
      </c>
      <c r="L1515" s="10" t="s">
        <v>33</v>
      </c>
      <c r="M1515" s="10">
        <v>0.74833147735478822</v>
      </c>
      <c r="N1515" s="10">
        <v>0.74833147735478822</v>
      </c>
      <c r="T1515" s="10">
        <v>0</v>
      </c>
      <c r="W1515" s="10">
        <v>0</v>
      </c>
      <c r="X1515" s="10">
        <v>0</v>
      </c>
      <c r="Y1515" s="10">
        <v>0</v>
      </c>
      <c r="AB1515" s="10">
        <v>0</v>
      </c>
      <c r="AC1515" s="10">
        <v>0</v>
      </c>
      <c r="AD1515" s="10">
        <v>0</v>
      </c>
      <c r="AE1515" s="10">
        <v>0</v>
      </c>
      <c r="AH1515" s="10">
        <v>1</v>
      </c>
      <c r="AQ1515" s="10">
        <v>2.5145973670436064</v>
      </c>
      <c r="AR1515" s="10">
        <v>9.7423123774403582</v>
      </c>
      <c r="AS1515" s="10">
        <v>13.388478559653587</v>
      </c>
      <c r="AT1515" s="10">
        <v>59.09303812552475</v>
      </c>
      <c r="AU1515" s="10">
        <v>53.342348523116122</v>
      </c>
      <c r="AV1515" s="10">
        <v>135.72732929068493</v>
      </c>
      <c r="AW1515" s="10">
        <v>248.16271593932581</v>
      </c>
      <c r="AX1515" s="10" t="s">
        <v>33</v>
      </c>
      <c r="AY1515" s="10" t="s">
        <v>33</v>
      </c>
      <c r="AZ1515" s="10" t="s">
        <v>33</v>
      </c>
      <c r="BA1515" s="10" t="s">
        <v>33</v>
      </c>
      <c r="BB1515" s="10">
        <v>1514</v>
      </c>
      <c r="BC1515" s="10">
        <v>1698</v>
      </c>
      <c r="BE1515" s="10" t="s">
        <v>363</v>
      </c>
      <c r="BF1515" s="10" t="s">
        <v>393</v>
      </c>
      <c r="BG1515" s="10">
        <v>3.9599127276101352E-5</v>
      </c>
      <c r="BH1515" s="10">
        <v>53637.677246362022</v>
      </c>
      <c r="BI1515" s="10">
        <v>547</v>
      </c>
      <c r="BJ1515" s="10" t="s">
        <v>33</v>
      </c>
      <c r="BL1515" s="10" t="s">
        <v>33</v>
      </c>
      <c r="BM1515" s="10" t="s">
        <v>33</v>
      </c>
      <c r="BP1515" s="10" t="s">
        <v>33</v>
      </c>
      <c r="BQ1515" s="10" t="s">
        <v>33</v>
      </c>
      <c r="BR1515" s="10" t="s">
        <v>33</v>
      </c>
      <c r="BS1515" s="11" t="s">
        <v>33</v>
      </c>
      <c r="BT1515" s="11" t="s">
        <v>33</v>
      </c>
      <c r="BU1515" s="10">
        <v>1515</v>
      </c>
    </row>
    <row r="1516" spans="1:73" s="10" customFormat="1" x14ac:dyDescent="0.45">
      <c r="A1516" s="10" t="s">
        <v>33</v>
      </c>
      <c r="D1516" s="10" t="s">
        <v>33</v>
      </c>
      <c r="E1516" s="10">
        <v>1514</v>
      </c>
      <c r="F1516" s="10">
        <v>1186</v>
      </c>
      <c r="H1516" s="10">
        <v>319</v>
      </c>
      <c r="J1516" s="10" t="s">
        <v>33</v>
      </c>
      <c r="K1516" s="10" t="s">
        <v>52</v>
      </c>
      <c r="L1516" s="10" t="s">
        <v>33</v>
      </c>
      <c r="M1516" s="10">
        <v>0.2449489742783178</v>
      </c>
      <c r="N1516" s="10">
        <v>0.2449489742783178</v>
      </c>
      <c r="T1516" s="10">
        <v>0</v>
      </c>
      <c r="W1516" s="10">
        <v>0</v>
      </c>
      <c r="X1516" s="10">
        <v>0</v>
      </c>
      <c r="Y1516" s="10">
        <v>0</v>
      </c>
      <c r="AB1516" s="10">
        <v>0</v>
      </c>
      <c r="AC1516" s="10">
        <v>0</v>
      </c>
      <c r="AD1516" s="10">
        <v>0</v>
      </c>
      <c r="AE1516" s="10">
        <v>0</v>
      </c>
      <c r="AH1516" s="10">
        <v>1</v>
      </c>
      <c r="AQ1516" s="10">
        <v>0</v>
      </c>
      <c r="AR1516" s="10">
        <v>0.88690226487804058</v>
      </c>
      <c r="AS1516" s="10">
        <v>0.88690226487804058</v>
      </c>
      <c r="AT1516" s="10">
        <v>0</v>
      </c>
      <c r="AU1516" s="10">
        <v>0</v>
      </c>
      <c r="AV1516" s="10">
        <v>11.871605725941555</v>
      </c>
      <c r="AW1516" s="10">
        <v>11.871605725941555</v>
      </c>
      <c r="AX1516" s="10" t="s">
        <v>33</v>
      </c>
      <c r="AY1516" s="10" t="s">
        <v>33</v>
      </c>
      <c r="AZ1516" s="10" t="s">
        <v>33</v>
      </c>
      <c r="BA1516" s="10" t="s">
        <v>33</v>
      </c>
      <c r="BB1516" s="10">
        <v>1514</v>
      </c>
      <c r="BC1516" s="10">
        <v>1186</v>
      </c>
      <c r="BE1516" s="10" t="s">
        <v>363</v>
      </c>
      <c r="BF1516" s="10" t="s">
        <v>2844</v>
      </c>
      <c r="BG1516" s="10">
        <v>2.6231924345910736E-6</v>
      </c>
      <c r="BH1516" s="10">
        <v>729.88606534989822</v>
      </c>
      <c r="BI1516" s="10">
        <v>548</v>
      </c>
      <c r="BJ1516" s="10" t="s">
        <v>33</v>
      </c>
      <c r="BL1516" s="10" t="s">
        <v>33</v>
      </c>
      <c r="BM1516" s="10" t="s">
        <v>33</v>
      </c>
      <c r="BP1516" s="10" t="s">
        <v>33</v>
      </c>
      <c r="BQ1516" s="10" t="s">
        <v>33</v>
      </c>
      <c r="BR1516" s="10" t="s">
        <v>33</v>
      </c>
      <c r="BS1516" s="11" t="s">
        <v>33</v>
      </c>
      <c r="BT1516" s="11" t="s">
        <v>33</v>
      </c>
      <c r="BU1516" s="10">
        <v>1516</v>
      </c>
    </row>
    <row r="1517" spans="1:73" s="10" customFormat="1" x14ac:dyDescent="0.45">
      <c r="A1517" s="10" t="s">
        <v>33</v>
      </c>
      <c r="D1517" s="10" t="s">
        <v>33</v>
      </c>
      <c r="E1517" s="10">
        <v>1514</v>
      </c>
      <c r="F1517" s="10">
        <v>1702</v>
      </c>
      <c r="H1517" s="10">
        <v>448</v>
      </c>
      <c r="J1517" s="10" t="s">
        <v>33</v>
      </c>
      <c r="K1517" s="10" t="s">
        <v>394</v>
      </c>
      <c r="L1517" s="10" t="s">
        <v>33</v>
      </c>
      <c r="M1517" s="10">
        <v>3.5355339059327381E-4</v>
      </c>
      <c r="N1517" s="10">
        <v>3.5355339059327381E-4</v>
      </c>
      <c r="T1517" s="10">
        <v>0</v>
      </c>
      <c r="W1517" s="10">
        <v>0</v>
      </c>
      <c r="X1517" s="10">
        <v>0</v>
      </c>
      <c r="Y1517" s="10">
        <v>0</v>
      </c>
      <c r="AB1517" s="10">
        <v>0</v>
      </c>
      <c r="AC1517" s="10">
        <v>0</v>
      </c>
      <c r="AD1517" s="10">
        <v>0</v>
      </c>
      <c r="AE1517" s="10">
        <v>0</v>
      </c>
      <c r="AH1517" s="10">
        <v>1</v>
      </c>
      <c r="AQ1517" s="10">
        <v>8.6469227772593572E-3</v>
      </c>
      <c r="AR1517" s="10">
        <v>3.2899913422921145E-2</v>
      </c>
      <c r="AS1517" s="10">
        <v>4.5437951449947209E-2</v>
      </c>
      <c r="AT1517" s="10">
        <v>0.2032026852655949</v>
      </c>
      <c r="AU1517" s="10">
        <v>6.8285342425066495E-2</v>
      </c>
      <c r="AV1517" s="10">
        <v>1.3691367036061242</v>
      </c>
      <c r="AW1517" s="10">
        <v>1.6406247312967857</v>
      </c>
      <c r="AX1517" s="10" t="s">
        <v>33</v>
      </c>
      <c r="AY1517" s="10" t="s">
        <v>33</v>
      </c>
      <c r="AZ1517" s="10" t="s">
        <v>33</v>
      </c>
      <c r="BA1517" s="10" t="s">
        <v>33</v>
      </c>
      <c r="BB1517" s="10">
        <v>1514</v>
      </c>
      <c r="BC1517" s="10">
        <v>1702</v>
      </c>
      <c r="BE1517" s="10" t="s">
        <v>363</v>
      </c>
      <c r="BF1517" s="10" t="s">
        <v>394</v>
      </c>
      <c r="BG1517" s="10">
        <v>1.3439191127018757E-7</v>
      </c>
      <c r="BH1517" s="10">
        <v>172.49582012580325</v>
      </c>
      <c r="BI1517" s="10">
        <v>549</v>
      </c>
      <c r="BJ1517" s="10" t="s">
        <v>33</v>
      </c>
      <c r="BL1517" s="10" t="s">
        <v>33</v>
      </c>
      <c r="BM1517" s="10" t="s">
        <v>33</v>
      </c>
      <c r="BP1517" s="10" t="s">
        <v>33</v>
      </c>
      <c r="BQ1517" s="10" t="s">
        <v>33</v>
      </c>
      <c r="BR1517" s="10" t="s">
        <v>33</v>
      </c>
      <c r="BS1517" s="11" t="s">
        <v>33</v>
      </c>
      <c r="BT1517" s="11" t="s">
        <v>33</v>
      </c>
      <c r="BU1517" s="10">
        <v>1517</v>
      </c>
    </row>
    <row r="1518" spans="1:73" s="10" customFormat="1" x14ac:dyDescent="0.45">
      <c r="A1518" s="10" t="s">
        <v>33</v>
      </c>
      <c r="D1518" s="10" t="s">
        <v>33</v>
      </c>
      <c r="E1518" s="10">
        <v>1514</v>
      </c>
      <c r="F1518" s="10">
        <v>1020</v>
      </c>
      <c r="H1518" s="10">
        <v>270</v>
      </c>
      <c r="J1518" s="10" t="s">
        <v>33</v>
      </c>
      <c r="K1518" s="10" t="s">
        <v>42</v>
      </c>
      <c r="L1518" s="10" t="s">
        <v>33</v>
      </c>
      <c r="M1518" s="10">
        <v>0.73484692283495334</v>
      </c>
      <c r="N1518" s="10">
        <v>0.73484692283495334</v>
      </c>
      <c r="T1518" s="10">
        <v>0</v>
      </c>
      <c r="W1518" s="10">
        <v>0</v>
      </c>
      <c r="X1518" s="10">
        <v>0</v>
      </c>
      <c r="Y1518" s="10">
        <v>0</v>
      </c>
      <c r="AB1518" s="10">
        <v>0</v>
      </c>
      <c r="AC1518" s="10">
        <v>0</v>
      </c>
      <c r="AD1518" s="10">
        <v>0</v>
      </c>
      <c r="AE1518" s="10">
        <v>0</v>
      </c>
      <c r="AH1518" s="10">
        <v>1</v>
      </c>
      <c r="AQ1518" s="10">
        <v>0</v>
      </c>
      <c r="AR1518" s="10">
        <v>0</v>
      </c>
      <c r="AS1518" s="10">
        <v>0</v>
      </c>
      <c r="AT1518" s="10">
        <v>0</v>
      </c>
      <c r="AU1518" s="10">
        <v>0</v>
      </c>
      <c r="AV1518" s="10">
        <v>0.73484692283495334</v>
      </c>
      <c r="AW1518" s="10">
        <v>0.73484692283495334</v>
      </c>
      <c r="AX1518" s="10" t="s">
        <v>33</v>
      </c>
      <c r="AY1518" s="10" t="s">
        <v>33</v>
      </c>
      <c r="AZ1518" s="10" t="s">
        <v>33</v>
      </c>
      <c r="BA1518" s="10" t="s">
        <v>33</v>
      </c>
      <c r="BB1518" s="10">
        <v>1514</v>
      </c>
      <c r="BC1518" s="10">
        <v>1020</v>
      </c>
      <c r="BE1518" s="10" t="s">
        <v>363</v>
      </c>
      <c r="BF1518" s="10" t="s">
        <v>2845</v>
      </c>
      <c r="BG1518" s="10">
        <v>0</v>
      </c>
      <c r="BH1518" s="10">
        <v>87.324354777654818</v>
      </c>
      <c r="BI1518" s="10">
        <v>550</v>
      </c>
      <c r="BJ1518" s="10" t="s">
        <v>33</v>
      </c>
      <c r="BL1518" s="10" t="s">
        <v>33</v>
      </c>
      <c r="BM1518" s="10" t="s">
        <v>33</v>
      </c>
      <c r="BP1518" s="10" t="s">
        <v>33</v>
      </c>
      <c r="BQ1518" s="10" t="s">
        <v>33</v>
      </c>
      <c r="BR1518" s="10" t="s">
        <v>33</v>
      </c>
      <c r="BS1518" s="11" t="s">
        <v>33</v>
      </c>
      <c r="BT1518" s="11" t="s">
        <v>33</v>
      </c>
      <c r="BU1518" s="10">
        <v>1518</v>
      </c>
    </row>
    <row r="1519" spans="1:73" s="10" customFormat="1" x14ac:dyDescent="0.45">
      <c r="A1519" s="10" t="s">
        <v>33</v>
      </c>
      <c r="D1519" s="10" t="s">
        <v>33</v>
      </c>
      <c r="E1519" s="10">
        <v>1514</v>
      </c>
      <c r="F1519" s="10">
        <v>1150</v>
      </c>
      <c r="H1519" s="10">
        <v>308</v>
      </c>
      <c r="J1519" s="10" t="s">
        <v>33</v>
      </c>
      <c r="K1519" s="10" t="s">
        <v>63</v>
      </c>
      <c r="L1519" s="10" t="s">
        <v>33</v>
      </c>
      <c r="M1519" s="10">
        <v>0.2449489742783178</v>
      </c>
      <c r="N1519" s="10">
        <v>0.2449489742783178</v>
      </c>
      <c r="T1519" s="10">
        <v>0</v>
      </c>
      <c r="W1519" s="10">
        <v>0</v>
      </c>
      <c r="X1519" s="10">
        <v>0</v>
      </c>
      <c r="Y1519" s="10">
        <v>0</v>
      </c>
      <c r="AB1519" s="10">
        <v>0</v>
      </c>
      <c r="AC1519" s="10">
        <v>0</v>
      </c>
      <c r="AD1519" s="10">
        <v>0</v>
      </c>
      <c r="AE1519" s="10">
        <v>0</v>
      </c>
      <c r="AH1519" s="10">
        <v>1</v>
      </c>
      <c r="AQ1519" s="10">
        <v>0</v>
      </c>
      <c r="AR1519" s="10">
        <v>0.32358328077439813</v>
      </c>
      <c r="AS1519" s="10">
        <v>0.32358328077439813</v>
      </c>
      <c r="AT1519" s="10">
        <v>0</v>
      </c>
      <c r="AU1519" s="10">
        <v>0</v>
      </c>
      <c r="AV1519" s="10">
        <v>4.0636614473224038</v>
      </c>
      <c r="AW1519" s="10">
        <v>4.0636614473224038</v>
      </c>
      <c r="AX1519" s="10" t="s">
        <v>33</v>
      </c>
      <c r="AY1519" s="10" t="s">
        <v>33</v>
      </c>
      <c r="AZ1519" s="10" t="s">
        <v>33</v>
      </c>
      <c r="BA1519" s="10" t="s">
        <v>33</v>
      </c>
      <c r="BB1519" s="10">
        <v>1514</v>
      </c>
      <c r="BC1519" s="10">
        <v>1150</v>
      </c>
      <c r="BE1519" s="10" t="s">
        <v>363</v>
      </c>
      <c r="BF1519" s="10" t="s">
        <v>2846</v>
      </c>
      <c r="BG1519" s="10">
        <v>9.5706285540299451E-7</v>
      </c>
      <c r="BH1519" s="10">
        <v>171.18484348246267</v>
      </c>
      <c r="BI1519" s="10">
        <v>551</v>
      </c>
      <c r="BJ1519" s="10" t="s">
        <v>33</v>
      </c>
      <c r="BL1519" s="10" t="s">
        <v>33</v>
      </c>
      <c r="BM1519" s="10" t="s">
        <v>33</v>
      </c>
      <c r="BP1519" s="10" t="s">
        <v>33</v>
      </c>
      <c r="BQ1519" s="10" t="s">
        <v>33</v>
      </c>
      <c r="BR1519" s="10" t="s">
        <v>33</v>
      </c>
      <c r="BS1519" s="11" t="s">
        <v>33</v>
      </c>
      <c r="BT1519" s="11" t="s">
        <v>33</v>
      </c>
      <c r="BU1519" s="10">
        <v>1519</v>
      </c>
    </row>
    <row r="1520" spans="1:73" s="10" customFormat="1" x14ac:dyDescent="0.45">
      <c r="A1520" s="10">
        <v>408</v>
      </c>
      <c r="D1520" s="10">
        <v>1526</v>
      </c>
      <c r="E1520" s="10" t="s">
        <v>33</v>
      </c>
      <c r="F1520" s="10">
        <v>1352</v>
      </c>
      <c r="H1520" s="10" t="s">
        <v>33</v>
      </c>
      <c r="J1520" s="10" t="s">
        <v>364</v>
      </c>
      <c r="K1520" s="10">
        <v>0</v>
      </c>
      <c r="L1520" s="10">
        <v>1</v>
      </c>
      <c r="M1520" s="10" t="s">
        <v>33</v>
      </c>
      <c r="N1520" s="10">
        <v>1</v>
      </c>
      <c r="T1520" s="10">
        <v>1.9364916731037085</v>
      </c>
      <c r="W1520" s="10">
        <v>0.43996183925426996</v>
      </c>
      <c r="X1520" s="10" t="s">
        <v>35</v>
      </c>
      <c r="Y1520" s="10">
        <v>4.2426406871192854E-2</v>
      </c>
      <c r="AB1520" s="10">
        <v>5.0903202964057188</v>
      </c>
      <c r="AC1520" s="10">
        <v>7.4999999999999997E-2</v>
      </c>
      <c r="AD1520" s="10">
        <v>0</v>
      </c>
      <c r="AE1520" s="10">
        <v>0</v>
      </c>
      <c r="AH1520" s="10">
        <v>1</v>
      </c>
      <c r="AQ1520" s="10">
        <v>37.838337650985608</v>
      </c>
      <c r="AR1520" s="10">
        <v>56.704984891854203</v>
      </c>
      <c r="AS1520" s="10">
        <v>111.57057448578334</v>
      </c>
      <c r="AT1520" s="10">
        <v>889.20093479816182</v>
      </c>
      <c r="AU1520" s="10">
        <v>186.60235509372106</v>
      </c>
      <c r="AV1520" s="10">
        <v>1068.1126695205503</v>
      </c>
      <c r="AW1520" s="10">
        <v>2143.915959412433</v>
      </c>
      <c r="AX1520" s="10">
        <v>3.6224301235496599E-6</v>
      </c>
      <c r="AY1520" s="10">
        <v>0</v>
      </c>
      <c r="AZ1520" s="10" t="s">
        <v>33</v>
      </c>
      <c r="BA1520" s="10">
        <v>1526</v>
      </c>
      <c r="BB1520" s="10" t="s">
        <v>33</v>
      </c>
      <c r="BC1520" s="10">
        <v>1352</v>
      </c>
      <c r="BE1520" s="10" t="s">
        <v>33</v>
      </c>
      <c r="BF1520" s="10" t="s">
        <v>33</v>
      </c>
      <c r="BG1520" s="10" t="s">
        <v>33</v>
      </c>
      <c r="BH1520" s="10" t="s">
        <v>33</v>
      </c>
      <c r="BI1520" s="10" t="s">
        <v>33</v>
      </c>
      <c r="BJ1520" s="10" t="s">
        <v>33</v>
      </c>
      <c r="BL1520" s="10" t="s">
        <v>33</v>
      </c>
      <c r="BM1520" s="10" t="s">
        <v>33</v>
      </c>
      <c r="BP1520" s="10" t="s">
        <v>33</v>
      </c>
      <c r="BQ1520" s="10">
        <v>0</v>
      </c>
      <c r="BR1520" s="10" t="s">
        <v>364</v>
      </c>
      <c r="BS1520" s="11">
        <v>111.57057448578334</v>
      </c>
      <c r="BT1520" s="11">
        <v>2143.915959412433</v>
      </c>
      <c r="BU1520" s="10">
        <v>1520</v>
      </c>
    </row>
    <row r="1521" spans="1:73" s="10" customFormat="1" x14ac:dyDescent="0.45">
      <c r="A1521" s="10" t="s">
        <v>33</v>
      </c>
      <c r="D1521" s="10" t="s">
        <v>33</v>
      </c>
      <c r="E1521" s="10">
        <v>1520</v>
      </c>
      <c r="F1521" s="10">
        <v>1707</v>
      </c>
      <c r="H1521" s="10">
        <v>449</v>
      </c>
      <c r="J1521" s="10" t="s">
        <v>33</v>
      </c>
      <c r="K1521" s="10" t="s">
        <v>395</v>
      </c>
      <c r="L1521" s="10" t="s">
        <v>33</v>
      </c>
      <c r="M1521" s="10">
        <v>1.1489125293076057</v>
      </c>
      <c r="N1521" s="10">
        <v>1.1489125293076057</v>
      </c>
      <c r="T1521" s="10">
        <v>0</v>
      </c>
      <c r="W1521" s="10">
        <v>0</v>
      </c>
      <c r="X1521" s="10">
        <v>0</v>
      </c>
      <c r="Y1521" s="10">
        <v>0</v>
      </c>
      <c r="AB1521" s="10">
        <v>0</v>
      </c>
      <c r="AC1521" s="10">
        <v>0</v>
      </c>
      <c r="AD1521" s="10">
        <v>0</v>
      </c>
      <c r="AE1521" s="10">
        <v>0</v>
      </c>
      <c r="AH1521" s="10">
        <v>1</v>
      </c>
      <c r="AQ1521" s="10">
        <v>35.901845977881898</v>
      </c>
      <c r="AR1521" s="10">
        <v>53.682905086510466</v>
      </c>
      <c r="AS1521" s="10">
        <v>105.74058175443922</v>
      </c>
      <c r="AT1521" s="10">
        <v>843.69338048022462</v>
      </c>
      <c r="AU1521" s="10">
        <v>181.51203479731535</v>
      </c>
      <c r="AV1521" s="10">
        <v>1019.4474970474402</v>
      </c>
      <c r="AW1521" s="10">
        <v>2044.6529123249802</v>
      </c>
      <c r="AX1521" s="10" t="s">
        <v>33</v>
      </c>
      <c r="AY1521" s="10" t="s">
        <v>33</v>
      </c>
      <c r="AZ1521" s="10" t="s">
        <v>33</v>
      </c>
      <c r="BA1521" s="10" t="s">
        <v>33</v>
      </c>
      <c r="BB1521" s="10">
        <v>1520</v>
      </c>
      <c r="BC1521" s="10">
        <v>1707</v>
      </c>
      <c r="BE1521" s="10" t="s">
        <v>364</v>
      </c>
      <c r="BF1521" s="10" t="s">
        <v>2847</v>
      </c>
      <c r="BG1521" s="10">
        <v>3.830378686289462E-4</v>
      </c>
      <c r="BH1521" s="10">
        <v>8488466.5086822268</v>
      </c>
      <c r="BI1521" s="10">
        <v>553</v>
      </c>
      <c r="BJ1521" s="10" t="s">
        <v>33</v>
      </c>
      <c r="BL1521" s="10" t="s">
        <v>33</v>
      </c>
      <c r="BM1521" s="10" t="s">
        <v>33</v>
      </c>
      <c r="BP1521" s="10" t="s">
        <v>33</v>
      </c>
      <c r="BQ1521" s="10" t="s">
        <v>33</v>
      </c>
      <c r="BR1521" s="10" t="s">
        <v>33</v>
      </c>
      <c r="BS1521" s="11" t="s">
        <v>33</v>
      </c>
      <c r="BT1521" s="11" t="s">
        <v>33</v>
      </c>
      <c r="BU1521" s="10">
        <v>1521</v>
      </c>
    </row>
    <row r="1522" spans="1:73" s="10" customFormat="1" x14ac:dyDescent="0.45">
      <c r="A1522" s="10" t="s">
        <v>33</v>
      </c>
      <c r="D1522" s="10" t="s">
        <v>33</v>
      </c>
      <c r="E1522" s="10">
        <v>1520</v>
      </c>
      <c r="F1522" s="10">
        <v>1117</v>
      </c>
      <c r="H1522" s="10">
        <v>296</v>
      </c>
      <c r="J1522" s="10" t="s">
        <v>33</v>
      </c>
      <c r="K1522" s="10" t="s">
        <v>69</v>
      </c>
      <c r="L1522" s="10" t="s">
        <v>33</v>
      </c>
      <c r="M1522" s="10">
        <v>0.17320508075688773</v>
      </c>
      <c r="N1522" s="10">
        <v>0.17320508075688773</v>
      </c>
      <c r="T1522" s="10">
        <v>0</v>
      </c>
      <c r="W1522" s="10">
        <v>0</v>
      </c>
      <c r="X1522" s="10">
        <v>0</v>
      </c>
      <c r="Y1522" s="10">
        <v>0</v>
      </c>
      <c r="AB1522" s="10">
        <v>0</v>
      </c>
      <c r="AC1522" s="10">
        <v>0</v>
      </c>
      <c r="AD1522" s="10">
        <v>0</v>
      </c>
      <c r="AE1522" s="10">
        <v>0</v>
      </c>
      <c r="AH1522" s="10">
        <v>1</v>
      </c>
      <c r="AQ1522" s="10">
        <v>0</v>
      </c>
      <c r="AR1522" s="10">
        <v>0.57444122998866087</v>
      </c>
      <c r="AS1522" s="10">
        <v>0.57444122998866087</v>
      </c>
      <c r="AT1522" s="10">
        <v>0</v>
      </c>
      <c r="AU1522" s="10">
        <v>0</v>
      </c>
      <c r="AV1522" s="10">
        <v>11.598173726778844</v>
      </c>
      <c r="AW1522" s="10">
        <v>11.598173726778844</v>
      </c>
      <c r="AX1522" s="10" t="s">
        <v>33</v>
      </c>
      <c r="AY1522" s="10" t="s">
        <v>33</v>
      </c>
      <c r="AZ1522" s="10" t="s">
        <v>33</v>
      </c>
      <c r="BA1522" s="10" t="s">
        <v>33</v>
      </c>
      <c r="BB1522" s="10">
        <v>1520</v>
      </c>
      <c r="BC1522" s="10">
        <v>1117</v>
      </c>
      <c r="BE1522" s="10" t="s">
        <v>364</v>
      </c>
      <c r="BF1522" s="10" t="s">
        <v>2848</v>
      </c>
      <c r="BG1522" s="10">
        <v>2.0808732157198435E-6</v>
      </c>
      <c r="BH1522" s="10">
        <v>11351.504041782902</v>
      </c>
      <c r="BI1522" s="10">
        <v>554</v>
      </c>
      <c r="BJ1522" s="10" t="s">
        <v>33</v>
      </c>
      <c r="BL1522" s="10" t="s">
        <v>33</v>
      </c>
      <c r="BM1522" s="10" t="s">
        <v>33</v>
      </c>
      <c r="BP1522" s="10" t="s">
        <v>33</v>
      </c>
      <c r="BQ1522" s="10" t="s">
        <v>33</v>
      </c>
      <c r="BR1522" s="10" t="s">
        <v>33</v>
      </c>
      <c r="BS1522" s="11" t="s">
        <v>33</v>
      </c>
      <c r="BT1522" s="11" t="s">
        <v>33</v>
      </c>
      <c r="BU1522" s="10">
        <v>1522</v>
      </c>
    </row>
    <row r="1523" spans="1:73" s="10" customFormat="1" x14ac:dyDescent="0.45">
      <c r="A1523" s="10" t="s">
        <v>33</v>
      </c>
      <c r="D1523" s="10" t="s">
        <v>33</v>
      </c>
      <c r="E1523" s="10">
        <v>1520</v>
      </c>
      <c r="F1523" s="10">
        <v>1273</v>
      </c>
      <c r="H1523" s="10">
        <v>347</v>
      </c>
      <c r="J1523" s="10" t="s">
        <v>33</v>
      </c>
      <c r="K1523" s="10" t="s">
        <v>59</v>
      </c>
      <c r="L1523" s="10" t="s">
        <v>33</v>
      </c>
      <c r="M1523" s="10">
        <v>1.0606601717798212E-3</v>
      </c>
      <c r="N1523" s="10">
        <v>1.0606601717798212E-3</v>
      </c>
      <c r="T1523" s="10">
        <v>0</v>
      </c>
      <c r="W1523" s="10">
        <v>0</v>
      </c>
      <c r="X1523" s="10">
        <v>0</v>
      </c>
      <c r="Y1523" s="10">
        <v>0</v>
      </c>
      <c r="AB1523" s="10">
        <v>0</v>
      </c>
      <c r="AC1523" s="10">
        <v>0</v>
      </c>
      <c r="AD1523" s="10">
        <v>0</v>
      </c>
      <c r="AE1523" s="10">
        <v>0</v>
      </c>
      <c r="AH1523" s="10">
        <v>1</v>
      </c>
      <c r="AQ1523" s="10">
        <v>0</v>
      </c>
      <c r="AR1523" s="10">
        <v>5.3162711470286159E-2</v>
      </c>
      <c r="AS1523" s="10">
        <v>5.3162711470286159E-2</v>
      </c>
      <c r="AT1523" s="10">
        <v>0</v>
      </c>
      <c r="AU1523" s="10">
        <v>0</v>
      </c>
      <c r="AV1523" s="10">
        <v>0.92065679164276693</v>
      </c>
      <c r="AW1523" s="10">
        <v>0.92065679164276693</v>
      </c>
      <c r="AX1523" s="10" t="s">
        <v>33</v>
      </c>
      <c r="AY1523" s="10" t="s">
        <v>33</v>
      </c>
      <c r="AZ1523" s="10" t="s">
        <v>33</v>
      </c>
      <c r="BA1523" s="10" t="s">
        <v>33</v>
      </c>
      <c r="BB1523" s="10">
        <v>1520</v>
      </c>
      <c r="BC1523" s="10">
        <v>1273</v>
      </c>
      <c r="BE1523" s="10" t="s">
        <v>364</v>
      </c>
      <c r="BF1523" s="10" t="s">
        <v>2849</v>
      </c>
      <c r="BG1523" s="10">
        <v>1.925782074795436E-7</v>
      </c>
      <c r="BH1523" s="10">
        <v>225.31761048668469</v>
      </c>
      <c r="BI1523" s="10">
        <v>555</v>
      </c>
      <c r="BJ1523" s="10" t="s">
        <v>33</v>
      </c>
      <c r="BL1523" s="10" t="s">
        <v>33</v>
      </c>
      <c r="BM1523" s="10" t="s">
        <v>33</v>
      </c>
      <c r="BP1523" s="10" t="s">
        <v>33</v>
      </c>
      <c r="BQ1523" s="10" t="s">
        <v>33</v>
      </c>
      <c r="BR1523" s="10" t="s">
        <v>33</v>
      </c>
      <c r="BS1523" s="11" t="s">
        <v>33</v>
      </c>
      <c r="BT1523" s="11" t="s">
        <v>33</v>
      </c>
      <c r="BU1523" s="10">
        <v>1523</v>
      </c>
    </row>
    <row r="1524" spans="1:73" s="10" customFormat="1" x14ac:dyDescent="0.45">
      <c r="A1524" s="10" t="s">
        <v>33</v>
      </c>
      <c r="D1524" s="10" t="s">
        <v>33</v>
      </c>
      <c r="E1524" s="10">
        <v>1520</v>
      </c>
      <c r="F1524" s="10">
        <v>1117</v>
      </c>
      <c r="H1524" s="10">
        <v>296</v>
      </c>
      <c r="J1524" s="10" t="s">
        <v>33</v>
      </c>
      <c r="K1524" s="10" t="s">
        <v>69</v>
      </c>
      <c r="L1524" s="10" t="s">
        <v>33</v>
      </c>
      <c r="M1524" s="10">
        <v>0.49497474683058329</v>
      </c>
      <c r="N1524" s="10">
        <v>0.49497474683058329</v>
      </c>
      <c r="T1524" s="10">
        <v>0</v>
      </c>
      <c r="W1524" s="10">
        <v>0</v>
      </c>
      <c r="X1524" s="10">
        <v>0</v>
      </c>
      <c r="Y1524" s="10">
        <v>0</v>
      </c>
      <c r="AB1524" s="10">
        <v>0</v>
      </c>
      <c r="AC1524" s="10">
        <v>0</v>
      </c>
      <c r="AD1524" s="10">
        <v>0</v>
      </c>
      <c r="AE1524" s="10">
        <v>0</v>
      </c>
      <c r="AH1524" s="10">
        <v>1</v>
      </c>
      <c r="AQ1524" s="10">
        <v>0</v>
      </c>
      <c r="AR1524" s="10">
        <v>1.641602550803807</v>
      </c>
      <c r="AS1524" s="10">
        <v>1.641602550803807</v>
      </c>
      <c r="AT1524" s="10">
        <v>0</v>
      </c>
      <c r="AU1524" s="10">
        <v>0</v>
      </c>
      <c r="AV1524" s="10">
        <v>33.144542175222483</v>
      </c>
      <c r="AW1524" s="10">
        <v>33.144542175222483</v>
      </c>
      <c r="AX1524" s="10" t="s">
        <v>33</v>
      </c>
      <c r="AY1524" s="10" t="s">
        <v>33</v>
      </c>
      <c r="AZ1524" s="10" t="s">
        <v>33</v>
      </c>
      <c r="BA1524" s="10" t="s">
        <v>33</v>
      </c>
      <c r="BB1524" s="10">
        <v>1520</v>
      </c>
      <c r="BC1524" s="10">
        <v>1117</v>
      </c>
      <c r="BE1524" s="10" t="s">
        <v>364</v>
      </c>
      <c r="BF1524" s="10" t="s">
        <v>2850</v>
      </c>
      <c r="BG1524" s="10">
        <v>5.9465905309276714E-6</v>
      </c>
      <c r="BH1524" s="10">
        <v>32439.624834760511</v>
      </c>
      <c r="BI1524" s="10">
        <v>556</v>
      </c>
      <c r="BJ1524" s="10" t="s">
        <v>33</v>
      </c>
      <c r="BL1524" s="10" t="s">
        <v>33</v>
      </c>
      <c r="BM1524" s="10" t="s">
        <v>33</v>
      </c>
      <c r="BP1524" s="10" t="s">
        <v>33</v>
      </c>
      <c r="BQ1524" s="10" t="s">
        <v>33</v>
      </c>
      <c r="BR1524" s="10" t="s">
        <v>33</v>
      </c>
      <c r="BS1524" s="11" t="s">
        <v>33</v>
      </c>
      <c r="BT1524" s="11" t="s">
        <v>33</v>
      </c>
      <c r="BU1524" s="10">
        <v>1524</v>
      </c>
    </row>
    <row r="1525" spans="1:73" s="10" customFormat="1" x14ac:dyDescent="0.45">
      <c r="A1525" s="10" t="s">
        <v>33</v>
      </c>
      <c r="D1525" s="10" t="s">
        <v>33</v>
      </c>
      <c r="E1525" s="10">
        <v>1520</v>
      </c>
      <c r="F1525" s="10">
        <v>1211</v>
      </c>
      <c r="H1525" s="10">
        <v>325</v>
      </c>
      <c r="J1525" s="10" t="s">
        <v>33</v>
      </c>
      <c r="K1525" s="10" t="s">
        <v>76</v>
      </c>
      <c r="L1525" s="10" t="s">
        <v>33</v>
      </c>
      <c r="M1525" s="10">
        <v>0.14142135623730953</v>
      </c>
      <c r="N1525" s="10">
        <v>0.14142135623730953</v>
      </c>
      <c r="T1525" s="10">
        <v>0</v>
      </c>
      <c r="W1525" s="10">
        <v>0</v>
      </c>
      <c r="X1525" s="10">
        <v>0</v>
      </c>
      <c r="Y1525" s="10">
        <v>0</v>
      </c>
      <c r="AB1525" s="10">
        <v>0</v>
      </c>
      <c r="AC1525" s="10">
        <v>0</v>
      </c>
      <c r="AD1525" s="10">
        <v>0</v>
      </c>
      <c r="AE1525" s="10">
        <v>0</v>
      </c>
      <c r="AH1525" s="10">
        <v>1</v>
      </c>
      <c r="AQ1525" s="10">
        <v>0</v>
      </c>
      <c r="AR1525" s="10">
        <v>0.23791147382671438</v>
      </c>
      <c r="AS1525" s="10">
        <v>0.23791147382671438</v>
      </c>
      <c r="AT1525" s="10">
        <v>0</v>
      </c>
      <c r="AU1525" s="10">
        <v>0</v>
      </c>
      <c r="AV1525" s="10">
        <v>3.0017997794658551</v>
      </c>
      <c r="AW1525" s="10">
        <v>3.0017997794658551</v>
      </c>
      <c r="AX1525" s="10" t="s">
        <v>33</v>
      </c>
      <c r="AY1525" s="10" t="s">
        <v>33</v>
      </c>
      <c r="AZ1525" s="10" t="s">
        <v>33</v>
      </c>
      <c r="BA1525" s="10" t="s">
        <v>33</v>
      </c>
      <c r="BB1525" s="10">
        <v>1520</v>
      </c>
      <c r="BC1525" s="10">
        <v>1211</v>
      </c>
      <c r="BE1525" s="10" t="s">
        <v>364</v>
      </c>
      <c r="BF1525" s="10" t="s">
        <v>2851</v>
      </c>
      <c r="BG1525" s="10">
        <v>8.6181768952798661E-7</v>
      </c>
      <c r="BH1525" s="10">
        <v>1989.1172946530867</v>
      </c>
      <c r="BI1525" s="10">
        <v>557</v>
      </c>
      <c r="BJ1525" s="10" t="s">
        <v>33</v>
      </c>
      <c r="BL1525" s="10" t="s">
        <v>33</v>
      </c>
      <c r="BM1525" s="10" t="s">
        <v>33</v>
      </c>
      <c r="BP1525" s="10" t="s">
        <v>33</v>
      </c>
      <c r="BQ1525" s="10" t="s">
        <v>33</v>
      </c>
      <c r="BR1525" s="10" t="s">
        <v>33</v>
      </c>
      <c r="BS1525" s="11" t="s">
        <v>33</v>
      </c>
      <c r="BT1525" s="11" t="s">
        <v>33</v>
      </c>
      <c r="BU1525" s="10">
        <v>1525</v>
      </c>
    </row>
    <row r="1526" spans="1:73" s="10" customFormat="1" x14ac:dyDescent="0.45">
      <c r="A1526" s="10">
        <v>409</v>
      </c>
      <c r="D1526" s="10">
        <v>1532</v>
      </c>
      <c r="E1526" s="10" t="s">
        <v>33</v>
      </c>
      <c r="F1526" s="10">
        <v>1356</v>
      </c>
      <c r="H1526" s="10" t="s">
        <v>33</v>
      </c>
      <c r="J1526" s="10" t="s">
        <v>1823</v>
      </c>
      <c r="K1526" s="10">
        <v>0</v>
      </c>
      <c r="L1526" s="10">
        <v>1</v>
      </c>
      <c r="M1526" s="10" t="s">
        <v>33</v>
      </c>
      <c r="N1526" s="10">
        <v>1</v>
      </c>
      <c r="T1526" s="10">
        <v>1.4142135623730951</v>
      </c>
      <c r="W1526" s="10">
        <v>0.40162837300170917</v>
      </c>
      <c r="X1526" s="10" t="s">
        <v>35</v>
      </c>
      <c r="Y1526" s="10">
        <v>3.8729833462074169E-2</v>
      </c>
      <c r="AB1526" s="10">
        <v>4.6468054187796586</v>
      </c>
      <c r="AC1526" s="10">
        <v>6.5000000000000002E-2</v>
      </c>
      <c r="AD1526" s="10">
        <v>0</v>
      </c>
      <c r="AE1526" s="10">
        <v>0</v>
      </c>
      <c r="AH1526" s="10">
        <v>1</v>
      </c>
      <c r="AQ1526" s="10">
        <v>18.292138468683575</v>
      </c>
      <c r="AR1526" s="10">
        <v>40.610193215977041</v>
      </c>
      <c r="AS1526" s="10">
        <v>67.133793995568226</v>
      </c>
      <c r="AT1526" s="10">
        <v>429.86525401406402</v>
      </c>
      <c r="AU1526" s="10">
        <v>41.963300849816797</v>
      </c>
      <c r="AV1526" s="10">
        <v>655.61803721579224</v>
      </c>
      <c r="AW1526" s="10">
        <v>1127.4465920796731</v>
      </c>
      <c r="AX1526" s="10">
        <v>1.7497999885701228E-6</v>
      </c>
      <c r="AY1526" s="10">
        <v>0</v>
      </c>
      <c r="AZ1526" s="10" t="s">
        <v>33</v>
      </c>
      <c r="BA1526" s="10">
        <v>1532</v>
      </c>
      <c r="BB1526" s="10" t="s">
        <v>33</v>
      </c>
      <c r="BC1526" s="10">
        <v>1356</v>
      </c>
      <c r="BE1526" s="10" t="s">
        <v>33</v>
      </c>
      <c r="BF1526" s="10" t="s">
        <v>33</v>
      </c>
      <c r="BG1526" s="10" t="s">
        <v>33</v>
      </c>
      <c r="BH1526" s="10" t="s">
        <v>33</v>
      </c>
      <c r="BI1526" s="10" t="s">
        <v>33</v>
      </c>
      <c r="BJ1526" s="10" t="s">
        <v>33</v>
      </c>
      <c r="BL1526" s="10" t="s">
        <v>33</v>
      </c>
      <c r="BM1526" s="10" t="s">
        <v>33</v>
      </c>
      <c r="BP1526" s="10" t="s">
        <v>33</v>
      </c>
      <c r="BQ1526" s="10">
        <v>0</v>
      </c>
      <c r="BR1526" s="10" t="s">
        <v>1822</v>
      </c>
      <c r="BS1526" s="11">
        <v>67.133793995568226</v>
      </c>
      <c r="BT1526" s="11">
        <v>1127.4465920796731</v>
      </c>
      <c r="BU1526" s="10">
        <v>1526</v>
      </c>
    </row>
    <row r="1527" spans="1:73" s="10" customFormat="1" x14ac:dyDescent="0.45">
      <c r="A1527" s="10" t="s">
        <v>33</v>
      </c>
      <c r="D1527" s="10" t="s">
        <v>33</v>
      </c>
      <c r="E1527" s="10">
        <v>1526</v>
      </c>
      <c r="F1527" s="10">
        <v>1713</v>
      </c>
      <c r="H1527" s="10">
        <v>450</v>
      </c>
      <c r="J1527" s="10" t="s">
        <v>33</v>
      </c>
      <c r="K1527" s="10" t="s">
        <v>396</v>
      </c>
      <c r="L1527" s="10" t="s">
        <v>33</v>
      </c>
      <c r="M1527" s="10">
        <v>0.89442719099991586</v>
      </c>
      <c r="N1527" s="10">
        <v>0.89442719099991586</v>
      </c>
      <c r="T1527" s="10">
        <v>0</v>
      </c>
      <c r="W1527" s="10">
        <v>0</v>
      </c>
      <c r="X1527" s="10">
        <v>0</v>
      </c>
      <c r="Y1527" s="10">
        <v>0</v>
      </c>
      <c r="AB1527" s="10">
        <v>0</v>
      </c>
      <c r="AC1527" s="10">
        <v>0</v>
      </c>
      <c r="AD1527" s="10">
        <v>0</v>
      </c>
      <c r="AE1527" s="10">
        <v>0</v>
      </c>
      <c r="AH1527" s="10">
        <v>1</v>
      </c>
      <c r="AQ1527" s="10">
        <v>2.5461518909242873</v>
      </c>
      <c r="AR1527" s="10">
        <v>5.5772717056726853</v>
      </c>
      <c r="AS1527" s="10">
        <v>9.2691919475129012</v>
      </c>
      <c r="AT1527" s="10">
        <v>59.834569436720749</v>
      </c>
      <c r="AU1527" s="10">
        <v>26.413515691667772</v>
      </c>
      <c r="AV1527" s="10">
        <v>35.062686988282564</v>
      </c>
      <c r="AW1527" s="10">
        <v>121.31077211667109</v>
      </c>
      <c r="AX1527" s="10" t="s">
        <v>33</v>
      </c>
      <c r="AY1527" s="10" t="s">
        <v>33</v>
      </c>
      <c r="AZ1527" s="10" t="s">
        <v>33</v>
      </c>
      <c r="BA1527" s="10" t="s">
        <v>33</v>
      </c>
      <c r="BB1527" s="10">
        <v>1526</v>
      </c>
      <c r="BC1527" s="10">
        <v>1713</v>
      </c>
      <c r="BE1527" s="10" t="s">
        <v>1822</v>
      </c>
      <c r="BF1527" s="10" t="s">
        <v>2852</v>
      </c>
      <c r="BG1527" s="10">
        <v>1.621923196381235E-5</v>
      </c>
      <c r="BH1527" s="10">
        <v>5255.6889763139052</v>
      </c>
      <c r="BI1527" s="10">
        <v>559</v>
      </c>
      <c r="BJ1527" s="10" t="s">
        <v>33</v>
      </c>
      <c r="BL1527" s="10" t="s">
        <v>33</v>
      </c>
      <c r="BM1527" s="10" t="s">
        <v>33</v>
      </c>
      <c r="BP1527" s="10" t="s">
        <v>33</v>
      </c>
      <c r="BQ1527" s="10" t="s">
        <v>33</v>
      </c>
      <c r="BR1527" s="10" t="s">
        <v>33</v>
      </c>
      <c r="BS1527" s="11" t="s">
        <v>33</v>
      </c>
      <c r="BT1527" s="11" t="s">
        <v>33</v>
      </c>
      <c r="BU1527" s="10">
        <v>1527</v>
      </c>
    </row>
    <row r="1528" spans="1:73" s="10" customFormat="1" x14ac:dyDescent="0.45">
      <c r="A1528" s="10" t="s">
        <v>33</v>
      </c>
      <c r="D1528" s="10" t="s">
        <v>33</v>
      </c>
      <c r="E1528" s="10">
        <v>1526</v>
      </c>
      <c r="F1528" s="10">
        <v>1476</v>
      </c>
      <c r="H1528" s="10">
        <v>399</v>
      </c>
      <c r="J1528" s="10" t="s">
        <v>33</v>
      </c>
      <c r="K1528" s="10" t="s">
        <v>46</v>
      </c>
      <c r="L1528" s="10" t="s">
        <v>33</v>
      </c>
      <c r="M1528" s="10">
        <v>0.44721359549995793</v>
      </c>
      <c r="N1528" s="10">
        <v>0.44721359549995793</v>
      </c>
      <c r="T1528" s="10">
        <v>0</v>
      </c>
      <c r="W1528" s="10">
        <v>0</v>
      </c>
      <c r="X1528" s="10">
        <v>0</v>
      </c>
      <c r="Y1528" s="10">
        <v>0</v>
      </c>
      <c r="AB1528" s="10">
        <v>0</v>
      </c>
      <c r="AC1528" s="10">
        <v>0</v>
      </c>
      <c r="AD1528" s="10">
        <v>0</v>
      </c>
      <c r="AE1528" s="10">
        <v>0</v>
      </c>
      <c r="AH1528" s="10">
        <v>1</v>
      </c>
      <c r="AQ1528" s="10">
        <v>9.0518220024263076</v>
      </c>
      <c r="AR1528" s="10">
        <v>16.440309889412774</v>
      </c>
      <c r="AS1528" s="10">
        <v>29.565451792930919</v>
      </c>
      <c r="AT1528" s="10">
        <v>212.71781705701824</v>
      </c>
      <c r="AU1528" s="10">
        <v>1.0612835294954446</v>
      </c>
      <c r="AV1528" s="10">
        <v>307.46729888813178</v>
      </c>
      <c r="AW1528" s="10">
        <v>521.2463994746455</v>
      </c>
      <c r="AX1528" s="10" t="s">
        <v>33</v>
      </c>
      <c r="AY1528" s="10" t="s">
        <v>33</v>
      </c>
      <c r="AZ1528" s="10" t="s">
        <v>33</v>
      </c>
      <c r="BA1528" s="10" t="s">
        <v>33</v>
      </c>
      <c r="BB1528" s="10">
        <v>1526</v>
      </c>
      <c r="BC1528" s="10">
        <v>1476</v>
      </c>
      <c r="BE1528" s="10" t="s">
        <v>1822</v>
      </c>
      <c r="BF1528" s="10" t="s">
        <v>2853</v>
      </c>
      <c r="BG1528" s="10">
        <v>5.1733627209341038E-5</v>
      </c>
      <c r="BH1528" s="10">
        <v>3233.1084006178007</v>
      </c>
      <c r="BI1528" s="10">
        <v>560</v>
      </c>
      <c r="BJ1528" s="10" t="s">
        <v>33</v>
      </c>
      <c r="BL1528" s="10" t="s">
        <v>33</v>
      </c>
      <c r="BM1528" s="10" t="s">
        <v>33</v>
      </c>
      <c r="BP1528" s="10" t="s">
        <v>33</v>
      </c>
      <c r="BQ1528" s="10" t="s">
        <v>33</v>
      </c>
      <c r="BR1528" s="10" t="s">
        <v>33</v>
      </c>
      <c r="BS1528" s="11" t="s">
        <v>33</v>
      </c>
      <c r="BT1528" s="11" t="s">
        <v>33</v>
      </c>
      <c r="BU1528" s="10">
        <v>1528</v>
      </c>
    </row>
    <row r="1529" spans="1:73" s="10" customFormat="1" x14ac:dyDescent="0.45">
      <c r="A1529" s="10" t="s">
        <v>33</v>
      </c>
      <c r="D1529" s="10" t="s">
        <v>33</v>
      </c>
      <c r="E1529" s="10">
        <v>1526</v>
      </c>
      <c r="F1529" s="10">
        <v>1718</v>
      </c>
      <c r="H1529" s="10">
        <v>451</v>
      </c>
      <c r="J1529" s="10" t="s">
        <v>33</v>
      </c>
      <c r="K1529" s="10" t="s">
        <v>397</v>
      </c>
      <c r="L1529" s="10" t="s">
        <v>33</v>
      </c>
      <c r="M1529" s="10">
        <v>1.0606601717798212E-3</v>
      </c>
      <c r="N1529" s="10">
        <v>1.0606601717798212E-3</v>
      </c>
      <c r="T1529" s="10">
        <v>0</v>
      </c>
      <c r="W1529" s="10">
        <v>0</v>
      </c>
      <c r="X1529" s="10">
        <v>0</v>
      </c>
      <c r="Y1529" s="10">
        <v>0</v>
      </c>
      <c r="AB1529" s="10">
        <v>0</v>
      </c>
      <c r="AC1529" s="10">
        <v>0</v>
      </c>
      <c r="AD1529" s="10">
        <v>0</v>
      </c>
      <c r="AE1529" s="10">
        <v>0</v>
      </c>
      <c r="AH1529" s="10">
        <v>1</v>
      </c>
      <c r="AQ1529" s="10">
        <v>9.2204333017441506E-3</v>
      </c>
      <c r="AR1529" s="10">
        <v>1.7920759039648633E-2</v>
      </c>
      <c r="AS1529" s="10">
        <v>3.1290387327177649E-2</v>
      </c>
      <c r="AT1529" s="10">
        <v>0.21668018259098754</v>
      </c>
      <c r="AU1529" s="10">
        <v>6.7470445498236775E-2</v>
      </c>
      <c r="AV1529" s="10">
        <v>0.2961360281517979</v>
      </c>
      <c r="AW1529" s="10">
        <v>0.58028665624102227</v>
      </c>
      <c r="AX1529" s="10" t="s">
        <v>33</v>
      </c>
      <c r="AY1529" s="10" t="s">
        <v>33</v>
      </c>
      <c r="AZ1529" s="10" t="s">
        <v>33</v>
      </c>
      <c r="BA1529" s="10" t="s">
        <v>33</v>
      </c>
      <c r="BB1529" s="10">
        <v>1526</v>
      </c>
      <c r="BC1529" s="10">
        <v>1718</v>
      </c>
      <c r="BE1529" s="10" t="s">
        <v>1822</v>
      </c>
      <c r="BF1529" s="10" t="s">
        <v>2854</v>
      </c>
      <c r="BG1529" s="10">
        <v>5.4751919387450165E-8</v>
      </c>
      <c r="BH1529" s="10">
        <v>15.255171233007813</v>
      </c>
      <c r="BI1529" s="10">
        <v>561</v>
      </c>
      <c r="BJ1529" s="10" t="s">
        <v>33</v>
      </c>
      <c r="BL1529" s="10" t="s">
        <v>33</v>
      </c>
      <c r="BM1529" s="10" t="s">
        <v>33</v>
      </c>
      <c r="BP1529" s="10" t="s">
        <v>33</v>
      </c>
      <c r="BQ1529" s="10" t="s">
        <v>33</v>
      </c>
      <c r="BR1529" s="10" t="s">
        <v>33</v>
      </c>
      <c r="BS1529" s="11" t="s">
        <v>33</v>
      </c>
      <c r="BT1529" s="11" t="s">
        <v>33</v>
      </c>
      <c r="BU1529" s="10">
        <v>1529</v>
      </c>
    </row>
    <row r="1530" spans="1:73" s="10" customFormat="1" x14ac:dyDescent="0.45">
      <c r="A1530" s="10" t="s">
        <v>33</v>
      </c>
      <c r="D1530" s="10" t="s">
        <v>33</v>
      </c>
      <c r="E1530" s="10">
        <v>1526</v>
      </c>
      <c r="F1530" s="10">
        <v>1723</v>
      </c>
      <c r="H1530" s="10">
        <v>452</v>
      </c>
      <c r="J1530" s="10" t="s">
        <v>33</v>
      </c>
      <c r="K1530" s="10" t="s">
        <v>398</v>
      </c>
      <c r="L1530" s="10" t="s">
        <v>33</v>
      </c>
      <c r="M1530" s="10">
        <v>0.21213203435596426</v>
      </c>
      <c r="N1530" s="10">
        <v>0.21213203435596426</v>
      </c>
      <c r="T1530" s="10">
        <v>0</v>
      </c>
      <c r="W1530" s="10">
        <v>0</v>
      </c>
      <c r="X1530" s="10">
        <v>0</v>
      </c>
      <c r="Y1530" s="10">
        <v>0</v>
      </c>
      <c r="AB1530" s="10">
        <v>0</v>
      </c>
      <c r="AC1530" s="10">
        <v>0</v>
      </c>
      <c r="AD1530" s="10">
        <v>0</v>
      </c>
      <c r="AE1530" s="10">
        <v>0</v>
      </c>
      <c r="AH1530" s="10">
        <v>1</v>
      </c>
      <c r="AQ1530" s="10">
        <v>4.9353203830331704</v>
      </c>
      <c r="AR1530" s="10">
        <v>11.002472009915079</v>
      </c>
      <c r="AS1530" s="10">
        <v>18.158686565313175</v>
      </c>
      <c r="AT1530" s="10">
        <v>115.9800290012795</v>
      </c>
      <c r="AU1530" s="10">
        <v>7.2290656161728268</v>
      </c>
      <c r="AV1530" s="10">
        <v>194.03103138722716</v>
      </c>
      <c r="AW1530" s="10">
        <v>317.2401260046795</v>
      </c>
      <c r="AX1530" s="10" t="s">
        <v>33</v>
      </c>
      <c r="AY1530" s="10" t="s">
        <v>33</v>
      </c>
      <c r="AZ1530" s="10" t="s">
        <v>33</v>
      </c>
      <c r="BA1530" s="10" t="s">
        <v>33</v>
      </c>
      <c r="BB1530" s="10">
        <v>1526</v>
      </c>
      <c r="BC1530" s="10">
        <v>1723</v>
      </c>
      <c r="BE1530" s="10" t="s">
        <v>1822</v>
      </c>
      <c r="BF1530" s="10" t="s">
        <v>2855</v>
      </c>
      <c r="BG1530" s="10">
        <v>3.1774069544433435E-5</v>
      </c>
      <c r="BH1530" s="10">
        <v>3298.2825531328526</v>
      </c>
      <c r="BI1530" s="10">
        <v>562</v>
      </c>
      <c r="BJ1530" s="10" t="s">
        <v>33</v>
      </c>
      <c r="BL1530" s="10" t="s">
        <v>33</v>
      </c>
      <c r="BM1530" s="10" t="s">
        <v>33</v>
      </c>
      <c r="BP1530" s="10" t="s">
        <v>33</v>
      </c>
      <c r="BQ1530" s="10" t="s">
        <v>33</v>
      </c>
      <c r="BR1530" s="10" t="s">
        <v>33</v>
      </c>
      <c r="BS1530" s="11" t="s">
        <v>33</v>
      </c>
      <c r="BT1530" s="11" t="s">
        <v>33</v>
      </c>
      <c r="BU1530" s="10">
        <v>1530</v>
      </c>
    </row>
    <row r="1531" spans="1:73" s="10" customFormat="1" x14ac:dyDescent="0.45">
      <c r="A1531" s="10" t="s">
        <v>33</v>
      </c>
      <c r="D1531" s="10" t="s">
        <v>33</v>
      </c>
      <c r="E1531" s="10">
        <v>1526</v>
      </c>
      <c r="F1531" s="10">
        <v>1729</v>
      </c>
      <c r="H1531" s="10">
        <v>453</v>
      </c>
      <c r="J1531" s="10" t="s">
        <v>33</v>
      </c>
      <c r="K1531" s="10" t="s">
        <v>399</v>
      </c>
      <c r="L1531" s="10" t="s">
        <v>33</v>
      </c>
      <c r="M1531" s="10">
        <v>0.17320508075688773</v>
      </c>
      <c r="N1531" s="10">
        <v>0.17320508075688773</v>
      </c>
      <c r="T1531" s="10">
        <v>0</v>
      </c>
      <c r="W1531" s="10">
        <v>0</v>
      </c>
      <c r="X1531" s="10">
        <v>0</v>
      </c>
      <c r="Y1531" s="10">
        <v>0</v>
      </c>
      <c r="AB1531" s="10">
        <v>0</v>
      </c>
      <c r="AC1531" s="10">
        <v>0</v>
      </c>
      <c r="AD1531" s="10">
        <v>0</v>
      </c>
      <c r="AE1531" s="10">
        <v>0</v>
      </c>
      <c r="AH1531" s="10">
        <v>1</v>
      </c>
      <c r="AQ1531" s="10">
        <v>0.33541019662496846</v>
      </c>
      <c r="AR1531" s="10">
        <v>7.1055904789351443</v>
      </c>
      <c r="AS1531" s="10">
        <v>7.5919352640413482</v>
      </c>
      <c r="AT1531" s="10">
        <v>7.8821396206867584</v>
      </c>
      <c r="AU1531" s="10">
        <v>2.5451601482028594</v>
      </c>
      <c r="AV1531" s="10">
        <v>118.76088392399895</v>
      </c>
      <c r="AW1531" s="10">
        <v>129.18818369288857</v>
      </c>
      <c r="AX1531" s="10" t="s">
        <v>33</v>
      </c>
      <c r="AY1531" s="10" t="s">
        <v>33</v>
      </c>
      <c r="AZ1531" s="10" t="s">
        <v>33</v>
      </c>
      <c r="BA1531" s="10" t="s">
        <v>33</v>
      </c>
      <c r="BB1531" s="10">
        <v>1526</v>
      </c>
      <c r="BC1531" s="10">
        <v>1729</v>
      </c>
      <c r="BE1531" s="10" t="s">
        <v>1822</v>
      </c>
      <c r="BF1531" s="10" t="s">
        <v>2856</v>
      </c>
      <c r="BG1531" s="10">
        <v>1.3284368238244663E-5</v>
      </c>
      <c r="BH1531" s="10">
        <v>1468.9299918251809</v>
      </c>
      <c r="BI1531" s="10">
        <v>563</v>
      </c>
      <c r="BJ1531" s="10" t="s">
        <v>33</v>
      </c>
      <c r="BL1531" s="10" t="s">
        <v>33</v>
      </c>
      <c r="BM1531" s="10" t="s">
        <v>33</v>
      </c>
      <c r="BP1531" s="10" t="s">
        <v>33</v>
      </c>
      <c r="BQ1531" s="10" t="s">
        <v>33</v>
      </c>
      <c r="BR1531" s="10" t="s">
        <v>33</v>
      </c>
      <c r="BS1531" s="11" t="s">
        <v>33</v>
      </c>
      <c r="BT1531" s="11" t="s">
        <v>33</v>
      </c>
      <c r="BU1531" s="10">
        <v>1531</v>
      </c>
    </row>
    <row r="1532" spans="1:73" s="10" customFormat="1" x14ac:dyDescent="0.45">
      <c r="A1532" s="10">
        <v>410</v>
      </c>
      <c r="D1532" s="10">
        <v>1536</v>
      </c>
      <c r="E1532" s="10" t="s">
        <v>33</v>
      </c>
      <c r="F1532" s="10">
        <v>1358</v>
      </c>
      <c r="H1532" s="10" t="s">
        <v>33</v>
      </c>
      <c r="J1532" s="10" t="s">
        <v>83</v>
      </c>
      <c r="K1532" s="10">
        <v>0</v>
      </c>
      <c r="L1532" s="10">
        <v>1</v>
      </c>
      <c r="M1532" s="10" t="s">
        <v>33</v>
      </c>
      <c r="N1532" s="10">
        <v>1</v>
      </c>
      <c r="T1532" s="10">
        <v>0.84852813742385702</v>
      </c>
      <c r="W1532" s="10">
        <v>0.65585638671892188</v>
      </c>
      <c r="X1532" s="10" t="s">
        <v>35</v>
      </c>
      <c r="Y1532" s="10">
        <v>6.3245553203367583E-2</v>
      </c>
      <c r="AB1532" s="10">
        <v>7.5882014733400425</v>
      </c>
      <c r="AC1532" s="10">
        <v>0.4</v>
      </c>
      <c r="AD1532" s="10">
        <v>0</v>
      </c>
      <c r="AE1532" s="10">
        <v>0</v>
      </c>
      <c r="AH1532" s="10">
        <v>1</v>
      </c>
      <c r="AQ1532" s="10">
        <v>5.3226848301248335</v>
      </c>
      <c r="AR1532" s="10">
        <v>11.689150760825733</v>
      </c>
      <c r="AS1532" s="10">
        <v>19.407043764506742</v>
      </c>
      <c r="AT1532" s="10">
        <v>125.08309350793358</v>
      </c>
      <c r="AU1532" s="10">
        <v>33.067095644543002</v>
      </c>
      <c r="AV1532" s="10">
        <v>175.57714193972214</v>
      </c>
      <c r="AW1532" s="10">
        <v>333.72733109219871</v>
      </c>
      <c r="AX1532" s="10">
        <v>1.9091883092036793E-7</v>
      </c>
      <c r="AY1532" s="10">
        <v>0</v>
      </c>
      <c r="AZ1532" s="10" t="s">
        <v>33</v>
      </c>
      <c r="BA1532" s="10">
        <v>1536</v>
      </c>
      <c r="BB1532" s="10" t="s">
        <v>33</v>
      </c>
      <c r="BC1532" s="10">
        <v>1358</v>
      </c>
      <c r="BE1532" s="10" t="s">
        <v>33</v>
      </c>
      <c r="BF1532" s="10" t="s">
        <v>33</v>
      </c>
      <c r="BG1532" s="10" t="s">
        <v>33</v>
      </c>
      <c r="BH1532" s="10" t="s">
        <v>33</v>
      </c>
      <c r="BI1532" s="10" t="s">
        <v>33</v>
      </c>
      <c r="BJ1532" s="10" t="s">
        <v>33</v>
      </c>
      <c r="BL1532" s="10" t="s">
        <v>33</v>
      </c>
      <c r="BM1532" s="10" t="s">
        <v>33</v>
      </c>
      <c r="BP1532" s="10" t="s">
        <v>33</v>
      </c>
      <c r="BQ1532" s="10">
        <v>0</v>
      </c>
      <c r="BR1532" s="10" t="s">
        <v>83</v>
      </c>
      <c r="BS1532" s="11">
        <v>19.407043764506742</v>
      </c>
      <c r="BT1532" s="11">
        <v>333.72733109219871</v>
      </c>
      <c r="BU1532" s="10">
        <v>1532</v>
      </c>
    </row>
    <row r="1533" spans="1:73" s="10" customFormat="1" x14ac:dyDescent="0.45">
      <c r="A1533" s="10" t="s">
        <v>33</v>
      </c>
      <c r="D1533" s="10" t="s">
        <v>33</v>
      </c>
      <c r="E1533" s="10">
        <v>1532</v>
      </c>
      <c r="F1533" s="10">
        <v>1734</v>
      </c>
      <c r="H1533" s="10">
        <v>454</v>
      </c>
      <c r="J1533" s="10" t="s">
        <v>33</v>
      </c>
      <c r="K1533" s="10" t="s">
        <v>400</v>
      </c>
      <c r="L1533" s="10" t="s">
        <v>33</v>
      </c>
      <c r="M1533" s="10">
        <v>0.74833147735478822</v>
      </c>
      <c r="N1533" s="10">
        <v>0.74833147735478822</v>
      </c>
      <c r="T1533" s="10">
        <v>0</v>
      </c>
      <c r="W1533" s="10">
        <v>0</v>
      </c>
      <c r="X1533" s="10">
        <v>0</v>
      </c>
      <c r="Y1533" s="10">
        <v>0</v>
      </c>
      <c r="AB1533" s="10">
        <v>0</v>
      </c>
      <c r="AC1533" s="10">
        <v>0</v>
      </c>
      <c r="AD1533" s="10">
        <v>0</v>
      </c>
      <c r="AE1533" s="10">
        <v>0</v>
      </c>
      <c r="AH1533" s="10">
        <v>1</v>
      </c>
      <c r="AQ1533" s="10">
        <v>0.46058877993854741</v>
      </c>
      <c r="AR1533" s="10">
        <v>2.3373438550743302</v>
      </c>
      <c r="AS1533" s="10">
        <v>3.0051975859852238</v>
      </c>
      <c r="AT1533" s="10">
        <v>10.823836328555863</v>
      </c>
      <c r="AU1533" s="10">
        <v>24.977717032593553</v>
      </c>
      <c r="AV1533" s="10">
        <v>23.343982266256084</v>
      </c>
      <c r="AW1533" s="10">
        <v>59.145535627405501</v>
      </c>
      <c r="AX1533" s="10" t="s">
        <v>33</v>
      </c>
      <c r="AY1533" s="10" t="s">
        <v>33</v>
      </c>
      <c r="AZ1533" s="10" t="s">
        <v>33</v>
      </c>
      <c r="BA1533" s="10" t="s">
        <v>33</v>
      </c>
      <c r="BB1533" s="10">
        <v>1532</v>
      </c>
      <c r="BC1533" s="10">
        <v>1734</v>
      </c>
      <c r="BE1533" s="10" t="s">
        <v>83</v>
      </c>
      <c r="BF1533" s="10" t="s">
        <v>400</v>
      </c>
      <c r="BG1533" s="10">
        <v>5.7374880980101082E-7</v>
      </c>
      <c r="BH1533" s="10">
        <v>5126.0071845292705</v>
      </c>
      <c r="BI1533" s="10">
        <v>565</v>
      </c>
      <c r="BJ1533" s="10" t="s">
        <v>33</v>
      </c>
      <c r="BL1533" s="10" t="s">
        <v>33</v>
      </c>
      <c r="BM1533" s="10" t="s">
        <v>33</v>
      </c>
      <c r="BP1533" s="10" t="s">
        <v>33</v>
      </c>
      <c r="BQ1533" s="10" t="s">
        <v>33</v>
      </c>
      <c r="BR1533" s="10" t="s">
        <v>33</v>
      </c>
      <c r="BS1533" s="11" t="s">
        <v>33</v>
      </c>
      <c r="BT1533" s="11" t="s">
        <v>33</v>
      </c>
      <c r="BU1533" s="10">
        <v>1533</v>
      </c>
    </row>
    <row r="1534" spans="1:73" s="10" customFormat="1" x14ac:dyDescent="0.45">
      <c r="A1534" s="10" t="s">
        <v>33</v>
      </c>
      <c r="D1534" s="10" t="s">
        <v>33</v>
      </c>
      <c r="E1534" s="10">
        <v>1532</v>
      </c>
      <c r="F1534" s="10">
        <v>1149</v>
      </c>
      <c r="H1534" s="10">
        <v>307</v>
      </c>
      <c r="J1534" s="10" t="s">
        <v>33</v>
      </c>
      <c r="K1534" s="10" t="s">
        <v>50</v>
      </c>
      <c r="L1534" s="10" t="s">
        <v>33</v>
      </c>
      <c r="M1534" s="10">
        <v>0.44721359549995793</v>
      </c>
      <c r="N1534" s="10">
        <v>0.44721359549995793</v>
      </c>
      <c r="T1534" s="10">
        <v>0</v>
      </c>
      <c r="W1534" s="10">
        <v>0</v>
      </c>
      <c r="X1534" s="10">
        <v>0</v>
      </c>
      <c r="Y1534" s="10">
        <v>0</v>
      </c>
      <c r="AB1534" s="10">
        <v>0</v>
      </c>
      <c r="AC1534" s="10">
        <v>0</v>
      </c>
      <c r="AD1534" s="10">
        <v>0</v>
      </c>
      <c r="AE1534" s="10">
        <v>0</v>
      </c>
      <c r="AH1534" s="10">
        <v>1</v>
      </c>
      <c r="AQ1534" s="10">
        <v>4.0135679127624293</v>
      </c>
      <c r="AR1534" s="10">
        <v>8.2959505190324805</v>
      </c>
      <c r="AS1534" s="10">
        <v>14.115623992538003</v>
      </c>
      <c r="AT1534" s="10">
        <v>94.31884594991709</v>
      </c>
      <c r="AU1534" s="10">
        <v>0.50117713860940427</v>
      </c>
      <c r="AV1534" s="10">
        <v>151.74326172490942</v>
      </c>
      <c r="AW1534" s="10">
        <v>246.56328481343593</v>
      </c>
      <c r="AX1534" s="10" t="s">
        <v>33</v>
      </c>
      <c r="AY1534" s="10" t="s">
        <v>33</v>
      </c>
      <c r="AZ1534" s="10" t="s">
        <v>33</v>
      </c>
      <c r="BA1534" s="10" t="s">
        <v>33</v>
      </c>
      <c r="BB1534" s="10">
        <v>1532</v>
      </c>
      <c r="BC1534" s="10">
        <v>1149</v>
      </c>
      <c r="BE1534" s="10" t="s">
        <v>83</v>
      </c>
      <c r="BF1534" s="10" t="s">
        <v>2857</v>
      </c>
      <c r="BG1534" s="10">
        <v>2.6949384303668518E-6</v>
      </c>
      <c r="BH1534" s="10">
        <v>1902.8582531326949</v>
      </c>
      <c r="BI1534" s="10">
        <v>566</v>
      </c>
      <c r="BJ1534" s="10" t="s">
        <v>33</v>
      </c>
      <c r="BL1534" s="10" t="s">
        <v>33</v>
      </c>
      <c r="BM1534" s="10" t="s">
        <v>33</v>
      </c>
      <c r="BP1534" s="10" t="s">
        <v>33</v>
      </c>
      <c r="BQ1534" s="10" t="s">
        <v>33</v>
      </c>
      <c r="BR1534" s="10" t="s">
        <v>33</v>
      </c>
      <c r="BS1534" s="11" t="s">
        <v>33</v>
      </c>
      <c r="BT1534" s="11" t="s">
        <v>33</v>
      </c>
      <c r="BU1534" s="10">
        <v>1534</v>
      </c>
    </row>
    <row r="1535" spans="1:73" s="10" customFormat="1" x14ac:dyDescent="0.45">
      <c r="A1535" s="10" t="s">
        <v>33</v>
      </c>
      <c r="D1535" s="10" t="s">
        <v>33</v>
      </c>
      <c r="E1535" s="10">
        <v>1532</v>
      </c>
      <c r="F1535" s="10">
        <v>1020</v>
      </c>
      <c r="H1535" s="10">
        <v>270</v>
      </c>
      <c r="J1535" s="10" t="s">
        <v>33</v>
      </c>
      <c r="K1535" s="10" t="s">
        <v>42</v>
      </c>
      <c r="L1535" s="10" t="s">
        <v>33</v>
      </c>
      <c r="M1535" s="10">
        <v>0.4898979485566356</v>
      </c>
      <c r="N1535" s="10">
        <v>0.4898979485566356</v>
      </c>
      <c r="T1535" s="10">
        <v>0</v>
      </c>
      <c r="W1535" s="10">
        <v>0</v>
      </c>
      <c r="X1535" s="10">
        <v>0</v>
      </c>
      <c r="Y1535" s="10">
        <v>0</v>
      </c>
      <c r="AB1535" s="10">
        <v>0</v>
      </c>
      <c r="AC1535" s="10">
        <v>0</v>
      </c>
      <c r="AD1535" s="10">
        <v>0</v>
      </c>
      <c r="AE1535" s="10">
        <v>0</v>
      </c>
      <c r="AH1535" s="10">
        <v>1</v>
      </c>
      <c r="AQ1535" s="10">
        <v>0</v>
      </c>
      <c r="AR1535" s="10">
        <v>0</v>
      </c>
      <c r="AS1535" s="10">
        <v>0</v>
      </c>
      <c r="AT1535" s="10">
        <v>0</v>
      </c>
      <c r="AU1535" s="10">
        <v>0</v>
      </c>
      <c r="AV1535" s="10">
        <v>0.4898979485566356</v>
      </c>
      <c r="AW1535" s="10">
        <v>0.4898979485566356</v>
      </c>
      <c r="AX1535" s="10" t="s">
        <v>33</v>
      </c>
      <c r="AY1535" s="10" t="s">
        <v>33</v>
      </c>
      <c r="AZ1535" s="10" t="s">
        <v>33</v>
      </c>
      <c r="BA1535" s="10" t="s">
        <v>33</v>
      </c>
      <c r="BB1535" s="10">
        <v>1532</v>
      </c>
      <c r="BC1535" s="10">
        <v>1020</v>
      </c>
      <c r="BE1535" s="10" t="s">
        <v>83</v>
      </c>
      <c r="BF1535" s="10" t="s">
        <v>2858</v>
      </c>
      <c r="BG1535" s="10">
        <v>0</v>
      </c>
      <c r="BH1535" s="10">
        <v>23.137715372974856</v>
      </c>
      <c r="BI1535" s="10">
        <v>567</v>
      </c>
      <c r="BJ1535" s="10" t="s">
        <v>33</v>
      </c>
      <c r="BL1535" s="10" t="s">
        <v>33</v>
      </c>
      <c r="BM1535" s="10" t="s">
        <v>33</v>
      </c>
      <c r="BP1535" s="10" t="s">
        <v>33</v>
      </c>
      <c r="BQ1535" s="10" t="s">
        <v>33</v>
      </c>
      <c r="BR1535" s="10" t="s">
        <v>33</v>
      </c>
      <c r="BS1535" s="11" t="s">
        <v>33</v>
      </c>
      <c r="BT1535" s="11" t="s">
        <v>33</v>
      </c>
      <c r="BU1535" s="10">
        <v>1535</v>
      </c>
    </row>
    <row r="1536" spans="1:73" s="10" customFormat="1" x14ac:dyDescent="0.45">
      <c r="A1536" s="10">
        <v>411</v>
      </c>
      <c r="D1536" s="10">
        <v>1538</v>
      </c>
      <c r="E1536" s="10" t="s">
        <v>33</v>
      </c>
      <c r="F1536" s="10">
        <v>1361</v>
      </c>
      <c r="H1536" s="10" t="s">
        <v>33</v>
      </c>
      <c r="J1536" s="10" t="s">
        <v>366</v>
      </c>
      <c r="K1536" s="10">
        <v>1151</v>
      </c>
      <c r="L1536" s="10">
        <v>1</v>
      </c>
      <c r="M1536" s="10" t="s">
        <v>33</v>
      </c>
      <c r="N1536" s="10">
        <v>1</v>
      </c>
      <c r="T1536" s="10">
        <v>0</v>
      </c>
      <c r="W1536" s="10">
        <v>0</v>
      </c>
      <c r="X1536" s="10">
        <v>0</v>
      </c>
      <c r="Y1536" s="10">
        <v>0</v>
      </c>
      <c r="AB1536" s="10">
        <v>0</v>
      </c>
      <c r="AC1536" s="10">
        <v>0</v>
      </c>
      <c r="AD1536" s="10">
        <v>0</v>
      </c>
      <c r="AE1536" s="10">
        <v>0</v>
      </c>
      <c r="AH1536" s="10">
        <v>1</v>
      </c>
      <c r="AQ1536" s="10">
        <v>1.1301797160511482</v>
      </c>
      <c r="AR1536" s="10">
        <v>6.4152435421950287</v>
      </c>
      <c r="AS1536" s="10">
        <v>8.0540041304691936</v>
      </c>
      <c r="AT1536" s="10">
        <v>26.559223327201984</v>
      </c>
      <c r="AU1536" s="10">
        <v>13.957355853723996</v>
      </c>
      <c r="AV1536" s="10">
        <v>223.45855771931053</v>
      </c>
      <c r="AW1536" s="10">
        <v>263.97513690023652</v>
      </c>
      <c r="AX1536" s="10">
        <v>4.0159681273635647E-9</v>
      </c>
      <c r="AY1536" s="10">
        <v>0</v>
      </c>
      <c r="AZ1536" s="10" t="s">
        <v>33</v>
      </c>
      <c r="BA1536" s="10">
        <v>1538</v>
      </c>
      <c r="BB1536" s="10" t="s">
        <v>33</v>
      </c>
      <c r="BC1536" s="10">
        <v>1361</v>
      </c>
      <c r="BE1536" s="10" t="s">
        <v>33</v>
      </c>
      <c r="BF1536" s="10" t="s">
        <v>33</v>
      </c>
      <c r="BG1536" s="10" t="s">
        <v>33</v>
      </c>
      <c r="BH1536" s="10" t="s">
        <v>33</v>
      </c>
      <c r="BI1536" s="10" t="s">
        <v>33</v>
      </c>
      <c r="BJ1536" s="10" t="s">
        <v>33</v>
      </c>
      <c r="BL1536" s="10" t="s">
        <v>33</v>
      </c>
      <c r="BM1536" s="10" t="s">
        <v>33</v>
      </c>
      <c r="BP1536" s="10" t="s">
        <v>33</v>
      </c>
      <c r="BQ1536" s="10">
        <v>0</v>
      </c>
      <c r="BR1536" s="10" t="s">
        <v>33</v>
      </c>
      <c r="BS1536" s="11">
        <v>8.0540041304691936</v>
      </c>
      <c r="BT1536" s="11">
        <v>263.97513690023652</v>
      </c>
      <c r="BU1536" s="10">
        <v>1536</v>
      </c>
    </row>
    <row r="1537" spans="1:73" s="10" customFormat="1" x14ac:dyDescent="0.45">
      <c r="A1537" s="10" t="s">
        <v>33</v>
      </c>
      <c r="D1537" s="10" t="s">
        <v>33</v>
      </c>
      <c r="E1537" s="10">
        <v>1536</v>
      </c>
      <c r="F1537" s="10">
        <v>1738</v>
      </c>
      <c r="H1537" s="10">
        <v>455</v>
      </c>
      <c r="J1537" s="10" t="s">
        <v>33</v>
      </c>
      <c r="K1537" s="10" t="s">
        <v>401</v>
      </c>
      <c r="L1537" s="10" t="s">
        <v>33</v>
      </c>
      <c r="M1537" s="10">
        <v>1</v>
      </c>
      <c r="N1537" s="10">
        <v>1</v>
      </c>
      <c r="T1537" s="10">
        <v>0</v>
      </c>
      <c r="W1537" s="10">
        <v>0</v>
      </c>
      <c r="X1537" s="10">
        <v>0</v>
      </c>
      <c r="Y1537" s="10">
        <v>0</v>
      </c>
      <c r="AB1537" s="10">
        <v>0</v>
      </c>
      <c r="AC1537" s="10">
        <v>0</v>
      </c>
      <c r="AD1537" s="10">
        <v>0</v>
      </c>
      <c r="AE1537" s="10">
        <v>0</v>
      </c>
      <c r="AH1537" s="10">
        <v>1</v>
      </c>
      <c r="AQ1537" s="10">
        <v>0</v>
      </c>
      <c r="AR1537" s="10">
        <v>3.8068404721425324</v>
      </c>
      <c r="AS1537" s="10">
        <v>3.8068404721425324</v>
      </c>
      <c r="AT1537" s="10">
        <v>0</v>
      </c>
      <c r="AU1537" s="10">
        <v>0</v>
      </c>
      <c r="AV1537" s="10">
        <v>154.6629854530033</v>
      </c>
      <c r="AW1537" s="10">
        <v>154.6629854530033</v>
      </c>
      <c r="AX1537" s="10" t="s">
        <v>33</v>
      </c>
      <c r="AY1537" s="10" t="s">
        <v>33</v>
      </c>
      <c r="AZ1537" s="10" t="s">
        <v>33</v>
      </c>
      <c r="BA1537" s="10" t="s">
        <v>33</v>
      </c>
      <c r="BB1537" s="10">
        <v>1536</v>
      </c>
      <c r="BC1537" s="10">
        <v>1738</v>
      </c>
      <c r="BE1537" s="10" t="s">
        <v>366</v>
      </c>
      <c r="BF1537" s="10" t="s">
        <v>2859</v>
      </c>
      <c r="BG1537" s="10">
        <v>1.5288150002082076E-8</v>
      </c>
      <c r="BH1537" s="10">
        <v>0</v>
      </c>
      <c r="BI1537" s="10">
        <v>569</v>
      </c>
      <c r="BJ1537" s="10" t="s">
        <v>33</v>
      </c>
      <c r="BL1537" s="10" t="s">
        <v>33</v>
      </c>
      <c r="BM1537" s="10" t="s">
        <v>33</v>
      </c>
      <c r="BP1537" s="10" t="s">
        <v>33</v>
      </c>
      <c r="BQ1537" s="10" t="s">
        <v>33</v>
      </c>
      <c r="BR1537" s="10" t="s">
        <v>33</v>
      </c>
      <c r="BS1537" s="11" t="s">
        <v>33</v>
      </c>
      <c r="BT1537" s="11" t="s">
        <v>33</v>
      </c>
      <c r="BU1537" s="10">
        <v>1537</v>
      </c>
    </row>
    <row r="1538" spans="1:73" s="10" customFormat="1" x14ac:dyDescent="0.45">
      <c r="A1538" s="10">
        <v>412</v>
      </c>
      <c r="D1538" s="10">
        <v>1543</v>
      </c>
      <c r="E1538" s="10" t="s">
        <v>33</v>
      </c>
      <c r="F1538" s="10">
        <v>1362</v>
      </c>
      <c r="H1538" s="10" t="s">
        <v>33</v>
      </c>
      <c r="J1538" s="10" t="s">
        <v>367</v>
      </c>
      <c r="K1538" s="10">
        <v>0</v>
      </c>
      <c r="L1538" s="10">
        <v>1</v>
      </c>
      <c r="M1538" s="10" t="s">
        <v>33</v>
      </c>
      <c r="N1538" s="10">
        <v>1</v>
      </c>
      <c r="T1538" s="10">
        <v>2.6457513110645907</v>
      </c>
      <c r="W1538" s="10">
        <v>0.58661578567235995</v>
      </c>
      <c r="X1538" s="10" t="s">
        <v>35</v>
      </c>
      <c r="Y1538" s="10">
        <v>5.6568542494923803E-2</v>
      </c>
      <c r="AB1538" s="10">
        <v>6.7870937285409578</v>
      </c>
      <c r="AC1538" s="10">
        <v>3.5000000000000001E-3</v>
      </c>
      <c r="AD1538" s="10">
        <v>0</v>
      </c>
      <c r="AE1538" s="10">
        <v>0</v>
      </c>
      <c r="AH1538" s="10">
        <v>1</v>
      </c>
      <c r="AQ1538" s="10">
        <v>20.581647294927059</v>
      </c>
      <c r="AR1538" s="10">
        <v>109.12883131108758</v>
      </c>
      <c r="AS1538" s="10">
        <v>138.97221988873181</v>
      </c>
      <c r="AT1538" s="10">
        <v>483.66871143078589</v>
      </c>
      <c r="AU1538" s="10">
        <v>397.42090831266228</v>
      </c>
      <c r="AV1538" s="10">
        <v>3261.6309114399241</v>
      </c>
      <c r="AW1538" s="10">
        <v>4142.7205311833723</v>
      </c>
      <c r="AX1538" s="10">
        <v>1.7959955456514929E-9</v>
      </c>
      <c r="AY1538" s="10">
        <v>0</v>
      </c>
      <c r="AZ1538" s="10" t="s">
        <v>33</v>
      </c>
      <c r="BA1538" s="10">
        <v>1543</v>
      </c>
      <c r="BB1538" s="10" t="s">
        <v>33</v>
      </c>
      <c r="BC1538" s="10">
        <v>1362</v>
      </c>
      <c r="BE1538" s="10" t="s">
        <v>33</v>
      </c>
      <c r="BF1538" s="10" t="s">
        <v>33</v>
      </c>
      <c r="BG1538" s="10" t="s">
        <v>33</v>
      </c>
      <c r="BH1538" s="10" t="s">
        <v>33</v>
      </c>
      <c r="BI1538" s="10" t="s">
        <v>33</v>
      </c>
      <c r="BJ1538" s="10" t="s">
        <v>33</v>
      </c>
      <c r="BL1538" s="10" t="s">
        <v>33</v>
      </c>
      <c r="BM1538" s="10" t="s">
        <v>33</v>
      </c>
      <c r="BP1538" s="10" t="s">
        <v>33</v>
      </c>
      <c r="BQ1538" s="10">
        <v>0</v>
      </c>
      <c r="BR1538" s="10" t="s">
        <v>367</v>
      </c>
      <c r="BS1538" s="11">
        <v>138.97221988873181</v>
      </c>
      <c r="BT1538" s="11">
        <v>4142.7205311833723</v>
      </c>
      <c r="BU1538" s="10">
        <v>1538</v>
      </c>
    </row>
    <row r="1539" spans="1:73" s="10" customFormat="1" x14ac:dyDescent="0.45">
      <c r="A1539" s="10" t="s">
        <v>33</v>
      </c>
      <c r="D1539" s="10" t="s">
        <v>33</v>
      </c>
      <c r="E1539" s="10">
        <v>1538</v>
      </c>
      <c r="F1539" s="10">
        <v>1739</v>
      </c>
      <c r="H1539" s="10">
        <v>456</v>
      </c>
      <c r="J1539" s="10" t="s">
        <v>33</v>
      </c>
      <c r="K1539" s="10" t="s">
        <v>200</v>
      </c>
      <c r="L1539" s="10" t="s">
        <v>33</v>
      </c>
      <c r="M1539" s="10">
        <v>1.4142135623730951</v>
      </c>
      <c r="N1539" s="10">
        <v>1.4142135623730951</v>
      </c>
      <c r="T1539" s="10">
        <v>0</v>
      </c>
      <c r="W1539" s="10">
        <v>0</v>
      </c>
      <c r="X1539" s="10">
        <v>0</v>
      </c>
      <c r="Y1539" s="10">
        <v>0</v>
      </c>
      <c r="AB1539" s="10">
        <v>0</v>
      </c>
      <c r="AC1539" s="10">
        <v>0</v>
      </c>
      <c r="AD1539" s="10">
        <v>0</v>
      </c>
      <c r="AE1539" s="10">
        <v>0</v>
      </c>
      <c r="AH1539" s="10">
        <v>1</v>
      </c>
      <c r="AQ1539" s="10">
        <v>17.907816622064797</v>
      </c>
      <c r="AR1539" s="10">
        <v>108.09233896144382</v>
      </c>
      <c r="AS1539" s="10">
        <v>134.05867306343777</v>
      </c>
      <c r="AT1539" s="10">
        <v>420.83369061852272</v>
      </c>
      <c r="AU1539" s="10">
        <v>390.56726278004874</v>
      </c>
      <c r="AV1539" s="10">
        <v>3252.6268849252137</v>
      </c>
      <c r="AW1539" s="10">
        <v>4064.0278383237851</v>
      </c>
      <c r="AX1539" s="10" t="s">
        <v>33</v>
      </c>
      <c r="AY1539" s="10" t="s">
        <v>33</v>
      </c>
      <c r="AZ1539" s="10" t="s">
        <v>33</v>
      </c>
      <c r="BA1539" s="10" t="s">
        <v>33</v>
      </c>
      <c r="BB1539" s="10">
        <v>1538</v>
      </c>
      <c r="BC1539" s="10">
        <v>1739</v>
      </c>
      <c r="BE1539" s="10" t="s">
        <v>367</v>
      </c>
      <c r="BF1539" s="10" t="s">
        <v>2860</v>
      </c>
      <c r="BG1539" s="10">
        <v>2.4076877967788398E-7</v>
      </c>
      <c r="BH1539" s="10">
        <v>46739.638415899411</v>
      </c>
      <c r="BI1539" s="10">
        <v>571</v>
      </c>
      <c r="BJ1539" s="10" t="s">
        <v>33</v>
      </c>
      <c r="BL1539" s="10" t="s">
        <v>33</v>
      </c>
      <c r="BM1539" s="10" t="s">
        <v>33</v>
      </c>
      <c r="BP1539" s="10" t="s">
        <v>33</v>
      </c>
      <c r="BQ1539" s="10" t="s">
        <v>33</v>
      </c>
      <c r="BR1539" s="10" t="s">
        <v>33</v>
      </c>
      <c r="BS1539" s="11" t="s">
        <v>33</v>
      </c>
      <c r="BT1539" s="11" t="s">
        <v>33</v>
      </c>
      <c r="BU1539" s="10">
        <v>1539</v>
      </c>
    </row>
    <row r="1540" spans="1:73" s="10" customFormat="1" x14ac:dyDescent="0.45">
      <c r="A1540" s="10" t="s">
        <v>33</v>
      </c>
      <c r="D1540" s="10" t="s">
        <v>33</v>
      </c>
      <c r="E1540" s="10">
        <v>1538</v>
      </c>
      <c r="F1540" s="10">
        <v>1185</v>
      </c>
      <c r="H1540" s="10">
        <v>318</v>
      </c>
      <c r="J1540" s="10" t="s">
        <v>33</v>
      </c>
      <c r="K1540" s="10" t="s">
        <v>72</v>
      </c>
      <c r="L1540" s="10" t="s">
        <v>33</v>
      </c>
      <c r="M1540" s="10">
        <v>0.2449489742783178</v>
      </c>
      <c r="N1540" s="10">
        <v>0.2449489742783178</v>
      </c>
      <c r="T1540" s="10">
        <v>0</v>
      </c>
      <c r="W1540" s="10">
        <v>0</v>
      </c>
      <c r="X1540" s="10">
        <v>0</v>
      </c>
      <c r="Y1540" s="10">
        <v>0</v>
      </c>
      <c r="AB1540" s="10">
        <v>0</v>
      </c>
      <c r="AC1540" s="10">
        <v>0</v>
      </c>
      <c r="AD1540" s="10">
        <v>0</v>
      </c>
      <c r="AE1540" s="10">
        <v>0</v>
      </c>
      <c r="AH1540" s="10">
        <v>1</v>
      </c>
      <c r="AQ1540" s="10">
        <v>0</v>
      </c>
      <c r="AR1540" s="10">
        <v>0.36898471517531523</v>
      </c>
      <c r="AS1540" s="10">
        <v>0.36898471517531523</v>
      </c>
      <c r="AT1540" s="10">
        <v>0</v>
      </c>
      <c r="AU1540" s="10">
        <v>0</v>
      </c>
      <c r="AV1540" s="10">
        <v>7.1805907308816828</v>
      </c>
      <c r="AW1540" s="10">
        <v>7.1805907308816828</v>
      </c>
      <c r="AX1540" s="10" t="s">
        <v>33</v>
      </c>
      <c r="AY1540" s="10" t="s">
        <v>33</v>
      </c>
      <c r="AZ1540" s="10" t="s">
        <v>33</v>
      </c>
      <c r="BA1540" s="10" t="s">
        <v>33</v>
      </c>
      <c r="BB1540" s="10">
        <v>1538</v>
      </c>
      <c r="BC1540" s="10">
        <v>1185</v>
      </c>
      <c r="BE1540" s="10" t="s">
        <v>367</v>
      </c>
      <c r="BF1540" s="10" t="s">
        <v>2861</v>
      </c>
      <c r="BG1540" s="10">
        <v>6.6269490486835094E-10</v>
      </c>
      <c r="BH1540" s="10">
        <v>30.158570688532748</v>
      </c>
      <c r="BI1540" s="10">
        <v>572</v>
      </c>
      <c r="BJ1540" s="10" t="s">
        <v>33</v>
      </c>
      <c r="BL1540" s="10" t="s">
        <v>33</v>
      </c>
      <c r="BM1540" s="10" t="s">
        <v>33</v>
      </c>
      <c r="BP1540" s="10" t="s">
        <v>33</v>
      </c>
      <c r="BQ1540" s="10" t="s">
        <v>33</v>
      </c>
      <c r="BR1540" s="10" t="s">
        <v>33</v>
      </c>
      <c r="BS1540" s="11" t="s">
        <v>33</v>
      </c>
      <c r="BT1540" s="11" t="s">
        <v>33</v>
      </c>
      <c r="BU1540" s="10">
        <v>1540</v>
      </c>
    </row>
    <row r="1541" spans="1:73" s="10" customFormat="1" x14ac:dyDescent="0.45">
      <c r="A1541" s="10" t="s">
        <v>33</v>
      </c>
      <c r="D1541" s="10" t="s">
        <v>33</v>
      </c>
      <c r="E1541" s="10">
        <v>1538</v>
      </c>
      <c r="F1541" s="10">
        <v>1548</v>
      </c>
      <c r="H1541" s="10">
        <v>414</v>
      </c>
      <c r="J1541" s="10" t="s">
        <v>33</v>
      </c>
      <c r="K1541" s="10" t="s">
        <v>369</v>
      </c>
      <c r="L1541" s="10" t="s">
        <v>33</v>
      </c>
      <c r="M1541" s="10">
        <v>1.7677669529663688E-3</v>
      </c>
      <c r="N1541" s="10">
        <v>1.7677669529663688E-3</v>
      </c>
      <c r="T1541" s="10">
        <v>0</v>
      </c>
      <c r="W1541" s="10">
        <v>0</v>
      </c>
      <c r="X1541" s="10">
        <v>0</v>
      </c>
      <c r="Y1541" s="10">
        <v>0</v>
      </c>
      <c r="AB1541" s="10">
        <v>0</v>
      </c>
      <c r="AC1541" s="10">
        <v>0</v>
      </c>
      <c r="AD1541" s="10">
        <v>0</v>
      </c>
      <c r="AE1541" s="10">
        <v>0</v>
      </c>
      <c r="AH1541" s="10">
        <v>1</v>
      </c>
      <c r="AQ1541" s="10">
        <v>2.8079361797672828E-2</v>
      </c>
      <c r="AR1541" s="10">
        <v>7.7391848796095397E-2</v>
      </c>
      <c r="AS1541" s="10">
        <v>0.118106923402721</v>
      </c>
      <c r="AT1541" s="10">
        <v>0.65986500224531142</v>
      </c>
      <c r="AU1541" s="10">
        <v>6.6551804072561685E-2</v>
      </c>
      <c r="AV1541" s="10">
        <v>1.2577503588794681</v>
      </c>
      <c r="AW1541" s="10">
        <v>1.9841671651973412</v>
      </c>
      <c r="AX1541" s="10" t="s">
        <v>33</v>
      </c>
      <c r="AY1541" s="10" t="s">
        <v>33</v>
      </c>
      <c r="AZ1541" s="10" t="s">
        <v>33</v>
      </c>
      <c r="BA1541" s="10" t="s">
        <v>33</v>
      </c>
      <c r="BB1541" s="10">
        <v>1538</v>
      </c>
      <c r="BC1541" s="10">
        <v>1548</v>
      </c>
      <c r="BE1541" s="10" t="s">
        <v>367</v>
      </c>
      <c r="BF1541" s="10" t="s">
        <v>2862</v>
      </c>
      <c r="BG1541" s="10">
        <v>2.1211950834188899E-10</v>
      </c>
      <c r="BH1541" s="10">
        <v>16.247581229574759</v>
      </c>
      <c r="BI1541" s="10">
        <v>573</v>
      </c>
      <c r="BJ1541" s="10" t="s">
        <v>33</v>
      </c>
      <c r="BL1541" s="10" t="s">
        <v>33</v>
      </c>
      <c r="BM1541" s="10" t="s">
        <v>33</v>
      </c>
      <c r="BP1541" s="10" t="s">
        <v>33</v>
      </c>
      <c r="BQ1541" s="10" t="s">
        <v>33</v>
      </c>
      <c r="BR1541" s="10" t="s">
        <v>33</v>
      </c>
      <c r="BS1541" s="11" t="s">
        <v>33</v>
      </c>
      <c r="BT1541" s="11" t="s">
        <v>33</v>
      </c>
      <c r="BU1541" s="10">
        <v>1541</v>
      </c>
    </row>
    <row r="1542" spans="1:73" s="10" customFormat="1" x14ac:dyDescent="0.45">
      <c r="A1542" s="10" t="s">
        <v>33</v>
      </c>
      <c r="D1542" s="10" t="s">
        <v>33</v>
      </c>
      <c r="E1542" s="10">
        <v>1538</v>
      </c>
      <c r="F1542" s="10">
        <v>1020</v>
      </c>
      <c r="H1542" s="10">
        <v>270</v>
      </c>
      <c r="J1542" s="10" t="s">
        <v>33</v>
      </c>
      <c r="K1542" s="10" t="s">
        <v>42</v>
      </c>
      <c r="L1542" s="10" t="s">
        <v>33</v>
      </c>
      <c r="M1542" s="10">
        <v>0.56568542494923812</v>
      </c>
      <c r="N1542" s="10">
        <v>0.56568542494923812</v>
      </c>
      <c r="T1542" s="10">
        <v>0</v>
      </c>
      <c r="W1542" s="10">
        <v>0</v>
      </c>
      <c r="X1542" s="10">
        <v>0</v>
      </c>
      <c r="Y1542" s="10">
        <v>0</v>
      </c>
      <c r="AB1542" s="10">
        <v>0</v>
      </c>
      <c r="AC1542" s="10">
        <v>0</v>
      </c>
      <c r="AD1542" s="10">
        <v>0</v>
      </c>
      <c r="AE1542" s="10">
        <v>0</v>
      </c>
      <c r="AH1542" s="10">
        <v>1</v>
      </c>
      <c r="AQ1542" s="10">
        <v>0</v>
      </c>
      <c r="AR1542" s="10">
        <v>0</v>
      </c>
      <c r="AS1542" s="10">
        <v>0</v>
      </c>
      <c r="AT1542" s="10">
        <v>0</v>
      </c>
      <c r="AU1542" s="10">
        <v>0</v>
      </c>
      <c r="AV1542" s="10">
        <v>0.56568542494923812</v>
      </c>
      <c r="AW1542" s="10">
        <v>0.56568542494923812</v>
      </c>
      <c r="AX1542" s="10" t="s">
        <v>33</v>
      </c>
      <c r="AY1542" s="10" t="s">
        <v>33</v>
      </c>
      <c r="AZ1542" s="10" t="s">
        <v>33</v>
      </c>
      <c r="BA1542" s="10" t="s">
        <v>33</v>
      </c>
      <c r="BB1542" s="10">
        <v>1538</v>
      </c>
      <c r="BC1542" s="10">
        <v>1020</v>
      </c>
      <c r="BE1542" s="10" t="s">
        <v>367</v>
      </c>
      <c r="BF1542" s="10" t="s">
        <v>2863</v>
      </c>
      <c r="BG1542" s="10">
        <v>0</v>
      </c>
      <c r="BH1542" s="10">
        <v>6.9745879853389718</v>
      </c>
      <c r="BI1542" s="10">
        <v>574</v>
      </c>
      <c r="BJ1542" s="10" t="s">
        <v>33</v>
      </c>
      <c r="BL1542" s="10" t="s">
        <v>33</v>
      </c>
      <c r="BM1542" s="10" t="s">
        <v>33</v>
      </c>
      <c r="BP1542" s="10" t="s">
        <v>33</v>
      </c>
      <c r="BQ1542" s="10" t="s">
        <v>33</v>
      </c>
      <c r="BR1542" s="10" t="s">
        <v>33</v>
      </c>
      <c r="BS1542" s="11" t="s">
        <v>33</v>
      </c>
      <c r="BT1542" s="11" t="s">
        <v>33</v>
      </c>
      <c r="BU1542" s="10">
        <v>1542</v>
      </c>
    </row>
    <row r="1543" spans="1:73" s="10" customFormat="1" x14ac:dyDescent="0.45">
      <c r="A1543" s="10">
        <v>413</v>
      </c>
      <c r="D1543" s="10">
        <v>1548</v>
      </c>
      <c r="E1543" s="10" t="s">
        <v>33</v>
      </c>
      <c r="F1543" s="10">
        <v>1363</v>
      </c>
      <c r="H1543" s="10" t="s">
        <v>33</v>
      </c>
      <c r="J1543" s="10" t="s">
        <v>368</v>
      </c>
      <c r="K1543" s="10">
        <v>0</v>
      </c>
      <c r="L1543" s="10">
        <v>1</v>
      </c>
      <c r="M1543" s="10" t="s">
        <v>33</v>
      </c>
      <c r="N1543" s="10">
        <v>1</v>
      </c>
      <c r="T1543" s="10">
        <v>1.0954451150103324</v>
      </c>
      <c r="W1543" s="10">
        <v>0.29330789283617997</v>
      </c>
      <c r="X1543" s="10" t="s">
        <v>35</v>
      </c>
      <c r="Y1543" s="10">
        <v>2.8284271247461901E-2</v>
      </c>
      <c r="AB1543" s="10">
        <v>3.3935468642704789</v>
      </c>
      <c r="AC1543" s="10">
        <v>4.4999999999999998E-2</v>
      </c>
      <c r="AD1543" s="10">
        <v>0</v>
      </c>
      <c r="AE1543" s="10">
        <v>0</v>
      </c>
      <c r="AH1543" s="10">
        <v>1</v>
      </c>
      <c r="AQ1543" s="10">
        <v>25.411557864361018</v>
      </c>
      <c r="AR1543" s="10">
        <v>43.079473297445269</v>
      </c>
      <c r="AS1543" s="10">
        <v>79.926232200768737</v>
      </c>
      <c r="AT1543" s="10">
        <v>597.17160981248389</v>
      </c>
      <c r="AU1543" s="10">
        <v>80.362337122600266</v>
      </c>
      <c r="AV1543" s="10">
        <v>1664.8876756784045</v>
      </c>
      <c r="AW1543" s="10">
        <v>2342.4216226134886</v>
      </c>
      <c r="AX1543" s="10">
        <v>2.8397182958878177E-9</v>
      </c>
      <c r="AY1543" s="10">
        <v>0</v>
      </c>
      <c r="AZ1543" s="10" t="s">
        <v>33</v>
      </c>
      <c r="BA1543" s="10">
        <v>1548</v>
      </c>
      <c r="BB1543" s="10" t="s">
        <v>33</v>
      </c>
      <c r="BC1543" s="10">
        <v>1363</v>
      </c>
      <c r="BE1543" s="10" t="s">
        <v>33</v>
      </c>
      <c r="BF1543" s="10" t="s">
        <v>33</v>
      </c>
      <c r="BG1543" s="10" t="s">
        <v>33</v>
      </c>
      <c r="BH1543" s="10" t="s">
        <v>33</v>
      </c>
      <c r="BI1543" s="10" t="s">
        <v>33</v>
      </c>
      <c r="BJ1543" s="10" t="s">
        <v>33</v>
      </c>
      <c r="BL1543" s="10" t="s">
        <v>33</v>
      </c>
      <c r="BM1543" s="10" t="s">
        <v>33</v>
      </c>
      <c r="BP1543" s="10" t="s">
        <v>33</v>
      </c>
      <c r="BQ1543" s="10">
        <v>0</v>
      </c>
      <c r="BR1543" s="10" t="s">
        <v>368</v>
      </c>
      <c r="BS1543" s="11">
        <v>79.926232200768737</v>
      </c>
      <c r="BT1543" s="11">
        <v>2342.4216226134886</v>
      </c>
      <c r="BU1543" s="10">
        <v>1543</v>
      </c>
    </row>
    <row r="1544" spans="1:73" s="10" customFormat="1" x14ac:dyDescent="0.45">
      <c r="A1544" s="10" t="s">
        <v>33</v>
      </c>
      <c r="D1544" s="10" t="s">
        <v>33</v>
      </c>
      <c r="E1544" s="10">
        <v>1543</v>
      </c>
      <c r="F1544" s="10">
        <v>1744</v>
      </c>
      <c r="H1544" s="10">
        <v>457</v>
      </c>
      <c r="J1544" s="10" t="s">
        <v>33</v>
      </c>
      <c r="K1544" s="10" t="s">
        <v>178</v>
      </c>
      <c r="L1544" s="10" t="s">
        <v>33</v>
      </c>
      <c r="M1544" s="10">
        <v>0.3872983346207417</v>
      </c>
      <c r="N1544" s="10">
        <v>0.3872983346207417</v>
      </c>
      <c r="T1544" s="10">
        <v>0</v>
      </c>
      <c r="W1544" s="10">
        <v>0</v>
      </c>
      <c r="X1544" s="10">
        <v>0</v>
      </c>
      <c r="Y1544" s="10">
        <v>0</v>
      </c>
      <c r="AB1544" s="10">
        <v>0</v>
      </c>
      <c r="AC1544" s="10">
        <v>0</v>
      </c>
      <c r="AD1544" s="10">
        <v>0</v>
      </c>
      <c r="AE1544" s="10">
        <v>0</v>
      </c>
      <c r="AH1544" s="10">
        <v>1</v>
      </c>
      <c r="AQ1544" s="10">
        <v>24.316112749350687</v>
      </c>
      <c r="AR1544" s="10">
        <v>39.114710236564484</v>
      </c>
      <c r="AS1544" s="10">
        <v>74.373073723122985</v>
      </c>
      <c r="AT1544" s="10">
        <v>571.42864960974111</v>
      </c>
      <c r="AU1544" s="10">
        <v>76.96879025832979</v>
      </c>
      <c r="AV1544" s="10">
        <v>1613.8754093714872</v>
      </c>
      <c r="AW1544" s="10">
        <v>2262.2728492395581</v>
      </c>
      <c r="AX1544" s="10" t="s">
        <v>33</v>
      </c>
      <c r="AY1544" s="10" t="s">
        <v>33</v>
      </c>
      <c r="AZ1544" s="10" t="s">
        <v>33</v>
      </c>
      <c r="BA1544" s="10" t="s">
        <v>33</v>
      </c>
      <c r="BB1544" s="10">
        <v>1543</v>
      </c>
      <c r="BC1544" s="10">
        <v>1744</v>
      </c>
      <c r="BE1544" s="10" t="s">
        <v>368</v>
      </c>
      <c r="BF1544" s="10" t="s">
        <v>2864</v>
      </c>
      <c r="BG1544" s="10">
        <v>2.1119857817296584E-7</v>
      </c>
      <c r="BH1544" s="10">
        <v>84749.505576147974</v>
      </c>
      <c r="BI1544" s="10">
        <v>576</v>
      </c>
      <c r="BJ1544" s="10" t="s">
        <v>33</v>
      </c>
      <c r="BL1544" s="10" t="s">
        <v>33</v>
      </c>
      <c r="BM1544" s="10" t="s">
        <v>33</v>
      </c>
      <c r="BP1544" s="10" t="s">
        <v>33</v>
      </c>
      <c r="BQ1544" s="10" t="s">
        <v>33</v>
      </c>
      <c r="BR1544" s="10" t="s">
        <v>33</v>
      </c>
      <c r="BS1544" s="11" t="s">
        <v>33</v>
      </c>
      <c r="BT1544" s="11" t="s">
        <v>33</v>
      </c>
      <c r="BU1544" s="10">
        <v>1544</v>
      </c>
    </row>
    <row r="1545" spans="1:73" s="10" customFormat="1" x14ac:dyDescent="0.45">
      <c r="A1545" s="10" t="s">
        <v>33</v>
      </c>
      <c r="D1545" s="10" t="s">
        <v>33</v>
      </c>
      <c r="E1545" s="10">
        <v>1543</v>
      </c>
      <c r="F1545" s="10">
        <v>1389</v>
      </c>
      <c r="H1545" s="10">
        <v>376</v>
      </c>
      <c r="J1545" s="10" t="s">
        <v>33</v>
      </c>
      <c r="K1545" s="10" t="s">
        <v>149</v>
      </c>
      <c r="L1545" s="10" t="s">
        <v>33</v>
      </c>
      <c r="M1545" s="10">
        <v>0.69282032302755092</v>
      </c>
      <c r="N1545" s="10">
        <v>0.69282032302755092</v>
      </c>
      <c r="T1545" s="10">
        <v>0</v>
      </c>
      <c r="W1545" s="10">
        <v>0</v>
      </c>
      <c r="X1545" s="10">
        <v>0</v>
      </c>
      <c r="Y1545" s="10">
        <v>0</v>
      </c>
      <c r="AB1545" s="10">
        <v>0</v>
      </c>
      <c r="AC1545" s="10">
        <v>0</v>
      </c>
      <c r="AD1545" s="10">
        <v>0</v>
      </c>
      <c r="AE1545" s="10">
        <v>0</v>
      </c>
      <c r="AH1545" s="10">
        <v>1</v>
      </c>
      <c r="AQ1545" s="10">
        <v>0</v>
      </c>
      <c r="AR1545" s="10">
        <v>3.439634273784244</v>
      </c>
      <c r="AS1545" s="10">
        <v>3.439634273784244</v>
      </c>
      <c r="AT1545" s="10">
        <v>0</v>
      </c>
      <c r="AU1545" s="10">
        <v>0</v>
      </c>
      <c r="AV1545" s="10">
        <v>48.085162774479258</v>
      </c>
      <c r="AW1545" s="10">
        <v>48.085162774479258</v>
      </c>
      <c r="AX1545" s="10" t="s">
        <v>33</v>
      </c>
      <c r="AY1545" s="10" t="s">
        <v>33</v>
      </c>
      <c r="AZ1545" s="10" t="s">
        <v>33</v>
      </c>
      <c r="BA1545" s="10" t="s">
        <v>33</v>
      </c>
      <c r="BB1545" s="10">
        <v>1543</v>
      </c>
      <c r="BC1545" s="10">
        <v>1389</v>
      </c>
      <c r="BE1545" s="10" t="s">
        <v>368</v>
      </c>
      <c r="BF1545" s="10" t="s">
        <v>2865</v>
      </c>
      <c r="BG1545" s="10">
        <v>9.7675923784279247E-9</v>
      </c>
      <c r="BH1545" s="10">
        <v>1071.5146016138863</v>
      </c>
      <c r="BI1545" s="10">
        <v>577</v>
      </c>
      <c r="BJ1545" s="10" t="s">
        <v>33</v>
      </c>
      <c r="BL1545" s="10" t="s">
        <v>33</v>
      </c>
      <c r="BM1545" s="10" t="s">
        <v>33</v>
      </c>
      <c r="BP1545" s="10" t="s">
        <v>33</v>
      </c>
      <c r="BQ1545" s="10" t="s">
        <v>33</v>
      </c>
      <c r="BR1545" s="10" t="s">
        <v>33</v>
      </c>
      <c r="BS1545" s="11" t="s">
        <v>33</v>
      </c>
      <c r="BT1545" s="11" t="s">
        <v>33</v>
      </c>
      <c r="BU1545" s="10">
        <v>1545</v>
      </c>
    </row>
    <row r="1546" spans="1:73" s="10" customFormat="1" x14ac:dyDescent="0.45">
      <c r="A1546" s="10" t="s">
        <v>33</v>
      </c>
      <c r="D1546" s="10" t="s">
        <v>33</v>
      </c>
      <c r="E1546" s="10">
        <v>1543</v>
      </c>
      <c r="F1546" s="10">
        <v>1020</v>
      </c>
      <c r="H1546" s="10">
        <v>270</v>
      </c>
      <c r="J1546" s="10" t="s">
        <v>33</v>
      </c>
      <c r="K1546" s="10" t="s">
        <v>42</v>
      </c>
      <c r="L1546" s="10" t="s">
        <v>33</v>
      </c>
      <c r="M1546" s="10">
        <v>0.58094750193111255</v>
      </c>
      <c r="N1546" s="10">
        <v>0.58094750193111255</v>
      </c>
      <c r="T1546" s="10">
        <v>0</v>
      </c>
      <c r="W1546" s="10">
        <v>0</v>
      </c>
      <c r="X1546" s="10">
        <v>0</v>
      </c>
      <c r="Y1546" s="10">
        <v>0</v>
      </c>
      <c r="AB1546" s="10">
        <v>0</v>
      </c>
      <c r="AC1546" s="10">
        <v>0</v>
      </c>
      <c r="AD1546" s="10">
        <v>0</v>
      </c>
      <c r="AE1546" s="10">
        <v>0</v>
      </c>
      <c r="AH1546" s="10">
        <v>1</v>
      </c>
      <c r="AQ1546" s="10">
        <v>0</v>
      </c>
      <c r="AR1546" s="10">
        <v>0</v>
      </c>
      <c r="AS1546" s="10">
        <v>0</v>
      </c>
      <c r="AT1546" s="10">
        <v>0</v>
      </c>
      <c r="AU1546" s="10">
        <v>0</v>
      </c>
      <c r="AV1546" s="10">
        <v>0.58094750193111255</v>
      </c>
      <c r="AW1546" s="10">
        <v>0.58094750193111255</v>
      </c>
      <c r="AX1546" s="10" t="s">
        <v>33</v>
      </c>
      <c r="AY1546" s="10" t="s">
        <v>33</v>
      </c>
      <c r="AZ1546" s="10" t="s">
        <v>33</v>
      </c>
      <c r="BA1546" s="10" t="s">
        <v>33</v>
      </c>
      <c r="BB1546" s="10">
        <v>1543</v>
      </c>
      <c r="BC1546" s="10">
        <v>1020</v>
      </c>
      <c r="BE1546" s="10" t="s">
        <v>368</v>
      </c>
      <c r="BF1546" s="10" t="s">
        <v>2866</v>
      </c>
      <c r="BG1546" s="10">
        <v>0</v>
      </c>
      <c r="BH1546" s="10">
        <v>22.909033861157468</v>
      </c>
      <c r="BI1546" s="10">
        <v>578</v>
      </c>
      <c r="BJ1546" s="10" t="s">
        <v>33</v>
      </c>
      <c r="BL1546" s="10" t="s">
        <v>33</v>
      </c>
      <c r="BM1546" s="10" t="s">
        <v>33</v>
      </c>
      <c r="BP1546" s="10" t="s">
        <v>33</v>
      </c>
      <c r="BQ1546" s="10" t="s">
        <v>33</v>
      </c>
      <c r="BR1546" s="10" t="s">
        <v>33</v>
      </c>
      <c r="BS1546" s="11" t="s">
        <v>33</v>
      </c>
      <c r="BT1546" s="11" t="s">
        <v>33</v>
      </c>
      <c r="BU1546" s="10">
        <v>1546</v>
      </c>
    </row>
    <row r="1547" spans="1:73" s="10" customFormat="1" x14ac:dyDescent="0.45">
      <c r="A1547" s="10" t="s">
        <v>33</v>
      </c>
      <c r="D1547" s="10" t="s">
        <v>33</v>
      </c>
      <c r="E1547" s="10">
        <v>1543</v>
      </c>
      <c r="F1547" s="10">
        <v>1150</v>
      </c>
      <c r="H1547" s="10">
        <v>308</v>
      </c>
      <c r="J1547" s="10" t="s">
        <v>33</v>
      </c>
      <c r="K1547" s="10" t="s">
        <v>63</v>
      </c>
      <c r="L1547" s="10" t="s">
        <v>33</v>
      </c>
      <c r="M1547" s="10">
        <v>0.14142135623730953</v>
      </c>
      <c r="N1547" s="10">
        <v>0.14142135623730953</v>
      </c>
      <c r="T1547" s="10">
        <v>0</v>
      </c>
      <c r="W1547" s="10">
        <v>0</v>
      </c>
      <c r="X1547" s="10">
        <v>0</v>
      </c>
      <c r="Y1547" s="10">
        <v>0</v>
      </c>
      <c r="AB1547" s="10">
        <v>0</v>
      </c>
      <c r="AC1547" s="10">
        <v>0</v>
      </c>
      <c r="AD1547" s="10">
        <v>0</v>
      </c>
      <c r="AE1547" s="10">
        <v>0</v>
      </c>
      <c r="AH1547" s="10">
        <v>1</v>
      </c>
      <c r="AQ1547" s="10">
        <v>0</v>
      </c>
      <c r="AR1547" s="10">
        <v>0.18682089426036105</v>
      </c>
      <c r="AS1547" s="10">
        <v>0.18682089426036105</v>
      </c>
      <c r="AT1547" s="10">
        <v>0</v>
      </c>
      <c r="AU1547" s="10">
        <v>0</v>
      </c>
      <c r="AV1547" s="10">
        <v>2.3461560305070948</v>
      </c>
      <c r="AW1547" s="10">
        <v>2.3461560305070948</v>
      </c>
      <c r="AX1547" s="10" t="s">
        <v>33</v>
      </c>
      <c r="AY1547" s="10" t="s">
        <v>33</v>
      </c>
      <c r="AZ1547" s="10" t="s">
        <v>33</v>
      </c>
      <c r="BA1547" s="10" t="s">
        <v>33</v>
      </c>
      <c r="BB1547" s="10">
        <v>1543</v>
      </c>
      <c r="BC1547" s="10">
        <v>1150</v>
      </c>
      <c r="BE1547" s="10" t="s">
        <v>368</v>
      </c>
      <c r="BF1547" s="10" t="s">
        <v>2867</v>
      </c>
      <c r="BG1547" s="10">
        <v>5.3051871148527071E-10</v>
      </c>
      <c r="BH1547" s="10">
        <v>32.797146728480648</v>
      </c>
      <c r="BI1547" s="10">
        <v>579</v>
      </c>
      <c r="BJ1547" s="10" t="s">
        <v>33</v>
      </c>
      <c r="BL1547" s="10" t="s">
        <v>33</v>
      </c>
      <c r="BM1547" s="10" t="s">
        <v>33</v>
      </c>
      <c r="BP1547" s="10" t="s">
        <v>33</v>
      </c>
      <c r="BQ1547" s="10" t="s">
        <v>33</v>
      </c>
      <c r="BR1547" s="10" t="s">
        <v>33</v>
      </c>
      <c r="BS1547" s="11" t="s">
        <v>33</v>
      </c>
      <c r="BT1547" s="11" t="s">
        <v>33</v>
      </c>
      <c r="BU1547" s="10">
        <v>1547</v>
      </c>
    </row>
    <row r="1548" spans="1:73" s="10" customFormat="1" x14ac:dyDescent="0.45">
      <c r="A1548" s="10">
        <v>414</v>
      </c>
      <c r="D1548" s="10">
        <v>1552</v>
      </c>
      <c r="E1548" s="10" t="s">
        <v>33</v>
      </c>
      <c r="F1548" s="10">
        <v>1541</v>
      </c>
      <c r="H1548" s="10" t="s">
        <v>33</v>
      </c>
      <c r="J1548" s="10" t="s">
        <v>369</v>
      </c>
      <c r="K1548" s="10">
        <v>0</v>
      </c>
      <c r="L1548" s="10">
        <v>1</v>
      </c>
      <c r="M1548" s="10" t="s">
        <v>33</v>
      </c>
      <c r="N1548" s="10">
        <v>1</v>
      </c>
      <c r="T1548" s="10">
        <v>1.9364916731037085</v>
      </c>
      <c r="W1548" s="10">
        <v>0.51850000000000007</v>
      </c>
      <c r="X1548" s="10" t="s">
        <v>35</v>
      </c>
      <c r="Y1548" s="10">
        <v>0.05</v>
      </c>
      <c r="AB1548" s="10">
        <v>5.9990000000000006</v>
      </c>
      <c r="AC1548" s="10">
        <v>0.35</v>
      </c>
      <c r="AD1548" s="10">
        <v>0</v>
      </c>
      <c r="AE1548" s="10">
        <v>0</v>
      </c>
      <c r="AH1548" s="10">
        <v>1</v>
      </c>
      <c r="AQ1548" s="10">
        <v>15.884085710819953</v>
      </c>
      <c r="AR1548" s="10">
        <v>43.779440873826395</v>
      </c>
      <c r="AS1548" s="10">
        <v>66.811365154515329</v>
      </c>
      <c r="AT1548" s="10">
        <v>373.2760142042689</v>
      </c>
      <c r="AU1548" s="10">
        <v>37.647385567925483</v>
      </c>
      <c r="AV1548" s="10">
        <v>711.49104624278857</v>
      </c>
      <c r="AW1548" s="10">
        <v>1122.414446014983</v>
      </c>
      <c r="AX1548" s="10">
        <v>3.1749015732775105E-12</v>
      </c>
      <c r="AY1548" s="10">
        <v>0</v>
      </c>
      <c r="AZ1548" s="10" t="s">
        <v>33</v>
      </c>
      <c r="BA1548" s="10">
        <v>1552</v>
      </c>
      <c r="BB1548" s="10" t="s">
        <v>33</v>
      </c>
      <c r="BC1548" s="10">
        <v>1541</v>
      </c>
      <c r="BE1548" s="10" t="s">
        <v>33</v>
      </c>
      <c r="BF1548" s="10" t="s">
        <v>33</v>
      </c>
      <c r="BG1548" s="10" t="s">
        <v>33</v>
      </c>
      <c r="BH1548" s="10" t="s">
        <v>33</v>
      </c>
      <c r="BI1548" s="10" t="s">
        <v>33</v>
      </c>
      <c r="BJ1548" s="10" t="s">
        <v>33</v>
      </c>
      <c r="BL1548" s="10" t="s">
        <v>33</v>
      </c>
      <c r="BM1548" s="10" t="s">
        <v>33</v>
      </c>
      <c r="BP1548" s="10" t="s">
        <v>33</v>
      </c>
      <c r="BQ1548" s="10">
        <v>0</v>
      </c>
      <c r="BR1548" s="10" t="s">
        <v>369</v>
      </c>
      <c r="BS1548" s="11">
        <v>66.811365154515329</v>
      </c>
      <c r="BT1548" s="11">
        <v>1122.414446014983</v>
      </c>
      <c r="BU1548" s="10">
        <v>1548</v>
      </c>
    </row>
    <row r="1549" spans="1:73" s="10" customFormat="1" x14ac:dyDescent="0.45">
      <c r="A1549" s="10" t="s">
        <v>33</v>
      </c>
      <c r="D1549" s="10" t="s">
        <v>33</v>
      </c>
      <c r="E1549" s="10">
        <v>1548</v>
      </c>
      <c r="F1549" s="10">
        <v>1749</v>
      </c>
      <c r="H1549" s="10">
        <v>458</v>
      </c>
      <c r="J1549" s="10" t="s">
        <v>33</v>
      </c>
      <c r="K1549" s="10" t="s">
        <v>402</v>
      </c>
      <c r="L1549" s="10" t="s">
        <v>33</v>
      </c>
      <c r="M1549" s="10">
        <v>1.6431676725154984</v>
      </c>
      <c r="N1549" s="10">
        <v>1.6431676725154984</v>
      </c>
      <c r="T1549" s="10">
        <v>0</v>
      </c>
      <c r="W1549" s="10">
        <v>0</v>
      </c>
      <c r="X1549" s="10">
        <v>0</v>
      </c>
      <c r="Y1549" s="10">
        <v>0</v>
      </c>
      <c r="AB1549" s="10">
        <v>0</v>
      </c>
      <c r="AC1549" s="10">
        <v>0</v>
      </c>
      <c r="AD1549" s="10">
        <v>0</v>
      </c>
      <c r="AE1549" s="10">
        <v>0</v>
      </c>
      <c r="AH1549" s="10">
        <v>1</v>
      </c>
      <c r="AQ1549" s="10">
        <v>13.947594037716245</v>
      </c>
      <c r="AR1549" s="10">
        <v>42.910940873826398</v>
      </c>
      <c r="AS1549" s="10">
        <v>63.134952228514948</v>
      </c>
      <c r="AT1549" s="10">
        <v>327.76845988633175</v>
      </c>
      <c r="AU1549" s="10">
        <v>31.648385567925484</v>
      </c>
      <c r="AV1549" s="10">
        <v>708.94155650000539</v>
      </c>
      <c r="AW1549" s="10">
        <v>1068.3584019542627</v>
      </c>
      <c r="AX1549" s="10" t="s">
        <v>33</v>
      </c>
      <c r="AY1549" s="10" t="s">
        <v>33</v>
      </c>
      <c r="AZ1549" s="10" t="s">
        <v>33</v>
      </c>
      <c r="BA1549" s="10" t="s">
        <v>33</v>
      </c>
      <c r="BB1549" s="10">
        <v>1548</v>
      </c>
      <c r="BC1549" s="10">
        <v>1749</v>
      </c>
      <c r="BE1549" s="10" t="s">
        <v>369</v>
      </c>
      <c r="BF1549" s="10" t="s">
        <v>402</v>
      </c>
      <c r="BG1549" s="10">
        <v>2.0044725915911258E-10</v>
      </c>
      <c r="BH1549" s="10">
        <v>20195.359710530705</v>
      </c>
      <c r="BI1549" s="10">
        <v>581</v>
      </c>
      <c r="BJ1549" s="10" t="s">
        <v>33</v>
      </c>
      <c r="BL1549" s="10" t="s">
        <v>33</v>
      </c>
      <c r="BM1549" s="10" t="s">
        <v>33</v>
      </c>
      <c r="BP1549" s="10" t="s">
        <v>33</v>
      </c>
      <c r="BQ1549" s="10" t="s">
        <v>33</v>
      </c>
      <c r="BR1549" s="10" t="s">
        <v>33</v>
      </c>
      <c r="BS1549" s="11" t="s">
        <v>33</v>
      </c>
      <c r="BT1549" s="11" t="s">
        <v>33</v>
      </c>
      <c r="BU1549" s="10">
        <v>1549</v>
      </c>
    </row>
    <row r="1550" spans="1:73" s="10" customFormat="1" x14ac:dyDescent="0.45">
      <c r="A1550" s="10" t="s">
        <v>33</v>
      </c>
      <c r="D1550" s="10" t="s">
        <v>33</v>
      </c>
      <c r="E1550" s="10">
        <v>1548</v>
      </c>
      <c r="F1550" s="10">
        <v>1223</v>
      </c>
      <c r="H1550" s="10">
        <v>333</v>
      </c>
      <c r="J1550" s="10" t="s">
        <v>33</v>
      </c>
      <c r="K1550" s="10" t="s">
        <v>37</v>
      </c>
      <c r="L1550" s="10" t="s">
        <v>33</v>
      </c>
      <c r="M1550" s="10">
        <v>0.1</v>
      </c>
      <c r="N1550" s="10">
        <v>0.1</v>
      </c>
      <c r="T1550" s="10">
        <v>0</v>
      </c>
      <c r="W1550" s="10">
        <v>0</v>
      </c>
      <c r="X1550" s="10">
        <v>0</v>
      </c>
      <c r="Y1550" s="10">
        <v>0</v>
      </c>
      <c r="AB1550" s="10">
        <v>0</v>
      </c>
      <c r="AC1550" s="10">
        <v>0</v>
      </c>
      <c r="AD1550" s="10">
        <v>0</v>
      </c>
      <c r="AE1550" s="10">
        <v>0</v>
      </c>
      <c r="AH1550" s="10">
        <v>1</v>
      </c>
      <c r="AQ1550" s="10">
        <v>0</v>
      </c>
      <c r="AR1550" s="10">
        <v>0</v>
      </c>
      <c r="AS1550" s="10">
        <v>0</v>
      </c>
      <c r="AT1550" s="10">
        <v>0</v>
      </c>
      <c r="AU1550" s="10">
        <v>0</v>
      </c>
      <c r="AV1550" s="10">
        <v>0.1</v>
      </c>
      <c r="AW1550" s="10">
        <v>0.1</v>
      </c>
      <c r="AX1550" s="10" t="s">
        <v>33</v>
      </c>
      <c r="AY1550" s="10" t="s">
        <v>33</v>
      </c>
      <c r="AZ1550" s="10" t="s">
        <v>33</v>
      </c>
      <c r="BA1550" s="10" t="s">
        <v>33</v>
      </c>
      <c r="BB1550" s="10">
        <v>1548</v>
      </c>
      <c r="BC1550" s="10">
        <v>1223</v>
      </c>
      <c r="BE1550" s="10" t="s">
        <v>369</v>
      </c>
      <c r="BF1550" s="10" t="s">
        <v>2868</v>
      </c>
      <c r="BG1550" s="10">
        <v>0</v>
      </c>
      <c r="BH1550" s="10">
        <v>2.9897845080127947</v>
      </c>
      <c r="BI1550" s="10">
        <v>582</v>
      </c>
      <c r="BJ1550" s="10" t="s">
        <v>33</v>
      </c>
      <c r="BL1550" s="10" t="s">
        <v>33</v>
      </c>
      <c r="BM1550" s="10" t="s">
        <v>33</v>
      </c>
      <c r="BP1550" s="10" t="s">
        <v>33</v>
      </c>
      <c r="BQ1550" s="10" t="s">
        <v>33</v>
      </c>
      <c r="BR1550" s="10" t="s">
        <v>33</v>
      </c>
      <c r="BS1550" s="11" t="s">
        <v>33</v>
      </c>
      <c r="BT1550" s="11" t="s">
        <v>33</v>
      </c>
      <c r="BU1550" s="10">
        <v>1550</v>
      </c>
    </row>
    <row r="1551" spans="1:73" s="10" customFormat="1" x14ac:dyDescent="0.45">
      <c r="A1551" s="10" t="s">
        <v>33</v>
      </c>
      <c r="D1551" s="10" t="s">
        <v>33</v>
      </c>
      <c r="E1551" s="10">
        <v>1548</v>
      </c>
      <c r="F1551" s="10">
        <v>1020</v>
      </c>
      <c r="H1551" s="10">
        <v>270</v>
      </c>
      <c r="J1551" s="10" t="s">
        <v>33</v>
      </c>
      <c r="K1551" s="10" t="s">
        <v>42</v>
      </c>
      <c r="L1551" s="10" t="s">
        <v>33</v>
      </c>
      <c r="M1551" s="10">
        <v>2.4494897427831779</v>
      </c>
      <c r="N1551" s="10">
        <v>2.4494897427831779</v>
      </c>
      <c r="T1551" s="10">
        <v>0</v>
      </c>
      <c r="W1551" s="10">
        <v>0</v>
      </c>
      <c r="X1551" s="10">
        <v>0</v>
      </c>
      <c r="Y1551" s="10">
        <v>0</v>
      </c>
      <c r="AB1551" s="10">
        <v>0</v>
      </c>
      <c r="AC1551" s="10">
        <v>0</v>
      </c>
      <c r="AD1551" s="10">
        <v>0</v>
      </c>
      <c r="AE1551" s="10">
        <v>0</v>
      </c>
      <c r="AH1551" s="10">
        <v>1</v>
      </c>
      <c r="AQ1551" s="10">
        <v>0</v>
      </c>
      <c r="AR1551" s="10">
        <v>0</v>
      </c>
      <c r="AS1551" s="10">
        <v>0</v>
      </c>
      <c r="AT1551" s="10">
        <v>0</v>
      </c>
      <c r="AU1551" s="10">
        <v>0</v>
      </c>
      <c r="AV1551" s="10">
        <v>2.4494897427831779</v>
      </c>
      <c r="AW1551" s="10">
        <v>2.4494897427831779</v>
      </c>
      <c r="AX1551" s="10" t="s">
        <v>33</v>
      </c>
      <c r="AY1551" s="10" t="s">
        <v>33</v>
      </c>
      <c r="AZ1551" s="10" t="s">
        <v>33</v>
      </c>
      <c r="BA1551" s="10" t="s">
        <v>33</v>
      </c>
      <c r="BB1551" s="10">
        <v>1548</v>
      </c>
      <c r="BC1551" s="10">
        <v>1020</v>
      </c>
      <c r="BE1551" s="10" t="s">
        <v>369</v>
      </c>
      <c r="BF1551" s="10" t="s">
        <v>2869</v>
      </c>
      <c r="BG1551" s="10">
        <v>0</v>
      </c>
      <c r="BH1551" s="10">
        <v>73.23446485509389</v>
      </c>
      <c r="BI1551" s="10">
        <v>583</v>
      </c>
      <c r="BJ1551" s="10" t="s">
        <v>33</v>
      </c>
      <c r="BL1551" s="10" t="s">
        <v>33</v>
      </c>
      <c r="BM1551" s="10" t="s">
        <v>33</v>
      </c>
      <c r="BP1551" s="10" t="s">
        <v>33</v>
      </c>
      <c r="BQ1551" s="10" t="s">
        <v>33</v>
      </c>
      <c r="BR1551" s="10" t="s">
        <v>33</v>
      </c>
      <c r="BS1551" s="11" t="s">
        <v>33</v>
      </c>
      <c r="BT1551" s="11" t="s">
        <v>33</v>
      </c>
      <c r="BU1551" s="10">
        <v>1551</v>
      </c>
    </row>
    <row r="1552" spans="1:73" s="10" customFormat="1" x14ac:dyDescent="0.45">
      <c r="A1552" s="10">
        <v>415</v>
      </c>
      <c r="D1552" s="10">
        <v>1553</v>
      </c>
      <c r="E1552" s="10" t="s">
        <v>33</v>
      </c>
      <c r="F1552" s="10">
        <v>1478</v>
      </c>
      <c r="H1552" s="10" t="s">
        <v>33</v>
      </c>
      <c r="J1552" s="10" t="s">
        <v>370</v>
      </c>
      <c r="K1552" s="10">
        <v>0</v>
      </c>
      <c r="L1552" s="10">
        <v>1</v>
      </c>
      <c r="M1552" s="10" t="s">
        <v>33</v>
      </c>
      <c r="N1552" s="10">
        <v>1</v>
      </c>
      <c r="T1552" s="10">
        <v>0</v>
      </c>
      <c r="W1552" s="10">
        <v>0</v>
      </c>
      <c r="X1552" s="10">
        <v>0</v>
      </c>
      <c r="Y1552" s="10">
        <v>0</v>
      </c>
      <c r="AB1552" s="10">
        <v>0</v>
      </c>
      <c r="AC1552" s="10">
        <v>0</v>
      </c>
      <c r="AD1552" s="12">
        <v>9.7037525610875637</v>
      </c>
      <c r="AE1552" s="12">
        <v>102.51850326170016</v>
      </c>
      <c r="AH1552" s="10">
        <v>1</v>
      </c>
      <c r="AQ1552" s="10">
        <v>0</v>
      </c>
      <c r="AR1552" s="10">
        <v>9.7037525610875637</v>
      </c>
      <c r="AS1552" s="10">
        <v>9.7037525610875637</v>
      </c>
      <c r="AT1552" s="10">
        <v>0</v>
      </c>
      <c r="AU1552" s="10">
        <v>0</v>
      </c>
      <c r="AV1552" s="10">
        <v>102.51850326170016</v>
      </c>
      <c r="AW1552" s="10">
        <v>102.51850326170016</v>
      </c>
      <c r="AX1552" s="10">
        <v>0</v>
      </c>
      <c r="AY1552" s="10">
        <v>0</v>
      </c>
      <c r="AZ1552" s="10" t="s">
        <v>33</v>
      </c>
      <c r="BA1552" s="10">
        <v>1553</v>
      </c>
      <c r="BB1552" s="10" t="s">
        <v>33</v>
      </c>
      <c r="BC1552" s="10">
        <v>1478</v>
      </c>
      <c r="BE1552" s="10" t="s">
        <v>33</v>
      </c>
      <c r="BF1552" s="10" t="s">
        <v>33</v>
      </c>
      <c r="BG1552" s="10" t="s">
        <v>33</v>
      </c>
      <c r="BH1552" s="10" t="s">
        <v>33</v>
      </c>
      <c r="BI1552" s="10" t="s">
        <v>33</v>
      </c>
      <c r="BJ1552" s="10" t="s">
        <v>33</v>
      </c>
      <c r="BL1552" s="10" t="s">
        <v>33</v>
      </c>
      <c r="BM1552" s="10" t="s">
        <v>33</v>
      </c>
      <c r="BP1552" s="10" t="s">
        <v>34</v>
      </c>
      <c r="BQ1552" s="10">
        <v>0</v>
      </c>
      <c r="BR1552" s="10" t="s">
        <v>370</v>
      </c>
      <c r="BS1552" s="11">
        <v>9.7037525610875637</v>
      </c>
      <c r="BT1552" s="11">
        <v>102.51850326170016</v>
      </c>
      <c r="BU1552" s="10">
        <v>1552</v>
      </c>
    </row>
    <row r="1553" spans="1:73" s="10" customFormat="1" x14ac:dyDescent="0.45">
      <c r="A1553" s="10">
        <v>416</v>
      </c>
      <c r="D1553" s="10">
        <v>1560</v>
      </c>
      <c r="E1553" s="10" t="s">
        <v>33</v>
      </c>
      <c r="F1553" s="10">
        <v>1372</v>
      </c>
      <c r="H1553" s="10" t="s">
        <v>33</v>
      </c>
      <c r="J1553" s="10" t="s">
        <v>371</v>
      </c>
      <c r="K1553" s="10">
        <v>0</v>
      </c>
      <c r="L1553" s="10">
        <v>1</v>
      </c>
      <c r="M1553" s="10" t="s">
        <v>33</v>
      </c>
      <c r="N1553" s="10">
        <v>1</v>
      </c>
      <c r="T1553" s="10">
        <v>1.2247448713915889</v>
      </c>
      <c r="W1553" s="10">
        <v>0.67360967926537396</v>
      </c>
      <c r="X1553" s="10" t="s">
        <v>35</v>
      </c>
      <c r="Y1553" s="10">
        <v>0.2449489742783178</v>
      </c>
      <c r="AB1553" s="10">
        <v>29.388977933912571</v>
      </c>
      <c r="AC1553" s="10">
        <v>4.4999999999999998E-2</v>
      </c>
      <c r="AD1553" s="10">
        <v>0</v>
      </c>
      <c r="AE1553" s="10">
        <v>0</v>
      </c>
      <c r="AH1553" s="10">
        <v>1</v>
      </c>
      <c r="AQ1553" s="10">
        <v>15.358851515288803</v>
      </c>
      <c r="AR1553" s="10">
        <v>36.610198311361764</v>
      </c>
      <c r="AS1553" s="10">
        <v>58.880533008530527</v>
      </c>
      <c r="AT1553" s="10">
        <v>360.9330106092869</v>
      </c>
      <c r="AU1553" s="10">
        <v>83.379916478791927</v>
      </c>
      <c r="AV1553" s="10">
        <v>563.24496423551614</v>
      </c>
      <c r="AW1553" s="10">
        <v>1007.557891323595</v>
      </c>
      <c r="AX1553" s="10">
        <v>7.5768562082172339E-7</v>
      </c>
      <c r="AY1553" s="10">
        <v>0</v>
      </c>
      <c r="AZ1553" s="10" t="s">
        <v>33</v>
      </c>
      <c r="BA1553" s="10">
        <v>1560</v>
      </c>
      <c r="BB1553" s="10" t="s">
        <v>33</v>
      </c>
      <c r="BC1553" s="10">
        <v>1372</v>
      </c>
      <c r="BE1553" s="10" t="s">
        <v>33</v>
      </c>
      <c r="BF1553" s="10" t="s">
        <v>33</v>
      </c>
      <c r="BG1553" s="10" t="s">
        <v>33</v>
      </c>
      <c r="BH1553" s="10" t="s">
        <v>33</v>
      </c>
      <c r="BI1553" s="10" t="s">
        <v>33</v>
      </c>
      <c r="BJ1553" s="10" t="s">
        <v>33</v>
      </c>
      <c r="BL1553" s="10" t="s">
        <v>33</v>
      </c>
      <c r="BM1553" s="10" t="s">
        <v>33</v>
      </c>
      <c r="BP1553" s="10" t="s">
        <v>33</v>
      </c>
      <c r="BQ1553" s="10">
        <v>0</v>
      </c>
      <c r="BR1553" s="10" t="s">
        <v>371</v>
      </c>
      <c r="BS1553" s="11">
        <v>58.880533008530527</v>
      </c>
      <c r="BT1553" s="11">
        <v>1007.557891323595</v>
      </c>
      <c r="BU1553" s="10">
        <v>1553</v>
      </c>
    </row>
    <row r="1554" spans="1:73" s="10" customFormat="1" x14ac:dyDescent="0.45">
      <c r="A1554" s="10" t="s">
        <v>33</v>
      </c>
      <c r="D1554" s="10" t="s">
        <v>33</v>
      </c>
      <c r="E1554" s="10">
        <v>1553</v>
      </c>
      <c r="F1554" s="10">
        <v>1754</v>
      </c>
      <c r="H1554" s="10">
        <v>459</v>
      </c>
      <c r="J1554" s="10" t="s">
        <v>33</v>
      </c>
      <c r="K1554" s="10" t="s">
        <v>1779</v>
      </c>
      <c r="L1554" s="10" t="s">
        <v>33</v>
      </c>
      <c r="M1554" s="10">
        <v>0.2449489742783178</v>
      </c>
      <c r="N1554" s="10">
        <v>0.2449489742783178</v>
      </c>
      <c r="T1554" s="10">
        <v>0</v>
      </c>
      <c r="W1554" s="10">
        <v>0</v>
      </c>
      <c r="X1554" s="10">
        <v>0</v>
      </c>
      <c r="Y1554" s="10">
        <v>0</v>
      </c>
      <c r="AB1554" s="10">
        <v>0</v>
      </c>
      <c r="AC1554" s="10">
        <v>0</v>
      </c>
      <c r="AD1554" s="10">
        <v>0</v>
      </c>
      <c r="AE1554" s="10">
        <v>0</v>
      </c>
      <c r="AH1554" s="10">
        <v>1</v>
      </c>
      <c r="AQ1554" s="10">
        <v>11.174987706248501</v>
      </c>
      <c r="AR1554" s="10">
        <v>20.249240658780153</v>
      </c>
      <c r="AS1554" s="10">
        <v>36.45297283284048</v>
      </c>
      <c r="AT1554" s="10">
        <v>262.61221109683976</v>
      </c>
      <c r="AU1554" s="10">
        <v>22.718315734155695</v>
      </c>
      <c r="AV1554" s="10">
        <v>342.77708448550311</v>
      </c>
      <c r="AW1554" s="10">
        <v>628.10761131649861</v>
      </c>
      <c r="AX1554" s="10" t="s">
        <v>33</v>
      </c>
      <c r="AY1554" s="10" t="s">
        <v>33</v>
      </c>
      <c r="AZ1554" s="10" t="s">
        <v>33</v>
      </c>
      <c r="BA1554" s="10" t="s">
        <v>33</v>
      </c>
      <c r="BB1554" s="10">
        <v>1553</v>
      </c>
      <c r="BC1554" s="10">
        <v>1754</v>
      </c>
      <c r="BE1554" s="10" t="s">
        <v>371</v>
      </c>
      <c r="BF1554" s="10" t="s">
        <v>1779</v>
      </c>
      <c r="BG1554" s="10">
        <v>2.7619893351648154E-5</v>
      </c>
      <c r="BH1554" s="10">
        <v>19393.3838696073</v>
      </c>
      <c r="BI1554" s="10">
        <v>586</v>
      </c>
      <c r="BJ1554" s="10" t="s">
        <v>33</v>
      </c>
      <c r="BL1554" s="10" t="s">
        <v>33</v>
      </c>
      <c r="BM1554" s="10" t="s">
        <v>33</v>
      </c>
      <c r="BP1554" s="10" t="s">
        <v>33</v>
      </c>
      <c r="BQ1554" s="10" t="s">
        <v>33</v>
      </c>
      <c r="BR1554" s="10" t="s">
        <v>33</v>
      </c>
      <c r="BS1554" s="11" t="s">
        <v>33</v>
      </c>
      <c r="BT1554" s="11" t="s">
        <v>33</v>
      </c>
      <c r="BU1554" s="10">
        <v>1554</v>
      </c>
    </row>
    <row r="1555" spans="1:73" s="10" customFormat="1" x14ac:dyDescent="0.45">
      <c r="A1555" s="10" t="s">
        <v>33</v>
      </c>
      <c r="D1555" s="10" t="s">
        <v>33</v>
      </c>
      <c r="E1555" s="10">
        <v>1553</v>
      </c>
      <c r="F1555" s="10">
        <v>1758</v>
      </c>
      <c r="H1555" s="10">
        <v>460</v>
      </c>
      <c r="J1555" s="10" t="s">
        <v>33</v>
      </c>
      <c r="K1555" s="10" t="s">
        <v>1824</v>
      </c>
      <c r="L1555" s="10" t="s">
        <v>33</v>
      </c>
      <c r="M1555" s="10">
        <v>0.4898979485566356</v>
      </c>
      <c r="N1555" s="10">
        <v>0.4898979485566356</v>
      </c>
      <c r="T1555" s="10">
        <v>0</v>
      </c>
      <c r="W1555" s="10">
        <v>0</v>
      </c>
      <c r="X1555" s="10">
        <v>0</v>
      </c>
      <c r="Y1555" s="10">
        <v>0</v>
      </c>
      <c r="AB1555" s="10">
        <v>0</v>
      </c>
      <c r="AC1555" s="10">
        <v>0</v>
      </c>
      <c r="AD1555" s="10">
        <v>0</v>
      </c>
      <c r="AE1555" s="10">
        <v>0</v>
      </c>
      <c r="AH1555" s="10">
        <v>1</v>
      </c>
      <c r="AQ1555" s="10">
        <v>2.373487161050309</v>
      </c>
      <c r="AR1555" s="10">
        <v>11.869614841163015</v>
      </c>
      <c r="AS1555" s="10">
        <v>15.311171224685964</v>
      </c>
      <c r="AT1555" s="10">
        <v>55.776948284682263</v>
      </c>
      <c r="AU1555" s="10">
        <v>27.485088251798928</v>
      </c>
      <c r="AV1555" s="10">
        <v>162.23568685731141</v>
      </c>
      <c r="AW1555" s="10">
        <v>245.4977233937926</v>
      </c>
      <c r="AX1555" s="10" t="s">
        <v>33</v>
      </c>
      <c r="AY1555" s="10" t="s">
        <v>33</v>
      </c>
      <c r="AZ1555" s="10" t="s">
        <v>33</v>
      </c>
      <c r="BA1555" s="10" t="s">
        <v>33</v>
      </c>
      <c r="BB1555" s="10">
        <v>1553</v>
      </c>
      <c r="BC1555" s="10">
        <v>1758</v>
      </c>
      <c r="BE1555" s="10" t="s">
        <v>371</v>
      </c>
      <c r="BF1555" s="10" t="s">
        <v>2870</v>
      </c>
      <c r="BG1555" s="10">
        <v>1.1601054274883891E-5</v>
      </c>
      <c r="BH1555" s="10">
        <v>11294.584840488693</v>
      </c>
      <c r="BI1555" s="10">
        <v>587</v>
      </c>
      <c r="BJ1555" s="10" t="s">
        <v>33</v>
      </c>
      <c r="BL1555" s="10" t="s">
        <v>33</v>
      </c>
      <c r="BM1555" s="10" t="s">
        <v>33</v>
      </c>
      <c r="BP1555" s="10" t="s">
        <v>33</v>
      </c>
      <c r="BQ1555" s="10" t="s">
        <v>33</v>
      </c>
      <c r="BR1555" s="10" t="s">
        <v>33</v>
      </c>
      <c r="BS1555" s="11" t="s">
        <v>33</v>
      </c>
      <c r="BT1555" s="11" t="s">
        <v>33</v>
      </c>
      <c r="BU1555" s="10">
        <v>1555</v>
      </c>
    </row>
    <row r="1556" spans="1:73" s="10" customFormat="1" x14ac:dyDescent="0.45">
      <c r="A1556" s="10" t="s">
        <v>33</v>
      </c>
      <c r="D1556" s="10" t="s">
        <v>33</v>
      </c>
      <c r="E1556" s="10">
        <v>1553</v>
      </c>
      <c r="F1556" s="10">
        <v>1762</v>
      </c>
      <c r="H1556" s="10">
        <v>461</v>
      </c>
      <c r="J1556" s="10" t="s">
        <v>33</v>
      </c>
      <c r="K1556" s="10" t="s">
        <v>403</v>
      </c>
      <c r="L1556" s="10" t="s">
        <v>33</v>
      </c>
      <c r="M1556" s="10">
        <v>7.0710678118654766E-2</v>
      </c>
      <c r="N1556" s="10">
        <v>7.0710678118654766E-2</v>
      </c>
      <c r="T1556" s="10">
        <v>0</v>
      </c>
      <c r="W1556" s="10">
        <v>0</v>
      </c>
      <c r="X1556" s="10">
        <v>0</v>
      </c>
      <c r="Y1556" s="10">
        <v>0</v>
      </c>
      <c r="AB1556" s="10">
        <v>0</v>
      </c>
      <c r="AC1556" s="10">
        <v>0</v>
      </c>
      <c r="AD1556" s="10">
        <v>0</v>
      </c>
      <c r="AE1556" s="10">
        <v>0</v>
      </c>
      <c r="AH1556" s="10">
        <v>1</v>
      </c>
      <c r="AQ1556" s="10">
        <v>0.5856317765984026</v>
      </c>
      <c r="AR1556" s="10">
        <v>3.0426770100983984</v>
      </c>
      <c r="AS1556" s="10">
        <v>3.891843086166082</v>
      </c>
      <c r="AT1556" s="10">
        <v>13.762346750062461</v>
      </c>
      <c r="AU1556" s="10">
        <v>3.7875345589247233</v>
      </c>
      <c r="AV1556" s="10">
        <v>49.343606131924055</v>
      </c>
      <c r="AW1556" s="10">
        <v>66.893487440911244</v>
      </c>
      <c r="AX1556" s="10" t="s">
        <v>33</v>
      </c>
      <c r="AY1556" s="10" t="s">
        <v>33</v>
      </c>
      <c r="AZ1556" s="10" t="s">
        <v>33</v>
      </c>
      <c r="BA1556" s="10" t="s">
        <v>33</v>
      </c>
      <c r="BB1556" s="10">
        <v>1553</v>
      </c>
      <c r="BC1556" s="10">
        <v>1762</v>
      </c>
      <c r="BE1556" s="10" t="s">
        <v>371</v>
      </c>
      <c r="BF1556" s="10" t="s">
        <v>2871</v>
      </c>
      <c r="BG1556" s="10">
        <v>2.9487935448824799E-6</v>
      </c>
      <c r="BH1556" s="10">
        <v>3855.8348983971528</v>
      </c>
      <c r="BI1556" s="10">
        <v>588</v>
      </c>
      <c r="BJ1556" s="10" t="s">
        <v>33</v>
      </c>
      <c r="BL1556" s="10" t="s">
        <v>33</v>
      </c>
      <c r="BM1556" s="10" t="s">
        <v>33</v>
      </c>
      <c r="BP1556" s="10" t="s">
        <v>33</v>
      </c>
      <c r="BQ1556" s="10" t="s">
        <v>33</v>
      </c>
      <c r="BR1556" s="10" t="s">
        <v>33</v>
      </c>
      <c r="BS1556" s="11" t="s">
        <v>33</v>
      </c>
      <c r="BT1556" s="11" t="s">
        <v>33</v>
      </c>
      <c r="BU1556" s="10">
        <v>1556</v>
      </c>
    </row>
    <row r="1557" spans="1:73" s="10" customFormat="1" x14ac:dyDescent="0.45">
      <c r="A1557" s="10" t="s">
        <v>33</v>
      </c>
      <c r="D1557" s="10" t="s">
        <v>33</v>
      </c>
      <c r="E1557" s="10">
        <v>1553</v>
      </c>
      <c r="F1557" s="10">
        <v>1659</v>
      </c>
      <c r="H1557" s="10">
        <v>438</v>
      </c>
      <c r="J1557" s="10" t="s">
        <v>33</v>
      </c>
      <c r="K1557" s="10" t="s">
        <v>81</v>
      </c>
      <c r="L1557" s="10" t="s">
        <v>33</v>
      </c>
      <c r="M1557" s="10">
        <v>8.5732140997411235E-2</v>
      </c>
      <c r="N1557" s="10">
        <v>8.5732140997411235E-2</v>
      </c>
      <c r="T1557" s="10">
        <v>0</v>
      </c>
      <c r="W1557" s="10">
        <v>0</v>
      </c>
      <c r="X1557" s="10">
        <v>0</v>
      </c>
      <c r="Y1557" s="10">
        <v>0</v>
      </c>
      <c r="AB1557" s="10">
        <v>0</v>
      </c>
      <c r="AC1557" s="10">
        <v>0</v>
      </c>
      <c r="AD1557" s="10">
        <v>0</v>
      </c>
      <c r="AE1557" s="10">
        <v>0</v>
      </c>
      <c r="AH1557" s="10">
        <v>1</v>
      </c>
      <c r="AQ1557" s="10">
        <v>0</v>
      </c>
      <c r="AR1557" s="10">
        <v>0.63664567492463631</v>
      </c>
      <c r="AS1557" s="10">
        <v>0.63664567492463631</v>
      </c>
      <c r="AT1557" s="10">
        <v>0</v>
      </c>
      <c r="AU1557" s="10">
        <v>0</v>
      </c>
      <c r="AV1557" s="10">
        <v>7.0055791715520606</v>
      </c>
      <c r="AW1557" s="10">
        <v>7.0055791715520606</v>
      </c>
      <c r="AX1557" s="10" t="s">
        <v>33</v>
      </c>
      <c r="AY1557" s="10" t="s">
        <v>33</v>
      </c>
      <c r="AZ1557" s="10" t="s">
        <v>33</v>
      </c>
      <c r="BA1557" s="10" t="s">
        <v>33</v>
      </c>
      <c r="BB1557" s="10">
        <v>1553</v>
      </c>
      <c r="BC1557" s="10">
        <v>1659</v>
      </c>
      <c r="BE1557" s="10" t="s">
        <v>371</v>
      </c>
      <c r="BF1557" s="10" t="s">
        <v>2872</v>
      </c>
      <c r="BG1557" s="10">
        <v>4.8237727344873811E-7</v>
      </c>
      <c r="BH1557" s="10">
        <v>352.66976566353185</v>
      </c>
      <c r="BI1557" s="10">
        <v>589</v>
      </c>
      <c r="BJ1557" s="10" t="s">
        <v>33</v>
      </c>
      <c r="BL1557" s="10" t="s">
        <v>33</v>
      </c>
      <c r="BM1557" s="10" t="s">
        <v>33</v>
      </c>
      <c r="BP1557" s="10" t="s">
        <v>33</v>
      </c>
      <c r="BQ1557" s="10" t="s">
        <v>33</v>
      </c>
      <c r="BR1557" s="10" t="s">
        <v>33</v>
      </c>
      <c r="BS1557" s="11" t="s">
        <v>33</v>
      </c>
      <c r="BT1557" s="11" t="s">
        <v>33</v>
      </c>
      <c r="BU1557" s="10">
        <v>1557</v>
      </c>
    </row>
    <row r="1558" spans="1:73" s="10" customFormat="1" x14ac:dyDescent="0.45">
      <c r="A1558" s="10" t="s">
        <v>33</v>
      </c>
      <c r="D1558" s="10" t="s">
        <v>33</v>
      </c>
      <c r="E1558" s="10">
        <v>1553</v>
      </c>
      <c r="F1558" s="10">
        <v>1100</v>
      </c>
      <c r="H1558" s="10">
        <v>287</v>
      </c>
      <c r="J1558" s="10" t="s">
        <v>33</v>
      </c>
      <c r="K1558" s="10" t="s">
        <v>711</v>
      </c>
      <c r="L1558" s="10" t="s">
        <v>33</v>
      </c>
      <c r="M1558" s="10">
        <v>0.70992957397195389</v>
      </c>
      <c r="N1558" s="10">
        <v>0.70992957397195389</v>
      </c>
      <c r="T1558" s="10">
        <v>0</v>
      </c>
      <c r="W1558" s="10">
        <v>0</v>
      </c>
      <c r="X1558" s="10">
        <v>0</v>
      </c>
      <c r="Y1558" s="10">
        <v>0</v>
      </c>
      <c r="AB1558" s="10">
        <v>0</v>
      </c>
      <c r="AC1558" s="10">
        <v>0</v>
      </c>
      <c r="AD1558" s="10">
        <v>0</v>
      </c>
      <c r="AE1558" s="10">
        <v>0</v>
      </c>
      <c r="AH1558" s="10">
        <v>1</v>
      </c>
      <c r="AQ1558" s="10">
        <v>0</v>
      </c>
      <c r="AR1558" s="10">
        <v>0</v>
      </c>
      <c r="AS1558" s="10">
        <v>0</v>
      </c>
      <c r="AT1558" s="10">
        <v>0</v>
      </c>
      <c r="AU1558" s="10">
        <v>0</v>
      </c>
      <c r="AV1558" s="10">
        <v>0.70992957397195389</v>
      </c>
      <c r="AW1558" s="10">
        <v>0.70992957397195389</v>
      </c>
      <c r="AX1558" s="10" t="s">
        <v>33</v>
      </c>
      <c r="AY1558" s="10" t="s">
        <v>33</v>
      </c>
      <c r="AZ1558" s="10" t="s">
        <v>33</v>
      </c>
      <c r="BA1558" s="10" t="s">
        <v>33</v>
      </c>
      <c r="BB1558" s="10">
        <v>1553</v>
      </c>
      <c r="BC1558" s="10">
        <v>1100</v>
      </c>
      <c r="BE1558" s="10" t="s">
        <v>371</v>
      </c>
      <c r="BF1558" s="10" t="s">
        <v>2873</v>
      </c>
      <c r="BG1558" s="10">
        <v>0</v>
      </c>
      <c r="BH1558" s="10">
        <v>57.787029488669781</v>
      </c>
      <c r="BI1558" s="10">
        <v>590</v>
      </c>
      <c r="BJ1558" s="10" t="s">
        <v>33</v>
      </c>
      <c r="BL1558" s="10" t="s">
        <v>33</v>
      </c>
      <c r="BM1558" s="10" t="s">
        <v>33</v>
      </c>
      <c r="BP1558" s="10" t="s">
        <v>33</v>
      </c>
      <c r="BQ1558" s="10" t="s">
        <v>33</v>
      </c>
      <c r="BR1558" s="10" t="s">
        <v>33</v>
      </c>
      <c r="BS1558" s="11" t="s">
        <v>33</v>
      </c>
      <c r="BT1558" s="11" t="s">
        <v>33</v>
      </c>
      <c r="BU1558" s="10">
        <v>1558</v>
      </c>
    </row>
    <row r="1559" spans="1:73" s="10" customFormat="1" x14ac:dyDescent="0.45">
      <c r="A1559" s="10" t="s">
        <v>33</v>
      </c>
      <c r="D1559" s="10" t="s">
        <v>33</v>
      </c>
      <c r="E1559" s="10">
        <v>1553</v>
      </c>
      <c r="F1559" s="10">
        <v>1150</v>
      </c>
      <c r="H1559" s="10">
        <v>308</v>
      </c>
      <c r="J1559" s="10" t="s">
        <v>33</v>
      </c>
      <c r="K1559" s="10" t="s">
        <v>63</v>
      </c>
      <c r="L1559" s="10" t="s">
        <v>33</v>
      </c>
      <c r="M1559" s="10">
        <v>7.0710678118654766E-2</v>
      </c>
      <c r="N1559" s="10">
        <v>7.0710678118654766E-2</v>
      </c>
      <c r="T1559" s="10">
        <v>0</v>
      </c>
      <c r="W1559" s="10">
        <v>0</v>
      </c>
      <c r="X1559" s="10">
        <v>0</v>
      </c>
      <c r="Y1559" s="10">
        <v>0</v>
      </c>
      <c r="AB1559" s="10">
        <v>0</v>
      </c>
      <c r="AC1559" s="10">
        <v>0</v>
      </c>
      <c r="AD1559" s="10">
        <v>0</v>
      </c>
      <c r="AE1559" s="10">
        <v>0</v>
      </c>
      <c r="AH1559" s="10">
        <v>1</v>
      </c>
      <c r="AQ1559" s="10">
        <v>0</v>
      </c>
      <c r="AR1559" s="10">
        <v>9.3410447130180527E-2</v>
      </c>
      <c r="AS1559" s="10">
        <v>9.3410447130180527E-2</v>
      </c>
      <c r="AT1559" s="10">
        <v>0</v>
      </c>
      <c r="AU1559" s="10">
        <v>0</v>
      </c>
      <c r="AV1559" s="10">
        <v>1.1730780152535474</v>
      </c>
      <c r="AW1559" s="10">
        <v>1.1730780152535474</v>
      </c>
      <c r="AX1559" s="10" t="s">
        <v>33</v>
      </c>
      <c r="AY1559" s="10" t="s">
        <v>33</v>
      </c>
      <c r="AZ1559" s="10" t="s">
        <v>33</v>
      </c>
      <c r="BA1559" s="10" t="s">
        <v>33</v>
      </c>
      <c r="BB1559" s="10">
        <v>1553</v>
      </c>
      <c r="BC1559" s="10">
        <v>1150</v>
      </c>
      <c r="BE1559" s="10" t="s">
        <v>371</v>
      </c>
      <c r="BF1559" s="10" t="s">
        <v>2874</v>
      </c>
      <c r="BG1559" s="10">
        <v>7.0775752625065606E-8</v>
      </c>
      <c r="BH1559" s="10">
        <v>33.849424063628888</v>
      </c>
      <c r="BI1559" s="10">
        <v>591</v>
      </c>
      <c r="BJ1559" s="10" t="s">
        <v>33</v>
      </c>
      <c r="BL1559" s="10" t="s">
        <v>33</v>
      </c>
      <c r="BM1559" s="10" t="s">
        <v>33</v>
      </c>
      <c r="BP1559" s="10" t="s">
        <v>33</v>
      </c>
      <c r="BQ1559" s="10" t="s">
        <v>33</v>
      </c>
      <c r="BR1559" s="10" t="s">
        <v>33</v>
      </c>
      <c r="BS1559" s="11" t="s">
        <v>33</v>
      </c>
      <c r="BT1559" s="11" t="s">
        <v>33</v>
      </c>
      <c r="BU1559" s="10">
        <v>1559</v>
      </c>
    </row>
    <row r="1560" spans="1:73" s="10" customFormat="1" x14ac:dyDescent="0.45">
      <c r="A1560" s="10">
        <v>417</v>
      </c>
      <c r="D1560" s="10">
        <v>1566</v>
      </c>
      <c r="E1560" s="10" t="s">
        <v>33</v>
      </c>
      <c r="F1560" s="10">
        <v>1374</v>
      </c>
      <c r="H1560" s="10" t="s">
        <v>33</v>
      </c>
      <c r="J1560" s="10" t="s">
        <v>372</v>
      </c>
      <c r="K1560" s="10">
        <v>0</v>
      </c>
      <c r="L1560" s="10">
        <v>1</v>
      </c>
      <c r="M1560" s="10" t="s">
        <v>33</v>
      </c>
      <c r="N1560" s="10">
        <v>1</v>
      </c>
      <c r="T1560" s="10">
        <v>2.1213203435596424</v>
      </c>
      <c r="W1560" s="10">
        <v>0.40162837300170917</v>
      </c>
      <c r="X1560" s="10" t="s">
        <v>35</v>
      </c>
      <c r="Y1560" s="10">
        <v>3.8729833462074169E-2</v>
      </c>
      <c r="AB1560" s="10">
        <v>4.6468054187796586</v>
      </c>
      <c r="AC1560" s="10">
        <v>6.5000000000000002E-2</v>
      </c>
      <c r="AD1560" s="10">
        <v>0</v>
      </c>
      <c r="AE1560" s="10">
        <v>0</v>
      </c>
      <c r="AH1560" s="10">
        <v>1</v>
      </c>
      <c r="AQ1560" s="10">
        <v>2.1456163047523118</v>
      </c>
      <c r="AR1560" s="10">
        <v>21.079198727958094</v>
      </c>
      <c r="AS1560" s="10">
        <v>24.190342369848945</v>
      </c>
      <c r="AT1560" s="10">
        <v>50.421983161679329</v>
      </c>
      <c r="AU1560" s="10">
        <v>4.9369744806256977</v>
      </c>
      <c r="AV1560" s="10">
        <v>323.33762069670104</v>
      </c>
      <c r="AW1560" s="10">
        <v>378.69657833900607</v>
      </c>
      <c r="AX1560" s="10">
        <v>2.1430585619623188E-7</v>
      </c>
      <c r="AY1560" s="10">
        <v>0</v>
      </c>
      <c r="AZ1560" s="10" t="s">
        <v>33</v>
      </c>
      <c r="BA1560" s="10">
        <v>1566</v>
      </c>
      <c r="BB1560" s="10" t="s">
        <v>33</v>
      </c>
      <c r="BC1560" s="10">
        <v>1374</v>
      </c>
      <c r="BE1560" s="10" t="s">
        <v>33</v>
      </c>
      <c r="BF1560" s="10" t="s">
        <v>33</v>
      </c>
      <c r="BG1560" s="10" t="s">
        <v>33</v>
      </c>
      <c r="BH1560" s="10" t="s">
        <v>33</v>
      </c>
      <c r="BI1560" s="10" t="s">
        <v>33</v>
      </c>
      <c r="BJ1560" s="10" t="s">
        <v>33</v>
      </c>
      <c r="BL1560" s="10" t="s">
        <v>33</v>
      </c>
      <c r="BM1560" s="10" t="s">
        <v>33</v>
      </c>
      <c r="BP1560" s="10" t="s">
        <v>33</v>
      </c>
      <c r="BQ1560" s="10">
        <v>0</v>
      </c>
      <c r="BR1560" s="10" t="s">
        <v>372</v>
      </c>
      <c r="BS1560" s="11">
        <v>24.190342369848945</v>
      </c>
      <c r="BT1560" s="11">
        <v>378.69657833900607</v>
      </c>
      <c r="BU1560" s="10">
        <v>1560</v>
      </c>
    </row>
    <row r="1561" spans="1:73" s="10" customFormat="1" x14ac:dyDescent="0.45">
      <c r="A1561" s="10" t="s">
        <v>33</v>
      </c>
      <c r="D1561" s="10" t="s">
        <v>33</v>
      </c>
      <c r="E1561" s="10">
        <v>1560</v>
      </c>
      <c r="F1561" s="10">
        <v>1474</v>
      </c>
      <c r="H1561" s="10">
        <v>397</v>
      </c>
      <c r="J1561" s="10" t="s">
        <v>33</v>
      </c>
      <c r="K1561" s="10" t="s">
        <v>356</v>
      </c>
      <c r="L1561" s="10" t="s">
        <v>33</v>
      </c>
      <c r="M1561" s="10">
        <v>0.64807406984078597</v>
      </c>
      <c r="N1561" s="10">
        <v>0.64807406984078597</v>
      </c>
      <c r="T1561" s="10">
        <v>0</v>
      </c>
      <c r="W1561" s="10">
        <v>0</v>
      </c>
      <c r="X1561" s="10">
        <v>0</v>
      </c>
      <c r="Y1561" s="10">
        <v>0</v>
      </c>
      <c r="AB1561" s="10">
        <v>0</v>
      </c>
      <c r="AC1561" s="10">
        <v>0</v>
      </c>
      <c r="AD1561" s="10">
        <v>0</v>
      </c>
      <c r="AE1561" s="10">
        <v>0</v>
      </c>
      <c r="AH1561" s="10">
        <v>1</v>
      </c>
      <c r="AQ1561" s="10">
        <v>0</v>
      </c>
      <c r="AR1561" s="10">
        <v>19.159381998459665</v>
      </c>
      <c r="AS1561" s="10">
        <v>19.159381998459665</v>
      </c>
      <c r="AT1561" s="10">
        <v>0</v>
      </c>
      <c r="AU1561" s="10">
        <v>0</v>
      </c>
      <c r="AV1561" s="10">
        <v>301.21330508251481</v>
      </c>
      <c r="AW1561" s="10">
        <v>301.21330508251481</v>
      </c>
      <c r="AX1561" s="10" t="s">
        <v>33</v>
      </c>
      <c r="AY1561" s="10" t="s">
        <v>33</v>
      </c>
      <c r="AZ1561" s="10" t="s">
        <v>33</v>
      </c>
      <c r="BA1561" s="10" t="s">
        <v>33</v>
      </c>
      <c r="BB1561" s="10">
        <v>1560</v>
      </c>
      <c r="BC1561" s="10">
        <v>1474</v>
      </c>
      <c r="BE1561" s="10" t="s">
        <v>372</v>
      </c>
      <c r="BF1561" s="10" t="s">
        <v>2875</v>
      </c>
      <c r="BG1561" s="10">
        <v>4.1059677633705704E-6</v>
      </c>
      <c r="BH1561" s="10">
        <v>1120.7629480758926</v>
      </c>
      <c r="BI1561" s="10">
        <v>593</v>
      </c>
      <c r="BJ1561" s="10" t="s">
        <v>33</v>
      </c>
      <c r="BL1561" s="10" t="s">
        <v>33</v>
      </c>
      <c r="BM1561" s="10" t="s">
        <v>33</v>
      </c>
      <c r="BP1561" s="10" t="s">
        <v>33</v>
      </c>
      <c r="BQ1561" s="10" t="s">
        <v>33</v>
      </c>
      <c r="BR1561" s="10" t="s">
        <v>33</v>
      </c>
      <c r="BS1561" s="11" t="s">
        <v>33</v>
      </c>
      <c r="BT1561" s="11" t="s">
        <v>33</v>
      </c>
      <c r="BU1561" s="10">
        <v>1561</v>
      </c>
    </row>
    <row r="1562" spans="1:73" s="10" customFormat="1" x14ac:dyDescent="0.45">
      <c r="A1562" s="10" t="s">
        <v>33</v>
      </c>
      <c r="D1562" s="10" t="s">
        <v>33</v>
      </c>
      <c r="E1562" s="10">
        <v>1560</v>
      </c>
      <c r="F1562" s="10">
        <v>1766</v>
      </c>
      <c r="H1562" s="10">
        <v>462</v>
      </c>
      <c r="J1562" s="10" t="s">
        <v>33</v>
      </c>
      <c r="K1562" s="10" t="s">
        <v>231</v>
      </c>
      <c r="L1562" s="10" t="s">
        <v>33</v>
      </c>
      <c r="M1562" s="10">
        <v>0.2449489742783178</v>
      </c>
      <c r="N1562" s="10">
        <v>0.2449489742783178</v>
      </c>
      <c r="T1562" s="10">
        <v>0</v>
      </c>
      <c r="W1562" s="10">
        <v>0</v>
      </c>
      <c r="X1562" s="10">
        <v>0</v>
      </c>
      <c r="Y1562" s="10">
        <v>0</v>
      </c>
      <c r="AB1562" s="10">
        <v>0</v>
      </c>
      <c r="AC1562" s="10">
        <v>0</v>
      </c>
      <c r="AD1562" s="10">
        <v>0</v>
      </c>
      <c r="AE1562" s="10">
        <v>0</v>
      </c>
      <c r="AH1562" s="10">
        <v>1</v>
      </c>
      <c r="AQ1562" s="10">
        <v>0</v>
      </c>
      <c r="AR1562" s="10">
        <v>0.98151266881499033</v>
      </c>
      <c r="AS1562" s="10">
        <v>0.98151266881499033</v>
      </c>
      <c r="AT1562" s="10">
        <v>0</v>
      </c>
      <c r="AU1562" s="10">
        <v>0</v>
      </c>
      <c r="AV1562" s="10">
        <v>15.003210768057995</v>
      </c>
      <c r="AW1562" s="10">
        <v>15.003210768057995</v>
      </c>
      <c r="AX1562" s="10" t="s">
        <v>33</v>
      </c>
      <c r="AY1562" s="10" t="s">
        <v>33</v>
      </c>
      <c r="AZ1562" s="10" t="s">
        <v>33</v>
      </c>
      <c r="BA1562" s="10" t="s">
        <v>33</v>
      </c>
      <c r="BB1562" s="10">
        <v>1560</v>
      </c>
      <c r="BC1562" s="10">
        <v>1766</v>
      </c>
      <c r="BE1562" s="10" t="s">
        <v>372</v>
      </c>
      <c r="BF1562" s="10" t="s">
        <v>2876</v>
      </c>
      <c r="BG1562" s="10">
        <v>2.1034391285784508E-7</v>
      </c>
      <c r="BH1562" s="10">
        <v>51.786524942860844</v>
      </c>
      <c r="BI1562" s="10">
        <v>594</v>
      </c>
      <c r="BJ1562" s="10" t="s">
        <v>33</v>
      </c>
      <c r="BL1562" s="10" t="s">
        <v>33</v>
      </c>
      <c r="BM1562" s="10" t="s">
        <v>33</v>
      </c>
      <c r="BP1562" s="10" t="s">
        <v>33</v>
      </c>
      <c r="BQ1562" s="10" t="s">
        <v>33</v>
      </c>
      <c r="BR1562" s="10" t="s">
        <v>33</v>
      </c>
      <c r="BS1562" s="11" t="s">
        <v>33</v>
      </c>
      <c r="BT1562" s="11" t="s">
        <v>33</v>
      </c>
      <c r="BU1562" s="10">
        <v>1562</v>
      </c>
    </row>
    <row r="1563" spans="1:73" s="10" customFormat="1" x14ac:dyDescent="0.45">
      <c r="A1563" s="10" t="s">
        <v>33</v>
      </c>
      <c r="D1563" s="10" t="s">
        <v>33</v>
      </c>
      <c r="E1563" s="10">
        <v>1560</v>
      </c>
      <c r="F1563" s="10">
        <v>1767</v>
      </c>
      <c r="H1563" s="10">
        <v>463</v>
      </c>
      <c r="J1563" s="10" t="s">
        <v>33</v>
      </c>
      <c r="K1563" s="10" t="s">
        <v>404</v>
      </c>
      <c r="L1563" s="10" t="s">
        <v>33</v>
      </c>
      <c r="M1563" s="10">
        <v>1.7677669529663688E-3</v>
      </c>
      <c r="N1563" s="10">
        <v>1.7677669529663688E-3</v>
      </c>
      <c r="T1563" s="10">
        <v>0</v>
      </c>
      <c r="W1563" s="10">
        <v>0</v>
      </c>
      <c r="X1563" s="10">
        <v>0</v>
      </c>
      <c r="Y1563" s="10">
        <v>0</v>
      </c>
      <c r="AB1563" s="10">
        <v>0</v>
      </c>
      <c r="AC1563" s="10">
        <v>0</v>
      </c>
      <c r="AD1563" s="10">
        <v>0</v>
      </c>
      <c r="AE1563" s="10">
        <v>0</v>
      </c>
      <c r="AH1563" s="10">
        <v>1</v>
      </c>
      <c r="AQ1563" s="10">
        <v>2.4295961192669635E-2</v>
      </c>
      <c r="AR1563" s="10">
        <v>5.9600927310266311E-2</v>
      </c>
      <c r="AS1563" s="10">
        <v>9.4830071039637281E-2</v>
      </c>
      <c r="AT1563" s="10">
        <v>0.57095508802773642</v>
      </c>
      <c r="AU1563" s="10">
        <v>0.29016906184603902</v>
      </c>
      <c r="AV1563" s="10">
        <v>1.4975710452323914</v>
      </c>
      <c r="AW1563" s="10">
        <v>2.3586951951061668</v>
      </c>
      <c r="AX1563" s="10" t="s">
        <v>33</v>
      </c>
      <c r="AY1563" s="10" t="s">
        <v>33</v>
      </c>
      <c r="AZ1563" s="10" t="s">
        <v>33</v>
      </c>
      <c r="BA1563" s="10" t="s">
        <v>33</v>
      </c>
      <c r="BB1563" s="10">
        <v>1560</v>
      </c>
      <c r="BC1563" s="10">
        <v>1767</v>
      </c>
      <c r="BE1563" s="10" t="s">
        <v>372</v>
      </c>
      <c r="BF1563" s="10" t="s">
        <v>404</v>
      </c>
      <c r="BG1563" s="10">
        <v>2.032263956729896E-8</v>
      </c>
      <c r="BH1563" s="10">
        <v>43.102055820549985</v>
      </c>
      <c r="BI1563" s="10">
        <v>595</v>
      </c>
      <c r="BJ1563" s="10" t="s">
        <v>33</v>
      </c>
      <c r="BL1563" s="10" t="s">
        <v>33</v>
      </c>
      <c r="BM1563" s="10" t="s">
        <v>33</v>
      </c>
      <c r="BP1563" s="10" t="s">
        <v>33</v>
      </c>
      <c r="BQ1563" s="10" t="s">
        <v>33</v>
      </c>
      <c r="BR1563" s="10" t="s">
        <v>33</v>
      </c>
      <c r="BS1563" s="11" t="s">
        <v>33</v>
      </c>
      <c r="BT1563" s="11" t="s">
        <v>33</v>
      </c>
      <c r="BU1563" s="10">
        <v>1563</v>
      </c>
    </row>
    <row r="1564" spans="1:73" s="10" customFormat="1" x14ac:dyDescent="0.45">
      <c r="A1564" s="10" t="s">
        <v>33</v>
      </c>
      <c r="D1564" s="10" t="s">
        <v>33</v>
      </c>
      <c r="E1564" s="10">
        <v>1560</v>
      </c>
      <c r="F1564" s="10">
        <v>1020</v>
      </c>
      <c r="H1564" s="10">
        <v>270</v>
      </c>
      <c r="J1564" s="10" t="s">
        <v>33</v>
      </c>
      <c r="K1564" s="10" t="s">
        <v>42</v>
      </c>
      <c r="L1564" s="10" t="s">
        <v>33</v>
      </c>
      <c r="M1564" s="10">
        <v>0.42426406871192851</v>
      </c>
      <c r="N1564" s="10">
        <v>0.42426406871192851</v>
      </c>
      <c r="T1564" s="10">
        <v>0</v>
      </c>
      <c r="W1564" s="10">
        <v>0</v>
      </c>
      <c r="X1564" s="10">
        <v>0</v>
      </c>
      <c r="Y1564" s="10">
        <v>0</v>
      </c>
      <c r="AB1564" s="10">
        <v>0</v>
      </c>
      <c r="AC1564" s="10">
        <v>0</v>
      </c>
      <c r="AD1564" s="10">
        <v>0</v>
      </c>
      <c r="AE1564" s="10">
        <v>0</v>
      </c>
      <c r="AH1564" s="10">
        <v>1</v>
      </c>
      <c r="AQ1564" s="10">
        <v>0</v>
      </c>
      <c r="AR1564" s="10">
        <v>0</v>
      </c>
      <c r="AS1564" s="10">
        <v>0</v>
      </c>
      <c r="AT1564" s="10">
        <v>0</v>
      </c>
      <c r="AU1564" s="10">
        <v>0</v>
      </c>
      <c r="AV1564" s="10">
        <v>0.42426406871192851</v>
      </c>
      <c r="AW1564" s="10">
        <v>0.42426406871192851</v>
      </c>
      <c r="AX1564" s="10" t="s">
        <v>33</v>
      </c>
      <c r="AY1564" s="10" t="s">
        <v>33</v>
      </c>
      <c r="AZ1564" s="10" t="s">
        <v>33</v>
      </c>
      <c r="BA1564" s="10" t="s">
        <v>33</v>
      </c>
      <c r="BB1564" s="10">
        <v>1560</v>
      </c>
      <c r="BC1564" s="10">
        <v>1020</v>
      </c>
      <c r="BE1564" s="10" t="s">
        <v>372</v>
      </c>
      <c r="BF1564" s="10" t="s">
        <v>2877</v>
      </c>
      <c r="BG1564" s="10">
        <v>0</v>
      </c>
      <c r="BH1564" s="10">
        <v>2.6474879677824066</v>
      </c>
      <c r="BI1564" s="10">
        <v>596</v>
      </c>
      <c r="BJ1564" s="10" t="s">
        <v>33</v>
      </c>
      <c r="BL1564" s="10" t="s">
        <v>33</v>
      </c>
      <c r="BM1564" s="10" t="s">
        <v>33</v>
      </c>
      <c r="BP1564" s="10" t="s">
        <v>33</v>
      </c>
      <c r="BQ1564" s="10" t="s">
        <v>33</v>
      </c>
      <c r="BR1564" s="10" t="s">
        <v>33</v>
      </c>
      <c r="BS1564" s="11" t="s">
        <v>33</v>
      </c>
      <c r="BT1564" s="11" t="s">
        <v>33</v>
      </c>
      <c r="BU1564" s="10">
        <v>1564</v>
      </c>
    </row>
    <row r="1565" spans="1:73" s="10" customFormat="1" x14ac:dyDescent="0.45">
      <c r="A1565" s="10" t="s">
        <v>33</v>
      </c>
      <c r="D1565" s="10" t="s">
        <v>33</v>
      </c>
      <c r="E1565" s="10">
        <v>1560</v>
      </c>
      <c r="F1565" s="10">
        <v>1211</v>
      </c>
      <c r="H1565" s="10">
        <v>325</v>
      </c>
      <c r="J1565" s="10" t="s">
        <v>33</v>
      </c>
      <c r="K1565" s="10" t="s">
        <v>76</v>
      </c>
      <c r="L1565" s="10" t="s">
        <v>33</v>
      </c>
      <c r="M1565" s="10">
        <v>0.2449489742783178</v>
      </c>
      <c r="N1565" s="10">
        <v>0.2449489742783178</v>
      </c>
      <c r="T1565" s="10">
        <v>0</v>
      </c>
      <c r="W1565" s="10">
        <v>0</v>
      </c>
      <c r="X1565" s="10">
        <v>0</v>
      </c>
      <c r="Y1565" s="10">
        <v>0</v>
      </c>
      <c r="AB1565" s="10">
        <v>0</v>
      </c>
      <c r="AC1565" s="10">
        <v>0</v>
      </c>
      <c r="AD1565" s="10">
        <v>0</v>
      </c>
      <c r="AE1565" s="10">
        <v>0</v>
      </c>
      <c r="AH1565" s="10">
        <v>1</v>
      </c>
      <c r="AQ1565" s="10">
        <v>0</v>
      </c>
      <c r="AR1565" s="10">
        <v>0.41207476037146235</v>
      </c>
      <c r="AS1565" s="10">
        <v>0.41207476037146235</v>
      </c>
      <c r="AT1565" s="10">
        <v>0</v>
      </c>
      <c r="AU1565" s="10">
        <v>0</v>
      </c>
      <c r="AV1565" s="10">
        <v>5.199269732183911</v>
      </c>
      <c r="AW1565" s="10">
        <v>5.199269732183911</v>
      </c>
      <c r="AX1565" s="10" t="s">
        <v>33</v>
      </c>
      <c r="AY1565" s="10" t="s">
        <v>33</v>
      </c>
      <c r="AZ1565" s="10" t="s">
        <v>33</v>
      </c>
      <c r="BA1565" s="10" t="s">
        <v>33</v>
      </c>
      <c r="BB1565" s="10">
        <v>1560</v>
      </c>
      <c r="BC1565" s="10">
        <v>1211</v>
      </c>
      <c r="BE1565" s="10" t="s">
        <v>372</v>
      </c>
      <c r="BF1565" s="10" t="s">
        <v>2878</v>
      </c>
      <c r="BG1565" s="10">
        <v>8.8310034338263314E-8</v>
      </c>
      <c r="BH1565" s="10">
        <v>16.119855137172678</v>
      </c>
      <c r="BI1565" s="10">
        <v>597</v>
      </c>
      <c r="BJ1565" s="10" t="s">
        <v>33</v>
      </c>
      <c r="BL1565" s="10" t="s">
        <v>33</v>
      </c>
      <c r="BM1565" s="10" t="s">
        <v>33</v>
      </c>
      <c r="BP1565" s="10" t="s">
        <v>33</v>
      </c>
      <c r="BQ1565" s="10" t="s">
        <v>33</v>
      </c>
      <c r="BR1565" s="10" t="s">
        <v>33</v>
      </c>
      <c r="BS1565" s="11" t="s">
        <v>33</v>
      </c>
      <c r="BT1565" s="11" t="s">
        <v>33</v>
      </c>
      <c r="BU1565" s="10">
        <v>1565</v>
      </c>
    </row>
    <row r="1566" spans="1:73" s="10" customFormat="1" x14ac:dyDescent="0.45">
      <c r="A1566" s="10">
        <v>418</v>
      </c>
      <c r="D1566" s="10">
        <v>1571</v>
      </c>
      <c r="E1566" s="10" t="s">
        <v>33</v>
      </c>
      <c r="F1566" s="10">
        <v>1380</v>
      </c>
      <c r="H1566" s="10" t="s">
        <v>33</v>
      </c>
      <c r="J1566" s="10" t="s">
        <v>146</v>
      </c>
      <c r="K1566" s="10">
        <v>0</v>
      </c>
      <c r="L1566" s="10">
        <v>1</v>
      </c>
      <c r="M1566" s="10" t="s">
        <v>33</v>
      </c>
      <c r="N1566" s="10">
        <v>1</v>
      </c>
      <c r="T1566" s="10">
        <v>0.9797958971132712</v>
      </c>
      <c r="W1566" s="10">
        <v>0.40162837300170917</v>
      </c>
      <c r="X1566" s="10" t="s">
        <v>35</v>
      </c>
      <c r="Y1566" s="10">
        <v>3.8729833462074169E-2</v>
      </c>
      <c r="AB1566" s="10">
        <v>4.6468054187796586</v>
      </c>
      <c r="AC1566" s="10">
        <v>0.3</v>
      </c>
      <c r="AD1566" s="10">
        <v>0</v>
      </c>
      <c r="AE1566" s="10">
        <v>0</v>
      </c>
      <c r="AH1566" s="10">
        <v>1</v>
      </c>
      <c r="AQ1566" s="10">
        <v>1.0303984880683572</v>
      </c>
      <c r="AR1566" s="10">
        <v>15.05650398128426</v>
      </c>
      <c r="AS1566" s="10">
        <v>16.550581788983379</v>
      </c>
      <c r="AT1566" s="10">
        <v>24.214364469606394</v>
      </c>
      <c r="AU1566" s="10">
        <v>5.2759458418090883</v>
      </c>
      <c r="AV1566" s="10">
        <v>275.52359900794278</v>
      </c>
      <c r="AW1566" s="10">
        <v>305.01390931935828</v>
      </c>
      <c r="AX1566" s="10">
        <v>5.7275649276110367E-8</v>
      </c>
      <c r="AY1566" s="10">
        <v>0</v>
      </c>
      <c r="AZ1566" s="10" t="s">
        <v>33</v>
      </c>
      <c r="BA1566" s="10">
        <v>1571</v>
      </c>
      <c r="BB1566" s="10" t="s">
        <v>33</v>
      </c>
      <c r="BC1566" s="10">
        <v>1380</v>
      </c>
      <c r="BE1566" s="10" t="s">
        <v>33</v>
      </c>
      <c r="BF1566" s="10" t="s">
        <v>33</v>
      </c>
      <c r="BG1566" s="10" t="s">
        <v>33</v>
      </c>
      <c r="BH1566" s="10" t="s">
        <v>33</v>
      </c>
      <c r="BI1566" s="10" t="s">
        <v>33</v>
      </c>
      <c r="BJ1566" s="10" t="s">
        <v>33</v>
      </c>
      <c r="BL1566" s="10" t="s">
        <v>33</v>
      </c>
      <c r="BM1566" s="10" t="s">
        <v>33</v>
      </c>
      <c r="BP1566" s="10" t="s">
        <v>33</v>
      </c>
      <c r="BQ1566" s="10">
        <v>0</v>
      </c>
      <c r="BR1566" s="10" t="s">
        <v>146</v>
      </c>
      <c r="BS1566" s="11">
        <v>16.550581788983379</v>
      </c>
      <c r="BT1566" s="11">
        <v>305.01390931935828</v>
      </c>
      <c r="BU1566" s="10">
        <v>1566</v>
      </c>
    </row>
    <row r="1567" spans="1:73" s="10" customFormat="1" x14ac:dyDescent="0.45">
      <c r="A1567" s="10" t="s">
        <v>33</v>
      </c>
      <c r="D1567" s="10" t="s">
        <v>33</v>
      </c>
      <c r="E1567" s="10">
        <v>1566</v>
      </c>
      <c r="F1567" s="10">
        <v>1770</v>
      </c>
      <c r="H1567" s="10">
        <v>464</v>
      </c>
      <c r="J1567" s="10" t="s">
        <v>33</v>
      </c>
      <c r="K1567" s="10" t="s">
        <v>85</v>
      </c>
      <c r="L1567" s="10" t="s">
        <v>33</v>
      </c>
      <c r="M1567" s="10">
        <v>0.69282032302755092</v>
      </c>
      <c r="N1567" s="10">
        <v>0.69282032302755092</v>
      </c>
      <c r="T1567" s="10">
        <v>0</v>
      </c>
      <c r="W1567" s="10">
        <v>0</v>
      </c>
      <c r="X1567" s="10">
        <v>0</v>
      </c>
      <c r="Y1567" s="10">
        <v>0</v>
      </c>
      <c r="AB1567" s="10">
        <v>0</v>
      </c>
      <c r="AC1567" s="10">
        <v>0</v>
      </c>
      <c r="AD1567" s="10">
        <v>0</v>
      </c>
      <c r="AE1567" s="10">
        <v>0</v>
      </c>
      <c r="AH1567" s="10">
        <v>1</v>
      </c>
      <c r="AQ1567" s="10">
        <v>0</v>
      </c>
      <c r="AR1567" s="10">
        <v>13.786846762316692</v>
      </c>
      <c r="AS1567" s="10">
        <v>13.786846762316692</v>
      </c>
      <c r="AT1567" s="10">
        <v>0</v>
      </c>
      <c r="AU1567" s="10">
        <v>0</v>
      </c>
      <c r="AV1567" s="10">
        <v>263.53315064381837</v>
      </c>
      <c r="AW1567" s="10">
        <v>263.53315064381837</v>
      </c>
      <c r="AX1567" s="10" t="s">
        <v>33</v>
      </c>
      <c r="AY1567" s="10" t="s">
        <v>33</v>
      </c>
      <c r="AZ1567" s="10" t="s">
        <v>33</v>
      </c>
      <c r="BA1567" s="10" t="s">
        <v>33</v>
      </c>
      <c r="BB1567" s="10">
        <v>1566</v>
      </c>
      <c r="BC1567" s="10">
        <v>1770</v>
      </c>
      <c r="BE1567" s="10" t="s">
        <v>146</v>
      </c>
      <c r="BF1567" s="10" t="s">
        <v>2879</v>
      </c>
      <c r="BG1567" s="10">
        <v>7.896505997819286E-7</v>
      </c>
      <c r="BH1567" s="10">
        <v>833.20714155845792</v>
      </c>
      <c r="BI1567" s="10">
        <v>599</v>
      </c>
      <c r="BJ1567" s="10" t="s">
        <v>33</v>
      </c>
      <c r="BL1567" s="10" t="s">
        <v>33</v>
      </c>
      <c r="BM1567" s="10" t="s">
        <v>33</v>
      </c>
      <c r="BP1567" s="10" t="s">
        <v>33</v>
      </c>
      <c r="BQ1567" s="10" t="s">
        <v>33</v>
      </c>
      <c r="BR1567" s="10" t="s">
        <v>33</v>
      </c>
      <c r="BS1567" s="11" t="s">
        <v>33</v>
      </c>
      <c r="BT1567" s="11" t="s">
        <v>33</v>
      </c>
      <c r="BU1567" s="10">
        <v>1567</v>
      </c>
    </row>
    <row r="1568" spans="1:73" s="10" customFormat="1" x14ac:dyDescent="0.45">
      <c r="A1568" s="10" t="s">
        <v>33</v>
      </c>
      <c r="D1568" s="10" t="s">
        <v>33</v>
      </c>
      <c r="E1568" s="10">
        <v>1566</v>
      </c>
      <c r="F1568" s="10">
        <v>1185</v>
      </c>
      <c r="H1568" s="10">
        <v>318</v>
      </c>
      <c r="J1568" s="10" t="s">
        <v>33</v>
      </c>
      <c r="K1568" s="10" t="s">
        <v>72</v>
      </c>
      <c r="L1568" s="10" t="s">
        <v>33</v>
      </c>
      <c r="M1568" s="10">
        <v>0.2449489742783178</v>
      </c>
      <c r="N1568" s="10">
        <v>0.2449489742783178</v>
      </c>
      <c r="T1568" s="10">
        <v>0</v>
      </c>
      <c r="W1568" s="10">
        <v>0</v>
      </c>
      <c r="X1568" s="10">
        <v>0</v>
      </c>
      <c r="Y1568" s="10">
        <v>0</v>
      </c>
      <c r="AB1568" s="10">
        <v>0</v>
      </c>
      <c r="AC1568" s="10">
        <v>0</v>
      </c>
      <c r="AD1568" s="10">
        <v>0</v>
      </c>
      <c r="AE1568" s="10">
        <v>0</v>
      </c>
      <c r="AH1568" s="10">
        <v>1</v>
      </c>
      <c r="AQ1568" s="10">
        <v>0</v>
      </c>
      <c r="AR1568" s="10">
        <v>0.36898471517531523</v>
      </c>
      <c r="AS1568" s="10">
        <v>0.36898471517531523</v>
      </c>
      <c r="AT1568" s="10">
        <v>0</v>
      </c>
      <c r="AU1568" s="10">
        <v>0</v>
      </c>
      <c r="AV1568" s="10">
        <v>7.1805907308816828</v>
      </c>
      <c r="AW1568" s="10">
        <v>7.1805907308816828</v>
      </c>
      <c r="AX1568" s="10" t="s">
        <v>33</v>
      </c>
      <c r="AY1568" s="10" t="s">
        <v>33</v>
      </c>
      <c r="AZ1568" s="10" t="s">
        <v>33</v>
      </c>
      <c r="BA1568" s="10" t="s">
        <v>33</v>
      </c>
      <c r="BB1568" s="10">
        <v>1566</v>
      </c>
      <c r="BC1568" s="10">
        <v>1185</v>
      </c>
      <c r="BE1568" s="10" t="s">
        <v>146</v>
      </c>
      <c r="BF1568" s="10" t="s">
        <v>2880</v>
      </c>
      <c r="BG1568" s="10">
        <v>2.1133839134626835E-8</v>
      </c>
      <c r="BH1568" s="10">
        <v>20.860217945722042</v>
      </c>
      <c r="BI1568" s="10">
        <v>600</v>
      </c>
      <c r="BJ1568" s="10" t="s">
        <v>33</v>
      </c>
      <c r="BL1568" s="10" t="s">
        <v>33</v>
      </c>
      <c r="BM1568" s="10" t="s">
        <v>33</v>
      </c>
      <c r="BP1568" s="10" t="s">
        <v>33</v>
      </c>
      <c r="BQ1568" s="10" t="s">
        <v>33</v>
      </c>
      <c r="BR1568" s="10" t="s">
        <v>33</v>
      </c>
      <c r="BS1568" s="11" t="s">
        <v>33</v>
      </c>
      <c r="BT1568" s="11" t="s">
        <v>33</v>
      </c>
      <c r="BU1568" s="10">
        <v>1568</v>
      </c>
    </row>
    <row r="1569" spans="1:73" s="10" customFormat="1" x14ac:dyDescent="0.45">
      <c r="A1569" s="10" t="s">
        <v>33</v>
      </c>
      <c r="D1569" s="10" t="s">
        <v>33</v>
      </c>
      <c r="E1569" s="10">
        <v>1566</v>
      </c>
      <c r="F1569" s="10">
        <v>1771</v>
      </c>
      <c r="H1569" s="10">
        <v>465</v>
      </c>
      <c r="J1569" s="10" t="s">
        <v>33</v>
      </c>
      <c r="K1569" s="10" t="s">
        <v>405</v>
      </c>
      <c r="L1569" s="10" t="s">
        <v>33</v>
      </c>
      <c r="M1569" s="10">
        <v>1.7677669529663688E-3</v>
      </c>
      <c r="N1569" s="10">
        <v>1.7677669529663688E-3</v>
      </c>
      <c r="T1569" s="10">
        <v>0</v>
      </c>
      <c r="W1569" s="10">
        <v>0</v>
      </c>
      <c r="X1569" s="10">
        <v>0</v>
      </c>
      <c r="Y1569" s="10">
        <v>0</v>
      </c>
      <c r="AB1569" s="10">
        <v>0</v>
      </c>
      <c r="AC1569" s="10">
        <v>0</v>
      </c>
      <c r="AD1569" s="10">
        <v>0</v>
      </c>
      <c r="AE1569" s="10">
        <v>0</v>
      </c>
      <c r="AH1569" s="10">
        <v>1</v>
      </c>
      <c r="AQ1569" s="10">
        <v>5.0602590955085902E-2</v>
      </c>
      <c r="AR1569" s="10">
        <v>0.19904413079054334</v>
      </c>
      <c r="AS1569" s="10">
        <v>0.27241788767541791</v>
      </c>
      <c r="AT1569" s="10">
        <v>1.1891608874445188</v>
      </c>
      <c r="AU1569" s="10">
        <v>0.62914042302942996</v>
      </c>
      <c r="AV1569" s="10">
        <v>4.4288064555775826</v>
      </c>
      <c r="AW1569" s="10">
        <v>6.2471077660515313</v>
      </c>
      <c r="AX1569" s="10" t="s">
        <v>33</v>
      </c>
      <c r="AY1569" s="10" t="s">
        <v>33</v>
      </c>
      <c r="AZ1569" s="10" t="s">
        <v>33</v>
      </c>
      <c r="BA1569" s="10" t="s">
        <v>33</v>
      </c>
      <c r="BB1569" s="10">
        <v>1566</v>
      </c>
      <c r="BC1569" s="10">
        <v>1771</v>
      </c>
      <c r="BE1569" s="10" t="s">
        <v>146</v>
      </c>
      <c r="BF1569" s="10" t="s">
        <v>2881</v>
      </c>
      <c r="BG1569" s="10">
        <v>1.5602911391036064E-8</v>
      </c>
      <c r="BH1569" s="10">
        <v>145.41502457223527</v>
      </c>
      <c r="BI1569" s="10">
        <v>601</v>
      </c>
      <c r="BJ1569" s="10" t="s">
        <v>33</v>
      </c>
      <c r="BL1569" s="10" t="s">
        <v>33</v>
      </c>
      <c r="BM1569" s="10" t="s">
        <v>33</v>
      </c>
      <c r="BP1569" s="10" t="s">
        <v>33</v>
      </c>
      <c r="BQ1569" s="10" t="s">
        <v>33</v>
      </c>
      <c r="BR1569" s="10" t="s">
        <v>33</v>
      </c>
      <c r="BS1569" s="11" t="s">
        <v>33</v>
      </c>
      <c r="BT1569" s="11" t="s">
        <v>33</v>
      </c>
      <c r="BU1569" s="10">
        <v>1569</v>
      </c>
    </row>
    <row r="1570" spans="1:73" s="10" customFormat="1" x14ac:dyDescent="0.45">
      <c r="A1570" s="10" t="s">
        <v>33</v>
      </c>
      <c r="D1570" s="10" t="s">
        <v>33</v>
      </c>
      <c r="E1570" s="10">
        <v>1566</v>
      </c>
      <c r="F1570" s="10">
        <v>1020</v>
      </c>
      <c r="H1570" s="10">
        <v>270</v>
      </c>
      <c r="J1570" s="10" t="s">
        <v>33</v>
      </c>
      <c r="K1570" s="10" t="s">
        <v>42</v>
      </c>
      <c r="L1570" s="10" t="s">
        <v>33</v>
      </c>
      <c r="M1570" s="10">
        <v>0.38105117766515301</v>
      </c>
      <c r="N1570" s="10">
        <v>0.38105117766515301</v>
      </c>
      <c r="T1570" s="10">
        <v>0</v>
      </c>
      <c r="W1570" s="10">
        <v>0</v>
      </c>
      <c r="X1570" s="10">
        <v>0</v>
      </c>
      <c r="Y1570" s="10">
        <v>0</v>
      </c>
      <c r="AB1570" s="10">
        <v>0</v>
      </c>
      <c r="AC1570" s="10">
        <v>0</v>
      </c>
      <c r="AD1570" s="10">
        <v>0</v>
      </c>
      <c r="AE1570" s="10">
        <v>0</v>
      </c>
      <c r="AH1570" s="10">
        <v>1</v>
      </c>
      <c r="AQ1570" s="10">
        <v>0</v>
      </c>
      <c r="AR1570" s="10">
        <v>0</v>
      </c>
      <c r="AS1570" s="10">
        <v>0</v>
      </c>
      <c r="AT1570" s="10">
        <v>0</v>
      </c>
      <c r="AU1570" s="10">
        <v>0</v>
      </c>
      <c r="AV1570" s="10">
        <v>0.38105117766515301</v>
      </c>
      <c r="AW1570" s="10">
        <v>0.38105117766515301</v>
      </c>
      <c r="AX1570" s="10" t="s">
        <v>33</v>
      </c>
      <c r="AY1570" s="10" t="s">
        <v>33</v>
      </c>
      <c r="AZ1570" s="10" t="s">
        <v>33</v>
      </c>
      <c r="BA1570" s="10" t="s">
        <v>33</v>
      </c>
      <c r="BB1570" s="10">
        <v>1566</v>
      </c>
      <c r="BC1570" s="10">
        <v>1020</v>
      </c>
      <c r="BE1570" s="10" t="s">
        <v>146</v>
      </c>
      <c r="BF1570" s="10" t="s">
        <v>2882</v>
      </c>
      <c r="BG1570" s="10">
        <v>0</v>
      </c>
      <c r="BH1570" s="10">
        <v>3.2496378375914894</v>
      </c>
      <c r="BI1570" s="10">
        <v>602</v>
      </c>
      <c r="BJ1570" s="10" t="s">
        <v>33</v>
      </c>
      <c r="BL1570" s="10" t="s">
        <v>33</v>
      </c>
      <c r="BM1570" s="10" t="s">
        <v>33</v>
      </c>
      <c r="BP1570" s="10" t="s">
        <v>33</v>
      </c>
      <c r="BQ1570" s="10" t="s">
        <v>33</v>
      </c>
      <c r="BR1570" s="10" t="s">
        <v>33</v>
      </c>
      <c r="BS1570" s="11" t="s">
        <v>33</v>
      </c>
      <c r="BT1570" s="11" t="s">
        <v>33</v>
      </c>
      <c r="BU1570" s="10">
        <v>1570</v>
      </c>
    </row>
    <row r="1571" spans="1:73" s="10" customFormat="1" x14ac:dyDescent="0.45">
      <c r="A1571" s="10">
        <v>419</v>
      </c>
      <c r="D1571" s="10">
        <v>1577</v>
      </c>
      <c r="E1571" s="10" t="s">
        <v>33</v>
      </c>
      <c r="F1571" s="10">
        <v>1381</v>
      </c>
      <c r="H1571" s="10" t="s">
        <v>33</v>
      </c>
      <c r="J1571" s="10" t="s">
        <v>373</v>
      </c>
      <c r="K1571" s="10">
        <v>0</v>
      </c>
      <c r="L1571" s="10">
        <v>1</v>
      </c>
      <c r="M1571" s="10" t="s">
        <v>33</v>
      </c>
      <c r="N1571" s="10">
        <v>1</v>
      </c>
      <c r="T1571" s="10">
        <v>2.6457513110645907</v>
      </c>
      <c r="W1571" s="10">
        <v>0.65585638671892188</v>
      </c>
      <c r="X1571" s="10" t="s">
        <v>35</v>
      </c>
      <c r="Y1571" s="10">
        <v>6.3245553203367583E-2</v>
      </c>
      <c r="AB1571" s="10">
        <v>7.5882014733400425</v>
      </c>
      <c r="AC1571" s="10">
        <v>7.4999999999999997E-2</v>
      </c>
      <c r="AD1571" s="10">
        <v>0</v>
      </c>
      <c r="AE1571" s="10">
        <v>0</v>
      </c>
      <c r="AH1571" s="10">
        <v>1</v>
      </c>
      <c r="AQ1571" s="10">
        <v>4032.0988105546353</v>
      </c>
      <c r="AR1571" s="10">
        <v>4367.5324889917738</v>
      </c>
      <c r="AS1571" s="10">
        <v>10214.075764295994</v>
      </c>
      <c r="AT1571" s="10">
        <v>94754.322048033922</v>
      </c>
      <c r="AU1571" s="10">
        <v>13448.674489588202</v>
      </c>
      <c r="AV1571" s="10">
        <v>103104.43160691053</v>
      </c>
      <c r="AW1571" s="10">
        <v>211307.42814453266</v>
      </c>
      <c r="AX1571" s="10">
        <v>7.3942545263197455E-10</v>
      </c>
      <c r="AY1571" s="10">
        <v>0</v>
      </c>
      <c r="AZ1571" s="10" t="s">
        <v>33</v>
      </c>
      <c r="BA1571" s="10">
        <v>1577</v>
      </c>
      <c r="BB1571" s="10" t="s">
        <v>33</v>
      </c>
      <c r="BC1571" s="10">
        <v>1381</v>
      </c>
      <c r="BE1571" s="10" t="s">
        <v>33</v>
      </c>
      <c r="BF1571" s="10" t="s">
        <v>33</v>
      </c>
      <c r="BG1571" s="10" t="s">
        <v>33</v>
      </c>
      <c r="BH1571" s="10" t="s">
        <v>33</v>
      </c>
      <c r="BI1571" s="10" t="s">
        <v>33</v>
      </c>
      <c r="BJ1571" s="10" t="s">
        <v>33</v>
      </c>
      <c r="BL1571" s="10" t="s">
        <v>33</v>
      </c>
      <c r="BM1571" s="10" t="s">
        <v>33</v>
      </c>
      <c r="BP1571" s="10" t="s">
        <v>33</v>
      </c>
      <c r="BQ1571" s="10">
        <v>0</v>
      </c>
      <c r="BR1571" s="10" t="s">
        <v>373</v>
      </c>
      <c r="BS1571" s="11">
        <v>10214.075764295994</v>
      </c>
      <c r="BT1571" s="11">
        <v>211307.42814453266</v>
      </c>
      <c r="BU1571" s="10">
        <v>1571</v>
      </c>
    </row>
    <row r="1572" spans="1:73" s="10" customFormat="1" x14ac:dyDescent="0.45">
      <c r="A1572" s="10" t="s">
        <v>33</v>
      </c>
      <c r="D1572" s="10" t="s">
        <v>33</v>
      </c>
      <c r="E1572" s="10">
        <v>1571</v>
      </c>
      <c r="F1572" s="10">
        <v>1777</v>
      </c>
      <c r="H1572" s="10">
        <v>466</v>
      </c>
      <c r="J1572" s="10" t="s">
        <v>33</v>
      </c>
      <c r="K1572" s="10" t="s">
        <v>1817</v>
      </c>
      <c r="L1572" s="10" t="s">
        <v>33</v>
      </c>
      <c r="M1572" s="10">
        <v>0.59160797830996159</v>
      </c>
      <c r="N1572" s="10">
        <v>0.59160797830996159</v>
      </c>
      <c r="T1572" s="10">
        <v>0</v>
      </c>
      <c r="W1572" s="10">
        <v>0</v>
      </c>
      <c r="X1572" s="10">
        <v>0</v>
      </c>
      <c r="Y1572" s="10">
        <v>0</v>
      </c>
      <c r="AB1572" s="10">
        <v>0</v>
      </c>
      <c r="AC1572" s="10">
        <v>0</v>
      </c>
      <c r="AD1572" s="10">
        <v>0</v>
      </c>
      <c r="AE1572" s="10">
        <v>0</v>
      </c>
      <c r="AH1572" s="10">
        <v>1</v>
      </c>
      <c r="AQ1572" s="10">
        <v>3945.5760997504435</v>
      </c>
      <c r="AR1572" s="10">
        <v>3582.2578553129288</v>
      </c>
      <c r="AS1572" s="10">
        <v>9303.3431999510722</v>
      </c>
      <c r="AT1572" s="10">
        <v>92721.038344135421</v>
      </c>
      <c r="AU1572" s="10">
        <v>10829.741980665045</v>
      </c>
      <c r="AV1572" s="10">
        <v>90946.496243873524</v>
      </c>
      <c r="AW1572" s="10">
        <v>194497.27656867399</v>
      </c>
      <c r="AX1572" s="10" t="s">
        <v>33</v>
      </c>
      <c r="AY1572" s="10" t="s">
        <v>33</v>
      </c>
      <c r="AZ1572" s="10" t="s">
        <v>33</v>
      </c>
      <c r="BA1572" s="10" t="s">
        <v>33</v>
      </c>
      <c r="BB1572" s="10">
        <v>1571</v>
      </c>
      <c r="BC1572" s="10">
        <v>1777</v>
      </c>
      <c r="BE1572" s="10" t="s">
        <v>373</v>
      </c>
      <c r="BF1572" s="10" t="s">
        <v>2883</v>
      </c>
      <c r="BG1572" s="10">
        <v>6.8791287566144238E-6</v>
      </c>
      <c r="BH1572" s="10">
        <v>191377979692.99771</v>
      </c>
      <c r="BI1572" s="10">
        <v>604</v>
      </c>
      <c r="BJ1572" s="10" t="s">
        <v>33</v>
      </c>
      <c r="BL1572" s="10" t="s">
        <v>33</v>
      </c>
      <c r="BM1572" s="10" t="s">
        <v>33</v>
      </c>
      <c r="BP1572" s="10" t="s">
        <v>33</v>
      </c>
      <c r="BQ1572" s="10" t="s">
        <v>33</v>
      </c>
      <c r="BR1572" s="10" t="s">
        <v>33</v>
      </c>
      <c r="BS1572" s="11" t="s">
        <v>33</v>
      </c>
      <c r="BT1572" s="11" t="s">
        <v>33</v>
      </c>
      <c r="BU1572" s="10">
        <v>1572</v>
      </c>
    </row>
    <row r="1573" spans="1:73" s="10" customFormat="1" x14ac:dyDescent="0.45">
      <c r="A1573" s="10" t="s">
        <v>33</v>
      </c>
      <c r="D1573" s="10" t="s">
        <v>33</v>
      </c>
      <c r="E1573" s="10">
        <v>1571</v>
      </c>
      <c r="F1573" s="10">
        <v>1783</v>
      </c>
      <c r="H1573" s="10">
        <v>467</v>
      </c>
      <c r="J1573" s="10" t="s">
        <v>33</v>
      </c>
      <c r="K1573" s="10" t="s">
        <v>51</v>
      </c>
      <c r="L1573" s="10" t="s">
        <v>33</v>
      </c>
      <c r="M1573" s="10">
        <v>0.69282032302755092</v>
      </c>
      <c r="N1573" s="10">
        <v>0.69282032302755092</v>
      </c>
      <c r="T1573" s="10">
        <v>0</v>
      </c>
      <c r="W1573" s="10">
        <v>0</v>
      </c>
      <c r="X1573" s="10">
        <v>0</v>
      </c>
      <c r="Y1573" s="10">
        <v>0</v>
      </c>
      <c r="AB1573" s="10">
        <v>0</v>
      </c>
      <c r="AC1573" s="10">
        <v>0</v>
      </c>
      <c r="AD1573" s="10">
        <v>0</v>
      </c>
      <c r="AE1573" s="10">
        <v>0</v>
      </c>
      <c r="AH1573" s="10">
        <v>1</v>
      </c>
      <c r="AQ1573" s="10">
        <v>66.580318483964561</v>
      </c>
      <c r="AR1573" s="10">
        <v>736.26614134789281</v>
      </c>
      <c r="AS1573" s="10">
        <v>832.80760314964141</v>
      </c>
      <c r="AT1573" s="10">
        <v>1564.6374843731671</v>
      </c>
      <c r="AU1573" s="10">
        <v>2549.6103286425655</v>
      </c>
      <c r="AV1573" s="10">
        <v>11169.667009890827</v>
      </c>
      <c r="AW1573" s="10">
        <v>15283.914822906559</v>
      </c>
      <c r="AX1573" s="10" t="s">
        <v>33</v>
      </c>
      <c r="AY1573" s="10" t="s">
        <v>33</v>
      </c>
      <c r="AZ1573" s="10" t="s">
        <v>33</v>
      </c>
      <c r="BA1573" s="10" t="s">
        <v>33</v>
      </c>
      <c r="BB1573" s="10">
        <v>1571</v>
      </c>
      <c r="BC1573" s="10">
        <v>1783</v>
      </c>
      <c r="BE1573" s="10" t="s">
        <v>373</v>
      </c>
      <c r="BF1573" s="10" t="s">
        <v>51</v>
      </c>
      <c r="BG1573" s="10">
        <v>6.1579913891427343E-7</v>
      </c>
      <c r="BH1573" s="10">
        <v>5843874026.8026733</v>
      </c>
      <c r="BI1573" s="10">
        <v>605</v>
      </c>
      <c r="BJ1573" s="10" t="s">
        <v>33</v>
      </c>
      <c r="BL1573" s="10" t="s">
        <v>33</v>
      </c>
      <c r="BM1573" s="10" t="s">
        <v>33</v>
      </c>
      <c r="BP1573" s="10" t="s">
        <v>33</v>
      </c>
      <c r="BQ1573" s="10" t="s">
        <v>33</v>
      </c>
      <c r="BR1573" s="10" t="s">
        <v>33</v>
      </c>
      <c r="BS1573" s="11" t="s">
        <v>33</v>
      </c>
      <c r="BT1573" s="11" t="s">
        <v>33</v>
      </c>
      <c r="BU1573" s="10">
        <v>1573</v>
      </c>
    </row>
    <row r="1574" spans="1:73" s="10" customFormat="1" x14ac:dyDescent="0.45">
      <c r="A1574" s="10" t="s">
        <v>33</v>
      </c>
      <c r="D1574" s="10" t="s">
        <v>33</v>
      </c>
      <c r="E1574" s="10">
        <v>1571</v>
      </c>
      <c r="F1574" s="10">
        <v>1789</v>
      </c>
      <c r="H1574" s="10">
        <v>468</v>
      </c>
      <c r="J1574" s="10" t="s">
        <v>33</v>
      </c>
      <c r="K1574" s="10" t="s">
        <v>406</v>
      </c>
      <c r="L1574" s="10" t="s">
        <v>33</v>
      </c>
      <c r="M1574" s="10">
        <v>1.7677669529663688E-3</v>
      </c>
      <c r="N1574" s="10">
        <v>1.7677669529663688E-3</v>
      </c>
      <c r="T1574" s="10">
        <v>0</v>
      </c>
      <c r="W1574" s="10">
        <v>0</v>
      </c>
      <c r="X1574" s="10">
        <v>0</v>
      </c>
      <c r="Y1574" s="10">
        <v>0</v>
      </c>
      <c r="AB1574" s="10">
        <v>0</v>
      </c>
      <c r="AC1574" s="10">
        <v>0</v>
      </c>
      <c r="AD1574" s="10">
        <v>0</v>
      </c>
      <c r="AE1574" s="10">
        <v>0</v>
      </c>
      <c r="AH1574" s="10">
        <v>1</v>
      </c>
      <c r="AQ1574" s="10">
        <v>15.945451231473594</v>
      </c>
      <c r="AR1574" s="10">
        <v>14.503539096596798</v>
      </c>
      <c r="AS1574" s="10">
        <v>37.624443382233508</v>
      </c>
      <c r="AT1574" s="10">
        <v>374.71810393962949</v>
      </c>
      <c r="AU1574" s="10">
        <v>43.740966278514065</v>
      </c>
      <c r="AV1574" s="10">
        <v>367.76093791711151</v>
      </c>
      <c r="AW1574" s="10">
        <v>786.22000813525506</v>
      </c>
      <c r="AX1574" s="10" t="s">
        <v>33</v>
      </c>
      <c r="AY1574" s="10" t="s">
        <v>33</v>
      </c>
      <c r="AZ1574" s="10" t="s">
        <v>33</v>
      </c>
      <c r="BA1574" s="10" t="s">
        <v>33</v>
      </c>
      <c r="BB1574" s="10">
        <v>1571</v>
      </c>
      <c r="BC1574" s="10">
        <v>1789</v>
      </c>
      <c r="BE1574" s="10" t="s">
        <v>373</v>
      </c>
      <c r="BF1574" s="10" t="s">
        <v>406</v>
      </c>
      <c r="BG1574" s="10">
        <v>2.782047107793411E-8</v>
      </c>
      <c r="BH1574" s="10">
        <v>772094362.31006074</v>
      </c>
      <c r="BI1574" s="10">
        <v>606</v>
      </c>
      <c r="BJ1574" s="10" t="s">
        <v>33</v>
      </c>
      <c r="BL1574" s="10" t="s">
        <v>33</v>
      </c>
      <c r="BM1574" s="10" t="s">
        <v>33</v>
      </c>
      <c r="BP1574" s="10" t="s">
        <v>33</v>
      </c>
      <c r="BQ1574" s="10" t="s">
        <v>33</v>
      </c>
      <c r="BR1574" s="10" t="s">
        <v>33</v>
      </c>
      <c r="BS1574" s="11" t="s">
        <v>33</v>
      </c>
      <c r="BT1574" s="11" t="s">
        <v>33</v>
      </c>
      <c r="BU1574" s="10">
        <v>1574</v>
      </c>
    </row>
    <row r="1575" spans="1:73" s="10" customFormat="1" x14ac:dyDescent="0.45">
      <c r="A1575" s="10" t="s">
        <v>33</v>
      </c>
      <c r="D1575" s="10" t="s">
        <v>33</v>
      </c>
      <c r="E1575" s="10">
        <v>1571</v>
      </c>
      <c r="F1575" s="10">
        <v>1794</v>
      </c>
      <c r="H1575" s="10">
        <v>469</v>
      </c>
      <c r="J1575" s="10" t="s">
        <v>33</v>
      </c>
      <c r="K1575" s="10" t="s">
        <v>407</v>
      </c>
      <c r="L1575" s="10" t="s">
        <v>33</v>
      </c>
      <c r="M1575" s="10">
        <v>0.21213203435596426</v>
      </c>
      <c r="N1575" s="10">
        <v>0.21213203435596426</v>
      </c>
      <c r="T1575" s="10">
        <v>0</v>
      </c>
      <c r="W1575" s="10">
        <v>0</v>
      </c>
      <c r="X1575" s="10">
        <v>0</v>
      </c>
      <c r="Y1575" s="10">
        <v>0</v>
      </c>
      <c r="AB1575" s="10">
        <v>0</v>
      </c>
      <c r="AC1575" s="10">
        <v>0</v>
      </c>
      <c r="AD1575" s="10">
        <v>0</v>
      </c>
      <c r="AE1575" s="10">
        <v>0</v>
      </c>
      <c r="AH1575" s="10">
        <v>1</v>
      </c>
      <c r="AQ1575" s="10">
        <v>1.3511897776889767</v>
      </c>
      <c r="AR1575" s="10">
        <v>33.362022087265188</v>
      </c>
      <c r="AS1575" s="10">
        <v>35.321247264914206</v>
      </c>
      <c r="AT1575" s="10">
        <v>31.752959775690954</v>
      </c>
      <c r="AU1575" s="10">
        <v>17.993012528737388</v>
      </c>
      <c r="AV1575" s="10">
        <v>615.30814549689558</v>
      </c>
      <c r="AW1575" s="10">
        <v>665.05411780132397</v>
      </c>
      <c r="AX1575" s="10" t="s">
        <v>33</v>
      </c>
      <c r="AY1575" s="10" t="s">
        <v>33</v>
      </c>
      <c r="AZ1575" s="10" t="s">
        <v>33</v>
      </c>
      <c r="BA1575" s="10" t="s">
        <v>33</v>
      </c>
      <c r="BB1575" s="10">
        <v>1571</v>
      </c>
      <c r="BC1575" s="10">
        <v>1794</v>
      </c>
      <c r="BE1575" s="10" t="s">
        <v>373</v>
      </c>
      <c r="BF1575" s="10" t="s">
        <v>2884</v>
      </c>
      <c r="BG1575" s="10">
        <v>2.6117429246385079E-8</v>
      </c>
      <c r="BH1575" s="10">
        <v>151275507.89651731</v>
      </c>
      <c r="BI1575" s="10">
        <v>607</v>
      </c>
      <c r="BJ1575" s="10" t="s">
        <v>33</v>
      </c>
      <c r="BL1575" s="10" t="s">
        <v>33</v>
      </c>
      <c r="BM1575" s="10" t="s">
        <v>33</v>
      </c>
      <c r="BP1575" s="10" t="s">
        <v>33</v>
      </c>
      <c r="BQ1575" s="10" t="s">
        <v>33</v>
      </c>
      <c r="BR1575" s="10" t="s">
        <v>33</v>
      </c>
      <c r="BS1575" s="11" t="s">
        <v>33</v>
      </c>
      <c r="BT1575" s="11" t="s">
        <v>33</v>
      </c>
      <c r="BU1575" s="10">
        <v>1575</v>
      </c>
    </row>
    <row r="1576" spans="1:73" s="10" customFormat="1" x14ac:dyDescent="0.45">
      <c r="A1576" s="10" t="s">
        <v>33</v>
      </c>
      <c r="D1576" s="10" t="s">
        <v>33</v>
      </c>
      <c r="E1576" s="10">
        <v>1571</v>
      </c>
      <c r="F1576" s="10">
        <v>1211</v>
      </c>
      <c r="H1576" s="10">
        <v>325</v>
      </c>
      <c r="J1576" s="10" t="s">
        <v>33</v>
      </c>
      <c r="K1576" s="10" t="s">
        <v>76</v>
      </c>
      <c r="L1576" s="10" t="s">
        <v>33</v>
      </c>
      <c r="M1576" s="10">
        <v>0.2449489742783178</v>
      </c>
      <c r="N1576" s="10">
        <v>0.2449489742783178</v>
      </c>
      <c r="T1576" s="10">
        <v>0</v>
      </c>
      <c r="W1576" s="10">
        <v>0</v>
      </c>
      <c r="X1576" s="10">
        <v>0</v>
      </c>
      <c r="Y1576" s="10">
        <v>0</v>
      </c>
      <c r="AB1576" s="10">
        <v>0</v>
      </c>
      <c r="AC1576" s="10">
        <v>0</v>
      </c>
      <c r="AD1576" s="10">
        <v>0</v>
      </c>
      <c r="AE1576" s="10">
        <v>0</v>
      </c>
      <c r="AH1576" s="10">
        <v>1</v>
      </c>
      <c r="AQ1576" s="10">
        <v>0</v>
      </c>
      <c r="AR1576" s="10">
        <v>0.41207476037146235</v>
      </c>
      <c r="AS1576" s="10">
        <v>0.41207476037146235</v>
      </c>
      <c r="AT1576" s="10">
        <v>0</v>
      </c>
      <c r="AU1576" s="10">
        <v>0</v>
      </c>
      <c r="AV1576" s="10">
        <v>5.199269732183911</v>
      </c>
      <c r="AW1576" s="10">
        <v>5.199269732183911</v>
      </c>
      <c r="AX1576" s="10" t="s">
        <v>33</v>
      </c>
      <c r="AY1576" s="10" t="s">
        <v>33</v>
      </c>
      <c r="AZ1576" s="10" t="s">
        <v>33</v>
      </c>
      <c r="BA1576" s="10" t="s">
        <v>33</v>
      </c>
      <c r="BB1576" s="10">
        <v>1571</v>
      </c>
      <c r="BC1576" s="10">
        <v>1211</v>
      </c>
      <c r="BE1576" s="10" t="s">
        <v>373</v>
      </c>
      <c r="BF1576" s="10" t="s">
        <v>2885</v>
      </c>
      <c r="BG1576" s="10">
        <v>3.0469856620588102E-10</v>
      </c>
      <c r="BH1576" s="10">
        <v>528240.96927581099</v>
      </c>
      <c r="BI1576" s="10">
        <v>608</v>
      </c>
      <c r="BJ1576" s="10" t="s">
        <v>33</v>
      </c>
      <c r="BL1576" s="10" t="s">
        <v>33</v>
      </c>
      <c r="BM1576" s="10" t="s">
        <v>33</v>
      </c>
      <c r="BP1576" s="10" t="s">
        <v>33</v>
      </c>
      <c r="BQ1576" s="10" t="s">
        <v>33</v>
      </c>
      <c r="BR1576" s="10" t="s">
        <v>33</v>
      </c>
      <c r="BS1576" s="11" t="s">
        <v>33</v>
      </c>
      <c r="BT1576" s="11" t="s">
        <v>33</v>
      </c>
      <c r="BU1576" s="10">
        <v>1576</v>
      </c>
    </row>
    <row r="1577" spans="1:73" s="10" customFormat="1" x14ac:dyDescent="0.45">
      <c r="A1577" s="10">
        <v>420</v>
      </c>
      <c r="D1577" s="10">
        <v>1583</v>
      </c>
      <c r="E1577" s="10" t="s">
        <v>33</v>
      </c>
      <c r="F1577" s="10">
        <v>1385</v>
      </c>
      <c r="H1577" s="10" t="s">
        <v>33</v>
      </c>
      <c r="J1577" s="10" t="s">
        <v>374</v>
      </c>
      <c r="K1577" s="10">
        <v>0</v>
      </c>
      <c r="L1577" s="10">
        <v>1</v>
      </c>
      <c r="M1577" s="10" t="s">
        <v>33</v>
      </c>
      <c r="N1577" s="10">
        <v>1</v>
      </c>
      <c r="T1577" s="10">
        <v>24.494897427831781</v>
      </c>
      <c r="W1577" s="10">
        <v>0.95317994103946624</v>
      </c>
      <c r="X1577" s="10" t="s">
        <v>87</v>
      </c>
      <c r="Y1577" s="10">
        <v>0.14142135623730953</v>
      </c>
      <c r="AB1577" s="10">
        <v>7.7633253506471069</v>
      </c>
      <c r="AC1577" s="10">
        <v>0.35</v>
      </c>
      <c r="AD1577" s="10">
        <v>0</v>
      </c>
      <c r="AE1577" s="10">
        <v>0</v>
      </c>
      <c r="AH1577" s="10">
        <v>1</v>
      </c>
      <c r="AQ1577" s="10">
        <v>27.077007009765389</v>
      </c>
      <c r="AR1577" s="10">
        <v>24.636709476357691</v>
      </c>
      <c r="AS1577" s="10">
        <v>63.898369640517501</v>
      </c>
      <c r="AT1577" s="10">
        <v>636.3096647294866</v>
      </c>
      <c r="AU1577" s="10">
        <v>74.460750350647103</v>
      </c>
      <c r="AV1577" s="10">
        <v>626.66733271376575</v>
      </c>
      <c r="AW1577" s="10">
        <v>1337.4377477938995</v>
      </c>
      <c r="AX1577" s="10">
        <v>1.2486993232959738E-9</v>
      </c>
      <c r="AY1577" s="10">
        <v>0</v>
      </c>
      <c r="AZ1577" s="10" t="s">
        <v>33</v>
      </c>
      <c r="BA1577" s="10">
        <v>1583</v>
      </c>
      <c r="BB1577" s="10" t="s">
        <v>33</v>
      </c>
      <c r="BC1577" s="10">
        <v>1385</v>
      </c>
      <c r="BE1577" s="10" t="s">
        <v>33</v>
      </c>
      <c r="BF1577" s="10" t="s">
        <v>33</v>
      </c>
      <c r="BG1577" s="10" t="s">
        <v>33</v>
      </c>
      <c r="BH1577" s="10" t="s">
        <v>33</v>
      </c>
      <c r="BI1577" s="10" t="s">
        <v>33</v>
      </c>
      <c r="BJ1577" s="10" t="s">
        <v>33</v>
      </c>
      <c r="BL1577" s="10" t="s">
        <v>33</v>
      </c>
      <c r="BM1577" s="10" t="s">
        <v>33</v>
      </c>
      <c r="BP1577" s="10" t="s">
        <v>33</v>
      </c>
      <c r="BQ1577" s="10">
        <v>0</v>
      </c>
      <c r="BR1577" s="10" t="s">
        <v>374</v>
      </c>
      <c r="BS1577" s="11">
        <v>63.898369640517501</v>
      </c>
      <c r="BT1577" s="11">
        <v>1337.4377477938995</v>
      </c>
      <c r="BU1577" s="10">
        <v>1577</v>
      </c>
    </row>
    <row r="1578" spans="1:73" s="10" customFormat="1" x14ac:dyDescent="0.45">
      <c r="A1578" s="10" t="s">
        <v>33</v>
      </c>
      <c r="D1578" s="10" t="s">
        <v>33</v>
      </c>
      <c r="E1578" s="10">
        <v>1577</v>
      </c>
      <c r="F1578" s="10">
        <v>1085</v>
      </c>
      <c r="H1578" s="10">
        <v>283</v>
      </c>
      <c r="J1578" s="10" t="s">
        <v>33</v>
      </c>
      <c r="K1578" s="10" t="s">
        <v>90</v>
      </c>
      <c r="L1578" s="10" t="s">
        <v>33</v>
      </c>
      <c r="M1578" s="10">
        <v>60</v>
      </c>
      <c r="N1578" s="10">
        <v>60</v>
      </c>
      <c r="T1578" s="10">
        <v>0</v>
      </c>
      <c r="W1578" s="10">
        <v>0</v>
      </c>
      <c r="X1578" s="10">
        <v>0</v>
      </c>
      <c r="Y1578" s="10">
        <v>0</v>
      </c>
      <c r="AB1578" s="10">
        <v>0</v>
      </c>
      <c r="AC1578" s="10">
        <v>0</v>
      </c>
      <c r="AD1578" s="10">
        <v>0</v>
      </c>
      <c r="AE1578" s="10">
        <v>0</v>
      </c>
      <c r="AH1578" s="10">
        <v>1</v>
      </c>
      <c r="AQ1578" s="10">
        <v>2.5821095819336062</v>
      </c>
      <c r="AR1578" s="10">
        <v>17.952572146330638</v>
      </c>
      <c r="AS1578" s="10">
        <v>21.696631040134367</v>
      </c>
      <c r="AT1578" s="10">
        <v>60.679575175439744</v>
      </c>
      <c r="AU1578" s="10">
        <v>66.697424999999996</v>
      </c>
      <c r="AV1578" s="10">
        <v>554.62712560733598</v>
      </c>
      <c r="AW1578" s="10">
        <v>682.00412578277576</v>
      </c>
      <c r="AX1578" s="10" t="s">
        <v>33</v>
      </c>
      <c r="AY1578" s="10" t="s">
        <v>33</v>
      </c>
      <c r="AZ1578" s="10" t="s">
        <v>33</v>
      </c>
      <c r="BA1578" s="10" t="s">
        <v>33</v>
      </c>
      <c r="BB1578" s="10">
        <v>1577</v>
      </c>
      <c r="BC1578" s="10">
        <v>1085</v>
      </c>
      <c r="BE1578" s="10" t="s">
        <v>374</v>
      </c>
      <c r="BF1578" s="10" t="s">
        <v>2886</v>
      </c>
      <c r="BG1578" s="10">
        <v>2.7092568497618206E-8</v>
      </c>
      <c r="BH1578" s="10">
        <v>7626449.3149988931</v>
      </c>
      <c r="BI1578" s="10">
        <v>610</v>
      </c>
      <c r="BJ1578" s="10" t="s">
        <v>33</v>
      </c>
      <c r="BL1578" s="10" t="s">
        <v>33</v>
      </c>
      <c r="BM1578" s="10" t="s">
        <v>33</v>
      </c>
      <c r="BP1578" s="10" t="s">
        <v>33</v>
      </c>
      <c r="BQ1578" s="10" t="s">
        <v>33</v>
      </c>
      <c r="BR1578" s="10" t="s">
        <v>33</v>
      </c>
      <c r="BS1578" s="11" t="s">
        <v>33</v>
      </c>
      <c r="BT1578" s="11" t="s">
        <v>33</v>
      </c>
      <c r="BU1578" s="10">
        <v>1578</v>
      </c>
    </row>
    <row r="1579" spans="1:73" s="10" customFormat="1" x14ac:dyDescent="0.45">
      <c r="A1579" s="10" t="s">
        <v>33</v>
      </c>
      <c r="D1579" s="10" t="s">
        <v>33</v>
      </c>
      <c r="E1579" s="10">
        <v>1577</v>
      </c>
      <c r="F1579" s="10">
        <v>1186</v>
      </c>
      <c r="H1579" s="10">
        <v>319</v>
      </c>
      <c r="J1579" s="10" t="s">
        <v>33</v>
      </c>
      <c r="K1579" s="10" t="s">
        <v>52</v>
      </c>
      <c r="L1579" s="10" t="s">
        <v>33</v>
      </c>
      <c r="M1579" s="10">
        <v>0.70710678118654757</v>
      </c>
      <c r="N1579" s="10">
        <v>0.70710678118654757</v>
      </c>
      <c r="T1579" s="10">
        <v>0</v>
      </c>
      <c r="W1579" s="10">
        <v>0</v>
      </c>
      <c r="X1579" s="10">
        <v>0</v>
      </c>
      <c r="Y1579" s="10">
        <v>0</v>
      </c>
      <c r="AB1579" s="10">
        <v>0</v>
      </c>
      <c r="AC1579" s="10">
        <v>0</v>
      </c>
      <c r="AD1579" s="10">
        <v>0</v>
      </c>
      <c r="AE1579" s="10">
        <v>0</v>
      </c>
      <c r="AH1579" s="10">
        <v>1</v>
      </c>
      <c r="AQ1579" s="10">
        <v>0</v>
      </c>
      <c r="AR1579" s="10">
        <v>2.560266306861128</v>
      </c>
      <c r="AS1579" s="10">
        <v>2.560266306861128</v>
      </c>
      <c r="AT1579" s="10">
        <v>0</v>
      </c>
      <c r="AU1579" s="10">
        <v>0</v>
      </c>
      <c r="AV1579" s="10">
        <v>34.270373807927299</v>
      </c>
      <c r="AW1579" s="10">
        <v>34.270373807927299</v>
      </c>
      <c r="AX1579" s="10" t="s">
        <v>33</v>
      </c>
      <c r="AY1579" s="10" t="s">
        <v>33</v>
      </c>
      <c r="AZ1579" s="10" t="s">
        <v>33</v>
      </c>
      <c r="BA1579" s="10" t="s">
        <v>33</v>
      </c>
      <c r="BB1579" s="10">
        <v>1577</v>
      </c>
      <c r="BC1579" s="10">
        <v>1186</v>
      </c>
      <c r="BE1579" s="10" t="s">
        <v>374</v>
      </c>
      <c r="BF1579" s="10" t="s">
        <v>2887</v>
      </c>
      <c r="BG1579" s="10">
        <v>3.1970028048349725E-9</v>
      </c>
      <c r="BH1579" s="10">
        <v>23986.61207153113</v>
      </c>
      <c r="BI1579" s="10">
        <v>611</v>
      </c>
      <c r="BJ1579" s="10" t="s">
        <v>33</v>
      </c>
      <c r="BL1579" s="10" t="s">
        <v>33</v>
      </c>
      <c r="BM1579" s="10" t="s">
        <v>33</v>
      </c>
      <c r="BP1579" s="10" t="s">
        <v>33</v>
      </c>
      <c r="BQ1579" s="10" t="s">
        <v>33</v>
      </c>
      <c r="BR1579" s="10" t="s">
        <v>33</v>
      </c>
      <c r="BS1579" s="11" t="s">
        <v>33</v>
      </c>
      <c r="BT1579" s="11" t="s">
        <v>33</v>
      </c>
      <c r="BU1579" s="10">
        <v>1579</v>
      </c>
    </row>
    <row r="1580" spans="1:73" s="10" customFormat="1" x14ac:dyDescent="0.45">
      <c r="A1580" s="10" t="s">
        <v>33</v>
      </c>
      <c r="D1580" s="10" t="s">
        <v>33</v>
      </c>
      <c r="E1580" s="10">
        <v>1577</v>
      </c>
      <c r="F1580" s="10">
        <v>1800</v>
      </c>
      <c r="H1580" s="10">
        <v>470</v>
      </c>
      <c r="J1580" s="10" t="s">
        <v>33</v>
      </c>
      <c r="K1580" s="10" t="s">
        <v>408</v>
      </c>
      <c r="L1580" s="10" t="s">
        <v>33</v>
      </c>
      <c r="M1580" s="10">
        <v>0.31622776601683794</v>
      </c>
      <c r="N1580" s="10">
        <v>0.31622776601683794</v>
      </c>
      <c r="T1580" s="10">
        <v>0</v>
      </c>
      <c r="W1580" s="10">
        <v>0</v>
      </c>
      <c r="X1580" s="10">
        <v>0</v>
      </c>
      <c r="Y1580" s="10">
        <v>0</v>
      </c>
      <c r="AB1580" s="10">
        <v>0</v>
      </c>
      <c r="AC1580" s="10">
        <v>0</v>
      </c>
      <c r="AD1580" s="10">
        <v>0</v>
      </c>
      <c r="AE1580" s="10">
        <v>0</v>
      </c>
      <c r="AH1580" s="10">
        <v>1</v>
      </c>
      <c r="AQ1580" s="10">
        <v>0</v>
      </c>
      <c r="AR1580" s="10">
        <v>2.6076576574931334</v>
      </c>
      <c r="AS1580" s="10">
        <v>2.6076576574931334</v>
      </c>
      <c r="AT1580" s="10">
        <v>0</v>
      </c>
      <c r="AU1580" s="10">
        <v>0</v>
      </c>
      <c r="AV1580" s="10">
        <v>31.787000000000006</v>
      </c>
      <c r="AW1580" s="10">
        <v>31.787000000000006</v>
      </c>
      <c r="AX1580" s="10" t="s">
        <v>33</v>
      </c>
      <c r="AY1580" s="10" t="s">
        <v>33</v>
      </c>
      <c r="AZ1580" s="10" t="s">
        <v>33</v>
      </c>
      <c r="BA1580" s="10" t="s">
        <v>33</v>
      </c>
      <c r="BB1580" s="10">
        <v>1577</v>
      </c>
      <c r="BC1580" s="10">
        <v>1800</v>
      </c>
      <c r="BE1580" s="10" t="s">
        <v>374</v>
      </c>
      <c r="BF1580" s="10" t="s">
        <v>2888</v>
      </c>
      <c r="BG1580" s="10">
        <v>3.2561803522992398E-9</v>
      </c>
      <c r="BH1580" s="10">
        <v>13102.724393259485</v>
      </c>
      <c r="BI1580" s="10">
        <v>612</v>
      </c>
      <c r="BJ1580" s="10" t="s">
        <v>33</v>
      </c>
      <c r="BL1580" s="10" t="s">
        <v>33</v>
      </c>
      <c r="BM1580" s="10" t="s">
        <v>33</v>
      </c>
      <c r="BP1580" s="10" t="s">
        <v>33</v>
      </c>
      <c r="BQ1580" s="10" t="s">
        <v>33</v>
      </c>
      <c r="BR1580" s="10" t="s">
        <v>33</v>
      </c>
      <c r="BS1580" s="11" t="s">
        <v>33</v>
      </c>
      <c r="BT1580" s="11" t="s">
        <v>33</v>
      </c>
      <c r="BU1580" s="10">
        <v>1580</v>
      </c>
    </row>
    <row r="1581" spans="1:73" s="10" customFormat="1" x14ac:dyDescent="0.45">
      <c r="A1581" s="10" t="s">
        <v>33</v>
      </c>
      <c r="D1581" s="10" t="s">
        <v>33</v>
      </c>
      <c r="E1581" s="10">
        <v>1577</v>
      </c>
      <c r="F1581" s="10">
        <v>1185</v>
      </c>
      <c r="H1581" s="10">
        <v>318</v>
      </c>
      <c r="J1581" s="10" t="s">
        <v>33</v>
      </c>
      <c r="K1581" s="10" t="s">
        <v>72</v>
      </c>
      <c r="L1581" s="10" t="s">
        <v>33</v>
      </c>
      <c r="M1581" s="10">
        <v>0.14142135623730953</v>
      </c>
      <c r="N1581" s="10">
        <v>0.14142135623730953</v>
      </c>
      <c r="T1581" s="10">
        <v>0</v>
      </c>
      <c r="W1581" s="10">
        <v>0</v>
      </c>
      <c r="X1581" s="10">
        <v>0</v>
      </c>
      <c r="Y1581" s="10">
        <v>0</v>
      </c>
      <c r="AB1581" s="10">
        <v>0</v>
      </c>
      <c r="AC1581" s="10">
        <v>0</v>
      </c>
      <c r="AD1581" s="10">
        <v>0</v>
      </c>
      <c r="AE1581" s="10">
        <v>0</v>
      </c>
      <c r="AH1581" s="10">
        <v>1</v>
      </c>
      <c r="AQ1581" s="10">
        <v>0</v>
      </c>
      <c r="AR1581" s="10">
        <v>0.21303342463332567</v>
      </c>
      <c r="AS1581" s="10">
        <v>0.21303342463332567</v>
      </c>
      <c r="AT1581" s="10">
        <v>0</v>
      </c>
      <c r="AU1581" s="10">
        <v>0</v>
      </c>
      <c r="AV1581" s="10">
        <v>4.1457159914150719</v>
      </c>
      <c r="AW1581" s="10">
        <v>4.1457159914150719</v>
      </c>
      <c r="AX1581" s="10" t="s">
        <v>33</v>
      </c>
      <c r="AY1581" s="10" t="s">
        <v>33</v>
      </c>
      <c r="AZ1581" s="10" t="s">
        <v>33</v>
      </c>
      <c r="BA1581" s="10" t="s">
        <v>33</v>
      </c>
      <c r="BB1581" s="10">
        <v>1577</v>
      </c>
      <c r="BC1581" s="10">
        <v>1185</v>
      </c>
      <c r="BE1581" s="10" t="s">
        <v>374</v>
      </c>
      <c r="BF1581" s="10" t="s">
        <v>2889</v>
      </c>
      <c r="BG1581" s="10">
        <v>2.660146931790576E-10</v>
      </c>
      <c r="BH1581" s="10">
        <v>1910.5109323733593</v>
      </c>
      <c r="BI1581" s="10">
        <v>613</v>
      </c>
      <c r="BJ1581" s="10" t="s">
        <v>33</v>
      </c>
      <c r="BL1581" s="10" t="s">
        <v>33</v>
      </c>
      <c r="BM1581" s="10" t="s">
        <v>33</v>
      </c>
      <c r="BP1581" s="10" t="s">
        <v>33</v>
      </c>
      <c r="BQ1581" s="10" t="s">
        <v>33</v>
      </c>
      <c r="BR1581" s="10" t="s">
        <v>33</v>
      </c>
      <c r="BS1581" s="11" t="s">
        <v>33</v>
      </c>
      <c r="BT1581" s="11" t="s">
        <v>33</v>
      </c>
      <c r="BU1581" s="10">
        <v>1581</v>
      </c>
    </row>
    <row r="1582" spans="1:73" s="10" customFormat="1" x14ac:dyDescent="0.45">
      <c r="A1582" s="10" t="s">
        <v>33</v>
      </c>
      <c r="D1582" s="10" t="s">
        <v>33</v>
      </c>
      <c r="E1582" s="10">
        <v>1577</v>
      </c>
      <c r="F1582" s="10">
        <v>1020</v>
      </c>
      <c r="H1582" s="10">
        <v>270</v>
      </c>
      <c r="J1582" s="10" t="s">
        <v>33</v>
      </c>
      <c r="K1582" s="10" t="s">
        <v>42</v>
      </c>
      <c r="L1582" s="10" t="s">
        <v>33</v>
      </c>
      <c r="M1582" s="10">
        <v>1.8371173070873834</v>
      </c>
      <c r="N1582" s="10">
        <v>1.8371173070873834</v>
      </c>
      <c r="T1582" s="10">
        <v>0</v>
      </c>
      <c r="W1582" s="10">
        <v>0</v>
      </c>
      <c r="X1582" s="10">
        <v>0</v>
      </c>
      <c r="Y1582" s="10">
        <v>0</v>
      </c>
      <c r="AB1582" s="10">
        <v>0</v>
      </c>
      <c r="AC1582" s="10">
        <v>0</v>
      </c>
      <c r="AD1582" s="10">
        <v>0</v>
      </c>
      <c r="AE1582" s="10">
        <v>0</v>
      </c>
      <c r="AH1582" s="10">
        <v>1</v>
      </c>
      <c r="AQ1582" s="10">
        <v>0</v>
      </c>
      <c r="AR1582" s="10">
        <v>0</v>
      </c>
      <c r="AS1582" s="10">
        <v>0</v>
      </c>
      <c r="AT1582" s="10">
        <v>0</v>
      </c>
      <c r="AU1582" s="10">
        <v>0</v>
      </c>
      <c r="AV1582" s="10">
        <v>1.8371173070873834</v>
      </c>
      <c r="AW1582" s="10">
        <v>1.8371173070873834</v>
      </c>
      <c r="AX1582" s="10" t="s">
        <v>33</v>
      </c>
      <c r="AY1582" s="10" t="s">
        <v>33</v>
      </c>
      <c r="AZ1582" s="10" t="s">
        <v>33</v>
      </c>
      <c r="BA1582" s="10" t="s">
        <v>33</v>
      </c>
      <c r="BB1582" s="10">
        <v>1577</v>
      </c>
      <c r="BC1582" s="10">
        <v>1020</v>
      </c>
      <c r="BE1582" s="10" t="s">
        <v>374</v>
      </c>
      <c r="BF1582" s="10" t="s">
        <v>2890</v>
      </c>
      <c r="BG1582" s="10">
        <v>0</v>
      </c>
      <c r="BH1582" s="10">
        <v>2485.3059307679086</v>
      </c>
      <c r="BI1582" s="10">
        <v>614</v>
      </c>
      <c r="BJ1582" s="10" t="s">
        <v>33</v>
      </c>
      <c r="BL1582" s="10" t="s">
        <v>33</v>
      </c>
      <c r="BM1582" s="10" t="s">
        <v>33</v>
      </c>
      <c r="BP1582" s="10" t="s">
        <v>33</v>
      </c>
      <c r="BQ1582" s="10" t="s">
        <v>33</v>
      </c>
      <c r="BR1582" s="10" t="s">
        <v>33</v>
      </c>
      <c r="BS1582" s="11" t="s">
        <v>33</v>
      </c>
      <c r="BT1582" s="11" t="s">
        <v>33</v>
      </c>
      <c r="BU1582" s="10">
        <v>1582</v>
      </c>
    </row>
    <row r="1583" spans="1:73" s="10" customFormat="1" x14ac:dyDescent="0.45">
      <c r="A1583" s="10">
        <v>421</v>
      </c>
      <c r="D1583" s="10">
        <v>1589</v>
      </c>
      <c r="E1583" s="10" t="s">
        <v>33</v>
      </c>
      <c r="F1583" s="10">
        <v>1392</v>
      </c>
      <c r="H1583" s="10" t="s">
        <v>33</v>
      </c>
      <c r="J1583" s="10" t="s">
        <v>375</v>
      </c>
      <c r="K1583" s="10">
        <v>0</v>
      </c>
      <c r="L1583" s="10">
        <v>1</v>
      </c>
      <c r="M1583" s="10" t="s">
        <v>33</v>
      </c>
      <c r="N1583" s="10">
        <v>1</v>
      </c>
      <c r="T1583" s="10">
        <v>12.24744871391589</v>
      </c>
      <c r="W1583" s="10">
        <v>0.95317994103946624</v>
      </c>
      <c r="X1583" s="10" t="s">
        <v>87</v>
      </c>
      <c r="Y1583" s="10">
        <v>0.14142135623730953</v>
      </c>
      <c r="AB1583" s="10">
        <v>7.7633253506471069</v>
      </c>
      <c r="AC1583" s="10">
        <v>0.15</v>
      </c>
      <c r="AD1583" s="10">
        <v>0</v>
      </c>
      <c r="AE1583" s="10">
        <v>0</v>
      </c>
      <c r="AH1583" s="10">
        <v>1</v>
      </c>
      <c r="AQ1583" s="10">
        <v>12.291774928405751</v>
      </c>
      <c r="AR1583" s="10">
        <v>9.1363228762132263</v>
      </c>
      <c r="AS1583" s="10">
        <v>26.959396522401562</v>
      </c>
      <c r="AT1583" s="10">
        <v>288.85671081753514</v>
      </c>
      <c r="AU1583" s="10">
        <v>8.9082978131471062</v>
      </c>
      <c r="AV1583" s="10">
        <v>109.18571051485833</v>
      </c>
      <c r="AW1583" s="10">
        <v>406.95071914554057</v>
      </c>
      <c r="AX1583" s="10">
        <v>3.0831228682609575E-5</v>
      </c>
      <c r="AY1583" s="10">
        <v>0</v>
      </c>
      <c r="AZ1583" s="10" t="s">
        <v>33</v>
      </c>
      <c r="BA1583" s="10">
        <v>1589</v>
      </c>
      <c r="BB1583" s="10" t="s">
        <v>33</v>
      </c>
      <c r="BC1583" s="10">
        <v>1392</v>
      </c>
      <c r="BE1583" s="10" t="s">
        <v>33</v>
      </c>
      <c r="BF1583" s="10" t="s">
        <v>33</v>
      </c>
      <c r="BG1583" s="10" t="s">
        <v>33</v>
      </c>
      <c r="BH1583" s="10" t="s">
        <v>33</v>
      </c>
      <c r="BI1583" s="10" t="s">
        <v>33</v>
      </c>
      <c r="BJ1583" s="10" t="s">
        <v>33</v>
      </c>
      <c r="BL1583" s="10" t="s">
        <v>33</v>
      </c>
      <c r="BM1583" s="10" t="s">
        <v>33</v>
      </c>
      <c r="BP1583" s="10" t="s">
        <v>33</v>
      </c>
      <c r="BQ1583" s="10">
        <v>0</v>
      </c>
      <c r="BR1583" s="10" t="s">
        <v>375</v>
      </c>
      <c r="BS1583" s="11">
        <v>26.959396522401562</v>
      </c>
      <c r="BT1583" s="11">
        <v>406.95071914554057</v>
      </c>
      <c r="BU1583" s="10">
        <v>1583</v>
      </c>
    </row>
    <row r="1584" spans="1:73" s="10" customFormat="1" x14ac:dyDescent="0.45">
      <c r="A1584" s="10" t="s">
        <v>33</v>
      </c>
      <c r="D1584" s="10" t="s">
        <v>33</v>
      </c>
      <c r="E1584" s="10">
        <v>1583</v>
      </c>
      <c r="F1584" s="10">
        <v>1085</v>
      </c>
      <c r="H1584" s="10">
        <v>283</v>
      </c>
      <c r="J1584" s="10" t="s">
        <v>33</v>
      </c>
      <c r="K1584" s="10" t="s">
        <v>90</v>
      </c>
      <c r="L1584" s="10" t="s">
        <v>33</v>
      </c>
      <c r="M1584" s="10">
        <v>1.03</v>
      </c>
      <c r="N1584" s="10">
        <v>1.03</v>
      </c>
      <c r="T1584" s="10">
        <v>0</v>
      </c>
      <c r="W1584" s="10">
        <v>0</v>
      </c>
      <c r="X1584" s="10">
        <v>0</v>
      </c>
      <c r="Y1584" s="10">
        <v>0</v>
      </c>
      <c r="AB1584" s="10">
        <v>0</v>
      </c>
      <c r="AC1584" s="10">
        <v>0</v>
      </c>
      <c r="AD1584" s="10">
        <v>0</v>
      </c>
      <c r="AE1584" s="10">
        <v>0</v>
      </c>
      <c r="AH1584" s="10">
        <v>1</v>
      </c>
      <c r="AQ1584" s="10">
        <v>4.4326214489860238E-2</v>
      </c>
      <c r="AR1584" s="10">
        <v>0.3081858218453426</v>
      </c>
      <c r="AS1584" s="10">
        <v>0.37245883285563997</v>
      </c>
      <c r="AT1584" s="10">
        <v>1.0416660405117155</v>
      </c>
      <c r="AU1584" s="10">
        <v>1.1449724625</v>
      </c>
      <c r="AV1584" s="10">
        <v>9.5210989895926001</v>
      </c>
      <c r="AW1584" s="10">
        <v>11.707737492604316</v>
      </c>
      <c r="AX1584" s="10" t="s">
        <v>33</v>
      </c>
      <c r="AY1584" s="10" t="s">
        <v>33</v>
      </c>
      <c r="AZ1584" s="10" t="s">
        <v>33</v>
      </c>
      <c r="BA1584" s="10" t="s">
        <v>33</v>
      </c>
      <c r="BB1584" s="10">
        <v>1583</v>
      </c>
      <c r="BC1584" s="10">
        <v>1085</v>
      </c>
      <c r="BE1584" s="10" t="s">
        <v>375</v>
      </c>
      <c r="BF1584" s="10" t="s">
        <v>2891</v>
      </c>
      <c r="BG1584" s="10">
        <v>1.1483363450630093E-5</v>
      </c>
      <c r="BH1584" s="10">
        <v>5621.6304374556485</v>
      </c>
      <c r="BI1584" s="10">
        <v>616</v>
      </c>
      <c r="BJ1584" s="10" t="s">
        <v>33</v>
      </c>
      <c r="BL1584" s="10" t="s">
        <v>33</v>
      </c>
      <c r="BM1584" s="10" t="s">
        <v>33</v>
      </c>
      <c r="BP1584" s="10" t="s">
        <v>33</v>
      </c>
      <c r="BQ1584" s="10" t="s">
        <v>33</v>
      </c>
      <c r="BR1584" s="10" t="s">
        <v>33</v>
      </c>
      <c r="BS1584" s="11" t="s">
        <v>33</v>
      </c>
      <c r="BT1584" s="11" t="s">
        <v>33</v>
      </c>
      <c r="BU1584" s="10">
        <v>1584</v>
      </c>
    </row>
    <row r="1585" spans="1:73" s="10" customFormat="1" x14ac:dyDescent="0.45">
      <c r="A1585" s="10" t="s">
        <v>33</v>
      </c>
      <c r="D1585" s="10" t="s">
        <v>33</v>
      </c>
      <c r="E1585" s="10">
        <v>1583</v>
      </c>
      <c r="F1585" s="10">
        <v>1186</v>
      </c>
      <c r="H1585" s="10">
        <v>319</v>
      </c>
      <c r="J1585" s="10" t="s">
        <v>33</v>
      </c>
      <c r="K1585" s="10" t="s">
        <v>52</v>
      </c>
      <c r="L1585" s="10" t="s">
        <v>33</v>
      </c>
      <c r="M1585" s="10">
        <v>0.70710678118654757</v>
      </c>
      <c r="N1585" s="10">
        <v>0.70710678118654757</v>
      </c>
      <c r="T1585" s="10">
        <v>0</v>
      </c>
      <c r="W1585" s="10">
        <v>0</v>
      </c>
      <c r="X1585" s="10">
        <v>0</v>
      </c>
      <c r="Y1585" s="10">
        <v>0</v>
      </c>
      <c r="AB1585" s="10">
        <v>0</v>
      </c>
      <c r="AC1585" s="10">
        <v>0</v>
      </c>
      <c r="AD1585" s="10">
        <v>0</v>
      </c>
      <c r="AE1585" s="10">
        <v>0</v>
      </c>
      <c r="AH1585" s="10">
        <v>1</v>
      </c>
      <c r="AQ1585" s="10">
        <v>0</v>
      </c>
      <c r="AR1585" s="10">
        <v>2.560266306861128</v>
      </c>
      <c r="AS1585" s="10">
        <v>2.560266306861128</v>
      </c>
      <c r="AT1585" s="10">
        <v>0</v>
      </c>
      <c r="AU1585" s="10">
        <v>0</v>
      </c>
      <c r="AV1585" s="10">
        <v>34.270373807927299</v>
      </c>
      <c r="AW1585" s="10">
        <v>34.270373807927299</v>
      </c>
      <c r="AX1585" s="10" t="s">
        <v>33</v>
      </c>
      <c r="AY1585" s="10" t="s">
        <v>33</v>
      </c>
      <c r="AZ1585" s="10" t="s">
        <v>33</v>
      </c>
      <c r="BA1585" s="10" t="s">
        <v>33</v>
      </c>
      <c r="BB1585" s="10">
        <v>1583</v>
      </c>
      <c r="BC1585" s="10">
        <v>1186</v>
      </c>
      <c r="BE1585" s="10" t="s">
        <v>375</v>
      </c>
      <c r="BF1585" s="10" t="s">
        <v>2892</v>
      </c>
      <c r="BG1585" s="10">
        <v>7.8936155995215691E-5</v>
      </c>
      <c r="BH1585" s="10">
        <v>721.82711149213719</v>
      </c>
      <c r="BI1585" s="10">
        <v>617</v>
      </c>
      <c r="BJ1585" s="10" t="s">
        <v>33</v>
      </c>
      <c r="BL1585" s="10" t="s">
        <v>33</v>
      </c>
      <c r="BM1585" s="10" t="s">
        <v>33</v>
      </c>
      <c r="BP1585" s="10" t="s">
        <v>33</v>
      </c>
      <c r="BQ1585" s="10" t="s">
        <v>33</v>
      </c>
      <c r="BR1585" s="10" t="s">
        <v>33</v>
      </c>
      <c r="BS1585" s="11" t="s">
        <v>33</v>
      </c>
      <c r="BT1585" s="11" t="s">
        <v>33</v>
      </c>
      <c r="BU1585" s="10">
        <v>1585</v>
      </c>
    </row>
    <row r="1586" spans="1:73" s="10" customFormat="1" x14ac:dyDescent="0.45">
      <c r="A1586" s="10" t="s">
        <v>33</v>
      </c>
      <c r="D1586" s="10" t="s">
        <v>33</v>
      </c>
      <c r="E1586" s="10">
        <v>1583</v>
      </c>
      <c r="F1586" s="10">
        <v>1800</v>
      </c>
      <c r="H1586" s="10">
        <v>470</v>
      </c>
      <c r="J1586" s="10" t="s">
        <v>33</v>
      </c>
      <c r="K1586" s="10" t="s">
        <v>408</v>
      </c>
      <c r="L1586" s="10" t="s">
        <v>33</v>
      </c>
      <c r="M1586" s="10">
        <v>0.17320508075688773</v>
      </c>
      <c r="N1586" s="10">
        <v>0.17320508075688773</v>
      </c>
      <c r="T1586" s="10">
        <v>0</v>
      </c>
      <c r="W1586" s="10">
        <v>0</v>
      </c>
      <c r="X1586" s="10">
        <v>0</v>
      </c>
      <c r="Y1586" s="10">
        <v>0</v>
      </c>
      <c r="AB1586" s="10">
        <v>0</v>
      </c>
      <c r="AC1586" s="10">
        <v>0</v>
      </c>
      <c r="AD1586" s="10">
        <v>0</v>
      </c>
      <c r="AE1586" s="10">
        <v>0</v>
      </c>
      <c r="AH1586" s="10">
        <v>1</v>
      </c>
      <c r="AQ1586" s="10">
        <v>0</v>
      </c>
      <c r="AR1586" s="10">
        <v>1.4282729212600693</v>
      </c>
      <c r="AS1586" s="10">
        <v>1.4282729212600693</v>
      </c>
      <c r="AT1586" s="10">
        <v>0</v>
      </c>
      <c r="AU1586" s="10">
        <v>0</v>
      </c>
      <c r="AV1586" s="10">
        <v>17.410456935416718</v>
      </c>
      <c r="AW1586" s="10">
        <v>17.410456935416718</v>
      </c>
      <c r="AX1586" s="10" t="s">
        <v>33</v>
      </c>
      <c r="AY1586" s="10" t="s">
        <v>33</v>
      </c>
      <c r="AZ1586" s="10" t="s">
        <v>33</v>
      </c>
      <c r="BA1586" s="10" t="s">
        <v>33</v>
      </c>
      <c r="BB1586" s="10">
        <v>1583</v>
      </c>
      <c r="BC1586" s="10">
        <v>1800</v>
      </c>
      <c r="BE1586" s="10" t="s">
        <v>375</v>
      </c>
      <c r="BF1586" s="10" t="s">
        <v>2893</v>
      </c>
      <c r="BG1586" s="10">
        <v>4.4035409056548014E-5</v>
      </c>
      <c r="BH1586" s="10">
        <v>215.96656055928304</v>
      </c>
      <c r="BI1586" s="10">
        <v>618</v>
      </c>
      <c r="BJ1586" s="10" t="s">
        <v>33</v>
      </c>
      <c r="BL1586" s="10" t="s">
        <v>33</v>
      </c>
      <c r="BM1586" s="10" t="s">
        <v>33</v>
      </c>
      <c r="BP1586" s="10" t="s">
        <v>33</v>
      </c>
      <c r="BQ1586" s="10" t="s">
        <v>33</v>
      </c>
      <c r="BR1586" s="10" t="s">
        <v>33</v>
      </c>
      <c r="BS1586" s="11" t="s">
        <v>33</v>
      </c>
      <c r="BT1586" s="11" t="s">
        <v>33</v>
      </c>
      <c r="BU1586" s="10">
        <v>1586</v>
      </c>
    </row>
    <row r="1587" spans="1:73" s="10" customFormat="1" x14ac:dyDescent="0.45">
      <c r="A1587" s="10" t="s">
        <v>33</v>
      </c>
      <c r="D1587" s="10" t="s">
        <v>33</v>
      </c>
      <c r="E1587" s="10">
        <v>1583</v>
      </c>
      <c r="F1587" s="10">
        <v>1020</v>
      </c>
      <c r="H1587" s="10">
        <v>270</v>
      </c>
      <c r="J1587" s="10" t="s">
        <v>33</v>
      </c>
      <c r="K1587" s="10" t="s">
        <v>42</v>
      </c>
      <c r="L1587" s="10" t="s">
        <v>33</v>
      </c>
      <c r="M1587" s="10">
        <v>1.0606601717798212</v>
      </c>
      <c r="N1587" s="10">
        <v>1.0606601717798212</v>
      </c>
      <c r="T1587" s="10">
        <v>0</v>
      </c>
      <c r="W1587" s="10">
        <v>0</v>
      </c>
      <c r="X1587" s="10">
        <v>0</v>
      </c>
      <c r="Y1587" s="10">
        <v>0</v>
      </c>
      <c r="AB1587" s="10">
        <v>0</v>
      </c>
      <c r="AC1587" s="10">
        <v>0</v>
      </c>
      <c r="AD1587" s="10">
        <v>0</v>
      </c>
      <c r="AE1587" s="10">
        <v>0</v>
      </c>
      <c r="AH1587" s="10">
        <v>1</v>
      </c>
      <c r="AQ1587" s="10">
        <v>0</v>
      </c>
      <c r="AR1587" s="10">
        <v>0</v>
      </c>
      <c r="AS1587" s="10">
        <v>0</v>
      </c>
      <c r="AT1587" s="10">
        <v>0</v>
      </c>
      <c r="AU1587" s="10">
        <v>0</v>
      </c>
      <c r="AV1587" s="10">
        <v>1.0606601717798212</v>
      </c>
      <c r="AW1587" s="10">
        <v>1.0606601717798212</v>
      </c>
      <c r="AX1587" s="10" t="s">
        <v>33</v>
      </c>
      <c r="AY1587" s="10" t="s">
        <v>33</v>
      </c>
      <c r="AZ1587" s="10" t="s">
        <v>33</v>
      </c>
      <c r="BA1587" s="10" t="s">
        <v>33</v>
      </c>
      <c r="BB1587" s="10">
        <v>1583</v>
      </c>
      <c r="BC1587" s="10">
        <v>1020</v>
      </c>
      <c r="BE1587" s="10" t="s">
        <v>375</v>
      </c>
      <c r="BF1587" s="10" t="s">
        <v>2894</v>
      </c>
      <c r="BG1587" s="10">
        <v>0</v>
      </c>
      <c r="BH1587" s="10">
        <v>43.180086430237516</v>
      </c>
      <c r="BI1587" s="10">
        <v>619</v>
      </c>
      <c r="BJ1587" s="10" t="s">
        <v>33</v>
      </c>
      <c r="BL1587" s="10" t="s">
        <v>33</v>
      </c>
      <c r="BM1587" s="10" t="s">
        <v>33</v>
      </c>
      <c r="BP1587" s="10" t="s">
        <v>33</v>
      </c>
      <c r="BQ1587" s="10" t="s">
        <v>33</v>
      </c>
      <c r="BR1587" s="10" t="s">
        <v>33</v>
      </c>
      <c r="BS1587" s="11" t="s">
        <v>33</v>
      </c>
      <c r="BT1587" s="11" t="s">
        <v>33</v>
      </c>
      <c r="BU1587" s="10">
        <v>1587</v>
      </c>
    </row>
    <row r="1588" spans="1:73" s="10" customFormat="1" x14ac:dyDescent="0.45">
      <c r="A1588" s="10" t="s">
        <v>33</v>
      </c>
      <c r="D1588" s="10" t="s">
        <v>33</v>
      </c>
      <c r="E1588" s="10">
        <v>1583</v>
      </c>
      <c r="F1588" s="10">
        <v>1150</v>
      </c>
      <c r="H1588" s="10">
        <v>308</v>
      </c>
      <c r="J1588" s="10" t="s">
        <v>33</v>
      </c>
      <c r="K1588" s="10" t="s">
        <v>63</v>
      </c>
      <c r="L1588" s="10" t="s">
        <v>33</v>
      </c>
      <c r="M1588" s="10">
        <v>2.8284271247461903</v>
      </c>
      <c r="N1588" s="10">
        <v>2.8284271247461903</v>
      </c>
      <c r="T1588" s="10">
        <v>0</v>
      </c>
      <c r="W1588" s="10">
        <v>0</v>
      </c>
      <c r="X1588" s="10">
        <v>0</v>
      </c>
      <c r="Y1588" s="10">
        <v>0</v>
      </c>
      <c r="AB1588" s="10">
        <v>0</v>
      </c>
      <c r="AC1588" s="10">
        <v>0</v>
      </c>
      <c r="AD1588" s="10">
        <v>0</v>
      </c>
      <c r="AE1588" s="10">
        <v>0</v>
      </c>
      <c r="AH1588" s="10">
        <v>1</v>
      </c>
      <c r="AQ1588" s="10">
        <v>0</v>
      </c>
      <c r="AR1588" s="10">
        <v>3.7364178852072203</v>
      </c>
      <c r="AS1588" s="10">
        <v>3.7364178852072203</v>
      </c>
      <c r="AT1588" s="10">
        <v>0</v>
      </c>
      <c r="AU1588" s="10">
        <v>0</v>
      </c>
      <c r="AV1588" s="10">
        <v>46.923120610141886</v>
      </c>
      <c r="AW1588" s="10">
        <v>46.923120610141886</v>
      </c>
      <c r="AX1588" s="10" t="s">
        <v>33</v>
      </c>
      <c r="AY1588" s="10" t="s">
        <v>33</v>
      </c>
      <c r="AZ1588" s="10" t="s">
        <v>33</v>
      </c>
      <c r="BA1588" s="10" t="s">
        <v>33</v>
      </c>
      <c r="BB1588" s="10">
        <v>1583</v>
      </c>
      <c r="BC1588" s="10">
        <v>1150</v>
      </c>
      <c r="BE1588" s="10" t="s">
        <v>375</v>
      </c>
      <c r="BF1588" s="10" t="s">
        <v>2895</v>
      </c>
      <c r="BG1588" s="10">
        <v>1.1519835427261627E-4</v>
      </c>
      <c r="BH1588" s="10">
        <v>677.17890212327166</v>
      </c>
      <c r="BI1588" s="10">
        <v>620</v>
      </c>
      <c r="BJ1588" s="10" t="s">
        <v>33</v>
      </c>
      <c r="BL1588" s="10" t="s">
        <v>33</v>
      </c>
      <c r="BM1588" s="10" t="s">
        <v>33</v>
      </c>
      <c r="BP1588" s="10" t="s">
        <v>33</v>
      </c>
      <c r="BQ1588" s="10" t="s">
        <v>33</v>
      </c>
      <c r="BR1588" s="10" t="s">
        <v>33</v>
      </c>
      <c r="BS1588" s="11" t="s">
        <v>33</v>
      </c>
      <c r="BT1588" s="11" t="s">
        <v>33</v>
      </c>
      <c r="BU1588" s="10">
        <v>1588</v>
      </c>
    </row>
    <row r="1589" spans="1:73" s="10" customFormat="1" x14ac:dyDescent="0.45">
      <c r="A1589" s="10">
        <v>422</v>
      </c>
      <c r="D1589" s="10">
        <v>1590</v>
      </c>
      <c r="E1589" s="10" t="s">
        <v>33</v>
      </c>
      <c r="F1589" s="10">
        <v>1393</v>
      </c>
      <c r="H1589" s="10" t="s">
        <v>33</v>
      </c>
      <c r="J1589" s="10" t="s">
        <v>793</v>
      </c>
      <c r="K1589" s="10">
        <v>0</v>
      </c>
      <c r="L1589" s="10">
        <v>1</v>
      </c>
      <c r="M1589" s="10" t="s">
        <v>33</v>
      </c>
      <c r="N1589" s="10">
        <v>1</v>
      </c>
      <c r="T1589" s="10">
        <v>0</v>
      </c>
      <c r="W1589" s="10">
        <v>0</v>
      </c>
      <c r="X1589" s="10">
        <v>0</v>
      </c>
      <c r="Y1589" s="10">
        <v>0</v>
      </c>
      <c r="AB1589" s="10">
        <v>0</v>
      </c>
      <c r="AC1589" s="10">
        <v>0</v>
      </c>
      <c r="AD1589" s="12">
        <v>21.432474635204926</v>
      </c>
      <c r="AE1589" s="12">
        <v>1174.987244263988</v>
      </c>
      <c r="AH1589" s="10">
        <v>1</v>
      </c>
      <c r="AQ1589" s="10">
        <v>0</v>
      </c>
      <c r="AR1589" s="10">
        <v>21.432474635204926</v>
      </c>
      <c r="AS1589" s="10">
        <v>21.432474635204926</v>
      </c>
      <c r="AT1589" s="10">
        <v>0</v>
      </c>
      <c r="AU1589" s="10">
        <v>0</v>
      </c>
      <c r="AV1589" s="10">
        <v>1174.987244263988</v>
      </c>
      <c r="AW1589" s="10">
        <v>1174.987244263988</v>
      </c>
      <c r="AX1589" s="10">
        <v>1.1022703842524306E-7</v>
      </c>
      <c r="AY1589" s="10">
        <v>0</v>
      </c>
      <c r="AZ1589" s="10" t="s">
        <v>33</v>
      </c>
      <c r="BA1589" s="10">
        <v>1590</v>
      </c>
      <c r="BB1589" s="10" t="s">
        <v>33</v>
      </c>
      <c r="BC1589" s="10">
        <v>1393</v>
      </c>
      <c r="BE1589" s="10" t="s">
        <v>33</v>
      </c>
      <c r="BF1589" s="10" t="s">
        <v>33</v>
      </c>
      <c r="BG1589" s="10" t="s">
        <v>33</v>
      </c>
      <c r="BH1589" s="10" t="s">
        <v>33</v>
      </c>
      <c r="BI1589" s="10" t="s">
        <v>33</v>
      </c>
      <c r="BJ1589" s="10" t="s">
        <v>33</v>
      </c>
      <c r="BL1589" s="10" t="s">
        <v>33</v>
      </c>
      <c r="BM1589" s="10" t="s">
        <v>33</v>
      </c>
      <c r="BP1589" s="10" t="s">
        <v>34</v>
      </c>
      <c r="BQ1589" s="10">
        <v>0</v>
      </c>
      <c r="BR1589" s="10" t="s">
        <v>793</v>
      </c>
      <c r="BS1589" s="11">
        <v>21.432474635204926</v>
      </c>
      <c r="BT1589" s="11">
        <v>1174.987244263988</v>
      </c>
      <c r="BU1589" s="10">
        <v>1589</v>
      </c>
    </row>
    <row r="1590" spans="1:73" s="10" customFormat="1" x14ac:dyDescent="0.45">
      <c r="A1590" s="10">
        <v>423</v>
      </c>
      <c r="D1590" s="10">
        <v>1595</v>
      </c>
      <c r="E1590" s="10" t="s">
        <v>33</v>
      </c>
      <c r="F1590" s="10">
        <v>1455</v>
      </c>
      <c r="H1590" s="10" t="s">
        <v>33</v>
      </c>
      <c r="J1590" s="10" t="s">
        <v>1829</v>
      </c>
      <c r="K1590" s="10">
        <v>0</v>
      </c>
      <c r="L1590" s="10">
        <v>1</v>
      </c>
      <c r="M1590" s="10" t="s">
        <v>33</v>
      </c>
      <c r="N1590" s="10">
        <v>1</v>
      </c>
      <c r="T1590" s="10">
        <v>4.2426406871192848</v>
      </c>
      <c r="W1590" s="10">
        <v>1.2700604316330779</v>
      </c>
      <c r="X1590" s="10" t="s">
        <v>35</v>
      </c>
      <c r="Y1590" s="10">
        <v>0.1224744871391589</v>
      </c>
      <c r="AB1590" s="10">
        <v>14.694488966956285</v>
      </c>
      <c r="AC1590" s="10">
        <v>7.4999999999999997E-2</v>
      </c>
      <c r="AD1590" s="10">
        <v>0</v>
      </c>
      <c r="AE1590" s="10">
        <v>0</v>
      </c>
      <c r="AH1590" s="10">
        <v>1</v>
      </c>
      <c r="AQ1590" s="10">
        <v>5.9084842190809876</v>
      </c>
      <c r="AR1590" s="10">
        <v>9.7333160812032862</v>
      </c>
      <c r="AS1590" s="10">
        <v>18.300618198870716</v>
      </c>
      <c r="AT1590" s="10">
        <v>138.84937914840322</v>
      </c>
      <c r="AU1590" s="10">
        <v>20.819950140316472</v>
      </c>
      <c r="AV1590" s="10">
        <v>96.840954910681916</v>
      </c>
      <c r="AW1590" s="10">
        <v>256.51028419940161</v>
      </c>
      <c r="AX1590" s="10">
        <v>2.7666767068090916E-7</v>
      </c>
      <c r="AY1590" s="10">
        <v>0</v>
      </c>
      <c r="AZ1590" s="10" t="s">
        <v>33</v>
      </c>
      <c r="BA1590" s="10">
        <v>1595</v>
      </c>
      <c r="BB1590" s="10" t="s">
        <v>33</v>
      </c>
      <c r="BC1590" s="10">
        <v>1455</v>
      </c>
      <c r="BE1590" s="10" t="s">
        <v>33</v>
      </c>
      <c r="BF1590" s="10" t="s">
        <v>33</v>
      </c>
      <c r="BG1590" s="10" t="s">
        <v>33</v>
      </c>
      <c r="BH1590" s="10" t="s">
        <v>33</v>
      </c>
      <c r="BI1590" s="10" t="s">
        <v>33</v>
      </c>
      <c r="BJ1590" s="10" t="s">
        <v>33</v>
      </c>
      <c r="BL1590" s="10" t="s">
        <v>33</v>
      </c>
      <c r="BM1590" s="10" t="s">
        <v>33</v>
      </c>
      <c r="BP1590" s="10" t="s">
        <v>33</v>
      </c>
      <c r="BQ1590" s="10">
        <v>0</v>
      </c>
      <c r="BR1590" s="10" t="s">
        <v>235</v>
      </c>
      <c r="BS1590" s="11">
        <v>18.300618198870716</v>
      </c>
      <c r="BT1590" s="11">
        <v>256.51028419940161</v>
      </c>
      <c r="BU1590" s="10">
        <v>1590</v>
      </c>
    </row>
    <row r="1591" spans="1:73" s="10" customFormat="1" x14ac:dyDescent="0.45">
      <c r="A1591" s="10" t="s">
        <v>33</v>
      </c>
      <c r="D1591" s="10" t="s">
        <v>33</v>
      </c>
      <c r="E1591" s="10">
        <v>1590</v>
      </c>
      <c r="F1591" s="10">
        <v>1426</v>
      </c>
      <c r="H1591" s="10">
        <v>387</v>
      </c>
      <c r="J1591" s="10" t="s">
        <v>33</v>
      </c>
      <c r="K1591" s="10" t="s">
        <v>348</v>
      </c>
      <c r="L1591" s="10" t="s">
        <v>33</v>
      </c>
      <c r="M1591" s="10">
        <v>0.69282032302755092</v>
      </c>
      <c r="N1591" s="10">
        <v>0.69282032302755092</v>
      </c>
      <c r="T1591" s="10">
        <v>0</v>
      </c>
      <c r="W1591" s="10">
        <v>0</v>
      </c>
      <c r="X1591" s="10">
        <v>0</v>
      </c>
      <c r="Y1591" s="10">
        <v>0</v>
      </c>
      <c r="AB1591" s="10">
        <v>0</v>
      </c>
      <c r="AC1591" s="10">
        <v>0</v>
      </c>
      <c r="AD1591" s="10">
        <v>0</v>
      </c>
      <c r="AE1591" s="10">
        <v>0</v>
      </c>
      <c r="AH1591" s="10">
        <v>1</v>
      </c>
      <c r="AQ1591" s="10">
        <v>0</v>
      </c>
      <c r="AR1591" s="10">
        <v>2.8280925585984629</v>
      </c>
      <c r="AS1591" s="10">
        <v>2.8280925585984629</v>
      </c>
      <c r="AT1591" s="10">
        <v>0</v>
      </c>
      <c r="AU1591" s="10">
        <v>0</v>
      </c>
      <c r="AV1591" s="10">
        <v>23.472752544173428</v>
      </c>
      <c r="AW1591" s="10">
        <v>23.472752544173428</v>
      </c>
      <c r="AX1591" s="10" t="s">
        <v>33</v>
      </c>
      <c r="AY1591" s="10" t="s">
        <v>33</v>
      </c>
      <c r="AZ1591" s="10" t="s">
        <v>33</v>
      </c>
      <c r="BA1591" s="10" t="s">
        <v>33</v>
      </c>
      <c r="BB1591" s="10">
        <v>1590</v>
      </c>
      <c r="BC1591" s="10">
        <v>1426</v>
      </c>
      <c r="BE1591" s="10" t="s">
        <v>235</v>
      </c>
      <c r="BF1591" s="10" t="s">
        <v>2896</v>
      </c>
      <c r="BG1591" s="10">
        <v>7.8244178065744935E-7</v>
      </c>
      <c r="BH1591" s="10">
        <v>507.17242691160465</v>
      </c>
      <c r="BI1591" s="10">
        <v>623</v>
      </c>
      <c r="BJ1591" s="10" t="s">
        <v>33</v>
      </c>
      <c r="BL1591" s="10" t="s">
        <v>33</v>
      </c>
      <c r="BM1591" s="10" t="s">
        <v>33</v>
      </c>
      <c r="BP1591" s="10" t="s">
        <v>33</v>
      </c>
      <c r="BQ1591" s="10" t="s">
        <v>33</v>
      </c>
      <c r="BR1591" s="10" t="s">
        <v>33</v>
      </c>
      <c r="BS1591" s="11" t="s">
        <v>33</v>
      </c>
      <c r="BT1591" s="11" t="s">
        <v>33</v>
      </c>
      <c r="BU1591" s="10">
        <v>1591</v>
      </c>
    </row>
    <row r="1592" spans="1:73" s="10" customFormat="1" x14ac:dyDescent="0.45">
      <c r="A1592" s="10" t="s">
        <v>33</v>
      </c>
      <c r="D1592" s="10" t="s">
        <v>33</v>
      </c>
      <c r="E1592" s="10">
        <v>1590</v>
      </c>
      <c r="F1592" s="10">
        <v>1801</v>
      </c>
      <c r="H1592" s="10">
        <v>471</v>
      </c>
      <c r="J1592" s="10" t="s">
        <v>33</v>
      </c>
      <c r="K1592" s="10" t="s">
        <v>409</v>
      </c>
      <c r="L1592" s="10" t="s">
        <v>33</v>
      </c>
      <c r="M1592" s="10">
        <v>0.3872983346207417</v>
      </c>
      <c r="N1592" s="10">
        <v>0.3872983346207417</v>
      </c>
      <c r="T1592" s="10">
        <v>0</v>
      </c>
      <c r="W1592" s="10">
        <v>0</v>
      </c>
      <c r="X1592" s="10">
        <v>0</v>
      </c>
      <c r="Y1592" s="10">
        <v>0</v>
      </c>
      <c r="AB1592" s="10">
        <v>0</v>
      </c>
      <c r="AC1592" s="10">
        <v>0</v>
      </c>
      <c r="AD1592" s="10">
        <v>0</v>
      </c>
      <c r="AE1592" s="10">
        <v>0</v>
      </c>
      <c r="AH1592" s="10">
        <v>1</v>
      </c>
      <c r="AQ1592" s="10">
        <v>1.6658435319617031</v>
      </c>
      <c r="AR1592" s="10">
        <v>5.5083704241217486</v>
      </c>
      <c r="AS1592" s="10">
        <v>7.9238435454662177</v>
      </c>
      <c r="AT1592" s="10">
        <v>39.14732300110002</v>
      </c>
      <c r="AU1592" s="10">
        <v>6.125461173360188</v>
      </c>
      <c r="AV1592" s="10">
        <v>72.180305359849882</v>
      </c>
      <c r="AW1592" s="10">
        <v>117.4530895343101</v>
      </c>
      <c r="AX1592" s="10" t="s">
        <v>33</v>
      </c>
      <c r="AY1592" s="10" t="s">
        <v>33</v>
      </c>
      <c r="AZ1592" s="10" t="s">
        <v>33</v>
      </c>
      <c r="BA1592" s="10" t="s">
        <v>33</v>
      </c>
      <c r="BB1592" s="10">
        <v>1590</v>
      </c>
      <c r="BC1592" s="10">
        <v>1801</v>
      </c>
      <c r="BE1592" s="10" t="s">
        <v>235</v>
      </c>
      <c r="BF1592" s="10" t="s">
        <v>2897</v>
      </c>
      <c r="BG1592" s="10">
        <v>2.1922713365640951E-6</v>
      </c>
      <c r="BH1592" s="10">
        <v>1798.3712376378464</v>
      </c>
      <c r="BI1592" s="10">
        <v>624</v>
      </c>
      <c r="BJ1592" s="10" t="s">
        <v>33</v>
      </c>
      <c r="BL1592" s="10" t="s">
        <v>33</v>
      </c>
      <c r="BM1592" s="10" t="s">
        <v>33</v>
      </c>
      <c r="BP1592" s="10" t="s">
        <v>33</v>
      </c>
      <c r="BQ1592" s="10" t="s">
        <v>33</v>
      </c>
      <c r="BR1592" s="10" t="s">
        <v>33</v>
      </c>
      <c r="BS1592" s="11" t="s">
        <v>33</v>
      </c>
      <c r="BT1592" s="11" t="s">
        <v>33</v>
      </c>
      <c r="BU1592" s="10">
        <v>1592</v>
      </c>
    </row>
    <row r="1593" spans="1:73" s="10" customFormat="1" x14ac:dyDescent="0.45">
      <c r="A1593" s="10" t="s">
        <v>33</v>
      </c>
      <c r="D1593" s="10" t="s">
        <v>33</v>
      </c>
      <c r="E1593" s="10">
        <v>1590</v>
      </c>
      <c r="F1593" s="10">
        <v>1427</v>
      </c>
      <c r="H1593" s="10">
        <v>388</v>
      </c>
      <c r="J1593" s="10" t="s">
        <v>33</v>
      </c>
      <c r="K1593" s="10" t="s">
        <v>349</v>
      </c>
      <c r="L1593" s="10" t="s">
        <v>33</v>
      </c>
      <c r="M1593" s="10">
        <v>1.7677669529663688E-3</v>
      </c>
      <c r="N1593" s="10">
        <v>1.7677669529663688E-3</v>
      </c>
      <c r="T1593" s="10">
        <v>0</v>
      </c>
      <c r="W1593" s="10">
        <v>0</v>
      </c>
      <c r="X1593" s="10">
        <v>0</v>
      </c>
      <c r="Y1593" s="10">
        <v>0</v>
      </c>
      <c r="AB1593" s="10">
        <v>0</v>
      </c>
      <c r="AC1593" s="10">
        <v>0</v>
      </c>
      <c r="AD1593" s="10">
        <v>0</v>
      </c>
      <c r="AE1593" s="10">
        <v>0</v>
      </c>
      <c r="AH1593" s="10">
        <v>1</v>
      </c>
      <c r="AQ1593" s="10">
        <v>0</v>
      </c>
      <c r="AR1593" s="10">
        <v>5.1792666849995679E-2</v>
      </c>
      <c r="AS1593" s="10">
        <v>5.1792666849995679E-2</v>
      </c>
      <c r="AT1593" s="10">
        <v>0</v>
      </c>
      <c r="AU1593" s="10">
        <v>0</v>
      </c>
      <c r="AV1593" s="10">
        <v>0.8204735452411327</v>
      </c>
      <c r="AW1593" s="10">
        <v>0.8204735452411327</v>
      </c>
      <c r="AX1593" s="10" t="s">
        <v>33</v>
      </c>
      <c r="AY1593" s="10" t="s">
        <v>33</v>
      </c>
      <c r="AZ1593" s="10" t="s">
        <v>33</v>
      </c>
      <c r="BA1593" s="10" t="s">
        <v>33</v>
      </c>
      <c r="BB1593" s="10">
        <v>1590</v>
      </c>
      <c r="BC1593" s="10">
        <v>1427</v>
      </c>
      <c r="BE1593" s="10" t="s">
        <v>235</v>
      </c>
      <c r="BF1593" s="10" t="s">
        <v>2898</v>
      </c>
      <c r="BG1593" s="10">
        <v>1.4329356495740645E-8</v>
      </c>
      <c r="BH1593" s="10">
        <v>5.1167213192512628</v>
      </c>
      <c r="BI1593" s="10">
        <v>625</v>
      </c>
      <c r="BJ1593" s="10" t="s">
        <v>33</v>
      </c>
      <c r="BL1593" s="10" t="s">
        <v>33</v>
      </c>
      <c r="BM1593" s="10" t="s">
        <v>33</v>
      </c>
      <c r="BP1593" s="10" t="s">
        <v>33</v>
      </c>
      <c r="BQ1593" s="10" t="s">
        <v>33</v>
      </c>
      <c r="BR1593" s="10" t="s">
        <v>33</v>
      </c>
      <c r="BS1593" s="11" t="s">
        <v>33</v>
      </c>
      <c r="BT1593" s="11" t="s">
        <v>33</v>
      </c>
      <c r="BU1593" s="10">
        <v>1593</v>
      </c>
    </row>
    <row r="1594" spans="1:73" s="10" customFormat="1" x14ac:dyDescent="0.45">
      <c r="A1594" s="10" t="s">
        <v>33</v>
      </c>
      <c r="D1594" s="10" t="s">
        <v>33</v>
      </c>
      <c r="E1594" s="10">
        <v>1590</v>
      </c>
      <c r="F1594" s="10">
        <v>1020</v>
      </c>
      <c r="H1594" s="10">
        <v>270</v>
      </c>
      <c r="J1594" s="10" t="s">
        <v>33</v>
      </c>
      <c r="K1594" s="10" t="s">
        <v>42</v>
      </c>
      <c r="L1594" s="10" t="s">
        <v>33</v>
      </c>
      <c r="M1594" s="10">
        <v>0.36742346141747667</v>
      </c>
      <c r="N1594" s="10">
        <v>0.36742346141747667</v>
      </c>
      <c r="T1594" s="10">
        <v>0</v>
      </c>
      <c r="W1594" s="10">
        <v>0</v>
      </c>
      <c r="X1594" s="10">
        <v>0</v>
      </c>
      <c r="Y1594" s="10">
        <v>0</v>
      </c>
      <c r="AB1594" s="10">
        <v>0</v>
      </c>
      <c r="AC1594" s="10">
        <v>0</v>
      </c>
      <c r="AD1594" s="10">
        <v>0</v>
      </c>
      <c r="AE1594" s="10">
        <v>0</v>
      </c>
      <c r="AH1594" s="10">
        <v>1</v>
      </c>
      <c r="AQ1594" s="10">
        <v>0</v>
      </c>
      <c r="AR1594" s="10">
        <v>0</v>
      </c>
      <c r="AS1594" s="10">
        <v>0</v>
      </c>
      <c r="AT1594" s="10">
        <v>0</v>
      </c>
      <c r="AU1594" s="10">
        <v>0</v>
      </c>
      <c r="AV1594" s="10">
        <v>0.36742346141747667</v>
      </c>
      <c r="AW1594" s="10">
        <v>0.36742346141747667</v>
      </c>
      <c r="AX1594" s="10" t="s">
        <v>33</v>
      </c>
      <c r="AY1594" s="10" t="s">
        <v>33</v>
      </c>
      <c r="AZ1594" s="10" t="s">
        <v>33</v>
      </c>
      <c r="BA1594" s="10" t="s">
        <v>33</v>
      </c>
      <c r="BB1594" s="10">
        <v>1590</v>
      </c>
      <c r="BC1594" s="10">
        <v>1020</v>
      </c>
      <c r="BE1594" s="10" t="s">
        <v>235</v>
      </c>
      <c r="BF1594" s="10" t="s">
        <v>2899</v>
      </c>
      <c r="BG1594" s="10">
        <v>0</v>
      </c>
      <c r="BH1594" s="10">
        <v>7.9388664912935551</v>
      </c>
      <c r="BI1594" s="10">
        <v>626</v>
      </c>
      <c r="BJ1594" s="10" t="s">
        <v>33</v>
      </c>
      <c r="BL1594" s="10" t="s">
        <v>33</v>
      </c>
      <c r="BM1594" s="10" t="s">
        <v>33</v>
      </c>
      <c r="BP1594" s="10" t="s">
        <v>33</v>
      </c>
      <c r="BQ1594" s="10" t="s">
        <v>33</v>
      </c>
      <c r="BR1594" s="10" t="s">
        <v>33</v>
      </c>
      <c r="BS1594" s="11" t="s">
        <v>33</v>
      </c>
      <c r="BT1594" s="11" t="s">
        <v>33</v>
      </c>
      <c r="BU1594" s="10">
        <v>1594</v>
      </c>
    </row>
    <row r="1595" spans="1:73" s="10" customFormat="1" x14ac:dyDescent="0.45">
      <c r="A1595" s="10">
        <v>424</v>
      </c>
      <c r="D1595" s="10">
        <v>1600</v>
      </c>
      <c r="E1595" s="10" t="s">
        <v>33</v>
      </c>
      <c r="F1595" s="10">
        <v>1397</v>
      </c>
      <c r="H1595" s="10" t="s">
        <v>33</v>
      </c>
      <c r="J1595" s="10" t="s">
        <v>223</v>
      </c>
      <c r="K1595" s="10">
        <v>0</v>
      </c>
      <c r="L1595" s="10">
        <v>1</v>
      </c>
      <c r="M1595" s="10" t="s">
        <v>33</v>
      </c>
      <c r="N1595" s="10">
        <v>1</v>
      </c>
      <c r="T1595" s="10">
        <v>2.1213203435596424</v>
      </c>
      <c r="W1595" s="10">
        <v>0.47658997051973312</v>
      </c>
      <c r="X1595" s="10" t="s">
        <v>87</v>
      </c>
      <c r="Y1595" s="10">
        <v>7.0710678118654766E-2</v>
      </c>
      <c r="AB1595" s="10">
        <v>3.8816626753235535</v>
      </c>
      <c r="AC1595" s="10">
        <v>0</v>
      </c>
      <c r="AD1595" s="10">
        <v>0</v>
      </c>
      <c r="AE1595" s="10">
        <v>0</v>
      </c>
      <c r="AH1595" s="10">
        <v>1</v>
      </c>
      <c r="AQ1595" s="10">
        <v>12.315055037430261</v>
      </c>
      <c r="AR1595" s="10">
        <v>40.149661474851698</v>
      </c>
      <c r="AS1595" s="10">
        <v>58.006491279125576</v>
      </c>
      <c r="AT1595" s="10">
        <v>289.4037933796111</v>
      </c>
      <c r="AU1595" s="10">
        <v>94.473218968918914</v>
      </c>
      <c r="AV1595" s="10">
        <v>670.19031401222344</v>
      </c>
      <c r="AW1595" s="10">
        <v>1054.0673263607534</v>
      </c>
      <c r="AX1595" s="10">
        <v>9.295160030897806E-7</v>
      </c>
      <c r="AY1595" s="10">
        <v>0</v>
      </c>
      <c r="AZ1595" s="10" t="s">
        <v>33</v>
      </c>
      <c r="BA1595" s="10">
        <v>1600</v>
      </c>
      <c r="BB1595" s="10" t="s">
        <v>33</v>
      </c>
      <c r="BC1595" s="10">
        <v>1397</v>
      </c>
      <c r="BE1595" s="10" t="s">
        <v>33</v>
      </c>
      <c r="BF1595" s="10" t="s">
        <v>33</v>
      </c>
      <c r="BG1595" s="10" t="s">
        <v>33</v>
      </c>
      <c r="BH1595" s="10" t="s">
        <v>33</v>
      </c>
      <c r="BI1595" s="10" t="s">
        <v>33</v>
      </c>
      <c r="BJ1595" s="10" t="s">
        <v>33</v>
      </c>
      <c r="BL1595" s="10" t="s">
        <v>33</v>
      </c>
      <c r="BM1595" s="10" t="s">
        <v>33</v>
      </c>
      <c r="BP1595" s="10" t="s">
        <v>33</v>
      </c>
      <c r="BQ1595" s="10">
        <v>0</v>
      </c>
      <c r="BR1595" s="10" t="s">
        <v>223</v>
      </c>
      <c r="BS1595" s="11">
        <v>58.006491279125576</v>
      </c>
      <c r="BT1595" s="11">
        <v>1054.0673263607534</v>
      </c>
      <c r="BU1595" s="10">
        <v>1595</v>
      </c>
    </row>
    <row r="1596" spans="1:73" s="10" customFormat="1" x14ac:dyDescent="0.45">
      <c r="A1596" s="10" t="s">
        <v>33</v>
      </c>
      <c r="D1596" s="10" t="s">
        <v>33</v>
      </c>
      <c r="E1596" s="10">
        <v>1595</v>
      </c>
      <c r="F1596" s="10">
        <v>1805</v>
      </c>
      <c r="H1596" s="10">
        <v>472</v>
      </c>
      <c r="J1596" s="10" t="s">
        <v>33</v>
      </c>
      <c r="K1596" s="10" t="s">
        <v>410</v>
      </c>
      <c r="L1596" s="10" t="s">
        <v>33</v>
      </c>
      <c r="M1596" s="10">
        <v>7.0710678118654755</v>
      </c>
      <c r="N1596" s="10">
        <v>7.0710678118654755</v>
      </c>
      <c r="T1596" s="10">
        <v>0</v>
      </c>
      <c r="W1596" s="10">
        <v>0</v>
      </c>
      <c r="X1596" s="10">
        <v>0</v>
      </c>
      <c r="Y1596" s="10">
        <v>0</v>
      </c>
      <c r="AB1596" s="10">
        <v>0</v>
      </c>
      <c r="AC1596" s="10">
        <v>0</v>
      </c>
      <c r="AD1596" s="10">
        <v>0</v>
      </c>
      <c r="AE1596" s="10">
        <v>0</v>
      </c>
      <c r="AH1596" s="10">
        <v>1</v>
      </c>
      <c r="AQ1596" s="10">
        <v>8.9245330790608932</v>
      </c>
      <c r="AR1596" s="10">
        <v>35.205769192085675</v>
      </c>
      <c r="AS1596" s="10">
        <v>48.146342156723968</v>
      </c>
      <c r="AT1596" s="10">
        <v>209.72652735793099</v>
      </c>
      <c r="AU1596" s="10">
        <v>90.433070166674199</v>
      </c>
      <c r="AV1596" s="10">
        <v>599.44523538279554</v>
      </c>
      <c r="AW1596" s="10">
        <v>899.60483290740081</v>
      </c>
      <c r="AX1596" s="10" t="s">
        <v>33</v>
      </c>
      <c r="AY1596" s="10" t="s">
        <v>33</v>
      </c>
      <c r="AZ1596" s="10" t="s">
        <v>33</v>
      </c>
      <c r="BA1596" s="10" t="s">
        <v>33</v>
      </c>
      <c r="BB1596" s="10">
        <v>1595</v>
      </c>
      <c r="BC1596" s="10">
        <v>1805</v>
      </c>
      <c r="BE1596" s="10" t="s">
        <v>223</v>
      </c>
      <c r="BF1596" s="10" t="s">
        <v>410</v>
      </c>
      <c r="BG1596" s="10">
        <v>4.475279552491107E-5</v>
      </c>
      <c r="BH1596" s="10">
        <v>480317.3296020641</v>
      </c>
      <c r="BI1596" s="10">
        <v>628</v>
      </c>
      <c r="BJ1596" s="10" t="s">
        <v>33</v>
      </c>
      <c r="BL1596" s="10" t="s">
        <v>33</v>
      </c>
      <c r="BM1596" s="10" t="s">
        <v>33</v>
      </c>
      <c r="BP1596" s="10" t="s">
        <v>33</v>
      </c>
      <c r="BQ1596" s="10" t="s">
        <v>33</v>
      </c>
      <c r="BR1596" s="10" t="s">
        <v>33</v>
      </c>
      <c r="BS1596" s="11" t="s">
        <v>33</v>
      </c>
      <c r="BT1596" s="11" t="s">
        <v>33</v>
      </c>
      <c r="BU1596" s="10">
        <v>1596</v>
      </c>
    </row>
    <row r="1597" spans="1:73" s="10" customFormat="1" x14ac:dyDescent="0.45">
      <c r="A1597" s="10" t="s">
        <v>33</v>
      </c>
      <c r="D1597" s="10" t="s">
        <v>33</v>
      </c>
      <c r="E1597" s="10">
        <v>1595</v>
      </c>
      <c r="F1597" s="10">
        <v>1149</v>
      </c>
      <c r="H1597" s="10">
        <v>307</v>
      </c>
      <c r="J1597" s="10" t="s">
        <v>33</v>
      </c>
      <c r="K1597" s="10" t="s">
        <v>50</v>
      </c>
      <c r="L1597" s="10" t="s">
        <v>33</v>
      </c>
      <c r="M1597" s="10">
        <v>0.14142135623730953</v>
      </c>
      <c r="N1597" s="10">
        <v>0.14142135623730953</v>
      </c>
      <c r="T1597" s="10">
        <v>0</v>
      </c>
      <c r="W1597" s="10">
        <v>0</v>
      </c>
      <c r="X1597" s="10">
        <v>0</v>
      </c>
      <c r="Y1597" s="10">
        <v>0</v>
      </c>
      <c r="AB1597" s="10">
        <v>0</v>
      </c>
      <c r="AC1597" s="10">
        <v>0</v>
      </c>
      <c r="AD1597" s="10">
        <v>0</v>
      </c>
      <c r="AE1597" s="10">
        <v>0</v>
      </c>
      <c r="AH1597" s="10">
        <v>1</v>
      </c>
      <c r="AQ1597" s="10">
        <v>1.2692016148097263</v>
      </c>
      <c r="AR1597" s="10">
        <v>2.6234098996198689</v>
      </c>
      <c r="AS1597" s="10">
        <v>4.4637522410939718</v>
      </c>
      <c r="AT1597" s="10">
        <v>29.826237948028567</v>
      </c>
      <c r="AU1597" s="10">
        <v>0.15848612692116307</v>
      </c>
      <c r="AV1597" s="10">
        <v>47.985432663376464</v>
      </c>
      <c r="AW1597" s="10">
        <v>77.970156738326196</v>
      </c>
      <c r="AX1597" s="10" t="s">
        <v>33</v>
      </c>
      <c r="AY1597" s="10" t="s">
        <v>33</v>
      </c>
      <c r="AZ1597" s="10" t="s">
        <v>33</v>
      </c>
      <c r="BA1597" s="10" t="s">
        <v>33</v>
      </c>
      <c r="BB1597" s="10">
        <v>1595</v>
      </c>
      <c r="BC1597" s="10">
        <v>1149</v>
      </c>
      <c r="BE1597" s="10" t="s">
        <v>223</v>
      </c>
      <c r="BF1597" s="10" t="s">
        <v>2900</v>
      </c>
      <c r="BG1597" s="10">
        <v>4.1491291419247198E-6</v>
      </c>
      <c r="BH1597" s="10">
        <v>4132.3348869182482</v>
      </c>
      <c r="BI1597" s="10">
        <v>629</v>
      </c>
      <c r="BJ1597" s="10" t="s">
        <v>33</v>
      </c>
      <c r="BL1597" s="10" t="s">
        <v>33</v>
      </c>
      <c r="BM1597" s="10" t="s">
        <v>33</v>
      </c>
      <c r="BP1597" s="10" t="s">
        <v>33</v>
      </c>
      <c r="BQ1597" s="10" t="s">
        <v>33</v>
      </c>
      <c r="BR1597" s="10" t="s">
        <v>33</v>
      </c>
      <c r="BS1597" s="11" t="s">
        <v>33</v>
      </c>
      <c r="BT1597" s="11" t="s">
        <v>33</v>
      </c>
      <c r="BU1597" s="10">
        <v>1597</v>
      </c>
    </row>
    <row r="1598" spans="1:73" s="10" customFormat="1" x14ac:dyDescent="0.45">
      <c r="A1598" s="10" t="s">
        <v>33</v>
      </c>
      <c r="D1598" s="10" t="s">
        <v>33</v>
      </c>
      <c r="E1598" s="10">
        <v>1595</v>
      </c>
      <c r="F1598" s="10">
        <v>1800</v>
      </c>
      <c r="H1598" s="10">
        <v>470</v>
      </c>
      <c r="J1598" s="10" t="s">
        <v>33</v>
      </c>
      <c r="K1598" s="10" t="s">
        <v>408</v>
      </c>
      <c r="L1598" s="10" t="s">
        <v>33</v>
      </c>
      <c r="M1598" s="10">
        <v>0.22360679774997896</v>
      </c>
      <c r="N1598" s="10">
        <v>0.22360679774997896</v>
      </c>
      <c r="T1598" s="10">
        <v>0</v>
      </c>
      <c r="W1598" s="10">
        <v>0</v>
      </c>
      <c r="X1598" s="10">
        <v>0</v>
      </c>
      <c r="Y1598" s="10">
        <v>0</v>
      </c>
      <c r="AB1598" s="10">
        <v>0</v>
      </c>
      <c r="AC1598" s="10">
        <v>0</v>
      </c>
      <c r="AD1598" s="10">
        <v>0</v>
      </c>
      <c r="AE1598" s="10">
        <v>0</v>
      </c>
      <c r="AH1598" s="10">
        <v>1</v>
      </c>
      <c r="AQ1598" s="10">
        <v>0</v>
      </c>
      <c r="AR1598" s="10">
        <v>1.843892412626422</v>
      </c>
      <c r="AS1598" s="10">
        <v>1.843892412626422</v>
      </c>
      <c r="AT1598" s="10">
        <v>0</v>
      </c>
      <c r="AU1598" s="10">
        <v>0</v>
      </c>
      <c r="AV1598" s="10">
        <v>22.47680325357679</v>
      </c>
      <c r="AW1598" s="10">
        <v>22.47680325357679</v>
      </c>
      <c r="AX1598" s="10" t="s">
        <v>33</v>
      </c>
      <c r="AY1598" s="10" t="s">
        <v>33</v>
      </c>
      <c r="AZ1598" s="10" t="s">
        <v>33</v>
      </c>
      <c r="BA1598" s="10" t="s">
        <v>33</v>
      </c>
      <c r="BB1598" s="10">
        <v>1595</v>
      </c>
      <c r="BC1598" s="10">
        <v>1800</v>
      </c>
      <c r="BE1598" s="10" t="s">
        <v>223</v>
      </c>
      <c r="BF1598" s="10" t="s">
        <v>2901</v>
      </c>
      <c r="BG1598" s="10">
        <v>1.7139275055120843E-6</v>
      </c>
      <c r="BH1598" s="10">
        <v>2221.3017850135657</v>
      </c>
      <c r="BI1598" s="10">
        <v>630</v>
      </c>
      <c r="BJ1598" s="10" t="s">
        <v>33</v>
      </c>
      <c r="BL1598" s="10" t="s">
        <v>33</v>
      </c>
      <c r="BM1598" s="10" t="s">
        <v>33</v>
      </c>
      <c r="BP1598" s="10" t="s">
        <v>33</v>
      </c>
      <c r="BQ1598" s="10" t="s">
        <v>33</v>
      </c>
      <c r="BR1598" s="10" t="s">
        <v>33</v>
      </c>
      <c r="BS1598" s="11" t="s">
        <v>33</v>
      </c>
      <c r="BT1598" s="11" t="s">
        <v>33</v>
      </c>
      <c r="BU1598" s="10">
        <v>1598</v>
      </c>
    </row>
    <row r="1599" spans="1:73" s="10" customFormat="1" x14ac:dyDescent="0.45">
      <c r="A1599" s="10" t="s">
        <v>33</v>
      </c>
      <c r="D1599" s="10" t="s">
        <v>33</v>
      </c>
      <c r="E1599" s="10">
        <v>1595</v>
      </c>
      <c r="F1599" s="10">
        <v>1020</v>
      </c>
      <c r="H1599" s="10">
        <v>270</v>
      </c>
      <c r="J1599" s="10" t="s">
        <v>33</v>
      </c>
      <c r="K1599" s="10" t="s">
        <v>42</v>
      </c>
      <c r="L1599" s="10" t="s">
        <v>33</v>
      </c>
      <c r="M1599" s="10">
        <v>0.28284271247461906</v>
      </c>
      <c r="N1599" s="10">
        <v>0.28284271247461906</v>
      </c>
      <c r="T1599" s="10">
        <v>0</v>
      </c>
      <c r="W1599" s="10">
        <v>0</v>
      </c>
      <c r="X1599" s="10">
        <v>0</v>
      </c>
      <c r="Y1599" s="10">
        <v>0</v>
      </c>
      <c r="AB1599" s="10">
        <v>0</v>
      </c>
      <c r="AC1599" s="10">
        <v>0</v>
      </c>
      <c r="AD1599" s="10">
        <v>0</v>
      </c>
      <c r="AE1599" s="10">
        <v>0</v>
      </c>
      <c r="AH1599" s="10">
        <v>1</v>
      </c>
      <c r="AQ1599" s="10">
        <v>0</v>
      </c>
      <c r="AR1599" s="10">
        <v>0</v>
      </c>
      <c r="AS1599" s="10">
        <v>0</v>
      </c>
      <c r="AT1599" s="10">
        <v>0</v>
      </c>
      <c r="AU1599" s="10">
        <v>0</v>
      </c>
      <c r="AV1599" s="10">
        <v>0.28284271247461906</v>
      </c>
      <c r="AW1599" s="10">
        <v>0.28284271247461906</v>
      </c>
      <c r="AX1599" s="10" t="s">
        <v>33</v>
      </c>
      <c r="AY1599" s="10" t="s">
        <v>33</v>
      </c>
      <c r="AZ1599" s="10" t="s">
        <v>33</v>
      </c>
      <c r="BA1599" s="10" t="s">
        <v>33</v>
      </c>
      <c r="BB1599" s="10">
        <v>1595</v>
      </c>
      <c r="BC1599" s="10">
        <v>1020</v>
      </c>
      <c r="BE1599" s="10" t="s">
        <v>223</v>
      </c>
      <c r="BF1599" s="10" t="s">
        <v>2902</v>
      </c>
      <c r="BG1599" s="10">
        <v>0</v>
      </c>
      <c r="BH1599" s="10">
        <v>91.737926227511352</v>
      </c>
      <c r="BI1599" s="10">
        <v>631</v>
      </c>
      <c r="BJ1599" s="10" t="s">
        <v>33</v>
      </c>
      <c r="BL1599" s="10" t="s">
        <v>33</v>
      </c>
      <c r="BM1599" s="10" t="s">
        <v>33</v>
      </c>
      <c r="BP1599" s="10" t="s">
        <v>33</v>
      </c>
      <c r="BQ1599" s="10" t="s">
        <v>33</v>
      </c>
      <c r="BR1599" s="10" t="s">
        <v>33</v>
      </c>
      <c r="BS1599" s="11" t="s">
        <v>33</v>
      </c>
      <c r="BT1599" s="11" t="s">
        <v>33</v>
      </c>
      <c r="BU1599" s="10">
        <v>1599</v>
      </c>
    </row>
    <row r="1600" spans="1:73" s="10" customFormat="1" x14ac:dyDescent="0.45">
      <c r="A1600" s="10">
        <v>425</v>
      </c>
      <c r="D1600" s="10">
        <v>1605</v>
      </c>
      <c r="E1600" s="10" t="s">
        <v>33</v>
      </c>
      <c r="F1600" s="10">
        <v>1409</v>
      </c>
      <c r="H1600" s="10" t="s">
        <v>33</v>
      </c>
      <c r="J1600" s="10" t="s">
        <v>376</v>
      </c>
      <c r="K1600" s="10">
        <v>0</v>
      </c>
      <c r="L1600" s="10">
        <v>1.1000000000000001</v>
      </c>
      <c r="M1600" s="10" t="s">
        <v>33</v>
      </c>
      <c r="N1600" s="10">
        <v>1.1000000000000001</v>
      </c>
      <c r="T1600" s="10">
        <v>3.4641016151377544</v>
      </c>
      <c r="W1600" s="10">
        <v>0</v>
      </c>
      <c r="X1600" s="10">
        <v>0</v>
      </c>
      <c r="Y1600" s="10">
        <v>0</v>
      </c>
      <c r="AB1600" s="10">
        <v>0</v>
      </c>
      <c r="AC1600" s="10">
        <v>0</v>
      </c>
      <c r="AD1600" s="10">
        <v>0</v>
      </c>
      <c r="AE1600" s="10">
        <v>0</v>
      </c>
      <c r="AH1600" s="10">
        <v>1</v>
      </c>
      <c r="AQ1600" s="10">
        <v>6.0578625635481869</v>
      </c>
      <c r="AR1600" s="10">
        <v>17.93337220115119</v>
      </c>
      <c r="AS1600" s="10">
        <v>26.717272918296061</v>
      </c>
      <c r="AT1600" s="10">
        <v>142.3597702433824</v>
      </c>
      <c r="AU1600" s="10">
        <v>12.566761990678737</v>
      </c>
      <c r="AV1600" s="10">
        <v>340.93009300781478</v>
      </c>
      <c r="AW1600" s="10">
        <v>495.85662524187592</v>
      </c>
      <c r="AX1600" s="10">
        <v>1.0867290370648981E-6</v>
      </c>
      <c r="AY1600" s="10">
        <v>0</v>
      </c>
      <c r="AZ1600" s="10" t="s">
        <v>33</v>
      </c>
      <c r="BA1600" s="10">
        <v>1605</v>
      </c>
      <c r="BB1600" s="10" t="s">
        <v>33</v>
      </c>
      <c r="BC1600" s="10">
        <v>1409</v>
      </c>
      <c r="BE1600" s="10" t="s">
        <v>33</v>
      </c>
      <c r="BF1600" s="10" t="s">
        <v>33</v>
      </c>
      <c r="BG1600" s="10" t="s">
        <v>33</v>
      </c>
      <c r="BH1600" s="10" t="s">
        <v>33</v>
      </c>
      <c r="BI1600" s="10" t="s">
        <v>33</v>
      </c>
      <c r="BJ1600" s="10" t="s">
        <v>33</v>
      </c>
      <c r="BL1600" s="10" t="s">
        <v>33</v>
      </c>
      <c r="BM1600" s="10" t="s">
        <v>33</v>
      </c>
      <c r="BP1600" s="10" t="s">
        <v>33</v>
      </c>
      <c r="BQ1600" s="10">
        <v>0</v>
      </c>
      <c r="BR1600" s="10" t="s">
        <v>376</v>
      </c>
      <c r="BS1600" s="11">
        <v>26.717272918296061</v>
      </c>
      <c r="BT1600" s="11">
        <v>495.85662524187592</v>
      </c>
      <c r="BU1600" s="10">
        <v>1600</v>
      </c>
    </row>
    <row r="1601" spans="1:73" s="10" customFormat="1" x14ac:dyDescent="0.45">
      <c r="A1601" s="10" t="s">
        <v>33</v>
      </c>
      <c r="D1601" s="10" t="s">
        <v>33</v>
      </c>
      <c r="E1601" s="10">
        <v>1600</v>
      </c>
      <c r="F1601" s="10">
        <v>1605</v>
      </c>
      <c r="H1601" s="10">
        <v>426</v>
      </c>
      <c r="J1601" s="10" t="s">
        <v>33</v>
      </c>
      <c r="K1601" s="10" t="s">
        <v>377</v>
      </c>
      <c r="L1601" s="10" t="s">
        <v>33</v>
      </c>
      <c r="M1601" s="10">
        <v>0.5</v>
      </c>
      <c r="N1601" s="10">
        <v>0.5</v>
      </c>
      <c r="T1601" s="10">
        <v>0</v>
      </c>
      <c r="W1601" s="10">
        <v>0</v>
      </c>
      <c r="X1601" s="10">
        <v>0</v>
      </c>
      <c r="Y1601" s="10">
        <v>0</v>
      </c>
      <c r="AB1601" s="10">
        <v>0</v>
      </c>
      <c r="AC1601" s="10">
        <v>0</v>
      </c>
      <c r="AD1601" s="10">
        <v>0</v>
      </c>
      <c r="AE1601" s="10">
        <v>0</v>
      </c>
      <c r="AH1601" s="10">
        <v>1</v>
      </c>
      <c r="AQ1601" s="10">
        <v>2.7757298112460718</v>
      </c>
      <c r="AR1601" s="10">
        <v>4.7400718306421066</v>
      </c>
      <c r="AS1601" s="10">
        <v>8.7648800569489111</v>
      </c>
      <c r="AT1601" s="10">
        <v>65.229650564282693</v>
      </c>
      <c r="AU1601" s="10">
        <v>8.589429744600114</v>
      </c>
      <c r="AV1601" s="10">
        <v>73.809396325171136</v>
      </c>
      <c r="AW1601" s="10">
        <v>147.62847663405392</v>
      </c>
      <c r="AX1601" s="10" t="s">
        <v>33</v>
      </c>
      <c r="AY1601" s="10" t="s">
        <v>33</v>
      </c>
      <c r="AZ1601" s="10" t="s">
        <v>33</v>
      </c>
      <c r="BA1601" s="10" t="s">
        <v>33</v>
      </c>
      <c r="BB1601" s="10">
        <v>1600</v>
      </c>
      <c r="BC1601" s="10">
        <v>1605</v>
      </c>
      <c r="BE1601" s="10" t="s">
        <v>376</v>
      </c>
      <c r="BF1601" s="10" t="s">
        <v>2903</v>
      </c>
      <c r="BG1601" s="10">
        <v>8.6591360584340163E-6</v>
      </c>
      <c r="BH1601" s="10">
        <v>4101.837520608643</v>
      </c>
      <c r="BI1601" s="10">
        <v>633</v>
      </c>
      <c r="BJ1601" s="10" t="s">
        <v>33</v>
      </c>
      <c r="BL1601" s="10" t="s">
        <v>33</v>
      </c>
      <c r="BM1601" s="10" t="s">
        <v>33</v>
      </c>
      <c r="BP1601" s="10" t="s">
        <v>33</v>
      </c>
      <c r="BQ1601" s="10" t="s">
        <v>33</v>
      </c>
      <c r="BR1601" s="10" t="s">
        <v>33</v>
      </c>
      <c r="BS1601" s="11" t="s">
        <v>33</v>
      </c>
      <c r="BT1601" s="11" t="s">
        <v>33</v>
      </c>
      <c r="BU1601" s="10">
        <v>1601</v>
      </c>
    </row>
    <row r="1602" spans="1:73" s="10" customFormat="1" x14ac:dyDescent="0.45">
      <c r="A1602" s="10" t="s">
        <v>33</v>
      </c>
      <c r="D1602" s="10" t="s">
        <v>33</v>
      </c>
      <c r="E1602" s="10">
        <v>1600</v>
      </c>
      <c r="F1602" s="10">
        <v>1151</v>
      </c>
      <c r="H1602" s="10">
        <v>309</v>
      </c>
      <c r="J1602" s="10" t="s">
        <v>33</v>
      </c>
      <c r="K1602" s="10" t="s">
        <v>132</v>
      </c>
      <c r="L1602" s="10" t="s">
        <v>33</v>
      </c>
      <c r="M1602" s="10">
        <v>0.375</v>
      </c>
      <c r="N1602" s="10">
        <v>0.375</v>
      </c>
      <c r="T1602" s="10">
        <v>0</v>
      </c>
      <c r="W1602" s="10">
        <v>0</v>
      </c>
      <c r="X1602" s="10">
        <v>0</v>
      </c>
      <c r="Y1602" s="10">
        <v>0</v>
      </c>
      <c r="AB1602" s="10">
        <v>0</v>
      </c>
      <c r="AC1602" s="10">
        <v>0</v>
      </c>
      <c r="AD1602" s="10">
        <v>0</v>
      </c>
      <c r="AE1602" s="10">
        <v>0</v>
      </c>
      <c r="AH1602" s="10">
        <v>1</v>
      </c>
      <c r="AQ1602" s="10">
        <v>0.42381739351918057</v>
      </c>
      <c r="AR1602" s="10">
        <v>2.4057163283231358</v>
      </c>
      <c r="AS1602" s="10">
        <v>3.0202515489259474</v>
      </c>
      <c r="AT1602" s="10">
        <v>9.9597087477007431</v>
      </c>
      <c r="AU1602" s="10">
        <v>5.2340084451464985</v>
      </c>
      <c r="AV1602" s="10">
        <v>83.79695914474145</v>
      </c>
      <c r="AW1602" s="10">
        <v>98.990676337588695</v>
      </c>
      <c r="AX1602" s="10" t="s">
        <v>33</v>
      </c>
      <c r="AY1602" s="10" t="s">
        <v>33</v>
      </c>
      <c r="AZ1602" s="10" t="s">
        <v>33</v>
      </c>
      <c r="BA1602" s="10" t="s">
        <v>33</v>
      </c>
      <c r="BB1602" s="10">
        <v>1600</v>
      </c>
      <c r="BC1602" s="10">
        <v>1151</v>
      </c>
      <c r="BE1602" s="10" t="s">
        <v>376</v>
      </c>
      <c r="BF1602" s="10" t="s">
        <v>2904</v>
      </c>
      <c r="BG1602" s="10">
        <v>2.9838136885982376E-6</v>
      </c>
      <c r="BH1602" s="10">
        <v>1472.7573462933826</v>
      </c>
      <c r="BI1602" s="10">
        <v>634</v>
      </c>
      <c r="BJ1602" s="10" t="s">
        <v>33</v>
      </c>
      <c r="BL1602" s="10" t="s">
        <v>33</v>
      </c>
      <c r="BM1602" s="10" t="s">
        <v>33</v>
      </c>
      <c r="BP1602" s="10" t="s">
        <v>33</v>
      </c>
      <c r="BQ1602" s="10" t="s">
        <v>33</v>
      </c>
      <c r="BR1602" s="10" t="s">
        <v>33</v>
      </c>
      <c r="BS1602" s="11" t="s">
        <v>33</v>
      </c>
      <c r="BT1602" s="11" t="s">
        <v>33</v>
      </c>
      <c r="BU1602" s="10">
        <v>1602</v>
      </c>
    </row>
    <row r="1603" spans="1:73" s="10" customFormat="1" x14ac:dyDescent="0.45">
      <c r="A1603" s="10" t="s">
        <v>33</v>
      </c>
      <c r="D1603" s="10" t="s">
        <v>33</v>
      </c>
      <c r="E1603" s="10">
        <v>1600</v>
      </c>
      <c r="F1603" s="10">
        <v>1273</v>
      </c>
      <c r="H1603" s="10">
        <v>347</v>
      </c>
      <c r="J1603" s="10" t="s">
        <v>33</v>
      </c>
      <c r="K1603" s="10" t="s">
        <v>59</v>
      </c>
      <c r="L1603" s="10" t="s">
        <v>33</v>
      </c>
      <c r="M1603" s="10">
        <v>0.25</v>
      </c>
      <c r="N1603" s="10">
        <v>0.25</v>
      </c>
      <c r="T1603" s="10">
        <v>0</v>
      </c>
      <c r="W1603" s="10">
        <v>0</v>
      </c>
      <c r="X1603" s="10">
        <v>0</v>
      </c>
      <c r="Y1603" s="10">
        <v>0</v>
      </c>
      <c r="AB1603" s="10">
        <v>0</v>
      </c>
      <c r="AC1603" s="10">
        <v>0</v>
      </c>
      <c r="AD1603" s="10">
        <v>0</v>
      </c>
      <c r="AE1603" s="10">
        <v>0</v>
      </c>
      <c r="AH1603" s="10">
        <v>1</v>
      </c>
      <c r="AQ1603" s="10">
        <v>0</v>
      </c>
      <c r="AR1603" s="10">
        <v>12.530571262301066</v>
      </c>
      <c r="AS1603" s="10">
        <v>12.530571262301066</v>
      </c>
      <c r="AT1603" s="10">
        <v>0</v>
      </c>
      <c r="AU1603" s="10">
        <v>0</v>
      </c>
      <c r="AV1603" s="10">
        <v>217.00088683868364</v>
      </c>
      <c r="AW1603" s="10">
        <v>217.00088683868364</v>
      </c>
      <c r="AX1603" s="10" t="s">
        <v>33</v>
      </c>
      <c r="AY1603" s="10" t="s">
        <v>33</v>
      </c>
      <c r="AZ1603" s="10" t="s">
        <v>33</v>
      </c>
      <c r="BA1603" s="10" t="s">
        <v>33</v>
      </c>
      <c r="BB1603" s="10">
        <v>1600</v>
      </c>
      <c r="BC1603" s="10">
        <v>1273</v>
      </c>
      <c r="BE1603" s="10" t="s">
        <v>376</v>
      </c>
      <c r="BF1603" s="10" t="s">
        <v>2905</v>
      </c>
      <c r="BG1603" s="10">
        <v>1.2379396037957746E-5</v>
      </c>
      <c r="BH1603" s="10">
        <v>955.92966666021448</v>
      </c>
      <c r="BI1603" s="10">
        <v>635</v>
      </c>
      <c r="BJ1603" s="10" t="s">
        <v>33</v>
      </c>
      <c r="BL1603" s="10" t="s">
        <v>33</v>
      </c>
      <c r="BM1603" s="10" t="s">
        <v>33</v>
      </c>
      <c r="BP1603" s="10" t="s">
        <v>33</v>
      </c>
      <c r="BQ1603" s="10" t="s">
        <v>33</v>
      </c>
      <c r="BR1603" s="10" t="s">
        <v>33</v>
      </c>
      <c r="BS1603" s="11" t="s">
        <v>33</v>
      </c>
      <c r="BT1603" s="11" t="s">
        <v>33</v>
      </c>
      <c r="BU1603" s="10">
        <v>1603</v>
      </c>
    </row>
    <row r="1604" spans="1:73" s="10" customFormat="1" x14ac:dyDescent="0.45">
      <c r="A1604" s="10" t="s">
        <v>33</v>
      </c>
      <c r="D1604" s="10" t="s">
        <v>33</v>
      </c>
      <c r="E1604" s="10">
        <v>1600</v>
      </c>
      <c r="F1604" s="10">
        <v>1261</v>
      </c>
      <c r="H1604" s="10">
        <v>343</v>
      </c>
      <c r="J1604" s="10" t="s">
        <v>33</v>
      </c>
      <c r="K1604" s="10" t="s">
        <v>60</v>
      </c>
      <c r="L1604" s="10" t="s">
        <v>33</v>
      </c>
      <c r="M1604" s="10">
        <v>0.1</v>
      </c>
      <c r="N1604" s="10">
        <v>0.1</v>
      </c>
      <c r="T1604" s="10">
        <v>0</v>
      </c>
      <c r="W1604" s="10">
        <v>0</v>
      </c>
      <c r="X1604" s="10">
        <v>0</v>
      </c>
      <c r="Y1604" s="10">
        <v>0</v>
      </c>
      <c r="AB1604" s="10">
        <v>0</v>
      </c>
      <c r="AC1604" s="10">
        <v>0</v>
      </c>
      <c r="AD1604" s="10">
        <v>0</v>
      </c>
      <c r="AE1604" s="10">
        <v>0</v>
      </c>
      <c r="AH1604" s="10">
        <v>1</v>
      </c>
      <c r="AQ1604" s="10">
        <v>0</v>
      </c>
      <c r="AR1604" s="10">
        <v>5.0349999999999999E-2</v>
      </c>
      <c r="AS1604" s="10">
        <v>5.0349999999999999E-2</v>
      </c>
      <c r="AT1604" s="10">
        <v>0</v>
      </c>
      <c r="AU1604" s="10">
        <v>0</v>
      </c>
      <c r="AV1604" s="10">
        <v>0.41586000000000001</v>
      </c>
      <c r="AW1604" s="10">
        <v>0.41586000000000001</v>
      </c>
      <c r="AX1604" s="10" t="s">
        <v>33</v>
      </c>
      <c r="AY1604" s="10" t="s">
        <v>33</v>
      </c>
      <c r="AZ1604" s="10" t="s">
        <v>33</v>
      </c>
      <c r="BA1604" s="10" t="s">
        <v>33</v>
      </c>
      <c r="BB1604" s="10">
        <v>1600</v>
      </c>
      <c r="BC1604" s="10">
        <v>1261</v>
      </c>
      <c r="BE1604" s="10" t="s">
        <v>376</v>
      </c>
      <c r="BF1604" s="10" t="s">
        <v>2906</v>
      </c>
      <c r="BG1604" s="10">
        <v>4.9742551832925101E-8</v>
      </c>
      <c r="BH1604" s="10">
        <v>9.983247392700072</v>
      </c>
      <c r="BI1604" s="10">
        <v>636</v>
      </c>
      <c r="BJ1604" s="10" t="s">
        <v>33</v>
      </c>
      <c r="BL1604" s="10" t="s">
        <v>33</v>
      </c>
      <c r="BM1604" s="10" t="s">
        <v>33</v>
      </c>
      <c r="BP1604" s="10" t="s">
        <v>33</v>
      </c>
      <c r="BQ1604" s="10" t="s">
        <v>33</v>
      </c>
      <c r="BR1604" s="10" t="s">
        <v>33</v>
      </c>
      <c r="BS1604" s="11" t="s">
        <v>33</v>
      </c>
      <c r="BT1604" s="11" t="s">
        <v>33</v>
      </c>
      <c r="BU1604" s="10">
        <v>1604</v>
      </c>
    </row>
    <row r="1605" spans="1:73" s="10" customFormat="1" x14ac:dyDescent="0.45">
      <c r="A1605" s="10">
        <v>426</v>
      </c>
      <c r="D1605" s="10">
        <v>1611</v>
      </c>
      <c r="E1605" s="10" t="s">
        <v>33</v>
      </c>
      <c r="F1605" s="10">
        <v>1601</v>
      </c>
      <c r="H1605" s="10" t="s">
        <v>33</v>
      </c>
      <c r="J1605" s="10" t="s">
        <v>377</v>
      </c>
      <c r="K1605" s="10">
        <v>0</v>
      </c>
      <c r="L1605" s="10">
        <v>1</v>
      </c>
      <c r="M1605" s="10" t="s">
        <v>33</v>
      </c>
      <c r="N1605" s="10">
        <v>1</v>
      </c>
      <c r="T1605" s="10">
        <v>3.5355339059327378</v>
      </c>
      <c r="W1605" s="10">
        <v>0.73326973209044999</v>
      </c>
      <c r="X1605" s="10" t="s">
        <v>35</v>
      </c>
      <c r="Y1605" s="10">
        <v>7.0710678118654766E-2</v>
      </c>
      <c r="AB1605" s="10">
        <v>8.4838671606761995</v>
      </c>
      <c r="AC1605" s="10">
        <v>0</v>
      </c>
      <c r="AD1605" s="10">
        <v>0</v>
      </c>
      <c r="AE1605" s="10">
        <v>0</v>
      </c>
      <c r="AH1605" s="10">
        <v>1</v>
      </c>
      <c r="AQ1605" s="10">
        <v>5.5514596224921435</v>
      </c>
      <c r="AR1605" s="10">
        <v>9.4801436612842132</v>
      </c>
      <c r="AS1605" s="10">
        <v>17.529760113897822</v>
      </c>
      <c r="AT1605" s="10">
        <v>130.45930112856539</v>
      </c>
      <c r="AU1605" s="10">
        <v>17.178859489200228</v>
      </c>
      <c r="AV1605" s="10">
        <v>147.61879265034227</v>
      </c>
      <c r="AW1605" s="10">
        <v>295.25695326810785</v>
      </c>
      <c r="AX1605" s="10">
        <v>4.9396774412040821E-7</v>
      </c>
      <c r="AY1605" s="10">
        <v>0</v>
      </c>
      <c r="AZ1605" s="10" t="s">
        <v>33</v>
      </c>
      <c r="BA1605" s="10">
        <v>1611</v>
      </c>
      <c r="BB1605" s="10" t="s">
        <v>33</v>
      </c>
      <c r="BC1605" s="10">
        <v>1601</v>
      </c>
      <c r="BE1605" s="10" t="s">
        <v>33</v>
      </c>
      <c r="BF1605" s="10" t="s">
        <v>33</v>
      </c>
      <c r="BG1605" s="10" t="s">
        <v>33</v>
      </c>
      <c r="BH1605" s="10" t="s">
        <v>33</v>
      </c>
      <c r="BI1605" s="10" t="s">
        <v>33</v>
      </c>
      <c r="BJ1605" s="10" t="s">
        <v>33</v>
      </c>
      <c r="BL1605" s="10" t="s">
        <v>33</v>
      </c>
      <c r="BM1605" s="10" t="s">
        <v>33</v>
      </c>
      <c r="BP1605" s="10" t="s">
        <v>33</v>
      </c>
      <c r="BQ1605" s="10">
        <v>0</v>
      </c>
      <c r="BR1605" s="10" t="s">
        <v>377</v>
      </c>
      <c r="BS1605" s="11">
        <v>17.529760113897822</v>
      </c>
      <c r="BT1605" s="11">
        <v>295.25695326810785</v>
      </c>
      <c r="BU1605" s="10">
        <v>1605</v>
      </c>
    </row>
    <row r="1606" spans="1:73" s="10" customFormat="1" x14ac:dyDescent="0.45">
      <c r="A1606" s="10" t="s">
        <v>33</v>
      </c>
      <c r="D1606" s="10" t="s">
        <v>33</v>
      </c>
      <c r="E1606" s="10">
        <v>1605</v>
      </c>
      <c r="F1606" s="10">
        <v>1170</v>
      </c>
      <c r="H1606" s="10">
        <v>313</v>
      </c>
      <c r="J1606" s="10" t="s">
        <v>33</v>
      </c>
      <c r="K1606" s="10" t="s">
        <v>101</v>
      </c>
      <c r="L1606" s="10" t="s">
        <v>33</v>
      </c>
      <c r="M1606" s="10">
        <v>1.3416407864998738</v>
      </c>
      <c r="N1606" s="10">
        <v>1.3416407864998738</v>
      </c>
      <c r="T1606" s="10">
        <v>0</v>
      </c>
      <c r="W1606" s="10">
        <v>0</v>
      </c>
      <c r="X1606" s="10">
        <v>0</v>
      </c>
      <c r="Y1606" s="10">
        <v>0</v>
      </c>
      <c r="AB1606" s="10">
        <v>0</v>
      </c>
      <c r="AC1606" s="10">
        <v>0</v>
      </c>
      <c r="AD1606" s="10">
        <v>0</v>
      </c>
      <c r="AE1606" s="10">
        <v>0</v>
      </c>
      <c r="AH1606" s="10">
        <v>1</v>
      </c>
      <c r="AQ1606" s="10">
        <v>0.74672410174967974</v>
      </c>
      <c r="AR1606" s="10">
        <v>1.8039561659464218</v>
      </c>
      <c r="AS1606" s="10">
        <v>2.8867061134834575</v>
      </c>
      <c r="AT1606" s="10">
        <v>17.548016391117475</v>
      </c>
      <c r="AU1606" s="10">
        <v>8.5365062016028634</v>
      </c>
      <c r="AV1606" s="10">
        <v>45.128108447720074</v>
      </c>
      <c r="AW1606" s="10">
        <v>71.212631040440414</v>
      </c>
      <c r="AX1606" s="10" t="s">
        <v>33</v>
      </c>
      <c r="AY1606" s="10" t="s">
        <v>33</v>
      </c>
      <c r="AZ1606" s="10" t="s">
        <v>33</v>
      </c>
      <c r="BA1606" s="10" t="s">
        <v>33</v>
      </c>
      <c r="BB1606" s="10">
        <v>1605</v>
      </c>
      <c r="BC1606" s="10">
        <v>1170</v>
      </c>
      <c r="BE1606" s="10" t="s">
        <v>377</v>
      </c>
      <c r="BF1606" s="10" t="s">
        <v>2907</v>
      </c>
      <c r="BG1606" s="10">
        <v>1.4259397068160146E-6</v>
      </c>
      <c r="BH1606" s="10">
        <v>9540.3638964930105</v>
      </c>
      <c r="BI1606" s="10">
        <v>638</v>
      </c>
      <c r="BJ1606" s="10" t="s">
        <v>33</v>
      </c>
      <c r="BL1606" s="10" t="s">
        <v>33</v>
      </c>
      <c r="BM1606" s="10" t="s">
        <v>33</v>
      </c>
      <c r="BP1606" s="10" t="s">
        <v>33</v>
      </c>
      <c r="BQ1606" s="10" t="s">
        <v>33</v>
      </c>
      <c r="BR1606" s="10" t="s">
        <v>33</v>
      </c>
      <c r="BS1606" s="11" t="s">
        <v>33</v>
      </c>
      <c r="BT1606" s="11" t="s">
        <v>33</v>
      </c>
      <c r="BU1606" s="10">
        <v>1606</v>
      </c>
    </row>
    <row r="1607" spans="1:73" s="10" customFormat="1" x14ac:dyDescent="0.45">
      <c r="A1607" s="10" t="s">
        <v>33</v>
      </c>
      <c r="D1607" s="10" t="s">
        <v>33</v>
      </c>
      <c r="E1607" s="10">
        <v>1605</v>
      </c>
      <c r="F1607" s="10">
        <v>1800</v>
      </c>
      <c r="H1607" s="10">
        <v>470</v>
      </c>
      <c r="J1607" s="10" t="s">
        <v>33</v>
      </c>
      <c r="K1607" s="10" t="s">
        <v>408</v>
      </c>
      <c r="L1607" s="10" t="s">
        <v>33</v>
      </c>
      <c r="M1607" s="10">
        <v>7.0710678118654766E-2</v>
      </c>
      <c r="N1607" s="10">
        <v>7.0710678118654766E-2</v>
      </c>
      <c r="T1607" s="10">
        <v>0</v>
      </c>
      <c r="W1607" s="10">
        <v>0</v>
      </c>
      <c r="X1607" s="10">
        <v>0</v>
      </c>
      <c r="Y1607" s="10">
        <v>0</v>
      </c>
      <c r="AB1607" s="10">
        <v>0</v>
      </c>
      <c r="AC1607" s="10">
        <v>0</v>
      </c>
      <c r="AD1607" s="10">
        <v>0</v>
      </c>
      <c r="AE1607" s="10">
        <v>0</v>
      </c>
      <c r="AH1607" s="10">
        <v>1</v>
      </c>
      <c r="AQ1607" s="10">
        <v>0</v>
      </c>
      <c r="AR1607" s="10">
        <v>0.58308997842025112</v>
      </c>
      <c r="AS1607" s="10">
        <v>0.58308997842025112</v>
      </c>
      <c r="AT1607" s="10">
        <v>0</v>
      </c>
      <c r="AU1607" s="10">
        <v>0</v>
      </c>
      <c r="AV1607" s="10">
        <v>7.1077892800785838</v>
      </c>
      <c r="AW1607" s="10">
        <v>7.1077892800785838</v>
      </c>
      <c r="AX1607" s="10" t="s">
        <v>33</v>
      </c>
      <c r="AY1607" s="10" t="s">
        <v>33</v>
      </c>
      <c r="AZ1607" s="10" t="s">
        <v>33</v>
      </c>
      <c r="BA1607" s="10" t="s">
        <v>33</v>
      </c>
      <c r="BB1607" s="10">
        <v>1605</v>
      </c>
      <c r="BC1607" s="10">
        <v>1800</v>
      </c>
      <c r="BE1607" s="10" t="s">
        <v>377</v>
      </c>
      <c r="BF1607" s="10" t="s">
        <v>2908</v>
      </c>
      <c r="BG1607" s="10">
        <v>2.8802764125946894E-7</v>
      </c>
      <c r="BH1607" s="10">
        <v>109.27276261679589</v>
      </c>
      <c r="BI1607" s="10">
        <v>639</v>
      </c>
      <c r="BJ1607" s="10" t="s">
        <v>33</v>
      </c>
      <c r="BL1607" s="10" t="s">
        <v>33</v>
      </c>
      <c r="BM1607" s="10" t="s">
        <v>33</v>
      </c>
      <c r="BP1607" s="10" t="s">
        <v>33</v>
      </c>
      <c r="BQ1607" s="10" t="s">
        <v>33</v>
      </c>
      <c r="BR1607" s="10" t="s">
        <v>33</v>
      </c>
      <c r="BS1607" s="11" t="s">
        <v>33</v>
      </c>
      <c r="BT1607" s="11" t="s">
        <v>33</v>
      </c>
      <c r="BU1607" s="10">
        <v>1607</v>
      </c>
    </row>
    <row r="1608" spans="1:73" s="10" customFormat="1" x14ac:dyDescent="0.45">
      <c r="A1608" s="10" t="s">
        <v>33</v>
      </c>
      <c r="D1608" s="10" t="s">
        <v>33</v>
      </c>
      <c r="E1608" s="10">
        <v>1605</v>
      </c>
      <c r="F1608" s="10">
        <v>1149</v>
      </c>
      <c r="H1608" s="10">
        <v>307</v>
      </c>
      <c r="J1608" s="10" t="s">
        <v>33</v>
      </c>
      <c r="K1608" s="10" t="s">
        <v>50</v>
      </c>
      <c r="L1608" s="10" t="s">
        <v>33</v>
      </c>
      <c r="M1608" s="10">
        <v>0.14142135623730953</v>
      </c>
      <c r="N1608" s="10">
        <v>0.14142135623730953</v>
      </c>
      <c r="T1608" s="10">
        <v>0</v>
      </c>
      <c r="W1608" s="10">
        <v>0</v>
      </c>
      <c r="X1608" s="10">
        <v>0</v>
      </c>
      <c r="Y1608" s="10">
        <v>0</v>
      </c>
      <c r="AB1608" s="10">
        <v>0</v>
      </c>
      <c r="AC1608" s="10">
        <v>0</v>
      </c>
      <c r="AD1608" s="10">
        <v>0</v>
      </c>
      <c r="AE1608" s="10">
        <v>0</v>
      </c>
      <c r="AH1608" s="10">
        <v>1</v>
      </c>
      <c r="AQ1608" s="10">
        <v>1.2692016148097263</v>
      </c>
      <c r="AR1608" s="10">
        <v>2.6234098996198689</v>
      </c>
      <c r="AS1608" s="10">
        <v>4.4637522410939718</v>
      </c>
      <c r="AT1608" s="10">
        <v>29.826237948028567</v>
      </c>
      <c r="AU1608" s="10">
        <v>0.15848612692116307</v>
      </c>
      <c r="AV1608" s="10">
        <v>47.985432663376464</v>
      </c>
      <c r="AW1608" s="10">
        <v>77.970156738326196</v>
      </c>
      <c r="AX1608" s="10" t="s">
        <v>33</v>
      </c>
      <c r="AY1608" s="10" t="s">
        <v>33</v>
      </c>
      <c r="AZ1608" s="10" t="s">
        <v>33</v>
      </c>
      <c r="BA1608" s="10" t="s">
        <v>33</v>
      </c>
      <c r="BB1608" s="10">
        <v>1605</v>
      </c>
      <c r="BC1608" s="10">
        <v>1149</v>
      </c>
      <c r="BE1608" s="10" t="s">
        <v>377</v>
      </c>
      <c r="BF1608" s="10" t="s">
        <v>2909</v>
      </c>
      <c r="BG1608" s="10">
        <v>2.204949624845606E-6</v>
      </c>
      <c r="BH1608" s="10">
        <v>642.83552201561588</v>
      </c>
      <c r="BI1608" s="10">
        <v>640</v>
      </c>
      <c r="BJ1608" s="10" t="s">
        <v>33</v>
      </c>
      <c r="BL1608" s="10" t="s">
        <v>33</v>
      </c>
      <c r="BM1608" s="10" t="s">
        <v>33</v>
      </c>
      <c r="BP1608" s="10" t="s">
        <v>33</v>
      </c>
      <c r="BQ1608" s="10" t="s">
        <v>33</v>
      </c>
      <c r="BR1608" s="10" t="s">
        <v>33</v>
      </c>
      <c r="BS1608" s="11" t="s">
        <v>33</v>
      </c>
      <c r="BT1608" s="11" t="s">
        <v>33</v>
      </c>
      <c r="BU1608" s="10">
        <v>1608</v>
      </c>
    </row>
    <row r="1609" spans="1:73" s="10" customFormat="1" x14ac:dyDescent="0.45">
      <c r="A1609" s="10" t="s">
        <v>33</v>
      </c>
      <c r="D1609" s="10" t="s">
        <v>33</v>
      </c>
      <c r="E1609" s="10">
        <v>1605</v>
      </c>
      <c r="F1609" s="10">
        <v>1020</v>
      </c>
      <c r="H1609" s="10">
        <v>270</v>
      </c>
      <c r="J1609" s="10" t="s">
        <v>33</v>
      </c>
      <c r="K1609" s="10" t="s">
        <v>42</v>
      </c>
      <c r="L1609" s="10" t="s">
        <v>33</v>
      </c>
      <c r="M1609" s="10">
        <v>0.47434164902525688</v>
      </c>
      <c r="N1609" s="10">
        <v>0.47434164902525688</v>
      </c>
      <c r="T1609" s="10">
        <v>0</v>
      </c>
      <c r="W1609" s="10">
        <v>0</v>
      </c>
      <c r="X1609" s="10">
        <v>0</v>
      </c>
      <c r="Y1609" s="10">
        <v>0</v>
      </c>
      <c r="AB1609" s="10">
        <v>0</v>
      </c>
      <c r="AC1609" s="10">
        <v>0</v>
      </c>
      <c r="AD1609" s="10">
        <v>0</v>
      </c>
      <c r="AE1609" s="10">
        <v>0</v>
      </c>
      <c r="AH1609" s="10">
        <v>1</v>
      </c>
      <c r="AQ1609" s="10">
        <v>0</v>
      </c>
      <c r="AR1609" s="10">
        <v>0</v>
      </c>
      <c r="AS1609" s="10">
        <v>0</v>
      </c>
      <c r="AT1609" s="10">
        <v>0</v>
      </c>
      <c r="AU1609" s="10">
        <v>0</v>
      </c>
      <c r="AV1609" s="10">
        <v>0.47434164902525688</v>
      </c>
      <c r="AW1609" s="10">
        <v>0.47434164902525688</v>
      </c>
      <c r="AX1609" s="10" t="s">
        <v>33</v>
      </c>
      <c r="AY1609" s="10" t="s">
        <v>33</v>
      </c>
      <c r="AZ1609" s="10" t="s">
        <v>33</v>
      </c>
      <c r="BA1609" s="10" t="s">
        <v>33</v>
      </c>
      <c r="BB1609" s="10">
        <v>1605</v>
      </c>
      <c r="BC1609" s="10">
        <v>1020</v>
      </c>
      <c r="BE1609" s="10" t="s">
        <v>377</v>
      </c>
      <c r="BF1609" s="10" t="s">
        <v>2910</v>
      </c>
      <c r="BG1609" s="10">
        <v>0</v>
      </c>
      <c r="BH1609" s="10">
        <v>23.933132294013976</v>
      </c>
      <c r="BI1609" s="10">
        <v>641</v>
      </c>
      <c r="BJ1609" s="10" t="s">
        <v>33</v>
      </c>
      <c r="BL1609" s="10" t="s">
        <v>33</v>
      </c>
      <c r="BM1609" s="10" t="s">
        <v>33</v>
      </c>
      <c r="BP1609" s="10" t="s">
        <v>33</v>
      </c>
      <c r="BQ1609" s="10" t="s">
        <v>33</v>
      </c>
      <c r="BR1609" s="10" t="s">
        <v>33</v>
      </c>
      <c r="BS1609" s="11" t="s">
        <v>33</v>
      </c>
      <c r="BT1609" s="11" t="s">
        <v>33</v>
      </c>
      <c r="BU1609" s="10">
        <v>1609</v>
      </c>
    </row>
    <row r="1610" spans="1:73" s="10" customFormat="1" x14ac:dyDescent="0.45">
      <c r="A1610" s="10" t="s">
        <v>33</v>
      </c>
      <c r="D1610" s="10" t="s">
        <v>33</v>
      </c>
      <c r="E1610" s="10">
        <v>1605</v>
      </c>
      <c r="F1610" s="10">
        <v>1150</v>
      </c>
      <c r="H1610" s="10">
        <v>308</v>
      </c>
      <c r="J1610" s="10" t="s">
        <v>33</v>
      </c>
      <c r="K1610" s="10" t="s">
        <v>63</v>
      </c>
      <c r="L1610" s="10" t="s">
        <v>33</v>
      </c>
      <c r="M1610" s="10">
        <v>2.8284271247461903</v>
      </c>
      <c r="N1610" s="10">
        <v>2.8284271247461903</v>
      </c>
      <c r="T1610" s="10">
        <v>0</v>
      </c>
      <c r="W1610" s="10">
        <v>0</v>
      </c>
      <c r="X1610" s="10">
        <v>0</v>
      </c>
      <c r="Y1610" s="10">
        <v>0</v>
      </c>
      <c r="AB1610" s="10">
        <v>0</v>
      </c>
      <c r="AC1610" s="10">
        <v>0</v>
      </c>
      <c r="AD1610" s="10">
        <v>0</v>
      </c>
      <c r="AE1610" s="10">
        <v>0</v>
      </c>
      <c r="AH1610" s="10">
        <v>1</v>
      </c>
      <c r="AQ1610" s="10">
        <v>0</v>
      </c>
      <c r="AR1610" s="10">
        <v>3.7364178852072203</v>
      </c>
      <c r="AS1610" s="10">
        <v>3.7364178852072203</v>
      </c>
      <c r="AT1610" s="10">
        <v>0</v>
      </c>
      <c r="AU1610" s="10">
        <v>0</v>
      </c>
      <c r="AV1610" s="10">
        <v>46.923120610141886</v>
      </c>
      <c r="AW1610" s="10">
        <v>46.923120610141886</v>
      </c>
      <c r="AX1610" s="10" t="s">
        <v>33</v>
      </c>
      <c r="AY1610" s="10" t="s">
        <v>33</v>
      </c>
      <c r="AZ1610" s="10" t="s">
        <v>33</v>
      </c>
      <c r="BA1610" s="10" t="s">
        <v>33</v>
      </c>
      <c r="BB1610" s="10">
        <v>1605</v>
      </c>
      <c r="BC1610" s="10">
        <v>1150</v>
      </c>
      <c r="BE1610" s="10" t="s">
        <v>377</v>
      </c>
      <c r="BF1610" s="10" t="s">
        <v>2911</v>
      </c>
      <c r="BG1610" s="10">
        <v>1.8456699138469569E-6</v>
      </c>
      <c r="BH1610" s="10">
        <v>839.27532577951752</v>
      </c>
      <c r="BI1610" s="10">
        <v>642</v>
      </c>
      <c r="BJ1610" s="10" t="s">
        <v>33</v>
      </c>
      <c r="BL1610" s="10" t="s">
        <v>33</v>
      </c>
      <c r="BM1610" s="10" t="s">
        <v>33</v>
      </c>
      <c r="BP1610" s="10" t="s">
        <v>33</v>
      </c>
      <c r="BQ1610" s="10" t="s">
        <v>33</v>
      </c>
      <c r="BR1610" s="10" t="s">
        <v>33</v>
      </c>
      <c r="BS1610" s="11" t="s">
        <v>33</v>
      </c>
      <c r="BT1610" s="11" t="s">
        <v>33</v>
      </c>
      <c r="BU1610" s="10">
        <v>1610</v>
      </c>
    </row>
    <row r="1611" spans="1:73" s="10" customFormat="1" x14ac:dyDescent="0.45">
      <c r="A1611" s="10">
        <v>427</v>
      </c>
      <c r="D1611" s="10">
        <v>1619</v>
      </c>
      <c r="E1611" s="10" t="s">
        <v>33</v>
      </c>
      <c r="F1611" s="10">
        <v>1414</v>
      </c>
      <c r="H1611" s="10" t="s">
        <v>33</v>
      </c>
      <c r="J1611" s="10" t="s">
        <v>378</v>
      </c>
      <c r="K1611" s="10">
        <v>0</v>
      </c>
      <c r="L1611" s="10">
        <v>1</v>
      </c>
      <c r="M1611" s="10" t="s">
        <v>33</v>
      </c>
      <c r="N1611" s="10">
        <v>1</v>
      </c>
      <c r="T1611" s="10">
        <v>19.364916731037084</v>
      </c>
      <c r="W1611" s="10">
        <v>1.4665394641809</v>
      </c>
      <c r="X1611" s="10" t="s">
        <v>35</v>
      </c>
      <c r="Y1611" s="10">
        <v>0.14142135623730953</v>
      </c>
      <c r="AB1611" s="10">
        <v>16.967734321352399</v>
      </c>
      <c r="AC1611" s="10">
        <v>0</v>
      </c>
      <c r="AD1611" s="10">
        <v>0</v>
      </c>
      <c r="AE1611" s="10">
        <v>0</v>
      </c>
      <c r="AH1611" s="10">
        <v>1</v>
      </c>
      <c r="AQ1611" s="10">
        <v>37458.152994578675</v>
      </c>
      <c r="AR1611" s="10">
        <v>45954.586913078863</v>
      </c>
      <c r="AS1611" s="10">
        <v>100268.90875521794</v>
      </c>
      <c r="AT1611" s="10">
        <v>880266.59537259885</v>
      </c>
      <c r="AU1611" s="10">
        <v>217195.48149476107</v>
      </c>
      <c r="AV1611" s="10">
        <v>935846.80850586237</v>
      </c>
      <c r="AW1611" s="10">
        <v>2033308.8853732222</v>
      </c>
      <c r="AX1611" s="10">
        <v>3.306811152757104E-12</v>
      </c>
      <c r="AY1611" s="10">
        <v>0</v>
      </c>
      <c r="AZ1611" s="10" t="s">
        <v>33</v>
      </c>
      <c r="BA1611" s="10">
        <v>1619</v>
      </c>
      <c r="BB1611" s="10" t="s">
        <v>33</v>
      </c>
      <c r="BC1611" s="10">
        <v>1414</v>
      </c>
      <c r="BE1611" s="10" t="s">
        <v>33</v>
      </c>
      <c r="BF1611" s="10" t="s">
        <v>33</v>
      </c>
      <c r="BG1611" s="10" t="s">
        <v>33</v>
      </c>
      <c r="BH1611" s="10" t="s">
        <v>33</v>
      </c>
      <c r="BI1611" s="10" t="s">
        <v>33</v>
      </c>
      <c r="BJ1611" s="10" t="s">
        <v>33</v>
      </c>
      <c r="BL1611" s="10" t="s">
        <v>33</v>
      </c>
      <c r="BM1611" s="10" t="s">
        <v>33</v>
      </c>
      <c r="BP1611" s="10" t="s">
        <v>33</v>
      </c>
      <c r="BQ1611" s="10">
        <v>0</v>
      </c>
      <c r="BR1611" s="10" t="s">
        <v>378</v>
      </c>
      <c r="BS1611" s="11">
        <v>100268.90875521794</v>
      </c>
      <c r="BT1611" s="11">
        <v>2033308.8853732222</v>
      </c>
      <c r="BU1611" s="10">
        <v>1611</v>
      </c>
    </row>
    <row r="1612" spans="1:73" s="10" customFormat="1" x14ac:dyDescent="0.45">
      <c r="A1612" s="10" t="s">
        <v>33</v>
      </c>
      <c r="D1612" s="10" t="s">
        <v>33</v>
      </c>
      <c r="E1612" s="10">
        <v>1611</v>
      </c>
      <c r="F1612" s="10">
        <v>1577</v>
      </c>
      <c r="H1612" s="10">
        <v>420</v>
      </c>
      <c r="J1612" s="10" t="s">
        <v>33</v>
      </c>
      <c r="K1612" s="10" t="s">
        <v>374</v>
      </c>
      <c r="L1612" s="10" t="s">
        <v>33</v>
      </c>
      <c r="M1612" s="10">
        <v>707.10678118654755</v>
      </c>
      <c r="N1612" s="10">
        <v>707.10678118654755</v>
      </c>
      <c r="T1612" s="10">
        <v>0</v>
      </c>
      <c r="W1612" s="10">
        <v>0</v>
      </c>
      <c r="X1612" s="10">
        <v>0</v>
      </c>
      <c r="Y1612" s="10">
        <v>0</v>
      </c>
      <c r="AB1612" s="10">
        <v>0</v>
      </c>
      <c r="AC1612" s="10">
        <v>0</v>
      </c>
      <c r="AD1612" s="10">
        <v>0</v>
      </c>
      <c r="AE1612" s="10">
        <v>0</v>
      </c>
      <c r="AH1612" s="10">
        <v>1</v>
      </c>
      <c r="AQ1612" s="10">
        <v>19146.335270840787</v>
      </c>
      <c r="AR1612" s="10">
        <v>17420.784336855399</v>
      </c>
      <c r="AS1612" s="10">
        <v>45182.970479574535</v>
      </c>
      <c r="AT1612" s="10">
        <v>449938.87886475853</v>
      </c>
      <c r="AU1612" s="10">
        <v>52651.701505181169</v>
      </c>
      <c r="AV1612" s="10">
        <v>443120.72050999012</v>
      </c>
      <c r="AW1612" s="10">
        <v>945711.3008799298</v>
      </c>
      <c r="AX1612" s="10" t="s">
        <v>33</v>
      </c>
      <c r="AY1612" s="10" t="s">
        <v>33</v>
      </c>
      <c r="AZ1612" s="10" t="s">
        <v>33</v>
      </c>
      <c r="BA1612" s="10" t="s">
        <v>33</v>
      </c>
      <c r="BB1612" s="10">
        <v>1611</v>
      </c>
      <c r="BC1612" s="10">
        <v>1577</v>
      </c>
      <c r="BE1612" s="10" t="s">
        <v>378</v>
      </c>
      <c r="BF1612" s="10" t="s">
        <v>2912</v>
      </c>
      <c r="BG1612" s="10">
        <v>1.4941155069655206E-7</v>
      </c>
      <c r="BH1612" s="10">
        <v>4494660389102.6445</v>
      </c>
      <c r="BI1612" s="10">
        <v>644</v>
      </c>
      <c r="BJ1612" s="10" t="s">
        <v>33</v>
      </c>
      <c r="BL1612" s="10" t="s">
        <v>33</v>
      </c>
      <c r="BM1612" s="10" t="s">
        <v>33</v>
      </c>
      <c r="BP1612" s="10" t="s">
        <v>33</v>
      </c>
      <c r="BQ1612" s="10" t="s">
        <v>33</v>
      </c>
      <c r="BR1612" s="10" t="s">
        <v>33</v>
      </c>
      <c r="BS1612" s="11" t="s">
        <v>33</v>
      </c>
      <c r="BT1612" s="11" t="s">
        <v>33</v>
      </c>
      <c r="BU1612" s="10">
        <v>1612</v>
      </c>
    </row>
    <row r="1613" spans="1:73" s="10" customFormat="1" x14ac:dyDescent="0.45">
      <c r="A1613" s="10" t="s">
        <v>33</v>
      </c>
      <c r="D1613" s="10" t="s">
        <v>33</v>
      </c>
      <c r="E1613" s="10">
        <v>1611</v>
      </c>
      <c r="F1613" s="10">
        <v>1810</v>
      </c>
      <c r="H1613" s="10">
        <v>473</v>
      </c>
      <c r="J1613" s="10" t="s">
        <v>33</v>
      </c>
      <c r="K1613" s="10" t="s">
        <v>411</v>
      </c>
      <c r="L1613" s="10" t="s">
        <v>33</v>
      </c>
      <c r="M1613" s="10">
        <v>0.14142135623730953</v>
      </c>
      <c r="N1613" s="10">
        <v>0.14142135623730953</v>
      </c>
      <c r="T1613" s="10">
        <v>0</v>
      </c>
      <c r="W1613" s="10">
        <v>0</v>
      </c>
      <c r="X1613" s="10">
        <v>0</v>
      </c>
      <c r="Y1613" s="10">
        <v>0</v>
      </c>
      <c r="AB1613" s="10">
        <v>0</v>
      </c>
      <c r="AC1613" s="10">
        <v>0</v>
      </c>
      <c r="AD1613" s="10">
        <v>0</v>
      </c>
      <c r="AE1613" s="10">
        <v>0</v>
      </c>
      <c r="AH1613" s="10">
        <v>1</v>
      </c>
      <c r="AQ1613" s="10">
        <v>18289.61478591898</v>
      </c>
      <c r="AR1613" s="10">
        <v>28518.433902413359</v>
      </c>
      <c r="AS1613" s="10">
        <v>55038.375341995881</v>
      </c>
      <c r="AT1613" s="10">
        <v>429805.94746909605</v>
      </c>
      <c r="AU1613" s="10">
        <v>164526.45786950528</v>
      </c>
      <c r="AV1613" s="10">
        <v>492449.4783435936</v>
      </c>
      <c r="AW1613" s="10">
        <v>1086781.8836821949</v>
      </c>
      <c r="AX1613" s="10" t="s">
        <v>33</v>
      </c>
      <c r="AY1613" s="10" t="s">
        <v>33</v>
      </c>
      <c r="AZ1613" s="10" t="s">
        <v>33</v>
      </c>
      <c r="BA1613" s="10" t="s">
        <v>33</v>
      </c>
      <c r="BB1613" s="10">
        <v>1611</v>
      </c>
      <c r="BC1613" s="10">
        <v>1810</v>
      </c>
      <c r="BE1613" s="10" t="s">
        <v>378</v>
      </c>
      <c r="BF1613" s="10" t="s">
        <v>411</v>
      </c>
      <c r="BG1613" s="10">
        <v>1.8200151341054358E-7</v>
      </c>
      <c r="BH1613" s="10">
        <v>133688057071.26582</v>
      </c>
      <c r="BI1613" s="10">
        <v>645</v>
      </c>
      <c r="BJ1613" s="10" t="s">
        <v>33</v>
      </c>
      <c r="BL1613" s="10" t="s">
        <v>33</v>
      </c>
      <c r="BM1613" s="10" t="s">
        <v>33</v>
      </c>
      <c r="BP1613" s="10" t="s">
        <v>33</v>
      </c>
      <c r="BQ1613" s="10" t="s">
        <v>33</v>
      </c>
      <c r="BR1613" s="10" t="s">
        <v>33</v>
      </c>
      <c r="BS1613" s="11" t="s">
        <v>33</v>
      </c>
      <c r="BT1613" s="11" t="s">
        <v>33</v>
      </c>
      <c r="BU1613" s="10">
        <v>1613</v>
      </c>
    </row>
    <row r="1614" spans="1:73" s="10" customFormat="1" x14ac:dyDescent="0.45">
      <c r="A1614" s="10" t="s">
        <v>33</v>
      </c>
      <c r="D1614" s="10" t="s">
        <v>33</v>
      </c>
      <c r="E1614" s="10">
        <v>1611</v>
      </c>
      <c r="F1614" s="10">
        <v>1738</v>
      </c>
      <c r="H1614" s="10">
        <v>455</v>
      </c>
      <c r="J1614" s="10" t="s">
        <v>33</v>
      </c>
      <c r="K1614" s="10" t="s">
        <v>401</v>
      </c>
      <c r="L1614" s="10" t="s">
        <v>33</v>
      </c>
      <c r="M1614" s="10">
        <v>0.63245553203367588</v>
      </c>
      <c r="N1614" s="10">
        <v>0.63245553203367588</v>
      </c>
      <c r="T1614" s="10">
        <v>0</v>
      </c>
      <c r="W1614" s="10">
        <v>0</v>
      </c>
      <c r="X1614" s="10">
        <v>0</v>
      </c>
      <c r="Y1614" s="10">
        <v>0</v>
      </c>
      <c r="AB1614" s="10">
        <v>0</v>
      </c>
      <c r="AC1614" s="10">
        <v>0</v>
      </c>
      <c r="AD1614" s="10">
        <v>0</v>
      </c>
      <c r="AE1614" s="10">
        <v>0</v>
      </c>
      <c r="AH1614" s="10">
        <v>1</v>
      </c>
      <c r="AQ1614" s="10">
        <v>0</v>
      </c>
      <c r="AR1614" s="10">
        <v>2.4076573161762354</v>
      </c>
      <c r="AS1614" s="10">
        <v>2.4076573161762354</v>
      </c>
      <c r="AT1614" s="10">
        <v>0</v>
      </c>
      <c r="AU1614" s="10">
        <v>0</v>
      </c>
      <c r="AV1614" s="10">
        <v>97.81746075059587</v>
      </c>
      <c r="AW1614" s="10">
        <v>97.81746075059587</v>
      </c>
      <c r="AX1614" s="10" t="s">
        <v>33</v>
      </c>
      <c r="AY1614" s="10" t="s">
        <v>33</v>
      </c>
      <c r="AZ1614" s="10" t="s">
        <v>33</v>
      </c>
      <c r="BA1614" s="10" t="s">
        <v>33</v>
      </c>
      <c r="BB1614" s="10">
        <v>1611</v>
      </c>
      <c r="BC1614" s="10">
        <v>1738</v>
      </c>
      <c r="BE1614" s="10" t="s">
        <v>378</v>
      </c>
      <c r="BF1614" s="10" t="s">
        <v>2913</v>
      </c>
      <c r="BG1614" s="10">
        <v>7.9616680651488121E-12</v>
      </c>
      <c r="BH1614" s="10">
        <v>81240071.601871505</v>
      </c>
      <c r="BI1614" s="10">
        <v>646</v>
      </c>
      <c r="BJ1614" s="10" t="s">
        <v>33</v>
      </c>
      <c r="BL1614" s="10" t="s">
        <v>33</v>
      </c>
      <c r="BM1614" s="10" t="s">
        <v>33</v>
      </c>
      <c r="BP1614" s="10" t="s">
        <v>33</v>
      </c>
      <c r="BQ1614" s="10" t="s">
        <v>33</v>
      </c>
      <c r="BR1614" s="10" t="s">
        <v>33</v>
      </c>
      <c r="BS1614" s="11" t="s">
        <v>33</v>
      </c>
      <c r="BT1614" s="11" t="s">
        <v>33</v>
      </c>
      <c r="BU1614" s="10">
        <v>1614</v>
      </c>
    </row>
    <row r="1615" spans="1:73" s="10" customFormat="1" x14ac:dyDescent="0.45">
      <c r="A1615" s="10" t="s">
        <v>33</v>
      </c>
      <c r="D1615" s="10" t="s">
        <v>33</v>
      </c>
      <c r="E1615" s="10">
        <v>1611</v>
      </c>
      <c r="F1615" s="10">
        <v>1149</v>
      </c>
      <c r="H1615" s="10">
        <v>307</v>
      </c>
      <c r="J1615" s="10" t="s">
        <v>33</v>
      </c>
      <c r="K1615" s="10" t="s">
        <v>50</v>
      </c>
      <c r="L1615" s="10" t="s">
        <v>33</v>
      </c>
      <c r="M1615" s="10">
        <v>0.31622776601683794</v>
      </c>
      <c r="N1615" s="10">
        <v>0.31622776601683794</v>
      </c>
      <c r="T1615" s="10">
        <v>0</v>
      </c>
      <c r="W1615" s="10">
        <v>0</v>
      </c>
      <c r="X1615" s="10">
        <v>0</v>
      </c>
      <c r="Y1615" s="10">
        <v>0</v>
      </c>
      <c r="AB1615" s="10">
        <v>0</v>
      </c>
      <c r="AC1615" s="10">
        <v>0</v>
      </c>
      <c r="AD1615" s="10">
        <v>0</v>
      </c>
      <c r="AE1615" s="10">
        <v>0</v>
      </c>
      <c r="AH1615" s="10">
        <v>1</v>
      </c>
      <c r="AQ1615" s="10">
        <v>2.8380210878670513</v>
      </c>
      <c r="AR1615" s="10">
        <v>5.8661228683959257</v>
      </c>
      <c r="AS1615" s="10">
        <v>9.9812534458031497</v>
      </c>
      <c r="AT1615" s="10">
        <v>66.693495564875704</v>
      </c>
      <c r="AU1615" s="10">
        <v>0.35438575328638006</v>
      </c>
      <c r="AV1615" s="10">
        <v>107.29868936504853</v>
      </c>
      <c r="AW1615" s="10">
        <v>174.34657068321062</v>
      </c>
      <c r="AX1615" s="10" t="s">
        <v>33</v>
      </c>
      <c r="AY1615" s="10" t="s">
        <v>33</v>
      </c>
      <c r="AZ1615" s="10" t="s">
        <v>33</v>
      </c>
      <c r="BA1615" s="10" t="s">
        <v>33</v>
      </c>
      <c r="BB1615" s="10">
        <v>1611</v>
      </c>
      <c r="BC1615" s="10">
        <v>1149</v>
      </c>
      <c r="BE1615" s="10" t="s">
        <v>378</v>
      </c>
      <c r="BF1615" s="10" t="s">
        <v>2914</v>
      </c>
      <c r="BG1615" s="10">
        <v>3.3006120213077131E-11</v>
      </c>
      <c r="BH1615" s="10">
        <v>28063336.083637282</v>
      </c>
      <c r="BI1615" s="10">
        <v>647</v>
      </c>
      <c r="BJ1615" s="10" t="s">
        <v>33</v>
      </c>
      <c r="BL1615" s="10" t="s">
        <v>33</v>
      </c>
      <c r="BM1615" s="10" t="s">
        <v>33</v>
      </c>
      <c r="BP1615" s="10" t="s">
        <v>33</v>
      </c>
      <c r="BQ1615" s="10" t="s">
        <v>33</v>
      </c>
      <c r="BR1615" s="10" t="s">
        <v>33</v>
      </c>
      <c r="BS1615" s="11" t="s">
        <v>33</v>
      </c>
      <c r="BT1615" s="11" t="s">
        <v>33</v>
      </c>
      <c r="BU1615" s="10">
        <v>1615</v>
      </c>
    </row>
    <row r="1616" spans="1:73" s="10" customFormat="1" x14ac:dyDescent="0.45">
      <c r="A1616" s="10" t="s">
        <v>33</v>
      </c>
      <c r="D1616" s="10" t="s">
        <v>33</v>
      </c>
      <c r="E1616" s="10">
        <v>1611</v>
      </c>
      <c r="F1616" s="10">
        <v>1186</v>
      </c>
      <c r="H1616" s="10">
        <v>319</v>
      </c>
      <c r="J1616" s="10" t="s">
        <v>33</v>
      </c>
      <c r="K1616" s="10" t="s">
        <v>52</v>
      </c>
      <c r="L1616" s="10" t="s">
        <v>33</v>
      </c>
      <c r="M1616" s="10">
        <v>0.14142135623730953</v>
      </c>
      <c r="N1616" s="10">
        <v>0.14142135623730953</v>
      </c>
      <c r="T1616" s="10">
        <v>0</v>
      </c>
      <c r="W1616" s="10">
        <v>0</v>
      </c>
      <c r="X1616" s="10">
        <v>0</v>
      </c>
      <c r="Y1616" s="10">
        <v>0</v>
      </c>
      <c r="AB1616" s="10">
        <v>0</v>
      </c>
      <c r="AC1616" s="10">
        <v>0</v>
      </c>
      <c r="AD1616" s="10">
        <v>0</v>
      </c>
      <c r="AE1616" s="10">
        <v>0</v>
      </c>
      <c r="AH1616" s="10">
        <v>1</v>
      </c>
      <c r="AQ1616" s="10">
        <v>0</v>
      </c>
      <c r="AR1616" s="10">
        <v>0.51205326137222562</v>
      </c>
      <c r="AS1616" s="10">
        <v>0.51205326137222562</v>
      </c>
      <c r="AT1616" s="10">
        <v>0</v>
      </c>
      <c r="AU1616" s="10">
        <v>0</v>
      </c>
      <c r="AV1616" s="10">
        <v>6.8540747615854611</v>
      </c>
      <c r="AW1616" s="10">
        <v>6.8540747615854611</v>
      </c>
      <c r="AX1616" s="10" t="s">
        <v>33</v>
      </c>
      <c r="AY1616" s="10" t="s">
        <v>33</v>
      </c>
      <c r="AZ1616" s="10" t="s">
        <v>33</v>
      </c>
      <c r="BA1616" s="10" t="s">
        <v>33</v>
      </c>
      <c r="BB1616" s="10">
        <v>1611</v>
      </c>
      <c r="BC1616" s="10">
        <v>1186</v>
      </c>
      <c r="BE1616" s="10" t="s">
        <v>378</v>
      </c>
      <c r="BF1616" s="10" t="s">
        <v>2915</v>
      </c>
      <c r="BG1616" s="10">
        <v>1.6932634355113241E-12</v>
      </c>
      <c r="BH1616" s="10">
        <v>3493161.3797264406</v>
      </c>
      <c r="BI1616" s="10">
        <v>648</v>
      </c>
      <c r="BJ1616" s="10" t="s">
        <v>33</v>
      </c>
      <c r="BL1616" s="10" t="s">
        <v>33</v>
      </c>
      <c r="BM1616" s="10" t="s">
        <v>33</v>
      </c>
      <c r="BP1616" s="10" t="s">
        <v>33</v>
      </c>
      <c r="BQ1616" s="10" t="s">
        <v>33</v>
      </c>
      <c r="BR1616" s="10" t="s">
        <v>33</v>
      </c>
      <c r="BS1616" s="11" t="s">
        <v>33</v>
      </c>
      <c r="BT1616" s="11" t="s">
        <v>33</v>
      </c>
      <c r="BU1616" s="10">
        <v>1616</v>
      </c>
    </row>
    <row r="1617" spans="1:73" s="10" customFormat="1" x14ac:dyDescent="0.45">
      <c r="A1617" s="10" t="s">
        <v>33</v>
      </c>
      <c r="D1617" s="10" t="s">
        <v>33</v>
      </c>
      <c r="E1617" s="10">
        <v>1611</v>
      </c>
      <c r="F1617" s="10">
        <v>1020</v>
      </c>
      <c r="H1617" s="10">
        <v>270</v>
      </c>
      <c r="J1617" s="10" t="s">
        <v>33</v>
      </c>
      <c r="K1617" s="10" t="s">
        <v>42</v>
      </c>
      <c r="L1617" s="10" t="s">
        <v>33</v>
      </c>
      <c r="M1617" s="10">
        <v>0.3872983346207417</v>
      </c>
      <c r="N1617" s="10">
        <v>0.3872983346207417</v>
      </c>
      <c r="T1617" s="10">
        <v>0</v>
      </c>
      <c r="W1617" s="10">
        <v>0</v>
      </c>
      <c r="X1617" s="10">
        <v>0</v>
      </c>
      <c r="Y1617" s="10">
        <v>0</v>
      </c>
      <c r="AB1617" s="10">
        <v>0</v>
      </c>
      <c r="AC1617" s="10">
        <v>0</v>
      </c>
      <c r="AD1617" s="10">
        <v>0</v>
      </c>
      <c r="AE1617" s="10">
        <v>0</v>
      </c>
      <c r="AH1617" s="10">
        <v>1</v>
      </c>
      <c r="AQ1617" s="10">
        <v>0</v>
      </c>
      <c r="AR1617" s="10">
        <v>0</v>
      </c>
      <c r="AS1617" s="10">
        <v>0</v>
      </c>
      <c r="AT1617" s="10">
        <v>0</v>
      </c>
      <c r="AU1617" s="10">
        <v>0</v>
      </c>
      <c r="AV1617" s="10">
        <v>0.3872983346207417</v>
      </c>
      <c r="AW1617" s="10">
        <v>0.3872983346207417</v>
      </c>
      <c r="AX1617" s="10" t="s">
        <v>33</v>
      </c>
      <c r="AY1617" s="10" t="s">
        <v>33</v>
      </c>
      <c r="AZ1617" s="10" t="s">
        <v>33</v>
      </c>
      <c r="BA1617" s="10" t="s">
        <v>33</v>
      </c>
      <c r="BB1617" s="10">
        <v>1611</v>
      </c>
      <c r="BC1617" s="10">
        <v>1020</v>
      </c>
      <c r="BE1617" s="10" t="s">
        <v>378</v>
      </c>
      <c r="BF1617" s="10" t="s">
        <v>2916</v>
      </c>
      <c r="BG1617" s="10">
        <v>0</v>
      </c>
      <c r="BH1617" s="10">
        <v>381512.12057468406</v>
      </c>
      <c r="BI1617" s="10">
        <v>649</v>
      </c>
      <c r="BJ1617" s="10" t="s">
        <v>33</v>
      </c>
      <c r="BL1617" s="10" t="s">
        <v>33</v>
      </c>
      <c r="BM1617" s="10" t="s">
        <v>33</v>
      </c>
      <c r="BP1617" s="10" t="s">
        <v>33</v>
      </c>
      <c r="BQ1617" s="10" t="s">
        <v>33</v>
      </c>
      <c r="BR1617" s="10" t="s">
        <v>33</v>
      </c>
      <c r="BS1617" s="11" t="s">
        <v>33</v>
      </c>
      <c r="BT1617" s="11" t="s">
        <v>33</v>
      </c>
      <c r="BU1617" s="10">
        <v>1617</v>
      </c>
    </row>
    <row r="1618" spans="1:73" s="10" customFormat="1" x14ac:dyDescent="0.45">
      <c r="A1618" s="10" t="s">
        <v>33</v>
      </c>
      <c r="D1618" s="10" t="s">
        <v>33</v>
      </c>
      <c r="E1618" s="10">
        <v>1611</v>
      </c>
      <c r="F1618" s="10">
        <v>1150</v>
      </c>
      <c r="H1618" s="10">
        <v>308</v>
      </c>
      <c r="J1618" s="10" t="s">
        <v>33</v>
      </c>
      <c r="K1618" s="10" t="s">
        <v>63</v>
      </c>
      <c r="L1618" s="10" t="s">
        <v>33</v>
      </c>
      <c r="M1618" s="10">
        <v>3.872983346207417</v>
      </c>
      <c r="N1618" s="10">
        <v>3.872983346207417</v>
      </c>
      <c r="T1618" s="10">
        <v>0</v>
      </c>
      <c r="W1618" s="10">
        <v>0</v>
      </c>
      <c r="X1618" s="10">
        <v>0</v>
      </c>
      <c r="Y1618" s="10">
        <v>0</v>
      </c>
      <c r="AB1618" s="10">
        <v>0</v>
      </c>
      <c r="AC1618" s="10">
        <v>0</v>
      </c>
      <c r="AD1618" s="10">
        <v>0</v>
      </c>
      <c r="AE1618" s="10">
        <v>0</v>
      </c>
      <c r="AH1618" s="10">
        <v>1</v>
      </c>
      <c r="AQ1618" s="10">
        <v>0</v>
      </c>
      <c r="AR1618" s="10">
        <v>5.1163008999843571</v>
      </c>
      <c r="AS1618" s="10">
        <v>5.1163008999843571</v>
      </c>
      <c r="AT1618" s="10">
        <v>0</v>
      </c>
      <c r="AU1618" s="10">
        <v>0</v>
      </c>
      <c r="AV1618" s="10">
        <v>64.252129066775709</v>
      </c>
      <c r="AW1618" s="10">
        <v>64.252129066775709</v>
      </c>
      <c r="AX1618" s="10" t="s">
        <v>33</v>
      </c>
      <c r="AY1618" s="10" t="s">
        <v>33</v>
      </c>
      <c r="AZ1618" s="10" t="s">
        <v>33</v>
      </c>
      <c r="BA1618" s="10" t="s">
        <v>33</v>
      </c>
      <c r="BB1618" s="10">
        <v>1611</v>
      </c>
      <c r="BC1618" s="10">
        <v>1150</v>
      </c>
      <c r="BE1618" s="10" t="s">
        <v>378</v>
      </c>
      <c r="BF1618" s="10" t="s">
        <v>2917</v>
      </c>
      <c r="BG1618" s="10">
        <v>1.6918640876929479E-11</v>
      </c>
      <c r="BH1618" s="10">
        <v>22436727.810997169</v>
      </c>
      <c r="BI1618" s="10">
        <v>650</v>
      </c>
      <c r="BJ1618" s="10" t="s">
        <v>33</v>
      </c>
      <c r="BL1618" s="10" t="s">
        <v>33</v>
      </c>
      <c r="BM1618" s="10" t="s">
        <v>33</v>
      </c>
      <c r="BP1618" s="10" t="s">
        <v>33</v>
      </c>
      <c r="BQ1618" s="10" t="s">
        <v>33</v>
      </c>
      <c r="BR1618" s="10" t="s">
        <v>33</v>
      </c>
      <c r="BS1618" s="11" t="s">
        <v>33</v>
      </c>
      <c r="BT1618" s="11" t="s">
        <v>33</v>
      </c>
      <c r="BU1618" s="10">
        <v>1618</v>
      </c>
    </row>
    <row r="1619" spans="1:73" s="10" customFormat="1" x14ac:dyDescent="0.45">
      <c r="A1619" s="10">
        <v>428</v>
      </c>
      <c r="D1619" s="10">
        <v>1621</v>
      </c>
      <c r="E1619" s="10" t="s">
        <v>33</v>
      </c>
      <c r="F1619" s="10">
        <v>1425</v>
      </c>
      <c r="H1619" s="10" t="s">
        <v>33</v>
      </c>
      <c r="J1619" s="10" t="s">
        <v>379</v>
      </c>
      <c r="K1619" s="10">
        <v>0</v>
      </c>
      <c r="L1619" s="10">
        <v>1</v>
      </c>
      <c r="M1619" s="10" t="s">
        <v>33</v>
      </c>
      <c r="N1619" s="10">
        <v>1</v>
      </c>
      <c r="T1619" s="10">
        <v>0</v>
      </c>
      <c r="W1619" s="10">
        <v>0</v>
      </c>
      <c r="X1619" s="10">
        <v>0</v>
      </c>
      <c r="Y1619" s="10">
        <v>0</v>
      </c>
      <c r="AB1619" s="10">
        <v>0</v>
      </c>
      <c r="AC1619" s="10">
        <v>0</v>
      </c>
      <c r="AD1619" s="10">
        <v>0</v>
      </c>
      <c r="AE1619" s="10">
        <v>0</v>
      </c>
      <c r="AH1619" s="10">
        <v>1</v>
      </c>
      <c r="AQ1619" s="10">
        <v>0</v>
      </c>
      <c r="AR1619" s="10">
        <v>52.779849437161957</v>
      </c>
      <c r="AS1619" s="10">
        <v>52.779849437161957</v>
      </c>
      <c r="AT1619" s="10">
        <v>0</v>
      </c>
      <c r="AU1619" s="10">
        <v>0</v>
      </c>
      <c r="AV1619" s="10">
        <v>907.14210663392271</v>
      </c>
      <c r="AW1619" s="10">
        <v>907.14210663392271</v>
      </c>
      <c r="AX1619" s="10">
        <v>1.653405576378646E-7</v>
      </c>
      <c r="AY1619" s="10">
        <v>0</v>
      </c>
      <c r="AZ1619" s="10" t="s">
        <v>33</v>
      </c>
      <c r="BA1619" s="10">
        <v>1621</v>
      </c>
      <c r="BB1619" s="10" t="s">
        <v>33</v>
      </c>
      <c r="BC1619" s="10">
        <v>1425</v>
      </c>
      <c r="BE1619" s="10" t="s">
        <v>33</v>
      </c>
      <c r="BF1619" s="10" t="s">
        <v>33</v>
      </c>
      <c r="BG1619" s="10" t="s">
        <v>33</v>
      </c>
      <c r="BH1619" s="10" t="s">
        <v>33</v>
      </c>
      <c r="BI1619" s="10" t="s">
        <v>33</v>
      </c>
      <c r="BJ1619" s="10" t="s">
        <v>33</v>
      </c>
      <c r="BL1619" s="10" t="s">
        <v>33</v>
      </c>
      <c r="BM1619" s="10" t="s">
        <v>33</v>
      </c>
      <c r="BP1619" s="10" t="s">
        <v>33</v>
      </c>
      <c r="BQ1619" s="10">
        <v>0</v>
      </c>
      <c r="BR1619" s="10" t="s">
        <v>379</v>
      </c>
      <c r="BS1619" s="11">
        <v>52.779849437161957</v>
      </c>
      <c r="BT1619" s="11">
        <v>907.14210663392271</v>
      </c>
      <c r="BU1619" s="10">
        <v>1619</v>
      </c>
    </row>
    <row r="1620" spans="1:73" s="10" customFormat="1" x14ac:dyDescent="0.45">
      <c r="A1620" s="10" t="s">
        <v>33</v>
      </c>
      <c r="D1620" s="10" t="s">
        <v>33</v>
      </c>
      <c r="E1620" s="10">
        <v>1619</v>
      </c>
      <c r="F1620" s="10">
        <v>1312</v>
      </c>
      <c r="H1620" s="10">
        <v>357</v>
      </c>
      <c r="J1620" s="10" t="s">
        <v>33</v>
      </c>
      <c r="K1620" s="10" t="s">
        <v>329</v>
      </c>
      <c r="L1620" s="10" t="s">
        <v>33</v>
      </c>
      <c r="M1620" s="10">
        <v>1</v>
      </c>
      <c r="N1620" s="10">
        <v>1</v>
      </c>
      <c r="T1620" s="10">
        <v>0</v>
      </c>
      <c r="W1620" s="10">
        <v>0</v>
      </c>
      <c r="X1620" s="10">
        <v>0</v>
      </c>
      <c r="Y1620" s="10">
        <v>0</v>
      </c>
      <c r="AB1620" s="10">
        <v>0</v>
      </c>
      <c r="AC1620" s="10">
        <v>0</v>
      </c>
      <c r="AD1620" s="10">
        <v>0</v>
      </c>
      <c r="AE1620" s="10">
        <v>0</v>
      </c>
      <c r="AH1620" s="10">
        <v>1</v>
      </c>
      <c r="AQ1620" s="10">
        <v>0</v>
      </c>
      <c r="AR1620" s="10">
        <v>52.779849437161957</v>
      </c>
      <c r="AS1620" s="10">
        <v>52.779849437161957</v>
      </c>
      <c r="AT1620" s="10">
        <v>0</v>
      </c>
      <c r="AU1620" s="10">
        <v>0</v>
      </c>
      <c r="AV1620" s="10">
        <v>907.14210663392271</v>
      </c>
      <c r="AW1620" s="10">
        <v>907.14210663392271</v>
      </c>
      <c r="AX1620" s="10" t="s">
        <v>33</v>
      </c>
      <c r="AY1620" s="10" t="s">
        <v>33</v>
      </c>
      <c r="AZ1620" s="10" t="s">
        <v>33</v>
      </c>
      <c r="BA1620" s="10" t="s">
        <v>33</v>
      </c>
      <c r="BB1620" s="10">
        <v>1619</v>
      </c>
      <c r="BC1620" s="10">
        <v>1312</v>
      </c>
      <c r="BE1620" s="10" t="s">
        <v>379</v>
      </c>
      <c r="BF1620" s="10" t="s">
        <v>2918</v>
      </c>
      <c r="BG1620" s="10">
        <v>8.7266497379828927E-6</v>
      </c>
      <c r="BH1620" s="10">
        <v>0</v>
      </c>
      <c r="BI1620" s="10">
        <v>652</v>
      </c>
      <c r="BJ1620" s="10" t="s">
        <v>33</v>
      </c>
      <c r="BL1620" s="10" t="s">
        <v>33</v>
      </c>
      <c r="BM1620" s="10" t="s">
        <v>33</v>
      </c>
      <c r="BP1620" s="10" t="s">
        <v>33</v>
      </c>
      <c r="BQ1620" s="10" t="s">
        <v>33</v>
      </c>
      <c r="BR1620" s="10" t="s">
        <v>33</v>
      </c>
      <c r="BS1620" s="11" t="s">
        <v>33</v>
      </c>
      <c r="BT1620" s="11" t="s">
        <v>33</v>
      </c>
      <c r="BU1620" s="10">
        <v>1620</v>
      </c>
    </row>
    <row r="1621" spans="1:73" s="10" customFormat="1" x14ac:dyDescent="0.45">
      <c r="A1621" s="10">
        <v>429</v>
      </c>
      <c r="D1621" s="10">
        <v>1627</v>
      </c>
      <c r="E1621" s="10" t="s">
        <v>33</v>
      </c>
      <c r="F1621" s="10">
        <v>1429</v>
      </c>
      <c r="H1621" s="10" t="s">
        <v>33</v>
      </c>
      <c r="J1621" s="10" t="s">
        <v>380</v>
      </c>
      <c r="K1621" s="10">
        <v>0</v>
      </c>
      <c r="L1621" s="10">
        <v>1</v>
      </c>
      <c r="M1621" s="10" t="s">
        <v>33</v>
      </c>
      <c r="N1621" s="10">
        <v>1</v>
      </c>
      <c r="T1621" s="10">
        <v>3.872983346207417</v>
      </c>
      <c r="W1621" s="10">
        <v>0.73326973209044999</v>
      </c>
      <c r="X1621" s="10" t="s">
        <v>35</v>
      </c>
      <c r="Y1621" s="10">
        <v>7.0710678118654766E-2</v>
      </c>
      <c r="AB1621" s="10">
        <v>8.4838671606761995</v>
      </c>
      <c r="AC1621" s="10">
        <v>0</v>
      </c>
      <c r="AD1621" s="10">
        <v>0</v>
      </c>
      <c r="AE1621" s="10">
        <v>0</v>
      </c>
      <c r="AH1621" s="10">
        <v>1</v>
      </c>
      <c r="AQ1621" s="10">
        <v>4.6712560492521034</v>
      </c>
      <c r="AR1621" s="10">
        <v>21.162914894731291</v>
      </c>
      <c r="AS1621" s="10">
        <v>27.936236166146841</v>
      </c>
      <c r="AT1621" s="10">
        <v>109.77451715742443</v>
      </c>
      <c r="AU1621" s="10">
        <v>15.323717657623064</v>
      </c>
      <c r="AV1621" s="10">
        <v>286.59070121275977</v>
      </c>
      <c r="AW1621" s="10">
        <v>411.68893602780724</v>
      </c>
      <c r="AX1621" s="10">
        <v>9.3530743608719394E-5</v>
      </c>
      <c r="AY1621" s="10">
        <v>0</v>
      </c>
      <c r="AZ1621" s="10" t="s">
        <v>33</v>
      </c>
      <c r="BA1621" s="10">
        <v>1627</v>
      </c>
      <c r="BB1621" s="10" t="s">
        <v>33</v>
      </c>
      <c r="BC1621" s="10">
        <v>1429</v>
      </c>
      <c r="BE1621" s="10" t="s">
        <v>33</v>
      </c>
      <c r="BF1621" s="10" t="s">
        <v>33</v>
      </c>
      <c r="BG1621" s="10" t="s">
        <v>33</v>
      </c>
      <c r="BH1621" s="10" t="s">
        <v>33</v>
      </c>
      <c r="BI1621" s="10" t="s">
        <v>33</v>
      </c>
      <c r="BJ1621" s="10" t="s">
        <v>33</v>
      </c>
      <c r="BL1621" s="10" t="s">
        <v>33</v>
      </c>
      <c r="BM1621" s="10" t="s">
        <v>33</v>
      </c>
      <c r="BP1621" s="10" t="s">
        <v>33</v>
      </c>
      <c r="BQ1621" s="10">
        <v>0</v>
      </c>
      <c r="BR1621" s="10" t="s">
        <v>380</v>
      </c>
      <c r="BS1621" s="11">
        <v>27.936236166146841</v>
      </c>
      <c r="BT1621" s="11">
        <v>411.68893602780724</v>
      </c>
      <c r="BU1621" s="10">
        <v>1621</v>
      </c>
    </row>
    <row r="1622" spans="1:73" s="10" customFormat="1" x14ac:dyDescent="0.45">
      <c r="A1622" s="10" t="s">
        <v>33</v>
      </c>
      <c r="D1622" s="10" t="s">
        <v>33</v>
      </c>
      <c r="E1622" s="10">
        <v>1621</v>
      </c>
      <c r="F1622" s="10">
        <v>1815</v>
      </c>
      <c r="H1622" s="10">
        <v>474</v>
      </c>
      <c r="J1622" s="10" t="s">
        <v>33</v>
      </c>
      <c r="K1622" s="10" t="s">
        <v>112</v>
      </c>
      <c r="L1622" s="10" t="s">
        <v>33</v>
      </c>
      <c r="M1622" s="10">
        <v>0.34641016151377546</v>
      </c>
      <c r="N1622" s="10">
        <v>0.34641016151377546</v>
      </c>
      <c r="T1622" s="10">
        <v>0</v>
      </c>
      <c r="W1622" s="10">
        <v>0</v>
      </c>
      <c r="X1622" s="10">
        <v>0</v>
      </c>
      <c r="Y1622" s="10">
        <v>0</v>
      </c>
      <c r="AB1622" s="10">
        <v>0</v>
      </c>
      <c r="AC1622" s="10">
        <v>0</v>
      </c>
      <c r="AD1622" s="10">
        <v>0</v>
      </c>
      <c r="AE1622" s="10">
        <v>0</v>
      </c>
      <c r="AH1622" s="10">
        <v>1</v>
      </c>
      <c r="AQ1622" s="10">
        <v>0</v>
      </c>
      <c r="AR1622" s="10">
        <v>9.7191697113640316</v>
      </c>
      <c r="AS1622" s="10">
        <v>9.7191697113640316</v>
      </c>
      <c r="AT1622" s="10">
        <v>0</v>
      </c>
      <c r="AU1622" s="10">
        <v>0</v>
      </c>
      <c r="AV1622" s="10">
        <v>161.07869452309271</v>
      </c>
      <c r="AW1622" s="10">
        <v>161.07869452309271</v>
      </c>
      <c r="AX1622" s="10" t="s">
        <v>33</v>
      </c>
      <c r="AY1622" s="10" t="s">
        <v>33</v>
      </c>
      <c r="AZ1622" s="10" t="s">
        <v>33</v>
      </c>
      <c r="BA1622" s="10" t="s">
        <v>33</v>
      </c>
      <c r="BB1622" s="10">
        <v>1621</v>
      </c>
      <c r="BC1622" s="10">
        <v>1815</v>
      </c>
      <c r="BE1622" s="10" t="s">
        <v>380</v>
      </c>
      <c r="BF1622" s="10" t="s">
        <v>2919</v>
      </c>
      <c r="BG1622" s="10">
        <v>9.0904117036322046E-4</v>
      </c>
      <c r="BH1622" s="10">
        <v>2253.9801401031937</v>
      </c>
      <c r="BI1622" s="10">
        <v>654</v>
      </c>
      <c r="BJ1622" s="10" t="s">
        <v>33</v>
      </c>
      <c r="BL1622" s="10" t="s">
        <v>33</v>
      </c>
      <c r="BM1622" s="10" t="s">
        <v>33</v>
      </c>
      <c r="BP1622" s="10" t="s">
        <v>33</v>
      </c>
      <c r="BQ1622" s="10" t="s">
        <v>33</v>
      </c>
      <c r="BR1622" s="10" t="s">
        <v>33</v>
      </c>
      <c r="BS1622" s="11" t="s">
        <v>33</v>
      </c>
      <c r="BT1622" s="11" t="s">
        <v>33</v>
      </c>
      <c r="BU1622" s="10">
        <v>1622</v>
      </c>
    </row>
    <row r="1623" spans="1:73" s="10" customFormat="1" x14ac:dyDescent="0.45">
      <c r="A1623" s="10" t="s">
        <v>33</v>
      </c>
      <c r="D1623" s="10" t="s">
        <v>33</v>
      </c>
      <c r="E1623" s="10">
        <v>1621</v>
      </c>
      <c r="F1623" s="10">
        <v>1816</v>
      </c>
      <c r="H1623" s="10">
        <v>475</v>
      </c>
      <c r="J1623" s="10" t="s">
        <v>33</v>
      </c>
      <c r="K1623" s="10" t="s">
        <v>412</v>
      </c>
      <c r="L1623" s="10" t="s">
        <v>33</v>
      </c>
      <c r="M1623" s="10">
        <v>0.64807406984078597</v>
      </c>
      <c r="N1623" s="10">
        <v>0.64807406984078597</v>
      </c>
      <c r="T1623" s="10">
        <v>0</v>
      </c>
      <c r="W1623" s="10">
        <v>0</v>
      </c>
      <c r="X1623" s="10">
        <v>0</v>
      </c>
      <c r="Y1623" s="10">
        <v>0</v>
      </c>
      <c r="AB1623" s="10">
        <v>0</v>
      </c>
      <c r="AC1623" s="10">
        <v>0</v>
      </c>
      <c r="AD1623" s="10">
        <v>0</v>
      </c>
      <c r="AE1623" s="10">
        <v>0</v>
      </c>
      <c r="AH1623" s="10">
        <v>1</v>
      </c>
      <c r="AQ1623" s="10">
        <v>0.16367189563982329</v>
      </c>
      <c r="AR1623" s="10">
        <v>8.464666030165068</v>
      </c>
      <c r="AS1623" s="10">
        <v>8.7019902788428123</v>
      </c>
      <c r="AT1623" s="10">
        <v>3.8462895475358474</v>
      </c>
      <c r="AU1623" s="10">
        <v>6.7606074334862836</v>
      </c>
      <c r="AV1623" s="10">
        <v>89.543561231165</v>
      </c>
      <c r="AW1623" s="10">
        <v>100.15045821218713</v>
      </c>
      <c r="AX1623" s="10" t="s">
        <v>33</v>
      </c>
      <c r="AY1623" s="10" t="s">
        <v>33</v>
      </c>
      <c r="AZ1623" s="10" t="s">
        <v>33</v>
      </c>
      <c r="BA1623" s="10" t="s">
        <v>33</v>
      </c>
      <c r="BB1623" s="10">
        <v>1621</v>
      </c>
      <c r="BC1623" s="10">
        <v>1816</v>
      </c>
      <c r="BE1623" s="10" t="s">
        <v>380</v>
      </c>
      <c r="BF1623" s="10" t="s">
        <v>412</v>
      </c>
      <c r="BG1623" s="10">
        <v>8.1390362165601566E-4</v>
      </c>
      <c r="BH1623" s="10">
        <v>825.31358390646506</v>
      </c>
      <c r="BI1623" s="10">
        <v>655</v>
      </c>
      <c r="BJ1623" s="10" t="s">
        <v>33</v>
      </c>
      <c r="BL1623" s="10" t="s">
        <v>33</v>
      </c>
      <c r="BM1623" s="10" t="s">
        <v>33</v>
      </c>
      <c r="BP1623" s="10" t="s">
        <v>33</v>
      </c>
      <c r="BQ1623" s="10" t="s">
        <v>33</v>
      </c>
      <c r="BR1623" s="10" t="s">
        <v>33</v>
      </c>
      <c r="BS1623" s="11" t="s">
        <v>33</v>
      </c>
      <c r="BT1623" s="11" t="s">
        <v>33</v>
      </c>
      <c r="BU1623" s="10">
        <v>1623</v>
      </c>
    </row>
    <row r="1624" spans="1:73" s="10" customFormat="1" x14ac:dyDescent="0.45">
      <c r="A1624" s="10" t="s">
        <v>33</v>
      </c>
      <c r="D1624" s="10" t="s">
        <v>33</v>
      </c>
      <c r="E1624" s="10">
        <v>1621</v>
      </c>
      <c r="F1624" s="10">
        <v>1149</v>
      </c>
      <c r="H1624" s="10">
        <v>307</v>
      </c>
      <c r="J1624" s="10" t="s">
        <v>33</v>
      </c>
      <c r="K1624" s="10" t="s">
        <v>50</v>
      </c>
      <c r="L1624" s="10" t="s">
        <v>33</v>
      </c>
      <c r="M1624" s="10">
        <v>7.0710678118654766E-2</v>
      </c>
      <c r="N1624" s="10">
        <v>7.0710678118654766E-2</v>
      </c>
      <c r="T1624" s="10">
        <v>0</v>
      </c>
      <c r="W1624" s="10">
        <v>0</v>
      </c>
      <c r="X1624" s="10">
        <v>0</v>
      </c>
      <c r="Y1624" s="10">
        <v>0</v>
      </c>
      <c r="AB1624" s="10">
        <v>0</v>
      </c>
      <c r="AC1624" s="10">
        <v>0</v>
      </c>
      <c r="AD1624" s="10">
        <v>0</v>
      </c>
      <c r="AE1624" s="10">
        <v>0</v>
      </c>
      <c r="AH1624" s="10">
        <v>1</v>
      </c>
      <c r="AQ1624" s="10">
        <v>0.63460080740486313</v>
      </c>
      <c r="AR1624" s="10">
        <v>1.3117049498099345</v>
      </c>
      <c r="AS1624" s="10">
        <v>2.2318761205469859</v>
      </c>
      <c r="AT1624" s="10">
        <v>14.913118974014283</v>
      </c>
      <c r="AU1624" s="10">
        <v>7.9243063460581534E-2</v>
      </c>
      <c r="AV1624" s="10">
        <v>23.992716331688232</v>
      </c>
      <c r="AW1624" s="10">
        <v>38.985078369163098</v>
      </c>
      <c r="AX1624" s="10" t="s">
        <v>33</v>
      </c>
      <c r="AY1624" s="10" t="s">
        <v>33</v>
      </c>
      <c r="AZ1624" s="10" t="s">
        <v>33</v>
      </c>
      <c r="BA1624" s="10" t="s">
        <v>33</v>
      </c>
      <c r="BB1624" s="10">
        <v>1621</v>
      </c>
      <c r="BC1624" s="10">
        <v>1149</v>
      </c>
      <c r="BE1624" s="10" t="s">
        <v>380</v>
      </c>
      <c r="BF1624" s="10" t="s">
        <v>2920</v>
      </c>
      <c r="BG1624" s="10">
        <v>2.0874903319730343E-4</v>
      </c>
      <c r="BH1624" s="10">
        <v>97.108208020336392</v>
      </c>
      <c r="BI1624" s="10">
        <v>656</v>
      </c>
      <c r="BJ1624" s="10" t="s">
        <v>33</v>
      </c>
      <c r="BL1624" s="10" t="s">
        <v>33</v>
      </c>
      <c r="BM1624" s="10" t="s">
        <v>33</v>
      </c>
      <c r="BP1624" s="10" t="s">
        <v>33</v>
      </c>
      <c r="BQ1624" s="10" t="s">
        <v>33</v>
      </c>
      <c r="BR1624" s="10" t="s">
        <v>33</v>
      </c>
      <c r="BS1624" s="11" t="s">
        <v>33</v>
      </c>
      <c r="BT1624" s="11" t="s">
        <v>33</v>
      </c>
      <c r="BU1624" s="10">
        <v>1624</v>
      </c>
    </row>
    <row r="1625" spans="1:73" s="10" customFormat="1" x14ac:dyDescent="0.45">
      <c r="A1625" s="10" t="s">
        <v>33</v>
      </c>
      <c r="D1625" s="10" t="s">
        <v>33</v>
      </c>
      <c r="E1625" s="10">
        <v>1621</v>
      </c>
      <c r="F1625" s="10">
        <v>1020</v>
      </c>
      <c r="H1625" s="10">
        <v>270</v>
      </c>
      <c r="J1625" s="10" t="s">
        <v>33</v>
      </c>
      <c r="K1625" s="10" t="s">
        <v>42</v>
      </c>
      <c r="L1625" s="10" t="s">
        <v>33</v>
      </c>
      <c r="M1625" s="10">
        <v>0.2449489742783178</v>
      </c>
      <c r="N1625" s="10">
        <v>0.2449489742783178</v>
      </c>
      <c r="T1625" s="10">
        <v>0</v>
      </c>
      <c r="W1625" s="10">
        <v>0</v>
      </c>
      <c r="X1625" s="10">
        <v>0</v>
      </c>
      <c r="Y1625" s="10">
        <v>0</v>
      </c>
      <c r="AB1625" s="10">
        <v>0</v>
      </c>
      <c r="AC1625" s="10">
        <v>0</v>
      </c>
      <c r="AD1625" s="10">
        <v>0</v>
      </c>
      <c r="AE1625" s="10">
        <v>0</v>
      </c>
      <c r="AH1625" s="10">
        <v>1</v>
      </c>
      <c r="AQ1625" s="10">
        <v>0</v>
      </c>
      <c r="AR1625" s="10">
        <v>0</v>
      </c>
      <c r="AS1625" s="10">
        <v>0</v>
      </c>
      <c r="AT1625" s="10">
        <v>0</v>
      </c>
      <c r="AU1625" s="10">
        <v>0</v>
      </c>
      <c r="AV1625" s="10">
        <v>0.2449489742783178</v>
      </c>
      <c r="AW1625" s="10">
        <v>0.2449489742783178</v>
      </c>
      <c r="AX1625" s="10" t="s">
        <v>33</v>
      </c>
      <c r="AY1625" s="10" t="s">
        <v>33</v>
      </c>
      <c r="AZ1625" s="10" t="s">
        <v>33</v>
      </c>
      <c r="BA1625" s="10" t="s">
        <v>33</v>
      </c>
      <c r="BB1625" s="10">
        <v>1621</v>
      </c>
      <c r="BC1625" s="10">
        <v>1020</v>
      </c>
      <c r="BE1625" s="10" t="s">
        <v>380</v>
      </c>
      <c r="BF1625" s="10" t="s">
        <v>2921</v>
      </c>
      <c r="BG1625" s="10">
        <v>0</v>
      </c>
      <c r="BH1625" s="10">
        <v>3.7339627066975276</v>
      </c>
      <c r="BI1625" s="10">
        <v>657</v>
      </c>
      <c r="BJ1625" s="10" t="s">
        <v>33</v>
      </c>
      <c r="BL1625" s="10" t="s">
        <v>33</v>
      </c>
      <c r="BM1625" s="10" t="s">
        <v>33</v>
      </c>
      <c r="BP1625" s="10" t="s">
        <v>33</v>
      </c>
      <c r="BQ1625" s="10" t="s">
        <v>33</v>
      </c>
      <c r="BR1625" s="10" t="s">
        <v>33</v>
      </c>
      <c r="BS1625" s="11" t="s">
        <v>33</v>
      </c>
      <c r="BT1625" s="11" t="s">
        <v>33</v>
      </c>
      <c r="BU1625" s="10">
        <v>1625</v>
      </c>
    </row>
    <row r="1626" spans="1:73" s="10" customFormat="1" x14ac:dyDescent="0.45">
      <c r="A1626" s="10" t="s">
        <v>33</v>
      </c>
      <c r="D1626" s="10" t="s">
        <v>33</v>
      </c>
      <c r="E1626" s="10">
        <v>1621</v>
      </c>
      <c r="F1626" s="10">
        <v>1150</v>
      </c>
      <c r="H1626" s="10">
        <v>308</v>
      </c>
      <c r="J1626" s="10" t="s">
        <v>33</v>
      </c>
      <c r="K1626" s="10" t="s">
        <v>63</v>
      </c>
      <c r="L1626" s="10" t="s">
        <v>33</v>
      </c>
      <c r="M1626" s="10">
        <v>0.70710678118654757</v>
      </c>
      <c r="N1626" s="10">
        <v>0.70710678118654757</v>
      </c>
      <c r="T1626" s="10">
        <v>0</v>
      </c>
      <c r="W1626" s="10">
        <v>0</v>
      </c>
      <c r="X1626" s="10">
        <v>0</v>
      </c>
      <c r="Y1626" s="10">
        <v>0</v>
      </c>
      <c r="AB1626" s="10">
        <v>0</v>
      </c>
      <c r="AC1626" s="10">
        <v>0</v>
      </c>
      <c r="AD1626" s="10">
        <v>0</v>
      </c>
      <c r="AE1626" s="10">
        <v>0</v>
      </c>
      <c r="AH1626" s="10">
        <v>1</v>
      </c>
      <c r="AQ1626" s="10">
        <v>0</v>
      </c>
      <c r="AR1626" s="10">
        <v>0.93410447130180507</v>
      </c>
      <c r="AS1626" s="10">
        <v>0.93410447130180507</v>
      </c>
      <c r="AT1626" s="10">
        <v>0</v>
      </c>
      <c r="AU1626" s="10">
        <v>0</v>
      </c>
      <c r="AV1626" s="10">
        <v>11.730780152535472</v>
      </c>
      <c r="AW1626" s="10">
        <v>11.730780152535472</v>
      </c>
      <c r="AX1626" s="10" t="s">
        <v>33</v>
      </c>
      <c r="AY1626" s="10" t="s">
        <v>33</v>
      </c>
      <c r="AZ1626" s="10" t="s">
        <v>33</v>
      </c>
      <c r="BA1626" s="10" t="s">
        <v>33</v>
      </c>
      <c r="BB1626" s="10">
        <v>1621</v>
      </c>
      <c r="BC1626" s="10">
        <v>1150</v>
      </c>
      <c r="BE1626" s="10" t="s">
        <v>380</v>
      </c>
      <c r="BF1626" s="10" t="s">
        <v>2922</v>
      </c>
      <c r="BG1626" s="10">
        <v>8.7367485809087517E-5</v>
      </c>
      <c r="BH1626" s="10">
        <v>63.391427613231016</v>
      </c>
      <c r="BI1626" s="10">
        <v>658</v>
      </c>
      <c r="BJ1626" s="10" t="s">
        <v>33</v>
      </c>
      <c r="BL1626" s="10" t="s">
        <v>33</v>
      </c>
      <c r="BM1626" s="10" t="s">
        <v>33</v>
      </c>
      <c r="BP1626" s="10" t="s">
        <v>33</v>
      </c>
      <c r="BQ1626" s="10" t="s">
        <v>33</v>
      </c>
      <c r="BR1626" s="10" t="s">
        <v>33</v>
      </c>
      <c r="BS1626" s="11" t="s">
        <v>33</v>
      </c>
      <c r="BT1626" s="11" t="s">
        <v>33</v>
      </c>
      <c r="BU1626" s="10">
        <v>1626</v>
      </c>
    </row>
    <row r="1627" spans="1:73" s="10" customFormat="1" x14ac:dyDescent="0.45">
      <c r="A1627" s="10">
        <v>430</v>
      </c>
      <c r="D1627" s="10">
        <v>1628</v>
      </c>
      <c r="E1627" s="10" t="s">
        <v>33</v>
      </c>
      <c r="F1627" s="10">
        <v>1443</v>
      </c>
      <c r="H1627" s="10" t="s">
        <v>33</v>
      </c>
      <c r="J1627" s="10" t="s">
        <v>241</v>
      </c>
      <c r="K1627" s="10">
        <v>0</v>
      </c>
      <c r="L1627" s="10">
        <v>1</v>
      </c>
      <c r="M1627" s="10" t="s">
        <v>33</v>
      </c>
      <c r="N1627" s="10">
        <v>1</v>
      </c>
      <c r="T1627" s="10">
        <v>0</v>
      </c>
      <c r="W1627" s="10">
        <v>0</v>
      </c>
      <c r="X1627" s="10">
        <v>0</v>
      </c>
      <c r="Y1627" s="10">
        <v>0</v>
      </c>
      <c r="AB1627" s="10">
        <v>0</v>
      </c>
      <c r="AC1627" s="10">
        <v>0</v>
      </c>
      <c r="AD1627" s="12">
        <v>7.7136620296873026</v>
      </c>
      <c r="AE1627" s="12">
        <v>84.534453228978848</v>
      </c>
      <c r="AH1627" s="10">
        <v>1</v>
      </c>
      <c r="AQ1627" s="10">
        <v>0</v>
      </c>
      <c r="AR1627" s="10">
        <v>7.7136620296873026</v>
      </c>
      <c r="AS1627" s="10">
        <v>7.7136620296873026</v>
      </c>
      <c r="AT1627" s="10">
        <v>0</v>
      </c>
      <c r="AU1627" s="10">
        <v>0</v>
      </c>
      <c r="AV1627" s="10">
        <v>84.534453228978848</v>
      </c>
      <c r="AW1627" s="10">
        <v>84.534453228978848</v>
      </c>
      <c r="AX1627" s="10">
        <v>5.3756179551750155E-6</v>
      </c>
      <c r="AY1627" s="10">
        <v>0</v>
      </c>
      <c r="AZ1627" s="10" t="s">
        <v>33</v>
      </c>
      <c r="BA1627" s="10">
        <v>1628</v>
      </c>
      <c r="BB1627" s="10" t="s">
        <v>33</v>
      </c>
      <c r="BC1627" s="10">
        <v>1443</v>
      </c>
      <c r="BE1627" s="10" t="s">
        <v>33</v>
      </c>
      <c r="BF1627" s="10" t="s">
        <v>33</v>
      </c>
      <c r="BG1627" s="10" t="s">
        <v>33</v>
      </c>
      <c r="BH1627" s="10" t="s">
        <v>33</v>
      </c>
      <c r="BI1627" s="10" t="s">
        <v>33</v>
      </c>
      <c r="BJ1627" s="10" t="s">
        <v>33</v>
      </c>
      <c r="BL1627" s="10" t="s">
        <v>33</v>
      </c>
      <c r="BM1627" s="10" t="s">
        <v>33</v>
      </c>
      <c r="BP1627" s="10" t="s">
        <v>34</v>
      </c>
      <c r="BQ1627" s="10">
        <v>0</v>
      </c>
      <c r="BR1627" s="10" t="s">
        <v>241</v>
      </c>
      <c r="BS1627" s="11">
        <v>7.7136620296873026</v>
      </c>
      <c r="BT1627" s="11">
        <v>84.534453228978848</v>
      </c>
      <c r="BU1627" s="10">
        <v>1627</v>
      </c>
    </row>
    <row r="1628" spans="1:73" s="10" customFormat="1" x14ac:dyDescent="0.45">
      <c r="A1628" s="10">
        <v>431</v>
      </c>
      <c r="D1628" s="10">
        <v>1635</v>
      </c>
      <c r="E1628" s="10" t="s">
        <v>33</v>
      </c>
      <c r="F1628" s="10">
        <v>1436</v>
      </c>
      <c r="H1628" s="10" t="s">
        <v>33</v>
      </c>
      <c r="J1628" s="10" t="s">
        <v>381</v>
      </c>
      <c r="K1628" s="10">
        <v>0</v>
      </c>
      <c r="L1628" s="10">
        <v>1</v>
      </c>
      <c r="M1628" s="10" t="s">
        <v>33</v>
      </c>
      <c r="N1628" s="10">
        <v>1</v>
      </c>
      <c r="T1628" s="10">
        <v>4.2426406871192848</v>
      </c>
      <c r="W1628" s="10">
        <v>0.73326973209044999</v>
      </c>
      <c r="X1628" s="10" t="s">
        <v>35</v>
      </c>
      <c r="Y1628" s="10">
        <v>7.0710678118654766E-2</v>
      </c>
      <c r="AB1628" s="10">
        <v>8.4838671606761995</v>
      </c>
      <c r="AC1628" s="10">
        <v>0</v>
      </c>
      <c r="AD1628" s="10">
        <v>0</v>
      </c>
      <c r="AE1628" s="10">
        <v>0</v>
      </c>
      <c r="AH1628" s="10">
        <v>1</v>
      </c>
      <c r="AQ1628" s="10">
        <v>15.145289719482026</v>
      </c>
      <c r="AR1628" s="10">
        <v>22.640841856831422</v>
      </c>
      <c r="AS1628" s="10">
        <v>44.601511950080358</v>
      </c>
      <c r="AT1628" s="10">
        <v>355.9143084078276</v>
      </c>
      <c r="AU1628" s="10">
        <v>43.820855829710936</v>
      </c>
      <c r="AV1628" s="10">
        <v>411.9498984691491</v>
      </c>
      <c r="AW1628" s="10">
        <v>811.68506270668763</v>
      </c>
      <c r="AX1628" s="10">
        <v>1.6739651609277901E-6</v>
      </c>
      <c r="AY1628" s="10">
        <v>0</v>
      </c>
      <c r="AZ1628" s="10" t="s">
        <v>33</v>
      </c>
      <c r="BA1628" s="10">
        <v>1635</v>
      </c>
      <c r="BB1628" s="10" t="s">
        <v>33</v>
      </c>
      <c r="BC1628" s="10">
        <v>1436</v>
      </c>
      <c r="BE1628" s="10" t="s">
        <v>33</v>
      </c>
      <c r="BF1628" s="10" t="s">
        <v>33</v>
      </c>
      <c r="BG1628" s="10" t="s">
        <v>33</v>
      </c>
      <c r="BH1628" s="10" t="s">
        <v>33</v>
      </c>
      <c r="BI1628" s="10" t="s">
        <v>33</v>
      </c>
      <c r="BJ1628" s="10" t="s">
        <v>33</v>
      </c>
      <c r="BL1628" s="10" t="s">
        <v>33</v>
      </c>
      <c r="BM1628" s="10" t="s">
        <v>33</v>
      </c>
      <c r="BP1628" s="10" t="s">
        <v>33</v>
      </c>
      <c r="BQ1628" s="10">
        <v>0</v>
      </c>
      <c r="BR1628" s="10" t="s">
        <v>381</v>
      </c>
      <c r="BS1628" s="11">
        <v>44.601511950080358</v>
      </c>
      <c r="BT1628" s="11">
        <v>811.68506270668763</v>
      </c>
      <c r="BU1628" s="10">
        <v>1628</v>
      </c>
    </row>
    <row r="1629" spans="1:73" s="10" customFormat="1" x14ac:dyDescent="0.45">
      <c r="A1629" s="10" t="s">
        <v>33</v>
      </c>
      <c r="D1629" s="10" t="s">
        <v>33</v>
      </c>
      <c r="E1629" s="10">
        <v>1628</v>
      </c>
      <c r="F1629" s="10">
        <v>1552</v>
      </c>
      <c r="H1629" s="10">
        <v>415</v>
      </c>
      <c r="J1629" s="10" t="s">
        <v>33</v>
      </c>
      <c r="K1629" s="10" t="s">
        <v>370</v>
      </c>
      <c r="L1629" s="10" t="s">
        <v>33</v>
      </c>
      <c r="M1629" s="10">
        <v>0.44721359549995793</v>
      </c>
      <c r="N1629" s="10">
        <v>0.44721359549995793</v>
      </c>
      <c r="T1629" s="10">
        <v>0</v>
      </c>
      <c r="W1629" s="10">
        <v>0</v>
      </c>
      <c r="X1629" s="10">
        <v>0</v>
      </c>
      <c r="Y1629" s="10">
        <v>0</v>
      </c>
      <c r="AB1629" s="10">
        <v>0</v>
      </c>
      <c r="AC1629" s="10">
        <v>0</v>
      </c>
      <c r="AD1629" s="10">
        <v>0</v>
      </c>
      <c r="AE1629" s="10">
        <v>0</v>
      </c>
      <c r="AH1629" s="10">
        <v>1</v>
      </c>
      <c r="AQ1629" s="10">
        <v>0</v>
      </c>
      <c r="AR1629" s="10">
        <v>4.3396500726858944</v>
      </c>
      <c r="AS1629" s="10">
        <v>4.3396500726858944</v>
      </c>
      <c r="AT1629" s="10">
        <v>0</v>
      </c>
      <c r="AU1629" s="10">
        <v>0</v>
      </c>
      <c r="AV1629" s="10">
        <v>45.847668448939096</v>
      </c>
      <c r="AW1629" s="10">
        <v>45.847668448939096</v>
      </c>
      <c r="AX1629" s="10" t="s">
        <v>33</v>
      </c>
      <c r="AY1629" s="10" t="s">
        <v>33</v>
      </c>
      <c r="AZ1629" s="10" t="s">
        <v>33</v>
      </c>
      <c r="BA1629" s="10" t="s">
        <v>33</v>
      </c>
      <c r="BB1629" s="10">
        <v>1628</v>
      </c>
      <c r="BC1629" s="10">
        <v>1552</v>
      </c>
      <c r="BE1629" s="10" t="s">
        <v>381</v>
      </c>
      <c r="BF1629" s="10" t="s">
        <v>2923</v>
      </c>
      <c r="BG1629" s="10">
        <v>7.2644230322939399E-6</v>
      </c>
      <c r="BH1629" s="10">
        <v>11543.545635477672</v>
      </c>
      <c r="BI1629" s="10">
        <v>661</v>
      </c>
      <c r="BJ1629" s="10" t="s">
        <v>33</v>
      </c>
      <c r="BL1629" s="10" t="s">
        <v>33</v>
      </c>
      <c r="BM1629" s="10" t="s">
        <v>33</v>
      </c>
      <c r="BP1629" s="10" t="s">
        <v>33</v>
      </c>
      <c r="BQ1629" s="10" t="s">
        <v>33</v>
      </c>
      <c r="BR1629" s="10" t="s">
        <v>33</v>
      </c>
      <c r="BS1629" s="11" t="s">
        <v>33</v>
      </c>
      <c r="BT1629" s="11" t="s">
        <v>33</v>
      </c>
      <c r="BU1629" s="10">
        <v>1629</v>
      </c>
    </row>
    <row r="1630" spans="1:73" s="10" customFormat="1" x14ac:dyDescent="0.45">
      <c r="A1630" s="10" t="s">
        <v>33</v>
      </c>
      <c r="D1630" s="10" t="s">
        <v>33</v>
      </c>
      <c r="E1630" s="10">
        <v>1628</v>
      </c>
      <c r="F1630" s="10">
        <v>1378</v>
      </c>
      <c r="H1630" s="10">
        <v>374</v>
      </c>
      <c r="J1630" s="10" t="s">
        <v>33</v>
      </c>
      <c r="K1630" s="10" t="s">
        <v>343</v>
      </c>
      <c r="L1630" s="10" t="s">
        <v>33</v>
      </c>
      <c r="M1630" s="10">
        <v>0.34641016151377546</v>
      </c>
      <c r="N1630" s="10">
        <v>0.34641016151377546</v>
      </c>
      <c r="T1630" s="10">
        <v>0</v>
      </c>
      <c r="W1630" s="10">
        <v>0</v>
      </c>
      <c r="X1630" s="10">
        <v>0</v>
      </c>
      <c r="Y1630" s="10">
        <v>0</v>
      </c>
      <c r="AB1630" s="10">
        <v>0</v>
      </c>
      <c r="AC1630" s="10">
        <v>0</v>
      </c>
      <c r="AD1630" s="10">
        <v>0</v>
      </c>
      <c r="AE1630" s="10">
        <v>0</v>
      </c>
      <c r="AH1630" s="10">
        <v>1</v>
      </c>
      <c r="AQ1630" s="10">
        <v>10.268048224957877</v>
      </c>
      <c r="AR1630" s="10">
        <v>14.174974735008206</v>
      </c>
      <c r="AS1630" s="10">
        <v>29.063644661197127</v>
      </c>
      <c r="AT1630" s="10">
        <v>241.29913328651011</v>
      </c>
      <c r="AU1630" s="10">
        <v>35.257745605574158</v>
      </c>
      <c r="AV1630" s="10">
        <v>314.03747939049089</v>
      </c>
      <c r="AW1630" s="10">
        <v>590.59435828257517</v>
      </c>
      <c r="AX1630" s="10" t="s">
        <v>33</v>
      </c>
      <c r="AY1630" s="10" t="s">
        <v>33</v>
      </c>
      <c r="AZ1630" s="10" t="s">
        <v>33</v>
      </c>
      <c r="BA1630" s="10" t="s">
        <v>33</v>
      </c>
      <c r="BB1630" s="10">
        <v>1628</v>
      </c>
      <c r="BC1630" s="10">
        <v>1378</v>
      </c>
      <c r="BE1630" s="10" t="s">
        <v>381</v>
      </c>
      <c r="BF1630" s="10" t="s">
        <v>2924</v>
      </c>
      <c r="BG1630" s="10">
        <v>4.8651528612428961E-5</v>
      </c>
      <c r="BH1630" s="10">
        <v>1238198.9682409663</v>
      </c>
      <c r="BI1630" s="10">
        <v>662</v>
      </c>
      <c r="BJ1630" s="10" t="s">
        <v>33</v>
      </c>
      <c r="BL1630" s="10" t="s">
        <v>33</v>
      </c>
      <c r="BM1630" s="10" t="s">
        <v>33</v>
      </c>
      <c r="BP1630" s="10" t="s">
        <v>33</v>
      </c>
      <c r="BQ1630" s="10" t="s">
        <v>33</v>
      </c>
      <c r="BR1630" s="10" t="s">
        <v>33</v>
      </c>
      <c r="BS1630" s="11" t="s">
        <v>33</v>
      </c>
      <c r="BT1630" s="11" t="s">
        <v>33</v>
      </c>
      <c r="BU1630" s="10">
        <v>1630</v>
      </c>
    </row>
    <row r="1631" spans="1:73" s="10" customFormat="1" x14ac:dyDescent="0.45">
      <c r="A1631" s="10" t="s">
        <v>33</v>
      </c>
      <c r="D1631" s="10" t="s">
        <v>33</v>
      </c>
      <c r="E1631" s="10">
        <v>1628</v>
      </c>
      <c r="F1631" s="10">
        <v>1185</v>
      </c>
      <c r="H1631" s="10">
        <v>318</v>
      </c>
      <c r="J1631" s="10" t="s">
        <v>33</v>
      </c>
      <c r="K1631" s="10" t="s">
        <v>72</v>
      </c>
      <c r="L1631" s="10" t="s">
        <v>33</v>
      </c>
      <c r="M1631" s="10">
        <v>0.14142135623730953</v>
      </c>
      <c r="N1631" s="10">
        <v>0.14142135623730953</v>
      </c>
      <c r="T1631" s="10">
        <v>0</v>
      </c>
      <c r="W1631" s="10">
        <v>0</v>
      </c>
      <c r="X1631" s="10">
        <v>0</v>
      </c>
      <c r="Y1631" s="10">
        <v>0</v>
      </c>
      <c r="AB1631" s="10">
        <v>0</v>
      </c>
      <c r="AC1631" s="10">
        <v>0</v>
      </c>
      <c r="AD1631" s="10">
        <v>0</v>
      </c>
      <c r="AE1631" s="10">
        <v>0</v>
      </c>
      <c r="AH1631" s="10">
        <v>1</v>
      </c>
      <c r="AQ1631" s="10">
        <v>0</v>
      </c>
      <c r="AR1631" s="10">
        <v>0.21303342463332567</v>
      </c>
      <c r="AS1631" s="10">
        <v>0.21303342463332567</v>
      </c>
      <c r="AT1631" s="10">
        <v>0</v>
      </c>
      <c r="AU1631" s="10">
        <v>0</v>
      </c>
      <c r="AV1631" s="10">
        <v>4.1457159914150719</v>
      </c>
      <c r="AW1631" s="10">
        <v>4.1457159914150719</v>
      </c>
      <c r="AX1631" s="10" t="s">
        <v>33</v>
      </c>
      <c r="AY1631" s="10" t="s">
        <v>33</v>
      </c>
      <c r="AZ1631" s="10" t="s">
        <v>33</v>
      </c>
      <c r="BA1631" s="10" t="s">
        <v>33</v>
      </c>
      <c r="BB1631" s="10">
        <v>1628</v>
      </c>
      <c r="BC1631" s="10">
        <v>1185</v>
      </c>
      <c r="BE1631" s="10" t="s">
        <v>381</v>
      </c>
      <c r="BF1631" s="10" t="s">
        <v>2925</v>
      </c>
      <c r="BG1631" s="10">
        <v>3.5661053094932327E-7</v>
      </c>
      <c r="BH1631" s="10">
        <v>723.49934556863616</v>
      </c>
      <c r="BI1631" s="10">
        <v>663</v>
      </c>
      <c r="BJ1631" s="10" t="s">
        <v>33</v>
      </c>
      <c r="BL1631" s="10" t="s">
        <v>33</v>
      </c>
      <c r="BM1631" s="10" t="s">
        <v>33</v>
      </c>
      <c r="BP1631" s="10" t="s">
        <v>33</v>
      </c>
      <c r="BQ1631" s="10" t="s">
        <v>33</v>
      </c>
      <c r="BR1631" s="10" t="s">
        <v>33</v>
      </c>
      <c r="BS1631" s="11" t="s">
        <v>33</v>
      </c>
      <c r="BT1631" s="11" t="s">
        <v>33</v>
      </c>
      <c r="BU1631" s="10">
        <v>1631</v>
      </c>
    </row>
    <row r="1632" spans="1:73" s="10" customFormat="1" x14ac:dyDescent="0.45">
      <c r="A1632" s="10" t="s">
        <v>33</v>
      </c>
      <c r="D1632" s="10" t="s">
        <v>33</v>
      </c>
      <c r="E1632" s="10">
        <v>1628</v>
      </c>
      <c r="F1632" s="10">
        <v>1149</v>
      </c>
      <c r="H1632" s="10">
        <v>307</v>
      </c>
      <c r="J1632" s="10" t="s">
        <v>33</v>
      </c>
      <c r="K1632" s="10" t="s">
        <v>50</v>
      </c>
      <c r="L1632" s="10" t="s">
        <v>33</v>
      </c>
      <c r="M1632" s="10">
        <v>7.0710678118654766E-2</v>
      </c>
      <c r="N1632" s="10">
        <v>7.0710678118654766E-2</v>
      </c>
      <c r="T1632" s="10">
        <v>0</v>
      </c>
      <c r="W1632" s="10">
        <v>0</v>
      </c>
      <c r="X1632" s="10">
        <v>0</v>
      </c>
      <c r="Y1632" s="10">
        <v>0</v>
      </c>
      <c r="AB1632" s="10">
        <v>0</v>
      </c>
      <c r="AC1632" s="10">
        <v>0</v>
      </c>
      <c r="AD1632" s="10">
        <v>0</v>
      </c>
      <c r="AE1632" s="10">
        <v>0</v>
      </c>
      <c r="AH1632" s="10">
        <v>1</v>
      </c>
      <c r="AQ1632" s="10">
        <v>0.63460080740486313</v>
      </c>
      <c r="AR1632" s="10">
        <v>1.3117049498099345</v>
      </c>
      <c r="AS1632" s="10">
        <v>2.2318761205469859</v>
      </c>
      <c r="AT1632" s="10">
        <v>14.913118974014283</v>
      </c>
      <c r="AU1632" s="10">
        <v>7.9243063460581534E-2</v>
      </c>
      <c r="AV1632" s="10">
        <v>23.992716331688232</v>
      </c>
      <c r="AW1632" s="10">
        <v>38.985078369163098</v>
      </c>
      <c r="AX1632" s="10" t="s">
        <v>33</v>
      </c>
      <c r="AY1632" s="10" t="s">
        <v>33</v>
      </c>
      <c r="AZ1632" s="10" t="s">
        <v>33</v>
      </c>
      <c r="BA1632" s="10" t="s">
        <v>33</v>
      </c>
      <c r="BB1632" s="10">
        <v>1628</v>
      </c>
      <c r="BC1632" s="10">
        <v>1149</v>
      </c>
      <c r="BE1632" s="10" t="s">
        <v>381</v>
      </c>
      <c r="BF1632" s="10" t="s">
        <v>2926</v>
      </c>
      <c r="BG1632" s="10">
        <v>3.7360828693023274E-6</v>
      </c>
      <c r="BH1632" s="10">
        <v>3263.5718026376139</v>
      </c>
      <c r="BI1632" s="10">
        <v>664</v>
      </c>
      <c r="BJ1632" s="10" t="s">
        <v>33</v>
      </c>
      <c r="BL1632" s="10" t="s">
        <v>33</v>
      </c>
      <c r="BM1632" s="10" t="s">
        <v>33</v>
      </c>
      <c r="BP1632" s="10" t="s">
        <v>33</v>
      </c>
      <c r="BQ1632" s="10" t="s">
        <v>33</v>
      </c>
      <c r="BR1632" s="10" t="s">
        <v>33</v>
      </c>
      <c r="BS1632" s="11" t="s">
        <v>33</v>
      </c>
      <c r="BT1632" s="11" t="s">
        <v>33</v>
      </c>
      <c r="BU1632" s="10">
        <v>1632</v>
      </c>
    </row>
    <row r="1633" spans="1:73" s="10" customFormat="1" x14ac:dyDescent="0.45">
      <c r="A1633" s="10" t="s">
        <v>33</v>
      </c>
      <c r="D1633" s="10" t="s">
        <v>33</v>
      </c>
      <c r="E1633" s="10">
        <v>1628</v>
      </c>
      <c r="F1633" s="10">
        <v>1020</v>
      </c>
      <c r="H1633" s="10">
        <v>270</v>
      </c>
      <c r="J1633" s="10" t="s">
        <v>33</v>
      </c>
      <c r="K1633" s="10" t="s">
        <v>42</v>
      </c>
      <c r="L1633" s="10" t="s">
        <v>33</v>
      </c>
      <c r="M1633" s="10">
        <v>0.46475800154489</v>
      </c>
      <c r="N1633" s="10">
        <v>0.46475800154489</v>
      </c>
      <c r="T1633" s="10">
        <v>0</v>
      </c>
      <c r="W1633" s="10">
        <v>0</v>
      </c>
      <c r="X1633" s="10">
        <v>0</v>
      </c>
      <c r="Y1633" s="10">
        <v>0</v>
      </c>
      <c r="AB1633" s="10">
        <v>0</v>
      </c>
      <c r="AC1633" s="10">
        <v>0</v>
      </c>
      <c r="AD1633" s="10">
        <v>0</v>
      </c>
      <c r="AE1633" s="10">
        <v>0</v>
      </c>
      <c r="AH1633" s="10">
        <v>1</v>
      </c>
      <c r="AQ1633" s="10">
        <v>0</v>
      </c>
      <c r="AR1633" s="10">
        <v>0</v>
      </c>
      <c r="AS1633" s="10">
        <v>0</v>
      </c>
      <c r="AT1633" s="10">
        <v>0</v>
      </c>
      <c r="AU1633" s="10">
        <v>0</v>
      </c>
      <c r="AV1633" s="10">
        <v>0.46475800154489</v>
      </c>
      <c r="AW1633" s="10">
        <v>0.46475800154489</v>
      </c>
      <c r="AX1633" s="10" t="s">
        <v>33</v>
      </c>
      <c r="AY1633" s="10" t="s">
        <v>33</v>
      </c>
      <c r="AZ1633" s="10" t="s">
        <v>33</v>
      </c>
      <c r="BA1633" s="10" t="s">
        <v>33</v>
      </c>
      <c r="BB1633" s="10">
        <v>1628</v>
      </c>
      <c r="BC1633" s="10">
        <v>1020</v>
      </c>
      <c r="BE1633" s="10" t="s">
        <v>381</v>
      </c>
      <c r="BF1633" s="10" t="s">
        <v>2927</v>
      </c>
      <c r="BG1633" s="10">
        <v>0</v>
      </c>
      <c r="BH1633" s="10">
        <v>238.0994864258966</v>
      </c>
      <c r="BI1633" s="10">
        <v>665</v>
      </c>
      <c r="BJ1633" s="10" t="s">
        <v>33</v>
      </c>
      <c r="BL1633" s="10" t="s">
        <v>33</v>
      </c>
      <c r="BM1633" s="10" t="s">
        <v>33</v>
      </c>
      <c r="BP1633" s="10" t="s">
        <v>33</v>
      </c>
      <c r="BQ1633" s="10" t="s">
        <v>33</v>
      </c>
      <c r="BR1633" s="10" t="s">
        <v>33</v>
      </c>
      <c r="BS1633" s="11" t="s">
        <v>33</v>
      </c>
      <c r="BT1633" s="11" t="s">
        <v>33</v>
      </c>
      <c r="BU1633" s="10">
        <v>1633</v>
      </c>
    </row>
    <row r="1634" spans="1:73" s="10" customFormat="1" x14ac:dyDescent="0.45">
      <c r="A1634" s="10" t="s">
        <v>33</v>
      </c>
      <c r="D1634" s="10" t="s">
        <v>33</v>
      </c>
      <c r="E1634" s="10">
        <v>1628</v>
      </c>
      <c r="F1634" s="10">
        <v>1150</v>
      </c>
      <c r="H1634" s="10">
        <v>308</v>
      </c>
      <c r="J1634" s="10" t="s">
        <v>33</v>
      </c>
      <c r="K1634" s="10" t="s">
        <v>63</v>
      </c>
      <c r="L1634" s="10" t="s">
        <v>33</v>
      </c>
      <c r="M1634" s="10">
        <v>1.4142135623730951</v>
      </c>
      <c r="N1634" s="10">
        <v>1.4142135623730951</v>
      </c>
      <c r="T1634" s="10">
        <v>0</v>
      </c>
      <c r="W1634" s="10">
        <v>0</v>
      </c>
      <c r="X1634" s="10">
        <v>0</v>
      </c>
      <c r="Y1634" s="10">
        <v>0</v>
      </c>
      <c r="AB1634" s="10">
        <v>0</v>
      </c>
      <c r="AC1634" s="10">
        <v>0</v>
      </c>
      <c r="AD1634" s="10">
        <v>0</v>
      </c>
      <c r="AE1634" s="10">
        <v>0</v>
      </c>
      <c r="AH1634" s="10">
        <v>1</v>
      </c>
      <c r="AQ1634" s="10">
        <v>0</v>
      </c>
      <c r="AR1634" s="10">
        <v>1.8682089426036101</v>
      </c>
      <c r="AS1634" s="10">
        <v>1.8682089426036101</v>
      </c>
      <c r="AT1634" s="10">
        <v>0</v>
      </c>
      <c r="AU1634" s="10">
        <v>0</v>
      </c>
      <c r="AV1634" s="10">
        <v>23.461560305070943</v>
      </c>
      <c r="AW1634" s="10">
        <v>23.461560305070943</v>
      </c>
      <c r="AX1634" s="10" t="s">
        <v>33</v>
      </c>
      <c r="AY1634" s="10" t="s">
        <v>33</v>
      </c>
      <c r="AZ1634" s="10" t="s">
        <v>33</v>
      </c>
      <c r="BA1634" s="10" t="s">
        <v>33</v>
      </c>
      <c r="BB1634" s="10">
        <v>1628</v>
      </c>
      <c r="BC1634" s="10">
        <v>1150</v>
      </c>
      <c r="BE1634" s="10" t="s">
        <v>381</v>
      </c>
      <c r="BF1634" s="10" t="s">
        <v>2928</v>
      </c>
      <c r="BG1634" s="10">
        <v>3.127316683252189E-6</v>
      </c>
      <c r="BH1634" s="10">
        <v>4260.864862096083</v>
      </c>
      <c r="BI1634" s="10">
        <v>666</v>
      </c>
      <c r="BJ1634" s="10" t="s">
        <v>33</v>
      </c>
      <c r="BL1634" s="10" t="s">
        <v>33</v>
      </c>
      <c r="BM1634" s="10" t="s">
        <v>33</v>
      </c>
      <c r="BP1634" s="10" t="s">
        <v>33</v>
      </c>
      <c r="BQ1634" s="10" t="s">
        <v>33</v>
      </c>
      <c r="BR1634" s="10" t="s">
        <v>33</v>
      </c>
      <c r="BS1634" s="11" t="s">
        <v>33</v>
      </c>
      <c r="BT1634" s="11" t="s">
        <v>33</v>
      </c>
      <c r="BU1634" s="10">
        <v>1634</v>
      </c>
    </row>
    <row r="1635" spans="1:73" s="10" customFormat="1" x14ac:dyDescent="0.45">
      <c r="A1635" s="10">
        <v>432</v>
      </c>
      <c r="D1635" s="10">
        <v>1640</v>
      </c>
      <c r="E1635" s="10" t="s">
        <v>33</v>
      </c>
      <c r="F1635" s="10">
        <v>1437</v>
      </c>
      <c r="H1635" s="10" t="s">
        <v>33</v>
      </c>
      <c r="J1635" s="10" t="s">
        <v>1791</v>
      </c>
      <c r="K1635" s="10">
        <v>0</v>
      </c>
      <c r="L1635" s="10">
        <v>1</v>
      </c>
      <c r="M1635" s="10" t="s">
        <v>33</v>
      </c>
      <c r="N1635" s="10">
        <v>1</v>
      </c>
      <c r="T1635" s="10">
        <v>0.59160797830996159</v>
      </c>
      <c r="W1635" s="10">
        <v>0.5325352101035199</v>
      </c>
      <c r="X1635" s="10" t="s">
        <v>35</v>
      </c>
      <c r="Y1635" s="10">
        <v>0.19364916731037085</v>
      </c>
      <c r="AB1635" s="10">
        <v>23.234027093898295</v>
      </c>
      <c r="AC1635" s="10">
        <v>0.02</v>
      </c>
      <c r="AD1635" s="10">
        <v>0</v>
      </c>
      <c r="AE1635" s="10">
        <v>0</v>
      </c>
      <c r="AH1635" s="10">
        <v>1</v>
      </c>
      <c r="AQ1635" s="10">
        <v>1.3522448157313371</v>
      </c>
      <c r="AR1635" s="10">
        <v>30.80638223195427</v>
      </c>
      <c r="AS1635" s="10">
        <v>32.767137214764709</v>
      </c>
      <c r="AT1635" s="10">
        <v>31.777753169686424</v>
      </c>
      <c r="AU1635" s="10">
        <v>34.305958659888674</v>
      </c>
      <c r="AV1635" s="10">
        <v>458.55759343808688</v>
      </c>
      <c r="AW1635" s="10">
        <v>524.64130526766201</v>
      </c>
      <c r="AX1635" s="10">
        <v>9.1686847911791616E-7</v>
      </c>
      <c r="AY1635" s="10">
        <v>0</v>
      </c>
      <c r="AZ1635" s="10" t="s">
        <v>33</v>
      </c>
      <c r="BA1635" s="10">
        <v>1640</v>
      </c>
      <c r="BB1635" s="10" t="s">
        <v>33</v>
      </c>
      <c r="BC1635" s="10">
        <v>1437</v>
      </c>
      <c r="BE1635" s="10" t="s">
        <v>33</v>
      </c>
      <c r="BF1635" s="10" t="s">
        <v>33</v>
      </c>
      <c r="BG1635" s="10" t="s">
        <v>33</v>
      </c>
      <c r="BH1635" s="10" t="s">
        <v>33</v>
      </c>
      <c r="BI1635" s="10" t="s">
        <v>33</v>
      </c>
      <c r="BJ1635" s="10" t="s">
        <v>33</v>
      </c>
      <c r="BL1635" s="10" t="s">
        <v>33</v>
      </c>
      <c r="BM1635" s="10" t="s">
        <v>33</v>
      </c>
      <c r="BP1635" s="10" t="s">
        <v>33</v>
      </c>
      <c r="BQ1635" s="10">
        <v>0</v>
      </c>
      <c r="BR1635" s="10" t="s">
        <v>1791</v>
      </c>
      <c r="BS1635" s="11">
        <v>32.767137214764709</v>
      </c>
      <c r="BT1635" s="11">
        <v>524.64130526766201</v>
      </c>
      <c r="BU1635" s="10">
        <v>1635</v>
      </c>
    </row>
    <row r="1636" spans="1:73" s="10" customFormat="1" x14ac:dyDescent="0.45">
      <c r="A1636" s="10" t="s">
        <v>33</v>
      </c>
      <c r="D1636" s="10" t="s">
        <v>33</v>
      </c>
      <c r="E1636" s="10">
        <v>1635</v>
      </c>
      <c r="F1636" s="10">
        <v>1821</v>
      </c>
      <c r="H1636" s="10">
        <v>476</v>
      </c>
      <c r="J1636" s="10" t="s">
        <v>33</v>
      </c>
      <c r="K1636" s="10" t="s">
        <v>413</v>
      </c>
      <c r="L1636" s="10" t="s">
        <v>33</v>
      </c>
      <c r="M1636" s="10">
        <v>1.299038105676658</v>
      </c>
      <c r="N1636" s="10">
        <v>1.299038105676658</v>
      </c>
      <c r="T1636" s="10">
        <v>0</v>
      </c>
      <c r="W1636" s="10">
        <v>0</v>
      </c>
      <c r="X1636" s="10">
        <v>0</v>
      </c>
      <c r="Y1636" s="10">
        <v>0</v>
      </c>
      <c r="AB1636" s="10">
        <v>0</v>
      </c>
      <c r="AC1636" s="10">
        <v>0</v>
      </c>
      <c r="AD1636" s="10">
        <v>0</v>
      </c>
      <c r="AE1636" s="10">
        <v>0</v>
      </c>
      <c r="AH1636" s="10">
        <v>1</v>
      </c>
      <c r="AQ1636" s="10">
        <v>0.76063683742137556</v>
      </c>
      <c r="AR1636" s="10">
        <v>29.888597291921698</v>
      </c>
      <c r="AS1636" s="10">
        <v>30.991520706182694</v>
      </c>
      <c r="AT1636" s="10">
        <v>17.874965679402326</v>
      </c>
      <c r="AU1636" s="10">
        <v>11.071931565990381</v>
      </c>
      <c r="AV1636" s="10">
        <v>453.21796923945169</v>
      </c>
      <c r="AW1636" s="10">
        <v>482.16486648484442</v>
      </c>
      <c r="AX1636" s="10" t="s">
        <v>33</v>
      </c>
      <c r="AY1636" s="10" t="s">
        <v>33</v>
      </c>
      <c r="AZ1636" s="10" t="s">
        <v>33</v>
      </c>
      <c r="BA1636" s="10" t="s">
        <v>33</v>
      </c>
      <c r="BB1636" s="10">
        <v>1635</v>
      </c>
      <c r="BC1636" s="10">
        <v>1821</v>
      </c>
      <c r="BE1636" s="10" t="s">
        <v>1791</v>
      </c>
      <c r="BF1636" s="10" t="s">
        <v>2929</v>
      </c>
      <c r="BG1636" s="10">
        <v>2.8415148455429134E-5</v>
      </c>
      <c r="BH1636" s="10">
        <v>14801.878648364416</v>
      </c>
      <c r="BI1636" s="10">
        <v>668</v>
      </c>
      <c r="BJ1636" s="10" t="s">
        <v>33</v>
      </c>
      <c r="BL1636" s="10" t="s">
        <v>33</v>
      </c>
      <c r="BM1636" s="10" t="s">
        <v>33</v>
      </c>
      <c r="BP1636" s="10" t="s">
        <v>33</v>
      </c>
      <c r="BQ1636" s="10" t="s">
        <v>33</v>
      </c>
      <c r="BR1636" s="10" t="s">
        <v>33</v>
      </c>
      <c r="BS1636" s="11" t="s">
        <v>33</v>
      </c>
      <c r="BT1636" s="11" t="s">
        <v>33</v>
      </c>
      <c r="BU1636" s="10">
        <v>1636</v>
      </c>
    </row>
    <row r="1637" spans="1:73" s="10" customFormat="1" x14ac:dyDescent="0.45">
      <c r="A1637" s="10" t="s">
        <v>33</v>
      </c>
      <c r="D1637" s="10" t="s">
        <v>33</v>
      </c>
      <c r="E1637" s="10">
        <v>1635</v>
      </c>
      <c r="F1637" s="10">
        <v>1826</v>
      </c>
      <c r="H1637" s="10">
        <v>477</v>
      </c>
      <c r="J1637" s="10" t="s">
        <v>33</v>
      </c>
      <c r="K1637" s="10" t="s">
        <v>414</v>
      </c>
      <c r="L1637" s="10" t="s">
        <v>33</v>
      </c>
      <c r="M1637" s="10">
        <v>0.4898979485566356</v>
      </c>
      <c r="N1637" s="10">
        <v>0.4898979485566356</v>
      </c>
      <c r="T1637" s="10">
        <v>0</v>
      </c>
      <c r="W1637" s="10">
        <v>0</v>
      </c>
      <c r="X1637" s="10">
        <v>0</v>
      </c>
      <c r="Y1637" s="10">
        <v>0</v>
      </c>
      <c r="AB1637" s="10">
        <v>0</v>
      </c>
      <c r="AC1637" s="10">
        <v>0</v>
      </c>
      <c r="AD1637" s="10">
        <v>0</v>
      </c>
      <c r="AE1637" s="10">
        <v>0</v>
      </c>
      <c r="AH1637" s="10">
        <v>1</v>
      </c>
      <c r="AQ1637" s="10">
        <v>0</v>
      </c>
      <c r="AR1637" s="10">
        <v>0.34032059114875701</v>
      </c>
      <c r="AS1637" s="10">
        <v>0.34032059114875701</v>
      </c>
      <c r="AT1637" s="10">
        <v>0</v>
      </c>
      <c r="AU1637" s="10">
        <v>0</v>
      </c>
      <c r="AV1637" s="10">
        <v>4.5310647015257146</v>
      </c>
      <c r="AW1637" s="10">
        <v>4.5310647015257146</v>
      </c>
      <c r="AX1637" s="10" t="s">
        <v>33</v>
      </c>
      <c r="AY1637" s="10" t="s">
        <v>33</v>
      </c>
      <c r="AZ1637" s="10" t="s">
        <v>33</v>
      </c>
      <c r="BA1637" s="10" t="s">
        <v>33</v>
      </c>
      <c r="BB1637" s="10">
        <v>1635</v>
      </c>
      <c r="BC1637" s="10">
        <v>1826</v>
      </c>
      <c r="BE1637" s="10" t="s">
        <v>1791</v>
      </c>
      <c r="BF1637" s="10" t="s">
        <v>2930</v>
      </c>
      <c r="BG1637" s="10">
        <v>3.1202922281907102E-7</v>
      </c>
      <c r="BH1637" s="10">
        <v>67.060721010290607</v>
      </c>
      <c r="BI1637" s="10">
        <v>669</v>
      </c>
      <c r="BJ1637" s="10" t="s">
        <v>33</v>
      </c>
      <c r="BL1637" s="10" t="s">
        <v>33</v>
      </c>
      <c r="BM1637" s="10" t="s">
        <v>33</v>
      </c>
      <c r="BP1637" s="10" t="s">
        <v>33</v>
      </c>
      <c r="BQ1637" s="10" t="s">
        <v>33</v>
      </c>
      <c r="BR1637" s="10" t="s">
        <v>33</v>
      </c>
      <c r="BS1637" s="11" t="s">
        <v>33</v>
      </c>
      <c r="BT1637" s="11" t="s">
        <v>33</v>
      </c>
      <c r="BU1637" s="10">
        <v>1637</v>
      </c>
    </row>
    <row r="1638" spans="1:73" s="10" customFormat="1" x14ac:dyDescent="0.45">
      <c r="A1638" s="10" t="s">
        <v>33</v>
      </c>
      <c r="D1638" s="10" t="s">
        <v>33</v>
      </c>
      <c r="E1638" s="10">
        <v>1635</v>
      </c>
      <c r="F1638" s="10">
        <v>1020</v>
      </c>
      <c r="H1638" s="10">
        <v>270</v>
      </c>
      <c r="J1638" s="10" t="s">
        <v>33</v>
      </c>
      <c r="K1638" s="10" t="s">
        <v>42</v>
      </c>
      <c r="L1638" s="10" t="s">
        <v>33</v>
      </c>
      <c r="M1638" s="10">
        <v>0.46475800154489</v>
      </c>
      <c r="N1638" s="10">
        <v>0.46475800154489</v>
      </c>
      <c r="T1638" s="10">
        <v>0</v>
      </c>
      <c r="W1638" s="10">
        <v>0</v>
      </c>
      <c r="X1638" s="10">
        <v>0</v>
      </c>
      <c r="Y1638" s="10">
        <v>0</v>
      </c>
      <c r="AB1638" s="10">
        <v>0</v>
      </c>
      <c r="AC1638" s="10">
        <v>0</v>
      </c>
      <c r="AD1638" s="10">
        <v>0</v>
      </c>
      <c r="AE1638" s="10">
        <v>0</v>
      </c>
      <c r="AH1638" s="10">
        <v>1</v>
      </c>
      <c r="AQ1638" s="10">
        <v>0</v>
      </c>
      <c r="AR1638" s="10">
        <v>0</v>
      </c>
      <c r="AS1638" s="10">
        <v>0</v>
      </c>
      <c r="AT1638" s="10">
        <v>0</v>
      </c>
      <c r="AU1638" s="10">
        <v>0</v>
      </c>
      <c r="AV1638" s="10">
        <v>0.46475800154489</v>
      </c>
      <c r="AW1638" s="10">
        <v>0.46475800154489</v>
      </c>
      <c r="AX1638" s="10" t="s">
        <v>33</v>
      </c>
      <c r="AY1638" s="10" t="s">
        <v>33</v>
      </c>
      <c r="AZ1638" s="10" t="s">
        <v>33</v>
      </c>
      <c r="BA1638" s="10" t="s">
        <v>33</v>
      </c>
      <c r="BB1638" s="10">
        <v>1635</v>
      </c>
      <c r="BC1638" s="10">
        <v>1020</v>
      </c>
      <c r="BE1638" s="10" t="s">
        <v>1791</v>
      </c>
      <c r="BF1638" s="10" t="s">
        <v>2931</v>
      </c>
      <c r="BG1638" s="10">
        <v>0</v>
      </c>
      <c r="BH1638" s="10">
        <v>15.940713098894481</v>
      </c>
      <c r="BI1638" s="10">
        <v>670</v>
      </c>
      <c r="BJ1638" s="10" t="s">
        <v>33</v>
      </c>
      <c r="BL1638" s="10" t="s">
        <v>33</v>
      </c>
      <c r="BM1638" s="10" t="s">
        <v>33</v>
      </c>
      <c r="BP1638" s="10" t="s">
        <v>33</v>
      </c>
      <c r="BQ1638" s="10" t="s">
        <v>33</v>
      </c>
      <c r="BR1638" s="10" t="s">
        <v>33</v>
      </c>
      <c r="BS1638" s="11" t="s">
        <v>33</v>
      </c>
      <c r="BT1638" s="11" t="s">
        <v>33</v>
      </c>
      <c r="BU1638" s="10">
        <v>1638</v>
      </c>
    </row>
    <row r="1639" spans="1:73" s="10" customFormat="1" x14ac:dyDescent="0.45">
      <c r="A1639" s="10" t="s">
        <v>33</v>
      </c>
      <c r="D1639" s="10" t="s">
        <v>33</v>
      </c>
      <c r="E1639" s="10">
        <v>1635</v>
      </c>
      <c r="F1639" s="10">
        <v>1827</v>
      </c>
      <c r="H1639" s="10">
        <v>478</v>
      </c>
      <c r="J1639" s="10" t="s">
        <v>33</v>
      </c>
      <c r="K1639" s="10" t="s">
        <v>415</v>
      </c>
      <c r="L1639" s="10" t="s">
        <v>33</v>
      </c>
      <c r="M1639" s="10">
        <v>1.7320508075688773E-2</v>
      </c>
      <c r="N1639" s="10">
        <v>1.7320508075688773E-2</v>
      </c>
      <c r="T1639" s="10">
        <v>0</v>
      </c>
      <c r="W1639" s="10">
        <v>0</v>
      </c>
      <c r="X1639" s="10">
        <v>0</v>
      </c>
      <c r="Y1639" s="10">
        <v>0</v>
      </c>
      <c r="AB1639" s="10">
        <v>0</v>
      </c>
      <c r="AC1639" s="10">
        <v>0</v>
      </c>
      <c r="AD1639" s="10">
        <v>0</v>
      </c>
      <c r="AE1639" s="10">
        <v>0</v>
      </c>
      <c r="AH1639" s="10">
        <v>1</v>
      </c>
      <c r="AQ1639" s="10">
        <v>0</v>
      </c>
      <c r="AR1639" s="10">
        <v>2.4929138780294381E-2</v>
      </c>
      <c r="AS1639" s="10">
        <v>2.4929138780294381E-2</v>
      </c>
      <c r="AT1639" s="10">
        <v>0</v>
      </c>
      <c r="AU1639" s="10">
        <v>0</v>
      </c>
      <c r="AV1639" s="10">
        <v>0.34380149556454276</v>
      </c>
      <c r="AW1639" s="10">
        <v>0.34380149556454276</v>
      </c>
      <c r="AX1639" s="10" t="s">
        <v>33</v>
      </c>
      <c r="AY1639" s="10" t="s">
        <v>33</v>
      </c>
      <c r="AZ1639" s="10" t="s">
        <v>33</v>
      </c>
      <c r="BA1639" s="10" t="s">
        <v>33</v>
      </c>
      <c r="BB1639" s="10">
        <v>1635</v>
      </c>
      <c r="BC1639" s="10">
        <v>1827</v>
      </c>
      <c r="BE1639" s="10" t="s">
        <v>1791</v>
      </c>
      <c r="BF1639" s="10" t="s">
        <v>2932</v>
      </c>
      <c r="BG1639" s="10">
        <v>2.2856741559207973E-8</v>
      </c>
      <c r="BH1639" s="10">
        <v>2.0192619503054829</v>
      </c>
      <c r="BI1639" s="10">
        <v>671</v>
      </c>
      <c r="BJ1639" s="10" t="s">
        <v>33</v>
      </c>
      <c r="BL1639" s="10" t="s">
        <v>33</v>
      </c>
      <c r="BM1639" s="10" t="s">
        <v>33</v>
      </c>
      <c r="BP1639" s="10" t="s">
        <v>33</v>
      </c>
      <c r="BQ1639" s="10" t="s">
        <v>33</v>
      </c>
      <c r="BR1639" s="10" t="s">
        <v>33</v>
      </c>
      <c r="BS1639" s="11" t="s">
        <v>33</v>
      </c>
      <c r="BT1639" s="11" t="s">
        <v>33</v>
      </c>
      <c r="BU1639" s="10">
        <v>1639</v>
      </c>
    </row>
    <row r="1640" spans="1:73" s="10" customFormat="1" x14ac:dyDescent="0.45">
      <c r="A1640" s="10">
        <v>433</v>
      </c>
      <c r="D1640" s="10">
        <v>1646</v>
      </c>
      <c r="E1640" s="10" t="s">
        <v>33</v>
      </c>
      <c r="F1640" s="10">
        <v>1438</v>
      </c>
      <c r="H1640" s="10" t="s">
        <v>33</v>
      </c>
      <c r="J1640" s="10" t="s">
        <v>383</v>
      </c>
      <c r="K1640" s="10">
        <v>0</v>
      </c>
      <c r="L1640" s="10">
        <v>1</v>
      </c>
      <c r="M1640" s="10" t="s">
        <v>33</v>
      </c>
      <c r="N1640" s="10">
        <v>1</v>
      </c>
      <c r="T1640" s="10">
        <v>2.8284271247461903</v>
      </c>
      <c r="W1640" s="10">
        <v>0.73326973209044999</v>
      </c>
      <c r="X1640" s="10" t="s">
        <v>35</v>
      </c>
      <c r="Y1640" s="10">
        <v>7.0710678118654766E-2</v>
      </c>
      <c r="AB1640" s="10">
        <v>8.4838671606761995</v>
      </c>
      <c r="AC1640" s="10">
        <v>0</v>
      </c>
      <c r="AD1640" s="10">
        <v>0</v>
      </c>
      <c r="AE1640" s="10">
        <v>0</v>
      </c>
      <c r="AH1640" s="10">
        <v>1</v>
      </c>
      <c r="AQ1640" s="10">
        <v>2.8284271247461903</v>
      </c>
      <c r="AR1640" s="10">
        <v>13.187241098460053</v>
      </c>
      <c r="AS1640" s="10">
        <v>17.288460429342027</v>
      </c>
      <c r="AT1640" s="10">
        <v>66.468037431535478</v>
      </c>
      <c r="AU1640" s="10">
        <v>8.4838671606761995</v>
      </c>
      <c r="AV1640" s="10">
        <v>138.89027088742051</v>
      </c>
      <c r="AW1640" s="10">
        <v>213.8421754796322</v>
      </c>
      <c r="AX1640" s="10">
        <v>9.1686847911791616E-7</v>
      </c>
      <c r="AY1640" s="10">
        <v>0</v>
      </c>
      <c r="AZ1640" s="10" t="s">
        <v>33</v>
      </c>
      <c r="BA1640" s="10">
        <v>1646</v>
      </c>
      <c r="BB1640" s="10" t="s">
        <v>33</v>
      </c>
      <c r="BC1640" s="10">
        <v>1438</v>
      </c>
      <c r="BE1640" s="10" t="s">
        <v>33</v>
      </c>
      <c r="BF1640" s="10" t="s">
        <v>33</v>
      </c>
      <c r="BG1640" s="10" t="s">
        <v>33</v>
      </c>
      <c r="BH1640" s="10" t="s">
        <v>33</v>
      </c>
      <c r="BI1640" s="10" t="s">
        <v>33</v>
      </c>
      <c r="BJ1640" s="10" t="s">
        <v>33</v>
      </c>
      <c r="BL1640" s="10" t="s">
        <v>33</v>
      </c>
      <c r="BM1640" s="10" t="s">
        <v>33</v>
      </c>
      <c r="BP1640" s="10" t="s">
        <v>33</v>
      </c>
      <c r="BQ1640" s="10">
        <v>0</v>
      </c>
      <c r="BR1640" s="10" t="s">
        <v>383</v>
      </c>
      <c r="BS1640" s="11">
        <v>17.288460429342027</v>
      </c>
      <c r="BT1640" s="11">
        <v>213.8421754796322</v>
      </c>
      <c r="BU1640" s="10">
        <v>1640</v>
      </c>
    </row>
    <row r="1641" spans="1:73" s="10" customFormat="1" x14ac:dyDescent="0.45">
      <c r="A1641" s="10" t="s">
        <v>33</v>
      </c>
      <c r="D1641" s="10" t="s">
        <v>33</v>
      </c>
      <c r="E1641" s="10">
        <v>1640</v>
      </c>
      <c r="F1641" s="10">
        <v>1828</v>
      </c>
      <c r="H1641" s="10">
        <v>479</v>
      </c>
      <c r="J1641" s="10" t="s">
        <v>33</v>
      </c>
      <c r="K1641" s="10" t="s">
        <v>416</v>
      </c>
      <c r="L1641" s="10" t="s">
        <v>33</v>
      </c>
      <c r="M1641" s="10">
        <v>2.7386127875258306</v>
      </c>
      <c r="N1641" s="10">
        <v>2.7386127875258306</v>
      </c>
      <c r="T1641" s="10">
        <v>0</v>
      </c>
      <c r="W1641" s="10">
        <v>0</v>
      </c>
      <c r="X1641" s="10">
        <v>0</v>
      </c>
      <c r="Y1641" s="10">
        <v>0</v>
      </c>
      <c r="AB1641" s="10">
        <v>0</v>
      </c>
      <c r="AC1641" s="10">
        <v>0</v>
      </c>
      <c r="AD1641" s="10">
        <v>0</v>
      </c>
      <c r="AE1641" s="10">
        <v>0</v>
      </c>
      <c r="AH1641" s="10">
        <v>1</v>
      </c>
      <c r="AQ1641" s="10">
        <v>0</v>
      </c>
      <c r="AR1641" s="10">
        <v>7.2264172627244569</v>
      </c>
      <c r="AS1641" s="10">
        <v>7.2264172627244569</v>
      </c>
      <c r="AT1641" s="10">
        <v>0</v>
      </c>
      <c r="AU1641" s="10">
        <v>0</v>
      </c>
      <c r="AV1641" s="10">
        <v>76.762509589115069</v>
      </c>
      <c r="AW1641" s="10">
        <v>76.762509589115069</v>
      </c>
      <c r="AX1641" s="10" t="s">
        <v>33</v>
      </c>
      <c r="AY1641" s="10" t="s">
        <v>33</v>
      </c>
      <c r="AZ1641" s="10" t="s">
        <v>33</v>
      </c>
      <c r="BA1641" s="10" t="s">
        <v>33</v>
      </c>
      <c r="BB1641" s="10">
        <v>1640</v>
      </c>
      <c r="BC1641" s="10">
        <v>1828</v>
      </c>
      <c r="BE1641" s="10" t="s">
        <v>383</v>
      </c>
      <c r="BF1641" s="10" t="s">
        <v>2933</v>
      </c>
      <c r="BG1641" s="10">
        <v>6.6256742051456273E-6</v>
      </c>
      <c r="BH1641" s="10">
        <v>0</v>
      </c>
      <c r="BI1641" s="10">
        <v>673</v>
      </c>
      <c r="BJ1641" s="10" t="s">
        <v>33</v>
      </c>
      <c r="BL1641" s="10" t="s">
        <v>33</v>
      </c>
      <c r="BM1641" s="10" t="s">
        <v>33</v>
      </c>
      <c r="BP1641" s="10" t="s">
        <v>33</v>
      </c>
      <c r="BQ1641" s="10" t="s">
        <v>33</v>
      </c>
      <c r="BR1641" s="10" t="s">
        <v>33</v>
      </c>
      <c r="BS1641" s="11" t="s">
        <v>33</v>
      </c>
      <c r="BT1641" s="11" t="s">
        <v>33</v>
      </c>
      <c r="BU1641" s="10">
        <v>1641</v>
      </c>
    </row>
    <row r="1642" spans="1:73" s="10" customFormat="1" x14ac:dyDescent="0.45">
      <c r="A1642" s="10" t="s">
        <v>33</v>
      </c>
      <c r="D1642" s="10" t="s">
        <v>33</v>
      </c>
      <c r="E1642" s="10">
        <v>1640</v>
      </c>
      <c r="F1642" s="10">
        <v>1552</v>
      </c>
      <c r="H1642" s="10">
        <v>415</v>
      </c>
      <c r="J1642" s="10" t="s">
        <v>33</v>
      </c>
      <c r="K1642" s="10" t="s">
        <v>370</v>
      </c>
      <c r="L1642" s="10" t="s">
        <v>33</v>
      </c>
      <c r="M1642" s="10">
        <v>0.2449489742783178</v>
      </c>
      <c r="N1642" s="10">
        <v>0.2449489742783178</v>
      </c>
      <c r="T1642" s="10">
        <v>0</v>
      </c>
      <c r="W1642" s="10">
        <v>0</v>
      </c>
      <c r="X1642" s="10">
        <v>0</v>
      </c>
      <c r="Y1642" s="10">
        <v>0</v>
      </c>
      <c r="AB1642" s="10">
        <v>0</v>
      </c>
      <c r="AC1642" s="10">
        <v>0</v>
      </c>
      <c r="AD1642" s="10">
        <v>0</v>
      </c>
      <c r="AE1642" s="10">
        <v>0</v>
      </c>
      <c r="AH1642" s="10">
        <v>1</v>
      </c>
      <c r="AQ1642" s="10">
        <v>0</v>
      </c>
      <c r="AR1642" s="10">
        <v>2.376924236488998</v>
      </c>
      <c r="AS1642" s="10">
        <v>2.376924236488998</v>
      </c>
      <c r="AT1642" s="10">
        <v>0</v>
      </c>
      <c r="AU1642" s="10">
        <v>0</v>
      </c>
      <c r="AV1642" s="10">
        <v>25.111802218501833</v>
      </c>
      <c r="AW1642" s="10">
        <v>25.111802218501833</v>
      </c>
      <c r="AX1642" s="10" t="s">
        <v>33</v>
      </c>
      <c r="AY1642" s="10" t="s">
        <v>33</v>
      </c>
      <c r="AZ1642" s="10" t="s">
        <v>33</v>
      </c>
      <c r="BA1642" s="10" t="s">
        <v>33</v>
      </c>
      <c r="BB1642" s="10">
        <v>1640</v>
      </c>
      <c r="BC1642" s="10">
        <v>1552</v>
      </c>
      <c r="BE1642" s="10" t="s">
        <v>383</v>
      </c>
      <c r="BF1642" s="10" t="s">
        <v>2934</v>
      </c>
      <c r="BG1642" s="10">
        <v>2.1793269096881818E-6</v>
      </c>
      <c r="BH1642" s="10">
        <v>104.70372393668268</v>
      </c>
      <c r="BI1642" s="10">
        <v>674</v>
      </c>
      <c r="BJ1642" s="10" t="s">
        <v>33</v>
      </c>
      <c r="BL1642" s="10" t="s">
        <v>33</v>
      </c>
      <c r="BM1642" s="10" t="s">
        <v>33</v>
      </c>
      <c r="BP1642" s="10" t="s">
        <v>33</v>
      </c>
      <c r="BQ1642" s="10" t="s">
        <v>33</v>
      </c>
      <c r="BR1642" s="10" t="s">
        <v>33</v>
      </c>
      <c r="BS1642" s="11" t="s">
        <v>33</v>
      </c>
      <c r="BT1642" s="11" t="s">
        <v>33</v>
      </c>
      <c r="BU1642" s="10">
        <v>1642</v>
      </c>
    </row>
    <row r="1643" spans="1:73" s="10" customFormat="1" x14ac:dyDescent="0.45">
      <c r="A1643" s="10" t="s">
        <v>33</v>
      </c>
      <c r="D1643" s="10" t="s">
        <v>33</v>
      </c>
      <c r="E1643" s="10">
        <v>1640</v>
      </c>
      <c r="F1643" s="10">
        <v>1826</v>
      </c>
      <c r="H1643" s="10">
        <v>477</v>
      </c>
      <c r="J1643" s="10" t="s">
        <v>33</v>
      </c>
      <c r="K1643" s="10" t="s">
        <v>414</v>
      </c>
      <c r="L1643" s="10" t="s">
        <v>33</v>
      </c>
      <c r="M1643" s="10">
        <v>1.4142135623730951</v>
      </c>
      <c r="N1643" s="10">
        <v>1.4142135623730951</v>
      </c>
      <c r="T1643" s="10">
        <v>0</v>
      </c>
      <c r="W1643" s="10">
        <v>0</v>
      </c>
      <c r="X1643" s="10">
        <v>0</v>
      </c>
      <c r="Y1643" s="10">
        <v>0</v>
      </c>
      <c r="AB1643" s="10">
        <v>0</v>
      </c>
      <c r="AC1643" s="10">
        <v>0</v>
      </c>
      <c r="AD1643" s="10">
        <v>0</v>
      </c>
      <c r="AE1643" s="10">
        <v>0</v>
      </c>
      <c r="AH1643" s="10">
        <v>1</v>
      </c>
      <c r="AQ1643" s="10">
        <v>0</v>
      </c>
      <c r="AR1643" s="10">
        <v>0.98242092455253727</v>
      </c>
      <c r="AS1643" s="10">
        <v>0.98242092455253727</v>
      </c>
      <c r="AT1643" s="10">
        <v>0</v>
      </c>
      <c r="AU1643" s="10">
        <v>0</v>
      </c>
      <c r="AV1643" s="10">
        <v>13.080057125707414</v>
      </c>
      <c r="AW1643" s="10">
        <v>13.080057125707414</v>
      </c>
      <c r="AX1643" s="10" t="s">
        <v>33</v>
      </c>
      <c r="AY1643" s="10" t="s">
        <v>33</v>
      </c>
      <c r="AZ1643" s="10" t="s">
        <v>33</v>
      </c>
      <c r="BA1643" s="10" t="s">
        <v>33</v>
      </c>
      <c r="BB1643" s="10">
        <v>1640</v>
      </c>
      <c r="BC1643" s="10">
        <v>1826</v>
      </c>
      <c r="BE1643" s="10" t="s">
        <v>383</v>
      </c>
      <c r="BF1643" s="10" t="s">
        <v>2935</v>
      </c>
      <c r="BG1643" s="10">
        <v>9.0075077894810196E-7</v>
      </c>
      <c r="BH1643" s="10">
        <v>47.884018000000019</v>
      </c>
      <c r="BI1643" s="10">
        <v>675</v>
      </c>
      <c r="BJ1643" s="10" t="s">
        <v>33</v>
      </c>
      <c r="BL1643" s="10" t="s">
        <v>33</v>
      </c>
      <c r="BM1643" s="10" t="s">
        <v>33</v>
      </c>
      <c r="BP1643" s="10" t="s">
        <v>33</v>
      </c>
      <c r="BQ1643" s="10" t="s">
        <v>33</v>
      </c>
      <c r="BR1643" s="10" t="s">
        <v>33</v>
      </c>
      <c r="BS1643" s="11" t="s">
        <v>33</v>
      </c>
      <c r="BT1643" s="11" t="s">
        <v>33</v>
      </c>
      <c r="BU1643" s="10">
        <v>1643</v>
      </c>
    </row>
    <row r="1644" spans="1:73" s="10" customFormat="1" x14ac:dyDescent="0.45">
      <c r="A1644" s="10" t="s">
        <v>33</v>
      </c>
      <c r="D1644" s="10" t="s">
        <v>33</v>
      </c>
      <c r="E1644" s="10">
        <v>1640</v>
      </c>
      <c r="F1644" s="10">
        <v>1020</v>
      </c>
      <c r="H1644" s="10">
        <v>270</v>
      </c>
      <c r="J1644" s="10" t="s">
        <v>33</v>
      </c>
      <c r="K1644" s="10" t="s">
        <v>42</v>
      </c>
      <c r="L1644" s="10" t="s">
        <v>33</v>
      </c>
      <c r="M1644" s="10">
        <v>0.47434164902525688</v>
      </c>
      <c r="N1644" s="10">
        <v>0.47434164902525688</v>
      </c>
      <c r="T1644" s="10">
        <v>0</v>
      </c>
      <c r="W1644" s="10">
        <v>0</v>
      </c>
      <c r="X1644" s="10">
        <v>0</v>
      </c>
      <c r="Y1644" s="10">
        <v>0</v>
      </c>
      <c r="AB1644" s="10">
        <v>0</v>
      </c>
      <c r="AC1644" s="10">
        <v>0</v>
      </c>
      <c r="AD1644" s="10">
        <v>0</v>
      </c>
      <c r="AE1644" s="10">
        <v>0</v>
      </c>
      <c r="AH1644" s="10">
        <v>1</v>
      </c>
      <c r="AQ1644" s="10">
        <v>0</v>
      </c>
      <c r="AR1644" s="10">
        <v>0</v>
      </c>
      <c r="AS1644" s="10">
        <v>0</v>
      </c>
      <c r="AT1644" s="10">
        <v>0</v>
      </c>
      <c r="AU1644" s="10">
        <v>0</v>
      </c>
      <c r="AV1644" s="10">
        <v>0.47434164902525688</v>
      </c>
      <c r="AW1644" s="10">
        <v>0.47434164902525688</v>
      </c>
      <c r="AX1644" s="10" t="s">
        <v>33</v>
      </c>
      <c r="AY1644" s="10" t="s">
        <v>33</v>
      </c>
      <c r="AZ1644" s="10" t="s">
        <v>33</v>
      </c>
      <c r="BA1644" s="10" t="s">
        <v>33</v>
      </c>
      <c r="BB1644" s="10">
        <v>1640</v>
      </c>
      <c r="BC1644" s="10">
        <v>1020</v>
      </c>
      <c r="BE1644" s="10" t="s">
        <v>383</v>
      </c>
      <c r="BF1644" s="10" t="s">
        <v>2936</v>
      </c>
      <c r="BG1644" s="10">
        <v>0</v>
      </c>
      <c r="BH1644" s="10">
        <v>4.0242515391063725</v>
      </c>
      <c r="BI1644" s="10">
        <v>676</v>
      </c>
      <c r="BJ1644" s="10" t="s">
        <v>33</v>
      </c>
      <c r="BL1644" s="10" t="s">
        <v>33</v>
      </c>
      <c r="BM1644" s="10" t="s">
        <v>33</v>
      </c>
      <c r="BP1644" s="10" t="s">
        <v>33</v>
      </c>
      <c r="BQ1644" s="10" t="s">
        <v>33</v>
      </c>
      <c r="BR1644" s="10" t="s">
        <v>33</v>
      </c>
      <c r="BS1644" s="11" t="s">
        <v>33</v>
      </c>
      <c r="BT1644" s="11" t="s">
        <v>33</v>
      </c>
      <c r="BU1644" s="10">
        <v>1644</v>
      </c>
    </row>
    <row r="1645" spans="1:73" s="10" customFormat="1" x14ac:dyDescent="0.45">
      <c r="A1645" s="10" t="s">
        <v>33</v>
      </c>
      <c r="D1645" s="10" t="s">
        <v>33</v>
      </c>
      <c r="E1645" s="10">
        <v>1640</v>
      </c>
      <c r="F1645" s="10">
        <v>1150</v>
      </c>
      <c r="H1645" s="10">
        <v>308</v>
      </c>
      <c r="J1645" s="10" t="s">
        <v>33</v>
      </c>
      <c r="K1645" s="10" t="s">
        <v>63</v>
      </c>
      <c r="L1645" s="10" t="s">
        <v>33</v>
      </c>
      <c r="M1645" s="10">
        <v>1.4142135623730951</v>
      </c>
      <c r="N1645" s="10">
        <v>1.4142135623730951</v>
      </c>
      <c r="T1645" s="10">
        <v>0</v>
      </c>
      <c r="W1645" s="10">
        <v>0</v>
      </c>
      <c r="X1645" s="10">
        <v>0</v>
      </c>
      <c r="Y1645" s="10">
        <v>0</v>
      </c>
      <c r="AB1645" s="10">
        <v>0</v>
      </c>
      <c r="AC1645" s="10">
        <v>0</v>
      </c>
      <c r="AD1645" s="10">
        <v>0</v>
      </c>
      <c r="AE1645" s="10">
        <v>0</v>
      </c>
      <c r="AH1645" s="10">
        <v>1</v>
      </c>
      <c r="AQ1645" s="10">
        <v>0</v>
      </c>
      <c r="AR1645" s="10">
        <v>1.8682089426036101</v>
      </c>
      <c r="AS1645" s="10">
        <v>1.8682089426036101</v>
      </c>
      <c r="AT1645" s="10">
        <v>0</v>
      </c>
      <c r="AU1645" s="10">
        <v>0</v>
      </c>
      <c r="AV1645" s="10">
        <v>23.461560305070943</v>
      </c>
      <c r="AW1645" s="10">
        <v>23.461560305070943</v>
      </c>
      <c r="AX1645" s="10" t="s">
        <v>33</v>
      </c>
      <c r="AY1645" s="10" t="s">
        <v>33</v>
      </c>
      <c r="AZ1645" s="10" t="s">
        <v>33</v>
      </c>
      <c r="BA1645" s="10" t="s">
        <v>33</v>
      </c>
      <c r="BB1645" s="10">
        <v>1640</v>
      </c>
      <c r="BC1645" s="10">
        <v>1150</v>
      </c>
      <c r="BE1645" s="10" t="s">
        <v>383</v>
      </c>
      <c r="BF1645" s="10" t="s">
        <v>2937</v>
      </c>
      <c r="BG1645" s="10">
        <v>1.7129018918794624E-6</v>
      </c>
      <c r="BH1645" s="10">
        <v>70.560238000000027</v>
      </c>
      <c r="BI1645" s="10">
        <v>677</v>
      </c>
      <c r="BJ1645" s="10" t="s">
        <v>33</v>
      </c>
      <c r="BL1645" s="10" t="s">
        <v>33</v>
      </c>
      <c r="BM1645" s="10" t="s">
        <v>33</v>
      </c>
      <c r="BP1645" s="10" t="s">
        <v>33</v>
      </c>
      <c r="BQ1645" s="10" t="s">
        <v>33</v>
      </c>
      <c r="BR1645" s="10" t="s">
        <v>33</v>
      </c>
      <c r="BS1645" s="11" t="s">
        <v>33</v>
      </c>
      <c r="BT1645" s="11" t="s">
        <v>33</v>
      </c>
      <c r="BU1645" s="10">
        <v>1645</v>
      </c>
    </row>
    <row r="1646" spans="1:73" s="10" customFormat="1" x14ac:dyDescent="0.45">
      <c r="A1646" s="10">
        <v>434</v>
      </c>
      <c r="D1646" s="10">
        <v>1647</v>
      </c>
      <c r="E1646" s="10" t="s">
        <v>33</v>
      </c>
      <c r="F1646" s="10">
        <v>1461</v>
      </c>
      <c r="H1646" s="10" t="s">
        <v>33</v>
      </c>
      <c r="J1646" s="10" t="s">
        <v>58</v>
      </c>
      <c r="K1646" s="10">
        <v>0</v>
      </c>
      <c r="L1646" s="10">
        <v>1</v>
      </c>
      <c r="M1646" s="10" t="s">
        <v>33</v>
      </c>
      <c r="N1646" s="10">
        <v>1</v>
      </c>
      <c r="T1646" s="10">
        <v>0</v>
      </c>
      <c r="W1646" s="10">
        <v>0</v>
      </c>
      <c r="X1646" s="10">
        <v>0</v>
      </c>
      <c r="Y1646" s="10">
        <v>0</v>
      </c>
      <c r="AB1646" s="10">
        <v>0</v>
      </c>
      <c r="AC1646" s="10">
        <v>0</v>
      </c>
      <c r="AD1646" s="12">
        <v>7.2008483997077501</v>
      </c>
      <c r="AE1646" s="12">
        <v>146.77284931761534</v>
      </c>
      <c r="AH1646" s="10">
        <v>1</v>
      </c>
      <c r="AQ1646" s="10">
        <v>0</v>
      </c>
      <c r="AR1646" s="10">
        <v>7.2008483997077501</v>
      </c>
      <c r="AS1646" s="10">
        <v>7.2008483997077501</v>
      </c>
      <c r="AT1646" s="10">
        <v>0</v>
      </c>
      <c r="AU1646" s="10">
        <v>0</v>
      </c>
      <c r="AV1646" s="10">
        <v>146.77284931761534</v>
      </c>
      <c r="AW1646" s="10">
        <v>146.77284931761534</v>
      </c>
      <c r="AX1646" s="10">
        <v>8.9294106748429944E-9</v>
      </c>
      <c r="AY1646" s="10">
        <v>0</v>
      </c>
      <c r="AZ1646" s="10" t="s">
        <v>33</v>
      </c>
      <c r="BA1646" s="10">
        <v>1647</v>
      </c>
      <c r="BB1646" s="10" t="s">
        <v>33</v>
      </c>
      <c r="BC1646" s="10">
        <v>1461</v>
      </c>
      <c r="BE1646" s="10" t="s">
        <v>33</v>
      </c>
      <c r="BF1646" s="10" t="s">
        <v>33</v>
      </c>
      <c r="BG1646" s="10" t="s">
        <v>33</v>
      </c>
      <c r="BH1646" s="10" t="s">
        <v>33</v>
      </c>
      <c r="BI1646" s="10" t="s">
        <v>33</v>
      </c>
      <c r="BJ1646" s="10" t="s">
        <v>33</v>
      </c>
      <c r="BL1646" s="10" t="s">
        <v>33</v>
      </c>
      <c r="BM1646" s="10" t="s">
        <v>33</v>
      </c>
      <c r="BP1646" s="10" t="s">
        <v>34</v>
      </c>
      <c r="BQ1646" s="10">
        <v>0</v>
      </c>
      <c r="BR1646" s="10" t="s">
        <v>58</v>
      </c>
      <c r="BS1646" s="11">
        <v>7.2008483997077501</v>
      </c>
      <c r="BT1646" s="11">
        <v>146.77284931761534</v>
      </c>
      <c r="BU1646" s="10">
        <v>1646</v>
      </c>
    </row>
    <row r="1647" spans="1:73" s="10" customFormat="1" x14ac:dyDescent="0.45">
      <c r="A1647" s="10">
        <v>435</v>
      </c>
      <c r="D1647" s="10">
        <v>1648</v>
      </c>
      <c r="E1647" s="10" t="s">
        <v>33</v>
      </c>
      <c r="F1647" s="10">
        <v>1469</v>
      </c>
      <c r="H1647" s="10" t="s">
        <v>33</v>
      </c>
      <c r="J1647" s="10" t="s">
        <v>384</v>
      </c>
      <c r="K1647" s="10">
        <v>0</v>
      </c>
      <c r="L1647" s="10">
        <v>1</v>
      </c>
      <c r="M1647" s="10" t="s">
        <v>33</v>
      </c>
      <c r="N1647" s="10">
        <v>1</v>
      </c>
      <c r="T1647" s="10">
        <v>0</v>
      </c>
      <c r="W1647" s="10">
        <v>0</v>
      </c>
      <c r="X1647" s="10">
        <v>0</v>
      </c>
      <c r="Y1647" s="10">
        <v>0</v>
      </c>
      <c r="AB1647" s="10">
        <v>0</v>
      </c>
      <c r="AC1647" s="10">
        <v>0</v>
      </c>
      <c r="AD1647" s="12">
        <v>1.7707929450246196</v>
      </c>
      <c r="AE1647" s="12">
        <v>1168.6834067703639</v>
      </c>
      <c r="AH1647" s="10">
        <v>1</v>
      </c>
      <c r="AQ1647" s="10">
        <v>0</v>
      </c>
      <c r="AR1647" s="10">
        <v>1.7707929450246196</v>
      </c>
      <c r="AS1647" s="10">
        <v>1.7707929450246196</v>
      </c>
      <c r="AT1647" s="10">
        <v>0</v>
      </c>
      <c r="AU1647" s="10">
        <v>0</v>
      </c>
      <c r="AV1647" s="10">
        <v>1168.6834067703639</v>
      </c>
      <c r="AW1647" s="10">
        <v>1168.6834067703639</v>
      </c>
      <c r="AX1647" s="10">
        <v>2.0330838644778041E-6</v>
      </c>
      <c r="AY1647" s="10">
        <v>0</v>
      </c>
      <c r="AZ1647" s="10" t="s">
        <v>33</v>
      </c>
      <c r="BA1647" s="10">
        <v>1648</v>
      </c>
      <c r="BB1647" s="10" t="s">
        <v>33</v>
      </c>
      <c r="BC1647" s="10">
        <v>1469</v>
      </c>
      <c r="BE1647" s="10" t="s">
        <v>33</v>
      </c>
      <c r="BF1647" s="10" t="s">
        <v>33</v>
      </c>
      <c r="BG1647" s="10" t="s">
        <v>33</v>
      </c>
      <c r="BH1647" s="10" t="s">
        <v>33</v>
      </c>
      <c r="BI1647" s="10" t="s">
        <v>33</v>
      </c>
      <c r="BJ1647" s="10" t="s">
        <v>33</v>
      </c>
      <c r="BL1647" s="10" t="s">
        <v>33</v>
      </c>
      <c r="BM1647" s="10" t="s">
        <v>33</v>
      </c>
      <c r="BP1647" s="10" t="s">
        <v>34</v>
      </c>
      <c r="BQ1647" s="10">
        <v>0</v>
      </c>
      <c r="BR1647" s="10" t="s">
        <v>384</v>
      </c>
      <c r="BS1647" s="11">
        <v>1.7707929450246196</v>
      </c>
      <c r="BT1647" s="11">
        <v>1168.6834067703639</v>
      </c>
      <c r="BU1647" s="10">
        <v>1647</v>
      </c>
    </row>
    <row r="1648" spans="1:73" s="10" customFormat="1" x14ac:dyDescent="0.45">
      <c r="A1648" s="10">
        <v>436</v>
      </c>
      <c r="D1648" s="10">
        <v>1654</v>
      </c>
      <c r="E1648" s="10" t="s">
        <v>33</v>
      </c>
      <c r="F1648" s="10">
        <v>1481</v>
      </c>
      <c r="H1648" s="10" t="s">
        <v>33</v>
      </c>
      <c r="J1648" s="10" t="s">
        <v>385</v>
      </c>
      <c r="K1648" s="10">
        <v>0</v>
      </c>
      <c r="L1648" s="10">
        <v>1</v>
      </c>
      <c r="M1648" s="10" t="s">
        <v>33</v>
      </c>
      <c r="N1648" s="10">
        <v>1</v>
      </c>
      <c r="T1648" s="10">
        <v>2.8284271247461903</v>
      </c>
      <c r="W1648" s="10">
        <v>0.73326973209044999</v>
      </c>
      <c r="X1648" s="10" t="s">
        <v>35</v>
      </c>
      <c r="Y1648" s="10">
        <v>7.0710678118654766E-2</v>
      </c>
      <c r="AB1648" s="10">
        <v>8.4838671606761995</v>
      </c>
      <c r="AC1648" s="10">
        <v>0</v>
      </c>
      <c r="AD1648" s="10">
        <v>0</v>
      </c>
      <c r="AE1648" s="10">
        <v>0</v>
      </c>
      <c r="AH1648" s="10">
        <v>1</v>
      </c>
      <c r="AQ1648" s="10">
        <v>99.849664856055455</v>
      </c>
      <c r="AR1648" s="10">
        <v>576.8000522512491</v>
      </c>
      <c r="AS1648" s="10">
        <v>721.58206629252948</v>
      </c>
      <c r="AT1648" s="10">
        <v>2346.4671241173032</v>
      </c>
      <c r="AU1648" s="10">
        <v>2071.2098839916516</v>
      </c>
      <c r="AV1648" s="10">
        <v>21846.269871567139</v>
      </c>
      <c r="AW1648" s="10">
        <v>26263.946879676092</v>
      </c>
      <c r="AX1648" s="10">
        <v>0</v>
      </c>
      <c r="AY1648" s="10">
        <v>0</v>
      </c>
      <c r="AZ1648" s="10" t="s">
        <v>33</v>
      </c>
      <c r="BA1648" s="10">
        <v>1654</v>
      </c>
      <c r="BB1648" s="10" t="s">
        <v>33</v>
      </c>
      <c r="BC1648" s="10">
        <v>1481</v>
      </c>
      <c r="BE1648" s="10" t="s">
        <v>33</v>
      </c>
      <c r="BF1648" s="10" t="s">
        <v>33</v>
      </c>
      <c r="BG1648" s="10" t="s">
        <v>33</v>
      </c>
      <c r="BH1648" s="10" t="s">
        <v>33</v>
      </c>
      <c r="BI1648" s="10" t="s">
        <v>33</v>
      </c>
      <c r="BJ1648" s="10" t="s">
        <v>33</v>
      </c>
      <c r="BL1648" s="10" t="s">
        <v>33</v>
      </c>
      <c r="BM1648" s="10" t="s">
        <v>33</v>
      </c>
      <c r="BP1648" s="10" t="s">
        <v>33</v>
      </c>
      <c r="BQ1648" s="10">
        <v>0</v>
      </c>
      <c r="BR1648" s="10" t="s">
        <v>385</v>
      </c>
      <c r="BS1648" s="11">
        <v>721.58206629252948</v>
      </c>
      <c r="BT1648" s="11">
        <v>26263.946879676092</v>
      </c>
      <c r="BU1648" s="10">
        <v>1648</v>
      </c>
    </row>
    <row r="1649" spans="1:73" s="10" customFormat="1" x14ac:dyDescent="0.45">
      <c r="A1649" s="10" t="s">
        <v>33</v>
      </c>
      <c r="D1649" s="10" t="s">
        <v>33</v>
      </c>
      <c r="E1649" s="10">
        <v>1648</v>
      </c>
      <c r="F1649" s="10">
        <v>1179</v>
      </c>
      <c r="H1649" s="10">
        <v>316</v>
      </c>
      <c r="J1649" s="10" t="s">
        <v>33</v>
      </c>
      <c r="K1649" s="10" t="s">
        <v>310</v>
      </c>
      <c r="L1649" s="10">
        <v>1</v>
      </c>
      <c r="M1649" s="10">
        <v>70.710678118654755</v>
      </c>
      <c r="N1649" s="10">
        <v>70.710678118654755</v>
      </c>
      <c r="T1649" s="10">
        <v>0</v>
      </c>
      <c r="W1649" s="10">
        <v>0</v>
      </c>
      <c r="X1649" s="10">
        <v>0</v>
      </c>
      <c r="Y1649" s="10">
        <v>0</v>
      </c>
      <c r="AB1649" s="10">
        <v>0</v>
      </c>
      <c r="AC1649" s="10">
        <v>0</v>
      </c>
      <c r="AD1649" s="10">
        <v>0</v>
      </c>
      <c r="AE1649" s="10">
        <v>0</v>
      </c>
      <c r="AH1649" s="10">
        <v>1</v>
      </c>
      <c r="AQ1649" s="10">
        <v>88.994101905784419</v>
      </c>
      <c r="AR1649" s="10">
        <v>557.50015582617345</v>
      </c>
      <c r="AS1649" s="10">
        <v>686.54160358956085</v>
      </c>
      <c r="AT1649" s="10">
        <v>2091.361394785934</v>
      </c>
      <c r="AU1649" s="10">
        <v>2061.7236625537566</v>
      </c>
      <c r="AV1649" s="10">
        <v>21516.824665747834</v>
      </c>
      <c r="AW1649" s="10">
        <v>25669.909723087527</v>
      </c>
      <c r="AX1649" s="10" t="s">
        <v>33</v>
      </c>
      <c r="AY1649" s="10" t="s">
        <v>33</v>
      </c>
      <c r="AZ1649" s="10" t="s">
        <v>33</v>
      </c>
      <c r="BA1649" s="10" t="s">
        <v>33</v>
      </c>
      <c r="BB1649" s="10">
        <v>1648</v>
      </c>
      <c r="BC1649" s="10">
        <v>1179</v>
      </c>
      <c r="BE1649" s="10" t="s">
        <v>385</v>
      </c>
      <c r="BF1649" s="10" t="s">
        <v>2938</v>
      </c>
      <c r="BG1649" s="10">
        <v>0</v>
      </c>
      <c r="BH1649" s="10">
        <v>1248961605.1693676</v>
      </c>
      <c r="BI1649" s="10">
        <v>681</v>
      </c>
      <c r="BJ1649" s="10" t="s">
        <v>33</v>
      </c>
      <c r="BL1649" s="10" t="s">
        <v>33</v>
      </c>
      <c r="BM1649" s="10" t="s">
        <v>33</v>
      </c>
      <c r="BP1649" s="10" t="s">
        <v>33</v>
      </c>
      <c r="BQ1649" s="10" t="s">
        <v>33</v>
      </c>
      <c r="BR1649" s="10" t="s">
        <v>33</v>
      </c>
      <c r="BS1649" s="11" t="s">
        <v>33</v>
      </c>
      <c r="BT1649" s="11" t="s">
        <v>33</v>
      </c>
      <c r="BU1649" s="10">
        <v>1649</v>
      </c>
    </row>
    <row r="1650" spans="1:73" s="10" customFormat="1" x14ac:dyDescent="0.45">
      <c r="A1650" s="10" t="s">
        <v>33</v>
      </c>
      <c r="D1650" s="10" t="s">
        <v>33</v>
      </c>
      <c r="E1650" s="10">
        <v>1648</v>
      </c>
      <c r="F1650" s="10">
        <v>1149</v>
      </c>
      <c r="H1650" s="10">
        <v>307</v>
      </c>
      <c r="J1650" s="10" t="s">
        <v>33</v>
      </c>
      <c r="K1650" s="10" t="s">
        <v>50</v>
      </c>
      <c r="L1650" s="10" t="s">
        <v>33</v>
      </c>
      <c r="M1650" s="10">
        <v>0.89442719099991586</v>
      </c>
      <c r="N1650" s="10">
        <v>0.89442719099991586</v>
      </c>
      <c r="T1650" s="10">
        <v>0</v>
      </c>
      <c r="W1650" s="10">
        <v>0</v>
      </c>
      <c r="X1650" s="10">
        <v>0</v>
      </c>
      <c r="Y1650" s="10">
        <v>0</v>
      </c>
      <c r="AB1650" s="10">
        <v>0</v>
      </c>
      <c r="AC1650" s="10">
        <v>0</v>
      </c>
      <c r="AD1650" s="10">
        <v>0</v>
      </c>
      <c r="AE1650" s="10">
        <v>0</v>
      </c>
      <c r="AH1650" s="10">
        <v>1</v>
      </c>
      <c r="AQ1650" s="10">
        <v>8.0271358255248586</v>
      </c>
      <c r="AR1650" s="10">
        <v>16.591901038064961</v>
      </c>
      <c r="AS1650" s="10">
        <v>28.231247985076006</v>
      </c>
      <c r="AT1650" s="10">
        <v>188.63769189983418</v>
      </c>
      <c r="AU1650" s="10">
        <v>1.0023542772188085</v>
      </c>
      <c r="AV1650" s="10">
        <v>303.48652344981883</v>
      </c>
      <c r="AW1650" s="10">
        <v>493.12656962687186</v>
      </c>
      <c r="AX1650" s="10" t="s">
        <v>33</v>
      </c>
      <c r="AY1650" s="10" t="s">
        <v>33</v>
      </c>
      <c r="AZ1650" s="10" t="s">
        <v>33</v>
      </c>
      <c r="BA1650" s="10" t="s">
        <v>33</v>
      </c>
      <c r="BB1650" s="10">
        <v>1648</v>
      </c>
      <c r="BC1650" s="10">
        <v>1149</v>
      </c>
      <c r="BE1650" s="10" t="s">
        <v>385</v>
      </c>
      <c r="BF1650" s="10" t="s">
        <v>2939</v>
      </c>
      <c r="BG1650" s="10">
        <v>0</v>
      </c>
      <c r="BH1650" s="10">
        <v>1339636.9928000171</v>
      </c>
      <c r="BI1650" s="10">
        <v>682</v>
      </c>
      <c r="BJ1650" s="10" t="s">
        <v>33</v>
      </c>
      <c r="BL1650" s="10" t="s">
        <v>33</v>
      </c>
      <c r="BM1650" s="10" t="s">
        <v>33</v>
      </c>
      <c r="BP1650" s="10" t="s">
        <v>33</v>
      </c>
      <c r="BQ1650" s="10" t="s">
        <v>33</v>
      </c>
      <c r="BR1650" s="10" t="s">
        <v>33</v>
      </c>
      <c r="BS1650" s="11" t="s">
        <v>33</v>
      </c>
      <c r="BT1650" s="11" t="s">
        <v>33</v>
      </c>
      <c r="BU1650" s="10">
        <v>1650</v>
      </c>
    </row>
    <row r="1651" spans="1:73" s="10" customFormat="1" x14ac:dyDescent="0.45">
      <c r="A1651" s="10" t="s">
        <v>33</v>
      </c>
      <c r="D1651" s="10" t="s">
        <v>33</v>
      </c>
      <c r="E1651" s="10">
        <v>1648</v>
      </c>
      <c r="F1651" s="10">
        <v>1185</v>
      </c>
      <c r="H1651" s="10">
        <v>318</v>
      </c>
      <c r="J1651" s="10" t="s">
        <v>33</v>
      </c>
      <c r="K1651" s="10" t="s">
        <v>72</v>
      </c>
      <c r="L1651" s="10" t="s">
        <v>33</v>
      </c>
      <c r="M1651" s="10">
        <v>7.0710678118654766E-2</v>
      </c>
      <c r="N1651" s="10">
        <v>7.0710678118654766E-2</v>
      </c>
      <c r="T1651" s="10">
        <v>0</v>
      </c>
      <c r="W1651" s="10">
        <v>0</v>
      </c>
      <c r="X1651" s="10">
        <v>0</v>
      </c>
      <c r="Y1651" s="10">
        <v>0</v>
      </c>
      <c r="AB1651" s="10">
        <v>0</v>
      </c>
      <c r="AC1651" s="10">
        <v>0</v>
      </c>
      <c r="AD1651" s="10">
        <v>0</v>
      </c>
      <c r="AE1651" s="10">
        <v>0</v>
      </c>
      <c r="AH1651" s="10">
        <v>1</v>
      </c>
      <c r="AQ1651" s="10">
        <v>0</v>
      </c>
      <c r="AR1651" s="10">
        <v>0.10651671231666283</v>
      </c>
      <c r="AS1651" s="10">
        <v>0.10651671231666283</v>
      </c>
      <c r="AT1651" s="10">
        <v>0</v>
      </c>
      <c r="AU1651" s="10">
        <v>0</v>
      </c>
      <c r="AV1651" s="10">
        <v>2.0728579957075359</v>
      </c>
      <c r="AW1651" s="10">
        <v>2.0728579957075359</v>
      </c>
      <c r="AX1651" s="10" t="s">
        <v>33</v>
      </c>
      <c r="AY1651" s="10" t="s">
        <v>33</v>
      </c>
      <c r="AZ1651" s="10" t="s">
        <v>33</v>
      </c>
      <c r="BA1651" s="10" t="s">
        <v>33</v>
      </c>
      <c r="BB1651" s="10">
        <v>1648</v>
      </c>
      <c r="BC1651" s="10">
        <v>1185</v>
      </c>
      <c r="BE1651" s="10" t="s">
        <v>385</v>
      </c>
      <c r="BF1651" s="10" t="s">
        <v>2940</v>
      </c>
      <c r="BG1651" s="10">
        <v>0</v>
      </c>
      <c r="BH1651" s="10">
        <v>11739.297672542873</v>
      </c>
      <c r="BI1651" s="10">
        <v>683</v>
      </c>
      <c r="BJ1651" s="10" t="s">
        <v>33</v>
      </c>
      <c r="BL1651" s="10" t="s">
        <v>33</v>
      </c>
      <c r="BM1651" s="10" t="s">
        <v>33</v>
      </c>
      <c r="BP1651" s="10" t="s">
        <v>33</v>
      </c>
      <c r="BQ1651" s="10" t="s">
        <v>33</v>
      </c>
      <c r="BR1651" s="10" t="s">
        <v>33</v>
      </c>
      <c r="BS1651" s="11" t="s">
        <v>33</v>
      </c>
      <c r="BT1651" s="11" t="s">
        <v>33</v>
      </c>
      <c r="BU1651" s="10">
        <v>1651</v>
      </c>
    </row>
    <row r="1652" spans="1:73" s="10" customFormat="1" x14ac:dyDescent="0.45">
      <c r="A1652" s="10" t="s">
        <v>33</v>
      </c>
      <c r="D1652" s="10" t="s">
        <v>33</v>
      </c>
      <c r="E1652" s="10">
        <v>1648</v>
      </c>
      <c r="F1652" s="10">
        <v>1020</v>
      </c>
      <c r="H1652" s="10">
        <v>270</v>
      </c>
      <c r="J1652" s="10" t="s">
        <v>33</v>
      </c>
      <c r="K1652" s="10" t="s">
        <v>42</v>
      </c>
      <c r="L1652" s="10" t="s">
        <v>33</v>
      </c>
      <c r="M1652" s="10">
        <v>0.42426406871192851</v>
      </c>
      <c r="N1652" s="10">
        <v>0.42426406871192851</v>
      </c>
      <c r="T1652" s="10">
        <v>0</v>
      </c>
      <c r="W1652" s="10">
        <v>0</v>
      </c>
      <c r="X1652" s="10">
        <v>0</v>
      </c>
      <c r="Y1652" s="10">
        <v>0</v>
      </c>
      <c r="AB1652" s="10">
        <v>0</v>
      </c>
      <c r="AC1652" s="10">
        <v>0</v>
      </c>
      <c r="AD1652" s="10">
        <v>0</v>
      </c>
      <c r="AE1652" s="10">
        <v>0</v>
      </c>
      <c r="AH1652" s="10">
        <v>1</v>
      </c>
      <c r="AQ1652" s="10">
        <v>0</v>
      </c>
      <c r="AR1652" s="10">
        <v>0</v>
      </c>
      <c r="AS1652" s="10">
        <v>0</v>
      </c>
      <c r="AT1652" s="10">
        <v>0</v>
      </c>
      <c r="AU1652" s="10">
        <v>0</v>
      </c>
      <c r="AV1652" s="10">
        <v>0.42426406871192851</v>
      </c>
      <c r="AW1652" s="10">
        <v>0.42426406871192851</v>
      </c>
      <c r="AX1652" s="10" t="s">
        <v>33</v>
      </c>
      <c r="AY1652" s="10" t="s">
        <v>33</v>
      </c>
      <c r="AZ1652" s="10" t="s">
        <v>33</v>
      </c>
      <c r="BA1652" s="10" t="s">
        <v>33</v>
      </c>
      <c r="BB1652" s="10">
        <v>1648</v>
      </c>
      <c r="BC1652" s="10">
        <v>1020</v>
      </c>
      <c r="BE1652" s="10" t="s">
        <v>385</v>
      </c>
      <c r="BF1652" s="10" t="s">
        <v>2941</v>
      </c>
      <c r="BG1652" s="10">
        <v>0</v>
      </c>
      <c r="BH1652" s="10">
        <v>7053.4534383393975</v>
      </c>
      <c r="BI1652" s="10">
        <v>684</v>
      </c>
      <c r="BJ1652" s="10" t="s">
        <v>33</v>
      </c>
      <c r="BL1652" s="10" t="s">
        <v>33</v>
      </c>
      <c r="BM1652" s="10" t="s">
        <v>33</v>
      </c>
      <c r="BP1652" s="10" t="s">
        <v>33</v>
      </c>
      <c r="BQ1652" s="10" t="s">
        <v>33</v>
      </c>
      <c r="BR1652" s="10" t="s">
        <v>33</v>
      </c>
      <c r="BS1652" s="11" t="s">
        <v>33</v>
      </c>
      <c r="BT1652" s="11" t="s">
        <v>33</v>
      </c>
      <c r="BU1652" s="10">
        <v>1652</v>
      </c>
    </row>
    <row r="1653" spans="1:73" s="10" customFormat="1" x14ac:dyDescent="0.45">
      <c r="A1653" s="10" t="s">
        <v>33</v>
      </c>
      <c r="D1653" s="10" t="s">
        <v>33</v>
      </c>
      <c r="E1653" s="10">
        <v>1648</v>
      </c>
      <c r="F1653" s="10">
        <v>1150</v>
      </c>
      <c r="H1653" s="10">
        <v>308</v>
      </c>
      <c r="J1653" s="10" t="s">
        <v>33</v>
      </c>
      <c r="K1653" s="10" t="s">
        <v>63</v>
      </c>
      <c r="L1653" s="10" t="s">
        <v>33</v>
      </c>
      <c r="M1653" s="10">
        <v>1.4142135623730951</v>
      </c>
      <c r="N1653" s="10">
        <v>1.4142135623730951</v>
      </c>
      <c r="T1653" s="10">
        <v>0</v>
      </c>
      <c r="W1653" s="10">
        <v>0</v>
      </c>
      <c r="X1653" s="10">
        <v>0</v>
      </c>
      <c r="Y1653" s="10">
        <v>0</v>
      </c>
      <c r="AB1653" s="10">
        <v>0</v>
      </c>
      <c r="AC1653" s="10">
        <v>0</v>
      </c>
      <c r="AD1653" s="10">
        <v>0</v>
      </c>
      <c r="AE1653" s="10">
        <v>0</v>
      </c>
      <c r="AH1653" s="10">
        <v>1</v>
      </c>
      <c r="AQ1653" s="10">
        <v>0</v>
      </c>
      <c r="AR1653" s="10">
        <v>1.8682089426036101</v>
      </c>
      <c r="AS1653" s="10">
        <v>1.8682089426036101</v>
      </c>
      <c r="AT1653" s="10">
        <v>0</v>
      </c>
      <c r="AU1653" s="10">
        <v>0</v>
      </c>
      <c r="AV1653" s="10">
        <v>23.461560305070943</v>
      </c>
      <c r="AW1653" s="10">
        <v>23.461560305070943</v>
      </c>
      <c r="AX1653" s="10" t="s">
        <v>33</v>
      </c>
      <c r="AY1653" s="10" t="s">
        <v>33</v>
      </c>
      <c r="AZ1653" s="10" t="s">
        <v>33</v>
      </c>
      <c r="BA1653" s="10" t="s">
        <v>33</v>
      </c>
      <c r="BB1653" s="10">
        <v>1648</v>
      </c>
      <c r="BC1653" s="10">
        <v>1150</v>
      </c>
      <c r="BE1653" s="10" t="s">
        <v>385</v>
      </c>
      <c r="BF1653" s="10" t="s">
        <v>2942</v>
      </c>
      <c r="BG1653" s="10">
        <v>0</v>
      </c>
      <c r="BH1653" s="10">
        <v>138271.19890291334</v>
      </c>
      <c r="BI1653" s="10">
        <v>685</v>
      </c>
      <c r="BJ1653" s="10" t="s">
        <v>33</v>
      </c>
      <c r="BL1653" s="10" t="s">
        <v>33</v>
      </c>
      <c r="BM1653" s="10" t="s">
        <v>33</v>
      </c>
      <c r="BP1653" s="10" t="s">
        <v>33</v>
      </c>
      <c r="BQ1653" s="10" t="s">
        <v>33</v>
      </c>
      <c r="BR1653" s="10" t="s">
        <v>33</v>
      </c>
      <c r="BS1653" s="11" t="s">
        <v>33</v>
      </c>
      <c r="BT1653" s="11" t="s">
        <v>33</v>
      </c>
      <c r="BU1653" s="10">
        <v>1653</v>
      </c>
    </row>
    <row r="1654" spans="1:73" s="10" customFormat="1" x14ac:dyDescent="0.45">
      <c r="A1654" s="10">
        <v>437</v>
      </c>
      <c r="D1654" s="10">
        <v>1659</v>
      </c>
      <c r="E1654" s="10" t="s">
        <v>33</v>
      </c>
      <c r="F1654" s="10">
        <v>1486</v>
      </c>
      <c r="H1654" s="10" t="s">
        <v>33</v>
      </c>
      <c r="J1654" s="10" t="s">
        <v>792</v>
      </c>
      <c r="K1654" s="10">
        <v>0</v>
      </c>
      <c r="L1654" s="10">
        <v>1</v>
      </c>
      <c r="M1654" s="10" t="s">
        <v>33</v>
      </c>
      <c r="N1654" s="10">
        <v>1</v>
      </c>
      <c r="T1654" s="10">
        <v>0.8660254037844386</v>
      </c>
      <c r="W1654" s="10">
        <v>0.95317994103946624</v>
      </c>
      <c r="X1654" s="10" t="s">
        <v>87</v>
      </c>
      <c r="Y1654" s="10">
        <v>0.14142135623730953</v>
      </c>
      <c r="AB1654" s="10">
        <v>7.7633253506471069</v>
      </c>
      <c r="AC1654" s="10">
        <v>0</v>
      </c>
      <c r="AD1654" s="10">
        <v>0</v>
      </c>
      <c r="AE1654" s="10">
        <v>0</v>
      </c>
      <c r="AH1654" s="10">
        <v>1</v>
      </c>
      <c r="AQ1654" s="10">
        <v>1.0563497087123095</v>
      </c>
      <c r="AR1654" s="10">
        <v>19.12150413617767</v>
      </c>
      <c r="AS1654" s="10">
        <v>20.653211213810518</v>
      </c>
      <c r="AT1654" s="10">
        <v>24.824218154739274</v>
      </c>
      <c r="AU1654" s="10">
        <v>9.7907329393560794</v>
      </c>
      <c r="AV1654" s="10">
        <v>506.56385057632986</v>
      </c>
      <c r="AW1654" s="10">
        <v>541.17880167042517</v>
      </c>
      <c r="AX1654" s="10">
        <v>1.3506748313343225E-5</v>
      </c>
      <c r="AY1654" s="10">
        <v>0</v>
      </c>
      <c r="AZ1654" s="10" t="s">
        <v>33</v>
      </c>
      <c r="BA1654" s="10">
        <v>1659</v>
      </c>
      <c r="BB1654" s="10" t="s">
        <v>33</v>
      </c>
      <c r="BC1654" s="10">
        <v>1486</v>
      </c>
      <c r="BE1654" s="10" t="s">
        <v>33</v>
      </c>
      <c r="BF1654" s="10" t="s">
        <v>33</v>
      </c>
      <c r="BG1654" s="10" t="s">
        <v>33</v>
      </c>
      <c r="BH1654" s="10" t="s">
        <v>33</v>
      </c>
      <c r="BI1654" s="10" t="s">
        <v>33</v>
      </c>
      <c r="BJ1654" s="10" t="s">
        <v>33</v>
      </c>
      <c r="BL1654" s="10" t="s">
        <v>33</v>
      </c>
      <c r="BM1654" s="10" t="s">
        <v>33</v>
      </c>
      <c r="BP1654" s="10" t="s">
        <v>33</v>
      </c>
      <c r="BQ1654" s="10">
        <v>0</v>
      </c>
      <c r="BR1654" s="10" t="s">
        <v>791</v>
      </c>
      <c r="BS1654" s="11">
        <v>20.653211213810518</v>
      </c>
      <c r="BT1654" s="11">
        <v>541.17880167042517</v>
      </c>
      <c r="BU1654" s="10">
        <v>1654</v>
      </c>
    </row>
    <row r="1655" spans="1:73" s="10" customFormat="1" x14ac:dyDescent="0.45">
      <c r="A1655" s="10" t="s">
        <v>33</v>
      </c>
      <c r="D1655" s="10" t="s">
        <v>33</v>
      </c>
      <c r="E1655" s="10">
        <v>1654</v>
      </c>
      <c r="F1655" s="10">
        <v>1829</v>
      </c>
      <c r="H1655" s="10">
        <v>480</v>
      </c>
      <c r="J1655" s="10" t="s">
        <v>33</v>
      </c>
      <c r="K1655" s="10" t="s">
        <v>790</v>
      </c>
      <c r="L1655" s="10" t="s">
        <v>33</v>
      </c>
      <c r="M1655" s="10">
        <v>1.4142135623730951E-2</v>
      </c>
      <c r="N1655" s="10">
        <v>1.4142135623730951E-2</v>
      </c>
      <c r="T1655" s="10">
        <v>0</v>
      </c>
      <c r="W1655" s="10">
        <v>0</v>
      </c>
      <c r="X1655" s="10">
        <v>0</v>
      </c>
      <c r="Y1655" s="10">
        <v>0</v>
      </c>
      <c r="AB1655" s="10">
        <v>0</v>
      </c>
      <c r="AC1655" s="10">
        <v>0</v>
      </c>
      <c r="AD1655" s="10">
        <v>0</v>
      </c>
      <c r="AE1655" s="10">
        <v>0</v>
      </c>
      <c r="AH1655" s="10">
        <v>1</v>
      </c>
      <c r="AQ1655" s="10">
        <v>1.7563436474164921E-2</v>
      </c>
      <c r="AR1655" s="10">
        <v>0.10576539332507288</v>
      </c>
      <c r="AS1655" s="10">
        <v>0.13123237621261202</v>
      </c>
      <c r="AT1655" s="10">
        <v>0.41274075714287561</v>
      </c>
      <c r="AU1655" s="10">
        <v>0.21057386545103349</v>
      </c>
      <c r="AV1655" s="10">
        <v>27.799168853920023</v>
      </c>
      <c r="AW1655" s="10">
        <v>28.422483476513932</v>
      </c>
      <c r="AX1655" s="10" t="s">
        <v>33</v>
      </c>
      <c r="AY1655" s="10" t="s">
        <v>33</v>
      </c>
      <c r="AZ1655" s="10" t="s">
        <v>33</v>
      </c>
      <c r="BA1655" s="10" t="s">
        <v>33</v>
      </c>
      <c r="BB1655" s="10">
        <v>1654</v>
      </c>
      <c r="BC1655" s="10">
        <v>1829</v>
      </c>
      <c r="BE1655" s="10" t="s">
        <v>791</v>
      </c>
      <c r="BF1655" s="10" t="s">
        <v>786</v>
      </c>
      <c r="BG1655" s="10">
        <v>1.7725226760657211E-6</v>
      </c>
      <c r="BH1655" s="10">
        <v>257.82064804566807</v>
      </c>
      <c r="BI1655" s="10">
        <v>687</v>
      </c>
      <c r="BJ1655" s="10" t="s">
        <v>33</v>
      </c>
      <c r="BL1655" s="10" t="s">
        <v>33</v>
      </c>
      <c r="BM1655" s="10" t="s">
        <v>33</v>
      </c>
      <c r="BP1655" s="10" t="s">
        <v>33</v>
      </c>
      <c r="BQ1655" s="10" t="s">
        <v>33</v>
      </c>
      <c r="BR1655" s="10" t="s">
        <v>33</v>
      </c>
      <c r="BS1655" s="11" t="s">
        <v>33</v>
      </c>
      <c r="BT1655" s="11" t="s">
        <v>33</v>
      </c>
      <c r="BU1655" s="10">
        <v>1655</v>
      </c>
    </row>
    <row r="1656" spans="1:73" s="10" customFormat="1" x14ac:dyDescent="0.45">
      <c r="A1656" s="10" t="s">
        <v>33</v>
      </c>
      <c r="D1656" s="10" t="s">
        <v>33</v>
      </c>
      <c r="E1656" s="10">
        <v>1654</v>
      </c>
      <c r="F1656" s="10">
        <v>1834</v>
      </c>
      <c r="H1656" s="10">
        <v>481</v>
      </c>
      <c r="J1656" s="10" t="s">
        <v>33</v>
      </c>
      <c r="K1656" s="10" t="s">
        <v>88</v>
      </c>
      <c r="L1656" s="10" t="s">
        <v>33</v>
      </c>
      <c r="M1656" s="10">
        <v>0.70710678118654757</v>
      </c>
      <c r="N1656" s="10">
        <v>0.70710678118654757</v>
      </c>
      <c r="T1656" s="10">
        <v>0</v>
      </c>
      <c r="W1656" s="10">
        <v>0</v>
      </c>
      <c r="X1656" s="10">
        <v>0</v>
      </c>
      <c r="Y1656" s="10">
        <v>0</v>
      </c>
      <c r="AB1656" s="10">
        <v>0</v>
      </c>
      <c r="AC1656" s="10">
        <v>0</v>
      </c>
      <c r="AD1656" s="10">
        <v>0</v>
      </c>
      <c r="AE1656" s="10">
        <v>0</v>
      </c>
      <c r="AH1656" s="10">
        <v>1</v>
      </c>
      <c r="AQ1656" s="10">
        <v>0</v>
      </c>
      <c r="AR1656" s="10">
        <v>17.575888901519047</v>
      </c>
      <c r="AS1656" s="10">
        <v>17.575888901519047</v>
      </c>
      <c r="AT1656" s="10">
        <v>0</v>
      </c>
      <c r="AU1656" s="10">
        <v>0</v>
      </c>
      <c r="AV1656" s="10">
        <v>213.12340032535451</v>
      </c>
      <c r="AW1656" s="10">
        <v>213.12340032535451</v>
      </c>
      <c r="AX1656" s="10" t="s">
        <v>33</v>
      </c>
      <c r="AY1656" s="10" t="s">
        <v>33</v>
      </c>
      <c r="AZ1656" s="10" t="s">
        <v>33</v>
      </c>
      <c r="BA1656" s="10" t="s">
        <v>33</v>
      </c>
      <c r="BB1656" s="10">
        <v>1654</v>
      </c>
      <c r="BC1656" s="10">
        <v>1834</v>
      </c>
      <c r="BE1656" s="10" t="s">
        <v>791</v>
      </c>
      <c r="BF1656" s="10" t="s">
        <v>2943</v>
      </c>
      <c r="BG1656" s="10">
        <v>2.373931077761003E-4</v>
      </c>
      <c r="BH1656" s="10">
        <v>496.93464643522896</v>
      </c>
      <c r="BI1656" s="10">
        <v>688</v>
      </c>
      <c r="BJ1656" s="10" t="s">
        <v>33</v>
      </c>
      <c r="BL1656" s="10" t="s">
        <v>33</v>
      </c>
      <c r="BM1656" s="10" t="s">
        <v>33</v>
      </c>
      <c r="BP1656" s="10" t="s">
        <v>33</v>
      </c>
      <c r="BQ1656" s="10" t="s">
        <v>33</v>
      </c>
      <c r="BR1656" s="10" t="s">
        <v>33</v>
      </c>
      <c r="BS1656" s="11" t="s">
        <v>33</v>
      </c>
      <c r="BT1656" s="11" t="s">
        <v>33</v>
      </c>
      <c r="BU1656" s="10">
        <v>1656</v>
      </c>
    </row>
    <row r="1657" spans="1:73" s="10" customFormat="1" x14ac:dyDescent="0.45">
      <c r="A1657" s="10" t="s">
        <v>33</v>
      </c>
      <c r="D1657" s="10" t="s">
        <v>33</v>
      </c>
      <c r="E1657" s="10">
        <v>1654</v>
      </c>
      <c r="F1657" s="10">
        <v>1835</v>
      </c>
      <c r="H1657" s="10">
        <v>482</v>
      </c>
      <c r="J1657" s="10" t="s">
        <v>33</v>
      </c>
      <c r="K1657" s="10" t="s">
        <v>89</v>
      </c>
      <c r="L1657" s="10" t="s">
        <v>33</v>
      </c>
      <c r="M1657" s="10">
        <v>2.2360679774997897E-2</v>
      </c>
      <c r="N1657" s="10">
        <v>2.2360679774997897E-2</v>
      </c>
      <c r="T1657" s="10">
        <v>0</v>
      </c>
      <c r="W1657" s="10">
        <v>0</v>
      </c>
      <c r="X1657" s="10">
        <v>0</v>
      </c>
      <c r="Y1657" s="10">
        <v>0</v>
      </c>
      <c r="AB1657" s="10">
        <v>0</v>
      </c>
      <c r="AC1657" s="10">
        <v>0</v>
      </c>
      <c r="AD1657" s="10">
        <v>0</v>
      </c>
      <c r="AE1657" s="10">
        <v>0</v>
      </c>
      <c r="AH1657" s="10">
        <v>1</v>
      </c>
      <c r="AQ1657" s="10">
        <v>0.17276086845370597</v>
      </c>
      <c r="AR1657" s="10">
        <v>0.4866699002940873</v>
      </c>
      <c r="AS1657" s="10">
        <v>0.73717315955196094</v>
      </c>
      <c r="AT1657" s="10">
        <v>4.0598804086620905</v>
      </c>
      <c r="AU1657" s="10">
        <v>1.8168337232579383</v>
      </c>
      <c r="AV1657" s="10">
        <v>12.659068583584975</v>
      </c>
      <c r="AW1657" s="10">
        <v>18.535782715505004</v>
      </c>
      <c r="AX1657" s="10" t="s">
        <v>33</v>
      </c>
      <c r="AY1657" s="10" t="s">
        <v>33</v>
      </c>
      <c r="AZ1657" s="10" t="s">
        <v>33</v>
      </c>
      <c r="BA1657" s="10" t="s">
        <v>33</v>
      </c>
      <c r="BB1657" s="10">
        <v>1654</v>
      </c>
      <c r="BC1657" s="10">
        <v>1835</v>
      </c>
      <c r="BE1657" s="10" t="s">
        <v>791</v>
      </c>
      <c r="BF1657" s="10" t="s">
        <v>2944</v>
      </c>
      <c r="BG1657" s="10">
        <v>9.9568123294203446E-6</v>
      </c>
      <c r="BH1657" s="10">
        <v>107.02343707544867</v>
      </c>
      <c r="BI1657" s="10">
        <v>689</v>
      </c>
      <c r="BJ1657" s="10" t="s">
        <v>33</v>
      </c>
      <c r="BL1657" s="10" t="s">
        <v>33</v>
      </c>
      <c r="BM1657" s="10" t="s">
        <v>33</v>
      </c>
      <c r="BP1657" s="10" t="s">
        <v>33</v>
      </c>
      <c r="BQ1657" s="10" t="s">
        <v>33</v>
      </c>
      <c r="BR1657" s="10" t="s">
        <v>33</v>
      </c>
      <c r="BS1657" s="11" t="s">
        <v>33</v>
      </c>
      <c r="BT1657" s="11" t="s">
        <v>33</v>
      </c>
      <c r="BU1657" s="10">
        <v>1657</v>
      </c>
    </row>
    <row r="1658" spans="1:73" s="10" customFormat="1" x14ac:dyDescent="0.45">
      <c r="A1658" s="10" t="s">
        <v>33</v>
      </c>
      <c r="D1658" s="10" t="s">
        <v>33</v>
      </c>
      <c r="E1658" s="10">
        <v>1654</v>
      </c>
      <c r="F1658" s="10">
        <v>1020</v>
      </c>
      <c r="H1658" s="10">
        <v>270</v>
      </c>
      <c r="J1658" s="10" t="s">
        <v>33</v>
      </c>
      <c r="K1658" s="10" t="s">
        <v>42</v>
      </c>
      <c r="L1658" s="10" t="s">
        <v>33</v>
      </c>
      <c r="M1658" s="10">
        <v>252.98221281347037</v>
      </c>
      <c r="N1658" s="10">
        <v>252.98221281347037</v>
      </c>
      <c r="T1658" s="10">
        <v>0</v>
      </c>
      <c r="W1658" s="10">
        <v>0</v>
      </c>
      <c r="X1658" s="10">
        <v>0</v>
      </c>
      <c r="Y1658" s="10">
        <v>0</v>
      </c>
      <c r="AB1658" s="10">
        <v>0</v>
      </c>
      <c r="AC1658" s="10">
        <v>0</v>
      </c>
      <c r="AD1658" s="10">
        <v>0</v>
      </c>
      <c r="AE1658" s="10">
        <v>0</v>
      </c>
      <c r="AH1658" s="10">
        <v>1</v>
      </c>
      <c r="AQ1658" s="10">
        <v>0</v>
      </c>
      <c r="AR1658" s="10">
        <v>0</v>
      </c>
      <c r="AS1658" s="10">
        <v>0</v>
      </c>
      <c r="AT1658" s="10">
        <v>0</v>
      </c>
      <c r="AU1658" s="10">
        <v>0</v>
      </c>
      <c r="AV1658" s="10">
        <v>252.98221281347037</v>
      </c>
      <c r="AW1658" s="10">
        <v>252.98221281347037</v>
      </c>
      <c r="AX1658" s="10" t="s">
        <v>33</v>
      </c>
      <c r="AY1658" s="10" t="s">
        <v>33</v>
      </c>
      <c r="AZ1658" s="10" t="s">
        <v>33</v>
      </c>
      <c r="BA1658" s="10" t="s">
        <v>33</v>
      </c>
      <c r="BB1658" s="10">
        <v>1654</v>
      </c>
      <c r="BC1658" s="10">
        <v>1020</v>
      </c>
      <c r="BE1658" s="10" t="s">
        <v>791</v>
      </c>
      <c r="BF1658" s="10" t="s">
        <v>2945</v>
      </c>
      <c r="BG1658" s="10">
        <v>0</v>
      </c>
      <c r="BH1658" s="10">
        <v>2338.0950022177703</v>
      </c>
      <c r="BI1658" s="10">
        <v>690</v>
      </c>
      <c r="BJ1658" s="10" t="s">
        <v>33</v>
      </c>
      <c r="BL1658" s="10" t="s">
        <v>33</v>
      </c>
      <c r="BM1658" s="10" t="s">
        <v>33</v>
      </c>
      <c r="BP1658" s="10" t="s">
        <v>33</v>
      </c>
      <c r="BQ1658" s="10" t="s">
        <v>33</v>
      </c>
      <c r="BR1658" s="10" t="s">
        <v>33</v>
      </c>
      <c r="BS1658" s="11" t="s">
        <v>33</v>
      </c>
      <c r="BT1658" s="11" t="s">
        <v>33</v>
      </c>
      <c r="BU1658" s="10">
        <v>1658</v>
      </c>
    </row>
    <row r="1659" spans="1:73" s="10" customFormat="1" x14ac:dyDescent="0.45">
      <c r="A1659" s="10">
        <v>438</v>
      </c>
      <c r="D1659" s="10">
        <v>1660</v>
      </c>
      <c r="E1659" s="10" t="s">
        <v>33</v>
      </c>
      <c r="F1659" s="10">
        <v>1557</v>
      </c>
      <c r="H1659" s="10" t="s">
        <v>33</v>
      </c>
      <c r="J1659" s="10" t="s">
        <v>81</v>
      </c>
      <c r="K1659" s="10">
        <v>0</v>
      </c>
      <c r="L1659" s="10">
        <v>1</v>
      </c>
      <c r="M1659" s="10" t="s">
        <v>33</v>
      </c>
      <c r="N1659" s="10">
        <v>1</v>
      </c>
      <c r="T1659" s="10">
        <v>0</v>
      </c>
      <c r="W1659" s="10">
        <v>0</v>
      </c>
      <c r="X1659" s="10">
        <v>0</v>
      </c>
      <c r="Y1659" s="10">
        <v>0</v>
      </c>
      <c r="AB1659" s="10">
        <v>0</v>
      </c>
      <c r="AC1659" s="10">
        <v>0</v>
      </c>
      <c r="AD1659" s="12">
        <v>7.4259859548341431</v>
      </c>
      <c r="AE1659" s="12">
        <v>81.714734871296415</v>
      </c>
      <c r="AH1659" s="10">
        <v>1</v>
      </c>
      <c r="AQ1659" s="10">
        <v>0</v>
      </c>
      <c r="AR1659" s="10">
        <v>7.4259859548341431</v>
      </c>
      <c r="AS1659" s="10">
        <v>7.4259859548341431</v>
      </c>
      <c r="AT1659" s="10">
        <v>0</v>
      </c>
      <c r="AU1659" s="10">
        <v>0</v>
      </c>
      <c r="AV1659" s="10">
        <v>81.714734871296415</v>
      </c>
      <c r="AW1659" s="10">
        <v>81.714734871296415</v>
      </c>
      <c r="AX1659" s="10">
        <v>6.495801047599906E-8</v>
      </c>
      <c r="AY1659" s="10">
        <v>0</v>
      </c>
      <c r="AZ1659" s="10" t="s">
        <v>33</v>
      </c>
      <c r="BA1659" s="10">
        <v>1660</v>
      </c>
      <c r="BB1659" s="10" t="s">
        <v>33</v>
      </c>
      <c r="BC1659" s="10">
        <v>1557</v>
      </c>
      <c r="BE1659" s="10" t="s">
        <v>33</v>
      </c>
      <c r="BF1659" s="10" t="s">
        <v>33</v>
      </c>
      <c r="BG1659" s="10" t="s">
        <v>33</v>
      </c>
      <c r="BH1659" s="10" t="s">
        <v>33</v>
      </c>
      <c r="BI1659" s="10" t="s">
        <v>33</v>
      </c>
      <c r="BJ1659" s="10" t="s">
        <v>33</v>
      </c>
      <c r="BL1659" s="10" t="s">
        <v>33</v>
      </c>
      <c r="BM1659" s="10" t="s">
        <v>33</v>
      </c>
      <c r="BP1659" s="10" t="s">
        <v>34</v>
      </c>
      <c r="BQ1659" s="10">
        <v>0</v>
      </c>
      <c r="BR1659" s="10" t="s">
        <v>81</v>
      </c>
      <c r="BS1659" s="11">
        <v>7.4259859548341431</v>
      </c>
      <c r="BT1659" s="11">
        <v>81.714734871296415</v>
      </c>
      <c r="BU1659" s="10">
        <v>1659</v>
      </c>
    </row>
    <row r="1660" spans="1:73" s="10" customFormat="1" x14ac:dyDescent="0.45">
      <c r="A1660" s="10">
        <v>439</v>
      </c>
      <c r="D1660" s="10">
        <v>1666</v>
      </c>
      <c r="E1660" s="10" t="s">
        <v>33</v>
      </c>
      <c r="F1660" s="10">
        <v>1493</v>
      </c>
      <c r="H1660" s="10" t="s">
        <v>33</v>
      </c>
      <c r="J1660" s="10" t="s">
        <v>386</v>
      </c>
      <c r="K1660" s="10">
        <v>0</v>
      </c>
      <c r="L1660" s="10">
        <v>1</v>
      </c>
      <c r="M1660" s="10" t="s">
        <v>33</v>
      </c>
      <c r="N1660" s="10">
        <v>1</v>
      </c>
      <c r="T1660" s="10">
        <v>2.4494897427831779</v>
      </c>
      <c r="W1660" s="10">
        <v>1.2700604316330779</v>
      </c>
      <c r="X1660" s="10" t="s">
        <v>35</v>
      </c>
      <c r="Y1660" s="10">
        <v>0.1224744871391589</v>
      </c>
      <c r="AB1660" s="10">
        <v>14.694488966956285</v>
      </c>
      <c r="AC1660" s="10">
        <v>0</v>
      </c>
      <c r="AD1660" s="10">
        <v>0</v>
      </c>
      <c r="AE1660" s="10">
        <v>0</v>
      </c>
      <c r="AH1660" s="10">
        <v>1</v>
      </c>
      <c r="AQ1660" s="10">
        <v>2.9691049850538409</v>
      </c>
      <c r="AR1660" s="10">
        <v>69.792469046231361</v>
      </c>
      <c r="AS1660" s="10">
        <v>74.097671274559431</v>
      </c>
      <c r="AT1660" s="10">
        <v>69.773967148765266</v>
      </c>
      <c r="AU1660" s="10">
        <v>22.580379260892666</v>
      </c>
      <c r="AV1660" s="10">
        <v>791.2260345994988</v>
      </c>
      <c r="AW1660" s="10">
        <v>883.58038100915678</v>
      </c>
      <c r="AX1660" s="10">
        <v>5.6124860801609135E-11</v>
      </c>
      <c r="AY1660" s="10">
        <v>0</v>
      </c>
      <c r="AZ1660" s="10" t="s">
        <v>33</v>
      </c>
      <c r="BA1660" s="10">
        <v>1666</v>
      </c>
      <c r="BB1660" s="10" t="s">
        <v>33</v>
      </c>
      <c r="BC1660" s="10">
        <v>1493</v>
      </c>
      <c r="BE1660" s="10" t="s">
        <v>33</v>
      </c>
      <c r="BF1660" s="10" t="s">
        <v>33</v>
      </c>
      <c r="BG1660" s="10" t="s">
        <v>33</v>
      </c>
      <c r="BH1660" s="10" t="s">
        <v>33</v>
      </c>
      <c r="BI1660" s="10" t="s">
        <v>33</v>
      </c>
      <c r="BJ1660" s="10" t="s">
        <v>33</v>
      </c>
      <c r="BL1660" s="10" t="s">
        <v>33</v>
      </c>
      <c r="BM1660" s="10" t="s">
        <v>33</v>
      </c>
      <c r="BP1660" s="10" t="s">
        <v>33</v>
      </c>
      <c r="BQ1660" s="10">
        <v>0</v>
      </c>
      <c r="BR1660" s="10" t="s">
        <v>386</v>
      </c>
      <c r="BS1660" s="11">
        <v>74.097671274559431</v>
      </c>
      <c r="BT1660" s="11">
        <v>883.58038100915678</v>
      </c>
      <c r="BU1660" s="10">
        <v>1660</v>
      </c>
    </row>
    <row r="1661" spans="1:73" s="10" customFormat="1" x14ac:dyDescent="0.45">
      <c r="A1661" s="10" t="s">
        <v>33</v>
      </c>
      <c r="D1661" s="10" t="s">
        <v>33</v>
      </c>
      <c r="E1661" s="10">
        <v>1660</v>
      </c>
      <c r="F1661" s="10">
        <v>1828</v>
      </c>
      <c r="H1661" s="10">
        <v>479</v>
      </c>
      <c r="J1661" s="10" t="s">
        <v>33</v>
      </c>
      <c r="K1661" s="10" t="s">
        <v>416</v>
      </c>
      <c r="L1661" s="10" t="s">
        <v>33</v>
      </c>
      <c r="M1661" s="10">
        <v>2.7386127875258306</v>
      </c>
      <c r="N1661" s="10">
        <v>2.7386127875258306</v>
      </c>
      <c r="T1661" s="10">
        <v>0</v>
      </c>
      <c r="W1661" s="10">
        <v>0</v>
      </c>
      <c r="X1661" s="10">
        <v>0</v>
      </c>
      <c r="Y1661" s="10">
        <v>0</v>
      </c>
      <c r="AB1661" s="10">
        <v>0</v>
      </c>
      <c r="AC1661" s="10">
        <v>0</v>
      </c>
      <c r="AD1661" s="10">
        <v>0</v>
      </c>
      <c r="AE1661" s="10">
        <v>0</v>
      </c>
      <c r="AH1661" s="10">
        <v>1</v>
      </c>
      <c r="AQ1661" s="10">
        <v>0</v>
      </c>
      <c r="AR1661" s="10">
        <v>7.2264172627244569</v>
      </c>
      <c r="AS1661" s="10">
        <v>7.2264172627244569</v>
      </c>
      <c r="AT1661" s="10">
        <v>0</v>
      </c>
      <c r="AU1661" s="10">
        <v>0</v>
      </c>
      <c r="AV1661" s="10">
        <v>76.762509589115069</v>
      </c>
      <c r="AW1661" s="10">
        <v>76.762509589115069</v>
      </c>
      <c r="AX1661" s="10" t="s">
        <v>33</v>
      </c>
      <c r="AY1661" s="10" t="s">
        <v>33</v>
      </c>
      <c r="AZ1661" s="10" t="s">
        <v>33</v>
      </c>
      <c r="BA1661" s="10" t="s">
        <v>33</v>
      </c>
      <c r="BB1661" s="10">
        <v>1660</v>
      </c>
      <c r="BC1661" s="10">
        <v>1828</v>
      </c>
      <c r="BE1661" s="10" t="s">
        <v>386</v>
      </c>
      <c r="BF1661" s="10" t="s">
        <v>2946</v>
      </c>
      <c r="BG1661" s="10">
        <v>4.0558166296475543E-10</v>
      </c>
      <c r="BH1661" s="10">
        <v>0</v>
      </c>
      <c r="BI1661" s="10">
        <v>693</v>
      </c>
      <c r="BJ1661" s="10" t="s">
        <v>33</v>
      </c>
      <c r="BL1661" s="10" t="s">
        <v>33</v>
      </c>
      <c r="BM1661" s="10" t="s">
        <v>33</v>
      </c>
      <c r="BP1661" s="10" t="s">
        <v>33</v>
      </c>
      <c r="BQ1661" s="10" t="s">
        <v>33</v>
      </c>
      <c r="BR1661" s="10" t="s">
        <v>33</v>
      </c>
      <c r="BS1661" s="11" t="s">
        <v>33</v>
      </c>
      <c r="BT1661" s="11" t="s">
        <v>33</v>
      </c>
      <c r="BU1661" s="10">
        <v>1661</v>
      </c>
    </row>
    <row r="1662" spans="1:73" s="10" customFormat="1" x14ac:dyDescent="0.45">
      <c r="A1662" s="10" t="s">
        <v>33</v>
      </c>
      <c r="D1662" s="10" t="s">
        <v>33</v>
      </c>
      <c r="E1662" s="10">
        <v>1660</v>
      </c>
      <c r="F1662" s="10">
        <v>1839</v>
      </c>
      <c r="H1662" s="10">
        <v>483</v>
      </c>
      <c r="J1662" s="10" t="s">
        <v>33</v>
      </c>
      <c r="K1662" s="10" t="s">
        <v>789</v>
      </c>
      <c r="L1662" s="10" t="s">
        <v>33</v>
      </c>
      <c r="M1662" s="10">
        <v>1.3416407864998738</v>
      </c>
      <c r="N1662" s="10">
        <v>1.3416407864998738</v>
      </c>
      <c r="T1662" s="10">
        <v>0</v>
      </c>
      <c r="W1662" s="10">
        <v>0</v>
      </c>
      <c r="X1662" s="10">
        <v>0</v>
      </c>
      <c r="Y1662" s="10">
        <v>0</v>
      </c>
      <c r="AB1662" s="10">
        <v>0</v>
      </c>
      <c r="AC1662" s="10">
        <v>0</v>
      </c>
      <c r="AD1662" s="10">
        <v>0</v>
      </c>
      <c r="AE1662" s="10">
        <v>0</v>
      </c>
      <c r="AH1662" s="10">
        <v>1</v>
      </c>
      <c r="AQ1662" s="10">
        <v>0.51961524227066325</v>
      </c>
      <c r="AR1662" s="10">
        <v>59.379465956019466</v>
      </c>
      <c r="AS1662" s="10">
        <v>60.13290805731193</v>
      </c>
      <c r="AT1662" s="10">
        <v>12.210958193360586</v>
      </c>
      <c r="AU1662" s="10">
        <v>7.88589029393638</v>
      </c>
      <c r="AV1662" s="10">
        <v>689.0403152964451</v>
      </c>
      <c r="AW1662" s="10">
        <v>709.13716378374204</v>
      </c>
      <c r="AX1662" s="10" t="s">
        <v>33</v>
      </c>
      <c r="AY1662" s="10" t="s">
        <v>33</v>
      </c>
      <c r="AZ1662" s="10" t="s">
        <v>33</v>
      </c>
      <c r="BA1662" s="10" t="s">
        <v>33</v>
      </c>
      <c r="BB1662" s="10">
        <v>1660</v>
      </c>
      <c r="BC1662" s="10">
        <v>1839</v>
      </c>
      <c r="BE1662" s="10" t="s">
        <v>386</v>
      </c>
      <c r="BF1662" s="10" t="s">
        <v>788</v>
      </c>
      <c r="BG1662" s="10">
        <v>3.3749510943125925E-9</v>
      </c>
      <c r="BH1662" s="10">
        <v>7572.9165075515702</v>
      </c>
      <c r="BI1662" s="10">
        <v>694</v>
      </c>
      <c r="BJ1662" s="10" t="s">
        <v>33</v>
      </c>
      <c r="BL1662" s="10" t="s">
        <v>33</v>
      </c>
      <c r="BM1662" s="10" t="s">
        <v>33</v>
      </c>
      <c r="BP1662" s="10" t="s">
        <v>33</v>
      </c>
      <c r="BQ1662" s="10" t="s">
        <v>33</v>
      </c>
      <c r="BR1662" s="10" t="s">
        <v>33</v>
      </c>
      <c r="BS1662" s="11" t="s">
        <v>33</v>
      </c>
      <c r="BT1662" s="11" t="s">
        <v>33</v>
      </c>
      <c r="BU1662" s="10">
        <v>1662</v>
      </c>
    </row>
    <row r="1663" spans="1:73" s="10" customFormat="1" x14ac:dyDescent="0.45">
      <c r="A1663" s="10" t="s">
        <v>33</v>
      </c>
      <c r="D1663" s="10" t="s">
        <v>33</v>
      </c>
      <c r="E1663" s="10">
        <v>1660</v>
      </c>
      <c r="F1663" s="10">
        <v>1826</v>
      </c>
      <c r="H1663" s="10">
        <v>477</v>
      </c>
      <c r="J1663" s="10" t="s">
        <v>33</v>
      </c>
      <c r="K1663" s="10" t="s">
        <v>414</v>
      </c>
      <c r="L1663" s="10" t="s">
        <v>33</v>
      </c>
      <c r="M1663" s="10">
        <v>1.4142135623730951</v>
      </c>
      <c r="N1663" s="10">
        <v>1.4142135623730951</v>
      </c>
      <c r="T1663" s="10">
        <v>0</v>
      </c>
      <c r="W1663" s="10">
        <v>0</v>
      </c>
      <c r="X1663" s="10">
        <v>0</v>
      </c>
      <c r="Y1663" s="10">
        <v>0</v>
      </c>
      <c r="AB1663" s="10">
        <v>0</v>
      </c>
      <c r="AC1663" s="10">
        <v>0</v>
      </c>
      <c r="AD1663" s="10">
        <v>0</v>
      </c>
      <c r="AE1663" s="10">
        <v>0</v>
      </c>
      <c r="AH1663" s="10">
        <v>1</v>
      </c>
      <c r="AQ1663" s="10">
        <v>0</v>
      </c>
      <c r="AR1663" s="10">
        <v>0.98242092455253727</v>
      </c>
      <c r="AS1663" s="10">
        <v>0.98242092455253727</v>
      </c>
      <c r="AT1663" s="10">
        <v>0</v>
      </c>
      <c r="AU1663" s="10">
        <v>0</v>
      </c>
      <c r="AV1663" s="10">
        <v>13.080057125707414</v>
      </c>
      <c r="AW1663" s="10">
        <v>13.080057125707414</v>
      </c>
      <c r="AX1663" s="10" t="s">
        <v>33</v>
      </c>
      <c r="AY1663" s="10" t="s">
        <v>33</v>
      </c>
      <c r="AZ1663" s="10" t="s">
        <v>33</v>
      </c>
      <c r="BA1663" s="10" t="s">
        <v>33</v>
      </c>
      <c r="BB1663" s="10">
        <v>1660</v>
      </c>
      <c r="BC1663" s="10">
        <v>1826</v>
      </c>
      <c r="BE1663" s="10" t="s">
        <v>386</v>
      </c>
      <c r="BF1663" s="10" t="s">
        <v>2947</v>
      </c>
      <c r="BG1663" s="10">
        <v>5.5138237639099303E-11</v>
      </c>
      <c r="BH1663" s="10">
        <v>127.44651306978176</v>
      </c>
      <c r="BI1663" s="10">
        <v>695</v>
      </c>
      <c r="BJ1663" s="10" t="s">
        <v>33</v>
      </c>
      <c r="BL1663" s="10" t="s">
        <v>33</v>
      </c>
      <c r="BM1663" s="10" t="s">
        <v>33</v>
      </c>
      <c r="BP1663" s="10" t="s">
        <v>33</v>
      </c>
      <c r="BQ1663" s="10" t="s">
        <v>33</v>
      </c>
      <c r="BR1663" s="10" t="s">
        <v>33</v>
      </c>
      <c r="BS1663" s="11" t="s">
        <v>33</v>
      </c>
      <c r="BT1663" s="11" t="s">
        <v>33</v>
      </c>
      <c r="BU1663" s="10">
        <v>1663</v>
      </c>
    </row>
    <row r="1664" spans="1:73" s="10" customFormat="1" x14ac:dyDescent="0.45">
      <c r="A1664" s="10" t="s">
        <v>33</v>
      </c>
      <c r="D1664" s="10" t="s">
        <v>33</v>
      </c>
      <c r="E1664" s="10">
        <v>1660</v>
      </c>
      <c r="F1664" s="10">
        <v>1020</v>
      </c>
      <c r="H1664" s="10">
        <v>270</v>
      </c>
      <c r="J1664" s="10" t="s">
        <v>33</v>
      </c>
      <c r="K1664" s="10" t="s">
        <v>42</v>
      </c>
      <c r="L1664" s="10" t="s">
        <v>33</v>
      </c>
      <c r="M1664" s="10">
        <v>0.61237243569579447</v>
      </c>
      <c r="N1664" s="10">
        <v>0.61237243569579447</v>
      </c>
      <c r="T1664" s="10">
        <v>0</v>
      </c>
      <c r="W1664" s="10">
        <v>0</v>
      </c>
      <c r="X1664" s="10">
        <v>0</v>
      </c>
      <c r="Y1664" s="10">
        <v>0</v>
      </c>
      <c r="AB1664" s="10">
        <v>0</v>
      </c>
      <c r="AC1664" s="10">
        <v>0</v>
      </c>
      <c r="AD1664" s="10">
        <v>0</v>
      </c>
      <c r="AE1664" s="10">
        <v>0</v>
      </c>
      <c r="AH1664" s="10">
        <v>1</v>
      </c>
      <c r="AQ1664" s="10">
        <v>0</v>
      </c>
      <c r="AR1664" s="10">
        <v>0</v>
      </c>
      <c r="AS1664" s="10">
        <v>0</v>
      </c>
      <c r="AT1664" s="10">
        <v>0</v>
      </c>
      <c r="AU1664" s="10">
        <v>0</v>
      </c>
      <c r="AV1664" s="10">
        <v>0.61237243569579447</v>
      </c>
      <c r="AW1664" s="10">
        <v>0.61237243569579447</v>
      </c>
      <c r="AX1664" s="10" t="s">
        <v>33</v>
      </c>
      <c r="AY1664" s="10" t="s">
        <v>33</v>
      </c>
      <c r="AZ1664" s="10" t="s">
        <v>33</v>
      </c>
      <c r="BA1664" s="10" t="s">
        <v>33</v>
      </c>
      <c r="BB1664" s="10">
        <v>1660</v>
      </c>
      <c r="BC1664" s="10">
        <v>1020</v>
      </c>
      <c r="BE1664" s="10" t="s">
        <v>386</v>
      </c>
      <c r="BF1664" s="10" t="s">
        <v>2948</v>
      </c>
      <c r="BG1664" s="10">
        <v>0</v>
      </c>
      <c r="BH1664" s="10">
        <v>13.827601846927646</v>
      </c>
      <c r="BI1664" s="10">
        <v>696</v>
      </c>
      <c r="BJ1664" s="10" t="s">
        <v>33</v>
      </c>
      <c r="BL1664" s="10" t="s">
        <v>33</v>
      </c>
      <c r="BM1664" s="10" t="s">
        <v>33</v>
      </c>
      <c r="BP1664" s="10" t="s">
        <v>33</v>
      </c>
      <c r="BQ1664" s="10" t="s">
        <v>33</v>
      </c>
      <c r="BR1664" s="10" t="s">
        <v>33</v>
      </c>
      <c r="BS1664" s="11" t="s">
        <v>33</v>
      </c>
      <c r="BT1664" s="11" t="s">
        <v>33</v>
      </c>
      <c r="BU1664" s="10">
        <v>1664</v>
      </c>
    </row>
    <row r="1665" spans="1:73" s="10" customFormat="1" x14ac:dyDescent="0.45">
      <c r="A1665" s="10" t="s">
        <v>33</v>
      </c>
      <c r="D1665" s="10" t="s">
        <v>33</v>
      </c>
      <c r="E1665" s="10">
        <v>1660</v>
      </c>
      <c r="F1665" s="10">
        <v>1150</v>
      </c>
      <c r="H1665" s="10">
        <v>308</v>
      </c>
      <c r="J1665" s="10" t="s">
        <v>33</v>
      </c>
      <c r="K1665" s="10" t="s">
        <v>63</v>
      </c>
      <c r="L1665" s="10" t="s">
        <v>33</v>
      </c>
      <c r="M1665" s="10">
        <v>0.70710678118654757</v>
      </c>
      <c r="N1665" s="10">
        <v>0.70710678118654757</v>
      </c>
      <c r="T1665" s="10">
        <v>0</v>
      </c>
      <c r="W1665" s="10">
        <v>0</v>
      </c>
      <c r="X1665" s="10">
        <v>0</v>
      </c>
      <c r="Y1665" s="10">
        <v>0</v>
      </c>
      <c r="AB1665" s="10">
        <v>0</v>
      </c>
      <c r="AC1665" s="10">
        <v>0</v>
      </c>
      <c r="AD1665" s="10">
        <v>0</v>
      </c>
      <c r="AE1665" s="10">
        <v>0</v>
      </c>
      <c r="AH1665" s="10">
        <v>1</v>
      </c>
      <c r="AQ1665" s="10">
        <v>0</v>
      </c>
      <c r="AR1665" s="10">
        <v>0.93410447130180507</v>
      </c>
      <c r="AS1665" s="10">
        <v>0.93410447130180507</v>
      </c>
      <c r="AT1665" s="10">
        <v>0</v>
      </c>
      <c r="AU1665" s="10">
        <v>0</v>
      </c>
      <c r="AV1665" s="10">
        <v>11.730780152535472</v>
      </c>
      <c r="AW1665" s="10">
        <v>11.730780152535472</v>
      </c>
      <c r="AX1665" s="10" t="s">
        <v>33</v>
      </c>
      <c r="AY1665" s="10" t="s">
        <v>33</v>
      </c>
      <c r="AZ1665" s="10" t="s">
        <v>33</v>
      </c>
      <c r="BA1665" s="10" t="s">
        <v>33</v>
      </c>
      <c r="BB1665" s="10">
        <v>1660</v>
      </c>
      <c r="BC1665" s="10">
        <v>1150</v>
      </c>
      <c r="BE1665" s="10" t="s">
        <v>386</v>
      </c>
      <c r="BF1665" s="10" t="s">
        <v>2949</v>
      </c>
      <c r="BG1665" s="10">
        <v>5.2426483425974505E-11</v>
      </c>
      <c r="BH1665" s="10">
        <v>93.900393806487912</v>
      </c>
      <c r="BI1665" s="10">
        <v>697</v>
      </c>
      <c r="BJ1665" s="10" t="s">
        <v>33</v>
      </c>
      <c r="BL1665" s="10" t="s">
        <v>33</v>
      </c>
      <c r="BM1665" s="10" t="s">
        <v>33</v>
      </c>
      <c r="BP1665" s="10" t="s">
        <v>33</v>
      </c>
      <c r="BQ1665" s="10" t="s">
        <v>33</v>
      </c>
      <c r="BR1665" s="10" t="s">
        <v>33</v>
      </c>
      <c r="BS1665" s="11" t="s">
        <v>33</v>
      </c>
      <c r="BT1665" s="11" t="s">
        <v>33</v>
      </c>
      <c r="BU1665" s="10">
        <v>1665</v>
      </c>
    </row>
    <row r="1666" spans="1:73" s="10" customFormat="1" x14ac:dyDescent="0.45">
      <c r="A1666" s="10">
        <v>440</v>
      </c>
      <c r="D1666" s="10">
        <v>1671</v>
      </c>
      <c r="E1666" s="10" t="s">
        <v>33</v>
      </c>
      <c r="F1666" s="10">
        <v>1494</v>
      </c>
      <c r="H1666" s="10" t="s">
        <v>33</v>
      </c>
      <c r="J1666" s="10" t="s">
        <v>387</v>
      </c>
      <c r="K1666" s="10">
        <v>0</v>
      </c>
      <c r="L1666" s="10">
        <v>1</v>
      </c>
      <c r="M1666" s="10" t="s">
        <v>33</v>
      </c>
      <c r="N1666" s="10">
        <v>1</v>
      </c>
      <c r="T1666" s="10">
        <v>1.4142135623730951</v>
      </c>
      <c r="W1666" s="10">
        <v>0.73326973209044999</v>
      </c>
      <c r="X1666" s="10" t="s">
        <v>35</v>
      </c>
      <c r="Y1666" s="10">
        <v>7.0710678118654766E-2</v>
      </c>
      <c r="AB1666" s="10">
        <v>8.4838671606761995</v>
      </c>
      <c r="AC1666" s="10">
        <v>0</v>
      </c>
      <c r="AD1666" s="10">
        <v>0</v>
      </c>
      <c r="AE1666" s="10">
        <v>0</v>
      </c>
      <c r="AH1666" s="10">
        <v>1</v>
      </c>
      <c r="AQ1666" s="10">
        <v>1.4142135623730951</v>
      </c>
      <c r="AR1666" s="10">
        <v>11.160879321006576</v>
      </c>
      <c r="AS1666" s="10">
        <v>13.211488986447563</v>
      </c>
      <c r="AT1666" s="10">
        <v>33.234018715767739</v>
      </c>
      <c r="AU1666" s="10">
        <v>8.4838671606761995</v>
      </c>
      <c r="AV1666" s="10">
        <v>230.77346340735858</v>
      </c>
      <c r="AW1666" s="10">
        <v>272.49134928380249</v>
      </c>
      <c r="AX1666" s="10">
        <v>3.1946830828737935E-13</v>
      </c>
      <c r="AY1666" s="10">
        <v>0</v>
      </c>
      <c r="AZ1666" s="10" t="s">
        <v>33</v>
      </c>
      <c r="BA1666" s="10">
        <v>1671</v>
      </c>
      <c r="BB1666" s="10" t="s">
        <v>33</v>
      </c>
      <c r="BC1666" s="10">
        <v>1494</v>
      </c>
      <c r="BE1666" s="10" t="s">
        <v>33</v>
      </c>
      <c r="BF1666" s="10" t="s">
        <v>33</v>
      </c>
      <c r="BG1666" s="10" t="s">
        <v>33</v>
      </c>
      <c r="BH1666" s="10" t="s">
        <v>33</v>
      </c>
      <c r="BI1666" s="10" t="s">
        <v>33</v>
      </c>
      <c r="BJ1666" s="10" t="s">
        <v>33</v>
      </c>
      <c r="BL1666" s="10" t="s">
        <v>33</v>
      </c>
      <c r="BM1666" s="10" t="s">
        <v>33</v>
      </c>
      <c r="BP1666" s="10" t="s">
        <v>33</v>
      </c>
      <c r="BQ1666" s="10">
        <v>0</v>
      </c>
      <c r="BR1666" s="10" t="s">
        <v>387</v>
      </c>
      <c r="BS1666" s="11">
        <v>13.211488986447563</v>
      </c>
      <c r="BT1666" s="11">
        <v>272.49134928380249</v>
      </c>
      <c r="BU1666" s="10">
        <v>1666</v>
      </c>
    </row>
    <row r="1667" spans="1:73" s="10" customFormat="1" x14ac:dyDescent="0.45">
      <c r="A1667" s="10" t="s">
        <v>33</v>
      </c>
      <c r="D1667" s="10" t="s">
        <v>33</v>
      </c>
      <c r="E1667" s="10">
        <v>1666</v>
      </c>
      <c r="F1667" s="10">
        <v>1646</v>
      </c>
      <c r="H1667" s="10">
        <v>434</v>
      </c>
      <c r="J1667" s="10" t="s">
        <v>33</v>
      </c>
      <c r="K1667" s="10" t="s">
        <v>58</v>
      </c>
      <c r="L1667" s="10" t="s">
        <v>33</v>
      </c>
      <c r="M1667" s="10">
        <v>0.69282032302755092</v>
      </c>
      <c r="N1667" s="10">
        <v>0.69282032302755092</v>
      </c>
      <c r="T1667" s="10">
        <v>0</v>
      </c>
      <c r="W1667" s="10">
        <v>0</v>
      </c>
      <c r="X1667" s="10">
        <v>0</v>
      </c>
      <c r="Y1667" s="10">
        <v>0</v>
      </c>
      <c r="AB1667" s="10">
        <v>0</v>
      </c>
      <c r="AC1667" s="10">
        <v>0</v>
      </c>
      <c r="AD1667" s="10">
        <v>0</v>
      </c>
      <c r="AE1667" s="10">
        <v>0</v>
      </c>
      <c r="AH1667" s="10">
        <v>1</v>
      </c>
      <c r="AQ1667" s="10">
        <v>0</v>
      </c>
      <c r="AR1667" s="10">
        <v>4.9888941143579464</v>
      </c>
      <c r="AS1667" s="10">
        <v>4.9888941143579464</v>
      </c>
      <c r="AT1667" s="10">
        <v>0</v>
      </c>
      <c r="AU1667" s="10">
        <v>0</v>
      </c>
      <c r="AV1667" s="10">
        <v>101.68721287590432</v>
      </c>
      <c r="AW1667" s="10">
        <v>101.68721287590432</v>
      </c>
      <c r="AX1667" s="10" t="s">
        <v>33</v>
      </c>
      <c r="AY1667" s="10" t="s">
        <v>33</v>
      </c>
      <c r="AZ1667" s="10" t="s">
        <v>33</v>
      </c>
      <c r="BA1667" s="10" t="s">
        <v>33</v>
      </c>
      <c r="BB1667" s="10">
        <v>1666</v>
      </c>
      <c r="BC1667" s="10">
        <v>1646</v>
      </c>
      <c r="BE1667" s="10" t="s">
        <v>387</v>
      </c>
      <c r="BF1667" s="10" t="s">
        <v>2950</v>
      </c>
      <c r="BG1667" s="10">
        <v>1.5937935629387968E-12</v>
      </c>
      <c r="BH1667" s="10">
        <v>443.22105401692244</v>
      </c>
      <c r="BI1667" s="10">
        <v>699</v>
      </c>
      <c r="BJ1667" s="10" t="s">
        <v>33</v>
      </c>
      <c r="BL1667" s="10" t="s">
        <v>33</v>
      </c>
      <c r="BM1667" s="10" t="s">
        <v>33</v>
      </c>
      <c r="BP1667" s="10" t="s">
        <v>33</v>
      </c>
      <c r="BQ1667" s="10" t="s">
        <v>33</v>
      </c>
      <c r="BR1667" s="10" t="s">
        <v>33</v>
      </c>
      <c r="BS1667" s="11" t="s">
        <v>33</v>
      </c>
      <c r="BT1667" s="11" t="s">
        <v>33</v>
      </c>
      <c r="BU1667" s="10">
        <v>1667</v>
      </c>
    </row>
    <row r="1668" spans="1:73" s="10" customFormat="1" x14ac:dyDescent="0.45">
      <c r="A1668" s="10" t="s">
        <v>33</v>
      </c>
      <c r="D1668" s="10" t="s">
        <v>33</v>
      </c>
      <c r="E1668" s="10">
        <v>1666</v>
      </c>
      <c r="F1668" s="10">
        <v>1738</v>
      </c>
      <c r="H1668" s="10">
        <v>455</v>
      </c>
      <c r="J1668" s="10" t="s">
        <v>33</v>
      </c>
      <c r="K1668" s="10" t="s">
        <v>401</v>
      </c>
      <c r="L1668" s="10" t="s">
        <v>33</v>
      </c>
      <c r="M1668" s="10">
        <v>0.44721359549995793</v>
      </c>
      <c r="N1668" s="10">
        <v>0.44721359549995793</v>
      </c>
      <c r="T1668" s="10">
        <v>0</v>
      </c>
      <c r="W1668" s="10">
        <v>0</v>
      </c>
      <c r="X1668" s="10">
        <v>0</v>
      </c>
      <c r="Y1668" s="10">
        <v>0</v>
      </c>
      <c r="AB1668" s="10">
        <v>0</v>
      </c>
      <c r="AC1668" s="10">
        <v>0</v>
      </c>
      <c r="AD1668" s="10">
        <v>0</v>
      </c>
      <c r="AE1668" s="10">
        <v>0</v>
      </c>
      <c r="AH1668" s="10">
        <v>1</v>
      </c>
      <c r="AQ1668" s="10">
        <v>0</v>
      </c>
      <c r="AR1668" s="10">
        <v>1.7024708150416192</v>
      </c>
      <c r="AS1668" s="10">
        <v>1.7024708150416192</v>
      </c>
      <c r="AT1668" s="10">
        <v>0</v>
      </c>
      <c r="AU1668" s="10">
        <v>0</v>
      </c>
      <c r="AV1668" s="10">
        <v>69.167389815195293</v>
      </c>
      <c r="AW1668" s="10">
        <v>69.167389815195293</v>
      </c>
      <c r="AX1668" s="10" t="s">
        <v>33</v>
      </c>
      <c r="AY1668" s="10" t="s">
        <v>33</v>
      </c>
      <c r="AZ1668" s="10" t="s">
        <v>33</v>
      </c>
      <c r="BA1668" s="10" t="s">
        <v>33</v>
      </c>
      <c r="BB1668" s="10">
        <v>1666</v>
      </c>
      <c r="BC1668" s="10">
        <v>1738</v>
      </c>
      <c r="BE1668" s="10" t="s">
        <v>387</v>
      </c>
      <c r="BF1668" s="10" t="s">
        <v>2951</v>
      </c>
      <c r="BG1668" s="10">
        <v>5.43885471189982E-13</v>
      </c>
      <c r="BH1668" s="10">
        <v>494.75073606177097</v>
      </c>
      <c r="BI1668" s="10">
        <v>700</v>
      </c>
      <c r="BJ1668" s="10" t="s">
        <v>33</v>
      </c>
      <c r="BL1668" s="10" t="s">
        <v>33</v>
      </c>
      <c r="BM1668" s="10" t="s">
        <v>33</v>
      </c>
      <c r="BP1668" s="10" t="s">
        <v>33</v>
      </c>
      <c r="BQ1668" s="10" t="s">
        <v>33</v>
      </c>
      <c r="BR1668" s="10" t="s">
        <v>33</v>
      </c>
      <c r="BS1668" s="11" t="s">
        <v>33</v>
      </c>
      <c r="BT1668" s="11" t="s">
        <v>33</v>
      </c>
      <c r="BU1668" s="10">
        <v>1668</v>
      </c>
    </row>
    <row r="1669" spans="1:73" s="10" customFormat="1" x14ac:dyDescent="0.45">
      <c r="A1669" s="10" t="s">
        <v>33</v>
      </c>
      <c r="D1669" s="10" t="s">
        <v>33</v>
      </c>
      <c r="E1669" s="10">
        <v>1666</v>
      </c>
      <c r="F1669" s="10">
        <v>1844</v>
      </c>
      <c r="H1669" s="10">
        <v>484</v>
      </c>
      <c r="J1669" s="10" t="s">
        <v>33</v>
      </c>
      <c r="K1669" s="10" t="s">
        <v>417</v>
      </c>
      <c r="L1669" s="10" t="s">
        <v>33</v>
      </c>
      <c r="M1669" s="10">
        <v>0.2449489742783178</v>
      </c>
      <c r="N1669" s="10">
        <v>0.2449489742783178</v>
      </c>
      <c r="T1669" s="10">
        <v>0</v>
      </c>
      <c r="W1669" s="10">
        <v>0</v>
      </c>
      <c r="X1669" s="10">
        <v>0</v>
      </c>
      <c r="Y1669" s="10">
        <v>0</v>
      </c>
      <c r="AB1669" s="10">
        <v>0</v>
      </c>
      <c r="AC1669" s="10">
        <v>0</v>
      </c>
      <c r="AD1669" s="10">
        <v>0</v>
      </c>
      <c r="AE1669" s="10">
        <v>0</v>
      </c>
      <c r="AH1669" s="10">
        <v>1</v>
      </c>
      <c r="AQ1669" s="10">
        <v>0</v>
      </c>
      <c r="AR1669" s="10">
        <v>3.7362446595165602</v>
      </c>
      <c r="AS1669" s="10">
        <v>3.7362446595165602</v>
      </c>
      <c r="AT1669" s="10">
        <v>0</v>
      </c>
      <c r="AU1669" s="10">
        <v>0</v>
      </c>
      <c r="AV1669" s="10">
        <v>59.066804380093323</v>
      </c>
      <c r="AW1669" s="10">
        <v>59.066804380093323</v>
      </c>
      <c r="AX1669" s="10" t="s">
        <v>33</v>
      </c>
      <c r="AY1669" s="10" t="s">
        <v>33</v>
      </c>
      <c r="AZ1669" s="10" t="s">
        <v>33</v>
      </c>
      <c r="BA1669" s="10" t="s">
        <v>33</v>
      </c>
      <c r="BB1669" s="10">
        <v>1666</v>
      </c>
      <c r="BC1669" s="10">
        <v>1844</v>
      </c>
      <c r="BE1669" s="10" t="s">
        <v>387</v>
      </c>
      <c r="BF1669" s="10" t="s">
        <v>417</v>
      </c>
      <c r="BG1669" s="10">
        <v>1.1936117607235111E-12</v>
      </c>
      <c r="BH1669" s="10">
        <v>187.59140123381127</v>
      </c>
      <c r="BI1669" s="10">
        <v>701</v>
      </c>
      <c r="BJ1669" s="10" t="s">
        <v>33</v>
      </c>
      <c r="BL1669" s="10" t="s">
        <v>33</v>
      </c>
      <c r="BM1669" s="10" t="s">
        <v>33</v>
      </c>
      <c r="BP1669" s="10" t="s">
        <v>33</v>
      </c>
      <c r="BQ1669" s="10" t="s">
        <v>33</v>
      </c>
      <c r="BR1669" s="10" t="s">
        <v>33</v>
      </c>
      <c r="BS1669" s="11" t="s">
        <v>33</v>
      </c>
      <c r="BT1669" s="11" t="s">
        <v>33</v>
      </c>
      <c r="BU1669" s="10">
        <v>1669</v>
      </c>
    </row>
    <row r="1670" spans="1:73" s="10" customFormat="1" x14ac:dyDescent="0.45">
      <c r="A1670" s="10" t="s">
        <v>33</v>
      </c>
      <c r="D1670" s="10" t="s">
        <v>33</v>
      </c>
      <c r="E1670" s="10">
        <v>1666</v>
      </c>
      <c r="F1670" s="10">
        <v>1020</v>
      </c>
      <c r="H1670" s="10">
        <v>270</v>
      </c>
      <c r="J1670" s="10" t="s">
        <v>33</v>
      </c>
      <c r="K1670" s="10" t="s">
        <v>42</v>
      </c>
      <c r="L1670" s="10" t="s">
        <v>33</v>
      </c>
      <c r="M1670" s="10">
        <v>0.8520563361656317</v>
      </c>
      <c r="N1670" s="10">
        <v>0.8520563361656317</v>
      </c>
      <c r="T1670" s="10">
        <v>0</v>
      </c>
      <c r="W1670" s="10">
        <v>0</v>
      </c>
      <c r="X1670" s="10">
        <v>0</v>
      </c>
      <c r="Y1670" s="10">
        <v>0</v>
      </c>
      <c r="AB1670" s="10">
        <v>0</v>
      </c>
      <c r="AC1670" s="10">
        <v>0</v>
      </c>
      <c r="AD1670" s="10">
        <v>0</v>
      </c>
      <c r="AE1670" s="10">
        <v>0</v>
      </c>
      <c r="AH1670" s="10">
        <v>1</v>
      </c>
      <c r="AQ1670" s="10">
        <v>0</v>
      </c>
      <c r="AR1670" s="10">
        <v>0</v>
      </c>
      <c r="AS1670" s="10">
        <v>0</v>
      </c>
      <c r="AT1670" s="10">
        <v>0</v>
      </c>
      <c r="AU1670" s="10">
        <v>0</v>
      </c>
      <c r="AV1670" s="10">
        <v>0.8520563361656317</v>
      </c>
      <c r="AW1670" s="10">
        <v>0.8520563361656317</v>
      </c>
      <c r="AX1670" s="10" t="s">
        <v>33</v>
      </c>
      <c r="AY1670" s="10" t="s">
        <v>33</v>
      </c>
      <c r="AZ1670" s="10" t="s">
        <v>33</v>
      </c>
      <c r="BA1670" s="10" t="s">
        <v>33</v>
      </c>
      <c r="BB1670" s="10">
        <v>1666</v>
      </c>
      <c r="BC1670" s="10">
        <v>1020</v>
      </c>
      <c r="BE1670" s="10" t="s">
        <v>387</v>
      </c>
      <c r="BF1670" s="10" t="s">
        <v>2952</v>
      </c>
      <c r="BG1670" s="10">
        <v>0</v>
      </c>
      <c r="BH1670" s="10">
        <v>7.2287327694416827</v>
      </c>
      <c r="BI1670" s="10">
        <v>702</v>
      </c>
      <c r="BJ1670" s="10" t="s">
        <v>33</v>
      </c>
      <c r="BL1670" s="10" t="s">
        <v>33</v>
      </c>
      <c r="BM1670" s="10" t="s">
        <v>33</v>
      </c>
      <c r="BP1670" s="10" t="s">
        <v>33</v>
      </c>
      <c r="BQ1670" s="10" t="s">
        <v>33</v>
      </c>
      <c r="BR1670" s="10" t="s">
        <v>33</v>
      </c>
      <c r="BS1670" s="11" t="s">
        <v>33</v>
      </c>
      <c r="BT1670" s="11" t="s">
        <v>33</v>
      </c>
      <c r="BU1670" s="10">
        <v>1670</v>
      </c>
    </row>
    <row r="1671" spans="1:73" s="10" customFormat="1" x14ac:dyDescent="0.45">
      <c r="A1671" s="10">
        <v>441</v>
      </c>
      <c r="D1671" s="10">
        <v>1672</v>
      </c>
      <c r="E1671" s="10" t="s">
        <v>33</v>
      </c>
      <c r="F1671" s="10">
        <v>1500</v>
      </c>
      <c r="H1671" s="10" t="s">
        <v>33</v>
      </c>
      <c r="J1671" s="10" t="s">
        <v>139</v>
      </c>
      <c r="K1671" s="10">
        <v>0</v>
      </c>
      <c r="L1671" s="10">
        <v>1</v>
      </c>
      <c r="M1671" s="10" t="s">
        <v>33</v>
      </c>
      <c r="N1671" s="10">
        <v>1</v>
      </c>
      <c r="T1671" s="10">
        <v>0</v>
      </c>
      <c r="W1671" s="10">
        <v>0</v>
      </c>
      <c r="X1671" s="10">
        <v>0</v>
      </c>
      <c r="Y1671" s="10">
        <v>0</v>
      </c>
      <c r="AB1671" s="10">
        <v>0</v>
      </c>
      <c r="AC1671" s="10">
        <v>0</v>
      </c>
      <c r="AD1671" s="12">
        <v>3.0099273387120018</v>
      </c>
      <c r="AE1671" s="12">
        <v>25.362552817360765</v>
      </c>
      <c r="AH1671" s="10">
        <v>1</v>
      </c>
      <c r="AQ1671" s="10">
        <v>0</v>
      </c>
      <c r="AR1671" s="10">
        <v>3.0099273387120018</v>
      </c>
      <c r="AS1671" s="10">
        <v>3.0099273387120018</v>
      </c>
      <c r="AT1671" s="10">
        <v>0</v>
      </c>
      <c r="AU1671" s="10">
        <v>0</v>
      </c>
      <c r="AV1671" s="10">
        <v>25.362552817360765</v>
      </c>
      <c r="AW1671" s="10">
        <v>25.362552817360765</v>
      </c>
      <c r="AX1671" s="10">
        <v>3.2863353450309985E-12</v>
      </c>
      <c r="AY1671" s="10">
        <v>0</v>
      </c>
      <c r="AZ1671" s="10" t="s">
        <v>33</v>
      </c>
      <c r="BA1671" s="10">
        <v>1672</v>
      </c>
      <c r="BB1671" s="10" t="s">
        <v>33</v>
      </c>
      <c r="BC1671" s="10">
        <v>1500</v>
      </c>
      <c r="BE1671" s="10" t="s">
        <v>33</v>
      </c>
      <c r="BF1671" s="10" t="s">
        <v>33</v>
      </c>
      <c r="BG1671" s="10" t="s">
        <v>33</v>
      </c>
      <c r="BH1671" s="10" t="s">
        <v>33</v>
      </c>
      <c r="BI1671" s="10" t="s">
        <v>33</v>
      </c>
      <c r="BJ1671" s="10" t="s">
        <v>33</v>
      </c>
      <c r="BL1671" s="10" t="s">
        <v>33</v>
      </c>
      <c r="BM1671" s="10" t="s">
        <v>33</v>
      </c>
      <c r="BP1671" s="10" t="s">
        <v>34</v>
      </c>
      <c r="BQ1671" s="10">
        <v>0</v>
      </c>
      <c r="BR1671" s="10" t="s">
        <v>139</v>
      </c>
      <c r="BS1671" s="11">
        <v>3.0099273387120018</v>
      </c>
      <c r="BT1671" s="11">
        <v>25.362552817360765</v>
      </c>
      <c r="BU1671" s="10">
        <v>1671</v>
      </c>
    </row>
    <row r="1672" spans="1:73" s="10" customFormat="1" x14ac:dyDescent="0.45">
      <c r="A1672" s="10">
        <v>442</v>
      </c>
      <c r="D1672" s="10">
        <v>1678</v>
      </c>
      <c r="E1672" s="10" t="s">
        <v>33</v>
      </c>
      <c r="F1672" s="10">
        <v>1497</v>
      </c>
      <c r="H1672" s="10" t="s">
        <v>33</v>
      </c>
      <c r="J1672" s="10" t="s">
        <v>388</v>
      </c>
      <c r="K1672" s="10">
        <v>0</v>
      </c>
      <c r="L1672" s="10">
        <v>1</v>
      </c>
      <c r="M1672" s="10" t="s">
        <v>33</v>
      </c>
      <c r="N1672" s="10">
        <v>1</v>
      </c>
      <c r="T1672" s="10">
        <v>3.872983346207417</v>
      </c>
      <c r="W1672" s="10">
        <v>2.5401208632661558</v>
      </c>
      <c r="X1672" s="10" t="s">
        <v>35</v>
      </c>
      <c r="Y1672" s="10">
        <v>0.2449489742783178</v>
      </c>
      <c r="AB1672" s="10">
        <v>29.388977933912571</v>
      </c>
      <c r="AC1672" s="10">
        <v>0</v>
      </c>
      <c r="AD1672" s="10">
        <v>0</v>
      </c>
      <c r="AE1672" s="10">
        <v>0</v>
      </c>
      <c r="AH1672" s="10">
        <v>1</v>
      </c>
      <c r="AQ1672" s="10">
        <v>6.5733894376837707</v>
      </c>
      <c r="AR1672" s="10">
        <v>9.0843145501145539</v>
      </c>
      <c r="AS1672" s="10">
        <v>18.615729234756021</v>
      </c>
      <c r="AT1672" s="10">
        <v>154.47465178556862</v>
      </c>
      <c r="AU1672" s="10">
        <v>50.978545684535476</v>
      </c>
      <c r="AV1672" s="10">
        <v>174.12033791278654</v>
      </c>
      <c r="AW1672" s="10">
        <v>379.57353538289067</v>
      </c>
      <c r="AX1672" s="10">
        <v>1.8000000000000009E-11</v>
      </c>
      <c r="AY1672" s="10">
        <v>0</v>
      </c>
      <c r="AZ1672" s="10" t="s">
        <v>33</v>
      </c>
      <c r="BA1672" s="10">
        <v>1678</v>
      </c>
      <c r="BB1672" s="10" t="s">
        <v>33</v>
      </c>
      <c r="BC1672" s="10">
        <v>1497</v>
      </c>
      <c r="BE1672" s="10" t="s">
        <v>33</v>
      </c>
      <c r="BF1672" s="10" t="s">
        <v>33</v>
      </c>
      <c r="BG1672" s="10" t="s">
        <v>33</v>
      </c>
      <c r="BH1672" s="10" t="s">
        <v>33</v>
      </c>
      <c r="BI1672" s="10" t="s">
        <v>33</v>
      </c>
      <c r="BJ1672" s="10" t="s">
        <v>33</v>
      </c>
      <c r="BL1672" s="10" t="s">
        <v>33</v>
      </c>
      <c r="BM1672" s="10" t="s">
        <v>33</v>
      </c>
      <c r="BP1672" s="10" t="s">
        <v>33</v>
      </c>
      <c r="BQ1672" s="10">
        <v>0</v>
      </c>
      <c r="BR1672" s="10" t="s">
        <v>388</v>
      </c>
      <c r="BS1672" s="11">
        <v>18.615729234756021</v>
      </c>
      <c r="BT1672" s="11">
        <v>379.57353538289067</v>
      </c>
      <c r="BU1672" s="10">
        <v>1672</v>
      </c>
    </row>
    <row r="1673" spans="1:73" s="10" customFormat="1" x14ac:dyDescent="0.45">
      <c r="A1673" s="10" t="s">
        <v>33</v>
      </c>
      <c r="D1673" s="10" t="s">
        <v>33</v>
      </c>
      <c r="E1673" s="10">
        <v>1672</v>
      </c>
      <c r="F1673" s="10">
        <v>1845</v>
      </c>
      <c r="H1673" s="10">
        <v>485</v>
      </c>
      <c r="J1673" s="10" t="s">
        <v>33</v>
      </c>
      <c r="K1673" s="10" t="s">
        <v>100</v>
      </c>
      <c r="L1673" s="10" t="s">
        <v>33</v>
      </c>
      <c r="M1673" s="10">
        <v>3.872983346207417</v>
      </c>
      <c r="N1673" s="10">
        <v>3.872983346207417</v>
      </c>
      <c r="T1673" s="10">
        <v>0</v>
      </c>
      <c r="W1673" s="10">
        <v>0</v>
      </c>
      <c r="X1673" s="10">
        <v>0</v>
      </c>
      <c r="Y1673" s="10">
        <v>0</v>
      </c>
      <c r="AB1673" s="10">
        <v>0</v>
      </c>
      <c r="AC1673" s="10">
        <v>0</v>
      </c>
      <c r="AD1673" s="10">
        <v>0</v>
      </c>
      <c r="AE1673" s="10">
        <v>0</v>
      </c>
      <c r="AH1673" s="10">
        <v>1</v>
      </c>
      <c r="AQ1673" s="10">
        <v>2.694917548675321</v>
      </c>
      <c r="AR1673" s="10">
        <v>5.8221669218417222</v>
      </c>
      <c r="AS1673" s="10">
        <v>9.7297973674209377</v>
      </c>
      <c r="AT1673" s="10">
        <v>63.330562393870039</v>
      </c>
      <c r="AU1673" s="10">
        <v>21.437983691351814</v>
      </c>
      <c r="AV1673" s="10">
        <v>162.41015308849003</v>
      </c>
      <c r="AW1673" s="10">
        <v>247.17869917371189</v>
      </c>
      <c r="AX1673" s="10" t="s">
        <v>33</v>
      </c>
      <c r="AY1673" s="10" t="s">
        <v>33</v>
      </c>
      <c r="AZ1673" s="10" t="s">
        <v>33</v>
      </c>
      <c r="BA1673" s="10" t="s">
        <v>33</v>
      </c>
      <c r="BB1673" s="10">
        <v>1672</v>
      </c>
      <c r="BC1673" s="10">
        <v>1845</v>
      </c>
      <c r="BE1673" s="10" t="s">
        <v>388</v>
      </c>
      <c r="BF1673" s="10" t="s">
        <v>2953</v>
      </c>
      <c r="BG1673" s="10">
        <v>1.7513635261357698E-10</v>
      </c>
      <c r="BH1673" s="10">
        <v>121687.38633893251</v>
      </c>
      <c r="BI1673" s="10">
        <v>705</v>
      </c>
      <c r="BJ1673" s="10" t="s">
        <v>33</v>
      </c>
      <c r="BL1673" s="10" t="s">
        <v>33</v>
      </c>
      <c r="BM1673" s="10" t="s">
        <v>33</v>
      </c>
      <c r="BP1673" s="10" t="s">
        <v>33</v>
      </c>
      <c r="BQ1673" s="10" t="s">
        <v>33</v>
      </c>
      <c r="BR1673" s="10" t="s">
        <v>33</v>
      </c>
      <c r="BS1673" s="11" t="s">
        <v>33</v>
      </c>
      <c r="BT1673" s="11" t="s">
        <v>33</v>
      </c>
      <c r="BU1673" s="10">
        <v>1673</v>
      </c>
    </row>
    <row r="1674" spans="1:73" s="10" customFormat="1" x14ac:dyDescent="0.45">
      <c r="A1674" s="10" t="s">
        <v>33</v>
      </c>
      <c r="D1674" s="10" t="s">
        <v>33</v>
      </c>
      <c r="E1674" s="10">
        <v>1672</v>
      </c>
      <c r="F1674" s="10">
        <v>1185</v>
      </c>
      <c r="H1674" s="10">
        <v>318</v>
      </c>
      <c r="J1674" s="10" t="s">
        <v>33</v>
      </c>
      <c r="K1674" s="10" t="s">
        <v>72</v>
      </c>
      <c r="L1674" s="10" t="s">
        <v>33</v>
      </c>
      <c r="M1674" s="10">
        <v>0.14142135623730953</v>
      </c>
      <c r="N1674" s="10">
        <v>0.14142135623730953</v>
      </c>
      <c r="T1674" s="10">
        <v>0</v>
      </c>
      <c r="W1674" s="10">
        <v>0</v>
      </c>
      <c r="X1674" s="10">
        <v>0</v>
      </c>
      <c r="Y1674" s="10">
        <v>0</v>
      </c>
      <c r="AB1674" s="10">
        <v>0</v>
      </c>
      <c r="AC1674" s="10">
        <v>0</v>
      </c>
      <c r="AD1674" s="10">
        <v>0</v>
      </c>
      <c r="AE1674" s="10">
        <v>0</v>
      </c>
      <c r="AH1674" s="10">
        <v>1</v>
      </c>
      <c r="AQ1674" s="10">
        <v>0</v>
      </c>
      <c r="AR1674" s="10">
        <v>0.21303342463332567</v>
      </c>
      <c r="AS1674" s="10">
        <v>0.21303342463332567</v>
      </c>
      <c r="AT1674" s="10">
        <v>0</v>
      </c>
      <c r="AU1674" s="10">
        <v>0</v>
      </c>
      <c r="AV1674" s="10">
        <v>4.1457159914150719</v>
      </c>
      <c r="AW1674" s="10">
        <v>4.1457159914150719</v>
      </c>
      <c r="AX1674" s="10" t="s">
        <v>33</v>
      </c>
      <c r="AY1674" s="10" t="s">
        <v>33</v>
      </c>
      <c r="AZ1674" s="10" t="s">
        <v>33</v>
      </c>
      <c r="BA1674" s="10" t="s">
        <v>33</v>
      </c>
      <c r="BB1674" s="10">
        <v>1672</v>
      </c>
      <c r="BC1674" s="10">
        <v>1185</v>
      </c>
      <c r="BE1674" s="10" t="s">
        <v>388</v>
      </c>
      <c r="BF1674" s="10" t="s">
        <v>2954</v>
      </c>
      <c r="BG1674" s="10">
        <v>3.8346016433998637E-12</v>
      </c>
      <c r="BH1674" s="10">
        <v>250.08371403205751</v>
      </c>
      <c r="BI1674" s="10">
        <v>706</v>
      </c>
      <c r="BJ1674" s="10" t="s">
        <v>33</v>
      </c>
      <c r="BL1674" s="10" t="s">
        <v>33</v>
      </c>
      <c r="BM1674" s="10" t="s">
        <v>33</v>
      </c>
      <c r="BP1674" s="10" t="s">
        <v>33</v>
      </c>
      <c r="BQ1674" s="10" t="s">
        <v>33</v>
      </c>
      <c r="BR1674" s="10" t="s">
        <v>33</v>
      </c>
      <c r="BS1674" s="11" t="s">
        <v>33</v>
      </c>
      <c r="BT1674" s="11" t="s">
        <v>33</v>
      </c>
      <c r="BU1674" s="10">
        <v>1674</v>
      </c>
    </row>
    <row r="1675" spans="1:73" s="10" customFormat="1" x14ac:dyDescent="0.45">
      <c r="A1675" s="10" t="s">
        <v>33</v>
      </c>
      <c r="D1675" s="10" t="s">
        <v>33</v>
      </c>
      <c r="E1675" s="10">
        <v>1672</v>
      </c>
      <c r="F1675" s="10">
        <v>1826</v>
      </c>
      <c r="H1675" s="10">
        <v>477</v>
      </c>
      <c r="J1675" s="10" t="s">
        <v>33</v>
      </c>
      <c r="K1675" s="10" t="s">
        <v>414</v>
      </c>
      <c r="L1675" s="10" t="s">
        <v>33</v>
      </c>
      <c r="M1675" s="10">
        <v>0.70710678118654757</v>
      </c>
      <c r="N1675" s="10">
        <v>0.70710678118654757</v>
      </c>
      <c r="T1675" s="10">
        <v>0</v>
      </c>
      <c r="W1675" s="10">
        <v>0</v>
      </c>
      <c r="X1675" s="10">
        <v>0</v>
      </c>
      <c r="Y1675" s="10">
        <v>0</v>
      </c>
      <c r="AB1675" s="10">
        <v>0</v>
      </c>
      <c r="AC1675" s="10">
        <v>0</v>
      </c>
      <c r="AD1675" s="10">
        <v>0</v>
      </c>
      <c r="AE1675" s="10">
        <v>0</v>
      </c>
      <c r="AH1675" s="10">
        <v>1</v>
      </c>
      <c r="AQ1675" s="10">
        <v>0</v>
      </c>
      <c r="AR1675" s="10">
        <v>0.49121046227626863</v>
      </c>
      <c r="AS1675" s="10">
        <v>0.49121046227626863</v>
      </c>
      <c r="AT1675" s="10">
        <v>0</v>
      </c>
      <c r="AU1675" s="10">
        <v>0</v>
      </c>
      <c r="AV1675" s="10">
        <v>6.5400285628537072</v>
      </c>
      <c r="AW1675" s="10">
        <v>6.5400285628537072</v>
      </c>
      <c r="AX1675" s="10" t="s">
        <v>33</v>
      </c>
      <c r="AY1675" s="10" t="s">
        <v>33</v>
      </c>
      <c r="AZ1675" s="10" t="s">
        <v>33</v>
      </c>
      <c r="BA1675" s="10" t="s">
        <v>33</v>
      </c>
      <c r="BB1675" s="10">
        <v>1672</v>
      </c>
      <c r="BC1675" s="10">
        <v>1826</v>
      </c>
      <c r="BE1675" s="10" t="s">
        <v>388</v>
      </c>
      <c r="BF1675" s="10" t="s">
        <v>2955</v>
      </c>
      <c r="BG1675" s="10">
        <v>8.84178832097284E-12</v>
      </c>
      <c r="BH1675" s="10">
        <v>499.74168971657389</v>
      </c>
      <c r="BI1675" s="10">
        <v>707</v>
      </c>
      <c r="BJ1675" s="10" t="s">
        <v>33</v>
      </c>
      <c r="BL1675" s="10" t="s">
        <v>33</v>
      </c>
      <c r="BM1675" s="10" t="s">
        <v>33</v>
      </c>
      <c r="BP1675" s="10" t="s">
        <v>33</v>
      </c>
      <c r="BQ1675" s="10" t="s">
        <v>33</v>
      </c>
      <c r="BR1675" s="10" t="s">
        <v>33</v>
      </c>
      <c r="BS1675" s="11" t="s">
        <v>33</v>
      </c>
      <c r="BT1675" s="11" t="s">
        <v>33</v>
      </c>
      <c r="BU1675" s="10">
        <v>1675</v>
      </c>
    </row>
    <row r="1676" spans="1:73" s="10" customFormat="1" x14ac:dyDescent="0.45">
      <c r="A1676" s="10" t="s">
        <v>33</v>
      </c>
      <c r="D1676" s="10" t="s">
        <v>33</v>
      </c>
      <c r="E1676" s="10">
        <v>1672</v>
      </c>
      <c r="F1676" s="10">
        <v>1850</v>
      </c>
      <c r="H1676" s="10">
        <v>486</v>
      </c>
      <c r="J1676" s="10" t="s">
        <v>33</v>
      </c>
      <c r="K1676" s="10" t="s">
        <v>418</v>
      </c>
      <c r="L1676" s="10" t="s">
        <v>33</v>
      </c>
      <c r="M1676" s="10">
        <v>5.3033008588991076E-3</v>
      </c>
      <c r="N1676" s="10">
        <v>5.3033008588991076E-3</v>
      </c>
      <c r="T1676" s="10">
        <v>0</v>
      </c>
      <c r="W1676" s="10">
        <v>0</v>
      </c>
      <c r="X1676" s="10">
        <v>0</v>
      </c>
      <c r="Y1676" s="10">
        <v>0</v>
      </c>
      <c r="AB1676" s="10">
        <v>0</v>
      </c>
      <c r="AC1676" s="10">
        <v>0</v>
      </c>
      <c r="AD1676" s="10">
        <v>0</v>
      </c>
      <c r="AE1676" s="10">
        <v>0</v>
      </c>
      <c r="AH1676" s="10">
        <v>1</v>
      </c>
      <c r="AQ1676" s="10">
        <v>5.4885428010325631E-3</v>
      </c>
      <c r="AR1676" s="10">
        <v>1.7782878097081879E-2</v>
      </c>
      <c r="AS1676" s="10">
        <v>2.5741265158579094E-2</v>
      </c>
      <c r="AT1676" s="10">
        <v>0.12898075582426524</v>
      </c>
      <c r="AU1676" s="10">
        <v>0.15158405927108889</v>
      </c>
      <c r="AV1676" s="10">
        <v>0.13702830256278295</v>
      </c>
      <c r="AW1676" s="10">
        <v>0.41759311765813711</v>
      </c>
      <c r="AX1676" s="10" t="s">
        <v>33</v>
      </c>
      <c r="AY1676" s="10" t="s">
        <v>33</v>
      </c>
      <c r="AZ1676" s="10" t="s">
        <v>33</v>
      </c>
      <c r="BA1676" s="10" t="s">
        <v>33</v>
      </c>
      <c r="BB1676" s="10">
        <v>1672</v>
      </c>
      <c r="BC1676" s="10">
        <v>1850</v>
      </c>
      <c r="BE1676" s="10" t="s">
        <v>388</v>
      </c>
      <c r="BF1676" s="10" t="s">
        <v>2956</v>
      </c>
      <c r="BG1676" s="10">
        <v>4.6334277285442396E-13</v>
      </c>
      <c r="BH1676" s="10">
        <v>148.07799744288153</v>
      </c>
      <c r="BI1676" s="10">
        <v>708</v>
      </c>
      <c r="BJ1676" s="10" t="s">
        <v>33</v>
      </c>
      <c r="BL1676" s="10" t="s">
        <v>33</v>
      </c>
      <c r="BM1676" s="10" t="s">
        <v>33</v>
      </c>
      <c r="BP1676" s="10" t="s">
        <v>33</v>
      </c>
      <c r="BQ1676" s="10" t="s">
        <v>33</v>
      </c>
      <c r="BR1676" s="10" t="s">
        <v>33</v>
      </c>
      <c r="BS1676" s="11" t="s">
        <v>33</v>
      </c>
      <c r="BT1676" s="11" t="s">
        <v>33</v>
      </c>
      <c r="BU1676" s="10">
        <v>1676</v>
      </c>
    </row>
    <row r="1677" spans="1:73" s="10" customFormat="1" x14ac:dyDescent="0.45">
      <c r="A1677" s="10" t="s">
        <v>33</v>
      </c>
      <c r="D1677" s="10" t="s">
        <v>33</v>
      </c>
      <c r="E1677" s="10">
        <v>1672</v>
      </c>
      <c r="F1677" s="10">
        <v>1020</v>
      </c>
      <c r="H1677" s="10">
        <v>270</v>
      </c>
      <c r="J1677" s="10" t="s">
        <v>33</v>
      </c>
      <c r="K1677" s="10" t="s">
        <v>42</v>
      </c>
      <c r="L1677" s="10" t="s">
        <v>33</v>
      </c>
      <c r="M1677" s="10">
        <v>0.88741196746494244</v>
      </c>
      <c r="N1677" s="10">
        <v>0.88741196746494244</v>
      </c>
      <c r="T1677" s="10">
        <v>0</v>
      </c>
      <c r="W1677" s="10">
        <v>0</v>
      </c>
      <c r="X1677" s="10">
        <v>0</v>
      </c>
      <c r="Y1677" s="10">
        <v>0</v>
      </c>
      <c r="AB1677" s="10">
        <v>0</v>
      </c>
      <c r="AC1677" s="10">
        <v>0</v>
      </c>
      <c r="AD1677" s="10">
        <v>0</v>
      </c>
      <c r="AE1677" s="10">
        <v>0</v>
      </c>
      <c r="AH1677" s="10">
        <v>1</v>
      </c>
      <c r="AQ1677" s="10">
        <v>0</v>
      </c>
      <c r="AR1677" s="10">
        <v>0</v>
      </c>
      <c r="AS1677" s="10">
        <v>0</v>
      </c>
      <c r="AT1677" s="10">
        <v>0</v>
      </c>
      <c r="AU1677" s="10">
        <v>0</v>
      </c>
      <c r="AV1677" s="10">
        <v>0.88741196746494244</v>
      </c>
      <c r="AW1677" s="10">
        <v>0.88741196746494244</v>
      </c>
      <c r="AX1677" s="10" t="s">
        <v>33</v>
      </c>
      <c r="AY1677" s="10" t="s">
        <v>33</v>
      </c>
      <c r="AZ1677" s="10" t="s">
        <v>33</v>
      </c>
      <c r="BA1677" s="10" t="s">
        <v>33</v>
      </c>
      <c r="BB1677" s="10">
        <v>1672</v>
      </c>
      <c r="BC1677" s="10">
        <v>1020</v>
      </c>
      <c r="BE1677" s="10" t="s">
        <v>388</v>
      </c>
      <c r="BF1677" s="10" t="s">
        <v>2957</v>
      </c>
      <c r="BG1677" s="10">
        <v>0</v>
      </c>
      <c r="BH1677" s="10">
        <v>157.14628991923794</v>
      </c>
      <c r="BI1677" s="10">
        <v>709</v>
      </c>
      <c r="BJ1677" s="10" t="s">
        <v>33</v>
      </c>
      <c r="BL1677" s="10" t="s">
        <v>33</v>
      </c>
      <c r="BM1677" s="10" t="s">
        <v>33</v>
      </c>
      <c r="BP1677" s="10" t="s">
        <v>33</v>
      </c>
      <c r="BQ1677" s="10" t="s">
        <v>33</v>
      </c>
      <c r="BR1677" s="10" t="s">
        <v>33</v>
      </c>
      <c r="BS1677" s="11" t="s">
        <v>33</v>
      </c>
      <c r="BT1677" s="11" t="s">
        <v>33</v>
      </c>
      <c r="BU1677" s="10">
        <v>1677</v>
      </c>
    </row>
    <row r="1678" spans="1:73" s="10" customFormat="1" x14ac:dyDescent="0.45">
      <c r="A1678" s="10">
        <v>443</v>
      </c>
      <c r="D1678" s="10">
        <v>1683</v>
      </c>
      <c r="E1678" s="10" t="s">
        <v>33</v>
      </c>
      <c r="F1678" s="10">
        <v>1505</v>
      </c>
      <c r="H1678" s="10" t="s">
        <v>33</v>
      </c>
      <c r="J1678" s="10" t="s">
        <v>389</v>
      </c>
      <c r="K1678" s="10">
        <v>0</v>
      </c>
      <c r="L1678" s="10">
        <v>1</v>
      </c>
      <c r="M1678" s="10" t="s">
        <v>33</v>
      </c>
      <c r="N1678" s="10">
        <v>1</v>
      </c>
      <c r="T1678" s="10">
        <v>2.8284271247461903</v>
      </c>
      <c r="W1678" s="10">
        <v>1.2700604316330779</v>
      </c>
      <c r="X1678" s="10" t="s">
        <v>35</v>
      </c>
      <c r="Y1678" s="10">
        <v>0.1224744871391589</v>
      </c>
      <c r="AB1678" s="10">
        <v>14.694488966956285</v>
      </c>
      <c r="AC1678" s="10">
        <v>0</v>
      </c>
      <c r="AD1678" s="10">
        <v>0</v>
      </c>
      <c r="AE1678" s="10">
        <v>0</v>
      </c>
      <c r="AH1678" s="10">
        <v>1</v>
      </c>
      <c r="AQ1678" s="10">
        <v>24.686597759207569</v>
      </c>
      <c r="AR1678" s="10">
        <v>170.21770902327879</v>
      </c>
      <c r="AS1678" s="10">
        <v>206.01327577412977</v>
      </c>
      <c r="AT1678" s="10">
        <v>580.13504734137791</v>
      </c>
      <c r="AU1678" s="10">
        <v>632.6437611190114</v>
      </c>
      <c r="AV1678" s="10">
        <v>5297.7803789914597</v>
      </c>
      <c r="AW1678" s="10">
        <v>6510.5591874518486</v>
      </c>
      <c r="AX1678" s="10">
        <v>9.0542639126546371E-8</v>
      </c>
      <c r="AY1678" s="10">
        <v>0</v>
      </c>
      <c r="AZ1678" s="10" t="s">
        <v>33</v>
      </c>
      <c r="BA1678" s="10">
        <v>1683</v>
      </c>
      <c r="BB1678" s="10" t="s">
        <v>33</v>
      </c>
      <c r="BC1678" s="10">
        <v>1505</v>
      </c>
      <c r="BE1678" s="10" t="s">
        <v>33</v>
      </c>
      <c r="BF1678" s="10" t="s">
        <v>33</v>
      </c>
      <c r="BG1678" s="10" t="s">
        <v>33</v>
      </c>
      <c r="BH1678" s="10" t="s">
        <v>33</v>
      </c>
      <c r="BI1678" s="10" t="s">
        <v>33</v>
      </c>
      <c r="BJ1678" s="10" t="s">
        <v>33</v>
      </c>
      <c r="BL1678" s="10" t="s">
        <v>33</v>
      </c>
      <c r="BM1678" s="10" t="s">
        <v>33</v>
      </c>
      <c r="BP1678" s="10" t="s">
        <v>33</v>
      </c>
      <c r="BQ1678" s="10">
        <v>0</v>
      </c>
      <c r="BR1678" s="10" t="s">
        <v>389</v>
      </c>
      <c r="BS1678" s="11">
        <v>206.01327577412977</v>
      </c>
      <c r="BT1678" s="11">
        <v>6510.5591874518486</v>
      </c>
      <c r="BU1678" s="10">
        <v>1678</v>
      </c>
    </row>
    <row r="1679" spans="1:73" s="10" customFormat="1" x14ac:dyDescent="0.45">
      <c r="A1679" s="10" t="s">
        <v>33</v>
      </c>
      <c r="D1679" s="10" t="s">
        <v>33</v>
      </c>
      <c r="E1679" s="10">
        <v>1678</v>
      </c>
      <c r="F1679" s="10">
        <v>1852</v>
      </c>
      <c r="H1679" s="10">
        <v>487</v>
      </c>
      <c r="J1679" s="10" t="s">
        <v>33</v>
      </c>
      <c r="K1679" s="10" t="s">
        <v>1774</v>
      </c>
      <c r="L1679" s="10" t="s">
        <v>33</v>
      </c>
      <c r="M1679" s="10">
        <v>2.4494897427831779</v>
      </c>
      <c r="N1679" s="10">
        <v>2.4494897427831779</v>
      </c>
      <c r="T1679" s="10">
        <v>0</v>
      </c>
      <c r="W1679" s="10">
        <v>0</v>
      </c>
      <c r="X1679" s="10">
        <v>0</v>
      </c>
      <c r="Y1679" s="10">
        <v>0</v>
      </c>
      <c r="AB1679" s="10">
        <v>0</v>
      </c>
      <c r="AC1679" s="10">
        <v>0</v>
      </c>
      <c r="AD1679" s="10">
        <v>0</v>
      </c>
      <c r="AE1679" s="10">
        <v>0</v>
      </c>
      <c r="AH1679" s="10">
        <v>1</v>
      </c>
      <c r="AQ1679" s="10">
        <v>15.947047106606121</v>
      </c>
      <c r="AR1679" s="10">
        <v>119.16165061332293</v>
      </c>
      <c r="AS1679" s="10">
        <v>142.2848689179018</v>
      </c>
      <c r="AT1679" s="10">
        <v>374.75560700524386</v>
      </c>
      <c r="AU1679" s="10">
        <v>450.95176278004868</v>
      </c>
      <c r="AV1679" s="10">
        <v>3639.1687237547521</v>
      </c>
      <c r="AW1679" s="10">
        <v>4464.8760935400442</v>
      </c>
      <c r="AX1679" s="10" t="s">
        <v>33</v>
      </c>
      <c r="AY1679" s="10" t="s">
        <v>33</v>
      </c>
      <c r="AZ1679" s="10" t="s">
        <v>33</v>
      </c>
      <c r="BA1679" s="10" t="s">
        <v>33</v>
      </c>
      <c r="BB1679" s="10">
        <v>1678</v>
      </c>
      <c r="BC1679" s="10">
        <v>1852</v>
      </c>
      <c r="BE1679" s="10" t="s">
        <v>389</v>
      </c>
      <c r="BF1679" s="10" t="s">
        <v>1774</v>
      </c>
      <c r="BG1679" s="10">
        <v>1.2882847539601538E-5</v>
      </c>
      <c r="BH1679" s="10">
        <v>62450990.068515517</v>
      </c>
      <c r="BI1679" s="10">
        <v>711</v>
      </c>
      <c r="BJ1679" s="10" t="s">
        <v>33</v>
      </c>
      <c r="BL1679" s="10" t="s">
        <v>33</v>
      </c>
      <c r="BM1679" s="10" t="s">
        <v>33</v>
      </c>
      <c r="BP1679" s="10" t="s">
        <v>33</v>
      </c>
      <c r="BQ1679" s="10" t="s">
        <v>33</v>
      </c>
      <c r="BR1679" s="10" t="s">
        <v>33</v>
      </c>
      <c r="BS1679" s="11" t="s">
        <v>33</v>
      </c>
      <c r="BT1679" s="11" t="s">
        <v>33</v>
      </c>
      <c r="BU1679" s="10">
        <v>1679</v>
      </c>
    </row>
    <row r="1680" spans="1:73" s="10" customFormat="1" x14ac:dyDescent="0.45">
      <c r="A1680" s="10" t="s">
        <v>33</v>
      </c>
      <c r="D1680" s="10" t="s">
        <v>33</v>
      </c>
      <c r="E1680" s="10">
        <v>1678</v>
      </c>
      <c r="F1680" s="10">
        <v>1856</v>
      </c>
      <c r="H1680" s="10">
        <v>488</v>
      </c>
      <c r="J1680" s="10" t="s">
        <v>33</v>
      </c>
      <c r="K1680" s="10" t="s">
        <v>808</v>
      </c>
      <c r="L1680" s="10" t="s">
        <v>33</v>
      </c>
      <c r="M1680" s="10">
        <v>1.4142135623730951</v>
      </c>
      <c r="N1680" s="10">
        <v>1.4142135623730951</v>
      </c>
      <c r="T1680" s="10">
        <v>0</v>
      </c>
      <c r="W1680" s="10">
        <v>0</v>
      </c>
      <c r="X1680" s="10">
        <v>0</v>
      </c>
      <c r="Y1680" s="10">
        <v>0</v>
      </c>
      <c r="AB1680" s="10">
        <v>0</v>
      </c>
      <c r="AC1680" s="10">
        <v>0</v>
      </c>
      <c r="AD1680" s="10">
        <v>0</v>
      </c>
      <c r="AE1680" s="10">
        <v>0</v>
      </c>
      <c r="AH1680" s="10">
        <v>1</v>
      </c>
      <c r="AQ1680" s="10">
        <v>5.1119657866760013</v>
      </c>
      <c r="AR1680" s="10">
        <v>45.24973576667346</v>
      </c>
      <c r="AS1680" s="10">
        <v>52.662086157353663</v>
      </c>
      <c r="AT1680" s="10">
        <v>120.13119598688603</v>
      </c>
      <c r="AU1680" s="10">
        <v>157.12816840040441</v>
      </c>
      <c r="AV1680" s="10">
        <v>1499.7151817917527</v>
      </c>
      <c r="AW1680" s="10">
        <v>1776.974546179043</v>
      </c>
      <c r="AX1680" s="10" t="s">
        <v>33</v>
      </c>
      <c r="AY1680" s="10" t="s">
        <v>33</v>
      </c>
      <c r="AZ1680" s="10" t="s">
        <v>33</v>
      </c>
      <c r="BA1680" s="10" t="s">
        <v>33</v>
      </c>
      <c r="BB1680" s="10">
        <v>1678</v>
      </c>
      <c r="BC1680" s="10">
        <v>1856</v>
      </c>
      <c r="BE1680" s="10" t="s">
        <v>389</v>
      </c>
      <c r="BF1680" s="10" t="s">
        <v>808</v>
      </c>
      <c r="BG1680" s="10">
        <v>4.7681642625963659E-6</v>
      </c>
      <c r="BH1680" s="10">
        <v>19810258.049409281</v>
      </c>
      <c r="BI1680" s="10">
        <v>712</v>
      </c>
      <c r="BJ1680" s="10" t="s">
        <v>33</v>
      </c>
      <c r="BL1680" s="10" t="s">
        <v>33</v>
      </c>
      <c r="BM1680" s="10" t="s">
        <v>33</v>
      </c>
      <c r="BP1680" s="10" t="s">
        <v>33</v>
      </c>
      <c r="BQ1680" s="10" t="s">
        <v>33</v>
      </c>
      <c r="BR1680" s="10" t="s">
        <v>33</v>
      </c>
      <c r="BS1680" s="11" t="s">
        <v>33</v>
      </c>
      <c r="BT1680" s="11" t="s">
        <v>33</v>
      </c>
      <c r="BU1680" s="10">
        <v>1680</v>
      </c>
    </row>
    <row r="1681" spans="1:73" s="10" customFormat="1" x14ac:dyDescent="0.45">
      <c r="A1681" s="10" t="s">
        <v>33</v>
      </c>
      <c r="D1681" s="10" t="s">
        <v>33</v>
      </c>
      <c r="E1681" s="10">
        <v>1678</v>
      </c>
      <c r="F1681" s="10">
        <v>1151</v>
      </c>
      <c r="H1681" s="10">
        <v>309</v>
      </c>
      <c r="J1681" s="10" t="s">
        <v>33</v>
      </c>
      <c r="K1681" s="10" t="s">
        <v>132</v>
      </c>
      <c r="L1681" s="10" t="s">
        <v>33</v>
      </c>
      <c r="M1681" s="10">
        <v>0.70710678118654757</v>
      </c>
      <c r="N1681" s="10">
        <v>0.70710678118654757</v>
      </c>
      <c r="T1681" s="10">
        <v>0</v>
      </c>
      <c r="W1681" s="10">
        <v>0</v>
      </c>
      <c r="X1681" s="10">
        <v>0</v>
      </c>
      <c r="Y1681" s="10">
        <v>0</v>
      </c>
      <c r="AB1681" s="10">
        <v>0</v>
      </c>
      <c r="AC1681" s="10">
        <v>0</v>
      </c>
      <c r="AD1681" s="10">
        <v>0</v>
      </c>
      <c r="AE1681" s="10">
        <v>0</v>
      </c>
      <c r="AH1681" s="10">
        <v>1</v>
      </c>
      <c r="AQ1681" s="10">
        <v>0.79915774117925376</v>
      </c>
      <c r="AR1681" s="10">
        <v>4.5362622116493121</v>
      </c>
      <c r="AS1681" s="10">
        <v>5.6950409363592298</v>
      </c>
      <c r="AT1681" s="10">
        <v>18.780206917712462</v>
      </c>
      <c r="AU1681" s="10">
        <v>9.8693409716019929</v>
      </c>
      <c r="AV1681" s="10">
        <v>158.00906147749004</v>
      </c>
      <c r="AW1681" s="10">
        <v>186.65860936680448</v>
      </c>
      <c r="AX1681" s="10" t="s">
        <v>33</v>
      </c>
      <c r="AY1681" s="10" t="s">
        <v>33</v>
      </c>
      <c r="AZ1681" s="10" t="s">
        <v>33</v>
      </c>
      <c r="BA1681" s="10" t="s">
        <v>33</v>
      </c>
      <c r="BB1681" s="10">
        <v>1678</v>
      </c>
      <c r="BC1681" s="10">
        <v>1151</v>
      </c>
      <c r="BE1681" s="10" t="s">
        <v>389</v>
      </c>
      <c r="BF1681" s="10" t="s">
        <v>2958</v>
      </c>
      <c r="BG1681" s="10">
        <v>5.1564403631168246E-7</v>
      </c>
      <c r="BH1681" s="10">
        <v>506630.87603247201</v>
      </c>
      <c r="BI1681" s="10">
        <v>713</v>
      </c>
      <c r="BJ1681" s="10" t="s">
        <v>33</v>
      </c>
      <c r="BL1681" s="10" t="s">
        <v>33</v>
      </c>
      <c r="BM1681" s="10" t="s">
        <v>33</v>
      </c>
      <c r="BP1681" s="10" t="s">
        <v>33</v>
      </c>
      <c r="BQ1681" s="10" t="s">
        <v>33</v>
      </c>
      <c r="BR1681" s="10" t="s">
        <v>33</v>
      </c>
      <c r="BS1681" s="11" t="s">
        <v>33</v>
      </c>
      <c r="BT1681" s="11" t="s">
        <v>33</v>
      </c>
      <c r="BU1681" s="10">
        <v>1681</v>
      </c>
    </row>
    <row r="1682" spans="1:73" s="10" customFormat="1" x14ac:dyDescent="0.45">
      <c r="A1682" s="10" t="s">
        <v>33</v>
      </c>
      <c r="D1682" s="10" t="s">
        <v>33</v>
      </c>
      <c r="E1682" s="10">
        <v>1678</v>
      </c>
      <c r="F1682" s="10">
        <v>1020</v>
      </c>
      <c r="H1682" s="10">
        <v>270</v>
      </c>
      <c r="J1682" s="10" t="s">
        <v>33</v>
      </c>
      <c r="K1682" s="10" t="s">
        <v>42</v>
      </c>
      <c r="L1682" s="10" t="s">
        <v>33</v>
      </c>
      <c r="M1682" s="10">
        <v>0.88741196746494244</v>
      </c>
      <c r="N1682" s="10">
        <v>0.88741196746494244</v>
      </c>
      <c r="T1682" s="10">
        <v>0</v>
      </c>
      <c r="W1682" s="10">
        <v>0</v>
      </c>
      <c r="X1682" s="10">
        <v>0</v>
      </c>
      <c r="Y1682" s="10">
        <v>0</v>
      </c>
      <c r="AB1682" s="10">
        <v>0</v>
      </c>
      <c r="AC1682" s="10">
        <v>0</v>
      </c>
      <c r="AD1682" s="10">
        <v>0</v>
      </c>
      <c r="AE1682" s="10">
        <v>0</v>
      </c>
      <c r="AH1682" s="10">
        <v>1</v>
      </c>
      <c r="AQ1682" s="10">
        <v>0</v>
      </c>
      <c r="AR1682" s="10">
        <v>0</v>
      </c>
      <c r="AS1682" s="10">
        <v>0</v>
      </c>
      <c r="AT1682" s="10">
        <v>0</v>
      </c>
      <c r="AU1682" s="10">
        <v>0</v>
      </c>
      <c r="AV1682" s="10">
        <v>0.88741196746494244</v>
      </c>
      <c r="AW1682" s="10">
        <v>0.88741196746494244</v>
      </c>
      <c r="AX1682" s="10" t="s">
        <v>33</v>
      </c>
      <c r="AY1682" s="10" t="s">
        <v>33</v>
      </c>
      <c r="AZ1682" s="10" t="s">
        <v>33</v>
      </c>
      <c r="BA1682" s="10" t="s">
        <v>33</v>
      </c>
      <c r="BB1682" s="10">
        <v>1678</v>
      </c>
      <c r="BC1682" s="10">
        <v>1020</v>
      </c>
      <c r="BE1682" s="10" t="s">
        <v>389</v>
      </c>
      <c r="BF1682" s="10" t="s">
        <v>2959</v>
      </c>
      <c r="BG1682" s="10">
        <v>0</v>
      </c>
      <c r="BH1682" s="10">
        <v>3886.4822365591504</v>
      </c>
      <c r="BI1682" s="10">
        <v>714</v>
      </c>
      <c r="BJ1682" s="10" t="s">
        <v>33</v>
      </c>
      <c r="BL1682" s="10" t="s">
        <v>33</v>
      </c>
      <c r="BM1682" s="10" t="s">
        <v>33</v>
      </c>
      <c r="BP1682" s="10" t="s">
        <v>33</v>
      </c>
      <c r="BQ1682" s="10" t="s">
        <v>33</v>
      </c>
      <c r="BR1682" s="10" t="s">
        <v>33</v>
      </c>
      <c r="BS1682" s="11" t="s">
        <v>33</v>
      </c>
      <c r="BT1682" s="11" t="s">
        <v>33</v>
      </c>
      <c r="BU1682" s="10">
        <v>1682</v>
      </c>
    </row>
    <row r="1683" spans="1:73" s="10" customFormat="1" x14ac:dyDescent="0.45">
      <c r="A1683" s="10">
        <v>444</v>
      </c>
      <c r="D1683" s="10">
        <v>1688</v>
      </c>
      <c r="E1683" s="10" t="s">
        <v>33</v>
      </c>
      <c r="F1683" s="10">
        <v>1507</v>
      </c>
      <c r="H1683" s="10" t="s">
        <v>33</v>
      </c>
      <c r="J1683" s="10" t="s">
        <v>390</v>
      </c>
      <c r="K1683" s="10">
        <v>0</v>
      </c>
      <c r="L1683" s="10">
        <v>1</v>
      </c>
      <c r="M1683" s="10" t="s">
        <v>33</v>
      </c>
      <c r="N1683" s="10">
        <v>1</v>
      </c>
      <c r="T1683" s="10">
        <v>1.4142135623730951</v>
      </c>
      <c r="W1683" s="10">
        <v>0.73326973209044999</v>
      </c>
      <c r="X1683" s="10" t="s">
        <v>35</v>
      </c>
      <c r="Y1683" s="10">
        <v>7.0710678118654766E-2</v>
      </c>
      <c r="AB1683" s="10">
        <v>8.4838671606761995</v>
      </c>
      <c r="AC1683" s="10">
        <v>0</v>
      </c>
      <c r="AD1683" s="10">
        <v>0</v>
      </c>
      <c r="AE1683" s="10">
        <v>0</v>
      </c>
      <c r="AH1683" s="10">
        <v>1</v>
      </c>
      <c r="AQ1683" s="10">
        <v>1.4354267658086917</v>
      </c>
      <c r="AR1683" s="10">
        <v>22.396417394353804</v>
      </c>
      <c r="AS1683" s="10">
        <v>24.477786204776407</v>
      </c>
      <c r="AT1683" s="10">
        <v>33.732528996504257</v>
      </c>
      <c r="AU1683" s="10">
        <v>9.4383022162522714</v>
      </c>
      <c r="AV1683" s="10">
        <v>373.26751400208292</v>
      </c>
      <c r="AW1683" s="10">
        <v>416.43834521483944</v>
      </c>
      <c r="AX1683" s="10">
        <v>4.480698606244344E-5</v>
      </c>
      <c r="AY1683" s="10">
        <v>0</v>
      </c>
      <c r="AZ1683" s="10" t="s">
        <v>33</v>
      </c>
      <c r="BA1683" s="10">
        <v>1688</v>
      </c>
      <c r="BB1683" s="10" t="s">
        <v>33</v>
      </c>
      <c r="BC1683" s="10">
        <v>1507</v>
      </c>
      <c r="BE1683" s="10" t="s">
        <v>33</v>
      </c>
      <c r="BF1683" s="10" t="s">
        <v>33</v>
      </c>
      <c r="BG1683" s="10" t="s">
        <v>33</v>
      </c>
      <c r="BH1683" s="10" t="s">
        <v>33</v>
      </c>
      <c r="BI1683" s="10" t="s">
        <v>33</v>
      </c>
      <c r="BJ1683" s="10" t="s">
        <v>33</v>
      </c>
      <c r="BL1683" s="10" t="s">
        <v>33</v>
      </c>
      <c r="BM1683" s="10" t="s">
        <v>33</v>
      </c>
      <c r="BP1683" s="10" t="s">
        <v>33</v>
      </c>
      <c r="BQ1683" s="10">
        <v>0</v>
      </c>
      <c r="BR1683" s="10" t="s">
        <v>390</v>
      </c>
      <c r="BS1683" s="11">
        <v>24.477786204776407</v>
      </c>
      <c r="BT1683" s="11">
        <v>416.43834521483944</v>
      </c>
      <c r="BU1683" s="10">
        <v>1683</v>
      </c>
    </row>
    <row r="1684" spans="1:73" s="10" customFormat="1" x14ac:dyDescent="0.45">
      <c r="A1684" s="10" t="s">
        <v>33</v>
      </c>
      <c r="D1684" s="10" t="s">
        <v>33</v>
      </c>
      <c r="E1684" s="10">
        <v>1683</v>
      </c>
      <c r="F1684" s="10">
        <v>1861</v>
      </c>
      <c r="H1684" s="10">
        <v>489</v>
      </c>
      <c r="J1684" s="10" t="s">
        <v>33</v>
      </c>
      <c r="K1684" s="10" t="s">
        <v>54</v>
      </c>
      <c r="L1684" s="10" t="s">
        <v>33</v>
      </c>
      <c r="M1684" s="10">
        <v>0.14142135623730953</v>
      </c>
      <c r="N1684" s="10">
        <v>0.14142135623730953</v>
      </c>
      <c r="T1684" s="10">
        <v>0</v>
      </c>
      <c r="W1684" s="10">
        <v>0</v>
      </c>
      <c r="X1684" s="10">
        <v>0</v>
      </c>
      <c r="Y1684" s="10">
        <v>0</v>
      </c>
      <c r="AB1684" s="10">
        <v>0</v>
      </c>
      <c r="AC1684" s="10">
        <v>0</v>
      </c>
      <c r="AD1684" s="10">
        <v>0</v>
      </c>
      <c r="AE1684" s="10">
        <v>0</v>
      </c>
      <c r="AH1684" s="10">
        <v>1</v>
      </c>
      <c r="AQ1684" s="10">
        <v>0</v>
      </c>
      <c r="AR1684" s="10">
        <v>9.3032525061151308</v>
      </c>
      <c r="AS1684" s="10">
        <v>9.3032525061151308</v>
      </c>
      <c r="AT1684" s="10">
        <v>0</v>
      </c>
      <c r="AU1684" s="10">
        <v>0</v>
      </c>
      <c r="AV1684" s="10">
        <v>159.76352344013443</v>
      </c>
      <c r="AW1684" s="10">
        <v>159.76352344013443</v>
      </c>
      <c r="AX1684" s="10" t="s">
        <v>33</v>
      </c>
      <c r="AY1684" s="10" t="s">
        <v>33</v>
      </c>
      <c r="AZ1684" s="10" t="s">
        <v>33</v>
      </c>
      <c r="BA1684" s="10" t="s">
        <v>33</v>
      </c>
      <c r="BB1684" s="10">
        <v>1683</v>
      </c>
      <c r="BC1684" s="10">
        <v>1861</v>
      </c>
      <c r="BE1684" s="10" t="s">
        <v>390</v>
      </c>
      <c r="BF1684" s="10" t="s">
        <v>2960</v>
      </c>
      <c r="BG1684" s="10">
        <v>4.1685070537689266E-4</v>
      </c>
      <c r="BH1684" s="10">
        <v>274.2553981475001</v>
      </c>
      <c r="BI1684" s="10">
        <v>716</v>
      </c>
      <c r="BJ1684" s="10" t="s">
        <v>33</v>
      </c>
      <c r="BL1684" s="10" t="s">
        <v>33</v>
      </c>
      <c r="BM1684" s="10" t="s">
        <v>33</v>
      </c>
      <c r="BP1684" s="10" t="s">
        <v>33</v>
      </c>
      <c r="BQ1684" s="10" t="s">
        <v>33</v>
      </c>
      <c r="BR1684" s="10" t="s">
        <v>33</v>
      </c>
      <c r="BS1684" s="11" t="s">
        <v>33</v>
      </c>
      <c r="BT1684" s="11" t="s">
        <v>33</v>
      </c>
      <c r="BU1684" s="10">
        <v>1684</v>
      </c>
    </row>
    <row r="1685" spans="1:73" s="10" customFormat="1" x14ac:dyDescent="0.45">
      <c r="A1685" s="10" t="s">
        <v>33</v>
      </c>
      <c r="D1685" s="10" t="s">
        <v>33</v>
      </c>
      <c r="E1685" s="10">
        <v>1683</v>
      </c>
      <c r="F1685" s="10">
        <v>1273</v>
      </c>
      <c r="H1685" s="10">
        <v>347</v>
      </c>
      <c r="J1685" s="10" t="s">
        <v>33</v>
      </c>
      <c r="K1685" s="10" t="s">
        <v>59</v>
      </c>
      <c r="L1685" s="10" t="s">
        <v>33</v>
      </c>
      <c r="M1685" s="10">
        <v>0.2449489742783178</v>
      </c>
      <c r="N1685" s="10">
        <v>0.2449489742783178</v>
      </c>
      <c r="T1685" s="10">
        <v>0</v>
      </c>
      <c r="W1685" s="10">
        <v>0</v>
      </c>
      <c r="X1685" s="10">
        <v>0</v>
      </c>
      <c r="Y1685" s="10">
        <v>0</v>
      </c>
      <c r="AB1685" s="10">
        <v>0</v>
      </c>
      <c r="AC1685" s="10">
        <v>0</v>
      </c>
      <c r="AD1685" s="10">
        <v>0</v>
      </c>
      <c r="AE1685" s="10">
        <v>0</v>
      </c>
      <c r="AH1685" s="10">
        <v>1</v>
      </c>
      <c r="AQ1685" s="10">
        <v>0</v>
      </c>
      <c r="AR1685" s="10">
        <v>12.277402311288048</v>
      </c>
      <c r="AS1685" s="10">
        <v>12.277402311288048</v>
      </c>
      <c r="AT1685" s="10">
        <v>0</v>
      </c>
      <c r="AU1685" s="10">
        <v>0</v>
      </c>
      <c r="AV1685" s="10">
        <v>212.61657859448349</v>
      </c>
      <c r="AW1685" s="10">
        <v>212.61657859448349</v>
      </c>
      <c r="AX1685" s="10" t="s">
        <v>33</v>
      </c>
      <c r="AY1685" s="10" t="s">
        <v>33</v>
      </c>
      <c r="AZ1685" s="10" t="s">
        <v>33</v>
      </c>
      <c r="BA1685" s="10" t="s">
        <v>33</v>
      </c>
      <c r="BB1685" s="10">
        <v>1683</v>
      </c>
      <c r="BC1685" s="10">
        <v>1273</v>
      </c>
      <c r="BE1685" s="10" t="s">
        <v>390</v>
      </c>
      <c r="BF1685" s="10" t="s">
        <v>2961</v>
      </c>
      <c r="BG1685" s="10">
        <v>5.501133942448944E-4</v>
      </c>
      <c r="BH1685" s="10">
        <v>368.23982172626694</v>
      </c>
      <c r="BI1685" s="10">
        <v>717</v>
      </c>
      <c r="BJ1685" s="10" t="s">
        <v>33</v>
      </c>
      <c r="BL1685" s="10" t="s">
        <v>33</v>
      </c>
      <c r="BM1685" s="10" t="s">
        <v>33</v>
      </c>
      <c r="BP1685" s="10" t="s">
        <v>33</v>
      </c>
      <c r="BQ1685" s="10" t="s">
        <v>33</v>
      </c>
      <c r="BR1685" s="10" t="s">
        <v>33</v>
      </c>
      <c r="BS1685" s="11" t="s">
        <v>33</v>
      </c>
      <c r="BT1685" s="11" t="s">
        <v>33</v>
      </c>
      <c r="BU1685" s="10">
        <v>1685</v>
      </c>
    </row>
    <row r="1686" spans="1:73" s="10" customFormat="1" x14ac:dyDescent="0.45">
      <c r="A1686" s="10" t="s">
        <v>33</v>
      </c>
      <c r="D1686" s="10" t="s">
        <v>33</v>
      </c>
      <c r="E1686" s="10">
        <v>1683</v>
      </c>
      <c r="F1686" s="10">
        <v>1862</v>
      </c>
      <c r="H1686" s="10">
        <v>490</v>
      </c>
      <c r="J1686" s="10" t="s">
        <v>33</v>
      </c>
      <c r="K1686" s="10" t="s">
        <v>119</v>
      </c>
      <c r="L1686" s="10" t="s">
        <v>33</v>
      </c>
      <c r="M1686" s="10">
        <v>5.3033008588991076E-3</v>
      </c>
      <c r="N1686" s="10">
        <v>5.3033008588991076E-3</v>
      </c>
      <c r="T1686" s="10">
        <v>0</v>
      </c>
      <c r="W1686" s="10">
        <v>0</v>
      </c>
      <c r="X1686" s="10">
        <v>0</v>
      </c>
      <c r="Y1686" s="10">
        <v>0</v>
      </c>
      <c r="AB1686" s="10">
        <v>0</v>
      </c>
      <c r="AC1686" s="10">
        <v>0</v>
      </c>
      <c r="AD1686" s="10">
        <v>0</v>
      </c>
      <c r="AE1686" s="10">
        <v>0</v>
      </c>
      <c r="AH1686" s="10">
        <v>1</v>
      </c>
      <c r="AQ1686" s="10">
        <v>2.121320343559643E-2</v>
      </c>
      <c r="AR1686" s="10">
        <v>8.2492844860175621E-2</v>
      </c>
      <c r="AS1686" s="10">
        <v>0.11325198984179044</v>
      </c>
      <c r="AT1686" s="10">
        <v>0.4985102807365161</v>
      </c>
      <c r="AU1686" s="10">
        <v>0.95443505557607233</v>
      </c>
      <c r="AV1686" s="10">
        <v>0</v>
      </c>
      <c r="AW1686" s="10">
        <v>1.4529453363125884</v>
      </c>
      <c r="AX1686" s="10" t="s">
        <v>33</v>
      </c>
      <c r="AY1686" s="10" t="s">
        <v>33</v>
      </c>
      <c r="AZ1686" s="10" t="s">
        <v>33</v>
      </c>
      <c r="BA1686" s="10" t="s">
        <v>33</v>
      </c>
      <c r="BB1686" s="10">
        <v>1683</v>
      </c>
      <c r="BC1686" s="10">
        <v>1862</v>
      </c>
      <c r="BE1686" s="10" t="s">
        <v>390</v>
      </c>
      <c r="BF1686" s="10" t="s">
        <v>2962</v>
      </c>
      <c r="BG1686" s="10">
        <v>5.0744803303850907E-6</v>
      </c>
      <c r="BH1686" s="10">
        <v>15.359117845312506</v>
      </c>
      <c r="BI1686" s="10">
        <v>718</v>
      </c>
      <c r="BJ1686" s="10" t="s">
        <v>33</v>
      </c>
      <c r="BL1686" s="10" t="s">
        <v>33</v>
      </c>
      <c r="BM1686" s="10" t="s">
        <v>33</v>
      </c>
      <c r="BP1686" s="10" t="s">
        <v>33</v>
      </c>
      <c r="BQ1686" s="10" t="s">
        <v>33</v>
      </c>
      <c r="BR1686" s="10" t="s">
        <v>33</v>
      </c>
      <c r="BS1686" s="11" t="s">
        <v>33</v>
      </c>
      <c r="BT1686" s="11" t="s">
        <v>33</v>
      </c>
      <c r="BU1686" s="10">
        <v>1686</v>
      </c>
    </row>
    <row r="1687" spans="1:73" s="10" customFormat="1" x14ac:dyDescent="0.45">
      <c r="A1687" s="10" t="s">
        <v>33</v>
      </c>
      <c r="D1687" s="10" t="s">
        <v>33</v>
      </c>
      <c r="E1687" s="10">
        <v>1683</v>
      </c>
      <c r="F1687" s="10">
        <v>1020</v>
      </c>
      <c r="H1687" s="10">
        <v>270</v>
      </c>
      <c r="J1687" s="10" t="s">
        <v>33</v>
      </c>
      <c r="K1687" s="10" t="s">
        <v>42</v>
      </c>
      <c r="L1687" s="10" t="s">
        <v>33</v>
      </c>
      <c r="M1687" s="10">
        <v>0.88741196746494244</v>
      </c>
      <c r="N1687" s="10">
        <v>0.88741196746494244</v>
      </c>
      <c r="T1687" s="10">
        <v>0</v>
      </c>
      <c r="W1687" s="10">
        <v>0</v>
      </c>
      <c r="X1687" s="10">
        <v>0</v>
      </c>
      <c r="Y1687" s="10">
        <v>0</v>
      </c>
      <c r="AB1687" s="10">
        <v>0</v>
      </c>
      <c r="AC1687" s="10">
        <v>0</v>
      </c>
      <c r="AD1687" s="10">
        <v>0</v>
      </c>
      <c r="AE1687" s="10">
        <v>0</v>
      </c>
      <c r="AH1687" s="10">
        <v>1</v>
      </c>
      <c r="AQ1687" s="10">
        <v>0</v>
      </c>
      <c r="AR1687" s="10">
        <v>0</v>
      </c>
      <c r="AS1687" s="10">
        <v>0</v>
      </c>
      <c r="AT1687" s="10">
        <v>0</v>
      </c>
      <c r="AU1687" s="10">
        <v>0</v>
      </c>
      <c r="AV1687" s="10">
        <v>0.88741196746494244</v>
      </c>
      <c r="AW1687" s="10">
        <v>0.88741196746494244</v>
      </c>
      <c r="AX1687" s="10" t="s">
        <v>33</v>
      </c>
      <c r="AY1687" s="10" t="s">
        <v>33</v>
      </c>
      <c r="AZ1687" s="10" t="s">
        <v>33</v>
      </c>
      <c r="BA1687" s="10" t="s">
        <v>33</v>
      </c>
      <c r="BB1687" s="10">
        <v>1683</v>
      </c>
      <c r="BC1687" s="10">
        <v>1020</v>
      </c>
      <c r="BE1687" s="10" t="s">
        <v>390</v>
      </c>
      <c r="BF1687" s="10" t="s">
        <v>2963</v>
      </c>
      <c r="BG1687" s="10">
        <v>0</v>
      </c>
      <c r="BH1687" s="10">
        <v>8.3756623392531555</v>
      </c>
      <c r="BI1687" s="10">
        <v>719</v>
      </c>
      <c r="BJ1687" s="10" t="s">
        <v>33</v>
      </c>
      <c r="BL1687" s="10" t="s">
        <v>33</v>
      </c>
      <c r="BM1687" s="10" t="s">
        <v>33</v>
      </c>
      <c r="BP1687" s="10" t="s">
        <v>33</v>
      </c>
      <c r="BQ1687" s="10" t="s">
        <v>33</v>
      </c>
      <c r="BR1687" s="10" t="s">
        <v>33</v>
      </c>
      <c r="BS1687" s="11" t="s">
        <v>33</v>
      </c>
      <c r="BT1687" s="11" t="s">
        <v>33</v>
      </c>
      <c r="BU1687" s="10">
        <v>1687</v>
      </c>
    </row>
    <row r="1688" spans="1:73" s="10" customFormat="1" x14ac:dyDescent="0.45">
      <c r="A1688" s="10">
        <v>445</v>
      </c>
      <c r="D1688" s="10">
        <v>1693</v>
      </c>
      <c r="E1688" s="10" t="s">
        <v>33</v>
      </c>
      <c r="F1688" s="10">
        <v>1510</v>
      </c>
      <c r="H1688" s="10" t="s">
        <v>33</v>
      </c>
      <c r="J1688" s="10" t="s">
        <v>391</v>
      </c>
      <c r="K1688" s="10">
        <v>0</v>
      </c>
      <c r="L1688" s="10">
        <v>1</v>
      </c>
      <c r="M1688" s="10" t="s">
        <v>33</v>
      </c>
      <c r="N1688" s="10">
        <v>1</v>
      </c>
      <c r="T1688" s="10">
        <v>1.7320508075688772</v>
      </c>
      <c r="W1688" s="10">
        <v>2.1998091962713495</v>
      </c>
      <c r="X1688" s="10" t="s">
        <v>35</v>
      </c>
      <c r="Y1688" s="10">
        <v>0.21213203435596426</v>
      </c>
      <c r="AB1688" s="10">
        <v>25.451601482028593</v>
      </c>
      <c r="AC1688" s="10">
        <v>0</v>
      </c>
      <c r="AD1688" s="10">
        <v>0</v>
      </c>
      <c r="AE1688" s="10">
        <v>0</v>
      </c>
      <c r="AH1688" s="10">
        <v>1</v>
      </c>
      <c r="AQ1688" s="10">
        <v>5.1356503030833922</v>
      </c>
      <c r="AR1688" s="10">
        <v>27.108628608269768</v>
      </c>
      <c r="AS1688" s="10">
        <v>34.555321547740689</v>
      </c>
      <c r="AT1688" s="10">
        <v>120.68778212245972</v>
      </c>
      <c r="AU1688" s="10">
        <v>122.26808141950102</v>
      </c>
      <c r="AV1688" s="10">
        <v>733.86123127564815</v>
      </c>
      <c r="AW1688" s="10">
        <v>976.8170948176089</v>
      </c>
      <c r="AX1688" s="10">
        <v>5.1228898094727768E-6</v>
      </c>
      <c r="AY1688" s="10">
        <v>0</v>
      </c>
      <c r="AZ1688" s="10" t="s">
        <v>33</v>
      </c>
      <c r="BA1688" s="10">
        <v>1693</v>
      </c>
      <c r="BB1688" s="10" t="s">
        <v>33</v>
      </c>
      <c r="BC1688" s="10">
        <v>1510</v>
      </c>
      <c r="BE1688" s="10" t="s">
        <v>33</v>
      </c>
      <c r="BF1688" s="10" t="s">
        <v>33</v>
      </c>
      <c r="BG1688" s="10" t="s">
        <v>33</v>
      </c>
      <c r="BH1688" s="10" t="s">
        <v>33</v>
      </c>
      <c r="BI1688" s="10" t="s">
        <v>33</v>
      </c>
      <c r="BJ1688" s="10" t="s">
        <v>33</v>
      </c>
      <c r="BL1688" s="10" t="s">
        <v>33</v>
      </c>
      <c r="BM1688" s="10" t="s">
        <v>33</v>
      </c>
      <c r="BP1688" s="10" t="s">
        <v>33</v>
      </c>
      <c r="BQ1688" s="10">
        <v>0</v>
      </c>
      <c r="BR1688" s="10" t="s">
        <v>391</v>
      </c>
      <c r="BS1688" s="11">
        <v>34.555321547740689</v>
      </c>
      <c r="BT1688" s="11">
        <v>976.8170948176089</v>
      </c>
      <c r="BU1688" s="10">
        <v>1688</v>
      </c>
    </row>
    <row r="1689" spans="1:73" s="10" customFormat="1" x14ac:dyDescent="0.45">
      <c r="A1689" s="10" t="s">
        <v>33</v>
      </c>
      <c r="D1689" s="10" t="s">
        <v>33</v>
      </c>
      <c r="E1689" s="10">
        <v>1688</v>
      </c>
      <c r="F1689" s="10">
        <v>1865</v>
      </c>
      <c r="H1689" s="10">
        <v>491</v>
      </c>
      <c r="J1689" s="10" t="s">
        <v>33</v>
      </c>
      <c r="K1689" s="10" t="s">
        <v>118</v>
      </c>
      <c r="L1689" s="10" t="s">
        <v>33</v>
      </c>
      <c r="M1689" s="10">
        <v>1.7888543819998317</v>
      </c>
      <c r="N1689" s="10">
        <v>1.7888543819998317</v>
      </c>
      <c r="T1689" s="10">
        <v>0</v>
      </c>
      <c r="W1689" s="10">
        <v>0</v>
      </c>
      <c r="X1689" s="10">
        <v>0</v>
      </c>
      <c r="Y1689" s="10">
        <v>0</v>
      </c>
      <c r="AB1689" s="10">
        <v>0</v>
      </c>
      <c r="AC1689" s="10">
        <v>0</v>
      </c>
      <c r="AD1689" s="10">
        <v>0</v>
      </c>
      <c r="AE1689" s="10">
        <v>0</v>
      </c>
      <c r="AH1689" s="10">
        <v>1</v>
      </c>
      <c r="AQ1689" s="10">
        <v>3.403599495514515</v>
      </c>
      <c r="AR1689" s="10">
        <v>24.439379892464064</v>
      </c>
      <c r="AS1689" s="10">
        <v>29.374599160960109</v>
      </c>
      <c r="AT1689" s="10">
        <v>79.9845881445911</v>
      </c>
      <c r="AU1689" s="10">
        <v>96.816479937472423</v>
      </c>
      <c r="AV1689" s="10">
        <v>724.20215898089737</v>
      </c>
      <c r="AW1689" s="10">
        <v>901.00322706296083</v>
      </c>
      <c r="AX1689" s="10" t="s">
        <v>33</v>
      </c>
      <c r="AY1689" s="10" t="s">
        <v>33</v>
      </c>
      <c r="AZ1689" s="10" t="s">
        <v>33</v>
      </c>
      <c r="BA1689" s="10" t="s">
        <v>33</v>
      </c>
      <c r="BB1689" s="10">
        <v>1688</v>
      </c>
      <c r="BC1689" s="10">
        <v>1865</v>
      </c>
      <c r="BE1689" s="10" t="s">
        <v>391</v>
      </c>
      <c r="BF1689" s="10" t="s">
        <v>2964</v>
      </c>
      <c r="BG1689" s="10">
        <v>1.5048283469903012E-4</v>
      </c>
      <c r="BH1689" s="10">
        <v>1029662.7994463868</v>
      </c>
      <c r="BI1689" s="10">
        <v>721</v>
      </c>
      <c r="BJ1689" s="10" t="s">
        <v>33</v>
      </c>
      <c r="BL1689" s="10" t="s">
        <v>33</v>
      </c>
      <c r="BM1689" s="10" t="s">
        <v>33</v>
      </c>
      <c r="BP1689" s="10" t="s">
        <v>33</v>
      </c>
      <c r="BQ1689" s="10" t="s">
        <v>33</v>
      </c>
      <c r="BR1689" s="10" t="s">
        <v>33</v>
      </c>
      <c r="BS1689" s="11" t="s">
        <v>33</v>
      </c>
      <c r="BT1689" s="11" t="s">
        <v>33</v>
      </c>
      <c r="BU1689" s="10">
        <v>1689</v>
      </c>
    </row>
    <row r="1690" spans="1:73" s="10" customFormat="1" x14ac:dyDescent="0.45">
      <c r="A1690" s="10" t="s">
        <v>33</v>
      </c>
      <c r="D1690" s="10" t="s">
        <v>33</v>
      </c>
      <c r="E1690" s="10">
        <v>1688</v>
      </c>
      <c r="F1690" s="10">
        <v>1185</v>
      </c>
      <c r="H1690" s="10">
        <v>318</v>
      </c>
      <c r="J1690" s="10" t="s">
        <v>33</v>
      </c>
      <c r="K1690" s="10" t="s">
        <v>72</v>
      </c>
      <c r="L1690" s="10" t="s">
        <v>33</v>
      </c>
      <c r="M1690" s="10">
        <v>0.28284271247461906</v>
      </c>
      <c r="N1690" s="10">
        <v>0.28284271247461906</v>
      </c>
      <c r="T1690" s="10">
        <v>0</v>
      </c>
      <c r="W1690" s="10">
        <v>0</v>
      </c>
      <c r="X1690" s="10">
        <v>0</v>
      </c>
      <c r="Y1690" s="10">
        <v>0</v>
      </c>
      <c r="AB1690" s="10">
        <v>0</v>
      </c>
      <c r="AC1690" s="10">
        <v>0</v>
      </c>
      <c r="AD1690" s="10">
        <v>0</v>
      </c>
      <c r="AE1690" s="10">
        <v>0</v>
      </c>
      <c r="AH1690" s="10">
        <v>1</v>
      </c>
      <c r="AQ1690" s="10">
        <v>0</v>
      </c>
      <c r="AR1690" s="10">
        <v>0.42606684926665134</v>
      </c>
      <c r="AS1690" s="10">
        <v>0.42606684926665134</v>
      </c>
      <c r="AT1690" s="10">
        <v>0</v>
      </c>
      <c r="AU1690" s="10">
        <v>0</v>
      </c>
      <c r="AV1690" s="10">
        <v>8.2914319828301437</v>
      </c>
      <c r="AW1690" s="10">
        <v>8.2914319828301437</v>
      </c>
      <c r="AX1690" s="10" t="s">
        <v>33</v>
      </c>
      <c r="AY1690" s="10" t="s">
        <v>33</v>
      </c>
      <c r="AZ1690" s="10" t="s">
        <v>33</v>
      </c>
      <c r="BA1690" s="10" t="s">
        <v>33</v>
      </c>
      <c r="BB1690" s="10">
        <v>1688</v>
      </c>
      <c r="BC1690" s="10">
        <v>1185</v>
      </c>
      <c r="BE1690" s="10" t="s">
        <v>391</v>
      </c>
      <c r="BF1690" s="10" t="s">
        <v>2965</v>
      </c>
      <c r="BG1690" s="10">
        <v>2.1826935202623016E-6</v>
      </c>
      <c r="BH1690" s="10">
        <v>1384.8718810164535</v>
      </c>
      <c r="BI1690" s="10">
        <v>722</v>
      </c>
      <c r="BJ1690" s="10" t="s">
        <v>33</v>
      </c>
      <c r="BL1690" s="10" t="s">
        <v>33</v>
      </c>
      <c r="BM1690" s="10" t="s">
        <v>33</v>
      </c>
      <c r="BP1690" s="10" t="s">
        <v>33</v>
      </c>
      <c r="BQ1690" s="10" t="s">
        <v>33</v>
      </c>
      <c r="BR1690" s="10" t="s">
        <v>33</v>
      </c>
      <c r="BS1690" s="11" t="s">
        <v>33</v>
      </c>
      <c r="BT1690" s="11" t="s">
        <v>33</v>
      </c>
      <c r="BU1690" s="10">
        <v>1690</v>
      </c>
    </row>
    <row r="1691" spans="1:73" s="10" customFormat="1" x14ac:dyDescent="0.45">
      <c r="A1691" s="10" t="s">
        <v>33</v>
      </c>
      <c r="D1691" s="10" t="s">
        <v>33</v>
      </c>
      <c r="E1691" s="10">
        <v>1688</v>
      </c>
      <c r="F1691" s="10">
        <v>1869</v>
      </c>
      <c r="H1691" s="10">
        <v>492</v>
      </c>
      <c r="J1691" s="10" t="s">
        <v>33</v>
      </c>
      <c r="K1691" s="10" t="s">
        <v>419</v>
      </c>
      <c r="L1691" s="10" t="s">
        <v>33</v>
      </c>
      <c r="M1691" s="10">
        <v>4.9497474683058342E-3</v>
      </c>
      <c r="N1691" s="10">
        <v>4.9497474683058342E-3</v>
      </c>
      <c r="T1691" s="10">
        <v>0</v>
      </c>
      <c r="W1691" s="10">
        <v>0</v>
      </c>
      <c r="X1691" s="10">
        <v>0</v>
      </c>
      <c r="Y1691" s="10">
        <v>0</v>
      </c>
      <c r="AB1691" s="10">
        <v>0</v>
      </c>
      <c r="AC1691" s="10">
        <v>0</v>
      </c>
      <c r="AD1691" s="10">
        <v>0</v>
      </c>
      <c r="AE1691" s="10">
        <v>0</v>
      </c>
      <c r="AH1691" s="10">
        <v>1</v>
      </c>
      <c r="AQ1691" s="10">
        <v>0</v>
      </c>
      <c r="AR1691" s="10">
        <v>4.3372670267705526E-2</v>
      </c>
      <c r="AS1691" s="10">
        <v>4.3372670267705526E-2</v>
      </c>
      <c r="AT1691" s="10">
        <v>0</v>
      </c>
      <c r="AU1691" s="10">
        <v>0</v>
      </c>
      <c r="AV1691" s="10">
        <v>0.78669280998958768</v>
      </c>
      <c r="AW1691" s="10">
        <v>0.78669280998958768</v>
      </c>
      <c r="AX1691" s="10" t="s">
        <v>33</v>
      </c>
      <c r="AY1691" s="10" t="s">
        <v>33</v>
      </c>
      <c r="AZ1691" s="10" t="s">
        <v>33</v>
      </c>
      <c r="BA1691" s="10" t="s">
        <v>33</v>
      </c>
      <c r="BB1691" s="10">
        <v>1688</v>
      </c>
      <c r="BC1691" s="10">
        <v>1869</v>
      </c>
      <c r="BE1691" s="10" t="s">
        <v>391</v>
      </c>
      <c r="BF1691" s="10" t="s">
        <v>2966</v>
      </c>
      <c r="BG1691" s="10">
        <v>2.2219341052405154E-7</v>
      </c>
      <c r="BH1691" s="10">
        <v>28.522418253435077</v>
      </c>
      <c r="BI1691" s="10">
        <v>723</v>
      </c>
      <c r="BJ1691" s="10" t="s">
        <v>33</v>
      </c>
      <c r="BL1691" s="10" t="s">
        <v>33</v>
      </c>
      <c r="BM1691" s="10" t="s">
        <v>33</v>
      </c>
      <c r="BP1691" s="10" t="s">
        <v>33</v>
      </c>
      <c r="BQ1691" s="10" t="s">
        <v>33</v>
      </c>
      <c r="BR1691" s="10" t="s">
        <v>33</v>
      </c>
      <c r="BS1691" s="11" t="s">
        <v>33</v>
      </c>
      <c r="BT1691" s="11" t="s">
        <v>33</v>
      </c>
      <c r="BU1691" s="10">
        <v>1691</v>
      </c>
    </row>
    <row r="1692" spans="1:73" s="10" customFormat="1" x14ac:dyDescent="0.45">
      <c r="A1692" s="10" t="s">
        <v>33</v>
      </c>
      <c r="D1692" s="10" t="s">
        <v>33</v>
      </c>
      <c r="E1692" s="10">
        <v>1688</v>
      </c>
      <c r="F1692" s="10">
        <v>1020</v>
      </c>
      <c r="H1692" s="10">
        <v>270</v>
      </c>
      <c r="J1692" s="10" t="s">
        <v>33</v>
      </c>
      <c r="K1692" s="10" t="s">
        <v>42</v>
      </c>
      <c r="L1692" s="10" t="s">
        <v>33</v>
      </c>
      <c r="M1692" s="10">
        <v>0.58094750193111255</v>
      </c>
      <c r="N1692" s="10">
        <v>0.58094750193111255</v>
      </c>
      <c r="T1692" s="10">
        <v>0</v>
      </c>
      <c r="W1692" s="10">
        <v>0</v>
      </c>
      <c r="X1692" s="10">
        <v>0</v>
      </c>
      <c r="Y1692" s="10">
        <v>0</v>
      </c>
      <c r="AB1692" s="10">
        <v>0</v>
      </c>
      <c r="AC1692" s="10">
        <v>0</v>
      </c>
      <c r="AD1692" s="10">
        <v>0</v>
      </c>
      <c r="AE1692" s="10">
        <v>0</v>
      </c>
      <c r="AH1692" s="10">
        <v>1</v>
      </c>
      <c r="AQ1692" s="10">
        <v>0</v>
      </c>
      <c r="AR1692" s="10">
        <v>0</v>
      </c>
      <c r="AS1692" s="10">
        <v>0</v>
      </c>
      <c r="AT1692" s="10">
        <v>0</v>
      </c>
      <c r="AU1692" s="10">
        <v>0</v>
      </c>
      <c r="AV1692" s="10">
        <v>0.58094750193111255</v>
      </c>
      <c r="AW1692" s="10">
        <v>0.58094750193111255</v>
      </c>
      <c r="AX1692" s="10" t="s">
        <v>33</v>
      </c>
      <c r="AY1692" s="10" t="s">
        <v>33</v>
      </c>
      <c r="AZ1692" s="10" t="s">
        <v>33</v>
      </c>
      <c r="BA1692" s="10" t="s">
        <v>33</v>
      </c>
      <c r="BB1692" s="10">
        <v>1688</v>
      </c>
      <c r="BC1692" s="10">
        <v>1020</v>
      </c>
      <c r="BE1692" s="10" t="s">
        <v>391</v>
      </c>
      <c r="BF1692" s="10" t="s">
        <v>2967</v>
      </c>
      <c r="BG1692" s="10">
        <v>0</v>
      </c>
      <c r="BH1692" s="10">
        <v>284.84587240411145</v>
      </c>
      <c r="BI1692" s="10">
        <v>724</v>
      </c>
      <c r="BJ1692" s="10" t="s">
        <v>33</v>
      </c>
      <c r="BL1692" s="10" t="s">
        <v>33</v>
      </c>
      <c r="BM1692" s="10" t="s">
        <v>33</v>
      </c>
      <c r="BP1692" s="10" t="s">
        <v>33</v>
      </c>
      <c r="BQ1692" s="10" t="s">
        <v>33</v>
      </c>
      <c r="BR1692" s="10" t="s">
        <v>33</v>
      </c>
      <c r="BS1692" s="11" t="s">
        <v>33</v>
      </c>
      <c r="BT1692" s="11" t="s">
        <v>33</v>
      </c>
      <c r="BU1692" s="10">
        <v>1692</v>
      </c>
    </row>
    <row r="1693" spans="1:73" s="10" customFormat="1" x14ac:dyDescent="0.45">
      <c r="A1693" s="10">
        <v>446</v>
      </c>
      <c r="D1693" s="10">
        <v>1698</v>
      </c>
      <c r="E1693" s="10" t="s">
        <v>33</v>
      </c>
      <c r="F1693" s="10">
        <v>1511</v>
      </c>
      <c r="H1693" s="10" t="s">
        <v>33</v>
      </c>
      <c r="J1693" s="10" t="s">
        <v>392</v>
      </c>
      <c r="K1693" s="10">
        <v>0</v>
      </c>
      <c r="L1693" s="10">
        <v>1</v>
      </c>
      <c r="M1693" s="10" t="s">
        <v>33</v>
      </c>
      <c r="N1693" s="10">
        <v>1</v>
      </c>
      <c r="T1693" s="10">
        <v>3.872983346207417</v>
      </c>
      <c r="W1693" s="10">
        <v>1.2700604316330779</v>
      </c>
      <c r="X1693" s="10" t="s">
        <v>35</v>
      </c>
      <c r="Y1693" s="10">
        <v>0.1224744871391589</v>
      </c>
      <c r="AB1693" s="10">
        <v>14.694488966956285</v>
      </c>
      <c r="AC1693" s="10">
        <v>0</v>
      </c>
      <c r="AD1693" s="10">
        <v>0</v>
      </c>
      <c r="AE1693" s="10">
        <v>0</v>
      </c>
      <c r="AH1693" s="10">
        <v>1</v>
      </c>
      <c r="AQ1693" s="10">
        <v>6.4239568700856369</v>
      </c>
      <c r="AR1693" s="10">
        <v>17.935577951222093</v>
      </c>
      <c r="AS1693" s="10">
        <v>27.250315412846266</v>
      </c>
      <c r="AT1693" s="10">
        <v>150.96298644701247</v>
      </c>
      <c r="AU1693" s="10">
        <v>78.517806634878895</v>
      </c>
      <c r="AV1693" s="10">
        <v>434.59503117672205</v>
      </c>
      <c r="AW1693" s="10">
        <v>664.07582425861347</v>
      </c>
      <c r="AX1693" s="10">
        <v>2.6142637586900074E-8</v>
      </c>
      <c r="AY1693" s="10">
        <v>0</v>
      </c>
      <c r="AZ1693" s="10" t="s">
        <v>33</v>
      </c>
      <c r="BA1693" s="10">
        <v>1698</v>
      </c>
      <c r="BB1693" s="10" t="s">
        <v>33</v>
      </c>
      <c r="BC1693" s="10">
        <v>1511</v>
      </c>
      <c r="BE1693" s="10" t="s">
        <v>33</v>
      </c>
      <c r="BF1693" s="10" t="s">
        <v>33</v>
      </c>
      <c r="BG1693" s="10" t="s">
        <v>33</v>
      </c>
      <c r="BH1693" s="10" t="s">
        <v>33</v>
      </c>
      <c r="BI1693" s="10" t="s">
        <v>33</v>
      </c>
      <c r="BJ1693" s="10" t="s">
        <v>33</v>
      </c>
      <c r="BL1693" s="10" t="s">
        <v>33</v>
      </c>
      <c r="BM1693" s="10" t="s">
        <v>33</v>
      </c>
      <c r="BP1693" s="10" t="s">
        <v>33</v>
      </c>
      <c r="BQ1693" s="10">
        <v>0</v>
      </c>
      <c r="BR1693" s="10" t="s">
        <v>392</v>
      </c>
      <c r="BS1693" s="11">
        <v>27.250315412846266</v>
      </c>
      <c r="BT1693" s="11">
        <v>664.07582425861347</v>
      </c>
      <c r="BU1693" s="10">
        <v>1693</v>
      </c>
    </row>
    <row r="1694" spans="1:73" s="10" customFormat="1" x14ac:dyDescent="0.45">
      <c r="A1694" s="10" t="s">
        <v>33</v>
      </c>
      <c r="D1694" s="10" t="s">
        <v>33</v>
      </c>
      <c r="E1694" s="10">
        <v>1693</v>
      </c>
      <c r="F1694" s="10">
        <v>1870</v>
      </c>
      <c r="H1694" s="10">
        <v>493</v>
      </c>
      <c r="J1694" s="10" t="s">
        <v>33</v>
      </c>
      <c r="K1694" s="10" t="s">
        <v>1831</v>
      </c>
      <c r="L1694" s="10" t="s">
        <v>33</v>
      </c>
      <c r="M1694" s="10">
        <v>1.7320508075688772</v>
      </c>
      <c r="N1694" s="10">
        <v>1.7320508075688772</v>
      </c>
      <c r="T1694" s="10">
        <v>0</v>
      </c>
      <c r="W1694" s="10">
        <v>0</v>
      </c>
      <c r="X1694" s="10">
        <v>0</v>
      </c>
      <c r="Y1694" s="10">
        <v>0</v>
      </c>
      <c r="AB1694" s="10">
        <v>0</v>
      </c>
      <c r="AC1694" s="10">
        <v>0</v>
      </c>
      <c r="AD1694" s="10">
        <v>0</v>
      </c>
      <c r="AE1694" s="10">
        <v>0</v>
      </c>
      <c r="AH1694" s="10">
        <v>1</v>
      </c>
      <c r="AQ1694" s="10">
        <v>1.7518157826989662</v>
      </c>
      <c r="AR1694" s="10">
        <v>11.242353043061664</v>
      </c>
      <c r="AS1694" s="10">
        <v>13.782485927975165</v>
      </c>
      <c r="AT1694" s="10">
        <v>41.167670893425708</v>
      </c>
      <c r="AU1694" s="10">
        <v>53.953976696320623</v>
      </c>
      <c r="AV1694" s="10">
        <v>263.82695200582549</v>
      </c>
      <c r="AW1694" s="10">
        <v>358.94859959557181</v>
      </c>
      <c r="AX1694" s="10" t="s">
        <v>33</v>
      </c>
      <c r="AY1694" s="10" t="s">
        <v>33</v>
      </c>
      <c r="AZ1694" s="10" t="s">
        <v>33</v>
      </c>
      <c r="BA1694" s="10" t="s">
        <v>33</v>
      </c>
      <c r="BB1694" s="10">
        <v>1693</v>
      </c>
      <c r="BC1694" s="10">
        <v>1870</v>
      </c>
      <c r="BE1694" s="10" t="s">
        <v>392</v>
      </c>
      <c r="BF1694" s="10" t="s">
        <v>1830</v>
      </c>
      <c r="BG1694" s="10">
        <v>3.6031053466160489E-7</v>
      </c>
      <c r="BH1694" s="10">
        <v>122953.73700703065</v>
      </c>
      <c r="BI1694" s="10">
        <v>726</v>
      </c>
      <c r="BJ1694" s="10" t="s">
        <v>33</v>
      </c>
      <c r="BL1694" s="10" t="s">
        <v>33</v>
      </c>
      <c r="BM1694" s="10" t="s">
        <v>33</v>
      </c>
      <c r="BP1694" s="10" t="s">
        <v>33</v>
      </c>
      <c r="BQ1694" s="10" t="s">
        <v>33</v>
      </c>
      <c r="BR1694" s="10" t="s">
        <v>33</v>
      </c>
      <c r="BS1694" s="11" t="s">
        <v>33</v>
      </c>
      <c r="BT1694" s="11" t="s">
        <v>33</v>
      </c>
      <c r="BU1694" s="10">
        <v>1694</v>
      </c>
    </row>
    <row r="1695" spans="1:73" s="10" customFormat="1" x14ac:dyDescent="0.45">
      <c r="A1695" s="10" t="s">
        <v>33</v>
      </c>
      <c r="D1695" s="10" t="s">
        <v>33</v>
      </c>
      <c r="E1695" s="10">
        <v>1693</v>
      </c>
      <c r="F1695" s="10">
        <v>1151</v>
      </c>
      <c r="H1695" s="10">
        <v>309</v>
      </c>
      <c r="J1695" s="10" t="s">
        <v>33</v>
      </c>
      <c r="K1695" s="10" t="s">
        <v>132</v>
      </c>
      <c r="L1695" s="10" t="s">
        <v>33</v>
      </c>
      <c r="M1695" s="10">
        <v>0.70710678118654757</v>
      </c>
      <c r="N1695" s="10">
        <v>0.70710678118654757</v>
      </c>
      <c r="T1695" s="10">
        <v>0</v>
      </c>
      <c r="W1695" s="10">
        <v>0</v>
      </c>
      <c r="X1695" s="10">
        <v>0</v>
      </c>
      <c r="Y1695" s="10">
        <v>0</v>
      </c>
      <c r="AB1695" s="10">
        <v>0</v>
      </c>
      <c r="AC1695" s="10">
        <v>0</v>
      </c>
      <c r="AD1695" s="10">
        <v>0</v>
      </c>
      <c r="AE1695" s="10">
        <v>0</v>
      </c>
      <c r="AH1695" s="10">
        <v>1</v>
      </c>
      <c r="AQ1695" s="10">
        <v>0.79915774117925376</v>
      </c>
      <c r="AR1695" s="10">
        <v>4.5362622116493121</v>
      </c>
      <c r="AS1695" s="10">
        <v>5.6950409363592298</v>
      </c>
      <c r="AT1695" s="10">
        <v>18.780206917712462</v>
      </c>
      <c r="AU1695" s="10">
        <v>9.8693409716019929</v>
      </c>
      <c r="AV1695" s="10">
        <v>158.00906147749004</v>
      </c>
      <c r="AW1695" s="10">
        <v>186.65860936680448</v>
      </c>
      <c r="AX1695" s="10" t="s">
        <v>33</v>
      </c>
      <c r="AY1695" s="10" t="s">
        <v>33</v>
      </c>
      <c r="AZ1695" s="10" t="s">
        <v>33</v>
      </c>
      <c r="BA1695" s="10" t="s">
        <v>33</v>
      </c>
      <c r="BB1695" s="10">
        <v>1693</v>
      </c>
      <c r="BC1695" s="10">
        <v>1151</v>
      </c>
      <c r="BE1695" s="10" t="s">
        <v>392</v>
      </c>
      <c r="BF1695" s="10" t="s">
        <v>2968</v>
      </c>
      <c r="BG1695" s="10">
        <v>1.4888339124179938E-7</v>
      </c>
      <c r="BH1695" s="10">
        <v>20674.748409402524</v>
      </c>
      <c r="BI1695" s="10">
        <v>727</v>
      </c>
      <c r="BJ1695" s="10" t="s">
        <v>33</v>
      </c>
      <c r="BL1695" s="10" t="s">
        <v>33</v>
      </c>
      <c r="BM1695" s="10" t="s">
        <v>33</v>
      </c>
      <c r="BP1695" s="10" t="s">
        <v>33</v>
      </c>
      <c r="BQ1695" s="10" t="s">
        <v>33</v>
      </c>
      <c r="BR1695" s="10" t="s">
        <v>33</v>
      </c>
      <c r="BS1695" s="11" t="s">
        <v>33</v>
      </c>
      <c r="BT1695" s="11" t="s">
        <v>33</v>
      </c>
      <c r="BU1695" s="10">
        <v>1695</v>
      </c>
    </row>
    <row r="1696" spans="1:73" s="10" customFormat="1" x14ac:dyDescent="0.45">
      <c r="A1696" s="10" t="s">
        <v>33</v>
      </c>
      <c r="D1696" s="10" t="s">
        <v>33</v>
      </c>
      <c r="E1696" s="10">
        <v>1693</v>
      </c>
      <c r="F1696" s="10">
        <v>1186</v>
      </c>
      <c r="H1696" s="10">
        <v>319</v>
      </c>
      <c r="J1696" s="10" t="s">
        <v>33</v>
      </c>
      <c r="K1696" s="10" t="s">
        <v>52</v>
      </c>
      <c r="L1696" s="10" t="s">
        <v>33</v>
      </c>
      <c r="M1696" s="10">
        <v>0.2449489742783178</v>
      </c>
      <c r="N1696" s="10">
        <v>0.2449489742783178</v>
      </c>
      <c r="T1696" s="10">
        <v>0</v>
      </c>
      <c r="W1696" s="10">
        <v>0</v>
      </c>
      <c r="X1696" s="10">
        <v>0</v>
      </c>
      <c r="Y1696" s="10">
        <v>0</v>
      </c>
      <c r="AB1696" s="10">
        <v>0</v>
      </c>
      <c r="AC1696" s="10">
        <v>0</v>
      </c>
      <c r="AD1696" s="10">
        <v>0</v>
      </c>
      <c r="AE1696" s="10">
        <v>0</v>
      </c>
      <c r="AH1696" s="10">
        <v>1</v>
      </c>
      <c r="AQ1696" s="10">
        <v>0</v>
      </c>
      <c r="AR1696" s="10">
        <v>0.88690226487804058</v>
      </c>
      <c r="AS1696" s="10">
        <v>0.88690226487804058</v>
      </c>
      <c r="AT1696" s="10">
        <v>0</v>
      </c>
      <c r="AU1696" s="10">
        <v>0</v>
      </c>
      <c r="AV1696" s="10">
        <v>11.871605725941555</v>
      </c>
      <c r="AW1696" s="10">
        <v>11.871605725941555</v>
      </c>
      <c r="AX1696" s="10" t="s">
        <v>33</v>
      </c>
      <c r="AY1696" s="10" t="s">
        <v>33</v>
      </c>
      <c r="AZ1696" s="10" t="s">
        <v>33</v>
      </c>
      <c r="BA1696" s="10" t="s">
        <v>33</v>
      </c>
      <c r="BB1696" s="10">
        <v>1693</v>
      </c>
      <c r="BC1696" s="10">
        <v>1186</v>
      </c>
      <c r="BE1696" s="10" t="s">
        <v>392</v>
      </c>
      <c r="BF1696" s="10" t="s">
        <v>2969</v>
      </c>
      <c r="BG1696" s="10">
        <v>2.3185964485707471E-8</v>
      </c>
      <c r="BH1696" s="10">
        <v>1097.7325755678839</v>
      </c>
      <c r="BI1696" s="10">
        <v>728</v>
      </c>
      <c r="BJ1696" s="10" t="s">
        <v>33</v>
      </c>
      <c r="BL1696" s="10" t="s">
        <v>33</v>
      </c>
      <c r="BM1696" s="10" t="s">
        <v>33</v>
      </c>
      <c r="BP1696" s="10" t="s">
        <v>33</v>
      </c>
      <c r="BQ1696" s="10" t="s">
        <v>33</v>
      </c>
      <c r="BR1696" s="10" t="s">
        <v>33</v>
      </c>
      <c r="BS1696" s="11" t="s">
        <v>33</v>
      </c>
      <c r="BT1696" s="11" t="s">
        <v>33</v>
      </c>
      <c r="BU1696" s="10">
        <v>1696</v>
      </c>
    </row>
    <row r="1697" spans="1:73" s="10" customFormat="1" x14ac:dyDescent="0.45">
      <c r="A1697" s="10" t="s">
        <v>33</v>
      </c>
      <c r="D1697" s="10" t="s">
        <v>33</v>
      </c>
      <c r="E1697" s="10">
        <v>1693</v>
      </c>
      <c r="F1697" s="10">
        <v>1020</v>
      </c>
      <c r="H1697" s="10">
        <v>270</v>
      </c>
      <c r="J1697" s="10" t="s">
        <v>33</v>
      </c>
      <c r="K1697" s="10" t="s">
        <v>42</v>
      </c>
      <c r="L1697" s="10" t="s">
        <v>33</v>
      </c>
      <c r="M1697" s="10">
        <v>0.88741196746494244</v>
      </c>
      <c r="N1697" s="10">
        <v>0.88741196746494244</v>
      </c>
      <c r="T1697" s="10">
        <v>0</v>
      </c>
      <c r="W1697" s="10">
        <v>0</v>
      </c>
      <c r="X1697" s="10">
        <v>0</v>
      </c>
      <c r="Y1697" s="10">
        <v>0</v>
      </c>
      <c r="AB1697" s="10">
        <v>0</v>
      </c>
      <c r="AC1697" s="10">
        <v>0</v>
      </c>
      <c r="AD1697" s="10">
        <v>0</v>
      </c>
      <c r="AE1697" s="10">
        <v>0</v>
      </c>
      <c r="AH1697" s="10">
        <v>1</v>
      </c>
      <c r="AQ1697" s="10">
        <v>0</v>
      </c>
      <c r="AR1697" s="10">
        <v>0</v>
      </c>
      <c r="AS1697" s="10">
        <v>0</v>
      </c>
      <c r="AT1697" s="10">
        <v>0</v>
      </c>
      <c r="AU1697" s="10">
        <v>0</v>
      </c>
      <c r="AV1697" s="10">
        <v>0.88741196746494244</v>
      </c>
      <c r="AW1697" s="10">
        <v>0.88741196746494244</v>
      </c>
      <c r="AX1697" s="10" t="s">
        <v>33</v>
      </c>
      <c r="AY1697" s="10" t="s">
        <v>33</v>
      </c>
      <c r="AZ1697" s="10" t="s">
        <v>33</v>
      </c>
      <c r="BA1697" s="10" t="s">
        <v>33</v>
      </c>
      <c r="BB1697" s="10">
        <v>1693</v>
      </c>
      <c r="BC1697" s="10">
        <v>1020</v>
      </c>
      <c r="BE1697" s="10" t="s">
        <v>392</v>
      </c>
      <c r="BF1697" s="10" t="s">
        <v>2970</v>
      </c>
      <c r="BG1697" s="10">
        <v>0</v>
      </c>
      <c r="BH1697" s="10">
        <v>158.60076090846539</v>
      </c>
      <c r="BI1697" s="10">
        <v>729</v>
      </c>
      <c r="BJ1697" s="10" t="s">
        <v>33</v>
      </c>
      <c r="BL1697" s="10" t="s">
        <v>33</v>
      </c>
      <c r="BM1697" s="10" t="s">
        <v>33</v>
      </c>
      <c r="BP1697" s="10" t="s">
        <v>33</v>
      </c>
      <c r="BQ1697" s="10" t="s">
        <v>33</v>
      </c>
      <c r="BR1697" s="10" t="s">
        <v>33</v>
      </c>
      <c r="BS1697" s="11" t="s">
        <v>33</v>
      </c>
      <c r="BT1697" s="11" t="s">
        <v>33</v>
      </c>
      <c r="BU1697" s="10">
        <v>1697</v>
      </c>
    </row>
    <row r="1698" spans="1:73" s="10" customFormat="1" x14ac:dyDescent="0.45">
      <c r="A1698" s="10">
        <v>447</v>
      </c>
      <c r="D1698" s="10">
        <v>1702</v>
      </c>
      <c r="E1698" s="10" t="s">
        <v>33</v>
      </c>
      <c r="F1698" s="10">
        <v>1515</v>
      </c>
      <c r="H1698" s="10" t="s">
        <v>33</v>
      </c>
      <c r="J1698" s="10" t="s">
        <v>393</v>
      </c>
      <c r="K1698" s="10">
        <v>0</v>
      </c>
      <c r="L1698" s="10">
        <v>1</v>
      </c>
      <c r="M1698" s="10" t="s">
        <v>33</v>
      </c>
      <c r="N1698" s="10">
        <v>1</v>
      </c>
      <c r="T1698" s="10">
        <v>1.4142135623730951</v>
      </c>
      <c r="W1698" s="10">
        <v>2.5401208632661558</v>
      </c>
      <c r="X1698" s="10" t="s">
        <v>35</v>
      </c>
      <c r="Y1698" s="10">
        <v>0.2449489742783178</v>
      </c>
      <c r="AB1698" s="10">
        <v>29.388977933912571</v>
      </c>
      <c r="AC1698" s="10">
        <v>0</v>
      </c>
      <c r="AD1698" s="10">
        <v>0</v>
      </c>
      <c r="AE1698" s="10">
        <v>0</v>
      </c>
      <c r="AH1698" s="10">
        <v>1</v>
      </c>
      <c r="AQ1698" s="10">
        <v>3.360272076128934</v>
      </c>
      <c r="AR1698" s="10">
        <v>13.018712525467471</v>
      </c>
      <c r="AS1698" s="10">
        <v>17.891107035854425</v>
      </c>
      <c r="AT1698" s="10">
        <v>78.966393789029951</v>
      </c>
      <c r="AU1698" s="10">
        <v>71.281711564066967</v>
      </c>
      <c r="AV1698" s="10">
        <v>181.37327293842517</v>
      </c>
      <c r="AW1698" s="10">
        <v>331.62137829152209</v>
      </c>
      <c r="AX1698" s="10">
        <v>2.2133413654472737E-6</v>
      </c>
      <c r="AY1698" s="10">
        <v>0</v>
      </c>
      <c r="AZ1698" s="10" t="s">
        <v>33</v>
      </c>
      <c r="BA1698" s="10">
        <v>1702</v>
      </c>
      <c r="BB1698" s="10" t="s">
        <v>33</v>
      </c>
      <c r="BC1698" s="10">
        <v>1515</v>
      </c>
      <c r="BE1698" s="10" t="s">
        <v>33</v>
      </c>
      <c r="BF1698" s="10" t="s">
        <v>33</v>
      </c>
      <c r="BG1698" s="10" t="s">
        <v>33</v>
      </c>
      <c r="BH1698" s="10" t="s">
        <v>33</v>
      </c>
      <c r="BI1698" s="10" t="s">
        <v>33</v>
      </c>
      <c r="BJ1698" s="10" t="s">
        <v>33</v>
      </c>
      <c r="BL1698" s="10" t="s">
        <v>33</v>
      </c>
      <c r="BM1698" s="10" t="s">
        <v>33</v>
      </c>
      <c r="BP1698" s="10" t="s">
        <v>33</v>
      </c>
      <c r="BQ1698" s="10">
        <v>0</v>
      </c>
      <c r="BR1698" s="10" t="s">
        <v>393</v>
      </c>
      <c r="BS1698" s="11">
        <v>17.891107035854425</v>
      </c>
      <c r="BT1698" s="11">
        <v>331.62137829152209</v>
      </c>
      <c r="BU1698" s="10">
        <v>1698</v>
      </c>
    </row>
    <row r="1699" spans="1:73" s="10" customFormat="1" x14ac:dyDescent="0.45">
      <c r="A1699" s="10" t="s">
        <v>33</v>
      </c>
      <c r="D1699" s="10" t="s">
        <v>33</v>
      </c>
      <c r="E1699" s="10">
        <v>1698</v>
      </c>
      <c r="F1699" s="10">
        <v>1874</v>
      </c>
      <c r="H1699" s="10">
        <v>494</v>
      </c>
      <c r="J1699" s="10" t="s">
        <v>33</v>
      </c>
      <c r="K1699" s="10" t="s">
        <v>421</v>
      </c>
      <c r="L1699" s="10" t="s">
        <v>33</v>
      </c>
      <c r="M1699" s="10">
        <v>1.3964240043768943</v>
      </c>
      <c r="N1699" s="10">
        <v>1.3964240043768943</v>
      </c>
      <c r="T1699" s="10">
        <v>0</v>
      </c>
      <c r="W1699" s="10">
        <v>0</v>
      </c>
      <c r="X1699" s="10">
        <v>0</v>
      </c>
      <c r="Y1699" s="10">
        <v>0</v>
      </c>
      <c r="AB1699" s="10">
        <v>0</v>
      </c>
      <c r="AC1699" s="10">
        <v>0</v>
      </c>
      <c r="AD1699" s="10">
        <v>0</v>
      </c>
      <c r="AE1699" s="10">
        <v>0</v>
      </c>
      <c r="AH1699" s="10">
        <v>1</v>
      </c>
      <c r="AQ1699" s="10">
        <v>1.9460585137558388</v>
      </c>
      <c r="AR1699" s="10">
        <v>7.7690604869803854</v>
      </c>
      <c r="AS1699" s="10">
        <v>10.590845331926351</v>
      </c>
      <c r="AT1699" s="10">
        <v>45.732375073262212</v>
      </c>
      <c r="AU1699" s="10">
        <v>41.892733630154396</v>
      </c>
      <c r="AV1699" s="10">
        <v>144.73749490380879</v>
      </c>
      <c r="AW1699" s="10">
        <v>232.3626036072254</v>
      </c>
      <c r="AX1699" s="10" t="s">
        <v>33</v>
      </c>
      <c r="AY1699" s="10" t="s">
        <v>33</v>
      </c>
      <c r="AZ1699" s="10" t="s">
        <v>33</v>
      </c>
      <c r="BA1699" s="10" t="s">
        <v>33</v>
      </c>
      <c r="BB1699" s="10">
        <v>1698</v>
      </c>
      <c r="BC1699" s="10">
        <v>1874</v>
      </c>
      <c r="BE1699" s="10" t="s">
        <v>393</v>
      </c>
      <c r="BF1699" s="10" t="s">
        <v>421</v>
      </c>
      <c r="BG1699" s="10">
        <v>2.3441156068206754E-5</v>
      </c>
      <c r="BH1699" s="10">
        <v>77764.837976557305</v>
      </c>
      <c r="BI1699" s="10">
        <v>731</v>
      </c>
      <c r="BJ1699" s="10" t="s">
        <v>33</v>
      </c>
      <c r="BL1699" s="10" t="s">
        <v>33</v>
      </c>
      <c r="BM1699" s="10" t="s">
        <v>33</v>
      </c>
      <c r="BP1699" s="10" t="s">
        <v>33</v>
      </c>
      <c r="BQ1699" s="10" t="s">
        <v>33</v>
      </c>
      <c r="BR1699" s="10" t="s">
        <v>33</v>
      </c>
      <c r="BS1699" s="11" t="s">
        <v>33</v>
      </c>
      <c r="BT1699" s="11" t="s">
        <v>33</v>
      </c>
      <c r="BU1699" s="10">
        <v>1699</v>
      </c>
    </row>
    <row r="1700" spans="1:73" s="10" customFormat="1" x14ac:dyDescent="0.45">
      <c r="A1700" s="10" t="s">
        <v>33</v>
      </c>
      <c r="D1700" s="10" t="s">
        <v>33</v>
      </c>
      <c r="E1700" s="10">
        <v>1698</v>
      </c>
      <c r="F1700" s="10">
        <v>1186</v>
      </c>
      <c r="H1700" s="10">
        <v>319</v>
      </c>
      <c r="J1700" s="10" t="s">
        <v>33</v>
      </c>
      <c r="K1700" s="10" t="s">
        <v>52</v>
      </c>
      <c r="L1700" s="10" t="s">
        <v>33</v>
      </c>
      <c r="M1700" s="10">
        <v>0.74833147735478822</v>
      </c>
      <c r="N1700" s="10">
        <v>0.74833147735478822</v>
      </c>
      <c r="T1700" s="10">
        <v>0</v>
      </c>
      <c r="W1700" s="10">
        <v>0</v>
      </c>
      <c r="X1700" s="10">
        <v>0</v>
      </c>
      <c r="Y1700" s="10">
        <v>0</v>
      </c>
      <c r="AB1700" s="10">
        <v>0</v>
      </c>
      <c r="AC1700" s="10">
        <v>0</v>
      </c>
      <c r="AD1700" s="10">
        <v>0</v>
      </c>
      <c r="AE1700" s="10">
        <v>0</v>
      </c>
      <c r="AH1700" s="10">
        <v>1</v>
      </c>
      <c r="AQ1700" s="10">
        <v>0</v>
      </c>
      <c r="AR1700" s="10">
        <v>2.7095311752209303</v>
      </c>
      <c r="AS1700" s="10">
        <v>2.7095311752209303</v>
      </c>
      <c r="AT1700" s="10">
        <v>0</v>
      </c>
      <c r="AU1700" s="10">
        <v>0</v>
      </c>
      <c r="AV1700" s="10">
        <v>36.268354573198899</v>
      </c>
      <c r="AW1700" s="10">
        <v>36.268354573198899</v>
      </c>
      <c r="AX1700" s="10" t="s">
        <v>33</v>
      </c>
      <c r="AY1700" s="10" t="s">
        <v>33</v>
      </c>
      <c r="AZ1700" s="10" t="s">
        <v>33</v>
      </c>
      <c r="BA1700" s="10" t="s">
        <v>33</v>
      </c>
      <c r="BB1700" s="10">
        <v>1698</v>
      </c>
      <c r="BC1700" s="10">
        <v>1186</v>
      </c>
      <c r="BE1700" s="10" t="s">
        <v>393</v>
      </c>
      <c r="BF1700" s="10" t="s">
        <v>2971</v>
      </c>
      <c r="BG1700" s="10">
        <v>5.9971174310854503E-6</v>
      </c>
      <c r="BH1700" s="10">
        <v>2862.3935171381877</v>
      </c>
      <c r="BI1700" s="10">
        <v>732</v>
      </c>
      <c r="BJ1700" s="10" t="s">
        <v>33</v>
      </c>
      <c r="BL1700" s="10" t="s">
        <v>33</v>
      </c>
      <c r="BM1700" s="10" t="s">
        <v>33</v>
      </c>
      <c r="BP1700" s="10" t="s">
        <v>33</v>
      </c>
      <c r="BQ1700" s="10" t="s">
        <v>33</v>
      </c>
      <c r="BR1700" s="10" t="s">
        <v>33</v>
      </c>
      <c r="BS1700" s="11" t="s">
        <v>33</v>
      </c>
      <c r="BT1700" s="11" t="s">
        <v>33</v>
      </c>
      <c r="BU1700" s="10">
        <v>1700</v>
      </c>
    </row>
    <row r="1701" spans="1:73" s="10" customFormat="1" x14ac:dyDescent="0.45">
      <c r="A1701" s="10" t="s">
        <v>33</v>
      </c>
      <c r="D1701" s="10" t="s">
        <v>33</v>
      </c>
      <c r="E1701" s="10">
        <v>1698</v>
      </c>
      <c r="F1701" s="10">
        <v>1020</v>
      </c>
      <c r="H1701" s="10">
        <v>270</v>
      </c>
      <c r="J1701" s="10" t="s">
        <v>33</v>
      </c>
      <c r="K1701" s="10" t="s">
        <v>42</v>
      </c>
      <c r="L1701" s="10" t="s">
        <v>33</v>
      </c>
      <c r="M1701" s="10">
        <v>0.36742346141747667</v>
      </c>
      <c r="N1701" s="10">
        <v>0.36742346141747667</v>
      </c>
      <c r="T1701" s="10">
        <v>0</v>
      </c>
      <c r="W1701" s="10">
        <v>0</v>
      </c>
      <c r="X1701" s="10">
        <v>0</v>
      </c>
      <c r="Y1701" s="10">
        <v>0</v>
      </c>
      <c r="AB1701" s="10">
        <v>0</v>
      </c>
      <c r="AC1701" s="10">
        <v>0</v>
      </c>
      <c r="AD1701" s="10">
        <v>0</v>
      </c>
      <c r="AE1701" s="10">
        <v>0</v>
      </c>
      <c r="AH1701" s="10">
        <v>1</v>
      </c>
      <c r="AQ1701" s="10">
        <v>0</v>
      </c>
      <c r="AR1701" s="10">
        <v>0</v>
      </c>
      <c r="AS1701" s="10">
        <v>0</v>
      </c>
      <c r="AT1701" s="10">
        <v>0</v>
      </c>
      <c r="AU1701" s="10">
        <v>0</v>
      </c>
      <c r="AV1701" s="10">
        <v>0.36742346141747667</v>
      </c>
      <c r="AW1701" s="10">
        <v>0.36742346141747667</v>
      </c>
      <c r="AX1701" s="10" t="s">
        <v>33</v>
      </c>
      <c r="AY1701" s="10" t="s">
        <v>33</v>
      </c>
      <c r="AZ1701" s="10" t="s">
        <v>33</v>
      </c>
      <c r="BA1701" s="10" t="s">
        <v>33</v>
      </c>
      <c r="BB1701" s="10">
        <v>1698</v>
      </c>
      <c r="BC1701" s="10">
        <v>1020</v>
      </c>
      <c r="BE1701" s="10" t="s">
        <v>393</v>
      </c>
      <c r="BF1701" s="10" t="s">
        <v>2972</v>
      </c>
      <c r="BG1701" s="10">
        <v>0</v>
      </c>
      <c r="BH1701" s="10">
        <v>56.048148245420691</v>
      </c>
      <c r="BI1701" s="10">
        <v>733</v>
      </c>
      <c r="BJ1701" s="10" t="s">
        <v>33</v>
      </c>
      <c r="BL1701" s="10" t="s">
        <v>33</v>
      </c>
      <c r="BM1701" s="10" t="s">
        <v>33</v>
      </c>
      <c r="BP1701" s="10" t="s">
        <v>33</v>
      </c>
      <c r="BQ1701" s="10" t="s">
        <v>33</v>
      </c>
      <c r="BR1701" s="10" t="s">
        <v>33</v>
      </c>
      <c r="BS1701" s="11" t="s">
        <v>33</v>
      </c>
      <c r="BT1701" s="11" t="s">
        <v>33</v>
      </c>
      <c r="BU1701" s="10">
        <v>1701</v>
      </c>
    </row>
    <row r="1702" spans="1:73" s="10" customFormat="1" x14ac:dyDescent="0.45">
      <c r="A1702" s="10">
        <v>448</v>
      </c>
      <c r="D1702" s="10">
        <v>1707</v>
      </c>
      <c r="E1702" s="10" t="s">
        <v>33</v>
      </c>
      <c r="F1702" s="10">
        <v>1517</v>
      </c>
      <c r="H1702" s="10" t="s">
        <v>33</v>
      </c>
      <c r="J1702" s="10" t="s">
        <v>394</v>
      </c>
      <c r="K1702" s="10">
        <v>0</v>
      </c>
      <c r="L1702" s="10">
        <v>1</v>
      </c>
      <c r="M1702" s="10" t="s">
        <v>33</v>
      </c>
      <c r="N1702" s="10">
        <v>1</v>
      </c>
      <c r="T1702" s="10">
        <v>2.8284271247461903</v>
      </c>
      <c r="W1702" s="10">
        <v>1.4665394641809</v>
      </c>
      <c r="X1702" s="10" t="s">
        <v>35</v>
      </c>
      <c r="Y1702" s="10">
        <v>0.14142135623730953</v>
      </c>
      <c r="AB1702" s="10">
        <v>16.967734321352399</v>
      </c>
      <c r="AC1702" s="10">
        <v>0</v>
      </c>
      <c r="AD1702" s="10">
        <v>0</v>
      </c>
      <c r="AE1702" s="10">
        <v>0</v>
      </c>
      <c r="AH1702" s="10">
        <v>1</v>
      </c>
      <c r="AQ1702" s="10">
        <v>24.457190928786023</v>
      </c>
      <c r="AR1702" s="10">
        <v>93.055007527191421</v>
      </c>
      <c r="AS1702" s="10">
        <v>128.51793437393115</v>
      </c>
      <c r="AT1702" s="10">
        <v>574.74398682647154</v>
      </c>
      <c r="AU1702" s="10">
        <v>193.14011473763983</v>
      </c>
      <c r="AV1702" s="10">
        <v>3872.5033899651462</v>
      </c>
      <c r="AW1702" s="10">
        <v>4640.3874915292572</v>
      </c>
      <c r="AX1702" s="10">
        <v>1.0457055034760029E-9</v>
      </c>
      <c r="AY1702" s="10">
        <v>0</v>
      </c>
      <c r="AZ1702" s="10" t="s">
        <v>33</v>
      </c>
      <c r="BA1702" s="10">
        <v>1707</v>
      </c>
      <c r="BB1702" s="10" t="s">
        <v>33</v>
      </c>
      <c r="BC1702" s="10">
        <v>1517</v>
      </c>
      <c r="BE1702" s="10" t="s">
        <v>33</v>
      </c>
      <c r="BF1702" s="10" t="s">
        <v>33</v>
      </c>
      <c r="BG1702" s="10" t="s">
        <v>33</v>
      </c>
      <c r="BH1702" s="10" t="s">
        <v>33</v>
      </c>
      <c r="BI1702" s="10" t="s">
        <v>33</v>
      </c>
      <c r="BJ1702" s="10" t="s">
        <v>33</v>
      </c>
      <c r="BL1702" s="10" t="s">
        <v>33</v>
      </c>
      <c r="BM1702" s="10" t="s">
        <v>33</v>
      </c>
      <c r="BP1702" s="10" t="s">
        <v>33</v>
      </c>
      <c r="BQ1702" s="10">
        <v>0</v>
      </c>
      <c r="BR1702" s="10" t="s">
        <v>394</v>
      </c>
      <c r="BS1702" s="11">
        <v>128.51793437393115</v>
      </c>
      <c r="BT1702" s="11">
        <v>4640.3874915292572</v>
      </c>
      <c r="BU1702" s="10">
        <v>1702</v>
      </c>
    </row>
    <row r="1703" spans="1:73" s="10" customFormat="1" x14ac:dyDescent="0.45">
      <c r="A1703" s="10" t="s">
        <v>33</v>
      </c>
      <c r="D1703" s="10" t="s">
        <v>33</v>
      </c>
      <c r="E1703" s="10">
        <v>1702</v>
      </c>
      <c r="F1703" s="10">
        <v>1878</v>
      </c>
      <c r="H1703" s="10">
        <v>495</v>
      </c>
      <c r="J1703" s="10" t="s">
        <v>33</v>
      </c>
      <c r="K1703" s="10" t="s">
        <v>179</v>
      </c>
      <c r="L1703" s="10" t="s">
        <v>33</v>
      </c>
      <c r="M1703" s="10">
        <v>3.6331804249169899</v>
      </c>
      <c r="N1703" s="10">
        <v>3.6331804249169899</v>
      </c>
      <c r="T1703" s="10">
        <v>0</v>
      </c>
      <c r="W1703" s="10">
        <v>0</v>
      </c>
      <c r="X1703" s="10">
        <v>0</v>
      </c>
      <c r="Y1703" s="10">
        <v>0</v>
      </c>
      <c r="AB1703" s="10">
        <v>0</v>
      </c>
      <c r="AC1703" s="10">
        <v>0</v>
      </c>
      <c r="AD1703" s="10">
        <v>0</v>
      </c>
      <c r="AE1703" s="10">
        <v>0</v>
      </c>
      <c r="AH1703" s="10">
        <v>1</v>
      </c>
      <c r="AQ1703" s="10">
        <v>21.628763804039831</v>
      </c>
      <c r="AR1703" s="10">
        <v>91.173012629691243</v>
      </c>
      <c r="AS1703" s="10">
        <v>122.534720145549</v>
      </c>
      <c r="AT1703" s="10">
        <v>508.27594939493605</v>
      </c>
      <c r="AU1703" s="10">
        <v>176.17238041628744</v>
      </c>
      <c r="AV1703" s="10">
        <v>3864.2201064595688</v>
      </c>
      <c r="AW1703" s="10">
        <v>4548.668436270792</v>
      </c>
      <c r="AX1703" s="10" t="s">
        <v>33</v>
      </c>
      <c r="AY1703" s="10" t="s">
        <v>33</v>
      </c>
      <c r="AZ1703" s="10" t="s">
        <v>33</v>
      </c>
      <c r="BA1703" s="10" t="s">
        <v>33</v>
      </c>
      <c r="BB1703" s="10">
        <v>1702</v>
      </c>
      <c r="BC1703" s="10">
        <v>1878</v>
      </c>
      <c r="BE1703" s="10" t="s">
        <v>394</v>
      </c>
      <c r="BF1703" s="10" t="s">
        <v>2973</v>
      </c>
      <c r="BG1703" s="10">
        <v>1.2813523122309243E-7</v>
      </c>
      <c r="BH1703" s="10">
        <v>376491.83403184888</v>
      </c>
      <c r="BI1703" s="10">
        <v>735</v>
      </c>
      <c r="BJ1703" s="10" t="s">
        <v>33</v>
      </c>
      <c r="BL1703" s="10" t="s">
        <v>33</v>
      </c>
      <c r="BM1703" s="10" t="s">
        <v>33</v>
      </c>
      <c r="BP1703" s="10" t="s">
        <v>33</v>
      </c>
      <c r="BQ1703" s="10" t="s">
        <v>33</v>
      </c>
      <c r="BR1703" s="10" t="s">
        <v>33</v>
      </c>
      <c r="BS1703" s="11" t="s">
        <v>33</v>
      </c>
      <c r="BT1703" s="11" t="s">
        <v>33</v>
      </c>
      <c r="BU1703" s="10">
        <v>1703</v>
      </c>
    </row>
    <row r="1704" spans="1:73" s="10" customFormat="1" x14ac:dyDescent="0.45">
      <c r="A1704" s="10" t="s">
        <v>33</v>
      </c>
      <c r="D1704" s="10" t="s">
        <v>33</v>
      </c>
      <c r="E1704" s="10">
        <v>1702</v>
      </c>
      <c r="F1704" s="10">
        <v>1185</v>
      </c>
      <c r="H1704" s="10">
        <v>318</v>
      </c>
      <c r="J1704" s="10" t="s">
        <v>33</v>
      </c>
      <c r="K1704" s="10" t="s">
        <v>72</v>
      </c>
      <c r="L1704" s="10" t="s">
        <v>33</v>
      </c>
      <c r="M1704" s="10">
        <v>0.2449489742783178</v>
      </c>
      <c r="N1704" s="10">
        <v>0.2449489742783178</v>
      </c>
      <c r="T1704" s="10">
        <v>0</v>
      </c>
      <c r="W1704" s="10">
        <v>0</v>
      </c>
      <c r="X1704" s="10">
        <v>0</v>
      </c>
      <c r="Y1704" s="10">
        <v>0</v>
      </c>
      <c r="AB1704" s="10">
        <v>0</v>
      </c>
      <c r="AC1704" s="10">
        <v>0</v>
      </c>
      <c r="AD1704" s="10">
        <v>0</v>
      </c>
      <c r="AE1704" s="10">
        <v>0</v>
      </c>
      <c r="AH1704" s="10">
        <v>1</v>
      </c>
      <c r="AQ1704" s="10">
        <v>0</v>
      </c>
      <c r="AR1704" s="10">
        <v>0.36898471517531523</v>
      </c>
      <c r="AS1704" s="10">
        <v>0.36898471517531523</v>
      </c>
      <c r="AT1704" s="10">
        <v>0</v>
      </c>
      <c r="AU1704" s="10">
        <v>0</v>
      </c>
      <c r="AV1704" s="10">
        <v>7.1805907308816828</v>
      </c>
      <c r="AW1704" s="10">
        <v>7.1805907308816828</v>
      </c>
      <c r="AX1704" s="10" t="s">
        <v>33</v>
      </c>
      <c r="AY1704" s="10" t="s">
        <v>33</v>
      </c>
      <c r="AZ1704" s="10" t="s">
        <v>33</v>
      </c>
      <c r="BA1704" s="10" t="s">
        <v>33</v>
      </c>
      <c r="BB1704" s="10">
        <v>1702</v>
      </c>
      <c r="BC1704" s="10">
        <v>1185</v>
      </c>
      <c r="BE1704" s="10" t="s">
        <v>394</v>
      </c>
      <c r="BF1704" s="10" t="s">
        <v>2974</v>
      </c>
      <c r="BG1704" s="10">
        <v>3.8584934735735255E-10</v>
      </c>
      <c r="BH1704" s="10">
        <v>230.44787173595142</v>
      </c>
      <c r="BI1704" s="10">
        <v>736</v>
      </c>
      <c r="BJ1704" s="10" t="s">
        <v>33</v>
      </c>
      <c r="BL1704" s="10" t="s">
        <v>33</v>
      </c>
      <c r="BM1704" s="10" t="s">
        <v>33</v>
      </c>
      <c r="BP1704" s="10" t="s">
        <v>33</v>
      </c>
      <c r="BQ1704" s="10" t="s">
        <v>33</v>
      </c>
      <c r="BR1704" s="10" t="s">
        <v>33</v>
      </c>
      <c r="BS1704" s="11" t="s">
        <v>33</v>
      </c>
      <c r="BT1704" s="11" t="s">
        <v>33</v>
      </c>
      <c r="BU1704" s="10">
        <v>1704</v>
      </c>
    </row>
    <row r="1705" spans="1:73" s="10" customFormat="1" x14ac:dyDescent="0.45">
      <c r="A1705" s="10" t="s">
        <v>33</v>
      </c>
      <c r="D1705" s="10" t="s">
        <v>33</v>
      </c>
      <c r="E1705" s="10">
        <v>1702</v>
      </c>
      <c r="F1705" s="10">
        <v>1020</v>
      </c>
      <c r="H1705" s="10">
        <v>270</v>
      </c>
      <c r="J1705" s="10" t="s">
        <v>33</v>
      </c>
      <c r="K1705" s="10" t="s">
        <v>42</v>
      </c>
      <c r="L1705" s="10" t="s">
        <v>33</v>
      </c>
      <c r="M1705" s="10">
        <v>0.25980762113533157</v>
      </c>
      <c r="N1705" s="10">
        <v>0.25980762113533157</v>
      </c>
      <c r="T1705" s="10">
        <v>0</v>
      </c>
      <c r="W1705" s="10">
        <v>0</v>
      </c>
      <c r="X1705" s="10">
        <v>0</v>
      </c>
      <c r="Y1705" s="10">
        <v>0</v>
      </c>
      <c r="AB1705" s="10">
        <v>0</v>
      </c>
      <c r="AC1705" s="10">
        <v>0</v>
      </c>
      <c r="AD1705" s="10">
        <v>0</v>
      </c>
      <c r="AE1705" s="10">
        <v>0</v>
      </c>
      <c r="AH1705" s="10">
        <v>1</v>
      </c>
      <c r="AQ1705" s="10">
        <v>0</v>
      </c>
      <c r="AR1705" s="10">
        <v>0</v>
      </c>
      <c r="AS1705" s="10">
        <v>0</v>
      </c>
      <c r="AT1705" s="10">
        <v>0</v>
      </c>
      <c r="AU1705" s="10">
        <v>0</v>
      </c>
      <c r="AV1705" s="10">
        <v>0.25980762113533157</v>
      </c>
      <c r="AW1705" s="10">
        <v>0.25980762113533157</v>
      </c>
      <c r="AX1705" s="10" t="s">
        <v>33</v>
      </c>
      <c r="AY1705" s="10" t="s">
        <v>33</v>
      </c>
      <c r="AZ1705" s="10" t="s">
        <v>33</v>
      </c>
      <c r="BA1705" s="10" t="s">
        <v>33</v>
      </c>
      <c r="BB1705" s="10">
        <v>1702</v>
      </c>
      <c r="BC1705" s="10">
        <v>1020</v>
      </c>
      <c r="BE1705" s="10" t="s">
        <v>394</v>
      </c>
      <c r="BF1705" s="10" t="s">
        <v>2975</v>
      </c>
      <c r="BG1705" s="10">
        <v>0</v>
      </c>
      <c r="BH1705" s="10">
        <v>24.476955660098984</v>
      </c>
      <c r="BI1705" s="10">
        <v>737</v>
      </c>
      <c r="BJ1705" s="10" t="s">
        <v>33</v>
      </c>
      <c r="BL1705" s="10" t="s">
        <v>33</v>
      </c>
      <c r="BM1705" s="10" t="s">
        <v>33</v>
      </c>
      <c r="BP1705" s="10" t="s">
        <v>33</v>
      </c>
      <c r="BQ1705" s="10" t="s">
        <v>33</v>
      </c>
      <c r="BR1705" s="10" t="s">
        <v>33</v>
      </c>
      <c r="BS1705" s="11" t="s">
        <v>33</v>
      </c>
      <c r="BT1705" s="11" t="s">
        <v>33</v>
      </c>
      <c r="BU1705" s="10">
        <v>1705</v>
      </c>
    </row>
    <row r="1706" spans="1:73" s="10" customFormat="1" x14ac:dyDescent="0.45">
      <c r="A1706" s="10" t="s">
        <v>33</v>
      </c>
      <c r="D1706" s="10" t="s">
        <v>33</v>
      </c>
      <c r="E1706" s="10">
        <v>1702</v>
      </c>
      <c r="F1706" s="10">
        <v>1869</v>
      </c>
      <c r="H1706" s="10">
        <v>492</v>
      </c>
      <c r="J1706" s="10" t="s">
        <v>33</v>
      </c>
      <c r="K1706" s="10" t="s">
        <v>419</v>
      </c>
      <c r="L1706" s="10" t="s">
        <v>33</v>
      </c>
      <c r="M1706" s="10">
        <v>5.3033008588991076E-3</v>
      </c>
      <c r="N1706" s="10">
        <v>5.3033008588991076E-3</v>
      </c>
      <c r="T1706" s="10">
        <v>0</v>
      </c>
      <c r="W1706" s="10">
        <v>0</v>
      </c>
      <c r="X1706" s="10">
        <v>0</v>
      </c>
      <c r="Y1706" s="10">
        <v>0</v>
      </c>
      <c r="AB1706" s="10">
        <v>0</v>
      </c>
      <c r="AC1706" s="10">
        <v>0</v>
      </c>
      <c r="AD1706" s="10">
        <v>0</v>
      </c>
      <c r="AE1706" s="10">
        <v>0</v>
      </c>
      <c r="AH1706" s="10">
        <v>1</v>
      </c>
      <c r="AQ1706" s="10">
        <v>0</v>
      </c>
      <c r="AR1706" s="10">
        <v>4.6470718143970205E-2</v>
      </c>
      <c r="AS1706" s="10">
        <v>4.6470718143970205E-2</v>
      </c>
      <c r="AT1706" s="10">
        <v>0</v>
      </c>
      <c r="AU1706" s="10">
        <v>0</v>
      </c>
      <c r="AV1706" s="10">
        <v>0.84288515356027249</v>
      </c>
      <c r="AW1706" s="10">
        <v>0.84288515356027249</v>
      </c>
      <c r="AX1706" s="10" t="s">
        <v>33</v>
      </c>
      <c r="AY1706" s="10" t="s">
        <v>33</v>
      </c>
      <c r="AZ1706" s="10" t="s">
        <v>33</v>
      </c>
      <c r="BA1706" s="10" t="s">
        <v>33</v>
      </c>
      <c r="BB1706" s="10">
        <v>1702</v>
      </c>
      <c r="BC1706" s="10">
        <v>1869</v>
      </c>
      <c r="BE1706" s="10" t="s">
        <v>394</v>
      </c>
      <c r="BF1706" s="10" t="s">
        <v>2976</v>
      </c>
      <c r="BG1706" s="10">
        <v>4.8594685713631785E-11</v>
      </c>
      <c r="BH1706" s="10">
        <v>5.8719458255101724</v>
      </c>
      <c r="BI1706" s="10">
        <v>738</v>
      </c>
      <c r="BJ1706" s="10" t="s">
        <v>33</v>
      </c>
      <c r="BL1706" s="10" t="s">
        <v>33</v>
      </c>
      <c r="BM1706" s="10" t="s">
        <v>33</v>
      </c>
      <c r="BP1706" s="10" t="s">
        <v>33</v>
      </c>
      <c r="BQ1706" s="10" t="s">
        <v>33</v>
      </c>
      <c r="BR1706" s="10" t="s">
        <v>33</v>
      </c>
      <c r="BS1706" s="11" t="s">
        <v>33</v>
      </c>
      <c r="BT1706" s="11" t="s">
        <v>33</v>
      </c>
      <c r="BU1706" s="10">
        <v>1706</v>
      </c>
    </row>
    <row r="1707" spans="1:73" s="10" customFormat="1" x14ac:dyDescent="0.45">
      <c r="A1707" s="10">
        <v>449</v>
      </c>
      <c r="D1707" s="10">
        <v>1713</v>
      </c>
      <c r="E1707" s="10" t="s">
        <v>33</v>
      </c>
      <c r="F1707" s="10">
        <v>1521</v>
      </c>
      <c r="H1707" s="10" t="s">
        <v>33</v>
      </c>
      <c r="J1707" s="10" t="s">
        <v>395</v>
      </c>
      <c r="K1707" s="10">
        <v>0</v>
      </c>
      <c r="L1707" s="10">
        <v>1</v>
      </c>
      <c r="M1707" s="10" t="s">
        <v>33</v>
      </c>
      <c r="N1707" s="10">
        <v>1</v>
      </c>
      <c r="T1707" s="10">
        <v>2.4494897427831779</v>
      </c>
      <c r="W1707" s="10">
        <v>2.5401208632661558</v>
      </c>
      <c r="X1707" s="10" t="s">
        <v>35</v>
      </c>
      <c r="Y1707" s="10">
        <v>0.2449489742783178</v>
      </c>
      <c r="AB1707" s="10">
        <v>29.388977933912571</v>
      </c>
      <c r="AC1707" s="10">
        <v>0</v>
      </c>
      <c r="AD1707" s="10">
        <v>0</v>
      </c>
      <c r="AE1707" s="10">
        <v>0</v>
      </c>
      <c r="AH1707" s="10">
        <v>1</v>
      </c>
      <c r="AQ1707" s="10">
        <v>31.2485459615609</v>
      </c>
      <c r="AR1707" s="10">
        <v>46.724971411759753</v>
      </c>
      <c r="AS1707" s="10">
        <v>92.035363056023058</v>
      </c>
      <c r="AT1707" s="10">
        <v>734.3408300966812</v>
      </c>
      <c r="AU1707" s="10">
        <v>157.98594772632859</v>
      </c>
      <c r="AV1707" s="10">
        <v>887.3151532796079</v>
      </c>
      <c r="AW1707" s="10">
        <v>1779.6419311026177</v>
      </c>
      <c r="AX1707" s="10">
        <v>4.161855355487502E-6</v>
      </c>
      <c r="AY1707" s="10">
        <v>0</v>
      </c>
      <c r="AZ1707" s="10" t="s">
        <v>33</v>
      </c>
      <c r="BA1707" s="10">
        <v>1713</v>
      </c>
      <c r="BB1707" s="10" t="s">
        <v>33</v>
      </c>
      <c r="BC1707" s="10">
        <v>1521</v>
      </c>
      <c r="BE1707" s="10" t="s">
        <v>33</v>
      </c>
      <c r="BF1707" s="10" t="s">
        <v>33</v>
      </c>
      <c r="BG1707" s="10" t="s">
        <v>33</v>
      </c>
      <c r="BH1707" s="10" t="s">
        <v>33</v>
      </c>
      <c r="BI1707" s="10" t="s">
        <v>33</v>
      </c>
      <c r="BJ1707" s="10" t="s">
        <v>33</v>
      </c>
      <c r="BL1707" s="10" t="s">
        <v>33</v>
      </c>
      <c r="BM1707" s="10" t="s">
        <v>33</v>
      </c>
      <c r="BP1707" s="10" t="s">
        <v>33</v>
      </c>
      <c r="BQ1707" s="10">
        <v>0</v>
      </c>
      <c r="BR1707" s="10" t="s">
        <v>395</v>
      </c>
      <c r="BS1707" s="11">
        <v>92.035363056023058</v>
      </c>
      <c r="BT1707" s="11">
        <v>1779.6419311026177</v>
      </c>
      <c r="BU1707" s="10">
        <v>1707</v>
      </c>
    </row>
    <row r="1708" spans="1:73" s="10" customFormat="1" x14ac:dyDescent="0.45">
      <c r="A1708" s="10" t="s">
        <v>33</v>
      </c>
      <c r="D1708" s="10" t="s">
        <v>33</v>
      </c>
      <c r="E1708" s="10">
        <v>1707</v>
      </c>
      <c r="F1708" s="10">
        <v>1552</v>
      </c>
      <c r="H1708" s="10">
        <v>415</v>
      </c>
      <c r="J1708" s="10" t="s">
        <v>33</v>
      </c>
      <c r="K1708" s="10" t="s">
        <v>370</v>
      </c>
      <c r="L1708" s="10" t="s">
        <v>33</v>
      </c>
      <c r="M1708" s="10">
        <v>0.54772255750516607</v>
      </c>
      <c r="N1708" s="10">
        <v>0.54772255750516607</v>
      </c>
      <c r="T1708" s="10">
        <v>0</v>
      </c>
      <c r="W1708" s="10">
        <v>0</v>
      </c>
      <c r="X1708" s="10">
        <v>0</v>
      </c>
      <c r="Y1708" s="10">
        <v>0</v>
      </c>
      <c r="AB1708" s="10">
        <v>0</v>
      </c>
      <c r="AC1708" s="10">
        <v>0</v>
      </c>
      <c r="AD1708" s="10">
        <v>0</v>
      </c>
      <c r="AE1708" s="10">
        <v>0</v>
      </c>
      <c r="AH1708" s="10">
        <v>1</v>
      </c>
      <c r="AQ1708" s="10">
        <v>0</v>
      </c>
      <c r="AR1708" s="10">
        <v>5.3149641701561858</v>
      </c>
      <c r="AS1708" s="10">
        <v>5.3149641701561858</v>
      </c>
      <c r="AT1708" s="10">
        <v>0</v>
      </c>
      <c r="AU1708" s="10">
        <v>0</v>
      </c>
      <c r="AV1708" s="10">
        <v>56.151696798100119</v>
      </c>
      <c r="AW1708" s="10">
        <v>56.151696798100119</v>
      </c>
      <c r="AX1708" s="10" t="s">
        <v>33</v>
      </c>
      <c r="AY1708" s="10" t="s">
        <v>33</v>
      </c>
      <c r="AZ1708" s="10" t="s">
        <v>33</v>
      </c>
      <c r="BA1708" s="10" t="s">
        <v>33</v>
      </c>
      <c r="BB1708" s="10">
        <v>1707</v>
      </c>
      <c r="BC1708" s="10">
        <v>1552</v>
      </c>
      <c r="BE1708" s="10" t="s">
        <v>395</v>
      </c>
      <c r="BF1708" s="10" t="s">
        <v>2977</v>
      </c>
      <c r="BG1708" s="10">
        <v>2.2120112095788708E-5</v>
      </c>
      <c r="BH1708" s="10">
        <v>31912.673775095122</v>
      </c>
      <c r="BI1708" s="10">
        <v>740</v>
      </c>
      <c r="BJ1708" s="10" t="s">
        <v>33</v>
      </c>
      <c r="BL1708" s="10" t="s">
        <v>33</v>
      </c>
      <c r="BM1708" s="10" t="s">
        <v>33</v>
      </c>
      <c r="BP1708" s="10" t="s">
        <v>33</v>
      </c>
      <c r="BQ1708" s="10" t="s">
        <v>33</v>
      </c>
      <c r="BR1708" s="10" t="s">
        <v>33</v>
      </c>
      <c r="BS1708" s="11" t="s">
        <v>33</v>
      </c>
      <c r="BT1708" s="11" t="s">
        <v>33</v>
      </c>
      <c r="BU1708" s="10">
        <v>1708</v>
      </c>
    </row>
    <row r="1709" spans="1:73" s="10" customFormat="1" x14ac:dyDescent="0.45">
      <c r="A1709" s="10" t="s">
        <v>33</v>
      </c>
      <c r="D1709" s="10" t="s">
        <v>33</v>
      </c>
      <c r="E1709" s="10">
        <v>1707</v>
      </c>
      <c r="F1709" s="10">
        <v>1378</v>
      </c>
      <c r="H1709" s="10">
        <v>374</v>
      </c>
      <c r="J1709" s="10" t="s">
        <v>33</v>
      </c>
      <c r="K1709" s="10" t="s">
        <v>343</v>
      </c>
      <c r="L1709" s="10" t="s">
        <v>33</v>
      </c>
      <c r="M1709" s="10">
        <v>0.54772255750516607</v>
      </c>
      <c r="N1709" s="10">
        <v>0.54772255750516607</v>
      </c>
      <c r="T1709" s="10">
        <v>0</v>
      </c>
      <c r="W1709" s="10">
        <v>0</v>
      </c>
      <c r="X1709" s="10">
        <v>0</v>
      </c>
      <c r="Y1709" s="10">
        <v>0</v>
      </c>
      <c r="AB1709" s="10">
        <v>0</v>
      </c>
      <c r="AC1709" s="10">
        <v>0</v>
      </c>
      <c r="AD1709" s="10">
        <v>0</v>
      </c>
      <c r="AE1709" s="10">
        <v>0</v>
      </c>
      <c r="AH1709" s="10">
        <v>1</v>
      </c>
      <c r="AQ1709" s="10">
        <v>16.235209757657938</v>
      </c>
      <c r="AR1709" s="10">
        <v>22.412602968983819</v>
      </c>
      <c r="AS1709" s="10">
        <v>45.953657117587824</v>
      </c>
      <c r="AT1709" s="10">
        <v>381.52742930496152</v>
      </c>
      <c r="AU1709" s="10">
        <v>55.747390638203498</v>
      </c>
      <c r="AV1709" s="10">
        <v>496.53685276606853</v>
      </c>
      <c r="AW1709" s="10">
        <v>933.81167270923356</v>
      </c>
      <c r="AX1709" s="10" t="s">
        <v>33</v>
      </c>
      <c r="AY1709" s="10" t="s">
        <v>33</v>
      </c>
      <c r="AZ1709" s="10" t="s">
        <v>33</v>
      </c>
      <c r="BA1709" s="10" t="s">
        <v>33</v>
      </c>
      <c r="BB1709" s="10">
        <v>1707</v>
      </c>
      <c r="BC1709" s="10">
        <v>1378</v>
      </c>
      <c r="BE1709" s="10" t="s">
        <v>395</v>
      </c>
      <c r="BF1709" s="10" t="s">
        <v>2978</v>
      </c>
      <c r="BG1709" s="10">
        <v>1.9125247397906925E-4</v>
      </c>
      <c r="BH1709" s="10">
        <v>4419150.3861975214</v>
      </c>
      <c r="BI1709" s="10">
        <v>741</v>
      </c>
      <c r="BJ1709" s="10" t="s">
        <v>33</v>
      </c>
      <c r="BL1709" s="10" t="s">
        <v>33</v>
      </c>
      <c r="BM1709" s="10" t="s">
        <v>33</v>
      </c>
      <c r="BP1709" s="10" t="s">
        <v>33</v>
      </c>
      <c r="BQ1709" s="10" t="s">
        <v>33</v>
      </c>
      <c r="BR1709" s="10" t="s">
        <v>33</v>
      </c>
      <c r="BS1709" s="11" t="s">
        <v>33</v>
      </c>
      <c r="BT1709" s="11" t="s">
        <v>33</v>
      </c>
      <c r="BU1709" s="10">
        <v>1709</v>
      </c>
    </row>
    <row r="1710" spans="1:73" s="10" customFormat="1" x14ac:dyDescent="0.45">
      <c r="A1710" s="10" t="s">
        <v>33</v>
      </c>
      <c r="D1710" s="10" t="s">
        <v>33</v>
      </c>
      <c r="E1710" s="10">
        <v>1707</v>
      </c>
      <c r="F1710" s="10">
        <v>1185</v>
      </c>
      <c r="H1710" s="10">
        <v>318</v>
      </c>
      <c r="J1710" s="10" t="s">
        <v>33</v>
      </c>
      <c r="K1710" s="10" t="s">
        <v>72</v>
      </c>
      <c r="L1710" s="10" t="s">
        <v>33</v>
      </c>
      <c r="M1710" s="10">
        <v>0.69282032302755092</v>
      </c>
      <c r="N1710" s="10">
        <v>0.69282032302755092</v>
      </c>
      <c r="T1710" s="10">
        <v>0</v>
      </c>
      <c r="W1710" s="10">
        <v>0</v>
      </c>
      <c r="X1710" s="10">
        <v>0</v>
      </c>
      <c r="Y1710" s="10">
        <v>0</v>
      </c>
      <c r="AB1710" s="10">
        <v>0</v>
      </c>
      <c r="AC1710" s="10">
        <v>0</v>
      </c>
      <c r="AD1710" s="10">
        <v>0</v>
      </c>
      <c r="AE1710" s="10">
        <v>0</v>
      </c>
      <c r="AH1710" s="10">
        <v>1</v>
      </c>
      <c r="AQ1710" s="10">
        <v>0</v>
      </c>
      <c r="AR1710" s="10">
        <v>1.0436463770186089</v>
      </c>
      <c r="AS1710" s="10">
        <v>1.0436463770186089</v>
      </c>
      <c r="AT1710" s="10">
        <v>0</v>
      </c>
      <c r="AU1710" s="10">
        <v>0</v>
      </c>
      <c r="AV1710" s="10">
        <v>20.309777594926821</v>
      </c>
      <c r="AW1710" s="10">
        <v>20.309777594926821</v>
      </c>
      <c r="AX1710" s="10" t="s">
        <v>33</v>
      </c>
      <c r="AY1710" s="10" t="s">
        <v>33</v>
      </c>
      <c r="AZ1710" s="10" t="s">
        <v>33</v>
      </c>
      <c r="BA1710" s="10" t="s">
        <v>33</v>
      </c>
      <c r="BB1710" s="10">
        <v>1707</v>
      </c>
      <c r="BC1710" s="10">
        <v>1185</v>
      </c>
      <c r="BE1710" s="10" t="s">
        <v>395</v>
      </c>
      <c r="BF1710" s="10" t="s">
        <v>2979</v>
      </c>
      <c r="BG1710" s="10">
        <v>4.3435052634300261E-6</v>
      </c>
      <c r="BH1710" s="10">
        <v>8000.5916104896232</v>
      </c>
      <c r="BI1710" s="10">
        <v>742</v>
      </c>
      <c r="BJ1710" s="10" t="s">
        <v>33</v>
      </c>
      <c r="BL1710" s="10" t="s">
        <v>33</v>
      </c>
      <c r="BM1710" s="10" t="s">
        <v>33</v>
      </c>
      <c r="BP1710" s="10" t="s">
        <v>33</v>
      </c>
      <c r="BQ1710" s="10" t="s">
        <v>33</v>
      </c>
      <c r="BR1710" s="10" t="s">
        <v>33</v>
      </c>
      <c r="BS1710" s="11" t="s">
        <v>33</v>
      </c>
      <c r="BT1710" s="11" t="s">
        <v>33</v>
      </c>
      <c r="BU1710" s="10">
        <v>1710</v>
      </c>
    </row>
    <row r="1711" spans="1:73" s="10" customFormat="1" x14ac:dyDescent="0.45">
      <c r="A1711" s="10" t="s">
        <v>33</v>
      </c>
      <c r="D1711" s="10" t="s">
        <v>33</v>
      </c>
      <c r="E1711" s="10">
        <v>1707</v>
      </c>
      <c r="F1711" s="10">
        <v>1611</v>
      </c>
      <c r="H1711" s="10">
        <v>427</v>
      </c>
      <c r="J1711" s="10" t="s">
        <v>33</v>
      </c>
      <c r="K1711" s="10" t="s">
        <v>378</v>
      </c>
      <c r="L1711" s="10" t="s">
        <v>33</v>
      </c>
      <c r="M1711" s="10">
        <v>3.3541019662496849E-4</v>
      </c>
      <c r="N1711" s="10">
        <v>3.3541019662496849E-4</v>
      </c>
      <c r="T1711" s="10">
        <v>0</v>
      </c>
      <c r="W1711" s="10">
        <v>0</v>
      </c>
      <c r="X1711" s="10">
        <v>0</v>
      </c>
      <c r="Y1711" s="10">
        <v>0</v>
      </c>
      <c r="AB1711" s="10">
        <v>0</v>
      </c>
      <c r="AC1711" s="10">
        <v>0</v>
      </c>
      <c r="AD1711" s="10">
        <v>0</v>
      </c>
      <c r="AE1711" s="10">
        <v>0</v>
      </c>
      <c r="AH1711" s="10">
        <v>1</v>
      </c>
      <c r="AQ1711" s="10">
        <v>12.563846461119786</v>
      </c>
      <c r="AR1711" s="10">
        <v>15.413637032334986</v>
      </c>
      <c r="AS1711" s="10">
        <v>33.631214400958676</v>
      </c>
      <c r="AT1711" s="10">
        <v>295.25039183631498</v>
      </c>
      <c r="AU1711" s="10">
        <v>72.84957915421252</v>
      </c>
      <c r="AV1711" s="10">
        <v>313.89256205180055</v>
      </c>
      <c r="AW1711" s="10">
        <v>681.99253304232798</v>
      </c>
      <c r="AX1711" s="10" t="s">
        <v>33</v>
      </c>
      <c r="AY1711" s="10" t="s">
        <v>33</v>
      </c>
      <c r="AZ1711" s="10" t="s">
        <v>33</v>
      </c>
      <c r="BA1711" s="10" t="s">
        <v>33</v>
      </c>
      <c r="BB1711" s="10">
        <v>1707</v>
      </c>
      <c r="BC1711" s="10">
        <v>1611</v>
      </c>
      <c r="BE1711" s="10" t="s">
        <v>395</v>
      </c>
      <c r="BF1711" s="10" t="s">
        <v>2980</v>
      </c>
      <c r="BG1711" s="10">
        <v>1.3996824976617828E-4</v>
      </c>
      <c r="BH1711" s="10">
        <v>1822722.6262701359</v>
      </c>
      <c r="BI1711" s="10">
        <v>743</v>
      </c>
      <c r="BJ1711" s="10" t="s">
        <v>33</v>
      </c>
      <c r="BL1711" s="10" t="s">
        <v>33</v>
      </c>
      <c r="BM1711" s="10" t="s">
        <v>33</v>
      </c>
      <c r="BP1711" s="10" t="s">
        <v>33</v>
      </c>
      <c r="BQ1711" s="10" t="s">
        <v>33</v>
      </c>
      <c r="BR1711" s="10" t="s">
        <v>33</v>
      </c>
      <c r="BS1711" s="11" t="s">
        <v>33</v>
      </c>
      <c r="BT1711" s="11" t="s">
        <v>33</v>
      </c>
      <c r="BU1711" s="10">
        <v>1711</v>
      </c>
    </row>
    <row r="1712" spans="1:73" s="10" customFormat="1" x14ac:dyDescent="0.45">
      <c r="A1712" s="10" t="s">
        <v>33</v>
      </c>
      <c r="D1712" s="10" t="s">
        <v>33</v>
      </c>
      <c r="E1712" s="10">
        <v>1707</v>
      </c>
      <c r="F1712" s="10">
        <v>1020</v>
      </c>
      <c r="H1712" s="10">
        <v>270</v>
      </c>
      <c r="J1712" s="10" t="s">
        <v>33</v>
      </c>
      <c r="K1712" s="10" t="s">
        <v>42</v>
      </c>
      <c r="L1712" s="10" t="s">
        <v>33</v>
      </c>
      <c r="M1712" s="10">
        <v>0.42426406871192851</v>
      </c>
      <c r="N1712" s="10">
        <v>0.42426406871192851</v>
      </c>
      <c r="T1712" s="10">
        <v>0</v>
      </c>
      <c r="W1712" s="10">
        <v>0</v>
      </c>
      <c r="X1712" s="10">
        <v>0</v>
      </c>
      <c r="Y1712" s="10">
        <v>0</v>
      </c>
      <c r="AB1712" s="10">
        <v>0</v>
      </c>
      <c r="AC1712" s="10">
        <v>0</v>
      </c>
      <c r="AD1712" s="10">
        <v>0</v>
      </c>
      <c r="AE1712" s="10">
        <v>0</v>
      </c>
      <c r="AH1712" s="10">
        <v>1</v>
      </c>
      <c r="AQ1712" s="10">
        <v>0</v>
      </c>
      <c r="AR1712" s="10">
        <v>0</v>
      </c>
      <c r="AS1712" s="10">
        <v>0</v>
      </c>
      <c r="AT1712" s="10">
        <v>0</v>
      </c>
      <c r="AU1712" s="10">
        <v>0</v>
      </c>
      <c r="AV1712" s="10">
        <v>0.42426406871192851</v>
      </c>
      <c r="AW1712" s="10">
        <v>0.42426406871192851</v>
      </c>
      <c r="AX1712" s="10" t="s">
        <v>33</v>
      </c>
      <c r="AY1712" s="10" t="s">
        <v>33</v>
      </c>
      <c r="AZ1712" s="10" t="s">
        <v>33</v>
      </c>
      <c r="BA1712" s="10" t="s">
        <v>33</v>
      </c>
      <c r="BB1712" s="10">
        <v>1707</v>
      </c>
      <c r="BC1712" s="10">
        <v>1020</v>
      </c>
      <c r="BE1712" s="10" t="s">
        <v>395</v>
      </c>
      <c r="BF1712" s="10" t="s">
        <v>2981</v>
      </c>
      <c r="BG1712" s="10">
        <v>0</v>
      </c>
      <c r="BH1712" s="10">
        <v>490.62104661755154</v>
      </c>
      <c r="BI1712" s="10">
        <v>744</v>
      </c>
      <c r="BJ1712" s="10" t="s">
        <v>33</v>
      </c>
      <c r="BL1712" s="10" t="s">
        <v>33</v>
      </c>
      <c r="BM1712" s="10" t="s">
        <v>33</v>
      </c>
      <c r="BP1712" s="10" t="s">
        <v>33</v>
      </c>
      <c r="BQ1712" s="10" t="s">
        <v>33</v>
      </c>
      <c r="BR1712" s="10" t="s">
        <v>33</v>
      </c>
      <c r="BS1712" s="11" t="s">
        <v>33</v>
      </c>
      <c r="BT1712" s="11" t="s">
        <v>33</v>
      </c>
      <c r="BU1712" s="10">
        <v>1712</v>
      </c>
    </row>
    <row r="1713" spans="1:73" s="10" customFormat="1" x14ac:dyDescent="0.45">
      <c r="A1713" s="10">
        <v>450</v>
      </c>
      <c r="D1713" s="10">
        <v>1718</v>
      </c>
      <c r="E1713" s="10" t="s">
        <v>33</v>
      </c>
      <c r="F1713" s="10">
        <v>1527</v>
      </c>
      <c r="H1713" s="10" t="s">
        <v>33</v>
      </c>
      <c r="J1713" s="10" t="s">
        <v>396</v>
      </c>
      <c r="K1713" s="10">
        <v>0</v>
      </c>
      <c r="L1713" s="10">
        <v>1</v>
      </c>
      <c r="M1713" s="10" t="s">
        <v>33</v>
      </c>
      <c r="N1713" s="10">
        <v>1</v>
      </c>
      <c r="T1713" s="10">
        <v>2.8284271247461903</v>
      </c>
      <c r="W1713" s="10">
        <v>2.5401208632661558</v>
      </c>
      <c r="X1713" s="10" t="s">
        <v>35</v>
      </c>
      <c r="Y1713" s="10">
        <v>0.2449489742783178</v>
      </c>
      <c r="AB1713" s="10">
        <v>29.388977933912571</v>
      </c>
      <c r="AC1713" s="10">
        <v>0</v>
      </c>
      <c r="AD1713" s="10">
        <v>0</v>
      </c>
      <c r="AE1713" s="10">
        <v>0</v>
      </c>
      <c r="AH1713" s="10">
        <v>1</v>
      </c>
      <c r="AQ1713" s="10">
        <v>2.8466843545731684</v>
      </c>
      <c r="AR1713" s="10">
        <v>6.2355793314351624</v>
      </c>
      <c r="AS1713" s="10">
        <v>10.363271645566257</v>
      </c>
      <c r="AT1713" s="10">
        <v>66.897082332469452</v>
      </c>
      <c r="AU1713" s="10">
        <v>29.531208305663259</v>
      </c>
      <c r="AV1713" s="10">
        <v>39.201275789798594</v>
      </c>
      <c r="AW1713" s="10">
        <v>135.62956642793131</v>
      </c>
      <c r="AX1713" s="10">
        <v>1.5650686885884598E-6</v>
      </c>
      <c r="AY1713" s="10">
        <v>0</v>
      </c>
      <c r="AZ1713" s="10" t="s">
        <v>33</v>
      </c>
      <c r="BA1713" s="10">
        <v>1718</v>
      </c>
      <c r="BB1713" s="10" t="s">
        <v>33</v>
      </c>
      <c r="BC1713" s="10">
        <v>1527</v>
      </c>
      <c r="BE1713" s="10" t="s">
        <v>33</v>
      </c>
      <c r="BF1713" s="10" t="s">
        <v>33</v>
      </c>
      <c r="BG1713" s="10" t="s">
        <v>33</v>
      </c>
      <c r="BH1713" s="10" t="s">
        <v>33</v>
      </c>
      <c r="BI1713" s="10" t="s">
        <v>33</v>
      </c>
      <c r="BJ1713" s="10" t="s">
        <v>33</v>
      </c>
      <c r="BL1713" s="10" t="s">
        <v>33</v>
      </c>
      <c r="BM1713" s="10" t="s">
        <v>33</v>
      </c>
      <c r="BP1713" s="10" t="s">
        <v>33</v>
      </c>
      <c r="BQ1713" s="10">
        <v>0</v>
      </c>
      <c r="BR1713" s="10" t="s">
        <v>396</v>
      </c>
      <c r="BS1713" s="11">
        <v>10.363271645566257</v>
      </c>
      <c r="BT1713" s="11">
        <v>135.62956642793131</v>
      </c>
      <c r="BU1713" s="10">
        <v>1713</v>
      </c>
    </row>
    <row r="1714" spans="1:73" s="10" customFormat="1" x14ac:dyDescent="0.45">
      <c r="A1714" s="10" t="s">
        <v>33</v>
      </c>
      <c r="D1714" s="10" t="s">
        <v>33</v>
      </c>
      <c r="E1714" s="10">
        <v>1713</v>
      </c>
      <c r="F1714" s="10">
        <v>1671</v>
      </c>
      <c r="H1714" s="10">
        <v>441</v>
      </c>
      <c r="J1714" s="10" t="s">
        <v>33</v>
      </c>
      <c r="K1714" s="10" t="s">
        <v>139</v>
      </c>
      <c r="L1714" s="10" t="s">
        <v>33</v>
      </c>
      <c r="M1714" s="10">
        <v>0.99498743710661997</v>
      </c>
      <c r="N1714" s="10">
        <v>0.99498743710661997</v>
      </c>
      <c r="T1714" s="10">
        <v>0</v>
      </c>
      <c r="W1714" s="10">
        <v>0</v>
      </c>
      <c r="X1714" s="10">
        <v>0</v>
      </c>
      <c r="Y1714" s="10">
        <v>0</v>
      </c>
      <c r="AB1714" s="10">
        <v>0</v>
      </c>
      <c r="AC1714" s="10">
        <v>0</v>
      </c>
      <c r="AD1714" s="10">
        <v>0</v>
      </c>
      <c r="AE1714" s="10">
        <v>0</v>
      </c>
      <c r="AH1714" s="10">
        <v>1</v>
      </c>
      <c r="AQ1714" s="10">
        <v>0</v>
      </c>
      <c r="AR1714" s="10">
        <v>2.9948398886222041</v>
      </c>
      <c r="AS1714" s="10">
        <v>2.9948398886222041</v>
      </c>
      <c r="AT1714" s="10">
        <v>0</v>
      </c>
      <c r="AU1714" s="10">
        <v>0</v>
      </c>
      <c r="AV1714" s="10">
        <v>25.23542142622707</v>
      </c>
      <c r="AW1714" s="10">
        <v>25.23542142622707</v>
      </c>
      <c r="AX1714" s="10" t="s">
        <v>33</v>
      </c>
      <c r="AY1714" s="10" t="s">
        <v>33</v>
      </c>
      <c r="AZ1714" s="10" t="s">
        <v>33</v>
      </c>
      <c r="BA1714" s="10" t="s">
        <v>33</v>
      </c>
      <c r="BB1714" s="10">
        <v>1713</v>
      </c>
      <c r="BC1714" s="10">
        <v>1671</v>
      </c>
      <c r="BE1714" s="10" t="s">
        <v>396</v>
      </c>
      <c r="BF1714" s="10" t="s">
        <v>2982</v>
      </c>
      <c r="BG1714" s="10">
        <v>4.6871301370183619E-6</v>
      </c>
      <c r="BH1714" s="10">
        <v>505.72933548965466</v>
      </c>
      <c r="BI1714" s="10">
        <v>746</v>
      </c>
      <c r="BJ1714" s="10" t="s">
        <v>33</v>
      </c>
      <c r="BL1714" s="10" t="s">
        <v>33</v>
      </c>
      <c r="BM1714" s="10" t="s">
        <v>33</v>
      </c>
      <c r="BP1714" s="10" t="s">
        <v>33</v>
      </c>
      <c r="BQ1714" s="10" t="s">
        <v>33</v>
      </c>
      <c r="BR1714" s="10" t="s">
        <v>33</v>
      </c>
      <c r="BS1714" s="11" t="s">
        <v>33</v>
      </c>
      <c r="BT1714" s="11" t="s">
        <v>33</v>
      </c>
      <c r="BU1714" s="10">
        <v>1714</v>
      </c>
    </row>
    <row r="1715" spans="1:73" s="10" customFormat="1" x14ac:dyDescent="0.45">
      <c r="A1715" s="10" t="s">
        <v>33</v>
      </c>
      <c r="D1715" s="10" t="s">
        <v>33</v>
      </c>
      <c r="E1715" s="10">
        <v>1713</v>
      </c>
      <c r="F1715" s="10">
        <v>1185</v>
      </c>
      <c r="H1715" s="10">
        <v>318</v>
      </c>
      <c r="J1715" s="10" t="s">
        <v>33</v>
      </c>
      <c r="K1715" s="10" t="s">
        <v>72</v>
      </c>
      <c r="L1715" s="10" t="s">
        <v>33</v>
      </c>
      <c r="M1715" s="10">
        <v>0.44721359549995793</v>
      </c>
      <c r="N1715" s="10">
        <v>0.44721359549995793</v>
      </c>
      <c r="T1715" s="10">
        <v>0</v>
      </c>
      <c r="W1715" s="10">
        <v>0</v>
      </c>
      <c r="X1715" s="10">
        <v>0</v>
      </c>
      <c r="Y1715" s="10">
        <v>0</v>
      </c>
      <c r="AB1715" s="10">
        <v>0</v>
      </c>
      <c r="AC1715" s="10">
        <v>0</v>
      </c>
      <c r="AD1715" s="10">
        <v>0</v>
      </c>
      <c r="AE1715" s="10">
        <v>0</v>
      </c>
      <c r="AH1715" s="10">
        <v>1</v>
      </c>
      <c r="AQ1715" s="10">
        <v>0</v>
      </c>
      <c r="AR1715" s="10">
        <v>0.67367083958712981</v>
      </c>
      <c r="AS1715" s="10">
        <v>0.67367083958712981</v>
      </c>
      <c r="AT1715" s="10">
        <v>0</v>
      </c>
      <c r="AU1715" s="10">
        <v>0</v>
      </c>
      <c r="AV1715" s="10">
        <v>13.109905065054685</v>
      </c>
      <c r="AW1715" s="10">
        <v>13.109905065054685</v>
      </c>
      <c r="AX1715" s="10" t="s">
        <v>33</v>
      </c>
      <c r="AY1715" s="10" t="s">
        <v>33</v>
      </c>
      <c r="AZ1715" s="10" t="s">
        <v>33</v>
      </c>
      <c r="BA1715" s="10" t="s">
        <v>33</v>
      </c>
      <c r="BB1715" s="10">
        <v>1713</v>
      </c>
      <c r="BC1715" s="10">
        <v>1185</v>
      </c>
      <c r="BE1715" s="10" t="s">
        <v>396</v>
      </c>
      <c r="BF1715" s="10" t="s">
        <v>2983</v>
      </c>
      <c r="BG1715" s="10">
        <v>1.054341137452916E-6</v>
      </c>
      <c r="BH1715" s="10">
        <v>133.57865031599246</v>
      </c>
      <c r="BI1715" s="10">
        <v>747</v>
      </c>
      <c r="BJ1715" s="10" t="s">
        <v>33</v>
      </c>
      <c r="BL1715" s="10" t="s">
        <v>33</v>
      </c>
      <c r="BM1715" s="10" t="s">
        <v>33</v>
      </c>
      <c r="BP1715" s="10" t="s">
        <v>33</v>
      </c>
      <c r="BQ1715" s="10" t="s">
        <v>33</v>
      </c>
      <c r="BR1715" s="10" t="s">
        <v>33</v>
      </c>
      <c r="BS1715" s="11" t="s">
        <v>33</v>
      </c>
      <c r="BT1715" s="11" t="s">
        <v>33</v>
      </c>
      <c r="BU1715" s="10">
        <v>1715</v>
      </c>
    </row>
    <row r="1716" spans="1:73" s="10" customFormat="1" x14ac:dyDescent="0.45">
      <c r="A1716" s="10" t="s">
        <v>33</v>
      </c>
      <c r="D1716" s="10" t="s">
        <v>33</v>
      </c>
      <c r="E1716" s="10">
        <v>1713</v>
      </c>
      <c r="F1716" s="10">
        <v>1882</v>
      </c>
      <c r="H1716" s="10">
        <v>496</v>
      </c>
      <c r="J1716" s="10" t="s">
        <v>33</v>
      </c>
      <c r="K1716" s="10" t="s">
        <v>422</v>
      </c>
      <c r="L1716" s="10" t="s">
        <v>33</v>
      </c>
      <c r="M1716" s="10">
        <v>1.2990381056766579E-3</v>
      </c>
      <c r="N1716" s="10">
        <v>1.2990381056766579E-3</v>
      </c>
      <c r="T1716" s="10">
        <v>0</v>
      </c>
      <c r="W1716" s="10">
        <v>0</v>
      </c>
      <c r="X1716" s="10">
        <v>0</v>
      </c>
      <c r="Y1716" s="10">
        <v>0</v>
      </c>
      <c r="AB1716" s="10">
        <v>0</v>
      </c>
      <c r="AC1716" s="10">
        <v>0</v>
      </c>
      <c r="AD1716" s="10">
        <v>0</v>
      </c>
      <c r="AE1716" s="10">
        <v>0</v>
      </c>
      <c r="AH1716" s="10">
        <v>1</v>
      </c>
      <c r="AQ1716" s="10">
        <v>1.8257229826977934E-2</v>
      </c>
      <c r="AR1716" s="10">
        <v>2.6947739959672385E-2</v>
      </c>
      <c r="AS1716" s="10">
        <v>5.3420723208790391E-2</v>
      </c>
      <c r="AT1716" s="10">
        <v>0.42904490093398145</v>
      </c>
      <c r="AU1716" s="10">
        <v>0.14223037175068942</v>
      </c>
      <c r="AV1716" s="10">
        <v>0.48852583709936764</v>
      </c>
      <c r="AW1716" s="10">
        <v>1.0598011097840385</v>
      </c>
      <c r="AX1716" s="10" t="s">
        <v>33</v>
      </c>
      <c r="AY1716" s="10" t="s">
        <v>33</v>
      </c>
      <c r="AZ1716" s="10" t="s">
        <v>33</v>
      </c>
      <c r="BA1716" s="10" t="s">
        <v>33</v>
      </c>
      <c r="BB1716" s="10">
        <v>1713</v>
      </c>
      <c r="BC1716" s="10">
        <v>1882</v>
      </c>
      <c r="BE1716" s="10" t="s">
        <v>396</v>
      </c>
      <c r="BF1716" s="10" t="s">
        <v>422</v>
      </c>
      <c r="BG1716" s="10">
        <v>8.3607101215828678E-8</v>
      </c>
      <c r="BH1716" s="10">
        <v>72.961437896995776</v>
      </c>
      <c r="BI1716" s="10">
        <v>748</v>
      </c>
      <c r="BJ1716" s="10" t="s">
        <v>33</v>
      </c>
      <c r="BL1716" s="10" t="s">
        <v>33</v>
      </c>
      <c r="BM1716" s="10" t="s">
        <v>33</v>
      </c>
      <c r="BP1716" s="10" t="s">
        <v>33</v>
      </c>
      <c r="BQ1716" s="10" t="s">
        <v>33</v>
      </c>
      <c r="BR1716" s="10" t="s">
        <v>33</v>
      </c>
      <c r="BS1716" s="11" t="s">
        <v>33</v>
      </c>
      <c r="BT1716" s="11" t="s">
        <v>33</v>
      </c>
      <c r="BU1716" s="10">
        <v>1716</v>
      </c>
    </row>
    <row r="1717" spans="1:73" s="10" customFormat="1" x14ac:dyDescent="0.45">
      <c r="A1717" s="10" t="s">
        <v>33</v>
      </c>
      <c r="D1717" s="10" t="s">
        <v>33</v>
      </c>
      <c r="E1717" s="10">
        <v>1713</v>
      </c>
      <c r="F1717" s="10">
        <v>1020</v>
      </c>
      <c r="H1717" s="10">
        <v>270</v>
      </c>
      <c r="J1717" s="10" t="s">
        <v>33</v>
      </c>
      <c r="K1717" s="10" t="s">
        <v>42</v>
      </c>
      <c r="L1717" s="10" t="s">
        <v>33</v>
      </c>
      <c r="M1717" s="10">
        <v>0.36742346141747667</v>
      </c>
      <c r="N1717" s="10">
        <v>0.36742346141747667</v>
      </c>
      <c r="T1717" s="10">
        <v>0</v>
      </c>
      <c r="W1717" s="10">
        <v>0</v>
      </c>
      <c r="X1717" s="10">
        <v>0</v>
      </c>
      <c r="Y1717" s="10">
        <v>0</v>
      </c>
      <c r="AB1717" s="10">
        <v>0</v>
      </c>
      <c r="AC1717" s="10">
        <v>0</v>
      </c>
      <c r="AD1717" s="10">
        <v>0</v>
      </c>
      <c r="AE1717" s="10">
        <v>0</v>
      </c>
      <c r="AH1717" s="10">
        <v>1</v>
      </c>
      <c r="AQ1717" s="10">
        <v>0</v>
      </c>
      <c r="AR1717" s="10">
        <v>0</v>
      </c>
      <c r="AS1717" s="10">
        <v>0</v>
      </c>
      <c r="AT1717" s="10">
        <v>0</v>
      </c>
      <c r="AU1717" s="10">
        <v>0</v>
      </c>
      <c r="AV1717" s="10">
        <v>0.36742346141747667</v>
      </c>
      <c r="AW1717" s="10">
        <v>0.36742346141747667</v>
      </c>
      <c r="AX1717" s="10" t="s">
        <v>33</v>
      </c>
      <c r="AY1717" s="10" t="s">
        <v>33</v>
      </c>
      <c r="AZ1717" s="10" t="s">
        <v>33</v>
      </c>
      <c r="BA1717" s="10" t="s">
        <v>33</v>
      </c>
      <c r="BB1717" s="10">
        <v>1713</v>
      </c>
      <c r="BC1717" s="10">
        <v>1020</v>
      </c>
      <c r="BE1717" s="10" t="s">
        <v>396</v>
      </c>
      <c r="BF1717" s="10" t="s">
        <v>2984</v>
      </c>
      <c r="BG1717" s="10">
        <v>0</v>
      </c>
      <c r="BH1717" s="10">
        <v>10.989991985654463</v>
      </c>
      <c r="BI1717" s="10">
        <v>749</v>
      </c>
      <c r="BJ1717" s="10" t="s">
        <v>33</v>
      </c>
      <c r="BL1717" s="10" t="s">
        <v>33</v>
      </c>
      <c r="BM1717" s="10" t="s">
        <v>33</v>
      </c>
      <c r="BP1717" s="10" t="s">
        <v>33</v>
      </c>
      <c r="BQ1717" s="10" t="s">
        <v>33</v>
      </c>
      <c r="BR1717" s="10" t="s">
        <v>33</v>
      </c>
      <c r="BS1717" s="11" t="s">
        <v>33</v>
      </c>
      <c r="BT1717" s="11" t="s">
        <v>33</v>
      </c>
      <c r="BU1717" s="10">
        <v>1717</v>
      </c>
    </row>
    <row r="1718" spans="1:73" s="10" customFormat="1" x14ac:dyDescent="0.45">
      <c r="A1718" s="10">
        <v>451</v>
      </c>
      <c r="D1718" s="10">
        <v>1723</v>
      </c>
      <c r="E1718" s="10" t="s">
        <v>33</v>
      </c>
      <c r="F1718" s="10">
        <v>1529</v>
      </c>
      <c r="H1718" s="10" t="s">
        <v>33</v>
      </c>
      <c r="J1718" s="10" t="s">
        <v>397</v>
      </c>
      <c r="K1718" s="10">
        <v>0</v>
      </c>
      <c r="L1718" s="10">
        <v>1</v>
      </c>
      <c r="M1718" s="10" t="s">
        <v>33</v>
      </c>
      <c r="N1718" s="10">
        <v>1</v>
      </c>
      <c r="T1718" s="10">
        <v>1.4142135623730951</v>
      </c>
      <c r="W1718" s="10">
        <v>1.4665394641809</v>
      </c>
      <c r="X1718" s="10" t="s">
        <v>35</v>
      </c>
      <c r="Y1718" s="10">
        <v>0.14142135623730953</v>
      </c>
      <c r="AB1718" s="10">
        <v>16.967734321352399</v>
      </c>
      <c r="AC1718" s="10">
        <v>0</v>
      </c>
      <c r="AD1718" s="10">
        <v>0</v>
      </c>
      <c r="AE1718" s="10">
        <v>0</v>
      </c>
      <c r="AH1718" s="10">
        <v>1</v>
      </c>
      <c r="AQ1718" s="10">
        <v>8.693107884188743</v>
      </c>
      <c r="AR1718" s="10">
        <v>16.895853654594227</v>
      </c>
      <c r="AS1718" s="10">
        <v>29.500860086667906</v>
      </c>
      <c r="AT1718" s="10">
        <v>204.28803527843547</v>
      </c>
      <c r="AU1718" s="10">
        <v>63.611746055307464</v>
      </c>
      <c r="AV1718" s="10">
        <v>279.19972487971552</v>
      </c>
      <c r="AW1718" s="10">
        <v>547.09950621345843</v>
      </c>
      <c r="AX1718" s="10">
        <v>1.8559431564571157E-9</v>
      </c>
      <c r="AY1718" s="10">
        <v>0</v>
      </c>
      <c r="AZ1718" s="10" t="s">
        <v>33</v>
      </c>
      <c r="BA1718" s="10">
        <v>1723</v>
      </c>
      <c r="BB1718" s="10" t="s">
        <v>33</v>
      </c>
      <c r="BC1718" s="10">
        <v>1529</v>
      </c>
      <c r="BE1718" s="10" t="s">
        <v>33</v>
      </c>
      <c r="BF1718" s="10" t="s">
        <v>33</v>
      </c>
      <c r="BG1718" s="10" t="s">
        <v>33</v>
      </c>
      <c r="BH1718" s="10" t="s">
        <v>33</v>
      </c>
      <c r="BI1718" s="10" t="s">
        <v>33</v>
      </c>
      <c r="BJ1718" s="10" t="s">
        <v>33</v>
      </c>
      <c r="BL1718" s="10" t="s">
        <v>33</v>
      </c>
      <c r="BM1718" s="10" t="s">
        <v>33</v>
      </c>
      <c r="BP1718" s="10" t="s">
        <v>33</v>
      </c>
      <c r="BQ1718" s="10">
        <v>0</v>
      </c>
      <c r="BR1718" s="10" t="s">
        <v>397</v>
      </c>
      <c r="BS1718" s="11">
        <v>29.500860086667906</v>
      </c>
      <c r="BT1718" s="11">
        <v>547.09950621345843</v>
      </c>
      <c r="BU1718" s="10">
        <v>1718</v>
      </c>
    </row>
    <row r="1719" spans="1:73" s="10" customFormat="1" x14ac:dyDescent="0.45">
      <c r="A1719" s="10" t="s">
        <v>33</v>
      </c>
      <c r="D1719" s="10" t="s">
        <v>33</v>
      </c>
      <c r="E1719" s="10">
        <v>1718</v>
      </c>
      <c r="F1719" s="10">
        <v>1095</v>
      </c>
      <c r="H1719" s="10">
        <v>285</v>
      </c>
      <c r="J1719" s="10" t="s">
        <v>33</v>
      </c>
      <c r="K1719" s="10" t="s">
        <v>105</v>
      </c>
      <c r="L1719" s="10" t="s">
        <v>33</v>
      </c>
      <c r="M1719" s="10">
        <v>1.4142135623730951</v>
      </c>
      <c r="N1719" s="10">
        <v>1.4142135623730951</v>
      </c>
      <c r="T1719" s="10">
        <v>0</v>
      </c>
      <c r="W1719" s="10">
        <v>0</v>
      </c>
      <c r="X1719" s="10">
        <v>0</v>
      </c>
      <c r="Y1719" s="10">
        <v>0</v>
      </c>
      <c r="AB1719" s="10">
        <v>0</v>
      </c>
      <c r="AC1719" s="10">
        <v>0</v>
      </c>
      <c r="AD1719" s="10">
        <v>0</v>
      </c>
      <c r="AE1719" s="10">
        <v>0</v>
      </c>
      <c r="AH1719" s="10">
        <v>1</v>
      </c>
      <c r="AQ1719" s="10">
        <v>1.0611016478151067</v>
      </c>
      <c r="AR1719" s="10">
        <v>2.5698475950408617</v>
      </c>
      <c r="AS1719" s="10">
        <v>4.1084449843727668</v>
      </c>
      <c r="AT1719" s="10">
        <v>24.935888723655008</v>
      </c>
      <c r="AU1719" s="10">
        <v>45.867591449421418</v>
      </c>
      <c r="AV1719" s="10">
        <v>43.760046426254931</v>
      </c>
      <c r="AW1719" s="10">
        <v>114.56352659933135</v>
      </c>
      <c r="AX1719" s="10" t="s">
        <v>33</v>
      </c>
      <c r="AY1719" s="10" t="s">
        <v>33</v>
      </c>
      <c r="AZ1719" s="10" t="s">
        <v>33</v>
      </c>
      <c r="BA1719" s="10" t="s">
        <v>33</v>
      </c>
      <c r="BB1719" s="10">
        <v>1718</v>
      </c>
      <c r="BC1719" s="10">
        <v>1095</v>
      </c>
      <c r="BE1719" s="10" t="s">
        <v>397</v>
      </c>
      <c r="BF1719" s="10" t="s">
        <v>2985</v>
      </c>
      <c r="BG1719" s="10">
        <v>7.6250403524271986E-9</v>
      </c>
      <c r="BH1719" s="10">
        <v>21576.050056349908</v>
      </c>
      <c r="BI1719" s="10">
        <v>751</v>
      </c>
      <c r="BJ1719" s="10" t="s">
        <v>33</v>
      </c>
      <c r="BL1719" s="10" t="s">
        <v>33</v>
      </c>
      <c r="BM1719" s="10" t="s">
        <v>33</v>
      </c>
      <c r="BP1719" s="10" t="s">
        <v>33</v>
      </c>
      <c r="BQ1719" s="10" t="s">
        <v>33</v>
      </c>
      <c r="BR1719" s="10" t="s">
        <v>33</v>
      </c>
      <c r="BS1719" s="11" t="s">
        <v>33</v>
      </c>
      <c r="BT1719" s="11" t="s">
        <v>33</v>
      </c>
      <c r="BU1719" s="10">
        <v>1719</v>
      </c>
    </row>
    <row r="1720" spans="1:73" s="10" customFormat="1" x14ac:dyDescent="0.45">
      <c r="A1720" s="10" t="s">
        <v>33</v>
      </c>
      <c r="D1720" s="10" t="s">
        <v>33</v>
      </c>
      <c r="E1720" s="10">
        <v>1718</v>
      </c>
      <c r="F1720" s="10">
        <v>1149</v>
      </c>
      <c r="H1720" s="10">
        <v>307</v>
      </c>
      <c r="J1720" s="10" t="s">
        <v>33</v>
      </c>
      <c r="K1720" s="10" t="s">
        <v>50</v>
      </c>
      <c r="L1720" s="10" t="s">
        <v>33</v>
      </c>
      <c r="M1720" s="10">
        <v>0.69282032302755092</v>
      </c>
      <c r="N1720" s="10">
        <v>0.69282032302755092</v>
      </c>
      <c r="T1720" s="10">
        <v>0</v>
      </c>
      <c r="W1720" s="10">
        <v>0</v>
      </c>
      <c r="X1720" s="10">
        <v>0</v>
      </c>
      <c r="Y1720" s="10">
        <v>0</v>
      </c>
      <c r="AB1720" s="10">
        <v>0</v>
      </c>
      <c r="AC1720" s="10">
        <v>0</v>
      </c>
      <c r="AD1720" s="10">
        <v>0</v>
      </c>
      <c r="AE1720" s="10">
        <v>0</v>
      </c>
      <c r="AH1720" s="10">
        <v>1</v>
      </c>
      <c r="AQ1720" s="10">
        <v>6.2177926740005409</v>
      </c>
      <c r="AR1720" s="10">
        <v>12.852031280469429</v>
      </c>
      <c r="AS1720" s="10">
        <v>21.867830657770213</v>
      </c>
      <c r="AT1720" s="10">
        <v>146.11812783901271</v>
      </c>
      <c r="AU1720" s="10">
        <v>0.77642028453364365</v>
      </c>
      <c r="AV1720" s="10">
        <v>235.07965022390701</v>
      </c>
      <c r="AW1720" s="10">
        <v>381.97419834745335</v>
      </c>
      <c r="AX1720" s="10" t="s">
        <v>33</v>
      </c>
      <c r="AY1720" s="10" t="s">
        <v>33</v>
      </c>
      <c r="AZ1720" s="10" t="s">
        <v>33</v>
      </c>
      <c r="BA1720" s="10" t="s">
        <v>33</v>
      </c>
      <c r="BB1720" s="10">
        <v>1718</v>
      </c>
      <c r="BC1720" s="10">
        <v>1149</v>
      </c>
      <c r="BE1720" s="10" t="s">
        <v>397</v>
      </c>
      <c r="BF1720" s="10" t="s">
        <v>2986</v>
      </c>
      <c r="BG1720" s="10">
        <v>4.0585450655851735E-8</v>
      </c>
      <c r="BH1720" s="10">
        <v>5952.3924000221496</v>
      </c>
      <c r="BI1720" s="10">
        <v>752</v>
      </c>
      <c r="BJ1720" s="10" t="s">
        <v>33</v>
      </c>
      <c r="BL1720" s="10" t="s">
        <v>33</v>
      </c>
      <c r="BM1720" s="10" t="s">
        <v>33</v>
      </c>
      <c r="BP1720" s="10" t="s">
        <v>33</v>
      </c>
      <c r="BQ1720" s="10" t="s">
        <v>33</v>
      </c>
      <c r="BR1720" s="10" t="s">
        <v>33</v>
      </c>
      <c r="BS1720" s="11" t="s">
        <v>33</v>
      </c>
      <c r="BT1720" s="11" t="s">
        <v>33</v>
      </c>
      <c r="BU1720" s="10">
        <v>1720</v>
      </c>
    </row>
    <row r="1721" spans="1:73" s="10" customFormat="1" x14ac:dyDescent="0.45">
      <c r="A1721" s="10" t="s">
        <v>33</v>
      </c>
      <c r="D1721" s="10" t="s">
        <v>33</v>
      </c>
      <c r="E1721" s="10">
        <v>1718</v>
      </c>
      <c r="F1721" s="10">
        <v>1869</v>
      </c>
      <c r="H1721" s="10">
        <v>492</v>
      </c>
      <c r="J1721" s="10" t="s">
        <v>33</v>
      </c>
      <c r="K1721" s="10" t="s">
        <v>419</v>
      </c>
      <c r="L1721" s="10" t="s">
        <v>33</v>
      </c>
      <c r="M1721" s="10">
        <v>8.4852813742385699E-4</v>
      </c>
      <c r="N1721" s="10">
        <v>8.4852813742385699E-4</v>
      </c>
      <c r="T1721" s="10">
        <v>0</v>
      </c>
      <c r="W1721" s="10">
        <v>0</v>
      </c>
      <c r="X1721" s="10">
        <v>0</v>
      </c>
      <c r="Y1721" s="10">
        <v>0</v>
      </c>
      <c r="AB1721" s="10">
        <v>0</v>
      </c>
      <c r="AC1721" s="10">
        <v>0</v>
      </c>
      <c r="AD1721" s="10">
        <v>0</v>
      </c>
      <c r="AE1721" s="10">
        <v>0</v>
      </c>
      <c r="AH1721" s="10">
        <v>1</v>
      </c>
      <c r="AQ1721" s="10">
        <v>0</v>
      </c>
      <c r="AR1721" s="10">
        <v>7.435314903035231E-3</v>
      </c>
      <c r="AS1721" s="10">
        <v>7.435314903035231E-3</v>
      </c>
      <c r="AT1721" s="10">
        <v>0</v>
      </c>
      <c r="AU1721" s="10">
        <v>0</v>
      </c>
      <c r="AV1721" s="10">
        <v>0.13486162456964357</v>
      </c>
      <c r="AW1721" s="10">
        <v>0.13486162456964357</v>
      </c>
      <c r="AX1721" s="10" t="s">
        <v>33</v>
      </c>
      <c r="AY1721" s="10" t="s">
        <v>33</v>
      </c>
      <c r="AZ1721" s="10" t="s">
        <v>33</v>
      </c>
      <c r="BA1721" s="10" t="s">
        <v>33</v>
      </c>
      <c r="BB1721" s="10">
        <v>1718</v>
      </c>
      <c r="BC1721" s="10">
        <v>1869</v>
      </c>
      <c r="BE1721" s="10" t="s">
        <v>397</v>
      </c>
      <c r="BF1721" s="10" t="s">
        <v>2987</v>
      </c>
      <c r="BG1721" s="10">
        <v>1.379952181039184E-11</v>
      </c>
      <c r="BH1721" s="10">
        <v>0.95102264027417616</v>
      </c>
      <c r="BI1721" s="10">
        <v>753</v>
      </c>
      <c r="BJ1721" s="10" t="s">
        <v>33</v>
      </c>
      <c r="BL1721" s="10" t="s">
        <v>33</v>
      </c>
      <c r="BM1721" s="10" t="s">
        <v>33</v>
      </c>
      <c r="BP1721" s="10" t="s">
        <v>33</v>
      </c>
      <c r="BQ1721" s="10" t="s">
        <v>33</v>
      </c>
      <c r="BR1721" s="10" t="s">
        <v>33</v>
      </c>
      <c r="BS1721" s="11" t="s">
        <v>33</v>
      </c>
      <c r="BT1721" s="11" t="s">
        <v>33</v>
      </c>
      <c r="BU1721" s="10">
        <v>1721</v>
      </c>
    </row>
    <row r="1722" spans="1:73" s="10" customFormat="1" x14ac:dyDescent="0.45">
      <c r="A1722" s="10" t="s">
        <v>33</v>
      </c>
      <c r="D1722" s="10" t="s">
        <v>33</v>
      </c>
      <c r="E1722" s="10">
        <v>1718</v>
      </c>
      <c r="F1722" s="10">
        <v>1020</v>
      </c>
      <c r="H1722" s="10">
        <v>270</v>
      </c>
      <c r="J1722" s="10" t="s">
        <v>33</v>
      </c>
      <c r="K1722" s="10" t="s">
        <v>42</v>
      </c>
      <c r="L1722" s="10" t="s">
        <v>33</v>
      </c>
      <c r="M1722" s="10">
        <v>0.22516660498395405</v>
      </c>
      <c r="N1722" s="10">
        <v>0.22516660498395405</v>
      </c>
      <c r="T1722" s="10">
        <v>0</v>
      </c>
      <c r="W1722" s="10">
        <v>0</v>
      </c>
      <c r="X1722" s="10">
        <v>0</v>
      </c>
      <c r="Y1722" s="10">
        <v>0</v>
      </c>
      <c r="AB1722" s="10">
        <v>0</v>
      </c>
      <c r="AC1722" s="10">
        <v>0</v>
      </c>
      <c r="AD1722" s="10">
        <v>0</v>
      </c>
      <c r="AE1722" s="10">
        <v>0</v>
      </c>
      <c r="AH1722" s="10">
        <v>1</v>
      </c>
      <c r="AQ1722" s="10">
        <v>0</v>
      </c>
      <c r="AR1722" s="10">
        <v>0</v>
      </c>
      <c r="AS1722" s="10">
        <v>0</v>
      </c>
      <c r="AT1722" s="10">
        <v>0</v>
      </c>
      <c r="AU1722" s="10">
        <v>0</v>
      </c>
      <c r="AV1722" s="10">
        <v>0.22516660498395405</v>
      </c>
      <c r="AW1722" s="10">
        <v>0.22516660498395405</v>
      </c>
      <c r="AX1722" s="10" t="s">
        <v>33</v>
      </c>
      <c r="AY1722" s="10" t="s">
        <v>33</v>
      </c>
      <c r="AZ1722" s="10" t="s">
        <v>33</v>
      </c>
      <c r="BA1722" s="10" t="s">
        <v>33</v>
      </c>
      <c r="BB1722" s="10">
        <v>1718</v>
      </c>
      <c r="BC1722" s="10">
        <v>1020</v>
      </c>
      <c r="BE1722" s="10" t="s">
        <v>397</v>
      </c>
      <c r="BF1722" s="10" t="s">
        <v>2988</v>
      </c>
      <c r="BG1722" s="10">
        <v>0</v>
      </c>
      <c r="BH1722" s="10">
        <v>21.473277056356959</v>
      </c>
      <c r="BI1722" s="10">
        <v>754</v>
      </c>
      <c r="BJ1722" s="10" t="s">
        <v>33</v>
      </c>
      <c r="BL1722" s="10" t="s">
        <v>33</v>
      </c>
      <c r="BM1722" s="10" t="s">
        <v>33</v>
      </c>
      <c r="BP1722" s="10" t="s">
        <v>33</v>
      </c>
      <c r="BQ1722" s="10" t="s">
        <v>33</v>
      </c>
      <c r="BR1722" s="10" t="s">
        <v>33</v>
      </c>
      <c r="BS1722" s="11" t="s">
        <v>33</v>
      </c>
      <c r="BT1722" s="11" t="s">
        <v>33</v>
      </c>
      <c r="BU1722" s="10">
        <v>1722</v>
      </c>
    </row>
    <row r="1723" spans="1:73" s="10" customFormat="1" x14ac:dyDescent="0.45">
      <c r="A1723" s="10">
        <v>452</v>
      </c>
      <c r="D1723" s="10">
        <v>1729</v>
      </c>
      <c r="E1723" s="10" t="s">
        <v>33</v>
      </c>
      <c r="F1723" s="10">
        <v>1530</v>
      </c>
      <c r="H1723" s="10" t="s">
        <v>33</v>
      </c>
      <c r="J1723" s="10" t="s">
        <v>398</v>
      </c>
      <c r="K1723" s="10">
        <v>0</v>
      </c>
      <c r="L1723" s="10">
        <v>1</v>
      </c>
      <c r="M1723" s="10" t="s">
        <v>33</v>
      </c>
      <c r="N1723" s="10">
        <v>1</v>
      </c>
      <c r="T1723" s="10">
        <v>2.8284271247461903</v>
      </c>
      <c r="W1723" s="10">
        <v>2.5401208632661558</v>
      </c>
      <c r="X1723" s="10" t="s">
        <v>35</v>
      </c>
      <c r="Y1723" s="10">
        <v>0.2449489742783178</v>
      </c>
      <c r="AB1723" s="10">
        <v>29.388977933912571</v>
      </c>
      <c r="AC1723" s="10">
        <v>0</v>
      </c>
      <c r="AD1723" s="10">
        <v>0</v>
      </c>
      <c r="AE1723" s="10">
        <v>0</v>
      </c>
      <c r="AH1723" s="10">
        <v>1</v>
      </c>
      <c r="AQ1723" s="10">
        <v>23.265323401139629</v>
      </c>
      <c r="AR1723" s="10">
        <v>51.866150453507572</v>
      </c>
      <c r="AS1723" s="10">
        <v>85.600869385160024</v>
      </c>
      <c r="AT1723" s="10">
        <v>546.73509992678123</v>
      </c>
      <c r="AU1723" s="10">
        <v>34.078142125588755</v>
      </c>
      <c r="AV1723" s="10">
        <v>914.67105369685453</v>
      </c>
      <c r="AW1723" s="10">
        <v>1495.4842957492247</v>
      </c>
      <c r="AX1723" s="10">
        <v>3.7118863129142316E-7</v>
      </c>
      <c r="AY1723" s="10">
        <v>0</v>
      </c>
      <c r="AZ1723" s="10" t="s">
        <v>33</v>
      </c>
      <c r="BA1723" s="10">
        <v>1729</v>
      </c>
      <c r="BB1723" s="10" t="s">
        <v>33</v>
      </c>
      <c r="BC1723" s="10">
        <v>1530</v>
      </c>
      <c r="BE1723" s="10" t="s">
        <v>33</v>
      </c>
      <c r="BF1723" s="10" t="s">
        <v>33</v>
      </c>
      <c r="BG1723" s="10" t="s">
        <v>33</v>
      </c>
      <c r="BH1723" s="10" t="s">
        <v>33</v>
      </c>
      <c r="BI1723" s="10" t="s">
        <v>33</v>
      </c>
      <c r="BJ1723" s="10" t="s">
        <v>33</v>
      </c>
      <c r="BL1723" s="10" t="s">
        <v>33</v>
      </c>
      <c r="BM1723" s="10" t="s">
        <v>33</v>
      </c>
      <c r="BP1723" s="10" t="s">
        <v>33</v>
      </c>
      <c r="BQ1723" s="10">
        <v>0</v>
      </c>
      <c r="BR1723" s="10" t="s">
        <v>398</v>
      </c>
      <c r="BS1723" s="11">
        <v>85.600869385160024</v>
      </c>
      <c r="BT1723" s="11">
        <v>1495.4842957492247</v>
      </c>
      <c r="BU1723" s="10">
        <v>1723</v>
      </c>
    </row>
    <row r="1724" spans="1:73" s="10" customFormat="1" x14ac:dyDescent="0.45">
      <c r="A1724" s="10" t="s">
        <v>33</v>
      </c>
      <c r="D1724" s="10" t="s">
        <v>33</v>
      </c>
      <c r="E1724" s="10">
        <v>1723</v>
      </c>
      <c r="F1724" s="10">
        <v>1770</v>
      </c>
      <c r="H1724" s="10">
        <v>464</v>
      </c>
      <c r="J1724" s="10" t="s">
        <v>33</v>
      </c>
      <c r="K1724" s="10" t="s">
        <v>85</v>
      </c>
      <c r="L1724" s="10" t="s">
        <v>33</v>
      </c>
      <c r="M1724" s="10">
        <v>0.34641016151377546</v>
      </c>
      <c r="N1724" s="10">
        <v>0.34641016151377546</v>
      </c>
      <c r="T1724" s="10">
        <v>0</v>
      </c>
      <c r="W1724" s="10">
        <v>0</v>
      </c>
      <c r="X1724" s="10">
        <v>0</v>
      </c>
      <c r="Y1724" s="10">
        <v>0</v>
      </c>
      <c r="AB1724" s="10">
        <v>0</v>
      </c>
      <c r="AC1724" s="10">
        <v>0</v>
      </c>
      <c r="AD1724" s="10">
        <v>0</v>
      </c>
      <c r="AE1724" s="10">
        <v>0</v>
      </c>
      <c r="AH1724" s="10">
        <v>1</v>
      </c>
      <c r="AQ1724" s="10">
        <v>0</v>
      </c>
      <c r="AR1724" s="10">
        <v>6.8934233811583461</v>
      </c>
      <c r="AS1724" s="10">
        <v>6.8934233811583461</v>
      </c>
      <c r="AT1724" s="10">
        <v>0</v>
      </c>
      <c r="AU1724" s="10">
        <v>0</v>
      </c>
      <c r="AV1724" s="10">
        <v>131.76657532190919</v>
      </c>
      <c r="AW1724" s="10">
        <v>131.76657532190919</v>
      </c>
      <c r="AX1724" s="10" t="s">
        <v>33</v>
      </c>
      <c r="AY1724" s="10" t="s">
        <v>33</v>
      </c>
      <c r="AZ1724" s="10" t="s">
        <v>33</v>
      </c>
      <c r="BA1724" s="10" t="s">
        <v>33</v>
      </c>
      <c r="BB1724" s="10">
        <v>1723</v>
      </c>
      <c r="BC1724" s="10">
        <v>1770</v>
      </c>
      <c r="BE1724" s="10" t="s">
        <v>398</v>
      </c>
      <c r="BF1724" s="10" t="s">
        <v>2989</v>
      </c>
      <c r="BG1724" s="10">
        <v>2.558760389764461E-6</v>
      </c>
      <c r="BH1724" s="10">
        <v>1603.3684289452501</v>
      </c>
      <c r="BI1724" s="10">
        <v>756</v>
      </c>
      <c r="BJ1724" s="10" t="s">
        <v>33</v>
      </c>
      <c r="BL1724" s="10" t="s">
        <v>33</v>
      </c>
      <c r="BM1724" s="10" t="s">
        <v>33</v>
      </c>
      <c r="BP1724" s="10" t="s">
        <v>33</v>
      </c>
      <c r="BQ1724" s="10" t="s">
        <v>33</v>
      </c>
      <c r="BR1724" s="10" t="s">
        <v>33</v>
      </c>
      <c r="BS1724" s="11" t="s">
        <v>33</v>
      </c>
      <c r="BT1724" s="11" t="s">
        <v>33</v>
      </c>
      <c r="BU1724" s="10">
        <v>1724</v>
      </c>
    </row>
    <row r="1725" spans="1:73" s="10" customFormat="1" x14ac:dyDescent="0.45">
      <c r="A1725" s="10" t="s">
        <v>33</v>
      </c>
      <c r="D1725" s="10" t="s">
        <v>33</v>
      </c>
      <c r="E1725" s="10">
        <v>1723</v>
      </c>
      <c r="F1725" s="10">
        <v>1476</v>
      </c>
      <c r="H1725" s="10">
        <v>399</v>
      </c>
      <c r="J1725" s="10" t="s">
        <v>33</v>
      </c>
      <c r="K1725" s="10" t="s">
        <v>46</v>
      </c>
      <c r="L1725" s="10" t="s">
        <v>33</v>
      </c>
      <c r="M1725" s="10">
        <v>0.99498743710661997</v>
      </c>
      <c r="N1725" s="10">
        <v>0.99498743710661997</v>
      </c>
      <c r="T1725" s="10">
        <v>0</v>
      </c>
      <c r="W1725" s="10">
        <v>0</v>
      </c>
      <c r="X1725" s="10">
        <v>0</v>
      </c>
      <c r="Y1725" s="10">
        <v>0</v>
      </c>
      <c r="AB1725" s="10">
        <v>0</v>
      </c>
      <c r="AC1725" s="10">
        <v>0</v>
      </c>
      <c r="AD1725" s="10">
        <v>0</v>
      </c>
      <c r="AE1725" s="10">
        <v>0</v>
      </c>
      <c r="AH1725" s="10">
        <v>1</v>
      </c>
      <c r="AQ1725" s="10">
        <v>20.139032591955967</v>
      </c>
      <c r="AR1725" s="10">
        <v>36.577380398774068</v>
      </c>
      <c r="AS1725" s="10">
        <v>65.778977657110218</v>
      </c>
      <c r="AT1725" s="10">
        <v>473.26726591096525</v>
      </c>
      <c r="AU1725" s="10">
        <v>2.3612067917470982</v>
      </c>
      <c r="AV1725" s="10">
        <v>684.07155505366597</v>
      </c>
      <c r="AW1725" s="10">
        <v>1159.7000277563784</v>
      </c>
      <c r="AX1725" s="10" t="s">
        <v>33</v>
      </c>
      <c r="AY1725" s="10" t="s">
        <v>33</v>
      </c>
      <c r="AZ1725" s="10" t="s">
        <v>33</v>
      </c>
      <c r="BA1725" s="10" t="s">
        <v>33</v>
      </c>
      <c r="BB1725" s="10">
        <v>1723</v>
      </c>
      <c r="BC1725" s="10">
        <v>1476</v>
      </c>
      <c r="BE1725" s="10" t="s">
        <v>398</v>
      </c>
      <c r="BF1725" s="10" t="s">
        <v>2990</v>
      </c>
      <c r="BG1725" s="10">
        <v>2.4416408684291847E-5</v>
      </c>
      <c r="BH1725" s="10">
        <v>5757.1463497017694</v>
      </c>
      <c r="BI1725" s="10">
        <v>757</v>
      </c>
      <c r="BJ1725" s="10" t="s">
        <v>33</v>
      </c>
      <c r="BL1725" s="10" t="s">
        <v>33</v>
      </c>
      <c r="BM1725" s="10" t="s">
        <v>33</v>
      </c>
      <c r="BP1725" s="10" t="s">
        <v>33</v>
      </c>
      <c r="BQ1725" s="10" t="s">
        <v>33</v>
      </c>
      <c r="BR1725" s="10" t="s">
        <v>33</v>
      </c>
      <c r="BS1725" s="11" t="s">
        <v>33</v>
      </c>
      <c r="BT1725" s="11" t="s">
        <v>33</v>
      </c>
      <c r="BU1725" s="10">
        <v>1725</v>
      </c>
    </row>
    <row r="1726" spans="1:73" s="10" customFormat="1" x14ac:dyDescent="0.45">
      <c r="A1726" s="10" t="s">
        <v>33</v>
      </c>
      <c r="D1726" s="10" t="s">
        <v>33</v>
      </c>
      <c r="E1726" s="10">
        <v>1723</v>
      </c>
      <c r="F1726" s="10">
        <v>1888</v>
      </c>
      <c r="H1726" s="10">
        <v>497</v>
      </c>
      <c r="J1726" s="10" t="s">
        <v>33</v>
      </c>
      <c r="K1726" s="10" t="s">
        <v>70</v>
      </c>
      <c r="L1726" s="10" t="s">
        <v>33</v>
      </c>
      <c r="M1726" s="10">
        <v>1.0606601717798212E-3</v>
      </c>
      <c r="N1726" s="10">
        <v>1.0606601717798212E-3</v>
      </c>
      <c r="T1726" s="10">
        <v>0</v>
      </c>
      <c r="W1726" s="10">
        <v>0</v>
      </c>
      <c r="X1726" s="10">
        <v>0</v>
      </c>
      <c r="Y1726" s="10">
        <v>0</v>
      </c>
      <c r="AB1726" s="10">
        <v>0</v>
      </c>
      <c r="AC1726" s="10">
        <v>0</v>
      </c>
      <c r="AD1726" s="10">
        <v>0</v>
      </c>
      <c r="AE1726" s="10">
        <v>0</v>
      </c>
      <c r="AH1726" s="10">
        <v>1</v>
      </c>
      <c r="AQ1726" s="10">
        <v>2.400240568488703E-2</v>
      </c>
      <c r="AR1726" s="10">
        <v>5.3535478785861963E-2</v>
      </c>
      <c r="AS1726" s="10">
        <v>8.8338967028948154E-2</v>
      </c>
      <c r="AT1726" s="10">
        <v>0.5640565335948452</v>
      </c>
      <c r="AU1726" s="10">
        <v>0.24984284100794277</v>
      </c>
      <c r="AV1726" s="10">
        <v>1.4003096478348591</v>
      </c>
      <c r="AW1726" s="10">
        <v>2.2142090224376472</v>
      </c>
      <c r="AX1726" s="10" t="s">
        <v>33</v>
      </c>
      <c r="AY1726" s="10" t="s">
        <v>33</v>
      </c>
      <c r="AZ1726" s="10" t="s">
        <v>33</v>
      </c>
      <c r="BA1726" s="10" t="s">
        <v>33</v>
      </c>
      <c r="BB1726" s="10">
        <v>1723</v>
      </c>
      <c r="BC1726" s="10">
        <v>1888</v>
      </c>
      <c r="BE1726" s="10" t="s">
        <v>398</v>
      </c>
      <c r="BF1726" s="10" t="s">
        <v>2991</v>
      </c>
      <c r="BG1726" s="10">
        <v>3.2790420261173424E-8</v>
      </c>
      <c r="BH1726" s="10">
        <v>199.18011254222944</v>
      </c>
      <c r="BI1726" s="10">
        <v>758</v>
      </c>
      <c r="BJ1726" s="10" t="s">
        <v>33</v>
      </c>
      <c r="BL1726" s="10" t="s">
        <v>33</v>
      </c>
      <c r="BM1726" s="10" t="s">
        <v>33</v>
      </c>
      <c r="BP1726" s="10" t="s">
        <v>33</v>
      </c>
      <c r="BQ1726" s="10" t="s">
        <v>33</v>
      </c>
      <c r="BR1726" s="10" t="s">
        <v>33</v>
      </c>
      <c r="BS1726" s="11" t="s">
        <v>33</v>
      </c>
      <c r="BT1726" s="11" t="s">
        <v>33</v>
      </c>
      <c r="BU1726" s="10">
        <v>1726</v>
      </c>
    </row>
    <row r="1727" spans="1:73" s="10" customFormat="1" x14ac:dyDescent="0.45">
      <c r="A1727" s="10" t="s">
        <v>33</v>
      </c>
      <c r="D1727" s="10" t="s">
        <v>33</v>
      </c>
      <c r="E1727" s="10">
        <v>1723</v>
      </c>
      <c r="F1727" s="10">
        <v>1020</v>
      </c>
      <c r="H1727" s="10">
        <v>270</v>
      </c>
      <c r="J1727" s="10" t="s">
        <v>33</v>
      </c>
      <c r="K1727" s="10" t="s">
        <v>42</v>
      </c>
      <c r="L1727" s="10" t="s">
        <v>33</v>
      </c>
      <c r="M1727" s="10">
        <v>0.46475800154489</v>
      </c>
      <c r="N1727" s="10">
        <v>0.46475800154489</v>
      </c>
      <c r="T1727" s="10">
        <v>0</v>
      </c>
      <c r="W1727" s="10">
        <v>0</v>
      </c>
      <c r="X1727" s="10">
        <v>0</v>
      </c>
      <c r="Y1727" s="10">
        <v>0</v>
      </c>
      <c r="AB1727" s="10">
        <v>0</v>
      </c>
      <c r="AC1727" s="10">
        <v>0</v>
      </c>
      <c r="AD1727" s="10">
        <v>0</v>
      </c>
      <c r="AE1727" s="10">
        <v>0</v>
      </c>
      <c r="AH1727" s="10">
        <v>1</v>
      </c>
      <c r="AQ1727" s="10">
        <v>0</v>
      </c>
      <c r="AR1727" s="10">
        <v>0</v>
      </c>
      <c r="AS1727" s="10">
        <v>0</v>
      </c>
      <c r="AT1727" s="10">
        <v>0</v>
      </c>
      <c r="AU1727" s="10">
        <v>0</v>
      </c>
      <c r="AV1727" s="10">
        <v>0.46475800154489</v>
      </c>
      <c r="AW1727" s="10">
        <v>0.46475800154489</v>
      </c>
      <c r="AX1727" s="10" t="s">
        <v>33</v>
      </c>
      <c r="AY1727" s="10" t="s">
        <v>33</v>
      </c>
      <c r="AZ1727" s="10" t="s">
        <v>33</v>
      </c>
      <c r="BA1727" s="10" t="s">
        <v>33</v>
      </c>
      <c r="BB1727" s="10">
        <v>1723</v>
      </c>
      <c r="BC1727" s="10">
        <v>1020</v>
      </c>
      <c r="BE1727" s="10" t="s">
        <v>398</v>
      </c>
      <c r="BF1727" s="10" t="s">
        <v>2992</v>
      </c>
      <c r="BG1727" s="10">
        <v>0</v>
      </c>
      <c r="BH1727" s="10">
        <v>15.254180116715164</v>
      </c>
      <c r="BI1727" s="10">
        <v>759</v>
      </c>
      <c r="BJ1727" s="10" t="s">
        <v>33</v>
      </c>
      <c r="BL1727" s="10" t="s">
        <v>33</v>
      </c>
      <c r="BM1727" s="10" t="s">
        <v>33</v>
      </c>
      <c r="BP1727" s="10" t="s">
        <v>33</v>
      </c>
      <c r="BQ1727" s="10" t="s">
        <v>33</v>
      </c>
      <c r="BR1727" s="10" t="s">
        <v>33</v>
      </c>
      <c r="BS1727" s="11" t="s">
        <v>33</v>
      </c>
      <c r="BT1727" s="11" t="s">
        <v>33</v>
      </c>
      <c r="BU1727" s="10">
        <v>1727</v>
      </c>
    </row>
    <row r="1728" spans="1:73" s="10" customFormat="1" x14ac:dyDescent="0.45">
      <c r="A1728" s="10" t="s">
        <v>33</v>
      </c>
      <c r="D1728" s="10" t="s">
        <v>33</v>
      </c>
      <c r="E1728" s="10">
        <v>1723</v>
      </c>
      <c r="F1728" s="10">
        <v>1729</v>
      </c>
      <c r="H1728" s="10">
        <v>453</v>
      </c>
      <c r="J1728" s="10" t="s">
        <v>33</v>
      </c>
      <c r="K1728" s="10" t="s">
        <v>399</v>
      </c>
      <c r="L1728" s="10" t="s">
        <v>33</v>
      </c>
      <c r="M1728" s="10">
        <v>0.14142135623730953</v>
      </c>
      <c r="N1728" s="10">
        <v>0.14142135623730953</v>
      </c>
      <c r="T1728" s="10">
        <v>0</v>
      </c>
      <c r="W1728" s="10">
        <v>0</v>
      </c>
      <c r="X1728" s="10">
        <v>0</v>
      </c>
      <c r="Y1728" s="10">
        <v>0</v>
      </c>
      <c r="AB1728" s="10">
        <v>0</v>
      </c>
      <c r="AC1728" s="10">
        <v>0</v>
      </c>
      <c r="AD1728" s="10">
        <v>0</v>
      </c>
      <c r="AE1728" s="10">
        <v>0</v>
      </c>
      <c r="AH1728" s="10">
        <v>1</v>
      </c>
      <c r="AQ1728" s="10">
        <v>0.27386127875258309</v>
      </c>
      <c r="AR1728" s="10">
        <v>5.8016903315231501</v>
      </c>
      <c r="AS1728" s="10">
        <v>6.1987891857143955</v>
      </c>
      <c r="AT1728" s="10">
        <v>6.4357400506857028</v>
      </c>
      <c r="AU1728" s="10">
        <v>2.0781145589211394</v>
      </c>
      <c r="AV1728" s="10">
        <v>96.967855671899699</v>
      </c>
      <c r="AW1728" s="10">
        <v>105.48171028150654</v>
      </c>
      <c r="AX1728" s="10" t="s">
        <v>33</v>
      </c>
      <c r="AY1728" s="10" t="s">
        <v>33</v>
      </c>
      <c r="AZ1728" s="10" t="s">
        <v>33</v>
      </c>
      <c r="BA1728" s="10" t="s">
        <v>33</v>
      </c>
      <c r="BB1728" s="10">
        <v>1723</v>
      </c>
      <c r="BC1728" s="10">
        <v>1729</v>
      </c>
      <c r="BE1728" s="10" t="s">
        <v>398</v>
      </c>
      <c r="BF1728" s="10" t="s">
        <v>2993</v>
      </c>
      <c r="BG1728" s="10">
        <v>2.3009200735094019E-6</v>
      </c>
      <c r="BH1728" s="10">
        <v>959.93068104342285</v>
      </c>
      <c r="BI1728" s="10">
        <v>760</v>
      </c>
      <c r="BJ1728" s="10" t="s">
        <v>33</v>
      </c>
      <c r="BL1728" s="10" t="s">
        <v>33</v>
      </c>
      <c r="BM1728" s="10" t="s">
        <v>33</v>
      </c>
      <c r="BP1728" s="10" t="s">
        <v>33</v>
      </c>
      <c r="BQ1728" s="10" t="s">
        <v>33</v>
      </c>
      <c r="BR1728" s="10" t="s">
        <v>33</v>
      </c>
      <c r="BS1728" s="11" t="s">
        <v>33</v>
      </c>
      <c r="BT1728" s="11" t="s">
        <v>33</v>
      </c>
      <c r="BU1728" s="10">
        <v>1728</v>
      </c>
    </row>
    <row r="1729" spans="1:73" s="10" customFormat="1" x14ac:dyDescent="0.45">
      <c r="A1729" s="10">
        <v>453</v>
      </c>
      <c r="D1729" s="10">
        <v>1734</v>
      </c>
      <c r="E1729" s="10" t="s">
        <v>33</v>
      </c>
      <c r="F1729" s="10">
        <v>1728</v>
      </c>
      <c r="H1729" s="10" t="s">
        <v>33</v>
      </c>
      <c r="J1729" s="10" t="s">
        <v>399</v>
      </c>
      <c r="K1729" s="10">
        <v>0</v>
      </c>
      <c r="L1729" s="10">
        <v>1</v>
      </c>
      <c r="M1729" s="10" t="s">
        <v>33</v>
      </c>
      <c r="N1729" s="10">
        <v>1</v>
      </c>
      <c r="T1729" s="10">
        <v>1.9364916731037085</v>
      </c>
      <c r="W1729" s="10">
        <v>1.2700604316330779</v>
      </c>
      <c r="X1729" s="10" t="s">
        <v>35</v>
      </c>
      <c r="Y1729" s="10">
        <v>0.1224744871391589</v>
      </c>
      <c r="AB1729" s="10">
        <v>14.694488966956285</v>
      </c>
      <c r="AC1729" s="10">
        <v>0</v>
      </c>
      <c r="AD1729" s="10">
        <v>0</v>
      </c>
      <c r="AE1729" s="10">
        <v>0</v>
      </c>
      <c r="AH1729" s="10">
        <v>1</v>
      </c>
      <c r="AQ1729" s="10">
        <v>1.9364916731037085</v>
      </c>
      <c r="AR1729" s="10">
        <v>41.024145757644476</v>
      </c>
      <c r="AS1729" s="10">
        <v>43.832058683644853</v>
      </c>
      <c r="AT1729" s="10">
        <v>45.507554317937149</v>
      </c>
      <c r="AU1729" s="10">
        <v>14.694488966956285</v>
      </c>
      <c r="AV1729" s="10">
        <v>685.66628302718686</v>
      </c>
      <c r="AW1729" s="10">
        <v>745.86832631208028</v>
      </c>
      <c r="AX1729" s="10">
        <v>5.2493999657103692E-8</v>
      </c>
      <c r="AY1729" s="10">
        <v>0</v>
      </c>
      <c r="AZ1729" s="10" t="s">
        <v>33</v>
      </c>
      <c r="BA1729" s="10">
        <v>1734</v>
      </c>
      <c r="BB1729" s="10" t="s">
        <v>33</v>
      </c>
      <c r="BC1729" s="10">
        <v>1728</v>
      </c>
      <c r="BE1729" s="10" t="s">
        <v>33</v>
      </c>
      <c r="BF1729" s="10" t="s">
        <v>33</v>
      </c>
      <c r="BG1729" s="10" t="s">
        <v>33</v>
      </c>
      <c r="BH1729" s="10" t="s">
        <v>33</v>
      </c>
      <c r="BI1729" s="10" t="s">
        <v>33</v>
      </c>
      <c r="BJ1729" s="10" t="s">
        <v>33</v>
      </c>
      <c r="BL1729" s="10" t="s">
        <v>33</v>
      </c>
      <c r="BM1729" s="10" t="s">
        <v>33</v>
      </c>
      <c r="BP1729" s="10" t="s">
        <v>33</v>
      </c>
      <c r="BQ1729" s="10">
        <v>0</v>
      </c>
      <c r="BR1729" s="10" t="s">
        <v>399</v>
      </c>
      <c r="BS1729" s="11">
        <v>43.832058683644853</v>
      </c>
      <c r="BT1729" s="11">
        <v>745.86832631208028</v>
      </c>
      <c r="BU1729" s="10">
        <v>1729</v>
      </c>
    </row>
    <row r="1730" spans="1:73" s="10" customFormat="1" x14ac:dyDescent="0.45">
      <c r="A1730" s="10" t="s">
        <v>33</v>
      </c>
      <c r="D1730" s="10" t="s">
        <v>33</v>
      </c>
      <c r="E1730" s="10">
        <v>1729</v>
      </c>
      <c r="F1730" s="10">
        <v>1273</v>
      </c>
      <c r="H1730" s="10">
        <v>347</v>
      </c>
      <c r="J1730" s="10" t="s">
        <v>33</v>
      </c>
      <c r="K1730" s="10" t="s">
        <v>59</v>
      </c>
      <c r="L1730" s="10" t="s">
        <v>33</v>
      </c>
      <c r="M1730" s="10">
        <v>0.7745966692414834</v>
      </c>
      <c r="N1730" s="10">
        <v>0.7745966692414834</v>
      </c>
      <c r="T1730" s="10">
        <v>0</v>
      </c>
      <c r="W1730" s="10">
        <v>0</v>
      </c>
      <c r="X1730" s="10">
        <v>0</v>
      </c>
      <c r="Y1730" s="10">
        <v>0</v>
      </c>
      <c r="AB1730" s="10">
        <v>0</v>
      </c>
      <c r="AC1730" s="10">
        <v>0</v>
      </c>
      <c r="AD1730" s="10">
        <v>0</v>
      </c>
      <c r="AE1730" s="10">
        <v>0</v>
      </c>
      <c r="AH1730" s="10">
        <v>1</v>
      </c>
      <c r="AQ1730" s="10">
        <v>0</v>
      </c>
      <c r="AR1730" s="10">
        <v>38.824555053885824</v>
      </c>
      <c r="AS1730" s="10">
        <v>38.824555053885824</v>
      </c>
      <c r="AT1730" s="10">
        <v>0</v>
      </c>
      <c r="AU1730" s="10">
        <v>0</v>
      </c>
      <c r="AV1730" s="10">
        <v>672.35265667076965</v>
      </c>
      <c r="AW1730" s="10">
        <v>672.35265667076965</v>
      </c>
      <c r="AX1730" s="10" t="s">
        <v>33</v>
      </c>
      <c r="AY1730" s="10" t="s">
        <v>33</v>
      </c>
      <c r="AZ1730" s="10" t="s">
        <v>33</v>
      </c>
      <c r="BA1730" s="10" t="s">
        <v>33</v>
      </c>
      <c r="BB1730" s="10">
        <v>1729</v>
      </c>
      <c r="BC1730" s="10">
        <v>1273</v>
      </c>
      <c r="BE1730" s="10" t="s">
        <v>399</v>
      </c>
      <c r="BF1730" s="10" t="s">
        <v>2994</v>
      </c>
      <c r="BG1730" s="10">
        <v>2.0380561796858858E-6</v>
      </c>
      <c r="BH1730" s="10">
        <v>1812.9730960104032</v>
      </c>
      <c r="BI1730" s="10">
        <v>762</v>
      </c>
      <c r="BJ1730" s="10" t="s">
        <v>33</v>
      </c>
      <c r="BL1730" s="10" t="s">
        <v>33</v>
      </c>
      <c r="BM1730" s="10" t="s">
        <v>33</v>
      </c>
      <c r="BP1730" s="10" t="s">
        <v>33</v>
      </c>
      <c r="BQ1730" s="10" t="s">
        <v>33</v>
      </c>
      <c r="BR1730" s="10" t="s">
        <v>33</v>
      </c>
      <c r="BS1730" s="11" t="s">
        <v>33</v>
      </c>
      <c r="BT1730" s="11" t="s">
        <v>33</v>
      </c>
      <c r="BU1730" s="10">
        <v>1730</v>
      </c>
    </row>
    <row r="1731" spans="1:73" s="10" customFormat="1" x14ac:dyDescent="0.45">
      <c r="A1731" s="10" t="s">
        <v>33</v>
      </c>
      <c r="D1731" s="10" t="s">
        <v>33</v>
      </c>
      <c r="E1731" s="10">
        <v>1729</v>
      </c>
      <c r="F1731" s="10">
        <v>1186</v>
      </c>
      <c r="H1731" s="10">
        <v>319</v>
      </c>
      <c r="J1731" s="10" t="s">
        <v>33</v>
      </c>
      <c r="K1731" s="10" t="s">
        <v>52</v>
      </c>
      <c r="L1731" s="10" t="s">
        <v>33</v>
      </c>
      <c r="M1731" s="10">
        <v>0.2449489742783178</v>
      </c>
      <c r="N1731" s="10">
        <v>0.2449489742783178</v>
      </c>
      <c r="T1731" s="10">
        <v>0</v>
      </c>
      <c r="W1731" s="10">
        <v>0</v>
      </c>
      <c r="X1731" s="10">
        <v>0</v>
      </c>
      <c r="Y1731" s="10">
        <v>0</v>
      </c>
      <c r="AB1731" s="10">
        <v>0</v>
      </c>
      <c r="AC1731" s="10">
        <v>0</v>
      </c>
      <c r="AD1731" s="10">
        <v>0</v>
      </c>
      <c r="AE1731" s="10">
        <v>0</v>
      </c>
      <c r="AH1731" s="10">
        <v>1</v>
      </c>
      <c r="AQ1731" s="10">
        <v>0</v>
      </c>
      <c r="AR1731" s="10">
        <v>0.88690226487804058</v>
      </c>
      <c r="AS1731" s="10">
        <v>0.88690226487804058</v>
      </c>
      <c r="AT1731" s="10">
        <v>0</v>
      </c>
      <c r="AU1731" s="10">
        <v>0</v>
      </c>
      <c r="AV1731" s="10">
        <v>11.871605725941555</v>
      </c>
      <c r="AW1731" s="10">
        <v>11.871605725941555</v>
      </c>
      <c r="AX1731" s="10" t="s">
        <v>33</v>
      </c>
      <c r="AY1731" s="10" t="s">
        <v>33</v>
      </c>
      <c r="AZ1731" s="10" t="s">
        <v>33</v>
      </c>
      <c r="BA1731" s="10" t="s">
        <v>33</v>
      </c>
      <c r="BB1731" s="10">
        <v>1729</v>
      </c>
      <c r="BC1731" s="10">
        <v>1186</v>
      </c>
      <c r="BE1731" s="10" t="s">
        <v>399</v>
      </c>
      <c r="BF1731" s="10" t="s">
        <v>2995</v>
      </c>
      <c r="BG1731" s="10">
        <v>4.6557047188392353E-8</v>
      </c>
      <c r="BH1731" s="10">
        <v>90.254954999999995</v>
      </c>
      <c r="BI1731" s="10">
        <v>763</v>
      </c>
      <c r="BJ1731" s="10" t="s">
        <v>33</v>
      </c>
      <c r="BL1731" s="10" t="s">
        <v>33</v>
      </c>
      <c r="BM1731" s="10" t="s">
        <v>33</v>
      </c>
      <c r="BP1731" s="10" t="s">
        <v>33</v>
      </c>
      <c r="BQ1731" s="10" t="s">
        <v>33</v>
      </c>
      <c r="BR1731" s="10" t="s">
        <v>33</v>
      </c>
      <c r="BS1731" s="11" t="s">
        <v>33</v>
      </c>
      <c r="BT1731" s="11" t="s">
        <v>33</v>
      </c>
      <c r="BU1731" s="10">
        <v>1731</v>
      </c>
    </row>
    <row r="1732" spans="1:73" s="10" customFormat="1" x14ac:dyDescent="0.45">
      <c r="A1732" s="10" t="s">
        <v>33</v>
      </c>
      <c r="D1732" s="10" t="s">
        <v>33</v>
      </c>
      <c r="E1732" s="10">
        <v>1729</v>
      </c>
      <c r="F1732" s="10">
        <v>1894</v>
      </c>
      <c r="H1732" s="10">
        <v>498</v>
      </c>
      <c r="J1732" s="10" t="s">
        <v>33</v>
      </c>
      <c r="K1732" s="10" t="s">
        <v>175</v>
      </c>
      <c r="L1732" s="10" t="s">
        <v>33</v>
      </c>
      <c r="M1732" s="10">
        <v>5.3033008588991076E-3</v>
      </c>
      <c r="N1732" s="10">
        <v>5.3033008588991076E-3</v>
      </c>
      <c r="T1732" s="10">
        <v>0</v>
      </c>
      <c r="W1732" s="10">
        <v>0</v>
      </c>
      <c r="X1732" s="10">
        <v>0</v>
      </c>
      <c r="Y1732" s="10">
        <v>0</v>
      </c>
      <c r="AB1732" s="10">
        <v>0</v>
      </c>
      <c r="AC1732" s="10">
        <v>0</v>
      </c>
      <c r="AD1732" s="10">
        <v>0</v>
      </c>
      <c r="AE1732" s="10">
        <v>0</v>
      </c>
      <c r="AH1732" s="10">
        <v>1</v>
      </c>
      <c r="AQ1732" s="10">
        <v>0</v>
      </c>
      <c r="AR1732" s="10">
        <v>4.262800724753401E-2</v>
      </c>
      <c r="AS1732" s="10">
        <v>4.262800724753401E-2</v>
      </c>
      <c r="AT1732" s="10">
        <v>0</v>
      </c>
      <c r="AU1732" s="10">
        <v>0</v>
      </c>
      <c r="AV1732" s="10">
        <v>0.49333733242523298</v>
      </c>
      <c r="AW1732" s="10">
        <v>0.49333733242523298</v>
      </c>
      <c r="AX1732" s="10" t="s">
        <v>33</v>
      </c>
      <c r="AY1732" s="10" t="s">
        <v>33</v>
      </c>
      <c r="AZ1732" s="10" t="s">
        <v>33</v>
      </c>
      <c r="BA1732" s="10" t="s">
        <v>33</v>
      </c>
      <c r="BB1732" s="10">
        <v>1729</v>
      </c>
      <c r="BC1732" s="10">
        <v>1894</v>
      </c>
      <c r="BE1732" s="10" t="s">
        <v>399</v>
      </c>
      <c r="BF1732" s="10" t="s">
        <v>2996</v>
      </c>
      <c r="BG1732" s="10">
        <v>2.237714597835064E-9</v>
      </c>
      <c r="BH1732" s="10">
        <v>3.1936672352955964</v>
      </c>
      <c r="BI1732" s="10">
        <v>764</v>
      </c>
      <c r="BJ1732" s="10" t="s">
        <v>33</v>
      </c>
      <c r="BL1732" s="10" t="s">
        <v>33</v>
      </c>
      <c r="BM1732" s="10" t="s">
        <v>33</v>
      </c>
      <c r="BP1732" s="10" t="s">
        <v>33</v>
      </c>
      <c r="BQ1732" s="10" t="s">
        <v>33</v>
      </c>
      <c r="BR1732" s="10" t="s">
        <v>33</v>
      </c>
      <c r="BS1732" s="11" t="s">
        <v>33</v>
      </c>
      <c r="BT1732" s="11" t="s">
        <v>33</v>
      </c>
      <c r="BU1732" s="10">
        <v>1732</v>
      </c>
    </row>
    <row r="1733" spans="1:73" s="10" customFormat="1" x14ac:dyDescent="0.45">
      <c r="A1733" s="10" t="s">
        <v>33</v>
      </c>
      <c r="D1733" s="10" t="s">
        <v>33</v>
      </c>
      <c r="E1733" s="10">
        <v>1729</v>
      </c>
      <c r="F1733" s="10">
        <v>1020</v>
      </c>
      <c r="H1733" s="10">
        <v>270</v>
      </c>
      <c r="J1733" s="10" t="s">
        <v>33</v>
      </c>
      <c r="K1733" s="10" t="s">
        <v>42</v>
      </c>
      <c r="L1733" s="10" t="s">
        <v>33</v>
      </c>
      <c r="M1733" s="10">
        <v>0.94868329805051377</v>
      </c>
      <c r="N1733" s="10">
        <v>0.94868329805051377</v>
      </c>
      <c r="T1733" s="10">
        <v>0</v>
      </c>
      <c r="W1733" s="10">
        <v>0</v>
      </c>
      <c r="X1733" s="10">
        <v>0</v>
      </c>
      <c r="Y1733" s="10">
        <v>0</v>
      </c>
      <c r="AB1733" s="10">
        <v>0</v>
      </c>
      <c r="AC1733" s="10">
        <v>0</v>
      </c>
      <c r="AD1733" s="10">
        <v>0</v>
      </c>
      <c r="AE1733" s="10">
        <v>0</v>
      </c>
      <c r="AH1733" s="10">
        <v>1</v>
      </c>
      <c r="AQ1733" s="10">
        <v>0</v>
      </c>
      <c r="AR1733" s="10">
        <v>0</v>
      </c>
      <c r="AS1733" s="10">
        <v>0</v>
      </c>
      <c r="AT1733" s="10">
        <v>0</v>
      </c>
      <c r="AU1733" s="10">
        <v>0</v>
      </c>
      <c r="AV1733" s="10">
        <v>0.94868329805051377</v>
      </c>
      <c r="AW1733" s="10">
        <v>0.94868329805051377</v>
      </c>
      <c r="AX1733" s="10" t="s">
        <v>33</v>
      </c>
      <c r="AY1733" s="10" t="s">
        <v>33</v>
      </c>
      <c r="AZ1733" s="10" t="s">
        <v>33</v>
      </c>
      <c r="BA1733" s="10" t="s">
        <v>33</v>
      </c>
      <c r="BB1733" s="10">
        <v>1729</v>
      </c>
      <c r="BC1733" s="10">
        <v>1020</v>
      </c>
      <c r="BE1733" s="10" t="s">
        <v>399</v>
      </c>
      <c r="BF1733" s="10" t="s">
        <v>2997</v>
      </c>
      <c r="BG1733" s="10">
        <v>0</v>
      </c>
      <c r="BH1733" s="10">
        <v>13.940416256338976</v>
      </c>
      <c r="BI1733" s="10">
        <v>765</v>
      </c>
      <c r="BJ1733" s="10" t="s">
        <v>33</v>
      </c>
      <c r="BL1733" s="10" t="s">
        <v>33</v>
      </c>
      <c r="BM1733" s="10" t="s">
        <v>33</v>
      </c>
      <c r="BP1733" s="10" t="s">
        <v>33</v>
      </c>
      <c r="BQ1733" s="10" t="s">
        <v>33</v>
      </c>
      <c r="BR1733" s="10" t="s">
        <v>33</v>
      </c>
      <c r="BS1733" s="11" t="s">
        <v>33</v>
      </c>
      <c r="BT1733" s="11" t="s">
        <v>33</v>
      </c>
      <c r="BU1733" s="10">
        <v>1733</v>
      </c>
    </row>
    <row r="1734" spans="1:73" s="10" customFormat="1" x14ac:dyDescent="0.45">
      <c r="A1734" s="10">
        <v>454</v>
      </c>
      <c r="D1734" s="10">
        <v>1738</v>
      </c>
      <c r="E1734" s="10" t="s">
        <v>33</v>
      </c>
      <c r="F1734" s="10">
        <v>1533</v>
      </c>
      <c r="H1734" s="10" t="s">
        <v>33</v>
      </c>
      <c r="J1734" s="10" t="s">
        <v>400</v>
      </c>
      <c r="K1734" s="10">
        <v>0</v>
      </c>
      <c r="L1734" s="10">
        <v>1</v>
      </c>
      <c r="M1734" s="10" t="s">
        <v>33</v>
      </c>
      <c r="N1734" s="10">
        <v>1</v>
      </c>
      <c r="T1734" s="10">
        <v>0.31622776601683794</v>
      </c>
      <c r="W1734" s="10">
        <v>0.73326973209044999</v>
      </c>
      <c r="X1734" s="10" t="s">
        <v>35</v>
      </c>
      <c r="Y1734" s="10">
        <v>7.0710678118654766E-2</v>
      </c>
      <c r="AB1734" s="10">
        <v>8.4838671606761995</v>
      </c>
      <c r="AC1734" s="10">
        <v>0</v>
      </c>
      <c r="AD1734" s="10">
        <v>0</v>
      </c>
      <c r="AE1734" s="10">
        <v>0</v>
      </c>
      <c r="AH1734" s="10">
        <v>1</v>
      </c>
      <c r="AQ1734" s="10">
        <v>0.61548764668652267</v>
      </c>
      <c r="AR1734" s="10">
        <v>3.1234071074176959</v>
      </c>
      <c r="AS1734" s="10">
        <v>4.0158641951131537</v>
      </c>
      <c r="AT1734" s="10">
        <v>14.463959697133284</v>
      </c>
      <c r="AU1734" s="10">
        <v>33.377878371340344</v>
      </c>
      <c r="AV1734" s="10">
        <v>31.194708458306064</v>
      </c>
      <c r="AW1734" s="10">
        <v>79.036546526779688</v>
      </c>
      <c r="AX1734" s="10">
        <v>1.4287057079748796E-7</v>
      </c>
      <c r="AY1734" s="10">
        <v>0</v>
      </c>
      <c r="AZ1734" s="10" t="s">
        <v>33</v>
      </c>
      <c r="BA1734" s="10">
        <v>1738</v>
      </c>
      <c r="BB1734" s="10" t="s">
        <v>33</v>
      </c>
      <c r="BC1734" s="10">
        <v>1533</v>
      </c>
      <c r="BE1734" s="10" t="s">
        <v>33</v>
      </c>
      <c r="BF1734" s="10" t="s">
        <v>33</v>
      </c>
      <c r="BG1734" s="10" t="s">
        <v>33</v>
      </c>
      <c r="BH1734" s="10" t="s">
        <v>33</v>
      </c>
      <c r="BI1734" s="10" t="s">
        <v>33</v>
      </c>
      <c r="BJ1734" s="10" t="s">
        <v>33</v>
      </c>
      <c r="BL1734" s="10" t="s">
        <v>33</v>
      </c>
      <c r="BM1734" s="10" t="s">
        <v>33</v>
      </c>
      <c r="BP1734" s="10" t="s">
        <v>33</v>
      </c>
      <c r="BQ1734" s="10">
        <v>0</v>
      </c>
      <c r="BR1734" s="10" t="s">
        <v>400</v>
      </c>
      <c r="BS1734" s="11">
        <v>4.0158641951131537</v>
      </c>
      <c r="BT1734" s="11">
        <v>79.036546526779688</v>
      </c>
      <c r="BU1734" s="10">
        <v>1734</v>
      </c>
    </row>
    <row r="1735" spans="1:73" s="10" customFormat="1" x14ac:dyDescent="0.45">
      <c r="A1735" s="10" t="s">
        <v>33</v>
      </c>
      <c r="D1735" s="10" t="s">
        <v>33</v>
      </c>
      <c r="E1735" s="10">
        <v>1734</v>
      </c>
      <c r="F1735" s="10">
        <v>1015</v>
      </c>
      <c r="H1735" s="10">
        <v>269</v>
      </c>
      <c r="J1735" s="10" t="s">
        <v>33</v>
      </c>
      <c r="K1735" s="10" t="s">
        <v>102</v>
      </c>
      <c r="L1735" s="10" t="s">
        <v>33</v>
      </c>
      <c r="M1735" s="10">
        <v>1.7320508075688772</v>
      </c>
      <c r="N1735" s="10">
        <v>1.7320508075688772</v>
      </c>
      <c r="T1735" s="10">
        <v>0</v>
      </c>
      <c r="W1735" s="10">
        <v>0</v>
      </c>
      <c r="X1735" s="10">
        <v>0</v>
      </c>
      <c r="Y1735" s="10">
        <v>0</v>
      </c>
      <c r="AB1735" s="10">
        <v>0</v>
      </c>
      <c r="AC1735" s="10">
        <v>0</v>
      </c>
      <c r="AD1735" s="10">
        <v>0</v>
      </c>
      <c r="AE1735" s="10">
        <v>0</v>
      </c>
      <c r="AH1735" s="10">
        <v>1</v>
      </c>
      <c r="AQ1735" s="10">
        <v>0.29925988066968467</v>
      </c>
      <c r="AR1735" s="10">
        <v>1.8993810409197507</v>
      </c>
      <c r="AS1735" s="10">
        <v>2.3333078678907935</v>
      </c>
      <c r="AT1735" s="10">
        <v>7.0326071957375902</v>
      </c>
      <c r="AU1735" s="10">
        <v>24.894011210664143</v>
      </c>
      <c r="AV1735" s="10">
        <v>23.587037057099081</v>
      </c>
      <c r="AW1735" s="10">
        <v>55.513655463500811</v>
      </c>
      <c r="AX1735" s="10" t="s">
        <v>33</v>
      </c>
      <c r="AY1735" s="10" t="s">
        <v>33</v>
      </c>
      <c r="AZ1735" s="10" t="s">
        <v>33</v>
      </c>
      <c r="BA1735" s="10" t="s">
        <v>33</v>
      </c>
      <c r="BB1735" s="10">
        <v>1734</v>
      </c>
      <c r="BC1735" s="10">
        <v>1015</v>
      </c>
      <c r="BE1735" s="10" t="s">
        <v>400</v>
      </c>
      <c r="BF1735" s="10" t="s">
        <v>2998</v>
      </c>
      <c r="BG1735" s="10">
        <v>3.3336102693182728E-7</v>
      </c>
      <c r="BH1735" s="10">
        <v>6476.7101934804814</v>
      </c>
      <c r="BI1735" s="10">
        <v>767</v>
      </c>
      <c r="BJ1735" s="10" t="s">
        <v>33</v>
      </c>
      <c r="BL1735" s="10" t="s">
        <v>33</v>
      </c>
      <c r="BM1735" s="10" t="s">
        <v>33</v>
      </c>
      <c r="BP1735" s="10" t="s">
        <v>33</v>
      </c>
      <c r="BQ1735" s="10" t="s">
        <v>33</v>
      </c>
      <c r="BR1735" s="10" t="s">
        <v>33</v>
      </c>
      <c r="BS1735" s="11" t="s">
        <v>33</v>
      </c>
      <c r="BT1735" s="11" t="s">
        <v>33</v>
      </c>
      <c r="BU1735" s="10">
        <v>1735</v>
      </c>
    </row>
    <row r="1736" spans="1:73" s="10" customFormat="1" x14ac:dyDescent="0.45">
      <c r="A1736" s="10" t="s">
        <v>33</v>
      </c>
      <c r="D1736" s="10" t="s">
        <v>33</v>
      </c>
      <c r="E1736" s="10">
        <v>1734</v>
      </c>
      <c r="F1736" s="10">
        <v>1766</v>
      </c>
      <c r="H1736" s="10">
        <v>462</v>
      </c>
      <c r="J1736" s="10" t="s">
        <v>33</v>
      </c>
      <c r="K1736" s="10" t="s">
        <v>231</v>
      </c>
      <c r="L1736" s="10" t="s">
        <v>33</v>
      </c>
      <c r="M1736" s="10">
        <v>0.1224744871391589</v>
      </c>
      <c r="N1736" s="10">
        <v>0.1224744871391589</v>
      </c>
      <c r="T1736" s="10">
        <v>0</v>
      </c>
      <c r="W1736" s="10">
        <v>0</v>
      </c>
      <c r="X1736" s="10">
        <v>0</v>
      </c>
      <c r="Y1736" s="10">
        <v>0</v>
      </c>
      <c r="AB1736" s="10">
        <v>0</v>
      </c>
      <c r="AC1736" s="10">
        <v>0</v>
      </c>
      <c r="AD1736" s="10">
        <v>0</v>
      </c>
      <c r="AE1736" s="10">
        <v>0</v>
      </c>
      <c r="AH1736" s="10">
        <v>1</v>
      </c>
      <c r="AQ1736" s="10">
        <v>0</v>
      </c>
      <c r="AR1736" s="10">
        <v>0.49075633440749517</v>
      </c>
      <c r="AS1736" s="10">
        <v>0.49075633440749517</v>
      </c>
      <c r="AT1736" s="10">
        <v>0</v>
      </c>
      <c r="AU1736" s="10">
        <v>0</v>
      </c>
      <c r="AV1736" s="10">
        <v>7.5016053840289976</v>
      </c>
      <c r="AW1736" s="10">
        <v>7.5016053840289976</v>
      </c>
      <c r="AX1736" s="10" t="s">
        <v>33</v>
      </c>
      <c r="AY1736" s="10" t="s">
        <v>33</v>
      </c>
      <c r="AZ1736" s="10" t="s">
        <v>33</v>
      </c>
      <c r="BA1736" s="10" t="s">
        <v>33</v>
      </c>
      <c r="BB1736" s="10">
        <v>1734</v>
      </c>
      <c r="BC1736" s="10">
        <v>1766</v>
      </c>
      <c r="BE1736" s="10" t="s">
        <v>400</v>
      </c>
      <c r="BF1736" s="10" t="s">
        <v>2999</v>
      </c>
      <c r="BG1736" s="10">
        <v>7.0114637619281719E-8</v>
      </c>
      <c r="BH1736" s="10">
        <v>219.80860176146319</v>
      </c>
      <c r="BI1736" s="10">
        <v>768</v>
      </c>
      <c r="BJ1736" s="10" t="s">
        <v>33</v>
      </c>
      <c r="BL1736" s="10" t="s">
        <v>33</v>
      </c>
      <c r="BM1736" s="10" t="s">
        <v>33</v>
      </c>
      <c r="BP1736" s="10" t="s">
        <v>33</v>
      </c>
      <c r="BQ1736" s="10" t="s">
        <v>33</v>
      </c>
      <c r="BR1736" s="10" t="s">
        <v>33</v>
      </c>
      <c r="BS1736" s="11" t="s">
        <v>33</v>
      </c>
      <c r="BT1736" s="11" t="s">
        <v>33</v>
      </c>
      <c r="BU1736" s="10">
        <v>1736</v>
      </c>
    </row>
    <row r="1737" spans="1:73" s="10" customFormat="1" x14ac:dyDescent="0.45">
      <c r="A1737" s="10" t="s">
        <v>33</v>
      </c>
      <c r="D1737" s="10" t="s">
        <v>33</v>
      </c>
      <c r="E1737" s="10">
        <v>1734</v>
      </c>
      <c r="F1737" s="10">
        <v>1020</v>
      </c>
      <c r="H1737" s="10">
        <v>270</v>
      </c>
      <c r="J1737" s="10" t="s">
        <v>33</v>
      </c>
      <c r="K1737" s="10" t="s">
        <v>42</v>
      </c>
      <c r="L1737" s="10" t="s">
        <v>33</v>
      </c>
      <c r="M1737" s="10">
        <v>0.10606601717798213</v>
      </c>
      <c r="N1737" s="10">
        <v>0.10606601717798213</v>
      </c>
      <c r="T1737" s="10">
        <v>0</v>
      </c>
      <c r="W1737" s="10">
        <v>0</v>
      </c>
      <c r="X1737" s="10">
        <v>0</v>
      </c>
      <c r="Y1737" s="10">
        <v>0</v>
      </c>
      <c r="AB1737" s="10">
        <v>0</v>
      </c>
      <c r="AC1737" s="10">
        <v>0</v>
      </c>
      <c r="AD1737" s="10">
        <v>0</v>
      </c>
      <c r="AE1737" s="10">
        <v>0</v>
      </c>
      <c r="AH1737" s="10">
        <v>1</v>
      </c>
      <c r="AQ1737" s="10">
        <v>0</v>
      </c>
      <c r="AR1737" s="10">
        <v>0</v>
      </c>
      <c r="AS1737" s="10">
        <v>0</v>
      </c>
      <c r="AT1737" s="10">
        <v>0</v>
      </c>
      <c r="AU1737" s="10">
        <v>0</v>
      </c>
      <c r="AV1737" s="10">
        <v>0.10606601717798213</v>
      </c>
      <c r="AW1737" s="10">
        <v>0.10606601717798213</v>
      </c>
      <c r="AX1737" s="10" t="s">
        <v>33</v>
      </c>
      <c r="AY1737" s="10" t="s">
        <v>33</v>
      </c>
      <c r="AZ1737" s="10" t="s">
        <v>33</v>
      </c>
      <c r="BA1737" s="10" t="s">
        <v>33</v>
      </c>
      <c r="BB1737" s="10">
        <v>1734</v>
      </c>
      <c r="BC1737" s="10">
        <v>1020</v>
      </c>
      <c r="BE1737" s="10" t="s">
        <v>400</v>
      </c>
      <c r="BF1737" s="10" t="s">
        <v>3000</v>
      </c>
      <c r="BG1737" s="10">
        <v>0</v>
      </c>
      <c r="BH1737" s="10">
        <v>5.618649146864346</v>
      </c>
      <c r="BI1737" s="10">
        <v>769</v>
      </c>
      <c r="BJ1737" s="10" t="s">
        <v>33</v>
      </c>
      <c r="BL1737" s="10" t="s">
        <v>33</v>
      </c>
      <c r="BM1737" s="10" t="s">
        <v>33</v>
      </c>
      <c r="BP1737" s="10" t="s">
        <v>33</v>
      </c>
      <c r="BQ1737" s="10" t="s">
        <v>33</v>
      </c>
      <c r="BR1737" s="10" t="s">
        <v>33</v>
      </c>
      <c r="BS1737" s="11" t="s">
        <v>33</v>
      </c>
      <c r="BT1737" s="11" t="s">
        <v>33</v>
      </c>
      <c r="BU1737" s="10">
        <v>1737</v>
      </c>
    </row>
    <row r="1738" spans="1:73" s="10" customFormat="1" x14ac:dyDescent="0.45">
      <c r="A1738" s="10">
        <v>455</v>
      </c>
      <c r="D1738" s="10">
        <v>1739</v>
      </c>
      <c r="E1738" s="10" t="s">
        <v>33</v>
      </c>
      <c r="F1738" s="10">
        <v>1668</v>
      </c>
      <c r="H1738" s="10" t="s">
        <v>33</v>
      </c>
      <c r="J1738" s="10" t="s">
        <v>401</v>
      </c>
      <c r="L1738" s="10">
        <v>1</v>
      </c>
      <c r="M1738" s="10" t="s">
        <v>33</v>
      </c>
      <c r="N1738" s="10">
        <v>1</v>
      </c>
      <c r="T1738" s="10">
        <v>0</v>
      </c>
      <c r="W1738" s="10">
        <v>0</v>
      </c>
      <c r="X1738" s="10">
        <v>0</v>
      </c>
      <c r="Y1738" s="10">
        <v>0</v>
      </c>
      <c r="AB1738" s="10">
        <v>0</v>
      </c>
      <c r="AC1738" s="10">
        <v>0</v>
      </c>
      <c r="AD1738" s="12">
        <v>3.8068404721425324</v>
      </c>
      <c r="AE1738" s="12">
        <v>154.6629854530033</v>
      </c>
      <c r="AH1738" s="10">
        <v>1</v>
      </c>
      <c r="AQ1738" s="10">
        <v>0</v>
      </c>
      <c r="AR1738" s="10">
        <v>3.8068404721425324</v>
      </c>
      <c r="AS1738" s="10">
        <v>3.8068404721425324</v>
      </c>
      <c r="AT1738" s="10">
        <v>0</v>
      </c>
      <c r="AU1738" s="10">
        <v>0</v>
      </c>
      <c r="AV1738" s="10">
        <v>154.6629854530033</v>
      </c>
      <c r="AW1738" s="10">
        <v>154.6629854530033</v>
      </c>
      <c r="AX1738" s="10">
        <v>1.4287057079748793E-13</v>
      </c>
      <c r="AY1738" s="10">
        <v>0</v>
      </c>
      <c r="AZ1738" s="10" t="s">
        <v>33</v>
      </c>
      <c r="BA1738" s="10">
        <v>1739</v>
      </c>
      <c r="BB1738" s="10" t="s">
        <v>33</v>
      </c>
      <c r="BC1738" s="10">
        <v>1668</v>
      </c>
      <c r="BE1738" s="10" t="s">
        <v>33</v>
      </c>
      <c r="BF1738" s="10" t="s">
        <v>33</v>
      </c>
      <c r="BG1738" s="10" t="s">
        <v>33</v>
      </c>
      <c r="BH1738" s="10" t="s">
        <v>33</v>
      </c>
      <c r="BI1738" s="10" t="s">
        <v>33</v>
      </c>
      <c r="BJ1738" s="10" t="s">
        <v>33</v>
      </c>
      <c r="BL1738" s="10" t="s">
        <v>33</v>
      </c>
      <c r="BM1738" s="10" t="s">
        <v>33</v>
      </c>
      <c r="BP1738" s="10" t="s">
        <v>34</v>
      </c>
      <c r="BQ1738" s="10">
        <v>0</v>
      </c>
      <c r="BR1738" s="10" t="s">
        <v>401</v>
      </c>
      <c r="BS1738" s="11">
        <v>3.8068404721425324</v>
      </c>
      <c r="BT1738" s="11">
        <v>154.6629854530033</v>
      </c>
      <c r="BU1738" s="10">
        <v>1738</v>
      </c>
    </row>
    <row r="1739" spans="1:73" s="10" customFormat="1" x14ac:dyDescent="0.45">
      <c r="A1739" s="10">
        <v>456</v>
      </c>
      <c r="D1739" s="10">
        <v>1744</v>
      </c>
      <c r="E1739" s="10" t="s">
        <v>33</v>
      </c>
      <c r="F1739" s="10">
        <v>1539</v>
      </c>
      <c r="H1739" s="10" t="s">
        <v>33</v>
      </c>
      <c r="J1739" s="10" t="s">
        <v>200</v>
      </c>
      <c r="K1739" s="10">
        <v>0</v>
      </c>
      <c r="L1739" s="10">
        <v>1</v>
      </c>
      <c r="M1739" s="10" t="s">
        <v>33</v>
      </c>
      <c r="N1739" s="10">
        <v>1</v>
      </c>
      <c r="T1739" s="10">
        <v>2.1213203435596424</v>
      </c>
      <c r="W1739" s="10">
        <v>0.47658997051973312</v>
      </c>
      <c r="X1739" s="10" t="s">
        <v>87</v>
      </c>
      <c r="Y1739" s="10">
        <v>7.0710678118654766E-2</v>
      </c>
      <c r="AB1739" s="10">
        <v>3.8816626753235535</v>
      </c>
      <c r="AC1739" s="10">
        <v>0</v>
      </c>
      <c r="AD1739" s="10">
        <v>0</v>
      </c>
      <c r="AE1739" s="10">
        <v>0</v>
      </c>
      <c r="AH1739" s="10">
        <v>1</v>
      </c>
      <c r="AQ1739" s="10">
        <v>12.662738569707189</v>
      </c>
      <c r="AR1739" s="10">
        <v>76.432825873951771</v>
      </c>
      <c r="AS1739" s="10">
        <v>94.793796800027195</v>
      </c>
      <c r="AT1739" s="10">
        <v>297.57435638811893</v>
      </c>
      <c r="AU1739" s="10">
        <v>276.17276002124072</v>
      </c>
      <c r="AV1739" s="10">
        <v>2299.9545270002945</v>
      </c>
      <c r="AW1739" s="10">
        <v>2873.701643409654</v>
      </c>
      <c r="AX1739" s="10">
        <v>2.5399212586220088E-9</v>
      </c>
      <c r="AY1739" s="10">
        <v>0</v>
      </c>
      <c r="AZ1739" s="10" t="s">
        <v>33</v>
      </c>
      <c r="BA1739" s="10">
        <v>1744</v>
      </c>
      <c r="BB1739" s="10" t="s">
        <v>33</v>
      </c>
      <c r="BC1739" s="10">
        <v>1539</v>
      </c>
      <c r="BE1739" s="10" t="s">
        <v>33</v>
      </c>
      <c r="BF1739" s="10" t="s">
        <v>33</v>
      </c>
      <c r="BG1739" s="10" t="s">
        <v>33</v>
      </c>
      <c r="BH1739" s="10" t="s">
        <v>33</v>
      </c>
      <c r="BI1739" s="10" t="s">
        <v>33</v>
      </c>
      <c r="BJ1739" s="10" t="s">
        <v>33</v>
      </c>
      <c r="BL1739" s="10" t="s">
        <v>33</v>
      </c>
      <c r="BM1739" s="10" t="s">
        <v>33</v>
      </c>
      <c r="BP1739" s="10" t="s">
        <v>33</v>
      </c>
      <c r="BQ1739" s="10">
        <v>0</v>
      </c>
      <c r="BR1739" s="10" t="s">
        <v>200</v>
      </c>
      <c r="BS1739" s="11">
        <v>94.793796800027195</v>
      </c>
      <c r="BT1739" s="11">
        <v>2873.701643409654</v>
      </c>
      <c r="BU1739" s="10">
        <v>1739</v>
      </c>
    </row>
    <row r="1740" spans="1:73" s="10" customFormat="1" x14ac:dyDescent="0.45">
      <c r="A1740" s="10" t="s">
        <v>33</v>
      </c>
      <c r="D1740" s="10" t="s">
        <v>33</v>
      </c>
      <c r="E1740" s="10">
        <v>1739</v>
      </c>
      <c r="F1740" s="10">
        <v>1895</v>
      </c>
      <c r="H1740" s="10">
        <v>499</v>
      </c>
      <c r="J1740" s="10" t="s">
        <v>33</v>
      </c>
      <c r="K1740" s="10" t="s">
        <v>423</v>
      </c>
      <c r="L1740" s="10" t="s">
        <v>33</v>
      </c>
      <c r="M1740" s="10">
        <v>244.94897427831782</v>
      </c>
      <c r="N1740" s="10">
        <v>244.94897427831782</v>
      </c>
      <c r="T1740" s="10">
        <v>0</v>
      </c>
      <c r="W1740" s="10">
        <v>0</v>
      </c>
      <c r="X1740" s="10">
        <v>0</v>
      </c>
      <c r="Y1740" s="10">
        <v>0</v>
      </c>
      <c r="AB1740" s="10">
        <v>0</v>
      </c>
      <c r="AC1740" s="10">
        <v>0</v>
      </c>
      <c r="AD1740" s="10">
        <v>0</v>
      </c>
      <c r="AE1740" s="10">
        <v>0</v>
      </c>
      <c r="AH1740" s="10">
        <v>1</v>
      </c>
      <c r="AQ1740" s="10">
        <v>10.541418226147547</v>
      </c>
      <c r="AR1740" s="10">
        <v>73.291068881686471</v>
      </c>
      <c r="AS1740" s="10">
        <v>88.576125309600414</v>
      </c>
      <c r="AT1740" s="10">
        <v>247.72332831446735</v>
      </c>
      <c r="AU1740" s="10">
        <v>272.29109734591719</v>
      </c>
      <c r="AV1740" s="10">
        <v>2264.2557587408114</v>
      </c>
      <c r="AW1740" s="10">
        <v>2784.2701844011958</v>
      </c>
      <c r="AX1740" s="10" t="s">
        <v>33</v>
      </c>
      <c r="AY1740" s="10" t="s">
        <v>33</v>
      </c>
      <c r="AZ1740" s="10" t="s">
        <v>33</v>
      </c>
      <c r="BA1740" s="10" t="s">
        <v>33</v>
      </c>
      <c r="BB1740" s="10">
        <v>1739</v>
      </c>
      <c r="BC1740" s="10">
        <v>1895</v>
      </c>
      <c r="BE1740" s="10" t="s">
        <v>200</v>
      </c>
      <c r="BF1740" s="10" t="s">
        <v>3001</v>
      </c>
      <c r="BG1740" s="10">
        <v>2.2497638368022106E-7</v>
      </c>
      <c r="BH1740" s="10">
        <v>10078.578482638315</v>
      </c>
      <c r="BI1740" s="10">
        <v>772</v>
      </c>
      <c r="BJ1740" s="10" t="s">
        <v>33</v>
      </c>
      <c r="BL1740" s="10" t="s">
        <v>33</v>
      </c>
      <c r="BM1740" s="10" t="s">
        <v>33</v>
      </c>
      <c r="BP1740" s="10" t="s">
        <v>33</v>
      </c>
      <c r="BQ1740" s="10" t="s">
        <v>33</v>
      </c>
      <c r="BR1740" s="10" t="s">
        <v>33</v>
      </c>
      <c r="BS1740" s="11" t="s">
        <v>33</v>
      </c>
      <c r="BT1740" s="11" t="s">
        <v>33</v>
      </c>
      <c r="BU1740" s="10">
        <v>1740</v>
      </c>
    </row>
    <row r="1741" spans="1:73" s="10" customFormat="1" x14ac:dyDescent="0.45">
      <c r="A1741" s="10" t="s">
        <v>33</v>
      </c>
      <c r="D1741" s="10" t="s">
        <v>33</v>
      </c>
      <c r="E1741" s="10">
        <v>1739</v>
      </c>
      <c r="F1741" s="10">
        <v>1800</v>
      </c>
      <c r="H1741" s="10">
        <v>470</v>
      </c>
      <c r="J1741" s="10" t="s">
        <v>33</v>
      </c>
      <c r="K1741" s="10" t="s">
        <v>408</v>
      </c>
      <c r="L1741" s="10" t="s">
        <v>33</v>
      </c>
      <c r="M1741" s="10">
        <v>0.31622776601683794</v>
      </c>
      <c r="N1741" s="10">
        <v>0.31622776601683794</v>
      </c>
      <c r="T1741" s="10">
        <v>0</v>
      </c>
      <c r="W1741" s="10">
        <v>0</v>
      </c>
      <c r="X1741" s="10">
        <v>0</v>
      </c>
      <c r="Y1741" s="10">
        <v>0</v>
      </c>
      <c r="AB1741" s="10">
        <v>0</v>
      </c>
      <c r="AC1741" s="10">
        <v>0</v>
      </c>
      <c r="AD1741" s="10">
        <v>0</v>
      </c>
      <c r="AE1741" s="10">
        <v>0</v>
      </c>
      <c r="AH1741" s="10">
        <v>1</v>
      </c>
      <c r="AQ1741" s="10">
        <v>0</v>
      </c>
      <c r="AR1741" s="10">
        <v>2.6076576574931334</v>
      </c>
      <c r="AS1741" s="10">
        <v>2.6076576574931334</v>
      </c>
      <c r="AT1741" s="10">
        <v>0</v>
      </c>
      <c r="AU1741" s="10">
        <v>0</v>
      </c>
      <c r="AV1741" s="10">
        <v>31.787000000000006</v>
      </c>
      <c r="AW1741" s="10">
        <v>31.787000000000006</v>
      </c>
      <c r="AX1741" s="10" t="s">
        <v>33</v>
      </c>
      <c r="AY1741" s="10" t="s">
        <v>33</v>
      </c>
      <c r="AZ1741" s="10" t="s">
        <v>33</v>
      </c>
      <c r="BA1741" s="10" t="s">
        <v>33</v>
      </c>
      <c r="BB1741" s="10">
        <v>1739</v>
      </c>
      <c r="BC1741" s="10">
        <v>1800</v>
      </c>
      <c r="BE1741" s="10" t="s">
        <v>200</v>
      </c>
      <c r="BF1741" s="10" t="s">
        <v>3002</v>
      </c>
      <c r="BG1741" s="10">
        <v>6.6232451194752788E-9</v>
      </c>
      <c r="BH1741" s="10">
        <v>37.595548903659356</v>
      </c>
      <c r="BI1741" s="10">
        <v>773</v>
      </c>
      <c r="BJ1741" s="10" t="s">
        <v>33</v>
      </c>
      <c r="BL1741" s="10" t="s">
        <v>33</v>
      </c>
      <c r="BM1741" s="10" t="s">
        <v>33</v>
      </c>
      <c r="BP1741" s="10" t="s">
        <v>33</v>
      </c>
      <c r="BQ1741" s="10" t="s">
        <v>33</v>
      </c>
      <c r="BR1741" s="10" t="s">
        <v>33</v>
      </c>
      <c r="BS1741" s="11" t="s">
        <v>33</v>
      </c>
      <c r="BT1741" s="11" t="s">
        <v>33</v>
      </c>
      <c r="BU1741" s="10">
        <v>1741</v>
      </c>
    </row>
    <row r="1742" spans="1:73" s="10" customFormat="1" x14ac:dyDescent="0.45">
      <c r="A1742" s="10" t="s">
        <v>33</v>
      </c>
      <c r="D1742" s="10" t="s">
        <v>33</v>
      </c>
      <c r="E1742" s="10">
        <v>1739</v>
      </c>
      <c r="F1742" s="10">
        <v>1020</v>
      </c>
      <c r="H1742" s="10">
        <v>270</v>
      </c>
      <c r="J1742" s="10" t="s">
        <v>33</v>
      </c>
      <c r="K1742" s="10" t="s">
        <v>42</v>
      </c>
      <c r="L1742" s="10" t="s">
        <v>33</v>
      </c>
      <c r="M1742" s="10">
        <v>0.7589466384404111</v>
      </c>
      <c r="N1742" s="10">
        <v>0.7589466384404111</v>
      </c>
      <c r="T1742" s="10">
        <v>0</v>
      </c>
      <c r="W1742" s="10">
        <v>0</v>
      </c>
      <c r="X1742" s="10">
        <v>0</v>
      </c>
      <c r="Y1742" s="10">
        <v>0</v>
      </c>
      <c r="AB1742" s="10">
        <v>0</v>
      </c>
      <c r="AC1742" s="10">
        <v>0</v>
      </c>
      <c r="AD1742" s="10">
        <v>0</v>
      </c>
      <c r="AE1742" s="10">
        <v>0</v>
      </c>
      <c r="AH1742" s="10">
        <v>1</v>
      </c>
      <c r="AQ1742" s="10">
        <v>0</v>
      </c>
      <c r="AR1742" s="10">
        <v>0</v>
      </c>
      <c r="AS1742" s="10">
        <v>0</v>
      </c>
      <c r="AT1742" s="10">
        <v>0</v>
      </c>
      <c r="AU1742" s="10">
        <v>0</v>
      </c>
      <c r="AV1742" s="10">
        <v>0.7589466384404111</v>
      </c>
      <c r="AW1742" s="10">
        <v>0.7589466384404111</v>
      </c>
      <c r="AX1742" s="10" t="s">
        <v>33</v>
      </c>
      <c r="AY1742" s="10" t="s">
        <v>33</v>
      </c>
      <c r="AZ1742" s="10" t="s">
        <v>33</v>
      </c>
      <c r="BA1742" s="10" t="s">
        <v>33</v>
      </c>
      <c r="BB1742" s="10">
        <v>1739</v>
      </c>
      <c r="BC1742" s="10">
        <v>1020</v>
      </c>
      <c r="BE1742" s="10" t="s">
        <v>200</v>
      </c>
      <c r="BF1742" s="10" t="s">
        <v>3003</v>
      </c>
      <c r="BG1742" s="10">
        <v>0</v>
      </c>
      <c r="BH1742" s="10">
        <v>2.945974838996424</v>
      </c>
      <c r="BI1742" s="10">
        <v>774</v>
      </c>
      <c r="BJ1742" s="10" t="s">
        <v>33</v>
      </c>
      <c r="BL1742" s="10" t="s">
        <v>33</v>
      </c>
      <c r="BM1742" s="10" t="s">
        <v>33</v>
      </c>
      <c r="BP1742" s="10" t="s">
        <v>33</v>
      </c>
      <c r="BQ1742" s="10" t="s">
        <v>33</v>
      </c>
      <c r="BR1742" s="10" t="s">
        <v>33</v>
      </c>
      <c r="BS1742" s="11" t="s">
        <v>33</v>
      </c>
      <c r="BT1742" s="11" t="s">
        <v>33</v>
      </c>
      <c r="BU1742" s="10">
        <v>1742</v>
      </c>
    </row>
    <row r="1743" spans="1:73" s="10" customFormat="1" x14ac:dyDescent="0.45">
      <c r="A1743" s="10" t="s">
        <v>33</v>
      </c>
      <c r="D1743" s="10" t="s">
        <v>33</v>
      </c>
      <c r="E1743" s="10">
        <v>1739</v>
      </c>
      <c r="F1743" s="10">
        <v>1589</v>
      </c>
      <c r="H1743" s="10">
        <v>422</v>
      </c>
      <c r="J1743" s="10" t="s">
        <v>33</v>
      </c>
      <c r="K1743" s="10" t="s">
        <v>793</v>
      </c>
      <c r="L1743" s="10" t="s">
        <v>33</v>
      </c>
      <c r="M1743" s="10">
        <v>2.6832815729997475E-3</v>
      </c>
      <c r="N1743" s="10">
        <v>2.6832815729997475E-3</v>
      </c>
      <c r="T1743" s="10">
        <v>0</v>
      </c>
      <c r="W1743" s="10">
        <v>0</v>
      </c>
      <c r="X1743" s="10">
        <v>0</v>
      </c>
      <c r="Y1743" s="10">
        <v>0</v>
      </c>
      <c r="AB1743" s="10">
        <v>0</v>
      </c>
      <c r="AC1743" s="10">
        <v>0</v>
      </c>
      <c r="AD1743" s="10">
        <v>0</v>
      </c>
      <c r="AE1743" s="10">
        <v>0</v>
      </c>
      <c r="AH1743" s="10">
        <v>1</v>
      </c>
      <c r="AQ1743" s="10">
        <v>0</v>
      </c>
      <c r="AR1743" s="10">
        <v>5.7509364252429862E-2</v>
      </c>
      <c r="AS1743" s="10">
        <v>5.7509364252429862E-2</v>
      </c>
      <c r="AT1743" s="10">
        <v>0</v>
      </c>
      <c r="AU1743" s="10">
        <v>0</v>
      </c>
      <c r="AV1743" s="10">
        <v>3.1528216210433122</v>
      </c>
      <c r="AW1743" s="10">
        <v>3.1528216210433122</v>
      </c>
      <c r="AX1743" s="10" t="s">
        <v>33</v>
      </c>
      <c r="AY1743" s="10" t="s">
        <v>33</v>
      </c>
      <c r="AZ1743" s="10" t="s">
        <v>33</v>
      </c>
      <c r="BA1743" s="10" t="s">
        <v>33</v>
      </c>
      <c r="BB1743" s="10">
        <v>1739</v>
      </c>
      <c r="BC1743" s="10">
        <v>1589</v>
      </c>
      <c r="BE1743" s="10" t="s">
        <v>200</v>
      </c>
      <c r="BF1743" s="10" t="s">
        <v>3004</v>
      </c>
      <c r="BG1743" s="10">
        <v>1.4606925683458321E-10</v>
      </c>
      <c r="BH1743" s="10">
        <v>9.6819194929169399</v>
      </c>
      <c r="BI1743" s="10">
        <v>775</v>
      </c>
      <c r="BJ1743" s="10" t="s">
        <v>33</v>
      </c>
      <c r="BL1743" s="10" t="s">
        <v>33</v>
      </c>
      <c r="BM1743" s="10" t="s">
        <v>33</v>
      </c>
      <c r="BP1743" s="10" t="s">
        <v>33</v>
      </c>
      <c r="BQ1743" s="10" t="s">
        <v>33</v>
      </c>
      <c r="BR1743" s="10" t="s">
        <v>33</v>
      </c>
      <c r="BS1743" s="11" t="s">
        <v>33</v>
      </c>
      <c r="BT1743" s="11" t="s">
        <v>33</v>
      </c>
      <c r="BU1743" s="10">
        <v>1743</v>
      </c>
    </row>
    <row r="1744" spans="1:73" s="10" customFormat="1" x14ac:dyDescent="0.45">
      <c r="A1744" s="10">
        <v>457</v>
      </c>
      <c r="D1744" s="10">
        <v>1749</v>
      </c>
      <c r="E1744" s="10" t="s">
        <v>33</v>
      </c>
      <c r="F1744" s="10">
        <v>1544</v>
      </c>
      <c r="H1744" s="10" t="s">
        <v>33</v>
      </c>
      <c r="J1744" s="10" t="s">
        <v>178</v>
      </c>
      <c r="K1744" s="10">
        <v>0</v>
      </c>
      <c r="L1744" s="10">
        <v>1</v>
      </c>
      <c r="M1744" s="10" t="s">
        <v>33</v>
      </c>
      <c r="N1744" s="10">
        <v>1</v>
      </c>
      <c r="T1744" s="10">
        <v>39.686269665968858</v>
      </c>
      <c r="W1744" s="10">
        <v>0.89806834372446298</v>
      </c>
      <c r="X1744" s="10" t="s">
        <v>35</v>
      </c>
      <c r="Y1744" s="10">
        <v>8.6602540378443865E-2</v>
      </c>
      <c r="AB1744" s="10">
        <v>10.390572794605696</v>
      </c>
      <c r="AC1744" s="10">
        <v>0.15</v>
      </c>
      <c r="AD1744" s="10">
        <v>0</v>
      </c>
      <c r="AE1744" s="10">
        <v>0</v>
      </c>
      <c r="AH1744" s="10">
        <v>1</v>
      </c>
      <c r="AQ1744" s="10">
        <v>62.783933148491364</v>
      </c>
      <c r="AR1744" s="10">
        <v>100.99374755862867</v>
      </c>
      <c r="AS1744" s="10">
        <v>192.03045062394114</v>
      </c>
      <c r="AT1744" s="10">
        <v>1475.4224289895471</v>
      </c>
      <c r="AU1744" s="10">
        <v>198.73256189882864</v>
      </c>
      <c r="AV1744" s="10">
        <v>4167.0083888996314</v>
      </c>
      <c r="AW1744" s="10">
        <v>5841.1633797880077</v>
      </c>
      <c r="AX1744" s="10">
        <v>1.0998181667894024E-9</v>
      </c>
      <c r="AY1744" s="10">
        <v>0</v>
      </c>
      <c r="AZ1744" s="10" t="s">
        <v>33</v>
      </c>
      <c r="BA1744" s="10">
        <v>1749</v>
      </c>
      <c r="BB1744" s="10" t="s">
        <v>33</v>
      </c>
      <c r="BC1744" s="10">
        <v>1544</v>
      </c>
      <c r="BE1744" s="10" t="s">
        <v>33</v>
      </c>
      <c r="BF1744" s="10" t="s">
        <v>33</v>
      </c>
      <c r="BG1744" s="10" t="s">
        <v>33</v>
      </c>
      <c r="BH1744" s="10" t="s">
        <v>33</v>
      </c>
      <c r="BI1744" s="10" t="s">
        <v>33</v>
      </c>
      <c r="BJ1744" s="10" t="s">
        <v>33</v>
      </c>
      <c r="BL1744" s="10" t="s">
        <v>33</v>
      </c>
      <c r="BM1744" s="10" t="s">
        <v>33</v>
      </c>
      <c r="BP1744" s="10" t="s">
        <v>33</v>
      </c>
      <c r="BQ1744" s="10">
        <v>0</v>
      </c>
      <c r="BR1744" s="10" t="s">
        <v>178</v>
      </c>
      <c r="BS1744" s="11">
        <v>192.03045062394114</v>
      </c>
      <c r="BT1744" s="11">
        <v>5841.1633797880077</v>
      </c>
      <c r="BU1744" s="10">
        <v>1744</v>
      </c>
    </row>
    <row r="1745" spans="1:73" s="10" customFormat="1" x14ac:dyDescent="0.45">
      <c r="A1745" s="10" t="s">
        <v>33</v>
      </c>
      <c r="D1745" s="10" t="s">
        <v>33</v>
      </c>
      <c r="E1745" s="10">
        <v>1744</v>
      </c>
      <c r="F1745" s="10">
        <v>1878</v>
      </c>
      <c r="H1745" s="10">
        <v>495</v>
      </c>
      <c r="J1745" s="10" t="s">
        <v>33</v>
      </c>
      <c r="K1745" s="10" t="s">
        <v>179</v>
      </c>
      <c r="L1745" s="10" t="s">
        <v>33</v>
      </c>
      <c r="M1745" s="10">
        <v>3.872983346207417</v>
      </c>
      <c r="N1745" s="10">
        <v>3.872983346207417</v>
      </c>
      <c r="T1745" s="10">
        <v>0</v>
      </c>
      <c r="W1745" s="10">
        <v>0</v>
      </c>
      <c r="X1745" s="10">
        <v>0</v>
      </c>
      <c r="Y1745" s="10">
        <v>0</v>
      </c>
      <c r="AB1745" s="10">
        <v>0</v>
      </c>
      <c r="AC1745" s="10">
        <v>0</v>
      </c>
      <c r="AD1745" s="10">
        <v>0</v>
      </c>
      <c r="AE1745" s="10">
        <v>0</v>
      </c>
      <c r="AH1745" s="10">
        <v>1</v>
      </c>
      <c r="AQ1745" s="10">
        <v>23.056339684537953</v>
      </c>
      <c r="AR1745" s="10">
        <v>97.190758024746458</v>
      </c>
      <c r="AS1745" s="10">
        <v>130.6224505673265</v>
      </c>
      <c r="AT1745" s="10">
        <v>541.82398258664193</v>
      </c>
      <c r="AU1745" s="10">
        <v>187.80038853412799</v>
      </c>
      <c r="AV1745" s="10">
        <v>4119.2724742646669</v>
      </c>
      <c r="AW1745" s="10">
        <v>4848.8968453854368</v>
      </c>
      <c r="AX1745" s="10" t="s">
        <v>33</v>
      </c>
      <c r="AY1745" s="10" t="s">
        <v>33</v>
      </c>
      <c r="AZ1745" s="10" t="s">
        <v>33</v>
      </c>
      <c r="BA1745" s="10" t="s">
        <v>33</v>
      </c>
      <c r="BB1745" s="10">
        <v>1744</v>
      </c>
      <c r="BC1745" s="10">
        <v>1878</v>
      </c>
      <c r="BE1745" s="10" t="s">
        <v>178</v>
      </c>
      <c r="BF1745" s="10" t="s">
        <v>3005</v>
      </c>
      <c r="BG1745" s="10">
        <v>1.4366094412449636E-7</v>
      </c>
      <c r="BH1745" s="10">
        <v>396417.01563861285</v>
      </c>
      <c r="BI1745" s="10">
        <v>777</v>
      </c>
      <c r="BJ1745" s="10" t="s">
        <v>33</v>
      </c>
      <c r="BL1745" s="10" t="s">
        <v>33</v>
      </c>
      <c r="BM1745" s="10" t="s">
        <v>33</v>
      </c>
      <c r="BP1745" s="10" t="s">
        <v>33</v>
      </c>
      <c r="BQ1745" s="10" t="s">
        <v>33</v>
      </c>
      <c r="BR1745" s="10" t="s">
        <v>33</v>
      </c>
      <c r="BS1745" s="11" t="s">
        <v>33</v>
      </c>
      <c r="BT1745" s="11" t="s">
        <v>33</v>
      </c>
      <c r="BU1745" s="10">
        <v>1745</v>
      </c>
    </row>
    <row r="1746" spans="1:73" s="10" customFormat="1" x14ac:dyDescent="0.45">
      <c r="A1746" s="10" t="s">
        <v>33</v>
      </c>
      <c r="D1746" s="10" t="s">
        <v>33</v>
      </c>
      <c r="E1746" s="10">
        <v>1744</v>
      </c>
      <c r="F1746" s="10">
        <v>1186</v>
      </c>
      <c r="H1746" s="10">
        <v>319</v>
      </c>
      <c r="J1746" s="10" t="s">
        <v>33</v>
      </c>
      <c r="K1746" s="10" t="s">
        <v>52</v>
      </c>
      <c r="L1746" s="10" t="s">
        <v>33</v>
      </c>
      <c r="M1746" s="10">
        <v>0.70710678118654757</v>
      </c>
      <c r="N1746" s="10">
        <v>0.70710678118654757</v>
      </c>
      <c r="T1746" s="10">
        <v>0</v>
      </c>
      <c r="W1746" s="10">
        <v>0</v>
      </c>
      <c r="X1746" s="10">
        <v>0</v>
      </c>
      <c r="Y1746" s="10">
        <v>0</v>
      </c>
      <c r="AB1746" s="10">
        <v>0</v>
      </c>
      <c r="AC1746" s="10">
        <v>0</v>
      </c>
      <c r="AD1746" s="10">
        <v>0</v>
      </c>
      <c r="AE1746" s="10">
        <v>0</v>
      </c>
      <c r="AH1746" s="10">
        <v>1</v>
      </c>
      <c r="AQ1746" s="10">
        <v>0</v>
      </c>
      <c r="AR1746" s="10">
        <v>2.560266306861128</v>
      </c>
      <c r="AS1746" s="10">
        <v>2.560266306861128</v>
      </c>
      <c r="AT1746" s="10">
        <v>0</v>
      </c>
      <c r="AU1746" s="10">
        <v>0</v>
      </c>
      <c r="AV1746" s="10">
        <v>34.270373807927299</v>
      </c>
      <c r="AW1746" s="10">
        <v>34.270373807927299</v>
      </c>
      <c r="AX1746" s="10" t="s">
        <v>33</v>
      </c>
      <c r="AY1746" s="10" t="s">
        <v>33</v>
      </c>
      <c r="AZ1746" s="10" t="s">
        <v>33</v>
      </c>
      <c r="BA1746" s="10" t="s">
        <v>33</v>
      </c>
      <c r="BB1746" s="10">
        <v>1744</v>
      </c>
      <c r="BC1746" s="10">
        <v>1186</v>
      </c>
      <c r="BE1746" s="10" t="s">
        <v>178</v>
      </c>
      <c r="BF1746" s="10" t="s">
        <v>3006</v>
      </c>
      <c r="BG1746" s="10">
        <v>2.8158273961046793E-9</v>
      </c>
      <c r="BH1746" s="10">
        <v>1649.9452047474279</v>
      </c>
      <c r="BI1746" s="10">
        <v>778</v>
      </c>
      <c r="BJ1746" s="10" t="s">
        <v>33</v>
      </c>
      <c r="BL1746" s="10" t="s">
        <v>33</v>
      </c>
      <c r="BM1746" s="10" t="s">
        <v>33</v>
      </c>
      <c r="BP1746" s="10" t="s">
        <v>33</v>
      </c>
      <c r="BQ1746" s="10" t="s">
        <v>33</v>
      </c>
      <c r="BR1746" s="10" t="s">
        <v>33</v>
      </c>
      <c r="BS1746" s="11" t="s">
        <v>33</v>
      </c>
      <c r="BT1746" s="11" t="s">
        <v>33</v>
      </c>
      <c r="BU1746" s="10">
        <v>1746</v>
      </c>
    </row>
    <row r="1747" spans="1:73" s="10" customFormat="1" x14ac:dyDescent="0.45">
      <c r="A1747" s="10" t="s">
        <v>33</v>
      </c>
      <c r="D1747" s="10" t="s">
        <v>33</v>
      </c>
      <c r="E1747" s="10">
        <v>1744</v>
      </c>
      <c r="F1747" s="10">
        <v>1020</v>
      </c>
      <c r="H1747" s="10">
        <v>270</v>
      </c>
      <c r="J1747" s="10" t="s">
        <v>33</v>
      </c>
      <c r="K1747" s="10" t="s">
        <v>42</v>
      </c>
      <c r="L1747" s="10" t="s">
        <v>33</v>
      </c>
      <c r="M1747" s="10">
        <v>0.61237243569579458</v>
      </c>
      <c r="N1747" s="10">
        <v>0.61237243569579458</v>
      </c>
      <c r="T1747" s="10">
        <v>0</v>
      </c>
      <c r="W1747" s="10">
        <v>0</v>
      </c>
      <c r="X1747" s="10">
        <v>0</v>
      </c>
      <c r="Y1747" s="10">
        <v>0</v>
      </c>
      <c r="AB1747" s="10">
        <v>0</v>
      </c>
      <c r="AC1747" s="10">
        <v>0</v>
      </c>
      <c r="AD1747" s="10">
        <v>0</v>
      </c>
      <c r="AE1747" s="10">
        <v>0</v>
      </c>
      <c r="AH1747" s="10">
        <v>1</v>
      </c>
      <c r="AQ1747" s="10">
        <v>0</v>
      </c>
      <c r="AR1747" s="10">
        <v>0</v>
      </c>
      <c r="AS1747" s="10">
        <v>0</v>
      </c>
      <c r="AT1747" s="10">
        <v>0</v>
      </c>
      <c r="AU1747" s="10">
        <v>0</v>
      </c>
      <c r="AV1747" s="10">
        <v>0.61237243569579458</v>
      </c>
      <c r="AW1747" s="10">
        <v>0.61237243569579458</v>
      </c>
      <c r="AX1747" s="10" t="s">
        <v>33</v>
      </c>
      <c r="AY1747" s="10" t="s">
        <v>33</v>
      </c>
      <c r="AZ1747" s="10" t="s">
        <v>33</v>
      </c>
      <c r="BA1747" s="10" t="s">
        <v>33</v>
      </c>
      <c r="BB1747" s="10">
        <v>1744</v>
      </c>
      <c r="BC1747" s="10">
        <v>1020</v>
      </c>
      <c r="BE1747" s="10" t="s">
        <v>178</v>
      </c>
      <c r="BF1747" s="10" t="s">
        <v>3007</v>
      </c>
      <c r="BG1747" s="10">
        <v>0</v>
      </c>
      <c r="BH1747" s="10">
        <v>56.984824014500091</v>
      </c>
      <c r="BI1747" s="10">
        <v>779</v>
      </c>
      <c r="BJ1747" s="10" t="s">
        <v>33</v>
      </c>
      <c r="BL1747" s="10" t="s">
        <v>33</v>
      </c>
      <c r="BM1747" s="10" t="s">
        <v>33</v>
      </c>
      <c r="BP1747" s="10" t="s">
        <v>33</v>
      </c>
      <c r="BQ1747" s="10" t="s">
        <v>33</v>
      </c>
      <c r="BR1747" s="10" t="s">
        <v>33</v>
      </c>
      <c r="BS1747" s="11" t="s">
        <v>33</v>
      </c>
      <c r="BT1747" s="11" t="s">
        <v>33</v>
      </c>
      <c r="BU1747" s="10">
        <v>1747</v>
      </c>
    </row>
    <row r="1748" spans="1:73" s="10" customFormat="1" x14ac:dyDescent="0.45">
      <c r="A1748" s="10" t="s">
        <v>33</v>
      </c>
      <c r="D1748" s="10" t="s">
        <v>33</v>
      </c>
      <c r="E1748" s="10">
        <v>1744</v>
      </c>
      <c r="F1748" s="10">
        <v>1896</v>
      </c>
      <c r="H1748" s="10">
        <v>500</v>
      </c>
      <c r="J1748" s="10" t="s">
        <v>33</v>
      </c>
      <c r="K1748" s="10" t="s">
        <v>424</v>
      </c>
      <c r="L1748" s="10" t="s">
        <v>33</v>
      </c>
      <c r="M1748" s="10">
        <v>5.3033008588991076E-3</v>
      </c>
      <c r="N1748" s="10">
        <v>5.3033008588991076E-3</v>
      </c>
      <c r="T1748" s="10">
        <v>0</v>
      </c>
      <c r="W1748" s="10">
        <v>0</v>
      </c>
      <c r="X1748" s="10">
        <v>0</v>
      </c>
      <c r="Y1748" s="10">
        <v>0</v>
      </c>
      <c r="AB1748" s="10">
        <v>0</v>
      </c>
      <c r="AC1748" s="10">
        <v>0</v>
      </c>
      <c r="AD1748" s="10">
        <v>0</v>
      </c>
      <c r="AE1748" s="10">
        <v>0</v>
      </c>
      <c r="AH1748" s="10">
        <v>1</v>
      </c>
      <c r="AQ1748" s="10">
        <v>4.1323797984554198E-2</v>
      </c>
      <c r="AR1748" s="10">
        <v>0.19465488329661568</v>
      </c>
      <c r="AS1748" s="10">
        <v>0.25457439037421925</v>
      </c>
      <c r="AT1748" s="10">
        <v>0.97110925263702363</v>
      </c>
      <c r="AU1748" s="10">
        <v>0.54160057009493812</v>
      </c>
      <c r="AV1748" s="10">
        <v>12.853168391341464</v>
      </c>
      <c r="AW1748" s="10">
        <v>14.365878214073426</v>
      </c>
      <c r="AX1748" s="10" t="s">
        <v>33</v>
      </c>
      <c r="AY1748" s="10" t="s">
        <v>33</v>
      </c>
      <c r="AZ1748" s="10" t="s">
        <v>33</v>
      </c>
      <c r="BA1748" s="10" t="s">
        <v>33</v>
      </c>
      <c r="BB1748" s="10">
        <v>1744</v>
      </c>
      <c r="BC1748" s="10">
        <v>1896</v>
      </c>
      <c r="BE1748" s="10" t="s">
        <v>178</v>
      </c>
      <c r="BF1748" s="10" t="s">
        <v>424</v>
      </c>
      <c r="BG1748" s="10">
        <v>2.7998553933290351E-10</v>
      </c>
      <c r="BH1748" s="10">
        <v>140.99690149723511</v>
      </c>
      <c r="BI1748" s="10">
        <v>780</v>
      </c>
      <c r="BJ1748" s="10" t="s">
        <v>33</v>
      </c>
      <c r="BL1748" s="10" t="s">
        <v>33</v>
      </c>
      <c r="BM1748" s="10" t="s">
        <v>33</v>
      </c>
      <c r="BP1748" s="10" t="s">
        <v>33</v>
      </c>
      <c r="BQ1748" s="10" t="s">
        <v>33</v>
      </c>
      <c r="BR1748" s="10" t="s">
        <v>33</v>
      </c>
      <c r="BS1748" s="11" t="s">
        <v>33</v>
      </c>
      <c r="BT1748" s="11" t="s">
        <v>33</v>
      </c>
      <c r="BU1748" s="10">
        <v>1748</v>
      </c>
    </row>
    <row r="1749" spans="1:73" s="10" customFormat="1" x14ac:dyDescent="0.45">
      <c r="A1749" s="10">
        <v>458</v>
      </c>
      <c r="D1749" s="10">
        <v>1754</v>
      </c>
      <c r="E1749" s="10" t="s">
        <v>33</v>
      </c>
      <c r="F1749" s="10">
        <v>1549</v>
      </c>
      <c r="H1749" s="10" t="s">
        <v>33</v>
      </c>
      <c r="J1749" s="10" t="s">
        <v>402</v>
      </c>
      <c r="K1749" s="10">
        <v>0</v>
      </c>
      <c r="L1749" s="10">
        <v>1</v>
      </c>
      <c r="M1749" s="10" t="s">
        <v>33</v>
      </c>
      <c r="N1749" s="10">
        <v>1</v>
      </c>
      <c r="T1749" s="10">
        <v>2.8284271247461903</v>
      </c>
      <c r="W1749" s="10">
        <v>0.1348</v>
      </c>
      <c r="X1749" s="10" t="s">
        <v>87</v>
      </c>
      <c r="Y1749" s="10">
        <v>0.02</v>
      </c>
      <c r="AB1749" s="10">
        <v>1.0979000000000001</v>
      </c>
      <c r="AC1749" s="10">
        <v>0.25</v>
      </c>
      <c r="AD1749" s="10">
        <v>0</v>
      </c>
      <c r="AE1749" s="10">
        <v>0</v>
      </c>
      <c r="AH1749" s="10">
        <v>1</v>
      </c>
      <c r="AQ1749" s="10">
        <v>8.4882354193130531</v>
      </c>
      <c r="AR1749" s="10">
        <v>26.114766978183514</v>
      </c>
      <c r="AS1749" s="10">
        <v>38.422708336187441</v>
      </c>
      <c r="AT1749" s="10">
        <v>199.47353235385674</v>
      </c>
      <c r="AU1749" s="10">
        <v>19.260594093526372</v>
      </c>
      <c r="AV1749" s="10">
        <v>431.44809160875127</v>
      </c>
      <c r="AW1749" s="10">
        <v>650.18221805613439</v>
      </c>
      <c r="AX1749" s="10">
        <v>5.2168956286282012E-12</v>
      </c>
      <c r="AY1749" s="10">
        <v>0</v>
      </c>
      <c r="AZ1749" s="10" t="s">
        <v>33</v>
      </c>
      <c r="BA1749" s="10">
        <v>1754</v>
      </c>
      <c r="BB1749" s="10" t="s">
        <v>33</v>
      </c>
      <c r="BC1749" s="10">
        <v>1549</v>
      </c>
      <c r="BE1749" s="10" t="s">
        <v>33</v>
      </c>
      <c r="BF1749" s="10" t="s">
        <v>33</v>
      </c>
      <c r="BG1749" s="10" t="s">
        <v>33</v>
      </c>
      <c r="BH1749" s="10" t="s">
        <v>33</v>
      </c>
      <c r="BI1749" s="10" t="s">
        <v>33</v>
      </c>
      <c r="BJ1749" s="10" t="s">
        <v>33</v>
      </c>
      <c r="BL1749" s="10" t="s">
        <v>33</v>
      </c>
      <c r="BM1749" s="10" t="s">
        <v>33</v>
      </c>
      <c r="BP1749" s="10" t="s">
        <v>33</v>
      </c>
      <c r="BQ1749" s="10">
        <v>0</v>
      </c>
      <c r="BR1749" s="10" t="s">
        <v>402</v>
      </c>
      <c r="BS1749" s="11">
        <v>38.422708336187441</v>
      </c>
      <c r="BT1749" s="11">
        <v>650.18221805613439</v>
      </c>
      <c r="BU1749" s="10">
        <v>1749</v>
      </c>
    </row>
    <row r="1750" spans="1:73" s="10" customFormat="1" x14ac:dyDescent="0.45">
      <c r="A1750" s="10" t="s">
        <v>33</v>
      </c>
      <c r="D1750" s="10" t="s">
        <v>33</v>
      </c>
      <c r="E1750" s="10">
        <v>1749</v>
      </c>
      <c r="F1750" s="10">
        <v>1903</v>
      </c>
      <c r="H1750" s="10">
        <v>501</v>
      </c>
      <c r="J1750" s="10" t="s">
        <v>33</v>
      </c>
      <c r="K1750" s="10" t="s">
        <v>425</v>
      </c>
      <c r="L1750" s="10" t="s">
        <v>33</v>
      </c>
      <c r="M1750" s="10">
        <v>1.7320508075688772</v>
      </c>
      <c r="N1750" s="10">
        <v>1.7320508075688772</v>
      </c>
      <c r="T1750" s="10">
        <v>0</v>
      </c>
      <c r="W1750" s="10">
        <v>0</v>
      </c>
      <c r="X1750" s="10">
        <v>0</v>
      </c>
      <c r="Y1750" s="10">
        <v>0</v>
      </c>
      <c r="AB1750" s="10">
        <v>0</v>
      </c>
      <c r="AC1750" s="10">
        <v>0</v>
      </c>
      <c r="AD1750" s="10">
        <v>0</v>
      </c>
      <c r="AE1750" s="10">
        <v>0</v>
      </c>
      <c r="AH1750" s="10">
        <v>1</v>
      </c>
      <c r="AQ1750" s="10">
        <v>5.6598082945668624</v>
      </c>
      <c r="AR1750" s="10">
        <v>4.4023739984657615</v>
      </c>
      <c r="AS1750" s="10">
        <v>12.609096025587711</v>
      </c>
      <c r="AT1750" s="10">
        <v>133.00549492232128</v>
      </c>
      <c r="AU1750" s="10">
        <v>18.162694093526373</v>
      </c>
      <c r="AV1750" s="10">
        <v>63.037133776800026</v>
      </c>
      <c r="AW1750" s="10">
        <v>214.20532279264768</v>
      </c>
      <c r="AX1750" s="10" t="s">
        <v>33</v>
      </c>
      <c r="AY1750" s="10" t="s">
        <v>33</v>
      </c>
      <c r="AZ1750" s="10" t="s">
        <v>33</v>
      </c>
      <c r="BA1750" s="10" t="s">
        <v>33</v>
      </c>
      <c r="BB1750" s="10">
        <v>1749</v>
      </c>
      <c r="BC1750" s="10">
        <v>1903</v>
      </c>
      <c r="BE1750" s="10" t="s">
        <v>402</v>
      </c>
      <c r="BF1750" s="10" t="s">
        <v>425</v>
      </c>
      <c r="BG1750" s="10">
        <v>6.5780337936841754E-11</v>
      </c>
      <c r="BH1750" s="10">
        <v>3463.6564831180985</v>
      </c>
      <c r="BI1750" s="10">
        <v>782</v>
      </c>
      <c r="BJ1750" s="10" t="s">
        <v>33</v>
      </c>
      <c r="BL1750" s="10" t="s">
        <v>33</v>
      </c>
      <c r="BM1750" s="10" t="s">
        <v>33</v>
      </c>
      <c r="BP1750" s="10" t="s">
        <v>33</v>
      </c>
      <c r="BQ1750" s="10" t="s">
        <v>33</v>
      </c>
      <c r="BR1750" s="10" t="s">
        <v>33</v>
      </c>
      <c r="BS1750" s="11" t="s">
        <v>33</v>
      </c>
      <c r="BT1750" s="11" t="s">
        <v>33</v>
      </c>
      <c r="BU1750" s="10">
        <v>1750</v>
      </c>
    </row>
    <row r="1751" spans="1:73" s="10" customFormat="1" x14ac:dyDescent="0.45">
      <c r="A1751" s="10" t="s">
        <v>33</v>
      </c>
      <c r="D1751" s="10" t="s">
        <v>33</v>
      </c>
      <c r="E1751" s="10">
        <v>1749</v>
      </c>
      <c r="F1751" s="10">
        <v>1174</v>
      </c>
      <c r="H1751" s="10">
        <v>314</v>
      </c>
      <c r="J1751" s="10" t="s">
        <v>33</v>
      </c>
      <c r="K1751" s="10" t="s">
        <v>128</v>
      </c>
      <c r="L1751" s="10" t="s">
        <v>33</v>
      </c>
      <c r="M1751" s="10">
        <v>0.3872983346207417</v>
      </c>
      <c r="N1751" s="10">
        <v>0.3872983346207417</v>
      </c>
      <c r="T1751" s="10">
        <v>0</v>
      </c>
      <c r="W1751" s="10">
        <v>0</v>
      </c>
      <c r="X1751" s="10">
        <v>0</v>
      </c>
      <c r="Y1751" s="10">
        <v>0</v>
      </c>
      <c r="AB1751" s="10">
        <v>0</v>
      </c>
      <c r="AC1751" s="10">
        <v>0</v>
      </c>
      <c r="AD1751" s="10">
        <v>0</v>
      </c>
      <c r="AE1751" s="10">
        <v>0</v>
      </c>
      <c r="AH1751" s="10">
        <v>1</v>
      </c>
      <c r="AQ1751" s="10">
        <v>0</v>
      </c>
      <c r="AR1751" s="10">
        <v>20.441547788546316</v>
      </c>
      <c r="AS1751" s="10">
        <v>20.441547788546316</v>
      </c>
      <c r="AT1751" s="10">
        <v>0</v>
      </c>
      <c r="AU1751" s="10">
        <v>0</v>
      </c>
      <c r="AV1751" s="10">
        <v>351.33462716366955</v>
      </c>
      <c r="AW1751" s="10">
        <v>351.33462716366955</v>
      </c>
      <c r="AX1751" s="10" t="s">
        <v>33</v>
      </c>
      <c r="AY1751" s="10" t="s">
        <v>33</v>
      </c>
      <c r="AZ1751" s="10" t="s">
        <v>33</v>
      </c>
      <c r="BA1751" s="10" t="s">
        <v>33</v>
      </c>
      <c r="BB1751" s="10">
        <v>1749</v>
      </c>
      <c r="BC1751" s="10">
        <v>1174</v>
      </c>
      <c r="BE1751" s="10" t="s">
        <v>402</v>
      </c>
      <c r="BF1751" s="10" t="s">
        <v>3008</v>
      </c>
      <c r="BG1751" s="10">
        <v>1.0664142130046174E-10</v>
      </c>
      <c r="BH1751" s="10">
        <v>1128.2922647875505</v>
      </c>
      <c r="BI1751" s="10">
        <v>783</v>
      </c>
      <c r="BJ1751" s="10" t="s">
        <v>33</v>
      </c>
      <c r="BL1751" s="10" t="s">
        <v>33</v>
      </c>
      <c r="BM1751" s="10" t="s">
        <v>33</v>
      </c>
      <c r="BP1751" s="10" t="s">
        <v>33</v>
      </c>
      <c r="BQ1751" s="10" t="s">
        <v>33</v>
      </c>
      <c r="BR1751" s="10" t="s">
        <v>33</v>
      </c>
      <c r="BS1751" s="11" t="s">
        <v>33</v>
      </c>
      <c r="BT1751" s="11" t="s">
        <v>33</v>
      </c>
      <c r="BU1751" s="10">
        <v>1751</v>
      </c>
    </row>
    <row r="1752" spans="1:73" s="10" customFormat="1" x14ac:dyDescent="0.45">
      <c r="A1752" s="10" t="s">
        <v>33</v>
      </c>
      <c r="D1752" s="10" t="s">
        <v>33</v>
      </c>
      <c r="E1752" s="10">
        <v>1749</v>
      </c>
      <c r="F1752" s="10">
        <v>1273</v>
      </c>
      <c r="H1752" s="10">
        <v>347</v>
      </c>
      <c r="J1752" s="10" t="s">
        <v>33</v>
      </c>
      <c r="K1752" s="10" t="s">
        <v>59</v>
      </c>
      <c r="L1752" s="10" t="s">
        <v>33</v>
      </c>
      <c r="M1752" s="10">
        <v>1.7677669529663691E-2</v>
      </c>
      <c r="N1752" s="10">
        <v>1.7677669529663691E-2</v>
      </c>
      <c r="T1752" s="10">
        <v>0</v>
      </c>
      <c r="W1752" s="10">
        <v>0</v>
      </c>
      <c r="X1752" s="10">
        <v>0</v>
      </c>
      <c r="Y1752" s="10">
        <v>0</v>
      </c>
      <c r="AB1752" s="10">
        <v>0</v>
      </c>
      <c r="AC1752" s="10">
        <v>0</v>
      </c>
      <c r="AD1752" s="10">
        <v>0</v>
      </c>
      <c r="AE1752" s="10">
        <v>0</v>
      </c>
      <c r="AH1752" s="10">
        <v>1</v>
      </c>
      <c r="AQ1752" s="10">
        <v>0</v>
      </c>
      <c r="AR1752" s="10">
        <v>0.88604519117143621</v>
      </c>
      <c r="AS1752" s="10">
        <v>0.88604519117143621</v>
      </c>
      <c r="AT1752" s="10">
        <v>0</v>
      </c>
      <c r="AU1752" s="10">
        <v>0</v>
      </c>
      <c r="AV1752" s="10">
        <v>15.344279860712787</v>
      </c>
      <c r="AW1752" s="10">
        <v>15.344279860712787</v>
      </c>
      <c r="AX1752" s="10" t="s">
        <v>33</v>
      </c>
      <c r="AY1752" s="10" t="s">
        <v>33</v>
      </c>
      <c r="AZ1752" s="10" t="s">
        <v>33</v>
      </c>
      <c r="BA1752" s="10" t="s">
        <v>33</v>
      </c>
      <c r="BB1752" s="10">
        <v>1749</v>
      </c>
      <c r="BC1752" s="10">
        <v>1273</v>
      </c>
      <c r="BE1752" s="10" t="s">
        <v>402</v>
      </c>
      <c r="BF1752" s="10" t="s">
        <v>3009</v>
      </c>
      <c r="BG1752" s="10">
        <v>4.6224052845893045E-12</v>
      </c>
      <c r="BH1752" s="10">
        <v>40.952582114878417</v>
      </c>
      <c r="BI1752" s="10">
        <v>784</v>
      </c>
      <c r="BJ1752" s="10" t="s">
        <v>33</v>
      </c>
      <c r="BL1752" s="10" t="s">
        <v>33</v>
      </c>
      <c r="BM1752" s="10" t="s">
        <v>33</v>
      </c>
      <c r="BP1752" s="10" t="s">
        <v>33</v>
      </c>
      <c r="BQ1752" s="10" t="s">
        <v>33</v>
      </c>
      <c r="BR1752" s="10" t="s">
        <v>33</v>
      </c>
      <c r="BS1752" s="11" t="s">
        <v>33</v>
      </c>
      <c r="BT1752" s="11" t="s">
        <v>33</v>
      </c>
      <c r="BU1752" s="10">
        <v>1752</v>
      </c>
    </row>
    <row r="1753" spans="1:73" s="10" customFormat="1" x14ac:dyDescent="0.45">
      <c r="A1753" s="10" t="s">
        <v>33</v>
      </c>
      <c r="D1753" s="10" t="s">
        <v>33</v>
      </c>
      <c r="E1753" s="10">
        <v>1749</v>
      </c>
      <c r="F1753" s="10">
        <v>1020</v>
      </c>
      <c r="H1753" s="10">
        <v>270</v>
      </c>
      <c r="J1753" s="10" t="s">
        <v>33</v>
      </c>
      <c r="K1753" s="10" t="s">
        <v>42</v>
      </c>
      <c r="L1753" s="10" t="s">
        <v>33</v>
      </c>
      <c r="M1753" s="10">
        <v>1.7320508075688772</v>
      </c>
      <c r="N1753" s="10">
        <v>1.7320508075688772</v>
      </c>
      <c r="T1753" s="10">
        <v>0</v>
      </c>
      <c r="W1753" s="10">
        <v>0</v>
      </c>
      <c r="X1753" s="10">
        <v>0</v>
      </c>
      <c r="Y1753" s="10">
        <v>0</v>
      </c>
      <c r="AB1753" s="10">
        <v>0</v>
      </c>
      <c r="AC1753" s="10">
        <v>0</v>
      </c>
      <c r="AD1753" s="10">
        <v>0</v>
      </c>
      <c r="AE1753" s="10">
        <v>0</v>
      </c>
      <c r="AH1753" s="10">
        <v>1</v>
      </c>
      <c r="AQ1753" s="10">
        <v>0</v>
      </c>
      <c r="AR1753" s="10">
        <v>0</v>
      </c>
      <c r="AS1753" s="10">
        <v>0</v>
      </c>
      <c r="AT1753" s="10">
        <v>0</v>
      </c>
      <c r="AU1753" s="10">
        <v>0</v>
      </c>
      <c r="AV1753" s="10">
        <v>1.7320508075688772</v>
      </c>
      <c r="AW1753" s="10">
        <v>1.7320508075688772</v>
      </c>
      <c r="AX1753" s="10" t="s">
        <v>33</v>
      </c>
      <c r="AY1753" s="10" t="s">
        <v>33</v>
      </c>
      <c r="AZ1753" s="10" t="s">
        <v>33</v>
      </c>
      <c r="BA1753" s="10" t="s">
        <v>33</v>
      </c>
      <c r="BB1753" s="10">
        <v>1749</v>
      </c>
      <c r="BC1753" s="10">
        <v>1020</v>
      </c>
      <c r="BE1753" s="10" t="s">
        <v>402</v>
      </c>
      <c r="BF1753" s="10" t="s">
        <v>3010</v>
      </c>
      <c r="BG1753" s="10">
        <v>0</v>
      </c>
      <c r="BH1753" s="10">
        <v>25.191594633571192</v>
      </c>
      <c r="BI1753" s="10">
        <v>785</v>
      </c>
      <c r="BJ1753" s="10" t="s">
        <v>33</v>
      </c>
      <c r="BL1753" s="10" t="s">
        <v>33</v>
      </c>
      <c r="BM1753" s="10" t="s">
        <v>33</v>
      </c>
      <c r="BP1753" s="10" t="s">
        <v>33</v>
      </c>
      <c r="BQ1753" s="10" t="s">
        <v>33</v>
      </c>
      <c r="BR1753" s="10" t="s">
        <v>33</v>
      </c>
      <c r="BS1753" s="11" t="s">
        <v>33</v>
      </c>
      <c r="BT1753" s="11" t="s">
        <v>33</v>
      </c>
      <c r="BU1753" s="10">
        <v>1753</v>
      </c>
    </row>
    <row r="1754" spans="1:73" s="10" customFormat="1" x14ac:dyDescent="0.45">
      <c r="A1754" s="10">
        <v>459</v>
      </c>
      <c r="D1754" s="10">
        <v>1758</v>
      </c>
      <c r="E1754" s="10" t="s">
        <v>33</v>
      </c>
      <c r="F1754" s="10">
        <v>1554</v>
      </c>
      <c r="H1754" s="10" t="s">
        <v>33</v>
      </c>
      <c r="J1754" s="10" t="s">
        <v>1779</v>
      </c>
      <c r="K1754" s="10">
        <v>0</v>
      </c>
      <c r="L1754" s="10">
        <v>1</v>
      </c>
      <c r="M1754" s="10" t="s">
        <v>33</v>
      </c>
      <c r="N1754" s="10">
        <v>1</v>
      </c>
      <c r="T1754" s="10">
        <v>2.8284271247461903</v>
      </c>
      <c r="W1754" s="10">
        <v>5.0802417265323117</v>
      </c>
      <c r="X1754" s="10" t="s">
        <v>35</v>
      </c>
      <c r="Y1754" s="10">
        <v>0.4898979485566356</v>
      </c>
      <c r="AB1754" s="10">
        <v>58.777955867825142</v>
      </c>
      <c r="AC1754" s="10">
        <v>0.125</v>
      </c>
      <c r="AD1754" s="10">
        <v>0</v>
      </c>
      <c r="AE1754" s="10">
        <v>0</v>
      </c>
      <c r="AH1754" s="10">
        <v>1</v>
      </c>
      <c r="AQ1754" s="10">
        <v>45.621696270306366</v>
      </c>
      <c r="AR1754" s="10">
        <v>82.667178821383445</v>
      </c>
      <c r="AS1754" s="10">
        <v>148.81863841332768</v>
      </c>
      <c r="AT1754" s="10">
        <v>1072.1098623521996</v>
      </c>
      <c r="AU1754" s="10">
        <v>92.747135606873442</v>
      </c>
      <c r="AV1754" s="10">
        <v>1399.381587513938</v>
      </c>
      <c r="AW1754" s="10">
        <v>2564.238585473011</v>
      </c>
      <c r="AX1754" s="10">
        <v>1.8559431564571158E-7</v>
      </c>
      <c r="AY1754" s="10">
        <v>0</v>
      </c>
      <c r="AZ1754" s="10" t="s">
        <v>33</v>
      </c>
      <c r="BA1754" s="10">
        <v>1758</v>
      </c>
      <c r="BB1754" s="10" t="s">
        <v>33</v>
      </c>
      <c r="BC1754" s="10">
        <v>1554</v>
      </c>
      <c r="BE1754" s="10" t="s">
        <v>33</v>
      </c>
      <c r="BF1754" s="10" t="s">
        <v>33</v>
      </c>
      <c r="BG1754" s="10" t="s">
        <v>33</v>
      </c>
      <c r="BH1754" s="10" t="s">
        <v>33</v>
      </c>
      <c r="BI1754" s="10" t="s">
        <v>33</v>
      </c>
      <c r="BJ1754" s="10" t="s">
        <v>33</v>
      </c>
      <c r="BL1754" s="10" t="s">
        <v>33</v>
      </c>
      <c r="BM1754" s="10" t="s">
        <v>33</v>
      </c>
      <c r="BP1754" s="10" t="s">
        <v>33</v>
      </c>
      <c r="BQ1754" s="10">
        <v>0</v>
      </c>
      <c r="BR1754" s="10" t="s">
        <v>1779</v>
      </c>
      <c r="BS1754" s="11">
        <v>148.81863841332768</v>
      </c>
      <c r="BT1754" s="11">
        <v>2564.238585473011</v>
      </c>
      <c r="BU1754" s="10">
        <v>1754</v>
      </c>
    </row>
    <row r="1755" spans="1:73" s="10" customFormat="1" x14ac:dyDescent="0.45">
      <c r="A1755" s="10" t="s">
        <v>33</v>
      </c>
      <c r="D1755" s="10" t="s">
        <v>33</v>
      </c>
      <c r="E1755" s="10">
        <v>1754</v>
      </c>
      <c r="F1755" s="10">
        <v>1909</v>
      </c>
      <c r="H1755" s="10">
        <v>502</v>
      </c>
      <c r="J1755" s="10" t="s">
        <v>33</v>
      </c>
      <c r="K1755" s="10" t="s">
        <v>213</v>
      </c>
      <c r="L1755" s="10" t="s">
        <v>33</v>
      </c>
      <c r="M1755" s="10">
        <v>2.2360679774997898</v>
      </c>
      <c r="N1755" s="10">
        <v>2.2360679774997898</v>
      </c>
      <c r="T1755" s="10">
        <v>0</v>
      </c>
      <c r="W1755" s="10">
        <v>0</v>
      </c>
      <c r="X1755" s="10">
        <v>0</v>
      </c>
      <c r="Y1755" s="10">
        <v>0</v>
      </c>
      <c r="AB1755" s="10">
        <v>0</v>
      </c>
      <c r="AC1755" s="10">
        <v>0</v>
      </c>
      <c r="AD1755" s="10">
        <v>0</v>
      </c>
      <c r="AE1755" s="10">
        <v>0</v>
      </c>
      <c r="AH1755" s="10">
        <v>1</v>
      </c>
      <c r="AQ1755" s="10">
        <v>7.7357132773292125</v>
      </c>
      <c r="AR1755" s="10">
        <v>12.953402248299433</v>
      </c>
      <c r="AS1755" s="10">
        <v>24.170186500426791</v>
      </c>
      <c r="AT1755" s="10">
        <v>181.7892620172365</v>
      </c>
      <c r="AU1755" s="10">
        <v>29.858846303708216</v>
      </c>
      <c r="AV1755" s="10">
        <v>198.07353067675569</v>
      </c>
      <c r="AW1755" s="10">
        <v>409.72163899770044</v>
      </c>
      <c r="AX1755" s="10" t="s">
        <v>33</v>
      </c>
      <c r="AY1755" s="10" t="s">
        <v>33</v>
      </c>
      <c r="AZ1755" s="10" t="s">
        <v>33</v>
      </c>
      <c r="BA1755" s="10" t="s">
        <v>33</v>
      </c>
      <c r="BB1755" s="10">
        <v>1754</v>
      </c>
      <c r="BC1755" s="10">
        <v>1909</v>
      </c>
      <c r="BE1755" s="10" t="s">
        <v>1779</v>
      </c>
      <c r="BF1755" s="10" t="s">
        <v>3011</v>
      </c>
      <c r="BG1755" s="10">
        <v>4.4858492225759269E-6</v>
      </c>
      <c r="BH1755" s="10">
        <v>69355.047489328237</v>
      </c>
      <c r="BI1755" s="10">
        <v>787</v>
      </c>
      <c r="BJ1755" s="10" t="s">
        <v>33</v>
      </c>
      <c r="BL1755" s="10" t="s">
        <v>33</v>
      </c>
      <c r="BM1755" s="10" t="s">
        <v>33</v>
      </c>
      <c r="BP1755" s="10" t="s">
        <v>33</v>
      </c>
      <c r="BQ1755" s="10" t="s">
        <v>33</v>
      </c>
      <c r="BR1755" s="10" t="s">
        <v>33</v>
      </c>
      <c r="BS1755" s="11" t="s">
        <v>33</v>
      </c>
      <c r="BT1755" s="11" t="s">
        <v>33</v>
      </c>
      <c r="BU1755" s="10">
        <v>1755</v>
      </c>
    </row>
    <row r="1756" spans="1:73" s="10" customFormat="1" x14ac:dyDescent="0.45">
      <c r="A1756" s="10" t="s">
        <v>33</v>
      </c>
      <c r="D1756" s="10" t="s">
        <v>33</v>
      </c>
      <c r="E1756" s="10">
        <v>1754</v>
      </c>
      <c r="F1756" s="10">
        <v>1476</v>
      </c>
      <c r="H1756" s="10">
        <v>399</v>
      </c>
      <c r="J1756" s="10" t="s">
        <v>33</v>
      </c>
      <c r="K1756" s="10" t="s">
        <v>46</v>
      </c>
      <c r="L1756" s="10" t="s">
        <v>33</v>
      </c>
      <c r="M1756" s="10">
        <v>1.7320508075688772</v>
      </c>
      <c r="N1756" s="10">
        <v>1.7320508075688772</v>
      </c>
      <c r="T1756" s="10">
        <v>0</v>
      </c>
      <c r="W1756" s="10">
        <v>0</v>
      </c>
      <c r="X1756" s="10">
        <v>0</v>
      </c>
      <c r="Y1756" s="10">
        <v>0</v>
      </c>
      <c r="AB1756" s="10">
        <v>0</v>
      </c>
      <c r="AC1756" s="10">
        <v>0</v>
      </c>
      <c r="AD1756" s="10">
        <v>0</v>
      </c>
      <c r="AE1756" s="10">
        <v>0</v>
      </c>
      <c r="AH1756" s="10">
        <v>1</v>
      </c>
      <c r="AQ1756" s="10">
        <v>35.057555868230963</v>
      </c>
      <c r="AR1756" s="10">
        <v>63.673046408184774</v>
      </c>
      <c r="AS1756" s="10">
        <v>114.50650241711966</v>
      </c>
      <c r="AT1756" s="10">
        <v>823.85256290342761</v>
      </c>
      <c r="AU1756" s="10">
        <v>4.1103334353400838</v>
      </c>
      <c r="AV1756" s="10">
        <v>1190.8157280971127</v>
      </c>
      <c r="AW1756" s="10">
        <v>2018.7786244358804</v>
      </c>
      <c r="AX1756" s="10" t="s">
        <v>33</v>
      </c>
      <c r="AY1756" s="10" t="s">
        <v>33</v>
      </c>
      <c r="AZ1756" s="10" t="s">
        <v>33</v>
      </c>
      <c r="BA1756" s="10" t="s">
        <v>33</v>
      </c>
      <c r="BB1756" s="10">
        <v>1754</v>
      </c>
      <c r="BC1756" s="10">
        <v>1476</v>
      </c>
      <c r="BE1756" s="10" t="s">
        <v>1779</v>
      </c>
      <c r="BF1756" s="10" t="s">
        <v>3012</v>
      </c>
      <c r="BG1756" s="10">
        <v>2.1251755953089342E-5</v>
      </c>
      <c r="BH1756" s="10">
        <v>41112.135649382108</v>
      </c>
      <c r="BI1756" s="10">
        <v>788</v>
      </c>
      <c r="BJ1756" s="10" t="s">
        <v>33</v>
      </c>
      <c r="BL1756" s="10" t="s">
        <v>33</v>
      </c>
      <c r="BM1756" s="10" t="s">
        <v>33</v>
      </c>
      <c r="BP1756" s="10" t="s">
        <v>33</v>
      </c>
      <c r="BQ1756" s="10" t="s">
        <v>33</v>
      </c>
      <c r="BR1756" s="10" t="s">
        <v>33</v>
      </c>
      <c r="BS1756" s="11" t="s">
        <v>33</v>
      </c>
      <c r="BT1756" s="11" t="s">
        <v>33</v>
      </c>
      <c r="BU1756" s="10">
        <v>1756</v>
      </c>
    </row>
    <row r="1757" spans="1:73" s="10" customFormat="1" x14ac:dyDescent="0.45">
      <c r="A1757" s="10" t="s">
        <v>33</v>
      </c>
      <c r="D1757" s="10" t="s">
        <v>33</v>
      </c>
      <c r="E1757" s="10">
        <v>1754</v>
      </c>
      <c r="F1757" s="10">
        <v>1150</v>
      </c>
      <c r="H1757" s="10">
        <v>308</v>
      </c>
      <c r="J1757" s="10" t="s">
        <v>33</v>
      </c>
      <c r="K1757" s="10" t="s">
        <v>63</v>
      </c>
      <c r="L1757" s="10" t="s">
        <v>33</v>
      </c>
      <c r="M1757" s="10">
        <v>0.63245553203367588</v>
      </c>
      <c r="N1757" s="10">
        <v>0.63245553203367588</v>
      </c>
      <c r="T1757" s="10">
        <v>0</v>
      </c>
      <c r="W1757" s="10">
        <v>0</v>
      </c>
      <c r="X1757" s="10">
        <v>0</v>
      </c>
      <c r="Y1757" s="10">
        <v>0</v>
      </c>
      <c r="AB1757" s="10">
        <v>0</v>
      </c>
      <c r="AC1757" s="10">
        <v>0</v>
      </c>
      <c r="AD1757" s="10">
        <v>0</v>
      </c>
      <c r="AE1757" s="10">
        <v>0</v>
      </c>
      <c r="AH1757" s="10">
        <v>1</v>
      </c>
      <c r="AQ1757" s="10">
        <v>0</v>
      </c>
      <c r="AR1757" s="10">
        <v>0.83548843836693509</v>
      </c>
      <c r="AS1757" s="10">
        <v>0.83548843836693509</v>
      </c>
      <c r="AT1757" s="10">
        <v>0</v>
      </c>
      <c r="AU1757" s="10">
        <v>0</v>
      </c>
      <c r="AV1757" s="10">
        <v>10.492328740069865</v>
      </c>
      <c r="AW1757" s="10">
        <v>10.492328740069865</v>
      </c>
      <c r="AX1757" s="10" t="s">
        <v>33</v>
      </c>
      <c r="AY1757" s="10" t="s">
        <v>33</v>
      </c>
      <c r="AZ1757" s="10" t="s">
        <v>33</v>
      </c>
      <c r="BA1757" s="10" t="s">
        <v>33</v>
      </c>
      <c r="BB1757" s="10">
        <v>1754</v>
      </c>
      <c r="BC1757" s="10">
        <v>1150</v>
      </c>
      <c r="BE1757" s="10" t="s">
        <v>1779</v>
      </c>
      <c r="BF1757" s="10" t="s">
        <v>3013</v>
      </c>
      <c r="BG1757" s="10">
        <v>1.5506190494861558E-7</v>
      </c>
      <c r="BH1757" s="10">
        <v>500.79837104948371</v>
      </c>
      <c r="BI1757" s="10">
        <v>789</v>
      </c>
      <c r="BJ1757" s="10" t="s">
        <v>33</v>
      </c>
      <c r="BL1757" s="10" t="s">
        <v>33</v>
      </c>
      <c r="BM1757" s="10" t="s">
        <v>33</v>
      </c>
      <c r="BP1757" s="10" t="s">
        <v>33</v>
      </c>
      <c r="BQ1757" s="10" t="s">
        <v>33</v>
      </c>
      <c r="BR1757" s="10" t="s">
        <v>33</v>
      </c>
      <c r="BS1757" s="11" t="s">
        <v>33</v>
      </c>
      <c r="BT1757" s="11" t="s">
        <v>33</v>
      </c>
      <c r="BU1757" s="10">
        <v>1757</v>
      </c>
    </row>
    <row r="1758" spans="1:73" s="10" customFormat="1" x14ac:dyDescent="0.45">
      <c r="A1758" s="10">
        <v>460</v>
      </c>
      <c r="D1758" s="10">
        <v>1762</v>
      </c>
      <c r="E1758" s="10" t="s">
        <v>33</v>
      </c>
      <c r="F1758" s="10">
        <v>1555</v>
      </c>
      <c r="H1758" s="10" t="s">
        <v>33</v>
      </c>
      <c r="J1758" s="10" t="s">
        <v>1824</v>
      </c>
      <c r="K1758" s="10">
        <v>618</v>
      </c>
      <c r="L1758" s="10">
        <v>1</v>
      </c>
      <c r="M1758" s="10" t="s">
        <v>33</v>
      </c>
      <c r="N1758" s="10">
        <v>1</v>
      </c>
      <c r="T1758" s="10">
        <v>2.4494897427831779</v>
      </c>
      <c r="W1758" s="10">
        <v>1.2700604316330779</v>
      </c>
      <c r="X1758" s="10" t="s">
        <v>35</v>
      </c>
      <c r="Y1758" s="10">
        <v>0.1224744871391589</v>
      </c>
      <c r="AB1758" s="10">
        <v>14.694488966956285</v>
      </c>
      <c r="AC1758" s="10">
        <v>0</v>
      </c>
      <c r="AD1758" s="10">
        <v>0</v>
      </c>
      <c r="AE1758" s="10">
        <v>0</v>
      </c>
      <c r="AH1758" s="10">
        <v>1</v>
      </c>
      <c r="AQ1758" s="10">
        <v>4.8448603796835812</v>
      </c>
      <c r="AR1758" s="10">
        <v>24.22874983684649</v>
      </c>
      <c r="AS1758" s="10">
        <v>31.253797387387682</v>
      </c>
      <c r="AT1758" s="10">
        <v>113.85421892256416</v>
      </c>
      <c r="AU1758" s="10">
        <v>56.103701460226588</v>
      </c>
      <c r="AV1758" s="10">
        <v>331.16220905863997</v>
      </c>
      <c r="AW1758" s="10">
        <v>501.12012944143072</v>
      </c>
      <c r="AX1758" s="10">
        <v>3.7118863129142316E-7</v>
      </c>
      <c r="AY1758" s="10">
        <v>0</v>
      </c>
      <c r="AZ1758" s="10" t="s">
        <v>33</v>
      </c>
      <c r="BA1758" s="10">
        <v>1762</v>
      </c>
      <c r="BB1758" s="10" t="s">
        <v>33</v>
      </c>
      <c r="BC1758" s="10">
        <v>1555</v>
      </c>
      <c r="BE1758" s="10" t="s">
        <v>33</v>
      </c>
      <c r="BF1758" s="10" t="s">
        <v>33</v>
      </c>
      <c r="BG1758" s="10" t="s">
        <v>33</v>
      </c>
      <c r="BH1758" s="10" t="s">
        <v>33</v>
      </c>
      <c r="BI1758" s="10" t="s">
        <v>33</v>
      </c>
      <c r="BJ1758" s="10" t="s">
        <v>33</v>
      </c>
      <c r="BL1758" s="10" t="s">
        <v>33</v>
      </c>
      <c r="BM1758" s="10" t="s">
        <v>33</v>
      </c>
      <c r="BP1758" s="10" t="s">
        <v>33</v>
      </c>
      <c r="BQ1758" s="10">
        <v>0</v>
      </c>
      <c r="BR1758" s="10" t="s">
        <v>33</v>
      </c>
      <c r="BS1758" s="11">
        <v>31.253797387387682</v>
      </c>
      <c r="BT1758" s="11">
        <v>501.12012944143072</v>
      </c>
      <c r="BU1758" s="10">
        <v>1758</v>
      </c>
    </row>
    <row r="1759" spans="1:73" s="10" customFormat="1" x14ac:dyDescent="0.45">
      <c r="A1759" s="10" t="s">
        <v>33</v>
      </c>
      <c r="D1759" s="10" t="s">
        <v>33</v>
      </c>
      <c r="E1759" s="10">
        <v>1758</v>
      </c>
      <c r="F1759" s="10">
        <v>1914</v>
      </c>
      <c r="H1759" s="10">
        <v>503</v>
      </c>
      <c r="J1759" s="10" t="s">
        <v>33</v>
      </c>
      <c r="K1759" s="10" t="s">
        <v>48</v>
      </c>
      <c r="L1759" s="10" t="s">
        <v>33</v>
      </c>
      <c r="M1759" s="10">
        <v>22.360679774997898</v>
      </c>
      <c r="N1759" s="10">
        <v>22.360679774997898</v>
      </c>
      <c r="T1759" s="10">
        <v>0</v>
      </c>
      <c r="W1759" s="10">
        <v>0</v>
      </c>
      <c r="X1759" s="10">
        <v>0</v>
      </c>
      <c r="Y1759" s="10">
        <v>0</v>
      </c>
      <c r="AB1759" s="10">
        <v>0</v>
      </c>
      <c r="AC1759" s="10">
        <v>0</v>
      </c>
      <c r="AD1759" s="10">
        <v>0</v>
      </c>
      <c r="AE1759" s="10">
        <v>0</v>
      </c>
      <c r="AH1759" s="10">
        <v>1</v>
      </c>
      <c r="AQ1759" s="10">
        <v>0.21075646782524526</v>
      </c>
      <c r="AR1759" s="10">
        <v>9.8446049072193169</v>
      </c>
      <c r="AS1759" s="10">
        <v>10.150201785565923</v>
      </c>
      <c r="AT1759" s="10">
        <v>4.9527769938932638</v>
      </c>
      <c r="AU1759" s="10">
        <v>85.292290277516685</v>
      </c>
      <c r="AV1759" s="10">
        <v>345.61068928251626</v>
      </c>
      <c r="AW1759" s="10">
        <v>435.8557565539262</v>
      </c>
      <c r="AX1759" s="10" t="s">
        <v>33</v>
      </c>
      <c r="AY1759" s="10" t="s">
        <v>33</v>
      </c>
      <c r="AZ1759" s="10" t="s">
        <v>33</v>
      </c>
      <c r="BA1759" s="10" t="s">
        <v>33</v>
      </c>
      <c r="BB1759" s="10">
        <v>1758</v>
      </c>
      <c r="BC1759" s="10">
        <v>1914</v>
      </c>
      <c r="BE1759" s="10" t="s">
        <v>2870</v>
      </c>
      <c r="BF1759" s="10" t="s">
        <v>3014</v>
      </c>
      <c r="BG1759" s="10">
        <v>3.7676395081159744E-6</v>
      </c>
      <c r="BH1759" s="10">
        <v>4939.9920891960983</v>
      </c>
      <c r="BI1759" s="10">
        <v>791</v>
      </c>
      <c r="BJ1759" s="10" t="s">
        <v>33</v>
      </c>
      <c r="BL1759" s="10" t="s">
        <v>33</v>
      </c>
      <c r="BM1759" s="10" t="s">
        <v>33</v>
      </c>
      <c r="BP1759" s="10" t="s">
        <v>33</v>
      </c>
      <c r="BQ1759" s="10" t="s">
        <v>33</v>
      </c>
      <c r="BR1759" s="10" t="s">
        <v>33</v>
      </c>
      <c r="BS1759" s="11" t="s">
        <v>33</v>
      </c>
      <c r="BT1759" s="11" t="s">
        <v>33</v>
      </c>
      <c r="BU1759" s="10">
        <v>1759</v>
      </c>
    </row>
    <row r="1760" spans="1:73" s="10" customFormat="1" x14ac:dyDescent="0.45">
      <c r="A1760" s="10" t="s">
        <v>33</v>
      </c>
      <c r="D1760" s="10" t="s">
        <v>33</v>
      </c>
      <c r="E1760" s="10">
        <v>1758</v>
      </c>
      <c r="F1760" s="10">
        <v>1149</v>
      </c>
      <c r="H1760" s="10">
        <v>307</v>
      </c>
      <c r="J1760" s="10" t="s">
        <v>33</v>
      </c>
      <c r="K1760" s="10" t="s">
        <v>50</v>
      </c>
      <c r="L1760" s="10" t="s">
        <v>33</v>
      </c>
      <c r="M1760" s="10">
        <v>0.3872983346207417</v>
      </c>
      <c r="N1760" s="10">
        <v>0.3872983346207417</v>
      </c>
      <c r="T1760" s="10">
        <v>0</v>
      </c>
      <c r="W1760" s="10">
        <v>0</v>
      </c>
      <c r="X1760" s="10">
        <v>0</v>
      </c>
      <c r="Y1760" s="10">
        <v>0</v>
      </c>
      <c r="AB1760" s="10">
        <v>0</v>
      </c>
      <c r="AC1760" s="10">
        <v>0</v>
      </c>
      <c r="AD1760" s="10">
        <v>0</v>
      </c>
      <c r="AE1760" s="10">
        <v>0</v>
      </c>
      <c r="AH1760" s="10">
        <v>1</v>
      </c>
      <c r="AQ1760" s="10">
        <v>3.4758517722663496</v>
      </c>
      <c r="AR1760" s="10">
        <v>7.1845038980208278</v>
      </c>
      <c r="AS1760" s="10">
        <v>12.224488967807034</v>
      </c>
      <c r="AT1760" s="10">
        <v>81.68251664825921</v>
      </c>
      <c r="AU1760" s="10">
        <v>0.43403213383173894</v>
      </c>
      <c r="AV1760" s="10">
        <v>131.41351950688244</v>
      </c>
      <c r="AW1760" s="10">
        <v>213.53006828897338</v>
      </c>
      <c r="AX1760" s="10" t="s">
        <v>33</v>
      </c>
      <c r="AY1760" s="10" t="s">
        <v>33</v>
      </c>
      <c r="AZ1760" s="10" t="s">
        <v>33</v>
      </c>
      <c r="BA1760" s="10" t="s">
        <v>33</v>
      </c>
      <c r="BB1760" s="10">
        <v>1758</v>
      </c>
      <c r="BC1760" s="10">
        <v>1149</v>
      </c>
      <c r="BE1760" s="10" t="s">
        <v>2870</v>
      </c>
      <c r="BF1760" s="10" t="s">
        <v>3015</v>
      </c>
      <c r="BG1760" s="10">
        <v>4.5375913281973954E-6</v>
      </c>
      <c r="BH1760" s="10">
        <v>1118.4122218127104</v>
      </c>
      <c r="BI1760" s="10">
        <v>792</v>
      </c>
      <c r="BJ1760" s="10" t="s">
        <v>33</v>
      </c>
      <c r="BL1760" s="10" t="s">
        <v>33</v>
      </c>
      <c r="BM1760" s="10" t="s">
        <v>33</v>
      </c>
      <c r="BP1760" s="10" t="s">
        <v>33</v>
      </c>
      <c r="BQ1760" s="10" t="s">
        <v>33</v>
      </c>
      <c r="BR1760" s="10" t="s">
        <v>33</v>
      </c>
      <c r="BS1760" s="11" t="s">
        <v>33</v>
      </c>
      <c r="BT1760" s="11" t="s">
        <v>33</v>
      </c>
      <c r="BU1760" s="10">
        <v>1760</v>
      </c>
    </row>
    <row r="1761" spans="1:73" s="10" customFormat="1" x14ac:dyDescent="0.45">
      <c r="A1761" s="10" t="s">
        <v>33</v>
      </c>
      <c r="D1761" s="10" t="s">
        <v>33</v>
      </c>
      <c r="E1761" s="10">
        <v>1758</v>
      </c>
      <c r="F1761" s="10">
        <v>1020</v>
      </c>
      <c r="H1761" s="10">
        <v>270</v>
      </c>
      <c r="J1761" s="10" t="s">
        <v>33</v>
      </c>
      <c r="K1761" s="10" t="s">
        <v>42</v>
      </c>
      <c r="L1761" s="10" t="s">
        <v>33</v>
      </c>
      <c r="M1761" s="10">
        <v>1.8371173070873834</v>
      </c>
      <c r="N1761" s="10">
        <v>1.8371173070873834</v>
      </c>
      <c r="T1761" s="10">
        <v>0</v>
      </c>
      <c r="W1761" s="10">
        <v>0</v>
      </c>
      <c r="X1761" s="10">
        <v>0</v>
      </c>
      <c r="Y1761" s="10">
        <v>0</v>
      </c>
      <c r="AB1761" s="10">
        <v>0</v>
      </c>
      <c r="AC1761" s="10">
        <v>0</v>
      </c>
      <c r="AD1761" s="10">
        <v>0</v>
      </c>
      <c r="AE1761" s="10">
        <v>0</v>
      </c>
      <c r="AH1761" s="10">
        <v>1</v>
      </c>
      <c r="AQ1761" s="10">
        <v>0</v>
      </c>
      <c r="AR1761" s="10">
        <v>0</v>
      </c>
      <c r="AS1761" s="10">
        <v>0</v>
      </c>
      <c r="AT1761" s="10">
        <v>0</v>
      </c>
      <c r="AU1761" s="10">
        <v>0</v>
      </c>
      <c r="AV1761" s="10">
        <v>1.8371173070873834</v>
      </c>
      <c r="AW1761" s="10">
        <v>1.8371173070873834</v>
      </c>
      <c r="AX1761" s="10" t="s">
        <v>33</v>
      </c>
      <c r="AY1761" s="10" t="s">
        <v>33</v>
      </c>
      <c r="AZ1761" s="10" t="s">
        <v>33</v>
      </c>
      <c r="BA1761" s="10" t="s">
        <v>33</v>
      </c>
      <c r="BB1761" s="10">
        <v>1758</v>
      </c>
      <c r="BC1761" s="10">
        <v>1020</v>
      </c>
      <c r="BE1761" s="10" t="s">
        <v>2870</v>
      </c>
      <c r="BF1761" s="10" t="s">
        <v>3016</v>
      </c>
      <c r="BG1761" s="10">
        <v>0</v>
      </c>
      <c r="BH1761" s="10">
        <v>58.886613118508421</v>
      </c>
      <c r="BI1761" s="10">
        <v>793</v>
      </c>
      <c r="BJ1761" s="10" t="s">
        <v>33</v>
      </c>
      <c r="BL1761" s="10" t="s">
        <v>33</v>
      </c>
      <c r="BM1761" s="10" t="s">
        <v>33</v>
      </c>
      <c r="BP1761" s="10" t="s">
        <v>33</v>
      </c>
      <c r="BQ1761" s="10" t="s">
        <v>33</v>
      </c>
      <c r="BR1761" s="10" t="s">
        <v>33</v>
      </c>
      <c r="BS1761" s="11" t="s">
        <v>33</v>
      </c>
      <c r="BT1761" s="11" t="s">
        <v>33</v>
      </c>
      <c r="BU1761" s="10">
        <v>1761</v>
      </c>
    </row>
    <row r="1762" spans="1:73" s="10" customFormat="1" x14ac:dyDescent="0.45">
      <c r="A1762" s="10">
        <v>461</v>
      </c>
      <c r="D1762" s="10">
        <v>1766</v>
      </c>
      <c r="E1762" s="10" t="s">
        <v>33</v>
      </c>
      <c r="F1762" s="10">
        <v>1556</v>
      </c>
      <c r="H1762" s="10" t="s">
        <v>33</v>
      </c>
      <c r="J1762" s="10" t="s">
        <v>403</v>
      </c>
      <c r="K1762" s="10">
        <v>0</v>
      </c>
      <c r="L1762" s="10">
        <v>1</v>
      </c>
      <c r="M1762" s="10" t="s">
        <v>33</v>
      </c>
      <c r="N1762" s="10">
        <v>1</v>
      </c>
      <c r="T1762" s="10">
        <v>6.324555320336759</v>
      </c>
      <c r="W1762" s="10">
        <v>2.5401208632661558</v>
      </c>
      <c r="X1762" s="10" t="s">
        <v>35</v>
      </c>
      <c r="Y1762" s="10">
        <v>0.2449489742783178</v>
      </c>
      <c r="AB1762" s="10">
        <v>29.388977933912571</v>
      </c>
      <c r="AC1762" s="10">
        <v>7.4999999999999997E-2</v>
      </c>
      <c r="AD1762" s="10">
        <v>0</v>
      </c>
      <c r="AE1762" s="10">
        <v>0</v>
      </c>
      <c r="AH1762" s="10">
        <v>1</v>
      </c>
      <c r="AQ1762" s="10">
        <v>8.282084010221114</v>
      </c>
      <c r="AR1762" s="10">
        <v>43.029950936019731</v>
      </c>
      <c r="AS1762" s="10">
        <v>55.038972750840344</v>
      </c>
      <c r="AT1762" s="10">
        <v>194.62897424019619</v>
      </c>
      <c r="AU1762" s="10">
        <v>53.563827411881412</v>
      </c>
      <c r="AV1762" s="10">
        <v>697.82397008163207</v>
      </c>
      <c r="AW1762" s="10">
        <v>946.01677173370967</v>
      </c>
      <c r="AX1762" s="10">
        <v>5.3576464049057989E-8</v>
      </c>
      <c r="AY1762" s="10">
        <v>0</v>
      </c>
      <c r="AZ1762" s="10" t="s">
        <v>33</v>
      </c>
      <c r="BA1762" s="10">
        <v>1766</v>
      </c>
      <c r="BB1762" s="10" t="s">
        <v>33</v>
      </c>
      <c r="BC1762" s="10">
        <v>1556</v>
      </c>
      <c r="BE1762" s="10" t="s">
        <v>33</v>
      </c>
      <c r="BF1762" s="10" t="s">
        <v>33</v>
      </c>
      <c r="BG1762" s="10" t="s">
        <v>33</v>
      </c>
      <c r="BH1762" s="10" t="s">
        <v>33</v>
      </c>
      <c r="BI1762" s="10" t="s">
        <v>33</v>
      </c>
      <c r="BJ1762" s="10" t="s">
        <v>33</v>
      </c>
      <c r="BL1762" s="10" t="s">
        <v>33</v>
      </c>
      <c r="BM1762" s="10" t="s">
        <v>33</v>
      </c>
      <c r="BP1762" s="10" t="s">
        <v>33</v>
      </c>
      <c r="BQ1762" s="10">
        <v>0</v>
      </c>
      <c r="BR1762" s="10" t="s">
        <v>403</v>
      </c>
      <c r="BS1762" s="11">
        <v>55.038972750840344</v>
      </c>
      <c r="BT1762" s="11">
        <v>946.01677173370967</v>
      </c>
      <c r="BU1762" s="10">
        <v>1762</v>
      </c>
    </row>
    <row r="1763" spans="1:73" s="10" customFormat="1" x14ac:dyDescent="0.45">
      <c r="A1763" s="10" t="s">
        <v>33</v>
      </c>
      <c r="D1763" s="10" t="s">
        <v>33</v>
      </c>
      <c r="E1763" s="10">
        <v>1762</v>
      </c>
      <c r="F1763" s="10">
        <v>1151</v>
      </c>
      <c r="H1763" s="10">
        <v>309</v>
      </c>
      <c r="J1763" s="10" t="s">
        <v>33</v>
      </c>
      <c r="K1763" s="10" t="s">
        <v>132</v>
      </c>
      <c r="L1763" s="10" t="s">
        <v>33</v>
      </c>
      <c r="M1763" s="10">
        <v>1.7320508075688772</v>
      </c>
      <c r="N1763" s="10">
        <v>1.7320508075688772</v>
      </c>
      <c r="T1763" s="10">
        <v>0</v>
      </c>
      <c r="W1763" s="10">
        <v>0</v>
      </c>
      <c r="X1763" s="10">
        <v>0</v>
      </c>
      <c r="Y1763" s="10">
        <v>0</v>
      </c>
      <c r="AB1763" s="10">
        <v>0</v>
      </c>
      <c r="AC1763" s="10">
        <v>0</v>
      </c>
      <c r="AD1763" s="10">
        <v>0</v>
      </c>
      <c r="AE1763" s="10">
        <v>0</v>
      </c>
      <c r="AH1763" s="10">
        <v>1</v>
      </c>
      <c r="AQ1763" s="10">
        <v>1.9575286898843556</v>
      </c>
      <c r="AR1763" s="10">
        <v>11.111527758009924</v>
      </c>
      <c r="AS1763" s="10">
        <v>13.94994435834224</v>
      </c>
      <c r="AT1763" s="10">
        <v>46.001924212282354</v>
      </c>
      <c r="AU1763" s="10">
        <v>24.174849477968841</v>
      </c>
      <c r="AV1763" s="10">
        <v>387.04157535590838</v>
      </c>
      <c r="AW1763" s="10">
        <v>457.21834904615957</v>
      </c>
      <c r="AX1763" s="10" t="s">
        <v>33</v>
      </c>
      <c r="AY1763" s="10" t="s">
        <v>33</v>
      </c>
      <c r="AZ1763" s="10" t="s">
        <v>33</v>
      </c>
      <c r="BA1763" s="10" t="s">
        <v>33</v>
      </c>
      <c r="BB1763" s="10">
        <v>1762</v>
      </c>
      <c r="BC1763" s="10">
        <v>1151</v>
      </c>
      <c r="BE1763" s="10" t="s">
        <v>403</v>
      </c>
      <c r="BF1763" s="10" t="s">
        <v>3017</v>
      </c>
      <c r="BG1763" s="10">
        <v>7.4738869240108237E-7</v>
      </c>
      <c r="BH1763" s="10">
        <v>13326.936582840315</v>
      </c>
      <c r="BI1763" s="10">
        <v>795</v>
      </c>
      <c r="BJ1763" s="10" t="s">
        <v>33</v>
      </c>
      <c r="BL1763" s="10" t="s">
        <v>33</v>
      </c>
      <c r="BM1763" s="10" t="s">
        <v>33</v>
      </c>
      <c r="BP1763" s="10" t="s">
        <v>33</v>
      </c>
      <c r="BQ1763" s="10" t="s">
        <v>33</v>
      </c>
      <c r="BR1763" s="10" t="s">
        <v>33</v>
      </c>
      <c r="BS1763" s="11" t="s">
        <v>33</v>
      </c>
      <c r="BT1763" s="11" t="s">
        <v>33</v>
      </c>
      <c r="BU1763" s="10">
        <v>1763</v>
      </c>
    </row>
    <row r="1764" spans="1:73" s="10" customFormat="1" x14ac:dyDescent="0.45">
      <c r="A1764" s="10" t="s">
        <v>33</v>
      </c>
      <c r="D1764" s="10" t="s">
        <v>33</v>
      </c>
      <c r="E1764" s="10">
        <v>1762</v>
      </c>
      <c r="F1764" s="10">
        <v>1552</v>
      </c>
      <c r="H1764" s="10">
        <v>415</v>
      </c>
      <c r="J1764" s="10" t="s">
        <v>33</v>
      </c>
      <c r="K1764" s="10" t="s">
        <v>370</v>
      </c>
      <c r="L1764" s="10" t="s">
        <v>33</v>
      </c>
      <c r="M1764" s="10">
        <v>2.7386127875258306</v>
      </c>
      <c r="N1764" s="10">
        <v>2.7386127875258306</v>
      </c>
      <c r="T1764" s="10">
        <v>0</v>
      </c>
      <c r="W1764" s="10">
        <v>0</v>
      </c>
      <c r="X1764" s="10">
        <v>0</v>
      </c>
      <c r="Y1764" s="10">
        <v>0</v>
      </c>
      <c r="AB1764" s="10">
        <v>0</v>
      </c>
      <c r="AC1764" s="10">
        <v>0</v>
      </c>
      <c r="AD1764" s="10">
        <v>0</v>
      </c>
      <c r="AE1764" s="10">
        <v>0</v>
      </c>
      <c r="AH1764" s="10">
        <v>1</v>
      </c>
      <c r="AQ1764" s="10">
        <v>0</v>
      </c>
      <c r="AR1764" s="10">
        <v>26.574820850780931</v>
      </c>
      <c r="AS1764" s="10">
        <v>26.574820850780931</v>
      </c>
      <c r="AT1764" s="10">
        <v>0</v>
      </c>
      <c r="AU1764" s="10">
        <v>0</v>
      </c>
      <c r="AV1764" s="10">
        <v>280.75848399050062</v>
      </c>
      <c r="AW1764" s="10">
        <v>280.75848399050062</v>
      </c>
      <c r="AX1764" s="10" t="s">
        <v>33</v>
      </c>
      <c r="AY1764" s="10" t="s">
        <v>33</v>
      </c>
      <c r="AZ1764" s="10" t="s">
        <v>33</v>
      </c>
      <c r="BA1764" s="10" t="s">
        <v>33</v>
      </c>
      <c r="BB1764" s="10">
        <v>1762</v>
      </c>
      <c r="BC1764" s="10">
        <v>1552</v>
      </c>
      <c r="BE1764" s="10" t="s">
        <v>403</v>
      </c>
      <c r="BF1764" s="10" t="s">
        <v>3018</v>
      </c>
      <c r="BG1764" s="10">
        <v>1.4237849339220211E-6</v>
      </c>
      <c r="BH1764" s="10">
        <v>6489.5970700884582</v>
      </c>
      <c r="BI1764" s="10">
        <v>796</v>
      </c>
      <c r="BJ1764" s="10" t="s">
        <v>33</v>
      </c>
      <c r="BL1764" s="10" t="s">
        <v>33</v>
      </c>
      <c r="BM1764" s="10" t="s">
        <v>33</v>
      </c>
      <c r="BP1764" s="10" t="s">
        <v>33</v>
      </c>
      <c r="BQ1764" s="10" t="s">
        <v>33</v>
      </c>
      <c r="BR1764" s="10" t="s">
        <v>33</v>
      </c>
      <c r="BS1764" s="11" t="s">
        <v>33</v>
      </c>
      <c r="BT1764" s="11" t="s">
        <v>33</v>
      </c>
      <c r="BU1764" s="10">
        <v>1764</v>
      </c>
    </row>
    <row r="1765" spans="1:73" s="10" customFormat="1" x14ac:dyDescent="0.45">
      <c r="A1765" s="10" t="s">
        <v>33</v>
      </c>
      <c r="D1765" s="10" t="s">
        <v>33</v>
      </c>
      <c r="E1765" s="10">
        <v>1762</v>
      </c>
      <c r="F1765" s="10">
        <v>1659</v>
      </c>
      <c r="H1765" s="10">
        <v>438</v>
      </c>
      <c r="J1765" s="10" t="s">
        <v>33</v>
      </c>
      <c r="K1765" s="10" t="s">
        <v>81</v>
      </c>
      <c r="L1765" s="10" t="s">
        <v>33</v>
      </c>
      <c r="M1765" s="10">
        <v>0.36742346141747667</v>
      </c>
      <c r="N1765" s="10">
        <v>0.36742346141747667</v>
      </c>
      <c r="T1765" s="10">
        <v>0</v>
      </c>
      <c r="W1765" s="10">
        <v>0</v>
      </c>
      <c r="X1765" s="10">
        <v>0</v>
      </c>
      <c r="Y1765" s="10">
        <v>0</v>
      </c>
      <c r="AB1765" s="10">
        <v>0</v>
      </c>
      <c r="AC1765" s="10">
        <v>0</v>
      </c>
      <c r="AD1765" s="10">
        <v>0</v>
      </c>
      <c r="AE1765" s="10">
        <v>0</v>
      </c>
      <c r="AH1765" s="10">
        <v>1</v>
      </c>
      <c r="AQ1765" s="10">
        <v>0</v>
      </c>
      <c r="AR1765" s="10">
        <v>2.7284814639627264</v>
      </c>
      <c r="AS1765" s="10">
        <v>2.7284814639627264</v>
      </c>
      <c r="AT1765" s="10">
        <v>0</v>
      </c>
      <c r="AU1765" s="10">
        <v>0</v>
      </c>
      <c r="AV1765" s="10">
        <v>30.023910735223115</v>
      </c>
      <c r="AW1765" s="10">
        <v>30.023910735223115</v>
      </c>
      <c r="AX1765" s="10" t="s">
        <v>33</v>
      </c>
      <c r="AY1765" s="10" t="s">
        <v>33</v>
      </c>
      <c r="AZ1765" s="10" t="s">
        <v>33</v>
      </c>
      <c r="BA1765" s="10" t="s">
        <v>33</v>
      </c>
      <c r="BB1765" s="10">
        <v>1762</v>
      </c>
      <c r="BC1765" s="10">
        <v>1659</v>
      </c>
      <c r="BE1765" s="10" t="s">
        <v>403</v>
      </c>
      <c r="BF1765" s="10" t="s">
        <v>3019</v>
      </c>
      <c r="BG1765" s="10">
        <v>1.4618238906252012E-7</v>
      </c>
      <c r="BH1765" s="10">
        <v>873.31475888767022</v>
      </c>
      <c r="BI1765" s="10">
        <v>797</v>
      </c>
      <c r="BJ1765" s="10" t="s">
        <v>33</v>
      </c>
      <c r="BL1765" s="10" t="s">
        <v>33</v>
      </c>
      <c r="BM1765" s="10" t="s">
        <v>33</v>
      </c>
      <c r="BP1765" s="10" t="s">
        <v>33</v>
      </c>
      <c r="BQ1765" s="10" t="s">
        <v>33</v>
      </c>
      <c r="BR1765" s="10" t="s">
        <v>33</v>
      </c>
      <c r="BS1765" s="11" t="s">
        <v>33</v>
      </c>
      <c r="BT1765" s="11" t="s">
        <v>33</v>
      </c>
      <c r="BU1765" s="10">
        <v>1765</v>
      </c>
    </row>
    <row r="1766" spans="1:73" s="10" customFormat="1" x14ac:dyDescent="0.45">
      <c r="A1766" s="10">
        <v>462</v>
      </c>
      <c r="D1766" s="10">
        <v>1767</v>
      </c>
      <c r="E1766" s="10" t="s">
        <v>33</v>
      </c>
      <c r="F1766" s="10">
        <v>1736</v>
      </c>
      <c r="H1766" s="10" t="s">
        <v>33</v>
      </c>
      <c r="J1766" s="10" t="s">
        <v>231</v>
      </c>
      <c r="K1766" s="10">
        <v>0</v>
      </c>
      <c r="L1766" s="10">
        <v>1</v>
      </c>
      <c r="M1766" s="10" t="s">
        <v>33</v>
      </c>
      <c r="N1766" s="10">
        <v>1</v>
      </c>
      <c r="T1766" s="10">
        <v>0</v>
      </c>
      <c r="W1766" s="10">
        <v>0</v>
      </c>
      <c r="X1766" s="10">
        <v>0</v>
      </c>
      <c r="Y1766" s="10">
        <v>0</v>
      </c>
      <c r="AB1766" s="10">
        <v>0</v>
      </c>
      <c r="AC1766" s="10">
        <v>0</v>
      </c>
      <c r="AD1766" s="12">
        <v>4.0070086911234357</v>
      </c>
      <c r="AE1766" s="12">
        <v>61.250351475286983</v>
      </c>
      <c r="AH1766" s="10">
        <v>1</v>
      </c>
      <c r="AQ1766" s="10">
        <v>0</v>
      </c>
      <c r="AR1766" s="10">
        <v>4.0070086911234357</v>
      </c>
      <c r="AS1766" s="10">
        <v>4.0070086911234357</v>
      </c>
      <c r="AT1766" s="10">
        <v>0</v>
      </c>
      <c r="AU1766" s="10">
        <v>0</v>
      </c>
      <c r="AV1766" s="10">
        <v>61.250351475286983</v>
      </c>
      <c r="AW1766" s="10">
        <v>61.250351475286983</v>
      </c>
      <c r="AX1766" s="10">
        <v>1.7497999885701231E-8</v>
      </c>
      <c r="AY1766" s="10">
        <v>0</v>
      </c>
      <c r="AZ1766" s="10" t="s">
        <v>33</v>
      </c>
      <c r="BA1766" s="10">
        <v>1767</v>
      </c>
      <c r="BB1766" s="10" t="s">
        <v>33</v>
      </c>
      <c r="BC1766" s="10">
        <v>1736</v>
      </c>
      <c r="BE1766" s="10" t="s">
        <v>33</v>
      </c>
      <c r="BF1766" s="10" t="s">
        <v>33</v>
      </c>
      <c r="BG1766" s="10" t="s">
        <v>33</v>
      </c>
      <c r="BH1766" s="10" t="s">
        <v>33</v>
      </c>
      <c r="BI1766" s="10" t="s">
        <v>33</v>
      </c>
      <c r="BJ1766" s="10" t="s">
        <v>33</v>
      </c>
      <c r="BL1766" s="10" t="s">
        <v>33</v>
      </c>
      <c r="BM1766" s="10" t="s">
        <v>33</v>
      </c>
      <c r="BP1766" s="10" t="s">
        <v>34</v>
      </c>
      <c r="BQ1766" s="10">
        <v>0</v>
      </c>
      <c r="BR1766" s="10" t="s">
        <v>231</v>
      </c>
      <c r="BS1766" s="11">
        <v>4.0070086911234357</v>
      </c>
      <c r="BT1766" s="11">
        <v>61.250351475286983</v>
      </c>
      <c r="BU1766" s="10">
        <v>1766</v>
      </c>
    </row>
    <row r="1767" spans="1:73" s="10" customFormat="1" x14ac:dyDescent="0.45">
      <c r="A1767" s="10">
        <v>463</v>
      </c>
      <c r="D1767" s="10">
        <v>1770</v>
      </c>
      <c r="E1767" s="10" t="s">
        <v>33</v>
      </c>
      <c r="F1767" s="10">
        <v>1563</v>
      </c>
      <c r="H1767" s="10" t="s">
        <v>33</v>
      </c>
      <c r="J1767" s="10" t="s">
        <v>404</v>
      </c>
      <c r="K1767" s="10">
        <v>0</v>
      </c>
      <c r="L1767" s="10">
        <v>1</v>
      </c>
      <c r="M1767" s="10" t="s">
        <v>33</v>
      </c>
      <c r="N1767" s="10">
        <v>1</v>
      </c>
      <c r="T1767" s="10">
        <v>2.1213203435596424</v>
      </c>
      <c r="W1767" s="10">
        <v>2.5401208632661558</v>
      </c>
      <c r="X1767" s="10" t="s">
        <v>35</v>
      </c>
      <c r="Y1767" s="10">
        <v>0.2449489742783178</v>
      </c>
      <c r="AB1767" s="10">
        <v>29.388977933912571</v>
      </c>
      <c r="AC1767" s="10">
        <v>0</v>
      </c>
      <c r="AD1767" s="10">
        <v>0</v>
      </c>
      <c r="AE1767" s="10">
        <v>0</v>
      </c>
      <c r="AH1767" s="10">
        <v>1</v>
      </c>
      <c r="AQ1767" s="10">
        <v>13.743871131825518</v>
      </c>
      <c r="AR1767" s="10">
        <v>33.715375892876644</v>
      </c>
      <c r="AS1767" s="10">
        <v>53.643989034023647</v>
      </c>
      <c r="AT1767" s="10">
        <v>322.98097159789967</v>
      </c>
      <c r="AU1767" s="10">
        <v>164.14440905749831</v>
      </c>
      <c r="AV1767" s="10">
        <v>847.15411311395985</v>
      </c>
      <c r="AW1767" s="10">
        <v>1334.2794937693579</v>
      </c>
      <c r="AX1767" s="10">
        <v>3.7884281041086166E-10</v>
      </c>
      <c r="AY1767" s="10">
        <v>0</v>
      </c>
      <c r="AZ1767" s="10" t="s">
        <v>33</v>
      </c>
      <c r="BA1767" s="10">
        <v>1770</v>
      </c>
      <c r="BB1767" s="10" t="s">
        <v>33</v>
      </c>
      <c r="BC1767" s="10">
        <v>1563</v>
      </c>
      <c r="BE1767" s="10" t="s">
        <v>33</v>
      </c>
      <c r="BF1767" s="10" t="s">
        <v>33</v>
      </c>
      <c r="BG1767" s="10" t="s">
        <v>33</v>
      </c>
      <c r="BH1767" s="10" t="s">
        <v>33</v>
      </c>
      <c r="BI1767" s="10" t="s">
        <v>33</v>
      </c>
      <c r="BJ1767" s="10" t="s">
        <v>33</v>
      </c>
      <c r="BL1767" s="10" t="s">
        <v>33</v>
      </c>
      <c r="BM1767" s="10" t="s">
        <v>33</v>
      </c>
      <c r="BP1767" s="10" t="s">
        <v>33</v>
      </c>
      <c r="BQ1767" s="10">
        <v>0</v>
      </c>
      <c r="BR1767" s="10" t="s">
        <v>404</v>
      </c>
      <c r="BS1767" s="11">
        <v>53.643989034023647</v>
      </c>
      <c r="BT1767" s="11">
        <v>1334.2794937693579</v>
      </c>
      <c r="BU1767" s="10">
        <v>1767</v>
      </c>
    </row>
    <row r="1768" spans="1:73" s="10" customFormat="1" x14ac:dyDescent="0.45">
      <c r="A1768" s="10" t="s">
        <v>33</v>
      </c>
      <c r="D1768" s="10" t="s">
        <v>33</v>
      </c>
      <c r="E1768" s="10">
        <v>1767</v>
      </c>
      <c r="F1768" s="10">
        <v>1915</v>
      </c>
      <c r="H1768" s="10">
        <v>504</v>
      </c>
      <c r="J1768" s="10" t="s">
        <v>33</v>
      </c>
      <c r="K1768" s="10" t="s">
        <v>96</v>
      </c>
      <c r="L1768" s="10" t="s">
        <v>33</v>
      </c>
      <c r="M1768" s="10">
        <v>2.7386127875258306</v>
      </c>
      <c r="N1768" s="10">
        <v>2.7386127875258306</v>
      </c>
      <c r="T1768" s="10">
        <v>0</v>
      </c>
      <c r="W1768" s="10">
        <v>0</v>
      </c>
      <c r="X1768" s="10">
        <v>0</v>
      </c>
      <c r="Y1768" s="10">
        <v>0</v>
      </c>
      <c r="AB1768" s="10">
        <v>0</v>
      </c>
      <c r="AC1768" s="10">
        <v>0</v>
      </c>
      <c r="AD1768" s="10">
        <v>0</v>
      </c>
      <c r="AE1768" s="10">
        <v>0</v>
      </c>
      <c r="AH1768" s="10">
        <v>1</v>
      </c>
      <c r="AQ1768" s="10">
        <v>11.622550788265876</v>
      </c>
      <c r="AR1768" s="10">
        <v>31.175255029610486</v>
      </c>
      <c r="AS1768" s="10">
        <v>48.027953672596006</v>
      </c>
      <c r="AT1768" s="10">
        <v>273.12994352424806</v>
      </c>
      <c r="AU1768" s="10">
        <v>134.75543112358574</v>
      </c>
      <c r="AV1768" s="10">
        <v>846.05866799894955</v>
      </c>
      <c r="AW1768" s="10">
        <v>1253.9440426467834</v>
      </c>
      <c r="AX1768" s="10" t="s">
        <v>33</v>
      </c>
      <c r="AY1768" s="10" t="s">
        <v>33</v>
      </c>
      <c r="AZ1768" s="10" t="s">
        <v>33</v>
      </c>
      <c r="BA1768" s="10" t="s">
        <v>33</v>
      </c>
      <c r="BB1768" s="10">
        <v>1767</v>
      </c>
      <c r="BC1768" s="10">
        <v>1915</v>
      </c>
      <c r="BE1768" s="10" t="s">
        <v>404</v>
      </c>
      <c r="BF1768" s="10" t="s">
        <v>3020</v>
      </c>
      <c r="BG1768" s="10">
        <v>1.8195044947608934E-8</v>
      </c>
      <c r="BH1768" s="10">
        <v>3433719.757109364</v>
      </c>
      <c r="BI1768" s="10">
        <v>800</v>
      </c>
      <c r="BJ1768" s="10" t="s">
        <v>33</v>
      </c>
      <c r="BL1768" s="10" t="s">
        <v>33</v>
      </c>
      <c r="BM1768" s="10" t="s">
        <v>33</v>
      </c>
      <c r="BP1768" s="10" t="s">
        <v>33</v>
      </c>
      <c r="BQ1768" s="10" t="s">
        <v>33</v>
      </c>
      <c r="BR1768" s="10" t="s">
        <v>33</v>
      </c>
      <c r="BS1768" s="11" t="s">
        <v>33</v>
      </c>
      <c r="BT1768" s="11" t="s">
        <v>33</v>
      </c>
      <c r="BU1768" s="10">
        <v>1768</v>
      </c>
    </row>
    <row r="1769" spans="1:73" s="10" customFormat="1" x14ac:dyDescent="0.45">
      <c r="A1769" s="10" t="s">
        <v>33</v>
      </c>
      <c r="D1769" s="10" t="s">
        <v>33</v>
      </c>
      <c r="E1769" s="10">
        <v>1767</v>
      </c>
      <c r="F1769" s="10">
        <v>1223</v>
      </c>
      <c r="H1769" s="10">
        <v>333</v>
      </c>
      <c r="J1769" s="10" t="s">
        <v>33</v>
      </c>
      <c r="K1769" s="10" t="s">
        <v>37</v>
      </c>
      <c r="L1769" s="10" t="s">
        <v>33</v>
      </c>
      <c r="M1769" s="10">
        <v>1.0954451150103321</v>
      </c>
      <c r="N1769" s="10">
        <v>1.0954451150103321</v>
      </c>
      <c r="T1769" s="10">
        <v>0</v>
      </c>
      <c r="W1769" s="10">
        <v>0</v>
      </c>
      <c r="X1769" s="10">
        <v>0</v>
      </c>
      <c r="Y1769" s="10">
        <v>0</v>
      </c>
      <c r="AB1769" s="10">
        <v>0</v>
      </c>
      <c r="AC1769" s="10">
        <v>0</v>
      </c>
      <c r="AD1769" s="10">
        <v>0</v>
      </c>
      <c r="AE1769" s="10">
        <v>0</v>
      </c>
      <c r="AH1769" s="10">
        <v>1</v>
      </c>
      <c r="AQ1769" s="10">
        <v>0</v>
      </c>
      <c r="AR1769" s="10">
        <v>0</v>
      </c>
      <c r="AS1769" s="10">
        <v>0</v>
      </c>
      <c r="AT1769" s="10">
        <v>0</v>
      </c>
      <c r="AU1769" s="10">
        <v>0</v>
      </c>
      <c r="AV1769" s="10">
        <v>1.0954451150103321</v>
      </c>
      <c r="AW1769" s="10">
        <v>1.0954451150103321</v>
      </c>
      <c r="AX1769" s="10" t="s">
        <v>33</v>
      </c>
      <c r="AY1769" s="10" t="s">
        <v>33</v>
      </c>
      <c r="AZ1769" s="10" t="s">
        <v>33</v>
      </c>
      <c r="BA1769" s="10" t="s">
        <v>33</v>
      </c>
      <c r="BB1769" s="10">
        <v>1767</v>
      </c>
      <c r="BC1769" s="10">
        <v>1223</v>
      </c>
      <c r="BE1769" s="10" t="s">
        <v>404</v>
      </c>
      <c r="BF1769" s="10" t="s">
        <v>3021</v>
      </c>
      <c r="BG1769" s="10">
        <v>0</v>
      </c>
      <c r="BH1769" s="10">
        <v>987.38368180782584</v>
      </c>
      <c r="BI1769" s="10">
        <v>801</v>
      </c>
      <c r="BJ1769" s="10" t="s">
        <v>33</v>
      </c>
      <c r="BL1769" s="10" t="s">
        <v>33</v>
      </c>
      <c r="BM1769" s="10" t="s">
        <v>33</v>
      </c>
      <c r="BP1769" s="10" t="s">
        <v>33</v>
      </c>
      <c r="BQ1769" s="10" t="s">
        <v>33</v>
      </c>
      <c r="BR1769" s="10" t="s">
        <v>33</v>
      </c>
      <c r="BS1769" s="11" t="s">
        <v>33</v>
      </c>
      <c r="BT1769" s="11" t="s">
        <v>33</v>
      </c>
      <c r="BU1769" s="10">
        <v>1769</v>
      </c>
    </row>
    <row r="1770" spans="1:73" s="10" customFormat="1" x14ac:dyDescent="0.45">
      <c r="A1770" s="10">
        <v>464</v>
      </c>
      <c r="D1770" s="10">
        <v>1771</v>
      </c>
      <c r="E1770" s="10" t="s">
        <v>33</v>
      </c>
      <c r="F1770" s="10">
        <v>1724</v>
      </c>
      <c r="H1770" s="10" t="s">
        <v>33</v>
      </c>
      <c r="J1770" s="10" t="s">
        <v>85</v>
      </c>
      <c r="K1770" s="10">
        <v>0</v>
      </c>
      <c r="L1770" s="10">
        <v>1</v>
      </c>
      <c r="M1770" s="10" t="s">
        <v>33</v>
      </c>
      <c r="N1770" s="10">
        <v>1</v>
      </c>
      <c r="T1770" s="10">
        <v>0</v>
      </c>
      <c r="W1770" s="10">
        <v>0</v>
      </c>
      <c r="X1770" s="10">
        <v>0</v>
      </c>
      <c r="Y1770" s="10">
        <v>0</v>
      </c>
      <c r="AB1770" s="10">
        <v>0</v>
      </c>
      <c r="AC1770" s="10">
        <v>0</v>
      </c>
      <c r="AD1770" s="12">
        <v>19.899599223749156</v>
      </c>
      <c r="AE1770" s="12">
        <v>380.37733866149688</v>
      </c>
      <c r="AH1770" s="10">
        <v>1</v>
      </c>
      <c r="AQ1770" s="10">
        <v>0</v>
      </c>
      <c r="AR1770" s="10">
        <v>19.899599223749156</v>
      </c>
      <c r="AS1770" s="10">
        <v>19.899599223749156</v>
      </c>
      <c r="AT1770" s="10">
        <v>0</v>
      </c>
      <c r="AU1770" s="10">
        <v>0</v>
      </c>
      <c r="AV1770" s="10">
        <v>380.37733866149688</v>
      </c>
      <c r="AW1770" s="10">
        <v>380.37733866149688</v>
      </c>
      <c r="AX1770" s="10">
        <v>1.2858351371773915E-7</v>
      </c>
      <c r="AY1770" s="10">
        <v>0</v>
      </c>
      <c r="AZ1770" s="10" t="s">
        <v>33</v>
      </c>
      <c r="BA1770" s="10">
        <v>1771</v>
      </c>
      <c r="BB1770" s="10" t="s">
        <v>33</v>
      </c>
      <c r="BC1770" s="10">
        <v>1724</v>
      </c>
      <c r="BE1770" s="10" t="s">
        <v>33</v>
      </c>
      <c r="BF1770" s="10" t="s">
        <v>33</v>
      </c>
      <c r="BG1770" s="10" t="s">
        <v>33</v>
      </c>
      <c r="BH1770" s="10" t="s">
        <v>33</v>
      </c>
      <c r="BI1770" s="10" t="s">
        <v>33</v>
      </c>
      <c r="BJ1770" s="10" t="s">
        <v>33</v>
      </c>
      <c r="BL1770" s="10" t="s">
        <v>33</v>
      </c>
      <c r="BM1770" s="10" t="s">
        <v>33</v>
      </c>
      <c r="BP1770" s="10" t="s">
        <v>34</v>
      </c>
      <c r="BQ1770" s="10">
        <v>0</v>
      </c>
      <c r="BR1770" s="10" t="s">
        <v>85</v>
      </c>
      <c r="BS1770" s="11">
        <v>19.899599223749156</v>
      </c>
      <c r="BT1770" s="11">
        <v>380.37733866149688</v>
      </c>
      <c r="BU1770" s="10">
        <v>1770</v>
      </c>
    </row>
    <row r="1771" spans="1:73" s="10" customFormat="1" x14ac:dyDescent="0.45">
      <c r="A1771" s="10">
        <v>465</v>
      </c>
      <c r="D1771" s="10">
        <v>1777</v>
      </c>
      <c r="E1771" s="10" t="s">
        <v>33</v>
      </c>
      <c r="F1771" s="10">
        <v>1569</v>
      </c>
      <c r="H1771" s="10" t="s">
        <v>33</v>
      </c>
      <c r="J1771" s="10" t="s">
        <v>405</v>
      </c>
      <c r="K1771" s="10">
        <v>0</v>
      </c>
      <c r="L1771" s="10">
        <v>1</v>
      </c>
      <c r="M1771" s="10" t="s">
        <v>33</v>
      </c>
      <c r="N1771" s="10">
        <v>1</v>
      </c>
      <c r="T1771" s="10">
        <v>3.1622776601683795</v>
      </c>
      <c r="W1771" s="10">
        <v>2.0081418650085459</v>
      </c>
      <c r="X1771" s="10" t="s">
        <v>35</v>
      </c>
      <c r="Y1771" s="10">
        <v>0.19364916731037085</v>
      </c>
      <c r="AB1771" s="10">
        <v>23.234027093898295</v>
      </c>
      <c r="AC1771" s="10">
        <v>0</v>
      </c>
      <c r="AD1771" s="10">
        <v>0</v>
      </c>
      <c r="AE1771" s="10">
        <v>0</v>
      </c>
      <c r="AH1771" s="10">
        <v>1</v>
      </c>
      <c r="AQ1771" s="10">
        <v>28.625148167960237</v>
      </c>
      <c r="AR1771" s="10">
        <v>112.59636370990022</v>
      </c>
      <c r="AS1771" s="10">
        <v>154.10282855344255</v>
      </c>
      <c r="AT1771" s="10">
        <v>672.69098194706555</v>
      </c>
      <c r="AU1771" s="10">
        <v>355.89556755414645</v>
      </c>
      <c r="AV1771" s="10">
        <v>2505.3112618413334</v>
      </c>
      <c r="AW1771" s="10">
        <v>3533.8978113425455</v>
      </c>
      <c r="AX1771" s="10">
        <v>1.0125000000000004E-10</v>
      </c>
      <c r="AY1771" s="10">
        <v>0</v>
      </c>
      <c r="AZ1771" s="10" t="s">
        <v>33</v>
      </c>
      <c r="BA1771" s="10">
        <v>1777</v>
      </c>
      <c r="BB1771" s="10" t="s">
        <v>33</v>
      </c>
      <c r="BC1771" s="10">
        <v>1569</v>
      </c>
      <c r="BE1771" s="10" t="s">
        <v>33</v>
      </c>
      <c r="BF1771" s="10" t="s">
        <v>33</v>
      </c>
      <c r="BG1771" s="10" t="s">
        <v>33</v>
      </c>
      <c r="BH1771" s="10" t="s">
        <v>33</v>
      </c>
      <c r="BI1771" s="10" t="s">
        <v>33</v>
      </c>
      <c r="BJ1771" s="10" t="s">
        <v>33</v>
      </c>
      <c r="BL1771" s="10" t="s">
        <v>33</v>
      </c>
      <c r="BM1771" s="10" t="s">
        <v>33</v>
      </c>
      <c r="BP1771" s="10" t="s">
        <v>33</v>
      </c>
      <c r="BQ1771" s="10">
        <v>0</v>
      </c>
      <c r="BR1771" s="10" t="s">
        <v>405</v>
      </c>
      <c r="BS1771" s="11">
        <v>154.10282855344255</v>
      </c>
      <c r="BT1771" s="11">
        <v>3533.8978113425455</v>
      </c>
      <c r="BU1771" s="10">
        <v>1771</v>
      </c>
    </row>
    <row r="1772" spans="1:73" s="10" customFormat="1" x14ac:dyDescent="0.45">
      <c r="A1772" s="10" t="s">
        <v>33</v>
      </c>
      <c r="D1772" s="10" t="s">
        <v>33</v>
      </c>
      <c r="E1772" s="10">
        <v>1771</v>
      </c>
      <c r="F1772" s="10">
        <v>1921</v>
      </c>
      <c r="H1772" s="10">
        <v>505</v>
      </c>
      <c r="J1772" s="10" t="s">
        <v>33</v>
      </c>
      <c r="K1772" s="10" t="s">
        <v>1800</v>
      </c>
      <c r="L1772" s="10" t="s">
        <v>33</v>
      </c>
      <c r="M1772" s="10">
        <v>3.4641016151377544</v>
      </c>
      <c r="N1772" s="10">
        <v>3.4641016151377544</v>
      </c>
      <c r="T1772" s="10">
        <v>0</v>
      </c>
      <c r="W1772" s="10">
        <v>0</v>
      </c>
      <c r="X1772" s="10">
        <v>0</v>
      </c>
      <c r="Y1772" s="10">
        <v>0</v>
      </c>
      <c r="AB1772" s="10">
        <v>0</v>
      </c>
      <c r="AC1772" s="10">
        <v>0</v>
      </c>
      <c r="AD1772" s="10">
        <v>0</v>
      </c>
      <c r="AE1772" s="10">
        <v>0</v>
      </c>
      <c r="AH1772" s="10">
        <v>1</v>
      </c>
      <c r="AQ1772" s="10">
        <v>25.303038959556009</v>
      </c>
      <c r="AR1772" s="10">
        <v>98.225577057091769</v>
      </c>
      <c r="AS1772" s="10">
        <v>134.91498354844799</v>
      </c>
      <c r="AT1772" s="10">
        <v>594.62141554956622</v>
      </c>
      <c r="AU1772" s="10">
        <v>330.68767226592774</v>
      </c>
      <c r="AV1772" s="10">
        <v>2296.4499073658476</v>
      </c>
      <c r="AW1772" s="10">
        <v>3221.7589951813416</v>
      </c>
      <c r="AX1772" s="10" t="s">
        <v>33</v>
      </c>
      <c r="AY1772" s="10" t="s">
        <v>33</v>
      </c>
      <c r="AZ1772" s="10" t="s">
        <v>33</v>
      </c>
      <c r="BA1772" s="10" t="s">
        <v>33</v>
      </c>
      <c r="BB1772" s="10">
        <v>1771</v>
      </c>
      <c r="BC1772" s="10">
        <v>1921</v>
      </c>
      <c r="BE1772" s="10" t="s">
        <v>405</v>
      </c>
      <c r="BF1772" s="10" t="s">
        <v>1799</v>
      </c>
      <c r="BG1772" s="10">
        <v>1.3660142084280364E-8</v>
      </c>
      <c r="BH1772" s="10">
        <v>20666375.114242274</v>
      </c>
      <c r="BI1772" s="10">
        <v>804</v>
      </c>
      <c r="BJ1772" s="10" t="s">
        <v>33</v>
      </c>
      <c r="BL1772" s="10" t="s">
        <v>33</v>
      </c>
      <c r="BM1772" s="10" t="s">
        <v>33</v>
      </c>
      <c r="BP1772" s="10" t="s">
        <v>33</v>
      </c>
      <c r="BQ1772" s="10" t="s">
        <v>33</v>
      </c>
      <c r="BR1772" s="10" t="s">
        <v>33</v>
      </c>
      <c r="BS1772" s="11" t="s">
        <v>33</v>
      </c>
      <c r="BT1772" s="11" t="s">
        <v>33</v>
      </c>
      <c r="BU1772" s="10">
        <v>1772</v>
      </c>
    </row>
    <row r="1773" spans="1:73" s="10" customFormat="1" x14ac:dyDescent="0.45">
      <c r="A1773" s="10" t="s">
        <v>33</v>
      </c>
      <c r="D1773" s="10" t="s">
        <v>33</v>
      </c>
      <c r="E1773" s="10">
        <v>1771</v>
      </c>
      <c r="F1773" s="10">
        <v>1124</v>
      </c>
      <c r="H1773" s="10">
        <v>299</v>
      </c>
      <c r="J1773" s="10" t="s">
        <v>33</v>
      </c>
      <c r="K1773" s="10" t="s">
        <v>68</v>
      </c>
      <c r="L1773" s="10" t="s">
        <v>33</v>
      </c>
      <c r="M1773" s="10">
        <v>7.0710678118654766E-2</v>
      </c>
      <c r="N1773" s="10">
        <v>7.0710678118654766E-2</v>
      </c>
      <c r="T1773" s="10">
        <v>0</v>
      </c>
      <c r="W1773" s="10">
        <v>0</v>
      </c>
      <c r="X1773" s="10">
        <v>0</v>
      </c>
      <c r="Y1773" s="10">
        <v>0</v>
      </c>
      <c r="AB1773" s="10">
        <v>0</v>
      </c>
      <c r="AC1773" s="10">
        <v>0</v>
      </c>
      <c r="AD1773" s="10">
        <v>0</v>
      </c>
      <c r="AE1773" s="10">
        <v>0</v>
      </c>
      <c r="AH1773" s="10">
        <v>1</v>
      </c>
      <c r="AQ1773" s="10">
        <v>0</v>
      </c>
      <c r="AR1773" s="10">
        <v>7.9651460418682749</v>
      </c>
      <c r="AS1773" s="10">
        <v>7.9651460418682749</v>
      </c>
      <c r="AT1773" s="10">
        <v>0</v>
      </c>
      <c r="AU1773" s="10">
        <v>0</v>
      </c>
      <c r="AV1773" s="10">
        <v>133.46846365870326</v>
      </c>
      <c r="AW1773" s="10">
        <v>133.46846365870326</v>
      </c>
      <c r="AX1773" s="10" t="s">
        <v>33</v>
      </c>
      <c r="AY1773" s="10" t="s">
        <v>33</v>
      </c>
      <c r="AZ1773" s="10" t="s">
        <v>33</v>
      </c>
      <c r="BA1773" s="10" t="s">
        <v>33</v>
      </c>
      <c r="BB1773" s="10">
        <v>1771</v>
      </c>
      <c r="BC1773" s="10">
        <v>1124</v>
      </c>
      <c r="BE1773" s="10" t="s">
        <v>405</v>
      </c>
      <c r="BF1773" s="10" t="s">
        <v>3022</v>
      </c>
      <c r="BG1773" s="10">
        <v>8.0647103673916313E-10</v>
      </c>
      <c r="BH1773" s="10">
        <v>109421.10831685815</v>
      </c>
      <c r="BI1773" s="10">
        <v>805</v>
      </c>
      <c r="BJ1773" s="10" t="s">
        <v>33</v>
      </c>
      <c r="BL1773" s="10" t="s">
        <v>33</v>
      </c>
      <c r="BM1773" s="10" t="s">
        <v>33</v>
      </c>
      <c r="BP1773" s="10" t="s">
        <v>33</v>
      </c>
      <c r="BQ1773" s="10" t="s">
        <v>33</v>
      </c>
      <c r="BR1773" s="10" t="s">
        <v>33</v>
      </c>
      <c r="BS1773" s="11" t="s">
        <v>33</v>
      </c>
      <c r="BT1773" s="11" t="s">
        <v>33</v>
      </c>
      <c r="BU1773" s="10">
        <v>1773</v>
      </c>
    </row>
    <row r="1774" spans="1:73" s="10" customFormat="1" x14ac:dyDescent="0.45">
      <c r="A1774" s="10" t="s">
        <v>33</v>
      </c>
      <c r="D1774" s="10" t="s">
        <v>33</v>
      </c>
      <c r="E1774" s="10">
        <v>1771</v>
      </c>
      <c r="F1774" s="10">
        <v>1151</v>
      </c>
      <c r="H1774" s="10">
        <v>309</v>
      </c>
      <c r="J1774" s="10" t="s">
        <v>33</v>
      </c>
      <c r="K1774" s="10" t="s">
        <v>132</v>
      </c>
      <c r="L1774" s="10" t="s">
        <v>33</v>
      </c>
      <c r="M1774" s="10">
        <v>0.14142135623730953</v>
      </c>
      <c r="N1774" s="10">
        <v>0.14142135623730953</v>
      </c>
      <c r="T1774" s="10">
        <v>0</v>
      </c>
      <c r="W1774" s="10">
        <v>0</v>
      </c>
      <c r="X1774" s="10">
        <v>0</v>
      </c>
      <c r="Y1774" s="10">
        <v>0</v>
      </c>
      <c r="AB1774" s="10">
        <v>0</v>
      </c>
      <c r="AC1774" s="10">
        <v>0</v>
      </c>
      <c r="AD1774" s="10">
        <v>0</v>
      </c>
      <c r="AE1774" s="10">
        <v>0</v>
      </c>
      <c r="AH1774" s="10">
        <v>1</v>
      </c>
      <c r="AQ1774" s="10">
        <v>0.15983154823585077</v>
      </c>
      <c r="AR1774" s="10">
        <v>0.90725244232986257</v>
      </c>
      <c r="AS1774" s="10">
        <v>1.1390081872718463</v>
      </c>
      <c r="AT1774" s="10">
        <v>3.7560413835424931</v>
      </c>
      <c r="AU1774" s="10">
        <v>1.9738681943203988</v>
      </c>
      <c r="AV1774" s="10">
        <v>31.601812295498007</v>
      </c>
      <c r="AW1774" s="10">
        <v>37.331721873360898</v>
      </c>
      <c r="AX1774" s="10" t="s">
        <v>33</v>
      </c>
      <c r="AY1774" s="10" t="s">
        <v>33</v>
      </c>
      <c r="AZ1774" s="10" t="s">
        <v>33</v>
      </c>
      <c r="BA1774" s="10" t="s">
        <v>33</v>
      </c>
      <c r="BB1774" s="10">
        <v>1771</v>
      </c>
      <c r="BC1774" s="10">
        <v>1151</v>
      </c>
      <c r="BE1774" s="10" t="s">
        <v>405</v>
      </c>
      <c r="BF1774" s="10" t="s">
        <v>3023</v>
      </c>
      <c r="BG1774" s="10">
        <v>1.1532457896127448E-10</v>
      </c>
      <c r="BH1774" s="10">
        <v>50797.279693795906</v>
      </c>
      <c r="BI1774" s="10">
        <v>806</v>
      </c>
      <c r="BJ1774" s="10" t="s">
        <v>33</v>
      </c>
      <c r="BL1774" s="10" t="s">
        <v>33</v>
      </c>
      <c r="BM1774" s="10" t="s">
        <v>33</v>
      </c>
      <c r="BP1774" s="10" t="s">
        <v>33</v>
      </c>
      <c r="BQ1774" s="10" t="s">
        <v>33</v>
      </c>
      <c r="BR1774" s="10" t="s">
        <v>33</v>
      </c>
      <c r="BS1774" s="11" t="s">
        <v>33</v>
      </c>
      <c r="BT1774" s="11" t="s">
        <v>33</v>
      </c>
      <c r="BU1774" s="10">
        <v>1774</v>
      </c>
    </row>
    <row r="1775" spans="1:73" s="10" customFormat="1" x14ac:dyDescent="0.45">
      <c r="A1775" s="10" t="s">
        <v>33</v>
      </c>
      <c r="D1775" s="10" t="s">
        <v>33</v>
      </c>
      <c r="E1775" s="10">
        <v>1771</v>
      </c>
      <c r="F1775" s="10">
        <v>1484</v>
      </c>
      <c r="H1775" s="10">
        <v>401</v>
      </c>
      <c r="J1775" s="10" t="s">
        <v>33</v>
      </c>
      <c r="K1775" s="10" t="s">
        <v>86</v>
      </c>
      <c r="L1775" s="10" t="s">
        <v>33</v>
      </c>
      <c r="M1775" s="10">
        <v>0.24748737341529164</v>
      </c>
      <c r="N1775" s="10">
        <v>0.24748737341529164</v>
      </c>
      <c r="T1775" s="10">
        <v>0</v>
      </c>
      <c r="W1775" s="10">
        <v>0</v>
      </c>
      <c r="X1775" s="10">
        <v>0</v>
      </c>
      <c r="Y1775" s="10">
        <v>0</v>
      </c>
      <c r="AB1775" s="10">
        <v>0</v>
      </c>
      <c r="AC1775" s="10">
        <v>0</v>
      </c>
      <c r="AD1775" s="10">
        <v>0</v>
      </c>
      <c r="AE1775" s="10">
        <v>0</v>
      </c>
      <c r="AH1775" s="10">
        <v>1</v>
      </c>
      <c r="AQ1775" s="10">
        <v>0</v>
      </c>
      <c r="AR1775" s="10">
        <v>2.8819904634210709</v>
      </c>
      <c r="AS1775" s="10">
        <v>2.8819904634210709</v>
      </c>
      <c r="AT1775" s="10">
        <v>0</v>
      </c>
      <c r="AU1775" s="10">
        <v>0</v>
      </c>
      <c r="AV1775" s="10">
        <v>34.984815105985632</v>
      </c>
      <c r="AW1775" s="10">
        <v>34.984815105985632</v>
      </c>
      <c r="AX1775" s="10" t="s">
        <v>33</v>
      </c>
      <c r="AY1775" s="10" t="s">
        <v>33</v>
      </c>
      <c r="AZ1775" s="10" t="s">
        <v>33</v>
      </c>
      <c r="BA1775" s="10" t="s">
        <v>33</v>
      </c>
      <c r="BB1775" s="10">
        <v>1771</v>
      </c>
      <c r="BC1775" s="10">
        <v>1484</v>
      </c>
      <c r="BE1775" s="10" t="s">
        <v>405</v>
      </c>
      <c r="BF1775" s="10" t="s">
        <v>3024</v>
      </c>
      <c r="BG1775" s="10">
        <v>2.9180153442138352E-10</v>
      </c>
      <c r="BH1775" s="10">
        <v>76812.127626062356</v>
      </c>
      <c r="BI1775" s="10">
        <v>807</v>
      </c>
      <c r="BJ1775" s="10" t="s">
        <v>33</v>
      </c>
      <c r="BL1775" s="10" t="s">
        <v>33</v>
      </c>
      <c r="BM1775" s="10" t="s">
        <v>33</v>
      </c>
      <c r="BP1775" s="10" t="s">
        <v>33</v>
      </c>
      <c r="BQ1775" s="10" t="s">
        <v>33</v>
      </c>
      <c r="BR1775" s="10" t="s">
        <v>33</v>
      </c>
      <c r="BS1775" s="11" t="s">
        <v>33</v>
      </c>
      <c r="BT1775" s="11" t="s">
        <v>33</v>
      </c>
      <c r="BU1775" s="10">
        <v>1775</v>
      </c>
    </row>
    <row r="1776" spans="1:73" s="10" customFormat="1" x14ac:dyDescent="0.45">
      <c r="A1776" s="10" t="s">
        <v>33</v>
      </c>
      <c r="D1776" s="10" t="s">
        <v>33</v>
      </c>
      <c r="E1776" s="10">
        <v>1771</v>
      </c>
      <c r="F1776" s="10">
        <v>1125</v>
      </c>
      <c r="H1776" s="10">
        <v>300</v>
      </c>
      <c r="J1776" s="10" t="s">
        <v>33</v>
      </c>
      <c r="K1776" s="10" t="s">
        <v>95</v>
      </c>
      <c r="L1776" s="10" t="s">
        <v>33</v>
      </c>
      <c r="M1776" s="10">
        <v>0.28284271247461906</v>
      </c>
      <c r="N1776" s="10">
        <v>0.28284271247461906</v>
      </c>
      <c r="T1776" s="10">
        <v>0</v>
      </c>
      <c r="W1776" s="10">
        <v>0</v>
      </c>
      <c r="X1776" s="10">
        <v>0</v>
      </c>
      <c r="Y1776" s="10">
        <v>0</v>
      </c>
      <c r="AB1776" s="10">
        <v>0</v>
      </c>
      <c r="AC1776" s="10">
        <v>0</v>
      </c>
      <c r="AD1776" s="10">
        <v>0</v>
      </c>
      <c r="AE1776" s="10">
        <v>0</v>
      </c>
      <c r="AH1776" s="10">
        <v>1</v>
      </c>
      <c r="AQ1776" s="10">
        <v>0</v>
      </c>
      <c r="AR1776" s="10">
        <v>0.60825584018068268</v>
      </c>
      <c r="AS1776" s="10">
        <v>0.60825584018068268</v>
      </c>
      <c r="AT1776" s="10">
        <v>0</v>
      </c>
      <c r="AU1776" s="10">
        <v>0</v>
      </c>
      <c r="AV1776" s="10">
        <v>8.8062634152992718</v>
      </c>
      <c r="AW1776" s="10">
        <v>8.8062634152992718</v>
      </c>
      <c r="AX1776" s="10" t="s">
        <v>33</v>
      </c>
      <c r="AY1776" s="10" t="s">
        <v>33</v>
      </c>
      <c r="AZ1776" s="10" t="s">
        <v>33</v>
      </c>
      <c r="BA1776" s="10" t="s">
        <v>33</v>
      </c>
      <c r="BB1776" s="10">
        <v>1771</v>
      </c>
      <c r="BC1776" s="10">
        <v>1125</v>
      </c>
      <c r="BE1776" s="10" t="s">
        <v>405</v>
      </c>
      <c r="BF1776" s="10" t="s">
        <v>3025</v>
      </c>
      <c r="BG1776" s="10">
        <v>6.1585903818294144E-11</v>
      </c>
      <c r="BH1776" s="10">
        <v>3245.3729402037502</v>
      </c>
      <c r="BI1776" s="10">
        <v>808</v>
      </c>
      <c r="BJ1776" s="10" t="s">
        <v>33</v>
      </c>
      <c r="BL1776" s="10" t="s">
        <v>33</v>
      </c>
      <c r="BM1776" s="10" t="s">
        <v>33</v>
      </c>
      <c r="BP1776" s="10" t="s">
        <v>33</v>
      </c>
      <c r="BQ1776" s="10" t="s">
        <v>33</v>
      </c>
      <c r="BR1776" s="10" t="s">
        <v>33</v>
      </c>
      <c r="BS1776" s="11" t="s">
        <v>33</v>
      </c>
      <c r="BT1776" s="11" t="s">
        <v>33</v>
      </c>
      <c r="BU1776" s="10">
        <v>1776</v>
      </c>
    </row>
    <row r="1777" spans="1:73" s="10" customFormat="1" x14ac:dyDescent="0.45">
      <c r="A1777" s="10">
        <v>466</v>
      </c>
      <c r="D1777" s="10">
        <v>1783</v>
      </c>
      <c r="E1777" s="10" t="s">
        <v>33</v>
      </c>
      <c r="F1777" s="10">
        <v>1572</v>
      </c>
      <c r="H1777" s="10" t="s">
        <v>33</v>
      </c>
      <c r="J1777" s="10" t="s">
        <v>1817</v>
      </c>
      <c r="K1777" s="10">
        <v>0</v>
      </c>
      <c r="L1777" s="10">
        <v>1</v>
      </c>
      <c r="M1777" s="10" t="s">
        <v>33</v>
      </c>
      <c r="N1777" s="10">
        <v>1</v>
      </c>
      <c r="T1777" s="10">
        <v>36.742346141747674</v>
      </c>
      <c r="W1777" s="10">
        <v>5.6798829213285726</v>
      </c>
      <c r="X1777" s="10" t="s">
        <v>35</v>
      </c>
      <c r="Y1777" s="10">
        <v>0.54772255750516607</v>
      </c>
      <c r="AB1777" s="10">
        <v>65.715752449469832</v>
      </c>
      <c r="AC1777" s="10">
        <v>7.4999999999999997E-2</v>
      </c>
      <c r="AD1777" s="10">
        <v>0</v>
      </c>
      <c r="AE1777" s="10">
        <v>0</v>
      </c>
      <c r="AH1777" s="10">
        <v>1</v>
      </c>
      <c r="AQ1777" s="10">
        <v>6669.2408561184666</v>
      </c>
      <c r="AR1777" s="10">
        <v>6055.1209359047452</v>
      </c>
      <c r="AS1777" s="10">
        <v>15725.520177276521</v>
      </c>
      <c r="AT1777" s="10">
        <v>156727.16011878397</v>
      </c>
      <c r="AU1777" s="10">
        <v>18305.605025142191</v>
      </c>
      <c r="AV1777" s="10">
        <v>153727.63650632152</v>
      </c>
      <c r="AW1777" s="10">
        <v>328760.40165024769</v>
      </c>
      <c r="AX1777" s="10">
        <v>4.3744999714253076E-10</v>
      </c>
      <c r="AY1777" s="10">
        <v>0</v>
      </c>
      <c r="AZ1777" s="10" t="s">
        <v>33</v>
      </c>
      <c r="BA1777" s="10">
        <v>1783</v>
      </c>
      <c r="BB1777" s="10" t="s">
        <v>33</v>
      </c>
      <c r="BC1777" s="10">
        <v>1572</v>
      </c>
      <c r="BE1777" s="10" t="s">
        <v>33</v>
      </c>
      <c r="BF1777" s="10" t="s">
        <v>33</v>
      </c>
      <c r="BG1777" s="10" t="s">
        <v>33</v>
      </c>
      <c r="BH1777" s="10" t="s">
        <v>33</v>
      </c>
      <c r="BI1777" s="10" t="s">
        <v>33</v>
      </c>
      <c r="BJ1777" s="10" t="s">
        <v>33</v>
      </c>
      <c r="BL1777" s="10" t="s">
        <v>33</v>
      </c>
      <c r="BM1777" s="10" t="s">
        <v>33</v>
      </c>
      <c r="BP1777" s="10" t="s">
        <v>33</v>
      </c>
      <c r="BQ1777" s="10">
        <v>0</v>
      </c>
      <c r="BR1777" s="10" t="s">
        <v>1816</v>
      </c>
      <c r="BS1777" s="11">
        <v>15725.520177276521</v>
      </c>
      <c r="BT1777" s="11">
        <v>328760.40165024769</v>
      </c>
      <c r="BU1777" s="10">
        <v>1777</v>
      </c>
    </row>
    <row r="1778" spans="1:73" s="10" customFormat="1" x14ac:dyDescent="0.45">
      <c r="A1778" s="10" t="s">
        <v>33</v>
      </c>
      <c r="D1778" s="10" t="s">
        <v>33</v>
      </c>
      <c r="E1778" s="10">
        <v>1777</v>
      </c>
      <c r="F1778" s="10">
        <v>1577</v>
      </c>
      <c r="H1778" s="10">
        <v>420</v>
      </c>
      <c r="J1778" s="10" t="s">
        <v>33</v>
      </c>
      <c r="K1778" s="10" t="s">
        <v>374</v>
      </c>
      <c r="L1778" s="10" t="s">
        <v>33</v>
      </c>
      <c r="M1778" s="10">
        <v>244.94897427831782</v>
      </c>
      <c r="N1778" s="10">
        <v>244.94897427831782</v>
      </c>
      <c r="T1778" s="10">
        <v>0</v>
      </c>
      <c r="W1778" s="10">
        <v>0</v>
      </c>
      <c r="X1778" s="10">
        <v>0</v>
      </c>
      <c r="Y1778" s="10">
        <v>0</v>
      </c>
      <c r="AB1778" s="10">
        <v>0</v>
      </c>
      <c r="AC1778" s="10">
        <v>0</v>
      </c>
      <c r="AD1778" s="10">
        <v>0</v>
      </c>
      <c r="AE1778" s="10">
        <v>0</v>
      </c>
      <c r="AH1778" s="10">
        <v>1</v>
      </c>
      <c r="AQ1778" s="10">
        <v>6632.4850935688537</v>
      </c>
      <c r="AR1778" s="10">
        <v>6034.7367158267289</v>
      </c>
      <c r="AS1778" s="10">
        <v>15651.840101501566</v>
      </c>
      <c r="AT1778" s="10">
        <v>155863.39969886807</v>
      </c>
      <c r="AU1778" s="10">
        <v>18239.084422384902</v>
      </c>
      <c r="AV1778" s="10">
        <v>153501.52036196625</v>
      </c>
      <c r="AW1778" s="10">
        <v>327604.00448321924</v>
      </c>
      <c r="AX1778" s="10" t="s">
        <v>33</v>
      </c>
      <c r="AY1778" s="10" t="s">
        <v>33</v>
      </c>
      <c r="AZ1778" s="10" t="s">
        <v>33</v>
      </c>
      <c r="BA1778" s="10" t="s">
        <v>33</v>
      </c>
      <c r="BB1778" s="10">
        <v>1777</v>
      </c>
      <c r="BC1778" s="10">
        <v>1577</v>
      </c>
      <c r="BE1778" s="10" t="s">
        <v>1816</v>
      </c>
      <c r="BF1778" s="10" t="s">
        <v>3026</v>
      </c>
      <c r="BG1778" s="10">
        <v>6.8468974076772088E-6</v>
      </c>
      <c r="BH1778" s="10">
        <v>523878481737.48566</v>
      </c>
      <c r="BI1778" s="10">
        <v>810</v>
      </c>
      <c r="BJ1778" s="10" t="s">
        <v>33</v>
      </c>
      <c r="BL1778" s="10" t="s">
        <v>33</v>
      </c>
      <c r="BM1778" s="10" t="s">
        <v>33</v>
      </c>
      <c r="BP1778" s="10" t="s">
        <v>33</v>
      </c>
      <c r="BQ1778" s="10" t="s">
        <v>33</v>
      </c>
      <c r="BR1778" s="10" t="s">
        <v>33</v>
      </c>
      <c r="BS1778" s="11" t="s">
        <v>33</v>
      </c>
      <c r="BT1778" s="11" t="s">
        <v>33</v>
      </c>
      <c r="BU1778" s="10">
        <v>1778</v>
      </c>
    </row>
    <row r="1779" spans="1:73" s="10" customFormat="1" x14ac:dyDescent="0.45">
      <c r="A1779" s="10" t="s">
        <v>33</v>
      </c>
      <c r="D1779" s="10" t="s">
        <v>33</v>
      </c>
      <c r="E1779" s="10">
        <v>1777</v>
      </c>
      <c r="F1779" s="10">
        <v>1124</v>
      </c>
      <c r="H1779" s="10">
        <v>299</v>
      </c>
      <c r="J1779" s="10" t="s">
        <v>33</v>
      </c>
      <c r="K1779" s="10" t="s">
        <v>68</v>
      </c>
      <c r="L1779" s="10" t="s">
        <v>33</v>
      </c>
      <c r="M1779" s="10">
        <v>7.0710678118654766E-2</v>
      </c>
      <c r="N1779" s="10">
        <v>7.0710678118654766E-2</v>
      </c>
      <c r="T1779" s="10">
        <v>0</v>
      </c>
      <c r="W1779" s="10">
        <v>0</v>
      </c>
      <c r="X1779" s="10">
        <v>0</v>
      </c>
      <c r="Y1779" s="10">
        <v>0</v>
      </c>
      <c r="AB1779" s="10">
        <v>0</v>
      </c>
      <c r="AC1779" s="10">
        <v>0</v>
      </c>
      <c r="AD1779" s="10">
        <v>0</v>
      </c>
      <c r="AE1779" s="10">
        <v>0</v>
      </c>
      <c r="AH1779" s="10">
        <v>1</v>
      </c>
      <c r="AQ1779" s="10">
        <v>0</v>
      </c>
      <c r="AR1779" s="10">
        <v>7.9651460418682749</v>
      </c>
      <c r="AS1779" s="10">
        <v>7.9651460418682749</v>
      </c>
      <c r="AT1779" s="10">
        <v>0</v>
      </c>
      <c r="AU1779" s="10">
        <v>0</v>
      </c>
      <c r="AV1779" s="10">
        <v>133.46846365870326</v>
      </c>
      <c r="AW1779" s="10">
        <v>133.46846365870326</v>
      </c>
      <c r="AX1779" s="10" t="s">
        <v>33</v>
      </c>
      <c r="AY1779" s="10" t="s">
        <v>33</v>
      </c>
      <c r="AZ1779" s="10" t="s">
        <v>33</v>
      </c>
      <c r="BA1779" s="10" t="s">
        <v>33</v>
      </c>
      <c r="BB1779" s="10">
        <v>1777</v>
      </c>
      <c r="BC1779" s="10">
        <v>1124</v>
      </c>
      <c r="BE1779" s="10" t="s">
        <v>1816</v>
      </c>
      <c r="BF1779" s="10" t="s">
        <v>3027</v>
      </c>
      <c r="BG1779" s="10">
        <v>3.4843531132551169E-9</v>
      </c>
      <c r="BH1779" s="10">
        <v>16517969.605396738</v>
      </c>
      <c r="BI1779" s="10">
        <v>811</v>
      </c>
      <c r="BJ1779" s="10" t="s">
        <v>33</v>
      </c>
      <c r="BL1779" s="10" t="s">
        <v>33</v>
      </c>
      <c r="BM1779" s="10" t="s">
        <v>33</v>
      </c>
      <c r="BP1779" s="10" t="s">
        <v>33</v>
      </c>
      <c r="BQ1779" s="10" t="s">
        <v>33</v>
      </c>
      <c r="BR1779" s="10" t="s">
        <v>33</v>
      </c>
      <c r="BS1779" s="11" t="s">
        <v>33</v>
      </c>
      <c r="BT1779" s="11" t="s">
        <v>33</v>
      </c>
      <c r="BU1779" s="10">
        <v>1779</v>
      </c>
    </row>
    <row r="1780" spans="1:73" s="10" customFormat="1" x14ac:dyDescent="0.45">
      <c r="A1780" s="10" t="s">
        <v>33</v>
      </c>
      <c r="D1780" s="10" t="s">
        <v>33</v>
      </c>
      <c r="E1780" s="10">
        <v>1777</v>
      </c>
      <c r="F1780" s="10">
        <v>1389</v>
      </c>
      <c r="H1780" s="10">
        <v>376</v>
      </c>
      <c r="J1780" s="10" t="s">
        <v>33</v>
      </c>
      <c r="K1780" s="10" t="s">
        <v>149</v>
      </c>
      <c r="L1780" s="10" t="s">
        <v>33</v>
      </c>
      <c r="M1780" s="10">
        <v>0.9797958971132712</v>
      </c>
      <c r="N1780" s="10">
        <v>0.9797958971132712</v>
      </c>
      <c r="T1780" s="10">
        <v>0</v>
      </c>
      <c r="W1780" s="10">
        <v>0</v>
      </c>
      <c r="X1780" s="10">
        <v>0</v>
      </c>
      <c r="Y1780" s="10">
        <v>0</v>
      </c>
      <c r="AB1780" s="10">
        <v>0</v>
      </c>
      <c r="AC1780" s="10">
        <v>0</v>
      </c>
      <c r="AD1780" s="10">
        <v>0</v>
      </c>
      <c r="AE1780" s="10">
        <v>0</v>
      </c>
      <c r="AH1780" s="10">
        <v>1</v>
      </c>
      <c r="AQ1780" s="10">
        <v>0</v>
      </c>
      <c r="AR1780" s="10">
        <v>4.8643774395890089</v>
      </c>
      <c r="AS1780" s="10">
        <v>4.8643774395890089</v>
      </c>
      <c r="AT1780" s="10">
        <v>0</v>
      </c>
      <c r="AU1780" s="10">
        <v>0</v>
      </c>
      <c r="AV1780" s="10">
        <v>68.002689344586443</v>
      </c>
      <c r="AW1780" s="10">
        <v>68.002689344586443</v>
      </c>
      <c r="AX1780" s="10" t="s">
        <v>33</v>
      </c>
      <c r="AY1780" s="10" t="s">
        <v>33</v>
      </c>
      <c r="AZ1780" s="10" t="s">
        <v>33</v>
      </c>
      <c r="BA1780" s="10" t="s">
        <v>33</v>
      </c>
      <c r="BB1780" s="10">
        <v>1777</v>
      </c>
      <c r="BC1780" s="10">
        <v>1389</v>
      </c>
      <c r="BE1780" s="10" t="s">
        <v>1816</v>
      </c>
      <c r="BF1780" s="10" t="s">
        <v>3028</v>
      </c>
      <c r="BG1780" s="10">
        <v>2.1279218970484029E-9</v>
      </c>
      <c r="BH1780" s="10">
        <v>12736466.889368575</v>
      </c>
      <c r="BI1780" s="10">
        <v>812</v>
      </c>
      <c r="BJ1780" s="10" t="s">
        <v>33</v>
      </c>
      <c r="BL1780" s="10" t="s">
        <v>33</v>
      </c>
      <c r="BM1780" s="10" t="s">
        <v>33</v>
      </c>
      <c r="BP1780" s="10" t="s">
        <v>33</v>
      </c>
      <c r="BQ1780" s="10" t="s">
        <v>33</v>
      </c>
      <c r="BR1780" s="10" t="s">
        <v>33</v>
      </c>
      <c r="BS1780" s="11" t="s">
        <v>33</v>
      </c>
      <c r="BT1780" s="11" t="s">
        <v>33</v>
      </c>
      <c r="BU1780" s="10">
        <v>1780</v>
      </c>
    </row>
    <row r="1781" spans="1:73" s="10" customFormat="1" x14ac:dyDescent="0.45">
      <c r="A1781" s="10" t="s">
        <v>33</v>
      </c>
      <c r="D1781" s="10" t="s">
        <v>33</v>
      </c>
      <c r="E1781" s="10">
        <v>1777</v>
      </c>
      <c r="F1781" s="10">
        <v>1926</v>
      </c>
      <c r="H1781" s="10">
        <v>506</v>
      </c>
      <c r="J1781" s="10" t="s">
        <v>33</v>
      </c>
      <c r="K1781" s="10" t="s">
        <v>426</v>
      </c>
      <c r="L1781" s="10" t="s">
        <v>33</v>
      </c>
      <c r="M1781" s="10">
        <v>9.4868329805051374E-2</v>
      </c>
      <c r="N1781" s="10">
        <v>9.4868329805051374E-2</v>
      </c>
      <c r="T1781" s="10">
        <v>0</v>
      </c>
      <c r="W1781" s="10">
        <v>0</v>
      </c>
      <c r="X1781" s="10">
        <v>0</v>
      </c>
      <c r="Y1781" s="10">
        <v>0</v>
      </c>
      <c r="AB1781" s="10">
        <v>0</v>
      </c>
      <c r="AC1781" s="10">
        <v>0</v>
      </c>
      <c r="AD1781" s="10">
        <v>0</v>
      </c>
      <c r="AE1781" s="10">
        <v>0</v>
      </c>
      <c r="AH1781" s="10">
        <v>1</v>
      </c>
      <c r="AQ1781" s="10">
        <v>1.3416407864998739E-2</v>
      </c>
      <c r="AR1781" s="10">
        <v>0.27917407478001843</v>
      </c>
      <c r="AS1781" s="10">
        <v>0.29862786618426662</v>
      </c>
      <c r="AT1781" s="10">
        <v>0.31528558482747038</v>
      </c>
      <c r="AU1781" s="10">
        <v>0.80485030782127442</v>
      </c>
      <c r="AV1781" s="10">
        <v>2.6293328137423857</v>
      </c>
      <c r="AW1781" s="10">
        <v>3.7494687063911307</v>
      </c>
      <c r="AX1781" s="10" t="s">
        <v>33</v>
      </c>
      <c r="AY1781" s="10" t="s">
        <v>33</v>
      </c>
      <c r="AZ1781" s="10" t="s">
        <v>33</v>
      </c>
      <c r="BA1781" s="10" t="s">
        <v>33</v>
      </c>
      <c r="BB1781" s="10">
        <v>1777</v>
      </c>
      <c r="BC1781" s="10">
        <v>1926</v>
      </c>
      <c r="BE1781" s="10" t="s">
        <v>1816</v>
      </c>
      <c r="BF1781" s="10" t="s">
        <v>3029</v>
      </c>
      <c r="BG1781" s="10">
        <v>1.306347592089875E-10</v>
      </c>
      <c r="BH1781" s="10">
        <v>1279278.5517591902</v>
      </c>
      <c r="BI1781" s="10">
        <v>813</v>
      </c>
      <c r="BJ1781" s="10" t="s">
        <v>33</v>
      </c>
      <c r="BL1781" s="10" t="s">
        <v>33</v>
      </c>
      <c r="BM1781" s="10" t="s">
        <v>33</v>
      </c>
      <c r="BP1781" s="10" t="s">
        <v>33</v>
      </c>
      <c r="BQ1781" s="10" t="s">
        <v>33</v>
      </c>
      <c r="BR1781" s="10" t="s">
        <v>33</v>
      </c>
      <c r="BS1781" s="11" t="s">
        <v>33</v>
      </c>
      <c r="BT1781" s="11" t="s">
        <v>33</v>
      </c>
      <c r="BU1781" s="10">
        <v>1781</v>
      </c>
    </row>
    <row r="1782" spans="1:73" s="10" customFormat="1" x14ac:dyDescent="0.45">
      <c r="A1782" s="10" t="s">
        <v>33</v>
      </c>
      <c r="D1782" s="10" t="s">
        <v>33</v>
      </c>
      <c r="E1782" s="10">
        <v>1777</v>
      </c>
      <c r="F1782" s="10">
        <v>1125</v>
      </c>
      <c r="H1782" s="10">
        <v>300</v>
      </c>
      <c r="J1782" s="10" t="s">
        <v>33</v>
      </c>
      <c r="K1782" s="10" t="s">
        <v>95</v>
      </c>
      <c r="L1782" s="10" t="s">
        <v>33</v>
      </c>
      <c r="M1782" s="10">
        <v>0.70710678118654757</v>
      </c>
      <c r="N1782" s="10">
        <v>0.70710678118654757</v>
      </c>
      <c r="T1782" s="10">
        <v>0</v>
      </c>
      <c r="W1782" s="10">
        <v>0</v>
      </c>
      <c r="X1782" s="10">
        <v>0</v>
      </c>
      <c r="Y1782" s="10">
        <v>0</v>
      </c>
      <c r="AB1782" s="10">
        <v>0</v>
      </c>
      <c r="AC1782" s="10">
        <v>0</v>
      </c>
      <c r="AD1782" s="10">
        <v>0</v>
      </c>
      <c r="AE1782" s="10">
        <v>0</v>
      </c>
      <c r="AH1782" s="10">
        <v>1</v>
      </c>
      <c r="AQ1782" s="10">
        <v>0</v>
      </c>
      <c r="AR1782" s="10">
        <v>1.5206396004517067</v>
      </c>
      <c r="AS1782" s="10">
        <v>1.5206396004517067</v>
      </c>
      <c r="AT1782" s="10">
        <v>0</v>
      </c>
      <c r="AU1782" s="10">
        <v>0</v>
      </c>
      <c r="AV1782" s="10">
        <v>22.015658538248179</v>
      </c>
      <c r="AW1782" s="10">
        <v>22.015658538248179</v>
      </c>
      <c r="AX1782" s="10" t="s">
        <v>33</v>
      </c>
      <c r="AY1782" s="10" t="s">
        <v>33</v>
      </c>
      <c r="AZ1782" s="10" t="s">
        <v>33</v>
      </c>
      <c r="BA1782" s="10" t="s">
        <v>33</v>
      </c>
      <c r="BB1782" s="10">
        <v>1777</v>
      </c>
      <c r="BC1782" s="10">
        <v>1125</v>
      </c>
      <c r="BE1782" s="10" t="s">
        <v>1816</v>
      </c>
      <c r="BF1782" s="10" t="s">
        <v>3030</v>
      </c>
      <c r="BG1782" s="10">
        <v>6.6520378887241817E-10</v>
      </c>
      <c r="BH1782" s="10">
        <v>1224785.8847588443</v>
      </c>
      <c r="BI1782" s="10">
        <v>814</v>
      </c>
      <c r="BJ1782" s="10" t="s">
        <v>33</v>
      </c>
      <c r="BL1782" s="10" t="s">
        <v>33</v>
      </c>
      <c r="BM1782" s="10" t="s">
        <v>33</v>
      </c>
      <c r="BP1782" s="10" t="s">
        <v>33</v>
      </c>
      <c r="BQ1782" s="10" t="s">
        <v>33</v>
      </c>
      <c r="BR1782" s="10" t="s">
        <v>33</v>
      </c>
      <c r="BS1782" s="11" t="s">
        <v>33</v>
      </c>
      <c r="BT1782" s="11" t="s">
        <v>33</v>
      </c>
      <c r="BU1782" s="10">
        <v>1782</v>
      </c>
    </row>
    <row r="1783" spans="1:73" s="10" customFormat="1" x14ac:dyDescent="0.45">
      <c r="A1783" s="10">
        <v>467</v>
      </c>
      <c r="D1783" s="10">
        <v>1789</v>
      </c>
      <c r="E1783" s="10" t="s">
        <v>33</v>
      </c>
      <c r="F1783" s="10">
        <v>1573</v>
      </c>
      <c r="H1783" s="10" t="s">
        <v>33</v>
      </c>
      <c r="J1783" s="10" t="s">
        <v>1815</v>
      </c>
      <c r="K1783" s="10">
        <v>0</v>
      </c>
      <c r="L1783" s="10">
        <v>1</v>
      </c>
      <c r="M1783" s="10" t="s">
        <v>33</v>
      </c>
      <c r="N1783" s="10">
        <v>1</v>
      </c>
      <c r="T1783" s="10">
        <v>3.872983346207417</v>
      </c>
      <c r="W1783" s="10">
        <v>2.9330789283618</v>
      </c>
      <c r="X1783" s="10" t="s">
        <v>35</v>
      </c>
      <c r="Y1783" s="10">
        <v>0.28284271247461906</v>
      </c>
      <c r="AB1783" s="10">
        <v>33.935468642704798</v>
      </c>
      <c r="AC1783" s="10">
        <v>0</v>
      </c>
      <c r="AD1783" s="10">
        <v>0</v>
      </c>
      <c r="AE1783" s="10">
        <v>0</v>
      </c>
      <c r="AH1783" s="10">
        <v>1</v>
      </c>
      <c r="AQ1783" s="10">
        <v>96.10041199861989</v>
      </c>
      <c r="AR1783" s="10">
        <v>1062.7086372560325</v>
      </c>
      <c r="AS1783" s="10">
        <v>1202.0542346540312</v>
      </c>
      <c r="AT1783" s="10">
        <v>2258.3596819675672</v>
      </c>
      <c r="AU1783" s="10">
        <v>3680.0455239260882</v>
      </c>
      <c r="AV1783" s="10">
        <v>16122.025637297378</v>
      </c>
      <c r="AW1783" s="10">
        <v>22060.430843191032</v>
      </c>
      <c r="AX1783" s="10">
        <v>5.1228898094727762E-10</v>
      </c>
      <c r="AY1783" s="10">
        <v>0</v>
      </c>
      <c r="AZ1783" s="10" t="s">
        <v>33</v>
      </c>
      <c r="BA1783" s="10">
        <v>1789</v>
      </c>
      <c r="BB1783" s="10" t="s">
        <v>33</v>
      </c>
      <c r="BC1783" s="10">
        <v>1573</v>
      </c>
      <c r="BE1783" s="10" t="s">
        <v>33</v>
      </c>
      <c r="BF1783" s="10" t="s">
        <v>33</v>
      </c>
      <c r="BG1783" s="10" t="s">
        <v>33</v>
      </c>
      <c r="BH1783" s="10" t="s">
        <v>33</v>
      </c>
      <c r="BI1783" s="10" t="s">
        <v>33</v>
      </c>
      <c r="BJ1783" s="10" t="s">
        <v>33</v>
      </c>
      <c r="BL1783" s="10" t="s">
        <v>33</v>
      </c>
      <c r="BM1783" s="10" t="s">
        <v>33</v>
      </c>
      <c r="BP1783" s="10" t="s">
        <v>33</v>
      </c>
      <c r="BQ1783" s="10">
        <v>0</v>
      </c>
      <c r="BR1783" s="10" t="s">
        <v>1814</v>
      </c>
      <c r="BS1783" s="11">
        <v>1202.0542346540312</v>
      </c>
      <c r="BT1783" s="11">
        <v>22060.430843191032</v>
      </c>
      <c r="BU1783" s="10">
        <v>1783</v>
      </c>
    </row>
    <row r="1784" spans="1:73" s="10" customFormat="1" x14ac:dyDescent="0.45">
      <c r="A1784" s="10" t="s">
        <v>33</v>
      </c>
      <c r="D1784" s="10" t="s">
        <v>33</v>
      </c>
      <c r="E1784" s="10">
        <v>1783</v>
      </c>
      <c r="F1784" s="10">
        <v>1929</v>
      </c>
      <c r="H1784" s="10">
        <v>507</v>
      </c>
      <c r="J1784" s="10" t="s">
        <v>33</v>
      </c>
      <c r="K1784" s="10" t="s">
        <v>809</v>
      </c>
      <c r="L1784" s="10" t="s">
        <v>33</v>
      </c>
      <c r="M1784" s="10">
        <v>70.710678118654755</v>
      </c>
      <c r="N1784" s="10">
        <v>70.710678118654755</v>
      </c>
      <c r="T1784" s="10">
        <v>0</v>
      </c>
      <c r="W1784" s="10">
        <v>0</v>
      </c>
      <c r="X1784" s="10">
        <v>0</v>
      </c>
      <c r="Y1784" s="10">
        <v>0</v>
      </c>
      <c r="AB1784" s="10">
        <v>0</v>
      </c>
      <c r="AC1784" s="10">
        <v>0</v>
      </c>
      <c r="AD1784" s="10">
        <v>0</v>
      </c>
      <c r="AE1784" s="10">
        <v>0</v>
      </c>
      <c r="AH1784" s="10">
        <v>1</v>
      </c>
      <c r="AQ1784" s="10">
        <v>87.269541555161993</v>
      </c>
      <c r="AR1784" s="10">
        <v>1047.5305127388253</v>
      </c>
      <c r="AS1784" s="10">
        <v>1174.0713479938102</v>
      </c>
      <c r="AT1784" s="10">
        <v>2050.834226546307</v>
      </c>
      <c r="AU1784" s="10">
        <v>3645.52876635437</v>
      </c>
      <c r="AV1784" s="10">
        <v>15907.947151462438</v>
      </c>
      <c r="AW1784" s="10">
        <v>21604.310144363117</v>
      </c>
      <c r="AX1784" s="10" t="s">
        <v>33</v>
      </c>
      <c r="AY1784" s="10" t="s">
        <v>33</v>
      </c>
      <c r="AZ1784" s="10" t="s">
        <v>33</v>
      </c>
      <c r="BA1784" s="10" t="s">
        <v>33</v>
      </c>
      <c r="BB1784" s="10">
        <v>1783</v>
      </c>
      <c r="BC1784" s="10">
        <v>1929</v>
      </c>
      <c r="BE1784" s="10" t="s">
        <v>1814</v>
      </c>
      <c r="BF1784" s="10" t="s">
        <v>809</v>
      </c>
      <c r="BG1784" s="10">
        <v>6.0146381442314558E-7</v>
      </c>
      <c r="BH1784" s="10">
        <v>449402631.94138074</v>
      </c>
      <c r="BI1784" s="10">
        <v>816</v>
      </c>
      <c r="BJ1784" s="10" t="s">
        <v>33</v>
      </c>
      <c r="BL1784" s="10" t="s">
        <v>33</v>
      </c>
      <c r="BM1784" s="10" t="s">
        <v>33</v>
      </c>
      <c r="BP1784" s="10" t="s">
        <v>33</v>
      </c>
      <c r="BQ1784" s="10" t="s">
        <v>33</v>
      </c>
      <c r="BR1784" s="10" t="s">
        <v>33</v>
      </c>
      <c r="BS1784" s="11" t="s">
        <v>33</v>
      </c>
      <c r="BT1784" s="11" t="s">
        <v>33</v>
      </c>
      <c r="BU1784" s="10">
        <v>1784</v>
      </c>
    </row>
    <row r="1785" spans="1:73" s="10" customFormat="1" x14ac:dyDescent="0.45">
      <c r="A1785" s="10" t="s">
        <v>33</v>
      </c>
      <c r="D1785" s="10" t="s">
        <v>33</v>
      </c>
      <c r="E1785" s="10">
        <v>1783</v>
      </c>
      <c r="F1785" s="10">
        <v>1186</v>
      </c>
      <c r="H1785" s="10">
        <v>319</v>
      </c>
      <c r="J1785" s="10" t="s">
        <v>33</v>
      </c>
      <c r="K1785" s="10" t="s">
        <v>52</v>
      </c>
      <c r="L1785" s="10" t="s">
        <v>33</v>
      </c>
      <c r="M1785" s="10">
        <v>0.70710678118654757</v>
      </c>
      <c r="N1785" s="10">
        <v>0.70710678118654757</v>
      </c>
      <c r="T1785" s="10">
        <v>0</v>
      </c>
      <c r="W1785" s="10">
        <v>0</v>
      </c>
      <c r="X1785" s="10">
        <v>0</v>
      </c>
      <c r="Y1785" s="10">
        <v>0</v>
      </c>
      <c r="AB1785" s="10">
        <v>0</v>
      </c>
      <c r="AC1785" s="10">
        <v>0</v>
      </c>
      <c r="AD1785" s="10">
        <v>0</v>
      </c>
      <c r="AE1785" s="10">
        <v>0</v>
      </c>
      <c r="AH1785" s="10">
        <v>1</v>
      </c>
      <c r="AQ1785" s="10">
        <v>0</v>
      </c>
      <c r="AR1785" s="10">
        <v>2.560266306861128</v>
      </c>
      <c r="AS1785" s="10">
        <v>2.560266306861128</v>
      </c>
      <c r="AT1785" s="10">
        <v>0</v>
      </c>
      <c r="AU1785" s="10">
        <v>0</v>
      </c>
      <c r="AV1785" s="10">
        <v>34.270373807927299</v>
      </c>
      <c r="AW1785" s="10">
        <v>34.270373807927299</v>
      </c>
      <c r="AX1785" s="10" t="s">
        <v>33</v>
      </c>
      <c r="AY1785" s="10" t="s">
        <v>33</v>
      </c>
      <c r="AZ1785" s="10" t="s">
        <v>33</v>
      </c>
      <c r="BA1785" s="10" t="s">
        <v>33</v>
      </c>
      <c r="BB1785" s="10">
        <v>1783</v>
      </c>
      <c r="BC1785" s="10">
        <v>1186</v>
      </c>
      <c r="BE1785" s="10" t="s">
        <v>1814</v>
      </c>
      <c r="BF1785" s="10" t="s">
        <v>3031</v>
      </c>
      <c r="BG1785" s="10">
        <v>1.3115962172955373E-9</v>
      </c>
      <c r="BH1785" s="10">
        <v>194214.71243403474</v>
      </c>
      <c r="BI1785" s="10">
        <v>817</v>
      </c>
      <c r="BJ1785" s="10" t="s">
        <v>33</v>
      </c>
      <c r="BL1785" s="10" t="s">
        <v>33</v>
      </c>
      <c r="BM1785" s="10" t="s">
        <v>33</v>
      </c>
      <c r="BP1785" s="10" t="s">
        <v>33</v>
      </c>
      <c r="BQ1785" s="10" t="s">
        <v>33</v>
      </c>
      <c r="BR1785" s="10" t="s">
        <v>33</v>
      </c>
      <c r="BS1785" s="11" t="s">
        <v>33</v>
      </c>
      <c r="BT1785" s="11" t="s">
        <v>33</v>
      </c>
      <c r="BU1785" s="10">
        <v>1785</v>
      </c>
    </row>
    <row r="1786" spans="1:73" s="10" customFormat="1" x14ac:dyDescent="0.45">
      <c r="A1786" s="10" t="s">
        <v>33</v>
      </c>
      <c r="D1786" s="10" t="s">
        <v>33</v>
      </c>
      <c r="E1786" s="10">
        <v>1783</v>
      </c>
      <c r="F1786" s="10">
        <v>1476</v>
      </c>
      <c r="H1786" s="10">
        <v>399</v>
      </c>
      <c r="J1786" s="10" t="s">
        <v>33</v>
      </c>
      <c r="K1786" s="10" t="s">
        <v>46</v>
      </c>
      <c r="L1786" s="10" t="s">
        <v>33</v>
      </c>
      <c r="M1786" s="10">
        <v>0.2449489742783178</v>
      </c>
      <c r="N1786" s="10">
        <v>0.2449489742783178</v>
      </c>
      <c r="T1786" s="10">
        <v>0</v>
      </c>
      <c r="W1786" s="10">
        <v>0</v>
      </c>
      <c r="X1786" s="10">
        <v>0</v>
      </c>
      <c r="Y1786" s="10">
        <v>0</v>
      </c>
      <c r="AB1786" s="10">
        <v>0</v>
      </c>
      <c r="AC1786" s="10">
        <v>0</v>
      </c>
      <c r="AD1786" s="10">
        <v>0</v>
      </c>
      <c r="AE1786" s="10">
        <v>0</v>
      </c>
      <c r="AH1786" s="10">
        <v>1</v>
      </c>
      <c r="AQ1786" s="10">
        <v>4.9578870972504712</v>
      </c>
      <c r="AR1786" s="10">
        <v>9.0047285788066382</v>
      </c>
      <c r="AS1786" s="10">
        <v>16.19366486981982</v>
      </c>
      <c r="AT1786" s="10">
        <v>116.51034678538608</v>
      </c>
      <c r="AU1786" s="10">
        <v>0.58128892901335427</v>
      </c>
      <c r="AV1786" s="10">
        <v>168.40677529621286</v>
      </c>
      <c r="AW1786" s="10">
        <v>285.4984110106123</v>
      </c>
      <c r="AX1786" s="10" t="s">
        <v>33</v>
      </c>
      <c r="AY1786" s="10" t="s">
        <v>33</v>
      </c>
      <c r="AZ1786" s="10" t="s">
        <v>33</v>
      </c>
      <c r="BA1786" s="10" t="s">
        <v>33</v>
      </c>
      <c r="BB1786" s="10">
        <v>1783</v>
      </c>
      <c r="BC1786" s="10">
        <v>1476</v>
      </c>
      <c r="BE1786" s="10" t="s">
        <v>1814</v>
      </c>
      <c r="BF1786" s="10" t="s">
        <v>3032</v>
      </c>
      <c r="BG1786" s="10">
        <v>8.2958360739617251E-9</v>
      </c>
      <c r="BH1786" s="10">
        <v>472998.1969425258</v>
      </c>
      <c r="BI1786" s="10">
        <v>818</v>
      </c>
      <c r="BJ1786" s="10" t="s">
        <v>33</v>
      </c>
      <c r="BL1786" s="10" t="s">
        <v>33</v>
      </c>
      <c r="BM1786" s="10" t="s">
        <v>33</v>
      </c>
      <c r="BP1786" s="10" t="s">
        <v>33</v>
      </c>
      <c r="BQ1786" s="10" t="s">
        <v>33</v>
      </c>
      <c r="BR1786" s="10" t="s">
        <v>33</v>
      </c>
      <c r="BS1786" s="11" t="s">
        <v>33</v>
      </c>
      <c r="BT1786" s="11" t="s">
        <v>33</v>
      </c>
      <c r="BU1786" s="10">
        <v>1786</v>
      </c>
    </row>
    <row r="1787" spans="1:73" s="10" customFormat="1" x14ac:dyDescent="0.45">
      <c r="A1787" s="10" t="s">
        <v>33</v>
      </c>
      <c r="D1787" s="10" t="s">
        <v>33</v>
      </c>
      <c r="E1787" s="10">
        <v>1783</v>
      </c>
      <c r="F1787" s="10">
        <v>1020</v>
      </c>
      <c r="H1787" s="10">
        <v>270</v>
      </c>
      <c r="J1787" s="10" t="s">
        <v>33</v>
      </c>
      <c r="K1787" s="10" t="s">
        <v>42</v>
      </c>
      <c r="L1787" s="10" t="s">
        <v>33</v>
      </c>
      <c r="M1787" s="10">
        <v>1.5556349186104046</v>
      </c>
      <c r="N1787" s="10">
        <v>1.5556349186104046</v>
      </c>
      <c r="T1787" s="10">
        <v>0</v>
      </c>
      <c r="W1787" s="10">
        <v>0</v>
      </c>
      <c r="X1787" s="10">
        <v>0</v>
      </c>
      <c r="Y1787" s="10">
        <v>0</v>
      </c>
      <c r="AB1787" s="10">
        <v>0</v>
      </c>
      <c r="AC1787" s="10">
        <v>0</v>
      </c>
      <c r="AD1787" s="10">
        <v>0</v>
      </c>
      <c r="AE1787" s="10">
        <v>0</v>
      </c>
      <c r="AH1787" s="10">
        <v>1</v>
      </c>
      <c r="AQ1787" s="10">
        <v>0</v>
      </c>
      <c r="AR1787" s="10">
        <v>0</v>
      </c>
      <c r="AS1787" s="10">
        <v>0</v>
      </c>
      <c r="AT1787" s="10">
        <v>0</v>
      </c>
      <c r="AU1787" s="10">
        <v>0</v>
      </c>
      <c r="AV1787" s="10">
        <v>1.5556349186104046</v>
      </c>
      <c r="AW1787" s="10">
        <v>1.5556349186104046</v>
      </c>
      <c r="AX1787" s="10" t="s">
        <v>33</v>
      </c>
      <c r="AY1787" s="10" t="s">
        <v>33</v>
      </c>
      <c r="AZ1787" s="10" t="s">
        <v>33</v>
      </c>
      <c r="BA1787" s="10" t="s">
        <v>33</v>
      </c>
      <c r="BB1787" s="10">
        <v>1783</v>
      </c>
      <c r="BC1787" s="10">
        <v>1020</v>
      </c>
      <c r="BE1787" s="10" t="s">
        <v>1814</v>
      </c>
      <c r="BF1787" s="10" t="s">
        <v>3033</v>
      </c>
      <c r="BG1787" s="10">
        <v>0</v>
      </c>
      <c r="BH1787" s="10">
        <v>17039.775368090784</v>
      </c>
      <c r="BI1787" s="10">
        <v>819</v>
      </c>
      <c r="BJ1787" s="10" t="s">
        <v>33</v>
      </c>
      <c r="BL1787" s="10" t="s">
        <v>33</v>
      </c>
      <c r="BM1787" s="10" t="s">
        <v>33</v>
      </c>
      <c r="BP1787" s="10" t="s">
        <v>33</v>
      </c>
      <c r="BQ1787" s="10" t="s">
        <v>33</v>
      </c>
      <c r="BR1787" s="10" t="s">
        <v>33</v>
      </c>
      <c r="BS1787" s="11" t="s">
        <v>33</v>
      </c>
      <c r="BT1787" s="11" t="s">
        <v>33</v>
      </c>
      <c r="BU1787" s="10">
        <v>1787</v>
      </c>
    </row>
    <row r="1788" spans="1:73" s="10" customFormat="1" x14ac:dyDescent="0.45">
      <c r="A1788" s="10" t="s">
        <v>33</v>
      </c>
      <c r="D1788" s="10" t="s">
        <v>33</v>
      </c>
      <c r="E1788" s="10">
        <v>1783</v>
      </c>
      <c r="F1788" s="10">
        <v>1125</v>
      </c>
      <c r="H1788" s="10">
        <v>300</v>
      </c>
      <c r="J1788" s="10" t="s">
        <v>33</v>
      </c>
      <c r="K1788" s="10" t="s">
        <v>95</v>
      </c>
      <c r="L1788" s="10" t="s">
        <v>33</v>
      </c>
      <c r="M1788" s="10">
        <v>0.31622776601683794</v>
      </c>
      <c r="N1788" s="10">
        <v>0.31622776601683794</v>
      </c>
      <c r="T1788" s="10">
        <v>0</v>
      </c>
      <c r="W1788" s="10">
        <v>0</v>
      </c>
      <c r="X1788" s="10">
        <v>0</v>
      </c>
      <c r="Y1788" s="10">
        <v>0</v>
      </c>
      <c r="AB1788" s="10">
        <v>0</v>
      </c>
      <c r="AC1788" s="10">
        <v>0</v>
      </c>
      <c r="AD1788" s="10">
        <v>0</v>
      </c>
      <c r="AE1788" s="10">
        <v>0</v>
      </c>
      <c r="AH1788" s="10">
        <v>1</v>
      </c>
      <c r="AQ1788" s="10">
        <v>0</v>
      </c>
      <c r="AR1788" s="10">
        <v>0.68005070317762717</v>
      </c>
      <c r="AS1788" s="10">
        <v>0.68005070317762717</v>
      </c>
      <c r="AT1788" s="10">
        <v>0</v>
      </c>
      <c r="AU1788" s="10">
        <v>0</v>
      </c>
      <c r="AV1788" s="10">
        <v>9.8457018121893149</v>
      </c>
      <c r="AW1788" s="10">
        <v>9.8457018121893149</v>
      </c>
      <c r="AX1788" s="10" t="s">
        <v>33</v>
      </c>
      <c r="AY1788" s="10" t="s">
        <v>33</v>
      </c>
      <c r="AZ1788" s="10" t="s">
        <v>33</v>
      </c>
      <c r="BA1788" s="10" t="s">
        <v>33</v>
      </c>
      <c r="BB1788" s="10">
        <v>1783</v>
      </c>
      <c r="BC1788" s="10">
        <v>1125</v>
      </c>
      <c r="BE1788" s="10" t="s">
        <v>1814</v>
      </c>
      <c r="BF1788" s="10" t="s">
        <v>3034</v>
      </c>
      <c r="BG1788" s="10">
        <v>3.483824817233462E-10</v>
      </c>
      <c r="BH1788" s="10">
        <v>18101.959447992434</v>
      </c>
      <c r="BI1788" s="10">
        <v>820</v>
      </c>
      <c r="BJ1788" s="10" t="s">
        <v>33</v>
      </c>
      <c r="BL1788" s="10" t="s">
        <v>33</v>
      </c>
      <c r="BM1788" s="10" t="s">
        <v>33</v>
      </c>
      <c r="BP1788" s="10" t="s">
        <v>33</v>
      </c>
      <c r="BQ1788" s="10" t="s">
        <v>33</v>
      </c>
      <c r="BR1788" s="10" t="s">
        <v>33</v>
      </c>
      <c r="BS1788" s="11" t="s">
        <v>33</v>
      </c>
      <c r="BT1788" s="11" t="s">
        <v>33</v>
      </c>
      <c r="BU1788" s="10">
        <v>1788</v>
      </c>
    </row>
    <row r="1789" spans="1:73" s="10" customFormat="1" x14ac:dyDescent="0.45">
      <c r="A1789" s="10">
        <v>468</v>
      </c>
      <c r="D1789" s="10">
        <v>1794</v>
      </c>
      <c r="E1789" s="10" t="s">
        <v>33</v>
      </c>
      <c r="F1789" s="10">
        <v>1574</v>
      </c>
      <c r="H1789" s="10" t="s">
        <v>33</v>
      </c>
      <c r="J1789" s="10" t="s">
        <v>406</v>
      </c>
      <c r="K1789" s="10">
        <v>0</v>
      </c>
      <c r="L1789" s="10">
        <v>1</v>
      </c>
      <c r="M1789" s="10" t="s">
        <v>33</v>
      </c>
      <c r="N1789" s="10">
        <v>1</v>
      </c>
      <c r="T1789" s="10">
        <v>3.1622776601683795</v>
      </c>
      <c r="W1789" s="10">
        <v>2.5401208632661558</v>
      </c>
      <c r="X1789" s="10" t="s">
        <v>35</v>
      </c>
      <c r="Y1789" s="10">
        <v>0.2449489742783178</v>
      </c>
      <c r="AB1789" s="10">
        <v>29.388977933912571</v>
      </c>
      <c r="AC1789" s="10">
        <v>0</v>
      </c>
      <c r="AD1789" s="10">
        <v>0</v>
      </c>
      <c r="AE1789" s="10">
        <v>0</v>
      </c>
      <c r="AH1789" s="10">
        <v>1</v>
      </c>
      <c r="AQ1789" s="10">
        <v>9020.1093558834909</v>
      </c>
      <c r="AR1789" s="10">
        <v>8204.4406771262475</v>
      </c>
      <c r="AS1789" s="10">
        <v>21283.59924315731</v>
      </c>
      <c r="AT1789" s="10">
        <v>211972.56986326203</v>
      </c>
      <c r="AU1789" s="10">
        <v>24743.627096951517</v>
      </c>
      <c r="AV1789" s="10">
        <v>208037.00244537156</v>
      </c>
      <c r="AW1789" s="10">
        <v>444753.19940558507</v>
      </c>
      <c r="AX1789" s="10">
        <v>1.3071318793450038E-12</v>
      </c>
      <c r="AY1789" s="10">
        <v>0</v>
      </c>
      <c r="AZ1789" s="10" t="s">
        <v>33</v>
      </c>
      <c r="BA1789" s="10">
        <v>1794</v>
      </c>
      <c r="BB1789" s="10" t="s">
        <v>33</v>
      </c>
      <c r="BC1789" s="10">
        <v>1574</v>
      </c>
      <c r="BE1789" s="10" t="s">
        <v>33</v>
      </c>
      <c r="BF1789" s="10" t="s">
        <v>33</v>
      </c>
      <c r="BG1789" s="10" t="s">
        <v>33</v>
      </c>
      <c r="BH1789" s="10" t="s">
        <v>33</v>
      </c>
      <c r="BI1789" s="10" t="s">
        <v>33</v>
      </c>
      <c r="BJ1789" s="10" t="s">
        <v>33</v>
      </c>
      <c r="BL1789" s="10" t="s">
        <v>33</v>
      </c>
      <c r="BM1789" s="10" t="s">
        <v>33</v>
      </c>
      <c r="BP1789" s="10" t="s">
        <v>33</v>
      </c>
      <c r="BQ1789" s="10">
        <v>0</v>
      </c>
      <c r="BR1789" s="10" t="s">
        <v>406</v>
      </c>
      <c r="BS1789" s="11">
        <v>21283.59924315731</v>
      </c>
      <c r="BT1789" s="11">
        <v>444753.19940558507</v>
      </c>
      <c r="BU1789" s="10">
        <v>1789</v>
      </c>
    </row>
    <row r="1790" spans="1:73" s="10" customFormat="1" x14ac:dyDescent="0.45">
      <c r="A1790" s="10" t="s">
        <v>33</v>
      </c>
      <c r="D1790" s="10" t="s">
        <v>33</v>
      </c>
      <c r="E1790" s="10">
        <v>1789</v>
      </c>
      <c r="F1790" s="10">
        <v>1777</v>
      </c>
      <c r="H1790" s="10">
        <v>466</v>
      </c>
      <c r="J1790" s="10" t="s">
        <v>33</v>
      </c>
      <c r="K1790" s="10" t="s">
        <v>1817</v>
      </c>
      <c r="L1790" s="10" t="s">
        <v>33</v>
      </c>
      <c r="M1790" s="10">
        <v>1.35</v>
      </c>
      <c r="N1790" s="10">
        <v>1.35</v>
      </c>
      <c r="T1790" s="10">
        <v>0</v>
      </c>
      <c r="W1790" s="10">
        <v>0</v>
      </c>
      <c r="X1790" s="10">
        <v>0</v>
      </c>
      <c r="Y1790" s="10">
        <v>0</v>
      </c>
      <c r="AB1790" s="10">
        <v>0</v>
      </c>
      <c r="AC1790" s="10">
        <v>0</v>
      </c>
      <c r="AD1790" s="10">
        <v>0</v>
      </c>
      <c r="AE1790" s="10">
        <v>0</v>
      </c>
      <c r="AH1790" s="10">
        <v>1</v>
      </c>
      <c r="AQ1790" s="10">
        <v>9003.4751557599302</v>
      </c>
      <c r="AR1790" s="10">
        <v>8174.4132634714069</v>
      </c>
      <c r="AS1790" s="10">
        <v>21229.452239323306</v>
      </c>
      <c r="AT1790" s="10">
        <v>211581.66616035835</v>
      </c>
      <c r="AU1790" s="10">
        <v>24712.566783941958</v>
      </c>
      <c r="AV1790" s="10">
        <v>207532.30928353406</v>
      </c>
      <c r="AW1790" s="10">
        <v>443826.54222783435</v>
      </c>
      <c r="AX1790" s="10" t="s">
        <v>33</v>
      </c>
      <c r="AY1790" s="10" t="s">
        <v>33</v>
      </c>
      <c r="AZ1790" s="10" t="s">
        <v>33</v>
      </c>
      <c r="BA1790" s="10" t="s">
        <v>33</v>
      </c>
      <c r="BB1790" s="10">
        <v>1789</v>
      </c>
      <c r="BC1790" s="10">
        <v>1777</v>
      </c>
      <c r="BE1790" s="10" t="s">
        <v>406</v>
      </c>
      <c r="BF1790" s="10" t="s">
        <v>3035</v>
      </c>
      <c r="BG1790" s="10">
        <v>2.7749693803051673E-8</v>
      </c>
      <c r="BH1790" s="10">
        <v>955632873167.52515</v>
      </c>
      <c r="BI1790" s="10">
        <v>822</v>
      </c>
      <c r="BJ1790" s="10" t="s">
        <v>33</v>
      </c>
      <c r="BL1790" s="10" t="s">
        <v>33</v>
      </c>
      <c r="BM1790" s="10" t="s">
        <v>33</v>
      </c>
      <c r="BP1790" s="10" t="s">
        <v>33</v>
      </c>
      <c r="BQ1790" s="10" t="s">
        <v>33</v>
      </c>
      <c r="BR1790" s="10" t="s">
        <v>33</v>
      </c>
      <c r="BS1790" s="11" t="s">
        <v>33</v>
      </c>
      <c r="BT1790" s="11" t="s">
        <v>33</v>
      </c>
      <c r="BU1790" s="10">
        <v>1790</v>
      </c>
    </row>
    <row r="1791" spans="1:73" s="10" customFormat="1" x14ac:dyDescent="0.45">
      <c r="A1791" s="10" t="s">
        <v>33</v>
      </c>
      <c r="D1791" s="10" t="s">
        <v>33</v>
      </c>
      <c r="E1791" s="10">
        <v>1789</v>
      </c>
      <c r="F1791" s="10">
        <v>1149</v>
      </c>
      <c r="H1791" s="10">
        <v>307</v>
      </c>
      <c r="J1791" s="10" t="s">
        <v>33</v>
      </c>
      <c r="K1791" s="10" t="s">
        <v>50</v>
      </c>
      <c r="L1791" s="10" t="s">
        <v>33</v>
      </c>
      <c r="M1791" s="10">
        <v>1.3416407864998738</v>
      </c>
      <c r="N1791" s="10">
        <v>1.3416407864998738</v>
      </c>
      <c r="T1791" s="10">
        <v>0</v>
      </c>
      <c r="W1791" s="10">
        <v>0</v>
      </c>
      <c r="X1791" s="10">
        <v>0</v>
      </c>
      <c r="Y1791" s="10">
        <v>0</v>
      </c>
      <c r="AB1791" s="10">
        <v>0</v>
      </c>
      <c r="AC1791" s="10">
        <v>0</v>
      </c>
      <c r="AD1791" s="10">
        <v>0</v>
      </c>
      <c r="AE1791" s="10">
        <v>0</v>
      </c>
      <c r="AH1791" s="10">
        <v>1</v>
      </c>
      <c r="AQ1791" s="10">
        <v>12.040703738287288</v>
      </c>
      <c r="AR1791" s="10">
        <v>24.887851557097441</v>
      </c>
      <c r="AS1791" s="10">
        <v>42.346871977614008</v>
      </c>
      <c r="AT1791" s="10">
        <v>282.95653784975127</v>
      </c>
      <c r="AU1791" s="10">
        <v>1.5035314158282129</v>
      </c>
      <c r="AV1791" s="10">
        <v>455.22978517472825</v>
      </c>
      <c r="AW1791" s="10">
        <v>739.68985444030773</v>
      </c>
      <c r="AX1791" s="10" t="s">
        <v>33</v>
      </c>
      <c r="AY1791" s="10" t="s">
        <v>33</v>
      </c>
      <c r="AZ1791" s="10" t="s">
        <v>33</v>
      </c>
      <c r="BA1791" s="10" t="s">
        <v>33</v>
      </c>
      <c r="BB1791" s="10">
        <v>1789</v>
      </c>
      <c r="BC1791" s="10">
        <v>1149</v>
      </c>
      <c r="BE1791" s="10" t="s">
        <v>406</v>
      </c>
      <c r="BF1791" s="10" t="s">
        <v>3036</v>
      </c>
      <c r="BG1791" s="10">
        <v>5.5352946352480874E-11</v>
      </c>
      <c r="BH1791" s="10">
        <v>54085506.024871282</v>
      </c>
      <c r="BI1791" s="10">
        <v>823</v>
      </c>
      <c r="BJ1791" s="10" t="s">
        <v>33</v>
      </c>
      <c r="BL1791" s="10" t="s">
        <v>33</v>
      </c>
      <c r="BM1791" s="10" t="s">
        <v>33</v>
      </c>
      <c r="BP1791" s="10" t="s">
        <v>33</v>
      </c>
      <c r="BQ1791" s="10" t="s">
        <v>33</v>
      </c>
      <c r="BR1791" s="10" t="s">
        <v>33</v>
      </c>
      <c r="BS1791" s="11" t="s">
        <v>33</v>
      </c>
      <c r="BT1791" s="11" t="s">
        <v>33</v>
      </c>
      <c r="BU1791" s="10">
        <v>1791</v>
      </c>
    </row>
    <row r="1792" spans="1:73" s="10" customFormat="1" x14ac:dyDescent="0.45">
      <c r="A1792" s="10" t="s">
        <v>33</v>
      </c>
      <c r="D1792" s="10" t="s">
        <v>33</v>
      </c>
      <c r="E1792" s="10">
        <v>1789</v>
      </c>
      <c r="F1792" s="10">
        <v>1476</v>
      </c>
      <c r="H1792" s="10">
        <v>399</v>
      </c>
      <c r="J1792" s="10" t="s">
        <v>33</v>
      </c>
      <c r="K1792" s="10" t="s">
        <v>46</v>
      </c>
      <c r="L1792" s="10" t="s">
        <v>33</v>
      </c>
      <c r="M1792" s="10">
        <v>7.0710678118654766E-2</v>
      </c>
      <c r="N1792" s="10">
        <v>7.0710678118654766E-2</v>
      </c>
      <c r="T1792" s="10">
        <v>0</v>
      </c>
      <c r="W1792" s="10">
        <v>0</v>
      </c>
      <c r="X1792" s="10">
        <v>0</v>
      </c>
      <c r="Y1792" s="10">
        <v>0</v>
      </c>
      <c r="AB1792" s="10">
        <v>0</v>
      </c>
      <c r="AC1792" s="10">
        <v>0</v>
      </c>
      <c r="AD1792" s="10">
        <v>0</v>
      </c>
      <c r="AE1792" s="10">
        <v>0</v>
      </c>
      <c r="AH1792" s="10">
        <v>1</v>
      </c>
      <c r="AQ1792" s="10">
        <v>1.4312187251046662</v>
      </c>
      <c r="AR1792" s="10">
        <v>2.5994412344767652</v>
      </c>
      <c r="AS1792" s="10">
        <v>4.6747083858785317</v>
      </c>
      <c r="AT1792" s="10">
        <v>33.633640039959658</v>
      </c>
      <c r="AU1792" s="10">
        <v>0.16780365982140469</v>
      </c>
      <c r="AV1792" s="10">
        <v>48.614848525312667</v>
      </c>
      <c r="AW1792" s="10">
        <v>82.416292225093727</v>
      </c>
      <c r="AX1792" s="10" t="s">
        <v>33</v>
      </c>
      <c r="AY1792" s="10" t="s">
        <v>33</v>
      </c>
      <c r="AZ1792" s="10" t="s">
        <v>33</v>
      </c>
      <c r="BA1792" s="10" t="s">
        <v>33</v>
      </c>
      <c r="BB1792" s="10">
        <v>1789</v>
      </c>
      <c r="BC1792" s="10">
        <v>1476</v>
      </c>
      <c r="BE1792" s="10" t="s">
        <v>406</v>
      </c>
      <c r="BF1792" s="10" t="s">
        <v>3037</v>
      </c>
      <c r="BG1792" s="10">
        <v>6.1104603578232541E-12</v>
      </c>
      <c r="BH1792" s="10">
        <v>5578028.6143552894</v>
      </c>
      <c r="BI1792" s="10">
        <v>824</v>
      </c>
      <c r="BJ1792" s="10" t="s">
        <v>33</v>
      </c>
      <c r="BL1792" s="10" t="s">
        <v>33</v>
      </c>
      <c r="BM1792" s="10" t="s">
        <v>33</v>
      </c>
      <c r="BP1792" s="10" t="s">
        <v>33</v>
      </c>
      <c r="BQ1792" s="10" t="s">
        <v>33</v>
      </c>
      <c r="BR1792" s="10" t="s">
        <v>33</v>
      </c>
      <c r="BS1792" s="11" t="s">
        <v>33</v>
      </c>
      <c r="BT1792" s="11" t="s">
        <v>33</v>
      </c>
      <c r="BU1792" s="10">
        <v>1792</v>
      </c>
    </row>
    <row r="1793" spans="1:73" s="10" customFormat="1" x14ac:dyDescent="0.45">
      <c r="A1793" s="10" t="s">
        <v>33</v>
      </c>
      <c r="D1793" s="10" t="s">
        <v>33</v>
      </c>
      <c r="E1793" s="10">
        <v>1789</v>
      </c>
      <c r="F1793" s="10">
        <v>1020</v>
      </c>
      <c r="H1793" s="10">
        <v>270</v>
      </c>
      <c r="J1793" s="10" t="s">
        <v>33</v>
      </c>
      <c r="K1793" s="10" t="s">
        <v>42</v>
      </c>
      <c r="L1793" s="10" t="s">
        <v>33</v>
      </c>
      <c r="M1793" s="10">
        <v>0.84852813742385702</v>
      </c>
      <c r="N1793" s="10">
        <v>0.84852813742385702</v>
      </c>
      <c r="T1793" s="10">
        <v>0</v>
      </c>
      <c r="W1793" s="10">
        <v>0</v>
      </c>
      <c r="X1793" s="10">
        <v>0</v>
      </c>
      <c r="Y1793" s="10">
        <v>0</v>
      </c>
      <c r="AB1793" s="10">
        <v>0</v>
      </c>
      <c r="AC1793" s="10">
        <v>0</v>
      </c>
      <c r="AD1793" s="10">
        <v>0</v>
      </c>
      <c r="AE1793" s="10">
        <v>0</v>
      </c>
      <c r="AH1793" s="10">
        <v>1</v>
      </c>
      <c r="AQ1793" s="10">
        <v>0</v>
      </c>
      <c r="AR1793" s="10">
        <v>0</v>
      </c>
      <c r="AS1793" s="10">
        <v>0</v>
      </c>
      <c r="AT1793" s="10">
        <v>0</v>
      </c>
      <c r="AU1793" s="10">
        <v>0</v>
      </c>
      <c r="AV1793" s="10">
        <v>0.84852813742385702</v>
      </c>
      <c r="AW1793" s="10">
        <v>0.84852813742385702</v>
      </c>
      <c r="AX1793" s="10" t="s">
        <v>33</v>
      </c>
      <c r="AY1793" s="10" t="s">
        <v>33</v>
      </c>
      <c r="AZ1793" s="10" t="s">
        <v>33</v>
      </c>
      <c r="BA1793" s="10" t="s">
        <v>33</v>
      </c>
      <c r="BB1793" s="10">
        <v>1789</v>
      </c>
      <c r="BC1793" s="10">
        <v>1020</v>
      </c>
      <c r="BE1793" s="10" t="s">
        <v>406</v>
      </c>
      <c r="BF1793" s="10" t="s">
        <v>3038</v>
      </c>
      <c r="BG1793" s="10">
        <v>0</v>
      </c>
      <c r="BH1793" s="10">
        <v>379694.49981430289</v>
      </c>
      <c r="BI1793" s="10">
        <v>825</v>
      </c>
      <c r="BJ1793" s="10" t="s">
        <v>33</v>
      </c>
      <c r="BL1793" s="10" t="s">
        <v>33</v>
      </c>
      <c r="BM1793" s="10" t="s">
        <v>33</v>
      </c>
      <c r="BP1793" s="10" t="s">
        <v>33</v>
      </c>
      <c r="BQ1793" s="10" t="s">
        <v>33</v>
      </c>
      <c r="BR1793" s="10" t="s">
        <v>33</v>
      </c>
      <c r="BS1793" s="11" t="s">
        <v>33</v>
      </c>
      <c r="BT1793" s="11" t="s">
        <v>33</v>
      </c>
      <c r="BU1793" s="10">
        <v>1793</v>
      </c>
    </row>
    <row r="1794" spans="1:73" s="10" customFormat="1" x14ac:dyDescent="0.45">
      <c r="A1794" s="10">
        <v>469</v>
      </c>
      <c r="D1794" s="10">
        <v>1800</v>
      </c>
      <c r="E1794" s="10" t="s">
        <v>33</v>
      </c>
      <c r="F1794" s="10">
        <v>1575</v>
      </c>
      <c r="H1794" s="10" t="s">
        <v>33</v>
      </c>
      <c r="J1794" s="10" t="s">
        <v>407</v>
      </c>
      <c r="K1794" s="10">
        <v>0</v>
      </c>
      <c r="L1794" s="10">
        <v>1</v>
      </c>
      <c r="M1794" s="10" t="s">
        <v>33</v>
      </c>
      <c r="N1794" s="10">
        <v>1</v>
      </c>
      <c r="T1794" s="10">
        <v>2.8284271247461903</v>
      </c>
      <c r="W1794" s="10">
        <v>1.796136687448926</v>
      </c>
      <c r="X1794" s="10" t="s">
        <v>35</v>
      </c>
      <c r="Y1794" s="10">
        <v>0.17320508075688773</v>
      </c>
      <c r="AB1794" s="10">
        <v>20.781145589211391</v>
      </c>
      <c r="AC1794" s="10">
        <v>7.4999999999999997E-2</v>
      </c>
      <c r="AD1794" s="10">
        <v>0</v>
      </c>
      <c r="AE1794" s="10">
        <v>0</v>
      </c>
      <c r="AH1794" s="10">
        <v>1</v>
      </c>
      <c r="AQ1794" s="10">
        <v>6.3695696964921273</v>
      </c>
      <c r="AR1794" s="10">
        <v>157.2700803466706</v>
      </c>
      <c r="AS1794" s="10">
        <v>166.50595640658418</v>
      </c>
      <c r="AT1794" s="10">
        <v>149.68488786756498</v>
      </c>
      <c r="AU1794" s="10">
        <v>84.819874486964778</v>
      </c>
      <c r="AV1794" s="10">
        <v>2900.5904146678245</v>
      </c>
      <c r="AW1794" s="10">
        <v>3135.0951770223542</v>
      </c>
      <c r="AX1794" s="10">
        <v>1.5685582552140045E-10</v>
      </c>
      <c r="AY1794" s="10">
        <v>0</v>
      </c>
      <c r="AZ1794" s="10" t="s">
        <v>33</v>
      </c>
      <c r="BA1794" s="10">
        <v>1800</v>
      </c>
      <c r="BB1794" s="10" t="s">
        <v>33</v>
      </c>
      <c r="BC1794" s="10">
        <v>1575</v>
      </c>
      <c r="BE1794" s="10" t="s">
        <v>33</v>
      </c>
      <c r="BF1794" s="10" t="s">
        <v>33</v>
      </c>
      <c r="BG1794" s="10" t="s">
        <v>33</v>
      </c>
      <c r="BH1794" s="10" t="s">
        <v>33</v>
      </c>
      <c r="BI1794" s="10" t="s">
        <v>33</v>
      </c>
      <c r="BJ1794" s="10" t="s">
        <v>33</v>
      </c>
      <c r="BL1794" s="10" t="s">
        <v>33</v>
      </c>
      <c r="BM1794" s="10" t="s">
        <v>33</v>
      </c>
      <c r="BP1794" s="10" t="s">
        <v>33</v>
      </c>
      <c r="BQ1794" s="10">
        <v>0</v>
      </c>
      <c r="BR1794" s="10" t="s">
        <v>407</v>
      </c>
      <c r="BS1794" s="11">
        <v>166.50595640658418</v>
      </c>
      <c r="BT1794" s="11">
        <v>3135.0951770223542</v>
      </c>
      <c r="BU1794" s="10">
        <v>1794</v>
      </c>
    </row>
    <row r="1795" spans="1:73" s="10" customFormat="1" x14ac:dyDescent="0.45">
      <c r="A1795" s="10" t="s">
        <v>33</v>
      </c>
      <c r="D1795" s="10" t="s">
        <v>33</v>
      </c>
      <c r="E1795" s="10">
        <v>1794</v>
      </c>
      <c r="F1795" s="10">
        <v>1935</v>
      </c>
      <c r="H1795" s="10">
        <v>508</v>
      </c>
      <c r="J1795" s="10" t="s">
        <v>33</v>
      </c>
      <c r="K1795" s="10" t="s">
        <v>427</v>
      </c>
      <c r="L1795" s="10" t="s">
        <v>33</v>
      </c>
      <c r="M1795" s="10">
        <v>1.2961481396815719</v>
      </c>
      <c r="N1795" s="10">
        <v>1.2961481396815719</v>
      </c>
      <c r="T1795" s="10">
        <v>0</v>
      </c>
      <c r="W1795" s="10">
        <v>0</v>
      </c>
      <c r="X1795" s="10">
        <v>0</v>
      </c>
      <c r="Y1795" s="10">
        <v>0</v>
      </c>
      <c r="AB1795" s="10">
        <v>0</v>
      </c>
      <c r="AC1795" s="10">
        <v>0</v>
      </c>
      <c r="AD1795" s="10">
        <v>0</v>
      </c>
      <c r="AE1795" s="10">
        <v>0</v>
      </c>
      <c r="AH1795" s="10">
        <v>1</v>
      </c>
      <c r="AQ1795" s="10">
        <v>3.5411425717459371</v>
      </c>
      <c r="AR1795" s="10">
        <v>149.50683167321617</v>
      </c>
      <c r="AS1795" s="10">
        <v>154.64148840224777</v>
      </c>
      <c r="AT1795" s="10">
        <v>83.216850436029517</v>
      </c>
      <c r="AU1795" s="10">
        <v>64.038728897753387</v>
      </c>
      <c r="AV1795" s="10">
        <v>2804.7064632719753</v>
      </c>
      <c r="AW1795" s="10">
        <v>2951.9620426057581</v>
      </c>
      <c r="AX1795" s="10" t="s">
        <v>33</v>
      </c>
      <c r="AY1795" s="10" t="s">
        <v>33</v>
      </c>
      <c r="AZ1795" s="10" t="s">
        <v>33</v>
      </c>
      <c r="BA1795" s="10" t="s">
        <v>33</v>
      </c>
      <c r="BB1795" s="10">
        <v>1794</v>
      </c>
      <c r="BC1795" s="10">
        <v>1935</v>
      </c>
      <c r="BE1795" s="10" t="s">
        <v>407</v>
      </c>
      <c r="BF1795" s="10" t="s">
        <v>427</v>
      </c>
      <c r="BG1795" s="10">
        <v>2.4256418323192647E-8</v>
      </c>
      <c r="BH1795" s="10">
        <v>284134.92466680706</v>
      </c>
      <c r="BI1795" s="10">
        <v>827</v>
      </c>
      <c r="BJ1795" s="10" t="s">
        <v>33</v>
      </c>
      <c r="BL1795" s="10" t="s">
        <v>33</v>
      </c>
      <c r="BM1795" s="10" t="s">
        <v>33</v>
      </c>
      <c r="BP1795" s="10" t="s">
        <v>33</v>
      </c>
      <c r="BQ1795" s="10" t="s">
        <v>33</v>
      </c>
      <c r="BR1795" s="10" t="s">
        <v>33</v>
      </c>
      <c r="BS1795" s="11" t="s">
        <v>33</v>
      </c>
      <c r="BT1795" s="11" t="s">
        <v>33</v>
      </c>
      <c r="BU1795" s="10">
        <v>1795</v>
      </c>
    </row>
    <row r="1796" spans="1:73" s="10" customFormat="1" x14ac:dyDescent="0.45">
      <c r="A1796" s="10" t="s">
        <v>33</v>
      </c>
      <c r="D1796" s="10" t="s">
        <v>33</v>
      </c>
      <c r="E1796" s="10">
        <v>1794</v>
      </c>
      <c r="F1796" s="10">
        <v>1942</v>
      </c>
      <c r="H1796" s="10">
        <v>509</v>
      </c>
      <c r="J1796" s="10" t="s">
        <v>33</v>
      </c>
      <c r="K1796" s="10" t="s">
        <v>222</v>
      </c>
      <c r="L1796" s="10" t="s">
        <v>33</v>
      </c>
      <c r="M1796" s="10">
        <v>0.22360679774997896</v>
      </c>
      <c r="N1796" s="10">
        <v>0.22360679774997896</v>
      </c>
      <c r="T1796" s="10">
        <v>0</v>
      </c>
      <c r="W1796" s="10">
        <v>0</v>
      </c>
      <c r="X1796" s="10">
        <v>0</v>
      </c>
      <c r="Y1796" s="10">
        <v>0</v>
      </c>
      <c r="AB1796" s="10">
        <v>0</v>
      </c>
      <c r="AC1796" s="10">
        <v>0</v>
      </c>
      <c r="AD1796" s="10">
        <v>0</v>
      </c>
      <c r="AE1796" s="10">
        <v>0</v>
      </c>
      <c r="AH1796" s="10">
        <v>1</v>
      </c>
      <c r="AQ1796" s="10">
        <v>0</v>
      </c>
      <c r="AR1796" s="10">
        <v>3.7954760731301516</v>
      </c>
      <c r="AS1796" s="10">
        <v>3.7954760731301516</v>
      </c>
      <c r="AT1796" s="10">
        <v>0</v>
      </c>
      <c r="AU1796" s="10">
        <v>0</v>
      </c>
      <c r="AV1796" s="10">
        <v>61.387802254259633</v>
      </c>
      <c r="AW1796" s="10">
        <v>61.387802254259633</v>
      </c>
      <c r="AX1796" s="10" t="s">
        <v>33</v>
      </c>
      <c r="AY1796" s="10" t="s">
        <v>33</v>
      </c>
      <c r="AZ1796" s="10" t="s">
        <v>33</v>
      </c>
      <c r="BA1796" s="10" t="s">
        <v>33</v>
      </c>
      <c r="BB1796" s="10">
        <v>1794</v>
      </c>
      <c r="BC1796" s="10">
        <v>1942</v>
      </c>
      <c r="BE1796" s="10" t="s">
        <v>407</v>
      </c>
      <c r="BF1796" s="10" t="s">
        <v>3039</v>
      </c>
      <c r="BG1796" s="10">
        <v>5.9534253269755316E-10</v>
      </c>
      <c r="BH1796" s="10">
        <v>1614.6959947348976</v>
      </c>
      <c r="BI1796" s="10">
        <v>828</v>
      </c>
      <c r="BJ1796" s="10" t="s">
        <v>33</v>
      </c>
      <c r="BL1796" s="10" t="s">
        <v>33</v>
      </c>
      <c r="BM1796" s="10" t="s">
        <v>33</v>
      </c>
      <c r="BP1796" s="10" t="s">
        <v>33</v>
      </c>
      <c r="BQ1796" s="10" t="s">
        <v>33</v>
      </c>
      <c r="BR1796" s="10" t="s">
        <v>33</v>
      </c>
      <c r="BS1796" s="11" t="s">
        <v>33</v>
      </c>
      <c r="BT1796" s="11" t="s">
        <v>33</v>
      </c>
      <c r="BU1796" s="10">
        <v>1796</v>
      </c>
    </row>
    <row r="1797" spans="1:73" s="10" customFormat="1" x14ac:dyDescent="0.45">
      <c r="A1797" s="10" t="s">
        <v>33</v>
      </c>
      <c r="D1797" s="10" t="s">
        <v>33</v>
      </c>
      <c r="E1797" s="10">
        <v>1794</v>
      </c>
      <c r="F1797" s="10">
        <v>1273</v>
      </c>
      <c r="H1797" s="10">
        <v>347</v>
      </c>
      <c r="J1797" s="10" t="s">
        <v>33</v>
      </c>
      <c r="K1797" s="10" t="s">
        <v>59</v>
      </c>
      <c r="L1797" s="10" t="s">
        <v>33</v>
      </c>
      <c r="M1797" s="10">
        <v>3.1622776601683791E-2</v>
      </c>
      <c r="N1797" s="10">
        <v>3.1622776601683791E-2</v>
      </c>
      <c r="T1797" s="10">
        <v>0</v>
      </c>
      <c r="W1797" s="10">
        <v>0</v>
      </c>
      <c r="X1797" s="10">
        <v>0</v>
      </c>
      <c r="Y1797" s="10">
        <v>0</v>
      </c>
      <c r="AB1797" s="10">
        <v>0</v>
      </c>
      <c r="AC1797" s="10">
        <v>0</v>
      </c>
      <c r="AD1797" s="10">
        <v>0</v>
      </c>
      <c r="AE1797" s="10">
        <v>0</v>
      </c>
      <c r="AH1797" s="10">
        <v>1</v>
      </c>
      <c r="AQ1797" s="10">
        <v>0</v>
      </c>
      <c r="AR1797" s="10">
        <v>1.5850058228769019</v>
      </c>
      <c r="AS1797" s="10">
        <v>1.5850058228769019</v>
      </c>
      <c r="AT1797" s="10">
        <v>0</v>
      </c>
      <c r="AU1797" s="10">
        <v>0</v>
      </c>
      <c r="AV1797" s="10">
        <v>27.448682267467827</v>
      </c>
      <c r="AW1797" s="10">
        <v>27.448682267467827</v>
      </c>
      <c r="AX1797" s="10" t="s">
        <v>33</v>
      </c>
      <c r="AY1797" s="10" t="s">
        <v>33</v>
      </c>
      <c r="AZ1797" s="10" t="s">
        <v>33</v>
      </c>
      <c r="BA1797" s="10" t="s">
        <v>33</v>
      </c>
      <c r="BB1797" s="10">
        <v>1794</v>
      </c>
      <c r="BC1797" s="10">
        <v>1273</v>
      </c>
      <c r="BE1797" s="10" t="s">
        <v>407</v>
      </c>
      <c r="BF1797" s="10" t="s">
        <v>3040</v>
      </c>
      <c r="BG1797" s="10">
        <v>2.486173968035831E-10</v>
      </c>
      <c r="BH1797" s="10">
        <v>427.22717800701872</v>
      </c>
      <c r="BI1797" s="10">
        <v>829</v>
      </c>
      <c r="BJ1797" s="10" t="s">
        <v>33</v>
      </c>
      <c r="BL1797" s="10" t="s">
        <v>33</v>
      </c>
      <c r="BM1797" s="10" t="s">
        <v>33</v>
      </c>
      <c r="BP1797" s="10" t="s">
        <v>33</v>
      </c>
      <c r="BQ1797" s="10" t="s">
        <v>33</v>
      </c>
      <c r="BR1797" s="10" t="s">
        <v>33</v>
      </c>
      <c r="BS1797" s="11" t="s">
        <v>33</v>
      </c>
      <c r="BT1797" s="11" t="s">
        <v>33</v>
      </c>
      <c r="BU1797" s="10">
        <v>1797</v>
      </c>
    </row>
    <row r="1798" spans="1:73" s="10" customFormat="1" x14ac:dyDescent="0.45">
      <c r="A1798" s="10" t="s">
        <v>33</v>
      </c>
      <c r="D1798" s="10" t="s">
        <v>33</v>
      </c>
      <c r="E1798" s="10">
        <v>1794</v>
      </c>
      <c r="F1798" s="10">
        <v>1020</v>
      </c>
      <c r="H1798" s="10">
        <v>270</v>
      </c>
      <c r="J1798" s="10" t="s">
        <v>33</v>
      </c>
      <c r="K1798" s="10" t="s">
        <v>42</v>
      </c>
      <c r="L1798" s="10" t="s">
        <v>33</v>
      </c>
      <c r="M1798" s="10">
        <v>0.62225396744416184</v>
      </c>
      <c r="N1798" s="10">
        <v>0.62225396744416184</v>
      </c>
      <c r="T1798" s="10">
        <v>0</v>
      </c>
      <c r="W1798" s="10">
        <v>0</v>
      </c>
      <c r="X1798" s="10">
        <v>0</v>
      </c>
      <c r="Y1798" s="10">
        <v>0</v>
      </c>
      <c r="AB1798" s="10">
        <v>0</v>
      </c>
      <c r="AC1798" s="10">
        <v>0</v>
      </c>
      <c r="AD1798" s="10">
        <v>0</v>
      </c>
      <c r="AE1798" s="10">
        <v>0</v>
      </c>
      <c r="AH1798" s="10">
        <v>1</v>
      </c>
      <c r="AQ1798" s="10">
        <v>0</v>
      </c>
      <c r="AR1798" s="10">
        <v>0</v>
      </c>
      <c r="AS1798" s="10">
        <v>0</v>
      </c>
      <c r="AT1798" s="10">
        <v>0</v>
      </c>
      <c r="AU1798" s="10">
        <v>0</v>
      </c>
      <c r="AV1798" s="10">
        <v>0.62225396744416184</v>
      </c>
      <c r="AW1798" s="10">
        <v>0.62225396744416184</v>
      </c>
      <c r="AX1798" s="10" t="s">
        <v>33</v>
      </c>
      <c r="AY1798" s="10" t="s">
        <v>33</v>
      </c>
      <c r="AZ1798" s="10" t="s">
        <v>33</v>
      </c>
      <c r="BA1798" s="10" t="s">
        <v>33</v>
      </c>
      <c r="BB1798" s="10">
        <v>1794</v>
      </c>
      <c r="BC1798" s="10">
        <v>1020</v>
      </c>
      <c r="BE1798" s="10" t="s">
        <v>407</v>
      </c>
      <c r="BF1798" s="10" t="s">
        <v>3041</v>
      </c>
      <c r="BG1798" s="10">
        <v>0</v>
      </c>
      <c r="BH1798" s="10">
        <v>52.779503417629677</v>
      </c>
      <c r="BI1798" s="10">
        <v>830</v>
      </c>
      <c r="BJ1798" s="10" t="s">
        <v>33</v>
      </c>
      <c r="BL1798" s="10" t="s">
        <v>33</v>
      </c>
      <c r="BM1798" s="10" t="s">
        <v>33</v>
      </c>
      <c r="BP1798" s="10" t="s">
        <v>33</v>
      </c>
      <c r="BQ1798" s="10" t="s">
        <v>33</v>
      </c>
      <c r="BR1798" s="10" t="s">
        <v>33</v>
      </c>
      <c r="BS1798" s="11" t="s">
        <v>33</v>
      </c>
      <c r="BT1798" s="11" t="s">
        <v>33</v>
      </c>
      <c r="BU1798" s="10">
        <v>1798</v>
      </c>
    </row>
    <row r="1799" spans="1:73" s="10" customFormat="1" x14ac:dyDescent="0.45">
      <c r="A1799" s="10" t="s">
        <v>33</v>
      </c>
      <c r="D1799" s="10" t="s">
        <v>33</v>
      </c>
      <c r="E1799" s="10">
        <v>1794</v>
      </c>
      <c r="F1799" s="10">
        <v>1150</v>
      </c>
      <c r="H1799" s="10">
        <v>308</v>
      </c>
      <c r="J1799" s="10" t="s">
        <v>33</v>
      </c>
      <c r="K1799" s="10" t="s">
        <v>63</v>
      </c>
      <c r="L1799" s="10" t="s">
        <v>33</v>
      </c>
      <c r="M1799" s="10">
        <v>0.3872983346207417</v>
      </c>
      <c r="N1799" s="10">
        <v>0.3872983346207417</v>
      </c>
      <c r="T1799" s="10">
        <v>0</v>
      </c>
      <c r="W1799" s="10">
        <v>0</v>
      </c>
      <c r="X1799" s="10">
        <v>0</v>
      </c>
      <c r="Y1799" s="10">
        <v>0</v>
      </c>
      <c r="AB1799" s="10">
        <v>0</v>
      </c>
      <c r="AC1799" s="10">
        <v>0</v>
      </c>
      <c r="AD1799" s="10">
        <v>0</v>
      </c>
      <c r="AE1799" s="10">
        <v>0</v>
      </c>
      <c r="AH1799" s="10">
        <v>1</v>
      </c>
      <c r="AQ1799" s="10">
        <v>0</v>
      </c>
      <c r="AR1799" s="10">
        <v>0.51163008999843573</v>
      </c>
      <c r="AS1799" s="10">
        <v>0.51163008999843573</v>
      </c>
      <c r="AT1799" s="10">
        <v>0</v>
      </c>
      <c r="AU1799" s="10">
        <v>0</v>
      </c>
      <c r="AV1799" s="10">
        <v>6.4252129066775705</v>
      </c>
      <c r="AW1799" s="10">
        <v>6.4252129066775705</v>
      </c>
      <c r="AX1799" s="10" t="s">
        <v>33</v>
      </c>
      <c r="AY1799" s="10" t="s">
        <v>33</v>
      </c>
      <c r="AZ1799" s="10" t="s">
        <v>33</v>
      </c>
      <c r="BA1799" s="10" t="s">
        <v>33</v>
      </c>
      <c r="BB1799" s="10">
        <v>1794</v>
      </c>
      <c r="BC1799" s="10">
        <v>1150</v>
      </c>
      <c r="BE1799" s="10" t="s">
        <v>407</v>
      </c>
      <c r="BF1799" s="10" t="s">
        <v>3042</v>
      </c>
      <c r="BG1799" s="10">
        <v>8.0252160128293051E-11</v>
      </c>
      <c r="BH1799" s="10">
        <v>193.19435584959732</v>
      </c>
      <c r="BI1799" s="10">
        <v>831</v>
      </c>
      <c r="BJ1799" s="10" t="s">
        <v>33</v>
      </c>
      <c r="BL1799" s="10" t="s">
        <v>33</v>
      </c>
      <c r="BM1799" s="10" t="s">
        <v>33</v>
      </c>
      <c r="BP1799" s="10" t="s">
        <v>33</v>
      </c>
      <c r="BQ1799" s="10" t="s">
        <v>33</v>
      </c>
      <c r="BR1799" s="10" t="s">
        <v>33</v>
      </c>
      <c r="BS1799" s="11" t="s">
        <v>33</v>
      </c>
      <c r="BT1799" s="11" t="s">
        <v>33</v>
      </c>
      <c r="BU1799" s="10">
        <v>1799</v>
      </c>
    </row>
    <row r="1800" spans="1:73" s="10" customFormat="1" x14ac:dyDescent="0.45">
      <c r="A1800" s="10">
        <v>470</v>
      </c>
      <c r="D1800" s="10">
        <v>1801</v>
      </c>
      <c r="E1800" s="10" t="s">
        <v>33</v>
      </c>
      <c r="F1800" s="10">
        <v>1741</v>
      </c>
      <c r="H1800" s="10" t="s">
        <v>33</v>
      </c>
      <c r="J1800" s="10" t="s">
        <v>769</v>
      </c>
      <c r="K1800" s="10">
        <v>0</v>
      </c>
      <c r="L1800" s="10">
        <v>1</v>
      </c>
      <c r="M1800" s="10" t="s">
        <v>33</v>
      </c>
      <c r="N1800" s="10">
        <v>1</v>
      </c>
      <c r="T1800" s="10">
        <v>0</v>
      </c>
      <c r="W1800" s="10">
        <v>0</v>
      </c>
      <c r="X1800" s="10">
        <v>0</v>
      </c>
      <c r="Y1800" s="10">
        <v>0</v>
      </c>
      <c r="AB1800" s="10">
        <v>0</v>
      </c>
      <c r="AC1800" s="10">
        <v>0</v>
      </c>
      <c r="AD1800" s="12">
        <v>8.2461375556575423</v>
      </c>
      <c r="AE1800" s="12">
        <v>100.51931998377229</v>
      </c>
      <c r="AH1800" s="10">
        <v>1</v>
      </c>
      <c r="AQ1800" s="10">
        <v>0</v>
      </c>
      <c r="AR1800" s="10">
        <v>8.2461375556575423</v>
      </c>
      <c r="AS1800" s="10">
        <v>8.2461375556575423</v>
      </c>
      <c r="AT1800" s="10">
        <v>0</v>
      </c>
      <c r="AU1800" s="10">
        <v>0</v>
      </c>
      <c r="AV1800" s="10">
        <v>100.51931998377229</v>
      </c>
      <c r="AW1800" s="10">
        <v>100.51931998377229</v>
      </c>
      <c r="AX1800" s="10">
        <v>8.0319362547271316E-10</v>
      </c>
      <c r="AY1800" s="10">
        <v>0</v>
      </c>
      <c r="AZ1800" s="10" t="s">
        <v>33</v>
      </c>
      <c r="BA1800" s="10">
        <v>1801</v>
      </c>
      <c r="BB1800" s="10" t="s">
        <v>33</v>
      </c>
      <c r="BC1800" s="10">
        <v>1741</v>
      </c>
      <c r="BE1800" s="10" t="s">
        <v>33</v>
      </c>
      <c r="BF1800" s="10" t="s">
        <v>33</v>
      </c>
      <c r="BG1800" s="10" t="s">
        <v>33</v>
      </c>
      <c r="BH1800" s="10" t="s">
        <v>33</v>
      </c>
      <c r="BI1800" s="10" t="s">
        <v>33</v>
      </c>
      <c r="BJ1800" s="10" t="s">
        <v>33</v>
      </c>
      <c r="BL1800" s="10" t="s">
        <v>33</v>
      </c>
      <c r="BM1800" s="10" t="s">
        <v>33</v>
      </c>
      <c r="BP1800" s="10" t="s">
        <v>34</v>
      </c>
      <c r="BQ1800" s="10">
        <v>0</v>
      </c>
      <c r="BR1800" s="10" t="s">
        <v>579</v>
      </c>
      <c r="BS1800" s="11">
        <v>8.2461375556575423</v>
      </c>
      <c r="BT1800" s="11">
        <v>100.51931998377229</v>
      </c>
      <c r="BU1800" s="10">
        <v>1800</v>
      </c>
    </row>
    <row r="1801" spans="1:73" s="10" customFormat="1" x14ac:dyDescent="0.45">
      <c r="A1801" s="10">
        <v>471</v>
      </c>
      <c r="D1801" s="10">
        <v>1805</v>
      </c>
      <c r="E1801" s="10" t="s">
        <v>33</v>
      </c>
      <c r="F1801" s="10">
        <v>1592</v>
      </c>
      <c r="H1801" s="10" t="s">
        <v>33</v>
      </c>
      <c r="J1801" s="10" t="s">
        <v>409</v>
      </c>
      <c r="K1801" s="10">
        <v>0</v>
      </c>
      <c r="L1801" s="10">
        <v>1</v>
      </c>
      <c r="M1801" s="10" t="s">
        <v>33</v>
      </c>
      <c r="N1801" s="10">
        <v>1</v>
      </c>
      <c r="T1801" s="10">
        <v>0.7745966692414834</v>
      </c>
      <c r="W1801" s="10">
        <v>0.73326973209044999</v>
      </c>
      <c r="X1801" s="10" t="s">
        <v>35</v>
      </c>
      <c r="Y1801" s="10">
        <v>7.0710678118654766E-2</v>
      </c>
      <c r="AB1801" s="10">
        <v>8.4838671606761995</v>
      </c>
      <c r="AC1801" s="10">
        <v>0</v>
      </c>
      <c r="AD1801" s="10">
        <v>0</v>
      </c>
      <c r="AE1801" s="10">
        <v>0</v>
      </c>
      <c r="AH1801" s="10">
        <v>1</v>
      </c>
      <c r="AQ1801" s="10">
        <v>4.3011895044500124</v>
      </c>
      <c r="AR1801" s="10">
        <v>14.222551278243344</v>
      </c>
      <c r="AS1801" s="10">
        <v>20.45927605969586</v>
      </c>
      <c r="AT1801" s="10">
        <v>101.07795335457529</v>
      </c>
      <c r="AU1801" s="10">
        <v>15.815872741509434</v>
      </c>
      <c r="AV1801" s="10">
        <v>186.36874705524301</v>
      </c>
      <c r="AW1801" s="10">
        <v>303.26257315132773</v>
      </c>
      <c r="AX1801" s="10">
        <v>1.0715292809811593E-7</v>
      </c>
      <c r="AY1801" s="10">
        <v>0</v>
      </c>
      <c r="AZ1801" s="10" t="s">
        <v>33</v>
      </c>
      <c r="BA1801" s="10">
        <v>1805</v>
      </c>
      <c r="BB1801" s="10" t="s">
        <v>33</v>
      </c>
      <c r="BC1801" s="10">
        <v>1592</v>
      </c>
      <c r="BE1801" s="10" t="s">
        <v>33</v>
      </c>
      <c r="BF1801" s="10" t="s">
        <v>33</v>
      </c>
      <c r="BG1801" s="10" t="s">
        <v>33</v>
      </c>
      <c r="BH1801" s="10" t="s">
        <v>33</v>
      </c>
      <c r="BI1801" s="10" t="s">
        <v>33</v>
      </c>
      <c r="BJ1801" s="10" t="s">
        <v>33</v>
      </c>
      <c r="BL1801" s="10" t="s">
        <v>33</v>
      </c>
      <c r="BM1801" s="10" t="s">
        <v>33</v>
      </c>
      <c r="BP1801" s="10" t="s">
        <v>33</v>
      </c>
      <c r="BQ1801" s="10">
        <v>0</v>
      </c>
      <c r="BR1801" s="10" t="s">
        <v>409</v>
      </c>
      <c r="BS1801" s="11">
        <v>20.45927605969586</v>
      </c>
      <c r="BT1801" s="11">
        <v>303.26257315132773</v>
      </c>
      <c r="BU1801" s="10">
        <v>1801</v>
      </c>
    </row>
    <row r="1802" spans="1:73" s="10" customFormat="1" x14ac:dyDescent="0.45">
      <c r="A1802" s="10" t="s">
        <v>33</v>
      </c>
      <c r="D1802" s="10" t="s">
        <v>33</v>
      </c>
      <c r="E1802" s="10">
        <v>1801</v>
      </c>
      <c r="F1802" s="10">
        <v>1502</v>
      </c>
      <c r="H1802" s="10">
        <v>405</v>
      </c>
      <c r="J1802" s="10" t="s">
        <v>33</v>
      </c>
      <c r="K1802" s="10" t="s">
        <v>361</v>
      </c>
      <c r="L1802" s="10" t="s">
        <v>33</v>
      </c>
      <c r="M1802" s="10">
        <v>1.1489125293076057</v>
      </c>
      <c r="N1802" s="10">
        <v>1.1489125293076057</v>
      </c>
      <c r="T1802" s="10">
        <v>0</v>
      </c>
      <c r="W1802" s="10">
        <v>0</v>
      </c>
      <c r="X1802" s="10">
        <v>0</v>
      </c>
      <c r="Y1802" s="10">
        <v>0</v>
      </c>
      <c r="AB1802" s="10">
        <v>0</v>
      </c>
      <c r="AC1802" s="10">
        <v>0</v>
      </c>
      <c r="AD1802" s="10">
        <v>0</v>
      </c>
      <c r="AE1802" s="10">
        <v>0</v>
      </c>
      <c r="AH1802" s="10">
        <v>1</v>
      </c>
      <c r="AQ1802" s="10">
        <v>3.5195217673966637</v>
      </c>
      <c r="AR1802" s="10">
        <v>13.461783931199502</v>
      </c>
      <c r="AS1802" s="10">
        <v>18.565090493924664</v>
      </c>
      <c r="AT1802" s="10">
        <v>82.708761533821601</v>
      </c>
      <c r="AU1802" s="10">
        <v>7.013860562307876</v>
      </c>
      <c r="AV1802" s="10">
        <v>185.78779955331188</v>
      </c>
      <c r="AW1802" s="10">
        <v>275.51042164944135</v>
      </c>
      <c r="AX1802" s="10" t="s">
        <v>33</v>
      </c>
      <c r="AY1802" s="10" t="s">
        <v>33</v>
      </c>
      <c r="AZ1802" s="10" t="s">
        <v>33</v>
      </c>
      <c r="BA1802" s="10" t="s">
        <v>33</v>
      </c>
      <c r="BB1802" s="10">
        <v>1801</v>
      </c>
      <c r="BC1802" s="10">
        <v>1502</v>
      </c>
      <c r="BE1802" s="10" t="s">
        <v>409</v>
      </c>
      <c r="BF1802" s="10" t="s">
        <v>3043</v>
      </c>
      <c r="BG1802" s="10">
        <v>1.9893038068305249E-6</v>
      </c>
      <c r="BH1802" s="10">
        <v>3225.5246186744534</v>
      </c>
      <c r="BI1802" s="10">
        <v>834</v>
      </c>
      <c r="BJ1802" s="10" t="s">
        <v>33</v>
      </c>
      <c r="BL1802" s="10" t="s">
        <v>33</v>
      </c>
      <c r="BM1802" s="10" t="s">
        <v>33</v>
      </c>
      <c r="BP1802" s="10" t="s">
        <v>33</v>
      </c>
      <c r="BQ1802" s="10" t="s">
        <v>33</v>
      </c>
      <c r="BR1802" s="10" t="s">
        <v>33</v>
      </c>
      <c r="BS1802" s="11" t="s">
        <v>33</v>
      </c>
      <c r="BT1802" s="11" t="s">
        <v>33</v>
      </c>
      <c r="BU1802" s="10">
        <v>1802</v>
      </c>
    </row>
    <row r="1803" spans="1:73" s="10" customFormat="1" x14ac:dyDescent="0.45">
      <c r="A1803" s="10" t="s">
        <v>33</v>
      </c>
      <c r="D1803" s="10" t="s">
        <v>33</v>
      </c>
      <c r="E1803" s="10">
        <v>1801</v>
      </c>
      <c r="F1803" s="10">
        <v>1020</v>
      </c>
      <c r="H1803" s="10">
        <v>270</v>
      </c>
      <c r="J1803" s="10" t="s">
        <v>33</v>
      </c>
      <c r="K1803" s="10" t="s">
        <v>42</v>
      </c>
      <c r="L1803" s="10" t="s">
        <v>33</v>
      </c>
      <c r="M1803" s="10">
        <v>0.58094750193111255</v>
      </c>
      <c r="N1803" s="10">
        <v>0.58094750193111255</v>
      </c>
      <c r="T1803" s="10">
        <v>0</v>
      </c>
      <c r="W1803" s="10">
        <v>0</v>
      </c>
      <c r="X1803" s="10">
        <v>0</v>
      </c>
      <c r="Y1803" s="10">
        <v>0</v>
      </c>
      <c r="AB1803" s="10">
        <v>0</v>
      </c>
      <c r="AC1803" s="10">
        <v>0</v>
      </c>
      <c r="AD1803" s="10">
        <v>0</v>
      </c>
      <c r="AE1803" s="10">
        <v>0</v>
      </c>
      <c r="AH1803" s="10">
        <v>1</v>
      </c>
      <c r="AQ1803" s="10">
        <v>0</v>
      </c>
      <c r="AR1803" s="10">
        <v>0</v>
      </c>
      <c r="AS1803" s="10">
        <v>0</v>
      </c>
      <c r="AT1803" s="10">
        <v>0</v>
      </c>
      <c r="AU1803" s="10">
        <v>0</v>
      </c>
      <c r="AV1803" s="10">
        <v>0.58094750193111255</v>
      </c>
      <c r="AW1803" s="10">
        <v>0.58094750193111255</v>
      </c>
      <c r="AX1803" s="10" t="s">
        <v>33</v>
      </c>
      <c r="AY1803" s="10" t="s">
        <v>33</v>
      </c>
      <c r="AZ1803" s="10" t="s">
        <v>33</v>
      </c>
      <c r="BA1803" s="10" t="s">
        <v>33</v>
      </c>
      <c r="BB1803" s="10">
        <v>1801</v>
      </c>
      <c r="BC1803" s="10">
        <v>1020</v>
      </c>
      <c r="BE1803" s="10" t="s">
        <v>409</v>
      </c>
      <c r="BF1803" s="10" t="s">
        <v>3044</v>
      </c>
      <c r="BG1803" s="10">
        <v>0</v>
      </c>
      <c r="BH1803" s="10">
        <v>10.368553282479978</v>
      </c>
      <c r="BI1803" s="10">
        <v>835</v>
      </c>
      <c r="BJ1803" s="10" t="s">
        <v>33</v>
      </c>
      <c r="BL1803" s="10" t="s">
        <v>33</v>
      </c>
      <c r="BM1803" s="10" t="s">
        <v>33</v>
      </c>
      <c r="BP1803" s="10" t="s">
        <v>33</v>
      </c>
      <c r="BQ1803" s="10" t="s">
        <v>33</v>
      </c>
      <c r="BR1803" s="10" t="s">
        <v>33</v>
      </c>
      <c r="BS1803" s="11" t="s">
        <v>33</v>
      </c>
      <c r="BT1803" s="11" t="s">
        <v>33</v>
      </c>
      <c r="BU1803" s="10">
        <v>1803</v>
      </c>
    </row>
    <row r="1804" spans="1:73" s="10" customFormat="1" x14ac:dyDescent="0.45">
      <c r="A1804" s="10" t="s">
        <v>33</v>
      </c>
      <c r="D1804" s="10" t="s">
        <v>33</v>
      </c>
      <c r="E1804" s="10">
        <v>1801</v>
      </c>
      <c r="F1804" s="10">
        <v>1862</v>
      </c>
      <c r="H1804" s="10">
        <v>490</v>
      </c>
      <c r="J1804" s="10" t="s">
        <v>33</v>
      </c>
      <c r="K1804" s="10" t="s">
        <v>119</v>
      </c>
      <c r="L1804" s="10" t="s">
        <v>33</v>
      </c>
      <c r="M1804" s="10">
        <v>1.7677669529663688E-3</v>
      </c>
      <c r="N1804" s="10">
        <v>1.7677669529663688E-3</v>
      </c>
      <c r="T1804" s="10">
        <v>0</v>
      </c>
      <c r="W1804" s="10">
        <v>0</v>
      </c>
      <c r="X1804" s="10">
        <v>0</v>
      </c>
      <c r="Y1804" s="10">
        <v>0</v>
      </c>
      <c r="AB1804" s="10">
        <v>0</v>
      </c>
      <c r="AC1804" s="10">
        <v>0</v>
      </c>
      <c r="AD1804" s="10">
        <v>0</v>
      </c>
      <c r="AE1804" s="10">
        <v>0</v>
      </c>
      <c r="AH1804" s="10">
        <v>1</v>
      </c>
      <c r="AQ1804" s="10">
        <v>7.0710678118654753E-3</v>
      </c>
      <c r="AR1804" s="10">
        <v>2.7497614953391869E-2</v>
      </c>
      <c r="AS1804" s="10">
        <v>3.7750663280596806E-2</v>
      </c>
      <c r="AT1804" s="10">
        <v>0.16617009357883866</v>
      </c>
      <c r="AU1804" s="10">
        <v>0.31814501852535737</v>
      </c>
      <c r="AV1804" s="10">
        <v>0</v>
      </c>
      <c r="AW1804" s="10">
        <v>0.48431511210419603</v>
      </c>
      <c r="AX1804" s="10" t="s">
        <v>33</v>
      </c>
      <c r="AY1804" s="10" t="s">
        <v>33</v>
      </c>
      <c r="AZ1804" s="10" t="s">
        <v>33</v>
      </c>
      <c r="BA1804" s="10" t="s">
        <v>33</v>
      </c>
      <c r="BB1804" s="10">
        <v>1801</v>
      </c>
      <c r="BC1804" s="10">
        <v>1862</v>
      </c>
      <c r="BE1804" s="10" t="s">
        <v>409</v>
      </c>
      <c r="BF1804" s="10" t="s">
        <v>3045</v>
      </c>
      <c r="BG1804" s="10">
        <v>4.0450941081619749E-9</v>
      </c>
      <c r="BH1804" s="10">
        <v>9.6812718140271592</v>
      </c>
      <c r="BI1804" s="10">
        <v>836</v>
      </c>
      <c r="BJ1804" s="10" t="s">
        <v>33</v>
      </c>
      <c r="BL1804" s="10" t="s">
        <v>33</v>
      </c>
      <c r="BM1804" s="10" t="s">
        <v>33</v>
      </c>
      <c r="BP1804" s="10" t="s">
        <v>33</v>
      </c>
      <c r="BQ1804" s="10" t="s">
        <v>33</v>
      </c>
      <c r="BR1804" s="10" t="s">
        <v>33</v>
      </c>
      <c r="BS1804" s="11" t="s">
        <v>33</v>
      </c>
      <c r="BT1804" s="11" t="s">
        <v>33</v>
      </c>
      <c r="BU1804" s="10">
        <v>1804</v>
      </c>
    </row>
    <row r="1805" spans="1:73" s="10" customFormat="1" x14ac:dyDescent="0.45">
      <c r="A1805" s="10">
        <v>472</v>
      </c>
      <c r="D1805" s="10">
        <v>1810</v>
      </c>
      <c r="E1805" s="10" t="s">
        <v>33</v>
      </c>
      <c r="F1805" s="10">
        <v>1596</v>
      </c>
      <c r="H1805" s="10" t="s">
        <v>33</v>
      </c>
      <c r="J1805" s="10" t="s">
        <v>410</v>
      </c>
      <c r="K1805" s="10">
        <v>0</v>
      </c>
      <c r="L1805" s="10">
        <v>1</v>
      </c>
      <c r="M1805" s="10" t="s">
        <v>33</v>
      </c>
      <c r="N1805" s="10">
        <v>1</v>
      </c>
      <c r="T1805" s="10">
        <v>1.0954451150103324</v>
      </c>
      <c r="W1805" s="10">
        <v>0.73326973209044999</v>
      </c>
      <c r="X1805" s="10" t="s">
        <v>35</v>
      </c>
      <c r="Y1805" s="10">
        <v>7.0710678118654766E-2</v>
      </c>
      <c r="AB1805" s="10">
        <v>8.4838671606761995</v>
      </c>
      <c r="AC1805" s="10">
        <v>0</v>
      </c>
      <c r="AD1805" s="10">
        <v>0</v>
      </c>
      <c r="AE1805" s="10">
        <v>0</v>
      </c>
      <c r="AH1805" s="10">
        <v>1</v>
      </c>
      <c r="AQ1805" s="10">
        <v>1.2621195718255231</v>
      </c>
      <c r="AR1805" s="10">
        <v>4.9788476265224446</v>
      </c>
      <c r="AS1805" s="10">
        <v>6.8089210056694531</v>
      </c>
      <c r="AT1805" s="10">
        <v>29.659809937899794</v>
      </c>
      <c r="AU1805" s="10">
        <v>12.789167431674837</v>
      </c>
      <c r="AV1805" s="10">
        <v>84.774358177828177</v>
      </c>
      <c r="AW1805" s="10">
        <v>127.22333554740281</v>
      </c>
      <c r="AX1805" s="10">
        <v>6.5726706900619977E-6</v>
      </c>
      <c r="AY1805" s="10">
        <v>0</v>
      </c>
      <c r="AZ1805" s="10" t="s">
        <v>33</v>
      </c>
      <c r="BA1805" s="10">
        <v>1810</v>
      </c>
      <c r="BB1805" s="10" t="s">
        <v>33</v>
      </c>
      <c r="BC1805" s="10">
        <v>1596</v>
      </c>
      <c r="BE1805" s="10" t="s">
        <v>33</v>
      </c>
      <c r="BF1805" s="10" t="s">
        <v>33</v>
      </c>
      <c r="BG1805" s="10" t="s">
        <v>33</v>
      </c>
      <c r="BH1805" s="10" t="s">
        <v>33</v>
      </c>
      <c r="BI1805" s="10" t="s">
        <v>33</v>
      </c>
      <c r="BJ1805" s="10" t="s">
        <v>33</v>
      </c>
      <c r="BL1805" s="10" t="s">
        <v>33</v>
      </c>
      <c r="BM1805" s="10" t="s">
        <v>33</v>
      </c>
      <c r="BP1805" s="10" t="s">
        <v>33</v>
      </c>
      <c r="BQ1805" s="10">
        <v>0</v>
      </c>
      <c r="BR1805" s="10" t="s">
        <v>410</v>
      </c>
      <c r="BS1805" s="11">
        <v>6.8089210056694531</v>
      </c>
      <c r="BT1805" s="11">
        <v>127.22333554740281</v>
      </c>
      <c r="BU1805" s="10">
        <v>1805</v>
      </c>
    </row>
    <row r="1806" spans="1:73" s="10" customFormat="1" x14ac:dyDescent="0.45">
      <c r="A1806" s="10" t="s">
        <v>33</v>
      </c>
      <c r="D1806" s="10" t="s">
        <v>33</v>
      </c>
      <c r="E1806" s="10">
        <v>1805</v>
      </c>
      <c r="F1806" s="10">
        <v>1085</v>
      </c>
      <c r="H1806" s="10">
        <v>283</v>
      </c>
      <c r="J1806" s="10" t="s">
        <v>33</v>
      </c>
      <c r="K1806" s="10" t="s">
        <v>90</v>
      </c>
      <c r="L1806" s="10" t="s">
        <v>33</v>
      </c>
      <c r="M1806" s="10">
        <v>3.872983346207417</v>
      </c>
      <c r="N1806" s="10">
        <v>3.872983346207417</v>
      </c>
      <c r="T1806" s="10">
        <v>0</v>
      </c>
      <c r="W1806" s="10">
        <v>0</v>
      </c>
      <c r="X1806" s="10">
        <v>0</v>
      </c>
      <c r="Y1806" s="10">
        <v>0</v>
      </c>
      <c r="AB1806" s="10">
        <v>0</v>
      </c>
      <c r="AC1806" s="10">
        <v>0</v>
      </c>
      <c r="AD1806" s="10">
        <v>0</v>
      </c>
      <c r="AE1806" s="10">
        <v>0</v>
      </c>
      <c r="AH1806" s="10">
        <v>1</v>
      </c>
      <c r="AQ1806" s="10">
        <v>0.16667445681519086</v>
      </c>
      <c r="AR1806" s="10">
        <v>1.1588335490720951</v>
      </c>
      <c r="AS1806" s="10">
        <v>1.4005115114541218</v>
      </c>
      <c r="AT1806" s="10">
        <v>3.9168497351569851</v>
      </c>
      <c r="AU1806" s="10">
        <v>4.3053002709986368</v>
      </c>
      <c r="AV1806" s="10">
        <v>35.801027013868357</v>
      </c>
      <c r="AW1806" s="10">
        <v>44.023177020023979</v>
      </c>
      <c r="AX1806" s="10" t="s">
        <v>33</v>
      </c>
      <c r="AY1806" s="10" t="s">
        <v>33</v>
      </c>
      <c r="AZ1806" s="10" t="s">
        <v>33</v>
      </c>
      <c r="BA1806" s="10" t="s">
        <v>33</v>
      </c>
      <c r="BB1806" s="10">
        <v>1805</v>
      </c>
      <c r="BC1806" s="10">
        <v>1085</v>
      </c>
      <c r="BE1806" s="10" t="s">
        <v>410</v>
      </c>
      <c r="BF1806" s="10" t="s">
        <v>3046</v>
      </c>
      <c r="BG1806" s="10">
        <v>9.2051009624289342E-6</v>
      </c>
      <c r="BH1806" s="10">
        <v>6996.8099765588058</v>
      </c>
      <c r="BI1806" s="10">
        <v>838</v>
      </c>
      <c r="BJ1806" s="10" t="s">
        <v>33</v>
      </c>
      <c r="BL1806" s="10" t="s">
        <v>33</v>
      </c>
      <c r="BM1806" s="10" t="s">
        <v>33</v>
      </c>
      <c r="BP1806" s="10" t="s">
        <v>33</v>
      </c>
      <c r="BQ1806" s="10" t="s">
        <v>33</v>
      </c>
      <c r="BR1806" s="10" t="s">
        <v>33</v>
      </c>
      <c r="BS1806" s="11" t="s">
        <v>33</v>
      </c>
      <c r="BT1806" s="11" t="s">
        <v>33</v>
      </c>
      <c r="BU1806" s="10">
        <v>1806</v>
      </c>
    </row>
    <row r="1807" spans="1:73" s="10" customFormat="1" x14ac:dyDescent="0.45">
      <c r="A1807" s="10" t="s">
        <v>33</v>
      </c>
      <c r="D1807" s="10" t="s">
        <v>33</v>
      </c>
      <c r="E1807" s="10">
        <v>1805</v>
      </c>
      <c r="F1807" s="10">
        <v>1020</v>
      </c>
      <c r="H1807" s="10">
        <v>270</v>
      </c>
      <c r="J1807" s="10" t="s">
        <v>33</v>
      </c>
      <c r="K1807" s="10" t="s">
        <v>42</v>
      </c>
      <c r="L1807" s="10" t="s">
        <v>33</v>
      </c>
      <c r="M1807" s="10">
        <v>2.4494897427831779</v>
      </c>
      <c r="N1807" s="10">
        <v>2.4494897427831779</v>
      </c>
      <c r="T1807" s="10">
        <v>0</v>
      </c>
      <c r="W1807" s="10">
        <v>0</v>
      </c>
      <c r="X1807" s="10">
        <v>0</v>
      </c>
      <c r="Y1807" s="10">
        <v>0</v>
      </c>
      <c r="AB1807" s="10">
        <v>0</v>
      </c>
      <c r="AC1807" s="10">
        <v>0</v>
      </c>
      <c r="AD1807" s="10">
        <v>0</v>
      </c>
      <c r="AE1807" s="10">
        <v>0</v>
      </c>
      <c r="AH1807" s="10">
        <v>1</v>
      </c>
      <c r="AQ1807" s="10">
        <v>0</v>
      </c>
      <c r="AR1807" s="10">
        <v>0</v>
      </c>
      <c r="AS1807" s="10">
        <v>0</v>
      </c>
      <c r="AT1807" s="10">
        <v>0</v>
      </c>
      <c r="AU1807" s="10">
        <v>0</v>
      </c>
      <c r="AV1807" s="10">
        <v>2.4494897427831779</v>
      </c>
      <c r="AW1807" s="10">
        <v>2.4494897427831779</v>
      </c>
      <c r="AX1807" s="10" t="s">
        <v>33</v>
      </c>
      <c r="AY1807" s="10" t="s">
        <v>33</v>
      </c>
      <c r="AZ1807" s="10" t="s">
        <v>33</v>
      </c>
      <c r="BA1807" s="10" t="s">
        <v>33</v>
      </c>
      <c r="BB1807" s="10">
        <v>1805</v>
      </c>
      <c r="BC1807" s="10">
        <v>1020</v>
      </c>
      <c r="BE1807" s="10" t="s">
        <v>410</v>
      </c>
      <c r="BF1807" s="10" t="s">
        <v>3047</v>
      </c>
      <c r="BG1807" s="10">
        <v>0</v>
      </c>
      <c r="BH1807" s="10">
        <v>111.01090726494363</v>
      </c>
      <c r="BI1807" s="10">
        <v>839</v>
      </c>
      <c r="BJ1807" s="10" t="s">
        <v>33</v>
      </c>
      <c r="BL1807" s="10" t="s">
        <v>33</v>
      </c>
      <c r="BM1807" s="10" t="s">
        <v>33</v>
      </c>
      <c r="BP1807" s="10" t="s">
        <v>33</v>
      </c>
      <c r="BQ1807" s="10" t="s">
        <v>33</v>
      </c>
      <c r="BR1807" s="10" t="s">
        <v>33</v>
      </c>
      <c r="BS1807" s="11" t="s">
        <v>33</v>
      </c>
      <c r="BT1807" s="11" t="s">
        <v>33</v>
      </c>
      <c r="BU1807" s="10">
        <v>1807</v>
      </c>
    </row>
    <row r="1808" spans="1:73" s="10" customFormat="1" x14ac:dyDescent="0.45">
      <c r="A1808" s="10" t="s">
        <v>33</v>
      </c>
      <c r="D1808" s="10" t="s">
        <v>33</v>
      </c>
      <c r="E1808" s="10">
        <v>1805</v>
      </c>
      <c r="F1808" s="10">
        <v>1589</v>
      </c>
      <c r="H1808" s="10">
        <v>422</v>
      </c>
      <c r="J1808" s="10" t="s">
        <v>33</v>
      </c>
      <c r="K1808" s="10" t="s">
        <v>793</v>
      </c>
      <c r="L1808" s="10" t="s">
        <v>33</v>
      </c>
      <c r="M1808" s="10">
        <v>2.1213203435596424E-3</v>
      </c>
      <c r="N1808" s="10">
        <v>2.1213203435596424E-3</v>
      </c>
      <c r="T1808" s="10">
        <v>0</v>
      </c>
      <c r="W1808" s="10">
        <v>0</v>
      </c>
      <c r="X1808" s="10">
        <v>0</v>
      </c>
      <c r="Y1808" s="10">
        <v>0</v>
      </c>
      <c r="AB1808" s="10">
        <v>0</v>
      </c>
      <c r="AC1808" s="10">
        <v>0</v>
      </c>
      <c r="AD1808" s="10">
        <v>0</v>
      </c>
      <c r="AE1808" s="10">
        <v>0</v>
      </c>
      <c r="AH1808" s="10">
        <v>1</v>
      </c>
      <c r="AQ1808" s="10">
        <v>0</v>
      </c>
      <c r="AR1808" s="10">
        <v>4.5465144456486237E-2</v>
      </c>
      <c r="AS1808" s="10">
        <v>4.5465144456486237E-2</v>
      </c>
      <c r="AT1808" s="10">
        <v>0</v>
      </c>
      <c r="AU1808" s="10">
        <v>0</v>
      </c>
      <c r="AV1808" s="10">
        <v>2.4925243446802807</v>
      </c>
      <c r="AW1808" s="10">
        <v>2.4925243446802807</v>
      </c>
      <c r="AX1808" s="10" t="s">
        <v>33</v>
      </c>
      <c r="AY1808" s="10" t="s">
        <v>33</v>
      </c>
      <c r="AZ1808" s="10" t="s">
        <v>33</v>
      </c>
      <c r="BA1808" s="10" t="s">
        <v>33</v>
      </c>
      <c r="BB1808" s="10">
        <v>1805</v>
      </c>
      <c r="BC1808" s="10">
        <v>1589</v>
      </c>
      <c r="BE1808" s="10" t="s">
        <v>410</v>
      </c>
      <c r="BF1808" s="10" t="s">
        <v>3048</v>
      </c>
      <c r="BG1808" s="10">
        <v>2.9882742238858182E-7</v>
      </c>
      <c r="BH1808" s="10">
        <v>89.366286346450721</v>
      </c>
      <c r="BI1808" s="10">
        <v>840</v>
      </c>
      <c r="BJ1808" s="10" t="s">
        <v>33</v>
      </c>
      <c r="BL1808" s="10" t="s">
        <v>33</v>
      </c>
      <c r="BM1808" s="10" t="s">
        <v>33</v>
      </c>
      <c r="BP1808" s="10" t="s">
        <v>33</v>
      </c>
      <c r="BQ1808" s="10" t="s">
        <v>33</v>
      </c>
      <c r="BR1808" s="10" t="s">
        <v>33</v>
      </c>
      <c r="BS1808" s="11" t="s">
        <v>33</v>
      </c>
      <c r="BT1808" s="11" t="s">
        <v>33</v>
      </c>
      <c r="BU1808" s="10">
        <v>1808</v>
      </c>
    </row>
    <row r="1809" spans="1:73" s="10" customFormat="1" x14ac:dyDescent="0.45">
      <c r="A1809" s="10" t="s">
        <v>33</v>
      </c>
      <c r="D1809" s="10" t="s">
        <v>33</v>
      </c>
      <c r="E1809" s="10">
        <v>1805</v>
      </c>
      <c r="F1809" s="10">
        <v>1125</v>
      </c>
      <c r="H1809" s="10">
        <v>300</v>
      </c>
      <c r="J1809" s="10" t="s">
        <v>33</v>
      </c>
      <c r="K1809" s="10" t="s">
        <v>95</v>
      </c>
      <c r="L1809" s="10" t="s">
        <v>33</v>
      </c>
      <c r="M1809" s="10">
        <v>1.4142135623730951</v>
      </c>
      <c r="N1809" s="10">
        <v>1.4142135623730951</v>
      </c>
      <c r="T1809" s="10">
        <v>0</v>
      </c>
      <c r="W1809" s="10">
        <v>0</v>
      </c>
      <c r="X1809" s="10">
        <v>0</v>
      </c>
      <c r="Y1809" s="10">
        <v>0</v>
      </c>
      <c r="AB1809" s="10">
        <v>0</v>
      </c>
      <c r="AC1809" s="10">
        <v>0</v>
      </c>
      <c r="AD1809" s="10">
        <v>0</v>
      </c>
      <c r="AE1809" s="10">
        <v>0</v>
      </c>
      <c r="AH1809" s="10">
        <v>1</v>
      </c>
      <c r="AQ1809" s="10">
        <v>0</v>
      </c>
      <c r="AR1809" s="10">
        <v>3.0412792009034133</v>
      </c>
      <c r="AS1809" s="10">
        <v>3.0412792009034133</v>
      </c>
      <c r="AT1809" s="10">
        <v>0</v>
      </c>
      <c r="AU1809" s="10">
        <v>0</v>
      </c>
      <c r="AV1809" s="10">
        <v>44.031317076496357</v>
      </c>
      <c r="AW1809" s="10">
        <v>44.031317076496357</v>
      </c>
      <c r="AX1809" s="10" t="s">
        <v>33</v>
      </c>
      <c r="AY1809" s="10" t="s">
        <v>33</v>
      </c>
      <c r="AZ1809" s="10" t="s">
        <v>33</v>
      </c>
      <c r="BA1809" s="10" t="s">
        <v>33</v>
      </c>
      <c r="BB1809" s="10">
        <v>1805</v>
      </c>
      <c r="BC1809" s="10">
        <v>1125</v>
      </c>
      <c r="BE1809" s="10" t="s">
        <v>410</v>
      </c>
      <c r="BF1809" s="10" t="s">
        <v>3049</v>
      </c>
      <c r="BG1809" s="10">
        <v>1.9989326664073037E-5</v>
      </c>
      <c r="BH1809" s="10">
        <v>334.94571800748133</v>
      </c>
      <c r="BI1809" s="10">
        <v>841</v>
      </c>
      <c r="BJ1809" s="10" t="s">
        <v>33</v>
      </c>
      <c r="BL1809" s="10" t="s">
        <v>33</v>
      </c>
      <c r="BM1809" s="10" t="s">
        <v>33</v>
      </c>
      <c r="BP1809" s="10" t="s">
        <v>33</v>
      </c>
      <c r="BQ1809" s="10" t="s">
        <v>33</v>
      </c>
      <c r="BR1809" s="10" t="s">
        <v>33</v>
      </c>
      <c r="BS1809" s="11" t="s">
        <v>33</v>
      </c>
      <c r="BT1809" s="11" t="s">
        <v>33</v>
      </c>
      <c r="BU1809" s="10">
        <v>1809</v>
      </c>
    </row>
    <row r="1810" spans="1:73" s="10" customFormat="1" x14ac:dyDescent="0.45">
      <c r="A1810" s="10">
        <v>473</v>
      </c>
      <c r="D1810" s="10">
        <v>1815</v>
      </c>
      <c r="E1810" s="10" t="s">
        <v>33</v>
      </c>
      <c r="F1810" s="10">
        <v>1613</v>
      </c>
      <c r="H1810" s="10" t="s">
        <v>33</v>
      </c>
      <c r="J1810" s="10" t="s">
        <v>411</v>
      </c>
      <c r="K1810" s="10">
        <v>0</v>
      </c>
      <c r="L1810" s="10">
        <v>1</v>
      </c>
      <c r="M1810" s="10" t="s">
        <v>33</v>
      </c>
      <c r="N1810" s="10">
        <v>1</v>
      </c>
      <c r="T1810" s="10">
        <v>0.8660254037844386</v>
      </c>
      <c r="W1810" s="10">
        <v>0.73326973209044999</v>
      </c>
      <c r="X1810" s="10" t="s">
        <v>35</v>
      </c>
      <c r="Y1810" s="10">
        <v>7.0710678118654766E-2</v>
      </c>
      <c r="AB1810" s="10">
        <v>8.4838671606761995</v>
      </c>
      <c r="AC1810" s="10">
        <v>0</v>
      </c>
      <c r="AD1810" s="10">
        <v>0</v>
      </c>
      <c r="AE1810" s="10">
        <v>0</v>
      </c>
      <c r="AH1810" s="10">
        <v>1</v>
      </c>
      <c r="AQ1810" s="10">
        <v>129327.10640413055</v>
      </c>
      <c r="AR1810" s="10">
        <v>201655.78001216816</v>
      </c>
      <c r="AS1810" s="10">
        <v>389180.08429815748</v>
      </c>
      <c r="AT1810" s="10">
        <v>3039187.0004970678</v>
      </c>
      <c r="AU1810" s="10">
        <v>1163377.7404412997</v>
      </c>
      <c r="AV1810" s="10">
        <v>3482143.6552853286</v>
      </c>
      <c r="AW1810" s="10">
        <v>7684708.3962236959</v>
      </c>
      <c r="AX1810" s="10">
        <v>4.6765371804357055E-13</v>
      </c>
      <c r="AY1810" s="10">
        <v>0</v>
      </c>
      <c r="AZ1810" s="10" t="s">
        <v>33</v>
      </c>
      <c r="BA1810" s="10">
        <v>1815</v>
      </c>
      <c r="BB1810" s="10" t="s">
        <v>33</v>
      </c>
      <c r="BC1810" s="10">
        <v>1613</v>
      </c>
      <c r="BE1810" s="10" t="s">
        <v>33</v>
      </c>
      <c r="BF1810" s="10" t="s">
        <v>33</v>
      </c>
      <c r="BG1810" s="10" t="s">
        <v>33</v>
      </c>
      <c r="BH1810" s="10" t="s">
        <v>33</v>
      </c>
      <c r="BI1810" s="10" t="s">
        <v>33</v>
      </c>
      <c r="BJ1810" s="10" t="s">
        <v>33</v>
      </c>
      <c r="BL1810" s="10" t="s">
        <v>33</v>
      </c>
      <c r="BM1810" s="10" t="s">
        <v>33</v>
      </c>
      <c r="BP1810" s="10" t="s">
        <v>33</v>
      </c>
      <c r="BQ1810" s="10">
        <v>0</v>
      </c>
      <c r="BR1810" s="10" t="s">
        <v>411</v>
      </c>
      <c r="BS1810" s="11">
        <v>389180.08429815748</v>
      </c>
      <c r="BT1810" s="11">
        <v>7684708.3962236959</v>
      </c>
      <c r="BU1810" s="10">
        <v>1810</v>
      </c>
    </row>
    <row r="1811" spans="1:73" s="10" customFormat="1" x14ac:dyDescent="0.45">
      <c r="A1811" s="10" t="s">
        <v>33</v>
      </c>
      <c r="D1811" s="10" t="s">
        <v>33</v>
      </c>
      <c r="E1811" s="10">
        <v>1810</v>
      </c>
      <c r="F1811" s="10">
        <v>1943</v>
      </c>
      <c r="H1811" s="10">
        <v>510</v>
      </c>
      <c r="J1811" s="10" t="s">
        <v>33</v>
      </c>
      <c r="K1811" s="10" t="s">
        <v>188</v>
      </c>
      <c r="L1811" s="10" t="s">
        <v>33</v>
      </c>
      <c r="M1811" s="10">
        <v>0.66483080554378648</v>
      </c>
      <c r="N1811" s="10">
        <v>0.66483080554378648</v>
      </c>
      <c r="T1811" s="10">
        <v>0</v>
      </c>
      <c r="W1811" s="10">
        <v>0</v>
      </c>
      <c r="X1811" s="10">
        <v>0</v>
      </c>
      <c r="Y1811" s="10">
        <v>0</v>
      </c>
      <c r="AB1811" s="10">
        <v>0</v>
      </c>
      <c r="AC1811" s="10">
        <v>0</v>
      </c>
      <c r="AD1811" s="10">
        <v>0</v>
      </c>
      <c r="AE1811" s="10">
        <v>0</v>
      </c>
      <c r="AH1811" s="10">
        <v>1</v>
      </c>
      <c r="AQ1811" s="10">
        <v>129326.24037872677</v>
      </c>
      <c r="AR1811" s="10">
        <v>201650.95662708263</v>
      </c>
      <c r="AS1811" s="10">
        <v>389174.00517623645</v>
      </c>
      <c r="AT1811" s="10">
        <v>3039166.6489000791</v>
      </c>
      <c r="AU1811" s="10">
        <v>1163369.256574139</v>
      </c>
      <c r="AV1811" s="10">
        <v>3482089.55354639</v>
      </c>
      <c r="AW1811" s="10">
        <v>7684625.4590206072</v>
      </c>
      <c r="AX1811" s="10" t="s">
        <v>33</v>
      </c>
      <c r="AY1811" s="10" t="s">
        <v>33</v>
      </c>
      <c r="AZ1811" s="10" t="s">
        <v>33</v>
      </c>
      <c r="BA1811" s="10" t="s">
        <v>33</v>
      </c>
      <c r="BB1811" s="10">
        <v>1810</v>
      </c>
      <c r="BC1811" s="10">
        <v>1943</v>
      </c>
      <c r="BE1811" s="10" t="s">
        <v>411</v>
      </c>
      <c r="BF1811" s="10" t="s">
        <v>3050</v>
      </c>
      <c r="BG1811" s="10">
        <v>1.8199867048657475E-7</v>
      </c>
      <c r="BH1811" s="10">
        <v>193032084541.60809</v>
      </c>
      <c r="BI1811" s="10">
        <v>843</v>
      </c>
      <c r="BJ1811" s="10" t="s">
        <v>33</v>
      </c>
      <c r="BL1811" s="10" t="s">
        <v>33</v>
      </c>
      <c r="BM1811" s="10" t="s">
        <v>33</v>
      </c>
      <c r="BP1811" s="10" t="s">
        <v>33</v>
      </c>
      <c r="BQ1811" s="10" t="s">
        <v>33</v>
      </c>
      <c r="BR1811" s="10" t="s">
        <v>33</v>
      </c>
      <c r="BS1811" s="11" t="s">
        <v>33</v>
      </c>
      <c r="BT1811" s="11" t="s">
        <v>33</v>
      </c>
      <c r="BU1811" s="10">
        <v>1811</v>
      </c>
    </row>
    <row r="1812" spans="1:73" s="10" customFormat="1" x14ac:dyDescent="0.45">
      <c r="A1812" s="10" t="s">
        <v>33</v>
      </c>
      <c r="D1812" s="10" t="s">
        <v>33</v>
      </c>
      <c r="E1812" s="10">
        <v>1810</v>
      </c>
      <c r="F1812" s="10">
        <v>1389</v>
      </c>
      <c r="H1812" s="10">
        <v>376</v>
      </c>
      <c r="J1812" s="10" t="s">
        <v>33</v>
      </c>
      <c r="K1812" s="10" t="s">
        <v>149</v>
      </c>
      <c r="L1812" s="10" t="s">
        <v>33</v>
      </c>
      <c r="M1812" s="10">
        <v>0.44721359549995793</v>
      </c>
      <c r="N1812" s="10">
        <v>0.44721359549995793</v>
      </c>
      <c r="T1812" s="10">
        <v>0</v>
      </c>
      <c r="W1812" s="10">
        <v>0</v>
      </c>
      <c r="X1812" s="10">
        <v>0</v>
      </c>
      <c r="Y1812" s="10">
        <v>0</v>
      </c>
      <c r="AB1812" s="10">
        <v>0</v>
      </c>
      <c r="AC1812" s="10">
        <v>0</v>
      </c>
      <c r="AD1812" s="10">
        <v>0</v>
      </c>
      <c r="AE1812" s="10">
        <v>0</v>
      </c>
      <c r="AH1812" s="10">
        <v>1</v>
      </c>
      <c r="AQ1812" s="10">
        <v>0</v>
      </c>
      <c r="AR1812" s="10">
        <v>2.2202743765684367</v>
      </c>
      <c r="AS1812" s="10">
        <v>2.2202743765684367</v>
      </c>
      <c r="AT1812" s="10">
        <v>0</v>
      </c>
      <c r="AU1812" s="10">
        <v>0</v>
      </c>
      <c r="AV1812" s="10">
        <v>31.038839104205163</v>
      </c>
      <c r="AW1812" s="10">
        <v>31.038839104205163</v>
      </c>
      <c r="AX1812" s="10" t="s">
        <v>33</v>
      </c>
      <c r="AY1812" s="10" t="s">
        <v>33</v>
      </c>
      <c r="AZ1812" s="10" t="s">
        <v>33</v>
      </c>
      <c r="BA1812" s="10" t="s">
        <v>33</v>
      </c>
      <c r="BB1812" s="10">
        <v>1810</v>
      </c>
      <c r="BC1812" s="10">
        <v>1389</v>
      </c>
      <c r="BE1812" s="10" t="s">
        <v>411</v>
      </c>
      <c r="BF1812" s="10" t="s">
        <v>3051</v>
      </c>
      <c r="BG1812" s="10">
        <v>1.0383195672791001E-12</v>
      </c>
      <c r="BH1812" s="10">
        <v>3528298.575648448</v>
      </c>
      <c r="BI1812" s="10">
        <v>844</v>
      </c>
      <c r="BJ1812" s="10" t="s">
        <v>33</v>
      </c>
      <c r="BL1812" s="10" t="s">
        <v>33</v>
      </c>
      <c r="BM1812" s="10" t="s">
        <v>33</v>
      </c>
      <c r="BP1812" s="10" t="s">
        <v>33</v>
      </c>
      <c r="BQ1812" s="10" t="s">
        <v>33</v>
      </c>
      <c r="BR1812" s="10" t="s">
        <v>33</v>
      </c>
      <c r="BS1812" s="11" t="s">
        <v>33</v>
      </c>
      <c r="BT1812" s="11" t="s">
        <v>33</v>
      </c>
      <c r="BU1812" s="10">
        <v>1812</v>
      </c>
    </row>
    <row r="1813" spans="1:73" s="10" customFormat="1" x14ac:dyDescent="0.45">
      <c r="A1813" s="10" t="s">
        <v>33</v>
      </c>
      <c r="D1813" s="10" t="s">
        <v>33</v>
      </c>
      <c r="E1813" s="10">
        <v>1810</v>
      </c>
      <c r="F1813" s="10">
        <v>1261</v>
      </c>
      <c r="H1813" s="10">
        <v>343</v>
      </c>
      <c r="J1813" s="10" t="s">
        <v>33</v>
      </c>
      <c r="K1813" s="10" t="s">
        <v>60</v>
      </c>
      <c r="L1813" s="10" t="s">
        <v>33</v>
      </c>
      <c r="M1813" s="10">
        <v>0.19364916731037085</v>
      </c>
      <c r="N1813" s="10">
        <v>0.19364916731037085</v>
      </c>
      <c r="T1813" s="10">
        <v>0</v>
      </c>
      <c r="W1813" s="10">
        <v>0</v>
      </c>
      <c r="X1813" s="10">
        <v>0</v>
      </c>
      <c r="Y1813" s="10">
        <v>0</v>
      </c>
      <c r="AB1813" s="10">
        <v>0</v>
      </c>
      <c r="AC1813" s="10">
        <v>0</v>
      </c>
      <c r="AD1813" s="10">
        <v>0</v>
      </c>
      <c r="AE1813" s="10">
        <v>0</v>
      </c>
      <c r="AH1813" s="10">
        <v>1</v>
      </c>
      <c r="AQ1813" s="10">
        <v>0</v>
      </c>
      <c r="AR1813" s="10">
        <v>9.7502355740771707E-2</v>
      </c>
      <c r="AS1813" s="10">
        <v>9.7502355740771707E-2</v>
      </c>
      <c r="AT1813" s="10">
        <v>0</v>
      </c>
      <c r="AU1813" s="10">
        <v>0</v>
      </c>
      <c r="AV1813" s="10">
        <v>0.80530942717690823</v>
      </c>
      <c r="AW1813" s="10">
        <v>0.80530942717690823</v>
      </c>
      <c r="AX1813" s="10" t="s">
        <v>33</v>
      </c>
      <c r="AY1813" s="10" t="s">
        <v>33</v>
      </c>
      <c r="AZ1813" s="10" t="s">
        <v>33</v>
      </c>
      <c r="BA1813" s="10" t="s">
        <v>33</v>
      </c>
      <c r="BB1813" s="10">
        <v>1810</v>
      </c>
      <c r="BC1813" s="10">
        <v>1261</v>
      </c>
      <c r="BE1813" s="10" t="s">
        <v>411</v>
      </c>
      <c r="BF1813" s="10" t="s">
        <v>3052</v>
      </c>
      <c r="BG1813" s="10">
        <v>4.5597339180178761E-14</v>
      </c>
      <c r="BH1813" s="10">
        <v>161996.46037350336</v>
      </c>
      <c r="BI1813" s="10">
        <v>845</v>
      </c>
      <c r="BJ1813" s="10" t="s">
        <v>33</v>
      </c>
      <c r="BL1813" s="10" t="s">
        <v>33</v>
      </c>
      <c r="BM1813" s="10" t="s">
        <v>33</v>
      </c>
      <c r="BP1813" s="10" t="s">
        <v>33</v>
      </c>
      <c r="BQ1813" s="10" t="s">
        <v>33</v>
      </c>
      <c r="BR1813" s="10" t="s">
        <v>33</v>
      </c>
      <c r="BS1813" s="11" t="s">
        <v>33</v>
      </c>
      <c r="BT1813" s="11" t="s">
        <v>33</v>
      </c>
      <c r="BU1813" s="10">
        <v>1813</v>
      </c>
    </row>
    <row r="1814" spans="1:73" s="10" customFormat="1" x14ac:dyDescent="0.45">
      <c r="A1814" s="10" t="s">
        <v>33</v>
      </c>
      <c r="D1814" s="10" t="s">
        <v>33</v>
      </c>
      <c r="E1814" s="10">
        <v>1810</v>
      </c>
      <c r="F1814" s="10">
        <v>1150</v>
      </c>
      <c r="H1814" s="10">
        <v>308</v>
      </c>
      <c r="J1814" s="10" t="s">
        <v>33</v>
      </c>
      <c r="K1814" s="10" t="s">
        <v>63</v>
      </c>
      <c r="L1814" s="10" t="s">
        <v>33</v>
      </c>
      <c r="M1814" s="10">
        <v>1.3416407864998738</v>
      </c>
      <c r="N1814" s="10">
        <v>1.3416407864998738</v>
      </c>
      <c r="T1814" s="10">
        <v>0</v>
      </c>
      <c r="W1814" s="10">
        <v>0</v>
      </c>
      <c r="X1814" s="10">
        <v>0</v>
      </c>
      <c r="Y1814" s="10">
        <v>0</v>
      </c>
      <c r="AB1814" s="10">
        <v>0</v>
      </c>
      <c r="AC1814" s="10">
        <v>0</v>
      </c>
      <c r="AD1814" s="10">
        <v>0</v>
      </c>
      <c r="AE1814" s="10">
        <v>0</v>
      </c>
      <c r="AH1814" s="10">
        <v>1</v>
      </c>
      <c r="AQ1814" s="10">
        <v>0</v>
      </c>
      <c r="AR1814" s="10">
        <v>1.7723386211166559</v>
      </c>
      <c r="AS1814" s="10">
        <v>1.7723386211166559</v>
      </c>
      <c r="AT1814" s="10">
        <v>0</v>
      </c>
      <c r="AU1814" s="10">
        <v>0</v>
      </c>
      <c r="AV1814" s="10">
        <v>22.25759040762572</v>
      </c>
      <c r="AW1814" s="10">
        <v>22.25759040762572</v>
      </c>
      <c r="AX1814" s="10" t="s">
        <v>33</v>
      </c>
      <c r="AY1814" s="10" t="s">
        <v>33</v>
      </c>
      <c r="AZ1814" s="10" t="s">
        <v>33</v>
      </c>
      <c r="BA1814" s="10" t="s">
        <v>33</v>
      </c>
      <c r="BB1814" s="10">
        <v>1810</v>
      </c>
      <c r="BC1814" s="10">
        <v>1150</v>
      </c>
      <c r="BE1814" s="10" t="s">
        <v>411</v>
      </c>
      <c r="BF1814" s="10" t="s">
        <v>3053</v>
      </c>
      <c r="BG1814" s="10">
        <v>8.2884074579741919E-13</v>
      </c>
      <c r="BH1814" s="10">
        <v>1587194.5887344615</v>
      </c>
      <c r="BI1814" s="10">
        <v>846</v>
      </c>
      <c r="BJ1814" s="10" t="s">
        <v>33</v>
      </c>
      <c r="BL1814" s="10" t="s">
        <v>33</v>
      </c>
      <c r="BM1814" s="10" t="s">
        <v>33</v>
      </c>
      <c r="BP1814" s="10" t="s">
        <v>33</v>
      </c>
      <c r="BQ1814" s="10" t="s">
        <v>33</v>
      </c>
      <c r="BR1814" s="10" t="s">
        <v>33</v>
      </c>
      <c r="BS1814" s="11" t="s">
        <v>33</v>
      </c>
      <c r="BT1814" s="11" t="s">
        <v>33</v>
      </c>
      <c r="BU1814" s="10">
        <v>1814</v>
      </c>
    </row>
    <row r="1815" spans="1:73" s="10" customFormat="1" x14ac:dyDescent="0.45">
      <c r="A1815" s="10">
        <v>474</v>
      </c>
      <c r="D1815" s="10">
        <v>1816</v>
      </c>
      <c r="E1815" s="10" t="s">
        <v>33</v>
      </c>
      <c r="F1815" s="10">
        <v>1622</v>
      </c>
      <c r="H1815" s="10" t="s">
        <v>33</v>
      </c>
      <c r="J1815" s="10" t="s">
        <v>112</v>
      </c>
      <c r="K1815" s="10">
        <v>0</v>
      </c>
      <c r="L1815" s="10">
        <v>1</v>
      </c>
      <c r="M1815" s="10" t="s">
        <v>33</v>
      </c>
      <c r="N1815" s="10">
        <v>1</v>
      </c>
      <c r="T1815" s="10">
        <v>0</v>
      </c>
      <c r="W1815" s="10">
        <v>0</v>
      </c>
      <c r="X1815" s="10">
        <v>0</v>
      </c>
      <c r="Y1815" s="10">
        <v>0</v>
      </c>
      <c r="AB1815" s="10">
        <v>0</v>
      </c>
      <c r="AC1815" s="10">
        <v>0</v>
      </c>
      <c r="AD1815" s="12">
        <v>28.056826245778407</v>
      </c>
      <c r="AE1815" s="12">
        <v>464.99413821810538</v>
      </c>
      <c r="AH1815" s="10">
        <v>1</v>
      </c>
      <c r="AQ1815" s="10">
        <v>0</v>
      </c>
      <c r="AR1815" s="10">
        <v>28.056826245778407</v>
      </c>
      <c r="AS1815" s="10">
        <v>28.056826245778407</v>
      </c>
      <c r="AT1815" s="10">
        <v>0</v>
      </c>
      <c r="AU1815" s="10">
        <v>0</v>
      </c>
      <c r="AV1815" s="10">
        <v>464.99413821810538</v>
      </c>
      <c r="AW1815" s="10">
        <v>464.99413821810538</v>
      </c>
      <c r="AX1815" s="10">
        <v>3.2400000000000008E-5</v>
      </c>
      <c r="AY1815" s="10">
        <v>0</v>
      </c>
      <c r="AZ1815" s="10" t="s">
        <v>33</v>
      </c>
      <c r="BA1815" s="10">
        <v>1816</v>
      </c>
      <c r="BB1815" s="10" t="s">
        <v>33</v>
      </c>
      <c r="BC1815" s="10">
        <v>1622</v>
      </c>
      <c r="BE1815" s="10" t="s">
        <v>33</v>
      </c>
      <c r="BF1815" s="10" t="s">
        <v>33</v>
      </c>
      <c r="BG1815" s="10" t="s">
        <v>33</v>
      </c>
      <c r="BH1815" s="10" t="s">
        <v>33</v>
      </c>
      <c r="BI1815" s="10" t="s">
        <v>33</v>
      </c>
      <c r="BJ1815" s="10" t="s">
        <v>33</v>
      </c>
      <c r="BL1815" s="10" t="s">
        <v>33</v>
      </c>
      <c r="BM1815" s="10" t="s">
        <v>33</v>
      </c>
      <c r="BP1815" s="10" t="s">
        <v>34</v>
      </c>
      <c r="BQ1815" s="10">
        <v>0</v>
      </c>
      <c r="BR1815" s="10" t="s">
        <v>112</v>
      </c>
      <c r="BS1815" s="11">
        <v>28.056826245778407</v>
      </c>
      <c r="BT1815" s="11">
        <v>464.99413821810538</v>
      </c>
      <c r="BU1815" s="10">
        <v>1815</v>
      </c>
    </row>
    <row r="1816" spans="1:73" s="10" customFormat="1" x14ac:dyDescent="0.45">
      <c r="A1816" s="10">
        <v>475</v>
      </c>
      <c r="D1816" s="10">
        <v>1821</v>
      </c>
      <c r="E1816" s="10" t="s">
        <v>33</v>
      </c>
      <c r="F1816" s="10">
        <v>1623</v>
      </c>
      <c r="H1816" s="10" t="s">
        <v>33</v>
      </c>
      <c r="J1816" s="10" t="s">
        <v>412</v>
      </c>
      <c r="K1816" s="10">
        <v>0</v>
      </c>
      <c r="L1816" s="10">
        <v>1</v>
      </c>
      <c r="M1816" s="10" t="s">
        <v>33</v>
      </c>
      <c r="N1816" s="10">
        <v>1</v>
      </c>
      <c r="T1816" s="10">
        <v>0.2449489742783178</v>
      </c>
      <c r="W1816" s="10">
        <v>0.89806834372446298</v>
      </c>
      <c r="X1816" s="10" t="s">
        <v>35</v>
      </c>
      <c r="Y1816" s="10">
        <v>8.6602540378443865E-2</v>
      </c>
      <c r="AB1816" s="10">
        <v>10.390572794605696</v>
      </c>
      <c r="AC1816" s="10">
        <v>0</v>
      </c>
      <c r="AD1816" s="10">
        <v>0</v>
      </c>
      <c r="AE1816" s="10">
        <v>0</v>
      </c>
      <c r="AH1816" s="10">
        <v>1</v>
      </c>
      <c r="AQ1816" s="10">
        <v>0.25255121791870638</v>
      </c>
      <c r="AR1816" s="10">
        <v>13.061263247647918</v>
      </c>
      <c r="AS1816" s="10">
        <v>13.427462513630044</v>
      </c>
      <c r="AT1816" s="10">
        <v>5.9349536210896003</v>
      </c>
      <c r="AU1816" s="10">
        <v>10.431843747655542</v>
      </c>
      <c r="AV1816" s="10">
        <v>138.1687146550446</v>
      </c>
      <c r="AW1816" s="10">
        <v>154.53551202378975</v>
      </c>
      <c r="AX1816" s="10">
        <v>6.0614849665737859E-5</v>
      </c>
      <c r="AY1816" s="10">
        <v>0</v>
      </c>
      <c r="AZ1816" s="10" t="s">
        <v>33</v>
      </c>
      <c r="BA1816" s="10">
        <v>1821</v>
      </c>
      <c r="BB1816" s="10" t="s">
        <v>33</v>
      </c>
      <c r="BC1816" s="10">
        <v>1623</v>
      </c>
      <c r="BE1816" s="10" t="s">
        <v>33</v>
      </c>
      <c r="BF1816" s="10" t="s">
        <v>33</v>
      </c>
      <c r="BG1816" s="10" t="s">
        <v>33</v>
      </c>
      <c r="BH1816" s="10" t="s">
        <v>33</v>
      </c>
      <c r="BI1816" s="10" t="s">
        <v>33</v>
      </c>
      <c r="BJ1816" s="10" t="s">
        <v>33</v>
      </c>
      <c r="BL1816" s="10" t="s">
        <v>33</v>
      </c>
      <c r="BM1816" s="10" t="s">
        <v>33</v>
      </c>
      <c r="BP1816" s="10" t="s">
        <v>33</v>
      </c>
      <c r="BQ1816" s="10">
        <v>0</v>
      </c>
      <c r="BR1816" s="10" t="s">
        <v>412</v>
      </c>
      <c r="BS1816" s="11">
        <v>13.427462513630044</v>
      </c>
      <c r="BT1816" s="11">
        <v>154.53551202378975</v>
      </c>
      <c r="BU1816" s="10">
        <v>1816</v>
      </c>
    </row>
    <row r="1817" spans="1:73" s="10" customFormat="1" x14ac:dyDescent="0.45">
      <c r="A1817" s="10" t="s">
        <v>33</v>
      </c>
      <c r="D1817" s="10" t="s">
        <v>33</v>
      </c>
      <c r="E1817" s="10">
        <v>1816</v>
      </c>
      <c r="F1817" s="10">
        <v>1552</v>
      </c>
      <c r="H1817" s="10">
        <v>415</v>
      </c>
      <c r="J1817" s="10" t="s">
        <v>33</v>
      </c>
      <c r="K1817" s="10" t="s">
        <v>370</v>
      </c>
      <c r="L1817" s="10" t="s">
        <v>33</v>
      </c>
      <c r="M1817" s="10">
        <v>1.074709263010234</v>
      </c>
      <c r="N1817" s="10">
        <v>1.074709263010234</v>
      </c>
      <c r="T1817" s="10">
        <v>0</v>
      </c>
      <c r="W1817" s="10">
        <v>0</v>
      </c>
      <c r="X1817" s="10">
        <v>0</v>
      </c>
      <c r="Y1817" s="10">
        <v>0</v>
      </c>
      <c r="AB1817" s="10">
        <v>0</v>
      </c>
      <c r="AC1817" s="10">
        <v>0</v>
      </c>
      <c r="AD1817" s="10">
        <v>0</v>
      </c>
      <c r="AE1817" s="10">
        <v>0</v>
      </c>
      <c r="AH1817" s="10">
        <v>1</v>
      </c>
      <c r="AQ1817" s="10">
        <v>0</v>
      </c>
      <c r="AR1817" s="10">
        <v>10.428712763360085</v>
      </c>
      <c r="AS1817" s="10">
        <v>10.428712763360085</v>
      </c>
      <c r="AT1817" s="10">
        <v>0</v>
      </c>
      <c r="AU1817" s="10">
        <v>0</v>
      </c>
      <c r="AV1817" s="10">
        <v>110.17758508529404</v>
      </c>
      <c r="AW1817" s="10">
        <v>110.17758508529404</v>
      </c>
      <c r="AX1817" s="10" t="s">
        <v>33</v>
      </c>
      <c r="AY1817" s="10" t="s">
        <v>33</v>
      </c>
      <c r="AZ1817" s="10" t="s">
        <v>33</v>
      </c>
      <c r="BA1817" s="10" t="s">
        <v>33</v>
      </c>
      <c r="BB1817" s="10">
        <v>1816</v>
      </c>
      <c r="BC1817" s="10">
        <v>1552</v>
      </c>
      <c r="BE1817" s="10" t="s">
        <v>412</v>
      </c>
      <c r="BF1817" s="10" t="s">
        <v>3054</v>
      </c>
      <c r="BG1817" s="10">
        <v>6.3213485635823326E-4</v>
      </c>
      <c r="BH1817" s="10">
        <v>564.81194336152555</v>
      </c>
      <c r="BI1817" s="10">
        <v>849</v>
      </c>
      <c r="BJ1817" s="10" t="s">
        <v>33</v>
      </c>
      <c r="BL1817" s="10" t="s">
        <v>33</v>
      </c>
      <c r="BM1817" s="10" t="s">
        <v>33</v>
      </c>
      <c r="BP1817" s="10" t="s">
        <v>33</v>
      </c>
      <c r="BQ1817" s="10" t="s">
        <v>33</v>
      </c>
      <c r="BR1817" s="10" t="s">
        <v>33</v>
      </c>
      <c r="BS1817" s="11" t="s">
        <v>33</v>
      </c>
      <c r="BT1817" s="11" t="s">
        <v>33</v>
      </c>
      <c r="BU1817" s="10">
        <v>1817</v>
      </c>
    </row>
    <row r="1818" spans="1:73" s="10" customFormat="1" x14ac:dyDescent="0.45">
      <c r="A1818" s="10" t="s">
        <v>33</v>
      </c>
      <c r="D1818" s="10" t="s">
        <v>33</v>
      </c>
      <c r="E1818" s="10">
        <v>1816</v>
      </c>
      <c r="F1818" s="10">
        <v>1124</v>
      </c>
      <c r="H1818" s="10">
        <v>299</v>
      </c>
      <c r="J1818" s="10" t="s">
        <v>33</v>
      </c>
      <c r="K1818" s="10" t="s">
        <v>68</v>
      </c>
      <c r="L1818" s="10" t="s">
        <v>33</v>
      </c>
      <c r="M1818" s="10">
        <v>1.4142135623730951E-2</v>
      </c>
      <c r="N1818" s="10">
        <v>1.4142135623730951E-2</v>
      </c>
      <c r="T1818" s="10">
        <v>0</v>
      </c>
      <c r="W1818" s="10">
        <v>0</v>
      </c>
      <c r="X1818" s="10">
        <v>0</v>
      </c>
      <c r="Y1818" s="10">
        <v>0</v>
      </c>
      <c r="AB1818" s="10">
        <v>0</v>
      </c>
      <c r="AC1818" s="10">
        <v>0</v>
      </c>
      <c r="AD1818" s="10">
        <v>0</v>
      </c>
      <c r="AE1818" s="10">
        <v>0</v>
      </c>
      <c r="AH1818" s="10">
        <v>1</v>
      </c>
      <c r="AQ1818" s="10">
        <v>0</v>
      </c>
      <c r="AR1818" s="10">
        <v>1.5930292083736548</v>
      </c>
      <c r="AS1818" s="10">
        <v>1.5930292083736548</v>
      </c>
      <c r="AT1818" s="10">
        <v>0</v>
      </c>
      <c r="AU1818" s="10">
        <v>0</v>
      </c>
      <c r="AV1818" s="10">
        <v>26.693692731740644</v>
      </c>
      <c r="AW1818" s="10">
        <v>26.693692731740644</v>
      </c>
      <c r="AX1818" s="10" t="s">
        <v>33</v>
      </c>
      <c r="AY1818" s="10" t="s">
        <v>33</v>
      </c>
      <c r="AZ1818" s="10" t="s">
        <v>33</v>
      </c>
      <c r="BA1818" s="10" t="s">
        <v>33</v>
      </c>
      <c r="BB1818" s="10">
        <v>1816</v>
      </c>
      <c r="BC1818" s="10">
        <v>1124</v>
      </c>
      <c r="BE1818" s="10" t="s">
        <v>412</v>
      </c>
      <c r="BF1818" s="10" t="s">
        <v>3055</v>
      </c>
      <c r="BG1818" s="10">
        <v>9.6561225978698481E-5</v>
      </c>
      <c r="BH1818" s="10">
        <v>103.96834467688682</v>
      </c>
      <c r="BI1818" s="10">
        <v>850</v>
      </c>
      <c r="BJ1818" s="10" t="s">
        <v>33</v>
      </c>
      <c r="BL1818" s="10" t="s">
        <v>33</v>
      </c>
      <c r="BM1818" s="10" t="s">
        <v>33</v>
      </c>
      <c r="BP1818" s="10" t="s">
        <v>33</v>
      </c>
      <c r="BQ1818" s="10" t="s">
        <v>33</v>
      </c>
      <c r="BR1818" s="10" t="s">
        <v>33</v>
      </c>
      <c r="BS1818" s="11" t="s">
        <v>33</v>
      </c>
      <c r="BT1818" s="11" t="s">
        <v>33</v>
      </c>
      <c r="BU1818" s="10">
        <v>1818</v>
      </c>
    </row>
    <row r="1819" spans="1:73" s="10" customFormat="1" x14ac:dyDescent="0.45">
      <c r="A1819" s="10" t="s">
        <v>33</v>
      </c>
      <c r="D1819" s="10" t="s">
        <v>33</v>
      </c>
      <c r="E1819" s="10">
        <v>1816</v>
      </c>
      <c r="F1819" s="10">
        <v>1261</v>
      </c>
      <c r="H1819" s="10">
        <v>343</v>
      </c>
      <c r="J1819" s="10" t="s">
        <v>33</v>
      </c>
      <c r="K1819" s="10" t="s">
        <v>60</v>
      </c>
      <c r="L1819" s="10" t="s">
        <v>33</v>
      </c>
      <c r="M1819" s="10">
        <v>0.2449489742783178</v>
      </c>
      <c r="N1819" s="10">
        <v>0.2449489742783178</v>
      </c>
      <c r="T1819" s="10">
        <v>0</v>
      </c>
      <c r="W1819" s="10">
        <v>0</v>
      </c>
      <c r="X1819" s="10">
        <v>0</v>
      </c>
      <c r="Y1819" s="10">
        <v>0</v>
      </c>
      <c r="AB1819" s="10">
        <v>0</v>
      </c>
      <c r="AC1819" s="10">
        <v>0</v>
      </c>
      <c r="AD1819" s="10">
        <v>0</v>
      </c>
      <c r="AE1819" s="10">
        <v>0</v>
      </c>
      <c r="AH1819" s="10">
        <v>1</v>
      </c>
      <c r="AQ1819" s="10">
        <v>0</v>
      </c>
      <c r="AR1819" s="10">
        <v>0.123331808549133</v>
      </c>
      <c r="AS1819" s="10">
        <v>0.123331808549133</v>
      </c>
      <c r="AT1819" s="10">
        <v>0</v>
      </c>
      <c r="AU1819" s="10">
        <v>0</v>
      </c>
      <c r="AV1819" s="10">
        <v>1.0186448044338123</v>
      </c>
      <c r="AW1819" s="10">
        <v>1.0186448044338123</v>
      </c>
      <c r="AX1819" s="10" t="s">
        <v>33</v>
      </c>
      <c r="AY1819" s="10" t="s">
        <v>33</v>
      </c>
      <c r="AZ1819" s="10" t="s">
        <v>33</v>
      </c>
      <c r="BA1819" s="10" t="s">
        <v>33</v>
      </c>
      <c r="BB1819" s="10">
        <v>1816</v>
      </c>
      <c r="BC1819" s="10">
        <v>1261</v>
      </c>
      <c r="BE1819" s="10" t="s">
        <v>412</v>
      </c>
      <c r="BF1819" s="10" t="s">
        <v>3056</v>
      </c>
      <c r="BG1819" s="10">
        <v>7.4757390342092605E-6</v>
      </c>
      <c r="BH1819" s="10">
        <v>10.625344274358316</v>
      </c>
      <c r="BI1819" s="10">
        <v>851</v>
      </c>
      <c r="BJ1819" s="10" t="s">
        <v>33</v>
      </c>
      <c r="BL1819" s="10" t="s">
        <v>33</v>
      </c>
      <c r="BM1819" s="10" t="s">
        <v>33</v>
      </c>
      <c r="BP1819" s="10" t="s">
        <v>33</v>
      </c>
      <c r="BQ1819" s="10" t="s">
        <v>33</v>
      </c>
      <c r="BR1819" s="10" t="s">
        <v>33</v>
      </c>
      <c r="BS1819" s="11" t="s">
        <v>33</v>
      </c>
      <c r="BT1819" s="11" t="s">
        <v>33</v>
      </c>
      <c r="BU1819" s="10">
        <v>1819</v>
      </c>
    </row>
    <row r="1820" spans="1:73" s="10" customFormat="1" x14ac:dyDescent="0.45">
      <c r="A1820" s="10" t="s">
        <v>33</v>
      </c>
      <c r="D1820" s="10" t="s">
        <v>33</v>
      </c>
      <c r="E1820" s="10">
        <v>1816</v>
      </c>
      <c r="F1820" s="10">
        <v>1553</v>
      </c>
      <c r="H1820" s="10">
        <v>416</v>
      </c>
      <c r="J1820" s="10" t="s">
        <v>33</v>
      </c>
      <c r="K1820" s="10" t="s">
        <v>1789</v>
      </c>
      <c r="L1820" s="10" t="s">
        <v>33</v>
      </c>
      <c r="M1820" s="10">
        <v>4.9497474683058329E-4</v>
      </c>
      <c r="N1820" s="10">
        <v>4.9497474683058329E-4</v>
      </c>
      <c r="T1820" s="10">
        <v>0</v>
      </c>
      <c r="W1820" s="10">
        <v>0</v>
      </c>
      <c r="X1820" s="10">
        <v>0</v>
      </c>
      <c r="Y1820" s="10">
        <v>0</v>
      </c>
      <c r="AB1820" s="10">
        <v>0</v>
      </c>
      <c r="AC1820" s="10">
        <v>0</v>
      </c>
      <c r="AD1820" s="10">
        <v>0</v>
      </c>
      <c r="AE1820" s="10">
        <v>0</v>
      </c>
      <c r="AH1820" s="10">
        <v>1</v>
      </c>
      <c r="AQ1820" s="10">
        <v>7.6022436403885962E-3</v>
      </c>
      <c r="AR1820" s="10">
        <v>1.8121123640583738E-2</v>
      </c>
      <c r="AS1820" s="10">
        <v>2.9144376919147202E-2</v>
      </c>
      <c r="AT1820" s="10">
        <v>0.178652725549132</v>
      </c>
      <c r="AU1820" s="10">
        <v>4.127095304984521E-2</v>
      </c>
      <c r="AV1820" s="10">
        <v>0.27879203357607552</v>
      </c>
      <c r="AW1820" s="10">
        <v>0.49871571217505273</v>
      </c>
      <c r="AX1820" s="10" t="s">
        <v>33</v>
      </c>
      <c r="AY1820" s="10" t="s">
        <v>33</v>
      </c>
      <c r="AZ1820" s="10" t="s">
        <v>33</v>
      </c>
      <c r="BA1820" s="10" t="s">
        <v>33</v>
      </c>
      <c r="BB1820" s="10">
        <v>1816</v>
      </c>
      <c r="BC1820" s="10">
        <v>1553</v>
      </c>
      <c r="BE1820" s="10" t="s">
        <v>412</v>
      </c>
      <c r="BF1820" s="10" t="s">
        <v>3057</v>
      </c>
      <c r="BG1820" s="10">
        <v>1.7665820255557079E-6</v>
      </c>
      <c r="BH1820" s="10">
        <v>2.5715755484423259</v>
      </c>
      <c r="BI1820" s="10">
        <v>852</v>
      </c>
      <c r="BJ1820" s="10" t="s">
        <v>33</v>
      </c>
      <c r="BL1820" s="10" t="s">
        <v>33</v>
      </c>
      <c r="BM1820" s="10" t="s">
        <v>33</v>
      </c>
      <c r="BP1820" s="10" t="s">
        <v>33</v>
      </c>
      <c r="BQ1820" s="10" t="s">
        <v>33</v>
      </c>
      <c r="BR1820" s="10" t="s">
        <v>33</v>
      </c>
      <c r="BS1820" s="11" t="s">
        <v>33</v>
      </c>
      <c r="BT1820" s="11" t="s">
        <v>33</v>
      </c>
      <c r="BU1820" s="10">
        <v>1820</v>
      </c>
    </row>
    <row r="1821" spans="1:73" s="10" customFormat="1" x14ac:dyDescent="0.45">
      <c r="A1821" s="10">
        <v>476</v>
      </c>
      <c r="D1821" s="10">
        <v>1826</v>
      </c>
      <c r="E1821" s="10" t="s">
        <v>33</v>
      </c>
      <c r="F1821" s="10">
        <v>1636</v>
      </c>
      <c r="H1821" s="10" t="s">
        <v>33</v>
      </c>
      <c r="J1821" s="10" t="s">
        <v>1821</v>
      </c>
      <c r="K1821" s="10">
        <v>0</v>
      </c>
      <c r="L1821" s="10">
        <v>1</v>
      </c>
      <c r="M1821" s="10" t="s">
        <v>33</v>
      </c>
      <c r="N1821" s="10">
        <v>1</v>
      </c>
      <c r="T1821" s="10">
        <v>0.56568542494923812</v>
      </c>
      <c r="W1821" s="10">
        <v>0.73326973209044999</v>
      </c>
      <c r="X1821" s="10" t="s">
        <v>35</v>
      </c>
      <c r="Y1821" s="10">
        <v>7.0710678118654766E-2</v>
      </c>
      <c r="AB1821" s="10">
        <v>8.4838671606761995</v>
      </c>
      <c r="AC1821" s="10">
        <v>0.02</v>
      </c>
      <c r="AD1821" s="10">
        <v>0</v>
      </c>
      <c r="AE1821" s="10">
        <v>0</v>
      </c>
      <c r="AH1821" s="10">
        <v>1</v>
      </c>
      <c r="AQ1821" s="10">
        <v>0.585538510454369</v>
      </c>
      <c r="AR1821" s="10">
        <v>23.008252922921749</v>
      </c>
      <c r="AS1821" s="10">
        <v>23.857283763080584</v>
      </c>
      <c r="AT1821" s="10">
        <v>13.760154995677672</v>
      </c>
      <c r="AU1821" s="10">
        <v>8.5231768934315486</v>
      </c>
      <c r="AV1821" s="10">
        <v>348.88735538929728</v>
      </c>
      <c r="AW1821" s="10">
        <v>371.17068727840649</v>
      </c>
      <c r="AX1821" s="10">
        <v>1.1910470922679763E-6</v>
      </c>
      <c r="AY1821" s="10">
        <v>0</v>
      </c>
      <c r="AZ1821" s="10" t="s">
        <v>33</v>
      </c>
      <c r="BA1821" s="10">
        <v>1826</v>
      </c>
      <c r="BB1821" s="10" t="s">
        <v>33</v>
      </c>
      <c r="BC1821" s="10">
        <v>1636</v>
      </c>
      <c r="BE1821" s="10" t="s">
        <v>33</v>
      </c>
      <c r="BF1821" s="10" t="s">
        <v>33</v>
      </c>
      <c r="BG1821" s="10" t="s">
        <v>33</v>
      </c>
      <c r="BH1821" s="10" t="s">
        <v>33</v>
      </c>
      <c r="BI1821" s="10" t="s">
        <v>33</v>
      </c>
      <c r="BJ1821" s="10" t="s">
        <v>33</v>
      </c>
      <c r="BL1821" s="10" t="s">
        <v>33</v>
      </c>
      <c r="BM1821" s="10" t="s">
        <v>33</v>
      </c>
      <c r="BP1821" s="10" t="s">
        <v>33</v>
      </c>
      <c r="BQ1821" s="10">
        <v>0</v>
      </c>
      <c r="BR1821" s="10" t="s">
        <v>413</v>
      </c>
      <c r="BS1821" s="11">
        <v>23.857283763080584</v>
      </c>
      <c r="BT1821" s="11">
        <v>371.17068727840649</v>
      </c>
      <c r="BU1821" s="10">
        <v>1821</v>
      </c>
    </row>
    <row r="1822" spans="1:73" s="10" customFormat="1" x14ac:dyDescent="0.45">
      <c r="A1822" s="10" t="s">
        <v>33</v>
      </c>
      <c r="D1822" s="10" t="s">
        <v>33</v>
      </c>
      <c r="E1822" s="10">
        <v>1821</v>
      </c>
      <c r="F1822" s="10">
        <v>1815</v>
      </c>
      <c r="H1822" s="10">
        <v>474</v>
      </c>
      <c r="J1822" s="10" t="s">
        <v>33</v>
      </c>
      <c r="K1822" s="10" t="s">
        <v>112</v>
      </c>
      <c r="L1822" s="10" t="s">
        <v>33</v>
      </c>
      <c r="M1822" s="10">
        <v>0.67453687816160202</v>
      </c>
      <c r="N1822" s="10">
        <v>0.67453687816160202</v>
      </c>
      <c r="T1822" s="10">
        <v>0</v>
      </c>
      <c r="W1822" s="10">
        <v>0</v>
      </c>
      <c r="X1822" s="10">
        <v>0</v>
      </c>
      <c r="Y1822" s="10">
        <v>0</v>
      </c>
      <c r="AB1822" s="10">
        <v>0</v>
      </c>
      <c r="AC1822" s="10">
        <v>0</v>
      </c>
      <c r="AD1822" s="10">
        <v>0</v>
      </c>
      <c r="AE1822" s="10">
        <v>0</v>
      </c>
      <c r="AH1822" s="10">
        <v>1</v>
      </c>
      <c r="AQ1822" s="10">
        <v>0</v>
      </c>
      <c r="AR1822" s="10">
        <v>18.925363986949868</v>
      </c>
      <c r="AS1822" s="10">
        <v>18.925363986949868</v>
      </c>
      <c r="AT1822" s="10">
        <v>0</v>
      </c>
      <c r="AU1822" s="10">
        <v>0</v>
      </c>
      <c r="AV1822" s="10">
        <v>313.65569435708528</v>
      </c>
      <c r="AW1822" s="10">
        <v>313.65569435708528</v>
      </c>
      <c r="AX1822" s="10" t="s">
        <v>33</v>
      </c>
      <c r="AY1822" s="10" t="s">
        <v>33</v>
      </c>
      <c r="AZ1822" s="10" t="s">
        <v>33</v>
      </c>
      <c r="BA1822" s="10" t="s">
        <v>33</v>
      </c>
      <c r="BB1822" s="10">
        <v>1821</v>
      </c>
      <c r="BC1822" s="10">
        <v>1815</v>
      </c>
      <c r="BE1822" s="10" t="s">
        <v>413</v>
      </c>
      <c r="BF1822" s="10" t="s">
        <v>3058</v>
      </c>
      <c r="BG1822" s="10">
        <v>2.2540999746769715E-5</v>
      </c>
      <c r="BH1822" s="10">
        <v>2452.4346853645229</v>
      </c>
      <c r="BI1822" s="10">
        <v>854</v>
      </c>
      <c r="BJ1822" s="10" t="s">
        <v>33</v>
      </c>
      <c r="BL1822" s="10" t="s">
        <v>33</v>
      </c>
      <c r="BM1822" s="10" t="s">
        <v>33</v>
      </c>
      <c r="BP1822" s="10" t="s">
        <v>33</v>
      </c>
      <c r="BQ1822" s="10" t="s">
        <v>33</v>
      </c>
      <c r="BR1822" s="10" t="s">
        <v>33</v>
      </c>
      <c r="BS1822" s="11" t="s">
        <v>33</v>
      </c>
      <c r="BT1822" s="11" t="s">
        <v>33</v>
      </c>
      <c r="BU1822" s="10">
        <v>1822</v>
      </c>
    </row>
    <row r="1823" spans="1:73" s="10" customFormat="1" x14ac:dyDescent="0.45">
      <c r="A1823" s="10" t="s">
        <v>33</v>
      </c>
      <c r="D1823" s="10" t="s">
        <v>33</v>
      </c>
      <c r="E1823" s="10">
        <v>1821</v>
      </c>
      <c r="F1823" s="10">
        <v>1552</v>
      </c>
      <c r="H1823" s="10">
        <v>415</v>
      </c>
      <c r="J1823" s="10" t="s">
        <v>33</v>
      </c>
      <c r="K1823" s="10" t="s">
        <v>370</v>
      </c>
      <c r="L1823" s="10" t="s">
        <v>33</v>
      </c>
      <c r="M1823" s="10">
        <v>0.32403703492039299</v>
      </c>
      <c r="N1823" s="10">
        <v>0.32403703492039299</v>
      </c>
      <c r="T1823" s="10">
        <v>0</v>
      </c>
      <c r="W1823" s="10">
        <v>0</v>
      </c>
      <c r="X1823" s="10">
        <v>0</v>
      </c>
      <c r="Y1823" s="10">
        <v>0</v>
      </c>
      <c r="AB1823" s="10">
        <v>0</v>
      </c>
      <c r="AC1823" s="10">
        <v>0</v>
      </c>
      <c r="AD1823" s="10">
        <v>0</v>
      </c>
      <c r="AE1823" s="10">
        <v>0</v>
      </c>
      <c r="AH1823" s="10">
        <v>1</v>
      </c>
      <c r="AQ1823" s="10">
        <v>0</v>
      </c>
      <c r="AR1823" s="10">
        <v>3.1443752074959836</v>
      </c>
      <c r="AS1823" s="10">
        <v>3.1443752074959836</v>
      </c>
      <c r="AT1823" s="10">
        <v>0</v>
      </c>
      <c r="AU1823" s="10">
        <v>0</v>
      </c>
      <c r="AV1823" s="10">
        <v>33.219791821397955</v>
      </c>
      <c r="AW1823" s="10">
        <v>33.219791821397955</v>
      </c>
      <c r="AX1823" s="10" t="s">
        <v>33</v>
      </c>
      <c r="AY1823" s="10" t="s">
        <v>33</v>
      </c>
      <c r="AZ1823" s="10" t="s">
        <v>33</v>
      </c>
      <c r="BA1823" s="10" t="s">
        <v>33</v>
      </c>
      <c r="BB1823" s="10">
        <v>1821</v>
      </c>
      <c r="BC1823" s="10">
        <v>1552</v>
      </c>
      <c r="BE1823" s="10" t="s">
        <v>413</v>
      </c>
      <c r="BF1823" s="10" t="s">
        <v>3059</v>
      </c>
      <c r="BG1823" s="10">
        <v>3.7450989478876059E-6</v>
      </c>
      <c r="BH1823" s="10">
        <v>139.06374893682252</v>
      </c>
      <c r="BI1823" s="10">
        <v>855</v>
      </c>
      <c r="BJ1823" s="10" t="s">
        <v>33</v>
      </c>
      <c r="BL1823" s="10" t="s">
        <v>33</v>
      </c>
      <c r="BM1823" s="10" t="s">
        <v>33</v>
      </c>
      <c r="BP1823" s="10" t="s">
        <v>33</v>
      </c>
      <c r="BQ1823" s="10" t="s">
        <v>33</v>
      </c>
      <c r="BR1823" s="10" t="s">
        <v>33</v>
      </c>
      <c r="BS1823" s="11" t="s">
        <v>33</v>
      </c>
      <c r="BT1823" s="11" t="s">
        <v>33</v>
      </c>
      <c r="BU1823" s="10">
        <v>1823</v>
      </c>
    </row>
    <row r="1824" spans="1:73" s="10" customFormat="1" x14ac:dyDescent="0.45">
      <c r="A1824" s="10" t="s">
        <v>33</v>
      </c>
      <c r="D1824" s="10" t="s">
        <v>33</v>
      </c>
      <c r="E1824" s="10">
        <v>1821</v>
      </c>
      <c r="F1824" s="10">
        <v>1950</v>
      </c>
      <c r="H1824" s="10">
        <v>511</v>
      </c>
      <c r="J1824" s="10" t="s">
        <v>33</v>
      </c>
      <c r="K1824" s="10" t="s">
        <v>1820</v>
      </c>
      <c r="L1824" s="10" t="s">
        <v>33</v>
      </c>
      <c r="M1824" s="10">
        <v>3.5355339059327381E-4</v>
      </c>
      <c r="N1824" s="10">
        <v>3.5355339059327381E-4</v>
      </c>
      <c r="T1824" s="10">
        <v>0</v>
      </c>
      <c r="W1824" s="10">
        <v>0</v>
      </c>
      <c r="X1824" s="10">
        <v>0</v>
      </c>
      <c r="Y1824" s="10">
        <v>0</v>
      </c>
      <c r="AB1824" s="10">
        <v>0</v>
      </c>
      <c r="AC1824" s="10">
        <v>0</v>
      </c>
      <c r="AD1824" s="10">
        <v>0</v>
      </c>
      <c r="AE1824" s="10">
        <v>0</v>
      </c>
      <c r="AH1824" s="10">
        <v>1</v>
      </c>
      <c r="AQ1824" s="10">
        <v>1.9853085505130926E-2</v>
      </c>
      <c r="AR1824" s="10">
        <v>4.2832690654474086E-2</v>
      </c>
      <c r="AS1824" s="10">
        <v>7.1619664636913924E-2</v>
      </c>
      <c r="AT1824" s="10">
        <v>0.46654750937057676</v>
      </c>
      <c r="AU1824" s="10">
        <v>3.9309732755348284E-2</v>
      </c>
      <c r="AV1824" s="10">
        <v>0.83563950671707676</v>
      </c>
      <c r="AW1824" s="10">
        <v>1.3414967488430019</v>
      </c>
      <c r="AX1824" s="10" t="s">
        <v>33</v>
      </c>
      <c r="AY1824" s="10" t="s">
        <v>33</v>
      </c>
      <c r="AZ1824" s="10" t="s">
        <v>33</v>
      </c>
      <c r="BA1824" s="10" t="s">
        <v>33</v>
      </c>
      <c r="BB1824" s="10">
        <v>1821</v>
      </c>
      <c r="BC1824" s="10">
        <v>1950</v>
      </c>
      <c r="BE1824" s="10" t="s">
        <v>413</v>
      </c>
      <c r="BF1824" s="10" t="s">
        <v>3060</v>
      </c>
      <c r="BG1824" s="10">
        <v>8.5302393315003931E-8</v>
      </c>
      <c r="BH1824" s="10">
        <v>3.081838135410806</v>
      </c>
      <c r="BI1824" s="10">
        <v>856</v>
      </c>
      <c r="BJ1824" s="10" t="s">
        <v>33</v>
      </c>
      <c r="BL1824" s="10" t="s">
        <v>33</v>
      </c>
      <c r="BM1824" s="10" t="s">
        <v>33</v>
      </c>
      <c r="BP1824" s="10" t="s">
        <v>33</v>
      </c>
      <c r="BQ1824" s="10" t="s">
        <v>33</v>
      </c>
      <c r="BR1824" s="10" t="s">
        <v>33</v>
      </c>
      <c r="BS1824" s="11" t="s">
        <v>33</v>
      </c>
      <c r="BT1824" s="11" t="s">
        <v>33</v>
      </c>
      <c r="BU1824" s="10">
        <v>1824</v>
      </c>
    </row>
    <row r="1825" spans="1:73" s="10" customFormat="1" x14ac:dyDescent="0.45">
      <c r="A1825" s="10" t="s">
        <v>33</v>
      </c>
      <c r="D1825" s="10" t="s">
        <v>33</v>
      </c>
      <c r="E1825" s="10">
        <v>1821</v>
      </c>
      <c r="F1825" s="10">
        <v>1261</v>
      </c>
      <c r="H1825" s="10">
        <v>343</v>
      </c>
      <c r="J1825" s="10" t="s">
        <v>33</v>
      </c>
      <c r="K1825" s="10" t="s">
        <v>60</v>
      </c>
      <c r="L1825" s="10" t="s">
        <v>33</v>
      </c>
      <c r="M1825" s="10">
        <v>0.28284271247461906</v>
      </c>
      <c r="N1825" s="10">
        <v>0.28284271247461906</v>
      </c>
      <c r="T1825" s="10">
        <v>0</v>
      </c>
      <c r="W1825" s="10">
        <v>0</v>
      </c>
      <c r="X1825" s="10">
        <v>0</v>
      </c>
      <c r="Y1825" s="10">
        <v>0</v>
      </c>
      <c r="AB1825" s="10">
        <v>0</v>
      </c>
      <c r="AC1825" s="10">
        <v>0</v>
      </c>
      <c r="AD1825" s="10">
        <v>0</v>
      </c>
      <c r="AE1825" s="10">
        <v>0</v>
      </c>
      <c r="AH1825" s="10">
        <v>1</v>
      </c>
      <c r="AQ1825" s="10">
        <v>0</v>
      </c>
      <c r="AR1825" s="10">
        <v>0.14241130573097069</v>
      </c>
      <c r="AS1825" s="10">
        <v>0.14241130573097069</v>
      </c>
      <c r="AT1825" s="10">
        <v>0</v>
      </c>
      <c r="AU1825" s="10">
        <v>0</v>
      </c>
      <c r="AV1825" s="10">
        <v>1.1762297040969507</v>
      </c>
      <c r="AW1825" s="10">
        <v>1.1762297040969507</v>
      </c>
      <c r="AX1825" s="10" t="s">
        <v>33</v>
      </c>
      <c r="AY1825" s="10" t="s">
        <v>33</v>
      </c>
      <c r="AZ1825" s="10" t="s">
        <v>33</v>
      </c>
      <c r="BA1825" s="10" t="s">
        <v>33</v>
      </c>
      <c r="BB1825" s="10">
        <v>1821</v>
      </c>
      <c r="BC1825" s="10">
        <v>1261</v>
      </c>
      <c r="BE1825" s="10" t="s">
        <v>413</v>
      </c>
      <c r="BF1825" s="10" t="s">
        <v>3061</v>
      </c>
      <c r="BG1825" s="10">
        <v>1.6961857159695842E-7</v>
      </c>
      <c r="BH1825" s="10">
        <v>10.018870958427355</v>
      </c>
      <c r="BI1825" s="10">
        <v>857</v>
      </c>
      <c r="BJ1825" s="10" t="s">
        <v>33</v>
      </c>
      <c r="BL1825" s="10" t="s">
        <v>33</v>
      </c>
      <c r="BM1825" s="10" t="s">
        <v>33</v>
      </c>
      <c r="BP1825" s="10" t="s">
        <v>33</v>
      </c>
      <c r="BQ1825" s="10" t="s">
        <v>33</v>
      </c>
      <c r="BR1825" s="10" t="s">
        <v>33</v>
      </c>
      <c r="BS1825" s="11" t="s">
        <v>33</v>
      </c>
      <c r="BT1825" s="11" t="s">
        <v>33</v>
      </c>
      <c r="BU1825" s="10">
        <v>1825</v>
      </c>
    </row>
    <row r="1826" spans="1:73" s="10" customFormat="1" x14ac:dyDescent="0.45">
      <c r="A1826" s="10">
        <v>477</v>
      </c>
      <c r="D1826" s="10">
        <v>1827</v>
      </c>
      <c r="E1826" s="10" t="s">
        <v>33</v>
      </c>
      <c r="F1826" s="10">
        <v>1675</v>
      </c>
      <c r="H1826" s="10" t="s">
        <v>33</v>
      </c>
      <c r="J1826" s="10" t="s">
        <v>414</v>
      </c>
      <c r="K1826" s="10">
        <v>0</v>
      </c>
      <c r="L1826" s="10">
        <v>1</v>
      </c>
      <c r="M1826" s="10" t="s">
        <v>33</v>
      </c>
      <c r="N1826" s="10">
        <v>1</v>
      </c>
      <c r="T1826" s="10">
        <v>0</v>
      </c>
      <c r="W1826" s="10">
        <v>0</v>
      </c>
      <c r="X1826" s="10">
        <v>0</v>
      </c>
      <c r="Y1826" s="10">
        <v>0</v>
      </c>
      <c r="AB1826" s="10">
        <v>0</v>
      </c>
      <c r="AC1826" s="10">
        <v>0</v>
      </c>
      <c r="AD1826" s="12">
        <v>0.69467649773065665</v>
      </c>
      <c r="AE1826" s="12">
        <v>9.2489970918951343</v>
      </c>
      <c r="AH1826" s="10">
        <v>1</v>
      </c>
      <c r="AQ1826" s="10">
        <v>0</v>
      </c>
      <c r="AR1826" s="10">
        <v>0.69467649773065665</v>
      </c>
      <c r="AS1826" s="10">
        <v>0.69467649773065665</v>
      </c>
      <c r="AT1826" s="10">
        <v>0</v>
      </c>
      <c r="AU1826" s="10">
        <v>0</v>
      </c>
      <c r="AV1826" s="10">
        <v>9.2489970918951343</v>
      </c>
      <c r="AW1826" s="10">
        <v>9.2489970918951343</v>
      </c>
      <c r="AX1826" s="10">
        <v>1.2727922061357862E-11</v>
      </c>
      <c r="AY1826" s="10">
        <v>0</v>
      </c>
      <c r="AZ1826" s="10" t="s">
        <v>33</v>
      </c>
      <c r="BA1826" s="10">
        <v>1827</v>
      </c>
      <c r="BB1826" s="10" t="s">
        <v>33</v>
      </c>
      <c r="BC1826" s="10">
        <v>1675</v>
      </c>
      <c r="BE1826" s="10" t="s">
        <v>33</v>
      </c>
      <c r="BF1826" s="10" t="s">
        <v>33</v>
      </c>
      <c r="BG1826" s="10" t="s">
        <v>33</v>
      </c>
      <c r="BH1826" s="10" t="s">
        <v>33</v>
      </c>
      <c r="BI1826" s="10" t="s">
        <v>33</v>
      </c>
      <c r="BJ1826" s="10" t="s">
        <v>33</v>
      </c>
      <c r="BL1826" s="10" t="s">
        <v>33</v>
      </c>
      <c r="BM1826" s="10" t="s">
        <v>33</v>
      </c>
      <c r="BP1826" s="10" t="s">
        <v>34</v>
      </c>
      <c r="BQ1826" s="10">
        <v>0</v>
      </c>
      <c r="BR1826" s="10" t="s">
        <v>414</v>
      </c>
      <c r="BS1826" s="11">
        <v>0.69467649773065665</v>
      </c>
      <c r="BT1826" s="11">
        <v>9.2489970918951343</v>
      </c>
      <c r="BU1826" s="10">
        <v>1826</v>
      </c>
    </row>
    <row r="1827" spans="1:73" s="10" customFormat="1" x14ac:dyDescent="0.45">
      <c r="A1827" s="10">
        <v>478</v>
      </c>
      <c r="D1827" s="10">
        <v>1828</v>
      </c>
      <c r="E1827" s="10" t="s">
        <v>33</v>
      </c>
      <c r="F1827" s="10">
        <v>1639</v>
      </c>
      <c r="H1827" s="10" t="s">
        <v>33</v>
      </c>
      <c r="J1827" s="10" t="s">
        <v>415</v>
      </c>
      <c r="K1827" s="10">
        <v>0</v>
      </c>
      <c r="L1827" s="10">
        <v>1</v>
      </c>
      <c r="M1827" s="10" t="s">
        <v>33</v>
      </c>
      <c r="N1827" s="10">
        <v>1</v>
      </c>
      <c r="T1827" s="10">
        <v>0</v>
      </c>
      <c r="W1827" s="10">
        <v>0</v>
      </c>
      <c r="X1827" s="10">
        <v>0</v>
      </c>
      <c r="Y1827" s="10">
        <v>0</v>
      </c>
      <c r="AB1827" s="10">
        <v>0</v>
      </c>
      <c r="AC1827" s="10">
        <v>0</v>
      </c>
      <c r="AD1827" s="12">
        <v>1.43928449854685</v>
      </c>
      <c r="AE1827" s="12">
        <v>19.84938860119847</v>
      </c>
      <c r="AH1827" s="10">
        <v>1</v>
      </c>
      <c r="AQ1827" s="10">
        <v>0</v>
      </c>
      <c r="AR1827" s="10">
        <v>1.43928449854685</v>
      </c>
      <c r="AS1827" s="10">
        <v>1.43928449854685</v>
      </c>
      <c r="AT1827" s="10">
        <v>0</v>
      </c>
      <c r="AU1827" s="10">
        <v>0</v>
      </c>
      <c r="AV1827" s="10">
        <v>19.84938860119847</v>
      </c>
      <c r="AW1827" s="10">
        <v>19.84938860119847</v>
      </c>
      <c r="AX1827" s="10">
        <v>1.5880627896906352E-8</v>
      </c>
      <c r="AY1827" s="10">
        <v>0</v>
      </c>
      <c r="AZ1827" s="10" t="s">
        <v>33</v>
      </c>
      <c r="BA1827" s="10">
        <v>1828</v>
      </c>
      <c r="BB1827" s="10" t="s">
        <v>33</v>
      </c>
      <c r="BC1827" s="10">
        <v>1639</v>
      </c>
      <c r="BE1827" s="10" t="s">
        <v>33</v>
      </c>
      <c r="BF1827" s="10" t="s">
        <v>33</v>
      </c>
      <c r="BG1827" s="10" t="s">
        <v>33</v>
      </c>
      <c r="BH1827" s="10" t="s">
        <v>33</v>
      </c>
      <c r="BI1827" s="10" t="s">
        <v>33</v>
      </c>
      <c r="BJ1827" s="10" t="s">
        <v>33</v>
      </c>
      <c r="BL1827" s="10" t="s">
        <v>33</v>
      </c>
      <c r="BM1827" s="10" t="s">
        <v>33</v>
      </c>
      <c r="BP1827" s="10" t="s">
        <v>34</v>
      </c>
      <c r="BQ1827" s="10">
        <v>0</v>
      </c>
      <c r="BR1827" s="10" t="s">
        <v>415</v>
      </c>
      <c r="BS1827" s="11">
        <v>1.43928449854685</v>
      </c>
      <c r="BT1827" s="11">
        <v>19.84938860119847</v>
      </c>
      <c r="BU1827" s="10">
        <v>1827</v>
      </c>
    </row>
    <row r="1828" spans="1:73" s="10" customFormat="1" x14ac:dyDescent="0.45">
      <c r="A1828" s="10">
        <v>479</v>
      </c>
      <c r="D1828" s="10">
        <v>1829</v>
      </c>
      <c r="E1828" s="10" t="s">
        <v>33</v>
      </c>
      <c r="F1828" s="10">
        <v>1661</v>
      </c>
      <c r="H1828" s="10" t="s">
        <v>33</v>
      </c>
      <c r="J1828" s="10" t="s">
        <v>416</v>
      </c>
      <c r="K1828" s="10">
        <v>0</v>
      </c>
      <c r="L1828" s="10">
        <v>1</v>
      </c>
      <c r="M1828" s="10" t="s">
        <v>33</v>
      </c>
      <c r="N1828" s="10">
        <v>1</v>
      </c>
      <c r="T1828" s="10">
        <v>0</v>
      </c>
      <c r="W1828" s="10">
        <v>0</v>
      </c>
      <c r="X1828" s="10">
        <v>0</v>
      </c>
      <c r="Y1828" s="10">
        <v>0</v>
      </c>
      <c r="AB1828" s="10">
        <v>0</v>
      </c>
      <c r="AC1828" s="10">
        <v>0</v>
      </c>
      <c r="AD1828" s="12">
        <v>2.6387144964926144</v>
      </c>
      <c r="AE1828" s="12">
        <v>28.02970538177663</v>
      </c>
      <c r="AH1828" s="10">
        <v>1</v>
      </c>
      <c r="AQ1828" s="10">
        <v>0</v>
      </c>
      <c r="AR1828" s="10">
        <v>2.6387144964926144</v>
      </c>
      <c r="AS1828" s="10">
        <v>2.6387144964926144</v>
      </c>
      <c r="AT1828" s="10">
        <v>0</v>
      </c>
      <c r="AU1828" s="10">
        <v>0</v>
      </c>
      <c r="AV1828" s="10">
        <v>28.02970538177663</v>
      </c>
      <c r="AW1828" s="10">
        <v>28.02970538177663</v>
      </c>
      <c r="AX1828" s="10">
        <v>1.5370426148939401E-10</v>
      </c>
      <c r="AY1828" s="10">
        <v>0</v>
      </c>
      <c r="AZ1828" s="10" t="s">
        <v>33</v>
      </c>
      <c r="BA1828" s="10">
        <v>1829</v>
      </c>
      <c r="BB1828" s="10" t="s">
        <v>33</v>
      </c>
      <c r="BC1828" s="10">
        <v>1661</v>
      </c>
      <c r="BE1828" s="10" t="s">
        <v>33</v>
      </c>
      <c r="BF1828" s="10" t="s">
        <v>33</v>
      </c>
      <c r="BG1828" s="10" t="s">
        <v>33</v>
      </c>
      <c r="BH1828" s="10" t="s">
        <v>33</v>
      </c>
      <c r="BI1828" s="10" t="s">
        <v>33</v>
      </c>
      <c r="BJ1828" s="10" t="s">
        <v>33</v>
      </c>
      <c r="BL1828" s="10" t="s">
        <v>33</v>
      </c>
      <c r="BM1828" s="10" t="s">
        <v>33</v>
      </c>
      <c r="BP1828" s="10" t="s">
        <v>34</v>
      </c>
      <c r="BQ1828" s="10">
        <v>0</v>
      </c>
      <c r="BR1828" s="10" t="s">
        <v>416</v>
      </c>
      <c r="BS1828" s="11">
        <v>2.6387144964926144</v>
      </c>
      <c r="BT1828" s="11">
        <v>28.02970538177663</v>
      </c>
      <c r="BU1828" s="10">
        <v>1828</v>
      </c>
    </row>
    <row r="1829" spans="1:73" s="10" customFormat="1" x14ac:dyDescent="0.45">
      <c r="A1829" s="10">
        <v>480</v>
      </c>
      <c r="D1829" s="10">
        <v>1834</v>
      </c>
      <c r="E1829" s="10" t="s">
        <v>33</v>
      </c>
      <c r="F1829" s="10">
        <v>1655</v>
      </c>
      <c r="H1829" s="10" t="s">
        <v>33</v>
      </c>
      <c r="J1829" s="10" t="s">
        <v>787</v>
      </c>
      <c r="K1829" s="10">
        <v>0</v>
      </c>
      <c r="L1829" s="10">
        <v>1</v>
      </c>
      <c r="M1829" s="10" t="s">
        <v>33</v>
      </c>
      <c r="N1829" s="10">
        <v>1</v>
      </c>
      <c r="T1829" s="10">
        <v>8.6602540378443865E-2</v>
      </c>
      <c r="W1829" s="10">
        <v>0.26960000000000001</v>
      </c>
      <c r="X1829" s="10" t="s">
        <v>87</v>
      </c>
      <c r="Y1829" s="10">
        <v>0.04</v>
      </c>
      <c r="AB1829" s="10">
        <v>2.1958000000000002</v>
      </c>
      <c r="AC1829" s="10">
        <v>0</v>
      </c>
      <c r="AD1829" s="10">
        <v>0</v>
      </c>
      <c r="AE1829" s="10">
        <v>0</v>
      </c>
      <c r="AH1829" s="10">
        <v>1</v>
      </c>
      <c r="AQ1829" s="10">
        <v>1.2419225031821162</v>
      </c>
      <c r="AR1829" s="10">
        <v>7.4787426835021442</v>
      </c>
      <c r="AS1829" s="10">
        <v>9.2795303131162132</v>
      </c>
      <c r="AT1829" s="10">
        <v>29.185178824779729</v>
      </c>
      <c r="AU1829" s="10">
        <v>14.889820820108943</v>
      </c>
      <c r="AV1829" s="10">
        <v>1965.6980807956713</v>
      </c>
      <c r="AW1829" s="10">
        <v>2009.7730804405601</v>
      </c>
      <c r="AX1829" s="10">
        <v>1.9101426648289915E-7</v>
      </c>
      <c r="AY1829" s="10">
        <v>0</v>
      </c>
      <c r="AZ1829" s="10" t="s">
        <v>33</v>
      </c>
      <c r="BA1829" s="10">
        <v>1834</v>
      </c>
      <c r="BB1829" s="10" t="s">
        <v>33</v>
      </c>
      <c r="BC1829" s="10">
        <v>1655</v>
      </c>
      <c r="BE1829" s="10" t="s">
        <v>33</v>
      </c>
      <c r="BF1829" s="10" t="s">
        <v>33</v>
      </c>
      <c r="BG1829" s="10" t="s">
        <v>33</v>
      </c>
      <c r="BH1829" s="10" t="s">
        <v>33</v>
      </c>
      <c r="BI1829" s="10" t="s">
        <v>33</v>
      </c>
      <c r="BJ1829" s="10" t="s">
        <v>33</v>
      </c>
      <c r="BL1829" s="10" t="s">
        <v>33</v>
      </c>
      <c r="BM1829" s="10" t="s">
        <v>33</v>
      </c>
      <c r="BP1829" s="10" t="s">
        <v>33</v>
      </c>
      <c r="BQ1829" s="10">
        <v>0</v>
      </c>
      <c r="BR1829" s="10" t="s">
        <v>786</v>
      </c>
      <c r="BS1829" s="11">
        <v>9.2795303131162132</v>
      </c>
      <c r="BT1829" s="11">
        <v>2009.7730804405601</v>
      </c>
      <c r="BU1829" s="10">
        <v>1829</v>
      </c>
    </row>
    <row r="1830" spans="1:73" s="10" customFormat="1" x14ac:dyDescent="0.45">
      <c r="A1830" s="10" t="s">
        <v>33</v>
      </c>
      <c r="D1830" s="10" t="s">
        <v>33</v>
      </c>
      <c r="E1830" s="10">
        <v>1829</v>
      </c>
      <c r="F1830" s="10">
        <v>1020</v>
      </c>
      <c r="H1830" s="10">
        <v>270</v>
      </c>
      <c r="J1830" s="10" t="s">
        <v>33</v>
      </c>
      <c r="K1830" s="10" t="s">
        <v>42</v>
      </c>
      <c r="L1830" s="10" t="s">
        <v>33</v>
      </c>
      <c r="M1830" s="10">
        <v>8.6602540378443873</v>
      </c>
      <c r="N1830" s="10">
        <v>8.6602540378443873</v>
      </c>
      <c r="T1830" s="10">
        <v>0</v>
      </c>
      <c r="W1830" s="10">
        <v>0</v>
      </c>
      <c r="X1830" s="10">
        <v>0</v>
      </c>
      <c r="Y1830" s="10">
        <v>0</v>
      </c>
      <c r="AB1830" s="10">
        <v>0</v>
      </c>
      <c r="AC1830" s="10">
        <v>0</v>
      </c>
      <c r="AD1830" s="10">
        <v>0</v>
      </c>
      <c r="AE1830" s="10">
        <v>0</v>
      </c>
      <c r="AH1830" s="10">
        <v>1</v>
      </c>
      <c r="AQ1830" s="10">
        <v>0</v>
      </c>
      <c r="AR1830" s="10">
        <v>0</v>
      </c>
      <c r="AS1830" s="10">
        <v>0</v>
      </c>
      <c r="AT1830" s="10">
        <v>0</v>
      </c>
      <c r="AU1830" s="10">
        <v>0</v>
      </c>
      <c r="AV1830" s="10">
        <v>8.6602540378443873</v>
      </c>
      <c r="AW1830" s="10">
        <v>8.6602540378443873</v>
      </c>
      <c r="AX1830" s="10" t="s">
        <v>33</v>
      </c>
      <c r="AY1830" s="10" t="s">
        <v>33</v>
      </c>
      <c r="AZ1830" s="10" t="s">
        <v>33</v>
      </c>
      <c r="BA1830" s="10" t="s">
        <v>33</v>
      </c>
      <c r="BB1830" s="10">
        <v>1829</v>
      </c>
      <c r="BC1830" s="10">
        <v>1020</v>
      </c>
      <c r="BE1830" s="10" t="s">
        <v>786</v>
      </c>
      <c r="BF1830" s="10" t="s">
        <v>3062</v>
      </c>
      <c r="BG1830" s="10">
        <v>0</v>
      </c>
      <c r="BH1830" s="10">
        <v>128.89522198761594</v>
      </c>
      <c r="BI1830" s="10">
        <v>862</v>
      </c>
      <c r="BJ1830" s="10" t="s">
        <v>33</v>
      </c>
      <c r="BL1830" s="10" t="s">
        <v>33</v>
      </c>
      <c r="BM1830" s="10" t="s">
        <v>33</v>
      </c>
      <c r="BP1830" s="10" t="s">
        <v>33</v>
      </c>
      <c r="BQ1830" s="10" t="s">
        <v>33</v>
      </c>
      <c r="BR1830" s="10" t="s">
        <v>33</v>
      </c>
      <c r="BS1830" s="11" t="s">
        <v>33</v>
      </c>
      <c r="BT1830" s="11" t="s">
        <v>33</v>
      </c>
      <c r="BU1830" s="10">
        <v>1830</v>
      </c>
    </row>
    <row r="1831" spans="1:73" s="10" customFormat="1" x14ac:dyDescent="0.45">
      <c r="A1831" s="10" t="s">
        <v>33</v>
      </c>
      <c r="D1831" s="10" t="s">
        <v>33</v>
      </c>
      <c r="E1831" s="10">
        <v>1829</v>
      </c>
      <c r="F1831" s="10">
        <v>1955</v>
      </c>
      <c r="H1831" s="10">
        <v>512</v>
      </c>
      <c r="J1831" s="10" t="s">
        <v>33</v>
      </c>
      <c r="K1831" s="10" t="s">
        <v>428</v>
      </c>
      <c r="L1831" s="10" t="s">
        <v>33</v>
      </c>
      <c r="M1831" s="10">
        <v>4.8989794855663558</v>
      </c>
      <c r="N1831" s="10">
        <v>4.8989794855663558</v>
      </c>
      <c r="T1831" s="10">
        <v>0</v>
      </c>
      <c r="W1831" s="10">
        <v>0</v>
      </c>
      <c r="X1831" s="10">
        <v>0</v>
      </c>
      <c r="Y1831" s="10">
        <v>0</v>
      </c>
      <c r="AB1831" s="10">
        <v>0</v>
      </c>
      <c r="AC1831" s="10">
        <v>0</v>
      </c>
      <c r="AD1831" s="10">
        <v>0</v>
      </c>
      <c r="AE1831" s="10">
        <v>0</v>
      </c>
      <c r="AH1831" s="10">
        <v>1</v>
      </c>
      <c r="AQ1831" s="10">
        <v>1.1489731123221347</v>
      </c>
      <c r="AR1831" s="10">
        <v>6.9389871004005421</v>
      </c>
      <c r="AS1831" s="10">
        <v>8.6049981132676372</v>
      </c>
      <c r="AT1831" s="10">
        <v>27.000868139570166</v>
      </c>
      <c r="AU1831" s="10">
        <v>12.589817257938916</v>
      </c>
      <c r="AV1831" s="10">
        <v>1953.7157069456753</v>
      </c>
      <c r="AW1831" s="10">
        <v>1993.3063923431844</v>
      </c>
      <c r="AX1831" s="10" t="s">
        <v>33</v>
      </c>
      <c r="AY1831" s="10" t="s">
        <v>33</v>
      </c>
      <c r="AZ1831" s="10" t="s">
        <v>33</v>
      </c>
      <c r="BA1831" s="10" t="s">
        <v>33</v>
      </c>
      <c r="BB1831" s="10">
        <v>1829</v>
      </c>
      <c r="BC1831" s="10">
        <v>1955</v>
      </c>
      <c r="BE1831" s="10" t="s">
        <v>786</v>
      </c>
      <c r="BF1831" s="10" t="s">
        <v>428</v>
      </c>
      <c r="BG1831" s="10">
        <v>1.643677402692549E-6</v>
      </c>
      <c r="BH1831" s="10">
        <v>29128.366592236205</v>
      </c>
      <c r="BI1831" s="10">
        <v>863</v>
      </c>
      <c r="BJ1831" s="10" t="s">
        <v>33</v>
      </c>
      <c r="BL1831" s="10" t="s">
        <v>33</v>
      </c>
      <c r="BM1831" s="10" t="s">
        <v>33</v>
      </c>
      <c r="BP1831" s="10" t="s">
        <v>33</v>
      </c>
      <c r="BQ1831" s="10" t="s">
        <v>33</v>
      </c>
      <c r="BR1831" s="10" t="s">
        <v>33</v>
      </c>
      <c r="BS1831" s="11" t="s">
        <v>33</v>
      </c>
      <c r="BT1831" s="11" t="s">
        <v>33</v>
      </c>
      <c r="BU1831" s="10">
        <v>1831</v>
      </c>
    </row>
    <row r="1832" spans="1:73" s="10" customFormat="1" x14ac:dyDescent="0.45">
      <c r="A1832" s="10" t="s">
        <v>33</v>
      </c>
      <c r="D1832" s="10" t="s">
        <v>33</v>
      </c>
      <c r="E1832" s="10">
        <v>1829</v>
      </c>
      <c r="F1832" s="10">
        <v>1834</v>
      </c>
      <c r="H1832" s="10">
        <v>481</v>
      </c>
      <c r="J1832" s="10" t="s">
        <v>33</v>
      </c>
      <c r="K1832" s="10" t="s">
        <v>88</v>
      </c>
      <c r="L1832" s="10" t="s">
        <v>33</v>
      </c>
      <c r="M1832" s="10">
        <v>0.01</v>
      </c>
      <c r="N1832" s="10">
        <v>0.01</v>
      </c>
      <c r="T1832" s="10">
        <v>0</v>
      </c>
      <c r="W1832" s="10">
        <v>0</v>
      </c>
      <c r="X1832" s="10">
        <v>0</v>
      </c>
      <c r="Y1832" s="10">
        <v>0</v>
      </c>
      <c r="AB1832" s="10">
        <v>0</v>
      </c>
      <c r="AC1832" s="10">
        <v>0</v>
      </c>
      <c r="AD1832" s="10">
        <v>0</v>
      </c>
      <c r="AE1832" s="10">
        <v>0</v>
      </c>
      <c r="AH1832" s="10">
        <v>1</v>
      </c>
      <c r="AQ1832" s="10">
        <v>0</v>
      </c>
      <c r="AR1832" s="10">
        <v>0.24856060455290993</v>
      </c>
      <c r="AS1832" s="10">
        <v>0.24856060455290993</v>
      </c>
      <c r="AT1832" s="10">
        <v>0</v>
      </c>
      <c r="AU1832" s="10">
        <v>0</v>
      </c>
      <c r="AV1832" s="10">
        <v>3.0140200319918682</v>
      </c>
      <c r="AW1832" s="10">
        <v>3.0140200319918682</v>
      </c>
      <c r="AX1832" s="10" t="s">
        <v>33</v>
      </c>
      <c r="AY1832" s="10" t="s">
        <v>33</v>
      </c>
      <c r="AZ1832" s="10" t="s">
        <v>33</v>
      </c>
      <c r="BA1832" s="10" t="s">
        <v>33</v>
      </c>
      <c r="BB1832" s="10">
        <v>1829</v>
      </c>
      <c r="BC1832" s="10">
        <v>1834</v>
      </c>
      <c r="BE1832" s="10" t="s">
        <v>786</v>
      </c>
      <c r="BF1832" s="10" t="s">
        <v>3063</v>
      </c>
      <c r="BG1832" s="10">
        <v>4.7478621555220051E-8</v>
      </c>
      <c r="BH1832" s="10">
        <v>11.317442464283552</v>
      </c>
      <c r="BI1832" s="10">
        <v>864</v>
      </c>
      <c r="BJ1832" s="10" t="s">
        <v>33</v>
      </c>
      <c r="BL1832" s="10" t="s">
        <v>33</v>
      </c>
      <c r="BM1832" s="10" t="s">
        <v>33</v>
      </c>
      <c r="BP1832" s="10" t="s">
        <v>33</v>
      </c>
      <c r="BQ1832" s="10" t="s">
        <v>33</v>
      </c>
      <c r="BR1832" s="10" t="s">
        <v>33</v>
      </c>
      <c r="BS1832" s="11" t="s">
        <v>33</v>
      </c>
      <c r="BT1832" s="11" t="s">
        <v>33</v>
      </c>
      <c r="BU1832" s="10">
        <v>1832</v>
      </c>
    </row>
    <row r="1833" spans="1:73" s="10" customFormat="1" x14ac:dyDescent="0.45">
      <c r="A1833" s="10" t="s">
        <v>33</v>
      </c>
      <c r="D1833" s="10" t="s">
        <v>33</v>
      </c>
      <c r="E1833" s="10">
        <v>1829</v>
      </c>
      <c r="F1833" s="10">
        <v>1961</v>
      </c>
      <c r="H1833" s="10">
        <v>513</v>
      </c>
      <c r="J1833" s="10" t="s">
        <v>33</v>
      </c>
      <c r="K1833" s="10" t="s">
        <v>429</v>
      </c>
      <c r="L1833" s="10" t="s">
        <v>33</v>
      </c>
      <c r="M1833" s="10">
        <v>2.5980762113533159E-3</v>
      </c>
      <c r="N1833" s="10">
        <v>2.5980762113533159E-3</v>
      </c>
      <c r="T1833" s="10">
        <v>0</v>
      </c>
      <c r="W1833" s="10">
        <v>0</v>
      </c>
      <c r="X1833" s="10">
        <v>0</v>
      </c>
      <c r="Y1833" s="10">
        <v>0</v>
      </c>
      <c r="AB1833" s="10">
        <v>0</v>
      </c>
      <c r="AC1833" s="10">
        <v>0</v>
      </c>
      <c r="AD1833" s="10">
        <v>0</v>
      </c>
      <c r="AE1833" s="10">
        <v>0</v>
      </c>
      <c r="AH1833" s="10">
        <v>1</v>
      </c>
      <c r="AQ1833" s="10">
        <v>6.3468504815375132E-3</v>
      </c>
      <c r="AR1833" s="10">
        <v>2.1594978548692328E-2</v>
      </c>
      <c r="AS1833" s="10">
        <v>3.0797911746921723E-2</v>
      </c>
      <c r="AT1833" s="10">
        <v>0.14915098631613155</v>
      </c>
      <c r="AU1833" s="10">
        <v>0.10420356217002652</v>
      </c>
      <c r="AV1833" s="10">
        <v>0.30809978015985023</v>
      </c>
      <c r="AW1833" s="10">
        <v>0.5614543286460083</v>
      </c>
      <c r="AX1833" s="10" t="s">
        <v>33</v>
      </c>
      <c r="AY1833" s="10" t="s">
        <v>33</v>
      </c>
      <c r="AZ1833" s="10" t="s">
        <v>33</v>
      </c>
      <c r="BA1833" s="10" t="s">
        <v>33</v>
      </c>
      <c r="BB1833" s="10">
        <v>1829</v>
      </c>
      <c r="BC1833" s="10">
        <v>1961</v>
      </c>
      <c r="BE1833" s="10" t="s">
        <v>786</v>
      </c>
      <c r="BF1833" s="10" t="s">
        <v>3064</v>
      </c>
      <c r="BG1833" s="10">
        <v>5.8828405215433161E-9</v>
      </c>
      <c r="BH1833" s="10">
        <v>16.546958090762878</v>
      </c>
      <c r="BI1833" s="10">
        <v>865</v>
      </c>
      <c r="BJ1833" s="10" t="s">
        <v>33</v>
      </c>
      <c r="BL1833" s="10" t="s">
        <v>33</v>
      </c>
      <c r="BM1833" s="10" t="s">
        <v>33</v>
      </c>
      <c r="BP1833" s="10" t="s">
        <v>33</v>
      </c>
      <c r="BQ1833" s="10" t="s">
        <v>33</v>
      </c>
      <c r="BR1833" s="10" t="s">
        <v>33</v>
      </c>
      <c r="BS1833" s="11" t="s">
        <v>33</v>
      </c>
      <c r="BT1833" s="11" t="s">
        <v>33</v>
      </c>
      <c r="BU1833" s="10">
        <v>1833</v>
      </c>
    </row>
    <row r="1834" spans="1:73" s="10" customFormat="1" x14ac:dyDescent="0.45">
      <c r="A1834" s="10">
        <v>481</v>
      </c>
      <c r="D1834" s="10">
        <v>1835</v>
      </c>
      <c r="E1834" s="10" t="s">
        <v>33</v>
      </c>
      <c r="F1834" s="10">
        <v>1832</v>
      </c>
      <c r="H1834" s="10" t="s">
        <v>33</v>
      </c>
      <c r="J1834" s="10" t="s">
        <v>88</v>
      </c>
      <c r="K1834" s="10">
        <v>0</v>
      </c>
      <c r="L1834" s="10">
        <v>1</v>
      </c>
      <c r="M1834" s="10" t="s">
        <v>33</v>
      </c>
      <c r="N1834" s="10">
        <v>1</v>
      </c>
      <c r="T1834" s="10">
        <v>0</v>
      </c>
      <c r="W1834" s="10">
        <v>0</v>
      </c>
      <c r="X1834" s="10">
        <v>0</v>
      </c>
      <c r="Y1834" s="10">
        <v>0</v>
      </c>
      <c r="AB1834" s="10">
        <v>0</v>
      </c>
      <c r="AC1834" s="10">
        <v>0</v>
      </c>
      <c r="AD1834" s="12">
        <v>24.856060455290994</v>
      </c>
      <c r="AE1834" s="12">
        <v>301.40200319918682</v>
      </c>
      <c r="AH1834" s="10">
        <v>1</v>
      </c>
      <c r="AQ1834" s="10">
        <v>0</v>
      </c>
      <c r="AR1834" s="10">
        <v>24.856060455290994</v>
      </c>
      <c r="AS1834" s="10">
        <v>24.856060455290994</v>
      </c>
      <c r="AT1834" s="10">
        <v>0</v>
      </c>
      <c r="AU1834" s="10">
        <v>0</v>
      </c>
      <c r="AV1834" s="10">
        <v>301.40200319918682</v>
      </c>
      <c r="AW1834" s="10">
        <v>301.40200319918682</v>
      </c>
      <c r="AX1834" s="10">
        <v>1.9101426648289915E-9</v>
      </c>
      <c r="AY1834" s="10">
        <v>0</v>
      </c>
      <c r="AZ1834" s="10" t="s">
        <v>33</v>
      </c>
      <c r="BA1834" s="10">
        <v>1835</v>
      </c>
      <c r="BB1834" s="10" t="s">
        <v>33</v>
      </c>
      <c r="BC1834" s="10">
        <v>1832</v>
      </c>
      <c r="BE1834" s="10" t="s">
        <v>33</v>
      </c>
      <c r="BF1834" s="10" t="s">
        <v>33</v>
      </c>
      <c r="BG1834" s="10" t="s">
        <v>33</v>
      </c>
      <c r="BH1834" s="10" t="s">
        <v>33</v>
      </c>
      <c r="BI1834" s="10" t="s">
        <v>33</v>
      </c>
      <c r="BJ1834" s="10" t="s">
        <v>33</v>
      </c>
      <c r="BL1834" s="10" t="s">
        <v>33</v>
      </c>
      <c r="BM1834" s="10" t="s">
        <v>33</v>
      </c>
      <c r="BP1834" s="10" t="s">
        <v>34</v>
      </c>
      <c r="BQ1834" s="10">
        <v>0</v>
      </c>
      <c r="BR1834" s="10" t="s">
        <v>88</v>
      </c>
      <c r="BS1834" s="11">
        <v>24.856060455290994</v>
      </c>
      <c r="BT1834" s="11">
        <v>301.40200319918682</v>
      </c>
      <c r="BU1834" s="10">
        <v>1834</v>
      </c>
    </row>
    <row r="1835" spans="1:73" s="10" customFormat="1" x14ac:dyDescent="0.45">
      <c r="A1835" s="10">
        <v>482</v>
      </c>
      <c r="D1835" s="10">
        <v>1839</v>
      </c>
      <c r="E1835" s="10" t="s">
        <v>33</v>
      </c>
      <c r="F1835" s="10">
        <v>1657</v>
      </c>
      <c r="H1835" s="10" t="s">
        <v>33</v>
      </c>
      <c r="J1835" s="10" t="s">
        <v>89</v>
      </c>
      <c r="K1835" s="10">
        <v>0</v>
      </c>
      <c r="L1835" s="10">
        <v>1</v>
      </c>
      <c r="M1835" s="10" t="s">
        <v>33</v>
      </c>
      <c r="N1835" s="10">
        <v>1</v>
      </c>
      <c r="T1835" s="10">
        <v>0</v>
      </c>
      <c r="W1835" s="10">
        <v>0</v>
      </c>
      <c r="X1835" s="10">
        <v>0</v>
      </c>
      <c r="Y1835" s="10">
        <v>0</v>
      </c>
      <c r="AB1835" s="10">
        <v>0</v>
      </c>
      <c r="AC1835" s="10">
        <v>0</v>
      </c>
      <c r="AD1835" s="10">
        <v>0</v>
      </c>
      <c r="AE1835" s="10">
        <v>0</v>
      </c>
      <c r="AH1835" s="10">
        <v>1</v>
      </c>
      <c r="AQ1835" s="10">
        <v>7.7261009142877102</v>
      </c>
      <c r="AR1835" s="10">
        <v>21.764539593212483</v>
      </c>
      <c r="AS1835" s="10">
        <v>32.967385918929665</v>
      </c>
      <c r="AT1835" s="10">
        <v>181.56337148576119</v>
      </c>
      <c r="AU1835" s="10">
        <v>81.251274180375816</v>
      </c>
      <c r="AV1835" s="10">
        <v>566.13075769455963</v>
      </c>
      <c r="AW1835" s="10">
        <v>828.94540336069667</v>
      </c>
      <c r="AX1835" s="10">
        <v>3.020200738361608E-7</v>
      </c>
      <c r="AY1835" s="10">
        <v>0</v>
      </c>
      <c r="AZ1835" s="10" t="s">
        <v>33</v>
      </c>
      <c r="BA1835" s="10">
        <v>1839</v>
      </c>
      <c r="BB1835" s="10" t="s">
        <v>33</v>
      </c>
      <c r="BC1835" s="10">
        <v>1657</v>
      </c>
      <c r="BE1835" s="10" t="s">
        <v>33</v>
      </c>
      <c r="BF1835" s="10" t="s">
        <v>33</v>
      </c>
      <c r="BG1835" s="10" t="s">
        <v>33</v>
      </c>
      <c r="BH1835" s="10" t="s">
        <v>33</v>
      </c>
      <c r="BI1835" s="10" t="s">
        <v>33</v>
      </c>
      <c r="BJ1835" s="10" t="s">
        <v>33</v>
      </c>
      <c r="BL1835" s="10" t="s">
        <v>33</v>
      </c>
      <c r="BM1835" s="10" t="s">
        <v>33</v>
      </c>
      <c r="BP1835" s="10" t="s">
        <v>33</v>
      </c>
      <c r="BQ1835" s="10">
        <v>0</v>
      </c>
      <c r="BR1835" s="10" t="s">
        <v>89</v>
      </c>
      <c r="BS1835" s="11">
        <v>32.967385918929665</v>
      </c>
      <c r="BT1835" s="11">
        <v>828.94540336069667</v>
      </c>
      <c r="BU1835" s="10">
        <v>1835</v>
      </c>
    </row>
    <row r="1836" spans="1:73" s="10" customFormat="1" x14ac:dyDescent="0.45">
      <c r="A1836" s="10" t="s">
        <v>33</v>
      </c>
      <c r="D1836" s="10" t="s">
        <v>33</v>
      </c>
      <c r="E1836" s="10">
        <v>1835</v>
      </c>
      <c r="F1836" s="10">
        <v>1965</v>
      </c>
      <c r="H1836" s="10">
        <v>514</v>
      </c>
      <c r="J1836" s="10" t="s">
        <v>33</v>
      </c>
      <c r="K1836" s="10" t="s">
        <v>430</v>
      </c>
      <c r="L1836" s="10" t="s">
        <v>33</v>
      </c>
      <c r="M1836" s="10">
        <v>0.52440442408507582</v>
      </c>
      <c r="N1836" s="10">
        <v>0.52440442408507582</v>
      </c>
      <c r="T1836" s="10">
        <v>0</v>
      </c>
      <c r="W1836" s="10">
        <v>0</v>
      </c>
      <c r="X1836" s="10">
        <v>0</v>
      </c>
      <c r="Y1836" s="10">
        <v>0</v>
      </c>
      <c r="AB1836" s="10">
        <v>0</v>
      </c>
      <c r="AC1836" s="10">
        <v>0</v>
      </c>
      <c r="AD1836" s="10">
        <v>0</v>
      </c>
      <c r="AE1836" s="10">
        <v>0</v>
      </c>
      <c r="AH1836" s="10">
        <v>1</v>
      </c>
      <c r="AQ1836" s="10">
        <v>2.1999191314716153</v>
      </c>
      <c r="AR1836" s="10">
        <v>8.2653641149721899</v>
      </c>
      <c r="AS1836" s="10">
        <v>11.455246855606031</v>
      </c>
      <c r="AT1836" s="10">
        <v>51.698099589582959</v>
      </c>
      <c r="AU1836" s="10">
        <v>21.034588367728784</v>
      </c>
      <c r="AV1836" s="10">
        <v>120.30529839138072</v>
      </c>
      <c r="AW1836" s="10">
        <v>193.03798634869247</v>
      </c>
      <c r="AX1836" s="10" t="s">
        <v>33</v>
      </c>
      <c r="AY1836" s="10" t="s">
        <v>33</v>
      </c>
      <c r="AZ1836" s="10" t="s">
        <v>33</v>
      </c>
      <c r="BA1836" s="10" t="s">
        <v>33</v>
      </c>
      <c r="BB1836" s="10">
        <v>1835</v>
      </c>
      <c r="BC1836" s="10">
        <v>1965</v>
      </c>
      <c r="BE1836" s="10" t="s">
        <v>89</v>
      </c>
      <c r="BF1836" s="10" t="s">
        <v>430</v>
      </c>
      <c r="BG1836" s="10">
        <v>3.4597145011415825E-6</v>
      </c>
      <c r="BH1836" s="10">
        <v>1813.4105790802671</v>
      </c>
      <c r="BI1836" s="10">
        <v>868</v>
      </c>
      <c r="BJ1836" s="10" t="s">
        <v>33</v>
      </c>
      <c r="BL1836" s="10" t="s">
        <v>33</v>
      </c>
      <c r="BM1836" s="10" t="s">
        <v>33</v>
      </c>
      <c r="BP1836" s="10" t="s">
        <v>33</v>
      </c>
      <c r="BQ1836" s="10" t="s">
        <v>33</v>
      </c>
      <c r="BR1836" s="10" t="s">
        <v>33</v>
      </c>
      <c r="BS1836" s="11" t="s">
        <v>33</v>
      </c>
      <c r="BT1836" s="11" t="s">
        <v>33</v>
      </c>
      <c r="BU1836" s="10">
        <v>1836</v>
      </c>
    </row>
    <row r="1837" spans="1:73" s="10" customFormat="1" x14ac:dyDescent="0.45">
      <c r="A1837" s="10" t="s">
        <v>33</v>
      </c>
      <c r="D1837" s="10" t="s">
        <v>33</v>
      </c>
      <c r="E1837" s="10">
        <v>1835</v>
      </c>
      <c r="F1837" s="10">
        <v>1971</v>
      </c>
      <c r="H1837" s="10">
        <v>515</v>
      </c>
      <c r="J1837" s="10" t="s">
        <v>33</v>
      </c>
      <c r="K1837" s="10" t="s">
        <v>431</v>
      </c>
      <c r="L1837" s="10" t="s">
        <v>33</v>
      </c>
      <c r="M1837" s="10">
        <v>0.27386127875258304</v>
      </c>
      <c r="N1837" s="10">
        <v>0.27386127875258304</v>
      </c>
      <c r="T1837" s="10">
        <v>0</v>
      </c>
      <c r="W1837" s="10">
        <v>0</v>
      </c>
      <c r="X1837" s="10">
        <v>0</v>
      </c>
      <c r="Y1837" s="10">
        <v>0</v>
      </c>
      <c r="AB1837" s="10">
        <v>0</v>
      </c>
      <c r="AC1837" s="10">
        <v>0</v>
      </c>
      <c r="AD1837" s="10">
        <v>0</v>
      </c>
      <c r="AE1837" s="10">
        <v>0</v>
      </c>
      <c r="AH1837" s="10">
        <v>1</v>
      </c>
      <c r="AQ1837" s="10">
        <v>2.7623617373067164</v>
      </c>
      <c r="AR1837" s="10">
        <v>7.3262630409428677</v>
      </c>
      <c r="AS1837" s="10">
        <v>11.331687560037606</v>
      </c>
      <c r="AT1837" s="10">
        <v>64.915500826707841</v>
      </c>
      <c r="AU1837" s="10">
        <v>23.830593456532494</v>
      </c>
      <c r="AV1837" s="10">
        <v>231.66076750728737</v>
      </c>
      <c r="AW1837" s="10">
        <v>320.40686179052773</v>
      </c>
      <c r="AX1837" s="10" t="s">
        <v>33</v>
      </c>
      <c r="AY1837" s="10" t="s">
        <v>33</v>
      </c>
      <c r="AZ1837" s="10" t="s">
        <v>33</v>
      </c>
      <c r="BA1837" s="10" t="s">
        <v>33</v>
      </c>
      <c r="BB1837" s="10">
        <v>1835</v>
      </c>
      <c r="BC1837" s="10">
        <v>1971</v>
      </c>
      <c r="BE1837" s="10" t="s">
        <v>89</v>
      </c>
      <c r="BF1837" s="10" t="s">
        <v>3065</v>
      </c>
      <c r="BG1837" s="10">
        <v>3.4223971135708626E-6</v>
      </c>
      <c r="BH1837" s="10">
        <v>15532.580257174877</v>
      </c>
      <c r="BI1837" s="10">
        <v>869</v>
      </c>
      <c r="BJ1837" s="10" t="s">
        <v>33</v>
      </c>
      <c r="BL1837" s="10" t="s">
        <v>33</v>
      </c>
      <c r="BM1837" s="10" t="s">
        <v>33</v>
      </c>
      <c r="BP1837" s="10" t="s">
        <v>33</v>
      </c>
      <c r="BQ1837" s="10" t="s">
        <v>33</v>
      </c>
      <c r="BR1837" s="10" t="s">
        <v>33</v>
      </c>
      <c r="BS1837" s="11" t="s">
        <v>33</v>
      </c>
      <c r="BT1837" s="11" t="s">
        <v>33</v>
      </c>
      <c r="BU1837" s="10">
        <v>1837</v>
      </c>
    </row>
    <row r="1838" spans="1:73" s="10" customFormat="1" x14ac:dyDescent="0.45">
      <c r="A1838" s="10" t="s">
        <v>33</v>
      </c>
      <c r="D1838" s="10" t="s">
        <v>33</v>
      </c>
      <c r="E1838" s="10">
        <v>1835</v>
      </c>
      <c r="F1838" s="10">
        <v>1978</v>
      </c>
      <c r="H1838" s="10">
        <v>516</v>
      </c>
      <c r="J1838" s="10" t="s">
        <v>33</v>
      </c>
      <c r="K1838" s="10" t="s">
        <v>432</v>
      </c>
      <c r="L1838" s="10" t="s">
        <v>33</v>
      </c>
      <c r="M1838" s="10">
        <v>0.17320508075688773</v>
      </c>
      <c r="N1838" s="10">
        <v>0.17320508075688773</v>
      </c>
      <c r="T1838" s="10">
        <v>0</v>
      </c>
      <c r="W1838" s="10">
        <v>0</v>
      </c>
      <c r="X1838" s="10">
        <v>0</v>
      </c>
      <c r="Y1838" s="10">
        <v>0</v>
      </c>
      <c r="AB1838" s="10">
        <v>0</v>
      </c>
      <c r="AC1838" s="10">
        <v>0</v>
      </c>
      <c r="AD1838" s="10">
        <v>0</v>
      </c>
      <c r="AE1838" s="10">
        <v>0</v>
      </c>
      <c r="AH1838" s="10">
        <v>1</v>
      </c>
      <c r="AQ1838" s="10">
        <v>2.7638200455093784</v>
      </c>
      <c r="AR1838" s="10">
        <v>6.1729124372974242</v>
      </c>
      <c r="AS1838" s="10">
        <v>10.180451503286022</v>
      </c>
      <c r="AT1838" s="10">
        <v>64.949771069470387</v>
      </c>
      <c r="AU1838" s="10">
        <v>36.386092356114546</v>
      </c>
      <c r="AV1838" s="10">
        <v>214.16469179589157</v>
      </c>
      <c r="AW1838" s="10">
        <v>315.50055522147647</v>
      </c>
      <c r="AX1838" s="10" t="s">
        <v>33</v>
      </c>
      <c r="AY1838" s="10" t="s">
        <v>33</v>
      </c>
      <c r="AZ1838" s="10" t="s">
        <v>33</v>
      </c>
      <c r="BA1838" s="10" t="s">
        <v>33</v>
      </c>
      <c r="BB1838" s="10">
        <v>1835</v>
      </c>
      <c r="BC1838" s="10">
        <v>1978</v>
      </c>
      <c r="BE1838" s="10" t="s">
        <v>89</v>
      </c>
      <c r="BF1838" s="10" t="s">
        <v>432</v>
      </c>
      <c r="BG1838" s="10">
        <v>3.0747007147078987E-6</v>
      </c>
      <c r="BH1838" s="10">
        <v>12028.214094842242</v>
      </c>
      <c r="BI1838" s="10">
        <v>870</v>
      </c>
      <c r="BJ1838" s="10" t="s">
        <v>33</v>
      </c>
      <c r="BL1838" s="10" t="s">
        <v>33</v>
      </c>
      <c r="BM1838" s="10" t="s">
        <v>33</v>
      </c>
      <c r="BP1838" s="10" t="s">
        <v>33</v>
      </c>
      <c r="BQ1838" s="10" t="s">
        <v>33</v>
      </c>
      <c r="BR1838" s="10" t="s">
        <v>33</v>
      </c>
      <c r="BS1838" s="11" t="s">
        <v>33</v>
      </c>
      <c r="BT1838" s="11" t="s">
        <v>33</v>
      </c>
      <c r="BU1838" s="10">
        <v>1838</v>
      </c>
    </row>
    <row r="1839" spans="1:73" s="10" customFormat="1" x14ac:dyDescent="0.45">
      <c r="A1839" s="10">
        <v>483</v>
      </c>
      <c r="D1839" s="10">
        <v>1844</v>
      </c>
      <c r="E1839" s="10" t="s">
        <v>33</v>
      </c>
      <c r="F1839" s="10">
        <v>1662</v>
      </c>
      <c r="H1839" s="10" t="s">
        <v>33</v>
      </c>
      <c r="J1839" s="10" t="s">
        <v>789</v>
      </c>
      <c r="K1839" s="10">
        <v>0</v>
      </c>
      <c r="L1839" s="10">
        <v>1</v>
      </c>
      <c r="M1839" s="10" t="s">
        <v>33</v>
      </c>
      <c r="N1839" s="10">
        <v>1</v>
      </c>
      <c r="T1839" s="10">
        <v>0.3872983346207417</v>
      </c>
      <c r="W1839" s="10">
        <v>0.50802417265323119</v>
      </c>
      <c r="X1839" s="10" t="s">
        <v>35</v>
      </c>
      <c r="Y1839" s="10">
        <v>4.8989794855663557E-2</v>
      </c>
      <c r="AB1839" s="10">
        <v>5.877795586782514</v>
      </c>
      <c r="AC1839" s="10">
        <v>6.5000000000000002E-2</v>
      </c>
      <c r="AD1839" s="10">
        <v>0</v>
      </c>
      <c r="AE1839" s="10">
        <v>0</v>
      </c>
      <c r="AH1839" s="10">
        <v>1</v>
      </c>
      <c r="AQ1839" s="10">
        <v>0.3872983346207417</v>
      </c>
      <c r="AR1839" s="10">
        <v>44.25884078176469</v>
      </c>
      <c r="AS1839" s="10">
        <v>44.820423366964768</v>
      </c>
      <c r="AT1839" s="10">
        <v>9.1015108635874302</v>
      </c>
      <c r="AU1839" s="10">
        <v>5.877795586782514</v>
      </c>
      <c r="AV1839" s="10">
        <v>513.58032808024643</v>
      </c>
      <c r="AW1839" s="10">
        <v>528.55963453061634</v>
      </c>
      <c r="AX1839" s="10">
        <v>7.5299402388066813E-11</v>
      </c>
      <c r="AY1839" s="10">
        <v>0</v>
      </c>
      <c r="AZ1839" s="10" t="s">
        <v>33</v>
      </c>
      <c r="BA1839" s="10">
        <v>1844</v>
      </c>
      <c r="BB1839" s="10" t="s">
        <v>33</v>
      </c>
      <c r="BC1839" s="10">
        <v>1662</v>
      </c>
      <c r="BE1839" s="10" t="s">
        <v>33</v>
      </c>
      <c r="BF1839" s="10" t="s">
        <v>33</v>
      </c>
      <c r="BG1839" s="10" t="s">
        <v>33</v>
      </c>
      <c r="BH1839" s="10" t="s">
        <v>33</v>
      </c>
      <c r="BI1839" s="10" t="s">
        <v>33</v>
      </c>
      <c r="BJ1839" s="10" t="s">
        <v>33</v>
      </c>
      <c r="BL1839" s="10" t="s">
        <v>33</v>
      </c>
      <c r="BM1839" s="10" t="s">
        <v>33</v>
      </c>
      <c r="BP1839" s="10" t="s">
        <v>33</v>
      </c>
      <c r="BQ1839" s="10">
        <v>0</v>
      </c>
      <c r="BR1839" s="10" t="s">
        <v>788</v>
      </c>
      <c r="BS1839" s="11">
        <v>44.820423366964768</v>
      </c>
      <c r="BT1839" s="11">
        <v>528.55963453061634</v>
      </c>
      <c r="BU1839" s="10">
        <v>1839</v>
      </c>
    </row>
    <row r="1840" spans="1:73" s="10" customFormat="1" x14ac:dyDescent="0.45">
      <c r="A1840" s="10" t="s">
        <v>33</v>
      </c>
      <c r="D1840" s="10" t="s">
        <v>33</v>
      </c>
      <c r="E1840" s="10">
        <v>1839</v>
      </c>
      <c r="F1840" s="10">
        <v>1983</v>
      </c>
      <c r="H1840" s="10">
        <v>517</v>
      </c>
      <c r="J1840" s="10" t="s">
        <v>33</v>
      </c>
      <c r="K1840" s="10" t="s">
        <v>433</v>
      </c>
      <c r="L1840" s="10" t="s">
        <v>33</v>
      </c>
      <c r="M1840" s="10">
        <v>0.75</v>
      </c>
      <c r="N1840" s="10">
        <v>0.75</v>
      </c>
      <c r="T1840" s="10">
        <v>0</v>
      </c>
      <c r="W1840" s="10">
        <v>0</v>
      </c>
      <c r="X1840" s="10">
        <v>0</v>
      </c>
      <c r="Y1840" s="10">
        <v>0</v>
      </c>
      <c r="AB1840" s="10">
        <v>0</v>
      </c>
      <c r="AC1840" s="10">
        <v>0</v>
      </c>
      <c r="AD1840" s="10">
        <v>0</v>
      </c>
      <c r="AE1840" s="10">
        <v>0</v>
      </c>
      <c r="AH1840" s="10">
        <v>1</v>
      </c>
      <c r="AQ1840" s="10">
        <v>0</v>
      </c>
      <c r="AR1840" s="10">
        <v>29.032939117233475</v>
      </c>
      <c r="AS1840" s="10">
        <v>29.032939117233475</v>
      </c>
      <c r="AT1840" s="10">
        <v>0</v>
      </c>
      <c r="AU1840" s="10">
        <v>0</v>
      </c>
      <c r="AV1840" s="10">
        <v>333.27332605538567</v>
      </c>
      <c r="AW1840" s="10">
        <v>333.27332605538567</v>
      </c>
      <c r="AX1840" s="10" t="s">
        <v>33</v>
      </c>
      <c r="AY1840" s="10" t="s">
        <v>33</v>
      </c>
      <c r="AZ1840" s="10" t="s">
        <v>33</v>
      </c>
      <c r="BA1840" s="10" t="s">
        <v>33</v>
      </c>
      <c r="BB1840" s="10">
        <v>1839</v>
      </c>
      <c r="BC1840" s="10">
        <v>1983</v>
      </c>
      <c r="BE1840" s="10" t="s">
        <v>788</v>
      </c>
      <c r="BF1840" s="10" t="s">
        <v>433</v>
      </c>
      <c r="BG1840" s="10">
        <v>2.1861629650968088E-9</v>
      </c>
      <c r="BH1840" s="10">
        <v>719.26584595457632</v>
      </c>
      <c r="BI1840" s="10">
        <v>872</v>
      </c>
      <c r="BJ1840" s="10" t="s">
        <v>33</v>
      </c>
      <c r="BL1840" s="10" t="s">
        <v>33</v>
      </c>
      <c r="BM1840" s="10" t="s">
        <v>33</v>
      </c>
      <c r="BP1840" s="10" t="s">
        <v>33</v>
      </c>
      <c r="BQ1840" s="10" t="s">
        <v>33</v>
      </c>
      <c r="BR1840" s="10" t="s">
        <v>33</v>
      </c>
      <c r="BS1840" s="11" t="s">
        <v>33</v>
      </c>
      <c r="BT1840" s="11" t="s">
        <v>33</v>
      </c>
      <c r="BU1840" s="10">
        <v>1840</v>
      </c>
    </row>
    <row r="1841" spans="1:73" s="10" customFormat="1" x14ac:dyDescent="0.45">
      <c r="A1841" s="10" t="s">
        <v>33</v>
      </c>
      <c r="D1841" s="10" t="s">
        <v>33</v>
      </c>
      <c r="E1841" s="10">
        <v>1839</v>
      </c>
      <c r="F1841" s="10">
        <v>1117</v>
      </c>
      <c r="H1841" s="10">
        <v>296</v>
      </c>
      <c r="J1841" s="10" t="s">
        <v>33</v>
      </c>
      <c r="K1841" s="10" t="s">
        <v>69</v>
      </c>
      <c r="L1841" s="10" t="s">
        <v>33</v>
      </c>
      <c r="M1841" s="10">
        <v>0.35</v>
      </c>
      <c r="N1841" s="10">
        <v>0.35</v>
      </c>
      <c r="T1841" s="10">
        <v>0</v>
      </c>
      <c r="W1841" s="10">
        <v>0</v>
      </c>
      <c r="X1841" s="10">
        <v>0</v>
      </c>
      <c r="Y1841" s="10">
        <v>0</v>
      </c>
      <c r="AB1841" s="10">
        <v>0</v>
      </c>
      <c r="AC1841" s="10">
        <v>0</v>
      </c>
      <c r="AD1841" s="10">
        <v>0</v>
      </c>
      <c r="AE1841" s="10">
        <v>0</v>
      </c>
      <c r="AH1841" s="10">
        <v>1</v>
      </c>
      <c r="AQ1841" s="10">
        <v>0</v>
      </c>
      <c r="AR1841" s="10">
        <v>1.1607882956865057</v>
      </c>
      <c r="AS1841" s="10">
        <v>1.1607882956865057</v>
      </c>
      <c r="AT1841" s="10">
        <v>0</v>
      </c>
      <c r="AU1841" s="10">
        <v>0</v>
      </c>
      <c r="AV1841" s="10">
        <v>23.436730531423336</v>
      </c>
      <c r="AW1841" s="10">
        <v>23.436730531423336</v>
      </c>
      <c r="AX1841" s="10" t="s">
        <v>33</v>
      </c>
      <c r="AY1841" s="10" t="s">
        <v>33</v>
      </c>
      <c r="AZ1841" s="10" t="s">
        <v>33</v>
      </c>
      <c r="BA1841" s="10" t="s">
        <v>33</v>
      </c>
      <c r="BB1841" s="10">
        <v>1839</v>
      </c>
      <c r="BC1841" s="10">
        <v>1117</v>
      </c>
      <c r="BE1841" s="10" t="s">
        <v>788</v>
      </c>
      <c r="BF1841" s="10" t="s">
        <v>3066</v>
      </c>
      <c r="BG1841" s="10">
        <v>8.7406664964256471E-11</v>
      </c>
      <c r="BH1841" s="10">
        <v>101.09220629707245</v>
      </c>
      <c r="BI1841" s="10">
        <v>873</v>
      </c>
      <c r="BJ1841" s="10" t="s">
        <v>33</v>
      </c>
      <c r="BL1841" s="10" t="s">
        <v>33</v>
      </c>
      <c r="BM1841" s="10" t="s">
        <v>33</v>
      </c>
      <c r="BP1841" s="10" t="s">
        <v>33</v>
      </c>
      <c r="BQ1841" s="10" t="s">
        <v>33</v>
      </c>
      <c r="BR1841" s="10" t="s">
        <v>33</v>
      </c>
      <c r="BS1841" s="11" t="s">
        <v>33</v>
      </c>
      <c r="BT1841" s="11" t="s">
        <v>33</v>
      </c>
      <c r="BU1841" s="10">
        <v>1841</v>
      </c>
    </row>
    <row r="1842" spans="1:73" s="10" customFormat="1" x14ac:dyDescent="0.45">
      <c r="A1842" s="10" t="s">
        <v>33</v>
      </c>
      <c r="D1842" s="10" t="s">
        <v>33</v>
      </c>
      <c r="E1842" s="10">
        <v>1839</v>
      </c>
      <c r="F1842" s="10">
        <v>1659</v>
      </c>
      <c r="H1842" s="10">
        <v>438</v>
      </c>
      <c r="J1842" s="10" t="s">
        <v>33</v>
      </c>
      <c r="K1842" s="10" t="s">
        <v>81</v>
      </c>
      <c r="L1842" s="10" t="s">
        <v>33</v>
      </c>
      <c r="M1842" s="10">
        <v>1.3416407864998738</v>
      </c>
      <c r="N1842" s="10">
        <v>1.3416407864998738</v>
      </c>
      <c r="T1842" s="10">
        <v>0</v>
      </c>
      <c r="W1842" s="10">
        <v>0</v>
      </c>
      <c r="X1842" s="10">
        <v>0</v>
      </c>
      <c r="Y1842" s="10">
        <v>0</v>
      </c>
      <c r="AB1842" s="10">
        <v>0</v>
      </c>
      <c r="AC1842" s="10">
        <v>0</v>
      </c>
      <c r="AD1842" s="10">
        <v>0</v>
      </c>
      <c r="AE1842" s="10">
        <v>0</v>
      </c>
      <c r="AH1842" s="10">
        <v>1</v>
      </c>
      <c r="AQ1842" s="10">
        <v>0</v>
      </c>
      <c r="AR1842" s="10">
        <v>9.9630056369806965</v>
      </c>
      <c r="AS1842" s="10">
        <v>9.9630056369806965</v>
      </c>
      <c r="AT1842" s="10">
        <v>0</v>
      </c>
      <c r="AU1842" s="10">
        <v>0</v>
      </c>
      <c r="AV1842" s="10">
        <v>109.63182116135479</v>
      </c>
      <c r="AW1842" s="10">
        <v>109.63182116135479</v>
      </c>
      <c r="AX1842" s="10" t="s">
        <v>33</v>
      </c>
      <c r="AY1842" s="10" t="s">
        <v>33</v>
      </c>
      <c r="AZ1842" s="10" t="s">
        <v>33</v>
      </c>
      <c r="BA1842" s="10" t="s">
        <v>33</v>
      </c>
      <c r="BB1842" s="10">
        <v>1839</v>
      </c>
      <c r="BC1842" s="10">
        <v>1659</v>
      </c>
      <c r="BE1842" s="10" t="s">
        <v>788</v>
      </c>
      <c r="BF1842" s="10" t="s">
        <v>3067</v>
      </c>
      <c r="BG1842" s="10">
        <v>7.502083704535874E-10</v>
      </c>
      <c r="BH1842" s="10">
        <v>398.52923778466283</v>
      </c>
      <c r="BI1842" s="10">
        <v>874</v>
      </c>
      <c r="BJ1842" s="10" t="s">
        <v>33</v>
      </c>
      <c r="BL1842" s="10" t="s">
        <v>33</v>
      </c>
      <c r="BM1842" s="10" t="s">
        <v>33</v>
      </c>
      <c r="BP1842" s="10" t="s">
        <v>33</v>
      </c>
      <c r="BQ1842" s="10" t="s">
        <v>33</v>
      </c>
      <c r="BR1842" s="10" t="s">
        <v>33</v>
      </c>
      <c r="BS1842" s="11" t="s">
        <v>33</v>
      </c>
      <c r="BT1842" s="11" t="s">
        <v>33</v>
      </c>
      <c r="BU1842" s="10">
        <v>1842</v>
      </c>
    </row>
    <row r="1843" spans="1:73" s="10" customFormat="1" x14ac:dyDescent="0.45">
      <c r="A1843" s="10" t="s">
        <v>33</v>
      </c>
      <c r="D1843" s="10" t="s">
        <v>33</v>
      </c>
      <c r="E1843" s="10">
        <v>1839</v>
      </c>
      <c r="F1843" s="10">
        <v>1186</v>
      </c>
      <c r="H1843" s="10">
        <v>319</v>
      </c>
      <c r="J1843" s="10" t="s">
        <v>33</v>
      </c>
      <c r="K1843" s="10" t="s">
        <v>52</v>
      </c>
      <c r="L1843" s="10" t="s">
        <v>33</v>
      </c>
      <c r="M1843" s="10">
        <v>0.97467943448089644</v>
      </c>
      <c r="N1843" s="10">
        <v>0.97467943448089644</v>
      </c>
      <c r="T1843" s="10">
        <v>0</v>
      </c>
      <c r="W1843" s="10">
        <v>0</v>
      </c>
      <c r="X1843" s="10">
        <v>0</v>
      </c>
      <c r="Y1843" s="10">
        <v>0</v>
      </c>
      <c r="AB1843" s="10">
        <v>0</v>
      </c>
      <c r="AC1843" s="10">
        <v>0</v>
      </c>
      <c r="AD1843" s="10">
        <v>0</v>
      </c>
      <c r="AE1843" s="10">
        <v>0</v>
      </c>
      <c r="AH1843" s="10">
        <v>1</v>
      </c>
      <c r="AQ1843" s="10">
        <v>0</v>
      </c>
      <c r="AR1843" s="10">
        <v>3.5290835592107768</v>
      </c>
      <c r="AS1843" s="10">
        <v>3.5290835592107768</v>
      </c>
      <c r="AT1843" s="10">
        <v>0</v>
      </c>
      <c r="AU1843" s="10">
        <v>0</v>
      </c>
      <c r="AV1843" s="10">
        <v>47.238450332082571</v>
      </c>
      <c r="AW1843" s="10">
        <v>47.238450332082571</v>
      </c>
      <c r="AX1843" s="10" t="s">
        <v>33</v>
      </c>
      <c r="AY1843" s="10" t="s">
        <v>33</v>
      </c>
      <c r="AZ1843" s="10" t="s">
        <v>33</v>
      </c>
      <c r="BA1843" s="10" t="s">
        <v>33</v>
      </c>
      <c r="BB1843" s="10">
        <v>1839</v>
      </c>
      <c r="BC1843" s="10">
        <v>1186</v>
      </c>
      <c r="BE1843" s="10" t="s">
        <v>788</v>
      </c>
      <c r="BF1843" s="10" t="s">
        <v>3068</v>
      </c>
      <c r="BG1843" s="10">
        <v>2.6573788298612327E-10</v>
      </c>
      <c r="BH1843" s="10">
        <v>143.65383444887621</v>
      </c>
      <c r="BI1843" s="10">
        <v>875</v>
      </c>
      <c r="BJ1843" s="10" t="s">
        <v>33</v>
      </c>
      <c r="BL1843" s="10" t="s">
        <v>33</v>
      </c>
      <c r="BM1843" s="10" t="s">
        <v>33</v>
      </c>
      <c r="BP1843" s="10" t="s">
        <v>33</v>
      </c>
      <c r="BQ1843" s="10" t="s">
        <v>33</v>
      </c>
      <c r="BR1843" s="10" t="s">
        <v>33</v>
      </c>
      <c r="BS1843" s="11" t="s">
        <v>33</v>
      </c>
      <c r="BT1843" s="11" t="s">
        <v>33</v>
      </c>
      <c r="BU1843" s="10">
        <v>1843</v>
      </c>
    </row>
    <row r="1844" spans="1:73" s="10" customFormat="1" x14ac:dyDescent="0.45">
      <c r="A1844" s="10">
        <v>484</v>
      </c>
      <c r="D1844" s="10">
        <v>1845</v>
      </c>
      <c r="E1844" s="10" t="s">
        <v>33</v>
      </c>
      <c r="F1844" s="10">
        <v>1669</v>
      </c>
      <c r="H1844" s="10" t="s">
        <v>33</v>
      </c>
      <c r="J1844" s="10" t="s">
        <v>417</v>
      </c>
      <c r="L1844" s="10">
        <v>1</v>
      </c>
      <c r="M1844" s="10" t="s">
        <v>33</v>
      </c>
      <c r="N1844" s="10">
        <v>1</v>
      </c>
      <c r="T1844" s="10">
        <v>0</v>
      </c>
      <c r="W1844" s="10">
        <v>0</v>
      </c>
      <c r="X1844" s="10">
        <v>0</v>
      </c>
      <c r="Y1844" s="10">
        <v>0</v>
      </c>
      <c r="AB1844" s="10">
        <v>0</v>
      </c>
      <c r="AC1844" s="10">
        <v>0</v>
      </c>
      <c r="AD1844" s="12">
        <v>15.253154950023736</v>
      </c>
      <c r="AE1844" s="12">
        <v>241.13921911336516</v>
      </c>
      <c r="AH1844" s="10">
        <v>1</v>
      </c>
      <c r="AQ1844" s="10">
        <v>0</v>
      </c>
      <c r="AR1844" s="10">
        <v>15.253154950023736</v>
      </c>
      <c r="AS1844" s="10">
        <v>15.253154950023736</v>
      </c>
      <c r="AT1844" s="10">
        <v>0</v>
      </c>
      <c r="AU1844" s="10">
        <v>0</v>
      </c>
      <c r="AV1844" s="10">
        <v>241.13921911336516</v>
      </c>
      <c r="AW1844" s="10">
        <v>241.13921911336516</v>
      </c>
      <c r="AX1844" s="10">
        <v>7.8253434429422992E-14</v>
      </c>
      <c r="AY1844" s="10">
        <v>0</v>
      </c>
      <c r="AZ1844" s="10" t="s">
        <v>33</v>
      </c>
      <c r="BA1844" s="10">
        <v>1845</v>
      </c>
      <c r="BB1844" s="10" t="s">
        <v>33</v>
      </c>
      <c r="BC1844" s="10">
        <v>1669</v>
      </c>
      <c r="BE1844" s="10" t="s">
        <v>33</v>
      </c>
      <c r="BF1844" s="10" t="s">
        <v>33</v>
      </c>
      <c r="BG1844" s="10" t="s">
        <v>33</v>
      </c>
      <c r="BH1844" s="10" t="s">
        <v>33</v>
      </c>
      <c r="BI1844" s="10" t="s">
        <v>33</v>
      </c>
      <c r="BJ1844" s="10" t="s">
        <v>33</v>
      </c>
      <c r="BL1844" s="10" t="s">
        <v>33</v>
      </c>
      <c r="BM1844" s="10" t="s">
        <v>33</v>
      </c>
      <c r="BP1844" s="10" t="s">
        <v>34</v>
      </c>
      <c r="BQ1844" s="10">
        <v>0</v>
      </c>
      <c r="BR1844" s="10" t="s">
        <v>417</v>
      </c>
      <c r="BS1844" s="11">
        <v>15.253154950023736</v>
      </c>
      <c r="BT1844" s="11">
        <v>241.13921911336516</v>
      </c>
      <c r="BU1844" s="10">
        <v>1844</v>
      </c>
    </row>
    <row r="1845" spans="1:73" s="10" customFormat="1" x14ac:dyDescent="0.45">
      <c r="A1845" s="10">
        <v>485</v>
      </c>
      <c r="D1845" s="10">
        <v>1850</v>
      </c>
      <c r="E1845" s="10" t="s">
        <v>33</v>
      </c>
      <c r="F1845" s="10">
        <v>1673</v>
      </c>
      <c r="H1845" s="10" t="s">
        <v>33</v>
      </c>
      <c r="J1845" s="10" t="s">
        <v>100</v>
      </c>
      <c r="K1845" s="10">
        <v>0</v>
      </c>
      <c r="L1845" s="10">
        <v>1</v>
      </c>
      <c r="M1845" s="10" t="s">
        <v>33</v>
      </c>
      <c r="N1845" s="10">
        <v>1</v>
      </c>
      <c r="T1845" s="10">
        <v>0.52915026221291805</v>
      </c>
      <c r="W1845" s="10">
        <v>0.22546272419182736</v>
      </c>
      <c r="X1845" s="10" t="s">
        <v>170</v>
      </c>
      <c r="Y1845" s="10">
        <v>4.5825756949558406E-2</v>
      </c>
      <c r="AB1845" s="10">
        <v>1.2299633165261477</v>
      </c>
      <c r="AC1845" s="10">
        <v>0</v>
      </c>
      <c r="AD1845" s="10">
        <v>0</v>
      </c>
      <c r="AE1845" s="10">
        <v>0</v>
      </c>
      <c r="AH1845" s="10">
        <v>1</v>
      </c>
      <c r="AQ1845" s="10">
        <v>0.69582471902810894</v>
      </c>
      <c r="AR1845" s="10">
        <v>1.5032770351421791</v>
      </c>
      <c r="AS1845" s="10">
        <v>2.5122228777329374</v>
      </c>
      <c r="AT1845" s="10">
        <v>16.351880897160559</v>
      </c>
      <c r="AU1845" s="10">
        <v>5.5352635875247849</v>
      </c>
      <c r="AV1845" s="10">
        <v>41.934121211114594</v>
      </c>
      <c r="AW1845" s="10">
        <v>63.821265695799937</v>
      </c>
      <c r="AX1845" s="10">
        <v>6.9713700231733538E-11</v>
      </c>
      <c r="AY1845" s="10">
        <v>0</v>
      </c>
      <c r="AZ1845" s="10" t="s">
        <v>33</v>
      </c>
      <c r="BA1845" s="10">
        <v>1850</v>
      </c>
      <c r="BB1845" s="10" t="s">
        <v>33</v>
      </c>
      <c r="BC1845" s="10">
        <v>1673</v>
      </c>
      <c r="BE1845" s="10" t="s">
        <v>33</v>
      </c>
      <c r="BF1845" s="10" t="s">
        <v>33</v>
      </c>
      <c r="BG1845" s="10" t="s">
        <v>33</v>
      </c>
      <c r="BH1845" s="10" t="s">
        <v>33</v>
      </c>
      <c r="BI1845" s="10" t="s">
        <v>33</v>
      </c>
      <c r="BJ1845" s="10" t="s">
        <v>33</v>
      </c>
      <c r="BL1845" s="10" t="s">
        <v>33</v>
      </c>
      <c r="BM1845" s="10" t="s">
        <v>33</v>
      </c>
      <c r="BP1845" s="10" t="s">
        <v>33</v>
      </c>
      <c r="BQ1845" s="10">
        <v>0</v>
      </c>
      <c r="BR1845" s="10" t="s">
        <v>100</v>
      </c>
      <c r="BS1845" s="11">
        <v>2.5122228777329374</v>
      </c>
      <c r="BT1845" s="11">
        <v>63.821265695799937</v>
      </c>
      <c r="BU1845" s="10">
        <v>1845</v>
      </c>
    </row>
    <row r="1846" spans="1:73" s="10" customFormat="1" x14ac:dyDescent="0.45">
      <c r="A1846" s="10" t="s">
        <v>33</v>
      </c>
      <c r="D1846" s="10" t="s">
        <v>33</v>
      </c>
      <c r="E1846" s="10">
        <v>1845</v>
      </c>
      <c r="F1846" s="10">
        <v>1085</v>
      </c>
      <c r="H1846" s="10">
        <v>283</v>
      </c>
      <c r="J1846" s="10" t="s">
        <v>33</v>
      </c>
      <c r="K1846" s="10" t="s">
        <v>90</v>
      </c>
      <c r="L1846" s="10" t="s">
        <v>33</v>
      </c>
      <c r="M1846" s="10">
        <v>3.872983346207417</v>
      </c>
      <c r="N1846" s="10">
        <v>3.872983346207417</v>
      </c>
      <c r="T1846" s="10">
        <v>0</v>
      </c>
      <c r="W1846" s="10">
        <v>0</v>
      </c>
      <c r="X1846" s="10">
        <v>0</v>
      </c>
      <c r="Y1846" s="10">
        <v>0</v>
      </c>
      <c r="AB1846" s="10">
        <v>0</v>
      </c>
      <c r="AC1846" s="10">
        <v>0</v>
      </c>
      <c r="AD1846" s="10">
        <v>0</v>
      </c>
      <c r="AE1846" s="10">
        <v>0</v>
      </c>
      <c r="AH1846" s="10">
        <v>1</v>
      </c>
      <c r="AQ1846" s="10">
        <v>0.16667445681519086</v>
      </c>
      <c r="AR1846" s="10">
        <v>1.1588335490720951</v>
      </c>
      <c r="AS1846" s="10">
        <v>1.4005115114541218</v>
      </c>
      <c r="AT1846" s="10">
        <v>3.9168497351569851</v>
      </c>
      <c r="AU1846" s="10">
        <v>4.3053002709986368</v>
      </c>
      <c r="AV1846" s="10">
        <v>35.801027013868357</v>
      </c>
      <c r="AW1846" s="10">
        <v>44.023177020023979</v>
      </c>
      <c r="AX1846" s="10" t="s">
        <v>33</v>
      </c>
      <c r="AY1846" s="10" t="s">
        <v>33</v>
      </c>
      <c r="AZ1846" s="10" t="s">
        <v>33</v>
      </c>
      <c r="BA1846" s="10" t="s">
        <v>33</v>
      </c>
      <c r="BB1846" s="10">
        <v>1845</v>
      </c>
      <c r="BC1846" s="10">
        <v>1085</v>
      </c>
      <c r="BE1846" s="10" t="s">
        <v>100</v>
      </c>
      <c r="BF1846" s="10" t="s">
        <v>3069</v>
      </c>
      <c r="BG1846" s="10">
        <v>9.7634839680604697E-11</v>
      </c>
      <c r="BH1846" s="10">
        <v>5876.9032665066352</v>
      </c>
      <c r="BI1846" s="10">
        <v>878</v>
      </c>
      <c r="BJ1846" s="10" t="s">
        <v>33</v>
      </c>
      <c r="BL1846" s="10" t="s">
        <v>33</v>
      </c>
      <c r="BM1846" s="10" t="s">
        <v>33</v>
      </c>
      <c r="BP1846" s="10" t="s">
        <v>33</v>
      </c>
      <c r="BQ1846" s="10" t="s">
        <v>33</v>
      </c>
      <c r="BR1846" s="10" t="s">
        <v>33</v>
      </c>
      <c r="BS1846" s="11" t="s">
        <v>33</v>
      </c>
      <c r="BT1846" s="11" t="s">
        <v>33</v>
      </c>
      <c r="BU1846" s="10">
        <v>1846</v>
      </c>
    </row>
    <row r="1847" spans="1:73" s="10" customFormat="1" x14ac:dyDescent="0.45">
      <c r="A1847" s="10" t="s">
        <v>33</v>
      </c>
      <c r="D1847" s="10" t="s">
        <v>33</v>
      </c>
      <c r="E1847" s="10">
        <v>1845</v>
      </c>
      <c r="F1847" s="10">
        <v>1186</v>
      </c>
      <c r="H1847" s="10">
        <v>319</v>
      </c>
      <c r="J1847" s="10" t="s">
        <v>33</v>
      </c>
      <c r="K1847" s="10" t="s">
        <v>52</v>
      </c>
      <c r="L1847" s="10" t="s">
        <v>33</v>
      </c>
      <c r="M1847" s="10">
        <v>1.4142135623730951E-2</v>
      </c>
      <c r="N1847" s="10">
        <v>1.4142135623730951E-2</v>
      </c>
      <c r="T1847" s="10">
        <v>0</v>
      </c>
      <c r="W1847" s="10">
        <v>0</v>
      </c>
      <c r="X1847" s="10">
        <v>0</v>
      </c>
      <c r="Y1847" s="10">
        <v>0</v>
      </c>
      <c r="AB1847" s="10">
        <v>0</v>
      </c>
      <c r="AC1847" s="10">
        <v>0</v>
      </c>
      <c r="AD1847" s="10">
        <v>0</v>
      </c>
      <c r="AE1847" s="10">
        <v>0</v>
      </c>
      <c r="AH1847" s="10">
        <v>1</v>
      </c>
      <c r="AQ1847" s="10">
        <v>0</v>
      </c>
      <c r="AR1847" s="10">
        <v>5.1205326137222555E-2</v>
      </c>
      <c r="AS1847" s="10">
        <v>5.1205326137222555E-2</v>
      </c>
      <c r="AT1847" s="10">
        <v>0</v>
      </c>
      <c r="AU1847" s="10">
        <v>0</v>
      </c>
      <c r="AV1847" s="10">
        <v>0.68540747615854591</v>
      </c>
      <c r="AW1847" s="10">
        <v>0.68540747615854591</v>
      </c>
      <c r="AX1847" s="10" t="s">
        <v>33</v>
      </c>
      <c r="AY1847" s="10" t="s">
        <v>33</v>
      </c>
      <c r="AZ1847" s="10" t="s">
        <v>33</v>
      </c>
      <c r="BA1847" s="10" t="s">
        <v>33</v>
      </c>
      <c r="BB1847" s="10">
        <v>1845</v>
      </c>
      <c r="BC1847" s="10">
        <v>1186</v>
      </c>
      <c r="BE1847" s="10" t="s">
        <v>100</v>
      </c>
      <c r="BF1847" s="10" t="s">
        <v>3070</v>
      </c>
      <c r="BG1847" s="10">
        <v>3.5697127565984833E-12</v>
      </c>
      <c r="BH1847" s="10">
        <v>13.498777204960003</v>
      </c>
      <c r="BI1847" s="10">
        <v>879</v>
      </c>
      <c r="BJ1847" s="10" t="s">
        <v>33</v>
      </c>
      <c r="BL1847" s="10" t="s">
        <v>33</v>
      </c>
      <c r="BM1847" s="10" t="s">
        <v>33</v>
      </c>
      <c r="BP1847" s="10" t="s">
        <v>33</v>
      </c>
      <c r="BQ1847" s="10" t="s">
        <v>33</v>
      </c>
      <c r="BR1847" s="10" t="s">
        <v>33</v>
      </c>
      <c r="BS1847" s="11" t="s">
        <v>33</v>
      </c>
      <c r="BT1847" s="11" t="s">
        <v>33</v>
      </c>
      <c r="BU1847" s="10">
        <v>1847</v>
      </c>
    </row>
    <row r="1848" spans="1:73" s="10" customFormat="1" x14ac:dyDescent="0.45">
      <c r="A1848" s="10" t="s">
        <v>33</v>
      </c>
      <c r="D1848" s="10" t="s">
        <v>33</v>
      </c>
      <c r="E1848" s="10">
        <v>1845</v>
      </c>
      <c r="F1848" s="10">
        <v>1589</v>
      </c>
      <c r="H1848" s="10">
        <v>422</v>
      </c>
      <c r="J1848" s="10" t="s">
        <v>33</v>
      </c>
      <c r="K1848" s="10" t="s">
        <v>793</v>
      </c>
      <c r="L1848" s="10" t="s">
        <v>33</v>
      </c>
      <c r="M1848" s="10">
        <v>3.1622776601683794E-3</v>
      </c>
      <c r="N1848" s="10">
        <v>3.1622776601683794E-3</v>
      </c>
      <c r="T1848" s="10">
        <v>0</v>
      </c>
      <c r="W1848" s="10">
        <v>0</v>
      </c>
      <c r="X1848" s="10">
        <v>0</v>
      </c>
      <c r="Y1848" s="10">
        <v>0</v>
      </c>
      <c r="AB1848" s="10">
        <v>0</v>
      </c>
      <c r="AC1848" s="10">
        <v>0</v>
      </c>
      <c r="AD1848" s="10">
        <v>0</v>
      </c>
      <c r="AE1848" s="10">
        <v>0</v>
      </c>
      <c r="AH1848" s="10">
        <v>1</v>
      </c>
      <c r="AQ1848" s="10">
        <v>0</v>
      </c>
      <c r="AR1848" s="10">
        <v>6.7775435741033979E-2</v>
      </c>
      <c r="AS1848" s="10">
        <v>6.7775435741033979E-2</v>
      </c>
      <c r="AT1848" s="10">
        <v>0</v>
      </c>
      <c r="AU1848" s="10">
        <v>0</v>
      </c>
      <c r="AV1848" s="10">
        <v>3.7156359135188159</v>
      </c>
      <c r="AW1848" s="10">
        <v>3.7156359135188159</v>
      </c>
      <c r="AX1848" s="10" t="s">
        <v>33</v>
      </c>
      <c r="AY1848" s="10" t="s">
        <v>33</v>
      </c>
      <c r="AZ1848" s="10" t="s">
        <v>33</v>
      </c>
      <c r="BA1848" s="10" t="s">
        <v>33</v>
      </c>
      <c r="BB1848" s="10">
        <v>1845</v>
      </c>
      <c r="BC1848" s="10">
        <v>1589</v>
      </c>
      <c r="BE1848" s="10" t="s">
        <v>100</v>
      </c>
      <c r="BF1848" s="10" t="s">
        <v>3071</v>
      </c>
      <c r="BG1848" s="10">
        <v>4.7248764103255622E-12</v>
      </c>
      <c r="BH1848" s="10">
        <v>111.89634919904691</v>
      </c>
      <c r="BI1848" s="10">
        <v>880</v>
      </c>
      <c r="BJ1848" s="10" t="s">
        <v>33</v>
      </c>
      <c r="BL1848" s="10" t="s">
        <v>33</v>
      </c>
      <c r="BM1848" s="10" t="s">
        <v>33</v>
      </c>
      <c r="BP1848" s="10" t="s">
        <v>33</v>
      </c>
      <c r="BQ1848" s="10" t="s">
        <v>33</v>
      </c>
      <c r="BR1848" s="10" t="s">
        <v>33</v>
      </c>
      <c r="BS1848" s="11" t="s">
        <v>33</v>
      </c>
      <c r="BT1848" s="11" t="s">
        <v>33</v>
      </c>
      <c r="BU1848" s="10">
        <v>1848</v>
      </c>
    </row>
    <row r="1849" spans="1:73" s="10" customFormat="1" x14ac:dyDescent="0.45">
      <c r="A1849" s="10" t="s">
        <v>33</v>
      </c>
      <c r="D1849" s="10" t="s">
        <v>33</v>
      </c>
      <c r="E1849" s="10">
        <v>1845</v>
      </c>
      <c r="F1849" s="10">
        <v>1020</v>
      </c>
      <c r="H1849" s="10">
        <v>270</v>
      </c>
      <c r="J1849" s="10" t="s">
        <v>33</v>
      </c>
      <c r="K1849" s="10" t="s">
        <v>42</v>
      </c>
      <c r="L1849" s="10" t="s">
        <v>33</v>
      </c>
      <c r="M1849" s="10">
        <v>1.7320508075688772</v>
      </c>
      <c r="N1849" s="10">
        <v>1.7320508075688772</v>
      </c>
      <c r="T1849" s="10">
        <v>0</v>
      </c>
      <c r="W1849" s="10">
        <v>0</v>
      </c>
      <c r="X1849" s="10">
        <v>0</v>
      </c>
      <c r="Y1849" s="10">
        <v>0</v>
      </c>
      <c r="AB1849" s="10">
        <v>0</v>
      </c>
      <c r="AC1849" s="10">
        <v>0</v>
      </c>
      <c r="AD1849" s="10">
        <v>0</v>
      </c>
      <c r="AE1849" s="10">
        <v>0</v>
      </c>
      <c r="AH1849" s="10">
        <v>1</v>
      </c>
      <c r="AQ1849" s="10">
        <v>0</v>
      </c>
      <c r="AR1849" s="10">
        <v>0</v>
      </c>
      <c r="AS1849" s="10">
        <v>0</v>
      </c>
      <c r="AT1849" s="10">
        <v>0</v>
      </c>
      <c r="AU1849" s="10">
        <v>0</v>
      </c>
      <c r="AV1849" s="10">
        <v>1.7320508075688772</v>
      </c>
      <c r="AW1849" s="10">
        <v>1.7320508075688772</v>
      </c>
      <c r="AX1849" s="10" t="s">
        <v>33</v>
      </c>
      <c r="AY1849" s="10" t="s">
        <v>33</v>
      </c>
      <c r="AZ1849" s="10" t="s">
        <v>33</v>
      </c>
      <c r="BA1849" s="10" t="s">
        <v>33</v>
      </c>
      <c r="BB1849" s="10">
        <v>1845</v>
      </c>
      <c r="BC1849" s="10">
        <v>1020</v>
      </c>
      <c r="BE1849" s="10" t="s">
        <v>100</v>
      </c>
      <c r="BF1849" s="10" t="s">
        <v>3072</v>
      </c>
      <c r="BG1849" s="10">
        <v>0</v>
      </c>
      <c r="BH1849" s="10">
        <v>65.932435301425528</v>
      </c>
      <c r="BI1849" s="10">
        <v>881</v>
      </c>
      <c r="BJ1849" s="10" t="s">
        <v>33</v>
      </c>
      <c r="BL1849" s="10" t="s">
        <v>33</v>
      </c>
      <c r="BM1849" s="10" t="s">
        <v>33</v>
      </c>
      <c r="BP1849" s="10" t="s">
        <v>33</v>
      </c>
      <c r="BQ1849" s="10" t="s">
        <v>33</v>
      </c>
      <c r="BR1849" s="10" t="s">
        <v>33</v>
      </c>
      <c r="BS1849" s="11" t="s">
        <v>33</v>
      </c>
      <c r="BT1849" s="11" t="s">
        <v>33</v>
      </c>
      <c r="BU1849" s="10">
        <v>1849</v>
      </c>
    </row>
    <row r="1850" spans="1:73" s="10" customFormat="1" x14ac:dyDescent="0.45">
      <c r="A1850" s="10">
        <v>486</v>
      </c>
      <c r="D1850" s="10">
        <v>1852</v>
      </c>
      <c r="E1850" s="10" t="s">
        <v>33</v>
      </c>
      <c r="F1850" s="10">
        <v>1676</v>
      </c>
      <c r="H1850" s="10" t="s">
        <v>33</v>
      </c>
      <c r="J1850" s="10" t="s">
        <v>418</v>
      </c>
      <c r="K1850" s="10">
        <v>0</v>
      </c>
      <c r="L1850" s="10">
        <v>1</v>
      </c>
      <c r="M1850" s="10" t="s">
        <v>33</v>
      </c>
      <c r="N1850" s="10">
        <v>1</v>
      </c>
      <c r="T1850" s="10">
        <v>0.70710678118654757</v>
      </c>
      <c r="W1850" s="10">
        <v>0.47250396823730484</v>
      </c>
      <c r="X1850" s="10" t="s">
        <v>106</v>
      </c>
      <c r="Y1850" s="10">
        <v>0.19364916731037085</v>
      </c>
      <c r="AB1850" s="10">
        <v>1.3129413543643145</v>
      </c>
      <c r="AC1850" s="10">
        <v>0.8</v>
      </c>
      <c r="AD1850" s="10">
        <v>0</v>
      </c>
      <c r="AE1850" s="10">
        <v>0</v>
      </c>
      <c r="AH1850" s="10">
        <v>1</v>
      </c>
      <c r="AQ1850" s="10">
        <v>1.0349295555847287</v>
      </c>
      <c r="AR1850" s="10">
        <v>3.3531716510560856</v>
      </c>
      <c r="AS1850" s="10">
        <v>4.8538195066539416</v>
      </c>
      <c r="AT1850" s="10">
        <v>24.320844556241124</v>
      </c>
      <c r="AU1850" s="10">
        <v>28.582964328098797</v>
      </c>
      <c r="AV1850" s="10">
        <v>25.838304521766872</v>
      </c>
      <c r="AW1850" s="10">
        <v>78.742113406106796</v>
      </c>
      <c r="AX1850" s="10">
        <v>9.545941546018398E-14</v>
      </c>
      <c r="AY1850" s="10">
        <v>0</v>
      </c>
      <c r="AZ1850" s="10" t="s">
        <v>33</v>
      </c>
      <c r="BA1850" s="10">
        <v>1852</v>
      </c>
      <c r="BB1850" s="10" t="s">
        <v>33</v>
      </c>
      <c r="BC1850" s="10">
        <v>1676</v>
      </c>
      <c r="BE1850" s="10" t="s">
        <v>33</v>
      </c>
      <c r="BF1850" s="10" t="s">
        <v>33</v>
      </c>
      <c r="BG1850" s="10" t="s">
        <v>33</v>
      </c>
      <c r="BH1850" s="10" t="s">
        <v>33</v>
      </c>
      <c r="BI1850" s="10" t="s">
        <v>33</v>
      </c>
      <c r="BJ1850" s="10" t="s">
        <v>33</v>
      </c>
      <c r="BL1850" s="10" t="s">
        <v>33</v>
      </c>
      <c r="BM1850" s="10" t="s">
        <v>33</v>
      </c>
      <c r="BP1850" s="10" t="s">
        <v>33</v>
      </c>
      <c r="BQ1850" s="10">
        <v>0</v>
      </c>
      <c r="BR1850" s="10" t="s">
        <v>418</v>
      </c>
      <c r="BS1850" s="11">
        <v>4.8538195066539416</v>
      </c>
      <c r="BT1850" s="11">
        <v>78.742113406106796</v>
      </c>
      <c r="BU1850" s="10">
        <v>1850</v>
      </c>
    </row>
    <row r="1851" spans="1:73" s="10" customFormat="1" x14ac:dyDescent="0.45">
      <c r="A1851" s="10" t="s">
        <v>33</v>
      </c>
      <c r="D1851" s="10" t="s">
        <v>33</v>
      </c>
      <c r="E1851" s="10">
        <v>1850</v>
      </c>
      <c r="F1851" s="10">
        <v>1015</v>
      </c>
      <c r="H1851" s="10">
        <v>269</v>
      </c>
      <c r="J1851" s="10" t="s">
        <v>33</v>
      </c>
      <c r="K1851" s="10" t="s">
        <v>102</v>
      </c>
      <c r="L1851" s="10" t="s">
        <v>33</v>
      </c>
      <c r="M1851" s="10">
        <v>1.8973665961010275</v>
      </c>
      <c r="N1851" s="10">
        <v>1.8973665961010275</v>
      </c>
      <c r="T1851" s="10">
        <v>0</v>
      </c>
      <c r="W1851" s="10">
        <v>0</v>
      </c>
      <c r="X1851" s="10">
        <v>0</v>
      </c>
      <c r="Y1851" s="10">
        <v>0</v>
      </c>
      <c r="AB1851" s="10">
        <v>0</v>
      </c>
      <c r="AC1851" s="10">
        <v>0</v>
      </c>
      <c r="AD1851" s="10">
        <v>0</v>
      </c>
      <c r="AE1851" s="10">
        <v>0</v>
      </c>
      <c r="AH1851" s="10">
        <v>1</v>
      </c>
      <c r="AQ1851" s="10">
        <v>0.32782277439818103</v>
      </c>
      <c r="AR1851" s="10">
        <v>2.0806676828187807</v>
      </c>
      <c r="AS1851" s="10">
        <v>2.556010705696143</v>
      </c>
      <c r="AT1851" s="10">
        <v>7.7038351983572539</v>
      </c>
      <c r="AU1851" s="10">
        <v>27.270022973734481</v>
      </c>
      <c r="AV1851" s="10">
        <v>25.838304521766872</v>
      </c>
      <c r="AW1851" s="10">
        <v>60.81216269385861</v>
      </c>
      <c r="AX1851" s="10" t="s">
        <v>33</v>
      </c>
      <c r="AY1851" s="10" t="s">
        <v>33</v>
      </c>
      <c r="AZ1851" s="10" t="s">
        <v>33</v>
      </c>
      <c r="BA1851" s="10" t="s">
        <v>33</v>
      </c>
      <c r="BB1851" s="10">
        <v>1850</v>
      </c>
      <c r="BC1851" s="10">
        <v>1015</v>
      </c>
      <c r="BE1851" s="10" t="s">
        <v>418</v>
      </c>
      <c r="BF1851" s="10" t="s">
        <v>3073</v>
      </c>
      <c r="BG1851" s="10">
        <v>2.4399528787572617E-13</v>
      </c>
      <c r="BH1851" s="10">
        <v>6703.1727018609536</v>
      </c>
      <c r="BI1851" s="10">
        <v>883</v>
      </c>
      <c r="BJ1851" s="10" t="s">
        <v>33</v>
      </c>
      <c r="BL1851" s="10" t="s">
        <v>33</v>
      </c>
      <c r="BM1851" s="10" t="s">
        <v>33</v>
      </c>
      <c r="BP1851" s="10" t="s">
        <v>33</v>
      </c>
      <c r="BQ1851" s="10" t="s">
        <v>33</v>
      </c>
      <c r="BR1851" s="10" t="s">
        <v>33</v>
      </c>
      <c r="BS1851" s="11" t="s">
        <v>33</v>
      </c>
      <c r="BT1851" s="11" t="s">
        <v>33</v>
      </c>
      <c r="BU1851" s="10">
        <v>1851</v>
      </c>
    </row>
    <row r="1852" spans="1:73" s="10" customFormat="1" x14ac:dyDescent="0.45">
      <c r="A1852" s="10">
        <v>487</v>
      </c>
      <c r="D1852" s="10">
        <v>1856</v>
      </c>
      <c r="E1852" s="10" t="s">
        <v>33</v>
      </c>
      <c r="F1852" s="10">
        <v>1679</v>
      </c>
      <c r="H1852" s="10" t="s">
        <v>33</v>
      </c>
      <c r="J1852" s="10" t="s">
        <v>1774</v>
      </c>
      <c r="K1852" s="10">
        <v>0</v>
      </c>
      <c r="L1852" s="10">
        <v>1</v>
      </c>
      <c r="M1852" s="10" t="s">
        <v>33</v>
      </c>
      <c r="N1852" s="10">
        <v>1</v>
      </c>
      <c r="T1852" s="10">
        <v>0.42426406871192851</v>
      </c>
      <c r="W1852" s="10">
        <v>3.3019121732717238</v>
      </c>
      <c r="X1852" s="10" t="s">
        <v>87</v>
      </c>
      <c r="Y1852" s="10">
        <v>0.4898979485566356</v>
      </c>
      <c r="AB1852" s="10">
        <v>26.892947886016511</v>
      </c>
      <c r="AC1852" s="10">
        <v>0</v>
      </c>
      <c r="AD1852" s="10">
        <v>0</v>
      </c>
      <c r="AE1852" s="10">
        <v>0</v>
      </c>
      <c r="AH1852" s="10">
        <v>1</v>
      </c>
      <c r="AQ1852" s="10">
        <v>6.5103547192186424</v>
      </c>
      <c r="AR1852" s="10">
        <v>48.647540151741225</v>
      </c>
      <c r="AS1852" s="10">
        <v>58.087554494608256</v>
      </c>
      <c r="AT1852" s="10">
        <v>152.99333590163809</v>
      </c>
      <c r="AU1852" s="10">
        <v>184.10028623662038</v>
      </c>
      <c r="AV1852" s="10">
        <v>1485.6844101824358</v>
      </c>
      <c r="AW1852" s="10">
        <v>1822.7780323206944</v>
      </c>
      <c r="AX1852" s="10">
        <v>2.2178326582499416E-7</v>
      </c>
      <c r="AY1852" s="10">
        <v>0</v>
      </c>
      <c r="AZ1852" s="10" t="s">
        <v>33</v>
      </c>
      <c r="BA1852" s="10">
        <v>1856</v>
      </c>
      <c r="BB1852" s="10" t="s">
        <v>33</v>
      </c>
      <c r="BC1852" s="10">
        <v>1679</v>
      </c>
      <c r="BE1852" s="10" t="s">
        <v>33</v>
      </c>
      <c r="BF1852" s="10" t="s">
        <v>33</v>
      </c>
      <c r="BG1852" s="10" t="s">
        <v>33</v>
      </c>
      <c r="BH1852" s="10" t="s">
        <v>33</v>
      </c>
      <c r="BI1852" s="10" t="s">
        <v>33</v>
      </c>
      <c r="BJ1852" s="10" t="s">
        <v>33</v>
      </c>
      <c r="BL1852" s="10" t="s">
        <v>33</v>
      </c>
      <c r="BM1852" s="10" t="s">
        <v>33</v>
      </c>
      <c r="BP1852" s="10" t="s">
        <v>33</v>
      </c>
      <c r="BQ1852" s="10">
        <v>0</v>
      </c>
      <c r="BR1852" s="10" t="s">
        <v>1774</v>
      </c>
      <c r="BS1852" s="11">
        <v>58.087554494608256</v>
      </c>
      <c r="BT1852" s="11">
        <v>1822.7780323206944</v>
      </c>
      <c r="BU1852" s="10">
        <v>1852</v>
      </c>
    </row>
    <row r="1853" spans="1:73" s="10" customFormat="1" x14ac:dyDescent="0.45">
      <c r="A1853" s="10" t="s">
        <v>33</v>
      </c>
      <c r="D1853" s="10" t="s">
        <v>33</v>
      </c>
      <c r="E1853" s="10">
        <v>1852</v>
      </c>
      <c r="F1853" s="10">
        <v>1085</v>
      </c>
      <c r="H1853" s="10">
        <v>283</v>
      </c>
      <c r="J1853" s="10" t="s">
        <v>33</v>
      </c>
      <c r="K1853" s="10" t="s">
        <v>90</v>
      </c>
      <c r="L1853" s="10" t="s">
        <v>33</v>
      </c>
      <c r="M1853" s="10">
        <v>141.42135623730951</v>
      </c>
      <c r="N1853" s="10">
        <v>141.42135623730951</v>
      </c>
      <c r="T1853" s="10">
        <v>0</v>
      </c>
      <c r="W1853" s="10">
        <v>0</v>
      </c>
      <c r="X1853" s="10">
        <v>0</v>
      </c>
      <c r="Y1853" s="10">
        <v>0</v>
      </c>
      <c r="AB1853" s="10">
        <v>0</v>
      </c>
      <c r="AC1853" s="10">
        <v>0</v>
      </c>
      <c r="AD1853" s="10">
        <v>0</v>
      </c>
      <c r="AE1853" s="10">
        <v>0</v>
      </c>
      <c r="AH1853" s="10">
        <v>1</v>
      </c>
      <c r="AQ1853" s="10">
        <v>6.0860906505067138</v>
      </c>
      <c r="AR1853" s="10">
        <v>42.314618348037087</v>
      </c>
      <c r="AS1853" s="10">
        <v>51.139449791271822</v>
      </c>
      <c r="AT1853" s="10">
        <v>143.02313028690779</v>
      </c>
      <c r="AU1853" s="10">
        <v>157.20733835060386</v>
      </c>
      <c r="AV1853" s="10">
        <v>1307.2686718231678</v>
      </c>
      <c r="AW1853" s="10">
        <v>1607.4991404606794</v>
      </c>
      <c r="AX1853" s="10" t="s">
        <v>33</v>
      </c>
      <c r="AY1853" s="10" t="s">
        <v>33</v>
      </c>
      <c r="AZ1853" s="10" t="s">
        <v>33</v>
      </c>
      <c r="BA1853" s="10" t="s">
        <v>33</v>
      </c>
      <c r="BB1853" s="10">
        <v>1852</v>
      </c>
      <c r="BC1853" s="10">
        <v>1085</v>
      </c>
      <c r="BE1853" s="10" t="s">
        <v>1774</v>
      </c>
      <c r="BF1853" s="10" t="s">
        <v>3074</v>
      </c>
      <c r="BG1853" s="10">
        <v>1.1341874187201581E-5</v>
      </c>
      <c r="BH1853" s="10">
        <v>7734290.7905068658</v>
      </c>
      <c r="BI1853" s="10">
        <v>885</v>
      </c>
      <c r="BJ1853" s="10" t="s">
        <v>33</v>
      </c>
      <c r="BL1853" s="10" t="s">
        <v>33</v>
      </c>
      <c r="BM1853" s="10" t="s">
        <v>33</v>
      </c>
      <c r="BP1853" s="10" t="s">
        <v>33</v>
      </c>
      <c r="BQ1853" s="10" t="s">
        <v>33</v>
      </c>
      <c r="BR1853" s="10" t="s">
        <v>33</v>
      </c>
      <c r="BS1853" s="11" t="s">
        <v>33</v>
      </c>
      <c r="BT1853" s="11" t="s">
        <v>33</v>
      </c>
      <c r="BU1853" s="10">
        <v>1853</v>
      </c>
    </row>
    <row r="1854" spans="1:73" s="10" customFormat="1" x14ac:dyDescent="0.45">
      <c r="A1854" s="10" t="s">
        <v>33</v>
      </c>
      <c r="D1854" s="10" t="s">
        <v>33</v>
      </c>
      <c r="E1854" s="10">
        <v>1852</v>
      </c>
      <c r="F1854" s="10">
        <v>1020</v>
      </c>
      <c r="H1854" s="10">
        <v>270</v>
      </c>
      <c r="J1854" s="10" t="s">
        <v>33</v>
      </c>
      <c r="K1854" s="10" t="s">
        <v>42</v>
      </c>
      <c r="L1854" s="10" t="s">
        <v>33</v>
      </c>
      <c r="M1854" s="10">
        <v>12.24744871391589</v>
      </c>
      <c r="N1854" s="10">
        <v>12.24744871391589</v>
      </c>
      <c r="T1854" s="10">
        <v>0</v>
      </c>
      <c r="W1854" s="10">
        <v>0</v>
      </c>
      <c r="X1854" s="10">
        <v>0</v>
      </c>
      <c r="Y1854" s="10">
        <v>0</v>
      </c>
      <c r="AB1854" s="10">
        <v>0</v>
      </c>
      <c r="AC1854" s="10">
        <v>0</v>
      </c>
      <c r="AD1854" s="10">
        <v>0</v>
      </c>
      <c r="AE1854" s="10">
        <v>0</v>
      </c>
      <c r="AH1854" s="10">
        <v>1</v>
      </c>
      <c r="AQ1854" s="10">
        <v>0</v>
      </c>
      <c r="AR1854" s="10">
        <v>0</v>
      </c>
      <c r="AS1854" s="10">
        <v>0</v>
      </c>
      <c r="AT1854" s="10">
        <v>0</v>
      </c>
      <c r="AU1854" s="10">
        <v>0</v>
      </c>
      <c r="AV1854" s="10">
        <v>12.24744871391589</v>
      </c>
      <c r="AW1854" s="10">
        <v>12.24744871391589</v>
      </c>
      <c r="AX1854" s="10" t="s">
        <v>33</v>
      </c>
      <c r="AY1854" s="10" t="s">
        <v>33</v>
      </c>
      <c r="AZ1854" s="10" t="s">
        <v>33</v>
      </c>
      <c r="BA1854" s="10" t="s">
        <v>33</v>
      </c>
      <c r="BB1854" s="10">
        <v>1852</v>
      </c>
      <c r="BC1854" s="10">
        <v>1020</v>
      </c>
      <c r="BE1854" s="10" t="s">
        <v>1774</v>
      </c>
      <c r="BF1854" s="10" t="s">
        <v>3075</v>
      </c>
      <c r="BG1854" s="10">
        <v>0</v>
      </c>
      <c r="BH1854" s="10">
        <v>16802.995276037898</v>
      </c>
      <c r="BI1854" s="10">
        <v>886</v>
      </c>
      <c r="BJ1854" s="10" t="s">
        <v>33</v>
      </c>
      <c r="BL1854" s="10" t="s">
        <v>33</v>
      </c>
      <c r="BM1854" s="10" t="s">
        <v>33</v>
      </c>
      <c r="BP1854" s="10" t="s">
        <v>33</v>
      </c>
      <c r="BQ1854" s="10" t="s">
        <v>33</v>
      </c>
      <c r="BR1854" s="10" t="s">
        <v>33</v>
      </c>
      <c r="BS1854" s="11" t="s">
        <v>33</v>
      </c>
      <c r="BT1854" s="11" t="s">
        <v>33</v>
      </c>
      <c r="BU1854" s="10">
        <v>1854</v>
      </c>
    </row>
    <row r="1855" spans="1:73" s="10" customFormat="1" x14ac:dyDescent="0.45">
      <c r="A1855" s="10" t="s">
        <v>33</v>
      </c>
      <c r="D1855" s="10" t="s">
        <v>33</v>
      </c>
      <c r="E1855" s="10">
        <v>1852</v>
      </c>
      <c r="F1855" s="10">
        <v>1589</v>
      </c>
      <c r="H1855" s="10">
        <v>422</v>
      </c>
      <c r="J1855" s="10" t="s">
        <v>33</v>
      </c>
      <c r="K1855" s="10" t="s">
        <v>793</v>
      </c>
      <c r="L1855" s="10" t="s">
        <v>33</v>
      </c>
      <c r="M1855" s="10">
        <v>0.14142135623730953</v>
      </c>
      <c r="N1855" s="10">
        <v>0.14142135623730953</v>
      </c>
      <c r="T1855" s="10">
        <v>0</v>
      </c>
      <c r="W1855" s="10">
        <v>0</v>
      </c>
      <c r="X1855" s="10">
        <v>0</v>
      </c>
      <c r="Y1855" s="10">
        <v>0</v>
      </c>
      <c r="AB1855" s="10">
        <v>0</v>
      </c>
      <c r="AC1855" s="10">
        <v>0</v>
      </c>
      <c r="AD1855" s="10">
        <v>0</v>
      </c>
      <c r="AE1855" s="10">
        <v>0</v>
      </c>
      <c r="AH1855" s="10">
        <v>1</v>
      </c>
      <c r="AQ1855" s="10">
        <v>0</v>
      </c>
      <c r="AR1855" s="10">
        <v>3.0310096304324166</v>
      </c>
      <c r="AS1855" s="10">
        <v>3.0310096304324166</v>
      </c>
      <c r="AT1855" s="10">
        <v>0</v>
      </c>
      <c r="AU1855" s="10">
        <v>0</v>
      </c>
      <c r="AV1855" s="10">
        <v>166.16828964535208</v>
      </c>
      <c r="AW1855" s="10">
        <v>166.16828964535208</v>
      </c>
      <c r="AX1855" s="10" t="s">
        <v>33</v>
      </c>
      <c r="AY1855" s="10" t="s">
        <v>33</v>
      </c>
      <c r="AZ1855" s="10" t="s">
        <v>33</v>
      </c>
      <c r="BA1855" s="10" t="s">
        <v>33</v>
      </c>
      <c r="BB1855" s="10">
        <v>1852</v>
      </c>
      <c r="BC1855" s="10">
        <v>1589</v>
      </c>
      <c r="BE1855" s="10" t="s">
        <v>1774</v>
      </c>
      <c r="BF1855" s="10" t="s">
        <v>3076</v>
      </c>
      <c r="BG1855" s="10">
        <v>6.7222721458430994E-7</v>
      </c>
      <c r="BH1855" s="10">
        <v>180357.20685026917</v>
      </c>
      <c r="BI1855" s="10">
        <v>887</v>
      </c>
      <c r="BJ1855" s="10" t="s">
        <v>33</v>
      </c>
      <c r="BL1855" s="10" t="s">
        <v>33</v>
      </c>
      <c r="BM1855" s="10" t="s">
        <v>33</v>
      </c>
      <c r="BP1855" s="10" t="s">
        <v>33</v>
      </c>
      <c r="BQ1855" s="10" t="s">
        <v>33</v>
      </c>
      <c r="BR1855" s="10" t="s">
        <v>33</v>
      </c>
      <c r="BS1855" s="11" t="s">
        <v>33</v>
      </c>
      <c r="BT1855" s="11" t="s">
        <v>33</v>
      </c>
      <c r="BU1855" s="10">
        <v>1855</v>
      </c>
    </row>
    <row r="1856" spans="1:73" s="10" customFormat="1" x14ac:dyDescent="0.45">
      <c r="A1856" s="10">
        <v>488</v>
      </c>
      <c r="D1856" s="10">
        <v>1861</v>
      </c>
      <c r="E1856" s="10" t="s">
        <v>33</v>
      </c>
      <c r="F1856" s="10">
        <v>1680</v>
      </c>
      <c r="H1856" s="10" t="s">
        <v>33</v>
      </c>
      <c r="J1856" s="10" t="s">
        <v>808</v>
      </c>
      <c r="K1856" s="10">
        <v>0</v>
      </c>
      <c r="L1856" s="10">
        <v>1</v>
      </c>
      <c r="M1856" s="10" t="s">
        <v>33</v>
      </c>
      <c r="N1856" s="10">
        <v>1</v>
      </c>
      <c r="T1856" s="10">
        <v>0.56568542494923812</v>
      </c>
      <c r="W1856" s="10">
        <v>3.9874377738091411</v>
      </c>
      <c r="X1856" s="10" t="s">
        <v>87</v>
      </c>
      <c r="Y1856" s="10">
        <v>0.59160797830996159</v>
      </c>
      <c r="AB1856" s="10">
        <v>32.476319969325345</v>
      </c>
      <c r="AC1856" s="10">
        <v>0</v>
      </c>
      <c r="AD1856" s="10">
        <v>0</v>
      </c>
      <c r="AE1856" s="10">
        <v>0</v>
      </c>
      <c r="AH1856" s="10">
        <v>1</v>
      </c>
      <c r="AQ1856" s="10">
        <v>3.6147056729522244</v>
      </c>
      <c r="AR1856" s="10">
        <v>31.996395007514263</v>
      </c>
      <c r="AS1856" s="10">
        <v>37.237718233294984</v>
      </c>
      <c r="AT1856" s="10">
        <v>84.945583314377274</v>
      </c>
      <c r="AU1856" s="10">
        <v>111.10639339134775</v>
      </c>
      <c r="AV1856" s="10">
        <v>1060.4587748933641</v>
      </c>
      <c r="AW1856" s="10">
        <v>1256.5107515990892</v>
      </c>
      <c r="AX1856" s="10">
        <v>1.2804662822581473E-7</v>
      </c>
      <c r="AY1856" s="10">
        <v>0</v>
      </c>
      <c r="AZ1856" s="10" t="s">
        <v>33</v>
      </c>
      <c r="BA1856" s="10">
        <v>1861</v>
      </c>
      <c r="BB1856" s="10" t="s">
        <v>33</v>
      </c>
      <c r="BC1856" s="10">
        <v>1680</v>
      </c>
      <c r="BE1856" s="10" t="s">
        <v>33</v>
      </c>
      <c r="BF1856" s="10" t="s">
        <v>33</v>
      </c>
      <c r="BG1856" s="10" t="s">
        <v>33</v>
      </c>
      <c r="BH1856" s="10" t="s">
        <v>33</v>
      </c>
      <c r="BI1856" s="10" t="s">
        <v>33</v>
      </c>
      <c r="BJ1856" s="10" t="s">
        <v>33</v>
      </c>
      <c r="BL1856" s="10" t="s">
        <v>33</v>
      </c>
      <c r="BM1856" s="10" t="s">
        <v>33</v>
      </c>
      <c r="BP1856" s="10" t="s">
        <v>33</v>
      </c>
      <c r="BQ1856" s="10">
        <v>0</v>
      </c>
      <c r="BR1856" s="10" t="s">
        <v>808</v>
      </c>
      <c r="BS1856" s="11">
        <v>37.237718233294984</v>
      </c>
      <c r="BT1856" s="11">
        <v>1256.5107515990892</v>
      </c>
      <c r="BU1856" s="10">
        <v>1856</v>
      </c>
    </row>
    <row r="1857" spans="1:73" s="10" customFormat="1" x14ac:dyDescent="0.45">
      <c r="A1857" s="10" t="s">
        <v>33</v>
      </c>
      <c r="D1857" s="10" t="s">
        <v>33</v>
      </c>
      <c r="E1857" s="10">
        <v>1856</v>
      </c>
      <c r="F1857" s="10">
        <v>1085</v>
      </c>
      <c r="H1857" s="10">
        <v>283</v>
      </c>
      <c r="J1857" s="10" t="s">
        <v>33</v>
      </c>
      <c r="K1857" s="10" t="s">
        <v>90</v>
      </c>
      <c r="L1857" s="10" t="s">
        <v>33</v>
      </c>
      <c r="M1857" s="10">
        <v>70.710678118654755</v>
      </c>
      <c r="N1857" s="10">
        <v>70.710678118654755</v>
      </c>
      <c r="T1857" s="10">
        <v>0</v>
      </c>
      <c r="W1857" s="10">
        <v>0</v>
      </c>
      <c r="X1857" s="10">
        <v>0</v>
      </c>
      <c r="Y1857" s="10">
        <v>0</v>
      </c>
      <c r="AB1857" s="10">
        <v>0</v>
      </c>
      <c r="AC1857" s="10">
        <v>0</v>
      </c>
      <c r="AD1857" s="10">
        <v>0</v>
      </c>
      <c r="AE1857" s="10">
        <v>0</v>
      </c>
      <c r="AH1857" s="10">
        <v>1</v>
      </c>
      <c r="AQ1857" s="10">
        <v>3.0430453252533569</v>
      </c>
      <c r="AR1857" s="10">
        <v>21.157309174018543</v>
      </c>
      <c r="AS1857" s="10">
        <v>25.569724895635911</v>
      </c>
      <c r="AT1857" s="10">
        <v>71.511565143453893</v>
      </c>
      <c r="AU1857" s="10">
        <v>78.603669175301931</v>
      </c>
      <c r="AV1857" s="10">
        <v>653.63433591158389</v>
      </c>
      <c r="AW1857" s="10">
        <v>803.74957023033971</v>
      </c>
      <c r="AX1857" s="10" t="s">
        <v>33</v>
      </c>
      <c r="AY1857" s="10" t="s">
        <v>33</v>
      </c>
      <c r="AZ1857" s="10" t="s">
        <v>33</v>
      </c>
      <c r="BA1857" s="10" t="s">
        <v>33</v>
      </c>
      <c r="BB1857" s="10">
        <v>1856</v>
      </c>
      <c r="BC1857" s="10">
        <v>1085</v>
      </c>
      <c r="BE1857" s="10" t="s">
        <v>808</v>
      </c>
      <c r="BF1857" s="10" t="s">
        <v>3077</v>
      </c>
      <c r="BG1857" s="10">
        <v>3.2741170575478508E-6</v>
      </c>
      <c r="BH1857" s="10">
        <v>1987290.6393508038</v>
      </c>
      <c r="BI1857" s="10">
        <v>889</v>
      </c>
      <c r="BJ1857" s="10" t="s">
        <v>33</v>
      </c>
      <c r="BL1857" s="10" t="s">
        <v>33</v>
      </c>
      <c r="BM1857" s="10" t="s">
        <v>33</v>
      </c>
      <c r="BP1857" s="10" t="s">
        <v>33</v>
      </c>
      <c r="BQ1857" s="10" t="s">
        <v>33</v>
      </c>
      <c r="BR1857" s="10" t="s">
        <v>33</v>
      </c>
      <c r="BS1857" s="11" t="s">
        <v>33</v>
      </c>
      <c r="BT1857" s="11" t="s">
        <v>33</v>
      </c>
      <c r="BU1857" s="10">
        <v>1857</v>
      </c>
    </row>
    <row r="1858" spans="1:73" s="10" customFormat="1" x14ac:dyDescent="0.45">
      <c r="A1858" s="10" t="s">
        <v>33</v>
      </c>
      <c r="D1858" s="10" t="s">
        <v>33</v>
      </c>
      <c r="E1858" s="10">
        <v>1856</v>
      </c>
      <c r="F1858" s="10">
        <v>1020</v>
      </c>
      <c r="H1858" s="10">
        <v>270</v>
      </c>
      <c r="J1858" s="10" t="s">
        <v>33</v>
      </c>
      <c r="K1858" s="10" t="s">
        <v>42</v>
      </c>
      <c r="L1858" s="10" t="s">
        <v>33</v>
      </c>
      <c r="M1858" s="10">
        <v>9.7979589711327115</v>
      </c>
      <c r="N1858" s="10">
        <v>9.7979589711327115</v>
      </c>
      <c r="T1858" s="10">
        <v>0</v>
      </c>
      <c r="W1858" s="10">
        <v>0</v>
      </c>
      <c r="X1858" s="10">
        <v>0</v>
      </c>
      <c r="Y1858" s="10">
        <v>0</v>
      </c>
      <c r="AB1858" s="10">
        <v>0</v>
      </c>
      <c r="AC1858" s="10">
        <v>0</v>
      </c>
      <c r="AD1858" s="10">
        <v>0</v>
      </c>
      <c r="AE1858" s="10">
        <v>0</v>
      </c>
      <c r="AH1858" s="10">
        <v>1</v>
      </c>
      <c r="AQ1858" s="10">
        <v>0</v>
      </c>
      <c r="AR1858" s="10">
        <v>0</v>
      </c>
      <c r="AS1858" s="10">
        <v>0</v>
      </c>
      <c r="AT1858" s="10">
        <v>0</v>
      </c>
      <c r="AU1858" s="10">
        <v>0</v>
      </c>
      <c r="AV1858" s="10">
        <v>9.7979589711327115</v>
      </c>
      <c r="AW1858" s="10">
        <v>9.7979589711327115</v>
      </c>
      <c r="AX1858" s="10" t="s">
        <v>33</v>
      </c>
      <c r="AY1858" s="10" t="s">
        <v>33</v>
      </c>
      <c r="AZ1858" s="10" t="s">
        <v>33</v>
      </c>
      <c r="BA1858" s="10" t="s">
        <v>33</v>
      </c>
      <c r="BB1858" s="10">
        <v>1856</v>
      </c>
      <c r="BC1858" s="10">
        <v>1020</v>
      </c>
      <c r="BE1858" s="10" t="s">
        <v>808</v>
      </c>
      <c r="BF1858" s="10" t="s">
        <v>3078</v>
      </c>
      <c r="BG1858" s="10">
        <v>0</v>
      </c>
      <c r="BH1858" s="10">
        <v>6907.9244377234008</v>
      </c>
      <c r="BI1858" s="10">
        <v>890</v>
      </c>
      <c r="BJ1858" s="10" t="s">
        <v>33</v>
      </c>
      <c r="BL1858" s="10" t="s">
        <v>33</v>
      </c>
      <c r="BM1858" s="10" t="s">
        <v>33</v>
      </c>
      <c r="BP1858" s="10" t="s">
        <v>33</v>
      </c>
      <c r="BQ1858" s="10" t="s">
        <v>33</v>
      </c>
      <c r="BR1858" s="10" t="s">
        <v>33</v>
      </c>
      <c r="BS1858" s="11" t="s">
        <v>33</v>
      </c>
      <c r="BT1858" s="11" t="s">
        <v>33</v>
      </c>
      <c r="BU1858" s="10">
        <v>1858</v>
      </c>
    </row>
    <row r="1859" spans="1:73" s="10" customFormat="1" x14ac:dyDescent="0.45">
      <c r="A1859" s="10" t="s">
        <v>33</v>
      </c>
      <c r="D1859" s="10" t="s">
        <v>33</v>
      </c>
      <c r="E1859" s="10">
        <v>1856</v>
      </c>
      <c r="F1859" s="10">
        <v>1589</v>
      </c>
      <c r="H1859" s="10">
        <v>422</v>
      </c>
      <c r="J1859" s="10" t="s">
        <v>33</v>
      </c>
      <c r="K1859" s="10" t="s">
        <v>793</v>
      </c>
      <c r="L1859" s="10" t="s">
        <v>33</v>
      </c>
      <c r="M1859" s="10">
        <v>0.31622776601683794</v>
      </c>
      <c r="N1859" s="10">
        <v>0.31622776601683794</v>
      </c>
      <c r="T1859" s="10">
        <v>0</v>
      </c>
      <c r="W1859" s="10">
        <v>0</v>
      </c>
      <c r="X1859" s="10">
        <v>0</v>
      </c>
      <c r="Y1859" s="10">
        <v>0</v>
      </c>
      <c r="AB1859" s="10">
        <v>0</v>
      </c>
      <c r="AC1859" s="10">
        <v>0</v>
      </c>
      <c r="AD1859" s="10">
        <v>0</v>
      </c>
      <c r="AE1859" s="10">
        <v>0</v>
      </c>
      <c r="AH1859" s="10">
        <v>1</v>
      </c>
      <c r="AQ1859" s="10">
        <v>0</v>
      </c>
      <c r="AR1859" s="10">
        <v>6.7775435741033974</v>
      </c>
      <c r="AS1859" s="10">
        <v>6.7775435741033974</v>
      </c>
      <c r="AT1859" s="10">
        <v>0</v>
      </c>
      <c r="AU1859" s="10">
        <v>0</v>
      </c>
      <c r="AV1859" s="10">
        <v>371.5635913518816</v>
      </c>
      <c r="AW1859" s="10">
        <v>371.5635913518816</v>
      </c>
      <c r="AX1859" s="10" t="s">
        <v>33</v>
      </c>
      <c r="AY1859" s="10" t="s">
        <v>33</v>
      </c>
      <c r="AZ1859" s="10" t="s">
        <v>33</v>
      </c>
      <c r="BA1859" s="10" t="s">
        <v>33</v>
      </c>
      <c r="BB1859" s="10">
        <v>1856</v>
      </c>
      <c r="BC1859" s="10">
        <v>1589</v>
      </c>
      <c r="BE1859" s="10" t="s">
        <v>808</v>
      </c>
      <c r="BF1859" s="10" t="s">
        <v>3079</v>
      </c>
      <c r="BG1859" s="10">
        <v>8.6784160231747738E-7</v>
      </c>
      <c r="BH1859" s="10">
        <v>207247.54234413998</v>
      </c>
      <c r="BI1859" s="10">
        <v>891</v>
      </c>
      <c r="BJ1859" s="10" t="s">
        <v>33</v>
      </c>
      <c r="BL1859" s="10" t="s">
        <v>33</v>
      </c>
      <c r="BM1859" s="10" t="s">
        <v>33</v>
      </c>
      <c r="BP1859" s="10" t="s">
        <v>33</v>
      </c>
      <c r="BQ1859" s="10" t="s">
        <v>33</v>
      </c>
      <c r="BR1859" s="10" t="s">
        <v>33</v>
      </c>
      <c r="BS1859" s="11" t="s">
        <v>33</v>
      </c>
      <c r="BT1859" s="11" t="s">
        <v>33</v>
      </c>
      <c r="BU1859" s="10">
        <v>1859</v>
      </c>
    </row>
    <row r="1860" spans="1:73" s="10" customFormat="1" x14ac:dyDescent="0.45">
      <c r="A1860" s="10" t="s">
        <v>33</v>
      </c>
      <c r="D1860" s="10" t="s">
        <v>33</v>
      </c>
      <c r="E1860" s="10">
        <v>1856</v>
      </c>
      <c r="F1860" s="10">
        <v>1288</v>
      </c>
      <c r="H1860" s="10">
        <v>352</v>
      </c>
      <c r="J1860" s="10" t="s">
        <v>33</v>
      </c>
      <c r="K1860" s="10" t="s">
        <v>1808</v>
      </c>
      <c r="L1860" s="10" t="s">
        <v>33</v>
      </c>
      <c r="M1860" s="10">
        <v>7.0710678118654771E-3</v>
      </c>
      <c r="N1860" s="10">
        <v>7.0710678118654771E-3</v>
      </c>
      <c r="T1860" s="10">
        <v>0</v>
      </c>
      <c r="W1860" s="10">
        <v>0</v>
      </c>
      <c r="X1860" s="10">
        <v>0</v>
      </c>
      <c r="Y1860" s="10">
        <v>0</v>
      </c>
      <c r="AB1860" s="10">
        <v>0</v>
      </c>
      <c r="AC1860" s="10">
        <v>0</v>
      </c>
      <c r="AD1860" s="10">
        <v>0</v>
      </c>
      <c r="AE1860" s="10">
        <v>0</v>
      </c>
      <c r="AH1860" s="10">
        <v>1</v>
      </c>
      <c r="AQ1860" s="10">
        <v>5.974922749629347E-3</v>
      </c>
      <c r="AR1860" s="10">
        <v>7.4104485583180169E-2</v>
      </c>
      <c r="AS1860" s="10">
        <v>8.2768123570142724E-2</v>
      </c>
      <c r="AT1860" s="10">
        <v>0.14041068461628967</v>
      </c>
      <c r="AU1860" s="10">
        <v>2.6404246720471061E-2</v>
      </c>
      <c r="AV1860" s="10">
        <v>25.462888658765944</v>
      </c>
      <c r="AW1860" s="10">
        <v>25.629703590102704</v>
      </c>
      <c r="AX1860" s="10" t="s">
        <v>33</v>
      </c>
      <c r="AY1860" s="10" t="s">
        <v>33</v>
      </c>
      <c r="AZ1860" s="10" t="s">
        <v>33</v>
      </c>
      <c r="BA1860" s="10" t="s">
        <v>33</v>
      </c>
      <c r="BB1860" s="10">
        <v>1856</v>
      </c>
      <c r="BC1860" s="10">
        <v>1288</v>
      </c>
      <c r="BE1860" s="10" t="s">
        <v>808</v>
      </c>
      <c r="BF1860" s="10" t="s">
        <v>3080</v>
      </c>
      <c r="BG1860" s="10">
        <v>1.0598179147734359E-8</v>
      </c>
      <c r="BH1860" s="10">
        <v>18053.50437088246</v>
      </c>
      <c r="BI1860" s="10">
        <v>892</v>
      </c>
      <c r="BJ1860" s="10" t="s">
        <v>33</v>
      </c>
      <c r="BL1860" s="10" t="s">
        <v>33</v>
      </c>
      <c r="BM1860" s="10" t="s">
        <v>33</v>
      </c>
      <c r="BP1860" s="10" t="s">
        <v>33</v>
      </c>
      <c r="BQ1860" s="10" t="s">
        <v>33</v>
      </c>
      <c r="BR1860" s="10" t="s">
        <v>33</v>
      </c>
      <c r="BS1860" s="11" t="s">
        <v>33</v>
      </c>
      <c r="BT1860" s="11" t="s">
        <v>33</v>
      </c>
      <c r="BU1860" s="10">
        <v>1860</v>
      </c>
    </row>
    <row r="1861" spans="1:73" s="10" customFormat="1" x14ac:dyDescent="0.45">
      <c r="A1861" s="10">
        <v>489</v>
      </c>
      <c r="D1861" s="10">
        <v>1862</v>
      </c>
      <c r="E1861" s="10" t="s">
        <v>33</v>
      </c>
      <c r="F1861" s="10">
        <v>1684</v>
      </c>
      <c r="H1861" s="10" t="s">
        <v>33</v>
      </c>
      <c r="J1861" s="10" t="s">
        <v>54</v>
      </c>
      <c r="K1861" s="10">
        <v>0</v>
      </c>
      <c r="L1861" s="10">
        <v>1</v>
      </c>
      <c r="M1861" s="10" t="s">
        <v>33</v>
      </c>
      <c r="N1861" s="10">
        <v>1</v>
      </c>
      <c r="T1861" s="10">
        <v>0</v>
      </c>
      <c r="W1861" s="10">
        <v>0</v>
      </c>
      <c r="X1861" s="10">
        <v>0</v>
      </c>
      <c r="Y1861" s="10">
        <v>0</v>
      </c>
      <c r="AB1861" s="10">
        <v>0</v>
      </c>
      <c r="AC1861" s="10">
        <v>0</v>
      </c>
      <c r="AD1861" s="12">
        <v>65.783929341647507</v>
      </c>
      <c r="AE1861" s="12">
        <v>1129.6987081077498</v>
      </c>
      <c r="AH1861" s="10">
        <v>1</v>
      </c>
      <c r="AQ1861" s="10">
        <v>0</v>
      </c>
      <c r="AR1861" s="10">
        <v>65.783929341647507</v>
      </c>
      <c r="AS1861" s="10">
        <v>65.783929341647507</v>
      </c>
      <c r="AT1861" s="10">
        <v>0</v>
      </c>
      <c r="AU1861" s="10">
        <v>0</v>
      </c>
      <c r="AV1861" s="10">
        <v>1129.6987081077498</v>
      </c>
      <c r="AW1861" s="10">
        <v>1129.6987081077498</v>
      </c>
      <c r="AX1861" s="10">
        <v>6.3366647378569764E-6</v>
      </c>
      <c r="AY1861" s="10">
        <v>0</v>
      </c>
      <c r="AZ1861" s="10" t="s">
        <v>33</v>
      </c>
      <c r="BA1861" s="10">
        <v>1862</v>
      </c>
      <c r="BB1861" s="10" t="s">
        <v>33</v>
      </c>
      <c r="BC1861" s="10">
        <v>1684</v>
      </c>
      <c r="BE1861" s="10" t="s">
        <v>33</v>
      </c>
      <c r="BF1861" s="10" t="s">
        <v>33</v>
      </c>
      <c r="BG1861" s="10" t="s">
        <v>33</v>
      </c>
      <c r="BH1861" s="10" t="s">
        <v>33</v>
      </c>
      <c r="BI1861" s="10" t="s">
        <v>33</v>
      </c>
      <c r="BJ1861" s="10" t="s">
        <v>33</v>
      </c>
      <c r="BL1861" s="10" t="s">
        <v>33</v>
      </c>
      <c r="BM1861" s="10" t="s">
        <v>33</v>
      </c>
      <c r="BP1861" s="10" t="s">
        <v>34</v>
      </c>
      <c r="BQ1861" s="10">
        <v>0</v>
      </c>
      <c r="BR1861" s="10" t="s">
        <v>54</v>
      </c>
      <c r="BS1861" s="11">
        <v>65.783929341647507</v>
      </c>
      <c r="BT1861" s="11">
        <v>1129.6987081077498</v>
      </c>
      <c r="BU1861" s="10">
        <v>1861</v>
      </c>
    </row>
    <row r="1862" spans="1:73" s="10" customFormat="1" x14ac:dyDescent="0.45">
      <c r="A1862" s="10">
        <v>490</v>
      </c>
      <c r="D1862" s="10">
        <v>1865</v>
      </c>
      <c r="E1862" s="10" t="s">
        <v>33</v>
      </c>
      <c r="F1862" s="10">
        <v>1804</v>
      </c>
      <c r="H1862" s="10" t="s">
        <v>33</v>
      </c>
      <c r="J1862" s="10" t="s">
        <v>119</v>
      </c>
      <c r="K1862" s="10">
        <v>0</v>
      </c>
      <c r="L1862" s="10">
        <v>1</v>
      </c>
      <c r="M1862" s="10">
        <v>0</v>
      </c>
      <c r="N1862" s="10">
        <v>0</v>
      </c>
      <c r="T1862" s="10">
        <v>4</v>
      </c>
      <c r="W1862" s="10">
        <v>15.555000000000001</v>
      </c>
      <c r="X1862" s="10" t="s">
        <v>35</v>
      </c>
      <c r="Y1862" s="10">
        <v>1.5</v>
      </c>
      <c r="AB1862" s="10">
        <v>179.97</v>
      </c>
      <c r="AC1862" s="10">
        <v>0</v>
      </c>
      <c r="AD1862" s="10">
        <v>0</v>
      </c>
      <c r="AE1862" s="10">
        <v>0</v>
      </c>
      <c r="AH1862" s="10">
        <v>1</v>
      </c>
      <c r="AQ1862" s="10">
        <v>4</v>
      </c>
      <c r="AR1862" s="10">
        <v>15.555000000000001</v>
      </c>
      <c r="AS1862" s="10">
        <v>21.355</v>
      </c>
      <c r="AT1862" s="10">
        <v>94</v>
      </c>
      <c r="AU1862" s="10">
        <v>179.97</v>
      </c>
      <c r="AV1862" s="10">
        <v>0</v>
      </c>
      <c r="AW1862" s="10">
        <v>273.97000000000003</v>
      </c>
      <c r="AX1862" s="10">
        <v>1.894214052054308E-10</v>
      </c>
      <c r="AY1862" s="10">
        <v>0</v>
      </c>
      <c r="AZ1862" s="10" t="s">
        <v>33</v>
      </c>
      <c r="BA1862" s="10">
        <v>1865</v>
      </c>
      <c r="BB1862" s="10" t="s">
        <v>33</v>
      </c>
      <c r="BC1862" s="10">
        <v>1804</v>
      </c>
      <c r="BE1862" s="10" t="s">
        <v>33</v>
      </c>
      <c r="BF1862" s="10" t="s">
        <v>33</v>
      </c>
      <c r="BG1862" s="10" t="s">
        <v>33</v>
      </c>
      <c r="BH1862" s="10" t="s">
        <v>33</v>
      </c>
      <c r="BI1862" s="10" t="s">
        <v>33</v>
      </c>
      <c r="BJ1862" s="10" t="s">
        <v>33</v>
      </c>
      <c r="BL1862" s="10" t="s">
        <v>33</v>
      </c>
      <c r="BM1862" s="10" t="s">
        <v>33</v>
      </c>
      <c r="BP1862" s="10" t="s">
        <v>33</v>
      </c>
      <c r="BQ1862" s="10">
        <v>0</v>
      </c>
      <c r="BR1862" s="10" t="s">
        <v>119</v>
      </c>
      <c r="BS1862" s="11">
        <v>21.355</v>
      </c>
      <c r="BT1862" s="11">
        <v>273.97000000000003</v>
      </c>
      <c r="BU1862" s="10">
        <v>1862</v>
      </c>
    </row>
    <row r="1863" spans="1:73" s="10" customFormat="1" x14ac:dyDescent="0.45">
      <c r="A1863" s="10" t="s">
        <v>33</v>
      </c>
      <c r="D1863" s="10" t="s">
        <v>33</v>
      </c>
      <c r="E1863" s="10">
        <v>1862</v>
      </c>
      <c r="F1863" s="10">
        <v>402</v>
      </c>
      <c r="H1863" s="10">
        <v>280</v>
      </c>
      <c r="J1863" s="10" t="s">
        <v>33</v>
      </c>
      <c r="K1863" s="10" t="s">
        <v>164</v>
      </c>
      <c r="L1863" s="10">
        <v>0.4</v>
      </c>
      <c r="M1863" s="10">
        <v>0</v>
      </c>
      <c r="N1863" s="10">
        <v>0</v>
      </c>
      <c r="T1863" s="10">
        <v>0</v>
      </c>
      <c r="W1863" s="10">
        <v>0</v>
      </c>
      <c r="X1863" s="10">
        <v>0</v>
      </c>
      <c r="Y1863" s="10">
        <v>0</v>
      </c>
      <c r="AB1863" s="10">
        <v>0</v>
      </c>
      <c r="AC1863" s="10">
        <v>0</v>
      </c>
      <c r="AD1863" s="10">
        <v>0</v>
      </c>
      <c r="AE1863" s="10">
        <v>0</v>
      </c>
      <c r="AH1863" s="10">
        <v>1</v>
      </c>
      <c r="AQ1863" s="10">
        <v>0</v>
      </c>
      <c r="AR1863" s="10">
        <v>0</v>
      </c>
      <c r="AS1863" s="10">
        <v>0</v>
      </c>
      <c r="AT1863" s="10">
        <v>0</v>
      </c>
      <c r="AU1863" s="10">
        <v>0</v>
      </c>
      <c r="AV1863" s="10">
        <v>0</v>
      </c>
      <c r="AW1863" s="10">
        <v>0</v>
      </c>
      <c r="AX1863" s="10" t="s">
        <v>33</v>
      </c>
      <c r="AY1863" s="10" t="s">
        <v>33</v>
      </c>
      <c r="AZ1863" s="10" t="s">
        <v>33</v>
      </c>
      <c r="BA1863" s="10" t="s">
        <v>33</v>
      </c>
      <c r="BB1863" s="10">
        <v>1862</v>
      </c>
      <c r="BC1863" s="10">
        <v>402</v>
      </c>
      <c r="BE1863" s="10" t="s">
        <v>119</v>
      </c>
      <c r="BF1863" s="10" t="s">
        <v>164</v>
      </c>
      <c r="BG1863" s="10">
        <v>0</v>
      </c>
      <c r="BH1863" s="10">
        <v>0</v>
      </c>
      <c r="BI1863" s="10">
        <v>895</v>
      </c>
      <c r="BJ1863" s="10" t="s">
        <v>33</v>
      </c>
      <c r="BL1863" s="10" t="s">
        <v>33</v>
      </c>
      <c r="BM1863" s="10" t="s">
        <v>33</v>
      </c>
      <c r="BP1863" s="10" t="s">
        <v>33</v>
      </c>
      <c r="BQ1863" s="10" t="s">
        <v>33</v>
      </c>
      <c r="BR1863" s="10" t="s">
        <v>33</v>
      </c>
      <c r="BS1863" s="11" t="s">
        <v>33</v>
      </c>
      <c r="BT1863" s="11" t="s">
        <v>33</v>
      </c>
      <c r="BU1863" s="10">
        <v>1863</v>
      </c>
    </row>
    <row r="1864" spans="1:73" s="10" customFormat="1" x14ac:dyDescent="0.45">
      <c r="A1864" s="10" t="s">
        <v>33</v>
      </c>
      <c r="D1864" s="10" t="s">
        <v>33</v>
      </c>
      <c r="E1864" s="10">
        <v>1862</v>
      </c>
      <c r="F1864" s="10">
        <v>1186</v>
      </c>
      <c r="H1864" s="10">
        <v>319</v>
      </c>
      <c r="J1864" s="10" t="s">
        <v>33</v>
      </c>
      <c r="K1864" s="10" t="s">
        <v>52</v>
      </c>
      <c r="L1864" s="10">
        <v>1.5</v>
      </c>
      <c r="M1864" s="10">
        <v>0</v>
      </c>
      <c r="N1864" s="10">
        <v>0</v>
      </c>
      <c r="T1864" s="10">
        <v>0</v>
      </c>
      <c r="W1864" s="10">
        <v>0</v>
      </c>
      <c r="X1864" s="10">
        <v>0</v>
      </c>
      <c r="Y1864" s="10">
        <v>0</v>
      </c>
      <c r="AB1864" s="10">
        <v>0</v>
      </c>
      <c r="AC1864" s="10">
        <v>0</v>
      </c>
      <c r="AD1864" s="10">
        <v>0</v>
      </c>
      <c r="AE1864" s="10">
        <v>0</v>
      </c>
      <c r="AH1864" s="10">
        <v>1</v>
      </c>
      <c r="AQ1864" s="10">
        <v>0</v>
      </c>
      <c r="AR1864" s="10">
        <v>0</v>
      </c>
      <c r="AS1864" s="10">
        <v>0</v>
      </c>
      <c r="AT1864" s="10">
        <v>0</v>
      </c>
      <c r="AU1864" s="10">
        <v>0</v>
      </c>
      <c r="AV1864" s="10">
        <v>0</v>
      </c>
      <c r="AW1864" s="10">
        <v>0</v>
      </c>
      <c r="AX1864" s="10" t="s">
        <v>33</v>
      </c>
      <c r="AY1864" s="10" t="s">
        <v>33</v>
      </c>
      <c r="AZ1864" s="10" t="s">
        <v>33</v>
      </c>
      <c r="BA1864" s="10" t="s">
        <v>33</v>
      </c>
      <c r="BB1864" s="10">
        <v>1862</v>
      </c>
      <c r="BC1864" s="10">
        <v>1186</v>
      </c>
      <c r="BE1864" s="10" t="s">
        <v>119</v>
      </c>
      <c r="BF1864" s="10" t="s">
        <v>3081</v>
      </c>
      <c r="BG1864" s="10">
        <v>0</v>
      </c>
      <c r="BH1864" s="10">
        <v>0</v>
      </c>
      <c r="BI1864" s="10">
        <v>896</v>
      </c>
      <c r="BJ1864" s="10" t="s">
        <v>33</v>
      </c>
      <c r="BL1864" s="10" t="s">
        <v>33</v>
      </c>
      <c r="BM1864" s="10" t="s">
        <v>33</v>
      </c>
      <c r="BP1864" s="10" t="s">
        <v>33</v>
      </c>
      <c r="BQ1864" s="10" t="s">
        <v>33</v>
      </c>
      <c r="BR1864" s="10" t="s">
        <v>33</v>
      </c>
      <c r="BS1864" s="11" t="s">
        <v>33</v>
      </c>
      <c r="BT1864" s="11" t="s">
        <v>33</v>
      </c>
      <c r="BU1864" s="10">
        <v>1864</v>
      </c>
    </row>
    <row r="1865" spans="1:73" s="10" customFormat="1" x14ac:dyDescent="0.45">
      <c r="A1865" s="10">
        <v>491</v>
      </c>
      <c r="D1865" s="10">
        <v>1869</v>
      </c>
      <c r="E1865" s="10" t="s">
        <v>33</v>
      </c>
      <c r="F1865" s="10">
        <v>1689</v>
      </c>
      <c r="H1865" s="10" t="s">
        <v>33</v>
      </c>
      <c r="J1865" s="10" t="s">
        <v>118</v>
      </c>
      <c r="K1865" s="10">
        <v>0</v>
      </c>
      <c r="L1865" s="10">
        <v>1</v>
      </c>
      <c r="M1865" s="10" t="s">
        <v>33</v>
      </c>
      <c r="N1865" s="10">
        <v>1</v>
      </c>
      <c r="T1865" s="10">
        <v>0.84852813742385702</v>
      </c>
      <c r="W1865" s="10">
        <v>3.3019121732717238</v>
      </c>
      <c r="X1865" s="10" t="s">
        <v>87</v>
      </c>
      <c r="Y1865" s="10">
        <v>0.4898979485566356</v>
      </c>
      <c r="AB1865" s="10">
        <v>26.892947886016511</v>
      </c>
      <c r="AC1865" s="10">
        <v>0</v>
      </c>
      <c r="AD1865" s="10">
        <v>0</v>
      </c>
      <c r="AE1865" s="10">
        <v>0</v>
      </c>
      <c r="AH1865" s="10">
        <v>1</v>
      </c>
      <c r="AQ1865" s="10">
        <v>1.9026699600386117</v>
      </c>
      <c r="AR1865" s="10">
        <v>13.662028691872788</v>
      </c>
      <c r="AS1865" s="10">
        <v>16.420900133928775</v>
      </c>
      <c r="AT1865" s="10">
        <v>44.712744060907376</v>
      </c>
      <c r="AU1865" s="10">
        <v>54.122057620608231</v>
      </c>
      <c r="AV1865" s="10">
        <v>404.84131423334907</v>
      </c>
      <c r="AW1865" s="10">
        <v>503.67611591486468</v>
      </c>
      <c r="AX1865" s="10">
        <v>9.1641038841776603E-6</v>
      </c>
      <c r="AY1865" s="10">
        <v>0</v>
      </c>
      <c r="AZ1865" s="10" t="s">
        <v>33</v>
      </c>
      <c r="BA1865" s="10">
        <v>1869</v>
      </c>
      <c r="BB1865" s="10" t="s">
        <v>33</v>
      </c>
      <c r="BC1865" s="10">
        <v>1689</v>
      </c>
      <c r="BE1865" s="10" t="s">
        <v>33</v>
      </c>
      <c r="BF1865" s="10" t="s">
        <v>33</v>
      </c>
      <c r="BG1865" s="10" t="s">
        <v>33</v>
      </c>
      <c r="BH1865" s="10" t="s">
        <v>33</v>
      </c>
      <c r="BI1865" s="10" t="s">
        <v>33</v>
      </c>
      <c r="BJ1865" s="10" t="s">
        <v>33</v>
      </c>
      <c r="BL1865" s="10" t="s">
        <v>33</v>
      </c>
      <c r="BM1865" s="10" t="s">
        <v>33</v>
      </c>
      <c r="BP1865" s="10" t="s">
        <v>33</v>
      </c>
      <c r="BQ1865" s="10">
        <v>0</v>
      </c>
      <c r="BR1865" s="10" t="s">
        <v>118</v>
      </c>
      <c r="BS1865" s="11">
        <v>16.420900133928775</v>
      </c>
      <c r="BT1865" s="11">
        <v>503.67611591486468</v>
      </c>
      <c r="BU1865" s="10">
        <v>1865</v>
      </c>
    </row>
    <row r="1866" spans="1:73" s="10" customFormat="1" x14ac:dyDescent="0.45">
      <c r="A1866" s="10" t="s">
        <v>33</v>
      </c>
      <c r="D1866" s="10" t="s">
        <v>33</v>
      </c>
      <c r="E1866" s="10">
        <v>1865</v>
      </c>
      <c r="F1866" s="10">
        <v>1085</v>
      </c>
      <c r="H1866" s="10">
        <v>283</v>
      </c>
      <c r="J1866" s="10" t="s">
        <v>33</v>
      </c>
      <c r="K1866" s="10" t="s">
        <v>90</v>
      </c>
      <c r="L1866" s="10" t="s">
        <v>33</v>
      </c>
      <c r="M1866" s="10">
        <v>24.494897427831781</v>
      </c>
      <c r="N1866" s="10">
        <v>24.494897427831781</v>
      </c>
      <c r="T1866" s="10">
        <v>0</v>
      </c>
      <c r="W1866" s="10">
        <v>0</v>
      </c>
      <c r="X1866" s="10">
        <v>0</v>
      </c>
      <c r="Y1866" s="10">
        <v>0</v>
      </c>
      <c r="AB1866" s="10">
        <v>0</v>
      </c>
      <c r="AC1866" s="10">
        <v>0</v>
      </c>
      <c r="AD1866" s="10">
        <v>0</v>
      </c>
      <c r="AE1866" s="10">
        <v>0</v>
      </c>
      <c r="AH1866" s="10">
        <v>1</v>
      </c>
      <c r="AQ1866" s="10">
        <v>1.0541418226147548</v>
      </c>
      <c r="AR1866" s="10">
        <v>7.3291068881686465</v>
      </c>
      <c r="AS1866" s="10">
        <v>8.85761253096004</v>
      </c>
      <c r="AT1866" s="10">
        <v>24.772332831446736</v>
      </c>
      <c r="AU1866" s="10">
        <v>27.229109734591717</v>
      </c>
      <c r="AV1866" s="10">
        <v>226.42557587408112</v>
      </c>
      <c r="AW1866" s="10">
        <v>278.42701844011958</v>
      </c>
      <c r="AX1866" s="10" t="s">
        <v>33</v>
      </c>
      <c r="AY1866" s="10" t="s">
        <v>33</v>
      </c>
      <c r="AZ1866" s="10" t="s">
        <v>33</v>
      </c>
      <c r="BA1866" s="10" t="s">
        <v>33</v>
      </c>
      <c r="BB1866" s="10">
        <v>1865</v>
      </c>
      <c r="BC1866" s="10">
        <v>1085</v>
      </c>
      <c r="BE1866" s="10" t="s">
        <v>118</v>
      </c>
      <c r="BF1866" s="10" t="s">
        <v>3082</v>
      </c>
      <c r="BG1866" s="10">
        <v>8.1172081399511617E-5</v>
      </c>
      <c r="BH1866" s="10">
        <v>253739.54525420006</v>
      </c>
      <c r="BI1866" s="10">
        <v>898</v>
      </c>
      <c r="BJ1866" s="10" t="s">
        <v>33</v>
      </c>
      <c r="BL1866" s="10" t="s">
        <v>33</v>
      </c>
      <c r="BM1866" s="10" t="s">
        <v>33</v>
      </c>
      <c r="BP1866" s="10" t="s">
        <v>33</v>
      </c>
      <c r="BQ1866" s="10" t="s">
        <v>33</v>
      </c>
      <c r="BR1866" s="10" t="s">
        <v>33</v>
      </c>
      <c r="BS1866" s="11" t="s">
        <v>33</v>
      </c>
      <c r="BT1866" s="11" t="s">
        <v>33</v>
      </c>
      <c r="BU1866" s="10">
        <v>1866</v>
      </c>
    </row>
    <row r="1867" spans="1:73" s="10" customFormat="1" x14ac:dyDescent="0.45">
      <c r="A1867" s="10" t="s">
        <v>33</v>
      </c>
      <c r="D1867" s="10" t="s">
        <v>33</v>
      </c>
      <c r="E1867" s="10">
        <v>1865</v>
      </c>
      <c r="F1867" s="10">
        <v>1020</v>
      </c>
      <c r="H1867" s="10">
        <v>270</v>
      </c>
      <c r="J1867" s="10" t="s">
        <v>33</v>
      </c>
      <c r="K1867" s="10" t="s">
        <v>42</v>
      </c>
      <c r="L1867" s="10" t="s">
        <v>33</v>
      </c>
      <c r="M1867" s="10">
        <v>12.24744871391589</v>
      </c>
      <c r="N1867" s="10">
        <v>12.24744871391589</v>
      </c>
      <c r="T1867" s="10">
        <v>0</v>
      </c>
      <c r="W1867" s="10">
        <v>0</v>
      </c>
      <c r="X1867" s="10">
        <v>0</v>
      </c>
      <c r="Y1867" s="10">
        <v>0</v>
      </c>
      <c r="AB1867" s="10">
        <v>0</v>
      </c>
      <c r="AC1867" s="10">
        <v>0</v>
      </c>
      <c r="AD1867" s="10">
        <v>0</v>
      </c>
      <c r="AE1867" s="10">
        <v>0</v>
      </c>
      <c r="AH1867" s="10">
        <v>1</v>
      </c>
      <c r="AQ1867" s="10">
        <v>0</v>
      </c>
      <c r="AR1867" s="10">
        <v>0</v>
      </c>
      <c r="AS1867" s="10">
        <v>0</v>
      </c>
      <c r="AT1867" s="10">
        <v>0</v>
      </c>
      <c r="AU1867" s="10">
        <v>0</v>
      </c>
      <c r="AV1867" s="10">
        <v>12.24744871391589</v>
      </c>
      <c r="AW1867" s="10">
        <v>12.24744871391589</v>
      </c>
      <c r="AX1867" s="10" t="s">
        <v>33</v>
      </c>
      <c r="AY1867" s="10" t="s">
        <v>33</v>
      </c>
      <c r="AZ1867" s="10" t="s">
        <v>33</v>
      </c>
      <c r="BA1867" s="10" t="s">
        <v>33</v>
      </c>
      <c r="BB1867" s="10">
        <v>1865</v>
      </c>
      <c r="BC1867" s="10">
        <v>1020</v>
      </c>
      <c r="BE1867" s="10" t="s">
        <v>118</v>
      </c>
      <c r="BF1867" s="10" t="s">
        <v>3083</v>
      </c>
      <c r="BG1867" s="10">
        <v>0</v>
      </c>
      <c r="BH1867" s="10">
        <v>3182.6855962948503</v>
      </c>
      <c r="BI1867" s="10">
        <v>899</v>
      </c>
      <c r="BJ1867" s="10" t="s">
        <v>33</v>
      </c>
      <c r="BL1867" s="10" t="s">
        <v>33</v>
      </c>
      <c r="BM1867" s="10" t="s">
        <v>33</v>
      </c>
      <c r="BP1867" s="10" t="s">
        <v>33</v>
      </c>
      <c r="BQ1867" s="10" t="s">
        <v>33</v>
      </c>
      <c r="BR1867" s="10" t="s">
        <v>33</v>
      </c>
      <c r="BS1867" s="11" t="s">
        <v>33</v>
      </c>
      <c r="BT1867" s="11" t="s">
        <v>33</v>
      </c>
      <c r="BU1867" s="10">
        <v>1867</v>
      </c>
    </row>
    <row r="1868" spans="1:73" s="10" customFormat="1" x14ac:dyDescent="0.45">
      <c r="A1868" s="10" t="s">
        <v>33</v>
      </c>
      <c r="D1868" s="10" t="s">
        <v>33</v>
      </c>
      <c r="E1868" s="10">
        <v>1865</v>
      </c>
      <c r="F1868" s="10">
        <v>1589</v>
      </c>
      <c r="H1868" s="10">
        <v>422</v>
      </c>
      <c r="J1868" s="10" t="s">
        <v>33</v>
      </c>
      <c r="K1868" s="10" t="s">
        <v>793</v>
      </c>
      <c r="L1868" s="10" t="s">
        <v>33</v>
      </c>
      <c r="M1868" s="10">
        <v>0.14142135623730953</v>
      </c>
      <c r="N1868" s="10">
        <v>0.14142135623730953</v>
      </c>
      <c r="T1868" s="10">
        <v>0</v>
      </c>
      <c r="W1868" s="10">
        <v>0</v>
      </c>
      <c r="X1868" s="10">
        <v>0</v>
      </c>
      <c r="Y1868" s="10">
        <v>0</v>
      </c>
      <c r="AB1868" s="10">
        <v>0</v>
      </c>
      <c r="AC1868" s="10">
        <v>0</v>
      </c>
      <c r="AD1868" s="10">
        <v>0</v>
      </c>
      <c r="AE1868" s="10">
        <v>0</v>
      </c>
      <c r="AH1868" s="10">
        <v>1</v>
      </c>
      <c r="AQ1868" s="10">
        <v>0</v>
      </c>
      <c r="AR1868" s="10">
        <v>3.0310096304324166</v>
      </c>
      <c r="AS1868" s="10">
        <v>3.0310096304324166</v>
      </c>
      <c r="AT1868" s="10">
        <v>0</v>
      </c>
      <c r="AU1868" s="10">
        <v>0</v>
      </c>
      <c r="AV1868" s="10">
        <v>166.16828964535208</v>
      </c>
      <c r="AW1868" s="10">
        <v>166.16828964535208</v>
      </c>
      <c r="AX1868" s="10" t="s">
        <v>33</v>
      </c>
      <c r="AY1868" s="10" t="s">
        <v>33</v>
      </c>
      <c r="AZ1868" s="10" t="s">
        <v>33</v>
      </c>
      <c r="BA1868" s="10" t="s">
        <v>33</v>
      </c>
      <c r="BB1868" s="10">
        <v>1865</v>
      </c>
      <c r="BC1868" s="10">
        <v>1589</v>
      </c>
      <c r="BE1868" s="10" t="s">
        <v>118</v>
      </c>
      <c r="BF1868" s="10" t="s">
        <v>3084</v>
      </c>
      <c r="BG1868" s="10">
        <v>2.7776487127225604E-5</v>
      </c>
      <c r="BH1868" s="10">
        <v>34161.783360667294</v>
      </c>
      <c r="BI1868" s="10">
        <v>900</v>
      </c>
      <c r="BJ1868" s="10" t="s">
        <v>33</v>
      </c>
      <c r="BL1868" s="10" t="s">
        <v>33</v>
      </c>
      <c r="BM1868" s="10" t="s">
        <v>33</v>
      </c>
      <c r="BP1868" s="10" t="s">
        <v>33</v>
      </c>
      <c r="BQ1868" s="10" t="s">
        <v>33</v>
      </c>
      <c r="BR1868" s="10" t="s">
        <v>33</v>
      </c>
      <c r="BS1868" s="11" t="s">
        <v>33</v>
      </c>
      <c r="BT1868" s="11" t="s">
        <v>33</v>
      </c>
      <c r="BU1868" s="10">
        <v>1868</v>
      </c>
    </row>
    <row r="1869" spans="1:73" s="10" customFormat="1" x14ac:dyDescent="0.45">
      <c r="A1869" s="10">
        <v>492</v>
      </c>
      <c r="D1869" s="10">
        <v>1870</v>
      </c>
      <c r="E1869" s="10" t="s">
        <v>33</v>
      </c>
      <c r="F1869" s="10">
        <v>1721</v>
      </c>
      <c r="H1869" s="10" t="s">
        <v>33</v>
      </c>
      <c r="J1869" s="10" t="s">
        <v>419</v>
      </c>
      <c r="K1869" s="10">
        <v>0</v>
      </c>
      <c r="L1869" s="10">
        <v>1</v>
      </c>
      <c r="M1869" s="10" t="s">
        <v>33</v>
      </c>
      <c r="N1869" s="10">
        <v>1</v>
      </c>
      <c r="T1869" s="10">
        <v>0</v>
      </c>
      <c r="W1869" s="10">
        <v>0</v>
      </c>
      <c r="X1869" s="10">
        <v>0</v>
      </c>
      <c r="Y1869" s="10">
        <v>0</v>
      </c>
      <c r="AB1869" s="10">
        <v>0</v>
      </c>
      <c r="AC1869" s="10">
        <v>0</v>
      </c>
      <c r="AD1869" s="12">
        <v>8.7626026469893485</v>
      </c>
      <c r="AE1869" s="12">
        <v>158.93594875838212</v>
      </c>
      <c r="AH1869" s="10">
        <v>1</v>
      </c>
      <c r="AQ1869" s="10">
        <v>0</v>
      </c>
      <c r="AR1869" s="10">
        <v>8.7626026469893485</v>
      </c>
      <c r="AS1869" s="10">
        <v>8.7626026469893485</v>
      </c>
      <c r="AT1869" s="10">
        <v>0</v>
      </c>
      <c r="AU1869" s="10">
        <v>0</v>
      </c>
      <c r="AV1869" s="10">
        <v>158.93594875838212</v>
      </c>
      <c r="AW1869" s="10">
        <v>158.93594875838212</v>
      </c>
      <c r="AX1869" s="10">
        <v>1.5748199897131104E-12</v>
      </c>
      <c r="AY1869" s="10">
        <v>0</v>
      </c>
      <c r="AZ1869" s="10" t="s">
        <v>33</v>
      </c>
      <c r="BA1869" s="10">
        <v>1870</v>
      </c>
      <c r="BB1869" s="10" t="s">
        <v>33</v>
      </c>
      <c r="BC1869" s="10">
        <v>1721</v>
      </c>
      <c r="BE1869" s="10" t="s">
        <v>33</v>
      </c>
      <c r="BF1869" s="10" t="s">
        <v>33</v>
      </c>
      <c r="BG1869" s="10" t="s">
        <v>33</v>
      </c>
      <c r="BH1869" s="10" t="s">
        <v>33</v>
      </c>
      <c r="BI1869" s="10" t="s">
        <v>33</v>
      </c>
      <c r="BJ1869" s="10" t="s">
        <v>33</v>
      </c>
      <c r="BL1869" s="10" t="s">
        <v>33</v>
      </c>
      <c r="BM1869" s="10" t="s">
        <v>33</v>
      </c>
      <c r="BP1869" s="10" t="s">
        <v>34</v>
      </c>
      <c r="BQ1869" s="10">
        <v>0</v>
      </c>
      <c r="BR1869" s="10" t="s">
        <v>419</v>
      </c>
      <c r="BS1869" s="11">
        <v>8.7626026469893485</v>
      </c>
      <c r="BT1869" s="11">
        <v>158.93594875838212</v>
      </c>
      <c r="BU1869" s="10">
        <v>1869</v>
      </c>
    </row>
    <row r="1870" spans="1:73" s="10" customFormat="1" x14ac:dyDescent="0.45">
      <c r="A1870" s="10">
        <v>493</v>
      </c>
      <c r="D1870" s="10">
        <v>1874</v>
      </c>
      <c r="E1870" s="10" t="s">
        <v>33</v>
      </c>
      <c r="F1870" s="10">
        <v>1694</v>
      </c>
      <c r="H1870" s="10" t="s">
        <v>33</v>
      </c>
      <c r="J1870" s="10" t="s">
        <v>1831</v>
      </c>
      <c r="K1870" s="10">
        <v>0</v>
      </c>
      <c r="L1870" s="10">
        <v>1</v>
      </c>
      <c r="M1870" s="10" t="s">
        <v>33</v>
      </c>
      <c r="N1870" s="10">
        <v>1</v>
      </c>
      <c r="T1870" s="10">
        <v>0.70710678118654757</v>
      </c>
      <c r="W1870" s="10">
        <v>2.8595398231183982</v>
      </c>
      <c r="X1870" s="10" t="s">
        <v>87</v>
      </c>
      <c r="Y1870" s="10">
        <v>0.42426406871192851</v>
      </c>
      <c r="AB1870" s="10">
        <v>23.289976051941316</v>
      </c>
      <c r="AC1870" s="10">
        <v>0</v>
      </c>
      <c r="AD1870" s="10">
        <v>0</v>
      </c>
      <c r="AE1870" s="10">
        <v>0</v>
      </c>
      <c r="AH1870" s="10">
        <v>1</v>
      </c>
      <c r="AQ1870" s="10">
        <v>1.0114113137118832</v>
      </c>
      <c r="AR1870" s="10">
        <v>6.4907755557364606</v>
      </c>
      <c r="AS1870" s="10">
        <v>7.9573219606186907</v>
      </c>
      <c r="AT1870" s="10">
        <v>23.768165872229254</v>
      </c>
      <c r="AU1870" s="10">
        <v>31.150342969471509</v>
      </c>
      <c r="AV1870" s="10">
        <v>152.32056176004184</v>
      </c>
      <c r="AW1870" s="10">
        <v>207.23907060174261</v>
      </c>
      <c r="AX1870" s="10">
        <v>4.5280376544370757E-8</v>
      </c>
      <c r="AY1870" s="10">
        <v>0</v>
      </c>
      <c r="AZ1870" s="10" t="s">
        <v>33</v>
      </c>
      <c r="BA1870" s="10">
        <v>1874</v>
      </c>
      <c r="BB1870" s="10" t="s">
        <v>33</v>
      </c>
      <c r="BC1870" s="10">
        <v>1694</v>
      </c>
      <c r="BE1870" s="10" t="s">
        <v>33</v>
      </c>
      <c r="BF1870" s="10" t="s">
        <v>33</v>
      </c>
      <c r="BG1870" s="10" t="s">
        <v>33</v>
      </c>
      <c r="BH1870" s="10" t="s">
        <v>33</v>
      </c>
      <c r="BI1870" s="10" t="s">
        <v>33</v>
      </c>
      <c r="BJ1870" s="10" t="s">
        <v>33</v>
      </c>
      <c r="BL1870" s="10" t="s">
        <v>33</v>
      </c>
      <c r="BM1870" s="10" t="s">
        <v>33</v>
      </c>
      <c r="BP1870" s="10" t="s">
        <v>33</v>
      </c>
      <c r="BQ1870" s="10">
        <v>0</v>
      </c>
      <c r="BR1870" s="10" t="s">
        <v>1830</v>
      </c>
      <c r="BS1870" s="11">
        <v>7.9573219606186907</v>
      </c>
      <c r="BT1870" s="11">
        <v>207.23907060174261</v>
      </c>
      <c r="BU1870" s="10">
        <v>1870</v>
      </c>
    </row>
    <row r="1871" spans="1:73" s="10" customFormat="1" x14ac:dyDescent="0.45">
      <c r="A1871" s="10" t="s">
        <v>33</v>
      </c>
      <c r="D1871" s="10" t="s">
        <v>33</v>
      </c>
      <c r="E1871" s="10">
        <v>1870</v>
      </c>
      <c r="F1871" s="10">
        <v>1085</v>
      </c>
      <c r="H1871" s="10">
        <v>283</v>
      </c>
      <c r="J1871" s="10" t="s">
        <v>33</v>
      </c>
      <c r="K1871" s="10" t="s">
        <v>90</v>
      </c>
      <c r="L1871" s="10" t="s">
        <v>33</v>
      </c>
      <c r="M1871" s="10">
        <v>7.0710678118654755</v>
      </c>
      <c r="N1871" s="10">
        <v>7.0710678118654755</v>
      </c>
      <c r="T1871" s="10">
        <v>0</v>
      </c>
      <c r="W1871" s="10">
        <v>0</v>
      </c>
      <c r="X1871" s="10">
        <v>0</v>
      </c>
      <c r="Y1871" s="10">
        <v>0</v>
      </c>
      <c r="AB1871" s="10">
        <v>0</v>
      </c>
      <c r="AC1871" s="10">
        <v>0</v>
      </c>
      <c r="AD1871" s="10">
        <v>0</v>
      </c>
      <c r="AE1871" s="10">
        <v>0</v>
      </c>
      <c r="AH1871" s="10">
        <v>1</v>
      </c>
      <c r="AQ1871" s="10">
        <v>0.30430453252533568</v>
      </c>
      <c r="AR1871" s="10">
        <v>2.1157309174018546</v>
      </c>
      <c r="AS1871" s="10">
        <v>2.5569724895635915</v>
      </c>
      <c r="AT1871" s="10">
        <v>7.1511565143453888</v>
      </c>
      <c r="AU1871" s="10">
        <v>7.860366917530194</v>
      </c>
      <c r="AV1871" s="10">
        <v>65.363433591158383</v>
      </c>
      <c r="AW1871" s="10">
        <v>80.374957023033971</v>
      </c>
      <c r="AX1871" s="10" t="s">
        <v>33</v>
      </c>
      <c r="AY1871" s="10" t="s">
        <v>33</v>
      </c>
      <c r="AZ1871" s="10" t="s">
        <v>33</v>
      </c>
      <c r="BA1871" s="10" t="s">
        <v>33</v>
      </c>
      <c r="BB1871" s="10">
        <v>1870</v>
      </c>
      <c r="BC1871" s="10">
        <v>1085</v>
      </c>
      <c r="BE1871" s="10" t="s">
        <v>1830</v>
      </c>
      <c r="BF1871" s="10" t="s">
        <v>3085</v>
      </c>
      <c r="BG1871" s="10">
        <v>1.1578067714103655E-7</v>
      </c>
      <c r="BH1871" s="10">
        <v>25521.464877189195</v>
      </c>
      <c r="BI1871" s="10">
        <v>903</v>
      </c>
      <c r="BJ1871" s="10" t="s">
        <v>33</v>
      </c>
      <c r="BL1871" s="10" t="s">
        <v>33</v>
      </c>
      <c r="BM1871" s="10" t="s">
        <v>33</v>
      </c>
      <c r="BP1871" s="10" t="s">
        <v>33</v>
      </c>
      <c r="BQ1871" s="10" t="s">
        <v>33</v>
      </c>
      <c r="BR1871" s="10" t="s">
        <v>33</v>
      </c>
      <c r="BS1871" s="11" t="s">
        <v>33</v>
      </c>
      <c r="BT1871" s="11" t="s">
        <v>33</v>
      </c>
      <c r="BU1871" s="10">
        <v>1871</v>
      </c>
    </row>
    <row r="1872" spans="1:73" s="10" customFormat="1" x14ac:dyDescent="0.45">
      <c r="A1872" s="10" t="s">
        <v>33</v>
      </c>
      <c r="D1872" s="10" t="s">
        <v>33</v>
      </c>
      <c r="E1872" s="10">
        <v>1870</v>
      </c>
      <c r="F1872" s="10">
        <v>1020</v>
      </c>
      <c r="H1872" s="10">
        <v>270</v>
      </c>
      <c r="J1872" s="10" t="s">
        <v>33</v>
      </c>
      <c r="K1872" s="10" t="s">
        <v>42</v>
      </c>
      <c r="L1872" s="10" t="s">
        <v>33</v>
      </c>
      <c r="M1872" s="10">
        <v>3.872983346207417</v>
      </c>
      <c r="N1872" s="10">
        <v>3.872983346207417</v>
      </c>
      <c r="T1872" s="10">
        <v>0</v>
      </c>
      <c r="W1872" s="10">
        <v>0</v>
      </c>
      <c r="X1872" s="10">
        <v>0</v>
      </c>
      <c r="Y1872" s="10">
        <v>0</v>
      </c>
      <c r="AB1872" s="10">
        <v>0</v>
      </c>
      <c r="AC1872" s="10">
        <v>0</v>
      </c>
      <c r="AD1872" s="10">
        <v>0</v>
      </c>
      <c r="AE1872" s="10">
        <v>0</v>
      </c>
      <c r="AH1872" s="10">
        <v>1</v>
      </c>
      <c r="AQ1872" s="10">
        <v>0</v>
      </c>
      <c r="AR1872" s="10">
        <v>0</v>
      </c>
      <c r="AS1872" s="10">
        <v>0</v>
      </c>
      <c r="AT1872" s="10">
        <v>0</v>
      </c>
      <c r="AU1872" s="10">
        <v>0</v>
      </c>
      <c r="AV1872" s="10">
        <v>3.872983346207417</v>
      </c>
      <c r="AW1872" s="10">
        <v>3.872983346207417</v>
      </c>
      <c r="AX1872" s="10" t="s">
        <v>33</v>
      </c>
      <c r="AY1872" s="10" t="s">
        <v>33</v>
      </c>
      <c r="AZ1872" s="10" t="s">
        <v>33</v>
      </c>
      <c r="BA1872" s="10" t="s">
        <v>33</v>
      </c>
      <c r="BB1872" s="10">
        <v>1870</v>
      </c>
      <c r="BC1872" s="10">
        <v>1020</v>
      </c>
      <c r="BE1872" s="10" t="s">
        <v>1830</v>
      </c>
      <c r="BF1872" s="10" t="s">
        <v>3086</v>
      </c>
      <c r="BG1872" s="10">
        <v>0</v>
      </c>
      <c r="BH1872" s="10">
        <v>350.6725753447372</v>
      </c>
      <c r="BI1872" s="10">
        <v>904</v>
      </c>
      <c r="BJ1872" s="10" t="s">
        <v>33</v>
      </c>
      <c r="BL1872" s="10" t="s">
        <v>33</v>
      </c>
      <c r="BM1872" s="10" t="s">
        <v>33</v>
      </c>
      <c r="BP1872" s="10" t="s">
        <v>33</v>
      </c>
      <c r="BQ1872" s="10" t="s">
        <v>33</v>
      </c>
      <c r="BR1872" s="10" t="s">
        <v>33</v>
      </c>
      <c r="BS1872" s="11" t="s">
        <v>33</v>
      </c>
      <c r="BT1872" s="11" t="s">
        <v>33</v>
      </c>
      <c r="BU1872" s="10">
        <v>1872</v>
      </c>
    </row>
    <row r="1873" spans="1:73" s="10" customFormat="1" x14ac:dyDescent="0.45">
      <c r="A1873" s="10" t="s">
        <v>33</v>
      </c>
      <c r="D1873" s="10" t="s">
        <v>33</v>
      </c>
      <c r="E1873" s="10">
        <v>1870</v>
      </c>
      <c r="F1873" s="10">
        <v>1589</v>
      </c>
      <c r="H1873" s="10">
        <v>422</v>
      </c>
      <c r="J1873" s="10" t="s">
        <v>33</v>
      </c>
      <c r="K1873" s="10" t="s">
        <v>793</v>
      </c>
      <c r="L1873" s="10" t="s">
        <v>33</v>
      </c>
      <c r="M1873" s="10">
        <v>7.0710678118654766E-2</v>
      </c>
      <c r="N1873" s="10">
        <v>7.0710678118654766E-2</v>
      </c>
      <c r="T1873" s="10">
        <v>0</v>
      </c>
      <c r="W1873" s="10">
        <v>0</v>
      </c>
      <c r="X1873" s="10">
        <v>0</v>
      </c>
      <c r="Y1873" s="10">
        <v>0</v>
      </c>
      <c r="AB1873" s="10">
        <v>0</v>
      </c>
      <c r="AC1873" s="10">
        <v>0</v>
      </c>
      <c r="AD1873" s="10">
        <v>0</v>
      </c>
      <c r="AE1873" s="10">
        <v>0</v>
      </c>
      <c r="AH1873" s="10">
        <v>1</v>
      </c>
      <c r="AQ1873" s="10">
        <v>0</v>
      </c>
      <c r="AR1873" s="10">
        <v>1.5155048152162083</v>
      </c>
      <c r="AS1873" s="10">
        <v>1.5155048152162083</v>
      </c>
      <c r="AT1873" s="10">
        <v>0</v>
      </c>
      <c r="AU1873" s="10">
        <v>0</v>
      </c>
      <c r="AV1873" s="10">
        <v>83.084144822676038</v>
      </c>
      <c r="AW1873" s="10">
        <v>83.084144822676038</v>
      </c>
      <c r="AX1873" s="10" t="s">
        <v>33</v>
      </c>
      <c r="AY1873" s="10" t="s">
        <v>33</v>
      </c>
      <c r="AZ1873" s="10" t="s">
        <v>33</v>
      </c>
      <c r="BA1873" s="10" t="s">
        <v>33</v>
      </c>
      <c r="BB1873" s="10">
        <v>1870</v>
      </c>
      <c r="BC1873" s="10">
        <v>1589</v>
      </c>
      <c r="BE1873" s="10" t="s">
        <v>1830</v>
      </c>
      <c r="BF1873" s="10" t="s">
        <v>3087</v>
      </c>
      <c r="BG1873" s="10">
        <v>6.8622628687796939E-8</v>
      </c>
      <c r="BH1873" s="10">
        <v>5951.3926288197354</v>
      </c>
      <c r="BI1873" s="10">
        <v>905</v>
      </c>
      <c r="BJ1873" s="10" t="s">
        <v>33</v>
      </c>
      <c r="BL1873" s="10" t="s">
        <v>33</v>
      </c>
      <c r="BM1873" s="10" t="s">
        <v>33</v>
      </c>
      <c r="BP1873" s="10" t="s">
        <v>33</v>
      </c>
      <c r="BQ1873" s="10" t="s">
        <v>33</v>
      </c>
      <c r="BR1873" s="10" t="s">
        <v>33</v>
      </c>
      <c r="BS1873" s="11" t="s">
        <v>33</v>
      </c>
      <c r="BT1873" s="11" t="s">
        <v>33</v>
      </c>
      <c r="BU1873" s="10">
        <v>1873</v>
      </c>
    </row>
    <row r="1874" spans="1:73" s="10" customFormat="1" x14ac:dyDescent="0.45">
      <c r="A1874" s="10">
        <v>494</v>
      </c>
      <c r="D1874" s="10">
        <v>1878</v>
      </c>
      <c r="E1874" s="10" t="s">
        <v>33</v>
      </c>
      <c r="F1874" s="10">
        <v>1699</v>
      </c>
      <c r="H1874" s="10" t="s">
        <v>33</v>
      </c>
      <c r="J1874" s="10" t="s">
        <v>421</v>
      </c>
      <c r="K1874" s="10">
        <v>0</v>
      </c>
      <c r="L1874" s="10">
        <v>1</v>
      </c>
      <c r="M1874" s="10" t="s">
        <v>33</v>
      </c>
      <c r="N1874" s="10">
        <v>1</v>
      </c>
      <c r="T1874" s="10">
        <v>1.0954451150103324</v>
      </c>
      <c r="W1874" s="10">
        <v>2.7378009423623189</v>
      </c>
      <c r="X1874" s="10" t="s">
        <v>87</v>
      </c>
      <c r="Y1874" s="10">
        <v>0.40620192023179802</v>
      </c>
      <c r="AB1874" s="10">
        <v>22.298454411124553</v>
      </c>
      <c r="AC1874" s="10">
        <v>7.4999999999999997E-2</v>
      </c>
      <c r="AD1874" s="10">
        <v>0</v>
      </c>
      <c r="AE1874" s="10">
        <v>0</v>
      </c>
      <c r="AH1874" s="10">
        <v>1</v>
      </c>
      <c r="AQ1874" s="10">
        <v>1.3936014474516283</v>
      </c>
      <c r="AR1874" s="10">
        <v>5.563539772038693</v>
      </c>
      <c r="AS1874" s="10">
        <v>7.5842618708435534</v>
      </c>
      <c r="AT1874" s="10">
        <v>32.749634015113266</v>
      </c>
      <c r="AU1874" s="10">
        <v>30.000009666725525</v>
      </c>
      <c r="AV1874" s="10">
        <v>103.64867293182408</v>
      </c>
      <c r="AW1874" s="10">
        <v>166.39831661366287</v>
      </c>
      <c r="AX1874" s="10">
        <v>3.0907630125909048E-6</v>
      </c>
      <c r="AY1874" s="10">
        <v>0</v>
      </c>
      <c r="AZ1874" s="10" t="s">
        <v>33</v>
      </c>
      <c r="BA1874" s="10">
        <v>1878</v>
      </c>
      <c r="BB1874" s="10" t="s">
        <v>33</v>
      </c>
      <c r="BC1874" s="10">
        <v>1699</v>
      </c>
      <c r="BE1874" s="10" t="s">
        <v>33</v>
      </c>
      <c r="BF1874" s="10" t="s">
        <v>33</v>
      </c>
      <c r="BG1874" s="10" t="s">
        <v>33</v>
      </c>
      <c r="BH1874" s="10" t="s">
        <v>33</v>
      </c>
      <c r="BI1874" s="10" t="s">
        <v>33</v>
      </c>
      <c r="BJ1874" s="10" t="s">
        <v>33</v>
      </c>
      <c r="BL1874" s="10" t="s">
        <v>33</v>
      </c>
      <c r="BM1874" s="10" t="s">
        <v>33</v>
      </c>
      <c r="BP1874" s="10" t="s">
        <v>33</v>
      </c>
      <c r="BQ1874" s="10">
        <v>0</v>
      </c>
      <c r="BR1874" s="10" t="s">
        <v>421</v>
      </c>
      <c r="BS1874" s="11">
        <v>7.5842618708435534</v>
      </c>
      <c r="BT1874" s="11">
        <v>166.39831661366287</v>
      </c>
      <c r="BU1874" s="10">
        <v>1874</v>
      </c>
    </row>
    <row r="1875" spans="1:73" s="10" customFormat="1" x14ac:dyDescent="0.45">
      <c r="A1875" s="10" t="s">
        <v>33</v>
      </c>
      <c r="D1875" s="10" t="s">
        <v>33</v>
      </c>
      <c r="E1875" s="10">
        <v>1874</v>
      </c>
      <c r="F1875" s="10">
        <v>1085</v>
      </c>
      <c r="H1875" s="10">
        <v>283</v>
      </c>
      <c r="J1875" s="10" t="s">
        <v>33</v>
      </c>
      <c r="K1875" s="10" t="s">
        <v>90</v>
      </c>
      <c r="L1875" s="10" t="s">
        <v>33</v>
      </c>
      <c r="M1875" s="10">
        <v>6.9282032302755088</v>
      </c>
      <c r="N1875" s="10">
        <v>6.9282032302755088</v>
      </c>
      <c r="T1875" s="10">
        <v>0</v>
      </c>
      <c r="W1875" s="10">
        <v>0</v>
      </c>
      <c r="X1875" s="10">
        <v>0</v>
      </c>
      <c r="Y1875" s="10">
        <v>0</v>
      </c>
      <c r="AB1875" s="10">
        <v>0</v>
      </c>
      <c r="AC1875" s="10">
        <v>0</v>
      </c>
      <c r="AD1875" s="10">
        <v>0</v>
      </c>
      <c r="AE1875" s="10">
        <v>0</v>
      </c>
      <c r="AH1875" s="10">
        <v>1</v>
      </c>
      <c r="AQ1875" s="10">
        <v>0.29815633244129586</v>
      </c>
      <c r="AR1875" s="10">
        <v>2.0729844722660342</v>
      </c>
      <c r="AS1875" s="10">
        <v>2.5053111543059132</v>
      </c>
      <c r="AT1875" s="10">
        <v>7.0066738123704528</v>
      </c>
      <c r="AU1875" s="10">
        <v>7.7015552556009741</v>
      </c>
      <c r="AV1875" s="10">
        <v>64.042824053852755</v>
      </c>
      <c r="AW1875" s="10">
        <v>78.751053121824185</v>
      </c>
      <c r="AX1875" s="10" t="s">
        <v>33</v>
      </c>
      <c r="AY1875" s="10" t="s">
        <v>33</v>
      </c>
      <c r="AZ1875" s="10" t="s">
        <v>33</v>
      </c>
      <c r="BA1875" s="10" t="s">
        <v>33</v>
      </c>
      <c r="BB1875" s="10">
        <v>1874</v>
      </c>
      <c r="BC1875" s="10">
        <v>1085</v>
      </c>
      <c r="BE1875" s="10" t="s">
        <v>421</v>
      </c>
      <c r="BF1875" s="10" t="s">
        <v>3088</v>
      </c>
      <c r="BG1875" s="10">
        <v>7.7433230507601422E-6</v>
      </c>
      <c r="BH1875" s="10">
        <v>24356.727562809439</v>
      </c>
      <c r="BI1875" s="10">
        <v>907</v>
      </c>
      <c r="BJ1875" s="10" t="s">
        <v>33</v>
      </c>
      <c r="BL1875" s="10" t="s">
        <v>33</v>
      </c>
      <c r="BM1875" s="10" t="s">
        <v>33</v>
      </c>
      <c r="BP1875" s="10" t="s">
        <v>33</v>
      </c>
      <c r="BQ1875" s="10" t="s">
        <v>33</v>
      </c>
      <c r="BR1875" s="10" t="s">
        <v>33</v>
      </c>
      <c r="BS1875" s="11" t="s">
        <v>33</v>
      </c>
      <c r="BT1875" s="11" t="s">
        <v>33</v>
      </c>
      <c r="BU1875" s="10">
        <v>1875</v>
      </c>
    </row>
    <row r="1876" spans="1:73" s="10" customFormat="1" x14ac:dyDescent="0.45">
      <c r="A1876" s="10" t="s">
        <v>33</v>
      </c>
      <c r="D1876" s="10" t="s">
        <v>33</v>
      </c>
      <c r="E1876" s="10">
        <v>1874</v>
      </c>
      <c r="F1876" s="10">
        <v>1020</v>
      </c>
      <c r="H1876" s="10">
        <v>270</v>
      </c>
      <c r="J1876" s="10" t="s">
        <v>33</v>
      </c>
      <c r="K1876" s="10" t="s">
        <v>42</v>
      </c>
      <c r="L1876" s="10" t="s">
        <v>33</v>
      </c>
      <c r="M1876" s="10">
        <v>2.4494897427831779</v>
      </c>
      <c r="N1876" s="10">
        <v>2.4494897427831779</v>
      </c>
      <c r="T1876" s="10">
        <v>0</v>
      </c>
      <c r="W1876" s="10">
        <v>0</v>
      </c>
      <c r="X1876" s="10">
        <v>0</v>
      </c>
      <c r="Y1876" s="10">
        <v>0</v>
      </c>
      <c r="AB1876" s="10">
        <v>0</v>
      </c>
      <c r="AC1876" s="10">
        <v>0</v>
      </c>
      <c r="AD1876" s="10">
        <v>0</v>
      </c>
      <c r="AE1876" s="10">
        <v>0</v>
      </c>
      <c r="AH1876" s="10">
        <v>1</v>
      </c>
      <c r="AQ1876" s="10">
        <v>0</v>
      </c>
      <c r="AR1876" s="10">
        <v>0</v>
      </c>
      <c r="AS1876" s="10">
        <v>0</v>
      </c>
      <c r="AT1876" s="10">
        <v>0</v>
      </c>
      <c r="AU1876" s="10">
        <v>0</v>
      </c>
      <c r="AV1876" s="10">
        <v>2.4494897427831779</v>
      </c>
      <c r="AW1876" s="10">
        <v>2.4494897427831779</v>
      </c>
      <c r="AX1876" s="10" t="s">
        <v>33</v>
      </c>
      <c r="AY1876" s="10" t="s">
        <v>33</v>
      </c>
      <c r="AZ1876" s="10" t="s">
        <v>33</v>
      </c>
      <c r="BA1876" s="10" t="s">
        <v>33</v>
      </c>
      <c r="BB1876" s="10">
        <v>1874</v>
      </c>
      <c r="BC1876" s="10">
        <v>1020</v>
      </c>
      <c r="BE1876" s="10" t="s">
        <v>421</v>
      </c>
      <c r="BF1876" s="10" t="s">
        <v>3089</v>
      </c>
      <c r="BG1876" s="10">
        <v>0</v>
      </c>
      <c r="BH1876" s="10">
        <v>216.02773992040196</v>
      </c>
      <c r="BI1876" s="10">
        <v>908</v>
      </c>
      <c r="BJ1876" s="10" t="s">
        <v>33</v>
      </c>
      <c r="BL1876" s="10" t="s">
        <v>33</v>
      </c>
      <c r="BM1876" s="10" t="s">
        <v>33</v>
      </c>
      <c r="BP1876" s="10" t="s">
        <v>33</v>
      </c>
      <c r="BQ1876" s="10" t="s">
        <v>33</v>
      </c>
      <c r="BR1876" s="10" t="s">
        <v>33</v>
      </c>
      <c r="BS1876" s="11" t="s">
        <v>33</v>
      </c>
      <c r="BT1876" s="11" t="s">
        <v>33</v>
      </c>
      <c r="BU1876" s="10">
        <v>1876</v>
      </c>
    </row>
    <row r="1877" spans="1:73" s="10" customFormat="1" x14ac:dyDescent="0.45">
      <c r="A1877" s="10" t="s">
        <v>33</v>
      </c>
      <c r="D1877" s="10" t="s">
        <v>33</v>
      </c>
      <c r="E1877" s="10">
        <v>1874</v>
      </c>
      <c r="F1877" s="10">
        <v>1589</v>
      </c>
      <c r="H1877" s="10">
        <v>422</v>
      </c>
      <c r="J1877" s="10" t="s">
        <v>33</v>
      </c>
      <c r="K1877" s="10" t="s">
        <v>793</v>
      </c>
      <c r="L1877" s="10" t="s">
        <v>33</v>
      </c>
      <c r="M1877" s="10">
        <v>3.1622776601683791E-2</v>
      </c>
      <c r="N1877" s="10">
        <v>3.1622776601683791E-2</v>
      </c>
      <c r="T1877" s="10">
        <v>0</v>
      </c>
      <c r="W1877" s="10">
        <v>0</v>
      </c>
      <c r="X1877" s="10">
        <v>0</v>
      </c>
      <c r="Y1877" s="10">
        <v>0</v>
      </c>
      <c r="AB1877" s="10">
        <v>0</v>
      </c>
      <c r="AC1877" s="10">
        <v>0</v>
      </c>
      <c r="AD1877" s="10">
        <v>0</v>
      </c>
      <c r="AE1877" s="10">
        <v>0</v>
      </c>
      <c r="AH1877" s="10">
        <v>1</v>
      </c>
      <c r="AQ1877" s="10">
        <v>0</v>
      </c>
      <c r="AR1877" s="10">
        <v>0.67775435741033974</v>
      </c>
      <c r="AS1877" s="10">
        <v>0.67775435741033974</v>
      </c>
      <c r="AT1877" s="10">
        <v>0</v>
      </c>
      <c r="AU1877" s="10">
        <v>0</v>
      </c>
      <c r="AV1877" s="10">
        <v>37.156359135188161</v>
      </c>
      <c r="AW1877" s="10">
        <v>37.156359135188161</v>
      </c>
      <c r="AX1877" s="10" t="s">
        <v>33</v>
      </c>
      <c r="AY1877" s="10" t="s">
        <v>33</v>
      </c>
      <c r="AZ1877" s="10" t="s">
        <v>33</v>
      </c>
      <c r="BA1877" s="10" t="s">
        <v>33</v>
      </c>
      <c r="BB1877" s="10">
        <v>1874</v>
      </c>
      <c r="BC1877" s="10">
        <v>1589</v>
      </c>
      <c r="BE1877" s="10" t="s">
        <v>421</v>
      </c>
      <c r="BF1877" s="10" t="s">
        <v>3090</v>
      </c>
      <c r="BG1877" s="10">
        <v>2.0947780995061946E-6</v>
      </c>
      <c r="BH1877" s="10">
        <v>2592.4555822974412</v>
      </c>
      <c r="BI1877" s="10">
        <v>909</v>
      </c>
      <c r="BJ1877" s="10" t="s">
        <v>33</v>
      </c>
      <c r="BL1877" s="10" t="s">
        <v>33</v>
      </c>
      <c r="BM1877" s="10" t="s">
        <v>33</v>
      </c>
      <c r="BP1877" s="10" t="s">
        <v>33</v>
      </c>
      <c r="BQ1877" s="10" t="s">
        <v>33</v>
      </c>
      <c r="BR1877" s="10" t="s">
        <v>33</v>
      </c>
      <c r="BS1877" s="11" t="s">
        <v>33</v>
      </c>
      <c r="BT1877" s="11" t="s">
        <v>33</v>
      </c>
      <c r="BU1877" s="10">
        <v>1877</v>
      </c>
    </row>
    <row r="1878" spans="1:73" s="10" customFormat="1" x14ac:dyDescent="0.45">
      <c r="A1878" s="10">
        <v>495</v>
      </c>
      <c r="D1878" s="10">
        <v>1882</v>
      </c>
      <c r="E1878" s="10" t="s">
        <v>33</v>
      </c>
      <c r="F1878" s="10">
        <v>1745</v>
      </c>
      <c r="H1878" s="10" t="s">
        <v>33</v>
      </c>
      <c r="J1878" s="10" t="s">
        <v>179</v>
      </c>
      <c r="K1878" s="10">
        <v>0</v>
      </c>
      <c r="L1878" s="10">
        <v>1</v>
      </c>
      <c r="M1878" s="10" t="s">
        <v>33</v>
      </c>
      <c r="N1878" s="10">
        <v>1</v>
      </c>
      <c r="T1878" s="10">
        <v>4.8989794855663558</v>
      </c>
      <c r="W1878" s="10">
        <v>2.6103907753437992</v>
      </c>
      <c r="X1878" s="10" t="s">
        <v>87</v>
      </c>
      <c r="Y1878" s="10">
        <v>0.3872983346207417</v>
      </c>
      <c r="AB1878" s="10">
        <v>21.260742079005617</v>
      </c>
      <c r="AC1878" s="10">
        <v>0</v>
      </c>
      <c r="AD1878" s="10">
        <v>0</v>
      </c>
      <c r="AE1878" s="10">
        <v>0</v>
      </c>
      <c r="AH1878" s="10">
        <v>1</v>
      </c>
      <c r="AQ1878" s="10">
        <v>5.9531213081811103</v>
      </c>
      <c r="AR1878" s="10">
        <v>25.094545815674525</v>
      </c>
      <c r="AS1878" s="10">
        <v>33.726571712537137</v>
      </c>
      <c r="AT1878" s="10">
        <v>139.8983507422561</v>
      </c>
      <c r="AU1878" s="10">
        <v>48.489851813597333</v>
      </c>
      <c r="AV1878" s="10">
        <v>1063.5915794211783</v>
      </c>
      <c r="AW1878" s="10">
        <v>1251.9797819770317</v>
      </c>
      <c r="AX1878" s="10">
        <v>4.2595774438317265E-9</v>
      </c>
      <c r="AY1878" s="10">
        <v>0</v>
      </c>
      <c r="AZ1878" s="10" t="s">
        <v>33</v>
      </c>
      <c r="BA1878" s="10">
        <v>1882</v>
      </c>
      <c r="BB1878" s="10" t="s">
        <v>33</v>
      </c>
      <c r="BC1878" s="10">
        <v>1745</v>
      </c>
      <c r="BE1878" s="10" t="s">
        <v>33</v>
      </c>
      <c r="BF1878" s="10" t="s">
        <v>33</v>
      </c>
      <c r="BG1878" s="10" t="s">
        <v>33</v>
      </c>
      <c r="BH1878" s="10" t="s">
        <v>33</v>
      </c>
      <c r="BI1878" s="10" t="s">
        <v>33</v>
      </c>
      <c r="BJ1878" s="10" t="s">
        <v>33</v>
      </c>
      <c r="BL1878" s="10" t="s">
        <v>33</v>
      </c>
      <c r="BM1878" s="10" t="s">
        <v>33</v>
      </c>
      <c r="BP1878" s="10" t="s">
        <v>33</v>
      </c>
      <c r="BQ1878" s="10">
        <v>0</v>
      </c>
      <c r="BR1878" s="10" t="s">
        <v>179</v>
      </c>
      <c r="BS1878" s="11">
        <v>33.726571712537137</v>
      </c>
      <c r="BT1878" s="11">
        <v>1251.9797819770317</v>
      </c>
      <c r="BU1878" s="10">
        <v>1878</v>
      </c>
    </row>
    <row r="1879" spans="1:73" s="10" customFormat="1" x14ac:dyDescent="0.45">
      <c r="A1879" s="10" t="s">
        <v>33</v>
      </c>
      <c r="D1879" s="10" t="s">
        <v>33</v>
      </c>
      <c r="E1879" s="10">
        <v>1878</v>
      </c>
      <c r="F1879" s="10">
        <v>1895</v>
      </c>
      <c r="H1879" s="10">
        <v>499</v>
      </c>
      <c r="J1879" s="10" t="s">
        <v>33</v>
      </c>
      <c r="K1879" s="10" t="s">
        <v>423</v>
      </c>
      <c r="L1879" s="10" t="s">
        <v>33</v>
      </c>
      <c r="M1879" s="10">
        <v>24.494897427831781</v>
      </c>
      <c r="N1879" s="10">
        <v>24.494897427831781</v>
      </c>
      <c r="T1879" s="10">
        <v>0</v>
      </c>
      <c r="W1879" s="10">
        <v>0</v>
      </c>
      <c r="X1879" s="10">
        <v>0</v>
      </c>
      <c r="Y1879" s="10">
        <v>0</v>
      </c>
      <c r="AB1879" s="10">
        <v>0</v>
      </c>
      <c r="AC1879" s="10">
        <v>0</v>
      </c>
      <c r="AD1879" s="10">
        <v>0</v>
      </c>
      <c r="AE1879" s="10">
        <v>0</v>
      </c>
      <c r="AH1879" s="10">
        <v>1</v>
      </c>
      <c r="AQ1879" s="10">
        <v>1.0541418226147548</v>
      </c>
      <c r="AR1879" s="10">
        <v>7.3291068881686465</v>
      </c>
      <c r="AS1879" s="10">
        <v>8.85761253096004</v>
      </c>
      <c r="AT1879" s="10">
        <v>24.772332831446736</v>
      </c>
      <c r="AU1879" s="10">
        <v>27.229109734591717</v>
      </c>
      <c r="AV1879" s="10">
        <v>226.42557587408112</v>
      </c>
      <c r="AW1879" s="10">
        <v>278.42701844011958</v>
      </c>
      <c r="AX1879" s="10" t="s">
        <v>33</v>
      </c>
      <c r="AY1879" s="10" t="s">
        <v>33</v>
      </c>
      <c r="AZ1879" s="10" t="s">
        <v>33</v>
      </c>
      <c r="BA1879" s="10" t="s">
        <v>33</v>
      </c>
      <c r="BB1879" s="10">
        <v>1878</v>
      </c>
      <c r="BC1879" s="10">
        <v>1895</v>
      </c>
      <c r="BE1879" s="10" t="s">
        <v>179</v>
      </c>
      <c r="BF1879" s="10" t="s">
        <v>3091</v>
      </c>
      <c r="BG1879" s="10">
        <v>3.7729686543078635E-8</v>
      </c>
      <c r="BH1879" s="10">
        <v>5520.2647825271933</v>
      </c>
      <c r="BI1879" s="10">
        <v>911</v>
      </c>
      <c r="BJ1879" s="10" t="s">
        <v>33</v>
      </c>
      <c r="BL1879" s="10" t="s">
        <v>33</v>
      </c>
      <c r="BM1879" s="10" t="s">
        <v>33</v>
      </c>
      <c r="BP1879" s="10" t="s">
        <v>33</v>
      </c>
      <c r="BQ1879" s="10" t="s">
        <v>33</v>
      </c>
      <c r="BR1879" s="10" t="s">
        <v>33</v>
      </c>
      <c r="BS1879" s="11" t="s">
        <v>33</v>
      </c>
      <c r="BT1879" s="11" t="s">
        <v>33</v>
      </c>
      <c r="BU1879" s="10">
        <v>1879</v>
      </c>
    </row>
    <row r="1880" spans="1:73" s="10" customFormat="1" x14ac:dyDescent="0.45">
      <c r="A1880" s="10" t="s">
        <v>33</v>
      </c>
      <c r="D1880" s="10" t="s">
        <v>33</v>
      </c>
      <c r="E1880" s="10">
        <v>1878</v>
      </c>
      <c r="F1880" s="10">
        <v>1020</v>
      </c>
      <c r="H1880" s="10">
        <v>270</v>
      </c>
      <c r="J1880" s="10" t="s">
        <v>33</v>
      </c>
      <c r="K1880" s="10" t="s">
        <v>42</v>
      </c>
      <c r="L1880" s="10" t="s">
        <v>33</v>
      </c>
      <c r="M1880" s="10">
        <v>6.324555320336759</v>
      </c>
      <c r="N1880" s="10">
        <v>6.324555320336759</v>
      </c>
      <c r="T1880" s="10">
        <v>0</v>
      </c>
      <c r="W1880" s="10">
        <v>0</v>
      </c>
      <c r="X1880" s="10">
        <v>0</v>
      </c>
      <c r="Y1880" s="10">
        <v>0</v>
      </c>
      <c r="AB1880" s="10">
        <v>0</v>
      </c>
      <c r="AC1880" s="10">
        <v>0</v>
      </c>
      <c r="AD1880" s="10">
        <v>0</v>
      </c>
      <c r="AE1880" s="10">
        <v>0</v>
      </c>
      <c r="AH1880" s="10">
        <v>1</v>
      </c>
      <c r="AQ1880" s="10">
        <v>0</v>
      </c>
      <c r="AR1880" s="10">
        <v>0</v>
      </c>
      <c r="AS1880" s="10">
        <v>0</v>
      </c>
      <c r="AT1880" s="10">
        <v>0</v>
      </c>
      <c r="AU1880" s="10">
        <v>0</v>
      </c>
      <c r="AV1880" s="10">
        <v>6.324555320336759</v>
      </c>
      <c r="AW1880" s="10">
        <v>6.324555320336759</v>
      </c>
      <c r="AX1880" s="10" t="s">
        <v>33</v>
      </c>
      <c r="AY1880" s="10" t="s">
        <v>33</v>
      </c>
      <c r="AZ1880" s="10" t="s">
        <v>33</v>
      </c>
      <c r="BA1880" s="10" t="s">
        <v>33</v>
      </c>
      <c r="BB1880" s="10">
        <v>1878</v>
      </c>
      <c r="BC1880" s="10">
        <v>1020</v>
      </c>
      <c r="BE1880" s="10" t="s">
        <v>179</v>
      </c>
      <c r="BF1880" s="10" t="s">
        <v>3092</v>
      </c>
      <c r="BG1880" s="10">
        <v>0</v>
      </c>
      <c r="BH1880" s="10">
        <v>134.46473943008257</v>
      </c>
      <c r="BI1880" s="10">
        <v>912</v>
      </c>
      <c r="BJ1880" s="10" t="s">
        <v>33</v>
      </c>
      <c r="BL1880" s="10" t="s">
        <v>33</v>
      </c>
      <c r="BM1880" s="10" t="s">
        <v>33</v>
      </c>
      <c r="BP1880" s="10" t="s">
        <v>33</v>
      </c>
      <c r="BQ1880" s="10" t="s">
        <v>33</v>
      </c>
      <c r="BR1880" s="10" t="s">
        <v>33</v>
      </c>
      <c r="BS1880" s="11" t="s">
        <v>33</v>
      </c>
      <c r="BT1880" s="11" t="s">
        <v>33</v>
      </c>
      <c r="BU1880" s="10">
        <v>1880</v>
      </c>
    </row>
    <row r="1881" spans="1:73" s="10" customFormat="1" x14ac:dyDescent="0.45">
      <c r="A1881" s="10" t="s">
        <v>33</v>
      </c>
      <c r="D1881" s="10" t="s">
        <v>33</v>
      </c>
      <c r="E1881" s="10">
        <v>1878</v>
      </c>
      <c r="F1881" s="10">
        <v>1589</v>
      </c>
      <c r="H1881" s="10">
        <v>422</v>
      </c>
      <c r="J1881" s="10" t="s">
        <v>33</v>
      </c>
      <c r="K1881" s="10" t="s">
        <v>793</v>
      </c>
      <c r="L1881" s="10" t="s">
        <v>33</v>
      </c>
      <c r="M1881" s="10">
        <v>0.70710678118654757</v>
      </c>
      <c r="N1881" s="10">
        <v>0.70710678118654757</v>
      </c>
      <c r="T1881" s="10">
        <v>0</v>
      </c>
      <c r="W1881" s="10">
        <v>0</v>
      </c>
      <c r="X1881" s="10">
        <v>0</v>
      </c>
      <c r="Y1881" s="10">
        <v>0</v>
      </c>
      <c r="AB1881" s="10">
        <v>0</v>
      </c>
      <c r="AC1881" s="10">
        <v>0</v>
      </c>
      <c r="AD1881" s="10">
        <v>0</v>
      </c>
      <c r="AE1881" s="10">
        <v>0</v>
      </c>
      <c r="AH1881" s="10">
        <v>1</v>
      </c>
      <c r="AQ1881" s="10">
        <v>0</v>
      </c>
      <c r="AR1881" s="10">
        <v>15.155048152162081</v>
      </c>
      <c r="AS1881" s="10">
        <v>15.155048152162081</v>
      </c>
      <c r="AT1881" s="10">
        <v>0</v>
      </c>
      <c r="AU1881" s="10">
        <v>0</v>
      </c>
      <c r="AV1881" s="10">
        <v>830.84144822676035</v>
      </c>
      <c r="AW1881" s="10">
        <v>830.84144822676035</v>
      </c>
      <c r="AX1881" s="10" t="s">
        <v>33</v>
      </c>
      <c r="AY1881" s="10" t="s">
        <v>33</v>
      </c>
      <c r="AZ1881" s="10" t="s">
        <v>33</v>
      </c>
      <c r="BA1881" s="10" t="s">
        <v>33</v>
      </c>
      <c r="BB1881" s="10">
        <v>1878</v>
      </c>
      <c r="BC1881" s="10">
        <v>1589</v>
      </c>
      <c r="BE1881" s="10" t="s">
        <v>179</v>
      </c>
      <c r="BF1881" s="10" t="s">
        <v>3093</v>
      </c>
      <c r="BG1881" s="10">
        <v>6.455410126913329E-8</v>
      </c>
      <c r="BH1881" s="10">
        <v>13974.6470637697</v>
      </c>
      <c r="BI1881" s="10">
        <v>913</v>
      </c>
      <c r="BJ1881" s="10" t="s">
        <v>33</v>
      </c>
      <c r="BL1881" s="10" t="s">
        <v>33</v>
      </c>
      <c r="BM1881" s="10" t="s">
        <v>33</v>
      </c>
      <c r="BP1881" s="10" t="s">
        <v>33</v>
      </c>
      <c r="BQ1881" s="10" t="s">
        <v>33</v>
      </c>
      <c r="BR1881" s="10" t="s">
        <v>33</v>
      </c>
      <c r="BS1881" s="11" t="s">
        <v>33</v>
      </c>
      <c r="BT1881" s="11" t="s">
        <v>33</v>
      </c>
      <c r="BU1881" s="10">
        <v>1881</v>
      </c>
    </row>
    <row r="1882" spans="1:73" s="10" customFormat="1" x14ac:dyDescent="0.45">
      <c r="A1882" s="10">
        <v>496</v>
      </c>
      <c r="D1882" s="10">
        <v>1888</v>
      </c>
      <c r="E1882" s="10" t="s">
        <v>33</v>
      </c>
      <c r="F1882" s="10">
        <v>1716</v>
      </c>
      <c r="H1882" s="10" t="s">
        <v>33</v>
      </c>
      <c r="J1882" s="10" t="s">
        <v>422</v>
      </c>
      <c r="K1882" s="10">
        <v>0</v>
      </c>
      <c r="L1882" s="10">
        <v>1</v>
      </c>
      <c r="M1882" s="10" t="s">
        <v>33</v>
      </c>
      <c r="N1882" s="10">
        <v>1</v>
      </c>
      <c r="T1882" s="10">
        <v>3.872983346207417</v>
      </c>
      <c r="W1882" s="10">
        <v>4.0162837300170917</v>
      </c>
      <c r="X1882" s="10" t="s">
        <v>35</v>
      </c>
      <c r="Y1882" s="10">
        <v>0.3872983346207417</v>
      </c>
      <c r="AB1882" s="10">
        <v>46.468054187796589</v>
      </c>
      <c r="AC1882" s="10">
        <v>0</v>
      </c>
      <c r="AD1882" s="10">
        <v>0</v>
      </c>
      <c r="AE1882" s="10">
        <v>0</v>
      </c>
      <c r="AH1882" s="10">
        <v>1</v>
      </c>
      <c r="AQ1882" s="10">
        <v>14.054422073683433</v>
      </c>
      <c r="AR1882" s="10">
        <v>20.744379893025183</v>
      </c>
      <c r="AS1882" s="10">
        <v>41.12329189986616</v>
      </c>
      <c r="AT1882" s="10">
        <v>330.27891873156068</v>
      </c>
      <c r="AU1882" s="10">
        <v>109.48899122293477</v>
      </c>
      <c r="AV1882" s="10">
        <v>376.06736474054293</v>
      </c>
      <c r="AW1882" s="10">
        <v>815.83527469503838</v>
      </c>
      <c r="AX1882" s="10">
        <v>2.0330838644778041E-9</v>
      </c>
      <c r="AY1882" s="10">
        <v>0</v>
      </c>
      <c r="AZ1882" s="10" t="s">
        <v>33</v>
      </c>
      <c r="BA1882" s="10">
        <v>1888</v>
      </c>
      <c r="BB1882" s="10" t="s">
        <v>33</v>
      </c>
      <c r="BC1882" s="10">
        <v>1716</v>
      </c>
      <c r="BE1882" s="10" t="s">
        <v>33</v>
      </c>
      <c r="BF1882" s="10" t="s">
        <v>33</v>
      </c>
      <c r="BG1882" s="10" t="s">
        <v>33</v>
      </c>
      <c r="BH1882" s="10" t="s">
        <v>33</v>
      </c>
      <c r="BI1882" s="10" t="s">
        <v>33</v>
      </c>
      <c r="BJ1882" s="10" t="s">
        <v>33</v>
      </c>
      <c r="BL1882" s="10" t="s">
        <v>33</v>
      </c>
      <c r="BM1882" s="10" t="s">
        <v>33</v>
      </c>
      <c r="BP1882" s="10" t="s">
        <v>33</v>
      </c>
      <c r="BQ1882" s="10">
        <v>0</v>
      </c>
      <c r="BR1882" s="10" t="s">
        <v>422</v>
      </c>
      <c r="BS1882" s="11">
        <v>41.12329189986616</v>
      </c>
      <c r="BT1882" s="11">
        <v>815.83527469503838</v>
      </c>
      <c r="BU1882" s="10">
        <v>1882</v>
      </c>
    </row>
    <row r="1883" spans="1:73" s="10" customFormat="1" x14ac:dyDescent="0.45">
      <c r="A1883" s="10" t="s">
        <v>33</v>
      </c>
      <c r="D1883" s="10" t="s">
        <v>33</v>
      </c>
      <c r="E1883" s="10">
        <v>1882</v>
      </c>
      <c r="F1883" s="10">
        <v>1984</v>
      </c>
      <c r="H1883" s="10">
        <v>518</v>
      </c>
      <c r="J1883" s="10" t="s">
        <v>33</v>
      </c>
      <c r="K1883" s="10" t="s">
        <v>1813</v>
      </c>
      <c r="L1883" s="10" t="s">
        <v>33</v>
      </c>
      <c r="M1883" s="10">
        <v>3.872983346207417</v>
      </c>
      <c r="N1883" s="10">
        <v>3.872983346207417</v>
      </c>
      <c r="T1883" s="10">
        <v>0</v>
      </c>
      <c r="W1883" s="10">
        <v>0</v>
      </c>
      <c r="X1883" s="10">
        <v>0</v>
      </c>
      <c r="Y1883" s="10">
        <v>0</v>
      </c>
      <c r="AB1883" s="10">
        <v>0</v>
      </c>
      <c r="AC1883" s="10">
        <v>0</v>
      </c>
      <c r="AD1883" s="10">
        <v>0</v>
      </c>
      <c r="AE1883" s="10">
        <v>0</v>
      </c>
      <c r="AH1883" s="10">
        <v>1</v>
      </c>
      <c r="AQ1883" s="10">
        <v>9.3106328347107663</v>
      </c>
      <c r="AR1883" s="10">
        <v>12.746624147158386</v>
      </c>
      <c r="AS1883" s="10">
        <v>26.247041757488997</v>
      </c>
      <c r="AT1883" s="10">
        <v>218.79987161570301</v>
      </c>
      <c r="AU1883" s="10">
        <v>56.34067165779377</v>
      </c>
      <c r="AV1883" s="10">
        <v>314.38599562626604</v>
      </c>
      <c r="AW1883" s="10">
        <v>589.52653889976284</v>
      </c>
      <c r="AX1883" s="10" t="s">
        <v>33</v>
      </c>
      <c r="AY1883" s="10" t="s">
        <v>33</v>
      </c>
      <c r="AZ1883" s="10" t="s">
        <v>33</v>
      </c>
      <c r="BA1883" s="10" t="s">
        <v>33</v>
      </c>
      <c r="BB1883" s="10">
        <v>1882</v>
      </c>
      <c r="BC1883" s="10">
        <v>1984</v>
      </c>
      <c r="BE1883" s="10" t="s">
        <v>422</v>
      </c>
      <c r="BF1883" s="10" t="s">
        <v>1812</v>
      </c>
      <c r="BG1883" s="10">
        <v>5.3362437087426025E-8</v>
      </c>
      <c r="BH1883" s="10">
        <v>637963.29521544522</v>
      </c>
      <c r="BI1883" s="10">
        <v>915</v>
      </c>
      <c r="BJ1883" s="10" t="s">
        <v>33</v>
      </c>
      <c r="BL1883" s="10" t="s">
        <v>33</v>
      </c>
      <c r="BM1883" s="10" t="s">
        <v>33</v>
      </c>
      <c r="BP1883" s="10" t="s">
        <v>33</v>
      </c>
      <c r="BQ1883" s="10" t="s">
        <v>33</v>
      </c>
      <c r="BR1883" s="10" t="s">
        <v>33</v>
      </c>
      <c r="BS1883" s="11" t="s">
        <v>33</v>
      </c>
      <c r="BT1883" s="11" t="s">
        <v>33</v>
      </c>
      <c r="BU1883" s="10">
        <v>1883</v>
      </c>
    </row>
    <row r="1884" spans="1:73" s="10" customFormat="1" x14ac:dyDescent="0.45">
      <c r="A1884" s="10" t="s">
        <v>33</v>
      </c>
      <c r="D1884" s="10" t="s">
        <v>33</v>
      </c>
      <c r="E1884" s="10">
        <v>1882</v>
      </c>
      <c r="F1884" s="10">
        <v>1261</v>
      </c>
      <c r="H1884" s="10">
        <v>343</v>
      </c>
      <c r="J1884" s="10" t="s">
        <v>33</v>
      </c>
      <c r="K1884" s="10" t="s">
        <v>60</v>
      </c>
      <c r="L1884" s="10" t="s">
        <v>33</v>
      </c>
      <c r="M1884" s="10">
        <v>0.73484692283495334</v>
      </c>
      <c r="N1884" s="10">
        <v>0.73484692283495334</v>
      </c>
      <c r="T1884" s="10">
        <v>0</v>
      </c>
      <c r="W1884" s="10">
        <v>0</v>
      </c>
      <c r="X1884" s="10">
        <v>0</v>
      </c>
      <c r="Y1884" s="10">
        <v>0</v>
      </c>
      <c r="AB1884" s="10">
        <v>0</v>
      </c>
      <c r="AC1884" s="10">
        <v>0</v>
      </c>
      <c r="AD1884" s="10">
        <v>0</v>
      </c>
      <c r="AE1884" s="10">
        <v>0</v>
      </c>
      <c r="AH1884" s="10">
        <v>1</v>
      </c>
      <c r="AQ1884" s="10">
        <v>0</v>
      </c>
      <c r="AR1884" s="10">
        <v>0.36999542564739896</v>
      </c>
      <c r="AS1884" s="10">
        <v>0.36999542564739896</v>
      </c>
      <c r="AT1884" s="10">
        <v>0</v>
      </c>
      <c r="AU1884" s="10">
        <v>0</v>
      </c>
      <c r="AV1884" s="10">
        <v>3.0559344133014368</v>
      </c>
      <c r="AW1884" s="10">
        <v>3.0559344133014368</v>
      </c>
      <c r="AX1884" s="10" t="s">
        <v>33</v>
      </c>
      <c r="AY1884" s="10" t="s">
        <v>33</v>
      </c>
      <c r="AZ1884" s="10" t="s">
        <v>33</v>
      </c>
      <c r="BA1884" s="10" t="s">
        <v>33</v>
      </c>
      <c r="BB1884" s="10">
        <v>1882</v>
      </c>
      <c r="BC1884" s="10">
        <v>1261</v>
      </c>
      <c r="BE1884" s="10" t="s">
        <v>422</v>
      </c>
      <c r="BF1884" s="10" t="s">
        <v>3094</v>
      </c>
      <c r="BG1884" s="10">
        <v>7.5223172981432396E-10</v>
      </c>
      <c r="BH1884" s="10">
        <v>1227.9642114535156</v>
      </c>
      <c r="BI1884" s="10">
        <v>916</v>
      </c>
      <c r="BJ1884" s="10" t="s">
        <v>33</v>
      </c>
      <c r="BL1884" s="10" t="s">
        <v>33</v>
      </c>
      <c r="BM1884" s="10" t="s">
        <v>33</v>
      </c>
      <c r="BP1884" s="10" t="s">
        <v>33</v>
      </c>
      <c r="BQ1884" s="10" t="s">
        <v>33</v>
      </c>
      <c r="BR1884" s="10" t="s">
        <v>33</v>
      </c>
      <c r="BS1884" s="11" t="s">
        <v>33</v>
      </c>
      <c r="BT1884" s="11" t="s">
        <v>33</v>
      </c>
      <c r="BU1884" s="10">
        <v>1884</v>
      </c>
    </row>
    <row r="1885" spans="1:73" s="10" customFormat="1" x14ac:dyDescent="0.45">
      <c r="A1885" s="10" t="s">
        <v>33</v>
      </c>
      <c r="D1885" s="10" t="s">
        <v>33</v>
      </c>
      <c r="E1885" s="10">
        <v>1882</v>
      </c>
      <c r="F1885" s="10">
        <v>1389</v>
      </c>
      <c r="H1885" s="10">
        <v>376</v>
      </c>
      <c r="J1885" s="10" t="s">
        <v>33</v>
      </c>
      <c r="K1885" s="10" t="s">
        <v>149</v>
      </c>
      <c r="L1885" s="10" t="s">
        <v>33</v>
      </c>
      <c r="M1885" s="10">
        <v>0.14142135623730953</v>
      </c>
      <c r="N1885" s="10">
        <v>0.14142135623730953</v>
      </c>
      <c r="T1885" s="10">
        <v>0</v>
      </c>
      <c r="W1885" s="10">
        <v>0</v>
      </c>
      <c r="X1885" s="10">
        <v>0</v>
      </c>
      <c r="Y1885" s="10">
        <v>0</v>
      </c>
      <c r="AB1885" s="10">
        <v>0</v>
      </c>
      <c r="AC1885" s="10">
        <v>0</v>
      </c>
      <c r="AD1885" s="10">
        <v>0</v>
      </c>
      <c r="AE1885" s="10">
        <v>0</v>
      </c>
      <c r="AH1885" s="10">
        <v>1</v>
      </c>
      <c r="AQ1885" s="10">
        <v>0</v>
      </c>
      <c r="AR1885" s="10">
        <v>0.70211240604666447</v>
      </c>
      <c r="AS1885" s="10">
        <v>0.70211240604666447</v>
      </c>
      <c r="AT1885" s="10">
        <v>0</v>
      </c>
      <c r="AU1885" s="10">
        <v>0</v>
      </c>
      <c r="AV1885" s="10">
        <v>9.8153427496788712</v>
      </c>
      <c r="AW1885" s="10">
        <v>9.8153427496788712</v>
      </c>
      <c r="AX1885" s="10" t="s">
        <v>33</v>
      </c>
      <c r="AY1885" s="10" t="s">
        <v>33</v>
      </c>
      <c r="AZ1885" s="10" t="s">
        <v>33</v>
      </c>
      <c r="BA1885" s="10" t="s">
        <v>33</v>
      </c>
      <c r="BB1885" s="10">
        <v>1882</v>
      </c>
      <c r="BC1885" s="10">
        <v>1389</v>
      </c>
      <c r="BE1885" s="10" t="s">
        <v>422</v>
      </c>
      <c r="BF1885" s="10" t="s">
        <v>3095</v>
      </c>
      <c r="BG1885" s="10">
        <v>1.4274534037831617E-9</v>
      </c>
      <c r="BH1885" s="10">
        <v>2228.7649414423913</v>
      </c>
      <c r="BI1885" s="10">
        <v>917</v>
      </c>
      <c r="BJ1885" s="10" t="s">
        <v>33</v>
      </c>
      <c r="BL1885" s="10" t="s">
        <v>33</v>
      </c>
      <c r="BM1885" s="10" t="s">
        <v>33</v>
      </c>
      <c r="BP1885" s="10" t="s">
        <v>33</v>
      </c>
      <c r="BQ1885" s="10" t="s">
        <v>33</v>
      </c>
      <c r="BR1885" s="10" t="s">
        <v>33</v>
      </c>
      <c r="BS1885" s="11" t="s">
        <v>33</v>
      </c>
      <c r="BT1885" s="11" t="s">
        <v>33</v>
      </c>
      <c r="BU1885" s="10">
        <v>1885</v>
      </c>
    </row>
    <row r="1886" spans="1:73" s="10" customFormat="1" x14ac:dyDescent="0.45">
      <c r="A1886" s="10" t="s">
        <v>33</v>
      </c>
      <c r="D1886" s="10" t="s">
        <v>33</v>
      </c>
      <c r="E1886" s="10">
        <v>1882</v>
      </c>
      <c r="F1886" s="10">
        <v>1595</v>
      </c>
      <c r="H1886" s="10">
        <v>424</v>
      </c>
      <c r="J1886" s="10" t="s">
        <v>33</v>
      </c>
      <c r="K1886" s="10" t="s">
        <v>223</v>
      </c>
      <c r="L1886" s="10" t="s">
        <v>33</v>
      </c>
      <c r="M1886" s="10">
        <v>7.0710678118654766E-2</v>
      </c>
      <c r="N1886" s="10">
        <v>7.0710678118654766E-2</v>
      </c>
      <c r="T1886" s="10">
        <v>0</v>
      </c>
      <c r="W1886" s="10">
        <v>0</v>
      </c>
      <c r="X1886" s="10">
        <v>0</v>
      </c>
      <c r="Y1886" s="10">
        <v>0</v>
      </c>
      <c r="AB1886" s="10">
        <v>0</v>
      </c>
      <c r="AC1886" s="10">
        <v>0</v>
      </c>
      <c r="AD1886" s="10">
        <v>0</v>
      </c>
      <c r="AE1886" s="10">
        <v>0</v>
      </c>
      <c r="AH1886" s="10">
        <v>1</v>
      </c>
      <c r="AQ1886" s="10">
        <v>0.87080589276524911</v>
      </c>
      <c r="AR1886" s="10">
        <v>2.8390097891211923</v>
      </c>
      <c r="AS1886" s="10">
        <v>4.1016783336308036</v>
      </c>
      <c r="AT1886" s="10">
        <v>20.463938479983355</v>
      </c>
      <c r="AU1886" s="10">
        <v>6.6802653773444147</v>
      </c>
      <c r="AV1886" s="10">
        <v>47.389611572358497</v>
      </c>
      <c r="AW1886" s="10">
        <v>74.533815429686271</v>
      </c>
      <c r="AX1886" s="10" t="s">
        <v>33</v>
      </c>
      <c r="AY1886" s="10" t="s">
        <v>33</v>
      </c>
      <c r="AZ1886" s="10" t="s">
        <v>33</v>
      </c>
      <c r="BA1886" s="10" t="s">
        <v>33</v>
      </c>
      <c r="BB1886" s="10">
        <v>1882</v>
      </c>
      <c r="BC1886" s="10">
        <v>1595</v>
      </c>
      <c r="BE1886" s="10" t="s">
        <v>422</v>
      </c>
      <c r="BF1886" s="10" t="s">
        <v>3096</v>
      </c>
      <c r="BG1886" s="10">
        <v>8.3390560373829942E-9</v>
      </c>
      <c r="BH1886" s="10">
        <v>44664.440467441978</v>
      </c>
      <c r="BI1886" s="10">
        <v>918</v>
      </c>
      <c r="BJ1886" s="10" t="s">
        <v>33</v>
      </c>
      <c r="BL1886" s="10" t="s">
        <v>33</v>
      </c>
      <c r="BM1886" s="10" t="s">
        <v>33</v>
      </c>
      <c r="BP1886" s="10" t="s">
        <v>33</v>
      </c>
      <c r="BQ1886" s="10" t="s">
        <v>33</v>
      </c>
      <c r="BR1886" s="10" t="s">
        <v>33</v>
      </c>
      <c r="BS1886" s="11" t="s">
        <v>33</v>
      </c>
      <c r="BT1886" s="11" t="s">
        <v>33</v>
      </c>
      <c r="BU1886" s="10">
        <v>1886</v>
      </c>
    </row>
    <row r="1887" spans="1:73" s="10" customFormat="1" x14ac:dyDescent="0.45">
      <c r="A1887" s="10" t="s">
        <v>33</v>
      </c>
      <c r="D1887" s="10" t="s">
        <v>33</v>
      </c>
      <c r="E1887" s="10">
        <v>1882</v>
      </c>
      <c r="F1887" s="10">
        <v>1117</v>
      </c>
      <c r="H1887" s="10">
        <v>296</v>
      </c>
      <c r="J1887" s="10" t="s">
        <v>33</v>
      </c>
      <c r="K1887" s="10" t="s">
        <v>69</v>
      </c>
      <c r="L1887" s="10" t="s">
        <v>33</v>
      </c>
      <c r="M1887" s="10">
        <v>2.121320343559643E-2</v>
      </c>
      <c r="N1887" s="10">
        <v>2.121320343559643E-2</v>
      </c>
      <c r="T1887" s="10">
        <v>0</v>
      </c>
      <c r="W1887" s="10">
        <v>0</v>
      </c>
      <c r="X1887" s="10">
        <v>0</v>
      </c>
      <c r="Y1887" s="10">
        <v>0</v>
      </c>
      <c r="AB1887" s="10">
        <v>0</v>
      </c>
      <c r="AC1887" s="10">
        <v>0</v>
      </c>
      <c r="AD1887" s="10">
        <v>0</v>
      </c>
      <c r="AE1887" s="10">
        <v>0</v>
      </c>
      <c r="AH1887" s="10">
        <v>1</v>
      </c>
      <c r="AQ1887" s="10">
        <v>0</v>
      </c>
      <c r="AR1887" s="10">
        <v>7.0354395034448888E-2</v>
      </c>
      <c r="AS1887" s="10">
        <v>7.0354395034448888E-2</v>
      </c>
      <c r="AT1887" s="10">
        <v>0</v>
      </c>
      <c r="AU1887" s="10">
        <v>0</v>
      </c>
      <c r="AV1887" s="10">
        <v>1.4204803789381066</v>
      </c>
      <c r="AW1887" s="10">
        <v>1.4204803789381066</v>
      </c>
      <c r="AX1887" s="10" t="s">
        <v>33</v>
      </c>
      <c r="AY1887" s="10" t="s">
        <v>33</v>
      </c>
      <c r="AZ1887" s="10" t="s">
        <v>33</v>
      </c>
      <c r="BA1887" s="10" t="s">
        <v>33</v>
      </c>
      <c r="BB1887" s="10">
        <v>1882</v>
      </c>
      <c r="BC1887" s="10">
        <v>1117</v>
      </c>
      <c r="BE1887" s="10" t="s">
        <v>422</v>
      </c>
      <c r="BF1887" s="10" t="s">
        <v>3097</v>
      </c>
      <c r="BG1887" s="10">
        <v>1.4303638533963538E-10</v>
      </c>
      <c r="BH1887" s="10">
        <v>418.87369666934899</v>
      </c>
      <c r="BI1887" s="10">
        <v>919</v>
      </c>
      <c r="BJ1887" s="10" t="s">
        <v>33</v>
      </c>
      <c r="BL1887" s="10" t="s">
        <v>33</v>
      </c>
      <c r="BM1887" s="10" t="s">
        <v>33</v>
      </c>
      <c r="BP1887" s="10" t="s">
        <v>33</v>
      </c>
      <c r="BQ1887" s="10" t="s">
        <v>33</v>
      </c>
      <c r="BR1887" s="10" t="s">
        <v>33</v>
      </c>
      <c r="BS1887" s="11" t="s">
        <v>33</v>
      </c>
      <c r="BT1887" s="11" t="s">
        <v>33</v>
      </c>
      <c r="BU1887" s="10">
        <v>1887</v>
      </c>
    </row>
    <row r="1888" spans="1:73" s="10" customFormat="1" x14ac:dyDescent="0.45">
      <c r="A1888" s="10">
        <v>497</v>
      </c>
      <c r="D1888" s="10">
        <v>1894</v>
      </c>
      <c r="E1888" s="10" t="s">
        <v>33</v>
      </c>
      <c r="F1888" s="10">
        <v>1726</v>
      </c>
      <c r="H1888" s="10" t="s">
        <v>33</v>
      </c>
      <c r="J1888" s="10" t="s">
        <v>70</v>
      </c>
      <c r="K1888" s="10">
        <v>0</v>
      </c>
      <c r="L1888" s="10">
        <v>1</v>
      </c>
      <c r="M1888" s="10" t="s">
        <v>33</v>
      </c>
      <c r="N1888" s="10">
        <v>1</v>
      </c>
      <c r="T1888" s="10">
        <v>5.9160797830996161</v>
      </c>
      <c r="W1888" s="10">
        <v>3.5922733748978519</v>
      </c>
      <c r="X1888" s="10" t="s">
        <v>35</v>
      </c>
      <c r="Y1888" s="10">
        <v>0.34641016151377546</v>
      </c>
      <c r="AB1888" s="10">
        <v>41.562291178422782</v>
      </c>
      <c r="AC1888" s="10">
        <v>0.125</v>
      </c>
      <c r="AD1888" s="10">
        <v>0</v>
      </c>
      <c r="AE1888" s="10">
        <v>0</v>
      </c>
      <c r="AH1888" s="10">
        <v>1</v>
      </c>
      <c r="AQ1888" s="10">
        <v>22.629685099432212</v>
      </c>
      <c r="AR1888" s="10">
        <v>50.473733444735409</v>
      </c>
      <c r="AS1888" s="10">
        <v>83.286776838912118</v>
      </c>
      <c r="AT1888" s="10">
        <v>531.79759983665701</v>
      </c>
      <c r="AU1888" s="10">
        <v>235.55408947683839</v>
      </c>
      <c r="AV1888" s="10">
        <v>1320.2245969933003</v>
      </c>
      <c r="AW1888" s="10">
        <v>2087.5762863067957</v>
      </c>
      <c r="AX1888" s="10">
        <v>3.9370499742827763E-10</v>
      </c>
      <c r="AY1888" s="10">
        <v>0</v>
      </c>
      <c r="AZ1888" s="10" t="s">
        <v>33</v>
      </c>
      <c r="BA1888" s="10">
        <v>1894</v>
      </c>
      <c r="BB1888" s="10" t="s">
        <v>33</v>
      </c>
      <c r="BC1888" s="10">
        <v>1726</v>
      </c>
      <c r="BE1888" s="10" t="s">
        <v>33</v>
      </c>
      <c r="BF1888" s="10" t="s">
        <v>33</v>
      </c>
      <c r="BG1888" s="10" t="s">
        <v>33</v>
      </c>
      <c r="BH1888" s="10" t="s">
        <v>33</v>
      </c>
      <c r="BI1888" s="10" t="s">
        <v>33</v>
      </c>
      <c r="BJ1888" s="10" t="s">
        <v>33</v>
      </c>
      <c r="BL1888" s="10" t="s">
        <v>33</v>
      </c>
      <c r="BM1888" s="10" t="s">
        <v>33</v>
      </c>
      <c r="BP1888" s="10" t="s">
        <v>33</v>
      </c>
      <c r="BQ1888" s="10">
        <v>0</v>
      </c>
      <c r="BR1888" s="10" t="s">
        <v>70</v>
      </c>
      <c r="BS1888" s="11">
        <v>83.286776838912118</v>
      </c>
      <c r="BT1888" s="11">
        <v>2087.5762863067957</v>
      </c>
      <c r="BU1888" s="10">
        <v>1888</v>
      </c>
    </row>
    <row r="1889" spans="1:73" s="10" customFormat="1" x14ac:dyDescent="0.45">
      <c r="A1889" s="10" t="s">
        <v>33</v>
      </c>
      <c r="D1889" s="10" t="s">
        <v>33</v>
      </c>
      <c r="E1889" s="10">
        <v>1888</v>
      </c>
      <c r="F1889" s="10">
        <v>1915</v>
      </c>
      <c r="H1889" s="10">
        <v>504</v>
      </c>
      <c r="J1889" s="10" t="s">
        <v>33</v>
      </c>
      <c r="K1889" s="10" t="s">
        <v>96</v>
      </c>
      <c r="L1889" s="10" t="s">
        <v>33</v>
      </c>
      <c r="M1889" s="10">
        <v>3.872983346207417</v>
      </c>
      <c r="N1889" s="10">
        <v>3.872983346207417</v>
      </c>
      <c r="T1889" s="10">
        <v>0</v>
      </c>
      <c r="W1889" s="10">
        <v>0</v>
      </c>
      <c r="X1889" s="10">
        <v>0</v>
      </c>
      <c r="Y1889" s="10">
        <v>0</v>
      </c>
      <c r="AB1889" s="10">
        <v>0</v>
      </c>
      <c r="AC1889" s="10">
        <v>0</v>
      </c>
      <c r="AD1889" s="10">
        <v>0</v>
      </c>
      <c r="AE1889" s="10">
        <v>0</v>
      </c>
      <c r="AH1889" s="10">
        <v>1</v>
      </c>
      <c r="AQ1889" s="10">
        <v>16.436768954135708</v>
      </c>
      <c r="AR1889" s="10">
        <v>44.088468473315196</v>
      </c>
      <c r="AS1889" s="10">
        <v>67.921783456811966</v>
      </c>
      <c r="AT1889" s="10">
        <v>386.26407042218915</v>
      </c>
      <c r="AU1889" s="10">
        <v>190.57295829840842</v>
      </c>
      <c r="AV1889" s="10">
        <v>1196.5076428474304</v>
      </c>
      <c r="AW1889" s="10">
        <v>1773.3446715680279</v>
      </c>
      <c r="AX1889" s="10" t="s">
        <v>33</v>
      </c>
      <c r="AY1889" s="10" t="s">
        <v>33</v>
      </c>
      <c r="AZ1889" s="10" t="s">
        <v>33</v>
      </c>
      <c r="BA1889" s="10" t="s">
        <v>33</v>
      </c>
      <c r="BB1889" s="10">
        <v>1888</v>
      </c>
      <c r="BC1889" s="10">
        <v>1915</v>
      </c>
      <c r="BE1889" s="10" t="s">
        <v>70</v>
      </c>
      <c r="BF1889" s="10" t="s">
        <v>3098</v>
      </c>
      <c r="BG1889" s="10">
        <v>2.6741145581188184E-8</v>
      </c>
      <c r="BH1889" s="10">
        <v>6880881.8640090385</v>
      </c>
      <c r="BI1889" s="10">
        <v>921</v>
      </c>
      <c r="BJ1889" s="10" t="s">
        <v>33</v>
      </c>
      <c r="BL1889" s="10" t="s">
        <v>33</v>
      </c>
      <c r="BM1889" s="10" t="s">
        <v>33</v>
      </c>
      <c r="BP1889" s="10" t="s">
        <v>33</v>
      </c>
      <c r="BQ1889" s="10" t="s">
        <v>33</v>
      </c>
      <c r="BR1889" s="10" t="s">
        <v>33</v>
      </c>
      <c r="BS1889" s="11" t="s">
        <v>33</v>
      </c>
      <c r="BT1889" s="11" t="s">
        <v>33</v>
      </c>
      <c r="BU1889" s="10">
        <v>1889</v>
      </c>
    </row>
    <row r="1890" spans="1:73" s="10" customFormat="1" x14ac:dyDescent="0.45">
      <c r="A1890" s="10" t="s">
        <v>33</v>
      </c>
      <c r="D1890" s="10" t="s">
        <v>33</v>
      </c>
      <c r="E1890" s="10">
        <v>1888</v>
      </c>
      <c r="F1890" s="10">
        <v>1151</v>
      </c>
      <c r="H1890" s="10">
        <v>309</v>
      </c>
      <c r="J1890" s="10" t="s">
        <v>33</v>
      </c>
      <c r="K1890" s="10" t="s">
        <v>132</v>
      </c>
      <c r="L1890" s="10" t="s">
        <v>33</v>
      </c>
      <c r="M1890" s="10">
        <v>0.2449489742783178</v>
      </c>
      <c r="N1890" s="10">
        <v>0.2449489742783178</v>
      </c>
      <c r="T1890" s="10">
        <v>0</v>
      </c>
      <c r="W1890" s="10">
        <v>0</v>
      </c>
      <c r="X1890" s="10">
        <v>0</v>
      </c>
      <c r="Y1890" s="10">
        <v>0</v>
      </c>
      <c r="AB1890" s="10">
        <v>0</v>
      </c>
      <c r="AC1890" s="10">
        <v>0</v>
      </c>
      <c r="AD1890" s="10">
        <v>0</v>
      </c>
      <c r="AE1890" s="10">
        <v>0</v>
      </c>
      <c r="AH1890" s="10">
        <v>1</v>
      </c>
      <c r="AQ1890" s="10">
        <v>0.27683636219688923</v>
      </c>
      <c r="AR1890" s="10">
        <v>1.5714073254062744</v>
      </c>
      <c r="AS1890" s="10">
        <v>1.9728200505917637</v>
      </c>
      <c r="AT1890" s="10">
        <v>6.5056545116268971</v>
      </c>
      <c r="AU1890" s="10">
        <v>3.4188400000071675</v>
      </c>
      <c r="AV1890" s="10">
        <v>54.73594450705739</v>
      </c>
      <c r="AW1890" s="10">
        <v>64.660439018691449</v>
      </c>
      <c r="AX1890" s="10" t="s">
        <v>33</v>
      </c>
      <c r="AY1890" s="10" t="s">
        <v>33</v>
      </c>
      <c r="AZ1890" s="10" t="s">
        <v>33</v>
      </c>
      <c r="BA1890" s="10" t="s">
        <v>33</v>
      </c>
      <c r="BB1890" s="10">
        <v>1888</v>
      </c>
      <c r="BC1890" s="10">
        <v>1151</v>
      </c>
      <c r="BE1890" s="10" t="s">
        <v>70</v>
      </c>
      <c r="BF1890" s="10" t="s">
        <v>3099</v>
      </c>
      <c r="BG1890" s="10">
        <v>7.7670911294468488E-10</v>
      </c>
      <c r="BH1890" s="10">
        <v>51181.198320104108</v>
      </c>
      <c r="BI1890" s="10">
        <v>922</v>
      </c>
      <c r="BJ1890" s="10" t="s">
        <v>33</v>
      </c>
      <c r="BL1890" s="10" t="s">
        <v>33</v>
      </c>
      <c r="BM1890" s="10" t="s">
        <v>33</v>
      </c>
      <c r="BP1890" s="10" t="s">
        <v>33</v>
      </c>
      <c r="BQ1890" s="10" t="s">
        <v>33</v>
      </c>
      <c r="BR1890" s="10" t="s">
        <v>33</v>
      </c>
      <c r="BS1890" s="11" t="s">
        <v>33</v>
      </c>
      <c r="BT1890" s="11" t="s">
        <v>33</v>
      </c>
      <c r="BU1890" s="10">
        <v>1890</v>
      </c>
    </row>
    <row r="1891" spans="1:73" s="10" customFormat="1" x14ac:dyDescent="0.45">
      <c r="A1891" s="10" t="s">
        <v>33</v>
      </c>
      <c r="D1891" s="10" t="s">
        <v>33</v>
      </c>
      <c r="E1891" s="10">
        <v>1888</v>
      </c>
      <c r="F1891" s="10">
        <v>1389</v>
      </c>
      <c r="H1891" s="10">
        <v>376</v>
      </c>
      <c r="J1891" s="10" t="s">
        <v>33</v>
      </c>
      <c r="K1891" s="10" t="s">
        <v>149</v>
      </c>
      <c r="L1891" s="10" t="s">
        <v>33</v>
      </c>
      <c r="M1891" s="10">
        <v>0.14142135623730953</v>
      </c>
      <c r="N1891" s="10">
        <v>0.14142135623730953</v>
      </c>
      <c r="T1891" s="10">
        <v>0</v>
      </c>
      <c r="W1891" s="10">
        <v>0</v>
      </c>
      <c r="X1891" s="10">
        <v>0</v>
      </c>
      <c r="Y1891" s="10">
        <v>0</v>
      </c>
      <c r="AB1891" s="10">
        <v>0</v>
      </c>
      <c r="AC1891" s="10">
        <v>0</v>
      </c>
      <c r="AD1891" s="10">
        <v>0</v>
      </c>
      <c r="AE1891" s="10">
        <v>0</v>
      </c>
      <c r="AH1891" s="10">
        <v>1</v>
      </c>
      <c r="AQ1891" s="10">
        <v>0</v>
      </c>
      <c r="AR1891" s="10">
        <v>0.70211240604666447</v>
      </c>
      <c r="AS1891" s="10">
        <v>0.70211240604666447</v>
      </c>
      <c r="AT1891" s="10">
        <v>0</v>
      </c>
      <c r="AU1891" s="10">
        <v>0</v>
      </c>
      <c r="AV1891" s="10">
        <v>9.8153427496788712</v>
      </c>
      <c r="AW1891" s="10">
        <v>9.8153427496788712</v>
      </c>
      <c r="AX1891" s="10" t="s">
        <v>33</v>
      </c>
      <c r="AY1891" s="10" t="s">
        <v>33</v>
      </c>
      <c r="AZ1891" s="10" t="s">
        <v>33</v>
      </c>
      <c r="BA1891" s="10" t="s">
        <v>33</v>
      </c>
      <c r="BB1891" s="10">
        <v>1888</v>
      </c>
      <c r="BC1891" s="10">
        <v>1389</v>
      </c>
      <c r="BE1891" s="10" t="s">
        <v>70</v>
      </c>
      <c r="BF1891" s="10" t="s">
        <v>3100</v>
      </c>
      <c r="BG1891" s="10">
        <v>2.7642516301696385E-10</v>
      </c>
      <c r="BH1891" s="10">
        <v>7084.0589428688681</v>
      </c>
      <c r="BI1891" s="10">
        <v>923</v>
      </c>
      <c r="BJ1891" s="10" t="s">
        <v>33</v>
      </c>
      <c r="BL1891" s="10" t="s">
        <v>33</v>
      </c>
      <c r="BM1891" s="10" t="s">
        <v>33</v>
      </c>
      <c r="BP1891" s="10" t="s">
        <v>33</v>
      </c>
      <c r="BQ1891" s="10" t="s">
        <v>33</v>
      </c>
      <c r="BR1891" s="10" t="s">
        <v>33</v>
      </c>
      <c r="BS1891" s="11" t="s">
        <v>33</v>
      </c>
      <c r="BT1891" s="11" t="s">
        <v>33</v>
      </c>
      <c r="BU1891" s="10">
        <v>1891</v>
      </c>
    </row>
    <row r="1892" spans="1:73" s="10" customFormat="1" x14ac:dyDescent="0.45">
      <c r="A1892" s="10" t="s">
        <v>33</v>
      </c>
      <c r="D1892" s="10" t="s">
        <v>33</v>
      </c>
      <c r="E1892" s="10">
        <v>1888</v>
      </c>
      <c r="F1892" s="10">
        <v>1261</v>
      </c>
      <c r="H1892" s="10">
        <v>343</v>
      </c>
      <c r="J1892" s="10" t="s">
        <v>33</v>
      </c>
      <c r="K1892" s="10" t="s">
        <v>60</v>
      </c>
      <c r="L1892" s="10" t="s">
        <v>33</v>
      </c>
      <c r="M1892" s="10">
        <v>0.58094750193111255</v>
      </c>
      <c r="N1892" s="10">
        <v>0.58094750193111255</v>
      </c>
      <c r="T1892" s="10">
        <v>0</v>
      </c>
      <c r="W1892" s="10">
        <v>0</v>
      </c>
      <c r="X1892" s="10">
        <v>0</v>
      </c>
      <c r="Y1892" s="10">
        <v>0</v>
      </c>
      <c r="AB1892" s="10">
        <v>0</v>
      </c>
      <c r="AC1892" s="10">
        <v>0</v>
      </c>
      <c r="AD1892" s="10">
        <v>0</v>
      </c>
      <c r="AE1892" s="10">
        <v>0</v>
      </c>
      <c r="AH1892" s="10">
        <v>1</v>
      </c>
      <c r="AQ1892" s="10">
        <v>0</v>
      </c>
      <c r="AR1892" s="10">
        <v>0.29250706722231512</v>
      </c>
      <c r="AS1892" s="10">
        <v>0.29250706722231512</v>
      </c>
      <c r="AT1892" s="10">
        <v>0</v>
      </c>
      <c r="AU1892" s="10">
        <v>0</v>
      </c>
      <c r="AV1892" s="10">
        <v>2.4159282815307246</v>
      </c>
      <c r="AW1892" s="10">
        <v>2.4159282815307246</v>
      </c>
      <c r="AX1892" s="10" t="s">
        <v>33</v>
      </c>
      <c r="AY1892" s="10" t="s">
        <v>33</v>
      </c>
      <c r="AZ1892" s="10" t="s">
        <v>33</v>
      </c>
      <c r="BA1892" s="10" t="s">
        <v>33</v>
      </c>
      <c r="BB1892" s="10">
        <v>1888</v>
      </c>
      <c r="BC1892" s="10">
        <v>1261</v>
      </c>
      <c r="BE1892" s="10" t="s">
        <v>70</v>
      </c>
      <c r="BF1892" s="10" t="s">
        <v>3101</v>
      </c>
      <c r="BG1892" s="10">
        <v>1.1516149414851461E-10</v>
      </c>
      <c r="BH1892" s="10">
        <v>3085.6283546902869</v>
      </c>
      <c r="BI1892" s="10">
        <v>924</v>
      </c>
      <c r="BJ1892" s="10" t="s">
        <v>33</v>
      </c>
      <c r="BL1892" s="10" t="s">
        <v>33</v>
      </c>
      <c r="BM1892" s="10" t="s">
        <v>33</v>
      </c>
      <c r="BP1892" s="10" t="s">
        <v>33</v>
      </c>
      <c r="BQ1892" s="10" t="s">
        <v>33</v>
      </c>
      <c r="BR1892" s="10" t="s">
        <v>33</v>
      </c>
      <c r="BS1892" s="11" t="s">
        <v>33</v>
      </c>
      <c r="BT1892" s="11" t="s">
        <v>33</v>
      </c>
      <c r="BU1892" s="10">
        <v>1892</v>
      </c>
    </row>
    <row r="1893" spans="1:73" s="10" customFormat="1" x14ac:dyDescent="0.45">
      <c r="A1893" s="10" t="s">
        <v>33</v>
      </c>
      <c r="D1893" s="10" t="s">
        <v>33</v>
      </c>
      <c r="E1893" s="10">
        <v>1888</v>
      </c>
      <c r="F1893" s="10">
        <v>1334</v>
      </c>
      <c r="H1893" s="10">
        <v>362</v>
      </c>
      <c r="J1893" s="10" t="s">
        <v>33</v>
      </c>
      <c r="K1893" s="10" t="s">
        <v>157</v>
      </c>
      <c r="L1893" s="10" t="s">
        <v>33</v>
      </c>
      <c r="M1893" s="10">
        <v>1.7677669529663691E-2</v>
      </c>
      <c r="N1893" s="10">
        <v>1.7677669529663691E-2</v>
      </c>
      <c r="T1893" s="10">
        <v>0</v>
      </c>
      <c r="W1893" s="10">
        <v>0</v>
      </c>
      <c r="X1893" s="10">
        <v>0</v>
      </c>
      <c r="Y1893" s="10">
        <v>0</v>
      </c>
      <c r="AB1893" s="10">
        <v>0</v>
      </c>
      <c r="AC1893" s="10">
        <v>0</v>
      </c>
      <c r="AD1893" s="10">
        <v>0</v>
      </c>
      <c r="AE1893" s="10">
        <v>0</v>
      </c>
      <c r="AH1893" s="10">
        <v>1</v>
      </c>
      <c r="AQ1893" s="10">
        <v>0</v>
      </c>
      <c r="AR1893" s="10">
        <v>0.10196479784710016</v>
      </c>
      <c r="AS1893" s="10">
        <v>0.10196479784710016</v>
      </c>
      <c r="AT1893" s="10">
        <v>0</v>
      </c>
      <c r="AU1893" s="10">
        <v>0</v>
      </c>
      <c r="AV1893" s="10">
        <v>56.749738607602865</v>
      </c>
      <c r="AW1893" s="10">
        <v>56.749738607602865</v>
      </c>
      <c r="AX1893" s="10" t="s">
        <v>33</v>
      </c>
      <c r="AY1893" s="10" t="s">
        <v>33</v>
      </c>
      <c r="AZ1893" s="10" t="s">
        <v>33</v>
      </c>
      <c r="BA1893" s="10" t="s">
        <v>33</v>
      </c>
      <c r="BB1893" s="10">
        <v>1888</v>
      </c>
      <c r="BC1893" s="10">
        <v>1334</v>
      </c>
      <c r="BE1893" s="10" t="s">
        <v>70</v>
      </c>
      <c r="BF1893" s="10" t="s">
        <v>3102</v>
      </c>
      <c r="BG1893" s="10">
        <v>4.014405047416742E-11</v>
      </c>
      <c r="BH1893" s="10">
        <v>72480.877808977515</v>
      </c>
      <c r="BI1893" s="10">
        <v>925</v>
      </c>
      <c r="BJ1893" s="10" t="s">
        <v>33</v>
      </c>
      <c r="BL1893" s="10" t="s">
        <v>33</v>
      </c>
      <c r="BM1893" s="10" t="s">
        <v>33</v>
      </c>
      <c r="BP1893" s="10" t="s">
        <v>33</v>
      </c>
      <c r="BQ1893" s="10" t="s">
        <v>33</v>
      </c>
      <c r="BR1893" s="10" t="s">
        <v>33</v>
      </c>
      <c r="BS1893" s="11" t="s">
        <v>33</v>
      </c>
      <c r="BT1893" s="11" t="s">
        <v>33</v>
      </c>
      <c r="BU1893" s="10">
        <v>1893</v>
      </c>
    </row>
    <row r="1894" spans="1:73" s="10" customFormat="1" x14ac:dyDescent="0.45">
      <c r="A1894" s="10">
        <v>498</v>
      </c>
      <c r="D1894" s="10">
        <v>1895</v>
      </c>
      <c r="E1894" s="10" t="s">
        <v>33</v>
      </c>
      <c r="F1894" s="10">
        <v>1732</v>
      </c>
      <c r="H1894" s="10" t="s">
        <v>33</v>
      </c>
      <c r="J1894" s="10" t="s">
        <v>175</v>
      </c>
      <c r="K1894" s="10">
        <v>0</v>
      </c>
      <c r="L1894" s="10">
        <v>1</v>
      </c>
      <c r="M1894" s="10" t="s">
        <v>33</v>
      </c>
      <c r="N1894" s="10">
        <v>1</v>
      </c>
      <c r="T1894" s="10">
        <v>0</v>
      </c>
      <c r="W1894" s="10">
        <v>0</v>
      </c>
      <c r="X1894" s="10">
        <v>0</v>
      </c>
      <c r="Y1894" s="10">
        <v>0</v>
      </c>
      <c r="AB1894" s="10">
        <v>0</v>
      </c>
      <c r="AC1894" s="10">
        <v>0</v>
      </c>
      <c r="AD1894" s="12">
        <v>8.038014131520157</v>
      </c>
      <c r="AE1894" s="12">
        <v>93.02457951209712</v>
      </c>
      <c r="AH1894" s="10">
        <v>1</v>
      </c>
      <c r="AQ1894" s="10">
        <v>0</v>
      </c>
      <c r="AR1894" s="10">
        <v>8.038014131520157</v>
      </c>
      <c r="AS1894" s="10">
        <v>8.038014131520157</v>
      </c>
      <c r="AT1894" s="10">
        <v>0</v>
      </c>
      <c r="AU1894" s="10">
        <v>0</v>
      </c>
      <c r="AV1894" s="10">
        <v>93.02457951209712</v>
      </c>
      <c r="AW1894" s="10">
        <v>93.02457951209712</v>
      </c>
      <c r="AX1894" s="10">
        <v>2.7839147346856749E-10</v>
      </c>
      <c r="AY1894" s="10">
        <v>0</v>
      </c>
      <c r="AZ1894" s="10" t="s">
        <v>33</v>
      </c>
      <c r="BA1894" s="10">
        <v>1895</v>
      </c>
      <c r="BB1894" s="10" t="s">
        <v>33</v>
      </c>
      <c r="BC1894" s="10">
        <v>1732</v>
      </c>
      <c r="BE1894" s="10" t="s">
        <v>33</v>
      </c>
      <c r="BF1894" s="10" t="s">
        <v>33</v>
      </c>
      <c r="BG1894" s="10" t="s">
        <v>33</v>
      </c>
      <c r="BH1894" s="10" t="s">
        <v>33</v>
      </c>
      <c r="BI1894" s="10" t="s">
        <v>33</v>
      </c>
      <c r="BJ1894" s="10" t="s">
        <v>33</v>
      </c>
      <c r="BL1894" s="10" t="s">
        <v>33</v>
      </c>
      <c r="BM1894" s="10" t="s">
        <v>33</v>
      </c>
      <c r="BP1894" s="10" t="s">
        <v>34</v>
      </c>
      <c r="BQ1894" s="10">
        <v>0</v>
      </c>
      <c r="BR1894" s="10" t="s">
        <v>175</v>
      </c>
      <c r="BS1894" s="11">
        <v>8.038014131520157</v>
      </c>
      <c r="BT1894" s="11">
        <v>93.02457951209712</v>
      </c>
      <c r="BU1894" s="10">
        <v>1894</v>
      </c>
    </row>
    <row r="1895" spans="1:73" s="10" customFormat="1" x14ac:dyDescent="0.45">
      <c r="A1895" s="10">
        <v>499</v>
      </c>
      <c r="D1895" s="10">
        <v>1896</v>
      </c>
      <c r="E1895" s="10" t="s">
        <v>33</v>
      </c>
      <c r="F1895" s="10">
        <v>1879</v>
      </c>
      <c r="H1895" s="10" t="s">
        <v>33</v>
      </c>
      <c r="J1895" s="10" t="s">
        <v>423</v>
      </c>
      <c r="K1895" s="10">
        <v>3613</v>
      </c>
      <c r="L1895" s="10">
        <v>1</v>
      </c>
      <c r="M1895" s="10" t="s">
        <v>33</v>
      </c>
      <c r="N1895" s="10">
        <v>1</v>
      </c>
      <c r="T1895" s="10">
        <v>0</v>
      </c>
      <c r="W1895" s="10">
        <v>0</v>
      </c>
      <c r="X1895" s="10">
        <v>0</v>
      </c>
      <c r="Y1895" s="10">
        <v>0</v>
      </c>
      <c r="AB1895" s="10">
        <v>0</v>
      </c>
      <c r="AC1895" s="10">
        <v>0</v>
      </c>
      <c r="AD1895" s="10">
        <v>0.94889999999999997</v>
      </c>
      <c r="AE1895" s="10">
        <v>10.6</v>
      </c>
      <c r="AH1895" s="10">
        <v>1</v>
      </c>
      <c r="AQ1895" s="10">
        <v>4.3035159698893433E-2</v>
      </c>
      <c r="AR1895" s="10">
        <v>0.29920953577217729</v>
      </c>
      <c r="AS1895" s="10">
        <v>0.36161051733557276</v>
      </c>
      <c r="AT1895" s="10">
        <v>1.0113262529239957</v>
      </c>
      <c r="AU1895" s="10">
        <v>1.1116237499999999</v>
      </c>
      <c r="AV1895" s="10">
        <v>9.2437854267889321</v>
      </c>
      <c r="AW1895" s="10">
        <v>11.366735429712929</v>
      </c>
      <c r="AX1895" s="10">
        <v>1.0433791257256403E-7</v>
      </c>
      <c r="AY1895" s="10">
        <v>0</v>
      </c>
      <c r="AZ1895" s="10" t="s">
        <v>33</v>
      </c>
      <c r="BA1895" s="10">
        <v>1896</v>
      </c>
      <c r="BB1895" s="10" t="s">
        <v>33</v>
      </c>
      <c r="BC1895" s="10">
        <v>1879</v>
      </c>
      <c r="BE1895" s="10" t="s">
        <v>33</v>
      </c>
      <c r="BF1895" s="10" t="s">
        <v>33</v>
      </c>
      <c r="BG1895" s="10" t="s">
        <v>33</v>
      </c>
      <c r="BH1895" s="10" t="s">
        <v>33</v>
      </c>
      <c r="BI1895" s="10" t="s">
        <v>33</v>
      </c>
      <c r="BJ1895" s="10" t="s">
        <v>33</v>
      </c>
      <c r="BL1895" s="10" t="s">
        <v>33</v>
      </c>
      <c r="BM1895" s="10" t="s">
        <v>33</v>
      </c>
      <c r="BP1895" s="10" t="s">
        <v>34</v>
      </c>
      <c r="BQ1895" s="10">
        <v>0</v>
      </c>
      <c r="BR1895" s="10" t="s">
        <v>33</v>
      </c>
      <c r="BS1895" s="11">
        <v>0.36161051733557276</v>
      </c>
      <c r="BT1895" s="11">
        <v>11.366735429712929</v>
      </c>
      <c r="BU1895" s="10">
        <v>1895</v>
      </c>
    </row>
    <row r="1896" spans="1:73" s="10" customFormat="1" x14ac:dyDescent="0.45">
      <c r="A1896" s="10">
        <v>500</v>
      </c>
      <c r="D1896" s="10">
        <v>1903</v>
      </c>
      <c r="E1896" s="10" t="s">
        <v>33</v>
      </c>
      <c r="F1896" s="10">
        <v>1748</v>
      </c>
      <c r="H1896" s="10" t="s">
        <v>33</v>
      </c>
      <c r="J1896" s="10" t="s">
        <v>424</v>
      </c>
      <c r="K1896" s="10">
        <v>0</v>
      </c>
      <c r="L1896" s="10">
        <v>1</v>
      </c>
      <c r="M1896" s="10" t="s">
        <v>33</v>
      </c>
      <c r="N1896" s="10">
        <v>1</v>
      </c>
      <c r="T1896" s="10">
        <v>4.4721359549995796</v>
      </c>
      <c r="W1896" s="10">
        <v>2.5401208632661558</v>
      </c>
      <c r="X1896" s="10" t="s">
        <v>35</v>
      </c>
      <c r="Y1896" s="10">
        <v>0.2449489742783178</v>
      </c>
      <c r="AB1896" s="10">
        <v>29.388977933912571</v>
      </c>
      <c r="AC1896" s="10">
        <v>0.115</v>
      </c>
      <c r="AD1896" s="10">
        <v>0</v>
      </c>
      <c r="AE1896" s="10">
        <v>0</v>
      </c>
      <c r="AH1896" s="10">
        <v>1</v>
      </c>
      <c r="AQ1896" s="10">
        <v>7.7920900744696677</v>
      </c>
      <c r="AR1896" s="10">
        <v>36.704476792030114</v>
      </c>
      <c r="AS1896" s="10">
        <v>48.003007400011128</v>
      </c>
      <c r="AT1896" s="10">
        <v>183.1141167500372</v>
      </c>
      <c r="AU1896" s="10">
        <v>102.12518288230152</v>
      </c>
      <c r="AV1896" s="10">
        <v>2423.616674466703</v>
      </c>
      <c r="AW1896" s="10">
        <v>2708.8559740990418</v>
      </c>
      <c r="AX1896" s="10">
        <v>5.8326666285670796E-12</v>
      </c>
      <c r="AY1896" s="10">
        <v>0</v>
      </c>
      <c r="AZ1896" s="10" t="s">
        <v>33</v>
      </c>
      <c r="BA1896" s="10">
        <v>1903</v>
      </c>
      <c r="BB1896" s="10" t="s">
        <v>33</v>
      </c>
      <c r="BC1896" s="10">
        <v>1748</v>
      </c>
      <c r="BE1896" s="10" t="s">
        <v>33</v>
      </c>
      <c r="BF1896" s="10" t="s">
        <v>33</v>
      </c>
      <c r="BG1896" s="10" t="s">
        <v>33</v>
      </c>
      <c r="BH1896" s="10" t="s">
        <v>33</v>
      </c>
      <c r="BI1896" s="10" t="s">
        <v>33</v>
      </c>
      <c r="BJ1896" s="10" t="s">
        <v>33</v>
      </c>
      <c r="BL1896" s="10" t="s">
        <v>33</v>
      </c>
      <c r="BM1896" s="10" t="s">
        <v>33</v>
      </c>
      <c r="BP1896" s="10" t="s">
        <v>33</v>
      </c>
      <c r="BQ1896" s="10">
        <v>0</v>
      </c>
      <c r="BR1896" s="10" t="s">
        <v>424</v>
      </c>
      <c r="BS1896" s="11">
        <v>48.003007400011128</v>
      </c>
      <c r="BT1896" s="11">
        <v>2708.8559740990418</v>
      </c>
      <c r="BU1896" s="10">
        <v>1896</v>
      </c>
    </row>
    <row r="1897" spans="1:73" s="10" customFormat="1" x14ac:dyDescent="0.45">
      <c r="A1897" s="10" t="s">
        <v>33</v>
      </c>
      <c r="D1897" s="10" t="s">
        <v>33</v>
      </c>
      <c r="E1897" s="10">
        <v>1896</v>
      </c>
      <c r="F1897" s="10">
        <v>1988</v>
      </c>
      <c r="H1897" s="10">
        <v>519</v>
      </c>
      <c r="J1897" s="10" t="s">
        <v>33</v>
      </c>
      <c r="K1897" s="10" t="s">
        <v>434</v>
      </c>
      <c r="L1897" s="10" t="s">
        <v>33</v>
      </c>
      <c r="M1897" s="10">
        <v>0.34641016151377546</v>
      </c>
      <c r="N1897" s="10">
        <v>0.34641016151377546</v>
      </c>
      <c r="T1897" s="10">
        <v>0</v>
      </c>
      <c r="W1897" s="10">
        <v>0</v>
      </c>
      <c r="X1897" s="10">
        <v>0</v>
      </c>
      <c r="Y1897" s="10">
        <v>0</v>
      </c>
      <c r="AB1897" s="10">
        <v>0</v>
      </c>
      <c r="AC1897" s="10">
        <v>0</v>
      </c>
      <c r="AD1897" s="10">
        <v>0</v>
      </c>
      <c r="AE1897" s="10">
        <v>0</v>
      </c>
      <c r="AH1897" s="10">
        <v>1</v>
      </c>
      <c r="AQ1897" s="10">
        <v>0.99564171909386356</v>
      </c>
      <c r="AR1897" s="10">
        <v>15.296733157875838</v>
      </c>
      <c r="AS1897" s="10">
        <v>16.740413650561941</v>
      </c>
      <c r="AT1897" s="10">
        <v>23.397580398705795</v>
      </c>
      <c r="AU1897" s="10">
        <v>15.471667122699969</v>
      </c>
      <c r="AV1897" s="10">
        <v>2196.3631690753873</v>
      </c>
      <c r="AW1897" s="10">
        <v>2235.232416596793</v>
      </c>
      <c r="AX1897" s="10" t="s">
        <v>33</v>
      </c>
      <c r="AY1897" s="10" t="s">
        <v>33</v>
      </c>
      <c r="AZ1897" s="10" t="s">
        <v>33</v>
      </c>
      <c r="BA1897" s="10" t="s">
        <v>33</v>
      </c>
      <c r="BB1897" s="10">
        <v>1896</v>
      </c>
      <c r="BC1897" s="10">
        <v>1988</v>
      </c>
      <c r="BE1897" s="10" t="s">
        <v>424</v>
      </c>
      <c r="BF1897" s="10" t="s">
        <v>434</v>
      </c>
      <c r="BG1897" s="10">
        <v>9.7641252048041432E-11</v>
      </c>
      <c r="BH1897" s="10">
        <v>1464.8398590150575</v>
      </c>
      <c r="BI1897" s="10">
        <v>929</v>
      </c>
      <c r="BJ1897" s="10" t="s">
        <v>33</v>
      </c>
      <c r="BL1897" s="10" t="s">
        <v>33</v>
      </c>
      <c r="BM1897" s="10" t="s">
        <v>33</v>
      </c>
      <c r="BP1897" s="10" t="s">
        <v>33</v>
      </c>
      <c r="BQ1897" s="10" t="s">
        <v>33</v>
      </c>
      <c r="BR1897" s="10" t="s">
        <v>33</v>
      </c>
      <c r="BS1897" s="11" t="s">
        <v>33</v>
      </c>
      <c r="BT1897" s="11" t="s">
        <v>33</v>
      </c>
      <c r="BU1897" s="10">
        <v>1897</v>
      </c>
    </row>
    <row r="1898" spans="1:73" s="10" customFormat="1" x14ac:dyDescent="0.45">
      <c r="A1898" s="10" t="s">
        <v>33</v>
      </c>
      <c r="D1898" s="10" t="s">
        <v>33</v>
      </c>
      <c r="E1898" s="10">
        <v>1896</v>
      </c>
      <c r="F1898" s="10">
        <v>1992</v>
      </c>
      <c r="H1898" s="10">
        <v>520</v>
      </c>
      <c r="J1898" s="10" t="s">
        <v>33</v>
      </c>
      <c r="K1898" s="10" t="s">
        <v>435</v>
      </c>
      <c r="L1898" s="10" t="s">
        <v>33</v>
      </c>
      <c r="M1898" s="10">
        <v>0.3872983346207417</v>
      </c>
      <c r="N1898" s="10">
        <v>0.3872983346207417</v>
      </c>
      <c r="T1898" s="10">
        <v>0</v>
      </c>
      <c r="W1898" s="10">
        <v>0</v>
      </c>
      <c r="X1898" s="10">
        <v>0</v>
      </c>
      <c r="Y1898" s="10">
        <v>0</v>
      </c>
      <c r="AB1898" s="10">
        <v>0</v>
      </c>
      <c r="AC1898" s="10">
        <v>0</v>
      </c>
      <c r="AD1898" s="10">
        <v>0</v>
      </c>
      <c r="AE1898" s="10">
        <v>0</v>
      </c>
      <c r="AH1898" s="10">
        <v>1</v>
      </c>
      <c r="AQ1898" s="10">
        <v>2.3243124003762241</v>
      </c>
      <c r="AR1898" s="10">
        <v>13.392284186508846</v>
      </c>
      <c r="AS1898" s="10">
        <v>16.762537167054372</v>
      </c>
      <c r="AT1898" s="10">
        <v>54.621341408841268</v>
      </c>
      <c r="AU1898" s="10">
        <v>57.264537825688969</v>
      </c>
      <c r="AV1898" s="10">
        <v>158.83308928179522</v>
      </c>
      <c r="AW1898" s="10">
        <v>270.71896851632545</v>
      </c>
      <c r="AX1898" s="10" t="s">
        <v>33</v>
      </c>
      <c r="AY1898" s="10" t="s">
        <v>33</v>
      </c>
      <c r="AZ1898" s="10" t="s">
        <v>33</v>
      </c>
      <c r="BA1898" s="10" t="s">
        <v>33</v>
      </c>
      <c r="BB1898" s="10">
        <v>1896</v>
      </c>
      <c r="BC1898" s="10">
        <v>1992</v>
      </c>
      <c r="BE1898" s="10" t="s">
        <v>424</v>
      </c>
      <c r="BF1898" s="10" t="s">
        <v>435</v>
      </c>
      <c r="BG1898" s="10">
        <v>9.7770291144393393E-11</v>
      </c>
      <c r="BH1898" s="10">
        <v>2906.2060890724015</v>
      </c>
      <c r="BI1898" s="10">
        <v>930</v>
      </c>
      <c r="BJ1898" s="10" t="s">
        <v>33</v>
      </c>
      <c r="BL1898" s="10" t="s">
        <v>33</v>
      </c>
      <c r="BM1898" s="10" t="s">
        <v>33</v>
      </c>
      <c r="BP1898" s="10" t="s">
        <v>33</v>
      </c>
      <c r="BQ1898" s="10" t="s">
        <v>33</v>
      </c>
      <c r="BR1898" s="10" t="s">
        <v>33</v>
      </c>
      <c r="BS1898" s="11" t="s">
        <v>33</v>
      </c>
      <c r="BT1898" s="11" t="s">
        <v>33</v>
      </c>
      <c r="BU1898" s="10">
        <v>1898</v>
      </c>
    </row>
    <row r="1899" spans="1:73" s="10" customFormat="1" x14ac:dyDescent="0.45">
      <c r="A1899" s="10" t="s">
        <v>33</v>
      </c>
      <c r="D1899" s="10" t="s">
        <v>33</v>
      </c>
      <c r="E1899" s="10">
        <v>1896</v>
      </c>
      <c r="F1899" s="10">
        <v>1997</v>
      </c>
      <c r="H1899" s="10">
        <v>521</v>
      </c>
      <c r="J1899" s="10" t="s">
        <v>33</v>
      </c>
      <c r="K1899" s="10" t="s">
        <v>436</v>
      </c>
      <c r="L1899" s="10" t="s">
        <v>33</v>
      </c>
      <c r="M1899" s="10">
        <v>7.0710678118654766E-2</v>
      </c>
      <c r="N1899" s="10">
        <v>7.0710678118654766E-2</v>
      </c>
      <c r="T1899" s="10">
        <v>0</v>
      </c>
      <c r="W1899" s="10">
        <v>0</v>
      </c>
      <c r="X1899" s="10">
        <v>0</v>
      </c>
      <c r="Y1899" s="10">
        <v>0</v>
      </c>
      <c r="AB1899" s="10">
        <v>0</v>
      </c>
      <c r="AC1899" s="10">
        <v>0</v>
      </c>
      <c r="AD1899" s="10">
        <v>0</v>
      </c>
      <c r="AE1899" s="10">
        <v>0</v>
      </c>
      <c r="AH1899" s="10">
        <v>1</v>
      </c>
      <c r="AQ1899" s="10">
        <v>0</v>
      </c>
      <c r="AR1899" s="10">
        <v>1.09731672061531</v>
      </c>
      <c r="AS1899" s="10">
        <v>1.09731672061531</v>
      </c>
      <c r="AT1899" s="10">
        <v>0</v>
      </c>
      <c r="AU1899" s="10">
        <v>0</v>
      </c>
      <c r="AV1899" s="10">
        <v>13.610039692259024</v>
      </c>
      <c r="AW1899" s="10">
        <v>13.610039692259024</v>
      </c>
      <c r="AX1899" s="10" t="s">
        <v>33</v>
      </c>
      <c r="AY1899" s="10" t="s">
        <v>33</v>
      </c>
      <c r="AZ1899" s="10" t="s">
        <v>33</v>
      </c>
      <c r="BA1899" s="10" t="s">
        <v>33</v>
      </c>
      <c r="BB1899" s="10">
        <v>1896</v>
      </c>
      <c r="BC1899" s="10">
        <v>1997</v>
      </c>
      <c r="BE1899" s="10" t="s">
        <v>424</v>
      </c>
      <c r="BF1899" s="10" t="s">
        <v>436</v>
      </c>
      <c r="BG1899" s="10">
        <v>6.4002826173015845E-12</v>
      </c>
      <c r="BH1899" s="10">
        <v>531.0398078024391</v>
      </c>
      <c r="BI1899" s="10">
        <v>931</v>
      </c>
      <c r="BJ1899" s="10" t="s">
        <v>33</v>
      </c>
      <c r="BL1899" s="10" t="s">
        <v>33</v>
      </c>
      <c r="BM1899" s="10" t="s">
        <v>33</v>
      </c>
      <c r="BP1899" s="10" t="s">
        <v>33</v>
      </c>
      <c r="BQ1899" s="10" t="s">
        <v>33</v>
      </c>
      <c r="BR1899" s="10" t="s">
        <v>33</v>
      </c>
      <c r="BS1899" s="11" t="s">
        <v>33</v>
      </c>
      <c r="BT1899" s="11" t="s">
        <v>33</v>
      </c>
      <c r="BU1899" s="10">
        <v>1899</v>
      </c>
    </row>
    <row r="1900" spans="1:73" s="10" customFormat="1" x14ac:dyDescent="0.45">
      <c r="A1900" s="10" t="s">
        <v>33</v>
      </c>
      <c r="D1900" s="10" t="s">
        <v>33</v>
      </c>
      <c r="E1900" s="10">
        <v>1896</v>
      </c>
      <c r="F1900" s="10">
        <v>1261</v>
      </c>
      <c r="H1900" s="10">
        <v>343</v>
      </c>
      <c r="J1900" s="10" t="s">
        <v>33</v>
      </c>
      <c r="K1900" s="10" t="s">
        <v>60</v>
      </c>
      <c r="L1900" s="10" t="s">
        <v>33</v>
      </c>
      <c r="M1900" s="10">
        <v>0.51961524227066314</v>
      </c>
      <c r="N1900" s="10">
        <v>0.51961524227066314</v>
      </c>
      <c r="T1900" s="10">
        <v>0</v>
      </c>
      <c r="W1900" s="10">
        <v>0</v>
      </c>
      <c r="X1900" s="10">
        <v>0</v>
      </c>
      <c r="Y1900" s="10">
        <v>0</v>
      </c>
      <c r="AB1900" s="10">
        <v>0</v>
      </c>
      <c r="AC1900" s="10">
        <v>0</v>
      </c>
      <c r="AD1900" s="10">
        <v>0</v>
      </c>
      <c r="AE1900" s="10">
        <v>0</v>
      </c>
      <c r="AH1900" s="10">
        <v>1</v>
      </c>
      <c r="AQ1900" s="10">
        <v>0</v>
      </c>
      <c r="AR1900" s="10">
        <v>0.26162627448327885</v>
      </c>
      <c r="AS1900" s="10">
        <v>0.26162627448327885</v>
      </c>
      <c r="AT1900" s="10">
        <v>0</v>
      </c>
      <c r="AU1900" s="10">
        <v>0</v>
      </c>
      <c r="AV1900" s="10">
        <v>2.1608719465067798</v>
      </c>
      <c r="AW1900" s="10">
        <v>2.1608719465067798</v>
      </c>
      <c r="AX1900" s="10" t="s">
        <v>33</v>
      </c>
      <c r="AY1900" s="10" t="s">
        <v>33</v>
      </c>
      <c r="AZ1900" s="10" t="s">
        <v>33</v>
      </c>
      <c r="BA1900" s="10" t="s">
        <v>33</v>
      </c>
      <c r="BB1900" s="10">
        <v>1896</v>
      </c>
      <c r="BC1900" s="10">
        <v>1261</v>
      </c>
      <c r="BE1900" s="10" t="s">
        <v>424</v>
      </c>
      <c r="BF1900" s="10" t="s">
        <v>3103</v>
      </c>
      <c r="BG1900" s="10">
        <v>1.5259788403349514E-12</v>
      </c>
      <c r="BH1900" s="10">
        <v>131.50914290895093</v>
      </c>
      <c r="BI1900" s="10">
        <v>932</v>
      </c>
      <c r="BJ1900" s="10" t="s">
        <v>33</v>
      </c>
      <c r="BL1900" s="10" t="s">
        <v>33</v>
      </c>
      <c r="BM1900" s="10" t="s">
        <v>33</v>
      </c>
      <c r="BP1900" s="10" t="s">
        <v>33</v>
      </c>
      <c r="BQ1900" s="10" t="s">
        <v>33</v>
      </c>
      <c r="BR1900" s="10" t="s">
        <v>33</v>
      </c>
      <c r="BS1900" s="11" t="s">
        <v>33</v>
      </c>
      <c r="BT1900" s="11" t="s">
        <v>33</v>
      </c>
      <c r="BU1900" s="10">
        <v>1900</v>
      </c>
    </row>
    <row r="1901" spans="1:73" s="10" customFormat="1" x14ac:dyDescent="0.45">
      <c r="A1901" s="10" t="s">
        <v>33</v>
      </c>
      <c r="D1901" s="10" t="s">
        <v>33</v>
      </c>
      <c r="E1901" s="10">
        <v>1896</v>
      </c>
      <c r="F1901" s="10">
        <v>1998</v>
      </c>
      <c r="H1901" s="10">
        <v>522</v>
      </c>
      <c r="J1901" s="10" t="s">
        <v>33</v>
      </c>
      <c r="K1901" s="10" t="s">
        <v>437</v>
      </c>
      <c r="L1901" s="10" t="s">
        <v>33</v>
      </c>
      <c r="M1901" s="10">
        <v>0.26832815729997472</v>
      </c>
      <c r="N1901" s="10">
        <v>0.26832815729997472</v>
      </c>
      <c r="T1901" s="10">
        <v>0</v>
      </c>
      <c r="W1901" s="10">
        <v>0</v>
      </c>
      <c r="X1901" s="10">
        <v>0</v>
      </c>
      <c r="Y1901" s="10">
        <v>0</v>
      </c>
      <c r="AB1901" s="10">
        <v>0</v>
      </c>
      <c r="AC1901" s="10">
        <v>0</v>
      </c>
      <c r="AD1901" s="10">
        <v>0</v>
      </c>
      <c r="AE1901" s="10">
        <v>0</v>
      </c>
      <c r="AH1901" s="10">
        <v>1</v>
      </c>
      <c r="AQ1901" s="10">
        <v>0</v>
      </c>
      <c r="AR1901" s="10">
        <v>1.0875870151358562</v>
      </c>
      <c r="AS1901" s="10">
        <v>1.0875870151358562</v>
      </c>
      <c r="AT1901" s="10">
        <v>0</v>
      </c>
      <c r="AU1901" s="10">
        <v>0</v>
      </c>
      <c r="AV1901" s="10">
        <v>15.885115622302724</v>
      </c>
      <c r="AW1901" s="10">
        <v>15.885115622302724</v>
      </c>
      <c r="AX1901" s="10" t="s">
        <v>33</v>
      </c>
      <c r="AY1901" s="10" t="s">
        <v>33</v>
      </c>
      <c r="AZ1901" s="10" t="s">
        <v>33</v>
      </c>
      <c r="BA1901" s="10" t="s">
        <v>33</v>
      </c>
      <c r="BB1901" s="10">
        <v>1896</v>
      </c>
      <c r="BC1901" s="10">
        <v>1998</v>
      </c>
      <c r="BE1901" s="10" t="s">
        <v>424</v>
      </c>
      <c r="BF1901" s="10" t="s">
        <v>437</v>
      </c>
      <c r="BG1901" s="10">
        <v>6.3435324888457881E-12</v>
      </c>
      <c r="BH1901" s="10">
        <v>820.7589902150595</v>
      </c>
      <c r="BI1901" s="10">
        <v>933</v>
      </c>
      <c r="BJ1901" s="10" t="s">
        <v>33</v>
      </c>
      <c r="BL1901" s="10" t="s">
        <v>33</v>
      </c>
      <c r="BM1901" s="10" t="s">
        <v>33</v>
      </c>
      <c r="BP1901" s="10" t="s">
        <v>33</v>
      </c>
      <c r="BQ1901" s="10" t="s">
        <v>33</v>
      </c>
      <c r="BR1901" s="10" t="s">
        <v>33</v>
      </c>
      <c r="BS1901" s="11" t="s">
        <v>33</v>
      </c>
      <c r="BT1901" s="11" t="s">
        <v>33</v>
      </c>
      <c r="BU1901" s="10">
        <v>1901</v>
      </c>
    </row>
    <row r="1902" spans="1:73" s="10" customFormat="1" x14ac:dyDescent="0.45">
      <c r="A1902" s="10" t="s">
        <v>33</v>
      </c>
      <c r="D1902" s="10" t="s">
        <v>33</v>
      </c>
      <c r="E1902" s="10">
        <v>1896</v>
      </c>
      <c r="F1902" s="10">
        <v>1211</v>
      </c>
      <c r="H1902" s="10">
        <v>325</v>
      </c>
      <c r="J1902" s="10" t="s">
        <v>33</v>
      </c>
      <c r="K1902" s="10" t="s">
        <v>76</v>
      </c>
      <c r="L1902" s="10" t="s">
        <v>33</v>
      </c>
      <c r="M1902" s="10">
        <v>1.7320508075688772</v>
      </c>
      <c r="N1902" s="10">
        <v>1.7320508075688772</v>
      </c>
      <c r="T1902" s="10">
        <v>0</v>
      </c>
      <c r="W1902" s="10">
        <v>0</v>
      </c>
      <c r="X1902" s="10">
        <v>0</v>
      </c>
      <c r="Y1902" s="10">
        <v>0</v>
      </c>
      <c r="AB1902" s="10">
        <v>0</v>
      </c>
      <c r="AC1902" s="10">
        <v>0</v>
      </c>
      <c r="AD1902" s="10">
        <v>0</v>
      </c>
      <c r="AE1902" s="10">
        <v>0</v>
      </c>
      <c r="AH1902" s="10">
        <v>1</v>
      </c>
      <c r="AQ1902" s="10">
        <v>0</v>
      </c>
      <c r="AR1902" s="10">
        <v>2.9138085741448263</v>
      </c>
      <c r="AS1902" s="10">
        <v>2.9138085741448263</v>
      </c>
      <c r="AT1902" s="10">
        <v>0</v>
      </c>
      <c r="AU1902" s="10">
        <v>0</v>
      </c>
      <c r="AV1902" s="10">
        <v>36.764388848452079</v>
      </c>
      <c r="AW1902" s="10">
        <v>36.764388848452079</v>
      </c>
      <c r="AX1902" s="10" t="s">
        <v>33</v>
      </c>
      <c r="AY1902" s="10" t="s">
        <v>33</v>
      </c>
      <c r="AZ1902" s="10" t="s">
        <v>33</v>
      </c>
      <c r="BA1902" s="10" t="s">
        <v>33</v>
      </c>
      <c r="BB1902" s="10">
        <v>1896</v>
      </c>
      <c r="BC1902" s="10">
        <v>1211</v>
      </c>
      <c r="BE1902" s="10" t="s">
        <v>424</v>
      </c>
      <c r="BF1902" s="10" t="s">
        <v>3104</v>
      </c>
      <c r="BG1902" s="10">
        <v>1.6995274032447153E-11</v>
      </c>
      <c r="BH1902" s="10">
        <v>1111.6685271628244</v>
      </c>
      <c r="BI1902" s="10">
        <v>934</v>
      </c>
      <c r="BJ1902" s="10" t="s">
        <v>33</v>
      </c>
      <c r="BL1902" s="10" t="s">
        <v>33</v>
      </c>
      <c r="BM1902" s="10" t="s">
        <v>33</v>
      </c>
      <c r="BP1902" s="10" t="s">
        <v>33</v>
      </c>
      <c r="BQ1902" s="10" t="s">
        <v>33</v>
      </c>
      <c r="BR1902" s="10" t="s">
        <v>33</v>
      </c>
      <c r="BS1902" s="11" t="s">
        <v>33</v>
      </c>
      <c r="BT1902" s="11" t="s">
        <v>33</v>
      </c>
      <c r="BU1902" s="10">
        <v>1902</v>
      </c>
    </row>
    <row r="1903" spans="1:73" s="10" customFormat="1" x14ac:dyDescent="0.45">
      <c r="A1903" s="10">
        <v>501</v>
      </c>
      <c r="D1903" s="10">
        <v>1909</v>
      </c>
      <c r="E1903" s="10" t="s">
        <v>33</v>
      </c>
      <c r="F1903" s="10">
        <v>1750</v>
      </c>
      <c r="H1903" s="10" t="s">
        <v>33</v>
      </c>
      <c r="J1903" s="10" t="s">
        <v>425</v>
      </c>
      <c r="K1903" s="10">
        <v>0</v>
      </c>
      <c r="L1903" s="10">
        <v>1</v>
      </c>
      <c r="M1903" s="10" t="s">
        <v>33</v>
      </c>
      <c r="N1903" s="10">
        <v>1</v>
      </c>
      <c r="T1903" s="10">
        <v>3.1622776601683795</v>
      </c>
      <c r="W1903" s="10">
        <v>0.95317994103946624</v>
      </c>
      <c r="X1903" s="10" t="s">
        <v>87</v>
      </c>
      <c r="Y1903" s="10">
        <v>0.14142135623730953</v>
      </c>
      <c r="AB1903" s="10">
        <v>7.7633253506471069</v>
      </c>
      <c r="AC1903" s="10">
        <v>0</v>
      </c>
      <c r="AD1903" s="10">
        <v>0</v>
      </c>
      <c r="AE1903" s="10">
        <v>0</v>
      </c>
      <c r="AH1903" s="10">
        <v>1</v>
      </c>
      <c r="AQ1903" s="10">
        <v>3.2676918424298549</v>
      </c>
      <c r="AR1903" s="10">
        <v>2.5417118130876166</v>
      </c>
      <c r="AS1903" s="10">
        <v>7.2798649846109065</v>
      </c>
      <c r="AT1903" s="10">
        <v>76.79075829710159</v>
      </c>
      <c r="AU1903" s="10">
        <v>10.486236324106278</v>
      </c>
      <c r="AV1903" s="10">
        <v>36.394506154977947</v>
      </c>
      <c r="AW1903" s="10">
        <v>123.67150077618581</v>
      </c>
      <c r="AX1903" s="10">
        <v>9.0359282865680204E-12</v>
      </c>
      <c r="AY1903" s="10">
        <v>0</v>
      </c>
      <c r="AZ1903" s="10" t="s">
        <v>33</v>
      </c>
      <c r="BA1903" s="10">
        <v>1909</v>
      </c>
      <c r="BB1903" s="10" t="s">
        <v>33</v>
      </c>
      <c r="BC1903" s="10">
        <v>1750</v>
      </c>
      <c r="BE1903" s="10" t="s">
        <v>33</v>
      </c>
      <c r="BF1903" s="10" t="s">
        <v>33</v>
      </c>
      <c r="BG1903" s="10" t="s">
        <v>33</v>
      </c>
      <c r="BH1903" s="10" t="s">
        <v>33</v>
      </c>
      <c r="BI1903" s="10" t="s">
        <v>33</v>
      </c>
      <c r="BJ1903" s="10" t="s">
        <v>33</v>
      </c>
      <c r="BL1903" s="10" t="s">
        <v>33</v>
      </c>
      <c r="BM1903" s="10" t="s">
        <v>33</v>
      </c>
      <c r="BP1903" s="10" t="s">
        <v>33</v>
      </c>
      <c r="BQ1903" s="10">
        <v>0</v>
      </c>
      <c r="BR1903" s="10" t="s">
        <v>425</v>
      </c>
      <c r="BS1903" s="11">
        <v>7.2798649846109065</v>
      </c>
      <c r="BT1903" s="11">
        <v>123.67150077618581</v>
      </c>
      <c r="BU1903" s="10">
        <v>1903</v>
      </c>
    </row>
    <row r="1904" spans="1:73" s="10" customFormat="1" x14ac:dyDescent="0.45">
      <c r="A1904" s="10" t="s">
        <v>33</v>
      </c>
      <c r="D1904" s="10" t="s">
        <v>33</v>
      </c>
      <c r="E1904" s="10">
        <v>1903</v>
      </c>
      <c r="F1904" s="10">
        <v>1895</v>
      </c>
      <c r="H1904" s="10">
        <v>499</v>
      </c>
      <c r="J1904" s="10" t="s">
        <v>33</v>
      </c>
      <c r="K1904" s="10" t="s">
        <v>423</v>
      </c>
      <c r="L1904" s="10" t="s">
        <v>33</v>
      </c>
      <c r="M1904" s="10">
        <v>2.4494897427831779</v>
      </c>
      <c r="N1904" s="10">
        <v>2.4494897427831779</v>
      </c>
      <c r="T1904" s="10">
        <v>0</v>
      </c>
      <c r="W1904" s="10">
        <v>0</v>
      </c>
      <c r="X1904" s="10">
        <v>0</v>
      </c>
      <c r="Y1904" s="10">
        <v>0</v>
      </c>
      <c r="AB1904" s="10">
        <v>0</v>
      </c>
      <c r="AC1904" s="10">
        <v>0</v>
      </c>
      <c r="AD1904" s="10">
        <v>0</v>
      </c>
      <c r="AE1904" s="10">
        <v>0</v>
      </c>
      <c r="AH1904" s="10">
        <v>1</v>
      </c>
      <c r="AQ1904" s="10">
        <v>0.10541418226147546</v>
      </c>
      <c r="AR1904" s="10">
        <v>0.73291068881686461</v>
      </c>
      <c r="AS1904" s="10">
        <v>0.88576125309600406</v>
      </c>
      <c r="AT1904" s="10">
        <v>2.4772332831446735</v>
      </c>
      <c r="AU1904" s="10">
        <v>2.7229109734591712</v>
      </c>
      <c r="AV1904" s="10">
        <v>22.64255758740811</v>
      </c>
      <c r="AW1904" s="10">
        <v>27.842701844011955</v>
      </c>
      <c r="AX1904" s="10" t="s">
        <v>33</v>
      </c>
      <c r="AY1904" s="10" t="s">
        <v>33</v>
      </c>
      <c r="AZ1904" s="10" t="s">
        <v>33</v>
      </c>
      <c r="BA1904" s="10" t="s">
        <v>33</v>
      </c>
      <c r="BB1904" s="10">
        <v>1903</v>
      </c>
      <c r="BC1904" s="10">
        <v>1895</v>
      </c>
      <c r="BE1904" s="10" t="s">
        <v>425</v>
      </c>
      <c r="BF1904" s="10" t="s">
        <v>3105</v>
      </c>
      <c r="BG1904" s="10">
        <v>8.0036751619961191E-12</v>
      </c>
      <c r="BH1904" s="10">
        <v>201.5715696527663</v>
      </c>
      <c r="BI1904" s="10">
        <v>936</v>
      </c>
      <c r="BJ1904" s="10" t="s">
        <v>33</v>
      </c>
      <c r="BL1904" s="10" t="s">
        <v>33</v>
      </c>
      <c r="BM1904" s="10" t="s">
        <v>33</v>
      </c>
      <c r="BP1904" s="10" t="s">
        <v>33</v>
      </c>
      <c r="BQ1904" s="10" t="s">
        <v>33</v>
      </c>
      <c r="BR1904" s="10" t="s">
        <v>33</v>
      </c>
      <c r="BS1904" s="11" t="s">
        <v>33</v>
      </c>
      <c r="BT1904" s="11" t="s">
        <v>33</v>
      </c>
      <c r="BU1904" s="10">
        <v>1904</v>
      </c>
    </row>
    <row r="1905" spans="1:73" s="10" customFormat="1" x14ac:dyDescent="0.45">
      <c r="A1905" s="10" t="s">
        <v>33</v>
      </c>
      <c r="D1905" s="10" t="s">
        <v>33</v>
      </c>
      <c r="E1905" s="10">
        <v>1903</v>
      </c>
      <c r="F1905" s="10">
        <v>1099</v>
      </c>
      <c r="H1905" s="10">
        <v>286</v>
      </c>
      <c r="J1905" s="10" t="s">
        <v>33</v>
      </c>
      <c r="K1905" s="10" t="s">
        <v>297</v>
      </c>
      <c r="L1905" s="10" t="s">
        <v>33</v>
      </c>
      <c r="M1905" s="10">
        <v>7.0710678118654766E-2</v>
      </c>
      <c r="N1905" s="10">
        <v>7.0710678118654766E-2</v>
      </c>
      <c r="T1905" s="10">
        <v>0</v>
      </c>
      <c r="W1905" s="10">
        <v>0</v>
      </c>
      <c r="X1905" s="10">
        <v>0</v>
      </c>
      <c r="Y1905" s="10">
        <v>0</v>
      </c>
      <c r="AB1905" s="10">
        <v>0</v>
      </c>
      <c r="AC1905" s="10">
        <v>0</v>
      </c>
      <c r="AD1905" s="10">
        <v>0</v>
      </c>
      <c r="AE1905" s="10">
        <v>0</v>
      </c>
      <c r="AH1905" s="10">
        <v>1</v>
      </c>
      <c r="AQ1905" s="10">
        <v>0</v>
      </c>
      <c r="AR1905" s="10">
        <v>0</v>
      </c>
      <c r="AS1905" s="10">
        <v>0</v>
      </c>
      <c r="AT1905" s="10">
        <v>0</v>
      </c>
      <c r="AU1905" s="10">
        <v>0</v>
      </c>
      <c r="AV1905" s="10">
        <v>0</v>
      </c>
      <c r="AW1905" s="10">
        <v>0</v>
      </c>
      <c r="AX1905" s="10" t="s">
        <v>33</v>
      </c>
      <c r="AY1905" s="10" t="s">
        <v>33</v>
      </c>
      <c r="AZ1905" s="10" t="s">
        <v>33</v>
      </c>
      <c r="BA1905" s="10" t="s">
        <v>33</v>
      </c>
      <c r="BB1905" s="10">
        <v>1903</v>
      </c>
      <c r="BC1905" s="10">
        <v>1099</v>
      </c>
      <c r="BE1905" s="10" t="s">
        <v>425</v>
      </c>
      <c r="BF1905" s="10" t="s">
        <v>3106</v>
      </c>
      <c r="BG1905" s="10">
        <v>0</v>
      </c>
      <c r="BH1905" s="10">
        <v>0</v>
      </c>
      <c r="BI1905" s="10">
        <v>937</v>
      </c>
      <c r="BJ1905" s="10" t="s">
        <v>33</v>
      </c>
      <c r="BL1905" s="10" t="s">
        <v>33</v>
      </c>
      <c r="BM1905" s="10" t="s">
        <v>33</v>
      </c>
      <c r="BP1905" s="10" t="s">
        <v>33</v>
      </c>
      <c r="BQ1905" s="10" t="s">
        <v>33</v>
      </c>
      <c r="BR1905" s="10" t="s">
        <v>33</v>
      </c>
      <c r="BS1905" s="11" t="s">
        <v>33</v>
      </c>
      <c r="BT1905" s="11" t="s">
        <v>33</v>
      </c>
      <c r="BU1905" s="10">
        <v>1905</v>
      </c>
    </row>
    <row r="1906" spans="1:73" s="10" customFormat="1" x14ac:dyDescent="0.45">
      <c r="A1906" s="10" t="s">
        <v>33</v>
      </c>
      <c r="D1906" s="10" t="s">
        <v>33</v>
      </c>
      <c r="E1906" s="10">
        <v>1903</v>
      </c>
      <c r="F1906" s="10">
        <v>1589</v>
      </c>
      <c r="H1906" s="10">
        <v>422</v>
      </c>
      <c r="J1906" s="10" t="s">
        <v>33</v>
      </c>
      <c r="K1906" s="10" t="s">
        <v>793</v>
      </c>
      <c r="L1906" s="10" t="s">
        <v>33</v>
      </c>
      <c r="M1906" s="10">
        <v>1.0606601717798212E-3</v>
      </c>
      <c r="N1906" s="10">
        <v>1.0606601717798212E-3</v>
      </c>
      <c r="T1906" s="10">
        <v>0</v>
      </c>
      <c r="W1906" s="10">
        <v>0</v>
      </c>
      <c r="X1906" s="10">
        <v>0</v>
      </c>
      <c r="Y1906" s="10">
        <v>0</v>
      </c>
      <c r="AB1906" s="10">
        <v>0</v>
      </c>
      <c r="AC1906" s="10">
        <v>0</v>
      </c>
      <c r="AD1906" s="10">
        <v>0</v>
      </c>
      <c r="AE1906" s="10">
        <v>0</v>
      </c>
      <c r="AH1906" s="10">
        <v>1</v>
      </c>
      <c r="AQ1906" s="10">
        <v>0</v>
      </c>
      <c r="AR1906" s="10">
        <v>2.2732572228243118E-2</v>
      </c>
      <c r="AS1906" s="10">
        <v>2.2732572228243118E-2</v>
      </c>
      <c r="AT1906" s="10">
        <v>0</v>
      </c>
      <c r="AU1906" s="10">
        <v>0</v>
      </c>
      <c r="AV1906" s="10">
        <v>1.2462621723401404</v>
      </c>
      <c r="AW1906" s="10">
        <v>1.2462621723401404</v>
      </c>
      <c r="AX1906" s="10" t="s">
        <v>33</v>
      </c>
      <c r="AY1906" s="10" t="s">
        <v>33</v>
      </c>
      <c r="AZ1906" s="10" t="s">
        <v>33</v>
      </c>
      <c r="BA1906" s="10" t="s">
        <v>33</v>
      </c>
      <c r="BB1906" s="10">
        <v>1903</v>
      </c>
      <c r="BC1906" s="10">
        <v>1589</v>
      </c>
      <c r="BE1906" s="10" t="s">
        <v>425</v>
      </c>
      <c r="BF1906" s="10" t="s">
        <v>3107</v>
      </c>
      <c r="BG1906" s="10">
        <v>2.0540989242363259E-13</v>
      </c>
      <c r="BH1906" s="10">
        <v>7.6542294300000009</v>
      </c>
      <c r="BI1906" s="10">
        <v>938</v>
      </c>
      <c r="BJ1906" s="10" t="s">
        <v>33</v>
      </c>
      <c r="BL1906" s="10" t="s">
        <v>33</v>
      </c>
      <c r="BM1906" s="10" t="s">
        <v>33</v>
      </c>
      <c r="BP1906" s="10" t="s">
        <v>33</v>
      </c>
      <c r="BQ1906" s="10" t="s">
        <v>33</v>
      </c>
      <c r="BR1906" s="10" t="s">
        <v>33</v>
      </c>
      <c r="BS1906" s="11" t="s">
        <v>33</v>
      </c>
      <c r="BT1906" s="11" t="s">
        <v>33</v>
      </c>
      <c r="BU1906" s="10">
        <v>1906</v>
      </c>
    </row>
    <row r="1907" spans="1:73" s="10" customFormat="1" x14ac:dyDescent="0.45">
      <c r="A1907" s="10" t="s">
        <v>33</v>
      </c>
      <c r="D1907" s="10" t="s">
        <v>33</v>
      </c>
      <c r="E1907" s="10">
        <v>1903</v>
      </c>
      <c r="F1907" s="10">
        <v>1020</v>
      </c>
      <c r="H1907" s="10">
        <v>270</v>
      </c>
      <c r="J1907" s="10" t="s">
        <v>33</v>
      </c>
      <c r="K1907" s="10" t="s">
        <v>42</v>
      </c>
      <c r="L1907" s="10" t="s">
        <v>33</v>
      </c>
      <c r="M1907" s="10">
        <v>0.44721359549995798</v>
      </c>
      <c r="N1907" s="10">
        <v>0.44721359549995798</v>
      </c>
      <c r="T1907" s="10">
        <v>0</v>
      </c>
      <c r="W1907" s="10">
        <v>0</v>
      </c>
      <c r="X1907" s="10">
        <v>0</v>
      </c>
      <c r="Y1907" s="10">
        <v>0</v>
      </c>
      <c r="AB1907" s="10">
        <v>0</v>
      </c>
      <c r="AC1907" s="10">
        <v>0</v>
      </c>
      <c r="AD1907" s="10">
        <v>0</v>
      </c>
      <c r="AE1907" s="10">
        <v>0</v>
      </c>
      <c r="AH1907" s="10">
        <v>1</v>
      </c>
      <c r="AQ1907" s="10">
        <v>0</v>
      </c>
      <c r="AR1907" s="10">
        <v>0</v>
      </c>
      <c r="AS1907" s="10">
        <v>0</v>
      </c>
      <c r="AT1907" s="10">
        <v>0</v>
      </c>
      <c r="AU1907" s="10">
        <v>0</v>
      </c>
      <c r="AV1907" s="10">
        <v>0.44721359549995798</v>
      </c>
      <c r="AW1907" s="10">
        <v>0.44721359549995798</v>
      </c>
      <c r="AX1907" s="10" t="s">
        <v>33</v>
      </c>
      <c r="AY1907" s="10" t="s">
        <v>33</v>
      </c>
      <c r="AZ1907" s="10" t="s">
        <v>33</v>
      </c>
      <c r="BA1907" s="10" t="s">
        <v>33</v>
      </c>
      <c r="BB1907" s="10">
        <v>1903</v>
      </c>
      <c r="BC1907" s="10">
        <v>1020</v>
      </c>
      <c r="BE1907" s="10" t="s">
        <v>425</v>
      </c>
      <c r="BF1907" s="10" t="s">
        <v>3108</v>
      </c>
      <c r="BG1907" s="10">
        <v>0</v>
      </c>
      <c r="BH1907" s="10">
        <v>3.4718646430988649</v>
      </c>
      <c r="BI1907" s="10">
        <v>939</v>
      </c>
      <c r="BJ1907" s="10" t="s">
        <v>33</v>
      </c>
      <c r="BL1907" s="10" t="s">
        <v>33</v>
      </c>
      <c r="BM1907" s="10" t="s">
        <v>33</v>
      </c>
      <c r="BP1907" s="10" t="s">
        <v>33</v>
      </c>
      <c r="BQ1907" s="10" t="s">
        <v>33</v>
      </c>
      <c r="BR1907" s="10" t="s">
        <v>33</v>
      </c>
      <c r="BS1907" s="11" t="s">
        <v>33</v>
      </c>
      <c r="BT1907" s="11" t="s">
        <v>33</v>
      </c>
      <c r="BU1907" s="10">
        <v>1907</v>
      </c>
    </row>
    <row r="1908" spans="1:73" s="10" customFormat="1" x14ac:dyDescent="0.45">
      <c r="A1908" s="10" t="s">
        <v>33</v>
      </c>
      <c r="D1908" s="10" t="s">
        <v>33</v>
      </c>
      <c r="E1908" s="10">
        <v>1903</v>
      </c>
      <c r="F1908" s="10">
        <v>1125</v>
      </c>
      <c r="H1908" s="10">
        <v>300</v>
      </c>
      <c r="J1908" s="10" t="s">
        <v>33</v>
      </c>
      <c r="K1908" s="10" t="s">
        <v>95</v>
      </c>
      <c r="L1908" s="10" t="s">
        <v>33</v>
      </c>
      <c r="M1908" s="10">
        <v>0.3872983346207417</v>
      </c>
      <c r="N1908" s="10">
        <v>0.3872983346207417</v>
      </c>
      <c r="T1908" s="10">
        <v>0</v>
      </c>
      <c r="W1908" s="10">
        <v>0</v>
      </c>
      <c r="X1908" s="10">
        <v>0</v>
      </c>
      <c r="Y1908" s="10">
        <v>0</v>
      </c>
      <c r="AB1908" s="10">
        <v>0</v>
      </c>
      <c r="AC1908" s="10">
        <v>0</v>
      </c>
      <c r="AD1908" s="10">
        <v>0</v>
      </c>
      <c r="AE1908" s="10">
        <v>0</v>
      </c>
      <c r="AH1908" s="10">
        <v>1</v>
      </c>
      <c r="AQ1908" s="10">
        <v>0</v>
      </c>
      <c r="AR1908" s="10">
        <v>0.83288861100304268</v>
      </c>
      <c r="AS1908" s="10">
        <v>0.83288861100304268</v>
      </c>
      <c r="AT1908" s="10">
        <v>0</v>
      </c>
      <c r="AU1908" s="10">
        <v>0</v>
      </c>
      <c r="AV1908" s="10">
        <v>12.058472799729739</v>
      </c>
      <c r="AW1908" s="10">
        <v>12.058472799729739</v>
      </c>
      <c r="AX1908" s="10" t="s">
        <v>33</v>
      </c>
      <c r="AY1908" s="10" t="s">
        <v>33</v>
      </c>
      <c r="AZ1908" s="10" t="s">
        <v>33</v>
      </c>
      <c r="BA1908" s="10" t="s">
        <v>33</v>
      </c>
      <c r="BB1908" s="10">
        <v>1903</v>
      </c>
      <c r="BC1908" s="10">
        <v>1125</v>
      </c>
      <c r="BE1908" s="10" t="s">
        <v>425</v>
      </c>
      <c r="BF1908" s="10" t="s">
        <v>3109</v>
      </c>
      <c r="BG1908" s="10">
        <v>7.5259217597227424E-12</v>
      </c>
      <c r="BH1908" s="10">
        <v>15.713134290473013</v>
      </c>
      <c r="BI1908" s="10">
        <v>940</v>
      </c>
      <c r="BJ1908" s="10" t="s">
        <v>33</v>
      </c>
      <c r="BL1908" s="10" t="s">
        <v>33</v>
      </c>
      <c r="BM1908" s="10" t="s">
        <v>33</v>
      </c>
      <c r="BP1908" s="10" t="s">
        <v>33</v>
      </c>
      <c r="BQ1908" s="10" t="s">
        <v>33</v>
      </c>
      <c r="BR1908" s="10" t="s">
        <v>33</v>
      </c>
      <c r="BS1908" s="11" t="s">
        <v>33</v>
      </c>
      <c r="BT1908" s="11" t="s">
        <v>33</v>
      </c>
      <c r="BU1908" s="10">
        <v>1908</v>
      </c>
    </row>
    <row r="1909" spans="1:73" s="10" customFormat="1" x14ac:dyDescent="0.45">
      <c r="A1909" s="10">
        <v>502</v>
      </c>
      <c r="D1909" s="10">
        <v>1914</v>
      </c>
      <c r="E1909" s="10" t="s">
        <v>33</v>
      </c>
      <c r="F1909" s="10">
        <v>1755</v>
      </c>
      <c r="H1909" s="10" t="s">
        <v>33</v>
      </c>
      <c r="J1909" s="10" t="s">
        <v>1798</v>
      </c>
      <c r="K1909" s="10">
        <v>0</v>
      </c>
      <c r="L1909" s="10">
        <v>1</v>
      </c>
      <c r="M1909" s="10" t="s">
        <v>33</v>
      </c>
      <c r="N1909" s="10">
        <v>1</v>
      </c>
      <c r="T1909" s="10">
        <v>3.3541019662496847</v>
      </c>
      <c r="W1909" s="10">
        <v>1.3051953876718996</v>
      </c>
      <c r="X1909" s="10" t="s">
        <v>87</v>
      </c>
      <c r="Y1909" s="10">
        <v>0.19364916731037085</v>
      </c>
      <c r="AB1909" s="10">
        <v>10.630371039502808</v>
      </c>
      <c r="AC1909" s="10">
        <v>0</v>
      </c>
      <c r="AD1909" s="10">
        <v>0</v>
      </c>
      <c r="AE1909" s="10">
        <v>0</v>
      </c>
      <c r="AH1909" s="10">
        <v>1</v>
      </c>
      <c r="AQ1909" s="10">
        <v>3.4595161485111601</v>
      </c>
      <c r="AR1909" s="10">
        <v>5.7929375934192278</v>
      </c>
      <c r="AS1909" s="10">
        <v>10.80923600876041</v>
      </c>
      <c r="AT1909" s="10">
        <v>81.29862949001226</v>
      </c>
      <c r="AU1909" s="10">
        <v>13.35328201296198</v>
      </c>
      <c r="AV1909" s="10">
        <v>88.581175827323122</v>
      </c>
      <c r="AW1909" s="10">
        <v>183.23308733029737</v>
      </c>
      <c r="AX1909" s="10">
        <v>4.1500150602136387E-7</v>
      </c>
      <c r="AY1909" s="10">
        <v>0</v>
      </c>
      <c r="AZ1909" s="10" t="s">
        <v>33</v>
      </c>
      <c r="BA1909" s="10">
        <v>1914</v>
      </c>
      <c r="BB1909" s="10" t="s">
        <v>33</v>
      </c>
      <c r="BC1909" s="10">
        <v>1755</v>
      </c>
      <c r="BE1909" s="10" t="s">
        <v>33</v>
      </c>
      <c r="BF1909" s="10" t="s">
        <v>33</v>
      </c>
      <c r="BG1909" s="10" t="s">
        <v>33</v>
      </c>
      <c r="BH1909" s="10" t="s">
        <v>33</v>
      </c>
      <c r="BI1909" s="10" t="s">
        <v>33</v>
      </c>
      <c r="BJ1909" s="10" t="s">
        <v>33</v>
      </c>
      <c r="BL1909" s="10" t="s">
        <v>33</v>
      </c>
      <c r="BM1909" s="10" t="s">
        <v>33</v>
      </c>
      <c r="BP1909" s="10" t="s">
        <v>33</v>
      </c>
      <c r="BQ1909" s="10">
        <v>0</v>
      </c>
      <c r="BR1909" s="10" t="s">
        <v>1797</v>
      </c>
      <c r="BS1909" s="11">
        <v>10.80923600876041</v>
      </c>
      <c r="BT1909" s="11">
        <v>183.23308733029737</v>
      </c>
      <c r="BU1909" s="10">
        <v>1909</v>
      </c>
    </row>
    <row r="1910" spans="1:73" s="10" customFormat="1" x14ac:dyDescent="0.45">
      <c r="A1910" s="10" t="s">
        <v>33</v>
      </c>
      <c r="D1910" s="10" t="s">
        <v>33</v>
      </c>
      <c r="E1910" s="10">
        <v>1909</v>
      </c>
      <c r="F1910" s="10">
        <v>1085</v>
      </c>
      <c r="H1910" s="10">
        <v>283</v>
      </c>
      <c r="J1910" s="10" t="s">
        <v>33</v>
      </c>
      <c r="K1910" s="10" t="s">
        <v>90</v>
      </c>
      <c r="L1910" s="10" t="s">
        <v>33</v>
      </c>
      <c r="M1910" s="10">
        <v>2.4494897427831779</v>
      </c>
      <c r="N1910" s="10">
        <v>2.4494897427831779</v>
      </c>
      <c r="T1910" s="10">
        <v>0</v>
      </c>
      <c r="W1910" s="10">
        <v>0</v>
      </c>
      <c r="X1910" s="10">
        <v>0</v>
      </c>
      <c r="Y1910" s="10">
        <v>0</v>
      </c>
      <c r="AB1910" s="10">
        <v>0</v>
      </c>
      <c r="AC1910" s="10">
        <v>0</v>
      </c>
      <c r="AD1910" s="10">
        <v>0</v>
      </c>
      <c r="AE1910" s="10">
        <v>0</v>
      </c>
      <c r="AH1910" s="10">
        <v>1</v>
      </c>
      <c r="AQ1910" s="10">
        <v>0.10541418226147546</v>
      </c>
      <c r="AR1910" s="10">
        <v>0.73291068881686461</v>
      </c>
      <c r="AS1910" s="10">
        <v>0.88576125309600406</v>
      </c>
      <c r="AT1910" s="10">
        <v>2.4772332831446735</v>
      </c>
      <c r="AU1910" s="10">
        <v>2.7229109734591712</v>
      </c>
      <c r="AV1910" s="10">
        <v>22.64255758740811</v>
      </c>
      <c r="AW1910" s="10">
        <v>27.842701844011955</v>
      </c>
      <c r="AX1910" s="10" t="s">
        <v>33</v>
      </c>
      <c r="AY1910" s="10" t="s">
        <v>33</v>
      </c>
      <c r="AZ1910" s="10" t="s">
        <v>33</v>
      </c>
      <c r="BA1910" s="10" t="s">
        <v>33</v>
      </c>
      <c r="BB1910" s="10">
        <v>1909</v>
      </c>
      <c r="BC1910" s="10">
        <v>1085</v>
      </c>
      <c r="BE1910" s="10" t="s">
        <v>1797</v>
      </c>
      <c r="BF1910" s="10" t="s">
        <v>3110</v>
      </c>
      <c r="BG1910" s="10">
        <v>3.6759225401021214E-7</v>
      </c>
      <c r="BH1910" s="10">
        <v>3312.7840572581963</v>
      </c>
      <c r="BI1910" s="10">
        <v>942</v>
      </c>
      <c r="BJ1910" s="10" t="s">
        <v>33</v>
      </c>
      <c r="BL1910" s="10" t="s">
        <v>33</v>
      </c>
      <c r="BM1910" s="10" t="s">
        <v>33</v>
      </c>
      <c r="BP1910" s="10" t="s">
        <v>33</v>
      </c>
      <c r="BQ1910" s="10" t="s">
        <v>33</v>
      </c>
      <c r="BR1910" s="10" t="s">
        <v>33</v>
      </c>
      <c r="BS1910" s="11" t="s">
        <v>33</v>
      </c>
      <c r="BT1910" s="11" t="s">
        <v>33</v>
      </c>
      <c r="BU1910" s="10">
        <v>1910</v>
      </c>
    </row>
    <row r="1911" spans="1:73" s="10" customFormat="1" x14ac:dyDescent="0.45">
      <c r="A1911" s="10" t="s">
        <v>33</v>
      </c>
      <c r="D1911" s="10" t="s">
        <v>33</v>
      </c>
      <c r="E1911" s="10">
        <v>1909</v>
      </c>
      <c r="F1911" s="10">
        <v>1174</v>
      </c>
      <c r="H1911" s="10">
        <v>314</v>
      </c>
      <c r="J1911" s="10" t="s">
        <v>33</v>
      </c>
      <c r="K1911" s="10" t="s">
        <v>128</v>
      </c>
      <c r="L1911" s="10" t="s">
        <v>33</v>
      </c>
      <c r="M1911" s="10">
        <v>7.0710678118654766E-2</v>
      </c>
      <c r="N1911" s="10">
        <v>7.0710678118654766E-2</v>
      </c>
      <c r="T1911" s="10">
        <v>0</v>
      </c>
      <c r="W1911" s="10">
        <v>0</v>
      </c>
      <c r="X1911" s="10">
        <v>0</v>
      </c>
      <c r="Y1911" s="10">
        <v>0</v>
      </c>
      <c r="AB1911" s="10">
        <v>0</v>
      </c>
      <c r="AC1911" s="10">
        <v>0</v>
      </c>
      <c r="AD1911" s="10">
        <v>0</v>
      </c>
      <c r="AE1911" s="10">
        <v>0</v>
      </c>
      <c r="AH1911" s="10">
        <v>1</v>
      </c>
      <c r="AQ1911" s="10">
        <v>0</v>
      </c>
      <c r="AR1911" s="10">
        <v>3.732098944702221</v>
      </c>
      <c r="AS1911" s="10">
        <v>3.732098944702221</v>
      </c>
      <c r="AT1911" s="10">
        <v>0</v>
      </c>
      <c r="AU1911" s="10">
        <v>0</v>
      </c>
      <c r="AV1911" s="10">
        <v>64.14463351006971</v>
      </c>
      <c r="AW1911" s="10">
        <v>64.14463351006971</v>
      </c>
      <c r="AX1911" s="10" t="s">
        <v>33</v>
      </c>
      <c r="AY1911" s="10" t="s">
        <v>33</v>
      </c>
      <c r="AZ1911" s="10" t="s">
        <v>33</v>
      </c>
      <c r="BA1911" s="10" t="s">
        <v>33</v>
      </c>
      <c r="BB1911" s="10">
        <v>1909</v>
      </c>
      <c r="BC1911" s="10">
        <v>1174</v>
      </c>
      <c r="BE1911" s="10" t="s">
        <v>1797</v>
      </c>
      <c r="BF1911" s="10" t="s">
        <v>3111</v>
      </c>
      <c r="BG1911" s="10">
        <v>1.5488266826721646E-6</v>
      </c>
      <c r="BH1911" s="10">
        <v>480.52836747372641</v>
      </c>
      <c r="BI1911" s="10">
        <v>943</v>
      </c>
      <c r="BJ1911" s="10" t="s">
        <v>33</v>
      </c>
      <c r="BL1911" s="10" t="s">
        <v>33</v>
      </c>
      <c r="BM1911" s="10" t="s">
        <v>33</v>
      </c>
      <c r="BP1911" s="10" t="s">
        <v>33</v>
      </c>
      <c r="BQ1911" s="10" t="s">
        <v>33</v>
      </c>
      <c r="BR1911" s="10" t="s">
        <v>33</v>
      </c>
      <c r="BS1911" s="11" t="s">
        <v>33</v>
      </c>
      <c r="BT1911" s="11" t="s">
        <v>33</v>
      </c>
      <c r="BU1911" s="10">
        <v>1911</v>
      </c>
    </row>
    <row r="1912" spans="1:73" s="10" customFormat="1" x14ac:dyDescent="0.45">
      <c r="A1912" s="10" t="s">
        <v>33</v>
      </c>
      <c r="D1912" s="10" t="s">
        <v>33</v>
      </c>
      <c r="E1912" s="10">
        <v>1909</v>
      </c>
      <c r="F1912" s="10">
        <v>1020</v>
      </c>
      <c r="H1912" s="10">
        <v>270</v>
      </c>
      <c r="J1912" s="10" t="s">
        <v>33</v>
      </c>
      <c r="K1912" s="10" t="s">
        <v>42</v>
      </c>
      <c r="L1912" s="10" t="s">
        <v>33</v>
      </c>
      <c r="M1912" s="10">
        <v>0.54772255750516619</v>
      </c>
      <c r="N1912" s="10">
        <v>0.54772255750516619</v>
      </c>
      <c r="T1912" s="10">
        <v>0</v>
      </c>
      <c r="W1912" s="10">
        <v>0</v>
      </c>
      <c r="X1912" s="10">
        <v>0</v>
      </c>
      <c r="Y1912" s="10">
        <v>0</v>
      </c>
      <c r="AB1912" s="10">
        <v>0</v>
      </c>
      <c r="AC1912" s="10">
        <v>0</v>
      </c>
      <c r="AD1912" s="10">
        <v>0</v>
      </c>
      <c r="AE1912" s="10">
        <v>0</v>
      </c>
      <c r="AH1912" s="10">
        <v>1</v>
      </c>
      <c r="AQ1912" s="10">
        <v>0</v>
      </c>
      <c r="AR1912" s="10">
        <v>0</v>
      </c>
      <c r="AS1912" s="10">
        <v>0</v>
      </c>
      <c r="AT1912" s="10">
        <v>0</v>
      </c>
      <c r="AU1912" s="10">
        <v>0</v>
      </c>
      <c r="AV1912" s="10">
        <v>0.54772255750516619</v>
      </c>
      <c r="AW1912" s="10">
        <v>0.54772255750516619</v>
      </c>
      <c r="AX1912" s="10" t="s">
        <v>33</v>
      </c>
      <c r="AY1912" s="10" t="s">
        <v>33</v>
      </c>
      <c r="AZ1912" s="10" t="s">
        <v>33</v>
      </c>
      <c r="BA1912" s="10" t="s">
        <v>33</v>
      </c>
      <c r="BB1912" s="10">
        <v>1909</v>
      </c>
      <c r="BC1912" s="10">
        <v>1020</v>
      </c>
      <c r="BE1912" s="10" t="s">
        <v>1797</v>
      </c>
      <c r="BF1912" s="10" t="s">
        <v>3112</v>
      </c>
      <c r="BG1912" s="10">
        <v>0</v>
      </c>
      <c r="BH1912" s="10">
        <v>18.582909282136598</v>
      </c>
      <c r="BI1912" s="10">
        <v>944</v>
      </c>
      <c r="BJ1912" s="10" t="s">
        <v>33</v>
      </c>
      <c r="BL1912" s="10" t="s">
        <v>33</v>
      </c>
      <c r="BM1912" s="10" t="s">
        <v>33</v>
      </c>
      <c r="BP1912" s="10" t="s">
        <v>33</v>
      </c>
      <c r="BQ1912" s="10" t="s">
        <v>33</v>
      </c>
      <c r="BR1912" s="10" t="s">
        <v>33</v>
      </c>
      <c r="BS1912" s="11" t="s">
        <v>33</v>
      </c>
      <c r="BT1912" s="11" t="s">
        <v>33</v>
      </c>
      <c r="BU1912" s="10">
        <v>1912</v>
      </c>
    </row>
    <row r="1913" spans="1:73" s="10" customFormat="1" x14ac:dyDescent="0.45">
      <c r="A1913" s="10" t="s">
        <v>33</v>
      </c>
      <c r="D1913" s="10" t="s">
        <v>33</v>
      </c>
      <c r="E1913" s="10">
        <v>1909</v>
      </c>
      <c r="F1913" s="10">
        <v>1589</v>
      </c>
      <c r="H1913" s="10">
        <v>422</v>
      </c>
      <c r="J1913" s="10" t="s">
        <v>33</v>
      </c>
      <c r="K1913" s="10" t="s">
        <v>793</v>
      </c>
      <c r="L1913" s="10" t="s">
        <v>33</v>
      </c>
      <c r="M1913" s="10">
        <v>1.0606601717798212E-3</v>
      </c>
      <c r="N1913" s="10">
        <v>1.0606601717798212E-3</v>
      </c>
      <c r="T1913" s="10">
        <v>0</v>
      </c>
      <c r="W1913" s="10">
        <v>0</v>
      </c>
      <c r="X1913" s="10">
        <v>0</v>
      </c>
      <c r="Y1913" s="10">
        <v>0</v>
      </c>
      <c r="AB1913" s="10">
        <v>0</v>
      </c>
      <c r="AC1913" s="10">
        <v>0</v>
      </c>
      <c r="AD1913" s="10">
        <v>0</v>
      </c>
      <c r="AE1913" s="10">
        <v>0</v>
      </c>
      <c r="AH1913" s="10">
        <v>1</v>
      </c>
      <c r="AQ1913" s="10">
        <v>0</v>
      </c>
      <c r="AR1913" s="10">
        <v>2.2732572228243118E-2</v>
      </c>
      <c r="AS1913" s="10">
        <v>2.2732572228243118E-2</v>
      </c>
      <c r="AT1913" s="10">
        <v>0</v>
      </c>
      <c r="AU1913" s="10">
        <v>0</v>
      </c>
      <c r="AV1913" s="10">
        <v>1.2462621723401404</v>
      </c>
      <c r="AW1913" s="10">
        <v>1.2462621723401404</v>
      </c>
      <c r="AX1913" s="10" t="s">
        <v>33</v>
      </c>
      <c r="AY1913" s="10" t="s">
        <v>33</v>
      </c>
      <c r="AZ1913" s="10" t="s">
        <v>33</v>
      </c>
      <c r="BA1913" s="10" t="s">
        <v>33</v>
      </c>
      <c r="BB1913" s="10">
        <v>1909</v>
      </c>
      <c r="BC1913" s="10">
        <v>1589</v>
      </c>
      <c r="BE1913" s="10" t="s">
        <v>1797</v>
      </c>
      <c r="BF1913" s="10" t="s">
        <v>3113</v>
      </c>
      <c r="BG1913" s="10">
        <v>9.4340517104603261E-9</v>
      </c>
      <c r="BH1913" s="10">
        <v>33.450819965217946</v>
      </c>
      <c r="BI1913" s="10">
        <v>945</v>
      </c>
      <c r="BJ1913" s="10" t="s">
        <v>33</v>
      </c>
      <c r="BL1913" s="10" t="s">
        <v>33</v>
      </c>
      <c r="BM1913" s="10" t="s">
        <v>33</v>
      </c>
      <c r="BP1913" s="10" t="s">
        <v>33</v>
      </c>
      <c r="BQ1913" s="10" t="s">
        <v>33</v>
      </c>
      <c r="BR1913" s="10" t="s">
        <v>33</v>
      </c>
      <c r="BS1913" s="11" t="s">
        <v>33</v>
      </c>
      <c r="BT1913" s="11" t="s">
        <v>33</v>
      </c>
      <c r="BU1913" s="10">
        <v>1913</v>
      </c>
    </row>
    <row r="1914" spans="1:73" s="10" customFormat="1" x14ac:dyDescent="0.45">
      <c r="A1914" s="10">
        <v>503</v>
      </c>
      <c r="D1914" s="10">
        <v>1915</v>
      </c>
      <c r="E1914" s="10" t="s">
        <v>33</v>
      </c>
      <c r="F1914" s="10">
        <v>1759</v>
      </c>
      <c r="H1914" s="10" t="s">
        <v>33</v>
      </c>
      <c r="J1914" s="10" t="s">
        <v>48</v>
      </c>
      <c r="K1914" s="10">
        <v>41</v>
      </c>
      <c r="L1914" s="10">
        <v>1</v>
      </c>
      <c r="M1914" s="10" t="s">
        <v>33</v>
      </c>
      <c r="N1914" s="10">
        <v>1</v>
      </c>
      <c r="T1914" s="10">
        <v>7.0710678118654766E-2</v>
      </c>
      <c r="W1914" s="10">
        <v>9.5317994103946604E-2</v>
      </c>
      <c r="X1914" s="10" t="s">
        <v>87</v>
      </c>
      <c r="Y1914" s="10">
        <v>1.4142135623730951E-2</v>
      </c>
      <c r="AB1914" s="10">
        <v>0.77633253506471056</v>
      </c>
      <c r="AC1914" s="10">
        <v>0</v>
      </c>
      <c r="AD1914" s="10">
        <v>0</v>
      </c>
      <c r="AE1914" s="10">
        <v>3.872983346207417</v>
      </c>
      <c r="AH1914" s="10">
        <v>1</v>
      </c>
      <c r="AQ1914" s="10">
        <v>9.4253157750999132E-3</v>
      </c>
      <c r="AR1914" s="10">
        <v>0.44026411568340801</v>
      </c>
      <c r="AS1914" s="10">
        <v>0.45393082355730285</v>
      </c>
      <c r="AT1914" s="10">
        <v>0.22149492071484797</v>
      </c>
      <c r="AU1914" s="10">
        <v>3.8143871803434339</v>
      </c>
      <c r="AV1914" s="10">
        <v>15.456179899725287</v>
      </c>
      <c r="AW1914" s="10">
        <v>19.492062000783569</v>
      </c>
      <c r="AX1914" s="10">
        <v>8.3000301204272774E-6</v>
      </c>
      <c r="AY1914" s="10">
        <v>0</v>
      </c>
      <c r="AZ1914" s="10" t="s">
        <v>33</v>
      </c>
      <c r="BA1914" s="10">
        <v>1915</v>
      </c>
      <c r="BB1914" s="10" t="s">
        <v>33</v>
      </c>
      <c r="BC1914" s="10">
        <v>1759</v>
      </c>
      <c r="BE1914" s="10" t="s">
        <v>33</v>
      </c>
      <c r="BF1914" s="10" t="s">
        <v>33</v>
      </c>
      <c r="BG1914" s="10" t="s">
        <v>33</v>
      </c>
      <c r="BH1914" s="10" t="s">
        <v>33</v>
      </c>
      <c r="BI1914" s="10" t="s">
        <v>33</v>
      </c>
      <c r="BJ1914" s="10" t="s">
        <v>33</v>
      </c>
      <c r="BL1914" s="10" t="s">
        <v>33</v>
      </c>
      <c r="BM1914" s="10" t="s">
        <v>33</v>
      </c>
      <c r="BP1914" s="10" t="s">
        <v>34</v>
      </c>
      <c r="BQ1914" s="10">
        <v>0</v>
      </c>
      <c r="BR1914" s="10" t="s">
        <v>33</v>
      </c>
      <c r="BS1914" s="11">
        <v>0.45393082355730285</v>
      </c>
      <c r="BT1914" s="11">
        <v>19.492062000783569</v>
      </c>
      <c r="BU1914" s="10">
        <v>1914</v>
      </c>
    </row>
    <row r="1915" spans="1:73" s="10" customFormat="1" x14ac:dyDescent="0.45">
      <c r="A1915" s="10">
        <v>504</v>
      </c>
      <c r="D1915" s="10">
        <v>1921</v>
      </c>
      <c r="E1915" s="10" t="s">
        <v>33</v>
      </c>
      <c r="F1915" s="10">
        <v>1889</v>
      </c>
      <c r="H1915" s="10" t="s">
        <v>33</v>
      </c>
      <c r="J1915" s="10" t="s">
        <v>96</v>
      </c>
      <c r="K1915" s="10">
        <v>0</v>
      </c>
      <c r="L1915" s="10">
        <v>1</v>
      </c>
      <c r="M1915" s="10" t="s">
        <v>33</v>
      </c>
      <c r="N1915" s="10">
        <v>1</v>
      </c>
      <c r="T1915" s="10">
        <v>2.8284271247461903</v>
      </c>
      <c r="W1915" s="10">
        <v>1.1674022443014234</v>
      </c>
      <c r="X1915" s="10" t="s">
        <v>87</v>
      </c>
      <c r="Y1915" s="10">
        <v>0.17320508075688773</v>
      </c>
      <c r="AB1915" s="10">
        <v>9.5080929081493526</v>
      </c>
      <c r="AC1915" s="10">
        <v>0</v>
      </c>
      <c r="AD1915" s="10">
        <v>0</v>
      </c>
      <c r="AE1915" s="10">
        <v>0</v>
      </c>
      <c r="AH1915" s="10">
        <v>1</v>
      </c>
      <c r="AQ1915" s="10">
        <v>4.2439554949884464</v>
      </c>
      <c r="AR1915" s="10">
        <v>11.383593610462698</v>
      </c>
      <c r="AS1915" s="10">
        <v>17.537329078195945</v>
      </c>
      <c r="AT1915" s="10">
        <v>99.732954132228485</v>
      </c>
      <c r="AU1915" s="10">
        <v>49.205726248481092</v>
      </c>
      <c r="AV1915" s="10">
        <v>308.93694495719927</v>
      </c>
      <c r="AW1915" s="10">
        <v>457.87562533790884</v>
      </c>
      <c r="AX1915" s="10">
        <v>1.5248128983583533E-9</v>
      </c>
      <c r="AY1915" s="10">
        <v>0</v>
      </c>
      <c r="AZ1915" s="10" t="s">
        <v>33</v>
      </c>
      <c r="BA1915" s="10">
        <v>1921</v>
      </c>
      <c r="BB1915" s="10" t="s">
        <v>33</v>
      </c>
      <c r="BC1915" s="10">
        <v>1889</v>
      </c>
      <c r="BE1915" s="10" t="s">
        <v>33</v>
      </c>
      <c r="BF1915" s="10" t="s">
        <v>33</v>
      </c>
      <c r="BG1915" s="10" t="s">
        <v>33</v>
      </c>
      <c r="BH1915" s="10" t="s">
        <v>33</v>
      </c>
      <c r="BI1915" s="10" t="s">
        <v>33</v>
      </c>
      <c r="BJ1915" s="10" t="s">
        <v>33</v>
      </c>
      <c r="BL1915" s="10" t="s">
        <v>33</v>
      </c>
      <c r="BM1915" s="10" t="s">
        <v>33</v>
      </c>
      <c r="BP1915" s="10" t="s">
        <v>33</v>
      </c>
      <c r="BQ1915" s="10">
        <v>0</v>
      </c>
      <c r="BR1915" s="10" t="s">
        <v>96</v>
      </c>
      <c r="BS1915" s="11">
        <v>17.537329078195945</v>
      </c>
      <c r="BT1915" s="11">
        <v>457.87562533790884</v>
      </c>
      <c r="BU1915" s="10">
        <v>1915</v>
      </c>
    </row>
    <row r="1916" spans="1:73" s="10" customFormat="1" x14ac:dyDescent="0.45">
      <c r="A1916" s="10" t="s">
        <v>33</v>
      </c>
      <c r="D1916" s="10" t="s">
        <v>33</v>
      </c>
      <c r="E1916" s="10">
        <v>1915</v>
      </c>
      <c r="F1916" s="10">
        <v>1085</v>
      </c>
      <c r="H1916" s="10">
        <v>283</v>
      </c>
      <c r="J1916" s="10" t="s">
        <v>33</v>
      </c>
      <c r="K1916" s="10" t="s">
        <v>90</v>
      </c>
      <c r="L1916" s="10" t="s">
        <v>33</v>
      </c>
      <c r="M1916" s="10">
        <v>31.622776601683793</v>
      </c>
      <c r="N1916" s="10">
        <v>31.622776601683793</v>
      </c>
      <c r="T1916" s="10">
        <v>0</v>
      </c>
      <c r="W1916" s="10">
        <v>0</v>
      </c>
      <c r="X1916" s="10">
        <v>0</v>
      </c>
      <c r="Y1916" s="10">
        <v>0</v>
      </c>
      <c r="AB1916" s="10">
        <v>0</v>
      </c>
      <c r="AC1916" s="10">
        <v>0</v>
      </c>
      <c r="AD1916" s="10">
        <v>0</v>
      </c>
      <c r="AE1916" s="10">
        <v>0</v>
      </c>
      <c r="AH1916" s="10">
        <v>1</v>
      </c>
      <c r="AQ1916" s="10">
        <v>1.3608912411758927</v>
      </c>
      <c r="AR1916" s="10">
        <v>9.4618363068170783</v>
      </c>
      <c r="AS1916" s="10">
        <v>11.435128606522122</v>
      </c>
      <c r="AT1916" s="10">
        <v>31.980944167633478</v>
      </c>
      <c r="AU1916" s="10">
        <v>35.152629511375991</v>
      </c>
      <c r="AV1916" s="10">
        <v>292.31416150524666</v>
      </c>
      <c r="AW1916" s="10">
        <v>359.44773518425615</v>
      </c>
      <c r="AX1916" s="10" t="s">
        <v>33</v>
      </c>
      <c r="AY1916" s="10" t="s">
        <v>33</v>
      </c>
      <c r="AZ1916" s="10" t="s">
        <v>33</v>
      </c>
      <c r="BA1916" s="10" t="s">
        <v>33</v>
      </c>
      <c r="BB1916" s="10">
        <v>1915</v>
      </c>
      <c r="BC1916" s="10">
        <v>1085</v>
      </c>
      <c r="BE1916" s="10" t="s">
        <v>96</v>
      </c>
      <c r="BF1916" s="10" t="s">
        <v>3114</v>
      </c>
      <c r="BG1916" s="10">
        <v>1.7436431593611515E-8</v>
      </c>
      <c r="BH1916" s="10">
        <v>401358.795796989</v>
      </c>
      <c r="BI1916" s="10">
        <v>948</v>
      </c>
      <c r="BJ1916" s="10" t="s">
        <v>33</v>
      </c>
      <c r="BL1916" s="10" t="s">
        <v>33</v>
      </c>
      <c r="BM1916" s="10" t="s">
        <v>33</v>
      </c>
      <c r="BP1916" s="10" t="s">
        <v>33</v>
      </c>
      <c r="BQ1916" s="10" t="s">
        <v>33</v>
      </c>
      <c r="BR1916" s="10" t="s">
        <v>33</v>
      </c>
      <c r="BS1916" s="11" t="s">
        <v>33</v>
      </c>
      <c r="BT1916" s="11" t="s">
        <v>33</v>
      </c>
      <c r="BU1916" s="10">
        <v>1916</v>
      </c>
    </row>
    <row r="1917" spans="1:73" s="10" customFormat="1" x14ac:dyDescent="0.45">
      <c r="A1917" s="10" t="s">
        <v>33</v>
      </c>
      <c r="D1917" s="10" t="s">
        <v>33</v>
      </c>
      <c r="E1917" s="10">
        <v>1915</v>
      </c>
      <c r="F1917" s="10">
        <v>1015</v>
      </c>
      <c r="H1917" s="10">
        <v>269</v>
      </c>
      <c r="J1917" s="10" t="s">
        <v>33</v>
      </c>
      <c r="K1917" s="10" t="s">
        <v>102</v>
      </c>
      <c r="L1917" s="10" t="s">
        <v>33</v>
      </c>
      <c r="M1917" s="10">
        <v>0.31622776601683794</v>
      </c>
      <c r="N1917" s="10">
        <v>0.31622776601683794</v>
      </c>
      <c r="T1917" s="10">
        <v>0</v>
      </c>
      <c r="W1917" s="10">
        <v>0</v>
      </c>
      <c r="X1917" s="10">
        <v>0</v>
      </c>
      <c r="Y1917" s="10">
        <v>0</v>
      </c>
      <c r="AB1917" s="10">
        <v>0</v>
      </c>
      <c r="AC1917" s="10">
        <v>0</v>
      </c>
      <c r="AD1917" s="10">
        <v>0</v>
      </c>
      <c r="AE1917" s="10">
        <v>0</v>
      </c>
      <c r="AH1917" s="10">
        <v>1</v>
      </c>
      <c r="AQ1917" s="10">
        <v>5.4637129066363511E-2</v>
      </c>
      <c r="AR1917" s="10">
        <v>0.34677794713646348</v>
      </c>
      <c r="AS1917" s="10">
        <v>0.42600178428269059</v>
      </c>
      <c r="AT1917" s="10">
        <v>1.2839725330595426</v>
      </c>
      <c r="AU1917" s="10">
        <v>4.5450038289557471</v>
      </c>
      <c r="AV1917" s="10">
        <v>4.3063840869611463</v>
      </c>
      <c r="AW1917" s="10">
        <v>10.135360448976435</v>
      </c>
      <c r="AX1917" s="10" t="s">
        <v>33</v>
      </c>
      <c r="AY1917" s="10" t="s">
        <v>33</v>
      </c>
      <c r="AZ1917" s="10" t="s">
        <v>33</v>
      </c>
      <c r="BA1917" s="10" t="s">
        <v>33</v>
      </c>
      <c r="BB1917" s="10">
        <v>1915</v>
      </c>
      <c r="BC1917" s="10">
        <v>1015</v>
      </c>
      <c r="BE1917" s="10" t="s">
        <v>96</v>
      </c>
      <c r="BF1917" s="10" t="s">
        <v>3115</v>
      </c>
      <c r="BG1917" s="10">
        <v>6.4957301539791942E-10</v>
      </c>
      <c r="BH1917" s="10">
        <v>7107.3310846221175</v>
      </c>
      <c r="BI1917" s="10">
        <v>949</v>
      </c>
      <c r="BJ1917" s="10" t="s">
        <v>33</v>
      </c>
      <c r="BL1917" s="10" t="s">
        <v>33</v>
      </c>
      <c r="BM1917" s="10" t="s">
        <v>33</v>
      </c>
      <c r="BP1917" s="10" t="s">
        <v>33</v>
      </c>
      <c r="BQ1917" s="10" t="s">
        <v>33</v>
      </c>
      <c r="BR1917" s="10" t="s">
        <v>33</v>
      </c>
      <c r="BS1917" s="11" t="s">
        <v>33</v>
      </c>
      <c r="BT1917" s="11" t="s">
        <v>33</v>
      </c>
      <c r="BU1917" s="10">
        <v>1917</v>
      </c>
    </row>
    <row r="1918" spans="1:73" s="10" customFormat="1" x14ac:dyDescent="0.45">
      <c r="A1918" s="10" t="s">
        <v>33</v>
      </c>
      <c r="D1918" s="10" t="s">
        <v>33</v>
      </c>
      <c r="E1918" s="10">
        <v>1915</v>
      </c>
      <c r="F1918" s="10">
        <v>1186</v>
      </c>
      <c r="H1918" s="10">
        <v>319</v>
      </c>
      <c r="J1918" s="10" t="s">
        <v>33</v>
      </c>
      <c r="K1918" s="10" t="s">
        <v>52</v>
      </c>
      <c r="L1918" s="10" t="s">
        <v>33</v>
      </c>
      <c r="M1918" s="10">
        <v>7.0710678118654766E-2</v>
      </c>
      <c r="N1918" s="10">
        <v>7.0710678118654766E-2</v>
      </c>
      <c r="T1918" s="10">
        <v>0</v>
      </c>
      <c r="W1918" s="10">
        <v>0</v>
      </c>
      <c r="X1918" s="10">
        <v>0</v>
      </c>
      <c r="Y1918" s="10">
        <v>0</v>
      </c>
      <c r="AB1918" s="10">
        <v>0</v>
      </c>
      <c r="AC1918" s="10">
        <v>0</v>
      </c>
      <c r="AD1918" s="10">
        <v>0</v>
      </c>
      <c r="AE1918" s="10">
        <v>0</v>
      </c>
      <c r="AH1918" s="10">
        <v>1</v>
      </c>
      <c r="AQ1918" s="10">
        <v>0</v>
      </c>
      <c r="AR1918" s="10">
        <v>0.25602663068611281</v>
      </c>
      <c r="AS1918" s="10">
        <v>0.25602663068611281</v>
      </c>
      <c r="AT1918" s="10">
        <v>0</v>
      </c>
      <c r="AU1918" s="10">
        <v>0</v>
      </c>
      <c r="AV1918" s="10">
        <v>3.4270373807927306</v>
      </c>
      <c r="AW1918" s="10">
        <v>3.4270373807927306</v>
      </c>
      <c r="AX1918" s="10" t="s">
        <v>33</v>
      </c>
      <c r="AY1918" s="10" t="s">
        <v>33</v>
      </c>
      <c r="AZ1918" s="10" t="s">
        <v>33</v>
      </c>
      <c r="BA1918" s="10" t="s">
        <v>33</v>
      </c>
      <c r="BB1918" s="10">
        <v>1915</v>
      </c>
      <c r="BC1918" s="10">
        <v>1186</v>
      </c>
      <c r="BE1918" s="10" t="s">
        <v>96</v>
      </c>
      <c r="BF1918" s="10" t="s">
        <v>3116</v>
      </c>
      <c r="BG1918" s="10">
        <v>3.9039270879341538E-10</v>
      </c>
      <c r="BH1918" s="10">
        <v>564.53946324757646</v>
      </c>
      <c r="BI1918" s="10">
        <v>950</v>
      </c>
      <c r="BJ1918" s="10" t="s">
        <v>33</v>
      </c>
      <c r="BL1918" s="10" t="s">
        <v>33</v>
      </c>
      <c r="BM1918" s="10" t="s">
        <v>33</v>
      </c>
      <c r="BP1918" s="10" t="s">
        <v>33</v>
      </c>
      <c r="BQ1918" s="10" t="s">
        <v>33</v>
      </c>
      <c r="BR1918" s="10" t="s">
        <v>33</v>
      </c>
      <c r="BS1918" s="11" t="s">
        <v>33</v>
      </c>
      <c r="BT1918" s="11" t="s">
        <v>33</v>
      </c>
      <c r="BU1918" s="10">
        <v>1918</v>
      </c>
    </row>
    <row r="1919" spans="1:73" s="10" customFormat="1" x14ac:dyDescent="0.45">
      <c r="A1919" s="10" t="s">
        <v>33</v>
      </c>
      <c r="D1919" s="10" t="s">
        <v>33</v>
      </c>
      <c r="E1919" s="10">
        <v>1915</v>
      </c>
      <c r="F1919" s="10">
        <v>1589</v>
      </c>
      <c r="H1919" s="10">
        <v>422</v>
      </c>
      <c r="J1919" s="10" t="s">
        <v>33</v>
      </c>
      <c r="K1919" s="10" t="s">
        <v>793</v>
      </c>
      <c r="L1919" s="10" t="s">
        <v>33</v>
      </c>
      <c r="M1919" s="10">
        <v>7.0710678118654753E-3</v>
      </c>
      <c r="N1919" s="10">
        <v>7.0710678118654753E-3</v>
      </c>
      <c r="T1919" s="10">
        <v>0</v>
      </c>
      <c r="W1919" s="10">
        <v>0</v>
      </c>
      <c r="X1919" s="10">
        <v>0</v>
      </c>
      <c r="Y1919" s="10">
        <v>0</v>
      </c>
      <c r="AB1919" s="10">
        <v>0</v>
      </c>
      <c r="AC1919" s="10">
        <v>0</v>
      </c>
      <c r="AD1919" s="10">
        <v>0</v>
      </c>
      <c r="AE1919" s="10">
        <v>0</v>
      </c>
      <c r="AH1919" s="10">
        <v>1</v>
      </c>
      <c r="AQ1919" s="10">
        <v>0</v>
      </c>
      <c r="AR1919" s="10">
        <v>0.15155048152162079</v>
      </c>
      <c r="AS1919" s="10">
        <v>0.15155048152162079</v>
      </c>
      <c r="AT1919" s="10">
        <v>0</v>
      </c>
      <c r="AU1919" s="10">
        <v>0</v>
      </c>
      <c r="AV1919" s="10">
        <v>8.3084144822676027</v>
      </c>
      <c r="AW1919" s="10">
        <v>8.3084144822676027</v>
      </c>
      <c r="AX1919" s="10" t="s">
        <v>33</v>
      </c>
      <c r="AY1919" s="10" t="s">
        <v>33</v>
      </c>
      <c r="AZ1919" s="10" t="s">
        <v>33</v>
      </c>
      <c r="BA1919" s="10" t="s">
        <v>33</v>
      </c>
      <c r="BB1919" s="10">
        <v>1915</v>
      </c>
      <c r="BC1919" s="10">
        <v>1589</v>
      </c>
      <c r="BE1919" s="10" t="s">
        <v>96</v>
      </c>
      <c r="BF1919" s="10" t="s">
        <v>3117</v>
      </c>
      <c r="BG1919" s="10">
        <v>2.3108612897658666E-10</v>
      </c>
      <c r="BH1919" s="10">
        <v>2092.8147695171165</v>
      </c>
      <c r="BI1919" s="10">
        <v>951</v>
      </c>
      <c r="BJ1919" s="10" t="s">
        <v>33</v>
      </c>
      <c r="BL1919" s="10" t="s">
        <v>33</v>
      </c>
      <c r="BM1919" s="10" t="s">
        <v>33</v>
      </c>
      <c r="BP1919" s="10" t="s">
        <v>33</v>
      </c>
      <c r="BQ1919" s="10" t="s">
        <v>33</v>
      </c>
      <c r="BR1919" s="10" t="s">
        <v>33</v>
      </c>
      <c r="BS1919" s="11" t="s">
        <v>33</v>
      </c>
      <c r="BT1919" s="11" t="s">
        <v>33</v>
      </c>
      <c r="BU1919" s="10">
        <v>1919</v>
      </c>
    </row>
    <row r="1920" spans="1:73" s="10" customFormat="1" x14ac:dyDescent="0.45">
      <c r="A1920" s="10" t="s">
        <v>33</v>
      </c>
      <c r="D1920" s="10" t="s">
        <v>33</v>
      </c>
      <c r="E1920" s="10">
        <v>1915</v>
      </c>
      <c r="F1920" s="10">
        <v>1020</v>
      </c>
      <c r="H1920" s="10">
        <v>270</v>
      </c>
      <c r="J1920" s="10" t="s">
        <v>33</v>
      </c>
      <c r="K1920" s="10" t="s">
        <v>42</v>
      </c>
      <c r="L1920" s="10" t="s">
        <v>33</v>
      </c>
      <c r="M1920" s="10">
        <v>0.58094750193111255</v>
      </c>
      <c r="N1920" s="10">
        <v>0.58094750193111255</v>
      </c>
      <c r="T1920" s="10">
        <v>0</v>
      </c>
      <c r="W1920" s="10">
        <v>0</v>
      </c>
      <c r="X1920" s="10">
        <v>0</v>
      </c>
      <c r="Y1920" s="10">
        <v>0</v>
      </c>
      <c r="AB1920" s="10">
        <v>0</v>
      </c>
      <c r="AC1920" s="10">
        <v>0</v>
      </c>
      <c r="AD1920" s="10">
        <v>0</v>
      </c>
      <c r="AE1920" s="10">
        <v>0</v>
      </c>
      <c r="AH1920" s="10">
        <v>1</v>
      </c>
      <c r="AQ1920" s="10">
        <v>0</v>
      </c>
      <c r="AR1920" s="10">
        <v>0</v>
      </c>
      <c r="AS1920" s="10">
        <v>0</v>
      </c>
      <c r="AT1920" s="10">
        <v>0</v>
      </c>
      <c r="AU1920" s="10">
        <v>0</v>
      </c>
      <c r="AV1920" s="10">
        <v>0.58094750193111255</v>
      </c>
      <c r="AW1920" s="10">
        <v>0.58094750193111255</v>
      </c>
      <c r="AX1920" s="10" t="s">
        <v>33</v>
      </c>
      <c r="AY1920" s="10" t="s">
        <v>33</v>
      </c>
      <c r="AZ1920" s="10" t="s">
        <v>33</v>
      </c>
      <c r="BA1920" s="10" t="s">
        <v>33</v>
      </c>
      <c r="BB1920" s="10">
        <v>1915</v>
      </c>
      <c r="BC1920" s="10">
        <v>1020</v>
      </c>
      <c r="BE1920" s="10" t="s">
        <v>96</v>
      </c>
      <c r="BF1920" s="10" t="s">
        <v>3118</v>
      </c>
      <c r="BG1920" s="10">
        <v>0</v>
      </c>
      <c r="BH1920" s="10">
        <v>184.97168412117023</v>
      </c>
      <c r="BI1920" s="10">
        <v>952</v>
      </c>
      <c r="BJ1920" s="10" t="s">
        <v>33</v>
      </c>
      <c r="BL1920" s="10" t="s">
        <v>33</v>
      </c>
      <c r="BM1920" s="10" t="s">
        <v>33</v>
      </c>
      <c r="BP1920" s="10" t="s">
        <v>33</v>
      </c>
      <c r="BQ1920" s="10" t="s">
        <v>33</v>
      </c>
      <c r="BR1920" s="10" t="s">
        <v>33</v>
      </c>
      <c r="BS1920" s="11" t="s">
        <v>33</v>
      </c>
      <c r="BT1920" s="11" t="s">
        <v>33</v>
      </c>
      <c r="BU1920" s="10">
        <v>1920</v>
      </c>
    </row>
    <row r="1921" spans="1:73" s="10" customFormat="1" x14ac:dyDescent="0.45">
      <c r="A1921" s="10">
        <v>505</v>
      </c>
      <c r="D1921" s="10">
        <v>1926</v>
      </c>
      <c r="E1921" s="10" t="s">
        <v>33</v>
      </c>
      <c r="F1921" s="10">
        <v>1772</v>
      </c>
      <c r="H1921" s="10" t="s">
        <v>33</v>
      </c>
      <c r="J1921" s="10" t="s">
        <v>1800</v>
      </c>
      <c r="K1921" s="10">
        <v>0</v>
      </c>
      <c r="L1921" s="10">
        <v>1</v>
      </c>
      <c r="M1921" s="10" t="s">
        <v>33</v>
      </c>
      <c r="N1921" s="10">
        <v>1</v>
      </c>
      <c r="T1921" s="10">
        <v>4.5825756949558398</v>
      </c>
      <c r="W1921" s="10">
        <v>3.0886560184002363</v>
      </c>
      <c r="X1921" s="10" t="s">
        <v>87</v>
      </c>
      <c r="Y1921" s="10">
        <v>0.45825756949558399</v>
      </c>
      <c r="AB1921" s="10">
        <v>25.156049277460085</v>
      </c>
      <c r="AC1921" s="10">
        <v>0</v>
      </c>
      <c r="AD1921" s="10">
        <v>0</v>
      </c>
      <c r="AE1921" s="10">
        <v>0</v>
      </c>
      <c r="AH1921" s="10">
        <v>1</v>
      </c>
      <c r="AQ1921" s="10">
        <v>7.3043581773076252</v>
      </c>
      <c r="AR1921" s="10">
        <v>28.355281677609131</v>
      </c>
      <c r="AS1921" s="10">
        <v>38.946601034705189</v>
      </c>
      <c r="AT1921" s="10">
        <v>171.65241716672918</v>
      </c>
      <c r="AU1921" s="10">
        <v>95.461308300212067</v>
      </c>
      <c r="AV1921" s="10">
        <v>662.92798609908164</v>
      </c>
      <c r="AW1921" s="10">
        <v>930.04171156602285</v>
      </c>
      <c r="AX1921" s="10">
        <v>3.5074028853269778E-10</v>
      </c>
      <c r="AY1921" s="10">
        <v>0</v>
      </c>
      <c r="AZ1921" s="10" t="s">
        <v>33</v>
      </c>
      <c r="BA1921" s="10">
        <v>1926</v>
      </c>
      <c r="BB1921" s="10" t="s">
        <v>33</v>
      </c>
      <c r="BC1921" s="10">
        <v>1772</v>
      </c>
      <c r="BE1921" s="10" t="s">
        <v>33</v>
      </c>
      <c r="BF1921" s="10" t="s">
        <v>33</v>
      </c>
      <c r="BG1921" s="10" t="s">
        <v>33</v>
      </c>
      <c r="BH1921" s="10" t="s">
        <v>33</v>
      </c>
      <c r="BI1921" s="10" t="s">
        <v>33</v>
      </c>
      <c r="BJ1921" s="10" t="s">
        <v>33</v>
      </c>
      <c r="BL1921" s="10" t="s">
        <v>33</v>
      </c>
      <c r="BM1921" s="10" t="s">
        <v>33</v>
      </c>
      <c r="BP1921" s="10" t="s">
        <v>33</v>
      </c>
      <c r="BQ1921" s="10">
        <v>0</v>
      </c>
      <c r="BR1921" s="10" t="s">
        <v>1799</v>
      </c>
      <c r="BS1921" s="11">
        <v>38.946601034705189</v>
      </c>
      <c r="BT1921" s="11">
        <v>930.04171156602285</v>
      </c>
      <c r="BU1921" s="10">
        <v>1921</v>
      </c>
    </row>
    <row r="1922" spans="1:73" s="10" customFormat="1" x14ac:dyDescent="0.45">
      <c r="A1922" s="10" t="s">
        <v>33</v>
      </c>
      <c r="D1922" s="10" t="s">
        <v>33</v>
      </c>
      <c r="E1922" s="10">
        <v>1921</v>
      </c>
      <c r="F1922" s="10">
        <v>1085</v>
      </c>
      <c r="H1922" s="10">
        <v>283</v>
      </c>
      <c r="J1922" s="10" t="s">
        <v>33</v>
      </c>
      <c r="K1922" s="10" t="s">
        <v>90</v>
      </c>
      <c r="L1922" s="10" t="s">
        <v>33</v>
      </c>
      <c r="M1922" s="10">
        <v>63.245553203367585</v>
      </c>
      <c r="N1922" s="10">
        <v>63.245553203367585</v>
      </c>
      <c r="T1922" s="10">
        <v>0</v>
      </c>
      <c r="W1922" s="10">
        <v>0</v>
      </c>
      <c r="X1922" s="10">
        <v>0</v>
      </c>
      <c r="Y1922" s="10">
        <v>0</v>
      </c>
      <c r="AB1922" s="10">
        <v>0</v>
      </c>
      <c r="AC1922" s="10">
        <v>0</v>
      </c>
      <c r="AD1922" s="10">
        <v>0</v>
      </c>
      <c r="AE1922" s="10">
        <v>0</v>
      </c>
      <c r="AH1922" s="10">
        <v>1</v>
      </c>
      <c r="AQ1922" s="10">
        <v>2.7217824823517853</v>
      </c>
      <c r="AR1922" s="10">
        <v>18.923672613634157</v>
      </c>
      <c r="AS1922" s="10">
        <v>22.870257213044244</v>
      </c>
      <c r="AT1922" s="10">
        <v>63.961888335266956</v>
      </c>
      <c r="AU1922" s="10">
        <v>70.305259022751983</v>
      </c>
      <c r="AV1922" s="10">
        <v>584.62832301049332</v>
      </c>
      <c r="AW1922" s="10">
        <v>718.89547036851229</v>
      </c>
      <c r="AX1922" s="10" t="s">
        <v>33</v>
      </c>
      <c r="AY1922" s="10" t="s">
        <v>33</v>
      </c>
      <c r="AZ1922" s="10" t="s">
        <v>33</v>
      </c>
      <c r="BA1922" s="10" t="s">
        <v>33</v>
      </c>
      <c r="BB1922" s="10">
        <v>1921</v>
      </c>
      <c r="BC1922" s="10">
        <v>1085</v>
      </c>
      <c r="BE1922" s="10" t="s">
        <v>1799</v>
      </c>
      <c r="BF1922" s="10" t="s">
        <v>3119</v>
      </c>
      <c r="BG1922" s="10">
        <v>8.0215206137201504E-9</v>
      </c>
      <c r="BH1922" s="10">
        <v>1579958.4079639732</v>
      </c>
      <c r="BI1922" s="10">
        <v>954</v>
      </c>
      <c r="BJ1922" s="10" t="s">
        <v>33</v>
      </c>
      <c r="BL1922" s="10" t="s">
        <v>33</v>
      </c>
      <c r="BM1922" s="10" t="s">
        <v>33</v>
      </c>
      <c r="BP1922" s="10" t="s">
        <v>33</v>
      </c>
      <c r="BQ1922" s="10" t="s">
        <v>33</v>
      </c>
      <c r="BR1922" s="10" t="s">
        <v>33</v>
      </c>
      <c r="BS1922" s="11" t="s">
        <v>33</v>
      </c>
      <c r="BT1922" s="11" t="s">
        <v>33</v>
      </c>
      <c r="BU1922" s="10">
        <v>1922</v>
      </c>
    </row>
    <row r="1923" spans="1:73" s="10" customFormat="1" x14ac:dyDescent="0.45">
      <c r="A1923" s="10" t="s">
        <v>33</v>
      </c>
      <c r="D1923" s="10" t="s">
        <v>33</v>
      </c>
      <c r="E1923" s="10">
        <v>1921</v>
      </c>
      <c r="F1923" s="10">
        <v>1020</v>
      </c>
      <c r="H1923" s="10">
        <v>270</v>
      </c>
      <c r="J1923" s="10" t="s">
        <v>33</v>
      </c>
      <c r="K1923" s="10" t="s">
        <v>42</v>
      </c>
      <c r="L1923" s="10" t="s">
        <v>33</v>
      </c>
      <c r="M1923" s="10">
        <v>0.36769552621700474</v>
      </c>
      <c r="N1923" s="10">
        <v>0.36769552621700474</v>
      </c>
      <c r="T1923" s="10">
        <v>0</v>
      </c>
      <c r="W1923" s="10">
        <v>0</v>
      </c>
      <c r="X1923" s="10">
        <v>0</v>
      </c>
      <c r="Y1923" s="10">
        <v>0</v>
      </c>
      <c r="AB1923" s="10">
        <v>0</v>
      </c>
      <c r="AC1923" s="10">
        <v>0</v>
      </c>
      <c r="AD1923" s="10">
        <v>0</v>
      </c>
      <c r="AE1923" s="10">
        <v>0</v>
      </c>
      <c r="AH1923" s="10">
        <v>1</v>
      </c>
      <c r="AQ1923" s="10">
        <v>0</v>
      </c>
      <c r="AR1923" s="10">
        <v>0</v>
      </c>
      <c r="AS1923" s="10">
        <v>0</v>
      </c>
      <c r="AT1923" s="10">
        <v>0</v>
      </c>
      <c r="AU1923" s="10">
        <v>0</v>
      </c>
      <c r="AV1923" s="10">
        <v>0.36769552621700474</v>
      </c>
      <c r="AW1923" s="10">
        <v>0.36769552621700474</v>
      </c>
      <c r="AX1923" s="10" t="s">
        <v>33</v>
      </c>
      <c r="AY1923" s="10" t="s">
        <v>33</v>
      </c>
      <c r="AZ1923" s="10" t="s">
        <v>33</v>
      </c>
      <c r="BA1923" s="10" t="s">
        <v>33</v>
      </c>
      <c r="BB1923" s="10">
        <v>1921</v>
      </c>
      <c r="BC1923" s="10">
        <v>1020</v>
      </c>
      <c r="BE1923" s="10" t="s">
        <v>1799</v>
      </c>
      <c r="BF1923" s="10" t="s">
        <v>3120</v>
      </c>
      <c r="BG1923" s="10">
        <v>0</v>
      </c>
      <c r="BH1923" s="10">
        <v>230.43029810857186</v>
      </c>
      <c r="BI1923" s="10">
        <v>955</v>
      </c>
      <c r="BJ1923" s="10" t="s">
        <v>33</v>
      </c>
      <c r="BL1923" s="10" t="s">
        <v>33</v>
      </c>
      <c r="BM1923" s="10" t="s">
        <v>33</v>
      </c>
      <c r="BP1923" s="10" t="s">
        <v>33</v>
      </c>
      <c r="BQ1923" s="10" t="s">
        <v>33</v>
      </c>
      <c r="BR1923" s="10" t="s">
        <v>33</v>
      </c>
      <c r="BS1923" s="11" t="s">
        <v>33</v>
      </c>
      <c r="BT1923" s="11" t="s">
        <v>33</v>
      </c>
      <c r="BU1923" s="10">
        <v>1923</v>
      </c>
    </row>
    <row r="1924" spans="1:73" s="10" customFormat="1" x14ac:dyDescent="0.45">
      <c r="A1924" s="10" t="s">
        <v>33</v>
      </c>
      <c r="D1924" s="10" t="s">
        <v>33</v>
      </c>
      <c r="E1924" s="10">
        <v>1921</v>
      </c>
      <c r="F1924" s="10">
        <v>1800</v>
      </c>
      <c r="H1924" s="10">
        <v>470</v>
      </c>
      <c r="J1924" s="10" t="s">
        <v>33</v>
      </c>
      <c r="K1924" s="10" t="s">
        <v>408</v>
      </c>
      <c r="L1924" s="10" t="s">
        <v>33</v>
      </c>
      <c r="M1924" s="10">
        <v>0.70710678118654757</v>
      </c>
      <c r="N1924" s="10">
        <v>0.70710678118654757</v>
      </c>
      <c r="T1924" s="10">
        <v>0</v>
      </c>
      <c r="W1924" s="10">
        <v>0</v>
      </c>
      <c r="X1924" s="10">
        <v>0</v>
      </c>
      <c r="Y1924" s="10">
        <v>0</v>
      </c>
      <c r="AB1924" s="10">
        <v>0</v>
      </c>
      <c r="AC1924" s="10">
        <v>0</v>
      </c>
      <c r="AD1924" s="10">
        <v>0</v>
      </c>
      <c r="AE1924" s="10">
        <v>0</v>
      </c>
      <c r="AH1924" s="10">
        <v>1</v>
      </c>
      <c r="AQ1924" s="10">
        <v>0</v>
      </c>
      <c r="AR1924" s="10">
        <v>5.8308997842025097</v>
      </c>
      <c r="AS1924" s="10">
        <v>5.8308997842025097</v>
      </c>
      <c r="AT1924" s="10">
        <v>0</v>
      </c>
      <c r="AU1924" s="10">
        <v>0</v>
      </c>
      <c r="AV1924" s="10">
        <v>71.077892800785833</v>
      </c>
      <c r="AW1924" s="10">
        <v>71.077892800785833</v>
      </c>
      <c r="AX1924" s="10" t="s">
        <v>33</v>
      </c>
      <c r="AY1924" s="10" t="s">
        <v>33</v>
      </c>
      <c r="AZ1924" s="10" t="s">
        <v>33</v>
      </c>
      <c r="BA1924" s="10" t="s">
        <v>33</v>
      </c>
      <c r="BB1924" s="10">
        <v>1921</v>
      </c>
      <c r="BC1924" s="10">
        <v>1800</v>
      </c>
      <c r="BE1924" s="10" t="s">
        <v>1799</v>
      </c>
      <c r="BF1924" s="10" t="s">
        <v>3121</v>
      </c>
      <c r="BG1924" s="10">
        <v>2.0451314727164335E-9</v>
      </c>
      <c r="BH1924" s="10">
        <v>13572.344558594883</v>
      </c>
      <c r="BI1924" s="10">
        <v>956</v>
      </c>
      <c r="BJ1924" s="10" t="s">
        <v>33</v>
      </c>
      <c r="BL1924" s="10" t="s">
        <v>33</v>
      </c>
      <c r="BM1924" s="10" t="s">
        <v>33</v>
      </c>
      <c r="BP1924" s="10" t="s">
        <v>33</v>
      </c>
      <c r="BQ1924" s="10" t="s">
        <v>33</v>
      </c>
      <c r="BR1924" s="10" t="s">
        <v>33</v>
      </c>
      <c r="BS1924" s="11" t="s">
        <v>33</v>
      </c>
      <c r="BT1924" s="11" t="s">
        <v>33</v>
      </c>
      <c r="BU1924" s="10">
        <v>1924</v>
      </c>
    </row>
    <row r="1925" spans="1:73" s="10" customFormat="1" x14ac:dyDescent="0.45">
      <c r="A1925" s="10" t="s">
        <v>33</v>
      </c>
      <c r="D1925" s="10" t="s">
        <v>33</v>
      </c>
      <c r="E1925" s="10">
        <v>1921</v>
      </c>
      <c r="F1925" s="10">
        <v>1186</v>
      </c>
      <c r="H1925" s="10">
        <v>319</v>
      </c>
      <c r="J1925" s="10" t="s">
        <v>33</v>
      </c>
      <c r="K1925" s="10" t="s">
        <v>52</v>
      </c>
      <c r="L1925" s="10" t="s">
        <v>33</v>
      </c>
      <c r="M1925" s="10">
        <v>0.14142135623730953</v>
      </c>
      <c r="N1925" s="10">
        <v>0.14142135623730953</v>
      </c>
      <c r="T1925" s="10">
        <v>0</v>
      </c>
      <c r="W1925" s="10">
        <v>0</v>
      </c>
      <c r="X1925" s="10">
        <v>0</v>
      </c>
      <c r="Y1925" s="10">
        <v>0</v>
      </c>
      <c r="AB1925" s="10">
        <v>0</v>
      </c>
      <c r="AC1925" s="10">
        <v>0</v>
      </c>
      <c r="AD1925" s="10">
        <v>0</v>
      </c>
      <c r="AE1925" s="10">
        <v>0</v>
      </c>
      <c r="AH1925" s="10">
        <v>1</v>
      </c>
      <c r="AQ1925" s="10">
        <v>0</v>
      </c>
      <c r="AR1925" s="10">
        <v>0.51205326137222562</v>
      </c>
      <c r="AS1925" s="10">
        <v>0.51205326137222562</v>
      </c>
      <c r="AT1925" s="10">
        <v>0</v>
      </c>
      <c r="AU1925" s="10">
        <v>0</v>
      </c>
      <c r="AV1925" s="10">
        <v>6.8540747615854611</v>
      </c>
      <c r="AW1925" s="10">
        <v>6.8540747615854611</v>
      </c>
      <c r="AX1925" s="10" t="s">
        <v>33</v>
      </c>
      <c r="AY1925" s="10" t="s">
        <v>33</v>
      </c>
      <c r="AZ1925" s="10" t="s">
        <v>33</v>
      </c>
      <c r="BA1925" s="10" t="s">
        <v>33</v>
      </c>
      <c r="BB1925" s="10">
        <v>1921</v>
      </c>
      <c r="BC1925" s="10">
        <v>1186</v>
      </c>
      <c r="BE1925" s="10" t="s">
        <v>1799</v>
      </c>
      <c r="BF1925" s="10" t="s">
        <v>3122</v>
      </c>
      <c r="BG1925" s="10">
        <v>1.7959770863780332E-10</v>
      </c>
      <c r="BH1925" s="10">
        <v>2222.3229711817075</v>
      </c>
      <c r="BI1925" s="10">
        <v>957</v>
      </c>
      <c r="BJ1925" s="10" t="s">
        <v>33</v>
      </c>
      <c r="BL1925" s="10" t="s">
        <v>33</v>
      </c>
      <c r="BM1925" s="10" t="s">
        <v>33</v>
      </c>
      <c r="BP1925" s="10" t="s">
        <v>33</v>
      </c>
      <c r="BQ1925" s="10" t="s">
        <v>33</v>
      </c>
      <c r="BR1925" s="10" t="s">
        <v>33</v>
      </c>
      <c r="BS1925" s="11" t="s">
        <v>33</v>
      </c>
      <c r="BT1925" s="11" t="s">
        <v>33</v>
      </c>
      <c r="BU1925" s="10">
        <v>1925</v>
      </c>
    </row>
    <row r="1926" spans="1:73" s="10" customFormat="1" x14ac:dyDescent="0.45">
      <c r="A1926" s="10">
        <v>506</v>
      </c>
      <c r="D1926" s="10">
        <v>1929</v>
      </c>
      <c r="E1926" s="10" t="s">
        <v>33</v>
      </c>
      <c r="F1926" s="10">
        <v>1781</v>
      </c>
      <c r="H1926" s="10" t="s">
        <v>33</v>
      </c>
      <c r="J1926" s="10" t="s">
        <v>426</v>
      </c>
      <c r="K1926" s="10">
        <v>0</v>
      </c>
      <c r="L1926" s="10">
        <v>1</v>
      </c>
      <c r="M1926" s="10" t="s">
        <v>33</v>
      </c>
      <c r="N1926" s="10">
        <v>1</v>
      </c>
      <c r="T1926" s="10">
        <v>0.14142135623730953</v>
      </c>
      <c r="W1926" s="10">
        <v>0.73326973209044999</v>
      </c>
      <c r="X1926" s="10" t="s">
        <v>35</v>
      </c>
      <c r="Y1926" s="10">
        <v>7.0710678118654766E-2</v>
      </c>
      <c r="AB1926" s="10">
        <v>8.4838671606761995</v>
      </c>
      <c r="AC1926" s="10">
        <v>0</v>
      </c>
      <c r="AD1926" s="10">
        <v>0</v>
      </c>
      <c r="AE1926" s="10">
        <v>0</v>
      </c>
      <c r="AH1926" s="10">
        <v>1</v>
      </c>
      <c r="AQ1926" s="10">
        <v>0.14142135623730953</v>
      </c>
      <c r="AR1926" s="10">
        <v>2.9427531332500965</v>
      </c>
      <c r="AS1926" s="10">
        <v>3.1478140997941955</v>
      </c>
      <c r="AT1926" s="10">
        <v>3.3234018715767739</v>
      </c>
      <c r="AU1926" s="10">
        <v>8.4838671606761995</v>
      </c>
      <c r="AV1926" s="10">
        <v>27.715601393484043</v>
      </c>
      <c r="AW1926" s="10">
        <v>39.522870425737018</v>
      </c>
      <c r="AX1926" s="10">
        <v>4.150015060213639E-11</v>
      </c>
      <c r="AY1926" s="10">
        <v>0</v>
      </c>
      <c r="AZ1926" s="10" t="s">
        <v>33</v>
      </c>
      <c r="BA1926" s="10">
        <v>1929</v>
      </c>
      <c r="BB1926" s="10" t="s">
        <v>33</v>
      </c>
      <c r="BC1926" s="10">
        <v>1781</v>
      </c>
      <c r="BE1926" s="10" t="s">
        <v>33</v>
      </c>
      <c r="BF1926" s="10" t="s">
        <v>33</v>
      </c>
      <c r="BG1926" s="10" t="s">
        <v>33</v>
      </c>
      <c r="BH1926" s="10" t="s">
        <v>33</v>
      </c>
      <c r="BI1926" s="10" t="s">
        <v>33</v>
      </c>
      <c r="BJ1926" s="10" t="s">
        <v>33</v>
      </c>
      <c r="BL1926" s="10" t="s">
        <v>33</v>
      </c>
      <c r="BM1926" s="10" t="s">
        <v>33</v>
      </c>
      <c r="BP1926" s="10" t="s">
        <v>33</v>
      </c>
      <c r="BQ1926" s="10">
        <v>0</v>
      </c>
      <c r="BR1926" s="10" t="s">
        <v>426</v>
      </c>
      <c r="BS1926" s="11">
        <v>3.1478140997941955</v>
      </c>
      <c r="BT1926" s="11">
        <v>39.522870425737018</v>
      </c>
      <c r="BU1926" s="10">
        <v>1926</v>
      </c>
    </row>
    <row r="1927" spans="1:73" s="10" customFormat="1" x14ac:dyDescent="0.45">
      <c r="A1927" s="10" t="s">
        <v>33</v>
      </c>
      <c r="D1927" s="10" t="s">
        <v>33</v>
      </c>
      <c r="E1927" s="10">
        <v>1926</v>
      </c>
      <c r="F1927" s="10">
        <v>1484</v>
      </c>
      <c r="H1927" s="10">
        <v>401</v>
      </c>
      <c r="J1927" s="10" t="s">
        <v>33</v>
      </c>
      <c r="K1927" s="10" t="s">
        <v>86</v>
      </c>
      <c r="L1927" s="10" t="s">
        <v>33</v>
      </c>
      <c r="M1927" s="10">
        <v>0.18973665961010275</v>
      </c>
      <c r="N1927" s="10">
        <v>0.18973665961010275</v>
      </c>
      <c r="T1927" s="10">
        <v>0</v>
      </c>
      <c r="W1927" s="10">
        <v>0</v>
      </c>
      <c r="X1927" s="10">
        <v>0</v>
      </c>
      <c r="Y1927" s="10">
        <v>0</v>
      </c>
      <c r="AB1927" s="10">
        <v>0</v>
      </c>
      <c r="AC1927" s="10">
        <v>0</v>
      </c>
      <c r="AD1927" s="10">
        <v>0</v>
      </c>
      <c r="AE1927" s="10">
        <v>0</v>
      </c>
      <c r="AH1927" s="10">
        <v>1</v>
      </c>
      <c r="AQ1927" s="10">
        <v>0</v>
      </c>
      <c r="AR1927" s="10">
        <v>2.2094834011596465</v>
      </c>
      <c r="AS1927" s="10">
        <v>2.2094834011596465</v>
      </c>
      <c r="AT1927" s="10">
        <v>0</v>
      </c>
      <c r="AU1927" s="10">
        <v>0</v>
      </c>
      <c r="AV1927" s="10">
        <v>26.821174202484126</v>
      </c>
      <c r="AW1927" s="10">
        <v>26.821174202484126</v>
      </c>
      <c r="AX1927" s="10" t="s">
        <v>33</v>
      </c>
      <c r="AY1927" s="10" t="s">
        <v>33</v>
      </c>
      <c r="AZ1927" s="10" t="s">
        <v>33</v>
      </c>
      <c r="BA1927" s="10" t="s">
        <v>33</v>
      </c>
      <c r="BB1927" s="10">
        <v>1926</v>
      </c>
      <c r="BC1927" s="10">
        <v>1484</v>
      </c>
      <c r="BE1927" s="10" t="s">
        <v>426</v>
      </c>
      <c r="BF1927" s="10" t="s">
        <v>3123</v>
      </c>
      <c r="BG1927" s="10">
        <v>9.1693893901045864E-11</v>
      </c>
      <c r="BH1927" s="10">
        <v>227.54727902723073</v>
      </c>
      <c r="BI1927" s="10">
        <v>959</v>
      </c>
      <c r="BJ1927" s="10" t="s">
        <v>33</v>
      </c>
      <c r="BL1927" s="10" t="s">
        <v>33</v>
      </c>
      <c r="BM1927" s="10" t="s">
        <v>33</v>
      </c>
      <c r="BP1927" s="10" t="s">
        <v>33</v>
      </c>
      <c r="BQ1927" s="10" t="s">
        <v>33</v>
      </c>
      <c r="BR1927" s="10" t="s">
        <v>33</v>
      </c>
      <c r="BS1927" s="11" t="s">
        <v>33</v>
      </c>
      <c r="BT1927" s="11" t="s">
        <v>33</v>
      </c>
      <c r="BU1927" s="10">
        <v>1927</v>
      </c>
    </row>
    <row r="1928" spans="1:73" s="10" customFormat="1" x14ac:dyDescent="0.45">
      <c r="A1928" s="10" t="s">
        <v>33</v>
      </c>
      <c r="D1928" s="10" t="s">
        <v>33</v>
      </c>
      <c r="E1928" s="10">
        <v>1926</v>
      </c>
      <c r="F1928" s="10">
        <v>1020</v>
      </c>
      <c r="H1928" s="10">
        <v>270</v>
      </c>
      <c r="J1928" s="10" t="s">
        <v>33</v>
      </c>
      <c r="K1928" s="10" t="s">
        <v>42</v>
      </c>
      <c r="L1928" s="10" t="s">
        <v>33</v>
      </c>
      <c r="M1928" s="10">
        <v>0.89442719099991586</v>
      </c>
      <c r="N1928" s="10">
        <v>0.89442719099991586</v>
      </c>
      <c r="T1928" s="10">
        <v>0</v>
      </c>
      <c r="W1928" s="10">
        <v>0</v>
      </c>
      <c r="X1928" s="10">
        <v>0</v>
      </c>
      <c r="Y1928" s="10">
        <v>0</v>
      </c>
      <c r="AB1928" s="10">
        <v>0</v>
      </c>
      <c r="AC1928" s="10">
        <v>0</v>
      </c>
      <c r="AD1928" s="10">
        <v>0</v>
      </c>
      <c r="AE1928" s="10">
        <v>0</v>
      </c>
      <c r="AH1928" s="10">
        <v>1</v>
      </c>
      <c r="AQ1928" s="10">
        <v>0</v>
      </c>
      <c r="AR1928" s="10">
        <v>0</v>
      </c>
      <c r="AS1928" s="10">
        <v>0</v>
      </c>
      <c r="AT1928" s="10">
        <v>0</v>
      </c>
      <c r="AU1928" s="10">
        <v>0</v>
      </c>
      <c r="AV1928" s="10">
        <v>0.89442719099991586</v>
      </c>
      <c r="AW1928" s="10">
        <v>0.89442719099991586</v>
      </c>
      <c r="AX1928" s="10" t="s">
        <v>33</v>
      </c>
      <c r="AY1928" s="10" t="s">
        <v>33</v>
      </c>
      <c r="AZ1928" s="10" t="s">
        <v>33</v>
      </c>
      <c r="BA1928" s="10" t="s">
        <v>33</v>
      </c>
      <c r="BB1928" s="10">
        <v>1926</v>
      </c>
      <c r="BC1928" s="10">
        <v>1020</v>
      </c>
      <c r="BE1928" s="10" t="s">
        <v>426</v>
      </c>
      <c r="BF1928" s="10" t="s">
        <v>3124</v>
      </c>
      <c r="BG1928" s="10">
        <v>0</v>
      </c>
      <c r="BH1928" s="10">
        <v>7.5882014733400451</v>
      </c>
      <c r="BI1928" s="10">
        <v>960</v>
      </c>
      <c r="BJ1928" s="10" t="s">
        <v>33</v>
      </c>
      <c r="BL1928" s="10" t="s">
        <v>33</v>
      </c>
      <c r="BM1928" s="10" t="s">
        <v>33</v>
      </c>
      <c r="BP1928" s="10" t="s">
        <v>33</v>
      </c>
      <c r="BQ1928" s="10" t="s">
        <v>33</v>
      </c>
      <c r="BR1928" s="10" t="s">
        <v>33</v>
      </c>
      <c r="BS1928" s="11" t="s">
        <v>33</v>
      </c>
      <c r="BT1928" s="11" t="s">
        <v>33</v>
      </c>
      <c r="BU1928" s="10">
        <v>1928</v>
      </c>
    </row>
    <row r="1929" spans="1:73" s="10" customFormat="1" x14ac:dyDescent="0.45">
      <c r="A1929" s="10">
        <v>507</v>
      </c>
      <c r="D1929" s="10">
        <v>1935</v>
      </c>
      <c r="E1929" s="10" t="s">
        <v>33</v>
      </c>
      <c r="F1929" s="10">
        <v>1784</v>
      </c>
      <c r="H1929" s="10" t="s">
        <v>33</v>
      </c>
      <c r="J1929" s="10" t="s">
        <v>809</v>
      </c>
      <c r="K1929" s="10">
        <v>0</v>
      </c>
      <c r="L1929" s="10">
        <v>1</v>
      </c>
      <c r="M1929" s="10" t="s">
        <v>33</v>
      </c>
      <c r="N1929" s="10">
        <v>1</v>
      </c>
      <c r="T1929" s="10">
        <v>0.70710678118654757</v>
      </c>
      <c r="W1929" s="10">
        <v>3.2792819335946097</v>
      </c>
      <c r="X1929" s="10" t="s">
        <v>35</v>
      </c>
      <c r="Y1929" s="10">
        <v>0.31622776601683794</v>
      </c>
      <c r="AB1929" s="10">
        <v>37.941007366700219</v>
      </c>
      <c r="AC1929" s="10">
        <v>0</v>
      </c>
      <c r="AD1929" s="10">
        <v>0</v>
      </c>
      <c r="AE1929" s="10">
        <v>0</v>
      </c>
      <c r="AH1929" s="10">
        <v>1</v>
      </c>
      <c r="AQ1929" s="10">
        <v>1.2341776924939249</v>
      </c>
      <c r="AR1929" s="10">
        <v>14.814318581148889</v>
      </c>
      <c r="AS1929" s="10">
        <v>16.60387623526508</v>
      </c>
      <c r="AT1929" s="10">
        <v>29.003175773607236</v>
      </c>
      <c r="AU1929" s="10">
        <v>51.555562233996078</v>
      </c>
      <c r="AV1929" s="10">
        <v>224.97234611112623</v>
      </c>
      <c r="AW1929" s="10">
        <v>305.53108411872955</v>
      </c>
      <c r="AX1929" s="10">
        <v>3.6224301235496607E-8</v>
      </c>
      <c r="AY1929" s="10">
        <v>0</v>
      </c>
      <c r="AZ1929" s="10" t="s">
        <v>33</v>
      </c>
      <c r="BA1929" s="10">
        <v>1935</v>
      </c>
      <c r="BB1929" s="10" t="s">
        <v>33</v>
      </c>
      <c r="BC1929" s="10">
        <v>1784</v>
      </c>
      <c r="BE1929" s="10" t="s">
        <v>33</v>
      </c>
      <c r="BF1929" s="10" t="s">
        <v>33</v>
      </c>
      <c r="BG1929" s="10" t="s">
        <v>33</v>
      </c>
      <c r="BH1929" s="10" t="s">
        <v>33</v>
      </c>
      <c r="BI1929" s="10" t="s">
        <v>33</v>
      </c>
      <c r="BJ1929" s="10" t="s">
        <v>33</v>
      </c>
      <c r="BL1929" s="10" t="s">
        <v>33</v>
      </c>
      <c r="BM1929" s="10" t="s">
        <v>33</v>
      </c>
      <c r="BP1929" s="10" t="s">
        <v>33</v>
      </c>
      <c r="BQ1929" s="10">
        <v>0</v>
      </c>
      <c r="BR1929" s="10" t="s">
        <v>809</v>
      </c>
      <c r="BS1929" s="11">
        <v>16.60387623526508</v>
      </c>
      <c r="BT1929" s="11">
        <v>305.53108411872955</v>
      </c>
      <c r="BU1929" s="10">
        <v>1929</v>
      </c>
    </row>
    <row r="1930" spans="1:73" s="10" customFormat="1" x14ac:dyDescent="0.45">
      <c r="A1930" s="10" t="s">
        <v>33</v>
      </c>
      <c r="D1930" s="10" t="s">
        <v>33</v>
      </c>
      <c r="E1930" s="10">
        <v>1929</v>
      </c>
      <c r="F1930" s="10">
        <v>1085</v>
      </c>
      <c r="H1930" s="10">
        <v>283</v>
      </c>
      <c r="J1930" s="10" t="s">
        <v>33</v>
      </c>
      <c r="K1930" s="10" t="s">
        <v>90</v>
      </c>
      <c r="L1930" s="10" t="s">
        <v>33</v>
      </c>
      <c r="M1930" s="10">
        <v>12.24744871391589</v>
      </c>
      <c r="N1930" s="10">
        <v>12.24744871391589</v>
      </c>
      <c r="T1930" s="10">
        <v>0</v>
      </c>
      <c r="W1930" s="10">
        <v>0</v>
      </c>
      <c r="X1930" s="10">
        <v>0</v>
      </c>
      <c r="Y1930" s="10">
        <v>0</v>
      </c>
      <c r="AB1930" s="10">
        <v>0</v>
      </c>
      <c r="AC1930" s="10">
        <v>0</v>
      </c>
      <c r="AD1930" s="10">
        <v>0</v>
      </c>
      <c r="AE1930" s="10">
        <v>0</v>
      </c>
      <c r="AH1930" s="10">
        <v>1</v>
      </c>
      <c r="AQ1930" s="10">
        <v>0.52707091130737738</v>
      </c>
      <c r="AR1930" s="10">
        <v>3.6645534440843233</v>
      </c>
      <c r="AS1930" s="10">
        <v>4.42880626548002</v>
      </c>
      <c r="AT1930" s="10">
        <v>12.386166415723368</v>
      </c>
      <c r="AU1930" s="10">
        <v>13.614554867295858</v>
      </c>
      <c r="AV1930" s="10">
        <v>113.21278793704056</v>
      </c>
      <c r="AW1930" s="10">
        <v>139.21350922005979</v>
      </c>
      <c r="AX1930" s="10" t="s">
        <v>33</v>
      </c>
      <c r="AY1930" s="10" t="s">
        <v>33</v>
      </c>
      <c r="AZ1930" s="10" t="s">
        <v>33</v>
      </c>
      <c r="BA1930" s="10" t="s">
        <v>33</v>
      </c>
      <c r="BB1930" s="10">
        <v>1929</v>
      </c>
      <c r="BC1930" s="10">
        <v>1085</v>
      </c>
      <c r="BE1930" s="10" t="s">
        <v>809</v>
      </c>
      <c r="BF1930" s="10" t="s">
        <v>3125</v>
      </c>
      <c r="BG1930" s="10">
        <v>1.6043041227440299E-7</v>
      </c>
      <c r="BH1930" s="10">
        <v>75393.455589607169</v>
      </c>
      <c r="BI1930" s="10">
        <v>962</v>
      </c>
      <c r="BJ1930" s="10" t="s">
        <v>33</v>
      </c>
      <c r="BL1930" s="10" t="s">
        <v>33</v>
      </c>
      <c r="BM1930" s="10" t="s">
        <v>33</v>
      </c>
      <c r="BP1930" s="10" t="s">
        <v>33</v>
      </c>
      <c r="BQ1930" s="10" t="s">
        <v>33</v>
      </c>
      <c r="BR1930" s="10" t="s">
        <v>33</v>
      </c>
      <c r="BS1930" s="11" t="s">
        <v>33</v>
      </c>
      <c r="BT1930" s="11" t="s">
        <v>33</v>
      </c>
      <c r="BU1930" s="10">
        <v>1930</v>
      </c>
    </row>
    <row r="1931" spans="1:73" s="10" customFormat="1" x14ac:dyDescent="0.45">
      <c r="A1931" s="10" t="s">
        <v>33</v>
      </c>
      <c r="D1931" s="10" t="s">
        <v>33</v>
      </c>
      <c r="E1931" s="10">
        <v>1929</v>
      </c>
      <c r="F1931" s="10">
        <v>1186</v>
      </c>
      <c r="H1931" s="10">
        <v>319</v>
      </c>
      <c r="J1931" s="10" t="s">
        <v>33</v>
      </c>
      <c r="K1931" s="10" t="s">
        <v>52</v>
      </c>
      <c r="L1931" s="10" t="s">
        <v>33</v>
      </c>
      <c r="M1931" s="10">
        <v>0.70710678118654757</v>
      </c>
      <c r="N1931" s="10">
        <v>0.70710678118654757</v>
      </c>
      <c r="T1931" s="10">
        <v>0</v>
      </c>
      <c r="W1931" s="10">
        <v>0</v>
      </c>
      <c r="X1931" s="10">
        <v>0</v>
      </c>
      <c r="Y1931" s="10">
        <v>0</v>
      </c>
      <c r="AB1931" s="10">
        <v>0</v>
      </c>
      <c r="AC1931" s="10">
        <v>0</v>
      </c>
      <c r="AD1931" s="10">
        <v>0</v>
      </c>
      <c r="AE1931" s="10">
        <v>0</v>
      </c>
      <c r="AH1931" s="10">
        <v>1</v>
      </c>
      <c r="AQ1931" s="10">
        <v>0</v>
      </c>
      <c r="AR1931" s="10">
        <v>2.560266306861128</v>
      </c>
      <c r="AS1931" s="10">
        <v>2.560266306861128</v>
      </c>
      <c r="AT1931" s="10">
        <v>0</v>
      </c>
      <c r="AU1931" s="10">
        <v>0</v>
      </c>
      <c r="AV1931" s="10">
        <v>34.270373807927299</v>
      </c>
      <c r="AW1931" s="10">
        <v>34.270373807927299</v>
      </c>
      <c r="AX1931" s="10" t="s">
        <v>33</v>
      </c>
      <c r="AY1931" s="10" t="s">
        <v>33</v>
      </c>
      <c r="AZ1931" s="10" t="s">
        <v>33</v>
      </c>
      <c r="BA1931" s="10" t="s">
        <v>33</v>
      </c>
      <c r="BB1931" s="10">
        <v>1929</v>
      </c>
      <c r="BC1931" s="10">
        <v>1186</v>
      </c>
      <c r="BE1931" s="10" t="s">
        <v>809</v>
      </c>
      <c r="BF1931" s="10" t="s">
        <v>3126</v>
      </c>
      <c r="BG1931" s="10">
        <v>9.2743857942829896E-8</v>
      </c>
      <c r="BH1931" s="10">
        <v>2738.1014846038665</v>
      </c>
      <c r="BI1931" s="10">
        <v>963</v>
      </c>
      <c r="BJ1931" s="10" t="s">
        <v>33</v>
      </c>
      <c r="BL1931" s="10" t="s">
        <v>33</v>
      </c>
      <c r="BM1931" s="10" t="s">
        <v>33</v>
      </c>
      <c r="BP1931" s="10" t="s">
        <v>33</v>
      </c>
      <c r="BQ1931" s="10" t="s">
        <v>33</v>
      </c>
      <c r="BR1931" s="10" t="s">
        <v>33</v>
      </c>
      <c r="BS1931" s="11" t="s">
        <v>33</v>
      </c>
      <c r="BT1931" s="11" t="s">
        <v>33</v>
      </c>
      <c r="BU1931" s="10">
        <v>1931</v>
      </c>
    </row>
    <row r="1932" spans="1:73" s="10" customFormat="1" x14ac:dyDescent="0.45">
      <c r="A1932" s="10" t="s">
        <v>33</v>
      </c>
      <c r="D1932" s="10" t="s">
        <v>33</v>
      </c>
      <c r="E1932" s="10">
        <v>1929</v>
      </c>
      <c r="F1932" s="10">
        <v>1671</v>
      </c>
      <c r="H1932" s="10">
        <v>441</v>
      </c>
      <c r="J1932" s="10" t="s">
        <v>33</v>
      </c>
      <c r="K1932" s="10" t="s">
        <v>139</v>
      </c>
      <c r="L1932" s="10" t="s">
        <v>33</v>
      </c>
      <c r="M1932" s="10">
        <v>1.4142135623730954E-2</v>
      </c>
      <c r="N1932" s="10">
        <v>1.4142135623730954E-2</v>
      </c>
      <c r="T1932" s="10">
        <v>0</v>
      </c>
      <c r="W1932" s="10">
        <v>0</v>
      </c>
      <c r="X1932" s="10">
        <v>0</v>
      </c>
      <c r="Y1932" s="10">
        <v>0</v>
      </c>
      <c r="AB1932" s="10">
        <v>0</v>
      </c>
      <c r="AC1932" s="10">
        <v>0</v>
      </c>
      <c r="AD1932" s="10">
        <v>0</v>
      </c>
      <c r="AE1932" s="10">
        <v>0</v>
      </c>
      <c r="AH1932" s="10">
        <v>1</v>
      </c>
      <c r="AQ1932" s="10">
        <v>0</v>
      </c>
      <c r="AR1932" s="10">
        <v>4.2566800641640708E-2</v>
      </c>
      <c r="AS1932" s="10">
        <v>4.2566800641640708E-2</v>
      </c>
      <c r="AT1932" s="10">
        <v>0</v>
      </c>
      <c r="AU1932" s="10">
        <v>0</v>
      </c>
      <c r="AV1932" s="10">
        <v>0.35868066170715557</v>
      </c>
      <c r="AW1932" s="10">
        <v>0.35868066170715557</v>
      </c>
      <c r="AX1932" s="10" t="s">
        <v>33</v>
      </c>
      <c r="AY1932" s="10" t="s">
        <v>33</v>
      </c>
      <c r="AZ1932" s="10" t="s">
        <v>33</v>
      </c>
      <c r="BA1932" s="10" t="s">
        <v>33</v>
      </c>
      <c r="BB1932" s="10">
        <v>1929</v>
      </c>
      <c r="BC1932" s="10">
        <v>1671</v>
      </c>
      <c r="BE1932" s="10" t="s">
        <v>809</v>
      </c>
      <c r="BF1932" s="10" t="s">
        <v>3127</v>
      </c>
      <c r="BG1932" s="10">
        <v>1.5419526090741232E-9</v>
      </c>
      <c r="BH1932" s="10">
        <v>37.111512285442487</v>
      </c>
      <c r="BI1932" s="10">
        <v>964</v>
      </c>
      <c r="BJ1932" s="10" t="s">
        <v>33</v>
      </c>
      <c r="BL1932" s="10" t="s">
        <v>33</v>
      </c>
      <c r="BM1932" s="10" t="s">
        <v>33</v>
      </c>
      <c r="BP1932" s="10" t="s">
        <v>33</v>
      </c>
      <c r="BQ1932" s="10" t="s">
        <v>33</v>
      </c>
      <c r="BR1932" s="10" t="s">
        <v>33</v>
      </c>
      <c r="BS1932" s="11" t="s">
        <v>33</v>
      </c>
      <c r="BT1932" s="11" t="s">
        <v>33</v>
      </c>
      <c r="BU1932" s="10">
        <v>1932</v>
      </c>
    </row>
    <row r="1933" spans="1:73" s="10" customFormat="1" x14ac:dyDescent="0.45">
      <c r="A1933" s="10" t="s">
        <v>33</v>
      </c>
      <c r="D1933" s="10" t="s">
        <v>33</v>
      </c>
      <c r="E1933" s="10">
        <v>1929</v>
      </c>
      <c r="F1933" s="10">
        <v>1020</v>
      </c>
      <c r="H1933" s="10">
        <v>270</v>
      </c>
      <c r="J1933" s="10" t="s">
        <v>33</v>
      </c>
      <c r="K1933" s="10" t="s">
        <v>42</v>
      </c>
      <c r="L1933" s="10" t="s">
        <v>33</v>
      </c>
      <c r="M1933" s="10">
        <v>0.86602540378443882</v>
      </c>
      <c r="N1933" s="10">
        <v>0.86602540378443882</v>
      </c>
      <c r="T1933" s="10">
        <v>0</v>
      </c>
      <c r="W1933" s="10">
        <v>0</v>
      </c>
      <c r="X1933" s="10">
        <v>0</v>
      </c>
      <c r="Y1933" s="10">
        <v>0</v>
      </c>
      <c r="AB1933" s="10">
        <v>0</v>
      </c>
      <c r="AC1933" s="10">
        <v>0</v>
      </c>
      <c r="AD1933" s="10">
        <v>0</v>
      </c>
      <c r="AE1933" s="10">
        <v>0</v>
      </c>
      <c r="AH1933" s="10">
        <v>1</v>
      </c>
      <c r="AQ1933" s="10">
        <v>0</v>
      </c>
      <c r="AR1933" s="10">
        <v>0</v>
      </c>
      <c r="AS1933" s="10">
        <v>0</v>
      </c>
      <c r="AT1933" s="10">
        <v>0</v>
      </c>
      <c r="AU1933" s="10">
        <v>0</v>
      </c>
      <c r="AV1933" s="10">
        <v>0.86602540378443882</v>
      </c>
      <c r="AW1933" s="10">
        <v>0.86602540378443882</v>
      </c>
      <c r="AX1933" s="10" t="s">
        <v>33</v>
      </c>
      <c r="AY1933" s="10" t="s">
        <v>33</v>
      </c>
      <c r="AZ1933" s="10" t="s">
        <v>33</v>
      </c>
      <c r="BA1933" s="10" t="s">
        <v>33</v>
      </c>
      <c r="BB1933" s="10">
        <v>1929</v>
      </c>
      <c r="BC1933" s="10">
        <v>1020</v>
      </c>
      <c r="BE1933" s="10" t="s">
        <v>809</v>
      </c>
      <c r="BF1933" s="10" t="s">
        <v>3128</v>
      </c>
      <c r="BG1933" s="10">
        <v>0</v>
      </c>
      <c r="BH1933" s="10">
        <v>133.73781657500626</v>
      </c>
      <c r="BI1933" s="10">
        <v>965</v>
      </c>
      <c r="BJ1933" s="10" t="s">
        <v>33</v>
      </c>
      <c r="BL1933" s="10" t="s">
        <v>33</v>
      </c>
      <c r="BM1933" s="10" t="s">
        <v>33</v>
      </c>
      <c r="BP1933" s="10" t="s">
        <v>33</v>
      </c>
      <c r="BQ1933" s="10" t="s">
        <v>33</v>
      </c>
      <c r="BR1933" s="10" t="s">
        <v>33</v>
      </c>
      <c r="BS1933" s="11" t="s">
        <v>33</v>
      </c>
      <c r="BT1933" s="11" t="s">
        <v>33</v>
      </c>
      <c r="BU1933" s="10">
        <v>1933</v>
      </c>
    </row>
    <row r="1934" spans="1:73" s="10" customFormat="1" x14ac:dyDescent="0.45">
      <c r="A1934" s="10" t="s">
        <v>33</v>
      </c>
      <c r="D1934" s="10" t="s">
        <v>33</v>
      </c>
      <c r="E1934" s="10">
        <v>1929</v>
      </c>
      <c r="F1934" s="10">
        <v>1125</v>
      </c>
      <c r="H1934" s="10">
        <v>300</v>
      </c>
      <c r="J1934" s="10" t="s">
        <v>33</v>
      </c>
      <c r="K1934" s="10" t="s">
        <v>95</v>
      </c>
      <c r="L1934" s="10" t="s">
        <v>33</v>
      </c>
      <c r="M1934" s="10">
        <v>2.4494897427831779</v>
      </c>
      <c r="N1934" s="10">
        <v>2.4494897427831779</v>
      </c>
      <c r="T1934" s="10">
        <v>0</v>
      </c>
      <c r="W1934" s="10">
        <v>0</v>
      </c>
      <c r="X1934" s="10">
        <v>0</v>
      </c>
      <c r="Y1934" s="10">
        <v>0</v>
      </c>
      <c r="AB1934" s="10">
        <v>0</v>
      </c>
      <c r="AC1934" s="10">
        <v>0</v>
      </c>
      <c r="AD1934" s="10">
        <v>0</v>
      </c>
      <c r="AE1934" s="10">
        <v>0</v>
      </c>
      <c r="AH1934" s="10">
        <v>1</v>
      </c>
      <c r="AQ1934" s="10">
        <v>0</v>
      </c>
      <c r="AR1934" s="10">
        <v>5.2676500959671859</v>
      </c>
      <c r="AS1934" s="10">
        <v>5.2676500959671859</v>
      </c>
      <c r="AT1934" s="10">
        <v>0</v>
      </c>
      <c r="AU1934" s="10">
        <v>0</v>
      </c>
      <c r="AV1934" s="10">
        <v>76.264478300666795</v>
      </c>
      <c r="AW1934" s="10">
        <v>76.264478300666795</v>
      </c>
      <c r="AX1934" s="10" t="s">
        <v>33</v>
      </c>
      <c r="AY1934" s="10" t="s">
        <v>33</v>
      </c>
      <c r="AZ1934" s="10" t="s">
        <v>33</v>
      </c>
      <c r="BA1934" s="10" t="s">
        <v>33</v>
      </c>
      <c r="BB1934" s="10">
        <v>1929</v>
      </c>
      <c r="BC1934" s="10">
        <v>1125</v>
      </c>
      <c r="BE1934" s="10" t="s">
        <v>809</v>
      </c>
      <c r="BF1934" s="10" t="s">
        <v>3129</v>
      </c>
      <c r="BG1934" s="10">
        <v>1.9081694387950796E-7</v>
      </c>
      <c r="BH1934" s="10">
        <v>1976.826832994539</v>
      </c>
      <c r="BI1934" s="10">
        <v>966</v>
      </c>
      <c r="BJ1934" s="10" t="s">
        <v>33</v>
      </c>
      <c r="BL1934" s="10" t="s">
        <v>33</v>
      </c>
      <c r="BM1934" s="10" t="s">
        <v>33</v>
      </c>
      <c r="BP1934" s="10" t="s">
        <v>33</v>
      </c>
      <c r="BQ1934" s="10" t="s">
        <v>33</v>
      </c>
      <c r="BR1934" s="10" t="s">
        <v>33</v>
      </c>
      <c r="BS1934" s="11" t="s">
        <v>33</v>
      </c>
      <c r="BT1934" s="11" t="s">
        <v>33</v>
      </c>
      <c r="BU1934" s="10">
        <v>1934</v>
      </c>
    </row>
    <row r="1935" spans="1:73" s="10" customFormat="1" x14ac:dyDescent="0.45">
      <c r="A1935" s="10">
        <v>508</v>
      </c>
      <c r="D1935" s="10">
        <v>1942</v>
      </c>
      <c r="E1935" s="10" t="s">
        <v>33</v>
      </c>
      <c r="F1935" s="10">
        <v>1795</v>
      </c>
      <c r="H1935" s="10" t="s">
        <v>33</v>
      </c>
      <c r="J1935" s="10" t="s">
        <v>427</v>
      </c>
      <c r="K1935" s="10">
        <v>0</v>
      </c>
      <c r="L1935" s="10">
        <v>1</v>
      </c>
      <c r="M1935" s="10" t="s">
        <v>33</v>
      </c>
      <c r="N1935" s="10">
        <v>1</v>
      </c>
      <c r="T1935" s="10">
        <v>1.7320508075688772</v>
      </c>
      <c r="W1935" s="10">
        <v>4.0162837300170917</v>
      </c>
      <c r="X1935" s="10" t="s">
        <v>35</v>
      </c>
      <c r="Y1935" s="10">
        <v>0.3872983346207417</v>
      </c>
      <c r="AB1935" s="10">
        <v>46.468054187796589</v>
      </c>
      <c r="AC1935" s="10">
        <v>0</v>
      </c>
      <c r="AD1935" s="10">
        <v>0</v>
      </c>
      <c r="AE1935" s="10">
        <v>0</v>
      </c>
      <c r="AH1935" s="10">
        <v>1</v>
      </c>
      <c r="AQ1935" s="10">
        <v>2.7320508075688776</v>
      </c>
      <c r="AR1935" s="10">
        <v>115.34702484697922</v>
      </c>
      <c r="AS1935" s="10">
        <v>119.30849851795409</v>
      </c>
      <c r="AT1935" s="10">
        <v>64.203193977868622</v>
      </c>
      <c r="AU1935" s="10">
        <v>49.406951981187845</v>
      </c>
      <c r="AV1935" s="10">
        <v>2163.8780147159837</v>
      </c>
      <c r="AW1935" s="10">
        <v>2277.48816067504</v>
      </c>
      <c r="AX1935" s="10">
        <v>2.0330838644778043E-10</v>
      </c>
      <c r="AY1935" s="10">
        <v>0</v>
      </c>
      <c r="AZ1935" s="10" t="s">
        <v>33</v>
      </c>
      <c r="BA1935" s="10">
        <v>1942</v>
      </c>
      <c r="BB1935" s="10" t="s">
        <v>33</v>
      </c>
      <c r="BC1935" s="10">
        <v>1795</v>
      </c>
      <c r="BE1935" s="10" t="s">
        <v>33</v>
      </c>
      <c r="BF1935" s="10" t="s">
        <v>33</v>
      </c>
      <c r="BG1935" s="10" t="s">
        <v>33</v>
      </c>
      <c r="BH1935" s="10" t="s">
        <v>33</v>
      </c>
      <c r="BI1935" s="10" t="s">
        <v>33</v>
      </c>
      <c r="BJ1935" s="10" t="s">
        <v>33</v>
      </c>
      <c r="BL1935" s="10" t="s">
        <v>33</v>
      </c>
      <c r="BM1935" s="10" t="s">
        <v>33</v>
      </c>
      <c r="BP1935" s="10" t="s">
        <v>33</v>
      </c>
      <c r="BQ1935" s="10">
        <v>0</v>
      </c>
      <c r="BR1935" s="10" t="s">
        <v>427</v>
      </c>
      <c r="BS1935" s="11">
        <v>119.30849851795409</v>
      </c>
      <c r="BT1935" s="11">
        <v>2277.48816067504</v>
      </c>
      <c r="BU1935" s="10">
        <v>1935</v>
      </c>
    </row>
    <row r="1936" spans="1:73" s="10" customFormat="1" x14ac:dyDescent="0.45">
      <c r="A1936" s="10" t="s">
        <v>33</v>
      </c>
      <c r="D1936" s="10" t="s">
        <v>33</v>
      </c>
      <c r="E1936" s="10">
        <v>1935</v>
      </c>
      <c r="F1936" s="10">
        <v>1999</v>
      </c>
      <c r="H1936" s="10">
        <v>523</v>
      </c>
      <c r="J1936" s="10" t="s">
        <v>33</v>
      </c>
      <c r="K1936" s="10" t="s">
        <v>438</v>
      </c>
      <c r="L1936" s="10" t="s">
        <v>33</v>
      </c>
      <c r="M1936" s="10">
        <v>1.3416407864998738</v>
      </c>
      <c r="N1936" s="10">
        <v>1.3416407864998738</v>
      </c>
      <c r="T1936" s="10">
        <v>0</v>
      </c>
      <c r="W1936" s="10">
        <v>0</v>
      </c>
      <c r="X1936" s="10">
        <v>0</v>
      </c>
      <c r="Y1936" s="10">
        <v>0</v>
      </c>
      <c r="AB1936" s="10">
        <v>0</v>
      </c>
      <c r="AC1936" s="10">
        <v>0</v>
      </c>
      <c r="AD1936" s="10">
        <v>0</v>
      </c>
      <c r="AE1936" s="10">
        <v>0</v>
      </c>
      <c r="AH1936" s="10">
        <v>1</v>
      </c>
      <c r="AQ1936" s="10">
        <v>0</v>
      </c>
      <c r="AR1936" s="10">
        <v>101.57122975060052</v>
      </c>
      <c r="AS1936" s="10">
        <v>101.57122975060052</v>
      </c>
      <c r="AT1936" s="10">
        <v>0</v>
      </c>
      <c r="AU1936" s="10">
        <v>0</v>
      </c>
      <c r="AV1936" s="10">
        <v>2038.5774453641741</v>
      </c>
      <c r="AW1936" s="10">
        <v>2038.5774453641741</v>
      </c>
      <c r="AX1936" s="10" t="s">
        <v>33</v>
      </c>
      <c r="AY1936" s="10" t="s">
        <v>33</v>
      </c>
      <c r="AZ1936" s="10" t="s">
        <v>33</v>
      </c>
      <c r="BA1936" s="10" t="s">
        <v>33</v>
      </c>
      <c r="BB1936" s="10">
        <v>1935</v>
      </c>
      <c r="BC1936" s="10">
        <v>1999</v>
      </c>
      <c r="BE1936" s="10" t="s">
        <v>427</v>
      </c>
      <c r="BF1936" s="10" t="s">
        <v>438</v>
      </c>
      <c r="BG1936" s="10">
        <v>2.0650282830111383E-8</v>
      </c>
      <c r="BH1936" s="10">
        <v>116644.14625512577</v>
      </c>
      <c r="BI1936" s="10">
        <v>968</v>
      </c>
      <c r="BJ1936" s="10" t="s">
        <v>33</v>
      </c>
      <c r="BL1936" s="10" t="s">
        <v>33</v>
      </c>
      <c r="BM1936" s="10" t="s">
        <v>33</v>
      </c>
      <c r="BP1936" s="10" t="s">
        <v>33</v>
      </c>
      <c r="BQ1936" s="10" t="s">
        <v>33</v>
      </c>
      <c r="BR1936" s="10" t="s">
        <v>33</v>
      </c>
      <c r="BS1936" s="11" t="s">
        <v>33</v>
      </c>
      <c r="BT1936" s="11" t="s">
        <v>33</v>
      </c>
      <c r="BU1936" s="10">
        <v>1936</v>
      </c>
    </row>
    <row r="1937" spans="1:73" s="10" customFormat="1" x14ac:dyDescent="0.45">
      <c r="A1937" s="10" t="s">
        <v>33</v>
      </c>
      <c r="D1937" s="10" t="s">
        <v>33</v>
      </c>
      <c r="E1937" s="10">
        <v>1935</v>
      </c>
      <c r="F1937" s="10">
        <v>1484</v>
      </c>
      <c r="H1937" s="10">
        <v>401</v>
      </c>
      <c r="J1937" s="10" t="s">
        <v>33</v>
      </c>
      <c r="K1937" s="10" t="s">
        <v>86</v>
      </c>
      <c r="L1937" s="10" t="s">
        <v>33</v>
      </c>
      <c r="M1937" s="10">
        <v>0.4898979485566356</v>
      </c>
      <c r="N1937" s="10">
        <v>0.4898979485566356</v>
      </c>
      <c r="T1937" s="10">
        <v>0</v>
      </c>
      <c r="W1937" s="10">
        <v>0</v>
      </c>
      <c r="X1937" s="10">
        <v>0</v>
      </c>
      <c r="Y1937" s="10">
        <v>0</v>
      </c>
      <c r="AB1937" s="10">
        <v>0</v>
      </c>
      <c r="AC1937" s="10">
        <v>0</v>
      </c>
      <c r="AD1937" s="10">
        <v>0</v>
      </c>
      <c r="AE1937" s="10">
        <v>0</v>
      </c>
      <c r="AH1937" s="10">
        <v>1</v>
      </c>
      <c r="AQ1937" s="10">
        <v>0</v>
      </c>
      <c r="AR1937" s="10">
        <v>5.7048616109420216</v>
      </c>
      <c r="AS1937" s="10">
        <v>5.7048616109420216</v>
      </c>
      <c r="AT1937" s="10">
        <v>0</v>
      </c>
      <c r="AU1937" s="10">
        <v>0</v>
      </c>
      <c r="AV1937" s="10">
        <v>69.251974007966012</v>
      </c>
      <c r="AW1937" s="10">
        <v>69.251974007966012</v>
      </c>
      <c r="AX1937" s="10" t="s">
        <v>33</v>
      </c>
      <c r="AY1937" s="10" t="s">
        <v>33</v>
      </c>
      <c r="AZ1937" s="10" t="s">
        <v>33</v>
      </c>
      <c r="BA1937" s="10" t="s">
        <v>33</v>
      </c>
      <c r="BB1937" s="10">
        <v>1935</v>
      </c>
      <c r="BC1937" s="10">
        <v>1484</v>
      </c>
      <c r="BE1937" s="10" t="s">
        <v>427</v>
      </c>
      <c r="BF1937" s="10" t="s">
        <v>3130</v>
      </c>
      <c r="BG1937" s="10">
        <v>1.1598462090285078E-9</v>
      </c>
      <c r="BH1937" s="10">
        <v>3421.5289544140455</v>
      </c>
      <c r="BI1937" s="10">
        <v>969</v>
      </c>
      <c r="BJ1937" s="10" t="s">
        <v>33</v>
      </c>
      <c r="BL1937" s="10" t="s">
        <v>33</v>
      </c>
      <c r="BM1937" s="10" t="s">
        <v>33</v>
      </c>
      <c r="BP1937" s="10" t="s">
        <v>33</v>
      </c>
      <c r="BQ1937" s="10" t="s">
        <v>33</v>
      </c>
      <c r="BR1937" s="10" t="s">
        <v>33</v>
      </c>
      <c r="BS1937" s="11" t="s">
        <v>33</v>
      </c>
      <c r="BT1937" s="11" t="s">
        <v>33</v>
      </c>
      <c r="BU1937" s="10">
        <v>1937</v>
      </c>
    </row>
    <row r="1938" spans="1:73" s="10" customFormat="1" x14ac:dyDescent="0.45">
      <c r="A1938" s="10" t="s">
        <v>33</v>
      </c>
      <c r="D1938" s="10" t="s">
        <v>33</v>
      </c>
      <c r="E1938" s="10">
        <v>1935</v>
      </c>
      <c r="F1938" s="10">
        <v>1186</v>
      </c>
      <c r="H1938" s="10">
        <v>319</v>
      </c>
      <c r="J1938" s="10" t="s">
        <v>33</v>
      </c>
      <c r="K1938" s="10" t="s">
        <v>52</v>
      </c>
      <c r="L1938" s="10" t="s">
        <v>33</v>
      </c>
      <c r="M1938" s="10">
        <v>0.14142135623730953</v>
      </c>
      <c r="N1938" s="10">
        <v>0.14142135623730953</v>
      </c>
      <c r="T1938" s="10">
        <v>0</v>
      </c>
      <c r="W1938" s="10">
        <v>0</v>
      </c>
      <c r="X1938" s="10">
        <v>0</v>
      </c>
      <c r="Y1938" s="10">
        <v>0</v>
      </c>
      <c r="AB1938" s="10">
        <v>0</v>
      </c>
      <c r="AC1938" s="10">
        <v>0</v>
      </c>
      <c r="AD1938" s="10">
        <v>0</v>
      </c>
      <c r="AE1938" s="10">
        <v>0</v>
      </c>
      <c r="AH1938" s="10">
        <v>1</v>
      </c>
      <c r="AQ1938" s="10">
        <v>0</v>
      </c>
      <c r="AR1938" s="10">
        <v>0.51205326137222562</v>
      </c>
      <c r="AS1938" s="10">
        <v>0.51205326137222562</v>
      </c>
      <c r="AT1938" s="10">
        <v>0</v>
      </c>
      <c r="AU1938" s="10">
        <v>0</v>
      </c>
      <c r="AV1938" s="10">
        <v>6.8540747615854611</v>
      </c>
      <c r="AW1938" s="10">
        <v>6.8540747615854611</v>
      </c>
      <c r="AX1938" s="10" t="s">
        <v>33</v>
      </c>
      <c r="AY1938" s="10" t="s">
        <v>33</v>
      </c>
      <c r="AZ1938" s="10" t="s">
        <v>33</v>
      </c>
      <c r="BA1938" s="10" t="s">
        <v>33</v>
      </c>
      <c r="BB1938" s="10">
        <v>1935</v>
      </c>
      <c r="BC1938" s="10">
        <v>1186</v>
      </c>
      <c r="BE1938" s="10" t="s">
        <v>427</v>
      </c>
      <c r="BF1938" s="10" t="s">
        <v>3131</v>
      </c>
      <c r="BG1938" s="10">
        <v>1.0410472234491076E-10</v>
      </c>
      <c r="BH1938" s="10">
        <v>175.20399378003515</v>
      </c>
      <c r="BI1938" s="10">
        <v>970</v>
      </c>
      <c r="BJ1938" s="10" t="s">
        <v>33</v>
      </c>
      <c r="BL1938" s="10" t="s">
        <v>33</v>
      </c>
      <c r="BM1938" s="10" t="s">
        <v>33</v>
      </c>
      <c r="BP1938" s="10" t="s">
        <v>33</v>
      </c>
      <c r="BQ1938" s="10" t="s">
        <v>33</v>
      </c>
      <c r="BR1938" s="10" t="s">
        <v>33</v>
      </c>
      <c r="BS1938" s="11" t="s">
        <v>33</v>
      </c>
      <c r="BT1938" s="11" t="s">
        <v>33</v>
      </c>
      <c r="BU1938" s="10">
        <v>1938</v>
      </c>
    </row>
    <row r="1939" spans="1:73" s="10" customFormat="1" x14ac:dyDescent="0.45">
      <c r="A1939" s="10" t="s">
        <v>33</v>
      </c>
      <c r="D1939" s="10" t="s">
        <v>33</v>
      </c>
      <c r="E1939" s="10">
        <v>1935</v>
      </c>
      <c r="F1939" s="10">
        <v>1117</v>
      </c>
      <c r="H1939" s="10">
        <v>296</v>
      </c>
      <c r="J1939" s="10" t="s">
        <v>33</v>
      </c>
      <c r="K1939" s="10" t="s">
        <v>69</v>
      </c>
      <c r="L1939" s="10" t="s">
        <v>33</v>
      </c>
      <c r="M1939" s="10">
        <v>3.6742346141747671E-2</v>
      </c>
      <c r="N1939" s="10">
        <v>3.6742346141747671E-2</v>
      </c>
      <c r="T1939" s="10">
        <v>0</v>
      </c>
      <c r="W1939" s="10">
        <v>0</v>
      </c>
      <c r="X1939" s="10">
        <v>0</v>
      </c>
      <c r="Y1939" s="10">
        <v>0</v>
      </c>
      <c r="AB1939" s="10">
        <v>0</v>
      </c>
      <c r="AC1939" s="10">
        <v>0</v>
      </c>
      <c r="AD1939" s="10">
        <v>0</v>
      </c>
      <c r="AE1939" s="10">
        <v>0</v>
      </c>
      <c r="AH1939" s="10">
        <v>1</v>
      </c>
      <c r="AQ1939" s="10">
        <v>0</v>
      </c>
      <c r="AR1939" s="10">
        <v>0.12185738673543697</v>
      </c>
      <c r="AS1939" s="10">
        <v>0.12185738673543697</v>
      </c>
      <c r="AT1939" s="10">
        <v>0</v>
      </c>
      <c r="AU1939" s="10">
        <v>0</v>
      </c>
      <c r="AV1939" s="10">
        <v>2.4603441874754921</v>
      </c>
      <c r="AW1939" s="10">
        <v>2.4603441874754921</v>
      </c>
      <c r="AX1939" s="10" t="s">
        <v>33</v>
      </c>
      <c r="AY1939" s="10" t="s">
        <v>33</v>
      </c>
      <c r="AZ1939" s="10" t="s">
        <v>33</v>
      </c>
      <c r="BA1939" s="10" t="s">
        <v>33</v>
      </c>
      <c r="BB1939" s="10">
        <v>1935</v>
      </c>
      <c r="BC1939" s="10">
        <v>1117</v>
      </c>
      <c r="BE1939" s="10" t="s">
        <v>427</v>
      </c>
      <c r="BF1939" s="10" t="s">
        <v>3132</v>
      </c>
      <c r="BG1939" s="10">
        <v>2.4774628673924852E-11</v>
      </c>
      <c r="BH1939" s="10">
        <v>89.205185069984182</v>
      </c>
      <c r="BI1939" s="10">
        <v>971</v>
      </c>
      <c r="BJ1939" s="10" t="s">
        <v>33</v>
      </c>
      <c r="BL1939" s="10" t="s">
        <v>33</v>
      </c>
      <c r="BM1939" s="10" t="s">
        <v>33</v>
      </c>
      <c r="BP1939" s="10" t="s">
        <v>33</v>
      </c>
      <c r="BQ1939" s="10" t="s">
        <v>33</v>
      </c>
      <c r="BR1939" s="10" t="s">
        <v>33</v>
      </c>
      <c r="BS1939" s="11" t="s">
        <v>33</v>
      </c>
      <c r="BT1939" s="11" t="s">
        <v>33</v>
      </c>
      <c r="BU1939" s="10">
        <v>1939</v>
      </c>
    </row>
    <row r="1940" spans="1:73" s="10" customFormat="1" x14ac:dyDescent="0.45">
      <c r="A1940" s="10" t="s">
        <v>33</v>
      </c>
      <c r="D1940" s="10" t="s">
        <v>33</v>
      </c>
      <c r="E1940" s="10">
        <v>1935</v>
      </c>
      <c r="F1940" s="10">
        <v>1125</v>
      </c>
      <c r="H1940" s="10">
        <v>300</v>
      </c>
      <c r="J1940" s="10" t="s">
        <v>33</v>
      </c>
      <c r="K1940" s="10" t="s">
        <v>95</v>
      </c>
      <c r="L1940" s="10" t="s">
        <v>33</v>
      </c>
      <c r="M1940" s="10">
        <v>0.70710678118654757</v>
      </c>
      <c r="N1940" s="10">
        <v>0.70710678118654757</v>
      </c>
      <c r="T1940" s="10">
        <v>0</v>
      </c>
      <c r="W1940" s="10">
        <v>0</v>
      </c>
      <c r="X1940" s="10">
        <v>0</v>
      </c>
      <c r="Y1940" s="10">
        <v>0</v>
      </c>
      <c r="AB1940" s="10">
        <v>0</v>
      </c>
      <c r="AC1940" s="10">
        <v>0</v>
      </c>
      <c r="AD1940" s="10">
        <v>0</v>
      </c>
      <c r="AE1940" s="10">
        <v>0</v>
      </c>
      <c r="AH1940" s="10">
        <v>1</v>
      </c>
      <c r="AQ1940" s="10">
        <v>0</v>
      </c>
      <c r="AR1940" s="10">
        <v>1.5206396004517067</v>
      </c>
      <c r="AS1940" s="10">
        <v>1.5206396004517067</v>
      </c>
      <c r="AT1940" s="10">
        <v>0</v>
      </c>
      <c r="AU1940" s="10">
        <v>0</v>
      </c>
      <c r="AV1940" s="10">
        <v>22.015658538248179</v>
      </c>
      <c r="AW1940" s="10">
        <v>22.015658538248179</v>
      </c>
      <c r="AX1940" s="10" t="s">
        <v>33</v>
      </c>
      <c r="AY1940" s="10" t="s">
        <v>33</v>
      </c>
      <c r="AZ1940" s="10" t="s">
        <v>33</v>
      </c>
      <c r="BA1940" s="10" t="s">
        <v>33</v>
      </c>
      <c r="BB1940" s="10">
        <v>1935</v>
      </c>
      <c r="BC1940" s="10">
        <v>1125</v>
      </c>
      <c r="BE1940" s="10" t="s">
        <v>427</v>
      </c>
      <c r="BF1940" s="10" t="s">
        <v>3133</v>
      </c>
      <c r="BG1940" s="10">
        <v>3.0915878353643399E-10</v>
      </c>
      <c r="BH1940" s="10">
        <v>182.57548783538655</v>
      </c>
      <c r="BI1940" s="10">
        <v>972</v>
      </c>
      <c r="BJ1940" s="10" t="s">
        <v>33</v>
      </c>
      <c r="BL1940" s="10" t="s">
        <v>33</v>
      </c>
      <c r="BM1940" s="10" t="s">
        <v>33</v>
      </c>
      <c r="BP1940" s="10" t="s">
        <v>33</v>
      </c>
      <c r="BQ1940" s="10" t="s">
        <v>33</v>
      </c>
      <c r="BR1940" s="10" t="s">
        <v>33</v>
      </c>
      <c r="BS1940" s="11" t="s">
        <v>33</v>
      </c>
      <c r="BT1940" s="11" t="s">
        <v>33</v>
      </c>
      <c r="BU1940" s="10">
        <v>1940</v>
      </c>
    </row>
    <row r="1941" spans="1:73" s="10" customFormat="1" x14ac:dyDescent="0.45">
      <c r="A1941" s="10" t="s">
        <v>33</v>
      </c>
      <c r="D1941" s="10" t="s">
        <v>33</v>
      </c>
      <c r="E1941" s="10">
        <v>1935</v>
      </c>
      <c r="F1941" s="10">
        <v>1293</v>
      </c>
      <c r="H1941" s="10">
        <v>353</v>
      </c>
      <c r="J1941" s="10" t="s">
        <v>33</v>
      </c>
      <c r="K1941" s="10" t="s">
        <v>326</v>
      </c>
      <c r="L1941" s="10" t="s">
        <v>33</v>
      </c>
      <c r="M1941" s="10">
        <v>1.4142135623730951</v>
      </c>
      <c r="N1941" s="10">
        <v>1.4142135623730951</v>
      </c>
      <c r="T1941" s="10">
        <v>0</v>
      </c>
      <c r="W1941" s="10">
        <v>0</v>
      </c>
      <c r="X1941" s="10">
        <v>0</v>
      </c>
      <c r="Y1941" s="10">
        <v>0</v>
      </c>
      <c r="AB1941" s="10">
        <v>0</v>
      </c>
      <c r="AC1941" s="10">
        <v>0</v>
      </c>
      <c r="AD1941" s="10">
        <v>0</v>
      </c>
      <c r="AE1941" s="10">
        <v>0</v>
      </c>
      <c r="AH1941" s="10">
        <v>1</v>
      </c>
      <c r="AQ1941" s="10">
        <v>1.0000000000000002</v>
      </c>
      <c r="AR1941" s="10">
        <v>1.9000995068602218</v>
      </c>
      <c r="AS1941" s="10">
        <v>3.350099506860222</v>
      </c>
      <c r="AT1941" s="10">
        <v>23.500000000000004</v>
      </c>
      <c r="AU1941" s="10">
        <v>2.9388977933912575</v>
      </c>
      <c r="AV1941" s="10">
        <v>24.718517856534497</v>
      </c>
      <c r="AW1941" s="10">
        <v>51.15741564992576</v>
      </c>
      <c r="AX1941" s="10" t="s">
        <v>33</v>
      </c>
      <c r="AY1941" s="10" t="s">
        <v>33</v>
      </c>
      <c r="AZ1941" s="10" t="s">
        <v>33</v>
      </c>
      <c r="BA1941" s="10" t="s">
        <v>33</v>
      </c>
      <c r="BB1941" s="10">
        <v>1935</v>
      </c>
      <c r="BC1941" s="10">
        <v>1293</v>
      </c>
      <c r="BE1941" s="10" t="s">
        <v>427</v>
      </c>
      <c r="BF1941" s="10" t="s">
        <v>3134</v>
      </c>
      <c r="BG1941" s="10">
        <v>6.8110332517925664E-10</v>
      </c>
      <c r="BH1941" s="10">
        <v>2168.0822220340692</v>
      </c>
      <c r="BI1941" s="10">
        <v>973</v>
      </c>
      <c r="BJ1941" s="10" t="s">
        <v>33</v>
      </c>
      <c r="BL1941" s="10" t="s">
        <v>33</v>
      </c>
      <c r="BM1941" s="10" t="s">
        <v>33</v>
      </c>
      <c r="BP1941" s="10" t="s">
        <v>33</v>
      </c>
      <c r="BQ1941" s="10" t="s">
        <v>33</v>
      </c>
      <c r="BR1941" s="10" t="s">
        <v>33</v>
      </c>
      <c r="BS1941" s="11" t="s">
        <v>33</v>
      </c>
      <c r="BT1941" s="11" t="s">
        <v>33</v>
      </c>
      <c r="BU1941" s="10">
        <v>1941</v>
      </c>
    </row>
    <row r="1942" spans="1:73" s="10" customFormat="1" x14ac:dyDescent="0.45">
      <c r="A1942" s="10">
        <v>509</v>
      </c>
      <c r="D1942" s="10">
        <v>1943</v>
      </c>
      <c r="E1942" s="10" t="s">
        <v>33</v>
      </c>
      <c r="F1942" s="10">
        <v>1796</v>
      </c>
      <c r="H1942" s="10" t="s">
        <v>33</v>
      </c>
      <c r="J1942" s="10" t="s">
        <v>222</v>
      </c>
      <c r="K1942" s="10">
        <v>0</v>
      </c>
      <c r="L1942" s="10">
        <v>1</v>
      </c>
      <c r="M1942" s="10" t="s">
        <v>33</v>
      </c>
      <c r="N1942" s="10">
        <v>1</v>
      </c>
      <c r="T1942" s="10">
        <v>0</v>
      </c>
      <c r="W1942" s="10">
        <v>0</v>
      </c>
      <c r="X1942" s="10">
        <v>0</v>
      </c>
      <c r="Y1942" s="10">
        <v>0</v>
      </c>
      <c r="AB1942" s="10">
        <v>0</v>
      </c>
      <c r="AC1942" s="10">
        <v>0</v>
      </c>
      <c r="AD1942" s="12">
        <v>16.973885012985964</v>
      </c>
      <c r="AE1942" s="12">
        <v>274.53459765967875</v>
      </c>
      <c r="AH1942" s="10">
        <v>1</v>
      </c>
      <c r="AQ1942" s="10">
        <v>0</v>
      </c>
      <c r="AR1942" s="10">
        <v>16.973885012985964</v>
      </c>
      <c r="AS1942" s="10">
        <v>16.973885012985964</v>
      </c>
      <c r="AT1942" s="10">
        <v>0</v>
      </c>
      <c r="AU1942" s="10">
        <v>0</v>
      </c>
      <c r="AV1942" s="10">
        <v>274.53459765967875</v>
      </c>
      <c r="AW1942" s="10">
        <v>274.53459765967875</v>
      </c>
      <c r="AX1942" s="10">
        <v>3.5074028853269779E-11</v>
      </c>
      <c r="AY1942" s="10">
        <v>0</v>
      </c>
      <c r="AZ1942" s="10" t="s">
        <v>33</v>
      </c>
      <c r="BA1942" s="10">
        <v>1943</v>
      </c>
      <c r="BB1942" s="10" t="s">
        <v>33</v>
      </c>
      <c r="BC1942" s="10">
        <v>1796</v>
      </c>
      <c r="BE1942" s="10" t="s">
        <v>33</v>
      </c>
      <c r="BF1942" s="10" t="s">
        <v>33</v>
      </c>
      <c r="BG1942" s="10" t="s">
        <v>33</v>
      </c>
      <c r="BH1942" s="10" t="s">
        <v>33</v>
      </c>
      <c r="BI1942" s="10" t="s">
        <v>33</v>
      </c>
      <c r="BJ1942" s="10" t="s">
        <v>33</v>
      </c>
      <c r="BL1942" s="10" t="s">
        <v>33</v>
      </c>
      <c r="BM1942" s="10" t="s">
        <v>33</v>
      </c>
      <c r="BP1942" s="10" t="s">
        <v>34</v>
      </c>
      <c r="BQ1942" s="10">
        <v>0</v>
      </c>
      <c r="BR1942" s="10" t="s">
        <v>222</v>
      </c>
      <c r="BS1942" s="11">
        <v>16.973885012985964</v>
      </c>
      <c r="BT1942" s="11">
        <v>274.53459765967875</v>
      </c>
      <c r="BU1942" s="10">
        <v>1942</v>
      </c>
    </row>
    <row r="1943" spans="1:73" s="10" customFormat="1" x14ac:dyDescent="0.45">
      <c r="A1943" s="10">
        <v>510</v>
      </c>
      <c r="D1943" s="10">
        <v>1950</v>
      </c>
      <c r="E1943" s="10" t="s">
        <v>33</v>
      </c>
      <c r="F1943" s="10">
        <v>1811</v>
      </c>
      <c r="H1943" s="10" t="s">
        <v>33</v>
      </c>
      <c r="J1943" s="10" t="s">
        <v>188</v>
      </c>
      <c r="K1943" s="10">
        <v>0</v>
      </c>
      <c r="L1943" s="10">
        <v>1</v>
      </c>
      <c r="M1943" s="10" t="s">
        <v>33</v>
      </c>
      <c r="N1943" s="10">
        <v>1</v>
      </c>
      <c r="T1943" s="10">
        <v>2.9580398915498081</v>
      </c>
      <c r="W1943" s="10">
        <v>5.0802417265323117</v>
      </c>
      <c r="X1943" s="10" t="s">
        <v>35</v>
      </c>
      <c r="Y1943" s="10">
        <v>0.4898979485566356</v>
      </c>
      <c r="AB1943" s="10">
        <v>58.777955867825142</v>
      </c>
      <c r="AC1943" s="10">
        <v>0.4</v>
      </c>
      <c r="AD1943" s="10">
        <v>0</v>
      </c>
      <c r="AE1943" s="10">
        <v>0</v>
      </c>
      <c r="AH1943" s="10">
        <v>1</v>
      </c>
      <c r="AQ1943" s="10">
        <v>194525.04201117257</v>
      </c>
      <c r="AR1943" s="10">
        <v>303311.69215624093</v>
      </c>
      <c r="AS1943" s="10">
        <v>585373.00307244109</v>
      </c>
      <c r="AT1943" s="10">
        <v>4571338.4872625554</v>
      </c>
      <c r="AU1943" s="10">
        <v>1749872.6696675583</v>
      </c>
      <c r="AV1943" s="10">
        <v>5237557.4725335976</v>
      </c>
      <c r="AW1943" s="10">
        <v>11558768.62946371</v>
      </c>
      <c r="AX1943" s="10">
        <v>3.109105980824538E-13</v>
      </c>
      <c r="AY1943" s="10">
        <v>0</v>
      </c>
      <c r="AZ1943" s="10" t="s">
        <v>33</v>
      </c>
      <c r="BA1943" s="10">
        <v>1950</v>
      </c>
      <c r="BB1943" s="10" t="s">
        <v>33</v>
      </c>
      <c r="BC1943" s="10">
        <v>1811</v>
      </c>
      <c r="BE1943" s="10" t="s">
        <v>33</v>
      </c>
      <c r="BF1943" s="10" t="s">
        <v>33</v>
      </c>
      <c r="BG1943" s="10" t="s">
        <v>33</v>
      </c>
      <c r="BH1943" s="10" t="s">
        <v>33</v>
      </c>
      <c r="BI1943" s="10" t="s">
        <v>33</v>
      </c>
      <c r="BJ1943" s="10" t="s">
        <v>33</v>
      </c>
      <c r="BL1943" s="10" t="s">
        <v>33</v>
      </c>
      <c r="BM1943" s="10" t="s">
        <v>33</v>
      </c>
      <c r="BP1943" s="10" t="s">
        <v>33</v>
      </c>
      <c r="BQ1943" s="10">
        <v>0</v>
      </c>
      <c r="BR1943" s="10" t="s">
        <v>188</v>
      </c>
      <c r="BS1943" s="11">
        <v>585373.00307244109</v>
      </c>
      <c r="BT1943" s="11">
        <v>11558768.62946371</v>
      </c>
      <c r="BU1943" s="10">
        <v>1943</v>
      </c>
    </row>
    <row r="1944" spans="1:73" s="10" customFormat="1" x14ac:dyDescent="0.45">
      <c r="A1944" s="10" t="s">
        <v>33</v>
      </c>
      <c r="D1944" s="10" t="s">
        <v>33</v>
      </c>
      <c r="E1944" s="10">
        <v>1943</v>
      </c>
      <c r="F1944" s="10">
        <v>359</v>
      </c>
      <c r="H1944" s="10">
        <v>420</v>
      </c>
      <c r="J1944" s="10" t="s">
        <v>33</v>
      </c>
      <c r="K1944" s="10" t="s">
        <v>829</v>
      </c>
      <c r="L1944" s="10" t="s">
        <v>33</v>
      </c>
      <c r="M1944" s="10">
        <v>8000</v>
      </c>
      <c r="N1944" s="10">
        <v>8000</v>
      </c>
      <c r="T1944" s="10">
        <v>0</v>
      </c>
      <c r="W1944" s="10">
        <v>0</v>
      </c>
      <c r="X1944" s="10">
        <v>0</v>
      </c>
      <c r="Y1944" s="10">
        <v>0</v>
      </c>
      <c r="AB1944" s="10">
        <v>0</v>
      </c>
      <c r="AC1944" s="10">
        <v>0</v>
      </c>
      <c r="AD1944" s="10">
        <v>0</v>
      </c>
      <c r="AE1944" s="10">
        <v>0</v>
      </c>
      <c r="AH1944" s="10">
        <v>1</v>
      </c>
      <c r="AQ1944" s="10">
        <v>194499.99470805281</v>
      </c>
      <c r="AR1944" s="10">
        <v>303247.19404672697</v>
      </c>
      <c r="AS1944" s="10">
        <v>585272.18637340353</v>
      </c>
      <c r="AT1944" s="10">
        <v>4570749.8756392412</v>
      </c>
      <c r="AU1944" s="10">
        <v>1749808.5838646775</v>
      </c>
      <c r="AV1944" s="10">
        <v>5236512.9104350833</v>
      </c>
      <c r="AW1944" s="10">
        <v>11557071.369939003</v>
      </c>
      <c r="AX1944" s="10" t="s">
        <v>33</v>
      </c>
      <c r="AY1944" s="10" t="s">
        <v>33</v>
      </c>
      <c r="AZ1944" s="10" t="s">
        <v>33</v>
      </c>
      <c r="BA1944" s="10" t="s">
        <v>33</v>
      </c>
      <c r="BB1944" s="10">
        <v>1943</v>
      </c>
      <c r="BC1944" s="10">
        <v>359</v>
      </c>
      <c r="BE1944" s="10" t="s">
        <v>188</v>
      </c>
      <c r="BF1944" s="10" t="s">
        <v>3135</v>
      </c>
      <c r="BG1944" s="10">
        <v>1.8196732550638027E-7</v>
      </c>
      <c r="BH1944" s="10">
        <v>436563540676.94385</v>
      </c>
      <c r="BI1944" s="10">
        <v>976</v>
      </c>
      <c r="BJ1944" s="10" t="s">
        <v>33</v>
      </c>
      <c r="BL1944" s="10" t="s">
        <v>33</v>
      </c>
      <c r="BM1944" s="10" t="s">
        <v>33</v>
      </c>
      <c r="BP1944" s="10" t="s">
        <v>33</v>
      </c>
      <c r="BQ1944" s="10" t="s">
        <v>33</v>
      </c>
      <c r="BR1944" s="10" t="s">
        <v>33</v>
      </c>
      <c r="BS1944" s="11" t="s">
        <v>33</v>
      </c>
      <c r="BT1944" s="11" t="s">
        <v>33</v>
      </c>
      <c r="BU1944" s="10">
        <v>1944</v>
      </c>
    </row>
    <row r="1945" spans="1:73" s="10" customFormat="1" x14ac:dyDescent="0.45">
      <c r="A1945" s="10" t="s">
        <v>33</v>
      </c>
      <c r="D1945" s="10" t="s">
        <v>33</v>
      </c>
      <c r="E1945" s="10">
        <v>1943</v>
      </c>
      <c r="F1945" s="10">
        <v>1149</v>
      </c>
      <c r="H1945" s="10">
        <v>307</v>
      </c>
      <c r="J1945" s="10" t="s">
        <v>33</v>
      </c>
      <c r="K1945" s="10" t="s">
        <v>50</v>
      </c>
      <c r="L1945" s="10" t="s">
        <v>33</v>
      </c>
      <c r="M1945" s="10">
        <v>2.4494897427831779</v>
      </c>
      <c r="N1945" s="10">
        <v>2.4494897427831779</v>
      </c>
      <c r="T1945" s="10">
        <v>0</v>
      </c>
      <c r="W1945" s="10">
        <v>0</v>
      </c>
      <c r="X1945" s="10">
        <v>0</v>
      </c>
      <c r="Y1945" s="10">
        <v>0</v>
      </c>
      <c r="AB1945" s="10">
        <v>0</v>
      </c>
      <c r="AC1945" s="10">
        <v>0</v>
      </c>
      <c r="AD1945" s="10">
        <v>0</v>
      </c>
      <c r="AE1945" s="10">
        <v>0</v>
      </c>
      <c r="AH1945" s="10">
        <v>1</v>
      </c>
      <c r="AQ1945" s="10">
        <v>21.983216818989092</v>
      </c>
      <c r="AR1945" s="10">
        <v>45.438792352207798</v>
      </c>
      <c r="AS1945" s="10">
        <v>77.314456739741985</v>
      </c>
      <c r="AT1945" s="10">
        <v>516.60559524624364</v>
      </c>
      <c r="AU1945" s="10">
        <v>2.7450602412226401</v>
      </c>
      <c r="AV1945" s="10">
        <v>831.13207396143162</v>
      </c>
      <c r="AW1945" s="10">
        <v>1350.4827294488978</v>
      </c>
      <c r="AX1945" s="10" t="s">
        <v>33</v>
      </c>
      <c r="AY1945" s="10" t="s">
        <v>33</v>
      </c>
      <c r="AZ1945" s="10" t="s">
        <v>33</v>
      </c>
      <c r="BA1945" s="10" t="s">
        <v>33</v>
      </c>
      <c r="BB1945" s="10">
        <v>1943</v>
      </c>
      <c r="BC1945" s="10">
        <v>1149</v>
      </c>
      <c r="BE1945" s="10" t="s">
        <v>188</v>
      </c>
      <c r="BF1945" s="10" t="s">
        <v>3136</v>
      </c>
      <c r="BG1945" s="10">
        <v>2.4037883985373183E-11</v>
      </c>
      <c r="BH1945" s="10">
        <v>66767559.644806579</v>
      </c>
      <c r="BI1945" s="10">
        <v>977</v>
      </c>
      <c r="BJ1945" s="10" t="s">
        <v>33</v>
      </c>
      <c r="BL1945" s="10" t="s">
        <v>33</v>
      </c>
      <c r="BM1945" s="10" t="s">
        <v>33</v>
      </c>
      <c r="BP1945" s="10" t="s">
        <v>33</v>
      </c>
      <c r="BQ1945" s="10" t="s">
        <v>33</v>
      </c>
      <c r="BR1945" s="10" t="s">
        <v>33</v>
      </c>
      <c r="BS1945" s="11" t="s">
        <v>33</v>
      </c>
      <c r="BT1945" s="11" t="s">
        <v>33</v>
      </c>
      <c r="BU1945" s="10">
        <v>1945</v>
      </c>
    </row>
    <row r="1946" spans="1:73" s="10" customFormat="1" x14ac:dyDescent="0.45">
      <c r="A1946" s="10" t="s">
        <v>33</v>
      </c>
      <c r="D1946" s="10" t="s">
        <v>33</v>
      </c>
      <c r="E1946" s="10">
        <v>1943</v>
      </c>
      <c r="F1946" s="10">
        <v>1389</v>
      </c>
      <c r="H1946" s="10">
        <v>376</v>
      </c>
      <c r="J1946" s="10" t="s">
        <v>33</v>
      </c>
      <c r="K1946" s="10" t="s">
        <v>149</v>
      </c>
      <c r="L1946" s="10" t="s">
        <v>33</v>
      </c>
      <c r="M1946" s="10">
        <v>1.7320508075688772</v>
      </c>
      <c r="N1946" s="10">
        <v>1.7320508075688772</v>
      </c>
      <c r="T1946" s="10">
        <v>0</v>
      </c>
      <c r="W1946" s="10">
        <v>0</v>
      </c>
      <c r="X1946" s="10">
        <v>0</v>
      </c>
      <c r="Y1946" s="10">
        <v>0</v>
      </c>
      <c r="AB1946" s="10">
        <v>0</v>
      </c>
      <c r="AC1946" s="10">
        <v>0</v>
      </c>
      <c r="AD1946" s="10">
        <v>0</v>
      </c>
      <c r="AE1946" s="10">
        <v>0</v>
      </c>
      <c r="AH1946" s="10">
        <v>1</v>
      </c>
      <c r="AQ1946" s="10">
        <v>0</v>
      </c>
      <c r="AR1946" s="10">
        <v>8.5990856844606096</v>
      </c>
      <c r="AS1946" s="10">
        <v>8.5990856844606096</v>
      </c>
      <c r="AT1946" s="10">
        <v>0</v>
      </c>
      <c r="AU1946" s="10">
        <v>0</v>
      </c>
      <c r="AV1946" s="10">
        <v>120.21290693619814</v>
      </c>
      <c r="AW1946" s="10">
        <v>120.21290693619814</v>
      </c>
      <c r="AX1946" s="10" t="s">
        <v>33</v>
      </c>
      <c r="AY1946" s="10" t="s">
        <v>33</v>
      </c>
      <c r="AZ1946" s="10" t="s">
        <v>33</v>
      </c>
      <c r="BA1946" s="10" t="s">
        <v>33</v>
      </c>
      <c r="BB1946" s="10">
        <v>1943</v>
      </c>
      <c r="BC1946" s="10">
        <v>1389</v>
      </c>
      <c r="BE1946" s="10" t="s">
        <v>188</v>
      </c>
      <c r="BF1946" s="10" t="s">
        <v>3137</v>
      </c>
      <c r="BG1946" s="10">
        <v>2.6735468731179148E-12</v>
      </c>
      <c r="BH1946" s="10">
        <v>20553297.458741996</v>
      </c>
      <c r="BI1946" s="10">
        <v>978</v>
      </c>
      <c r="BJ1946" s="10" t="s">
        <v>33</v>
      </c>
      <c r="BL1946" s="10" t="s">
        <v>33</v>
      </c>
      <c r="BM1946" s="10" t="s">
        <v>33</v>
      </c>
      <c r="BP1946" s="10" t="s">
        <v>33</v>
      </c>
      <c r="BQ1946" s="10" t="s">
        <v>33</v>
      </c>
      <c r="BR1946" s="10" t="s">
        <v>33</v>
      </c>
      <c r="BS1946" s="11" t="s">
        <v>33</v>
      </c>
      <c r="BT1946" s="11" t="s">
        <v>33</v>
      </c>
      <c r="BU1946" s="10">
        <v>1946</v>
      </c>
    </row>
    <row r="1947" spans="1:73" s="10" customFormat="1" x14ac:dyDescent="0.45">
      <c r="A1947" s="10" t="s">
        <v>33</v>
      </c>
      <c r="D1947" s="10" t="s">
        <v>33</v>
      </c>
      <c r="E1947" s="10">
        <v>1943</v>
      </c>
      <c r="F1947" s="10">
        <v>2000</v>
      </c>
      <c r="H1947" s="10">
        <v>524</v>
      </c>
      <c r="J1947" s="10" t="s">
        <v>33</v>
      </c>
      <c r="K1947" s="10" t="s">
        <v>439</v>
      </c>
      <c r="L1947" s="10" t="s">
        <v>33</v>
      </c>
      <c r="M1947" s="10">
        <v>0.14142135623730953</v>
      </c>
      <c r="N1947" s="10">
        <v>0.14142135623730953</v>
      </c>
      <c r="T1947" s="10">
        <v>0</v>
      </c>
      <c r="W1947" s="10">
        <v>0</v>
      </c>
      <c r="X1947" s="10">
        <v>0</v>
      </c>
      <c r="Y1947" s="10">
        <v>0</v>
      </c>
      <c r="AB1947" s="10">
        <v>0</v>
      </c>
      <c r="AC1947" s="10">
        <v>0</v>
      </c>
      <c r="AD1947" s="10">
        <v>0</v>
      </c>
      <c r="AE1947" s="10">
        <v>0</v>
      </c>
      <c r="AH1947" s="10">
        <v>1</v>
      </c>
      <c r="AQ1947" s="10">
        <v>0</v>
      </c>
      <c r="AR1947" s="10">
        <v>4.3626273197854548</v>
      </c>
      <c r="AS1947" s="10">
        <v>4.3626273197854548</v>
      </c>
      <c r="AT1947" s="10">
        <v>0</v>
      </c>
      <c r="AU1947" s="10">
        <v>0</v>
      </c>
      <c r="AV1947" s="10">
        <v>73.577656558728151</v>
      </c>
      <c r="AW1947" s="10">
        <v>73.577656558728151</v>
      </c>
      <c r="AX1947" s="10" t="s">
        <v>33</v>
      </c>
      <c r="AY1947" s="10" t="s">
        <v>33</v>
      </c>
      <c r="AZ1947" s="10" t="s">
        <v>33</v>
      </c>
      <c r="BA1947" s="10" t="s">
        <v>33</v>
      </c>
      <c r="BB1947" s="10">
        <v>1943</v>
      </c>
      <c r="BC1947" s="10">
        <v>2000</v>
      </c>
      <c r="BE1947" s="10" t="s">
        <v>188</v>
      </c>
      <c r="BF1947" s="10" t="s">
        <v>3138</v>
      </c>
      <c r="BG1947" s="10">
        <v>1.3563870692053481E-12</v>
      </c>
      <c r="BH1947" s="10">
        <v>4555276.5769079793</v>
      </c>
      <c r="BI1947" s="10">
        <v>979</v>
      </c>
      <c r="BJ1947" s="10" t="s">
        <v>33</v>
      </c>
      <c r="BL1947" s="10" t="s">
        <v>33</v>
      </c>
      <c r="BM1947" s="10" t="s">
        <v>33</v>
      </c>
      <c r="BP1947" s="10" t="s">
        <v>33</v>
      </c>
      <c r="BQ1947" s="10" t="s">
        <v>33</v>
      </c>
      <c r="BR1947" s="10" t="s">
        <v>33</v>
      </c>
      <c r="BS1947" s="11" t="s">
        <v>33</v>
      </c>
      <c r="BT1947" s="11" t="s">
        <v>33</v>
      </c>
      <c r="BU1947" s="10">
        <v>1947</v>
      </c>
    </row>
    <row r="1948" spans="1:73" s="10" customFormat="1" x14ac:dyDescent="0.45">
      <c r="A1948" s="10" t="s">
        <v>33</v>
      </c>
      <c r="D1948" s="10" t="s">
        <v>33</v>
      </c>
      <c r="E1948" s="10">
        <v>1943</v>
      </c>
      <c r="F1948" s="10">
        <v>2001</v>
      </c>
      <c r="H1948" s="10">
        <v>525</v>
      </c>
      <c r="J1948" s="10" t="s">
        <v>33</v>
      </c>
      <c r="K1948" s="10" t="s">
        <v>192</v>
      </c>
      <c r="L1948" s="10" t="s">
        <v>33</v>
      </c>
      <c r="M1948" s="10">
        <v>1.4142135623730954E-2</v>
      </c>
      <c r="N1948" s="10">
        <v>1.4142135623730954E-2</v>
      </c>
      <c r="T1948" s="10">
        <v>0</v>
      </c>
      <c r="W1948" s="10">
        <v>0</v>
      </c>
      <c r="X1948" s="10">
        <v>0</v>
      </c>
      <c r="Y1948" s="10">
        <v>0</v>
      </c>
      <c r="AB1948" s="10">
        <v>0</v>
      </c>
      <c r="AC1948" s="10">
        <v>0</v>
      </c>
      <c r="AD1948" s="10">
        <v>0</v>
      </c>
      <c r="AE1948" s="10">
        <v>0</v>
      </c>
      <c r="AH1948" s="10">
        <v>1</v>
      </c>
      <c r="AQ1948" s="10">
        <v>0.10604640923939648</v>
      </c>
      <c r="AR1948" s="10">
        <v>0.61736243096498411</v>
      </c>
      <c r="AS1948" s="10">
        <v>0.77112972436210903</v>
      </c>
      <c r="AT1948" s="10">
        <v>2.4920906171258173</v>
      </c>
      <c r="AU1948" s="10">
        <v>2.5627867716506145</v>
      </c>
      <c r="AV1948" s="10">
        <v>7.3920123450572204</v>
      </c>
      <c r="AW1948" s="10">
        <v>12.446889733833652</v>
      </c>
      <c r="AX1948" s="10" t="s">
        <v>33</v>
      </c>
      <c r="AY1948" s="10" t="s">
        <v>33</v>
      </c>
      <c r="AZ1948" s="10" t="s">
        <v>33</v>
      </c>
      <c r="BA1948" s="10" t="s">
        <v>33</v>
      </c>
      <c r="BB1948" s="10">
        <v>1943</v>
      </c>
      <c r="BC1948" s="10">
        <v>2001</v>
      </c>
      <c r="BE1948" s="10" t="s">
        <v>188</v>
      </c>
      <c r="BF1948" s="10" t="s">
        <v>3139</v>
      </c>
      <c r="BG1948" s="10">
        <v>2.3975240380058107E-13</v>
      </c>
      <c r="BH1948" s="10">
        <v>459126.26767597976</v>
      </c>
      <c r="BI1948" s="10">
        <v>980</v>
      </c>
      <c r="BJ1948" s="10" t="s">
        <v>33</v>
      </c>
      <c r="BL1948" s="10" t="s">
        <v>33</v>
      </c>
      <c r="BM1948" s="10" t="s">
        <v>33</v>
      </c>
      <c r="BP1948" s="10" t="s">
        <v>33</v>
      </c>
      <c r="BQ1948" s="10" t="s">
        <v>33</v>
      </c>
      <c r="BR1948" s="10" t="s">
        <v>33</v>
      </c>
      <c r="BS1948" s="11" t="s">
        <v>33</v>
      </c>
      <c r="BT1948" s="11" t="s">
        <v>33</v>
      </c>
      <c r="BU1948" s="10">
        <v>1948</v>
      </c>
    </row>
    <row r="1949" spans="1:73" s="10" customFormat="1" x14ac:dyDescent="0.45">
      <c r="A1949" s="10" t="s">
        <v>33</v>
      </c>
      <c r="D1949" s="10" t="s">
        <v>33</v>
      </c>
      <c r="E1949" s="10">
        <v>1943</v>
      </c>
      <c r="F1949" s="10">
        <v>1020</v>
      </c>
      <c r="H1949" s="10">
        <v>270</v>
      </c>
      <c r="J1949" s="10" t="s">
        <v>33</v>
      </c>
      <c r="K1949" s="10" t="s">
        <v>42</v>
      </c>
      <c r="L1949" s="10" t="s">
        <v>33</v>
      </c>
      <c r="M1949" s="10">
        <v>12.24744871391589</v>
      </c>
      <c r="N1949" s="10">
        <v>12.24744871391589</v>
      </c>
      <c r="T1949" s="10">
        <v>0</v>
      </c>
      <c r="W1949" s="10">
        <v>0</v>
      </c>
      <c r="X1949" s="10">
        <v>0</v>
      </c>
      <c r="Y1949" s="10">
        <v>0</v>
      </c>
      <c r="AB1949" s="10">
        <v>0</v>
      </c>
      <c r="AC1949" s="10">
        <v>0</v>
      </c>
      <c r="AD1949" s="10">
        <v>0</v>
      </c>
      <c r="AE1949" s="10">
        <v>0</v>
      </c>
      <c r="AH1949" s="10">
        <v>1</v>
      </c>
      <c r="AQ1949" s="10">
        <v>0</v>
      </c>
      <c r="AR1949" s="10">
        <v>0</v>
      </c>
      <c r="AS1949" s="10">
        <v>0</v>
      </c>
      <c r="AT1949" s="10">
        <v>0</v>
      </c>
      <c r="AU1949" s="10">
        <v>0</v>
      </c>
      <c r="AV1949" s="10">
        <v>12.24744871391589</v>
      </c>
      <c r="AW1949" s="10">
        <v>12.24744871391589</v>
      </c>
      <c r="AX1949" s="10" t="s">
        <v>33</v>
      </c>
      <c r="AY1949" s="10" t="s">
        <v>33</v>
      </c>
      <c r="AZ1949" s="10" t="s">
        <v>33</v>
      </c>
      <c r="BA1949" s="10" t="s">
        <v>33</v>
      </c>
      <c r="BB1949" s="10">
        <v>1943</v>
      </c>
      <c r="BC1949" s="10">
        <v>1020</v>
      </c>
      <c r="BE1949" s="10" t="s">
        <v>188</v>
      </c>
      <c r="BF1949" s="10" t="s">
        <v>3140</v>
      </c>
      <c r="BG1949" s="10">
        <v>0</v>
      </c>
      <c r="BH1949" s="10">
        <v>3705603.2658900316</v>
      </c>
      <c r="BI1949" s="10">
        <v>981</v>
      </c>
      <c r="BJ1949" s="10" t="s">
        <v>33</v>
      </c>
      <c r="BL1949" s="10" t="s">
        <v>33</v>
      </c>
      <c r="BM1949" s="10" t="s">
        <v>33</v>
      </c>
      <c r="BP1949" s="10" t="s">
        <v>33</v>
      </c>
      <c r="BQ1949" s="10" t="s">
        <v>33</v>
      </c>
      <c r="BR1949" s="10" t="s">
        <v>33</v>
      </c>
      <c r="BS1949" s="11" t="s">
        <v>33</v>
      </c>
      <c r="BT1949" s="11" t="s">
        <v>33</v>
      </c>
      <c r="BU1949" s="10">
        <v>1949</v>
      </c>
    </row>
    <row r="1950" spans="1:73" s="10" customFormat="1" x14ac:dyDescent="0.45">
      <c r="A1950" s="10">
        <v>511</v>
      </c>
      <c r="D1950" s="10">
        <v>1955</v>
      </c>
      <c r="E1950" s="10" t="s">
        <v>33</v>
      </c>
      <c r="F1950" s="10">
        <v>1824</v>
      </c>
      <c r="H1950" s="10" t="s">
        <v>33</v>
      </c>
      <c r="J1950" s="10" t="s">
        <v>251</v>
      </c>
      <c r="K1950" s="10">
        <v>0</v>
      </c>
      <c r="L1950" s="10">
        <v>1</v>
      </c>
      <c r="M1950" s="10" t="s">
        <v>33</v>
      </c>
      <c r="N1950" s="10">
        <v>1</v>
      </c>
      <c r="T1950" s="10">
        <v>2.4494897427831779</v>
      </c>
      <c r="W1950" s="10">
        <v>6.1349747350743025</v>
      </c>
      <c r="X1950" s="10" t="s">
        <v>35</v>
      </c>
      <c r="Y1950" s="10">
        <v>0.59160797830996159</v>
      </c>
      <c r="AB1950" s="10">
        <v>70.9811252376292</v>
      </c>
      <c r="AC1950" s="10">
        <v>0.25</v>
      </c>
      <c r="AD1950" s="10">
        <v>0</v>
      </c>
      <c r="AE1950" s="10">
        <v>0</v>
      </c>
      <c r="AH1950" s="10">
        <v>1</v>
      </c>
      <c r="AQ1950" s="10">
        <v>56.153005552617721</v>
      </c>
      <c r="AR1950" s="10">
        <v>121.14914407297714</v>
      </c>
      <c r="AS1950" s="10">
        <v>202.57100212427281</v>
      </c>
      <c r="AT1950" s="10">
        <v>1319.5956304865165</v>
      </c>
      <c r="AU1950" s="10">
        <v>111.18471439175086</v>
      </c>
      <c r="AV1950" s="10">
        <v>2363.5454473081058</v>
      </c>
      <c r="AW1950" s="10">
        <v>3794.3257921863733</v>
      </c>
      <c r="AX1950" s="10">
        <v>4.2109873782760285E-10</v>
      </c>
      <c r="AY1950" s="10">
        <v>0</v>
      </c>
      <c r="AZ1950" s="10" t="s">
        <v>33</v>
      </c>
      <c r="BA1950" s="10">
        <v>1955</v>
      </c>
      <c r="BB1950" s="10" t="s">
        <v>33</v>
      </c>
      <c r="BC1950" s="10">
        <v>1824</v>
      </c>
      <c r="BE1950" s="10" t="s">
        <v>33</v>
      </c>
      <c r="BF1950" s="10" t="s">
        <v>33</v>
      </c>
      <c r="BG1950" s="10" t="s">
        <v>33</v>
      </c>
      <c r="BH1950" s="10" t="s">
        <v>33</v>
      </c>
      <c r="BI1950" s="10" t="s">
        <v>33</v>
      </c>
      <c r="BJ1950" s="10" t="s">
        <v>33</v>
      </c>
      <c r="BL1950" s="10" t="s">
        <v>33</v>
      </c>
      <c r="BM1950" s="10" t="s">
        <v>33</v>
      </c>
      <c r="BP1950" s="10" t="s">
        <v>33</v>
      </c>
      <c r="BQ1950" s="10">
        <v>0</v>
      </c>
      <c r="BR1950" s="10" t="s">
        <v>251</v>
      </c>
      <c r="BS1950" s="11">
        <v>202.57100212427281</v>
      </c>
      <c r="BT1950" s="11">
        <v>3794.3257921863733</v>
      </c>
      <c r="BU1950" s="10">
        <v>1950</v>
      </c>
    </row>
    <row r="1951" spans="1:73" s="10" customFormat="1" x14ac:dyDescent="0.45">
      <c r="A1951" s="10" t="s">
        <v>33</v>
      </c>
      <c r="D1951" s="10" t="s">
        <v>33</v>
      </c>
      <c r="E1951" s="10">
        <v>1950</v>
      </c>
      <c r="F1951" s="10">
        <v>1151</v>
      </c>
      <c r="H1951" s="10">
        <v>309</v>
      </c>
      <c r="J1951" s="10" t="s">
        <v>33</v>
      </c>
      <c r="K1951" s="10" t="s">
        <v>132</v>
      </c>
      <c r="L1951" s="10" t="s">
        <v>33</v>
      </c>
      <c r="M1951" s="10">
        <v>2.4494897427831779</v>
      </c>
      <c r="N1951" s="10">
        <v>2.4494897427831779</v>
      </c>
      <c r="T1951" s="10">
        <v>0</v>
      </c>
      <c r="W1951" s="10">
        <v>0</v>
      </c>
      <c r="X1951" s="10">
        <v>0</v>
      </c>
      <c r="Y1951" s="10">
        <v>0</v>
      </c>
      <c r="AB1951" s="10">
        <v>0</v>
      </c>
      <c r="AC1951" s="10">
        <v>0</v>
      </c>
      <c r="AD1951" s="10">
        <v>0</v>
      </c>
      <c r="AE1951" s="10">
        <v>0</v>
      </c>
      <c r="AH1951" s="10">
        <v>1</v>
      </c>
      <c r="AQ1951" s="10">
        <v>2.7683636219688919</v>
      </c>
      <c r="AR1951" s="10">
        <v>15.714073254062743</v>
      </c>
      <c r="AS1951" s="10">
        <v>19.728200505917634</v>
      </c>
      <c r="AT1951" s="10">
        <v>65.056545116268964</v>
      </c>
      <c r="AU1951" s="10">
        <v>34.188400000071674</v>
      </c>
      <c r="AV1951" s="10">
        <v>547.35944507057388</v>
      </c>
      <c r="AW1951" s="10">
        <v>646.60439018691454</v>
      </c>
      <c r="AX1951" s="10" t="s">
        <v>33</v>
      </c>
      <c r="AY1951" s="10" t="s">
        <v>33</v>
      </c>
      <c r="AZ1951" s="10" t="s">
        <v>33</v>
      </c>
      <c r="BA1951" s="10" t="s">
        <v>33</v>
      </c>
      <c r="BB1951" s="10">
        <v>1950</v>
      </c>
      <c r="BC1951" s="10">
        <v>1151</v>
      </c>
      <c r="BE1951" s="10" t="s">
        <v>251</v>
      </c>
      <c r="BF1951" s="10" t="s">
        <v>3141</v>
      </c>
      <c r="BG1951" s="10">
        <v>8.3075203326517916E-9</v>
      </c>
      <c r="BH1951" s="10">
        <v>38442.855789859612</v>
      </c>
      <c r="BI1951" s="10">
        <v>983</v>
      </c>
      <c r="BJ1951" s="10" t="s">
        <v>33</v>
      </c>
      <c r="BL1951" s="10" t="s">
        <v>33</v>
      </c>
      <c r="BM1951" s="10" t="s">
        <v>33</v>
      </c>
      <c r="BP1951" s="10" t="s">
        <v>33</v>
      </c>
      <c r="BQ1951" s="10" t="s">
        <v>33</v>
      </c>
      <c r="BR1951" s="10" t="s">
        <v>33</v>
      </c>
      <c r="BS1951" s="11" t="s">
        <v>33</v>
      </c>
      <c r="BT1951" s="11" t="s">
        <v>33</v>
      </c>
      <c r="BU1951" s="10">
        <v>1951</v>
      </c>
    </row>
    <row r="1952" spans="1:73" s="10" customFormat="1" x14ac:dyDescent="0.45">
      <c r="A1952" s="10" t="s">
        <v>33</v>
      </c>
      <c r="D1952" s="10" t="s">
        <v>33</v>
      </c>
      <c r="E1952" s="10">
        <v>1950</v>
      </c>
      <c r="F1952" s="10">
        <v>1476</v>
      </c>
      <c r="H1952" s="10">
        <v>399</v>
      </c>
      <c r="J1952" s="10" t="s">
        <v>33</v>
      </c>
      <c r="K1952" s="10" t="s">
        <v>46</v>
      </c>
      <c r="L1952" s="10" t="s">
        <v>33</v>
      </c>
      <c r="M1952" s="10">
        <v>2.2360679774997898</v>
      </c>
      <c r="N1952" s="10">
        <v>2.2360679774997898</v>
      </c>
      <c r="T1952" s="10">
        <v>0</v>
      </c>
      <c r="W1952" s="10">
        <v>0</v>
      </c>
      <c r="X1952" s="10">
        <v>0</v>
      </c>
      <c r="Y1952" s="10">
        <v>0</v>
      </c>
      <c r="AB1952" s="10">
        <v>0</v>
      </c>
      <c r="AC1952" s="10">
        <v>0</v>
      </c>
      <c r="AD1952" s="10">
        <v>0</v>
      </c>
      <c r="AE1952" s="10">
        <v>0</v>
      </c>
      <c r="AH1952" s="10">
        <v>1</v>
      </c>
      <c r="AQ1952" s="10">
        <v>45.259110012131543</v>
      </c>
      <c r="AR1952" s="10">
        <v>82.201549447063883</v>
      </c>
      <c r="AS1952" s="10">
        <v>147.82725896465462</v>
      </c>
      <c r="AT1952" s="10">
        <v>1063.5890852850912</v>
      </c>
      <c r="AU1952" s="10">
        <v>5.3064176474772227</v>
      </c>
      <c r="AV1952" s="10">
        <v>1537.3364944406592</v>
      </c>
      <c r="AW1952" s="10">
        <v>2606.2319973732274</v>
      </c>
      <c r="AX1952" s="10" t="s">
        <v>33</v>
      </c>
      <c r="AY1952" s="10" t="s">
        <v>33</v>
      </c>
      <c r="AZ1952" s="10" t="s">
        <v>33</v>
      </c>
      <c r="BA1952" s="10" t="s">
        <v>33</v>
      </c>
      <c r="BB1952" s="10">
        <v>1950</v>
      </c>
      <c r="BC1952" s="10">
        <v>1476</v>
      </c>
      <c r="BE1952" s="10" t="s">
        <v>251</v>
      </c>
      <c r="BF1952" s="10" t="s">
        <v>3142</v>
      </c>
      <c r="BG1952" s="10">
        <v>6.2249872166530255E-8</v>
      </c>
      <c r="BH1952" s="10">
        <v>37816.162140760753</v>
      </c>
      <c r="BI1952" s="10">
        <v>984</v>
      </c>
      <c r="BJ1952" s="10" t="s">
        <v>33</v>
      </c>
      <c r="BL1952" s="10" t="s">
        <v>33</v>
      </c>
      <c r="BM1952" s="10" t="s">
        <v>33</v>
      </c>
      <c r="BP1952" s="10" t="s">
        <v>33</v>
      </c>
      <c r="BQ1952" s="10" t="s">
        <v>33</v>
      </c>
      <c r="BR1952" s="10" t="s">
        <v>33</v>
      </c>
      <c r="BS1952" s="11" t="s">
        <v>33</v>
      </c>
      <c r="BT1952" s="11" t="s">
        <v>33</v>
      </c>
      <c r="BU1952" s="10">
        <v>1952</v>
      </c>
    </row>
    <row r="1953" spans="1:73" s="10" customFormat="1" x14ac:dyDescent="0.45">
      <c r="A1953" s="10" t="s">
        <v>33</v>
      </c>
      <c r="D1953" s="10" t="s">
        <v>33</v>
      </c>
      <c r="E1953" s="10">
        <v>1950</v>
      </c>
      <c r="F1953" s="10">
        <v>1149</v>
      </c>
      <c r="H1953" s="10">
        <v>307</v>
      </c>
      <c r="J1953" s="10" t="s">
        <v>33</v>
      </c>
      <c r="K1953" s="10" t="s">
        <v>50</v>
      </c>
      <c r="L1953" s="10" t="s">
        <v>33</v>
      </c>
      <c r="M1953" s="10">
        <v>0.63245553203367588</v>
      </c>
      <c r="N1953" s="10">
        <v>0.63245553203367588</v>
      </c>
      <c r="T1953" s="10">
        <v>0</v>
      </c>
      <c r="W1953" s="10">
        <v>0</v>
      </c>
      <c r="X1953" s="10">
        <v>0</v>
      </c>
      <c r="Y1953" s="10">
        <v>0</v>
      </c>
      <c r="AB1953" s="10">
        <v>0</v>
      </c>
      <c r="AC1953" s="10">
        <v>0</v>
      </c>
      <c r="AD1953" s="10">
        <v>0</v>
      </c>
      <c r="AE1953" s="10">
        <v>0</v>
      </c>
      <c r="AH1953" s="10">
        <v>1</v>
      </c>
      <c r="AQ1953" s="10">
        <v>5.6760421757341026</v>
      </c>
      <c r="AR1953" s="10">
        <v>11.732245736791851</v>
      </c>
      <c r="AS1953" s="10">
        <v>19.962506891606299</v>
      </c>
      <c r="AT1953" s="10">
        <v>133.38699112975141</v>
      </c>
      <c r="AU1953" s="10">
        <v>0.70877150657276011</v>
      </c>
      <c r="AV1953" s="10">
        <v>214.59737873009706</v>
      </c>
      <c r="AW1953" s="10">
        <v>348.69314136642123</v>
      </c>
      <c r="AX1953" s="10" t="s">
        <v>33</v>
      </c>
      <c r="AY1953" s="10" t="s">
        <v>33</v>
      </c>
      <c r="AZ1953" s="10" t="s">
        <v>33</v>
      </c>
      <c r="BA1953" s="10" t="s">
        <v>33</v>
      </c>
      <c r="BB1953" s="10">
        <v>1950</v>
      </c>
      <c r="BC1953" s="10">
        <v>1149</v>
      </c>
      <c r="BE1953" s="10" t="s">
        <v>251</v>
      </c>
      <c r="BF1953" s="10" t="s">
        <v>3143</v>
      </c>
      <c r="BG1953" s="10">
        <v>8.4061864559302365E-9</v>
      </c>
      <c r="BH1953" s="10">
        <v>5466.0217318244004</v>
      </c>
      <c r="BI1953" s="10">
        <v>985</v>
      </c>
      <c r="BJ1953" s="10" t="s">
        <v>33</v>
      </c>
      <c r="BL1953" s="10" t="s">
        <v>33</v>
      </c>
      <c r="BM1953" s="10" t="s">
        <v>33</v>
      </c>
      <c r="BP1953" s="10" t="s">
        <v>33</v>
      </c>
      <c r="BQ1953" s="10" t="s">
        <v>33</v>
      </c>
      <c r="BR1953" s="10" t="s">
        <v>33</v>
      </c>
      <c r="BS1953" s="11" t="s">
        <v>33</v>
      </c>
      <c r="BT1953" s="11" t="s">
        <v>33</v>
      </c>
      <c r="BU1953" s="10">
        <v>1953</v>
      </c>
    </row>
    <row r="1954" spans="1:73" s="10" customFormat="1" x14ac:dyDescent="0.45">
      <c r="A1954" s="10" t="s">
        <v>33</v>
      </c>
      <c r="D1954" s="10" t="s">
        <v>33</v>
      </c>
      <c r="E1954" s="10">
        <v>1950</v>
      </c>
      <c r="F1954" s="10">
        <v>1150</v>
      </c>
      <c r="H1954" s="10">
        <v>308</v>
      </c>
      <c r="J1954" s="10" t="s">
        <v>33</v>
      </c>
      <c r="K1954" s="10" t="s">
        <v>63</v>
      </c>
      <c r="L1954" s="10" t="s">
        <v>33</v>
      </c>
      <c r="M1954" s="10">
        <v>3.872983346207417</v>
      </c>
      <c r="N1954" s="10">
        <v>3.872983346207417</v>
      </c>
      <c r="T1954" s="10">
        <v>0</v>
      </c>
      <c r="W1954" s="10">
        <v>0</v>
      </c>
      <c r="X1954" s="10">
        <v>0</v>
      </c>
      <c r="Y1954" s="10">
        <v>0</v>
      </c>
      <c r="AB1954" s="10">
        <v>0</v>
      </c>
      <c r="AC1954" s="10">
        <v>0</v>
      </c>
      <c r="AD1954" s="10">
        <v>0</v>
      </c>
      <c r="AE1954" s="10">
        <v>0</v>
      </c>
      <c r="AH1954" s="10">
        <v>1</v>
      </c>
      <c r="AQ1954" s="10">
        <v>0</v>
      </c>
      <c r="AR1954" s="10">
        <v>5.1163008999843571</v>
      </c>
      <c r="AS1954" s="10">
        <v>5.1163008999843571</v>
      </c>
      <c r="AT1954" s="10">
        <v>0</v>
      </c>
      <c r="AU1954" s="10">
        <v>0</v>
      </c>
      <c r="AV1954" s="10">
        <v>64.252129066775709</v>
      </c>
      <c r="AW1954" s="10">
        <v>64.252129066775709</v>
      </c>
      <c r="AX1954" s="10" t="s">
        <v>33</v>
      </c>
      <c r="AY1954" s="10" t="s">
        <v>33</v>
      </c>
      <c r="AZ1954" s="10" t="s">
        <v>33</v>
      </c>
      <c r="BA1954" s="10" t="s">
        <v>33</v>
      </c>
      <c r="BB1954" s="10">
        <v>1950</v>
      </c>
      <c r="BC1954" s="10">
        <v>1150</v>
      </c>
      <c r="BE1954" s="10" t="s">
        <v>251</v>
      </c>
      <c r="BF1954" s="10" t="s">
        <v>3144</v>
      </c>
      <c r="BG1954" s="10">
        <v>2.1544678513296412E-9</v>
      </c>
      <c r="BH1954" s="10">
        <v>2185.0510117620365</v>
      </c>
      <c r="BI1954" s="10">
        <v>986</v>
      </c>
      <c r="BJ1954" s="10" t="s">
        <v>33</v>
      </c>
      <c r="BL1954" s="10" t="s">
        <v>33</v>
      </c>
      <c r="BM1954" s="10" t="s">
        <v>33</v>
      </c>
      <c r="BP1954" s="10" t="s">
        <v>33</v>
      </c>
      <c r="BQ1954" s="10" t="s">
        <v>33</v>
      </c>
      <c r="BR1954" s="10" t="s">
        <v>33</v>
      </c>
      <c r="BS1954" s="11" t="s">
        <v>33</v>
      </c>
      <c r="BT1954" s="11" t="s">
        <v>33</v>
      </c>
      <c r="BU1954" s="10">
        <v>1954</v>
      </c>
    </row>
    <row r="1955" spans="1:73" s="10" customFormat="1" x14ac:dyDescent="0.45">
      <c r="A1955" s="10">
        <v>512</v>
      </c>
      <c r="D1955" s="10">
        <v>1961</v>
      </c>
      <c r="E1955" s="10" t="s">
        <v>33</v>
      </c>
      <c r="F1955" s="10">
        <v>1831</v>
      </c>
      <c r="H1955" s="10" t="s">
        <v>33</v>
      </c>
      <c r="J1955" s="10" t="s">
        <v>428</v>
      </c>
      <c r="K1955" s="10">
        <v>0</v>
      </c>
      <c r="L1955" s="10">
        <v>1</v>
      </c>
      <c r="M1955" s="10" t="s">
        <v>33</v>
      </c>
      <c r="N1955" s="10">
        <v>1</v>
      </c>
      <c r="T1955" s="10">
        <v>0.22360679774997896</v>
      </c>
      <c r="W1955" s="10">
        <v>0.30142196336697163</v>
      </c>
      <c r="X1955" s="10" t="s">
        <v>87</v>
      </c>
      <c r="Y1955" s="10">
        <v>4.4721359549995794E-2</v>
      </c>
      <c r="AB1955" s="10">
        <v>2.4549790324970191</v>
      </c>
      <c r="AC1955" s="10">
        <v>0.2</v>
      </c>
      <c r="AD1955" s="10">
        <v>0</v>
      </c>
      <c r="AE1955" s="10">
        <v>0</v>
      </c>
      <c r="AH1955" s="10">
        <v>1</v>
      </c>
      <c r="AQ1955" s="10">
        <v>0.2345331544472278</v>
      </c>
      <c r="AR1955" s="10">
        <v>1.4164148106446597</v>
      </c>
      <c r="AS1955" s="10">
        <v>1.75648788459314</v>
      </c>
      <c r="AT1955" s="10">
        <v>5.511529129509853</v>
      </c>
      <c r="AU1955" s="10">
        <v>2.5698856864030013</v>
      </c>
      <c r="AV1955" s="10">
        <v>398.80054870648479</v>
      </c>
      <c r="AW1955" s="10">
        <v>406.88196352239765</v>
      </c>
      <c r="AX1955" s="10">
        <v>9.3577497295022809E-7</v>
      </c>
      <c r="AY1955" s="10">
        <v>0</v>
      </c>
      <c r="AZ1955" s="10" t="s">
        <v>33</v>
      </c>
      <c r="BA1955" s="10">
        <v>1961</v>
      </c>
      <c r="BB1955" s="10" t="s">
        <v>33</v>
      </c>
      <c r="BC1955" s="10">
        <v>1831</v>
      </c>
      <c r="BE1955" s="10" t="s">
        <v>33</v>
      </c>
      <c r="BF1955" s="10" t="s">
        <v>33</v>
      </c>
      <c r="BG1955" s="10" t="s">
        <v>33</v>
      </c>
      <c r="BH1955" s="10" t="s">
        <v>33</v>
      </c>
      <c r="BI1955" s="10" t="s">
        <v>33</v>
      </c>
      <c r="BJ1955" s="10" t="s">
        <v>33</v>
      </c>
      <c r="BL1955" s="10" t="s">
        <v>33</v>
      </c>
      <c r="BM1955" s="10" t="s">
        <v>33</v>
      </c>
      <c r="BP1955" s="10" t="s">
        <v>33</v>
      </c>
      <c r="BQ1955" s="10">
        <v>0</v>
      </c>
      <c r="BR1955" s="10" t="s">
        <v>428</v>
      </c>
      <c r="BS1955" s="11">
        <v>1.75648788459314</v>
      </c>
      <c r="BT1955" s="11">
        <v>406.88196352239765</v>
      </c>
      <c r="BU1955" s="10">
        <v>1955</v>
      </c>
    </row>
    <row r="1956" spans="1:73" s="10" customFormat="1" x14ac:dyDescent="0.45">
      <c r="A1956" s="10" t="s">
        <v>33</v>
      </c>
      <c r="D1956" s="10" t="s">
        <v>33</v>
      </c>
      <c r="E1956" s="10">
        <v>1955</v>
      </c>
      <c r="F1956" s="10">
        <v>1020</v>
      </c>
      <c r="H1956" s="10">
        <v>270</v>
      </c>
      <c r="J1956" s="10" t="s">
        <v>33</v>
      </c>
      <c r="K1956" s="10" t="s">
        <v>42</v>
      </c>
      <c r="L1956" s="10" t="s">
        <v>33</v>
      </c>
      <c r="M1956" s="10">
        <v>387.29833462074168</v>
      </c>
      <c r="N1956" s="10">
        <v>387.29833462074168</v>
      </c>
      <c r="T1956" s="10">
        <v>0</v>
      </c>
      <c r="W1956" s="10">
        <v>0</v>
      </c>
      <c r="X1956" s="10">
        <v>0</v>
      </c>
      <c r="Y1956" s="10">
        <v>0</v>
      </c>
      <c r="AB1956" s="10">
        <v>0</v>
      </c>
      <c r="AC1956" s="10">
        <v>0</v>
      </c>
      <c r="AD1956" s="10">
        <v>0</v>
      </c>
      <c r="AE1956" s="10">
        <v>0</v>
      </c>
      <c r="AH1956" s="10">
        <v>1</v>
      </c>
      <c r="AQ1956" s="10">
        <v>0</v>
      </c>
      <c r="AR1956" s="10">
        <v>0</v>
      </c>
      <c r="AS1956" s="10">
        <v>0</v>
      </c>
      <c r="AT1956" s="10">
        <v>0</v>
      </c>
      <c r="AU1956" s="10">
        <v>0</v>
      </c>
      <c r="AV1956" s="10">
        <v>387.29833462074168</v>
      </c>
      <c r="AW1956" s="10">
        <v>387.29833462074168</v>
      </c>
      <c r="AX1956" s="10" t="s">
        <v>33</v>
      </c>
      <c r="AY1956" s="10" t="s">
        <v>33</v>
      </c>
      <c r="AZ1956" s="10" t="s">
        <v>33</v>
      </c>
      <c r="BA1956" s="10" t="s">
        <v>33</v>
      </c>
      <c r="BB1956" s="10">
        <v>1955</v>
      </c>
      <c r="BC1956" s="10">
        <v>1020</v>
      </c>
      <c r="BE1956" s="10" t="s">
        <v>428</v>
      </c>
      <c r="BF1956" s="10" t="s">
        <v>3145</v>
      </c>
      <c r="BG1956" s="10">
        <v>0</v>
      </c>
      <c r="BH1956" s="10">
        <v>981.87669890844893</v>
      </c>
      <c r="BI1956" s="10">
        <v>988</v>
      </c>
      <c r="BJ1956" s="10" t="s">
        <v>33</v>
      </c>
      <c r="BL1956" s="10" t="s">
        <v>33</v>
      </c>
      <c r="BM1956" s="10" t="s">
        <v>33</v>
      </c>
      <c r="BP1956" s="10" t="s">
        <v>33</v>
      </c>
      <c r="BQ1956" s="10" t="s">
        <v>33</v>
      </c>
      <c r="BR1956" s="10" t="s">
        <v>33</v>
      </c>
      <c r="BS1956" s="11" t="s">
        <v>33</v>
      </c>
      <c r="BT1956" s="11" t="s">
        <v>33</v>
      </c>
      <c r="BU1956" s="10">
        <v>1956</v>
      </c>
    </row>
    <row r="1957" spans="1:73" s="10" customFormat="1" x14ac:dyDescent="0.45">
      <c r="A1957" s="10" t="s">
        <v>33</v>
      </c>
      <c r="D1957" s="10" t="s">
        <v>33</v>
      </c>
      <c r="E1957" s="10">
        <v>1955</v>
      </c>
      <c r="F1957" s="10">
        <v>2006</v>
      </c>
      <c r="H1957" s="10">
        <v>526</v>
      </c>
      <c r="J1957" s="10" t="s">
        <v>33</v>
      </c>
      <c r="K1957" s="10" t="s">
        <v>440</v>
      </c>
      <c r="L1957" s="10" t="s">
        <v>33</v>
      </c>
      <c r="M1957" s="10">
        <v>1.4142135623730951E-2</v>
      </c>
      <c r="N1957" s="10">
        <v>1.4142135623730951E-2</v>
      </c>
      <c r="T1957" s="10">
        <v>0</v>
      </c>
      <c r="W1957" s="10">
        <v>0</v>
      </c>
      <c r="X1957" s="10">
        <v>0</v>
      </c>
      <c r="Y1957" s="10">
        <v>0</v>
      </c>
      <c r="AB1957" s="10">
        <v>0</v>
      </c>
      <c r="AC1957" s="10">
        <v>0</v>
      </c>
      <c r="AD1957" s="10">
        <v>0</v>
      </c>
      <c r="AE1957" s="10">
        <v>0</v>
      </c>
      <c r="AH1957" s="10">
        <v>1</v>
      </c>
      <c r="AQ1957" s="10">
        <v>0</v>
      </c>
      <c r="AR1957" s="10">
        <v>0.1677861135573773</v>
      </c>
      <c r="AS1957" s="10">
        <v>0.1677861135573773</v>
      </c>
      <c r="AT1957" s="10">
        <v>0</v>
      </c>
      <c r="AU1957" s="10">
        <v>0</v>
      </c>
      <c r="AV1957" s="10">
        <v>1.8660803948507423</v>
      </c>
      <c r="AW1957" s="10">
        <v>1.8660803948507423</v>
      </c>
      <c r="AX1957" s="10" t="s">
        <v>33</v>
      </c>
      <c r="AY1957" s="10" t="s">
        <v>33</v>
      </c>
      <c r="AZ1957" s="10" t="s">
        <v>33</v>
      </c>
      <c r="BA1957" s="10" t="s">
        <v>33</v>
      </c>
      <c r="BB1957" s="10">
        <v>1955</v>
      </c>
      <c r="BC1957" s="10">
        <v>2006</v>
      </c>
      <c r="BE1957" s="10" t="s">
        <v>428</v>
      </c>
      <c r="BF1957" s="10" t="s">
        <v>3146</v>
      </c>
      <c r="BG1957" s="10">
        <v>1.5701004587557865E-7</v>
      </c>
      <c r="BH1957" s="10">
        <v>3.7907448562445283</v>
      </c>
      <c r="BI1957" s="10">
        <v>989</v>
      </c>
      <c r="BJ1957" s="10" t="s">
        <v>33</v>
      </c>
      <c r="BL1957" s="10" t="s">
        <v>33</v>
      </c>
      <c r="BM1957" s="10" t="s">
        <v>33</v>
      </c>
      <c r="BP1957" s="10" t="s">
        <v>33</v>
      </c>
      <c r="BQ1957" s="10" t="s">
        <v>33</v>
      </c>
      <c r="BR1957" s="10" t="s">
        <v>33</v>
      </c>
      <c r="BS1957" s="11" t="s">
        <v>33</v>
      </c>
      <c r="BT1957" s="11" t="s">
        <v>33</v>
      </c>
      <c r="BU1957" s="10">
        <v>1957</v>
      </c>
    </row>
    <row r="1958" spans="1:73" s="10" customFormat="1" x14ac:dyDescent="0.45">
      <c r="A1958" s="10" t="s">
        <v>33</v>
      </c>
      <c r="D1958" s="10" t="s">
        <v>33</v>
      </c>
      <c r="E1958" s="10">
        <v>1955</v>
      </c>
      <c r="F1958" s="10">
        <v>2007</v>
      </c>
      <c r="H1958" s="10">
        <v>527</v>
      </c>
      <c r="J1958" s="10" t="s">
        <v>33</v>
      </c>
      <c r="K1958" s="10" t="s">
        <v>441</v>
      </c>
      <c r="L1958" s="10" t="s">
        <v>33</v>
      </c>
      <c r="M1958" s="10">
        <v>7.0710678118654753E-3</v>
      </c>
      <c r="N1958" s="10">
        <v>7.0710678118654753E-3</v>
      </c>
      <c r="T1958" s="10">
        <v>0</v>
      </c>
      <c r="W1958" s="10">
        <v>0</v>
      </c>
      <c r="X1958" s="10">
        <v>0</v>
      </c>
      <c r="Y1958" s="10">
        <v>0</v>
      </c>
      <c r="AB1958" s="10">
        <v>0</v>
      </c>
      <c r="AC1958" s="10">
        <v>0</v>
      </c>
      <c r="AD1958" s="10">
        <v>0</v>
      </c>
      <c r="AE1958" s="10">
        <v>0</v>
      </c>
      <c r="AH1958" s="10">
        <v>1</v>
      </c>
      <c r="AQ1958" s="10">
        <v>0</v>
      </c>
      <c r="AR1958" s="10">
        <v>6.3848442649585072E-2</v>
      </c>
      <c r="AS1958" s="10">
        <v>6.3848442649585072E-2</v>
      </c>
      <c r="AT1958" s="10">
        <v>0</v>
      </c>
      <c r="AU1958" s="10">
        <v>0</v>
      </c>
      <c r="AV1958" s="10">
        <v>1.1243517796324405</v>
      </c>
      <c r="AW1958" s="10">
        <v>1.1243517796324405</v>
      </c>
      <c r="AX1958" s="10" t="s">
        <v>33</v>
      </c>
      <c r="AY1958" s="10" t="s">
        <v>33</v>
      </c>
      <c r="AZ1958" s="10" t="s">
        <v>33</v>
      </c>
      <c r="BA1958" s="10" t="s">
        <v>33</v>
      </c>
      <c r="BB1958" s="10">
        <v>1955</v>
      </c>
      <c r="BC1958" s="10">
        <v>2007</v>
      </c>
      <c r="BE1958" s="10" t="s">
        <v>428</v>
      </c>
      <c r="BF1958" s="10" t="s">
        <v>3147</v>
      </c>
      <c r="BG1958" s="10">
        <v>5.9747774693329661E-8</v>
      </c>
      <c r="BH1958" s="10">
        <v>0.94436980529159997</v>
      </c>
      <c r="BI1958" s="10">
        <v>990</v>
      </c>
      <c r="BJ1958" s="10" t="s">
        <v>33</v>
      </c>
      <c r="BL1958" s="10" t="s">
        <v>33</v>
      </c>
      <c r="BM1958" s="10" t="s">
        <v>33</v>
      </c>
      <c r="BP1958" s="10" t="s">
        <v>33</v>
      </c>
      <c r="BQ1958" s="10" t="s">
        <v>33</v>
      </c>
      <c r="BR1958" s="10" t="s">
        <v>33</v>
      </c>
      <c r="BS1958" s="11" t="s">
        <v>33</v>
      </c>
      <c r="BT1958" s="11" t="s">
        <v>33</v>
      </c>
      <c r="BU1958" s="10">
        <v>1958</v>
      </c>
    </row>
    <row r="1959" spans="1:73" s="10" customFormat="1" x14ac:dyDescent="0.45">
      <c r="A1959" s="10" t="s">
        <v>33</v>
      </c>
      <c r="D1959" s="10" t="s">
        <v>33</v>
      </c>
      <c r="E1959" s="10">
        <v>1955</v>
      </c>
      <c r="F1959" s="10">
        <v>2008</v>
      </c>
      <c r="H1959" s="10">
        <v>528</v>
      </c>
      <c r="J1959" s="10" t="s">
        <v>33</v>
      </c>
      <c r="K1959" s="10" t="s">
        <v>442</v>
      </c>
      <c r="L1959" s="10" t="s">
        <v>33</v>
      </c>
      <c r="M1959" s="10">
        <v>7.0710678118654753E-3</v>
      </c>
      <c r="N1959" s="10">
        <v>7.0710678118654753E-3</v>
      </c>
      <c r="T1959" s="10">
        <v>0</v>
      </c>
      <c r="W1959" s="10">
        <v>0</v>
      </c>
      <c r="X1959" s="10">
        <v>0</v>
      </c>
      <c r="Y1959" s="10">
        <v>0</v>
      </c>
      <c r="AB1959" s="10">
        <v>0</v>
      </c>
      <c r="AC1959" s="10">
        <v>0</v>
      </c>
      <c r="AD1959" s="10">
        <v>0</v>
      </c>
      <c r="AE1959" s="10">
        <v>0</v>
      </c>
      <c r="AH1959" s="10">
        <v>1</v>
      </c>
      <c r="AQ1959" s="10">
        <v>0</v>
      </c>
      <c r="AR1959" s="10">
        <v>0.65257858399919833</v>
      </c>
      <c r="AS1959" s="10">
        <v>0.65257858399919833</v>
      </c>
      <c r="AT1959" s="10">
        <v>0</v>
      </c>
      <c r="AU1959" s="10">
        <v>0</v>
      </c>
      <c r="AV1959" s="10">
        <v>7.7111521156517062</v>
      </c>
      <c r="AW1959" s="10">
        <v>7.7111521156517062</v>
      </c>
      <c r="AX1959" s="10" t="s">
        <v>33</v>
      </c>
      <c r="AY1959" s="10" t="s">
        <v>33</v>
      </c>
      <c r="AZ1959" s="10" t="s">
        <v>33</v>
      </c>
      <c r="BA1959" s="10" t="s">
        <v>33</v>
      </c>
      <c r="BB1959" s="10">
        <v>1955</v>
      </c>
      <c r="BC1959" s="10">
        <v>2008</v>
      </c>
      <c r="BE1959" s="10" t="s">
        <v>428</v>
      </c>
      <c r="BF1959" s="10" t="s">
        <v>3148</v>
      </c>
      <c r="BG1959" s="10">
        <v>6.1066670678974797E-7</v>
      </c>
      <c r="BH1959" s="10">
        <v>0.1072006726583859</v>
      </c>
      <c r="BI1959" s="10">
        <v>991</v>
      </c>
      <c r="BJ1959" s="10" t="s">
        <v>33</v>
      </c>
      <c r="BL1959" s="10" t="s">
        <v>33</v>
      </c>
      <c r="BM1959" s="10" t="s">
        <v>33</v>
      </c>
      <c r="BP1959" s="10" t="s">
        <v>33</v>
      </c>
      <c r="BQ1959" s="10" t="s">
        <v>33</v>
      </c>
      <c r="BR1959" s="10" t="s">
        <v>33</v>
      </c>
      <c r="BS1959" s="11" t="s">
        <v>33</v>
      </c>
      <c r="BT1959" s="11" t="s">
        <v>33</v>
      </c>
      <c r="BU1959" s="10">
        <v>1959</v>
      </c>
    </row>
    <row r="1960" spans="1:73" s="10" customFormat="1" x14ac:dyDescent="0.45">
      <c r="A1960" s="10" t="s">
        <v>33</v>
      </c>
      <c r="D1960" s="10" t="s">
        <v>33</v>
      </c>
      <c r="E1960" s="10">
        <v>1955</v>
      </c>
      <c r="F1960" s="10">
        <v>1835</v>
      </c>
      <c r="H1960" s="10">
        <v>482</v>
      </c>
      <c r="J1960" s="10" t="s">
        <v>33</v>
      </c>
      <c r="K1960" s="10" t="s">
        <v>89</v>
      </c>
      <c r="L1960" s="10" t="s">
        <v>33</v>
      </c>
      <c r="M1960" s="10">
        <v>1.414213562373095E-3</v>
      </c>
      <c r="N1960" s="10">
        <v>1.414213562373095E-3</v>
      </c>
      <c r="T1960" s="10">
        <v>0</v>
      </c>
      <c r="W1960" s="10">
        <v>0</v>
      </c>
      <c r="X1960" s="10">
        <v>0</v>
      </c>
      <c r="Y1960" s="10">
        <v>0</v>
      </c>
      <c r="AB1960" s="10">
        <v>0</v>
      </c>
      <c r="AC1960" s="10">
        <v>0</v>
      </c>
      <c r="AD1960" s="10">
        <v>0</v>
      </c>
      <c r="AE1960" s="10">
        <v>0</v>
      </c>
      <c r="AH1960" s="10">
        <v>1</v>
      </c>
      <c r="AQ1960" s="10">
        <v>1.0926356697248849E-2</v>
      </c>
      <c r="AR1960" s="10">
        <v>3.0779707071527298E-2</v>
      </c>
      <c r="AS1960" s="10">
        <v>4.6622924282538128E-2</v>
      </c>
      <c r="AT1960" s="10">
        <v>0.25676938238534797</v>
      </c>
      <c r="AU1960" s="10">
        <v>0.11490665390598236</v>
      </c>
      <c r="AV1960" s="10">
        <v>0.80062979560820269</v>
      </c>
      <c r="AW1960" s="10">
        <v>1.172305831899533</v>
      </c>
      <c r="AX1960" s="10" t="s">
        <v>33</v>
      </c>
      <c r="AY1960" s="10" t="s">
        <v>33</v>
      </c>
      <c r="AZ1960" s="10" t="s">
        <v>33</v>
      </c>
      <c r="BA1960" s="10" t="s">
        <v>33</v>
      </c>
      <c r="BB1960" s="10">
        <v>1955</v>
      </c>
      <c r="BC1960" s="10">
        <v>1835</v>
      </c>
      <c r="BE1960" s="10" t="s">
        <v>428</v>
      </c>
      <c r="BF1960" s="10" t="s">
        <v>3149</v>
      </c>
      <c r="BG1960" s="10">
        <v>4.3628565709352649E-8</v>
      </c>
      <c r="BH1960" s="10">
        <v>1.8567269779307918</v>
      </c>
      <c r="BI1960" s="10">
        <v>992</v>
      </c>
      <c r="BJ1960" s="10" t="s">
        <v>33</v>
      </c>
      <c r="BL1960" s="10" t="s">
        <v>33</v>
      </c>
      <c r="BM1960" s="10" t="s">
        <v>33</v>
      </c>
      <c r="BP1960" s="10" t="s">
        <v>33</v>
      </c>
      <c r="BQ1960" s="10" t="s">
        <v>33</v>
      </c>
      <c r="BR1960" s="10" t="s">
        <v>33</v>
      </c>
      <c r="BS1960" s="11" t="s">
        <v>33</v>
      </c>
      <c r="BT1960" s="11" t="s">
        <v>33</v>
      </c>
      <c r="BU1960" s="10">
        <v>1960</v>
      </c>
    </row>
    <row r="1961" spans="1:73" s="10" customFormat="1" x14ac:dyDescent="0.45">
      <c r="A1961" s="10">
        <v>513</v>
      </c>
      <c r="D1961" s="10">
        <v>1965</v>
      </c>
      <c r="E1961" s="10" t="s">
        <v>33</v>
      </c>
      <c r="F1961" s="10">
        <v>1833</v>
      </c>
      <c r="H1961" s="10" t="s">
        <v>33</v>
      </c>
      <c r="J1961" s="10" t="s">
        <v>429</v>
      </c>
      <c r="K1961" s="10">
        <v>0</v>
      </c>
      <c r="L1961" s="10">
        <v>1</v>
      </c>
      <c r="M1961" s="10" t="s">
        <v>33</v>
      </c>
      <c r="N1961" s="10">
        <v>1</v>
      </c>
      <c r="T1961" s="10">
        <v>1.0954451150103324</v>
      </c>
      <c r="W1961" s="10">
        <v>2.5401208632661558</v>
      </c>
      <c r="X1961" s="10" t="s">
        <v>35</v>
      </c>
      <c r="Y1961" s="10">
        <v>0.2449489742783178</v>
      </c>
      <c r="AB1961" s="10">
        <v>29.388977933912571</v>
      </c>
      <c r="AC1961" s="10">
        <v>0.2</v>
      </c>
      <c r="AD1961" s="10">
        <v>0</v>
      </c>
      <c r="AE1961" s="10">
        <v>0</v>
      </c>
      <c r="AH1961" s="10">
        <v>1</v>
      </c>
      <c r="AQ1961" s="10">
        <v>2.4429038893479929</v>
      </c>
      <c r="AR1961" s="10">
        <v>8.3119111188211399</v>
      </c>
      <c r="AS1961" s="10">
        <v>11.854121758375729</v>
      </c>
      <c r="AT1961" s="10">
        <v>57.408241399677834</v>
      </c>
      <c r="AU1961" s="10">
        <v>40.10796977958848</v>
      </c>
      <c r="AV1961" s="10">
        <v>118.58766067503605</v>
      </c>
      <c r="AW1961" s="10">
        <v>216.10387185430238</v>
      </c>
      <c r="AX1961" s="10">
        <v>4.9626962177832328E-10</v>
      </c>
      <c r="AY1961" s="10">
        <v>0</v>
      </c>
      <c r="AZ1961" s="10" t="s">
        <v>33</v>
      </c>
      <c r="BA1961" s="10">
        <v>1965</v>
      </c>
      <c r="BB1961" s="10" t="s">
        <v>33</v>
      </c>
      <c r="BC1961" s="10">
        <v>1833</v>
      </c>
      <c r="BE1961" s="10" t="s">
        <v>33</v>
      </c>
      <c r="BF1961" s="10" t="s">
        <v>33</v>
      </c>
      <c r="BG1961" s="10" t="s">
        <v>33</v>
      </c>
      <c r="BH1961" s="10" t="s">
        <v>33</v>
      </c>
      <c r="BI1961" s="10" t="s">
        <v>33</v>
      </c>
      <c r="BJ1961" s="10" t="s">
        <v>33</v>
      </c>
      <c r="BL1961" s="10" t="s">
        <v>33</v>
      </c>
      <c r="BM1961" s="10" t="s">
        <v>33</v>
      </c>
      <c r="BP1961" s="10" t="s">
        <v>33</v>
      </c>
      <c r="BQ1961" s="10">
        <v>0</v>
      </c>
      <c r="BR1961" s="10" t="s">
        <v>429</v>
      </c>
      <c r="BS1961" s="11">
        <v>11.854121758375729</v>
      </c>
      <c r="BT1961" s="11">
        <v>216.10387185430238</v>
      </c>
      <c r="BU1961" s="10">
        <v>1961</v>
      </c>
    </row>
    <row r="1962" spans="1:73" s="10" customFormat="1" x14ac:dyDescent="0.45">
      <c r="A1962" s="10" t="s">
        <v>33</v>
      </c>
      <c r="D1962" s="10" t="s">
        <v>33</v>
      </c>
      <c r="E1962" s="10">
        <v>1961</v>
      </c>
      <c r="F1962" s="10">
        <v>1845</v>
      </c>
      <c r="H1962" s="10">
        <v>485</v>
      </c>
      <c r="J1962" s="10" t="s">
        <v>33</v>
      </c>
      <c r="K1962" s="10" t="s">
        <v>100</v>
      </c>
      <c r="L1962" s="10" t="s">
        <v>33</v>
      </c>
      <c r="M1962" s="10">
        <v>1.9364916731037085</v>
      </c>
      <c r="N1962" s="10">
        <v>1.9364916731037085</v>
      </c>
      <c r="T1962" s="10">
        <v>0</v>
      </c>
      <c r="W1962" s="10">
        <v>0</v>
      </c>
      <c r="X1962" s="10">
        <v>0</v>
      </c>
      <c r="Y1962" s="10">
        <v>0</v>
      </c>
      <c r="AB1962" s="10">
        <v>0</v>
      </c>
      <c r="AC1962" s="10">
        <v>0</v>
      </c>
      <c r="AD1962" s="10">
        <v>0</v>
      </c>
      <c r="AE1962" s="10">
        <v>0</v>
      </c>
      <c r="AH1962" s="10">
        <v>1</v>
      </c>
      <c r="AQ1962" s="10">
        <v>1.3474587743376605</v>
      </c>
      <c r="AR1962" s="10">
        <v>2.9110834609208611</v>
      </c>
      <c r="AS1962" s="10">
        <v>4.8648986837104689</v>
      </c>
      <c r="AT1962" s="10">
        <v>31.66528119693502</v>
      </c>
      <c r="AU1962" s="10">
        <v>10.718991845675907</v>
      </c>
      <c r="AV1962" s="10">
        <v>81.205076544245017</v>
      </c>
      <c r="AW1962" s="10">
        <v>123.58934958685595</v>
      </c>
      <c r="AX1962" s="10" t="s">
        <v>33</v>
      </c>
      <c r="AY1962" s="10" t="s">
        <v>33</v>
      </c>
      <c r="AZ1962" s="10" t="s">
        <v>33</v>
      </c>
      <c r="BA1962" s="10" t="s">
        <v>33</v>
      </c>
      <c r="BB1962" s="10">
        <v>1961</v>
      </c>
      <c r="BC1962" s="10">
        <v>1845</v>
      </c>
      <c r="BE1962" s="10" t="s">
        <v>429</v>
      </c>
      <c r="BF1962" s="10" t="s">
        <v>3150</v>
      </c>
      <c r="BG1962" s="10">
        <v>2.4143014297548574E-9</v>
      </c>
      <c r="BH1962" s="10">
        <v>35425.084078401436</v>
      </c>
      <c r="BI1962" s="10">
        <v>994</v>
      </c>
      <c r="BJ1962" s="10" t="s">
        <v>33</v>
      </c>
      <c r="BL1962" s="10" t="s">
        <v>33</v>
      </c>
      <c r="BM1962" s="10" t="s">
        <v>33</v>
      </c>
      <c r="BP1962" s="10" t="s">
        <v>33</v>
      </c>
      <c r="BQ1962" s="10" t="s">
        <v>33</v>
      </c>
      <c r="BR1962" s="10" t="s">
        <v>33</v>
      </c>
      <c r="BS1962" s="11" t="s">
        <v>33</v>
      </c>
      <c r="BT1962" s="11" t="s">
        <v>33</v>
      </c>
      <c r="BU1962" s="10">
        <v>1962</v>
      </c>
    </row>
    <row r="1963" spans="1:73" s="10" customFormat="1" x14ac:dyDescent="0.45">
      <c r="A1963" s="10" t="s">
        <v>33</v>
      </c>
      <c r="D1963" s="10" t="s">
        <v>33</v>
      </c>
      <c r="E1963" s="10">
        <v>1961</v>
      </c>
      <c r="F1963" s="10">
        <v>1186</v>
      </c>
      <c r="H1963" s="10">
        <v>319</v>
      </c>
      <c r="J1963" s="10" t="s">
        <v>33</v>
      </c>
      <c r="K1963" s="10" t="s">
        <v>52</v>
      </c>
      <c r="L1963" s="10" t="s">
        <v>33</v>
      </c>
      <c r="M1963" s="10">
        <v>0.73484692283495345</v>
      </c>
      <c r="N1963" s="10">
        <v>0.73484692283495345</v>
      </c>
      <c r="T1963" s="10">
        <v>0</v>
      </c>
      <c r="W1963" s="10">
        <v>0</v>
      </c>
      <c r="X1963" s="10">
        <v>0</v>
      </c>
      <c r="Y1963" s="10">
        <v>0</v>
      </c>
      <c r="AB1963" s="10">
        <v>0</v>
      </c>
      <c r="AC1963" s="10">
        <v>0</v>
      </c>
      <c r="AD1963" s="10">
        <v>0</v>
      </c>
      <c r="AE1963" s="10">
        <v>0</v>
      </c>
      <c r="AH1963" s="10">
        <v>1</v>
      </c>
      <c r="AQ1963" s="10">
        <v>0</v>
      </c>
      <c r="AR1963" s="10">
        <v>2.6607067946341219</v>
      </c>
      <c r="AS1963" s="10">
        <v>2.6607067946341219</v>
      </c>
      <c r="AT1963" s="10">
        <v>0</v>
      </c>
      <c r="AU1963" s="10">
        <v>0</v>
      </c>
      <c r="AV1963" s="10">
        <v>35.614817177824669</v>
      </c>
      <c r="AW1963" s="10">
        <v>35.614817177824669</v>
      </c>
      <c r="AX1963" s="10" t="s">
        <v>33</v>
      </c>
      <c r="AY1963" s="10" t="s">
        <v>33</v>
      </c>
      <c r="AZ1963" s="10" t="s">
        <v>33</v>
      </c>
      <c r="BA1963" s="10" t="s">
        <v>33</v>
      </c>
      <c r="BB1963" s="10">
        <v>1961</v>
      </c>
      <c r="BC1963" s="10">
        <v>1186</v>
      </c>
      <c r="BE1963" s="10" t="s">
        <v>429</v>
      </c>
      <c r="BF1963" s="10" t="s">
        <v>3151</v>
      </c>
      <c r="BG1963" s="10">
        <v>1.3204279546360906E-9</v>
      </c>
      <c r="BH1963" s="10">
        <v>1899.8179849536834</v>
      </c>
      <c r="BI1963" s="10">
        <v>995</v>
      </c>
      <c r="BJ1963" s="10" t="s">
        <v>33</v>
      </c>
      <c r="BL1963" s="10" t="s">
        <v>33</v>
      </c>
      <c r="BM1963" s="10" t="s">
        <v>33</v>
      </c>
      <c r="BP1963" s="10" t="s">
        <v>33</v>
      </c>
      <c r="BQ1963" s="10" t="s">
        <v>33</v>
      </c>
      <c r="BR1963" s="10" t="s">
        <v>33</v>
      </c>
      <c r="BS1963" s="11" t="s">
        <v>33</v>
      </c>
      <c r="BT1963" s="11" t="s">
        <v>33</v>
      </c>
      <c r="BU1963" s="10">
        <v>1963</v>
      </c>
    </row>
    <row r="1964" spans="1:73" s="10" customFormat="1" x14ac:dyDescent="0.45">
      <c r="A1964" s="10" t="s">
        <v>33</v>
      </c>
      <c r="D1964" s="10" t="s">
        <v>33</v>
      </c>
      <c r="E1964" s="10">
        <v>1961</v>
      </c>
      <c r="F1964" s="10">
        <v>1020</v>
      </c>
      <c r="H1964" s="10">
        <v>270</v>
      </c>
      <c r="J1964" s="10" t="s">
        <v>33</v>
      </c>
      <c r="K1964" s="10" t="s">
        <v>42</v>
      </c>
      <c r="L1964" s="10" t="s">
        <v>33</v>
      </c>
      <c r="M1964" s="10">
        <v>1.7677669529663689</v>
      </c>
      <c r="N1964" s="10">
        <v>1.7677669529663689</v>
      </c>
      <c r="T1964" s="10">
        <v>0</v>
      </c>
      <c r="W1964" s="10">
        <v>0</v>
      </c>
      <c r="X1964" s="10">
        <v>0</v>
      </c>
      <c r="Y1964" s="10">
        <v>0</v>
      </c>
      <c r="AB1964" s="10">
        <v>0</v>
      </c>
      <c r="AC1964" s="10">
        <v>0</v>
      </c>
      <c r="AD1964" s="10">
        <v>0</v>
      </c>
      <c r="AE1964" s="10">
        <v>0</v>
      </c>
      <c r="AH1964" s="10">
        <v>1</v>
      </c>
      <c r="AQ1964" s="10">
        <v>0</v>
      </c>
      <c r="AR1964" s="10">
        <v>0</v>
      </c>
      <c r="AS1964" s="10">
        <v>0</v>
      </c>
      <c r="AT1964" s="10">
        <v>0</v>
      </c>
      <c r="AU1964" s="10">
        <v>0</v>
      </c>
      <c r="AV1964" s="10">
        <v>1.7677669529663689</v>
      </c>
      <c r="AW1964" s="10">
        <v>1.7677669529663689</v>
      </c>
      <c r="AX1964" s="10" t="s">
        <v>33</v>
      </c>
      <c r="AY1964" s="10" t="s">
        <v>33</v>
      </c>
      <c r="AZ1964" s="10" t="s">
        <v>33</v>
      </c>
      <c r="BA1964" s="10" t="s">
        <v>33</v>
      </c>
      <c r="BB1964" s="10">
        <v>1961</v>
      </c>
      <c r="BC1964" s="10">
        <v>1020</v>
      </c>
      <c r="BE1964" s="10" t="s">
        <v>429</v>
      </c>
      <c r="BF1964" s="10" t="s">
        <v>3152</v>
      </c>
      <c r="BG1964" s="10">
        <v>0</v>
      </c>
      <c r="BH1964" s="10">
        <v>182.26328099440036</v>
      </c>
      <c r="BI1964" s="10">
        <v>996</v>
      </c>
      <c r="BJ1964" s="10" t="s">
        <v>33</v>
      </c>
      <c r="BL1964" s="10" t="s">
        <v>33</v>
      </c>
      <c r="BM1964" s="10" t="s">
        <v>33</v>
      </c>
      <c r="BP1964" s="10" t="s">
        <v>33</v>
      </c>
      <c r="BQ1964" s="10" t="s">
        <v>33</v>
      </c>
      <c r="BR1964" s="10" t="s">
        <v>33</v>
      </c>
      <c r="BS1964" s="11" t="s">
        <v>33</v>
      </c>
      <c r="BT1964" s="11" t="s">
        <v>33</v>
      </c>
      <c r="BU1964" s="10">
        <v>1964</v>
      </c>
    </row>
    <row r="1965" spans="1:73" s="10" customFormat="1" x14ac:dyDescent="0.45">
      <c r="A1965" s="10">
        <v>514</v>
      </c>
      <c r="D1965" s="10">
        <v>1971</v>
      </c>
      <c r="E1965" s="10" t="s">
        <v>33</v>
      </c>
      <c r="F1965" s="10">
        <v>1836</v>
      </c>
      <c r="H1965" s="10" t="s">
        <v>33</v>
      </c>
      <c r="J1965" s="10" t="s">
        <v>430</v>
      </c>
      <c r="K1965" s="10">
        <v>0</v>
      </c>
      <c r="L1965" s="10">
        <v>1</v>
      </c>
      <c r="M1965" s="10" t="s">
        <v>33</v>
      </c>
      <c r="N1965" s="10">
        <v>1</v>
      </c>
      <c r="T1965" s="10">
        <v>0.70710678118654757</v>
      </c>
      <c r="W1965" s="10">
        <v>0.3889087296526012</v>
      </c>
      <c r="X1965" s="10" t="s">
        <v>35</v>
      </c>
      <c r="Y1965" s="10">
        <v>0.14142135623730953</v>
      </c>
      <c r="AB1965" s="10">
        <v>16.967734321352399</v>
      </c>
      <c r="AC1965" s="10">
        <v>3.5000000000000003E-2</v>
      </c>
      <c r="AD1965" s="10">
        <v>0</v>
      </c>
      <c r="AE1965" s="10">
        <v>0</v>
      </c>
      <c r="AH1965" s="10">
        <v>1</v>
      </c>
      <c r="AQ1965" s="10">
        <v>4.1950811824476819</v>
      </c>
      <c r="AR1965" s="10">
        <v>15.761430940237974</v>
      </c>
      <c r="AS1965" s="10">
        <v>21.84429865478711</v>
      </c>
      <c r="AT1965" s="10">
        <v>98.584407787520519</v>
      </c>
      <c r="AU1965" s="10">
        <v>40.111386177619806</v>
      </c>
      <c r="AV1965" s="10">
        <v>229.41320260841889</v>
      </c>
      <c r="AW1965" s="10">
        <v>368.10899657355924</v>
      </c>
      <c r="AX1965" s="10">
        <v>1.5838066288218398E-7</v>
      </c>
      <c r="AY1965" s="10">
        <v>0</v>
      </c>
      <c r="AZ1965" s="10" t="s">
        <v>33</v>
      </c>
      <c r="BA1965" s="10">
        <v>1971</v>
      </c>
      <c r="BB1965" s="10" t="s">
        <v>33</v>
      </c>
      <c r="BC1965" s="10">
        <v>1836</v>
      </c>
      <c r="BE1965" s="10" t="s">
        <v>33</v>
      </c>
      <c r="BF1965" s="10" t="s">
        <v>33</v>
      </c>
      <c r="BG1965" s="10" t="s">
        <v>33</v>
      </c>
      <c r="BH1965" s="10" t="s">
        <v>33</v>
      </c>
      <c r="BI1965" s="10" t="s">
        <v>33</v>
      </c>
      <c r="BJ1965" s="10" t="s">
        <v>33</v>
      </c>
      <c r="BL1965" s="10" t="s">
        <v>33</v>
      </c>
      <c r="BM1965" s="10" t="s">
        <v>33</v>
      </c>
      <c r="BP1965" s="10" t="s">
        <v>33</v>
      </c>
      <c r="BQ1965" s="10">
        <v>0</v>
      </c>
      <c r="BR1965" s="10" t="s">
        <v>430</v>
      </c>
      <c r="BS1965" s="11">
        <v>21.84429865478711</v>
      </c>
      <c r="BT1965" s="11">
        <v>368.10899657355924</v>
      </c>
      <c r="BU1965" s="10">
        <v>1965</v>
      </c>
    </row>
    <row r="1966" spans="1:73" s="10" customFormat="1" x14ac:dyDescent="0.45">
      <c r="A1966" s="10" t="s">
        <v>33</v>
      </c>
      <c r="D1966" s="10" t="s">
        <v>33</v>
      </c>
      <c r="E1966" s="10">
        <v>1965</v>
      </c>
      <c r="F1966" s="10">
        <v>2009</v>
      </c>
      <c r="H1966" s="10">
        <v>529</v>
      </c>
      <c r="J1966" s="10" t="s">
        <v>33</v>
      </c>
      <c r="K1966" s="10" t="s">
        <v>443</v>
      </c>
      <c r="L1966" s="10" t="s">
        <v>33</v>
      </c>
      <c r="M1966" s="10">
        <v>0.3872983346207417</v>
      </c>
      <c r="N1966" s="10">
        <v>0.3872983346207417</v>
      </c>
      <c r="T1966" s="10">
        <v>0</v>
      </c>
      <c r="W1966" s="10">
        <v>0</v>
      </c>
      <c r="X1966" s="10">
        <v>0</v>
      </c>
      <c r="Y1966" s="10">
        <v>0</v>
      </c>
      <c r="AB1966" s="10">
        <v>0</v>
      </c>
      <c r="AC1966" s="10">
        <v>0</v>
      </c>
      <c r="AD1966" s="10">
        <v>0</v>
      </c>
      <c r="AE1966" s="10">
        <v>0</v>
      </c>
      <c r="AH1966" s="10">
        <v>1</v>
      </c>
      <c r="AQ1966" s="10">
        <v>0.98639712737848695</v>
      </c>
      <c r="AR1966" s="10">
        <v>6.2046191792509235</v>
      </c>
      <c r="AS1966" s="10">
        <v>7.6348950139497296</v>
      </c>
      <c r="AT1966" s="10">
        <v>23.180332493394442</v>
      </c>
      <c r="AU1966" s="10">
        <v>11.007074256566943</v>
      </c>
      <c r="AV1966" s="10">
        <v>86.345772692589051</v>
      </c>
      <c r="AW1966" s="10">
        <v>120.53317944255043</v>
      </c>
      <c r="AX1966" s="10" t="s">
        <v>33</v>
      </c>
      <c r="AY1966" s="10" t="s">
        <v>33</v>
      </c>
      <c r="AZ1966" s="10" t="s">
        <v>33</v>
      </c>
      <c r="BA1966" s="10" t="s">
        <v>33</v>
      </c>
      <c r="BB1966" s="10">
        <v>1965</v>
      </c>
      <c r="BC1966" s="10">
        <v>2009</v>
      </c>
      <c r="BE1966" s="10" t="s">
        <v>430</v>
      </c>
      <c r="BF1966" s="10" t="s">
        <v>3153</v>
      </c>
      <c r="BG1966" s="10">
        <v>1.2092197333452395E-6</v>
      </c>
      <c r="BH1966" s="10">
        <v>0</v>
      </c>
      <c r="BI1966" s="10">
        <v>998</v>
      </c>
      <c r="BJ1966" s="10" t="s">
        <v>33</v>
      </c>
      <c r="BL1966" s="10" t="s">
        <v>33</v>
      </c>
      <c r="BM1966" s="10" t="s">
        <v>33</v>
      </c>
      <c r="BP1966" s="10" t="s">
        <v>33</v>
      </c>
      <c r="BQ1966" s="10" t="s">
        <v>33</v>
      </c>
      <c r="BR1966" s="10" t="s">
        <v>33</v>
      </c>
      <c r="BS1966" s="11" t="s">
        <v>33</v>
      </c>
      <c r="BT1966" s="11" t="s">
        <v>33</v>
      </c>
      <c r="BU1966" s="10">
        <v>1966</v>
      </c>
    </row>
    <row r="1967" spans="1:73" s="10" customFormat="1" x14ac:dyDescent="0.45">
      <c r="A1967" s="10" t="s">
        <v>33</v>
      </c>
      <c r="D1967" s="10" t="s">
        <v>33</v>
      </c>
      <c r="E1967" s="10">
        <v>1965</v>
      </c>
      <c r="F1967" s="10">
        <v>2010</v>
      </c>
      <c r="H1967" s="10">
        <v>530</v>
      </c>
      <c r="J1967" s="10" t="s">
        <v>33</v>
      </c>
      <c r="K1967" s="10" t="s">
        <v>444</v>
      </c>
      <c r="L1967" s="10" t="s">
        <v>33</v>
      </c>
      <c r="M1967" s="10">
        <v>0.2449489742783178</v>
      </c>
      <c r="N1967" s="10">
        <v>0.2449489742783178</v>
      </c>
      <c r="T1967" s="10">
        <v>0</v>
      </c>
      <c r="W1967" s="10">
        <v>0</v>
      </c>
      <c r="X1967" s="10">
        <v>0</v>
      </c>
      <c r="Y1967" s="10">
        <v>0</v>
      </c>
      <c r="AB1967" s="10">
        <v>0</v>
      </c>
      <c r="AC1967" s="10">
        <v>0</v>
      </c>
      <c r="AD1967" s="10">
        <v>0</v>
      </c>
      <c r="AE1967" s="10">
        <v>0</v>
      </c>
      <c r="AH1967" s="10">
        <v>1</v>
      </c>
      <c r="AQ1967" s="10">
        <v>2.5015772738826469</v>
      </c>
      <c r="AR1967" s="10">
        <v>2.7160254585875911</v>
      </c>
      <c r="AS1967" s="10">
        <v>6.3433125057174289</v>
      </c>
      <c r="AT1967" s="10">
        <v>58.7870659362422</v>
      </c>
      <c r="AU1967" s="10">
        <v>12.136577599700466</v>
      </c>
      <c r="AV1967" s="10">
        <v>33.943175941097557</v>
      </c>
      <c r="AW1967" s="10">
        <v>104.86681947704022</v>
      </c>
      <c r="AX1967" s="10" t="s">
        <v>33</v>
      </c>
      <c r="AY1967" s="10" t="s">
        <v>33</v>
      </c>
      <c r="AZ1967" s="10" t="s">
        <v>33</v>
      </c>
      <c r="BA1967" s="10" t="s">
        <v>33</v>
      </c>
      <c r="BB1967" s="10">
        <v>1965</v>
      </c>
      <c r="BC1967" s="10">
        <v>2010</v>
      </c>
      <c r="BE1967" s="10" t="s">
        <v>430</v>
      </c>
      <c r="BF1967" s="10" t="s">
        <v>3154</v>
      </c>
      <c r="BG1967" s="10">
        <v>1.0046580395243738E-6</v>
      </c>
      <c r="BH1967" s="10">
        <v>0</v>
      </c>
      <c r="BI1967" s="10">
        <v>999</v>
      </c>
      <c r="BJ1967" s="10" t="s">
        <v>33</v>
      </c>
      <c r="BL1967" s="10" t="s">
        <v>33</v>
      </c>
      <c r="BM1967" s="10" t="s">
        <v>33</v>
      </c>
      <c r="BP1967" s="10" t="s">
        <v>33</v>
      </c>
      <c r="BQ1967" s="10" t="s">
        <v>33</v>
      </c>
      <c r="BR1967" s="10" t="s">
        <v>33</v>
      </c>
      <c r="BS1967" s="11" t="s">
        <v>33</v>
      </c>
      <c r="BT1967" s="11" t="s">
        <v>33</v>
      </c>
      <c r="BU1967" s="10">
        <v>1967</v>
      </c>
    </row>
    <row r="1968" spans="1:73" s="10" customFormat="1" x14ac:dyDescent="0.45">
      <c r="A1968" s="10" t="s">
        <v>33</v>
      </c>
      <c r="D1968" s="10" t="s">
        <v>33</v>
      </c>
      <c r="E1968" s="10">
        <v>1965</v>
      </c>
      <c r="F1968" s="10">
        <v>1273</v>
      </c>
      <c r="H1968" s="10">
        <v>347</v>
      </c>
      <c r="J1968" s="10" t="s">
        <v>33</v>
      </c>
      <c r="K1968" s="10" t="s">
        <v>59</v>
      </c>
      <c r="L1968" s="10" t="s">
        <v>33</v>
      </c>
      <c r="M1968" s="10">
        <v>0.1224744871391589</v>
      </c>
      <c r="N1968" s="10">
        <v>0.1224744871391589</v>
      </c>
      <c r="T1968" s="10">
        <v>0</v>
      </c>
      <c r="W1968" s="10">
        <v>0</v>
      </c>
      <c r="X1968" s="10">
        <v>0</v>
      </c>
      <c r="Y1968" s="10">
        <v>0</v>
      </c>
      <c r="AB1968" s="10">
        <v>0</v>
      </c>
      <c r="AC1968" s="10">
        <v>0</v>
      </c>
      <c r="AD1968" s="10">
        <v>0</v>
      </c>
      <c r="AE1968" s="10">
        <v>0</v>
      </c>
      <c r="AH1968" s="10">
        <v>1</v>
      </c>
      <c r="AQ1968" s="10">
        <v>0</v>
      </c>
      <c r="AR1968" s="10">
        <v>6.1387011556440241</v>
      </c>
      <c r="AS1968" s="10">
        <v>6.1387011556440241</v>
      </c>
      <c r="AT1968" s="10">
        <v>0</v>
      </c>
      <c r="AU1968" s="10">
        <v>0</v>
      </c>
      <c r="AV1968" s="10">
        <v>106.30828929724174</v>
      </c>
      <c r="AW1968" s="10">
        <v>106.30828929724174</v>
      </c>
      <c r="AX1968" s="10" t="s">
        <v>33</v>
      </c>
      <c r="AY1968" s="10" t="s">
        <v>33</v>
      </c>
      <c r="AZ1968" s="10" t="s">
        <v>33</v>
      </c>
      <c r="BA1968" s="10" t="s">
        <v>33</v>
      </c>
      <c r="BB1968" s="10">
        <v>1965</v>
      </c>
      <c r="BC1968" s="10">
        <v>1273</v>
      </c>
      <c r="BE1968" s="10" t="s">
        <v>430</v>
      </c>
      <c r="BF1968" s="10" t="s">
        <v>3155</v>
      </c>
      <c r="BG1968" s="10">
        <v>9.7225155826652932E-7</v>
      </c>
      <c r="BH1968" s="10">
        <v>331.00208694495905</v>
      </c>
      <c r="BI1968" s="10">
        <v>1000</v>
      </c>
      <c r="BJ1968" s="10" t="s">
        <v>33</v>
      </c>
      <c r="BL1968" s="10" t="s">
        <v>33</v>
      </c>
      <c r="BM1968" s="10" t="s">
        <v>33</v>
      </c>
      <c r="BP1968" s="10" t="s">
        <v>33</v>
      </c>
      <c r="BQ1968" s="10" t="s">
        <v>33</v>
      </c>
      <c r="BR1968" s="10" t="s">
        <v>33</v>
      </c>
      <c r="BS1968" s="11" t="s">
        <v>33</v>
      </c>
      <c r="BT1968" s="11" t="s">
        <v>33</v>
      </c>
      <c r="BU1968" s="10">
        <v>1968</v>
      </c>
    </row>
    <row r="1969" spans="1:73" s="10" customFormat="1" x14ac:dyDescent="0.45">
      <c r="A1969" s="10" t="s">
        <v>33</v>
      </c>
      <c r="D1969" s="10" t="s">
        <v>33</v>
      </c>
      <c r="E1969" s="10">
        <v>1965</v>
      </c>
      <c r="F1969" s="10">
        <v>1261</v>
      </c>
      <c r="H1969" s="10">
        <v>343</v>
      </c>
      <c r="J1969" s="10" t="s">
        <v>33</v>
      </c>
      <c r="K1969" s="10" t="s">
        <v>60</v>
      </c>
      <c r="L1969" s="10" t="s">
        <v>33</v>
      </c>
      <c r="M1969" s="10">
        <v>0.31622776601683794</v>
      </c>
      <c r="N1969" s="10">
        <v>0.31622776601683794</v>
      </c>
      <c r="T1969" s="10">
        <v>0</v>
      </c>
      <c r="W1969" s="10">
        <v>0</v>
      </c>
      <c r="X1969" s="10">
        <v>0</v>
      </c>
      <c r="Y1969" s="10">
        <v>0</v>
      </c>
      <c r="AB1969" s="10">
        <v>0</v>
      </c>
      <c r="AC1969" s="10">
        <v>0</v>
      </c>
      <c r="AD1969" s="10">
        <v>0</v>
      </c>
      <c r="AE1969" s="10">
        <v>0</v>
      </c>
      <c r="AH1969" s="10">
        <v>1</v>
      </c>
      <c r="AQ1969" s="10">
        <v>0</v>
      </c>
      <c r="AR1969" s="10">
        <v>0.15922068018947788</v>
      </c>
      <c r="AS1969" s="10">
        <v>0.15922068018947788</v>
      </c>
      <c r="AT1969" s="10">
        <v>0</v>
      </c>
      <c r="AU1969" s="10">
        <v>0</v>
      </c>
      <c r="AV1969" s="10">
        <v>1.3150647877576223</v>
      </c>
      <c r="AW1969" s="10">
        <v>1.3150647877576223</v>
      </c>
      <c r="AX1969" s="10" t="s">
        <v>33</v>
      </c>
      <c r="AY1969" s="10" t="s">
        <v>33</v>
      </c>
      <c r="AZ1969" s="10" t="s">
        <v>33</v>
      </c>
      <c r="BA1969" s="10" t="s">
        <v>33</v>
      </c>
      <c r="BB1969" s="10">
        <v>1965</v>
      </c>
      <c r="BC1969" s="10">
        <v>1261</v>
      </c>
      <c r="BE1969" s="10" t="s">
        <v>430</v>
      </c>
      <c r="BF1969" s="10" t="s">
        <v>3156</v>
      </c>
      <c r="BG1969" s="10">
        <v>2.5217476872961724E-8</v>
      </c>
      <c r="BH1969" s="10">
        <v>22.313669934037016</v>
      </c>
      <c r="BI1969" s="10">
        <v>1001</v>
      </c>
      <c r="BJ1969" s="10" t="s">
        <v>33</v>
      </c>
      <c r="BL1969" s="10" t="s">
        <v>33</v>
      </c>
      <c r="BM1969" s="10" t="s">
        <v>33</v>
      </c>
      <c r="BP1969" s="10" t="s">
        <v>33</v>
      </c>
      <c r="BQ1969" s="10" t="s">
        <v>33</v>
      </c>
      <c r="BR1969" s="10" t="s">
        <v>33</v>
      </c>
      <c r="BS1969" s="11" t="s">
        <v>33</v>
      </c>
      <c r="BT1969" s="11" t="s">
        <v>33</v>
      </c>
      <c r="BU1969" s="10">
        <v>1969</v>
      </c>
    </row>
    <row r="1970" spans="1:73" s="10" customFormat="1" x14ac:dyDescent="0.45">
      <c r="A1970" s="10" t="s">
        <v>33</v>
      </c>
      <c r="D1970" s="10" t="s">
        <v>33</v>
      </c>
      <c r="E1970" s="10">
        <v>1965</v>
      </c>
      <c r="F1970" s="10">
        <v>1211</v>
      </c>
      <c r="H1970" s="10">
        <v>325</v>
      </c>
      <c r="J1970" s="10" t="s">
        <v>33</v>
      </c>
      <c r="K1970" s="10" t="s">
        <v>76</v>
      </c>
      <c r="L1970" s="10" t="s">
        <v>33</v>
      </c>
      <c r="M1970" s="10">
        <v>7.0710678118654766E-2</v>
      </c>
      <c r="N1970" s="10">
        <v>7.0710678118654766E-2</v>
      </c>
      <c r="T1970" s="10">
        <v>0</v>
      </c>
      <c r="W1970" s="10">
        <v>0</v>
      </c>
      <c r="X1970" s="10">
        <v>0</v>
      </c>
      <c r="Y1970" s="10">
        <v>0</v>
      </c>
      <c r="AB1970" s="10">
        <v>0</v>
      </c>
      <c r="AC1970" s="10">
        <v>0</v>
      </c>
      <c r="AD1970" s="10">
        <v>0</v>
      </c>
      <c r="AE1970" s="10">
        <v>0</v>
      </c>
      <c r="AH1970" s="10">
        <v>1</v>
      </c>
      <c r="AQ1970" s="10">
        <v>0</v>
      </c>
      <c r="AR1970" s="10">
        <v>0.11895573691335719</v>
      </c>
      <c r="AS1970" s="10">
        <v>0.11895573691335719</v>
      </c>
      <c r="AT1970" s="10">
        <v>0</v>
      </c>
      <c r="AU1970" s="10">
        <v>0</v>
      </c>
      <c r="AV1970" s="10">
        <v>1.5008998897329275</v>
      </c>
      <c r="AW1970" s="10">
        <v>1.5008998897329275</v>
      </c>
      <c r="AX1970" s="10" t="s">
        <v>33</v>
      </c>
      <c r="AY1970" s="10" t="s">
        <v>33</v>
      </c>
      <c r="AZ1970" s="10" t="s">
        <v>33</v>
      </c>
      <c r="BA1970" s="10" t="s">
        <v>33</v>
      </c>
      <c r="BB1970" s="10">
        <v>1965</v>
      </c>
      <c r="BC1970" s="10">
        <v>1211</v>
      </c>
      <c r="BE1970" s="10" t="s">
        <v>430</v>
      </c>
      <c r="BF1970" s="10" t="s">
        <v>3157</v>
      </c>
      <c r="BG1970" s="10">
        <v>1.8840288465976195E-8</v>
      </c>
      <c r="BH1970" s="10">
        <v>12.653090800000006</v>
      </c>
      <c r="BI1970" s="10">
        <v>1002</v>
      </c>
      <c r="BJ1970" s="10" t="s">
        <v>33</v>
      </c>
      <c r="BL1970" s="10" t="s">
        <v>33</v>
      </c>
      <c r="BM1970" s="10" t="s">
        <v>33</v>
      </c>
      <c r="BP1970" s="10" t="s">
        <v>33</v>
      </c>
      <c r="BQ1970" s="10" t="s">
        <v>33</v>
      </c>
      <c r="BR1970" s="10" t="s">
        <v>33</v>
      </c>
      <c r="BS1970" s="11" t="s">
        <v>33</v>
      </c>
      <c r="BT1970" s="11" t="s">
        <v>33</v>
      </c>
      <c r="BU1970" s="10">
        <v>1970</v>
      </c>
    </row>
    <row r="1971" spans="1:73" s="10" customFormat="1" x14ac:dyDescent="0.45">
      <c r="A1971" s="10">
        <v>515</v>
      </c>
      <c r="D1971" s="10">
        <v>1978</v>
      </c>
      <c r="E1971" s="10" t="s">
        <v>33</v>
      </c>
      <c r="F1971" s="10">
        <v>1837</v>
      </c>
      <c r="H1971" s="10" t="s">
        <v>33</v>
      </c>
      <c r="J1971" s="10" t="s">
        <v>431</v>
      </c>
      <c r="K1971" s="10">
        <v>0</v>
      </c>
      <c r="L1971" s="10">
        <v>1</v>
      </c>
      <c r="M1971" s="10" t="s">
        <v>33</v>
      </c>
      <c r="N1971" s="10">
        <v>1</v>
      </c>
      <c r="T1971" s="10">
        <v>0.70710678118654757</v>
      </c>
      <c r="W1971" s="10">
        <v>0.3889087296526012</v>
      </c>
      <c r="X1971" s="10" t="s">
        <v>35</v>
      </c>
      <c r="Y1971" s="10">
        <v>0.14142135623730953</v>
      </c>
      <c r="AB1971" s="10">
        <v>16.967734321352399</v>
      </c>
      <c r="AC1971" s="10">
        <v>3.5000000000000003E-2</v>
      </c>
      <c r="AD1971" s="10">
        <v>0</v>
      </c>
      <c r="AE1971" s="10">
        <v>0</v>
      </c>
      <c r="AH1971" s="10">
        <v>1</v>
      </c>
      <c r="AQ1971" s="10">
        <v>10.086718903413658</v>
      </c>
      <c r="AR1971" s="10">
        <v>26.751730198272021</v>
      </c>
      <c r="AS1971" s="10">
        <v>41.377472608221822</v>
      </c>
      <c r="AT1971" s="10">
        <v>237.03789423022096</v>
      </c>
      <c r="AU1971" s="10">
        <v>87.017023965852374</v>
      </c>
      <c r="AV1971" s="10">
        <v>845.9055203513409</v>
      </c>
      <c r="AW1971" s="10">
        <v>1169.9604385474142</v>
      </c>
      <c r="AX1971" s="10">
        <v>8.2711603629720539E-8</v>
      </c>
      <c r="AY1971" s="10">
        <v>0</v>
      </c>
      <c r="AZ1971" s="10" t="s">
        <v>33</v>
      </c>
      <c r="BA1971" s="10">
        <v>1978</v>
      </c>
      <c r="BB1971" s="10" t="s">
        <v>33</v>
      </c>
      <c r="BC1971" s="10">
        <v>1837</v>
      </c>
      <c r="BE1971" s="10" t="s">
        <v>33</v>
      </c>
      <c r="BF1971" s="10" t="s">
        <v>33</v>
      </c>
      <c r="BG1971" s="10" t="s">
        <v>33</v>
      </c>
      <c r="BH1971" s="10" t="s">
        <v>33</v>
      </c>
      <c r="BI1971" s="10" t="s">
        <v>33</v>
      </c>
      <c r="BJ1971" s="10" t="s">
        <v>33</v>
      </c>
      <c r="BL1971" s="10" t="s">
        <v>33</v>
      </c>
      <c r="BM1971" s="10" t="s">
        <v>33</v>
      </c>
      <c r="BP1971" s="10" t="s">
        <v>33</v>
      </c>
      <c r="BQ1971" s="10">
        <v>0</v>
      </c>
      <c r="BR1971" s="10" t="s">
        <v>431</v>
      </c>
      <c r="BS1971" s="11">
        <v>41.377472608221822</v>
      </c>
      <c r="BT1971" s="11">
        <v>1169.9604385474142</v>
      </c>
      <c r="BU1971" s="10">
        <v>1971</v>
      </c>
    </row>
    <row r="1972" spans="1:73" s="10" customFormat="1" x14ac:dyDescent="0.45">
      <c r="A1972" s="10" t="s">
        <v>33</v>
      </c>
      <c r="D1972" s="10" t="s">
        <v>33</v>
      </c>
      <c r="E1972" s="10">
        <v>1971</v>
      </c>
      <c r="F1972" s="10">
        <v>2011</v>
      </c>
      <c r="H1972" s="10">
        <v>531</v>
      </c>
      <c r="J1972" s="10" t="s">
        <v>33</v>
      </c>
      <c r="K1972" s="10" t="s">
        <v>445</v>
      </c>
      <c r="L1972" s="10" t="s">
        <v>33</v>
      </c>
      <c r="M1972" s="10">
        <v>0.3872983346207417</v>
      </c>
      <c r="N1972" s="10">
        <v>0.3872983346207417</v>
      </c>
      <c r="T1972" s="10">
        <v>0</v>
      </c>
      <c r="W1972" s="10">
        <v>0</v>
      </c>
      <c r="X1972" s="10">
        <v>0</v>
      </c>
      <c r="Y1972" s="10">
        <v>0</v>
      </c>
      <c r="AB1972" s="10">
        <v>0</v>
      </c>
      <c r="AC1972" s="10">
        <v>0</v>
      </c>
      <c r="AD1972" s="10">
        <v>0</v>
      </c>
      <c r="AE1972" s="10">
        <v>0</v>
      </c>
      <c r="AH1972" s="10">
        <v>1</v>
      </c>
      <c r="AQ1972" s="10">
        <v>7.2836555551073321</v>
      </c>
      <c r="AR1972" s="10">
        <v>18.813100677044769</v>
      </c>
      <c r="AS1972" s="10">
        <v>29.374401231950401</v>
      </c>
      <c r="AT1972" s="10">
        <v>171.1659055450223</v>
      </c>
      <c r="AU1972" s="10">
        <v>62.85233245995726</v>
      </c>
      <c r="AV1972" s="10">
        <v>263.75073040246264</v>
      </c>
      <c r="AW1972" s="10">
        <v>497.76896840744223</v>
      </c>
      <c r="AX1972" s="10" t="s">
        <v>33</v>
      </c>
      <c r="AY1972" s="10" t="s">
        <v>33</v>
      </c>
      <c r="AZ1972" s="10" t="s">
        <v>33</v>
      </c>
      <c r="BA1972" s="10" t="s">
        <v>33</v>
      </c>
      <c r="BB1972" s="10">
        <v>1971</v>
      </c>
      <c r="BC1972" s="10">
        <v>2011</v>
      </c>
      <c r="BE1972" s="10" t="s">
        <v>431</v>
      </c>
      <c r="BF1972" s="10" t="s">
        <v>3158</v>
      </c>
      <c r="BG1972" s="10">
        <v>2.4296038315574561E-6</v>
      </c>
      <c r="BH1972" s="10">
        <v>0</v>
      </c>
      <c r="BI1972" s="10">
        <v>1004</v>
      </c>
      <c r="BJ1972" s="10" t="s">
        <v>33</v>
      </c>
      <c r="BL1972" s="10" t="s">
        <v>33</v>
      </c>
      <c r="BM1972" s="10" t="s">
        <v>33</v>
      </c>
      <c r="BP1972" s="10" t="s">
        <v>33</v>
      </c>
      <c r="BQ1972" s="10" t="s">
        <v>33</v>
      </c>
      <c r="BR1972" s="10" t="s">
        <v>33</v>
      </c>
      <c r="BS1972" s="11" t="s">
        <v>33</v>
      </c>
      <c r="BT1972" s="11" t="s">
        <v>33</v>
      </c>
      <c r="BU1972" s="10">
        <v>1972</v>
      </c>
    </row>
    <row r="1973" spans="1:73" s="10" customFormat="1" x14ac:dyDescent="0.45">
      <c r="A1973" s="10" t="s">
        <v>33</v>
      </c>
      <c r="D1973" s="10" t="s">
        <v>33</v>
      </c>
      <c r="E1973" s="10">
        <v>1971</v>
      </c>
      <c r="F1973" s="10">
        <v>1334</v>
      </c>
      <c r="H1973" s="10">
        <v>362</v>
      </c>
      <c r="J1973" s="10" t="s">
        <v>33</v>
      </c>
      <c r="K1973" s="10" t="s">
        <v>157</v>
      </c>
      <c r="L1973" s="10" t="s">
        <v>33</v>
      </c>
      <c r="M1973" s="10">
        <v>0.14142135623730953</v>
      </c>
      <c r="N1973" s="10">
        <v>0.14142135623730953</v>
      </c>
      <c r="T1973" s="10">
        <v>0</v>
      </c>
      <c r="W1973" s="10">
        <v>0</v>
      </c>
      <c r="X1973" s="10">
        <v>0</v>
      </c>
      <c r="Y1973" s="10">
        <v>0</v>
      </c>
      <c r="AB1973" s="10">
        <v>0</v>
      </c>
      <c r="AC1973" s="10">
        <v>0</v>
      </c>
      <c r="AD1973" s="10">
        <v>0</v>
      </c>
      <c r="AE1973" s="10">
        <v>0</v>
      </c>
      <c r="AH1973" s="10">
        <v>1</v>
      </c>
      <c r="AQ1973" s="10">
        <v>0</v>
      </c>
      <c r="AR1973" s="10">
        <v>0.81571838277680131</v>
      </c>
      <c r="AS1973" s="10">
        <v>0.81571838277680131</v>
      </c>
      <c r="AT1973" s="10">
        <v>0</v>
      </c>
      <c r="AU1973" s="10">
        <v>0</v>
      </c>
      <c r="AV1973" s="10">
        <v>453.99790886082292</v>
      </c>
      <c r="AW1973" s="10">
        <v>453.99790886082292</v>
      </c>
      <c r="AX1973" s="10" t="s">
        <v>33</v>
      </c>
      <c r="AY1973" s="10" t="s">
        <v>33</v>
      </c>
      <c r="AZ1973" s="10" t="s">
        <v>33</v>
      </c>
      <c r="BA1973" s="10" t="s">
        <v>33</v>
      </c>
      <c r="BB1973" s="10">
        <v>1971</v>
      </c>
      <c r="BC1973" s="10">
        <v>1334</v>
      </c>
      <c r="BE1973" s="10" t="s">
        <v>431</v>
      </c>
      <c r="BF1973" s="10" t="s">
        <v>3159</v>
      </c>
      <c r="BG1973" s="10">
        <v>6.7469375549711443E-8</v>
      </c>
      <c r="BH1973" s="10">
        <v>54393.721919045027</v>
      </c>
      <c r="BI1973" s="10">
        <v>1005</v>
      </c>
      <c r="BJ1973" s="10" t="s">
        <v>33</v>
      </c>
      <c r="BL1973" s="10" t="s">
        <v>33</v>
      </c>
      <c r="BM1973" s="10" t="s">
        <v>33</v>
      </c>
      <c r="BP1973" s="10" t="s">
        <v>33</v>
      </c>
      <c r="BQ1973" s="10" t="s">
        <v>33</v>
      </c>
      <c r="BR1973" s="10" t="s">
        <v>33</v>
      </c>
      <c r="BS1973" s="11" t="s">
        <v>33</v>
      </c>
      <c r="BT1973" s="11" t="s">
        <v>33</v>
      </c>
      <c r="BU1973" s="10">
        <v>1973</v>
      </c>
    </row>
    <row r="1974" spans="1:73" s="10" customFormat="1" x14ac:dyDescent="0.45">
      <c r="A1974" s="10" t="s">
        <v>33</v>
      </c>
      <c r="D1974" s="10" t="s">
        <v>33</v>
      </c>
      <c r="E1974" s="10">
        <v>1971</v>
      </c>
      <c r="F1974" s="10">
        <v>1378</v>
      </c>
      <c r="H1974" s="10">
        <v>374</v>
      </c>
      <c r="J1974" s="10" t="s">
        <v>33</v>
      </c>
      <c r="K1974" s="10" t="s">
        <v>343</v>
      </c>
      <c r="L1974" s="10" t="s">
        <v>33</v>
      </c>
      <c r="M1974" s="10">
        <v>7.0710678118654766E-2</v>
      </c>
      <c r="N1974" s="10">
        <v>7.0710678118654766E-2</v>
      </c>
      <c r="T1974" s="10">
        <v>0</v>
      </c>
      <c r="W1974" s="10">
        <v>0</v>
      </c>
      <c r="X1974" s="10">
        <v>0</v>
      </c>
      <c r="Y1974" s="10">
        <v>0</v>
      </c>
      <c r="AB1974" s="10">
        <v>0</v>
      </c>
      <c r="AC1974" s="10">
        <v>0</v>
      </c>
      <c r="AD1974" s="10">
        <v>0</v>
      </c>
      <c r="AE1974" s="10">
        <v>0</v>
      </c>
      <c r="AH1974" s="10">
        <v>1</v>
      </c>
      <c r="AQ1974" s="10">
        <v>2.0959565671197784</v>
      </c>
      <c r="AR1974" s="10">
        <v>2.8934546014677753</v>
      </c>
      <c r="AS1974" s="10">
        <v>5.9325916237914544</v>
      </c>
      <c r="AT1974" s="10">
        <v>49.254979327314793</v>
      </c>
      <c r="AU1974" s="10">
        <v>7.1969571845427156</v>
      </c>
      <c r="AV1974" s="10">
        <v>64.102632051374272</v>
      </c>
      <c r="AW1974" s="10">
        <v>120.55456856323178</v>
      </c>
      <c r="AX1974" s="10" t="s">
        <v>33</v>
      </c>
      <c r="AY1974" s="10" t="s">
        <v>33</v>
      </c>
      <c r="AZ1974" s="10" t="s">
        <v>33</v>
      </c>
      <c r="BA1974" s="10" t="s">
        <v>33</v>
      </c>
      <c r="BB1974" s="10">
        <v>1971</v>
      </c>
      <c r="BC1974" s="10">
        <v>1378</v>
      </c>
      <c r="BE1974" s="10" t="s">
        <v>431</v>
      </c>
      <c r="BF1974" s="10" t="s">
        <v>3160</v>
      </c>
      <c r="BG1974" s="10">
        <v>4.906941668840389E-7</v>
      </c>
      <c r="BH1974" s="10">
        <v>59108.257694404325</v>
      </c>
      <c r="BI1974" s="10">
        <v>1006</v>
      </c>
      <c r="BJ1974" s="10" t="s">
        <v>33</v>
      </c>
      <c r="BL1974" s="10" t="s">
        <v>33</v>
      </c>
      <c r="BM1974" s="10" t="s">
        <v>33</v>
      </c>
      <c r="BP1974" s="10" t="s">
        <v>33</v>
      </c>
      <c r="BQ1974" s="10" t="s">
        <v>33</v>
      </c>
      <c r="BR1974" s="10" t="s">
        <v>33</v>
      </c>
      <c r="BS1974" s="11" t="s">
        <v>33</v>
      </c>
      <c r="BT1974" s="11" t="s">
        <v>33</v>
      </c>
      <c r="BU1974" s="10">
        <v>1974</v>
      </c>
    </row>
    <row r="1975" spans="1:73" s="10" customFormat="1" x14ac:dyDescent="0.45">
      <c r="A1975" s="10" t="s">
        <v>33</v>
      </c>
      <c r="D1975" s="10" t="s">
        <v>33</v>
      </c>
      <c r="E1975" s="10">
        <v>1971</v>
      </c>
      <c r="F1975" s="10">
        <v>1273</v>
      </c>
      <c r="H1975" s="10">
        <v>347</v>
      </c>
      <c r="J1975" s="10" t="s">
        <v>33</v>
      </c>
      <c r="K1975" s="10" t="s">
        <v>59</v>
      </c>
      <c r="L1975" s="10" t="s">
        <v>33</v>
      </c>
      <c r="M1975" s="10">
        <v>7.0710678118654766E-2</v>
      </c>
      <c r="N1975" s="10">
        <v>7.0710678118654766E-2</v>
      </c>
      <c r="T1975" s="10">
        <v>0</v>
      </c>
      <c r="W1975" s="10">
        <v>0</v>
      </c>
      <c r="X1975" s="10">
        <v>0</v>
      </c>
      <c r="Y1975" s="10">
        <v>0</v>
      </c>
      <c r="AB1975" s="10">
        <v>0</v>
      </c>
      <c r="AC1975" s="10">
        <v>0</v>
      </c>
      <c r="AD1975" s="10">
        <v>0</v>
      </c>
      <c r="AE1975" s="10">
        <v>0</v>
      </c>
      <c r="AH1975" s="10">
        <v>1</v>
      </c>
      <c r="AQ1975" s="10">
        <v>0</v>
      </c>
      <c r="AR1975" s="10">
        <v>3.5441807646857448</v>
      </c>
      <c r="AS1975" s="10">
        <v>3.5441807646857448</v>
      </c>
      <c r="AT1975" s="10">
        <v>0</v>
      </c>
      <c r="AU1975" s="10">
        <v>0</v>
      </c>
      <c r="AV1975" s="10">
        <v>61.377119442851146</v>
      </c>
      <c r="AW1975" s="10">
        <v>61.377119442851146</v>
      </c>
      <c r="AX1975" s="10" t="s">
        <v>33</v>
      </c>
      <c r="AY1975" s="10" t="s">
        <v>33</v>
      </c>
      <c r="AZ1975" s="10" t="s">
        <v>33</v>
      </c>
      <c r="BA1975" s="10" t="s">
        <v>33</v>
      </c>
      <c r="BB1975" s="10">
        <v>1971</v>
      </c>
      <c r="BC1975" s="10">
        <v>1273</v>
      </c>
      <c r="BE1975" s="10" t="s">
        <v>431</v>
      </c>
      <c r="BF1975" s="10" t="s">
        <v>3161</v>
      </c>
      <c r="BG1975" s="10">
        <v>2.9314487460076716E-7</v>
      </c>
      <c r="BH1975" s="10">
        <v>1349.4014527319512</v>
      </c>
      <c r="BI1975" s="10">
        <v>1007</v>
      </c>
      <c r="BJ1975" s="10" t="s">
        <v>33</v>
      </c>
      <c r="BL1975" s="10" t="s">
        <v>33</v>
      </c>
      <c r="BM1975" s="10" t="s">
        <v>33</v>
      </c>
      <c r="BP1975" s="10" t="s">
        <v>33</v>
      </c>
      <c r="BQ1975" s="10" t="s">
        <v>33</v>
      </c>
      <c r="BR1975" s="10" t="s">
        <v>33</v>
      </c>
      <c r="BS1975" s="11" t="s">
        <v>33</v>
      </c>
      <c r="BT1975" s="11" t="s">
        <v>33</v>
      </c>
      <c r="BU1975" s="10">
        <v>1975</v>
      </c>
    </row>
    <row r="1976" spans="1:73" s="10" customFormat="1" x14ac:dyDescent="0.45">
      <c r="A1976" s="10" t="s">
        <v>33</v>
      </c>
      <c r="D1976" s="10" t="s">
        <v>33</v>
      </c>
      <c r="E1976" s="10">
        <v>1971</v>
      </c>
      <c r="F1976" s="10">
        <v>1261</v>
      </c>
      <c r="H1976" s="10">
        <v>343</v>
      </c>
      <c r="J1976" s="10" t="s">
        <v>33</v>
      </c>
      <c r="K1976" s="10" t="s">
        <v>60</v>
      </c>
      <c r="L1976" s="10" t="s">
        <v>33</v>
      </c>
      <c r="M1976" s="10">
        <v>0.28284271247461906</v>
      </c>
      <c r="N1976" s="10">
        <v>0.28284271247461906</v>
      </c>
      <c r="T1976" s="10">
        <v>0</v>
      </c>
      <c r="W1976" s="10">
        <v>0</v>
      </c>
      <c r="X1976" s="10">
        <v>0</v>
      </c>
      <c r="Y1976" s="10">
        <v>0</v>
      </c>
      <c r="AB1976" s="10">
        <v>0</v>
      </c>
      <c r="AC1976" s="10">
        <v>0</v>
      </c>
      <c r="AD1976" s="10">
        <v>0</v>
      </c>
      <c r="AE1976" s="10">
        <v>0</v>
      </c>
      <c r="AH1976" s="10">
        <v>1</v>
      </c>
      <c r="AQ1976" s="10">
        <v>0</v>
      </c>
      <c r="AR1976" s="10">
        <v>0.14241130573097069</v>
      </c>
      <c r="AS1976" s="10">
        <v>0.14241130573097069</v>
      </c>
      <c r="AT1976" s="10">
        <v>0</v>
      </c>
      <c r="AU1976" s="10">
        <v>0</v>
      </c>
      <c r="AV1976" s="10">
        <v>1.1762297040969507</v>
      </c>
      <c r="AW1976" s="10">
        <v>1.1762297040969507</v>
      </c>
      <c r="AX1976" s="10" t="s">
        <v>33</v>
      </c>
      <c r="AY1976" s="10" t="s">
        <v>33</v>
      </c>
      <c r="AZ1976" s="10" t="s">
        <v>33</v>
      </c>
      <c r="BA1976" s="10" t="s">
        <v>33</v>
      </c>
      <c r="BB1976" s="10">
        <v>1971</v>
      </c>
      <c r="BC1976" s="10">
        <v>1261</v>
      </c>
      <c r="BE1976" s="10" t="s">
        <v>431</v>
      </c>
      <c r="BF1976" s="10" t="s">
        <v>3162</v>
      </c>
      <c r="BG1976" s="10">
        <v>1.1779067472010996E-8</v>
      </c>
      <c r="BH1976" s="10">
        <v>140.92468310725994</v>
      </c>
      <c r="BI1976" s="10">
        <v>1008</v>
      </c>
      <c r="BJ1976" s="10" t="s">
        <v>33</v>
      </c>
      <c r="BL1976" s="10" t="s">
        <v>33</v>
      </c>
      <c r="BM1976" s="10" t="s">
        <v>33</v>
      </c>
      <c r="BP1976" s="10" t="s">
        <v>33</v>
      </c>
      <c r="BQ1976" s="10" t="s">
        <v>33</v>
      </c>
      <c r="BR1976" s="10" t="s">
        <v>33</v>
      </c>
      <c r="BS1976" s="11" t="s">
        <v>33</v>
      </c>
      <c r="BT1976" s="11" t="s">
        <v>33</v>
      </c>
      <c r="BU1976" s="10">
        <v>1976</v>
      </c>
    </row>
    <row r="1977" spans="1:73" s="10" customFormat="1" x14ac:dyDescent="0.45">
      <c r="A1977" s="10" t="s">
        <v>33</v>
      </c>
      <c r="D1977" s="10" t="s">
        <v>33</v>
      </c>
      <c r="E1977" s="10">
        <v>1971</v>
      </c>
      <c r="F1977" s="10">
        <v>1211</v>
      </c>
      <c r="H1977" s="10">
        <v>325</v>
      </c>
      <c r="J1977" s="10" t="s">
        <v>33</v>
      </c>
      <c r="K1977" s="10" t="s">
        <v>76</v>
      </c>
      <c r="L1977" s="10" t="s">
        <v>33</v>
      </c>
      <c r="M1977" s="10">
        <v>7.0710678118654766E-2</v>
      </c>
      <c r="N1977" s="10">
        <v>7.0710678118654766E-2</v>
      </c>
      <c r="T1977" s="10">
        <v>0</v>
      </c>
      <c r="W1977" s="10">
        <v>0</v>
      </c>
      <c r="X1977" s="10">
        <v>0</v>
      </c>
      <c r="Y1977" s="10">
        <v>0</v>
      </c>
      <c r="AB1977" s="10">
        <v>0</v>
      </c>
      <c r="AC1977" s="10">
        <v>0</v>
      </c>
      <c r="AD1977" s="10">
        <v>0</v>
      </c>
      <c r="AE1977" s="10">
        <v>0</v>
      </c>
      <c r="AH1977" s="10">
        <v>1</v>
      </c>
      <c r="AQ1977" s="10">
        <v>0</v>
      </c>
      <c r="AR1977" s="10">
        <v>0.11895573691335719</v>
      </c>
      <c r="AS1977" s="10">
        <v>0.11895573691335719</v>
      </c>
      <c r="AT1977" s="10">
        <v>0</v>
      </c>
      <c r="AU1977" s="10">
        <v>0</v>
      </c>
      <c r="AV1977" s="10">
        <v>1.5008998897329275</v>
      </c>
      <c r="AW1977" s="10">
        <v>1.5008998897329275</v>
      </c>
      <c r="AX1977" s="10" t="s">
        <v>33</v>
      </c>
      <c r="AY1977" s="10" t="s">
        <v>33</v>
      </c>
      <c r="AZ1977" s="10" t="s">
        <v>33</v>
      </c>
      <c r="BA1977" s="10" t="s">
        <v>33</v>
      </c>
      <c r="BB1977" s="10">
        <v>1971</v>
      </c>
      <c r="BC1977" s="10">
        <v>1211</v>
      </c>
      <c r="BE1977" s="10" t="s">
        <v>431</v>
      </c>
      <c r="BF1977" s="10" t="s">
        <v>3163</v>
      </c>
      <c r="BG1977" s="10">
        <v>9.8390197610589152E-9</v>
      </c>
      <c r="BH1977" s="10">
        <v>89.344473383420109</v>
      </c>
      <c r="BI1977" s="10">
        <v>1009</v>
      </c>
      <c r="BJ1977" s="10" t="s">
        <v>33</v>
      </c>
      <c r="BL1977" s="10" t="s">
        <v>33</v>
      </c>
      <c r="BM1977" s="10" t="s">
        <v>33</v>
      </c>
      <c r="BP1977" s="10" t="s">
        <v>33</v>
      </c>
      <c r="BQ1977" s="10" t="s">
        <v>33</v>
      </c>
      <c r="BR1977" s="10" t="s">
        <v>33</v>
      </c>
      <c r="BS1977" s="11" t="s">
        <v>33</v>
      </c>
      <c r="BT1977" s="11" t="s">
        <v>33</v>
      </c>
      <c r="BU1977" s="10">
        <v>1977</v>
      </c>
    </row>
    <row r="1978" spans="1:73" s="10" customFormat="1" x14ac:dyDescent="0.45">
      <c r="A1978" s="10">
        <v>516</v>
      </c>
      <c r="D1978" s="10">
        <v>1983</v>
      </c>
      <c r="E1978" s="10" t="s">
        <v>33</v>
      </c>
      <c r="F1978" s="10">
        <v>1838</v>
      </c>
      <c r="H1978" s="10" t="s">
        <v>33</v>
      </c>
      <c r="J1978" s="10" t="s">
        <v>432</v>
      </c>
      <c r="K1978" s="10">
        <v>0</v>
      </c>
      <c r="L1978" s="10">
        <v>1</v>
      </c>
      <c r="M1978" s="10" t="s">
        <v>33</v>
      </c>
      <c r="N1978" s="10">
        <v>1</v>
      </c>
      <c r="T1978" s="10">
        <v>2.8284271247461903</v>
      </c>
      <c r="W1978" s="10">
        <v>1.4665394641809</v>
      </c>
      <c r="X1978" s="10" t="s">
        <v>35</v>
      </c>
      <c r="Y1978" s="10">
        <v>0.14142135623730953</v>
      </c>
      <c r="AB1978" s="10">
        <v>16.967734321352399</v>
      </c>
      <c r="AC1978" s="10">
        <v>0</v>
      </c>
      <c r="AD1978" s="10">
        <v>0</v>
      </c>
      <c r="AE1978" s="10">
        <v>0</v>
      </c>
      <c r="AH1978" s="10">
        <v>1</v>
      </c>
      <c r="AQ1978" s="10">
        <v>15.956922472665234</v>
      </c>
      <c r="AR1978" s="10">
        <v>35.639326573576568</v>
      </c>
      <c r="AS1978" s="10">
        <v>58.776864158941152</v>
      </c>
      <c r="AT1978" s="10">
        <v>374.98767810763297</v>
      </c>
      <c r="AU1978" s="10">
        <v>210.07520216561318</v>
      </c>
      <c r="AV1978" s="10">
        <v>1236.4804245927123</v>
      </c>
      <c r="AW1978" s="10">
        <v>1821.5433048659584</v>
      </c>
      <c r="AX1978" s="10">
        <v>5.2311411278993429E-8</v>
      </c>
      <c r="AY1978" s="10">
        <v>0</v>
      </c>
      <c r="AZ1978" s="10" t="s">
        <v>33</v>
      </c>
      <c r="BA1978" s="10">
        <v>1983</v>
      </c>
      <c r="BB1978" s="10" t="s">
        <v>33</v>
      </c>
      <c r="BC1978" s="10">
        <v>1838</v>
      </c>
      <c r="BE1978" s="10" t="s">
        <v>33</v>
      </c>
      <c r="BF1978" s="10" t="s">
        <v>33</v>
      </c>
      <c r="BG1978" s="10" t="s">
        <v>33</v>
      </c>
      <c r="BH1978" s="10" t="s">
        <v>33</v>
      </c>
      <c r="BI1978" s="10" t="s">
        <v>33</v>
      </c>
      <c r="BJ1978" s="10" t="s">
        <v>33</v>
      </c>
      <c r="BL1978" s="10" t="s">
        <v>33</v>
      </c>
      <c r="BM1978" s="10" t="s">
        <v>33</v>
      </c>
      <c r="BP1978" s="10" t="s">
        <v>33</v>
      </c>
      <c r="BQ1978" s="10">
        <v>0</v>
      </c>
      <c r="BR1978" s="10" t="s">
        <v>432</v>
      </c>
      <c r="BS1978" s="11">
        <v>58.776864158941152</v>
      </c>
      <c r="BT1978" s="11">
        <v>1821.5433048659584</v>
      </c>
      <c r="BU1978" s="10">
        <v>1978</v>
      </c>
    </row>
    <row r="1979" spans="1:73" s="10" customFormat="1" x14ac:dyDescent="0.45">
      <c r="A1979" s="10" t="s">
        <v>33</v>
      </c>
      <c r="D1979" s="10" t="s">
        <v>33</v>
      </c>
      <c r="E1979" s="10">
        <v>1978</v>
      </c>
      <c r="F1979" s="10">
        <v>2012</v>
      </c>
      <c r="H1979" s="10">
        <v>532</v>
      </c>
      <c r="J1979" s="10" t="s">
        <v>33</v>
      </c>
      <c r="K1979" s="10" t="s">
        <v>446</v>
      </c>
      <c r="L1979" s="10" t="s">
        <v>33</v>
      </c>
      <c r="M1979" s="10">
        <v>0.28284271247461906</v>
      </c>
      <c r="N1979" s="10">
        <v>0.28284271247461906</v>
      </c>
      <c r="T1979" s="10">
        <v>0</v>
      </c>
      <c r="W1979" s="10">
        <v>0</v>
      </c>
      <c r="X1979" s="10">
        <v>0</v>
      </c>
      <c r="Y1979" s="10">
        <v>0</v>
      </c>
      <c r="AB1979" s="10">
        <v>0</v>
      </c>
      <c r="AC1979" s="10">
        <v>0</v>
      </c>
      <c r="AD1979" s="10">
        <v>0</v>
      </c>
      <c r="AE1979" s="10">
        <v>0</v>
      </c>
      <c r="AH1979" s="10">
        <v>1</v>
      </c>
      <c r="AQ1979" s="10">
        <v>9.3936583874415689</v>
      </c>
      <c r="AR1979" s="10">
        <v>21.232794876864457</v>
      </c>
      <c r="AS1979" s="10">
        <v>34.853599538654734</v>
      </c>
      <c r="AT1979" s="10">
        <v>220.75097210487687</v>
      </c>
      <c r="AU1979" s="10">
        <v>114.48620549788234</v>
      </c>
      <c r="AV1979" s="10">
        <v>165.03683819160233</v>
      </c>
      <c r="AW1979" s="10">
        <v>500.2740157943615</v>
      </c>
      <c r="AX1979" s="10" t="s">
        <v>33</v>
      </c>
      <c r="AY1979" s="10" t="s">
        <v>33</v>
      </c>
      <c r="AZ1979" s="10" t="s">
        <v>33</v>
      </c>
      <c r="BA1979" s="10" t="s">
        <v>33</v>
      </c>
      <c r="BB1979" s="10">
        <v>1978</v>
      </c>
      <c r="BC1979" s="10">
        <v>2012</v>
      </c>
      <c r="BE1979" s="10" t="s">
        <v>432</v>
      </c>
      <c r="BF1979" s="10" t="s">
        <v>3164</v>
      </c>
      <c r="BG1979" s="10">
        <v>1.8232409800199033E-6</v>
      </c>
      <c r="BH1979" s="10">
        <v>0</v>
      </c>
      <c r="BI1979" s="10">
        <v>1011</v>
      </c>
      <c r="BJ1979" s="10" t="s">
        <v>33</v>
      </c>
      <c r="BL1979" s="10" t="s">
        <v>33</v>
      </c>
      <c r="BM1979" s="10" t="s">
        <v>33</v>
      </c>
      <c r="BP1979" s="10" t="s">
        <v>33</v>
      </c>
      <c r="BQ1979" s="10" t="s">
        <v>33</v>
      </c>
      <c r="BR1979" s="10" t="s">
        <v>33</v>
      </c>
      <c r="BS1979" s="11" t="s">
        <v>33</v>
      </c>
      <c r="BT1979" s="11" t="s">
        <v>33</v>
      </c>
      <c r="BU1979" s="10">
        <v>1979</v>
      </c>
    </row>
    <row r="1980" spans="1:73" s="10" customFormat="1" x14ac:dyDescent="0.45">
      <c r="A1980" s="10" t="s">
        <v>33</v>
      </c>
      <c r="D1980" s="10" t="s">
        <v>33</v>
      </c>
      <c r="E1980" s="10">
        <v>1978</v>
      </c>
      <c r="F1980" s="10">
        <v>1862</v>
      </c>
      <c r="H1980" s="10">
        <v>490</v>
      </c>
      <c r="J1980" s="10" t="s">
        <v>33</v>
      </c>
      <c r="K1980" s="10" t="s">
        <v>119</v>
      </c>
      <c r="L1980" s="10" t="s">
        <v>33</v>
      </c>
      <c r="M1980" s="10">
        <v>0.3872983346207417</v>
      </c>
      <c r="N1980" s="10">
        <v>0.3872983346207417</v>
      </c>
      <c r="T1980" s="10">
        <v>0</v>
      </c>
      <c r="W1980" s="10">
        <v>0</v>
      </c>
      <c r="X1980" s="10">
        <v>0</v>
      </c>
      <c r="Y1980" s="10">
        <v>0</v>
      </c>
      <c r="AB1980" s="10">
        <v>0</v>
      </c>
      <c r="AC1980" s="10">
        <v>0</v>
      </c>
      <c r="AD1980" s="10">
        <v>0</v>
      </c>
      <c r="AE1980" s="10">
        <v>0</v>
      </c>
      <c r="AH1980" s="10">
        <v>1</v>
      </c>
      <c r="AQ1980" s="10">
        <v>1.5491933384829668</v>
      </c>
      <c r="AR1980" s="10">
        <v>6.0244255950256376</v>
      </c>
      <c r="AS1980" s="10">
        <v>8.2707559358259388</v>
      </c>
      <c r="AT1980" s="10">
        <v>36.406043454349721</v>
      </c>
      <c r="AU1980" s="10">
        <v>69.702081281694888</v>
      </c>
      <c r="AV1980" s="10">
        <v>0</v>
      </c>
      <c r="AW1980" s="10">
        <v>106.1081247360446</v>
      </c>
      <c r="AX1980" s="10" t="s">
        <v>33</v>
      </c>
      <c r="AY1980" s="10" t="s">
        <v>33</v>
      </c>
      <c r="AZ1980" s="10" t="s">
        <v>33</v>
      </c>
      <c r="BA1980" s="10" t="s">
        <v>33</v>
      </c>
      <c r="BB1980" s="10">
        <v>1978</v>
      </c>
      <c r="BC1980" s="10">
        <v>1862</v>
      </c>
      <c r="BE1980" s="10" t="s">
        <v>432</v>
      </c>
      <c r="BF1980" s="10" t="s">
        <v>3165</v>
      </c>
      <c r="BG1980" s="10">
        <v>4.3265491534716687E-7</v>
      </c>
      <c r="BH1980" s="10">
        <v>10300.057038911982</v>
      </c>
      <c r="BI1980" s="10">
        <v>1012</v>
      </c>
      <c r="BJ1980" s="10" t="s">
        <v>33</v>
      </c>
      <c r="BL1980" s="10" t="s">
        <v>33</v>
      </c>
      <c r="BM1980" s="10" t="s">
        <v>33</v>
      </c>
      <c r="BP1980" s="10" t="s">
        <v>33</v>
      </c>
      <c r="BQ1980" s="10" t="s">
        <v>33</v>
      </c>
      <c r="BR1980" s="10" t="s">
        <v>33</v>
      </c>
      <c r="BS1980" s="11" t="s">
        <v>33</v>
      </c>
      <c r="BT1980" s="11" t="s">
        <v>33</v>
      </c>
      <c r="BU1980" s="10">
        <v>1980</v>
      </c>
    </row>
    <row r="1981" spans="1:73" s="10" customFormat="1" x14ac:dyDescent="0.45">
      <c r="A1981" s="10" t="s">
        <v>33</v>
      </c>
      <c r="D1981" s="10" t="s">
        <v>33</v>
      </c>
      <c r="E1981" s="10">
        <v>1978</v>
      </c>
      <c r="F1981" s="10">
        <v>2013</v>
      </c>
      <c r="H1981" s="10">
        <v>533</v>
      </c>
      <c r="J1981" s="10" t="s">
        <v>33</v>
      </c>
      <c r="K1981" s="10" t="s">
        <v>447</v>
      </c>
      <c r="L1981" s="10" t="s">
        <v>33</v>
      </c>
      <c r="M1981" s="10">
        <v>0.17320508075688773</v>
      </c>
      <c r="N1981" s="10">
        <v>0.17320508075688773</v>
      </c>
      <c r="T1981" s="10">
        <v>0</v>
      </c>
      <c r="W1981" s="10">
        <v>0</v>
      </c>
      <c r="X1981" s="10">
        <v>0</v>
      </c>
      <c r="Y1981" s="10">
        <v>0</v>
      </c>
      <c r="AB1981" s="10">
        <v>0</v>
      </c>
      <c r="AC1981" s="10">
        <v>0</v>
      </c>
      <c r="AD1981" s="10">
        <v>0</v>
      </c>
      <c r="AE1981" s="10">
        <v>0</v>
      </c>
      <c r="AH1981" s="10">
        <v>1</v>
      </c>
      <c r="AQ1981" s="10">
        <v>2.1856436219945081</v>
      </c>
      <c r="AR1981" s="10">
        <v>5.1209861953966147</v>
      </c>
      <c r="AS1981" s="10">
        <v>8.2901694472886511</v>
      </c>
      <c r="AT1981" s="10">
        <v>51.362625116870944</v>
      </c>
      <c r="AU1981" s="10">
        <v>8.9191810646835705</v>
      </c>
      <c r="AV1981" s="10">
        <v>72.648186907299689</v>
      </c>
      <c r="AW1981" s="10">
        <v>132.92999308885419</v>
      </c>
      <c r="AX1981" s="10" t="s">
        <v>33</v>
      </c>
      <c r="AY1981" s="10" t="s">
        <v>33</v>
      </c>
      <c r="AZ1981" s="10" t="s">
        <v>33</v>
      </c>
      <c r="BA1981" s="10" t="s">
        <v>33</v>
      </c>
      <c r="BB1981" s="10">
        <v>1978</v>
      </c>
      <c r="BC1981" s="10">
        <v>2013</v>
      </c>
      <c r="BE1981" s="10" t="s">
        <v>432</v>
      </c>
      <c r="BF1981" s="10" t="s">
        <v>3166</v>
      </c>
      <c r="BG1981" s="10">
        <v>4.3367046352966228E-7</v>
      </c>
      <c r="BH1981" s="10">
        <v>0</v>
      </c>
      <c r="BI1981" s="10">
        <v>1013</v>
      </c>
      <c r="BJ1981" s="10" t="s">
        <v>33</v>
      </c>
      <c r="BL1981" s="10" t="s">
        <v>33</v>
      </c>
      <c r="BM1981" s="10" t="s">
        <v>33</v>
      </c>
      <c r="BP1981" s="10" t="s">
        <v>33</v>
      </c>
      <c r="BQ1981" s="10" t="s">
        <v>33</v>
      </c>
      <c r="BR1981" s="10" t="s">
        <v>33</v>
      </c>
      <c r="BS1981" s="11" t="s">
        <v>33</v>
      </c>
      <c r="BT1981" s="11" t="s">
        <v>33</v>
      </c>
      <c r="BU1981" s="10">
        <v>1981</v>
      </c>
    </row>
    <row r="1982" spans="1:73" s="10" customFormat="1" x14ac:dyDescent="0.45">
      <c r="A1982" s="10" t="s">
        <v>33</v>
      </c>
      <c r="D1982" s="10" t="s">
        <v>33</v>
      </c>
      <c r="E1982" s="10">
        <v>1978</v>
      </c>
      <c r="F1982" s="10">
        <v>1334</v>
      </c>
      <c r="H1982" s="10">
        <v>362</v>
      </c>
      <c r="J1982" s="10" t="s">
        <v>33</v>
      </c>
      <c r="K1982" s="10" t="s">
        <v>157</v>
      </c>
      <c r="L1982" s="10" t="s">
        <v>33</v>
      </c>
      <c r="M1982" s="10">
        <v>0.31112698372208092</v>
      </c>
      <c r="N1982" s="10">
        <v>0.31112698372208092</v>
      </c>
      <c r="T1982" s="10">
        <v>0</v>
      </c>
      <c r="W1982" s="10">
        <v>0</v>
      </c>
      <c r="X1982" s="10">
        <v>0</v>
      </c>
      <c r="Y1982" s="10">
        <v>0</v>
      </c>
      <c r="AB1982" s="10">
        <v>0</v>
      </c>
      <c r="AC1982" s="10">
        <v>0</v>
      </c>
      <c r="AD1982" s="10">
        <v>0</v>
      </c>
      <c r="AE1982" s="10">
        <v>0</v>
      </c>
      <c r="AH1982" s="10">
        <v>1</v>
      </c>
      <c r="AQ1982" s="10">
        <v>0</v>
      </c>
      <c r="AR1982" s="10">
        <v>1.7945804421089626</v>
      </c>
      <c r="AS1982" s="10">
        <v>1.7945804421089626</v>
      </c>
      <c r="AT1982" s="10">
        <v>0</v>
      </c>
      <c r="AU1982" s="10">
        <v>0</v>
      </c>
      <c r="AV1982" s="10">
        <v>998.79539949381024</v>
      </c>
      <c r="AW1982" s="10">
        <v>998.79539949381024</v>
      </c>
      <c r="AX1982" s="10" t="s">
        <v>33</v>
      </c>
      <c r="AY1982" s="10" t="s">
        <v>33</v>
      </c>
      <c r="AZ1982" s="10" t="s">
        <v>33</v>
      </c>
      <c r="BA1982" s="10" t="s">
        <v>33</v>
      </c>
      <c r="BB1982" s="10">
        <v>1978</v>
      </c>
      <c r="BC1982" s="10">
        <v>1334</v>
      </c>
      <c r="BE1982" s="10" t="s">
        <v>432</v>
      </c>
      <c r="BF1982" s="10" t="s">
        <v>3167</v>
      </c>
      <c r="BG1982" s="10">
        <v>9.3877035580399795E-8</v>
      </c>
      <c r="BH1982" s="10">
        <v>86565.41309930048</v>
      </c>
      <c r="BI1982" s="10">
        <v>1014</v>
      </c>
      <c r="BJ1982" s="10" t="s">
        <v>33</v>
      </c>
      <c r="BL1982" s="10" t="s">
        <v>33</v>
      </c>
      <c r="BM1982" s="10" t="s">
        <v>33</v>
      </c>
      <c r="BP1982" s="10" t="s">
        <v>33</v>
      </c>
      <c r="BQ1982" s="10" t="s">
        <v>33</v>
      </c>
      <c r="BR1982" s="10" t="s">
        <v>33</v>
      </c>
      <c r="BS1982" s="11" t="s">
        <v>33</v>
      </c>
      <c r="BT1982" s="11" t="s">
        <v>33</v>
      </c>
      <c r="BU1982" s="10">
        <v>1982</v>
      </c>
    </row>
    <row r="1983" spans="1:73" s="10" customFormat="1" x14ac:dyDescent="0.45">
      <c r="A1983" s="10">
        <v>517</v>
      </c>
      <c r="D1983" s="10">
        <v>1984</v>
      </c>
      <c r="E1983" s="10" t="s">
        <v>33</v>
      </c>
      <c r="F1983" s="10">
        <v>1840</v>
      </c>
      <c r="H1983" s="10" t="s">
        <v>33</v>
      </c>
      <c r="J1983" s="10" t="s">
        <v>433</v>
      </c>
      <c r="K1983" s="10">
        <v>0</v>
      </c>
      <c r="L1983" s="10">
        <v>1</v>
      </c>
      <c r="M1983" s="10" t="s">
        <v>33</v>
      </c>
      <c r="N1983" s="10">
        <v>1</v>
      </c>
      <c r="T1983" s="10">
        <v>0</v>
      </c>
      <c r="W1983" s="10">
        <v>0</v>
      </c>
      <c r="X1983" s="10">
        <v>0</v>
      </c>
      <c r="Y1983" s="10">
        <v>0</v>
      </c>
      <c r="AB1983" s="10">
        <v>0</v>
      </c>
      <c r="AC1983" s="10">
        <v>0</v>
      </c>
      <c r="AD1983" s="12">
        <v>38.710585489644636</v>
      </c>
      <c r="AE1983" s="12">
        <v>444.36443474051424</v>
      </c>
      <c r="AH1983" s="10">
        <v>1</v>
      </c>
      <c r="AQ1983" s="10">
        <v>0</v>
      </c>
      <c r="AR1983" s="10">
        <v>38.710585489644636</v>
      </c>
      <c r="AS1983" s="10">
        <v>38.710585489644636</v>
      </c>
      <c r="AT1983" s="10">
        <v>0</v>
      </c>
      <c r="AU1983" s="10">
        <v>0</v>
      </c>
      <c r="AV1983" s="10">
        <v>444.36443474051424</v>
      </c>
      <c r="AW1983" s="10">
        <v>444.36443474051424</v>
      </c>
      <c r="AX1983" s="10">
        <v>5.647455179105011E-11</v>
      </c>
      <c r="AY1983" s="10">
        <v>0</v>
      </c>
      <c r="AZ1983" s="10" t="s">
        <v>33</v>
      </c>
      <c r="BA1983" s="10">
        <v>1984</v>
      </c>
      <c r="BB1983" s="10" t="s">
        <v>33</v>
      </c>
      <c r="BC1983" s="10">
        <v>1840</v>
      </c>
      <c r="BE1983" s="10" t="s">
        <v>33</v>
      </c>
      <c r="BF1983" s="10" t="s">
        <v>33</v>
      </c>
      <c r="BG1983" s="10" t="s">
        <v>33</v>
      </c>
      <c r="BH1983" s="10" t="s">
        <v>33</v>
      </c>
      <c r="BI1983" s="10" t="s">
        <v>33</v>
      </c>
      <c r="BJ1983" s="10" t="s">
        <v>33</v>
      </c>
      <c r="BL1983" s="10" t="s">
        <v>33</v>
      </c>
      <c r="BM1983" s="10" t="s">
        <v>33</v>
      </c>
      <c r="BP1983" s="10" t="s">
        <v>34</v>
      </c>
      <c r="BQ1983" s="10">
        <v>0</v>
      </c>
      <c r="BR1983" s="10" t="s">
        <v>433</v>
      </c>
      <c r="BS1983" s="11">
        <v>38.710585489644636</v>
      </c>
      <c r="BT1983" s="11">
        <v>444.36443474051424</v>
      </c>
      <c r="BU1983" s="10">
        <v>1983</v>
      </c>
    </row>
    <row r="1984" spans="1:73" s="10" customFormat="1" x14ac:dyDescent="0.45">
      <c r="A1984" s="10">
        <v>518</v>
      </c>
      <c r="D1984" s="10">
        <v>1988</v>
      </c>
      <c r="E1984" s="10" t="s">
        <v>33</v>
      </c>
      <c r="F1984" s="10">
        <v>1883</v>
      </c>
      <c r="H1984" s="10" t="s">
        <v>33</v>
      </c>
      <c r="J1984" s="10" t="s">
        <v>1813</v>
      </c>
      <c r="K1984" s="10">
        <v>0</v>
      </c>
      <c r="L1984" s="10">
        <v>1</v>
      </c>
      <c r="M1984" s="10" t="s">
        <v>33</v>
      </c>
      <c r="N1984" s="10">
        <v>1</v>
      </c>
      <c r="T1984" s="10">
        <v>1.9364916731037085</v>
      </c>
      <c r="W1984" s="10">
        <v>0.58370112215071168</v>
      </c>
      <c r="X1984" s="10" t="s">
        <v>87</v>
      </c>
      <c r="Y1984" s="10">
        <v>8.6602540378443865E-2</v>
      </c>
      <c r="AB1984" s="10">
        <v>4.7540464540746763</v>
      </c>
      <c r="AC1984" s="10">
        <v>0</v>
      </c>
      <c r="AD1984" s="10">
        <v>0</v>
      </c>
      <c r="AE1984" s="10">
        <v>0</v>
      </c>
      <c r="AH1984" s="10">
        <v>1</v>
      </c>
      <c r="AQ1984" s="10">
        <v>2.4039950607657832</v>
      </c>
      <c r="AR1984" s="10">
        <v>3.2911642028206498</v>
      </c>
      <c r="AS1984" s="10">
        <v>6.7769570409310358</v>
      </c>
      <c r="AT1984" s="10">
        <v>56.493883927995903</v>
      </c>
      <c r="AU1984" s="10">
        <v>14.547098869651698</v>
      </c>
      <c r="AV1984" s="10">
        <v>81.174115022757746</v>
      </c>
      <c r="AW1984" s="10">
        <v>152.21509782040533</v>
      </c>
      <c r="AX1984" s="10">
        <v>7.8740999485655525E-9</v>
      </c>
      <c r="AY1984" s="10">
        <v>0</v>
      </c>
      <c r="AZ1984" s="10" t="s">
        <v>33</v>
      </c>
      <c r="BA1984" s="10">
        <v>1988</v>
      </c>
      <c r="BB1984" s="10" t="s">
        <v>33</v>
      </c>
      <c r="BC1984" s="10">
        <v>1883</v>
      </c>
      <c r="BE1984" s="10" t="s">
        <v>33</v>
      </c>
      <c r="BF1984" s="10" t="s">
        <v>33</v>
      </c>
      <c r="BG1984" s="10" t="s">
        <v>33</v>
      </c>
      <c r="BH1984" s="10" t="s">
        <v>33</v>
      </c>
      <c r="BI1984" s="10" t="s">
        <v>33</v>
      </c>
      <c r="BJ1984" s="10" t="s">
        <v>33</v>
      </c>
      <c r="BL1984" s="10" t="s">
        <v>33</v>
      </c>
      <c r="BM1984" s="10" t="s">
        <v>33</v>
      </c>
      <c r="BP1984" s="10" t="s">
        <v>33</v>
      </c>
      <c r="BQ1984" s="10">
        <v>0</v>
      </c>
      <c r="BR1984" s="10" t="s">
        <v>1812</v>
      </c>
      <c r="BS1984" s="11">
        <v>6.7769570409310358</v>
      </c>
      <c r="BT1984" s="11">
        <v>152.21509782040533</v>
      </c>
      <c r="BU1984" s="10">
        <v>1984</v>
      </c>
    </row>
    <row r="1985" spans="1:73" s="10" customFormat="1" x14ac:dyDescent="0.45">
      <c r="A1985" s="10" t="s">
        <v>33</v>
      </c>
      <c r="D1985" s="10" t="s">
        <v>33</v>
      </c>
      <c r="E1985" s="10">
        <v>1984</v>
      </c>
      <c r="F1985" s="10">
        <v>1085</v>
      </c>
      <c r="H1985" s="10">
        <v>283</v>
      </c>
      <c r="J1985" s="10" t="s">
        <v>33</v>
      </c>
      <c r="K1985" s="10" t="s">
        <v>90</v>
      </c>
      <c r="L1985" s="10" t="s">
        <v>33</v>
      </c>
      <c r="M1985" s="10">
        <v>8.4852813742385695</v>
      </c>
      <c r="N1985" s="10">
        <v>8.4852813742385695</v>
      </c>
      <c r="T1985" s="10">
        <v>0</v>
      </c>
      <c r="W1985" s="10">
        <v>0</v>
      </c>
      <c r="X1985" s="10">
        <v>0</v>
      </c>
      <c r="Y1985" s="10">
        <v>0</v>
      </c>
      <c r="AB1985" s="10">
        <v>0</v>
      </c>
      <c r="AC1985" s="10">
        <v>0</v>
      </c>
      <c r="AD1985" s="10">
        <v>0</v>
      </c>
      <c r="AE1985" s="10">
        <v>0</v>
      </c>
      <c r="AH1985" s="10">
        <v>1</v>
      </c>
      <c r="AQ1985" s="10">
        <v>0.36516543903040277</v>
      </c>
      <c r="AR1985" s="10">
        <v>2.5388771008822251</v>
      </c>
      <c r="AS1985" s="10">
        <v>3.0683669874763089</v>
      </c>
      <c r="AT1985" s="10">
        <v>8.5813878172144644</v>
      </c>
      <c r="AU1985" s="10">
        <v>9.4324403010362321</v>
      </c>
      <c r="AV1985" s="10">
        <v>78.436120309390049</v>
      </c>
      <c r="AW1985" s="10">
        <v>96.449948427640749</v>
      </c>
      <c r="AX1985" s="10" t="s">
        <v>33</v>
      </c>
      <c r="AY1985" s="10" t="s">
        <v>33</v>
      </c>
      <c r="AZ1985" s="10" t="s">
        <v>33</v>
      </c>
      <c r="BA1985" s="10" t="s">
        <v>33</v>
      </c>
      <c r="BB1985" s="10">
        <v>1984</v>
      </c>
      <c r="BC1985" s="10">
        <v>1085</v>
      </c>
      <c r="BE1985" s="10" t="s">
        <v>1812</v>
      </c>
      <c r="BF1985" s="10" t="s">
        <v>3168</v>
      </c>
      <c r="BG1985" s="10">
        <v>2.4160628338267442E-8</v>
      </c>
      <c r="BH1985" s="10">
        <v>29032.278426138462</v>
      </c>
      <c r="BI1985" s="10">
        <v>1017</v>
      </c>
      <c r="BJ1985" s="10" t="s">
        <v>33</v>
      </c>
      <c r="BL1985" s="10" t="s">
        <v>33</v>
      </c>
      <c r="BM1985" s="10" t="s">
        <v>33</v>
      </c>
      <c r="BP1985" s="10" t="s">
        <v>33</v>
      </c>
      <c r="BQ1985" s="10" t="s">
        <v>33</v>
      </c>
      <c r="BR1985" s="10" t="s">
        <v>33</v>
      </c>
      <c r="BS1985" s="11" t="s">
        <v>33</v>
      </c>
      <c r="BT1985" s="11" t="s">
        <v>33</v>
      </c>
      <c r="BU1985" s="10">
        <v>1985</v>
      </c>
    </row>
    <row r="1986" spans="1:73" s="10" customFormat="1" x14ac:dyDescent="0.45">
      <c r="A1986" s="10" t="s">
        <v>33</v>
      </c>
      <c r="D1986" s="10" t="s">
        <v>33</v>
      </c>
      <c r="E1986" s="10">
        <v>1984</v>
      </c>
      <c r="F1986" s="10">
        <v>1590</v>
      </c>
      <c r="H1986" s="10">
        <v>423</v>
      </c>
      <c r="J1986" s="10" t="s">
        <v>33</v>
      </c>
      <c r="K1986" s="10" t="s">
        <v>235</v>
      </c>
      <c r="L1986" s="10" t="s">
        <v>33</v>
      </c>
      <c r="M1986" s="10">
        <v>1.7320508075688773E-2</v>
      </c>
      <c r="N1986" s="10">
        <v>1.7320508075688773E-2</v>
      </c>
      <c r="T1986" s="10">
        <v>0</v>
      </c>
      <c r="W1986" s="10">
        <v>0</v>
      </c>
      <c r="X1986" s="10">
        <v>0</v>
      </c>
      <c r="Y1986" s="10">
        <v>0</v>
      </c>
      <c r="AB1986" s="10">
        <v>0</v>
      </c>
      <c r="AC1986" s="10">
        <v>0</v>
      </c>
      <c r="AD1986" s="10">
        <v>0</v>
      </c>
      <c r="AE1986" s="10">
        <v>0</v>
      </c>
      <c r="AH1986" s="10">
        <v>1</v>
      </c>
      <c r="AQ1986" s="10">
        <v>0.10233794863167192</v>
      </c>
      <c r="AR1986" s="10">
        <v>0.16858597978771292</v>
      </c>
      <c r="AS1986" s="10">
        <v>0.31697600530363723</v>
      </c>
      <c r="AT1986" s="10">
        <v>2.4049417928442902</v>
      </c>
      <c r="AU1986" s="10">
        <v>0.36061211454078906</v>
      </c>
      <c r="AV1986" s="10">
        <v>1.6773345415878784</v>
      </c>
      <c r="AW1986" s="10">
        <v>4.4428884489729574</v>
      </c>
      <c r="AX1986" s="10" t="s">
        <v>33</v>
      </c>
      <c r="AY1986" s="10" t="s">
        <v>33</v>
      </c>
      <c r="AZ1986" s="10" t="s">
        <v>33</v>
      </c>
      <c r="BA1986" s="10" t="s">
        <v>33</v>
      </c>
      <c r="BB1986" s="10">
        <v>1984</v>
      </c>
      <c r="BC1986" s="10">
        <v>1590</v>
      </c>
      <c r="BE1986" s="10" t="s">
        <v>1812</v>
      </c>
      <c r="BF1986" s="10" t="s">
        <v>3169</v>
      </c>
      <c r="BG1986" s="10">
        <v>2.4959007470578843E-9</v>
      </c>
      <c r="BH1986" s="10">
        <v>381.44602948464166</v>
      </c>
      <c r="BI1986" s="10">
        <v>1018</v>
      </c>
      <c r="BJ1986" s="10" t="s">
        <v>33</v>
      </c>
      <c r="BL1986" s="10" t="s">
        <v>33</v>
      </c>
      <c r="BM1986" s="10" t="s">
        <v>33</v>
      </c>
      <c r="BP1986" s="10" t="s">
        <v>33</v>
      </c>
      <c r="BQ1986" s="10" t="s">
        <v>33</v>
      </c>
      <c r="BR1986" s="10" t="s">
        <v>33</v>
      </c>
      <c r="BS1986" s="11" t="s">
        <v>33</v>
      </c>
      <c r="BT1986" s="11" t="s">
        <v>33</v>
      </c>
      <c r="BU1986" s="10">
        <v>1986</v>
      </c>
    </row>
    <row r="1987" spans="1:73" s="10" customFormat="1" x14ac:dyDescent="0.45">
      <c r="A1987" s="10" t="s">
        <v>33</v>
      </c>
      <c r="D1987" s="10" t="s">
        <v>33</v>
      </c>
      <c r="E1987" s="10">
        <v>1984</v>
      </c>
      <c r="F1987" s="10">
        <v>1020</v>
      </c>
      <c r="H1987" s="10">
        <v>270</v>
      </c>
      <c r="J1987" s="10" t="s">
        <v>33</v>
      </c>
      <c r="K1987" s="10" t="s">
        <v>42</v>
      </c>
      <c r="L1987" s="10" t="s">
        <v>33</v>
      </c>
      <c r="M1987" s="10">
        <v>1.0606601717798212</v>
      </c>
      <c r="N1987" s="10">
        <v>1.0606601717798212</v>
      </c>
      <c r="T1987" s="10">
        <v>0</v>
      </c>
      <c r="W1987" s="10">
        <v>0</v>
      </c>
      <c r="X1987" s="10">
        <v>0</v>
      </c>
      <c r="Y1987" s="10">
        <v>0</v>
      </c>
      <c r="AB1987" s="10">
        <v>0</v>
      </c>
      <c r="AC1987" s="10">
        <v>0</v>
      </c>
      <c r="AD1987" s="10">
        <v>0</v>
      </c>
      <c r="AE1987" s="10">
        <v>0</v>
      </c>
      <c r="AH1987" s="10">
        <v>1</v>
      </c>
      <c r="AQ1987" s="10">
        <v>0</v>
      </c>
      <c r="AR1987" s="10">
        <v>0</v>
      </c>
      <c r="AS1987" s="10">
        <v>0</v>
      </c>
      <c r="AT1987" s="10">
        <v>0</v>
      </c>
      <c r="AU1987" s="10">
        <v>0</v>
      </c>
      <c r="AV1987" s="10">
        <v>1.0606601717798212</v>
      </c>
      <c r="AW1987" s="10">
        <v>1.0606601717798212</v>
      </c>
      <c r="AX1987" s="10" t="s">
        <v>33</v>
      </c>
      <c r="AY1987" s="10" t="s">
        <v>33</v>
      </c>
      <c r="AZ1987" s="10" t="s">
        <v>33</v>
      </c>
      <c r="BA1987" s="10" t="s">
        <v>33</v>
      </c>
      <c r="BB1987" s="10">
        <v>1984</v>
      </c>
      <c r="BC1987" s="10">
        <v>1020</v>
      </c>
      <c r="BE1987" s="10" t="s">
        <v>1812</v>
      </c>
      <c r="BF1987" s="10" t="s">
        <v>3170</v>
      </c>
      <c r="BG1987" s="10">
        <v>0</v>
      </c>
      <c r="BH1987" s="10">
        <v>91.038838942038268</v>
      </c>
      <c r="BI1987" s="10">
        <v>1019</v>
      </c>
      <c r="BJ1987" s="10" t="s">
        <v>33</v>
      </c>
      <c r="BL1987" s="10" t="s">
        <v>33</v>
      </c>
      <c r="BM1987" s="10" t="s">
        <v>33</v>
      </c>
      <c r="BP1987" s="10" t="s">
        <v>33</v>
      </c>
      <c r="BQ1987" s="10" t="s">
        <v>33</v>
      </c>
      <c r="BR1987" s="10" t="s">
        <v>33</v>
      </c>
      <c r="BS1987" s="11" t="s">
        <v>33</v>
      </c>
      <c r="BT1987" s="11" t="s">
        <v>33</v>
      </c>
      <c r="BU1987" s="10">
        <v>1987</v>
      </c>
    </row>
    <row r="1988" spans="1:73" s="10" customFormat="1" x14ac:dyDescent="0.45">
      <c r="A1988" s="10">
        <v>519</v>
      </c>
      <c r="D1988" s="10">
        <v>1992</v>
      </c>
      <c r="E1988" s="10" t="s">
        <v>33</v>
      </c>
      <c r="F1988" s="10">
        <v>1897</v>
      </c>
      <c r="H1988" s="10" t="s">
        <v>33</v>
      </c>
      <c r="J1988" s="10" t="s">
        <v>434</v>
      </c>
      <c r="K1988" s="10">
        <v>0</v>
      </c>
      <c r="L1988" s="10">
        <v>1</v>
      </c>
      <c r="M1988" s="10" t="s">
        <v>33</v>
      </c>
      <c r="N1988" s="10">
        <v>1</v>
      </c>
      <c r="T1988" s="10">
        <v>1.0954451150103324</v>
      </c>
      <c r="W1988" s="10">
        <v>2.9330789283618</v>
      </c>
      <c r="X1988" s="10" t="s">
        <v>35</v>
      </c>
      <c r="Y1988" s="10">
        <v>0.28284271247461906</v>
      </c>
      <c r="AB1988" s="10">
        <v>33.935468642704798</v>
      </c>
      <c r="AC1988" s="10">
        <v>0</v>
      </c>
      <c r="AD1988" s="10">
        <v>0</v>
      </c>
      <c r="AE1988" s="10">
        <v>0</v>
      </c>
      <c r="AH1988" s="10">
        <v>1</v>
      </c>
      <c r="AQ1988" s="10">
        <v>2.8741700726763195</v>
      </c>
      <c r="AR1988" s="10">
        <v>44.157865032107445</v>
      </c>
      <c r="AS1988" s="10">
        <v>48.325411637488109</v>
      </c>
      <c r="AT1988" s="10">
        <v>67.542996707893508</v>
      </c>
      <c r="AU1988" s="10">
        <v>44.662855890515551</v>
      </c>
      <c r="AV1988" s="10">
        <v>6340.354334519272</v>
      </c>
      <c r="AW1988" s="10">
        <v>6452.5601871176814</v>
      </c>
      <c r="AX1988" s="10">
        <v>2.0204949888579301E-12</v>
      </c>
      <c r="AY1988" s="10">
        <v>0</v>
      </c>
      <c r="AZ1988" s="10" t="s">
        <v>33</v>
      </c>
      <c r="BA1988" s="10">
        <v>1992</v>
      </c>
      <c r="BB1988" s="10" t="s">
        <v>33</v>
      </c>
      <c r="BC1988" s="10">
        <v>1897</v>
      </c>
      <c r="BE1988" s="10" t="s">
        <v>33</v>
      </c>
      <c r="BF1988" s="10" t="s">
        <v>33</v>
      </c>
      <c r="BG1988" s="10" t="s">
        <v>33</v>
      </c>
      <c r="BH1988" s="10" t="s">
        <v>33</v>
      </c>
      <c r="BI1988" s="10" t="s">
        <v>33</v>
      </c>
      <c r="BJ1988" s="10" t="s">
        <v>33</v>
      </c>
      <c r="BL1988" s="10" t="s">
        <v>33</v>
      </c>
      <c r="BM1988" s="10" t="s">
        <v>33</v>
      </c>
      <c r="BP1988" s="10" t="s">
        <v>33</v>
      </c>
      <c r="BQ1988" s="10">
        <v>0</v>
      </c>
      <c r="BR1988" s="10" t="s">
        <v>434</v>
      </c>
      <c r="BS1988" s="11">
        <v>48.325411637488109</v>
      </c>
      <c r="BT1988" s="11">
        <v>6452.5601871176814</v>
      </c>
      <c r="BU1988" s="10">
        <v>1988</v>
      </c>
    </row>
    <row r="1989" spans="1:73" s="10" customFormat="1" x14ac:dyDescent="0.45">
      <c r="A1989" s="10" t="s">
        <v>33</v>
      </c>
      <c r="D1989" s="10" t="s">
        <v>33</v>
      </c>
      <c r="E1989" s="10">
        <v>1988</v>
      </c>
      <c r="F1989" s="10">
        <v>2014</v>
      </c>
      <c r="H1989" s="10">
        <v>534</v>
      </c>
      <c r="J1989" s="10" t="s">
        <v>33</v>
      </c>
      <c r="K1989" s="10" t="s">
        <v>67</v>
      </c>
      <c r="L1989" s="10" t="s">
        <v>33</v>
      </c>
      <c r="M1989" s="10">
        <v>1.3416407864998738</v>
      </c>
      <c r="N1989" s="10">
        <v>1.3416407864998738</v>
      </c>
      <c r="T1989" s="10">
        <v>0</v>
      </c>
      <c r="W1989" s="10">
        <v>0</v>
      </c>
      <c r="X1989" s="10">
        <v>0</v>
      </c>
      <c r="Y1989" s="10">
        <v>0</v>
      </c>
      <c r="AB1989" s="10">
        <v>0</v>
      </c>
      <c r="AC1989" s="10">
        <v>0</v>
      </c>
      <c r="AD1989" s="10">
        <v>0</v>
      </c>
      <c r="AE1989" s="10">
        <v>0</v>
      </c>
      <c r="AH1989" s="10">
        <v>1</v>
      </c>
      <c r="AQ1989" s="10">
        <v>1.7780441405136374</v>
      </c>
      <c r="AR1989" s="10">
        <v>41.105791727484394</v>
      </c>
      <c r="AS1989" s="10">
        <v>43.683955731229169</v>
      </c>
      <c r="AT1989" s="10">
        <v>41.78403730207048</v>
      </c>
      <c r="AU1989" s="10">
        <v>10.72477144019336</v>
      </c>
      <c r="AV1989" s="10">
        <v>6339.0470665775583</v>
      </c>
      <c r="AW1989" s="10">
        <v>6391.555875319822</v>
      </c>
      <c r="AX1989" s="10" t="s">
        <v>33</v>
      </c>
      <c r="AY1989" s="10" t="s">
        <v>33</v>
      </c>
      <c r="AZ1989" s="10" t="s">
        <v>33</v>
      </c>
      <c r="BA1989" s="10" t="s">
        <v>33</v>
      </c>
      <c r="BB1989" s="10">
        <v>1988</v>
      </c>
      <c r="BC1989" s="10">
        <v>2014</v>
      </c>
      <c r="BE1989" s="10" t="s">
        <v>434</v>
      </c>
      <c r="BF1989" s="10" t="s">
        <v>3171</v>
      </c>
      <c r="BG1989" s="10">
        <v>8.8263213648440195E-11</v>
      </c>
      <c r="BH1989" s="10">
        <v>0</v>
      </c>
      <c r="BI1989" s="10">
        <v>1021</v>
      </c>
      <c r="BJ1989" s="10" t="s">
        <v>33</v>
      </c>
      <c r="BL1989" s="10" t="s">
        <v>33</v>
      </c>
      <c r="BM1989" s="10" t="s">
        <v>33</v>
      </c>
      <c r="BP1989" s="10" t="s">
        <v>33</v>
      </c>
      <c r="BQ1989" s="10" t="s">
        <v>33</v>
      </c>
      <c r="BR1989" s="10" t="s">
        <v>33</v>
      </c>
      <c r="BS1989" s="11" t="s">
        <v>33</v>
      </c>
      <c r="BT1989" s="11" t="s">
        <v>33</v>
      </c>
      <c r="BU1989" s="10">
        <v>1989</v>
      </c>
    </row>
    <row r="1990" spans="1:73" s="10" customFormat="1" x14ac:dyDescent="0.45">
      <c r="A1990" s="10" t="s">
        <v>33</v>
      </c>
      <c r="D1990" s="10" t="s">
        <v>33</v>
      </c>
      <c r="E1990" s="10">
        <v>1988</v>
      </c>
      <c r="F1990" s="10">
        <v>2015</v>
      </c>
      <c r="H1990" s="10">
        <v>535</v>
      </c>
      <c r="J1990" s="10" t="s">
        <v>33</v>
      </c>
      <c r="K1990" s="10" t="s">
        <v>448</v>
      </c>
      <c r="L1990" s="10" t="s">
        <v>33</v>
      </c>
      <c r="M1990" s="10">
        <v>3.3541019662496844E-4</v>
      </c>
      <c r="N1990" s="10">
        <v>3.3541019662496844E-4</v>
      </c>
      <c r="T1990" s="10">
        <v>0</v>
      </c>
      <c r="W1990" s="10">
        <v>0</v>
      </c>
      <c r="X1990" s="10">
        <v>0</v>
      </c>
      <c r="Y1990" s="10">
        <v>0</v>
      </c>
      <c r="AB1990" s="10">
        <v>0</v>
      </c>
      <c r="AC1990" s="10">
        <v>0</v>
      </c>
      <c r="AD1990" s="10">
        <v>0</v>
      </c>
      <c r="AE1990" s="10">
        <v>0</v>
      </c>
      <c r="AH1990" s="10">
        <v>1</v>
      </c>
      <c r="AQ1990" s="10">
        <v>6.8081715234980986E-4</v>
      </c>
      <c r="AR1990" s="10">
        <v>1.579228812762769E-3</v>
      </c>
      <c r="AS1990" s="10">
        <v>2.566413683669993E-3</v>
      </c>
      <c r="AT1990" s="10">
        <v>1.5999203080220532E-2</v>
      </c>
      <c r="AU1990" s="10">
        <v>2.6158076173939588E-3</v>
      </c>
      <c r="AV1990" s="10">
        <v>1.5244538763124914E-2</v>
      </c>
      <c r="AW1990" s="10">
        <v>3.3859549460739408E-2</v>
      </c>
      <c r="AX1990" s="10" t="s">
        <v>33</v>
      </c>
      <c r="AY1990" s="10" t="s">
        <v>33</v>
      </c>
      <c r="AZ1990" s="10" t="s">
        <v>33</v>
      </c>
      <c r="BA1990" s="10" t="s">
        <v>33</v>
      </c>
      <c r="BB1990" s="10">
        <v>1988</v>
      </c>
      <c r="BC1990" s="10">
        <v>2015</v>
      </c>
      <c r="BE1990" s="10" t="s">
        <v>434</v>
      </c>
      <c r="BF1990" s="10" t="s">
        <v>3172</v>
      </c>
      <c r="BG1990" s="10">
        <v>5.185425987191642E-15</v>
      </c>
      <c r="BH1990" s="10">
        <v>0</v>
      </c>
      <c r="BI1990" s="10">
        <v>1022</v>
      </c>
      <c r="BJ1990" s="10" t="s">
        <v>33</v>
      </c>
      <c r="BL1990" s="10" t="s">
        <v>33</v>
      </c>
      <c r="BM1990" s="10" t="s">
        <v>33</v>
      </c>
      <c r="BP1990" s="10" t="s">
        <v>33</v>
      </c>
      <c r="BQ1990" s="10" t="s">
        <v>33</v>
      </c>
      <c r="BR1990" s="10" t="s">
        <v>33</v>
      </c>
      <c r="BS1990" s="11" t="s">
        <v>33</v>
      </c>
      <c r="BT1990" s="11" t="s">
        <v>33</v>
      </c>
      <c r="BU1990" s="10">
        <v>1990</v>
      </c>
    </row>
    <row r="1991" spans="1:73" s="10" customFormat="1" x14ac:dyDescent="0.45">
      <c r="A1991" s="10" t="s">
        <v>33</v>
      </c>
      <c r="D1991" s="10" t="s">
        <v>33</v>
      </c>
      <c r="E1991" s="10">
        <v>1988</v>
      </c>
      <c r="F1991" s="10">
        <v>1659</v>
      </c>
      <c r="H1991" s="10">
        <v>438</v>
      </c>
      <c r="J1991" s="10" t="s">
        <v>33</v>
      </c>
      <c r="K1991" s="10" t="s">
        <v>81</v>
      </c>
      <c r="L1991" s="10" t="s">
        <v>33</v>
      </c>
      <c r="M1991" s="10">
        <v>1.5811388300841899E-2</v>
      </c>
      <c r="N1991" s="10">
        <v>1.5811388300841899E-2</v>
      </c>
      <c r="T1991" s="10">
        <v>0</v>
      </c>
      <c r="W1991" s="10">
        <v>0</v>
      </c>
      <c r="X1991" s="10">
        <v>0</v>
      </c>
      <c r="Y1991" s="10">
        <v>0</v>
      </c>
      <c r="AB1991" s="10">
        <v>0</v>
      </c>
      <c r="AC1991" s="10">
        <v>0</v>
      </c>
      <c r="AD1991" s="10">
        <v>0</v>
      </c>
      <c r="AE1991" s="10">
        <v>0</v>
      </c>
      <c r="AH1991" s="10">
        <v>1</v>
      </c>
      <c r="AQ1991" s="10">
        <v>0</v>
      </c>
      <c r="AR1991" s="10">
        <v>0.11741514744848083</v>
      </c>
      <c r="AS1991" s="10">
        <v>0.11741514744848083</v>
      </c>
      <c r="AT1991" s="10">
        <v>0</v>
      </c>
      <c r="AU1991" s="10">
        <v>0</v>
      </c>
      <c r="AV1991" s="10">
        <v>1.2920234029504136</v>
      </c>
      <c r="AW1991" s="10">
        <v>1.2920234029504136</v>
      </c>
      <c r="AX1991" s="10" t="s">
        <v>33</v>
      </c>
      <c r="AY1991" s="10" t="s">
        <v>33</v>
      </c>
      <c r="AZ1991" s="10" t="s">
        <v>33</v>
      </c>
      <c r="BA1991" s="10" t="s">
        <v>33</v>
      </c>
      <c r="BB1991" s="10">
        <v>1988</v>
      </c>
      <c r="BC1991" s="10">
        <v>1659</v>
      </c>
      <c r="BE1991" s="10" t="s">
        <v>434</v>
      </c>
      <c r="BF1991" s="10" t="s">
        <v>3173</v>
      </c>
      <c r="BG1991" s="10">
        <v>2.3723671703567048E-13</v>
      </c>
      <c r="BH1991" s="10">
        <v>27.116480004242504</v>
      </c>
      <c r="BI1991" s="10">
        <v>1023</v>
      </c>
      <c r="BJ1991" s="10" t="s">
        <v>33</v>
      </c>
      <c r="BL1991" s="10" t="s">
        <v>33</v>
      </c>
      <c r="BM1991" s="10" t="s">
        <v>33</v>
      </c>
      <c r="BP1991" s="10" t="s">
        <v>33</v>
      </c>
      <c r="BQ1991" s="10" t="s">
        <v>33</v>
      </c>
      <c r="BR1991" s="10" t="s">
        <v>33</v>
      </c>
      <c r="BS1991" s="11" t="s">
        <v>33</v>
      </c>
      <c r="BT1991" s="11" t="s">
        <v>33</v>
      </c>
      <c r="BU1991" s="10">
        <v>1991</v>
      </c>
    </row>
    <row r="1992" spans="1:73" s="10" customFormat="1" x14ac:dyDescent="0.45">
      <c r="A1992" s="10">
        <v>520</v>
      </c>
      <c r="D1992" s="10">
        <v>1997</v>
      </c>
      <c r="E1992" s="10" t="s">
        <v>33</v>
      </c>
      <c r="F1992" s="10">
        <v>1898</v>
      </c>
      <c r="H1992" s="10" t="s">
        <v>33</v>
      </c>
      <c r="J1992" s="10" t="s">
        <v>435</v>
      </c>
      <c r="K1992" s="10">
        <v>0</v>
      </c>
      <c r="L1992" s="10">
        <v>1</v>
      </c>
      <c r="M1992" s="10" t="s">
        <v>33</v>
      </c>
      <c r="N1992" s="10">
        <v>1</v>
      </c>
      <c r="T1992" s="10">
        <v>1.7320508075688772</v>
      </c>
      <c r="W1992" s="10">
        <v>4.399618392542699</v>
      </c>
      <c r="X1992" s="10" t="s">
        <v>35</v>
      </c>
      <c r="Y1992" s="10">
        <v>0.42426406871192851</v>
      </c>
      <c r="AB1992" s="10">
        <v>50.903202964057186</v>
      </c>
      <c r="AC1992" s="10">
        <v>0.15</v>
      </c>
      <c r="AD1992" s="10">
        <v>0</v>
      </c>
      <c r="AE1992" s="10">
        <v>0</v>
      </c>
      <c r="AH1992" s="10">
        <v>1</v>
      </c>
      <c r="AQ1992" s="10">
        <v>6.0013488120270004</v>
      </c>
      <c r="AR1992" s="10">
        <v>34.578729081350467</v>
      </c>
      <c r="AS1992" s="10">
        <v>43.28068485878962</v>
      </c>
      <c r="AT1992" s="10">
        <v>141.03169708263451</v>
      </c>
      <c r="AU1992" s="10">
        <v>147.85640088477203</v>
      </c>
      <c r="AV1992" s="10">
        <v>410.10527307671242</v>
      </c>
      <c r="AW1992" s="10">
        <v>698.99337104411893</v>
      </c>
      <c r="AX1992" s="10">
        <v>2.2589820716420063E-12</v>
      </c>
      <c r="AY1992" s="10">
        <v>0</v>
      </c>
      <c r="AZ1992" s="10" t="s">
        <v>33</v>
      </c>
      <c r="BA1992" s="10">
        <v>1997</v>
      </c>
      <c r="BB1992" s="10" t="s">
        <v>33</v>
      </c>
      <c r="BC1992" s="10">
        <v>1898</v>
      </c>
      <c r="BE1992" s="10" t="s">
        <v>33</v>
      </c>
      <c r="BF1992" s="10" t="s">
        <v>33</v>
      </c>
      <c r="BG1992" s="10" t="s">
        <v>33</v>
      </c>
      <c r="BH1992" s="10" t="s">
        <v>33</v>
      </c>
      <c r="BI1992" s="10" t="s">
        <v>33</v>
      </c>
      <c r="BJ1992" s="10" t="s">
        <v>33</v>
      </c>
      <c r="BL1992" s="10" t="s">
        <v>33</v>
      </c>
      <c r="BM1992" s="10" t="s">
        <v>33</v>
      </c>
      <c r="BP1992" s="10" t="s">
        <v>33</v>
      </c>
      <c r="BQ1992" s="10">
        <v>0</v>
      </c>
      <c r="BR1992" s="10" t="s">
        <v>435</v>
      </c>
      <c r="BS1992" s="11">
        <v>43.28068485878962</v>
      </c>
      <c r="BT1992" s="11">
        <v>698.99337104411893</v>
      </c>
      <c r="BU1992" s="10">
        <v>1992</v>
      </c>
    </row>
    <row r="1993" spans="1:73" s="10" customFormat="1" x14ac:dyDescent="0.45">
      <c r="A1993" s="10" t="s">
        <v>33</v>
      </c>
      <c r="D1993" s="10" t="s">
        <v>33</v>
      </c>
      <c r="E1993" s="10">
        <v>1992</v>
      </c>
      <c r="F1993" s="10">
        <v>1552</v>
      </c>
      <c r="H1993" s="10">
        <v>415</v>
      </c>
      <c r="J1993" s="10" t="s">
        <v>33</v>
      </c>
      <c r="K1993" s="10" t="s">
        <v>370</v>
      </c>
      <c r="L1993" s="10" t="s">
        <v>33</v>
      </c>
      <c r="M1993" s="10">
        <v>0.34641016151377546</v>
      </c>
      <c r="N1993" s="10">
        <v>0.34641016151377546</v>
      </c>
      <c r="T1993" s="10">
        <v>0</v>
      </c>
      <c r="W1993" s="10">
        <v>0</v>
      </c>
      <c r="X1993" s="10">
        <v>0</v>
      </c>
      <c r="Y1993" s="10">
        <v>0</v>
      </c>
      <c r="AB1993" s="10">
        <v>0</v>
      </c>
      <c r="AC1993" s="10">
        <v>0</v>
      </c>
      <c r="AD1993" s="10">
        <v>0</v>
      </c>
      <c r="AE1993" s="10">
        <v>0</v>
      </c>
      <c r="AH1993" s="10">
        <v>1</v>
      </c>
      <c r="AQ1993" s="10">
        <v>0</v>
      </c>
      <c r="AR1993" s="10">
        <v>3.3614784919760554</v>
      </c>
      <c r="AS1993" s="10">
        <v>3.3614784919760554</v>
      </c>
      <c r="AT1993" s="10">
        <v>0</v>
      </c>
      <c r="AU1993" s="10">
        <v>0</v>
      </c>
      <c r="AV1993" s="10">
        <v>35.513451273036068</v>
      </c>
      <c r="AW1993" s="10">
        <v>35.513451273036068</v>
      </c>
      <c r="AX1993" s="10" t="s">
        <v>33</v>
      </c>
      <c r="AY1993" s="10" t="s">
        <v>33</v>
      </c>
      <c r="AZ1993" s="10" t="s">
        <v>33</v>
      </c>
      <c r="BA1993" s="10" t="s">
        <v>33</v>
      </c>
      <c r="BB1993" s="10">
        <v>1992</v>
      </c>
      <c r="BC1993" s="10">
        <v>1552</v>
      </c>
      <c r="BE1993" s="10" t="s">
        <v>435</v>
      </c>
      <c r="BF1993" s="10" t="s">
        <v>3174</v>
      </c>
      <c r="BG1993" s="10">
        <v>7.5935196475841164E-12</v>
      </c>
      <c r="BH1993" s="10">
        <v>888.44055853335067</v>
      </c>
      <c r="BI1993" s="10">
        <v>1025</v>
      </c>
      <c r="BJ1993" s="10" t="s">
        <v>33</v>
      </c>
      <c r="BL1993" s="10" t="s">
        <v>33</v>
      </c>
      <c r="BM1993" s="10" t="s">
        <v>33</v>
      </c>
      <c r="BP1993" s="10" t="s">
        <v>33</v>
      </c>
      <c r="BQ1993" s="10" t="s">
        <v>33</v>
      </c>
      <c r="BR1993" s="10" t="s">
        <v>33</v>
      </c>
      <c r="BS1993" s="11" t="s">
        <v>33</v>
      </c>
      <c r="BT1993" s="11" t="s">
        <v>33</v>
      </c>
      <c r="BU1993" s="10">
        <v>1993</v>
      </c>
    </row>
    <row r="1994" spans="1:73" s="10" customFormat="1" x14ac:dyDescent="0.45">
      <c r="A1994" s="10" t="s">
        <v>33</v>
      </c>
      <c r="D1994" s="10" t="s">
        <v>33</v>
      </c>
      <c r="E1994" s="10">
        <v>1992</v>
      </c>
      <c r="F1994" s="10">
        <v>2016</v>
      </c>
      <c r="H1994" s="10">
        <v>536</v>
      </c>
      <c r="J1994" s="10" t="s">
        <v>33</v>
      </c>
      <c r="K1994" s="10" t="s">
        <v>449</v>
      </c>
      <c r="L1994" s="10" t="s">
        <v>33</v>
      </c>
      <c r="M1994" s="10">
        <v>1.0954451150103321</v>
      </c>
      <c r="N1994" s="10">
        <v>1.0954451150103321</v>
      </c>
      <c r="T1994" s="10">
        <v>0</v>
      </c>
      <c r="W1994" s="10">
        <v>0</v>
      </c>
      <c r="X1994" s="10">
        <v>0</v>
      </c>
      <c r="Y1994" s="10">
        <v>0</v>
      </c>
      <c r="AB1994" s="10">
        <v>0</v>
      </c>
      <c r="AC1994" s="10">
        <v>0</v>
      </c>
      <c r="AD1994" s="10">
        <v>0</v>
      </c>
      <c r="AE1994" s="10">
        <v>0</v>
      </c>
      <c r="AH1994" s="10">
        <v>1</v>
      </c>
      <c r="AQ1994" s="10">
        <v>0.7745966692414834</v>
      </c>
      <c r="AR1994" s="10">
        <v>17.978137584010398</v>
      </c>
      <c r="AS1994" s="10">
        <v>19.101302754410547</v>
      </c>
      <c r="AT1994" s="10">
        <v>18.20302172717486</v>
      </c>
      <c r="AU1994" s="10">
        <v>65.715752449469832</v>
      </c>
      <c r="AV1994" s="10">
        <v>234.89466744437095</v>
      </c>
      <c r="AW1994" s="10">
        <v>318.81344162101561</v>
      </c>
      <c r="AX1994" s="10" t="s">
        <v>33</v>
      </c>
      <c r="AY1994" s="10" t="s">
        <v>33</v>
      </c>
      <c r="AZ1994" s="10" t="s">
        <v>33</v>
      </c>
      <c r="BA1994" s="10" t="s">
        <v>33</v>
      </c>
      <c r="BB1994" s="10">
        <v>1992</v>
      </c>
      <c r="BC1994" s="10">
        <v>2016</v>
      </c>
      <c r="BE1994" s="10" t="s">
        <v>435</v>
      </c>
      <c r="BF1994" s="10" t="s">
        <v>3175</v>
      </c>
      <c r="BG1994" s="10">
        <v>4.3149500467219498E-11</v>
      </c>
      <c r="BH1994" s="10">
        <v>0</v>
      </c>
      <c r="BI1994" s="10">
        <v>1026</v>
      </c>
      <c r="BJ1994" s="10" t="s">
        <v>33</v>
      </c>
      <c r="BL1994" s="10" t="s">
        <v>33</v>
      </c>
      <c r="BM1994" s="10" t="s">
        <v>33</v>
      </c>
      <c r="BP1994" s="10" t="s">
        <v>33</v>
      </c>
      <c r="BQ1994" s="10" t="s">
        <v>33</v>
      </c>
      <c r="BR1994" s="10" t="s">
        <v>33</v>
      </c>
      <c r="BS1994" s="11" t="s">
        <v>33</v>
      </c>
      <c r="BT1994" s="11" t="s">
        <v>33</v>
      </c>
      <c r="BU1994" s="10">
        <v>1994</v>
      </c>
    </row>
    <row r="1995" spans="1:73" s="10" customFormat="1" x14ac:dyDescent="0.45">
      <c r="A1995" s="10" t="s">
        <v>33</v>
      </c>
      <c r="D1995" s="10" t="s">
        <v>33</v>
      </c>
      <c r="E1995" s="10">
        <v>1992</v>
      </c>
      <c r="F1995" s="10">
        <v>2017</v>
      </c>
      <c r="H1995" s="10">
        <v>537</v>
      </c>
      <c r="J1995" s="10" t="s">
        <v>33</v>
      </c>
      <c r="K1995" s="10" t="s">
        <v>450</v>
      </c>
      <c r="L1995" s="10" t="s">
        <v>33</v>
      </c>
      <c r="M1995" s="10">
        <v>1.4142135623730951E-4</v>
      </c>
      <c r="N1995" s="10">
        <v>1.4142135623730951E-4</v>
      </c>
      <c r="T1995" s="10">
        <v>0</v>
      </c>
      <c r="W1995" s="10">
        <v>0</v>
      </c>
      <c r="X1995" s="10">
        <v>0</v>
      </c>
      <c r="Y1995" s="10">
        <v>0</v>
      </c>
      <c r="AB1995" s="10">
        <v>0</v>
      </c>
      <c r="AC1995" s="10">
        <v>0</v>
      </c>
      <c r="AD1995" s="10">
        <v>0</v>
      </c>
      <c r="AE1995" s="10">
        <v>0</v>
      </c>
      <c r="AH1995" s="10">
        <v>1</v>
      </c>
      <c r="AQ1995" s="10">
        <v>3.4724701143122441</v>
      </c>
      <c r="AR1995" s="10">
        <v>8.3209108031613397</v>
      </c>
      <c r="AS1995" s="10">
        <v>13.355992468914094</v>
      </c>
      <c r="AT1995" s="10">
        <v>81.603047686337732</v>
      </c>
      <c r="AU1995" s="10">
        <v>30.998836703472829</v>
      </c>
      <c r="AV1995" s="10">
        <v>136.08156059355173</v>
      </c>
      <c r="AW1995" s="10">
        <v>248.68344498336228</v>
      </c>
      <c r="AX1995" s="10" t="s">
        <v>33</v>
      </c>
      <c r="AY1995" s="10" t="s">
        <v>33</v>
      </c>
      <c r="AZ1995" s="10" t="s">
        <v>33</v>
      </c>
      <c r="BA1995" s="10" t="s">
        <v>33</v>
      </c>
      <c r="BB1995" s="10">
        <v>1992</v>
      </c>
      <c r="BC1995" s="10">
        <v>2017</v>
      </c>
      <c r="BE1995" s="10" t="s">
        <v>435</v>
      </c>
      <c r="BF1995" s="10" t="s">
        <v>3176</v>
      </c>
      <c r="BG1995" s="10">
        <v>3.0170947536262595E-11</v>
      </c>
      <c r="BH1995" s="10">
        <v>0</v>
      </c>
      <c r="BI1995" s="10">
        <v>1027</v>
      </c>
      <c r="BJ1995" s="10" t="s">
        <v>33</v>
      </c>
      <c r="BL1995" s="10" t="s">
        <v>33</v>
      </c>
      <c r="BM1995" s="10" t="s">
        <v>33</v>
      </c>
      <c r="BP1995" s="10" t="s">
        <v>33</v>
      </c>
      <c r="BQ1995" s="10" t="s">
        <v>33</v>
      </c>
      <c r="BR1995" s="10" t="s">
        <v>33</v>
      </c>
      <c r="BS1995" s="11" t="s">
        <v>33</v>
      </c>
      <c r="BT1995" s="11" t="s">
        <v>33</v>
      </c>
      <c r="BU1995" s="10">
        <v>1995</v>
      </c>
    </row>
    <row r="1996" spans="1:73" s="10" customFormat="1" x14ac:dyDescent="0.45">
      <c r="A1996" s="10" t="s">
        <v>33</v>
      </c>
      <c r="D1996" s="10" t="s">
        <v>33</v>
      </c>
      <c r="E1996" s="10">
        <v>1992</v>
      </c>
      <c r="F1996" s="10">
        <v>2018</v>
      </c>
      <c r="H1996" s="10">
        <v>538</v>
      </c>
      <c r="J1996" s="10" t="s">
        <v>33</v>
      </c>
      <c r="K1996" s="10" t="s">
        <v>451</v>
      </c>
      <c r="L1996" s="10" t="s">
        <v>33</v>
      </c>
      <c r="M1996" s="10">
        <v>4.4370598373247118E-2</v>
      </c>
      <c r="N1996" s="10">
        <v>4.4370598373247118E-2</v>
      </c>
      <c r="T1996" s="10">
        <v>0</v>
      </c>
      <c r="W1996" s="10">
        <v>0</v>
      </c>
      <c r="X1996" s="10">
        <v>0</v>
      </c>
      <c r="Y1996" s="10">
        <v>0</v>
      </c>
      <c r="AB1996" s="10">
        <v>0</v>
      </c>
      <c r="AC1996" s="10">
        <v>0</v>
      </c>
      <c r="AD1996" s="10">
        <v>0</v>
      </c>
      <c r="AE1996" s="10">
        <v>0</v>
      </c>
      <c r="AH1996" s="10">
        <v>1</v>
      </c>
      <c r="AQ1996" s="10">
        <v>2.2231220904395898E-2</v>
      </c>
      <c r="AR1996" s="10">
        <v>0.36858380965997328</v>
      </c>
      <c r="AS1996" s="10">
        <v>0.40081907997134736</v>
      </c>
      <c r="AT1996" s="10">
        <v>0.52243369125330363</v>
      </c>
      <c r="AU1996" s="10">
        <v>0.23860876777217963</v>
      </c>
      <c r="AV1996" s="10">
        <v>3.6155937657536423</v>
      </c>
      <c r="AW1996" s="10">
        <v>4.3766362247791255</v>
      </c>
      <c r="AX1996" s="10" t="s">
        <v>33</v>
      </c>
      <c r="AY1996" s="10" t="s">
        <v>33</v>
      </c>
      <c r="AZ1996" s="10" t="s">
        <v>33</v>
      </c>
      <c r="BA1996" s="10" t="s">
        <v>33</v>
      </c>
      <c r="BB1996" s="10">
        <v>1992</v>
      </c>
      <c r="BC1996" s="10">
        <v>2018</v>
      </c>
      <c r="BE1996" s="10" t="s">
        <v>435</v>
      </c>
      <c r="BF1996" s="10" t="s">
        <v>3177</v>
      </c>
      <c r="BG1996" s="10">
        <v>9.0544311562731727E-13</v>
      </c>
      <c r="BH1996" s="10">
        <v>0</v>
      </c>
      <c r="BI1996" s="10">
        <v>1028</v>
      </c>
      <c r="BJ1996" s="10" t="s">
        <v>33</v>
      </c>
      <c r="BL1996" s="10" t="s">
        <v>33</v>
      </c>
      <c r="BM1996" s="10" t="s">
        <v>33</v>
      </c>
      <c r="BP1996" s="10" t="s">
        <v>33</v>
      </c>
      <c r="BQ1996" s="10" t="s">
        <v>33</v>
      </c>
      <c r="BR1996" s="10" t="s">
        <v>33</v>
      </c>
      <c r="BS1996" s="11" t="s">
        <v>33</v>
      </c>
      <c r="BT1996" s="11" t="s">
        <v>33</v>
      </c>
      <c r="BU1996" s="10">
        <v>1996</v>
      </c>
    </row>
    <row r="1997" spans="1:73" s="10" customFormat="1" x14ac:dyDescent="0.45">
      <c r="A1997" s="10">
        <v>521</v>
      </c>
      <c r="D1997" s="10">
        <v>1998</v>
      </c>
      <c r="E1997" s="10" t="s">
        <v>33</v>
      </c>
      <c r="F1997" s="10">
        <v>1899</v>
      </c>
      <c r="H1997" s="10" t="s">
        <v>33</v>
      </c>
      <c r="J1997" s="10" t="s">
        <v>436</v>
      </c>
      <c r="K1997" s="10">
        <v>0</v>
      </c>
      <c r="L1997" s="10">
        <v>1</v>
      </c>
      <c r="M1997" s="10" t="s">
        <v>33</v>
      </c>
      <c r="N1997" s="10">
        <v>1</v>
      </c>
      <c r="T1997" s="10">
        <v>0</v>
      </c>
      <c r="W1997" s="10">
        <v>0</v>
      </c>
      <c r="X1997" s="10">
        <v>0</v>
      </c>
      <c r="Y1997" s="10">
        <v>0</v>
      </c>
      <c r="AB1997" s="10">
        <v>0</v>
      </c>
      <c r="AC1997" s="10">
        <v>0</v>
      </c>
      <c r="AD1997" s="12">
        <v>15.518401885129395</v>
      </c>
      <c r="AE1997" s="12">
        <v>192.47502717228852</v>
      </c>
      <c r="AH1997" s="10">
        <v>1</v>
      </c>
      <c r="AQ1997" s="10">
        <v>0</v>
      </c>
      <c r="AR1997" s="10">
        <v>15.518401885129395</v>
      </c>
      <c r="AS1997" s="10">
        <v>15.518401885129395</v>
      </c>
      <c r="AT1997" s="10">
        <v>0</v>
      </c>
      <c r="AU1997" s="10">
        <v>0</v>
      </c>
      <c r="AV1997" s="10">
        <v>192.47502717228852</v>
      </c>
      <c r="AW1997" s="10">
        <v>192.47502717228852</v>
      </c>
      <c r="AX1997" s="10">
        <v>4.1243181254602603E-13</v>
      </c>
      <c r="AY1997" s="10">
        <v>0</v>
      </c>
      <c r="AZ1997" s="10" t="s">
        <v>33</v>
      </c>
      <c r="BA1997" s="10">
        <v>1998</v>
      </c>
      <c r="BB1997" s="10" t="s">
        <v>33</v>
      </c>
      <c r="BC1997" s="10">
        <v>1899</v>
      </c>
      <c r="BE1997" s="10" t="s">
        <v>33</v>
      </c>
      <c r="BF1997" s="10" t="s">
        <v>33</v>
      </c>
      <c r="BG1997" s="10" t="s">
        <v>33</v>
      </c>
      <c r="BH1997" s="10" t="s">
        <v>33</v>
      </c>
      <c r="BI1997" s="10" t="s">
        <v>33</v>
      </c>
      <c r="BJ1997" s="10" t="s">
        <v>33</v>
      </c>
      <c r="BL1997" s="10" t="s">
        <v>33</v>
      </c>
      <c r="BM1997" s="10" t="s">
        <v>33</v>
      </c>
      <c r="BP1997" s="10" t="s">
        <v>34</v>
      </c>
      <c r="BQ1997" s="10">
        <v>0</v>
      </c>
      <c r="BR1997" s="10" t="s">
        <v>436</v>
      </c>
      <c r="BS1997" s="11">
        <v>15.518401885129395</v>
      </c>
      <c r="BT1997" s="11">
        <v>192.47502717228852</v>
      </c>
      <c r="BU1997" s="10">
        <v>1997</v>
      </c>
    </row>
    <row r="1998" spans="1:73" s="10" customFormat="1" x14ac:dyDescent="0.45">
      <c r="A1998" s="10">
        <v>522</v>
      </c>
      <c r="D1998" s="10">
        <v>1999</v>
      </c>
      <c r="E1998" s="10" t="s">
        <v>33</v>
      </c>
      <c r="F1998" s="10">
        <v>1901</v>
      </c>
      <c r="H1998" s="10" t="s">
        <v>33</v>
      </c>
      <c r="J1998" s="10" t="s">
        <v>437</v>
      </c>
      <c r="K1998" s="10">
        <v>0</v>
      </c>
      <c r="L1998" s="10">
        <v>1</v>
      </c>
      <c r="M1998" s="10" t="s">
        <v>33</v>
      </c>
      <c r="N1998" s="10">
        <v>1</v>
      </c>
      <c r="T1998" s="10">
        <v>0</v>
      </c>
      <c r="W1998" s="10">
        <v>0</v>
      </c>
      <c r="X1998" s="10">
        <v>0</v>
      </c>
      <c r="Y1998" s="10">
        <v>0</v>
      </c>
      <c r="AB1998" s="10">
        <v>0</v>
      </c>
      <c r="AC1998" s="10">
        <v>0</v>
      </c>
      <c r="AD1998" s="12">
        <v>4.0531974954831123</v>
      </c>
      <c r="AE1998" s="12">
        <v>59.20033060318795</v>
      </c>
      <c r="AH1998" s="10">
        <v>1</v>
      </c>
      <c r="AQ1998" s="10">
        <v>0</v>
      </c>
      <c r="AR1998" s="10">
        <v>4.0531974954831123</v>
      </c>
      <c r="AS1998" s="10">
        <v>4.0531974954831123</v>
      </c>
      <c r="AT1998" s="10">
        <v>0</v>
      </c>
      <c r="AU1998" s="10">
        <v>0</v>
      </c>
      <c r="AV1998" s="10">
        <v>59.20033060318795</v>
      </c>
      <c r="AW1998" s="10">
        <v>59.20033060318795</v>
      </c>
      <c r="AX1998" s="10">
        <v>1.5650686885884606E-12</v>
      </c>
      <c r="AY1998" s="10">
        <v>0</v>
      </c>
      <c r="AZ1998" s="10" t="s">
        <v>33</v>
      </c>
      <c r="BA1998" s="10">
        <v>1999</v>
      </c>
      <c r="BB1998" s="10" t="s">
        <v>33</v>
      </c>
      <c r="BC1998" s="10">
        <v>1901</v>
      </c>
      <c r="BE1998" s="10" t="s">
        <v>33</v>
      </c>
      <c r="BF1998" s="10" t="s">
        <v>33</v>
      </c>
      <c r="BG1998" s="10" t="s">
        <v>33</v>
      </c>
      <c r="BH1998" s="10" t="s">
        <v>33</v>
      </c>
      <c r="BI1998" s="10" t="s">
        <v>33</v>
      </c>
      <c r="BJ1998" s="10" t="s">
        <v>33</v>
      </c>
      <c r="BL1998" s="10" t="s">
        <v>33</v>
      </c>
      <c r="BM1998" s="10" t="s">
        <v>33</v>
      </c>
      <c r="BP1998" s="10" t="s">
        <v>34</v>
      </c>
      <c r="BQ1998" s="10">
        <v>0</v>
      </c>
      <c r="BR1998" s="10" t="s">
        <v>437</v>
      </c>
      <c r="BS1998" s="11">
        <v>4.0531974954831123</v>
      </c>
      <c r="BT1998" s="11">
        <v>59.20033060318795</v>
      </c>
      <c r="BU1998" s="10">
        <v>1998</v>
      </c>
    </row>
    <row r="1999" spans="1:73" s="10" customFormat="1" x14ac:dyDescent="0.45">
      <c r="A1999" s="10">
        <v>523</v>
      </c>
      <c r="D1999" s="10">
        <v>2000</v>
      </c>
      <c r="E1999" s="10" t="s">
        <v>33</v>
      </c>
      <c r="F1999" s="10">
        <v>1936</v>
      </c>
      <c r="H1999" s="10" t="s">
        <v>33</v>
      </c>
      <c r="J1999" s="10" t="s">
        <v>438</v>
      </c>
      <c r="K1999" s="10">
        <v>0</v>
      </c>
      <c r="L1999" s="10">
        <v>1</v>
      </c>
      <c r="M1999" s="10" t="s">
        <v>33</v>
      </c>
      <c r="N1999" s="10">
        <v>1</v>
      </c>
      <c r="T1999" s="10">
        <v>0</v>
      </c>
      <c r="W1999" s="10">
        <v>0</v>
      </c>
      <c r="X1999" s="10">
        <v>0</v>
      </c>
      <c r="Y1999" s="10">
        <v>0</v>
      </c>
      <c r="AB1999" s="10">
        <v>0</v>
      </c>
      <c r="AC1999" s="10">
        <v>0</v>
      </c>
      <c r="AD1999" s="12">
        <v>75.706724760197261</v>
      </c>
      <c r="AE1999" s="12">
        <v>1519.4659150773855</v>
      </c>
      <c r="AH1999" s="10">
        <v>1</v>
      </c>
      <c r="AQ1999" s="10">
        <v>0</v>
      </c>
      <c r="AR1999" s="10">
        <v>75.706724760197261</v>
      </c>
      <c r="AS1999" s="10">
        <v>75.706724760197261</v>
      </c>
      <c r="AT1999" s="10">
        <v>0</v>
      </c>
      <c r="AU1999" s="10">
        <v>0</v>
      </c>
      <c r="AV1999" s="10">
        <v>1519.4659150773855</v>
      </c>
      <c r="AW1999" s="10">
        <v>1519.4659150773855</v>
      </c>
      <c r="AX1999" s="10">
        <v>2.7276682349582045E-10</v>
      </c>
      <c r="AY1999" s="10">
        <v>0</v>
      </c>
      <c r="AZ1999" s="10" t="s">
        <v>33</v>
      </c>
      <c r="BA1999" s="10">
        <v>2000</v>
      </c>
      <c r="BB1999" s="10" t="s">
        <v>33</v>
      </c>
      <c r="BC1999" s="10">
        <v>1936</v>
      </c>
      <c r="BE1999" s="10" t="s">
        <v>33</v>
      </c>
      <c r="BF1999" s="10" t="s">
        <v>33</v>
      </c>
      <c r="BG1999" s="10" t="s">
        <v>33</v>
      </c>
      <c r="BH1999" s="10" t="s">
        <v>33</v>
      </c>
      <c r="BI1999" s="10" t="s">
        <v>33</v>
      </c>
      <c r="BJ1999" s="10" t="s">
        <v>33</v>
      </c>
      <c r="BL1999" s="10" t="s">
        <v>33</v>
      </c>
      <c r="BM1999" s="10" t="s">
        <v>33</v>
      </c>
      <c r="BP1999" s="10" t="s">
        <v>34</v>
      </c>
      <c r="BQ1999" s="10">
        <v>0</v>
      </c>
      <c r="BR1999" s="10" t="s">
        <v>438</v>
      </c>
      <c r="BS1999" s="11">
        <v>75.706724760197261</v>
      </c>
      <c r="BT1999" s="11">
        <v>1519.4659150773855</v>
      </c>
      <c r="BU1999" s="10">
        <v>1999</v>
      </c>
    </row>
    <row r="2000" spans="1:73" s="10" customFormat="1" x14ac:dyDescent="0.45">
      <c r="A2000" s="10">
        <v>524</v>
      </c>
      <c r="D2000" s="10">
        <v>2001</v>
      </c>
      <c r="E2000" s="10" t="s">
        <v>33</v>
      </c>
      <c r="F2000" s="10">
        <v>1947</v>
      </c>
      <c r="H2000" s="10" t="s">
        <v>33</v>
      </c>
      <c r="J2000" s="10" t="s">
        <v>439</v>
      </c>
      <c r="K2000" s="10">
        <v>0</v>
      </c>
      <c r="L2000" s="10">
        <v>1</v>
      </c>
      <c r="M2000" s="10" t="s">
        <v>33</v>
      </c>
      <c r="N2000" s="10">
        <v>1</v>
      </c>
      <c r="T2000" s="10">
        <v>0</v>
      </c>
      <c r="W2000" s="10">
        <v>0</v>
      </c>
      <c r="X2000" s="10">
        <v>0</v>
      </c>
      <c r="Y2000" s="10">
        <v>0</v>
      </c>
      <c r="AB2000" s="10">
        <v>0</v>
      </c>
      <c r="AC2000" s="10">
        <v>0</v>
      </c>
      <c r="AD2000" s="12">
        <v>30.848433616099872</v>
      </c>
      <c r="AE2000" s="12">
        <v>520.27259896491523</v>
      </c>
      <c r="AH2000" s="10">
        <v>1</v>
      </c>
      <c r="AQ2000" s="10">
        <v>0</v>
      </c>
      <c r="AR2000" s="10">
        <v>30.848433616099872</v>
      </c>
      <c r="AS2000" s="10">
        <v>30.848433616099872</v>
      </c>
      <c r="AT2000" s="10">
        <v>0</v>
      </c>
      <c r="AU2000" s="10">
        <v>0</v>
      </c>
      <c r="AV2000" s="10">
        <v>520.27259896491523</v>
      </c>
      <c r="AW2000" s="10">
        <v>520.27259896491523</v>
      </c>
      <c r="AX2000" s="10">
        <v>4.3969398449373664E-14</v>
      </c>
      <c r="AY2000" s="10">
        <v>0</v>
      </c>
      <c r="AZ2000" s="10" t="s">
        <v>33</v>
      </c>
      <c r="BA2000" s="10">
        <v>2001</v>
      </c>
      <c r="BB2000" s="10" t="s">
        <v>33</v>
      </c>
      <c r="BC2000" s="10">
        <v>1947</v>
      </c>
      <c r="BE2000" s="10" t="s">
        <v>33</v>
      </c>
      <c r="BF2000" s="10" t="s">
        <v>33</v>
      </c>
      <c r="BG2000" s="10" t="s">
        <v>33</v>
      </c>
      <c r="BH2000" s="10" t="s">
        <v>33</v>
      </c>
      <c r="BI2000" s="10" t="s">
        <v>33</v>
      </c>
      <c r="BJ2000" s="10" t="s">
        <v>33</v>
      </c>
      <c r="BL2000" s="10" t="s">
        <v>33</v>
      </c>
      <c r="BM2000" s="10" t="s">
        <v>33</v>
      </c>
      <c r="BP2000" s="10" t="s">
        <v>34</v>
      </c>
      <c r="BQ2000" s="10">
        <v>0</v>
      </c>
      <c r="BR2000" s="10" t="s">
        <v>439</v>
      </c>
      <c r="BS2000" s="11">
        <v>30.848433616099872</v>
      </c>
      <c r="BT2000" s="11">
        <v>520.27259896491523</v>
      </c>
      <c r="BU2000" s="10">
        <v>2000</v>
      </c>
    </row>
    <row r="2001" spans="1:73" s="10" customFormat="1" x14ac:dyDescent="0.45">
      <c r="A2001" s="10">
        <v>525</v>
      </c>
      <c r="D2001" s="10">
        <v>2006</v>
      </c>
      <c r="E2001" s="10" t="s">
        <v>33</v>
      </c>
      <c r="F2001" s="10">
        <v>1948</v>
      </c>
      <c r="H2001" s="10" t="s">
        <v>33</v>
      </c>
      <c r="J2001" s="10" t="s">
        <v>192</v>
      </c>
      <c r="K2001" s="10">
        <v>0</v>
      </c>
      <c r="L2001" s="10">
        <v>1</v>
      </c>
      <c r="M2001" s="10" t="s">
        <v>33</v>
      </c>
      <c r="N2001" s="10">
        <v>1</v>
      </c>
      <c r="T2001" s="10">
        <v>0.9797958971132712</v>
      </c>
      <c r="W2001" s="10">
        <v>4.0162837300170917</v>
      </c>
      <c r="X2001" s="10" t="s">
        <v>35</v>
      </c>
      <c r="Y2001" s="10">
        <v>0.3872983346207417</v>
      </c>
      <c r="AB2001" s="10">
        <v>46.468054187796589</v>
      </c>
      <c r="AC2001" s="10">
        <v>0</v>
      </c>
      <c r="AD2001" s="10">
        <v>0</v>
      </c>
      <c r="AE2001" s="10">
        <v>0</v>
      </c>
      <c r="AH2001" s="10">
        <v>1</v>
      </c>
      <c r="AQ2001" s="10">
        <v>7.4986135093660984</v>
      </c>
      <c r="AR2001" s="10">
        <v>43.654116138515199</v>
      </c>
      <c r="AS2001" s="10">
        <v>54.527105727096043</v>
      </c>
      <c r="AT2001" s="10">
        <v>176.2174174701033</v>
      </c>
      <c r="AU2001" s="10">
        <v>181.21639049693292</v>
      </c>
      <c r="AV2001" s="10">
        <v>522.69420558046329</v>
      </c>
      <c r="AW2001" s="10">
        <v>880.12801354749945</v>
      </c>
      <c r="AX2001" s="10">
        <v>4.3969398449373669E-15</v>
      </c>
      <c r="AY2001" s="10">
        <v>0</v>
      </c>
      <c r="AZ2001" s="10" t="s">
        <v>33</v>
      </c>
      <c r="BA2001" s="10">
        <v>2006</v>
      </c>
      <c r="BB2001" s="10" t="s">
        <v>33</v>
      </c>
      <c r="BC2001" s="10">
        <v>1948</v>
      </c>
      <c r="BE2001" s="10" t="s">
        <v>33</v>
      </c>
      <c r="BF2001" s="10" t="s">
        <v>33</v>
      </c>
      <c r="BG2001" s="10" t="s">
        <v>33</v>
      </c>
      <c r="BH2001" s="10" t="s">
        <v>33</v>
      </c>
      <c r="BI2001" s="10" t="s">
        <v>33</v>
      </c>
      <c r="BJ2001" s="10" t="s">
        <v>33</v>
      </c>
      <c r="BL2001" s="10" t="s">
        <v>33</v>
      </c>
      <c r="BM2001" s="10" t="s">
        <v>33</v>
      </c>
      <c r="BP2001" s="10" t="s">
        <v>33</v>
      </c>
      <c r="BQ2001" s="10">
        <v>0</v>
      </c>
      <c r="BR2001" s="10" t="s">
        <v>192</v>
      </c>
      <c r="BS2001" s="11">
        <v>54.527105727096043</v>
      </c>
      <c r="BT2001" s="11">
        <v>880.12801354749945</v>
      </c>
      <c r="BU2001" s="10">
        <v>2001</v>
      </c>
    </row>
    <row r="2002" spans="1:73" s="10" customFormat="1" x14ac:dyDescent="0.45">
      <c r="A2002" s="10" t="s">
        <v>33</v>
      </c>
      <c r="D2002" s="10" t="s">
        <v>33</v>
      </c>
      <c r="E2002" s="10">
        <v>2001</v>
      </c>
      <c r="F2002" s="10">
        <v>1646</v>
      </c>
      <c r="H2002" s="10">
        <v>434</v>
      </c>
      <c r="J2002" s="10" t="s">
        <v>33</v>
      </c>
      <c r="K2002" s="10" t="s">
        <v>58</v>
      </c>
      <c r="L2002" s="10" t="s">
        <v>33</v>
      </c>
      <c r="M2002" s="10">
        <v>0.3872983346207417</v>
      </c>
      <c r="N2002" s="10">
        <v>0.3872983346207417</v>
      </c>
      <c r="T2002" s="10">
        <v>0</v>
      </c>
      <c r="W2002" s="10">
        <v>0</v>
      </c>
      <c r="X2002" s="10">
        <v>0</v>
      </c>
      <c r="Y2002" s="10">
        <v>0</v>
      </c>
      <c r="AB2002" s="10">
        <v>0</v>
      </c>
      <c r="AC2002" s="10">
        <v>0</v>
      </c>
      <c r="AD2002" s="10">
        <v>0</v>
      </c>
      <c r="AE2002" s="10">
        <v>0</v>
      </c>
      <c r="AH2002" s="10">
        <v>1</v>
      </c>
      <c r="AQ2002" s="10">
        <v>0</v>
      </c>
      <c r="AR2002" s="10">
        <v>2.7888765930632444</v>
      </c>
      <c r="AS2002" s="10">
        <v>2.7888765930632444</v>
      </c>
      <c r="AT2002" s="10">
        <v>0</v>
      </c>
      <c r="AU2002" s="10">
        <v>0</v>
      </c>
      <c r="AV2002" s="10">
        <v>56.844880108253484</v>
      </c>
      <c r="AW2002" s="10">
        <v>56.844880108253484</v>
      </c>
      <c r="AX2002" s="10" t="s">
        <v>33</v>
      </c>
      <c r="AY2002" s="10" t="s">
        <v>33</v>
      </c>
      <c r="AZ2002" s="10" t="s">
        <v>33</v>
      </c>
      <c r="BA2002" s="10" t="s">
        <v>33</v>
      </c>
      <c r="BB2002" s="10">
        <v>2001</v>
      </c>
      <c r="BC2002" s="10">
        <v>1646</v>
      </c>
      <c r="BE2002" s="10" t="s">
        <v>192</v>
      </c>
      <c r="BF2002" s="10" t="s">
        <v>3178</v>
      </c>
      <c r="BG2002" s="10">
        <v>1.2262522614652954E-14</v>
      </c>
      <c r="BH2002" s="10">
        <v>1357.0817820000002</v>
      </c>
      <c r="BI2002" s="10">
        <v>1034</v>
      </c>
      <c r="BJ2002" s="10" t="s">
        <v>33</v>
      </c>
      <c r="BL2002" s="10" t="s">
        <v>33</v>
      </c>
      <c r="BM2002" s="10" t="s">
        <v>33</v>
      </c>
      <c r="BP2002" s="10" t="s">
        <v>33</v>
      </c>
      <c r="BQ2002" s="10" t="s">
        <v>33</v>
      </c>
      <c r="BR2002" s="10" t="s">
        <v>33</v>
      </c>
      <c r="BS2002" s="11" t="s">
        <v>33</v>
      </c>
      <c r="BT2002" s="11" t="s">
        <v>33</v>
      </c>
      <c r="BU2002" s="10">
        <v>2002</v>
      </c>
    </row>
    <row r="2003" spans="1:73" s="10" customFormat="1" x14ac:dyDescent="0.45">
      <c r="A2003" s="10" t="s">
        <v>33</v>
      </c>
      <c r="D2003" s="10" t="s">
        <v>33</v>
      </c>
      <c r="E2003" s="10">
        <v>2001</v>
      </c>
      <c r="F2003" s="10">
        <v>2019</v>
      </c>
      <c r="H2003" s="10">
        <v>539</v>
      </c>
      <c r="J2003" s="10" t="s">
        <v>33</v>
      </c>
      <c r="K2003" s="10" t="s">
        <v>195</v>
      </c>
      <c r="L2003" s="10" t="s">
        <v>33</v>
      </c>
      <c r="M2003" s="10">
        <v>1.3416407864998738</v>
      </c>
      <c r="N2003" s="10">
        <v>1.3416407864998738</v>
      </c>
      <c r="T2003" s="10">
        <v>0</v>
      </c>
      <c r="W2003" s="10">
        <v>0</v>
      </c>
      <c r="X2003" s="10">
        <v>0</v>
      </c>
      <c r="Y2003" s="10">
        <v>0</v>
      </c>
      <c r="AB2003" s="10">
        <v>0</v>
      </c>
      <c r="AC2003" s="10">
        <v>0</v>
      </c>
      <c r="AD2003" s="10">
        <v>0</v>
      </c>
      <c r="AE2003" s="10">
        <v>0</v>
      </c>
      <c r="AH2003" s="10">
        <v>1</v>
      </c>
      <c r="AQ2003" s="10">
        <v>6.5188176122528274</v>
      </c>
      <c r="AR2003" s="10">
        <v>36.756025956706431</v>
      </c>
      <c r="AS2003" s="10">
        <v>46.20831149447303</v>
      </c>
      <c r="AT2003" s="10">
        <v>153.19221388794145</v>
      </c>
      <c r="AU2003" s="10">
        <v>134.74833630913633</v>
      </c>
      <c r="AV2003" s="10">
        <v>464.97104453888113</v>
      </c>
      <c r="AW2003" s="10">
        <v>752.91159473595894</v>
      </c>
      <c r="AX2003" s="10" t="s">
        <v>33</v>
      </c>
      <c r="AY2003" s="10" t="s">
        <v>33</v>
      </c>
      <c r="AZ2003" s="10" t="s">
        <v>33</v>
      </c>
      <c r="BA2003" s="10" t="s">
        <v>33</v>
      </c>
      <c r="BB2003" s="10">
        <v>2001</v>
      </c>
      <c r="BC2003" s="10">
        <v>2019</v>
      </c>
      <c r="BE2003" s="10" t="s">
        <v>192</v>
      </c>
      <c r="BF2003" s="10" t="s">
        <v>3179</v>
      </c>
      <c r="BG2003" s="10">
        <v>2.0317516597732579E-13</v>
      </c>
      <c r="BH2003" s="10">
        <v>0</v>
      </c>
      <c r="BI2003" s="10">
        <v>1035</v>
      </c>
      <c r="BJ2003" s="10" t="s">
        <v>33</v>
      </c>
      <c r="BL2003" s="10" t="s">
        <v>33</v>
      </c>
      <c r="BM2003" s="10" t="s">
        <v>33</v>
      </c>
      <c r="BP2003" s="10" t="s">
        <v>33</v>
      </c>
      <c r="BQ2003" s="10" t="s">
        <v>33</v>
      </c>
      <c r="BR2003" s="10" t="s">
        <v>33</v>
      </c>
      <c r="BS2003" s="11" t="s">
        <v>33</v>
      </c>
      <c r="BT2003" s="11" t="s">
        <v>33</v>
      </c>
      <c r="BU2003" s="10">
        <v>2003</v>
      </c>
    </row>
    <row r="2004" spans="1:73" s="10" customFormat="1" x14ac:dyDescent="0.45">
      <c r="A2004" s="10" t="s">
        <v>33</v>
      </c>
      <c r="D2004" s="10" t="s">
        <v>33</v>
      </c>
      <c r="E2004" s="10">
        <v>2001</v>
      </c>
      <c r="F2004" s="10">
        <v>1186</v>
      </c>
      <c r="H2004" s="10">
        <v>319</v>
      </c>
      <c r="J2004" s="10" t="s">
        <v>33</v>
      </c>
      <c r="K2004" s="10" t="s">
        <v>52</v>
      </c>
      <c r="L2004" s="10" t="s">
        <v>33</v>
      </c>
      <c r="M2004" s="10">
        <v>5.3033008588991076E-3</v>
      </c>
      <c r="N2004" s="10">
        <v>5.3033008588991076E-3</v>
      </c>
      <c r="T2004" s="10">
        <v>0</v>
      </c>
      <c r="W2004" s="10">
        <v>0</v>
      </c>
      <c r="X2004" s="10">
        <v>0</v>
      </c>
      <c r="Y2004" s="10">
        <v>0</v>
      </c>
      <c r="AB2004" s="10">
        <v>0</v>
      </c>
      <c r="AC2004" s="10">
        <v>0</v>
      </c>
      <c r="AD2004" s="10">
        <v>0</v>
      </c>
      <c r="AE2004" s="10">
        <v>0</v>
      </c>
      <c r="AH2004" s="10">
        <v>1</v>
      </c>
      <c r="AQ2004" s="10">
        <v>0</v>
      </c>
      <c r="AR2004" s="10">
        <v>1.9201997301458461E-2</v>
      </c>
      <c r="AS2004" s="10">
        <v>1.9201997301458461E-2</v>
      </c>
      <c r="AT2004" s="10">
        <v>0</v>
      </c>
      <c r="AU2004" s="10">
        <v>0</v>
      </c>
      <c r="AV2004" s="10">
        <v>0.25702780355945481</v>
      </c>
      <c r="AW2004" s="10">
        <v>0.25702780355945481</v>
      </c>
      <c r="AX2004" s="10" t="s">
        <v>33</v>
      </c>
      <c r="AY2004" s="10" t="s">
        <v>33</v>
      </c>
      <c r="AZ2004" s="10" t="s">
        <v>33</v>
      </c>
      <c r="BA2004" s="10" t="s">
        <v>33</v>
      </c>
      <c r="BB2004" s="10">
        <v>2001</v>
      </c>
      <c r="BC2004" s="10">
        <v>1186</v>
      </c>
      <c r="BE2004" s="10" t="s">
        <v>192</v>
      </c>
      <c r="BF2004" s="10" t="s">
        <v>3180</v>
      </c>
      <c r="BG2004" s="10">
        <v>8.4430027037162506E-17</v>
      </c>
      <c r="BH2004" s="10">
        <v>6.1793343475142111</v>
      </c>
      <c r="BI2004" s="10">
        <v>1036</v>
      </c>
      <c r="BJ2004" s="10" t="s">
        <v>33</v>
      </c>
      <c r="BL2004" s="10" t="s">
        <v>33</v>
      </c>
      <c r="BM2004" s="10" t="s">
        <v>33</v>
      </c>
      <c r="BP2004" s="10" t="s">
        <v>33</v>
      </c>
      <c r="BQ2004" s="10" t="s">
        <v>33</v>
      </c>
      <c r="BR2004" s="10" t="s">
        <v>33</v>
      </c>
      <c r="BS2004" s="11" t="s">
        <v>33</v>
      </c>
      <c r="BT2004" s="11" t="s">
        <v>33</v>
      </c>
      <c r="BU2004" s="10">
        <v>2004</v>
      </c>
    </row>
    <row r="2005" spans="1:73" s="10" customFormat="1" x14ac:dyDescent="0.45">
      <c r="A2005" s="10" t="s">
        <v>33</v>
      </c>
      <c r="D2005" s="10" t="s">
        <v>33</v>
      </c>
      <c r="E2005" s="10">
        <v>2001</v>
      </c>
      <c r="F2005" s="10">
        <v>1671</v>
      </c>
      <c r="H2005" s="10">
        <v>441</v>
      </c>
      <c r="J2005" s="10" t="s">
        <v>33</v>
      </c>
      <c r="K2005" s="10" t="s">
        <v>139</v>
      </c>
      <c r="L2005" s="10" t="s">
        <v>33</v>
      </c>
      <c r="M2005" s="10">
        <v>2.4494897427831782E-2</v>
      </c>
      <c r="N2005" s="10">
        <v>2.4494897427831782E-2</v>
      </c>
      <c r="T2005" s="10">
        <v>0</v>
      </c>
      <c r="W2005" s="10">
        <v>0</v>
      </c>
      <c r="X2005" s="10">
        <v>0</v>
      </c>
      <c r="Y2005" s="10">
        <v>0</v>
      </c>
      <c r="AB2005" s="10">
        <v>0</v>
      </c>
      <c r="AC2005" s="10">
        <v>0</v>
      </c>
      <c r="AD2005" s="10">
        <v>0</v>
      </c>
      <c r="AE2005" s="10">
        <v>0</v>
      </c>
      <c r="AH2005" s="10">
        <v>1</v>
      </c>
      <c r="AQ2005" s="10">
        <v>0</v>
      </c>
      <c r="AR2005" s="10">
        <v>7.3727861426977168E-2</v>
      </c>
      <c r="AS2005" s="10">
        <v>7.3727861426977168E-2</v>
      </c>
      <c r="AT2005" s="10">
        <v>0</v>
      </c>
      <c r="AU2005" s="10">
        <v>0</v>
      </c>
      <c r="AV2005" s="10">
        <v>0.62125312976921787</v>
      </c>
      <c r="AW2005" s="10">
        <v>0.62125312976921787</v>
      </c>
      <c r="AX2005" s="10" t="s">
        <v>33</v>
      </c>
      <c r="AY2005" s="10" t="s">
        <v>33</v>
      </c>
      <c r="AZ2005" s="10" t="s">
        <v>33</v>
      </c>
      <c r="BA2005" s="10" t="s">
        <v>33</v>
      </c>
      <c r="BB2005" s="10">
        <v>2001</v>
      </c>
      <c r="BC2005" s="10">
        <v>1671</v>
      </c>
      <c r="BE2005" s="10" t="s">
        <v>192</v>
      </c>
      <c r="BF2005" s="10" t="s">
        <v>3181</v>
      </c>
      <c r="BG2005" s="10">
        <v>3.2417697159029667E-16</v>
      </c>
      <c r="BH2005" s="10">
        <v>19.3419461454701</v>
      </c>
      <c r="BI2005" s="10">
        <v>1037</v>
      </c>
      <c r="BJ2005" s="10" t="s">
        <v>33</v>
      </c>
      <c r="BL2005" s="10" t="s">
        <v>33</v>
      </c>
      <c r="BM2005" s="10" t="s">
        <v>33</v>
      </c>
      <c r="BP2005" s="10" t="s">
        <v>33</v>
      </c>
      <c r="BQ2005" s="10" t="s">
        <v>33</v>
      </c>
      <c r="BR2005" s="10" t="s">
        <v>33</v>
      </c>
      <c r="BS2005" s="11" t="s">
        <v>33</v>
      </c>
      <c r="BT2005" s="11" t="s">
        <v>33</v>
      </c>
      <c r="BU2005" s="10">
        <v>2005</v>
      </c>
    </row>
    <row r="2006" spans="1:73" s="10" customFormat="1" x14ac:dyDescent="0.45">
      <c r="A2006" s="10">
        <v>526</v>
      </c>
      <c r="D2006" s="10">
        <v>2007</v>
      </c>
      <c r="E2006" s="10" t="s">
        <v>33</v>
      </c>
      <c r="F2006" s="10">
        <v>1957</v>
      </c>
      <c r="H2006" s="10" t="s">
        <v>33</v>
      </c>
      <c r="J2006" s="10" t="s">
        <v>440</v>
      </c>
      <c r="L2006" s="10">
        <v>1</v>
      </c>
      <c r="M2006" s="10" t="s">
        <v>33</v>
      </c>
      <c r="N2006" s="10">
        <v>1</v>
      </c>
      <c r="T2006" s="10">
        <v>0</v>
      </c>
      <c r="W2006" s="10">
        <v>0</v>
      </c>
      <c r="X2006" s="10">
        <v>0</v>
      </c>
      <c r="Y2006" s="10">
        <v>0</v>
      </c>
      <c r="AB2006" s="10">
        <v>0</v>
      </c>
      <c r="AC2006" s="10">
        <v>0</v>
      </c>
      <c r="AD2006" s="12">
        <v>11.864269868535761</v>
      </c>
      <c r="AE2006" s="12">
        <v>131.951810143823</v>
      </c>
      <c r="AH2006" s="10">
        <v>1</v>
      </c>
      <c r="AQ2006" s="10">
        <v>0</v>
      </c>
      <c r="AR2006" s="10">
        <v>11.864269868535761</v>
      </c>
      <c r="AS2006" s="10">
        <v>11.864269868535761</v>
      </c>
      <c r="AT2006" s="10">
        <v>0</v>
      </c>
      <c r="AU2006" s="10">
        <v>0</v>
      </c>
      <c r="AV2006" s="10">
        <v>131.951810143823</v>
      </c>
      <c r="AW2006" s="10">
        <v>131.951810143823</v>
      </c>
      <c r="AX2006" s="10">
        <v>1.3233856580755288E-8</v>
      </c>
      <c r="AY2006" s="10">
        <v>0</v>
      </c>
      <c r="AZ2006" s="10" t="s">
        <v>33</v>
      </c>
      <c r="BA2006" s="10">
        <v>2007</v>
      </c>
      <c r="BB2006" s="10" t="s">
        <v>33</v>
      </c>
      <c r="BC2006" s="10">
        <v>1957</v>
      </c>
      <c r="BE2006" s="10" t="s">
        <v>33</v>
      </c>
      <c r="BF2006" s="10" t="s">
        <v>33</v>
      </c>
      <c r="BG2006" s="10" t="s">
        <v>33</v>
      </c>
      <c r="BH2006" s="10" t="s">
        <v>33</v>
      </c>
      <c r="BI2006" s="10" t="s">
        <v>33</v>
      </c>
      <c r="BJ2006" s="10" t="s">
        <v>33</v>
      </c>
      <c r="BL2006" s="10" t="s">
        <v>33</v>
      </c>
      <c r="BM2006" s="10" t="s">
        <v>33</v>
      </c>
      <c r="BP2006" s="10" t="s">
        <v>34</v>
      </c>
      <c r="BQ2006" s="10">
        <v>0</v>
      </c>
      <c r="BR2006" s="10" t="s">
        <v>440</v>
      </c>
      <c r="BS2006" s="11">
        <v>11.864269868535761</v>
      </c>
      <c r="BT2006" s="11">
        <v>131.951810143823</v>
      </c>
      <c r="BU2006" s="10">
        <v>2006</v>
      </c>
    </row>
    <row r="2007" spans="1:73" s="10" customFormat="1" x14ac:dyDescent="0.45">
      <c r="A2007" s="10">
        <v>527</v>
      </c>
      <c r="D2007" s="10">
        <v>2008</v>
      </c>
      <c r="E2007" s="10" t="s">
        <v>33</v>
      </c>
      <c r="F2007" s="10">
        <v>1958</v>
      </c>
      <c r="H2007" s="10" t="s">
        <v>33</v>
      </c>
      <c r="J2007" s="10" t="s">
        <v>441</v>
      </c>
      <c r="L2007" s="10">
        <v>1</v>
      </c>
      <c r="M2007" s="10" t="s">
        <v>33</v>
      </c>
      <c r="N2007" s="10">
        <v>1</v>
      </c>
      <c r="T2007" s="10">
        <v>0</v>
      </c>
      <c r="W2007" s="10">
        <v>0</v>
      </c>
      <c r="X2007" s="10">
        <v>0</v>
      </c>
      <c r="Y2007" s="10">
        <v>0</v>
      </c>
      <c r="AB2007" s="10">
        <v>0</v>
      </c>
      <c r="AC2007" s="10">
        <v>0</v>
      </c>
      <c r="AD2007" s="12">
        <v>9.0295333531443962</v>
      </c>
      <c r="AE2007" s="12">
        <v>159.00735356345228</v>
      </c>
      <c r="AH2007" s="10">
        <v>1</v>
      </c>
      <c r="AQ2007" s="10">
        <v>0</v>
      </c>
      <c r="AR2007" s="10">
        <v>9.0295333531443962</v>
      </c>
      <c r="AS2007" s="10">
        <v>9.0295333531443962</v>
      </c>
      <c r="AT2007" s="10">
        <v>0</v>
      </c>
      <c r="AU2007" s="10">
        <v>0</v>
      </c>
      <c r="AV2007" s="10">
        <v>159.00735356345228</v>
      </c>
      <c r="AW2007" s="10">
        <v>159.00735356345228</v>
      </c>
      <c r="AX2007" s="10">
        <v>6.6169282903776438E-9</v>
      </c>
      <c r="AY2007" s="10">
        <v>0</v>
      </c>
      <c r="AZ2007" s="10" t="s">
        <v>33</v>
      </c>
      <c r="BA2007" s="10">
        <v>2008</v>
      </c>
      <c r="BB2007" s="10" t="s">
        <v>33</v>
      </c>
      <c r="BC2007" s="10">
        <v>1958</v>
      </c>
      <c r="BE2007" s="10" t="s">
        <v>33</v>
      </c>
      <c r="BF2007" s="10" t="s">
        <v>33</v>
      </c>
      <c r="BG2007" s="10" t="s">
        <v>33</v>
      </c>
      <c r="BH2007" s="10" t="s">
        <v>33</v>
      </c>
      <c r="BI2007" s="10" t="s">
        <v>33</v>
      </c>
      <c r="BJ2007" s="10" t="s">
        <v>33</v>
      </c>
      <c r="BL2007" s="10" t="s">
        <v>33</v>
      </c>
      <c r="BM2007" s="10" t="s">
        <v>33</v>
      </c>
      <c r="BP2007" s="10" t="s">
        <v>34</v>
      </c>
      <c r="BQ2007" s="10">
        <v>0</v>
      </c>
      <c r="BR2007" s="10" t="s">
        <v>441</v>
      </c>
      <c r="BS2007" s="11">
        <v>9.0295333531443962</v>
      </c>
      <c r="BT2007" s="11">
        <v>159.00735356345228</v>
      </c>
      <c r="BU2007" s="10">
        <v>2007</v>
      </c>
    </row>
    <row r="2008" spans="1:73" s="10" customFormat="1" x14ac:dyDescent="0.45">
      <c r="A2008" s="10">
        <v>528</v>
      </c>
      <c r="D2008" s="10">
        <v>2009</v>
      </c>
      <c r="E2008" s="10" t="s">
        <v>33</v>
      </c>
      <c r="F2008" s="10">
        <v>1959</v>
      </c>
      <c r="H2008" s="10" t="s">
        <v>33</v>
      </c>
      <c r="J2008" s="10" t="s">
        <v>442</v>
      </c>
      <c r="L2008" s="10">
        <v>1</v>
      </c>
      <c r="M2008" s="10" t="s">
        <v>33</v>
      </c>
      <c r="N2008" s="10">
        <v>1</v>
      </c>
      <c r="T2008" s="10">
        <v>0</v>
      </c>
      <c r="W2008" s="10">
        <v>0</v>
      </c>
      <c r="X2008" s="10">
        <v>0</v>
      </c>
      <c r="Y2008" s="10">
        <v>0</v>
      </c>
      <c r="AB2008" s="10">
        <v>0</v>
      </c>
      <c r="AC2008" s="10">
        <v>0</v>
      </c>
      <c r="AD2008" s="12">
        <v>92.288548400589633</v>
      </c>
      <c r="AE2008" s="12">
        <v>1090.5215903476628</v>
      </c>
      <c r="AH2008" s="10">
        <v>1</v>
      </c>
      <c r="AQ2008" s="10">
        <v>0</v>
      </c>
      <c r="AR2008" s="10">
        <v>92.288548400589633</v>
      </c>
      <c r="AS2008" s="10">
        <v>92.288548400589633</v>
      </c>
      <c r="AT2008" s="10">
        <v>0</v>
      </c>
      <c r="AU2008" s="10">
        <v>0</v>
      </c>
      <c r="AV2008" s="10">
        <v>1090.5215903476628</v>
      </c>
      <c r="AW2008" s="10">
        <v>1090.5215903476628</v>
      </c>
      <c r="AX2008" s="10">
        <v>6.6169282903776438E-9</v>
      </c>
      <c r="AY2008" s="10">
        <v>0</v>
      </c>
      <c r="AZ2008" s="10" t="s">
        <v>33</v>
      </c>
      <c r="BA2008" s="10">
        <v>2009</v>
      </c>
      <c r="BB2008" s="10" t="s">
        <v>33</v>
      </c>
      <c r="BC2008" s="10">
        <v>1959</v>
      </c>
      <c r="BE2008" s="10" t="s">
        <v>33</v>
      </c>
      <c r="BF2008" s="10" t="s">
        <v>33</v>
      </c>
      <c r="BG2008" s="10" t="s">
        <v>33</v>
      </c>
      <c r="BH2008" s="10" t="s">
        <v>33</v>
      </c>
      <c r="BI2008" s="10" t="s">
        <v>33</v>
      </c>
      <c r="BJ2008" s="10" t="s">
        <v>33</v>
      </c>
      <c r="BL2008" s="10" t="s">
        <v>33</v>
      </c>
      <c r="BM2008" s="10" t="s">
        <v>33</v>
      </c>
      <c r="BP2008" s="10" t="s">
        <v>34</v>
      </c>
      <c r="BQ2008" s="10">
        <v>0</v>
      </c>
      <c r="BR2008" s="10" t="s">
        <v>442</v>
      </c>
      <c r="BS2008" s="11">
        <v>92.288548400589633</v>
      </c>
      <c r="BT2008" s="11">
        <v>1090.5215903476628</v>
      </c>
      <c r="BU2008" s="10">
        <v>2008</v>
      </c>
    </row>
    <row r="2009" spans="1:73" s="10" customFormat="1" x14ac:dyDescent="0.45">
      <c r="A2009" s="10">
        <v>529</v>
      </c>
      <c r="D2009" s="10">
        <v>2010</v>
      </c>
      <c r="E2009" s="10" t="s">
        <v>33</v>
      </c>
      <c r="F2009" s="10">
        <v>1966</v>
      </c>
      <c r="H2009" s="10" t="s">
        <v>33</v>
      </c>
      <c r="J2009" s="10" t="s">
        <v>443</v>
      </c>
      <c r="K2009" s="10">
        <v>3163</v>
      </c>
      <c r="L2009" s="10">
        <v>1</v>
      </c>
      <c r="M2009" s="10" t="s">
        <v>33</v>
      </c>
      <c r="N2009" s="10">
        <v>1</v>
      </c>
      <c r="T2009" s="10">
        <v>0</v>
      </c>
      <c r="W2009" s="10">
        <v>0</v>
      </c>
      <c r="X2009" s="10">
        <v>0</v>
      </c>
      <c r="Y2009" s="10">
        <v>0</v>
      </c>
      <c r="AB2009" s="10">
        <v>0</v>
      </c>
      <c r="AC2009" s="10">
        <v>0</v>
      </c>
      <c r="AD2009" s="10">
        <v>0</v>
      </c>
      <c r="AE2009" s="10">
        <v>0</v>
      </c>
      <c r="AH2009" s="10">
        <v>1</v>
      </c>
      <c r="AQ2009" s="10">
        <v>2.546866431389144</v>
      </c>
      <c r="AR2009" s="10">
        <v>16.020257833865305</v>
      </c>
      <c r="AS2009" s="10">
        <v>19.713214159379564</v>
      </c>
      <c r="AT2009" s="10">
        <v>59.851361137644886</v>
      </c>
      <c r="AU2009" s="10">
        <v>28.420143524101434</v>
      </c>
      <c r="AV2009" s="10">
        <v>222.94382643587235</v>
      </c>
      <c r="AW2009" s="10">
        <v>311.21533109761867</v>
      </c>
      <c r="AX2009" s="10">
        <v>6.1340566970398975E-8</v>
      </c>
      <c r="AY2009" s="10">
        <v>0</v>
      </c>
      <c r="AZ2009" s="10" t="s">
        <v>33</v>
      </c>
      <c r="BA2009" s="10">
        <v>2010</v>
      </c>
      <c r="BB2009" s="10" t="s">
        <v>33</v>
      </c>
      <c r="BC2009" s="10">
        <v>1966</v>
      </c>
      <c r="BE2009" s="10" t="s">
        <v>33</v>
      </c>
      <c r="BF2009" s="10" t="s">
        <v>33</v>
      </c>
      <c r="BG2009" s="10" t="s">
        <v>33</v>
      </c>
      <c r="BH2009" s="10" t="s">
        <v>33</v>
      </c>
      <c r="BI2009" s="10" t="s">
        <v>33</v>
      </c>
      <c r="BJ2009" s="10" t="s">
        <v>33</v>
      </c>
      <c r="BL2009" s="10" t="s">
        <v>33</v>
      </c>
      <c r="BM2009" s="10" t="s">
        <v>33</v>
      </c>
      <c r="BP2009" s="10" t="s">
        <v>34</v>
      </c>
      <c r="BQ2009" s="10">
        <v>0</v>
      </c>
      <c r="BR2009" s="10" t="s">
        <v>33</v>
      </c>
      <c r="BS2009" s="11">
        <v>19.713214159379564</v>
      </c>
      <c r="BT2009" s="11">
        <v>311.21533109761867</v>
      </c>
      <c r="BU2009" s="10">
        <v>2009</v>
      </c>
    </row>
    <row r="2010" spans="1:73" s="10" customFormat="1" x14ac:dyDescent="0.45">
      <c r="A2010" s="10">
        <v>530</v>
      </c>
      <c r="D2010" s="10">
        <v>2011</v>
      </c>
      <c r="E2010" s="10" t="s">
        <v>33</v>
      </c>
      <c r="F2010" s="10">
        <v>1967</v>
      </c>
      <c r="H2010" s="10" t="s">
        <v>33</v>
      </c>
      <c r="J2010" s="10" t="s">
        <v>444</v>
      </c>
      <c r="K2010" s="10">
        <v>3169</v>
      </c>
      <c r="L2010" s="10">
        <v>1</v>
      </c>
      <c r="M2010" s="10" t="s">
        <v>33</v>
      </c>
      <c r="N2010" s="10">
        <v>1</v>
      </c>
      <c r="T2010" s="10">
        <v>0</v>
      </c>
      <c r="W2010" s="10">
        <v>0</v>
      </c>
      <c r="X2010" s="10">
        <v>0</v>
      </c>
      <c r="Y2010" s="10">
        <v>0</v>
      </c>
      <c r="AB2010" s="10">
        <v>0</v>
      </c>
      <c r="AC2010" s="10">
        <v>0</v>
      </c>
      <c r="AD2010" s="10">
        <v>0</v>
      </c>
      <c r="AE2010" s="10">
        <v>0</v>
      </c>
      <c r="AH2010" s="10">
        <v>1</v>
      </c>
      <c r="AQ2010" s="10">
        <v>10.212646455258415</v>
      </c>
      <c r="AR2010" s="10">
        <v>11.088127503247136</v>
      </c>
      <c r="AS2010" s="10">
        <v>25.89646486337184</v>
      </c>
      <c r="AT2010" s="10">
        <v>239.99719169857275</v>
      </c>
      <c r="AU2010" s="10">
        <v>49.547370571597298</v>
      </c>
      <c r="AV2010" s="10">
        <v>138.57243550867204</v>
      </c>
      <c r="AW2010" s="10">
        <v>428.11699777884212</v>
      </c>
      <c r="AX2010" s="10">
        <v>3.8795180918511009E-8</v>
      </c>
      <c r="AY2010" s="10">
        <v>0</v>
      </c>
      <c r="AZ2010" s="10" t="s">
        <v>33</v>
      </c>
      <c r="BA2010" s="10">
        <v>2011</v>
      </c>
      <c r="BB2010" s="10" t="s">
        <v>33</v>
      </c>
      <c r="BC2010" s="10">
        <v>1967</v>
      </c>
      <c r="BE2010" s="10" t="s">
        <v>33</v>
      </c>
      <c r="BF2010" s="10" t="s">
        <v>33</v>
      </c>
      <c r="BG2010" s="10" t="s">
        <v>33</v>
      </c>
      <c r="BH2010" s="10" t="s">
        <v>33</v>
      </c>
      <c r="BI2010" s="10" t="s">
        <v>33</v>
      </c>
      <c r="BJ2010" s="10" t="s">
        <v>33</v>
      </c>
      <c r="BL2010" s="10" t="s">
        <v>33</v>
      </c>
      <c r="BM2010" s="10" t="s">
        <v>33</v>
      </c>
      <c r="BP2010" s="10" t="s">
        <v>34</v>
      </c>
      <c r="BQ2010" s="10">
        <v>0</v>
      </c>
      <c r="BR2010" s="10" t="s">
        <v>33</v>
      </c>
      <c r="BS2010" s="11">
        <v>25.89646486337184</v>
      </c>
      <c r="BT2010" s="11">
        <v>428.11699777884212</v>
      </c>
      <c r="BU2010" s="10">
        <v>2010</v>
      </c>
    </row>
    <row r="2011" spans="1:73" s="10" customFormat="1" x14ac:dyDescent="0.45">
      <c r="A2011" s="10">
        <v>531</v>
      </c>
      <c r="D2011" s="10">
        <v>2012</v>
      </c>
      <c r="E2011" s="10" t="s">
        <v>33</v>
      </c>
      <c r="F2011" s="10">
        <v>1972</v>
      </c>
      <c r="H2011" s="10" t="s">
        <v>33</v>
      </c>
      <c r="J2011" s="10" t="s">
        <v>445</v>
      </c>
      <c r="K2011" s="10">
        <v>3175</v>
      </c>
      <c r="L2011" s="10">
        <v>1</v>
      </c>
      <c r="M2011" s="10" t="s">
        <v>33</v>
      </c>
      <c r="N2011" s="10">
        <v>1</v>
      </c>
      <c r="T2011" s="10">
        <v>0</v>
      </c>
      <c r="W2011" s="10">
        <v>0</v>
      </c>
      <c r="X2011" s="10">
        <v>0</v>
      </c>
      <c r="Y2011" s="10">
        <v>0</v>
      </c>
      <c r="AB2011" s="10">
        <v>0</v>
      </c>
      <c r="AC2011" s="10">
        <v>0</v>
      </c>
      <c r="AD2011" s="10">
        <v>0</v>
      </c>
      <c r="AE2011" s="10">
        <v>0</v>
      </c>
      <c r="AH2011" s="10">
        <v>1</v>
      </c>
      <c r="AQ2011" s="10">
        <v>18.806317776294556</v>
      </c>
      <c r="AR2011" s="10">
        <v>48.575217075145247</v>
      </c>
      <c r="AS2011" s="10">
        <v>75.844377850772347</v>
      </c>
      <c r="AT2011" s="10">
        <v>441.94846774292205</v>
      </c>
      <c r="AU2011" s="10">
        <v>162.28402459180421</v>
      </c>
      <c r="AV2011" s="10">
        <v>681.00145759918666</v>
      </c>
      <c r="AW2011" s="10">
        <v>1285.2339499339128</v>
      </c>
      <c r="AX2011" s="10">
        <v>3.2034066339601656E-8</v>
      </c>
      <c r="AY2011" s="10">
        <v>0</v>
      </c>
      <c r="AZ2011" s="10" t="s">
        <v>33</v>
      </c>
      <c r="BA2011" s="10">
        <v>2012</v>
      </c>
      <c r="BB2011" s="10" t="s">
        <v>33</v>
      </c>
      <c r="BC2011" s="10">
        <v>1972</v>
      </c>
      <c r="BE2011" s="10" t="s">
        <v>33</v>
      </c>
      <c r="BF2011" s="10" t="s">
        <v>33</v>
      </c>
      <c r="BG2011" s="10" t="s">
        <v>33</v>
      </c>
      <c r="BH2011" s="10" t="s">
        <v>33</v>
      </c>
      <c r="BI2011" s="10" t="s">
        <v>33</v>
      </c>
      <c r="BJ2011" s="10" t="s">
        <v>33</v>
      </c>
      <c r="BL2011" s="10" t="s">
        <v>33</v>
      </c>
      <c r="BM2011" s="10" t="s">
        <v>33</v>
      </c>
      <c r="BP2011" s="10" t="s">
        <v>34</v>
      </c>
      <c r="BQ2011" s="10">
        <v>0</v>
      </c>
      <c r="BR2011" s="10" t="s">
        <v>33</v>
      </c>
      <c r="BS2011" s="11">
        <v>75.844377850772347</v>
      </c>
      <c r="BT2011" s="11">
        <v>1285.2339499339128</v>
      </c>
      <c r="BU2011" s="10">
        <v>2011</v>
      </c>
    </row>
    <row r="2012" spans="1:73" s="10" customFormat="1" x14ac:dyDescent="0.45">
      <c r="A2012" s="10">
        <v>532</v>
      </c>
      <c r="D2012" s="10">
        <v>2013</v>
      </c>
      <c r="E2012" s="10" t="s">
        <v>33</v>
      </c>
      <c r="F2012" s="10">
        <v>1979</v>
      </c>
      <c r="H2012" s="10" t="s">
        <v>33</v>
      </c>
      <c r="J2012" s="10" t="s">
        <v>446</v>
      </c>
      <c r="K2012" s="10">
        <v>3581</v>
      </c>
      <c r="L2012" s="10">
        <v>1</v>
      </c>
      <c r="M2012" s="10" t="s">
        <v>33</v>
      </c>
      <c r="N2012" s="10">
        <v>1</v>
      </c>
      <c r="T2012" s="10">
        <v>0</v>
      </c>
      <c r="W2012" s="10">
        <v>0</v>
      </c>
      <c r="X2012" s="10">
        <v>0</v>
      </c>
      <c r="Y2012" s="10">
        <v>0</v>
      </c>
      <c r="AB2012" s="10">
        <v>0</v>
      </c>
      <c r="AC2012" s="10">
        <v>0</v>
      </c>
      <c r="AD2012" s="10">
        <v>0</v>
      </c>
      <c r="AE2012" s="10">
        <v>0</v>
      </c>
      <c r="AH2012" s="10">
        <v>1</v>
      </c>
      <c r="AQ2012" s="10">
        <v>33.211597729549105</v>
      </c>
      <c r="AR2012" s="10">
        <v>75.069266204869194</v>
      </c>
      <c r="AS2012" s="10">
        <v>123.2260829127154</v>
      </c>
      <c r="AT2012" s="10">
        <v>780.47254664440402</v>
      </c>
      <c r="AU2012" s="10">
        <v>404.76986129934591</v>
      </c>
      <c r="AV2012" s="10">
        <v>583.49333715434489</v>
      </c>
      <c r="AW2012" s="10">
        <v>1768.7357450980949</v>
      </c>
      <c r="AX2012" s="10">
        <v>1.4795901459525883E-8</v>
      </c>
      <c r="AY2012" s="10">
        <v>0</v>
      </c>
      <c r="AZ2012" s="10" t="s">
        <v>33</v>
      </c>
      <c r="BA2012" s="10">
        <v>2013</v>
      </c>
      <c r="BB2012" s="10" t="s">
        <v>33</v>
      </c>
      <c r="BC2012" s="10">
        <v>1979</v>
      </c>
      <c r="BE2012" s="10" t="s">
        <v>33</v>
      </c>
      <c r="BF2012" s="10" t="s">
        <v>33</v>
      </c>
      <c r="BG2012" s="10" t="s">
        <v>33</v>
      </c>
      <c r="BH2012" s="10" t="s">
        <v>33</v>
      </c>
      <c r="BI2012" s="10" t="s">
        <v>33</v>
      </c>
      <c r="BJ2012" s="10" t="s">
        <v>33</v>
      </c>
      <c r="BL2012" s="10" t="s">
        <v>33</v>
      </c>
      <c r="BM2012" s="10" t="s">
        <v>33</v>
      </c>
      <c r="BP2012" s="10" t="s">
        <v>34</v>
      </c>
      <c r="BQ2012" s="10">
        <v>0</v>
      </c>
      <c r="BR2012" s="10" t="s">
        <v>33</v>
      </c>
      <c r="BS2012" s="11">
        <v>123.2260829127154</v>
      </c>
      <c r="BT2012" s="11">
        <v>1768.7357450980949</v>
      </c>
      <c r="BU2012" s="10">
        <v>2012</v>
      </c>
    </row>
    <row r="2013" spans="1:73" s="10" customFormat="1" x14ac:dyDescent="0.45">
      <c r="A2013" s="10">
        <v>533</v>
      </c>
      <c r="D2013" s="10">
        <v>2014</v>
      </c>
      <c r="E2013" s="10" t="s">
        <v>33</v>
      </c>
      <c r="F2013" s="10">
        <v>1981</v>
      </c>
      <c r="H2013" s="10" t="s">
        <v>33</v>
      </c>
      <c r="J2013" s="10" t="s">
        <v>447</v>
      </c>
      <c r="K2013" s="10">
        <v>3198</v>
      </c>
      <c r="L2013" s="10">
        <v>1</v>
      </c>
      <c r="M2013" s="10" t="s">
        <v>33</v>
      </c>
      <c r="N2013" s="10">
        <v>1</v>
      </c>
      <c r="T2013" s="10">
        <v>0</v>
      </c>
      <c r="W2013" s="10">
        <v>0</v>
      </c>
      <c r="X2013" s="10">
        <v>0</v>
      </c>
      <c r="Y2013" s="10">
        <v>0</v>
      </c>
      <c r="AB2013" s="10">
        <v>0</v>
      </c>
      <c r="AC2013" s="10">
        <v>0</v>
      </c>
      <c r="AD2013" s="10">
        <v>0</v>
      </c>
      <c r="AE2013" s="10">
        <v>0</v>
      </c>
      <c r="AH2013" s="10">
        <v>1</v>
      </c>
      <c r="AQ2013" s="10">
        <v>12.618819335111178</v>
      </c>
      <c r="AR2013" s="10">
        <v>29.56602758428593</v>
      </c>
      <c r="AS2013" s="10">
        <v>47.863315620197142</v>
      </c>
      <c r="AT2013" s="10">
        <v>296.54225437511269</v>
      </c>
      <c r="AU2013" s="10">
        <v>51.494915886460724</v>
      </c>
      <c r="AV2013" s="10">
        <v>419.4345026706772</v>
      </c>
      <c r="AW2013" s="10">
        <v>767.47167293225061</v>
      </c>
      <c r="AX2013" s="10">
        <v>9.0606022150848244E-9</v>
      </c>
      <c r="AY2013" s="10">
        <v>0</v>
      </c>
      <c r="AZ2013" s="10" t="s">
        <v>33</v>
      </c>
      <c r="BA2013" s="10">
        <v>2014</v>
      </c>
      <c r="BB2013" s="10" t="s">
        <v>33</v>
      </c>
      <c r="BC2013" s="10">
        <v>1981</v>
      </c>
      <c r="BE2013" s="10" t="s">
        <v>33</v>
      </c>
      <c r="BF2013" s="10" t="s">
        <v>33</v>
      </c>
      <c r="BG2013" s="10" t="s">
        <v>33</v>
      </c>
      <c r="BH2013" s="10" t="s">
        <v>33</v>
      </c>
      <c r="BI2013" s="10" t="s">
        <v>33</v>
      </c>
      <c r="BJ2013" s="10" t="s">
        <v>33</v>
      </c>
      <c r="BL2013" s="10" t="s">
        <v>33</v>
      </c>
      <c r="BM2013" s="10" t="s">
        <v>33</v>
      </c>
      <c r="BP2013" s="10" t="s">
        <v>34</v>
      </c>
      <c r="BQ2013" s="10">
        <v>0</v>
      </c>
      <c r="BR2013" s="10" t="s">
        <v>33</v>
      </c>
      <c r="BS2013" s="11">
        <v>47.863315620197142</v>
      </c>
      <c r="BT2013" s="11">
        <v>767.47167293225061</v>
      </c>
      <c r="BU2013" s="10">
        <v>2013</v>
      </c>
    </row>
    <row r="2014" spans="1:73" s="10" customFormat="1" x14ac:dyDescent="0.45">
      <c r="A2014" s="10">
        <v>534</v>
      </c>
      <c r="D2014" s="10">
        <v>2015</v>
      </c>
      <c r="E2014" s="10" t="s">
        <v>33</v>
      </c>
      <c r="F2014" s="10">
        <v>1989</v>
      </c>
      <c r="H2014" s="10" t="s">
        <v>33</v>
      </c>
      <c r="J2014" s="10" t="s">
        <v>67</v>
      </c>
      <c r="K2014" s="10">
        <v>88</v>
      </c>
      <c r="L2014" s="10">
        <v>1</v>
      </c>
      <c r="M2014" s="10" t="s">
        <v>33</v>
      </c>
      <c r="N2014" s="10">
        <v>1</v>
      </c>
      <c r="T2014" s="10">
        <v>0</v>
      </c>
      <c r="W2014" s="10">
        <v>0</v>
      </c>
      <c r="X2014" s="10">
        <v>0</v>
      </c>
      <c r="Y2014" s="10">
        <v>0</v>
      </c>
      <c r="AB2014" s="10">
        <v>0</v>
      </c>
      <c r="AC2014" s="10">
        <v>0</v>
      </c>
      <c r="AD2014" s="10">
        <v>0</v>
      </c>
      <c r="AE2014" s="10">
        <v>0</v>
      </c>
      <c r="AH2014" s="10">
        <v>1</v>
      </c>
      <c r="AQ2014" s="10">
        <v>1.3252758550612269</v>
      </c>
      <c r="AR2014" s="10">
        <v>30.638448190534536</v>
      </c>
      <c r="AS2014" s="10">
        <v>32.560098180373316</v>
      </c>
      <c r="AT2014" s="10">
        <v>31.143982593938834</v>
      </c>
      <c r="AU2014" s="10">
        <v>7.9937726611402233</v>
      </c>
      <c r="AV2014" s="10">
        <v>4724.8467178126848</v>
      </c>
      <c r="AW2014" s="10">
        <v>4763.9844730677642</v>
      </c>
      <c r="AX2014" s="10">
        <v>2.7107784859704072E-12</v>
      </c>
      <c r="AY2014" s="10">
        <v>0</v>
      </c>
      <c r="AZ2014" s="10" t="s">
        <v>33</v>
      </c>
      <c r="BA2014" s="10">
        <v>2015</v>
      </c>
      <c r="BB2014" s="10" t="s">
        <v>33</v>
      </c>
      <c r="BC2014" s="10">
        <v>1989</v>
      </c>
      <c r="BE2014" s="10" t="s">
        <v>33</v>
      </c>
      <c r="BF2014" s="10" t="s">
        <v>33</v>
      </c>
      <c r="BG2014" s="10" t="s">
        <v>33</v>
      </c>
      <c r="BH2014" s="10" t="s">
        <v>33</v>
      </c>
      <c r="BI2014" s="10" t="s">
        <v>33</v>
      </c>
      <c r="BJ2014" s="10" t="s">
        <v>33</v>
      </c>
      <c r="BL2014" s="10" t="s">
        <v>33</v>
      </c>
      <c r="BM2014" s="10" t="s">
        <v>33</v>
      </c>
      <c r="BP2014" s="10" t="s">
        <v>34</v>
      </c>
      <c r="BQ2014" s="10">
        <v>0</v>
      </c>
      <c r="BR2014" s="10" t="s">
        <v>33</v>
      </c>
      <c r="BS2014" s="11">
        <v>32.560098180373316</v>
      </c>
      <c r="BT2014" s="11">
        <v>4763.9844730677642</v>
      </c>
      <c r="BU2014" s="10">
        <v>2014</v>
      </c>
    </row>
    <row r="2015" spans="1:73" s="10" customFormat="1" x14ac:dyDescent="0.45">
      <c r="A2015" s="10">
        <v>535</v>
      </c>
      <c r="D2015" s="10">
        <v>2016</v>
      </c>
      <c r="E2015" s="10" t="s">
        <v>33</v>
      </c>
      <c r="F2015" s="10">
        <v>1990</v>
      </c>
      <c r="H2015" s="10" t="s">
        <v>33</v>
      </c>
      <c r="J2015" s="10" t="s">
        <v>576</v>
      </c>
      <c r="K2015" s="10">
        <v>3203</v>
      </c>
      <c r="L2015" s="10">
        <v>1</v>
      </c>
      <c r="M2015" s="10" t="s">
        <v>33</v>
      </c>
      <c r="N2015" s="10">
        <v>1</v>
      </c>
      <c r="T2015" s="10">
        <v>0</v>
      </c>
      <c r="W2015" s="10">
        <v>0</v>
      </c>
      <c r="X2015" s="10">
        <v>0</v>
      </c>
      <c r="Y2015" s="10">
        <v>0</v>
      </c>
      <c r="AB2015" s="10">
        <v>0</v>
      </c>
      <c r="AC2015" s="10">
        <v>0</v>
      </c>
      <c r="AD2015" s="10">
        <v>0</v>
      </c>
      <c r="AE2015" s="10">
        <v>0</v>
      </c>
      <c r="AH2015" s="10">
        <v>1</v>
      </c>
      <c r="AQ2015" s="10">
        <v>2.029804577202674</v>
      </c>
      <c r="AR2015" s="10">
        <v>4.7083506364851191</v>
      </c>
      <c r="AS2015" s="10">
        <v>7.6515672734289968</v>
      </c>
      <c r="AT2015" s="10">
        <v>47.700407564262839</v>
      </c>
      <c r="AU2015" s="10">
        <v>7.7988315314062051</v>
      </c>
      <c r="AV2015" s="10">
        <v>45.450433279970497</v>
      </c>
      <c r="AW2015" s="10">
        <v>100.94967237563955</v>
      </c>
      <c r="AX2015" s="10">
        <v>6.7769462149260178E-16</v>
      </c>
      <c r="AY2015" s="10">
        <v>0</v>
      </c>
      <c r="AZ2015" s="10" t="s">
        <v>33</v>
      </c>
      <c r="BA2015" s="10">
        <v>2016</v>
      </c>
      <c r="BB2015" s="10" t="s">
        <v>33</v>
      </c>
      <c r="BC2015" s="10">
        <v>1990</v>
      </c>
      <c r="BE2015" s="10" t="s">
        <v>33</v>
      </c>
      <c r="BF2015" s="10" t="s">
        <v>33</v>
      </c>
      <c r="BG2015" s="10" t="s">
        <v>33</v>
      </c>
      <c r="BH2015" s="10" t="s">
        <v>33</v>
      </c>
      <c r="BI2015" s="10" t="s">
        <v>33</v>
      </c>
      <c r="BJ2015" s="10" t="s">
        <v>33</v>
      </c>
      <c r="BL2015" s="10" t="s">
        <v>33</v>
      </c>
      <c r="BM2015" s="10" t="s">
        <v>33</v>
      </c>
      <c r="BP2015" s="10" t="s">
        <v>34</v>
      </c>
      <c r="BQ2015" s="10">
        <v>0</v>
      </c>
      <c r="BR2015" s="10" t="s">
        <v>33</v>
      </c>
      <c r="BS2015" s="11">
        <v>7.6515672734289968</v>
      </c>
      <c r="BT2015" s="11">
        <v>100.94967237563955</v>
      </c>
      <c r="BU2015" s="10">
        <v>2015</v>
      </c>
    </row>
    <row r="2016" spans="1:73" s="10" customFormat="1" x14ac:dyDescent="0.45">
      <c r="A2016" s="10">
        <v>536</v>
      </c>
      <c r="D2016" s="10">
        <v>2017</v>
      </c>
      <c r="E2016" s="10" t="s">
        <v>33</v>
      </c>
      <c r="F2016" s="10">
        <v>1994</v>
      </c>
      <c r="H2016" s="10" t="s">
        <v>33</v>
      </c>
      <c r="J2016" s="10" t="s">
        <v>449</v>
      </c>
      <c r="K2016" s="10">
        <v>3208</v>
      </c>
      <c r="L2016" s="10">
        <v>1</v>
      </c>
      <c r="M2016" s="10" t="s">
        <v>33</v>
      </c>
      <c r="N2016" s="10">
        <v>1</v>
      </c>
      <c r="T2016" s="10">
        <v>0</v>
      </c>
      <c r="W2016" s="10">
        <v>0</v>
      </c>
      <c r="X2016" s="10">
        <v>0</v>
      </c>
      <c r="Y2016" s="10">
        <v>0</v>
      </c>
      <c r="AB2016" s="10">
        <v>0</v>
      </c>
      <c r="AC2016" s="10">
        <v>0</v>
      </c>
      <c r="AD2016" s="10">
        <v>0</v>
      </c>
      <c r="AE2016" s="10">
        <v>0</v>
      </c>
      <c r="AH2016" s="10">
        <v>1</v>
      </c>
      <c r="AQ2016" s="10">
        <v>0.70710678118654757</v>
      </c>
      <c r="AR2016" s="10">
        <v>16.41171916115654</v>
      </c>
      <c r="AS2016" s="10">
        <v>17.437023993877034</v>
      </c>
      <c r="AT2016" s="10">
        <v>16.61700935788387</v>
      </c>
      <c r="AU2016" s="10">
        <v>59.99</v>
      </c>
      <c r="AV2016" s="10">
        <v>214.42851332826058</v>
      </c>
      <c r="AW2016" s="10">
        <v>291.03552268614442</v>
      </c>
      <c r="AX2016" s="10">
        <v>2.4745908752761559E-12</v>
      </c>
      <c r="AY2016" s="10">
        <v>0</v>
      </c>
      <c r="AZ2016" s="10" t="s">
        <v>33</v>
      </c>
      <c r="BA2016" s="10">
        <v>2017</v>
      </c>
      <c r="BB2016" s="10" t="s">
        <v>33</v>
      </c>
      <c r="BC2016" s="10">
        <v>1994</v>
      </c>
      <c r="BE2016" s="10" t="s">
        <v>33</v>
      </c>
      <c r="BF2016" s="10" t="s">
        <v>33</v>
      </c>
      <c r="BG2016" s="10" t="s">
        <v>33</v>
      </c>
      <c r="BH2016" s="10" t="s">
        <v>33</v>
      </c>
      <c r="BI2016" s="10" t="s">
        <v>33</v>
      </c>
      <c r="BJ2016" s="10" t="s">
        <v>33</v>
      </c>
      <c r="BL2016" s="10" t="s">
        <v>33</v>
      </c>
      <c r="BM2016" s="10" t="s">
        <v>33</v>
      </c>
      <c r="BP2016" s="10" t="s">
        <v>34</v>
      </c>
      <c r="BQ2016" s="10">
        <v>0</v>
      </c>
      <c r="BR2016" s="10" t="s">
        <v>33</v>
      </c>
      <c r="BS2016" s="11">
        <v>17.437023993877034</v>
      </c>
      <c r="BT2016" s="11">
        <v>291.03552268614442</v>
      </c>
      <c r="BU2016" s="10">
        <v>2016</v>
      </c>
    </row>
    <row r="2017" spans="1:73" s="10" customFormat="1" x14ac:dyDescent="0.45">
      <c r="A2017" s="10">
        <v>537</v>
      </c>
      <c r="D2017" s="10">
        <v>2018</v>
      </c>
      <c r="E2017" s="10" t="s">
        <v>33</v>
      </c>
      <c r="F2017" s="10">
        <v>1995</v>
      </c>
      <c r="H2017" s="10" t="s">
        <v>33</v>
      </c>
      <c r="J2017" s="10" t="s">
        <v>450</v>
      </c>
      <c r="K2017" s="10">
        <v>3214</v>
      </c>
      <c r="L2017" s="10">
        <v>1</v>
      </c>
      <c r="M2017" s="10" t="s">
        <v>33</v>
      </c>
      <c r="N2017" s="10">
        <v>1</v>
      </c>
      <c r="T2017" s="10">
        <v>0</v>
      </c>
      <c r="W2017" s="10">
        <v>0</v>
      </c>
      <c r="X2017" s="10">
        <v>0</v>
      </c>
      <c r="Y2017" s="10">
        <v>0</v>
      </c>
      <c r="AB2017" s="10">
        <v>0</v>
      </c>
      <c r="AC2017" s="10">
        <v>0</v>
      </c>
      <c r="AD2017" s="10">
        <v>0</v>
      </c>
      <c r="AE2017" s="10">
        <v>0</v>
      </c>
      <c r="AH2017" s="10">
        <v>1</v>
      </c>
      <c r="AQ2017" s="10">
        <v>24554.071652978135</v>
      </c>
      <c r="AR2017" s="10">
        <v>58837.724545637844</v>
      </c>
      <c r="AS2017" s="10">
        <v>94441.128442456131</v>
      </c>
      <c r="AT2017" s="10">
        <v>577020.68384498614</v>
      </c>
      <c r="AU2017" s="10">
        <v>219194.87641920079</v>
      </c>
      <c r="AV2017" s="10">
        <v>962241.9429014849</v>
      </c>
      <c r="AW2017" s="10">
        <v>1758457.5031656718</v>
      </c>
      <c r="AX2017" s="10">
        <v>3.1946830828737962E-16</v>
      </c>
      <c r="AY2017" s="10">
        <v>0</v>
      </c>
      <c r="AZ2017" s="10" t="s">
        <v>33</v>
      </c>
      <c r="BA2017" s="10">
        <v>2018</v>
      </c>
      <c r="BB2017" s="10" t="s">
        <v>33</v>
      </c>
      <c r="BC2017" s="10">
        <v>1995</v>
      </c>
      <c r="BE2017" s="10" t="s">
        <v>33</v>
      </c>
      <c r="BF2017" s="10" t="s">
        <v>33</v>
      </c>
      <c r="BG2017" s="10" t="s">
        <v>33</v>
      </c>
      <c r="BH2017" s="10" t="s">
        <v>33</v>
      </c>
      <c r="BI2017" s="10" t="s">
        <v>33</v>
      </c>
      <c r="BJ2017" s="10" t="s">
        <v>33</v>
      </c>
      <c r="BL2017" s="10" t="s">
        <v>33</v>
      </c>
      <c r="BM2017" s="10" t="s">
        <v>33</v>
      </c>
      <c r="BP2017" s="10" t="s">
        <v>34</v>
      </c>
      <c r="BQ2017" s="10">
        <v>0</v>
      </c>
      <c r="BR2017" s="10" t="s">
        <v>33</v>
      </c>
      <c r="BS2017" s="11">
        <v>94441.128442456131</v>
      </c>
      <c r="BT2017" s="11">
        <v>1758457.5031656718</v>
      </c>
      <c r="BU2017" s="10">
        <v>2017</v>
      </c>
    </row>
    <row r="2018" spans="1:73" s="10" customFormat="1" x14ac:dyDescent="0.45">
      <c r="A2018" s="10">
        <v>538</v>
      </c>
      <c r="D2018" s="10">
        <v>2019</v>
      </c>
      <c r="E2018" s="10" t="s">
        <v>33</v>
      </c>
      <c r="F2018" s="10">
        <v>1996</v>
      </c>
      <c r="H2018" s="10" t="s">
        <v>33</v>
      </c>
      <c r="J2018" s="10" t="s">
        <v>451</v>
      </c>
      <c r="K2018" s="10">
        <v>3223</v>
      </c>
      <c r="L2018" s="10">
        <v>1</v>
      </c>
      <c r="M2018" s="10" t="s">
        <v>33</v>
      </c>
      <c r="N2018" s="10">
        <v>1</v>
      </c>
      <c r="T2018" s="10">
        <v>0</v>
      </c>
      <c r="W2018" s="10">
        <v>0</v>
      </c>
      <c r="X2018" s="10">
        <v>0</v>
      </c>
      <c r="Y2018" s="10">
        <v>0</v>
      </c>
      <c r="AB2018" s="10">
        <v>0</v>
      </c>
      <c r="AC2018" s="10">
        <v>0</v>
      </c>
      <c r="AD2018" s="10">
        <v>0</v>
      </c>
      <c r="AE2018" s="10">
        <v>0</v>
      </c>
      <c r="AH2018" s="10">
        <v>1</v>
      </c>
      <c r="AQ2018" s="10">
        <v>0.50103495827092626</v>
      </c>
      <c r="AR2018" s="10">
        <v>8.3069379988845906</v>
      </c>
      <c r="AS2018" s="10">
        <v>9.0334386883774336</v>
      </c>
      <c r="AT2018" s="10">
        <v>11.774321519366767</v>
      </c>
      <c r="AU2018" s="10">
        <v>5.3776324079516309</v>
      </c>
      <c r="AV2018" s="10">
        <v>81.486252119909082</v>
      </c>
      <c r="AW2018" s="10">
        <v>98.638206047227484</v>
      </c>
      <c r="AX2018" s="10">
        <v>1.0023238623319321E-13</v>
      </c>
      <c r="AY2018" s="10">
        <v>0</v>
      </c>
      <c r="AZ2018" s="10" t="s">
        <v>33</v>
      </c>
      <c r="BA2018" s="10">
        <v>2019</v>
      </c>
      <c r="BB2018" s="10" t="s">
        <v>33</v>
      </c>
      <c r="BC2018" s="10">
        <v>1996</v>
      </c>
      <c r="BE2018" s="10" t="s">
        <v>33</v>
      </c>
      <c r="BF2018" s="10" t="s">
        <v>33</v>
      </c>
      <c r="BG2018" s="10" t="s">
        <v>33</v>
      </c>
      <c r="BH2018" s="10" t="s">
        <v>33</v>
      </c>
      <c r="BI2018" s="10" t="s">
        <v>33</v>
      </c>
      <c r="BJ2018" s="10" t="s">
        <v>33</v>
      </c>
      <c r="BL2018" s="10" t="s">
        <v>33</v>
      </c>
      <c r="BM2018" s="10" t="s">
        <v>33</v>
      </c>
      <c r="BP2018" s="10" t="s">
        <v>34</v>
      </c>
      <c r="BQ2018" s="10">
        <v>0</v>
      </c>
      <c r="BR2018" s="10" t="s">
        <v>33</v>
      </c>
      <c r="BS2018" s="11">
        <v>9.0334386883774336</v>
      </c>
      <c r="BT2018" s="11">
        <v>98.638206047227484</v>
      </c>
      <c r="BU2018" s="10">
        <v>2018</v>
      </c>
    </row>
    <row r="2019" spans="1:73" s="10" customFormat="1" x14ac:dyDescent="0.45">
      <c r="A2019" s="10">
        <v>539</v>
      </c>
      <c r="D2019" s="10">
        <v>2020</v>
      </c>
      <c r="E2019" s="10" t="s">
        <v>33</v>
      </c>
      <c r="F2019" s="10">
        <v>2003</v>
      </c>
      <c r="H2019" s="10" t="s">
        <v>33</v>
      </c>
      <c r="J2019" s="10" t="s">
        <v>195</v>
      </c>
      <c r="K2019" s="10">
        <v>531</v>
      </c>
      <c r="L2019" s="10">
        <v>1</v>
      </c>
      <c r="M2019" s="10" t="s">
        <v>33</v>
      </c>
      <c r="N2019" s="10">
        <v>1</v>
      </c>
      <c r="T2019" s="10">
        <v>0</v>
      </c>
      <c r="W2019" s="10">
        <v>0</v>
      </c>
      <c r="X2019" s="10">
        <v>0</v>
      </c>
      <c r="Y2019" s="10">
        <v>0</v>
      </c>
      <c r="AB2019" s="10">
        <v>0</v>
      </c>
      <c r="AC2019" s="10">
        <v>0</v>
      </c>
      <c r="AD2019" s="10">
        <v>0</v>
      </c>
      <c r="AE2019" s="10">
        <v>0</v>
      </c>
      <c r="AH2019" s="10">
        <v>1</v>
      </c>
      <c r="AQ2019" s="10">
        <v>4.8588397713067293</v>
      </c>
      <c r="AR2019" s="10">
        <v>27.396324207314109</v>
      </c>
      <c r="AS2019" s="10">
        <v>34.441641875708868</v>
      </c>
      <c r="AT2019" s="10">
        <v>114.18273462570814</v>
      </c>
      <c r="AU2019" s="10">
        <v>100.43547994741066</v>
      </c>
      <c r="AV2019" s="10">
        <v>346.56895438600685</v>
      </c>
      <c r="AW2019" s="10">
        <v>561.18716895912564</v>
      </c>
      <c r="AX2019" s="10">
        <v>5.899113831754402E-15</v>
      </c>
      <c r="AY2019" s="10">
        <v>0</v>
      </c>
      <c r="AZ2019" s="10" t="s">
        <v>33</v>
      </c>
      <c r="BA2019" s="10">
        <v>2020</v>
      </c>
      <c r="BB2019" s="10" t="s">
        <v>33</v>
      </c>
      <c r="BC2019" s="10">
        <v>2003</v>
      </c>
      <c r="BE2019" s="10" t="s">
        <v>33</v>
      </c>
      <c r="BF2019" s="10" t="s">
        <v>33</v>
      </c>
      <c r="BG2019" s="10" t="s">
        <v>33</v>
      </c>
      <c r="BH2019" s="10" t="s">
        <v>33</v>
      </c>
      <c r="BI2019" s="10" t="s">
        <v>33</v>
      </c>
      <c r="BJ2019" s="10" t="s">
        <v>33</v>
      </c>
      <c r="BL2019" s="10" t="s">
        <v>33</v>
      </c>
      <c r="BM2019" s="10" t="s">
        <v>33</v>
      </c>
      <c r="BP2019" s="10" t="s">
        <v>33</v>
      </c>
      <c r="BQ2019" s="10">
        <v>0</v>
      </c>
      <c r="BR2019" s="10" t="s">
        <v>33</v>
      </c>
      <c r="BS2019" s="11">
        <v>34.441641875708868</v>
      </c>
      <c r="BT2019" s="11">
        <v>561.18716895912564</v>
      </c>
      <c r="BU2019" s="10">
        <v>2019</v>
      </c>
    </row>
    <row r="2020" spans="1:73" s="10" customFormat="1" x14ac:dyDescent="0.45">
      <c r="J2020" s="10" t="s">
        <v>33</v>
      </c>
      <c r="K2020" s="10">
        <v>0</v>
      </c>
      <c r="L2020" s="10">
        <v>1</v>
      </c>
      <c r="M2020" s="10" t="s">
        <v>33</v>
      </c>
      <c r="N2020" s="10">
        <v>1</v>
      </c>
      <c r="T2020" s="10">
        <v>0</v>
      </c>
      <c r="W2020" s="10">
        <v>0</v>
      </c>
      <c r="X2020" s="10">
        <v>0</v>
      </c>
      <c r="Y2020" s="10">
        <v>0</v>
      </c>
      <c r="AB2020" s="10">
        <v>0</v>
      </c>
      <c r="AC2020" s="10">
        <v>0</v>
      </c>
      <c r="AD2020" s="10">
        <v>0</v>
      </c>
      <c r="AE2020" s="10">
        <v>0</v>
      </c>
      <c r="AH2020" s="10">
        <v>1</v>
      </c>
      <c r="AQ2020" s="10" t="e">
        <v>#REF!</v>
      </c>
      <c r="AR2020" s="10" t="e">
        <v>#REF!</v>
      </c>
      <c r="AS2020" s="10" t="e">
        <v>#REF!</v>
      </c>
      <c r="AT2020" s="10" t="e">
        <v>#REF!</v>
      </c>
      <c r="AU2020" s="10" t="e">
        <v>#REF!</v>
      </c>
      <c r="AV2020" s="10" t="e">
        <v>#REF!</v>
      </c>
      <c r="AW2020" s="10" t="e">
        <v>#REF!</v>
      </c>
      <c r="AX2020" s="10">
        <v>1</v>
      </c>
      <c r="AY2020" s="10">
        <v>0</v>
      </c>
      <c r="AZ2020" s="10" t="s">
        <v>33</v>
      </c>
      <c r="BA2020" s="10">
        <v>0</v>
      </c>
      <c r="BB2020" s="10">
        <v>0</v>
      </c>
      <c r="BC2020" s="10">
        <v>0</v>
      </c>
      <c r="BE2020" s="10" t="s">
        <v>33</v>
      </c>
      <c r="BF2020" s="10" t="s">
        <v>33</v>
      </c>
      <c r="BG2020" s="10" t="s">
        <v>33</v>
      </c>
      <c r="BH2020" s="10" t="s">
        <v>33</v>
      </c>
      <c r="BI2020" s="10" t="s">
        <v>33</v>
      </c>
      <c r="BJ2020" s="10" t="s">
        <v>33</v>
      </c>
      <c r="BL2020" s="10" t="s">
        <v>33</v>
      </c>
      <c r="BM2020" s="10" t="s">
        <v>33</v>
      </c>
      <c r="BP2020" s="10" t="s">
        <v>33</v>
      </c>
      <c r="BQ2020" s="10" t="s">
        <v>33</v>
      </c>
      <c r="BR2020" s="10" t="s">
        <v>33</v>
      </c>
      <c r="BS2020" s="11" t="s">
        <v>33</v>
      </c>
      <c r="BT2020" s="11" t="s">
        <v>33</v>
      </c>
      <c r="BU2020" s="10">
        <v>2020</v>
      </c>
    </row>
    <row r="2021" spans="1:73" s="10" customFormat="1" x14ac:dyDescent="0.45">
      <c r="AQ2021" s="10" t="e">
        <v>#REF!</v>
      </c>
      <c r="AR2021" s="10" t="e">
        <v>#REF!</v>
      </c>
      <c r="AS2021" s="10" t="e">
        <v>#REF!</v>
      </c>
      <c r="AT2021" s="10" t="e">
        <v>#REF!</v>
      </c>
      <c r="AU2021" s="10" t="e">
        <v>#REF!</v>
      </c>
      <c r="AV2021" s="10" t="e">
        <v>#REF!</v>
      </c>
      <c r="AW2021" s="10" t="e">
        <v>#REF!</v>
      </c>
      <c r="AX2021" s="10">
        <v>0</v>
      </c>
      <c r="BA2021" s="10">
        <v>0</v>
      </c>
      <c r="BB2021" s="10">
        <v>0</v>
      </c>
      <c r="BC2021" s="10">
        <v>0</v>
      </c>
      <c r="BE2021" s="10" t="s">
        <v>33</v>
      </c>
      <c r="BF2021" s="10" t="s">
        <v>33</v>
      </c>
      <c r="BG2021" s="10" t="s">
        <v>33</v>
      </c>
      <c r="BR2021" s="10" t="s">
        <v>33</v>
      </c>
      <c r="BS2021" s="11" t="s">
        <v>33</v>
      </c>
      <c r="BT2021" s="11" t="s">
        <v>33</v>
      </c>
      <c r="BU2021" s="10">
        <v>2021</v>
      </c>
    </row>
    <row r="2022" spans="1:73" s="10" customFormat="1" x14ac:dyDescent="0.45">
      <c r="A2022" s="10">
        <v>540</v>
      </c>
      <c r="D2022" s="10">
        <v>2025</v>
      </c>
      <c r="E2022" s="10" t="s">
        <v>33</v>
      </c>
      <c r="F2022" s="10" t="s">
        <v>33</v>
      </c>
      <c r="H2022" s="10" t="s">
        <v>33</v>
      </c>
      <c r="J2022" s="10" t="s">
        <v>68</v>
      </c>
      <c r="K2022" s="10">
        <v>0</v>
      </c>
      <c r="L2022" s="10">
        <v>1</v>
      </c>
      <c r="M2022" s="10" t="s">
        <v>33</v>
      </c>
      <c r="N2022" s="10">
        <v>1</v>
      </c>
      <c r="T2022" s="10">
        <v>0</v>
      </c>
      <c r="W2022" s="10">
        <v>0</v>
      </c>
      <c r="X2022" s="10">
        <v>0</v>
      </c>
      <c r="Y2022" s="10">
        <v>0</v>
      </c>
      <c r="AB2022" s="10">
        <v>0</v>
      </c>
      <c r="AC2022" s="10">
        <v>12</v>
      </c>
      <c r="AD2022" s="10">
        <v>0</v>
      </c>
      <c r="AE2022" s="10">
        <v>0</v>
      </c>
      <c r="AH2022" s="10">
        <v>1</v>
      </c>
      <c r="AJ2022" s="10">
        <v>1</v>
      </c>
      <c r="AK2022" s="10">
        <v>1</v>
      </c>
      <c r="AL2022" s="10">
        <v>0</v>
      </c>
      <c r="AM2022" s="10">
        <v>0</v>
      </c>
      <c r="AN2022" s="10">
        <v>12</v>
      </c>
      <c r="AO2022" s="10">
        <v>0</v>
      </c>
      <c r="AQ2022" s="10">
        <v>40.714651528044087</v>
      </c>
      <c r="AR2022" s="10">
        <v>77.007640774516346</v>
      </c>
      <c r="AS2022" s="10">
        <v>136.04388549018029</v>
      </c>
      <c r="AT2022" s="10">
        <v>956.79431090903608</v>
      </c>
      <c r="AU2022" s="10">
        <v>13.610240505255179</v>
      </c>
      <c r="AV2022" s="10">
        <v>1349.7387431091006</v>
      </c>
      <c r="AW2022" s="10">
        <v>2320.1432945233919</v>
      </c>
      <c r="AX2022" s="10">
        <v>1</v>
      </c>
      <c r="AY2022" s="10">
        <v>59.950592966782168</v>
      </c>
      <c r="AZ2022" s="10" t="s">
        <v>33</v>
      </c>
      <c r="BA2022" s="10">
        <v>2025</v>
      </c>
      <c r="BB2022" s="10" t="s">
        <v>33</v>
      </c>
      <c r="BC2022" s="10" t="s">
        <v>33</v>
      </c>
      <c r="BE2022" s="10" t="s">
        <v>33</v>
      </c>
      <c r="BF2022" s="10" t="s">
        <v>33</v>
      </c>
      <c r="BG2022" s="10" t="s">
        <v>33</v>
      </c>
      <c r="BH2022" s="13" t="s">
        <v>33</v>
      </c>
      <c r="BP2022" s="10" t="s">
        <v>33</v>
      </c>
      <c r="BQ2022" s="10">
        <v>0</v>
      </c>
      <c r="BR2022" s="10" t="s">
        <v>68</v>
      </c>
      <c r="BS2022" s="11">
        <v>136.04388549018029</v>
      </c>
      <c r="BT2022" s="11">
        <v>2320.1432945233919</v>
      </c>
      <c r="BU2022" s="10">
        <v>2022</v>
      </c>
    </row>
    <row r="2023" spans="1:73" s="10" customFormat="1" x14ac:dyDescent="0.45">
      <c r="A2023" s="10" t="s">
        <v>33</v>
      </c>
      <c r="D2023" s="10" t="s">
        <v>33</v>
      </c>
      <c r="E2023" s="10">
        <v>2022</v>
      </c>
      <c r="F2023" s="10">
        <v>2025</v>
      </c>
      <c r="H2023" s="10">
        <v>541</v>
      </c>
      <c r="J2023" s="10" t="s">
        <v>33</v>
      </c>
      <c r="K2023" s="10" t="s">
        <v>85</v>
      </c>
      <c r="M2023" s="10">
        <v>4.7434164902525691</v>
      </c>
      <c r="N2023" s="10">
        <v>4.7434164902525691</v>
      </c>
      <c r="T2023" s="10">
        <v>0</v>
      </c>
      <c r="W2023" s="10">
        <v>13.044395348194564</v>
      </c>
      <c r="X2023" s="10" t="s">
        <v>35</v>
      </c>
      <c r="Y2023" s="10">
        <v>4.7434164902525691</v>
      </c>
      <c r="AB2023" s="10">
        <v>7.6369005493066364</v>
      </c>
      <c r="AC2023" s="10">
        <v>0</v>
      </c>
      <c r="AD2023" s="10">
        <v>0</v>
      </c>
      <c r="AE2023" s="10">
        <v>0</v>
      </c>
      <c r="AH2023" s="10">
        <v>1</v>
      </c>
      <c r="AJ2023" s="10">
        <v>0</v>
      </c>
      <c r="AK2023" s="10">
        <v>4.7434164902525691</v>
      </c>
      <c r="AL2023" s="10">
        <v>0</v>
      </c>
      <c r="AM2023" s="10">
        <v>13.044395348194564</v>
      </c>
      <c r="AN2023" s="10">
        <v>0</v>
      </c>
      <c r="AO2023" s="10">
        <v>0</v>
      </c>
      <c r="AQ2023" s="10">
        <v>39.131610936266796</v>
      </c>
      <c r="AR2023" s="10">
        <v>60.248191921209902</v>
      </c>
      <c r="AS2023" s="10">
        <v>116.98902777879675</v>
      </c>
      <c r="AT2023" s="10">
        <v>919.59285700226974</v>
      </c>
      <c r="AU2023" s="10">
        <v>11.392391595272006</v>
      </c>
      <c r="AV2023" s="10">
        <v>1291.0086076539362</v>
      </c>
      <c r="AW2023" s="10">
        <v>2221.9938562514781</v>
      </c>
      <c r="AX2023" s="10" t="s">
        <v>33</v>
      </c>
      <c r="AY2023" s="10" t="s">
        <v>33</v>
      </c>
      <c r="AZ2023" s="10" t="s">
        <v>33</v>
      </c>
      <c r="BA2023" s="10" t="s">
        <v>33</v>
      </c>
      <c r="BB2023" s="10">
        <v>2022</v>
      </c>
      <c r="BC2023" s="10">
        <v>2025</v>
      </c>
      <c r="BE2023" s="10" t="s">
        <v>68</v>
      </c>
      <c r="BF2023" s="10" t="s">
        <v>3182</v>
      </c>
      <c r="BG2023" s="10">
        <v>116.98902777879675</v>
      </c>
      <c r="BH2023" s="13">
        <v>8288.7708632047561</v>
      </c>
      <c r="BI2023" s="10">
        <v>3</v>
      </c>
      <c r="BJ2023" s="10" t="s">
        <v>33</v>
      </c>
      <c r="BK2023" s="10">
        <v>2</v>
      </c>
      <c r="BL2023" s="10">
        <v>5</v>
      </c>
      <c r="BM2023" s="10">
        <v>0</v>
      </c>
      <c r="BN2023" s="10" t="s">
        <v>68</v>
      </c>
      <c r="BP2023" s="10" t="s">
        <v>33</v>
      </c>
      <c r="BQ2023" s="10" t="s">
        <v>33</v>
      </c>
      <c r="BR2023" s="10" t="s">
        <v>33</v>
      </c>
      <c r="BS2023" s="11" t="s">
        <v>33</v>
      </c>
      <c r="BT2023" s="11" t="s">
        <v>33</v>
      </c>
      <c r="BU2023" s="10">
        <v>2023</v>
      </c>
    </row>
    <row r="2024" spans="1:73" s="10" customFormat="1" x14ac:dyDescent="0.45">
      <c r="A2024" s="10" t="s">
        <v>33</v>
      </c>
      <c r="D2024" s="10" t="s">
        <v>33</v>
      </c>
      <c r="E2024" s="10">
        <v>2022</v>
      </c>
      <c r="F2024" s="10">
        <v>2032</v>
      </c>
      <c r="H2024" s="10">
        <v>542</v>
      </c>
      <c r="J2024" s="10" t="s">
        <v>33</v>
      </c>
      <c r="K2024" s="10" t="s">
        <v>414</v>
      </c>
      <c r="L2024" s="10" t="s">
        <v>33</v>
      </c>
      <c r="M2024" s="10">
        <v>9</v>
      </c>
      <c r="N2024" s="10">
        <v>9</v>
      </c>
      <c r="T2024" s="10">
        <v>0</v>
      </c>
      <c r="W2024" s="10">
        <v>0</v>
      </c>
      <c r="X2024" s="10">
        <v>0</v>
      </c>
      <c r="Y2024" s="10">
        <v>0</v>
      </c>
      <c r="AB2024" s="10">
        <v>0</v>
      </c>
      <c r="AC2024" s="10">
        <v>0</v>
      </c>
      <c r="AD2024" s="10">
        <v>0</v>
      </c>
      <c r="AE2024" s="10">
        <v>0</v>
      </c>
      <c r="AH2024" s="10">
        <v>1</v>
      </c>
      <c r="AJ2024" s="10" t="s">
        <v>33</v>
      </c>
      <c r="AK2024" s="10">
        <v>9</v>
      </c>
      <c r="AL2024" s="10">
        <v>0</v>
      </c>
      <c r="AM2024" s="10">
        <v>0</v>
      </c>
      <c r="AN2024" s="10">
        <v>0</v>
      </c>
      <c r="AO2024" s="10">
        <v>0</v>
      </c>
      <c r="AQ2024" s="10">
        <v>1.5830405917772883</v>
      </c>
      <c r="AR2024" s="10">
        <v>4.7594488533064423</v>
      </c>
      <c r="AS2024" s="10">
        <v>7.0548577113835105</v>
      </c>
      <c r="AT2024" s="10">
        <v>37.201453906766275</v>
      </c>
      <c r="AU2024" s="10">
        <v>2.2178489099831733</v>
      </c>
      <c r="AV2024" s="10">
        <v>58.730135455164479</v>
      </c>
      <c r="AW2024" s="10">
        <v>98.149438271913937</v>
      </c>
      <c r="AX2024" s="10" t="s">
        <v>33</v>
      </c>
      <c r="AY2024" s="10" t="s">
        <v>33</v>
      </c>
      <c r="AZ2024" s="10" t="s">
        <v>33</v>
      </c>
      <c r="BA2024" s="10" t="s">
        <v>33</v>
      </c>
      <c r="BB2024" s="10">
        <v>2022</v>
      </c>
      <c r="BC2024" s="10">
        <v>2032</v>
      </c>
      <c r="BE2024" s="10" t="s">
        <v>68</v>
      </c>
      <c r="BF2024" s="10" t="s">
        <v>3183</v>
      </c>
      <c r="BG2024" s="10">
        <v>7.0548577113835105</v>
      </c>
      <c r="BH2024" s="13">
        <v>445.13275050305833</v>
      </c>
      <c r="BI2024" s="10">
        <v>4</v>
      </c>
      <c r="BJ2024" s="10" t="s">
        <v>33</v>
      </c>
      <c r="BL2024" s="10" t="s">
        <v>33</v>
      </c>
      <c r="BM2024" s="10" t="s">
        <v>33</v>
      </c>
      <c r="BP2024" s="10" t="s">
        <v>33</v>
      </c>
      <c r="BQ2024" s="10" t="s">
        <v>33</v>
      </c>
      <c r="BR2024" s="10" t="s">
        <v>33</v>
      </c>
      <c r="BS2024" s="11" t="s">
        <v>33</v>
      </c>
      <c r="BT2024" s="11" t="s">
        <v>33</v>
      </c>
      <c r="BU2024" s="10">
        <v>2024</v>
      </c>
    </row>
    <row r="2025" spans="1:73" s="10" customFormat="1" x14ac:dyDescent="0.45">
      <c r="A2025" s="10">
        <v>541</v>
      </c>
      <c r="D2025" s="10">
        <v>2032</v>
      </c>
      <c r="E2025" s="10" t="s">
        <v>33</v>
      </c>
      <c r="F2025" s="10">
        <v>2023</v>
      </c>
      <c r="H2025" s="10" t="s">
        <v>33</v>
      </c>
      <c r="J2025" s="10" t="s">
        <v>85</v>
      </c>
      <c r="K2025" s="10">
        <v>0</v>
      </c>
      <c r="L2025" s="10">
        <v>1</v>
      </c>
      <c r="M2025" s="10" t="s">
        <v>33</v>
      </c>
      <c r="N2025" s="10">
        <v>1</v>
      </c>
      <c r="T2025" s="10">
        <v>2.8284271247461903</v>
      </c>
      <c r="W2025" s="10">
        <v>0.1944543648263006</v>
      </c>
      <c r="X2025" s="10" t="s">
        <v>35</v>
      </c>
      <c r="Y2025" s="10">
        <v>7.0710678118654766E-2</v>
      </c>
      <c r="AB2025" s="10">
        <v>0.11384419177103418</v>
      </c>
      <c r="AC2025" s="10">
        <v>0</v>
      </c>
      <c r="AD2025" s="10">
        <v>0</v>
      </c>
      <c r="AE2025" s="10">
        <v>0</v>
      </c>
      <c r="AH2025" s="10">
        <v>1</v>
      </c>
      <c r="AJ2025" s="10">
        <v>1</v>
      </c>
      <c r="AK2025" s="10">
        <v>1</v>
      </c>
      <c r="AL2025" s="10">
        <v>2.8284271247461903</v>
      </c>
      <c r="AM2025" s="10">
        <v>0.1944543648263006</v>
      </c>
      <c r="AN2025" s="10">
        <v>0</v>
      </c>
      <c r="AO2025" s="10">
        <v>0</v>
      </c>
      <c r="AQ2025" s="10">
        <v>8.2496679380104752</v>
      </c>
      <c r="AR2025" s="10">
        <v>12.701434091865274</v>
      </c>
      <c r="AS2025" s="10">
        <v>24.66345260198046</v>
      </c>
      <c r="AT2025" s="10">
        <v>193.86719654324617</v>
      </c>
      <c r="AU2025" s="10">
        <v>2.401727029174578</v>
      </c>
      <c r="AV2025" s="10">
        <v>272.16851193794179</v>
      </c>
      <c r="AW2025" s="10">
        <v>468.43743551036255</v>
      </c>
      <c r="AX2025" s="10">
        <v>4.7434164902525691</v>
      </c>
      <c r="AY2025" s="10">
        <v>9.2285277616217272</v>
      </c>
      <c r="AZ2025" s="10" t="s">
        <v>33</v>
      </c>
      <c r="BA2025" s="10">
        <v>2032</v>
      </c>
      <c r="BB2025" s="10" t="s">
        <v>33</v>
      </c>
      <c r="BC2025" s="10">
        <v>2023</v>
      </c>
      <c r="BE2025" s="10" t="s">
        <v>33</v>
      </c>
      <c r="BF2025" s="10" t="s">
        <v>33</v>
      </c>
      <c r="BG2025" s="10" t="s">
        <v>33</v>
      </c>
      <c r="BH2025" s="13" t="s">
        <v>33</v>
      </c>
      <c r="BI2025" s="10" t="s">
        <v>33</v>
      </c>
      <c r="BJ2025" s="10" t="s">
        <v>33</v>
      </c>
      <c r="BL2025" s="10" t="s">
        <v>33</v>
      </c>
      <c r="BM2025" s="10" t="s">
        <v>33</v>
      </c>
      <c r="BP2025" s="10" t="s">
        <v>33</v>
      </c>
      <c r="BQ2025" s="10">
        <v>0</v>
      </c>
      <c r="BR2025" s="10" t="s">
        <v>85</v>
      </c>
      <c r="BS2025" s="11">
        <v>24.66345260198046</v>
      </c>
      <c r="BT2025" s="11">
        <v>468.43743551036255</v>
      </c>
      <c r="BU2025" s="10">
        <v>2025</v>
      </c>
    </row>
    <row r="2026" spans="1:73" s="10" customFormat="1" x14ac:dyDescent="0.45">
      <c r="A2026" s="10" t="s">
        <v>33</v>
      </c>
      <c r="D2026" s="10" t="s">
        <v>33</v>
      </c>
      <c r="E2026" s="10">
        <v>2025</v>
      </c>
      <c r="F2026" s="10">
        <v>2037</v>
      </c>
      <c r="H2026" s="10">
        <v>543</v>
      </c>
      <c r="J2026" s="10" t="s">
        <v>33</v>
      </c>
      <c r="K2026" s="10" t="s">
        <v>1781</v>
      </c>
      <c r="L2026" s="10" t="s">
        <v>33</v>
      </c>
      <c r="M2026" s="10">
        <v>1.1958260743101399</v>
      </c>
      <c r="N2026" s="10">
        <v>1.1958260743101399</v>
      </c>
      <c r="T2026" s="10">
        <v>0</v>
      </c>
      <c r="W2026" s="10">
        <v>0</v>
      </c>
      <c r="X2026" s="10">
        <v>0</v>
      </c>
      <c r="Y2026" s="10">
        <v>0</v>
      </c>
      <c r="AB2026" s="10">
        <v>0</v>
      </c>
      <c r="AC2026" s="10">
        <v>0</v>
      </c>
      <c r="AD2026" s="10">
        <v>0</v>
      </c>
      <c r="AE2026" s="10">
        <v>0</v>
      </c>
      <c r="AH2026" s="10">
        <v>1</v>
      </c>
      <c r="AJ2026" s="10" t="s">
        <v>33</v>
      </c>
      <c r="AK2026" s="10">
        <v>1.1958260743101399</v>
      </c>
      <c r="AL2026" s="10">
        <v>0</v>
      </c>
      <c r="AM2026" s="10">
        <v>0</v>
      </c>
      <c r="AN2026" s="10">
        <v>0</v>
      </c>
      <c r="AO2026" s="10">
        <v>0</v>
      </c>
      <c r="AQ2026" s="10">
        <v>5.2191763093729433</v>
      </c>
      <c r="AR2026" s="10">
        <v>10.82902032711319</v>
      </c>
      <c r="AS2026" s="10">
        <v>18.396825975703958</v>
      </c>
      <c r="AT2026" s="10">
        <v>122.65064327026417</v>
      </c>
      <c r="AU2026" s="10">
        <v>2.1664376468147588</v>
      </c>
      <c r="AV2026" s="10">
        <v>247.65751485755391</v>
      </c>
      <c r="AW2026" s="10">
        <v>372.4745957746328</v>
      </c>
      <c r="AX2026" s="10" t="s">
        <v>33</v>
      </c>
      <c r="AY2026" s="10" t="s">
        <v>33</v>
      </c>
      <c r="AZ2026" s="10" t="s">
        <v>33</v>
      </c>
      <c r="BA2026" s="10" t="s">
        <v>33</v>
      </c>
      <c r="BB2026" s="10">
        <v>2025</v>
      </c>
      <c r="BC2026" s="10">
        <v>2037</v>
      </c>
      <c r="BE2026" s="10" t="s">
        <v>85</v>
      </c>
      <c r="BF2026" s="10" t="s">
        <v>1781</v>
      </c>
      <c r="BG2026" s="10">
        <v>87.263807701460962</v>
      </c>
      <c r="BH2026" s="13">
        <v>277.85505575078344</v>
      </c>
      <c r="BI2026" s="10">
        <v>6</v>
      </c>
      <c r="BJ2026" s="10" t="s">
        <v>33</v>
      </c>
      <c r="BL2026" s="10" t="s">
        <v>33</v>
      </c>
      <c r="BM2026" s="10" t="s">
        <v>33</v>
      </c>
      <c r="BP2026" s="10" t="s">
        <v>33</v>
      </c>
      <c r="BQ2026" s="10" t="s">
        <v>33</v>
      </c>
      <c r="BR2026" s="10" t="s">
        <v>33</v>
      </c>
      <c r="BS2026" s="11" t="s">
        <v>33</v>
      </c>
      <c r="BT2026" s="11" t="s">
        <v>33</v>
      </c>
      <c r="BU2026" s="10">
        <v>2026</v>
      </c>
    </row>
    <row r="2027" spans="1:73" s="10" customFormat="1" x14ac:dyDescent="0.45">
      <c r="A2027" s="10" t="s">
        <v>33</v>
      </c>
      <c r="D2027" s="10" t="s">
        <v>33</v>
      </c>
      <c r="E2027" s="10">
        <v>2025</v>
      </c>
      <c r="F2027" s="10">
        <v>2043</v>
      </c>
      <c r="H2027" s="10">
        <v>544</v>
      </c>
      <c r="J2027" s="10" t="s">
        <v>33</v>
      </c>
      <c r="K2027" s="10" t="s">
        <v>37</v>
      </c>
      <c r="L2027" s="10" t="s">
        <v>33</v>
      </c>
      <c r="M2027" s="10">
        <v>0.1</v>
      </c>
      <c r="N2027" s="10">
        <v>0.1</v>
      </c>
      <c r="T2027" s="10">
        <v>0</v>
      </c>
      <c r="W2027" s="10">
        <v>0</v>
      </c>
      <c r="X2027" s="10">
        <v>0</v>
      </c>
      <c r="Y2027" s="10">
        <v>0</v>
      </c>
      <c r="AB2027" s="10">
        <v>0</v>
      </c>
      <c r="AC2027" s="10">
        <v>0</v>
      </c>
      <c r="AD2027" s="10">
        <v>0</v>
      </c>
      <c r="AE2027" s="10">
        <v>0</v>
      </c>
      <c r="AH2027" s="10">
        <v>1</v>
      </c>
      <c r="AJ2027" s="10" t="s">
        <v>33</v>
      </c>
      <c r="AK2027" s="10">
        <v>0.1</v>
      </c>
      <c r="AL2027" s="10">
        <v>0</v>
      </c>
      <c r="AM2027" s="10">
        <v>0</v>
      </c>
      <c r="AN2027" s="10">
        <v>0</v>
      </c>
      <c r="AO2027" s="10">
        <v>0</v>
      </c>
      <c r="AQ2027" s="10">
        <v>0</v>
      </c>
      <c r="AR2027" s="10">
        <v>0</v>
      </c>
      <c r="AS2027" s="10">
        <v>0</v>
      </c>
      <c r="AT2027" s="10">
        <v>0</v>
      </c>
      <c r="AU2027" s="10">
        <v>0</v>
      </c>
      <c r="AV2027" s="10">
        <v>0.1</v>
      </c>
      <c r="AW2027" s="10">
        <v>0.1</v>
      </c>
      <c r="AX2027" s="10" t="s">
        <v>33</v>
      </c>
      <c r="AY2027" s="10" t="s">
        <v>33</v>
      </c>
      <c r="AZ2027" s="10" t="s">
        <v>33</v>
      </c>
      <c r="BA2027" s="10" t="s">
        <v>33</v>
      </c>
      <c r="BB2027" s="10">
        <v>2025</v>
      </c>
      <c r="BC2027" s="10">
        <v>2043</v>
      </c>
      <c r="BE2027" s="10" t="s">
        <v>85</v>
      </c>
      <c r="BF2027" s="10" t="s">
        <v>3184</v>
      </c>
      <c r="BG2027" s="10">
        <v>0</v>
      </c>
      <c r="BH2027" s="13">
        <v>0.21742090041783868</v>
      </c>
      <c r="BI2027" s="10">
        <v>7</v>
      </c>
      <c r="BJ2027" s="10" t="s">
        <v>33</v>
      </c>
      <c r="BL2027" s="10" t="s">
        <v>33</v>
      </c>
      <c r="BM2027" s="10" t="s">
        <v>33</v>
      </c>
      <c r="BP2027" s="10" t="s">
        <v>33</v>
      </c>
      <c r="BQ2027" s="10" t="s">
        <v>33</v>
      </c>
      <c r="BR2027" s="10" t="s">
        <v>33</v>
      </c>
      <c r="BS2027" s="11" t="s">
        <v>33</v>
      </c>
      <c r="BT2027" s="11" t="s">
        <v>33</v>
      </c>
      <c r="BU2027" s="10">
        <v>2027</v>
      </c>
    </row>
    <row r="2028" spans="1:73" s="10" customFormat="1" x14ac:dyDescent="0.45">
      <c r="A2028" s="10" t="s">
        <v>33</v>
      </c>
      <c r="D2028" s="10" t="s">
        <v>33</v>
      </c>
      <c r="E2028" s="10">
        <v>2025</v>
      </c>
      <c r="F2028" s="10">
        <v>2044</v>
      </c>
      <c r="H2028" s="10">
        <v>545</v>
      </c>
      <c r="J2028" s="10" t="s">
        <v>33</v>
      </c>
      <c r="K2028" s="10" t="s">
        <v>42</v>
      </c>
      <c r="L2028" s="10" t="s">
        <v>33</v>
      </c>
      <c r="M2028" s="10">
        <v>1.5491933384829668</v>
      </c>
      <c r="N2028" s="10">
        <v>1.5491933384829668</v>
      </c>
      <c r="T2028" s="10">
        <v>0</v>
      </c>
      <c r="W2028" s="10">
        <v>0</v>
      </c>
      <c r="X2028" s="10">
        <v>0</v>
      </c>
      <c r="Y2028" s="10">
        <v>0</v>
      </c>
      <c r="AB2028" s="10">
        <v>0</v>
      </c>
      <c r="AC2028" s="10">
        <v>0</v>
      </c>
      <c r="AD2028" s="10">
        <v>0</v>
      </c>
      <c r="AE2028" s="10">
        <v>0</v>
      </c>
      <c r="AH2028" s="10">
        <v>1</v>
      </c>
      <c r="AJ2028" s="10" t="s">
        <v>33</v>
      </c>
      <c r="AK2028" s="10">
        <v>1.5491933384829668</v>
      </c>
      <c r="AL2028" s="10">
        <v>0</v>
      </c>
      <c r="AM2028" s="10">
        <v>0</v>
      </c>
      <c r="AN2028" s="10">
        <v>0</v>
      </c>
      <c r="AO2028" s="10">
        <v>0</v>
      </c>
      <c r="AQ2028" s="10">
        <v>0</v>
      </c>
      <c r="AR2028" s="10">
        <v>0</v>
      </c>
      <c r="AS2028" s="10">
        <v>0</v>
      </c>
      <c r="AT2028" s="10">
        <v>0</v>
      </c>
      <c r="AU2028" s="10">
        <v>0</v>
      </c>
      <c r="AV2028" s="10">
        <v>1.5491933384829668</v>
      </c>
      <c r="AW2028" s="10">
        <v>1.5491933384829668</v>
      </c>
      <c r="AX2028" s="10" t="s">
        <v>33</v>
      </c>
      <c r="AY2028" s="10" t="s">
        <v>33</v>
      </c>
      <c r="AZ2028" s="10" t="s">
        <v>33</v>
      </c>
      <c r="BA2028" s="10" t="s">
        <v>33</v>
      </c>
      <c r="BB2028" s="10">
        <v>2025</v>
      </c>
      <c r="BC2028" s="10">
        <v>2044</v>
      </c>
      <c r="BE2028" s="10" t="s">
        <v>85</v>
      </c>
      <c r="BF2028" s="10" t="s">
        <v>3185</v>
      </c>
      <c r="BG2028" s="10">
        <v>0</v>
      </c>
      <c r="BH2028" s="13">
        <v>3.3682701057428419</v>
      </c>
      <c r="BI2028" s="10">
        <v>8</v>
      </c>
      <c r="BJ2028" s="10" t="s">
        <v>33</v>
      </c>
      <c r="BL2028" s="10" t="s">
        <v>33</v>
      </c>
      <c r="BM2028" s="10" t="s">
        <v>33</v>
      </c>
      <c r="BP2028" s="10" t="s">
        <v>33</v>
      </c>
      <c r="BQ2028" s="10" t="s">
        <v>33</v>
      </c>
      <c r="BR2028" s="10" t="s">
        <v>33</v>
      </c>
      <c r="BS2028" s="11" t="s">
        <v>33</v>
      </c>
      <c r="BT2028" s="11" t="s">
        <v>33</v>
      </c>
      <c r="BU2028" s="10">
        <v>2028</v>
      </c>
    </row>
    <row r="2029" spans="1:73" s="10" customFormat="1" x14ac:dyDescent="0.45">
      <c r="A2029" s="10" t="s">
        <v>33</v>
      </c>
      <c r="D2029" s="10" t="s">
        <v>33</v>
      </c>
      <c r="E2029" s="10">
        <v>2025</v>
      </c>
      <c r="F2029" s="10">
        <v>2045</v>
      </c>
      <c r="H2029" s="10">
        <v>546</v>
      </c>
      <c r="J2029" s="10" t="s">
        <v>33</v>
      </c>
      <c r="K2029" s="10" t="s">
        <v>301</v>
      </c>
      <c r="L2029" s="10" t="s">
        <v>33</v>
      </c>
      <c r="M2029" s="10">
        <v>4.9497474683058332E-2</v>
      </c>
      <c r="N2029" s="10">
        <v>4.9497474683058332E-2</v>
      </c>
      <c r="T2029" s="10">
        <v>0</v>
      </c>
      <c r="W2029" s="10">
        <v>0</v>
      </c>
      <c r="X2029" s="10">
        <v>0</v>
      </c>
      <c r="Y2029" s="10">
        <v>0</v>
      </c>
      <c r="AB2029" s="10">
        <v>0</v>
      </c>
      <c r="AC2029" s="10">
        <v>0</v>
      </c>
      <c r="AD2029" s="10">
        <v>0</v>
      </c>
      <c r="AE2029" s="10">
        <v>0</v>
      </c>
      <c r="AH2029" s="10">
        <v>1</v>
      </c>
      <c r="AJ2029" s="10" t="s">
        <v>33</v>
      </c>
      <c r="AK2029" s="10">
        <v>4.9497474683058332E-2</v>
      </c>
      <c r="AL2029" s="10">
        <v>0</v>
      </c>
      <c r="AM2029" s="10">
        <v>0</v>
      </c>
      <c r="AN2029" s="10">
        <v>0</v>
      </c>
      <c r="AO2029" s="10">
        <v>0</v>
      </c>
      <c r="AQ2029" s="10">
        <v>0.13972663036608571</v>
      </c>
      <c r="AR2029" s="10">
        <v>1.2606904970244461</v>
      </c>
      <c r="AS2029" s="10">
        <v>1.4632941110552704</v>
      </c>
      <c r="AT2029" s="10">
        <v>3.2835758136030142</v>
      </c>
      <c r="AU2029" s="10">
        <v>0.10412501811186459</v>
      </c>
      <c r="AV2029" s="10">
        <v>14.887476522237543</v>
      </c>
      <c r="AW2029" s="10">
        <v>18.275177353952422</v>
      </c>
      <c r="AX2029" s="10" t="s">
        <v>33</v>
      </c>
      <c r="AY2029" s="10" t="s">
        <v>33</v>
      </c>
      <c r="AZ2029" s="10" t="s">
        <v>33</v>
      </c>
      <c r="BA2029" s="10" t="s">
        <v>33</v>
      </c>
      <c r="BB2029" s="10">
        <v>2025</v>
      </c>
      <c r="BC2029" s="10">
        <v>2045</v>
      </c>
      <c r="BE2029" s="10" t="s">
        <v>85</v>
      </c>
      <c r="BF2029" s="10" t="s">
        <v>3186</v>
      </c>
      <c r="BG2029" s="10">
        <v>6.941013416469044</v>
      </c>
      <c r="BH2029" s="13">
        <v>7.3031001375019402</v>
      </c>
      <c r="BI2029" s="10">
        <v>9</v>
      </c>
      <c r="BJ2029" s="10" t="s">
        <v>33</v>
      </c>
      <c r="BL2029" s="10" t="s">
        <v>33</v>
      </c>
      <c r="BM2029" s="10" t="s">
        <v>33</v>
      </c>
      <c r="BP2029" s="10" t="s">
        <v>33</v>
      </c>
      <c r="BQ2029" s="10" t="s">
        <v>33</v>
      </c>
      <c r="BR2029" s="10" t="s">
        <v>33</v>
      </c>
      <c r="BS2029" s="11" t="s">
        <v>33</v>
      </c>
      <c r="BT2029" s="11" t="s">
        <v>33</v>
      </c>
      <c r="BU2029" s="10">
        <v>2029</v>
      </c>
    </row>
    <row r="2030" spans="1:73" s="10" customFormat="1" x14ac:dyDescent="0.45">
      <c r="A2030" s="10" t="s">
        <v>33</v>
      </c>
      <c r="D2030" s="10" t="s">
        <v>33</v>
      </c>
      <c r="E2030" s="10">
        <v>2025</v>
      </c>
      <c r="F2030" s="10">
        <v>2047</v>
      </c>
      <c r="H2030" s="10">
        <v>547</v>
      </c>
      <c r="J2030" s="10" t="s">
        <v>33</v>
      </c>
      <c r="K2030" s="10" t="s">
        <v>452</v>
      </c>
      <c r="L2030" s="10" t="s">
        <v>33</v>
      </c>
      <c r="M2030" s="10">
        <v>2.7110883423451922E-2</v>
      </c>
      <c r="N2030" s="10">
        <v>2.7110883423451922E-2</v>
      </c>
      <c r="T2030" s="10">
        <v>0</v>
      </c>
      <c r="W2030" s="10">
        <v>0</v>
      </c>
      <c r="X2030" s="10">
        <v>0</v>
      </c>
      <c r="Y2030" s="10">
        <v>0</v>
      </c>
      <c r="AB2030" s="10">
        <v>0</v>
      </c>
      <c r="AC2030" s="10">
        <v>0</v>
      </c>
      <c r="AD2030" s="10">
        <v>0</v>
      </c>
      <c r="AE2030" s="10">
        <v>0</v>
      </c>
      <c r="AH2030" s="10">
        <v>1</v>
      </c>
      <c r="AJ2030" s="10" t="s">
        <v>33</v>
      </c>
      <c r="AK2030" s="10">
        <v>2.7110883423451922E-2</v>
      </c>
      <c r="AL2030" s="10">
        <v>0</v>
      </c>
      <c r="AM2030" s="10">
        <v>0</v>
      </c>
      <c r="AN2030" s="10">
        <v>0</v>
      </c>
      <c r="AO2030" s="10">
        <v>0</v>
      </c>
      <c r="AQ2030" s="10">
        <v>5.2155209277186435E-2</v>
      </c>
      <c r="AR2030" s="10">
        <v>0.41279350959159244</v>
      </c>
      <c r="AS2030" s="10">
        <v>0.48841856304351278</v>
      </c>
      <c r="AT2030" s="10">
        <v>1.2256474180138812</v>
      </c>
      <c r="AU2030" s="10">
        <v>1.565808854567409E-2</v>
      </c>
      <c r="AV2030" s="10">
        <v>7.9161752465483382</v>
      </c>
      <c r="AW2030" s="10">
        <v>9.1574807531078939</v>
      </c>
      <c r="AX2030" s="10" t="s">
        <v>33</v>
      </c>
      <c r="AY2030" s="10" t="s">
        <v>33</v>
      </c>
      <c r="AZ2030" s="10" t="s">
        <v>33</v>
      </c>
      <c r="BA2030" s="10" t="s">
        <v>33</v>
      </c>
      <c r="BB2030" s="10">
        <v>2025</v>
      </c>
      <c r="BC2030" s="10">
        <v>2047</v>
      </c>
      <c r="BE2030" s="10" t="s">
        <v>85</v>
      </c>
      <c r="BF2030" s="10" t="s">
        <v>452</v>
      </c>
      <c r="BG2030" s="10">
        <v>2.3167726660860626</v>
      </c>
      <c r="BH2030" s="13">
        <v>5.871220314621266</v>
      </c>
      <c r="BI2030" s="10">
        <v>10</v>
      </c>
      <c r="BJ2030" s="10" t="s">
        <v>33</v>
      </c>
      <c r="BL2030" s="10" t="s">
        <v>33</v>
      </c>
      <c r="BM2030" s="10" t="s">
        <v>33</v>
      </c>
      <c r="BP2030" s="10" t="s">
        <v>33</v>
      </c>
      <c r="BQ2030" s="10" t="s">
        <v>33</v>
      </c>
      <c r="BR2030" s="10" t="s">
        <v>33</v>
      </c>
      <c r="BS2030" s="11" t="s">
        <v>33</v>
      </c>
      <c r="BT2030" s="11" t="s">
        <v>33</v>
      </c>
      <c r="BU2030" s="10">
        <v>2030</v>
      </c>
    </row>
    <row r="2031" spans="1:73" s="10" customFormat="1" x14ac:dyDescent="0.45">
      <c r="A2031" s="10" t="s">
        <v>33</v>
      </c>
      <c r="D2031" s="10" t="s">
        <v>33</v>
      </c>
      <c r="E2031" s="10">
        <v>2025</v>
      </c>
      <c r="F2031" s="10">
        <v>2051</v>
      </c>
      <c r="H2031" s="10">
        <v>548</v>
      </c>
      <c r="J2031" s="10" t="s">
        <v>33</v>
      </c>
      <c r="K2031" s="10" t="s">
        <v>795</v>
      </c>
      <c r="L2031" s="10" t="s">
        <v>33</v>
      </c>
      <c r="M2031" s="10">
        <v>1.4142135623730951E-2</v>
      </c>
      <c r="N2031" s="10">
        <v>1.4142135623730951E-2</v>
      </c>
      <c r="T2031" s="10">
        <v>0</v>
      </c>
      <c r="W2031" s="10">
        <v>0</v>
      </c>
      <c r="X2031" s="10">
        <v>0</v>
      </c>
      <c r="Y2031" s="10">
        <v>0</v>
      </c>
      <c r="AB2031" s="10">
        <v>0</v>
      </c>
      <c r="AC2031" s="10">
        <v>0</v>
      </c>
      <c r="AD2031" s="10">
        <v>0</v>
      </c>
      <c r="AE2031" s="10">
        <v>0</v>
      </c>
      <c r="AH2031" s="10">
        <v>1</v>
      </c>
      <c r="AJ2031" s="10" t="s">
        <v>33</v>
      </c>
      <c r="AK2031" s="10">
        <v>1.4142135623730951E-2</v>
      </c>
      <c r="AL2031" s="10">
        <v>0</v>
      </c>
      <c r="AM2031" s="10">
        <v>0</v>
      </c>
      <c r="AN2031" s="10">
        <v>0</v>
      </c>
      <c r="AO2031" s="10">
        <v>0</v>
      </c>
      <c r="AQ2031" s="10">
        <v>1.0182664248069186E-2</v>
      </c>
      <c r="AR2031" s="10">
        <v>4.4753933097429095E-3</v>
      </c>
      <c r="AS2031" s="10">
        <v>1.9240256469443228E-2</v>
      </c>
      <c r="AT2031" s="10">
        <v>0.23929260982962586</v>
      </c>
      <c r="AU2031" s="10">
        <v>1.6620839312465369E-3</v>
      </c>
      <c r="AV2031" s="10">
        <v>5.8151973119044728E-2</v>
      </c>
      <c r="AW2031" s="10">
        <v>0.2991066668799171</v>
      </c>
      <c r="AX2031" s="10" t="s">
        <v>33</v>
      </c>
      <c r="AY2031" s="10" t="s">
        <v>33</v>
      </c>
      <c r="AZ2031" s="10" t="s">
        <v>33</v>
      </c>
      <c r="BA2031" s="10" t="s">
        <v>33</v>
      </c>
      <c r="BB2031" s="10">
        <v>2025</v>
      </c>
      <c r="BC2031" s="10">
        <v>2051</v>
      </c>
      <c r="BE2031" s="10" t="s">
        <v>85</v>
      </c>
      <c r="BF2031" s="10" t="s">
        <v>3187</v>
      </c>
      <c r="BG2031" s="10">
        <v>9.1264549813845686E-2</v>
      </c>
      <c r="BH2031" s="13">
        <v>0.12275931187701908</v>
      </c>
      <c r="BI2031" s="10">
        <v>11</v>
      </c>
      <c r="BJ2031" s="10" t="s">
        <v>33</v>
      </c>
      <c r="BL2031" s="10" t="s">
        <v>33</v>
      </c>
      <c r="BM2031" s="10" t="s">
        <v>33</v>
      </c>
      <c r="BP2031" s="10" t="s">
        <v>33</v>
      </c>
      <c r="BQ2031" s="10" t="s">
        <v>33</v>
      </c>
      <c r="BR2031" s="10" t="s">
        <v>33</v>
      </c>
      <c r="BS2031" s="11" t="s">
        <v>33</v>
      </c>
      <c r="BT2031" s="11" t="s">
        <v>33</v>
      </c>
      <c r="BU2031" s="10">
        <v>2031</v>
      </c>
    </row>
    <row r="2032" spans="1:73" s="10" customFormat="1" x14ac:dyDescent="0.45">
      <c r="A2032" s="10">
        <v>542</v>
      </c>
      <c r="D2032" s="10">
        <v>2037</v>
      </c>
      <c r="E2032" s="10" t="s">
        <v>33</v>
      </c>
      <c r="F2032" s="10">
        <v>2024</v>
      </c>
      <c r="H2032" s="10" t="s">
        <v>33</v>
      </c>
      <c r="J2032" s="10" t="s">
        <v>414</v>
      </c>
      <c r="K2032" s="10">
        <v>0</v>
      </c>
      <c r="L2032" s="10">
        <v>1</v>
      </c>
      <c r="M2032" s="10" t="s">
        <v>33</v>
      </c>
      <c r="N2032" s="10">
        <v>1</v>
      </c>
      <c r="T2032" s="10">
        <v>2.2360679774997897E-2</v>
      </c>
      <c r="W2032" s="10">
        <v>0.24596747752497686</v>
      </c>
      <c r="X2032" s="10" t="s">
        <v>35</v>
      </c>
      <c r="Y2032" s="10">
        <v>8.9442719099991588E-2</v>
      </c>
      <c r="AB2032" s="10">
        <v>0.14400277775098647</v>
      </c>
      <c r="AC2032" s="10">
        <v>0</v>
      </c>
      <c r="AD2032" s="10">
        <v>0</v>
      </c>
      <c r="AE2032" s="10">
        <v>0</v>
      </c>
      <c r="AH2032" s="10">
        <v>1</v>
      </c>
      <c r="AJ2032" s="10">
        <v>1</v>
      </c>
      <c r="AK2032" s="10">
        <v>1</v>
      </c>
      <c r="AL2032" s="10">
        <v>2.2360679774997897E-2</v>
      </c>
      <c r="AM2032" s="10">
        <v>0.24596747752497686</v>
      </c>
      <c r="AN2032" s="10">
        <v>0</v>
      </c>
      <c r="AO2032" s="10">
        <v>0</v>
      </c>
      <c r="AQ2032" s="10">
        <v>0.17589339908636537</v>
      </c>
      <c r="AR2032" s="10">
        <v>0.52882765036738244</v>
      </c>
      <c r="AS2032" s="10">
        <v>0.78387307904261228</v>
      </c>
      <c r="AT2032" s="10">
        <v>4.1334948785295857</v>
      </c>
      <c r="AU2032" s="10">
        <v>0.24642765666479702</v>
      </c>
      <c r="AV2032" s="10">
        <v>6.5255706061293868</v>
      </c>
      <c r="AW2032" s="10">
        <v>10.90549314132377</v>
      </c>
      <c r="AX2032" s="10">
        <v>9</v>
      </c>
      <c r="AY2032" s="10">
        <v>0.46398246683911532</v>
      </c>
      <c r="AZ2032" s="10" t="s">
        <v>33</v>
      </c>
      <c r="BA2032" s="10">
        <v>2037</v>
      </c>
      <c r="BB2032" s="10" t="s">
        <v>33</v>
      </c>
      <c r="BC2032" s="10">
        <v>2024</v>
      </c>
      <c r="BE2032" s="10" t="s">
        <v>33</v>
      </c>
      <c r="BF2032" s="10" t="s">
        <v>33</v>
      </c>
      <c r="BG2032" s="10" t="s">
        <v>33</v>
      </c>
      <c r="BH2032" s="13" t="s">
        <v>33</v>
      </c>
      <c r="BI2032" s="10" t="s">
        <v>33</v>
      </c>
      <c r="BJ2032" s="10" t="s">
        <v>33</v>
      </c>
      <c r="BL2032" s="10" t="s">
        <v>33</v>
      </c>
      <c r="BM2032" s="10" t="s">
        <v>33</v>
      </c>
      <c r="BP2032" s="10" t="s">
        <v>33</v>
      </c>
      <c r="BQ2032" s="10">
        <v>0</v>
      </c>
      <c r="BR2032" s="10" t="s">
        <v>414</v>
      </c>
      <c r="BS2032" s="11">
        <v>0.78387307904261228</v>
      </c>
      <c r="BT2032" s="11">
        <v>10.90549314132377</v>
      </c>
      <c r="BU2032" s="10">
        <v>2032</v>
      </c>
    </row>
    <row r="2033" spans="1:73" s="10" customFormat="1" x14ac:dyDescent="0.45">
      <c r="A2033" s="10" t="s">
        <v>33</v>
      </c>
      <c r="D2033" s="10" t="s">
        <v>33</v>
      </c>
      <c r="E2033" s="10">
        <v>2032</v>
      </c>
      <c r="F2033" s="10">
        <v>2044</v>
      </c>
      <c r="H2033" s="10">
        <v>545</v>
      </c>
      <c r="J2033" s="10" t="s">
        <v>33</v>
      </c>
      <c r="K2033" s="10" t="s">
        <v>42</v>
      </c>
      <c r="L2033" s="10" t="s">
        <v>33</v>
      </c>
      <c r="M2033" s="10">
        <v>1.0988630487917956</v>
      </c>
      <c r="N2033" s="10">
        <v>1.0988630487917956</v>
      </c>
      <c r="T2033" s="10">
        <v>0</v>
      </c>
      <c r="W2033" s="10">
        <v>0</v>
      </c>
      <c r="X2033" s="10">
        <v>0</v>
      </c>
      <c r="Y2033" s="10">
        <v>0</v>
      </c>
      <c r="AB2033" s="10">
        <v>0</v>
      </c>
      <c r="AC2033" s="10">
        <v>0</v>
      </c>
      <c r="AD2033" s="10">
        <v>0</v>
      </c>
      <c r="AE2033" s="10">
        <v>0</v>
      </c>
      <c r="AH2033" s="10">
        <v>1</v>
      </c>
      <c r="AJ2033" s="10" t="s">
        <v>33</v>
      </c>
      <c r="AK2033" s="10">
        <v>1.0988630487917956</v>
      </c>
      <c r="AL2033" s="10">
        <v>0</v>
      </c>
      <c r="AM2033" s="10">
        <v>0</v>
      </c>
      <c r="AN2033" s="10">
        <v>0</v>
      </c>
      <c r="AO2033" s="10">
        <v>0</v>
      </c>
      <c r="AQ2033" s="10">
        <v>0</v>
      </c>
      <c r="AR2033" s="10">
        <v>0</v>
      </c>
      <c r="AS2033" s="10">
        <v>0</v>
      </c>
      <c r="AT2033" s="10">
        <v>0</v>
      </c>
      <c r="AU2033" s="10">
        <v>0</v>
      </c>
      <c r="AV2033" s="10">
        <v>1.0988630487917956</v>
      </c>
      <c r="AW2033" s="10">
        <v>1.0988630487917956</v>
      </c>
      <c r="AX2033" s="10" t="s">
        <v>33</v>
      </c>
      <c r="AY2033" s="10" t="s">
        <v>33</v>
      </c>
      <c r="AZ2033" s="10" t="s">
        <v>33</v>
      </c>
      <c r="BA2033" s="10" t="s">
        <v>33</v>
      </c>
      <c r="BB2033" s="10">
        <v>2032</v>
      </c>
      <c r="BC2033" s="10">
        <v>2044</v>
      </c>
      <c r="BE2033" s="10" t="s">
        <v>414</v>
      </c>
      <c r="BF2033" s="10" t="s">
        <v>3188</v>
      </c>
      <c r="BG2033" s="10">
        <v>0</v>
      </c>
      <c r="BH2033" s="13">
        <v>0.25372902834971206</v>
      </c>
      <c r="BI2033" s="10">
        <v>13</v>
      </c>
      <c r="BJ2033" s="10" t="s">
        <v>33</v>
      </c>
      <c r="BL2033" s="10" t="s">
        <v>33</v>
      </c>
      <c r="BM2033" s="10" t="s">
        <v>33</v>
      </c>
      <c r="BP2033" s="10" t="s">
        <v>33</v>
      </c>
      <c r="BQ2033" s="10" t="s">
        <v>33</v>
      </c>
      <c r="BR2033" s="10" t="s">
        <v>33</v>
      </c>
      <c r="BS2033" s="11" t="s">
        <v>33</v>
      </c>
      <c r="BT2033" s="11" t="s">
        <v>33</v>
      </c>
      <c r="BU2033" s="10">
        <v>2033</v>
      </c>
    </row>
    <row r="2034" spans="1:73" s="10" customFormat="1" x14ac:dyDescent="0.45">
      <c r="A2034" s="10" t="s">
        <v>33</v>
      </c>
      <c r="D2034" s="10" t="s">
        <v>33</v>
      </c>
      <c r="E2034" s="10">
        <v>2032</v>
      </c>
      <c r="F2034" s="10">
        <v>2055</v>
      </c>
      <c r="H2034" s="10">
        <v>549</v>
      </c>
      <c r="J2034" s="10" t="s">
        <v>33</v>
      </c>
      <c r="K2034" s="10" t="s">
        <v>711</v>
      </c>
      <c r="L2034" s="10" t="s">
        <v>33</v>
      </c>
      <c r="M2034" s="10">
        <v>0.35355339059327379</v>
      </c>
      <c r="N2034" s="10">
        <v>0.35355339059327379</v>
      </c>
      <c r="T2034" s="10">
        <v>0</v>
      </c>
      <c r="W2034" s="10">
        <v>0</v>
      </c>
      <c r="X2034" s="10">
        <v>0</v>
      </c>
      <c r="Y2034" s="10">
        <v>0</v>
      </c>
      <c r="AB2034" s="10">
        <v>0</v>
      </c>
      <c r="AC2034" s="10">
        <v>0</v>
      </c>
      <c r="AD2034" s="10">
        <v>0</v>
      </c>
      <c r="AE2034" s="10">
        <v>0</v>
      </c>
      <c r="AH2034" s="10">
        <v>1</v>
      </c>
      <c r="AJ2034" s="10" t="s">
        <v>33</v>
      </c>
      <c r="AK2034" s="10">
        <v>0.35355339059327379</v>
      </c>
      <c r="AL2034" s="10">
        <v>0</v>
      </c>
      <c r="AM2034" s="10">
        <v>0</v>
      </c>
      <c r="AN2034" s="10">
        <v>0</v>
      </c>
      <c r="AO2034" s="10">
        <v>0</v>
      </c>
      <c r="AQ2034" s="10">
        <v>0</v>
      </c>
      <c r="AR2034" s="10">
        <v>0</v>
      </c>
      <c r="AS2034" s="10">
        <v>0</v>
      </c>
      <c r="AT2034" s="10">
        <v>0</v>
      </c>
      <c r="AU2034" s="10">
        <v>0</v>
      </c>
      <c r="AV2034" s="10">
        <v>0.35355339059327379</v>
      </c>
      <c r="AW2034" s="10">
        <v>0.35355339059327379</v>
      </c>
      <c r="AX2034" s="10" t="s">
        <v>33</v>
      </c>
      <c r="AY2034" s="10" t="s">
        <v>33</v>
      </c>
      <c r="AZ2034" s="10" t="s">
        <v>33</v>
      </c>
      <c r="BA2034" s="10" t="s">
        <v>33</v>
      </c>
      <c r="BB2034" s="10">
        <v>2032</v>
      </c>
      <c r="BC2034" s="10">
        <v>2055</v>
      </c>
      <c r="BE2034" s="10" t="s">
        <v>414</v>
      </c>
      <c r="BF2034" s="10" t="s">
        <v>3189</v>
      </c>
      <c r="BG2034" s="10">
        <v>0</v>
      </c>
      <c r="BH2034" s="13">
        <v>8.1635976715761366E-2</v>
      </c>
      <c r="BI2034" s="10">
        <v>14</v>
      </c>
      <c r="BJ2034" s="10" t="s">
        <v>33</v>
      </c>
      <c r="BL2034" s="10" t="s">
        <v>33</v>
      </c>
      <c r="BM2034" s="10" t="s">
        <v>33</v>
      </c>
      <c r="BP2034" s="10" t="s">
        <v>33</v>
      </c>
      <c r="BQ2034" s="10" t="s">
        <v>33</v>
      </c>
      <c r="BR2034" s="10" t="s">
        <v>33</v>
      </c>
      <c r="BS2034" s="11" t="s">
        <v>33</v>
      </c>
      <c r="BT2034" s="11" t="s">
        <v>33</v>
      </c>
      <c r="BU2034" s="10">
        <v>2034</v>
      </c>
    </row>
    <row r="2035" spans="1:73" s="10" customFormat="1" x14ac:dyDescent="0.45">
      <c r="A2035" s="10" t="s">
        <v>33</v>
      </c>
      <c r="D2035" s="10" t="s">
        <v>33</v>
      </c>
      <c r="E2035" s="10">
        <v>2032</v>
      </c>
      <c r="F2035" s="10">
        <v>2057</v>
      </c>
      <c r="H2035" s="10">
        <v>550</v>
      </c>
      <c r="J2035" s="10" t="s">
        <v>33</v>
      </c>
      <c r="K2035" s="10" t="s">
        <v>453</v>
      </c>
      <c r="L2035" s="10" t="s">
        <v>33</v>
      </c>
      <c r="M2035" s="10">
        <v>0.01</v>
      </c>
      <c r="N2035" s="10">
        <v>0.01</v>
      </c>
      <c r="T2035" s="10">
        <v>0</v>
      </c>
      <c r="W2035" s="10">
        <v>0</v>
      </c>
      <c r="X2035" s="10">
        <v>0</v>
      </c>
      <c r="Y2035" s="10">
        <v>0</v>
      </c>
      <c r="AB2035" s="10">
        <v>0</v>
      </c>
      <c r="AC2035" s="10">
        <v>0</v>
      </c>
      <c r="AD2035" s="10">
        <v>0</v>
      </c>
      <c r="AE2035" s="10">
        <v>0</v>
      </c>
      <c r="AH2035" s="10">
        <v>1</v>
      </c>
      <c r="AJ2035" s="10" t="s">
        <v>33</v>
      </c>
      <c r="AK2035" s="10">
        <v>0.01</v>
      </c>
      <c r="AL2035" s="10">
        <v>0</v>
      </c>
      <c r="AM2035" s="10">
        <v>0</v>
      </c>
      <c r="AN2035" s="10">
        <v>0</v>
      </c>
      <c r="AO2035" s="10">
        <v>0</v>
      </c>
      <c r="AQ2035" s="10">
        <v>4.29976000743078E-2</v>
      </c>
      <c r="AR2035" s="10">
        <v>6.7120295313766593E-2</v>
      </c>
      <c r="AS2035" s="10">
        <v>0.12946681542151289</v>
      </c>
      <c r="AT2035" s="10">
        <v>1.0104436017462333</v>
      </c>
      <c r="AU2035" s="10">
        <v>8.678975382528252E-2</v>
      </c>
      <c r="AV2035" s="10">
        <v>1.2518324706970672</v>
      </c>
      <c r="AW2035" s="10">
        <v>2.3490658262685828</v>
      </c>
      <c r="AX2035" s="10" t="s">
        <v>33</v>
      </c>
      <c r="AY2035" s="10" t="s">
        <v>33</v>
      </c>
      <c r="AZ2035" s="10" t="s">
        <v>33</v>
      </c>
      <c r="BA2035" s="10" t="s">
        <v>33</v>
      </c>
      <c r="BB2035" s="10">
        <v>2032</v>
      </c>
      <c r="BC2035" s="10">
        <v>2057</v>
      </c>
      <c r="BE2035" s="10" t="s">
        <v>414</v>
      </c>
      <c r="BF2035" s="10" t="s">
        <v>453</v>
      </c>
      <c r="BG2035" s="10">
        <v>1.165201338793616</v>
      </c>
      <c r="BH2035" s="13">
        <v>0.29744441001805155</v>
      </c>
      <c r="BI2035" s="10">
        <v>15</v>
      </c>
      <c r="BJ2035" s="10" t="s">
        <v>33</v>
      </c>
      <c r="BL2035" s="10" t="s">
        <v>33</v>
      </c>
      <c r="BM2035" s="10" t="s">
        <v>33</v>
      </c>
      <c r="BP2035" s="10" t="s">
        <v>33</v>
      </c>
      <c r="BQ2035" s="10" t="s">
        <v>33</v>
      </c>
      <c r="BR2035" s="10" t="s">
        <v>33</v>
      </c>
      <c r="BS2035" s="11" t="s">
        <v>33</v>
      </c>
      <c r="BT2035" s="11" t="s">
        <v>33</v>
      </c>
      <c r="BU2035" s="10">
        <v>2035</v>
      </c>
    </row>
    <row r="2036" spans="1:73" s="10" customFormat="1" x14ac:dyDescent="0.45">
      <c r="A2036" s="10" t="s">
        <v>33</v>
      </c>
      <c r="D2036" s="10" t="s">
        <v>33</v>
      </c>
      <c r="E2036" s="10">
        <v>2032</v>
      </c>
      <c r="F2036" s="10">
        <v>2059</v>
      </c>
      <c r="H2036" s="10">
        <v>551</v>
      </c>
      <c r="J2036" s="10" t="s">
        <v>33</v>
      </c>
      <c r="K2036" s="10" t="s">
        <v>454</v>
      </c>
      <c r="L2036" s="10" t="s">
        <v>33</v>
      </c>
      <c r="M2036" s="10">
        <v>0.01</v>
      </c>
      <c r="N2036" s="10">
        <v>0.01</v>
      </c>
      <c r="T2036" s="10">
        <v>0</v>
      </c>
      <c r="W2036" s="10">
        <v>0</v>
      </c>
      <c r="X2036" s="10">
        <v>0</v>
      </c>
      <c r="Y2036" s="10">
        <v>0</v>
      </c>
      <c r="AB2036" s="10">
        <v>0</v>
      </c>
      <c r="AC2036" s="10">
        <v>0</v>
      </c>
      <c r="AD2036" s="10">
        <v>0</v>
      </c>
      <c r="AE2036" s="10">
        <v>0</v>
      </c>
      <c r="AH2036" s="10">
        <v>1</v>
      </c>
      <c r="AJ2036" s="10" t="s">
        <v>33</v>
      </c>
      <c r="AK2036" s="10">
        <v>0.01</v>
      </c>
      <c r="AL2036" s="10">
        <v>0</v>
      </c>
      <c r="AM2036" s="10">
        <v>0</v>
      </c>
      <c r="AN2036" s="10">
        <v>0</v>
      </c>
      <c r="AO2036" s="10">
        <v>0</v>
      </c>
      <c r="AQ2036" s="10">
        <v>0.11053511923705968</v>
      </c>
      <c r="AR2036" s="10">
        <v>0.21573987752863899</v>
      </c>
      <c r="AS2036" s="10">
        <v>0.37601580042237548</v>
      </c>
      <c r="AT2036" s="10">
        <v>2.5975753020709025</v>
      </c>
      <c r="AU2036" s="10">
        <v>1.5635125088528025E-2</v>
      </c>
      <c r="AV2036" s="10">
        <v>3.8213216960472507</v>
      </c>
      <c r="AW2036" s="10">
        <v>6.4345321232066812</v>
      </c>
      <c r="AX2036" s="10" t="s">
        <v>33</v>
      </c>
      <c r="AY2036" s="10" t="s">
        <v>33</v>
      </c>
      <c r="AZ2036" s="10" t="s">
        <v>33</v>
      </c>
      <c r="BA2036" s="10" t="s">
        <v>33</v>
      </c>
      <c r="BB2036" s="10">
        <v>2032</v>
      </c>
      <c r="BC2036" s="10">
        <v>2059</v>
      </c>
      <c r="BE2036" s="10" t="s">
        <v>414</v>
      </c>
      <c r="BF2036" s="10" t="s">
        <v>454</v>
      </c>
      <c r="BG2036" s="10">
        <v>3.3841422038013791</v>
      </c>
      <c r="BH2036" s="13">
        <v>0.24581280744881939</v>
      </c>
      <c r="BI2036" s="10">
        <v>16</v>
      </c>
      <c r="BJ2036" s="10" t="s">
        <v>33</v>
      </c>
      <c r="BL2036" s="10" t="s">
        <v>33</v>
      </c>
      <c r="BM2036" s="10" t="s">
        <v>33</v>
      </c>
      <c r="BP2036" s="10" t="s">
        <v>33</v>
      </c>
      <c r="BQ2036" s="10" t="s">
        <v>33</v>
      </c>
      <c r="BR2036" s="10" t="s">
        <v>33</v>
      </c>
      <c r="BS2036" s="11" t="s">
        <v>33</v>
      </c>
      <c r="BT2036" s="11" t="s">
        <v>33</v>
      </c>
      <c r="BU2036" s="10">
        <v>2036</v>
      </c>
    </row>
    <row r="2037" spans="1:73" s="10" customFormat="1" x14ac:dyDescent="0.45">
      <c r="A2037" s="10">
        <v>543</v>
      </c>
      <c r="D2037" s="10">
        <v>2043</v>
      </c>
      <c r="E2037" s="10" t="s">
        <v>33</v>
      </c>
      <c r="F2037" s="10">
        <v>2026</v>
      </c>
      <c r="H2037" s="10" t="s">
        <v>33</v>
      </c>
      <c r="J2037" s="10" t="s">
        <v>1781</v>
      </c>
      <c r="K2037" s="10">
        <v>0</v>
      </c>
      <c r="L2037" s="10">
        <v>0.99928097290341389</v>
      </c>
      <c r="M2037" s="10" t="s">
        <v>33</v>
      </c>
      <c r="N2037" s="10">
        <v>0.99928097290341389</v>
      </c>
      <c r="T2037" s="10">
        <v>0.3872983346207417</v>
      </c>
      <c r="W2037" s="10">
        <v>8.696263565463043E-2</v>
      </c>
      <c r="X2037" s="10" t="s">
        <v>35</v>
      </c>
      <c r="Y2037" s="10">
        <v>3.1622776601683791E-2</v>
      </c>
      <c r="AB2037" s="10">
        <v>5.0912670328710906E-2</v>
      </c>
      <c r="AC2037" s="10">
        <v>0</v>
      </c>
      <c r="AD2037" s="10">
        <v>0</v>
      </c>
      <c r="AE2037" s="10">
        <v>0</v>
      </c>
      <c r="AH2037" s="10">
        <v>1</v>
      </c>
      <c r="AJ2037" s="10">
        <v>0.99928097290341389</v>
      </c>
      <c r="AK2037" s="10">
        <v>0.99928097290341389</v>
      </c>
      <c r="AL2037" s="10">
        <v>0.3872983346207417</v>
      </c>
      <c r="AM2037" s="10">
        <v>8.696263565463043E-2</v>
      </c>
      <c r="AN2037" s="10">
        <v>0</v>
      </c>
      <c r="AO2037" s="10">
        <v>0</v>
      </c>
      <c r="AQ2037" s="10">
        <v>4.3644944875314193</v>
      </c>
      <c r="AR2037" s="10">
        <v>9.0556817247527768</v>
      </c>
      <c r="AS2037" s="10">
        <v>15.384198731673335</v>
      </c>
      <c r="AT2037" s="10">
        <v>102.56562045698836</v>
      </c>
      <c r="AU2037" s="10">
        <v>1.8116661723274057</v>
      </c>
      <c r="AV2037" s="10">
        <v>207.10161801784182</v>
      </c>
      <c r="AW2037" s="10">
        <v>311.47890464715761</v>
      </c>
      <c r="AX2037" s="10">
        <v>5.6723011203567113</v>
      </c>
      <c r="AY2037" s="10">
        <v>5.9843519056457462</v>
      </c>
      <c r="AZ2037" s="10" t="s">
        <v>33</v>
      </c>
      <c r="BA2037" s="10">
        <v>2043</v>
      </c>
      <c r="BB2037" s="10" t="s">
        <v>33</v>
      </c>
      <c r="BC2037" s="10">
        <v>2026</v>
      </c>
      <c r="BE2037" s="10" t="s">
        <v>33</v>
      </c>
      <c r="BF2037" s="10" t="s">
        <v>33</v>
      </c>
      <c r="BG2037" s="10" t="s">
        <v>33</v>
      </c>
      <c r="BH2037" s="13" t="s">
        <v>33</v>
      </c>
      <c r="BI2037" s="10" t="s">
        <v>33</v>
      </c>
      <c r="BJ2037" s="10" t="s">
        <v>33</v>
      </c>
      <c r="BL2037" s="10" t="s">
        <v>33</v>
      </c>
      <c r="BM2037" s="10" t="s">
        <v>33</v>
      </c>
      <c r="BP2037" s="10" t="s">
        <v>33</v>
      </c>
      <c r="BQ2037" s="10">
        <v>0</v>
      </c>
      <c r="BR2037" s="10" t="s">
        <v>1781</v>
      </c>
      <c r="BS2037" s="11">
        <v>15.384198731673335</v>
      </c>
      <c r="BT2037" s="11">
        <v>311.47890464715761</v>
      </c>
      <c r="BU2037" s="10">
        <v>2037</v>
      </c>
    </row>
    <row r="2038" spans="1:73" s="10" customFormat="1" x14ac:dyDescent="0.45">
      <c r="A2038" s="10" t="s">
        <v>33</v>
      </c>
      <c r="D2038" s="10" t="s">
        <v>33</v>
      </c>
      <c r="E2038" s="10">
        <v>2037</v>
      </c>
      <c r="F2038" s="10">
        <v>2061</v>
      </c>
      <c r="H2038" s="10">
        <v>552</v>
      </c>
      <c r="J2038" s="10" t="s">
        <v>33</v>
      </c>
      <c r="K2038" s="10" t="s">
        <v>300</v>
      </c>
      <c r="L2038" s="10" t="s">
        <v>33</v>
      </c>
      <c r="M2038" s="10">
        <v>1.3416407864998738</v>
      </c>
      <c r="N2038" s="10">
        <v>1.3416407864998738</v>
      </c>
      <c r="T2038" s="10">
        <v>0</v>
      </c>
      <c r="W2038" s="10">
        <v>0</v>
      </c>
      <c r="X2038" s="10">
        <v>0</v>
      </c>
      <c r="Y2038" s="10">
        <v>0</v>
      </c>
      <c r="AB2038" s="10">
        <v>0</v>
      </c>
      <c r="AC2038" s="10">
        <v>0</v>
      </c>
      <c r="AD2038" s="10">
        <v>0</v>
      </c>
      <c r="AE2038" s="10">
        <v>0</v>
      </c>
      <c r="AH2038" s="10">
        <v>1</v>
      </c>
      <c r="AJ2038" s="10" t="s">
        <v>33</v>
      </c>
      <c r="AK2038" s="10">
        <v>1.3416407864998738</v>
      </c>
      <c r="AL2038" s="10">
        <v>0</v>
      </c>
      <c r="AM2038" s="10">
        <v>0</v>
      </c>
      <c r="AN2038" s="10">
        <v>0</v>
      </c>
      <c r="AO2038" s="10">
        <v>0</v>
      </c>
      <c r="AQ2038" s="10">
        <v>3.9447205169124344</v>
      </c>
      <c r="AR2038" s="10">
        <v>8.7888254914124762</v>
      </c>
      <c r="AS2038" s="10">
        <v>14.508670240935505</v>
      </c>
      <c r="AT2038" s="10">
        <v>92.700932147442202</v>
      </c>
      <c r="AU2038" s="10">
        <v>1.7387412998701144</v>
      </c>
      <c r="AV2038" s="10">
        <v>204.13773767946975</v>
      </c>
      <c r="AW2038" s="10">
        <v>298.57741112678207</v>
      </c>
      <c r="AX2038" s="10" t="s">
        <v>33</v>
      </c>
      <c r="AY2038" s="10" t="s">
        <v>33</v>
      </c>
      <c r="AZ2038" s="10" t="s">
        <v>33</v>
      </c>
      <c r="BA2038" s="10" t="s">
        <v>33</v>
      </c>
      <c r="BB2038" s="10">
        <v>2037</v>
      </c>
      <c r="BC2038" s="10">
        <v>2061</v>
      </c>
      <c r="BE2038" s="10" t="s">
        <v>1781</v>
      </c>
      <c r="BF2038" s="10" t="s">
        <v>3190</v>
      </c>
      <c r="BG2038" s="10">
        <v>82.356763206877417</v>
      </c>
      <c r="BH2038" s="13">
        <v>169.98053961804516</v>
      </c>
      <c r="BI2038" s="10">
        <v>18</v>
      </c>
      <c r="BJ2038" s="10" t="s">
        <v>33</v>
      </c>
      <c r="BL2038" s="10" t="s">
        <v>33</v>
      </c>
      <c r="BM2038" s="10" t="s">
        <v>33</v>
      </c>
      <c r="BP2038" s="10" t="s">
        <v>33</v>
      </c>
      <c r="BQ2038" s="10" t="s">
        <v>33</v>
      </c>
      <c r="BR2038" s="10" t="s">
        <v>33</v>
      </c>
      <c r="BS2038" s="11" t="s">
        <v>33</v>
      </c>
      <c r="BT2038" s="11" t="s">
        <v>33</v>
      </c>
      <c r="BU2038" s="10">
        <v>2038</v>
      </c>
    </row>
    <row r="2039" spans="1:73" s="10" customFormat="1" x14ac:dyDescent="0.45">
      <c r="A2039" s="10" t="s">
        <v>33</v>
      </c>
      <c r="D2039" s="10" t="s">
        <v>33</v>
      </c>
      <c r="E2039" s="10">
        <v>2037</v>
      </c>
      <c r="F2039" s="10">
        <v>2045</v>
      </c>
      <c r="H2039" s="10">
        <v>546</v>
      </c>
      <c r="J2039" s="10" t="s">
        <v>33</v>
      </c>
      <c r="K2039" s="10" t="s">
        <v>301</v>
      </c>
      <c r="L2039" s="10" t="s">
        <v>33</v>
      </c>
      <c r="M2039" s="10">
        <v>4.9497474683058342E-3</v>
      </c>
      <c r="N2039" s="10">
        <v>4.9497474683058342E-3</v>
      </c>
      <c r="T2039" s="10">
        <v>0</v>
      </c>
      <c r="W2039" s="10">
        <v>0</v>
      </c>
      <c r="X2039" s="10">
        <v>0</v>
      </c>
      <c r="Y2039" s="10">
        <v>0</v>
      </c>
      <c r="AB2039" s="10">
        <v>0</v>
      </c>
      <c r="AC2039" s="10">
        <v>0</v>
      </c>
      <c r="AD2039" s="10">
        <v>0</v>
      </c>
      <c r="AE2039" s="10">
        <v>0</v>
      </c>
      <c r="AH2039" s="10">
        <v>1</v>
      </c>
      <c r="AJ2039" s="10" t="s">
        <v>33</v>
      </c>
      <c r="AK2039" s="10">
        <v>4.9497474683058342E-3</v>
      </c>
      <c r="AL2039" s="10">
        <v>0</v>
      </c>
      <c r="AM2039" s="10">
        <v>0</v>
      </c>
      <c r="AN2039" s="10">
        <v>0</v>
      </c>
      <c r="AO2039" s="10">
        <v>0</v>
      </c>
      <c r="AQ2039" s="10">
        <v>1.3972663036608575E-2</v>
      </c>
      <c r="AR2039" s="10">
        <v>0.12606904970244465</v>
      </c>
      <c r="AS2039" s="10">
        <v>0.14632941110552708</v>
      </c>
      <c r="AT2039" s="10">
        <v>0.32835758136030152</v>
      </c>
      <c r="AU2039" s="10">
        <v>1.0412501811186461E-2</v>
      </c>
      <c r="AV2039" s="10">
        <v>1.4887476522237546</v>
      </c>
      <c r="AW2039" s="10">
        <v>1.8275177353952425</v>
      </c>
      <c r="AX2039" s="10" t="s">
        <v>33</v>
      </c>
      <c r="AY2039" s="10" t="s">
        <v>33</v>
      </c>
      <c r="AZ2039" s="10" t="s">
        <v>33</v>
      </c>
      <c r="BA2039" s="10" t="s">
        <v>33</v>
      </c>
      <c r="BB2039" s="10">
        <v>2037</v>
      </c>
      <c r="BC2039" s="10">
        <v>2045</v>
      </c>
      <c r="BE2039" s="10" t="s">
        <v>1781</v>
      </c>
      <c r="BF2039" s="10" t="s">
        <v>3191</v>
      </c>
      <c r="BG2039" s="10">
        <v>0.83062172208020768</v>
      </c>
      <c r="BH2039" s="13">
        <v>0.54516366669319238</v>
      </c>
      <c r="BI2039" s="10">
        <v>19</v>
      </c>
      <c r="BJ2039" s="10" t="s">
        <v>33</v>
      </c>
      <c r="BL2039" s="10" t="s">
        <v>33</v>
      </c>
      <c r="BM2039" s="10" t="s">
        <v>33</v>
      </c>
      <c r="BP2039" s="10" t="s">
        <v>33</v>
      </c>
      <c r="BQ2039" s="10" t="s">
        <v>33</v>
      </c>
      <c r="BR2039" s="10" t="s">
        <v>33</v>
      </c>
      <c r="BS2039" s="11" t="s">
        <v>33</v>
      </c>
      <c r="BT2039" s="11" t="s">
        <v>33</v>
      </c>
      <c r="BU2039" s="10">
        <v>2039</v>
      </c>
    </row>
    <row r="2040" spans="1:73" s="10" customFormat="1" x14ac:dyDescent="0.45">
      <c r="A2040" s="10" t="s">
        <v>33</v>
      </c>
      <c r="D2040" s="10" t="s">
        <v>33</v>
      </c>
      <c r="E2040" s="10">
        <v>2037</v>
      </c>
      <c r="F2040" s="10">
        <v>2068</v>
      </c>
      <c r="H2040" s="10">
        <v>553</v>
      </c>
      <c r="J2040" s="10" t="s">
        <v>33</v>
      </c>
      <c r="K2040" s="10" t="s">
        <v>302</v>
      </c>
      <c r="L2040" s="10" t="s">
        <v>33</v>
      </c>
      <c r="M2040" s="10">
        <v>4.9497474683058342E-3</v>
      </c>
      <c r="N2040" s="10">
        <v>4.9497474683058342E-3</v>
      </c>
      <c r="T2040" s="10">
        <v>0</v>
      </c>
      <c r="W2040" s="10">
        <v>0</v>
      </c>
      <c r="X2040" s="10">
        <v>0</v>
      </c>
      <c r="Y2040" s="10">
        <v>0</v>
      </c>
      <c r="AB2040" s="10">
        <v>0</v>
      </c>
      <c r="AC2040" s="10">
        <v>0</v>
      </c>
      <c r="AD2040" s="10">
        <v>0</v>
      </c>
      <c r="AE2040" s="10">
        <v>0</v>
      </c>
      <c r="AH2040" s="10">
        <v>1</v>
      </c>
      <c r="AJ2040" s="10" t="s">
        <v>33</v>
      </c>
      <c r="AK2040" s="10">
        <v>4.9497474683058342E-3</v>
      </c>
      <c r="AL2040" s="10">
        <v>0</v>
      </c>
      <c r="AM2040" s="10">
        <v>0</v>
      </c>
      <c r="AN2040" s="10">
        <v>0</v>
      </c>
      <c r="AO2040" s="10">
        <v>0</v>
      </c>
      <c r="AQ2040" s="10">
        <v>1.2700980929102202E-2</v>
      </c>
      <c r="AR2040" s="10">
        <v>2.2151767041751563E-2</v>
      </c>
      <c r="AS2040" s="10">
        <v>4.0568189388949752E-2</v>
      </c>
      <c r="AT2040" s="10">
        <v>0.29847305183390177</v>
      </c>
      <c r="AU2040" s="10">
        <v>9.5375205703741254E-3</v>
      </c>
      <c r="AV2040" s="10">
        <v>0.20519149243168819</v>
      </c>
      <c r="AW2040" s="10">
        <v>0.51320206483596409</v>
      </c>
      <c r="AX2040" s="10" t="s">
        <v>33</v>
      </c>
      <c r="AY2040" s="10" t="s">
        <v>33</v>
      </c>
      <c r="AZ2040" s="10" t="s">
        <v>33</v>
      </c>
      <c r="BA2040" s="10" t="s">
        <v>33</v>
      </c>
      <c r="BB2040" s="10">
        <v>2037</v>
      </c>
      <c r="BC2040" s="10">
        <v>2068</v>
      </c>
      <c r="BE2040" s="10" t="s">
        <v>1781</v>
      </c>
      <c r="BF2040" s="10" t="s">
        <v>3192</v>
      </c>
      <c r="BG2040" s="10">
        <v>0.23028056408717876</v>
      </c>
      <c r="BH2040" s="13">
        <v>0.23317951231703993</v>
      </c>
      <c r="BI2040" s="10">
        <v>20</v>
      </c>
      <c r="BJ2040" s="10" t="s">
        <v>33</v>
      </c>
      <c r="BL2040" s="10" t="s">
        <v>33</v>
      </c>
      <c r="BM2040" s="10" t="s">
        <v>33</v>
      </c>
      <c r="BP2040" s="10" t="s">
        <v>33</v>
      </c>
      <c r="BQ2040" s="10" t="s">
        <v>33</v>
      </c>
      <c r="BR2040" s="10" t="s">
        <v>33</v>
      </c>
      <c r="BS2040" s="11" t="s">
        <v>33</v>
      </c>
      <c r="BT2040" s="11" t="s">
        <v>33</v>
      </c>
      <c r="BU2040" s="10">
        <v>2040</v>
      </c>
    </row>
    <row r="2041" spans="1:73" s="10" customFormat="1" x14ac:dyDescent="0.45">
      <c r="A2041" s="10" t="s">
        <v>33</v>
      </c>
      <c r="D2041" s="10" t="s">
        <v>33</v>
      </c>
      <c r="E2041" s="10">
        <v>2037</v>
      </c>
      <c r="F2041" s="10">
        <v>2075</v>
      </c>
      <c r="H2041" s="10">
        <v>554</v>
      </c>
      <c r="J2041" s="10" t="s">
        <v>33</v>
      </c>
      <c r="K2041" s="10" t="s">
        <v>69</v>
      </c>
      <c r="L2041" s="10" t="s">
        <v>33</v>
      </c>
      <c r="M2041" s="10">
        <v>3.3541019662496844E-3</v>
      </c>
      <c r="N2041" s="10">
        <v>3.3541019662496844E-3</v>
      </c>
      <c r="T2041" s="10">
        <v>0</v>
      </c>
      <c r="W2041" s="10">
        <v>0</v>
      </c>
      <c r="X2041" s="10">
        <v>0</v>
      </c>
      <c r="Y2041" s="10">
        <v>0</v>
      </c>
      <c r="AB2041" s="10">
        <v>0</v>
      </c>
      <c r="AC2041" s="10">
        <v>0</v>
      </c>
      <c r="AD2041" s="10">
        <v>0</v>
      </c>
      <c r="AE2041" s="10">
        <v>0</v>
      </c>
      <c r="AH2041" s="10">
        <v>1</v>
      </c>
      <c r="AJ2041" s="10" t="s">
        <v>33</v>
      </c>
      <c r="AK2041" s="10">
        <v>3.3541019662496844E-3</v>
      </c>
      <c r="AL2041" s="10">
        <v>0</v>
      </c>
      <c r="AM2041" s="10">
        <v>0</v>
      </c>
      <c r="AN2041" s="10">
        <v>0</v>
      </c>
      <c r="AO2041" s="10">
        <v>0</v>
      </c>
      <c r="AQ2041" s="10">
        <v>2.663802233097277E-3</v>
      </c>
      <c r="AR2041" s="10">
        <v>2.5161500403316262E-2</v>
      </c>
      <c r="AS2041" s="10">
        <v>2.9024013641307314E-2</v>
      </c>
      <c r="AT2041" s="10">
        <v>6.2599352477786016E-2</v>
      </c>
      <c r="AU2041" s="10">
        <v>7.5954267914791888E-4</v>
      </c>
      <c r="AV2041" s="10">
        <v>0.48857398658129414</v>
      </c>
      <c r="AW2041" s="10">
        <v>0.55193288173822808</v>
      </c>
      <c r="AX2041" s="10" t="s">
        <v>33</v>
      </c>
      <c r="AY2041" s="10" t="s">
        <v>33</v>
      </c>
      <c r="AZ2041" s="10" t="s">
        <v>33</v>
      </c>
      <c r="BA2041" s="10" t="s">
        <v>33</v>
      </c>
      <c r="BB2041" s="10">
        <v>2037</v>
      </c>
      <c r="BC2041" s="10">
        <v>2075</v>
      </c>
      <c r="BE2041" s="10" t="s">
        <v>1781</v>
      </c>
      <c r="BF2041" s="10" t="s">
        <v>3193</v>
      </c>
      <c r="BG2041" s="10">
        <v>0.16475140581982106</v>
      </c>
      <c r="BH2041" s="13">
        <v>0.26751204570874976</v>
      </c>
      <c r="BI2041" s="10">
        <v>21</v>
      </c>
      <c r="BJ2041" s="10" t="s">
        <v>33</v>
      </c>
      <c r="BL2041" s="10" t="s">
        <v>33</v>
      </c>
      <c r="BM2041" s="10" t="s">
        <v>33</v>
      </c>
      <c r="BP2041" s="10" t="s">
        <v>33</v>
      </c>
      <c r="BQ2041" s="10" t="s">
        <v>33</v>
      </c>
      <c r="BR2041" s="10" t="s">
        <v>33</v>
      </c>
      <c r="BS2041" s="11" t="s">
        <v>33</v>
      </c>
      <c r="BT2041" s="11" t="s">
        <v>33</v>
      </c>
      <c r="BU2041" s="10">
        <v>2041</v>
      </c>
    </row>
    <row r="2042" spans="1:73" s="10" customFormat="1" x14ac:dyDescent="0.45">
      <c r="A2042" s="10" t="s">
        <v>33</v>
      </c>
      <c r="D2042" s="10" t="s">
        <v>33</v>
      </c>
      <c r="E2042" s="10">
        <v>2037</v>
      </c>
      <c r="F2042" s="10">
        <v>2044</v>
      </c>
      <c r="H2042" s="10">
        <v>545</v>
      </c>
      <c r="J2042" s="10" t="s">
        <v>33</v>
      </c>
      <c r="K2042" s="10" t="s">
        <v>42</v>
      </c>
      <c r="L2042" s="10" t="s">
        <v>33</v>
      </c>
      <c r="M2042" s="10">
        <v>0.63245553203367599</v>
      </c>
      <c r="N2042" s="10">
        <v>0.63245553203367599</v>
      </c>
      <c r="T2042" s="10">
        <v>0</v>
      </c>
      <c r="W2042" s="10">
        <v>0</v>
      </c>
      <c r="X2042" s="10">
        <v>0</v>
      </c>
      <c r="Y2042" s="10">
        <v>0</v>
      </c>
      <c r="AB2042" s="10">
        <v>0</v>
      </c>
      <c r="AC2042" s="10">
        <v>0</v>
      </c>
      <c r="AD2042" s="10">
        <v>0</v>
      </c>
      <c r="AE2042" s="10">
        <v>0</v>
      </c>
      <c r="AH2042" s="10">
        <v>1</v>
      </c>
      <c r="AJ2042" s="10" t="s">
        <v>33</v>
      </c>
      <c r="AK2042" s="10">
        <v>0.63245553203367599</v>
      </c>
      <c r="AL2042" s="10">
        <v>0</v>
      </c>
      <c r="AM2042" s="10">
        <v>0</v>
      </c>
      <c r="AN2042" s="10">
        <v>0</v>
      </c>
      <c r="AO2042" s="10">
        <v>0</v>
      </c>
      <c r="AQ2042" s="10">
        <v>0</v>
      </c>
      <c r="AR2042" s="10">
        <v>0</v>
      </c>
      <c r="AS2042" s="10">
        <v>0</v>
      </c>
      <c r="AT2042" s="10">
        <v>0</v>
      </c>
      <c r="AU2042" s="10">
        <v>0</v>
      </c>
      <c r="AV2042" s="10">
        <v>0.63245553203367599</v>
      </c>
      <c r="AW2042" s="10">
        <v>0.63245553203367599</v>
      </c>
      <c r="AX2042" s="10" t="s">
        <v>33</v>
      </c>
      <c r="AY2042" s="10" t="s">
        <v>33</v>
      </c>
      <c r="AZ2042" s="10" t="s">
        <v>33</v>
      </c>
      <c r="BA2042" s="10" t="s">
        <v>33</v>
      </c>
      <c r="BB2042" s="10">
        <v>2037</v>
      </c>
      <c r="BC2042" s="10">
        <v>2044</v>
      </c>
      <c r="BE2042" s="10" t="s">
        <v>1781</v>
      </c>
      <c r="BF2042" s="10" t="s">
        <v>3194</v>
      </c>
      <c r="BG2042" s="10">
        <v>0</v>
      </c>
      <c r="BH2042" s="13">
        <v>1.0264810446382815</v>
      </c>
      <c r="BI2042" s="10">
        <v>22</v>
      </c>
      <c r="BJ2042" s="10" t="s">
        <v>33</v>
      </c>
      <c r="BL2042" s="10" t="s">
        <v>33</v>
      </c>
      <c r="BM2042" s="10" t="s">
        <v>33</v>
      </c>
      <c r="BP2042" s="10" t="s">
        <v>33</v>
      </c>
      <c r="BQ2042" s="10" t="s">
        <v>33</v>
      </c>
      <c r="BR2042" s="10" t="s">
        <v>33</v>
      </c>
      <c r="BS2042" s="11" t="s">
        <v>33</v>
      </c>
      <c r="BT2042" s="11" t="s">
        <v>33</v>
      </c>
      <c r="BU2042" s="10">
        <v>2042</v>
      </c>
    </row>
    <row r="2043" spans="1:73" s="10" customFormat="1" x14ac:dyDescent="0.45">
      <c r="A2043" s="10">
        <v>544</v>
      </c>
      <c r="D2043" s="10">
        <v>2044</v>
      </c>
      <c r="E2043" s="10" t="s">
        <v>33</v>
      </c>
      <c r="F2043" s="10">
        <v>2027</v>
      </c>
      <c r="H2043" s="10" t="s">
        <v>33</v>
      </c>
      <c r="J2043" s="10" t="s">
        <v>37</v>
      </c>
      <c r="K2043" s="10">
        <v>9</v>
      </c>
      <c r="L2043" s="10">
        <v>1</v>
      </c>
      <c r="M2043" s="10" t="s">
        <v>33</v>
      </c>
      <c r="N2043" s="10">
        <v>1</v>
      </c>
      <c r="T2043" s="10">
        <v>0</v>
      </c>
      <c r="W2043" s="10">
        <v>0</v>
      </c>
      <c r="X2043" s="10">
        <v>0</v>
      </c>
      <c r="Y2043" s="10">
        <v>0</v>
      </c>
      <c r="AB2043" s="10">
        <v>0</v>
      </c>
      <c r="AC2043" s="10">
        <v>0</v>
      </c>
      <c r="AD2043" s="10">
        <v>0</v>
      </c>
      <c r="AE2043" s="10">
        <v>1</v>
      </c>
      <c r="AH2043" s="10">
        <v>1</v>
      </c>
      <c r="AJ2043" s="10">
        <v>1</v>
      </c>
      <c r="AK2043" s="10">
        <v>1</v>
      </c>
      <c r="AL2043" s="10">
        <v>0</v>
      </c>
      <c r="AM2043" s="10">
        <v>0</v>
      </c>
      <c r="AN2043" s="10">
        <v>0</v>
      </c>
      <c r="AO2043" s="10">
        <v>0</v>
      </c>
      <c r="AQ2043" s="10">
        <v>0</v>
      </c>
      <c r="AR2043" s="10">
        <v>0</v>
      </c>
      <c r="AS2043" s="10">
        <v>0</v>
      </c>
      <c r="AT2043" s="10">
        <v>0</v>
      </c>
      <c r="AU2043" s="10">
        <v>0</v>
      </c>
      <c r="AV2043" s="10">
        <v>1</v>
      </c>
      <c r="AW2043" s="10">
        <v>1</v>
      </c>
      <c r="AX2043" s="10">
        <v>0.47434164902525694</v>
      </c>
      <c r="AY2043" s="10">
        <v>0</v>
      </c>
      <c r="AZ2043" s="10" t="s">
        <v>33</v>
      </c>
      <c r="BA2043" s="10">
        <v>2044</v>
      </c>
      <c r="BB2043" s="10" t="s">
        <v>33</v>
      </c>
      <c r="BC2043" s="10">
        <v>2027</v>
      </c>
      <c r="BE2043" s="10" t="s">
        <v>33</v>
      </c>
      <c r="BF2043" s="10" t="s">
        <v>33</v>
      </c>
      <c r="BG2043" s="10" t="s">
        <v>33</v>
      </c>
      <c r="BH2043" s="13" t="s">
        <v>33</v>
      </c>
      <c r="BI2043" s="10" t="s">
        <v>33</v>
      </c>
      <c r="BJ2043" s="10" t="s">
        <v>33</v>
      </c>
      <c r="BL2043" s="10" t="s">
        <v>33</v>
      </c>
      <c r="BM2043" s="10" t="s">
        <v>33</v>
      </c>
      <c r="BP2043" s="10" t="s">
        <v>34</v>
      </c>
      <c r="BQ2043" s="10">
        <v>0</v>
      </c>
      <c r="BR2043" s="10" t="s">
        <v>33</v>
      </c>
      <c r="BS2043" s="11">
        <v>0</v>
      </c>
      <c r="BT2043" s="11">
        <v>1</v>
      </c>
      <c r="BU2043" s="10">
        <v>2043</v>
      </c>
    </row>
    <row r="2044" spans="1:73" s="10" customFormat="1" x14ac:dyDescent="0.45">
      <c r="A2044" s="10">
        <v>545</v>
      </c>
      <c r="D2044" s="10">
        <v>2045</v>
      </c>
      <c r="E2044" s="10" t="s">
        <v>33</v>
      </c>
      <c r="F2044" s="10">
        <v>2042</v>
      </c>
      <c r="H2044" s="10" t="s">
        <v>33</v>
      </c>
      <c r="J2044" s="10" t="s">
        <v>42</v>
      </c>
      <c r="K2044" s="10">
        <v>0</v>
      </c>
      <c r="L2044" s="10">
        <v>1</v>
      </c>
      <c r="M2044" s="10" t="s">
        <v>33</v>
      </c>
      <c r="N2044" s="10">
        <v>1</v>
      </c>
      <c r="T2044" s="10">
        <v>0</v>
      </c>
      <c r="W2044" s="10">
        <v>0</v>
      </c>
      <c r="X2044" s="10">
        <v>0</v>
      </c>
      <c r="Y2044" s="10">
        <v>0</v>
      </c>
      <c r="AB2044" s="10">
        <v>0</v>
      </c>
      <c r="AC2044" s="10">
        <v>0</v>
      </c>
      <c r="AD2044" s="10">
        <v>0</v>
      </c>
      <c r="AE2044" s="10">
        <v>1</v>
      </c>
      <c r="AH2044" s="10">
        <v>1</v>
      </c>
      <c r="AJ2044" s="10">
        <v>1</v>
      </c>
      <c r="AK2044" s="10">
        <v>1</v>
      </c>
      <c r="AL2044" s="10">
        <v>0</v>
      </c>
      <c r="AM2044" s="10">
        <v>0</v>
      </c>
      <c r="AN2044" s="10">
        <v>0</v>
      </c>
      <c r="AO2044" s="10">
        <v>0</v>
      </c>
      <c r="AQ2044" s="10">
        <v>0</v>
      </c>
      <c r="AR2044" s="10">
        <v>0</v>
      </c>
      <c r="AS2044" s="10">
        <v>0</v>
      </c>
      <c r="AT2044" s="10">
        <v>0</v>
      </c>
      <c r="AU2044" s="10">
        <v>0</v>
      </c>
      <c r="AV2044" s="10">
        <v>1</v>
      </c>
      <c r="AW2044" s="10">
        <v>1</v>
      </c>
      <c r="AX2044" s="10">
        <v>3.5900595730417959</v>
      </c>
      <c r="AY2044" s="10">
        <v>0</v>
      </c>
      <c r="AZ2044" s="10" t="s">
        <v>33</v>
      </c>
      <c r="BA2044" s="10">
        <v>2045</v>
      </c>
      <c r="BB2044" s="10" t="s">
        <v>33</v>
      </c>
      <c r="BC2044" s="10">
        <v>2042</v>
      </c>
      <c r="BE2044" s="10" t="s">
        <v>33</v>
      </c>
      <c r="BF2044" s="10" t="s">
        <v>33</v>
      </c>
      <c r="BG2044" s="10" t="s">
        <v>33</v>
      </c>
      <c r="BH2044" s="13" t="s">
        <v>33</v>
      </c>
      <c r="BI2044" s="10" t="s">
        <v>33</v>
      </c>
      <c r="BJ2044" s="10" t="s">
        <v>33</v>
      </c>
      <c r="BL2044" s="10" t="s">
        <v>33</v>
      </c>
      <c r="BM2044" s="10" t="s">
        <v>33</v>
      </c>
      <c r="BP2044" s="10" t="s">
        <v>34</v>
      </c>
      <c r="BQ2044" s="10">
        <v>0</v>
      </c>
      <c r="BR2044" s="10" t="s">
        <v>42</v>
      </c>
      <c r="BS2044" s="11">
        <v>0</v>
      </c>
      <c r="BT2044" s="11">
        <v>1</v>
      </c>
      <c r="BU2044" s="10">
        <v>2044</v>
      </c>
    </row>
    <row r="2045" spans="1:73" s="10" customFormat="1" x14ac:dyDescent="0.45">
      <c r="A2045" s="10">
        <v>546</v>
      </c>
      <c r="D2045" s="10">
        <v>2047</v>
      </c>
      <c r="E2045" s="10" t="s">
        <v>33</v>
      </c>
      <c r="F2045" s="10">
        <v>2039</v>
      </c>
      <c r="H2045" s="10" t="s">
        <v>33</v>
      </c>
      <c r="J2045" s="10" t="s">
        <v>301</v>
      </c>
      <c r="K2045" s="10">
        <v>0</v>
      </c>
      <c r="L2045" s="10">
        <v>1</v>
      </c>
      <c r="M2045" s="10" t="s">
        <v>33</v>
      </c>
      <c r="N2045" s="10">
        <v>1</v>
      </c>
      <c r="T2045" s="10">
        <v>0</v>
      </c>
      <c r="W2045" s="10">
        <v>0</v>
      </c>
      <c r="X2045" s="10">
        <v>0</v>
      </c>
      <c r="Y2045" s="10">
        <v>0</v>
      </c>
      <c r="AB2045" s="10">
        <v>0</v>
      </c>
      <c r="AC2045" s="10">
        <v>0</v>
      </c>
      <c r="AD2045" s="10">
        <v>9.4220000000000006</v>
      </c>
      <c r="AE2045" s="10">
        <v>83.94</v>
      </c>
      <c r="AH2045" s="10">
        <v>1</v>
      </c>
      <c r="AJ2045" s="10">
        <v>1</v>
      </c>
      <c r="AK2045" s="10">
        <v>1</v>
      </c>
      <c r="AL2045" s="10">
        <v>0</v>
      </c>
      <c r="AM2045" s="10">
        <v>0</v>
      </c>
      <c r="AN2045" s="10">
        <v>0</v>
      </c>
      <c r="AO2045" s="10">
        <v>0</v>
      </c>
      <c r="AQ2045" s="10">
        <v>2.8229042241201534</v>
      </c>
      <c r="AR2045" s="10">
        <v>25.469794269240708</v>
      </c>
      <c r="AS2045" s="10">
        <v>29.56300539421493</v>
      </c>
      <c r="AT2045" s="10">
        <v>66.33824926682361</v>
      </c>
      <c r="AU2045" s="10">
        <v>2.1036430399449007</v>
      </c>
      <c r="AV2045" s="10">
        <v>300.77244581799101</v>
      </c>
      <c r="AW2045" s="10">
        <v>369.21433812475954</v>
      </c>
      <c r="AX2045" s="10">
        <v>2.8096660370083647E-2</v>
      </c>
      <c r="AY2045" s="10">
        <v>7.3429676238755253</v>
      </c>
      <c r="AZ2045" s="10" t="s">
        <v>33</v>
      </c>
      <c r="BA2045" s="10">
        <v>2047</v>
      </c>
      <c r="BB2045" s="10" t="s">
        <v>33</v>
      </c>
      <c r="BC2045" s="10">
        <v>2039</v>
      </c>
      <c r="BE2045" s="10" t="s">
        <v>33</v>
      </c>
      <c r="BF2045" s="10" t="s">
        <v>33</v>
      </c>
      <c r="BG2045" s="10" t="s">
        <v>33</v>
      </c>
      <c r="BH2045" s="13" t="s">
        <v>33</v>
      </c>
      <c r="BI2045" s="10" t="s">
        <v>33</v>
      </c>
      <c r="BJ2045" s="10" t="s">
        <v>33</v>
      </c>
      <c r="BL2045" s="10" t="s">
        <v>33</v>
      </c>
      <c r="BM2045" s="10" t="s">
        <v>33</v>
      </c>
      <c r="BP2045" s="10" t="s">
        <v>33</v>
      </c>
      <c r="BQ2045" s="10">
        <v>0</v>
      </c>
      <c r="BR2045" s="10" t="s">
        <v>301</v>
      </c>
      <c r="BS2045" s="11">
        <v>29.56300539421493</v>
      </c>
      <c r="BT2045" s="11">
        <v>369.21433812475954</v>
      </c>
      <c r="BU2045" s="10">
        <v>2045</v>
      </c>
    </row>
    <row r="2046" spans="1:73" s="10" customFormat="1" x14ac:dyDescent="0.45">
      <c r="A2046" s="10" t="s">
        <v>33</v>
      </c>
      <c r="D2046" s="10" t="s">
        <v>33</v>
      </c>
      <c r="E2046" s="10">
        <v>2045</v>
      </c>
      <c r="F2046" s="10">
        <v>2080</v>
      </c>
      <c r="H2046" s="10">
        <v>555</v>
      </c>
      <c r="J2046" s="10" t="s">
        <v>33</v>
      </c>
      <c r="K2046" s="10" t="s">
        <v>455</v>
      </c>
      <c r="L2046" s="10" t="s">
        <v>33</v>
      </c>
      <c r="M2046" s="10">
        <v>1</v>
      </c>
      <c r="N2046" s="10">
        <v>1</v>
      </c>
      <c r="T2046" s="10">
        <v>0</v>
      </c>
      <c r="W2046" s="10">
        <v>0</v>
      </c>
      <c r="X2046" s="10">
        <v>0</v>
      </c>
      <c r="Y2046" s="10">
        <v>0</v>
      </c>
      <c r="AB2046" s="10">
        <v>0</v>
      </c>
      <c r="AC2046" s="10">
        <v>0</v>
      </c>
      <c r="AD2046" s="10">
        <v>0</v>
      </c>
      <c r="AE2046" s="10">
        <v>0</v>
      </c>
      <c r="AH2046" s="10">
        <v>1</v>
      </c>
      <c r="AJ2046" s="10" t="s">
        <v>33</v>
      </c>
      <c r="AK2046" s="10">
        <v>1</v>
      </c>
      <c r="AL2046" s="10">
        <v>0</v>
      </c>
      <c r="AM2046" s="10">
        <v>0</v>
      </c>
      <c r="AN2046" s="10">
        <v>0</v>
      </c>
      <c r="AO2046" s="10">
        <v>0</v>
      </c>
      <c r="AQ2046" s="10">
        <v>2.8229042241201534</v>
      </c>
      <c r="AR2046" s="10">
        <v>16.047794269240708</v>
      </c>
      <c r="AS2046" s="10">
        <v>20.141005394214929</v>
      </c>
      <c r="AT2046" s="10">
        <v>66.33824926682361</v>
      </c>
      <c r="AU2046" s="10">
        <v>2.1036430399449007</v>
      </c>
      <c r="AV2046" s="10">
        <v>216.83244581799102</v>
      </c>
      <c r="AW2046" s="10">
        <v>285.27433812475954</v>
      </c>
      <c r="AX2046" s="10" t="s">
        <v>33</v>
      </c>
      <c r="AY2046" s="10" t="s">
        <v>33</v>
      </c>
      <c r="AZ2046" s="10" t="s">
        <v>33</v>
      </c>
      <c r="BA2046" s="10" t="s">
        <v>33</v>
      </c>
      <c r="BB2046" s="10">
        <v>2045</v>
      </c>
      <c r="BC2046" s="10">
        <v>2080</v>
      </c>
      <c r="BE2046" s="10" t="s">
        <v>301</v>
      </c>
      <c r="BF2046" s="10" t="s">
        <v>3195</v>
      </c>
      <c r="BG2046" s="10">
        <v>0.56589498807327954</v>
      </c>
      <c r="BH2046" s="13">
        <v>142.56040278005656</v>
      </c>
      <c r="BI2046" s="10">
        <v>26</v>
      </c>
      <c r="BJ2046" s="10" t="s">
        <v>33</v>
      </c>
      <c r="BL2046" s="10" t="s">
        <v>33</v>
      </c>
      <c r="BM2046" s="10" t="s">
        <v>33</v>
      </c>
      <c r="BP2046" s="10" t="s">
        <v>33</v>
      </c>
      <c r="BQ2046" s="10" t="s">
        <v>33</v>
      </c>
      <c r="BR2046" s="10" t="s">
        <v>33</v>
      </c>
      <c r="BS2046" s="11" t="s">
        <v>33</v>
      </c>
      <c r="BT2046" s="11" t="s">
        <v>33</v>
      </c>
      <c r="BU2046" s="10">
        <v>2046</v>
      </c>
    </row>
    <row r="2047" spans="1:73" s="10" customFormat="1" x14ac:dyDescent="0.45">
      <c r="A2047" s="10">
        <v>547</v>
      </c>
      <c r="D2047" s="10">
        <v>2051</v>
      </c>
      <c r="E2047" s="10" t="s">
        <v>33</v>
      </c>
      <c r="F2047" s="10">
        <v>2030</v>
      </c>
      <c r="H2047" s="10" t="s">
        <v>33</v>
      </c>
      <c r="J2047" s="10" t="s">
        <v>452</v>
      </c>
      <c r="K2047" s="10">
        <v>0</v>
      </c>
      <c r="L2047" s="10">
        <v>1</v>
      </c>
      <c r="M2047" s="10" t="s">
        <v>33</v>
      </c>
      <c r="N2047" s="10">
        <v>1</v>
      </c>
      <c r="T2047" s="10">
        <v>0.28284271247461906</v>
      </c>
      <c r="W2047" s="10">
        <v>0.1944543648263006</v>
      </c>
      <c r="X2047" s="10" t="s">
        <v>35</v>
      </c>
      <c r="Y2047" s="10">
        <v>7.0710678118654766E-2</v>
      </c>
      <c r="AB2047" s="10">
        <v>0.11384419177103418</v>
      </c>
      <c r="AC2047" s="10">
        <v>0</v>
      </c>
      <c r="AD2047" s="10">
        <v>0</v>
      </c>
      <c r="AE2047" s="10">
        <v>0</v>
      </c>
      <c r="AH2047" s="10">
        <v>1</v>
      </c>
      <c r="AJ2047" s="10">
        <v>1</v>
      </c>
      <c r="AK2047" s="10">
        <v>1</v>
      </c>
      <c r="AL2047" s="10">
        <v>0.28284271247461906</v>
      </c>
      <c r="AM2047" s="10">
        <v>0.1944543648263006</v>
      </c>
      <c r="AN2047" s="10">
        <v>0</v>
      </c>
      <c r="AO2047" s="10">
        <v>0</v>
      </c>
      <c r="AQ2047" s="10">
        <v>1.9237738757000533</v>
      </c>
      <c r="AR2047" s="10">
        <v>15.22611798162618</v>
      </c>
      <c r="AS2047" s="10">
        <v>18.015590101391258</v>
      </c>
      <c r="AT2047" s="10">
        <v>45.208686078951253</v>
      </c>
      <c r="AU2047" s="10">
        <v>0.57755729686511292</v>
      </c>
      <c r="AV2047" s="10">
        <v>291.99252281467716</v>
      </c>
      <c r="AW2047" s="10">
        <v>337.77876619049351</v>
      </c>
      <c r="AX2047" s="10">
        <v>0.12859821149611686</v>
      </c>
      <c r="AY2047" s="10">
        <v>5.3958388584343338</v>
      </c>
      <c r="AZ2047" s="10" t="s">
        <v>33</v>
      </c>
      <c r="BA2047" s="10">
        <v>2051</v>
      </c>
      <c r="BB2047" s="10" t="s">
        <v>33</v>
      </c>
      <c r="BC2047" s="10">
        <v>2030</v>
      </c>
      <c r="BE2047" s="10" t="s">
        <v>33</v>
      </c>
      <c r="BF2047" s="10" t="s">
        <v>33</v>
      </c>
      <c r="BG2047" s="10" t="s">
        <v>33</v>
      </c>
      <c r="BH2047" s="13" t="s">
        <v>33</v>
      </c>
      <c r="BI2047" s="10" t="s">
        <v>33</v>
      </c>
      <c r="BJ2047" s="10" t="s">
        <v>33</v>
      </c>
      <c r="BL2047" s="10" t="s">
        <v>33</v>
      </c>
      <c r="BM2047" s="10" t="s">
        <v>33</v>
      </c>
      <c r="BP2047" s="10" t="s">
        <v>33</v>
      </c>
      <c r="BQ2047" s="10">
        <v>0</v>
      </c>
      <c r="BR2047" s="10" t="s">
        <v>452</v>
      </c>
      <c r="BS2047" s="11">
        <v>18.015590101391258</v>
      </c>
      <c r="BT2047" s="11">
        <v>337.77876619049351</v>
      </c>
      <c r="BU2047" s="10">
        <v>2047</v>
      </c>
    </row>
    <row r="2048" spans="1:73" s="10" customFormat="1" x14ac:dyDescent="0.45">
      <c r="A2048" s="10" t="s">
        <v>33</v>
      </c>
      <c r="D2048" s="10" t="s">
        <v>33</v>
      </c>
      <c r="E2048" s="10">
        <v>2047</v>
      </c>
      <c r="F2048" s="10">
        <v>2075</v>
      </c>
      <c r="H2048" s="10">
        <v>554</v>
      </c>
      <c r="J2048" s="10" t="s">
        <v>33</v>
      </c>
      <c r="K2048" s="10" t="s">
        <v>69</v>
      </c>
      <c r="L2048" s="10" t="s">
        <v>33</v>
      </c>
      <c r="M2048" s="10">
        <v>1.9974984355438179</v>
      </c>
      <c r="N2048" s="10">
        <v>1.9974984355438179</v>
      </c>
      <c r="T2048" s="10">
        <v>0</v>
      </c>
      <c r="W2048" s="10">
        <v>0</v>
      </c>
      <c r="X2048" s="10">
        <v>0</v>
      </c>
      <c r="Y2048" s="10">
        <v>0</v>
      </c>
      <c r="AB2048" s="10">
        <v>0</v>
      </c>
      <c r="AC2048" s="10">
        <v>0</v>
      </c>
      <c r="AD2048" s="10">
        <v>0</v>
      </c>
      <c r="AE2048" s="10">
        <v>0</v>
      </c>
      <c r="AH2048" s="10">
        <v>1</v>
      </c>
      <c r="AJ2048" s="10" t="s">
        <v>33</v>
      </c>
      <c r="AK2048" s="10">
        <v>1.9974984355438179</v>
      </c>
      <c r="AL2048" s="10">
        <v>0</v>
      </c>
      <c r="AM2048" s="10">
        <v>0</v>
      </c>
      <c r="AN2048" s="10">
        <v>0</v>
      </c>
      <c r="AO2048" s="10">
        <v>0</v>
      </c>
      <c r="AQ2048" s="10">
        <v>1.5863980423825434</v>
      </c>
      <c r="AR2048" s="10">
        <v>14.98465407351839</v>
      </c>
      <c r="AS2048" s="10">
        <v>17.284931234973079</v>
      </c>
      <c r="AT2048" s="10">
        <v>37.280353995989771</v>
      </c>
      <c r="AU2048" s="10">
        <v>0.4523372660083842</v>
      </c>
      <c r="AV2048" s="10">
        <v>290.96484950776596</v>
      </c>
      <c r="AW2048" s="10">
        <v>328.69754076976415</v>
      </c>
      <c r="AX2048" s="10" t="s">
        <v>33</v>
      </c>
      <c r="AY2048" s="10" t="s">
        <v>33</v>
      </c>
      <c r="AZ2048" s="10" t="s">
        <v>33</v>
      </c>
      <c r="BA2048" s="10" t="s">
        <v>33</v>
      </c>
      <c r="BB2048" s="10">
        <v>2047</v>
      </c>
      <c r="BC2048" s="10">
        <v>2075</v>
      </c>
      <c r="BE2048" s="10" t="s">
        <v>452</v>
      </c>
      <c r="BF2048" s="10" t="s">
        <v>3196</v>
      </c>
      <c r="BG2048" s="10">
        <v>2.2228112426509044</v>
      </c>
      <c r="BH2048" s="13">
        <v>55.327900051305761</v>
      </c>
      <c r="BI2048" s="10">
        <v>28</v>
      </c>
      <c r="BJ2048" s="10" t="s">
        <v>33</v>
      </c>
      <c r="BL2048" s="10" t="s">
        <v>33</v>
      </c>
      <c r="BM2048" s="10" t="s">
        <v>33</v>
      </c>
      <c r="BP2048" s="10" t="s">
        <v>33</v>
      </c>
      <c r="BQ2048" s="10" t="s">
        <v>33</v>
      </c>
      <c r="BR2048" s="10" t="s">
        <v>33</v>
      </c>
      <c r="BS2048" s="11" t="s">
        <v>33</v>
      </c>
      <c r="BT2048" s="11" t="s">
        <v>33</v>
      </c>
      <c r="BU2048" s="10">
        <v>2048</v>
      </c>
    </row>
    <row r="2049" spans="1:73" s="10" customFormat="1" x14ac:dyDescent="0.45">
      <c r="A2049" s="10" t="s">
        <v>33</v>
      </c>
      <c r="D2049" s="10" t="s">
        <v>33</v>
      </c>
      <c r="E2049" s="10">
        <v>2047</v>
      </c>
      <c r="F2049" s="10">
        <v>2087</v>
      </c>
      <c r="H2049" s="10">
        <v>556</v>
      </c>
      <c r="J2049" s="10" t="s">
        <v>33</v>
      </c>
      <c r="K2049" s="10" t="s">
        <v>60</v>
      </c>
      <c r="L2049" s="10" t="s">
        <v>33</v>
      </c>
      <c r="M2049" s="10">
        <v>7.0710678118654766E-2</v>
      </c>
      <c r="N2049" s="10">
        <v>7.0710678118654766E-2</v>
      </c>
      <c r="T2049" s="10">
        <v>0</v>
      </c>
      <c r="W2049" s="10">
        <v>0</v>
      </c>
      <c r="X2049" s="10">
        <v>0</v>
      </c>
      <c r="Y2049" s="10">
        <v>0</v>
      </c>
      <c r="AB2049" s="10">
        <v>0</v>
      </c>
      <c r="AC2049" s="10">
        <v>0</v>
      </c>
      <c r="AD2049" s="10">
        <v>0</v>
      </c>
      <c r="AE2049" s="10">
        <v>0</v>
      </c>
      <c r="AH2049" s="10">
        <v>1</v>
      </c>
      <c r="AJ2049" s="10" t="s">
        <v>33</v>
      </c>
      <c r="AK2049" s="10">
        <v>7.0710678118654766E-2</v>
      </c>
      <c r="AL2049" s="10">
        <v>0</v>
      </c>
      <c r="AM2049" s="10">
        <v>0</v>
      </c>
      <c r="AN2049" s="10">
        <v>0</v>
      </c>
      <c r="AO2049" s="10">
        <v>0</v>
      </c>
      <c r="AQ2049" s="10">
        <v>5.4533120842890852E-2</v>
      </c>
      <c r="AR2049" s="10">
        <v>4.7009543281488507E-2</v>
      </c>
      <c r="AS2049" s="10">
        <v>0.12608256850368024</v>
      </c>
      <c r="AT2049" s="10">
        <v>1.2815283398079351</v>
      </c>
      <c r="AU2049" s="10">
        <v>1.1375839085694551E-2</v>
      </c>
      <c r="AV2049" s="10">
        <v>0.52418547190420917</v>
      </c>
      <c r="AW2049" s="10">
        <v>1.8170896507978389</v>
      </c>
      <c r="AX2049" s="10" t="s">
        <v>33</v>
      </c>
      <c r="AY2049" s="10" t="s">
        <v>33</v>
      </c>
      <c r="AZ2049" s="10" t="s">
        <v>33</v>
      </c>
      <c r="BA2049" s="10" t="s">
        <v>33</v>
      </c>
      <c r="BB2049" s="10">
        <v>2047</v>
      </c>
      <c r="BC2049" s="10">
        <v>2087</v>
      </c>
      <c r="BE2049" s="10" t="s">
        <v>452</v>
      </c>
      <c r="BF2049" s="10" t="s">
        <v>3197</v>
      </c>
      <c r="BG2049" s="10">
        <v>1.6213992810409913E-2</v>
      </c>
      <c r="BH2049" s="13">
        <v>0.1657479758079097</v>
      </c>
      <c r="BI2049" s="10">
        <v>29</v>
      </c>
      <c r="BJ2049" s="10" t="s">
        <v>33</v>
      </c>
      <c r="BL2049" s="10" t="s">
        <v>33</v>
      </c>
      <c r="BM2049" s="10" t="s">
        <v>33</v>
      </c>
      <c r="BP2049" s="10" t="s">
        <v>33</v>
      </c>
      <c r="BQ2049" s="10" t="s">
        <v>33</v>
      </c>
      <c r="BR2049" s="10" t="s">
        <v>33</v>
      </c>
      <c r="BS2049" s="11" t="s">
        <v>33</v>
      </c>
      <c r="BT2049" s="11" t="s">
        <v>33</v>
      </c>
      <c r="BU2049" s="10">
        <v>2049</v>
      </c>
    </row>
    <row r="2050" spans="1:73" s="10" customFormat="1" x14ac:dyDescent="0.45">
      <c r="A2050" s="10" t="s">
        <v>33</v>
      </c>
      <c r="D2050" s="10" t="s">
        <v>33</v>
      </c>
      <c r="E2050" s="10">
        <v>2047</v>
      </c>
      <c r="F2050" s="10">
        <v>2044</v>
      </c>
      <c r="H2050" s="10">
        <v>545</v>
      </c>
      <c r="J2050" s="10" t="s">
        <v>33</v>
      </c>
      <c r="K2050" s="10" t="s">
        <v>42</v>
      </c>
      <c r="L2050" s="10" t="s">
        <v>33</v>
      </c>
      <c r="M2050" s="10">
        <v>0.50348783500696426</v>
      </c>
      <c r="N2050" s="10">
        <v>0.50348783500696426</v>
      </c>
      <c r="T2050" s="10">
        <v>0</v>
      </c>
      <c r="W2050" s="10">
        <v>0</v>
      </c>
      <c r="X2050" s="10">
        <v>0</v>
      </c>
      <c r="Y2050" s="10">
        <v>0</v>
      </c>
      <c r="AB2050" s="10">
        <v>0</v>
      </c>
      <c r="AC2050" s="10">
        <v>0</v>
      </c>
      <c r="AD2050" s="10">
        <v>0</v>
      </c>
      <c r="AE2050" s="10">
        <v>0</v>
      </c>
      <c r="AH2050" s="10">
        <v>1</v>
      </c>
      <c r="AJ2050" s="10" t="s">
        <v>33</v>
      </c>
      <c r="AK2050" s="10">
        <v>0.50348783500696426</v>
      </c>
      <c r="AL2050" s="10">
        <v>0</v>
      </c>
      <c r="AM2050" s="10">
        <v>0</v>
      </c>
      <c r="AN2050" s="10">
        <v>0</v>
      </c>
      <c r="AO2050" s="10">
        <v>0</v>
      </c>
      <c r="AQ2050" s="10">
        <v>0</v>
      </c>
      <c r="AR2050" s="10">
        <v>0</v>
      </c>
      <c r="AS2050" s="10">
        <v>0</v>
      </c>
      <c r="AT2050" s="10">
        <v>0</v>
      </c>
      <c r="AU2050" s="10">
        <v>0</v>
      </c>
      <c r="AV2050" s="10">
        <v>0.50348783500696426</v>
      </c>
      <c r="AW2050" s="10">
        <v>0.50348783500696426</v>
      </c>
      <c r="AX2050" s="10" t="s">
        <v>33</v>
      </c>
      <c r="AY2050" s="10" t="s">
        <v>33</v>
      </c>
      <c r="AZ2050" s="10" t="s">
        <v>33</v>
      </c>
      <c r="BA2050" s="10" t="s">
        <v>33</v>
      </c>
      <c r="BB2050" s="10">
        <v>2047</v>
      </c>
      <c r="BC2050" s="10">
        <v>2044</v>
      </c>
      <c r="BE2050" s="10" t="s">
        <v>452</v>
      </c>
      <c r="BF2050" s="10" t="s">
        <v>3198</v>
      </c>
      <c r="BG2050" s="10">
        <v>0</v>
      </c>
      <c r="BH2050" s="13">
        <v>0.28379228057482475</v>
      </c>
      <c r="BI2050" s="10">
        <v>30</v>
      </c>
      <c r="BJ2050" s="10" t="s">
        <v>33</v>
      </c>
      <c r="BL2050" s="10" t="s">
        <v>33</v>
      </c>
      <c r="BM2050" s="10" t="s">
        <v>33</v>
      </c>
      <c r="BP2050" s="10" t="s">
        <v>33</v>
      </c>
      <c r="BQ2050" s="10" t="s">
        <v>33</v>
      </c>
      <c r="BR2050" s="10" t="s">
        <v>33</v>
      </c>
      <c r="BS2050" s="11" t="s">
        <v>33</v>
      </c>
      <c r="BT2050" s="11" t="s">
        <v>33</v>
      </c>
      <c r="BU2050" s="10">
        <v>2050</v>
      </c>
    </row>
    <row r="2051" spans="1:73" s="10" customFormat="1" x14ac:dyDescent="0.45">
      <c r="A2051" s="10">
        <v>548</v>
      </c>
      <c r="D2051" s="10">
        <v>2055</v>
      </c>
      <c r="E2051" s="10" t="s">
        <v>33</v>
      </c>
      <c r="F2051" s="10">
        <v>2031</v>
      </c>
      <c r="H2051" s="10" t="s">
        <v>33</v>
      </c>
      <c r="J2051" s="10" t="s">
        <v>794</v>
      </c>
      <c r="K2051" s="10">
        <v>0</v>
      </c>
      <c r="L2051" s="10">
        <v>1</v>
      </c>
      <c r="M2051" s="10" t="s">
        <v>33</v>
      </c>
      <c r="N2051" s="10">
        <v>1</v>
      </c>
      <c r="T2051" s="10">
        <v>0.70710678118654757</v>
      </c>
      <c r="W2051" s="10">
        <v>0.1944543648263006</v>
      </c>
      <c r="X2051" s="10" t="s">
        <v>35</v>
      </c>
      <c r="Y2051" s="10">
        <v>7.0710678118654766E-2</v>
      </c>
      <c r="AB2051" s="10">
        <v>0.11384419177103418</v>
      </c>
      <c r="AC2051" s="10">
        <v>0</v>
      </c>
      <c r="AD2051" s="10">
        <v>0</v>
      </c>
      <c r="AE2051" s="10">
        <v>0</v>
      </c>
      <c r="AH2051" s="10">
        <v>1</v>
      </c>
      <c r="AJ2051" s="10">
        <v>1</v>
      </c>
      <c r="AK2051" s="10">
        <v>1</v>
      </c>
      <c r="AL2051" s="10">
        <v>0.70710678118654757</v>
      </c>
      <c r="AM2051" s="10">
        <v>0.1944543648263006</v>
      </c>
      <c r="AN2051" s="10">
        <v>0</v>
      </c>
      <c r="AO2051" s="10">
        <v>0</v>
      </c>
      <c r="AQ2051" s="10">
        <v>0.72002309403555387</v>
      </c>
      <c r="AR2051" s="10">
        <v>0.31645809577961181</v>
      </c>
      <c r="AS2051" s="10">
        <v>1.3604915821311647</v>
      </c>
      <c r="AT2051" s="10">
        <v>16.920542709835516</v>
      </c>
      <c r="AU2051" s="10">
        <v>0.11752708186856216</v>
      </c>
      <c r="AV2051" s="10">
        <v>4.1119654531854355</v>
      </c>
      <c r="AW2051" s="10">
        <v>21.150035244889516</v>
      </c>
      <c r="AX2051" s="10">
        <v>6.7082039324993695E-2</v>
      </c>
      <c r="AY2051" s="10">
        <v>0.57411479396354892</v>
      </c>
      <c r="AZ2051" s="10" t="s">
        <v>33</v>
      </c>
      <c r="BA2051" s="10">
        <v>2055</v>
      </c>
      <c r="BB2051" s="10" t="s">
        <v>33</v>
      </c>
      <c r="BC2051" s="10">
        <v>2031</v>
      </c>
      <c r="BE2051" s="10" t="s">
        <v>33</v>
      </c>
      <c r="BF2051" s="10" t="s">
        <v>33</v>
      </c>
      <c r="BG2051" s="10" t="s">
        <v>33</v>
      </c>
      <c r="BH2051" s="13" t="s">
        <v>33</v>
      </c>
      <c r="BI2051" s="10" t="s">
        <v>33</v>
      </c>
      <c r="BJ2051" s="10" t="s">
        <v>33</v>
      </c>
      <c r="BL2051" s="10" t="s">
        <v>33</v>
      </c>
      <c r="BM2051" s="10" t="s">
        <v>33</v>
      </c>
      <c r="BP2051" s="10" t="s">
        <v>33</v>
      </c>
      <c r="BQ2051" s="10">
        <v>0</v>
      </c>
      <c r="BR2051" s="10" t="s">
        <v>794</v>
      </c>
      <c r="BS2051" s="11">
        <v>1.3604915821311647</v>
      </c>
      <c r="BT2051" s="11">
        <v>21.150035244889516</v>
      </c>
      <c r="BU2051" s="10">
        <v>2051</v>
      </c>
    </row>
    <row r="2052" spans="1:73" s="10" customFormat="1" x14ac:dyDescent="0.45">
      <c r="A2052" s="10" t="s">
        <v>33</v>
      </c>
      <c r="D2052" s="10" t="s">
        <v>33</v>
      </c>
      <c r="E2052" s="10">
        <v>2051</v>
      </c>
      <c r="F2052" s="10">
        <v>2043</v>
      </c>
      <c r="H2052" s="10">
        <v>544</v>
      </c>
      <c r="J2052" s="10" t="s">
        <v>33</v>
      </c>
      <c r="K2052" s="10" t="s">
        <v>37</v>
      </c>
      <c r="L2052" s="10" t="s">
        <v>33</v>
      </c>
      <c r="M2052" s="10">
        <v>0.89442719099991586</v>
      </c>
      <c r="N2052" s="10">
        <v>0.89442719099991586</v>
      </c>
      <c r="T2052" s="10">
        <v>0</v>
      </c>
      <c r="W2052" s="10">
        <v>0</v>
      </c>
      <c r="X2052" s="10">
        <v>0</v>
      </c>
      <c r="Y2052" s="10">
        <v>0</v>
      </c>
      <c r="AB2052" s="10">
        <v>0</v>
      </c>
      <c r="AC2052" s="10">
        <v>0</v>
      </c>
      <c r="AD2052" s="10">
        <v>0</v>
      </c>
      <c r="AE2052" s="10">
        <v>0</v>
      </c>
      <c r="AH2052" s="10">
        <v>1</v>
      </c>
      <c r="AJ2052" s="10" t="s">
        <v>33</v>
      </c>
      <c r="AK2052" s="10">
        <v>0.89442719099991586</v>
      </c>
      <c r="AL2052" s="10">
        <v>0</v>
      </c>
      <c r="AM2052" s="10">
        <v>0</v>
      </c>
      <c r="AN2052" s="10">
        <v>0</v>
      </c>
      <c r="AO2052" s="10">
        <v>0</v>
      </c>
      <c r="AQ2052" s="10">
        <v>0</v>
      </c>
      <c r="AR2052" s="10">
        <v>0</v>
      </c>
      <c r="AS2052" s="10">
        <v>0</v>
      </c>
      <c r="AT2052" s="10">
        <v>0</v>
      </c>
      <c r="AU2052" s="10">
        <v>0</v>
      </c>
      <c r="AV2052" s="10">
        <v>0.89442719099991586</v>
      </c>
      <c r="AW2052" s="10">
        <v>0.89442719099991586</v>
      </c>
      <c r="AX2052" s="10" t="s">
        <v>33</v>
      </c>
      <c r="AY2052" s="10" t="s">
        <v>33</v>
      </c>
      <c r="AZ2052" s="10" t="s">
        <v>33</v>
      </c>
      <c r="BA2052" s="10" t="s">
        <v>33</v>
      </c>
      <c r="BB2052" s="10">
        <v>2051</v>
      </c>
      <c r="BC2052" s="10">
        <v>2043</v>
      </c>
      <c r="BE2052" s="10" t="s">
        <v>794</v>
      </c>
      <c r="BF2052" s="10" t="s">
        <v>3199</v>
      </c>
      <c r="BG2052" s="10">
        <v>0</v>
      </c>
      <c r="BH2052" s="13">
        <v>0.10501733074062793</v>
      </c>
      <c r="BI2052" s="10">
        <v>32</v>
      </c>
      <c r="BJ2052" s="10" t="s">
        <v>33</v>
      </c>
      <c r="BL2052" s="10" t="s">
        <v>33</v>
      </c>
      <c r="BM2052" s="10" t="s">
        <v>33</v>
      </c>
      <c r="BP2052" s="10" t="s">
        <v>33</v>
      </c>
      <c r="BQ2052" s="10" t="s">
        <v>33</v>
      </c>
      <c r="BR2052" s="10" t="s">
        <v>33</v>
      </c>
      <c r="BS2052" s="11" t="s">
        <v>33</v>
      </c>
      <c r="BT2052" s="11" t="s">
        <v>33</v>
      </c>
      <c r="BU2052" s="10">
        <v>2052</v>
      </c>
    </row>
    <row r="2053" spans="1:73" s="10" customFormat="1" x14ac:dyDescent="0.45">
      <c r="A2053" s="10" t="s">
        <v>33</v>
      </c>
      <c r="D2053" s="10" t="s">
        <v>33</v>
      </c>
      <c r="E2053" s="10">
        <v>2051</v>
      </c>
      <c r="F2053" s="10">
        <v>2044</v>
      </c>
      <c r="H2053" s="10">
        <v>545</v>
      </c>
      <c r="J2053" s="10" t="s">
        <v>33</v>
      </c>
      <c r="K2053" s="10" t="s">
        <v>42</v>
      </c>
      <c r="L2053" s="10" t="s">
        <v>33</v>
      </c>
      <c r="M2053" s="10">
        <v>0.84852813742385702</v>
      </c>
      <c r="N2053" s="10">
        <v>0.84852813742385702</v>
      </c>
      <c r="T2053" s="10">
        <v>0</v>
      </c>
      <c r="W2053" s="10">
        <v>0</v>
      </c>
      <c r="X2053" s="10">
        <v>0</v>
      </c>
      <c r="Y2053" s="10">
        <v>0</v>
      </c>
      <c r="AB2053" s="10">
        <v>0</v>
      </c>
      <c r="AC2053" s="10">
        <v>0</v>
      </c>
      <c r="AD2053" s="10">
        <v>0</v>
      </c>
      <c r="AE2053" s="10">
        <v>0</v>
      </c>
      <c r="AH2053" s="10">
        <v>1</v>
      </c>
      <c r="AJ2053" s="10" t="s">
        <v>33</v>
      </c>
      <c r="AK2053" s="10">
        <v>0.84852813742385702</v>
      </c>
      <c r="AL2053" s="10">
        <v>0</v>
      </c>
      <c r="AM2053" s="10">
        <v>0</v>
      </c>
      <c r="AN2053" s="10">
        <v>0</v>
      </c>
      <c r="AO2053" s="10">
        <v>0</v>
      </c>
      <c r="AQ2053" s="10">
        <v>0</v>
      </c>
      <c r="AR2053" s="10">
        <v>0</v>
      </c>
      <c r="AS2053" s="10">
        <v>0</v>
      </c>
      <c r="AT2053" s="10">
        <v>0</v>
      </c>
      <c r="AU2053" s="10">
        <v>0</v>
      </c>
      <c r="AV2053" s="10">
        <v>0.84852813742385702</v>
      </c>
      <c r="AW2053" s="10">
        <v>0.84852813742385702</v>
      </c>
      <c r="AX2053" s="10" t="s">
        <v>33</v>
      </c>
      <c r="AY2053" s="10" t="s">
        <v>33</v>
      </c>
      <c r="AZ2053" s="10" t="s">
        <v>33</v>
      </c>
      <c r="BA2053" s="10" t="s">
        <v>33</v>
      </c>
      <c r="BB2053" s="10">
        <v>2051</v>
      </c>
      <c r="BC2053" s="10">
        <v>2044</v>
      </c>
      <c r="BE2053" s="10" t="s">
        <v>794</v>
      </c>
      <c r="BF2053" s="10" t="s">
        <v>3200</v>
      </c>
      <c r="BG2053" s="10">
        <v>0</v>
      </c>
      <c r="BH2053" s="13">
        <v>9.9628187679480507E-2</v>
      </c>
      <c r="BI2053" s="10">
        <v>33</v>
      </c>
      <c r="BJ2053" s="10" t="s">
        <v>33</v>
      </c>
      <c r="BL2053" s="10" t="s">
        <v>33</v>
      </c>
      <c r="BM2053" s="10" t="s">
        <v>33</v>
      </c>
      <c r="BP2053" s="10" t="s">
        <v>33</v>
      </c>
      <c r="BQ2053" s="10" t="s">
        <v>33</v>
      </c>
      <c r="BR2053" s="10" t="s">
        <v>33</v>
      </c>
      <c r="BS2053" s="11" t="s">
        <v>33</v>
      </c>
      <c r="BT2053" s="11" t="s">
        <v>33</v>
      </c>
      <c r="BU2053" s="10">
        <v>2053</v>
      </c>
    </row>
    <row r="2054" spans="1:73" s="10" customFormat="1" x14ac:dyDescent="0.45">
      <c r="A2054" s="10" t="s">
        <v>33</v>
      </c>
      <c r="D2054" s="10" t="s">
        <v>33</v>
      </c>
      <c r="E2054" s="10">
        <v>2051</v>
      </c>
      <c r="F2054" s="10">
        <v>2075</v>
      </c>
      <c r="H2054" s="10">
        <v>554</v>
      </c>
      <c r="J2054" s="10" t="s">
        <v>33</v>
      </c>
      <c r="K2054" s="10" t="s">
        <v>69</v>
      </c>
      <c r="L2054" s="10" t="s">
        <v>33</v>
      </c>
      <c r="M2054" s="10">
        <v>1.6263455967290598E-2</v>
      </c>
      <c r="N2054" s="10">
        <v>1.6263455967290598E-2</v>
      </c>
      <c r="T2054" s="10">
        <v>0</v>
      </c>
      <c r="W2054" s="10">
        <v>0</v>
      </c>
      <c r="X2054" s="10">
        <v>0</v>
      </c>
      <c r="Y2054" s="10">
        <v>0</v>
      </c>
      <c r="AB2054" s="10">
        <v>0</v>
      </c>
      <c r="AC2054" s="10">
        <v>0</v>
      </c>
      <c r="AD2054" s="10">
        <v>0</v>
      </c>
      <c r="AE2054" s="10">
        <v>0</v>
      </c>
      <c r="AH2054" s="10">
        <v>1</v>
      </c>
      <c r="AJ2054" s="10" t="s">
        <v>33</v>
      </c>
      <c r="AK2054" s="10">
        <v>1.6263455967290598E-2</v>
      </c>
      <c r="AL2054" s="10">
        <v>0</v>
      </c>
      <c r="AM2054" s="10">
        <v>0</v>
      </c>
      <c r="AN2054" s="10">
        <v>0</v>
      </c>
      <c r="AO2054" s="10">
        <v>0</v>
      </c>
      <c r="AQ2054" s="10">
        <v>1.2916312849006252E-2</v>
      </c>
      <c r="AR2054" s="10">
        <v>0.12200373095331121</v>
      </c>
      <c r="AS2054" s="10">
        <v>0.14073238458437026</v>
      </c>
      <c r="AT2054" s="10">
        <v>0.30353335195164693</v>
      </c>
      <c r="AU2054" s="10">
        <v>3.6828900975279855E-3</v>
      </c>
      <c r="AV2054" s="10">
        <v>2.3690101247616631</v>
      </c>
      <c r="AW2054" s="10">
        <v>2.6762263668108379</v>
      </c>
      <c r="AX2054" s="10" t="s">
        <v>33</v>
      </c>
      <c r="AY2054" s="10" t="s">
        <v>33</v>
      </c>
      <c r="AZ2054" s="10" t="s">
        <v>33</v>
      </c>
      <c r="BA2054" s="10" t="s">
        <v>33</v>
      </c>
      <c r="BB2054" s="10">
        <v>2051</v>
      </c>
      <c r="BC2054" s="10">
        <v>2075</v>
      </c>
      <c r="BE2054" s="10" t="s">
        <v>794</v>
      </c>
      <c r="BF2054" s="10" t="s">
        <v>3201</v>
      </c>
      <c r="BG2054" s="10">
        <v>9.4406153569888615E-3</v>
      </c>
      <c r="BH2054" s="13">
        <v>9.3837183307233576E-2</v>
      </c>
      <c r="BI2054" s="10">
        <v>34</v>
      </c>
      <c r="BJ2054" s="10" t="s">
        <v>33</v>
      </c>
      <c r="BL2054" s="10" t="s">
        <v>33</v>
      </c>
      <c r="BM2054" s="10" t="s">
        <v>33</v>
      </c>
      <c r="BP2054" s="10" t="s">
        <v>33</v>
      </c>
      <c r="BQ2054" s="10" t="s">
        <v>33</v>
      </c>
      <c r="BR2054" s="10" t="s">
        <v>33</v>
      </c>
      <c r="BS2054" s="11" t="s">
        <v>33</v>
      </c>
      <c r="BT2054" s="11" t="s">
        <v>33</v>
      </c>
      <c r="BU2054" s="10">
        <v>2054</v>
      </c>
    </row>
    <row r="2055" spans="1:73" s="10" customFormat="1" x14ac:dyDescent="0.45">
      <c r="A2055" s="10">
        <v>549</v>
      </c>
      <c r="D2055" s="10">
        <v>2057</v>
      </c>
      <c r="E2055" s="10" t="s">
        <v>33</v>
      </c>
      <c r="F2055" s="10">
        <v>2034</v>
      </c>
      <c r="H2055" s="10" t="s">
        <v>33</v>
      </c>
      <c r="J2055" s="10" t="s">
        <v>711</v>
      </c>
      <c r="K2055" s="10">
        <v>0</v>
      </c>
      <c r="L2055" s="10">
        <v>1</v>
      </c>
      <c r="M2055" s="10" t="s">
        <v>33</v>
      </c>
      <c r="N2055" s="10">
        <v>1</v>
      </c>
      <c r="T2055" s="10">
        <v>0</v>
      </c>
      <c r="W2055" s="10">
        <v>0</v>
      </c>
      <c r="X2055" s="10">
        <v>0</v>
      </c>
      <c r="Y2055" s="10">
        <v>0</v>
      </c>
      <c r="AB2055" s="10">
        <v>0</v>
      </c>
      <c r="AC2055" s="10">
        <v>0</v>
      </c>
      <c r="AD2055" s="10">
        <v>0</v>
      </c>
      <c r="AE2055" s="10">
        <v>0</v>
      </c>
      <c r="AH2055" s="10">
        <v>1</v>
      </c>
      <c r="AJ2055" s="10">
        <v>1</v>
      </c>
      <c r="AK2055" s="10">
        <v>1</v>
      </c>
      <c r="AL2055" s="10">
        <v>0</v>
      </c>
      <c r="AM2055" s="10">
        <v>0</v>
      </c>
      <c r="AN2055" s="10">
        <v>0</v>
      </c>
      <c r="AO2055" s="10">
        <v>0</v>
      </c>
      <c r="AQ2055" s="10">
        <v>0</v>
      </c>
      <c r="AR2055" s="10">
        <v>0</v>
      </c>
      <c r="AS2055" s="10">
        <v>0</v>
      </c>
      <c r="AT2055" s="10">
        <v>0</v>
      </c>
      <c r="AU2055" s="10">
        <v>0</v>
      </c>
      <c r="AV2055" s="10">
        <v>1</v>
      </c>
      <c r="AW2055" s="10">
        <v>1</v>
      </c>
      <c r="AX2055" s="10">
        <v>3.1819805153394642</v>
      </c>
      <c r="AY2055" s="10">
        <v>0</v>
      </c>
      <c r="AZ2055" s="10" t="s">
        <v>33</v>
      </c>
      <c r="BA2055" s="10">
        <v>2057</v>
      </c>
      <c r="BB2055" s="10" t="s">
        <v>33</v>
      </c>
      <c r="BC2055" s="10">
        <v>2034</v>
      </c>
      <c r="BE2055" s="10" t="s">
        <v>33</v>
      </c>
      <c r="BF2055" s="10" t="s">
        <v>33</v>
      </c>
      <c r="BG2055" s="10" t="s">
        <v>33</v>
      </c>
      <c r="BH2055" s="13" t="s">
        <v>33</v>
      </c>
      <c r="BI2055" s="10" t="s">
        <v>33</v>
      </c>
      <c r="BJ2055" s="10" t="s">
        <v>33</v>
      </c>
      <c r="BL2055" s="10" t="s">
        <v>33</v>
      </c>
      <c r="BM2055" s="10" t="s">
        <v>33</v>
      </c>
      <c r="BP2055" s="10" t="s">
        <v>33</v>
      </c>
      <c r="BQ2055" s="10">
        <v>0</v>
      </c>
      <c r="BR2055" s="10" t="s">
        <v>711</v>
      </c>
      <c r="BS2055" s="11">
        <v>0</v>
      </c>
      <c r="BT2055" s="11">
        <v>1</v>
      </c>
      <c r="BU2055" s="10">
        <v>2055</v>
      </c>
    </row>
    <row r="2056" spans="1:73" s="10" customFormat="1" x14ac:dyDescent="0.45">
      <c r="A2056" s="10" t="s">
        <v>33</v>
      </c>
      <c r="D2056" s="10" t="s">
        <v>33</v>
      </c>
      <c r="E2056" s="10">
        <v>2055</v>
      </c>
      <c r="F2056" s="10">
        <v>2044</v>
      </c>
      <c r="H2056" s="10">
        <v>545</v>
      </c>
      <c r="J2056" s="10" t="s">
        <v>33</v>
      </c>
      <c r="K2056" s="10" t="s">
        <v>42</v>
      </c>
      <c r="L2056" s="10" t="s">
        <v>33</v>
      </c>
      <c r="M2056" s="10">
        <v>1</v>
      </c>
      <c r="N2056" s="10">
        <v>1</v>
      </c>
      <c r="T2056" s="10">
        <v>0</v>
      </c>
      <c r="W2056" s="10">
        <v>0</v>
      </c>
      <c r="X2056" s="10">
        <v>0</v>
      </c>
      <c r="Y2056" s="10">
        <v>0</v>
      </c>
      <c r="AB2056" s="10">
        <v>0</v>
      </c>
      <c r="AC2056" s="10">
        <v>0</v>
      </c>
      <c r="AD2056" s="10">
        <v>0</v>
      </c>
      <c r="AE2056" s="10">
        <v>0</v>
      </c>
      <c r="AH2056" s="10">
        <v>1</v>
      </c>
      <c r="AJ2056" s="10" t="s">
        <v>33</v>
      </c>
      <c r="AK2056" s="10">
        <v>1</v>
      </c>
      <c r="AL2056" s="10">
        <v>0</v>
      </c>
      <c r="AM2056" s="10">
        <v>0</v>
      </c>
      <c r="AN2056" s="10">
        <v>0</v>
      </c>
      <c r="AO2056" s="10">
        <v>0</v>
      </c>
      <c r="AQ2056" s="10">
        <v>0</v>
      </c>
      <c r="AR2056" s="10">
        <v>0</v>
      </c>
      <c r="AS2056" s="10">
        <v>0</v>
      </c>
      <c r="AT2056" s="10">
        <v>0</v>
      </c>
      <c r="AU2056" s="10">
        <v>0</v>
      </c>
      <c r="AV2056" s="10">
        <v>1</v>
      </c>
      <c r="AW2056" s="10">
        <v>1</v>
      </c>
      <c r="AX2056" s="10" t="s">
        <v>33</v>
      </c>
      <c r="AY2056" s="10" t="s">
        <v>33</v>
      </c>
      <c r="AZ2056" s="10" t="s">
        <v>33</v>
      </c>
      <c r="BA2056" s="10" t="s">
        <v>33</v>
      </c>
      <c r="BB2056" s="10">
        <v>2055</v>
      </c>
      <c r="BC2056" s="10">
        <v>2044</v>
      </c>
      <c r="BE2056" s="10" t="s">
        <v>711</v>
      </c>
      <c r="BF2056" s="10" t="s">
        <v>3202</v>
      </c>
      <c r="BG2056" s="10">
        <v>0</v>
      </c>
      <c r="BH2056" s="13">
        <v>0</v>
      </c>
      <c r="BI2056" s="10">
        <v>36</v>
      </c>
      <c r="BJ2056" s="10" t="s">
        <v>33</v>
      </c>
      <c r="BL2056" s="10" t="s">
        <v>33</v>
      </c>
      <c r="BM2056" s="10" t="s">
        <v>33</v>
      </c>
      <c r="BP2056" s="10" t="s">
        <v>33</v>
      </c>
      <c r="BQ2056" s="10" t="s">
        <v>33</v>
      </c>
      <c r="BR2056" s="10" t="s">
        <v>33</v>
      </c>
      <c r="BS2056" s="11" t="s">
        <v>33</v>
      </c>
      <c r="BT2056" s="11" t="s">
        <v>33</v>
      </c>
      <c r="BU2056" s="10">
        <v>2056</v>
      </c>
    </row>
    <row r="2057" spans="1:73" s="10" customFormat="1" x14ac:dyDescent="0.45">
      <c r="A2057" s="10">
        <v>550</v>
      </c>
      <c r="D2057" s="10">
        <v>2059</v>
      </c>
      <c r="E2057" s="10" t="s">
        <v>33</v>
      </c>
      <c r="F2057" s="10">
        <v>2035</v>
      </c>
      <c r="H2057" s="10" t="s">
        <v>33</v>
      </c>
      <c r="J2057" s="10" t="s">
        <v>453</v>
      </c>
      <c r="K2057" s="10">
        <v>0</v>
      </c>
      <c r="L2057" s="10">
        <v>1</v>
      </c>
      <c r="M2057" s="10" t="s">
        <v>33</v>
      </c>
      <c r="N2057" s="10">
        <v>1</v>
      </c>
      <c r="T2057" s="10">
        <v>0</v>
      </c>
      <c r="W2057" s="10">
        <v>0</v>
      </c>
      <c r="X2057" s="10">
        <v>0</v>
      </c>
      <c r="Y2057" s="10">
        <v>0</v>
      </c>
      <c r="AB2057" s="10">
        <v>0</v>
      </c>
      <c r="AC2057" s="10">
        <v>0</v>
      </c>
      <c r="AD2057" s="10">
        <v>0</v>
      </c>
      <c r="AE2057" s="10">
        <v>0</v>
      </c>
      <c r="AH2057" s="10">
        <v>1</v>
      </c>
      <c r="AJ2057" s="10">
        <v>1</v>
      </c>
      <c r="AK2057" s="10">
        <v>1</v>
      </c>
      <c r="AL2057" s="10">
        <v>0</v>
      </c>
      <c r="AM2057" s="10">
        <v>0</v>
      </c>
      <c r="AN2057" s="10">
        <v>0</v>
      </c>
      <c r="AO2057" s="10">
        <v>0</v>
      </c>
      <c r="AQ2057" s="10">
        <v>4.2997600074307796</v>
      </c>
      <c r="AR2057" s="10">
        <v>6.7120295313766594</v>
      </c>
      <c r="AS2057" s="10">
        <v>12.946681542151289</v>
      </c>
      <c r="AT2057" s="10">
        <v>101.04436017462332</v>
      </c>
      <c r="AU2057" s="10">
        <v>8.6789753825282521</v>
      </c>
      <c r="AV2057" s="10">
        <v>125.18324706970672</v>
      </c>
      <c r="AW2057" s="10">
        <v>234.9065826268583</v>
      </c>
      <c r="AX2057" s="10">
        <v>0.09</v>
      </c>
      <c r="AY2057" s="10">
        <v>8.1123566742125863</v>
      </c>
      <c r="AZ2057" s="10" t="s">
        <v>33</v>
      </c>
      <c r="BA2057" s="10">
        <v>2059</v>
      </c>
      <c r="BB2057" s="10" t="s">
        <v>33</v>
      </c>
      <c r="BC2057" s="10">
        <v>2035</v>
      </c>
      <c r="BE2057" s="10" t="s">
        <v>33</v>
      </c>
      <c r="BF2057" s="10" t="s">
        <v>33</v>
      </c>
      <c r="BG2057" s="10" t="s">
        <v>33</v>
      </c>
      <c r="BH2057" s="13" t="s">
        <v>33</v>
      </c>
      <c r="BI2057" s="10" t="s">
        <v>33</v>
      </c>
      <c r="BJ2057" s="10" t="s">
        <v>33</v>
      </c>
      <c r="BL2057" s="10" t="s">
        <v>33</v>
      </c>
      <c r="BM2057" s="10" t="s">
        <v>33</v>
      </c>
      <c r="BP2057" s="10" t="s">
        <v>33</v>
      </c>
      <c r="BQ2057" s="10">
        <v>0</v>
      </c>
      <c r="BR2057" s="10" t="s">
        <v>453</v>
      </c>
      <c r="BS2057" s="11">
        <v>12.946681542151289</v>
      </c>
      <c r="BT2057" s="11">
        <v>234.9065826268583</v>
      </c>
      <c r="BU2057" s="10">
        <v>2057</v>
      </c>
    </row>
    <row r="2058" spans="1:73" s="10" customFormat="1" x14ac:dyDescent="0.45">
      <c r="A2058" s="10" t="s">
        <v>33</v>
      </c>
      <c r="D2058" s="10" t="s">
        <v>33</v>
      </c>
      <c r="E2058" s="10">
        <v>2057</v>
      </c>
      <c r="F2058" s="10">
        <v>2096</v>
      </c>
      <c r="H2058" s="10">
        <v>557</v>
      </c>
      <c r="J2058" s="10" t="s">
        <v>33</v>
      </c>
      <c r="K2058" s="10" t="s">
        <v>456</v>
      </c>
      <c r="L2058" s="10" t="s">
        <v>33</v>
      </c>
      <c r="M2058" s="10">
        <v>1</v>
      </c>
      <c r="N2058" s="10">
        <v>1</v>
      </c>
      <c r="T2058" s="10">
        <v>0</v>
      </c>
      <c r="W2058" s="10">
        <v>0</v>
      </c>
      <c r="X2058" s="10">
        <v>0</v>
      </c>
      <c r="Y2058" s="10">
        <v>0</v>
      </c>
      <c r="AB2058" s="10">
        <v>0</v>
      </c>
      <c r="AC2058" s="10">
        <v>0</v>
      </c>
      <c r="AD2058" s="10">
        <v>0</v>
      </c>
      <c r="AE2058" s="10">
        <v>0</v>
      </c>
      <c r="AH2058" s="10">
        <v>1</v>
      </c>
      <c r="AJ2058" s="10" t="s">
        <v>33</v>
      </c>
      <c r="AK2058" s="10">
        <v>1</v>
      </c>
      <c r="AL2058" s="10">
        <v>0</v>
      </c>
      <c r="AM2058" s="10">
        <v>0</v>
      </c>
      <c r="AN2058" s="10">
        <v>0</v>
      </c>
      <c r="AO2058" s="10">
        <v>0</v>
      </c>
      <c r="AQ2058" s="10">
        <v>4.2997600074307796</v>
      </c>
      <c r="AR2058" s="10">
        <v>6.7120295313766594</v>
      </c>
      <c r="AS2058" s="10">
        <v>12.946681542151289</v>
      </c>
      <c r="AT2058" s="10">
        <v>101.04436017462332</v>
      </c>
      <c r="AU2058" s="10">
        <v>8.6789753825282521</v>
      </c>
      <c r="AV2058" s="10">
        <v>125.18324706970672</v>
      </c>
      <c r="AW2058" s="10">
        <v>234.9065826268583</v>
      </c>
      <c r="AX2058" s="10" t="s">
        <v>33</v>
      </c>
      <c r="AY2058" s="10" t="s">
        <v>33</v>
      </c>
      <c r="AZ2058" s="10" t="s">
        <v>33</v>
      </c>
      <c r="BA2058" s="10" t="s">
        <v>33</v>
      </c>
      <c r="BB2058" s="10">
        <v>2057</v>
      </c>
      <c r="BC2058" s="10">
        <v>2096</v>
      </c>
      <c r="BE2058" s="10" t="s">
        <v>453</v>
      </c>
      <c r="BF2058" s="10" t="s">
        <v>3203</v>
      </c>
      <c r="BG2058" s="10">
        <v>1.165201338793616</v>
      </c>
      <c r="BH2058" s="13">
        <v>939.06925900425551</v>
      </c>
      <c r="BI2058" s="10">
        <v>38</v>
      </c>
      <c r="BJ2058" s="10" t="s">
        <v>33</v>
      </c>
      <c r="BL2058" s="10" t="s">
        <v>33</v>
      </c>
      <c r="BM2058" s="10" t="s">
        <v>33</v>
      </c>
      <c r="BP2058" s="10" t="s">
        <v>33</v>
      </c>
      <c r="BQ2058" s="10" t="s">
        <v>33</v>
      </c>
      <c r="BR2058" s="10" t="s">
        <v>33</v>
      </c>
      <c r="BS2058" s="11" t="s">
        <v>33</v>
      </c>
      <c r="BT2058" s="11" t="s">
        <v>33</v>
      </c>
      <c r="BU2058" s="10">
        <v>2058</v>
      </c>
    </row>
    <row r="2059" spans="1:73" s="10" customFormat="1" x14ac:dyDescent="0.45">
      <c r="A2059" s="10">
        <v>551</v>
      </c>
      <c r="D2059" s="10">
        <v>2061</v>
      </c>
      <c r="E2059" s="10" t="s">
        <v>33</v>
      </c>
      <c r="F2059" s="10">
        <v>2036</v>
      </c>
      <c r="H2059" s="10" t="s">
        <v>33</v>
      </c>
      <c r="J2059" s="10" t="s">
        <v>454</v>
      </c>
      <c r="K2059" s="10">
        <v>0</v>
      </c>
      <c r="L2059" s="10">
        <v>1</v>
      </c>
      <c r="M2059" s="10" t="s">
        <v>33</v>
      </c>
      <c r="N2059" s="10">
        <v>1</v>
      </c>
      <c r="T2059" s="10">
        <v>0</v>
      </c>
      <c r="W2059" s="10">
        <v>0</v>
      </c>
      <c r="X2059" s="10">
        <v>0</v>
      </c>
      <c r="Y2059" s="10">
        <v>0</v>
      </c>
      <c r="AB2059" s="10">
        <v>0</v>
      </c>
      <c r="AC2059" s="10">
        <v>0</v>
      </c>
      <c r="AD2059" s="10">
        <v>0</v>
      </c>
      <c r="AE2059" s="10">
        <v>0</v>
      </c>
      <c r="AH2059" s="10">
        <v>1</v>
      </c>
      <c r="AJ2059" s="10">
        <v>1</v>
      </c>
      <c r="AK2059" s="10">
        <v>1</v>
      </c>
      <c r="AL2059" s="10">
        <v>0</v>
      </c>
      <c r="AM2059" s="10">
        <v>0</v>
      </c>
      <c r="AN2059" s="10">
        <v>0</v>
      </c>
      <c r="AO2059" s="10">
        <v>0</v>
      </c>
      <c r="AQ2059" s="10">
        <v>11.053511923705967</v>
      </c>
      <c r="AR2059" s="10">
        <v>21.5739877528639</v>
      </c>
      <c r="AS2059" s="10">
        <v>37.601580042237551</v>
      </c>
      <c r="AT2059" s="10">
        <v>259.75753020709021</v>
      </c>
      <c r="AU2059" s="10">
        <v>1.5635125088528024</v>
      </c>
      <c r="AV2059" s="10">
        <v>382.13216960472505</v>
      </c>
      <c r="AW2059" s="10">
        <v>643.45321232066806</v>
      </c>
      <c r="AX2059" s="10">
        <v>0.09</v>
      </c>
      <c r="AY2059" s="10">
        <v>12.61806569597886</v>
      </c>
      <c r="AZ2059" s="10" t="s">
        <v>33</v>
      </c>
      <c r="BA2059" s="10">
        <v>2061</v>
      </c>
      <c r="BB2059" s="10" t="s">
        <v>33</v>
      </c>
      <c r="BC2059" s="10">
        <v>2036</v>
      </c>
      <c r="BE2059" s="10" t="s">
        <v>33</v>
      </c>
      <c r="BF2059" s="10" t="s">
        <v>33</v>
      </c>
      <c r="BG2059" s="10" t="s">
        <v>33</v>
      </c>
      <c r="BH2059" s="13" t="s">
        <v>33</v>
      </c>
      <c r="BI2059" s="10" t="s">
        <v>33</v>
      </c>
      <c r="BJ2059" s="10" t="s">
        <v>33</v>
      </c>
      <c r="BL2059" s="10" t="s">
        <v>33</v>
      </c>
      <c r="BM2059" s="10" t="s">
        <v>33</v>
      </c>
      <c r="BP2059" s="10" t="s">
        <v>33</v>
      </c>
      <c r="BQ2059" s="10">
        <v>0</v>
      </c>
      <c r="BR2059" s="10" t="s">
        <v>454</v>
      </c>
      <c r="BS2059" s="11">
        <v>37.601580042237551</v>
      </c>
      <c r="BT2059" s="11">
        <v>643.45321232066806</v>
      </c>
      <c r="BU2059" s="10">
        <v>2059</v>
      </c>
    </row>
    <row r="2060" spans="1:73" s="10" customFormat="1" x14ac:dyDescent="0.45">
      <c r="A2060" s="10" t="s">
        <v>33</v>
      </c>
      <c r="D2060" s="10" t="s">
        <v>33</v>
      </c>
      <c r="E2060" s="10">
        <v>2059</v>
      </c>
      <c r="F2060" s="10">
        <v>2105</v>
      </c>
      <c r="H2060" s="10">
        <v>558</v>
      </c>
      <c r="J2060" s="10" t="s">
        <v>33</v>
      </c>
      <c r="K2060" s="10" t="s">
        <v>439</v>
      </c>
      <c r="L2060" s="10" t="s">
        <v>33</v>
      </c>
      <c r="M2060" s="10">
        <v>1</v>
      </c>
      <c r="N2060" s="10">
        <v>1</v>
      </c>
      <c r="T2060" s="10">
        <v>0</v>
      </c>
      <c r="W2060" s="10">
        <v>0</v>
      </c>
      <c r="X2060" s="10">
        <v>0</v>
      </c>
      <c r="Y2060" s="10">
        <v>0</v>
      </c>
      <c r="AB2060" s="10">
        <v>0</v>
      </c>
      <c r="AC2060" s="10">
        <v>0</v>
      </c>
      <c r="AD2060" s="10">
        <v>0</v>
      </c>
      <c r="AE2060" s="10">
        <v>0</v>
      </c>
      <c r="AH2060" s="10">
        <v>1</v>
      </c>
      <c r="AJ2060" s="10" t="s">
        <v>33</v>
      </c>
      <c r="AK2060" s="10">
        <v>1</v>
      </c>
      <c r="AL2060" s="10">
        <v>0</v>
      </c>
      <c r="AM2060" s="10">
        <v>0</v>
      </c>
      <c r="AN2060" s="10">
        <v>0</v>
      </c>
      <c r="AO2060" s="10">
        <v>0</v>
      </c>
      <c r="AQ2060" s="10">
        <v>11.053511923705967</v>
      </c>
      <c r="AR2060" s="10">
        <v>21.5739877528639</v>
      </c>
      <c r="AS2060" s="10">
        <v>37.601580042237551</v>
      </c>
      <c r="AT2060" s="10">
        <v>259.75753020709021</v>
      </c>
      <c r="AU2060" s="10">
        <v>1.5635125088528024</v>
      </c>
      <c r="AV2060" s="10">
        <v>382.13216960472505</v>
      </c>
      <c r="AW2060" s="10">
        <v>643.45321232066806</v>
      </c>
      <c r="AX2060" s="10" t="s">
        <v>33</v>
      </c>
      <c r="AY2060" s="10" t="s">
        <v>33</v>
      </c>
      <c r="AZ2060" s="10" t="s">
        <v>33</v>
      </c>
      <c r="BA2060" s="10" t="s">
        <v>33</v>
      </c>
      <c r="BB2060" s="10">
        <v>2059</v>
      </c>
      <c r="BC2060" s="10">
        <v>2105</v>
      </c>
      <c r="BE2060" s="10" t="s">
        <v>454</v>
      </c>
      <c r="BF2060" s="10" t="s">
        <v>3204</v>
      </c>
      <c r="BG2060" s="10">
        <v>3.3841422038013795</v>
      </c>
      <c r="BH2060" s="13">
        <v>149.04283117872291</v>
      </c>
      <c r="BI2060" s="10">
        <v>40</v>
      </c>
      <c r="BJ2060" s="10" t="s">
        <v>33</v>
      </c>
      <c r="BL2060" s="10" t="s">
        <v>33</v>
      </c>
      <c r="BM2060" s="10" t="s">
        <v>33</v>
      </c>
      <c r="BP2060" s="10" t="s">
        <v>33</v>
      </c>
      <c r="BQ2060" s="10" t="s">
        <v>33</v>
      </c>
      <c r="BR2060" s="10" t="s">
        <v>33</v>
      </c>
      <c r="BS2060" s="11" t="s">
        <v>33</v>
      </c>
      <c r="BT2060" s="11" t="s">
        <v>33</v>
      </c>
      <c r="BU2060" s="10">
        <v>2060</v>
      </c>
    </row>
    <row r="2061" spans="1:73" s="10" customFormat="1" x14ac:dyDescent="0.45">
      <c r="A2061" s="10">
        <v>552</v>
      </c>
      <c r="D2061" s="10">
        <v>2068</v>
      </c>
      <c r="E2061" s="10" t="s">
        <v>33</v>
      </c>
      <c r="F2061" s="10">
        <v>2038</v>
      </c>
      <c r="H2061" s="10" t="s">
        <v>33</v>
      </c>
      <c r="J2061" s="10" t="s">
        <v>300</v>
      </c>
      <c r="K2061" s="10">
        <v>0</v>
      </c>
      <c r="L2061" s="10">
        <v>1</v>
      </c>
      <c r="M2061" s="10" t="s">
        <v>33</v>
      </c>
      <c r="N2061" s="10">
        <v>1</v>
      </c>
      <c r="T2061" s="10">
        <v>0.17320508075688773</v>
      </c>
      <c r="W2061" s="10">
        <v>6.1491869381244214E-2</v>
      </c>
      <c r="X2061" s="10" t="s">
        <v>35</v>
      </c>
      <c r="Y2061" s="10">
        <v>2.2360679774997897E-2</v>
      </c>
      <c r="AB2061" s="10">
        <v>3.6000694437746616E-2</v>
      </c>
      <c r="AC2061" s="10">
        <v>3.5000000000000003E-2</v>
      </c>
      <c r="AD2061" s="10">
        <v>0</v>
      </c>
      <c r="AE2061" s="10">
        <v>0</v>
      </c>
      <c r="AH2061" s="10">
        <v>1</v>
      </c>
      <c r="AJ2061" s="10">
        <v>1</v>
      </c>
      <c r="AK2061" s="10">
        <v>1</v>
      </c>
      <c r="AL2061" s="10">
        <v>0.17320508075688773</v>
      </c>
      <c r="AM2061" s="10">
        <v>6.1491869381244214E-2</v>
      </c>
      <c r="AN2061" s="10">
        <v>3.5000000000000003E-2</v>
      </c>
      <c r="AO2061" s="10">
        <v>0</v>
      </c>
      <c r="AQ2061" s="10">
        <v>2.940221076018104</v>
      </c>
      <c r="AR2061" s="10">
        <v>6.5508037470604297</v>
      </c>
      <c r="AS2061" s="10">
        <v>10.814124307286679</v>
      </c>
      <c r="AT2061" s="10">
        <v>69.095195286425451</v>
      </c>
      <c r="AU2061" s="10">
        <v>1.2959812472653074</v>
      </c>
      <c r="AV2061" s="10">
        <v>152.15528607477151</v>
      </c>
      <c r="AW2061" s="10">
        <v>222.54646260846226</v>
      </c>
      <c r="AX2061" s="10">
        <v>7.6156664068846043</v>
      </c>
      <c r="AY2061" s="10">
        <v>4.2083532691845855</v>
      </c>
      <c r="AZ2061" s="10" t="s">
        <v>33</v>
      </c>
      <c r="BA2061" s="10">
        <v>2068</v>
      </c>
      <c r="BB2061" s="10" t="s">
        <v>33</v>
      </c>
      <c r="BC2061" s="10">
        <v>2038</v>
      </c>
      <c r="BE2061" s="10" t="s">
        <v>33</v>
      </c>
      <c r="BF2061" s="10" t="s">
        <v>33</v>
      </c>
      <c r="BG2061" s="10" t="s">
        <v>33</v>
      </c>
      <c r="BH2061" s="13" t="s">
        <v>33</v>
      </c>
      <c r="BI2061" s="10" t="s">
        <v>33</v>
      </c>
      <c r="BJ2061" s="10" t="s">
        <v>33</v>
      </c>
      <c r="BL2061" s="10" t="s">
        <v>33</v>
      </c>
      <c r="BM2061" s="10" t="s">
        <v>33</v>
      </c>
      <c r="BP2061" s="10" t="s">
        <v>33</v>
      </c>
      <c r="BQ2061" s="10">
        <v>0</v>
      </c>
      <c r="BR2061" s="10" t="s">
        <v>300</v>
      </c>
      <c r="BS2061" s="11">
        <v>10.814124307286679</v>
      </c>
      <c r="BT2061" s="11">
        <v>222.54646260846226</v>
      </c>
      <c r="BU2061" s="10">
        <v>2061</v>
      </c>
    </row>
    <row r="2062" spans="1:73" s="10" customFormat="1" x14ac:dyDescent="0.45">
      <c r="A2062" s="10" t="s">
        <v>33</v>
      </c>
      <c r="D2062" s="10" t="s">
        <v>33</v>
      </c>
      <c r="E2062" s="10">
        <v>2061</v>
      </c>
      <c r="F2062" s="10">
        <v>2113</v>
      </c>
      <c r="H2062" s="10">
        <v>559</v>
      </c>
      <c r="J2062" s="10" t="s">
        <v>33</v>
      </c>
      <c r="K2062" s="10" t="s">
        <v>775</v>
      </c>
      <c r="L2062" s="10" t="s">
        <v>33</v>
      </c>
      <c r="M2062" s="10">
        <v>0.2449489742783178</v>
      </c>
      <c r="N2062" s="10">
        <v>0.2449489742783178</v>
      </c>
      <c r="T2062" s="10">
        <v>0</v>
      </c>
      <c r="W2062" s="10">
        <v>0</v>
      </c>
      <c r="X2062" s="10">
        <v>0</v>
      </c>
      <c r="Y2062" s="10">
        <v>0</v>
      </c>
      <c r="AB2062" s="10">
        <v>0</v>
      </c>
      <c r="AC2062" s="10">
        <v>0</v>
      </c>
      <c r="AD2062" s="10">
        <v>0</v>
      </c>
      <c r="AE2062" s="10">
        <v>0</v>
      </c>
      <c r="AH2062" s="10">
        <v>1</v>
      </c>
      <c r="AJ2062" s="10" t="s">
        <v>33</v>
      </c>
      <c r="AK2062" s="10">
        <v>0.2449489742783178</v>
      </c>
      <c r="AL2062" s="10">
        <v>0</v>
      </c>
      <c r="AM2062" s="10">
        <v>0</v>
      </c>
      <c r="AN2062" s="10">
        <v>0</v>
      </c>
      <c r="AO2062" s="10">
        <v>0</v>
      </c>
      <c r="AQ2062" s="10">
        <v>0.45249463229300946</v>
      </c>
      <c r="AR2062" s="10">
        <v>1.5834161910499103</v>
      </c>
      <c r="AS2062" s="10">
        <v>2.2395334078747737</v>
      </c>
      <c r="AT2062" s="10">
        <v>10.633623858885722</v>
      </c>
      <c r="AU2062" s="10">
        <v>0.45076989433914333</v>
      </c>
      <c r="AV2062" s="10">
        <v>65.758260044434536</v>
      </c>
      <c r="AW2062" s="10">
        <v>76.842653797659395</v>
      </c>
      <c r="AX2062" s="10" t="s">
        <v>33</v>
      </c>
      <c r="AY2062" s="10" t="s">
        <v>33</v>
      </c>
      <c r="AZ2062" s="10" t="s">
        <v>33</v>
      </c>
      <c r="BA2062" s="10" t="s">
        <v>33</v>
      </c>
      <c r="BB2062" s="10">
        <v>2061</v>
      </c>
      <c r="BC2062" s="10">
        <v>2113</v>
      </c>
      <c r="BE2062" s="10" t="s">
        <v>300</v>
      </c>
      <c r="BF2062" s="10" t="s">
        <v>774</v>
      </c>
      <c r="BG2062" s="10">
        <v>17.055539341447712</v>
      </c>
      <c r="BH2062" s="13">
        <v>58.032798514958287</v>
      </c>
      <c r="BI2062" s="10">
        <v>42</v>
      </c>
      <c r="BJ2062" s="10" t="s">
        <v>33</v>
      </c>
      <c r="BL2062" s="10" t="s">
        <v>33</v>
      </c>
      <c r="BM2062" s="10" t="s">
        <v>33</v>
      </c>
      <c r="BP2062" s="10" t="s">
        <v>33</v>
      </c>
      <c r="BQ2062" s="10" t="s">
        <v>33</v>
      </c>
      <c r="BR2062" s="10" t="s">
        <v>33</v>
      </c>
      <c r="BS2062" s="11" t="s">
        <v>33</v>
      </c>
      <c r="BT2062" s="11" t="s">
        <v>33</v>
      </c>
      <c r="BU2062" s="10">
        <v>2062</v>
      </c>
    </row>
    <row r="2063" spans="1:73" s="10" customFormat="1" x14ac:dyDescent="0.45">
      <c r="A2063" s="10" t="s">
        <v>33</v>
      </c>
      <c r="D2063" s="10" t="s">
        <v>33</v>
      </c>
      <c r="E2063" s="10">
        <v>2061</v>
      </c>
      <c r="F2063" s="10">
        <v>2117</v>
      </c>
      <c r="H2063" s="10">
        <v>560</v>
      </c>
      <c r="J2063" s="10" t="s">
        <v>33</v>
      </c>
      <c r="K2063" s="10" t="s">
        <v>152</v>
      </c>
      <c r="L2063" s="10" t="s">
        <v>33</v>
      </c>
      <c r="M2063" s="10">
        <v>0.11180339887498948</v>
      </c>
      <c r="N2063" s="10">
        <v>0.11180339887498948</v>
      </c>
      <c r="T2063" s="10">
        <v>0</v>
      </c>
      <c r="W2063" s="10">
        <v>0</v>
      </c>
      <c r="X2063" s="10">
        <v>0</v>
      </c>
      <c r="Y2063" s="10">
        <v>0</v>
      </c>
      <c r="AB2063" s="10">
        <v>0</v>
      </c>
      <c r="AC2063" s="10">
        <v>0</v>
      </c>
      <c r="AD2063" s="10">
        <v>0</v>
      </c>
      <c r="AE2063" s="10">
        <v>0</v>
      </c>
      <c r="AH2063" s="10">
        <v>1</v>
      </c>
      <c r="AJ2063" s="10" t="s">
        <v>33</v>
      </c>
      <c r="AK2063" s="10">
        <v>0.11180339887498948</v>
      </c>
      <c r="AL2063" s="10">
        <v>0</v>
      </c>
      <c r="AM2063" s="10">
        <v>0</v>
      </c>
      <c r="AN2063" s="10">
        <v>0</v>
      </c>
      <c r="AO2063" s="10">
        <v>0</v>
      </c>
      <c r="AQ2063" s="10">
        <v>1.0304609343168729</v>
      </c>
      <c r="AR2063" s="10">
        <v>2.142055250148418</v>
      </c>
      <c r="AS2063" s="10">
        <v>3.636223604907884</v>
      </c>
      <c r="AT2063" s="10">
        <v>24.215831956446515</v>
      </c>
      <c r="AU2063" s="10">
        <v>0.47809740262783251</v>
      </c>
      <c r="AV2063" s="10">
        <v>37.306281852073184</v>
      </c>
      <c r="AW2063" s="10">
        <v>62.00021121114753</v>
      </c>
      <c r="AX2063" s="10" t="s">
        <v>33</v>
      </c>
      <c r="AY2063" s="10" t="s">
        <v>33</v>
      </c>
      <c r="AZ2063" s="10" t="s">
        <v>33</v>
      </c>
      <c r="BA2063" s="10" t="s">
        <v>33</v>
      </c>
      <c r="BB2063" s="10">
        <v>2061</v>
      </c>
      <c r="BC2063" s="10">
        <v>2117</v>
      </c>
      <c r="BE2063" s="10" t="s">
        <v>300</v>
      </c>
      <c r="BF2063" s="10" t="s">
        <v>3205</v>
      </c>
      <c r="BG2063" s="10">
        <v>27.692265955817806</v>
      </c>
      <c r="BH2063" s="13">
        <v>14.321010258704421</v>
      </c>
      <c r="BI2063" s="10">
        <v>43</v>
      </c>
      <c r="BJ2063" s="10" t="s">
        <v>33</v>
      </c>
      <c r="BL2063" s="10" t="s">
        <v>33</v>
      </c>
      <c r="BM2063" s="10" t="s">
        <v>33</v>
      </c>
      <c r="BP2063" s="10" t="s">
        <v>33</v>
      </c>
      <c r="BQ2063" s="10" t="s">
        <v>33</v>
      </c>
      <c r="BR2063" s="10" t="s">
        <v>33</v>
      </c>
      <c r="BS2063" s="11" t="s">
        <v>33</v>
      </c>
      <c r="BT2063" s="11" t="s">
        <v>33</v>
      </c>
      <c r="BU2063" s="10">
        <v>2063</v>
      </c>
    </row>
    <row r="2064" spans="1:73" s="10" customFormat="1" x14ac:dyDescent="0.45">
      <c r="A2064" s="10" t="s">
        <v>33</v>
      </c>
      <c r="D2064" s="10" t="s">
        <v>33</v>
      </c>
      <c r="E2064" s="10">
        <v>2061</v>
      </c>
      <c r="F2064" s="10">
        <v>2121</v>
      </c>
      <c r="H2064" s="10">
        <v>561</v>
      </c>
      <c r="J2064" s="10" t="s">
        <v>33</v>
      </c>
      <c r="K2064" s="10" t="s">
        <v>457</v>
      </c>
      <c r="L2064" s="10" t="s">
        <v>33</v>
      </c>
      <c r="M2064" s="10">
        <v>0.11180339887498948</v>
      </c>
      <c r="N2064" s="10">
        <v>0.11180339887498948</v>
      </c>
      <c r="T2064" s="10">
        <v>0</v>
      </c>
      <c r="W2064" s="10">
        <v>0</v>
      </c>
      <c r="X2064" s="10">
        <v>0</v>
      </c>
      <c r="Y2064" s="10">
        <v>0</v>
      </c>
      <c r="AB2064" s="10">
        <v>0</v>
      </c>
      <c r="AC2064" s="10">
        <v>0</v>
      </c>
      <c r="AD2064" s="10">
        <v>0</v>
      </c>
      <c r="AE2064" s="10">
        <v>0</v>
      </c>
      <c r="AH2064" s="10">
        <v>1</v>
      </c>
      <c r="AJ2064" s="10" t="s">
        <v>33</v>
      </c>
      <c r="AK2064" s="10">
        <v>0.11180339887498948</v>
      </c>
      <c r="AL2064" s="10">
        <v>0</v>
      </c>
      <c r="AM2064" s="10">
        <v>0</v>
      </c>
      <c r="AN2064" s="10">
        <v>0</v>
      </c>
      <c r="AO2064" s="10">
        <v>0</v>
      </c>
      <c r="AQ2064" s="10">
        <v>1.241873330549748</v>
      </c>
      <c r="AR2064" s="10">
        <v>2.5462983824244851</v>
      </c>
      <c r="AS2064" s="10">
        <v>4.34701471172162</v>
      </c>
      <c r="AT2064" s="10">
        <v>29.184023267919077</v>
      </c>
      <c r="AU2064" s="10">
        <v>0.2995194598406547</v>
      </c>
      <c r="AV2064" s="10">
        <v>45.641747790440192</v>
      </c>
      <c r="AW2064" s="10">
        <v>75.125290518199932</v>
      </c>
      <c r="AX2064" s="10" t="s">
        <v>33</v>
      </c>
      <c r="AY2064" s="10" t="s">
        <v>33</v>
      </c>
      <c r="AZ2064" s="10" t="s">
        <v>33</v>
      </c>
      <c r="BA2064" s="10" t="s">
        <v>33</v>
      </c>
      <c r="BB2064" s="10">
        <v>2061</v>
      </c>
      <c r="BC2064" s="10">
        <v>2121</v>
      </c>
      <c r="BE2064" s="10" t="s">
        <v>300</v>
      </c>
      <c r="BF2064" s="10" t="s">
        <v>3206</v>
      </c>
      <c r="BG2064" s="10">
        <v>33.105413910291503</v>
      </c>
      <c r="BH2064" s="13">
        <v>14.9561402523001</v>
      </c>
      <c r="BI2064" s="10">
        <v>44</v>
      </c>
      <c r="BJ2064" s="10" t="s">
        <v>33</v>
      </c>
      <c r="BL2064" s="10" t="s">
        <v>33</v>
      </c>
      <c r="BM2064" s="10" t="s">
        <v>33</v>
      </c>
      <c r="BP2064" s="10" t="s">
        <v>33</v>
      </c>
      <c r="BQ2064" s="10" t="s">
        <v>33</v>
      </c>
      <c r="BR2064" s="10" t="s">
        <v>33</v>
      </c>
      <c r="BS2064" s="11" t="s">
        <v>33</v>
      </c>
      <c r="BT2064" s="11" t="s">
        <v>33</v>
      </c>
      <c r="BU2064" s="10">
        <v>2064</v>
      </c>
    </row>
    <row r="2065" spans="1:73" s="10" customFormat="1" x14ac:dyDescent="0.45">
      <c r="A2065" s="10" t="s">
        <v>33</v>
      </c>
      <c r="D2065" s="10" t="s">
        <v>33</v>
      </c>
      <c r="E2065" s="10">
        <v>2061</v>
      </c>
      <c r="F2065" s="10">
        <v>2044</v>
      </c>
      <c r="H2065" s="10">
        <v>545</v>
      </c>
      <c r="J2065" s="10" t="s">
        <v>33</v>
      </c>
      <c r="K2065" s="10" t="s">
        <v>42</v>
      </c>
      <c r="L2065" s="10" t="s">
        <v>33</v>
      </c>
      <c r="M2065" s="10">
        <v>1.4142135623730951</v>
      </c>
      <c r="N2065" s="10">
        <v>1.4142135623730951</v>
      </c>
      <c r="T2065" s="10">
        <v>0</v>
      </c>
      <c r="W2065" s="10">
        <v>0</v>
      </c>
      <c r="X2065" s="10">
        <v>0</v>
      </c>
      <c r="Y2065" s="10">
        <v>0</v>
      </c>
      <c r="AB2065" s="10">
        <v>0</v>
      </c>
      <c r="AC2065" s="10">
        <v>0</v>
      </c>
      <c r="AD2065" s="10">
        <v>0</v>
      </c>
      <c r="AE2065" s="10">
        <v>0</v>
      </c>
      <c r="AH2065" s="10">
        <v>1</v>
      </c>
      <c r="AJ2065" s="10" t="s">
        <v>33</v>
      </c>
      <c r="AK2065" s="10">
        <v>1.4142135623730951</v>
      </c>
      <c r="AL2065" s="10">
        <v>0</v>
      </c>
      <c r="AM2065" s="10">
        <v>0</v>
      </c>
      <c r="AN2065" s="10">
        <v>0</v>
      </c>
      <c r="AO2065" s="10">
        <v>0</v>
      </c>
      <c r="AQ2065" s="10">
        <v>0</v>
      </c>
      <c r="AR2065" s="10">
        <v>0</v>
      </c>
      <c r="AS2065" s="10">
        <v>0</v>
      </c>
      <c r="AT2065" s="10">
        <v>0</v>
      </c>
      <c r="AU2065" s="10">
        <v>0</v>
      </c>
      <c r="AV2065" s="10">
        <v>1.4142135623730951</v>
      </c>
      <c r="AW2065" s="10">
        <v>1.4142135623730951</v>
      </c>
      <c r="AX2065" s="10" t="s">
        <v>33</v>
      </c>
      <c r="AY2065" s="10" t="s">
        <v>33</v>
      </c>
      <c r="AZ2065" s="10" t="s">
        <v>33</v>
      </c>
      <c r="BA2065" s="10" t="s">
        <v>33</v>
      </c>
      <c r="BB2065" s="10">
        <v>2061</v>
      </c>
      <c r="BC2065" s="10">
        <v>2044</v>
      </c>
      <c r="BE2065" s="10" t="s">
        <v>300</v>
      </c>
      <c r="BF2065" s="10" t="s">
        <v>3207</v>
      </c>
      <c r="BG2065" s="10">
        <v>0</v>
      </c>
      <c r="BH2065" s="13">
        <v>1.6328968783575339</v>
      </c>
      <c r="BI2065" s="10">
        <v>45</v>
      </c>
      <c r="BJ2065" s="10" t="s">
        <v>33</v>
      </c>
      <c r="BL2065" s="10" t="s">
        <v>33</v>
      </c>
      <c r="BM2065" s="10" t="s">
        <v>33</v>
      </c>
      <c r="BP2065" s="10" t="s">
        <v>33</v>
      </c>
      <c r="BQ2065" s="10" t="s">
        <v>33</v>
      </c>
      <c r="BR2065" s="10" t="s">
        <v>33</v>
      </c>
      <c r="BS2065" s="11" t="s">
        <v>33</v>
      </c>
      <c r="BT2065" s="11" t="s">
        <v>33</v>
      </c>
      <c r="BU2065" s="10">
        <v>2065</v>
      </c>
    </row>
    <row r="2066" spans="1:73" s="10" customFormat="1" x14ac:dyDescent="0.45">
      <c r="A2066" s="10" t="s">
        <v>33</v>
      </c>
      <c r="D2066" s="10" t="s">
        <v>33</v>
      </c>
      <c r="E2066" s="10">
        <v>2061</v>
      </c>
      <c r="F2066" s="10">
        <v>2045</v>
      </c>
      <c r="H2066" s="10">
        <v>546</v>
      </c>
      <c r="J2066" s="10" t="s">
        <v>33</v>
      </c>
      <c r="K2066" s="10" t="s">
        <v>301</v>
      </c>
      <c r="L2066" s="10" t="s">
        <v>33</v>
      </c>
      <c r="M2066" s="10">
        <v>5.3033008588991076E-3</v>
      </c>
      <c r="N2066" s="10">
        <v>5.3033008588991076E-3</v>
      </c>
      <c r="T2066" s="10">
        <v>0</v>
      </c>
      <c r="W2066" s="10">
        <v>0</v>
      </c>
      <c r="X2066" s="10">
        <v>0</v>
      </c>
      <c r="Y2066" s="10">
        <v>0</v>
      </c>
      <c r="AB2066" s="10">
        <v>0</v>
      </c>
      <c r="AC2066" s="10">
        <v>0</v>
      </c>
      <c r="AD2066" s="10">
        <v>0</v>
      </c>
      <c r="AE2066" s="10">
        <v>0</v>
      </c>
      <c r="AH2066" s="10">
        <v>1</v>
      </c>
      <c r="AJ2066" s="10" t="s">
        <v>33</v>
      </c>
      <c r="AK2066" s="10">
        <v>5.3033008588991076E-3</v>
      </c>
      <c r="AL2066" s="10">
        <v>0</v>
      </c>
      <c r="AM2066" s="10">
        <v>0</v>
      </c>
      <c r="AN2066" s="10">
        <v>0</v>
      </c>
      <c r="AO2066" s="10">
        <v>0</v>
      </c>
      <c r="AQ2066" s="10">
        <v>1.4970710396366329E-2</v>
      </c>
      <c r="AR2066" s="10">
        <v>0.13507398182404781</v>
      </c>
      <c r="AS2066" s="10">
        <v>0.15678151189877898</v>
      </c>
      <c r="AT2066" s="10">
        <v>0.35181169431460874</v>
      </c>
      <c r="AU2066" s="10">
        <v>1.1156251940556921E-2</v>
      </c>
      <c r="AV2066" s="10">
        <v>1.5950867702397371</v>
      </c>
      <c r="AW2066" s="10">
        <v>1.9580547164949027</v>
      </c>
      <c r="AX2066" s="10" t="s">
        <v>33</v>
      </c>
      <c r="AY2066" s="10" t="s">
        <v>33</v>
      </c>
      <c r="AZ2066" s="10" t="s">
        <v>33</v>
      </c>
      <c r="BA2066" s="10" t="s">
        <v>33</v>
      </c>
      <c r="BB2066" s="10">
        <v>2061</v>
      </c>
      <c r="BC2066" s="10">
        <v>2045</v>
      </c>
      <c r="BE2066" s="10" t="s">
        <v>300</v>
      </c>
      <c r="BF2066" s="10" t="s">
        <v>3208</v>
      </c>
      <c r="BG2066" s="10">
        <v>1.19399569338811</v>
      </c>
      <c r="BH2066" s="13">
        <v>0.41554010953896364</v>
      </c>
      <c r="BI2066" s="10">
        <v>46</v>
      </c>
      <c r="BJ2066" s="10" t="s">
        <v>33</v>
      </c>
      <c r="BL2066" s="10" t="s">
        <v>33</v>
      </c>
      <c r="BM2066" s="10" t="s">
        <v>33</v>
      </c>
      <c r="BP2066" s="10" t="s">
        <v>33</v>
      </c>
      <c r="BQ2066" s="10" t="s">
        <v>33</v>
      </c>
      <c r="BR2066" s="10" t="s">
        <v>33</v>
      </c>
      <c r="BS2066" s="11" t="s">
        <v>33</v>
      </c>
      <c r="BT2066" s="11" t="s">
        <v>33</v>
      </c>
      <c r="BU2066" s="10">
        <v>2066</v>
      </c>
    </row>
    <row r="2067" spans="1:73" s="10" customFormat="1" x14ac:dyDescent="0.45">
      <c r="A2067" s="10" t="s">
        <v>33</v>
      </c>
      <c r="D2067" s="10" t="s">
        <v>33</v>
      </c>
      <c r="E2067" s="10">
        <v>2061</v>
      </c>
      <c r="F2067" s="10">
        <v>2068</v>
      </c>
      <c r="H2067" s="10">
        <v>553</v>
      </c>
      <c r="J2067" s="10" t="s">
        <v>33</v>
      </c>
      <c r="K2067" s="10" t="s">
        <v>302</v>
      </c>
      <c r="L2067" s="10" t="s">
        <v>33</v>
      </c>
      <c r="M2067" s="10">
        <v>1.0606601717798215E-2</v>
      </c>
      <c r="N2067" s="10">
        <v>1.0606601717798215E-2</v>
      </c>
      <c r="T2067" s="10">
        <v>0</v>
      </c>
      <c r="W2067" s="10">
        <v>0</v>
      </c>
      <c r="X2067" s="10">
        <v>0</v>
      </c>
      <c r="Y2067" s="10">
        <v>0</v>
      </c>
      <c r="AB2067" s="10">
        <v>0</v>
      </c>
      <c r="AC2067" s="10">
        <v>0</v>
      </c>
      <c r="AD2067" s="10">
        <v>0</v>
      </c>
      <c r="AE2067" s="10">
        <v>0</v>
      </c>
      <c r="AH2067" s="10">
        <v>1</v>
      </c>
      <c r="AJ2067" s="10" t="s">
        <v>33</v>
      </c>
      <c r="AK2067" s="10">
        <v>1.0606601717798215E-2</v>
      </c>
      <c r="AL2067" s="10">
        <v>0</v>
      </c>
      <c r="AM2067" s="10">
        <v>0</v>
      </c>
      <c r="AN2067" s="10">
        <v>0</v>
      </c>
      <c r="AO2067" s="10">
        <v>0</v>
      </c>
      <c r="AQ2067" s="10">
        <v>2.7216387705219003E-2</v>
      </c>
      <c r="AR2067" s="10">
        <v>4.7468072232324778E-2</v>
      </c>
      <c r="AS2067" s="10">
        <v>8.6931834404892327E-2</v>
      </c>
      <c r="AT2067" s="10">
        <v>0.63958511107264659</v>
      </c>
      <c r="AU2067" s="10">
        <v>2.0437544079373125E-2</v>
      </c>
      <c r="AV2067" s="10">
        <v>0.43969605521076038</v>
      </c>
      <c r="AW2067" s="10">
        <v>1.0997187103627801</v>
      </c>
      <c r="AX2067" s="10" t="s">
        <v>33</v>
      </c>
      <c r="AY2067" s="10" t="s">
        <v>33</v>
      </c>
      <c r="AZ2067" s="10" t="s">
        <v>33</v>
      </c>
      <c r="BA2067" s="10" t="s">
        <v>33</v>
      </c>
      <c r="BB2067" s="10">
        <v>2061</v>
      </c>
      <c r="BC2067" s="10">
        <v>2068</v>
      </c>
      <c r="BE2067" s="10" t="s">
        <v>300</v>
      </c>
      <c r="BF2067" s="10" t="s">
        <v>3209</v>
      </c>
      <c r="BG2067" s="10">
        <v>0.66204385096619378</v>
      </c>
      <c r="BH2067" s="13">
        <v>0.35547284608383767</v>
      </c>
      <c r="BI2067" s="10">
        <v>47</v>
      </c>
      <c r="BJ2067" s="10" t="s">
        <v>33</v>
      </c>
      <c r="BL2067" s="10" t="s">
        <v>33</v>
      </c>
      <c r="BM2067" s="10" t="s">
        <v>33</v>
      </c>
      <c r="BP2067" s="10" t="s">
        <v>33</v>
      </c>
      <c r="BQ2067" s="10" t="s">
        <v>33</v>
      </c>
      <c r="BR2067" s="10" t="s">
        <v>33</v>
      </c>
      <c r="BS2067" s="11" t="s">
        <v>33</v>
      </c>
      <c r="BT2067" s="11" t="s">
        <v>33</v>
      </c>
      <c r="BU2067" s="10">
        <v>2067</v>
      </c>
    </row>
    <row r="2068" spans="1:73" s="10" customFormat="1" x14ac:dyDescent="0.45">
      <c r="A2068" s="10">
        <v>553</v>
      </c>
      <c r="D2068" s="10">
        <v>2075</v>
      </c>
      <c r="E2068" s="10" t="s">
        <v>33</v>
      </c>
      <c r="F2068" s="10">
        <v>2067</v>
      </c>
      <c r="H2068" s="10" t="s">
        <v>33</v>
      </c>
      <c r="J2068" s="10" t="s">
        <v>302</v>
      </c>
      <c r="K2068" s="10">
        <v>0</v>
      </c>
      <c r="L2068" s="10">
        <v>1</v>
      </c>
      <c r="M2068" s="10" t="s">
        <v>33</v>
      </c>
      <c r="N2068" s="10">
        <v>1</v>
      </c>
      <c r="T2068" s="10">
        <v>0.3872983346207417</v>
      </c>
      <c r="W2068" s="10">
        <v>0.1944543648263006</v>
      </c>
      <c r="X2068" s="10" t="s">
        <v>35</v>
      </c>
      <c r="Y2068" s="10">
        <v>7.0710678118654766E-2</v>
      </c>
      <c r="AB2068" s="10">
        <v>0.11384419177103418</v>
      </c>
      <c r="AC2068" s="10">
        <v>0.15</v>
      </c>
      <c r="AD2068" s="10">
        <v>0</v>
      </c>
      <c r="AE2068" s="10">
        <v>0</v>
      </c>
      <c r="AH2068" s="10">
        <v>1</v>
      </c>
      <c r="AJ2068" s="10">
        <v>1</v>
      </c>
      <c r="AK2068" s="10">
        <v>1</v>
      </c>
      <c r="AL2068" s="10">
        <v>0.3872983346207417</v>
      </c>
      <c r="AM2068" s="10">
        <v>0.1944543648263006</v>
      </c>
      <c r="AN2068" s="10">
        <v>0.15</v>
      </c>
      <c r="AO2068" s="10">
        <v>0</v>
      </c>
      <c r="AQ2068" s="10">
        <v>2.5659856407683375</v>
      </c>
      <c r="AR2068" s="10">
        <v>4.4753327687106266</v>
      </c>
      <c r="AS2068" s="10">
        <v>8.1960119478247151</v>
      </c>
      <c r="AT2068" s="10">
        <v>60.300662558055933</v>
      </c>
      <c r="AU2068" s="10">
        <v>1.9268701345764945</v>
      </c>
      <c r="AV2068" s="10">
        <v>41.454941640067091</v>
      </c>
      <c r="AW2068" s="10">
        <v>103.68247433269951</v>
      </c>
      <c r="AX2068" s="10">
        <v>8.0776340393440407E-2</v>
      </c>
      <c r="AY2068" s="10">
        <v>4.2391058201664045</v>
      </c>
      <c r="AZ2068" s="10" t="s">
        <v>33</v>
      </c>
      <c r="BA2068" s="10">
        <v>2075</v>
      </c>
      <c r="BB2068" s="10" t="s">
        <v>33</v>
      </c>
      <c r="BC2068" s="10">
        <v>2067</v>
      </c>
      <c r="BE2068" s="10" t="s">
        <v>33</v>
      </c>
      <c r="BF2068" s="10" t="s">
        <v>33</v>
      </c>
      <c r="BG2068" s="10" t="s">
        <v>33</v>
      </c>
      <c r="BH2068" s="13" t="s">
        <v>33</v>
      </c>
      <c r="BI2068" s="10" t="s">
        <v>33</v>
      </c>
      <c r="BJ2068" s="10" t="s">
        <v>33</v>
      </c>
      <c r="BL2068" s="10" t="s">
        <v>33</v>
      </c>
      <c r="BM2068" s="10" t="s">
        <v>33</v>
      </c>
      <c r="BP2068" s="10" t="s">
        <v>33</v>
      </c>
      <c r="BQ2068" s="10">
        <v>0</v>
      </c>
      <c r="BR2068" s="10" t="s">
        <v>302</v>
      </c>
      <c r="BS2068" s="11">
        <v>8.1960119478247151</v>
      </c>
      <c r="BT2068" s="11">
        <v>103.68247433269951</v>
      </c>
      <c r="BU2068" s="10">
        <v>2068</v>
      </c>
    </row>
    <row r="2069" spans="1:73" s="10" customFormat="1" x14ac:dyDescent="0.45">
      <c r="A2069" s="10" t="s">
        <v>33</v>
      </c>
      <c r="D2069" s="10" t="s">
        <v>33</v>
      </c>
      <c r="E2069" s="10">
        <v>2068</v>
      </c>
      <c r="F2069" s="10">
        <v>2125</v>
      </c>
      <c r="H2069" s="10">
        <v>562</v>
      </c>
      <c r="J2069" s="10" t="s">
        <v>33</v>
      </c>
      <c r="K2069" s="10" t="s">
        <v>241</v>
      </c>
      <c r="L2069" s="10" t="s">
        <v>33</v>
      </c>
      <c r="M2069" s="10">
        <v>0.64807406984078597</v>
      </c>
      <c r="N2069" s="10">
        <v>0.64807406984078597</v>
      </c>
      <c r="T2069" s="10">
        <v>0</v>
      </c>
      <c r="W2069" s="10">
        <v>0</v>
      </c>
      <c r="X2069" s="10">
        <v>0</v>
      </c>
      <c r="Y2069" s="10">
        <v>0</v>
      </c>
      <c r="AB2069" s="10">
        <v>0</v>
      </c>
      <c r="AC2069" s="10">
        <v>0</v>
      </c>
      <c r="AD2069" s="10">
        <v>0</v>
      </c>
      <c r="AE2069" s="10">
        <v>0</v>
      </c>
      <c r="AH2069" s="10">
        <v>1</v>
      </c>
      <c r="AJ2069" s="10" t="s">
        <v>33</v>
      </c>
      <c r="AK2069" s="10">
        <v>0.64807406984078597</v>
      </c>
      <c r="AL2069" s="10">
        <v>0</v>
      </c>
      <c r="AM2069" s="10">
        <v>0</v>
      </c>
      <c r="AN2069" s="10">
        <v>0</v>
      </c>
      <c r="AO2069" s="10">
        <v>0</v>
      </c>
      <c r="AQ2069" s="10">
        <v>1.69539438696537</v>
      </c>
      <c r="AR2069" s="10">
        <v>3.5871690724033849</v>
      </c>
      <c r="AS2069" s="10">
        <v>6.0454909335031708</v>
      </c>
      <c r="AT2069" s="10">
        <v>39.841768093686198</v>
      </c>
      <c r="AU2069" s="10">
        <v>1.7084652365854214</v>
      </c>
      <c r="AV2069" s="10">
        <v>33.833081394900567</v>
      </c>
      <c r="AW2069" s="10">
        <v>75.383314725172184</v>
      </c>
      <c r="AX2069" s="10" t="s">
        <v>33</v>
      </c>
      <c r="AY2069" s="10" t="s">
        <v>33</v>
      </c>
      <c r="AZ2069" s="10" t="s">
        <v>33</v>
      </c>
      <c r="BA2069" s="10" t="s">
        <v>33</v>
      </c>
      <c r="BB2069" s="10">
        <v>2068</v>
      </c>
      <c r="BC2069" s="10">
        <v>2125</v>
      </c>
      <c r="BE2069" s="10" t="s">
        <v>302</v>
      </c>
      <c r="BF2069" s="10" t="s">
        <v>3210</v>
      </c>
      <c r="BG2069" s="10">
        <v>0.48833263349010991</v>
      </c>
      <c r="BH2069" s="13">
        <v>46.737159600852749</v>
      </c>
      <c r="BI2069" s="10">
        <v>49</v>
      </c>
      <c r="BJ2069" s="10" t="s">
        <v>33</v>
      </c>
      <c r="BL2069" s="10" t="s">
        <v>33</v>
      </c>
      <c r="BM2069" s="10" t="s">
        <v>33</v>
      </c>
      <c r="BP2069" s="10" t="s">
        <v>33</v>
      </c>
      <c r="BQ2069" s="10" t="s">
        <v>33</v>
      </c>
      <c r="BR2069" s="10" t="s">
        <v>33</v>
      </c>
      <c r="BS2069" s="11" t="s">
        <v>33</v>
      </c>
      <c r="BT2069" s="11" t="s">
        <v>33</v>
      </c>
      <c r="BU2069" s="10">
        <v>2069</v>
      </c>
    </row>
    <row r="2070" spans="1:73" s="10" customFormat="1" x14ac:dyDescent="0.45">
      <c r="A2070" s="10" t="s">
        <v>33</v>
      </c>
      <c r="D2070" s="10" t="s">
        <v>33</v>
      </c>
      <c r="E2070" s="10">
        <v>2068</v>
      </c>
      <c r="F2070" s="10">
        <v>2087</v>
      </c>
      <c r="H2070" s="10">
        <v>556</v>
      </c>
      <c r="J2070" s="10" t="s">
        <v>33</v>
      </c>
      <c r="K2070" s="10" t="s">
        <v>60</v>
      </c>
      <c r="L2070" s="10" t="s">
        <v>33</v>
      </c>
      <c r="M2070" s="10">
        <v>0.59160797830996159</v>
      </c>
      <c r="N2070" s="10">
        <v>0.59160797830996159</v>
      </c>
      <c r="T2070" s="10">
        <v>0</v>
      </c>
      <c r="W2070" s="10">
        <v>0</v>
      </c>
      <c r="X2070" s="10">
        <v>0</v>
      </c>
      <c r="Y2070" s="10">
        <v>0</v>
      </c>
      <c r="AB2070" s="10">
        <v>0</v>
      </c>
      <c r="AC2070" s="10">
        <v>0</v>
      </c>
      <c r="AD2070" s="10">
        <v>0</v>
      </c>
      <c r="AE2070" s="10">
        <v>0</v>
      </c>
      <c r="AH2070" s="10">
        <v>1</v>
      </c>
      <c r="AJ2070" s="10" t="s">
        <v>33</v>
      </c>
      <c r="AK2070" s="10">
        <v>0.59160797830996159</v>
      </c>
      <c r="AL2070" s="10">
        <v>0</v>
      </c>
      <c r="AM2070" s="10">
        <v>0</v>
      </c>
      <c r="AN2070" s="10">
        <v>0</v>
      </c>
      <c r="AO2070" s="10">
        <v>0</v>
      </c>
      <c r="AQ2070" s="10">
        <v>0.45625682331399003</v>
      </c>
      <c r="AR2070" s="10">
        <v>0.39331005729244939</v>
      </c>
      <c r="AS2070" s="10">
        <v>1.0548824510977348</v>
      </c>
      <c r="AT2070" s="10">
        <v>10.722035347878766</v>
      </c>
      <c r="AU2070" s="10">
        <v>9.5177098312845751E-2</v>
      </c>
      <c r="AV2070" s="10">
        <v>4.3856503083215248</v>
      </c>
      <c r="AW2070" s="10">
        <v>15.202862754513136</v>
      </c>
      <c r="AX2070" s="10" t="s">
        <v>33</v>
      </c>
      <c r="AY2070" s="10" t="s">
        <v>33</v>
      </c>
      <c r="AZ2070" s="10" t="s">
        <v>33</v>
      </c>
      <c r="BA2070" s="10" t="s">
        <v>33</v>
      </c>
      <c r="BB2070" s="10">
        <v>2068</v>
      </c>
      <c r="BC2070" s="10">
        <v>2087</v>
      </c>
      <c r="BE2070" s="10" t="s">
        <v>302</v>
      </c>
      <c r="BF2070" s="10" t="s">
        <v>3211</v>
      </c>
      <c r="BG2070" s="10">
        <v>8.5209543944937377E-2</v>
      </c>
      <c r="BH2070" s="13">
        <v>4.7354287380660587</v>
      </c>
      <c r="BI2070" s="10">
        <v>50</v>
      </c>
      <c r="BJ2070" s="10" t="s">
        <v>33</v>
      </c>
      <c r="BL2070" s="10" t="s">
        <v>33</v>
      </c>
      <c r="BM2070" s="10" t="s">
        <v>33</v>
      </c>
      <c r="BP2070" s="10" t="s">
        <v>33</v>
      </c>
      <c r="BQ2070" s="10" t="s">
        <v>33</v>
      </c>
      <c r="BR2070" s="10" t="s">
        <v>33</v>
      </c>
      <c r="BS2070" s="11" t="s">
        <v>33</v>
      </c>
      <c r="BT2070" s="11" t="s">
        <v>33</v>
      </c>
      <c r="BU2070" s="10">
        <v>2070</v>
      </c>
    </row>
    <row r="2071" spans="1:73" s="10" customFormat="1" x14ac:dyDescent="0.45">
      <c r="A2071" s="10" t="s">
        <v>33</v>
      </c>
      <c r="D2071" s="10" t="s">
        <v>33</v>
      </c>
      <c r="E2071" s="10">
        <v>2068</v>
      </c>
      <c r="F2071" s="10">
        <v>2044</v>
      </c>
      <c r="H2071" s="10">
        <v>545</v>
      </c>
      <c r="J2071" s="10" t="s">
        <v>33</v>
      </c>
      <c r="K2071" s="10" t="s">
        <v>42</v>
      </c>
      <c r="L2071" s="10" t="s">
        <v>33</v>
      </c>
      <c r="M2071" s="10">
        <v>0.4898979485566356</v>
      </c>
      <c r="N2071" s="10">
        <v>0.4898979485566356</v>
      </c>
      <c r="T2071" s="10">
        <v>0</v>
      </c>
      <c r="W2071" s="10">
        <v>0</v>
      </c>
      <c r="X2071" s="10">
        <v>0</v>
      </c>
      <c r="Y2071" s="10">
        <v>0</v>
      </c>
      <c r="AB2071" s="10">
        <v>0</v>
      </c>
      <c r="AC2071" s="10">
        <v>0</v>
      </c>
      <c r="AD2071" s="10">
        <v>0</v>
      </c>
      <c r="AE2071" s="10">
        <v>0</v>
      </c>
      <c r="AH2071" s="10">
        <v>1</v>
      </c>
      <c r="AJ2071" s="10" t="s">
        <v>33</v>
      </c>
      <c r="AK2071" s="10">
        <v>0.4898979485566356</v>
      </c>
      <c r="AL2071" s="10">
        <v>0</v>
      </c>
      <c r="AM2071" s="10">
        <v>0</v>
      </c>
      <c r="AN2071" s="10">
        <v>0</v>
      </c>
      <c r="AO2071" s="10">
        <v>0</v>
      </c>
      <c r="AQ2071" s="10">
        <v>0</v>
      </c>
      <c r="AR2071" s="10">
        <v>0</v>
      </c>
      <c r="AS2071" s="10">
        <v>0</v>
      </c>
      <c r="AT2071" s="10">
        <v>0</v>
      </c>
      <c r="AU2071" s="10">
        <v>0</v>
      </c>
      <c r="AV2071" s="10">
        <v>0.4898979485566356</v>
      </c>
      <c r="AW2071" s="10">
        <v>0.4898979485566356</v>
      </c>
      <c r="AX2071" s="10" t="s">
        <v>33</v>
      </c>
      <c r="AY2071" s="10" t="s">
        <v>33</v>
      </c>
      <c r="AZ2071" s="10" t="s">
        <v>33</v>
      </c>
      <c r="BA2071" s="10" t="s">
        <v>33</v>
      </c>
      <c r="BB2071" s="10">
        <v>2068</v>
      </c>
      <c r="BC2071" s="10">
        <v>2044</v>
      </c>
      <c r="BE2071" s="10" t="s">
        <v>302</v>
      </c>
      <c r="BF2071" s="10" t="s">
        <v>3212</v>
      </c>
      <c r="BG2071" s="10">
        <v>0</v>
      </c>
      <c r="BH2071" s="13">
        <v>0.94292960018645844</v>
      </c>
      <c r="BI2071" s="10">
        <v>51</v>
      </c>
      <c r="BJ2071" s="10" t="s">
        <v>33</v>
      </c>
      <c r="BL2071" s="10" t="s">
        <v>33</v>
      </c>
      <c r="BM2071" s="10" t="s">
        <v>33</v>
      </c>
      <c r="BP2071" s="10" t="s">
        <v>33</v>
      </c>
      <c r="BQ2071" s="10" t="s">
        <v>33</v>
      </c>
      <c r="BR2071" s="10" t="s">
        <v>33</v>
      </c>
      <c r="BS2071" s="11" t="s">
        <v>33</v>
      </c>
      <c r="BT2071" s="11" t="s">
        <v>33</v>
      </c>
      <c r="BU2071" s="10">
        <v>2071</v>
      </c>
    </row>
    <row r="2072" spans="1:73" s="10" customFormat="1" x14ac:dyDescent="0.45">
      <c r="A2072" s="10" t="s">
        <v>33</v>
      </c>
      <c r="D2072" s="10" t="s">
        <v>33</v>
      </c>
      <c r="E2072" s="10">
        <v>2068</v>
      </c>
      <c r="F2072" s="10">
        <v>2075</v>
      </c>
      <c r="H2072" s="10">
        <v>554</v>
      </c>
      <c r="J2072" s="10" t="s">
        <v>33</v>
      </c>
      <c r="K2072" s="10" t="s">
        <v>69</v>
      </c>
      <c r="L2072" s="10" t="s">
        <v>33</v>
      </c>
      <c r="M2072" s="10">
        <v>1.6263455967290598E-2</v>
      </c>
      <c r="N2072" s="10">
        <v>1.6263455967290598E-2</v>
      </c>
      <c r="T2072" s="10">
        <v>0</v>
      </c>
      <c r="W2072" s="10">
        <v>0</v>
      </c>
      <c r="X2072" s="10">
        <v>0</v>
      </c>
      <c r="Y2072" s="10">
        <v>0</v>
      </c>
      <c r="AB2072" s="10">
        <v>0</v>
      </c>
      <c r="AC2072" s="10">
        <v>0</v>
      </c>
      <c r="AD2072" s="10">
        <v>0</v>
      </c>
      <c r="AE2072" s="10">
        <v>0</v>
      </c>
      <c r="AH2072" s="10">
        <v>1</v>
      </c>
      <c r="AJ2072" s="10" t="s">
        <v>33</v>
      </c>
      <c r="AK2072" s="10">
        <v>1.6263455967290598E-2</v>
      </c>
      <c r="AL2072" s="10">
        <v>0</v>
      </c>
      <c r="AM2072" s="10">
        <v>0</v>
      </c>
      <c r="AN2072" s="10">
        <v>0</v>
      </c>
      <c r="AO2072" s="10">
        <v>0</v>
      </c>
      <c r="AQ2072" s="10">
        <v>1.2916312849006252E-2</v>
      </c>
      <c r="AR2072" s="10">
        <v>0.12200373095331121</v>
      </c>
      <c r="AS2072" s="10">
        <v>0.14073238458437026</v>
      </c>
      <c r="AT2072" s="10">
        <v>0.30353335195164693</v>
      </c>
      <c r="AU2072" s="10">
        <v>3.6828900975279855E-3</v>
      </c>
      <c r="AV2072" s="10">
        <v>2.3690101247616631</v>
      </c>
      <c r="AW2072" s="10">
        <v>2.6762263668108379</v>
      </c>
      <c r="AX2072" s="10" t="s">
        <v>33</v>
      </c>
      <c r="AY2072" s="10" t="s">
        <v>33</v>
      </c>
      <c r="AZ2072" s="10" t="s">
        <v>33</v>
      </c>
      <c r="BA2072" s="10" t="s">
        <v>33</v>
      </c>
      <c r="BB2072" s="10">
        <v>2068</v>
      </c>
      <c r="BC2072" s="10">
        <v>2075</v>
      </c>
      <c r="BE2072" s="10" t="s">
        <v>302</v>
      </c>
      <c r="BF2072" s="10" t="s">
        <v>3213</v>
      </c>
      <c r="BG2072" s="10">
        <v>1.1367847001567658E-2</v>
      </c>
      <c r="BH2072" s="13">
        <v>1.5382702096743126</v>
      </c>
      <c r="BI2072" s="10">
        <v>52</v>
      </c>
      <c r="BJ2072" s="10" t="s">
        <v>33</v>
      </c>
      <c r="BL2072" s="10" t="s">
        <v>33</v>
      </c>
      <c r="BM2072" s="10" t="s">
        <v>33</v>
      </c>
      <c r="BP2072" s="10" t="s">
        <v>33</v>
      </c>
      <c r="BQ2072" s="10" t="s">
        <v>33</v>
      </c>
      <c r="BR2072" s="10" t="s">
        <v>33</v>
      </c>
      <c r="BS2072" s="11" t="s">
        <v>33</v>
      </c>
      <c r="BT2072" s="11" t="s">
        <v>33</v>
      </c>
      <c r="BU2072" s="10">
        <v>2072</v>
      </c>
    </row>
    <row r="2073" spans="1:73" s="10" customFormat="1" x14ac:dyDescent="0.45">
      <c r="A2073" s="10" t="s">
        <v>33</v>
      </c>
      <c r="D2073" s="10" t="s">
        <v>33</v>
      </c>
      <c r="E2073" s="10">
        <v>2068</v>
      </c>
      <c r="F2073" s="10">
        <v>2131</v>
      </c>
      <c r="H2073" s="10">
        <v>563</v>
      </c>
      <c r="J2073" s="10" t="s">
        <v>33</v>
      </c>
      <c r="K2073" s="10" t="s">
        <v>95</v>
      </c>
      <c r="L2073" s="10" t="s">
        <v>33</v>
      </c>
      <c r="M2073" s="10">
        <v>1.4142135623730951E-2</v>
      </c>
      <c r="N2073" s="10">
        <v>1.4142135623730951E-2</v>
      </c>
      <c r="T2073" s="10">
        <v>0</v>
      </c>
      <c r="W2073" s="10">
        <v>0</v>
      </c>
      <c r="X2073" s="10">
        <v>0</v>
      </c>
      <c r="Y2073" s="10">
        <v>0</v>
      </c>
      <c r="AB2073" s="10">
        <v>0</v>
      </c>
      <c r="AC2073" s="10">
        <v>0</v>
      </c>
      <c r="AD2073" s="10">
        <v>0</v>
      </c>
      <c r="AE2073" s="10">
        <v>0</v>
      </c>
      <c r="AH2073" s="10">
        <v>1</v>
      </c>
      <c r="AJ2073" s="10" t="s">
        <v>33</v>
      </c>
      <c r="AK2073" s="10">
        <v>1.4142135623730951E-2</v>
      </c>
      <c r="AL2073" s="10">
        <v>0</v>
      </c>
      <c r="AM2073" s="10">
        <v>0</v>
      </c>
      <c r="AN2073" s="10">
        <v>0</v>
      </c>
      <c r="AO2073" s="10">
        <v>0</v>
      </c>
      <c r="AQ2073" s="10">
        <v>1.0628098122906694E-2</v>
      </c>
      <c r="AR2073" s="10">
        <v>1.5226763628645081E-2</v>
      </c>
      <c r="AS2073" s="10">
        <v>3.0637505906859788E-2</v>
      </c>
      <c r="AT2073" s="10">
        <v>0.2497603058883073</v>
      </c>
      <c r="AU2073" s="10">
        <v>3.4746988720633157E-3</v>
      </c>
      <c r="AV2073" s="10">
        <v>0.19353060832144692</v>
      </c>
      <c r="AW2073" s="10">
        <v>0.44676561308181756</v>
      </c>
      <c r="AX2073" s="10" t="s">
        <v>33</v>
      </c>
      <c r="AY2073" s="10" t="s">
        <v>33</v>
      </c>
      <c r="AZ2073" s="10" t="s">
        <v>33</v>
      </c>
      <c r="BA2073" s="10" t="s">
        <v>33</v>
      </c>
      <c r="BB2073" s="10">
        <v>2068</v>
      </c>
      <c r="BC2073" s="10">
        <v>2131</v>
      </c>
      <c r="BE2073" s="10" t="s">
        <v>302</v>
      </c>
      <c r="BF2073" s="10" t="s">
        <v>3214</v>
      </c>
      <c r="BG2073" s="10">
        <v>2.4747856059385473E-3</v>
      </c>
      <c r="BH2073" s="13">
        <v>0.14226288293313413</v>
      </c>
      <c r="BI2073" s="10">
        <v>53</v>
      </c>
      <c r="BJ2073" s="10" t="s">
        <v>33</v>
      </c>
      <c r="BL2073" s="10" t="s">
        <v>33</v>
      </c>
      <c r="BM2073" s="10" t="s">
        <v>33</v>
      </c>
      <c r="BP2073" s="10" t="s">
        <v>33</v>
      </c>
      <c r="BQ2073" s="10" t="s">
        <v>33</v>
      </c>
      <c r="BR2073" s="10" t="s">
        <v>33</v>
      </c>
      <c r="BS2073" s="11" t="s">
        <v>33</v>
      </c>
      <c r="BT2073" s="11" t="s">
        <v>33</v>
      </c>
      <c r="BU2073" s="10">
        <v>2073</v>
      </c>
    </row>
    <row r="2074" spans="1:73" s="10" customFormat="1" x14ac:dyDescent="0.45">
      <c r="A2074" s="10" t="s">
        <v>33</v>
      </c>
      <c r="D2074" s="10" t="s">
        <v>33</v>
      </c>
      <c r="E2074" s="10">
        <v>2068</v>
      </c>
      <c r="F2074" s="10">
        <v>2139</v>
      </c>
      <c r="H2074" s="10">
        <v>564</v>
      </c>
      <c r="J2074" s="10" t="s">
        <v>33</v>
      </c>
      <c r="K2074" s="10" t="s">
        <v>76</v>
      </c>
      <c r="L2074" s="10" t="s">
        <v>33</v>
      </c>
      <c r="M2074" s="10">
        <v>7.0710678118654753E-3</v>
      </c>
      <c r="N2074" s="10">
        <v>7.0710678118654753E-3</v>
      </c>
      <c r="T2074" s="10">
        <v>0</v>
      </c>
      <c r="W2074" s="10">
        <v>0</v>
      </c>
      <c r="X2074" s="10">
        <v>0</v>
      </c>
      <c r="Y2074" s="10">
        <v>0</v>
      </c>
      <c r="AB2074" s="10">
        <v>0</v>
      </c>
      <c r="AC2074" s="10">
        <v>0</v>
      </c>
      <c r="AD2074" s="10">
        <v>0</v>
      </c>
      <c r="AE2074" s="10">
        <v>0</v>
      </c>
      <c r="AH2074" s="10">
        <v>1</v>
      </c>
      <c r="AJ2074" s="10" t="s">
        <v>33</v>
      </c>
      <c r="AK2074" s="10">
        <v>7.0710678118654753E-3</v>
      </c>
      <c r="AL2074" s="10">
        <v>0</v>
      </c>
      <c r="AM2074" s="10">
        <v>0</v>
      </c>
      <c r="AN2074" s="10">
        <v>0</v>
      </c>
      <c r="AO2074" s="10">
        <v>0</v>
      </c>
      <c r="AQ2074" s="10">
        <v>3.4916848963225822E-3</v>
      </c>
      <c r="AR2074" s="10">
        <v>1.3168779606535293E-2</v>
      </c>
      <c r="AS2074" s="10">
        <v>1.8231722706203036E-2</v>
      </c>
      <c r="AT2074" s="10">
        <v>8.2054595063580676E-2</v>
      </c>
      <c r="AU2074" s="10">
        <v>2.2260189376018327E-3</v>
      </c>
      <c r="AV2074" s="10">
        <v>0.18377125520524967</v>
      </c>
      <c r="AW2074" s="10">
        <v>0.2680518692064322</v>
      </c>
      <c r="AX2074" s="10" t="s">
        <v>33</v>
      </c>
      <c r="AY2074" s="10" t="s">
        <v>33</v>
      </c>
      <c r="AZ2074" s="10" t="s">
        <v>33</v>
      </c>
      <c r="BA2074" s="10" t="s">
        <v>33</v>
      </c>
      <c r="BB2074" s="10">
        <v>2068</v>
      </c>
      <c r="BC2074" s="10">
        <v>2139</v>
      </c>
      <c r="BE2074" s="10" t="s">
        <v>302</v>
      </c>
      <c r="BF2074" s="10" t="s">
        <v>3215</v>
      </c>
      <c r="BG2074" s="10">
        <v>1.472691839275073E-3</v>
      </c>
      <c r="BH2074" s="13">
        <v>0.14353021079031328</v>
      </c>
      <c r="BI2074" s="10">
        <v>54</v>
      </c>
      <c r="BJ2074" s="10" t="s">
        <v>33</v>
      </c>
      <c r="BL2074" s="10" t="s">
        <v>33</v>
      </c>
      <c r="BM2074" s="10" t="s">
        <v>33</v>
      </c>
      <c r="BP2074" s="10" t="s">
        <v>33</v>
      </c>
      <c r="BQ2074" s="10" t="s">
        <v>33</v>
      </c>
      <c r="BR2074" s="10" t="s">
        <v>33</v>
      </c>
      <c r="BS2074" s="11" t="s">
        <v>33</v>
      </c>
      <c r="BT2074" s="11" t="s">
        <v>33</v>
      </c>
      <c r="BU2074" s="10">
        <v>2074</v>
      </c>
    </row>
    <row r="2075" spans="1:73" s="10" customFormat="1" x14ac:dyDescent="0.45">
      <c r="A2075" s="10">
        <v>554</v>
      </c>
      <c r="D2075" s="10">
        <v>2080</v>
      </c>
      <c r="E2075" s="10" t="s">
        <v>33</v>
      </c>
      <c r="F2075" s="10">
        <v>2072</v>
      </c>
      <c r="H2075" s="10" t="s">
        <v>33</v>
      </c>
      <c r="J2075" s="10" t="s">
        <v>69</v>
      </c>
      <c r="K2075" s="10">
        <v>0</v>
      </c>
      <c r="L2075" s="10">
        <v>0.98939339828220174</v>
      </c>
      <c r="M2075" s="10" t="s">
        <v>33</v>
      </c>
      <c r="N2075" s="10">
        <v>0.98939339828220174</v>
      </c>
      <c r="T2075" s="10">
        <v>0.70710678118654757</v>
      </c>
      <c r="W2075" s="10">
        <v>0.1944543648263006</v>
      </c>
      <c r="X2075" s="10" t="s">
        <v>35</v>
      </c>
      <c r="Y2075" s="10">
        <v>7.0710678118654766E-2</v>
      </c>
      <c r="AB2075" s="10">
        <v>0.11384419177103418</v>
      </c>
      <c r="AC2075" s="10">
        <v>0.15</v>
      </c>
      <c r="AD2075" s="10">
        <v>0</v>
      </c>
      <c r="AE2075" s="10">
        <v>0</v>
      </c>
      <c r="AH2075" s="10">
        <v>1</v>
      </c>
      <c r="AJ2075" s="10">
        <v>0.98939339828220174</v>
      </c>
      <c r="AK2075" s="10">
        <v>0.98939339828220174</v>
      </c>
      <c r="AL2075" s="10">
        <v>0.70710678118654757</v>
      </c>
      <c r="AM2075" s="10">
        <v>0.1944543648263006</v>
      </c>
      <c r="AN2075" s="10">
        <v>0.15</v>
      </c>
      <c r="AO2075" s="10">
        <v>0</v>
      </c>
      <c r="AQ2075" s="10">
        <v>0.79419238290950023</v>
      </c>
      <c r="AR2075" s="10">
        <v>7.5017100423604717</v>
      </c>
      <c r="AS2075" s="10">
        <v>8.6532889975792475</v>
      </c>
      <c r="AT2075" s="10">
        <v>18.663520998373254</v>
      </c>
      <c r="AU2075" s="10">
        <v>0.22645187498494115</v>
      </c>
      <c r="AV2075" s="10">
        <v>145.66461947117918</v>
      </c>
      <c r="AW2075" s="10">
        <v>164.55459234453738</v>
      </c>
      <c r="AX2075" s="10">
        <v>1.313702455187595E-3</v>
      </c>
      <c r="AY2075" s="10">
        <v>2.4915905986109843</v>
      </c>
      <c r="AZ2075" s="10" t="s">
        <v>33</v>
      </c>
      <c r="BA2075" s="10">
        <v>2080</v>
      </c>
      <c r="BB2075" s="10" t="s">
        <v>33</v>
      </c>
      <c r="BC2075" s="10">
        <v>2072</v>
      </c>
      <c r="BE2075" s="10" t="s">
        <v>33</v>
      </c>
      <c r="BF2075" s="10" t="s">
        <v>33</v>
      </c>
      <c r="BG2075" s="10" t="s">
        <v>33</v>
      </c>
      <c r="BH2075" s="13" t="s">
        <v>33</v>
      </c>
      <c r="BI2075" s="10" t="s">
        <v>33</v>
      </c>
      <c r="BJ2075" s="10" t="s">
        <v>33</v>
      </c>
      <c r="BL2075" s="10" t="s">
        <v>33</v>
      </c>
      <c r="BM2075" s="10" t="s">
        <v>33</v>
      </c>
      <c r="BP2075" s="10" t="s">
        <v>33</v>
      </c>
      <c r="BQ2075" s="10">
        <v>0</v>
      </c>
      <c r="BR2075" s="10" t="s">
        <v>69</v>
      </c>
      <c r="BS2075" s="11">
        <v>8.6532889975792475</v>
      </c>
      <c r="BT2075" s="11">
        <v>164.55459234453738</v>
      </c>
      <c r="BU2075" s="10">
        <v>2075</v>
      </c>
    </row>
    <row r="2076" spans="1:73" s="10" customFormat="1" x14ac:dyDescent="0.45">
      <c r="A2076" s="10" t="s">
        <v>33</v>
      </c>
      <c r="D2076" s="10" t="s">
        <v>33</v>
      </c>
      <c r="E2076" s="10">
        <v>2075</v>
      </c>
      <c r="F2076" s="10">
        <v>2147</v>
      </c>
      <c r="H2076" s="10">
        <v>565</v>
      </c>
      <c r="J2076" s="10" t="s">
        <v>33</v>
      </c>
      <c r="K2076" s="10" t="s">
        <v>458</v>
      </c>
      <c r="L2076" s="10" t="s">
        <v>33</v>
      </c>
      <c r="M2076" s="10">
        <v>0.54772255750516607</v>
      </c>
      <c r="N2076" s="10">
        <v>0.54772255750516607</v>
      </c>
      <c r="T2076" s="10">
        <v>0</v>
      </c>
      <c r="W2076" s="10">
        <v>0</v>
      </c>
      <c r="X2076" s="10">
        <v>0</v>
      </c>
      <c r="Y2076" s="10">
        <v>0</v>
      </c>
      <c r="AB2076" s="10">
        <v>0</v>
      </c>
      <c r="AC2076" s="10">
        <v>0</v>
      </c>
      <c r="AD2076" s="10">
        <v>0</v>
      </c>
      <c r="AE2076" s="10">
        <v>0</v>
      </c>
      <c r="AH2076" s="10">
        <v>1</v>
      </c>
      <c r="AJ2076" s="10" t="s">
        <v>33</v>
      </c>
      <c r="AK2076" s="10">
        <v>0.54772255750516607</v>
      </c>
      <c r="AL2076" s="10">
        <v>0</v>
      </c>
      <c r="AM2076" s="10">
        <v>0</v>
      </c>
      <c r="AN2076" s="10">
        <v>0</v>
      </c>
      <c r="AO2076" s="10">
        <v>0</v>
      </c>
      <c r="AQ2076" s="10">
        <v>0</v>
      </c>
      <c r="AR2076" s="10">
        <v>6.8060119144746292</v>
      </c>
      <c r="AS2076" s="10">
        <v>6.8060119144746292</v>
      </c>
      <c r="AT2076" s="10">
        <v>0</v>
      </c>
      <c r="AU2076" s="10">
        <v>0</v>
      </c>
      <c r="AV2076" s="10">
        <v>139.99607403831811</v>
      </c>
      <c r="AW2076" s="10">
        <v>139.99607403831811</v>
      </c>
      <c r="AX2076" s="10" t="s">
        <v>33</v>
      </c>
      <c r="AY2076" s="10" t="s">
        <v>33</v>
      </c>
      <c r="AZ2076" s="10" t="s">
        <v>33</v>
      </c>
      <c r="BA2076" s="10" t="s">
        <v>33</v>
      </c>
      <c r="BB2076" s="10">
        <v>2075</v>
      </c>
      <c r="BC2076" s="10">
        <v>2147</v>
      </c>
      <c r="BE2076" s="10" t="s">
        <v>69</v>
      </c>
      <c r="BF2076" s="10" t="s">
        <v>458</v>
      </c>
      <c r="BG2076" s="10">
        <v>9.0369256330241933E-3</v>
      </c>
      <c r="BH2076" s="13">
        <v>9.9477804566296246</v>
      </c>
      <c r="BI2076" s="10">
        <v>56</v>
      </c>
      <c r="BJ2076" s="10" t="s">
        <v>33</v>
      </c>
      <c r="BL2076" s="10" t="s">
        <v>33</v>
      </c>
      <c r="BM2076" s="10" t="s">
        <v>33</v>
      </c>
      <c r="BP2076" s="10" t="s">
        <v>33</v>
      </c>
      <c r="BQ2076" s="10" t="s">
        <v>33</v>
      </c>
      <c r="BR2076" s="10" t="s">
        <v>33</v>
      </c>
      <c r="BS2076" s="11" t="s">
        <v>33</v>
      </c>
      <c r="BT2076" s="11" t="s">
        <v>33</v>
      </c>
      <c r="BU2076" s="10">
        <v>2076</v>
      </c>
    </row>
    <row r="2077" spans="1:73" s="10" customFormat="1" x14ac:dyDescent="0.45">
      <c r="A2077" s="10" t="s">
        <v>33</v>
      </c>
      <c r="D2077" s="10" t="s">
        <v>33</v>
      </c>
      <c r="E2077" s="10">
        <v>2075</v>
      </c>
      <c r="F2077" s="10">
        <v>2032</v>
      </c>
      <c r="H2077" s="10">
        <v>542</v>
      </c>
      <c r="J2077" s="10" t="s">
        <v>33</v>
      </c>
      <c r="K2077" s="10" t="s">
        <v>414</v>
      </c>
      <c r="L2077" s="10" t="s">
        <v>33</v>
      </c>
      <c r="M2077" s="10">
        <v>0.44721359549995793</v>
      </c>
      <c r="N2077" s="10">
        <v>0.44721359549995793</v>
      </c>
      <c r="T2077" s="10">
        <v>0</v>
      </c>
      <c r="W2077" s="10">
        <v>0</v>
      </c>
      <c r="X2077" s="10">
        <v>0</v>
      </c>
      <c r="Y2077" s="10">
        <v>0</v>
      </c>
      <c r="AB2077" s="10">
        <v>0</v>
      </c>
      <c r="AC2077" s="10">
        <v>0</v>
      </c>
      <c r="AD2077" s="10">
        <v>0</v>
      </c>
      <c r="AE2077" s="10">
        <v>0</v>
      </c>
      <c r="AH2077" s="10">
        <v>1</v>
      </c>
      <c r="AJ2077" s="10" t="s">
        <v>33</v>
      </c>
      <c r="AK2077" s="10">
        <v>0.44721359549995793</v>
      </c>
      <c r="AL2077" s="10">
        <v>0</v>
      </c>
      <c r="AM2077" s="10">
        <v>0</v>
      </c>
      <c r="AN2077" s="10">
        <v>0</v>
      </c>
      <c r="AO2077" s="10">
        <v>0</v>
      </c>
      <c r="AQ2077" s="10">
        <v>7.8661919430122476E-2</v>
      </c>
      <c r="AR2077" s="10">
        <v>0.23649891492059175</v>
      </c>
      <c r="AS2077" s="10">
        <v>0.35055869809426932</v>
      </c>
      <c r="AT2077" s="10">
        <v>1.8485551066078783</v>
      </c>
      <c r="AU2077" s="10">
        <v>0.11020579836769305</v>
      </c>
      <c r="AV2077" s="10">
        <v>2.918323893455963</v>
      </c>
      <c r="AW2077" s="10">
        <v>4.8770847984315342</v>
      </c>
      <c r="AX2077" s="10" t="s">
        <v>33</v>
      </c>
      <c r="AY2077" s="10" t="s">
        <v>33</v>
      </c>
      <c r="AZ2077" s="10" t="s">
        <v>33</v>
      </c>
      <c r="BA2077" s="10" t="s">
        <v>33</v>
      </c>
      <c r="BB2077" s="10">
        <v>2075</v>
      </c>
      <c r="BC2077" s="10">
        <v>2032</v>
      </c>
      <c r="BE2077" s="10" t="s">
        <v>69</v>
      </c>
      <c r="BF2077" s="10" t="s">
        <v>3216</v>
      </c>
      <c r="BG2077" s="10">
        <v>4.6546684379882323E-4</v>
      </c>
      <c r="BH2077" s="13">
        <v>0.39589512624300921</v>
      </c>
      <c r="BI2077" s="10">
        <v>57</v>
      </c>
      <c r="BJ2077" s="10" t="s">
        <v>33</v>
      </c>
      <c r="BL2077" s="10" t="s">
        <v>33</v>
      </c>
      <c r="BM2077" s="10" t="s">
        <v>33</v>
      </c>
      <c r="BP2077" s="10" t="s">
        <v>33</v>
      </c>
      <c r="BQ2077" s="10" t="s">
        <v>33</v>
      </c>
      <c r="BR2077" s="10" t="s">
        <v>33</v>
      </c>
      <c r="BS2077" s="11" t="s">
        <v>33</v>
      </c>
      <c r="BT2077" s="11" t="s">
        <v>33</v>
      </c>
      <c r="BU2077" s="10">
        <v>2077</v>
      </c>
    </row>
    <row r="2078" spans="1:73" s="10" customFormat="1" x14ac:dyDescent="0.45">
      <c r="A2078" s="10" t="s">
        <v>33</v>
      </c>
      <c r="D2078" s="10" t="s">
        <v>33</v>
      </c>
      <c r="E2078" s="10">
        <v>2075</v>
      </c>
      <c r="F2078" s="10">
        <v>2044</v>
      </c>
      <c r="H2078" s="10">
        <v>545</v>
      </c>
      <c r="J2078" s="10" t="s">
        <v>33</v>
      </c>
      <c r="K2078" s="10" t="s">
        <v>42</v>
      </c>
      <c r="L2078" s="10" t="s">
        <v>33</v>
      </c>
      <c r="M2078" s="10">
        <v>0.49497474683058335</v>
      </c>
      <c r="N2078" s="10">
        <v>0.49497474683058335</v>
      </c>
      <c r="T2078" s="10">
        <v>0</v>
      </c>
      <c r="W2078" s="10">
        <v>0</v>
      </c>
      <c r="X2078" s="10">
        <v>0</v>
      </c>
      <c r="Y2078" s="10">
        <v>0</v>
      </c>
      <c r="AB2078" s="10">
        <v>0</v>
      </c>
      <c r="AC2078" s="10">
        <v>0</v>
      </c>
      <c r="AD2078" s="10">
        <v>0</v>
      </c>
      <c r="AE2078" s="10">
        <v>0</v>
      </c>
      <c r="AH2078" s="10">
        <v>1</v>
      </c>
      <c r="AJ2078" s="10" t="s">
        <v>33</v>
      </c>
      <c r="AK2078" s="10">
        <v>0.49497474683058335</v>
      </c>
      <c r="AL2078" s="10">
        <v>0</v>
      </c>
      <c r="AM2078" s="10">
        <v>0</v>
      </c>
      <c r="AN2078" s="10">
        <v>0</v>
      </c>
      <c r="AO2078" s="10">
        <v>0</v>
      </c>
      <c r="AQ2078" s="10">
        <v>0</v>
      </c>
      <c r="AR2078" s="10">
        <v>0</v>
      </c>
      <c r="AS2078" s="10">
        <v>0</v>
      </c>
      <c r="AT2078" s="10">
        <v>0</v>
      </c>
      <c r="AU2078" s="10">
        <v>0</v>
      </c>
      <c r="AV2078" s="10">
        <v>0.49497474683058335</v>
      </c>
      <c r="AW2078" s="10">
        <v>0.49497474683058335</v>
      </c>
      <c r="AX2078" s="10" t="s">
        <v>33</v>
      </c>
      <c r="AY2078" s="10" t="s">
        <v>33</v>
      </c>
      <c r="AZ2078" s="10" t="s">
        <v>33</v>
      </c>
      <c r="BA2078" s="10" t="s">
        <v>33</v>
      </c>
      <c r="BB2078" s="10">
        <v>2075</v>
      </c>
      <c r="BC2078" s="10">
        <v>2044</v>
      </c>
      <c r="BE2078" s="10" t="s">
        <v>69</v>
      </c>
      <c r="BF2078" s="10" t="s">
        <v>3217</v>
      </c>
      <c r="BG2078" s="10">
        <v>0</v>
      </c>
      <c r="BH2078" s="13">
        <v>0.1097786120738304</v>
      </c>
      <c r="BI2078" s="10">
        <v>58</v>
      </c>
      <c r="BJ2078" s="10" t="s">
        <v>33</v>
      </c>
      <c r="BL2078" s="10" t="s">
        <v>33</v>
      </c>
      <c r="BM2078" s="10" t="s">
        <v>33</v>
      </c>
      <c r="BP2078" s="10" t="s">
        <v>33</v>
      </c>
      <c r="BQ2078" s="10" t="s">
        <v>33</v>
      </c>
      <c r="BR2078" s="10" t="s">
        <v>33</v>
      </c>
      <c r="BS2078" s="11" t="s">
        <v>33</v>
      </c>
      <c r="BT2078" s="11" t="s">
        <v>33</v>
      </c>
      <c r="BU2078" s="10">
        <v>2078</v>
      </c>
    </row>
    <row r="2079" spans="1:73" s="10" customFormat="1" x14ac:dyDescent="0.45">
      <c r="A2079" s="10" t="s">
        <v>33</v>
      </c>
      <c r="D2079" s="10" t="s">
        <v>33</v>
      </c>
      <c r="E2079" s="10">
        <v>2075</v>
      </c>
      <c r="F2079" s="10">
        <v>2148</v>
      </c>
      <c r="H2079" s="10">
        <v>566</v>
      </c>
      <c r="J2079" s="10" t="s">
        <v>33</v>
      </c>
      <c r="K2079" s="10" t="s">
        <v>459</v>
      </c>
      <c r="L2079" s="10" t="s">
        <v>33</v>
      </c>
      <c r="M2079" s="10">
        <v>1.0606601717798215E-2</v>
      </c>
      <c r="N2079" s="10">
        <v>1.0606601717798215E-2</v>
      </c>
      <c r="T2079" s="10">
        <v>0</v>
      </c>
      <c r="W2079" s="10">
        <v>0</v>
      </c>
      <c r="X2079" s="10">
        <v>0</v>
      </c>
      <c r="Y2079" s="10">
        <v>0</v>
      </c>
      <c r="AB2079" s="10">
        <v>0</v>
      </c>
      <c r="AC2079" s="10">
        <v>0</v>
      </c>
      <c r="AD2079" s="10">
        <v>0</v>
      </c>
      <c r="AE2079" s="10">
        <v>0</v>
      </c>
      <c r="AH2079" s="10">
        <v>1</v>
      </c>
      <c r="AJ2079" s="10" t="s">
        <v>33</v>
      </c>
      <c r="AK2079" s="10">
        <v>1.0606601717798215E-2</v>
      </c>
      <c r="AL2079" s="10">
        <v>0</v>
      </c>
      <c r="AM2079" s="10">
        <v>0</v>
      </c>
      <c r="AN2079" s="10">
        <v>0</v>
      </c>
      <c r="AO2079" s="10">
        <v>0</v>
      </c>
      <c r="AQ2079" s="10">
        <v>0</v>
      </c>
      <c r="AR2079" s="10">
        <v>3.5177197517224444E-2</v>
      </c>
      <c r="AS2079" s="10">
        <v>3.5177197517224444E-2</v>
      </c>
      <c r="AT2079" s="10">
        <v>0</v>
      </c>
      <c r="AU2079" s="10">
        <v>0</v>
      </c>
      <c r="AV2079" s="10">
        <v>0.71024018946905332</v>
      </c>
      <c r="AW2079" s="10">
        <v>0.71024018946905332</v>
      </c>
      <c r="AX2079" s="10" t="s">
        <v>33</v>
      </c>
      <c r="AY2079" s="10" t="s">
        <v>33</v>
      </c>
      <c r="AZ2079" s="10" t="s">
        <v>33</v>
      </c>
      <c r="BA2079" s="10" t="s">
        <v>33</v>
      </c>
      <c r="BB2079" s="10">
        <v>2075</v>
      </c>
      <c r="BC2079" s="10">
        <v>2148</v>
      </c>
      <c r="BE2079" s="10" t="s">
        <v>69</v>
      </c>
      <c r="BF2079" s="10" t="s">
        <v>3218</v>
      </c>
      <c r="BG2079" s="10">
        <v>4.6707781581352039E-5</v>
      </c>
      <c r="BH2079" s="13">
        <v>8.1487095476517526E-3</v>
      </c>
      <c r="BI2079" s="10">
        <v>59</v>
      </c>
      <c r="BJ2079" s="10" t="s">
        <v>33</v>
      </c>
      <c r="BL2079" s="10" t="s">
        <v>33</v>
      </c>
      <c r="BM2079" s="10" t="s">
        <v>33</v>
      </c>
      <c r="BP2079" s="10" t="s">
        <v>33</v>
      </c>
      <c r="BQ2079" s="10" t="s">
        <v>33</v>
      </c>
      <c r="BR2079" s="10" t="s">
        <v>33</v>
      </c>
      <c r="BS2079" s="11" t="s">
        <v>33</v>
      </c>
      <c r="BT2079" s="11" t="s">
        <v>33</v>
      </c>
      <c r="BU2079" s="10">
        <v>2079</v>
      </c>
    </row>
    <row r="2080" spans="1:73" s="10" customFormat="1" x14ac:dyDescent="0.45">
      <c r="A2080" s="10">
        <v>555</v>
      </c>
      <c r="D2080" s="10">
        <v>2087</v>
      </c>
      <c r="E2080" s="10" t="s">
        <v>33</v>
      </c>
      <c r="F2080" s="10">
        <v>2046</v>
      </c>
      <c r="H2080" s="10" t="s">
        <v>33</v>
      </c>
      <c r="J2080" s="10" t="s">
        <v>455</v>
      </c>
      <c r="K2080" s="10">
        <v>0</v>
      </c>
      <c r="L2080" s="10">
        <v>1</v>
      </c>
      <c r="M2080" s="10" t="s">
        <v>33</v>
      </c>
      <c r="N2080" s="10">
        <v>1</v>
      </c>
      <c r="T2080" s="10">
        <v>0.70710678118654757</v>
      </c>
      <c r="W2080" s="10">
        <v>0.33680483963268698</v>
      </c>
      <c r="X2080" s="10" t="s">
        <v>35</v>
      </c>
      <c r="Y2080" s="10">
        <v>0.1224744871391589</v>
      </c>
      <c r="AB2080" s="10">
        <v>0.19718392429404585</v>
      </c>
      <c r="AC2080" s="10">
        <v>0</v>
      </c>
      <c r="AD2080" s="10">
        <v>0</v>
      </c>
      <c r="AE2080" s="10">
        <v>0</v>
      </c>
      <c r="AH2080" s="10">
        <v>1</v>
      </c>
      <c r="AJ2080" s="10">
        <v>1</v>
      </c>
      <c r="AK2080" s="10">
        <v>1</v>
      </c>
      <c r="AL2080" s="10">
        <v>0.70710678118654757</v>
      </c>
      <c r="AM2080" s="10">
        <v>0.33680483963268698</v>
      </c>
      <c r="AN2080" s="10">
        <v>0</v>
      </c>
      <c r="AO2080" s="10">
        <v>0</v>
      </c>
      <c r="AQ2080" s="10">
        <v>2.8229042241201534</v>
      </c>
      <c r="AR2080" s="10">
        <v>16.047794269240708</v>
      </c>
      <c r="AS2080" s="10">
        <v>20.141005394214929</v>
      </c>
      <c r="AT2080" s="10">
        <v>66.33824926682361</v>
      </c>
      <c r="AU2080" s="10">
        <v>2.1036430399449007</v>
      </c>
      <c r="AV2080" s="10">
        <v>216.83244581799102</v>
      </c>
      <c r="AW2080" s="10">
        <v>285.27433812475954</v>
      </c>
      <c r="AX2080" s="10">
        <v>2.8096660370083647E-2</v>
      </c>
      <c r="AY2080" s="10">
        <v>7.3429676238755253</v>
      </c>
      <c r="AZ2080" s="10" t="s">
        <v>33</v>
      </c>
      <c r="BA2080" s="10">
        <v>2087</v>
      </c>
      <c r="BB2080" s="10" t="s">
        <v>33</v>
      </c>
      <c r="BC2080" s="10">
        <v>2046</v>
      </c>
      <c r="BE2080" s="10" t="s">
        <v>33</v>
      </c>
      <c r="BF2080" s="10" t="s">
        <v>33</v>
      </c>
      <c r="BG2080" s="10" t="s">
        <v>33</v>
      </c>
      <c r="BH2080" s="13" t="s">
        <v>33</v>
      </c>
      <c r="BI2080" s="10" t="s">
        <v>33</v>
      </c>
      <c r="BJ2080" s="10" t="s">
        <v>33</v>
      </c>
      <c r="BL2080" s="10" t="s">
        <v>33</v>
      </c>
      <c r="BM2080" s="10" t="s">
        <v>33</v>
      </c>
      <c r="BP2080" s="10" t="s">
        <v>33</v>
      </c>
      <c r="BQ2080" s="10">
        <v>0</v>
      </c>
      <c r="BR2080" s="10" t="s">
        <v>455</v>
      </c>
      <c r="BS2080" s="11">
        <v>20.141005394214929</v>
      </c>
      <c r="BT2080" s="11">
        <v>285.27433812475954</v>
      </c>
      <c r="BU2080" s="10">
        <v>2080</v>
      </c>
    </row>
    <row r="2081" spans="1:73" s="10" customFormat="1" x14ac:dyDescent="0.45">
      <c r="A2081" s="10" t="s">
        <v>33</v>
      </c>
      <c r="D2081" s="10" t="s">
        <v>33</v>
      </c>
      <c r="E2081" s="10">
        <v>2080</v>
      </c>
      <c r="F2081" s="10">
        <v>2125</v>
      </c>
      <c r="H2081" s="10">
        <v>562</v>
      </c>
      <c r="J2081" s="10" t="s">
        <v>33</v>
      </c>
      <c r="K2081" s="10" t="s">
        <v>241</v>
      </c>
      <c r="L2081" s="10" t="s">
        <v>33</v>
      </c>
      <c r="M2081" s="10">
        <v>0.59791303715506994</v>
      </c>
      <c r="N2081" s="10">
        <v>0.59791303715506994</v>
      </c>
      <c r="T2081" s="10">
        <v>0</v>
      </c>
      <c r="W2081" s="10">
        <v>0</v>
      </c>
      <c r="X2081" s="10">
        <v>0</v>
      </c>
      <c r="Y2081" s="10">
        <v>0</v>
      </c>
      <c r="AB2081" s="10">
        <v>0</v>
      </c>
      <c r="AC2081" s="10">
        <v>0</v>
      </c>
      <c r="AD2081" s="10">
        <v>0</v>
      </c>
      <c r="AE2081" s="10">
        <v>0</v>
      </c>
      <c r="AH2081" s="10">
        <v>1</v>
      </c>
      <c r="AJ2081" s="10" t="s">
        <v>33</v>
      </c>
      <c r="AK2081" s="10">
        <v>0.59791303715506994</v>
      </c>
      <c r="AL2081" s="10">
        <v>0</v>
      </c>
      <c r="AM2081" s="10">
        <v>0</v>
      </c>
      <c r="AN2081" s="10">
        <v>0</v>
      </c>
      <c r="AO2081" s="10">
        <v>0</v>
      </c>
      <c r="AQ2081" s="10">
        <v>1.5641706006462504</v>
      </c>
      <c r="AR2081" s="10">
        <v>3.3095216344581799</v>
      </c>
      <c r="AS2081" s="10">
        <v>5.5775690053952429</v>
      </c>
      <c r="AT2081" s="10">
        <v>36.75800911518688</v>
      </c>
      <c r="AU2081" s="10">
        <v>1.5762297644952872</v>
      </c>
      <c r="AV2081" s="10">
        <v>31.214395691081204</v>
      </c>
      <c r="AW2081" s="10">
        <v>69.548634570763369</v>
      </c>
      <c r="AX2081" s="10" t="s">
        <v>33</v>
      </c>
      <c r="AY2081" s="10" t="s">
        <v>33</v>
      </c>
      <c r="AZ2081" s="10" t="s">
        <v>33</v>
      </c>
      <c r="BA2081" s="10" t="s">
        <v>33</v>
      </c>
      <c r="BB2081" s="10">
        <v>2080</v>
      </c>
      <c r="BC2081" s="10">
        <v>2125</v>
      </c>
      <c r="BE2081" s="10" t="s">
        <v>455</v>
      </c>
      <c r="BF2081" s="10" t="s">
        <v>3219</v>
      </c>
      <c r="BG2081" s="10">
        <v>0.15671106203529539</v>
      </c>
      <c r="BH2081" s="13">
        <v>47.062829581148456</v>
      </c>
      <c r="BI2081" s="10">
        <v>61</v>
      </c>
      <c r="BJ2081" s="10" t="s">
        <v>33</v>
      </c>
      <c r="BL2081" s="10" t="s">
        <v>33</v>
      </c>
      <c r="BM2081" s="10" t="s">
        <v>33</v>
      </c>
      <c r="BP2081" s="10" t="s">
        <v>33</v>
      </c>
      <c r="BQ2081" s="10" t="s">
        <v>33</v>
      </c>
      <c r="BR2081" s="10" t="s">
        <v>33</v>
      </c>
      <c r="BS2081" s="11" t="s">
        <v>33</v>
      </c>
      <c r="BT2081" s="11" t="s">
        <v>33</v>
      </c>
      <c r="BU2081" s="10">
        <v>2081</v>
      </c>
    </row>
    <row r="2082" spans="1:73" s="10" customFormat="1" x14ac:dyDescent="0.45">
      <c r="A2082" s="10" t="s">
        <v>33</v>
      </c>
      <c r="D2082" s="10" t="s">
        <v>33</v>
      </c>
      <c r="E2082" s="10">
        <v>2080</v>
      </c>
      <c r="F2082" s="10">
        <v>2149</v>
      </c>
      <c r="H2082" s="10">
        <v>567</v>
      </c>
      <c r="J2082" s="10" t="s">
        <v>33</v>
      </c>
      <c r="K2082" s="10" t="s">
        <v>86</v>
      </c>
      <c r="L2082" s="10" t="s">
        <v>33</v>
      </c>
      <c r="M2082" s="10">
        <v>0.2958039891549808</v>
      </c>
      <c r="N2082" s="10">
        <v>0.2958039891549808</v>
      </c>
      <c r="T2082" s="10">
        <v>0</v>
      </c>
      <c r="W2082" s="10">
        <v>0</v>
      </c>
      <c r="X2082" s="10">
        <v>0</v>
      </c>
      <c r="Y2082" s="10">
        <v>0</v>
      </c>
      <c r="AB2082" s="10">
        <v>0</v>
      </c>
      <c r="AC2082" s="10">
        <v>0</v>
      </c>
      <c r="AD2082" s="10">
        <v>0</v>
      </c>
      <c r="AE2082" s="10">
        <v>0</v>
      </c>
      <c r="AH2082" s="10">
        <v>1</v>
      </c>
      <c r="AJ2082" s="10" t="s">
        <v>33</v>
      </c>
      <c r="AK2082" s="10">
        <v>0.2958039891549808</v>
      </c>
      <c r="AL2082" s="10">
        <v>0</v>
      </c>
      <c r="AM2082" s="10">
        <v>0</v>
      </c>
      <c r="AN2082" s="10">
        <v>0</v>
      </c>
      <c r="AO2082" s="10">
        <v>0</v>
      </c>
      <c r="AQ2082" s="10">
        <v>0.43209155866013732</v>
      </c>
      <c r="AR2082" s="10">
        <v>12.14578878914806</v>
      </c>
      <c r="AS2082" s="10">
        <v>12.772321549205259</v>
      </c>
      <c r="AT2082" s="10">
        <v>10.154151628513228</v>
      </c>
      <c r="AU2082" s="10">
        <v>0.29948338851257023</v>
      </c>
      <c r="AV2082" s="10">
        <v>181.05901277005927</v>
      </c>
      <c r="AW2082" s="10">
        <v>191.51264778708506</v>
      </c>
      <c r="AX2082" s="10" t="s">
        <v>33</v>
      </c>
      <c r="AY2082" s="10" t="s">
        <v>33</v>
      </c>
      <c r="AZ2082" s="10" t="s">
        <v>33</v>
      </c>
      <c r="BA2082" s="10" t="s">
        <v>33</v>
      </c>
      <c r="BB2082" s="10">
        <v>2080</v>
      </c>
      <c r="BC2082" s="10">
        <v>2149</v>
      </c>
      <c r="BE2082" s="10" t="s">
        <v>455</v>
      </c>
      <c r="BF2082" s="10" t="s">
        <v>3220</v>
      </c>
      <c r="BG2082" s="10">
        <v>0.35885958070552076</v>
      </c>
      <c r="BH2082" s="13">
        <v>87.8456996493627</v>
      </c>
      <c r="BI2082" s="10">
        <v>62</v>
      </c>
      <c r="BJ2082" s="10" t="s">
        <v>33</v>
      </c>
      <c r="BL2082" s="10" t="s">
        <v>33</v>
      </c>
      <c r="BM2082" s="10" t="s">
        <v>33</v>
      </c>
      <c r="BP2082" s="10" t="s">
        <v>33</v>
      </c>
      <c r="BQ2082" s="10" t="s">
        <v>33</v>
      </c>
      <c r="BR2082" s="10" t="s">
        <v>33</v>
      </c>
      <c r="BS2082" s="11" t="s">
        <v>33</v>
      </c>
      <c r="BT2082" s="11" t="s">
        <v>33</v>
      </c>
      <c r="BU2082" s="10">
        <v>2082</v>
      </c>
    </row>
    <row r="2083" spans="1:73" s="10" customFormat="1" x14ac:dyDescent="0.45">
      <c r="A2083" s="10" t="s">
        <v>33</v>
      </c>
      <c r="D2083" s="10" t="s">
        <v>33</v>
      </c>
      <c r="E2083" s="10">
        <v>2080</v>
      </c>
      <c r="F2083" s="10">
        <v>2087</v>
      </c>
      <c r="H2083" s="10">
        <v>556</v>
      </c>
      <c r="J2083" s="10" t="s">
        <v>33</v>
      </c>
      <c r="K2083" s="10" t="s">
        <v>60</v>
      </c>
      <c r="L2083" s="10" t="s">
        <v>33</v>
      </c>
      <c r="M2083" s="10">
        <v>0.1224744871391589</v>
      </c>
      <c r="N2083" s="10">
        <v>0.1224744871391589</v>
      </c>
      <c r="T2083" s="10">
        <v>0</v>
      </c>
      <c r="W2083" s="10">
        <v>0</v>
      </c>
      <c r="X2083" s="10">
        <v>0</v>
      </c>
      <c r="Y2083" s="10">
        <v>0</v>
      </c>
      <c r="AB2083" s="10">
        <v>0</v>
      </c>
      <c r="AC2083" s="10">
        <v>0</v>
      </c>
      <c r="AD2083" s="10">
        <v>0</v>
      </c>
      <c r="AE2083" s="10">
        <v>0</v>
      </c>
      <c r="AH2083" s="10">
        <v>1</v>
      </c>
      <c r="AJ2083" s="10" t="s">
        <v>33</v>
      </c>
      <c r="AK2083" s="10">
        <v>0.1224744871391589</v>
      </c>
      <c r="AL2083" s="10">
        <v>0</v>
      </c>
      <c r="AM2083" s="10">
        <v>0</v>
      </c>
      <c r="AN2083" s="10">
        <v>0</v>
      </c>
      <c r="AO2083" s="10">
        <v>0</v>
      </c>
      <c r="AQ2083" s="10">
        <v>9.4454135995180252E-2</v>
      </c>
      <c r="AR2083" s="10">
        <v>8.1422917404146242E-2</v>
      </c>
      <c r="AS2083" s="10">
        <v>0.2183814145971576</v>
      </c>
      <c r="AT2083" s="10">
        <v>2.2196721958867358</v>
      </c>
      <c r="AU2083" s="10">
        <v>1.9703531275150843E-2</v>
      </c>
      <c r="AV2083" s="10">
        <v>0.90791586992755835</v>
      </c>
      <c r="AW2083" s="10">
        <v>3.1472915970894451</v>
      </c>
      <c r="AX2083" s="10" t="s">
        <v>33</v>
      </c>
      <c r="AY2083" s="10" t="s">
        <v>33</v>
      </c>
      <c r="AZ2083" s="10" t="s">
        <v>33</v>
      </c>
      <c r="BA2083" s="10" t="s">
        <v>33</v>
      </c>
      <c r="BB2083" s="10">
        <v>2080</v>
      </c>
      <c r="BC2083" s="10">
        <v>2087</v>
      </c>
      <c r="BE2083" s="10" t="s">
        <v>455</v>
      </c>
      <c r="BF2083" s="10" t="s">
        <v>3221</v>
      </c>
      <c r="BG2083" s="10">
        <v>6.1357884370747641E-3</v>
      </c>
      <c r="BH2083" s="13">
        <v>1.0699740742697115</v>
      </c>
      <c r="BI2083" s="10">
        <v>63</v>
      </c>
      <c r="BJ2083" s="10" t="s">
        <v>33</v>
      </c>
      <c r="BL2083" s="10" t="s">
        <v>33</v>
      </c>
      <c r="BM2083" s="10" t="s">
        <v>33</v>
      </c>
      <c r="BP2083" s="10" t="s">
        <v>33</v>
      </c>
      <c r="BQ2083" s="10" t="s">
        <v>33</v>
      </c>
      <c r="BR2083" s="10" t="s">
        <v>33</v>
      </c>
      <c r="BS2083" s="11" t="s">
        <v>33</v>
      </c>
      <c r="BT2083" s="11" t="s">
        <v>33</v>
      </c>
      <c r="BU2083" s="10">
        <v>2083</v>
      </c>
    </row>
    <row r="2084" spans="1:73" s="10" customFormat="1" x14ac:dyDescent="0.45">
      <c r="A2084" s="10" t="s">
        <v>33</v>
      </c>
      <c r="D2084" s="10" t="s">
        <v>33</v>
      </c>
      <c r="E2084" s="10">
        <v>2080</v>
      </c>
      <c r="F2084" s="10">
        <v>2044</v>
      </c>
      <c r="H2084" s="10">
        <v>545</v>
      </c>
      <c r="J2084" s="10" t="s">
        <v>33</v>
      </c>
      <c r="K2084" s="10" t="s">
        <v>42</v>
      </c>
      <c r="L2084" s="10" t="s">
        <v>33</v>
      </c>
      <c r="M2084" s="10">
        <v>0.49497474683058335</v>
      </c>
      <c r="N2084" s="10">
        <v>0.49497474683058335</v>
      </c>
      <c r="T2084" s="10">
        <v>0</v>
      </c>
      <c r="W2084" s="10">
        <v>0</v>
      </c>
      <c r="X2084" s="10">
        <v>0</v>
      </c>
      <c r="Y2084" s="10">
        <v>0</v>
      </c>
      <c r="AB2084" s="10">
        <v>0</v>
      </c>
      <c r="AC2084" s="10">
        <v>0</v>
      </c>
      <c r="AD2084" s="10">
        <v>0</v>
      </c>
      <c r="AE2084" s="10">
        <v>0</v>
      </c>
      <c r="AH2084" s="10">
        <v>1</v>
      </c>
      <c r="AJ2084" s="10" t="s">
        <v>33</v>
      </c>
      <c r="AK2084" s="10">
        <v>0.49497474683058335</v>
      </c>
      <c r="AL2084" s="10">
        <v>0</v>
      </c>
      <c r="AM2084" s="10">
        <v>0</v>
      </c>
      <c r="AN2084" s="10">
        <v>0</v>
      </c>
      <c r="AO2084" s="10">
        <v>0</v>
      </c>
      <c r="AQ2084" s="10">
        <v>0</v>
      </c>
      <c r="AR2084" s="10">
        <v>0</v>
      </c>
      <c r="AS2084" s="10">
        <v>0</v>
      </c>
      <c r="AT2084" s="10">
        <v>0</v>
      </c>
      <c r="AU2084" s="10">
        <v>0</v>
      </c>
      <c r="AV2084" s="10">
        <v>0.49497474683058335</v>
      </c>
      <c r="AW2084" s="10">
        <v>0.49497474683058335</v>
      </c>
      <c r="AX2084" s="10" t="s">
        <v>33</v>
      </c>
      <c r="AY2084" s="10" t="s">
        <v>33</v>
      </c>
      <c r="AZ2084" s="10" t="s">
        <v>33</v>
      </c>
      <c r="BA2084" s="10" t="s">
        <v>33</v>
      </c>
      <c r="BB2084" s="10">
        <v>2080</v>
      </c>
      <c r="BC2084" s="10">
        <v>2044</v>
      </c>
      <c r="BE2084" s="10" t="s">
        <v>455</v>
      </c>
      <c r="BF2084" s="10" t="s">
        <v>3222</v>
      </c>
      <c r="BG2084" s="10">
        <v>0</v>
      </c>
      <c r="BH2084" s="13">
        <v>1.0398220735623247</v>
      </c>
      <c r="BI2084" s="10">
        <v>64</v>
      </c>
      <c r="BJ2084" s="10" t="s">
        <v>33</v>
      </c>
      <c r="BL2084" s="10" t="s">
        <v>33</v>
      </c>
      <c r="BM2084" s="10" t="s">
        <v>33</v>
      </c>
      <c r="BP2084" s="10" t="s">
        <v>33</v>
      </c>
      <c r="BQ2084" s="10" t="s">
        <v>33</v>
      </c>
      <c r="BR2084" s="10" t="s">
        <v>33</v>
      </c>
      <c r="BS2084" s="11" t="s">
        <v>33</v>
      </c>
      <c r="BT2084" s="11" t="s">
        <v>33</v>
      </c>
      <c r="BU2084" s="10">
        <v>2084</v>
      </c>
    </row>
    <row r="2085" spans="1:73" s="10" customFormat="1" x14ac:dyDescent="0.45">
      <c r="A2085" s="10" t="s">
        <v>33</v>
      </c>
      <c r="D2085" s="10" t="s">
        <v>33</v>
      </c>
      <c r="E2085" s="10">
        <v>2080</v>
      </c>
      <c r="F2085" s="10">
        <v>2075</v>
      </c>
      <c r="H2085" s="10">
        <v>554</v>
      </c>
      <c r="J2085" s="10" t="s">
        <v>33</v>
      </c>
      <c r="K2085" s="10" t="s">
        <v>69</v>
      </c>
      <c r="L2085" s="10" t="s">
        <v>33</v>
      </c>
      <c r="M2085" s="10">
        <v>1.7677669529663691E-2</v>
      </c>
      <c r="N2085" s="10">
        <v>1.7677669529663691E-2</v>
      </c>
      <c r="T2085" s="10">
        <v>0</v>
      </c>
      <c r="W2085" s="10">
        <v>0</v>
      </c>
      <c r="X2085" s="10">
        <v>0</v>
      </c>
      <c r="Y2085" s="10">
        <v>0</v>
      </c>
      <c r="AB2085" s="10">
        <v>0</v>
      </c>
      <c r="AC2085" s="10">
        <v>0</v>
      </c>
      <c r="AD2085" s="10">
        <v>0</v>
      </c>
      <c r="AE2085" s="10">
        <v>0</v>
      </c>
      <c r="AH2085" s="10">
        <v>1</v>
      </c>
      <c r="AJ2085" s="10" t="s">
        <v>33</v>
      </c>
      <c r="AK2085" s="10">
        <v>1.7677669529663691E-2</v>
      </c>
      <c r="AL2085" s="10">
        <v>0</v>
      </c>
      <c r="AM2085" s="10">
        <v>0</v>
      </c>
      <c r="AN2085" s="10">
        <v>0</v>
      </c>
      <c r="AO2085" s="10">
        <v>0</v>
      </c>
      <c r="AQ2085" s="10">
        <v>1.403947048805027E-2</v>
      </c>
      <c r="AR2085" s="10">
        <v>0.13261275103620784</v>
      </c>
      <c r="AS2085" s="10">
        <v>0.15296998324388072</v>
      </c>
      <c r="AT2085" s="10">
        <v>0.32992755646918137</v>
      </c>
      <c r="AU2085" s="10">
        <v>4.0031414103565057E-3</v>
      </c>
      <c r="AV2085" s="10">
        <v>2.5750110051757207</v>
      </c>
      <c r="AW2085" s="10">
        <v>2.9089417030552585</v>
      </c>
      <c r="AX2085" s="10" t="s">
        <v>33</v>
      </c>
      <c r="AY2085" s="10" t="s">
        <v>33</v>
      </c>
      <c r="AZ2085" s="10" t="s">
        <v>33</v>
      </c>
      <c r="BA2085" s="10" t="s">
        <v>33</v>
      </c>
      <c r="BB2085" s="10">
        <v>2080</v>
      </c>
      <c r="BC2085" s="10">
        <v>2075</v>
      </c>
      <c r="BE2085" s="10" t="s">
        <v>455</v>
      </c>
      <c r="BF2085" s="10" t="s">
        <v>3223</v>
      </c>
      <c r="BG2085" s="10">
        <v>4.2979456660207031E-3</v>
      </c>
      <c r="BH2085" s="13">
        <v>1.824933922776949</v>
      </c>
      <c r="BI2085" s="10">
        <v>65</v>
      </c>
      <c r="BJ2085" s="10" t="s">
        <v>33</v>
      </c>
      <c r="BL2085" s="10" t="s">
        <v>33</v>
      </c>
      <c r="BM2085" s="10" t="s">
        <v>33</v>
      </c>
      <c r="BP2085" s="10" t="s">
        <v>33</v>
      </c>
      <c r="BQ2085" s="10" t="s">
        <v>33</v>
      </c>
      <c r="BR2085" s="10" t="s">
        <v>33</v>
      </c>
      <c r="BS2085" s="11" t="s">
        <v>33</v>
      </c>
      <c r="BT2085" s="11" t="s">
        <v>33</v>
      </c>
      <c r="BU2085" s="10">
        <v>2085</v>
      </c>
    </row>
    <row r="2086" spans="1:73" s="10" customFormat="1" x14ac:dyDescent="0.45">
      <c r="A2086" s="10" t="s">
        <v>33</v>
      </c>
      <c r="D2086" s="10" t="s">
        <v>33</v>
      </c>
      <c r="E2086" s="10">
        <v>2080</v>
      </c>
      <c r="F2086" s="10">
        <v>2139</v>
      </c>
      <c r="H2086" s="10">
        <v>564</v>
      </c>
      <c r="J2086" s="10" t="s">
        <v>33</v>
      </c>
      <c r="K2086" s="10" t="s">
        <v>76</v>
      </c>
      <c r="L2086" s="10" t="s">
        <v>33</v>
      </c>
      <c r="M2086" s="10">
        <v>2.2360679774997897E-2</v>
      </c>
      <c r="N2086" s="10">
        <v>2.2360679774997897E-2</v>
      </c>
      <c r="T2086" s="10">
        <v>0</v>
      </c>
      <c r="W2086" s="10">
        <v>0</v>
      </c>
      <c r="X2086" s="10">
        <v>0</v>
      </c>
      <c r="Y2086" s="10">
        <v>0</v>
      </c>
      <c r="AB2086" s="10">
        <v>0</v>
      </c>
      <c r="AC2086" s="10">
        <v>0</v>
      </c>
      <c r="AD2086" s="10">
        <v>0</v>
      </c>
      <c r="AE2086" s="10">
        <v>0</v>
      </c>
      <c r="AH2086" s="10">
        <v>1</v>
      </c>
      <c r="AJ2086" s="10" t="s">
        <v>33</v>
      </c>
      <c r="AK2086" s="10">
        <v>2.2360679774997897E-2</v>
      </c>
      <c r="AL2086" s="10">
        <v>0</v>
      </c>
      <c r="AM2086" s="10">
        <v>0</v>
      </c>
      <c r="AN2086" s="10">
        <v>0</v>
      </c>
      <c r="AO2086" s="10">
        <v>0</v>
      </c>
      <c r="AQ2086" s="10">
        <v>1.1041677143988245E-2</v>
      </c>
      <c r="AR2086" s="10">
        <v>4.1643337561427497E-2</v>
      </c>
      <c r="AS2086" s="10">
        <v>5.765376942021045E-2</v>
      </c>
      <c r="AT2086" s="10">
        <v>0.25947941288372373</v>
      </c>
      <c r="AU2086" s="10">
        <v>7.0392899574900246E-3</v>
      </c>
      <c r="AV2086" s="10">
        <v>0.58113573491666304</v>
      </c>
      <c r="AW2086" s="10">
        <v>0.84765443775787674</v>
      </c>
      <c r="AX2086" s="10" t="s">
        <v>33</v>
      </c>
      <c r="AY2086" s="10" t="s">
        <v>33</v>
      </c>
      <c r="AZ2086" s="10" t="s">
        <v>33</v>
      </c>
      <c r="BA2086" s="10" t="s">
        <v>33</v>
      </c>
      <c r="BB2086" s="10">
        <v>2080</v>
      </c>
      <c r="BC2086" s="10">
        <v>2139</v>
      </c>
      <c r="BE2086" s="10" t="s">
        <v>455</v>
      </c>
      <c r="BF2086" s="10" t="s">
        <v>3224</v>
      </c>
      <c r="BG2086" s="10">
        <v>1.6198783784547675E-3</v>
      </c>
      <c r="BH2086" s="13">
        <v>0.49538820800256828</v>
      </c>
      <c r="BI2086" s="10">
        <v>66</v>
      </c>
      <c r="BJ2086" s="10" t="s">
        <v>33</v>
      </c>
      <c r="BL2086" s="10" t="s">
        <v>33</v>
      </c>
      <c r="BM2086" s="10" t="s">
        <v>33</v>
      </c>
      <c r="BP2086" s="10" t="s">
        <v>33</v>
      </c>
      <c r="BQ2086" s="10" t="s">
        <v>33</v>
      </c>
      <c r="BR2086" s="10" t="s">
        <v>33</v>
      </c>
      <c r="BS2086" s="11" t="s">
        <v>33</v>
      </c>
      <c r="BT2086" s="11" t="s">
        <v>33</v>
      </c>
      <c r="BU2086" s="10">
        <v>2086</v>
      </c>
    </row>
    <row r="2087" spans="1:73" s="10" customFormat="1" x14ac:dyDescent="0.45">
      <c r="A2087" s="10">
        <v>556</v>
      </c>
      <c r="D2087" s="10">
        <v>2096</v>
      </c>
      <c r="E2087" s="10" t="s">
        <v>33</v>
      </c>
      <c r="F2087" s="10">
        <v>2083</v>
      </c>
      <c r="H2087" s="10" t="s">
        <v>33</v>
      </c>
      <c r="J2087" s="10" t="s">
        <v>60</v>
      </c>
      <c r="K2087" s="10">
        <v>0</v>
      </c>
      <c r="L2087" s="10">
        <v>1</v>
      </c>
      <c r="M2087" s="10" t="s">
        <v>33</v>
      </c>
      <c r="N2087" s="10">
        <v>1</v>
      </c>
      <c r="T2087" s="10">
        <v>0.70710678118654757</v>
      </c>
      <c r="W2087" s="10">
        <v>3.8890872965260115E-2</v>
      </c>
      <c r="X2087" s="10" t="s">
        <v>35</v>
      </c>
      <c r="Y2087" s="10">
        <v>1.4142135623730951E-2</v>
      </c>
      <c r="AB2087" s="10">
        <v>2.2768838354206834E-2</v>
      </c>
      <c r="AC2087" s="10">
        <v>0</v>
      </c>
      <c r="AD2087" s="10">
        <v>0.50349999999999995</v>
      </c>
      <c r="AE2087" s="10">
        <v>4.1585999999999999</v>
      </c>
      <c r="AH2087" s="10">
        <v>1</v>
      </c>
      <c r="AJ2087" s="10">
        <v>1</v>
      </c>
      <c r="AK2087" s="10">
        <v>1</v>
      </c>
      <c r="AL2087" s="10">
        <v>0.70710678118654757</v>
      </c>
      <c r="AM2087" s="10">
        <v>3.8890872965260115E-2</v>
      </c>
      <c r="AN2087" s="10">
        <v>0</v>
      </c>
      <c r="AO2087" s="10">
        <v>0</v>
      </c>
      <c r="AQ2087" s="10">
        <v>0.77121479094547141</v>
      </c>
      <c r="AR2087" s="10">
        <v>0.66481533669646042</v>
      </c>
      <c r="AS2087" s="10">
        <v>1.783076783567394</v>
      </c>
      <c r="AT2087" s="10">
        <v>18.123547587218578</v>
      </c>
      <c r="AU2087" s="10">
        <v>0.16087865918363181</v>
      </c>
      <c r="AV2087" s="10">
        <v>7.4131020356587349</v>
      </c>
      <c r="AW2087" s="10">
        <v>25.697528282060944</v>
      </c>
      <c r="AX2087" s="10">
        <v>3.4411240691491251E-3</v>
      </c>
      <c r="AY2087" s="10">
        <v>0.50346135620634191</v>
      </c>
      <c r="AZ2087" s="10" t="s">
        <v>33</v>
      </c>
      <c r="BA2087" s="10">
        <v>2096</v>
      </c>
      <c r="BB2087" s="10" t="s">
        <v>33</v>
      </c>
      <c r="BC2087" s="10">
        <v>2083</v>
      </c>
      <c r="BE2087" s="10" t="s">
        <v>33</v>
      </c>
      <c r="BF2087" s="10" t="s">
        <v>33</v>
      </c>
      <c r="BG2087" s="10" t="s">
        <v>33</v>
      </c>
      <c r="BH2087" s="13" t="s">
        <v>33</v>
      </c>
      <c r="BI2087" s="10" t="s">
        <v>33</v>
      </c>
      <c r="BJ2087" s="10" t="s">
        <v>33</v>
      </c>
      <c r="BL2087" s="10" t="s">
        <v>33</v>
      </c>
      <c r="BM2087" s="10" t="s">
        <v>33</v>
      </c>
      <c r="BP2087" s="10" t="s">
        <v>33</v>
      </c>
      <c r="BQ2087" s="10">
        <v>0</v>
      </c>
      <c r="BR2087" s="10" t="s">
        <v>60</v>
      </c>
      <c r="BS2087" s="11">
        <v>1.783076783567394</v>
      </c>
      <c r="BT2087" s="11">
        <v>25.697528282060944</v>
      </c>
      <c r="BU2087" s="10">
        <v>2087</v>
      </c>
    </row>
    <row r="2088" spans="1:73" s="10" customFormat="1" x14ac:dyDescent="0.45">
      <c r="A2088" s="10" t="s">
        <v>33</v>
      </c>
      <c r="D2088" s="10" t="s">
        <v>33</v>
      </c>
      <c r="E2088" s="10">
        <v>2087</v>
      </c>
      <c r="F2088" s="10">
        <v>2044</v>
      </c>
      <c r="H2088" s="10">
        <v>545</v>
      </c>
      <c r="J2088" s="10" t="s">
        <v>33</v>
      </c>
      <c r="K2088" s="10" t="s">
        <v>42</v>
      </c>
      <c r="L2088" s="10" t="s">
        <v>33</v>
      </c>
      <c r="M2088" s="10">
        <v>1.8973665961010275</v>
      </c>
      <c r="N2088" s="10">
        <v>1.8973665961010275</v>
      </c>
      <c r="T2088" s="10">
        <v>0</v>
      </c>
      <c r="W2088" s="10">
        <v>0</v>
      </c>
      <c r="X2088" s="10">
        <v>0</v>
      </c>
      <c r="Y2088" s="10">
        <v>0</v>
      </c>
      <c r="AB2088" s="10">
        <v>0</v>
      </c>
      <c r="AC2088" s="10">
        <v>0</v>
      </c>
      <c r="AD2088" s="10">
        <v>0</v>
      </c>
      <c r="AE2088" s="10">
        <v>0</v>
      </c>
      <c r="AH2088" s="10">
        <v>1</v>
      </c>
      <c r="AJ2088" s="10" t="s">
        <v>33</v>
      </c>
      <c r="AK2088" s="10">
        <v>1.8973665961010275</v>
      </c>
      <c r="AL2088" s="10">
        <v>0</v>
      </c>
      <c r="AM2088" s="10">
        <v>0</v>
      </c>
      <c r="AN2088" s="10">
        <v>0</v>
      </c>
      <c r="AO2088" s="10">
        <v>0</v>
      </c>
      <c r="AQ2088" s="10">
        <v>0</v>
      </c>
      <c r="AR2088" s="10">
        <v>0</v>
      </c>
      <c r="AS2088" s="10">
        <v>0</v>
      </c>
      <c r="AT2088" s="10">
        <v>0</v>
      </c>
      <c r="AU2088" s="10">
        <v>0</v>
      </c>
      <c r="AV2088" s="10">
        <v>1.8973665961010275</v>
      </c>
      <c r="AW2088" s="10">
        <v>1.8973665961010275</v>
      </c>
      <c r="AX2088" s="10" t="s">
        <v>33</v>
      </c>
      <c r="AY2088" s="10" t="s">
        <v>33</v>
      </c>
      <c r="AZ2088" s="10" t="s">
        <v>33</v>
      </c>
      <c r="BA2088" s="10" t="s">
        <v>33</v>
      </c>
      <c r="BB2088" s="10">
        <v>2087</v>
      </c>
      <c r="BC2088" s="10">
        <v>2044</v>
      </c>
      <c r="BE2088" s="10" t="s">
        <v>60</v>
      </c>
      <c r="BF2088" s="10" t="s">
        <v>3225</v>
      </c>
      <c r="BG2088" s="10">
        <v>0</v>
      </c>
      <c r="BH2088" s="13">
        <v>0.30829999624371257</v>
      </c>
      <c r="BI2088" s="10">
        <v>68</v>
      </c>
      <c r="BJ2088" s="10" t="s">
        <v>33</v>
      </c>
      <c r="BL2088" s="10" t="s">
        <v>33</v>
      </c>
      <c r="BM2088" s="10" t="s">
        <v>33</v>
      </c>
      <c r="BP2088" s="10" t="s">
        <v>33</v>
      </c>
      <c r="BQ2088" s="10" t="s">
        <v>33</v>
      </c>
      <c r="BR2088" s="10" t="s">
        <v>33</v>
      </c>
      <c r="BS2088" s="11" t="s">
        <v>33</v>
      </c>
      <c r="BT2088" s="11" t="s">
        <v>33</v>
      </c>
      <c r="BU2088" s="10">
        <v>2088</v>
      </c>
    </row>
    <row r="2089" spans="1:73" s="10" customFormat="1" x14ac:dyDescent="0.45">
      <c r="A2089" s="10" t="s">
        <v>33</v>
      </c>
      <c r="D2089" s="10" t="s">
        <v>33</v>
      </c>
      <c r="E2089" s="10">
        <v>2087</v>
      </c>
      <c r="F2089" s="10">
        <v>2155</v>
      </c>
      <c r="H2089" s="10">
        <v>568</v>
      </c>
      <c r="J2089" s="10" t="s">
        <v>33</v>
      </c>
      <c r="K2089" s="10" t="s">
        <v>460</v>
      </c>
      <c r="L2089" s="10" t="s">
        <v>33</v>
      </c>
      <c r="M2089" s="10">
        <v>1.7320508075688774E-6</v>
      </c>
      <c r="N2089" s="10">
        <v>1.7320508075688774E-6</v>
      </c>
      <c r="T2089" s="10">
        <v>0</v>
      </c>
      <c r="W2089" s="10">
        <v>0</v>
      </c>
      <c r="X2089" s="10">
        <v>0</v>
      </c>
      <c r="Y2089" s="10">
        <v>0</v>
      </c>
      <c r="AB2089" s="10">
        <v>0</v>
      </c>
      <c r="AC2089" s="10">
        <v>0</v>
      </c>
      <c r="AD2089" s="10">
        <v>0</v>
      </c>
      <c r="AE2089" s="10">
        <v>0</v>
      </c>
      <c r="AH2089" s="10">
        <v>1</v>
      </c>
      <c r="AJ2089" s="10" t="s">
        <v>33</v>
      </c>
      <c r="AK2089" s="10">
        <v>1.7320508075688774E-6</v>
      </c>
      <c r="AL2089" s="10">
        <v>0</v>
      </c>
      <c r="AM2089" s="10">
        <v>0</v>
      </c>
      <c r="AN2089" s="10">
        <v>0</v>
      </c>
      <c r="AO2089" s="10">
        <v>0</v>
      </c>
      <c r="AQ2089" s="10">
        <v>1.5756947357620411E-5</v>
      </c>
      <c r="AR2089" s="10">
        <v>1.0403127123605963E-4</v>
      </c>
      <c r="AS2089" s="10">
        <v>1.2687884490460922E-4</v>
      </c>
      <c r="AT2089" s="10">
        <v>3.7028826290407967E-4</v>
      </c>
      <c r="AU2089" s="10">
        <v>3.8756918967983441E-6</v>
      </c>
      <c r="AV2089" s="10">
        <v>1.7740390324596301E-3</v>
      </c>
      <c r="AW2089" s="10">
        <v>2.1482029872605083E-3</v>
      </c>
      <c r="AX2089" s="10" t="s">
        <v>33</v>
      </c>
      <c r="AY2089" s="10" t="s">
        <v>33</v>
      </c>
      <c r="AZ2089" s="10" t="s">
        <v>33</v>
      </c>
      <c r="BA2089" s="10" t="s">
        <v>33</v>
      </c>
      <c r="BB2089" s="10">
        <v>2087</v>
      </c>
      <c r="BC2089" s="10">
        <v>2155</v>
      </c>
      <c r="BE2089" s="10" t="s">
        <v>60</v>
      </c>
      <c r="BF2089" s="10" t="s">
        <v>3226</v>
      </c>
      <c r="BG2089" s="10">
        <v>4.3660584706708963E-7</v>
      </c>
      <c r="BH2089" s="13">
        <v>9.1438937608406213E-5</v>
      </c>
      <c r="BI2089" s="10">
        <v>69</v>
      </c>
      <c r="BJ2089" s="10" t="s">
        <v>33</v>
      </c>
      <c r="BL2089" s="10" t="s">
        <v>33</v>
      </c>
      <c r="BM2089" s="10" t="s">
        <v>33</v>
      </c>
      <c r="BP2089" s="10" t="s">
        <v>33</v>
      </c>
      <c r="BQ2089" s="10" t="s">
        <v>33</v>
      </c>
      <c r="BR2089" s="10" t="s">
        <v>33</v>
      </c>
      <c r="BS2089" s="11" t="s">
        <v>33</v>
      </c>
      <c r="BT2089" s="11" t="s">
        <v>33</v>
      </c>
      <c r="BU2089" s="10">
        <v>2089</v>
      </c>
    </row>
    <row r="2090" spans="1:73" s="10" customFormat="1" x14ac:dyDescent="0.45">
      <c r="A2090" s="10" t="s">
        <v>33</v>
      </c>
      <c r="D2090" s="10" t="s">
        <v>33</v>
      </c>
      <c r="E2090" s="10">
        <v>2087</v>
      </c>
      <c r="F2090" s="10">
        <v>2159</v>
      </c>
      <c r="H2090" s="10">
        <v>569</v>
      </c>
      <c r="J2090" s="10" t="s">
        <v>33</v>
      </c>
      <c r="K2090" s="10" t="s">
        <v>461</v>
      </c>
      <c r="L2090" s="10" t="s">
        <v>33</v>
      </c>
      <c r="M2090" s="10">
        <v>8.9442719099991595E-3</v>
      </c>
      <c r="N2090" s="10">
        <v>8.9442719099991595E-3</v>
      </c>
      <c r="T2090" s="10">
        <v>0</v>
      </c>
      <c r="W2090" s="10">
        <v>0</v>
      </c>
      <c r="X2090" s="10">
        <v>0</v>
      </c>
      <c r="Y2090" s="10">
        <v>0</v>
      </c>
      <c r="AB2090" s="10">
        <v>0</v>
      </c>
      <c r="AC2090" s="10">
        <v>0</v>
      </c>
      <c r="AD2090" s="10">
        <v>0</v>
      </c>
      <c r="AE2090" s="10">
        <v>0</v>
      </c>
      <c r="AH2090" s="10">
        <v>1</v>
      </c>
      <c r="AJ2090" s="10" t="s">
        <v>33</v>
      </c>
      <c r="AK2090" s="10">
        <v>8.9442719099991595E-3</v>
      </c>
      <c r="AL2090" s="10">
        <v>0</v>
      </c>
      <c r="AM2090" s="10">
        <v>0</v>
      </c>
      <c r="AN2090" s="10">
        <v>0</v>
      </c>
      <c r="AO2090" s="10">
        <v>0</v>
      </c>
      <c r="AQ2090" s="10">
        <v>2.3612440140663056E-2</v>
      </c>
      <c r="AR2090" s="10">
        <v>5.1961106761035665E-2</v>
      </c>
      <c r="AS2090" s="10">
        <v>8.6199144964997088E-2</v>
      </c>
      <c r="AT2090" s="10">
        <v>0.55489234330558179</v>
      </c>
      <c r="AU2090" s="10">
        <v>0.12091119053995983</v>
      </c>
      <c r="AV2090" s="10">
        <v>0.42623033446823538</v>
      </c>
      <c r="AW2090" s="10">
        <v>1.1020338683137769</v>
      </c>
      <c r="AX2090" s="10" t="s">
        <v>33</v>
      </c>
      <c r="AY2090" s="10" t="s">
        <v>33</v>
      </c>
      <c r="AZ2090" s="10" t="s">
        <v>33</v>
      </c>
      <c r="BA2090" s="10" t="s">
        <v>33</v>
      </c>
      <c r="BB2090" s="10">
        <v>2087</v>
      </c>
      <c r="BC2090" s="10">
        <v>2159</v>
      </c>
      <c r="BE2090" s="10" t="s">
        <v>60</v>
      </c>
      <c r="BF2090" s="10" t="s">
        <v>461</v>
      </c>
      <c r="BG2090" s="10">
        <v>2.9662195247912612E-4</v>
      </c>
      <c r="BH2090" s="13">
        <v>8.6623720097523921E-2</v>
      </c>
      <c r="BI2090" s="10">
        <v>70</v>
      </c>
      <c r="BJ2090" s="10" t="s">
        <v>33</v>
      </c>
      <c r="BL2090" s="10" t="s">
        <v>33</v>
      </c>
      <c r="BM2090" s="10" t="s">
        <v>33</v>
      </c>
      <c r="BP2090" s="10" t="s">
        <v>33</v>
      </c>
      <c r="BQ2090" s="10" t="s">
        <v>33</v>
      </c>
      <c r="BR2090" s="10" t="s">
        <v>33</v>
      </c>
      <c r="BS2090" s="11" t="s">
        <v>33</v>
      </c>
      <c r="BT2090" s="11" t="s">
        <v>33</v>
      </c>
      <c r="BU2090" s="10">
        <v>2090</v>
      </c>
    </row>
    <row r="2091" spans="1:73" s="10" customFormat="1" x14ac:dyDescent="0.45">
      <c r="A2091" s="10" t="s">
        <v>33</v>
      </c>
      <c r="D2091" s="10" t="s">
        <v>33</v>
      </c>
      <c r="E2091" s="10">
        <v>2087</v>
      </c>
      <c r="F2091" s="10">
        <v>2166</v>
      </c>
      <c r="H2091" s="10">
        <v>570</v>
      </c>
      <c r="J2091" s="10" t="s">
        <v>33</v>
      </c>
      <c r="K2091" s="10" t="s">
        <v>52</v>
      </c>
      <c r="L2091" s="10" t="s">
        <v>33</v>
      </c>
      <c r="M2091" s="10">
        <v>1.0606601717798212E-3</v>
      </c>
      <c r="N2091" s="10">
        <v>1.0606601717798212E-3</v>
      </c>
      <c r="T2091" s="10">
        <v>0</v>
      </c>
      <c r="W2091" s="10">
        <v>0</v>
      </c>
      <c r="X2091" s="10">
        <v>0</v>
      </c>
      <c r="Y2091" s="10">
        <v>0</v>
      </c>
      <c r="AB2091" s="10">
        <v>0</v>
      </c>
      <c r="AC2091" s="10">
        <v>0</v>
      </c>
      <c r="AD2091" s="10">
        <v>0</v>
      </c>
      <c r="AE2091" s="10">
        <v>0</v>
      </c>
      <c r="AH2091" s="10">
        <v>1</v>
      </c>
      <c r="AJ2091" s="10" t="s">
        <v>33</v>
      </c>
      <c r="AK2091" s="10">
        <v>1.0606601717798212E-3</v>
      </c>
      <c r="AL2091" s="10">
        <v>0</v>
      </c>
      <c r="AM2091" s="10">
        <v>0</v>
      </c>
      <c r="AN2091" s="10">
        <v>0</v>
      </c>
      <c r="AO2091" s="10">
        <v>0</v>
      </c>
      <c r="AQ2091" s="10">
        <v>1.1486771295861062E-3</v>
      </c>
      <c r="AR2091" s="10">
        <v>4.4905950276465439E-3</v>
      </c>
      <c r="AS2091" s="10">
        <v>6.1561768655463978E-3</v>
      </c>
      <c r="AT2091" s="10">
        <v>2.6993912545273498E-2</v>
      </c>
      <c r="AU2091" s="10">
        <v>4.5290847760793288E-4</v>
      </c>
      <c r="AV2091" s="10">
        <v>6.325176953172483E-2</v>
      </c>
      <c r="AW2091" s="10">
        <v>9.0698590554606259E-2</v>
      </c>
      <c r="AX2091" s="10" t="s">
        <v>33</v>
      </c>
      <c r="AY2091" s="10" t="s">
        <v>33</v>
      </c>
      <c r="AZ2091" s="10" t="s">
        <v>33</v>
      </c>
      <c r="BA2091" s="10" t="s">
        <v>33</v>
      </c>
      <c r="BB2091" s="10">
        <v>2087</v>
      </c>
      <c r="BC2091" s="10">
        <v>2166</v>
      </c>
      <c r="BE2091" s="10" t="s">
        <v>60</v>
      </c>
      <c r="BF2091" s="10" t="s">
        <v>3227</v>
      </c>
      <c r="BG2091" s="10">
        <v>2.1184168385970727E-5</v>
      </c>
      <c r="BH2091" s="13">
        <v>4.3215930579994771E-3</v>
      </c>
      <c r="BI2091" s="10">
        <v>71</v>
      </c>
      <c r="BJ2091" s="10" t="s">
        <v>33</v>
      </c>
      <c r="BL2091" s="10" t="s">
        <v>33</v>
      </c>
      <c r="BM2091" s="10" t="s">
        <v>33</v>
      </c>
      <c r="BP2091" s="10" t="s">
        <v>33</v>
      </c>
      <c r="BQ2091" s="10" t="s">
        <v>33</v>
      </c>
      <c r="BR2091" s="10" t="s">
        <v>33</v>
      </c>
      <c r="BS2091" s="11" t="s">
        <v>33</v>
      </c>
      <c r="BT2091" s="11" t="s">
        <v>33</v>
      </c>
      <c r="BU2091" s="10">
        <v>2091</v>
      </c>
    </row>
    <row r="2092" spans="1:73" s="10" customFormat="1" x14ac:dyDescent="0.45">
      <c r="A2092" s="10" t="s">
        <v>33</v>
      </c>
      <c r="D2092" s="10" t="s">
        <v>33</v>
      </c>
      <c r="E2092" s="10">
        <v>2087</v>
      </c>
      <c r="F2092" s="10">
        <v>2173</v>
      </c>
      <c r="H2092" s="10">
        <v>571</v>
      </c>
      <c r="J2092" s="10" t="s">
        <v>33</v>
      </c>
      <c r="K2092" s="10" t="s">
        <v>462</v>
      </c>
      <c r="L2092" s="10" t="s">
        <v>33</v>
      </c>
      <c r="M2092" s="10">
        <v>1.0606601717798212E-3</v>
      </c>
      <c r="N2092" s="10">
        <v>1.0606601717798212E-3</v>
      </c>
      <c r="T2092" s="10">
        <v>0</v>
      </c>
      <c r="W2092" s="10">
        <v>0</v>
      </c>
      <c r="X2092" s="10">
        <v>0</v>
      </c>
      <c r="Y2092" s="10">
        <v>0</v>
      </c>
      <c r="AB2092" s="10">
        <v>0</v>
      </c>
      <c r="AC2092" s="10">
        <v>0</v>
      </c>
      <c r="AD2092" s="10">
        <v>0</v>
      </c>
      <c r="AE2092" s="10">
        <v>0</v>
      </c>
      <c r="AH2092" s="10">
        <v>1</v>
      </c>
      <c r="AJ2092" s="10" t="s">
        <v>33</v>
      </c>
      <c r="AK2092" s="10">
        <v>1.0606601717798212E-3</v>
      </c>
      <c r="AL2092" s="10">
        <v>0</v>
      </c>
      <c r="AM2092" s="10">
        <v>0</v>
      </c>
      <c r="AN2092" s="10">
        <v>0</v>
      </c>
      <c r="AO2092" s="10">
        <v>0</v>
      </c>
      <c r="AQ2092" s="10">
        <v>1.912256327347496E-2</v>
      </c>
      <c r="AR2092" s="10">
        <v>3.5191695088112707E-2</v>
      </c>
      <c r="AS2092" s="10">
        <v>6.2919411834651398E-2</v>
      </c>
      <c r="AT2092" s="10">
        <v>0.44938023692666157</v>
      </c>
      <c r="AU2092" s="10">
        <v>2.3389508451156149E-3</v>
      </c>
      <c r="AV2092" s="10">
        <v>0.65160927768875132</v>
      </c>
      <c r="AW2092" s="10">
        <v>1.1033284654605284</v>
      </c>
      <c r="AX2092" s="10" t="s">
        <v>33</v>
      </c>
      <c r="AY2092" s="10" t="s">
        <v>33</v>
      </c>
      <c r="AZ2092" s="10" t="s">
        <v>33</v>
      </c>
      <c r="BA2092" s="10" t="s">
        <v>33</v>
      </c>
      <c r="BB2092" s="10">
        <v>2087</v>
      </c>
      <c r="BC2092" s="10">
        <v>2173</v>
      </c>
      <c r="BE2092" s="10" t="s">
        <v>60</v>
      </c>
      <c r="BF2092" s="10" t="s">
        <v>3228</v>
      </c>
      <c r="BG2092" s="10">
        <v>2.1651350248092524E-4</v>
      </c>
      <c r="BH2092" s="13">
        <v>2.7451673410776395E-2</v>
      </c>
      <c r="BI2092" s="10">
        <v>72</v>
      </c>
      <c r="BJ2092" s="10" t="s">
        <v>33</v>
      </c>
      <c r="BL2092" s="10" t="s">
        <v>33</v>
      </c>
      <c r="BM2092" s="10" t="s">
        <v>33</v>
      </c>
      <c r="BP2092" s="10" t="s">
        <v>33</v>
      </c>
      <c r="BQ2092" s="10" t="s">
        <v>33</v>
      </c>
      <c r="BR2092" s="10" t="s">
        <v>33</v>
      </c>
      <c r="BS2092" s="11" t="s">
        <v>33</v>
      </c>
      <c r="BT2092" s="11" t="s">
        <v>33</v>
      </c>
      <c r="BU2092" s="10">
        <v>2092</v>
      </c>
    </row>
    <row r="2093" spans="1:73" s="10" customFormat="1" x14ac:dyDescent="0.45">
      <c r="A2093" s="10" t="s">
        <v>33</v>
      </c>
      <c r="D2093" s="10" t="s">
        <v>33</v>
      </c>
      <c r="E2093" s="10">
        <v>2087</v>
      </c>
      <c r="F2093" s="10">
        <v>2178</v>
      </c>
      <c r="H2093" s="10">
        <v>572</v>
      </c>
      <c r="J2093" s="10" t="s">
        <v>33</v>
      </c>
      <c r="K2093" s="10" t="s">
        <v>463</v>
      </c>
      <c r="L2093" s="10" t="s">
        <v>33</v>
      </c>
      <c r="M2093" s="10">
        <v>1.4142135623730951E-2</v>
      </c>
      <c r="N2093" s="10">
        <v>1.4142135623730951E-2</v>
      </c>
      <c r="T2093" s="10">
        <v>0</v>
      </c>
      <c r="W2093" s="10">
        <v>0</v>
      </c>
      <c r="X2093" s="10">
        <v>0</v>
      </c>
      <c r="Y2093" s="10">
        <v>0</v>
      </c>
      <c r="AB2093" s="10">
        <v>0</v>
      </c>
      <c r="AC2093" s="10">
        <v>0</v>
      </c>
      <c r="AD2093" s="10">
        <v>0</v>
      </c>
      <c r="AE2093" s="10">
        <v>0</v>
      </c>
      <c r="AH2093" s="10">
        <v>1</v>
      </c>
      <c r="AJ2093" s="10" t="s">
        <v>33</v>
      </c>
      <c r="AK2093" s="10">
        <v>1.4142135623730951E-2</v>
      </c>
      <c r="AL2093" s="10">
        <v>0</v>
      </c>
      <c r="AM2093" s="10">
        <v>0</v>
      </c>
      <c r="AN2093" s="10">
        <v>0</v>
      </c>
      <c r="AO2093" s="10">
        <v>0</v>
      </c>
      <c r="AQ2093" s="10">
        <v>0.01</v>
      </c>
      <c r="AR2093" s="10">
        <v>1.1912734943058797E-2</v>
      </c>
      <c r="AS2093" s="10">
        <v>2.6412734943058798E-2</v>
      </c>
      <c r="AT2093" s="10">
        <v>0.23500000000000001</v>
      </c>
      <c r="AU2093" s="10">
        <v>5.5772036003717855E-3</v>
      </c>
      <c r="AV2093" s="10">
        <v>3.0373666192616923E-2</v>
      </c>
      <c r="AW2093" s="10">
        <v>0.27095086979298871</v>
      </c>
      <c r="AX2093" s="10" t="s">
        <v>33</v>
      </c>
      <c r="AY2093" s="10" t="s">
        <v>33</v>
      </c>
      <c r="AZ2093" s="10" t="s">
        <v>33</v>
      </c>
      <c r="BA2093" s="10" t="s">
        <v>33</v>
      </c>
      <c r="BB2093" s="10">
        <v>2087</v>
      </c>
      <c r="BC2093" s="10">
        <v>2178</v>
      </c>
      <c r="BE2093" s="10" t="s">
        <v>60</v>
      </c>
      <c r="BF2093" s="10" t="s">
        <v>463</v>
      </c>
      <c r="BG2093" s="10">
        <v>9.0889497944615774E-5</v>
      </c>
      <c r="BH2093" s="13">
        <v>8.9126281583605822E-3</v>
      </c>
      <c r="BI2093" s="10">
        <v>73</v>
      </c>
      <c r="BJ2093" s="10" t="s">
        <v>33</v>
      </c>
      <c r="BL2093" s="10" t="s">
        <v>33</v>
      </c>
      <c r="BM2093" s="10" t="s">
        <v>33</v>
      </c>
      <c r="BP2093" s="10" t="s">
        <v>33</v>
      </c>
      <c r="BQ2093" s="10" t="s">
        <v>33</v>
      </c>
      <c r="BR2093" s="10" t="s">
        <v>33</v>
      </c>
      <c r="BS2093" s="11" t="s">
        <v>33</v>
      </c>
      <c r="BT2093" s="11" t="s">
        <v>33</v>
      </c>
      <c r="BU2093" s="10">
        <v>2093</v>
      </c>
    </row>
    <row r="2094" spans="1:73" s="10" customFormat="1" x14ac:dyDescent="0.45">
      <c r="A2094" s="10" t="s">
        <v>33</v>
      </c>
      <c r="D2094" s="10" t="s">
        <v>33</v>
      </c>
      <c r="E2094" s="10">
        <v>2087</v>
      </c>
      <c r="F2094" s="10">
        <v>2182</v>
      </c>
      <c r="H2094" s="10">
        <v>573</v>
      </c>
      <c r="J2094" s="10" t="s">
        <v>33</v>
      </c>
      <c r="K2094" s="10" t="s">
        <v>63</v>
      </c>
      <c r="L2094" s="10" t="s">
        <v>33</v>
      </c>
      <c r="M2094" s="10">
        <v>1.1180339887498949E-2</v>
      </c>
      <c r="N2094" s="10">
        <v>1.1180339887498949E-2</v>
      </c>
      <c r="T2094" s="10">
        <v>0</v>
      </c>
      <c r="W2094" s="10">
        <v>0</v>
      </c>
      <c r="X2094" s="10">
        <v>0</v>
      </c>
      <c r="Y2094" s="10">
        <v>0</v>
      </c>
      <c r="AB2094" s="10">
        <v>0</v>
      </c>
      <c r="AC2094" s="10">
        <v>0</v>
      </c>
      <c r="AD2094" s="10">
        <v>0</v>
      </c>
      <c r="AE2094" s="10">
        <v>0</v>
      </c>
      <c r="AH2094" s="10">
        <v>1</v>
      </c>
      <c r="AJ2094" s="10" t="s">
        <v>33</v>
      </c>
      <c r="AK2094" s="10">
        <v>1.1180339887498949E-2</v>
      </c>
      <c r="AL2094" s="10">
        <v>0</v>
      </c>
      <c r="AM2094" s="10">
        <v>0</v>
      </c>
      <c r="AN2094" s="10">
        <v>0</v>
      </c>
      <c r="AO2094" s="10">
        <v>0</v>
      </c>
      <c r="AQ2094" s="10">
        <v>5.563358809988205E-3</v>
      </c>
      <c r="AR2094" s="10">
        <v>9.2199370183960253E-3</v>
      </c>
      <c r="AS2094" s="10">
        <v>1.7286807292878924E-2</v>
      </c>
      <c r="AT2094" s="10">
        <v>0.13073893203472281</v>
      </c>
      <c r="AU2094" s="10">
        <v>6.9681725858780205E-3</v>
      </c>
      <c r="AV2094" s="10">
        <v>9.0314811088204286E-2</v>
      </c>
      <c r="AW2094" s="10">
        <v>0.22802191570880509</v>
      </c>
      <c r="AX2094" s="10" t="s">
        <v>33</v>
      </c>
      <c r="AY2094" s="10" t="s">
        <v>33</v>
      </c>
      <c r="AZ2094" s="10" t="s">
        <v>33</v>
      </c>
      <c r="BA2094" s="10" t="s">
        <v>33</v>
      </c>
      <c r="BB2094" s="10">
        <v>2087</v>
      </c>
      <c r="BC2094" s="10">
        <v>2182</v>
      </c>
      <c r="BE2094" s="10" t="s">
        <v>60</v>
      </c>
      <c r="BF2094" s="10" t="s">
        <v>3229</v>
      </c>
      <c r="BG2094" s="10">
        <v>5.948604865426829E-5</v>
      </c>
      <c r="BH2094" s="13">
        <v>1.0683984326774025E-2</v>
      </c>
      <c r="BI2094" s="10">
        <v>74</v>
      </c>
      <c r="BJ2094" s="10" t="s">
        <v>33</v>
      </c>
      <c r="BL2094" s="10" t="s">
        <v>33</v>
      </c>
      <c r="BM2094" s="10" t="s">
        <v>33</v>
      </c>
      <c r="BP2094" s="10" t="s">
        <v>33</v>
      </c>
      <c r="BQ2094" s="10" t="s">
        <v>33</v>
      </c>
      <c r="BR2094" s="10" t="s">
        <v>33</v>
      </c>
      <c r="BS2094" s="11" t="s">
        <v>33</v>
      </c>
      <c r="BT2094" s="11" t="s">
        <v>33</v>
      </c>
      <c r="BU2094" s="10">
        <v>2094</v>
      </c>
    </row>
    <row r="2095" spans="1:73" s="10" customFormat="1" x14ac:dyDescent="0.45">
      <c r="A2095" s="10" t="s">
        <v>33</v>
      </c>
      <c r="D2095" s="10" t="s">
        <v>33</v>
      </c>
      <c r="E2095" s="10">
        <v>2087</v>
      </c>
      <c r="F2095" s="10">
        <v>2189</v>
      </c>
      <c r="H2095" s="10">
        <v>574</v>
      </c>
      <c r="J2095" s="10" t="s">
        <v>33</v>
      </c>
      <c r="K2095" s="10" t="s">
        <v>134</v>
      </c>
      <c r="L2095" s="10" t="s">
        <v>33</v>
      </c>
      <c r="M2095" s="10">
        <v>1.1180339887498949E-2</v>
      </c>
      <c r="N2095" s="10">
        <v>1.1180339887498949E-2</v>
      </c>
      <c r="T2095" s="10">
        <v>0</v>
      </c>
      <c r="W2095" s="10">
        <v>0</v>
      </c>
      <c r="X2095" s="10">
        <v>0</v>
      </c>
      <c r="Y2095" s="10">
        <v>0</v>
      </c>
      <c r="AB2095" s="10">
        <v>0</v>
      </c>
      <c r="AC2095" s="10">
        <v>0</v>
      </c>
      <c r="AD2095" s="10">
        <v>0</v>
      </c>
      <c r="AE2095" s="10">
        <v>0</v>
      </c>
      <c r="AH2095" s="10">
        <v>1</v>
      </c>
      <c r="AJ2095" s="10" t="s">
        <v>33</v>
      </c>
      <c r="AK2095" s="10">
        <v>1.1180339887498949E-2</v>
      </c>
      <c r="AL2095" s="10">
        <v>0</v>
      </c>
      <c r="AM2095" s="10">
        <v>0</v>
      </c>
      <c r="AN2095" s="10">
        <v>0</v>
      </c>
      <c r="AO2095" s="10">
        <v>0</v>
      </c>
      <c r="AQ2095" s="10">
        <v>4.645213457853823E-3</v>
      </c>
      <c r="AR2095" s="10">
        <v>9.544363621714588E-3</v>
      </c>
      <c r="AS2095" s="10">
        <v>1.6279923135602632E-2</v>
      </c>
      <c r="AT2095" s="10">
        <v>0.10916251625956484</v>
      </c>
      <c r="AU2095" s="10">
        <v>1.8575190885949994E-3</v>
      </c>
      <c r="AV2095" s="10">
        <v>9.3581541555714728E-2</v>
      </c>
      <c r="AW2095" s="10">
        <v>0.20460157690387457</v>
      </c>
      <c r="AX2095" s="10" t="s">
        <v>33</v>
      </c>
      <c r="AY2095" s="10" t="s">
        <v>33</v>
      </c>
      <c r="AZ2095" s="10" t="s">
        <v>33</v>
      </c>
      <c r="BA2095" s="10" t="s">
        <v>33</v>
      </c>
      <c r="BB2095" s="10">
        <v>2087</v>
      </c>
      <c r="BC2095" s="10">
        <v>2189</v>
      </c>
      <c r="BE2095" s="10" t="s">
        <v>60</v>
      </c>
      <c r="BF2095" s="10" t="s">
        <v>3230</v>
      </c>
      <c r="BG2095" s="10">
        <v>5.6021235345819911E-5</v>
      </c>
      <c r="BH2095" s="13">
        <v>8.4917680717785816E-3</v>
      </c>
      <c r="BI2095" s="10">
        <v>75</v>
      </c>
      <c r="BJ2095" s="10" t="s">
        <v>33</v>
      </c>
      <c r="BL2095" s="10" t="s">
        <v>33</v>
      </c>
      <c r="BM2095" s="10" t="s">
        <v>33</v>
      </c>
      <c r="BP2095" s="10" t="s">
        <v>33</v>
      </c>
      <c r="BQ2095" s="10" t="s">
        <v>33</v>
      </c>
      <c r="BR2095" s="10" t="s">
        <v>33</v>
      </c>
      <c r="BS2095" s="11" t="s">
        <v>33</v>
      </c>
      <c r="BT2095" s="11" t="s">
        <v>33</v>
      </c>
      <c r="BU2095" s="10">
        <v>2095</v>
      </c>
    </row>
    <row r="2096" spans="1:73" s="10" customFormat="1" x14ac:dyDescent="0.45">
      <c r="A2096" s="10">
        <v>557</v>
      </c>
      <c r="D2096" s="10">
        <v>2105</v>
      </c>
      <c r="E2096" s="10" t="s">
        <v>33</v>
      </c>
      <c r="F2096" s="10">
        <v>2058</v>
      </c>
      <c r="H2096" s="10" t="s">
        <v>33</v>
      </c>
      <c r="J2096" s="10" t="s">
        <v>456</v>
      </c>
      <c r="K2096" s="10">
        <v>0</v>
      </c>
      <c r="L2096" s="10">
        <v>1</v>
      </c>
      <c r="M2096" s="10" t="s">
        <v>33</v>
      </c>
      <c r="N2096" s="10">
        <v>1</v>
      </c>
      <c r="T2096" s="10">
        <v>0.28284271247461906</v>
      </c>
      <c r="W2096" s="10">
        <v>0.1944543648263006</v>
      </c>
      <c r="X2096" s="10" t="s">
        <v>35</v>
      </c>
      <c r="Y2096" s="10">
        <v>7.0710678118654766E-2</v>
      </c>
      <c r="AB2096" s="10">
        <v>0.11384419177103418</v>
      </c>
      <c r="AC2096" s="10">
        <v>0.15</v>
      </c>
      <c r="AD2096" s="10">
        <v>0</v>
      </c>
      <c r="AE2096" s="10">
        <v>0</v>
      </c>
      <c r="AH2096" s="10">
        <v>1</v>
      </c>
      <c r="AJ2096" s="10">
        <v>1</v>
      </c>
      <c r="AK2096" s="10">
        <v>1</v>
      </c>
      <c r="AL2096" s="10">
        <v>0.28284271247461906</v>
      </c>
      <c r="AM2096" s="10">
        <v>0.1944543648263006</v>
      </c>
      <c r="AN2096" s="10">
        <v>0.15</v>
      </c>
      <c r="AO2096" s="10">
        <v>0</v>
      </c>
      <c r="AQ2096" s="10">
        <v>4.2997600074307796</v>
      </c>
      <c r="AR2096" s="10">
        <v>6.7120295313766594</v>
      </c>
      <c r="AS2096" s="10">
        <v>12.946681542151289</v>
      </c>
      <c r="AT2096" s="10">
        <v>101.04436017462332</v>
      </c>
      <c r="AU2096" s="10">
        <v>8.6789753825282521</v>
      </c>
      <c r="AV2096" s="10">
        <v>125.18324706970672</v>
      </c>
      <c r="AW2096" s="10">
        <v>234.9065826268583</v>
      </c>
      <c r="AX2096" s="10">
        <v>0.09</v>
      </c>
      <c r="AY2096" s="10">
        <v>8.1123566742125863</v>
      </c>
      <c r="AZ2096" s="10" t="s">
        <v>33</v>
      </c>
      <c r="BA2096" s="10">
        <v>2105</v>
      </c>
      <c r="BB2096" s="10" t="s">
        <v>33</v>
      </c>
      <c r="BC2096" s="10">
        <v>2058</v>
      </c>
      <c r="BE2096" s="10" t="s">
        <v>33</v>
      </c>
      <c r="BF2096" s="10" t="s">
        <v>33</v>
      </c>
      <c r="BG2096" s="10" t="s">
        <v>33</v>
      </c>
      <c r="BH2096" s="13" t="s">
        <v>33</v>
      </c>
      <c r="BI2096" s="10" t="s">
        <v>33</v>
      </c>
      <c r="BJ2096" s="10" t="s">
        <v>33</v>
      </c>
      <c r="BL2096" s="10" t="s">
        <v>33</v>
      </c>
      <c r="BM2096" s="10" t="s">
        <v>33</v>
      </c>
      <c r="BP2096" s="10" t="s">
        <v>33</v>
      </c>
      <c r="BQ2096" s="10">
        <v>0</v>
      </c>
      <c r="BR2096" s="10" t="s">
        <v>456</v>
      </c>
      <c r="BS2096" s="11">
        <v>12.946681542151289</v>
      </c>
      <c r="BT2096" s="11">
        <v>234.9065826268583</v>
      </c>
      <c r="BU2096" s="10">
        <v>2096</v>
      </c>
    </row>
    <row r="2097" spans="1:73" s="10" customFormat="1" x14ac:dyDescent="0.45">
      <c r="A2097" s="10" t="s">
        <v>33</v>
      </c>
      <c r="D2097" s="10" t="s">
        <v>33</v>
      </c>
      <c r="E2097" s="10">
        <v>2096</v>
      </c>
      <c r="F2097" s="10">
        <v>2194</v>
      </c>
      <c r="H2097" s="10">
        <v>575</v>
      </c>
      <c r="J2097" s="10" t="s">
        <v>33</v>
      </c>
      <c r="K2097" s="10" t="s">
        <v>58</v>
      </c>
      <c r="L2097" s="10" t="s">
        <v>33</v>
      </c>
      <c r="M2097" s="10">
        <v>0.44721359549995793</v>
      </c>
      <c r="N2097" s="10">
        <v>0.44721359549995793</v>
      </c>
      <c r="T2097" s="10">
        <v>0</v>
      </c>
      <c r="W2097" s="10">
        <v>0</v>
      </c>
      <c r="X2097" s="10">
        <v>0</v>
      </c>
      <c r="Y2097" s="10">
        <v>0</v>
      </c>
      <c r="AB2097" s="10">
        <v>0</v>
      </c>
      <c r="AC2097" s="10">
        <v>0</v>
      </c>
      <c r="AD2097" s="10">
        <v>0</v>
      </c>
      <c r="AE2097" s="10">
        <v>0</v>
      </c>
      <c r="AH2097" s="10">
        <v>1</v>
      </c>
      <c r="AJ2097" s="10" t="s">
        <v>33</v>
      </c>
      <c r="AK2097" s="10">
        <v>0.44721359549995793</v>
      </c>
      <c r="AL2097" s="10">
        <v>0</v>
      </c>
      <c r="AM2097" s="10">
        <v>0</v>
      </c>
      <c r="AN2097" s="10">
        <v>0</v>
      </c>
      <c r="AO2097" s="10">
        <v>0</v>
      </c>
      <c r="AQ2097" s="10">
        <v>1.033370020244206</v>
      </c>
      <c r="AR2097" s="10">
        <v>2.477336851397741</v>
      </c>
      <c r="AS2097" s="10">
        <v>3.9757233807518393</v>
      </c>
      <c r="AT2097" s="10">
        <v>24.284195475738841</v>
      </c>
      <c r="AU2097" s="10">
        <v>4.511752450041481</v>
      </c>
      <c r="AV2097" s="10">
        <v>49.240126521281034</v>
      </c>
      <c r="AW2097" s="10">
        <v>78.036074447061353</v>
      </c>
      <c r="AX2097" s="10" t="s">
        <v>33</v>
      </c>
      <c r="AY2097" s="10" t="s">
        <v>33</v>
      </c>
      <c r="AZ2097" s="10" t="s">
        <v>33</v>
      </c>
      <c r="BA2097" s="10" t="s">
        <v>33</v>
      </c>
      <c r="BB2097" s="10">
        <v>2096</v>
      </c>
      <c r="BC2097" s="10">
        <v>2194</v>
      </c>
      <c r="BE2097" s="10" t="s">
        <v>456</v>
      </c>
      <c r="BF2097" s="10" t="s">
        <v>3231</v>
      </c>
      <c r="BG2097" s="10">
        <v>0.3578151042676655</v>
      </c>
      <c r="BH2097" s="13">
        <v>538.57278903992631</v>
      </c>
      <c r="BI2097" s="10">
        <v>77</v>
      </c>
      <c r="BJ2097" s="10" t="s">
        <v>33</v>
      </c>
      <c r="BL2097" s="10" t="s">
        <v>33</v>
      </c>
      <c r="BM2097" s="10" t="s">
        <v>33</v>
      </c>
      <c r="BP2097" s="10" t="s">
        <v>33</v>
      </c>
      <c r="BQ2097" s="10" t="s">
        <v>33</v>
      </c>
      <c r="BR2097" s="10" t="s">
        <v>33</v>
      </c>
      <c r="BS2097" s="11" t="s">
        <v>33</v>
      </c>
      <c r="BT2097" s="11" t="s">
        <v>33</v>
      </c>
      <c r="BU2097" s="10">
        <v>2097</v>
      </c>
    </row>
    <row r="2098" spans="1:73" s="10" customFormat="1" x14ac:dyDescent="0.45">
      <c r="A2098" s="10" t="s">
        <v>33</v>
      </c>
      <c r="D2098" s="10" t="s">
        <v>33</v>
      </c>
      <c r="E2098" s="10">
        <v>2096</v>
      </c>
      <c r="F2098" s="10">
        <v>2201</v>
      </c>
      <c r="H2098" s="10">
        <v>576</v>
      </c>
      <c r="J2098" s="10" t="s">
        <v>33</v>
      </c>
      <c r="K2098" s="10" t="s">
        <v>464</v>
      </c>
      <c r="L2098" s="10" t="s">
        <v>33</v>
      </c>
      <c r="M2098" s="10">
        <v>0.64807406984078597</v>
      </c>
      <c r="N2098" s="10">
        <v>0.64807406984078597</v>
      </c>
      <c r="T2098" s="10">
        <v>0</v>
      </c>
      <c r="W2098" s="10">
        <v>0</v>
      </c>
      <c r="X2098" s="10">
        <v>0</v>
      </c>
      <c r="Y2098" s="10">
        <v>0</v>
      </c>
      <c r="AB2098" s="10">
        <v>0</v>
      </c>
      <c r="AC2098" s="10">
        <v>0</v>
      </c>
      <c r="AD2098" s="10">
        <v>0</v>
      </c>
      <c r="AE2098" s="10">
        <v>0</v>
      </c>
      <c r="AH2098" s="10">
        <v>1</v>
      </c>
      <c r="AJ2098" s="10" t="s">
        <v>33</v>
      </c>
      <c r="AK2098" s="10">
        <v>0.64807406984078597</v>
      </c>
      <c r="AL2098" s="10">
        <v>0</v>
      </c>
      <c r="AM2098" s="10">
        <v>0</v>
      </c>
      <c r="AN2098" s="10">
        <v>0</v>
      </c>
      <c r="AO2098" s="10">
        <v>0</v>
      </c>
      <c r="AQ2098" s="10">
        <v>2.5600956772558701</v>
      </c>
      <c r="AR2098" s="10">
        <v>3.2117663366021483</v>
      </c>
      <c r="AS2098" s="10">
        <v>6.92390506862316</v>
      </c>
      <c r="AT2098" s="10">
        <v>60.162248415512948</v>
      </c>
      <c r="AU2098" s="10">
        <v>3.6531983699497332</v>
      </c>
      <c r="AV2098" s="10">
        <v>67.408825094303339</v>
      </c>
      <c r="AW2098" s="10">
        <v>131.22427187976604</v>
      </c>
      <c r="AX2098" s="10" t="s">
        <v>33</v>
      </c>
      <c r="AY2098" s="10" t="s">
        <v>33</v>
      </c>
      <c r="AZ2098" s="10" t="s">
        <v>33</v>
      </c>
      <c r="BA2098" s="10" t="s">
        <v>33</v>
      </c>
      <c r="BB2098" s="10">
        <v>2096</v>
      </c>
      <c r="BC2098" s="10">
        <v>2201</v>
      </c>
      <c r="BE2098" s="10" t="s">
        <v>456</v>
      </c>
      <c r="BF2098" s="10" t="s">
        <v>464</v>
      </c>
      <c r="BG2098" s="10">
        <v>0.62315145617608436</v>
      </c>
      <c r="BH2098" s="13">
        <v>356.24683805672441</v>
      </c>
      <c r="BI2098" s="10">
        <v>78</v>
      </c>
      <c r="BJ2098" s="10" t="s">
        <v>33</v>
      </c>
      <c r="BL2098" s="10" t="s">
        <v>33</v>
      </c>
      <c r="BM2098" s="10" t="s">
        <v>33</v>
      </c>
      <c r="BP2098" s="10" t="s">
        <v>33</v>
      </c>
      <c r="BQ2098" s="10" t="s">
        <v>33</v>
      </c>
      <c r="BR2098" s="10" t="s">
        <v>33</v>
      </c>
      <c r="BS2098" s="11" t="s">
        <v>33</v>
      </c>
      <c r="BT2098" s="11" t="s">
        <v>33</v>
      </c>
      <c r="BU2098" s="10">
        <v>2098</v>
      </c>
    </row>
    <row r="2099" spans="1:73" s="10" customFormat="1" x14ac:dyDescent="0.45">
      <c r="A2099" s="10" t="s">
        <v>33</v>
      </c>
      <c r="D2099" s="10" t="s">
        <v>33</v>
      </c>
      <c r="E2099" s="10">
        <v>2096</v>
      </c>
      <c r="F2099" s="10">
        <v>2087</v>
      </c>
      <c r="H2099" s="10">
        <v>556</v>
      </c>
      <c r="J2099" s="10" t="s">
        <v>33</v>
      </c>
      <c r="K2099" s="10" t="s">
        <v>60</v>
      </c>
      <c r="L2099" s="10" t="s">
        <v>33</v>
      </c>
      <c r="M2099" s="10">
        <v>0.14142135623730953</v>
      </c>
      <c r="N2099" s="10">
        <v>0.14142135623730953</v>
      </c>
      <c r="T2099" s="10">
        <v>0</v>
      </c>
      <c r="W2099" s="10">
        <v>0</v>
      </c>
      <c r="X2099" s="10">
        <v>0</v>
      </c>
      <c r="Y2099" s="10">
        <v>0</v>
      </c>
      <c r="AB2099" s="10">
        <v>0</v>
      </c>
      <c r="AC2099" s="10">
        <v>0</v>
      </c>
      <c r="AD2099" s="10">
        <v>0</v>
      </c>
      <c r="AE2099" s="10">
        <v>0</v>
      </c>
      <c r="AH2099" s="10">
        <v>1</v>
      </c>
      <c r="AJ2099" s="10" t="s">
        <v>33</v>
      </c>
      <c r="AK2099" s="10">
        <v>0.14142135623730953</v>
      </c>
      <c r="AL2099" s="10">
        <v>0</v>
      </c>
      <c r="AM2099" s="10">
        <v>0</v>
      </c>
      <c r="AN2099" s="10">
        <v>0</v>
      </c>
      <c r="AO2099" s="10">
        <v>0</v>
      </c>
      <c r="AQ2099" s="10">
        <v>0.1090662416857817</v>
      </c>
      <c r="AR2099" s="10">
        <v>9.4019086562977014E-2</v>
      </c>
      <c r="AS2099" s="10">
        <v>0.25216513700736048</v>
      </c>
      <c r="AT2099" s="10">
        <v>2.5630566796158702</v>
      </c>
      <c r="AU2099" s="10">
        <v>2.2751678171389102E-2</v>
      </c>
      <c r="AV2099" s="10">
        <v>1.0483709438084183</v>
      </c>
      <c r="AW2099" s="10">
        <v>3.6341793015956778</v>
      </c>
      <c r="AX2099" s="10" t="s">
        <v>33</v>
      </c>
      <c r="AY2099" s="10" t="s">
        <v>33</v>
      </c>
      <c r="AZ2099" s="10" t="s">
        <v>33</v>
      </c>
      <c r="BA2099" s="10" t="s">
        <v>33</v>
      </c>
      <c r="BB2099" s="10">
        <v>2096</v>
      </c>
      <c r="BC2099" s="10">
        <v>2087</v>
      </c>
      <c r="BE2099" s="10" t="s">
        <v>456</v>
      </c>
      <c r="BF2099" s="10" t="s">
        <v>3232</v>
      </c>
      <c r="BG2099" s="10">
        <v>2.2694862330662442E-2</v>
      </c>
      <c r="BH2099" s="13">
        <v>4.2873114301315267</v>
      </c>
      <c r="BI2099" s="10">
        <v>79</v>
      </c>
      <c r="BJ2099" s="10" t="s">
        <v>33</v>
      </c>
      <c r="BL2099" s="10" t="s">
        <v>33</v>
      </c>
      <c r="BM2099" s="10" t="s">
        <v>33</v>
      </c>
      <c r="BP2099" s="10" t="s">
        <v>33</v>
      </c>
      <c r="BQ2099" s="10" t="s">
        <v>33</v>
      </c>
      <c r="BR2099" s="10" t="s">
        <v>33</v>
      </c>
      <c r="BS2099" s="11" t="s">
        <v>33</v>
      </c>
      <c r="BT2099" s="11" t="s">
        <v>33</v>
      </c>
      <c r="BU2099" s="10">
        <v>2099</v>
      </c>
    </row>
    <row r="2100" spans="1:73" s="10" customFormat="1" x14ac:dyDescent="0.45">
      <c r="A2100" s="10" t="s">
        <v>33</v>
      </c>
      <c r="D2100" s="10" t="s">
        <v>33</v>
      </c>
      <c r="E2100" s="10">
        <v>2096</v>
      </c>
      <c r="F2100" s="10">
        <v>2044</v>
      </c>
      <c r="H2100" s="10">
        <v>545</v>
      </c>
      <c r="J2100" s="10" t="s">
        <v>33</v>
      </c>
      <c r="K2100" s="10" t="s">
        <v>42</v>
      </c>
      <c r="L2100" s="10" t="s">
        <v>33</v>
      </c>
      <c r="M2100" s="10">
        <v>1.0606601717798212</v>
      </c>
      <c r="N2100" s="10">
        <v>1.0606601717798212</v>
      </c>
      <c r="T2100" s="10">
        <v>0</v>
      </c>
      <c r="W2100" s="10">
        <v>0</v>
      </c>
      <c r="X2100" s="10">
        <v>0</v>
      </c>
      <c r="Y2100" s="10">
        <v>0</v>
      </c>
      <c r="AB2100" s="10">
        <v>0</v>
      </c>
      <c r="AC2100" s="10">
        <v>0</v>
      </c>
      <c r="AD2100" s="10">
        <v>0</v>
      </c>
      <c r="AE2100" s="10">
        <v>0</v>
      </c>
      <c r="AH2100" s="10">
        <v>1</v>
      </c>
      <c r="AJ2100" s="10" t="s">
        <v>33</v>
      </c>
      <c r="AK2100" s="10">
        <v>1.0606601717798212</v>
      </c>
      <c r="AL2100" s="10">
        <v>0</v>
      </c>
      <c r="AM2100" s="10">
        <v>0</v>
      </c>
      <c r="AN2100" s="10">
        <v>0</v>
      </c>
      <c r="AO2100" s="10">
        <v>0</v>
      </c>
      <c r="AQ2100" s="10">
        <v>0</v>
      </c>
      <c r="AR2100" s="10">
        <v>0</v>
      </c>
      <c r="AS2100" s="10">
        <v>0</v>
      </c>
      <c r="AT2100" s="10">
        <v>0</v>
      </c>
      <c r="AU2100" s="10">
        <v>0</v>
      </c>
      <c r="AV2100" s="10">
        <v>1.0606601717798212</v>
      </c>
      <c r="AW2100" s="10">
        <v>1.0606601717798212</v>
      </c>
      <c r="AX2100" s="10" t="s">
        <v>33</v>
      </c>
      <c r="AY2100" s="10" t="s">
        <v>33</v>
      </c>
      <c r="AZ2100" s="10" t="s">
        <v>33</v>
      </c>
      <c r="BA2100" s="10" t="s">
        <v>33</v>
      </c>
      <c r="BB2100" s="10">
        <v>2096</v>
      </c>
      <c r="BC2100" s="10">
        <v>2044</v>
      </c>
      <c r="BE2100" s="10" t="s">
        <v>456</v>
      </c>
      <c r="BF2100" s="10" t="s">
        <v>3233</v>
      </c>
      <c r="BG2100" s="10">
        <v>0</v>
      </c>
      <c r="BH2100" s="13">
        <v>7.7320501156407175</v>
      </c>
      <c r="BI2100" s="10">
        <v>80</v>
      </c>
      <c r="BJ2100" s="10" t="s">
        <v>33</v>
      </c>
      <c r="BL2100" s="10" t="s">
        <v>33</v>
      </c>
      <c r="BM2100" s="10" t="s">
        <v>33</v>
      </c>
      <c r="BP2100" s="10" t="s">
        <v>33</v>
      </c>
      <c r="BQ2100" s="10" t="s">
        <v>33</v>
      </c>
      <c r="BR2100" s="10" t="s">
        <v>33</v>
      </c>
      <c r="BS2100" s="11" t="s">
        <v>33</v>
      </c>
      <c r="BT2100" s="11" t="s">
        <v>33</v>
      </c>
      <c r="BU2100" s="10">
        <v>2100</v>
      </c>
    </row>
    <row r="2101" spans="1:73" s="10" customFormat="1" x14ac:dyDescent="0.45">
      <c r="A2101" s="10" t="s">
        <v>33</v>
      </c>
      <c r="D2101" s="10" t="s">
        <v>33</v>
      </c>
      <c r="E2101" s="10">
        <v>2096</v>
      </c>
      <c r="F2101" s="10">
        <v>2148</v>
      </c>
      <c r="H2101" s="10">
        <v>566</v>
      </c>
      <c r="J2101" s="10" t="s">
        <v>33</v>
      </c>
      <c r="K2101" s="10" t="s">
        <v>459</v>
      </c>
      <c r="L2101" s="10" t="s">
        <v>33</v>
      </c>
      <c r="M2101" s="10">
        <v>1.5556349186104048E-2</v>
      </c>
      <c r="N2101" s="10">
        <v>1.5556349186104048E-2</v>
      </c>
      <c r="T2101" s="10">
        <v>0</v>
      </c>
      <c r="W2101" s="10">
        <v>0</v>
      </c>
      <c r="X2101" s="10">
        <v>0</v>
      </c>
      <c r="Y2101" s="10">
        <v>0</v>
      </c>
      <c r="AB2101" s="10">
        <v>0</v>
      </c>
      <c r="AC2101" s="10">
        <v>0</v>
      </c>
      <c r="AD2101" s="10">
        <v>0</v>
      </c>
      <c r="AE2101" s="10">
        <v>0</v>
      </c>
      <c r="AH2101" s="10">
        <v>1</v>
      </c>
      <c r="AJ2101" s="10" t="s">
        <v>33</v>
      </c>
      <c r="AK2101" s="10">
        <v>1.5556349186104048E-2</v>
      </c>
      <c r="AL2101" s="10">
        <v>0</v>
      </c>
      <c r="AM2101" s="10">
        <v>0</v>
      </c>
      <c r="AN2101" s="10">
        <v>0</v>
      </c>
      <c r="AO2101" s="10">
        <v>0</v>
      </c>
      <c r="AQ2101" s="10">
        <v>0</v>
      </c>
      <c r="AR2101" s="10">
        <v>5.1593223025262508E-2</v>
      </c>
      <c r="AS2101" s="10">
        <v>5.1593223025262508E-2</v>
      </c>
      <c r="AT2101" s="10">
        <v>0</v>
      </c>
      <c r="AU2101" s="10">
        <v>0</v>
      </c>
      <c r="AV2101" s="10">
        <v>1.0416856112212782</v>
      </c>
      <c r="AW2101" s="10">
        <v>1.0416856112212782</v>
      </c>
      <c r="AX2101" s="10" t="s">
        <v>33</v>
      </c>
      <c r="AY2101" s="10" t="s">
        <v>33</v>
      </c>
      <c r="AZ2101" s="10" t="s">
        <v>33</v>
      </c>
      <c r="BA2101" s="10" t="s">
        <v>33</v>
      </c>
      <c r="BB2101" s="10">
        <v>2096</v>
      </c>
      <c r="BC2101" s="10">
        <v>2148</v>
      </c>
      <c r="BE2101" s="10" t="s">
        <v>456</v>
      </c>
      <c r="BF2101" s="10" t="s">
        <v>3234</v>
      </c>
      <c r="BG2101" s="10">
        <v>4.6433900722736253E-3</v>
      </c>
      <c r="BH2101" s="13">
        <v>0.39282938347516527</v>
      </c>
      <c r="BI2101" s="10">
        <v>81</v>
      </c>
      <c r="BJ2101" s="10" t="s">
        <v>33</v>
      </c>
      <c r="BL2101" s="10" t="s">
        <v>33</v>
      </c>
      <c r="BM2101" s="10" t="s">
        <v>33</v>
      </c>
      <c r="BP2101" s="10" t="s">
        <v>33</v>
      </c>
      <c r="BQ2101" s="10" t="s">
        <v>33</v>
      </c>
      <c r="BR2101" s="10" t="s">
        <v>33</v>
      </c>
      <c r="BS2101" s="11" t="s">
        <v>33</v>
      </c>
      <c r="BT2101" s="11" t="s">
        <v>33</v>
      </c>
      <c r="BU2101" s="10">
        <v>2101</v>
      </c>
    </row>
    <row r="2102" spans="1:73" s="10" customFormat="1" x14ac:dyDescent="0.45">
      <c r="A2102" s="10" t="s">
        <v>33</v>
      </c>
      <c r="D2102" s="10" t="s">
        <v>33</v>
      </c>
      <c r="E2102" s="10">
        <v>2096</v>
      </c>
      <c r="F2102" s="10">
        <v>2182</v>
      </c>
      <c r="H2102" s="10">
        <v>573</v>
      </c>
      <c r="J2102" s="10" t="s">
        <v>33</v>
      </c>
      <c r="K2102" s="10" t="s">
        <v>63</v>
      </c>
      <c r="L2102" s="10" t="s">
        <v>33</v>
      </c>
      <c r="M2102" s="10">
        <v>0.59160797830996159</v>
      </c>
      <c r="N2102" s="10">
        <v>0.59160797830996159</v>
      </c>
      <c r="T2102" s="10">
        <v>0</v>
      </c>
      <c r="W2102" s="10">
        <v>0</v>
      </c>
      <c r="X2102" s="10">
        <v>0</v>
      </c>
      <c r="Y2102" s="10">
        <v>0</v>
      </c>
      <c r="AB2102" s="10">
        <v>0</v>
      </c>
      <c r="AC2102" s="10">
        <v>0</v>
      </c>
      <c r="AD2102" s="10">
        <v>0</v>
      </c>
      <c r="AE2102" s="10">
        <v>0</v>
      </c>
      <c r="AH2102" s="10">
        <v>1</v>
      </c>
      <c r="AJ2102" s="10" t="s">
        <v>33</v>
      </c>
      <c r="AK2102" s="10">
        <v>0.59160797830996159</v>
      </c>
      <c r="AL2102" s="10">
        <v>0</v>
      </c>
      <c r="AM2102" s="10">
        <v>0</v>
      </c>
      <c r="AN2102" s="10">
        <v>0</v>
      </c>
      <c r="AO2102" s="10">
        <v>0</v>
      </c>
      <c r="AQ2102" s="10">
        <v>0.29438527730898068</v>
      </c>
      <c r="AR2102" s="10">
        <v>0.4878732090870847</v>
      </c>
      <c r="AS2102" s="10">
        <v>0.91473186118510674</v>
      </c>
      <c r="AT2102" s="10">
        <v>6.9180540167610456</v>
      </c>
      <c r="AU2102" s="10">
        <v>0.36872103509622217</v>
      </c>
      <c r="AV2102" s="10">
        <v>4.7790105969033458</v>
      </c>
      <c r="AW2102" s="10">
        <v>12.065785648760613</v>
      </c>
      <c r="AX2102" s="10" t="s">
        <v>33</v>
      </c>
      <c r="AY2102" s="10" t="s">
        <v>33</v>
      </c>
      <c r="AZ2102" s="10" t="s">
        <v>33</v>
      </c>
      <c r="BA2102" s="10" t="s">
        <v>33</v>
      </c>
      <c r="BB2102" s="10">
        <v>2096</v>
      </c>
      <c r="BC2102" s="10">
        <v>2182</v>
      </c>
      <c r="BE2102" s="10" t="s">
        <v>456</v>
      </c>
      <c r="BF2102" s="10" t="s">
        <v>3235</v>
      </c>
      <c r="BG2102" s="10">
        <v>8.23258675066596E-2</v>
      </c>
      <c r="BH2102" s="13">
        <v>25.363453554166011</v>
      </c>
      <c r="BI2102" s="10">
        <v>82</v>
      </c>
      <c r="BJ2102" s="10" t="s">
        <v>33</v>
      </c>
      <c r="BL2102" s="10" t="s">
        <v>33</v>
      </c>
      <c r="BM2102" s="10" t="s">
        <v>33</v>
      </c>
      <c r="BP2102" s="10" t="s">
        <v>33</v>
      </c>
      <c r="BQ2102" s="10" t="s">
        <v>33</v>
      </c>
      <c r="BR2102" s="10" t="s">
        <v>33</v>
      </c>
      <c r="BS2102" s="11" t="s">
        <v>33</v>
      </c>
      <c r="BT2102" s="11" t="s">
        <v>33</v>
      </c>
      <c r="BU2102" s="10">
        <v>2102</v>
      </c>
    </row>
    <row r="2103" spans="1:73" s="10" customFormat="1" x14ac:dyDescent="0.45">
      <c r="A2103" s="10" t="s">
        <v>33</v>
      </c>
      <c r="D2103" s="10" t="s">
        <v>33</v>
      </c>
      <c r="E2103" s="10">
        <v>2096</v>
      </c>
      <c r="F2103" s="10">
        <v>2131</v>
      </c>
      <c r="H2103" s="10">
        <v>563</v>
      </c>
      <c r="J2103" s="10" t="s">
        <v>33</v>
      </c>
      <c r="K2103" s="10" t="s">
        <v>95</v>
      </c>
      <c r="L2103" s="10" t="s">
        <v>33</v>
      </c>
      <c r="M2103" s="10">
        <v>1.7320508075688773E-2</v>
      </c>
      <c r="N2103" s="10">
        <v>1.7320508075688773E-2</v>
      </c>
      <c r="T2103" s="10">
        <v>0</v>
      </c>
      <c r="W2103" s="10">
        <v>0</v>
      </c>
      <c r="X2103" s="10">
        <v>0</v>
      </c>
      <c r="Y2103" s="10">
        <v>0</v>
      </c>
      <c r="AB2103" s="10">
        <v>0</v>
      </c>
      <c r="AC2103" s="10">
        <v>0</v>
      </c>
      <c r="AD2103" s="10">
        <v>0</v>
      </c>
      <c r="AE2103" s="10">
        <v>0</v>
      </c>
      <c r="AH2103" s="10">
        <v>1</v>
      </c>
      <c r="AJ2103" s="10" t="s">
        <v>33</v>
      </c>
      <c r="AK2103" s="10">
        <v>1.7320508075688773E-2</v>
      </c>
      <c r="AL2103" s="10">
        <v>0</v>
      </c>
      <c r="AM2103" s="10">
        <v>0</v>
      </c>
      <c r="AN2103" s="10">
        <v>0</v>
      </c>
      <c r="AO2103" s="10">
        <v>0</v>
      </c>
      <c r="AQ2103" s="10">
        <v>1.3016708668676547E-2</v>
      </c>
      <c r="AR2103" s="10">
        <v>1.8648900662075047E-2</v>
      </c>
      <c r="AS2103" s="10">
        <v>3.7523128231656037E-2</v>
      </c>
      <c r="AT2103" s="10">
        <v>0.30589265371389884</v>
      </c>
      <c r="AU2103" s="10">
        <v>4.2556196231896852E-3</v>
      </c>
      <c r="AV2103" s="10">
        <v>0.23702561999898647</v>
      </c>
      <c r="AW2103" s="10">
        <v>0.54717389333607502</v>
      </c>
      <c r="AX2103" s="10" t="s">
        <v>33</v>
      </c>
      <c r="AY2103" s="10" t="s">
        <v>33</v>
      </c>
      <c r="AZ2103" s="10" t="s">
        <v>33</v>
      </c>
      <c r="BA2103" s="10" t="s">
        <v>33</v>
      </c>
      <c r="BB2103" s="10">
        <v>2096</v>
      </c>
      <c r="BC2103" s="10">
        <v>2131</v>
      </c>
      <c r="BE2103" s="10" t="s">
        <v>456</v>
      </c>
      <c r="BF2103" s="10" t="s">
        <v>3236</v>
      </c>
      <c r="BG2103" s="10">
        <v>3.3770815408490432E-3</v>
      </c>
      <c r="BH2103" s="13">
        <v>0.65990586096980064</v>
      </c>
      <c r="BI2103" s="10">
        <v>83</v>
      </c>
      <c r="BJ2103" s="10" t="s">
        <v>33</v>
      </c>
      <c r="BL2103" s="10" t="s">
        <v>33</v>
      </c>
      <c r="BM2103" s="10" t="s">
        <v>33</v>
      </c>
      <c r="BP2103" s="10" t="s">
        <v>33</v>
      </c>
      <c r="BQ2103" s="10" t="s">
        <v>33</v>
      </c>
      <c r="BR2103" s="10" t="s">
        <v>33</v>
      </c>
      <c r="BS2103" s="11" t="s">
        <v>33</v>
      </c>
      <c r="BT2103" s="11" t="s">
        <v>33</v>
      </c>
      <c r="BU2103" s="10">
        <v>2103</v>
      </c>
    </row>
    <row r="2104" spans="1:73" s="10" customFormat="1" x14ac:dyDescent="0.45">
      <c r="A2104" s="10" t="s">
        <v>33</v>
      </c>
      <c r="D2104" s="10" t="s">
        <v>33</v>
      </c>
      <c r="E2104" s="10">
        <v>2096</v>
      </c>
      <c r="F2104" s="10">
        <v>2139</v>
      </c>
      <c r="H2104" s="10">
        <v>564</v>
      </c>
      <c r="J2104" s="10" t="s">
        <v>33</v>
      </c>
      <c r="K2104" s="10" t="s">
        <v>76</v>
      </c>
      <c r="L2104" s="10" t="s">
        <v>33</v>
      </c>
      <c r="M2104" s="10">
        <v>1.4142135623730951E-2</v>
      </c>
      <c r="N2104" s="10">
        <v>1.4142135623730951E-2</v>
      </c>
      <c r="T2104" s="10">
        <v>0</v>
      </c>
      <c r="W2104" s="10">
        <v>0</v>
      </c>
      <c r="X2104" s="10">
        <v>0</v>
      </c>
      <c r="Y2104" s="10">
        <v>0</v>
      </c>
      <c r="AB2104" s="10">
        <v>0</v>
      </c>
      <c r="AC2104" s="10">
        <v>0</v>
      </c>
      <c r="AD2104" s="10">
        <v>0</v>
      </c>
      <c r="AE2104" s="10">
        <v>0</v>
      </c>
      <c r="AH2104" s="10">
        <v>1</v>
      </c>
      <c r="AJ2104" s="10" t="s">
        <v>33</v>
      </c>
      <c r="AK2104" s="10">
        <v>1.4142135623730951E-2</v>
      </c>
      <c r="AL2104" s="10">
        <v>0</v>
      </c>
      <c r="AM2104" s="10">
        <v>0</v>
      </c>
      <c r="AN2104" s="10">
        <v>0</v>
      </c>
      <c r="AO2104" s="10">
        <v>0</v>
      </c>
      <c r="AQ2104" s="10">
        <v>6.9833697926451645E-3</v>
      </c>
      <c r="AR2104" s="10">
        <v>2.6337559213070585E-2</v>
      </c>
      <c r="AS2104" s="10">
        <v>3.6463445412406072E-2</v>
      </c>
      <c r="AT2104" s="10">
        <v>0.16410919012716135</v>
      </c>
      <c r="AU2104" s="10">
        <v>4.4520378752036655E-3</v>
      </c>
      <c r="AV2104" s="10">
        <v>0.36754251041049935</v>
      </c>
      <c r="AW2104" s="10">
        <v>0.53610373841286441</v>
      </c>
      <c r="AX2104" s="10" t="s">
        <v>33</v>
      </c>
      <c r="AY2104" s="10" t="s">
        <v>33</v>
      </c>
      <c r="AZ2104" s="10" t="s">
        <v>33</v>
      </c>
      <c r="BA2104" s="10" t="s">
        <v>33</v>
      </c>
      <c r="BB2104" s="10">
        <v>2096</v>
      </c>
      <c r="BC2104" s="10">
        <v>2139</v>
      </c>
      <c r="BE2104" s="10" t="s">
        <v>456</v>
      </c>
      <c r="BF2104" s="10" t="s">
        <v>3237</v>
      </c>
      <c r="BG2104" s="10">
        <v>3.2817100871165464E-3</v>
      </c>
      <c r="BH2104" s="13">
        <v>1.0872215925265185</v>
      </c>
      <c r="BI2104" s="10">
        <v>84</v>
      </c>
      <c r="BJ2104" s="10" t="s">
        <v>33</v>
      </c>
      <c r="BL2104" s="10" t="s">
        <v>33</v>
      </c>
      <c r="BM2104" s="10" t="s">
        <v>33</v>
      </c>
      <c r="BP2104" s="10" t="s">
        <v>33</v>
      </c>
      <c r="BQ2104" s="10" t="s">
        <v>33</v>
      </c>
      <c r="BR2104" s="10" t="s">
        <v>33</v>
      </c>
      <c r="BS2104" s="11" t="s">
        <v>33</v>
      </c>
      <c r="BT2104" s="11" t="s">
        <v>33</v>
      </c>
      <c r="BU2104" s="10">
        <v>2104</v>
      </c>
    </row>
    <row r="2105" spans="1:73" s="10" customFormat="1" x14ac:dyDescent="0.45">
      <c r="A2105" s="10">
        <v>558</v>
      </c>
      <c r="D2105" s="10">
        <v>2113</v>
      </c>
      <c r="E2105" s="10" t="s">
        <v>33</v>
      </c>
      <c r="F2105" s="10">
        <v>2060</v>
      </c>
      <c r="H2105" s="10" t="s">
        <v>33</v>
      </c>
      <c r="J2105" s="10" t="s">
        <v>439</v>
      </c>
      <c r="K2105" s="10">
        <v>0</v>
      </c>
      <c r="L2105" s="10">
        <v>1</v>
      </c>
      <c r="M2105" s="10" t="s">
        <v>33</v>
      </c>
      <c r="N2105" s="10">
        <v>1</v>
      </c>
      <c r="T2105" s="10">
        <v>0.31622776601683794</v>
      </c>
      <c r="W2105" s="10">
        <v>0.1944543648263006</v>
      </c>
      <c r="X2105" s="10" t="s">
        <v>35</v>
      </c>
      <c r="Y2105" s="10">
        <v>7.0710678118654766E-2</v>
      </c>
      <c r="AB2105" s="10">
        <v>0.11384419177103418</v>
      </c>
      <c r="AC2105" s="10">
        <v>0.15</v>
      </c>
      <c r="AD2105" s="10">
        <v>0</v>
      </c>
      <c r="AE2105" s="10">
        <v>0</v>
      </c>
      <c r="AH2105" s="10">
        <v>1</v>
      </c>
      <c r="AJ2105" s="10">
        <v>1</v>
      </c>
      <c r="AK2105" s="10">
        <v>1</v>
      </c>
      <c r="AL2105" s="10">
        <v>0.31622776601683794</v>
      </c>
      <c r="AM2105" s="10">
        <v>0.1944543648263006</v>
      </c>
      <c r="AN2105" s="10">
        <v>0.15</v>
      </c>
      <c r="AO2105" s="10">
        <v>0</v>
      </c>
      <c r="AQ2105" s="10">
        <v>11.053511923705967</v>
      </c>
      <c r="AR2105" s="10">
        <v>21.5739877528639</v>
      </c>
      <c r="AS2105" s="10">
        <v>37.601580042237551</v>
      </c>
      <c r="AT2105" s="10">
        <v>259.75753020709021</v>
      </c>
      <c r="AU2105" s="10">
        <v>1.5635125088528024</v>
      </c>
      <c r="AV2105" s="10">
        <v>382.13216960472505</v>
      </c>
      <c r="AW2105" s="10">
        <v>643.45321232066806</v>
      </c>
      <c r="AX2105" s="10">
        <v>0.09</v>
      </c>
      <c r="AY2105" s="10">
        <v>12.61806569597886</v>
      </c>
      <c r="AZ2105" s="10" t="s">
        <v>33</v>
      </c>
      <c r="BA2105" s="10">
        <v>2113</v>
      </c>
      <c r="BB2105" s="10" t="s">
        <v>33</v>
      </c>
      <c r="BC2105" s="10">
        <v>2060</v>
      </c>
      <c r="BE2105" s="10" t="s">
        <v>33</v>
      </c>
      <c r="BF2105" s="10" t="s">
        <v>33</v>
      </c>
      <c r="BG2105" s="10" t="s">
        <v>33</v>
      </c>
      <c r="BH2105" s="13" t="s">
        <v>33</v>
      </c>
      <c r="BI2105" s="10" t="s">
        <v>33</v>
      </c>
      <c r="BJ2105" s="10" t="s">
        <v>33</v>
      </c>
      <c r="BL2105" s="10" t="s">
        <v>33</v>
      </c>
      <c r="BM2105" s="10" t="s">
        <v>33</v>
      </c>
      <c r="BP2105" s="10" t="s">
        <v>33</v>
      </c>
      <c r="BQ2105" s="10">
        <v>0</v>
      </c>
      <c r="BR2105" s="10" t="s">
        <v>439</v>
      </c>
      <c r="BS2105" s="11">
        <v>37.601580042237551</v>
      </c>
      <c r="BT2105" s="11">
        <v>643.45321232066806</v>
      </c>
      <c r="BU2105" s="10">
        <v>2105</v>
      </c>
    </row>
    <row r="2106" spans="1:73" s="10" customFormat="1" x14ac:dyDescent="0.45">
      <c r="A2106" s="10" t="s">
        <v>33</v>
      </c>
      <c r="D2106" s="10" t="s">
        <v>33</v>
      </c>
      <c r="E2106" s="10">
        <v>2105</v>
      </c>
      <c r="F2106" s="10">
        <v>2208</v>
      </c>
      <c r="H2106" s="10">
        <v>577</v>
      </c>
      <c r="J2106" s="10" t="s">
        <v>33</v>
      </c>
      <c r="K2106" s="10" t="s">
        <v>465</v>
      </c>
      <c r="L2106" s="10" t="s">
        <v>33</v>
      </c>
      <c r="M2106" s="10">
        <v>0.44721359549995793</v>
      </c>
      <c r="N2106" s="10">
        <v>0.44721359549995793</v>
      </c>
      <c r="T2106" s="10">
        <v>0</v>
      </c>
      <c r="W2106" s="10">
        <v>0</v>
      </c>
      <c r="X2106" s="10">
        <v>0</v>
      </c>
      <c r="Y2106" s="10">
        <v>0</v>
      </c>
      <c r="AB2106" s="10">
        <v>0</v>
      </c>
      <c r="AC2106" s="10">
        <v>0</v>
      </c>
      <c r="AD2106" s="10">
        <v>0</v>
      </c>
      <c r="AE2106" s="10">
        <v>0</v>
      </c>
      <c r="AH2106" s="10">
        <v>1</v>
      </c>
      <c r="AJ2106" s="10" t="s">
        <v>33</v>
      </c>
      <c r="AK2106" s="10">
        <v>0.44721359549995793</v>
      </c>
      <c r="AL2106" s="10">
        <v>0</v>
      </c>
      <c r="AM2106" s="10">
        <v>0</v>
      </c>
      <c r="AN2106" s="10">
        <v>0</v>
      </c>
      <c r="AO2106" s="10">
        <v>0</v>
      </c>
      <c r="AQ2106" s="10">
        <v>0.73924892032197276</v>
      </c>
      <c r="AR2106" s="10">
        <v>2.8802671885703806</v>
      </c>
      <c r="AS2106" s="10">
        <v>3.9521781230372408</v>
      </c>
      <c r="AT2106" s="10">
        <v>17.372349627566361</v>
      </c>
      <c r="AU2106" s="10">
        <v>0.21338689833664215</v>
      </c>
      <c r="AV2106" s="10">
        <v>42.882928769555313</v>
      </c>
      <c r="AW2106" s="10">
        <v>60.468665295458315</v>
      </c>
      <c r="AX2106" s="10" t="s">
        <v>33</v>
      </c>
      <c r="AY2106" s="10" t="s">
        <v>33</v>
      </c>
      <c r="AZ2106" s="10" t="s">
        <v>33</v>
      </c>
      <c r="BA2106" s="10" t="s">
        <v>33</v>
      </c>
      <c r="BB2106" s="10">
        <v>2105</v>
      </c>
      <c r="BC2106" s="10">
        <v>2208</v>
      </c>
      <c r="BE2106" s="10" t="s">
        <v>439</v>
      </c>
      <c r="BF2106" s="10" t="s">
        <v>3238</v>
      </c>
      <c r="BG2106" s="10">
        <v>0.35569603107335168</v>
      </c>
      <c r="BH2106" s="13">
        <v>24.451898688084082</v>
      </c>
      <c r="BI2106" s="10">
        <v>86</v>
      </c>
      <c r="BJ2106" s="10" t="s">
        <v>33</v>
      </c>
      <c r="BL2106" s="10" t="s">
        <v>33</v>
      </c>
      <c r="BM2106" s="10" t="s">
        <v>33</v>
      </c>
      <c r="BP2106" s="10" t="s">
        <v>33</v>
      </c>
      <c r="BQ2106" s="10" t="s">
        <v>33</v>
      </c>
      <c r="BR2106" s="10" t="s">
        <v>33</v>
      </c>
      <c r="BS2106" s="11" t="s">
        <v>33</v>
      </c>
      <c r="BT2106" s="11" t="s">
        <v>33</v>
      </c>
      <c r="BU2106" s="10">
        <v>2106</v>
      </c>
    </row>
    <row r="2107" spans="1:73" s="10" customFormat="1" x14ac:dyDescent="0.45">
      <c r="A2107" s="10" t="s">
        <v>33</v>
      </c>
      <c r="D2107" s="10" t="s">
        <v>33</v>
      </c>
      <c r="E2107" s="10">
        <v>2105</v>
      </c>
      <c r="F2107" s="10">
        <v>2214</v>
      </c>
      <c r="H2107" s="10">
        <v>578</v>
      </c>
      <c r="J2107" s="10" t="s">
        <v>33</v>
      </c>
      <c r="K2107" s="10" t="s">
        <v>59</v>
      </c>
      <c r="L2107" s="10" t="s">
        <v>33</v>
      </c>
      <c r="M2107" s="10">
        <v>0.54772255750516607</v>
      </c>
      <c r="N2107" s="10">
        <v>0.54772255750516607</v>
      </c>
      <c r="T2107" s="10">
        <v>0</v>
      </c>
      <c r="W2107" s="10">
        <v>0</v>
      </c>
      <c r="X2107" s="10">
        <v>0</v>
      </c>
      <c r="Y2107" s="10">
        <v>0</v>
      </c>
      <c r="AB2107" s="10">
        <v>0</v>
      </c>
      <c r="AC2107" s="10">
        <v>0</v>
      </c>
      <c r="AD2107" s="10">
        <v>0</v>
      </c>
      <c r="AE2107" s="10">
        <v>0</v>
      </c>
      <c r="AH2107" s="10">
        <v>1</v>
      </c>
      <c r="AJ2107" s="10" t="s">
        <v>33</v>
      </c>
      <c r="AK2107" s="10">
        <v>0.54772255750516607</v>
      </c>
      <c r="AL2107" s="10">
        <v>0</v>
      </c>
      <c r="AM2107" s="10">
        <v>0</v>
      </c>
      <c r="AN2107" s="10">
        <v>0</v>
      </c>
      <c r="AO2107" s="10">
        <v>0</v>
      </c>
      <c r="AQ2107" s="10">
        <v>9.8748492126621468</v>
      </c>
      <c r="AR2107" s="10">
        <v>18.172913200142649</v>
      </c>
      <c r="AS2107" s="10">
        <v>32.491444558502764</v>
      </c>
      <c r="AT2107" s="10">
        <v>232.05895649756044</v>
      </c>
      <c r="AU2107" s="10">
        <v>1.207829022764072</v>
      </c>
      <c r="AV2107" s="10">
        <v>336.48958409637038</v>
      </c>
      <c r="AW2107" s="10">
        <v>569.75636961669488</v>
      </c>
      <c r="AX2107" s="10" t="s">
        <v>33</v>
      </c>
      <c r="AY2107" s="10" t="s">
        <v>33</v>
      </c>
      <c r="AZ2107" s="10" t="s">
        <v>33</v>
      </c>
      <c r="BA2107" s="10" t="s">
        <v>33</v>
      </c>
      <c r="BB2107" s="10">
        <v>2105</v>
      </c>
      <c r="BC2107" s="10">
        <v>2214</v>
      </c>
      <c r="BE2107" s="10" t="s">
        <v>439</v>
      </c>
      <c r="BF2107" s="10" t="s">
        <v>3239</v>
      </c>
      <c r="BG2107" s="10">
        <v>2.9242300102652488</v>
      </c>
      <c r="BH2107" s="13">
        <v>122.14173702833649</v>
      </c>
      <c r="BI2107" s="10">
        <v>87</v>
      </c>
      <c r="BJ2107" s="10" t="s">
        <v>33</v>
      </c>
      <c r="BL2107" s="10" t="s">
        <v>33</v>
      </c>
      <c r="BM2107" s="10" t="s">
        <v>33</v>
      </c>
      <c r="BP2107" s="10" t="s">
        <v>33</v>
      </c>
      <c r="BQ2107" s="10" t="s">
        <v>33</v>
      </c>
      <c r="BR2107" s="10" t="s">
        <v>33</v>
      </c>
      <c r="BS2107" s="11" t="s">
        <v>33</v>
      </c>
      <c r="BT2107" s="11" t="s">
        <v>33</v>
      </c>
      <c r="BU2107" s="10">
        <v>2107</v>
      </c>
    </row>
    <row r="2108" spans="1:73" s="10" customFormat="1" x14ac:dyDescent="0.45">
      <c r="A2108" s="10" t="s">
        <v>33</v>
      </c>
      <c r="D2108" s="10" t="s">
        <v>33</v>
      </c>
      <c r="E2108" s="10">
        <v>2105</v>
      </c>
      <c r="F2108" s="10">
        <v>2087</v>
      </c>
      <c r="H2108" s="10">
        <v>556</v>
      </c>
      <c r="J2108" s="10" t="s">
        <v>33</v>
      </c>
      <c r="K2108" s="10" t="s">
        <v>60</v>
      </c>
      <c r="L2108" s="10" t="s">
        <v>33</v>
      </c>
      <c r="M2108" s="10">
        <v>0.14142135623730953</v>
      </c>
      <c r="N2108" s="10">
        <v>0.14142135623730953</v>
      </c>
      <c r="T2108" s="10">
        <v>0</v>
      </c>
      <c r="W2108" s="10">
        <v>0</v>
      </c>
      <c r="X2108" s="10">
        <v>0</v>
      </c>
      <c r="Y2108" s="10">
        <v>0</v>
      </c>
      <c r="AB2108" s="10">
        <v>0</v>
      </c>
      <c r="AC2108" s="10">
        <v>0</v>
      </c>
      <c r="AD2108" s="10">
        <v>0</v>
      </c>
      <c r="AE2108" s="10">
        <v>0</v>
      </c>
      <c r="AH2108" s="10">
        <v>1</v>
      </c>
      <c r="AJ2108" s="10" t="s">
        <v>33</v>
      </c>
      <c r="AK2108" s="10">
        <v>0.14142135623730953</v>
      </c>
      <c r="AL2108" s="10">
        <v>0</v>
      </c>
      <c r="AM2108" s="10">
        <v>0</v>
      </c>
      <c r="AN2108" s="10">
        <v>0</v>
      </c>
      <c r="AO2108" s="10">
        <v>0</v>
      </c>
      <c r="AQ2108" s="10">
        <v>0.1090662416857817</v>
      </c>
      <c r="AR2108" s="10">
        <v>9.4019086562977014E-2</v>
      </c>
      <c r="AS2108" s="10">
        <v>0.25216513700736048</v>
      </c>
      <c r="AT2108" s="10">
        <v>2.5630566796158702</v>
      </c>
      <c r="AU2108" s="10">
        <v>2.2751678171389102E-2</v>
      </c>
      <c r="AV2108" s="10">
        <v>1.0483709438084183</v>
      </c>
      <c r="AW2108" s="10">
        <v>3.6341793015956778</v>
      </c>
      <c r="AX2108" s="10" t="s">
        <v>33</v>
      </c>
      <c r="AY2108" s="10" t="s">
        <v>33</v>
      </c>
      <c r="AZ2108" s="10" t="s">
        <v>33</v>
      </c>
      <c r="BA2108" s="10" t="s">
        <v>33</v>
      </c>
      <c r="BB2108" s="10">
        <v>2105</v>
      </c>
      <c r="BC2108" s="10">
        <v>2087</v>
      </c>
      <c r="BE2108" s="10" t="s">
        <v>439</v>
      </c>
      <c r="BF2108" s="10" t="s">
        <v>3240</v>
      </c>
      <c r="BG2108" s="10">
        <v>2.2694862330662442E-2</v>
      </c>
      <c r="BH2108" s="13">
        <v>0.82337903389630407</v>
      </c>
      <c r="BI2108" s="10">
        <v>88</v>
      </c>
      <c r="BJ2108" s="10" t="s">
        <v>33</v>
      </c>
      <c r="BL2108" s="10" t="s">
        <v>33</v>
      </c>
      <c r="BM2108" s="10" t="s">
        <v>33</v>
      </c>
      <c r="BP2108" s="10" t="s">
        <v>33</v>
      </c>
      <c r="BQ2108" s="10" t="s">
        <v>33</v>
      </c>
      <c r="BR2108" s="10" t="s">
        <v>33</v>
      </c>
      <c r="BS2108" s="11" t="s">
        <v>33</v>
      </c>
      <c r="BT2108" s="11" t="s">
        <v>33</v>
      </c>
      <c r="BU2108" s="10">
        <v>2108</v>
      </c>
    </row>
    <row r="2109" spans="1:73" s="10" customFormat="1" x14ac:dyDescent="0.45">
      <c r="A2109" s="10" t="s">
        <v>33</v>
      </c>
      <c r="D2109" s="10" t="s">
        <v>33</v>
      </c>
      <c r="E2109" s="10">
        <v>2105</v>
      </c>
      <c r="F2109" s="10">
        <v>2044</v>
      </c>
      <c r="H2109" s="10">
        <v>545</v>
      </c>
      <c r="J2109" s="10" t="s">
        <v>33</v>
      </c>
      <c r="K2109" s="10" t="s">
        <v>42</v>
      </c>
      <c r="L2109" s="10" t="s">
        <v>33</v>
      </c>
      <c r="M2109" s="10">
        <v>0.2449489742783178</v>
      </c>
      <c r="N2109" s="10">
        <v>0.2449489742783178</v>
      </c>
      <c r="T2109" s="10">
        <v>0</v>
      </c>
      <c r="W2109" s="10">
        <v>0</v>
      </c>
      <c r="X2109" s="10">
        <v>0</v>
      </c>
      <c r="Y2109" s="10">
        <v>0</v>
      </c>
      <c r="AB2109" s="10">
        <v>0</v>
      </c>
      <c r="AC2109" s="10">
        <v>0</v>
      </c>
      <c r="AD2109" s="10">
        <v>0</v>
      </c>
      <c r="AE2109" s="10">
        <v>0</v>
      </c>
      <c r="AH2109" s="10">
        <v>1</v>
      </c>
      <c r="AJ2109" s="10" t="s">
        <v>33</v>
      </c>
      <c r="AK2109" s="10">
        <v>0.2449489742783178</v>
      </c>
      <c r="AL2109" s="10">
        <v>0</v>
      </c>
      <c r="AM2109" s="10">
        <v>0</v>
      </c>
      <c r="AN2109" s="10">
        <v>0</v>
      </c>
      <c r="AO2109" s="10">
        <v>0</v>
      </c>
      <c r="AQ2109" s="10">
        <v>0</v>
      </c>
      <c r="AR2109" s="10">
        <v>0</v>
      </c>
      <c r="AS2109" s="10">
        <v>0</v>
      </c>
      <c r="AT2109" s="10">
        <v>0</v>
      </c>
      <c r="AU2109" s="10">
        <v>0</v>
      </c>
      <c r="AV2109" s="10">
        <v>0.2449489742783178</v>
      </c>
      <c r="AW2109" s="10">
        <v>0.2449489742783178</v>
      </c>
      <c r="AX2109" s="10" t="s">
        <v>33</v>
      </c>
      <c r="AY2109" s="10" t="s">
        <v>33</v>
      </c>
      <c r="AZ2109" s="10" t="s">
        <v>33</v>
      </c>
      <c r="BA2109" s="10" t="s">
        <v>33</v>
      </c>
      <c r="BB2109" s="10">
        <v>2105</v>
      </c>
      <c r="BC2109" s="10">
        <v>2044</v>
      </c>
      <c r="BE2109" s="10" t="s">
        <v>439</v>
      </c>
      <c r="BF2109" s="10" t="s">
        <v>3241</v>
      </c>
      <c r="BG2109" s="10">
        <v>0</v>
      </c>
      <c r="BH2109" s="13">
        <v>0.34293261929393304</v>
      </c>
      <c r="BI2109" s="10">
        <v>89</v>
      </c>
      <c r="BJ2109" s="10" t="s">
        <v>33</v>
      </c>
      <c r="BL2109" s="10" t="s">
        <v>33</v>
      </c>
      <c r="BM2109" s="10" t="s">
        <v>33</v>
      </c>
      <c r="BP2109" s="10" t="s">
        <v>33</v>
      </c>
      <c r="BQ2109" s="10" t="s">
        <v>33</v>
      </c>
      <c r="BR2109" s="10" t="s">
        <v>33</v>
      </c>
      <c r="BS2109" s="11" t="s">
        <v>33</v>
      </c>
      <c r="BT2109" s="11" t="s">
        <v>33</v>
      </c>
      <c r="BU2109" s="10">
        <v>2109</v>
      </c>
    </row>
    <row r="2110" spans="1:73" s="10" customFormat="1" x14ac:dyDescent="0.45">
      <c r="A2110" s="10" t="s">
        <v>33</v>
      </c>
      <c r="D2110" s="10" t="s">
        <v>33</v>
      </c>
      <c r="E2110" s="10">
        <v>2105</v>
      </c>
      <c r="F2110" s="10">
        <v>2148</v>
      </c>
      <c r="H2110" s="10">
        <v>566</v>
      </c>
      <c r="J2110" s="10" t="s">
        <v>33</v>
      </c>
      <c r="K2110" s="10" t="s">
        <v>459</v>
      </c>
      <c r="L2110" s="10" t="s">
        <v>33</v>
      </c>
      <c r="M2110" s="10">
        <v>1.6263455967290598E-2</v>
      </c>
      <c r="N2110" s="10">
        <v>1.6263455967290598E-2</v>
      </c>
      <c r="T2110" s="10">
        <v>0</v>
      </c>
      <c r="W2110" s="10">
        <v>0</v>
      </c>
      <c r="X2110" s="10">
        <v>0</v>
      </c>
      <c r="Y2110" s="10">
        <v>0</v>
      </c>
      <c r="AB2110" s="10">
        <v>0</v>
      </c>
      <c r="AC2110" s="10">
        <v>0</v>
      </c>
      <c r="AD2110" s="10">
        <v>0</v>
      </c>
      <c r="AE2110" s="10">
        <v>0</v>
      </c>
      <c r="AH2110" s="10">
        <v>1</v>
      </c>
      <c r="AJ2110" s="10" t="s">
        <v>33</v>
      </c>
      <c r="AK2110" s="10">
        <v>1.6263455967290598E-2</v>
      </c>
      <c r="AL2110" s="10">
        <v>0</v>
      </c>
      <c r="AM2110" s="10">
        <v>0</v>
      </c>
      <c r="AN2110" s="10">
        <v>0</v>
      </c>
      <c r="AO2110" s="10">
        <v>0</v>
      </c>
      <c r="AQ2110" s="10">
        <v>0</v>
      </c>
      <c r="AR2110" s="10">
        <v>5.3938369526410818E-2</v>
      </c>
      <c r="AS2110" s="10">
        <v>5.3938369526410818E-2</v>
      </c>
      <c r="AT2110" s="10">
        <v>0</v>
      </c>
      <c r="AU2110" s="10">
        <v>0</v>
      </c>
      <c r="AV2110" s="10">
        <v>1.0890349571858819</v>
      </c>
      <c r="AW2110" s="10">
        <v>1.0890349571858819</v>
      </c>
      <c r="AX2110" s="10" t="s">
        <v>33</v>
      </c>
      <c r="AY2110" s="10" t="s">
        <v>33</v>
      </c>
      <c r="AZ2110" s="10" t="s">
        <v>33</v>
      </c>
      <c r="BA2110" s="10" t="s">
        <v>33</v>
      </c>
      <c r="BB2110" s="10">
        <v>2105</v>
      </c>
      <c r="BC2110" s="10">
        <v>2148</v>
      </c>
      <c r="BE2110" s="10" t="s">
        <v>439</v>
      </c>
      <c r="BF2110" s="10" t="s">
        <v>3242</v>
      </c>
      <c r="BG2110" s="10">
        <v>4.8544532573769738E-3</v>
      </c>
      <c r="BH2110" s="13">
        <v>7.8872188751598571E-2</v>
      </c>
      <c r="BI2110" s="10">
        <v>90</v>
      </c>
      <c r="BJ2110" s="10" t="s">
        <v>33</v>
      </c>
      <c r="BL2110" s="10" t="s">
        <v>33</v>
      </c>
      <c r="BM2110" s="10" t="s">
        <v>33</v>
      </c>
      <c r="BP2110" s="10" t="s">
        <v>33</v>
      </c>
      <c r="BQ2110" s="10" t="s">
        <v>33</v>
      </c>
      <c r="BR2110" s="10" t="s">
        <v>33</v>
      </c>
      <c r="BS2110" s="11" t="s">
        <v>33</v>
      </c>
      <c r="BT2110" s="11" t="s">
        <v>33</v>
      </c>
      <c r="BU2110" s="10">
        <v>2110</v>
      </c>
    </row>
    <row r="2111" spans="1:73" s="10" customFormat="1" x14ac:dyDescent="0.45">
      <c r="A2111" s="10" t="s">
        <v>33</v>
      </c>
      <c r="D2111" s="10" t="s">
        <v>33</v>
      </c>
      <c r="E2111" s="10">
        <v>2105</v>
      </c>
      <c r="F2111" s="10">
        <v>2131</v>
      </c>
      <c r="H2111" s="10">
        <v>563</v>
      </c>
      <c r="J2111" s="10" t="s">
        <v>33</v>
      </c>
      <c r="K2111" s="10" t="s">
        <v>95</v>
      </c>
      <c r="L2111" s="10" t="s">
        <v>33</v>
      </c>
      <c r="M2111" s="10">
        <v>1.4142135623730951E-2</v>
      </c>
      <c r="N2111" s="10">
        <v>1.4142135623730951E-2</v>
      </c>
      <c r="T2111" s="10">
        <v>0</v>
      </c>
      <c r="W2111" s="10">
        <v>0</v>
      </c>
      <c r="X2111" s="10">
        <v>0</v>
      </c>
      <c r="Y2111" s="10">
        <v>0</v>
      </c>
      <c r="AB2111" s="10">
        <v>0</v>
      </c>
      <c r="AC2111" s="10">
        <v>0</v>
      </c>
      <c r="AD2111" s="10">
        <v>0</v>
      </c>
      <c r="AE2111" s="10">
        <v>0</v>
      </c>
      <c r="AH2111" s="10">
        <v>1</v>
      </c>
      <c r="AJ2111" s="10" t="s">
        <v>33</v>
      </c>
      <c r="AK2111" s="10">
        <v>1.4142135623730951E-2</v>
      </c>
      <c r="AL2111" s="10">
        <v>0</v>
      </c>
      <c r="AM2111" s="10">
        <v>0</v>
      </c>
      <c r="AN2111" s="10">
        <v>0</v>
      </c>
      <c r="AO2111" s="10">
        <v>0</v>
      </c>
      <c r="AQ2111" s="10">
        <v>1.0628098122906694E-2</v>
      </c>
      <c r="AR2111" s="10">
        <v>1.5226763628645081E-2</v>
      </c>
      <c r="AS2111" s="10">
        <v>3.0637505906859788E-2</v>
      </c>
      <c r="AT2111" s="10">
        <v>0.2497603058883073</v>
      </c>
      <c r="AU2111" s="10">
        <v>3.4746988720633157E-3</v>
      </c>
      <c r="AV2111" s="10">
        <v>0.19353060832144692</v>
      </c>
      <c r="AW2111" s="10">
        <v>0.44676561308181756</v>
      </c>
      <c r="AX2111" s="10" t="s">
        <v>33</v>
      </c>
      <c r="AY2111" s="10" t="s">
        <v>33</v>
      </c>
      <c r="AZ2111" s="10" t="s">
        <v>33</v>
      </c>
      <c r="BA2111" s="10" t="s">
        <v>33</v>
      </c>
      <c r="BB2111" s="10">
        <v>2105</v>
      </c>
      <c r="BC2111" s="10">
        <v>2131</v>
      </c>
      <c r="BE2111" s="10" t="s">
        <v>439</v>
      </c>
      <c r="BF2111" s="10" t="s">
        <v>3243</v>
      </c>
      <c r="BG2111" s="10">
        <v>2.7573755316173806E-3</v>
      </c>
      <c r="BH2111" s="13">
        <v>0.10347873916126636</v>
      </c>
      <c r="BI2111" s="10">
        <v>91</v>
      </c>
      <c r="BJ2111" s="10" t="s">
        <v>33</v>
      </c>
      <c r="BL2111" s="10" t="s">
        <v>33</v>
      </c>
      <c r="BM2111" s="10" t="s">
        <v>33</v>
      </c>
      <c r="BP2111" s="10" t="s">
        <v>33</v>
      </c>
      <c r="BQ2111" s="10" t="s">
        <v>33</v>
      </c>
      <c r="BR2111" s="10" t="s">
        <v>33</v>
      </c>
      <c r="BS2111" s="11" t="s">
        <v>33</v>
      </c>
      <c r="BT2111" s="11" t="s">
        <v>33</v>
      </c>
      <c r="BU2111" s="10">
        <v>2111</v>
      </c>
    </row>
    <row r="2112" spans="1:73" s="10" customFormat="1" x14ac:dyDescent="0.45">
      <c r="A2112" s="10" t="s">
        <v>33</v>
      </c>
      <c r="D2112" s="10" t="s">
        <v>33</v>
      </c>
      <c r="E2112" s="10">
        <v>2105</v>
      </c>
      <c r="F2112" s="10">
        <v>2139</v>
      </c>
      <c r="H2112" s="10">
        <v>564</v>
      </c>
      <c r="J2112" s="10" t="s">
        <v>33</v>
      </c>
      <c r="K2112" s="10" t="s">
        <v>76</v>
      </c>
      <c r="L2112" s="10" t="s">
        <v>33</v>
      </c>
      <c r="M2112" s="10">
        <v>7.0710678118654753E-3</v>
      </c>
      <c r="N2112" s="10">
        <v>7.0710678118654753E-3</v>
      </c>
      <c r="T2112" s="10">
        <v>0</v>
      </c>
      <c r="W2112" s="10">
        <v>0</v>
      </c>
      <c r="X2112" s="10">
        <v>0</v>
      </c>
      <c r="Y2112" s="10">
        <v>0</v>
      </c>
      <c r="AB2112" s="10">
        <v>0</v>
      </c>
      <c r="AC2112" s="10">
        <v>0</v>
      </c>
      <c r="AD2112" s="10">
        <v>0</v>
      </c>
      <c r="AE2112" s="10">
        <v>0</v>
      </c>
      <c r="AH2112" s="10">
        <v>1</v>
      </c>
      <c r="AJ2112" s="10" t="s">
        <v>33</v>
      </c>
      <c r="AK2112" s="10">
        <v>7.0710678118654753E-3</v>
      </c>
      <c r="AL2112" s="10">
        <v>0</v>
      </c>
      <c r="AM2112" s="10">
        <v>0</v>
      </c>
      <c r="AN2112" s="10">
        <v>0</v>
      </c>
      <c r="AO2112" s="10">
        <v>0</v>
      </c>
      <c r="AQ2112" s="10">
        <v>3.4916848963225822E-3</v>
      </c>
      <c r="AR2112" s="10">
        <v>1.3168779606535293E-2</v>
      </c>
      <c r="AS2112" s="10">
        <v>1.8231722706203036E-2</v>
      </c>
      <c r="AT2112" s="10">
        <v>8.2054595063580676E-2</v>
      </c>
      <c r="AU2112" s="10">
        <v>2.2260189376018327E-3</v>
      </c>
      <c r="AV2112" s="10">
        <v>0.18377125520524967</v>
      </c>
      <c r="AW2112" s="10">
        <v>0.2680518692064322</v>
      </c>
      <c r="AX2112" s="10" t="s">
        <v>33</v>
      </c>
      <c r="AY2112" s="10" t="s">
        <v>33</v>
      </c>
      <c r="AZ2112" s="10" t="s">
        <v>33</v>
      </c>
      <c r="BA2112" s="10" t="s">
        <v>33</v>
      </c>
      <c r="BB2112" s="10">
        <v>2105</v>
      </c>
      <c r="BC2112" s="10">
        <v>2139</v>
      </c>
      <c r="BE2112" s="10" t="s">
        <v>439</v>
      </c>
      <c r="BF2112" s="10" t="s">
        <v>3244</v>
      </c>
      <c r="BG2112" s="10">
        <v>1.6408550435582732E-3</v>
      </c>
      <c r="BH2112" s="13">
        <v>0.10440056420839749</v>
      </c>
      <c r="BI2112" s="10">
        <v>92</v>
      </c>
      <c r="BJ2112" s="10" t="s">
        <v>33</v>
      </c>
      <c r="BL2112" s="10" t="s">
        <v>33</v>
      </c>
      <c r="BM2112" s="10" t="s">
        <v>33</v>
      </c>
      <c r="BP2112" s="10" t="s">
        <v>33</v>
      </c>
      <c r="BQ2112" s="10" t="s">
        <v>33</v>
      </c>
      <c r="BR2112" s="10" t="s">
        <v>33</v>
      </c>
      <c r="BS2112" s="11" t="s">
        <v>33</v>
      </c>
      <c r="BT2112" s="11" t="s">
        <v>33</v>
      </c>
      <c r="BU2112" s="10">
        <v>2112</v>
      </c>
    </row>
    <row r="2113" spans="1:73" s="10" customFormat="1" x14ac:dyDescent="0.45">
      <c r="A2113" s="10">
        <v>559</v>
      </c>
      <c r="D2113" s="10">
        <v>2117</v>
      </c>
      <c r="E2113" s="10" t="s">
        <v>33</v>
      </c>
      <c r="F2113" s="10">
        <v>2062</v>
      </c>
      <c r="H2113" s="10" t="s">
        <v>33</v>
      </c>
      <c r="J2113" s="10" t="s">
        <v>775</v>
      </c>
      <c r="K2113" s="10">
        <v>0</v>
      </c>
      <c r="L2113" s="10">
        <v>1</v>
      </c>
      <c r="M2113" s="10" t="s">
        <v>33</v>
      </c>
      <c r="N2113" s="10">
        <v>1</v>
      </c>
      <c r="T2113" s="10">
        <v>0</v>
      </c>
      <c r="W2113" s="10">
        <v>0</v>
      </c>
      <c r="X2113" s="10">
        <v>0</v>
      </c>
      <c r="Y2113" s="10">
        <v>0</v>
      </c>
      <c r="AB2113" s="10">
        <v>0</v>
      </c>
      <c r="AC2113" s="10">
        <v>0</v>
      </c>
      <c r="AD2113" s="10">
        <v>0</v>
      </c>
      <c r="AE2113" s="10">
        <v>0</v>
      </c>
      <c r="AH2113" s="10">
        <v>1</v>
      </c>
      <c r="AJ2113" s="10">
        <v>1</v>
      </c>
      <c r="AK2113" s="10">
        <v>1</v>
      </c>
      <c r="AL2113" s="10">
        <v>0</v>
      </c>
      <c r="AM2113" s="10">
        <v>0</v>
      </c>
      <c r="AN2113" s="10">
        <v>0</v>
      </c>
      <c r="AO2113" s="10">
        <v>0</v>
      </c>
      <c r="AQ2113" s="10">
        <v>1.8473016007769543</v>
      </c>
      <c r="AR2113" s="10">
        <v>6.4642695308892737</v>
      </c>
      <c r="AS2113" s="10">
        <v>9.1428568520158571</v>
      </c>
      <c r="AT2113" s="10">
        <v>43.411587618258423</v>
      </c>
      <c r="AU2113" s="10">
        <v>1.8402603875653143</v>
      </c>
      <c r="AV2113" s="10">
        <v>268.45697247018552</v>
      </c>
      <c r="AW2113" s="10">
        <v>313.70882047600924</v>
      </c>
      <c r="AX2113" s="10">
        <v>1.8654496748122258</v>
      </c>
      <c r="AY2113" s="10">
        <v>4.0535179786241002</v>
      </c>
      <c r="AZ2113" s="10" t="s">
        <v>33</v>
      </c>
      <c r="BA2113" s="10">
        <v>2117</v>
      </c>
      <c r="BB2113" s="10" t="s">
        <v>33</v>
      </c>
      <c r="BC2113" s="10">
        <v>2062</v>
      </c>
      <c r="BE2113" s="10" t="s">
        <v>33</v>
      </c>
      <c r="BF2113" s="10" t="s">
        <v>33</v>
      </c>
      <c r="BG2113" s="10" t="s">
        <v>33</v>
      </c>
      <c r="BH2113" s="13" t="s">
        <v>33</v>
      </c>
      <c r="BI2113" s="10" t="s">
        <v>33</v>
      </c>
      <c r="BJ2113" s="10" t="s">
        <v>33</v>
      </c>
      <c r="BL2113" s="10" t="s">
        <v>33</v>
      </c>
      <c r="BM2113" s="10" t="s">
        <v>33</v>
      </c>
      <c r="BP2113" s="10" t="s">
        <v>33</v>
      </c>
      <c r="BQ2113" s="10">
        <v>0</v>
      </c>
      <c r="BR2113" s="10" t="s">
        <v>774</v>
      </c>
      <c r="BS2113" s="11">
        <v>9.1428568520158571</v>
      </c>
      <c r="BT2113" s="11">
        <v>313.70882047600924</v>
      </c>
      <c r="BU2113" s="10">
        <v>2113</v>
      </c>
    </row>
    <row r="2114" spans="1:73" s="10" customFormat="1" x14ac:dyDescent="0.45">
      <c r="A2114" s="10" t="s">
        <v>33</v>
      </c>
      <c r="D2114" s="10" t="s">
        <v>33</v>
      </c>
      <c r="E2114" s="10">
        <v>2113</v>
      </c>
      <c r="F2114" s="10">
        <v>2216</v>
      </c>
      <c r="H2114" s="10">
        <v>579</v>
      </c>
      <c r="J2114" s="10" t="s">
        <v>33</v>
      </c>
      <c r="K2114" s="10" t="s">
        <v>466</v>
      </c>
      <c r="L2114" s="10" t="s">
        <v>33</v>
      </c>
      <c r="M2114" s="10">
        <v>0.52</v>
      </c>
      <c r="N2114" s="10">
        <v>0.52</v>
      </c>
      <c r="T2114" s="10">
        <v>0</v>
      </c>
      <c r="W2114" s="10">
        <v>0</v>
      </c>
      <c r="X2114" s="10">
        <v>0</v>
      </c>
      <c r="Y2114" s="10">
        <v>0</v>
      </c>
      <c r="AB2114" s="10">
        <v>0</v>
      </c>
      <c r="AC2114" s="10">
        <v>0</v>
      </c>
      <c r="AD2114" s="10">
        <v>0</v>
      </c>
      <c r="AE2114" s="10">
        <v>0</v>
      </c>
      <c r="AH2114" s="10">
        <v>1</v>
      </c>
      <c r="AJ2114" s="10" t="s">
        <v>33</v>
      </c>
      <c r="AK2114" s="10">
        <v>0.52</v>
      </c>
      <c r="AL2114" s="10">
        <v>0</v>
      </c>
      <c r="AM2114" s="10">
        <v>0</v>
      </c>
      <c r="AN2114" s="10">
        <v>0</v>
      </c>
      <c r="AO2114" s="10">
        <v>0</v>
      </c>
      <c r="AQ2114" s="10">
        <v>0.34234372192470558</v>
      </c>
      <c r="AR2114" s="10">
        <v>0.68604709929308916</v>
      </c>
      <c r="AS2114" s="10">
        <v>1.1824454960839121</v>
      </c>
      <c r="AT2114" s="10">
        <v>8.0450774652305803</v>
      </c>
      <c r="AU2114" s="10">
        <v>0.13605528926768862</v>
      </c>
      <c r="AV2114" s="10">
        <v>17.482304851558798</v>
      </c>
      <c r="AW2114" s="10">
        <v>25.663437606057066</v>
      </c>
      <c r="AX2114" s="10" t="s">
        <v>33</v>
      </c>
      <c r="AY2114" s="10" t="s">
        <v>33</v>
      </c>
      <c r="AZ2114" s="10" t="s">
        <v>33</v>
      </c>
      <c r="BA2114" s="10" t="s">
        <v>33</v>
      </c>
      <c r="BB2114" s="10">
        <v>2113</v>
      </c>
      <c r="BC2114" s="10">
        <v>2216</v>
      </c>
      <c r="BE2114" s="10" t="s">
        <v>774</v>
      </c>
      <c r="BF2114" s="10" t="s">
        <v>466</v>
      </c>
      <c r="BG2114" s="10">
        <v>2.205792566152915</v>
      </c>
      <c r="BH2114" s="13">
        <v>12.106714220638077</v>
      </c>
      <c r="BI2114" s="10">
        <v>94</v>
      </c>
      <c r="BJ2114" s="10" t="s">
        <v>33</v>
      </c>
      <c r="BL2114" s="10" t="s">
        <v>33</v>
      </c>
      <c r="BM2114" s="10" t="s">
        <v>33</v>
      </c>
      <c r="BP2114" s="10" t="s">
        <v>33</v>
      </c>
      <c r="BQ2114" s="10" t="s">
        <v>33</v>
      </c>
      <c r="BR2114" s="10" t="s">
        <v>33</v>
      </c>
      <c r="BS2114" s="11" t="s">
        <v>33</v>
      </c>
      <c r="BT2114" s="11" t="s">
        <v>33</v>
      </c>
      <c r="BU2114" s="10">
        <v>2114</v>
      </c>
    </row>
    <row r="2115" spans="1:73" s="10" customFormat="1" x14ac:dyDescent="0.45">
      <c r="A2115" s="10" t="s">
        <v>33</v>
      </c>
      <c r="D2115" s="10" t="s">
        <v>33</v>
      </c>
      <c r="E2115" s="10">
        <v>2113</v>
      </c>
      <c r="F2115" s="10">
        <v>2223</v>
      </c>
      <c r="H2115" s="10">
        <v>580</v>
      </c>
      <c r="J2115" s="10" t="s">
        <v>33</v>
      </c>
      <c r="K2115" s="10" t="s">
        <v>467</v>
      </c>
      <c r="L2115" s="10" t="s">
        <v>33</v>
      </c>
      <c r="M2115" s="10">
        <v>0.36</v>
      </c>
      <c r="N2115" s="10">
        <v>0.36</v>
      </c>
      <c r="T2115" s="10">
        <v>0</v>
      </c>
      <c r="W2115" s="10">
        <v>0</v>
      </c>
      <c r="X2115" s="10">
        <v>0</v>
      </c>
      <c r="Y2115" s="10">
        <v>0</v>
      </c>
      <c r="AB2115" s="10">
        <v>0</v>
      </c>
      <c r="AC2115" s="10">
        <v>0</v>
      </c>
      <c r="AD2115" s="10">
        <v>0</v>
      </c>
      <c r="AE2115" s="10">
        <v>0</v>
      </c>
      <c r="AH2115" s="10">
        <v>1</v>
      </c>
      <c r="AJ2115" s="10" t="s">
        <v>33</v>
      </c>
      <c r="AK2115" s="10">
        <v>0.36</v>
      </c>
      <c r="AL2115" s="10">
        <v>0</v>
      </c>
      <c r="AM2115" s="10">
        <v>0</v>
      </c>
      <c r="AN2115" s="10">
        <v>0</v>
      </c>
      <c r="AO2115" s="10">
        <v>0</v>
      </c>
      <c r="AQ2115" s="10">
        <v>0.81298570404403248</v>
      </c>
      <c r="AR2115" s="10">
        <v>4.1141470138894958</v>
      </c>
      <c r="AS2115" s="10">
        <v>5.292976284753343</v>
      </c>
      <c r="AT2115" s="10">
        <v>19.105164045034762</v>
      </c>
      <c r="AU2115" s="10">
        <v>1.1080121573609412</v>
      </c>
      <c r="AV2115" s="10">
        <v>190.16145536189663</v>
      </c>
      <c r="AW2115" s="10">
        <v>210.37463156429234</v>
      </c>
      <c r="AX2115" s="10" t="s">
        <v>33</v>
      </c>
      <c r="AY2115" s="10" t="s">
        <v>33</v>
      </c>
      <c r="AZ2115" s="10" t="s">
        <v>33</v>
      </c>
      <c r="BA2115" s="10" t="s">
        <v>33</v>
      </c>
      <c r="BB2115" s="10">
        <v>2113</v>
      </c>
      <c r="BC2115" s="10">
        <v>2223</v>
      </c>
      <c r="BE2115" s="10" t="s">
        <v>774</v>
      </c>
      <c r="BF2115" s="10" t="s">
        <v>467</v>
      </c>
      <c r="BG2115" s="10">
        <v>9.8737808891819476</v>
      </c>
      <c r="BH2115" s="13">
        <v>243.32343500085182</v>
      </c>
      <c r="BI2115" s="10">
        <v>95</v>
      </c>
      <c r="BJ2115" s="10" t="s">
        <v>33</v>
      </c>
      <c r="BL2115" s="10" t="s">
        <v>33</v>
      </c>
      <c r="BM2115" s="10" t="s">
        <v>33</v>
      </c>
      <c r="BP2115" s="10" t="s">
        <v>33</v>
      </c>
      <c r="BQ2115" s="10" t="s">
        <v>33</v>
      </c>
      <c r="BR2115" s="10" t="s">
        <v>33</v>
      </c>
      <c r="BS2115" s="11" t="s">
        <v>33</v>
      </c>
      <c r="BT2115" s="11" t="s">
        <v>33</v>
      </c>
      <c r="BU2115" s="10">
        <v>2115</v>
      </c>
    </row>
    <row r="2116" spans="1:73" s="10" customFormat="1" x14ac:dyDescent="0.45">
      <c r="A2116" s="10" t="s">
        <v>33</v>
      </c>
      <c r="D2116" s="10" t="s">
        <v>33</v>
      </c>
      <c r="E2116" s="10">
        <v>2113</v>
      </c>
      <c r="F2116" s="10">
        <v>2231</v>
      </c>
      <c r="H2116" s="10">
        <v>581</v>
      </c>
      <c r="J2116" s="10" t="s">
        <v>33</v>
      </c>
      <c r="K2116" s="10" t="s">
        <v>468</v>
      </c>
      <c r="L2116" s="10" t="s">
        <v>33</v>
      </c>
      <c r="M2116" s="10">
        <v>0.12</v>
      </c>
      <c r="N2116" s="10">
        <v>0.12</v>
      </c>
      <c r="T2116" s="10">
        <v>0</v>
      </c>
      <c r="W2116" s="10">
        <v>0</v>
      </c>
      <c r="X2116" s="10">
        <v>0</v>
      </c>
      <c r="Y2116" s="10">
        <v>0</v>
      </c>
      <c r="AB2116" s="10">
        <v>0</v>
      </c>
      <c r="AC2116" s="10">
        <v>0</v>
      </c>
      <c r="AD2116" s="10">
        <v>0</v>
      </c>
      <c r="AE2116" s="10">
        <v>0</v>
      </c>
      <c r="AH2116" s="10">
        <v>1</v>
      </c>
      <c r="AJ2116" s="10" t="s">
        <v>33</v>
      </c>
      <c r="AK2116" s="10">
        <v>0.12</v>
      </c>
      <c r="AL2116" s="10">
        <v>0</v>
      </c>
      <c r="AM2116" s="10">
        <v>0</v>
      </c>
      <c r="AN2116" s="10">
        <v>0</v>
      </c>
      <c r="AO2116" s="10">
        <v>0</v>
      </c>
      <c r="AQ2116" s="10">
        <v>0.69197217480821616</v>
      </c>
      <c r="AR2116" s="10">
        <v>1.664075417706689</v>
      </c>
      <c r="AS2116" s="10">
        <v>2.6674350711786023</v>
      </c>
      <c r="AT2116" s="10">
        <v>16.261346107993081</v>
      </c>
      <c r="AU2116" s="10">
        <v>0.5961929409366844</v>
      </c>
      <c r="AV2116" s="10">
        <v>60.813212256730097</v>
      </c>
      <c r="AW2116" s="10">
        <v>77.670751305659863</v>
      </c>
      <c r="AX2116" s="10" t="s">
        <v>33</v>
      </c>
      <c r="AY2116" s="10" t="s">
        <v>33</v>
      </c>
      <c r="AZ2116" s="10" t="s">
        <v>33</v>
      </c>
      <c r="BA2116" s="10" t="s">
        <v>33</v>
      </c>
      <c r="BB2116" s="10">
        <v>2113</v>
      </c>
      <c r="BC2116" s="10">
        <v>2231</v>
      </c>
      <c r="BE2116" s="10" t="s">
        <v>774</v>
      </c>
      <c r="BF2116" s="10" t="s">
        <v>468</v>
      </c>
      <c r="BG2116" s="10">
        <v>4.9759658861128502</v>
      </c>
      <c r="BH2116" s="13">
        <v>83.67328047930296</v>
      </c>
      <c r="BI2116" s="10">
        <v>96</v>
      </c>
      <c r="BJ2116" s="10" t="s">
        <v>33</v>
      </c>
      <c r="BL2116" s="10" t="s">
        <v>33</v>
      </c>
      <c r="BM2116" s="10" t="s">
        <v>33</v>
      </c>
      <c r="BP2116" s="10" t="s">
        <v>33</v>
      </c>
      <c r="BQ2116" s="10" t="s">
        <v>33</v>
      </c>
      <c r="BR2116" s="10" t="s">
        <v>33</v>
      </c>
      <c r="BS2116" s="11" t="s">
        <v>33</v>
      </c>
      <c r="BT2116" s="11" t="s">
        <v>33</v>
      </c>
      <c r="BU2116" s="10">
        <v>2116</v>
      </c>
    </row>
    <row r="2117" spans="1:73" s="10" customFormat="1" x14ac:dyDescent="0.45">
      <c r="A2117" s="10">
        <v>560</v>
      </c>
      <c r="D2117" s="10">
        <v>2121</v>
      </c>
      <c r="E2117" s="10" t="s">
        <v>33</v>
      </c>
      <c r="F2117" s="10">
        <v>2063</v>
      </c>
      <c r="H2117" s="10" t="s">
        <v>33</v>
      </c>
      <c r="J2117" s="10" t="s">
        <v>152</v>
      </c>
      <c r="K2117" s="10">
        <v>0</v>
      </c>
      <c r="L2117" s="10">
        <v>1</v>
      </c>
      <c r="M2117" s="10" t="s">
        <v>33</v>
      </c>
      <c r="N2117" s="10">
        <v>1</v>
      </c>
      <c r="T2117" s="10">
        <v>0</v>
      </c>
      <c r="W2117" s="10">
        <v>0</v>
      </c>
      <c r="X2117" s="10">
        <v>0</v>
      </c>
      <c r="Y2117" s="10">
        <v>0</v>
      </c>
      <c r="AB2117" s="10">
        <v>0</v>
      </c>
      <c r="AC2117" s="10">
        <v>0</v>
      </c>
      <c r="AD2117" s="10">
        <v>0</v>
      </c>
      <c r="AE2117" s="10">
        <v>0</v>
      </c>
      <c r="AH2117" s="10">
        <v>1</v>
      </c>
      <c r="AJ2117" s="10">
        <v>1</v>
      </c>
      <c r="AK2117" s="10">
        <v>1</v>
      </c>
      <c r="AL2117" s="10">
        <v>0</v>
      </c>
      <c r="AM2117" s="10">
        <v>0</v>
      </c>
      <c r="AN2117" s="10">
        <v>0</v>
      </c>
      <c r="AO2117" s="10">
        <v>0</v>
      </c>
      <c r="AQ2117" s="10">
        <v>9.2167227891618957</v>
      </c>
      <c r="AR2117" s="10">
        <v>19.159124603568717</v>
      </c>
      <c r="AS2117" s="10">
        <v>32.523372647853463</v>
      </c>
      <c r="AT2117" s="10">
        <v>216.59298554530454</v>
      </c>
      <c r="AU2117" s="10">
        <v>4.2762331685676802</v>
      </c>
      <c r="AV2117" s="10">
        <v>333.67752883600957</v>
      </c>
      <c r="AW2117" s="10">
        <v>554.54674754988173</v>
      </c>
      <c r="AX2117" s="10">
        <v>0.85145738898777734</v>
      </c>
      <c r="AY2117" s="10">
        <v>13.059078372864025</v>
      </c>
      <c r="AZ2117" s="10" t="s">
        <v>33</v>
      </c>
      <c r="BA2117" s="10">
        <v>2121</v>
      </c>
      <c r="BB2117" s="10" t="s">
        <v>33</v>
      </c>
      <c r="BC2117" s="10">
        <v>2063</v>
      </c>
      <c r="BE2117" s="10" t="s">
        <v>33</v>
      </c>
      <c r="BF2117" s="10" t="s">
        <v>33</v>
      </c>
      <c r="BG2117" s="10" t="s">
        <v>33</v>
      </c>
      <c r="BH2117" s="13" t="s">
        <v>33</v>
      </c>
      <c r="BI2117" s="10" t="s">
        <v>33</v>
      </c>
      <c r="BJ2117" s="10" t="s">
        <v>33</v>
      </c>
      <c r="BL2117" s="10" t="s">
        <v>33</v>
      </c>
      <c r="BM2117" s="10" t="s">
        <v>33</v>
      </c>
      <c r="BP2117" s="10" t="s">
        <v>33</v>
      </c>
      <c r="BQ2117" s="10">
        <v>0</v>
      </c>
      <c r="BR2117" s="10" t="s">
        <v>152</v>
      </c>
      <c r="BS2117" s="11">
        <v>32.523372647853463</v>
      </c>
      <c r="BT2117" s="11">
        <v>554.54674754988173</v>
      </c>
      <c r="BU2117" s="10">
        <v>2117</v>
      </c>
    </row>
    <row r="2118" spans="1:73" s="10" customFormat="1" x14ac:dyDescent="0.45">
      <c r="A2118" s="10" t="s">
        <v>33</v>
      </c>
      <c r="D2118" s="10" t="s">
        <v>33</v>
      </c>
      <c r="E2118" s="10">
        <v>2117</v>
      </c>
      <c r="F2118" s="10">
        <v>2238</v>
      </c>
      <c r="H2118" s="10">
        <v>582</v>
      </c>
      <c r="J2118" s="10" t="s">
        <v>33</v>
      </c>
      <c r="K2118" s="10" t="s">
        <v>469</v>
      </c>
      <c r="L2118" s="10" t="s">
        <v>33</v>
      </c>
      <c r="M2118" s="10">
        <v>0.4</v>
      </c>
      <c r="N2118" s="10">
        <v>0.4</v>
      </c>
      <c r="T2118" s="10">
        <v>0</v>
      </c>
      <c r="W2118" s="10">
        <v>0</v>
      </c>
      <c r="X2118" s="10">
        <v>0</v>
      </c>
      <c r="Y2118" s="10">
        <v>0</v>
      </c>
      <c r="AB2118" s="10">
        <v>0</v>
      </c>
      <c r="AC2118" s="10">
        <v>0</v>
      </c>
      <c r="AD2118" s="10">
        <v>0</v>
      </c>
      <c r="AE2118" s="10">
        <v>0</v>
      </c>
      <c r="AH2118" s="10">
        <v>1</v>
      </c>
      <c r="AJ2118" s="10" t="s">
        <v>33</v>
      </c>
      <c r="AK2118" s="10">
        <v>0.4</v>
      </c>
      <c r="AL2118" s="10">
        <v>0</v>
      </c>
      <c r="AM2118" s="10">
        <v>0</v>
      </c>
      <c r="AN2118" s="10">
        <v>0</v>
      </c>
      <c r="AO2118" s="10">
        <v>0</v>
      </c>
      <c r="AQ2118" s="10">
        <v>1.1087458511106247</v>
      </c>
      <c r="AR2118" s="10">
        <v>2.2333029695035531</v>
      </c>
      <c r="AS2118" s="10">
        <v>3.840984453613959</v>
      </c>
      <c r="AT2118" s="10">
        <v>26.055527501099682</v>
      </c>
      <c r="AU2118" s="10">
        <v>1.4930312227639611</v>
      </c>
      <c r="AV2118" s="10">
        <v>49.130877858404439</v>
      </c>
      <c r="AW2118" s="10">
        <v>76.679436582268082</v>
      </c>
      <c r="AX2118" s="10" t="s">
        <v>33</v>
      </c>
      <c r="AY2118" s="10" t="s">
        <v>33</v>
      </c>
      <c r="AZ2118" s="10" t="s">
        <v>33</v>
      </c>
      <c r="BA2118" s="10" t="s">
        <v>33</v>
      </c>
      <c r="BB2118" s="10">
        <v>2117</v>
      </c>
      <c r="BC2118" s="10">
        <v>2238</v>
      </c>
      <c r="BE2118" s="10" t="s">
        <v>152</v>
      </c>
      <c r="BF2118" s="10" t="s">
        <v>3245</v>
      </c>
      <c r="BG2118" s="10">
        <v>3.2704345940167863</v>
      </c>
      <c r="BH2118" s="13">
        <v>59.2927816763763</v>
      </c>
      <c r="BI2118" s="10">
        <v>98</v>
      </c>
      <c r="BJ2118" s="10" t="s">
        <v>33</v>
      </c>
      <c r="BL2118" s="10" t="s">
        <v>33</v>
      </c>
      <c r="BM2118" s="10" t="s">
        <v>33</v>
      </c>
      <c r="BP2118" s="10" t="s">
        <v>33</v>
      </c>
      <c r="BQ2118" s="10" t="s">
        <v>33</v>
      </c>
      <c r="BR2118" s="10" t="s">
        <v>33</v>
      </c>
      <c r="BS2118" s="11" t="s">
        <v>33</v>
      </c>
      <c r="BT2118" s="11" t="s">
        <v>33</v>
      </c>
      <c r="BU2118" s="10">
        <v>2118</v>
      </c>
    </row>
    <row r="2119" spans="1:73" s="10" customFormat="1" x14ac:dyDescent="0.45">
      <c r="A2119" s="10" t="s">
        <v>33</v>
      </c>
      <c r="D2119" s="10" t="s">
        <v>33</v>
      </c>
      <c r="E2119" s="10">
        <v>2117</v>
      </c>
      <c r="F2119" s="10">
        <v>2245</v>
      </c>
      <c r="H2119" s="10">
        <v>583</v>
      </c>
      <c r="J2119" s="10" t="s">
        <v>33</v>
      </c>
      <c r="K2119" s="10" t="s">
        <v>773</v>
      </c>
      <c r="L2119" s="10" t="s">
        <v>33</v>
      </c>
      <c r="M2119" s="10">
        <v>0.3</v>
      </c>
      <c r="N2119" s="10">
        <v>0.3</v>
      </c>
      <c r="T2119" s="10">
        <v>0</v>
      </c>
      <c r="W2119" s="10">
        <v>0</v>
      </c>
      <c r="X2119" s="10">
        <v>0</v>
      </c>
      <c r="Y2119" s="10">
        <v>0</v>
      </c>
      <c r="AB2119" s="10">
        <v>0</v>
      </c>
      <c r="AC2119" s="10">
        <v>0</v>
      </c>
      <c r="AD2119" s="10">
        <v>0</v>
      </c>
      <c r="AE2119" s="10">
        <v>0</v>
      </c>
      <c r="AH2119" s="10">
        <v>1</v>
      </c>
      <c r="AJ2119" s="10" t="s">
        <v>33</v>
      </c>
      <c r="AK2119" s="10">
        <v>0.3</v>
      </c>
      <c r="AL2119" s="10">
        <v>0</v>
      </c>
      <c r="AM2119" s="10">
        <v>0</v>
      </c>
      <c r="AN2119" s="10">
        <v>0</v>
      </c>
      <c r="AO2119" s="10">
        <v>0</v>
      </c>
      <c r="AQ2119" s="10">
        <v>4.4441402955887757</v>
      </c>
      <c r="AR2119" s="10">
        <v>10.042503240166672</v>
      </c>
      <c r="AS2119" s="10">
        <v>16.486506668770396</v>
      </c>
      <c r="AT2119" s="10">
        <v>104.43729694633623</v>
      </c>
      <c r="AU2119" s="10">
        <v>0.89489595623355067</v>
      </c>
      <c r="AV2119" s="10">
        <v>165.92107167948811</v>
      </c>
      <c r="AW2119" s="10">
        <v>271.25326458205791</v>
      </c>
      <c r="AX2119" s="10" t="s">
        <v>33</v>
      </c>
      <c r="AY2119" s="10" t="s">
        <v>33</v>
      </c>
      <c r="AZ2119" s="10" t="s">
        <v>33</v>
      </c>
      <c r="BA2119" s="10" t="s">
        <v>33</v>
      </c>
      <c r="BB2119" s="10">
        <v>2117</v>
      </c>
      <c r="BC2119" s="10">
        <v>2245</v>
      </c>
      <c r="BE2119" s="10" t="s">
        <v>152</v>
      </c>
      <c r="BF2119" s="10" t="s">
        <v>772</v>
      </c>
      <c r="BG2119" s="10">
        <v>14.03755792172082</v>
      </c>
      <c r="BH2119" s="13">
        <v>199.58622285454325</v>
      </c>
      <c r="BI2119" s="10">
        <v>99</v>
      </c>
      <c r="BJ2119" s="10" t="s">
        <v>33</v>
      </c>
      <c r="BL2119" s="10" t="s">
        <v>33</v>
      </c>
      <c r="BM2119" s="10" t="s">
        <v>33</v>
      </c>
      <c r="BP2119" s="10" t="s">
        <v>33</v>
      </c>
      <c r="BQ2119" s="10" t="s">
        <v>33</v>
      </c>
      <c r="BR2119" s="10" t="s">
        <v>33</v>
      </c>
      <c r="BS2119" s="11" t="s">
        <v>33</v>
      </c>
      <c r="BT2119" s="11" t="s">
        <v>33</v>
      </c>
      <c r="BU2119" s="10">
        <v>2119</v>
      </c>
    </row>
    <row r="2120" spans="1:73" s="10" customFormat="1" x14ac:dyDescent="0.45">
      <c r="A2120" s="10" t="s">
        <v>33</v>
      </c>
      <c r="D2120" s="10" t="s">
        <v>33</v>
      </c>
      <c r="E2120" s="10">
        <v>2117</v>
      </c>
      <c r="F2120" s="10">
        <v>2253</v>
      </c>
      <c r="H2120" s="10">
        <v>584</v>
      </c>
      <c r="J2120" s="10" t="s">
        <v>33</v>
      </c>
      <c r="K2120" s="10" t="s">
        <v>470</v>
      </c>
      <c r="L2120" s="10" t="s">
        <v>33</v>
      </c>
      <c r="M2120" s="10">
        <v>0.3</v>
      </c>
      <c r="N2120" s="10">
        <v>0.3</v>
      </c>
      <c r="T2120" s="10">
        <v>0</v>
      </c>
      <c r="W2120" s="10">
        <v>0</v>
      </c>
      <c r="X2120" s="10">
        <v>0</v>
      </c>
      <c r="Y2120" s="10">
        <v>0</v>
      </c>
      <c r="AB2120" s="10">
        <v>0</v>
      </c>
      <c r="AC2120" s="10">
        <v>0</v>
      </c>
      <c r="AD2120" s="10">
        <v>0</v>
      </c>
      <c r="AE2120" s="10">
        <v>0</v>
      </c>
      <c r="AH2120" s="10">
        <v>1</v>
      </c>
      <c r="AJ2120" s="10" t="s">
        <v>33</v>
      </c>
      <c r="AK2120" s="10">
        <v>0.3</v>
      </c>
      <c r="AL2120" s="10">
        <v>0</v>
      </c>
      <c r="AM2120" s="10">
        <v>0</v>
      </c>
      <c r="AN2120" s="10">
        <v>0</v>
      </c>
      <c r="AO2120" s="10">
        <v>0</v>
      </c>
      <c r="AQ2120" s="10">
        <v>3.6638366424624964</v>
      </c>
      <c r="AR2120" s="10">
        <v>6.8833183938984925</v>
      </c>
      <c r="AS2120" s="10">
        <v>12.195881525469112</v>
      </c>
      <c r="AT2120" s="10">
        <v>86.100161097868664</v>
      </c>
      <c r="AU2120" s="10">
        <v>1.8883059895701686</v>
      </c>
      <c r="AV2120" s="10">
        <v>118.62557929811705</v>
      </c>
      <c r="AW2120" s="10">
        <v>206.61404638555587</v>
      </c>
      <c r="AX2120" s="10" t="s">
        <v>33</v>
      </c>
      <c r="AY2120" s="10" t="s">
        <v>33</v>
      </c>
      <c r="AZ2120" s="10" t="s">
        <v>33</v>
      </c>
      <c r="BA2120" s="10" t="s">
        <v>33</v>
      </c>
      <c r="BB2120" s="10">
        <v>2117</v>
      </c>
      <c r="BC2120" s="10">
        <v>2253</v>
      </c>
      <c r="BE2120" s="10" t="s">
        <v>152</v>
      </c>
      <c r="BF2120" s="10" t="s">
        <v>470</v>
      </c>
      <c r="BG2120" s="10">
        <v>10.3842734400802</v>
      </c>
      <c r="BH2120" s="13">
        <v>126.33343308423851</v>
      </c>
      <c r="BI2120" s="10">
        <v>100</v>
      </c>
      <c r="BJ2120" s="10" t="s">
        <v>33</v>
      </c>
      <c r="BL2120" s="10" t="s">
        <v>33</v>
      </c>
      <c r="BM2120" s="10" t="s">
        <v>33</v>
      </c>
      <c r="BP2120" s="10" t="s">
        <v>33</v>
      </c>
      <c r="BQ2120" s="10" t="s">
        <v>33</v>
      </c>
      <c r="BR2120" s="10" t="s">
        <v>33</v>
      </c>
      <c r="BS2120" s="11" t="s">
        <v>33</v>
      </c>
      <c r="BT2120" s="11" t="s">
        <v>33</v>
      </c>
      <c r="BU2120" s="10">
        <v>2120</v>
      </c>
    </row>
    <row r="2121" spans="1:73" s="10" customFormat="1" x14ac:dyDescent="0.45">
      <c r="A2121" s="10">
        <v>561</v>
      </c>
      <c r="D2121" s="10">
        <v>2125</v>
      </c>
      <c r="E2121" s="10" t="s">
        <v>33</v>
      </c>
      <c r="F2121" s="10">
        <v>2064</v>
      </c>
      <c r="H2121" s="10" t="s">
        <v>33</v>
      </c>
      <c r="J2121" s="10" t="s">
        <v>457</v>
      </c>
      <c r="K2121" s="10">
        <v>0</v>
      </c>
      <c r="L2121" s="10">
        <v>1</v>
      </c>
      <c r="M2121" s="10" t="s">
        <v>33</v>
      </c>
      <c r="N2121" s="10">
        <v>1</v>
      </c>
      <c r="T2121" s="10">
        <v>0</v>
      </c>
      <c r="W2121" s="10">
        <v>0</v>
      </c>
      <c r="X2121" s="10">
        <v>0</v>
      </c>
      <c r="Y2121" s="10">
        <v>0</v>
      </c>
      <c r="AB2121" s="10">
        <v>0</v>
      </c>
      <c r="AC2121" s="10">
        <v>0</v>
      </c>
      <c r="AD2121" s="10">
        <v>0</v>
      </c>
      <c r="AE2121" s="10">
        <v>0</v>
      </c>
      <c r="AH2121" s="10">
        <v>1</v>
      </c>
      <c r="AJ2121" s="10">
        <v>1</v>
      </c>
      <c r="AK2121" s="10">
        <v>1</v>
      </c>
      <c r="AL2121" s="10">
        <v>0</v>
      </c>
      <c r="AM2121" s="10">
        <v>0</v>
      </c>
      <c r="AN2121" s="10">
        <v>0</v>
      </c>
      <c r="AO2121" s="10">
        <v>0</v>
      </c>
      <c r="AQ2121" s="10">
        <v>11.107652746213212</v>
      </c>
      <c r="AR2121" s="10">
        <v>22.774785096395618</v>
      </c>
      <c r="AS2121" s="10">
        <v>38.880881578404775</v>
      </c>
      <c r="AT2121" s="10">
        <v>261.02983953601046</v>
      </c>
      <c r="AU2121" s="10">
        <v>2.678983491150889</v>
      </c>
      <c r="AV2121" s="10">
        <v>408.23220268530042</v>
      </c>
      <c r="AW2121" s="10">
        <v>671.94102571246185</v>
      </c>
      <c r="AX2121" s="10">
        <v>0.85145738898777734</v>
      </c>
      <c r="AY2121" s="10">
        <v>13.345187071321945</v>
      </c>
      <c r="AZ2121" s="10" t="s">
        <v>33</v>
      </c>
      <c r="BA2121" s="10">
        <v>2125</v>
      </c>
      <c r="BB2121" s="10" t="s">
        <v>33</v>
      </c>
      <c r="BC2121" s="10">
        <v>2064</v>
      </c>
      <c r="BE2121" s="10" t="s">
        <v>33</v>
      </c>
      <c r="BF2121" s="10" t="s">
        <v>33</v>
      </c>
      <c r="BG2121" s="10" t="s">
        <v>33</v>
      </c>
      <c r="BH2121" s="13" t="s">
        <v>33</v>
      </c>
      <c r="BI2121" s="10" t="s">
        <v>33</v>
      </c>
      <c r="BJ2121" s="10" t="s">
        <v>33</v>
      </c>
      <c r="BL2121" s="10" t="s">
        <v>33</v>
      </c>
      <c r="BM2121" s="10" t="s">
        <v>33</v>
      </c>
      <c r="BP2121" s="10" t="s">
        <v>33</v>
      </c>
      <c r="BQ2121" s="10">
        <v>0</v>
      </c>
      <c r="BR2121" s="10" t="s">
        <v>457</v>
      </c>
      <c r="BS2121" s="11">
        <v>38.880881578404775</v>
      </c>
      <c r="BT2121" s="11">
        <v>671.94102571246185</v>
      </c>
      <c r="BU2121" s="10">
        <v>2121</v>
      </c>
    </row>
    <row r="2122" spans="1:73" s="10" customFormat="1" x14ac:dyDescent="0.45">
      <c r="A2122" s="10" t="s">
        <v>33</v>
      </c>
      <c r="D2122" s="10" t="s">
        <v>33</v>
      </c>
      <c r="E2122" s="10">
        <v>2121</v>
      </c>
      <c r="F2122" s="10">
        <v>2166</v>
      </c>
      <c r="H2122" s="10">
        <v>570</v>
      </c>
      <c r="J2122" s="10" t="s">
        <v>33</v>
      </c>
      <c r="K2122" s="10" t="s">
        <v>52</v>
      </c>
      <c r="L2122" s="10" t="s">
        <v>33</v>
      </c>
      <c r="M2122" s="10">
        <v>0.4</v>
      </c>
      <c r="N2122" s="10">
        <v>0.4</v>
      </c>
      <c r="T2122" s="10">
        <v>0</v>
      </c>
      <c r="W2122" s="10">
        <v>0</v>
      </c>
      <c r="X2122" s="10">
        <v>0</v>
      </c>
      <c r="Y2122" s="10">
        <v>0</v>
      </c>
      <c r="AB2122" s="10">
        <v>0</v>
      </c>
      <c r="AC2122" s="10">
        <v>0</v>
      </c>
      <c r="AD2122" s="10">
        <v>0</v>
      </c>
      <c r="AE2122" s="10">
        <v>0</v>
      </c>
      <c r="AH2122" s="10">
        <v>1</v>
      </c>
      <c r="AJ2122" s="10" t="s">
        <v>33</v>
      </c>
      <c r="AK2122" s="10">
        <v>0.4</v>
      </c>
      <c r="AL2122" s="10">
        <v>0</v>
      </c>
      <c r="AM2122" s="10">
        <v>0</v>
      </c>
      <c r="AN2122" s="10">
        <v>0</v>
      </c>
      <c r="AO2122" s="10">
        <v>0</v>
      </c>
      <c r="AQ2122" s="10">
        <v>0.43319327345292502</v>
      </c>
      <c r="AR2122" s="10">
        <v>1.6935094376594471</v>
      </c>
      <c r="AS2122" s="10">
        <v>2.3216396841661884</v>
      </c>
      <c r="AT2122" s="10">
        <v>10.180041926143739</v>
      </c>
      <c r="AU2122" s="10">
        <v>0.17080248307917067</v>
      </c>
      <c r="AV2122" s="10">
        <v>23.853736084230022</v>
      </c>
      <c r="AW2122" s="10">
        <v>34.20458049345293</v>
      </c>
      <c r="AX2122" s="10" t="s">
        <v>33</v>
      </c>
      <c r="AY2122" s="10" t="s">
        <v>33</v>
      </c>
      <c r="AZ2122" s="10" t="s">
        <v>33</v>
      </c>
      <c r="BA2122" s="10" t="s">
        <v>33</v>
      </c>
      <c r="BB2122" s="10">
        <v>2121</v>
      </c>
      <c r="BC2122" s="10">
        <v>2166</v>
      </c>
      <c r="BE2122" s="10" t="s">
        <v>457</v>
      </c>
      <c r="BF2122" s="10" t="s">
        <v>3246</v>
      </c>
      <c r="BG2122" s="10">
        <v>1.9767772636505507</v>
      </c>
      <c r="BH2122" s="13">
        <v>26.379016228258017</v>
      </c>
      <c r="BI2122" s="10">
        <v>102</v>
      </c>
      <c r="BJ2122" s="10" t="s">
        <v>33</v>
      </c>
      <c r="BL2122" s="10" t="s">
        <v>33</v>
      </c>
      <c r="BM2122" s="10" t="s">
        <v>33</v>
      </c>
      <c r="BP2122" s="10" t="s">
        <v>33</v>
      </c>
      <c r="BQ2122" s="10" t="s">
        <v>33</v>
      </c>
      <c r="BR2122" s="10" t="s">
        <v>33</v>
      </c>
      <c r="BS2122" s="11" t="s">
        <v>33</v>
      </c>
      <c r="BT2122" s="11" t="s">
        <v>33</v>
      </c>
      <c r="BU2122" s="10">
        <v>2122</v>
      </c>
    </row>
    <row r="2123" spans="1:73" s="10" customFormat="1" x14ac:dyDescent="0.45">
      <c r="A2123" s="10" t="s">
        <v>33</v>
      </c>
      <c r="D2123" s="10" t="s">
        <v>33</v>
      </c>
      <c r="E2123" s="10">
        <v>2121</v>
      </c>
      <c r="F2123" s="10">
        <v>2173</v>
      </c>
      <c r="H2123" s="10">
        <v>571</v>
      </c>
      <c r="J2123" s="10" t="s">
        <v>33</v>
      </c>
      <c r="K2123" s="10" t="s">
        <v>462</v>
      </c>
      <c r="L2123" s="10" t="s">
        <v>33</v>
      </c>
      <c r="M2123" s="10">
        <v>0.35</v>
      </c>
      <c r="N2123" s="10">
        <v>0.35</v>
      </c>
      <c r="T2123" s="10">
        <v>0</v>
      </c>
      <c r="W2123" s="10">
        <v>0</v>
      </c>
      <c r="X2123" s="10">
        <v>0</v>
      </c>
      <c r="Y2123" s="10">
        <v>0</v>
      </c>
      <c r="AB2123" s="10">
        <v>0</v>
      </c>
      <c r="AC2123" s="10">
        <v>0</v>
      </c>
      <c r="AD2123" s="10">
        <v>0</v>
      </c>
      <c r="AE2123" s="10">
        <v>0</v>
      </c>
      <c r="AH2123" s="10">
        <v>1</v>
      </c>
      <c r="AJ2123" s="10" t="s">
        <v>33</v>
      </c>
      <c r="AK2123" s="10">
        <v>0.35</v>
      </c>
      <c r="AL2123" s="10">
        <v>0</v>
      </c>
      <c r="AM2123" s="10">
        <v>0</v>
      </c>
      <c r="AN2123" s="10">
        <v>0</v>
      </c>
      <c r="AO2123" s="10">
        <v>0</v>
      </c>
      <c r="AQ2123" s="10">
        <v>6.3101239433600513</v>
      </c>
      <c r="AR2123" s="10">
        <v>11.612666911185112</v>
      </c>
      <c r="AS2123" s="10">
        <v>20.762346629057184</v>
      </c>
      <c r="AT2123" s="10">
        <v>148.28791266896121</v>
      </c>
      <c r="AU2123" s="10">
        <v>0.77181440160685355</v>
      </c>
      <c r="AV2123" s="10">
        <v>215.02009150429927</v>
      </c>
      <c r="AW2123" s="10">
        <v>364.07981857486732</v>
      </c>
      <c r="AX2123" s="10" t="s">
        <v>33</v>
      </c>
      <c r="AY2123" s="10" t="s">
        <v>33</v>
      </c>
      <c r="AZ2123" s="10" t="s">
        <v>33</v>
      </c>
      <c r="BA2123" s="10" t="s">
        <v>33</v>
      </c>
      <c r="BB2123" s="10">
        <v>2121</v>
      </c>
      <c r="BC2123" s="10">
        <v>2173</v>
      </c>
      <c r="BE2123" s="10" t="s">
        <v>457</v>
      </c>
      <c r="BF2123" s="10" t="s">
        <v>3247</v>
      </c>
      <c r="BG2123" s="10">
        <v>17.678253450036209</v>
      </c>
      <c r="BH2123" s="13">
        <v>146.61945550920555</v>
      </c>
      <c r="BI2123" s="10">
        <v>103</v>
      </c>
      <c r="BJ2123" s="10" t="s">
        <v>33</v>
      </c>
      <c r="BL2123" s="10" t="s">
        <v>33</v>
      </c>
      <c r="BM2123" s="10" t="s">
        <v>33</v>
      </c>
      <c r="BP2123" s="10" t="s">
        <v>33</v>
      </c>
      <c r="BQ2123" s="10" t="s">
        <v>33</v>
      </c>
      <c r="BR2123" s="10" t="s">
        <v>33</v>
      </c>
      <c r="BS2123" s="11" t="s">
        <v>33</v>
      </c>
      <c r="BT2123" s="11" t="s">
        <v>33</v>
      </c>
      <c r="BU2123" s="10">
        <v>2123</v>
      </c>
    </row>
    <row r="2124" spans="1:73" s="10" customFormat="1" x14ac:dyDescent="0.45">
      <c r="A2124" s="10" t="s">
        <v>33</v>
      </c>
      <c r="D2124" s="10" t="s">
        <v>33</v>
      </c>
      <c r="E2124" s="10">
        <v>2121</v>
      </c>
      <c r="F2124" s="10">
        <v>2259</v>
      </c>
      <c r="H2124" s="10">
        <v>585</v>
      </c>
      <c r="J2124" s="10" t="s">
        <v>33</v>
      </c>
      <c r="K2124" s="10" t="s">
        <v>128</v>
      </c>
      <c r="L2124" s="10" t="s">
        <v>33</v>
      </c>
      <c r="M2124" s="10">
        <v>0.25</v>
      </c>
      <c r="N2124" s="10">
        <v>0.25</v>
      </c>
      <c r="T2124" s="10">
        <v>0</v>
      </c>
      <c r="W2124" s="10">
        <v>0</v>
      </c>
      <c r="X2124" s="10">
        <v>0</v>
      </c>
      <c r="Y2124" s="10">
        <v>0</v>
      </c>
      <c r="AB2124" s="10">
        <v>0</v>
      </c>
      <c r="AC2124" s="10">
        <v>0</v>
      </c>
      <c r="AD2124" s="10">
        <v>0</v>
      </c>
      <c r="AE2124" s="10">
        <v>0</v>
      </c>
      <c r="AH2124" s="10">
        <v>1</v>
      </c>
      <c r="AJ2124" s="10" t="s">
        <v>33</v>
      </c>
      <c r="AK2124" s="10">
        <v>0.25</v>
      </c>
      <c r="AL2124" s="10">
        <v>0</v>
      </c>
      <c r="AM2124" s="10">
        <v>0</v>
      </c>
      <c r="AN2124" s="10">
        <v>0</v>
      </c>
      <c r="AO2124" s="10">
        <v>0</v>
      </c>
      <c r="AQ2124" s="10">
        <v>4.3643355294002362</v>
      </c>
      <c r="AR2124" s="10">
        <v>9.468608747551059</v>
      </c>
      <c r="AS2124" s="10">
        <v>15.796895265181401</v>
      </c>
      <c r="AT2124" s="10">
        <v>102.56188494090554</v>
      </c>
      <c r="AU2124" s="10">
        <v>1.7363666064648646</v>
      </c>
      <c r="AV2124" s="10">
        <v>169.35837509677111</v>
      </c>
      <c r="AW2124" s="10">
        <v>273.65662664414151</v>
      </c>
      <c r="AX2124" s="10" t="s">
        <v>33</v>
      </c>
      <c r="AY2124" s="10" t="s">
        <v>33</v>
      </c>
      <c r="AZ2124" s="10" t="s">
        <v>33</v>
      </c>
      <c r="BA2124" s="10" t="s">
        <v>33</v>
      </c>
      <c r="BB2124" s="10">
        <v>2121</v>
      </c>
      <c r="BC2124" s="10">
        <v>2259</v>
      </c>
      <c r="BE2124" s="10" t="s">
        <v>457</v>
      </c>
      <c r="BF2124" s="10" t="s">
        <v>3248</v>
      </c>
      <c r="BG2124" s="10">
        <v>13.450383196604738</v>
      </c>
      <c r="BH2124" s="13">
        <v>131.70263134034292</v>
      </c>
      <c r="BI2124" s="10">
        <v>104</v>
      </c>
      <c r="BJ2124" s="10" t="s">
        <v>33</v>
      </c>
      <c r="BL2124" s="10" t="s">
        <v>33</v>
      </c>
      <c r="BM2124" s="10" t="s">
        <v>33</v>
      </c>
      <c r="BP2124" s="10" t="s">
        <v>33</v>
      </c>
      <c r="BQ2124" s="10" t="s">
        <v>33</v>
      </c>
      <c r="BR2124" s="10" t="s">
        <v>33</v>
      </c>
      <c r="BS2124" s="11" t="s">
        <v>33</v>
      </c>
      <c r="BT2124" s="11" t="s">
        <v>33</v>
      </c>
      <c r="BU2124" s="10">
        <v>2124</v>
      </c>
    </row>
    <row r="2125" spans="1:73" s="10" customFormat="1" x14ac:dyDescent="0.45">
      <c r="A2125" s="10">
        <v>562</v>
      </c>
      <c r="D2125" s="10">
        <v>2131</v>
      </c>
      <c r="E2125" s="10" t="s">
        <v>33</v>
      </c>
      <c r="F2125" s="10">
        <v>2081</v>
      </c>
      <c r="H2125" s="10" t="s">
        <v>33</v>
      </c>
      <c r="J2125" s="10" t="s">
        <v>241</v>
      </c>
      <c r="K2125" s="10">
        <v>0</v>
      </c>
      <c r="L2125" s="10">
        <v>1</v>
      </c>
      <c r="M2125" s="10" t="s">
        <v>33</v>
      </c>
      <c r="N2125" s="10">
        <v>1</v>
      </c>
      <c r="T2125" s="10">
        <v>0.3872983346207417</v>
      </c>
      <c r="W2125" s="10">
        <v>0.3889087296526012</v>
      </c>
      <c r="X2125" s="10" t="s">
        <v>35</v>
      </c>
      <c r="Y2125" s="10">
        <v>0.14142135623730953</v>
      </c>
      <c r="AB2125" s="10">
        <v>0.22768838354206836</v>
      </c>
      <c r="AC2125" s="10">
        <v>7.4999999999999997E-2</v>
      </c>
      <c r="AD2125" s="10">
        <v>0</v>
      </c>
      <c r="AE2125" s="10">
        <v>0</v>
      </c>
      <c r="AH2125" s="10">
        <v>1</v>
      </c>
      <c r="AJ2125" s="10">
        <v>1</v>
      </c>
      <c r="AK2125" s="10">
        <v>1</v>
      </c>
      <c r="AL2125" s="10">
        <v>0.3872983346207417</v>
      </c>
      <c r="AM2125" s="10">
        <v>0.3889087296526012</v>
      </c>
      <c r="AN2125" s="10">
        <v>7.4999999999999997E-2</v>
      </c>
      <c r="AO2125" s="10">
        <v>0</v>
      </c>
      <c r="AQ2125" s="10">
        <v>2.6160503341568377</v>
      </c>
      <c r="AR2125" s="10">
        <v>5.5351220475225213</v>
      </c>
      <c r="AS2125" s="10">
        <v>9.3283950320499365</v>
      </c>
      <c r="AT2125" s="10">
        <v>61.477182852685686</v>
      </c>
      <c r="AU2125" s="10">
        <v>2.6362190929890845</v>
      </c>
      <c r="AV2125" s="10">
        <v>52.205577987732838</v>
      </c>
      <c r="AW2125" s="10">
        <v>116.3189799334076</v>
      </c>
      <c r="AX2125" s="10">
        <v>1.6799359535791203E-2</v>
      </c>
      <c r="AY2125" s="10">
        <v>5.1670380883846505</v>
      </c>
      <c r="AZ2125" s="10" t="s">
        <v>33</v>
      </c>
      <c r="BA2125" s="10">
        <v>2131</v>
      </c>
      <c r="BB2125" s="10" t="s">
        <v>33</v>
      </c>
      <c r="BC2125" s="10">
        <v>2081</v>
      </c>
      <c r="BE2125" s="10" t="s">
        <v>33</v>
      </c>
      <c r="BF2125" s="10" t="s">
        <v>33</v>
      </c>
      <c r="BG2125" s="10" t="s">
        <v>33</v>
      </c>
      <c r="BH2125" s="13" t="s">
        <v>33</v>
      </c>
      <c r="BI2125" s="10" t="s">
        <v>33</v>
      </c>
      <c r="BJ2125" s="10" t="s">
        <v>33</v>
      </c>
      <c r="BL2125" s="10" t="s">
        <v>33</v>
      </c>
      <c r="BM2125" s="10" t="s">
        <v>33</v>
      </c>
      <c r="BP2125" s="10" t="s">
        <v>33</v>
      </c>
      <c r="BQ2125" s="10">
        <v>0</v>
      </c>
      <c r="BR2125" s="10" t="s">
        <v>241</v>
      </c>
      <c r="BS2125" s="11">
        <v>9.3283950320499365</v>
      </c>
      <c r="BT2125" s="11">
        <v>116.3189799334076</v>
      </c>
      <c r="BU2125" s="10">
        <v>2125</v>
      </c>
    </row>
    <row r="2126" spans="1:73" s="10" customFormat="1" x14ac:dyDescent="0.45">
      <c r="A2126" s="10" t="s">
        <v>33</v>
      </c>
      <c r="D2126" s="10" t="s">
        <v>33</v>
      </c>
      <c r="E2126" s="10">
        <v>2125</v>
      </c>
      <c r="F2126" s="10">
        <v>2265</v>
      </c>
      <c r="H2126" s="10">
        <v>586</v>
      </c>
      <c r="J2126" s="10" t="s">
        <v>33</v>
      </c>
      <c r="K2126" s="10" t="s">
        <v>370</v>
      </c>
      <c r="L2126" s="10" t="s">
        <v>33</v>
      </c>
      <c r="M2126" s="10">
        <v>0.64807406984078597</v>
      </c>
      <c r="N2126" s="10">
        <v>0.64807406984078597</v>
      </c>
      <c r="T2126" s="10">
        <v>0</v>
      </c>
      <c r="W2126" s="10">
        <v>0</v>
      </c>
      <c r="X2126" s="10">
        <v>0</v>
      </c>
      <c r="Y2126" s="10">
        <v>0</v>
      </c>
      <c r="AB2126" s="10">
        <v>0</v>
      </c>
      <c r="AC2126" s="10">
        <v>0</v>
      </c>
      <c r="AD2126" s="10">
        <v>0</v>
      </c>
      <c r="AE2126" s="10">
        <v>0</v>
      </c>
      <c r="AH2126" s="10">
        <v>1</v>
      </c>
      <c r="AJ2126" s="10" t="s">
        <v>33</v>
      </c>
      <c r="AK2126" s="10">
        <v>0.64807406984078597</v>
      </c>
      <c r="AL2126" s="10">
        <v>0</v>
      </c>
      <c r="AM2126" s="10">
        <v>0</v>
      </c>
      <c r="AN2126" s="10">
        <v>0</v>
      </c>
      <c r="AO2126" s="10">
        <v>0</v>
      </c>
      <c r="AQ2126" s="10">
        <v>2.0017316212492116</v>
      </c>
      <c r="AR2126" s="10">
        <v>4.9648030724355383</v>
      </c>
      <c r="AS2126" s="10">
        <v>7.8673139232468952</v>
      </c>
      <c r="AT2126" s="10">
        <v>47.040693099356474</v>
      </c>
      <c r="AU2126" s="10">
        <v>2.377152768042309</v>
      </c>
      <c r="AV2126" s="10">
        <v>48.142743910781014</v>
      </c>
      <c r="AW2126" s="10">
        <v>97.560589778179803</v>
      </c>
      <c r="AX2126" s="10" t="s">
        <v>33</v>
      </c>
      <c r="AY2126" s="10" t="s">
        <v>33</v>
      </c>
      <c r="AZ2126" s="10" t="s">
        <v>33</v>
      </c>
      <c r="BA2126" s="10" t="s">
        <v>33</v>
      </c>
      <c r="BB2126" s="10">
        <v>2125</v>
      </c>
      <c r="BC2126" s="10">
        <v>2265</v>
      </c>
      <c r="BE2126" s="10" t="s">
        <v>241</v>
      </c>
      <c r="BF2126" s="10" t="s">
        <v>3249</v>
      </c>
      <c r="BG2126" s="10">
        <v>0.13216583517756061</v>
      </c>
      <c r="BH2126" s="13">
        <v>85.937732159073065</v>
      </c>
      <c r="BI2126" s="10">
        <v>106</v>
      </c>
      <c r="BJ2126" s="10" t="s">
        <v>33</v>
      </c>
      <c r="BL2126" s="10" t="s">
        <v>33</v>
      </c>
      <c r="BM2126" s="10" t="s">
        <v>33</v>
      </c>
      <c r="BP2126" s="10" t="s">
        <v>33</v>
      </c>
      <c r="BQ2126" s="10" t="s">
        <v>33</v>
      </c>
      <c r="BR2126" s="10" t="s">
        <v>33</v>
      </c>
      <c r="BS2126" s="11" t="s">
        <v>33</v>
      </c>
      <c r="BT2126" s="11" t="s">
        <v>33</v>
      </c>
      <c r="BU2126" s="10">
        <v>2126</v>
      </c>
    </row>
    <row r="2127" spans="1:73" s="10" customFormat="1" x14ac:dyDescent="0.45">
      <c r="A2127" s="10" t="s">
        <v>33</v>
      </c>
      <c r="D2127" s="10" t="s">
        <v>33</v>
      </c>
      <c r="E2127" s="10">
        <v>2125</v>
      </c>
      <c r="F2127" s="10">
        <v>2270</v>
      </c>
      <c r="H2127" s="10">
        <v>587</v>
      </c>
      <c r="J2127" s="10" t="s">
        <v>33</v>
      </c>
      <c r="K2127" s="10" t="s">
        <v>72</v>
      </c>
      <c r="L2127" s="10" t="s">
        <v>33</v>
      </c>
      <c r="M2127" s="10">
        <v>0.2449489742783178</v>
      </c>
      <c r="N2127" s="10">
        <v>0.2449489742783178</v>
      </c>
      <c r="T2127" s="10">
        <v>0</v>
      </c>
      <c r="W2127" s="10">
        <v>0</v>
      </c>
      <c r="X2127" s="10">
        <v>0</v>
      </c>
      <c r="Y2127" s="10">
        <v>0</v>
      </c>
      <c r="AB2127" s="10">
        <v>0</v>
      </c>
      <c r="AC2127" s="10">
        <v>0</v>
      </c>
      <c r="AD2127" s="10">
        <v>0</v>
      </c>
      <c r="AE2127" s="10">
        <v>0</v>
      </c>
      <c r="AH2127" s="10">
        <v>1</v>
      </c>
      <c r="AJ2127" s="10" t="s">
        <v>33</v>
      </c>
      <c r="AK2127" s="10">
        <v>0.2449489742783178</v>
      </c>
      <c r="AL2127" s="10">
        <v>0</v>
      </c>
      <c r="AM2127" s="10">
        <v>0</v>
      </c>
      <c r="AN2127" s="10">
        <v>0</v>
      </c>
      <c r="AO2127" s="10">
        <v>0</v>
      </c>
      <c r="AQ2127" s="10">
        <v>0.21908902300206642</v>
      </c>
      <c r="AR2127" s="10">
        <v>5.1305631822318898E-2</v>
      </c>
      <c r="AS2127" s="10">
        <v>0.36898471517531523</v>
      </c>
      <c r="AT2127" s="10">
        <v>5.1485920405485608</v>
      </c>
      <c r="AU2127" s="10">
        <v>2.7886018001858928E-2</v>
      </c>
      <c r="AV2127" s="10">
        <v>2.0041126723312632</v>
      </c>
      <c r="AW2127" s="10">
        <v>7.1805907308816828</v>
      </c>
      <c r="AX2127" s="10" t="s">
        <v>33</v>
      </c>
      <c r="AY2127" s="10" t="s">
        <v>33</v>
      </c>
      <c r="AZ2127" s="10" t="s">
        <v>33</v>
      </c>
      <c r="BA2127" s="10" t="s">
        <v>33</v>
      </c>
      <c r="BB2127" s="10">
        <v>2125</v>
      </c>
      <c r="BC2127" s="10">
        <v>2270</v>
      </c>
      <c r="BE2127" s="10" t="s">
        <v>241</v>
      </c>
      <c r="BF2127" s="10" t="s">
        <v>3250</v>
      </c>
      <c r="BG2127" s="10">
        <v>6.1987068934416332E-3</v>
      </c>
      <c r="BH2127" s="13">
        <v>6.4377806217025118</v>
      </c>
      <c r="BI2127" s="10">
        <v>107</v>
      </c>
      <c r="BJ2127" s="10" t="s">
        <v>33</v>
      </c>
      <c r="BL2127" s="10" t="s">
        <v>33</v>
      </c>
      <c r="BM2127" s="10" t="s">
        <v>33</v>
      </c>
      <c r="BP2127" s="10" t="s">
        <v>33</v>
      </c>
      <c r="BQ2127" s="10" t="s">
        <v>33</v>
      </c>
      <c r="BR2127" s="10" t="s">
        <v>33</v>
      </c>
      <c r="BS2127" s="11" t="s">
        <v>33</v>
      </c>
      <c r="BT2127" s="11" t="s">
        <v>33</v>
      </c>
      <c r="BU2127" s="10">
        <v>2127</v>
      </c>
    </row>
    <row r="2128" spans="1:73" s="10" customFormat="1" x14ac:dyDescent="0.45">
      <c r="A2128" s="10" t="s">
        <v>33</v>
      </c>
      <c r="D2128" s="10" t="s">
        <v>33</v>
      </c>
      <c r="E2128" s="10">
        <v>2125</v>
      </c>
      <c r="F2128" s="10">
        <v>2044</v>
      </c>
      <c r="H2128" s="10">
        <v>545</v>
      </c>
      <c r="J2128" s="10" t="s">
        <v>33</v>
      </c>
      <c r="K2128" s="10" t="s">
        <v>42</v>
      </c>
      <c r="L2128" s="10" t="s">
        <v>33</v>
      </c>
      <c r="M2128" s="10">
        <v>1.0606601717798212</v>
      </c>
      <c r="N2128" s="10">
        <v>1.0606601717798212</v>
      </c>
      <c r="T2128" s="10">
        <v>0</v>
      </c>
      <c r="W2128" s="10">
        <v>0</v>
      </c>
      <c r="X2128" s="10">
        <v>0</v>
      </c>
      <c r="Y2128" s="10">
        <v>0</v>
      </c>
      <c r="AB2128" s="10">
        <v>0</v>
      </c>
      <c r="AC2128" s="10">
        <v>0</v>
      </c>
      <c r="AD2128" s="10">
        <v>0</v>
      </c>
      <c r="AE2128" s="10">
        <v>0</v>
      </c>
      <c r="AH2128" s="10">
        <v>1</v>
      </c>
      <c r="AJ2128" s="10" t="s">
        <v>33</v>
      </c>
      <c r="AK2128" s="10">
        <v>1.0606601717798212</v>
      </c>
      <c r="AL2128" s="10">
        <v>0</v>
      </c>
      <c r="AM2128" s="10">
        <v>0</v>
      </c>
      <c r="AN2128" s="10">
        <v>0</v>
      </c>
      <c r="AO2128" s="10">
        <v>0</v>
      </c>
      <c r="AQ2128" s="10">
        <v>0</v>
      </c>
      <c r="AR2128" s="10">
        <v>0</v>
      </c>
      <c r="AS2128" s="10">
        <v>0</v>
      </c>
      <c r="AT2128" s="10">
        <v>0</v>
      </c>
      <c r="AU2128" s="10">
        <v>0</v>
      </c>
      <c r="AV2128" s="10">
        <v>1.0606601717798212</v>
      </c>
      <c r="AW2128" s="10">
        <v>1.0606601717798212</v>
      </c>
      <c r="AX2128" s="10" t="s">
        <v>33</v>
      </c>
      <c r="AY2128" s="10" t="s">
        <v>33</v>
      </c>
      <c r="AZ2128" s="10" t="s">
        <v>33</v>
      </c>
      <c r="BA2128" s="10" t="s">
        <v>33</v>
      </c>
      <c r="BB2128" s="10">
        <v>2125</v>
      </c>
      <c r="BC2128" s="10">
        <v>2044</v>
      </c>
      <c r="BE2128" s="10" t="s">
        <v>241</v>
      </c>
      <c r="BF2128" s="10" t="s">
        <v>3251</v>
      </c>
      <c r="BG2128" s="10">
        <v>0</v>
      </c>
      <c r="BH2128" s="13">
        <v>2.7915301345624712</v>
      </c>
      <c r="BI2128" s="10">
        <v>108</v>
      </c>
      <c r="BJ2128" s="10" t="s">
        <v>33</v>
      </c>
      <c r="BL2128" s="10" t="s">
        <v>33</v>
      </c>
      <c r="BM2128" s="10" t="s">
        <v>33</v>
      </c>
      <c r="BP2128" s="10" t="s">
        <v>33</v>
      </c>
      <c r="BQ2128" s="10" t="s">
        <v>33</v>
      </c>
      <c r="BR2128" s="10" t="s">
        <v>33</v>
      </c>
      <c r="BS2128" s="11" t="s">
        <v>33</v>
      </c>
      <c r="BT2128" s="11" t="s">
        <v>33</v>
      </c>
      <c r="BU2128" s="10">
        <v>2128</v>
      </c>
    </row>
    <row r="2129" spans="1:73" s="10" customFormat="1" x14ac:dyDescent="0.45">
      <c r="A2129" s="10" t="s">
        <v>33</v>
      </c>
      <c r="D2129" s="10" t="s">
        <v>33</v>
      </c>
      <c r="E2129" s="10">
        <v>2125</v>
      </c>
      <c r="F2129" s="10">
        <v>2075</v>
      </c>
      <c r="H2129" s="10">
        <v>554</v>
      </c>
      <c r="J2129" s="10" t="s">
        <v>33</v>
      </c>
      <c r="K2129" s="10" t="s">
        <v>69</v>
      </c>
      <c r="L2129" s="10" t="s">
        <v>33</v>
      </c>
      <c r="M2129" s="10">
        <v>5.5901699437494743E-3</v>
      </c>
      <c r="N2129" s="10">
        <v>5.5901699437494743E-3</v>
      </c>
      <c r="T2129" s="10">
        <v>0</v>
      </c>
      <c r="W2129" s="10">
        <v>0</v>
      </c>
      <c r="X2129" s="10">
        <v>0</v>
      </c>
      <c r="Y2129" s="10">
        <v>0</v>
      </c>
      <c r="AB2129" s="10">
        <v>0</v>
      </c>
      <c r="AC2129" s="10">
        <v>0</v>
      </c>
      <c r="AD2129" s="10">
        <v>0</v>
      </c>
      <c r="AE2129" s="10">
        <v>0</v>
      </c>
      <c r="AH2129" s="10">
        <v>1</v>
      </c>
      <c r="AJ2129" s="10" t="s">
        <v>33</v>
      </c>
      <c r="AK2129" s="10">
        <v>5.5901699437494743E-3</v>
      </c>
      <c r="AL2129" s="10">
        <v>0</v>
      </c>
      <c r="AM2129" s="10">
        <v>0</v>
      </c>
      <c r="AN2129" s="10">
        <v>0</v>
      </c>
      <c r="AO2129" s="10">
        <v>0</v>
      </c>
      <c r="AQ2129" s="10">
        <v>4.4396703884954621E-3</v>
      </c>
      <c r="AR2129" s="10">
        <v>4.1935834005527105E-2</v>
      </c>
      <c r="AS2129" s="10">
        <v>4.8373356068845526E-2</v>
      </c>
      <c r="AT2129" s="10">
        <v>0.10433225412964336</v>
      </c>
      <c r="AU2129" s="10">
        <v>1.2659044652465314E-3</v>
      </c>
      <c r="AV2129" s="10">
        <v>0.81428997763549027</v>
      </c>
      <c r="AW2129" s="10">
        <v>0.91988813623038013</v>
      </c>
      <c r="AX2129" s="10" t="s">
        <v>33</v>
      </c>
      <c r="AY2129" s="10" t="s">
        <v>33</v>
      </c>
      <c r="AZ2129" s="10" t="s">
        <v>33</v>
      </c>
      <c r="BA2129" s="10" t="s">
        <v>33</v>
      </c>
      <c r="BB2129" s="10">
        <v>2125</v>
      </c>
      <c r="BC2129" s="10">
        <v>2075</v>
      </c>
      <c r="BE2129" s="10" t="s">
        <v>241</v>
      </c>
      <c r="BF2129" s="10" t="s">
        <v>3252</v>
      </c>
      <c r="BG2129" s="10">
        <v>8.1264140055338334E-4</v>
      </c>
      <c r="BH2129" s="13">
        <v>0.72299819494726214</v>
      </c>
      <c r="BI2129" s="10">
        <v>109</v>
      </c>
      <c r="BJ2129" s="10" t="s">
        <v>33</v>
      </c>
      <c r="BL2129" s="10" t="s">
        <v>33</v>
      </c>
      <c r="BM2129" s="10" t="s">
        <v>33</v>
      </c>
      <c r="BP2129" s="10" t="s">
        <v>33</v>
      </c>
      <c r="BQ2129" s="10" t="s">
        <v>33</v>
      </c>
      <c r="BR2129" s="10" t="s">
        <v>33</v>
      </c>
      <c r="BS2129" s="11" t="s">
        <v>33</v>
      </c>
      <c r="BT2129" s="11" t="s">
        <v>33</v>
      </c>
      <c r="BU2129" s="10">
        <v>2129</v>
      </c>
    </row>
    <row r="2130" spans="1:73" s="10" customFormat="1" x14ac:dyDescent="0.45">
      <c r="A2130" s="10" t="s">
        <v>33</v>
      </c>
      <c r="D2130" s="10" t="s">
        <v>33</v>
      </c>
      <c r="E2130" s="10">
        <v>2125</v>
      </c>
      <c r="F2130" s="10">
        <v>2139</v>
      </c>
      <c r="H2130" s="10">
        <v>564</v>
      </c>
      <c r="J2130" s="10" t="s">
        <v>33</v>
      </c>
      <c r="K2130" s="10" t="s">
        <v>76</v>
      </c>
      <c r="L2130" s="10" t="s">
        <v>33</v>
      </c>
      <c r="M2130" s="10">
        <v>7.0710678118654753E-3</v>
      </c>
      <c r="N2130" s="10">
        <v>7.0710678118654753E-3</v>
      </c>
      <c r="T2130" s="10">
        <v>0</v>
      </c>
      <c r="W2130" s="10">
        <v>0</v>
      </c>
      <c r="X2130" s="10">
        <v>0</v>
      </c>
      <c r="Y2130" s="10">
        <v>0</v>
      </c>
      <c r="AB2130" s="10">
        <v>0</v>
      </c>
      <c r="AC2130" s="10">
        <v>0</v>
      </c>
      <c r="AD2130" s="10">
        <v>0</v>
      </c>
      <c r="AE2130" s="10">
        <v>0</v>
      </c>
      <c r="AH2130" s="10">
        <v>1</v>
      </c>
      <c r="AJ2130" s="10" t="s">
        <v>33</v>
      </c>
      <c r="AK2130" s="10">
        <v>7.0710678118654753E-3</v>
      </c>
      <c r="AL2130" s="10">
        <v>0</v>
      </c>
      <c r="AM2130" s="10">
        <v>0</v>
      </c>
      <c r="AN2130" s="10">
        <v>0</v>
      </c>
      <c r="AO2130" s="10">
        <v>0</v>
      </c>
      <c r="AQ2130" s="10">
        <v>3.4916848963225822E-3</v>
      </c>
      <c r="AR2130" s="10">
        <v>1.3168779606535293E-2</v>
      </c>
      <c r="AS2130" s="10">
        <v>1.8231722706203036E-2</v>
      </c>
      <c r="AT2130" s="10">
        <v>8.2054595063580676E-2</v>
      </c>
      <c r="AU2130" s="10">
        <v>2.2260189376018327E-3</v>
      </c>
      <c r="AV2130" s="10">
        <v>0.18377125520524967</v>
      </c>
      <c r="AW2130" s="10">
        <v>0.2680518692064322</v>
      </c>
      <c r="AX2130" s="10" t="s">
        <v>33</v>
      </c>
      <c r="AY2130" s="10" t="s">
        <v>33</v>
      </c>
      <c r="AZ2130" s="10" t="s">
        <v>33</v>
      </c>
      <c r="BA2130" s="10" t="s">
        <v>33</v>
      </c>
      <c r="BB2130" s="10">
        <v>2125</v>
      </c>
      <c r="BC2130" s="10">
        <v>2139</v>
      </c>
      <c r="BE2130" s="10" t="s">
        <v>241</v>
      </c>
      <c r="BF2130" s="10" t="s">
        <v>3253</v>
      </c>
      <c r="BG2130" s="10">
        <v>3.0628126469835296E-4</v>
      </c>
      <c r="BH2130" s="13">
        <v>0.19626178006434711</v>
      </c>
      <c r="BI2130" s="10">
        <v>110</v>
      </c>
      <c r="BJ2130" s="10" t="s">
        <v>33</v>
      </c>
      <c r="BL2130" s="10" t="s">
        <v>33</v>
      </c>
      <c r="BM2130" s="10" t="s">
        <v>33</v>
      </c>
      <c r="BP2130" s="10" t="s">
        <v>33</v>
      </c>
      <c r="BQ2130" s="10" t="s">
        <v>33</v>
      </c>
      <c r="BR2130" s="10" t="s">
        <v>33</v>
      </c>
      <c r="BS2130" s="11" t="s">
        <v>33</v>
      </c>
      <c r="BT2130" s="11" t="s">
        <v>33</v>
      </c>
      <c r="BU2130" s="10">
        <v>2130</v>
      </c>
    </row>
    <row r="2131" spans="1:73" s="10" customFormat="1" x14ac:dyDescent="0.45">
      <c r="A2131" s="10">
        <v>563</v>
      </c>
      <c r="D2131" s="10">
        <v>2139</v>
      </c>
      <c r="E2131" s="10" t="s">
        <v>33</v>
      </c>
      <c r="F2131" s="10">
        <v>2111</v>
      </c>
      <c r="H2131" s="10" t="s">
        <v>33</v>
      </c>
      <c r="J2131" s="10" t="s">
        <v>95</v>
      </c>
      <c r="K2131" s="10">
        <v>0</v>
      </c>
      <c r="L2131" s="10">
        <v>1</v>
      </c>
      <c r="M2131" s="10" t="s">
        <v>33</v>
      </c>
      <c r="N2131" s="10">
        <v>1</v>
      </c>
      <c r="T2131" s="10">
        <v>0.31622776601683794</v>
      </c>
      <c r="W2131" s="10">
        <v>0.1944543648263006</v>
      </c>
      <c r="X2131" s="10" t="s">
        <v>35</v>
      </c>
      <c r="Y2131" s="10">
        <v>7.0710678118654766E-2</v>
      </c>
      <c r="AB2131" s="10">
        <v>0.11384419177103418</v>
      </c>
      <c r="AC2131" s="10">
        <v>7.4999999999999997E-2</v>
      </c>
      <c r="AD2131" s="10">
        <v>0</v>
      </c>
      <c r="AE2131" s="10">
        <v>0</v>
      </c>
      <c r="AH2131" s="10">
        <v>1</v>
      </c>
      <c r="AJ2131" s="10">
        <v>1</v>
      </c>
      <c r="AK2131" s="10">
        <v>1</v>
      </c>
      <c r="AL2131" s="10">
        <v>0.31622776601683794</v>
      </c>
      <c r="AM2131" s="10">
        <v>0.1944543648263006</v>
      </c>
      <c r="AN2131" s="10">
        <v>7.4999999999999997E-2</v>
      </c>
      <c r="AO2131" s="10">
        <v>0</v>
      </c>
      <c r="AQ2131" s="10">
        <v>0.75152002538233398</v>
      </c>
      <c r="AR2131" s="10">
        <v>1.0766947817339618</v>
      </c>
      <c r="AS2131" s="10">
        <v>2.166398818538346</v>
      </c>
      <c r="AT2131" s="10">
        <v>17.660720596484847</v>
      </c>
      <c r="AU2131" s="10">
        <v>0.24569831350172183</v>
      </c>
      <c r="AV2131" s="10">
        <v>13.684680551125279</v>
      </c>
      <c r="AW2131" s="10">
        <v>31.591099461111849</v>
      </c>
      <c r="AX2131" s="10">
        <v>1.2727922061357855E-3</v>
      </c>
      <c r="AY2131" s="10">
        <v>0.92908493554865323</v>
      </c>
      <c r="AZ2131" s="10" t="s">
        <v>33</v>
      </c>
      <c r="BA2131" s="10">
        <v>2139</v>
      </c>
      <c r="BB2131" s="10" t="s">
        <v>33</v>
      </c>
      <c r="BC2131" s="10">
        <v>2111</v>
      </c>
      <c r="BE2131" s="10" t="s">
        <v>33</v>
      </c>
      <c r="BF2131" s="10" t="s">
        <v>33</v>
      </c>
      <c r="BG2131" s="10" t="s">
        <v>33</v>
      </c>
      <c r="BH2131" s="13" t="s">
        <v>33</v>
      </c>
      <c r="BI2131" s="10" t="s">
        <v>33</v>
      </c>
      <c r="BJ2131" s="10" t="s">
        <v>33</v>
      </c>
      <c r="BL2131" s="10" t="s">
        <v>33</v>
      </c>
      <c r="BM2131" s="10" t="s">
        <v>33</v>
      </c>
      <c r="BP2131" s="10" t="s">
        <v>33</v>
      </c>
      <c r="BQ2131" s="10">
        <v>0</v>
      </c>
      <c r="BR2131" s="10" t="s">
        <v>95</v>
      </c>
      <c r="BS2131" s="11">
        <v>2.166398818538346</v>
      </c>
      <c r="BT2131" s="11">
        <v>31.591099461111849</v>
      </c>
      <c r="BU2131" s="10">
        <v>2131</v>
      </c>
    </row>
    <row r="2132" spans="1:73" s="10" customFormat="1" x14ac:dyDescent="0.45">
      <c r="A2132" s="10" t="s">
        <v>33</v>
      </c>
      <c r="D2132" s="10" t="s">
        <v>33</v>
      </c>
      <c r="E2132" s="10">
        <v>2131</v>
      </c>
      <c r="F2132" s="10">
        <v>2117</v>
      </c>
      <c r="H2132" s="10">
        <v>560</v>
      </c>
      <c r="J2132" s="10" t="s">
        <v>33</v>
      </c>
      <c r="K2132" s="10" t="s">
        <v>152</v>
      </c>
      <c r="L2132" s="10" t="s">
        <v>33</v>
      </c>
      <c r="M2132" s="10">
        <v>1.4142135623730951E-2</v>
      </c>
      <c r="N2132" s="10">
        <v>1.4142135623730951E-2</v>
      </c>
      <c r="T2132" s="10">
        <v>0</v>
      </c>
      <c r="W2132" s="10">
        <v>0</v>
      </c>
      <c r="X2132" s="10">
        <v>0</v>
      </c>
      <c r="Y2132" s="10">
        <v>0</v>
      </c>
      <c r="AB2132" s="10">
        <v>0</v>
      </c>
      <c r="AC2132" s="10">
        <v>0</v>
      </c>
      <c r="AD2132" s="10">
        <v>0</v>
      </c>
      <c r="AE2132" s="10">
        <v>0</v>
      </c>
      <c r="AH2132" s="10">
        <v>1</v>
      </c>
      <c r="AJ2132" s="10" t="s">
        <v>33</v>
      </c>
      <c r="AK2132" s="10">
        <v>1.4142135623730951E-2</v>
      </c>
      <c r="AL2132" s="10">
        <v>0</v>
      </c>
      <c r="AM2132" s="10">
        <v>0</v>
      </c>
      <c r="AN2132" s="10">
        <v>0</v>
      </c>
      <c r="AO2132" s="10">
        <v>0</v>
      </c>
      <c r="AQ2132" s="10">
        <v>0.13034414369065933</v>
      </c>
      <c r="AR2132" s="10">
        <v>0.2709509385756293</v>
      </c>
      <c r="AS2132" s="10">
        <v>0.45994994692708535</v>
      </c>
      <c r="AT2132" s="10">
        <v>3.0630873767304942</v>
      </c>
      <c r="AU2132" s="10">
        <v>6.0475069428580872E-2</v>
      </c>
      <c r="AV2132" s="10">
        <v>4.7189128673902427</v>
      </c>
      <c r="AW2132" s="10">
        <v>7.8424753135493184</v>
      </c>
      <c r="AX2132" s="10" t="s">
        <v>33</v>
      </c>
      <c r="AY2132" s="10" t="s">
        <v>33</v>
      </c>
      <c r="AZ2132" s="10" t="s">
        <v>33</v>
      </c>
      <c r="BA2132" s="10" t="s">
        <v>33</v>
      </c>
      <c r="BB2132" s="10">
        <v>2131</v>
      </c>
      <c r="BC2132" s="10">
        <v>2117</v>
      </c>
      <c r="BE2132" s="10" t="s">
        <v>95</v>
      </c>
      <c r="BF2132" s="10" t="s">
        <v>3254</v>
      </c>
      <c r="BG2132" s="10">
        <v>5.8542070766136247E-4</v>
      </c>
      <c r="BH2132" s="13">
        <v>0.36669283995407481</v>
      </c>
      <c r="BI2132" s="10">
        <v>112</v>
      </c>
      <c r="BJ2132" s="10" t="s">
        <v>33</v>
      </c>
      <c r="BL2132" s="10" t="s">
        <v>33</v>
      </c>
      <c r="BM2132" s="10" t="s">
        <v>33</v>
      </c>
      <c r="BP2132" s="10" t="s">
        <v>33</v>
      </c>
      <c r="BQ2132" s="10" t="s">
        <v>33</v>
      </c>
      <c r="BR2132" s="10" t="s">
        <v>33</v>
      </c>
      <c r="BS2132" s="11" t="s">
        <v>33</v>
      </c>
      <c r="BT2132" s="11" t="s">
        <v>33</v>
      </c>
      <c r="BU2132" s="10">
        <v>2132</v>
      </c>
    </row>
    <row r="2133" spans="1:73" s="10" customFormat="1" x14ac:dyDescent="0.45">
      <c r="A2133" s="10" t="s">
        <v>33</v>
      </c>
      <c r="D2133" s="10" t="s">
        <v>33</v>
      </c>
      <c r="E2133" s="10">
        <v>2131</v>
      </c>
      <c r="F2133" s="10">
        <v>2121</v>
      </c>
      <c r="H2133" s="10">
        <v>561</v>
      </c>
      <c r="J2133" s="10" t="s">
        <v>33</v>
      </c>
      <c r="K2133" s="10" t="s">
        <v>457</v>
      </c>
      <c r="L2133" s="10" t="s">
        <v>33</v>
      </c>
      <c r="M2133" s="10">
        <v>1.7320508075688773E-2</v>
      </c>
      <c r="N2133" s="10">
        <v>1.7320508075688773E-2</v>
      </c>
      <c r="T2133" s="10">
        <v>0</v>
      </c>
      <c r="W2133" s="10">
        <v>0</v>
      </c>
      <c r="X2133" s="10">
        <v>0</v>
      </c>
      <c r="Y2133" s="10">
        <v>0</v>
      </c>
      <c r="AB2133" s="10">
        <v>0</v>
      </c>
      <c r="AC2133" s="10">
        <v>0</v>
      </c>
      <c r="AD2133" s="10">
        <v>0</v>
      </c>
      <c r="AE2133" s="10">
        <v>0</v>
      </c>
      <c r="AH2133" s="10">
        <v>1</v>
      </c>
      <c r="AJ2133" s="10" t="s">
        <v>33</v>
      </c>
      <c r="AK2133" s="10">
        <v>1.7320508075688773E-2</v>
      </c>
      <c r="AL2133" s="10">
        <v>0</v>
      </c>
      <c r="AM2133" s="10">
        <v>0</v>
      </c>
      <c r="AN2133" s="10">
        <v>0</v>
      </c>
      <c r="AO2133" s="10">
        <v>0</v>
      </c>
      <c r="AQ2133" s="10">
        <v>0.19239018909273251</v>
      </c>
      <c r="AR2133" s="10">
        <v>0.39447084918419661</v>
      </c>
      <c r="AS2133" s="10">
        <v>0.67343662336865873</v>
      </c>
      <c r="AT2133" s="10">
        <v>4.5211694436792138</v>
      </c>
      <c r="AU2133" s="10">
        <v>4.6401355193115876E-2</v>
      </c>
      <c r="AV2133" s="10">
        <v>7.0707891633669622</v>
      </c>
      <c r="AW2133" s="10">
        <v>11.638359962239292</v>
      </c>
      <c r="AX2133" s="10" t="s">
        <v>33</v>
      </c>
      <c r="AY2133" s="10" t="s">
        <v>33</v>
      </c>
      <c r="AZ2133" s="10" t="s">
        <v>33</v>
      </c>
      <c r="BA2133" s="10" t="s">
        <v>33</v>
      </c>
      <c r="BB2133" s="10">
        <v>2131</v>
      </c>
      <c r="BC2133" s="10">
        <v>2121</v>
      </c>
      <c r="BE2133" s="10" t="s">
        <v>95</v>
      </c>
      <c r="BF2133" s="10" t="s">
        <v>3255</v>
      </c>
      <c r="BG2133" s="10">
        <v>8.5714488555002925E-4</v>
      </c>
      <c r="BH2133" s="13">
        <v>0.46902277602189024</v>
      </c>
      <c r="BI2133" s="10">
        <v>113</v>
      </c>
      <c r="BJ2133" s="10" t="s">
        <v>33</v>
      </c>
      <c r="BL2133" s="10" t="s">
        <v>33</v>
      </c>
      <c r="BM2133" s="10" t="s">
        <v>33</v>
      </c>
      <c r="BP2133" s="10" t="s">
        <v>33</v>
      </c>
      <c r="BQ2133" s="10" t="s">
        <v>33</v>
      </c>
      <c r="BR2133" s="10" t="s">
        <v>33</v>
      </c>
      <c r="BS2133" s="11" t="s">
        <v>33</v>
      </c>
      <c r="BT2133" s="11" t="s">
        <v>33</v>
      </c>
      <c r="BU2133" s="10">
        <v>2133</v>
      </c>
    </row>
    <row r="2134" spans="1:73" s="10" customFormat="1" x14ac:dyDescent="0.45">
      <c r="A2134" s="10" t="s">
        <v>33</v>
      </c>
      <c r="D2134" s="10" t="s">
        <v>33</v>
      </c>
      <c r="E2134" s="10">
        <v>2131</v>
      </c>
      <c r="F2134" s="10">
        <v>2087</v>
      </c>
      <c r="H2134" s="10">
        <v>556</v>
      </c>
      <c r="J2134" s="10" t="s">
        <v>33</v>
      </c>
      <c r="K2134" s="10" t="s">
        <v>60</v>
      </c>
      <c r="L2134" s="10" t="s">
        <v>33</v>
      </c>
      <c r="M2134" s="10">
        <v>0.14142135623730953</v>
      </c>
      <c r="N2134" s="10">
        <v>0.14142135623730953</v>
      </c>
      <c r="T2134" s="10">
        <v>0</v>
      </c>
      <c r="W2134" s="10">
        <v>0</v>
      </c>
      <c r="X2134" s="10">
        <v>0</v>
      </c>
      <c r="Y2134" s="10">
        <v>0</v>
      </c>
      <c r="AB2134" s="10">
        <v>0</v>
      </c>
      <c r="AC2134" s="10">
        <v>0</v>
      </c>
      <c r="AD2134" s="10">
        <v>0</v>
      </c>
      <c r="AE2134" s="10">
        <v>0</v>
      </c>
      <c r="AH2134" s="10">
        <v>1</v>
      </c>
      <c r="AJ2134" s="10" t="s">
        <v>33</v>
      </c>
      <c r="AK2134" s="10">
        <v>0.14142135623730953</v>
      </c>
      <c r="AL2134" s="10">
        <v>0</v>
      </c>
      <c r="AM2134" s="10">
        <v>0</v>
      </c>
      <c r="AN2134" s="10">
        <v>0</v>
      </c>
      <c r="AO2134" s="10">
        <v>0</v>
      </c>
      <c r="AQ2134" s="10">
        <v>0.1090662416857817</v>
      </c>
      <c r="AR2134" s="10">
        <v>9.4019086562977014E-2</v>
      </c>
      <c r="AS2134" s="10">
        <v>0.25216513700736048</v>
      </c>
      <c r="AT2134" s="10">
        <v>2.5630566796158702</v>
      </c>
      <c r="AU2134" s="10">
        <v>2.2751678171389102E-2</v>
      </c>
      <c r="AV2134" s="10">
        <v>1.0483709438084183</v>
      </c>
      <c r="AW2134" s="10">
        <v>3.6341793015956778</v>
      </c>
      <c r="AX2134" s="10" t="s">
        <v>33</v>
      </c>
      <c r="AY2134" s="10" t="s">
        <v>33</v>
      </c>
      <c r="AZ2134" s="10" t="s">
        <v>33</v>
      </c>
      <c r="BA2134" s="10" t="s">
        <v>33</v>
      </c>
      <c r="BB2134" s="10">
        <v>2131</v>
      </c>
      <c r="BC2134" s="10">
        <v>2087</v>
      </c>
      <c r="BE2134" s="10" t="s">
        <v>95</v>
      </c>
      <c r="BF2134" s="10" t="s">
        <v>3256</v>
      </c>
      <c r="BG2134" s="10">
        <v>3.2095382104213095E-4</v>
      </c>
      <c r="BH2134" s="13">
        <v>0.13746089794139843</v>
      </c>
      <c r="BI2134" s="10">
        <v>114</v>
      </c>
      <c r="BJ2134" s="10" t="s">
        <v>33</v>
      </c>
      <c r="BL2134" s="10" t="s">
        <v>33</v>
      </c>
      <c r="BM2134" s="10" t="s">
        <v>33</v>
      </c>
      <c r="BP2134" s="10" t="s">
        <v>33</v>
      </c>
      <c r="BQ2134" s="10" t="s">
        <v>33</v>
      </c>
      <c r="BR2134" s="10" t="s">
        <v>33</v>
      </c>
      <c r="BS2134" s="11" t="s">
        <v>33</v>
      </c>
      <c r="BT2134" s="11" t="s">
        <v>33</v>
      </c>
      <c r="BU2134" s="10">
        <v>2134</v>
      </c>
    </row>
    <row r="2135" spans="1:73" s="10" customFormat="1" x14ac:dyDescent="0.45">
      <c r="A2135" s="10" t="s">
        <v>33</v>
      </c>
      <c r="D2135" s="10" t="s">
        <v>33</v>
      </c>
      <c r="E2135" s="10">
        <v>2131</v>
      </c>
      <c r="F2135" s="10">
        <v>2044</v>
      </c>
      <c r="H2135" s="10">
        <v>545</v>
      </c>
      <c r="J2135" s="10" t="s">
        <v>33</v>
      </c>
      <c r="K2135" s="10" t="s">
        <v>42</v>
      </c>
      <c r="L2135" s="10" t="s">
        <v>33</v>
      </c>
      <c r="M2135" s="10">
        <v>0.19798989873223333</v>
      </c>
      <c r="N2135" s="10">
        <v>0.19798989873223333</v>
      </c>
      <c r="T2135" s="10">
        <v>0</v>
      </c>
      <c r="W2135" s="10">
        <v>0</v>
      </c>
      <c r="X2135" s="10">
        <v>0</v>
      </c>
      <c r="Y2135" s="10">
        <v>0</v>
      </c>
      <c r="AB2135" s="10">
        <v>0</v>
      </c>
      <c r="AC2135" s="10">
        <v>0</v>
      </c>
      <c r="AD2135" s="10">
        <v>0</v>
      </c>
      <c r="AE2135" s="10">
        <v>0</v>
      </c>
      <c r="AH2135" s="10">
        <v>1</v>
      </c>
      <c r="AJ2135" s="10" t="s">
        <v>33</v>
      </c>
      <c r="AK2135" s="10">
        <v>0.19798989873223333</v>
      </c>
      <c r="AL2135" s="10">
        <v>0</v>
      </c>
      <c r="AM2135" s="10">
        <v>0</v>
      </c>
      <c r="AN2135" s="10">
        <v>0</v>
      </c>
      <c r="AO2135" s="10">
        <v>0</v>
      </c>
      <c r="AQ2135" s="10">
        <v>0</v>
      </c>
      <c r="AR2135" s="10">
        <v>0</v>
      </c>
      <c r="AS2135" s="10">
        <v>0</v>
      </c>
      <c r="AT2135" s="10">
        <v>0</v>
      </c>
      <c r="AU2135" s="10">
        <v>0</v>
      </c>
      <c r="AV2135" s="10">
        <v>0.19798989873223333</v>
      </c>
      <c r="AW2135" s="10">
        <v>0.19798989873223333</v>
      </c>
      <c r="AX2135" s="10" t="s">
        <v>33</v>
      </c>
      <c r="AY2135" s="10" t="s">
        <v>33</v>
      </c>
      <c r="AZ2135" s="10" t="s">
        <v>33</v>
      </c>
      <c r="BA2135" s="10" t="s">
        <v>33</v>
      </c>
      <c r="BB2135" s="10">
        <v>2131</v>
      </c>
      <c r="BC2135" s="10">
        <v>2044</v>
      </c>
      <c r="BE2135" s="10" t="s">
        <v>95</v>
      </c>
      <c r="BF2135" s="10" t="s">
        <v>3257</v>
      </c>
      <c r="BG2135" s="10">
        <v>0</v>
      </c>
      <c r="BH2135" s="13">
        <v>4.6275974949262923E-2</v>
      </c>
      <c r="BI2135" s="10">
        <v>115</v>
      </c>
      <c r="BJ2135" s="10" t="s">
        <v>33</v>
      </c>
      <c r="BL2135" s="10" t="s">
        <v>33</v>
      </c>
      <c r="BM2135" s="10" t="s">
        <v>33</v>
      </c>
      <c r="BP2135" s="10" t="s">
        <v>33</v>
      </c>
      <c r="BQ2135" s="10" t="s">
        <v>33</v>
      </c>
      <c r="BR2135" s="10" t="s">
        <v>33</v>
      </c>
      <c r="BS2135" s="11" t="s">
        <v>33</v>
      </c>
      <c r="BT2135" s="11" t="s">
        <v>33</v>
      </c>
      <c r="BU2135" s="10">
        <v>2135</v>
      </c>
    </row>
    <row r="2136" spans="1:73" s="10" customFormat="1" x14ac:dyDescent="0.45">
      <c r="A2136" s="10" t="s">
        <v>33</v>
      </c>
      <c r="D2136" s="10" t="s">
        <v>33</v>
      </c>
      <c r="E2136" s="10">
        <v>2131</v>
      </c>
      <c r="F2136" s="10">
        <v>2148</v>
      </c>
      <c r="H2136" s="10">
        <v>566</v>
      </c>
      <c r="J2136" s="10" t="s">
        <v>33</v>
      </c>
      <c r="K2136" s="10" t="s">
        <v>459</v>
      </c>
      <c r="L2136" s="10" t="s">
        <v>33</v>
      </c>
      <c r="M2136" s="10">
        <v>5.5901699437494743E-3</v>
      </c>
      <c r="N2136" s="10">
        <v>5.5901699437494743E-3</v>
      </c>
      <c r="T2136" s="10">
        <v>0</v>
      </c>
      <c r="W2136" s="10">
        <v>0</v>
      </c>
      <c r="X2136" s="10">
        <v>0</v>
      </c>
      <c r="Y2136" s="10">
        <v>0</v>
      </c>
      <c r="AB2136" s="10">
        <v>0</v>
      </c>
      <c r="AC2136" s="10">
        <v>0</v>
      </c>
      <c r="AD2136" s="10">
        <v>0</v>
      </c>
      <c r="AE2136" s="10">
        <v>0</v>
      </c>
      <c r="AH2136" s="10">
        <v>1</v>
      </c>
      <c r="AJ2136" s="10" t="s">
        <v>33</v>
      </c>
      <c r="AK2136" s="10">
        <v>5.5901699437494743E-3</v>
      </c>
      <c r="AL2136" s="10">
        <v>0</v>
      </c>
      <c r="AM2136" s="10">
        <v>0</v>
      </c>
      <c r="AN2136" s="10">
        <v>0</v>
      </c>
      <c r="AO2136" s="10">
        <v>0</v>
      </c>
      <c r="AQ2136" s="10">
        <v>0</v>
      </c>
      <c r="AR2136" s="10">
        <v>1.8540010976008235E-2</v>
      </c>
      <c r="AS2136" s="10">
        <v>1.8540010976008235E-2</v>
      </c>
      <c r="AT2136" s="10">
        <v>0</v>
      </c>
      <c r="AU2136" s="10">
        <v>0</v>
      </c>
      <c r="AV2136" s="10">
        <v>0.37432944741862401</v>
      </c>
      <c r="AW2136" s="10">
        <v>0.37432944741862401</v>
      </c>
      <c r="AX2136" s="10" t="s">
        <v>33</v>
      </c>
      <c r="AY2136" s="10" t="s">
        <v>33</v>
      </c>
      <c r="AZ2136" s="10" t="s">
        <v>33</v>
      </c>
      <c r="BA2136" s="10" t="s">
        <v>33</v>
      </c>
      <c r="BB2136" s="10">
        <v>2131</v>
      </c>
      <c r="BC2136" s="10">
        <v>2148</v>
      </c>
      <c r="BE2136" s="10" t="s">
        <v>95</v>
      </c>
      <c r="BF2136" s="10" t="s">
        <v>3258</v>
      </c>
      <c r="BG2136" s="10">
        <v>2.3597581471935202E-5</v>
      </c>
      <c r="BH2136" s="13">
        <v>4.5260092580512098E-3</v>
      </c>
      <c r="BI2136" s="10">
        <v>116</v>
      </c>
      <c r="BJ2136" s="10" t="s">
        <v>33</v>
      </c>
      <c r="BL2136" s="10" t="s">
        <v>33</v>
      </c>
      <c r="BM2136" s="10" t="s">
        <v>33</v>
      </c>
      <c r="BP2136" s="10" t="s">
        <v>33</v>
      </c>
      <c r="BQ2136" s="10" t="s">
        <v>33</v>
      </c>
      <c r="BR2136" s="10" t="s">
        <v>33</v>
      </c>
      <c r="BS2136" s="11" t="s">
        <v>33</v>
      </c>
      <c r="BT2136" s="11" t="s">
        <v>33</v>
      </c>
      <c r="BU2136" s="10">
        <v>2136</v>
      </c>
    </row>
    <row r="2137" spans="1:73" s="10" customFormat="1" x14ac:dyDescent="0.45">
      <c r="A2137" s="10" t="s">
        <v>33</v>
      </c>
      <c r="D2137" s="10" t="s">
        <v>33</v>
      </c>
      <c r="E2137" s="10">
        <v>2131</v>
      </c>
      <c r="F2137" s="10">
        <v>2274</v>
      </c>
      <c r="H2137" s="10">
        <v>588</v>
      </c>
      <c r="J2137" s="10" t="s">
        <v>33</v>
      </c>
      <c r="K2137" s="10" t="s">
        <v>471</v>
      </c>
      <c r="L2137" s="10" t="s">
        <v>33</v>
      </c>
      <c r="M2137" s="10">
        <v>1.7320508075688773E-2</v>
      </c>
      <c r="N2137" s="10">
        <v>1.7320508075688773E-2</v>
      </c>
      <c r="T2137" s="10">
        <v>0</v>
      </c>
      <c r="W2137" s="10">
        <v>0</v>
      </c>
      <c r="X2137" s="10">
        <v>0</v>
      </c>
      <c r="Y2137" s="10">
        <v>0</v>
      </c>
      <c r="AB2137" s="10">
        <v>0</v>
      </c>
      <c r="AC2137" s="10">
        <v>0</v>
      </c>
      <c r="AD2137" s="10">
        <v>0</v>
      </c>
      <c r="AE2137" s="10">
        <v>0</v>
      </c>
      <c r="AH2137" s="10">
        <v>1</v>
      </c>
      <c r="AJ2137" s="10" t="s">
        <v>33</v>
      </c>
      <c r="AK2137" s="10">
        <v>1.7320508075688773E-2</v>
      </c>
      <c r="AL2137" s="10">
        <v>0</v>
      </c>
      <c r="AM2137" s="10">
        <v>0</v>
      </c>
      <c r="AN2137" s="10">
        <v>0</v>
      </c>
      <c r="AO2137" s="10">
        <v>0</v>
      </c>
      <c r="AQ2137" s="10">
        <v>0</v>
      </c>
      <c r="AR2137" s="10">
        <v>1.609075200231487E-2</v>
      </c>
      <c r="AS2137" s="10">
        <v>1.609075200231487E-2</v>
      </c>
      <c r="AT2137" s="10">
        <v>0</v>
      </c>
      <c r="AU2137" s="10">
        <v>0</v>
      </c>
      <c r="AV2137" s="10">
        <v>9.0516975203549524E-2</v>
      </c>
      <c r="AW2137" s="10">
        <v>9.0516975203549524E-2</v>
      </c>
      <c r="AX2137" s="10" t="s">
        <v>33</v>
      </c>
      <c r="AY2137" s="10" t="s">
        <v>33</v>
      </c>
      <c r="AZ2137" s="10" t="s">
        <v>33</v>
      </c>
      <c r="BA2137" s="10" t="s">
        <v>33</v>
      </c>
      <c r="BB2137" s="10">
        <v>2131</v>
      </c>
      <c r="BC2137" s="10">
        <v>2274</v>
      </c>
      <c r="BE2137" s="10" t="s">
        <v>95</v>
      </c>
      <c r="BF2137" s="10" t="s">
        <v>471</v>
      </c>
      <c r="BG2137" s="10">
        <v>2.0480183739410152E-5</v>
      </c>
      <c r="BH2137" s="13">
        <v>1.3852488335107249E-2</v>
      </c>
      <c r="BI2137" s="10">
        <v>117</v>
      </c>
      <c r="BJ2137" s="10" t="s">
        <v>33</v>
      </c>
      <c r="BL2137" s="10" t="s">
        <v>33</v>
      </c>
      <c r="BM2137" s="10" t="s">
        <v>33</v>
      </c>
      <c r="BP2137" s="10" t="s">
        <v>33</v>
      </c>
      <c r="BQ2137" s="10" t="s">
        <v>33</v>
      </c>
      <c r="BR2137" s="10" t="s">
        <v>33</v>
      </c>
      <c r="BS2137" s="11" t="s">
        <v>33</v>
      </c>
      <c r="BT2137" s="11" t="s">
        <v>33</v>
      </c>
      <c r="BU2137" s="10">
        <v>2137</v>
      </c>
    </row>
    <row r="2138" spans="1:73" s="10" customFormat="1" x14ac:dyDescent="0.45">
      <c r="A2138" s="10" t="s">
        <v>33</v>
      </c>
      <c r="D2138" s="10" t="s">
        <v>33</v>
      </c>
      <c r="E2138" s="10">
        <v>2131</v>
      </c>
      <c r="F2138" s="10">
        <v>2139</v>
      </c>
      <c r="H2138" s="10">
        <v>564</v>
      </c>
      <c r="J2138" s="10" t="s">
        <v>33</v>
      </c>
      <c r="K2138" s="10" t="s">
        <v>76</v>
      </c>
      <c r="L2138" s="10" t="s">
        <v>33</v>
      </c>
      <c r="M2138" s="10">
        <v>7.0710678118654753E-3</v>
      </c>
      <c r="N2138" s="10">
        <v>7.0710678118654753E-3</v>
      </c>
      <c r="T2138" s="10">
        <v>0</v>
      </c>
      <c r="W2138" s="10">
        <v>0</v>
      </c>
      <c r="X2138" s="10">
        <v>0</v>
      </c>
      <c r="Y2138" s="10">
        <v>0</v>
      </c>
      <c r="AB2138" s="10">
        <v>0</v>
      </c>
      <c r="AC2138" s="10">
        <v>0</v>
      </c>
      <c r="AD2138" s="10">
        <v>0</v>
      </c>
      <c r="AE2138" s="10">
        <v>0</v>
      </c>
      <c r="AH2138" s="10">
        <v>1</v>
      </c>
      <c r="AJ2138" s="10" t="s">
        <v>33</v>
      </c>
      <c r="AK2138" s="10">
        <v>7.0710678118654753E-3</v>
      </c>
      <c r="AL2138" s="10">
        <v>0</v>
      </c>
      <c r="AM2138" s="10">
        <v>0</v>
      </c>
      <c r="AN2138" s="10">
        <v>0</v>
      </c>
      <c r="AO2138" s="10">
        <v>0</v>
      </c>
      <c r="AQ2138" s="10">
        <v>3.4916848963225822E-3</v>
      </c>
      <c r="AR2138" s="10">
        <v>1.3168779606535293E-2</v>
      </c>
      <c r="AS2138" s="10">
        <v>1.8231722706203036E-2</v>
      </c>
      <c r="AT2138" s="10">
        <v>8.2054595063580676E-2</v>
      </c>
      <c r="AU2138" s="10">
        <v>2.2260189376018327E-3</v>
      </c>
      <c r="AV2138" s="10">
        <v>0.18377125520524967</v>
      </c>
      <c r="AW2138" s="10">
        <v>0.2680518692064322</v>
      </c>
      <c r="AX2138" s="10" t="s">
        <v>33</v>
      </c>
      <c r="AY2138" s="10" t="s">
        <v>33</v>
      </c>
      <c r="AZ2138" s="10" t="s">
        <v>33</v>
      </c>
      <c r="BA2138" s="10" t="s">
        <v>33</v>
      </c>
      <c r="BB2138" s="10">
        <v>2131</v>
      </c>
      <c r="BC2138" s="10">
        <v>2139</v>
      </c>
      <c r="BE2138" s="10" t="s">
        <v>95</v>
      </c>
      <c r="BF2138" s="10" t="s">
        <v>3259</v>
      </c>
      <c r="BG2138" s="10">
        <v>2.3205194564884056E-5</v>
      </c>
      <c r="BH2138" s="13">
        <v>1.7429391217025206E-2</v>
      </c>
      <c r="BI2138" s="10">
        <v>118</v>
      </c>
      <c r="BJ2138" s="10" t="s">
        <v>33</v>
      </c>
      <c r="BL2138" s="10" t="s">
        <v>33</v>
      </c>
      <c r="BM2138" s="10" t="s">
        <v>33</v>
      </c>
      <c r="BP2138" s="10" t="s">
        <v>33</v>
      </c>
      <c r="BQ2138" s="10" t="s">
        <v>33</v>
      </c>
      <c r="BR2138" s="10" t="s">
        <v>33</v>
      </c>
      <c r="BS2138" s="11" t="s">
        <v>33</v>
      </c>
      <c r="BT2138" s="11" t="s">
        <v>33</v>
      </c>
      <c r="BU2138" s="10">
        <v>2138</v>
      </c>
    </row>
    <row r="2139" spans="1:73" s="10" customFormat="1" x14ac:dyDescent="0.45">
      <c r="A2139" s="10">
        <v>564</v>
      </c>
      <c r="D2139" s="10">
        <v>2147</v>
      </c>
      <c r="E2139" s="10" t="s">
        <v>33</v>
      </c>
      <c r="F2139" s="10">
        <v>2138</v>
      </c>
      <c r="H2139" s="10" t="s">
        <v>33</v>
      </c>
      <c r="J2139" s="10" t="s">
        <v>76</v>
      </c>
      <c r="K2139" s="10">
        <v>0</v>
      </c>
      <c r="L2139" s="10">
        <v>1</v>
      </c>
      <c r="M2139" s="10" t="s">
        <v>33</v>
      </c>
      <c r="N2139" s="10">
        <v>1</v>
      </c>
      <c r="T2139" s="10">
        <v>0.3872983346207417</v>
      </c>
      <c r="W2139" s="10">
        <v>0.3889087296526012</v>
      </c>
      <c r="X2139" s="10" t="s">
        <v>35</v>
      </c>
      <c r="Y2139" s="10">
        <v>0.14142135623730953</v>
      </c>
      <c r="AB2139" s="10">
        <v>0.22768838354206836</v>
      </c>
      <c r="AC2139" s="10">
        <v>0.125</v>
      </c>
      <c r="AD2139" s="10">
        <v>0</v>
      </c>
      <c r="AE2139" s="10">
        <v>0</v>
      </c>
      <c r="AH2139" s="10">
        <v>1</v>
      </c>
      <c r="AJ2139" s="10">
        <v>1</v>
      </c>
      <c r="AK2139" s="10">
        <v>1</v>
      </c>
      <c r="AL2139" s="10">
        <v>0.3872983346207417</v>
      </c>
      <c r="AM2139" s="10">
        <v>0.3889087296526012</v>
      </c>
      <c r="AN2139" s="10">
        <v>0.125</v>
      </c>
      <c r="AO2139" s="10">
        <v>0</v>
      </c>
      <c r="AQ2139" s="10">
        <v>0.49379881359126898</v>
      </c>
      <c r="AR2139" s="10">
        <v>1.8623466719464441</v>
      </c>
      <c r="AS2139" s="10">
        <v>2.5783549516537843</v>
      </c>
      <c r="AT2139" s="10">
        <v>11.604272119394821</v>
      </c>
      <c r="AU2139" s="10">
        <v>0.314806617165586</v>
      </c>
      <c r="AV2139" s="10">
        <v>25.989180148559132</v>
      </c>
      <c r="AW2139" s="10">
        <v>37.908258885119537</v>
      </c>
      <c r="AX2139" s="10">
        <v>9.0000000000000002E-6</v>
      </c>
      <c r="AY2139" s="10">
        <v>1.2112553728858002</v>
      </c>
      <c r="AZ2139" s="10" t="s">
        <v>33</v>
      </c>
      <c r="BA2139" s="10">
        <v>2147</v>
      </c>
      <c r="BB2139" s="10" t="s">
        <v>33</v>
      </c>
      <c r="BC2139" s="10">
        <v>2138</v>
      </c>
      <c r="BE2139" s="10" t="s">
        <v>33</v>
      </c>
      <c r="BF2139" s="10" t="s">
        <v>33</v>
      </c>
      <c r="BG2139" s="10" t="s">
        <v>33</v>
      </c>
      <c r="BH2139" s="13" t="s">
        <v>33</v>
      </c>
      <c r="BI2139" s="10" t="s">
        <v>33</v>
      </c>
      <c r="BJ2139" s="10" t="s">
        <v>33</v>
      </c>
      <c r="BL2139" s="10" t="s">
        <v>33</v>
      </c>
      <c r="BM2139" s="10" t="s">
        <v>33</v>
      </c>
      <c r="BP2139" s="10" t="s">
        <v>33</v>
      </c>
      <c r="BQ2139" s="10">
        <v>0</v>
      </c>
      <c r="BR2139" s="10" t="s">
        <v>76</v>
      </c>
      <c r="BS2139" s="11">
        <v>2.5783549516537843</v>
      </c>
      <c r="BT2139" s="11">
        <v>37.908258885119537</v>
      </c>
      <c r="BU2139" s="10">
        <v>2139</v>
      </c>
    </row>
    <row r="2140" spans="1:73" s="10" customFormat="1" x14ac:dyDescent="0.45">
      <c r="A2140" s="10" t="s">
        <v>33</v>
      </c>
      <c r="D2140" s="10" t="s">
        <v>33</v>
      </c>
      <c r="E2140" s="10">
        <v>2139</v>
      </c>
      <c r="F2140" s="10">
        <v>2275</v>
      </c>
      <c r="H2140" s="10">
        <v>589</v>
      </c>
      <c r="J2140" s="10" t="s">
        <v>33</v>
      </c>
      <c r="K2140" s="10" t="s">
        <v>180</v>
      </c>
      <c r="L2140" s="10" t="s">
        <v>33</v>
      </c>
      <c r="M2140" s="10">
        <v>7.0710678118654766E-2</v>
      </c>
      <c r="N2140" s="10">
        <v>7.0710678118654766E-2</v>
      </c>
      <c r="T2140" s="10">
        <v>0</v>
      </c>
      <c r="W2140" s="10">
        <v>0</v>
      </c>
      <c r="X2140" s="10">
        <v>0</v>
      </c>
      <c r="Y2140" s="10">
        <v>0</v>
      </c>
      <c r="AB2140" s="10">
        <v>0</v>
      </c>
      <c r="AC2140" s="10">
        <v>0</v>
      </c>
      <c r="AD2140" s="10">
        <v>0</v>
      </c>
      <c r="AE2140" s="10">
        <v>0</v>
      </c>
      <c r="AH2140" s="10">
        <v>1</v>
      </c>
      <c r="AJ2140" s="10" t="s">
        <v>33</v>
      </c>
      <c r="AK2140" s="10">
        <v>7.0710678118654766E-2</v>
      </c>
      <c r="AL2140" s="10">
        <v>0</v>
      </c>
      <c r="AM2140" s="10">
        <v>0</v>
      </c>
      <c r="AN2140" s="10">
        <v>0</v>
      </c>
      <c r="AO2140" s="10">
        <v>0</v>
      </c>
      <c r="AQ2140" s="10">
        <v>8.1236881672306319E-2</v>
      </c>
      <c r="AR2140" s="10">
        <v>0.31477412930814869</v>
      </c>
      <c r="AS2140" s="10">
        <v>0.43256760773299285</v>
      </c>
      <c r="AT2140" s="10">
        <v>1.9090667192991986</v>
      </c>
      <c r="AU2140" s="10">
        <v>3.0773666446443432E-2</v>
      </c>
      <c r="AV2140" s="10">
        <v>4.4912288641569873</v>
      </c>
      <c r="AW2140" s="10">
        <v>6.4310692499026292</v>
      </c>
      <c r="AX2140" s="10" t="s">
        <v>33</v>
      </c>
      <c r="AY2140" s="10" t="s">
        <v>33</v>
      </c>
      <c r="AZ2140" s="10" t="s">
        <v>33</v>
      </c>
      <c r="BA2140" s="10" t="s">
        <v>33</v>
      </c>
      <c r="BB2140" s="10">
        <v>2139</v>
      </c>
      <c r="BC2140" s="10">
        <v>2275</v>
      </c>
      <c r="BE2140" s="10" t="s">
        <v>76</v>
      </c>
      <c r="BF2140" s="10" t="s">
        <v>3260</v>
      </c>
      <c r="BG2140" s="10">
        <v>3.8931084695969356E-6</v>
      </c>
      <c r="BH2140" s="13">
        <v>0.50572980531817802</v>
      </c>
      <c r="BI2140" s="10">
        <v>120</v>
      </c>
      <c r="BJ2140" s="10" t="s">
        <v>33</v>
      </c>
      <c r="BL2140" s="10" t="s">
        <v>33</v>
      </c>
      <c r="BM2140" s="10" t="s">
        <v>33</v>
      </c>
      <c r="BP2140" s="10" t="s">
        <v>33</v>
      </c>
      <c r="BQ2140" s="10" t="s">
        <v>33</v>
      </c>
      <c r="BR2140" s="10" t="s">
        <v>33</v>
      </c>
      <c r="BS2140" s="11" t="s">
        <v>33</v>
      </c>
      <c r="BT2140" s="11" t="s">
        <v>33</v>
      </c>
      <c r="BU2140" s="10">
        <v>2140</v>
      </c>
    </row>
    <row r="2141" spans="1:73" s="10" customFormat="1" x14ac:dyDescent="0.45">
      <c r="A2141" s="10" t="s">
        <v>33</v>
      </c>
      <c r="D2141" s="10" t="s">
        <v>33</v>
      </c>
      <c r="E2141" s="10">
        <v>2139</v>
      </c>
      <c r="F2141" s="10">
        <v>2280</v>
      </c>
      <c r="H2141" s="10">
        <v>590</v>
      </c>
      <c r="J2141" s="10" t="s">
        <v>33</v>
      </c>
      <c r="K2141" s="10" t="s">
        <v>472</v>
      </c>
      <c r="L2141" s="10" t="s">
        <v>33</v>
      </c>
      <c r="M2141" s="10">
        <v>3.1622776601683791E-2</v>
      </c>
      <c r="N2141" s="10">
        <v>3.1622776601683791E-2</v>
      </c>
      <c r="T2141" s="10">
        <v>0</v>
      </c>
      <c r="W2141" s="10">
        <v>0</v>
      </c>
      <c r="X2141" s="10">
        <v>0</v>
      </c>
      <c r="Y2141" s="10">
        <v>0</v>
      </c>
      <c r="AB2141" s="10">
        <v>0</v>
      </c>
      <c r="AC2141" s="10">
        <v>0</v>
      </c>
      <c r="AD2141" s="10">
        <v>0</v>
      </c>
      <c r="AE2141" s="10">
        <v>0</v>
      </c>
      <c r="AH2141" s="10">
        <v>1</v>
      </c>
      <c r="AJ2141" s="10" t="s">
        <v>33</v>
      </c>
      <c r="AK2141" s="10">
        <v>3.1622776601683791E-2</v>
      </c>
      <c r="AL2141" s="10">
        <v>0</v>
      </c>
      <c r="AM2141" s="10">
        <v>0</v>
      </c>
      <c r="AN2141" s="10">
        <v>0</v>
      </c>
      <c r="AO2141" s="10">
        <v>0</v>
      </c>
      <c r="AQ2141" s="10">
        <v>7.7459666924148329E-3</v>
      </c>
      <c r="AR2141" s="10">
        <v>0.89142507548692407</v>
      </c>
      <c r="AS2141" s="10">
        <v>0.9026567271909256</v>
      </c>
      <c r="AT2141" s="10">
        <v>0.18203021727174856</v>
      </c>
      <c r="AU2141" s="10">
        <v>7.200138887549324E-3</v>
      </c>
      <c r="AV2141" s="10">
        <v>18.122989629659006</v>
      </c>
      <c r="AW2141" s="10">
        <v>18.312219985818306</v>
      </c>
      <c r="AX2141" s="10" t="s">
        <v>33</v>
      </c>
      <c r="AY2141" s="10" t="s">
        <v>33</v>
      </c>
      <c r="AZ2141" s="10" t="s">
        <v>33</v>
      </c>
      <c r="BA2141" s="10" t="s">
        <v>33</v>
      </c>
      <c r="BB2141" s="10">
        <v>2139</v>
      </c>
      <c r="BC2141" s="10">
        <v>2280</v>
      </c>
      <c r="BE2141" s="10" t="s">
        <v>76</v>
      </c>
      <c r="BF2141" s="10" t="s">
        <v>472</v>
      </c>
      <c r="BG2141" s="10">
        <v>8.1239105447183309E-6</v>
      </c>
      <c r="BH2141" s="13">
        <v>2.0289596324690726</v>
      </c>
      <c r="BI2141" s="10">
        <v>121</v>
      </c>
      <c r="BJ2141" s="10" t="s">
        <v>33</v>
      </c>
      <c r="BL2141" s="10" t="s">
        <v>33</v>
      </c>
      <c r="BM2141" s="10" t="s">
        <v>33</v>
      </c>
      <c r="BP2141" s="10" t="s">
        <v>33</v>
      </c>
      <c r="BQ2141" s="10" t="s">
        <v>33</v>
      </c>
      <c r="BR2141" s="10" t="s">
        <v>33</v>
      </c>
      <c r="BS2141" s="11" t="s">
        <v>33</v>
      </c>
      <c r="BT2141" s="11" t="s">
        <v>33</v>
      </c>
      <c r="BU2141" s="10">
        <v>2141</v>
      </c>
    </row>
    <row r="2142" spans="1:73" s="10" customFormat="1" x14ac:dyDescent="0.45">
      <c r="A2142" s="10" t="s">
        <v>33</v>
      </c>
      <c r="D2142" s="10" t="s">
        <v>33</v>
      </c>
      <c r="E2142" s="10">
        <v>2139</v>
      </c>
      <c r="F2142" s="10">
        <v>2044</v>
      </c>
      <c r="H2142" s="10">
        <v>545</v>
      </c>
      <c r="J2142" s="10" t="s">
        <v>33</v>
      </c>
      <c r="K2142" s="10" t="s">
        <v>42</v>
      </c>
      <c r="L2142" s="10" t="s">
        <v>33</v>
      </c>
      <c r="M2142" s="10">
        <v>0.2449489742783178</v>
      </c>
      <c r="N2142" s="10">
        <v>0.2449489742783178</v>
      </c>
      <c r="T2142" s="10">
        <v>0</v>
      </c>
      <c r="W2142" s="10">
        <v>0</v>
      </c>
      <c r="X2142" s="10">
        <v>0</v>
      </c>
      <c r="Y2142" s="10">
        <v>0</v>
      </c>
      <c r="AB2142" s="10">
        <v>0</v>
      </c>
      <c r="AC2142" s="10">
        <v>0</v>
      </c>
      <c r="AD2142" s="10">
        <v>0</v>
      </c>
      <c r="AE2142" s="10">
        <v>0</v>
      </c>
      <c r="AH2142" s="10">
        <v>1</v>
      </c>
      <c r="AJ2142" s="10" t="s">
        <v>33</v>
      </c>
      <c r="AK2142" s="10">
        <v>0.2449489742783178</v>
      </c>
      <c r="AL2142" s="10">
        <v>0</v>
      </c>
      <c r="AM2142" s="10">
        <v>0</v>
      </c>
      <c r="AN2142" s="10">
        <v>0</v>
      </c>
      <c r="AO2142" s="10">
        <v>0</v>
      </c>
      <c r="AQ2142" s="10">
        <v>0</v>
      </c>
      <c r="AR2142" s="10">
        <v>0</v>
      </c>
      <c r="AS2142" s="10">
        <v>0</v>
      </c>
      <c r="AT2142" s="10">
        <v>0</v>
      </c>
      <c r="AU2142" s="10">
        <v>0</v>
      </c>
      <c r="AV2142" s="10">
        <v>0.2449489742783178</v>
      </c>
      <c r="AW2142" s="10">
        <v>0.2449489742783178</v>
      </c>
      <c r="AX2142" s="10" t="s">
        <v>33</v>
      </c>
      <c r="AY2142" s="10" t="s">
        <v>33</v>
      </c>
      <c r="AZ2142" s="10" t="s">
        <v>33</v>
      </c>
      <c r="BA2142" s="10" t="s">
        <v>33</v>
      </c>
      <c r="BB2142" s="10">
        <v>2139</v>
      </c>
      <c r="BC2142" s="10">
        <v>2044</v>
      </c>
      <c r="BE2142" s="10" t="s">
        <v>76</v>
      </c>
      <c r="BF2142" s="10" t="s">
        <v>3261</v>
      </c>
      <c r="BG2142" s="10">
        <v>0</v>
      </c>
      <c r="BH2142" s="13">
        <v>7.7807712455677358E-2</v>
      </c>
      <c r="BI2142" s="10">
        <v>122</v>
      </c>
      <c r="BJ2142" s="10" t="s">
        <v>33</v>
      </c>
      <c r="BL2142" s="10" t="s">
        <v>33</v>
      </c>
      <c r="BM2142" s="10" t="s">
        <v>33</v>
      </c>
      <c r="BP2142" s="10" t="s">
        <v>33</v>
      </c>
      <c r="BQ2142" s="10" t="s">
        <v>33</v>
      </c>
      <c r="BR2142" s="10" t="s">
        <v>33</v>
      </c>
      <c r="BS2142" s="11" t="s">
        <v>33</v>
      </c>
      <c r="BT2142" s="11" t="s">
        <v>33</v>
      </c>
      <c r="BU2142" s="10">
        <v>2142</v>
      </c>
    </row>
    <row r="2143" spans="1:73" s="10" customFormat="1" x14ac:dyDescent="0.45">
      <c r="A2143" s="10" t="s">
        <v>33</v>
      </c>
      <c r="D2143" s="10" t="s">
        <v>33</v>
      </c>
      <c r="E2143" s="10">
        <v>2139</v>
      </c>
      <c r="F2143" s="10">
        <v>2044</v>
      </c>
      <c r="H2143" s="10">
        <v>545</v>
      </c>
      <c r="J2143" s="10" t="s">
        <v>33</v>
      </c>
      <c r="K2143" s="10" t="s">
        <v>42</v>
      </c>
      <c r="L2143" s="10" t="s">
        <v>33</v>
      </c>
      <c r="M2143" s="10">
        <v>0.94868329805051377</v>
      </c>
      <c r="N2143" s="10">
        <v>0.94868329805051377</v>
      </c>
      <c r="T2143" s="10">
        <v>0</v>
      </c>
      <c r="W2143" s="10">
        <v>0</v>
      </c>
      <c r="X2143" s="10">
        <v>0</v>
      </c>
      <c r="Y2143" s="10">
        <v>0</v>
      </c>
      <c r="AB2143" s="10">
        <v>0</v>
      </c>
      <c r="AC2143" s="10">
        <v>0</v>
      </c>
      <c r="AD2143" s="10">
        <v>0</v>
      </c>
      <c r="AE2143" s="10">
        <v>0</v>
      </c>
      <c r="AH2143" s="10">
        <v>1</v>
      </c>
      <c r="AJ2143" s="10" t="s">
        <v>33</v>
      </c>
      <c r="AK2143" s="10">
        <v>0.94868329805051377</v>
      </c>
      <c r="AL2143" s="10">
        <v>0</v>
      </c>
      <c r="AM2143" s="10">
        <v>0</v>
      </c>
      <c r="AN2143" s="10">
        <v>0</v>
      </c>
      <c r="AO2143" s="10">
        <v>0</v>
      </c>
      <c r="AQ2143" s="10">
        <v>0</v>
      </c>
      <c r="AR2143" s="10">
        <v>0</v>
      </c>
      <c r="AS2143" s="10">
        <v>0</v>
      </c>
      <c r="AT2143" s="10">
        <v>0</v>
      </c>
      <c r="AU2143" s="10">
        <v>0</v>
      </c>
      <c r="AV2143" s="10">
        <v>0.94868329805051377</v>
      </c>
      <c r="AW2143" s="10">
        <v>0.94868329805051377</v>
      </c>
      <c r="AX2143" s="10" t="s">
        <v>33</v>
      </c>
      <c r="AY2143" s="10" t="s">
        <v>33</v>
      </c>
      <c r="AZ2143" s="10" t="s">
        <v>33</v>
      </c>
      <c r="BA2143" s="10" t="s">
        <v>33</v>
      </c>
      <c r="BB2143" s="10">
        <v>2139</v>
      </c>
      <c r="BC2143" s="10">
        <v>2044</v>
      </c>
      <c r="BE2143" s="10" t="s">
        <v>76</v>
      </c>
      <c r="BF2143" s="10" t="s">
        <v>3262</v>
      </c>
      <c r="BG2143" s="10">
        <v>0</v>
      </c>
      <c r="BH2143" s="13">
        <v>0.30134797454733381</v>
      </c>
      <c r="BI2143" s="10">
        <v>123</v>
      </c>
      <c r="BJ2143" s="10" t="s">
        <v>33</v>
      </c>
      <c r="BL2143" s="10" t="s">
        <v>33</v>
      </c>
      <c r="BM2143" s="10" t="s">
        <v>33</v>
      </c>
      <c r="BP2143" s="10" t="s">
        <v>33</v>
      </c>
      <c r="BQ2143" s="10" t="s">
        <v>33</v>
      </c>
      <c r="BR2143" s="10" t="s">
        <v>33</v>
      </c>
      <c r="BS2143" s="11" t="s">
        <v>33</v>
      </c>
      <c r="BT2143" s="11" t="s">
        <v>33</v>
      </c>
      <c r="BU2143" s="10">
        <v>2143</v>
      </c>
    </row>
    <row r="2144" spans="1:73" s="10" customFormat="1" x14ac:dyDescent="0.45">
      <c r="A2144" s="10" t="s">
        <v>33</v>
      </c>
      <c r="D2144" s="10" t="s">
        <v>33</v>
      </c>
      <c r="E2144" s="10">
        <v>2139</v>
      </c>
      <c r="F2144" s="10">
        <v>2148</v>
      </c>
      <c r="H2144" s="10">
        <v>566</v>
      </c>
      <c r="J2144" s="10" t="s">
        <v>33</v>
      </c>
      <c r="K2144" s="10" t="s">
        <v>459</v>
      </c>
      <c r="L2144" s="10" t="s">
        <v>33</v>
      </c>
      <c r="M2144" s="10">
        <v>2.2360679774997897E-2</v>
      </c>
      <c r="N2144" s="10">
        <v>2.2360679774997897E-2</v>
      </c>
      <c r="T2144" s="10">
        <v>0</v>
      </c>
      <c r="W2144" s="10">
        <v>0</v>
      </c>
      <c r="X2144" s="10">
        <v>0</v>
      </c>
      <c r="Y2144" s="10">
        <v>0</v>
      </c>
      <c r="AB2144" s="10">
        <v>0</v>
      </c>
      <c r="AC2144" s="10">
        <v>0</v>
      </c>
      <c r="AD2144" s="10">
        <v>0</v>
      </c>
      <c r="AE2144" s="10">
        <v>0</v>
      </c>
      <c r="AH2144" s="10">
        <v>1</v>
      </c>
      <c r="AJ2144" s="10" t="s">
        <v>33</v>
      </c>
      <c r="AK2144" s="10">
        <v>2.2360679774997897E-2</v>
      </c>
      <c r="AL2144" s="10">
        <v>0</v>
      </c>
      <c r="AM2144" s="10">
        <v>0</v>
      </c>
      <c r="AN2144" s="10">
        <v>0</v>
      </c>
      <c r="AO2144" s="10">
        <v>0</v>
      </c>
      <c r="AQ2144" s="10">
        <v>0</v>
      </c>
      <c r="AR2144" s="10">
        <v>7.4160043904032941E-2</v>
      </c>
      <c r="AS2144" s="10">
        <v>7.4160043904032941E-2</v>
      </c>
      <c r="AT2144" s="10">
        <v>0</v>
      </c>
      <c r="AU2144" s="10">
        <v>0</v>
      </c>
      <c r="AV2144" s="10">
        <v>1.497317789674496</v>
      </c>
      <c r="AW2144" s="10">
        <v>1.497317789674496</v>
      </c>
      <c r="AX2144" s="10" t="s">
        <v>33</v>
      </c>
      <c r="AY2144" s="10" t="s">
        <v>33</v>
      </c>
      <c r="AZ2144" s="10" t="s">
        <v>33</v>
      </c>
      <c r="BA2144" s="10" t="s">
        <v>33</v>
      </c>
      <c r="BB2144" s="10">
        <v>2139</v>
      </c>
      <c r="BC2144" s="10">
        <v>2148</v>
      </c>
      <c r="BE2144" s="10" t="s">
        <v>76</v>
      </c>
      <c r="BF2144" s="10" t="s">
        <v>3263</v>
      </c>
      <c r="BG2144" s="10">
        <v>6.6744039513629645E-7</v>
      </c>
      <c r="BH2144" s="13">
        <v>2.4604237332686834E-2</v>
      </c>
      <c r="BI2144" s="10">
        <v>124</v>
      </c>
      <c r="BJ2144" s="10" t="s">
        <v>33</v>
      </c>
      <c r="BL2144" s="10" t="s">
        <v>33</v>
      </c>
      <c r="BM2144" s="10" t="s">
        <v>33</v>
      </c>
      <c r="BP2144" s="10" t="s">
        <v>33</v>
      </c>
      <c r="BQ2144" s="10" t="s">
        <v>33</v>
      </c>
      <c r="BR2144" s="10" t="s">
        <v>33</v>
      </c>
      <c r="BS2144" s="11" t="s">
        <v>33</v>
      </c>
      <c r="BT2144" s="11" t="s">
        <v>33</v>
      </c>
      <c r="BU2144" s="10">
        <v>2144</v>
      </c>
    </row>
    <row r="2145" spans="1:73" s="10" customFormat="1" x14ac:dyDescent="0.45">
      <c r="A2145" s="10" t="s">
        <v>33</v>
      </c>
      <c r="D2145" s="10" t="s">
        <v>33</v>
      </c>
      <c r="E2145" s="10">
        <v>2139</v>
      </c>
      <c r="F2145" s="10">
        <v>2284</v>
      </c>
      <c r="H2145" s="10">
        <v>591</v>
      </c>
      <c r="J2145" s="10" t="s">
        <v>33</v>
      </c>
      <c r="K2145" s="10" t="s">
        <v>473</v>
      </c>
      <c r="L2145" s="10" t="s">
        <v>33</v>
      </c>
      <c r="M2145" s="10">
        <v>1.4142135623730951E-2</v>
      </c>
      <c r="N2145" s="10">
        <v>1.4142135623730951E-2</v>
      </c>
      <c r="T2145" s="10">
        <v>0</v>
      </c>
      <c r="W2145" s="10">
        <v>0</v>
      </c>
      <c r="X2145" s="10">
        <v>0</v>
      </c>
      <c r="Y2145" s="10">
        <v>0</v>
      </c>
      <c r="AB2145" s="10">
        <v>0</v>
      </c>
      <c r="AC2145" s="10">
        <v>0</v>
      </c>
      <c r="AD2145" s="10">
        <v>0</v>
      </c>
      <c r="AE2145" s="10">
        <v>0</v>
      </c>
      <c r="AH2145" s="10">
        <v>1</v>
      </c>
      <c r="AJ2145" s="10" t="s">
        <v>33</v>
      </c>
      <c r="AK2145" s="10">
        <v>1.4142135623730951E-2</v>
      </c>
      <c r="AL2145" s="10">
        <v>0</v>
      </c>
      <c r="AM2145" s="10">
        <v>0</v>
      </c>
      <c r="AN2145" s="10">
        <v>0</v>
      </c>
      <c r="AO2145" s="10">
        <v>0</v>
      </c>
      <c r="AQ2145" s="10">
        <v>1.7517630605806165E-2</v>
      </c>
      <c r="AR2145" s="10">
        <v>3.0461586655739562E-2</v>
      </c>
      <c r="AS2145" s="10">
        <v>5.5862151034158501E-2</v>
      </c>
      <c r="AT2145" s="10">
        <v>0.41166431923644486</v>
      </c>
      <c r="AU2145" s="10">
        <v>4.9144428289524901E-2</v>
      </c>
      <c r="AV2145" s="10">
        <v>0.20938537359464432</v>
      </c>
      <c r="AW2145" s="10">
        <v>0.67019412112061416</v>
      </c>
      <c r="AX2145" s="10" t="s">
        <v>33</v>
      </c>
      <c r="AY2145" s="10" t="s">
        <v>33</v>
      </c>
      <c r="AZ2145" s="10" t="s">
        <v>33</v>
      </c>
      <c r="BA2145" s="10" t="s">
        <v>33</v>
      </c>
      <c r="BB2145" s="10">
        <v>2139</v>
      </c>
      <c r="BC2145" s="10">
        <v>2284</v>
      </c>
      <c r="BE2145" s="10" t="s">
        <v>76</v>
      </c>
      <c r="BF2145" s="10" t="s">
        <v>473</v>
      </c>
      <c r="BG2145" s="10">
        <v>5.0275935930742652E-7</v>
      </c>
      <c r="BH2145" s="13">
        <v>8.2303221658888953E-2</v>
      </c>
      <c r="BI2145" s="10">
        <v>125</v>
      </c>
      <c r="BJ2145" s="10" t="s">
        <v>33</v>
      </c>
      <c r="BL2145" s="10" t="s">
        <v>33</v>
      </c>
      <c r="BM2145" s="10" t="s">
        <v>33</v>
      </c>
      <c r="BP2145" s="10" t="s">
        <v>33</v>
      </c>
      <c r="BQ2145" s="10" t="s">
        <v>33</v>
      </c>
      <c r="BR2145" s="10" t="s">
        <v>33</v>
      </c>
      <c r="BS2145" s="11" t="s">
        <v>33</v>
      </c>
      <c r="BT2145" s="11" t="s">
        <v>33</v>
      </c>
      <c r="BU2145" s="10">
        <v>2145</v>
      </c>
    </row>
    <row r="2146" spans="1:73" s="10" customFormat="1" x14ac:dyDescent="0.45">
      <c r="A2146" s="10" t="s">
        <v>33</v>
      </c>
      <c r="D2146" s="10" t="s">
        <v>33</v>
      </c>
      <c r="E2146" s="10">
        <v>2139</v>
      </c>
      <c r="F2146" s="10">
        <v>2291</v>
      </c>
      <c r="H2146" s="10">
        <v>592</v>
      </c>
      <c r="J2146" s="10" t="s">
        <v>33</v>
      </c>
      <c r="K2146" s="10" t="s">
        <v>474</v>
      </c>
      <c r="L2146" s="10" t="s">
        <v>33</v>
      </c>
      <c r="M2146" s="10">
        <v>2.2360679774997897E-2</v>
      </c>
      <c r="N2146" s="10">
        <v>2.2360679774997897E-2</v>
      </c>
      <c r="T2146" s="10">
        <v>0</v>
      </c>
      <c r="W2146" s="10">
        <v>0</v>
      </c>
      <c r="X2146" s="10">
        <v>0</v>
      </c>
      <c r="Y2146" s="10">
        <v>0</v>
      </c>
      <c r="AB2146" s="10">
        <v>0</v>
      </c>
      <c r="AC2146" s="10">
        <v>0</v>
      </c>
      <c r="AD2146" s="10">
        <v>0</v>
      </c>
      <c r="AE2146" s="10">
        <v>0</v>
      </c>
      <c r="AH2146" s="10">
        <v>1</v>
      </c>
      <c r="AJ2146" s="10" t="s">
        <v>33</v>
      </c>
      <c r="AK2146" s="10">
        <v>2.2360679774997897E-2</v>
      </c>
      <c r="AL2146" s="10">
        <v>0</v>
      </c>
      <c r="AM2146" s="10">
        <v>0</v>
      </c>
      <c r="AN2146" s="10">
        <v>0</v>
      </c>
      <c r="AO2146" s="10">
        <v>0</v>
      </c>
      <c r="AQ2146" s="10">
        <v>0</v>
      </c>
      <c r="AR2146" s="10">
        <v>3.7617106938997641E-2</v>
      </c>
      <c r="AS2146" s="10">
        <v>3.7617106938997641E-2</v>
      </c>
      <c r="AT2146" s="10">
        <v>0</v>
      </c>
      <c r="AU2146" s="10">
        <v>0</v>
      </c>
      <c r="AV2146" s="10">
        <v>0.47462621914516195</v>
      </c>
      <c r="AW2146" s="10">
        <v>0.47462621914516195</v>
      </c>
      <c r="AX2146" s="10" t="s">
        <v>33</v>
      </c>
      <c r="AY2146" s="10" t="s">
        <v>33</v>
      </c>
      <c r="AZ2146" s="10" t="s">
        <v>33</v>
      </c>
      <c r="BA2146" s="10" t="s">
        <v>33</v>
      </c>
      <c r="BB2146" s="10">
        <v>2139</v>
      </c>
      <c r="BC2146" s="10">
        <v>2291</v>
      </c>
      <c r="BE2146" s="10" t="s">
        <v>76</v>
      </c>
      <c r="BF2146" s="10" t="s">
        <v>474</v>
      </c>
      <c r="BG2146" s="10">
        <v>3.3855396245097876E-7</v>
      </c>
      <c r="BH2146" s="13">
        <v>2.4304497489892558E-2</v>
      </c>
      <c r="BI2146" s="10">
        <v>126</v>
      </c>
      <c r="BJ2146" s="10" t="s">
        <v>33</v>
      </c>
      <c r="BL2146" s="10" t="s">
        <v>33</v>
      </c>
      <c r="BM2146" s="10" t="s">
        <v>33</v>
      </c>
      <c r="BP2146" s="10" t="s">
        <v>33</v>
      </c>
      <c r="BQ2146" s="10" t="s">
        <v>33</v>
      </c>
      <c r="BR2146" s="10" t="s">
        <v>33</v>
      </c>
      <c r="BS2146" s="11" t="s">
        <v>33</v>
      </c>
      <c r="BT2146" s="11" t="s">
        <v>33</v>
      </c>
      <c r="BU2146" s="10">
        <v>2146</v>
      </c>
    </row>
    <row r="2147" spans="1:73" s="10" customFormat="1" x14ac:dyDescent="0.45">
      <c r="A2147" s="10">
        <v>565</v>
      </c>
      <c r="D2147" s="10">
        <v>2148</v>
      </c>
      <c r="E2147" s="10" t="s">
        <v>33</v>
      </c>
      <c r="F2147" s="10">
        <v>2076</v>
      </c>
      <c r="H2147" s="10" t="s">
        <v>33</v>
      </c>
      <c r="J2147" s="10" t="s">
        <v>458</v>
      </c>
      <c r="K2147" s="10">
        <v>0</v>
      </c>
      <c r="L2147" s="10">
        <v>1</v>
      </c>
      <c r="M2147" s="10" t="s">
        <v>33</v>
      </c>
      <c r="N2147" s="10">
        <v>1</v>
      </c>
      <c r="T2147" s="10">
        <v>0</v>
      </c>
      <c r="W2147" s="10">
        <v>0</v>
      </c>
      <c r="X2147" s="10">
        <v>0</v>
      </c>
      <c r="Y2147" s="10">
        <v>0</v>
      </c>
      <c r="AB2147" s="10">
        <v>0</v>
      </c>
      <c r="AC2147" s="10">
        <v>0</v>
      </c>
      <c r="AD2147" s="12">
        <v>12.426020840688921</v>
      </c>
      <c r="AE2147" s="12">
        <v>255.59669237650064</v>
      </c>
      <c r="AH2147" s="10">
        <v>1</v>
      </c>
      <c r="AJ2147" s="10">
        <v>1</v>
      </c>
      <c r="AK2147" s="10">
        <v>1</v>
      </c>
      <c r="AL2147" s="10">
        <v>0</v>
      </c>
      <c r="AM2147" s="10">
        <v>0</v>
      </c>
      <c r="AN2147" s="10">
        <v>0</v>
      </c>
      <c r="AO2147" s="10">
        <v>2.911</v>
      </c>
      <c r="AQ2147" s="10">
        <v>0</v>
      </c>
      <c r="AR2147" s="10">
        <v>12.426020840688921</v>
      </c>
      <c r="AS2147" s="10">
        <v>12.426020840688921</v>
      </c>
      <c r="AT2147" s="10">
        <v>0</v>
      </c>
      <c r="AU2147" s="10">
        <v>0</v>
      </c>
      <c r="AV2147" s="10">
        <v>255.59669237650064</v>
      </c>
      <c r="AW2147" s="10">
        <v>255.59669237650064</v>
      </c>
      <c r="AX2147" s="10">
        <v>7.2725820670063918E-4</v>
      </c>
      <c r="AY2147" s="10">
        <v>2.911</v>
      </c>
      <c r="AZ2147" s="10" t="s">
        <v>33</v>
      </c>
      <c r="BA2147" s="10">
        <v>2148</v>
      </c>
      <c r="BB2147" s="10" t="s">
        <v>33</v>
      </c>
      <c r="BC2147" s="10">
        <v>2076</v>
      </c>
      <c r="BE2147" s="10" t="s">
        <v>33</v>
      </c>
      <c r="BF2147" s="10" t="s">
        <v>33</v>
      </c>
      <c r="BG2147" s="10" t="s">
        <v>33</v>
      </c>
      <c r="BH2147" s="13" t="s">
        <v>33</v>
      </c>
      <c r="BI2147" s="10" t="s">
        <v>33</v>
      </c>
      <c r="BJ2147" s="10" t="s">
        <v>33</v>
      </c>
      <c r="BL2147" s="10" t="s">
        <v>33</v>
      </c>
      <c r="BM2147" s="10" t="s">
        <v>33</v>
      </c>
      <c r="BP2147" s="10" t="s">
        <v>34</v>
      </c>
      <c r="BQ2147" s="10">
        <v>0</v>
      </c>
      <c r="BR2147" s="10" t="s">
        <v>458</v>
      </c>
      <c r="BS2147" s="11">
        <v>12.426020840688921</v>
      </c>
      <c r="BT2147" s="11">
        <v>255.59669237650064</v>
      </c>
      <c r="BU2147" s="10">
        <v>2147</v>
      </c>
    </row>
    <row r="2148" spans="1:73" s="10" customFormat="1" x14ac:dyDescent="0.45">
      <c r="A2148" s="10">
        <v>566</v>
      </c>
      <c r="D2148" s="10">
        <v>2149</v>
      </c>
      <c r="E2148" s="10" t="s">
        <v>33</v>
      </c>
      <c r="F2148" s="10">
        <v>2144</v>
      </c>
      <c r="H2148" s="10" t="s">
        <v>33</v>
      </c>
      <c r="J2148" s="10" t="s">
        <v>459</v>
      </c>
      <c r="K2148" s="10">
        <v>0</v>
      </c>
      <c r="L2148" s="10">
        <v>1</v>
      </c>
      <c r="M2148" s="10" t="s">
        <v>33</v>
      </c>
      <c r="N2148" s="10">
        <v>1</v>
      </c>
      <c r="T2148" s="10">
        <v>0</v>
      </c>
      <c r="W2148" s="10">
        <v>0</v>
      </c>
      <c r="X2148" s="10">
        <v>0</v>
      </c>
      <c r="Y2148" s="10">
        <v>0</v>
      </c>
      <c r="AB2148" s="10">
        <v>0</v>
      </c>
      <c r="AC2148" s="10">
        <v>0</v>
      </c>
      <c r="AD2148" s="12">
        <v>3.3165379876757308</v>
      </c>
      <c r="AE2148" s="12">
        <v>66.962087232638112</v>
      </c>
      <c r="AH2148" s="10">
        <v>1</v>
      </c>
      <c r="AJ2148" s="10">
        <v>1</v>
      </c>
      <c r="AK2148" s="10">
        <v>1</v>
      </c>
      <c r="AL2148" s="10">
        <v>0</v>
      </c>
      <c r="AM2148" s="10">
        <v>0</v>
      </c>
      <c r="AN2148" s="10">
        <v>0</v>
      </c>
      <c r="AO2148" s="10">
        <v>0.61399999999999999</v>
      </c>
      <c r="AQ2148" s="10">
        <v>0</v>
      </c>
      <c r="AR2148" s="10">
        <v>3.3165379876757308</v>
      </c>
      <c r="AS2148" s="10">
        <v>3.3165379876757308</v>
      </c>
      <c r="AT2148" s="10">
        <v>0</v>
      </c>
      <c r="AU2148" s="10">
        <v>0</v>
      </c>
      <c r="AV2148" s="10">
        <v>66.962087232638112</v>
      </c>
      <c r="AW2148" s="10">
        <v>66.962087232638112</v>
      </c>
      <c r="AX2148" s="10">
        <v>2.0124611797498109E-7</v>
      </c>
      <c r="AY2148" s="10">
        <v>0.61399999999999999</v>
      </c>
      <c r="AZ2148" s="10" t="s">
        <v>33</v>
      </c>
      <c r="BA2148" s="10">
        <v>2149</v>
      </c>
      <c r="BB2148" s="10" t="s">
        <v>33</v>
      </c>
      <c r="BC2148" s="10">
        <v>2144</v>
      </c>
      <c r="BE2148" s="10" t="s">
        <v>33</v>
      </c>
      <c r="BF2148" s="10" t="s">
        <v>33</v>
      </c>
      <c r="BG2148" s="10" t="s">
        <v>33</v>
      </c>
      <c r="BH2148" s="13" t="s">
        <v>33</v>
      </c>
      <c r="BI2148" s="10" t="s">
        <v>33</v>
      </c>
      <c r="BJ2148" s="10" t="s">
        <v>33</v>
      </c>
      <c r="BL2148" s="10" t="s">
        <v>33</v>
      </c>
      <c r="BM2148" s="10" t="s">
        <v>33</v>
      </c>
      <c r="BP2148" s="10" t="s">
        <v>34</v>
      </c>
      <c r="BQ2148" s="10">
        <v>0</v>
      </c>
      <c r="BR2148" s="10" t="s">
        <v>459</v>
      </c>
      <c r="BS2148" s="11">
        <v>3.3165379876757308</v>
      </c>
      <c r="BT2148" s="11">
        <v>66.962087232638112</v>
      </c>
      <c r="BU2148" s="10">
        <v>2148</v>
      </c>
    </row>
    <row r="2149" spans="1:73" s="10" customFormat="1" x14ac:dyDescent="0.45">
      <c r="A2149" s="10">
        <v>567</v>
      </c>
      <c r="D2149" s="10">
        <v>2155</v>
      </c>
      <c r="E2149" s="10" t="s">
        <v>33</v>
      </c>
      <c r="F2149" s="10">
        <v>2082</v>
      </c>
      <c r="H2149" s="10" t="s">
        <v>33</v>
      </c>
      <c r="J2149" s="10" t="s">
        <v>86</v>
      </c>
      <c r="K2149" s="10">
        <v>0</v>
      </c>
      <c r="L2149" s="10">
        <v>1</v>
      </c>
      <c r="M2149" s="10" t="s">
        <v>33</v>
      </c>
      <c r="N2149" s="10">
        <v>1</v>
      </c>
      <c r="T2149" s="10">
        <v>0.7745966692414834</v>
      </c>
      <c r="W2149" s="10">
        <v>1.5062370331392068</v>
      </c>
      <c r="X2149" s="10" t="s">
        <v>35</v>
      </c>
      <c r="Y2149" s="10">
        <v>0.54772255750516607</v>
      </c>
      <c r="AB2149" s="10">
        <v>0.8818333175833174</v>
      </c>
      <c r="AC2149" s="10">
        <v>0</v>
      </c>
      <c r="AD2149" s="10">
        <v>11.645</v>
      </c>
      <c r="AE2149" s="10">
        <v>141.36000000000001</v>
      </c>
      <c r="AH2149" s="10">
        <v>1</v>
      </c>
      <c r="AJ2149" s="10">
        <v>1</v>
      </c>
      <c r="AK2149" s="10">
        <v>1</v>
      </c>
      <c r="AL2149" s="10">
        <v>0.7745966692414834</v>
      </c>
      <c r="AM2149" s="10">
        <v>1.5062370331392068</v>
      </c>
      <c r="AN2149" s="10">
        <v>0</v>
      </c>
      <c r="AO2149" s="10">
        <v>0</v>
      </c>
      <c r="AQ2149" s="10">
        <v>1.460736076935566</v>
      </c>
      <c r="AR2149" s="10">
        <v>41.060260288729602</v>
      </c>
      <c r="AS2149" s="10">
        <v>43.178327600286174</v>
      </c>
      <c r="AT2149" s="10">
        <v>34.327297807985801</v>
      </c>
      <c r="AU2149" s="10">
        <v>1.0124386400876484</v>
      </c>
      <c r="AV2149" s="10">
        <v>612.09117999824161</v>
      </c>
      <c r="AW2149" s="10">
        <v>647.43091644631511</v>
      </c>
      <c r="AX2149" s="10">
        <v>8.3111042194034014E-3</v>
      </c>
      <c r="AY2149" s="10">
        <v>11.645400211724308</v>
      </c>
      <c r="AZ2149" s="10" t="s">
        <v>33</v>
      </c>
      <c r="BA2149" s="10">
        <v>2155</v>
      </c>
      <c r="BB2149" s="10" t="s">
        <v>33</v>
      </c>
      <c r="BC2149" s="10">
        <v>2082</v>
      </c>
      <c r="BE2149" s="10" t="s">
        <v>33</v>
      </c>
      <c r="BF2149" s="10" t="s">
        <v>33</v>
      </c>
      <c r="BG2149" s="10" t="s">
        <v>33</v>
      </c>
      <c r="BH2149" s="13" t="s">
        <v>33</v>
      </c>
      <c r="BI2149" s="10" t="s">
        <v>33</v>
      </c>
      <c r="BJ2149" s="10" t="s">
        <v>33</v>
      </c>
      <c r="BL2149" s="10" t="s">
        <v>33</v>
      </c>
      <c r="BM2149" s="10" t="s">
        <v>33</v>
      </c>
      <c r="BP2149" s="10" t="s">
        <v>33</v>
      </c>
      <c r="BQ2149" s="10">
        <v>0</v>
      </c>
      <c r="BR2149" s="10" t="s">
        <v>86</v>
      </c>
      <c r="BS2149" s="11">
        <v>43.178327600286174</v>
      </c>
      <c r="BT2149" s="11">
        <v>647.43091644631511</v>
      </c>
      <c r="BU2149" s="10">
        <v>2149</v>
      </c>
    </row>
    <row r="2150" spans="1:73" s="10" customFormat="1" x14ac:dyDescent="0.45">
      <c r="A2150" s="10" t="s">
        <v>33</v>
      </c>
      <c r="D2150" s="10" t="s">
        <v>33</v>
      </c>
      <c r="E2150" s="10">
        <v>2149</v>
      </c>
      <c r="F2150" s="10">
        <v>2292</v>
      </c>
      <c r="H2150" s="10">
        <v>593</v>
      </c>
      <c r="J2150" s="10" t="s">
        <v>33</v>
      </c>
      <c r="K2150" s="10" t="s">
        <v>38</v>
      </c>
      <c r="L2150" s="10" t="s">
        <v>33</v>
      </c>
      <c r="M2150" s="10">
        <v>0.84852813742385713</v>
      </c>
      <c r="N2150" s="10">
        <v>0.84852813742385713</v>
      </c>
      <c r="T2150" s="10">
        <v>0</v>
      </c>
      <c r="W2150" s="10">
        <v>0</v>
      </c>
      <c r="X2150" s="10">
        <v>0</v>
      </c>
      <c r="Y2150" s="10">
        <v>0</v>
      </c>
      <c r="AB2150" s="10">
        <v>0</v>
      </c>
      <c r="AC2150" s="10">
        <v>0</v>
      </c>
      <c r="AD2150" s="10">
        <v>0</v>
      </c>
      <c r="AE2150" s="10">
        <v>0</v>
      </c>
      <c r="AH2150" s="10">
        <v>1</v>
      </c>
      <c r="AJ2150" s="10" t="s">
        <v>33</v>
      </c>
      <c r="AK2150" s="10">
        <v>0.84852813742385713</v>
      </c>
      <c r="AL2150" s="10">
        <v>0</v>
      </c>
      <c r="AM2150" s="10">
        <v>0</v>
      </c>
      <c r="AN2150" s="10">
        <v>0</v>
      </c>
      <c r="AO2150" s="10">
        <v>0</v>
      </c>
      <c r="AQ2150" s="10">
        <v>0.65726706900619947</v>
      </c>
      <c r="AR2150" s="10">
        <v>0.16924264068711933</v>
      </c>
      <c r="AS2150" s="10">
        <v>1.1222798907461085</v>
      </c>
      <c r="AT2150" s="10">
        <v>15.445776121645688</v>
      </c>
      <c r="AU2150" s="10">
        <v>9.6600000000000033E-2</v>
      </c>
      <c r="AV2150" s="10">
        <v>5.4041557826184601</v>
      </c>
      <c r="AW2150" s="10">
        <v>20.946531904264148</v>
      </c>
      <c r="AX2150" s="10" t="s">
        <v>33</v>
      </c>
      <c r="AY2150" s="10" t="s">
        <v>33</v>
      </c>
      <c r="AZ2150" s="10" t="s">
        <v>33</v>
      </c>
      <c r="BA2150" s="10" t="s">
        <v>33</v>
      </c>
      <c r="BB2150" s="10">
        <v>2149</v>
      </c>
      <c r="BC2150" s="10">
        <v>2292</v>
      </c>
      <c r="BE2150" s="10" t="s">
        <v>86</v>
      </c>
      <c r="BF2150" s="10" t="s">
        <v>3264</v>
      </c>
      <c r="BG2150" s="10">
        <v>9.3273851353315711E-3</v>
      </c>
      <c r="BH2150" s="13">
        <v>6.8171223122109001</v>
      </c>
      <c r="BI2150" s="10">
        <v>130</v>
      </c>
      <c r="BJ2150" s="10" t="s">
        <v>33</v>
      </c>
      <c r="BL2150" s="10" t="s">
        <v>33</v>
      </c>
      <c r="BM2150" s="10" t="s">
        <v>33</v>
      </c>
      <c r="BP2150" s="10" t="s">
        <v>33</v>
      </c>
      <c r="BQ2150" s="10" t="s">
        <v>33</v>
      </c>
      <c r="BR2150" s="10" t="s">
        <v>33</v>
      </c>
      <c r="BS2150" s="11" t="s">
        <v>33</v>
      </c>
      <c r="BT2150" s="11" t="s">
        <v>33</v>
      </c>
      <c r="BU2150" s="10">
        <v>2150</v>
      </c>
    </row>
    <row r="2151" spans="1:73" s="10" customFormat="1" x14ac:dyDescent="0.45">
      <c r="A2151" s="10" t="s">
        <v>33</v>
      </c>
      <c r="D2151" s="10" t="s">
        <v>33</v>
      </c>
      <c r="E2151" s="10">
        <v>2149</v>
      </c>
      <c r="F2151" s="10">
        <v>2296</v>
      </c>
      <c r="H2151" s="10">
        <v>594</v>
      </c>
      <c r="J2151" s="10" t="s">
        <v>33</v>
      </c>
      <c r="K2151" s="10" t="s">
        <v>475</v>
      </c>
      <c r="L2151" s="10" t="s">
        <v>33</v>
      </c>
      <c r="M2151" s="10">
        <v>0.2449489742783178</v>
      </c>
      <c r="N2151" s="10">
        <v>0.2449489742783178</v>
      </c>
      <c r="T2151" s="10">
        <v>0</v>
      </c>
      <c r="W2151" s="10">
        <v>0</v>
      </c>
      <c r="X2151" s="10">
        <v>0</v>
      </c>
      <c r="Y2151" s="10">
        <v>0</v>
      </c>
      <c r="AB2151" s="10">
        <v>0</v>
      </c>
      <c r="AC2151" s="10">
        <v>0</v>
      </c>
      <c r="AD2151" s="10">
        <v>0</v>
      </c>
      <c r="AE2151" s="10">
        <v>0</v>
      </c>
      <c r="AH2151" s="10">
        <v>1</v>
      </c>
      <c r="AJ2151" s="10" t="s">
        <v>33</v>
      </c>
      <c r="AK2151" s="10">
        <v>0.2449489742783178</v>
      </c>
      <c r="AL2151" s="10">
        <v>0</v>
      </c>
      <c r="AM2151" s="10">
        <v>0</v>
      </c>
      <c r="AN2151" s="10">
        <v>0</v>
      </c>
      <c r="AO2151" s="10">
        <v>0</v>
      </c>
      <c r="AQ2151" s="10">
        <v>0</v>
      </c>
      <c r="AR2151" s="10">
        <v>27.592075268443978</v>
      </c>
      <c r="AS2151" s="10">
        <v>27.592075268443978</v>
      </c>
      <c r="AT2151" s="10">
        <v>0</v>
      </c>
      <c r="AU2151" s="10">
        <v>0</v>
      </c>
      <c r="AV2151" s="10">
        <v>462.34832053006852</v>
      </c>
      <c r="AW2151" s="10">
        <v>462.34832053006852</v>
      </c>
      <c r="AX2151" s="10" t="s">
        <v>33</v>
      </c>
      <c r="AY2151" s="10" t="s">
        <v>33</v>
      </c>
      <c r="AZ2151" s="10" t="s">
        <v>33</v>
      </c>
      <c r="BA2151" s="10" t="s">
        <v>33</v>
      </c>
      <c r="BB2151" s="10">
        <v>2149</v>
      </c>
      <c r="BC2151" s="10">
        <v>2296</v>
      </c>
      <c r="BE2151" s="10" t="s">
        <v>86</v>
      </c>
      <c r="BF2151" s="10" t="s">
        <v>3265</v>
      </c>
      <c r="BG2151" s="10">
        <v>0.22932061318566099</v>
      </c>
      <c r="BH2151" s="13">
        <v>132.07783636555797</v>
      </c>
      <c r="BI2151" s="10">
        <v>131</v>
      </c>
      <c r="BJ2151" s="10" t="s">
        <v>33</v>
      </c>
      <c r="BL2151" s="10" t="s">
        <v>33</v>
      </c>
      <c r="BM2151" s="10" t="s">
        <v>33</v>
      </c>
      <c r="BP2151" s="10" t="s">
        <v>33</v>
      </c>
      <c r="BQ2151" s="10" t="s">
        <v>33</v>
      </c>
      <c r="BR2151" s="10" t="s">
        <v>33</v>
      </c>
      <c r="BS2151" s="11" t="s">
        <v>33</v>
      </c>
      <c r="BT2151" s="11" t="s">
        <v>33</v>
      </c>
      <c r="BU2151" s="10">
        <v>2151</v>
      </c>
    </row>
    <row r="2152" spans="1:73" s="10" customFormat="1" x14ac:dyDescent="0.45">
      <c r="A2152" s="10" t="s">
        <v>33</v>
      </c>
      <c r="D2152" s="10" t="s">
        <v>33</v>
      </c>
      <c r="E2152" s="10">
        <v>2149</v>
      </c>
      <c r="F2152" s="10">
        <v>2044</v>
      </c>
      <c r="H2152" s="10">
        <v>545</v>
      </c>
      <c r="J2152" s="10" t="s">
        <v>33</v>
      </c>
      <c r="K2152" s="10" t="s">
        <v>42</v>
      </c>
      <c r="L2152" s="10" t="s">
        <v>33</v>
      </c>
      <c r="M2152" s="10">
        <v>0.70710678118654757</v>
      </c>
      <c r="N2152" s="10">
        <v>0.70710678118654757</v>
      </c>
      <c r="T2152" s="10">
        <v>0</v>
      </c>
      <c r="W2152" s="10">
        <v>0</v>
      </c>
      <c r="X2152" s="10">
        <v>0</v>
      </c>
      <c r="Y2152" s="10">
        <v>0</v>
      </c>
      <c r="AB2152" s="10">
        <v>0</v>
      </c>
      <c r="AC2152" s="10">
        <v>0</v>
      </c>
      <c r="AD2152" s="10">
        <v>0</v>
      </c>
      <c r="AE2152" s="10">
        <v>0</v>
      </c>
      <c r="AH2152" s="10">
        <v>1</v>
      </c>
      <c r="AJ2152" s="10" t="s">
        <v>33</v>
      </c>
      <c r="AK2152" s="10">
        <v>0.70710678118654757</v>
      </c>
      <c r="AL2152" s="10">
        <v>0</v>
      </c>
      <c r="AM2152" s="10">
        <v>0</v>
      </c>
      <c r="AN2152" s="10">
        <v>0</v>
      </c>
      <c r="AO2152" s="10">
        <v>0</v>
      </c>
      <c r="AQ2152" s="10">
        <v>0</v>
      </c>
      <c r="AR2152" s="10">
        <v>0</v>
      </c>
      <c r="AS2152" s="10">
        <v>0</v>
      </c>
      <c r="AT2152" s="10">
        <v>0</v>
      </c>
      <c r="AU2152" s="10">
        <v>0</v>
      </c>
      <c r="AV2152" s="10">
        <v>0.70710678118654757</v>
      </c>
      <c r="AW2152" s="10">
        <v>0.70710678118654757</v>
      </c>
      <c r="AX2152" s="10" t="s">
        <v>33</v>
      </c>
      <c r="AY2152" s="10" t="s">
        <v>33</v>
      </c>
      <c r="AZ2152" s="10" t="s">
        <v>33</v>
      </c>
      <c r="BA2152" s="10" t="s">
        <v>33</v>
      </c>
      <c r="BB2152" s="10">
        <v>2149</v>
      </c>
      <c r="BC2152" s="10">
        <v>2044</v>
      </c>
      <c r="BE2152" s="10" t="s">
        <v>86</v>
      </c>
      <c r="BF2152" s="10" t="s">
        <v>3266</v>
      </c>
      <c r="BG2152" s="10">
        <v>0</v>
      </c>
      <c r="BH2152" s="13">
        <v>0.71488064299865983</v>
      </c>
      <c r="BI2152" s="10">
        <v>132</v>
      </c>
      <c r="BJ2152" s="10" t="s">
        <v>33</v>
      </c>
      <c r="BL2152" s="10" t="s">
        <v>33</v>
      </c>
      <c r="BM2152" s="10" t="s">
        <v>33</v>
      </c>
      <c r="BP2152" s="10" t="s">
        <v>33</v>
      </c>
      <c r="BQ2152" s="10" t="s">
        <v>33</v>
      </c>
      <c r="BR2152" s="10" t="s">
        <v>33</v>
      </c>
      <c r="BS2152" s="11" t="s">
        <v>33</v>
      </c>
      <c r="BT2152" s="11" t="s">
        <v>33</v>
      </c>
      <c r="BU2152" s="10">
        <v>2152</v>
      </c>
    </row>
    <row r="2153" spans="1:73" s="10" customFormat="1" x14ac:dyDescent="0.45">
      <c r="A2153" s="10" t="s">
        <v>33</v>
      </c>
      <c r="D2153" s="10" t="s">
        <v>33</v>
      </c>
      <c r="E2153" s="10">
        <v>2149</v>
      </c>
      <c r="F2153" s="10">
        <v>2297</v>
      </c>
      <c r="H2153" s="10">
        <v>595</v>
      </c>
      <c r="J2153" s="10" t="s">
        <v>33</v>
      </c>
      <c r="K2153" s="10" t="s">
        <v>316</v>
      </c>
      <c r="L2153" s="10" t="s">
        <v>33</v>
      </c>
      <c r="M2153" s="10">
        <v>9.8994949366116684E-3</v>
      </c>
      <c r="N2153" s="10">
        <v>9.8994949366116684E-3</v>
      </c>
      <c r="T2153" s="10">
        <v>0</v>
      </c>
      <c r="W2153" s="10">
        <v>0</v>
      </c>
      <c r="X2153" s="10">
        <v>0</v>
      </c>
      <c r="Y2153" s="10">
        <v>0</v>
      </c>
      <c r="AB2153" s="10">
        <v>0</v>
      </c>
      <c r="AC2153" s="10">
        <v>0</v>
      </c>
      <c r="AD2153" s="10">
        <v>0</v>
      </c>
      <c r="AE2153" s="10">
        <v>0</v>
      </c>
      <c r="AH2153" s="10">
        <v>1</v>
      </c>
      <c r="AJ2153" s="10" t="s">
        <v>33</v>
      </c>
      <c r="AK2153" s="10">
        <v>9.8994949366116684E-3</v>
      </c>
      <c r="AL2153" s="10">
        <v>0</v>
      </c>
      <c r="AM2153" s="10">
        <v>0</v>
      </c>
      <c r="AN2153" s="10">
        <v>0</v>
      </c>
      <c r="AO2153" s="10">
        <v>0</v>
      </c>
      <c r="AQ2153" s="10">
        <v>1.8244240564976411E-2</v>
      </c>
      <c r="AR2153" s="10">
        <v>0.1324785828306517</v>
      </c>
      <c r="AS2153" s="10">
        <v>0.15893273164986749</v>
      </c>
      <c r="AT2153" s="10">
        <v>0.42873965327694569</v>
      </c>
      <c r="AU2153" s="10">
        <v>3.0530623632267606E-2</v>
      </c>
      <c r="AV2153" s="10">
        <v>2.0780662960465315</v>
      </c>
      <c r="AW2153" s="10">
        <v>2.5373365729557449</v>
      </c>
      <c r="AX2153" s="10" t="s">
        <v>33</v>
      </c>
      <c r="AY2153" s="10" t="s">
        <v>33</v>
      </c>
      <c r="AZ2153" s="10" t="s">
        <v>33</v>
      </c>
      <c r="BA2153" s="10" t="s">
        <v>33</v>
      </c>
      <c r="BB2153" s="10">
        <v>2149</v>
      </c>
      <c r="BC2153" s="10">
        <v>2297</v>
      </c>
      <c r="BE2153" s="10" t="s">
        <v>86</v>
      </c>
      <c r="BF2153" s="10" t="s">
        <v>3267</v>
      </c>
      <c r="BG2153" s="10">
        <v>1.3209064966165222E-3</v>
      </c>
      <c r="BH2153" s="13">
        <v>0.86251420691494662</v>
      </c>
      <c r="BI2153" s="10">
        <v>133</v>
      </c>
      <c r="BJ2153" s="10" t="s">
        <v>33</v>
      </c>
      <c r="BL2153" s="10" t="s">
        <v>33</v>
      </c>
      <c r="BM2153" s="10" t="s">
        <v>33</v>
      </c>
      <c r="BP2153" s="10" t="s">
        <v>33</v>
      </c>
      <c r="BQ2153" s="10" t="s">
        <v>33</v>
      </c>
      <c r="BR2153" s="10" t="s">
        <v>33</v>
      </c>
      <c r="BS2153" s="11" t="s">
        <v>33</v>
      </c>
      <c r="BT2153" s="11" t="s">
        <v>33</v>
      </c>
      <c r="BU2153" s="10">
        <v>2153</v>
      </c>
    </row>
    <row r="2154" spans="1:73" s="10" customFormat="1" x14ac:dyDescent="0.45">
      <c r="A2154" s="10" t="s">
        <v>33</v>
      </c>
      <c r="D2154" s="10" t="s">
        <v>33</v>
      </c>
      <c r="E2154" s="10">
        <v>2149</v>
      </c>
      <c r="F2154" s="10">
        <v>2131</v>
      </c>
      <c r="H2154" s="10">
        <v>563</v>
      </c>
      <c r="J2154" s="10" t="s">
        <v>33</v>
      </c>
      <c r="K2154" s="10" t="s">
        <v>95</v>
      </c>
      <c r="L2154" s="10" t="s">
        <v>33</v>
      </c>
      <c r="M2154" s="10">
        <v>1.4142135623730951E-2</v>
      </c>
      <c r="N2154" s="10">
        <v>1.4142135623730951E-2</v>
      </c>
      <c r="T2154" s="10">
        <v>0</v>
      </c>
      <c r="W2154" s="10">
        <v>0</v>
      </c>
      <c r="X2154" s="10">
        <v>0</v>
      </c>
      <c r="Y2154" s="10">
        <v>0</v>
      </c>
      <c r="AB2154" s="10">
        <v>0</v>
      </c>
      <c r="AC2154" s="10">
        <v>0</v>
      </c>
      <c r="AD2154" s="10">
        <v>0</v>
      </c>
      <c r="AE2154" s="10">
        <v>0</v>
      </c>
      <c r="AH2154" s="10">
        <v>1</v>
      </c>
      <c r="AJ2154" s="10" t="s">
        <v>33</v>
      </c>
      <c r="AK2154" s="10">
        <v>1.4142135623730951E-2</v>
      </c>
      <c r="AL2154" s="10">
        <v>0</v>
      </c>
      <c r="AM2154" s="10">
        <v>0</v>
      </c>
      <c r="AN2154" s="10">
        <v>0</v>
      </c>
      <c r="AO2154" s="10">
        <v>0</v>
      </c>
      <c r="AQ2154" s="10">
        <v>1.0628098122906694E-2</v>
      </c>
      <c r="AR2154" s="10">
        <v>1.5226763628645081E-2</v>
      </c>
      <c r="AS2154" s="10">
        <v>3.0637505906859788E-2</v>
      </c>
      <c r="AT2154" s="10">
        <v>0.2497603058883073</v>
      </c>
      <c r="AU2154" s="10">
        <v>3.4746988720633157E-3</v>
      </c>
      <c r="AV2154" s="10">
        <v>0.19353060832144692</v>
      </c>
      <c r="AW2154" s="10">
        <v>0.44676561308181756</v>
      </c>
      <c r="AX2154" s="10" t="s">
        <v>33</v>
      </c>
      <c r="AY2154" s="10" t="s">
        <v>33</v>
      </c>
      <c r="AZ2154" s="10" t="s">
        <v>33</v>
      </c>
      <c r="BA2154" s="10" t="s">
        <v>33</v>
      </c>
      <c r="BB2154" s="10">
        <v>2149</v>
      </c>
      <c r="BC2154" s="10">
        <v>2131</v>
      </c>
      <c r="BE2154" s="10" t="s">
        <v>86</v>
      </c>
      <c r="BF2154" s="10" t="s">
        <v>3268</v>
      </c>
      <c r="BG2154" s="10">
        <v>2.5463150461449901E-4</v>
      </c>
      <c r="BH2154" s="13">
        <v>7.4725097877232721E-2</v>
      </c>
      <c r="BI2154" s="10">
        <v>134</v>
      </c>
      <c r="BJ2154" s="10" t="s">
        <v>33</v>
      </c>
      <c r="BL2154" s="10" t="s">
        <v>33</v>
      </c>
      <c r="BM2154" s="10" t="s">
        <v>33</v>
      </c>
      <c r="BP2154" s="10" t="s">
        <v>33</v>
      </c>
      <c r="BQ2154" s="10" t="s">
        <v>33</v>
      </c>
      <c r="BR2154" s="10" t="s">
        <v>33</v>
      </c>
      <c r="BS2154" s="11" t="s">
        <v>33</v>
      </c>
      <c r="BT2154" s="11" t="s">
        <v>33</v>
      </c>
      <c r="BU2154" s="10">
        <v>2154</v>
      </c>
    </row>
    <row r="2155" spans="1:73" s="10" customFormat="1" x14ac:dyDescent="0.45">
      <c r="A2155" s="10">
        <v>568</v>
      </c>
      <c r="D2155" s="10">
        <v>2159</v>
      </c>
      <c r="E2155" s="10" t="s">
        <v>33</v>
      </c>
      <c r="F2155" s="10">
        <v>2089</v>
      </c>
      <c r="H2155" s="10" t="s">
        <v>33</v>
      </c>
      <c r="J2155" s="10" t="s">
        <v>460</v>
      </c>
      <c r="K2155" s="10">
        <v>0</v>
      </c>
      <c r="L2155" s="10">
        <v>1</v>
      </c>
      <c r="M2155" s="10" t="s">
        <v>33</v>
      </c>
      <c r="N2155" s="10">
        <v>1</v>
      </c>
      <c r="T2155" s="10">
        <v>0</v>
      </c>
      <c r="W2155" s="10">
        <v>0</v>
      </c>
      <c r="X2155" s="10">
        <v>0</v>
      </c>
      <c r="Y2155" s="10">
        <v>0</v>
      </c>
      <c r="AB2155" s="10">
        <v>0</v>
      </c>
      <c r="AC2155" s="10">
        <v>0</v>
      </c>
      <c r="AD2155" s="10">
        <v>0</v>
      </c>
      <c r="AE2155" s="10">
        <v>0</v>
      </c>
      <c r="AH2155" s="10">
        <v>1</v>
      </c>
      <c r="AJ2155" s="10">
        <v>1</v>
      </c>
      <c r="AK2155" s="10">
        <v>1</v>
      </c>
      <c r="AL2155" s="10">
        <v>0</v>
      </c>
      <c r="AM2155" s="10">
        <v>0</v>
      </c>
      <c r="AN2155" s="10">
        <v>0</v>
      </c>
      <c r="AO2155" s="10">
        <v>0</v>
      </c>
      <c r="AQ2155" s="10">
        <v>9.0972777985289071</v>
      </c>
      <c r="AR2155" s="10">
        <v>60.062482452277997</v>
      </c>
      <c r="AS2155" s="10">
        <v>73.253535260144915</v>
      </c>
      <c r="AT2155" s="10">
        <v>213.78602826542931</v>
      </c>
      <c r="AU2155" s="10">
        <v>2.237631759912575</v>
      </c>
      <c r="AV2155" s="10">
        <v>1024.2419129434707</v>
      </c>
      <c r="AW2155" s="10">
        <v>1240.2655729688126</v>
      </c>
      <c r="AX2155" s="10">
        <v>5.9602017229144431E-9</v>
      </c>
      <c r="AY2155" s="10">
        <v>25.250724413958817</v>
      </c>
      <c r="AZ2155" s="10" t="s">
        <v>33</v>
      </c>
      <c r="BA2155" s="10">
        <v>2159</v>
      </c>
      <c r="BB2155" s="10" t="s">
        <v>33</v>
      </c>
      <c r="BC2155" s="10">
        <v>2089</v>
      </c>
      <c r="BE2155" s="10" t="s">
        <v>33</v>
      </c>
      <c r="BF2155" s="10" t="s">
        <v>33</v>
      </c>
      <c r="BG2155" s="10" t="s">
        <v>33</v>
      </c>
      <c r="BH2155" s="13" t="s">
        <v>33</v>
      </c>
      <c r="BI2155" s="10" t="s">
        <v>33</v>
      </c>
      <c r="BJ2155" s="10" t="s">
        <v>33</v>
      </c>
      <c r="BL2155" s="10" t="s">
        <v>33</v>
      </c>
      <c r="BM2155" s="10" t="s">
        <v>33</v>
      </c>
      <c r="BP2155" s="10" t="s">
        <v>33</v>
      </c>
      <c r="BQ2155" s="10">
        <v>0</v>
      </c>
      <c r="BR2155" s="10" t="s">
        <v>460</v>
      </c>
      <c r="BS2155" s="11">
        <v>73.253535260144915</v>
      </c>
      <c r="BT2155" s="11">
        <v>1240.2655729688126</v>
      </c>
      <c r="BU2155" s="10">
        <v>2155</v>
      </c>
    </row>
    <row r="2156" spans="1:73" s="10" customFormat="1" x14ac:dyDescent="0.45">
      <c r="A2156" s="10" t="s">
        <v>33</v>
      </c>
      <c r="D2156" s="10" t="s">
        <v>33</v>
      </c>
      <c r="E2156" s="10">
        <v>2155</v>
      </c>
      <c r="F2156" s="10">
        <v>2303</v>
      </c>
      <c r="H2156" s="10">
        <v>596</v>
      </c>
      <c r="J2156" s="10" t="s">
        <v>33</v>
      </c>
      <c r="K2156" s="10" t="s">
        <v>476</v>
      </c>
      <c r="L2156" s="10" t="s">
        <v>33</v>
      </c>
      <c r="M2156" s="10">
        <v>0.6</v>
      </c>
      <c r="N2156" s="10">
        <v>0.6</v>
      </c>
      <c r="T2156" s="10">
        <v>0</v>
      </c>
      <c r="W2156" s="10">
        <v>0</v>
      </c>
      <c r="X2156" s="10">
        <v>0</v>
      </c>
      <c r="Y2156" s="10">
        <v>0</v>
      </c>
      <c r="AB2156" s="10">
        <v>0</v>
      </c>
      <c r="AC2156" s="10">
        <v>0</v>
      </c>
      <c r="AD2156" s="10">
        <v>0</v>
      </c>
      <c r="AE2156" s="10">
        <v>0</v>
      </c>
      <c r="AH2156" s="10">
        <v>1</v>
      </c>
      <c r="AJ2156" s="10" t="s">
        <v>33</v>
      </c>
      <c r="AK2156" s="10">
        <v>0.6</v>
      </c>
      <c r="AL2156" s="10">
        <v>0</v>
      </c>
      <c r="AM2156" s="10">
        <v>0</v>
      </c>
      <c r="AN2156" s="10">
        <v>0</v>
      </c>
      <c r="AO2156" s="10">
        <v>0</v>
      </c>
      <c r="AQ2156" s="10">
        <v>7.1000580002508134</v>
      </c>
      <c r="AR2156" s="10">
        <v>49.17023245481036</v>
      </c>
      <c r="AS2156" s="10">
        <v>59.465316555174041</v>
      </c>
      <c r="AT2156" s="10">
        <v>166.85136300589411</v>
      </c>
      <c r="AU2156" s="10">
        <v>1.558109034845037</v>
      </c>
      <c r="AV2156" s="10">
        <v>850.27828669745429</v>
      </c>
      <c r="AW2156" s="10">
        <v>1018.6877587381935</v>
      </c>
      <c r="AX2156" s="10" t="s">
        <v>33</v>
      </c>
      <c r="AY2156" s="10" t="s">
        <v>33</v>
      </c>
      <c r="AZ2156" s="10" t="s">
        <v>33</v>
      </c>
      <c r="BA2156" s="10" t="s">
        <v>33</v>
      </c>
      <c r="BB2156" s="10">
        <v>2155</v>
      </c>
      <c r="BC2156" s="10">
        <v>2303</v>
      </c>
      <c r="BE2156" s="10" t="s">
        <v>460</v>
      </c>
      <c r="BF2156" s="10" t="s">
        <v>476</v>
      </c>
      <c r="BG2156" s="10">
        <v>3.5442528218580109E-7</v>
      </c>
      <c r="BH2156" s="13">
        <v>489.88730212682805</v>
      </c>
      <c r="BI2156" s="10">
        <v>136</v>
      </c>
      <c r="BJ2156" s="10" t="s">
        <v>33</v>
      </c>
      <c r="BL2156" s="10" t="s">
        <v>33</v>
      </c>
      <c r="BM2156" s="10" t="s">
        <v>33</v>
      </c>
      <c r="BP2156" s="10" t="s">
        <v>33</v>
      </c>
      <c r="BQ2156" s="10" t="s">
        <v>33</v>
      </c>
      <c r="BR2156" s="10" t="s">
        <v>33</v>
      </c>
      <c r="BS2156" s="11" t="s">
        <v>33</v>
      </c>
      <c r="BT2156" s="11" t="s">
        <v>33</v>
      </c>
      <c r="BU2156" s="10">
        <v>2156</v>
      </c>
    </row>
    <row r="2157" spans="1:73" s="10" customFormat="1" x14ac:dyDescent="0.45">
      <c r="A2157" s="10" t="s">
        <v>33</v>
      </c>
      <c r="D2157" s="10" t="s">
        <v>33</v>
      </c>
      <c r="E2157" s="10">
        <v>2155</v>
      </c>
      <c r="F2157" s="10">
        <v>2312</v>
      </c>
      <c r="H2157" s="10">
        <v>597</v>
      </c>
      <c r="J2157" s="10" t="s">
        <v>33</v>
      </c>
      <c r="K2157" s="10" t="s">
        <v>477</v>
      </c>
      <c r="L2157" s="10" t="s">
        <v>33</v>
      </c>
      <c r="M2157" s="10">
        <v>0.25</v>
      </c>
      <c r="N2157" s="10">
        <v>0.25</v>
      </c>
      <c r="T2157" s="10">
        <v>0</v>
      </c>
      <c r="W2157" s="10">
        <v>0</v>
      </c>
      <c r="X2157" s="10">
        <v>0</v>
      </c>
      <c r="Y2157" s="10">
        <v>0</v>
      </c>
      <c r="AB2157" s="10">
        <v>0</v>
      </c>
      <c r="AC2157" s="10">
        <v>0</v>
      </c>
      <c r="AD2157" s="10">
        <v>0</v>
      </c>
      <c r="AE2157" s="10">
        <v>0</v>
      </c>
      <c r="AH2157" s="10">
        <v>1</v>
      </c>
      <c r="AJ2157" s="10" t="s">
        <v>33</v>
      </c>
      <c r="AK2157" s="10">
        <v>0.25</v>
      </c>
      <c r="AL2157" s="10">
        <v>0</v>
      </c>
      <c r="AM2157" s="10">
        <v>0</v>
      </c>
      <c r="AN2157" s="10">
        <v>0</v>
      </c>
      <c r="AO2157" s="10">
        <v>0</v>
      </c>
      <c r="AQ2157" s="10">
        <v>1.3410870276714397</v>
      </c>
      <c r="AR2157" s="10">
        <v>8.0793039109831799</v>
      </c>
      <c r="AS2157" s="10">
        <v>10.023880101106768</v>
      </c>
      <c r="AT2157" s="10">
        <v>31.515545150278832</v>
      </c>
      <c r="AU2157" s="10">
        <v>0.54596333332059588</v>
      </c>
      <c r="AV2157" s="10">
        <v>127.25144734060298</v>
      </c>
      <c r="AW2157" s="10">
        <v>159.31295582420239</v>
      </c>
      <c r="AX2157" s="10" t="s">
        <v>33</v>
      </c>
      <c r="AY2157" s="10" t="s">
        <v>33</v>
      </c>
      <c r="AZ2157" s="10" t="s">
        <v>33</v>
      </c>
      <c r="BA2157" s="10" t="s">
        <v>33</v>
      </c>
      <c r="BB2157" s="10">
        <v>2155</v>
      </c>
      <c r="BC2157" s="10">
        <v>2312</v>
      </c>
      <c r="BE2157" s="10" t="s">
        <v>460</v>
      </c>
      <c r="BF2157" s="10" t="s">
        <v>477</v>
      </c>
      <c r="BG2157" s="10">
        <v>5.9744347448904351E-8</v>
      </c>
      <c r="BH2157" s="13">
        <v>82.965229004655825</v>
      </c>
      <c r="BI2157" s="10">
        <v>137</v>
      </c>
      <c r="BJ2157" s="10" t="s">
        <v>33</v>
      </c>
      <c r="BL2157" s="10" t="s">
        <v>33</v>
      </c>
      <c r="BM2157" s="10" t="s">
        <v>33</v>
      </c>
      <c r="BP2157" s="10" t="s">
        <v>33</v>
      </c>
      <c r="BQ2157" s="10" t="s">
        <v>33</v>
      </c>
      <c r="BR2157" s="10" t="s">
        <v>33</v>
      </c>
      <c r="BS2157" s="11" t="s">
        <v>33</v>
      </c>
      <c r="BT2157" s="11" t="s">
        <v>33</v>
      </c>
      <c r="BU2157" s="10">
        <v>2157</v>
      </c>
    </row>
    <row r="2158" spans="1:73" s="10" customFormat="1" x14ac:dyDescent="0.45">
      <c r="A2158" s="10" t="s">
        <v>33</v>
      </c>
      <c r="D2158" s="10" t="s">
        <v>33</v>
      </c>
      <c r="E2158" s="10">
        <v>2155</v>
      </c>
      <c r="F2158" s="10">
        <v>2321</v>
      </c>
      <c r="H2158" s="10">
        <v>598</v>
      </c>
      <c r="J2158" s="10" t="s">
        <v>33</v>
      </c>
      <c r="K2158" s="10" t="s">
        <v>478</v>
      </c>
      <c r="L2158" s="10" t="s">
        <v>33</v>
      </c>
      <c r="M2158" s="10">
        <v>0.15</v>
      </c>
      <c r="N2158" s="10">
        <v>0.15</v>
      </c>
      <c r="T2158" s="10">
        <v>0</v>
      </c>
      <c r="W2158" s="10">
        <v>0</v>
      </c>
      <c r="X2158" s="10">
        <v>0</v>
      </c>
      <c r="Y2158" s="10">
        <v>0</v>
      </c>
      <c r="AB2158" s="10">
        <v>0</v>
      </c>
      <c r="AC2158" s="10">
        <v>0</v>
      </c>
      <c r="AD2158" s="10">
        <v>0</v>
      </c>
      <c r="AE2158" s="10">
        <v>0</v>
      </c>
      <c r="AH2158" s="10">
        <v>1</v>
      </c>
      <c r="AJ2158" s="10" t="s">
        <v>33</v>
      </c>
      <c r="AK2158" s="10">
        <v>0.15</v>
      </c>
      <c r="AL2158" s="10">
        <v>0</v>
      </c>
      <c r="AM2158" s="10">
        <v>0</v>
      </c>
      <c r="AN2158" s="10">
        <v>0</v>
      </c>
      <c r="AO2158" s="10">
        <v>0</v>
      </c>
      <c r="AQ2158" s="10">
        <v>0.65613277060665365</v>
      </c>
      <c r="AR2158" s="10">
        <v>2.8129460864844611</v>
      </c>
      <c r="AS2158" s="10">
        <v>3.7643386038641089</v>
      </c>
      <c r="AT2158" s="10">
        <v>15.41912010925636</v>
      </c>
      <c r="AU2158" s="10">
        <v>0.13355939174694176</v>
      </c>
      <c r="AV2158" s="10">
        <v>46.712178905413417</v>
      </c>
      <c r="AW2158" s="10">
        <v>62.264858406416721</v>
      </c>
      <c r="AX2158" s="10" t="s">
        <v>33</v>
      </c>
      <c r="AY2158" s="10" t="s">
        <v>33</v>
      </c>
      <c r="AZ2158" s="10" t="s">
        <v>33</v>
      </c>
      <c r="BA2158" s="10" t="s">
        <v>33</v>
      </c>
      <c r="BB2158" s="10">
        <v>2155</v>
      </c>
      <c r="BC2158" s="10">
        <v>2321</v>
      </c>
      <c r="BE2158" s="10" t="s">
        <v>460</v>
      </c>
      <c r="BF2158" s="10" t="s">
        <v>478</v>
      </c>
      <c r="BG2158" s="10">
        <v>2.243621743238421E-8</v>
      </c>
      <c r="BH2158" s="13">
        <v>33.169590458506335</v>
      </c>
      <c r="BI2158" s="10">
        <v>138</v>
      </c>
      <c r="BJ2158" s="10" t="s">
        <v>33</v>
      </c>
      <c r="BL2158" s="10" t="s">
        <v>33</v>
      </c>
      <c r="BM2158" s="10" t="s">
        <v>33</v>
      </c>
      <c r="BP2158" s="10" t="s">
        <v>33</v>
      </c>
      <c r="BQ2158" s="10" t="s">
        <v>33</v>
      </c>
      <c r="BR2158" s="10" t="s">
        <v>33</v>
      </c>
      <c r="BS2158" s="11" t="s">
        <v>33</v>
      </c>
      <c r="BT2158" s="11" t="s">
        <v>33</v>
      </c>
      <c r="BU2158" s="10">
        <v>2158</v>
      </c>
    </row>
    <row r="2159" spans="1:73" s="10" customFormat="1" x14ac:dyDescent="0.45">
      <c r="A2159" s="10">
        <v>569</v>
      </c>
      <c r="D2159" s="10">
        <v>2166</v>
      </c>
      <c r="E2159" s="10" t="s">
        <v>33</v>
      </c>
      <c r="F2159" s="10">
        <v>2090</v>
      </c>
      <c r="H2159" s="10" t="s">
        <v>33</v>
      </c>
      <c r="J2159" s="10" t="s">
        <v>461</v>
      </c>
      <c r="K2159" s="10">
        <v>0</v>
      </c>
      <c r="L2159" s="10">
        <v>1</v>
      </c>
      <c r="M2159" s="10" t="s">
        <v>33</v>
      </c>
      <c r="N2159" s="10">
        <v>1</v>
      </c>
      <c r="T2159" s="10">
        <v>0.56568542494923812</v>
      </c>
      <c r="W2159" s="10">
        <v>0.67360967926537396</v>
      </c>
      <c r="X2159" s="10" t="s">
        <v>35</v>
      </c>
      <c r="Y2159" s="10">
        <v>0.2449489742783178</v>
      </c>
      <c r="AB2159" s="10">
        <v>0.39436784858809171</v>
      </c>
      <c r="AC2159" s="10">
        <v>0.125</v>
      </c>
      <c r="AD2159" s="10">
        <v>0</v>
      </c>
      <c r="AE2159" s="10">
        <v>0</v>
      </c>
      <c r="AH2159" s="10">
        <v>1</v>
      </c>
      <c r="AJ2159" s="10">
        <v>1</v>
      </c>
      <c r="AK2159" s="10">
        <v>1</v>
      </c>
      <c r="AL2159" s="10">
        <v>0.56568542494923812</v>
      </c>
      <c r="AM2159" s="10">
        <v>0.67360967926537396</v>
      </c>
      <c r="AN2159" s="10">
        <v>0.125</v>
      </c>
      <c r="AO2159" s="10">
        <v>0</v>
      </c>
      <c r="AQ2159" s="10">
        <v>2.6399510634583643</v>
      </c>
      <c r="AR2159" s="10">
        <v>5.8094283451899829</v>
      </c>
      <c r="AS2159" s="10">
        <v>9.6373573872046112</v>
      </c>
      <c r="AT2159" s="10">
        <v>62.038849991271562</v>
      </c>
      <c r="AU2159" s="10">
        <v>13.518282064388982</v>
      </c>
      <c r="AV2159" s="10">
        <v>47.654000097172293</v>
      </c>
      <c r="AW2159" s="10">
        <v>123.21113215283285</v>
      </c>
      <c r="AX2159" s="10">
        <v>3.0778349350512524E-5</v>
      </c>
      <c r="AY2159" s="10">
        <v>7.5085632968653506</v>
      </c>
      <c r="AZ2159" s="10" t="s">
        <v>33</v>
      </c>
      <c r="BA2159" s="10">
        <v>2166</v>
      </c>
      <c r="BB2159" s="10" t="s">
        <v>33</v>
      </c>
      <c r="BC2159" s="10">
        <v>2090</v>
      </c>
      <c r="BE2159" s="10" t="s">
        <v>33</v>
      </c>
      <c r="BF2159" s="10" t="s">
        <v>33</v>
      </c>
      <c r="BG2159" s="10" t="s">
        <v>33</v>
      </c>
      <c r="BH2159" s="13" t="s">
        <v>33</v>
      </c>
      <c r="BI2159" s="10" t="s">
        <v>33</v>
      </c>
      <c r="BJ2159" s="10" t="s">
        <v>33</v>
      </c>
      <c r="BL2159" s="10" t="s">
        <v>33</v>
      </c>
      <c r="BM2159" s="10" t="s">
        <v>33</v>
      </c>
      <c r="BP2159" s="10" t="s">
        <v>33</v>
      </c>
      <c r="BQ2159" s="10">
        <v>0</v>
      </c>
      <c r="BR2159" s="10" t="s">
        <v>461</v>
      </c>
      <c r="BS2159" s="11">
        <v>9.6373573872046112</v>
      </c>
      <c r="BT2159" s="11">
        <v>123.21113215283285</v>
      </c>
      <c r="BU2159" s="10">
        <v>2159</v>
      </c>
    </row>
    <row r="2160" spans="1:73" s="10" customFormat="1" x14ac:dyDescent="0.45">
      <c r="A2160" s="10" t="s">
        <v>33</v>
      </c>
      <c r="D2160" s="10" t="s">
        <v>33</v>
      </c>
      <c r="E2160" s="10">
        <v>2159</v>
      </c>
      <c r="F2160" s="10">
        <v>2328</v>
      </c>
      <c r="H2160" s="10">
        <v>599</v>
      </c>
      <c r="J2160" s="10" t="s">
        <v>33</v>
      </c>
      <c r="K2160" s="10" t="s">
        <v>1856</v>
      </c>
      <c r="L2160" s="10" t="s">
        <v>33</v>
      </c>
      <c r="M2160" s="10">
        <v>2.9580398915498081</v>
      </c>
      <c r="N2160" s="10">
        <v>2.9580398915498081</v>
      </c>
      <c r="T2160" s="10">
        <v>0</v>
      </c>
      <c r="W2160" s="10">
        <v>0</v>
      </c>
      <c r="X2160" s="10">
        <v>0</v>
      </c>
      <c r="Y2160" s="10">
        <v>0</v>
      </c>
      <c r="AB2160" s="10">
        <v>0</v>
      </c>
      <c r="AC2160" s="10">
        <v>0</v>
      </c>
      <c r="AD2160" s="10">
        <v>0</v>
      </c>
      <c r="AE2160" s="10">
        <v>0</v>
      </c>
      <c r="AH2160" s="10">
        <v>1</v>
      </c>
      <c r="AJ2160" s="10" t="s">
        <v>33</v>
      </c>
      <c r="AK2160" s="10">
        <v>2.9580398915498081</v>
      </c>
      <c r="AL2160" s="10">
        <v>0</v>
      </c>
      <c r="AM2160" s="10">
        <v>0</v>
      </c>
      <c r="AN2160" s="10">
        <v>0</v>
      </c>
      <c r="AO2160" s="10">
        <v>0</v>
      </c>
      <c r="AQ2160" s="10">
        <v>1.3034602394708941</v>
      </c>
      <c r="AR2160" s="10">
        <v>3.5925351697156271</v>
      </c>
      <c r="AS2160" s="10">
        <v>5.4825525169484237</v>
      </c>
      <c r="AT2160" s="10">
        <v>30.631315627566011</v>
      </c>
      <c r="AU2160" s="10">
        <v>9.5815080021335337</v>
      </c>
      <c r="AV2160" s="10">
        <v>29.009827609345159</v>
      </c>
      <c r="AW2160" s="10">
        <v>69.222651239044694</v>
      </c>
      <c r="AX2160" s="10" t="s">
        <v>33</v>
      </c>
      <c r="AY2160" s="10" t="s">
        <v>33</v>
      </c>
      <c r="AZ2160" s="10" t="s">
        <v>33</v>
      </c>
      <c r="BA2160" s="10" t="s">
        <v>33</v>
      </c>
      <c r="BB2160" s="10">
        <v>2159</v>
      </c>
      <c r="BC2160" s="10">
        <v>2328</v>
      </c>
      <c r="BE2160" s="10" t="s">
        <v>461</v>
      </c>
      <c r="BF2160" s="10" t="s">
        <v>3269</v>
      </c>
      <c r="BG2160" s="10">
        <v>1.6874391669917033E-4</v>
      </c>
      <c r="BH2160" s="13">
        <v>487.51677049119803</v>
      </c>
      <c r="BI2160" s="10">
        <v>140</v>
      </c>
      <c r="BJ2160" s="10" t="s">
        <v>33</v>
      </c>
      <c r="BL2160" s="10" t="s">
        <v>33</v>
      </c>
      <c r="BM2160" s="10" t="s">
        <v>33</v>
      </c>
      <c r="BP2160" s="10" t="s">
        <v>33</v>
      </c>
      <c r="BQ2160" s="10" t="s">
        <v>33</v>
      </c>
      <c r="BR2160" s="10" t="s">
        <v>33</v>
      </c>
      <c r="BS2160" s="11" t="s">
        <v>33</v>
      </c>
      <c r="BT2160" s="11" t="s">
        <v>33</v>
      </c>
      <c r="BU2160" s="10">
        <v>2160</v>
      </c>
    </row>
    <row r="2161" spans="1:73" s="10" customFormat="1" x14ac:dyDescent="0.45">
      <c r="A2161" s="10" t="s">
        <v>33</v>
      </c>
      <c r="D2161" s="10" t="s">
        <v>33</v>
      </c>
      <c r="E2161" s="10">
        <v>2159</v>
      </c>
      <c r="F2161" s="10">
        <v>2332</v>
      </c>
      <c r="H2161" s="10">
        <v>600</v>
      </c>
      <c r="J2161" s="10" t="s">
        <v>33</v>
      </c>
      <c r="K2161" s="10" t="s">
        <v>231</v>
      </c>
      <c r="L2161" s="10" t="s">
        <v>33</v>
      </c>
      <c r="M2161" s="10">
        <v>0.59160797830996159</v>
      </c>
      <c r="N2161" s="10">
        <v>0.59160797830996159</v>
      </c>
      <c r="T2161" s="10">
        <v>0</v>
      </c>
      <c r="W2161" s="10">
        <v>0</v>
      </c>
      <c r="X2161" s="10">
        <v>0</v>
      </c>
      <c r="Y2161" s="10">
        <v>0</v>
      </c>
      <c r="AB2161" s="10">
        <v>0</v>
      </c>
      <c r="AC2161" s="10">
        <v>0</v>
      </c>
      <c r="AD2161" s="10">
        <v>0</v>
      </c>
      <c r="AE2161" s="10">
        <v>0</v>
      </c>
      <c r="AH2161" s="10">
        <v>1</v>
      </c>
      <c r="AJ2161" s="10" t="s">
        <v>33</v>
      </c>
      <c r="AK2161" s="10">
        <v>0.59160797830996159</v>
      </c>
      <c r="AL2161" s="10">
        <v>0</v>
      </c>
      <c r="AM2161" s="10">
        <v>0</v>
      </c>
      <c r="AN2161" s="10">
        <v>0</v>
      </c>
      <c r="AO2161" s="10">
        <v>0</v>
      </c>
      <c r="AQ2161" s="10">
        <v>0.76382202924558684</v>
      </c>
      <c r="AR2161" s="10">
        <v>1.2965549194638297</v>
      </c>
      <c r="AS2161" s="10">
        <v>2.4040968618699305</v>
      </c>
      <c r="AT2161" s="10">
        <v>17.949817687271292</v>
      </c>
      <c r="AU2161" s="10">
        <v>3.5379541757921524</v>
      </c>
      <c r="AV2161" s="10">
        <v>15.515058217097939</v>
      </c>
      <c r="AW2161" s="10">
        <v>37.002830080161381</v>
      </c>
      <c r="AX2161" s="10" t="s">
        <v>33</v>
      </c>
      <c r="AY2161" s="10" t="s">
        <v>33</v>
      </c>
      <c r="AZ2161" s="10" t="s">
        <v>33</v>
      </c>
      <c r="BA2161" s="10" t="s">
        <v>33</v>
      </c>
      <c r="BB2161" s="10">
        <v>2159</v>
      </c>
      <c r="BC2161" s="10">
        <v>2332</v>
      </c>
      <c r="BE2161" s="10" t="s">
        <v>461</v>
      </c>
      <c r="BF2161" s="10" t="s">
        <v>3270</v>
      </c>
      <c r="BG2161" s="10">
        <v>7.3994133087103577E-5</v>
      </c>
      <c r="BH2161" s="13">
        <v>273.84746838412099</v>
      </c>
      <c r="BI2161" s="10">
        <v>141</v>
      </c>
      <c r="BJ2161" s="10" t="s">
        <v>33</v>
      </c>
      <c r="BL2161" s="10" t="s">
        <v>33</v>
      </c>
      <c r="BM2161" s="10" t="s">
        <v>33</v>
      </c>
      <c r="BP2161" s="10" t="s">
        <v>33</v>
      </c>
      <c r="BQ2161" s="10" t="s">
        <v>33</v>
      </c>
      <c r="BR2161" s="10" t="s">
        <v>33</v>
      </c>
      <c r="BS2161" s="11" t="s">
        <v>33</v>
      </c>
      <c r="BT2161" s="11" t="s">
        <v>33</v>
      </c>
      <c r="BU2161" s="10">
        <v>2161</v>
      </c>
    </row>
    <row r="2162" spans="1:73" s="10" customFormat="1" x14ac:dyDescent="0.45">
      <c r="A2162" s="10" t="s">
        <v>33</v>
      </c>
      <c r="D2162" s="10" t="s">
        <v>33</v>
      </c>
      <c r="E2162" s="10">
        <v>2159</v>
      </c>
      <c r="F2162" s="10">
        <v>2337</v>
      </c>
      <c r="H2162" s="10">
        <v>601</v>
      </c>
      <c r="J2162" s="10" t="s">
        <v>33</v>
      </c>
      <c r="K2162" s="10" t="s">
        <v>480</v>
      </c>
      <c r="L2162" s="10" t="s">
        <v>33</v>
      </c>
      <c r="M2162" s="10">
        <v>0.3872983346207417</v>
      </c>
      <c r="N2162" s="10">
        <v>0.3872983346207417</v>
      </c>
      <c r="T2162" s="10">
        <v>0</v>
      </c>
      <c r="W2162" s="10">
        <v>0</v>
      </c>
      <c r="X2162" s="10">
        <v>0</v>
      </c>
      <c r="Y2162" s="10">
        <v>0</v>
      </c>
      <c r="AB2162" s="10">
        <v>0</v>
      </c>
      <c r="AC2162" s="10">
        <v>0</v>
      </c>
      <c r="AD2162" s="10">
        <v>0</v>
      </c>
      <c r="AE2162" s="10">
        <v>0</v>
      </c>
      <c r="AH2162" s="10">
        <v>1</v>
      </c>
      <c r="AJ2162" s="10" t="s">
        <v>33</v>
      </c>
      <c r="AK2162" s="10">
        <v>0.3872983346207417</v>
      </c>
      <c r="AL2162" s="10">
        <v>0</v>
      </c>
      <c r="AM2162" s="10">
        <v>0</v>
      </c>
      <c r="AN2162" s="10">
        <v>0</v>
      </c>
      <c r="AO2162" s="10">
        <v>0</v>
      </c>
      <c r="AQ2162" s="10">
        <v>0</v>
      </c>
      <c r="AR2162" s="10">
        <v>6.9171482563264469E-2</v>
      </c>
      <c r="AS2162" s="10">
        <v>6.9171482563264469E-2</v>
      </c>
      <c r="AT2162" s="10">
        <v>0</v>
      </c>
      <c r="AU2162" s="10">
        <v>0</v>
      </c>
      <c r="AV2162" s="10">
        <v>1.2835066809331381</v>
      </c>
      <c r="AW2162" s="10">
        <v>1.2835066809331381</v>
      </c>
      <c r="AX2162" s="10" t="s">
        <v>33</v>
      </c>
      <c r="AY2162" s="10" t="s">
        <v>33</v>
      </c>
      <c r="AZ2162" s="10" t="s">
        <v>33</v>
      </c>
      <c r="BA2162" s="10" t="s">
        <v>33</v>
      </c>
      <c r="BB2162" s="10">
        <v>2159</v>
      </c>
      <c r="BC2162" s="10">
        <v>2337</v>
      </c>
      <c r="BE2162" s="10" t="s">
        <v>461</v>
      </c>
      <c r="BF2162" s="10" t="s">
        <v>3271</v>
      </c>
      <c r="BG2162" s="10">
        <v>2.1289840554250392E-6</v>
      </c>
      <c r="BH2162" s="13">
        <v>17.534525543336489</v>
      </c>
      <c r="BI2162" s="10">
        <v>142</v>
      </c>
      <c r="BJ2162" s="10" t="s">
        <v>33</v>
      </c>
      <c r="BL2162" s="10" t="s">
        <v>33</v>
      </c>
      <c r="BM2162" s="10" t="s">
        <v>33</v>
      </c>
      <c r="BP2162" s="10" t="s">
        <v>33</v>
      </c>
      <c r="BQ2162" s="10" t="s">
        <v>33</v>
      </c>
      <c r="BR2162" s="10" t="s">
        <v>33</v>
      </c>
      <c r="BS2162" s="11" t="s">
        <v>33</v>
      </c>
      <c r="BT2162" s="11" t="s">
        <v>33</v>
      </c>
      <c r="BU2162" s="10">
        <v>2162</v>
      </c>
    </row>
    <row r="2163" spans="1:73" s="10" customFormat="1" x14ac:dyDescent="0.45">
      <c r="A2163" s="10" t="s">
        <v>33</v>
      </c>
      <c r="D2163" s="10" t="s">
        <v>33</v>
      </c>
      <c r="E2163" s="10">
        <v>2159</v>
      </c>
      <c r="F2163" s="10">
        <v>2044</v>
      </c>
      <c r="H2163" s="10">
        <v>545</v>
      </c>
      <c r="J2163" s="10" t="s">
        <v>33</v>
      </c>
      <c r="K2163" s="10" t="s">
        <v>42</v>
      </c>
      <c r="L2163" s="10" t="s">
        <v>33</v>
      </c>
      <c r="M2163" s="10">
        <v>0.94868329805051377</v>
      </c>
      <c r="N2163" s="10">
        <v>0.94868329805051377</v>
      </c>
      <c r="T2163" s="10">
        <v>0</v>
      </c>
      <c r="W2163" s="10">
        <v>0</v>
      </c>
      <c r="X2163" s="10">
        <v>0</v>
      </c>
      <c r="Y2163" s="10">
        <v>0</v>
      </c>
      <c r="AB2163" s="10">
        <v>0</v>
      </c>
      <c r="AC2163" s="10">
        <v>0</v>
      </c>
      <c r="AD2163" s="10">
        <v>0</v>
      </c>
      <c r="AE2163" s="10">
        <v>0</v>
      </c>
      <c r="AH2163" s="10">
        <v>1</v>
      </c>
      <c r="AJ2163" s="10" t="s">
        <v>33</v>
      </c>
      <c r="AK2163" s="10">
        <v>0.94868329805051377</v>
      </c>
      <c r="AL2163" s="10">
        <v>0</v>
      </c>
      <c r="AM2163" s="10">
        <v>0</v>
      </c>
      <c r="AN2163" s="10">
        <v>0</v>
      </c>
      <c r="AO2163" s="10">
        <v>0</v>
      </c>
      <c r="AQ2163" s="10">
        <v>0</v>
      </c>
      <c r="AR2163" s="10">
        <v>0</v>
      </c>
      <c r="AS2163" s="10">
        <v>0</v>
      </c>
      <c r="AT2163" s="10">
        <v>0</v>
      </c>
      <c r="AU2163" s="10">
        <v>0</v>
      </c>
      <c r="AV2163" s="10">
        <v>0.94868329805051377</v>
      </c>
      <c r="AW2163" s="10">
        <v>0.94868329805051377</v>
      </c>
      <c r="AX2163" s="10" t="s">
        <v>33</v>
      </c>
      <c r="AY2163" s="10" t="s">
        <v>33</v>
      </c>
      <c r="AZ2163" s="10" t="s">
        <v>33</v>
      </c>
      <c r="BA2163" s="10" t="s">
        <v>33</v>
      </c>
      <c r="BB2163" s="10">
        <v>2159</v>
      </c>
      <c r="BC2163" s="10">
        <v>2044</v>
      </c>
      <c r="BE2163" s="10" t="s">
        <v>461</v>
      </c>
      <c r="BF2163" s="10" t="s">
        <v>3272</v>
      </c>
      <c r="BG2163" s="10">
        <v>0</v>
      </c>
      <c r="BH2163" s="13">
        <v>12.960362239883027</v>
      </c>
      <c r="BI2163" s="10">
        <v>143</v>
      </c>
      <c r="BJ2163" s="10" t="s">
        <v>33</v>
      </c>
      <c r="BL2163" s="10" t="s">
        <v>33</v>
      </c>
      <c r="BM2163" s="10" t="s">
        <v>33</v>
      </c>
      <c r="BP2163" s="10" t="s">
        <v>33</v>
      </c>
      <c r="BQ2163" s="10" t="s">
        <v>33</v>
      </c>
      <c r="BR2163" s="10" t="s">
        <v>33</v>
      </c>
      <c r="BS2163" s="11" t="s">
        <v>33</v>
      </c>
      <c r="BT2163" s="11" t="s">
        <v>33</v>
      </c>
      <c r="BU2163" s="10">
        <v>2163</v>
      </c>
    </row>
    <row r="2164" spans="1:73" s="10" customFormat="1" x14ac:dyDescent="0.45">
      <c r="A2164" s="10" t="s">
        <v>33</v>
      </c>
      <c r="D2164" s="10" t="s">
        <v>33</v>
      </c>
      <c r="E2164" s="10">
        <v>2159</v>
      </c>
      <c r="F2164" s="10">
        <v>2148</v>
      </c>
      <c r="H2164" s="10">
        <v>566</v>
      </c>
      <c r="J2164" s="10" t="s">
        <v>33</v>
      </c>
      <c r="K2164" s="10" t="s">
        <v>459</v>
      </c>
      <c r="L2164" s="10" t="s">
        <v>33</v>
      </c>
      <c r="M2164" s="10">
        <v>7.9056941504209478E-3</v>
      </c>
      <c r="N2164" s="10">
        <v>7.9056941504209478E-3</v>
      </c>
      <c r="T2164" s="10">
        <v>0</v>
      </c>
      <c r="W2164" s="10">
        <v>0</v>
      </c>
      <c r="X2164" s="10">
        <v>0</v>
      </c>
      <c r="Y2164" s="10">
        <v>0</v>
      </c>
      <c r="AB2164" s="10">
        <v>0</v>
      </c>
      <c r="AC2164" s="10">
        <v>0</v>
      </c>
      <c r="AD2164" s="10">
        <v>0</v>
      </c>
      <c r="AE2164" s="10">
        <v>0</v>
      </c>
      <c r="AH2164" s="10">
        <v>1</v>
      </c>
      <c r="AJ2164" s="10" t="s">
        <v>33</v>
      </c>
      <c r="AK2164" s="10">
        <v>7.9056941504209478E-3</v>
      </c>
      <c r="AL2164" s="10">
        <v>0</v>
      </c>
      <c r="AM2164" s="10">
        <v>0</v>
      </c>
      <c r="AN2164" s="10">
        <v>0</v>
      </c>
      <c r="AO2164" s="10">
        <v>0</v>
      </c>
      <c r="AQ2164" s="10">
        <v>0</v>
      </c>
      <c r="AR2164" s="10">
        <v>2.6219534968816887E-2</v>
      </c>
      <c r="AS2164" s="10">
        <v>2.6219534968816887E-2</v>
      </c>
      <c r="AT2164" s="10">
        <v>0</v>
      </c>
      <c r="AU2164" s="10">
        <v>0</v>
      </c>
      <c r="AV2164" s="10">
        <v>0.52938178133504432</v>
      </c>
      <c r="AW2164" s="10">
        <v>0.52938178133504432</v>
      </c>
      <c r="AX2164" s="10" t="s">
        <v>33</v>
      </c>
      <c r="AY2164" s="10" t="s">
        <v>33</v>
      </c>
      <c r="AZ2164" s="10" t="s">
        <v>33</v>
      </c>
      <c r="BA2164" s="10" t="s">
        <v>33</v>
      </c>
      <c r="BB2164" s="10">
        <v>2159</v>
      </c>
      <c r="BC2164" s="10">
        <v>2148</v>
      </c>
      <c r="BE2164" s="10" t="s">
        <v>461</v>
      </c>
      <c r="BF2164" s="10" t="s">
        <v>3273</v>
      </c>
      <c r="BG2164" s="10">
        <v>8.0699400707822564E-7</v>
      </c>
      <c r="BH2164" s="13">
        <v>0.37412245665795674</v>
      </c>
      <c r="BI2164" s="10">
        <v>144</v>
      </c>
      <c r="BJ2164" s="10" t="s">
        <v>33</v>
      </c>
      <c r="BL2164" s="10" t="s">
        <v>33</v>
      </c>
      <c r="BM2164" s="10" t="s">
        <v>33</v>
      </c>
      <c r="BP2164" s="10" t="s">
        <v>33</v>
      </c>
      <c r="BQ2164" s="10" t="s">
        <v>33</v>
      </c>
      <c r="BR2164" s="10" t="s">
        <v>33</v>
      </c>
      <c r="BS2164" s="11" t="s">
        <v>33</v>
      </c>
      <c r="BT2164" s="11" t="s">
        <v>33</v>
      </c>
      <c r="BU2164" s="10">
        <v>2164</v>
      </c>
    </row>
    <row r="2165" spans="1:73" s="10" customFormat="1" x14ac:dyDescent="0.45">
      <c r="A2165" s="10" t="s">
        <v>33</v>
      </c>
      <c r="D2165" s="10" t="s">
        <v>33</v>
      </c>
      <c r="E2165" s="10">
        <v>2159</v>
      </c>
      <c r="F2165" s="10">
        <v>2139</v>
      </c>
      <c r="H2165" s="10">
        <v>564</v>
      </c>
      <c r="J2165" s="10" t="s">
        <v>33</v>
      </c>
      <c r="K2165" s="10" t="s">
        <v>76</v>
      </c>
      <c r="L2165" s="10" t="s">
        <v>33</v>
      </c>
      <c r="M2165" s="10">
        <v>1.4142135623730951E-2</v>
      </c>
      <c r="N2165" s="10">
        <v>1.4142135623730951E-2</v>
      </c>
      <c r="T2165" s="10">
        <v>0</v>
      </c>
      <c r="W2165" s="10">
        <v>0</v>
      </c>
      <c r="X2165" s="10">
        <v>0</v>
      </c>
      <c r="Y2165" s="10">
        <v>0</v>
      </c>
      <c r="AB2165" s="10">
        <v>0</v>
      </c>
      <c r="AC2165" s="10">
        <v>0</v>
      </c>
      <c r="AD2165" s="10">
        <v>0</v>
      </c>
      <c r="AE2165" s="10">
        <v>0</v>
      </c>
      <c r="AH2165" s="10">
        <v>1</v>
      </c>
      <c r="AJ2165" s="10" t="s">
        <v>33</v>
      </c>
      <c r="AK2165" s="10">
        <v>1.4142135623730951E-2</v>
      </c>
      <c r="AL2165" s="10">
        <v>0</v>
      </c>
      <c r="AM2165" s="10">
        <v>0</v>
      </c>
      <c r="AN2165" s="10">
        <v>0</v>
      </c>
      <c r="AO2165" s="10">
        <v>0</v>
      </c>
      <c r="AQ2165" s="10">
        <v>6.9833697926451645E-3</v>
      </c>
      <c r="AR2165" s="10">
        <v>2.6337559213070585E-2</v>
      </c>
      <c r="AS2165" s="10">
        <v>3.6463445412406072E-2</v>
      </c>
      <c r="AT2165" s="10">
        <v>0.16410919012716135</v>
      </c>
      <c r="AU2165" s="10">
        <v>4.4520378752036655E-3</v>
      </c>
      <c r="AV2165" s="10">
        <v>0.36754251041049935</v>
      </c>
      <c r="AW2165" s="10">
        <v>0.53610373841286441</v>
      </c>
      <c r="AX2165" s="10" t="s">
        <v>33</v>
      </c>
      <c r="AY2165" s="10" t="s">
        <v>33</v>
      </c>
      <c r="AZ2165" s="10" t="s">
        <v>33</v>
      </c>
      <c r="BA2165" s="10" t="s">
        <v>33</v>
      </c>
      <c r="BB2165" s="10">
        <v>2159</v>
      </c>
      <c r="BC2165" s="10">
        <v>2139</v>
      </c>
      <c r="BE2165" s="10" t="s">
        <v>461</v>
      </c>
      <c r="BF2165" s="10" t="s">
        <v>3274</v>
      </c>
      <c r="BG2165" s="10">
        <v>1.1222846614263773E-6</v>
      </c>
      <c r="BH2165" s="13">
        <v>2.0374903261477937</v>
      </c>
      <c r="BI2165" s="10">
        <v>145</v>
      </c>
      <c r="BJ2165" s="10" t="s">
        <v>33</v>
      </c>
      <c r="BL2165" s="10" t="s">
        <v>33</v>
      </c>
      <c r="BM2165" s="10" t="s">
        <v>33</v>
      </c>
      <c r="BP2165" s="10" t="s">
        <v>33</v>
      </c>
      <c r="BQ2165" s="10" t="s">
        <v>33</v>
      </c>
      <c r="BR2165" s="10" t="s">
        <v>33</v>
      </c>
      <c r="BS2165" s="11" t="s">
        <v>33</v>
      </c>
      <c r="BT2165" s="11" t="s">
        <v>33</v>
      </c>
      <c r="BU2165" s="10">
        <v>2165</v>
      </c>
    </row>
    <row r="2166" spans="1:73" s="10" customFormat="1" x14ac:dyDescent="0.45">
      <c r="A2166" s="10">
        <v>570</v>
      </c>
      <c r="D2166" s="10">
        <v>2173</v>
      </c>
      <c r="E2166" s="10" t="s">
        <v>33</v>
      </c>
      <c r="F2166" s="10">
        <v>2122</v>
      </c>
      <c r="H2166" s="10" t="s">
        <v>33</v>
      </c>
      <c r="J2166" s="10" t="s">
        <v>52</v>
      </c>
      <c r="K2166" s="10">
        <v>0</v>
      </c>
      <c r="L2166" s="10">
        <v>1</v>
      </c>
      <c r="M2166" s="10" t="s">
        <v>33</v>
      </c>
      <c r="N2166" s="10">
        <v>1</v>
      </c>
      <c r="T2166" s="10">
        <v>0.2449489742783178</v>
      </c>
      <c r="W2166" s="10">
        <v>0.33680483963268698</v>
      </c>
      <c r="X2166" s="10" t="s">
        <v>35</v>
      </c>
      <c r="Y2166" s="10">
        <v>0.1224744871391589</v>
      </c>
      <c r="AB2166" s="10">
        <v>0.19718392429404585</v>
      </c>
      <c r="AC2166" s="10">
        <v>1.4999999999999999E-2</v>
      </c>
      <c r="AD2166" s="10">
        <v>0</v>
      </c>
      <c r="AE2166" s="10">
        <v>0</v>
      </c>
      <c r="AH2166" s="10">
        <v>1</v>
      </c>
      <c r="AJ2166" s="10">
        <v>1</v>
      </c>
      <c r="AK2166" s="10">
        <v>1</v>
      </c>
      <c r="AL2166" s="10">
        <v>0.2449489742783178</v>
      </c>
      <c r="AM2166" s="10">
        <v>0.33680483963268698</v>
      </c>
      <c r="AN2166" s="10">
        <v>1.4999999999999999E-2</v>
      </c>
      <c r="AO2166" s="10">
        <v>0</v>
      </c>
      <c r="AQ2166" s="10">
        <v>1.0829831836323125</v>
      </c>
      <c r="AR2166" s="10">
        <v>4.2337735941486176</v>
      </c>
      <c r="AS2166" s="10">
        <v>5.8040992104154707</v>
      </c>
      <c r="AT2166" s="10">
        <v>25.450104815359342</v>
      </c>
      <c r="AU2166" s="10">
        <v>0.42700620769792663</v>
      </c>
      <c r="AV2166" s="10">
        <v>59.634340210575047</v>
      </c>
      <c r="AW2166" s="10">
        <v>85.511451233632314</v>
      </c>
      <c r="AX2166" s="10">
        <v>0.34058295559511098</v>
      </c>
      <c r="AY2166" s="10">
        <v>2.5715204084299046</v>
      </c>
      <c r="AZ2166" s="10" t="s">
        <v>33</v>
      </c>
      <c r="BA2166" s="10">
        <v>2173</v>
      </c>
      <c r="BB2166" s="10" t="s">
        <v>33</v>
      </c>
      <c r="BC2166" s="10">
        <v>2122</v>
      </c>
      <c r="BE2166" s="10" t="s">
        <v>33</v>
      </c>
      <c r="BF2166" s="10" t="s">
        <v>33</v>
      </c>
      <c r="BG2166" s="10" t="s">
        <v>33</v>
      </c>
      <c r="BH2166" s="13" t="s">
        <v>33</v>
      </c>
      <c r="BI2166" s="10" t="s">
        <v>33</v>
      </c>
      <c r="BJ2166" s="10" t="s">
        <v>33</v>
      </c>
      <c r="BL2166" s="10" t="s">
        <v>33</v>
      </c>
      <c r="BM2166" s="10" t="s">
        <v>33</v>
      </c>
      <c r="BP2166" s="10" t="s">
        <v>33</v>
      </c>
      <c r="BQ2166" s="10">
        <v>0</v>
      </c>
      <c r="BR2166" s="10" t="s">
        <v>52</v>
      </c>
      <c r="BS2166" s="11">
        <v>5.8040992104154707</v>
      </c>
      <c r="BT2166" s="11">
        <v>85.511451233632314</v>
      </c>
      <c r="BU2166" s="10">
        <v>2166</v>
      </c>
    </row>
    <row r="2167" spans="1:73" s="10" customFormat="1" x14ac:dyDescent="0.45">
      <c r="A2167" s="10" t="s">
        <v>33</v>
      </c>
      <c r="D2167" s="10" t="s">
        <v>33</v>
      </c>
      <c r="E2167" s="10">
        <v>2166</v>
      </c>
      <c r="F2167" s="10">
        <v>2338</v>
      </c>
      <c r="H2167" s="10">
        <v>602</v>
      </c>
      <c r="J2167" s="10" t="s">
        <v>33</v>
      </c>
      <c r="K2167" s="10" t="s">
        <v>71</v>
      </c>
      <c r="L2167" s="10" t="s">
        <v>33</v>
      </c>
      <c r="M2167" s="10">
        <v>0.33466401061363021</v>
      </c>
      <c r="N2167" s="10">
        <v>0.33466401061363021</v>
      </c>
      <c r="T2167" s="10">
        <v>0</v>
      </c>
      <c r="W2167" s="10">
        <v>0</v>
      </c>
      <c r="X2167" s="10">
        <v>0</v>
      </c>
      <c r="Y2167" s="10">
        <v>0</v>
      </c>
      <c r="AB2167" s="10">
        <v>0</v>
      </c>
      <c r="AC2167" s="10">
        <v>0</v>
      </c>
      <c r="AD2167" s="10">
        <v>0</v>
      </c>
      <c r="AE2167" s="10">
        <v>0</v>
      </c>
      <c r="AH2167" s="10">
        <v>1</v>
      </c>
      <c r="AJ2167" s="10" t="s">
        <v>33</v>
      </c>
      <c r="AK2167" s="10">
        <v>0.33466401061363021</v>
      </c>
      <c r="AL2167" s="10">
        <v>0</v>
      </c>
      <c r="AM2167" s="10">
        <v>0</v>
      </c>
      <c r="AN2167" s="10">
        <v>0</v>
      </c>
      <c r="AO2167" s="10">
        <v>0</v>
      </c>
      <c r="AQ2167" s="10">
        <v>0.82917263118536633</v>
      </c>
      <c r="AR2167" s="10">
        <v>3.7953925916137252</v>
      </c>
      <c r="AS2167" s="10">
        <v>4.9976929068325067</v>
      </c>
      <c r="AT2167" s="10">
        <v>19.485556832856108</v>
      </c>
      <c r="AU2167" s="10">
        <v>0.21795510244044614</v>
      </c>
      <c r="AV2167" s="10">
        <v>57.997310362168299</v>
      </c>
      <c r="AW2167" s="10">
        <v>77.700822297464853</v>
      </c>
      <c r="AX2167" s="10" t="s">
        <v>33</v>
      </c>
      <c r="AY2167" s="10" t="s">
        <v>33</v>
      </c>
      <c r="AZ2167" s="10" t="s">
        <v>33</v>
      </c>
      <c r="BA2167" s="10" t="s">
        <v>33</v>
      </c>
      <c r="BB2167" s="10">
        <v>2166</v>
      </c>
      <c r="BC2167" s="10">
        <v>2338</v>
      </c>
      <c r="BE2167" s="10" t="s">
        <v>52</v>
      </c>
      <c r="BF2167" s="10" t="s">
        <v>3275</v>
      </c>
      <c r="BG2167" s="10">
        <v>1.7021290213657367</v>
      </c>
      <c r="BH2167" s="13">
        <v>9.8281514361213667</v>
      </c>
      <c r="BI2167" s="10">
        <v>147</v>
      </c>
      <c r="BJ2167" s="10" t="s">
        <v>33</v>
      </c>
      <c r="BL2167" s="10" t="s">
        <v>33</v>
      </c>
      <c r="BM2167" s="10" t="s">
        <v>33</v>
      </c>
      <c r="BP2167" s="10" t="s">
        <v>33</v>
      </c>
      <c r="BQ2167" s="10" t="s">
        <v>33</v>
      </c>
      <c r="BR2167" s="10" t="s">
        <v>33</v>
      </c>
      <c r="BS2167" s="11" t="s">
        <v>33</v>
      </c>
      <c r="BT2167" s="11" t="s">
        <v>33</v>
      </c>
      <c r="BU2167" s="10">
        <v>2167</v>
      </c>
    </row>
    <row r="2168" spans="1:73" s="10" customFormat="1" x14ac:dyDescent="0.45">
      <c r="A2168" s="10" t="s">
        <v>33</v>
      </c>
      <c r="D2168" s="10" t="s">
        <v>33</v>
      </c>
      <c r="E2168" s="10">
        <v>2166</v>
      </c>
      <c r="F2168" s="10">
        <v>2043</v>
      </c>
      <c r="H2168" s="10">
        <v>544</v>
      </c>
      <c r="J2168" s="10" t="s">
        <v>33</v>
      </c>
      <c r="K2168" s="10" t="s">
        <v>37</v>
      </c>
      <c r="L2168" s="10" t="s">
        <v>33</v>
      </c>
      <c r="M2168" s="10">
        <v>0.17320508075688773</v>
      </c>
      <c r="N2168" s="10">
        <v>0.17320508075688773</v>
      </c>
      <c r="T2168" s="10">
        <v>0</v>
      </c>
      <c r="W2168" s="10">
        <v>0</v>
      </c>
      <c r="X2168" s="10">
        <v>0</v>
      </c>
      <c r="Y2168" s="10">
        <v>0</v>
      </c>
      <c r="AB2168" s="10">
        <v>0</v>
      </c>
      <c r="AC2168" s="10">
        <v>0</v>
      </c>
      <c r="AD2168" s="10">
        <v>0</v>
      </c>
      <c r="AE2168" s="10">
        <v>0</v>
      </c>
      <c r="AH2168" s="10">
        <v>1</v>
      </c>
      <c r="AJ2168" s="10" t="s">
        <v>33</v>
      </c>
      <c r="AK2168" s="10">
        <v>0.17320508075688773</v>
      </c>
      <c r="AL2168" s="10">
        <v>0</v>
      </c>
      <c r="AM2168" s="10">
        <v>0</v>
      </c>
      <c r="AN2168" s="10">
        <v>0</v>
      </c>
      <c r="AO2168" s="10">
        <v>0</v>
      </c>
      <c r="AQ2168" s="10">
        <v>0</v>
      </c>
      <c r="AR2168" s="10">
        <v>0</v>
      </c>
      <c r="AS2168" s="10">
        <v>0</v>
      </c>
      <c r="AT2168" s="10">
        <v>0</v>
      </c>
      <c r="AU2168" s="10">
        <v>0</v>
      </c>
      <c r="AV2168" s="10">
        <v>0.17320508075688773</v>
      </c>
      <c r="AW2168" s="10">
        <v>0.17320508075688773</v>
      </c>
      <c r="AX2168" s="10" t="s">
        <v>33</v>
      </c>
      <c r="AY2168" s="10" t="s">
        <v>33</v>
      </c>
      <c r="AZ2168" s="10" t="s">
        <v>33</v>
      </c>
      <c r="BA2168" s="10" t="s">
        <v>33</v>
      </c>
      <c r="BB2168" s="10">
        <v>2166</v>
      </c>
      <c r="BC2168" s="10">
        <v>2043</v>
      </c>
      <c r="BE2168" s="10" t="s">
        <v>52</v>
      </c>
      <c r="BF2168" s="10" t="s">
        <v>3276</v>
      </c>
      <c r="BG2168" s="10">
        <v>0</v>
      </c>
      <c r="BH2168" s="13">
        <v>7.4160704241721304E-2</v>
      </c>
      <c r="BI2168" s="10">
        <v>148</v>
      </c>
      <c r="BJ2168" s="10" t="s">
        <v>33</v>
      </c>
      <c r="BL2168" s="10" t="s">
        <v>33</v>
      </c>
      <c r="BM2168" s="10" t="s">
        <v>33</v>
      </c>
      <c r="BP2168" s="10" t="s">
        <v>33</v>
      </c>
      <c r="BQ2168" s="10" t="s">
        <v>33</v>
      </c>
      <c r="BR2168" s="10" t="s">
        <v>33</v>
      </c>
      <c r="BS2168" s="11" t="s">
        <v>33</v>
      </c>
      <c r="BT2168" s="11" t="s">
        <v>33</v>
      </c>
      <c r="BU2168" s="10">
        <v>2168</v>
      </c>
    </row>
    <row r="2169" spans="1:73" s="10" customFormat="1" x14ac:dyDescent="0.45">
      <c r="A2169" s="10" t="s">
        <v>33</v>
      </c>
      <c r="D2169" s="10" t="s">
        <v>33</v>
      </c>
      <c r="E2169" s="10">
        <v>2166</v>
      </c>
      <c r="F2169" s="10">
        <v>2343</v>
      </c>
      <c r="H2169" s="10">
        <v>603</v>
      </c>
      <c r="J2169" s="10" t="s">
        <v>33</v>
      </c>
      <c r="K2169" s="10" t="s">
        <v>481</v>
      </c>
      <c r="L2169" s="10" t="s">
        <v>33</v>
      </c>
      <c r="M2169" s="10">
        <v>0.1224744871391589</v>
      </c>
      <c r="N2169" s="10">
        <v>0.1224744871391589</v>
      </c>
      <c r="T2169" s="10">
        <v>0</v>
      </c>
      <c r="W2169" s="10">
        <v>0</v>
      </c>
      <c r="X2169" s="10">
        <v>0</v>
      </c>
      <c r="Y2169" s="10">
        <v>0</v>
      </c>
      <c r="AB2169" s="10">
        <v>0</v>
      </c>
      <c r="AC2169" s="10">
        <v>0</v>
      </c>
      <c r="AD2169" s="10">
        <v>0</v>
      </c>
      <c r="AE2169" s="10">
        <v>0</v>
      </c>
      <c r="AH2169" s="10">
        <v>1</v>
      </c>
      <c r="AJ2169" s="10" t="s">
        <v>33</v>
      </c>
      <c r="AK2169" s="10">
        <v>0.1224744871391589</v>
      </c>
      <c r="AL2169" s="10">
        <v>0</v>
      </c>
      <c r="AM2169" s="10">
        <v>0</v>
      </c>
      <c r="AN2169" s="10">
        <v>0</v>
      </c>
      <c r="AO2169" s="10">
        <v>0</v>
      </c>
      <c r="AQ2169" s="10">
        <v>0</v>
      </c>
      <c r="AR2169" s="10">
        <v>6.1665904274566502E-2</v>
      </c>
      <c r="AS2169" s="10">
        <v>6.1665904274566502E-2</v>
      </c>
      <c r="AT2169" s="10">
        <v>0</v>
      </c>
      <c r="AU2169" s="10">
        <v>0</v>
      </c>
      <c r="AV2169" s="10">
        <v>0.50932240221690617</v>
      </c>
      <c r="AW2169" s="10">
        <v>0.50932240221690617</v>
      </c>
      <c r="AX2169" s="10" t="s">
        <v>33</v>
      </c>
      <c r="AY2169" s="10" t="s">
        <v>33</v>
      </c>
      <c r="AZ2169" s="10" t="s">
        <v>33</v>
      </c>
      <c r="BA2169" s="10" t="s">
        <v>33</v>
      </c>
      <c r="BB2169" s="10">
        <v>2166</v>
      </c>
      <c r="BC2169" s="10">
        <v>2343</v>
      </c>
      <c r="BE2169" s="10" t="s">
        <v>52</v>
      </c>
      <c r="BF2169" s="10" t="s">
        <v>3277</v>
      </c>
      <c r="BG2169" s="10">
        <v>2.1002355937277048E-2</v>
      </c>
      <c r="BH2169" s="13">
        <v>0.20849959858275899</v>
      </c>
      <c r="BI2169" s="10">
        <v>149</v>
      </c>
      <c r="BJ2169" s="10" t="s">
        <v>33</v>
      </c>
      <c r="BL2169" s="10" t="s">
        <v>33</v>
      </c>
      <c r="BM2169" s="10" t="s">
        <v>33</v>
      </c>
      <c r="BP2169" s="10" t="s">
        <v>33</v>
      </c>
      <c r="BQ2169" s="10" t="s">
        <v>33</v>
      </c>
      <c r="BR2169" s="10" t="s">
        <v>33</v>
      </c>
      <c r="BS2169" s="11" t="s">
        <v>33</v>
      </c>
      <c r="BT2169" s="11" t="s">
        <v>33</v>
      </c>
      <c r="BU2169" s="10">
        <v>2169</v>
      </c>
    </row>
    <row r="2170" spans="1:73" s="10" customFormat="1" x14ac:dyDescent="0.45">
      <c r="A2170" s="10" t="s">
        <v>33</v>
      </c>
      <c r="D2170" s="10" t="s">
        <v>33</v>
      </c>
      <c r="E2170" s="10">
        <v>2166</v>
      </c>
      <c r="F2170" s="10">
        <v>2044</v>
      </c>
      <c r="H2170" s="10">
        <v>545</v>
      </c>
      <c r="J2170" s="10" t="s">
        <v>33</v>
      </c>
      <c r="K2170" s="10" t="s">
        <v>42</v>
      </c>
      <c r="L2170" s="10" t="s">
        <v>33</v>
      </c>
      <c r="M2170" s="10">
        <v>0.63245553203367599</v>
      </c>
      <c r="N2170" s="10">
        <v>0.63245553203367599</v>
      </c>
      <c r="T2170" s="10">
        <v>0</v>
      </c>
      <c r="W2170" s="10">
        <v>0</v>
      </c>
      <c r="X2170" s="10">
        <v>0</v>
      </c>
      <c r="Y2170" s="10">
        <v>0</v>
      </c>
      <c r="AB2170" s="10">
        <v>0</v>
      </c>
      <c r="AC2170" s="10">
        <v>0</v>
      </c>
      <c r="AD2170" s="10">
        <v>0</v>
      </c>
      <c r="AE2170" s="10">
        <v>0</v>
      </c>
      <c r="AH2170" s="10">
        <v>1</v>
      </c>
      <c r="AJ2170" s="10" t="s">
        <v>33</v>
      </c>
      <c r="AK2170" s="10">
        <v>0.63245553203367599</v>
      </c>
      <c r="AL2170" s="10">
        <v>0</v>
      </c>
      <c r="AM2170" s="10">
        <v>0</v>
      </c>
      <c r="AN2170" s="10">
        <v>0</v>
      </c>
      <c r="AO2170" s="10">
        <v>0</v>
      </c>
      <c r="AQ2170" s="10">
        <v>0</v>
      </c>
      <c r="AR2170" s="10">
        <v>0</v>
      </c>
      <c r="AS2170" s="10">
        <v>0</v>
      </c>
      <c r="AT2170" s="10">
        <v>0</v>
      </c>
      <c r="AU2170" s="10">
        <v>0</v>
      </c>
      <c r="AV2170" s="10">
        <v>0.63245553203367599</v>
      </c>
      <c r="AW2170" s="10">
        <v>0.63245553203367599</v>
      </c>
      <c r="AX2170" s="10" t="s">
        <v>33</v>
      </c>
      <c r="AY2170" s="10" t="s">
        <v>33</v>
      </c>
      <c r="AZ2170" s="10" t="s">
        <v>33</v>
      </c>
      <c r="BA2170" s="10" t="s">
        <v>33</v>
      </c>
      <c r="BB2170" s="10">
        <v>2166</v>
      </c>
      <c r="BC2170" s="10">
        <v>2044</v>
      </c>
      <c r="BE2170" s="10" t="s">
        <v>52</v>
      </c>
      <c r="BF2170" s="10" t="s">
        <v>3278</v>
      </c>
      <c r="BG2170" s="10">
        <v>0</v>
      </c>
      <c r="BH2170" s="13">
        <v>0.27079660395773214</v>
      </c>
      <c r="BI2170" s="10">
        <v>150</v>
      </c>
      <c r="BJ2170" s="10" t="s">
        <v>33</v>
      </c>
      <c r="BL2170" s="10" t="s">
        <v>33</v>
      </c>
      <c r="BM2170" s="10" t="s">
        <v>33</v>
      </c>
      <c r="BP2170" s="10" t="s">
        <v>33</v>
      </c>
      <c r="BQ2170" s="10" t="s">
        <v>33</v>
      </c>
      <c r="BR2170" s="10" t="s">
        <v>33</v>
      </c>
      <c r="BS2170" s="11" t="s">
        <v>33</v>
      </c>
      <c r="BT2170" s="11" t="s">
        <v>33</v>
      </c>
      <c r="BU2170" s="10">
        <v>2170</v>
      </c>
    </row>
    <row r="2171" spans="1:73" s="10" customFormat="1" x14ac:dyDescent="0.45">
      <c r="A2171" s="10" t="s">
        <v>33</v>
      </c>
      <c r="D2171" s="10" t="s">
        <v>33</v>
      </c>
      <c r="E2171" s="10">
        <v>2166</v>
      </c>
      <c r="F2171" s="10">
        <v>2297</v>
      </c>
      <c r="H2171" s="10">
        <v>595</v>
      </c>
      <c r="J2171" s="10" t="s">
        <v>33</v>
      </c>
      <c r="K2171" s="10" t="s">
        <v>316</v>
      </c>
      <c r="L2171" s="10" t="s">
        <v>33</v>
      </c>
      <c r="M2171" s="10">
        <v>9.8994949366116658E-4</v>
      </c>
      <c r="N2171" s="10">
        <v>9.8994949366116658E-4</v>
      </c>
      <c r="T2171" s="10">
        <v>0</v>
      </c>
      <c r="W2171" s="10">
        <v>0</v>
      </c>
      <c r="X2171" s="10">
        <v>0</v>
      </c>
      <c r="Y2171" s="10">
        <v>0</v>
      </c>
      <c r="AB2171" s="10">
        <v>0</v>
      </c>
      <c r="AC2171" s="10">
        <v>0</v>
      </c>
      <c r="AD2171" s="10">
        <v>0</v>
      </c>
      <c r="AE2171" s="10">
        <v>0</v>
      </c>
      <c r="AH2171" s="10">
        <v>1</v>
      </c>
      <c r="AJ2171" s="10" t="s">
        <v>33</v>
      </c>
      <c r="AK2171" s="10">
        <v>9.8994949366116658E-4</v>
      </c>
      <c r="AL2171" s="10">
        <v>0</v>
      </c>
      <c r="AM2171" s="10">
        <v>0</v>
      </c>
      <c r="AN2171" s="10">
        <v>0</v>
      </c>
      <c r="AO2171" s="10">
        <v>0</v>
      </c>
      <c r="AQ2171" s="10">
        <v>1.8244240564976406E-3</v>
      </c>
      <c r="AR2171" s="10">
        <v>1.3247858283065168E-2</v>
      </c>
      <c r="AS2171" s="10">
        <v>1.5893273164986746E-2</v>
      </c>
      <c r="AT2171" s="10">
        <v>4.2873965327694552E-2</v>
      </c>
      <c r="AU2171" s="10">
        <v>3.0530623632267599E-3</v>
      </c>
      <c r="AV2171" s="10">
        <v>0.20780662960465307</v>
      </c>
      <c r="AW2171" s="10">
        <v>0.2537336572955744</v>
      </c>
      <c r="AX2171" s="10" t="s">
        <v>33</v>
      </c>
      <c r="AY2171" s="10" t="s">
        <v>33</v>
      </c>
      <c r="AZ2171" s="10" t="s">
        <v>33</v>
      </c>
      <c r="BA2171" s="10" t="s">
        <v>33</v>
      </c>
      <c r="BB2171" s="10">
        <v>2166</v>
      </c>
      <c r="BC2171" s="10">
        <v>2297</v>
      </c>
      <c r="BE2171" s="10" t="s">
        <v>52</v>
      </c>
      <c r="BF2171" s="10" t="s">
        <v>3279</v>
      </c>
      <c r="BG2171" s="10">
        <v>5.4129779486116495E-3</v>
      </c>
      <c r="BH2171" s="13">
        <v>3.6528424374679264E-2</v>
      </c>
      <c r="BI2171" s="10">
        <v>151</v>
      </c>
      <c r="BJ2171" s="10" t="s">
        <v>33</v>
      </c>
      <c r="BL2171" s="10" t="s">
        <v>33</v>
      </c>
      <c r="BM2171" s="10" t="s">
        <v>33</v>
      </c>
      <c r="BP2171" s="10" t="s">
        <v>33</v>
      </c>
      <c r="BQ2171" s="10" t="s">
        <v>33</v>
      </c>
      <c r="BR2171" s="10" t="s">
        <v>33</v>
      </c>
      <c r="BS2171" s="11" t="s">
        <v>33</v>
      </c>
      <c r="BT2171" s="11" t="s">
        <v>33</v>
      </c>
      <c r="BU2171" s="10">
        <v>2171</v>
      </c>
    </row>
    <row r="2172" spans="1:73" s="10" customFormat="1" x14ac:dyDescent="0.45">
      <c r="A2172" s="10" t="s">
        <v>33</v>
      </c>
      <c r="D2172" s="10" t="s">
        <v>33</v>
      </c>
      <c r="E2172" s="10">
        <v>2166</v>
      </c>
      <c r="F2172" s="10">
        <v>2182</v>
      </c>
      <c r="H2172" s="10">
        <v>573</v>
      </c>
      <c r="J2172" s="10" t="s">
        <v>33</v>
      </c>
      <c r="K2172" s="10" t="s">
        <v>63</v>
      </c>
      <c r="L2172" s="10" t="s">
        <v>33</v>
      </c>
      <c r="M2172" s="10">
        <v>1.4142135623730951E-2</v>
      </c>
      <c r="N2172" s="10">
        <v>1.4142135623730951E-2</v>
      </c>
      <c r="T2172" s="10">
        <v>0</v>
      </c>
      <c r="W2172" s="10">
        <v>0</v>
      </c>
      <c r="X2172" s="10">
        <v>0</v>
      </c>
      <c r="Y2172" s="10">
        <v>0</v>
      </c>
      <c r="AB2172" s="10">
        <v>0</v>
      </c>
      <c r="AC2172" s="10">
        <v>0</v>
      </c>
      <c r="AD2172" s="10">
        <v>0</v>
      </c>
      <c r="AE2172" s="10">
        <v>0</v>
      </c>
      <c r="AH2172" s="10">
        <v>1</v>
      </c>
      <c r="AJ2172" s="10" t="s">
        <v>33</v>
      </c>
      <c r="AK2172" s="10">
        <v>1.4142135623730951E-2</v>
      </c>
      <c r="AL2172" s="10">
        <v>0</v>
      </c>
      <c r="AM2172" s="10">
        <v>0</v>
      </c>
      <c r="AN2172" s="10">
        <v>0</v>
      </c>
      <c r="AO2172" s="10">
        <v>0</v>
      </c>
      <c r="AQ2172" s="10">
        <v>7.0371541121306558E-3</v>
      </c>
      <c r="AR2172" s="10">
        <v>1.1662400344573283E-2</v>
      </c>
      <c r="AS2172" s="10">
        <v>2.1866273807162731E-2</v>
      </c>
      <c r="AT2172" s="10">
        <v>0.1653731216350704</v>
      </c>
      <c r="AU2172" s="10">
        <v>8.8141186002079156E-3</v>
      </c>
      <c r="AV2172" s="10">
        <v>0.11424020379462234</v>
      </c>
      <c r="AW2172" s="10">
        <v>0.28842744402990067</v>
      </c>
      <c r="AX2172" s="10" t="s">
        <v>33</v>
      </c>
      <c r="AY2172" s="10" t="s">
        <v>33</v>
      </c>
      <c r="AZ2172" s="10" t="s">
        <v>33</v>
      </c>
      <c r="BA2172" s="10" t="s">
        <v>33</v>
      </c>
      <c r="BB2172" s="10">
        <v>2166</v>
      </c>
      <c r="BC2172" s="10">
        <v>2182</v>
      </c>
      <c r="BE2172" s="10" t="s">
        <v>52</v>
      </c>
      <c r="BF2172" s="10" t="s">
        <v>3280</v>
      </c>
      <c r="BG2172" s="10">
        <v>7.4472801610954431E-3</v>
      </c>
      <c r="BH2172" s="13">
        <v>3.5611001073189964E-2</v>
      </c>
      <c r="BI2172" s="10">
        <v>152</v>
      </c>
      <c r="BJ2172" s="10" t="s">
        <v>33</v>
      </c>
      <c r="BL2172" s="10" t="s">
        <v>33</v>
      </c>
      <c r="BM2172" s="10" t="s">
        <v>33</v>
      </c>
      <c r="BP2172" s="10" t="s">
        <v>33</v>
      </c>
      <c r="BQ2172" s="10" t="s">
        <v>33</v>
      </c>
      <c r="BR2172" s="10" t="s">
        <v>33</v>
      </c>
      <c r="BS2172" s="11" t="s">
        <v>33</v>
      </c>
      <c r="BT2172" s="11" t="s">
        <v>33</v>
      </c>
      <c r="BU2172" s="10">
        <v>2172</v>
      </c>
    </row>
    <row r="2173" spans="1:73" s="10" customFormat="1" x14ac:dyDescent="0.45">
      <c r="A2173" s="10">
        <v>571</v>
      </c>
      <c r="D2173" s="10">
        <v>2178</v>
      </c>
      <c r="E2173" s="10" t="s">
        <v>33</v>
      </c>
      <c r="F2173" s="10">
        <v>2123</v>
      </c>
      <c r="H2173" s="10" t="s">
        <v>33</v>
      </c>
      <c r="J2173" s="10" t="s">
        <v>462</v>
      </c>
      <c r="K2173" s="10">
        <v>0</v>
      </c>
      <c r="L2173" s="10">
        <v>1</v>
      </c>
      <c r="M2173" s="10" t="s">
        <v>33</v>
      </c>
      <c r="N2173" s="10">
        <v>1</v>
      </c>
      <c r="T2173" s="10">
        <v>2.4372115213907883</v>
      </c>
      <c r="W2173" s="10">
        <v>0.33680483963268698</v>
      </c>
      <c r="X2173" s="10" t="s">
        <v>35</v>
      </c>
      <c r="Y2173" s="10">
        <v>0.1224744871391589</v>
      </c>
      <c r="AB2173" s="10">
        <v>0.19718392429404585</v>
      </c>
      <c r="AC2173" s="10">
        <v>0</v>
      </c>
      <c r="AD2173" s="10">
        <v>0</v>
      </c>
      <c r="AE2173" s="10">
        <v>0</v>
      </c>
      <c r="AH2173" s="10">
        <v>1</v>
      </c>
      <c r="AJ2173" s="10">
        <v>1</v>
      </c>
      <c r="AK2173" s="10">
        <v>1</v>
      </c>
      <c r="AL2173" s="10">
        <v>2.4372115213907883</v>
      </c>
      <c r="AM2173" s="10">
        <v>0.33680483963268698</v>
      </c>
      <c r="AN2173" s="10">
        <v>0</v>
      </c>
      <c r="AO2173" s="10">
        <v>0</v>
      </c>
      <c r="AQ2173" s="10">
        <v>18.028925552457292</v>
      </c>
      <c r="AR2173" s="10">
        <v>33.17904831767175</v>
      </c>
      <c r="AS2173" s="10">
        <v>59.320990368734826</v>
      </c>
      <c r="AT2173" s="10">
        <v>423.67975048274633</v>
      </c>
      <c r="AU2173" s="10">
        <v>2.2051840045910103</v>
      </c>
      <c r="AV2173" s="10">
        <v>614.34311858371223</v>
      </c>
      <c r="AW2173" s="10">
        <v>1040.2280530710495</v>
      </c>
      <c r="AX2173" s="10">
        <v>0.29801008614572205</v>
      </c>
      <c r="AY2173" s="10">
        <v>18.936302120530293</v>
      </c>
      <c r="AZ2173" s="10" t="s">
        <v>33</v>
      </c>
      <c r="BA2173" s="10">
        <v>2178</v>
      </c>
      <c r="BB2173" s="10" t="s">
        <v>33</v>
      </c>
      <c r="BC2173" s="10">
        <v>2123</v>
      </c>
      <c r="BE2173" s="10" t="s">
        <v>33</v>
      </c>
      <c r="BF2173" s="10" t="s">
        <v>33</v>
      </c>
      <c r="BG2173" s="10" t="s">
        <v>33</v>
      </c>
      <c r="BH2173" s="13" t="s">
        <v>33</v>
      </c>
      <c r="BI2173" s="10" t="s">
        <v>33</v>
      </c>
      <c r="BJ2173" s="10" t="s">
        <v>33</v>
      </c>
      <c r="BL2173" s="10" t="s">
        <v>33</v>
      </c>
      <c r="BM2173" s="10" t="s">
        <v>33</v>
      </c>
      <c r="BP2173" s="10" t="s">
        <v>33</v>
      </c>
      <c r="BQ2173" s="10">
        <v>0</v>
      </c>
      <c r="BR2173" s="10" t="s">
        <v>462</v>
      </c>
      <c r="BS2173" s="11">
        <v>59.320990368734826</v>
      </c>
      <c r="BT2173" s="11">
        <v>1040.2280530710495</v>
      </c>
      <c r="BU2173" s="10">
        <v>2173</v>
      </c>
    </row>
    <row r="2174" spans="1:73" s="10" customFormat="1" x14ac:dyDescent="0.45">
      <c r="A2174" s="10" t="s">
        <v>33</v>
      </c>
      <c r="D2174" s="10" t="s">
        <v>33</v>
      </c>
      <c r="E2174" s="10">
        <v>2173</v>
      </c>
      <c r="F2174" s="10">
        <v>2344</v>
      </c>
      <c r="H2174" s="10">
        <v>604</v>
      </c>
      <c r="J2174" s="10" t="s">
        <v>33</v>
      </c>
      <c r="K2174" s="10" t="s">
        <v>49</v>
      </c>
      <c r="L2174" s="10" t="s">
        <v>33</v>
      </c>
      <c r="M2174" s="10">
        <v>1.6431676725154984</v>
      </c>
      <c r="N2174" s="10">
        <v>1.6431676725154984</v>
      </c>
      <c r="T2174" s="10">
        <v>0</v>
      </c>
      <c r="W2174" s="10">
        <v>0</v>
      </c>
      <c r="X2174" s="10">
        <v>0</v>
      </c>
      <c r="Y2174" s="10">
        <v>0</v>
      </c>
      <c r="AB2174" s="10">
        <v>0</v>
      </c>
      <c r="AC2174" s="10">
        <v>0</v>
      </c>
      <c r="AD2174" s="10">
        <v>0</v>
      </c>
      <c r="AE2174" s="10">
        <v>0</v>
      </c>
      <c r="AH2174" s="10">
        <v>1</v>
      </c>
      <c r="AJ2174" s="10" t="s">
        <v>33</v>
      </c>
      <c r="AK2174" s="10">
        <v>1.6431676725154984</v>
      </c>
      <c r="AL2174" s="10">
        <v>0</v>
      </c>
      <c r="AM2174" s="10">
        <v>0</v>
      </c>
      <c r="AN2174" s="10">
        <v>0</v>
      </c>
      <c r="AO2174" s="10">
        <v>0</v>
      </c>
      <c r="AQ2174" s="10">
        <v>15.589889607010006</v>
      </c>
      <c r="AR2174" s="10">
        <v>32.510554259377045</v>
      </c>
      <c r="AS2174" s="10">
        <v>55.11589418954155</v>
      </c>
      <c r="AT2174" s="10">
        <v>366.36240576473517</v>
      </c>
      <c r="AU2174" s="10">
        <v>2.0049470179337376</v>
      </c>
      <c r="AV2174" s="10">
        <v>610.81932525061302</v>
      </c>
      <c r="AW2174" s="10">
        <v>979.18667803328185</v>
      </c>
      <c r="AX2174" s="10" t="s">
        <v>33</v>
      </c>
      <c r="AY2174" s="10" t="s">
        <v>33</v>
      </c>
      <c r="AZ2174" s="10" t="s">
        <v>33</v>
      </c>
      <c r="BA2174" s="10" t="s">
        <v>33</v>
      </c>
      <c r="BB2174" s="10">
        <v>2173</v>
      </c>
      <c r="BC2174" s="10">
        <v>2344</v>
      </c>
      <c r="BE2174" s="10" t="s">
        <v>462</v>
      </c>
      <c r="BF2174" s="10" t="s">
        <v>3281</v>
      </c>
      <c r="BG2174" s="10">
        <v>16.42509237542378</v>
      </c>
      <c r="BH2174" s="13">
        <v>288.14707333860372</v>
      </c>
      <c r="BI2174" s="10">
        <v>154</v>
      </c>
      <c r="BJ2174" s="10" t="s">
        <v>33</v>
      </c>
      <c r="BL2174" s="10" t="s">
        <v>33</v>
      </c>
      <c r="BM2174" s="10" t="s">
        <v>33</v>
      </c>
      <c r="BP2174" s="10" t="s">
        <v>33</v>
      </c>
      <c r="BQ2174" s="10" t="s">
        <v>33</v>
      </c>
      <c r="BR2174" s="10" t="s">
        <v>33</v>
      </c>
      <c r="BS2174" s="11" t="s">
        <v>33</v>
      </c>
      <c r="BT2174" s="11" t="s">
        <v>33</v>
      </c>
      <c r="BU2174" s="10">
        <v>2174</v>
      </c>
    </row>
    <row r="2175" spans="1:73" s="10" customFormat="1" x14ac:dyDescent="0.45">
      <c r="A2175" s="10" t="s">
        <v>33</v>
      </c>
      <c r="D2175" s="10" t="s">
        <v>33</v>
      </c>
      <c r="E2175" s="10">
        <v>2173</v>
      </c>
      <c r="F2175" s="10">
        <v>2343</v>
      </c>
      <c r="H2175" s="10">
        <v>603</v>
      </c>
      <c r="J2175" s="10" t="s">
        <v>33</v>
      </c>
      <c r="K2175" s="10" t="s">
        <v>481</v>
      </c>
      <c r="L2175" s="10" t="s">
        <v>33</v>
      </c>
      <c r="M2175" s="10">
        <v>0.63245553203367588</v>
      </c>
      <c r="N2175" s="10">
        <v>0.63245553203367588</v>
      </c>
      <c r="T2175" s="10">
        <v>0</v>
      </c>
      <c r="W2175" s="10">
        <v>0</v>
      </c>
      <c r="X2175" s="10">
        <v>0</v>
      </c>
      <c r="Y2175" s="10">
        <v>0</v>
      </c>
      <c r="AB2175" s="10">
        <v>0</v>
      </c>
      <c r="AC2175" s="10">
        <v>0</v>
      </c>
      <c r="AD2175" s="10">
        <v>0</v>
      </c>
      <c r="AE2175" s="10">
        <v>0</v>
      </c>
      <c r="AH2175" s="10">
        <v>1</v>
      </c>
      <c r="AJ2175" s="10" t="s">
        <v>33</v>
      </c>
      <c r="AK2175" s="10">
        <v>0.63245553203367588</v>
      </c>
      <c r="AL2175" s="10">
        <v>0</v>
      </c>
      <c r="AM2175" s="10">
        <v>0</v>
      </c>
      <c r="AN2175" s="10">
        <v>0</v>
      </c>
      <c r="AO2175" s="10">
        <v>0</v>
      </c>
      <c r="AQ2175" s="10">
        <v>0</v>
      </c>
      <c r="AR2175" s="10">
        <v>0.31844136037895576</v>
      </c>
      <c r="AS2175" s="10">
        <v>0.31844136037895576</v>
      </c>
      <c r="AT2175" s="10">
        <v>0</v>
      </c>
      <c r="AU2175" s="10">
        <v>0</v>
      </c>
      <c r="AV2175" s="10">
        <v>2.6301295755152445</v>
      </c>
      <c r="AW2175" s="10">
        <v>2.6301295755152445</v>
      </c>
      <c r="AX2175" s="10" t="s">
        <v>33</v>
      </c>
      <c r="AY2175" s="10" t="s">
        <v>33</v>
      </c>
      <c r="AZ2175" s="10" t="s">
        <v>33</v>
      </c>
      <c r="BA2175" s="10" t="s">
        <v>33</v>
      </c>
      <c r="BB2175" s="10">
        <v>2173</v>
      </c>
      <c r="BC2175" s="10">
        <v>2343</v>
      </c>
      <c r="BE2175" s="10" t="s">
        <v>462</v>
      </c>
      <c r="BF2175" s="10" t="s">
        <v>3282</v>
      </c>
      <c r="BG2175" s="10">
        <v>9.4898737238893527E-2</v>
      </c>
      <c r="BH2175" s="13">
        <v>4.7924330587202082</v>
      </c>
      <c r="BI2175" s="10">
        <v>155</v>
      </c>
      <c r="BJ2175" s="10" t="s">
        <v>33</v>
      </c>
      <c r="BL2175" s="10" t="s">
        <v>33</v>
      </c>
      <c r="BM2175" s="10" t="s">
        <v>33</v>
      </c>
      <c r="BP2175" s="10" t="s">
        <v>33</v>
      </c>
      <c r="BQ2175" s="10" t="s">
        <v>33</v>
      </c>
      <c r="BR2175" s="10" t="s">
        <v>33</v>
      </c>
      <c r="BS2175" s="11" t="s">
        <v>33</v>
      </c>
      <c r="BT2175" s="11" t="s">
        <v>33</v>
      </c>
      <c r="BU2175" s="10">
        <v>2175</v>
      </c>
    </row>
    <row r="2176" spans="1:73" s="10" customFormat="1" x14ac:dyDescent="0.45">
      <c r="A2176" s="10" t="s">
        <v>33</v>
      </c>
      <c r="D2176" s="10" t="s">
        <v>33</v>
      </c>
      <c r="E2176" s="10">
        <v>2173</v>
      </c>
      <c r="F2176" s="10">
        <v>2044</v>
      </c>
      <c r="H2176" s="10">
        <v>545</v>
      </c>
      <c r="J2176" s="10" t="s">
        <v>33</v>
      </c>
      <c r="K2176" s="10" t="s">
        <v>42</v>
      </c>
      <c r="L2176" s="10" t="s">
        <v>33</v>
      </c>
      <c r="M2176" s="10">
        <v>0.68585712797928988</v>
      </c>
      <c r="N2176" s="10">
        <v>0.68585712797928988</v>
      </c>
      <c r="T2176" s="10">
        <v>0</v>
      </c>
      <c r="W2176" s="10">
        <v>0</v>
      </c>
      <c r="X2176" s="10">
        <v>0</v>
      </c>
      <c r="Y2176" s="10">
        <v>0</v>
      </c>
      <c r="AB2176" s="10">
        <v>0</v>
      </c>
      <c r="AC2176" s="10">
        <v>0</v>
      </c>
      <c r="AD2176" s="10">
        <v>0</v>
      </c>
      <c r="AE2176" s="10">
        <v>0</v>
      </c>
      <c r="AH2176" s="10">
        <v>1</v>
      </c>
      <c r="AJ2176" s="10" t="s">
        <v>33</v>
      </c>
      <c r="AK2176" s="10">
        <v>0.68585712797928988</v>
      </c>
      <c r="AL2176" s="10">
        <v>0</v>
      </c>
      <c r="AM2176" s="10">
        <v>0</v>
      </c>
      <c r="AN2176" s="10">
        <v>0</v>
      </c>
      <c r="AO2176" s="10">
        <v>0</v>
      </c>
      <c r="AQ2176" s="10">
        <v>0</v>
      </c>
      <c r="AR2176" s="10">
        <v>0</v>
      </c>
      <c r="AS2176" s="10">
        <v>0</v>
      </c>
      <c r="AT2176" s="10">
        <v>0</v>
      </c>
      <c r="AU2176" s="10">
        <v>0</v>
      </c>
      <c r="AV2176" s="10">
        <v>0.68585712797928988</v>
      </c>
      <c r="AW2176" s="10">
        <v>0.68585712797928988</v>
      </c>
      <c r="AX2176" s="10" t="s">
        <v>33</v>
      </c>
      <c r="AY2176" s="10" t="s">
        <v>33</v>
      </c>
      <c r="AZ2176" s="10" t="s">
        <v>33</v>
      </c>
      <c r="BA2176" s="10" t="s">
        <v>33</v>
      </c>
      <c r="BB2176" s="10">
        <v>2173</v>
      </c>
      <c r="BC2176" s="10">
        <v>2044</v>
      </c>
      <c r="BE2176" s="10" t="s">
        <v>462</v>
      </c>
      <c r="BF2176" s="10" t="s">
        <v>3283</v>
      </c>
      <c r="BG2176" s="10">
        <v>0</v>
      </c>
      <c r="BH2176" s="13">
        <v>1.3071136214251575</v>
      </c>
      <c r="BI2176" s="10">
        <v>156</v>
      </c>
      <c r="BJ2176" s="10" t="s">
        <v>33</v>
      </c>
      <c r="BL2176" s="10" t="s">
        <v>33</v>
      </c>
      <c r="BM2176" s="10" t="s">
        <v>33</v>
      </c>
      <c r="BP2176" s="10" t="s">
        <v>33</v>
      </c>
      <c r="BQ2176" s="10" t="s">
        <v>33</v>
      </c>
      <c r="BR2176" s="10" t="s">
        <v>33</v>
      </c>
      <c r="BS2176" s="11" t="s">
        <v>33</v>
      </c>
      <c r="BT2176" s="11" t="s">
        <v>33</v>
      </c>
      <c r="BU2176" s="10">
        <v>2176</v>
      </c>
    </row>
    <row r="2177" spans="1:73" s="10" customFormat="1" x14ac:dyDescent="0.45">
      <c r="A2177" s="10" t="s">
        <v>33</v>
      </c>
      <c r="D2177" s="10" t="s">
        <v>33</v>
      </c>
      <c r="E2177" s="10">
        <v>2173</v>
      </c>
      <c r="F2177" s="10">
        <v>2297</v>
      </c>
      <c r="H2177" s="10">
        <v>595</v>
      </c>
      <c r="J2177" s="10" t="s">
        <v>33</v>
      </c>
      <c r="K2177" s="10" t="s">
        <v>316</v>
      </c>
      <c r="L2177" s="10" t="s">
        <v>33</v>
      </c>
      <c r="M2177" s="10">
        <v>9.8994949366116658E-4</v>
      </c>
      <c r="N2177" s="10">
        <v>9.8994949366116658E-4</v>
      </c>
      <c r="T2177" s="10">
        <v>0</v>
      </c>
      <c r="W2177" s="10">
        <v>0</v>
      </c>
      <c r="X2177" s="10">
        <v>0</v>
      </c>
      <c r="Y2177" s="10">
        <v>0</v>
      </c>
      <c r="AB2177" s="10">
        <v>0</v>
      </c>
      <c r="AC2177" s="10">
        <v>0</v>
      </c>
      <c r="AD2177" s="10">
        <v>0</v>
      </c>
      <c r="AE2177" s="10">
        <v>0</v>
      </c>
      <c r="AH2177" s="10">
        <v>1</v>
      </c>
      <c r="AJ2177" s="10" t="s">
        <v>33</v>
      </c>
      <c r="AK2177" s="10">
        <v>9.8994949366116658E-4</v>
      </c>
      <c r="AL2177" s="10">
        <v>0</v>
      </c>
      <c r="AM2177" s="10">
        <v>0</v>
      </c>
      <c r="AN2177" s="10">
        <v>0</v>
      </c>
      <c r="AO2177" s="10">
        <v>0</v>
      </c>
      <c r="AQ2177" s="10">
        <v>1.8244240564976406E-3</v>
      </c>
      <c r="AR2177" s="10">
        <v>1.3247858283065168E-2</v>
      </c>
      <c r="AS2177" s="10">
        <v>1.5893273164986746E-2</v>
      </c>
      <c r="AT2177" s="10">
        <v>4.2873965327694552E-2</v>
      </c>
      <c r="AU2177" s="10">
        <v>3.0530623632267599E-3</v>
      </c>
      <c r="AV2177" s="10">
        <v>0.20780662960465307</v>
      </c>
      <c r="AW2177" s="10">
        <v>0.2537336572955744</v>
      </c>
      <c r="AX2177" s="10" t="s">
        <v>33</v>
      </c>
      <c r="AY2177" s="10" t="s">
        <v>33</v>
      </c>
      <c r="AZ2177" s="10" t="s">
        <v>33</v>
      </c>
      <c r="BA2177" s="10" t="s">
        <v>33</v>
      </c>
      <c r="BB2177" s="10">
        <v>2173</v>
      </c>
      <c r="BC2177" s="10">
        <v>2297</v>
      </c>
      <c r="BE2177" s="10" t="s">
        <v>462</v>
      </c>
      <c r="BF2177" s="10" t="s">
        <v>3284</v>
      </c>
      <c r="BG2177" s="10">
        <v>4.7363557050351928E-3</v>
      </c>
      <c r="BH2177" s="13">
        <v>0.16259133825515223</v>
      </c>
      <c r="BI2177" s="10">
        <v>157</v>
      </c>
      <c r="BJ2177" s="10" t="s">
        <v>33</v>
      </c>
      <c r="BL2177" s="10" t="s">
        <v>33</v>
      </c>
      <c r="BM2177" s="10" t="s">
        <v>33</v>
      </c>
      <c r="BP2177" s="10" t="s">
        <v>33</v>
      </c>
      <c r="BQ2177" s="10" t="s">
        <v>33</v>
      </c>
      <c r="BR2177" s="10" t="s">
        <v>33</v>
      </c>
      <c r="BS2177" s="11" t="s">
        <v>33</v>
      </c>
      <c r="BT2177" s="11" t="s">
        <v>33</v>
      </c>
      <c r="BU2177" s="10">
        <v>2177</v>
      </c>
    </row>
    <row r="2178" spans="1:73" s="10" customFormat="1" x14ac:dyDescent="0.45">
      <c r="A2178" s="10">
        <v>572</v>
      </c>
      <c r="D2178" s="10">
        <v>2182</v>
      </c>
      <c r="E2178" s="10" t="s">
        <v>33</v>
      </c>
      <c r="F2178" s="10">
        <v>2093</v>
      </c>
      <c r="H2178" s="10" t="s">
        <v>33</v>
      </c>
      <c r="J2178" s="10" t="s">
        <v>463</v>
      </c>
      <c r="K2178" s="10">
        <v>0</v>
      </c>
      <c r="L2178" s="10">
        <v>1</v>
      </c>
      <c r="M2178" s="10" t="s">
        <v>33</v>
      </c>
      <c r="N2178" s="10">
        <v>1</v>
      </c>
      <c r="T2178" s="10">
        <v>0.70710678118654757</v>
      </c>
      <c r="W2178" s="10">
        <v>0.67360967926537396</v>
      </c>
      <c r="X2178" s="10" t="s">
        <v>35</v>
      </c>
      <c r="Y2178" s="10">
        <v>0.2449489742783178</v>
      </c>
      <c r="AB2178" s="10">
        <v>0.39436784858809171</v>
      </c>
      <c r="AC2178" s="10">
        <v>0.125</v>
      </c>
      <c r="AD2178" s="10">
        <v>0</v>
      </c>
      <c r="AE2178" s="10">
        <v>0</v>
      </c>
      <c r="AH2178" s="10">
        <v>1</v>
      </c>
      <c r="AJ2178" s="10">
        <v>1</v>
      </c>
      <c r="AK2178" s="10">
        <v>1</v>
      </c>
      <c r="AL2178" s="10">
        <v>0.70710678118654757</v>
      </c>
      <c r="AM2178" s="10">
        <v>0.67360967926537396</v>
      </c>
      <c r="AN2178" s="10">
        <v>0.125</v>
      </c>
      <c r="AO2178" s="10">
        <v>0</v>
      </c>
      <c r="AQ2178" s="10">
        <v>0.70710678118654757</v>
      </c>
      <c r="AR2178" s="10">
        <v>0.84235756607148149</v>
      </c>
      <c r="AS2178" s="10">
        <v>1.8676623987919754</v>
      </c>
      <c r="AT2178" s="10">
        <v>16.61700935788387</v>
      </c>
      <c r="AU2178" s="10">
        <v>0.39436784858809171</v>
      </c>
      <c r="AV2178" s="10">
        <v>2.147742533429601</v>
      </c>
      <c r="AW2178" s="10">
        <v>19.159119739901563</v>
      </c>
      <c r="AX2178" s="10">
        <v>4.8664843283991851E-5</v>
      </c>
      <c r="AY2178" s="10">
        <v>1.1810617142598376</v>
      </c>
      <c r="AZ2178" s="10" t="s">
        <v>33</v>
      </c>
      <c r="BA2178" s="10">
        <v>2182</v>
      </c>
      <c r="BB2178" s="10" t="s">
        <v>33</v>
      </c>
      <c r="BC2178" s="10">
        <v>2093</v>
      </c>
      <c r="BE2178" s="10" t="s">
        <v>33</v>
      </c>
      <c r="BF2178" s="10" t="s">
        <v>33</v>
      </c>
      <c r="BG2178" s="10" t="s">
        <v>33</v>
      </c>
      <c r="BH2178" s="13" t="s">
        <v>33</v>
      </c>
      <c r="BI2178" s="10" t="s">
        <v>33</v>
      </c>
      <c r="BJ2178" s="10" t="s">
        <v>33</v>
      </c>
      <c r="BL2178" s="10" t="s">
        <v>33</v>
      </c>
      <c r="BM2178" s="10" t="s">
        <v>33</v>
      </c>
      <c r="BP2178" s="10" t="s">
        <v>33</v>
      </c>
      <c r="BQ2178" s="10">
        <v>0</v>
      </c>
      <c r="BR2178" s="10" t="s">
        <v>463</v>
      </c>
      <c r="BS2178" s="11">
        <v>1.8676623987919754</v>
      </c>
      <c r="BT2178" s="11">
        <v>19.159119739901563</v>
      </c>
      <c r="BU2178" s="10">
        <v>2178</v>
      </c>
    </row>
    <row r="2179" spans="1:73" s="10" customFormat="1" x14ac:dyDescent="0.45">
      <c r="A2179" s="10" t="s">
        <v>33</v>
      </c>
      <c r="D2179" s="10" t="s">
        <v>33</v>
      </c>
      <c r="E2179" s="10">
        <v>2178</v>
      </c>
      <c r="F2179" s="10">
        <v>2043</v>
      </c>
      <c r="H2179" s="10">
        <v>544</v>
      </c>
      <c r="J2179" s="10" t="s">
        <v>33</v>
      </c>
      <c r="K2179" s="10" t="s">
        <v>37</v>
      </c>
      <c r="L2179" s="10" t="s">
        <v>33</v>
      </c>
      <c r="M2179" s="10">
        <v>0.3872983346207417</v>
      </c>
      <c r="N2179" s="10">
        <v>0.3872983346207417</v>
      </c>
      <c r="T2179" s="10">
        <v>0</v>
      </c>
      <c r="W2179" s="10">
        <v>0</v>
      </c>
      <c r="X2179" s="10">
        <v>0</v>
      </c>
      <c r="Y2179" s="10">
        <v>0</v>
      </c>
      <c r="AB2179" s="10">
        <v>0</v>
      </c>
      <c r="AC2179" s="10">
        <v>0</v>
      </c>
      <c r="AD2179" s="10">
        <v>0</v>
      </c>
      <c r="AE2179" s="10">
        <v>0</v>
      </c>
      <c r="AH2179" s="10">
        <v>1</v>
      </c>
      <c r="AJ2179" s="10" t="s">
        <v>33</v>
      </c>
      <c r="AK2179" s="10">
        <v>0.3872983346207417</v>
      </c>
      <c r="AL2179" s="10">
        <v>0</v>
      </c>
      <c r="AM2179" s="10">
        <v>0</v>
      </c>
      <c r="AN2179" s="10">
        <v>0</v>
      </c>
      <c r="AO2179" s="10">
        <v>0</v>
      </c>
      <c r="AQ2179" s="10">
        <v>0</v>
      </c>
      <c r="AR2179" s="10">
        <v>0</v>
      </c>
      <c r="AS2179" s="10">
        <v>0</v>
      </c>
      <c r="AT2179" s="10">
        <v>0</v>
      </c>
      <c r="AU2179" s="10">
        <v>0</v>
      </c>
      <c r="AV2179" s="10">
        <v>0.3872983346207417</v>
      </c>
      <c r="AW2179" s="10">
        <v>0.3872983346207417</v>
      </c>
      <c r="AX2179" s="10" t="s">
        <v>33</v>
      </c>
      <c r="AY2179" s="10" t="s">
        <v>33</v>
      </c>
      <c r="AZ2179" s="10" t="s">
        <v>33</v>
      </c>
      <c r="BA2179" s="10" t="s">
        <v>33</v>
      </c>
      <c r="BB2179" s="10">
        <v>2178</v>
      </c>
      <c r="BC2179" s="10">
        <v>2043</v>
      </c>
      <c r="BE2179" s="10" t="s">
        <v>463</v>
      </c>
      <c r="BF2179" s="10" t="s">
        <v>3285</v>
      </c>
      <c r="BG2179" s="10">
        <v>0</v>
      </c>
      <c r="BH2179" s="13">
        <v>0.15273801098613274</v>
      </c>
      <c r="BI2179" s="10">
        <v>159</v>
      </c>
      <c r="BJ2179" s="10" t="s">
        <v>33</v>
      </c>
      <c r="BL2179" s="10" t="s">
        <v>33</v>
      </c>
      <c r="BM2179" s="10" t="s">
        <v>33</v>
      </c>
      <c r="BP2179" s="10" t="s">
        <v>33</v>
      </c>
      <c r="BQ2179" s="10" t="s">
        <v>33</v>
      </c>
      <c r="BR2179" s="10" t="s">
        <v>33</v>
      </c>
      <c r="BS2179" s="11" t="s">
        <v>33</v>
      </c>
      <c r="BT2179" s="11" t="s">
        <v>33</v>
      </c>
      <c r="BU2179" s="10">
        <v>2179</v>
      </c>
    </row>
    <row r="2180" spans="1:73" s="10" customFormat="1" x14ac:dyDescent="0.45">
      <c r="A2180" s="10" t="s">
        <v>33</v>
      </c>
      <c r="D2180" s="10" t="s">
        <v>33</v>
      </c>
      <c r="E2180" s="10">
        <v>2178</v>
      </c>
      <c r="F2180" s="10">
        <v>2337</v>
      </c>
      <c r="H2180" s="10">
        <v>601</v>
      </c>
      <c r="J2180" s="10" t="s">
        <v>33</v>
      </c>
      <c r="K2180" s="10" t="s">
        <v>480</v>
      </c>
      <c r="L2180" s="10" t="s">
        <v>33</v>
      </c>
      <c r="M2180" s="10">
        <v>0.2449489742783178</v>
      </c>
      <c r="N2180" s="10">
        <v>0.2449489742783178</v>
      </c>
      <c r="T2180" s="10">
        <v>0</v>
      </c>
      <c r="W2180" s="10">
        <v>0</v>
      </c>
      <c r="X2180" s="10">
        <v>0</v>
      </c>
      <c r="Y2180" s="10">
        <v>0</v>
      </c>
      <c r="AB2180" s="10">
        <v>0</v>
      </c>
      <c r="AC2180" s="10">
        <v>0</v>
      </c>
      <c r="AD2180" s="10">
        <v>0</v>
      </c>
      <c r="AE2180" s="10">
        <v>0</v>
      </c>
      <c r="AH2180" s="10">
        <v>1</v>
      </c>
      <c r="AJ2180" s="10" t="s">
        <v>33</v>
      </c>
      <c r="AK2180" s="10">
        <v>0.2449489742783178</v>
      </c>
      <c r="AL2180" s="10">
        <v>0</v>
      </c>
      <c r="AM2180" s="10">
        <v>0</v>
      </c>
      <c r="AN2180" s="10">
        <v>0</v>
      </c>
      <c r="AO2180" s="10">
        <v>0</v>
      </c>
      <c r="AQ2180" s="10">
        <v>0</v>
      </c>
      <c r="AR2180" s="10">
        <v>4.3747886806107562E-2</v>
      </c>
      <c r="AS2180" s="10">
        <v>4.3747886806107562E-2</v>
      </c>
      <c r="AT2180" s="10">
        <v>0</v>
      </c>
      <c r="AU2180" s="10">
        <v>0</v>
      </c>
      <c r="AV2180" s="10">
        <v>0.81176090075834517</v>
      </c>
      <c r="AW2180" s="10">
        <v>0.81176090075834517</v>
      </c>
      <c r="AX2180" s="10" t="s">
        <v>33</v>
      </c>
      <c r="AY2180" s="10" t="s">
        <v>33</v>
      </c>
      <c r="AZ2180" s="10" t="s">
        <v>33</v>
      </c>
      <c r="BA2180" s="10" t="s">
        <v>33</v>
      </c>
      <c r="BB2180" s="10">
        <v>2178</v>
      </c>
      <c r="BC2180" s="10">
        <v>2337</v>
      </c>
      <c r="BE2180" s="10" t="s">
        <v>463</v>
      </c>
      <c r="BF2180" s="10" t="s">
        <v>3286</v>
      </c>
      <c r="BG2180" s="10">
        <v>2.1289840554250392E-6</v>
      </c>
      <c r="BH2180" s="13">
        <v>0.32013239999999998</v>
      </c>
      <c r="BI2180" s="10">
        <v>160</v>
      </c>
      <c r="BJ2180" s="10" t="s">
        <v>33</v>
      </c>
      <c r="BL2180" s="10" t="s">
        <v>33</v>
      </c>
      <c r="BM2180" s="10" t="s">
        <v>33</v>
      </c>
      <c r="BP2180" s="10" t="s">
        <v>33</v>
      </c>
      <c r="BQ2180" s="10" t="s">
        <v>33</v>
      </c>
      <c r="BR2180" s="10" t="s">
        <v>33</v>
      </c>
      <c r="BS2180" s="11" t="s">
        <v>33</v>
      </c>
      <c r="BT2180" s="11" t="s">
        <v>33</v>
      </c>
      <c r="BU2180" s="10">
        <v>2180</v>
      </c>
    </row>
    <row r="2181" spans="1:73" s="10" customFormat="1" x14ac:dyDescent="0.45">
      <c r="A2181" s="10" t="s">
        <v>33</v>
      </c>
      <c r="D2181" s="10" t="s">
        <v>33</v>
      </c>
      <c r="E2181" s="10">
        <v>2178</v>
      </c>
      <c r="F2181" s="10">
        <v>2044</v>
      </c>
      <c r="H2181" s="10">
        <v>545</v>
      </c>
      <c r="J2181" s="10" t="s">
        <v>33</v>
      </c>
      <c r="K2181" s="10" t="s">
        <v>42</v>
      </c>
      <c r="L2181" s="10" t="s">
        <v>33</v>
      </c>
      <c r="M2181" s="10">
        <v>0.94868329805051377</v>
      </c>
      <c r="N2181" s="10">
        <v>0.94868329805051377</v>
      </c>
      <c r="T2181" s="10">
        <v>0</v>
      </c>
      <c r="W2181" s="10">
        <v>0</v>
      </c>
      <c r="X2181" s="10">
        <v>0</v>
      </c>
      <c r="Y2181" s="10">
        <v>0</v>
      </c>
      <c r="AB2181" s="10">
        <v>0</v>
      </c>
      <c r="AC2181" s="10">
        <v>0</v>
      </c>
      <c r="AD2181" s="10">
        <v>0</v>
      </c>
      <c r="AE2181" s="10">
        <v>0</v>
      </c>
      <c r="AH2181" s="10">
        <v>1</v>
      </c>
      <c r="AJ2181" s="10" t="s">
        <v>33</v>
      </c>
      <c r="AK2181" s="10">
        <v>0.94868329805051377</v>
      </c>
      <c r="AL2181" s="10">
        <v>0</v>
      </c>
      <c r="AM2181" s="10">
        <v>0</v>
      </c>
      <c r="AN2181" s="10">
        <v>0</v>
      </c>
      <c r="AO2181" s="10">
        <v>0</v>
      </c>
      <c r="AQ2181" s="10">
        <v>0</v>
      </c>
      <c r="AR2181" s="10">
        <v>0</v>
      </c>
      <c r="AS2181" s="10">
        <v>0</v>
      </c>
      <c r="AT2181" s="10">
        <v>0</v>
      </c>
      <c r="AU2181" s="10">
        <v>0</v>
      </c>
      <c r="AV2181" s="10">
        <v>0.94868329805051377</v>
      </c>
      <c r="AW2181" s="10">
        <v>0.94868329805051377</v>
      </c>
      <c r="AX2181" s="10" t="s">
        <v>33</v>
      </c>
      <c r="AY2181" s="10" t="s">
        <v>33</v>
      </c>
      <c r="AZ2181" s="10" t="s">
        <v>33</v>
      </c>
      <c r="BA2181" s="10" t="s">
        <v>33</v>
      </c>
      <c r="BB2181" s="10">
        <v>2178</v>
      </c>
      <c r="BC2181" s="10">
        <v>2044</v>
      </c>
      <c r="BE2181" s="10" t="s">
        <v>463</v>
      </c>
      <c r="BF2181" s="10" t="s">
        <v>3287</v>
      </c>
      <c r="BG2181" s="10">
        <v>0</v>
      </c>
      <c r="BH2181" s="13">
        <v>0.3741301912436365</v>
      </c>
      <c r="BI2181" s="10">
        <v>161</v>
      </c>
      <c r="BJ2181" s="10" t="s">
        <v>33</v>
      </c>
      <c r="BL2181" s="10" t="s">
        <v>33</v>
      </c>
      <c r="BM2181" s="10" t="s">
        <v>33</v>
      </c>
      <c r="BP2181" s="10" t="s">
        <v>33</v>
      </c>
      <c r="BQ2181" s="10" t="s">
        <v>33</v>
      </c>
      <c r="BR2181" s="10" t="s">
        <v>33</v>
      </c>
      <c r="BS2181" s="11" t="s">
        <v>33</v>
      </c>
      <c r="BT2181" s="11" t="s">
        <v>33</v>
      </c>
      <c r="BU2181" s="10">
        <v>2181</v>
      </c>
    </row>
    <row r="2182" spans="1:73" s="10" customFormat="1" x14ac:dyDescent="0.45">
      <c r="A2182" s="10">
        <v>573</v>
      </c>
      <c r="D2182" s="10">
        <v>2189</v>
      </c>
      <c r="E2182" s="10" t="s">
        <v>33</v>
      </c>
      <c r="F2182" s="10">
        <v>2172</v>
      </c>
      <c r="H2182" s="10" t="s">
        <v>33</v>
      </c>
      <c r="J2182" s="10" t="s">
        <v>63</v>
      </c>
      <c r="K2182" s="10">
        <v>0</v>
      </c>
      <c r="L2182" s="10">
        <v>1</v>
      </c>
      <c r="M2182" s="10" t="s">
        <v>33</v>
      </c>
      <c r="N2182" s="10">
        <v>1</v>
      </c>
      <c r="T2182" s="10">
        <v>0.3872983346207417</v>
      </c>
      <c r="W2182" s="10">
        <v>0.1944543648263006</v>
      </c>
      <c r="X2182" s="10" t="s">
        <v>35</v>
      </c>
      <c r="Y2182" s="10">
        <v>7.0710678118654766E-2</v>
      </c>
      <c r="AB2182" s="10">
        <v>0.11384419177103418</v>
      </c>
      <c r="AC2182" s="10">
        <v>7.4999999999999997E-2</v>
      </c>
      <c r="AD2182" s="10">
        <v>0</v>
      </c>
      <c r="AE2182" s="10">
        <v>0</v>
      </c>
      <c r="AH2182" s="10">
        <v>1</v>
      </c>
      <c r="AJ2182" s="10">
        <v>1</v>
      </c>
      <c r="AK2182" s="10">
        <v>1</v>
      </c>
      <c r="AL2182" s="10">
        <v>0.3872983346207417</v>
      </c>
      <c r="AM2182" s="10">
        <v>0.1944543648263006</v>
      </c>
      <c r="AN2182" s="10">
        <v>7.4999999999999997E-2</v>
      </c>
      <c r="AO2182" s="10">
        <v>0</v>
      </c>
      <c r="AQ2182" s="10">
        <v>0.49760193929423846</v>
      </c>
      <c r="AR2182" s="10">
        <v>0.82465623685600964</v>
      </c>
      <c r="AS2182" s="10">
        <v>1.5461790488326552</v>
      </c>
      <c r="AT2182" s="10">
        <v>11.693645573414603</v>
      </c>
      <c r="AU2182" s="10">
        <v>0.62325230323894976</v>
      </c>
      <c r="AV2182" s="10">
        <v>8.078002278731061</v>
      </c>
      <c r="AW2182" s="10">
        <v>20.394900155384612</v>
      </c>
      <c r="AX2182" s="10">
        <v>4.8165703491571954E-3</v>
      </c>
      <c r="AY2182" s="10">
        <v>0.95387230565379333</v>
      </c>
      <c r="AZ2182" s="10" t="s">
        <v>33</v>
      </c>
      <c r="BA2182" s="10">
        <v>2189</v>
      </c>
      <c r="BB2182" s="10" t="s">
        <v>33</v>
      </c>
      <c r="BC2182" s="10">
        <v>2172</v>
      </c>
      <c r="BE2182" s="10" t="s">
        <v>33</v>
      </c>
      <c r="BF2182" s="10" t="s">
        <v>33</v>
      </c>
      <c r="BG2182" s="10" t="s">
        <v>33</v>
      </c>
      <c r="BH2182" s="13" t="s">
        <v>33</v>
      </c>
      <c r="BI2182" s="10" t="s">
        <v>33</v>
      </c>
      <c r="BJ2182" s="10" t="s">
        <v>33</v>
      </c>
      <c r="BL2182" s="10" t="s">
        <v>33</v>
      </c>
      <c r="BM2182" s="10" t="s">
        <v>33</v>
      </c>
      <c r="BP2182" s="10" t="s">
        <v>33</v>
      </c>
      <c r="BQ2182" s="10">
        <v>0</v>
      </c>
      <c r="BR2182" s="10" t="s">
        <v>63</v>
      </c>
      <c r="BS2182" s="11">
        <v>1.5461790488326552</v>
      </c>
      <c r="BT2182" s="11">
        <v>20.394900155384612</v>
      </c>
      <c r="BU2182" s="10">
        <v>2182</v>
      </c>
    </row>
    <row r="2183" spans="1:73" s="10" customFormat="1" x14ac:dyDescent="0.45">
      <c r="A2183" s="10" t="s">
        <v>33</v>
      </c>
      <c r="D2183" s="10" t="s">
        <v>33</v>
      </c>
      <c r="E2183" s="10">
        <v>2182</v>
      </c>
      <c r="F2183" s="10">
        <v>2348</v>
      </c>
      <c r="H2183" s="10">
        <v>605</v>
      </c>
      <c r="J2183" s="10" t="s">
        <v>33</v>
      </c>
      <c r="K2183" s="10" t="s">
        <v>1844</v>
      </c>
      <c r="L2183" s="10" t="s">
        <v>33</v>
      </c>
      <c r="M2183" s="10">
        <v>0.14142135623730953</v>
      </c>
      <c r="N2183" s="10">
        <v>0.14142135623730953</v>
      </c>
      <c r="T2183" s="10">
        <v>0</v>
      </c>
      <c r="W2183" s="10">
        <v>0</v>
      </c>
      <c r="X2183" s="10">
        <v>0</v>
      </c>
      <c r="Y2183" s="10">
        <v>0</v>
      </c>
      <c r="AB2183" s="10">
        <v>0</v>
      </c>
      <c r="AC2183" s="10">
        <v>0</v>
      </c>
      <c r="AD2183" s="10">
        <v>0</v>
      </c>
      <c r="AE2183" s="10">
        <v>0</v>
      </c>
      <c r="AH2183" s="10">
        <v>1</v>
      </c>
      <c r="AJ2183" s="10" t="s">
        <v>33</v>
      </c>
      <c r="AK2183" s="10">
        <v>0.14142135623730953</v>
      </c>
      <c r="AL2183" s="10">
        <v>0</v>
      </c>
      <c r="AM2183" s="10">
        <v>0</v>
      </c>
      <c r="AN2183" s="10">
        <v>0</v>
      </c>
      <c r="AO2183" s="10">
        <v>0</v>
      </c>
      <c r="AQ2183" s="10">
        <v>2.9066723001190436E-2</v>
      </c>
      <c r="AR2183" s="10">
        <v>0.14851798778051326</v>
      </c>
      <c r="AS2183" s="10">
        <v>0.19066473613223939</v>
      </c>
      <c r="AT2183" s="10">
        <v>0.68306799052797529</v>
      </c>
      <c r="AU2183" s="10">
        <v>0.47863444502147207</v>
      </c>
      <c r="AV2183" s="10">
        <v>1.8171373786483576</v>
      </c>
      <c r="AW2183" s="10">
        <v>2.978839814197805</v>
      </c>
      <c r="AX2183" s="10" t="s">
        <v>33</v>
      </c>
      <c r="AY2183" s="10" t="s">
        <v>33</v>
      </c>
      <c r="AZ2183" s="10" t="s">
        <v>33</v>
      </c>
      <c r="BA2183" s="10" t="s">
        <v>33</v>
      </c>
      <c r="BB2183" s="10">
        <v>2182</v>
      </c>
      <c r="BC2183" s="10">
        <v>2348</v>
      </c>
      <c r="BE2183" s="10" t="s">
        <v>63</v>
      </c>
      <c r="BF2183" s="10" t="s">
        <v>3288</v>
      </c>
      <c r="BG2183" s="10">
        <v>9.1835011468442479E-4</v>
      </c>
      <c r="BH2183" s="13">
        <v>1.557364758381288</v>
      </c>
      <c r="BI2183" s="10">
        <v>163</v>
      </c>
      <c r="BJ2183" s="10" t="s">
        <v>33</v>
      </c>
      <c r="BL2183" s="10" t="s">
        <v>33</v>
      </c>
      <c r="BM2183" s="10" t="s">
        <v>33</v>
      </c>
      <c r="BP2183" s="10" t="s">
        <v>33</v>
      </c>
      <c r="BQ2183" s="10" t="s">
        <v>33</v>
      </c>
      <c r="BR2183" s="10" t="s">
        <v>33</v>
      </c>
      <c r="BS2183" s="11" t="s">
        <v>33</v>
      </c>
      <c r="BT2183" s="11" t="s">
        <v>33</v>
      </c>
      <c r="BU2183" s="10">
        <v>2183</v>
      </c>
    </row>
    <row r="2184" spans="1:73" s="10" customFormat="1" x14ac:dyDescent="0.45">
      <c r="A2184" s="10" t="s">
        <v>33</v>
      </c>
      <c r="D2184" s="10" t="s">
        <v>33</v>
      </c>
      <c r="E2184" s="10">
        <v>2182</v>
      </c>
      <c r="F2184" s="10">
        <v>2353</v>
      </c>
      <c r="H2184" s="10">
        <v>606</v>
      </c>
      <c r="J2184" s="10" t="s">
        <v>33</v>
      </c>
      <c r="K2184" s="10" t="s">
        <v>482</v>
      </c>
      <c r="L2184" s="10" t="s">
        <v>33</v>
      </c>
      <c r="M2184" s="10">
        <v>7.0710678118654766E-2</v>
      </c>
      <c r="N2184" s="10">
        <v>7.0710678118654766E-2</v>
      </c>
      <c r="T2184" s="10">
        <v>0</v>
      </c>
      <c r="W2184" s="10">
        <v>0</v>
      </c>
      <c r="X2184" s="10">
        <v>0</v>
      </c>
      <c r="Y2184" s="10">
        <v>0</v>
      </c>
      <c r="AB2184" s="10">
        <v>0</v>
      </c>
      <c r="AC2184" s="10">
        <v>0</v>
      </c>
      <c r="AD2184" s="10">
        <v>0</v>
      </c>
      <c r="AE2184" s="10">
        <v>0</v>
      </c>
      <c r="AH2184" s="10">
        <v>1</v>
      </c>
      <c r="AJ2184" s="10" t="s">
        <v>33</v>
      </c>
      <c r="AK2184" s="10">
        <v>7.0710678118654766E-2</v>
      </c>
      <c r="AL2184" s="10">
        <v>0</v>
      </c>
      <c r="AM2184" s="10">
        <v>0</v>
      </c>
      <c r="AN2184" s="10">
        <v>0</v>
      </c>
      <c r="AO2184" s="10">
        <v>0</v>
      </c>
      <c r="AQ2184" s="10">
        <v>8.1236881672306319E-2</v>
      </c>
      <c r="AR2184" s="10">
        <v>0.31477412930814869</v>
      </c>
      <c r="AS2184" s="10">
        <v>0.43256760773299285</v>
      </c>
      <c r="AT2184" s="10">
        <v>1.9090667192991986</v>
      </c>
      <c r="AU2184" s="10">
        <v>3.0773666446443432E-2</v>
      </c>
      <c r="AV2184" s="10">
        <v>4.4912288641569873</v>
      </c>
      <c r="AW2184" s="10">
        <v>6.4310692499026292</v>
      </c>
      <c r="AX2184" s="10" t="s">
        <v>33</v>
      </c>
      <c r="AY2184" s="10" t="s">
        <v>33</v>
      </c>
      <c r="AZ2184" s="10" t="s">
        <v>33</v>
      </c>
      <c r="BA2184" s="10" t="s">
        <v>33</v>
      </c>
      <c r="BB2184" s="10">
        <v>2182</v>
      </c>
      <c r="BC2184" s="10">
        <v>2353</v>
      </c>
      <c r="BE2184" s="10" t="s">
        <v>63</v>
      </c>
      <c r="BF2184" s="10" t="s">
        <v>482</v>
      </c>
      <c r="BG2184" s="10">
        <v>2.0834923134125942E-3</v>
      </c>
      <c r="BH2184" s="13">
        <v>1.0841018029148186</v>
      </c>
      <c r="BI2184" s="10">
        <v>164</v>
      </c>
      <c r="BJ2184" s="10" t="s">
        <v>33</v>
      </c>
      <c r="BL2184" s="10" t="s">
        <v>33</v>
      </c>
      <c r="BM2184" s="10" t="s">
        <v>33</v>
      </c>
      <c r="BP2184" s="10" t="s">
        <v>33</v>
      </c>
      <c r="BQ2184" s="10" t="s">
        <v>33</v>
      </c>
      <c r="BR2184" s="10" t="s">
        <v>33</v>
      </c>
      <c r="BS2184" s="11" t="s">
        <v>33</v>
      </c>
      <c r="BT2184" s="11" t="s">
        <v>33</v>
      </c>
      <c r="BU2184" s="10">
        <v>2184</v>
      </c>
    </row>
    <row r="2185" spans="1:73" s="10" customFormat="1" x14ac:dyDescent="0.45">
      <c r="A2185" s="10" t="s">
        <v>33</v>
      </c>
      <c r="D2185" s="10" t="s">
        <v>33</v>
      </c>
      <c r="E2185" s="10">
        <v>2182</v>
      </c>
      <c r="F2185" s="10">
        <v>2044</v>
      </c>
      <c r="H2185" s="10">
        <v>545</v>
      </c>
      <c r="J2185" s="10" t="s">
        <v>33</v>
      </c>
      <c r="K2185" s="10" t="s">
        <v>42</v>
      </c>
      <c r="L2185" s="10" t="s">
        <v>33</v>
      </c>
      <c r="M2185" s="10">
        <v>0.28284271247461906</v>
      </c>
      <c r="N2185" s="10">
        <v>0.28284271247461906</v>
      </c>
      <c r="T2185" s="10">
        <v>0</v>
      </c>
      <c r="W2185" s="10">
        <v>0</v>
      </c>
      <c r="X2185" s="10">
        <v>0</v>
      </c>
      <c r="Y2185" s="10">
        <v>0</v>
      </c>
      <c r="AB2185" s="10">
        <v>0</v>
      </c>
      <c r="AC2185" s="10">
        <v>0</v>
      </c>
      <c r="AD2185" s="10">
        <v>0</v>
      </c>
      <c r="AE2185" s="10">
        <v>0</v>
      </c>
      <c r="AH2185" s="10">
        <v>1</v>
      </c>
      <c r="AJ2185" s="10" t="s">
        <v>33</v>
      </c>
      <c r="AK2185" s="10">
        <v>0.28284271247461906</v>
      </c>
      <c r="AL2185" s="10">
        <v>0</v>
      </c>
      <c r="AM2185" s="10">
        <v>0</v>
      </c>
      <c r="AN2185" s="10">
        <v>0</v>
      </c>
      <c r="AO2185" s="10">
        <v>0</v>
      </c>
      <c r="AQ2185" s="10">
        <v>0</v>
      </c>
      <c r="AR2185" s="10">
        <v>0</v>
      </c>
      <c r="AS2185" s="10">
        <v>0</v>
      </c>
      <c r="AT2185" s="10">
        <v>0</v>
      </c>
      <c r="AU2185" s="10">
        <v>0</v>
      </c>
      <c r="AV2185" s="10">
        <v>0.28284271247461906</v>
      </c>
      <c r="AW2185" s="10">
        <v>0.28284271247461906</v>
      </c>
      <c r="AX2185" s="10" t="s">
        <v>33</v>
      </c>
      <c r="AY2185" s="10" t="s">
        <v>33</v>
      </c>
      <c r="AZ2185" s="10" t="s">
        <v>33</v>
      </c>
      <c r="BA2185" s="10" t="s">
        <v>33</v>
      </c>
      <c r="BB2185" s="10">
        <v>2182</v>
      </c>
      <c r="BC2185" s="10">
        <v>2044</v>
      </c>
      <c r="BE2185" s="10" t="s">
        <v>63</v>
      </c>
      <c r="BF2185" s="10" t="s">
        <v>3289</v>
      </c>
      <c r="BG2185" s="10">
        <v>0</v>
      </c>
      <c r="BH2185" s="13">
        <v>0.19259434565287409</v>
      </c>
      <c r="BI2185" s="10">
        <v>165</v>
      </c>
      <c r="BJ2185" s="10" t="s">
        <v>33</v>
      </c>
      <c r="BL2185" s="10" t="s">
        <v>33</v>
      </c>
      <c r="BM2185" s="10" t="s">
        <v>33</v>
      </c>
      <c r="BP2185" s="10" t="s">
        <v>33</v>
      </c>
      <c r="BQ2185" s="10" t="s">
        <v>33</v>
      </c>
      <c r="BR2185" s="10" t="s">
        <v>33</v>
      </c>
      <c r="BS2185" s="11" t="s">
        <v>33</v>
      </c>
      <c r="BT2185" s="11" t="s">
        <v>33</v>
      </c>
      <c r="BU2185" s="10">
        <v>2185</v>
      </c>
    </row>
    <row r="2186" spans="1:73" s="10" customFormat="1" x14ac:dyDescent="0.45">
      <c r="A2186" s="10" t="s">
        <v>33</v>
      </c>
      <c r="D2186" s="10" t="s">
        <v>33</v>
      </c>
      <c r="E2186" s="10">
        <v>2182</v>
      </c>
      <c r="F2186" s="10">
        <v>2044</v>
      </c>
      <c r="H2186" s="10">
        <v>545</v>
      </c>
      <c r="J2186" s="10" t="s">
        <v>33</v>
      </c>
      <c r="K2186" s="10" t="s">
        <v>42</v>
      </c>
      <c r="L2186" s="10" t="s">
        <v>33</v>
      </c>
      <c r="M2186" s="10">
        <v>0.58787753826796263</v>
      </c>
      <c r="N2186" s="10">
        <v>0.58787753826796263</v>
      </c>
      <c r="T2186" s="10">
        <v>0</v>
      </c>
      <c r="W2186" s="10">
        <v>0</v>
      </c>
      <c r="X2186" s="10">
        <v>0</v>
      </c>
      <c r="Y2186" s="10">
        <v>0</v>
      </c>
      <c r="AB2186" s="10">
        <v>0</v>
      </c>
      <c r="AC2186" s="10">
        <v>0</v>
      </c>
      <c r="AD2186" s="10">
        <v>0</v>
      </c>
      <c r="AE2186" s="10">
        <v>0</v>
      </c>
      <c r="AH2186" s="10">
        <v>1</v>
      </c>
      <c r="AJ2186" s="10" t="s">
        <v>33</v>
      </c>
      <c r="AK2186" s="10">
        <v>0.58787753826796263</v>
      </c>
      <c r="AL2186" s="10">
        <v>0</v>
      </c>
      <c r="AM2186" s="10">
        <v>0</v>
      </c>
      <c r="AN2186" s="10">
        <v>0</v>
      </c>
      <c r="AO2186" s="10">
        <v>0</v>
      </c>
      <c r="AQ2186" s="10">
        <v>0</v>
      </c>
      <c r="AR2186" s="10">
        <v>0</v>
      </c>
      <c r="AS2186" s="10">
        <v>0</v>
      </c>
      <c r="AT2186" s="10">
        <v>0</v>
      </c>
      <c r="AU2186" s="10">
        <v>0</v>
      </c>
      <c r="AV2186" s="10">
        <v>0.58787753826796263</v>
      </c>
      <c r="AW2186" s="10">
        <v>0.58787753826796263</v>
      </c>
      <c r="AX2186" s="10" t="s">
        <v>33</v>
      </c>
      <c r="AY2186" s="10" t="s">
        <v>33</v>
      </c>
      <c r="AZ2186" s="10" t="s">
        <v>33</v>
      </c>
      <c r="BA2186" s="10" t="s">
        <v>33</v>
      </c>
      <c r="BB2186" s="10">
        <v>2182</v>
      </c>
      <c r="BC2186" s="10">
        <v>2044</v>
      </c>
      <c r="BE2186" s="10" t="s">
        <v>63</v>
      </c>
      <c r="BF2186" s="10" t="s">
        <v>3290</v>
      </c>
      <c r="BG2186" s="10">
        <v>0</v>
      </c>
      <c r="BH2186" s="13">
        <v>0.40029983030551192</v>
      </c>
      <c r="BI2186" s="10">
        <v>166</v>
      </c>
      <c r="BJ2186" s="10" t="s">
        <v>33</v>
      </c>
      <c r="BL2186" s="10" t="s">
        <v>33</v>
      </c>
      <c r="BM2186" s="10" t="s">
        <v>33</v>
      </c>
      <c r="BP2186" s="10" t="s">
        <v>33</v>
      </c>
      <c r="BQ2186" s="10" t="s">
        <v>33</v>
      </c>
      <c r="BR2186" s="10" t="s">
        <v>33</v>
      </c>
      <c r="BS2186" s="11" t="s">
        <v>33</v>
      </c>
      <c r="BT2186" s="11" t="s">
        <v>33</v>
      </c>
      <c r="BU2186" s="10">
        <v>2186</v>
      </c>
    </row>
    <row r="2187" spans="1:73" s="10" customFormat="1" x14ac:dyDescent="0.45">
      <c r="A2187" s="10" t="s">
        <v>33</v>
      </c>
      <c r="D2187" s="10" t="s">
        <v>33</v>
      </c>
      <c r="E2187" s="10">
        <v>2182</v>
      </c>
      <c r="F2187" s="10">
        <v>2148</v>
      </c>
      <c r="H2187" s="10">
        <v>566</v>
      </c>
      <c r="J2187" s="10" t="s">
        <v>33</v>
      </c>
      <c r="K2187" s="10" t="s">
        <v>459</v>
      </c>
      <c r="L2187" s="10" t="s">
        <v>33</v>
      </c>
      <c r="M2187" s="10">
        <v>7.9056941504209478E-3</v>
      </c>
      <c r="N2187" s="10">
        <v>7.9056941504209478E-3</v>
      </c>
      <c r="T2187" s="10">
        <v>0</v>
      </c>
      <c r="W2187" s="10">
        <v>0</v>
      </c>
      <c r="X2187" s="10">
        <v>0</v>
      </c>
      <c r="Y2187" s="10">
        <v>0</v>
      </c>
      <c r="AB2187" s="10">
        <v>0</v>
      </c>
      <c r="AC2187" s="10">
        <v>0</v>
      </c>
      <c r="AD2187" s="10">
        <v>0</v>
      </c>
      <c r="AE2187" s="10">
        <v>0</v>
      </c>
      <c r="AH2187" s="10">
        <v>1</v>
      </c>
      <c r="AJ2187" s="10" t="s">
        <v>33</v>
      </c>
      <c r="AK2187" s="10">
        <v>7.9056941504209478E-3</v>
      </c>
      <c r="AL2187" s="10">
        <v>0</v>
      </c>
      <c r="AM2187" s="10">
        <v>0</v>
      </c>
      <c r="AN2187" s="10">
        <v>0</v>
      </c>
      <c r="AO2187" s="10">
        <v>0</v>
      </c>
      <c r="AQ2187" s="10">
        <v>0</v>
      </c>
      <c r="AR2187" s="10">
        <v>2.6219534968816887E-2</v>
      </c>
      <c r="AS2187" s="10">
        <v>2.6219534968816887E-2</v>
      </c>
      <c r="AT2187" s="10">
        <v>0</v>
      </c>
      <c r="AU2187" s="10">
        <v>0</v>
      </c>
      <c r="AV2187" s="10">
        <v>0.52938178133504432</v>
      </c>
      <c r="AW2187" s="10">
        <v>0.52938178133504432</v>
      </c>
      <c r="AX2187" s="10" t="s">
        <v>33</v>
      </c>
      <c r="AY2187" s="10" t="s">
        <v>33</v>
      </c>
      <c r="AZ2187" s="10" t="s">
        <v>33</v>
      </c>
      <c r="BA2187" s="10" t="s">
        <v>33</v>
      </c>
      <c r="BB2187" s="10">
        <v>2182</v>
      </c>
      <c r="BC2187" s="10">
        <v>2148</v>
      </c>
      <c r="BE2187" s="10" t="s">
        <v>63</v>
      </c>
      <c r="BF2187" s="10" t="s">
        <v>3291</v>
      </c>
      <c r="BG2187" s="10">
        <v>1.2628823469949365E-4</v>
      </c>
      <c r="BH2187" s="13">
        <v>1.8647320320051026E-2</v>
      </c>
      <c r="BI2187" s="10">
        <v>167</v>
      </c>
      <c r="BJ2187" s="10" t="s">
        <v>33</v>
      </c>
      <c r="BL2187" s="10" t="s">
        <v>33</v>
      </c>
      <c r="BM2187" s="10" t="s">
        <v>33</v>
      </c>
      <c r="BP2187" s="10" t="s">
        <v>33</v>
      </c>
      <c r="BQ2187" s="10" t="s">
        <v>33</v>
      </c>
      <c r="BR2187" s="10" t="s">
        <v>33</v>
      </c>
      <c r="BS2187" s="11" t="s">
        <v>33</v>
      </c>
      <c r="BT2187" s="11" t="s">
        <v>33</v>
      </c>
      <c r="BU2187" s="10">
        <v>2187</v>
      </c>
    </row>
    <row r="2188" spans="1:73" s="10" customFormat="1" x14ac:dyDescent="0.45">
      <c r="A2188" s="10" t="s">
        <v>33</v>
      </c>
      <c r="D2188" s="10" t="s">
        <v>33</v>
      </c>
      <c r="E2188" s="10">
        <v>2182</v>
      </c>
      <c r="F2188" s="10">
        <v>2355</v>
      </c>
      <c r="H2188" s="10">
        <v>607</v>
      </c>
      <c r="J2188" s="10" t="s">
        <v>33</v>
      </c>
      <c r="K2188" s="10" t="s">
        <v>483</v>
      </c>
      <c r="L2188" s="10" t="s">
        <v>33</v>
      </c>
      <c r="M2188" s="10">
        <v>7.0710678118654766E-2</v>
      </c>
      <c r="N2188" s="10">
        <v>7.0710678118654766E-2</v>
      </c>
      <c r="T2188" s="10">
        <v>0</v>
      </c>
      <c r="W2188" s="10">
        <v>0</v>
      </c>
      <c r="X2188" s="10">
        <v>0</v>
      </c>
      <c r="Y2188" s="10">
        <v>0</v>
      </c>
      <c r="AB2188" s="10">
        <v>0</v>
      </c>
      <c r="AC2188" s="10">
        <v>0</v>
      </c>
      <c r="AD2188" s="10">
        <v>0</v>
      </c>
      <c r="AE2188" s="10">
        <v>0</v>
      </c>
      <c r="AH2188" s="10">
        <v>1</v>
      </c>
      <c r="AJ2188" s="10" t="s">
        <v>33</v>
      </c>
      <c r="AK2188" s="10">
        <v>7.0710678118654766E-2</v>
      </c>
      <c r="AL2188" s="10">
        <v>0</v>
      </c>
      <c r="AM2188" s="10">
        <v>0</v>
      </c>
      <c r="AN2188" s="10">
        <v>0</v>
      </c>
      <c r="AO2188" s="10">
        <v>0</v>
      </c>
      <c r="AQ2188" s="10">
        <v>0</v>
      </c>
      <c r="AR2188" s="10">
        <v>6.5690219972230277E-2</v>
      </c>
      <c r="AS2188" s="10">
        <v>6.5690219972230277E-2</v>
      </c>
      <c r="AT2188" s="10">
        <v>0</v>
      </c>
      <c r="AU2188" s="10">
        <v>0</v>
      </c>
      <c r="AV2188" s="10">
        <v>0.36953400384808982</v>
      </c>
      <c r="AW2188" s="10">
        <v>0.36953400384808982</v>
      </c>
      <c r="AX2188" s="10" t="s">
        <v>33</v>
      </c>
      <c r="AY2188" s="10" t="s">
        <v>33</v>
      </c>
      <c r="AZ2188" s="10" t="s">
        <v>33</v>
      </c>
      <c r="BA2188" s="10" t="s">
        <v>33</v>
      </c>
      <c r="BB2188" s="10">
        <v>2182</v>
      </c>
      <c r="BC2188" s="10">
        <v>2355</v>
      </c>
      <c r="BE2188" s="10" t="s">
        <v>63</v>
      </c>
      <c r="BF2188" s="10" t="s">
        <v>3292</v>
      </c>
      <c r="BG2188" s="10">
        <v>3.1640156574785813E-4</v>
      </c>
      <c r="BH2188" s="13">
        <v>0.17559789464900794</v>
      </c>
      <c r="BI2188" s="10">
        <v>168</v>
      </c>
      <c r="BJ2188" s="10" t="s">
        <v>33</v>
      </c>
      <c r="BL2188" s="10" t="s">
        <v>33</v>
      </c>
      <c r="BM2188" s="10" t="s">
        <v>33</v>
      </c>
      <c r="BP2188" s="10" t="s">
        <v>33</v>
      </c>
      <c r="BQ2188" s="10" t="s">
        <v>33</v>
      </c>
      <c r="BR2188" s="10" t="s">
        <v>33</v>
      </c>
      <c r="BS2188" s="11" t="s">
        <v>33</v>
      </c>
      <c r="BT2188" s="11" t="s">
        <v>33</v>
      </c>
      <c r="BU2188" s="10">
        <v>2188</v>
      </c>
    </row>
    <row r="2189" spans="1:73" s="10" customFormat="1" x14ac:dyDescent="0.45">
      <c r="A2189" s="10">
        <v>574</v>
      </c>
      <c r="D2189" s="10">
        <v>2194</v>
      </c>
      <c r="E2189" s="10" t="s">
        <v>33</v>
      </c>
      <c r="F2189" s="10">
        <v>2095</v>
      </c>
      <c r="H2189" s="10" t="s">
        <v>33</v>
      </c>
      <c r="J2189" s="10" t="s">
        <v>134</v>
      </c>
      <c r="K2189" s="10">
        <v>0</v>
      </c>
      <c r="L2189" s="10">
        <v>1</v>
      </c>
      <c r="M2189" s="10" t="s">
        <v>33</v>
      </c>
      <c r="N2189" s="10">
        <v>1</v>
      </c>
      <c r="T2189" s="10">
        <v>0.28284271247461906</v>
      </c>
      <c r="W2189" s="10">
        <v>0.1944543648263006</v>
      </c>
      <c r="X2189" s="10" t="s">
        <v>35</v>
      </c>
      <c r="Y2189" s="10">
        <v>7.0710678118654766E-2</v>
      </c>
      <c r="AB2189" s="10">
        <v>0.11384419177103418</v>
      </c>
      <c r="AC2189" s="10">
        <v>7.4999999999999997E-2</v>
      </c>
      <c r="AD2189" s="10">
        <v>0</v>
      </c>
      <c r="AE2189" s="10">
        <v>0</v>
      </c>
      <c r="AH2189" s="10">
        <v>1</v>
      </c>
      <c r="AJ2189" s="10">
        <v>1</v>
      </c>
      <c r="AK2189" s="10">
        <v>1</v>
      </c>
      <c r="AL2189" s="10">
        <v>0.28284271247461906</v>
      </c>
      <c r="AM2189" s="10">
        <v>0.1944543648263006</v>
      </c>
      <c r="AN2189" s="10">
        <v>7.4999999999999997E-2</v>
      </c>
      <c r="AO2189" s="10">
        <v>0</v>
      </c>
      <c r="AQ2189" s="10">
        <v>0.41548052247032008</v>
      </c>
      <c r="AR2189" s="10">
        <v>0.85367383440519629</v>
      </c>
      <c r="AS2189" s="10">
        <v>1.4561205919871605</v>
      </c>
      <c r="AT2189" s="10">
        <v>9.7637922780525219</v>
      </c>
      <c r="AU2189" s="10">
        <v>0.16614155806407491</v>
      </c>
      <c r="AV2189" s="10">
        <v>8.3701875343119827</v>
      </c>
      <c r="AW2189" s="10">
        <v>18.300121370428577</v>
      </c>
      <c r="AX2189" s="10">
        <v>3.8472936688140653E-5</v>
      </c>
      <c r="AY2189" s="10">
        <v>0.75884325093535487</v>
      </c>
      <c r="AZ2189" s="10" t="s">
        <v>33</v>
      </c>
      <c r="BA2189" s="10">
        <v>2194</v>
      </c>
      <c r="BB2189" s="10" t="s">
        <v>33</v>
      </c>
      <c r="BC2189" s="10">
        <v>2095</v>
      </c>
      <c r="BE2189" s="10" t="s">
        <v>33</v>
      </c>
      <c r="BF2189" s="10" t="s">
        <v>33</v>
      </c>
      <c r="BG2189" s="10" t="s">
        <v>33</v>
      </c>
      <c r="BH2189" s="13" t="s">
        <v>33</v>
      </c>
      <c r="BI2189" s="10" t="s">
        <v>33</v>
      </c>
      <c r="BJ2189" s="10" t="s">
        <v>33</v>
      </c>
      <c r="BL2189" s="10" t="s">
        <v>33</v>
      </c>
      <c r="BM2189" s="10" t="s">
        <v>33</v>
      </c>
      <c r="BP2189" s="10" t="s">
        <v>33</v>
      </c>
      <c r="BQ2189" s="10">
        <v>0</v>
      </c>
      <c r="BR2189" s="10" t="s">
        <v>134</v>
      </c>
      <c r="BS2189" s="11">
        <v>1.4561205919871605</v>
      </c>
      <c r="BT2189" s="11">
        <v>18.300121370428577</v>
      </c>
      <c r="BU2189" s="10">
        <v>2189</v>
      </c>
    </row>
    <row r="2190" spans="1:73" s="10" customFormat="1" x14ac:dyDescent="0.45">
      <c r="A2190" s="10" t="s">
        <v>33</v>
      </c>
      <c r="D2190" s="10" t="s">
        <v>33</v>
      </c>
      <c r="E2190" s="10">
        <v>2189</v>
      </c>
      <c r="F2190" s="10">
        <v>2166</v>
      </c>
      <c r="H2190" s="10">
        <v>570</v>
      </c>
      <c r="J2190" s="10" t="s">
        <v>33</v>
      </c>
      <c r="K2190" s="10" t="s">
        <v>52</v>
      </c>
      <c r="L2190" s="10" t="s">
        <v>33</v>
      </c>
      <c r="M2190" s="10">
        <v>0.1224744871391589</v>
      </c>
      <c r="N2190" s="10">
        <v>0.1224744871391589</v>
      </c>
      <c r="T2190" s="10">
        <v>0</v>
      </c>
      <c r="W2190" s="10">
        <v>0</v>
      </c>
      <c r="X2190" s="10">
        <v>0</v>
      </c>
      <c r="Y2190" s="10">
        <v>0</v>
      </c>
      <c r="AB2190" s="10">
        <v>0</v>
      </c>
      <c r="AC2190" s="10">
        <v>0</v>
      </c>
      <c r="AD2190" s="10">
        <v>0</v>
      </c>
      <c r="AE2190" s="10">
        <v>0</v>
      </c>
      <c r="AH2190" s="10">
        <v>1</v>
      </c>
      <c r="AJ2190" s="10" t="s">
        <v>33</v>
      </c>
      <c r="AK2190" s="10">
        <v>0.1224744871391589</v>
      </c>
      <c r="AL2190" s="10">
        <v>0</v>
      </c>
      <c r="AM2190" s="10">
        <v>0</v>
      </c>
      <c r="AN2190" s="10">
        <v>0</v>
      </c>
      <c r="AO2190" s="10">
        <v>0</v>
      </c>
      <c r="AQ2190" s="10">
        <v>0.13263780999570102</v>
      </c>
      <c r="AR2190" s="10">
        <v>0.51852924960666547</v>
      </c>
      <c r="AS2190" s="10">
        <v>0.71085407410043189</v>
      </c>
      <c r="AT2190" s="10">
        <v>3.1169885348989741</v>
      </c>
      <c r="AU2190" s="10">
        <v>5.2297366293040728E-2</v>
      </c>
      <c r="AV2190" s="10">
        <v>7.3036852331722999</v>
      </c>
      <c r="AW2190" s="10">
        <v>10.472971134364315</v>
      </c>
      <c r="AX2190" s="10" t="s">
        <v>33</v>
      </c>
      <c r="AY2190" s="10" t="s">
        <v>33</v>
      </c>
      <c r="AZ2190" s="10" t="s">
        <v>33</v>
      </c>
      <c r="BA2190" s="10" t="s">
        <v>33</v>
      </c>
      <c r="BB2190" s="10">
        <v>2189</v>
      </c>
      <c r="BC2190" s="10">
        <v>2166</v>
      </c>
      <c r="BE2190" s="10" t="s">
        <v>134</v>
      </c>
      <c r="BF2190" s="10" t="s">
        <v>3293</v>
      </c>
      <c r="BG2190" s="10">
        <v>2.734864378737276E-5</v>
      </c>
      <c r="BH2190" s="13">
        <v>0.51067044372121673</v>
      </c>
      <c r="BI2190" s="10">
        <v>170</v>
      </c>
      <c r="BJ2190" s="10" t="s">
        <v>33</v>
      </c>
      <c r="BL2190" s="10" t="s">
        <v>33</v>
      </c>
      <c r="BM2190" s="10" t="s">
        <v>33</v>
      </c>
      <c r="BP2190" s="10" t="s">
        <v>33</v>
      </c>
      <c r="BQ2190" s="10" t="s">
        <v>33</v>
      </c>
      <c r="BR2190" s="10" t="s">
        <v>33</v>
      </c>
      <c r="BS2190" s="11" t="s">
        <v>33</v>
      </c>
      <c r="BT2190" s="11" t="s">
        <v>33</v>
      </c>
      <c r="BU2190" s="10">
        <v>2190</v>
      </c>
    </row>
    <row r="2191" spans="1:73" s="10" customFormat="1" x14ac:dyDescent="0.45">
      <c r="A2191" s="10" t="s">
        <v>33</v>
      </c>
      <c r="D2191" s="10" t="s">
        <v>33</v>
      </c>
      <c r="E2191" s="10">
        <v>2189</v>
      </c>
      <c r="F2191" s="10">
        <v>2044</v>
      </c>
      <c r="H2191" s="10">
        <v>545</v>
      </c>
      <c r="J2191" s="10" t="s">
        <v>33</v>
      </c>
      <c r="K2191" s="10" t="s">
        <v>42</v>
      </c>
      <c r="L2191" s="10" t="s">
        <v>33</v>
      </c>
      <c r="M2191" s="10">
        <v>0.28284271247461906</v>
      </c>
      <c r="N2191" s="10">
        <v>0.28284271247461906</v>
      </c>
      <c r="T2191" s="10">
        <v>0</v>
      </c>
      <c r="W2191" s="10">
        <v>0</v>
      </c>
      <c r="X2191" s="10">
        <v>0</v>
      </c>
      <c r="Y2191" s="10">
        <v>0</v>
      </c>
      <c r="AB2191" s="10">
        <v>0</v>
      </c>
      <c r="AC2191" s="10">
        <v>0</v>
      </c>
      <c r="AD2191" s="10">
        <v>0</v>
      </c>
      <c r="AE2191" s="10">
        <v>0</v>
      </c>
      <c r="AH2191" s="10">
        <v>1</v>
      </c>
      <c r="AJ2191" s="10" t="s">
        <v>33</v>
      </c>
      <c r="AK2191" s="10">
        <v>0.28284271247461906</v>
      </c>
      <c r="AL2191" s="10">
        <v>0</v>
      </c>
      <c r="AM2191" s="10">
        <v>0</v>
      </c>
      <c r="AN2191" s="10">
        <v>0</v>
      </c>
      <c r="AO2191" s="10">
        <v>0</v>
      </c>
      <c r="AQ2191" s="10">
        <v>0</v>
      </c>
      <c r="AR2191" s="10">
        <v>0</v>
      </c>
      <c r="AS2191" s="10">
        <v>0</v>
      </c>
      <c r="AT2191" s="10">
        <v>0</v>
      </c>
      <c r="AU2191" s="10">
        <v>0</v>
      </c>
      <c r="AV2191" s="10">
        <v>0.28284271247461906</v>
      </c>
      <c r="AW2191" s="10">
        <v>0.28284271247461906</v>
      </c>
      <c r="AX2191" s="10" t="s">
        <v>33</v>
      </c>
      <c r="AY2191" s="10" t="s">
        <v>33</v>
      </c>
      <c r="AZ2191" s="10" t="s">
        <v>33</v>
      </c>
      <c r="BA2191" s="10" t="s">
        <v>33</v>
      </c>
      <c r="BB2191" s="10">
        <v>2189</v>
      </c>
      <c r="BC2191" s="10">
        <v>2044</v>
      </c>
      <c r="BE2191" s="10" t="s">
        <v>134</v>
      </c>
      <c r="BF2191" s="10" t="s">
        <v>3294</v>
      </c>
      <c r="BG2191" s="10">
        <v>0</v>
      </c>
      <c r="BH2191" s="13">
        <v>4.7032140848344284E-2</v>
      </c>
      <c r="BI2191" s="10">
        <v>171</v>
      </c>
      <c r="BJ2191" s="10" t="s">
        <v>33</v>
      </c>
      <c r="BL2191" s="10" t="s">
        <v>33</v>
      </c>
      <c r="BM2191" s="10" t="s">
        <v>33</v>
      </c>
      <c r="BP2191" s="10" t="s">
        <v>33</v>
      </c>
      <c r="BQ2191" s="10" t="s">
        <v>33</v>
      </c>
      <c r="BR2191" s="10" t="s">
        <v>33</v>
      </c>
      <c r="BS2191" s="11" t="s">
        <v>33</v>
      </c>
      <c r="BT2191" s="11" t="s">
        <v>33</v>
      </c>
      <c r="BU2191" s="10">
        <v>2191</v>
      </c>
    </row>
    <row r="2192" spans="1:73" s="10" customFormat="1" x14ac:dyDescent="0.45">
      <c r="A2192" s="10" t="s">
        <v>33</v>
      </c>
      <c r="D2192" s="10" t="s">
        <v>33</v>
      </c>
      <c r="E2192" s="10">
        <v>2189</v>
      </c>
      <c r="F2192" s="10">
        <v>2044</v>
      </c>
      <c r="H2192" s="10">
        <v>545</v>
      </c>
      <c r="J2192" s="10" t="s">
        <v>33</v>
      </c>
      <c r="K2192" s="10" t="s">
        <v>42</v>
      </c>
      <c r="L2192" s="10" t="s">
        <v>33</v>
      </c>
      <c r="M2192" s="10">
        <v>0.41412558481697315</v>
      </c>
      <c r="N2192" s="10">
        <v>0.41412558481697315</v>
      </c>
      <c r="T2192" s="10">
        <v>0</v>
      </c>
      <c r="W2192" s="10">
        <v>0</v>
      </c>
      <c r="X2192" s="10">
        <v>0</v>
      </c>
      <c r="Y2192" s="10">
        <v>0</v>
      </c>
      <c r="AB2192" s="10">
        <v>0</v>
      </c>
      <c r="AC2192" s="10">
        <v>0</v>
      </c>
      <c r="AD2192" s="10">
        <v>0</v>
      </c>
      <c r="AE2192" s="10">
        <v>0</v>
      </c>
      <c r="AH2192" s="10">
        <v>1</v>
      </c>
      <c r="AJ2192" s="10" t="s">
        <v>33</v>
      </c>
      <c r="AK2192" s="10">
        <v>0.41412558481697315</v>
      </c>
      <c r="AL2192" s="10">
        <v>0</v>
      </c>
      <c r="AM2192" s="10">
        <v>0</v>
      </c>
      <c r="AN2192" s="10">
        <v>0</v>
      </c>
      <c r="AO2192" s="10">
        <v>0</v>
      </c>
      <c r="AQ2192" s="10">
        <v>0</v>
      </c>
      <c r="AR2192" s="10">
        <v>0</v>
      </c>
      <c r="AS2192" s="10">
        <v>0</v>
      </c>
      <c r="AT2192" s="10">
        <v>0</v>
      </c>
      <c r="AU2192" s="10">
        <v>0</v>
      </c>
      <c r="AV2192" s="10">
        <v>0.41412558481697315</v>
      </c>
      <c r="AW2192" s="10">
        <v>0.41412558481697315</v>
      </c>
      <c r="AX2192" s="10" t="s">
        <v>33</v>
      </c>
      <c r="AY2192" s="10" t="s">
        <v>33</v>
      </c>
      <c r="AZ2192" s="10" t="s">
        <v>33</v>
      </c>
      <c r="BA2192" s="10" t="s">
        <v>33</v>
      </c>
      <c r="BB2192" s="10">
        <v>2189</v>
      </c>
      <c r="BC2192" s="10">
        <v>2044</v>
      </c>
      <c r="BE2192" s="10" t="s">
        <v>134</v>
      </c>
      <c r="BF2192" s="10" t="s">
        <v>3295</v>
      </c>
      <c r="BG2192" s="10">
        <v>0</v>
      </c>
      <c r="BH2192" s="13">
        <v>6.8862346367727673E-2</v>
      </c>
      <c r="BI2192" s="10">
        <v>172</v>
      </c>
      <c r="BJ2192" s="10" t="s">
        <v>33</v>
      </c>
      <c r="BL2192" s="10" t="s">
        <v>33</v>
      </c>
      <c r="BM2192" s="10" t="s">
        <v>33</v>
      </c>
      <c r="BP2192" s="10" t="s">
        <v>33</v>
      </c>
      <c r="BQ2192" s="10" t="s">
        <v>33</v>
      </c>
      <c r="BR2192" s="10" t="s">
        <v>33</v>
      </c>
      <c r="BS2192" s="11" t="s">
        <v>33</v>
      </c>
      <c r="BT2192" s="11" t="s">
        <v>33</v>
      </c>
      <c r="BU2192" s="10">
        <v>2192</v>
      </c>
    </row>
    <row r="2193" spans="1:73" s="10" customFormat="1" x14ac:dyDescent="0.45">
      <c r="A2193" s="10" t="s">
        <v>33</v>
      </c>
      <c r="D2193" s="10" t="s">
        <v>33</v>
      </c>
      <c r="E2193" s="10">
        <v>2189</v>
      </c>
      <c r="F2193" s="10">
        <v>2355</v>
      </c>
      <c r="H2193" s="10">
        <v>607</v>
      </c>
      <c r="J2193" s="10" t="s">
        <v>33</v>
      </c>
      <c r="K2193" s="10" t="s">
        <v>483</v>
      </c>
      <c r="L2193" s="10" t="s">
        <v>33</v>
      </c>
      <c r="M2193" s="10">
        <v>7.0710678118654766E-2</v>
      </c>
      <c r="N2193" s="10">
        <v>7.0710678118654766E-2</v>
      </c>
      <c r="T2193" s="10">
        <v>0</v>
      </c>
      <c r="W2193" s="10">
        <v>0</v>
      </c>
      <c r="X2193" s="10">
        <v>0</v>
      </c>
      <c r="Y2193" s="10">
        <v>0</v>
      </c>
      <c r="AB2193" s="10">
        <v>0</v>
      </c>
      <c r="AC2193" s="10">
        <v>0</v>
      </c>
      <c r="AD2193" s="10">
        <v>0</v>
      </c>
      <c r="AE2193" s="10">
        <v>0</v>
      </c>
      <c r="AH2193" s="10">
        <v>1</v>
      </c>
      <c r="AJ2193" s="10" t="s">
        <v>33</v>
      </c>
      <c r="AK2193" s="10">
        <v>7.0710678118654766E-2</v>
      </c>
      <c r="AL2193" s="10">
        <v>0</v>
      </c>
      <c r="AM2193" s="10">
        <v>0</v>
      </c>
      <c r="AN2193" s="10">
        <v>0</v>
      </c>
      <c r="AO2193" s="10">
        <v>0</v>
      </c>
      <c r="AQ2193" s="10">
        <v>0</v>
      </c>
      <c r="AR2193" s="10">
        <v>6.5690219972230277E-2</v>
      </c>
      <c r="AS2193" s="10">
        <v>6.5690219972230277E-2</v>
      </c>
      <c r="AT2193" s="10">
        <v>0</v>
      </c>
      <c r="AU2193" s="10">
        <v>0</v>
      </c>
      <c r="AV2193" s="10">
        <v>0.36953400384808982</v>
      </c>
      <c r="AW2193" s="10">
        <v>0.36953400384808982</v>
      </c>
      <c r="AX2193" s="10" t="s">
        <v>33</v>
      </c>
      <c r="AY2193" s="10" t="s">
        <v>33</v>
      </c>
      <c r="AZ2193" s="10" t="s">
        <v>33</v>
      </c>
      <c r="BA2193" s="10" t="s">
        <v>33</v>
      </c>
      <c r="BB2193" s="10">
        <v>2189</v>
      </c>
      <c r="BC2193" s="10">
        <v>2355</v>
      </c>
      <c r="BE2193" s="10" t="s">
        <v>134</v>
      </c>
      <c r="BF2193" s="10" t="s">
        <v>3296</v>
      </c>
      <c r="BG2193" s="10">
        <v>2.5272956740216482E-6</v>
      </c>
      <c r="BH2193" s="13">
        <v>4.2881554418477894E-2</v>
      </c>
      <c r="BI2193" s="10">
        <v>173</v>
      </c>
      <c r="BJ2193" s="10" t="s">
        <v>33</v>
      </c>
      <c r="BL2193" s="10" t="s">
        <v>33</v>
      </c>
      <c r="BM2193" s="10" t="s">
        <v>33</v>
      </c>
      <c r="BP2193" s="10" t="s">
        <v>33</v>
      </c>
      <c r="BQ2193" s="10" t="s">
        <v>33</v>
      </c>
      <c r="BR2193" s="10" t="s">
        <v>33</v>
      </c>
      <c r="BS2193" s="11" t="s">
        <v>33</v>
      </c>
      <c r="BT2193" s="11" t="s">
        <v>33</v>
      </c>
      <c r="BU2193" s="10">
        <v>2193</v>
      </c>
    </row>
    <row r="2194" spans="1:73" s="10" customFormat="1" x14ac:dyDescent="0.45">
      <c r="A2194" s="10">
        <v>575</v>
      </c>
      <c r="D2194" s="10">
        <v>2201</v>
      </c>
      <c r="E2194" s="10" t="s">
        <v>33</v>
      </c>
      <c r="F2194" s="10">
        <v>2097</v>
      </c>
      <c r="H2194" s="10" t="s">
        <v>33</v>
      </c>
      <c r="J2194" s="10" t="s">
        <v>58</v>
      </c>
      <c r="K2194" s="10">
        <v>0</v>
      </c>
      <c r="L2194" s="10">
        <v>1</v>
      </c>
      <c r="M2194" s="10" t="s">
        <v>33</v>
      </c>
      <c r="N2194" s="10">
        <v>1</v>
      </c>
      <c r="T2194" s="10">
        <v>0.14142135623730953</v>
      </c>
      <c r="W2194" s="10">
        <v>0.1944543648263006</v>
      </c>
      <c r="X2194" s="10" t="s">
        <v>35</v>
      </c>
      <c r="Y2194" s="10">
        <v>7.0710678118654766E-2</v>
      </c>
      <c r="AB2194" s="10">
        <v>0.11384419177103418</v>
      </c>
      <c r="AC2194" s="10">
        <v>3.5000000000000003E-2</v>
      </c>
      <c r="AD2194" s="10">
        <v>0</v>
      </c>
      <c r="AE2194" s="10">
        <v>0</v>
      </c>
      <c r="AH2194" s="10">
        <v>1</v>
      </c>
      <c r="AJ2194" s="10">
        <v>1</v>
      </c>
      <c r="AK2194" s="10">
        <v>1</v>
      </c>
      <c r="AL2194" s="10">
        <v>0.14142135623730953</v>
      </c>
      <c r="AM2194" s="10">
        <v>0.1944543648263006</v>
      </c>
      <c r="AN2194" s="10">
        <v>3.5000000000000003E-2</v>
      </c>
      <c r="AO2194" s="10">
        <v>0</v>
      </c>
      <c r="AQ2194" s="10">
        <v>2.3106856111763783</v>
      </c>
      <c r="AR2194" s="10">
        <v>5.5394936028906434</v>
      </c>
      <c r="AS2194" s="10">
        <v>8.8899877390963908</v>
      </c>
      <c r="AT2194" s="10">
        <v>54.301111862644888</v>
      </c>
      <c r="AU2194" s="10">
        <v>10.088585175943976</v>
      </c>
      <c r="AV2194" s="10">
        <v>110.10427012227464</v>
      </c>
      <c r="AW2194" s="10">
        <v>174.49396716086352</v>
      </c>
      <c r="AX2194" s="10">
        <v>4.0249223594996213E-2</v>
      </c>
      <c r="AY2194" s="10">
        <v>4.973196934188099</v>
      </c>
      <c r="AZ2194" s="10" t="s">
        <v>33</v>
      </c>
      <c r="BA2194" s="10">
        <v>2201</v>
      </c>
      <c r="BB2194" s="10" t="s">
        <v>33</v>
      </c>
      <c r="BC2194" s="10">
        <v>2097</v>
      </c>
      <c r="BE2194" s="10" t="s">
        <v>33</v>
      </c>
      <c r="BF2194" s="10" t="s">
        <v>33</v>
      </c>
      <c r="BG2194" s="10" t="s">
        <v>33</v>
      </c>
      <c r="BH2194" s="13" t="s">
        <v>33</v>
      </c>
      <c r="BI2194" s="10" t="s">
        <v>33</v>
      </c>
      <c r="BJ2194" s="10" t="s">
        <v>33</v>
      </c>
      <c r="BL2194" s="10" t="s">
        <v>33</v>
      </c>
      <c r="BM2194" s="10" t="s">
        <v>33</v>
      </c>
      <c r="BP2194" s="10" t="s">
        <v>33</v>
      </c>
      <c r="BQ2194" s="10">
        <v>0</v>
      </c>
      <c r="BR2194" s="10" t="s">
        <v>58</v>
      </c>
      <c r="BS2194" s="11">
        <v>8.8899877390963908</v>
      </c>
      <c r="BT2194" s="11">
        <v>174.49396716086352</v>
      </c>
      <c r="BU2194" s="10">
        <v>2194</v>
      </c>
    </row>
    <row r="2195" spans="1:73" s="10" customFormat="1" x14ac:dyDescent="0.45">
      <c r="A2195" s="10" t="s">
        <v>33</v>
      </c>
      <c r="D2195" s="10" t="s">
        <v>33</v>
      </c>
      <c r="E2195" s="10">
        <v>2194</v>
      </c>
      <c r="F2195" s="10">
        <v>2356</v>
      </c>
      <c r="H2195" s="10">
        <v>608</v>
      </c>
      <c r="J2195" s="10" t="s">
        <v>33</v>
      </c>
      <c r="K2195" s="10" t="s">
        <v>100</v>
      </c>
      <c r="L2195" s="10" t="s">
        <v>33</v>
      </c>
      <c r="M2195" s="10">
        <v>1.7320508075688772</v>
      </c>
      <c r="N2195" s="10">
        <v>1.7320508075688772</v>
      </c>
      <c r="T2195" s="10">
        <v>0</v>
      </c>
      <c r="W2195" s="10">
        <v>0</v>
      </c>
      <c r="X2195" s="10">
        <v>0</v>
      </c>
      <c r="Y2195" s="10">
        <v>0</v>
      </c>
      <c r="AB2195" s="10">
        <v>0</v>
      </c>
      <c r="AC2195" s="10">
        <v>0</v>
      </c>
      <c r="AD2195" s="10">
        <v>0</v>
      </c>
      <c r="AE2195" s="10">
        <v>0</v>
      </c>
      <c r="AH2195" s="10">
        <v>1</v>
      </c>
      <c r="AJ2195" s="10" t="s">
        <v>33</v>
      </c>
      <c r="AK2195" s="10">
        <v>1.7320508075688772</v>
      </c>
      <c r="AL2195" s="10">
        <v>0</v>
      </c>
      <c r="AM2195" s="10">
        <v>0</v>
      </c>
      <c r="AN2195" s="10">
        <v>0</v>
      </c>
      <c r="AO2195" s="10">
        <v>0</v>
      </c>
      <c r="AQ2195" s="10">
        <v>1.2052037665190232</v>
      </c>
      <c r="AR2195" s="10">
        <v>2.6037522027177586</v>
      </c>
      <c r="AS2195" s="10">
        <v>4.3512976641703425</v>
      </c>
      <c r="AT2195" s="10">
        <v>28.322288513197044</v>
      </c>
      <c r="AU2195" s="10">
        <v>9.5873577668789043</v>
      </c>
      <c r="AV2195" s="10">
        <v>72.632028508402215</v>
      </c>
      <c r="AW2195" s="10">
        <v>110.54167478847816</v>
      </c>
      <c r="AX2195" s="10" t="s">
        <v>33</v>
      </c>
      <c r="AY2195" s="10" t="s">
        <v>33</v>
      </c>
      <c r="AZ2195" s="10" t="s">
        <v>33</v>
      </c>
      <c r="BA2195" s="10" t="s">
        <v>33</v>
      </c>
      <c r="BB2195" s="10">
        <v>2194</v>
      </c>
      <c r="BC2195" s="10">
        <v>2356</v>
      </c>
      <c r="BE2195" s="10" t="s">
        <v>58</v>
      </c>
      <c r="BF2195" s="10" t="s">
        <v>3297</v>
      </c>
      <c r="BG2195" s="10">
        <v>0.17513635261357685</v>
      </c>
      <c r="BH2195" s="13">
        <v>833.62121371183378</v>
      </c>
      <c r="BI2195" s="10">
        <v>175</v>
      </c>
      <c r="BJ2195" s="10" t="s">
        <v>33</v>
      </c>
      <c r="BL2195" s="10" t="s">
        <v>33</v>
      </c>
      <c r="BM2195" s="10" t="s">
        <v>33</v>
      </c>
      <c r="BP2195" s="10" t="s">
        <v>33</v>
      </c>
      <c r="BQ2195" s="10" t="s">
        <v>33</v>
      </c>
      <c r="BR2195" s="10" t="s">
        <v>33</v>
      </c>
      <c r="BS2195" s="11" t="s">
        <v>33</v>
      </c>
      <c r="BT2195" s="11" t="s">
        <v>33</v>
      </c>
      <c r="BU2195" s="10">
        <v>2195</v>
      </c>
    </row>
    <row r="2196" spans="1:73" s="10" customFormat="1" x14ac:dyDescent="0.45">
      <c r="A2196" s="10" t="s">
        <v>33</v>
      </c>
      <c r="D2196" s="10" t="s">
        <v>33</v>
      </c>
      <c r="E2196" s="10">
        <v>2194</v>
      </c>
      <c r="F2196" s="10">
        <v>2166</v>
      </c>
      <c r="H2196" s="10">
        <v>570</v>
      </c>
      <c r="J2196" s="10" t="s">
        <v>33</v>
      </c>
      <c r="K2196" s="10" t="s">
        <v>52</v>
      </c>
      <c r="L2196" s="10" t="s">
        <v>33</v>
      </c>
      <c r="M2196" s="10">
        <v>0.54772255750516607</v>
      </c>
      <c r="N2196" s="10">
        <v>0.54772255750516607</v>
      </c>
      <c r="T2196" s="10">
        <v>0</v>
      </c>
      <c r="W2196" s="10">
        <v>0</v>
      </c>
      <c r="X2196" s="10">
        <v>0</v>
      </c>
      <c r="Y2196" s="10">
        <v>0</v>
      </c>
      <c r="AB2196" s="10">
        <v>0</v>
      </c>
      <c r="AC2196" s="10">
        <v>0</v>
      </c>
      <c r="AD2196" s="10">
        <v>0</v>
      </c>
      <c r="AE2196" s="10">
        <v>0</v>
      </c>
      <c r="AH2196" s="10">
        <v>1</v>
      </c>
      <c r="AJ2196" s="10" t="s">
        <v>33</v>
      </c>
      <c r="AK2196" s="10">
        <v>0.54772255750516607</v>
      </c>
      <c r="AL2196" s="10">
        <v>0</v>
      </c>
      <c r="AM2196" s="10">
        <v>0</v>
      </c>
      <c r="AN2196" s="10">
        <v>0</v>
      </c>
      <c r="AO2196" s="10">
        <v>0</v>
      </c>
      <c r="AQ2196" s="10">
        <v>0.59317431907417706</v>
      </c>
      <c r="AR2196" s="10">
        <v>2.31893330088492</v>
      </c>
      <c r="AS2196" s="10">
        <v>3.1790360635424766</v>
      </c>
      <c r="AT2196" s="10">
        <v>13.93959649824316</v>
      </c>
      <c r="AU2196" s="10">
        <v>0.23388093215089051</v>
      </c>
      <c r="AV2196" s="10">
        <v>32.663073335269331</v>
      </c>
      <c r="AW2196" s="10">
        <v>46.836550765663382</v>
      </c>
      <c r="AX2196" s="10" t="s">
        <v>33</v>
      </c>
      <c r="AY2196" s="10" t="s">
        <v>33</v>
      </c>
      <c r="AZ2196" s="10" t="s">
        <v>33</v>
      </c>
      <c r="BA2196" s="10" t="s">
        <v>33</v>
      </c>
      <c r="BB2196" s="10">
        <v>2194</v>
      </c>
      <c r="BC2196" s="10">
        <v>2166</v>
      </c>
      <c r="BE2196" s="10" t="s">
        <v>58</v>
      </c>
      <c r="BF2196" s="10" t="s">
        <v>3298</v>
      </c>
      <c r="BG2196" s="10">
        <v>0.12795373333807772</v>
      </c>
      <c r="BH2196" s="13">
        <v>77.375372187153047</v>
      </c>
      <c r="BI2196" s="10">
        <v>176</v>
      </c>
      <c r="BJ2196" s="10" t="s">
        <v>33</v>
      </c>
      <c r="BL2196" s="10" t="s">
        <v>33</v>
      </c>
      <c r="BM2196" s="10" t="s">
        <v>33</v>
      </c>
      <c r="BP2196" s="10" t="s">
        <v>33</v>
      </c>
      <c r="BQ2196" s="10" t="s">
        <v>33</v>
      </c>
      <c r="BR2196" s="10" t="s">
        <v>33</v>
      </c>
      <c r="BS2196" s="11" t="s">
        <v>33</v>
      </c>
      <c r="BT2196" s="11" t="s">
        <v>33</v>
      </c>
      <c r="BU2196" s="10">
        <v>2196</v>
      </c>
    </row>
    <row r="2197" spans="1:73" s="10" customFormat="1" x14ac:dyDescent="0.45">
      <c r="A2197" s="10" t="s">
        <v>33</v>
      </c>
      <c r="D2197" s="10" t="s">
        <v>33</v>
      </c>
      <c r="E2197" s="10">
        <v>2194</v>
      </c>
      <c r="F2197" s="10">
        <v>2087</v>
      </c>
      <c r="H2197" s="10">
        <v>556</v>
      </c>
      <c r="J2197" s="10" t="s">
        <v>33</v>
      </c>
      <c r="K2197" s="10" t="s">
        <v>60</v>
      </c>
      <c r="L2197" s="10" t="s">
        <v>33</v>
      </c>
      <c r="M2197" s="10">
        <v>0.3872983346207417</v>
      </c>
      <c r="N2197" s="10">
        <v>0.3872983346207417</v>
      </c>
      <c r="T2197" s="10">
        <v>0</v>
      </c>
      <c r="W2197" s="10">
        <v>0</v>
      </c>
      <c r="X2197" s="10">
        <v>0</v>
      </c>
      <c r="Y2197" s="10">
        <v>0</v>
      </c>
      <c r="AB2197" s="10">
        <v>0</v>
      </c>
      <c r="AC2197" s="10">
        <v>0</v>
      </c>
      <c r="AD2197" s="10">
        <v>0</v>
      </c>
      <c r="AE2197" s="10">
        <v>0</v>
      </c>
      <c r="AH2197" s="10">
        <v>1</v>
      </c>
      <c r="AJ2197" s="10" t="s">
        <v>33</v>
      </c>
      <c r="AK2197" s="10">
        <v>0.3872983346207417</v>
      </c>
      <c r="AL2197" s="10">
        <v>0</v>
      </c>
      <c r="AM2197" s="10">
        <v>0</v>
      </c>
      <c r="AN2197" s="10">
        <v>0</v>
      </c>
      <c r="AO2197" s="10">
        <v>0</v>
      </c>
      <c r="AQ2197" s="10">
        <v>0.29869020416806452</v>
      </c>
      <c r="AR2197" s="10">
        <v>0.25748187273286677</v>
      </c>
      <c r="AS2197" s="10">
        <v>0.69058266877656038</v>
      </c>
      <c r="AT2197" s="10">
        <v>7.0192197979495159</v>
      </c>
      <c r="AU2197" s="10">
        <v>6.2308036777838492E-2</v>
      </c>
      <c r="AV2197" s="10">
        <v>2.8710820727842581</v>
      </c>
      <c r="AW2197" s="10">
        <v>9.9526099075116115</v>
      </c>
      <c r="AX2197" s="10" t="s">
        <v>33</v>
      </c>
      <c r="AY2197" s="10" t="s">
        <v>33</v>
      </c>
      <c r="AZ2197" s="10" t="s">
        <v>33</v>
      </c>
      <c r="BA2197" s="10" t="s">
        <v>33</v>
      </c>
      <c r="BB2197" s="10">
        <v>2194</v>
      </c>
      <c r="BC2197" s="10">
        <v>2087</v>
      </c>
      <c r="BE2197" s="10" t="s">
        <v>58</v>
      </c>
      <c r="BF2197" s="10" t="s">
        <v>3299</v>
      </c>
      <c r="BG2197" s="10">
        <v>2.7795416246416987E-2</v>
      </c>
      <c r="BH2197" s="13">
        <v>9.073901262767416</v>
      </c>
      <c r="BI2197" s="10">
        <v>177</v>
      </c>
      <c r="BJ2197" s="10" t="s">
        <v>33</v>
      </c>
      <c r="BL2197" s="10" t="s">
        <v>33</v>
      </c>
      <c r="BM2197" s="10" t="s">
        <v>33</v>
      </c>
      <c r="BP2197" s="10" t="s">
        <v>33</v>
      </c>
      <c r="BQ2197" s="10" t="s">
        <v>33</v>
      </c>
      <c r="BR2197" s="10" t="s">
        <v>33</v>
      </c>
      <c r="BS2197" s="11" t="s">
        <v>33</v>
      </c>
      <c r="BT2197" s="11" t="s">
        <v>33</v>
      </c>
      <c r="BU2197" s="10">
        <v>2197</v>
      </c>
    </row>
    <row r="2198" spans="1:73" s="10" customFormat="1" x14ac:dyDescent="0.45">
      <c r="A2198" s="10" t="s">
        <v>33</v>
      </c>
      <c r="D2198" s="10" t="s">
        <v>33</v>
      </c>
      <c r="E2198" s="10">
        <v>2194</v>
      </c>
      <c r="F2198" s="10">
        <v>2044</v>
      </c>
      <c r="H2198" s="10">
        <v>545</v>
      </c>
      <c r="J2198" s="10" t="s">
        <v>33</v>
      </c>
      <c r="K2198" s="10" t="s">
        <v>42</v>
      </c>
      <c r="L2198" s="10" t="s">
        <v>33</v>
      </c>
      <c r="M2198" s="10">
        <v>0.58787753826796263</v>
      </c>
      <c r="N2198" s="10">
        <v>0.58787753826796263</v>
      </c>
      <c r="T2198" s="10">
        <v>0</v>
      </c>
      <c r="W2198" s="10">
        <v>0</v>
      </c>
      <c r="X2198" s="10">
        <v>0</v>
      </c>
      <c r="Y2198" s="10">
        <v>0</v>
      </c>
      <c r="AB2198" s="10">
        <v>0</v>
      </c>
      <c r="AC2198" s="10">
        <v>0</v>
      </c>
      <c r="AD2198" s="10">
        <v>0</v>
      </c>
      <c r="AE2198" s="10">
        <v>0</v>
      </c>
      <c r="AH2198" s="10">
        <v>1</v>
      </c>
      <c r="AJ2198" s="10" t="s">
        <v>33</v>
      </c>
      <c r="AK2198" s="10">
        <v>0.58787753826796263</v>
      </c>
      <c r="AL2198" s="10">
        <v>0</v>
      </c>
      <c r="AM2198" s="10">
        <v>0</v>
      </c>
      <c r="AN2198" s="10">
        <v>0</v>
      </c>
      <c r="AO2198" s="10">
        <v>0</v>
      </c>
      <c r="AQ2198" s="10">
        <v>0</v>
      </c>
      <c r="AR2198" s="10">
        <v>0</v>
      </c>
      <c r="AS2198" s="10">
        <v>0</v>
      </c>
      <c r="AT2198" s="10">
        <v>0</v>
      </c>
      <c r="AU2198" s="10">
        <v>0</v>
      </c>
      <c r="AV2198" s="10">
        <v>0.58787753826796263</v>
      </c>
      <c r="AW2198" s="10">
        <v>0.58787753826796263</v>
      </c>
      <c r="AX2198" s="10" t="s">
        <v>33</v>
      </c>
      <c r="AY2198" s="10" t="s">
        <v>33</v>
      </c>
      <c r="AZ2198" s="10" t="s">
        <v>33</v>
      </c>
      <c r="BA2198" s="10" t="s">
        <v>33</v>
      </c>
      <c r="BB2198" s="10">
        <v>2194</v>
      </c>
      <c r="BC2198" s="10">
        <v>2044</v>
      </c>
      <c r="BE2198" s="10" t="s">
        <v>58</v>
      </c>
      <c r="BF2198" s="10" t="s">
        <v>3300</v>
      </c>
      <c r="BG2198" s="10">
        <v>0</v>
      </c>
      <c r="BH2198" s="13">
        <v>3.3119490846782127</v>
      </c>
      <c r="BI2198" s="10">
        <v>178</v>
      </c>
      <c r="BJ2198" s="10" t="s">
        <v>33</v>
      </c>
      <c r="BL2198" s="10" t="s">
        <v>33</v>
      </c>
      <c r="BM2198" s="10" t="s">
        <v>33</v>
      </c>
      <c r="BP2198" s="10" t="s">
        <v>33</v>
      </c>
      <c r="BQ2198" s="10" t="s">
        <v>33</v>
      </c>
      <c r="BR2198" s="10" t="s">
        <v>33</v>
      </c>
      <c r="BS2198" s="11" t="s">
        <v>33</v>
      </c>
      <c r="BT2198" s="11" t="s">
        <v>33</v>
      </c>
      <c r="BU2198" s="10">
        <v>2198</v>
      </c>
    </row>
    <row r="2199" spans="1:73" s="10" customFormat="1" x14ac:dyDescent="0.45">
      <c r="A2199" s="10" t="s">
        <v>33</v>
      </c>
      <c r="D2199" s="10" t="s">
        <v>33</v>
      </c>
      <c r="E2199" s="10">
        <v>2194</v>
      </c>
      <c r="F2199" s="10">
        <v>2297</v>
      </c>
      <c r="H2199" s="10">
        <v>595</v>
      </c>
      <c r="J2199" s="10" t="s">
        <v>33</v>
      </c>
      <c r="K2199" s="10" t="s">
        <v>316</v>
      </c>
      <c r="L2199" s="10" t="s">
        <v>33</v>
      </c>
      <c r="M2199" s="10">
        <v>9.8994949366116658E-4</v>
      </c>
      <c r="N2199" s="10">
        <v>9.8994949366116658E-4</v>
      </c>
      <c r="T2199" s="10">
        <v>0</v>
      </c>
      <c r="W2199" s="10">
        <v>0</v>
      </c>
      <c r="X2199" s="10">
        <v>0</v>
      </c>
      <c r="Y2199" s="10">
        <v>0</v>
      </c>
      <c r="AB2199" s="10">
        <v>0</v>
      </c>
      <c r="AC2199" s="10">
        <v>0</v>
      </c>
      <c r="AD2199" s="10">
        <v>0</v>
      </c>
      <c r="AE2199" s="10">
        <v>0</v>
      </c>
      <c r="AH2199" s="10">
        <v>1</v>
      </c>
      <c r="AJ2199" s="10" t="s">
        <v>33</v>
      </c>
      <c r="AK2199" s="10">
        <v>9.8994949366116658E-4</v>
      </c>
      <c r="AL2199" s="10">
        <v>0</v>
      </c>
      <c r="AM2199" s="10">
        <v>0</v>
      </c>
      <c r="AN2199" s="10">
        <v>0</v>
      </c>
      <c r="AO2199" s="10">
        <v>0</v>
      </c>
      <c r="AQ2199" s="10">
        <v>1.8244240564976406E-3</v>
      </c>
      <c r="AR2199" s="10">
        <v>1.3247858283065168E-2</v>
      </c>
      <c r="AS2199" s="10">
        <v>1.5893273164986746E-2</v>
      </c>
      <c r="AT2199" s="10">
        <v>4.2873965327694552E-2</v>
      </c>
      <c r="AU2199" s="10">
        <v>3.0530623632267599E-3</v>
      </c>
      <c r="AV2199" s="10">
        <v>0.20780662960465307</v>
      </c>
      <c r="AW2199" s="10">
        <v>0.2537336572955744</v>
      </c>
      <c r="AX2199" s="10" t="s">
        <v>33</v>
      </c>
      <c r="AY2199" s="10" t="s">
        <v>33</v>
      </c>
      <c r="AZ2199" s="10" t="s">
        <v>33</v>
      </c>
      <c r="BA2199" s="10" t="s">
        <v>33</v>
      </c>
      <c r="BB2199" s="10">
        <v>2194</v>
      </c>
      <c r="BC2199" s="10">
        <v>2297</v>
      </c>
      <c r="BE2199" s="10" t="s">
        <v>58</v>
      </c>
      <c r="BF2199" s="10" t="s">
        <v>3301</v>
      </c>
      <c r="BG2199" s="10">
        <v>6.3969190527390462E-4</v>
      </c>
      <c r="BH2199" s="13">
        <v>0.48063401880159751</v>
      </c>
      <c r="BI2199" s="10">
        <v>179</v>
      </c>
      <c r="BJ2199" s="10" t="s">
        <v>33</v>
      </c>
      <c r="BL2199" s="10" t="s">
        <v>33</v>
      </c>
      <c r="BM2199" s="10" t="s">
        <v>33</v>
      </c>
      <c r="BP2199" s="10" t="s">
        <v>33</v>
      </c>
      <c r="BQ2199" s="10" t="s">
        <v>33</v>
      </c>
      <c r="BR2199" s="10" t="s">
        <v>33</v>
      </c>
      <c r="BS2199" s="11" t="s">
        <v>33</v>
      </c>
      <c r="BT2199" s="11" t="s">
        <v>33</v>
      </c>
      <c r="BU2199" s="10">
        <v>2199</v>
      </c>
    </row>
    <row r="2200" spans="1:73" s="10" customFormat="1" x14ac:dyDescent="0.45">
      <c r="A2200" s="10" t="s">
        <v>33</v>
      </c>
      <c r="D2200" s="10" t="s">
        <v>33</v>
      </c>
      <c r="E2200" s="10">
        <v>2194</v>
      </c>
      <c r="F2200" s="10">
        <v>2182</v>
      </c>
      <c r="H2200" s="10">
        <v>573</v>
      </c>
      <c r="J2200" s="10" t="s">
        <v>33</v>
      </c>
      <c r="K2200" s="10" t="s">
        <v>63</v>
      </c>
      <c r="L2200" s="10" t="s">
        <v>33</v>
      </c>
      <c r="M2200" s="10">
        <v>0.14142135623730953</v>
      </c>
      <c r="N2200" s="10">
        <v>0.14142135623730953</v>
      </c>
      <c r="T2200" s="10">
        <v>0</v>
      </c>
      <c r="W2200" s="10">
        <v>0</v>
      </c>
      <c r="X2200" s="10">
        <v>0</v>
      </c>
      <c r="Y2200" s="10">
        <v>0</v>
      </c>
      <c r="AB2200" s="10">
        <v>0</v>
      </c>
      <c r="AC2200" s="10">
        <v>0</v>
      </c>
      <c r="AD2200" s="10">
        <v>0</v>
      </c>
      <c r="AE2200" s="10">
        <v>0</v>
      </c>
      <c r="AH2200" s="10">
        <v>1</v>
      </c>
      <c r="AJ2200" s="10" t="s">
        <v>33</v>
      </c>
      <c r="AK2200" s="10">
        <v>0.14142135623730953</v>
      </c>
      <c r="AL2200" s="10">
        <v>0</v>
      </c>
      <c r="AM2200" s="10">
        <v>0</v>
      </c>
      <c r="AN2200" s="10">
        <v>0</v>
      </c>
      <c r="AO2200" s="10">
        <v>0</v>
      </c>
      <c r="AQ2200" s="10">
        <v>7.0371541121306572E-2</v>
      </c>
      <c r="AR2200" s="10">
        <v>0.11662400344573284</v>
      </c>
      <c r="AS2200" s="10">
        <v>0.21866273807162737</v>
      </c>
      <c r="AT2200" s="10">
        <v>1.6537312163507045</v>
      </c>
      <c r="AU2200" s="10">
        <v>8.814118600207918E-2</v>
      </c>
      <c r="AV2200" s="10">
        <v>1.1424020379462236</v>
      </c>
      <c r="AW2200" s="10">
        <v>2.8842744402990075</v>
      </c>
      <c r="AX2200" s="10" t="s">
        <v>33</v>
      </c>
      <c r="AY2200" s="10" t="s">
        <v>33</v>
      </c>
      <c r="AZ2200" s="10" t="s">
        <v>33</v>
      </c>
      <c r="BA2200" s="10" t="s">
        <v>33</v>
      </c>
      <c r="BB2200" s="10">
        <v>2194</v>
      </c>
      <c r="BC2200" s="10">
        <v>2182</v>
      </c>
      <c r="BE2200" s="10" t="s">
        <v>58</v>
      </c>
      <c r="BF2200" s="10" t="s">
        <v>3302</v>
      </c>
      <c r="BG2200" s="10">
        <v>8.8010054365390208E-3</v>
      </c>
      <c r="BH2200" s="13">
        <v>4.6856273853464225</v>
      </c>
      <c r="BI2200" s="10">
        <v>180</v>
      </c>
      <c r="BJ2200" s="10" t="s">
        <v>33</v>
      </c>
      <c r="BL2200" s="10" t="s">
        <v>33</v>
      </c>
      <c r="BM2200" s="10" t="s">
        <v>33</v>
      </c>
      <c r="BP2200" s="10" t="s">
        <v>33</v>
      </c>
      <c r="BQ2200" s="10" t="s">
        <v>33</v>
      </c>
      <c r="BR2200" s="10" t="s">
        <v>33</v>
      </c>
      <c r="BS2200" s="11" t="s">
        <v>33</v>
      </c>
      <c r="BT2200" s="11" t="s">
        <v>33</v>
      </c>
      <c r="BU2200" s="10">
        <v>2200</v>
      </c>
    </row>
    <row r="2201" spans="1:73" s="10" customFormat="1" x14ac:dyDescent="0.45">
      <c r="A2201" s="10">
        <v>576</v>
      </c>
      <c r="D2201" s="10">
        <v>2208</v>
      </c>
      <c r="E2201" s="10" t="s">
        <v>33</v>
      </c>
      <c r="F2201" s="10">
        <v>2098</v>
      </c>
      <c r="H2201" s="10" t="s">
        <v>33</v>
      </c>
      <c r="J2201" s="10" t="s">
        <v>464</v>
      </c>
      <c r="K2201" s="10">
        <v>0</v>
      </c>
      <c r="L2201" s="10">
        <v>1</v>
      </c>
      <c r="M2201" s="10" t="s">
        <v>33</v>
      </c>
      <c r="N2201" s="10">
        <v>1</v>
      </c>
      <c r="T2201" s="10">
        <v>0.14142135623730953</v>
      </c>
      <c r="W2201" s="10">
        <v>0.1944543648263006</v>
      </c>
      <c r="X2201" s="10" t="s">
        <v>35</v>
      </c>
      <c r="Y2201" s="10">
        <v>7.0710678118654766E-2</v>
      </c>
      <c r="AB2201" s="10">
        <v>0.11384419177103418</v>
      </c>
      <c r="AC2201" s="10">
        <v>0.02</v>
      </c>
      <c r="AD2201" s="10">
        <v>0</v>
      </c>
      <c r="AE2201" s="10">
        <v>0</v>
      </c>
      <c r="AH2201" s="10">
        <v>1</v>
      </c>
      <c r="AJ2201" s="10">
        <v>1</v>
      </c>
      <c r="AK2201" s="10">
        <v>1</v>
      </c>
      <c r="AL2201" s="10">
        <v>0.14142135623730953</v>
      </c>
      <c r="AM2201" s="10">
        <v>0.1944543648263006</v>
      </c>
      <c r="AN2201" s="10">
        <v>0.02</v>
      </c>
      <c r="AO2201" s="10">
        <v>0</v>
      </c>
      <c r="AQ2201" s="10">
        <v>3.9503133922405125</v>
      </c>
      <c r="AR2201" s="10">
        <v>4.9558630503318719</v>
      </c>
      <c r="AS2201" s="10">
        <v>10.683817469080616</v>
      </c>
      <c r="AT2201" s="10">
        <v>92.832364717652041</v>
      </c>
      <c r="AU2201" s="10">
        <v>5.6370074655929745</v>
      </c>
      <c r="AV2201" s="10">
        <v>104.01407529059732</v>
      </c>
      <c r="AW2201" s="10">
        <v>202.48344747384232</v>
      </c>
      <c r="AX2201" s="10">
        <v>5.8326666285670736E-2</v>
      </c>
      <c r="AY2201" s="10">
        <v>7.2986212143869853</v>
      </c>
      <c r="AZ2201" s="10" t="s">
        <v>33</v>
      </c>
      <c r="BA2201" s="10">
        <v>2208</v>
      </c>
      <c r="BB2201" s="10" t="s">
        <v>33</v>
      </c>
      <c r="BC2201" s="10">
        <v>2098</v>
      </c>
      <c r="BE2201" s="10" t="s">
        <v>33</v>
      </c>
      <c r="BF2201" s="10" t="s">
        <v>33</v>
      </c>
      <c r="BG2201" s="10" t="s">
        <v>33</v>
      </c>
      <c r="BH2201" s="13" t="s">
        <v>33</v>
      </c>
      <c r="BI2201" s="10" t="s">
        <v>33</v>
      </c>
      <c r="BJ2201" s="10" t="s">
        <v>33</v>
      </c>
      <c r="BL2201" s="10" t="s">
        <v>33</v>
      </c>
      <c r="BM2201" s="10" t="s">
        <v>33</v>
      </c>
      <c r="BP2201" s="10" t="s">
        <v>33</v>
      </c>
      <c r="BQ2201" s="10">
        <v>0</v>
      </c>
      <c r="BR2201" s="10" t="s">
        <v>464</v>
      </c>
      <c r="BS2201" s="11">
        <v>10.683817469080616</v>
      </c>
      <c r="BT2201" s="11">
        <v>202.48344747384232</v>
      </c>
      <c r="BU2201" s="10">
        <v>2201</v>
      </c>
    </row>
    <row r="2202" spans="1:73" s="10" customFormat="1" x14ac:dyDescent="0.45">
      <c r="A2202" s="10" t="s">
        <v>33</v>
      </c>
      <c r="D2202" s="10" t="s">
        <v>33</v>
      </c>
      <c r="E2202" s="10">
        <v>2201</v>
      </c>
      <c r="F2202" s="10">
        <v>2362</v>
      </c>
      <c r="H2202" s="10">
        <v>609</v>
      </c>
      <c r="J2202" s="10" t="s">
        <v>33</v>
      </c>
      <c r="K2202" s="10" t="s">
        <v>160</v>
      </c>
      <c r="L2202" s="10" t="s">
        <v>33</v>
      </c>
      <c r="M2202" s="10">
        <v>0.34641016151377546</v>
      </c>
      <c r="N2202" s="10">
        <v>0.34641016151377546</v>
      </c>
      <c r="T2202" s="10">
        <v>0</v>
      </c>
      <c r="W2202" s="10">
        <v>0</v>
      </c>
      <c r="X2202" s="10">
        <v>0</v>
      </c>
      <c r="Y2202" s="10">
        <v>0</v>
      </c>
      <c r="AB2202" s="10">
        <v>0</v>
      </c>
      <c r="AC2202" s="10">
        <v>0</v>
      </c>
      <c r="AD2202" s="10">
        <v>0</v>
      </c>
      <c r="AE2202" s="10">
        <v>0</v>
      </c>
      <c r="AH2202" s="10">
        <v>1</v>
      </c>
      <c r="AJ2202" s="10" t="s">
        <v>33</v>
      </c>
      <c r="AK2202" s="10">
        <v>0.34641016151377546</v>
      </c>
      <c r="AL2202" s="10">
        <v>0</v>
      </c>
      <c r="AM2202" s="10">
        <v>0</v>
      </c>
      <c r="AN2202" s="10">
        <v>0</v>
      </c>
      <c r="AO2202" s="10">
        <v>0</v>
      </c>
      <c r="AQ2202" s="10">
        <v>2.9960071409521771</v>
      </c>
      <c r="AR2202" s="10">
        <v>2.2139190709168144</v>
      </c>
      <c r="AS2202" s="10">
        <v>6.5581294252974711</v>
      </c>
      <c r="AT2202" s="10">
        <v>70.406167812376168</v>
      </c>
      <c r="AU2202" s="10">
        <v>5.2332914976412646</v>
      </c>
      <c r="AV2202" s="10">
        <v>68.600884081123866</v>
      </c>
      <c r="AW2202" s="10">
        <v>144.24034339114129</v>
      </c>
      <c r="AX2202" s="10" t="s">
        <v>33</v>
      </c>
      <c r="AY2202" s="10" t="s">
        <v>33</v>
      </c>
      <c r="AZ2202" s="10" t="s">
        <v>33</v>
      </c>
      <c r="BA2202" s="10" t="s">
        <v>33</v>
      </c>
      <c r="BB2202" s="10">
        <v>2201</v>
      </c>
      <c r="BC2202" s="10">
        <v>2362</v>
      </c>
      <c r="BE2202" s="10" t="s">
        <v>464</v>
      </c>
      <c r="BF2202" s="10" t="s">
        <v>3303</v>
      </c>
      <c r="BG2202" s="10">
        <v>0.38251382644756321</v>
      </c>
      <c r="BH2202" s="13">
        <v>388.5279872487103</v>
      </c>
      <c r="BI2202" s="10">
        <v>182</v>
      </c>
      <c r="BJ2202" s="10" t="s">
        <v>33</v>
      </c>
      <c r="BL2202" s="10" t="s">
        <v>33</v>
      </c>
      <c r="BM2202" s="10" t="s">
        <v>33</v>
      </c>
      <c r="BP2202" s="10" t="s">
        <v>33</v>
      </c>
      <c r="BQ2202" s="10" t="s">
        <v>33</v>
      </c>
      <c r="BR2202" s="10" t="s">
        <v>33</v>
      </c>
      <c r="BS2202" s="11" t="s">
        <v>33</v>
      </c>
      <c r="BT2202" s="11" t="s">
        <v>33</v>
      </c>
      <c r="BU2202" s="10">
        <v>2202</v>
      </c>
    </row>
    <row r="2203" spans="1:73" s="10" customFormat="1" x14ac:dyDescent="0.45">
      <c r="A2203" s="10" t="s">
        <v>33</v>
      </c>
      <c r="D2203" s="10" t="s">
        <v>33</v>
      </c>
      <c r="E2203" s="10">
        <v>2201</v>
      </c>
      <c r="F2203" s="10">
        <v>2166</v>
      </c>
      <c r="H2203" s="10">
        <v>570</v>
      </c>
      <c r="J2203" s="10" t="s">
        <v>33</v>
      </c>
      <c r="K2203" s="10" t="s">
        <v>52</v>
      </c>
      <c r="L2203" s="10" t="s">
        <v>33</v>
      </c>
      <c r="M2203" s="10">
        <v>0.54772255750516607</v>
      </c>
      <c r="N2203" s="10">
        <v>0.54772255750516607</v>
      </c>
      <c r="T2203" s="10">
        <v>0</v>
      </c>
      <c r="W2203" s="10">
        <v>0</v>
      </c>
      <c r="X2203" s="10">
        <v>0</v>
      </c>
      <c r="Y2203" s="10">
        <v>0</v>
      </c>
      <c r="AB2203" s="10">
        <v>0</v>
      </c>
      <c r="AC2203" s="10">
        <v>0</v>
      </c>
      <c r="AD2203" s="10">
        <v>0</v>
      </c>
      <c r="AE2203" s="10">
        <v>0</v>
      </c>
      <c r="AH2203" s="10">
        <v>1</v>
      </c>
      <c r="AJ2203" s="10" t="s">
        <v>33</v>
      </c>
      <c r="AK2203" s="10">
        <v>0.54772255750516607</v>
      </c>
      <c r="AL2203" s="10">
        <v>0</v>
      </c>
      <c r="AM2203" s="10">
        <v>0</v>
      </c>
      <c r="AN2203" s="10">
        <v>0</v>
      </c>
      <c r="AO2203" s="10">
        <v>0</v>
      </c>
      <c r="AQ2203" s="10">
        <v>0.59317431907417706</v>
      </c>
      <c r="AR2203" s="10">
        <v>2.31893330088492</v>
      </c>
      <c r="AS2203" s="10">
        <v>3.1790360635424766</v>
      </c>
      <c r="AT2203" s="10">
        <v>13.93959649824316</v>
      </c>
      <c r="AU2203" s="10">
        <v>0.23388093215089051</v>
      </c>
      <c r="AV2203" s="10">
        <v>32.663073335269331</v>
      </c>
      <c r="AW2203" s="10">
        <v>46.836550765663382</v>
      </c>
      <c r="AX2203" s="10" t="s">
        <v>33</v>
      </c>
      <c r="AY2203" s="10" t="s">
        <v>33</v>
      </c>
      <c r="AZ2203" s="10" t="s">
        <v>33</v>
      </c>
      <c r="BA2203" s="10" t="s">
        <v>33</v>
      </c>
      <c r="BB2203" s="10">
        <v>2201</v>
      </c>
      <c r="BC2203" s="10">
        <v>2166</v>
      </c>
      <c r="BE2203" s="10" t="s">
        <v>464</v>
      </c>
      <c r="BF2203" s="10" t="s">
        <v>3304</v>
      </c>
      <c r="BG2203" s="10">
        <v>0.18542257558835437</v>
      </c>
      <c r="BH2203" s="13">
        <v>89.47789765161086</v>
      </c>
      <c r="BI2203" s="10">
        <v>183</v>
      </c>
      <c r="BJ2203" s="10" t="s">
        <v>33</v>
      </c>
      <c r="BL2203" s="10" t="s">
        <v>33</v>
      </c>
      <c r="BM2203" s="10" t="s">
        <v>33</v>
      </c>
      <c r="BP2203" s="10" t="s">
        <v>33</v>
      </c>
      <c r="BQ2203" s="10" t="s">
        <v>33</v>
      </c>
      <c r="BR2203" s="10" t="s">
        <v>33</v>
      </c>
      <c r="BS2203" s="11" t="s">
        <v>33</v>
      </c>
      <c r="BT2203" s="11" t="s">
        <v>33</v>
      </c>
      <c r="BU2203" s="10">
        <v>2203</v>
      </c>
    </row>
    <row r="2204" spans="1:73" s="10" customFormat="1" x14ac:dyDescent="0.45">
      <c r="A2204" s="10" t="s">
        <v>33</v>
      </c>
      <c r="D2204" s="10" t="s">
        <v>33</v>
      </c>
      <c r="E2204" s="10">
        <v>2201</v>
      </c>
      <c r="F2204" s="10">
        <v>2087</v>
      </c>
      <c r="H2204" s="10">
        <v>556</v>
      </c>
      <c r="J2204" s="10" t="s">
        <v>33</v>
      </c>
      <c r="K2204" s="10" t="s">
        <v>60</v>
      </c>
      <c r="L2204" s="10" t="s">
        <v>33</v>
      </c>
      <c r="M2204" s="10">
        <v>0.2449489742783178</v>
      </c>
      <c r="N2204" s="10">
        <v>0.2449489742783178</v>
      </c>
      <c r="T2204" s="10">
        <v>0</v>
      </c>
      <c r="W2204" s="10">
        <v>0</v>
      </c>
      <c r="X2204" s="10">
        <v>0</v>
      </c>
      <c r="Y2204" s="10">
        <v>0</v>
      </c>
      <c r="AB2204" s="10">
        <v>0</v>
      </c>
      <c r="AC2204" s="10">
        <v>0</v>
      </c>
      <c r="AD2204" s="10">
        <v>0</v>
      </c>
      <c r="AE2204" s="10">
        <v>0</v>
      </c>
      <c r="AH2204" s="10">
        <v>1</v>
      </c>
      <c r="AJ2204" s="10" t="s">
        <v>33</v>
      </c>
      <c r="AK2204" s="10">
        <v>0.2449489742783178</v>
      </c>
      <c r="AL2204" s="10">
        <v>0</v>
      </c>
      <c r="AM2204" s="10">
        <v>0</v>
      </c>
      <c r="AN2204" s="10">
        <v>0</v>
      </c>
      <c r="AO2204" s="10">
        <v>0</v>
      </c>
      <c r="AQ2204" s="10">
        <v>0.1889082719903605</v>
      </c>
      <c r="AR2204" s="10">
        <v>0.16284583480829248</v>
      </c>
      <c r="AS2204" s="10">
        <v>0.43676282919431519</v>
      </c>
      <c r="AT2204" s="10">
        <v>4.4393443917734716</v>
      </c>
      <c r="AU2204" s="10">
        <v>3.9407062550301686E-2</v>
      </c>
      <c r="AV2204" s="10">
        <v>1.8158317398551167</v>
      </c>
      <c r="AW2204" s="10">
        <v>6.2945831941788901</v>
      </c>
      <c r="AX2204" s="10" t="s">
        <v>33</v>
      </c>
      <c r="AY2204" s="10" t="s">
        <v>33</v>
      </c>
      <c r="AZ2204" s="10" t="s">
        <v>33</v>
      </c>
      <c r="BA2204" s="10" t="s">
        <v>33</v>
      </c>
      <c r="BB2204" s="10">
        <v>2201</v>
      </c>
      <c r="BC2204" s="10">
        <v>2087</v>
      </c>
      <c r="BE2204" s="10" t="s">
        <v>464</v>
      </c>
      <c r="BF2204" s="10" t="s">
        <v>3305</v>
      </c>
      <c r="BG2204" s="10">
        <v>2.5474919784402229E-2</v>
      </c>
      <c r="BH2204" s="13">
        <v>6.6364689268485577</v>
      </c>
      <c r="BI2204" s="10">
        <v>184</v>
      </c>
      <c r="BJ2204" s="10" t="s">
        <v>33</v>
      </c>
      <c r="BL2204" s="10" t="s">
        <v>33</v>
      </c>
      <c r="BM2204" s="10" t="s">
        <v>33</v>
      </c>
      <c r="BP2204" s="10" t="s">
        <v>33</v>
      </c>
      <c r="BQ2204" s="10" t="s">
        <v>33</v>
      </c>
      <c r="BR2204" s="10" t="s">
        <v>33</v>
      </c>
      <c r="BS2204" s="11" t="s">
        <v>33</v>
      </c>
      <c r="BT2204" s="11" t="s">
        <v>33</v>
      </c>
      <c r="BU2204" s="10">
        <v>2204</v>
      </c>
    </row>
    <row r="2205" spans="1:73" s="10" customFormat="1" x14ac:dyDescent="0.45">
      <c r="A2205" s="10" t="s">
        <v>33</v>
      </c>
      <c r="D2205" s="10" t="s">
        <v>33</v>
      </c>
      <c r="E2205" s="10">
        <v>2201</v>
      </c>
      <c r="F2205" s="10">
        <v>2044</v>
      </c>
      <c r="H2205" s="10">
        <v>545</v>
      </c>
      <c r="J2205" s="10" t="s">
        <v>33</v>
      </c>
      <c r="K2205" s="10" t="s">
        <v>42</v>
      </c>
      <c r="L2205" s="10" t="s">
        <v>33</v>
      </c>
      <c r="M2205" s="10">
        <v>0.3872983346207417</v>
      </c>
      <c r="N2205" s="10">
        <v>0.3872983346207417</v>
      </c>
      <c r="T2205" s="10">
        <v>0</v>
      </c>
      <c r="W2205" s="10">
        <v>0</v>
      </c>
      <c r="X2205" s="10">
        <v>0</v>
      </c>
      <c r="Y2205" s="10">
        <v>0</v>
      </c>
      <c r="AB2205" s="10">
        <v>0</v>
      </c>
      <c r="AC2205" s="10">
        <v>0</v>
      </c>
      <c r="AD2205" s="10">
        <v>0</v>
      </c>
      <c r="AE2205" s="10">
        <v>0</v>
      </c>
      <c r="AH2205" s="10">
        <v>1</v>
      </c>
      <c r="AJ2205" s="10" t="s">
        <v>33</v>
      </c>
      <c r="AK2205" s="10">
        <v>0.3872983346207417</v>
      </c>
      <c r="AL2205" s="10">
        <v>0</v>
      </c>
      <c r="AM2205" s="10">
        <v>0</v>
      </c>
      <c r="AN2205" s="10">
        <v>0</v>
      </c>
      <c r="AO2205" s="10">
        <v>0</v>
      </c>
      <c r="AQ2205" s="10">
        <v>0</v>
      </c>
      <c r="AR2205" s="10">
        <v>0</v>
      </c>
      <c r="AS2205" s="10">
        <v>0</v>
      </c>
      <c r="AT2205" s="10">
        <v>0</v>
      </c>
      <c r="AU2205" s="10">
        <v>0</v>
      </c>
      <c r="AV2205" s="10">
        <v>0.3872983346207417</v>
      </c>
      <c r="AW2205" s="10">
        <v>0.3872983346207417</v>
      </c>
      <c r="AX2205" s="10" t="s">
        <v>33</v>
      </c>
      <c r="AY2205" s="10" t="s">
        <v>33</v>
      </c>
      <c r="AZ2205" s="10" t="s">
        <v>33</v>
      </c>
      <c r="BA2205" s="10" t="s">
        <v>33</v>
      </c>
      <c r="BB2205" s="10">
        <v>2201</v>
      </c>
      <c r="BC2205" s="10">
        <v>2044</v>
      </c>
      <c r="BE2205" s="10" t="s">
        <v>464</v>
      </c>
      <c r="BF2205" s="10" t="s">
        <v>3306</v>
      </c>
      <c r="BG2205" s="10">
        <v>0</v>
      </c>
      <c r="BH2205" s="13">
        <v>2.5232218378374216</v>
      </c>
      <c r="BI2205" s="10">
        <v>185</v>
      </c>
      <c r="BJ2205" s="10" t="s">
        <v>33</v>
      </c>
      <c r="BL2205" s="10" t="s">
        <v>33</v>
      </c>
      <c r="BM2205" s="10" t="s">
        <v>33</v>
      </c>
      <c r="BP2205" s="10" t="s">
        <v>33</v>
      </c>
      <c r="BQ2205" s="10" t="s">
        <v>33</v>
      </c>
      <c r="BR2205" s="10" t="s">
        <v>33</v>
      </c>
      <c r="BS2205" s="11" t="s">
        <v>33</v>
      </c>
      <c r="BT2205" s="11" t="s">
        <v>33</v>
      </c>
      <c r="BU2205" s="10">
        <v>2205</v>
      </c>
    </row>
    <row r="2206" spans="1:73" s="10" customFormat="1" x14ac:dyDescent="0.45">
      <c r="A2206" s="10" t="s">
        <v>33</v>
      </c>
      <c r="D2206" s="10" t="s">
        <v>33</v>
      </c>
      <c r="E2206" s="10">
        <v>2201</v>
      </c>
      <c r="F2206" s="10">
        <v>2131</v>
      </c>
      <c r="H2206" s="10">
        <v>563</v>
      </c>
      <c r="J2206" s="10" t="s">
        <v>33</v>
      </c>
      <c r="K2206" s="10" t="s">
        <v>95</v>
      </c>
      <c r="L2206" s="10" t="s">
        <v>33</v>
      </c>
      <c r="M2206" s="10">
        <v>3.1622776601683791E-2</v>
      </c>
      <c r="N2206" s="10">
        <v>3.1622776601683791E-2</v>
      </c>
      <c r="T2206" s="10">
        <v>0</v>
      </c>
      <c r="W2206" s="10">
        <v>0</v>
      </c>
      <c r="X2206" s="10">
        <v>0</v>
      </c>
      <c r="Y2206" s="10">
        <v>0</v>
      </c>
      <c r="AB2206" s="10">
        <v>0</v>
      </c>
      <c r="AC2206" s="10">
        <v>0</v>
      </c>
      <c r="AD2206" s="10">
        <v>0</v>
      </c>
      <c r="AE2206" s="10">
        <v>0</v>
      </c>
      <c r="AH2206" s="10">
        <v>1</v>
      </c>
      <c r="AJ2206" s="10" t="s">
        <v>33</v>
      </c>
      <c r="AK2206" s="10">
        <v>3.1622776601683791E-2</v>
      </c>
      <c r="AL2206" s="10">
        <v>0</v>
      </c>
      <c r="AM2206" s="10">
        <v>0</v>
      </c>
      <c r="AN2206" s="10">
        <v>0</v>
      </c>
      <c r="AO2206" s="10">
        <v>0</v>
      </c>
      <c r="AQ2206" s="10">
        <v>2.376514987435728E-2</v>
      </c>
      <c r="AR2206" s="10">
        <v>3.4048078550971764E-2</v>
      </c>
      <c r="AS2206" s="10">
        <v>6.8507545868789821E-2</v>
      </c>
      <c r="AT2206" s="10">
        <v>0.55848102204739614</v>
      </c>
      <c r="AU2206" s="10">
        <v>7.7696628792754182E-3</v>
      </c>
      <c r="AV2206" s="10">
        <v>0.4327475959336417</v>
      </c>
      <c r="AW2206" s="10">
        <v>0.99899828086031328</v>
      </c>
      <c r="AX2206" s="10" t="s">
        <v>33</v>
      </c>
      <c r="AY2206" s="10" t="s">
        <v>33</v>
      </c>
      <c r="AZ2206" s="10" t="s">
        <v>33</v>
      </c>
      <c r="BA2206" s="10" t="s">
        <v>33</v>
      </c>
      <c r="BB2206" s="10">
        <v>2201</v>
      </c>
      <c r="BC2206" s="10">
        <v>2131</v>
      </c>
      <c r="BE2206" s="10" t="s">
        <v>464</v>
      </c>
      <c r="BF2206" s="10" t="s">
        <v>3307</v>
      </c>
      <c r="BG2206" s="10">
        <v>3.9958167659391846E-3</v>
      </c>
      <c r="BH2206" s="13">
        <v>1.0767447535988508</v>
      </c>
      <c r="BI2206" s="10">
        <v>186</v>
      </c>
      <c r="BJ2206" s="10" t="s">
        <v>33</v>
      </c>
      <c r="BL2206" s="10" t="s">
        <v>33</v>
      </c>
      <c r="BM2206" s="10" t="s">
        <v>33</v>
      </c>
      <c r="BP2206" s="10" t="s">
        <v>33</v>
      </c>
      <c r="BQ2206" s="10" t="s">
        <v>33</v>
      </c>
      <c r="BR2206" s="10" t="s">
        <v>33</v>
      </c>
      <c r="BS2206" s="11" t="s">
        <v>33</v>
      </c>
      <c r="BT2206" s="11" t="s">
        <v>33</v>
      </c>
      <c r="BU2206" s="10">
        <v>2206</v>
      </c>
    </row>
    <row r="2207" spans="1:73" s="10" customFormat="1" x14ac:dyDescent="0.45">
      <c r="A2207" s="10" t="s">
        <v>33</v>
      </c>
      <c r="D2207" s="10" t="s">
        <v>33</v>
      </c>
      <c r="E2207" s="10">
        <v>2201</v>
      </c>
      <c r="F2207" s="10">
        <v>2182</v>
      </c>
      <c r="H2207" s="10">
        <v>573</v>
      </c>
      <c r="J2207" s="10" t="s">
        <v>33</v>
      </c>
      <c r="K2207" s="10" t="s">
        <v>63</v>
      </c>
      <c r="L2207" s="10" t="s">
        <v>33</v>
      </c>
      <c r="M2207" s="10">
        <v>1.4142135623730951E-2</v>
      </c>
      <c r="N2207" s="10">
        <v>1.4142135623730951E-2</v>
      </c>
      <c r="T2207" s="10">
        <v>0</v>
      </c>
      <c r="W2207" s="10">
        <v>0</v>
      </c>
      <c r="X2207" s="10">
        <v>0</v>
      </c>
      <c r="Y2207" s="10">
        <v>0</v>
      </c>
      <c r="AB2207" s="10">
        <v>0</v>
      </c>
      <c r="AC2207" s="10">
        <v>0</v>
      </c>
      <c r="AD2207" s="10">
        <v>0</v>
      </c>
      <c r="AE2207" s="10">
        <v>0</v>
      </c>
      <c r="AH2207" s="10">
        <v>1</v>
      </c>
      <c r="AJ2207" s="10" t="s">
        <v>33</v>
      </c>
      <c r="AK2207" s="10">
        <v>1.4142135623730951E-2</v>
      </c>
      <c r="AL2207" s="10">
        <v>0</v>
      </c>
      <c r="AM2207" s="10">
        <v>0</v>
      </c>
      <c r="AN2207" s="10">
        <v>0</v>
      </c>
      <c r="AO2207" s="10">
        <v>0</v>
      </c>
      <c r="AQ2207" s="10">
        <v>7.0371541121306558E-3</v>
      </c>
      <c r="AR2207" s="10">
        <v>1.1662400344573283E-2</v>
      </c>
      <c r="AS2207" s="10">
        <v>2.1866273807162731E-2</v>
      </c>
      <c r="AT2207" s="10">
        <v>0.1653731216350704</v>
      </c>
      <c r="AU2207" s="10">
        <v>8.8141186002079156E-3</v>
      </c>
      <c r="AV2207" s="10">
        <v>0.11424020379462234</v>
      </c>
      <c r="AW2207" s="10">
        <v>0.28842744402990067</v>
      </c>
      <c r="AX2207" s="10" t="s">
        <v>33</v>
      </c>
      <c r="AY2207" s="10" t="s">
        <v>33</v>
      </c>
      <c r="AZ2207" s="10" t="s">
        <v>33</v>
      </c>
      <c r="BA2207" s="10" t="s">
        <v>33</v>
      </c>
      <c r="BB2207" s="10">
        <v>2201</v>
      </c>
      <c r="BC2207" s="10">
        <v>2182</v>
      </c>
      <c r="BE2207" s="10" t="s">
        <v>464</v>
      </c>
      <c r="BF2207" s="10" t="s">
        <v>3308</v>
      </c>
      <c r="BG2207" s="10">
        <v>1.2753868552614835E-3</v>
      </c>
      <c r="BH2207" s="13">
        <v>0.541852111038018</v>
      </c>
      <c r="BI2207" s="10">
        <v>187</v>
      </c>
      <c r="BJ2207" s="10" t="s">
        <v>33</v>
      </c>
      <c r="BL2207" s="10" t="s">
        <v>33</v>
      </c>
      <c r="BM2207" s="10" t="s">
        <v>33</v>
      </c>
      <c r="BP2207" s="10" t="s">
        <v>33</v>
      </c>
      <c r="BQ2207" s="10" t="s">
        <v>33</v>
      </c>
      <c r="BR2207" s="10" t="s">
        <v>33</v>
      </c>
      <c r="BS2207" s="11" t="s">
        <v>33</v>
      </c>
      <c r="BT2207" s="11" t="s">
        <v>33</v>
      </c>
      <c r="BU2207" s="10">
        <v>2207</v>
      </c>
    </row>
    <row r="2208" spans="1:73" s="10" customFormat="1" x14ac:dyDescent="0.45">
      <c r="A2208" s="10">
        <v>577</v>
      </c>
      <c r="D2208" s="10">
        <v>2214</v>
      </c>
      <c r="E2208" s="10" t="s">
        <v>33</v>
      </c>
      <c r="F2208" s="10">
        <v>2106</v>
      </c>
      <c r="H2208" s="10" t="s">
        <v>33</v>
      </c>
      <c r="J2208" s="10" t="s">
        <v>465</v>
      </c>
      <c r="K2208" s="10">
        <v>0</v>
      </c>
      <c r="L2208" s="10">
        <v>1</v>
      </c>
      <c r="M2208" s="10" t="s">
        <v>33</v>
      </c>
      <c r="N2208" s="10">
        <v>1</v>
      </c>
      <c r="T2208" s="10">
        <v>0.28284271247461906</v>
      </c>
      <c r="W2208" s="10">
        <v>0.1944543648263006</v>
      </c>
      <c r="X2208" s="10" t="s">
        <v>35</v>
      </c>
      <c r="Y2208" s="10">
        <v>7.0710678118654766E-2</v>
      </c>
      <c r="AB2208" s="10">
        <v>0.11384419177103418</v>
      </c>
      <c r="AC2208" s="10">
        <v>1.4999999999999999E-2</v>
      </c>
      <c r="AD2208" s="10">
        <v>0</v>
      </c>
      <c r="AE2208" s="10">
        <v>0</v>
      </c>
      <c r="AH2208" s="10">
        <v>1</v>
      </c>
      <c r="AJ2208" s="10">
        <v>1</v>
      </c>
      <c r="AK2208" s="10">
        <v>1</v>
      </c>
      <c r="AL2208" s="10">
        <v>0.28284271247461906</v>
      </c>
      <c r="AM2208" s="10">
        <v>0.1944543648263006</v>
      </c>
      <c r="AN2208" s="10">
        <v>1.4999999999999999E-2</v>
      </c>
      <c r="AO2208" s="10">
        <v>0</v>
      </c>
      <c r="AQ2208" s="10">
        <v>1.6530108381332569</v>
      </c>
      <c r="AR2208" s="10">
        <v>6.4404732270055769</v>
      </c>
      <c r="AS2208" s="10">
        <v>8.8373389422987998</v>
      </c>
      <c r="AT2208" s="10">
        <v>38.845754696131536</v>
      </c>
      <c r="AU2208" s="10">
        <v>0.47714761018856866</v>
      </c>
      <c r="AV2208" s="10">
        <v>95.889143803007101</v>
      </c>
      <c r="AW2208" s="10">
        <v>135.21204610932722</v>
      </c>
      <c r="AX2208" s="10">
        <v>4.0249223594996213E-2</v>
      </c>
      <c r="AY2208" s="10">
        <v>3.6837170355388915</v>
      </c>
      <c r="AZ2208" s="10" t="s">
        <v>33</v>
      </c>
      <c r="BA2208" s="10">
        <v>2214</v>
      </c>
      <c r="BB2208" s="10" t="s">
        <v>33</v>
      </c>
      <c r="BC2208" s="10">
        <v>2106</v>
      </c>
      <c r="BE2208" s="10" t="s">
        <v>33</v>
      </c>
      <c r="BF2208" s="10" t="s">
        <v>33</v>
      </c>
      <c r="BG2208" s="10" t="s">
        <v>33</v>
      </c>
      <c r="BH2208" s="13" t="s">
        <v>33</v>
      </c>
      <c r="BI2208" s="10" t="s">
        <v>33</v>
      </c>
      <c r="BJ2208" s="10" t="s">
        <v>33</v>
      </c>
      <c r="BL2208" s="10" t="s">
        <v>33</v>
      </c>
      <c r="BM2208" s="10" t="s">
        <v>33</v>
      </c>
      <c r="BP2208" s="10" t="s">
        <v>33</v>
      </c>
      <c r="BQ2208" s="10">
        <v>0</v>
      </c>
      <c r="BR2208" s="10" t="s">
        <v>465</v>
      </c>
      <c r="BS2208" s="11">
        <v>8.8373389422987998</v>
      </c>
      <c r="BT2208" s="11">
        <v>135.21204610932722</v>
      </c>
      <c r="BU2208" s="10">
        <v>2208</v>
      </c>
    </row>
    <row r="2209" spans="1:73" s="10" customFormat="1" x14ac:dyDescent="0.45">
      <c r="A2209" s="10" t="s">
        <v>33</v>
      </c>
      <c r="D2209" s="10" t="s">
        <v>33</v>
      </c>
      <c r="E2209" s="10">
        <v>2208</v>
      </c>
      <c r="F2209" s="10">
        <v>2338</v>
      </c>
      <c r="H2209" s="10">
        <v>602</v>
      </c>
      <c r="J2209" s="10" t="s">
        <v>33</v>
      </c>
      <c r="K2209" s="10" t="s">
        <v>71</v>
      </c>
      <c r="L2209" s="10" t="s">
        <v>33</v>
      </c>
      <c r="M2209" s="10">
        <v>0.54772255750516607</v>
      </c>
      <c r="N2209" s="10">
        <v>0.54772255750516607</v>
      </c>
      <c r="T2209" s="10">
        <v>0</v>
      </c>
      <c r="W2209" s="10">
        <v>0</v>
      </c>
      <c r="X2209" s="10">
        <v>0</v>
      </c>
      <c r="Y2209" s="10">
        <v>0</v>
      </c>
      <c r="AB2209" s="10">
        <v>0</v>
      </c>
      <c r="AC2209" s="10">
        <v>0</v>
      </c>
      <c r="AD2209" s="10">
        <v>0</v>
      </c>
      <c r="AE2209" s="10">
        <v>0</v>
      </c>
      <c r="AH2209" s="10">
        <v>1</v>
      </c>
      <c r="AJ2209" s="10" t="s">
        <v>33</v>
      </c>
      <c r="AK2209" s="10">
        <v>0.54772255750516607</v>
      </c>
      <c r="AL2209" s="10">
        <v>0</v>
      </c>
      <c r="AM2209" s="10">
        <v>0</v>
      </c>
      <c r="AN2209" s="10">
        <v>0</v>
      </c>
      <c r="AO2209" s="10">
        <v>0</v>
      </c>
      <c r="AQ2209" s="10">
        <v>1.3570522666402294</v>
      </c>
      <c r="AR2209" s="10">
        <v>6.2116692296944693</v>
      </c>
      <c r="AS2209" s="10">
        <v>8.1793950163228022</v>
      </c>
      <c r="AT2209" s="10">
        <v>31.890728266045389</v>
      </c>
      <c r="AU2209" s="10">
        <v>0.35671276965542809</v>
      </c>
      <c r="AV2209" s="10">
        <v>94.920380299458188</v>
      </c>
      <c r="AW2209" s="10">
        <v>127.167821335159</v>
      </c>
      <c r="AX2209" s="10" t="s">
        <v>33</v>
      </c>
      <c r="AY2209" s="10" t="s">
        <v>33</v>
      </c>
      <c r="AZ2209" s="10" t="s">
        <v>33</v>
      </c>
      <c r="BA2209" s="10" t="s">
        <v>33</v>
      </c>
      <c r="BB2209" s="10">
        <v>2208</v>
      </c>
      <c r="BC2209" s="10">
        <v>2338</v>
      </c>
      <c r="BE2209" s="10" t="s">
        <v>465</v>
      </c>
      <c r="BF2209" s="10" t="s">
        <v>3309</v>
      </c>
      <c r="BG2209" s="10">
        <v>0.32921429888377418</v>
      </c>
      <c r="BH2209" s="13">
        <v>17.958698095890899</v>
      </c>
      <c r="BI2209" s="10">
        <v>189</v>
      </c>
      <c r="BJ2209" s="10" t="s">
        <v>33</v>
      </c>
      <c r="BL2209" s="10" t="s">
        <v>33</v>
      </c>
      <c r="BM2209" s="10" t="s">
        <v>33</v>
      </c>
      <c r="BP2209" s="10" t="s">
        <v>33</v>
      </c>
      <c r="BQ2209" s="10" t="s">
        <v>33</v>
      </c>
      <c r="BR2209" s="10" t="s">
        <v>33</v>
      </c>
      <c r="BS2209" s="11" t="s">
        <v>33</v>
      </c>
      <c r="BT2209" s="11" t="s">
        <v>33</v>
      </c>
      <c r="BU2209" s="10">
        <v>2209</v>
      </c>
    </row>
    <row r="2210" spans="1:73" s="10" customFormat="1" x14ac:dyDescent="0.45">
      <c r="A2210" s="10" t="s">
        <v>33</v>
      </c>
      <c r="D2210" s="10" t="s">
        <v>33</v>
      </c>
      <c r="E2210" s="10">
        <v>2208</v>
      </c>
      <c r="F2210" s="10">
        <v>2043</v>
      </c>
      <c r="H2210" s="10">
        <v>544</v>
      </c>
      <c r="J2210" s="10" t="s">
        <v>33</v>
      </c>
      <c r="K2210" s="10" t="s">
        <v>37</v>
      </c>
      <c r="L2210" s="10" t="s">
        <v>33</v>
      </c>
      <c r="M2210" s="10">
        <v>0.2449489742783178</v>
      </c>
      <c r="N2210" s="10">
        <v>0.2449489742783178</v>
      </c>
      <c r="T2210" s="10">
        <v>0</v>
      </c>
      <c r="W2210" s="10">
        <v>0</v>
      </c>
      <c r="X2210" s="10">
        <v>0</v>
      </c>
      <c r="Y2210" s="10">
        <v>0</v>
      </c>
      <c r="AB2210" s="10">
        <v>0</v>
      </c>
      <c r="AC2210" s="10">
        <v>0</v>
      </c>
      <c r="AD2210" s="10">
        <v>0</v>
      </c>
      <c r="AE2210" s="10">
        <v>0</v>
      </c>
      <c r="AH2210" s="10">
        <v>1</v>
      </c>
      <c r="AJ2210" s="10" t="s">
        <v>33</v>
      </c>
      <c r="AK2210" s="10">
        <v>0.2449489742783178</v>
      </c>
      <c r="AL2210" s="10">
        <v>0</v>
      </c>
      <c r="AM2210" s="10">
        <v>0</v>
      </c>
      <c r="AN2210" s="10">
        <v>0</v>
      </c>
      <c r="AO2210" s="10">
        <v>0</v>
      </c>
      <c r="AQ2210" s="10">
        <v>0</v>
      </c>
      <c r="AR2210" s="10">
        <v>0</v>
      </c>
      <c r="AS2210" s="10">
        <v>0</v>
      </c>
      <c r="AT2210" s="10">
        <v>0</v>
      </c>
      <c r="AU2210" s="10">
        <v>0</v>
      </c>
      <c r="AV2210" s="10">
        <v>0.2449489742783178</v>
      </c>
      <c r="AW2210" s="10">
        <v>0.2449489742783178</v>
      </c>
      <c r="AX2210" s="10" t="s">
        <v>33</v>
      </c>
      <c r="AY2210" s="10" t="s">
        <v>33</v>
      </c>
      <c r="AZ2210" s="10" t="s">
        <v>33</v>
      </c>
      <c r="BA2210" s="10" t="s">
        <v>33</v>
      </c>
      <c r="BB2210" s="10">
        <v>2208</v>
      </c>
      <c r="BC2210" s="10">
        <v>2043</v>
      </c>
      <c r="BE2210" s="10" t="s">
        <v>465</v>
      </c>
      <c r="BF2210" s="10" t="s">
        <v>3310</v>
      </c>
      <c r="BG2210" s="10">
        <v>0</v>
      </c>
      <c r="BH2210" s="13">
        <v>0.11709550853161989</v>
      </c>
      <c r="BI2210" s="10">
        <v>190</v>
      </c>
      <c r="BJ2210" s="10" t="s">
        <v>33</v>
      </c>
      <c r="BL2210" s="10" t="s">
        <v>33</v>
      </c>
      <c r="BM2210" s="10" t="s">
        <v>33</v>
      </c>
      <c r="BP2210" s="10" t="s">
        <v>33</v>
      </c>
      <c r="BQ2210" s="10" t="s">
        <v>33</v>
      </c>
      <c r="BR2210" s="10" t="s">
        <v>33</v>
      </c>
      <c r="BS2210" s="11" t="s">
        <v>33</v>
      </c>
      <c r="BT2210" s="11" t="s">
        <v>33</v>
      </c>
      <c r="BU2210" s="10">
        <v>2210</v>
      </c>
    </row>
    <row r="2211" spans="1:73" s="10" customFormat="1" x14ac:dyDescent="0.45">
      <c r="A2211" s="10" t="s">
        <v>33</v>
      </c>
      <c r="D2211" s="10" t="s">
        <v>33</v>
      </c>
      <c r="E2211" s="10">
        <v>2208</v>
      </c>
      <c r="F2211" s="10">
        <v>2044</v>
      </c>
      <c r="H2211" s="10">
        <v>545</v>
      </c>
      <c r="J2211" s="10" t="s">
        <v>33</v>
      </c>
      <c r="K2211" s="10" t="s">
        <v>42</v>
      </c>
      <c r="L2211" s="10" t="s">
        <v>33</v>
      </c>
      <c r="M2211" s="10">
        <v>0.4898979485566356</v>
      </c>
      <c r="N2211" s="10">
        <v>0.4898979485566356</v>
      </c>
      <c r="T2211" s="10">
        <v>0</v>
      </c>
      <c r="W2211" s="10">
        <v>0</v>
      </c>
      <c r="X2211" s="10">
        <v>0</v>
      </c>
      <c r="Y2211" s="10">
        <v>0</v>
      </c>
      <c r="AB2211" s="10">
        <v>0</v>
      </c>
      <c r="AC2211" s="10">
        <v>0</v>
      </c>
      <c r="AD2211" s="10">
        <v>0</v>
      </c>
      <c r="AE2211" s="10">
        <v>0</v>
      </c>
      <c r="AH2211" s="10">
        <v>1</v>
      </c>
      <c r="AJ2211" s="10" t="s">
        <v>33</v>
      </c>
      <c r="AK2211" s="10">
        <v>0.4898979485566356</v>
      </c>
      <c r="AL2211" s="10">
        <v>0</v>
      </c>
      <c r="AM2211" s="10">
        <v>0</v>
      </c>
      <c r="AN2211" s="10">
        <v>0</v>
      </c>
      <c r="AO2211" s="10">
        <v>0</v>
      </c>
      <c r="AQ2211" s="10">
        <v>0</v>
      </c>
      <c r="AR2211" s="10">
        <v>0</v>
      </c>
      <c r="AS2211" s="10">
        <v>0</v>
      </c>
      <c r="AT2211" s="10">
        <v>0</v>
      </c>
      <c r="AU2211" s="10">
        <v>0</v>
      </c>
      <c r="AV2211" s="10">
        <v>0.4898979485566356</v>
      </c>
      <c r="AW2211" s="10">
        <v>0.4898979485566356</v>
      </c>
      <c r="AX2211" s="10" t="s">
        <v>33</v>
      </c>
      <c r="AY2211" s="10" t="s">
        <v>33</v>
      </c>
      <c r="AZ2211" s="10" t="s">
        <v>33</v>
      </c>
      <c r="BA2211" s="10" t="s">
        <v>33</v>
      </c>
      <c r="BB2211" s="10">
        <v>2208</v>
      </c>
      <c r="BC2211" s="10">
        <v>2044</v>
      </c>
      <c r="BE2211" s="10" t="s">
        <v>465</v>
      </c>
      <c r="BF2211" s="10" t="s">
        <v>3311</v>
      </c>
      <c r="BG2211" s="10">
        <v>0</v>
      </c>
      <c r="BH2211" s="13">
        <v>0.23419101706323978</v>
      </c>
      <c r="BI2211" s="10">
        <v>191</v>
      </c>
      <c r="BJ2211" s="10" t="s">
        <v>33</v>
      </c>
      <c r="BL2211" s="10" t="s">
        <v>33</v>
      </c>
      <c r="BM2211" s="10" t="s">
        <v>33</v>
      </c>
      <c r="BP2211" s="10" t="s">
        <v>33</v>
      </c>
      <c r="BQ2211" s="10" t="s">
        <v>33</v>
      </c>
      <c r="BR2211" s="10" t="s">
        <v>33</v>
      </c>
      <c r="BS2211" s="11" t="s">
        <v>33</v>
      </c>
      <c r="BT2211" s="11" t="s">
        <v>33</v>
      </c>
      <c r="BU2211" s="10">
        <v>2211</v>
      </c>
    </row>
    <row r="2212" spans="1:73" s="10" customFormat="1" x14ac:dyDescent="0.45">
      <c r="A2212" s="10" t="s">
        <v>33</v>
      </c>
      <c r="D2212" s="10" t="s">
        <v>33</v>
      </c>
      <c r="E2212" s="10">
        <v>2208</v>
      </c>
      <c r="F2212" s="10">
        <v>2131</v>
      </c>
      <c r="H2212" s="10">
        <v>563</v>
      </c>
      <c r="J2212" s="10" t="s">
        <v>33</v>
      </c>
      <c r="K2212" s="10" t="s">
        <v>95</v>
      </c>
      <c r="L2212" s="10" t="s">
        <v>33</v>
      </c>
      <c r="M2212" s="10">
        <v>1.4142135623730951E-2</v>
      </c>
      <c r="N2212" s="10">
        <v>1.4142135623730951E-2</v>
      </c>
      <c r="T2212" s="10">
        <v>0</v>
      </c>
      <c r="W2212" s="10">
        <v>0</v>
      </c>
      <c r="X2212" s="10">
        <v>0</v>
      </c>
      <c r="Y2212" s="10">
        <v>0</v>
      </c>
      <c r="AB2212" s="10">
        <v>0</v>
      </c>
      <c r="AC2212" s="10">
        <v>0</v>
      </c>
      <c r="AD2212" s="10">
        <v>0</v>
      </c>
      <c r="AE2212" s="10">
        <v>0</v>
      </c>
      <c r="AH2212" s="10">
        <v>1</v>
      </c>
      <c r="AJ2212" s="10" t="s">
        <v>33</v>
      </c>
      <c r="AK2212" s="10">
        <v>1.4142135623730951E-2</v>
      </c>
      <c r="AL2212" s="10">
        <v>0</v>
      </c>
      <c r="AM2212" s="10">
        <v>0</v>
      </c>
      <c r="AN2212" s="10">
        <v>0</v>
      </c>
      <c r="AO2212" s="10">
        <v>0</v>
      </c>
      <c r="AQ2212" s="10">
        <v>1.0628098122906694E-2</v>
      </c>
      <c r="AR2212" s="10">
        <v>1.5226763628645081E-2</v>
      </c>
      <c r="AS2212" s="10">
        <v>3.0637505906859788E-2</v>
      </c>
      <c r="AT2212" s="10">
        <v>0.2497603058883073</v>
      </c>
      <c r="AU2212" s="10">
        <v>3.4746988720633157E-3</v>
      </c>
      <c r="AV2212" s="10">
        <v>0.19353060832144692</v>
      </c>
      <c r="AW2212" s="10">
        <v>0.44676561308181756</v>
      </c>
      <c r="AX2212" s="10" t="s">
        <v>33</v>
      </c>
      <c r="AY2212" s="10" t="s">
        <v>33</v>
      </c>
      <c r="AZ2212" s="10" t="s">
        <v>33</v>
      </c>
      <c r="BA2212" s="10" t="s">
        <v>33</v>
      </c>
      <c r="BB2212" s="10">
        <v>2208</v>
      </c>
      <c r="BC2212" s="10">
        <v>2131</v>
      </c>
      <c r="BE2212" s="10" t="s">
        <v>465</v>
      </c>
      <c r="BF2212" s="10" t="s">
        <v>3312</v>
      </c>
      <c r="BG2212" s="10">
        <v>1.2331358256382169E-3</v>
      </c>
      <c r="BH2212" s="13">
        <v>3.5333167224648729E-2</v>
      </c>
      <c r="BI2212" s="10">
        <v>192</v>
      </c>
      <c r="BJ2212" s="10" t="s">
        <v>33</v>
      </c>
      <c r="BL2212" s="10" t="s">
        <v>33</v>
      </c>
      <c r="BM2212" s="10" t="s">
        <v>33</v>
      </c>
      <c r="BP2212" s="10" t="s">
        <v>33</v>
      </c>
      <c r="BQ2212" s="10" t="s">
        <v>33</v>
      </c>
      <c r="BR2212" s="10" t="s">
        <v>33</v>
      </c>
      <c r="BS2212" s="11" t="s">
        <v>33</v>
      </c>
      <c r="BT2212" s="11" t="s">
        <v>33</v>
      </c>
      <c r="BU2212" s="10">
        <v>2212</v>
      </c>
    </row>
    <row r="2213" spans="1:73" s="10" customFormat="1" x14ac:dyDescent="0.45">
      <c r="A2213" s="10" t="s">
        <v>33</v>
      </c>
      <c r="D2213" s="10" t="s">
        <v>33</v>
      </c>
      <c r="E2213" s="10">
        <v>2208</v>
      </c>
      <c r="F2213" s="10">
        <v>2182</v>
      </c>
      <c r="H2213" s="10">
        <v>573</v>
      </c>
      <c r="J2213" s="10" t="s">
        <v>33</v>
      </c>
      <c r="K2213" s="10" t="s">
        <v>63</v>
      </c>
      <c r="L2213" s="10" t="s">
        <v>33</v>
      </c>
      <c r="M2213" s="10">
        <v>4.9994999999999996E-3</v>
      </c>
      <c r="N2213" s="10">
        <v>4.9994999999999996E-3</v>
      </c>
      <c r="T2213" s="10">
        <v>0</v>
      </c>
      <c r="W2213" s="10">
        <v>0</v>
      </c>
      <c r="X2213" s="10">
        <v>0</v>
      </c>
      <c r="Y2213" s="10">
        <v>0</v>
      </c>
      <c r="AB2213" s="10">
        <v>0</v>
      </c>
      <c r="AC2213" s="10">
        <v>0</v>
      </c>
      <c r="AD2213" s="10">
        <v>0</v>
      </c>
      <c r="AE2213" s="10">
        <v>0</v>
      </c>
      <c r="AH2213" s="10">
        <v>1</v>
      </c>
      <c r="AJ2213" s="10" t="s">
        <v>33</v>
      </c>
      <c r="AK2213" s="10">
        <v>4.9994999999999996E-3</v>
      </c>
      <c r="AL2213" s="10">
        <v>0</v>
      </c>
      <c r="AM2213" s="10">
        <v>0</v>
      </c>
      <c r="AN2213" s="10">
        <v>0</v>
      </c>
      <c r="AO2213" s="10">
        <v>0</v>
      </c>
      <c r="AQ2213" s="10">
        <v>2.4877608955015452E-3</v>
      </c>
      <c r="AR2213" s="10">
        <v>4.1228688561616199E-3</v>
      </c>
      <c r="AS2213" s="10">
        <v>7.7301221546388597E-3</v>
      </c>
      <c r="AT2213" s="10">
        <v>5.8462381044286311E-2</v>
      </c>
      <c r="AU2213" s="10">
        <v>3.1159498900431288E-3</v>
      </c>
      <c r="AV2213" s="10">
        <v>4.0385972392515936E-2</v>
      </c>
      <c r="AW2213" s="10">
        <v>0.10196430332684538</v>
      </c>
      <c r="AX2213" s="10" t="s">
        <v>33</v>
      </c>
      <c r="AY2213" s="10" t="s">
        <v>33</v>
      </c>
      <c r="AZ2213" s="10" t="s">
        <v>33</v>
      </c>
      <c r="BA2213" s="10" t="s">
        <v>33</v>
      </c>
      <c r="BB2213" s="10">
        <v>2208</v>
      </c>
      <c r="BC2213" s="10">
        <v>2182</v>
      </c>
      <c r="BE2213" s="10" t="s">
        <v>465</v>
      </c>
      <c r="BF2213" s="10" t="s">
        <v>3313</v>
      </c>
      <c r="BG2213" s="10">
        <v>3.1113141501869338E-4</v>
      </c>
      <c r="BH2213" s="13">
        <v>1.4055527566078523E-2</v>
      </c>
      <c r="BI2213" s="10">
        <v>193</v>
      </c>
      <c r="BJ2213" s="10" t="s">
        <v>33</v>
      </c>
      <c r="BL2213" s="10" t="s">
        <v>33</v>
      </c>
      <c r="BM2213" s="10" t="s">
        <v>33</v>
      </c>
      <c r="BP2213" s="10" t="s">
        <v>33</v>
      </c>
      <c r="BQ2213" s="10" t="s">
        <v>33</v>
      </c>
      <c r="BR2213" s="10" t="s">
        <v>33</v>
      </c>
      <c r="BS2213" s="11" t="s">
        <v>33</v>
      </c>
      <c r="BT2213" s="11" t="s">
        <v>33</v>
      </c>
      <c r="BU2213" s="10">
        <v>2213</v>
      </c>
    </row>
    <row r="2214" spans="1:73" s="10" customFormat="1" x14ac:dyDescent="0.45">
      <c r="A2214" s="10">
        <v>578</v>
      </c>
      <c r="D2214" s="10">
        <v>2216</v>
      </c>
      <c r="E2214" s="10" t="s">
        <v>33</v>
      </c>
      <c r="F2214" s="10">
        <v>2107</v>
      </c>
      <c r="H2214" s="10" t="s">
        <v>33</v>
      </c>
      <c r="J2214" s="10" t="s">
        <v>59</v>
      </c>
      <c r="K2214" s="10">
        <v>0</v>
      </c>
      <c r="L2214" s="10">
        <v>1</v>
      </c>
      <c r="M2214" s="10" t="s">
        <v>33</v>
      </c>
      <c r="N2214" s="10">
        <v>1</v>
      </c>
      <c r="T2214" s="10">
        <v>0</v>
      </c>
      <c r="W2214" s="10">
        <v>0</v>
      </c>
      <c r="X2214" s="10">
        <v>0</v>
      </c>
      <c r="Y2214" s="10">
        <v>0</v>
      </c>
      <c r="AB2214" s="10">
        <v>0</v>
      </c>
      <c r="AC2214" s="10">
        <v>0</v>
      </c>
      <c r="AD2214" s="10">
        <v>0</v>
      </c>
      <c r="AE2214" s="10">
        <v>0</v>
      </c>
      <c r="AH2214" s="10">
        <v>1</v>
      </c>
      <c r="AJ2214" s="10">
        <v>1</v>
      </c>
      <c r="AK2214" s="10">
        <v>1</v>
      </c>
      <c r="AL2214" s="10">
        <v>0</v>
      </c>
      <c r="AM2214" s="10">
        <v>0</v>
      </c>
      <c r="AN2214" s="10">
        <v>0</v>
      </c>
      <c r="AO2214" s="10">
        <v>0</v>
      </c>
      <c r="AQ2214" s="10">
        <v>18.028925552457292</v>
      </c>
      <c r="AR2214" s="10">
        <v>33.17904831767175</v>
      </c>
      <c r="AS2214" s="10">
        <v>59.320990368734826</v>
      </c>
      <c r="AT2214" s="10">
        <v>423.67975048274633</v>
      </c>
      <c r="AU2214" s="10">
        <v>2.2051840045910103</v>
      </c>
      <c r="AV2214" s="10">
        <v>614.34311858371223</v>
      </c>
      <c r="AW2214" s="10">
        <v>1040.2280530710495</v>
      </c>
      <c r="AX2214" s="10">
        <v>4.9295030175464945E-2</v>
      </c>
      <c r="AY2214" s="10">
        <v>18.936302120530293</v>
      </c>
      <c r="AZ2214" s="10" t="s">
        <v>33</v>
      </c>
      <c r="BA2214" s="10">
        <v>2216</v>
      </c>
      <c r="BB2214" s="10" t="s">
        <v>33</v>
      </c>
      <c r="BC2214" s="10">
        <v>2107</v>
      </c>
      <c r="BE2214" s="10" t="s">
        <v>33</v>
      </c>
      <c r="BF2214" s="10" t="s">
        <v>33</v>
      </c>
      <c r="BG2214" s="10" t="s">
        <v>33</v>
      </c>
      <c r="BH2214" s="13" t="s">
        <v>33</v>
      </c>
      <c r="BI2214" s="10" t="s">
        <v>33</v>
      </c>
      <c r="BJ2214" s="10" t="s">
        <v>33</v>
      </c>
      <c r="BL2214" s="10" t="s">
        <v>33</v>
      </c>
      <c r="BM2214" s="10" t="s">
        <v>33</v>
      </c>
      <c r="BP2214" s="10" t="s">
        <v>33</v>
      </c>
      <c r="BQ2214" s="10">
        <v>0</v>
      </c>
      <c r="BR2214" s="10" t="s">
        <v>59</v>
      </c>
      <c r="BS2214" s="11">
        <v>59.320990368734826</v>
      </c>
      <c r="BT2214" s="11">
        <v>1040.2280530710495</v>
      </c>
      <c r="BU2214" s="10">
        <v>2214</v>
      </c>
    </row>
    <row r="2215" spans="1:73" s="10" customFormat="1" x14ac:dyDescent="0.45">
      <c r="A2215" s="10" t="s">
        <v>33</v>
      </c>
      <c r="D2215" s="10" t="s">
        <v>33</v>
      </c>
      <c r="E2215" s="10">
        <v>2214</v>
      </c>
      <c r="F2215" s="10">
        <v>2173</v>
      </c>
      <c r="H2215" s="10">
        <v>571</v>
      </c>
      <c r="J2215" s="10" t="s">
        <v>33</v>
      </c>
      <c r="K2215" s="10" t="s">
        <v>462</v>
      </c>
      <c r="L2215" s="10" t="s">
        <v>33</v>
      </c>
      <c r="M2215" s="10">
        <v>1</v>
      </c>
      <c r="N2215" s="10">
        <v>1</v>
      </c>
      <c r="T2215" s="10">
        <v>0</v>
      </c>
      <c r="W2215" s="10">
        <v>0</v>
      </c>
      <c r="X2215" s="10">
        <v>0</v>
      </c>
      <c r="Y2215" s="10">
        <v>0</v>
      </c>
      <c r="AB2215" s="10">
        <v>0</v>
      </c>
      <c r="AC2215" s="10">
        <v>0</v>
      </c>
      <c r="AD2215" s="10">
        <v>0</v>
      </c>
      <c r="AE2215" s="10">
        <v>0</v>
      </c>
      <c r="AH2215" s="10">
        <v>1</v>
      </c>
      <c r="AJ2215" s="10" t="s">
        <v>33</v>
      </c>
      <c r="AK2215" s="10">
        <v>1</v>
      </c>
      <c r="AL2215" s="10">
        <v>0</v>
      </c>
      <c r="AM2215" s="10">
        <v>0</v>
      </c>
      <c r="AN2215" s="10">
        <v>0</v>
      </c>
      <c r="AO2215" s="10">
        <v>0</v>
      </c>
      <c r="AQ2215" s="10">
        <v>18.028925552457292</v>
      </c>
      <c r="AR2215" s="10">
        <v>33.17904831767175</v>
      </c>
      <c r="AS2215" s="10">
        <v>59.320990368734826</v>
      </c>
      <c r="AT2215" s="10">
        <v>423.67975048274633</v>
      </c>
      <c r="AU2215" s="10">
        <v>2.2051840045910103</v>
      </c>
      <c r="AV2215" s="10">
        <v>614.34311858371223</v>
      </c>
      <c r="AW2215" s="10">
        <v>1040.2280530710495</v>
      </c>
      <c r="AX2215" s="10" t="s">
        <v>33</v>
      </c>
      <c r="AY2215" s="10" t="s">
        <v>33</v>
      </c>
      <c r="AZ2215" s="10" t="s">
        <v>33</v>
      </c>
      <c r="BA2215" s="10" t="s">
        <v>33</v>
      </c>
      <c r="BB2215" s="10">
        <v>2214</v>
      </c>
      <c r="BC2215" s="10">
        <v>2173</v>
      </c>
      <c r="BE2215" s="10" t="s">
        <v>59</v>
      </c>
      <c r="BF2215" s="10" t="s">
        <v>3314</v>
      </c>
      <c r="BG2215" s="10">
        <v>2.9242300102652488</v>
      </c>
      <c r="BH2215" s="13">
        <v>303.56379754043957</v>
      </c>
      <c r="BI2215" s="10">
        <v>195</v>
      </c>
      <c r="BJ2215" s="10" t="s">
        <v>33</v>
      </c>
      <c r="BL2215" s="10" t="s">
        <v>33</v>
      </c>
      <c r="BM2215" s="10" t="s">
        <v>33</v>
      </c>
      <c r="BP2215" s="10" t="s">
        <v>33</v>
      </c>
      <c r="BQ2215" s="10" t="s">
        <v>33</v>
      </c>
      <c r="BR2215" s="10" t="s">
        <v>33</v>
      </c>
      <c r="BS2215" s="11" t="s">
        <v>33</v>
      </c>
      <c r="BT2215" s="11" t="s">
        <v>33</v>
      </c>
      <c r="BU2215" s="10">
        <v>2215</v>
      </c>
    </row>
    <row r="2216" spans="1:73" s="10" customFormat="1" x14ac:dyDescent="0.45">
      <c r="A2216" s="10">
        <v>579</v>
      </c>
      <c r="D2216" s="10">
        <v>2223</v>
      </c>
      <c r="E2216" s="10" t="s">
        <v>33</v>
      </c>
      <c r="F2216" s="10">
        <v>2114</v>
      </c>
      <c r="H2216" s="10" t="s">
        <v>33</v>
      </c>
      <c r="J2216" s="10" t="s">
        <v>466</v>
      </c>
      <c r="K2216" s="10">
        <v>0</v>
      </c>
      <c r="L2216" s="10">
        <v>1</v>
      </c>
      <c r="M2216" s="10" t="s">
        <v>33</v>
      </c>
      <c r="N2216" s="10">
        <v>1</v>
      </c>
      <c r="T2216" s="10">
        <v>0.17320508075688773</v>
      </c>
      <c r="W2216" s="10">
        <v>0.1944543648263006</v>
      </c>
      <c r="X2216" s="10" t="s">
        <v>35</v>
      </c>
      <c r="Y2216" s="10">
        <v>7.0710678118654766E-2</v>
      </c>
      <c r="AB2216" s="10">
        <v>0.11384419177103418</v>
      </c>
      <c r="AC2216" s="10">
        <v>3.5000000000000003E-2</v>
      </c>
      <c r="AD2216" s="10">
        <v>0</v>
      </c>
      <c r="AE2216" s="10">
        <v>0</v>
      </c>
      <c r="AH2216" s="10">
        <v>1</v>
      </c>
      <c r="AJ2216" s="10">
        <v>1</v>
      </c>
      <c r="AK2216" s="10">
        <v>1</v>
      </c>
      <c r="AL2216" s="10">
        <v>0.17320508075688773</v>
      </c>
      <c r="AM2216" s="10">
        <v>0.1944543648263006</v>
      </c>
      <c r="AN2216" s="10">
        <v>3.5000000000000003E-2</v>
      </c>
      <c r="AO2216" s="10">
        <v>0</v>
      </c>
      <c r="AQ2216" s="10">
        <v>0.6583533113936646</v>
      </c>
      <c r="AR2216" s="10">
        <v>1.3193213447944021</v>
      </c>
      <c r="AS2216" s="10">
        <v>2.273933646315216</v>
      </c>
      <c r="AT2216" s="10">
        <v>15.471302817751118</v>
      </c>
      <c r="AU2216" s="10">
        <v>0.26164478705324734</v>
      </c>
      <c r="AV2216" s="10">
        <v>33.619817022228453</v>
      </c>
      <c r="AW2216" s="10">
        <v>49.352764627032819</v>
      </c>
      <c r="AX2216" s="10">
        <v>0.9700338309023574</v>
      </c>
      <c r="AY2216" s="10">
        <v>0.90490783100157124</v>
      </c>
      <c r="AZ2216" s="10" t="s">
        <v>33</v>
      </c>
      <c r="BA2216" s="10">
        <v>2223</v>
      </c>
      <c r="BB2216" s="10" t="s">
        <v>33</v>
      </c>
      <c r="BC2216" s="10">
        <v>2114</v>
      </c>
      <c r="BE2216" s="10" t="s">
        <v>33</v>
      </c>
      <c r="BF2216" s="10" t="s">
        <v>33</v>
      </c>
      <c r="BG2216" s="10" t="s">
        <v>33</v>
      </c>
      <c r="BH2216" s="13" t="s">
        <v>33</v>
      </c>
      <c r="BI2216" s="10" t="s">
        <v>33</v>
      </c>
      <c r="BJ2216" s="10" t="s">
        <v>33</v>
      </c>
      <c r="BL2216" s="10" t="s">
        <v>33</v>
      </c>
      <c r="BM2216" s="10" t="s">
        <v>33</v>
      </c>
      <c r="BP2216" s="10" t="s">
        <v>33</v>
      </c>
      <c r="BQ2216" s="10">
        <v>0</v>
      </c>
      <c r="BR2216" s="10" t="s">
        <v>466</v>
      </c>
      <c r="BS2216" s="11">
        <v>2.273933646315216</v>
      </c>
      <c r="BT2216" s="11">
        <v>49.352764627032819</v>
      </c>
      <c r="BU2216" s="10">
        <v>2216</v>
      </c>
    </row>
    <row r="2217" spans="1:73" s="10" customFormat="1" x14ac:dyDescent="0.45">
      <c r="A2217" s="10" t="s">
        <v>33</v>
      </c>
      <c r="D2217" s="10" t="s">
        <v>33</v>
      </c>
      <c r="E2217" s="10">
        <v>2216</v>
      </c>
      <c r="F2217" s="10">
        <v>2369</v>
      </c>
      <c r="H2217" s="10">
        <v>610</v>
      </c>
      <c r="J2217" s="10" t="s">
        <v>33</v>
      </c>
      <c r="K2217" s="10" t="s">
        <v>484</v>
      </c>
      <c r="L2217" s="10" t="s">
        <v>33</v>
      </c>
      <c r="M2217" s="10">
        <v>7.0710678118654766E-2</v>
      </c>
      <c r="N2217" s="10">
        <v>7.0710678118654766E-2</v>
      </c>
      <c r="T2217" s="10">
        <v>0</v>
      </c>
      <c r="W2217" s="10">
        <v>0</v>
      </c>
      <c r="X2217" s="10">
        <v>0</v>
      </c>
      <c r="Y2217" s="10">
        <v>0</v>
      </c>
      <c r="AB2217" s="10">
        <v>0</v>
      </c>
      <c r="AC2217" s="10">
        <v>0</v>
      </c>
      <c r="AD2217" s="10">
        <v>0</v>
      </c>
      <c r="AE2217" s="10">
        <v>0</v>
      </c>
      <c r="AH2217" s="10">
        <v>1</v>
      </c>
      <c r="AJ2217" s="10" t="s">
        <v>33</v>
      </c>
      <c r="AK2217" s="10">
        <v>7.0710678118654766E-2</v>
      </c>
      <c r="AL2217" s="10">
        <v>0</v>
      </c>
      <c r="AM2217" s="10">
        <v>0</v>
      </c>
      <c r="AN2217" s="10">
        <v>0</v>
      </c>
      <c r="AO2217" s="10">
        <v>0</v>
      </c>
      <c r="AQ2217" s="10">
        <v>2.2360679774997901E-2</v>
      </c>
      <c r="AR2217" s="10">
        <v>2.3815698604072066E-2</v>
      </c>
      <c r="AS2217" s="10">
        <v>5.6238684277819022E-2</v>
      </c>
      <c r="AT2217" s="10">
        <v>0.52547597471245067</v>
      </c>
      <c r="AU2217" s="10">
        <v>1.3943009000929466E-2</v>
      </c>
      <c r="AV2217" s="10">
        <v>0.4739008749991856</v>
      </c>
      <c r="AW2217" s="10">
        <v>1.0133198587125658</v>
      </c>
      <c r="AX2217" s="10" t="s">
        <v>33</v>
      </c>
      <c r="AY2217" s="10" t="s">
        <v>33</v>
      </c>
      <c r="AZ2217" s="10" t="s">
        <v>33</v>
      </c>
      <c r="BA2217" s="10" t="s">
        <v>33</v>
      </c>
      <c r="BB2217" s="10">
        <v>2216</v>
      </c>
      <c r="BC2217" s="10">
        <v>2369</v>
      </c>
      <c r="BE2217" s="10" t="s">
        <v>466</v>
      </c>
      <c r="BF2217" s="10" t="s">
        <v>3315</v>
      </c>
      <c r="BG2217" s="10">
        <v>5.4553426354920963E-2</v>
      </c>
      <c r="BH2217" s="13">
        <v>0.120318244900571</v>
      </c>
      <c r="BI2217" s="10">
        <v>197</v>
      </c>
      <c r="BJ2217" s="10" t="s">
        <v>33</v>
      </c>
      <c r="BL2217" s="10" t="s">
        <v>33</v>
      </c>
      <c r="BM2217" s="10" t="s">
        <v>33</v>
      </c>
      <c r="BP2217" s="10" t="s">
        <v>33</v>
      </c>
      <c r="BQ2217" s="10" t="s">
        <v>33</v>
      </c>
      <c r="BR2217" s="10" t="s">
        <v>33</v>
      </c>
      <c r="BS2217" s="11" t="s">
        <v>33</v>
      </c>
      <c r="BT2217" s="11" t="s">
        <v>33</v>
      </c>
      <c r="BU2217" s="10">
        <v>2217</v>
      </c>
    </row>
    <row r="2218" spans="1:73" s="10" customFormat="1" x14ac:dyDescent="0.45">
      <c r="A2218" s="10" t="s">
        <v>33</v>
      </c>
      <c r="D2218" s="10" t="s">
        <v>33</v>
      </c>
      <c r="E2218" s="10">
        <v>2216</v>
      </c>
      <c r="F2218" s="10">
        <v>2344</v>
      </c>
      <c r="H2218" s="10">
        <v>604</v>
      </c>
      <c r="J2218" s="10" t="s">
        <v>33</v>
      </c>
      <c r="K2218" s="10" t="s">
        <v>49</v>
      </c>
      <c r="L2218" s="10" t="s">
        <v>33</v>
      </c>
      <c r="M2218" s="10">
        <v>3.8729833462074169E-2</v>
      </c>
      <c r="N2218" s="10">
        <v>3.8729833462074169E-2</v>
      </c>
      <c r="T2218" s="10">
        <v>0</v>
      </c>
      <c r="W2218" s="10">
        <v>0</v>
      </c>
      <c r="X2218" s="10">
        <v>0</v>
      </c>
      <c r="Y2218" s="10">
        <v>0</v>
      </c>
      <c r="AB2218" s="10">
        <v>0</v>
      </c>
      <c r="AC2218" s="10">
        <v>0</v>
      </c>
      <c r="AD2218" s="10">
        <v>0</v>
      </c>
      <c r="AE2218" s="10">
        <v>0</v>
      </c>
      <c r="AH2218" s="10">
        <v>1</v>
      </c>
      <c r="AJ2218" s="10" t="s">
        <v>33</v>
      </c>
      <c r="AK2218" s="10">
        <v>3.8729833462074169E-2</v>
      </c>
      <c r="AL2218" s="10">
        <v>0</v>
      </c>
      <c r="AM2218" s="10">
        <v>0</v>
      </c>
      <c r="AN2218" s="10">
        <v>0</v>
      </c>
      <c r="AO2218" s="10">
        <v>0</v>
      </c>
      <c r="AQ2218" s="10">
        <v>0.36745722196888181</v>
      </c>
      <c r="AR2218" s="10">
        <v>0.7662811125646235</v>
      </c>
      <c r="AS2218" s="10">
        <v>1.2990940844195022</v>
      </c>
      <c r="AT2218" s="10">
        <v>8.6352447162687227</v>
      </c>
      <c r="AU2218" s="10">
        <v>4.7257054410023078E-2</v>
      </c>
      <c r="AV2218" s="10">
        <v>14.397149565483327</v>
      </c>
      <c r="AW2218" s="10">
        <v>23.079651336162073</v>
      </c>
      <c r="AX2218" s="10" t="s">
        <v>33</v>
      </c>
      <c r="AY2218" s="10" t="s">
        <v>33</v>
      </c>
      <c r="AZ2218" s="10" t="s">
        <v>33</v>
      </c>
      <c r="BA2218" s="10" t="s">
        <v>33</v>
      </c>
      <c r="BB2218" s="10">
        <v>2216</v>
      </c>
      <c r="BC2218" s="10">
        <v>2344</v>
      </c>
      <c r="BE2218" s="10" t="s">
        <v>466</v>
      </c>
      <c r="BF2218" s="10" t="s">
        <v>3316</v>
      </c>
      <c r="BG2218" s="10">
        <v>1.2601652114120403</v>
      </c>
      <c r="BH2218" s="13">
        <v>0.80884889785752845</v>
      </c>
      <c r="BI2218" s="10">
        <v>198</v>
      </c>
      <c r="BJ2218" s="10" t="s">
        <v>33</v>
      </c>
      <c r="BL2218" s="10" t="s">
        <v>33</v>
      </c>
      <c r="BM2218" s="10" t="s">
        <v>33</v>
      </c>
      <c r="BP2218" s="10" t="s">
        <v>33</v>
      </c>
      <c r="BQ2218" s="10" t="s">
        <v>33</v>
      </c>
      <c r="BR2218" s="10" t="s">
        <v>33</v>
      </c>
      <c r="BS2218" s="11" t="s">
        <v>33</v>
      </c>
      <c r="BT2218" s="11" t="s">
        <v>33</v>
      </c>
      <c r="BU2218" s="10">
        <v>2218</v>
      </c>
    </row>
    <row r="2219" spans="1:73" s="10" customFormat="1" x14ac:dyDescent="0.45">
      <c r="A2219" s="10" t="s">
        <v>33</v>
      </c>
      <c r="D2219" s="10" t="s">
        <v>33</v>
      </c>
      <c r="E2219" s="10">
        <v>2216</v>
      </c>
      <c r="F2219" s="10">
        <v>2371</v>
      </c>
      <c r="H2219" s="10">
        <v>611</v>
      </c>
      <c r="J2219" s="10" t="s">
        <v>33</v>
      </c>
      <c r="K2219" s="10" t="s">
        <v>485</v>
      </c>
      <c r="L2219" s="10" t="s">
        <v>33</v>
      </c>
      <c r="M2219" s="10">
        <v>7.0710678118654753E-3</v>
      </c>
      <c r="N2219" s="10">
        <v>7.0710678118654753E-3</v>
      </c>
      <c r="T2219" s="10">
        <v>0</v>
      </c>
      <c r="W2219" s="10">
        <v>0</v>
      </c>
      <c r="X2219" s="10">
        <v>0</v>
      </c>
      <c r="Y2219" s="10">
        <v>0</v>
      </c>
      <c r="AB2219" s="10">
        <v>0</v>
      </c>
      <c r="AC2219" s="10">
        <v>0</v>
      </c>
      <c r="AD2219" s="10">
        <v>0</v>
      </c>
      <c r="AE2219" s="10">
        <v>0</v>
      </c>
      <c r="AH2219" s="10">
        <v>1</v>
      </c>
      <c r="AJ2219" s="10" t="s">
        <v>33</v>
      </c>
      <c r="AK2219" s="10">
        <v>7.0710678118654753E-3</v>
      </c>
      <c r="AL2219" s="10">
        <v>0</v>
      </c>
      <c r="AM2219" s="10">
        <v>0</v>
      </c>
      <c r="AN2219" s="10">
        <v>0</v>
      </c>
      <c r="AO2219" s="10">
        <v>0</v>
      </c>
      <c r="AQ2219" s="10">
        <v>5.868241701775067E-2</v>
      </c>
      <c r="AR2219" s="10">
        <v>0.11608188780371574</v>
      </c>
      <c r="AS2219" s="10">
        <v>0.2011713924794542</v>
      </c>
      <c r="AT2219" s="10">
        <v>1.3790367999171407</v>
      </c>
      <c r="AU2219" s="10">
        <v>4.0741182229671852E-2</v>
      </c>
      <c r="AV2219" s="10">
        <v>1.1680267589615692</v>
      </c>
      <c r="AW2219" s="10">
        <v>2.587804741108382</v>
      </c>
      <c r="AX2219" s="10" t="s">
        <v>33</v>
      </c>
      <c r="AY2219" s="10" t="s">
        <v>33</v>
      </c>
      <c r="AZ2219" s="10" t="s">
        <v>33</v>
      </c>
      <c r="BA2219" s="10" t="s">
        <v>33</v>
      </c>
      <c r="BB2219" s="10">
        <v>2216</v>
      </c>
      <c r="BC2219" s="10">
        <v>2371</v>
      </c>
      <c r="BE2219" s="10" t="s">
        <v>466</v>
      </c>
      <c r="BF2219" s="10" t="s">
        <v>485</v>
      </c>
      <c r="BG2219" s="10">
        <v>0.19514305651480665</v>
      </c>
      <c r="BH2219" s="13">
        <v>0.15773564459453293</v>
      </c>
      <c r="BI2219" s="10">
        <v>199</v>
      </c>
      <c r="BJ2219" s="10" t="s">
        <v>33</v>
      </c>
      <c r="BL2219" s="10" t="s">
        <v>33</v>
      </c>
      <c r="BM2219" s="10" t="s">
        <v>33</v>
      </c>
      <c r="BP2219" s="10" t="s">
        <v>33</v>
      </c>
      <c r="BQ2219" s="10" t="s">
        <v>33</v>
      </c>
      <c r="BR2219" s="10" t="s">
        <v>33</v>
      </c>
      <c r="BS2219" s="11" t="s">
        <v>33</v>
      </c>
      <c r="BT2219" s="11" t="s">
        <v>33</v>
      </c>
      <c r="BU2219" s="10">
        <v>2219</v>
      </c>
    </row>
    <row r="2220" spans="1:73" s="10" customFormat="1" x14ac:dyDescent="0.45">
      <c r="A2220" s="10" t="s">
        <v>33</v>
      </c>
      <c r="D2220" s="10" t="s">
        <v>33</v>
      </c>
      <c r="E2220" s="10">
        <v>2216</v>
      </c>
      <c r="F2220" s="10">
        <v>2377</v>
      </c>
      <c r="H2220" s="10">
        <v>612</v>
      </c>
      <c r="J2220" s="10" t="s">
        <v>33</v>
      </c>
      <c r="K2220" s="10" t="s">
        <v>486</v>
      </c>
      <c r="L2220" s="10" t="s">
        <v>33</v>
      </c>
      <c r="M2220" s="10">
        <v>7.0710678118654753E-3</v>
      </c>
      <c r="N2220" s="10">
        <v>7.0710678118654753E-3</v>
      </c>
      <c r="T2220" s="10">
        <v>0</v>
      </c>
      <c r="W2220" s="10">
        <v>0</v>
      </c>
      <c r="X2220" s="10">
        <v>0</v>
      </c>
      <c r="Y2220" s="10">
        <v>0</v>
      </c>
      <c r="AB2220" s="10">
        <v>0</v>
      </c>
      <c r="AC2220" s="10">
        <v>0</v>
      </c>
      <c r="AD2220" s="10">
        <v>0</v>
      </c>
      <c r="AE2220" s="10">
        <v>0</v>
      </c>
      <c r="AH2220" s="10">
        <v>1</v>
      </c>
      <c r="AJ2220" s="10" t="s">
        <v>33</v>
      </c>
      <c r="AK2220" s="10">
        <v>7.0710678118654753E-3</v>
      </c>
      <c r="AL2220" s="10">
        <v>0</v>
      </c>
      <c r="AM2220" s="10">
        <v>0</v>
      </c>
      <c r="AN2220" s="10">
        <v>0</v>
      </c>
      <c r="AO2220" s="10">
        <v>0</v>
      </c>
      <c r="AQ2220" s="10">
        <v>3.6647911875146454E-2</v>
      </c>
      <c r="AR2220" s="10">
        <v>0.18368828099569015</v>
      </c>
      <c r="AS2220" s="10">
        <v>0.23682775321465249</v>
      </c>
      <c r="AT2220" s="10">
        <v>0.86122592906594164</v>
      </c>
      <c r="AU2220" s="10">
        <v>4.5859349641588769E-2</v>
      </c>
      <c r="AV2220" s="10">
        <v>16.022282111388563</v>
      </c>
      <c r="AW2220" s="10">
        <v>16.929367390096093</v>
      </c>
      <c r="AX2220" s="10" t="s">
        <v>33</v>
      </c>
      <c r="AY2220" s="10" t="s">
        <v>33</v>
      </c>
      <c r="AZ2220" s="10" t="s">
        <v>33</v>
      </c>
      <c r="BA2220" s="10" t="s">
        <v>33</v>
      </c>
      <c r="BB2220" s="10">
        <v>2216</v>
      </c>
      <c r="BC2220" s="10">
        <v>2377</v>
      </c>
      <c r="BE2220" s="10" t="s">
        <v>466</v>
      </c>
      <c r="BF2220" s="10" t="s">
        <v>486</v>
      </c>
      <c r="BG2220" s="10">
        <v>0.22973093271480743</v>
      </c>
      <c r="BH2220" s="13">
        <v>1.6567592861336107</v>
      </c>
      <c r="BI2220" s="10">
        <v>200</v>
      </c>
      <c r="BJ2220" s="10" t="s">
        <v>33</v>
      </c>
      <c r="BL2220" s="10" t="s">
        <v>33</v>
      </c>
      <c r="BM2220" s="10" t="s">
        <v>33</v>
      </c>
      <c r="BP2220" s="10" t="s">
        <v>33</v>
      </c>
      <c r="BQ2220" s="10" t="s">
        <v>33</v>
      </c>
      <c r="BR2220" s="10" t="s">
        <v>33</v>
      </c>
      <c r="BS2220" s="11" t="s">
        <v>33</v>
      </c>
      <c r="BT2220" s="11" t="s">
        <v>33</v>
      </c>
      <c r="BU2220" s="10">
        <v>2220</v>
      </c>
    </row>
    <row r="2221" spans="1:73" s="10" customFormat="1" x14ac:dyDescent="0.45">
      <c r="A2221" s="10" t="s">
        <v>33</v>
      </c>
      <c r="D2221" s="10" t="s">
        <v>33</v>
      </c>
      <c r="E2221" s="10">
        <v>2216</v>
      </c>
      <c r="F2221" s="10">
        <v>2044</v>
      </c>
      <c r="H2221" s="10">
        <v>545</v>
      </c>
      <c r="J2221" s="10" t="s">
        <v>33</v>
      </c>
      <c r="K2221" s="10" t="s">
        <v>42</v>
      </c>
      <c r="L2221" s="10" t="s">
        <v>33</v>
      </c>
      <c r="M2221" s="10">
        <v>0.84852813742385713</v>
      </c>
      <c r="N2221" s="10">
        <v>0.84852813742385713</v>
      </c>
      <c r="T2221" s="10">
        <v>0</v>
      </c>
      <c r="W2221" s="10">
        <v>0</v>
      </c>
      <c r="X2221" s="10">
        <v>0</v>
      </c>
      <c r="Y2221" s="10">
        <v>0</v>
      </c>
      <c r="AB2221" s="10">
        <v>0</v>
      </c>
      <c r="AC2221" s="10">
        <v>0</v>
      </c>
      <c r="AD2221" s="10">
        <v>0</v>
      </c>
      <c r="AE2221" s="10">
        <v>0</v>
      </c>
      <c r="AH2221" s="10">
        <v>1</v>
      </c>
      <c r="AJ2221" s="10" t="s">
        <v>33</v>
      </c>
      <c r="AK2221" s="10">
        <v>0.84852813742385713</v>
      </c>
      <c r="AL2221" s="10">
        <v>0</v>
      </c>
      <c r="AM2221" s="10">
        <v>0</v>
      </c>
      <c r="AN2221" s="10">
        <v>0</v>
      </c>
      <c r="AO2221" s="10">
        <v>0</v>
      </c>
      <c r="AQ2221" s="10">
        <v>0</v>
      </c>
      <c r="AR2221" s="10">
        <v>0</v>
      </c>
      <c r="AS2221" s="10">
        <v>0</v>
      </c>
      <c r="AT2221" s="10">
        <v>0</v>
      </c>
      <c r="AU2221" s="10">
        <v>0</v>
      </c>
      <c r="AV2221" s="10">
        <v>0.84852813742385713</v>
      </c>
      <c r="AW2221" s="10">
        <v>0.84852813742385713</v>
      </c>
      <c r="AX2221" s="10" t="s">
        <v>33</v>
      </c>
      <c r="AY2221" s="10" t="s">
        <v>33</v>
      </c>
      <c r="AZ2221" s="10" t="s">
        <v>33</v>
      </c>
      <c r="BA2221" s="10" t="s">
        <v>33</v>
      </c>
      <c r="BB2221" s="10">
        <v>2216</v>
      </c>
      <c r="BC2221" s="10">
        <v>2044</v>
      </c>
      <c r="BE2221" s="10" t="s">
        <v>466</v>
      </c>
      <c r="BF2221" s="10" t="s">
        <v>3317</v>
      </c>
      <c r="BG2221" s="10">
        <v>0</v>
      </c>
      <c r="BH2221" s="13">
        <v>0.19259072580493619</v>
      </c>
      <c r="BI2221" s="10">
        <v>201</v>
      </c>
      <c r="BJ2221" s="10" t="s">
        <v>33</v>
      </c>
      <c r="BL2221" s="10" t="s">
        <v>33</v>
      </c>
      <c r="BM2221" s="10" t="s">
        <v>33</v>
      </c>
      <c r="BP2221" s="10" t="s">
        <v>33</v>
      </c>
      <c r="BQ2221" s="10" t="s">
        <v>33</v>
      </c>
      <c r="BR2221" s="10" t="s">
        <v>33</v>
      </c>
      <c r="BS2221" s="11" t="s">
        <v>33</v>
      </c>
      <c r="BT2221" s="11" t="s">
        <v>33</v>
      </c>
      <c r="BU2221" s="10">
        <v>2221</v>
      </c>
    </row>
    <row r="2222" spans="1:73" s="10" customFormat="1" x14ac:dyDescent="0.45">
      <c r="A2222" s="10" t="s">
        <v>33</v>
      </c>
      <c r="D2222" s="10" t="s">
        <v>33</v>
      </c>
      <c r="E2222" s="10">
        <v>2216</v>
      </c>
      <c r="F2222" s="10">
        <v>2044</v>
      </c>
      <c r="H2222" s="10">
        <v>545</v>
      </c>
      <c r="J2222" s="10" t="s">
        <v>33</v>
      </c>
      <c r="K2222" s="10" t="s">
        <v>42</v>
      </c>
      <c r="L2222" s="10" t="s">
        <v>33</v>
      </c>
      <c r="M2222" s="10">
        <v>0.70992957397195389</v>
      </c>
      <c r="N2222" s="10">
        <v>0.70992957397195389</v>
      </c>
      <c r="T2222" s="10">
        <v>0</v>
      </c>
      <c r="W2222" s="10">
        <v>0</v>
      </c>
      <c r="X2222" s="10">
        <v>0</v>
      </c>
      <c r="Y2222" s="10">
        <v>0</v>
      </c>
      <c r="AB2222" s="10">
        <v>0</v>
      </c>
      <c r="AC2222" s="10">
        <v>0</v>
      </c>
      <c r="AD2222" s="10">
        <v>0</v>
      </c>
      <c r="AE2222" s="10">
        <v>0</v>
      </c>
      <c r="AH2222" s="10">
        <v>1</v>
      </c>
      <c r="AJ2222" s="10" t="s">
        <v>33</v>
      </c>
      <c r="AK2222" s="10">
        <v>0.70992957397195389</v>
      </c>
      <c r="AL2222" s="10">
        <v>0</v>
      </c>
      <c r="AM2222" s="10">
        <v>0</v>
      </c>
      <c r="AN2222" s="10">
        <v>0</v>
      </c>
      <c r="AO2222" s="10">
        <v>0</v>
      </c>
      <c r="AQ2222" s="10">
        <v>0</v>
      </c>
      <c r="AR2222" s="10">
        <v>0</v>
      </c>
      <c r="AS2222" s="10">
        <v>0</v>
      </c>
      <c r="AT2222" s="10">
        <v>0</v>
      </c>
      <c r="AU2222" s="10">
        <v>0</v>
      </c>
      <c r="AV2222" s="10">
        <v>0.70992957397195389</v>
      </c>
      <c r="AW2222" s="10">
        <v>0.70992957397195389</v>
      </c>
      <c r="AX2222" s="10" t="s">
        <v>33</v>
      </c>
      <c r="AY2222" s="10" t="s">
        <v>33</v>
      </c>
      <c r="AZ2222" s="10" t="s">
        <v>33</v>
      </c>
      <c r="BA2222" s="10" t="s">
        <v>33</v>
      </c>
      <c r="BB2222" s="10">
        <v>2216</v>
      </c>
      <c r="BC2222" s="10">
        <v>2044</v>
      </c>
      <c r="BE2222" s="10" t="s">
        <v>466</v>
      </c>
      <c r="BF2222" s="10" t="s">
        <v>3318</v>
      </c>
      <c r="BG2222" s="10">
        <v>0</v>
      </c>
      <c r="BH2222" s="13">
        <v>0.16113296176217476</v>
      </c>
      <c r="BI2222" s="10">
        <v>202</v>
      </c>
      <c r="BJ2222" s="10" t="s">
        <v>33</v>
      </c>
      <c r="BL2222" s="10" t="s">
        <v>33</v>
      </c>
      <c r="BM2222" s="10" t="s">
        <v>33</v>
      </c>
      <c r="BP2222" s="10" t="s">
        <v>33</v>
      </c>
      <c r="BQ2222" s="10" t="s">
        <v>33</v>
      </c>
      <c r="BR2222" s="10" t="s">
        <v>33</v>
      </c>
      <c r="BS2222" s="11" t="s">
        <v>33</v>
      </c>
      <c r="BT2222" s="11" t="s">
        <v>33</v>
      </c>
      <c r="BU2222" s="10">
        <v>2222</v>
      </c>
    </row>
    <row r="2223" spans="1:73" s="10" customFormat="1" x14ac:dyDescent="0.45">
      <c r="A2223" s="10">
        <v>580</v>
      </c>
      <c r="D2223" s="10">
        <v>2231</v>
      </c>
      <c r="E2223" s="10" t="s">
        <v>33</v>
      </c>
      <c r="F2223" s="10">
        <v>2115</v>
      </c>
      <c r="H2223" s="10" t="s">
        <v>33</v>
      </c>
      <c r="J2223" s="10" t="s">
        <v>467</v>
      </c>
      <c r="K2223" s="10">
        <v>0</v>
      </c>
      <c r="L2223" s="10">
        <v>1</v>
      </c>
      <c r="M2223" s="10" t="s">
        <v>33</v>
      </c>
      <c r="N2223" s="10">
        <v>1</v>
      </c>
      <c r="T2223" s="10">
        <v>0.31622776601683794</v>
      </c>
      <c r="W2223" s="10">
        <v>0.3889087296526012</v>
      </c>
      <c r="X2223" s="10" t="s">
        <v>35</v>
      </c>
      <c r="Y2223" s="10">
        <v>0.14142135623730953</v>
      </c>
      <c r="AB2223" s="10">
        <v>0.22768838354206836</v>
      </c>
      <c r="AC2223" s="10">
        <v>7.4999999999999997E-2</v>
      </c>
      <c r="AD2223" s="10">
        <v>0</v>
      </c>
      <c r="AE2223" s="10">
        <v>0</v>
      </c>
      <c r="AH2223" s="10">
        <v>1</v>
      </c>
      <c r="AJ2223" s="10">
        <v>1</v>
      </c>
      <c r="AK2223" s="10">
        <v>1</v>
      </c>
      <c r="AL2223" s="10">
        <v>0.31622776601683794</v>
      </c>
      <c r="AM2223" s="10">
        <v>0.3889087296526012</v>
      </c>
      <c r="AN2223" s="10">
        <v>7.4999999999999997E-2</v>
      </c>
      <c r="AO2223" s="10">
        <v>0</v>
      </c>
      <c r="AQ2223" s="10">
        <v>2.2582936223445347</v>
      </c>
      <c r="AR2223" s="10">
        <v>11.428186149693044</v>
      </c>
      <c r="AS2223" s="10">
        <v>14.70271190209262</v>
      </c>
      <c r="AT2223" s="10">
        <v>53.069900125096567</v>
      </c>
      <c r="AU2223" s="10">
        <v>3.0778115482248367</v>
      </c>
      <c r="AV2223" s="10">
        <v>528.22626489415734</v>
      </c>
      <c r="AW2223" s="10">
        <v>584.37397656747873</v>
      </c>
      <c r="AX2223" s="10">
        <v>0.67156188293240127</v>
      </c>
      <c r="AY2223" s="10">
        <v>6.3149487055029656</v>
      </c>
      <c r="AZ2223" s="10" t="s">
        <v>33</v>
      </c>
      <c r="BA2223" s="10">
        <v>2231</v>
      </c>
      <c r="BB2223" s="10" t="s">
        <v>33</v>
      </c>
      <c r="BC2223" s="10">
        <v>2115</v>
      </c>
      <c r="BE2223" s="10" t="s">
        <v>33</v>
      </c>
      <c r="BF2223" s="10" t="s">
        <v>33</v>
      </c>
      <c r="BG2223" s="10" t="s">
        <v>33</v>
      </c>
      <c r="BH2223" s="13" t="s">
        <v>33</v>
      </c>
      <c r="BI2223" s="10" t="s">
        <v>33</v>
      </c>
      <c r="BJ2223" s="10" t="s">
        <v>33</v>
      </c>
      <c r="BL2223" s="10" t="s">
        <v>33</v>
      </c>
      <c r="BM2223" s="10" t="s">
        <v>33</v>
      </c>
      <c r="BP2223" s="10" t="s">
        <v>33</v>
      </c>
      <c r="BQ2223" s="10">
        <v>0</v>
      </c>
      <c r="BR2223" s="10" t="s">
        <v>467</v>
      </c>
      <c r="BS2223" s="11">
        <v>14.70271190209262</v>
      </c>
      <c r="BT2223" s="11">
        <v>584.37397656747873</v>
      </c>
      <c r="BU2223" s="10">
        <v>2223</v>
      </c>
    </row>
    <row r="2224" spans="1:73" s="10" customFormat="1" x14ac:dyDescent="0.45">
      <c r="A2224" s="10" t="s">
        <v>33</v>
      </c>
      <c r="D2224" s="10" t="s">
        <v>33</v>
      </c>
      <c r="E2224" s="10">
        <v>2223</v>
      </c>
      <c r="F2224" s="10">
        <v>2385</v>
      </c>
      <c r="H2224" s="10">
        <v>613</v>
      </c>
      <c r="J2224" s="10" t="s">
        <v>33</v>
      </c>
      <c r="K2224" s="10" t="s">
        <v>352</v>
      </c>
      <c r="L2224" s="10" t="s">
        <v>33</v>
      </c>
      <c r="M2224" s="10">
        <v>0.64807406984078597</v>
      </c>
      <c r="N2224" s="10">
        <v>0.64807406984078597</v>
      </c>
      <c r="T2224" s="10">
        <v>0</v>
      </c>
      <c r="W2224" s="10">
        <v>0</v>
      </c>
      <c r="X2224" s="10">
        <v>0</v>
      </c>
      <c r="Y2224" s="10">
        <v>0</v>
      </c>
      <c r="AB2224" s="10">
        <v>0</v>
      </c>
      <c r="AC2224" s="10">
        <v>0</v>
      </c>
      <c r="AD2224" s="10">
        <v>0</v>
      </c>
      <c r="AE2224" s="10">
        <v>0</v>
      </c>
      <c r="AH2224" s="10">
        <v>1</v>
      </c>
      <c r="AJ2224" s="10" t="s">
        <v>33</v>
      </c>
      <c r="AK2224" s="10">
        <v>0.64807406984078597</v>
      </c>
      <c r="AL2224" s="10">
        <v>0</v>
      </c>
      <c r="AM2224" s="10">
        <v>0</v>
      </c>
      <c r="AN2224" s="10">
        <v>0</v>
      </c>
      <c r="AO2224" s="10">
        <v>0</v>
      </c>
      <c r="AQ2224" s="10">
        <v>0.88118985618075962</v>
      </c>
      <c r="AR2224" s="10">
        <v>8.0960988288941227</v>
      </c>
      <c r="AS2224" s="10">
        <v>9.3738241203562236</v>
      </c>
      <c r="AT2224" s="10">
        <v>20.70796162024785</v>
      </c>
      <c r="AU2224" s="10">
        <v>1.9472960027955846</v>
      </c>
      <c r="AV2224" s="10">
        <v>123.61958670202448</v>
      </c>
      <c r="AW2224" s="10">
        <v>146.2748443250679</v>
      </c>
      <c r="AX2224" s="10" t="s">
        <v>33</v>
      </c>
      <c r="AY2224" s="10" t="s">
        <v>33</v>
      </c>
      <c r="AZ2224" s="10" t="s">
        <v>33</v>
      </c>
      <c r="BA2224" s="10" t="s">
        <v>33</v>
      </c>
      <c r="BB2224" s="10">
        <v>2223</v>
      </c>
      <c r="BC2224" s="10">
        <v>2385</v>
      </c>
      <c r="BE2224" s="10" t="s">
        <v>467</v>
      </c>
      <c r="BF2224" s="10" t="s">
        <v>3319</v>
      </c>
      <c r="BG2224" s="10">
        <v>6.2951029765435855</v>
      </c>
      <c r="BH2224" s="13">
        <v>136.42260889849055</v>
      </c>
      <c r="BI2224" s="10">
        <v>204</v>
      </c>
      <c r="BJ2224" s="10" t="s">
        <v>33</v>
      </c>
      <c r="BL2224" s="10" t="s">
        <v>33</v>
      </c>
      <c r="BM2224" s="10" t="s">
        <v>33</v>
      </c>
      <c r="BP2224" s="10" t="s">
        <v>33</v>
      </c>
      <c r="BQ2224" s="10" t="s">
        <v>33</v>
      </c>
      <c r="BR2224" s="10" t="s">
        <v>33</v>
      </c>
      <c r="BS2224" s="11" t="s">
        <v>33</v>
      </c>
      <c r="BT2224" s="11" t="s">
        <v>33</v>
      </c>
      <c r="BU2224" s="10">
        <v>2224</v>
      </c>
    </row>
    <row r="2225" spans="1:73" s="10" customFormat="1" x14ac:dyDescent="0.45">
      <c r="A2225" s="10" t="s">
        <v>33</v>
      </c>
      <c r="D2225" s="10" t="s">
        <v>33</v>
      </c>
      <c r="E2225" s="10">
        <v>2223</v>
      </c>
      <c r="F2225" s="10">
        <v>2391</v>
      </c>
      <c r="H2225" s="10">
        <v>614</v>
      </c>
      <c r="J2225" s="10" t="s">
        <v>33</v>
      </c>
      <c r="K2225" s="10" t="s">
        <v>487</v>
      </c>
      <c r="L2225" s="10" t="s">
        <v>33</v>
      </c>
      <c r="M2225" s="10">
        <v>7.0710678118654766E-2</v>
      </c>
      <c r="N2225" s="10">
        <v>7.0710678118654766E-2</v>
      </c>
      <c r="T2225" s="10">
        <v>0</v>
      </c>
      <c r="W2225" s="10">
        <v>0</v>
      </c>
      <c r="X2225" s="10">
        <v>0</v>
      </c>
      <c r="Y2225" s="10">
        <v>0</v>
      </c>
      <c r="AB2225" s="10">
        <v>0</v>
      </c>
      <c r="AC2225" s="10">
        <v>0</v>
      </c>
      <c r="AD2225" s="10">
        <v>0</v>
      </c>
      <c r="AE2225" s="10">
        <v>0</v>
      </c>
      <c r="AH2225" s="10">
        <v>1</v>
      </c>
      <c r="AJ2225" s="10" t="s">
        <v>33</v>
      </c>
      <c r="AK2225" s="10">
        <v>7.0710678118654766E-2</v>
      </c>
      <c r="AL2225" s="10">
        <v>0</v>
      </c>
      <c r="AM2225" s="10">
        <v>0</v>
      </c>
      <c r="AN2225" s="10">
        <v>0</v>
      </c>
      <c r="AO2225" s="10">
        <v>0</v>
      </c>
      <c r="AQ2225" s="10">
        <v>0.29687259822997258</v>
      </c>
      <c r="AR2225" s="10">
        <v>1.9937264084793458</v>
      </c>
      <c r="AS2225" s="10">
        <v>2.4241916759128062</v>
      </c>
      <c r="AT2225" s="10">
        <v>6.9765060584043557</v>
      </c>
      <c r="AU2225" s="10">
        <v>0.55212282983094774</v>
      </c>
      <c r="AV2225" s="10">
        <v>390.75247548875524</v>
      </c>
      <c r="AW2225" s="10">
        <v>398.28110437699053</v>
      </c>
      <c r="AX2225" s="10" t="s">
        <v>33</v>
      </c>
      <c r="AY2225" s="10" t="s">
        <v>33</v>
      </c>
      <c r="AZ2225" s="10" t="s">
        <v>33</v>
      </c>
      <c r="BA2225" s="10" t="s">
        <v>33</v>
      </c>
      <c r="BB2225" s="10">
        <v>2223</v>
      </c>
      <c r="BC2225" s="10">
        <v>2391</v>
      </c>
      <c r="BE2225" s="10" t="s">
        <v>467</v>
      </c>
      <c r="BF2225" s="10" t="s">
        <v>3320</v>
      </c>
      <c r="BG2225" s="10">
        <v>1.6279947264650576</v>
      </c>
      <c r="BH2225" s="13">
        <v>965.69703221418922</v>
      </c>
      <c r="BI2225" s="10">
        <v>205</v>
      </c>
      <c r="BJ2225" s="10" t="s">
        <v>33</v>
      </c>
      <c r="BL2225" s="10" t="s">
        <v>33</v>
      </c>
      <c r="BM2225" s="10" t="s">
        <v>33</v>
      </c>
      <c r="BP2225" s="10" t="s">
        <v>33</v>
      </c>
      <c r="BQ2225" s="10" t="s">
        <v>33</v>
      </c>
      <c r="BR2225" s="10" t="s">
        <v>33</v>
      </c>
      <c r="BS2225" s="11" t="s">
        <v>33</v>
      </c>
      <c r="BT2225" s="11" t="s">
        <v>33</v>
      </c>
      <c r="BU2225" s="10">
        <v>2225</v>
      </c>
    </row>
    <row r="2226" spans="1:73" s="10" customFormat="1" x14ac:dyDescent="0.45">
      <c r="A2226" s="10" t="s">
        <v>33</v>
      </c>
      <c r="D2226" s="10" t="s">
        <v>33</v>
      </c>
      <c r="E2226" s="10">
        <v>2223</v>
      </c>
      <c r="F2226" s="10">
        <v>2369</v>
      </c>
      <c r="H2226" s="10">
        <v>610</v>
      </c>
      <c r="J2226" s="10" t="s">
        <v>33</v>
      </c>
      <c r="K2226" s="10" t="s">
        <v>484</v>
      </c>
      <c r="L2226" s="10" t="s">
        <v>33</v>
      </c>
      <c r="M2226" s="10">
        <v>3.1622776601683791E-2</v>
      </c>
      <c r="N2226" s="10">
        <v>3.1622776601683791E-2</v>
      </c>
      <c r="T2226" s="10">
        <v>0</v>
      </c>
      <c r="W2226" s="10">
        <v>0</v>
      </c>
      <c r="X2226" s="10">
        <v>0</v>
      </c>
      <c r="Y2226" s="10">
        <v>0</v>
      </c>
      <c r="AB2226" s="10">
        <v>0</v>
      </c>
      <c r="AC2226" s="10">
        <v>0</v>
      </c>
      <c r="AD2226" s="10">
        <v>0</v>
      </c>
      <c r="AE2226" s="10">
        <v>0</v>
      </c>
      <c r="AH2226" s="10">
        <v>1</v>
      </c>
      <c r="AJ2226" s="10" t="s">
        <v>33</v>
      </c>
      <c r="AK2226" s="10">
        <v>3.1622776601683791E-2</v>
      </c>
      <c r="AL2226" s="10">
        <v>0</v>
      </c>
      <c r="AM2226" s="10">
        <v>0</v>
      </c>
      <c r="AN2226" s="10">
        <v>0</v>
      </c>
      <c r="AO2226" s="10">
        <v>0</v>
      </c>
      <c r="AQ2226" s="10">
        <v>0.01</v>
      </c>
      <c r="AR2226" s="10">
        <v>1.0650704202070396E-2</v>
      </c>
      <c r="AS2226" s="10">
        <v>2.5150704202070395E-2</v>
      </c>
      <c r="AT2226" s="10">
        <v>0.23500000000000001</v>
      </c>
      <c r="AU2226" s="10">
        <v>6.2355031873939414E-3</v>
      </c>
      <c r="AV2226" s="10">
        <v>0.21193491421896188</v>
      </c>
      <c r="AW2226" s="10">
        <v>0.45317041740635583</v>
      </c>
      <c r="AX2226" s="10" t="s">
        <v>33</v>
      </c>
      <c r="AY2226" s="10" t="s">
        <v>33</v>
      </c>
      <c r="AZ2226" s="10" t="s">
        <v>33</v>
      </c>
      <c r="BA2226" s="10" t="s">
        <v>33</v>
      </c>
      <c r="BB2226" s="10">
        <v>2223</v>
      </c>
      <c r="BC2226" s="10">
        <v>2369</v>
      </c>
      <c r="BE2226" s="10" t="s">
        <v>467</v>
      </c>
      <c r="BF2226" s="10" t="s">
        <v>3321</v>
      </c>
      <c r="BG2226" s="10">
        <v>1.689025427101825E-2</v>
      </c>
      <c r="BH2226" s="13">
        <v>0.65108324223853487</v>
      </c>
      <c r="BI2226" s="10">
        <v>206</v>
      </c>
      <c r="BJ2226" s="10" t="s">
        <v>33</v>
      </c>
      <c r="BL2226" s="10" t="s">
        <v>33</v>
      </c>
      <c r="BM2226" s="10" t="s">
        <v>33</v>
      </c>
      <c r="BP2226" s="10" t="s">
        <v>33</v>
      </c>
      <c r="BQ2226" s="10" t="s">
        <v>33</v>
      </c>
      <c r="BR2226" s="10" t="s">
        <v>33</v>
      </c>
      <c r="BS2226" s="11" t="s">
        <v>33</v>
      </c>
      <c r="BT2226" s="11" t="s">
        <v>33</v>
      </c>
      <c r="BU2226" s="10">
        <v>2226</v>
      </c>
    </row>
    <row r="2227" spans="1:73" s="10" customFormat="1" x14ac:dyDescent="0.45">
      <c r="A2227" s="10" t="s">
        <v>33</v>
      </c>
      <c r="D2227" s="10" t="s">
        <v>33</v>
      </c>
      <c r="E2227" s="10">
        <v>2223</v>
      </c>
      <c r="F2227" s="10">
        <v>2398</v>
      </c>
      <c r="H2227" s="10">
        <v>615</v>
      </c>
      <c r="J2227" s="10" t="s">
        <v>33</v>
      </c>
      <c r="K2227" s="10" t="s">
        <v>488</v>
      </c>
      <c r="L2227" s="10" t="s">
        <v>33</v>
      </c>
      <c r="M2227" s="10">
        <v>0.17320508075688773</v>
      </c>
      <c r="N2227" s="10">
        <v>0.17320508075688773</v>
      </c>
      <c r="T2227" s="10">
        <v>0</v>
      </c>
      <c r="W2227" s="10">
        <v>0</v>
      </c>
      <c r="X2227" s="10">
        <v>0</v>
      </c>
      <c r="Y2227" s="10">
        <v>0</v>
      </c>
      <c r="AB2227" s="10">
        <v>0</v>
      </c>
      <c r="AC2227" s="10">
        <v>0</v>
      </c>
      <c r="AD2227" s="10">
        <v>0</v>
      </c>
      <c r="AE2227" s="10">
        <v>0</v>
      </c>
      <c r="AH2227" s="10">
        <v>1</v>
      </c>
      <c r="AJ2227" s="10" t="s">
        <v>33</v>
      </c>
      <c r="AK2227" s="10">
        <v>0.17320508075688773</v>
      </c>
      <c r="AL2227" s="10">
        <v>0</v>
      </c>
      <c r="AM2227" s="10">
        <v>0</v>
      </c>
      <c r="AN2227" s="10">
        <v>0</v>
      </c>
      <c r="AO2227" s="10">
        <v>0</v>
      </c>
      <c r="AQ2227" s="10">
        <v>0.64393397635341076</v>
      </c>
      <c r="AR2227" s="10">
        <v>0.72348598829890542</v>
      </c>
      <c r="AS2227" s="10">
        <v>1.657190254011351</v>
      </c>
      <c r="AT2227" s="10">
        <v>15.132448444305153</v>
      </c>
      <c r="AU2227" s="10">
        <v>0.31481023826633181</v>
      </c>
      <c r="AV2227" s="10">
        <v>11.569573317342579</v>
      </c>
      <c r="AW2227" s="10">
        <v>27.016831999914064</v>
      </c>
      <c r="AX2227" s="10" t="s">
        <v>33</v>
      </c>
      <c r="AY2227" s="10" t="s">
        <v>33</v>
      </c>
      <c r="AZ2227" s="10" t="s">
        <v>33</v>
      </c>
      <c r="BA2227" s="10" t="s">
        <v>33</v>
      </c>
      <c r="BB2227" s="10">
        <v>2223</v>
      </c>
      <c r="BC2227" s="10">
        <v>2398</v>
      </c>
      <c r="BE2227" s="10" t="s">
        <v>467</v>
      </c>
      <c r="BF2227" s="10" t="s">
        <v>3322</v>
      </c>
      <c r="BG2227" s="10">
        <v>1.1129058073610871</v>
      </c>
      <c r="BH2227" s="13">
        <v>14.920106218040273</v>
      </c>
      <c r="BI2227" s="10">
        <v>207</v>
      </c>
      <c r="BJ2227" s="10" t="s">
        <v>33</v>
      </c>
      <c r="BL2227" s="10" t="s">
        <v>33</v>
      </c>
      <c r="BM2227" s="10" t="s">
        <v>33</v>
      </c>
      <c r="BP2227" s="10" t="s">
        <v>33</v>
      </c>
      <c r="BQ2227" s="10" t="s">
        <v>33</v>
      </c>
      <c r="BR2227" s="10" t="s">
        <v>33</v>
      </c>
      <c r="BS2227" s="11" t="s">
        <v>33</v>
      </c>
      <c r="BT2227" s="11" t="s">
        <v>33</v>
      </c>
      <c r="BU2227" s="10">
        <v>2227</v>
      </c>
    </row>
    <row r="2228" spans="1:73" s="10" customFormat="1" x14ac:dyDescent="0.45">
      <c r="A2228" s="10" t="s">
        <v>33</v>
      </c>
      <c r="D2228" s="10" t="s">
        <v>33</v>
      </c>
      <c r="E2228" s="10">
        <v>2223</v>
      </c>
      <c r="F2228" s="10">
        <v>2087</v>
      </c>
      <c r="H2228" s="10">
        <v>556</v>
      </c>
      <c r="J2228" s="10" t="s">
        <v>33</v>
      </c>
      <c r="K2228" s="10" t="s">
        <v>60</v>
      </c>
      <c r="L2228" s="10" t="s">
        <v>33</v>
      </c>
      <c r="M2228" s="10">
        <v>0.1224744871391589</v>
      </c>
      <c r="N2228" s="10">
        <v>0.1224744871391589</v>
      </c>
      <c r="T2228" s="10">
        <v>0</v>
      </c>
      <c r="W2228" s="10">
        <v>0</v>
      </c>
      <c r="X2228" s="10">
        <v>0</v>
      </c>
      <c r="Y2228" s="10">
        <v>0</v>
      </c>
      <c r="AB2228" s="10">
        <v>0</v>
      </c>
      <c r="AC2228" s="10">
        <v>0</v>
      </c>
      <c r="AD2228" s="10">
        <v>0</v>
      </c>
      <c r="AE2228" s="10">
        <v>0</v>
      </c>
      <c r="AH2228" s="10">
        <v>1</v>
      </c>
      <c r="AJ2228" s="10" t="s">
        <v>33</v>
      </c>
      <c r="AK2228" s="10">
        <v>0.1224744871391589</v>
      </c>
      <c r="AL2228" s="10">
        <v>0</v>
      </c>
      <c r="AM2228" s="10">
        <v>0</v>
      </c>
      <c r="AN2228" s="10">
        <v>0</v>
      </c>
      <c r="AO2228" s="10">
        <v>0</v>
      </c>
      <c r="AQ2228" s="10">
        <v>9.4454135995180252E-2</v>
      </c>
      <c r="AR2228" s="10">
        <v>8.1422917404146242E-2</v>
      </c>
      <c r="AS2228" s="10">
        <v>0.2183814145971576</v>
      </c>
      <c r="AT2228" s="10">
        <v>2.2196721958867358</v>
      </c>
      <c r="AU2228" s="10">
        <v>1.9703531275150843E-2</v>
      </c>
      <c r="AV2228" s="10">
        <v>0.90791586992755835</v>
      </c>
      <c r="AW2228" s="10">
        <v>3.1472915970894451</v>
      </c>
      <c r="AX2228" s="10" t="s">
        <v>33</v>
      </c>
      <c r="AY2228" s="10" t="s">
        <v>33</v>
      </c>
      <c r="AZ2228" s="10" t="s">
        <v>33</v>
      </c>
      <c r="BA2228" s="10" t="s">
        <v>33</v>
      </c>
      <c r="BB2228" s="10">
        <v>2223</v>
      </c>
      <c r="BC2228" s="10">
        <v>2087</v>
      </c>
      <c r="BE2228" s="10" t="s">
        <v>467</v>
      </c>
      <c r="BF2228" s="10" t="s">
        <v>3323</v>
      </c>
      <c r="BG2228" s="10">
        <v>0.14665663398430853</v>
      </c>
      <c r="BH2228" s="13">
        <v>1.3988025571913238</v>
      </c>
      <c r="BI2228" s="10">
        <v>208</v>
      </c>
      <c r="BJ2228" s="10" t="s">
        <v>33</v>
      </c>
      <c r="BL2228" s="10" t="s">
        <v>33</v>
      </c>
      <c r="BM2228" s="10" t="s">
        <v>33</v>
      </c>
      <c r="BP2228" s="10" t="s">
        <v>33</v>
      </c>
      <c r="BQ2228" s="10" t="s">
        <v>33</v>
      </c>
      <c r="BR2228" s="10" t="s">
        <v>33</v>
      </c>
      <c r="BS2228" s="11" t="s">
        <v>33</v>
      </c>
      <c r="BT2228" s="11" t="s">
        <v>33</v>
      </c>
      <c r="BU2228" s="10">
        <v>2228</v>
      </c>
    </row>
    <row r="2229" spans="1:73" s="10" customFormat="1" x14ac:dyDescent="0.45">
      <c r="A2229" s="10" t="s">
        <v>33</v>
      </c>
      <c r="D2229" s="10" t="s">
        <v>33</v>
      </c>
      <c r="E2229" s="10">
        <v>2223</v>
      </c>
      <c r="F2229" s="10">
        <v>2044</v>
      </c>
      <c r="H2229" s="10">
        <v>545</v>
      </c>
      <c r="J2229" s="10" t="s">
        <v>33</v>
      </c>
      <c r="K2229" s="10" t="s">
        <v>42</v>
      </c>
      <c r="L2229" s="10" t="s">
        <v>33</v>
      </c>
      <c r="M2229" s="10">
        <v>0.34292856398964494</v>
      </c>
      <c r="N2229" s="10">
        <v>0.34292856398964494</v>
      </c>
      <c r="T2229" s="10">
        <v>0</v>
      </c>
      <c r="W2229" s="10">
        <v>0</v>
      </c>
      <c r="X2229" s="10">
        <v>0</v>
      </c>
      <c r="Y2229" s="10">
        <v>0</v>
      </c>
      <c r="AB2229" s="10">
        <v>0</v>
      </c>
      <c r="AC2229" s="10">
        <v>0</v>
      </c>
      <c r="AD2229" s="10">
        <v>0</v>
      </c>
      <c r="AE2229" s="10">
        <v>0</v>
      </c>
      <c r="AH2229" s="10">
        <v>1</v>
      </c>
      <c r="AJ2229" s="10" t="s">
        <v>33</v>
      </c>
      <c r="AK2229" s="10">
        <v>0.34292856398964494</v>
      </c>
      <c r="AL2229" s="10">
        <v>0</v>
      </c>
      <c r="AM2229" s="10">
        <v>0</v>
      </c>
      <c r="AN2229" s="10">
        <v>0</v>
      </c>
      <c r="AO2229" s="10">
        <v>0</v>
      </c>
      <c r="AQ2229" s="10">
        <v>0</v>
      </c>
      <c r="AR2229" s="10">
        <v>0</v>
      </c>
      <c r="AS2229" s="10">
        <v>0</v>
      </c>
      <c r="AT2229" s="10">
        <v>0</v>
      </c>
      <c r="AU2229" s="10">
        <v>0</v>
      </c>
      <c r="AV2229" s="10">
        <v>0.34292856398964494</v>
      </c>
      <c r="AW2229" s="10">
        <v>0.34292856398964494</v>
      </c>
      <c r="AX2229" s="10" t="s">
        <v>33</v>
      </c>
      <c r="AY2229" s="10" t="s">
        <v>33</v>
      </c>
      <c r="AZ2229" s="10" t="s">
        <v>33</v>
      </c>
      <c r="BA2229" s="10" t="s">
        <v>33</v>
      </c>
      <c r="BB2229" s="10">
        <v>2223</v>
      </c>
      <c r="BC2229" s="10">
        <v>2044</v>
      </c>
      <c r="BE2229" s="10" t="s">
        <v>467</v>
      </c>
      <c r="BF2229" s="10" t="s">
        <v>3324</v>
      </c>
      <c r="BG2229" s="10">
        <v>0</v>
      </c>
      <c r="BH2229" s="13">
        <v>0.94180895170852696</v>
      </c>
      <c r="BI2229" s="10">
        <v>209</v>
      </c>
      <c r="BJ2229" s="10" t="s">
        <v>33</v>
      </c>
      <c r="BL2229" s="10" t="s">
        <v>33</v>
      </c>
      <c r="BM2229" s="10" t="s">
        <v>33</v>
      </c>
      <c r="BP2229" s="10" t="s">
        <v>33</v>
      </c>
      <c r="BQ2229" s="10" t="s">
        <v>33</v>
      </c>
      <c r="BR2229" s="10" t="s">
        <v>33</v>
      </c>
      <c r="BS2229" s="11" t="s">
        <v>33</v>
      </c>
      <c r="BT2229" s="11" t="s">
        <v>33</v>
      </c>
      <c r="BU2229" s="10">
        <v>2229</v>
      </c>
    </row>
    <row r="2230" spans="1:73" s="10" customFormat="1" x14ac:dyDescent="0.45">
      <c r="A2230" s="10" t="s">
        <v>33</v>
      </c>
      <c r="D2230" s="10" t="s">
        <v>33</v>
      </c>
      <c r="E2230" s="10">
        <v>2223</v>
      </c>
      <c r="F2230" s="10">
        <v>2139</v>
      </c>
      <c r="H2230" s="10">
        <v>564</v>
      </c>
      <c r="J2230" s="10" t="s">
        <v>33</v>
      </c>
      <c r="K2230" s="10" t="s">
        <v>76</v>
      </c>
      <c r="L2230" s="10" t="s">
        <v>33</v>
      </c>
      <c r="M2230" s="10">
        <v>3.1622776601683791E-2</v>
      </c>
      <c r="N2230" s="10">
        <v>3.1622776601683791E-2</v>
      </c>
      <c r="T2230" s="10">
        <v>0</v>
      </c>
      <c r="W2230" s="10">
        <v>0</v>
      </c>
      <c r="X2230" s="10">
        <v>0</v>
      </c>
      <c r="Y2230" s="10">
        <v>0</v>
      </c>
      <c r="AB2230" s="10">
        <v>0</v>
      </c>
      <c r="AC2230" s="10">
        <v>0</v>
      </c>
      <c r="AD2230" s="10">
        <v>0</v>
      </c>
      <c r="AE2230" s="10">
        <v>0</v>
      </c>
      <c r="AH2230" s="10">
        <v>1</v>
      </c>
      <c r="AJ2230" s="10" t="s">
        <v>33</v>
      </c>
      <c r="AK2230" s="10">
        <v>3.1622776601683791E-2</v>
      </c>
      <c r="AL2230" s="10">
        <v>0</v>
      </c>
      <c r="AM2230" s="10">
        <v>0</v>
      </c>
      <c r="AN2230" s="10">
        <v>0</v>
      </c>
      <c r="AO2230" s="10">
        <v>0</v>
      </c>
      <c r="AQ2230" s="10">
        <v>1.5615289568373197E-2</v>
      </c>
      <c r="AR2230" s="10">
        <v>5.889257276185169E-2</v>
      </c>
      <c r="AS2230" s="10">
        <v>8.1534742635992821E-2</v>
      </c>
      <c r="AT2230" s="10">
        <v>0.36695930485677014</v>
      </c>
      <c r="AU2230" s="10">
        <v>9.9550593273591195E-3</v>
      </c>
      <c r="AV2230" s="10">
        <v>0.82185003789880062</v>
      </c>
      <c r="AW2230" s="10">
        <v>1.1987644020829298</v>
      </c>
      <c r="AX2230" s="10" t="s">
        <v>33</v>
      </c>
      <c r="AY2230" s="10" t="s">
        <v>33</v>
      </c>
      <c r="AZ2230" s="10" t="s">
        <v>33</v>
      </c>
      <c r="BA2230" s="10" t="s">
        <v>33</v>
      </c>
      <c r="BB2230" s="10">
        <v>2223</v>
      </c>
      <c r="BC2230" s="10">
        <v>2139</v>
      </c>
      <c r="BE2230" s="10" t="s">
        <v>467</v>
      </c>
      <c r="BF2230" s="10" t="s">
        <v>3325</v>
      </c>
      <c r="BG2230" s="10">
        <v>5.4755625289036075E-2</v>
      </c>
      <c r="BH2230" s="13">
        <v>0.91589107136719383</v>
      </c>
      <c r="BI2230" s="10">
        <v>210</v>
      </c>
      <c r="BJ2230" s="10" t="s">
        <v>33</v>
      </c>
      <c r="BL2230" s="10" t="s">
        <v>33</v>
      </c>
      <c r="BM2230" s="10" t="s">
        <v>33</v>
      </c>
      <c r="BP2230" s="10" t="s">
        <v>33</v>
      </c>
      <c r="BQ2230" s="10" t="s">
        <v>33</v>
      </c>
      <c r="BR2230" s="10" t="s">
        <v>33</v>
      </c>
      <c r="BS2230" s="11" t="s">
        <v>33</v>
      </c>
      <c r="BT2230" s="11" t="s">
        <v>33</v>
      </c>
      <c r="BU2230" s="10">
        <v>2230</v>
      </c>
    </row>
    <row r="2231" spans="1:73" s="10" customFormat="1" x14ac:dyDescent="0.45">
      <c r="A2231" s="10">
        <v>581</v>
      </c>
      <c r="D2231" s="10">
        <v>2238</v>
      </c>
      <c r="E2231" s="10" t="s">
        <v>33</v>
      </c>
      <c r="F2231" s="10">
        <v>2116</v>
      </c>
      <c r="H2231" s="10" t="s">
        <v>33</v>
      </c>
      <c r="J2231" s="10" t="s">
        <v>468</v>
      </c>
      <c r="K2231" s="10">
        <v>0</v>
      </c>
      <c r="L2231" s="10">
        <v>1</v>
      </c>
      <c r="M2231" s="10" t="s">
        <v>33</v>
      </c>
      <c r="N2231" s="10">
        <v>1</v>
      </c>
      <c r="T2231" s="10">
        <v>0.3872983346207417</v>
      </c>
      <c r="W2231" s="10">
        <v>0.33680483963268698</v>
      </c>
      <c r="X2231" s="10" t="s">
        <v>35</v>
      </c>
      <c r="Y2231" s="10">
        <v>0.1224744871391589</v>
      </c>
      <c r="AB2231" s="10">
        <v>0.19718392429404585</v>
      </c>
      <c r="AC2231" s="10">
        <v>7.4999999999999997E-2</v>
      </c>
      <c r="AD2231" s="10">
        <v>0</v>
      </c>
      <c r="AE2231" s="10">
        <v>0</v>
      </c>
      <c r="AH2231" s="10">
        <v>1</v>
      </c>
      <c r="AJ2231" s="10">
        <v>1</v>
      </c>
      <c r="AK2231" s="10">
        <v>1</v>
      </c>
      <c r="AL2231" s="10">
        <v>0.3872983346207417</v>
      </c>
      <c r="AM2231" s="10">
        <v>0.33680483963268698</v>
      </c>
      <c r="AN2231" s="10">
        <v>7.4999999999999997E-2</v>
      </c>
      <c r="AO2231" s="10">
        <v>0</v>
      </c>
      <c r="AQ2231" s="10">
        <v>5.7664347900684678</v>
      </c>
      <c r="AR2231" s="10">
        <v>13.867295147555742</v>
      </c>
      <c r="AS2231" s="10">
        <v>22.228625593155023</v>
      </c>
      <c r="AT2231" s="10">
        <v>135.51121756660899</v>
      </c>
      <c r="AU2231" s="10">
        <v>4.9682745078057033</v>
      </c>
      <c r="AV2231" s="10">
        <v>506.77676880608414</v>
      </c>
      <c r="AW2231" s="10">
        <v>647.25626088049887</v>
      </c>
      <c r="AX2231" s="10">
        <v>0.2238539609774671</v>
      </c>
      <c r="AY2231" s="10">
        <v>10.913203104351789</v>
      </c>
      <c r="AZ2231" s="10" t="s">
        <v>33</v>
      </c>
      <c r="BA2231" s="10">
        <v>2238</v>
      </c>
      <c r="BB2231" s="10" t="s">
        <v>33</v>
      </c>
      <c r="BC2231" s="10">
        <v>2116</v>
      </c>
      <c r="BE2231" s="10" t="s">
        <v>33</v>
      </c>
      <c r="BF2231" s="10" t="s">
        <v>33</v>
      </c>
      <c r="BG2231" s="10" t="s">
        <v>33</v>
      </c>
      <c r="BH2231" s="13" t="s">
        <v>33</v>
      </c>
      <c r="BI2231" s="10" t="s">
        <v>33</v>
      </c>
      <c r="BJ2231" s="10" t="s">
        <v>33</v>
      </c>
      <c r="BL2231" s="10" t="s">
        <v>33</v>
      </c>
      <c r="BM2231" s="10" t="s">
        <v>33</v>
      </c>
      <c r="BP2231" s="10" t="s">
        <v>33</v>
      </c>
      <c r="BQ2231" s="10">
        <v>0</v>
      </c>
      <c r="BR2231" s="10" t="s">
        <v>468</v>
      </c>
      <c r="BS2231" s="11">
        <v>22.228625593155023</v>
      </c>
      <c r="BT2231" s="11">
        <v>647.25626088049887</v>
      </c>
      <c r="BU2231" s="10">
        <v>2231</v>
      </c>
    </row>
    <row r="2232" spans="1:73" s="10" customFormat="1" x14ac:dyDescent="0.45">
      <c r="A2232" s="10" t="s">
        <v>33</v>
      </c>
      <c r="D2232" s="10" t="s">
        <v>33</v>
      </c>
      <c r="E2232" s="10">
        <v>2231</v>
      </c>
      <c r="F2232" s="10">
        <v>2405</v>
      </c>
      <c r="H2232" s="10">
        <v>616</v>
      </c>
      <c r="J2232" s="10" t="s">
        <v>33</v>
      </c>
      <c r="K2232" s="10" t="s">
        <v>489</v>
      </c>
      <c r="L2232" s="10" t="s">
        <v>33</v>
      </c>
      <c r="M2232" s="10">
        <v>0.74833147735478822</v>
      </c>
      <c r="N2232" s="10">
        <v>0.74833147735478822</v>
      </c>
      <c r="T2232" s="10">
        <v>0</v>
      </c>
      <c r="W2232" s="10">
        <v>0</v>
      </c>
      <c r="X2232" s="10">
        <v>0</v>
      </c>
      <c r="Y2232" s="10">
        <v>0</v>
      </c>
      <c r="AB2232" s="10">
        <v>0</v>
      </c>
      <c r="AC2232" s="10">
        <v>0</v>
      </c>
      <c r="AD2232" s="10">
        <v>0</v>
      </c>
      <c r="AE2232" s="10">
        <v>0</v>
      </c>
      <c r="AH2232" s="10">
        <v>1</v>
      </c>
      <c r="AJ2232" s="10" t="s">
        <v>33</v>
      </c>
      <c r="AK2232" s="10">
        <v>0.74833147735478822</v>
      </c>
      <c r="AL2232" s="10">
        <v>0</v>
      </c>
      <c r="AM2232" s="10">
        <v>0</v>
      </c>
      <c r="AN2232" s="10">
        <v>0</v>
      </c>
      <c r="AO2232" s="10">
        <v>0</v>
      </c>
      <c r="AQ2232" s="10">
        <v>4.4930165744291086</v>
      </c>
      <c r="AR2232" s="10">
        <v>10.814504240925421</v>
      </c>
      <c r="AS2232" s="10">
        <v>17.329378273847627</v>
      </c>
      <c r="AT2232" s="10">
        <v>105.58588949908405</v>
      </c>
      <c r="AU2232" s="10">
        <v>3.9449732278091418</v>
      </c>
      <c r="AV2232" s="10">
        <v>105.39927243747721</v>
      </c>
      <c r="AW2232" s="10">
        <v>214.9301351643704</v>
      </c>
      <c r="AX2232" s="10" t="s">
        <v>33</v>
      </c>
      <c r="AY2232" s="10" t="s">
        <v>33</v>
      </c>
      <c r="AZ2232" s="10" t="s">
        <v>33</v>
      </c>
      <c r="BA2232" s="10" t="s">
        <v>33</v>
      </c>
      <c r="BB2232" s="10">
        <v>2231</v>
      </c>
      <c r="BC2232" s="10">
        <v>2405</v>
      </c>
      <c r="BE2232" s="10" t="s">
        <v>468</v>
      </c>
      <c r="BF2232" s="10" t="s">
        <v>3326</v>
      </c>
      <c r="BG2232" s="10">
        <v>3.8792499678776529</v>
      </c>
      <c r="BH2232" s="13">
        <v>290.95348014018919</v>
      </c>
      <c r="BI2232" s="10">
        <v>212</v>
      </c>
      <c r="BJ2232" s="10" t="s">
        <v>33</v>
      </c>
      <c r="BL2232" s="10" t="s">
        <v>33</v>
      </c>
      <c r="BM2232" s="10" t="s">
        <v>33</v>
      </c>
      <c r="BP2232" s="10" t="s">
        <v>33</v>
      </c>
      <c r="BQ2232" s="10" t="s">
        <v>33</v>
      </c>
      <c r="BR2232" s="10" t="s">
        <v>33</v>
      </c>
      <c r="BS2232" s="11" t="s">
        <v>33</v>
      </c>
      <c r="BT2232" s="11" t="s">
        <v>33</v>
      </c>
      <c r="BU2232" s="10">
        <v>2232</v>
      </c>
    </row>
    <row r="2233" spans="1:73" s="10" customFormat="1" x14ac:dyDescent="0.45">
      <c r="A2233" s="10" t="s">
        <v>33</v>
      </c>
      <c r="D2233" s="10" t="s">
        <v>33</v>
      </c>
      <c r="E2233" s="10">
        <v>2231</v>
      </c>
      <c r="F2233" s="10">
        <v>2391</v>
      </c>
      <c r="H2233" s="10">
        <v>614</v>
      </c>
      <c r="J2233" s="10" t="s">
        <v>33</v>
      </c>
      <c r="K2233" s="10" t="s">
        <v>487</v>
      </c>
      <c r="L2233" s="10" t="s">
        <v>33</v>
      </c>
      <c r="M2233" s="10">
        <v>7.0710678118654766E-2</v>
      </c>
      <c r="N2233" s="10">
        <v>7.0710678118654766E-2</v>
      </c>
      <c r="T2233" s="10">
        <v>0</v>
      </c>
      <c r="W2233" s="10">
        <v>0</v>
      </c>
      <c r="X2233" s="10">
        <v>0</v>
      </c>
      <c r="Y2233" s="10">
        <v>0</v>
      </c>
      <c r="AB2233" s="10">
        <v>0</v>
      </c>
      <c r="AC2233" s="10">
        <v>0</v>
      </c>
      <c r="AD2233" s="10">
        <v>0</v>
      </c>
      <c r="AE2233" s="10">
        <v>0</v>
      </c>
      <c r="AH2233" s="10">
        <v>1</v>
      </c>
      <c r="AJ2233" s="10" t="s">
        <v>33</v>
      </c>
      <c r="AK2233" s="10">
        <v>7.0710678118654766E-2</v>
      </c>
      <c r="AL2233" s="10">
        <v>0</v>
      </c>
      <c r="AM2233" s="10">
        <v>0</v>
      </c>
      <c r="AN2233" s="10">
        <v>0</v>
      </c>
      <c r="AO2233" s="10">
        <v>0</v>
      </c>
      <c r="AQ2233" s="10">
        <v>0.29687259822997258</v>
      </c>
      <c r="AR2233" s="10">
        <v>1.9937264084793458</v>
      </c>
      <c r="AS2233" s="10">
        <v>2.4241916759128062</v>
      </c>
      <c r="AT2233" s="10">
        <v>6.9765060584043557</v>
      </c>
      <c r="AU2233" s="10">
        <v>0.55212282983094774</v>
      </c>
      <c r="AV2233" s="10">
        <v>390.75247548875524</v>
      </c>
      <c r="AW2233" s="10">
        <v>398.28110437699053</v>
      </c>
      <c r="AX2233" s="10" t="s">
        <v>33</v>
      </c>
      <c r="AY2233" s="10" t="s">
        <v>33</v>
      </c>
      <c r="AZ2233" s="10" t="s">
        <v>33</v>
      </c>
      <c r="BA2233" s="10" t="s">
        <v>33</v>
      </c>
      <c r="BB2233" s="10">
        <v>2231</v>
      </c>
      <c r="BC2233" s="10">
        <v>2391</v>
      </c>
      <c r="BE2233" s="10" t="s">
        <v>468</v>
      </c>
      <c r="BF2233" s="10" t="s">
        <v>3327</v>
      </c>
      <c r="BG2233" s="10">
        <v>0.54266490882168583</v>
      </c>
      <c r="BH2233" s="13">
        <v>1599.6701923079386</v>
      </c>
      <c r="BI2233" s="10">
        <v>213</v>
      </c>
      <c r="BJ2233" s="10" t="s">
        <v>33</v>
      </c>
      <c r="BL2233" s="10" t="s">
        <v>33</v>
      </c>
      <c r="BM2233" s="10" t="s">
        <v>33</v>
      </c>
      <c r="BP2233" s="10" t="s">
        <v>33</v>
      </c>
      <c r="BQ2233" s="10" t="s">
        <v>33</v>
      </c>
      <c r="BR2233" s="10" t="s">
        <v>33</v>
      </c>
      <c r="BS2233" s="11" t="s">
        <v>33</v>
      </c>
      <c r="BT2233" s="11" t="s">
        <v>33</v>
      </c>
      <c r="BU2233" s="10">
        <v>2233</v>
      </c>
    </row>
    <row r="2234" spans="1:73" s="10" customFormat="1" x14ac:dyDescent="0.45">
      <c r="A2234" s="10" t="s">
        <v>33</v>
      </c>
      <c r="D2234" s="10" t="s">
        <v>33</v>
      </c>
      <c r="E2234" s="10">
        <v>2231</v>
      </c>
      <c r="F2234" s="10">
        <v>2369</v>
      </c>
      <c r="H2234" s="10">
        <v>610</v>
      </c>
      <c r="J2234" s="10" t="s">
        <v>33</v>
      </c>
      <c r="K2234" s="10" t="s">
        <v>484</v>
      </c>
      <c r="L2234" s="10" t="s">
        <v>33</v>
      </c>
      <c r="M2234" s="10">
        <v>2.8284271247461901E-2</v>
      </c>
      <c r="N2234" s="10">
        <v>2.8284271247461901E-2</v>
      </c>
      <c r="T2234" s="10">
        <v>0</v>
      </c>
      <c r="W2234" s="10">
        <v>0</v>
      </c>
      <c r="X2234" s="10">
        <v>0</v>
      </c>
      <c r="Y2234" s="10">
        <v>0</v>
      </c>
      <c r="AB2234" s="10">
        <v>0</v>
      </c>
      <c r="AC2234" s="10">
        <v>0</v>
      </c>
      <c r="AD2234" s="10">
        <v>0</v>
      </c>
      <c r="AE2234" s="10">
        <v>0</v>
      </c>
      <c r="AH2234" s="10">
        <v>1</v>
      </c>
      <c r="AJ2234" s="10" t="s">
        <v>33</v>
      </c>
      <c r="AK2234" s="10">
        <v>2.8284271247461901E-2</v>
      </c>
      <c r="AL2234" s="10">
        <v>0</v>
      </c>
      <c r="AM2234" s="10">
        <v>0</v>
      </c>
      <c r="AN2234" s="10">
        <v>0</v>
      </c>
      <c r="AO2234" s="10">
        <v>0</v>
      </c>
      <c r="AQ2234" s="10">
        <v>8.9442719099991595E-3</v>
      </c>
      <c r="AR2234" s="10">
        <v>9.5262794416288259E-3</v>
      </c>
      <c r="AS2234" s="10">
        <v>2.2495473711127607E-2</v>
      </c>
      <c r="AT2234" s="10">
        <v>0.21019038988498026</v>
      </c>
      <c r="AU2234" s="10">
        <v>5.5772036003717855E-3</v>
      </c>
      <c r="AV2234" s="10">
        <v>0.18956034999967422</v>
      </c>
      <c r="AW2234" s="10">
        <v>0.40532794348502627</v>
      </c>
      <c r="AX2234" s="10" t="s">
        <v>33</v>
      </c>
      <c r="AY2234" s="10" t="s">
        <v>33</v>
      </c>
      <c r="AZ2234" s="10" t="s">
        <v>33</v>
      </c>
      <c r="BA2234" s="10" t="s">
        <v>33</v>
      </c>
      <c r="BB2234" s="10">
        <v>2231</v>
      </c>
      <c r="BC2234" s="10">
        <v>2369</v>
      </c>
      <c r="BE2234" s="10" t="s">
        <v>468</v>
      </c>
      <c r="BF2234" s="10" t="s">
        <v>3328</v>
      </c>
      <c r="BG2234" s="10">
        <v>5.0357008943003965E-3</v>
      </c>
      <c r="BH2234" s="13">
        <v>0.96465288314150432</v>
      </c>
      <c r="BI2234" s="10">
        <v>214</v>
      </c>
      <c r="BJ2234" s="10" t="s">
        <v>33</v>
      </c>
      <c r="BL2234" s="10" t="s">
        <v>33</v>
      </c>
      <c r="BM2234" s="10" t="s">
        <v>33</v>
      </c>
      <c r="BP2234" s="10" t="s">
        <v>33</v>
      </c>
      <c r="BQ2234" s="10" t="s">
        <v>33</v>
      </c>
      <c r="BR2234" s="10" t="s">
        <v>33</v>
      </c>
      <c r="BS2234" s="11" t="s">
        <v>33</v>
      </c>
      <c r="BT2234" s="11" t="s">
        <v>33</v>
      </c>
      <c r="BU2234" s="10">
        <v>2234</v>
      </c>
    </row>
    <row r="2235" spans="1:73" s="10" customFormat="1" x14ac:dyDescent="0.45">
      <c r="A2235" s="10" t="s">
        <v>33</v>
      </c>
      <c r="D2235" s="10" t="s">
        <v>33</v>
      </c>
      <c r="E2235" s="10">
        <v>2231</v>
      </c>
      <c r="F2235" s="10">
        <v>2398</v>
      </c>
      <c r="H2235" s="10">
        <v>615</v>
      </c>
      <c r="J2235" s="10" t="s">
        <v>33</v>
      </c>
      <c r="K2235" s="10" t="s">
        <v>488</v>
      </c>
      <c r="L2235" s="10" t="s">
        <v>33</v>
      </c>
      <c r="M2235" s="10">
        <v>0.14142135623730953</v>
      </c>
      <c r="N2235" s="10">
        <v>0.14142135623730953</v>
      </c>
      <c r="T2235" s="10">
        <v>0</v>
      </c>
      <c r="W2235" s="10">
        <v>0</v>
      </c>
      <c r="X2235" s="10">
        <v>0</v>
      </c>
      <c r="Y2235" s="10">
        <v>0</v>
      </c>
      <c r="AB2235" s="10">
        <v>0</v>
      </c>
      <c r="AC2235" s="10">
        <v>0</v>
      </c>
      <c r="AD2235" s="10">
        <v>0</v>
      </c>
      <c r="AE2235" s="10">
        <v>0</v>
      </c>
      <c r="AH2235" s="10">
        <v>1</v>
      </c>
      <c r="AJ2235" s="10" t="s">
        <v>33</v>
      </c>
      <c r="AK2235" s="10">
        <v>0.14142135623730953</v>
      </c>
      <c r="AL2235" s="10">
        <v>0</v>
      </c>
      <c r="AM2235" s="10">
        <v>0</v>
      </c>
      <c r="AN2235" s="10">
        <v>0</v>
      </c>
      <c r="AO2235" s="10">
        <v>0</v>
      </c>
      <c r="AQ2235" s="10">
        <v>0.52576989003575514</v>
      </c>
      <c r="AR2235" s="10">
        <v>0.59072383579517318</v>
      </c>
      <c r="AS2235" s="10">
        <v>1.3530901763470182</v>
      </c>
      <c r="AT2235" s="10">
        <v>12.355592415840245</v>
      </c>
      <c r="AU2235" s="10">
        <v>0.25704148318550274</v>
      </c>
      <c r="AV2235" s="10">
        <v>9.4465170564028664</v>
      </c>
      <c r="AW2235" s="10">
        <v>22.059150955428613</v>
      </c>
      <c r="AX2235" s="10" t="s">
        <v>33</v>
      </c>
      <c r="AY2235" s="10" t="s">
        <v>33</v>
      </c>
      <c r="AZ2235" s="10" t="s">
        <v>33</v>
      </c>
      <c r="BA2235" s="10" t="s">
        <v>33</v>
      </c>
      <c r="BB2235" s="10">
        <v>2231</v>
      </c>
      <c r="BC2235" s="10">
        <v>2398</v>
      </c>
      <c r="BE2235" s="10" t="s">
        <v>468</v>
      </c>
      <c r="BF2235" s="10" t="s">
        <v>3329</v>
      </c>
      <c r="BG2235" s="10">
        <v>0.30289459553497949</v>
      </c>
      <c r="BH2235" s="13">
        <v>20.179752763082192</v>
      </c>
      <c r="BI2235" s="10">
        <v>215</v>
      </c>
      <c r="BJ2235" s="10" t="s">
        <v>33</v>
      </c>
      <c r="BL2235" s="10" t="s">
        <v>33</v>
      </c>
      <c r="BM2235" s="10" t="s">
        <v>33</v>
      </c>
      <c r="BP2235" s="10" t="s">
        <v>33</v>
      </c>
      <c r="BQ2235" s="10" t="s">
        <v>33</v>
      </c>
      <c r="BR2235" s="10" t="s">
        <v>33</v>
      </c>
      <c r="BS2235" s="11" t="s">
        <v>33</v>
      </c>
      <c r="BT2235" s="11" t="s">
        <v>33</v>
      </c>
      <c r="BU2235" s="10">
        <v>2235</v>
      </c>
    </row>
    <row r="2236" spans="1:73" s="10" customFormat="1" x14ac:dyDescent="0.45">
      <c r="A2236" s="10" t="s">
        <v>33</v>
      </c>
      <c r="D2236" s="10" t="s">
        <v>33</v>
      </c>
      <c r="E2236" s="10">
        <v>2231</v>
      </c>
      <c r="F2236" s="10">
        <v>2087</v>
      </c>
      <c r="H2236" s="10">
        <v>556</v>
      </c>
      <c r="J2236" s="10" t="s">
        <v>33</v>
      </c>
      <c r="K2236" s="10" t="s">
        <v>60</v>
      </c>
      <c r="L2236" s="10" t="s">
        <v>33</v>
      </c>
      <c r="M2236" s="10">
        <v>7.0710678118654766E-2</v>
      </c>
      <c r="N2236" s="10">
        <v>7.0710678118654766E-2</v>
      </c>
      <c r="T2236" s="10">
        <v>0</v>
      </c>
      <c r="W2236" s="10">
        <v>0</v>
      </c>
      <c r="X2236" s="10">
        <v>0</v>
      </c>
      <c r="Y2236" s="10">
        <v>0</v>
      </c>
      <c r="AB2236" s="10">
        <v>0</v>
      </c>
      <c r="AC2236" s="10">
        <v>0</v>
      </c>
      <c r="AD2236" s="10">
        <v>0</v>
      </c>
      <c r="AE2236" s="10">
        <v>0</v>
      </c>
      <c r="AH2236" s="10">
        <v>1</v>
      </c>
      <c r="AJ2236" s="10" t="s">
        <v>33</v>
      </c>
      <c r="AK2236" s="10">
        <v>7.0710678118654766E-2</v>
      </c>
      <c r="AL2236" s="10">
        <v>0</v>
      </c>
      <c r="AM2236" s="10">
        <v>0</v>
      </c>
      <c r="AN2236" s="10">
        <v>0</v>
      </c>
      <c r="AO2236" s="10">
        <v>0</v>
      </c>
      <c r="AQ2236" s="10">
        <v>5.4533120842890852E-2</v>
      </c>
      <c r="AR2236" s="10">
        <v>4.7009543281488507E-2</v>
      </c>
      <c r="AS2236" s="10">
        <v>0.12608256850368024</v>
      </c>
      <c r="AT2236" s="10">
        <v>1.2815283398079351</v>
      </c>
      <c r="AU2236" s="10">
        <v>1.1375839085694551E-2</v>
      </c>
      <c r="AV2236" s="10">
        <v>0.52418547190420917</v>
      </c>
      <c r="AW2236" s="10">
        <v>1.8170896507978389</v>
      </c>
      <c r="AX2236" s="10" t="s">
        <v>33</v>
      </c>
      <c r="AY2236" s="10" t="s">
        <v>33</v>
      </c>
      <c r="AZ2236" s="10" t="s">
        <v>33</v>
      </c>
      <c r="BA2236" s="10" t="s">
        <v>33</v>
      </c>
      <c r="BB2236" s="10">
        <v>2231</v>
      </c>
      <c r="BC2236" s="10">
        <v>2087</v>
      </c>
      <c r="BE2236" s="10" t="s">
        <v>468</v>
      </c>
      <c r="BF2236" s="10" t="s">
        <v>3330</v>
      </c>
      <c r="BG2236" s="10">
        <v>2.822408236976166E-2</v>
      </c>
      <c r="BH2236" s="13">
        <v>1.3377819929349994</v>
      </c>
      <c r="BI2236" s="10">
        <v>216</v>
      </c>
      <c r="BJ2236" s="10" t="s">
        <v>33</v>
      </c>
      <c r="BL2236" s="10" t="s">
        <v>33</v>
      </c>
      <c r="BM2236" s="10" t="s">
        <v>33</v>
      </c>
      <c r="BP2236" s="10" t="s">
        <v>33</v>
      </c>
      <c r="BQ2236" s="10" t="s">
        <v>33</v>
      </c>
      <c r="BR2236" s="10" t="s">
        <v>33</v>
      </c>
      <c r="BS2236" s="11" t="s">
        <v>33</v>
      </c>
      <c r="BT2236" s="11" t="s">
        <v>33</v>
      </c>
      <c r="BU2236" s="10">
        <v>2236</v>
      </c>
    </row>
    <row r="2237" spans="1:73" s="10" customFormat="1" x14ac:dyDescent="0.45">
      <c r="A2237" s="10" t="s">
        <v>33</v>
      </c>
      <c r="D2237" s="10" t="s">
        <v>33</v>
      </c>
      <c r="E2237" s="10">
        <v>2231</v>
      </c>
      <c r="F2237" s="10">
        <v>2044</v>
      </c>
      <c r="H2237" s="10">
        <v>545</v>
      </c>
      <c r="J2237" s="10" t="s">
        <v>33</v>
      </c>
      <c r="K2237" s="10" t="s">
        <v>42</v>
      </c>
      <c r="L2237" s="10" t="s">
        <v>33</v>
      </c>
      <c r="M2237" s="10">
        <v>0.46475800154489</v>
      </c>
      <c r="N2237" s="10">
        <v>0.46475800154489</v>
      </c>
      <c r="T2237" s="10">
        <v>0</v>
      </c>
      <c r="W2237" s="10">
        <v>0</v>
      </c>
      <c r="X2237" s="10">
        <v>0</v>
      </c>
      <c r="Y2237" s="10">
        <v>0</v>
      </c>
      <c r="AB2237" s="10">
        <v>0</v>
      </c>
      <c r="AC2237" s="10">
        <v>0</v>
      </c>
      <c r="AD2237" s="10">
        <v>0</v>
      </c>
      <c r="AE2237" s="10">
        <v>0</v>
      </c>
      <c r="AH2237" s="10">
        <v>1</v>
      </c>
      <c r="AJ2237" s="10" t="s">
        <v>33</v>
      </c>
      <c r="AK2237" s="10">
        <v>0.46475800154489</v>
      </c>
      <c r="AL2237" s="10">
        <v>0</v>
      </c>
      <c r="AM2237" s="10">
        <v>0</v>
      </c>
      <c r="AN2237" s="10">
        <v>0</v>
      </c>
      <c r="AO2237" s="10">
        <v>0</v>
      </c>
      <c r="AQ2237" s="10">
        <v>0</v>
      </c>
      <c r="AR2237" s="10">
        <v>0</v>
      </c>
      <c r="AS2237" s="10">
        <v>0</v>
      </c>
      <c r="AT2237" s="10">
        <v>0</v>
      </c>
      <c r="AU2237" s="10">
        <v>0</v>
      </c>
      <c r="AV2237" s="10">
        <v>0.46475800154489</v>
      </c>
      <c r="AW2237" s="10">
        <v>0.46475800154489</v>
      </c>
      <c r="AX2237" s="10" t="s">
        <v>33</v>
      </c>
      <c r="AY2237" s="10" t="s">
        <v>33</v>
      </c>
      <c r="AZ2237" s="10" t="s">
        <v>33</v>
      </c>
      <c r="BA2237" s="10" t="s">
        <v>33</v>
      </c>
      <c r="BB2237" s="10">
        <v>2231</v>
      </c>
      <c r="BC2237" s="10">
        <v>2044</v>
      </c>
      <c r="BE2237" s="10" t="s">
        <v>468</v>
      </c>
      <c r="BF2237" s="10" t="s">
        <v>3331</v>
      </c>
      <c r="BG2237" s="10">
        <v>0</v>
      </c>
      <c r="BH2237" s="13">
        <v>2.1143436919060661</v>
      </c>
      <c r="BI2237" s="10">
        <v>217</v>
      </c>
      <c r="BJ2237" s="10" t="s">
        <v>33</v>
      </c>
      <c r="BL2237" s="10" t="s">
        <v>33</v>
      </c>
      <c r="BM2237" s="10" t="s">
        <v>33</v>
      </c>
      <c r="BP2237" s="10" t="s">
        <v>33</v>
      </c>
      <c r="BQ2237" s="10" t="s">
        <v>33</v>
      </c>
      <c r="BR2237" s="10" t="s">
        <v>33</v>
      </c>
      <c r="BS2237" s="11" t="s">
        <v>33</v>
      </c>
      <c r="BT2237" s="11" t="s">
        <v>33</v>
      </c>
      <c r="BU2237" s="10">
        <v>2237</v>
      </c>
    </row>
    <row r="2238" spans="1:73" s="10" customFormat="1" x14ac:dyDescent="0.45">
      <c r="A2238" s="10">
        <v>582</v>
      </c>
      <c r="D2238" s="10">
        <v>2245</v>
      </c>
      <c r="E2238" s="10" t="s">
        <v>33</v>
      </c>
      <c r="F2238" s="10">
        <v>2118</v>
      </c>
      <c r="H2238" s="10" t="s">
        <v>33</v>
      </c>
      <c r="J2238" s="10" t="s">
        <v>469</v>
      </c>
      <c r="K2238" s="10">
        <v>0</v>
      </c>
      <c r="L2238" s="10">
        <v>1</v>
      </c>
      <c r="M2238" s="10" t="s">
        <v>33</v>
      </c>
      <c r="N2238" s="10">
        <v>1</v>
      </c>
      <c r="T2238" s="10">
        <v>0.2449489742783178</v>
      </c>
      <c r="W2238" s="10">
        <v>0.1944543648263006</v>
      </c>
      <c r="X2238" s="10" t="s">
        <v>35</v>
      </c>
      <c r="Y2238" s="10">
        <v>7.0710678118654766E-2</v>
      </c>
      <c r="AB2238" s="10">
        <v>0.11384419177103418</v>
      </c>
      <c r="AC2238" s="10">
        <v>1.4999999999999999E-2</v>
      </c>
      <c r="AD2238" s="10">
        <v>0</v>
      </c>
      <c r="AE2238" s="10">
        <v>0</v>
      </c>
      <c r="AH2238" s="10">
        <v>1</v>
      </c>
      <c r="AJ2238" s="10">
        <v>1</v>
      </c>
      <c r="AK2238" s="10">
        <v>1</v>
      </c>
      <c r="AL2238" s="10">
        <v>0.2449489742783178</v>
      </c>
      <c r="AM2238" s="10">
        <v>0.1944543648263006</v>
      </c>
      <c r="AN2238" s="10">
        <v>1.4999999999999999E-2</v>
      </c>
      <c r="AO2238" s="10">
        <v>0</v>
      </c>
      <c r="AQ2238" s="10">
        <v>2.7718646277765617</v>
      </c>
      <c r="AR2238" s="10">
        <v>5.5832574237588828</v>
      </c>
      <c r="AS2238" s="10">
        <v>9.6024611340348969</v>
      </c>
      <c r="AT2238" s="10">
        <v>65.138818752749202</v>
      </c>
      <c r="AU2238" s="10">
        <v>3.7325780569099023</v>
      </c>
      <c r="AV2238" s="10">
        <v>122.82719464601109</v>
      </c>
      <c r="AW2238" s="10">
        <v>191.6985914556702</v>
      </c>
      <c r="AX2238" s="10">
        <v>0.34058295559511098</v>
      </c>
      <c r="AY2238" s="10">
        <v>4.9288264306154357</v>
      </c>
      <c r="AZ2238" s="10" t="s">
        <v>33</v>
      </c>
      <c r="BA2238" s="10">
        <v>2245</v>
      </c>
      <c r="BB2238" s="10" t="s">
        <v>33</v>
      </c>
      <c r="BC2238" s="10">
        <v>2118</v>
      </c>
      <c r="BE2238" s="10" t="s">
        <v>33</v>
      </c>
      <c r="BF2238" s="10" t="s">
        <v>33</v>
      </c>
      <c r="BG2238" s="10" t="s">
        <v>33</v>
      </c>
      <c r="BH2238" s="13" t="s">
        <v>33</v>
      </c>
      <c r="BI2238" s="10" t="s">
        <v>33</v>
      </c>
      <c r="BJ2238" s="10" t="s">
        <v>33</v>
      </c>
      <c r="BL2238" s="10" t="s">
        <v>33</v>
      </c>
      <c r="BM2238" s="10" t="s">
        <v>33</v>
      </c>
      <c r="BP2238" s="10" t="s">
        <v>33</v>
      </c>
      <c r="BQ2238" s="10">
        <v>0</v>
      </c>
      <c r="BR2238" s="10" t="s">
        <v>469</v>
      </c>
      <c r="BS2238" s="11">
        <v>9.6024611340348969</v>
      </c>
      <c r="BT2238" s="11">
        <v>191.6985914556702</v>
      </c>
      <c r="BU2238" s="10">
        <v>2238</v>
      </c>
    </row>
    <row r="2239" spans="1:73" s="10" customFormat="1" x14ac:dyDescent="0.45">
      <c r="A2239" s="10" t="s">
        <v>33</v>
      </c>
      <c r="D2239" s="10" t="s">
        <v>33</v>
      </c>
      <c r="E2239" s="10">
        <v>2238</v>
      </c>
      <c r="F2239" s="10">
        <v>2411</v>
      </c>
      <c r="H2239" s="10">
        <v>617</v>
      </c>
      <c r="J2239" s="10" t="s">
        <v>33</v>
      </c>
      <c r="K2239" s="10" t="s">
        <v>344</v>
      </c>
      <c r="L2239" s="10" t="s">
        <v>33</v>
      </c>
      <c r="M2239" s="10">
        <v>0.34641016151377546</v>
      </c>
      <c r="N2239" s="10">
        <v>0.34641016151377546</v>
      </c>
      <c r="T2239" s="10">
        <v>0</v>
      </c>
      <c r="W2239" s="10">
        <v>0</v>
      </c>
      <c r="X2239" s="10">
        <v>0</v>
      </c>
      <c r="Y2239" s="10">
        <v>0</v>
      </c>
      <c r="AB2239" s="10">
        <v>0</v>
      </c>
      <c r="AC2239" s="10">
        <v>0</v>
      </c>
      <c r="AD2239" s="10">
        <v>0</v>
      </c>
      <c r="AE2239" s="10">
        <v>0</v>
      </c>
      <c r="AH2239" s="10">
        <v>1</v>
      </c>
      <c r="AJ2239" s="10" t="s">
        <v>33</v>
      </c>
      <c r="AK2239" s="10">
        <v>0.34641016151377546</v>
      </c>
      <c r="AL2239" s="10">
        <v>0</v>
      </c>
      <c r="AM2239" s="10">
        <v>0</v>
      </c>
      <c r="AN2239" s="10">
        <v>0</v>
      </c>
      <c r="AO2239" s="10">
        <v>0</v>
      </c>
      <c r="AQ2239" s="10">
        <v>1.8466454239775549</v>
      </c>
      <c r="AR2239" s="10">
        <v>3.279617624218842</v>
      </c>
      <c r="AS2239" s="10">
        <v>5.9572534889862965</v>
      </c>
      <c r="AT2239" s="10">
        <v>43.396167463472544</v>
      </c>
      <c r="AU2239" s="10">
        <v>3.3795497025429673</v>
      </c>
      <c r="AV2239" s="10">
        <v>93.492143861715164</v>
      </c>
      <c r="AW2239" s="10">
        <v>140.26786102773067</v>
      </c>
      <c r="AX2239" s="10" t="s">
        <v>33</v>
      </c>
      <c r="AY2239" s="10" t="s">
        <v>33</v>
      </c>
      <c r="AZ2239" s="10" t="s">
        <v>33</v>
      </c>
      <c r="BA2239" s="10" t="s">
        <v>33</v>
      </c>
      <c r="BB2239" s="10">
        <v>2238</v>
      </c>
      <c r="BC2239" s="10">
        <v>2411</v>
      </c>
      <c r="BE2239" s="10" t="s">
        <v>469</v>
      </c>
      <c r="BF2239" s="10" t="s">
        <v>3332</v>
      </c>
      <c r="BG2239" s="10">
        <v>2.0289390005082399</v>
      </c>
      <c r="BH2239" s="13">
        <v>47.115051212928989</v>
      </c>
      <c r="BI2239" s="10">
        <v>219</v>
      </c>
      <c r="BJ2239" s="10" t="s">
        <v>33</v>
      </c>
      <c r="BL2239" s="10" t="s">
        <v>33</v>
      </c>
      <c r="BM2239" s="10" t="s">
        <v>33</v>
      </c>
      <c r="BP2239" s="10" t="s">
        <v>33</v>
      </c>
      <c r="BQ2239" s="10" t="s">
        <v>33</v>
      </c>
      <c r="BR2239" s="10" t="s">
        <v>33</v>
      </c>
      <c r="BS2239" s="11" t="s">
        <v>33</v>
      </c>
      <c r="BT2239" s="11" t="s">
        <v>33</v>
      </c>
      <c r="BU2239" s="10">
        <v>2239</v>
      </c>
    </row>
    <row r="2240" spans="1:73" s="10" customFormat="1" x14ac:dyDescent="0.45">
      <c r="A2240" s="10" t="s">
        <v>33</v>
      </c>
      <c r="D2240" s="10" t="s">
        <v>33</v>
      </c>
      <c r="E2240" s="10">
        <v>2238</v>
      </c>
      <c r="F2240" s="10">
        <v>2166</v>
      </c>
      <c r="H2240" s="10">
        <v>570</v>
      </c>
      <c r="J2240" s="10" t="s">
        <v>33</v>
      </c>
      <c r="K2240" s="10" t="s">
        <v>52</v>
      </c>
      <c r="L2240" s="10" t="s">
        <v>33</v>
      </c>
      <c r="M2240" s="10">
        <v>0.44721359549995793</v>
      </c>
      <c r="N2240" s="10">
        <v>0.44721359549995793</v>
      </c>
      <c r="T2240" s="10">
        <v>0</v>
      </c>
      <c r="W2240" s="10">
        <v>0</v>
      </c>
      <c r="X2240" s="10">
        <v>0</v>
      </c>
      <c r="Y2240" s="10">
        <v>0</v>
      </c>
      <c r="AB2240" s="10">
        <v>0</v>
      </c>
      <c r="AC2240" s="10">
        <v>0</v>
      </c>
      <c r="AD2240" s="10">
        <v>0</v>
      </c>
      <c r="AE2240" s="10">
        <v>0</v>
      </c>
      <c r="AH2240" s="10">
        <v>1</v>
      </c>
      <c r="AJ2240" s="10" t="s">
        <v>33</v>
      </c>
      <c r="AK2240" s="10">
        <v>0.44721359549995793</v>
      </c>
      <c r="AL2240" s="10">
        <v>0</v>
      </c>
      <c r="AM2240" s="10">
        <v>0</v>
      </c>
      <c r="AN2240" s="10">
        <v>0</v>
      </c>
      <c r="AO2240" s="10">
        <v>0</v>
      </c>
      <c r="AQ2240" s="10">
        <v>0.48432480341819767</v>
      </c>
      <c r="AR2240" s="10">
        <v>1.8934011115719829</v>
      </c>
      <c r="AS2240" s="10">
        <v>2.5956720765283694</v>
      </c>
      <c r="AT2240" s="10">
        <v>11.381632880327645</v>
      </c>
      <c r="AU2240" s="10">
        <v>0.19096298144539159</v>
      </c>
      <c r="AV2240" s="10">
        <v>26.669287700838986</v>
      </c>
      <c r="AW2240" s="10">
        <v>38.241883562612024</v>
      </c>
      <c r="AX2240" s="10" t="s">
        <v>33</v>
      </c>
      <c r="AY2240" s="10" t="s">
        <v>33</v>
      </c>
      <c r="AZ2240" s="10" t="s">
        <v>33</v>
      </c>
      <c r="BA2240" s="10" t="s">
        <v>33</v>
      </c>
      <c r="BB2240" s="10">
        <v>2238</v>
      </c>
      <c r="BC2240" s="10">
        <v>2166</v>
      </c>
      <c r="BE2240" s="10" t="s">
        <v>469</v>
      </c>
      <c r="BF2240" s="10" t="s">
        <v>3333</v>
      </c>
      <c r="BG2240" s="10">
        <v>0.88404166757973113</v>
      </c>
      <c r="BH2240" s="13">
        <v>18.152920773608813</v>
      </c>
      <c r="BI2240" s="10">
        <v>220</v>
      </c>
      <c r="BJ2240" s="10" t="s">
        <v>33</v>
      </c>
      <c r="BL2240" s="10" t="s">
        <v>33</v>
      </c>
      <c r="BM2240" s="10" t="s">
        <v>33</v>
      </c>
      <c r="BP2240" s="10" t="s">
        <v>33</v>
      </c>
      <c r="BQ2240" s="10" t="s">
        <v>33</v>
      </c>
      <c r="BR2240" s="10" t="s">
        <v>33</v>
      </c>
      <c r="BS2240" s="11" t="s">
        <v>33</v>
      </c>
      <c r="BT2240" s="11" t="s">
        <v>33</v>
      </c>
      <c r="BU2240" s="10">
        <v>2240</v>
      </c>
    </row>
    <row r="2241" spans="1:73" s="10" customFormat="1" x14ac:dyDescent="0.45">
      <c r="A2241" s="10" t="s">
        <v>33</v>
      </c>
      <c r="D2241" s="10" t="s">
        <v>33</v>
      </c>
      <c r="E2241" s="10">
        <v>2238</v>
      </c>
      <c r="F2241" s="10">
        <v>2087</v>
      </c>
      <c r="H2241" s="10">
        <v>556</v>
      </c>
      <c r="J2241" s="10" t="s">
        <v>33</v>
      </c>
      <c r="K2241" s="10" t="s">
        <v>60</v>
      </c>
      <c r="L2241" s="10" t="s">
        <v>33</v>
      </c>
      <c r="M2241" s="10">
        <v>0.2449489742783178</v>
      </c>
      <c r="N2241" s="10">
        <v>0.2449489742783178</v>
      </c>
      <c r="T2241" s="10">
        <v>0</v>
      </c>
      <c r="W2241" s="10">
        <v>0</v>
      </c>
      <c r="X2241" s="10">
        <v>0</v>
      </c>
      <c r="Y2241" s="10">
        <v>0</v>
      </c>
      <c r="AB2241" s="10">
        <v>0</v>
      </c>
      <c r="AC2241" s="10">
        <v>0</v>
      </c>
      <c r="AD2241" s="10">
        <v>0</v>
      </c>
      <c r="AE2241" s="10">
        <v>0</v>
      </c>
      <c r="AH2241" s="10">
        <v>1</v>
      </c>
      <c r="AJ2241" s="10" t="s">
        <v>33</v>
      </c>
      <c r="AK2241" s="10">
        <v>0.2449489742783178</v>
      </c>
      <c r="AL2241" s="10">
        <v>0</v>
      </c>
      <c r="AM2241" s="10">
        <v>0</v>
      </c>
      <c r="AN2241" s="10">
        <v>0</v>
      </c>
      <c r="AO2241" s="10">
        <v>0</v>
      </c>
      <c r="AQ2241" s="10">
        <v>0.1889082719903605</v>
      </c>
      <c r="AR2241" s="10">
        <v>0.16284583480829248</v>
      </c>
      <c r="AS2241" s="10">
        <v>0.43676282919431519</v>
      </c>
      <c r="AT2241" s="10">
        <v>4.4393443917734716</v>
      </c>
      <c r="AU2241" s="10">
        <v>3.9407062550301686E-2</v>
      </c>
      <c r="AV2241" s="10">
        <v>1.8158317398551167</v>
      </c>
      <c r="AW2241" s="10">
        <v>6.2945831941788901</v>
      </c>
      <c r="AX2241" s="10" t="s">
        <v>33</v>
      </c>
      <c r="AY2241" s="10" t="s">
        <v>33</v>
      </c>
      <c r="AZ2241" s="10" t="s">
        <v>33</v>
      </c>
      <c r="BA2241" s="10" t="s">
        <v>33</v>
      </c>
      <c r="BB2241" s="10">
        <v>2238</v>
      </c>
      <c r="BC2241" s="10">
        <v>2087</v>
      </c>
      <c r="BE2241" s="10" t="s">
        <v>469</v>
      </c>
      <c r="BF2241" s="10" t="s">
        <v>3334</v>
      </c>
      <c r="BG2241" s="10">
        <v>0.1487539752610825</v>
      </c>
      <c r="BH2241" s="13">
        <v>1.6489725858511555</v>
      </c>
      <c r="BI2241" s="10">
        <v>221</v>
      </c>
      <c r="BJ2241" s="10" t="s">
        <v>33</v>
      </c>
      <c r="BL2241" s="10" t="s">
        <v>33</v>
      </c>
      <c r="BM2241" s="10" t="s">
        <v>33</v>
      </c>
      <c r="BP2241" s="10" t="s">
        <v>33</v>
      </c>
      <c r="BQ2241" s="10" t="s">
        <v>33</v>
      </c>
      <c r="BR2241" s="10" t="s">
        <v>33</v>
      </c>
      <c r="BS2241" s="11" t="s">
        <v>33</v>
      </c>
      <c r="BT2241" s="11" t="s">
        <v>33</v>
      </c>
      <c r="BU2241" s="10">
        <v>2241</v>
      </c>
    </row>
    <row r="2242" spans="1:73" s="10" customFormat="1" x14ac:dyDescent="0.45">
      <c r="A2242" s="10" t="s">
        <v>33</v>
      </c>
      <c r="D2242" s="10" t="s">
        <v>33</v>
      </c>
      <c r="E2242" s="10">
        <v>2238</v>
      </c>
      <c r="F2242" s="10">
        <v>2044</v>
      </c>
      <c r="H2242" s="10">
        <v>545</v>
      </c>
      <c r="J2242" s="10" t="s">
        <v>33</v>
      </c>
      <c r="K2242" s="10" t="s">
        <v>42</v>
      </c>
      <c r="L2242" s="10" t="s">
        <v>33</v>
      </c>
      <c r="M2242" s="10">
        <v>0.58787753826796263</v>
      </c>
      <c r="N2242" s="10">
        <v>0.58787753826796263</v>
      </c>
      <c r="T2242" s="10">
        <v>0</v>
      </c>
      <c r="W2242" s="10">
        <v>0</v>
      </c>
      <c r="X2242" s="10">
        <v>0</v>
      </c>
      <c r="Y2242" s="10">
        <v>0</v>
      </c>
      <c r="AB2242" s="10">
        <v>0</v>
      </c>
      <c r="AC2242" s="10">
        <v>0</v>
      </c>
      <c r="AD2242" s="10">
        <v>0</v>
      </c>
      <c r="AE2242" s="10">
        <v>0</v>
      </c>
      <c r="AH2242" s="10">
        <v>1</v>
      </c>
      <c r="AJ2242" s="10" t="s">
        <v>33</v>
      </c>
      <c r="AK2242" s="10">
        <v>0.58787753826796263</v>
      </c>
      <c r="AL2242" s="10">
        <v>0</v>
      </c>
      <c r="AM2242" s="10">
        <v>0</v>
      </c>
      <c r="AN2242" s="10">
        <v>0</v>
      </c>
      <c r="AO2242" s="10">
        <v>0</v>
      </c>
      <c r="AQ2242" s="10">
        <v>0</v>
      </c>
      <c r="AR2242" s="10">
        <v>0</v>
      </c>
      <c r="AS2242" s="10">
        <v>0</v>
      </c>
      <c r="AT2242" s="10">
        <v>0</v>
      </c>
      <c r="AU2242" s="10">
        <v>0</v>
      </c>
      <c r="AV2242" s="10">
        <v>0.58787753826796263</v>
      </c>
      <c r="AW2242" s="10">
        <v>0.58787753826796263</v>
      </c>
      <c r="AX2242" s="10" t="s">
        <v>33</v>
      </c>
      <c r="AY2242" s="10" t="s">
        <v>33</v>
      </c>
      <c r="AZ2242" s="10" t="s">
        <v>33</v>
      </c>
      <c r="BA2242" s="10" t="s">
        <v>33</v>
      </c>
      <c r="BB2242" s="10">
        <v>2238</v>
      </c>
      <c r="BC2242" s="10">
        <v>2044</v>
      </c>
      <c r="BE2242" s="10" t="s">
        <v>469</v>
      </c>
      <c r="BF2242" s="10" t="s">
        <v>3335</v>
      </c>
      <c r="BG2242" s="10">
        <v>0</v>
      </c>
      <c r="BH2242" s="13">
        <v>0.95164077578400941</v>
      </c>
      <c r="BI2242" s="10">
        <v>222</v>
      </c>
      <c r="BJ2242" s="10" t="s">
        <v>33</v>
      </c>
      <c r="BL2242" s="10" t="s">
        <v>33</v>
      </c>
      <c r="BM2242" s="10" t="s">
        <v>33</v>
      </c>
      <c r="BP2242" s="10" t="s">
        <v>33</v>
      </c>
      <c r="BQ2242" s="10" t="s">
        <v>33</v>
      </c>
      <c r="BR2242" s="10" t="s">
        <v>33</v>
      </c>
      <c r="BS2242" s="11" t="s">
        <v>33</v>
      </c>
      <c r="BT2242" s="11" t="s">
        <v>33</v>
      </c>
      <c r="BU2242" s="10">
        <v>2242</v>
      </c>
    </row>
    <row r="2243" spans="1:73" s="10" customFormat="1" x14ac:dyDescent="0.45">
      <c r="A2243" s="10" t="s">
        <v>33</v>
      </c>
      <c r="D2243" s="10" t="s">
        <v>33</v>
      </c>
      <c r="E2243" s="10">
        <v>2238</v>
      </c>
      <c r="F2243" s="10">
        <v>2355</v>
      </c>
      <c r="H2243" s="10">
        <v>607</v>
      </c>
      <c r="J2243" s="10" t="s">
        <v>33</v>
      </c>
      <c r="K2243" s="10" t="s">
        <v>483</v>
      </c>
      <c r="L2243" s="10" t="s">
        <v>33</v>
      </c>
      <c r="M2243" s="10">
        <v>2.8284271247461901E-2</v>
      </c>
      <c r="N2243" s="10">
        <v>2.8284271247461901E-2</v>
      </c>
      <c r="T2243" s="10">
        <v>0</v>
      </c>
      <c r="W2243" s="10">
        <v>0</v>
      </c>
      <c r="X2243" s="10">
        <v>0</v>
      </c>
      <c r="Y2243" s="10">
        <v>0</v>
      </c>
      <c r="AB2243" s="10">
        <v>0</v>
      </c>
      <c r="AC2243" s="10">
        <v>0</v>
      </c>
      <c r="AD2243" s="10">
        <v>0</v>
      </c>
      <c r="AE2243" s="10">
        <v>0</v>
      </c>
      <c r="AH2243" s="10">
        <v>1</v>
      </c>
      <c r="AJ2243" s="10" t="s">
        <v>33</v>
      </c>
      <c r="AK2243" s="10">
        <v>2.8284271247461901E-2</v>
      </c>
      <c r="AL2243" s="10">
        <v>0</v>
      </c>
      <c r="AM2243" s="10">
        <v>0</v>
      </c>
      <c r="AN2243" s="10">
        <v>0</v>
      </c>
      <c r="AO2243" s="10">
        <v>0</v>
      </c>
      <c r="AQ2243" s="10">
        <v>0</v>
      </c>
      <c r="AR2243" s="10">
        <v>2.6276087988892107E-2</v>
      </c>
      <c r="AS2243" s="10">
        <v>2.6276087988892107E-2</v>
      </c>
      <c r="AT2243" s="10">
        <v>0</v>
      </c>
      <c r="AU2243" s="10">
        <v>0</v>
      </c>
      <c r="AV2243" s="10">
        <v>0.14781360153923589</v>
      </c>
      <c r="AW2243" s="10">
        <v>0.14781360153923589</v>
      </c>
      <c r="AX2243" s="10" t="s">
        <v>33</v>
      </c>
      <c r="AY2243" s="10" t="s">
        <v>33</v>
      </c>
      <c r="AZ2243" s="10" t="s">
        <v>33</v>
      </c>
      <c r="BA2243" s="10" t="s">
        <v>33</v>
      </c>
      <c r="BB2243" s="10">
        <v>2238</v>
      </c>
      <c r="BC2243" s="10">
        <v>2355</v>
      </c>
      <c r="BE2243" s="10" t="s">
        <v>469</v>
      </c>
      <c r="BF2243" s="10" t="s">
        <v>3336</v>
      </c>
      <c r="BG2243" s="10">
        <v>8.9491877087340688E-3</v>
      </c>
      <c r="BH2243" s="13">
        <v>0.16698095181532699</v>
      </c>
      <c r="BI2243" s="10">
        <v>223</v>
      </c>
      <c r="BJ2243" s="10" t="s">
        <v>33</v>
      </c>
      <c r="BL2243" s="10" t="s">
        <v>33</v>
      </c>
      <c r="BM2243" s="10" t="s">
        <v>33</v>
      </c>
      <c r="BP2243" s="10" t="s">
        <v>33</v>
      </c>
      <c r="BQ2243" s="10" t="s">
        <v>33</v>
      </c>
      <c r="BR2243" s="10" t="s">
        <v>33</v>
      </c>
      <c r="BS2243" s="11" t="s">
        <v>33</v>
      </c>
      <c r="BT2243" s="11" t="s">
        <v>33</v>
      </c>
      <c r="BU2243" s="10">
        <v>2243</v>
      </c>
    </row>
    <row r="2244" spans="1:73" s="10" customFormat="1" x14ac:dyDescent="0.45">
      <c r="A2244" s="10" t="s">
        <v>33</v>
      </c>
      <c r="D2244" s="10" t="s">
        <v>33</v>
      </c>
      <c r="E2244" s="10">
        <v>2238</v>
      </c>
      <c r="F2244" s="10">
        <v>2182</v>
      </c>
      <c r="H2244" s="10">
        <v>573</v>
      </c>
      <c r="J2244" s="10" t="s">
        <v>33</v>
      </c>
      <c r="K2244" s="10" t="s">
        <v>63</v>
      </c>
      <c r="L2244" s="10" t="s">
        <v>33</v>
      </c>
      <c r="M2244" s="10">
        <v>1.4142135623730951E-2</v>
      </c>
      <c r="N2244" s="10">
        <v>1.4142135623730951E-2</v>
      </c>
      <c r="T2244" s="10">
        <v>0</v>
      </c>
      <c r="W2244" s="10">
        <v>0</v>
      </c>
      <c r="X2244" s="10">
        <v>0</v>
      </c>
      <c r="Y2244" s="10">
        <v>0</v>
      </c>
      <c r="AB2244" s="10">
        <v>0</v>
      </c>
      <c r="AC2244" s="10">
        <v>0</v>
      </c>
      <c r="AD2244" s="10">
        <v>0</v>
      </c>
      <c r="AE2244" s="10">
        <v>0</v>
      </c>
      <c r="AH2244" s="10">
        <v>1</v>
      </c>
      <c r="AJ2244" s="10" t="s">
        <v>33</v>
      </c>
      <c r="AK2244" s="10">
        <v>1.4142135623730951E-2</v>
      </c>
      <c r="AL2244" s="10">
        <v>0</v>
      </c>
      <c r="AM2244" s="10">
        <v>0</v>
      </c>
      <c r="AN2244" s="10">
        <v>0</v>
      </c>
      <c r="AO2244" s="10">
        <v>0</v>
      </c>
      <c r="AQ2244" s="10">
        <v>7.0371541121306558E-3</v>
      </c>
      <c r="AR2244" s="10">
        <v>1.1662400344573283E-2</v>
      </c>
      <c r="AS2244" s="10">
        <v>2.1866273807162731E-2</v>
      </c>
      <c r="AT2244" s="10">
        <v>0.1653731216350704</v>
      </c>
      <c r="AU2244" s="10">
        <v>8.8141186002079156E-3</v>
      </c>
      <c r="AV2244" s="10">
        <v>0.11424020379462234</v>
      </c>
      <c r="AW2244" s="10">
        <v>0.28842744402990067</v>
      </c>
      <c r="AX2244" s="10" t="s">
        <v>33</v>
      </c>
      <c r="AY2244" s="10" t="s">
        <v>33</v>
      </c>
      <c r="AZ2244" s="10" t="s">
        <v>33</v>
      </c>
      <c r="BA2244" s="10" t="s">
        <v>33</v>
      </c>
      <c r="BB2244" s="10">
        <v>2238</v>
      </c>
      <c r="BC2244" s="10">
        <v>2182</v>
      </c>
      <c r="BE2244" s="10" t="s">
        <v>469</v>
      </c>
      <c r="BF2244" s="10" t="s">
        <v>3337</v>
      </c>
      <c r="BG2244" s="10">
        <v>7.4472801610954431E-3</v>
      </c>
      <c r="BH2244" s="13">
        <v>0.13463474123603886</v>
      </c>
      <c r="BI2244" s="10">
        <v>224</v>
      </c>
      <c r="BJ2244" s="10" t="s">
        <v>33</v>
      </c>
      <c r="BL2244" s="10" t="s">
        <v>33</v>
      </c>
      <c r="BM2244" s="10" t="s">
        <v>33</v>
      </c>
      <c r="BP2244" s="10" t="s">
        <v>33</v>
      </c>
      <c r="BQ2244" s="10" t="s">
        <v>33</v>
      </c>
      <c r="BR2244" s="10" t="s">
        <v>33</v>
      </c>
      <c r="BS2244" s="11" t="s">
        <v>33</v>
      </c>
      <c r="BT2244" s="11" t="s">
        <v>33</v>
      </c>
      <c r="BU2244" s="10">
        <v>2244</v>
      </c>
    </row>
    <row r="2245" spans="1:73" s="10" customFormat="1" x14ac:dyDescent="0.45">
      <c r="A2245" s="10">
        <v>583</v>
      </c>
      <c r="D2245" s="10">
        <v>2253</v>
      </c>
      <c r="E2245" s="10" t="s">
        <v>33</v>
      </c>
      <c r="F2245" s="10">
        <v>2119</v>
      </c>
      <c r="H2245" s="10" t="s">
        <v>33</v>
      </c>
      <c r="J2245" s="10" t="s">
        <v>773</v>
      </c>
      <c r="K2245" s="10">
        <v>0</v>
      </c>
      <c r="L2245" s="10">
        <v>1</v>
      </c>
      <c r="M2245" s="10" t="s">
        <v>33</v>
      </c>
      <c r="N2245" s="10">
        <v>1</v>
      </c>
      <c r="T2245" s="10">
        <v>0.63245553203367588</v>
      </c>
      <c r="W2245" s="10">
        <v>0.33680483963268698</v>
      </c>
      <c r="X2245" s="10" t="s">
        <v>35</v>
      </c>
      <c r="Y2245" s="10">
        <v>0.1224744871391589</v>
      </c>
      <c r="AB2245" s="10">
        <v>0.19718392429404585</v>
      </c>
      <c r="AC2245" s="10">
        <v>0.04</v>
      </c>
      <c r="AD2245" s="10">
        <v>0</v>
      </c>
      <c r="AE2245" s="10">
        <v>0</v>
      </c>
      <c r="AH2245" s="10">
        <v>1</v>
      </c>
      <c r="AJ2245" s="10">
        <v>1</v>
      </c>
      <c r="AK2245" s="10">
        <v>1</v>
      </c>
      <c r="AL2245" s="10">
        <v>0.63245553203367588</v>
      </c>
      <c r="AM2245" s="10">
        <v>0.33680483963268698</v>
      </c>
      <c r="AN2245" s="10">
        <v>0.04</v>
      </c>
      <c r="AO2245" s="10">
        <v>0</v>
      </c>
      <c r="AQ2245" s="10">
        <v>14.81380098529592</v>
      </c>
      <c r="AR2245" s="10">
        <v>33.475010800555573</v>
      </c>
      <c r="AS2245" s="10">
        <v>54.955022229234658</v>
      </c>
      <c r="AT2245" s="10">
        <v>348.12432315445415</v>
      </c>
      <c r="AU2245" s="10">
        <v>2.9829865207785025</v>
      </c>
      <c r="AV2245" s="10">
        <v>553.07023893162705</v>
      </c>
      <c r="AW2245" s="10">
        <v>904.17754860685977</v>
      </c>
      <c r="AX2245" s="10">
        <v>0.25543721669633318</v>
      </c>
      <c r="AY2245" s="10">
        <v>21.277259727245863</v>
      </c>
      <c r="AZ2245" s="10" t="s">
        <v>33</v>
      </c>
      <c r="BA2245" s="10">
        <v>2253</v>
      </c>
      <c r="BB2245" s="10" t="s">
        <v>33</v>
      </c>
      <c r="BC2245" s="10">
        <v>2119</v>
      </c>
      <c r="BE2245" s="10" t="s">
        <v>33</v>
      </c>
      <c r="BF2245" s="10" t="s">
        <v>33</v>
      </c>
      <c r="BG2245" s="10" t="s">
        <v>33</v>
      </c>
      <c r="BH2245" s="13" t="s">
        <v>33</v>
      </c>
      <c r="BI2245" s="10" t="s">
        <v>33</v>
      </c>
      <c r="BJ2245" s="10" t="s">
        <v>33</v>
      </c>
      <c r="BL2245" s="10" t="s">
        <v>33</v>
      </c>
      <c r="BM2245" s="10" t="s">
        <v>33</v>
      </c>
      <c r="BP2245" s="10" t="s">
        <v>33</v>
      </c>
      <c r="BQ2245" s="10">
        <v>0</v>
      </c>
      <c r="BR2245" s="10" t="s">
        <v>772</v>
      </c>
      <c r="BS2245" s="11">
        <v>54.955022229234658</v>
      </c>
      <c r="BT2245" s="11">
        <v>904.17754860685977</v>
      </c>
      <c r="BU2245" s="10">
        <v>2245</v>
      </c>
    </row>
    <row r="2246" spans="1:73" s="10" customFormat="1" x14ac:dyDescent="0.45">
      <c r="A2246" s="10" t="s">
        <v>33</v>
      </c>
      <c r="D2246" s="10" t="s">
        <v>33</v>
      </c>
      <c r="E2246" s="10">
        <v>2245</v>
      </c>
      <c r="F2246" s="10">
        <v>2418</v>
      </c>
      <c r="H2246" s="10">
        <v>618</v>
      </c>
      <c r="J2246" s="10" t="s">
        <v>33</v>
      </c>
      <c r="K2246" s="10" t="s">
        <v>771</v>
      </c>
      <c r="L2246" s="10" t="s">
        <v>33</v>
      </c>
      <c r="M2246" s="10">
        <v>0.69282032302755092</v>
      </c>
      <c r="N2246" s="10">
        <v>0.69282032302755092</v>
      </c>
      <c r="T2246" s="10">
        <v>0</v>
      </c>
      <c r="W2246" s="10">
        <v>0</v>
      </c>
      <c r="X2246" s="10">
        <v>0</v>
      </c>
      <c r="Y2246" s="10">
        <v>0</v>
      </c>
      <c r="AB2246" s="10">
        <v>0</v>
      </c>
      <c r="AC2246" s="10">
        <v>0</v>
      </c>
      <c r="AD2246" s="10">
        <v>0</v>
      </c>
      <c r="AE2246" s="10">
        <v>0</v>
      </c>
      <c r="AH2246" s="10">
        <v>1</v>
      </c>
      <c r="AJ2246" s="10" t="s">
        <v>33</v>
      </c>
      <c r="AK2246" s="10">
        <v>0.69282032302755092</v>
      </c>
      <c r="AL2246" s="10">
        <v>0</v>
      </c>
      <c r="AM2246" s="10">
        <v>0</v>
      </c>
      <c r="AN2246" s="10">
        <v>0</v>
      </c>
      <c r="AO2246" s="10">
        <v>0</v>
      </c>
      <c r="AQ2246" s="10">
        <v>13.44809577305241</v>
      </c>
      <c r="AR2246" s="10">
        <v>31.929110581634603</v>
      </c>
      <c r="AS2246" s="10">
        <v>51.428849452560598</v>
      </c>
      <c r="AT2246" s="10">
        <v>316.03025066673166</v>
      </c>
      <c r="AU2246" s="10">
        <v>2.608910815540082</v>
      </c>
      <c r="AV2246" s="10">
        <v>508.6023102482423</v>
      </c>
      <c r="AW2246" s="10">
        <v>827.24147173051404</v>
      </c>
      <c r="AX2246" s="10" t="s">
        <v>33</v>
      </c>
      <c r="AY2246" s="10" t="s">
        <v>33</v>
      </c>
      <c r="AZ2246" s="10" t="s">
        <v>33</v>
      </c>
      <c r="BA2246" s="10" t="s">
        <v>33</v>
      </c>
      <c r="BB2246" s="10">
        <v>2245</v>
      </c>
      <c r="BC2246" s="10">
        <v>2418</v>
      </c>
      <c r="BE2246" s="10" t="s">
        <v>772</v>
      </c>
      <c r="BF2246" s="10" t="s">
        <v>770</v>
      </c>
      <c r="BG2246" s="10">
        <v>13.136842162056817</v>
      </c>
      <c r="BH2246" s="13">
        <v>467.60392283502642</v>
      </c>
      <c r="BI2246" s="10">
        <v>226</v>
      </c>
      <c r="BJ2246" s="10" t="s">
        <v>33</v>
      </c>
      <c r="BL2246" s="10" t="s">
        <v>33</v>
      </c>
      <c r="BM2246" s="10" t="s">
        <v>33</v>
      </c>
      <c r="BP2246" s="10" t="s">
        <v>33</v>
      </c>
      <c r="BQ2246" s="10" t="s">
        <v>33</v>
      </c>
      <c r="BR2246" s="10" t="s">
        <v>33</v>
      </c>
      <c r="BS2246" s="11" t="s">
        <v>33</v>
      </c>
      <c r="BT2246" s="11" t="s">
        <v>33</v>
      </c>
      <c r="BU2246" s="10">
        <v>2246</v>
      </c>
    </row>
    <row r="2247" spans="1:73" s="10" customFormat="1" x14ac:dyDescent="0.45">
      <c r="A2247" s="10" t="s">
        <v>33</v>
      </c>
      <c r="D2247" s="10" t="s">
        <v>33</v>
      </c>
      <c r="E2247" s="10">
        <v>2245</v>
      </c>
      <c r="F2247" s="10">
        <v>2425</v>
      </c>
      <c r="H2247" s="10">
        <v>619</v>
      </c>
      <c r="J2247" s="10" t="s">
        <v>33</v>
      </c>
      <c r="K2247" s="10" t="s">
        <v>349</v>
      </c>
      <c r="L2247" s="10" t="s">
        <v>33</v>
      </c>
      <c r="M2247" s="10">
        <v>3.1622776601683791E-2</v>
      </c>
      <c r="N2247" s="10">
        <v>3.1622776601683791E-2</v>
      </c>
      <c r="T2247" s="10">
        <v>0</v>
      </c>
      <c r="W2247" s="10">
        <v>0</v>
      </c>
      <c r="X2247" s="10">
        <v>0</v>
      </c>
      <c r="Y2247" s="10">
        <v>0</v>
      </c>
      <c r="AB2247" s="10">
        <v>0</v>
      </c>
      <c r="AC2247" s="10">
        <v>0</v>
      </c>
      <c r="AD2247" s="10">
        <v>0</v>
      </c>
      <c r="AE2247" s="10">
        <v>0</v>
      </c>
      <c r="AH2247" s="10">
        <v>1</v>
      </c>
      <c r="AJ2247" s="10" t="s">
        <v>33</v>
      </c>
      <c r="AK2247" s="10">
        <v>3.1622776601683791E-2</v>
      </c>
      <c r="AL2247" s="10">
        <v>0</v>
      </c>
      <c r="AM2247" s="10">
        <v>0</v>
      </c>
      <c r="AN2247" s="10">
        <v>0</v>
      </c>
      <c r="AO2247" s="10">
        <v>0</v>
      </c>
      <c r="AQ2247" s="10">
        <v>0.32971497627202739</v>
      </c>
      <c r="AR2247" s="10">
        <v>0.65600364728294147</v>
      </c>
      <c r="AS2247" s="10">
        <v>1.1340903628773811</v>
      </c>
      <c r="AT2247" s="10">
        <v>7.7483019423926436</v>
      </c>
      <c r="AU2247" s="10">
        <v>5.0920913775506504E-2</v>
      </c>
      <c r="AV2247" s="10">
        <v>10.421302116776786</v>
      </c>
      <c r="AW2247" s="10">
        <v>18.220524972944936</v>
      </c>
      <c r="AX2247" s="10" t="s">
        <v>33</v>
      </c>
      <c r="AY2247" s="10" t="s">
        <v>33</v>
      </c>
      <c r="AZ2247" s="10" t="s">
        <v>33</v>
      </c>
      <c r="BA2247" s="10" t="s">
        <v>33</v>
      </c>
      <c r="BB2247" s="10">
        <v>2245</v>
      </c>
      <c r="BC2247" s="10">
        <v>2425</v>
      </c>
      <c r="BE2247" s="10" t="s">
        <v>772</v>
      </c>
      <c r="BF2247" s="10" t="s">
        <v>3338</v>
      </c>
      <c r="BG2247" s="10">
        <v>0.2896888857755327</v>
      </c>
      <c r="BH2247" s="13">
        <v>11.711702758636843</v>
      </c>
      <c r="BI2247" s="10">
        <v>227</v>
      </c>
      <c r="BJ2247" s="10" t="s">
        <v>33</v>
      </c>
      <c r="BL2247" s="10" t="s">
        <v>33</v>
      </c>
      <c r="BM2247" s="10" t="s">
        <v>33</v>
      </c>
      <c r="BP2247" s="10" t="s">
        <v>33</v>
      </c>
      <c r="BQ2247" s="10" t="s">
        <v>33</v>
      </c>
      <c r="BR2247" s="10" t="s">
        <v>33</v>
      </c>
      <c r="BS2247" s="11" t="s">
        <v>33</v>
      </c>
      <c r="BT2247" s="11" t="s">
        <v>33</v>
      </c>
      <c r="BU2247" s="10">
        <v>2247</v>
      </c>
    </row>
    <row r="2248" spans="1:73" s="10" customFormat="1" x14ac:dyDescent="0.45">
      <c r="A2248" s="10" t="s">
        <v>33</v>
      </c>
      <c r="D2248" s="10" t="s">
        <v>33</v>
      </c>
      <c r="E2248" s="10">
        <v>2245</v>
      </c>
      <c r="F2248" s="10">
        <v>2087</v>
      </c>
      <c r="H2248" s="10">
        <v>556</v>
      </c>
      <c r="J2248" s="10" t="s">
        <v>33</v>
      </c>
      <c r="K2248" s="10" t="s">
        <v>60</v>
      </c>
      <c r="L2248" s="10" t="s">
        <v>33</v>
      </c>
      <c r="M2248" s="10">
        <v>0.4898979485566356</v>
      </c>
      <c r="N2248" s="10">
        <v>0.4898979485566356</v>
      </c>
      <c r="T2248" s="10">
        <v>0</v>
      </c>
      <c r="W2248" s="10">
        <v>0</v>
      </c>
      <c r="X2248" s="10">
        <v>0</v>
      </c>
      <c r="Y2248" s="10">
        <v>0</v>
      </c>
      <c r="AB2248" s="10">
        <v>0</v>
      </c>
      <c r="AC2248" s="10">
        <v>0</v>
      </c>
      <c r="AD2248" s="10">
        <v>0</v>
      </c>
      <c r="AE2248" s="10">
        <v>0</v>
      </c>
      <c r="AH2248" s="10">
        <v>1</v>
      </c>
      <c r="AJ2248" s="10" t="s">
        <v>33</v>
      </c>
      <c r="AK2248" s="10">
        <v>0.4898979485566356</v>
      </c>
      <c r="AL2248" s="10">
        <v>0</v>
      </c>
      <c r="AM2248" s="10">
        <v>0</v>
      </c>
      <c r="AN2248" s="10">
        <v>0</v>
      </c>
      <c r="AO2248" s="10">
        <v>0</v>
      </c>
      <c r="AQ2248" s="10">
        <v>0.37781654398072101</v>
      </c>
      <c r="AR2248" s="10">
        <v>0.32569166961658497</v>
      </c>
      <c r="AS2248" s="10">
        <v>0.87352565838863039</v>
      </c>
      <c r="AT2248" s="10">
        <v>8.8786887835469432</v>
      </c>
      <c r="AU2248" s="10">
        <v>7.8814125100603372E-2</v>
      </c>
      <c r="AV2248" s="10">
        <v>3.6316634797102334</v>
      </c>
      <c r="AW2248" s="10">
        <v>12.58916638835778</v>
      </c>
      <c r="AX2248" s="10" t="s">
        <v>33</v>
      </c>
      <c r="AY2248" s="10" t="s">
        <v>33</v>
      </c>
      <c r="AZ2248" s="10" t="s">
        <v>33</v>
      </c>
      <c r="BA2248" s="10" t="s">
        <v>33</v>
      </c>
      <c r="BB2248" s="10">
        <v>2245</v>
      </c>
      <c r="BC2248" s="10">
        <v>2087</v>
      </c>
      <c r="BE2248" s="10" t="s">
        <v>772</v>
      </c>
      <c r="BF2248" s="10" t="s">
        <v>3339</v>
      </c>
      <c r="BG2248" s="10">
        <v>0.22313096289162368</v>
      </c>
      <c r="BH2248" s="13">
        <v>5.6326349840261107</v>
      </c>
      <c r="BI2248" s="10">
        <v>228</v>
      </c>
      <c r="BJ2248" s="10" t="s">
        <v>33</v>
      </c>
      <c r="BL2248" s="10" t="s">
        <v>33</v>
      </c>
      <c r="BM2248" s="10" t="s">
        <v>33</v>
      </c>
      <c r="BP2248" s="10" t="s">
        <v>33</v>
      </c>
      <c r="BQ2248" s="10" t="s">
        <v>33</v>
      </c>
      <c r="BR2248" s="10" t="s">
        <v>33</v>
      </c>
      <c r="BS2248" s="11" t="s">
        <v>33</v>
      </c>
      <c r="BT2248" s="11" t="s">
        <v>33</v>
      </c>
      <c r="BU2248" s="10">
        <v>2248</v>
      </c>
    </row>
    <row r="2249" spans="1:73" s="10" customFormat="1" x14ac:dyDescent="0.45">
      <c r="A2249" s="10" t="s">
        <v>33</v>
      </c>
      <c r="D2249" s="10" t="s">
        <v>33</v>
      </c>
      <c r="E2249" s="10">
        <v>2245</v>
      </c>
      <c r="F2249" s="10">
        <v>2044</v>
      </c>
      <c r="H2249" s="10">
        <v>545</v>
      </c>
      <c r="J2249" s="10" t="s">
        <v>33</v>
      </c>
      <c r="K2249" s="10" t="s">
        <v>42</v>
      </c>
      <c r="L2249" s="10" t="s">
        <v>33</v>
      </c>
      <c r="M2249" s="10">
        <v>0.63245553203367599</v>
      </c>
      <c r="N2249" s="10">
        <v>0.63245553203367599</v>
      </c>
      <c r="T2249" s="10">
        <v>0</v>
      </c>
      <c r="W2249" s="10">
        <v>0</v>
      </c>
      <c r="X2249" s="10">
        <v>0</v>
      </c>
      <c r="Y2249" s="10">
        <v>0</v>
      </c>
      <c r="AB2249" s="10">
        <v>0</v>
      </c>
      <c r="AC2249" s="10">
        <v>0</v>
      </c>
      <c r="AD2249" s="10">
        <v>0</v>
      </c>
      <c r="AE2249" s="10">
        <v>0</v>
      </c>
      <c r="AH2249" s="10">
        <v>1</v>
      </c>
      <c r="AJ2249" s="10" t="s">
        <v>33</v>
      </c>
      <c r="AK2249" s="10">
        <v>0.63245553203367599</v>
      </c>
      <c r="AL2249" s="10">
        <v>0</v>
      </c>
      <c r="AM2249" s="10">
        <v>0</v>
      </c>
      <c r="AN2249" s="10">
        <v>0</v>
      </c>
      <c r="AO2249" s="10">
        <v>0</v>
      </c>
      <c r="AQ2249" s="10">
        <v>0</v>
      </c>
      <c r="AR2249" s="10">
        <v>0</v>
      </c>
      <c r="AS2249" s="10">
        <v>0</v>
      </c>
      <c r="AT2249" s="10">
        <v>0</v>
      </c>
      <c r="AU2249" s="10">
        <v>0</v>
      </c>
      <c r="AV2249" s="10">
        <v>0.63245553203367599</v>
      </c>
      <c r="AW2249" s="10">
        <v>0.63245553203367599</v>
      </c>
      <c r="AX2249" s="10" t="s">
        <v>33</v>
      </c>
      <c r="AY2249" s="10" t="s">
        <v>33</v>
      </c>
      <c r="AZ2249" s="10" t="s">
        <v>33</v>
      </c>
      <c r="BA2249" s="10" t="s">
        <v>33</v>
      </c>
      <c r="BB2249" s="10">
        <v>2245</v>
      </c>
      <c r="BC2249" s="10">
        <v>2044</v>
      </c>
      <c r="BE2249" s="10" t="s">
        <v>772</v>
      </c>
      <c r="BF2249" s="10" t="s">
        <v>3340</v>
      </c>
      <c r="BG2249" s="10">
        <v>0</v>
      </c>
      <c r="BH2249" s="13">
        <v>1.7485753353293938</v>
      </c>
      <c r="BI2249" s="10">
        <v>229</v>
      </c>
      <c r="BJ2249" s="10" t="s">
        <v>33</v>
      </c>
      <c r="BL2249" s="10" t="s">
        <v>33</v>
      </c>
      <c r="BM2249" s="10" t="s">
        <v>33</v>
      </c>
      <c r="BP2249" s="10" t="s">
        <v>33</v>
      </c>
      <c r="BQ2249" s="10" t="s">
        <v>33</v>
      </c>
      <c r="BR2249" s="10" t="s">
        <v>33</v>
      </c>
      <c r="BS2249" s="11" t="s">
        <v>33</v>
      </c>
      <c r="BT2249" s="11" t="s">
        <v>33</v>
      </c>
      <c r="BU2249" s="10">
        <v>2249</v>
      </c>
    </row>
    <row r="2250" spans="1:73" s="10" customFormat="1" x14ac:dyDescent="0.45">
      <c r="A2250" s="10" t="s">
        <v>33</v>
      </c>
      <c r="D2250" s="10" t="s">
        <v>33</v>
      </c>
      <c r="E2250" s="10">
        <v>2245</v>
      </c>
      <c r="F2250" s="10">
        <v>2431</v>
      </c>
      <c r="H2250" s="10">
        <v>620</v>
      </c>
      <c r="J2250" s="10" t="s">
        <v>33</v>
      </c>
      <c r="K2250" s="10" t="s">
        <v>157</v>
      </c>
      <c r="L2250" s="10" t="s">
        <v>33</v>
      </c>
      <c r="M2250" s="10">
        <v>4.3301270189221933E-3</v>
      </c>
      <c r="N2250" s="10">
        <v>4.3301270189221933E-3</v>
      </c>
      <c r="T2250" s="10">
        <v>0</v>
      </c>
      <c r="W2250" s="10">
        <v>0</v>
      </c>
      <c r="X2250" s="10">
        <v>0</v>
      </c>
      <c r="Y2250" s="10">
        <v>0</v>
      </c>
      <c r="AB2250" s="10">
        <v>0</v>
      </c>
      <c r="AC2250" s="10">
        <v>0</v>
      </c>
      <c r="AD2250" s="10">
        <v>0</v>
      </c>
      <c r="AE2250" s="10">
        <v>0</v>
      </c>
      <c r="AH2250" s="10">
        <v>1</v>
      </c>
      <c r="AJ2250" s="10" t="s">
        <v>33</v>
      </c>
      <c r="AK2250" s="10">
        <v>4.3301270189221933E-3</v>
      </c>
      <c r="AL2250" s="10">
        <v>0</v>
      </c>
      <c r="AM2250" s="10">
        <v>0</v>
      </c>
      <c r="AN2250" s="10">
        <v>0</v>
      </c>
      <c r="AO2250" s="10">
        <v>0</v>
      </c>
      <c r="AQ2250" s="10">
        <v>1.8734790164440393E-2</v>
      </c>
      <c r="AR2250" s="10">
        <v>0.1316849437127221</v>
      </c>
      <c r="AS2250" s="10">
        <v>0.15885038945116067</v>
      </c>
      <c r="AT2250" s="10">
        <v>0.44026756886434926</v>
      </c>
      <c r="AU2250" s="10">
        <v>4.2704704193060709E-2</v>
      </c>
      <c r="AV2250" s="10">
        <v>29.249704413933202</v>
      </c>
      <c r="AW2250" s="10">
        <v>29.732676686990612</v>
      </c>
      <c r="AX2250" s="10" t="s">
        <v>33</v>
      </c>
      <c r="AY2250" s="10" t="s">
        <v>33</v>
      </c>
      <c r="AZ2250" s="10" t="s">
        <v>33</v>
      </c>
      <c r="BA2250" s="10" t="s">
        <v>33</v>
      </c>
      <c r="BB2250" s="10">
        <v>2245</v>
      </c>
      <c r="BC2250" s="10">
        <v>2431</v>
      </c>
      <c r="BE2250" s="10" t="s">
        <v>772</v>
      </c>
      <c r="BF2250" s="10" t="s">
        <v>3341</v>
      </c>
      <c r="BG2250" s="10">
        <v>4.0576301352533047E-2</v>
      </c>
      <c r="BH2250" s="13">
        <v>38.432091578991688</v>
      </c>
      <c r="BI2250" s="10">
        <v>230</v>
      </c>
      <c r="BJ2250" s="10" t="s">
        <v>33</v>
      </c>
      <c r="BL2250" s="10" t="s">
        <v>33</v>
      </c>
      <c r="BM2250" s="10" t="s">
        <v>33</v>
      </c>
      <c r="BP2250" s="10" t="s">
        <v>33</v>
      </c>
      <c r="BQ2250" s="10" t="s">
        <v>33</v>
      </c>
      <c r="BR2250" s="10" t="s">
        <v>33</v>
      </c>
      <c r="BS2250" s="11" t="s">
        <v>33</v>
      </c>
      <c r="BT2250" s="11" t="s">
        <v>33</v>
      </c>
      <c r="BU2250" s="10">
        <v>2250</v>
      </c>
    </row>
    <row r="2251" spans="1:73" s="10" customFormat="1" x14ac:dyDescent="0.45">
      <c r="A2251" s="10" t="s">
        <v>33</v>
      </c>
      <c r="D2251" s="10" t="s">
        <v>33</v>
      </c>
      <c r="E2251" s="10">
        <v>2245</v>
      </c>
      <c r="F2251" s="10">
        <v>2355</v>
      </c>
      <c r="H2251" s="10">
        <v>607</v>
      </c>
      <c r="J2251" s="10" t="s">
        <v>33</v>
      </c>
      <c r="K2251" s="10" t="s">
        <v>483</v>
      </c>
      <c r="L2251" s="10" t="s">
        <v>33</v>
      </c>
      <c r="M2251" s="10">
        <v>3.1622776601683791E-2</v>
      </c>
      <c r="N2251" s="10">
        <v>3.1622776601683791E-2</v>
      </c>
      <c r="T2251" s="10">
        <v>0</v>
      </c>
      <c r="W2251" s="10">
        <v>0</v>
      </c>
      <c r="X2251" s="10">
        <v>0</v>
      </c>
      <c r="Y2251" s="10">
        <v>0</v>
      </c>
      <c r="AB2251" s="10">
        <v>0</v>
      </c>
      <c r="AC2251" s="10">
        <v>0</v>
      </c>
      <c r="AD2251" s="10">
        <v>0</v>
      </c>
      <c r="AE2251" s="10">
        <v>0</v>
      </c>
      <c r="AH2251" s="10">
        <v>1</v>
      </c>
      <c r="AJ2251" s="10" t="s">
        <v>33</v>
      </c>
      <c r="AK2251" s="10">
        <v>3.1622776601683791E-2</v>
      </c>
      <c r="AL2251" s="10">
        <v>0</v>
      </c>
      <c r="AM2251" s="10">
        <v>0</v>
      </c>
      <c r="AN2251" s="10">
        <v>0</v>
      </c>
      <c r="AO2251" s="10">
        <v>0</v>
      </c>
      <c r="AQ2251" s="10">
        <v>0</v>
      </c>
      <c r="AR2251" s="10">
        <v>2.9377559462964244E-2</v>
      </c>
      <c r="AS2251" s="10">
        <v>2.9377559462964244E-2</v>
      </c>
      <c r="AT2251" s="10">
        <v>0</v>
      </c>
      <c r="AU2251" s="10">
        <v>0</v>
      </c>
      <c r="AV2251" s="10">
        <v>0.16526063052039949</v>
      </c>
      <c r="AW2251" s="10">
        <v>0.16526063052039949</v>
      </c>
      <c r="AX2251" s="10" t="s">
        <v>33</v>
      </c>
      <c r="AY2251" s="10" t="s">
        <v>33</v>
      </c>
      <c r="AZ2251" s="10" t="s">
        <v>33</v>
      </c>
      <c r="BA2251" s="10" t="s">
        <v>33</v>
      </c>
      <c r="BB2251" s="10">
        <v>2245</v>
      </c>
      <c r="BC2251" s="10">
        <v>2355</v>
      </c>
      <c r="BE2251" s="10" t="s">
        <v>772</v>
      </c>
      <c r="BF2251" s="10" t="s">
        <v>3342</v>
      </c>
      <c r="BG2251" s="10">
        <v>7.5041220225506109E-3</v>
      </c>
      <c r="BH2251" s="13">
        <v>0.31885271239731489</v>
      </c>
      <c r="BI2251" s="10">
        <v>231</v>
      </c>
      <c r="BJ2251" s="10" t="s">
        <v>33</v>
      </c>
      <c r="BL2251" s="10" t="s">
        <v>33</v>
      </c>
      <c r="BM2251" s="10" t="s">
        <v>33</v>
      </c>
      <c r="BP2251" s="10" t="s">
        <v>33</v>
      </c>
      <c r="BQ2251" s="10" t="s">
        <v>33</v>
      </c>
      <c r="BR2251" s="10" t="s">
        <v>33</v>
      </c>
      <c r="BS2251" s="11" t="s">
        <v>33</v>
      </c>
      <c r="BT2251" s="11" t="s">
        <v>33</v>
      </c>
      <c r="BU2251" s="10">
        <v>2251</v>
      </c>
    </row>
    <row r="2252" spans="1:73" s="10" customFormat="1" x14ac:dyDescent="0.45">
      <c r="A2252" s="10" t="s">
        <v>33</v>
      </c>
      <c r="D2252" s="10" t="s">
        <v>33</v>
      </c>
      <c r="E2252" s="10">
        <v>2245</v>
      </c>
      <c r="F2252" s="10">
        <v>2139</v>
      </c>
      <c r="H2252" s="10">
        <v>564</v>
      </c>
      <c r="J2252" s="10" t="s">
        <v>33</v>
      </c>
      <c r="K2252" s="10" t="s">
        <v>76</v>
      </c>
      <c r="L2252" s="10" t="s">
        <v>33</v>
      </c>
      <c r="M2252" s="10">
        <v>1.4142135623730951E-2</v>
      </c>
      <c r="N2252" s="10">
        <v>1.4142135623730951E-2</v>
      </c>
      <c r="T2252" s="10">
        <v>0</v>
      </c>
      <c r="W2252" s="10">
        <v>0</v>
      </c>
      <c r="X2252" s="10">
        <v>0</v>
      </c>
      <c r="Y2252" s="10">
        <v>0</v>
      </c>
      <c r="AB2252" s="10">
        <v>0</v>
      </c>
      <c r="AC2252" s="10">
        <v>0</v>
      </c>
      <c r="AD2252" s="10">
        <v>0</v>
      </c>
      <c r="AE2252" s="10">
        <v>0</v>
      </c>
      <c r="AH2252" s="10">
        <v>1</v>
      </c>
      <c r="AJ2252" s="10" t="s">
        <v>33</v>
      </c>
      <c r="AK2252" s="10">
        <v>1.4142135623730951E-2</v>
      </c>
      <c r="AL2252" s="10">
        <v>0</v>
      </c>
      <c r="AM2252" s="10">
        <v>0</v>
      </c>
      <c r="AN2252" s="10">
        <v>0</v>
      </c>
      <c r="AO2252" s="10">
        <v>0</v>
      </c>
      <c r="AQ2252" s="10">
        <v>6.9833697926451645E-3</v>
      </c>
      <c r="AR2252" s="10">
        <v>2.6337559213070585E-2</v>
      </c>
      <c r="AS2252" s="10">
        <v>3.6463445412406072E-2</v>
      </c>
      <c r="AT2252" s="10">
        <v>0.16410919012716135</v>
      </c>
      <c r="AU2252" s="10">
        <v>4.4520378752036655E-3</v>
      </c>
      <c r="AV2252" s="10">
        <v>0.36754251041049935</v>
      </c>
      <c r="AW2252" s="10">
        <v>0.53610373841286441</v>
      </c>
      <c r="AX2252" s="10" t="s">
        <v>33</v>
      </c>
      <c r="AY2252" s="10" t="s">
        <v>33</v>
      </c>
      <c r="AZ2252" s="10" t="s">
        <v>33</v>
      </c>
      <c r="BA2252" s="10" t="s">
        <v>33</v>
      </c>
      <c r="BB2252" s="10">
        <v>2245</v>
      </c>
      <c r="BC2252" s="10">
        <v>2139</v>
      </c>
      <c r="BE2252" s="10" t="s">
        <v>772</v>
      </c>
      <c r="BF2252" s="10" t="s">
        <v>3343</v>
      </c>
      <c r="BG2252" s="10">
        <v>9.3141210073036853E-3</v>
      </c>
      <c r="BH2252" s="13">
        <v>0.41233862885144495</v>
      </c>
      <c r="BI2252" s="10">
        <v>232</v>
      </c>
      <c r="BJ2252" s="10" t="s">
        <v>33</v>
      </c>
      <c r="BL2252" s="10" t="s">
        <v>33</v>
      </c>
      <c r="BM2252" s="10" t="s">
        <v>33</v>
      </c>
      <c r="BP2252" s="10" t="s">
        <v>33</v>
      </c>
      <c r="BQ2252" s="10" t="s">
        <v>33</v>
      </c>
      <c r="BR2252" s="10" t="s">
        <v>33</v>
      </c>
      <c r="BS2252" s="11" t="s">
        <v>33</v>
      </c>
      <c r="BT2252" s="11" t="s">
        <v>33</v>
      </c>
      <c r="BU2252" s="10">
        <v>2252</v>
      </c>
    </row>
    <row r="2253" spans="1:73" s="10" customFormat="1" x14ac:dyDescent="0.45">
      <c r="A2253" s="10">
        <v>584</v>
      </c>
      <c r="D2253" s="10">
        <v>2259</v>
      </c>
      <c r="E2253" s="10" t="s">
        <v>33</v>
      </c>
      <c r="F2253" s="10">
        <v>2120</v>
      </c>
      <c r="H2253" s="10" t="s">
        <v>33</v>
      </c>
      <c r="J2253" s="10" t="s">
        <v>470</v>
      </c>
      <c r="K2253" s="10">
        <v>0</v>
      </c>
      <c r="L2253" s="10">
        <v>1</v>
      </c>
      <c r="M2253" s="10" t="s">
        <v>33</v>
      </c>
      <c r="N2253" s="10">
        <v>1</v>
      </c>
      <c r="T2253" s="10">
        <v>0.3872983346207417</v>
      </c>
      <c r="W2253" s="10">
        <v>0.33680483963268698</v>
      </c>
      <c r="X2253" s="10" t="s">
        <v>35</v>
      </c>
      <c r="Y2253" s="10">
        <v>0.1224744871391589</v>
      </c>
      <c r="AB2253" s="10">
        <v>0.19718392429404585</v>
      </c>
      <c r="AC2253" s="10">
        <v>0.02</v>
      </c>
      <c r="AD2253" s="10">
        <v>0</v>
      </c>
      <c r="AE2253" s="10">
        <v>0</v>
      </c>
      <c r="AH2253" s="10">
        <v>1</v>
      </c>
      <c r="AJ2253" s="10">
        <v>1</v>
      </c>
      <c r="AK2253" s="10">
        <v>1</v>
      </c>
      <c r="AL2253" s="10">
        <v>0.3872983346207417</v>
      </c>
      <c r="AM2253" s="10">
        <v>0.33680483963268698</v>
      </c>
      <c r="AN2253" s="10">
        <v>0.02</v>
      </c>
      <c r="AO2253" s="10">
        <v>0</v>
      </c>
      <c r="AQ2253" s="10">
        <v>12.212788808208321</v>
      </c>
      <c r="AR2253" s="10">
        <v>22.944394646328309</v>
      </c>
      <c r="AS2253" s="10">
        <v>40.652938418230377</v>
      </c>
      <c r="AT2253" s="10">
        <v>287.00053699289555</v>
      </c>
      <c r="AU2253" s="10">
        <v>6.2943532985672288</v>
      </c>
      <c r="AV2253" s="10">
        <v>395.41859766039016</v>
      </c>
      <c r="AW2253" s="10">
        <v>688.71348795185293</v>
      </c>
      <c r="AX2253" s="10">
        <v>0.25543721669633318</v>
      </c>
      <c r="AY2253" s="10">
        <v>15.681232941480307</v>
      </c>
      <c r="AZ2253" s="10" t="s">
        <v>33</v>
      </c>
      <c r="BA2253" s="10">
        <v>2259</v>
      </c>
      <c r="BB2253" s="10" t="s">
        <v>33</v>
      </c>
      <c r="BC2253" s="10">
        <v>2120</v>
      </c>
      <c r="BE2253" s="10" t="s">
        <v>33</v>
      </c>
      <c r="BF2253" s="10" t="s">
        <v>33</v>
      </c>
      <c r="BG2253" s="10" t="s">
        <v>33</v>
      </c>
      <c r="BH2253" s="13" t="s">
        <v>33</v>
      </c>
      <c r="BI2253" s="10" t="s">
        <v>33</v>
      </c>
      <c r="BJ2253" s="10" t="s">
        <v>33</v>
      </c>
      <c r="BL2253" s="10" t="s">
        <v>33</v>
      </c>
      <c r="BM2253" s="10" t="s">
        <v>33</v>
      </c>
      <c r="BP2253" s="10" t="s">
        <v>33</v>
      </c>
      <c r="BQ2253" s="10">
        <v>0</v>
      </c>
      <c r="BR2253" s="10" t="s">
        <v>470</v>
      </c>
      <c r="BS2253" s="11">
        <v>40.652938418230377</v>
      </c>
      <c r="BT2253" s="11">
        <v>688.71348795185293</v>
      </c>
      <c r="BU2253" s="10">
        <v>2253</v>
      </c>
    </row>
    <row r="2254" spans="1:73" s="10" customFormat="1" x14ac:dyDescent="0.45">
      <c r="A2254" s="10" t="s">
        <v>33</v>
      </c>
      <c r="D2254" s="10" t="s">
        <v>33</v>
      </c>
      <c r="E2254" s="10">
        <v>2253</v>
      </c>
      <c r="F2254" s="10">
        <v>2438</v>
      </c>
      <c r="H2254" s="10">
        <v>621</v>
      </c>
      <c r="J2254" s="10" t="s">
        <v>33</v>
      </c>
      <c r="K2254" s="10" t="s">
        <v>177</v>
      </c>
      <c r="L2254" s="10" t="s">
        <v>33</v>
      </c>
      <c r="M2254" s="10">
        <v>0.34641016151377546</v>
      </c>
      <c r="N2254" s="10">
        <v>0.34641016151377546</v>
      </c>
      <c r="T2254" s="10">
        <v>0</v>
      </c>
      <c r="W2254" s="10">
        <v>0</v>
      </c>
      <c r="X2254" s="10">
        <v>0</v>
      </c>
      <c r="Y2254" s="10">
        <v>0</v>
      </c>
      <c r="AB2254" s="10">
        <v>0</v>
      </c>
      <c r="AC2254" s="10">
        <v>0</v>
      </c>
      <c r="AD2254" s="10">
        <v>0</v>
      </c>
      <c r="AE2254" s="10">
        <v>0</v>
      </c>
      <c r="AH2254" s="10">
        <v>1</v>
      </c>
      <c r="AJ2254" s="10" t="s">
        <v>33</v>
      </c>
      <c r="AK2254" s="10">
        <v>0.34641016151377546</v>
      </c>
      <c r="AL2254" s="10">
        <v>0</v>
      </c>
      <c r="AM2254" s="10">
        <v>0</v>
      </c>
      <c r="AN2254" s="10">
        <v>0</v>
      </c>
      <c r="AO2254" s="10">
        <v>0</v>
      </c>
      <c r="AQ2254" s="10">
        <v>0.63782660925910473</v>
      </c>
      <c r="AR2254" s="10">
        <v>2.359319267800184</v>
      </c>
      <c r="AS2254" s="10">
        <v>3.2841678512258858</v>
      </c>
      <c r="AT2254" s="10">
        <v>14.988925317588961</v>
      </c>
      <c r="AU2254" s="10">
        <v>4.7688501645559151</v>
      </c>
      <c r="AV2254" s="10">
        <v>17.337546204247129</v>
      </c>
      <c r="AW2254" s="10">
        <v>37.095321686392005</v>
      </c>
      <c r="AX2254" s="10" t="s">
        <v>33</v>
      </c>
      <c r="AY2254" s="10" t="s">
        <v>33</v>
      </c>
      <c r="AZ2254" s="10" t="s">
        <v>33</v>
      </c>
      <c r="BA2254" s="10" t="s">
        <v>33</v>
      </c>
      <c r="BB2254" s="10">
        <v>2253</v>
      </c>
      <c r="BC2254" s="10">
        <v>2438</v>
      </c>
      <c r="BE2254" s="10" t="s">
        <v>470</v>
      </c>
      <c r="BF2254" s="10" t="s">
        <v>177</v>
      </c>
      <c r="BG2254" s="10">
        <v>0.83889869508071746</v>
      </c>
      <c r="BH2254" s="13">
        <v>151.0186331571764</v>
      </c>
      <c r="BI2254" s="10">
        <v>234</v>
      </c>
      <c r="BJ2254" s="10" t="s">
        <v>33</v>
      </c>
      <c r="BL2254" s="10" t="s">
        <v>33</v>
      </c>
      <c r="BM2254" s="10" t="s">
        <v>33</v>
      </c>
      <c r="BP2254" s="10" t="s">
        <v>33</v>
      </c>
      <c r="BQ2254" s="10" t="s">
        <v>33</v>
      </c>
      <c r="BR2254" s="10" t="s">
        <v>33</v>
      </c>
      <c r="BS2254" s="11" t="s">
        <v>33</v>
      </c>
      <c r="BT2254" s="11" t="s">
        <v>33</v>
      </c>
      <c r="BU2254" s="10">
        <v>2254</v>
      </c>
    </row>
    <row r="2255" spans="1:73" s="10" customFormat="1" x14ac:dyDescent="0.45">
      <c r="A2255" s="10" t="s">
        <v>33</v>
      </c>
      <c r="D2255" s="10" t="s">
        <v>33</v>
      </c>
      <c r="E2255" s="10">
        <v>2253</v>
      </c>
      <c r="F2255" s="10">
        <v>2444</v>
      </c>
      <c r="H2255" s="10">
        <v>622</v>
      </c>
      <c r="J2255" s="10" t="s">
        <v>33</v>
      </c>
      <c r="K2255" s="10" t="s">
        <v>46</v>
      </c>
      <c r="L2255" s="10" t="s">
        <v>33</v>
      </c>
      <c r="M2255" s="10">
        <v>0.54772255750516607</v>
      </c>
      <c r="N2255" s="10">
        <v>0.54772255750516607</v>
      </c>
      <c r="T2255" s="10">
        <v>0</v>
      </c>
      <c r="W2255" s="10">
        <v>0</v>
      </c>
      <c r="X2255" s="10">
        <v>0</v>
      </c>
      <c r="Y2255" s="10">
        <v>0</v>
      </c>
      <c r="AB2255" s="10">
        <v>0</v>
      </c>
      <c r="AC2255" s="10">
        <v>0</v>
      </c>
      <c r="AD2255" s="10">
        <v>0</v>
      </c>
      <c r="AE2255" s="10">
        <v>0</v>
      </c>
      <c r="AH2255" s="10">
        <v>1</v>
      </c>
      <c r="AJ2255" s="10" t="s">
        <v>33</v>
      </c>
      <c r="AK2255" s="10">
        <v>0.54772255750516607</v>
      </c>
      <c r="AL2255" s="10">
        <v>0</v>
      </c>
      <c r="AM2255" s="10">
        <v>0</v>
      </c>
      <c r="AN2255" s="10">
        <v>0</v>
      </c>
      <c r="AO2255" s="10">
        <v>0</v>
      </c>
      <c r="AQ2255" s="10">
        <v>11.086172574221164</v>
      </c>
      <c r="AR2255" s="10">
        <v>20.135185221146717</v>
      </c>
      <c r="AS2255" s="10">
        <v>36.210135453767407</v>
      </c>
      <c r="AT2255" s="10">
        <v>260.52505549419737</v>
      </c>
      <c r="AU2255" s="10">
        <v>1.2998015598419097</v>
      </c>
      <c r="AV2255" s="10">
        <v>376.56899743386424</v>
      </c>
      <c r="AW2255" s="10">
        <v>638.39385448790358</v>
      </c>
      <c r="AX2255" s="10" t="s">
        <v>33</v>
      </c>
      <c r="AY2255" s="10" t="s">
        <v>33</v>
      </c>
      <c r="AZ2255" s="10" t="s">
        <v>33</v>
      </c>
      <c r="BA2255" s="10" t="s">
        <v>33</v>
      </c>
      <c r="BB2255" s="10">
        <v>2253</v>
      </c>
      <c r="BC2255" s="10">
        <v>2444</v>
      </c>
      <c r="BE2255" s="10" t="s">
        <v>470</v>
      </c>
      <c r="BF2255" s="10" t="s">
        <v>3344</v>
      </c>
      <c r="BG2255" s="10">
        <v>9.2494162165075622</v>
      </c>
      <c r="BH2255" s="13">
        <v>642.25620874852495</v>
      </c>
      <c r="BI2255" s="10">
        <v>235</v>
      </c>
      <c r="BJ2255" s="10" t="s">
        <v>33</v>
      </c>
      <c r="BL2255" s="10" t="s">
        <v>33</v>
      </c>
      <c r="BM2255" s="10" t="s">
        <v>33</v>
      </c>
      <c r="BP2255" s="10" t="s">
        <v>33</v>
      </c>
      <c r="BQ2255" s="10" t="s">
        <v>33</v>
      </c>
      <c r="BR2255" s="10" t="s">
        <v>33</v>
      </c>
      <c r="BS2255" s="11" t="s">
        <v>33</v>
      </c>
      <c r="BT2255" s="11" t="s">
        <v>33</v>
      </c>
      <c r="BU2255" s="10">
        <v>2255</v>
      </c>
    </row>
    <row r="2256" spans="1:73" s="10" customFormat="1" x14ac:dyDescent="0.45">
      <c r="A2256" s="10" t="s">
        <v>33</v>
      </c>
      <c r="D2256" s="10" t="s">
        <v>33</v>
      </c>
      <c r="E2256" s="10">
        <v>2253</v>
      </c>
      <c r="F2256" s="10">
        <v>2087</v>
      </c>
      <c r="H2256" s="10">
        <v>556</v>
      </c>
      <c r="J2256" s="10" t="s">
        <v>33</v>
      </c>
      <c r="K2256" s="10" t="s">
        <v>60</v>
      </c>
      <c r="L2256" s="10" t="s">
        <v>33</v>
      </c>
      <c r="M2256" s="10">
        <v>0.1224744871391589</v>
      </c>
      <c r="N2256" s="10">
        <v>0.1224744871391589</v>
      </c>
      <c r="T2256" s="10">
        <v>0</v>
      </c>
      <c r="W2256" s="10">
        <v>0</v>
      </c>
      <c r="X2256" s="10">
        <v>0</v>
      </c>
      <c r="Y2256" s="10">
        <v>0</v>
      </c>
      <c r="AB2256" s="10">
        <v>0</v>
      </c>
      <c r="AC2256" s="10">
        <v>0</v>
      </c>
      <c r="AD2256" s="10">
        <v>0</v>
      </c>
      <c r="AE2256" s="10">
        <v>0</v>
      </c>
      <c r="AH2256" s="10">
        <v>1</v>
      </c>
      <c r="AJ2256" s="10" t="s">
        <v>33</v>
      </c>
      <c r="AK2256" s="10">
        <v>0.1224744871391589</v>
      </c>
      <c r="AL2256" s="10">
        <v>0</v>
      </c>
      <c r="AM2256" s="10">
        <v>0</v>
      </c>
      <c r="AN2256" s="10">
        <v>0</v>
      </c>
      <c r="AO2256" s="10">
        <v>0</v>
      </c>
      <c r="AQ2256" s="10">
        <v>9.4454135995180252E-2</v>
      </c>
      <c r="AR2256" s="10">
        <v>8.1422917404146242E-2</v>
      </c>
      <c r="AS2256" s="10">
        <v>0.2183814145971576</v>
      </c>
      <c r="AT2256" s="10">
        <v>2.2196721958867358</v>
      </c>
      <c r="AU2256" s="10">
        <v>1.9703531275150843E-2</v>
      </c>
      <c r="AV2256" s="10">
        <v>0.90791586992755835</v>
      </c>
      <c r="AW2256" s="10">
        <v>3.1472915970894451</v>
      </c>
      <c r="AX2256" s="10" t="s">
        <v>33</v>
      </c>
      <c r="AY2256" s="10" t="s">
        <v>33</v>
      </c>
      <c r="AZ2256" s="10" t="s">
        <v>33</v>
      </c>
      <c r="BA2256" s="10" t="s">
        <v>33</v>
      </c>
      <c r="BB2256" s="10">
        <v>2253</v>
      </c>
      <c r="BC2256" s="10">
        <v>2087</v>
      </c>
      <c r="BE2256" s="10" t="s">
        <v>470</v>
      </c>
      <c r="BF2256" s="10" t="s">
        <v>3345</v>
      </c>
      <c r="BG2256" s="10">
        <v>5.578274072290592E-2</v>
      </c>
      <c r="BH2256" s="13">
        <v>3.3877652752037593</v>
      </c>
      <c r="BI2256" s="10">
        <v>236</v>
      </c>
      <c r="BJ2256" s="10" t="s">
        <v>33</v>
      </c>
      <c r="BL2256" s="10" t="s">
        <v>33</v>
      </c>
      <c r="BM2256" s="10" t="s">
        <v>33</v>
      </c>
      <c r="BP2256" s="10" t="s">
        <v>33</v>
      </c>
      <c r="BQ2256" s="10" t="s">
        <v>33</v>
      </c>
      <c r="BR2256" s="10" t="s">
        <v>33</v>
      </c>
      <c r="BS2256" s="11" t="s">
        <v>33</v>
      </c>
      <c r="BT2256" s="11" t="s">
        <v>33</v>
      </c>
      <c r="BU2256" s="10">
        <v>2256</v>
      </c>
    </row>
    <row r="2257" spans="1:73" s="10" customFormat="1" x14ac:dyDescent="0.45">
      <c r="A2257" s="10" t="s">
        <v>33</v>
      </c>
      <c r="D2257" s="10" t="s">
        <v>33</v>
      </c>
      <c r="E2257" s="10">
        <v>2253</v>
      </c>
      <c r="F2257" s="10">
        <v>2044</v>
      </c>
      <c r="H2257" s="10">
        <v>545</v>
      </c>
      <c r="J2257" s="10" t="s">
        <v>33</v>
      </c>
      <c r="K2257" s="10" t="s">
        <v>42</v>
      </c>
      <c r="L2257" s="10" t="s">
        <v>33</v>
      </c>
      <c r="M2257" s="10">
        <v>0.4898979485566356</v>
      </c>
      <c r="N2257" s="10">
        <v>0.4898979485566356</v>
      </c>
      <c r="T2257" s="10">
        <v>0</v>
      </c>
      <c r="W2257" s="10">
        <v>0</v>
      </c>
      <c r="X2257" s="10">
        <v>0</v>
      </c>
      <c r="Y2257" s="10">
        <v>0</v>
      </c>
      <c r="AB2257" s="10">
        <v>0</v>
      </c>
      <c r="AC2257" s="10">
        <v>0</v>
      </c>
      <c r="AD2257" s="10">
        <v>0</v>
      </c>
      <c r="AE2257" s="10">
        <v>0</v>
      </c>
      <c r="AH2257" s="10">
        <v>1</v>
      </c>
      <c r="AJ2257" s="10" t="s">
        <v>33</v>
      </c>
      <c r="AK2257" s="10">
        <v>0.4898979485566356</v>
      </c>
      <c r="AL2257" s="10">
        <v>0</v>
      </c>
      <c r="AM2257" s="10">
        <v>0</v>
      </c>
      <c r="AN2257" s="10">
        <v>0</v>
      </c>
      <c r="AO2257" s="10">
        <v>0</v>
      </c>
      <c r="AQ2257" s="10">
        <v>0</v>
      </c>
      <c r="AR2257" s="10">
        <v>0</v>
      </c>
      <c r="AS2257" s="10">
        <v>0</v>
      </c>
      <c r="AT2257" s="10">
        <v>0</v>
      </c>
      <c r="AU2257" s="10">
        <v>0</v>
      </c>
      <c r="AV2257" s="10">
        <v>0.4898979485566356</v>
      </c>
      <c r="AW2257" s="10">
        <v>0.4898979485566356</v>
      </c>
      <c r="AX2257" s="10" t="s">
        <v>33</v>
      </c>
      <c r="AY2257" s="10" t="s">
        <v>33</v>
      </c>
      <c r="AZ2257" s="10" t="s">
        <v>33</v>
      </c>
      <c r="BA2257" s="10" t="s">
        <v>33</v>
      </c>
      <c r="BB2257" s="10">
        <v>2253</v>
      </c>
      <c r="BC2257" s="10">
        <v>2044</v>
      </c>
      <c r="BE2257" s="10" t="s">
        <v>470</v>
      </c>
      <c r="BF2257" s="10" t="s">
        <v>3346</v>
      </c>
      <c r="BG2257" s="10">
        <v>0</v>
      </c>
      <c r="BH2257" s="13">
        <v>3.2585295861715058</v>
      </c>
      <c r="BI2257" s="10">
        <v>237</v>
      </c>
      <c r="BJ2257" s="10" t="s">
        <v>33</v>
      </c>
      <c r="BL2257" s="10" t="s">
        <v>33</v>
      </c>
      <c r="BM2257" s="10" t="s">
        <v>33</v>
      </c>
      <c r="BP2257" s="10" t="s">
        <v>33</v>
      </c>
      <c r="BQ2257" s="10" t="s">
        <v>33</v>
      </c>
      <c r="BR2257" s="10" t="s">
        <v>33</v>
      </c>
      <c r="BS2257" s="11" t="s">
        <v>33</v>
      </c>
      <c r="BT2257" s="11" t="s">
        <v>33</v>
      </c>
      <c r="BU2257" s="10">
        <v>2257</v>
      </c>
    </row>
    <row r="2258" spans="1:73" s="10" customFormat="1" x14ac:dyDescent="0.45">
      <c r="A2258" s="10" t="s">
        <v>33</v>
      </c>
      <c r="D2258" s="10" t="s">
        <v>33</v>
      </c>
      <c r="E2258" s="10">
        <v>2253</v>
      </c>
      <c r="F2258" s="10">
        <v>2182</v>
      </c>
      <c r="H2258" s="10">
        <v>573</v>
      </c>
      <c r="J2258" s="10" t="s">
        <v>33</v>
      </c>
      <c r="K2258" s="10" t="s">
        <v>63</v>
      </c>
      <c r="L2258" s="10" t="s">
        <v>33</v>
      </c>
      <c r="M2258" s="10">
        <v>1.4142135623730951E-2</v>
      </c>
      <c r="N2258" s="10">
        <v>1.4142135623730951E-2</v>
      </c>
      <c r="T2258" s="10">
        <v>0</v>
      </c>
      <c r="W2258" s="10">
        <v>0</v>
      </c>
      <c r="X2258" s="10">
        <v>0</v>
      </c>
      <c r="Y2258" s="10">
        <v>0</v>
      </c>
      <c r="AB2258" s="10">
        <v>0</v>
      </c>
      <c r="AC2258" s="10">
        <v>0</v>
      </c>
      <c r="AD2258" s="10">
        <v>0</v>
      </c>
      <c r="AE2258" s="10">
        <v>0</v>
      </c>
      <c r="AH2258" s="10">
        <v>1</v>
      </c>
      <c r="AJ2258" s="10" t="s">
        <v>33</v>
      </c>
      <c r="AK2258" s="10">
        <v>1.4142135623730951E-2</v>
      </c>
      <c r="AL2258" s="10">
        <v>0</v>
      </c>
      <c r="AM2258" s="10">
        <v>0</v>
      </c>
      <c r="AN2258" s="10">
        <v>0</v>
      </c>
      <c r="AO2258" s="10">
        <v>0</v>
      </c>
      <c r="AQ2258" s="10">
        <v>7.0371541121306558E-3</v>
      </c>
      <c r="AR2258" s="10">
        <v>1.1662400344573283E-2</v>
      </c>
      <c r="AS2258" s="10">
        <v>2.1866273807162731E-2</v>
      </c>
      <c r="AT2258" s="10">
        <v>0.1653731216350704</v>
      </c>
      <c r="AU2258" s="10">
        <v>8.8141186002079156E-3</v>
      </c>
      <c r="AV2258" s="10">
        <v>0.11424020379462234</v>
      </c>
      <c r="AW2258" s="10">
        <v>0.28842744402990067</v>
      </c>
      <c r="AX2258" s="10" t="s">
        <v>33</v>
      </c>
      <c r="AY2258" s="10" t="s">
        <v>33</v>
      </c>
      <c r="AZ2258" s="10" t="s">
        <v>33</v>
      </c>
      <c r="BA2258" s="10" t="s">
        <v>33</v>
      </c>
      <c r="BB2258" s="10">
        <v>2253</v>
      </c>
      <c r="BC2258" s="10">
        <v>2182</v>
      </c>
      <c r="BE2258" s="10" t="s">
        <v>470</v>
      </c>
      <c r="BF2258" s="10" t="s">
        <v>3347</v>
      </c>
      <c r="BG2258" s="10">
        <v>5.5854601208215806E-3</v>
      </c>
      <c r="BH2258" s="13">
        <v>0.55320616620204621</v>
      </c>
      <c r="BI2258" s="10">
        <v>238</v>
      </c>
      <c r="BJ2258" s="10" t="s">
        <v>33</v>
      </c>
      <c r="BL2258" s="10" t="s">
        <v>33</v>
      </c>
      <c r="BM2258" s="10" t="s">
        <v>33</v>
      </c>
      <c r="BP2258" s="10" t="s">
        <v>33</v>
      </c>
      <c r="BQ2258" s="10" t="s">
        <v>33</v>
      </c>
      <c r="BR2258" s="10" t="s">
        <v>33</v>
      </c>
      <c r="BS2258" s="11" t="s">
        <v>33</v>
      </c>
      <c r="BT2258" s="11" t="s">
        <v>33</v>
      </c>
      <c r="BU2258" s="10">
        <v>2258</v>
      </c>
    </row>
    <row r="2259" spans="1:73" s="10" customFormat="1" x14ac:dyDescent="0.45">
      <c r="A2259" s="10">
        <v>585</v>
      </c>
      <c r="D2259" s="10">
        <v>2265</v>
      </c>
      <c r="E2259" s="10" t="s">
        <v>33</v>
      </c>
      <c r="F2259" s="10">
        <v>2124</v>
      </c>
      <c r="H2259" s="10" t="s">
        <v>33</v>
      </c>
      <c r="J2259" s="10" t="s">
        <v>128</v>
      </c>
      <c r="K2259" s="10">
        <v>0</v>
      </c>
      <c r="L2259" s="10">
        <v>1</v>
      </c>
      <c r="M2259" s="10" t="s">
        <v>33</v>
      </c>
      <c r="N2259" s="10">
        <v>1</v>
      </c>
      <c r="T2259" s="10">
        <v>0.2449489742783178</v>
      </c>
      <c r="W2259" s="10">
        <v>0.5325352101035199</v>
      </c>
      <c r="X2259" s="10" t="s">
        <v>35</v>
      </c>
      <c r="Y2259" s="10">
        <v>0.19364916731037085</v>
      </c>
      <c r="AB2259" s="10">
        <v>0.31177515936969707</v>
      </c>
      <c r="AC2259" s="10">
        <v>7.4999999999999997E-2</v>
      </c>
      <c r="AD2259" s="10">
        <v>0</v>
      </c>
      <c r="AE2259" s="10">
        <v>0</v>
      </c>
      <c r="AH2259" s="10">
        <v>1</v>
      </c>
      <c r="AJ2259" s="10">
        <v>1</v>
      </c>
      <c r="AK2259" s="10">
        <v>1</v>
      </c>
      <c r="AL2259" s="10">
        <v>0.2449489742783178</v>
      </c>
      <c r="AM2259" s="10">
        <v>0.5325352101035199</v>
      </c>
      <c r="AN2259" s="10">
        <v>7.4999999999999997E-2</v>
      </c>
      <c r="AO2259" s="10">
        <v>0</v>
      </c>
      <c r="AQ2259" s="10">
        <v>17.457342117600945</v>
      </c>
      <c r="AR2259" s="10">
        <v>37.874434990204236</v>
      </c>
      <c r="AS2259" s="10">
        <v>63.187581060725606</v>
      </c>
      <c r="AT2259" s="10">
        <v>410.24753976362217</v>
      </c>
      <c r="AU2259" s="10">
        <v>6.9454664258594585</v>
      </c>
      <c r="AV2259" s="10">
        <v>677.43350038708445</v>
      </c>
      <c r="AW2259" s="10">
        <v>1094.626506576566</v>
      </c>
      <c r="AX2259" s="10">
        <v>0.21286434724694434</v>
      </c>
      <c r="AY2259" s="10">
        <v>22.755492663057527</v>
      </c>
      <c r="AZ2259" s="10" t="s">
        <v>33</v>
      </c>
      <c r="BA2259" s="10">
        <v>2265</v>
      </c>
      <c r="BB2259" s="10" t="s">
        <v>33</v>
      </c>
      <c r="BC2259" s="10">
        <v>2124</v>
      </c>
      <c r="BE2259" s="10" t="s">
        <v>33</v>
      </c>
      <c r="BF2259" s="10" t="s">
        <v>33</v>
      </c>
      <c r="BG2259" s="10" t="s">
        <v>33</v>
      </c>
      <c r="BH2259" s="13" t="s">
        <v>33</v>
      </c>
      <c r="BI2259" s="10" t="s">
        <v>33</v>
      </c>
      <c r="BJ2259" s="10" t="s">
        <v>33</v>
      </c>
      <c r="BL2259" s="10" t="s">
        <v>33</v>
      </c>
      <c r="BM2259" s="10" t="s">
        <v>33</v>
      </c>
      <c r="BP2259" s="10" t="s">
        <v>33</v>
      </c>
      <c r="BQ2259" s="10">
        <v>0</v>
      </c>
      <c r="BR2259" s="10" t="s">
        <v>128</v>
      </c>
      <c r="BS2259" s="11">
        <v>63.187581060725606</v>
      </c>
      <c r="BT2259" s="11">
        <v>1094.626506576566</v>
      </c>
      <c r="BU2259" s="10">
        <v>2259</v>
      </c>
    </row>
    <row r="2260" spans="1:73" s="10" customFormat="1" x14ac:dyDescent="0.45">
      <c r="A2260" s="10" t="s">
        <v>33</v>
      </c>
      <c r="D2260" s="10" t="s">
        <v>33</v>
      </c>
      <c r="E2260" s="10">
        <v>2259</v>
      </c>
      <c r="F2260" s="10">
        <v>2344</v>
      </c>
      <c r="H2260" s="10">
        <v>604</v>
      </c>
      <c r="J2260" s="10" t="s">
        <v>33</v>
      </c>
      <c r="K2260" s="10" t="s">
        <v>49</v>
      </c>
      <c r="L2260" s="10" t="s">
        <v>33</v>
      </c>
      <c r="M2260" s="10">
        <v>1.6970562748477143</v>
      </c>
      <c r="N2260" s="10">
        <v>1.6970562748477143</v>
      </c>
      <c r="T2260" s="10">
        <v>0</v>
      </c>
      <c r="W2260" s="10">
        <v>0</v>
      </c>
      <c r="X2260" s="10">
        <v>0</v>
      </c>
      <c r="Y2260" s="10">
        <v>0</v>
      </c>
      <c r="AB2260" s="10">
        <v>0</v>
      </c>
      <c r="AC2260" s="10">
        <v>0</v>
      </c>
      <c r="AD2260" s="10">
        <v>0</v>
      </c>
      <c r="AE2260" s="10">
        <v>0</v>
      </c>
      <c r="AH2260" s="10">
        <v>1</v>
      </c>
      <c r="AJ2260" s="10" t="s">
        <v>33</v>
      </c>
      <c r="AK2260" s="10">
        <v>1.6970562748477143</v>
      </c>
      <c r="AL2260" s="10">
        <v>0</v>
      </c>
      <c r="AM2260" s="10">
        <v>0</v>
      </c>
      <c r="AN2260" s="10">
        <v>0</v>
      </c>
      <c r="AO2260" s="10">
        <v>0</v>
      </c>
      <c r="AQ2260" s="10">
        <v>16.101168751243158</v>
      </c>
      <c r="AR2260" s="10">
        <v>33.576756059343978</v>
      </c>
      <c r="AS2260" s="10">
        <v>56.923450748646559</v>
      </c>
      <c r="AT2260" s="10">
        <v>378.37746565421423</v>
      </c>
      <c r="AU2260" s="10">
        <v>2.0707003761294906</v>
      </c>
      <c r="AV2260" s="10">
        <v>630.85148646327355</v>
      </c>
      <c r="AW2260" s="10">
        <v>1011.2996524936173</v>
      </c>
      <c r="AX2260" s="10" t="s">
        <v>33</v>
      </c>
      <c r="AY2260" s="10" t="s">
        <v>33</v>
      </c>
      <c r="AZ2260" s="10" t="s">
        <v>33</v>
      </c>
      <c r="BA2260" s="10" t="s">
        <v>33</v>
      </c>
      <c r="BB2260" s="10">
        <v>2259</v>
      </c>
      <c r="BC2260" s="10">
        <v>2344</v>
      </c>
      <c r="BE2260" s="10" t="s">
        <v>128</v>
      </c>
      <c r="BF2260" s="10" t="s">
        <v>3348</v>
      </c>
      <c r="BG2260" s="10">
        <v>12.116973186654235</v>
      </c>
      <c r="BH2260" s="13">
        <v>1119.1039382603865</v>
      </c>
      <c r="BI2260" s="10">
        <v>240</v>
      </c>
      <c r="BJ2260" s="10" t="s">
        <v>33</v>
      </c>
      <c r="BL2260" s="10" t="s">
        <v>33</v>
      </c>
      <c r="BM2260" s="10" t="s">
        <v>33</v>
      </c>
      <c r="BP2260" s="10" t="s">
        <v>33</v>
      </c>
      <c r="BQ2260" s="10" t="s">
        <v>33</v>
      </c>
      <c r="BR2260" s="10" t="s">
        <v>33</v>
      </c>
      <c r="BS2260" s="11" t="s">
        <v>33</v>
      </c>
      <c r="BT2260" s="11" t="s">
        <v>33</v>
      </c>
      <c r="BU2260" s="10">
        <v>2260</v>
      </c>
    </row>
    <row r="2261" spans="1:73" s="10" customFormat="1" x14ac:dyDescent="0.45">
      <c r="A2261" s="10" t="s">
        <v>33</v>
      </c>
      <c r="D2261" s="10" t="s">
        <v>33</v>
      </c>
      <c r="E2261" s="10">
        <v>2259</v>
      </c>
      <c r="F2261" s="10">
        <v>2348</v>
      </c>
      <c r="H2261" s="10">
        <v>605</v>
      </c>
      <c r="J2261" s="10" t="s">
        <v>33</v>
      </c>
      <c r="K2261" s="10" t="s">
        <v>1844</v>
      </c>
      <c r="L2261" s="10" t="s">
        <v>33</v>
      </c>
      <c r="M2261" s="10">
        <v>1.2961481396815719</v>
      </c>
      <c r="N2261" s="10">
        <v>1.2961481396815719</v>
      </c>
      <c r="T2261" s="10">
        <v>0</v>
      </c>
      <c r="W2261" s="10">
        <v>0</v>
      </c>
      <c r="X2261" s="10">
        <v>0</v>
      </c>
      <c r="Y2261" s="10">
        <v>0</v>
      </c>
      <c r="AB2261" s="10">
        <v>0</v>
      </c>
      <c r="AC2261" s="10">
        <v>0</v>
      </c>
      <c r="AD2261" s="10">
        <v>0</v>
      </c>
      <c r="AE2261" s="10">
        <v>0</v>
      </c>
      <c r="AH2261" s="10">
        <v>1</v>
      </c>
      <c r="AJ2261" s="10" t="s">
        <v>33</v>
      </c>
      <c r="AK2261" s="10">
        <v>1.2961481396815719</v>
      </c>
      <c r="AL2261" s="10">
        <v>0</v>
      </c>
      <c r="AM2261" s="10">
        <v>0</v>
      </c>
      <c r="AN2261" s="10">
        <v>0</v>
      </c>
      <c r="AO2261" s="10">
        <v>0</v>
      </c>
      <c r="AQ2261" s="10">
        <v>0.26640091671453825</v>
      </c>
      <c r="AR2261" s="10">
        <v>1.3611898421334565</v>
      </c>
      <c r="AS2261" s="10">
        <v>1.747471171369537</v>
      </c>
      <c r="AT2261" s="10">
        <v>6.260421542791649</v>
      </c>
      <c r="AU2261" s="10">
        <v>4.3867571490481492</v>
      </c>
      <c r="AV2261" s="10">
        <v>16.654339171579455</v>
      </c>
      <c r="AW2261" s="10">
        <v>27.301517863419253</v>
      </c>
      <c r="AX2261" s="10" t="s">
        <v>33</v>
      </c>
      <c r="AY2261" s="10" t="s">
        <v>33</v>
      </c>
      <c r="AZ2261" s="10" t="s">
        <v>33</v>
      </c>
      <c r="BA2261" s="10" t="s">
        <v>33</v>
      </c>
      <c r="BB2261" s="10">
        <v>2259</v>
      </c>
      <c r="BC2261" s="10">
        <v>2348</v>
      </c>
      <c r="BE2261" s="10" t="s">
        <v>128</v>
      </c>
      <c r="BF2261" s="10" t="s">
        <v>3349</v>
      </c>
      <c r="BG2261" s="10">
        <v>0.37197431022642968</v>
      </c>
      <c r="BH2261" s="13">
        <v>150.22872454805955</v>
      </c>
      <c r="BI2261" s="10">
        <v>241</v>
      </c>
      <c r="BJ2261" s="10" t="s">
        <v>33</v>
      </c>
      <c r="BL2261" s="10" t="s">
        <v>33</v>
      </c>
      <c r="BM2261" s="10" t="s">
        <v>33</v>
      </c>
      <c r="BP2261" s="10" t="s">
        <v>33</v>
      </c>
      <c r="BQ2261" s="10" t="s">
        <v>33</v>
      </c>
      <c r="BR2261" s="10" t="s">
        <v>33</v>
      </c>
      <c r="BS2261" s="11" t="s">
        <v>33</v>
      </c>
      <c r="BT2261" s="11" t="s">
        <v>33</v>
      </c>
      <c r="BU2261" s="10">
        <v>2261</v>
      </c>
    </row>
    <row r="2262" spans="1:73" s="10" customFormat="1" x14ac:dyDescent="0.45">
      <c r="A2262" s="10" t="s">
        <v>33</v>
      </c>
      <c r="D2262" s="10" t="s">
        <v>33</v>
      </c>
      <c r="E2262" s="10">
        <v>2259</v>
      </c>
      <c r="F2262" s="10">
        <v>2450</v>
      </c>
      <c r="H2262" s="10">
        <v>623</v>
      </c>
      <c r="J2262" s="10" t="s">
        <v>33</v>
      </c>
      <c r="K2262" s="10" t="s">
        <v>490</v>
      </c>
      <c r="L2262" s="10" t="s">
        <v>33</v>
      </c>
      <c r="M2262" s="10">
        <v>0.1224744871391589</v>
      </c>
      <c r="N2262" s="10">
        <v>0.1224744871391589</v>
      </c>
      <c r="T2262" s="10">
        <v>0</v>
      </c>
      <c r="W2262" s="10">
        <v>0</v>
      </c>
      <c r="X2262" s="10">
        <v>0</v>
      </c>
      <c r="Y2262" s="10">
        <v>0</v>
      </c>
      <c r="AB2262" s="10">
        <v>0</v>
      </c>
      <c r="AC2262" s="10">
        <v>0</v>
      </c>
      <c r="AD2262" s="10">
        <v>0</v>
      </c>
      <c r="AE2262" s="10">
        <v>0</v>
      </c>
      <c r="AH2262" s="10">
        <v>1</v>
      </c>
      <c r="AJ2262" s="10" t="s">
        <v>33</v>
      </c>
      <c r="AK2262" s="10">
        <v>0.1224744871391589</v>
      </c>
      <c r="AL2262" s="10">
        <v>0</v>
      </c>
      <c r="AM2262" s="10">
        <v>0</v>
      </c>
      <c r="AN2262" s="10">
        <v>0</v>
      </c>
      <c r="AO2262" s="10">
        <v>0</v>
      </c>
      <c r="AQ2262" s="10">
        <v>0</v>
      </c>
      <c r="AR2262" s="10">
        <v>1.6006851656551957</v>
      </c>
      <c r="AS2262" s="10">
        <v>1.6006851656551957</v>
      </c>
      <c r="AT2262" s="10">
        <v>0</v>
      </c>
      <c r="AU2262" s="10">
        <v>0</v>
      </c>
      <c r="AV2262" s="10">
        <v>21.174572808162303</v>
      </c>
      <c r="AW2262" s="10">
        <v>21.174572808162303</v>
      </c>
      <c r="AX2262" s="10" t="s">
        <v>33</v>
      </c>
      <c r="AY2262" s="10" t="s">
        <v>33</v>
      </c>
      <c r="AZ2262" s="10" t="s">
        <v>33</v>
      </c>
      <c r="BA2262" s="10" t="s">
        <v>33</v>
      </c>
      <c r="BB2262" s="10">
        <v>2259</v>
      </c>
      <c r="BC2262" s="10">
        <v>2450</v>
      </c>
      <c r="BE2262" s="10" t="s">
        <v>128</v>
      </c>
      <c r="BF2262" s="10" t="s">
        <v>3350</v>
      </c>
      <c r="BG2262" s="10">
        <v>0.34072880293506019</v>
      </c>
      <c r="BH2262" s="13">
        <v>123.4983798695588</v>
      </c>
      <c r="BI2262" s="10">
        <v>242</v>
      </c>
      <c r="BJ2262" s="10" t="s">
        <v>33</v>
      </c>
      <c r="BL2262" s="10" t="s">
        <v>33</v>
      </c>
      <c r="BM2262" s="10" t="s">
        <v>33</v>
      </c>
      <c r="BP2262" s="10" t="s">
        <v>33</v>
      </c>
      <c r="BQ2262" s="10" t="s">
        <v>33</v>
      </c>
      <c r="BR2262" s="10" t="s">
        <v>33</v>
      </c>
      <c r="BS2262" s="11" t="s">
        <v>33</v>
      </c>
      <c r="BT2262" s="11" t="s">
        <v>33</v>
      </c>
      <c r="BU2262" s="10">
        <v>2262</v>
      </c>
    </row>
    <row r="2263" spans="1:73" s="10" customFormat="1" x14ac:dyDescent="0.45">
      <c r="A2263" s="10" t="s">
        <v>33</v>
      </c>
      <c r="D2263" s="10" t="s">
        <v>33</v>
      </c>
      <c r="E2263" s="10">
        <v>2259</v>
      </c>
      <c r="F2263" s="10">
        <v>2087</v>
      </c>
      <c r="H2263" s="10">
        <v>556</v>
      </c>
      <c r="J2263" s="10" t="s">
        <v>33</v>
      </c>
      <c r="K2263" s="10" t="s">
        <v>60</v>
      </c>
      <c r="L2263" s="10" t="s">
        <v>33</v>
      </c>
      <c r="M2263" s="10">
        <v>1.0954451150103321</v>
      </c>
      <c r="N2263" s="10">
        <v>1.0954451150103321</v>
      </c>
      <c r="T2263" s="10">
        <v>0</v>
      </c>
      <c r="W2263" s="10">
        <v>0</v>
      </c>
      <c r="X2263" s="10">
        <v>0</v>
      </c>
      <c r="Y2263" s="10">
        <v>0</v>
      </c>
      <c r="AB2263" s="10">
        <v>0</v>
      </c>
      <c r="AC2263" s="10">
        <v>0</v>
      </c>
      <c r="AD2263" s="10">
        <v>0</v>
      </c>
      <c r="AE2263" s="10">
        <v>0</v>
      </c>
      <c r="AH2263" s="10">
        <v>1</v>
      </c>
      <c r="AJ2263" s="10" t="s">
        <v>33</v>
      </c>
      <c r="AK2263" s="10">
        <v>1.0954451150103321</v>
      </c>
      <c r="AL2263" s="10">
        <v>0</v>
      </c>
      <c r="AM2263" s="10">
        <v>0</v>
      </c>
      <c r="AN2263" s="10">
        <v>0</v>
      </c>
      <c r="AO2263" s="10">
        <v>0</v>
      </c>
      <c r="AQ2263" s="10">
        <v>0.84482347536493119</v>
      </c>
      <c r="AR2263" s="10">
        <v>0.72826871296808682</v>
      </c>
      <c r="AS2263" s="10">
        <v>1.953262752247237</v>
      </c>
      <c r="AT2263" s="10">
        <v>19.853351671075885</v>
      </c>
      <c r="AU2263" s="10">
        <v>0.17623374131212158</v>
      </c>
      <c r="AV2263" s="10">
        <v>8.1206464120355104</v>
      </c>
      <c r="AW2263" s="10">
        <v>28.150231824423514</v>
      </c>
      <c r="AX2263" s="10" t="s">
        <v>33</v>
      </c>
      <c r="AY2263" s="10" t="s">
        <v>33</v>
      </c>
      <c r="AZ2263" s="10" t="s">
        <v>33</v>
      </c>
      <c r="BA2263" s="10" t="s">
        <v>33</v>
      </c>
      <c r="BB2263" s="10">
        <v>2259</v>
      </c>
      <c r="BC2263" s="10">
        <v>2087</v>
      </c>
      <c r="BE2263" s="10" t="s">
        <v>128</v>
      </c>
      <c r="BF2263" s="10" t="s">
        <v>3351</v>
      </c>
      <c r="BG2263" s="10">
        <v>0.41578000075887805</v>
      </c>
      <c r="BH2263" s="13">
        <v>32.648541976750003</v>
      </c>
      <c r="BI2263" s="10">
        <v>243</v>
      </c>
      <c r="BJ2263" s="10" t="s">
        <v>33</v>
      </c>
      <c r="BL2263" s="10" t="s">
        <v>33</v>
      </c>
      <c r="BM2263" s="10" t="s">
        <v>33</v>
      </c>
      <c r="BP2263" s="10" t="s">
        <v>33</v>
      </c>
      <c r="BQ2263" s="10" t="s">
        <v>33</v>
      </c>
      <c r="BR2263" s="10" t="s">
        <v>33</v>
      </c>
      <c r="BS2263" s="11" t="s">
        <v>33</v>
      </c>
      <c r="BT2263" s="11" t="s">
        <v>33</v>
      </c>
      <c r="BU2263" s="10">
        <v>2263</v>
      </c>
    </row>
    <row r="2264" spans="1:73" s="10" customFormat="1" x14ac:dyDescent="0.45">
      <c r="A2264" s="10" t="s">
        <v>33</v>
      </c>
      <c r="D2264" s="10" t="s">
        <v>33</v>
      </c>
      <c r="E2264" s="10">
        <v>2259</v>
      </c>
      <c r="F2264" s="10">
        <v>2044</v>
      </c>
      <c r="H2264" s="10">
        <v>545</v>
      </c>
      <c r="J2264" s="10" t="s">
        <v>33</v>
      </c>
      <c r="K2264" s="10" t="s">
        <v>42</v>
      </c>
      <c r="L2264" s="10" t="s">
        <v>33</v>
      </c>
      <c r="M2264" s="10">
        <v>0.63245553203367599</v>
      </c>
      <c r="N2264" s="10">
        <v>0.63245553203367599</v>
      </c>
      <c r="T2264" s="10">
        <v>0</v>
      </c>
      <c r="W2264" s="10">
        <v>0</v>
      </c>
      <c r="X2264" s="10">
        <v>0</v>
      </c>
      <c r="Y2264" s="10">
        <v>0</v>
      </c>
      <c r="AB2264" s="10">
        <v>0</v>
      </c>
      <c r="AC2264" s="10">
        <v>0</v>
      </c>
      <c r="AD2264" s="10">
        <v>0</v>
      </c>
      <c r="AE2264" s="10">
        <v>0</v>
      </c>
      <c r="AH2264" s="10">
        <v>1</v>
      </c>
      <c r="AJ2264" s="10" t="s">
        <v>33</v>
      </c>
      <c r="AK2264" s="10">
        <v>0.63245553203367599</v>
      </c>
      <c r="AL2264" s="10">
        <v>0</v>
      </c>
      <c r="AM2264" s="10">
        <v>0</v>
      </c>
      <c r="AN2264" s="10">
        <v>0</v>
      </c>
      <c r="AO2264" s="10">
        <v>0</v>
      </c>
      <c r="AQ2264" s="10">
        <v>0</v>
      </c>
      <c r="AR2264" s="10">
        <v>0</v>
      </c>
      <c r="AS2264" s="10">
        <v>0</v>
      </c>
      <c r="AT2264" s="10">
        <v>0</v>
      </c>
      <c r="AU2264" s="10">
        <v>0</v>
      </c>
      <c r="AV2264" s="10">
        <v>0.63245553203367599</v>
      </c>
      <c r="AW2264" s="10">
        <v>0.63245553203367599</v>
      </c>
      <c r="AX2264" s="10" t="s">
        <v>33</v>
      </c>
      <c r="AY2264" s="10" t="s">
        <v>33</v>
      </c>
      <c r="AZ2264" s="10" t="s">
        <v>33</v>
      </c>
      <c r="BA2264" s="10" t="s">
        <v>33</v>
      </c>
      <c r="BB2264" s="10">
        <v>2259</v>
      </c>
      <c r="BC2264" s="10">
        <v>2044</v>
      </c>
      <c r="BE2264" s="10" t="s">
        <v>128</v>
      </c>
      <c r="BF2264" s="10" t="s">
        <v>3352</v>
      </c>
      <c r="BG2264" s="10">
        <v>0</v>
      </c>
      <c r="BH2264" s="13">
        <v>4.53264315108646</v>
      </c>
      <c r="BI2264" s="10">
        <v>244</v>
      </c>
      <c r="BJ2264" s="10" t="s">
        <v>33</v>
      </c>
      <c r="BL2264" s="10" t="s">
        <v>33</v>
      </c>
      <c r="BM2264" s="10" t="s">
        <v>33</v>
      </c>
      <c r="BP2264" s="10" t="s">
        <v>33</v>
      </c>
      <c r="BQ2264" s="10" t="s">
        <v>33</v>
      </c>
      <c r="BR2264" s="10" t="s">
        <v>33</v>
      </c>
      <c r="BS2264" s="11" t="s">
        <v>33</v>
      </c>
      <c r="BT2264" s="11" t="s">
        <v>33</v>
      </c>
      <c r="BU2264" s="10">
        <v>2264</v>
      </c>
    </row>
    <row r="2265" spans="1:73" s="10" customFormat="1" x14ac:dyDescent="0.45">
      <c r="A2265" s="10">
        <v>586</v>
      </c>
      <c r="D2265" s="10">
        <v>2270</v>
      </c>
      <c r="E2265" s="10" t="s">
        <v>33</v>
      </c>
      <c r="F2265" s="10">
        <v>2126</v>
      </c>
      <c r="H2265" s="10" t="s">
        <v>33</v>
      </c>
      <c r="J2265" s="10" t="s">
        <v>370</v>
      </c>
      <c r="K2265" s="10">
        <v>0</v>
      </c>
      <c r="L2265" s="10">
        <v>1</v>
      </c>
      <c r="M2265" s="10" t="s">
        <v>33</v>
      </c>
      <c r="N2265" s="10">
        <v>1</v>
      </c>
      <c r="T2265" s="10">
        <v>0.9797958971132712</v>
      </c>
      <c r="W2265" s="10">
        <v>0.86962635654630438</v>
      </c>
      <c r="X2265" s="10" t="s">
        <v>35</v>
      </c>
      <c r="Y2265" s="10">
        <v>0.31622776601683794</v>
      </c>
      <c r="AB2265" s="10">
        <v>0.50912670328710907</v>
      </c>
      <c r="AC2265" s="10">
        <v>1.4</v>
      </c>
      <c r="AD2265" s="10">
        <v>0</v>
      </c>
      <c r="AE2265" s="10">
        <v>0</v>
      </c>
      <c r="AH2265" s="10">
        <v>1</v>
      </c>
      <c r="AJ2265" s="10">
        <v>1</v>
      </c>
      <c r="AK2265" s="10">
        <v>1</v>
      </c>
      <c r="AL2265" s="10">
        <v>0.9797958971132712</v>
      </c>
      <c r="AM2265" s="10">
        <v>0.86962635654630438</v>
      </c>
      <c r="AN2265" s="10">
        <v>1.4</v>
      </c>
      <c r="AO2265" s="10">
        <v>0</v>
      </c>
      <c r="AQ2265" s="10">
        <v>3.088738948838027</v>
      </c>
      <c r="AR2265" s="10">
        <v>7.6608574597889003</v>
      </c>
      <c r="AS2265" s="10">
        <v>12.139528935604039</v>
      </c>
      <c r="AT2265" s="10">
        <v>72.585365297693642</v>
      </c>
      <c r="AU2265" s="10">
        <v>3.6680263548058796</v>
      </c>
      <c r="AV2265" s="10">
        <v>74.285866618006125</v>
      </c>
      <c r="AW2265" s="10">
        <v>150.53925827050563</v>
      </c>
      <c r="AX2265" s="10">
        <v>1.0887229305078822E-2</v>
      </c>
      <c r="AY2265" s="10">
        <v>6.694792746490668</v>
      </c>
      <c r="AZ2265" s="10" t="s">
        <v>33</v>
      </c>
      <c r="BA2265" s="10">
        <v>2270</v>
      </c>
      <c r="BB2265" s="10" t="s">
        <v>33</v>
      </c>
      <c r="BC2265" s="10">
        <v>2126</v>
      </c>
      <c r="BE2265" s="10" t="s">
        <v>33</v>
      </c>
      <c r="BF2265" s="10" t="s">
        <v>33</v>
      </c>
      <c r="BG2265" s="10" t="s">
        <v>33</v>
      </c>
      <c r="BH2265" s="13" t="s">
        <v>33</v>
      </c>
      <c r="BI2265" s="10" t="s">
        <v>33</v>
      </c>
      <c r="BJ2265" s="10" t="s">
        <v>33</v>
      </c>
      <c r="BL2265" s="10" t="s">
        <v>33</v>
      </c>
      <c r="BM2265" s="10" t="s">
        <v>33</v>
      </c>
      <c r="BP2265" s="10" t="s">
        <v>33</v>
      </c>
      <c r="BQ2265" s="10">
        <v>0</v>
      </c>
      <c r="BR2265" s="10" t="s">
        <v>370</v>
      </c>
      <c r="BS2265" s="11">
        <v>12.139528935604039</v>
      </c>
      <c r="BT2265" s="11">
        <v>150.53925827050563</v>
      </c>
      <c r="BU2265" s="10">
        <v>2265</v>
      </c>
    </row>
    <row r="2266" spans="1:73" s="10" customFormat="1" x14ac:dyDescent="0.45">
      <c r="A2266" s="10" t="s">
        <v>33</v>
      </c>
      <c r="D2266" s="10" t="s">
        <v>33</v>
      </c>
      <c r="E2266" s="10">
        <v>2265</v>
      </c>
      <c r="F2266" s="10">
        <v>2451</v>
      </c>
      <c r="H2266" s="10">
        <v>624</v>
      </c>
      <c r="J2266" s="10" t="s">
        <v>33</v>
      </c>
      <c r="K2266" s="10" t="s">
        <v>416</v>
      </c>
      <c r="L2266" s="10" t="s">
        <v>33</v>
      </c>
      <c r="M2266" s="10">
        <v>1.2961481396815719</v>
      </c>
      <c r="N2266" s="10">
        <v>1.2961481396815719</v>
      </c>
      <c r="T2266" s="10">
        <v>0</v>
      </c>
      <c r="W2266" s="10">
        <v>0</v>
      </c>
      <c r="X2266" s="10">
        <v>0</v>
      </c>
      <c r="Y2266" s="10">
        <v>0</v>
      </c>
      <c r="AB2266" s="10">
        <v>0</v>
      </c>
      <c r="AC2266" s="10">
        <v>0</v>
      </c>
      <c r="AD2266" s="10">
        <v>0</v>
      </c>
      <c r="AE2266" s="10">
        <v>0</v>
      </c>
      <c r="AH2266" s="10">
        <v>1</v>
      </c>
      <c r="AJ2266" s="10" t="s">
        <v>33</v>
      </c>
      <c r="AK2266" s="10">
        <v>1.2961481396815719</v>
      </c>
      <c r="AL2266" s="10">
        <v>0</v>
      </c>
      <c r="AM2266" s="10">
        <v>0</v>
      </c>
      <c r="AN2266" s="10">
        <v>0</v>
      </c>
      <c r="AO2266" s="10">
        <v>0</v>
      </c>
      <c r="AQ2266" s="10">
        <v>0.66909991202703734</v>
      </c>
      <c r="AR2266" s="10">
        <v>3.926878505325063</v>
      </c>
      <c r="AS2266" s="10">
        <v>4.8970733777642668</v>
      </c>
      <c r="AT2266" s="10">
        <v>15.723847932635378</v>
      </c>
      <c r="AU2266" s="10">
        <v>2.7344610722000406</v>
      </c>
      <c r="AV2266" s="10">
        <v>57.095519668385172</v>
      </c>
      <c r="AW2266" s="10">
        <v>75.553828673220593</v>
      </c>
      <c r="AX2266" s="10" t="s">
        <v>33</v>
      </c>
      <c r="AY2266" s="10" t="s">
        <v>33</v>
      </c>
      <c r="AZ2266" s="10" t="s">
        <v>33</v>
      </c>
      <c r="BA2266" s="10" t="s">
        <v>33</v>
      </c>
      <c r="BB2266" s="10">
        <v>2265</v>
      </c>
      <c r="BC2266" s="10">
        <v>2451</v>
      </c>
      <c r="BE2266" s="10" t="s">
        <v>370</v>
      </c>
      <c r="BF2266" s="10" t="s">
        <v>3353</v>
      </c>
      <c r="BG2266" s="10">
        <v>5.3315560787516453E-2</v>
      </c>
      <c r="BH2266" s="13">
        <v>139.01771478336528</v>
      </c>
      <c r="BI2266" s="10">
        <v>246</v>
      </c>
      <c r="BJ2266" s="10" t="s">
        <v>33</v>
      </c>
      <c r="BL2266" s="10" t="s">
        <v>33</v>
      </c>
      <c r="BM2266" s="10" t="s">
        <v>33</v>
      </c>
      <c r="BP2266" s="10" t="s">
        <v>33</v>
      </c>
      <c r="BQ2266" s="10" t="s">
        <v>33</v>
      </c>
      <c r="BR2266" s="10" t="s">
        <v>33</v>
      </c>
      <c r="BS2266" s="11" t="s">
        <v>33</v>
      </c>
      <c r="BT2266" s="11" t="s">
        <v>33</v>
      </c>
      <c r="BU2266" s="10">
        <v>2266</v>
      </c>
    </row>
    <row r="2267" spans="1:73" s="10" customFormat="1" x14ac:dyDescent="0.45">
      <c r="A2267" s="10" t="s">
        <v>33</v>
      </c>
      <c r="D2267" s="10" t="s">
        <v>33</v>
      </c>
      <c r="E2267" s="10">
        <v>2265</v>
      </c>
      <c r="F2267" s="10">
        <v>2032</v>
      </c>
      <c r="H2267" s="10">
        <v>542</v>
      </c>
      <c r="J2267" s="10" t="s">
        <v>33</v>
      </c>
      <c r="K2267" s="10" t="s">
        <v>414</v>
      </c>
      <c r="L2267" s="10" t="s">
        <v>33</v>
      </c>
      <c r="M2267" s="10">
        <v>0.59160797830996159</v>
      </c>
      <c r="N2267" s="10">
        <v>0.59160797830996159</v>
      </c>
      <c r="T2267" s="10">
        <v>0</v>
      </c>
      <c r="W2267" s="10">
        <v>0</v>
      </c>
      <c r="X2267" s="10">
        <v>0</v>
      </c>
      <c r="Y2267" s="10">
        <v>0</v>
      </c>
      <c r="AB2267" s="10">
        <v>0</v>
      </c>
      <c r="AC2267" s="10">
        <v>0</v>
      </c>
      <c r="AD2267" s="10">
        <v>0</v>
      </c>
      <c r="AE2267" s="10">
        <v>0</v>
      </c>
      <c r="AH2267" s="10">
        <v>1</v>
      </c>
      <c r="AJ2267" s="10" t="s">
        <v>33</v>
      </c>
      <c r="AK2267" s="10">
        <v>0.59160797830996159</v>
      </c>
      <c r="AL2267" s="10">
        <v>0</v>
      </c>
      <c r="AM2267" s="10">
        <v>0</v>
      </c>
      <c r="AN2267" s="10">
        <v>0</v>
      </c>
      <c r="AO2267" s="10">
        <v>0</v>
      </c>
      <c r="AQ2267" s="10">
        <v>0.10405993823155187</v>
      </c>
      <c r="AR2267" s="10">
        <v>0.31285865710825433</v>
      </c>
      <c r="AS2267" s="10">
        <v>0.46374556754400453</v>
      </c>
      <c r="AT2267" s="10">
        <v>2.4454085484414687</v>
      </c>
      <c r="AU2267" s="10">
        <v>0.14578856775912188</v>
      </c>
      <c r="AV2267" s="10">
        <v>3.8605796336111173</v>
      </c>
      <c r="AW2267" s="10">
        <v>6.4517767498117085</v>
      </c>
      <c r="AX2267" s="10" t="s">
        <v>33</v>
      </c>
      <c r="AY2267" s="10" t="s">
        <v>33</v>
      </c>
      <c r="AZ2267" s="10" t="s">
        <v>33</v>
      </c>
      <c r="BA2267" s="10" t="s">
        <v>33</v>
      </c>
      <c r="BB2267" s="10">
        <v>2265</v>
      </c>
      <c r="BC2267" s="10">
        <v>2032</v>
      </c>
      <c r="BE2267" s="10" t="s">
        <v>370</v>
      </c>
      <c r="BF2267" s="10" t="s">
        <v>3354</v>
      </c>
      <c r="BG2267" s="10">
        <v>5.0489043330654961E-3</v>
      </c>
      <c r="BH2267" s="13">
        <v>8.6458351892078227</v>
      </c>
      <c r="BI2267" s="10">
        <v>247</v>
      </c>
      <c r="BJ2267" s="10" t="s">
        <v>33</v>
      </c>
      <c r="BL2267" s="10" t="s">
        <v>33</v>
      </c>
      <c r="BM2267" s="10" t="s">
        <v>33</v>
      </c>
      <c r="BP2267" s="10" t="s">
        <v>33</v>
      </c>
      <c r="BQ2267" s="10" t="s">
        <v>33</v>
      </c>
      <c r="BR2267" s="10" t="s">
        <v>33</v>
      </c>
      <c r="BS2267" s="11" t="s">
        <v>33</v>
      </c>
      <c r="BT2267" s="11" t="s">
        <v>33</v>
      </c>
      <c r="BU2267" s="10">
        <v>2267</v>
      </c>
    </row>
    <row r="2268" spans="1:73" s="10" customFormat="1" x14ac:dyDescent="0.45">
      <c r="A2268" s="10" t="s">
        <v>33</v>
      </c>
      <c r="D2268" s="10" t="s">
        <v>33</v>
      </c>
      <c r="E2268" s="10">
        <v>2265</v>
      </c>
      <c r="F2268" s="10">
        <v>2087</v>
      </c>
      <c r="H2268" s="10">
        <v>556</v>
      </c>
      <c r="J2268" s="10" t="s">
        <v>33</v>
      </c>
      <c r="K2268" s="10" t="s">
        <v>60</v>
      </c>
      <c r="L2268" s="10" t="s">
        <v>33</v>
      </c>
      <c r="M2268" s="10">
        <v>1.7320508075688772</v>
      </c>
      <c r="N2268" s="10">
        <v>1.7320508075688772</v>
      </c>
      <c r="T2268" s="10">
        <v>0</v>
      </c>
      <c r="W2268" s="10">
        <v>0</v>
      </c>
      <c r="X2268" s="10">
        <v>0</v>
      </c>
      <c r="Y2268" s="10">
        <v>0</v>
      </c>
      <c r="AB2268" s="10">
        <v>0</v>
      </c>
      <c r="AC2268" s="10">
        <v>0</v>
      </c>
      <c r="AD2268" s="10">
        <v>0</v>
      </c>
      <c r="AE2268" s="10">
        <v>0</v>
      </c>
      <c r="AH2268" s="10">
        <v>1</v>
      </c>
      <c r="AJ2268" s="10" t="s">
        <v>33</v>
      </c>
      <c r="AK2268" s="10">
        <v>1.7320508075688772</v>
      </c>
      <c r="AL2268" s="10">
        <v>0</v>
      </c>
      <c r="AM2268" s="10">
        <v>0</v>
      </c>
      <c r="AN2268" s="10">
        <v>0</v>
      </c>
      <c r="AO2268" s="10">
        <v>0</v>
      </c>
      <c r="AQ2268" s="10">
        <v>1.3357832014661666</v>
      </c>
      <c r="AR2268" s="10">
        <v>1.1514939408092792</v>
      </c>
      <c r="AS2268" s="10">
        <v>3.0883795829352207</v>
      </c>
      <c r="AT2268" s="10">
        <v>31.390905234454916</v>
      </c>
      <c r="AU2268" s="10">
        <v>0.27865001155960761</v>
      </c>
      <c r="AV2268" s="10">
        <v>12.839869367453199</v>
      </c>
      <c r="AW2268" s="10">
        <v>44.509424613467722</v>
      </c>
      <c r="AX2268" s="10" t="s">
        <v>33</v>
      </c>
      <c r="AY2268" s="10" t="s">
        <v>33</v>
      </c>
      <c r="AZ2268" s="10" t="s">
        <v>33</v>
      </c>
      <c r="BA2268" s="10" t="s">
        <v>33</v>
      </c>
      <c r="BB2268" s="10">
        <v>2265</v>
      </c>
      <c r="BC2268" s="10">
        <v>2087</v>
      </c>
      <c r="BE2268" s="10" t="s">
        <v>370</v>
      </c>
      <c r="BF2268" s="10" t="s">
        <v>3355</v>
      </c>
      <c r="BG2268" s="10">
        <v>3.3623896700539446E-2</v>
      </c>
      <c r="BH2268" s="13">
        <v>26.372708148885536</v>
      </c>
      <c r="BI2268" s="10">
        <v>248</v>
      </c>
      <c r="BJ2268" s="10" t="s">
        <v>33</v>
      </c>
      <c r="BL2268" s="10" t="s">
        <v>33</v>
      </c>
      <c r="BM2268" s="10" t="s">
        <v>33</v>
      </c>
      <c r="BP2268" s="10" t="s">
        <v>33</v>
      </c>
      <c r="BQ2268" s="10" t="s">
        <v>33</v>
      </c>
      <c r="BR2268" s="10" t="s">
        <v>33</v>
      </c>
      <c r="BS2268" s="11" t="s">
        <v>33</v>
      </c>
      <c r="BT2268" s="11" t="s">
        <v>33</v>
      </c>
      <c r="BU2268" s="10">
        <v>2268</v>
      </c>
    </row>
    <row r="2269" spans="1:73" s="10" customFormat="1" x14ac:dyDescent="0.45">
      <c r="A2269" s="10" t="s">
        <v>33</v>
      </c>
      <c r="D2269" s="10" t="s">
        <v>33</v>
      </c>
      <c r="E2269" s="10">
        <v>2265</v>
      </c>
      <c r="F2269" s="10">
        <v>2044</v>
      </c>
      <c r="H2269" s="10">
        <v>545</v>
      </c>
      <c r="J2269" s="10" t="s">
        <v>33</v>
      </c>
      <c r="K2269" s="10" t="s">
        <v>42</v>
      </c>
      <c r="L2269" s="10" t="s">
        <v>33</v>
      </c>
      <c r="M2269" s="10">
        <v>0.4898979485566356</v>
      </c>
      <c r="N2269" s="10">
        <v>0.4898979485566356</v>
      </c>
      <c r="T2269" s="10">
        <v>0</v>
      </c>
      <c r="W2269" s="10">
        <v>0</v>
      </c>
      <c r="X2269" s="10">
        <v>0</v>
      </c>
      <c r="Y2269" s="10">
        <v>0</v>
      </c>
      <c r="AB2269" s="10">
        <v>0</v>
      </c>
      <c r="AC2269" s="10">
        <v>0</v>
      </c>
      <c r="AD2269" s="10">
        <v>0</v>
      </c>
      <c r="AE2269" s="10">
        <v>0</v>
      </c>
      <c r="AH2269" s="10">
        <v>1</v>
      </c>
      <c r="AJ2269" s="10" t="s">
        <v>33</v>
      </c>
      <c r="AK2269" s="10">
        <v>0.4898979485566356</v>
      </c>
      <c r="AL2269" s="10">
        <v>0</v>
      </c>
      <c r="AM2269" s="10">
        <v>0</v>
      </c>
      <c r="AN2269" s="10">
        <v>0</v>
      </c>
      <c r="AO2269" s="10">
        <v>0</v>
      </c>
      <c r="AQ2269" s="10">
        <v>0</v>
      </c>
      <c r="AR2269" s="10">
        <v>0</v>
      </c>
      <c r="AS2269" s="10">
        <v>0</v>
      </c>
      <c r="AT2269" s="10">
        <v>0</v>
      </c>
      <c r="AU2269" s="10">
        <v>0</v>
      </c>
      <c r="AV2269" s="10">
        <v>0.4898979485566356</v>
      </c>
      <c r="AW2269" s="10">
        <v>0.4898979485566356</v>
      </c>
      <c r="AX2269" s="10" t="s">
        <v>33</v>
      </c>
      <c r="AY2269" s="10" t="s">
        <v>33</v>
      </c>
      <c r="AZ2269" s="10" t="s">
        <v>33</v>
      </c>
      <c r="BA2269" s="10" t="s">
        <v>33</v>
      </c>
      <c r="BB2269" s="10">
        <v>2265</v>
      </c>
      <c r="BC2269" s="10">
        <v>2044</v>
      </c>
      <c r="BE2269" s="10" t="s">
        <v>370</v>
      </c>
      <c r="BF2269" s="10" t="s">
        <v>3356</v>
      </c>
      <c r="BG2269" s="10">
        <v>0</v>
      </c>
      <c r="BH2269" s="13">
        <v>1.7936928926955933</v>
      </c>
      <c r="BI2269" s="10">
        <v>249</v>
      </c>
      <c r="BJ2269" s="10" t="s">
        <v>33</v>
      </c>
      <c r="BL2269" s="10" t="s">
        <v>33</v>
      </c>
      <c r="BM2269" s="10" t="s">
        <v>33</v>
      </c>
      <c r="BP2269" s="10" t="s">
        <v>33</v>
      </c>
      <c r="BQ2269" s="10" t="s">
        <v>33</v>
      </c>
      <c r="BR2269" s="10" t="s">
        <v>33</v>
      </c>
      <c r="BS2269" s="11" t="s">
        <v>33</v>
      </c>
      <c r="BT2269" s="11" t="s">
        <v>33</v>
      </c>
      <c r="BU2269" s="10">
        <v>2269</v>
      </c>
    </row>
    <row r="2270" spans="1:73" s="10" customFormat="1" x14ac:dyDescent="0.45">
      <c r="A2270" s="10">
        <v>587</v>
      </c>
      <c r="D2270" s="10">
        <v>2274</v>
      </c>
      <c r="E2270" s="10" t="s">
        <v>33</v>
      </c>
      <c r="F2270" s="10">
        <v>2127</v>
      </c>
      <c r="H2270" s="10" t="s">
        <v>33</v>
      </c>
      <c r="J2270" s="10" t="s">
        <v>72</v>
      </c>
      <c r="K2270" s="10">
        <v>0</v>
      </c>
      <c r="L2270" s="10">
        <v>1</v>
      </c>
      <c r="M2270" s="10" t="s">
        <v>33</v>
      </c>
      <c r="N2270" s="10">
        <v>1</v>
      </c>
      <c r="T2270" s="10">
        <v>0.89442719099991586</v>
      </c>
      <c r="W2270" s="10">
        <v>0.1944543648263006</v>
      </c>
      <c r="X2270" s="10" t="s">
        <v>35</v>
      </c>
      <c r="Y2270" s="10">
        <v>7.0710678118654766E-2</v>
      </c>
      <c r="AB2270" s="10">
        <v>0.11384419177103418</v>
      </c>
      <c r="AC2270" s="10">
        <v>1.4999999999999999E-2</v>
      </c>
      <c r="AD2270" s="10">
        <v>0</v>
      </c>
      <c r="AE2270" s="10">
        <v>0</v>
      </c>
      <c r="AH2270" s="10">
        <v>1</v>
      </c>
      <c r="AJ2270" s="10">
        <v>1</v>
      </c>
      <c r="AK2270" s="10">
        <v>1</v>
      </c>
      <c r="AL2270" s="10">
        <v>0.89442719099991586</v>
      </c>
      <c r="AM2270" s="10">
        <v>0.1944543648263006</v>
      </c>
      <c r="AN2270" s="10">
        <v>1.4999999999999999E-2</v>
      </c>
      <c r="AO2270" s="10">
        <v>0</v>
      </c>
      <c r="AQ2270" s="10">
        <v>0.89442719099991586</v>
      </c>
      <c r="AR2270" s="10">
        <v>0.20945436482630059</v>
      </c>
      <c r="AS2270" s="10">
        <v>1.5063737917761786</v>
      </c>
      <c r="AT2270" s="10">
        <v>21.019038988498021</v>
      </c>
      <c r="AU2270" s="10">
        <v>0.11384419177103418</v>
      </c>
      <c r="AV2270" s="10">
        <v>8.1817557237620235</v>
      </c>
      <c r="AW2270" s="10">
        <v>29.314638904031078</v>
      </c>
      <c r="AX2270" s="10">
        <v>4.1149858868247324E-3</v>
      </c>
      <c r="AY2270" s="10">
        <v>0.63788498931526028</v>
      </c>
      <c r="AZ2270" s="10" t="s">
        <v>33</v>
      </c>
      <c r="BA2270" s="10">
        <v>2274</v>
      </c>
      <c r="BB2270" s="10" t="s">
        <v>33</v>
      </c>
      <c r="BC2270" s="10">
        <v>2127</v>
      </c>
      <c r="BE2270" s="10" t="s">
        <v>33</v>
      </c>
      <c r="BF2270" s="10" t="s">
        <v>33</v>
      </c>
      <c r="BG2270" s="10" t="s">
        <v>33</v>
      </c>
      <c r="BH2270" s="13" t="s">
        <v>33</v>
      </c>
      <c r="BI2270" s="10" t="s">
        <v>33</v>
      </c>
      <c r="BJ2270" s="10" t="s">
        <v>33</v>
      </c>
      <c r="BL2270" s="10" t="s">
        <v>33</v>
      </c>
      <c r="BM2270" s="10" t="s">
        <v>33</v>
      </c>
      <c r="BP2270" s="10" t="s">
        <v>33</v>
      </c>
      <c r="BQ2270" s="10">
        <v>0</v>
      </c>
      <c r="BR2270" s="10" t="s">
        <v>72</v>
      </c>
      <c r="BS2270" s="11">
        <v>1.5063737917761786</v>
      </c>
      <c r="BT2270" s="11">
        <v>29.314638904031078</v>
      </c>
      <c r="BU2270" s="10">
        <v>2270</v>
      </c>
    </row>
    <row r="2271" spans="1:73" s="10" customFormat="1" x14ac:dyDescent="0.45">
      <c r="A2271" s="10" t="s">
        <v>33</v>
      </c>
      <c r="D2271" s="10" t="s">
        <v>33</v>
      </c>
      <c r="E2271" s="10">
        <v>2270</v>
      </c>
      <c r="F2271" s="10">
        <v>2043</v>
      </c>
      <c r="H2271" s="10">
        <v>544</v>
      </c>
      <c r="J2271" s="10" t="s">
        <v>33</v>
      </c>
      <c r="K2271" s="10" t="s">
        <v>37</v>
      </c>
      <c r="L2271" s="10" t="s">
        <v>33</v>
      </c>
      <c r="M2271" s="10">
        <v>6.324555320336759</v>
      </c>
      <c r="N2271" s="10">
        <v>6.324555320336759</v>
      </c>
      <c r="T2271" s="10">
        <v>0</v>
      </c>
      <c r="W2271" s="10">
        <v>0</v>
      </c>
      <c r="X2271" s="10">
        <v>0</v>
      </c>
      <c r="Y2271" s="10">
        <v>0</v>
      </c>
      <c r="AB2271" s="10">
        <v>0</v>
      </c>
      <c r="AC2271" s="10">
        <v>0</v>
      </c>
      <c r="AD2271" s="10">
        <v>0</v>
      </c>
      <c r="AE2271" s="10">
        <v>0</v>
      </c>
      <c r="AH2271" s="10">
        <v>1</v>
      </c>
      <c r="AJ2271" s="10" t="s">
        <v>33</v>
      </c>
      <c r="AK2271" s="10">
        <v>6.324555320336759</v>
      </c>
      <c r="AL2271" s="10">
        <v>0</v>
      </c>
      <c r="AM2271" s="10">
        <v>0</v>
      </c>
      <c r="AN2271" s="10">
        <v>0</v>
      </c>
      <c r="AO2271" s="10">
        <v>0</v>
      </c>
      <c r="AQ2271" s="10">
        <v>0</v>
      </c>
      <c r="AR2271" s="10">
        <v>0</v>
      </c>
      <c r="AS2271" s="10">
        <v>0</v>
      </c>
      <c r="AT2271" s="10">
        <v>0</v>
      </c>
      <c r="AU2271" s="10">
        <v>0</v>
      </c>
      <c r="AV2271" s="10">
        <v>6.324555320336759</v>
      </c>
      <c r="AW2271" s="10">
        <v>6.324555320336759</v>
      </c>
      <c r="AX2271" s="10" t="s">
        <v>33</v>
      </c>
      <c r="AY2271" s="10" t="s">
        <v>33</v>
      </c>
      <c r="AZ2271" s="10" t="s">
        <v>33</v>
      </c>
      <c r="BA2271" s="10" t="s">
        <v>33</v>
      </c>
      <c r="BB2271" s="10">
        <v>2270</v>
      </c>
      <c r="BC2271" s="10">
        <v>2043</v>
      </c>
      <c r="BE2271" s="10" t="s">
        <v>72</v>
      </c>
      <c r="BF2271" s="10" t="s">
        <v>3357</v>
      </c>
      <c r="BG2271" s="10">
        <v>0</v>
      </c>
      <c r="BH2271" s="13">
        <v>0.72001388875493244</v>
      </c>
      <c r="BI2271" s="10">
        <v>251</v>
      </c>
      <c r="BJ2271" s="10" t="s">
        <v>33</v>
      </c>
      <c r="BL2271" s="10" t="s">
        <v>33</v>
      </c>
      <c r="BM2271" s="10" t="s">
        <v>33</v>
      </c>
      <c r="BP2271" s="10" t="s">
        <v>33</v>
      </c>
      <c r="BQ2271" s="10" t="s">
        <v>33</v>
      </c>
      <c r="BR2271" s="10" t="s">
        <v>33</v>
      </c>
      <c r="BS2271" s="11" t="s">
        <v>33</v>
      </c>
      <c r="BT2271" s="11" t="s">
        <v>33</v>
      </c>
      <c r="BU2271" s="10">
        <v>2271</v>
      </c>
    </row>
    <row r="2272" spans="1:73" s="10" customFormat="1" x14ac:dyDescent="0.45">
      <c r="A2272" s="10" t="s">
        <v>33</v>
      </c>
      <c r="D2272" s="10" t="s">
        <v>33</v>
      </c>
      <c r="E2272" s="10">
        <v>2270</v>
      </c>
      <c r="F2272" s="10">
        <v>2044</v>
      </c>
      <c r="H2272" s="10">
        <v>545</v>
      </c>
      <c r="J2272" s="10" t="s">
        <v>33</v>
      </c>
      <c r="K2272" s="10" t="s">
        <v>42</v>
      </c>
      <c r="L2272" s="10" t="s">
        <v>33</v>
      </c>
      <c r="M2272" s="10">
        <v>1.2247448713915889</v>
      </c>
      <c r="N2272" s="10">
        <v>1.2247448713915889</v>
      </c>
      <c r="T2272" s="10">
        <v>0</v>
      </c>
      <c r="W2272" s="10">
        <v>0</v>
      </c>
      <c r="X2272" s="10">
        <v>0</v>
      </c>
      <c r="Y2272" s="10">
        <v>0</v>
      </c>
      <c r="AB2272" s="10">
        <v>0</v>
      </c>
      <c r="AC2272" s="10">
        <v>0</v>
      </c>
      <c r="AD2272" s="10">
        <v>0</v>
      </c>
      <c r="AE2272" s="10">
        <v>0</v>
      </c>
      <c r="AH2272" s="10">
        <v>1</v>
      </c>
      <c r="AJ2272" s="10" t="s">
        <v>33</v>
      </c>
      <c r="AK2272" s="10">
        <v>1.2247448713915889</v>
      </c>
      <c r="AL2272" s="10">
        <v>0</v>
      </c>
      <c r="AM2272" s="10">
        <v>0</v>
      </c>
      <c r="AN2272" s="10">
        <v>0</v>
      </c>
      <c r="AO2272" s="10">
        <v>0</v>
      </c>
      <c r="AQ2272" s="10">
        <v>0</v>
      </c>
      <c r="AR2272" s="10">
        <v>0</v>
      </c>
      <c r="AS2272" s="10">
        <v>0</v>
      </c>
      <c r="AT2272" s="10">
        <v>0</v>
      </c>
      <c r="AU2272" s="10">
        <v>0</v>
      </c>
      <c r="AV2272" s="10">
        <v>1.2247448713915889</v>
      </c>
      <c r="AW2272" s="10">
        <v>1.2247448713915889</v>
      </c>
      <c r="AX2272" s="10" t="s">
        <v>33</v>
      </c>
      <c r="AY2272" s="10" t="s">
        <v>33</v>
      </c>
      <c r="AZ2272" s="10" t="s">
        <v>33</v>
      </c>
      <c r="BA2272" s="10" t="s">
        <v>33</v>
      </c>
      <c r="BB2272" s="10">
        <v>2270</v>
      </c>
      <c r="BC2272" s="10">
        <v>2044</v>
      </c>
      <c r="BE2272" s="10" t="s">
        <v>72</v>
      </c>
      <c r="BF2272" s="10" t="s">
        <v>3358</v>
      </c>
      <c r="BG2272" s="10">
        <v>0</v>
      </c>
      <c r="BH2272" s="13">
        <v>0.13943009000929465</v>
      </c>
      <c r="BI2272" s="10">
        <v>252</v>
      </c>
      <c r="BJ2272" s="10" t="s">
        <v>33</v>
      </c>
      <c r="BL2272" s="10" t="s">
        <v>33</v>
      </c>
      <c r="BM2272" s="10" t="s">
        <v>33</v>
      </c>
      <c r="BP2272" s="10" t="s">
        <v>33</v>
      </c>
      <c r="BQ2272" s="10" t="s">
        <v>33</v>
      </c>
      <c r="BR2272" s="10" t="s">
        <v>33</v>
      </c>
      <c r="BS2272" s="11" t="s">
        <v>33</v>
      </c>
      <c r="BT2272" s="11" t="s">
        <v>33</v>
      </c>
      <c r="BU2272" s="10">
        <v>2272</v>
      </c>
    </row>
    <row r="2273" spans="1:73" s="10" customFormat="1" x14ac:dyDescent="0.45">
      <c r="A2273" s="10" t="s">
        <v>33</v>
      </c>
      <c r="D2273" s="10" t="s">
        <v>33</v>
      </c>
      <c r="E2273" s="10">
        <v>2270</v>
      </c>
      <c r="F2273" s="10">
        <v>2044</v>
      </c>
      <c r="H2273" s="10">
        <v>545</v>
      </c>
      <c r="J2273" s="10" t="s">
        <v>33</v>
      </c>
      <c r="K2273" s="10" t="s">
        <v>42</v>
      </c>
      <c r="L2273" s="10" t="s">
        <v>33</v>
      </c>
      <c r="M2273" s="10">
        <v>0.63245553203367599</v>
      </c>
      <c r="N2273" s="10">
        <v>0.63245553203367599</v>
      </c>
      <c r="T2273" s="10">
        <v>0</v>
      </c>
      <c r="W2273" s="10">
        <v>0</v>
      </c>
      <c r="X2273" s="10">
        <v>0</v>
      </c>
      <c r="Y2273" s="10">
        <v>0</v>
      </c>
      <c r="AB2273" s="10">
        <v>0</v>
      </c>
      <c r="AC2273" s="10">
        <v>0</v>
      </c>
      <c r="AD2273" s="10">
        <v>0</v>
      </c>
      <c r="AE2273" s="10">
        <v>0</v>
      </c>
      <c r="AH2273" s="10">
        <v>1</v>
      </c>
      <c r="AJ2273" s="10" t="s">
        <v>33</v>
      </c>
      <c r="AK2273" s="10">
        <v>0.63245553203367599</v>
      </c>
      <c r="AL2273" s="10">
        <v>0</v>
      </c>
      <c r="AM2273" s="10">
        <v>0</v>
      </c>
      <c r="AN2273" s="10">
        <v>0</v>
      </c>
      <c r="AO2273" s="10">
        <v>0</v>
      </c>
      <c r="AQ2273" s="10">
        <v>0</v>
      </c>
      <c r="AR2273" s="10">
        <v>0</v>
      </c>
      <c r="AS2273" s="10">
        <v>0</v>
      </c>
      <c r="AT2273" s="10">
        <v>0</v>
      </c>
      <c r="AU2273" s="10">
        <v>0</v>
      </c>
      <c r="AV2273" s="10">
        <v>0.63245553203367599</v>
      </c>
      <c r="AW2273" s="10">
        <v>0.63245553203367599</v>
      </c>
      <c r="AX2273" s="10" t="s">
        <v>33</v>
      </c>
      <c r="AY2273" s="10" t="s">
        <v>33</v>
      </c>
      <c r="AZ2273" s="10" t="s">
        <v>33</v>
      </c>
      <c r="BA2273" s="10" t="s">
        <v>33</v>
      </c>
      <c r="BB2273" s="10">
        <v>2270</v>
      </c>
      <c r="BC2273" s="10">
        <v>2044</v>
      </c>
      <c r="BE2273" s="10" t="s">
        <v>72</v>
      </c>
      <c r="BF2273" s="10" t="s">
        <v>3359</v>
      </c>
      <c r="BG2273" s="10">
        <v>0</v>
      </c>
      <c r="BH2273" s="13">
        <v>7.2001388875493261E-2</v>
      </c>
      <c r="BI2273" s="10">
        <v>253</v>
      </c>
      <c r="BJ2273" s="10" t="s">
        <v>33</v>
      </c>
      <c r="BL2273" s="10" t="s">
        <v>33</v>
      </c>
      <c r="BM2273" s="10" t="s">
        <v>33</v>
      </c>
      <c r="BP2273" s="10" t="s">
        <v>33</v>
      </c>
      <c r="BQ2273" s="10" t="s">
        <v>33</v>
      </c>
      <c r="BR2273" s="10" t="s">
        <v>33</v>
      </c>
      <c r="BS2273" s="11" t="s">
        <v>33</v>
      </c>
      <c r="BT2273" s="11" t="s">
        <v>33</v>
      </c>
      <c r="BU2273" s="10">
        <v>2273</v>
      </c>
    </row>
    <row r="2274" spans="1:73" s="10" customFormat="1" x14ac:dyDescent="0.45">
      <c r="A2274" s="10">
        <v>588</v>
      </c>
      <c r="D2274" s="10">
        <v>2275</v>
      </c>
      <c r="E2274" s="10" t="s">
        <v>33</v>
      </c>
      <c r="F2274" s="10">
        <v>2137</v>
      </c>
      <c r="H2274" s="10" t="s">
        <v>33</v>
      </c>
      <c r="J2274" s="10" t="s">
        <v>471</v>
      </c>
      <c r="K2274" s="10">
        <v>0</v>
      </c>
      <c r="L2274" s="10">
        <v>1</v>
      </c>
      <c r="M2274" s="10" t="s">
        <v>33</v>
      </c>
      <c r="N2274" s="10">
        <v>1</v>
      </c>
      <c r="T2274" s="10">
        <v>0</v>
      </c>
      <c r="W2274" s="10">
        <v>0</v>
      </c>
      <c r="X2274" s="10">
        <v>0</v>
      </c>
      <c r="Y2274" s="10">
        <v>0</v>
      </c>
      <c r="AB2274" s="10">
        <v>0</v>
      </c>
      <c r="AC2274" s="10">
        <v>0</v>
      </c>
      <c r="AD2274" s="12">
        <v>0.92900000000000005</v>
      </c>
      <c r="AE2274" s="12">
        <v>5.226</v>
      </c>
      <c r="AH2274" s="10">
        <v>1</v>
      </c>
      <c r="AJ2274" s="10">
        <v>1</v>
      </c>
      <c r="AK2274" s="10">
        <v>1</v>
      </c>
      <c r="AL2274" s="10">
        <v>0</v>
      </c>
      <c r="AM2274" s="10">
        <v>0</v>
      </c>
      <c r="AN2274" s="10">
        <v>0</v>
      </c>
      <c r="AO2274" s="10">
        <v>0.5272</v>
      </c>
      <c r="AQ2274" s="10">
        <v>0</v>
      </c>
      <c r="AR2274" s="10">
        <v>0.92900000000000005</v>
      </c>
      <c r="AS2274" s="10">
        <v>0.92900000000000005</v>
      </c>
      <c r="AT2274" s="10">
        <v>0</v>
      </c>
      <c r="AU2274" s="10">
        <v>0</v>
      </c>
      <c r="AV2274" s="10">
        <v>5.226</v>
      </c>
      <c r="AW2274" s="10">
        <v>5.226</v>
      </c>
      <c r="AX2274" s="10">
        <v>2.2045407685048602E-5</v>
      </c>
      <c r="AY2274" s="10">
        <v>0.5272</v>
      </c>
      <c r="AZ2274" s="10" t="s">
        <v>33</v>
      </c>
      <c r="BA2274" s="10">
        <v>2275</v>
      </c>
      <c r="BB2274" s="10" t="s">
        <v>33</v>
      </c>
      <c r="BC2274" s="10">
        <v>2137</v>
      </c>
      <c r="BE2274" s="10" t="s">
        <v>33</v>
      </c>
      <c r="BF2274" s="10" t="s">
        <v>33</v>
      </c>
      <c r="BG2274" s="10" t="s">
        <v>33</v>
      </c>
      <c r="BH2274" s="13" t="s">
        <v>33</v>
      </c>
      <c r="BI2274" s="10" t="s">
        <v>33</v>
      </c>
      <c r="BJ2274" s="10" t="s">
        <v>33</v>
      </c>
      <c r="BL2274" s="10" t="s">
        <v>33</v>
      </c>
      <c r="BM2274" s="10" t="s">
        <v>33</v>
      </c>
      <c r="BP2274" s="10" t="s">
        <v>34</v>
      </c>
      <c r="BQ2274" s="10">
        <v>0</v>
      </c>
      <c r="BR2274" s="10" t="s">
        <v>471</v>
      </c>
      <c r="BS2274" s="11">
        <v>0.92900000000000005</v>
      </c>
      <c r="BT2274" s="11">
        <v>5.226</v>
      </c>
      <c r="BU2274" s="10">
        <v>2274</v>
      </c>
    </row>
    <row r="2275" spans="1:73" s="10" customFormat="1" x14ac:dyDescent="0.45">
      <c r="A2275" s="10">
        <v>589</v>
      </c>
      <c r="D2275" s="10">
        <v>2280</v>
      </c>
      <c r="E2275" s="10" t="s">
        <v>33</v>
      </c>
      <c r="F2275" s="10">
        <v>2140</v>
      </c>
      <c r="H2275" s="10" t="s">
        <v>33</v>
      </c>
      <c r="J2275" s="10" t="s">
        <v>180</v>
      </c>
      <c r="K2275" s="10">
        <v>0</v>
      </c>
      <c r="L2275" s="10">
        <v>1</v>
      </c>
      <c r="M2275" s="10" t="s">
        <v>33</v>
      </c>
      <c r="N2275" s="10">
        <v>1</v>
      </c>
      <c r="T2275" s="10">
        <v>0.89442719099991586</v>
      </c>
      <c r="W2275" s="10">
        <v>0.67360967926537396</v>
      </c>
      <c r="X2275" s="10" t="s">
        <v>35</v>
      </c>
      <c r="Y2275" s="10">
        <v>0.2449489742783178</v>
      </c>
      <c r="AB2275" s="10">
        <v>0.39436784858809171</v>
      </c>
      <c r="AC2275" s="10">
        <v>3.5000000000000003E-2</v>
      </c>
      <c r="AD2275" s="10">
        <v>0</v>
      </c>
      <c r="AE2275" s="10">
        <v>0</v>
      </c>
      <c r="AH2275" s="10">
        <v>1</v>
      </c>
      <c r="AJ2275" s="10">
        <v>1</v>
      </c>
      <c r="AK2275" s="10">
        <v>1</v>
      </c>
      <c r="AL2275" s="10">
        <v>0.89442719099991586</v>
      </c>
      <c r="AM2275" s="10">
        <v>0.67360967926537396</v>
      </c>
      <c r="AN2275" s="10">
        <v>3.5000000000000003E-2</v>
      </c>
      <c r="AO2275" s="10">
        <v>0</v>
      </c>
      <c r="AQ2275" s="10">
        <v>1.1488629982587388</v>
      </c>
      <c r="AR2275" s="10">
        <v>4.4515784275176618</v>
      </c>
      <c r="AS2275" s="10">
        <v>6.117429774992833</v>
      </c>
      <c r="AT2275" s="10">
        <v>26.998280459080362</v>
      </c>
      <c r="AU2275" s="10">
        <v>0.43520536452506142</v>
      </c>
      <c r="AV2275" s="10">
        <v>63.515567714123208</v>
      </c>
      <c r="AW2275" s="10">
        <v>90.949053537728631</v>
      </c>
      <c r="AX2275" s="10">
        <v>6.3639610306789287E-7</v>
      </c>
      <c r="AY2275" s="10">
        <v>2.5646229070864917</v>
      </c>
      <c r="AZ2275" s="10" t="s">
        <v>33</v>
      </c>
      <c r="BA2275" s="10">
        <v>2280</v>
      </c>
      <c r="BB2275" s="10" t="s">
        <v>33</v>
      </c>
      <c r="BC2275" s="10">
        <v>2140</v>
      </c>
      <c r="BE2275" s="10" t="s">
        <v>33</v>
      </c>
      <c r="BF2275" s="10" t="s">
        <v>33</v>
      </c>
      <c r="BG2275" s="10" t="s">
        <v>33</v>
      </c>
      <c r="BH2275" s="13" t="s">
        <v>33</v>
      </c>
      <c r="BI2275" s="10" t="s">
        <v>33</v>
      </c>
      <c r="BJ2275" s="10" t="s">
        <v>33</v>
      </c>
      <c r="BL2275" s="10" t="s">
        <v>33</v>
      </c>
      <c r="BM2275" s="10" t="s">
        <v>33</v>
      </c>
      <c r="BP2275" s="10" t="s">
        <v>33</v>
      </c>
      <c r="BQ2275" s="10">
        <v>0</v>
      </c>
      <c r="BR2275" s="10" t="s">
        <v>180</v>
      </c>
      <c r="BS2275" s="11">
        <v>6.117429774992833</v>
      </c>
      <c r="BT2275" s="11">
        <v>90.949053537728631</v>
      </c>
      <c r="BU2275" s="10">
        <v>2275</v>
      </c>
    </row>
    <row r="2276" spans="1:73" s="10" customFormat="1" x14ac:dyDescent="0.45">
      <c r="A2276" s="10" t="s">
        <v>33</v>
      </c>
      <c r="D2276" s="10" t="s">
        <v>33</v>
      </c>
      <c r="E2276" s="10">
        <v>2275</v>
      </c>
      <c r="F2276" s="10">
        <v>2296</v>
      </c>
      <c r="H2276" s="10">
        <v>594</v>
      </c>
      <c r="J2276" s="10" t="s">
        <v>33</v>
      </c>
      <c r="K2276" s="10" t="s">
        <v>475</v>
      </c>
      <c r="L2276" s="10" t="s">
        <v>33</v>
      </c>
      <c r="M2276" s="10">
        <v>3.1622776601683791E-2</v>
      </c>
      <c r="N2276" s="10">
        <v>3.1622776601683791E-2</v>
      </c>
      <c r="T2276" s="10">
        <v>0</v>
      </c>
      <c r="W2276" s="10">
        <v>0</v>
      </c>
      <c r="X2276" s="10">
        <v>0</v>
      </c>
      <c r="Y2276" s="10">
        <v>0</v>
      </c>
      <c r="AB2276" s="10">
        <v>0</v>
      </c>
      <c r="AC2276" s="10">
        <v>0</v>
      </c>
      <c r="AD2276" s="10">
        <v>0</v>
      </c>
      <c r="AE2276" s="10">
        <v>0</v>
      </c>
      <c r="AH2276" s="10">
        <v>1</v>
      </c>
      <c r="AJ2276" s="10" t="s">
        <v>33</v>
      </c>
      <c r="AK2276" s="10">
        <v>3.1622776601683791E-2</v>
      </c>
      <c r="AL2276" s="10">
        <v>0</v>
      </c>
      <c r="AM2276" s="10">
        <v>0</v>
      </c>
      <c r="AN2276" s="10">
        <v>0</v>
      </c>
      <c r="AO2276" s="10">
        <v>0</v>
      </c>
      <c r="AQ2276" s="10">
        <v>0</v>
      </c>
      <c r="AR2276" s="10">
        <v>3.5621216000661691</v>
      </c>
      <c r="AS2276" s="10">
        <v>3.5621216000661691</v>
      </c>
      <c r="AT2276" s="10">
        <v>0</v>
      </c>
      <c r="AU2276" s="10">
        <v>0</v>
      </c>
      <c r="AV2276" s="10">
        <v>59.688911518664135</v>
      </c>
      <c r="AW2276" s="10">
        <v>59.688911518664135</v>
      </c>
      <c r="AX2276" s="10" t="s">
        <v>33</v>
      </c>
      <c r="AY2276" s="10" t="s">
        <v>33</v>
      </c>
      <c r="AZ2276" s="10" t="s">
        <v>33</v>
      </c>
      <c r="BA2276" s="10" t="s">
        <v>33</v>
      </c>
      <c r="BB2276" s="10">
        <v>2275</v>
      </c>
      <c r="BC2276" s="10">
        <v>2296</v>
      </c>
      <c r="BE2276" s="10" t="s">
        <v>180</v>
      </c>
      <c r="BF2276" s="10" t="s">
        <v>3360</v>
      </c>
      <c r="BG2276" s="10">
        <v>2.2669203049360771E-6</v>
      </c>
      <c r="BH2276" s="13">
        <v>7.3400670172070246</v>
      </c>
      <c r="BI2276" s="10">
        <v>256</v>
      </c>
      <c r="BJ2276" s="10" t="s">
        <v>33</v>
      </c>
      <c r="BL2276" s="10" t="s">
        <v>33</v>
      </c>
      <c r="BM2276" s="10" t="s">
        <v>33</v>
      </c>
      <c r="BP2276" s="10" t="s">
        <v>33</v>
      </c>
      <c r="BQ2276" s="10" t="s">
        <v>33</v>
      </c>
      <c r="BR2276" s="10" t="s">
        <v>33</v>
      </c>
      <c r="BS2276" s="11" t="s">
        <v>33</v>
      </c>
      <c r="BT2276" s="11" t="s">
        <v>33</v>
      </c>
      <c r="BU2276" s="10">
        <v>2276</v>
      </c>
    </row>
    <row r="2277" spans="1:73" s="10" customFormat="1" x14ac:dyDescent="0.45">
      <c r="A2277" s="10" t="s">
        <v>33</v>
      </c>
      <c r="D2277" s="10" t="s">
        <v>33</v>
      </c>
      <c r="E2277" s="10">
        <v>2275</v>
      </c>
      <c r="F2277" s="10">
        <v>2270</v>
      </c>
      <c r="H2277" s="10">
        <v>587</v>
      </c>
      <c r="J2277" s="10" t="s">
        <v>33</v>
      </c>
      <c r="K2277" s="10" t="s">
        <v>72</v>
      </c>
      <c r="L2277" s="10" t="s">
        <v>33</v>
      </c>
      <c r="M2277" s="10">
        <v>0.27386127875258304</v>
      </c>
      <c r="N2277" s="10">
        <v>0.27386127875258304</v>
      </c>
      <c r="T2277" s="10">
        <v>0</v>
      </c>
      <c r="W2277" s="10">
        <v>0</v>
      </c>
      <c r="X2277" s="10">
        <v>0</v>
      </c>
      <c r="Y2277" s="10">
        <v>0</v>
      </c>
      <c r="AB2277" s="10">
        <v>0</v>
      </c>
      <c r="AC2277" s="10">
        <v>0</v>
      </c>
      <c r="AD2277" s="10">
        <v>0</v>
      </c>
      <c r="AE2277" s="10">
        <v>0</v>
      </c>
      <c r="AH2277" s="10">
        <v>1</v>
      </c>
      <c r="AJ2277" s="10" t="s">
        <v>33</v>
      </c>
      <c r="AK2277" s="10">
        <v>0.27386127875258304</v>
      </c>
      <c r="AL2277" s="10">
        <v>0</v>
      </c>
      <c r="AM2277" s="10">
        <v>0</v>
      </c>
      <c r="AN2277" s="10">
        <v>0</v>
      </c>
      <c r="AO2277" s="10">
        <v>0</v>
      </c>
      <c r="AQ2277" s="10">
        <v>0.2449489742783178</v>
      </c>
      <c r="AR2277" s="10">
        <v>5.7361440191640731E-2</v>
      </c>
      <c r="AS2277" s="10">
        <v>0.41253745289520155</v>
      </c>
      <c r="AT2277" s="10">
        <v>5.756300895540468</v>
      </c>
      <c r="AU2277" s="10">
        <v>3.117751593696971E-2</v>
      </c>
      <c r="AV2277" s="10">
        <v>2.2406660849507332</v>
      </c>
      <c r="AW2277" s="10">
        <v>8.0281444964281707</v>
      </c>
      <c r="AX2277" s="10" t="s">
        <v>33</v>
      </c>
      <c r="AY2277" s="10" t="s">
        <v>33</v>
      </c>
      <c r="AZ2277" s="10" t="s">
        <v>33</v>
      </c>
      <c r="BA2277" s="10" t="s">
        <v>33</v>
      </c>
      <c r="BB2277" s="10">
        <v>2275</v>
      </c>
      <c r="BC2277" s="10">
        <v>2270</v>
      </c>
      <c r="BE2277" s="10" t="s">
        <v>180</v>
      </c>
      <c r="BF2277" s="10" t="s">
        <v>3361</v>
      </c>
      <c r="BG2277" s="10">
        <v>2.6253722739206071E-7</v>
      </c>
      <c r="BH2277" s="13">
        <v>1.1901983959094395</v>
      </c>
      <c r="BI2277" s="10">
        <v>257</v>
      </c>
      <c r="BJ2277" s="10" t="s">
        <v>33</v>
      </c>
      <c r="BL2277" s="10" t="s">
        <v>33</v>
      </c>
      <c r="BM2277" s="10" t="s">
        <v>33</v>
      </c>
      <c r="BP2277" s="10" t="s">
        <v>33</v>
      </c>
      <c r="BQ2277" s="10" t="s">
        <v>33</v>
      </c>
      <c r="BR2277" s="10" t="s">
        <v>33</v>
      </c>
      <c r="BS2277" s="11" t="s">
        <v>33</v>
      </c>
      <c r="BT2277" s="11" t="s">
        <v>33</v>
      </c>
      <c r="BU2277" s="10">
        <v>2277</v>
      </c>
    </row>
    <row r="2278" spans="1:73" s="10" customFormat="1" x14ac:dyDescent="0.45">
      <c r="A2278" s="10" t="s">
        <v>33</v>
      </c>
      <c r="D2278" s="10" t="s">
        <v>33</v>
      </c>
      <c r="E2278" s="10">
        <v>2275</v>
      </c>
      <c r="F2278" s="10">
        <v>2044</v>
      </c>
      <c r="H2278" s="10">
        <v>545</v>
      </c>
      <c r="J2278" s="10" t="s">
        <v>33</v>
      </c>
      <c r="K2278" s="10" t="s">
        <v>42</v>
      </c>
      <c r="L2278" s="10" t="s">
        <v>33</v>
      </c>
      <c r="M2278" s="10">
        <v>0.41412558481697315</v>
      </c>
      <c r="N2278" s="10">
        <v>0.41412558481697315</v>
      </c>
      <c r="T2278" s="10">
        <v>0</v>
      </c>
      <c r="W2278" s="10">
        <v>0</v>
      </c>
      <c r="X2278" s="10">
        <v>0</v>
      </c>
      <c r="Y2278" s="10">
        <v>0</v>
      </c>
      <c r="AB2278" s="10">
        <v>0</v>
      </c>
      <c r="AC2278" s="10">
        <v>0</v>
      </c>
      <c r="AD2278" s="10">
        <v>0</v>
      </c>
      <c r="AE2278" s="10">
        <v>0</v>
      </c>
      <c r="AH2278" s="10">
        <v>1</v>
      </c>
      <c r="AJ2278" s="10" t="s">
        <v>33</v>
      </c>
      <c r="AK2278" s="10">
        <v>0.41412558481697315</v>
      </c>
      <c r="AL2278" s="10">
        <v>0</v>
      </c>
      <c r="AM2278" s="10">
        <v>0</v>
      </c>
      <c r="AN2278" s="10">
        <v>0</v>
      </c>
      <c r="AO2278" s="10">
        <v>0</v>
      </c>
      <c r="AQ2278" s="10">
        <v>0</v>
      </c>
      <c r="AR2278" s="10">
        <v>0</v>
      </c>
      <c r="AS2278" s="10">
        <v>0</v>
      </c>
      <c r="AT2278" s="10">
        <v>0</v>
      </c>
      <c r="AU2278" s="10">
        <v>0</v>
      </c>
      <c r="AV2278" s="10">
        <v>0.41412558481697315</v>
      </c>
      <c r="AW2278" s="10">
        <v>0.41412558481697315</v>
      </c>
      <c r="AX2278" s="10" t="s">
        <v>33</v>
      </c>
      <c r="AY2278" s="10" t="s">
        <v>33</v>
      </c>
      <c r="AZ2278" s="10" t="s">
        <v>33</v>
      </c>
      <c r="BA2278" s="10" t="s">
        <v>33</v>
      </c>
      <c r="BB2278" s="10">
        <v>2275</v>
      </c>
      <c r="BC2278" s="10">
        <v>2044</v>
      </c>
      <c r="BE2278" s="10" t="s">
        <v>180</v>
      </c>
      <c r="BF2278" s="10" t="s">
        <v>3362</v>
      </c>
      <c r="BG2278" s="10">
        <v>0</v>
      </c>
      <c r="BH2278" s="13">
        <v>0.18022967609942503</v>
      </c>
      <c r="BI2278" s="10">
        <v>258</v>
      </c>
      <c r="BJ2278" s="10" t="s">
        <v>33</v>
      </c>
      <c r="BL2278" s="10" t="s">
        <v>33</v>
      </c>
      <c r="BM2278" s="10" t="s">
        <v>33</v>
      </c>
      <c r="BP2278" s="10" t="s">
        <v>33</v>
      </c>
      <c r="BQ2278" s="10" t="s">
        <v>33</v>
      </c>
      <c r="BR2278" s="10" t="s">
        <v>33</v>
      </c>
      <c r="BS2278" s="11" t="s">
        <v>33</v>
      </c>
      <c r="BT2278" s="11" t="s">
        <v>33</v>
      </c>
      <c r="BU2278" s="10">
        <v>2278</v>
      </c>
    </row>
    <row r="2279" spans="1:73" s="10" customFormat="1" x14ac:dyDescent="0.45">
      <c r="A2279" s="10" t="s">
        <v>33</v>
      </c>
      <c r="D2279" s="10" t="s">
        <v>33</v>
      </c>
      <c r="E2279" s="10">
        <v>2275</v>
      </c>
      <c r="F2279" s="10">
        <v>2456</v>
      </c>
      <c r="H2279" s="10">
        <v>625</v>
      </c>
      <c r="J2279" s="10" t="s">
        <v>33</v>
      </c>
      <c r="K2279" s="10" t="s">
        <v>139</v>
      </c>
      <c r="L2279" s="10" t="s">
        <v>33</v>
      </c>
      <c r="M2279" s="10">
        <v>2.4494897427831782E-2</v>
      </c>
      <c r="N2279" s="10">
        <v>2.4494897427831782E-2</v>
      </c>
      <c r="T2279" s="10">
        <v>0</v>
      </c>
      <c r="W2279" s="10">
        <v>0</v>
      </c>
      <c r="X2279" s="10">
        <v>0</v>
      </c>
      <c r="Y2279" s="10">
        <v>0</v>
      </c>
      <c r="AB2279" s="10">
        <v>0</v>
      </c>
      <c r="AC2279" s="10">
        <v>0</v>
      </c>
      <c r="AD2279" s="10">
        <v>0</v>
      </c>
      <c r="AE2279" s="10">
        <v>0</v>
      </c>
      <c r="AH2279" s="10">
        <v>1</v>
      </c>
      <c r="AJ2279" s="10" t="s">
        <v>33</v>
      </c>
      <c r="AK2279" s="10">
        <v>2.4494897427831782E-2</v>
      </c>
      <c r="AL2279" s="10">
        <v>0</v>
      </c>
      <c r="AM2279" s="10">
        <v>0</v>
      </c>
      <c r="AN2279" s="10">
        <v>0</v>
      </c>
      <c r="AO2279" s="10">
        <v>0</v>
      </c>
      <c r="AQ2279" s="10">
        <v>9.4868329805051395E-3</v>
      </c>
      <c r="AR2279" s="10">
        <v>0.12348570799447806</v>
      </c>
      <c r="AS2279" s="10">
        <v>0.1372416158162105</v>
      </c>
      <c r="AT2279" s="10">
        <v>0.22294057504187079</v>
      </c>
      <c r="AU2279" s="10">
        <v>9.6600000000000019E-3</v>
      </c>
      <c r="AV2279" s="10">
        <v>1.1718645256913696</v>
      </c>
      <c r="AW2279" s="10">
        <v>1.4044651007332403</v>
      </c>
      <c r="AX2279" s="10" t="s">
        <v>33</v>
      </c>
      <c r="AY2279" s="10" t="s">
        <v>33</v>
      </c>
      <c r="AZ2279" s="10" t="s">
        <v>33</v>
      </c>
      <c r="BA2279" s="10" t="s">
        <v>33</v>
      </c>
      <c r="BB2279" s="10">
        <v>2275</v>
      </c>
      <c r="BC2279" s="10">
        <v>2456</v>
      </c>
      <c r="BE2279" s="10" t="s">
        <v>180</v>
      </c>
      <c r="BF2279" s="10" t="s">
        <v>3363</v>
      </c>
      <c r="BG2279" s="10">
        <v>8.7340029484177254E-8</v>
      </c>
      <c r="BH2279" s="13">
        <v>0.18115104251936023</v>
      </c>
      <c r="BI2279" s="10">
        <v>259</v>
      </c>
      <c r="BJ2279" s="10" t="s">
        <v>33</v>
      </c>
      <c r="BL2279" s="10" t="s">
        <v>33</v>
      </c>
      <c r="BM2279" s="10" t="s">
        <v>33</v>
      </c>
      <c r="BP2279" s="10" t="s">
        <v>33</v>
      </c>
      <c r="BQ2279" s="10" t="s">
        <v>33</v>
      </c>
      <c r="BR2279" s="10" t="s">
        <v>33</v>
      </c>
      <c r="BS2279" s="11" t="s">
        <v>33</v>
      </c>
      <c r="BT2279" s="11" t="s">
        <v>33</v>
      </c>
      <c r="BU2279" s="10">
        <v>2279</v>
      </c>
    </row>
    <row r="2280" spans="1:73" s="10" customFormat="1" x14ac:dyDescent="0.45">
      <c r="A2280" s="10">
        <v>590</v>
      </c>
      <c r="D2280" s="10">
        <v>2284</v>
      </c>
      <c r="E2280" s="10" t="s">
        <v>33</v>
      </c>
      <c r="F2280" s="10">
        <v>2141</v>
      </c>
      <c r="H2280" s="10" t="s">
        <v>33</v>
      </c>
      <c r="J2280" s="10" t="s">
        <v>472</v>
      </c>
      <c r="K2280" s="10">
        <v>0</v>
      </c>
      <c r="L2280" s="10">
        <v>1</v>
      </c>
      <c r="M2280" s="10" t="s">
        <v>33</v>
      </c>
      <c r="N2280" s="10">
        <v>1</v>
      </c>
      <c r="T2280" s="10">
        <v>0.2449489742783178</v>
      </c>
      <c r="W2280" s="10">
        <v>0.3889087296526012</v>
      </c>
      <c r="X2280" s="10" t="s">
        <v>35</v>
      </c>
      <c r="Y2280" s="10">
        <v>0.14142135623730953</v>
      </c>
      <c r="AB2280" s="10">
        <v>0.22768838354206836</v>
      </c>
      <c r="AC2280" s="10">
        <v>1.4999999999999999E-2</v>
      </c>
      <c r="AD2280" s="10">
        <v>0</v>
      </c>
      <c r="AE2280" s="10">
        <v>0</v>
      </c>
      <c r="AH2280" s="10">
        <v>1</v>
      </c>
      <c r="AJ2280" s="10">
        <v>1</v>
      </c>
      <c r="AK2280" s="10">
        <v>1</v>
      </c>
      <c r="AL2280" s="10">
        <v>0.2449489742783178</v>
      </c>
      <c r="AM2280" s="10">
        <v>0.3889087296526012</v>
      </c>
      <c r="AN2280" s="10">
        <v>1.4999999999999999E-2</v>
      </c>
      <c r="AO2280" s="10">
        <v>0</v>
      </c>
      <c r="AQ2280" s="10">
        <v>0.2449489742783178</v>
      </c>
      <c r="AR2280" s="10">
        <v>28.189336019262115</v>
      </c>
      <c r="AS2280" s="10">
        <v>28.544512031965674</v>
      </c>
      <c r="AT2280" s="10">
        <v>5.756300895540468</v>
      </c>
      <c r="AU2280" s="10">
        <v>0.22768838354206836</v>
      </c>
      <c r="AV2280" s="10">
        <v>573.09925241333895</v>
      </c>
      <c r="AW2280" s="10">
        <v>579.08324169242144</v>
      </c>
      <c r="AX2280" s="10">
        <v>2.8460498941515413E-7</v>
      </c>
      <c r="AY2280" s="10">
        <v>8.2177852668861924</v>
      </c>
      <c r="AZ2280" s="10" t="s">
        <v>33</v>
      </c>
      <c r="BA2280" s="10">
        <v>2284</v>
      </c>
      <c r="BB2280" s="10" t="s">
        <v>33</v>
      </c>
      <c r="BC2280" s="10">
        <v>2141</v>
      </c>
      <c r="BE2280" s="10" t="s">
        <v>33</v>
      </c>
      <c r="BF2280" s="10" t="s">
        <v>33</v>
      </c>
      <c r="BG2280" s="10" t="s">
        <v>33</v>
      </c>
      <c r="BH2280" s="13" t="s">
        <v>33</v>
      </c>
      <c r="BI2280" s="10" t="s">
        <v>33</v>
      </c>
      <c r="BJ2280" s="10" t="s">
        <v>33</v>
      </c>
      <c r="BL2280" s="10" t="s">
        <v>33</v>
      </c>
      <c r="BM2280" s="10" t="s">
        <v>33</v>
      </c>
      <c r="BP2280" s="10" t="s">
        <v>33</v>
      </c>
      <c r="BQ2280" s="10">
        <v>0</v>
      </c>
      <c r="BR2280" s="10" t="s">
        <v>472</v>
      </c>
      <c r="BS2280" s="11">
        <v>28.544512031965674</v>
      </c>
      <c r="BT2280" s="11">
        <v>579.08324169242144</v>
      </c>
      <c r="BU2280" s="10">
        <v>2280</v>
      </c>
    </row>
    <row r="2281" spans="1:73" s="10" customFormat="1" x14ac:dyDescent="0.45">
      <c r="A2281" s="10" t="s">
        <v>33</v>
      </c>
      <c r="D2281" s="10" t="s">
        <v>33</v>
      </c>
      <c r="E2281" s="10">
        <v>2280</v>
      </c>
      <c r="F2281" s="10">
        <v>2461</v>
      </c>
      <c r="H2281" s="10">
        <v>626</v>
      </c>
      <c r="J2281" s="10" t="s">
        <v>33</v>
      </c>
      <c r="K2281" s="10" t="s">
        <v>491</v>
      </c>
      <c r="L2281" s="10" t="s">
        <v>33</v>
      </c>
      <c r="M2281" s="10">
        <v>2.2360679774997898</v>
      </c>
      <c r="N2281" s="10">
        <v>2.2360679774997898</v>
      </c>
      <c r="T2281" s="10">
        <v>0</v>
      </c>
      <c r="W2281" s="10">
        <v>0</v>
      </c>
      <c r="X2281" s="10">
        <v>0</v>
      </c>
      <c r="Y2281" s="10">
        <v>0</v>
      </c>
      <c r="AB2281" s="10">
        <v>0</v>
      </c>
      <c r="AC2281" s="10">
        <v>0</v>
      </c>
      <c r="AD2281" s="10">
        <v>0</v>
      </c>
      <c r="AE2281" s="10">
        <v>0</v>
      </c>
      <c r="AH2281" s="10">
        <v>1</v>
      </c>
      <c r="AJ2281" s="10" t="s">
        <v>33</v>
      </c>
      <c r="AK2281" s="10">
        <v>2.2360679774997898</v>
      </c>
      <c r="AL2281" s="10">
        <v>0</v>
      </c>
      <c r="AM2281" s="10">
        <v>0</v>
      </c>
      <c r="AN2281" s="10">
        <v>0</v>
      </c>
      <c r="AO2281" s="10">
        <v>0</v>
      </c>
      <c r="AQ2281" s="10">
        <v>0</v>
      </c>
      <c r="AR2281" s="10">
        <v>27.785427289609512</v>
      </c>
      <c r="AS2281" s="10">
        <v>27.785427289609512</v>
      </c>
      <c r="AT2281" s="10">
        <v>0</v>
      </c>
      <c r="AU2281" s="10">
        <v>0</v>
      </c>
      <c r="AV2281" s="10">
        <v>571.53157897795768</v>
      </c>
      <c r="AW2281" s="10">
        <v>571.53157897795768</v>
      </c>
      <c r="AX2281" s="10" t="s">
        <v>33</v>
      </c>
      <c r="AY2281" s="10" t="s">
        <v>33</v>
      </c>
      <c r="AZ2281" s="10" t="s">
        <v>33</v>
      </c>
      <c r="BA2281" s="10" t="s">
        <v>33</v>
      </c>
      <c r="BB2281" s="10">
        <v>2280</v>
      </c>
      <c r="BC2281" s="10">
        <v>2461</v>
      </c>
      <c r="BE2281" s="10" t="s">
        <v>472</v>
      </c>
      <c r="BF2281" s="10" t="s">
        <v>491</v>
      </c>
      <c r="BG2281" s="10">
        <v>7.9078712396548502E-6</v>
      </c>
      <c r="BH2281" s="13">
        <v>45.476215391011166</v>
      </c>
      <c r="BI2281" s="10">
        <v>261</v>
      </c>
      <c r="BJ2281" s="10" t="s">
        <v>33</v>
      </c>
      <c r="BL2281" s="10" t="s">
        <v>33</v>
      </c>
      <c r="BM2281" s="10" t="s">
        <v>33</v>
      </c>
      <c r="BP2281" s="10" t="s">
        <v>33</v>
      </c>
      <c r="BQ2281" s="10" t="s">
        <v>33</v>
      </c>
      <c r="BR2281" s="10" t="s">
        <v>33</v>
      </c>
      <c r="BS2281" s="11" t="s">
        <v>33</v>
      </c>
      <c r="BT2281" s="11" t="s">
        <v>33</v>
      </c>
      <c r="BU2281" s="10">
        <v>2281</v>
      </c>
    </row>
    <row r="2282" spans="1:73" s="10" customFormat="1" x14ac:dyDescent="0.45">
      <c r="A2282" s="10" t="s">
        <v>33</v>
      </c>
      <c r="D2282" s="10" t="s">
        <v>33</v>
      </c>
      <c r="E2282" s="10">
        <v>2280</v>
      </c>
      <c r="F2282" s="10">
        <v>2044</v>
      </c>
      <c r="H2282" s="10">
        <v>545</v>
      </c>
      <c r="J2282" s="10" t="s">
        <v>33</v>
      </c>
      <c r="K2282" s="10" t="s">
        <v>42</v>
      </c>
      <c r="L2282" s="10" t="s">
        <v>33</v>
      </c>
      <c r="M2282" s="10">
        <v>1.2247448713915889</v>
      </c>
      <c r="N2282" s="10">
        <v>1.2247448713915889</v>
      </c>
      <c r="T2282" s="10">
        <v>0</v>
      </c>
      <c r="W2282" s="10">
        <v>0</v>
      </c>
      <c r="X2282" s="10">
        <v>0</v>
      </c>
      <c r="Y2282" s="10">
        <v>0</v>
      </c>
      <c r="AB2282" s="10">
        <v>0</v>
      </c>
      <c r="AC2282" s="10">
        <v>0</v>
      </c>
      <c r="AD2282" s="10">
        <v>0</v>
      </c>
      <c r="AE2282" s="10">
        <v>0</v>
      </c>
      <c r="AH2282" s="10">
        <v>1</v>
      </c>
      <c r="AJ2282" s="10" t="s">
        <v>33</v>
      </c>
      <c r="AK2282" s="10">
        <v>1.2247448713915889</v>
      </c>
      <c r="AL2282" s="10">
        <v>0</v>
      </c>
      <c r="AM2282" s="10">
        <v>0</v>
      </c>
      <c r="AN2282" s="10">
        <v>0</v>
      </c>
      <c r="AO2282" s="10">
        <v>0</v>
      </c>
      <c r="AQ2282" s="10">
        <v>0</v>
      </c>
      <c r="AR2282" s="10">
        <v>0</v>
      </c>
      <c r="AS2282" s="10">
        <v>0</v>
      </c>
      <c r="AT2282" s="10">
        <v>0</v>
      </c>
      <c r="AU2282" s="10">
        <v>0</v>
      </c>
      <c r="AV2282" s="10">
        <v>1.2247448713915889</v>
      </c>
      <c r="AW2282" s="10">
        <v>1.2247448713915889</v>
      </c>
      <c r="AX2282" s="10" t="s">
        <v>33</v>
      </c>
      <c r="AY2282" s="10" t="s">
        <v>33</v>
      </c>
      <c r="AZ2282" s="10" t="s">
        <v>33</v>
      </c>
      <c r="BA2282" s="10" t="s">
        <v>33</v>
      </c>
      <c r="BB2282" s="10">
        <v>2280</v>
      </c>
      <c r="BC2282" s="10">
        <v>2044</v>
      </c>
      <c r="BE2282" s="10" t="s">
        <v>472</v>
      </c>
      <c r="BF2282" s="10" t="s">
        <v>3364</v>
      </c>
      <c r="BG2282" s="10">
        <v>0</v>
      </c>
      <c r="BH2282" s="13">
        <v>0.27886018001858931</v>
      </c>
      <c r="BI2282" s="10">
        <v>262</v>
      </c>
      <c r="BJ2282" s="10" t="s">
        <v>33</v>
      </c>
      <c r="BL2282" s="10" t="s">
        <v>33</v>
      </c>
      <c r="BM2282" s="10" t="s">
        <v>33</v>
      </c>
      <c r="BP2282" s="10" t="s">
        <v>33</v>
      </c>
      <c r="BQ2282" s="10" t="s">
        <v>33</v>
      </c>
      <c r="BR2282" s="10" t="s">
        <v>33</v>
      </c>
      <c r="BS2282" s="11" t="s">
        <v>33</v>
      </c>
      <c r="BT2282" s="11" t="s">
        <v>33</v>
      </c>
      <c r="BU2282" s="10">
        <v>2282</v>
      </c>
    </row>
    <row r="2283" spans="1:73" s="10" customFormat="1" x14ac:dyDescent="0.45">
      <c r="A2283" s="10" t="s">
        <v>33</v>
      </c>
      <c r="D2283" s="10" t="s">
        <v>33</v>
      </c>
      <c r="E2283" s="10">
        <v>2280</v>
      </c>
      <c r="F2283" s="10">
        <v>2044</v>
      </c>
      <c r="H2283" s="10">
        <v>545</v>
      </c>
      <c r="J2283" s="10" t="s">
        <v>33</v>
      </c>
      <c r="K2283" s="10" t="s">
        <v>42</v>
      </c>
      <c r="L2283" s="10" t="s">
        <v>33</v>
      </c>
      <c r="M2283" s="10">
        <v>0.34292856398964494</v>
      </c>
      <c r="N2283" s="10">
        <v>0.34292856398964494</v>
      </c>
      <c r="T2283" s="10">
        <v>0</v>
      </c>
      <c r="W2283" s="10">
        <v>0</v>
      </c>
      <c r="X2283" s="10">
        <v>0</v>
      </c>
      <c r="Y2283" s="10">
        <v>0</v>
      </c>
      <c r="AB2283" s="10">
        <v>0</v>
      </c>
      <c r="AC2283" s="10">
        <v>0</v>
      </c>
      <c r="AD2283" s="10">
        <v>0</v>
      </c>
      <c r="AE2283" s="10">
        <v>0</v>
      </c>
      <c r="AH2283" s="10">
        <v>1</v>
      </c>
      <c r="AJ2283" s="10" t="s">
        <v>33</v>
      </c>
      <c r="AK2283" s="10">
        <v>0.34292856398964494</v>
      </c>
      <c r="AL2283" s="10">
        <v>0</v>
      </c>
      <c r="AM2283" s="10">
        <v>0</v>
      </c>
      <c r="AN2283" s="10">
        <v>0</v>
      </c>
      <c r="AO2283" s="10">
        <v>0</v>
      </c>
      <c r="AQ2283" s="10">
        <v>0</v>
      </c>
      <c r="AR2283" s="10">
        <v>0</v>
      </c>
      <c r="AS2283" s="10">
        <v>0</v>
      </c>
      <c r="AT2283" s="10">
        <v>0</v>
      </c>
      <c r="AU2283" s="10">
        <v>0</v>
      </c>
      <c r="AV2283" s="10">
        <v>0.34292856398964494</v>
      </c>
      <c r="AW2283" s="10">
        <v>0.34292856398964494</v>
      </c>
      <c r="AX2283" s="10" t="s">
        <v>33</v>
      </c>
      <c r="AY2283" s="10" t="s">
        <v>33</v>
      </c>
      <c r="AZ2283" s="10" t="s">
        <v>33</v>
      </c>
      <c r="BA2283" s="10" t="s">
        <v>33</v>
      </c>
      <c r="BB2283" s="10">
        <v>2280</v>
      </c>
      <c r="BC2283" s="10">
        <v>2044</v>
      </c>
      <c r="BE2283" s="10" t="s">
        <v>472</v>
      </c>
      <c r="BF2283" s="10" t="s">
        <v>3365</v>
      </c>
      <c r="BG2283" s="10">
        <v>0</v>
      </c>
      <c r="BH2283" s="13">
        <v>7.8080850405205002E-2</v>
      </c>
      <c r="BI2283" s="10">
        <v>263</v>
      </c>
      <c r="BJ2283" s="10" t="s">
        <v>33</v>
      </c>
      <c r="BL2283" s="10" t="s">
        <v>33</v>
      </c>
      <c r="BM2283" s="10" t="s">
        <v>33</v>
      </c>
      <c r="BP2283" s="10" t="s">
        <v>33</v>
      </c>
      <c r="BQ2283" s="10" t="s">
        <v>33</v>
      </c>
      <c r="BR2283" s="10" t="s">
        <v>33</v>
      </c>
      <c r="BS2283" s="11" t="s">
        <v>33</v>
      </c>
      <c r="BT2283" s="11" t="s">
        <v>33</v>
      </c>
      <c r="BU2283" s="10">
        <v>2283</v>
      </c>
    </row>
    <row r="2284" spans="1:73" s="10" customFormat="1" x14ac:dyDescent="0.45">
      <c r="A2284" s="10">
        <v>591</v>
      </c>
      <c r="D2284" s="10">
        <v>2291</v>
      </c>
      <c r="E2284" s="10" t="s">
        <v>33</v>
      </c>
      <c r="F2284" s="10">
        <v>2145</v>
      </c>
      <c r="H2284" s="10" t="s">
        <v>33</v>
      </c>
      <c r="J2284" s="10" t="s">
        <v>473</v>
      </c>
      <c r="K2284" s="10">
        <v>0</v>
      </c>
      <c r="L2284" s="10">
        <v>1</v>
      </c>
      <c r="M2284" s="10" t="s">
        <v>33</v>
      </c>
      <c r="N2284" s="10">
        <v>1</v>
      </c>
      <c r="T2284" s="10">
        <v>0.7745966692414834</v>
      </c>
      <c r="W2284" s="10">
        <v>0.47631397208144127</v>
      </c>
      <c r="X2284" s="10" t="s">
        <v>35</v>
      </c>
      <c r="Y2284" s="10">
        <v>0.17320508075688773</v>
      </c>
      <c r="AB2284" s="10">
        <v>0.27886018001858925</v>
      </c>
      <c r="AC2284" s="10">
        <v>7.4999999999999997E-2</v>
      </c>
      <c r="AD2284" s="10">
        <v>0</v>
      </c>
      <c r="AE2284" s="10">
        <v>0</v>
      </c>
      <c r="AH2284" s="10">
        <v>1</v>
      </c>
      <c r="AJ2284" s="10">
        <v>1</v>
      </c>
      <c r="AK2284" s="10">
        <v>1</v>
      </c>
      <c r="AL2284" s="10">
        <v>0.7745966692414834</v>
      </c>
      <c r="AM2284" s="10">
        <v>0.47631397208144127</v>
      </c>
      <c r="AN2284" s="10">
        <v>7.4999999999999997E-2</v>
      </c>
      <c r="AO2284" s="10">
        <v>0</v>
      </c>
      <c r="AQ2284" s="10">
        <v>1.2386835391686548</v>
      </c>
      <c r="AR2284" s="10">
        <v>2.1539594489975089</v>
      </c>
      <c r="AS2284" s="10">
        <v>3.9500505807920581</v>
      </c>
      <c r="AT2284" s="10">
        <v>29.109063170463386</v>
      </c>
      <c r="AU2284" s="10">
        <v>3.4750358501059062</v>
      </c>
      <c r="AV2284" s="10">
        <v>14.805781755005167</v>
      </c>
      <c r="AW2284" s="10">
        <v>47.389880775574454</v>
      </c>
      <c r="AX2284" s="10">
        <v>1.2727922061357856E-7</v>
      </c>
      <c r="AY2284" s="10">
        <v>3.2584322334837559</v>
      </c>
      <c r="AZ2284" s="10" t="s">
        <v>33</v>
      </c>
      <c r="BA2284" s="10">
        <v>2291</v>
      </c>
      <c r="BB2284" s="10" t="s">
        <v>33</v>
      </c>
      <c r="BC2284" s="10">
        <v>2145</v>
      </c>
      <c r="BE2284" s="10" t="s">
        <v>33</v>
      </c>
      <c r="BF2284" s="10" t="s">
        <v>33</v>
      </c>
      <c r="BG2284" s="10" t="s">
        <v>33</v>
      </c>
      <c r="BH2284" s="13" t="s">
        <v>33</v>
      </c>
      <c r="BI2284" s="10" t="s">
        <v>33</v>
      </c>
      <c r="BJ2284" s="10" t="s">
        <v>33</v>
      </c>
      <c r="BL2284" s="10" t="s">
        <v>33</v>
      </c>
      <c r="BM2284" s="10" t="s">
        <v>33</v>
      </c>
      <c r="BP2284" s="10" t="s">
        <v>33</v>
      </c>
      <c r="BQ2284" s="10">
        <v>0</v>
      </c>
      <c r="BR2284" s="10" t="s">
        <v>473</v>
      </c>
      <c r="BS2284" s="11">
        <v>3.9500505807920581</v>
      </c>
      <c r="BT2284" s="11">
        <v>47.389880775574454</v>
      </c>
      <c r="BU2284" s="10">
        <v>2284</v>
      </c>
    </row>
    <row r="2285" spans="1:73" s="10" customFormat="1" x14ac:dyDescent="0.45">
      <c r="A2285" s="10" t="s">
        <v>33</v>
      </c>
      <c r="D2285" s="10" t="s">
        <v>33</v>
      </c>
      <c r="E2285" s="10">
        <v>2284</v>
      </c>
      <c r="F2285" s="10">
        <v>2462</v>
      </c>
      <c r="H2285" s="10">
        <v>627</v>
      </c>
      <c r="J2285" s="10" t="s">
        <v>33</v>
      </c>
      <c r="K2285" s="10" t="s">
        <v>259</v>
      </c>
      <c r="L2285" s="10" t="s">
        <v>33</v>
      </c>
      <c r="M2285" s="10">
        <v>0.31622776601683794</v>
      </c>
      <c r="N2285" s="10">
        <v>0.31622776601683794</v>
      </c>
      <c r="T2285" s="10">
        <v>0</v>
      </c>
      <c r="W2285" s="10">
        <v>0</v>
      </c>
      <c r="X2285" s="10">
        <v>0</v>
      </c>
      <c r="Y2285" s="10">
        <v>0</v>
      </c>
      <c r="AB2285" s="10">
        <v>0</v>
      </c>
      <c r="AC2285" s="10">
        <v>0</v>
      </c>
      <c r="AD2285" s="10">
        <v>0</v>
      </c>
      <c r="AE2285" s="10">
        <v>0</v>
      </c>
      <c r="AH2285" s="10">
        <v>1</v>
      </c>
      <c r="AJ2285" s="10" t="s">
        <v>33</v>
      </c>
      <c r="AK2285" s="10">
        <v>0.31622776601683794</v>
      </c>
      <c r="AL2285" s="10">
        <v>0</v>
      </c>
      <c r="AM2285" s="10">
        <v>0</v>
      </c>
      <c r="AN2285" s="10">
        <v>0</v>
      </c>
      <c r="AO2285" s="10">
        <v>0</v>
      </c>
      <c r="AQ2285" s="10">
        <v>0.20888047724697642</v>
      </c>
      <c r="AR2285" s="10">
        <v>0.87952337070061648</v>
      </c>
      <c r="AS2285" s="10">
        <v>1.1824000627087323</v>
      </c>
      <c r="AT2285" s="10">
        <v>4.9086912153039455</v>
      </c>
      <c r="AU2285" s="10">
        <v>1.7900317320404124</v>
      </c>
      <c r="AV2285" s="10">
        <v>6.8191826563229689</v>
      </c>
      <c r="AW2285" s="10">
        <v>13.517905603667327</v>
      </c>
      <c r="AX2285" s="10" t="s">
        <v>33</v>
      </c>
      <c r="AY2285" s="10" t="s">
        <v>33</v>
      </c>
      <c r="AZ2285" s="10" t="s">
        <v>33</v>
      </c>
      <c r="BA2285" s="10" t="s">
        <v>33</v>
      </c>
      <c r="BB2285" s="10">
        <v>2284</v>
      </c>
      <c r="BC2285" s="10">
        <v>2462</v>
      </c>
      <c r="BE2285" s="10" t="s">
        <v>473</v>
      </c>
      <c r="BF2285" s="10" t="s">
        <v>3366</v>
      </c>
      <c r="BG2285" s="10">
        <v>1.5049495843501387E-7</v>
      </c>
      <c r="BH2285" s="13">
        <v>30.519457564698463</v>
      </c>
      <c r="BI2285" s="10">
        <v>265</v>
      </c>
      <c r="BJ2285" s="10" t="s">
        <v>33</v>
      </c>
      <c r="BL2285" s="10" t="s">
        <v>33</v>
      </c>
      <c r="BM2285" s="10" t="s">
        <v>33</v>
      </c>
      <c r="BP2285" s="10" t="s">
        <v>33</v>
      </c>
      <c r="BQ2285" s="10" t="s">
        <v>33</v>
      </c>
      <c r="BR2285" s="10" t="s">
        <v>33</v>
      </c>
      <c r="BS2285" s="11" t="s">
        <v>33</v>
      </c>
      <c r="BT2285" s="11" t="s">
        <v>33</v>
      </c>
      <c r="BU2285" s="10">
        <v>2285</v>
      </c>
    </row>
    <row r="2286" spans="1:73" s="10" customFormat="1" x14ac:dyDescent="0.45">
      <c r="A2286" s="10" t="s">
        <v>33</v>
      </c>
      <c r="D2286" s="10" t="s">
        <v>33</v>
      </c>
      <c r="E2286" s="10">
        <v>2284</v>
      </c>
      <c r="F2286" s="10">
        <v>2044</v>
      </c>
      <c r="H2286" s="10">
        <v>545</v>
      </c>
      <c r="J2286" s="10" t="s">
        <v>33</v>
      </c>
      <c r="K2286" s="10" t="s">
        <v>42</v>
      </c>
      <c r="L2286" s="10" t="s">
        <v>33</v>
      </c>
      <c r="M2286" s="10">
        <v>1.2247448713915889</v>
      </c>
      <c r="N2286" s="10">
        <v>1.2247448713915889</v>
      </c>
      <c r="T2286" s="10">
        <v>0</v>
      </c>
      <c r="W2286" s="10">
        <v>0</v>
      </c>
      <c r="X2286" s="10">
        <v>0</v>
      </c>
      <c r="Y2286" s="10">
        <v>0</v>
      </c>
      <c r="AB2286" s="10">
        <v>0</v>
      </c>
      <c r="AC2286" s="10">
        <v>0</v>
      </c>
      <c r="AD2286" s="10">
        <v>0</v>
      </c>
      <c r="AE2286" s="10">
        <v>0</v>
      </c>
      <c r="AH2286" s="10">
        <v>1</v>
      </c>
      <c r="AJ2286" s="10" t="s">
        <v>33</v>
      </c>
      <c r="AK2286" s="10">
        <v>1.2247448713915889</v>
      </c>
      <c r="AL2286" s="10">
        <v>0</v>
      </c>
      <c r="AM2286" s="10">
        <v>0</v>
      </c>
      <c r="AN2286" s="10">
        <v>0</v>
      </c>
      <c r="AO2286" s="10">
        <v>0</v>
      </c>
      <c r="AQ2286" s="10">
        <v>0</v>
      </c>
      <c r="AR2286" s="10">
        <v>0</v>
      </c>
      <c r="AS2286" s="10">
        <v>0</v>
      </c>
      <c r="AT2286" s="10">
        <v>0</v>
      </c>
      <c r="AU2286" s="10">
        <v>0</v>
      </c>
      <c r="AV2286" s="10">
        <v>1.2247448713915889</v>
      </c>
      <c r="AW2286" s="10">
        <v>1.2247448713915889</v>
      </c>
      <c r="AX2286" s="10" t="s">
        <v>33</v>
      </c>
      <c r="AY2286" s="10" t="s">
        <v>33</v>
      </c>
      <c r="AZ2286" s="10" t="s">
        <v>33</v>
      </c>
      <c r="BA2286" s="10" t="s">
        <v>33</v>
      </c>
      <c r="BB2286" s="10">
        <v>2284</v>
      </c>
      <c r="BC2286" s="10">
        <v>2044</v>
      </c>
      <c r="BE2286" s="10" t="s">
        <v>473</v>
      </c>
      <c r="BF2286" s="10" t="s">
        <v>3367</v>
      </c>
      <c r="BG2286" s="10">
        <v>0</v>
      </c>
      <c r="BH2286" s="13">
        <v>4.5021601138463687</v>
      </c>
      <c r="BI2286" s="10">
        <v>266</v>
      </c>
      <c r="BJ2286" s="10" t="s">
        <v>33</v>
      </c>
      <c r="BL2286" s="10" t="s">
        <v>33</v>
      </c>
      <c r="BM2286" s="10" t="s">
        <v>33</v>
      </c>
      <c r="BP2286" s="10" t="s">
        <v>33</v>
      </c>
      <c r="BQ2286" s="10" t="s">
        <v>33</v>
      </c>
      <c r="BR2286" s="10" t="s">
        <v>33</v>
      </c>
      <c r="BS2286" s="11" t="s">
        <v>33</v>
      </c>
      <c r="BT2286" s="11" t="s">
        <v>33</v>
      </c>
      <c r="BU2286" s="10">
        <v>2286</v>
      </c>
    </row>
    <row r="2287" spans="1:73" s="10" customFormat="1" x14ac:dyDescent="0.45">
      <c r="A2287" s="10" t="s">
        <v>33</v>
      </c>
      <c r="D2287" s="10" t="s">
        <v>33</v>
      </c>
      <c r="E2287" s="10">
        <v>2284</v>
      </c>
      <c r="F2287" s="10">
        <v>2469</v>
      </c>
      <c r="H2287" s="10">
        <v>628</v>
      </c>
      <c r="J2287" s="10" t="s">
        <v>33</v>
      </c>
      <c r="K2287" s="10" t="s">
        <v>408</v>
      </c>
      <c r="L2287" s="10" t="s">
        <v>33</v>
      </c>
      <c r="M2287" s="10">
        <v>0.17320508075688773</v>
      </c>
      <c r="N2287" s="10">
        <v>0.17320508075688773</v>
      </c>
      <c r="T2287" s="10">
        <v>0</v>
      </c>
      <c r="W2287" s="10">
        <v>0</v>
      </c>
      <c r="X2287" s="10">
        <v>0</v>
      </c>
      <c r="Y2287" s="10">
        <v>0</v>
      </c>
      <c r="AB2287" s="10">
        <v>0</v>
      </c>
      <c r="AC2287" s="10">
        <v>0</v>
      </c>
      <c r="AD2287" s="10">
        <v>0</v>
      </c>
      <c r="AE2287" s="10">
        <v>0</v>
      </c>
      <c r="AH2287" s="10">
        <v>1</v>
      </c>
      <c r="AJ2287" s="10" t="s">
        <v>33</v>
      </c>
      <c r="AK2287" s="10">
        <v>0.17320508075688773</v>
      </c>
      <c r="AL2287" s="10">
        <v>0</v>
      </c>
      <c r="AM2287" s="10">
        <v>0</v>
      </c>
      <c r="AN2287" s="10">
        <v>0</v>
      </c>
      <c r="AO2287" s="10">
        <v>0</v>
      </c>
      <c r="AQ2287" s="10">
        <v>9.8835620206594435E-2</v>
      </c>
      <c r="AR2287" s="10">
        <v>0.54746147886402208</v>
      </c>
      <c r="AS2287" s="10">
        <v>0.69077312816358405</v>
      </c>
      <c r="AT2287" s="10">
        <v>2.3226370748549692</v>
      </c>
      <c r="AU2287" s="10">
        <v>1.2829148366494667</v>
      </c>
      <c r="AV2287" s="10">
        <v>3.9798021060021536</v>
      </c>
      <c r="AW2287" s="10">
        <v>7.5853540175065888</v>
      </c>
      <c r="AX2287" s="10" t="s">
        <v>33</v>
      </c>
      <c r="AY2287" s="10" t="s">
        <v>33</v>
      </c>
      <c r="AZ2287" s="10" t="s">
        <v>33</v>
      </c>
      <c r="BA2287" s="10" t="s">
        <v>33</v>
      </c>
      <c r="BB2287" s="10">
        <v>2284</v>
      </c>
      <c r="BC2287" s="10">
        <v>2469</v>
      </c>
      <c r="BE2287" s="10" t="s">
        <v>473</v>
      </c>
      <c r="BF2287" s="10" t="s">
        <v>3368</v>
      </c>
      <c r="BG2287" s="10">
        <v>8.792106537346459E-8</v>
      </c>
      <c r="BH2287" s="13">
        <v>19.500815279466799</v>
      </c>
      <c r="BI2287" s="10">
        <v>267</v>
      </c>
      <c r="BJ2287" s="10" t="s">
        <v>33</v>
      </c>
      <c r="BL2287" s="10" t="s">
        <v>33</v>
      </c>
      <c r="BM2287" s="10" t="s">
        <v>33</v>
      </c>
      <c r="BP2287" s="10" t="s">
        <v>33</v>
      </c>
      <c r="BQ2287" s="10" t="s">
        <v>33</v>
      </c>
      <c r="BR2287" s="10" t="s">
        <v>33</v>
      </c>
      <c r="BS2287" s="11" t="s">
        <v>33</v>
      </c>
      <c r="BT2287" s="11" t="s">
        <v>33</v>
      </c>
      <c r="BU2287" s="10">
        <v>2287</v>
      </c>
    </row>
    <row r="2288" spans="1:73" s="10" customFormat="1" x14ac:dyDescent="0.45">
      <c r="A2288" s="10" t="s">
        <v>33</v>
      </c>
      <c r="D2288" s="10" t="s">
        <v>33</v>
      </c>
      <c r="E2288" s="10">
        <v>2284</v>
      </c>
      <c r="F2288" s="10">
        <v>2044</v>
      </c>
      <c r="H2288" s="10">
        <v>545</v>
      </c>
      <c r="J2288" s="10" t="s">
        <v>33</v>
      </c>
      <c r="K2288" s="10" t="s">
        <v>42</v>
      </c>
      <c r="L2288" s="10" t="s">
        <v>33</v>
      </c>
      <c r="M2288" s="10">
        <v>0.70710678118654757</v>
      </c>
      <c r="N2288" s="10">
        <v>0.70710678118654757</v>
      </c>
      <c r="T2288" s="10">
        <v>0</v>
      </c>
      <c r="W2288" s="10">
        <v>0</v>
      </c>
      <c r="X2288" s="10">
        <v>0</v>
      </c>
      <c r="Y2288" s="10">
        <v>0</v>
      </c>
      <c r="AB2288" s="10">
        <v>0</v>
      </c>
      <c r="AC2288" s="10">
        <v>0</v>
      </c>
      <c r="AD2288" s="10">
        <v>0</v>
      </c>
      <c r="AE2288" s="10">
        <v>0</v>
      </c>
      <c r="AH2288" s="10">
        <v>1</v>
      </c>
      <c r="AJ2288" s="10" t="s">
        <v>33</v>
      </c>
      <c r="AK2288" s="10">
        <v>0.70710678118654757</v>
      </c>
      <c r="AL2288" s="10">
        <v>0</v>
      </c>
      <c r="AM2288" s="10">
        <v>0</v>
      </c>
      <c r="AN2288" s="10">
        <v>0</v>
      </c>
      <c r="AO2288" s="10">
        <v>0</v>
      </c>
      <c r="AQ2288" s="10">
        <v>0</v>
      </c>
      <c r="AR2288" s="10">
        <v>0</v>
      </c>
      <c r="AS2288" s="10">
        <v>0</v>
      </c>
      <c r="AT2288" s="10">
        <v>0</v>
      </c>
      <c r="AU2288" s="10">
        <v>0</v>
      </c>
      <c r="AV2288" s="10">
        <v>0.70710678118654757</v>
      </c>
      <c r="AW2288" s="10">
        <v>0.70710678118654757</v>
      </c>
      <c r="AX2288" s="10" t="s">
        <v>33</v>
      </c>
      <c r="AY2288" s="10" t="s">
        <v>33</v>
      </c>
      <c r="AZ2288" s="10" t="s">
        <v>33</v>
      </c>
      <c r="BA2288" s="10" t="s">
        <v>33</v>
      </c>
      <c r="BB2288" s="10">
        <v>2284</v>
      </c>
      <c r="BC2288" s="10">
        <v>2044</v>
      </c>
      <c r="BE2288" s="10" t="s">
        <v>473</v>
      </c>
      <c r="BF2288" s="10" t="s">
        <v>3369</v>
      </c>
      <c r="BG2288" s="10">
        <v>0</v>
      </c>
      <c r="BH2288" s="13">
        <v>2.5993233536639972</v>
      </c>
      <c r="BI2288" s="10">
        <v>268</v>
      </c>
      <c r="BJ2288" s="10" t="s">
        <v>33</v>
      </c>
      <c r="BL2288" s="10" t="s">
        <v>33</v>
      </c>
      <c r="BM2288" s="10" t="s">
        <v>33</v>
      </c>
      <c r="BP2288" s="10" t="s">
        <v>33</v>
      </c>
      <c r="BQ2288" s="10" t="s">
        <v>33</v>
      </c>
      <c r="BR2288" s="10" t="s">
        <v>33</v>
      </c>
      <c r="BS2288" s="11" t="s">
        <v>33</v>
      </c>
      <c r="BT2288" s="11" t="s">
        <v>33</v>
      </c>
      <c r="BU2288" s="10">
        <v>2288</v>
      </c>
    </row>
    <row r="2289" spans="1:73" s="10" customFormat="1" x14ac:dyDescent="0.45">
      <c r="A2289" s="10" t="s">
        <v>33</v>
      </c>
      <c r="D2289" s="10" t="s">
        <v>33</v>
      </c>
      <c r="E2289" s="10">
        <v>2284</v>
      </c>
      <c r="F2289" s="10">
        <v>2474</v>
      </c>
      <c r="H2289" s="10">
        <v>629</v>
      </c>
      <c r="J2289" s="10" t="s">
        <v>33</v>
      </c>
      <c r="K2289" s="10" t="s">
        <v>175</v>
      </c>
      <c r="L2289" s="10" t="s">
        <v>33</v>
      </c>
      <c r="M2289" s="10">
        <v>4.7434164902525689E-3</v>
      </c>
      <c r="N2289" s="10">
        <v>4.7434164902525689E-3</v>
      </c>
      <c r="T2289" s="10">
        <v>0</v>
      </c>
      <c r="W2289" s="10">
        <v>0</v>
      </c>
      <c r="X2289" s="10">
        <v>0</v>
      </c>
      <c r="Y2289" s="10">
        <v>0</v>
      </c>
      <c r="AB2289" s="10">
        <v>0</v>
      </c>
      <c r="AC2289" s="10">
        <v>0</v>
      </c>
      <c r="AD2289" s="10">
        <v>0</v>
      </c>
      <c r="AE2289" s="10">
        <v>0</v>
      </c>
      <c r="AH2289" s="10">
        <v>1</v>
      </c>
      <c r="AJ2289" s="10" t="s">
        <v>33</v>
      </c>
      <c r="AK2289" s="10">
        <v>4.7434164902525689E-3</v>
      </c>
      <c r="AL2289" s="10">
        <v>0</v>
      </c>
      <c r="AM2289" s="10">
        <v>0</v>
      </c>
      <c r="AN2289" s="10">
        <v>0</v>
      </c>
      <c r="AO2289" s="10">
        <v>0</v>
      </c>
      <c r="AQ2289" s="10">
        <v>1.0830434809743701E-2</v>
      </c>
      <c r="AR2289" s="10">
        <v>3.6612310835910045E-2</v>
      </c>
      <c r="AS2289" s="10">
        <v>5.231644131003841E-2</v>
      </c>
      <c r="AT2289" s="10">
        <v>0.25451521802897697</v>
      </c>
      <c r="AU2289" s="10">
        <v>4.8406841923217835E-2</v>
      </c>
      <c r="AV2289" s="10">
        <v>0.42221267243546928</v>
      </c>
      <c r="AW2289" s="10">
        <v>0.72513473238766402</v>
      </c>
      <c r="AX2289" s="10" t="s">
        <v>33</v>
      </c>
      <c r="AY2289" s="10" t="s">
        <v>33</v>
      </c>
      <c r="AZ2289" s="10" t="s">
        <v>33</v>
      </c>
      <c r="BA2289" s="10" t="s">
        <v>33</v>
      </c>
      <c r="BB2289" s="10">
        <v>2284</v>
      </c>
      <c r="BC2289" s="10">
        <v>2474</v>
      </c>
      <c r="BE2289" s="10" t="s">
        <v>473</v>
      </c>
      <c r="BF2289" s="10" t="s">
        <v>3370</v>
      </c>
      <c r="BG2289" s="10">
        <v>6.6587958752177132E-9</v>
      </c>
      <c r="BH2289" s="13">
        <v>0.71458764035399613</v>
      </c>
      <c r="BI2289" s="10">
        <v>269</v>
      </c>
      <c r="BJ2289" s="10" t="s">
        <v>33</v>
      </c>
      <c r="BL2289" s="10" t="s">
        <v>33</v>
      </c>
      <c r="BM2289" s="10" t="s">
        <v>33</v>
      </c>
      <c r="BP2289" s="10" t="s">
        <v>33</v>
      </c>
      <c r="BQ2289" s="10" t="s">
        <v>33</v>
      </c>
      <c r="BR2289" s="10" t="s">
        <v>33</v>
      </c>
      <c r="BS2289" s="11" t="s">
        <v>33</v>
      </c>
      <c r="BT2289" s="11" t="s">
        <v>33</v>
      </c>
      <c r="BU2289" s="10">
        <v>2289</v>
      </c>
    </row>
    <row r="2290" spans="1:73" s="10" customFormat="1" x14ac:dyDescent="0.45">
      <c r="A2290" s="10" t="s">
        <v>33</v>
      </c>
      <c r="D2290" s="10" t="s">
        <v>33</v>
      </c>
      <c r="E2290" s="10">
        <v>2284</v>
      </c>
      <c r="F2290" s="10">
        <v>2480</v>
      </c>
      <c r="H2290" s="10">
        <v>630</v>
      </c>
      <c r="J2290" s="10" t="s">
        <v>33</v>
      </c>
      <c r="K2290" s="10" t="s">
        <v>492</v>
      </c>
      <c r="L2290" s="10" t="s">
        <v>33</v>
      </c>
      <c r="M2290" s="10">
        <v>7.0710678118654766E-2</v>
      </c>
      <c r="N2290" s="10">
        <v>7.0710678118654766E-2</v>
      </c>
      <c r="T2290" s="10">
        <v>0</v>
      </c>
      <c r="W2290" s="10">
        <v>0</v>
      </c>
      <c r="X2290" s="10">
        <v>0</v>
      </c>
      <c r="Y2290" s="10">
        <v>0</v>
      </c>
      <c r="AB2290" s="10">
        <v>0</v>
      </c>
      <c r="AC2290" s="10">
        <v>0</v>
      </c>
      <c r="AD2290" s="10">
        <v>0</v>
      </c>
      <c r="AE2290" s="10">
        <v>0</v>
      </c>
      <c r="AH2290" s="10">
        <v>1</v>
      </c>
      <c r="AJ2290" s="10" t="s">
        <v>33</v>
      </c>
      <c r="AK2290" s="10">
        <v>7.0710678118654766E-2</v>
      </c>
      <c r="AL2290" s="10">
        <v>0</v>
      </c>
      <c r="AM2290" s="10">
        <v>0</v>
      </c>
      <c r="AN2290" s="10">
        <v>0</v>
      </c>
      <c r="AO2290" s="10">
        <v>0</v>
      </c>
      <c r="AQ2290" s="10">
        <v>0.14554033766385688</v>
      </c>
      <c r="AR2290" s="10">
        <v>0.1390483165155188</v>
      </c>
      <c r="AS2290" s="10">
        <v>0.35008180612811124</v>
      </c>
      <c r="AT2290" s="10">
        <v>3.4201979351006369</v>
      </c>
      <c r="AU2290" s="10">
        <v>7.4822259474219929E-2</v>
      </c>
      <c r="AV2290" s="10">
        <v>1.6527326676664378</v>
      </c>
      <c r="AW2290" s="10">
        <v>5.1477528622412949</v>
      </c>
      <c r="AX2290" s="10" t="s">
        <v>33</v>
      </c>
      <c r="AY2290" s="10" t="s">
        <v>33</v>
      </c>
      <c r="AZ2290" s="10" t="s">
        <v>33</v>
      </c>
      <c r="BA2290" s="10" t="s">
        <v>33</v>
      </c>
      <c r="BB2290" s="10">
        <v>2284</v>
      </c>
      <c r="BC2290" s="10">
        <v>2480</v>
      </c>
      <c r="BE2290" s="10" t="s">
        <v>473</v>
      </c>
      <c r="BF2290" s="10" t="s">
        <v>492</v>
      </c>
      <c r="BG2290" s="10">
        <v>4.4558139434979909E-8</v>
      </c>
      <c r="BH2290" s="13">
        <v>3.1057904574160338</v>
      </c>
      <c r="BI2290" s="10">
        <v>270</v>
      </c>
      <c r="BJ2290" s="10" t="s">
        <v>33</v>
      </c>
      <c r="BL2290" s="10" t="s">
        <v>33</v>
      </c>
      <c r="BM2290" s="10" t="s">
        <v>33</v>
      </c>
      <c r="BP2290" s="10" t="s">
        <v>33</v>
      </c>
      <c r="BQ2290" s="10" t="s">
        <v>33</v>
      </c>
      <c r="BR2290" s="10" t="s">
        <v>33</v>
      </c>
      <c r="BS2290" s="11" t="s">
        <v>33</v>
      </c>
      <c r="BT2290" s="11" t="s">
        <v>33</v>
      </c>
      <c r="BU2290" s="10">
        <v>2290</v>
      </c>
    </row>
    <row r="2291" spans="1:73" s="10" customFormat="1" x14ac:dyDescent="0.45">
      <c r="A2291" s="10">
        <v>592</v>
      </c>
      <c r="D2291" s="10">
        <v>2292</v>
      </c>
      <c r="E2291" s="10" t="s">
        <v>33</v>
      </c>
      <c r="F2291" s="10">
        <v>2146</v>
      </c>
      <c r="H2291" s="10" t="s">
        <v>33</v>
      </c>
      <c r="J2291" s="10" t="s">
        <v>474</v>
      </c>
      <c r="K2291" s="10">
        <v>0</v>
      </c>
      <c r="L2291" s="10">
        <v>1</v>
      </c>
      <c r="M2291" s="10" t="s">
        <v>33</v>
      </c>
      <c r="N2291" s="10">
        <v>1</v>
      </c>
      <c r="T2291" s="10">
        <v>0</v>
      </c>
      <c r="W2291" s="10">
        <v>0</v>
      </c>
      <c r="X2291" s="10">
        <v>0</v>
      </c>
      <c r="Y2291" s="10">
        <v>0</v>
      </c>
      <c r="AB2291" s="10">
        <v>0</v>
      </c>
      <c r="AC2291" s="10">
        <v>0</v>
      </c>
      <c r="AD2291" s="12">
        <v>1.6822881646495551</v>
      </c>
      <c r="AE2291" s="12">
        <v>21.225929798245886</v>
      </c>
      <c r="AH2291" s="10">
        <v>1</v>
      </c>
      <c r="AJ2291" s="10">
        <v>1</v>
      </c>
      <c r="AK2291" s="10">
        <v>1</v>
      </c>
      <c r="AL2291" s="10">
        <v>0</v>
      </c>
      <c r="AM2291" s="10">
        <v>0</v>
      </c>
      <c r="AN2291" s="10">
        <v>0</v>
      </c>
      <c r="AO2291" s="10">
        <v>0.48320000000000002</v>
      </c>
      <c r="AQ2291" s="10">
        <v>0</v>
      </c>
      <c r="AR2291" s="10">
        <v>1.6822881646495551</v>
      </c>
      <c r="AS2291" s="10">
        <v>1.6822881646495551</v>
      </c>
      <c r="AT2291" s="10">
        <v>0</v>
      </c>
      <c r="AU2291" s="10">
        <v>0</v>
      </c>
      <c r="AV2291" s="10">
        <v>21.225929798245886</v>
      </c>
      <c r="AW2291" s="10">
        <v>21.225929798245886</v>
      </c>
      <c r="AX2291" s="10">
        <v>2.0124611797498109E-7</v>
      </c>
      <c r="AY2291" s="10">
        <v>0.48320000000000002</v>
      </c>
      <c r="AZ2291" s="10" t="s">
        <v>33</v>
      </c>
      <c r="BA2291" s="10">
        <v>2292</v>
      </c>
      <c r="BB2291" s="10" t="s">
        <v>33</v>
      </c>
      <c r="BC2291" s="10">
        <v>2146</v>
      </c>
      <c r="BE2291" s="10" t="s">
        <v>33</v>
      </c>
      <c r="BF2291" s="10" t="s">
        <v>33</v>
      </c>
      <c r="BG2291" s="10" t="s">
        <v>33</v>
      </c>
      <c r="BH2291" s="13" t="s">
        <v>33</v>
      </c>
      <c r="BI2291" s="10" t="s">
        <v>33</v>
      </c>
      <c r="BJ2291" s="10" t="s">
        <v>33</v>
      </c>
      <c r="BL2291" s="10" t="s">
        <v>33</v>
      </c>
      <c r="BM2291" s="10" t="s">
        <v>33</v>
      </c>
      <c r="BP2291" s="10" t="s">
        <v>34</v>
      </c>
      <c r="BQ2291" s="10">
        <v>0</v>
      </c>
      <c r="BR2291" s="10" t="s">
        <v>474</v>
      </c>
      <c r="BS2291" s="11">
        <v>1.6822881646495551</v>
      </c>
      <c r="BT2291" s="11">
        <v>21.225929798245886</v>
      </c>
      <c r="BU2291" s="10">
        <v>2291</v>
      </c>
    </row>
    <row r="2292" spans="1:73" s="10" customFormat="1" x14ac:dyDescent="0.45">
      <c r="A2292" s="10">
        <v>593</v>
      </c>
      <c r="D2292" s="10">
        <v>2296</v>
      </c>
      <c r="E2292" s="10" t="s">
        <v>33</v>
      </c>
      <c r="F2292" s="10">
        <v>2150</v>
      </c>
      <c r="H2292" s="10" t="s">
        <v>33</v>
      </c>
      <c r="J2292" s="10" t="s">
        <v>38</v>
      </c>
      <c r="K2292" s="10">
        <v>0</v>
      </c>
      <c r="L2292" s="10">
        <v>1</v>
      </c>
      <c r="M2292" s="10" t="s">
        <v>33</v>
      </c>
      <c r="N2292" s="10">
        <v>1</v>
      </c>
      <c r="T2292" s="10">
        <v>0.7745966692414834</v>
      </c>
      <c r="W2292" s="10">
        <v>0.1944543648263006</v>
      </c>
      <c r="X2292" s="10" t="s">
        <v>35</v>
      </c>
      <c r="Y2292" s="10">
        <v>7.0710678118654766E-2</v>
      </c>
      <c r="AB2292" s="10">
        <v>0.11384419177103418</v>
      </c>
      <c r="AC2292" s="10">
        <v>5.0000000000000001E-3</v>
      </c>
      <c r="AD2292" s="10">
        <v>0</v>
      </c>
      <c r="AE2292" s="10">
        <v>0</v>
      </c>
      <c r="AH2292" s="10">
        <v>1</v>
      </c>
      <c r="AJ2292" s="10">
        <v>1</v>
      </c>
      <c r="AK2292" s="10">
        <v>1</v>
      </c>
      <c r="AL2292" s="10">
        <v>0.7745966692414834</v>
      </c>
      <c r="AM2292" s="10">
        <v>0.1944543648263006</v>
      </c>
      <c r="AN2292" s="10">
        <v>5.0000000000000001E-3</v>
      </c>
      <c r="AO2292" s="10">
        <v>0</v>
      </c>
      <c r="AQ2292" s="10">
        <v>0.7745966692414834</v>
      </c>
      <c r="AR2292" s="10">
        <v>0.19945436482630061</v>
      </c>
      <c r="AS2292" s="10">
        <v>1.3226195352264514</v>
      </c>
      <c r="AT2292" s="10">
        <v>18.20302172717486</v>
      </c>
      <c r="AU2292" s="10">
        <v>0.11384419177103418</v>
      </c>
      <c r="AV2292" s="10">
        <v>6.3688586674633436</v>
      </c>
      <c r="AW2292" s="10">
        <v>24.685724586409236</v>
      </c>
      <c r="AX2292" s="10">
        <v>7.0522057832259283E-3</v>
      </c>
      <c r="AY2292" s="10">
        <v>0.57048616939297114</v>
      </c>
      <c r="AZ2292" s="10" t="s">
        <v>33</v>
      </c>
      <c r="BA2292" s="10">
        <v>2296</v>
      </c>
      <c r="BB2292" s="10" t="s">
        <v>33</v>
      </c>
      <c r="BC2292" s="10">
        <v>2150</v>
      </c>
      <c r="BE2292" s="10" t="s">
        <v>33</v>
      </c>
      <c r="BF2292" s="10" t="s">
        <v>33</v>
      </c>
      <c r="BG2292" s="10" t="s">
        <v>33</v>
      </c>
      <c r="BH2292" s="13" t="s">
        <v>33</v>
      </c>
      <c r="BI2292" s="10" t="s">
        <v>33</v>
      </c>
      <c r="BJ2292" s="10" t="s">
        <v>33</v>
      </c>
      <c r="BL2292" s="10" t="s">
        <v>33</v>
      </c>
      <c r="BM2292" s="10" t="s">
        <v>33</v>
      </c>
      <c r="BP2292" s="10" t="s">
        <v>33</v>
      </c>
      <c r="BQ2292" s="10">
        <v>0</v>
      </c>
      <c r="BR2292" s="10" t="s">
        <v>38</v>
      </c>
      <c r="BS2292" s="11">
        <v>1.3226195352264514</v>
      </c>
      <c r="BT2292" s="11">
        <v>24.685724586409236</v>
      </c>
      <c r="BU2292" s="10">
        <v>2292</v>
      </c>
    </row>
    <row r="2293" spans="1:73" s="10" customFormat="1" x14ac:dyDescent="0.45">
      <c r="A2293" s="10" t="s">
        <v>33</v>
      </c>
      <c r="D2293" s="10" t="s">
        <v>33</v>
      </c>
      <c r="E2293" s="10">
        <v>2292</v>
      </c>
      <c r="F2293" s="10">
        <v>2043</v>
      </c>
      <c r="H2293" s="10">
        <v>544</v>
      </c>
      <c r="J2293" s="10" t="s">
        <v>33</v>
      </c>
      <c r="K2293" s="10" t="s">
        <v>37</v>
      </c>
      <c r="L2293" s="10" t="s">
        <v>33</v>
      </c>
      <c r="M2293" s="10">
        <v>4.9749371855330997</v>
      </c>
      <c r="N2293" s="10">
        <v>4.9749371855330997</v>
      </c>
      <c r="T2293" s="10">
        <v>0</v>
      </c>
      <c r="W2293" s="10">
        <v>0</v>
      </c>
      <c r="X2293" s="10">
        <v>0</v>
      </c>
      <c r="Y2293" s="10">
        <v>0</v>
      </c>
      <c r="AB2293" s="10">
        <v>0</v>
      </c>
      <c r="AC2293" s="10">
        <v>0</v>
      </c>
      <c r="AD2293" s="10">
        <v>0</v>
      </c>
      <c r="AE2293" s="10">
        <v>0</v>
      </c>
      <c r="AH2293" s="10">
        <v>1</v>
      </c>
      <c r="AJ2293" s="10" t="s">
        <v>33</v>
      </c>
      <c r="AK2293" s="10">
        <v>4.9749371855330997</v>
      </c>
      <c r="AL2293" s="10">
        <v>0</v>
      </c>
      <c r="AM2293" s="10">
        <v>0</v>
      </c>
      <c r="AN2293" s="10">
        <v>0</v>
      </c>
      <c r="AO2293" s="10">
        <v>0</v>
      </c>
      <c r="AQ2293" s="10">
        <v>0</v>
      </c>
      <c r="AR2293" s="10">
        <v>0</v>
      </c>
      <c r="AS2293" s="10">
        <v>0</v>
      </c>
      <c r="AT2293" s="10">
        <v>0</v>
      </c>
      <c r="AU2293" s="10">
        <v>0</v>
      </c>
      <c r="AV2293" s="10">
        <v>4.9749371855330997</v>
      </c>
      <c r="AW2293" s="10">
        <v>4.9749371855330997</v>
      </c>
      <c r="AX2293" s="10" t="s">
        <v>33</v>
      </c>
      <c r="AY2293" s="10" t="s">
        <v>33</v>
      </c>
      <c r="AZ2293" s="10" t="s">
        <v>33</v>
      </c>
      <c r="BA2293" s="10" t="s">
        <v>33</v>
      </c>
      <c r="BB2293" s="10">
        <v>2292</v>
      </c>
      <c r="BC2293" s="10">
        <v>2043</v>
      </c>
      <c r="BE2293" s="10" t="s">
        <v>38</v>
      </c>
      <c r="BF2293" s="10" t="s">
        <v>3371</v>
      </c>
      <c r="BG2293" s="10">
        <v>0</v>
      </c>
      <c r="BH2293" s="13">
        <v>0.56636770299867922</v>
      </c>
      <c r="BI2293" s="10">
        <v>273</v>
      </c>
      <c r="BJ2293" s="10" t="s">
        <v>33</v>
      </c>
      <c r="BL2293" s="10" t="s">
        <v>33</v>
      </c>
      <c r="BM2293" s="10" t="s">
        <v>33</v>
      </c>
      <c r="BP2293" s="10" t="s">
        <v>33</v>
      </c>
      <c r="BQ2293" s="10" t="s">
        <v>33</v>
      </c>
      <c r="BR2293" s="10" t="s">
        <v>33</v>
      </c>
      <c r="BS2293" s="11" t="s">
        <v>33</v>
      </c>
      <c r="BT2293" s="11" t="s">
        <v>33</v>
      </c>
      <c r="BU2293" s="10">
        <v>2293</v>
      </c>
    </row>
    <row r="2294" spans="1:73" s="10" customFormat="1" x14ac:dyDescent="0.45">
      <c r="A2294" s="10" t="s">
        <v>33</v>
      </c>
      <c r="D2294" s="10" t="s">
        <v>33</v>
      </c>
      <c r="E2294" s="10">
        <v>2292</v>
      </c>
      <c r="F2294" s="10">
        <v>2044</v>
      </c>
      <c r="H2294" s="10">
        <v>545</v>
      </c>
      <c r="J2294" s="10" t="s">
        <v>33</v>
      </c>
      <c r="K2294" s="10" t="s">
        <v>42</v>
      </c>
      <c r="L2294" s="10" t="s">
        <v>33</v>
      </c>
      <c r="M2294" s="10">
        <v>0.9797958971132712</v>
      </c>
      <c r="N2294" s="10">
        <v>0.9797958971132712</v>
      </c>
      <c r="T2294" s="10">
        <v>0</v>
      </c>
      <c r="W2294" s="10">
        <v>0</v>
      </c>
      <c r="X2294" s="10">
        <v>0</v>
      </c>
      <c r="Y2294" s="10">
        <v>0</v>
      </c>
      <c r="AB2294" s="10">
        <v>0</v>
      </c>
      <c r="AC2294" s="10">
        <v>0</v>
      </c>
      <c r="AD2294" s="10">
        <v>0</v>
      </c>
      <c r="AE2294" s="10">
        <v>0</v>
      </c>
      <c r="AH2294" s="10">
        <v>1</v>
      </c>
      <c r="AJ2294" s="10" t="s">
        <v>33</v>
      </c>
      <c r="AK2294" s="10">
        <v>0.9797958971132712</v>
      </c>
      <c r="AL2294" s="10">
        <v>0</v>
      </c>
      <c r="AM2294" s="10">
        <v>0</v>
      </c>
      <c r="AN2294" s="10">
        <v>0</v>
      </c>
      <c r="AO2294" s="10">
        <v>0</v>
      </c>
      <c r="AQ2294" s="10">
        <v>0</v>
      </c>
      <c r="AR2294" s="10">
        <v>0</v>
      </c>
      <c r="AS2294" s="10">
        <v>0</v>
      </c>
      <c r="AT2294" s="10">
        <v>0</v>
      </c>
      <c r="AU2294" s="10">
        <v>0</v>
      </c>
      <c r="AV2294" s="10">
        <v>0.9797958971132712</v>
      </c>
      <c r="AW2294" s="10">
        <v>0.9797958971132712</v>
      </c>
      <c r="AX2294" s="10" t="s">
        <v>33</v>
      </c>
      <c r="AY2294" s="10" t="s">
        <v>33</v>
      </c>
      <c r="AZ2294" s="10" t="s">
        <v>33</v>
      </c>
      <c r="BA2294" s="10" t="s">
        <v>33</v>
      </c>
      <c r="BB2294" s="10">
        <v>2292</v>
      </c>
      <c r="BC2294" s="10">
        <v>2044</v>
      </c>
      <c r="BE2294" s="10" t="s">
        <v>38</v>
      </c>
      <c r="BF2294" s="10" t="s">
        <v>3372</v>
      </c>
      <c r="BG2294" s="10">
        <v>0</v>
      </c>
      <c r="BH2294" s="13">
        <v>0.11154407200743571</v>
      </c>
      <c r="BI2294" s="10">
        <v>274</v>
      </c>
      <c r="BJ2294" s="10" t="s">
        <v>33</v>
      </c>
      <c r="BL2294" s="10" t="s">
        <v>33</v>
      </c>
      <c r="BM2294" s="10" t="s">
        <v>33</v>
      </c>
      <c r="BP2294" s="10" t="s">
        <v>33</v>
      </c>
      <c r="BQ2294" s="10" t="s">
        <v>33</v>
      </c>
      <c r="BR2294" s="10" t="s">
        <v>33</v>
      </c>
      <c r="BS2294" s="11" t="s">
        <v>33</v>
      </c>
      <c r="BT2294" s="11" t="s">
        <v>33</v>
      </c>
      <c r="BU2294" s="10">
        <v>2294</v>
      </c>
    </row>
    <row r="2295" spans="1:73" s="10" customFormat="1" x14ac:dyDescent="0.45">
      <c r="A2295" s="10" t="s">
        <v>33</v>
      </c>
      <c r="D2295" s="10" t="s">
        <v>33</v>
      </c>
      <c r="E2295" s="10">
        <v>2292</v>
      </c>
      <c r="F2295" s="10">
        <v>2055</v>
      </c>
      <c r="H2295" s="10">
        <v>549</v>
      </c>
      <c r="J2295" s="10" t="s">
        <v>33</v>
      </c>
      <c r="K2295" s="10" t="s">
        <v>711</v>
      </c>
      <c r="L2295" s="10" t="s">
        <v>33</v>
      </c>
      <c r="M2295" s="10">
        <v>0.41412558481697315</v>
      </c>
      <c r="N2295" s="10">
        <v>0.41412558481697315</v>
      </c>
      <c r="T2295" s="10">
        <v>0</v>
      </c>
      <c r="W2295" s="10">
        <v>0</v>
      </c>
      <c r="X2295" s="10">
        <v>0</v>
      </c>
      <c r="Y2295" s="10">
        <v>0</v>
      </c>
      <c r="AB2295" s="10">
        <v>0</v>
      </c>
      <c r="AC2295" s="10">
        <v>0</v>
      </c>
      <c r="AD2295" s="10">
        <v>0</v>
      </c>
      <c r="AE2295" s="10">
        <v>0</v>
      </c>
      <c r="AH2295" s="10">
        <v>1</v>
      </c>
      <c r="AJ2295" s="10" t="s">
        <v>33</v>
      </c>
      <c r="AK2295" s="10">
        <v>0.41412558481697315</v>
      </c>
      <c r="AL2295" s="10">
        <v>0</v>
      </c>
      <c r="AM2295" s="10">
        <v>0</v>
      </c>
      <c r="AN2295" s="10">
        <v>0</v>
      </c>
      <c r="AO2295" s="10">
        <v>0</v>
      </c>
      <c r="AQ2295" s="10">
        <v>0</v>
      </c>
      <c r="AR2295" s="10">
        <v>0</v>
      </c>
      <c r="AS2295" s="10">
        <v>0</v>
      </c>
      <c r="AT2295" s="10">
        <v>0</v>
      </c>
      <c r="AU2295" s="10">
        <v>0</v>
      </c>
      <c r="AV2295" s="10">
        <v>0.41412558481697315</v>
      </c>
      <c r="AW2295" s="10">
        <v>0.41412558481697315</v>
      </c>
      <c r="AX2295" s="10" t="s">
        <v>33</v>
      </c>
      <c r="AY2295" s="10" t="s">
        <v>33</v>
      </c>
      <c r="AZ2295" s="10" t="s">
        <v>33</v>
      </c>
      <c r="BA2295" s="10" t="s">
        <v>33</v>
      </c>
      <c r="BB2295" s="10">
        <v>2292</v>
      </c>
      <c r="BC2295" s="10">
        <v>2055</v>
      </c>
      <c r="BE2295" s="10" t="s">
        <v>38</v>
      </c>
      <c r="BF2295" s="10" t="s">
        <v>3373</v>
      </c>
      <c r="BG2295" s="10">
        <v>0</v>
      </c>
      <c r="BH2295" s="13">
        <v>4.7145792495195168E-2</v>
      </c>
      <c r="BI2295" s="10">
        <v>275</v>
      </c>
      <c r="BJ2295" s="10" t="s">
        <v>33</v>
      </c>
      <c r="BL2295" s="10" t="s">
        <v>33</v>
      </c>
      <c r="BM2295" s="10" t="s">
        <v>33</v>
      </c>
      <c r="BP2295" s="10" t="s">
        <v>33</v>
      </c>
      <c r="BQ2295" s="10" t="s">
        <v>33</v>
      </c>
      <c r="BR2295" s="10" t="s">
        <v>33</v>
      </c>
      <c r="BS2295" s="11" t="s">
        <v>33</v>
      </c>
      <c r="BT2295" s="11" t="s">
        <v>33</v>
      </c>
      <c r="BU2295" s="10">
        <v>2295</v>
      </c>
    </row>
    <row r="2296" spans="1:73" s="10" customFormat="1" x14ac:dyDescent="0.45">
      <c r="A2296" s="10">
        <v>594</v>
      </c>
      <c r="D2296" s="10">
        <v>2297</v>
      </c>
      <c r="E2296" s="10" t="s">
        <v>33</v>
      </c>
      <c r="F2296" s="10">
        <v>2276</v>
      </c>
      <c r="H2296" s="10" t="s">
        <v>33</v>
      </c>
      <c r="J2296" s="10" t="s">
        <v>475</v>
      </c>
      <c r="K2296" s="10">
        <v>0</v>
      </c>
      <c r="L2296" s="10">
        <v>1</v>
      </c>
      <c r="M2296" s="10" t="s">
        <v>33</v>
      </c>
      <c r="N2296" s="10">
        <v>1</v>
      </c>
      <c r="T2296" s="10">
        <v>0</v>
      </c>
      <c r="W2296" s="10">
        <v>0</v>
      </c>
      <c r="X2296" s="10">
        <v>0</v>
      </c>
      <c r="Y2296" s="10">
        <v>0</v>
      </c>
      <c r="AB2296" s="10">
        <v>0</v>
      </c>
      <c r="AC2296" s="10">
        <v>0</v>
      </c>
      <c r="AD2296" s="12">
        <v>112.64417558692489</v>
      </c>
      <c r="AE2296" s="12">
        <v>1887.5291145523865</v>
      </c>
      <c r="AH2296" s="10">
        <v>1</v>
      </c>
      <c r="AJ2296" s="10">
        <v>1</v>
      </c>
      <c r="AK2296" s="10">
        <v>1</v>
      </c>
      <c r="AL2296" s="10">
        <v>0</v>
      </c>
      <c r="AM2296" s="10">
        <v>0</v>
      </c>
      <c r="AN2296" s="10">
        <v>0</v>
      </c>
      <c r="AO2296" s="10">
        <v>37.579700000000003</v>
      </c>
      <c r="AQ2296" s="10">
        <v>0</v>
      </c>
      <c r="AR2296" s="10">
        <v>112.64417558692489</v>
      </c>
      <c r="AS2296" s="10">
        <v>112.64417558692489</v>
      </c>
      <c r="AT2296" s="10">
        <v>0</v>
      </c>
      <c r="AU2296" s="10">
        <v>0</v>
      </c>
      <c r="AV2296" s="10">
        <v>1887.5291145523865</v>
      </c>
      <c r="AW2296" s="10">
        <v>1887.5291145523865</v>
      </c>
      <c r="AX2296" s="10">
        <v>2.0124611797498108E-8</v>
      </c>
      <c r="AY2296" s="10">
        <v>37.579700000000003</v>
      </c>
      <c r="AZ2296" s="10" t="s">
        <v>33</v>
      </c>
      <c r="BA2296" s="10">
        <v>2297</v>
      </c>
      <c r="BB2296" s="10" t="s">
        <v>33</v>
      </c>
      <c r="BC2296" s="10">
        <v>2276</v>
      </c>
      <c r="BE2296" s="10" t="s">
        <v>33</v>
      </c>
      <c r="BF2296" s="10" t="s">
        <v>33</v>
      </c>
      <c r="BG2296" s="10" t="s">
        <v>33</v>
      </c>
      <c r="BH2296" s="13" t="s">
        <v>33</v>
      </c>
      <c r="BI2296" s="10" t="s">
        <v>33</v>
      </c>
      <c r="BJ2296" s="10" t="s">
        <v>33</v>
      </c>
      <c r="BL2296" s="10" t="s">
        <v>33</v>
      </c>
      <c r="BM2296" s="10" t="s">
        <v>33</v>
      </c>
      <c r="BP2296" s="10" t="s">
        <v>34</v>
      </c>
      <c r="BQ2296" s="10">
        <v>0</v>
      </c>
      <c r="BR2296" s="10" t="s">
        <v>475</v>
      </c>
      <c r="BS2296" s="11">
        <v>112.64417558692489</v>
      </c>
      <c r="BT2296" s="11">
        <v>1887.5291145523865</v>
      </c>
      <c r="BU2296" s="10">
        <v>2296</v>
      </c>
    </row>
    <row r="2297" spans="1:73" s="10" customFormat="1" x14ac:dyDescent="0.45">
      <c r="A2297" s="10">
        <v>595</v>
      </c>
      <c r="D2297" s="10">
        <v>2303</v>
      </c>
      <c r="E2297" s="10" t="s">
        <v>33</v>
      </c>
      <c r="F2297" s="10">
        <v>2199</v>
      </c>
      <c r="H2297" s="10" t="s">
        <v>33</v>
      </c>
      <c r="J2297" s="10" t="s">
        <v>316</v>
      </c>
      <c r="K2297" s="10">
        <v>0</v>
      </c>
      <c r="L2297" s="10">
        <v>1</v>
      </c>
      <c r="M2297" s="10" t="s">
        <v>33</v>
      </c>
      <c r="N2297" s="10">
        <v>1</v>
      </c>
      <c r="T2297" s="10">
        <v>0.59160797830996159</v>
      </c>
      <c r="W2297" s="10">
        <v>0.5325352101035199</v>
      </c>
      <c r="X2297" s="10" t="s">
        <v>35</v>
      </c>
      <c r="Y2297" s="10">
        <v>0.19364916731037085</v>
      </c>
      <c r="AB2297" s="10">
        <v>0.31177515936969707</v>
      </c>
      <c r="AC2297" s="10">
        <v>0.04</v>
      </c>
      <c r="AD2297" s="10">
        <v>0</v>
      </c>
      <c r="AE2297" s="10">
        <v>0</v>
      </c>
      <c r="AH2297" s="10">
        <v>1</v>
      </c>
      <c r="AJ2297" s="10">
        <v>1</v>
      </c>
      <c r="AK2297" s="10">
        <v>1</v>
      </c>
      <c r="AL2297" s="10">
        <v>0.59160797830996159</v>
      </c>
      <c r="AM2297" s="10">
        <v>0.5325352101035199</v>
      </c>
      <c r="AN2297" s="10">
        <v>0.04</v>
      </c>
      <c r="AO2297" s="10">
        <v>0</v>
      </c>
      <c r="AQ2297" s="10">
        <v>1.8429466030133579</v>
      </c>
      <c r="AR2297" s="10">
        <v>13.38235775450536</v>
      </c>
      <c r="AS2297" s="10">
        <v>16.05463032887473</v>
      </c>
      <c r="AT2297" s="10">
        <v>43.309245170813909</v>
      </c>
      <c r="AU2297" s="10">
        <v>3.0840587148900971</v>
      </c>
      <c r="AV2297" s="10">
        <v>209.91639566995906</v>
      </c>
      <c r="AW2297" s="10">
        <v>256.30969955566309</v>
      </c>
      <c r="AX2297" s="10">
        <v>3.984469851812158E-5</v>
      </c>
      <c r="AY2297" s="10">
        <v>6.6477728255164656</v>
      </c>
      <c r="AZ2297" s="10" t="s">
        <v>33</v>
      </c>
      <c r="BA2297" s="10">
        <v>2303</v>
      </c>
      <c r="BB2297" s="10" t="s">
        <v>33</v>
      </c>
      <c r="BC2297" s="10">
        <v>2199</v>
      </c>
      <c r="BE2297" s="10" t="s">
        <v>33</v>
      </c>
      <c r="BF2297" s="10" t="s">
        <v>33</v>
      </c>
      <c r="BG2297" s="10" t="s">
        <v>33</v>
      </c>
      <c r="BH2297" s="13" t="s">
        <v>33</v>
      </c>
      <c r="BI2297" s="10" t="s">
        <v>33</v>
      </c>
      <c r="BJ2297" s="10" t="s">
        <v>33</v>
      </c>
      <c r="BL2297" s="10" t="s">
        <v>33</v>
      </c>
      <c r="BM2297" s="10" t="s">
        <v>33</v>
      </c>
      <c r="BP2297" s="10" t="s">
        <v>33</v>
      </c>
      <c r="BQ2297" s="10">
        <v>0</v>
      </c>
      <c r="BR2297" s="10" t="s">
        <v>316</v>
      </c>
      <c r="BS2297" s="11">
        <v>16.05463032887473</v>
      </c>
      <c r="BT2297" s="11">
        <v>256.30969955566309</v>
      </c>
      <c r="BU2297" s="10">
        <v>2297</v>
      </c>
    </row>
    <row r="2298" spans="1:73" s="10" customFormat="1" x14ac:dyDescent="0.45">
      <c r="A2298" s="10" t="s">
        <v>33</v>
      </c>
      <c r="D2298" s="10" t="s">
        <v>33</v>
      </c>
      <c r="E2298" s="10">
        <v>2297</v>
      </c>
      <c r="F2298" s="10">
        <v>2486</v>
      </c>
      <c r="H2298" s="10">
        <v>631</v>
      </c>
      <c r="J2298" s="10" t="s">
        <v>33</v>
      </c>
      <c r="K2298" s="10" t="s">
        <v>303</v>
      </c>
      <c r="L2298" s="10" t="s">
        <v>33</v>
      </c>
      <c r="M2298" s="10">
        <v>1.7320508075688772</v>
      </c>
      <c r="N2298" s="10">
        <v>1.7320508075688772</v>
      </c>
      <c r="T2298" s="10">
        <v>0</v>
      </c>
      <c r="W2298" s="10">
        <v>0</v>
      </c>
      <c r="X2298" s="10">
        <v>0</v>
      </c>
      <c r="Y2298" s="10">
        <v>0</v>
      </c>
      <c r="AB2298" s="10">
        <v>0</v>
      </c>
      <c r="AC2298" s="10">
        <v>0</v>
      </c>
      <c r="AD2298" s="10">
        <v>0</v>
      </c>
      <c r="AE2298" s="10">
        <v>0</v>
      </c>
      <c r="AH2298" s="10">
        <v>1</v>
      </c>
      <c r="AJ2298" s="10" t="s">
        <v>33</v>
      </c>
      <c r="AK2298" s="10">
        <v>1.7320508075688772</v>
      </c>
      <c r="AL2298" s="10">
        <v>0</v>
      </c>
      <c r="AM2298" s="10">
        <v>0</v>
      </c>
      <c r="AN2298" s="10">
        <v>0</v>
      </c>
      <c r="AO2298" s="10">
        <v>0</v>
      </c>
      <c r="AQ2298" s="10">
        <v>0.42602816808281579</v>
      </c>
      <c r="AR2298" s="10">
        <v>3.365745057446794</v>
      </c>
      <c r="AS2298" s="10">
        <v>3.9834859011668771</v>
      </c>
      <c r="AT2298" s="10">
        <v>10.011661949946172</v>
      </c>
      <c r="AU2298" s="10">
        <v>2.4241499999999996</v>
      </c>
      <c r="AV2298" s="10">
        <v>54.744141299957747</v>
      </c>
      <c r="AW2298" s="10">
        <v>67.179953249903917</v>
      </c>
      <c r="AX2298" s="10" t="s">
        <v>33</v>
      </c>
      <c r="AY2298" s="10" t="s">
        <v>33</v>
      </c>
      <c r="AZ2298" s="10" t="s">
        <v>33</v>
      </c>
      <c r="BA2298" s="10" t="s">
        <v>33</v>
      </c>
      <c r="BB2298" s="10">
        <v>2297</v>
      </c>
      <c r="BC2298" s="10">
        <v>2486</v>
      </c>
      <c r="BE2298" s="10" t="s">
        <v>316</v>
      </c>
      <c r="BF2298" s="10" t="s">
        <v>3374</v>
      </c>
      <c r="BG2298" s="10">
        <v>1.5872079478318208E-4</v>
      </c>
      <c r="BH2298" s="13">
        <v>103.92350142246001</v>
      </c>
      <c r="BI2298" s="10">
        <v>278</v>
      </c>
      <c r="BJ2298" s="10" t="s">
        <v>33</v>
      </c>
      <c r="BL2298" s="10" t="s">
        <v>33</v>
      </c>
      <c r="BM2298" s="10" t="s">
        <v>33</v>
      </c>
      <c r="BP2298" s="10" t="s">
        <v>33</v>
      </c>
      <c r="BQ2298" s="10" t="s">
        <v>33</v>
      </c>
      <c r="BR2298" s="10" t="s">
        <v>33</v>
      </c>
      <c r="BS2298" s="11" t="s">
        <v>33</v>
      </c>
      <c r="BT2298" s="11" t="s">
        <v>33</v>
      </c>
      <c r="BU2298" s="10">
        <v>2298</v>
      </c>
    </row>
    <row r="2299" spans="1:73" s="10" customFormat="1" x14ac:dyDescent="0.45">
      <c r="A2299" s="10" t="s">
        <v>33</v>
      </c>
      <c r="D2299" s="10" t="s">
        <v>33</v>
      </c>
      <c r="E2299" s="10">
        <v>2297</v>
      </c>
      <c r="F2299" s="10">
        <v>2491</v>
      </c>
      <c r="H2299" s="10">
        <v>632</v>
      </c>
      <c r="J2299" s="10" t="s">
        <v>33</v>
      </c>
      <c r="K2299" s="10" t="s">
        <v>493</v>
      </c>
      <c r="L2299" s="10" t="s">
        <v>33</v>
      </c>
      <c r="M2299" s="10">
        <v>1.5811388300841896E-2</v>
      </c>
      <c r="N2299" s="10">
        <v>1.5811388300841896E-2</v>
      </c>
      <c r="T2299" s="10">
        <v>0</v>
      </c>
      <c r="W2299" s="10">
        <v>0</v>
      </c>
      <c r="X2299" s="10">
        <v>0</v>
      </c>
      <c r="Y2299" s="10">
        <v>0</v>
      </c>
      <c r="AB2299" s="10">
        <v>0</v>
      </c>
      <c r="AC2299" s="10">
        <v>0</v>
      </c>
      <c r="AD2299" s="10">
        <v>0</v>
      </c>
      <c r="AE2299" s="10">
        <v>0</v>
      </c>
      <c r="AH2299" s="10">
        <v>1</v>
      </c>
      <c r="AJ2299" s="10" t="s">
        <v>33</v>
      </c>
      <c r="AK2299" s="10">
        <v>1.5811388300841896E-2</v>
      </c>
      <c r="AL2299" s="10">
        <v>0</v>
      </c>
      <c r="AM2299" s="10">
        <v>0</v>
      </c>
      <c r="AN2299" s="10">
        <v>0</v>
      </c>
      <c r="AO2299" s="10">
        <v>0</v>
      </c>
      <c r="AQ2299" s="10">
        <v>0.1153441327781051</v>
      </c>
      <c r="AR2299" s="10">
        <v>0.37120224799945228</v>
      </c>
      <c r="AS2299" s="10">
        <v>0.53845124052770466</v>
      </c>
      <c r="AT2299" s="10">
        <v>2.7105871202854699</v>
      </c>
      <c r="AU2299" s="10">
        <v>2.6631670707320518E-2</v>
      </c>
      <c r="AV2299" s="10">
        <v>6.1157182635315417</v>
      </c>
      <c r="AW2299" s="10">
        <v>8.8529370545243324</v>
      </c>
      <c r="AX2299" s="10" t="s">
        <v>33</v>
      </c>
      <c r="AY2299" s="10" t="s">
        <v>33</v>
      </c>
      <c r="AZ2299" s="10" t="s">
        <v>33</v>
      </c>
      <c r="BA2299" s="10" t="s">
        <v>33</v>
      </c>
      <c r="BB2299" s="10">
        <v>2297</v>
      </c>
      <c r="BC2299" s="10">
        <v>2491</v>
      </c>
      <c r="BE2299" s="10" t="s">
        <v>316</v>
      </c>
      <c r="BF2299" s="10" t="s">
        <v>3375</v>
      </c>
      <c r="BG2299" s="10">
        <v>2.1454427345534961E-5</v>
      </c>
      <c r="BH2299" s="13">
        <v>6.1310648410398603</v>
      </c>
      <c r="BI2299" s="10">
        <v>279</v>
      </c>
      <c r="BJ2299" s="10" t="s">
        <v>33</v>
      </c>
      <c r="BL2299" s="10" t="s">
        <v>33</v>
      </c>
      <c r="BM2299" s="10" t="s">
        <v>33</v>
      </c>
      <c r="BP2299" s="10" t="s">
        <v>33</v>
      </c>
      <c r="BQ2299" s="10" t="s">
        <v>33</v>
      </c>
      <c r="BR2299" s="10" t="s">
        <v>33</v>
      </c>
      <c r="BS2299" s="11" t="s">
        <v>33</v>
      </c>
      <c r="BT2299" s="11" t="s">
        <v>33</v>
      </c>
      <c r="BU2299" s="10">
        <v>2299</v>
      </c>
    </row>
    <row r="2300" spans="1:73" s="10" customFormat="1" x14ac:dyDescent="0.45">
      <c r="A2300" s="10" t="s">
        <v>33</v>
      </c>
      <c r="D2300" s="10" t="s">
        <v>33</v>
      </c>
      <c r="E2300" s="10">
        <v>2297</v>
      </c>
      <c r="F2300" s="10">
        <v>2499</v>
      </c>
      <c r="H2300" s="10">
        <v>633</v>
      </c>
      <c r="J2300" s="10" t="s">
        <v>33</v>
      </c>
      <c r="K2300" s="10" t="s">
        <v>494</v>
      </c>
      <c r="L2300" s="10" t="s">
        <v>33</v>
      </c>
      <c r="M2300" s="10">
        <v>1.5811388300841896E-2</v>
      </c>
      <c r="N2300" s="10">
        <v>1.5811388300841896E-2</v>
      </c>
      <c r="T2300" s="10">
        <v>0</v>
      </c>
      <c r="W2300" s="10">
        <v>0</v>
      </c>
      <c r="X2300" s="10">
        <v>0</v>
      </c>
      <c r="Y2300" s="10">
        <v>0</v>
      </c>
      <c r="AB2300" s="10">
        <v>0</v>
      </c>
      <c r="AC2300" s="10">
        <v>0</v>
      </c>
      <c r="AD2300" s="10">
        <v>0</v>
      </c>
      <c r="AE2300" s="10">
        <v>0</v>
      </c>
      <c r="AH2300" s="10">
        <v>1</v>
      </c>
      <c r="AJ2300" s="10" t="s">
        <v>33</v>
      </c>
      <c r="AK2300" s="10">
        <v>1.5811388300841896E-2</v>
      </c>
      <c r="AL2300" s="10">
        <v>0</v>
      </c>
      <c r="AM2300" s="10">
        <v>0</v>
      </c>
      <c r="AN2300" s="10">
        <v>0</v>
      </c>
      <c r="AO2300" s="10">
        <v>0</v>
      </c>
      <c r="AQ2300" s="10">
        <v>5.2471106652700931E-2</v>
      </c>
      <c r="AR2300" s="10">
        <v>0.39044753082747791</v>
      </c>
      <c r="AS2300" s="10">
        <v>0.46653063547389428</v>
      </c>
      <c r="AT2300" s="10">
        <v>1.233071006338472</v>
      </c>
      <c r="AU2300" s="10">
        <v>0.10392286398568805</v>
      </c>
      <c r="AV2300" s="10">
        <v>4.6038305095497307</v>
      </c>
      <c r="AW2300" s="10">
        <v>5.9408243798738907</v>
      </c>
      <c r="AX2300" s="10" t="s">
        <v>33</v>
      </c>
      <c r="AY2300" s="10" t="s">
        <v>33</v>
      </c>
      <c r="AZ2300" s="10" t="s">
        <v>33</v>
      </c>
      <c r="BA2300" s="10" t="s">
        <v>33</v>
      </c>
      <c r="BB2300" s="10">
        <v>2297</v>
      </c>
      <c r="BC2300" s="10">
        <v>2499</v>
      </c>
      <c r="BE2300" s="10" t="s">
        <v>316</v>
      </c>
      <c r="BF2300" s="10" t="s">
        <v>494</v>
      </c>
      <c r="BG2300" s="10">
        <v>1.8588772519924995E-5</v>
      </c>
      <c r="BH2300" s="13">
        <v>1.436032789162252</v>
      </c>
      <c r="BI2300" s="10">
        <v>280</v>
      </c>
      <c r="BJ2300" s="10" t="s">
        <v>33</v>
      </c>
      <c r="BL2300" s="10" t="s">
        <v>33</v>
      </c>
      <c r="BM2300" s="10" t="s">
        <v>33</v>
      </c>
      <c r="BP2300" s="10" t="s">
        <v>33</v>
      </c>
      <c r="BQ2300" s="10" t="s">
        <v>33</v>
      </c>
      <c r="BR2300" s="10" t="s">
        <v>33</v>
      </c>
      <c r="BS2300" s="11" t="s">
        <v>33</v>
      </c>
      <c r="BT2300" s="11" t="s">
        <v>33</v>
      </c>
      <c r="BU2300" s="10">
        <v>2300</v>
      </c>
    </row>
    <row r="2301" spans="1:73" s="10" customFormat="1" x14ac:dyDescent="0.45">
      <c r="A2301" s="10" t="s">
        <v>33</v>
      </c>
      <c r="D2301" s="10" t="s">
        <v>33</v>
      </c>
      <c r="E2301" s="10">
        <v>2297</v>
      </c>
      <c r="F2301" s="10">
        <v>2508</v>
      </c>
      <c r="H2301" s="10">
        <v>634</v>
      </c>
      <c r="J2301" s="10" t="s">
        <v>33</v>
      </c>
      <c r="K2301" s="10" t="s">
        <v>140</v>
      </c>
      <c r="L2301" s="10" t="s">
        <v>33</v>
      </c>
      <c r="M2301" s="10">
        <v>0.14142135623730953</v>
      </c>
      <c r="N2301" s="10">
        <v>0.14142135623730953</v>
      </c>
      <c r="T2301" s="10">
        <v>0</v>
      </c>
      <c r="W2301" s="10">
        <v>0</v>
      </c>
      <c r="X2301" s="10">
        <v>0</v>
      </c>
      <c r="Y2301" s="10">
        <v>0</v>
      </c>
      <c r="AB2301" s="10">
        <v>0</v>
      </c>
      <c r="AC2301" s="10">
        <v>0</v>
      </c>
      <c r="AD2301" s="10">
        <v>0</v>
      </c>
      <c r="AE2301" s="10">
        <v>0</v>
      </c>
      <c r="AH2301" s="10">
        <v>1</v>
      </c>
      <c r="AJ2301" s="10" t="s">
        <v>33</v>
      </c>
      <c r="AK2301" s="10">
        <v>0.14142135623730953</v>
      </c>
      <c r="AL2301" s="10">
        <v>0</v>
      </c>
      <c r="AM2301" s="10">
        <v>0</v>
      </c>
      <c r="AN2301" s="10">
        <v>0</v>
      </c>
      <c r="AO2301" s="10">
        <v>0</v>
      </c>
      <c r="AQ2301" s="10">
        <v>0.65749521718977455</v>
      </c>
      <c r="AR2301" s="10">
        <v>8.6824277081281149</v>
      </c>
      <c r="AS2301" s="10">
        <v>9.6357957730532888</v>
      </c>
      <c r="AT2301" s="10">
        <v>15.451137603959701</v>
      </c>
      <c r="AU2301" s="10">
        <v>0.21757902082739189</v>
      </c>
      <c r="AV2301" s="10">
        <v>143.96280764836339</v>
      </c>
      <c r="AW2301" s="10">
        <v>159.63152427315049</v>
      </c>
      <c r="AX2301" s="10" t="s">
        <v>33</v>
      </c>
      <c r="AY2301" s="10" t="s">
        <v>33</v>
      </c>
      <c r="AZ2301" s="10" t="s">
        <v>33</v>
      </c>
      <c r="BA2301" s="10" t="s">
        <v>33</v>
      </c>
      <c r="BB2301" s="10">
        <v>2297</v>
      </c>
      <c r="BC2301" s="10">
        <v>2508</v>
      </c>
      <c r="BE2301" s="10" t="s">
        <v>316</v>
      </c>
      <c r="BF2301" s="10" t="s">
        <v>3376</v>
      </c>
      <c r="BG2301" s="10">
        <v>3.8393537755949855E-4</v>
      </c>
      <c r="BH2301" s="13">
        <v>137.51548746680845</v>
      </c>
      <c r="BI2301" s="10">
        <v>281</v>
      </c>
      <c r="BJ2301" s="10" t="s">
        <v>33</v>
      </c>
      <c r="BL2301" s="10" t="s">
        <v>33</v>
      </c>
      <c r="BM2301" s="10" t="s">
        <v>33</v>
      </c>
      <c r="BP2301" s="10" t="s">
        <v>33</v>
      </c>
      <c r="BQ2301" s="10" t="s">
        <v>33</v>
      </c>
      <c r="BR2301" s="10" t="s">
        <v>33</v>
      </c>
      <c r="BS2301" s="11" t="s">
        <v>33</v>
      </c>
      <c r="BT2301" s="11" t="s">
        <v>33</v>
      </c>
      <c r="BU2301" s="10">
        <v>2301</v>
      </c>
    </row>
    <row r="2302" spans="1:73" s="10" customFormat="1" x14ac:dyDescent="0.45">
      <c r="A2302" s="10" t="s">
        <v>33</v>
      </c>
      <c r="D2302" s="10" t="s">
        <v>33</v>
      </c>
      <c r="E2302" s="10">
        <v>2297</v>
      </c>
      <c r="F2302" s="10">
        <v>2044</v>
      </c>
      <c r="H2302" s="10">
        <v>545</v>
      </c>
      <c r="J2302" s="10" t="s">
        <v>33</v>
      </c>
      <c r="K2302" s="10" t="s">
        <v>42</v>
      </c>
      <c r="L2302" s="10" t="s">
        <v>33</v>
      </c>
      <c r="M2302" s="10">
        <v>0.4898979485566356</v>
      </c>
      <c r="N2302" s="10">
        <v>0.4898979485566356</v>
      </c>
      <c r="T2302" s="10">
        <v>0</v>
      </c>
      <c r="W2302" s="10">
        <v>0</v>
      </c>
      <c r="X2302" s="10">
        <v>0</v>
      </c>
      <c r="Y2302" s="10">
        <v>0</v>
      </c>
      <c r="AB2302" s="10">
        <v>0</v>
      </c>
      <c r="AC2302" s="10">
        <v>0</v>
      </c>
      <c r="AD2302" s="10">
        <v>0</v>
      </c>
      <c r="AE2302" s="10">
        <v>0</v>
      </c>
      <c r="AH2302" s="10">
        <v>1</v>
      </c>
      <c r="AJ2302" s="10" t="s">
        <v>33</v>
      </c>
      <c r="AK2302" s="10">
        <v>0.4898979485566356</v>
      </c>
      <c r="AL2302" s="10">
        <v>0</v>
      </c>
      <c r="AM2302" s="10">
        <v>0</v>
      </c>
      <c r="AN2302" s="10">
        <v>0</v>
      </c>
      <c r="AO2302" s="10">
        <v>0</v>
      </c>
      <c r="AQ2302" s="10">
        <v>0</v>
      </c>
      <c r="AR2302" s="10">
        <v>0</v>
      </c>
      <c r="AS2302" s="10">
        <v>0</v>
      </c>
      <c r="AT2302" s="10">
        <v>0</v>
      </c>
      <c r="AU2302" s="10">
        <v>0</v>
      </c>
      <c r="AV2302" s="10">
        <v>0.4898979485566356</v>
      </c>
      <c r="AW2302" s="10">
        <v>0.4898979485566356</v>
      </c>
      <c r="AX2302" s="10" t="s">
        <v>33</v>
      </c>
      <c r="AY2302" s="10" t="s">
        <v>33</v>
      </c>
      <c r="AZ2302" s="10" t="s">
        <v>33</v>
      </c>
      <c r="BA2302" s="10" t="s">
        <v>33</v>
      </c>
      <c r="BB2302" s="10">
        <v>2297</v>
      </c>
      <c r="BC2302" s="10">
        <v>2044</v>
      </c>
      <c r="BE2302" s="10" t="s">
        <v>316</v>
      </c>
      <c r="BF2302" s="10" t="s">
        <v>3377</v>
      </c>
      <c r="BG2302" s="10">
        <v>0</v>
      </c>
      <c r="BH2302" s="13">
        <v>1.447754781134299</v>
      </c>
      <c r="BI2302" s="10">
        <v>282</v>
      </c>
      <c r="BJ2302" s="10" t="s">
        <v>33</v>
      </c>
      <c r="BL2302" s="10" t="s">
        <v>33</v>
      </c>
      <c r="BM2302" s="10" t="s">
        <v>33</v>
      </c>
      <c r="BP2302" s="10" t="s">
        <v>33</v>
      </c>
      <c r="BQ2302" s="10" t="s">
        <v>33</v>
      </c>
      <c r="BR2302" s="10" t="s">
        <v>33</v>
      </c>
      <c r="BS2302" s="11" t="s">
        <v>33</v>
      </c>
      <c r="BT2302" s="11" t="s">
        <v>33</v>
      </c>
      <c r="BU2302" s="10">
        <v>2302</v>
      </c>
    </row>
    <row r="2303" spans="1:73" s="10" customFormat="1" x14ac:dyDescent="0.45">
      <c r="A2303" s="10">
        <v>596</v>
      </c>
      <c r="D2303" s="10">
        <v>2312</v>
      </c>
      <c r="E2303" s="10" t="s">
        <v>33</v>
      </c>
      <c r="F2303" s="10">
        <v>2156</v>
      </c>
      <c r="H2303" s="10" t="s">
        <v>33</v>
      </c>
      <c r="J2303" s="10" t="s">
        <v>476</v>
      </c>
      <c r="K2303" s="10">
        <v>0</v>
      </c>
      <c r="L2303" s="10">
        <v>1</v>
      </c>
      <c r="M2303" s="10" t="s">
        <v>33</v>
      </c>
      <c r="N2303" s="10">
        <v>1</v>
      </c>
      <c r="T2303" s="10">
        <v>1.3416407864998738</v>
      </c>
      <c r="W2303" s="10">
        <v>0.3889087296526012</v>
      </c>
      <c r="X2303" s="10" t="s">
        <v>35</v>
      </c>
      <c r="Y2303" s="10">
        <v>0.14142135623730953</v>
      </c>
      <c r="AB2303" s="10">
        <v>0.22768838354206836</v>
      </c>
      <c r="AC2303" s="10">
        <v>0.03</v>
      </c>
      <c r="AD2303" s="10">
        <v>0</v>
      </c>
      <c r="AE2303" s="10">
        <v>0</v>
      </c>
      <c r="AH2303" s="10">
        <v>1</v>
      </c>
      <c r="AJ2303" s="10">
        <v>1</v>
      </c>
      <c r="AK2303" s="10">
        <v>1</v>
      </c>
      <c r="AL2303" s="10">
        <v>1.3416407864998738</v>
      </c>
      <c r="AM2303" s="10">
        <v>0.3889087296526012</v>
      </c>
      <c r="AN2303" s="10">
        <v>0.03</v>
      </c>
      <c r="AO2303" s="10">
        <v>0</v>
      </c>
      <c r="AQ2303" s="10">
        <v>11.833430000418023</v>
      </c>
      <c r="AR2303" s="10">
        <v>81.950387424683939</v>
      </c>
      <c r="AS2303" s="10">
        <v>99.108860925290074</v>
      </c>
      <c r="AT2303" s="10">
        <v>278.08560500982355</v>
      </c>
      <c r="AU2303" s="10">
        <v>2.5968483914083951</v>
      </c>
      <c r="AV2303" s="10">
        <v>1417.1304778290905</v>
      </c>
      <c r="AW2303" s="10">
        <v>1697.8129312303224</v>
      </c>
      <c r="AX2303" s="10">
        <v>3.5761210337486656E-9</v>
      </c>
      <c r="AY2303" s="10">
        <v>33.594503250669973</v>
      </c>
      <c r="AZ2303" s="10" t="s">
        <v>33</v>
      </c>
      <c r="BA2303" s="10">
        <v>2312</v>
      </c>
      <c r="BB2303" s="10" t="s">
        <v>33</v>
      </c>
      <c r="BC2303" s="10">
        <v>2156</v>
      </c>
      <c r="BE2303" s="10" t="s">
        <v>33</v>
      </c>
      <c r="BF2303" s="10" t="s">
        <v>33</v>
      </c>
      <c r="BG2303" s="10" t="s">
        <v>33</v>
      </c>
      <c r="BH2303" s="13" t="s">
        <v>33</v>
      </c>
      <c r="BI2303" s="10" t="s">
        <v>33</v>
      </c>
      <c r="BJ2303" s="10" t="s">
        <v>33</v>
      </c>
      <c r="BL2303" s="10" t="s">
        <v>33</v>
      </c>
      <c r="BM2303" s="10" t="s">
        <v>33</v>
      </c>
      <c r="BP2303" s="10" t="s">
        <v>33</v>
      </c>
      <c r="BQ2303" s="10">
        <v>0</v>
      </c>
      <c r="BR2303" s="10" t="s">
        <v>476</v>
      </c>
      <c r="BS2303" s="11">
        <v>99.108860925290074</v>
      </c>
      <c r="BT2303" s="11">
        <v>1697.8129312303224</v>
      </c>
      <c r="BU2303" s="10">
        <v>2303</v>
      </c>
    </row>
    <row r="2304" spans="1:73" s="10" customFormat="1" x14ac:dyDescent="0.45">
      <c r="A2304" s="10" t="s">
        <v>33</v>
      </c>
      <c r="D2304" s="10" t="s">
        <v>33</v>
      </c>
      <c r="E2304" s="10">
        <v>2303</v>
      </c>
      <c r="F2304" s="10">
        <v>2514</v>
      </c>
      <c r="H2304" s="10">
        <v>635</v>
      </c>
      <c r="J2304" s="10" t="s">
        <v>33</v>
      </c>
      <c r="K2304" s="10" t="s">
        <v>495</v>
      </c>
      <c r="L2304" s="10" t="s">
        <v>33</v>
      </c>
      <c r="M2304" s="10">
        <v>0.54772255750516607</v>
      </c>
      <c r="N2304" s="10">
        <v>0.54772255750516607</v>
      </c>
      <c r="T2304" s="10">
        <v>0</v>
      </c>
      <c r="W2304" s="10">
        <v>0</v>
      </c>
      <c r="X2304" s="10">
        <v>0</v>
      </c>
      <c r="Y2304" s="10">
        <v>0</v>
      </c>
      <c r="AB2304" s="10">
        <v>0</v>
      </c>
      <c r="AC2304" s="10">
        <v>0</v>
      </c>
      <c r="AD2304" s="10">
        <v>0</v>
      </c>
      <c r="AE2304" s="10">
        <v>0</v>
      </c>
      <c r="AH2304" s="10">
        <v>1</v>
      </c>
      <c r="AJ2304" s="10" t="s">
        <v>33</v>
      </c>
      <c r="AK2304" s="10">
        <v>0.54772255750516607</v>
      </c>
      <c r="AL2304" s="10">
        <v>0</v>
      </c>
      <c r="AM2304" s="10">
        <v>0</v>
      </c>
      <c r="AN2304" s="10">
        <v>0</v>
      </c>
      <c r="AO2304" s="10">
        <v>0</v>
      </c>
      <c r="AQ2304" s="10">
        <v>1.2679424923216052</v>
      </c>
      <c r="AR2304" s="10">
        <v>35.444463525481851</v>
      </c>
      <c r="AS2304" s="10">
        <v>37.282980139348176</v>
      </c>
      <c r="AT2304" s="10">
        <v>29.796648569557721</v>
      </c>
      <c r="AU2304" s="10">
        <v>0.63354430724403898</v>
      </c>
      <c r="AV2304" s="10">
        <v>605.69497617793729</v>
      </c>
      <c r="AW2304" s="10">
        <v>636.1251690547391</v>
      </c>
      <c r="AX2304" s="10" t="s">
        <v>33</v>
      </c>
      <c r="AY2304" s="10" t="s">
        <v>33</v>
      </c>
      <c r="AZ2304" s="10" t="s">
        <v>33</v>
      </c>
      <c r="BA2304" s="10" t="s">
        <v>33</v>
      </c>
      <c r="BB2304" s="10">
        <v>2303</v>
      </c>
      <c r="BC2304" s="10">
        <v>2514</v>
      </c>
      <c r="BE2304" s="10" t="s">
        <v>476</v>
      </c>
      <c r="BF2304" s="10" t="s">
        <v>495</v>
      </c>
      <c r="BG2304" s="10">
        <v>1.3332844947715677E-7</v>
      </c>
      <c r="BH2304" s="13">
        <v>458.58200721472292</v>
      </c>
      <c r="BI2304" s="10">
        <v>284</v>
      </c>
      <c r="BJ2304" s="10" t="s">
        <v>33</v>
      </c>
      <c r="BL2304" s="10" t="s">
        <v>33</v>
      </c>
      <c r="BM2304" s="10" t="s">
        <v>33</v>
      </c>
      <c r="BP2304" s="10" t="s">
        <v>33</v>
      </c>
      <c r="BQ2304" s="10" t="s">
        <v>33</v>
      </c>
      <c r="BR2304" s="10" t="s">
        <v>33</v>
      </c>
      <c r="BS2304" s="11" t="s">
        <v>33</v>
      </c>
      <c r="BT2304" s="11" t="s">
        <v>33</v>
      </c>
      <c r="BU2304" s="10">
        <v>2304</v>
      </c>
    </row>
    <row r="2305" spans="1:73" s="10" customFormat="1" x14ac:dyDescent="0.45">
      <c r="A2305" s="10" t="s">
        <v>33</v>
      </c>
      <c r="D2305" s="10" t="s">
        <v>33</v>
      </c>
      <c r="E2305" s="10">
        <v>2303</v>
      </c>
      <c r="F2305" s="10">
        <v>2520</v>
      </c>
      <c r="H2305" s="10">
        <v>636</v>
      </c>
      <c r="J2305" s="10" t="s">
        <v>33</v>
      </c>
      <c r="K2305" s="10" t="s">
        <v>496</v>
      </c>
      <c r="L2305" s="10" t="s">
        <v>33</v>
      </c>
      <c r="M2305" s="10">
        <v>0.14142135623730953</v>
      </c>
      <c r="N2305" s="10">
        <v>0.14142135623730953</v>
      </c>
      <c r="T2305" s="10">
        <v>0</v>
      </c>
      <c r="W2305" s="10">
        <v>0</v>
      </c>
      <c r="X2305" s="10">
        <v>0</v>
      </c>
      <c r="Y2305" s="10">
        <v>0</v>
      </c>
      <c r="AB2305" s="10">
        <v>0</v>
      </c>
      <c r="AC2305" s="10">
        <v>0</v>
      </c>
      <c r="AD2305" s="10">
        <v>0</v>
      </c>
      <c r="AE2305" s="10">
        <v>0</v>
      </c>
      <c r="AH2305" s="10">
        <v>1</v>
      </c>
      <c r="AJ2305" s="10" t="s">
        <v>33</v>
      </c>
      <c r="AK2305" s="10">
        <v>0.14142135623730953</v>
      </c>
      <c r="AL2305" s="10">
        <v>0</v>
      </c>
      <c r="AM2305" s="10">
        <v>0</v>
      </c>
      <c r="AN2305" s="10">
        <v>0</v>
      </c>
      <c r="AO2305" s="10">
        <v>0</v>
      </c>
      <c r="AQ2305" s="10">
        <v>0.77835305368557628</v>
      </c>
      <c r="AR2305" s="10">
        <v>23.370379881462309</v>
      </c>
      <c r="AS2305" s="10">
        <v>24.498991809306396</v>
      </c>
      <c r="AT2305" s="10">
        <v>18.291296761611044</v>
      </c>
      <c r="AU2305" s="10">
        <v>0.51265717638081443</v>
      </c>
      <c r="AV2305" s="10">
        <v>398.78095254606211</v>
      </c>
      <c r="AW2305" s="10">
        <v>417.58490648405399</v>
      </c>
      <c r="AX2305" s="10" t="s">
        <v>33</v>
      </c>
      <c r="AY2305" s="10" t="s">
        <v>33</v>
      </c>
      <c r="AZ2305" s="10" t="s">
        <v>33</v>
      </c>
      <c r="BA2305" s="10" t="s">
        <v>33</v>
      </c>
      <c r="BB2305" s="10">
        <v>2303</v>
      </c>
      <c r="BC2305" s="10">
        <v>2520</v>
      </c>
      <c r="BE2305" s="10" t="s">
        <v>476</v>
      </c>
      <c r="BF2305" s="10" t="s">
        <v>3378</v>
      </c>
      <c r="BG2305" s="10">
        <v>8.7611359914896878E-8</v>
      </c>
      <c r="BH2305" s="13">
        <v>301.10980430031617</v>
      </c>
      <c r="BI2305" s="10">
        <v>285</v>
      </c>
      <c r="BJ2305" s="10" t="s">
        <v>33</v>
      </c>
      <c r="BL2305" s="10" t="s">
        <v>33</v>
      </c>
      <c r="BM2305" s="10" t="s">
        <v>33</v>
      </c>
      <c r="BP2305" s="10" t="s">
        <v>33</v>
      </c>
      <c r="BQ2305" s="10" t="s">
        <v>33</v>
      </c>
      <c r="BR2305" s="10" t="s">
        <v>33</v>
      </c>
      <c r="BS2305" s="11" t="s">
        <v>33</v>
      </c>
      <c r="BT2305" s="11" t="s">
        <v>33</v>
      </c>
      <c r="BU2305" s="10">
        <v>2305</v>
      </c>
    </row>
    <row r="2306" spans="1:73" s="10" customFormat="1" x14ac:dyDescent="0.45">
      <c r="A2306" s="10" t="s">
        <v>33</v>
      </c>
      <c r="D2306" s="10" t="s">
        <v>33</v>
      </c>
      <c r="E2306" s="10">
        <v>2303</v>
      </c>
      <c r="F2306" s="10">
        <v>2456</v>
      </c>
      <c r="H2306" s="10">
        <v>625</v>
      </c>
      <c r="J2306" s="10" t="s">
        <v>33</v>
      </c>
      <c r="K2306" s="10" t="s">
        <v>139</v>
      </c>
      <c r="L2306" s="10" t="s">
        <v>33</v>
      </c>
      <c r="M2306" s="10">
        <v>3.1112698372208095E-2</v>
      </c>
      <c r="N2306" s="10">
        <v>3.1112698372208095E-2</v>
      </c>
      <c r="T2306" s="10">
        <v>0</v>
      </c>
      <c r="W2306" s="10">
        <v>0</v>
      </c>
      <c r="X2306" s="10">
        <v>0</v>
      </c>
      <c r="Y2306" s="10">
        <v>0</v>
      </c>
      <c r="AB2306" s="10">
        <v>0</v>
      </c>
      <c r="AC2306" s="10">
        <v>0</v>
      </c>
      <c r="AD2306" s="10">
        <v>0</v>
      </c>
      <c r="AE2306" s="10">
        <v>0</v>
      </c>
      <c r="AH2306" s="10">
        <v>1</v>
      </c>
      <c r="AJ2306" s="10" t="s">
        <v>33</v>
      </c>
      <c r="AK2306" s="10">
        <v>3.1112698372208095E-2</v>
      </c>
      <c r="AL2306" s="10">
        <v>0</v>
      </c>
      <c r="AM2306" s="10">
        <v>0</v>
      </c>
      <c r="AN2306" s="10">
        <v>0</v>
      </c>
      <c r="AO2306" s="10">
        <v>0</v>
      </c>
      <c r="AQ2306" s="10">
        <v>1.2049896265113656E-2</v>
      </c>
      <c r="AR2306" s="10">
        <v>0.15684791485370356</v>
      </c>
      <c r="AS2306" s="10">
        <v>0.17432026443811835</v>
      </c>
      <c r="AT2306" s="10">
        <v>0.2831725622301709</v>
      </c>
      <c r="AU2306" s="10">
        <v>1.2269847920817929E-2</v>
      </c>
      <c r="AV2306" s="10">
        <v>1.4884678585957078</v>
      </c>
      <c r="AW2306" s="10">
        <v>1.7839102687466966</v>
      </c>
      <c r="AX2306" s="10" t="s">
        <v>33</v>
      </c>
      <c r="AY2306" s="10" t="s">
        <v>33</v>
      </c>
      <c r="AZ2306" s="10" t="s">
        <v>33</v>
      </c>
      <c r="BA2306" s="10" t="s">
        <v>33</v>
      </c>
      <c r="BB2306" s="10">
        <v>2303</v>
      </c>
      <c r="BC2306" s="10">
        <v>2456</v>
      </c>
      <c r="BE2306" s="10" t="s">
        <v>476</v>
      </c>
      <c r="BF2306" s="10" t="s">
        <v>3379</v>
      </c>
      <c r="BG2306" s="10">
        <v>6.2339036426578459E-10</v>
      </c>
      <c r="BH2306" s="13">
        <v>1.26299642756121</v>
      </c>
      <c r="BI2306" s="10">
        <v>286</v>
      </c>
      <c r="BJ2306" s="10" t="s">
        <v>33</v>
      </c>
      <c r="BL2306" s="10" t="s">
        <v>33</v>
      </c>
      <c r="BM2306" s="10" t="s">
        <v>33</v>
      </c>
      <c r="BP2306" s="10" t="s">
        <v>33</v>
      </c>
      <c r="BQ2306" s="10" t="s">
        <v>33</v>
      </c>
      <c r="BR2306" s="10" t="s">
        <v>33</v>
      </c>
      <c r="BS2306" s="11" t="s">
        <v>33</v>
      </c>
      <c r="BT2306" s="11" t="s">
        <v>33</v>
      </c>
      <c r="BU2306" s="10">
        <v>2306</v>
      </c>
    </row>
    <row r="2307" spans="1:73" s="10" customFormat="1" x14ac:dyDescent="0.45">
      <c r="A2307" s="10" t="s">
        <v>33</v>
      </c>
      <c r="D2307" s="10" t="s">
        <v>33</v>
      </c>
      <c r="E2307" s="10">
        <v>2303</v>
      </c>
      <c r="F2307" s="10">
        <v>2525</v>
      </c>
      <c r="H2307" s="10">
        <v>637</v>
      </c>
      <c r="J2307" s="10" t="s">
        <v>33</v>
      </c>
      <c r="K2307" s="10" t="s">
        <v>1790</v>
      </c>
      <c r="L2307" s="10" t="s">
        <v>33</v>
      </c>
      <c r="M2307" s="10">
        <v>0.1224744871391589</v>
      </c>
      <c r="N2307" s="10">
        <v>0.1224744871391589</v>
      </c>
      <c r="T2307" s="10">
        <v>0</v>
      </c>
      <c r="W2307" s="10">
        <v>0</v>
      </c>
      <c r="X2307" s="10">
        <v>0</v>
      </c>
      <c r="Y2307" s="10">
        <v>0</v>
      </c>
      <c r="AB2307" s="10">
        <v>0</v>
      </c>
      <c r="AC2307" s="10">
        <v>0</v>
      </c>
      <c r="AD2307" s="10">
        <v>0</v>
      </c>
      <c r="AE2307" s="10">
        <v>0</v>
      </c>
      <c r="AH2307" s="10">
        <v>1</v>
      </c>
      <c r="AJ2307" s="10" t="s">
        <v>33</v>
      </c>
      <c r="AK2307" s="10">
        <v>0.1224744871391589</v>
      </c>
      <c r="AL2307" s="10">
        <v>0</v>
      </c>
      <c r="AM2307" s="10">
        <v>0</v>
      </c>
      <c r="AN2307" s="10">
        <v>0</v>
      </c>
      <c r="AO2307" s="10">
        <v>0</v>
      </c>
      <c r="AQ2307" s="10">
        <v>5.6815684389745149</v>
      </c>
      <c r="AR2307" s="10">
        <v>13.504482036615459</v>
      </c>
      <c r="AS2307" s="10">
        <v>21.742756273128506</v>
      </c>
      <c r="AT2307" s="10">
        <v>133.51685831590109</v>
      </c>
      <c r="AU2307" s="10">
        <v>0.7500312354433406</v>
      </c>
      <c r="AV2307" s="10">
        <v>251.26612393194836</v>
      </c>
      <c r="AW2307" s="10">
        <v>385.53301348329279</v>
      </c>
      <c r="AX2307" s="10" t="s">
        <v>33</v>
      </c>
      <c r="AY2307" s="10" t="s">
        <v>33</v>
      </c>
      <c r="AZ2307" s="10" t="s">
        <v>33</v>
      </c>
      <c r="BA2307" s="10" t="s">
        <v>33</v>
      </c>
      <c r="BB2307" s="10">
        <v>2303</v>
      </c>
      <c r="BC2307" s="10">
        <v>2525</v>
      </c>
      <c r="BE2307" s="10" t="s">
        <v>476</v>
      </c>
      <c r="BF2307" s="10" t="s">
        <v>3380</v>
      </c>
      <c r="BG2307" s="10">
        <v>7.7754728040005594E-8</v>
      </c>
      <c r="BH2307" s="13">
        <v>164.45458850317092</v>
      </c>
      <c r="BI2307" s="10">
        <v>287</v>
      </c>
      <c r="BJ2307" s="10" t="s">
        <v>33</v>
      </c>
      <c r="BL2307" s="10" t="s">
        <v>33</v>
      </c>
      <c r="BM2307" s="10" t="s">
        <v>33</v>
      </c>
      <c r="BP2307" s="10" t="s">
        <v>33</v>
      </c>
      <c r="BQ2307" s="10" t="s">
        <v>33</v>
      </c>
      <c r="BR2307" s="10" t="s">
        <v>33</v>
      </c>
      <c r="BS2307" s="11" t="s">
        <v>33</v>
      </c>
      <c r="BT2307" s="11" t="s">
        <v>33</v>
      </c>
      <c r="BU2307" s="10">
        <v>2307</v>
      </c>
    </row>
    <row r="2308" spans="1:73" s="10" customFormat="1" x14ac:dyDescent="0.45">
      <c r="A2308" s="10" t="s">
        <v>33</v>
      </c>
      <c r="D2308" s="10" t="s">
        <v>33</v>
      </c>
      <c r="E2308" s="10">
        <v>2303</v>
      </c>
      <c r="F2308" s="10">
        <v>2055</v>
      </c>
      <c r="H2308" s="10">
        <v>549</v>
      </c>
      <c r="J2308" s="10" t="s">
        <v>33</v>
      </c>
      <c r="K2308" s="10" t="s">
        <v>711</v>
      </c>
      <c r="L2308" s="10" t="s">
        <v>33</v>
      </c>
      <c r="M2308" s="10">
        <v>0.63686733312362631</v>
      </c>
      <c r="N2308" s="10">
        <v>0.63686733312362631</v>
      </c>
      <c r="T2308" s="10">
        <v>0</v>
      </c>
      <c r="W2308" s="10">
        <v>0</v>
      </c>
      <c r="X2308" s="10">
        <v>0</v>
      </c>
      <c r="Y2308" s="10">
        <v>0</v>
      </c>
      <c r="AB2308" s="10">
        <v>0</v>
      </c>
      <c r="AC2308" s="10">
        <v>0</v>
      </c>
      <c r="AD2308" s="10">
        <v>0</v>
      </c>
      <c r="AE2308" s="10">
        <v>0</v>
      </c>
      <c r="AH2308" s="10">
        <v>1</v>
      </c>
      <c r="AJ2308" s="10" t="s">
        <v>33</v>
      </c>
      <c r="AK2308" s="10">
        <v>0.63686733312362631</v>
      </c>
      <c r="AL2308" s="10">
        <v>0</v>
      </c>
      <c r="AM2308" s="10">
        <v>0</v>
      </c>
      <c r="AN2308" s="10">
        <v>0</v>
      </c>
      <c r="AO2308" s="10">
        <v>0</v>
      </c>
      <c r="AQ2308" s="10">
        <v>0</v>
      </c>
      <c r="AR2308" s="10">
        <v>0</v>
      </c>
      <c r="AS2308" s="10">
        <v>0</v>
      </c>
      <c r="AT2308" s="10">
        <v>0</v>
      </c>
      <c r="AU2308" s="10">
        <v>0</v>
      </c>
      <c r="AV2308" s="10">
        <v>0.63686733312362631</v>
      </c>
      <c r="AW2308" s="10">
        <v>0.63686733312362631</v>
      </c>
      <c r="AX2308" s="10" t="s">
        <v>33</v>
      </c>
      <c r="AY2308" s="10" t="s">
        <v>33</v>
      </c>
      <c r="AZ2308" s="10" t="s">
        <v>33</v>
      </c>
      <c r="BA2308" s="10" t="s">
        <v>33</v>
      </c>
      <c r="BB2308" s="10">
        <v>2303</v>
      </c>
      <c r="BC2308" s="10">
        <v>2055</v>
      </c>
      <c r="BE2308" s="10" t="s">
        <v>476</v>
      </c>
      <c r="BF2308" s="10" t="s">
        <v>3381</v>
      </c>
      <c r="BG2308" s="10">
        <v>0</v>
      </c>
      <c r="BH2308" s="13">
        <v>1.5213966096786729</v>
      </c>
      <c r="BI2308" s="10">
        <v>288</v>
      </c>
      <c r="BJ2308" s="10" t="s">
        <v>33</v>
      </c>
      <c r="BL2308" s="10" t="s">
        <v>33</v>
      </c>
      <c r="BM2308" s="10" t="s">
        <v>33</v>
      </c>
      <c r="BP2308" s="10" t="s">
        <v>33</v>
      </c>
      <c r="BQ2308" s="10" t="s">
        <v>33</v>
      </c>
      <c r="BR2308" s="10" t="s">
        <v>33</v>
      </c>
      <c r="BS2308" s="11" t="s">
        <v>33</v>
      </c>
      <c r="BT2308" s="11" t="s">
        <v>33</v>
      </c>
      <c r="BU2308" s="10">
        <v>2308</v>
      </c>
    </row>
    <row r="2309" spans="1:73" s="10" customFormat="1" x14ac:dyDescent="0.45">
      <c r="A2309" s="10" t="s">
        <v>33</v>
      </c>
      <c r="D2309" s="10" t="s">
        <v>33</v>
      </c>
      <c r="E2309" s="10">
        <v>2303</v>
      </c>
      <c r="F2309" s="10">
        <v>2532</v>
      </c>
      <c r="H2309" s="10">
        <v>638</v>
      </c>
      <c r="J2309" s="10" t="s">
        <v>33</v>
      </c>
      <c r="K2309" s="10" t="s">
        <v>497</v>
      </c>
      <c r="L2309" s="10" t="s">
        <v>33</v>
      </c>
      <c r="M2309" s="10">
        <v>7.0710678118654766E-2</v>
      </c>
      <c r="N2309" s="10">
        <v>7.0710678118654766E-2</v>
      </c>
      <c r="T2309" s="10">
        <v>0</v>
      </c>
      <c r="W2309" s="10">
        <v>0</v>
      </c>
      <c r="X2309" s="10">
        <v>0</v>
      </c>
      <c r="Y2309" s="10">
        <v>0</v>
      </c>
      <c r="AB2309" s="10">
        <v>0</v>
      </c>
      <c r="AC2309" s="10">
        <v>0</v>
      </c>
      <c r="AD2309" s="10">
        <v>0</v>
      </c>
      <c r="AE2309" s="10">
        <v>0</v>
      </c>
      <c r="AH2309" s="10">
        <v>1</v>
      </c>
      <c r="AJ2309" s="10" t="s">
        <v>33</v>
      </c>
      <c r="AK2309" s="10">
        <v>7.0710678118654766E-2</v>
      </c>
      <c r="AL2309" s="10">
        <v>0</v>
      </c>
      <c r="AM2309" s="10">
        <v>0</v>
      </c>
      <c r="AN2309" s="10">
        <v>0</v>
      </c>
      <c r="AO2309" s="10">
        <v>0</v>
      </c>
      <c r="AQ2309" s="10">
        <v>2.5888798045269921</v>
      </c>
      <c r="AR2309" s="10">
        <v>6.0902221482994969</v>
      </c>
      <c r="AS2309" s="10">
        <v>9.8440978648636346</v>
      </c>
      <c r="AT2309" s="10">
        <v>60.838675406384311</v>
      </c>
      <c r="AU2309" s="10">
        <v>0.35218068193551072</v>
      </c>
      <c r="AV2309" s="10">
        <v>112.67463130279923</v>
      </c>
      <c r="AW2309" s="10">
        <v>173.86548739111905</v>
      </c>
      <c r="AX2309" s="10" t="s">
        <v>33</v>
      </c>
      <c r="AY2309" s="10" t="s">
        <v>33</v>
      </c>
      <c r="AZ2309" s="10" t="s">
        <v>33</v>
      </c>
      <c r="BA2309" s="10" t="s">
        <v>33</v>
      </c>
      <c r="BB2309" s="10">
        <v>2303</v>
      </c>
      <c r="BC2309" s="10">
        <v>2532</v>
      </c>
      <c r="BE2309" s="10" t="s">
        <v>476</v>
      </c>
      <c r="BF2309" s="10" t="s">
        <v>497</v>
      </c>
      <c r="BG2309" s="10">
        <v>3.5203685432819169E-8</v>
      </c>
      <c r="BH2309" s="13">
        <v>77.188504150268372</v>
      </c>
      <c r="BI2309" s="10">
        <v>289</v>
      </c>
      <c r="BJ2309" s="10" t="s">
        <v>33</v>
      </c>
      <c r="BL2309" s="10" t="s">
        <v>33</v>
      </c>
      <c r="BM2309" s="10" t="s">
        <v>33</v>
      </c>
      <c r="BP2309" s="10" t="s">
        <v>33</v>
      </c>
      <c r="BQ2309" s="10" t="s">
        <v>33</v>
      </c>
      <c r="BR2309" s="10" t="s">
        <v>33</v>
      </c>
      <c r="BS2309" s="11" t="s">
        <v>33</v>
      </c>
      <c r="BT2309" s="11" t="s">
        <v>33</v>
      </c>
      <c r="BU2309" s="10">
        <v>2309</v>
      </c>
    </row>
    <row r="2310" spans="1:73" s="10" customFormat="1" x14ac:dyDescent="0.45">
      <c r="A2310" s="10" t="s">
        <v>33</v>
      </c>
      <c r="D2310" s="10" t="s">
        <v>33</v>
      </c>
      <c r="E2310" s="10">
        <v>2303</v>
      </c>
      <c r="F2310" s="10">
        <v>2538</v>
      </c>
      <c r="H2310" s="10">
        <v>639</v>
      </c>
      <c r="J2310" s="10" t="s">
        <v>33</v>
      </c>
      <c r="K2310" s="10" t="s">
        <v>498</v>
      </c>
      <c r="L2310" s="10" t="s">
        <v>33</v>
      </c>
      <c r="M2310" s="10">
        <v>3.1622776601683791E-2</v>
      </c>
      <c r="N2310" s="10">
        <v>3.1622776601683791E-2</v>
      </c>
      <c r="T2310" s="10">
        <v>0</v>
      </c>
      <c r="W2310" s="10">
        <v>0</v>
      </c>
      <c r="X2310" s="10">
        <v>0</v>
      </c>
      <c r="Y2310" s="10">
        <v>0</v>
      </c>
      <c r="AB2310" s="10">
        <v>0</v>
      </c>
      <c r="AC2310" s="10">
        <v>0</v>
      </c>
      <c r="AD2310" s="10">
        <v>0</v>
      </c>
      <c r="AE2310" s="10">
        <v>0</v>
      </c>
      <c r="AH2310" s="10">
        <v>1</v>
      </c>
      <c r="AJ2310" s="10" t="s">
        <v>33</v>
      </c>
      <c r="AK2310" s="10">
        <v>3.1622776601683791E-2</v>
      </c>
      <c r="AL2310" s="10">
        <v>0</v>
      </c>
      <c r="AM2310" s="10">
        <v>0</v>
      </c>
      <c r="AN2310" s="10">
        <v>0</v>
      </c>
      <c r="AO2310" s="10">
        <v>0</v>
      </c>
      <c r="AQ2310" s="10">
        <v>9.4065066610096268E-2</v>
      </c>
      <c r="AR2310" s="10">
        <v>2.0017383427802282</v>
      </c>
      <c r="AS2310" s="10">
        <v>2.138132689364868</v>
      </c>
      <c r="AT2310" s="10">
        <v>2.2105290653372625</v>
      </c>
      <c r="AU2310" s="10">
        <v>3.0338863275999259E-2</v>
      </c>
      <c r="AV2310" s="10">
        <v>33.260925158908961</v>
      </c>
      <c r="AW2310" s="10">
        <v>35.501793087522223</v>
      </c>
      <c r="AX2310" s="10" t="s">
        <v>33</v>
      </c>
      <c r="AY2310" s="10" t="s">
        <v>33</v>
      </c>
      <c r="AZ2310" s="10" t="s">
        <v>33</v>
      </c>
      <c r="BA2310" s="10" t="s">
        <v>33</v>
      </c>
      <c r="BB2310" s="10">
        <v>2303</v>
      </c>
      <c r="BC2310" s="10">
        <v>2538</v>
      </c>
      <c r="BE2310" s="10" t="s">
        <v>476</v>
      </c>
      <c r="BF2310" s="10" t="s">
        <v>498</v>
      </c>
      <c r="BG2310" s="10">
        <v>7.6462212833833068E-9</v>
      </c>
      <c r="BH2310" s="13">
        <v>25.041019017245425</v>
      </c>
      <c r="BI2310" s="10">
        <v>290</v>
      </c>
      <c r="BJ2310" s="10" t="s">
        <v>33</v>
      </c>
      <c r="BL2310" s="10" t="s">
        <v>33</v>
      </c>
      <c r="BM2310" s="10" t="s">
        <v>33</v>
      </c>
      <c r="BP2310" s="10" t="s">
        <v>33</v>
      </c>
      <c r="BQ2310" s="10" t="s">
        <v>33</v>
      </c>
      <c r="BR2310" s="10" t="s">
        <v>33</v>
      </c>
      <c r="BS2310" s="11" t="s">
        <v>33</v>
      </c>
      <c r="BT2310" s="11" t="s">
        <v>33</v>
      </c>
      <c r="BU2310" s="10">
        <v>2310</v>
      </c>
    </row>
    <row r="2311" spans="1:73" s="10" customFormat="1" x14ac:dyDescent="0.45">
      <c r="A2311" s="10" t="s">
        <v>33</v>
      </c>
      <c r="D2311" s="10" t="s">
        <v>33</v>
      </c>
      <c r="E2311" s="10">
        <v>2303</v>
      </c>
      <c r="F2311" s="10">
        <v>2546</v>
      </c>
      <c r="H2311" s="10">
        <v>640</v>
      </c>
      <c r="J2311" s="10" t="s">
        <v>33</v>
      </c>
      <c r="K2311" s="10" t="s">
        <v>499</v>
      </c>
      <c r="L2311" s="10" t="s">
        <v>33</v>
      </c>
      <c r="M2311" s="10">
        <v>2.8284271247461901E-2</v>
      </c>
      <c r="N2311" s="10">
        <v>2.8284271247461901E-2</v>
      </c>
      <c r="T2311" s="10">
        <v>0</v>
      </c>
      <c r="W2311" s="10">
        <v>0</v>
      </c>
      <c r="X2311" s="10">
        <v>0</v>
      </c>
      <c r="Y2311" s="10">
        <v>0</v>
      </c>
      <c r="AB2311" s="10">
        <v>0</v>
      </c>
      <c r="AC2311" s="10">
        <v>0</v>
      </c>
      <c r="AD2311" s="10">
        <v>0</v>
      </c>
      <c r="AE2311" s="10">
        <v>0</v>
      </c>
      <c r="AH2311" s="10">
        <v>1</v>
      </c>
      <c r="AJ2311" s="10" t="s">
        <v>33</v>
      </c>
      <c r="AK2311" s="10">
        <v>2.8284271247461901E-2</v>
      </c>
      <c r="AL2311" s="10">
        <v>0</v>
      </c>
      <c r="AM2311" s="10">
        <v>0</v>
      </c>
      <c r="AN2311" s="10">
        <v>0</v>
      </c>
      <c r="AO2311" s="10">
        <v>0</v>
      </c>
      <c r="AQ2311" s="10">
        <v>6.8930461534249948E-2</v>
      </c>
      <c r="AR2311" s="10">
        <v>0.96334484553826927</v>
      </c>
      <c r="AS2311" s="10">
        <v>1.0632940147629317</v>
      </c>
      <c r="AT2311" s="10">
        <v>1.6198658460548738</v>
      </c>
      <c r="AU2311" s="10">
        <v>7.8137895665804716E-2</v>
      </c>
      <c r="AV2311" s="10">
        <v>13.327533519715239</v>
      </c>
      <c r="AW2311" s="10">
        <v>15.025537261435918</v>
      </c>
      <c r="AX2311" s="10" t="s">
        <v>33</v>
      </c>
      <c r="AY2311" s="10" t="s">
        <v>33</v>
      </c>
      <c r="AZ2311" s="10" t="s">
        <v>33</v>
      </c>
      <c r="BA2311" s="10" t="s">
        <v>33</v>
      </c>
      <c r="BB2311" s="10">
        <v>2303</v>
      </c>
      <c r="BC2311" s="10">
        <v>2546</v>
      </c>
      <c r="BE2311" s="10" t="s">
        <v>476</v>
      </c>
      <c r="BF2311" s="10" t="s">
        <v>499</v>
      </c>
      <c r="BG2311" s="10">
        <v>3.8024680912527844E-9</v>
      </c>
      <c r="BH2311" s="13">
        <v>9.9168446268902102</v>
      </c>
      <c r="BI2311" s="10">
        <v>291</v>
      </c>
      <c r="BJ2311" s="10" t="s">
        <v>33</v>
      </c>
      <c r="BL2311" s="10" t="s">
        <v>33</v>
      </c>
      <c r="BM2311" s="10" t="s">
        <v>33</v>
      </c>
      <c r="BP2311" s="10" t="s">
        <v>33</v>
      </c>
      <c r="BQ2311" s="10" t="s">
        <v>33</v>
      </c>
      <c r="BR2311" s="10" t="s">
        <v>33</v>
      </c>
      <c r="BS2311" s="11" t="s">
        <v>33</v>
      </c>
      <c r="BT2311" s="11" t="s">
        <v>33</v>
      </c>
      <c r="BU2311" s="10">
        <v>2311</v>
      </c>
    </row>
    <row r="2312" spans="1:73" s="10" customFormat="1" x14ac:dyDescent="0.45">
      <c r="A2312" s="10">
        <v>597</v>
      </c>
      <c r="D2312" s="10">
        <v>2321</v>
      </c>
      <c r="E2312" s="10" t="s">
        <v>33</v>
      </c>
      <c r="F2312" s="10">
        <v>2157</v>
      </c>
      <c r="H2312" s="10" t="s">
        <v>33</v>
      </c>
      <c r="J2312" s="10" t="s">
        <v>477</v>
      </c>
      <c r="K2312" s="10">
        <v>0</v>
      </c>
      <c r="L2312" s="10">
        <v>1</v>
      </c>
      <c r="M2312" s="10" t="s">
        <v>33</v>
      </c>
      <c r="N2312" s="10">
        <v>1</v>
      </c>
      <c r="T2312" s="10">
        <v>1.1401754250991381</v>
      </c>
      <c r="W2312" s="10">
        <v>0.33680483963268698</v>
      </c>
      <c r="X2312" s="10" t="s">
        <v>35</v>
      </c>
      <c r="Y2312" s="10">
        <v>0.1224744871391589</v>
      </c>
      <c r="AB2312" s="10">
        <v>0.19718392429404585</v>
      </c>
      <c r="AC2312" s="10">
        <v>2.5000000000000001E-2</v>
      </c>
      <c r="AD2312" s="10">
        <v>0</v>
      </c>
      <c r="AE2312" s="10">
        <v>0</v>
      </c>
      <c r="AH2312" s="10">
        <v>1</v>
      </c>
      <c r="AJ2312" s="10">
        <v>1</v>
      </c>
      <c r="AK2312" s="10">
        <v>1</v>
      </c>
      <c r="AL2312" s="10">
        <v>1.1401754250991381</v>
      </c>
      <c r="AM2312" s="10">
        <v>0.33680483963268698</v>
      </c>
      <c r="AN2312" s="10">
        <v>2.5000000000000001E-2</v>
      </c>
      <c r="AO2312" s="10">
        <v>0</v>
      </c>
      <c r="AQ2312" s="10">
        <v>5.3643481106857589</v>
      </c>
      <c r="AR2312" s="10">
        <v>32.31721564393272</v>
      </c>
      <c r="AS2312" s="10">
        <v>40.09552040442707</v>
      </c>
      <c r="AT2312" s="10">
        <v>126.06218060111533</v>
      </c>
      <c r="AU2312" s="10">
        <v>2.1838533332823835</v>
      </c>
      <c r="AV2312" s="10">
        <v>509.00578936241192</v>
      </c>
      <c r="AW2312" s="10">
        <v>637.25182329680956</v>
      </c>
      <c r="AX2312" s="10">
        <v>1.4900504307286108E-9</v>
      </c>
      <c r="AY2312" s="10">
        <v>14.623661265852348</v>
      </c>
      <c r="AZ2312" s="10" t="s">
        <v>33</v>
      </c>
      <c r="BA2312" s="10">
        <v>2321</v>
      </c>
      <c r="BB2312" s="10" t="s">
        <v>33</v>
      </c>
      <c r="BC2312" s="10">
        <v>2157</v>
      </c>
      <c r="BE2312" s="10" t="s">
        <v>33</v>
      </c>
      <c r="BF2312" s="10" t="s">
        <v>33</v>
      </c>
      <c r="BG2312" s="10" t="s">
        <v>33</v>
      </c>
      <c r="BH2312" s="13" t="s">
        <v>33</v>
      </c>
      <c r="BI2312" s="10" t="s">
        <v>33</v>
      </c>
      <c r="BJ2312" s="10" t="s">
        <v>33</v>
      </c>
      <c r="BL2312" s="10" t="s">
        <v>33</v>
      </c>
      <c r="BM2312" s="10" t="s">
        <v>33</v>
      </c>
      <c r="BP2312" s="10" t="s">
        <v>33</v>
      </c>
      <c r="BQ2312" s="10">
        <v>0</v>
      </c>
      <c r="BR2312" s="10" t="s">
        <v>477</v>
      </c>
      <c r="BS2312" s="11">
        <v>40.09552040442707</v>
      </c>
      <c r="BT2312" s="11">
        <v>637.25182329680956</v>
      </c>
      <c r="BU2312" s="10">
        <v>2312</v>
      </c>
    </row>
    <row r="2313" spans="1:73" s="10" customFormat="1" x14ac:dyDescent="0.45">
      <c r="A2313" s="10" t="s">
        <v>33</v>
      </c>
      <c r="D2313" s="10" t="s">
        <v>33</v>
      </c>
      <c r="E2313" s="10">
        <v>2312</v>
      </c>
      <c r="F2313" s="10">
        <v>2552</v>
      </c>
      <c r="H2313" s="10">
        <v>641</v>
      </c>
      <c r="J2313" s="10" t="s">
        <v>33</v>
      </c>
      <c r="K2313" s="10" t="s">
        <v>500</v>
      </c>
      <c r="L2313" s="10" t="s">
        <v>33</v>
      </c>
      <c r="M2313" s="10">
        <v>0.54772255750516607</v>
      </c>
      <c r="N2313" s="10">
        <v>0.54772255750516607</v>
      </c>
      <c r="T2313" s="10">
        <v>0</v>
      </c>
      <c r="W2313" s="10">
        <v>0</v>
      </c>
      <c r="X2313" s="10">
        <v>0</v>
      </c>
      <c r="Y2313" s="10">
        <v>0</v>
      </c>
      <c r="AB2313" s="10">
        <v>0</v>
      </c>
      <c r="AC2313" s="10">
        <v>0</v>
      </c>
      <c r="AD2313" s="10">
        <v>0</v>
      </c>
      <c r="AE2313" s="10">
        <v>0</v>
      </c>
      <c r="AH2313" s="10">
        <v>1</v>
      </c>
      <c r="AJ2313" s="10" t="s">
        <v>33</v>
      </c>
      <c r="AK2313" s="10">
        <v>0.54772255750516607</v>
      </c>
      <c r="AL2313" s="10">
        <v>0</v>
      </c>
      <c r="AM2313" s="10">
        <v>0</v>
      </c>
      <c r="AN2313" s="10">
        <v>0</v>
      </c>
      <c r="AO2313" s="10">
        <v>0</v>
      </c>
      <c r="AQ2313" s="10">
        <v>2.8762364247785035</v>
      </c>
      <c r="AR2313" s="10">
        <v>25.672080940681987</v>
      </c>
      <c r="AS2313" s="10">
        <v>29.842623756610816</v>
      </c>
      <c r="AT2313" s="10">
        <v>67.591555982294835</v>
      </c>
      <c r="AU2313" s="10">
        <v>0.82020221243261615</v>
      </c>
      <c r="AV2313" s="10">
        <v>421.46080911611028</v>
      </c>
      <c r="AW2313" s="10">
        <v>489.87256731083772</v>
      </c>
      <c r="AX2313" s="10" t="s">
        <v>33</v>
      </c>
      <c r="AY2313" s="10" t="s">
        <v>33</v>
      </c>
      <c r="AZ2313" s="10" t="s">
        <v>33</v>
      </c>
      <c r="BA2313" s="10" t="s">
        <v>33</v>
      </c>
      <c r="BB2313" s="10">
        <v>2312</v>
      </c>
      <c r="BC2313" s="10">
        <v>2552</v>
      </c>
      <c r="BE2313" s="10" t="s">
        <v>477</v>
      </c>
      <c r="BF2313" s="10" t="s">
        <v>500</v>
      </c>
      <c r="BG2313" s="10">
        <v>4.446701438260982E-8</v>
      </c>
      <c r="BH2313" s="13">
        <v>179.95219488342934</v>
      </c>
      <c r="BI2313" s="10">
        <v>293</v>
      </c>
      <c r="BJ2313" s="10" t="s">
        <v>33</v>
      </c>
      <c r="BL2313" s="10" t="s">
        <v>33</v>
      </c>
      <c r="BM2313" s="10" t="s">
        <v>33</v>
      </c>
      <c r="BP2313" s="10" t="s">
        <v>33</v>
      </c>
      <c r="BQ2313" s="10" t="s">
        <v>33</v>
      </c>
      <c r="BR2313" s="10" t="s">
        <v>33</v>
      </c>
      <c r="BS2313" s="11" t="s">
        <v>33</v>
      </c>
      <c r="BT2313" s="11" t="s">
        <v>33</v>
      </c>
      <c r="BU2313" s="10">
        <v>2313</v>
      </c>
    </row>
    <row r="2314" spans="1:73" s="10" customFormat="1" x14ac:dyDescent="0.45">
      <c r="A2314" s="10" t="s">
        <v>33</v>
      </c>
      <c r="D2314" s="10" t="s">
        <v>33</v>
      </c>
      <c r="E2314" s="10">
        <v>2312</v>
      </c>
      <c r="F2314" s="10">
        <v>2561</v>
      </c>
      <c r="H2314" s="10">
        <v>642</v>
      </c>
      <c r="J2314" s="10" t="s">
        <v>33</v>
      </c>
      <c r="K2314" s="10" t="s">
        <v>348</v>
      </c>
      <c r="L2314" s="10" t="s">
        <v>33</v>
      </c>
      <c r="M2314" s="10">
        <v>0.2449489742783178</v>
      </c>
      <c r="N2314" s="10">
        <v>0.2449489742783178</v>
      </c>
      <c r="T2314" s="10">
        <v>0</v>
      </c>
      <c r="W2314" s="10">
        <v>0</v>
      </c>
      <c r="X2314" s="10">
        <v>0</v>
      </c>
      <c r="Y2314" s="10">
        <v>0</v>
      </c>
      <c r="AB2314" s="10">
        <v>0</v>
      </c>
      <c r="AC2314" s="10">
        <v>0</v>
      </c>
      <c r="AD2314" s="10">
        <v>0</v>
      </c>
      <c r="AE2314" s="10">
        <v>0</v>
      </c>
      <c r="AH2314" s="10">
        <v>1</v>
      </c>
      <c r="AJ2314" s="10" t="s">
        <v>33</v>
      </c>
      <c r="AK2314" s="10">
        <v>0.2449489742783178</v>
      </c>
      <c r="AL2314" s="10">
        <v>0</v>
      </c>
      <c r="AM2314" s="10">
        <v>0</v>
      </c>
      <c r="AN2314" s="10">
        <v>0</v>
      </c>
      <c r="AO2314" s="10">
        <v>0</v>
      </c>
      <c r="AQ2314" s="10">
        <v>0.54119949451493532</v>
      </c>
      <c r="AR2314" s="10">
        <v>2.4710233801045978</v>
      </c>
      <c r="AS2314" s="10">
        <v>3.2557626471512542</v>
      </c>
      <c r="AT2314" s="10">
        <v>12.71818812110098</v>
      </c>
      <c r="AU2314" s="10">
        <v>0.1354786244862218</v>
      </c>
      <c r="AV2314" s="10">
        <v>24.86079115665019</v>
      </c>
      <c r="AW2314" s="10">
        <v>37.714457902237392</v>
      </c>
      <c r="AX2314" s="10" t="s">
        <v>33</v>
      </c>
      <c r="AY2314" s="10" t="s">
        <v>33</v>
      </c>
      <c r="AZ2314" s="10" t="s">
        <v>33</v>
      </c>
      <c r="BA2314" s="10" t="s">
        <v>33</v>
      </c>
      <c r="BB2314" s="10">
        <v>2312</v>
      </c>
      <c r="BC2314" s="10">
        <v>2561</v>
      </c>
      <c r="BE2314" s="10" t="s">
        <v>477</v>
      </c>
      <c r="BF2314" s="10" t="s">
        <v>3382</v>
      </c>
      <c r="BG2314" s="10">
        <v>4.851250534737848E-9</v>
      </c>
      <c r="BH2314" s="13">
        <v>9.9793610532812362</v>
      </c>
      <c r="BI2314" s="10">
        <v>294</v>
      </c>
      <c r="BJ2314" s="10" t="s">
        <v>33</v>
      </c>
      <c r="BL2314" s="10" t="s">
        <v>33</v>
      </c>
      <c r="BM2314" s="10" t="s">
        <v>33</v>
      </c>
      <c r="BP2314" s="10" t="s">
        <v>33</v>
      </c>
      <c r="BQ2314" s="10" t="s">
        <v>33</v>
      </c>
      <c r="BR2314" s="10" t="s">
        <v>33</v>
      </c>
      <c r="BS2314" s="11" t="s">
        <v>33</v>
      </c>
      <c r="BT2314" s="11" t="s">
        <v>33</v>
      </c>
      <c r="BU2314" s="10">
        <v>2314</v>
      </c>
    </row>
    <row r="2315" spans="1:73" s="10" customFormat="1" x14ac:dyDescent="0.45">
      <c r="A2315" s="10" t="s">
        <v>33</v>
      </c>
      <c r="D2315" s="10" t="s">
        <v>33</v>
      </c>
      <c r="E2315" s="10">
        <v>2312</v>
      </c>
      <c r="F2315" s="10">
        <v>2568</v>
      </c>
      <c r="H2315" s="10">
        <v>643</v>
      </c>
      <c r="J2315" s="10" t="s">
        <v>33</v>
      </c>
      <c r="K2315" s="10" t="s">
        <v>501</v>
      </c>
      <c r="L2315" s="10" t="s">
        <v>33</v>
      </c>
      <c r="M2315" s="10">
        <v>7.0710678118654766E-2</v>
      </c>
      <c r="N2315" s="10">
        <v>7.0710678118654766E-2</v>
      </c>
      <c r="T2315" s="10">
        <v>0</v>
      </c>
      <c r="W2315" s="10">
        <v>0</v>
      </c>
      <c r="X2315" s="10">
        <v>0</v>
      </c>
      <c r="Y2315" s="10">
        <v>0</v>
      </c>
      <c r="AB2315" s="10">
        <v>0</v>
      </c>
      <c r="AC2315" s="10">
        <v>0</v>
      </c>
      <c r="AD2315" s="10">
        <v>0</v>
      </c>
      <c r="AE2315" s="10">
        <v>0</v>
      </c>
      <c r="AH2315" s="10">
        <v>1</v>
      </c>
      <c r="AJ2315" s="10" t="s">
        <v>33</v>
      </c>
      <c r="AK2315" s="10">
        <v>7.0710678118654766E-2</v>
      </c>
      <c r="AL2315" s="10">
        <v>0</v>
      </c>
      <c r="AM2315" s="10">
        <v>0</v>
      </c>
      <c r="AN2315" s="10">
        <v>0</v>
      </c>
      <c r="AO2315" s="10">
        <v>0</v>
      </c>
      <c r="AQ2315" s="10">
        <v>0</v>
      </c>
      <c r="AR2315" s="10">
        <v>0.68615892389013455</v>
      </c>
      <c r="AS2315" s="10">
        <v>0.68615892389013455</v>
      </c>
      <c r="AT2315" s="10">
        <v>0</v>
      </c>
      <c r="AU2315" s="10">
        <v>0</v>
      </c>
      <c r="AV2315" s="10">
        <v>7.2491528853443388</v>
      </c>
      <c r="AW2315" s="10">
        <v>7.2491528853443388</v>
      </c>
      <c r="AX2315" s="10" t="s">
        <v>33</v>
      </c>
      <c r="AY2315" s="10" t="s">
        <v>33</v>
      </c>
      <c r="AZ2315" s="10" t="s">
        <v>33</v>
      </c>
      <c r="BA2315" s="10" t="s">
        <v>33</v>
      </c>
      <c r="BB2315" s="10">
        <v>2312</v>
      </c>
      <c r="BC2315" s="10">
        <v>2568</v>
      </c>
      <c r="BE2315" s="10" t="s">
        <v>477</v>
      </c>
      <c r="BF2315" s="10" t="s">
        <v>3383</v>
      </c>
      <c r="BG2315" s="10">
        <v>1.022411400090775E-9</v>
      </c>
      <c r="BH2315" s="13">
        <v>1.686855791856978</v>
      </c>
      <c r="BI2315" s="10">
        <v>295</v>
      </c>
      <c r="BJ2315" s="10" t="s">
        <v>33</v>
      </c>
      <c r="BL2315" s="10" t="s">
        <v>33</v>
      </c>
      <c r="BM2315" s="10" t="s">
        <v>33</v>
      </c>
      <c r="BP2315" s="10" t="s">
        <v>33</v>
      </c>
      <c r="BQ2315" s="10" t="s">
        <v>33</v>
      </c>
      <c r="BR2315" s="10" t="s">
        <v>33</v>
      </c>
      <c r="BS2315" s="11" t="s">
        <v>33</v>
      </c>
      <c r="BT2315" s="11" t="s">
        <v>33</v>
      </c>
      <c r="BU2315" s="10">
        <v>2315</v>
      </c>
    </row>
    <row r="2316" spans="1:73" s="10" customFormat="1" x14ac:dyDescent="0.45">
      <c r="A2316" s="10" t="s">
        <v>33</v>
      </c>
      <c r="D2316" s="10" t="s">
        <v>33</v>
      </c>
      <c r="E2316" s="10">
        <v>2312</v>
      </c>
      <c r="F2316" s="10">
        <v>2456</v>
      </c>
      <c r="H2316" s="10">
        <v>625</v>
      </c>
      <c r="J2316" s="10" t="s">
        <v>33</v>
      </c>
      <c r="K2316" s="10" t="s">
        <v>139</v>
      </c>
      <c r="L2316" s="10" t="s">
        <v>33</v>
      </c>
      <c r="M2316" s="10">
        <v>0.1224744871391589</v>
      </c>
      <c r="N2316" s="10">
        <v>0.1224744871391589</v>
      </c>
      <c r="T2316" s="10">
        <v>0</v>
      </c>
      <c r="W2316" s="10">
        <v>0</v>
      </c>
      <c r="X2316" s="10">
        <v>0</v>
      </c>
      <c r="Y2316" s="10">
        <v>0</v>
      </c>
      <c r="AB2316" s="10">
        <v>0</v>
      </c>
      <c r="AC2316" s="10">
        <v>0</v>
      </c>
      <c r="AD2316" s="10">
        <v>0</v>
      </c>
      <c r="AE2316" s="10">
        <v>0</v>
      </c>
      <c r="AH2316" s="10">
        <v>1</v>
      </c>
      <c r="AJ2316" s="10" t="s">
        <v>33</v>
      </c>
      <c r="AK2316" s="10">
        <v>0.1224744871391589</v>
      </c>
      <c r="AL2316" s="10">
        <v>0</v>
      </c>
      <c r="AM2316" s="10">
        <v>0</v>
      </c>
      <c r="AN2316" s="10">
        <v>0</v>
      </c>
      <c r="AO2316" s="10">
        <v>0</v>
      </c>
      <c r="AQ2316" s="10">
        <v>4.7434164902525687E-2</v>
      </c>
      <c r="AR2316" s="10">
        <v>0.61742853997239022</v>
      </c>
      <c r="AS2316" s="10">
        <v>0.68620807908105252</v>
      </c>
      <c r="AT2316" s="10">
        <v>1.1147028752093537</v>
      </c>
      <c r="AU2316" s="10">
        <v>4.8300000000000003E-2</v>
      </c>
      <c r="AV2316" s="10">
        <v>5.8593226284568471</v>
      </c>
      <c r="AW2316" s="10">
        <v>7.0223255036662007</v>
      </c>
      <c r="AX2316" s="10" t="s">
        <v>33</v>
      </c>
      <c r="AY2316" s="10" t="s">
        <v>33</v>
      </c>
      <c r="AZ2316" s="10" t="s">
        <v>33</v>
      </c>
      <c r="BA2316" s="10" t="s">
        <v>33</v>
      </c>
      <c r="BB2316" s="10">
        <v>2312</v>
      </c>
      <c r="BC2316" s="10">
        <v>2456</v>
      </c>
      <c r="BE2316" s="10" t="s">
        <v>477</v>
      </c>
      <c r="BF2316" s="10" t="s">
        <v>3384</v>
      </c>
      <c r="BG2316" s="10">
        <v>1.0224846438041749E-9</v>
      </c>
      <c r="BH2316" s="13">
        <v>2.5024642891784121</v>
      </c>
      <c r="BI2316" s="10">
        <v>296</v>
      </c>
      <c r="BJ2316" s="10" t="s">
        <v>33</v>
      </c>
      <c r="BL2316" s="10" t="s">
        <v>33</v>
      </c>
      <c r="BM2316" s="10" t="s">
        <v>33</v>
      </c>
      <c r="BP2316" s="10" t="s">
        <v>33</v>
      </c>
      <c r="BQ2316" s="10" t="s">
        <v>33</v>
      </c>
      <c r="BR2316" s="10" t="s">
        <v>33</v>
      </c>
      <c r="BS2316" s="11" t="s">
        <v>33</v>
      </c>
      <c r="BT2316" s="11" t="s">
        <v>33</v>
      </c>
      <c r="BU2316" s="10">
        <v>2316</v>
      </c>
    </row>
    <row r="2317" spans="1:73" s="10" customFormat="1" x14ac:dyDescent="0.45">
      <c r="A2317" s="10" t="s">
        <v>33</v>
      </c>
      <c r="D2317" s="10" t="s">
        <v>33</v>
      </c>
      <c r="E2317" s="10">
        <v>2312</v>
      </c>
      <c r="F2317" s="10">
        <v>2569</v>
      </c>
      <c r="H2317" s="10">
        <v>644</v>
      </c>
      <c r="J2317" s="10" t="s">
        <v>33</v>
      </c>
      <c r="K2317" s="10" t="s">
        <v>340</v>
      </c>
      <c r="L2317" s="10" t="s">
        <v>33</v>
      </c>
      <c r="M2317" s="10">
        <v>3.1622776601683791E-2</v>
      </c>
      <c r="N2317" s="10">
        <v>3.1622776601683791E-2</v>
      </c>
      <c r="T2317" s="10">
        <v>0</v>
      </c>
      <c r="W2317" s="10">
        <v>0</v>
      </c>
      <c r="X2317" s="10">
        <v>0</v>
      </c>
      <c r="Y2317" s="10">
        <v>0</v>
      </c>
      <c r="AB2317" s="10">
        <v>0</v>
      </c>
      <c r="AC2317" s="10">
        <v>0</v>
      </c>
      <c r="AD2317" s="10">
        <v>0</v>
      </c>
      <c r="AE2317" s="10">
        <v>0</v>
      </c>
      <c r="AH2317" s="10">
        <v>1</v>
      </c>
      <c r="AJ2317" s="10" t="s">
        <v>33</v>
      </c>
      <c r="AK2317" s="10">
        <v>3.1622776601683791E-2</v>
      </c>
      <c r="AL2317" s="10">
        <v>0</v>
      </c>
      <c r="AM2317" s="10">
        <v>0</v>
      </c>
      <c r="AN2317" s="10">
        <v>0</v>
      </c>
      <c r="AO2317" s="10">
        <v>0</v>
      </c>
      <c r="AQ2317" s="10">
        <v>0.60532381564843607</v>
      </c>
      <c r="AR2317" s="10">
        <v>1.1689144920998298</v>
      </c>
      <c r="AS2317" s="10">
        <v>2.0466340247900621</v>
      </c>
      <c r="AT2317" s="10">
        <v>14.225109667738248</v>
      </c>
      <c r="AU2317" s="10">
        <v>0.59454021696771664</v>
      </c>
      <c r="AV2317" s="10">
        <v>25.868295663661414</v>
      </c>
      <c r="AW2317" s="10">
        <v>40.687945548367381</v>
      </c>
      <c r="AX2317" s="10" t="s">
        <v>33</v>
      </c>
      <c r="AY2317" s="10" t="s">
        <v>33</v>
      </c>
      <c r="AZ2317" s="10" t="s">
        <v>33</v>
      </c>
      <c r="BA2317" s="10" t="s">
        <v>33</v>
      </c>
      <c r="BB2317" s="10">
        <v>2312</v>
      </c>
      <c r="BC2317" s="10">
        <v>2569</v>
      </c>
      <c r="BE2317" s="10" t="s">
        <v>477</v>
      </c>
      <c r="BF2317" s="10" t="s">
        <v>3385</v>
      </c>
      <c r="BG2317" s="10">
        <v>3.0495879101822622E-9</v>
      </c>
      <c r="BH2317" s="13">
        <v>9.800593884100028</v>
      </c>
      <c r="BI2317" s="10">
        <v>297</v>
      </c>
      <c r="BJ2317" s="10" t="s">
        <v>33</v>
      </c>
      <c r="BL2317" s="10" t="s">
        <v>33</v>
      </c>
      <c r="BM2317" s="10" t="s">
        <v>33</v>
      </c>
      <c r="BP2317" s="10" t="s">
        <v>33</v>
      </c>
      <c r="BQ2317" s="10" t="s">
        <v>33</v>
      </c>
      <c r="BR2317" s="10" t="s">
        <v>33</v>
      </c>
      <c r="BS2317" s="11" t="s">
        <v>33</v>
      </c>
      <c r="BT2317" s="11" t="s">
        <v>33</v>
      </c>
      <c r="BU2317" s="10">
        <v>2317</v>
      </c>
    </row>
    <row r="2318" spans="1:73" s="10" customFormat="1" x14ac:dyDescent="0.45">
      <c r="A2318" s="10" t="s">
        <v>33</v>
      </c>
      <c r="D2318" s="10" t="s">
        <v>33</v>
      </c>
      <c r="E2318" s="10">
        <v>2312</v>
      </c>
      <c r="F2318" s="10">
        <v>2044</v>
      </c>
      <c r="H2318" s="10">
        <v>545</v>
      </c>
      <c r="J2318" s="10" t="s">
        <v>33</v>
      </c>
      <c r="K2318" s="10" t="s">
        <v>42</v>
      </c>
      <c r="L2318" s="10" t="s">
        <v>33</v>
      </c>
      <c r="M2318" s="10">
        <v>1.2247448713915889</v>
      </c>
      <c r="N2318" s="10">
        <v>1.2247448713915889</v>
      </c>
      <c r="T2318" s="10">
        <v>0</v>
      </c>
      <c r="W2318" s="10">
        <v>0</v>
      </c>
      <c r="X2318" s="10">
        <v>0</v>
      </c>
      <c r="Y2318" s="10">
        <v>0</v>
      </c>
      <c r="AB2318" s="10">
        <v>0</v>
      </c>
      <c r="AC2318" s="10">
        <v>0</v>
      </c>
      <c r="AD2318" s="10">
        <v>0</v>
      </c>
      <c r="AE2318" s="10">
        <v>0</v>
      </c>
      <c r="AH2318" s="10">
        <v>1</v>
      </c>
      <c r="AJ2318" s="10" t="s">
        <v>33</v>
      </c>
      <c r="AK2318" s="10">
        <v>1.2247448713915889</v>
      </c>
      <c r="AL2318" s="10">
        <v>0</v>
      </c>
      <c r="AM2318" s="10">
        <v>0</v>
      </c>
      <c r="AN2318" s="10">
        <v>0</v>
      </c>
      <c r="AO2318" s="10">
        <v>0</v>
      </c>
      <c r="AQ2318" s="10">
        <v>0</v>
      </c>
      <c r="AR2318" s="10">
        <v>0</v>
      </c>
      <c r="AS2318" s="10">
        <v>0</v>
      </c>
      <c r="AT2318" s="10">
        <v>0</v>
      </c>
      <c r="AU2318" s="10">
        <v>0</v>
      </c>
      <c r="AV2318" s="10">
        <v>1.2247448713915889</v>
      </c>
      <c r="AW2318" s="10">
        <v>1.2247448713915889</v>
      </c>
      <c r="AX2318" s="10" t="s">
        <v>33</v>
      </c>
      <c r="AY2318" s="10" t="s">
        <v>33</v>
      </c>
      <c r="AZ2318" s="10" t="s">
        <v>33</v>
      </c>
      <c r="BA2318" s="10" t="s">
        <v>33</v>
      </c>
      <c r="BB2318" s="10">
        <v>2312</v>
      </c>
      <c r="BC2318" s="10">
        <v>2044</v>
      </c>
      <c r="BE2318" s="10" t="s">
        <v>477</v>
      </c>
      <c r="BF2318" s="10" t="s">
        <v>3386</v>
      </c>
      <c r="BG2318" s="10">
        <v>0</v>
      </c>
      <c r="BH2318" s="13">
        <v>1.4726410970454213</v>
      </c>
      <c r="BI2318" s="10">
        <v>298</v>
      </c>
      <c r="BJ2318" s="10" t="s">
        <v>33</v>
      </c>
      <c r="BL2318" s="10" t="s">
        <v>33</v>
      </c>
      <c r="BM2318" s="10" t="s">
        <v>33</v>
      </c>
      <c r="BP2318" s="10" t="s">
        <v>33</v>
      </c>
      <c r="BQ2318" s="10" t="s">
        <v>33</v>
      </c>
      <c r="BR2318" s="10" t="s">
        <v>33</v>
      </c>
      <c r="BS2318" s="11" t="s">
        <v>33</v>
      </c>
      <c r="BT2318" s="11" t="s">
        <v>33</v>
      </c>
      <c r="BU2318" s="10">
        <v>2318</v>
      </c>
    </row>
    <row r="2319" spans="1:73" s="10" customFormat="1" x14ac:dyDescent="0.45">
      <c r="A2319" s="10" t="s">
        <v>33</v>
      </c>
      <c r="D2319" s="10" t="s">
        <v>33</v>
      </c>
      <c r="E2319" s="10">
        <v>2312</v>
      </c>
      <c r="F2319" s="10">
        <v>2055</v>
      </c>
      <c r="H2319" s="10">
        <v>549</v>
      </c>
      <c r="J2319" s="10" t="s">
        <v>33</v>
      </c>
      <c r="K2319" s="10" t="s">
        <v>711</v>
      </c>
      <c r="L2319" s="10" t="s">
        <v>33</v>
      </c>
      <c r="M2319" s="10">
        <v>0.58787753826796263</v>
      </c>
      <c r="N2319" s="10">
        <v>0.58787753826796263</v>
      </c>
      <c r="T2319" s="10">
        <v>0</v>
      </c>
      <c r="W2319" s="10">
        <v>0</v>
      </c>
      <c r="X2319" s="10">
        <v>0</v>
      </c>
      <c r="Y2319" s="10">
        <v>0</v>
      </c>
      <c r="AB2319" s="10">
        <v>0</v>
      </c>
      <c r="AC2319" s="10">
        <v>0</v>
      </c>
      <c r="AD2319" s="10">
        <v>0</v>
      </c>
      <c r="AE2319" s="10">
        <v>0</v>
      </c>
      <c r="AH2319" s="10">
        <v>1</v>
      </c>
      <c r="AJ2319" s="10" t="s">
        <v>33</v>
      </c>
      <c r="AK2319" s="10">
        <v>0.58787753826796263</v>
      </c>
      <c r="AL2319" s="10">
        <v>0</v>
      </c>
      <c r="AM2319" s="10">
        <v>0</v>
      </c>
      <c r="AN2319" s="10">
        <v>0</v>
      </c>
      <c r="AO2319" s="10">
        <v>0</v>
      </c>
      <c r="AQ2319" s="10">
        <v>0</v>
      </c>
      <c r="AR2319" s="10">
        <v>0</v>
      </c>
      <c r="AS2319" s="10">
        <v>0</v>
      </c>
      <c r="AT2319" s="10">
        <v>0</v>
      </c>
      <c r="AU2319" s="10">
        <v>0</v>
      </c>
      <c r="AV2319" s="10">
        <v>0.58787753826796263</v>
      </c>
      <c r="AW2319" s="10">
        <v>0.58787753826796263</v>
      </c>
      <c r="AX2319" s="10" t="s">
        <v>33</v>
      </c>
      <c r="AY2319" s="10" t="s">
        <v>33</v>
      </c>
      <c r="AZ2319" s="10" t="s">
        <v>33</v>
      </c>
      <c r="BA2319" s="10" t="s">
        <v>33</v>
      </c>
      <c r="BB2319" s="10">
        <v>2312</v>
      </c>
      <c r="BC2319" s="10">
        <v>2055</v>
      </c>
      <c r="BE2319" s="10" t="s">
        <v>477</v>
      </c>
      <c r="BF2319" s="10" t="s">
        <v>3387</v>
      </c>
      <c r="BG2319" s="10">
        <v>0</v>
      </c>
      <c r="BH2319" s="13">
        <v>0.70686772658180208</v>
      </c>
      <c r="BI2319" s="10">
        <v>299</v>
      </c>
      <c r="BJ2319" s="10" t="s">
        <v>33</v>
      </c>
      <c r="BL2319" s="10" t="s">
        <v>33</v>
      </c>
      <c r="BM2319" s="10" t="s">
        <v>33</v>
      </c>
      <c r="BP2319" s="10" t="s">
        <v>33</v>
      </c>
      <c r="BQ2319" s="10" t="s">
        <v>33</v>
      </c>
      <c r="BR2319" s="10" t="s">
        <v>33</v>
      </c>
      <c r="BS2319" s="11" t="s">
        <v>33</v>
      </c>
      <c r="BT2319" s="11" t="s">
        <v>33</v>
      </c>
      <c r="BU2319" s="10">
        <v>2319</v>
      </c>
    </row>
    <row r="2320" spans="1:73" s="10" customFormat="1" x14ac:dyDescent="0.45">
      <c r="A2320" s="10" t="s">
        <v>33</v>
      </c>
      <c r="D2320" s="10" t="s">
        <v>33</v>
      </c>
      <c r="E2320" s="10">
        <v>2312</v>
      </c>
      <c r="F2320" s="10">
        <v>2577</v>
      </c>
      <c r="H2320" s="10">
        <v>645</v>
      </c>
      <c r="J2320" s="10" t="s">
        <v>33</v>
      </c>
      <c r="K2320" s="10" t="s">
        <v>211</v>
      </c>
      <c r="L2320" s="10" t="s">
        <v>33</v>
      </c>
      <c r="M2320" s="10">
        <v>2.6944387170614956E-2</v>
      </c>
      <c r="N2320" s="10">
        <v>2.6944387170614956E-2</v>
      </c>
      <c r="T2320" s="10">
        <v>0</v>
      </c>
      <c r="W2320" s="10">
        <v>0</v>
      </c>
      <c r="X2320" s="10">
        <v>0</v>
      </c>
      <c r="Y2320" s="10">
        <v>0</v>
      </c>
      <c r="AB2320" s="10">
        <v>0</v>
      </c>
      <c r="AC2320" s="10">
        <v>0</v>
      </c>
      <c r="AD2320" s="10">
        <v>0</v>
      </c>
      <c r="AE2320" s="10">
        <v>0</v>
      </c>
      <c r="AH2320" s="10">
        <v>1</v>
      </c>
      <c r="AJ2320" s="10" t="s">
        <v>33</v>
      </c>
      <c r="AK2320" s="10">
        <v>2.6944387170614956E-2</v>
      </c>
      <c r="AL2320" s="10">
        <v>0</v>
      </c>
      <c r="AM2320" s="10">
        <v>0</v>
      </c>
      <c r="AN2320" s="10">
        <v>0</v>
      </c>
      <c r="AO2320" s="10">
        <v>0</v>
      </c>
      <c r="AQ2320" s="10">
        <v>0.15397878574222021</v>
      </c>
      <c r="AR2320" s="10">
        <v>1.3398045275510899</v>
      </c>
      <c r="AS2320" s="10">
        <v>1.5630737668773091</v>
      </c>
      <c r="AT2320" s="10">
        <v>3.6185014649421747</v>
      </c>
      <c r="AU2320" s="10">
        <v>0.38814835510178303</v>
      </c>
      <c r="AV2320" s="10">
        <v>21.894795502529355</v>
      </c>
      <c r="AW2320" s="10">
        <v>25.901445322573313</v>
      </c>
      <c r="AX2320" s="10" t="s">
        <v>33</v>
      </c>
      <c r="AY2320" s="10" t="s">
        <v>33</v>
      </c>
      <c r="AZ2320" s="10" t="s">
        <v>33</v>
      </c>
      <c r="BA2320" s="10" t="s">
        <v>33</v>
      </c>
      <c r="BB2320" s="10">
        <v>2312</v>
      </c>
      <c r="BC2320" s="10">
        <v>2577</v>
      </c>
      <c r="BE2320" s="10" t="s">
        <v>477</v>
      </c>
      <c r="BF2320" s="10" t="s">
        <v>3388</v>
      </c>
      <c r="BG2320" s="10">
        <v>2.3290587395961266E-9</v>
      </c>
      <c r="BH2320" s="13">
        <v>4.9986062310140262</v>
      </c>
      <c r="BI2320" s="10">
        <v>300</v>
      </c>
      <c r="BJ2320" s="10" t="s">
        <v>33</v>
      </c>
      <c r="BL2320" s="10" t="s">
        <v>33</v>
      </c>
      <c r="BM2320" s="10" t="s">
        <v>33</v>
      </c>
      <c r="BP2320" s="10" t="s">
        <v>33</v>
      </c>
      <c r="BQ2320" s="10" t="s">
        <v>33</v>
      </c>
      <c r="BR2320" s="10" t="s">
        <v>33</v>
      </c>
      <c r="BS2320" s="11" t="s">
        <v>33</v>
      </c>
      <c r="BT2320" s="11" t="s">
        <v>33</v>
      </c>
      <c r="BU2320" s="10">
        <v>2320</v>
      </c>
    </row>
    <row r="2321" spans="1:73" s="10" customFormat="1" x14ac:dyDescent="0.45">
      <c r="A2321" s="10">
        <v>598</v>
      </c>
      <c r="D2321" s="10">
        <v>2328</v>
      </c>
      <c r="E2321" s="10" t="s">
        <v>33</v>
      </c>
      <c r="F2321" s="10">
        <v>2158</v>
      </c>
      <c r="H2321" s="10" t="s">
        <v>33</v>
      </c>
      <c r="J2321" s="10" t="s">
        <v>478</v>
      </c>
      <c r="K2321" s="10">
        <v>0</v>
      </c>
      <c r="L2321" s="10">
        <v>1</v>
      </c>
      <c r="M2321" s="10" t="s">
        <v>33</v>
      </c>
      <c r="N2321" s="10">
        <v>1</v>
      </c>
      <c r="T2321" s="10">
        <v>1.1401754250991381</v>
      </c>
      <c r="W2321" s="10">
        <v>0.61491869381244213</v>
      </c>
      <c r="X2321" s="10" t="s">
        <v>35</v>
      </c>
      <c r="Y2321" s="10">
        <v>0.22360679774997896</v>
      </c>
      <c r="AB2321" s="10">
        <v>0.36000694437746616</v>
      </c>
      <c r="AC2321" s="10">
        <v>0.03</v>
      </c>
      <c r="AD2321" s="10">
        <v>0</v>
      </c>
      <c r="AE2321" s="10">
        <v>0</v>
      </c>
      <c r="AH2321" s="10">
        <v>1</v>
      </c>
      <c r="AJ2321" s="10">
        <v>1</v>
      </c>
      <c r="AK2321" s="10">
        <v>1</v>
      </c>
      <c r="AL2321" s="10">
        <v>1.1401754250991381</v>
      </c>
      <c r="AM2321" s="10">
        <v>0.61491869381244213</v>
      </c>
      <c r="AN2321" s="10">
        <v>0.03</v>
      </c>
      <c r="AO2321" s="10">
        <v>0</v>
      </c>
      <c r="AQ2321" s="10">
        <v>4.3742184707110248</v>
      </c>
      <c r="AR2321" s="10">
        <v>18.752973909896408</v>
      </c>
      <c r="AS2321" s="10">
        <v>25.095590692427393</v>
      </c>
      <c r="AT2321" s="10">
        <v>102.79413406170909</v>
      </c>
      <c r="AU2321" s="10">
        <v>0.89039594497961183</v>
      </c>
      <c r="AV2321" s="10">
        <v>311.41452603608946</v>
      </c>
      <c r="AW2321" s="10">
        <v>415.09905604277816</v>
      </c>
      <c r="AX2321" s="10">
        <v>8.940302584371664E-10</v>
      </c>
      <c r="AY2321" s="10">
        <v>9.5873809806249959</v>
      </c>
      <c r="AZ2321" s="10" t="s">
        <v>33</v>
      </c>
      <c r="BA2321" s="10">
        <v>2328</v>
      </c>
      <c r="BB2321" s="10" t="s">
        <v>33</v>
      </c>
      <c r="BC2321" s="10">
        <v>2158</v>
      </c>
      <c r="BE2321" s="10" t="s">
        <v>33</v>
      </c>
      <c r="BF2321" s="10" t="s">
        <v>33</v>
      </c>
      <c r="BG2321" s="10" t="s">
        <v>33</v>
      </c>
      <c r="BH2321" s="13" t="s">
        <v>33</v>
      </c>
      <c r="BI2321" s="10" t="s">
        <v>33</v>
      </c>
      <c r="BJ2321" s="10" t="s">
        <v>33</v>
      </c>
      <c r="BL2321" s="10" t="s">
        <v>33</v>
      </c>
      <c r="BM2321" s="10" t="s">
        <v>33</v>
      </c>
      <c r="BP2321" s="10" t="s">
        <v>33</v>
      </c>
      <c r="BQ2321" s="10">
        <v>0</v>
      </c>
      <c r="BR2321" s="10" t="s">
        <v>478</v>
      </c>
      <c r="BS2321" s="11">
        <v>25.095590692427393</v>
      </c>
      <c r="BT2321" s="11">
        <v>415.09905604277816</v>
      </c>
      <c r="BU2321" s="10">
        <v>2321</v>
      </c>
    </row>
    <row r="2322" spans="1:73" s="10" customFormat="1" x14ac:dyDescent="0.45">
      <c r="A2322" s="10" t="s">
        <v>33</v>
      </c>
      <c r="D2322" s="10" t="s">
        <v>33</v>
      </c>
      <c r="E2322" s="10">
        <v>2321</v>
      </c>
      <c r="F2322" s="10">
        <v>2586</v>
      </c>
      <c r="H2322" s="10">
        <v>646</v>
      </c>
      <c r="J2322" s="10" t="s">
        <v>33</v>
      </c>
      <c r="K2322" s="10" t="s">
        <v>356</v>
      </c>
      <c r="L2322" s="10" t="s">
        <v>33</v>
      </c>
      <c r="M2322" s="10">
        <v>0.34641016151377546</v>
      </c>
      <c r="N2322" s="10">
        <v>0.34641016151377546</v>
      </c>
      <c r="T2322" s="10">
        <v>0</v>
      </c>
      <c r="W2322" s="10">
        <v>0</v>
      </c>
      <c r="X2322" s="10">
        <v>0</v>
      </c>
      <c r="Y2322" s="10">
        <v>0</v>
      </c>
      <c r="AB2322" s="10">
        <v>0</v>
      </c>
      <c r="AC2322" s="10">
        <v>0</v>
      </c>
      <c r="AD2322" s="10">
        <v>0</v>
      </c>
      <c r="AE2322" s="10">
        <v>0</v>
      </c>
      <c r="AH2322" s="10">
        <v>1</v>
      </c>
      <c r="AJ2322" s="10" t="s">
        <v>33</v>
      </c>
      <c r="AK2322" s="10">
        <v>0.34641016151377546</v>
      </c>
      <c r="AL2322" s="10">
        <v>0</v>
      </c>
      <c r="AM2322" s="10">
        <v>0</v>
      </c>
      <c r="AN2322" s="10">
        <v>0</v>
      </c>
      <c r="AO2322" s="10">
        <v>0</v>
      </c>
      <c r="AQ2322" s="10">
        <v>3.000547765659122</v>
      </c>
      <c r="AR2322" s="10">
        <v>16.58349131283067</v>
      </c>
      <c r="AS2322" s="10">
        <v>20.934285573036398</v>
      </c>
      <c r="AT2322" s="10">
        <v>70.512872492989359</v>
      </c>
      <c r="AU2322" s="10">
        <v>0.44225162830889014</v>
      </c>
      <c r="AV2322" s="10">
        <v>282.85742366924285</v>
      </c>
      <c r="AW2322" s="10">
        <v>353.81254779054109</v>
      </c>
      <c r="AX2322" s="10" t="s">
        <v>33</v>
      </c>
      <c r="AY2322" s="10" t="s">
        <v>33</v>
      </c>
      <c r="AZ2322" s="10" t="s">
        <v>33</v>
      </c>
      <c r="BA2322" s="10" t="s">
        <v>33</v>
      </c>
      <c r="BB2322" s="10">
        <v>2321</v>
      </c>
      <c r="BC2322" s="10">
        <v>2586</v>
      </c>
      <c r="BE2322" s="10" t="s">
        <v>478</v>
      </c>
      <c r="BF2322" s="10" t="s">
        <v>3389</v>
      </c>
      <c r="BG2322" s="10">
        <v>1.8715884741059176E-8</v>
      </c>
      <c r="BH2322" s="13">
        <v>84.057532347040961</v>
      </c>
      <c r="BI2322" s="10">
        <v>302</v>
      </c>
      <c r="BJ2322" s="10" t="s">
        <v>33</v>
      </c>
      <c r="BL2322" s="10" t="s">
        <v>33</v>
      </c>
      <c r="BM2322" s="10" t="s">
        <v>33</v>
      </c>
      <c r="BP2322" s="10" t="s">
        <v>33</v>
      </c>
      <c r="BQ2322" s="10" t="s">
        <v>33</v>
      </c>
      <c r="BR2322" s="10" t="s">
        <v>33</v>
      </c>
      <c r="BS2322" s="11" t="s">
        <v>33</v>
      </c>
      <c r="BT2322" s="11" t="s">
        <v>33</v>
      </c>
      <c r="BU2322" s="10">
        <v>2322</v>
      </c>
    </row>
    <row r="2323" spans="1:73" s="10" customFormat="1" x14ac:dyDescent="0.45">
      <c r="A2323" s="10" t="s">
        <v>33</v>
      </c>
      <c r="D2323" s="10" t="s">
        <v>33</v>
      </c>
      <c r="E2323" s="10">
        <v>2321</v>
      </c>
      <c r="F2323" s="10">
        <v>2592</v>
      </c>
      <c r="H2323" s="10">
        <v>647</v>
      </c>
      <c r="J2323" s="10" t="s">
        <v>33</v>
      </c>
      <c r="K2323" s="10" t="s">
        <v>1811</v>
      </c>
      <c r="L2323" s="10" t="s">
        <v>33</v>
      </c>
      <c r="M2323" s="10">
        <v>0.22360679774997896</v>
      </c>
      <c r="N2323" s="10">
        <v>0.22360679774997896</v>
      </c>
      <c r="T2323" s="10">
        <v>0</v>
      </c>
      <c r="W2323" s="10">
        <v>0</v>
      </c>
      <c r="X2323" s="10">
        <v>0</v>
      </c>
      <c r="Y2323" s="10">
        <v>0</v>
      </c>
      <c r="AB2323" s="10">
        <v>0</v>
      </c>
      <c r="AC2323" s="10">
        <v>0</v>
      </c>
      <c r="AD2323" s="10">
        <v>0</v>
      </c>
      <c r="AE2323" s="10">
        <v>0</v>
      </c>
      <c r="AH2323" s="10">
        <v>1</v>
      </c>
      <c r="AJ2323" s="10" t="s">
        <v>33</v>
      </c>
      <c r="AK2323" s="10">
        <v>0.22360679774997896</v>
      </c>
      <c r="AL2323" s="10">
        <v>0</v>
      </c>
      <c r="AM2323" s="10">
        <v>0</v>
      </c>
      <c r="AN2323" s="10">
        <v>0</v>
      </c>
      <c r="AO2323" s="10">
        <v>0</v>
      </c>
      <c r="AQ2323" s="10">
        <v>0.14648128836846849</v>
      </c>
      <c r="AR2323" s="10">
        <v>1.0893566226162636</v>
      </c>
      <c r="AS2323" s="10">
        <v>1.3017544907505429</v>
      </c>
      <c r="AT2323" s="10">
        <v>3.4423102766590095</v>
      </c>
      <c r="AU2323" s="10">
        <v>4.7317473786059924E-2</v>
      </c>
      <c r="AV2323" s="10">
        <v>20.731338407300928</v>
      </c>
      <c r="AW2323" s="10">
        <v>24.220966157745998</v>
      </c>
      <c r="AX2323" s="10" t="s">
        <v>33</v>
      </c>
      <c r="AY2323" s="10" t="s">
        <v>33</v>
      </c>
      <c r="AZ2323" s="10" t="s">
        <v>33</v>
      </c>
      <c r="BA2323" s="10" t="s">
        <v>33</v>
      </c>
      <c r="BB2323" s="10">
        <v>2321</v>
      </c>
      <c r="BC2323" s="10">
        <v>2592</v>
      </c>
      <c r="BE2323" s="10" t="s">
        <v>478</v>
      </c>
      <c r="BF2323" s="10" t="s">
        <v>3390</v>
      </c>
      <c r="BG2323" s="10">
        <v>1.1638079037874498E-9</v>
      </c>
      <c r="BH2323" s="13">
        <v>13.557322409682165</v>
      </c>
      <c r="BI2323" s="10">
        <v>303</v>
      </c>
      <c r="BJ2323" s="10" t="s">
        <v>33</v>
      </c>
      <c r="BL2323" s="10" t="s">
        <v>33</v>
      </c>
      <c r="BM2323" s="10" t="s">
        <v>33</v>
      </c>
      <c r="BP2323" s="10" t="s">
        <v>33</v>
      </c>
      <c r="BQ2323" s="10" t="s">
        <v>33</v>
      </c>
      <c r="BR2323" s="10" t="s">
        <v>33</v>
      </c>
      <c r="BS2323" s="11" t="s">
        <v>33</v>
      </c>
      <c r="BT2323" s="11" t="s">
        <v>33</v>
      </c>
      <c r="BU2323" s="10">
        <v>2323</v>
      </c>
    </row>
    <row r="2324" spans="1:73" s="10" customFormat="1" x14ac:dyDescent="0.45">
      <c r="A2324" s="10" t="s">
        <v>33</v>
      </c>
      <c r="D2324" s="10" t="s">
        <v>33</v>
      </c>
      <c r="E2324" s="10">
        <v>2321</v>
      </c>
      <c r="F2324" s="10">
        <v>2166</v>
      </c>
      <c r="H2324" s="10">
        <v>570</v>
      </c>
      <c r="J2324" s="10" t="s">
        <v>33</v>
      </c>
      <c r="K2324" s="10" t="s">
        <v>52</v>
      </c>
      <c r="L2324" s="10" t="s">
        <v>33</v>
      </c>
      <c r="M2324" s="10">
        <v>7.0710678118654766E-2</v>
      </c>
      <c r="N2324" s="10">
        <v>7.0710678118654766E-2</v>
      </c>
      <c r="T2324" s="10">
        <v>0</v>
      </c>
      <c r="W2324" s="10">
        <v>0</v>
      </c>
      <c r="X2324" s="10">
        <v>0</v>
      </c>
      <c r="Y2324" s="10">
        <v>0</v>
      </c>
      <c r="AB2324" s="10">
        <v>0</v>
      </c>
      <c r="AC2324" s="10">
        <v>0</v>
      </c>
      <c r="AD2324" s="10">
        <v>0</v>
      </c>
      <c r="AE2324" s="10">
        <v>0</v>
      </c>
      <c r="AH2324" s="10">
        <v>1</v>
      </c>
      <c r="AJ2324" s="10" t="s">
        <v>33</v>
      </c>
      <c r="AK2324" s="10">
        <v>7.0710678118654766E-2</v>
      </c>
      <c r="AL2324" s="10">
        <v>0</v>
      </c>
      <c r="AM2324" s="10">
        <v>0</v>
      </c>
      <c r="AN2324" s="10">
        <v>0</v>
      </c>
      <c r="AO2324" s="10">
        <v>0</v>
      </c>
      <c r="AQ2324" s="10">
        <v>7.657847530574044E-2</v>
      </c>
      <c r="AR2324" s="10">
        <v>0.299373001843103</v>
      </c>
      <c r="AS2324" s="10">
        <v>0.41041179103642667</v>
      </c>
      <c r="AT2324" s="10">
        <v>1.7995941696849003</v>
      </c>
      <c r="AU2324" s="10">
        <v>3.0193898507195532E-2</v>
      </c>
      <c r="AV2324" s="10">
        <v>4.2167846354483229</v>
      </c>
      <c r="AW2324" s="10">
        <v>6.0465727036404182</v>
      </c>
      <c r="AX2324" s="10" t="s">
        <v>33</v>
      </c>
      <c r="AY2324" s="10" t="s">
        <v>33</v>
      </c>
      <c r="AZ2324" s="10" t="s">
        <v>33</v>
      </c>
      <c r="BA2324" s="10" t="s">
        <v>33</v>
      </c>
      <c r="BB2324" s="10">
        <v>2321</v>
      </c>
      <c r="BC2324" s="10">
        <v>2166</v>
      </c>
      <c r="BE2324" s="10" t="s">
        <v>478</v>
      </c>
      <c r="BF2324" s="10" t="s">
        <v>3391</v>
      </c>
      <c r="BG2324" s="10">
        <v>3.6692055960595687E-10</v>
      </c>
      <c r="BH2324" s="13">
        <v>1.5524780855063283</v>
      </c>
      <c r="BI2324" s="10">
        <v>304</v>
      </c>
      <c r="BJ2324" s="10" t="s">
        <v>33</v>
      </c>
      <c r="BL2324" s="10" t="s">
        <v>33</v>
      </c>
      <c r="BM2324" s="10" t="s">
        <v>33</v>
      </c>
      <c r="BP2324" s="10" t="s">
        <v>33</v>
      </c>
      <c r="BQ2324" s="10" t="s">
        <v>33</v>
      </c>
      <c r="BR2324" s="10" t="s">
        <v>33</v>
      </c>
      <c r="BS2324" s="11" t="s">
        <v>33</v>
      </c>
      <c r="BT2324" s="11" t="s">
        <v>33</v>
      </c>
      <c r="BU2324" s="10">
        <v>2324</v>
      </c>
    </row>
    <row r="2325" spans="1:73" s="10" customFormat="1" x14ac:dyDescent="0.45">
      <c r="A2325" s="10" t="s">
        <v>33</v>
      </c>
      <c r="D2325" s="10" t="s">
        <v>33</v>
      </c>
      <c r="E2325" s="10">
        <v>2321</v>
      </c>
      <c r="F2325" s="10">
        <v>2044</v>
      </c>
      <c r="H2325" s="10">
        <v>545</v>
      </c>
      <c r="J2325" s="10" t="s">
        <v>33</v>
      </c>
      <c r="K2325" s="10" t="s">
        <v>42</v>
      </c>
      <c r="L2325" s="10" t="s">
        <v>33</v>
      </c>
      <c r="M2325" s="10">
        <v>1.7320508075688772</v>
      </c>
      <c r="N2325" s="10">
        <v>1.7320508075688772</v>
      </c>
      <c r="T2325" s="10">
        <v>0</v>
      </c>
      <c r="W2325" s="10">
        <v>0</v>
      </c>
      <c r="X2325" s="10">
        <v>0</v>
      </c>
      <c r="Y2325" s="10">
        <v>0</v>
      </c>
      <c r="AB2325" s="10">
        <v>0</v>
      </c>
      <c r="AC2325" s="10">
        <v>0</v>
      </c>
      <c r="AD2325" s="10">
        <v>0</v>
      </c>
      <c r="AE2325" s="10">
        <v>0</v>
      </c>
      <c r="AH2325" s="10">
        <v>1</v>
      </c>
      <c r="AJ2325" s="10" t="s">
        <v>33</v>
      </c>
      <c r="AK2325" s="10">
        <v>1.7320508075688772</v>
      </c>
      <c r="AL2325" s="10">
        <v>0</v>
      </c>
      <c r="AM2325" s="10">
        <v>0</v>
      </c>
      <c r="AN2325" s="10">
        <v>0</v>
      </c>
      <c r="AO2325" s="10">
        <v>0</v>
      </c>
      <c r="AQ2325" s="10">
        <v>0</v>
      </c>
      <c r="AR2325" s="10">
        <v>0</v>
      </c>
      <c r="AS2325" s="10">
        <v>0</v>
      </c>
      <c r="AT2325" s="10">
        <v>0</v>
      </c>
      <c r="AU2325" s="10">
        <v>0</v>
      </c>
      <c r="AV2325" s="10">
        <v>1.7320508075688772</v>
      </c>
      <c r="AW2325" s="10">
        <v>1.7320508075688772</v>
      </c>
      <c r="AX2325" s="10" t="s">
        <v>33</v>
      </c>
      <c r="AY2325" s="10" t="s">
        <v>33</v>
      </c>
      <c r="AZ2325" s="10" t="s">
        <v>33</v>
      </c>
      <c r="BA2325" s="10" t="s">
        <v>33</v>
      </c>
      <c r="BB2325" s="10">
        <v>2321</v>
      </c>
      <c r="BC2325" s="10">
        <v>2044</v>
      </c>
      <c r="BE2325" s="10" t="s">
        <v>478</v>
      </c>
      <c r="BF2325" s="10" t="s">
        <v>3392</v>
      </c>
      <c r="BG2325" s="10">
        <v>0</v>
      </c>
      <c r="BH2325" s="13">
        <v>1.5165466174556359</v>
      </c>
      <c r="BI2325" s="10">
        <v>305</v>
      </c>
      <c r="BJ2325" s="10" t="s">
        <v>33</v>
      </c>
      <c r="BL2325" s="10" t="s">
        <v>33</v>
      </c>
      <c r="BM2325" s="10" t="s">
        <v>33</v>
      </c>
      <c r="BP2325" s="10" t="s">
        <v>33</v>
      </c>
      <c r="BQ2325" s="10" t="s">
        <v>33</v>
      </c>
      <c r="BR2325" s="10" t="s">
        <v>33</v>
      </c>
      <c r="BS2325" s="11" t="s">
        <v>33</v>
      </c>
      <c r="BT2325" s="11" t="s">
        <v>33</v>
      </c>
      <c r="BU2325" s="10">
        <v>2325</v>
      </c>
    </row>
    <row r="2326" spans="1:73" s="10" customFormat="1" x14ac:dyDescent="0.45">
      <c r="A2326" s="10" t="s">
        <v>33</v>
      </c>
      <c r="D2326" s="10" t="s">
        <v>33</v>
      </c>
      <c r="E2326" s="10">
        <v>2321</v>
      </c>
      <c r="F2326" s="10">
        <v>2055</v>
      </c>
      <c r="H2326" s="10">
        <v>549</v>
      </c>
      <c r="J2326" s="10" t="s">
        <v>33</v>
      </c>
      <c r="K2326" s="10" t="s">
        <v>711</v>
      </c>
      <c r="L2326" s="10" t="s">
        <v>33</v>
      </c>
      <c r="M2326" s="10">
        <v>0.58787753826796263</v>
      </c>
      <c r="N2326" s="10">
        <v>0.58787753826796263</v>
      </c>
      <c r="T2326" s="10">
        <v>0</v>
      </c>
      <c r="W2326" s="10">
        <v>0</v>
      </c>
      <c r="X2326" s="10">
        <v>0</v>
      </c>
      <c r="Y2326" s="10">
        <v>0</v>
      </c>
      <c r="AB2326" s="10">
        <v>0</v>
      </c>
      <c r="AC2326" s="10">
        <v>0</v>
      </c>
      <c r="AD2326" s="10">
        <v>0</v>
      </c>
      <c r="AE2326" s="10">
        <v>0</v>
      </c>
      <c r="AH2326" s="10">
        <v>1</v>
      </c>
      <c r="AJ2326" s="10" t="s">
        <v>33</v>
      </c>
      <c r="AK2326" s="10">
        <v>0.58787753826796263</v>
      </c>
      <c r="AL2326" s="10">
        <v>0</v>
      </c>
      <c r="AM2326" s="10">
        <v>0</v>
      </c>
      <c r="AN2326" s="10">
        <v>0</v>
      </c>
      <c r="AO2326" s="10">
        <v>0</v>
      </c>
      <c r="AQ2326" s="10">
        <v>0</v>
      </c>
      <c r="AR2326" s="10">
        <v>0</v>
      </c>
      <c r="AS2326" s="10">
        <v>0</v>
      </c>
      <c r="AT2326" s="10">
        <v>0</v>
      </c>
      <c r="AU2326" s="10">
        <v>0</v>
      </c>
      <c r="AV2326" s="10">
        <v>0.58787753826796263</v>
      </c>
      <c r="AW2326" s="10">
        <v>0.58787753826796263</v>
      </c>
      <c r="AX2326" s="10" t="s">
        <v>33</v>
      </c>
      <c r="AY2326" s="10" t="s">
        <v>33</v>
      </c>
      <c r="AZ2326" s="10" t="s">
        <v>33</v>
      </c>
      <c r="BA2326" s="10" t="s">
        <v>33</v>
      </c>
      <c r="BB2326" s="10">
        <v>2321</v>
      </c>
      <c r="BC2326" s="10">
        <v>2055</v>
      </c>
      <c r="BE2326" s="10" t="s">
        <v>478</v>
      </c>
      <c r="BF2326" s="10" t="s">
        <v>3393</v>
      </c>
      <c r="BG2326" s="10">
        <v>0</v>
      </c>
      <c r="BH2326" s="13">
        <v>0.51473299065043243</v>
      </c>
      <c r="BI2326" s="10">
        <v>306</v>
      </c>
      <c r="BJ2326" s="10" t="s">
        <v>33</v>
      </c>
      <c r="BL2326" s="10" t="s">
        <v>33</v>
      </c>
      <c r="BM2326" s="10" t="s">
        <v>33</v>
      </c>
      <c r="BP2326" s="10" t="s">
        <v>33</v>
      </c>
      <c r="BQ2326" s="10" t="s">
        <v>33</v>
      </c>
      <c r="BR2326" s="10" t="s">
        <v>33</v>
      </c>
      <c r="BS2326" s="11" t="s">
        <v>33</v>
      </c>
      <c r="BT2326" s="11" t="s">
        <v>33</v>
      </c>
      <c r="BU2326" s="10">
        <v>2326</v>
      </c>
    </row>
    <row r="2327" spans="1:73" s="10" customFormat="1" x14ac:dyDescent="0.45">
      <c r="A2327" s="10" t="s">
        <v>33</v>
      </c>
      <c r="D2327" s="10" t="s">
        <v>33</v>
      </c>
      <c r="E2327" s="10">
        <v>2321</v>
      </c>
      <c r="F2327" s="10">
        <v>2456</v>
      </c>
      <c r="H2327" s="10">
        <v>625</v>
      </c>
      <c r="J2327" s="10" t="s">
        <v>33</v>
      </c>
      <c r="K2327" s="10" t="s">
        <v>139</v>
      </c>
      <c r="L2327" s="10" t="s">
        <v>33</v>
      </c>
      <c r="M2327" s="10">
        <v>2.6944387170614956E-2</v>
      </c>
      <c r="N2327" s="10">
        <v>2.6944387170614956E-2</v>
      </c>
      <c r="T2327" s="10">
        <v>0</v>
      </c>
      <c r="W2327" s="10">
        <v>0</v>
      </c>
      <c r="X2327" s="10">
        <v>0</v>
      </c>
      <c r="Y2327" s="10">
        <v>0</v>
      </c>
      <c r="AB2327" s="10">
        <v>0</v>
      </c>
      <c r="AC2327" s="10">
        <v>0</v>
      </c>
      <c r="AD2327" s="10">
        <v>0</v>
      </c>
      <c r="AE2327" s="10">
        <v>0</v>
      </c>
      <c r="AH2327" s="10">
        <v>1</v>
      </c>
      <c r="AJ2327" s="10" t="s">
        <v>33</v>
      </c>
      <c r="AK2327" s="10">
        <v>2.6944387170614956E-2</v>
      </c>
      <c r="AL2327" s="10">
        <v>0</v>
      </c>
      <c r="AM2327" s="10">
        <v>0</v>
      </c>
      <c r="AN2327" s="10">
        <v>0</v>
      </c>
      <c r="AO2327" s="10">
        <v>0</v>
      </c>
      <c r="AQ2327" s="10">
        <v>1.0435516278555651E-2</v>
      </c>
      <c r="AR2327" s="10">
        <v>0.13583427879392584</v>
      </c>
      <c r="AS2327" s="10">
        <v>0.15096577739783154</v>
      </c>
      <c r="AT2327" s="10">
        <v>0.24523463254605782</v>
      </c>
      <c r="AU2327" s="10">
        <v>1.0626E-2</v>
      </c>
      <c r="AV2327" s="10">
        <v>1.2890509782605064</v>
      </c>
      <c r="AW2327" s="10">
        <v>1.5449116108065644</v>
      </c>
      <c r="AX2327" s="10" t="s">
        <v>33</v>
      </c>
      <c r="AY2327" s="10" t="s">
        <v>33</v>
      </c>
      <c r="AZ2327" s="10" t="s">
        <v>33</v>
      </c>
      <c r="BA2327" s="10" t="s">
        <v>33</v>
      </c>
      <c r="BB2327" s="10">
        <v>2321</v>
      </c>
      <c r="BC2327" s="10">
        <v>2456</v>
      </c>
      <c r="BE2327" s="10" t="s">
        <v>478</v>
      </c>
      <c r="BF2327" s="10" t="s">
        <v>3394</v>
      </c>
      <c r="BG2327" s="10">
        <v>1.3496797298215106E-10</v>
      </c>
      <c r="BH2327" s="13">
        <v>0.400898489784768</v>
      </c>
      <c r="BI2327" s="10">
        <v>307</v>
      </c>
      <c r="BJ2327" s="10" t="s">
        <v>33</v>
      </c>
      <c r="BL2327" s="10" t="s">
        <v>33</v>
      </c>
      <c r="BM2327" s="10" t="s">
        <v>33</v>
      </c>
      <c r="BP2327" s="10" t="s">
        <v>33</v>
      </c>
      <c r="BQ2327" s="10" t="s">
        <v>33</v>
      </c>
      <c r="BR2327" s="10" t="s">
        <v>33</v>
      </c>
      <c r="BS2327" s="11" t="s">
        <v>33</v>
      </c>
      <c r="BT2327" s="11" t="s">
        <v>33</v>
      </c>
      <c r="BU2327" s="10">
        <v>2327</v>
      </c>
    </row>
    <row r="2328" spans="1:73" s="10" customFormat="1" x14ac:dyDescent="0.45">
      <c r="A2328" s="10">
        <v>599</v>
      </c>
      <c r="D2328" s="10">
        <v>2332</v>
      </c>
      <c r="E2328" s="10" t="s">
        <v>33</v>
      </c>
      <c r="F2328" s="10">
        <v>2160</v>
      </c>
      <c r="H2328" s="10" t="s">
        <v>33</v>
      </c>
      <c r="J2328" s="10" t="s">
        <v>1856</v>
      </c>
      <c r="K2328" s="10">
        <v>0</v>
      </c>
      <c r="L2328" s="10">
        <v>1</v>
      </c>
      <c r="M2328" s="10" t="s">
        <v>33</v>
      </c>
      <c r="N2328" s="10">
        <v>1</v>
      </c>
      <c r="T2328" s="10">
        <v>0.3872983346207417</v>
      </c>
      <c r="W2328" s="10">
        <v>0.53059871843041617</v>
      </c>
      <c r="X2328" s="10" t="s">
        <v>87</v>
      </c>
      <c r="Y2328" s="10">
        <v>0.19364916731037085</v>
      </c>
      <c r="AB2328" s="10">
        <v>1.5491933384829668</v>
      </c>
      <c r="AC2328" s="10">
        <v>3.0000000000000001E-3</v>
      </c>
      <c r="AD2328" s="10">
        <v>0</v>
      </c>
      <c r="AE2328" s="10">
        <v>0</v>
      </c>
      <c r="AH2328" s="10">
        <v>1</v>
      </c>
      <c r="AJ2328" s="10">
        <v>1</v>
      </c>
      <c r="AK2328" s="10">
        <v>1</v>
      </c>
      <c r="AL2328" s="10">
        <v>0.3872983346207417</v>
      </c>
      <c r="AM2328" s="10">
        <v>0.53059871843041617</v>
      </c>
      <c r="AN2328" s="10">
        <v>3.0000000000000001E-3</v>
      </c>
      <c r="AO2328" s="10">
        <v>0</v>
      </c>
      <c r="AQ2328" s="10">
        <v>0.44064998690331086</v>
      </c>
      <c r="AR2328" s="10">
        <v>1.2144985535787982</v>
      </c>
      <c r="AS2328" s="10">
        <v>1.853441034588599</v>
      </c>
      <c r="AT2328" s="10">
        <v>10.355274692227805</v>
      </c>
      <c r="AU2328" s="10">
        <v>3.239140901887394</v>
      </c>
      <c r="AV2328" s="10">
        <v>9.8071116931915405</v>
      </c>
      <c r="AW2328" s="10">
        <v>23.401527287306742</v>
      </c>
      <c r="AX2328" s="10">
        <v>9.104358517487217E-5</v>
      </c>
      <c r="AY2328" s="10">
        <v>1.3168394000328745</v>
      </c>
      <c r="AZ2328" s="10" t="s">
        <v>33</v>
      </c>
      <c r="BA2328" s="10">
        <v>2332</v>
      </c>
      <c r="BB2328" s="10" t="s">
        <v>33</v>
      </c>
      <c r="BC2328" s="10">
        <v>2160</v>
      </c>
      <c r="BE2328" s="10" t="s">
        <v>33</v>
      </c>
      <c r="BF2328" s="10" t="s">
        <v>33</v>
      </c>
      <c r="BG2328" s="10" t="s">
        <v>33</v>
      </c>
      <c r="BH2328" s="13" t="s">
        <v>33</v>
      </c>
      <c r="BI2328" s="10" t="s">
        <v>33</v>
      </c>
      <c r="BJ2328" s="10" t="s">
        <v>33</v>
      </c>
      <c r="BL2328" s="10" t="s">
        <v>33</v>
      </c>
      <c r="BM2328" s="10" t="s">
        <v>33</v>
      </c>
      <c r="BP2328" s="10" t="s">
        <v>33</v>
      </c>
      <c r="BQ2328" s="10">
        <v>0</v>
      </c>
      <c r="BR2328" s="10" t="s">
        <v>1855</v>
      </c>
      <c r="BS2328" s="11">
        <v>1.853441034588599</v>
      </c>
      <c r="BT2328" s="11">
        <v>23.401527287306742</v>
      </c>
      <c r="BU2328" s="10">
        <v>2328</v>
      </c>
    </row>
    <row r="2329" spans="1:73" s="10" customFormat="1" x14ac:dyDescent="0.45">
      <c r="A2329" s="10" t="s">
        <v>33</v>
      </c>
      <c r="D2329" s="10" t="s">
        <v>33</v>
      </c>
      <c r="E2329" s="10">
        <v>2328</v>
      </c>
      <c r="F2329" s="10">
        <v>2597</v>
      </c>
      <c r="H2329" s="10">
        <v>648</v>
      </c>
      <c r="J2329" s="10" t="s">
        <v>33</v>
      </c>
      <c r="K2329" s="10" t="s">
        <v>779</v>
      </c>
      <c r="L2329" s="10" t="s">
        <v>33</v>
      </c>
      <c r="M2329" s="10">
        <v>1.5968719422671311</v>
      </c>
      <c r="N2329" s="10">
        <v>1.5968719422671311</v>
      </c>
      <c r="T2329" s="10">
        <v>0</v>
      </c>
      <c r="W2329" s="10">
        <v>0</v>
      </c>
      <c r="X2329" s="10">
        <v>0</v>
      </c>
      <c r="Y2329" s="10">
        <v>0</v>
      </c>
      <c r="AB2329" s="10">
        <v>0</v>
      </c>
      <c r="AC2329" s="10">
        <v>0</v>
      </c>
      <c r="AD2329" s="10">
        <v>0</v>
      </c>
      <c r="AE2329" s="10">
        <v>0</v>
      </c>
      <c r="AH2329" s="10">
        <v>1</v>
      </c>
      <c r="AJ2329" s="10" t="s">
        <v>33</v>
      </c>
      <c r="AK2329" s="10">
        <v>1.5968719422671311</v>
      </c>
      <c r="AL2329" s="10">
        <v>0</v>
      </c>
      <c r="AM2329" s="10">
        <v>0</v>
      </c>
      <c r="AN2329" s="10">
        <v>0</v>
      </c>
      <c r="AO2329" s="10">
        <v>0</v>
      </c>
      <c r="AQ2329" s="10">
        <v>5.3351652282569162E-2</v>
      </c>
      <c r="AR2329" s="10">
        <v>0.68089983514838193</v>
      </c>
      <c r="AS2329" s="10">
        <v>0.75825973095810717</v>
      </c>
      <c r="AT2329" s="10">
        <v>1.2537638286403754</v>
      </c>
      <c r="AU2329" s="10">
        <v>1.6899475634044274</v>
      </c>
      <c r="AV2329" s="10">
        <v>8.3374178475216336</v>
      </c>
      <c r="AW2329" s="10">
        <v>11.281129239566436</v>
      </c>
      <c r="AX2329" s="10" t="s">
        <v>33</v>
      </c>
      <c r="AY2329" s="10" t="s">
        <v>33</v>
      </c>
      <c r="AZ2329" s="10" t="s">
        <v>33</v>
      </c>
      <c r="BA2329" s="10" t="s">
        <v>33</v>
      </c>
      <c r="BB2329" s="10">
        <v>2328</v>
      </c>
      <c r="BC2329" s="10">
        <v>2597</v>
      </c>
      <c r="BE2329" s="10" t="s">
        <v>1855</v>
      </c>
      <c r="BF2329" s="10" t="s">
        <v>3395</v>
      </c>
      <c r="BG2329" s="10">
        <v>6.9034684400160083E-5</v>
      </c>
      <c r="BH2329" s="13">
        <v>26.178741896936096</v>
      </c>
      <c r="BI2329" s="10">
        <v>309</v>
      </c>
      <c r="BJ2329" s="10" t="s">
        <v>33</v>
      </c>
      <c r="BL2329" s="10" t="s">
        <v>33</v>
      </c>
      <c r="BM2329" s="10" t="s">
        <v>33</v>
      </c>
      <c r="BP2329" s="10" t="s">
        <v>33</v>
      </c>
      <c r="BQ2329" s="10" t="s">
        <v>33</v>
      </c>
      <c r="BR2329" s="10" t="s">
        <v>33</v>
      </c>
      <c r="BS2329" s="11" t="s">
        <v>33</v>
      </c>
      <c r="BT2329" s="11" t="s">
        <v>33</v>
      </c>
      <c r="BU2329" s="10">
        <v>2329</v>
      </c>
    </row>
    <row r="2330" spans="1:73" s="10" customFormat="1" x14ac:dyDescent="0.45">
      <c r="A2330" s="10" t="s">
        <v>33</v>
      </c>
      <c r="D2330" s="10" t="s">
        <v>33</v>
      </c>
      <c r="E2330" s="10">
        <v>2328</v>
      </c>
      <c r="F2330" s="10">
        <v>2044</v>
      </c>
      <c r="H2330" s="10">
        <v>545</v>
      </c>
      <c r="J2330" s="10" t="s">
        <v>33</v>
      </c>
      <c r="K2330" s="10" t="s">
        <v>42</v>
      </c>
      <c r="L2330" s="10" t="s">
        <v>33</v>
      </c>
      <c r="M2330" s="10">
        <v>0.9797958971132712</v>
      </c>
      <c r="N2330" s="10">
        <v>0.9797958971132712</v>
      </c>
      <c r="T2330" s="10">
        <v>0</v>
      </c>
      <c r="W2330" s="10">
        <v>0</v>
      </c>
      <c r="X2330" s="10">
        <v>0</v>
      </c>
      <c r="Y2330" s="10">
        <v>0</v>
      </c>
      <c r="AB2330" s="10">
        <v>0</v>
      </c>
      <c r="AC2330" s="10">
        <v>0</v>
      </c>
      <c r="AD2330" s="10">
        <v>0</v>
      </c>
      <c r="AE2330" s="10">
        <v>0</v>
      </c>
      <c r="AH2330" s="10">
        <v>1</v>
      </c>
      <c r="AJ2330" s="10" t="s">
        <v>33</v>
      </c>
      <c r="AK2330" s="10">
        <v>0.9797958971132712</v>
      </c>
      <c r="AL2330" s="10">
        <v>0</v>
      </c>
      <c r="AM2330" s="10">
        <v>0</v>
      </c>
      <c r="AN2330" s="10">
        <v>0</v>
      </c>
      <c r="AO2330" s="10">
        <v>0</v>
      </c>
      <c r="AQ2330" s="10">
        <v>0</v>
      </c>
      <c r="AR2330" s="10">
        <v>0</v>
      </c>
      <c r="AS2330" s="10">
        <v>0</v>
      </c>
      <c r="AT2330" s="10">
        <v>0</v>
      </c>
      <c r="AU2330" s="10">
        <v>0</v>
      </c>
      <c r="AV2330" s="10">
        <v>0.9797958971132712</v>
      </c>
      <c r="AW2330" s="10">
        <v>0.9797958971132712</v>
      </c>
      <c r="AX2330" s="10" t="s">
        <v>33</v>
      </c>
      <c r="AY2330" s="10" t="s">
        <v>33</v>
      </c>
      <c r="AZ2330" s="10" t="s">
        <v>33</v>
      </c>
      <c r="BA2330" s="10" t="s">
        <v>33</v>
      </c>
      <c r="BB2330" s="10">
        <v>2328</v>
      </c>
      <c r="BC2330" s="10">
        <v>2044</v>
      </c>
      <c r="BE2330" s="10" t="s">
        <v>1855</v>
      </c>
      <c r="BF2330" s="10" t="s">
        <v>3396</v>
      </c>
      <c r="BG2330" s="10">
        <v>0</v>
      </c>
      <c r="BH2330" s="13">
        <v>3.085480678508147</v>
      </c>
      <c r="BI2330" s="10">
        <v>310</v>
      </c>
      <c r="BJ2330" s="10" t="s">
        <v>33</v>
      </c>
      <c r="BL2330" s="10" t="s">
        <v>33</v>
      </c>
      <c r="BM2330" s="10" t="s">
        <v>33</v>
      </c>
      <c r="BP2330" s="10" t="s">
        <v>33</v>
      </c>
      <c r="BQ2330" s="10" t="s">
        <v>33</v>
      </c>
      <c r="BR2330" s="10" t="s">
        <v>33</v>
      </c>
      <c r="BS2330" s="11" t="s">
        <v>33</v>
      </c>
      <c r="BT2330" s="11" t="s">
        <v>33</v>
      </c>
      <c r="BU2330" s="10">
        <v>2330</v>
      </c>
    </row>
    <row r="2331" spans="1:73" s="10" customFormat="1" x14ac:dyDescent="0.45">
      <c r="A2331" s="10" t="s">
        <v>33</v>
      </c>
      <c r="D2331" s="10" t="s">
        <v>33</v>
      </c>
      <c r="E2331" s="10">
        <v>2328</v>
      </c>
      <c r="F2331" s="10">
        <v>2055</v>
      </c>
      <c r="H2331" s="10">
        <v>549</v>
      </c>
      <c r="J2331" s="10" t="s">
        <v>33</v>
      </c>
      <c r="K2331" s="10" t="s">
        <v>711</v>
      </c>
      <c r="L2331" s="10" t="s">
        <v>33</v>
      </c>
      <c r="M2331" s="10">
        <v>0.4898979485566356</v>
      </c>
      <c r="N2331" s="10">
        <v>0.4898979485566356</v>
      </c>
      <c r="T2331" s="10">
        <v>0</v>
      </c>
      <c r="W2331" s="10">
        <v>0</v>
      </c>
      <c r="X2331" s="10">
        <v>0</v>
      </c>
      <c r="Y2331" s="10">
        <v>0</v>
      </c>
      <c r="AB2331" s="10">
        <v>0</v>
      </c>
      <c r="AC2331" s="10">
        <v>0</v>
      </c>
      <c r="AD2331" s="10">
        <v>0</v>
      </c>
      <c r="AE2331" s="10">
        <v>0</v>
      </c>
      <c r="AH2331" s="10">
        <v>1</v>
      </c>
      <c r="AJ2331" s="10" t="s">
        <v>33</v>
      </c>
      <c r="AK2331" s="10">
        <v>0.4898979485566356</v>
      </c>
      <c r="AL2331" s="10">
        <v>0</v>
      </c>
      <c r="AM2331" s="10">
        <v>0</v>
      </c>
      <c r="AN2331" s="10">
        <v>0</v>
      </c>
      <c r="AO2331" s="10">
        <v>0</v>
      </c>
      <c r="AQ2331" s="10">
        <v>0</v>
      </c>
      <c r="AR2331" s="10">
        <v>0</v>
      </c>
      <c r="AS2331" s="10">
        <v>0</v>
      </c>
      <c r="AT2331" s="10">
        <v>0</v>
      </c>
      <c r="AU2331" s="10">
        <v>0</v>
      </c>
      <c r="AV2331" s="10">
        <v>0.4898979485566356</v>
      </c>
      <c r="AW2331" s="10">
        <v>0.4898979485566356</v>
      </c>
      <c r="AX2331" s="10" t="s">
        <v>33</v>
      </c>
      <c r="AY2331" s="10" t="s">
        <v>33</v>
      </c>
      <c r="AZ2331" s="10" t="s">
        <v>33</v>
      </c>
      <c r="BA2331" s="10" t="s">
        <v>33</v>
      </c>
      <c r="BB2331" s="10">
        <v>2328</v>
      </c>
      <c r="BC2331" s="10">
        <v>2055</v>
      </c>
      <c r="BE2331" s="10" t="s">
        <v>1855</v>
      </c>
      <c r="BF2331" s="10" t="s">
        <v>3397</v>
      </c>
      <c r="BG2331" s="10">
        <v>0</v>
      </c>
      <c r="BH2331" s="13">
        <v>1.5427403392540735</v>
      </c>
      <c r="BI2331" s="10">
        <v>311</v>
      </c>
      <c r="BJ2331" s="10" t="s">
        <v>33</v>
      </c>
      <c r="BL2331" s="10" t="s">
        <v>33</v>
      </c>
      <c r="BM2331" s="10" t="s">
        <v>33</v>
      </c>
      <c r="BP2331" s="10" t="s">
        <v>33</v>
      </c>
      <c r="BQ2331" s="10" t="s">
        <v>33</v>
      </c>
      <c r="BR2331" s="10" t="s">
        <v>33</v>
      </c>
      <c r="BS2331" s="11" t="s">
        <v>33</v>
      </c>
      <c r="BT2331" s="11" t="s">
        <v>33</v>
      </c>
      <c r="BU2331" s="10">
        <v>2331</v>
      </c>
    </row>
    <row r="2332" spans="1:73" s="10" customFormat="1" x14ac:dyDescent="0.45">
      <c r="A2332" s="10">
        <v>600</v>
      </c>
      <c r="D2332" s="10">
        <v>2337</v>
      </c>
      <c r="E2332" s="10" t="s">
        <v>33</v>
      </c>
      <c r="F2332" s="10">
        <v>2161</v>
      </c>
      <c r="H2332" s="10" t="s">
        <v>33</v>
      </c>
      <c r="J2332" s="10" t="s">
        <v>231</v>
      </c>
      <c r="K2332" s="10">
        <v>0</v>
      </c>
      <c r="L2332" s="10">
        <v>1</v>
      </c>
      <c r="M2332" s="10" t="s">
        <v>33</v>
      </c>
      <c r="N2332" s="10">
        <v>1</v>
      </c>
      <c r="T2332" s="10">
        <v>0.63245553203367588</v>
      </c>
      <c r="W2332" s="10">
        <v>0.33680483963268698</v>
      </c>
      <c r="X2332" s="10" t="s">
        <v>35</v>
      </c>
      <c r="Y2332" s="10">
        <v>0.1224744871391589</v>
      </c>
      <c r="AB2332" s="10">
        <v>0.19718392429404585</v>
      </c>
      <c r="AC2332" s="10">
        <v>0</v>
      </c>
      <c r="AD2332" s="10">
        <v>0</v>
      </c>
      <c r="AE2332" s="10">
        <v>0</v>
      </c>
      <c r="AH2332" s="10">
        <v>1</v>
      </c>
      <c r="AJ2332" s="10">
        <v>1</v>
      </c>
      <c r="AK2332" s="10">
        <v>1</v>
      </c>
      <c r="AL2332" s="10">
        <v>0.63245553203367588</v>
      </c>
      <c r="AM2332" s="10">
        <v>0.33680483963268698</v>
      </c>
      <c r="AN2332" s="10">
        <v>0</v>
      </c>
      <c r="AO2332" s="10">
        <v>0</v>
      </c>
      <c r="AQ2332" s="10">
        <v>1.2910948757445544</v>
      </c>
      <c r="AR2332" s="10">
        <v>2.1915778133480899</v>
      </c>
      <c r="AS2332" s="10">
        <v>4.0636653831776934</v>
      </c>
      <c r="AT2332" s="10">
        <v>30.340729579997028</v>
      </c>
      <c r="AU2332" s="10">
        <v>5.9802340494105195</v>
      </c>
      <c r="AV2332" s="10">
        <v>26.225234929081914</v>
      </c>
      <c r="AW2332" s="10">
        <v>62.546198558489458</v>
      </c>
      <c r="AX2332" s="10">
        <v>1.8208717034974435E-5</v>
      </c>
      <c r="AY2332" s="10">
        <v>4.145602487417114</v>
      </c>
      <c r="AZ2332" s="10" t="s">
        <v>33</v>
      </c>
      <c r="BA2332" s="10">
        <v>2337</v>
      </c>
      <c r="BB2332" s="10" t="s">
        <v>33</v>
      </c>
      <c r="BC2332" s="10">
        <v>2161</v>
      </c>
      <c r="BE2332" s="10" t="s">
        <v>33</v>
      </c>
      <c r="BF2332" s="10" t="s">
        <v>33</v>
      </c>
      <c r="BG2332" s="10" t="s">
        <v>33</v>
      </c>
      <c r="BH2332" s="13" t="s">
        <v>33</v>
      </c>
      <c r="BI2332" s="10" t="s">
        <v>33</v>
      </c>
      <c r="BJ2332" s="10" t="s">
        <v>33</v>
      </c>
      <c r="BL2332" s="10" t="s">
        <v>33</v>
      </c>
      <c r="BM2332" s="10" t="s">
        <v>33</v>
      </c>
      <c r="BP2332" s="10" t="s">
        <v>33</v>
      </c>
      <c r="BQ2332" s="10">
        <v>0</v>
      </c>
      <c r="BR2332" s="10" t="s">
        <v>231</v>
      </c>
      <c r="BS2332" s="11">
        <v>4.0636653831776934</v>
      </c>
      <c r="BT2332" s="11">
        <v>62.546198558489458</v>
      </c>
      <c r="BU2332" s="10">
        <v>2332</v>
      </c>
    </row>
    <row r="2333" spans="1:73" s="10" customFormat="1" x14ac:dyDescent="0.45">
      <c r="A2333" s="10" t="s">
        <v>33</v>
      </c>
      <c r="D2333" s="10" t="s">
        <v>33</v>
      </c>
      <c r="E2333" s="10">
        <v>2332</v>
      </c>
      <c r="F2333" s="10">
        <v>2348</v>
      </c>
      <c r="H2333" s="10">
        <v>605</v>
      </c>
      <c r="J2333" s="10" t="s">
        <v>33</v>
      </c>
      <c r="K2333" s="10" t="s">
        <v>1844</v>
      </c>
      <c r="L2333" s="10" t="s">
        <v>33</v>
      </c>
      <c r="M2333" s="10">
        <v>1.6970562748477143</v>
      </c>
      <c r="N2333" s="10">
        <v>1.6970562748477143</v>
      </c>
      <c r="T2333" s="10">
        <v>0</v>
      </c>
      <c r="W2333" s="10">
        <v>0</v>
      </c>
      <c r="X2333" s="10">
        <v>0</v>
      </c>
      <c r="Y2333" s="10">
        <v>0</v>
      </c>
      <c r="AB2333" s="10">
        <v>0</v>
      </c>
      <c r="AC2333" s="10">
        <v>0</v>
      </c>
      <c r="AD2333" s="10">
        <v>0</v>
      </c>
      <c r="AE2333" s="10">
        <v>0</v>
      </c>
      <c r="AH2333" s="10">
        <v>1</v>
      </c>
      <c r="AJ2333" s="10" t="s">
        <v>33</v>
      </c>
      <c r="AK2333" s="10">
        <v>1.6970562748477143</v>
      </c>
      <c r="AL2333" s="10">
        <v>0</v>
      </c>
      <c r="AM2333" s="10">
        <v>0</v>
      </c>
      <c r="AN2333" s="10">
        <v>0</v>
      </c>
      <c r="AO2333" s="10">
        <v>0</v>
      </c>
      <c r="AQ2333" s="10">
        <v>0.34880067601428522</v>
      </c>
      <c r="AR2333" s="10">
        <v>1.782215853366159</v>
      </c>
      <c r="AS2333" s="10">
        <v>2.2879768335868724</v>
      </c>
      <c r="AT2333" s="10">
        <v>8.1968158863357026</v>
      </c>
      <c r="AU2333" s="10">
        <v>5.7436133402576646</v>
      </c>
      <c r="AV2333" s="10">
        <v>21.80564854378029</v>
      </c>
      <c r="AW2333" s="10">
        <v>35.74607777037366</v>
      </c>
      <c r="AX2333" s="10" t="s">
        <v>33</v>
      </c>
      <c r="AY2333" s="10" t="s">
        <v>33</v>
      </c>
      <c r="AZ2333" s="10" t="s">
        <v>33</v>
      </c>
      <c r="BA2333" s="10" t="s">
        <v>33</v>
      </c>
      <c r="BB2333" s="10">
        <v>2332</v>
      </c>
      <c r="BC2333" s="10">
        <v>2348</v>
      </c>
      <c r="BE2333" s="10" t="s">
        <v>231</v>
      </c>
      <c r="BF2333" s="10" t="s">
        <v>3398</v>
      </c>
      <c r="BG2333" s="10">
        <v>4.1661122745360154E-5</v>
      </c>
      <c r="BH2333" s="13">
        <v>183.12520553474158</v>
      </c>
      <c r="BI2333" s="10">
        <v>313</v>
      </c>
      <c r="BJ2333" s="10" t="s">
        <v>33</v>
      </c>
      <c r="BL2333" s="10" t="s">
        <v>33</v>
      </c>
      <c r="BM2333" s="10" t="s">
        <v>33</v>
      </c>
      <c r="BP2333" s="10" t="s">
        <v>33</v>
      </c>
      <c r="BQ2333" s="10" t="s">
        <v>33</v>
      </c>
      <c r="BR2333" s="10" t="s">
        <v>33</v>
      </c>
      <c r="BS2333" s="11" t="s">
        <v>33</v>
      </c>
      <c r="BT2333" s="11" t="s">
        <v>33</v>
      </c>
      <c r="BU2333" s="10">
        <v>2333</v>
      </c>
    </row>
    <row r="2334" spans="1:73" s="10" customFormat="1" x14ac:dyDescent="0.45">
      <c r="A2334" s="10" t="s">
        <v>33</v>
      </c>
      <c r="D2334" s="10" t="s">
        <v>33</v>
      </c>
      <c r="E2334" s="10">
        <v>2332</v>
      </c>
      <c r="F2334" s="10">
        <v>2270</v>
      </c>
      <c r="H2334" s="10">
        <v>587</v>
      </c>
      <c r="J2334" s="10" t="s">
        <v>33</v>
      </c>
      <c r="K2334" s="10" t="s">
        <v>72</v>
      </c>
      <c r="L2334" s="10" t="s">
        <v>33</v>
      </c>
      <c r="M2334" s="10">
        <v>0.34641016151377546</v>
      </c>
      <c r="N2334" s="10">
        <v>0.34641016151377546</v>
      </c>
      <c r="T2334" s="10">
        <v>0</v>
      </c>
      <c r="W2334" s="10">
        <v>0</v>
      </c>
      <c r="X2334" s="10">
        <v>0</v>
      </c>
      <c r="Y2334" s="10">
        <v>0</v>
      </c>
      <c r="AB2334" s="10">
        <v>0</v>
      </c>
      <c r="AC2334" s="10">
        <v>0</v>
      </c>
      <c r="AD2334" s="10">
        <v>0</v>
      </c>
      <c r="AE2334" s="10">
        <v>0</v>
      </c>
      <c r="AH2334" s="10">
        <v>1</v>
      </c>
      <c r="AJ2334" s="10" t="s">
        <v>33</v>
      </c>
      <c r="AK2334" s="10">
        <v>0.34641016151377546</v>
      </c>
      <c r="AL2334" s="10">
        <v>0</v>
      </c>
      <c r="AM2334" s="10">
        <v>0</v>
      </c>
      <c r="AN2334" s="10">
        <v>0</v>
      </c>
      <c r="AO2334" s="10">
        <v>0</v>
      </c>
      <c r="AQ2334" s="10">
        <v>0.30983866769659335</v>
      </c>
      <c r="AR2334" s="10">
        <v>7.2557120349244039E-2</v>
      </c>
      <c r="AS2334" s="10">
        <v>0.52182318850930443</v>
      </c>
      <c r="AT2334" s="10">
        <v>7.2812086908699438</v>
      </c>
      <c r="AU2334" s="10">
        <v>3.9436784858809179E-2</v>
      </c>
      <c r="AV2334" s="10">
        <v>2.8342433217346592</v>
      </c>
      <c r="AW2334" s="10">
        <v>10.154888797463412</v>
      </c>
      <c r="AX2334" s="10" t="s">
        <v>33</v>
      </c>
      <c r="AY2334" s="10" t="s">
        <v>33</v>
      </c>
      <c r="AZ2334" s="10" t="s">
        <v>33</v>
      </c>
      <c r="BA2334" s="10" t="s">
        <v>33</v>
      </c>
      <c r="BB2334" s="10">
        <v>2332</v>
      </c>
      <c r="BC2334" s="10">
        <v>2270</v>
      </c>
      <c r="BE2334" s="10" t="s">
        <v>231</v>
      </c>
      <c r="BF2334" s="10" t="s">
        <v>3399</v>
      </c>
      <c r="BG2334" s="10">
        <v>9.5017307818540478E-6</v>
      </c>
      <c r="BH2334" s="13">
        <v>23.081295827794758</v>
      </c>
      <c r="BI2334" s="10">
        <v>314</v>
      </c>
      <c r="BJ2334" s="10" t="s">
        <v>33</v>
      </c>
      <c r="BL2334" s="10" t="s">
        <v>33</v>
      </c>
      <c r="BM2334" s="10" t="s">
        <v>33</v>
      </c>
      <c r="BP2334" s="10" t="s">
        <v>33</v>
      </c>
      <c r="BQ2334" s="10" t="s">
        <v>33</v>
      </c>
      <c r="BR2334" s="10" t="s">
        <v>33</v>
      </c>
      <c r="BS2334" s="11" t="s">
        <v>33</v>
      </c>
      <c r="BT2334" s="11" t="s">
        <v>33</v>
      </c>
      <c r="BU2334" s="10">
        <v>2334</v>
      </c>
    </row>
    <row r="2335" spans="1:73" s="10" customFormat="1" x14ac:dyDescent="0.45">
      <c r="A2335" s="10" t="s">
        <v>33</v>
      </c>
      <c r="D2335" s="10" t="s">
        <v>33</v>
      </c>
      <c r="E2335" s="10">
        <v>2332</v>
      </c>
      <c r="F2335" s="10">
        <v>2044</v>
      </c>
      <c r="H2335" s="10">
        <v>545</v>
      </c>
      <c r="J2335" s="10" t="s">
        <v>33</v>
      </c>
      <c r="K2335" s="10" t="s">
        <v>42</v>
      </c>
      <c r="L2335" s="10" t="s">
        <v>33</v>
      </c>
      <c r="M2335" s="10">
        <v>1.0954451150103321</v>
      </c>
      <c r="N2335" s="10">
        <v>1.0954451150103321</v>
      </c>
      <c r="T2335" s="10">
        <v>0</v>
      </c>
      <c r="W2335" s="10">
        <v>0</v>
      </c>
      <c r="X2335" s="10">
        <v>0</v>
      </c>
      <c r="Y2335" s="10">
        <v>0</v>
      </c>
      <c r="AB2335" s="10">
        <v>0</v>
      </c>
      <c r="AC2335" s="10">
        <v>0</v>
      </c>
      <c r="AD2335" s="10">
        <v>0</v>
      </c>
      <c r="AE2335" s="10">
        <v>0</v>
      </c>
      <c r="AH2335" s="10">
        <v>1</v>
      </c>
      <c r="AJ2335" s="10" t="s">
        <v>33</v>
      </c>
      <c r="AK2335" s="10">
        <v>1.0954451150103321</v>
      </c>
      <c r="AL2335" s="10">
        <v>0</v>
      </c>
      <c r="AM2335" s="10">
        <v>0</v>
      </c>
      <c r="AN2335" s="10">
        <v>0</v>
      </c>
      <c r="AO2335" s="10">
        <v>0</v>
      </c>
      <c r="AQ2335" s="10">
        <v>0</v>
      </c>
      <c r="AR2335" s="10">
        <v>0</v>
      </c>
      <c r="AS2335" s="10">
        <v>0</v>
      </c>
      <c r="AT2335" s="10">
        <v>0</v>
      </c>
      <c r="AU2335" s="10">
        <v>0</v>
      </c>
      <c r="AV2335" s="10">
        <v>1.0954451150103321</v>
      </c>
      <c r="AW2335" s="10">
        <v>1.0954451150103321</v>
      </c>
      <c r="AX2335" s="10" t="s">
        <v>33</v>
      </c>
      <c r="AY2335" s="10" t="s">
        <v>33</v>
      </c>
      <c r="AZ2335" s="10" t="s">
        <v>33</v>
      </c>
      <c r="BA2335" s="10" t="s">
        <v>33</v>
      </c>
      <c r="BB2335" s="10">
        <v>2332</v>
      </c>
      <c r="BC2335" s="10">
        <v>2044</v>
      </c>
      <c r="BE2335" s="10" t="s">
        <v>231</v>
      </c>
      <c r="BF2335" s="10" t="s">
        <v>3400</v>
      </c>
      <c r="BG2335" s="10">
        <v>0</v>
      </c>
      <c r="BH2335" s="13">
        <v>7.3091302034682135</v>
      </c>
      <c r="BI2335" s="10">
        <v>315</v>
      </c>
      <c r="BJ2335" s="10" t="s">
        <v>33</v>
      </c>
      <c r="BL2335" s="10" t="s">
        <v>33</v>
      </c>
      <c r="BM2335" s="10" t="s">
        <v>33</v>
      </c>
      <c r="BP2335" s="10" t="s">
        <v>33</v>
      </c>
      <c r="BQ2335" s="10" t="s">
        <v>33</v>
      </c>
      <c r="BR2335" s="10" t="s">
        <v>33</v>
      </c>
      <c r="BS2335" s="11" t="s">
        <v>33</v>
      </c>
      <c r="BT2335" s="11" t="s">
        <v>33</v>
      </c>
      <c r="BU2335" s="10">
        <v>2335</v>
      </c>
    </row>
    <row r="2336" spans="1:73" s="10" customFormat="1" x14ac:dyDescent="0.45">
      <c r="A2336" s="10" t="s">
        <v>33</v>
      </c>
      <c r="D2336" s="10" t="s">
        <v>33</v>
      </c>
      <c r="E2336" s="10">
        <v>2332</v>
      </c>
      <c r="F2336" s="10">
        <v>2055</v>
      </c>
      <c r="H2336" s="10">
        <v>549</v>
      </c>
      <c r="J2336" s="10" t="s">
        <v>33</v>
      </c>
      <c r="K2336" s="10" t="s">
        <v>711</v>
      </c>
      <c r="L2336" s="10" t="s">
        <v>33</v>
      </c>
      <c r="M2336" s="10">
        <v>0.4898979485566356</v>
      </c>
      <c r="N2336" s="10">
        <v>0.4898979485566356</v>
      </c>
      <c r="T2336" s="10">
        <v>0</v>
      </c>
      <c r="W2336" s="10">
        <v>0</v>
      </c>
      <c r="X2336" s="10">
        <v>0</v>
      </c>
      <c r="Y2336" s="10">
        <v>0</v>
      </c>
      <c r="AB2336" s="10">
        <v>0</v>
      </c>
      <c r="AC2336" s="10">
        <v>0</v>
      </c>
      <c r="AD2336" s="10">
        <v>0</v>
      </c>
      <c r="AE2336" s="10">
        <v>0</v>
      </c>
      <c r="AH2336" s="10">
        <v>1</v>
      </c>
      <c r="AJ2336" s="10" t="s">
        <v>33</v>
      </c>
      <c r="AK2336" s="10">
        <v>0.4898979485566356</v>
      </c>
      <c r="AL2336" s="10">
        <v>0</v>
      </c>
      <c r="AM2336" s="10">
        <v>0</v>
      </c>
      <c r="AN2336" s="10">
        <v>0</v>
      </c>
      <c r="AO2336" s="10">
        <v>0</v>
      </c>
      <c r="AQ2336" s="10">
        <v>0</v>
      </c>
      <c r="AR2336" s="10">
        <v>0</v>
      </c>
      <c r="AS2336" s="10">
        <v>0</v>
      </c>
      <c r="AT2336" s="10">
        <v>0</v>
      </c>
      <c r="AU2336" s="10">
        <v>0</v>
      </c>
      <c r="AV2336" s="10">
        <v>0.4898979485566356</v>
      </c>
      <c r="AW2336" s="10">
        <v>0.4898979485566356</v>
      </c>
      <c r="AX2336" s="10" t="s">
        <v>33</v>
      </c>
      <c r="AY2336" s="10" t="s">
        <v>33</v>
      </c>
      <c r="AZ2336" s="10" t="s">
        <v>33</v>
      </c>
      <c r="BA2336" s="10" t="s">
        <v>33</v>
      </c>
      <c r="BB2336" s="10">
        <v>2332</v>
      </c>
      <c r="BC2336" s="10">
        <v>2055</v>
      </c>
      <c r="BE2336" s="10" t="s">
        <v>231</v>
      </c>
      <c r="BF2336" s="10" t="s">
        <v>3401</v>
      </c>
      <c r="BG2336" s="10">
        <v>0</v>
      </c>
      <c r="BH2336" s="13">
        <v>3.268742398270359</v>
      </c>
      <c r="BI2336" s="10">
        <v>316</v>
      </c>
      <c r="BJ2336" s="10" t="s">
        <v>33</v>
      </c>
      <c r="BL2336" s="10" t="s">
        <v>33</v>
      </c>
      <c r="BM2336" s="10" t="s">
        <v>33</v>
      </c>
      <c r="BP2336" s="10" t="s">
        <v>33</v>
      </c>
      <c r="BQ2336" s="10" t="s">
        <v>33</v>
      </c>
      <c r="BR2336" s="10" t="s">
        <v>33</v>
      </c>
      <c r="BS2336" s="11" t="s">
        <v>33</v>
      </c>
      <c r="BT2336" s="11" t="s">
        <v>33</v>
      </c>
      <c r="BU2336" s="10">
        <v>2336</v>
      </c>
    </row>
    <row r="2337" spans="1:73" s="10" customFormat="1" x14ac:dyDescent="0.45">
      <c r="A2337" s="10">
        <v>601</v>
      </c>
      <c r="D2337" s="10">
        <v>2338</v>
      </c>
      <c r="E2337" s="10" t="s">
        <v>33</v>
      </c>
      <c r="F2337" s="10">
        <v>2180</v>
      </c>
      <c r="H2337" s="10" t="s">
        <v>33</v>
      </c>
      <c r="J2337" s="10" t="s">
        <v>480</v>
      </c>
      <c r="K2337" s="10">
        <v>0</v>
      </c>
      <c r="L2337" s="10">
        <v>1</v>
      </c>
      <c r="M2337" s="10" t="s">
        <v>33</v>
      </c>
      <c r="N2337" s="10">
        <v>1</v>
      </c>
      <c r="T2337" s="10">
        <v>0</v>
      </c>
      <c r="W2337" s="10">
        <v>0</v>
      </c>
      <c r="X2337" s="10">
        <v>0</v>
      </c>
      <c r="Y2337" s="10">
        <v>0</v>
      </c>
      <c r="AB2337" s="10">
        <v>0</v>
      </c>
      <c r="AC2337" s="10">
        <v>0</v>
      </c>
      <c r="AD2337" s="10">
        <v>0.17860000000000001</v>
      </c>
      <c r="AE2337" s="10">
        <v>3.3140000000000001</v>
      </c>
      <c r="AH2337" s="10">
        <v>1</v>
      </c>
      <c r="AJ2337" s="10">
        <v>1</v>
      </c>
      <c r="AK2337" s="10">
        <v>1</v>
      </c>
      <c r="AL2337" s="10">
        <v>0</v>
      </c>
      <c r="AM2337" s="10">
        <v>0</v>
      </c>
      <c r="AN2337" s="10">
        <v>0</v>
      </c>
      <c r="AO2337" s="10">
        <v>0.17860000000000001</v>
      </c>
      <c r="AQ2337" s="10">
        <v>0</v>
      </c>
      <c r="AR2337" s="10">
        <v>0.17860000000000001</v>
      </c>
      <c r="AS2337" s="10">
        <v>0.17860000000000001</v>
      </c>
      <c r="AT2337" s="10">
        <v>0</v>
      </c>
      <c r="AU2337" s="10">
        <v>0</v>
      </c>
      <c r="AV2337" s="10">
        <v>3.3140000000000001</v>
      </c>
      <c r="AW2337" s="10">
        <v>3.3140000000000001</v>
      </c>
      <c r="AX2337" s="10">
        <v>1.1920403445828887E-5</v>
      </c>
      <c r="AY2337" s="10">
        <v>0.17860000000000001</v>
      </c>
      <c r="AZ2337" s="10" t="s">
        <v>33</v>
      </c>
      <c r="BA2337" s="10">
        <v>2338</v>
      </c>
      <c r="BB2337" s="10" t="s">
        <v>33</v>
      </c>
      <c r="BC2337" s="10">
        <v>2180</v>
      </c>
      <c r="BE2337" s="10" t="s">
        <v>33</v>
      </c>
      <c r="BF2337" s="10" t="s">
        <v>33</v>
      </c>
      <c r="BG2337" s="10" t="s">
        <v>33</v>
      </c>
      <c r="BH2337" s="13" t="s">
        <v>33</v>
      </c>
      <c r="BI2337" s="10" t="s">
        <v>33</v>
      </c>
      <c r="BJ2337" s="10" t="s">
        <v>33</v>
      </c>
      <c r="BL2337" s="10" t="s">
        <v>33</v>
      </c>
      <c r="BM2337" s="10" t="s">
        <v>33</v>
      </c>
      <c r="BP2337" s="10" t="s">
        <v>34</v>
      </c>
      <c r="BQ2337" s="10">
        <v>0</v>
      </c>
      <c r="BR2337" s="10" t="s">
        <v>480</v>
      </c>
      <c r="BS2337" s="11">
        <v>0.17860000000000001</v>
      </c>
      <c r="BT2337" s="11">
        <v>3.3140000000000001</v>
      </c>
      <c r="BU2337" s="10">
        <v>2337</v>
      </c>
    </row>
    <row r="2338" spans="1:73" s="10" customFormat="1" x14ac:dyDescent="0.45">
      <c r="A2338" s="10">
        <v>602</v>
      </c>
      <c r="D2338" s="10">
        <v>2343</v>
      </c>
      <c r="E2338" s="10" t="s">
        <v>33</v>
      </c>
      <c r="F2338" s="10">
        <v>2209</v>
      </c>
      <c r="H2338" s="10" t="s">
        <v>33</v>
      </c>
      <c r="J2338" s="10" t="s">
        <v>71</v>
      </c>
      <c r="K2338" s="10">
        <v>0</v>
      </c>
      <c r="L2338" s="10">
        <v>1</v>
      </c>
      <c r="M2338" s="10" t="s">
        <v>33</v>
      </c>
      <c r="N2338" s="10">
        <v>1</v>
      </c>
      <c r="T2338" s="10">
        <v>0.3872983346207417</v>
      </c>
      <c r="W2338" s="10">
        <v>0.3889087296526012</v>
      </c>
      <c r="X2338" s="10" t="s">
        <v>35</v>
      </c>
      <c r="Y2338" s="10">
        <v>0.14142135623730953</v>
      </c>
      <c r="AB2338" s="10">
        <v>0.22768838354206836</v>
      </c>
      <c r="AC2338" s="10">
        <v>3.5000000000000003E-2</v>
      </c>
      <c r="AD2338" s="10">
        <v>0</v>
      </c>
      <c r="AE2338" s="10">
        <v>0</v>
      </c>
      <c r="AH2338" s="10">
        <v>1</v>
      </c>
      <c r="AJ2338" s="10">
        <v>1</v>
      </c>
      <c r="AK2338" s="10">
        <v>1</v>
      </c>
      <c r="AL2338" s="10">
        <v>0.3872983346207417</v>
      </c>
      <c r="AM2338" s="10">
        <v>0.3889087296526012</v>
      </c>
      <c r="AN2338" s="10">
        <v>3.5000000000000003E-2</v>
      </c>
      <c r="AO2338" s="10">
        <v>0</v>
      </c>
      <c r="AQ2338" s="10">
        <v>2.4776271271745638</v>
      </c>
      <c r="AR2338" s="10">
        <v>11.340904522881333</v>
      </c>
      <c r="AS2338" s="10">
        <v>14.933463857284451</v>
      </c>
      <c r="AT2338" s="10">
        <v>58.224237488602249</v>
      </c>
      <c r="AU2338" s="10">
        <v>0.65126543496807432</v>
      </c>
      <c r="AV2338" s="10">
        <v>173.3001115232741</v>
      </c>
      <c r="AW2338" s="10">
        <v>232.17561444684441</v>
      </c>
      <c r="AX2338" s="10">
        <v>2.2045407685048601E-2</v>
      </c>
      <c r="AY2338" s="10">
        <v>6.063056626345567</v>
      </c>
      <c r="AZ2338" s="10" t="s">
        <v>33</v>
      </c>
      <c r="BA2338" s="10">
        <v>2343</v>
      </c>
      <c r="BB2338" s="10" t="s">
        <v>33</v>
      </c>
      <c r="BC2338" s="10">
        <v>2209</v>
      </c>
      <c r="BE2338" s="10" t="s">
        <v>33</v>
      </c>
      <c r="BF2338" s="10" t="s">
        <v>33</v>
      </c>
      <c r="BG2338" s="10" t="s">
        <v>33</v>
      </c>
      <c r="BH2338" s="13" t="s">
        <v>33</v>
      </c>
      <c r="BI2338" s="10" t="s">
        <v>33</v>
      </c>
      <c r="BJ2338" s="10" t="s">
        <v>33</v>
      </c>
      <c r="BL2338" s="10" t="s">
        <v>33</v>
      </c>
      <c r="BM2338" s="10" t="s">
        <v>33</v>
      </c>
      <c r="BP2338" s="10" t="s">
        <v>33</v>
      </c>
      <c r="BQ2338" s="10">
        <v>0</v>
      </c>
      <c r="BR2338" s="10" t="s">
        <v>71</v>
      </c>
      <c r="BS2338" s="11">
        <v>14.933463857284451</v>
      </c>
      <c r="BT2338" s="11">
        <v>232.17561444684441</v>
      </c>
      <c r="BU2338" s="10">
        <v>2338</v>
      </c>
    </row>
    <row r="2339" spans="1:73" s="10" customFormat="1" x14ac:dyDescent="0.45">
      <c r="A2339" s="10" t="s">
        <v>33</v>
      </c>
      <c r="D2339" s="10" t="s">
        <v>33</v>
      </c>
      <c r="E2339" s="10">
        <v>2338</v>
      </c>
      <c r="F2339" s="10">
        <v>2601</v>
      </c>
      <c r="H2339" s="10">
        <v>649</v>
      </c>
      <c r="J2339" s="10" t="s">
        <v>33</v>
      </c>
      <c r="K2339" s="10" t="s">
        <v>502</v>
      </c>
      <c r="L2339" s="10" t="s">
        <v>33</v>
      </c>
      <c r="M2339" s="10">
        <v>1.3964240043768943</v>
      </c>
      <c r="N2339" s="10">
        <v>1.3964240043768943</v>
      </c>
      <c r="T2339" s="10">
        <v>0</v>
      </c>
      <c r="W2339" s="10">
        <v>0</v>
      </c>
      <c r="X2339" s="10">
        <v>0</v>
      </c>
      <c r="Y2339" s="10">
        <v>0</v>
      </c>
      <c r="AB2339" s="10">
        <v>0</v>
      </c>
      <c r="AC2339" s="10">
        <v>0</v>
      </c>
      <c r="AD2339" s="10">
        <v>0</v>
      </c>
      <c r="AE2339" s="10">
        <v>0</v>
      </c>
      <c r="AH2339" s="10">
        <v>1</v>
      </c>
      <c r="AJ2339" s="10" t="s">
        <v>33</v>
      </c>
      <c r="AK2339" s="10">
        <v>1.3964240043768943</v>
      </c>
      <c r="AL2339" s="10">
        <v>0</v>
      </c>
      <c r="AM2339" s="10">
        <v>0</v>
      </c>
      <c r="AN2339" s="10">
        <v>0</v>
      </c>
      <c r="AO2339" s="10">
        <v>0</v>
      </c>
      <c r="AQ2339" s="10">
        <v>1.3682105101189657</v>
      </c>
      <c r="AR2339" s="10">
        <v>10.730546675189508</v>
      </c>
      <c r="AS2339" s="10">
        <v>12.714451914862009</v>
      </c>
      <c r="AT2339" s="10">
        <v>32.152946987795694</v>
      </c>
      <c r="AU2339" s="10">
        <v>0.31794952429591727</v>
      </c>
      <c r="AV2339" s="10">
        <v>164.15868466336553</v>
      </c>
      <c r="AW2339" s="10">
        <v>196.62958117545713</v>
      </c>
      <c r="AX2339" s="10" t="s">
        <v>33</v>
      </c>
      <c r="AY2339" s="10" t="s">
        <v>33</v>
      </c>
      <c r="AZ2339" s="10" t="s">
        <v>33</v>
      </c>
      <c r="BA2339" s="10" t="s">
        <v>33</v>
      </c>
      <c r="BB2339" s="10">
        <v>2338</v>
      </c>
      <c r="BC2339" s="10">
        <v>2601</v>
      </c>
      <c r="BE2339" s="10" t="s">
        <v>71</v>
      </c>
      <c r="BF2339" s="10" t="s">
        <v>502</v>
      </c>
      <c r="BG2339" s="10">
        <v>0.2802952759550798</v>
      </c>
      <c r="BH2339" s="13">
        <v>37.273668627585977</v>
      </c>
      <c r="BI2339" s="10">
        <v>319</v>
      </c>
      <c r="BJ2339" s="10" t="s">
        <v>33</v>
      </c>
      <c r="BL2339" s="10" t="s">
        <v>33</v>
      </c>
      <c r="BM2339" s="10" t="s">
        <v>33</v>
      </c>
      <c r="BP2339" s="10" t="s">
        <v>33</v>
      </c>
      <c r="BQ2339" s="10" t="s">
        <v>33</v>
      </c>
      <c r="BR2339" s="10" t="s">
        <v>33</v>
      </c>
      <c r="BS2339" s="11" t="s">
        <v>33</v>
      </c>
      <c r="BT2339" s="11" t="s">
        <v>33</v>
      </c>
      <c r="BU2339" s="10">
        <v>2339</v>
      </c>
    </row>
    <row r="2340" spans="1:73" s="10" customFormat="1" x14ac:dyDescent="0.45">
      <c r="A2340" s="10" t="s">
        <v>33</v>
      </c>
      <c r="D2340" s="10" t="s">
        <v>33</v>
      </c>
      <c r="E2340" s="10">
        <v>2338</v>
      </c>
      <c r="F2340" s="10">
        <v>2270</v>
      </c>
      <c r="H2340" s="10">
        <v>587</v>
      </c>
      <c r="J2340" s="10" t="s">
        <v>33</v>
      </c>
      <c r="K2340" s="10" t="s">
        <v>72</v>
      </c>
      <c r="L2340" s="10" t="s">
        <v>33</v>
      </c>
      <c r="M2340" s="10">
        <v>0.79372539331937719</v>
      </c>
      <c r="N2340" s="10">
        <v>0.79372539331937719</v>
      </c>
      <c r="T2340" s="10">
        <v>0</v>
      </c>
      <c r="W2340" s="10">
        <v>0</v>
      </c>
      <c r="X2340" s="10">
        <v>0</v>
      </c>
      <c r="Y2340" s="10">
        <v>0</v>
      </c>
      <c r="AB2340" s="10">
        <v>0</v>
      </c>
      <c r="AC2340" s="10">
        <v>0</v>
      </c>
      <c r="AD2340" s="10">
        <v>0</v>
      </c>
      <c r="AE2340" s="10">
        <v>0</v>
      </c>
      <c r="AH2340" s="10">
        <v>1</v>
      </c>
      <c r="AJ2340" s="10" t="s">
        <v>33</v>
      </c>
      <c r="AK2340" s="10">
        <v>0.79372539331937719</v>
      </c>
      <c r="AL2340" s="10">
        <v>0</v>
      </c>
      <c r="AM2340" s="10">
        <v>0</v>
      </c>
      <c r="AN2340" s="10">
        <v>0</v>
      </c>
      <c r="AO2340" s="10">
        <v>0</v>
      </c>
      <c r="AQ2340" s="10">
        <v>0.70992957397195389</v>
      </c>
      <c r="AR2340" s="10">
        <v>0.16624924810421576</v>
      </c>
      <c r="AS2340" s="10">
        <v>1.1956471303635487</v>
      </c>
      <c r="AT2340" s="10">
        <v>16.683344988340917</v>
      </c>
      <c r="AU2340" s="10">
        <v>9.036102589059071E-2</v>
      </c>
      <c r="AV2340" s="10">
        <v>6.4940672798860781</v>
      </c>
      <c r="AW2340" s="10">
        <v>23.267773294117585</v>
      </c>
      <c r="AX2340" s="10" t="s">
        <v>33</v>
      </c>
      <c r="AY2340" s="10" t="s">
        <v>33</v>
      </c>
      <c r="AZ2340" s="10" t="s">
        <v>33</v>
      </c>
      <c r="BA2340" s="10" t="s">
        <v>33</v>
      </c>
      <c r="BB2340" s="10">
        <v>2338</v>
      </c>
      <c r="BC2340" s="10">
        <v>2270</v>
      </c>
      <c r="BE2340" s="10" t="s">
        <v>71</v>
      </c>
      <c r="BF2340" s="10" t="s">
        <v>3402</v>
      </c>
      <c r="BG2340" s="10">
        <v>2.6358528436322883E-2</v>
      </c>
      <c r="BH2340" s="13">
        <v>5.1732539708358516</v>
      </c>
      <c r="BI2340" s="10">
        <v>320</v>
      </c>
      <c r="BJ2340" s="10" t="s">
        <v>33</v>
      </c>
      <c r="BL2340" s="10" t="s">
        <v>33</v>
      </c>
      <c r="BM2340" s="10" t="s">
        <v>33</v>
      </c>
      <c r="BP2340" s="10" t="s">
        <v>33</v>
      </c>
      <c r="BQ2340" s="10" t="s">
        <v>33</v>
      </c>
      <c r="BR2340" s="10" t="s">
        <v>33</v>
      </c>
      <c r="BS2340" s="11" t="s">
        <v>33</v>
      </c>
      <c r="BT2340" s="11" t="s">
        <v>33</v>
      </c>
      <c r="BU2340" s="10">
        <v>2340</v>
      </c>
    </row>
    <row r="2341" spans="1:73" s="10" customFormat="1" x14ac:dyDescent="0.45">
      <c r="A2341" s="10" t="s">
        <v>33</v>
      </c>
      <c r="D2341" s="10" t="s">
        <v>33</v>
      </c>
      <c r="E2341" s="10">
        <v>2338</v>
      </c>
      <c r="F2341" s="10">
        <v>2044</v>
      </c>
      <c r="H2341" s="10">
        <v>545</v>
      </c>
      <c r="J2341" s="10" t="s">
        <v>33</v>
      </c>
      <c r="K2341" s="10" t="s">
        <v>42</v>
      </c>
      <c r="L2341" s="10" t="s">
        <v>33</v>
      </c>
      <c r="M2341" s="10">
        <v>2.4494897427831779</v>
      </c>
      <c r="N2341" s="10">
        <v>2.4494897427831779</v>
      </c>
      <c r="T2341" s="10">
        <v>0</v>
      </c>
      <c r="W2341" s="10">
        <v>0</v>
      </c>
      <c r="X2341" s="10">
        <v>0</v>
      </c>
      <c r="Y2341" s="10">
        <v>0</v>
      </c>
      <c r="AB2341" s="10">
        <v>0</v>
      </c>
      <c r="AC2341" s="10">
        <v>0</v>
      </c>
      <c r="AD2341" s="10">
        <v>0</v>
      </c>
      <c r="AE2341" s="10">
        <v>0</v>
      </c>
      <c r="AH2341" s="10">
        <v>1</v>
      </c>
      <c r="AJ2341" s="10" t="s">
        <v>33</v>
      </c>
      <c r="AK2341" s="10">
        <v>2.4494897427831779</v>
      </c>
      <c r="AL2341" s="10">
        <v>0</v>
      </c>
      <c r="AM2341" s="10">
        <v>0</v>
      </c>
      <c r="AN2341" s="10">
        <v>0</v>
      </c>
      <c r="AO2341" s="10">
        <v>0</v>
      </c>
      <c r="AQ2341" s="10">
        <v>0</v>
      </c>
      <c r="AR2341" s="10">
        <v>0</v>
      </c>
      <c r="AS2341" s="10">
        <v>0</v>
      </c>
      <c r="AT2341" s="10">
        <v>0</v>
      </c>
      <c r="AU2341" s="10">
        <v>0</v>
      </c>
      <c r="AV2341" s="10">
        <v>2.4494897427831779</v>
      </c>
      <c r="AW2341" s="10">
        <v>2.4494897427831779</v>
      </c>
      <c r="AX2341" s="10" t="s">
        <v>33</v>
      </c>
      <c r="AY2341" s="10" t="s">
        <v>33</v>
      </c>
      <c r="AZ2341" s="10" t="s">
        <v>33</v>
      </c>
      <c r="BA2341" s="10" t="s">
        <v>33</v>
      </c>
      <c r="BB2341" s="10">
        <v>2338</v>
      </c>
      <c r="BC2341" s="10">
        <v>2044</v>
      </c>
      <c r="BE2341" s="10" t="s">
        <v>71</v>
      </c>
      <c r="BF2341" s="10" t="s">
        <v>3403</v>
      </c>
      <c r="BG2341" s="10">
        <v>0</v>
      </c>
      <c r="BH2341" s="13">
        <v>1.5987282949379857</v>
      </c>
      <c r="BI2341" s="10">
        <v>321</v>
      </c>
      <c r="BJ2341" s="10" t="s">
        <v>33</v>
      </c>
      <c r="BL2341" s="10" t="s">
        <v>33</v>
      </c>
      <c r="BM2341" s="10" t="s">
        <v>33</v>
      </c>
      <c r="BP2341" s="10" t="s">
        <v>33</v>
      </c>
      <c r="BQ2341" s="10" t="s">
        <v>33</v>
      </c>
      <c r="BR2341" s="10" t="s">
        <v>33</v>
      </c>
      <c r="BS2341" s="11" t="s">
        <v>33</v>
      </c>
      <c r="BT2341" s="11" t="s">
        <v>33</v>
      </c>
      <c r="BU2341" s="10">
        <v>2341</v>
      </c>
    </row>
    <row r="2342" spans="1:73" s="10" customFormat="1" x14ac:dyDescent="0.45">
      <c r="A2342" s="10" t="s">
        <v>33</v>
      </c>
      <c r="D2342" s="10" t="s">
        <v>33</v>
      </c>
      <c r="E2342" s="10">
        <v>2338</v>
      </c>
      <c r="F2342" s="10">
        <v>2182</v>
      </c>
      <c r="H2342" s="10">
        <v>573</v>
      </c>
      <c r="J2342" s="10" t="s">
        <v>33</v>
      </c>
      <c r="K2342" s="10" t="s">
        <v>63</v>
      </c>
      <c r="L2342" s="10" t="s">
        <v>33</v>
      </c>
      <c r="M2342" s="10">
        <v>2.4494897427831779E-2</v>
      </c>
      <c r="N2342" s="10">
        <v>2.4494897427831779E-2</v>
      </c>
      <c r="T2342" s="10">
        <v>0</v>
      </c>
      <c r="W2342" s="10">
        <v>0</v>
      </c>
      <c r="X2342" s="10">
        <v>0</v>
      </c>
      <c r="Y2342" s="10">
        <v>0</v>
      </c>
      <c r="AB2342" s="10">
        <v>0</v>
      </c>
      <c r="AC2342" s="10">
        <v>0</v>
      </c>
      <c r="AD2342" s="10">
        <v>0</v>
      </c>
      <c r="AE2342" s="10">
        <v>0</v>
      </c>
      <c r="AH2342" s="10">
        <v>1</v>
      </c>
      <c r="AJ2342" s="10" t="s">
        <v>33</v>
      </c>
      <c r="AK2342" s="10">
        <v>2.4494897427831779E-2</v>
      </c>
      <c r="AL2342" s="10">
        <v>0</v>
      </c>
      <c r="AM2342" s="10">
        <v>0</v>
      </c>
      <c r="AN2342" s="10">
        <v>0</v>
      </c>
      <c r="AO2342" s="10">
        <v>0</v>
      </c>
      <c r="AQ2342" s="10">
        <v>1.2188708462902546E-2</v>
      </c>
      <c r="AR2342" s="10">
        <v>2.0199869935009704E-2</v>
      </c>
      <c r="AS2342" s="10">
        <v>3.7873497206218396E-2</v>
      </c>
      <c r="AT2342" s="10">
        <v>0.2864346488782098</v>
      </c>
      <c r="AU2342" s="10">
        <v>1.5266501239497982E-2</v>
      </c>
      <c r="AV2342" s="10">
        <v>0.1978698372393087</v>
      </c>
      <c r="AW2342" s="10">
        <v>0.49957098735701644</v>
      </c>
      <c r="AX2342" s="10" t="s">
        <v>33</v>
      </c>
      <c r="AY2342" s="10" t="s">
        <v>33</v>
      </c>
      <c r="AZ2342" s="10" t="s">
        <v>33</v>
      </c>
      <c r="BA2342" s="10" t="s">
        <v>33</v>
      </c>
      <c r="BB2342" s="10">
        <v>2338</v>
      </c>
      <c r="BC2342" s="10">
        <v>2182</v>
      </c>
      <c r="BE2342" s="10" t="s">
        <v>71</v>
      </c>
      <c r="BF2342" s="10" t="s">
        <v>3404</v>
      </c>
      <c r="BG2342" s="10">
        <v>8.3493668636963375E-4</v>
      </c>
      <c r="BH2342" s="13">
        <v>9.4022247440129617E-2</v>
      </c>
      <c r="BI2342" s="10">
        <v>322</v>
      </c>
      <c r="BJ2342" s="10" t="s">
        <v>33</v>
      </c>
      <c r="BL2342" s="10" t="s">
        <v>33</v>
      </c>
      <c r="BM2342" s="10" t="s">
        <v>33</v>
      </c>
      <c r="BP2342" s="10" t="s">
        <v>33</v>
      </c>
      <c r="BQ2342" s="10" t="s">
        <v>33</v>
      </c>
      <c r="BR2342" s="10" t="s">
        <v>33</v>
      </c>
      <c r="BS2342" s="11" t="s">
        <v>33</v>
      </c>
      <c r="BT2342" s="11" t="s">
        <v>33</v>
      </c>
      <c r="BU2342" s="10">
        <v>2342</v>
      </c>
    </row>
    <row r="2343" spans="1:73" s="10" customFormat="1" x14ac:dyDescent="0.45">
      <c r="A2343" s="10">
        <v>603</v>
      </c>
      <c r="D2343" s="10">
        <v>2344</v>
      </c>
      <c r="E2343" s="10" t="s">
        <v>33</v>
      </c>
      <c r="F2343" s="10">
        <v>2175</v>
      </c>
      <c r="H2343" s="10" t="s">
        <v>33</v>
      </c>
      <c r="J2343" s="10" t="s">
        <v>481</v>
      </c>
      <c r="K2343" s="10">
        <v>0</v>
      </c>
      <c r="L2343" s="10">
        <v>1</v>
      </c>
      <c r="M2343" s="10" t="s">
        <v>33</v>
      </c>
      <c r="N2343" s="10">
        <v>1</v>
      </c>
      <c r="T2343" s="10">
        <v>0</v>
      </c>
      <c r="W2343" s="10">
        <v>0</v>
      </c>
      <c r="X2343" s="10">
        <v>0</v>
      </c>
      <c r="Y2343" s="10">
        <v>0</v>
      </c>
      <c r="AB2343" s="10">
        <v>0</v>
      </c>
      <c r="AC2343" s="10">
        <v>0</v>
      </c>
      <c r="AD2343" s="12">
        <v>0.50349999999999995</v>
      </c>
      <c r="AE2343" s="12">
        <v>4.1585999999999999</v>
      </c>
      <c r="AH2343" s="10">
        <v>1</v>
      </c>
      <c r="AJ2343" s="10">
        <v>1</v>
      </c>
      <c r="AK2343" s="10">
        <v>1</v>
      </c>
      <c r="AL2343" s="10">
        <v>0</v>
      </c>
      <c r="AM2343" s="10">
        <v>0</v>
      </c>
      <c r="AN2343" s="10">
        <v>0</v>
      </c>
      <c r="AO2343" s="10">
        <v>0.43459999999999999</v>
      </c>
      <c r="AQ2343" s="10">
        <v>0</v>
      </c>
      <c r="AR2343" s="10">
        <v>0.50349999999999995</v>
      </c>
      <c r="AS2343" s="10">
        <v>0.50349999999999995</v>
      </c>
      <c r="AT2343" s="10">
        <v>0</v>
      </c>
      <c r="AU2343" s="10">
        <v>0</v>
      </c>
      <c r="AV2343" s="10">
        <v>4.1585999999999999</v>
      </c>
      <c r="AW2343" s="10">
        <v>4.1585999999999999</v>
      </c>
      <c r="AX2343" s="10">
        <v>0.18847812758469423</v>
      </c>
      <c r="AY2343" s="10">
        <v>0.43459999999999999</v>
      </c>
      <c r="AZ2343" s="10" t="s">
        <v>33</v>
      </c>
      <c r="BA2343" s="10">
        <v>2344</v>
      </c>
      <c r="BB2343" s="10" t="s">
        <v>33</v>
      </c>
      <c r="BC2343" s="10">
        <v>2175</v>
      </c>
      <c r="BE2343" s="10" t="s">
        <v>33</v>
      </c>
      <c r="BF2343" s="10" t="s">
        <v>33</v>
      </c>
      <c r="BG2343" s="10" t="s">
        <v>33</v>
      </c>
      <c r="BH2343" s="13" t="s">
        <v>33</v>
      </c>
      <c r="BI2343" s="10" t="s">
        <v>33</v>
      </c>
      <c r="BJ2343" s="10" t="s">
        <v>33</v>
      </c>
      <c r="BL2343" s="10" t="s">
        <v>33</v>
      </c>
      <c r="BM2343" s="10" t="s">
        <v>33</v>
      </c>
      <c r="BP2343" s="10" t="s">
        <v>34</v>
      </c>
      <c r="BQ2343" s="10">
        <v>0</v>
      </c>
      <c r="BR2343" s="10" t="s">
        <v>481</v>
      </c>
      <c r="BS2343" s="11">
        <v>0.50349999999999995</v>
      </c>
      <c r="BT2343" s="11">
        <v>4.1585999999999999</v>
      </c>
      <c r="BU2343" s="10">
        <v>2343</v>
      </c>
    </row>
    <row r="2344" spans="1:73" s="10" customFormat="1" x14ac:dyDescent="0.45">
      <c r="A2344" s="10">
        <v>604</v>
      </c>
      <c r="D2344" s="10">
        <v>2348</v>
      </c>
      <c r="E2344" s="10" t="s">
        <v>33</v>
      </c>
      <c r="F2344" s="10">
        <v>2260</v>
      </c>
      <c r="H2344" s="10" t="s">
        <v>33</v>
      </c>
      <c r="J2344" s="10" t="s">
        <v>49</v>
      </c>
      <c r="K2344" s="10">
        <v>0</v>
      </c>
      <c r="L2344" s="10">
        <v>1</v>
      </c>
      <c r="M2344" s="10" t="s">
        <v>33</v>
      </c>
      <c r="N2344" s="10">
        <v>1</v>
      </c>
      <c r="T2344" s="10">
        <v>2.7086897201414559</v>
      </c>
      <c r="W2344" s="10">
        <v>0.33680483963268698</v>
      </c>
      <c r="X2344" s="10" t="s">
        <v>35</v>
      </c>
      <c r="Y2344" s="10">
        <v>0.1224744871391589</v>
      </c>
      <c r="AB2344" s="10">
        <v>0.19718392429404585</v>
      </c>
      <c r="AC2344" s="10">
        <v>0</v>
      </c>
      <c r="AD2344" s="10">
        <v>0</v>
      </c>
      <c r="AE2344" s="10">
        <v>0</v>
      </c>
      <c r="AH2344" s="10">
        <v>1</v>
      </c>
      <c r="AJ2344" s="10">
        <v>1</v>
      </c>
      <c r="AK2344" s="10">
        <v>1</v>
      </c>
      <c r="AL2344" s="10">
        <v>2.7086897201414559</v>
      </c>
      <c r="AM2344" s="10">
        <v>0.33680483963268698</v>
      </c>
      <c r="AN2344" s="10">
        <v>0</v>
      </c>
      <c r="AO2344" s="10">
        <v>0</v>
      </c>
      <c r="AQ2344" s="10">
        <v>9.4877046741941431</v>
      </c>
      <c r="AR2344" s="10">
        <v>19.785293249840517</v>
      </c>
      <c r="AS2344" s="10">
        <v>33.542465027422026</v>
      </c>
      <c r="AT2344" s="10">
        <v>222.96105984356237</v>
      </c>
      <c r="AU2344" s="10">
        <v>1.2201718981389142</v>
      </c>
      <c r="AV2344" s="10">
        <v>371.73280333316183</v>
      </c>
      <c r="AW2344" s="10">
        <v>595.91403507486314</v>
      </c>
      <c r="AX2344" s="10">
        <v>0.36124277618678968</v>
      </c>
      <c r="AY2344" s="10">
        <v>10.437539099300421</v>
      </c>
      <c r="AZ2344" s="10" t="s">
        <v>33</v>
      </c>
      <c r="BA2344" s="10">
        <v>2348</v>
      </c>
      <c r="BB2344" s="10" t="s">
        <v>33</v>
      </c>
      <c r="BC2344" s="10">
        <v>2260</v>
      </c>
      <c r="BE2344" s="10" t="s">
        <v>33</v>
      </c>
      <c r="BF2344" s="10" t="s">
        <v>33</v>
      </c>
      <c r="BG2344" s="10" t="s">
        <v>33</v>
      </c>
      <c r="BH2344" s="13" t="s">
        <v>33</v>
      </c>
      <c r="BI2344" s="10" t="s">
        <v>33</v>
      </c>
      <c r="BJ2344" s="10" t="s">
        <v>33</v>
      </c>
      <c r="BL2344" s="10" t="s">
        <v>33</v>
      </c>
      <c r="BM2344" s="10" t="s">
        <v>33</v>
      </c>
      <c r="BP2344" s="10" t="s">
        <v>33</v>
      </c>
      <c r="BQ2344" s="10">
        <v>0</v>
      </c>
      <c r="BR2344" s="10" t="s">
        <v>49</v>
      </c>
      <c r="BS2344" s="11">
        <v>33.542465027422026</v>
      </c>
      <c r="BT2344" s="11">
        <v>595.91403507486314</v>
      </c>
      <c r="BU2344" s="10">
        <v>2344</v>
      </c>
    </row>
    <row r="2345" spans="1:73" s="10" customFormat="1" x14ac:dyDescent="0.45">
      <c r="A2345" s="10" t="s">
        <v>33</v>
      </c>
      <c r="D2345" s="10" t="s">
        <v>33</v>
      </c>
      <c r="E2345" s="10">
        <v>2344</v>
      </c>
      <c r="F2345" s="10">
        <v>2606</v>
      </c>
      <c r="H2345" s="10">
        <v>650</v>
      </c>
      <c r="J2345" s="10" t="s">
        <v>33</v>
      </c>
      <c r="K2345" s="10" t="s">
        <v>503</v>
      </c>
      <c r="L2345" s="10" t="s">
        <v>33</v>
      </c>
      <c r="M2345" s="10">
        <v>1.1489125293076057</v>
      </c>
      <c r="N2345" s="10">
        <v>1.1489125293076057</v>
      </c>
      <c r="T2345" s="10">
        <v>0</v>
      </c>
      <c r="W2345" s="10">
        <v>0</v>
      </c>
      <c r="X2345" s="10">
        <v>0</v>
      </c>
      <c r="Y2345" s="10">
        <v>0</v>
      </c>
      <c r="AB2345" s="10">
        <v>0</v>
      </c>
      <c r="AC2345" s="10">
        <v>0</v>
      </c>
      <c r="AD2345" s="10">
        <v>0</v>
      </c>
      <c r="AE2345" s="10">
        <v>0</v>
      </c>
      <c r="AH2345" s="10">
        <v>1</v>
      </c>
      <c r="AJ2345" s="10" t="s">
        <v>33</v>
      </c>
      <c r="AK2345" s="10">
        <v>1.1489125293076057</v>
      </c>
      <c r="AL2345" s="10">
        <v>0</v>
      </c>
      <c r="AM2345" s="10">
        <v>0</v>
      </c>
      <c r="AN2345" s="10">
        <v>0</v>
      </c>
      <c r="AO2345" s="10">
        <v>0</v>
      </c>
      <c r="AQ2345" s="10">
        <v>6.7790149540526876</v>
      </c>
      <c r="AR2345" s="10">
        <v>19.44848841020783</v>
      </c>
      <c r="AS2345" s="10">
        <v>29.278060093584227</v>
      </c>
      <c r="AT2345" s="10">
        <v>159.30685142023816</v>
      </c>
      <c r="AU2345" s="10">
        <v>1.0229879738448684</v>
      </c>
      <c r="AV2345" s="10">
        <v>369.08260977084507</v>
      </c>
      <c r="AW2345" s="10">
        <v>529.41244916492815</v>
      </c>
      <c r="AX2345" s="10" t="s">
        <v>33</v>
      </c>
      <c r="AY2345" s="10" t="s">
        <v>33</v>
      </c>
      <c r="AZ2345" s="10" t="s">
        <v>33</v>
      </c>
      <c r="BA2345" s="10" t="s">
        <v>33</v>
      </c>
      <c r="BB2345" s="10">
        <v>2344</v>
      </c>
      <c r="BC2345" s="10">
        <v>2606</v>
      </c>
      <c r="BE2345" s="10" t="s">
        <v>49</v>
      </c>
      <c r="BF2345" s="10" t="s">
        <v>503</v>
      </c>
      <c r="BG2345" s="10">
        <v>10.576487709570026</v>
      </c>
      <c r="BH2345" s="13">
        <v>87.245465234216937</v>
      </c>
      <c r="BI2345" s="10">
        <v>325</v>
      </c>
      <c r="BJ2345" s="10" t="s">
        <v>33</v>
      </c>
      <c r="BL2345" s="10" t="s">
        <v>33</v>
      </c>
      <c r="BM2345" s="10" t="s">
        <v>33</v>
      </c>
      <c r="BP2345" s="10" t="s">
        <v>33</v>
      </c>
      <c r="BQ2345" s="10" t="s">
        <v>33</v>
      </c>
      <c r="BR2345" s="10" t="s">
        <v>33</v>
      </c>
      <c r="BS2345" s="11" t="s">
        <v>33</v>
      </c>
      <c r="BT2345" s="11" t="s">
        <v>33</v>
      </c>
      <c r="BU2345" s="10">
        <v>2345</v>
      </c>
    </row>
    <row r="2346" spans="1:73" s="10" customFormat="1" x14ac:dyDescent="0.45">
      <c r="A2346" s="10" t="s">
        <v>33</v>
      </c>
      <c r="D2346" s="10" t="s">
        <v>33</v>
      </c>
      <c r="E2346" s="10">
        <v>2344</v>
      </c>
      <c r="F2346" s="10">
        <v>2044</v>
      </c>
      <c r="H2346" s="10">
        <v>545</v>
      </c>
      <c r="J2346" s="10" t="s">
        <v>33</v>
      </c>
      <c r="K2346" s="10" t="s">
        <v>42</v>
      </c>
      <c r="L2346" s="10" t="s">
        <v>33</v>
      </c>
      <c r="M2346" s="10">
        <v>2.2360679774997898</v>
      </c>
      <c r="N2346" s="10">
        <v>2.2360679774997898</v>
      </c>
      <c r="T2346" s="10">
        <v>0</v>
      </c>
      <c r="W2346" s="10">
        <v>0</v>
      </c>
      <c r="X2346" s="10">
        <v>0</v>
      </c>
      <c r="Y2346" s="10">
        <v>0</v>
      </c>
      <c r="AB2346" s="10">
        <v>0</v>
      </c>
      <c r="AC2346" s="10">
        <v>0</v>
      </c>
      <c r="AD2346" s="10">
        <v>0</v>
      </c>
      <c r="AE2346" s="10">
        <v>0</v>
      </c>
      <c r="AH2346" s="10">
        <v>1</v>
      </c>
      <c r="AJ2346" s="10" t="s">
        <v>33</v>
      </c>
      <c r="AK2346" s="10">
        <v>2.2360679774997898</v>
      </c>
      <c r="AL2346" s="10">
        <v>0</v>
      </c>
      <c r="AM2346" s="10">
        <v>0</v>
      </c>
      <c r="AN2346" s="10">
        <v>0</v>
      </c>
      <c r="AO2346" s="10">
        <v>0</v>
      </c>
      <c r="AQ2346" s="10">
        <v>0</v>
      </c>
      <c r="AR2346" s="10">
        <v>0</v>
      </c>
      <c r="AS2346" s="10">
        <v>0</v>
      </c>
      <c r="AT2346" s="10">
        <v>0</v>
      </c>
      <c r="AU2346" s="10">
        <v>0</v>
      </c>
      <c r="AV2346" s="10">
        <v>2.2360679774997898</v>
      </c>
      <c r="AW2346" s="10">
        <v>2.2360679774997898</v>
      </c>
      <c r="AX2346" s="10" t="s">
        <v>33</v>
      </c>
      <c r="AY2346" s="10" t="s">
        <v>33</v>
      </c>
      <c r="AZ2346" s="10" t="s">
        <v>33</v>
      </c>
      <c r="BA2346" s="10" t="s">
        <v>33</v>
      </c>
      <c r="BB2346" s="10">
        <v>2344</v>
      </c>
      <c r="BC2346" s="10">
        <v>2044</v>
      </c>
      <c r="BE2346" s="10" t="s">
        <v>49</v>
      </c>
      <c r="BF2346" s="10" t="s">
        <v>3405</v>
      </c>
      <c r="BG2346" s="10">
        <v>0</v>
      </c>
      <c r="BH2346" s="13">
        <v>2.3211649517214608</v>
      </c>
      <c r="BI2346" s="10">
        <v>326</v>
      </c>
      <c r="BJ2346" s="10" t="s">
        <v>33</v>
      </c>
      <c r="BL2346" s="10" t="s">
        <v>33</v>
      </c>
      <c r="BM2346" s="10" t="s">
        <v>33</v>
      </c>
      <c r="BP2346" s="10" t="s">
        <v>33</v>
      </c>
      <c r="BQ2346" s="10" t="s">
        <v>33</v>
      </c>
      <c r="BR2346" s="10" t="s">
        <v>33</v>
      </c>
      <c r="BS2346" s="11" t="s">
        <v>33</v>
      </c>
      <c r="BT2346" s="11" t="s">
        <v>33</v>
      </c>
      <c r="BU2346" s="10">
        <v>2346</v>
      </c>
    </row>
    <row r="2347" spans="1:73" s="10" customFormat="1" x14ac:dyDescent="0.45">
      <c r="A2347" s="10" t="s">
        <v>33</v>
      </c>
      <c r="D2347" s="10" t="s">
        <v>33</v>
      </c>
      <c r="E2347" s="10">
        <v>2344</v>
      </c>
      <c r="F2347" s="10">
        <v>2055</v>
      </c>
      <c r="H2347" s="10">
        <v>549</v>
      </c>
      <c r="J2347" s="10" t="s">
        <v>33</v>
      </c>
      <c r="K2347" s="10" t="s">
        <v>711</v>
      </c>
      <c r="L2347" s="10" t="s">
        <v>33</v>
      </c>
      <c r="M2347" s="10">
        <v>0.41412558481697315</v>
      </c>
      <c r="N2347" s="10">
        <v>0.41412558481697315</v>
      </c>
      <c r="T2347" s="10">
        <v>0</v>
      </c>
      <c r="W2347" s="10">
        <v>0</v>
      </c>
      <c r="X2347" s="10">
        <v>0</v>
      </c>
      <c r="Y2347" s="10">
        <v>0</v>
      </c>
      <c r="AB2347" s="10">
        <v>0</v>
      </c>
      <c r="AC2347" s="10">
        <v>0</v>
      </c>
      <c r="AD2347" s="10">
        <v>0</v>
      </c>
      <c r="AE2347" s="10">
        <v>0</v>
      </c>
      <c r="AH2347" s="10">
        <v>1</v>
      </c>
      <c r="AJ2347" s="10" t="s">
        <v>33</v>
      </c>
      <c r="AK2347" s="10">
        <v>0.41412558481697315</v>
      </c>
      <c r="AL2347" s="10">
        <v>0</v>
      </c>
      <c r="AM2347" s="10">
        <v>0</v>
      </c>
      <c r="AN2347" s="10">
        <v>0</v>
      </c>
      <c r="AO2347" s="10">
        <v>0</v>
      </c>
      <c r="AQ2347" s="10">
        <v>0</v>
      </c>
      <c r="AR2347" s="10">
        <v>0</v>
      </c>
      <c r="AS2347" s="10">
        <v>0</v>
      </c>
      <c r="AT2347" s="10">
        <v>0</v>
      </c>
      <c r="AU2347" s="10">
        <v>0</v>
      </c>
      <c r="AV2347" s="10">
        <v>0.41412558481697315</v>
      </c>
      <c r="AW2347" s="10">
        <v>0.41412558481697315</v>
      </c>
      <c r="AX2347" s="10" t="s">
        <v>33</v>
      </c>
      <c r="AY2347" s="10" t="s">
        <v>33</v>
      </c>
      <c r="AZ2347" s="10" t="s">
        <v>33</v>
      </c>
      <c r="BA2347" s="10" t="s">
        <v>33</v>
      </c>
      <c r="BB2347" s="10">
        <v>2344</v>
      </c>
      <c r="BC2347" s="10">
        <v>2055</v>
      </c>
      <c r="BE2347" s="10" t="s">
        <v>49</v>
      </c>
      <c r="BF2347" s="10" t="s">
        <v>3406</v>
      </c>
      <c r="BG2347" s="10">
        <v>0</v>
      </c>
      <c r="BH2347" s="13">
        <v>0.42988576499499626</v>
      </c>
      <c r="BI2347" s="10">
        <v>327</v>
      </c>
      <c r="BJ2347" s="10" t="s">
        <v>33</v>
      </c>
      <c r="BL2347" s="10" t="s">
        <v>33</v>
      </c>
      <c r="BM2347" s="10" t="s">
        <v>33</v>
      </c>
      <c r="BP2347" s="10" t="s">
        <v>33</v>
      </c>
      <c r="BQ2347" s="10" t="s">
        <v>33</v>
      </c>
      <c r="BR2347" s="10" t="s">
        <v>33</v>
      </c>
      <c r="BS2347" s="11" t="s">
        <v>33</v>
      </c>
      <c r="BT2347" s="11" t="s">
        <v>33</v>
      </c>
      <c r="BU2347" s="10">
        <v>2347</v>
      </c>
    </row>
    <row r="2348" spans="1:73" s="10" customFormat="1" x14ac:dyDescent="0.45">
      <c r="A2348" s="10">
        <v>605</v>
      </c>
      <c r="D2348" s="10">
        <v>2353</v>
      </c>
      <c r="E2348" s="10" t="s">
        <v>33</v>
      </c>
      <c r="F2348" s="10">
        <v>2333</v>
      </c>
      <c r="H2348" s="10" t="s">
        <v>33</v>
      </c>
      <c r="J2348" s="10" t="s">
        <v>1844</v>
      </c>
      <c r="K2348" s="10">
        <v>0</v>
      </c>
      <c r="L2348" s="10">
        <v>1</v>
      </c>
      <c r="M2348" s="10" t="s">
        <v>33</v>
      </c>
      <c r="N2348" s="10">
        <v>1</v>
      </c>
      <c r="T2348" s="10">
        <v>0.10954451150103323</v>
      </c>
      <c r="W2348" s="10">
        <v>0.6367184621164993</v>
      </c>
      <c r="X2348" s="10" t="s">
        <v>87</v>
      </c>
      <c r="Y2348" s="10">
        <v>0.232379000772445</v>
      </c>
      <c r="AB2348" s="10">
        <v>1.85903200617956</v>
      </c>
      <c r="AC2348" s="10">
        <v>0</v>
      </c>
      <c r="AD2348" s="10">
        <v>0</v>
      </c>
      <c r="AE2348" s="10">
        <v>0</v>
      </c>
      <c r="AH2348" s="10">
        <v>1</v>
      </c>
      <c r="AJ2348" s="10">
        <v>1</v>
      </c>
      <c r="AK2348" s="10">
        <v>1</v>
      </c>
      <c r="AL2348" s="10">
        <v>0.10954451150103323</v>
      </c>
      <c r="AM2348" s="10">
        <v>0.6367184621164993</v>
      </c>
      <c r="AN2348" s="10">
        <v>0</v>
      </c>
      <c r="AO2348" s="10">
        <v>0</v>
      </c>
      <c r="AQ2348" s="10">
        <v>0.20553276941012749</v>
      </c>
      <c r="AR2348" s="10">
        <v>1.050180762877817</v>
      </c>
      <c r="AS2348" s="10">
        <v>1.3482032785225018</v>
      </c>
      <c r="AT2348" s="10">
        <v>4.8300200811379961</v>
      </c>
      <c r="AU2348" s="10">
        <v>3.3844566178414262</v>
      </c>
      <c r="AV2348" s="10">
        <v>12.849101627898005</v>
      </c>
      <c r="AW2348" s="10">
        <v>21.063578326877426</v>
      </c>
      <c r="AX2348" s="10">
        <v>3.0901217501129833E-5</v>
      </c>
      <c r="AY2348" s="10">
        <v>1.9356350490257928</v>
      </c>
      <c r="AZ2348" s="10" t="s">
        <v>33</v>
      </c>
      <c r="BA2348" s="10">
        <v>2353</v>
      </c>
      <c r="BB2348" s="10" t="s">
        <v>33</v>
      </c>
      <c r="BC2348" s="10">
        <v>2333</v>
      </c>
      <c r="BE2348" s="10" t="s">
        <v>33</v>
      </c>
      <c r="BF2348" s="10" t="s">
        <v>33</v>
      </c>
      <c r="BG2348" s="10" t="s">
        <v>33</v>
      </c>
      <c r="BH2348" s="13" t="s">
        <v>33</v>
      </c>
      <c r="BI2348" s="10" t="s">
        <v>33</v>
      </c>
      <c r="BJ2348" s="10" t="s">
        <v>33</v>
      </c>
      <c r="BL2348" s="10" t="s">
        <v>33</v>
      </c>
      <c r="BM2348" s="10" t="s">
        <v>33</v>
      </c>
      <c r="BP2348" s="10" t="s">
        <v>33</v>
      </c>
      <c r="BQ2348" s="10">
        <v>0</v>
      </c>
      <c r="BR2348" s="10" t="s">
        <v>1843</v>
      </c>
      <c r="BS2348" s="11">
        <v>1.3482032785225018</v>
      </c>
      <c r="BT2348" s="11">
        <v>21.063578326877426</v>
      </c>
      <c r="BU2348" s="10">
        <v>2348</v>
      </c>
    </row>
    <row r="2349" spans="1:73" s="10" customFormat="1" x14ac:dyDescent="0.45">
      <c r="A2349" s="10" t="s">
        <v>33</v>
      </c>
      <c r="D2349" s="10" t="s">
        <v>33</v>
      </c>
      <c r="E2349" s="10">
        <v>2348</v>
      </c>
      <c r="F2349" s="10">
        <v>2610</v>
      </c>
      <c r="H2349" s="10">
        <v>651</v>
      </c>
      <c r="J2349" s="10" t="s">
        <v>33</v>
      </c>
      <c r="K2349" s="10" t="s">
        <v>90</v>
      </c>
      <c r="L2349" s="10" t="s">
        <v>33</v>
      </c>
      <c r="M2349" s="10">
        <v>1.3416407864998738</v>
      </c>
      <c r="N2349" s="10">
        <v>1.3416407864998738</v>
      </c>
      <c r="T2349" s="10">
        <v>0</v>
      </c>
      <c r="W2349" s="10">
        <v>0</v>
      </c>
      <c r="X2349" s="10">
        <v>0</v>
      </c>
      <c r="Y2349" s="10">
        <v>0</v>
      </c>
      <c r="AB2349" s="10">
        <v>0</v>
      </c>
      <c r="AC2349" s="10">
        <v>0</v>
      </c>
      <c r="AD2349" s="10">
        <v>0</v>
      </c>
      <c r="AE2349" s="10">
        <v>0</v>
      </c>
      <c r="AH2349" s="10">
        <v>1</v>
      </c>
      <c r="AJ2349" s="10" t="s">
        <v>33</v>
      </c>
      <c r="AK2349" s="10">
        <v>1.3416407864998738</v>
      </c>
      <c r="AL2349" s="10">
        <v>0</v>
      </c>
      <c r="AM2349" s="10">
        <v>0</v>
      </c>
      <c r="AN2349" s="10">
        <v>0</v>
      </c>
      <c r="AO2349" s="10">
        <v>0</v>
      </c>
      <c r="AQ2349" s="10">
        <v>5.7737725505571061E-2</v>
      </c>
      <c r="AR2349" s="10">
        <v>0.40143171690164609</v>
      </c>
      <c r="AS2349" s="10">
        <v>0.48515141888472413</v>
      </c>
      <c r="AT2349" s="10">
        <v>1.35683654938092</v>
      </c>
      <c r="AU2349" s="10">
        <v>1.491399762241939</v>
      </c>
      <c r="AV2349" s="10">
        <v>12.401839550233175</v>
      </c>
      <c r="AW2349" s="10">
        <v>15.250075861856034</v>
      </c>
      <c r="AX2349" s="10" t="s">
        <v>33</v>
      </c>
      <c r="AY2349" s="10" t="s">
        <v>33</v>
      </c>
      <c r="AZ2349" s="10" t="s">
        <v>33</v>
      </c>
      <c r="BA2349" s="10" t="s">
        <v>33</v>
      </c>
      <c r="BB2349" s="10">
        <v>2348</v>
      </c>
      <c r="BC2349" s="10">
        <v>2610</v>
      </c>
      <c r="BE2349" s="10" t="s">
        <v>1843</v>
      </c>
      <c r="BF2349" s="10" t="s">
        <v>3407</v>
      </c>
      <c r="BG2349" s="10">
        <v>1.4991769515938608E-5</v>
      </c>
      <c r="BH2349" s="13">
        <v>51.771160712723798</v>
      </c>
      <c r="BI2349" s="10">
        <v>329</v>
      </c>
      <c r="BJ2349" s="10" t="s">
        <v>33</v>
      </c>
      <c r="BL2349" s="10" t="s">
        <v>33</v>
      </c>
      <c r="BM2349" s="10" t="s">
        <v>33</v>
      </c>
      <c r="BP2349" s="10" t="s">
        <v>33</v>
      </c>
      <c r="BQ2349" s="10" t="s">
        <v>33</v>
      </c>
      <c r="BR2349" s="10" t="s">
        <v>33</v>
      </c>
      <c r="BS2349" s="11" t="s">
        <v>33</v>
      </c>
      <c r="BT2349" s="11" t="s">
        <v>33</v>
      </c>
      <c r="BU2349" s="10">
        <v>2349</v>
      </c>
    </row>
    <row r="2350" spans="1:73" s="10" customFormat="1" x14ac:dyDescent="0.45">
      <c r="A2350" s="10" t="s">
        <v>33</v>
      </c>
      <c r="D2350" s="10" t="s">
        <v>33</v>
      </c>
      <c r="E2350" s="10">
        <v>2348</v>
      </c>
      <c r="F2350" s="10">
        <v>2614</v>
      </c>
      <c r="H2350" s="10">
        <v>652</v>
      </c>
      <c r="J2350" s="10" t="s">
        <v>33</v>
      </c>
      <c r="K2350" s="10" t="s">
        <v>289</v>
      </c>
      <c r="L2350" s="10" t="s">
        <v>33</v>
      </c>
      <c r="M2350" s="10">
        <v>2.2360679774997898E-4</v>
      </c>
      <c r="N2350" s="10">
        <v>2.2360679774997898E-4</v>
      </c>
      <c r="T2350" s="10">
        <v>0</v>
      </c>
      <c r="W2350" s="10">
        <v>0</v>
      </c>
      <c r="X2350" s="10">
        <v>0</v>
      </c>
      <c r="Y2350" s="10">
        <v>0</v>
      </c>
      <c r="AB2350" s="10">
        <v>0</v>
      </c>
      <c r="AC2350" s="10">
        <v>0</v>
      </c>
      <c r="AD2350" s="10">
        <v>0</v>
      </c>
      <c r="AE2350" s="10">
        <v>0</v>
      </c>
      <c r="AH2350" s="10">
        <v>1</v>
      </c>
      <c r="AJ2350" s="10" t="s">
        <v>33</v>
      </c>
      <c r="AK2350" s="10">
        <v>2.2360679774997898E-4</v>
      </c>
      <c r="AL2350" s="10">
        <v>0</v>
      </c>
      <c r="AM2350" s="10">
        <v>0</v>
      </c>
      <c r="AN2350" s="10">
        <v>0</v>
      </c>
      <c r="AO2350" s="10">
        <v>0</v>
      </c>
      <c r="AQ2350" s="10">
        <v>4.2858931827739923E-4</v>
      </c>
      <c r="AR2350" s="10">
        <v>1.1724664560986392E-3</v>
      </c>
      <c r="AS2350" s="10">
        <v>1.793920967600868E-3</v>
      </c>
      <c r="AT2350" s="10">
        <v>1.0071848979518882E-2</v>
      </c>
      <c r="AU2350" s="10">
        <v>2.9799868487365784E-3</v>
      </c>
      <c r="AV2350" s="10">
        <v>9.9835389017330911E-3</v>
      </c>
      <c r="AW2350" s="10">
        <v>2.3035374729988553E-2</v>
      </c>
      <c r="AX2350" s="10" t="s">
        <v>33</v>
      </c>
      <c r="AY2350" s="10" t="s">
        <v>33</v>
      </c>
      <c r="AZ2350" s="10" t="s">
        <v>33</v>
      </c>
      <c r="BA2350" s="10" t="s">
        <v>33</v>
      </c>
      <c r="BB2350" s="10">
        <v>2348</v>
      </c>
      <c r="BC2350" s="10">
        <v>2614</v>
      </c>
      <c r="BE2350" s="10" t="s">
        <v>1843</v>
      </c>
      <c r="BF2350" s="10" t="s">
        <v>3408</v>
      </c>
      <c r="BG2350" s="10">
        <v>5.5434341999671704E-8</v>
      </c>
      <c r="BH2350" s="13">
        <v>5.087841555354098E-2</v>
      </c>
      <c r="BI2350" s="10">
        <v>330</v>
      </c>
      <c r="BJ2350" s="10" t="s">
        <v>33</v>
      </c>
      <c r="BL2350" s="10" t="s">
        <v>33</v>
      </c>
      <c r="BM2350" s="10" t="s">
        <v>33</v>
      </c>
      <c r="BP2350" s="10" t="s">
        <v>33</v>
      </c>
      <c r="BQ2350" s="10" t="s">
        <v>33</v>
      </c>
      <c r="BR2350" s="10" t="s">
        <v>33</v>
      </c>
      <c r="BS2350" s="11" t="s">
        <v>33</v>
      </c>
      <c r="BT2350" s="11" t="s">
        <v>33</v>
      </c>
      <c r="BU2350" s="10">
        <v>2350</v>
      </c>
    </row>
    <row r="2351" spans="1:73" s="10" customFormat="1" x14ac:dyDescent="0.45">
      <c r="A2351" s="10" t="s">
        <v>33</v>
      </c>
      <c r="D2351" s="10" t="s">
        <v>33</v>
      </c>
      <c r="E2351" s="10">
        <v>2348</v>
      </c>
      <c r="F2351" s="10">
        <v>2619</v>
      </c>
      <c r="H2351" s="10">
        <v>653</v>
      </c>
      <c r="J2351" s="10" t="s">
        <v>33</v>
      </c>
      <c r="K2351" s="10" t="s">
        <v>1796</v>
      </c>
      <c r="L2351" s="10" t="s">
        <v>33</v>
      </c>
      <c r="M2351" s="10">
        <v>1.7320508075688774E-3</v>
      </c>
      <c r="N2351" s="10">
        <v>1.7320508075688774E-3</v>
      </c>
      <c r="T2351" s="10">
        <v>0</v>
      </c>
      <c r="W2351" s="10">
        <v>0</v>
      </c>
      <c r="X2351" s="10">
        <v>0</v>
      </c>
      <c r="Y2351" s="10">
        <v>0</v>
      </c>
      <c r="AB2351" s="10">
        <v>0</v>
      </c>
      <c r="AC2351" s="10">
        <v>0</v>
      </c>
      <c r="AD2351" s="10">
        <v>0</v>
      </c>
      <c r="AE2351" s="10">
        <v>0</v>
      </c>
      <c r="AH2351" s="10">
        <v>1</v>
      </c>
      <c r="AJ2351" s="10" t="s">
        <v>33</v>
      </c>
      <c r="AK2351" s="10">
        <v>1.7320508075688774E-3</v>
      </c>
      <c r="AL2351" s="10">
        <v>0</v>
      </c>
      <c r="AM2351" s="10">
        <v>0</v>
      </c>
      <c r="AN2351" s="10">
        <v>0</v>
      </c>
      <c r="AO2351" s="10">
        <v>0</v>
      </c>
      <c r="AQ2351" s="10">
        <v>3.78219430852458E-2</v>
      </c>
      <c r="AR2351" s="10">
        <v>1.0858117403572986E-2</v>
      </c>
      <c r="AS2351" s="10">
        <v>6.56999348771794E-2</v>
      </c>
      <c r="AT2351" s="10">
        <v>0.88881566250327626</v>
      </c>
      <c r="AU2351" s="10">
        <v>3.1044862571190646E-2</v>
      </c>
      <c r="AV2351" s="10">
        <v>0.12105077274625858</v>
      </c>
      <c r="AW2351" s="10">
        <v>1.0409112978207256</v>
      </c>
      <c r="AX2351" s="10" t="s">
        <v>33</v>
      </c>
      <c r="AY2351" s="10" t="s">
        <v>33</v>
      </c>
      <c r="AZ2351" s="10" t="s">
        <v>33</v>
      </c>
      <c r="BA2351" s="10" t="s">
        <v>33</v>
      </c>
      <c r="BB2351" s="10">
        <v>2348</v>
      </c>
      <c r="BC2351" s="10">
        <v>2619</v>
      </c>
      <c r="BE2351" s="10" t="s">
        <v>1843</v>
      </c>
      <c r="BF2351" s="10" t="s">
        <v>1795</v>
      </c>
      <c r="BG2351" s="10">
        <v>2.0302079774497864E-6</v>
      </c>
      <c r="BH2351" s="13">
        <v>0.47388319360812398</v>
      </c>
      <c r="BI2351" s="10">
        <v>331</v>
      </c>
      <c r="BJ2351" s="10" t="s">
        <v>33</v>
      </c>
      <c r="BL2351" s="10" t="s">
        <v>33</v>
      </c>
      <c r="BM2351" s="10" t="s">
        <v>33</v>
      </c>
      <c r="BP2351" s="10" t="s">
        <v>33</v>
      </c>
      <c r="BQ2351" s="10" t="s">
        <v>33</v>
      </c>
      <c r="BR2351" s="10" t="s">
        <v>33</v>
      </c>
      <c r="BS2351" s="11" t="s">
        <v>33</v>
      </c>
      <c r="BT2351" s="11" t="s">
        <v>33</v>
      </c>
      <c r="BU2351" s="10">
        <v>2351</v>
      </c>
    </row>
    <row r="2352" spans="1:73" s="10" customFormat="1" x14ac:dyDescent="0.45">
      <c r="A2352" s="10" t="s">
        <v>33</v>
      </c>
      <c r="D2352" s="10" t="s">
        <v>33</v>
      </c>
      <c r="E2352" s="10">
        <v>2348</v>
      </c>
      <c r="F2352" s="10">
        <v>2044</v>
      </c>
      <c r="H2352" s="10">
        <v>545</v>
      </c>
      <c r="J2352" s="10" t="s">
        <v>33</v>
      </c>
      <c r="K2352" s="10" t="s">
        <v>42</v>
      </c>
      <c r="L2352" s="10" t="s">
        <v>33</v>
      </c>
      <c r="M2352" s="10">
        <v>0.316227766016838</v>
      </c>
      <c r="N2352" s="10">
        <v>0.316227766016838</v>
      </c>
      <c r="T2352" s="10">
        <v>0</v>
      </c>
      <c r="W2352" s="10">
        <v>0</v>
      </c>
      <c r="X2352" s="10">
        <v>0</v>
      </c>
      <c r="Y2352" s="10">
        <v>0</v>
      </c>
      <c r="AB2352" s="10">
        <v>0</v>
      </c>
      <c r="AC2352" s="10">
        <v>0</v>
      </c>
      <c r="AD2352" s="10">
        <v>0</v>
      </c>
      <c r="AE2352" s="10">
        <v>0</v>
      </c>
      <c r="AH2352" s="10">
        <v>1</v>
      </c>
      <c r="AJ2352" s="10" t="s">
        <v>33</v>
      </c>
      <c r="AK2352" s="10">
        <v>0.316227766016838</v>
      </c>
      <c r="AL2352" s="10">
        <v>0</v>
      </c>
      <c r="AM2352" s="10">
        <v>0</v>
      </c>
      <c r="AN2352" s="10">
        <v>0</v>
      </c>
      <c r="AO2352" s="10">
        <v>0</v>
      </c>
      <c r="AQ2352" s="10">
        <v>0</v>
      </c>
      <c r="AR2352" s="10">
        <v>0</v>
      </c>
      <c r="AS2352" s="10">
        <v>0</v>
      </c>
      <c r="AT2352" s="10">
        <v>0</v>
      </c>
      <c r="AU2352" s="10">
        <v>0</v>
      </c>
      <c r="AV2352" s="10">
        <v>0.316227766016838</v>
      </c>
      <c r="AW2352" s="10">
        <v>0.316227766016838</v>
      </c>
      <c r="AX2352" s="10" t="s">
        <v>33</v>
      </c>
      <c r="AY2352" s="10" t="s">
        <v>33</v>
      </c>
      <c r="AZ2352" s="10" t="s">
        <v>33</v>
      </c>
      <c r="BA2352" s="10" t="s">
        <v>33</v>
      </c>
      <c r="BB2352" s="10">
        <v>2348</v>
      </c>
      <c r="BC2352" s="10">
        <v>2044</v>
      </c>
      <c r="BE2352" s="10" t="s">
        <v>1843</v>
      </c>
      <c r="BF2352" s="10" t="s">
        <v>3409</v>
      </c>
      <c r="BG2352" s="10">
        <v>0</v>
      </c>
      <c r="BH2352" s="13">
        <v>1.1992166300973699</v>
      </c>
      <c r="BI2352" s="10">
        <v>332</v>
      </c>
      <c r="BJ2352" s="10" t="s">
        <v>33</v>
      </c>
      <c r="BL2352" s="10" t="s">
        <v>33</v>
      </c>
      <c r="BM2352" s="10" t="s">
        <v>33</v>
      </c>
      <c r="BP2352" s="10" t="s">
        <v>33</v>
      </c>
      <c r="BQ2352" s="10" t="s">
        <v>33</v>
      </c>
      <c r="BR2352" s="10" t="s">
        <v>33</v>
      </c>
      <c r="BS2352" s="11" t="s">
        <v>33</v>
      </c>
      <c r="BT2352" s="11" t="s">
        <v>33</v>
      </c>
      <c r="BU2352" s="10">
        <v>2352</v>
      </c>
    </row>
    <row r="2353" spans="1:73" s="10" customFormat="1" x14ac:dyDescent="0.45">
      <c r="A2353" s="10">
        <v>606</v>
      </c>
      <c r="D2353" s="10">
        <v>2355</v>
      </c>
      <c r="E2353" s="10" t="s">
        <v>33</v>
      </c>
      <c r="F2353" s="10">
        <v>2184</v>
      </c>
      <c r="H2353" s="10" t="s">
        <v>33</v>
      </c>
      <c r="J2353" s="10" t="s">
        <v>482</v>
      </c>
      <c r="K2353" s="10">
        <v>0</v>
      </c>
      <c r="L2353" s="10">
        <v>1</v>
      </c>
      <c r="M2353" s="10" t="s">
        <v>33</v>
      </c>
      <c r="N2353" s="10">
        <v>1</v>
      </c>
      <c r="T2353" s="10">
        <v>0</v>
      </c>
      <c r="W2353" s="10">
        <v>0</v>
      </c>
      <c r="X2353" s="10">
        <v>0</v>
      </c>
      <c r="Y2353" s="10">
        <v>0</v>
      </c>
      <c r="AB2353" s="10">
        <v>0</v>
      </c>
      <c r="AC2353" s="10">
        <v>0</v>
      </c>
      <c r="AD2353" s="10">
        <v>0</v>
      </c>
      <c r="AE2353" s="10">
        <v>0</v>
      </c>
      <c r="AH2353" s="10">
        <v>1</v>
      </c>
      <c r="AJ2353" s="10">
        <v>1</v>
      </c>
      <c r="AK2353" s="10">
        <v>1</v>
      </c>
      <c r="AL2353" s="10">
        <v>0</v>
      </c>
      <c r="AM2353" s="10">
        <v>0</v>
      </c>
      <c r="AN2353" s="10">
        <v>0</v>
      </c>
      <c r="AO2353" s="10">
        <v>0</v>
      </c>
      <c r="AQ2353" s="10">
        <v>1.1488629982587388</v>
      </c>
      <c r="AR2353" s="10">
        <v>4.4515784275176618</v>
      </c>
      <c r="AS2353" s="10">
        <v>6.117429774992833</v>
      </c>
      <c r="AT2353" s="10">
        <v>26.998280459080362</v>
      </c>
      <c r="AU2353" s="10">
        <v>0.43520536452506142</v>
      </c>
      <c r="AV2353" s="10">
        <v>63.515567714123208</v>
      </c>
      <c r="AW2353" s="10">
        <v>90.949053537728631</v>
      </c>
      <c r="AX2353" s="10">
        <v>3.4058295559511104E-4</v>
      </c>
      <c r="AY2353" s="10">
        <v>2.5646229070864917</v>
      </c>
      <c r="AZ2353" s="10" t="s">
        <v>33</v>
      </c>
      <c r="BA2353" s="10">
        <v>2355</v>
      </c>
      <c r="BB2353" s="10" t="s">
        <v>33</v>
      </c>
      <c r="BC2353" s="10">
        <v>2184</v>
      </c>
      <c r="BE2353" s="10" t="s">
        <v>33</v>
      </c>
      <c r="BF2353" s="10" t="s">
        <v>33</v>
      </c>
      <c r="BG2353" s="10" t="s">
        <v>33</v>
      </c>
      <c r="BH2353" s="13" t="s">
        <v>33</v>
      </c>
      <c r="BI2353" s="10" t="s">
        <v>33</v>
      </c>
      <c r="BJ2353" s="10" t="s">
        <v>33</v>
      </c>
      <c r="BL2353" s="10" t="s">
        <v>33</v>
      </c>
      <c r="BM2353" s="10" t="s">
        <v>33</v>
      </c>
      <c r="BP2353" s="10" t="s">
        <v>33</v>
      </c>
      <c r="BQ2353" s="10">
        <v>0</v>
      </c>
      <c r="BR2353" s="10" t="s">
        <v>482</v>
      </c>
      <c r="BS2353" s="11">
        <v>6.117429774992833</v>
      </c>
      <c r="BT2353" s="11">
        <v>90.949053537728631</v>
      </c>
      <c r="BU2353" s="10">
        <v>2353</v>
      </c>
    </row>
    <row r="2354" spans="1:73" s="10" customFormat="1" x14ac:dyDescent="0.45">
      <c r="A2354" s="10" t="s">
        <v>33</v>
      </c>
      <c r="D2354" s="10" t="s">
        <v>33</v>
      </c>
      <c r="E2354" s="10">
        <v>2353</v>
      </c>
      <c r="F2354" s="10">
        <v>2275</v>
      </c>
      <c r="H2354" s="10">
        <v>589</v>
      </c>
      <c r="J2354" s="10" t="s">
        <v>33</v>
      </c>
      <c r="K2354" s="10" t="s">
        <v>180</v>
      </c>
      <c r="L2354" s="10" t="s">
        <v>33</v>
      </c>
      <c r="M2354" s="10">
        <v>1</v>
      </c>
      <c r="N2354" s="10">
        <v>1</v>
      </c>
      <c r="T2354" s="10">
        <v>0</v>
      </c>
      <c r="W2354" s="10">
        <v>0</v>
      </c>
      <c r="X2354" s="10">
        <v>0</v>
      </c>
      <c r="Y2354" s="10">
        <v>0</v>
      </c>
      <c r="AB2354" s="10">
        <v>0</v>
      </c>
      <c r="AC2354" s="10">
        <v>0</v>
      </c>
      <c r="AD2354" s="10">
        <v>0</v>
      </c>
      <c r="AE2354" s="10">
        <v>0</v>
      </c>
      <c r="AH2354" s="10">
        <v>1</v>
      </c>
      <c r="AJ2354" s="10" t="s">
        <v>33</v>
      </c>
      <c r="AK2354" s="10">
        <v>1</v>
      </c>
      <c r="AL2354" s="10">
        <v>0</v>
      </c>
      <c r="AM2354" s="10">
        <v>0</v>
      </c>
      <c r="AN2354" s="10">
        <v>0</v>
      </c>
      <c r="AO2354" s="10">
        <v>0</v>
      </c>
      <c r="AQ2354" s="10">
        <v>1.1488629982587388</v>
      </c>
      <c r="AR2354" s="10">
        <v>4.4515784275176618</v>
      </c>
      <c r="AS2354" s="10">
        <v>6.117429774992833</v>
      </c>
      <c r="AT2354" s="10">
        <v>26.998280459080362</v>
      </c>
      <c r="AU2354" s="10">
        <v>0.43520536452506142</v>
      </c>
      <c r="AV2354" s="10">
        <v>63.515567714123208</v>
      </c>
      <c r="AW2354" s="10">
        <v>90.949053537728631</v>
      </c>
      <c r="AX2354" s="10" t="s">
        <v>33</v>
      </c>
      <c r="AY2354" s="10" t="s">
        <v>33</v>
      </c>
      <c r="AZ2354" s="10" t="s">
        <v>33</v>
      </c>
      <c r="BA2354" s="10" t="s">
        <v>33</v>
      </c>
      <c r="BB2354" s="10">
        <v>2353</v>
      </c>
      <c r="BC2354" s="10">
        <v>2275</v>
      </c>
      <c r="BE2354" s="10" t="s">
        <v>482</v>
      </c>
      <c r="BF2354" s="10" t="s">
        <v>3410</v>
      </c>
      <c r="BG2354" s="10">
        <v>2.0834923134125942E-3</v>
      </c>
      <c r="BH2354" s="13">
        <v>9.7989776121504573</v>
      </c>
      <c r="BI2354" s="10">
        <v>334</v>
      </c>
      <c r="BJ2354" s="10" t="s">
        <v>33</v>
      </c>
      <c r="BL2354" s="10" t="s">
        <v>33</v>
      </c>
      <c r="BM2354" s="10" t="s">
        <v>33</v>
      </c>
      <c r="BP2354" s="10" t="s">
        <v>33</v>
      </c>
      <c r="BQ2354" s="10" t="s">
        <v>33</v>
      </c>
      <c r="BR2354" s="10" t="s">
        <v>33</v>
      </c>
      <c r="BS2354" s="11" t="s">
        <v>33</v>
      </c>
      <c r="BT2354" s="11" t="s">
        <v>33</v>
      </c>
      <c r="BU2354" s="10">
        <v>2354</v>
      </c>
    </row>
    <row r="2355" spans="1:73" s="10" customFormat="1" x14ac:dyDescent="0.45">
      <c r="A2355" s="10">
        <v>607</v>
      </c>
      <c r="D2355" s="10">
        <v>2356</v>
      </c>
      <c r="E2355" s="10" t="s">
        <v>33</v>
      </c>
      <c r="F2355" s="10">
        <v>2251</v>
      </c>
      <c r="H2355" s="10" t="s">
        <v>33</v>
      </c>
      <c r="J2355" s="10" t="s">
        <v>483</v>
      </c>
      <c r="K2355" s="10">
        <v>0</v>
      </c>
      <c r="L2355" s="10">
        <v>1</v>
      </c>
      <c r="M2355" s="10" t="s">
        <v>33</v>
      </c>
      <c r="N2355" s="10">
        <v>1</v>
      </c>
      <c r="T2355" s="10">
        <v>0</v>
      </c>
      <c r="W2355" s="10">
        <v>0</v>
      </c>
      <c r="X2355" s="10">
        <v>0</v>
      </c>
      <c r="Y2355" s="10">
        <v>0</v>
      </c>
      <c r="AB2355" s="10">
        <v>0</v>
      </c>
      <c r="AC2355" s="10">
        <v>0</v>
      </c>
      <c r="AD2355" s="12">
        <v>0.92900000000000005</v>
      </c>
      <c r="AE2355" s="12">
        <v>5.226</v>
      </c>
      <c r="AH2355" s="10">
        <v>1</v>
      </c>
      <c r="AJ2355" s="10">
        <v>1</v>
      </c>
      <c r="AK2355" s="10">
        <v>1</v>
      </c>
      <c r="AL2355" s="10">
        <v>0</v>
      </c>
      <c r="AM2355" s="10">
        <v>0</v>
      </c>
      <c r="AN2355" s="10">
        <v>0</v>
      </c>
      <c r="AO2355" s="10">
        <v>0.55100000000000005</v>
      </c>
      <c r="AQ2355" s="10">
        <v>0</v>
      </c>
      <c r="AR2355" s="10">
        <v>0.92900000000000005</v>
      </c>
      <c r="AS2355" s="10">
        <v>0.92900000000000005</v>
      </c>
      <c r="AT2355" s="10">
        <v>0</v>
      </c>
      <c r="AU2355" s="10">
        <v>0</v>
      </c>
      <c r="AV2355" s="10">
        <v>5.226</v>
      </c>
      <c r="AW2355" s="10">
        <v>5.226</v>
      </c>
      <c r="AX2355" s="10">
        <v>8.0776340393440369E-3</v>
      </c>
      <c r="AY2355" s="10">
        <v>0.55100000000000005</v>
      </c>
      <c r="AZ2355" s="10" t="s">
        <v>33</v>
      </c>
      <c r="BA2355" s="10">
        <v>2356</v>
      </c>
      <c r="BB2355" s="10" t="s">
        <v>33</v>
      </c>
      <c r="BC2355" s="10">
        <v>2251</v>
      </c>
      <c r="BE2355" s="10" t="s">
        <v>33</v>
      </c>
      <c r="BF2355" s="10" t="s">
        <v>33</v>
      </c>
      <c r="BG2355" s="10" t="s">
        <v>33</v>
      </c>
      <c r="BH2355" s="13" t="s">
        <v>33</v>
      </c>
      <c r="BI2355" s="10" t="s">
        <v>33</v>
      </c>
      <c r="BJ2355" s="10" t="s">
        <v>33</v>
      </c>
      <c r="BL2355" s="10" t="s">
        <v>33</v>
      </c>
      <c r="BM2355" s="10" t="s">
        <v>33</v>
      </c>
      <c r="BP2355" s="10" t="s">
        <v>34</v>
      </c>
      <c r="BQ2355" s="10">
        <v>0</v>
      </c>
      <c r="BR2355" s="10" t="s">
        <v>483</v>
      </c>
      <c r="BS2355" s="11">
        <v>0.92900000000000005</v>
      </c>
      <c r="BT2355" s="11">
        <v>5.226</v>
      </c>
      <c r="BU2355" s="10">
        <v>2355</v>
      </c>
    </row>
    <row r="2356" spans="1:73" s="10" customFormat="1" x14ac:dyDescent="0.45">
      <c r="A2356" s="10">
        <v>608</v>
      </c>
      <c r="D2356" s="10">
        <v>2362</v>
      </c>
      <c r="E2356" s="10" t="s">
        <v>33</v>
      </c>
      <c r="F2356" s="10">
        <v>2195</v>
      </c>
      <c r="H2356" s="10" t="s">
        <v>33</v>
      </c>
      <c r="J2356" s="10" t="s">
        <v>100</v>
      </c>
      <c r="K2356" s="10">
        <v>1845</v>
      </c>
      <c r="L2356" s="10">
        <v>1</v>
      </c>
      <c r="M2356" s="10" t="s">
        <v>33</v>
      </c>
      <c r="N2356" s="10">
        <v>1</v>
      </c>
      <c r="T2356" s="10">
        <v>0.63245553203367588</v>
      </c>
      <c r="W2356" s="10">
        <v>0.94916384254774488</v>
      </c>
      <c r="X2356" s="10" t="s">
        <v>87</v>
      </c>
      <c r="Y2356" s="10">
        <v>0.34641016151377546</v>
      </c>
      <c r="AB2356" s="10">
        <v>2.7712812921102037</v>
      </c>
      <c r="AC2356" s="10">
        <v>0</v>
      </c>
      <c r="AD2356" s="10">
        <v>0</v>
      </c>
      <c r="AE2356" s="10">
        <v>2.4494897427831779</v>
      </c>
      <c r="AH2356" s="10">
        <v>1</v>
      </c>
      <c r="AJ2356" s="10">
        <v>1</v>
      </c>
      <c r="AK2356" s="10">
        <v>1</v>
      </c>
      <c r="AL2356" s="10">
        <v>0.63245553203367588</v>
      </c>
      <c r="AM2356" s="10">
        <v>0.94916384254774488</v>
      </c>
      <c r="AN2356" s="10">
        <v>0</v>
      </c>
      <c r="AO2356" s="10">
        <v>0</v>
      </c>
      <c r="AQ2356" s="10">
        <v>0.69582471902810894</v>
      </c>
      <c r="AR2356" s="10">
        <v>1.5032770351421791</v>
      </c>
      <c r="AS2356" s="10">
        <v>2.5122228777329374</v>
      </c>
      <c r="AT2356" s="10">
        <v>16.351880897160559</v>
      </c>
      <c r="AU2356" s="10">
        <v>5.5352635875247849</v>
      </c>
      <c r="AV2356" s="10">
        <v>41.934121211114594</v>
      </c>
      <c r="AW2356" s="10">
        <v>63.821265695799937</v>
      </c>
      <c r="AX2356" s="10">
        <v>6.9713700231733497E-2</v>
      </c>
      <c r="AY2356" s="10">
        <v>1.6922444612154566</v>
      </c>
      <c r="AZ2356" s="10" t="s">
        <v>33</v>
      </c>
      <c r="BA2356" s="10">
        <v>2362</v>
      </c>
      <c r="BB2356" s="10" t="s">
        <v>33</v>
      </c>
      <c r="BC2356" s="10">
        <v>2195</v>
      </c>
      <c r="BE2356" s="10" t="s">
        <v>33</v>
      </c>
      <c r="BF2356" s="10" t="s">
        <v>33</v>
      </c>
      <c r="BG2356" s="10" t="s">
        <v>33</v>
      </c>
      <c r="BH2356" s="13" t="s">
        <v>33</v>
      </c>
      <c r="BI2356" s="10" t="s">
        <v>33</v>
      </c>
      <c r="BJ2356" s="10" t="s">
        <v>33</v>
      </c>
      <c r="BL2356" s="10" t="s">
        <v>33</v>
      </c>
      <c r="BM2356" s="10" t="s">
        <v>33</v>
      </c>
      <c r="BP2356" s="10" t="s">
        <v>33</v>
      </c>
      <c r="BQ2356" s="10">
        <v>0</v>
      </c>
      <c r="BR2356" s="10" t="s">
        <v>33</v>
      </c>
      <c r="BS2356" s="11">
        <v>2.5122228777329374</v>
      </c>
      <c r="BT2356" s="11">
        <v>63.821265695799937</v>
      </c>
      <c r="BU2356" s="10">
        <v>2356</v>
      </c>
    </row>
    <row r="2357" spans="1:73" s="10" customFormat="1" x14ac:dyDescent="0.45">
      <c r="A2357" s="10" t="s">
        <v>33</v>
      </c>
      <c r="D2357" s="10" t="s">
        <v>33</v>
      </c>
      <c r="E2357" s="10">
        <v>2356</v>
      </c>
      <c r="F2357" s="10">
        <v>2625</v>
      </c>
      <c r="H2357" s="10">
        <v>654</v>
      </c>
      <c r="J2357" s="10" t="s">
        <v>33</v>
      </c>
      <c r="K2357" s="10" t="s">
        <v>504</v>
      </c>
      <c r="L2357" s="10" t="s">
        <v>33</v>
      </c>
      <c r="M2357" s="10">
        <v>7.0710678118654753E-3</v>
      </c>
      <c r="N2357" s="10">
        <v>7.0710678118654753E-3</v>
      </c>
      <c r="T2357" s="10">
        <v>0</v>
      </c>
      <c r="W2357" s="10">
        <v>0</v>
      </c>
      <c r="X2357" s="10">
        <v>0</v>
      </c>
      <c r="Y2357" s="10">
        <v>0</v>
      </c>
      <c r="AB2357" s="10">
        <v>0</v>
      </c>
      <c r="AC2357" s="10">
        <v>0</v>
      </c>
      <c r="AD2357" s="10">
        <v>0</v>
      </c>
      <c r="AE2357" s="10">
        <v>0</v>
      </c>
      <c r="AH2357" s="10">
        <v>1</v>
      </c>
      <c r="AJ2357" s="10" t="s">
        <v>33</v>
      </c>
      <c r="AK2357" s="10">
        <v>7.0710678118654753E-3</v>
      </c>
      <c r="AL2357" s="10">
        <v>0</v>
      </c>
      <c r="AM2357" s="10">
        <v>0</v>
      </c>
      <c r="AN2357" s="10">
        <v>0</v>
      </c>
      <c r="AO2357" s="10">
        <v>0</v>
      </c>
      <c r="AQ2357" s="10">
        <v>1.544511997016673E-2</v>
      </c>
      <c r="AR2357" s="10">
        <v>0.11699034795514962</v>
      </c>
      <c r="AS2357" s="10">
        <v>0.13938577191189139</v>
      </c>
      <c r="AT2357" s="10">
        <v>0.36296031929891814</v>
      </c>
      <c r="AU2357" s="10">
        <v>5.5959124307049333E-3</v>
      </c>
      <c r="AV2357" s="10">
        <v>1.6927220217848191</v>
      </c>
      <c r="AW2357" s="10">
        <v>2.061278253514442</v>
      </c>
      <c r="AX2357" s="10" t="s">
        <v>33</v>
      </c>
      <c r="AY2357" s="10" t="s">
        <v>33</v>
      </c>
      <c r="AZ2357" s="10" t="s">
        <v>33</v>
      </c>
      <c r="BA2357" s="10" t="s">
        <v>33</v>
      </c>
      <c r="BB2357" s="10">
        <v>2356</v>
      </c>
      <c r="BC2357" s="10">
        <v>2625</v>
      </c>
      <c r="BE2357" s="10" t="s">
        <v>100</v>
      </c>
      <c r="BF2357" s="10" t="s">
        <v>504</v>
      </c>
      <c r="BG2357" s="10">
        <v>9.7170979196343748E-3</v>
      </c>
      <c r="BH2357" s="13">
        <v>1.2499903482062968</v>
      </c>
      <c r="BI2357" s="10">
        <v>337</v>
      </c>
      <c r="BJ2357" s="10" t="s">
        <v>33</v>
      </c>
      <c r="BL2357" s="10" t="s">
        <v>33</v>
      </c>
      <c r="BM2357" s="10" t="s">
        <v>33</v>
      </c>
      <c r="BP2357" s="10" t="s">
        <v>33</v>
      </c>
      <c r="BQ2357" s="10" t="s">
        <v>33</v>
      </c>
      <c r="BR2357" s="10" t="s">
        <v>33</v>
      </c>
      <c r="BS2357" s="11" t="s">
        <v>33</v>
      </c>
      <c r="BT2357" s="11" t="s">
        <v>33</v>
      </c>
      <c r="BU2357" s="10">
        <v>2357</v>
      </c>
    </row>
    <row r="2358" spans="1:73" s="10" customFormat="1" x14ac:dyDescent="0.45">
      <c r="A2358" s="10" t="s">
        <v>33</v>
      </c>
      <c r="D2358" s="10" t="s">
        <v>33</v>
      </c>
      <c r="E2358" s="10">
        <v>2356</v>
      </c>
      <c r="F2358" s="10">
        <v>2044</v>
      </c>
      <c r="H2358" s="10">
        <v>545</v>
      </c>
      <c r="J2358" s="10" t="s">
        <v>33</v>
      </c>
      <c r="K2358" s="10" t="s">
        <v>42</v>
      </c>
      <c r="L2358" s="10" t="s">
        <v>33</v>
      </c>
      <c r="M2358" s="10">
        <v>1.2247448713915889</v>
      </c>
      <c r="N2358" s="10">
        <v>1.2247448713915889</v>
      </c>
      <c r="T2358" s="10">
        <v>0</v>
      </c>
      <c r="W2358" s="10">
        <v>0</v>
      </c>
      <c r="X2358" s="10">
        <v>0</v>
      </c>
      <c r="Y2358" s="10">
        <v>0</v>
      </c>
      <c r="AB2358" s="10">
        <v>0</v>
      </c>
      <c r="AC2358" s="10">
        <v>0</v>
      </c>
      <c r="AD2358" s="10">
        <v>0</v>
      </c>
      <c r="AE2358" s="10">
        <v>0</v>
      </c>
      <c r="AH2358" s="10">
        <v>1</v>
      </c>
      <c r="AJ2358" s="10" t="s">
        <v>33</v>
      </c>
      <c r="AK2358" s="10">
        <v>1.2247448713915889</v>
      </c>
      <c r="AL2358" s="10">
        <v>0</v>
      </c>
      <c r="AM2358" s="10">
        <v>0</v>
      </c>
      <c r="AN2358" s="10">
        <v>0</v>
      </c>
      <c r="AO2358" s="10">
        <v>0</v>
      </c>
      <c r="AQ2358" s="10">
        <v>0</v>
      </c>
      <c r="AR2358" s="10">
        <v>0</v>
      </c>
      <c r="AS2358" s="10">
        <v>0</v>
      </c>
      <c r="AT2358" s="10">
        <v>0</v>
      </c>
      <c r="AU2358" s="10">
        <v>0</v>
      </c>
      <c r="AV2358" s="10">
        <v>1.2247448713915889</v>
      </c>
      <c r="AW2358" s="10">
        <v>1.2247448713915889</v>
      </c>
      <c r="AX2358" s="10" t="s">
        <v>33</v>
      </c>
      <c r="AY2358" s="10" t="s">
        <v>33</v>
      </c>
      <c r="AZ2358" s="10" t="s">
        <v>33</v>
      </c>
      <c r="BA2358" s="10" t="s">
        <v>33</v>
      </c>
      <c r="BB2358" s="10">
        <v>2356</v>
      </c>
      <c r="BC2358" s="10">
        <v>2044</v>
      </c>
      <c r="BE2358" s="10" t="s">
        <v>100</v>
      </c>
      <c r="BF2358" s="10" t="s">
        <v>3411</v>
      </c>
      <c r="BG2358" s="10">
        <v>0</v>
      </c>
      <c r="BH2358" s="13">
        <v>3.6226669325299157</v>
      </c>
      <c r="BI2358" s="10">
        <v>338</v>
      </c>
      <c r="BJ2358" s="10" t="s">
        <v>33</v>
      </c>
      <c r="BL2358" s="10" t="s">
        <v>33</v>
      </c>
      <c r="BM2358" s="10" t="s">
        <v>33</v>
      </c>
      <c r="BP2358" s="10" t="s">
        <v>33</v>
      </c>
      <c r="BQ2358" s="10" t="s">
        <v>33</v>
      </c>
      <c r="BR2358" s="10" t="s">
        <v>33</v>
      </c>
      <c r="BS2358" s="11" t="s">
        <v>33</v>
      </c>
      <c r="BT2358" s="11" t="s">
        <v>33</v>
      </c>
      <c r="BU2358" s="10">
        <v>2358</v>
      </c>
    </row>
    <row r="2359" spans="1:73" s="10" customFormat="1" x14ac:dyDescent="0.45">
      <c r="A2359" s="10" t="s">
        <v>33</v>
      </c>
      <c r="D2359" s="10" t="s">
        <v>33</v>
      </c>
      <c r="E2359" s="10">
        <v>2356</v>
      </c>
      <c r="F2359" s="10">
        <v>2630</v>
      </c>
      <c r="H2359" s="10">
        <v>655</v>
      </c>
      <c r="J2359" s="10" t="s">
        <v>33</v>
      </c>
      <c r="K2359" s="10" t="s">
        <v>505</v>
      </c>
      <c r="L2359" s="10" t="s">
        <v>33</v>
      </c>
      <c r="M2359" s="10">
        <v>3.2526911934581187E-3</v>
      </c>
      <c r="N2359" s="10">
        <v>3.2526911934581187E-3</v>
      </c>
      <c r="T2359" s="10">
        <v>0</v>
      </c>
      <c r="W2359" s="10">
        <v>0</v>
      </c>
      <c r="X2359" s="10">
        <v>0</v>
      </c>
      <c r="Y2359" s="10">
        <v>0</v>
      </c>
      <c r="AB2359" s="10">
        <v>0</v>
      </c>
      <c r="AC2359" s="10">
        <v>0</v>
      </c>
      <c r="AD2359" s="10">
        <v>0</v>
      </c>
      <c r="AE2359" s="10">
        <v>0</v>
      </c>
      <c r="AH2359" s="10">
        <v>1</v>
      </c>
      <c r="AJ2359" s="10" t="s">
        <v>33</v>
      </c>
      <c r="AK2359" s="10">
        <v>3.2526911934581187E-3</v>
      </c>
      <c r="AL2359" s="10">
        <v>0</v>
      </c>
      <c r="AM2359" s="10">
        <v>0</v>
      </c>
      <c r="AN2359" s="10">
        <v>0</v>
      </c>
      <c r="AO2359" s="10">
        <v>0</v>
      </c>
      <c r="AQ2359" s="10">
        <v>2.6301309003829758E-2</v>
      </c>
      <c r="AR2359" s="10">
        <v>0.12523742624476958</v>
      </c>
      <c r="AS2359" s="10">
        <v>0.16337432430032273</v>
      </c>
      <c r="AT2359" s="10">
        <v>0.61808076158999936</v>
      </c>
      <c r="AU2359" s="10">
        <v>9.0040865504149192E-2</v>
      </c>
      <c r="AV2359" s="10">
        <v>76.634824521039093</v>
      </c>
      <c r="AW2359" s="10">
        <v>77.342946148133237</v>
      </c>
      <c r="AX2359" s="10" t="s">
        <v>33</v>
      </c>
      <c r="AY2359" s="10" t="s">
        <v>33</v>
      </c>
      <c r="AZ2359" s="10" t="s">
        <v>33</v>
      </c>
      <c r="BA2359" s="10" t="s">
        <v>33</v>
      </c>
      <c r="BB2359" s="10">
        <v>2356</v>
      </c>
      <c r="BC2359" s="10">
        <v>2630</v>
      </c>
      <c r="BE2359" s="10" t="s">
        <v>100</v>
      </c>
      <c r="BF2359" s="10" t="s">
        <v>505</v>
      </c>
      <c r="BG2359" s="10">
        <v>1.1389428669834712E-2</v>
      </c>
      <c r="BH2359" s="13">
        <v>222.92546862044588</v>
      </c>
      <c r="BI2359" s="10">
        <v>339</v>
      </c>
      <c r="BJ2359" s="10" t="s">
        <v>33</v>
      </c>
      <c r="BL2359" s="10" t="s">
        <v>33</v>
      </c>
      <c r="BM2359" s="10" t="s">
        <v>33</v>
      </c>
      <c r="BP2359" s="10" t="s">
        <v>33</v>
      </c>
      <c r="BQ2359" s="10" t="s">
        <v>33</v>
      </c>
      <c r="BR2359" s="10" t="s">
        <v>33</v>
      </c>
      <c r="BS2359" s="11" t="s">
        <v>33</v>
      </c>
      <c r="BT2359" s="11" t="s">
        <v>33</v>
      </c>
      <c r="BU2359" s="10">
        <v>2359</v>
      </c>
    </row>
    <row r="2360" spans="1:73" s="10" customFormat="1" x14ac:dyDescent="0.45">
      <c r="A2360" s="10" t="s">
        <v>33</v>
      </c>
      <c r="D2360" s="10" t="s">
        <v>33</v>
      </c>
      <c r="E2360" s="10">
        <v>2356</v>
      </c>
      <c r="F2360" s="10">
        <v>2131</v>
      </c>
      <c r="H2360" s="10">
        <v>563</v>
      </c>
      <c r="J2360" s="10" t="s">
        <v>33</v>
      </c>
      <c r="K2360" s="10" t="s">
        <v>95</v>
      </c>
      <c r="L2360" s="10" t="s">
        <v>33</v>
      </c>
      <c r="M2360" s="10">
        <v>0.2449489742783178</v>
      </c>
      <c r="N2360" s="10">
        <v>0.2449489742783178</v>
      </c>
      <c r="T2360" s="10">
        <v>0</v>
      </c>
      <c r="W2360" s="10">
        <v>0</v>
      </c>
      <c r="X2360" s="10">
        <v>0</v>
      </c>
      <c r="Y2360" s="10">
        <v>0</v>
      </c>
      <c r="AB2360" s="10">
        <v>0</v>
      </c>
      <c r="AC2360" s="10">
        <v>0</v>
      </c>
      <c r="AD2360" s="10">
        <v>0</v>
      </c>
      <c r="AE2360" s="10">
        <v>0</v>
      </c>
      <c r="AH2360" s="10">
        <v>1</v>
      </c>
      <c r="AJ2360" s="10" t="s">
        <v>33</v>
      </c>
      <c r="AK2360" s="10">
        <v>0.2449489742783178</v>
      </c>
      <c r="AL2360" s="10">
        <v>0</v>
      </c>
      <c r="AM2360" s="10">
        <v>0</v>
      </c>
      <c r="AN2360" s="10">
        <v>0</v>
      </c>
      <c r="AO2360" s="10">
        <v>0</v>
      </c>
      <c r="AQ2360" s="10">
        <v>0.18408405936701808</v>
      </c>
      <c r="AR2360" s="10">
        <v>0.2637352823965512</v>
      </c>
      <c r="AS2360" s="10">
        <v>0.53065716847872735</v>
      </c>
      <c r="AT2360" s="10">
        <v>4.3259753951249245</v>
      </c>
      <c r="AU2360" s="10">
        <v>6.0183549874159324E-2</v>
      </c>
      <c r="AV2360" s="10">
        <v>3.3520484643245818</v>
      </c>
      <c r="AW2360" s="10">
        <v>7.7382074093236657</v>
      </c>
      <c r="AX2360" s="10" t="s">
        <v>33</v>
      </c>
      <c r="AY2360" s="10" t="s">
        <v>33</v>
      </c>
      <c r="AZ2360" s="10" t="s">
        <v>33</v>
      </c>
      <c r="BA2360" s="10" t="s">
        <v>33</v>
      </c>
      <c r="BB2360" s="10">
        <v>2356</v>
      </c>
      <c r="BC2360" s="10">
        <v>2131</v>
      </c>
      <c r="BE2360" s="10" t="s">
        <v>100</v>
      </c>
      <c r="BF2360" s="10" t="s">
        <v>3412</v>
      </c>
      <c r="BG2360" s="10">
        <v>3.6994074769146498E-2</v>
      </c>
      <c r="BH2360" s="13">
        <v>3.7867040290027814</v>
      </c>
      <c r="BI2360" s="10">
        <v>340</v>
      </c>
      <c r="BJ2360" s="10" t="s">
        <v>33</v>
      </c>
      <c r="BL2360" s="10" t="s">
        <v>33</v>
      </c>
      <c r="BM2360" s="10" t="s">
        <v>33</v>
      </c>
      <c r="BP2360" s="10" t="s">
        <v>33</v>
      </c>
      <c r="BQ2360" s="10" t="s">
        <v>33</v>
      </c>
      <c r="BR2360" s="10" t="s">
        <v>33</v>
      </c>
      <c r="BS2360" s="11" t="s">
        <v>33</v>
      </c>
      <c r="BT2360" s="11" t="s">
        <v>33</v>
      </c>
      <c r="BU2360" s="10">
        <v>2360</v>
      </c>
    </row>
    <row r="2361" spans="1:73" s="10" customFormat="1" x14ac:dyDescent="0.45">
      <c r="A2361" s="10" t="s">
        <v>33</v>
      </c>
      <c r="D2361" s="10" t="s">
        <v>33</v>
      </c>
      <c r="E2361" s="10">
        <v>2356</v>
      </c>
      <c r="F2361" s="10">
        <v>2182</v>
      </c>
      <c r="H2361" s="10">
        <v>573</v>
      </c>
      <c r="J2361" s="10" t="s">
        <v>33</v>
      </c>
      <c r="K2361" s="10" t="s">
        <v>63</v>
      </c>
      <c r="L2361" s="10" t="s">
        <v>33</v>
      </c>
      <c r="M2361" s="10">
        <v>0.1224744871391589</v>
      </c>
      <c r="N2361" s="10">
        <v>0.1224744871391589</v>
      </c>
      <c r="T2361" s="10">
        <v>0</v>
      </c>
      <c r="W2361" s="10">
        <v>0</v>
      </c>
      <c r="X2361" s="10">
        <v>0</v>
      </c>
      <c r="Y2361" s="10">
        <v>0</v>
      </c>
      <c r="AB2361" s="10">
        <v>0</v>
      </c>
      <c r="AC2361" s="10">
        <v>0</v>
      </c>
      <c r="AD2361" s="10">
        <v>0</v>
      </c>
      <c r="AE2361" s="10">
        <v>0</v>
      </c>
      <c r="AH2361" s="10">
        <v>1</v>
      </c>
      <c r="AJ2361" s="10" t="s">
        <v>33</v>
      </c>
      <c r="AK2361" s="10">
        <v>0.1224744871391589</v>
      </c>
      <c r="AL2361" s="10">
        <v>0</v>
      </c>
      <c r="AM2361" s="10">
        <v>0</v>
      </c>
      <c r="AN2361" s="10">
        <v>0</v>
      </c>
      <c r="AO2361" s="10">
        <v>0</v>
      </c>
      <c r="AQ2361" s="10">
        <v>6.0943542314512739E-2</v>
      </c>
      <c r="AR2361" s="10">
        <v>0.10099934967504853</v>
      </c>
      <c r="AS2361" s="10">
        <v>0.18936748603109199</v>
      </c>
      <c r="AT2361" s="10">
        <v>1.4321732443910493</v>
      </c>
      <c r="AU2361" s="10">
        <v>7.6332506197489908E-2</v>
      </c>
      <c r="AV2361" s="10">
        <v>0.98934918619654366</v>
      </c>
      <c r="AW2361" s="10">
        <v>2.4978549367850831</v>
      </c>
      <c r="AX2361" s="10" t="s">
        <v>33</v>
      </c>
      <c r="AY2361" s="10" t="s">
        <v>33</v>
      </c>
      <c r="AZ2361" s="10" t="s">
        <v>33</v>
      </c>
      <c r="BA2361" s="10" t="s">
        <v>33</v>
      </c>
      <c r="BB2361" s="10">
        <v>2356</v>
      </c>
      <c r="BC2361" s="10">
        <v>2182</v>
      </c>
      <c r="BE2361" s="10" t="s">
        <v>100</v>
      </c>
      <c r="BF2361" s="10" t="s">
        <v>3413</v>
      </c>
      <c r="BG2361" s="10">
        <v>1.3201508154808528E-2</v>
      </c>
      <c r="BH2361" s="13">
        <v>2.1305139078477078</v>
      </c>
      <c r="BI2361" s="10">
        <v>341</v>
      </c>
      <c r="BJ2361" s="10" t="s">
        <v>33</v>
      </c>
      <c r="BL2361" s="10" t="s">
        <v>33</v>
      </c>
      <c r="BM2361" s="10" t="s">
        <v>33</v>
      </c>
      <c r="BP2361" s="10" t="s">
        <v>33</v>
      </c>
      <c r="BQ2361" s="10" t="s">
        <v>33</v>
      </c>
      <c r="BR2361" s="10" t="s">
        <v>33</v>
      </c>
      <c r="BS2361" s="11" t="s">
        <v>33</v>
      </c>
      <c r="BT2361" s="11" t="s">
        <v>33</v>
      </c>
      <c r="BU2361" s="10">
        <v>2361</v>
      </c>
    </row>
    <row r="2362" spans="1:73" s="10" customFormat="1" x14ac:dyDescent="0.45">
      <c r="A2362" s="10">
        <v>609</v>
      </c>
      <c r="D2362" s="10">
        <v>2369</v>
      </c>
      <c r="E2362" s="10" t="s">
        <v>33</v>
      </c>
      <c r="F2362" s="10">
        <v>2202</v>
      </c>
      <c r="H2362" s="10" t="s">
        <v>33</v>
      </c>
      <c r="J2362" s="10" t="s">
        <v>160</v>
      </c>
      <c r="K2362" s="10">
        <v>0</v>
      </c>
      <c r="L2362" s="10">
        <v>1</v>
      </c>
      <c r="M2362" s="10" t="s">
        <v>33</v>
      </c>
      <c r="N2362" s="10">
        <v>1</v>
      </c>
      <c r="T2362" s="10">
        <v>3.4871191548325386</v>
      </c>
      <c r="W2362" s="10">
        <v>0</v>
      </c>
      <c r="X2362" s="10">
        <v>0</v>
      </c>
      <c r="Y2362" s="10">
        <v>0.3872983346207417</v>
      </c>
      <c r="AB2362" s="10">
        <v>0</v>
      </c>
      <c r="AC2362" s="10">
        <v>0.125</v>
      </c>
      <c r="AD2362" s="10">
        <v>0</v>
      </c>
      <c r="AE2362" s="10">
        <v>0</v>
      </c>
      <c r="AH2362" s="10">
        <v>1</v>
      </c>
      <c r="AJ2362" s="10">
        <v>1</v>
      </c>
      <c r="AK2362" s="10">
        <v>1</v>
      </c>
      <c r="AL2362" s="10">
        <v>3.4871191548325386</v>
      </c>
      <c r="AM2362" s="10">
        <v>0</v>
      </c>
      <c r="AN2362" s="10">
        <v>0.125</v>
      </c>
      <c r="AO2362" s="10">
        <v>0</v>
      </c>
      <c r="AQ2362" s="10">
        <v>8.6487276466139029</v>
      </c>
      <c r="AR2362" s="10">
        <v>6.3910338577893446</v>
      </c>
      <c r="AS2362" s="10">
        <v>18.931688945379502</v>
      </c>
      <c r="AT2362" s="10">
        <v>203.24509969542672</v>
      </c>
      <c r="AU2362" s="10">
        <v>15.107211274554819</v>
      </c>
      <c r="AV2362" s="10">
        <v>198.03369445441589</v>
      </c>
      <c r="AW2362" s="10">
        <v>416.38600542439747</v>
      </c>
      <c r="AX2362" s="10">
        <v>2.0204949888579283E-2</v>
      </c>
      <c r="AY2362" s="10">
        <v>15.708990410946772</v>
      </c>
      <c r="AZ2362" s="10" t="s">
        <v>33</v>
      </c>
      <c r="BA2362" s="10">
        <v>2369</v>
      </c>
      <c r="BB2362" s="10" t="s">
        <v>33</v>
      </c>
      <c r="BC2362" s="10">
        <v>2202</v>
      </c>
      <c r="BE2362" s="10" t="s">
        <v>33</v>
      </c>
      <c r="BF2362" s="10" t="s">
        <v>33</v>
      </c>
      <c r="BG2362" s="10" t="s">
        <v>33</v>
      </c>
      <c r="BH2362" s="13" t="s">
        <v>33</v>
      </c>
      <c r="BI2362" s="10" t="s">
        <v>33</v>
      </c>
      <c r="BJ2362" s="10" t="s">
        <v>33</v>
      </c>
      <c r="BL2362" s="10" t="s">
        <v>33</v>
      </c>
      <c r="BM2362" s="10" t="s">
        <v>33</v>
      </c>
      <c r="BP2362" s="10" t="s">
        <v>33</v>
      </c>
      <c r="BQ2362" s="10">
        <v>0</v>
      </c>
      <c r="BR2362" s="10" t="s">
        <v>160</v>
      </c>
      <c r="BS2362" s="11">
        <v>18.931688945379502</v>
      </c>
      <c r="BT2362" s="11">
        <v>416.38600542439747</v>
      </c>
      <c r="BU2362" s="10">
        <v>2362</v>
      </c>
    </row>
    <row r="2363" spans="1:73" s="10" customFormat="1" x14ac:dyDescent="0.45">
      <c r="A2363" s="10" t="s">
        <v>33</v>
      </c>
      <c r="D2363" s="10" t="s">
        <v>33</v>
      </c>
      <c r="E2363" s="10">
        <v>2362</v>
      </c>
      <c r="F2363" s="10">
        <v>2636</v>
      </c>
      <c r="H2363" s="10">
        <v>656</v>
      </c>
      <c r="J2363" s="10" t="s">
        <v>33</v>
      </c>
      <c r="K2363" s="10" t="s">
        <v>118</v>
      </c>
      <c r="L2363" s="10" t="s">
        <v>33</v>
      </c>
      <c r="M2363" s="10">
        <v>1.8973665961010275</v>
      </c>
      <c r="N2363" s="10">
        <v>1.8973665961010275</v>
      </c>
      <c r="T2363" s="10">
        <v>0</v>
      </c>
      <c r="W2363" s="10">
        <v>0</v>
      </c>
      <c r="X2363" s="10">
        <v>0</v>
      </c>
      <c r="Y2363" s="10">
        <v>0</v>
      </c>
      <c r="AB2363" s="10">
        <v>0</v>
      </c>
      <c r="AC2363" s="10">
        <v>0</v>
      </c>
      <c r="AD2363" s="10">
        <v>0</v>
      </c>
      <c r="AE2363" s="10">
        <v>0</v>
      </c>
      <c r="AH2363" s="10">
        <v>1</v>
      </c>
      <c r="AJ2363" s="10" t="s">
        <v>33</v>
      </c>
      <c r="AK2363" s="10">
        <v>1.8973665961010275</v>
      </c>
      <c r="AL2363" s="10">
        <v>0</v>
      </c>
      <c r="AM2363" s="10">
        <v>0</v>
      </c>
      <c r="AN2363" s="10">
        <v>0</v>
      </c>
      <c r="AO2363" s="10">
        <v>0</v>
      </c>
      <c r="AQ2363" s="10">
        <v>4.5750250846392948</v>
      </c>
      <c r="AR2363" s="10">
        <v>4.6595604126717847</v>
      </c>
      <c r="AS2363" s="10">
        <v>11.293346785398761</v>
      </c>
      <c r="AT2363" s="10">
        <v>107.51308948902343</v>
      </c>
      <c r="AU2363" s="10">
        <v>14.005357782809678</v>
      </c>
      <c r="AV2363" s="10">
        <v>175.50019527389401</v>
      </c>
      <c r="AW2363" s="10">
        <v>297.01864254572712</v>
      </c>
      <c r="AX2363" s="10" t="s">
        <v>33</v>
      </c>
      <c r="AY2363" s="10" t="s">
        <v>33</v>
      </c>
      <c r="AZ2363" s="10" t="s">
        <v>33</v>
      </c>
      <c r="BA2363" s="10" t="s">
        <v>33</v>
      </c>
      <c r="BB2363" s="10">
        <v>2362</v>
      </c>
      <c r="BC2363" s="10">
        <v>2636</v>
      </c>
      <c r="BE2363" s="10" t="s">
        <v>160</v>
      </c>
      <c r="BF2363" s="10" t="s">
        <v>3414</v>
      </c>
      <c r="BG2363" s="10">
        <v>0.22818150587332989</v>
      </c>
      <c r="BH2363" s="13">
        <v>2742.5664303903168</v>
      </c>
      <c r="BI2363" s="10">
        <v>343</v>
      </c>
      <c r="BJ2363" s="10" t="s">
        <v>33</v>
      </c>
      <c r="BL2363" s="10" t="s">
        <v>33</v>
      </c>
      <c r="BM2363" s="10" t="s">
        <v>33</v>
      </c>
      <c r="BP2363" s="10" t="s">
        <v>33</v>
      </c>
      <c r="BQ2363" s="10" t="s">
        <v>33</v>
      </c>
      <c r="BR2363" s="10" t="s">
        <v>33</v>
      </c>
      <c r="BS2363" s="11" t="s">
        <v>33</v>
      </c>
      <c r="BT2363" s="11" t="s">
        <v>33</v>
      </c>
      <c r="BU2363" s="10">
        <v>2363</v>
      </c>
    </row>
    <row r="2364" spans="1:73" s="10" customFormat="1" x14ac:dyDescent="0.45">
      <c r="A2364" s="10" t="s">
        <v>33</v>
      </c>
      <c r="D2364" s="10" t="s">
        <v>33</v>
      </c>
      <c r="E2364" s="10">
        <v>2362</v>
      </c>
      <c r="F2364" s="10">
        <v>2166</v>
      </c>
      <c r="H2364" s="10">
        <v>570</v>
      </c>
      <c r="J2364" s="10" t="s">
        <v>33</v>
      </c>
      <c r="K2364" s="10" t="s">
        <v>52</v>
      </c>
      <c r="L2364" s="10" t="s">
        <v>33</v>
      </c>
      <c r="M2364" s="10">
        <v>0.34641016151377546</v>
      </c>
      <c r="N2364" s="10">
        <v>0.34641016151377546</v>
      </c>
      <c r="T2364" s="10">
        <v>0</v>
      </c>
      <c r="W2364" s="10">
        <v>0</v>
      </c>
      <c r="X2364" s="10">
        <v>0</v>
      </c>
      <c r="Y2364" s="10">
        <v>0</v>
      </c>
      <c r="AB2364" s="10">
        <v>0</v>
      </c>
      <c r="AC2364" s="10">
        <v>0</v>
      </c>
      <c r="AD2364" s="10">
        <v>0</v>
      </c>
      <c r="AE2364" s="10">
        <v>0</v>
      </c>
      <c r="AH2364" s="10">
        <v>1</v>
      </c>
      <c r="AJ2364" s="10" t="s">
        <v>33</v>
      </c>
      <c r="AK2364" s="10">
        <v>0.34641016151377546</v>
      </c>
      <c r="AL2364" s="10">
        <v>0</v>
      </c>
      <c r="AM2364" s="10">
        <v>0</v>
      </c>
      <c r="AN2364" s="10">
        <v>0</v>
      </c>
      <c r="AO2364" s="10">
        <v>0</v>
      </c>
      <c r="AQ2364" s="10">
        <v>0.37515637955877212</v>
      </c>
      <c r="AR2364" s="10">
        <v>1.4666221945617803</v>
      </c>
      <c r="AS2364" s="10">
        <v>2.0105989449220001</v>
      </c>
      <c r="AT2364" s="10">
        <v>8.8161749196311447</v>
      </c>
      <c r="AU2364" s="10">
        <v>0.14791928937602353</v>
      </c>
      <c r="AV2364" s="10">
        <v>20.657941424112735</v>
      </c>
      <c r="AW2364" s="10">
        <v>29.622035633119904</v>
      </c>
      <c r="AX2364" s="10" t="s">
        <v>33</v>
      </c>
      <c r="AY2364" s="10" t="s">
        <v>33</v>
      </c>
      <c r="AZ2364" s="10" t="s">
        <v>33</v>
      </c>
      <c r="BA2364" s="10" t="s">
        <v>33</v>
      </c>
      <c r="BB2364" s="10">
        <v>2362</v>
      </c>
      <c r="BC2364" s="10">
        <v>2166</v>
      </c>
      <c r="BE2364" s="10" t="s">
        <v>160</v>
      </c>
      <c r="BF2364" s="10" t="s">
        <v>3415</v>
      </c>
      <c r="BG2364" s="10">
        <v>4.0624050928179389E-2</v>
      </c>
      <c r="BH2364" s="13">
        <v>153.20347241464432</v>
      </c>
      <c r="BI2364" s="10">
        <v>344</v>
      </c>
      <c r="BJ2364" s="10" t="s">
        <v>33</v>
      </c>
      <c r="BL2364" s="10" t="s">
        <v>33</v>
      </c>
      <c r="BM2364" s="10" t="s">
        <v>33</v>
      </c>
      <c r="BP2364" s="10" t="s">
        <v>33</v>
      </c>
      <c r="BQ2364" s="10" t="s">
        <v>33</v>
      </c>
      <c r="BR2364" s="10" t="s">
        <v>33</v>
      </c>
      <c r="BS2364" s="11" t="s">
        <v>33</v>
      </c>
      <c r="BT2364" s="11" t="s">
        <v>33</v>
      </c>
      <c r="BU2364" s="10">
        <v>2364</v>
      </c>
    </row>
    <row r="2365" spans="1:73" s="10" customFormat="1" x14ac:dyDescent="0.45">
      <c r="A2365" s="10" t="s">
        <v>33</v>
      </c>
      <c r="D2365" s="10" t="s">
        <v>33</v>
      </c>
      <c r="E2365" s="10">
        <v>2362</v>
      </c>
      <c r="F2365" s="10">
        <v>2642</v>
      </c>
      <c r="H2365" s="10">
        <v>657</v>
      </c>
      <c r="J2365" s="10" t="s">
        <v>33</v>
      </c>
      <c r="K2365" s="10" t="s">
        <v>419</v>
      </c>
      <c r="L2365" s="10" t="s">
        <v>33</v>
      </c>
      <c r="M2365" s="10">
        <v>3.1622776601683791E-2</v>
      </c>
      <c r="N2365" s="10">
        <v>3.1622776601683791E-2</v>
      </c>
      <c r="T2365" s="10">
        <v>0</v>
      </c>
      <c r="W2365" s="10">
        <v>0</v>
      </c>
      <c r="X2365" s="10">
        <v>0</v>
      </c>
      <c r="Y2365" s="10">
        <v>0</v>
      </c>
      <c r="AB2365" s="10">
        <v>0</v>
      </c>
      <c r="AC2365" s="10">
        <v>0</v>
      </c>
      <c r="AD2365" s="10">
        <v>0</v>
      </c>
      <c r="AE2365" s="10">
        <v>0</v>
      </c>
      <c r="AH2365" s="10">
        <v>1</v>
      </c>
      <c r="AJ2365" s="10" t="s">
        <v>33</v>
      </c>
      <c r="AK2365" s="10">
        <v>3.1622776601683791E-2</v>
      </c>
      <c r="AL2365" s="10">
        <v>0</v>
      </c>
      <c r="AM2365" s="10">
        <v>0</v>
      </c>
      <c r="AN2365" s="10">
        <v>0</v>
      </c>
      <c r="AO2365" s="10">
        <v>0</v>
      </c>
      <c r="AQ2365" s="10">
        <v>0.13841374692255037</v>
      </c>
      <c r="AR2365" s="10">
        <v>8.4436611763694228E-2</v>
      </c>
      <c r="AS2365" s="10">
        <v>0.28513654480139228</v>
      </c>
      <c r="AT2365" s="10">
        <v>3.2527230526799338</v>
      </c>
      <c r="AU2365" s="10">
        <v>0.93209851591082571</v>
      </c>
      <c r="AV2365" s="10">
        <v>1.0034936126414731</v>
      </c>
      <c r="AW2365" s="10">
        <v>5.188315181232233</v>
      </c>
      <c r="AX2365" s="10" t="s">
        <v>33</v>
      </c>
      <c r="AY2365" s="10" t="s">
        <v>33</v>
      </c>
      <c r="AZ2365" s="10" t="s">
        <v>33</v>
      </c>
      <c r="BA2365" s="10" t="s">
        <v>33</v>
      </c>
      <c r="BB2365" s="10">
        <v>2362</v>
      </c>
      <c r="BC2365" s="10">
        <v>2642</v>
      </c>
      <c r="BE2365" s="10" t="s">
        <v>160</v>
      </c>
      <c r="BF2365" s="10" t="s">
        <v>3416</v>
      </c>
      <c r="BG2365" s="10">
        <v>5.7611695991147726E-3</v>
      </c>
      <c r="BH2365" s="13">
        <v>6.5548594453641034</v>
      </c>
      <c r="BI2365" s="10">
        <v>345</v>
      </c>
      <c r="BJ2365" s="10" t="s">
        <v>33</v>
      </c>
      <c r="BL2365" s="10" t="s">
        <v>33</v>
      </c>
      <c r="BM2365" s="10" t="s">
        <v>33</v>
      </c>
      <c r="BP2365" s="10" t="s">
        <v>33</v>
      </c>
      <c r="BQ2365" s="10" t="s">
        <v>33</v>
      </c>
      <c r="BR2365" s="10" t="s">
        <v>33</v>
      </c>
      <c r="BS2365" s="11" t="s">
        <v>33</v>
      </c>
      <c r="BT2365" s="11" t="s">
        <v>33</v>
      </c>
      <c r="BU2365" s="10">
        <v>2365</v>
      </c>
    </row>
    <row r="2366" spans="1:73" s="10" customFormat="1" x14ac:dyDescent="0.45">
      <c r="A2366" s="10" t="s">
        <v>33</v>
      </c>
      <c r="D2366" s="10" t="s">
        <v>33</v>
      </c>
      <c r="E2366" s="10">
        <v>2362</v>
      </c>
      <c r="F2366" s="10">
        <v>2055</v>
      </c>
      <c r="H2366" s="10">
        <v>549</v>
      </c>
      <c r="J2366" s="10" t="s">
        <v>33</v>
      </c>
      <c r="K2366" s="10" t="s">
        <v>711</v>
      </c>
      <c r="L2366" s="10" t="s">
        <v>33</v>
      </c>
      <c r="M2366" s="10">
        <v>0.70992957397195389</v>
      </c>
      <c r="N2366" s="10">
        <v>0.70992957397195389</v>
      </c>
      <c r="T2366" s="10">
        <v>0</v>
      </c>
      <c r="W2366" s="10">
        <v>0</v>
      </c>
      <c r="X2366" s="10">
        <v>0</v>
      </c>
      <c r="Y2366" s="10">
        <v>0</v>
      </c>
      <c r="AB2366" s="10">
        <v>0</v>
      </c>
      <c r="AC2366" s="10">
        <v>0</v>
      </c>
      <c r="AD2366" s="10">
        <v>0</v>
      </c>
      <c r="AE2366" s="10">
        <v>0</v>
      </c>
      <c r="AH2366" s="10">
        <v>1</v>
      </c>
      <c r="AJ2366" s="10" t="s">
        <v>33</v>
      </c>
      <c r="AK2366" s="10">
        <v>0.70992957397195389</v>
      </c>
      <c r="AL2366" s="10">
        <v>0</v>
      </c>
      <c r="AM2366" s="10">
        <v>0</v>
      </c>
      <c r="AN2366" s="10">
        <v>0</v>
      </c>
      <c r="AO2366" s="10">
        <v>0</v>
      </c>
      <c r="AQ2366" s="10">
        <v>0</v>
      </c>
      <c r="AR2366" s="10">
        <v>0</v>
      </c>
      <c r="AS2366" s="10">
        <v>0</v>
      </c>
      <c r="AT2366" s="10">
        <v>0</v>
      </c>
      <c r="AU2366" s="10">
        <v>0</v>
      </c>
      <c r="AV2366" s="10">
        <v>0.70992957397195389</v>
      </c>
      <c r="AW2366" s="10">
        <v>0.70992957397195389</v>
      </c>
      <c r="AX2366" s="10" t="s">
        <v>33</v>
      </c>
      <c r="AY2366" s="10" t="s">
        <v>33</v>
      </c>
      <c r="AZ2366" s="10" t="s">
        <v>33</v>
      </c>
      <c r="BA2366" s="10" t="s">
        <v>33</v>
      </c>
      <c r="BB2366" s="10">
        <v>2362</v>
      </c>
      <c r="BC2366" s="10">
        <v>2055</v>
      </c>
      <c r="BE2366" s="10" t="s">
        <v>160</v>
      </c>
      <c r="BF2366" s="10" t="s">
        <v>3417</v>
      </c>
      <c r="BG2366" s="10">
        <v>0</v>
      </c>
      <c r="BH2366" s="13">
        <v>12.52125658317833</v>
      </c>
      <c r="BI2366" s="10">
        <v>346</v>
      </c>
      <c r="BJ2366" s="10" t="s">
        <v>33</v>
      </c>
      <c r="BL2366" s="10" t="s">
        <v>33</v>
      </c>
      <c r="BM2366" s="10" t="s">
        <v>33</v>
      </c>
      <c r="BP2366" s="10" t="s">
        <v>33</v>
      </c>
      <c r="BQ2366" s="10" t="s">
        <v>33</v>
      </c>
      <c r="BR2366" s="10" t="s">
        <v>33</v>
      </c>
      <c r="BS2366" s="11" t="s">
        <v>33</v>
      </c>
      <c r="BT2366" s="11" t="s">
        <v>33</v>
      </c>
      <c r="BU2366" s="10">
        <v>2366</v>
      </c>
    </row>
    <row r="2367" spans="1:73" s="10" customFormat="1" x14ac:dyDescent="0.45">
      <c r="A2367" s="10" t="s">
        <v>33</v>
      </c>
      <c r="D2367" s="10" t="s">
        <v>33</v>
      </c>
      <c r="E2367" s="10">
        <v>2362</v>
      </c>
      <c r="F2367" s="10">
        <v>2646</v>
      </c>
      <c r="H2367" s="10">
        <v>658</v>
      </c>
      <c r="J2367" s="10" t="s">
        <v>33</v>
      </c>
      <c r="K2367" s="10" t="s">
        <v>1792</v>
      </c>
      <c r="L2367" s="10" t="s">
        <v>33</v>
      </c>
      <c r="M2367" s="10">
        <v>0.14142135623730953</v>
      </c>
      <c r="N2367" s="10">
        <v>0.14142135623730953</v>
      </c>
      <c r="T2367" s="10">
        <v>0</v>
      </c>
      <c r="W2367" s="10">
        <v>0</v>
      </c>
      <c r="X2367" s="10">
        <v>0</v>
      </c>
      <c r="Y2367" s="10">
        <v>0</v>
      </c>
      <c r="AB2367" s="10">
        <v>0</v>
      </c>
      <c r="AC2367" s="10">
        <v>0</v>
      </c>
      <c r="AD2367" s="10">
        <v>0</v>
      </c>
      <c r="AE2367" s="10">
        <v>0</v>
      </c>
      <c r="AH2367" s="10">
        <v>1</v>
      </c>
      <c r="AJ2367" s="10" t="s">
        <v>33</v>
      </c>
      <c r="AK2367" s="10">
        <v>0.14142135623730953</v>
      </c>
      <c r="AL2367" s="10">
        <v>0</v>
      </c>
      <c r="AM2367" s="10">
        <v>0</v>
      </c>
      <c r="AN2367" s="10">
        <v>0</v>
      </c>
      <c r="AO2367" s="10">
        <v>0</v>
      </c>
      <c r="AQ2367" s="10">
        <v>6.0000000000000012E-2</v>
      </c>
      <c r="AR2367" s="10">
        <v>4.8713203435596437E-2</v>
      </c>
      <c r="AS2367" s="10">
        <v>0.13571320343559645</v>
      </c>
      <c r="AT2367" s="10">
        <v>1.4100000000000004</v>
      </c>
      <c r="AU2367" s="10">
        <v>1.6100000000000007E-2</v>
      </c>
      <c r="AV2367" s="10">
        <v>7.3245553203367605E-2</v>
      </c>
      <c r="AW2367" s="10">
        <v>1.4993455532033679</v>
      </c>
      <c r="AX2367" s="10" t="s">
        <v>33</v>
      </c>
      <c r="AY2367" s="10" t="s">
        <v>33</v>
      </c>
      <c r="AZ2367" s="10" t="s">
        <v>33</v>
      </c>
      <c r="BA2367" s="10" t="s">
        <v>33</v>
      </c>
      <c r="BB2367" s="10">
        <v>2362</v>
      </c>
      <c r="BC2367" s="10">
        <v>2646</v>
      </c>
      <c r="BE2367" s="10" t="s">
        <v>160</v>
      </c>
      <c r="BF2367" s="10" t="s">
        <v>1865</v>
      </c>
      <c r="BG2367" s="10">
        <v>2.7420784746347922E-3</v>
      </c>
      <c r="BH2367" s="13">
        <v>3.5758886315364133</v>
      </c>
      <c r="BI2367" s="10">
        <v>347</v>
      </c>
      <c r="BJ2367" s="10" t="s">
        <v>33</v>
      </c>
      <c r="BL2367" s="10" t="s">
        <v>33</v>
      </c>
      <c r="BM2367" s="10" t="s">
        <v>33</v>
      </c>
      <c r="BP2367" s="10" t="s">
        <v>33</v>
      </c>
      <c r="BQ2367" s="10" t="s">
        <v>33</v>
      </c>
      <c r="BR2367" s="10" t="s">
        <v>33</v>
      </c>
      <c r="BS2367" s="11" t="s">
        <v>33</v>
      </c>
      <c r="BT2367" s="11" t="s">
        <v>33</v>
      </c>
      <c r="BU2367" s="10">
        <v>2367</v>
      </c>
    </row>
    <row r="2368" spans="1:73" s="10" customFormat="1" x14ac:dyDescent="0.45">
      <c r="A2368" s="10" t="s">
        <v>33</v>
      </c>
      <c r="D2368" s="10" t="s">
        <v>33</v>
      </c>
      <c r="E2368" s="10">
        <v>2362</v>
      </c>
      <c r="F2368" s="10">
        <v>2649</v>
      </c>
      <c r="H2368" s="10">
        <v>659</v>
      </c>
      <c r="J2368" s="10" t="s">
        <v>33</v>
      </c>
      <c r="K2368" s="10" t="s">
        <v>506</v>
      </c>
      <c r="L2368" s="10" t="s">
        <v>33</v>
      </c>
      <c r="M2368" s="10">
        <v>1.4142135623730951E-2</v>
      </c>
      <c r="N2368" s="10">
        <v>1.4142135623730951E-2</v>
      </c>
      <c r="T2368" s="10">
        <v>0</v>
      </c>
      <c r="W2368" s="10">
        <v>0</v>
      </c>
      <c r="X2368" s="10">
        <v>0</v>
      </c>
      <c r="Y2368" s="10">
        <v>0</v>
      </c>
      <c r="AB2368" s="10">
        <v>0</v>
      </c>
      <c r="AC2368" s="10">
        <v>0</v>
      </c>
      <c r="AD2368" s="10">
        <v>0</v>
      </c>
      <c r="AE2368" s="10">
        <v>0</v>
      </c>
      <c r="AH2368" s="10">
        <v>1</v>
      </c>
      <c r="AJ2368" s="10" t="s">
        <v>33</v>
      </c>
      <c r="AK2368" s="10">
        <v>1.4142135623730951E-2</v>
      </c>
      <c r="AL2368" s="10">
        <v>0</v>
      </c>
      <c r="AM2368" s="10">
        <v>0</v>
      </c>
      <c r="AN2368" s="10">
        <v>0</v>
      </c>
      <c r="AO2368" s="10">
        <v>0</v>
      </c>
      <c r="AQ2368" s="10">
        <v>1.3013280660747998E-2</v>
      </c>
      <c r="AR2368" s="10">
        <v>6.7014353564895067E-3</v>
      </c>
      <c r="AS2368" s="10">
        <v>2.5570692314574105E-2</v>
      </c>
      <c r="AT2368" s="10">
        <v>0.30581209552757799</v>
      </c>
      <c r="AU2368" s="10">
        <v>5.7356864582924884E-3</v>
      </c>
      <c r="AV2368" s="10">
        <v>8.8889016592357262E-2</v>
      </c>
      <c r="AW2368" s="10">
        <v>0.40043679857822773</v>
      </c>
      <c r="AX2368" s="10" t="s">
        <v>33</v>
      </c>
      <c r="AY2368" s="10" t="s">
        <v>33</v>
      </c>
      <c r="AZ2368" s="10" t="s">
        <v>33</v>
      </c>
      <c r="BA2368" s="10" t="s">
        <v>33</v>
      </c>
      <c r="BB2368" s="10">
        <v>2362</v>
      </c>
      <c r="BC2368" s="10">
        <v>2649</v>
      </c>
      <c r="BE2368" s="10" t="s">
        <v>160</v>
      </c>
      <c r="BF2368" s="10" t="s">
        <v>3418</v>
      </c>
      <c r="BG2368" s="10">
        <v>5.1665455683224922E-4</v>
      </c>
      <c r="BH2368" s="13">
        <v>1.7054307923153016</v>
      </c>
      <c r="BI2368" s="10">
        <v>348</v>
      </c>
      <c r="BJ2368" s="10" t="s">
        <v>33</v>
      </c>
      <c r="BL2368" s="10" t="s">
        <v>33</v>
      </c>
      <c r="BM2368" s="10" t="s">
        <v>33</v>
      </c>
      <c r="BP2368" s="10" t="s">
        <v>33</v>
      </c>
      <c r="BQ2368" s="10" t="s">
        <v>33</v>
      </c>
      <c r="BR2368" s="10" t="s">
        <v>33</v>
      </c>
      <c r="BS2368" s="11" t="s">
        <v>33</v>
      </c>
      <c r="BT2368" s="11" t="s">
        <v>33</v>
      </c>
      <c r="BU2368" s="10">
        <v>2368</v>
      </c>
    </row>
    <row r="2369" spans="1:73" s="10" customFormat="1" x14ac:dyDescent="0.45">
      <c r="A2369" s="10">
        <v>610</v>
      </c>
      <c r="D2369" s="10">
        <v>2371</v>
      </c>
      <c r="E2369" s="10" t="s">
        <v>33</v>
      </c>
      <c r="F2369" s="10">
        <v>2234</v>
      </c>
      <c r="H2369" s="10" t="s">
        <v>33</v>
      </c>
      <c r="J2369" s="10" t="s">
        <v>484</v>
      </c>
      <c r="K2369" s="10">
        <v>0</v>
      </c>
      <c r="L2369" s="10">
        <v>1</v>
      </c>
      <c r="M2369" s="10" t="s">
        <v>33</v>
      </c>
      <c r="N2369" s="10">
        <v>1</v>
      </c>
      <c r="T2369" s="10">
        <v>0.31622776601683794</v>
      </c>
      <c r="W2369" s="10">
        <v>0.33680483963268698</v>
      </c>
      <c r="X2369" s="10" t="s">
        <v>35</v>
      </c>
      <c r="Y2369" s="10">
        <v>0.1224744871391589</v>
      </c>
      <c r="AB2369" s="10">
        <v>0.19718392429404585</v>
      </c>
      <c r="AC2369" s="10">
        <v>0</v>
      </c>
      <c r="AD2369" s="10">
        <v>0</v>
      </c>
      <c r="AE2369" s="10">
        <v>5.4772255750516612</v>
      </c>
      <c r="AH2369" s="10">
        <v>1</v>
      </c>
      <c r="AJ2369" s="10">
        <v>1</v>
      </c>
      <c r="AK2369" s="10">
        <v>1</v>
      </c>
      <c r="AL2369" s="10">
        <v>0.31622776601683794</v>
      </c>
      <c r="AM2369" s="10">
        <v>0.33680483963268698</v>
      </c>
      <c r="AN2369" s="10">
        <v>0</v>
      </c>
      <c r="AO2369" s="10">
        <v>0</v>
      </c>
      <c r="AQ2369" s="10">
        <v>0.31622776601683794</v>
      </c>
      <c r="AR2369" s="10">
        <v>0.33680483963268698</v>
      </c>
      <c r="AS2369" s="10">
        <v>0.79533510035710198</v>
      </c>
      <c r="AT2369" s="10">
        <v>7.4313525013956916</v>
      </c>
      <c r="AU2369" s="10">
        <v>0.19718392429404585</v>
      </c>
      <c r="AV2369" s="10">
        <v>6.7019704464432497</v>
      </c>
      <c r="AW2369" s="10">
        <v>14.330506872132986</v>
      </c>
      <c r="AX2369" s="10">
        <v>6.3315461521054311E-3</v>
      </c>
      <c r="AY2369" s="10">
        <v>0.48827793955475235</v>
      </c>
      <c r="AZ2369" s="10" t="s">
        <v>33</v>
      </c>
      <c r="BA2369" s="10">
        <v>2371</v>
      </c>
      <c r="BB2369" s="10" t="s">
        <v>33</v>
      </c>
      <c r="BC2369" s="10">
        <v>2234</v>
      </c>
      <c r="BE2369" s="10" t="s">
        <v>33</v>
      </c>
      <c r="BF2369" s="10" t="s">
        <v>33</v>
      </c>
      <c r="BG2369" s="10" t="s">
        <v>33</v>
      </c>
      <c r="BH2369" s="13" t="s">
        <v>33</v>
      </c>
      <c r="BI2369" s="10" t="s">
        <v>33</v>
      </c>
      <c r="BJ2369" s="10" t="s">
        <v>33</v>
      </c>
      <c r="BL2369" s="10" t="s">
        <v>33</v>
      </c>
      <c r="BM2369" s="10" t="s">
        <v>33</v>
      </c>
      <c r="BP2369" s="10" t="s">
        <v>33</v>
      </c>
      <c r="BQ2369" s="10">
        <v>0</v>
      </c>
      <c r="BR2369" s="10" t="s">
        <v>484</v>
      </c>
      <c r="BS2369" s="11">
        <v>0.79533510035710198</v>
      </c>
      <c r="BT2369" s="11">
        <v>14.330506872132986</v>
      </c>
      <c r="BU2369" s="10">
        <v>2369</v>
      </c>
    </row>
    <row r="2370" spans="1:73" s="10" customFormat="1" x14ac:dyDescent="0.45">
      <c r="A2370" s="10" t="s">
        <v>33</v>
      </c>
      <c r="D2370" s="10" t="s">
        <v>33</v>
      </c>
      <c r="E2370" s="10">
        <v>2369</v>
      </c>
      <c r="F2370" s="10">
        <v>2044</v>
      </c>
      <c r="H2370" s="10">
        <v>545</v>
      </c>
      <c r="J2370" s="10" t="s">
        <v>33</v>
      </c>
      <c r="K2370" s="10" t="s">
        <v>42</v>
      </c>
      <c r="L2370" s="10" t="s">
        <v>33</v>
      </c>
      <c r="M2370" s="10">
        <v>1.2247448713915889</v>
      </c>
      <c r="N2370" s="10">
        <v>1.2247448713915889</v>
      </c>
      <c r="T2370" s="10">
        <v>0</v>
      </c>
      <c r="W2370" s="10">
        <v>0</v>
      </c>
      <c r="X2370" s="10">
        <v>0</v>
      </c>
      <c r="Y2370" s="10">
        <v>0</v>
      </c>
      <c r="AB2370" s="10">
        <v>0</v>
      </c>
      <c r="AC2370" s="10">
        <v>0</v>
      </c>
      <c r="AD2370" s="10">
        <v>0</v>
      </c>
      <c r="AE2370" s="10">
        <v>0</v>
      </c>
      <c r="AH2370" s="10">
        <v>1</v>
      </c>
      <c r="AJ2370" s="10" t="s">
        <v>33</v>
      </c>
      <c r="AK2370" s="10">
        <v>1.2247448713915889</v>
      </c>
      <c r="AL2370" s="10">
        <v>0</v>
      </c>
      <c r="AM2370" s="10">
        <v>0</v>
      </c>
      <c r="AN2370" s="10">
        <v>0</v>
      </c>
      <c r="AO2370" s="10">
        <v>0</v>
      </c>
      <c r="AQ2370" s="10">
        <v>0</v>
      </c>
      <c r="AR2370" s="10">
        <v>0</v>
      </c>
      <c r="AS2370" s="10">
        <v>0</v>
      </c>
      <c r="AT2370" s="10">
        <v>0</v>
      </c>
      <c r="AU2370" s="10">
        <v>0</v>
      </c>
      <c r="AV2370" s="10">
        <v>1.2247448713915889</v>
      </c>
      <c r="AW2370" s="10">
        <v>1.2247448713915889</v>
      </c>
      <c r="AX2370" s="10" t="s">
        <v>33</v>
      </c>
      <c r="AY2370" s="10" t="s">
        <v>33</v>
      </c>
      <c r="AZ2370" s="10" t="s">
        <v>33</v>
      </c>
      <c r="BA2370" s="10" t="s">
        <v>33</v>
      </c>
      <c r="BB2370" s="10">
        <v>2369</v>
      </c>
      <c r="BC2370" s="10">
        <v>2044</v>
      </c>
      <c r="BE2370" s="10" t="s">
        <v>484</v>
      </c>
      <c r="BF2370" s="10" t="s">
        <v>3419</v>
      </c>
      <c r="BG2370" s="10">
        <v>0</v>
      </c>
      <c r="BH2370" s="13">
        <v>0.24149999999999999</v>
      </c>
      <c r="BI2370" s="10">
        <v>350</v>
      </c>
      <c r="BJ2370" s="10" t="s">
        <v>33</v>
      </c>
      <c r="BL2370" s="10" t="s">
        <v>33</v>
      </c>
      <c r="BM2370" s="10" t="s">
        <v>33</v>
      </c>
      <c r="BP2370" s="10" t="s">
        <v>33</v>
      </c>
      <c r="BQ2370" s="10" t="s">
        <v>33</v>
      </c>
      <c r="BR2370" s="10" t="s">
        <v>33</v>
      </c>
      <c r="BS2370" s="11" t="s">
        <v>33</v>
      </c>
      <c r="BT2370" s="11" t="s">
        <v>33</v>
      </c>
      <c r="BU2370" s="10">
        <v>2370</v>
      </c>
    </row>
    <row r="2371" spans="1:73" s="10" customFormat="1" x14ac:dyDescent="0.45">
      <c r="A2371" s="10">
        <v>611</v>
      </c>
      <c r="D2371" s="10">
        <v>2377</v>
      </c>
      <c r="E2371" s="10" t="s">
        <v>33</v>
      </c>
      <c r="F2371" s="10">
        <v>2219</v>
      </c>
      <c r="H2371" s="10" t="s">
        <v>33</v>
      </c>
      <c r="J2371" s="10" t="s">
        <v>485</v>
      </c>
      <c r="K2371" s="10">
        <v>0</v>
      </c>
      <c r="L2371" s="10">
        <v>1</v>
      </c>
      <c r="M2371" s="10" t="s">
        <v>33</v>
      </c>
      <c r="N2371" s="10">
        <v>1</v>
      </c>
      <c r="T2371" s="10">
        <v>1.9364916731037085</v>
      </c>
      <c r="W2371" s="10">
        <v>0.67360967926537396</v>
      </c>
      <c r="X2371" s="10" t="s">
        <v>35</v>
      </c>
      <c r="Y2371" s="10">
        <v>0.2449489742783178</v>
      </c>
      <c r="AB2371" s="10">
        <v>0.39436784858809171</v>
      </c>
      <c r="AC2371" s="10">
        <v>0.04</v>
      </c>
      <c r="AD2371" s="10">
        <v>0</v>
      </c>
      <c r="AE2371" s="10">
        <v>0</v>
      </c>
      <c r="AH2371" s="10">
        <v>1</v>
      </c>
      <c r="AJ2371" s="10">
        <v>1</v>
      </c>
      <c r="AK2371" s="10">
        <v>1</v>
      </c>
      <c r="AL2371" s="10">
        <v>1.9364916731037085</v>
      </c>
      <c r="AM2371" s="10">
        <v>0.67360967926537396</v>
      </c>
      <c r="AN2371" s="10">
        <v>0.04</v>
      </c>
      <c r="AO2371" s="10">
        <v>0</v>
      </c>
      <c r="AQ2371" s="10">
        <v>8.2989470019336711</v>
      </c>
      <c r="AR2371" s="10">
        <v>16.416458007788677</v>
      </c>
      <c r="AS2371" s="10">
        <v>28.449931160592499</v>
      </c>
      <c r="AT2371" s="10">
        <v>195.02525454544127</v>
      </c>
      <c r="AU2371" s="10">
        <v>5.7616732456315667</v>
      </c>
      <c r="AV2371" s="10">
        <v>165.1839283738141</v>
      </c>
      <c r="AW2371" s="10">
        <v>365.97085616488692</v>
      </c>
      <c r="AX2371" s="10">
        <v>6.8591749981142171E-3</v>
      </c>
      <c r="AY2371" s="10">
        <v>14.17011769386572</v>
      </c>
      <c r="AZ2371" s="10" t="s">
        <v>33</v>
      </c>
      <c r="BA2371" s="10">
        <v>2377</v>
      </c>
      <c r="BB2371" s="10" t="s">
        <v>33</v>
      </c>
      <c r="BC2371" s="10">
        <v>2219</v>
      </c>
      <c r="BE2371" s="10" t="s">
        <v>33</v>
      </c>
      <c r="BF2371" s="10" t="s">
        <v>33</v>
      </c>
      <c r="BG2371" s="10" t="s">
        <v>33</v>
      </c>
      <c r="BH2371" s="13" t="s">
        <v>33</v>
      </c>
      <c r="BI2371" s="10" t="s">
        <v>33</v>
      </c>
      <c r="BJ2371" s="10" t="s">
        <v>33</v>
      </c>
      <c r="BL2371" s="10" t="s">
        <v>33</v>
      </c>
      <c r="BM2371" s="10" t="s">
        <v>33</v>
      </c>
      <c r="BP2371" s="10" t="s">
        <v>33</v>
      </c>
      <c r="BQ2371" s="10">
        <v>0</v>
      </c>
      <c r="BR2371" s="10" t="s">
        <v>485</v>
      </c>
      <c r="BS2371" s="11">
        <v>28.449931160592499</v>
      </c>
      <c r="BT2371" s="11">
        <v>365.97085616488692</v>
      </c>
      <c r="BU2371" s="10">
        <v>2371</v>
      </c>
    </row>
    <row r="2372" spans="1:73" s="10" customFormat="1" x14ac:dyDescent="0.45">
      <c r="A2372" s="10" t="s">
        <v>33</v>
      </c>
      <c r="D2372" s="10" t="s">
        <v>33</v>
      </c>
      <c r="E2372" s="10">
        <v>2371</v>
      </c>
      <c r="F2372" s="10">
        <v>2405</v>
      </c>
      <c r="H2372" s="10">
        <v>616</v>
      </c>
      <c r="J2372" s="10" t="s">
        <v>33</v>
      </c>
      <c r="K2372" s="10" t="s">
        <v>489</v>
      </c>
      <c r="L2372" s="10" t="s">
        <v>33</v>
      </c>
      <c r="M2372" s="10">
        <v>0.89442719099991586</v>
      </c>
      <c r="N2372" s="10">
        <v>0.89442719099991586</v>
      </c>
      <c r="T2372" s="10">
        <v>0</v>
      </c>
      <c r="W2372" s="10">
        <v>0</v>
      </c>
      <c r="X2372" s="10">
        <v>0</v>
      </c>
      <c r="Y2372" s="10">
        <v>0</v>
      </c>
      <c r="AB2372" s="10">
        <v>0</v>
      </c>
      <c r="AC2372" s="10">
        <v>0</v>
      </c>
      <c r="AD2372" s="10">
        <v>0</v>
      </c>
      <c r="AE2372" s="10">
        <v>0</v>
      </c>
      <c r="AH2372" s="10">
        <v>1</v>
      </c>
      <c r="AJ2372" s="10" t="s">
        <v>33</v>
      </c>
      <c r="AK2372" s="10">
        <v>0.89442719099991586</v>
      </c>
      <c r="AL2372" s="10">
        <v>0</v>
      </c>
      <c r="AM2372" s="10">
        <v>0</v>
      </c>
      <c r="AN2372" s="10">
        <v>0</v>
      </c>
      <c r="AO2372" s="10">
        <v>0</v>
      </c>
      <c r="AQ2372" s="10">
        <v>5.3701819519712855</v>
      </c>
      <c r="AR2372" s="10">
        <v>12.925804864522194</v>
      </c>
      <c r="AS2372" s="10">
        <v>20.712568694880559</v>
      </c>
      <c r="AT2372" s="10">
        <v>126.19927587132521</v>
      </c>
      <c r="AU2372" s="10">
        <v>4.715144864935735</v>
      </c>
      <c r="AV2372" s="10">
        <v>125.97622582030277</v>
      </c>
      <c r="AW2372" s="10">
        <v>256.89064655656375</v>
      </c>
      <c r="AX2372" s="10" t="s">
        <v>33</v>
      </c>
      <c r="AY2372" s="10" t="s">
        <v>33</v>
      </c>
      <c r="AZ2372" s="10" t="s">
        <v>33</v>
      </c>
      <c r="BA2372" s="10" t="s">
        <v>33</v>
      </c>
      <c r="BB2372" s="10">
        <v>2371</v>
      </c>
      <c r="BC2372" s="10">
        <v>2405</v>
      </c>
      <c r="BE2372" s="10" t="s">
        <v>485</v>
      </c>
      <c r="BF2372" s="10" t="s">
        <v>3420</v>
      </c>
      <c r="BG2372" s="10">
        <v>0.14207113333864796</v>
      </c>
      <c r="BH2372" s="13">
        <v>429.207189935825</v>
      </c>
      <c r="BI2372" s="10">
        <v>352</v>
      </c>
      <c r="BJ2372" s="10" t="s">
        <v>33</v>
      </c>
      <c r="BL2372" s="10" t="s">
        <v>33</v>
      </c>
      <c r="BM2372" s="10" t="s">
        <v>33</v>
      </c>
      <c r="BP2372" s="10" t="s">
        <v>33</v>
      </c>
      <c r="BQ2372" s="10" t="s">
        <v>33</v>
      </c>
      <c r="BR2372" s="10" t="s">
        <v>33</v>
      </c>
      <c r="BS2372" s="11" t="s">
        <v>33</v>
      </c>
      <c r="BT2372" s="11" t="s">
        <v>33</v>
      </c>
      <c r="BU2372" s="10">
        <v>2372</v>
      </c>
    </row>
    <row r="2373" spans="1:73" s="10" customFormat="1" x14ac:dyDescent="0.45">
      <c r="A2373" s="10" t="s">
        <v>33</v>
      </c>
      <c r="D2373" s="10" t="s">
        <v>33</v>
      </c>
      <c r="E2373" s="10">
        <v>2371</v>
      </c>
      <c r="F2373" s="10">
        <v>2491</v>
      </c>
      <c r="H2373" s="10">
        <v>632</v>
      </c>
      <c r="J2373" s="10" t="s">
        <v>33</v>
      </c>
      <c r="K2373" s="10" t="s">
        <v>493</v>
      </c>
      <c r="L2373" s="10" t="s">
        <v>33</v>
      </c>
      <c r="M2373" s="10">
        <v>7.0710678118654766E-2</v>
      </c>
      <c r="N2373" s="10">
        <v>7.0710678118654766E-2</v>
      </c>
      <c r="T2373" s="10">
        <v>0</v>
      </c>
      <c r="W2373" s="10">
        <v>0</v>
      </c>
      <c r="X2373" s="10">
        <v>0</v>
      </c>
      <c r="Y2373" s="10">
        <v>0</v>
      </c>
      <c r="AB2373" s="10">
        <v>0</v>
      </c>
      <c r="AC2373" s="10">
        <v>0</v>
      </c>
      <c r="AD2373" s="10">
        <v>0</v>
      </c>
      <c r="AE2373" s="10">
        <v>0</v>
      </c>
      <c r="AH2373" s="10">
        <v>1</v>
      </c>
      <c r="AJ2373" s="10" t="s">
        <v>33</v>
      </c>
      <c r="AK2373" s="10">
        <v>7.0710678118654766E-2</v>
      </c>
      <c r="AL2373" s="10">
        <v>0</v>
      </c>
      <c r="AM2373" s="10">
        <v>0</v>
      </c>
      <c r="AN2373" s="10">
        <v>0</v>
      </c>
      <c r="AO2373" s="10">
        <v>0</v>
      </c>
      <c r="AQ2373" s="10">
        <v>0.51583464339520946</v>
      </c>
      <c r="AR2373" s="10">
        <v>1.6600669198550215</v>
      </c>
      <c r="AS2373" s="10">
        <v>2.4080271527780752</v>
      </c>
      <c r="AT2373" s="10">
        <v>12.122114119787422</v>
      </c>
      <c r="AU2373" s="10">
        <v>0.11910045211191721</v>
      </c>
      <c r="AV2373" s="10">
        <v>27.350323536987005</v>
      </c>
      <c r="AW2373" s="10">
        <v>39.591538108886347</v>
      </c>
      <c r="AX2373" s="10" t="s">
        <v>33</v>
      </c>
      <c r="AY2373" s="10" t="s">
        <v>33</v>
      </c>
      <c r="AZ2373" s="10" t="s">
        <v>33</v>
      </c>
      <c r="BA2373" s="10" t="s">
        <v>33</v>
      </c>
      <c r="BB2373" s="10">
        <v>2371</v>
      </c>
      <c r="BC2373" s="10">
        <v>2491</v>
      </c>
      <c r="BE2373" s="10" t="s">
        <v>485</v>
      </c>
      <c r="BF2373" s="10" t="s">
        <v>3421</v>
      </c>
      <c r="BG2373" s="10">
        <v>1.6517079641115536E-2</v>
      </c>
      <c r="BH2373" s="13">
        <v>52.095796344386237</v>
      </c>
      <c r="BI2373" s="10">
        <v>353</v>
      </c>
      <c r="BJ2373" s="10" t="s">
        <v>33</v>
      </c>
      <c r="BL2373" s="10" t="s">
        <v>33</v>
      </c>
      <c r="BM2373" s="10" t="s">
        <v>33</v>
      </c>
      <c r="BP2373" s="10" t="s">
        <v>33</v>
      </c>
      <c r="BQ2373" s="10" t="s">
        <v>33</v>
      </c>
      <c r="BR2373" s="10" t="s">
        <v>33</v>
      </c>
      <c r="BS2373" s="11" t="s">
        <v>33</v>
      </c>
      <c r="BT2373" s="11" t="s">
        <v>33</v>
      </c>
      <c r="BU2373" s="10">
        <v>2373</v>
      </c>
    </row>
    <row r="2374" spans="1:73" s="10" customFormat="1" x14ac:dyDescent="0.45">
      <c r="A2374" s="10" t="s">
        <v>33</v>
      </c>
      <c r="D2374" s="10" t="s">
        <v>33</v>
      </c>
      <c r="E2374" s="10">
        <v>2371</v>
      </c>
      <c r="F2374" s="10">
        <v>2265</v>
      </c>
      <c r="H2374" s="10">
        <v>586</v>
      </c>
      <c r="J2374" s="10" t="s">
        <v>33</v>
      </c>
      <c r="K2374" s="10" t="s">
        <v>370</v>
      </c>
      <c r="L2374" s="10" t="s">
        <v>33</v>
      </c>
      <c r="M2374" s="10">
        <v>0.14142135623730953</v>
      </c>
      <c r="N2374" s="10">
        <v>0.14142135623730953</v>
      </c>
      <c r="T2374" s="10">
        <v>0</v>
      </c>
      <c r="W2374" s="10">
        <v>0</v>
      </c>
      <c r="X2374" s="10">
        <v>0</v>
      </c>
      <c r="Y2374" s="10">
        <v>0</v>
      </c>
      <c r="AB2374" s="10">
        <v>0</v>
      </c>
      <c r="AC2374" s="10">
        <v>0</v>
      </c>
      <c r="AD2374" s="10">
        <v>0</v>
      </c>
      <c r="AE2374" s="10">
        <v>0</v>
      </c>
      <c r="AH2374" s="10">
        <v>1</v>
      </c>
      <c r="AJ2374" s="10" t="s">
        <v>33</v>
      </c>
      <c r="AK2374" s="10">
        <v>0.14142135623730953</v>
      </c>
      <c r="AL2374" s="10">
        <v>0</v>
      </c>
      <c r="AM2374" s="10">
        <v>0</v>
      </c>
      <c r="AN2374" s="10">
        <v>0</v>
      </c>
      <c r="AO2374" s="10">
        <v>0</v>
      </c>
      <c r="AQ2374" s="10">
        <v>0.43681365120767562</v>
      </c>
      <c r="AR2374" s="10">
        <v>1.0834088519040563</v>
      </c>
      <c r="AS2374" s="10">
        <v>1.716788646155186</v>
      </c>
      <c r="AT2374" s="10">
        <v>10.265120803380377</v>
      </c>
      <c r="AU2374" s="10">
        <v>0.51873726181084223</v>
      </c>
      <c r="AV2374" s="10">
        <v>10.505608006382305</v>
      </c>
      <c r="AW2374" s="10">
        <v>21.289466071573525</v>
      </c>
      <c r="AX2374" s="10" t="s">
        <v>33</v>
      </c>
      <c r="AY2374" s="10" t="s">
        <v>33</v>
      </c>
      <c r="AZ2374" s="10" t="s">
        <v>33</v>
      </c>
      <c r="BA2374" s="10" t="s">
        <v>33</v>
      </c>
      <c r="BB2374" s="10">
        <v>2371</v>
      </c>
      <c r="BC2374" s="10">
        <v>2265</v>
      </c>
      <c r="BE2374" s="10" t="s">
        <v>485</v>
      </c>
      <c r="BF2374" s="10" t="s">
        <v>3422</v>
      </c>
      <c r="BG2374" s="10">
        <v>1.1775753758754007E-2</v>
      </c>
      <c r="BH2374" s="13">
        <v>40.008230465483358</v>
      </c>
      <c r="BI2374" s="10">
        <v>354</v>
      </c>
      <c r="BJ2374" s="10" t="s">
        <v>33</v>
      </c>
      <c r="BL2374" s="10" t="s">
        <v>33</v>
      </c>
      <c r="BM2374" s="10" t="s">
        <v>33</v>
      </c>
      <c r="BP2374" s="10" t="s">
        <v>33</v>
      </c>
      <c r="BQ2374" s="10" t="s">
        <v>33</v>
      </c>
      <c r="BR2374" s="10" t="s">
        <v>33</v>
      </c>
      <c r="BS2374" s="11" t="s">
        <v>33</v>
      </c>
      <c r="BT2374" s="11" t="s">
        <v>33</v>
      </c>
      <c r="BU2374" s="10">
        <v>2374</v>
      </c>
    </row>
    <row r="2375" spans="1:73" s="10" customFormat="1" x14ac:dyDescent="0.45">
      <c r="A2375" s="10" t="s">
        <v>33</v>
      </c>
      <c r="D2375" s="10" t="s">
        <v>33</v>
      </c>
      <c r="E2375" s="10">
        <v>2371</v>
      </c>
      <c r="F2375" s="10">
        <v>2044</v>
      </c>
      <c r="H2375" s="10">
        <v>545</v>
      </c>
      <c r="J2375" s="10" t="s">
        <v>33</v>
      </c>
      <c r="K2375" s="10" t="s">
        <v>42</v>
      </c>
      <c r="L2375" s="10" t="s">
        <v>33</v>
      </c>
      <c r="M2375" s="10">
        <v>1.2247448713915889</v>
      </c>
      <c r="N2375" s="10">
        <v>1.2247448713915889</v>
      </c>
      <c r="T2375" s="10">
        <v>0</v>
      </c>
      <c r="W2375" s="10">
        <v>0</v>
      </c>
      <c r="X2375" s="10">
        <v>0</v>
      </c>
      <c r="Y2375" s="10">
        <v>0</v>
      </c>
      <c r="AB2375" s="10">
        <v>0</v>
      </c>
      <c r="AC2375" s="10">
        <v>0</v>
      </c>
      <c r="AD2375" s="10">
        <v>0</v>
      </c>
      <c r="AE2375" s="10">
        <v>0</v>
      </c>
      <c r="AH2375" s="10">
        <v>1</v>
      </c>
      <c r="AJ2375" s="10" t="s">
        <v>33</v>
      </c>
      <c r="AK2375" s="10">
        <v>1.2247448713915889</v>
      </c>
      <c r="AL2375" s="10">
        <v>0</v>
      </c>
      <c r="AM2375" s="10">
        <v>0</v>
      </c>
      <c r="AN2375" s="10">
        <v>0</v>
      </c>
      <c r="AO2375" s="10">
        <v>0</v>
      </c>
      <c r="AQ2375" s="10">
        <v>0</v>
      </c>
      <c r="AR2375" s="10">
        <v>0</v>
      </c>
      <c r="AS2375" s="10">
        <v>0</v>
      </c>
      <c r="AT2375" s="10">
        <v>0</v>
      </c>
      <c r="AU2375" s="10">
        <v>0</v>
      </c>
      <c r="AV2375" s="10">
        <v>1.2247448713915889</v>
      </c>
      <c r="AW2375" s="10">
        <v>1.2247448713915889</v>
      </c>
      <c r="AX2375" s="10" t="s">
        <v>33</v>
      </c>
      <c r="AY2375" s="10" t="s">
        <v>33</v>
      </c>
      <c r="AZ2375" s="10" t="s">
        <v>33</v>
      </c>
      <c r="BA2375" s="10" t="s">
        <v>33</v>
      </c>
      <c r="BB2375" s="10">
        <v>2371</v>
      </c>
      <c r="BC2375" s="10">
        <v>2044</v>
      </c>
      <c r="BE2375" s="10" t="s">
        <v>485</v>
      </c>
      <c r="BF2375" s="10" t="s">
        <v>3423</v>
      </c>
      <c r="BG2375" s="10">
        <v>0</v>
      </c>
      <c r="BH2375" s="13">
        <v>6.8768062832424883</v>
      </c>
      <c r="BI2375" s="10">
        <v>355</v>
      </c>
      <c r="BJ2375" s="10" t="s">
        <v>33</v>
      </c>
      <c r="BL2375" s="10" t="s">
        <v>33</v>
      </c>
      <c r="BM2375" s="10" t="s">
        <v>33</v>
      </c>
      <c r="BP2375" s="10" t="s">
        <v>33</v>
      </c>
      <c r="BQ2375" s="10" t="s">
        <v>33</v>
      </c>
      <c r="BR2375" s="10" t="s">
        <v>33</v>
      </c>
      <c r="BS2375" s="11" t="s">
        <v>33</v>
      </c>
      <c r="BT2375" s="11" t="s">
        <v>33</v>
      </c>
      <c r="BU2375" s="10">
        <v>2375</v>
      </c>
    </row>
    <row r="2376" spans="1:73" s="10" customFormat="1" x14ac:dyDescent="0.45">
      <c r="A2376" s="10" t="s">
        <v>33</v>
      </c>
      <c r="D2376" s="10" t="s">
        <v>33</v>
      </c>
      <c r="E2376" s="10">
        <v>2371</v>
      </c>
      <c r="F2376" s="10">
        <v>2655</v>
      </c>
      <c r="H2376" s="10">
        <v>660</v>
      </c>
      <c r="J2376" s="10" t="s">
        <v>33</v>
      </c>
      <c r="K2376" s="10" t="s">
        <v>507</v>
      </c>
      <c r="L2376" s="10" t="s">
        <v>33</v>
      </c>
      <c r="M2376" s="10">
        <v>4.8989794855663557E-2</v>
      </c>
      <c r="N2376" s="10">
        <v>4.8989794855663557E-2</v>
      </c>
      <c r="T2376" s="10">
        <v>0</v>
      </c>
      <c r="W2376" s="10">
        <v>0</v>
      </c>
      <c r="X2376" s="10">
        <v>0</v>
      </c>
      <c r="Y2376" s="10">
        <v>0</v>
      </c>
      <c r="AB2376" s="10">
        <v>0</v>
      </c>
      <c r="AC2376" s="10">
        <v>0</v>
      </c>
      <c r="AD2376" s="10">
        <v>0</v>
      </c>
      <c r="AE2376" s="10">
        <v>0</v>
      </c>
      <c r="AH2376" s="10">
        <v>1</v>
      </c>
      <c r="AJ2376" s="10" t="s">
        <v>33</v>
      </c>
      <c r="AK2376" s="10">
        <v>4.8989794855663557E-2</v>
      </c>
      <c r="AL2376" s="10">
        <v>0</v>
      </c>
      <c r="AM2376" s="10">
        <v>0</v>
      </c>
      <c r="AN2376" s="10">
        <v>0</v>
      </c>
      <c r="AO2376" s="10">
        <v>0</v>
      </c>
      <c r="AQ2376" s="10">
        <v>3.9625082255792803E-2</v>
      </c>
      <c r="AR2376" s="10">
        <v>3.3567692242030961E-2</v>
      </c>
      <c r="AS2376" s="10">
        <v>9.1024061512930521E-2</v>
      </c>
      <c r="AT2376" s="10">
        <v>0.93118943301113088</v>
      </c>
      <c r="AU2376" s="10">
        <v>1.43228181849806E-2</v>
      </c>
      <c r="AV2376" s="10">
        <v>0.12702613875042731</v>
      </c>
      <c r="AW2376" s="10">
        <v>1.0725383899465388</v>
      </c>
      <c r="AX2376" s="10" t="s">
        <v>33</v>
      </c>
      <c r="AY2376" s="10" t="s">
        <v>33</v>
      </c>
      <c r="AZ2376" s="10" t="s">
        <v>33</v>
      </c>
      <c r="BA2376" s="10" t="s">
        <v>33</v>
      </c>
      <c r="BB2376" s="10">
        <v>2371</v>
      </c>
      <c r="BC2376" s="10">
        <v>2655</v>
      </c>
      <c r="BE2376" s="10" t="s">
        <v>485</v>
      </c>
      <c r="BF2376" s="10" t="s">
        <v>3424</v>
      </c>
      <c r="BG2376" s="10">
        <v>6.2434996695630361E-4</v>
      </c>
      <c r="BH2376" s="13">
        <v>0.89203285405063626</v>
      </c>
      <c r="BI2376" s="10">
        <v>356</v>
      </c>
      <c r="BJ2376" s="10" t="s">
        <v>33</v>
      </c>
      <c r="BL2376" s="10" t="s">
        <v>33</v>
      </c>
      <c r="BM2376" s="10" t="s">
        <v>33</v>
      </c>
      <c r="BP2376" s="10" t="s">
        <v>33</v>
      </c>
      <c r="BQ2376" s="10" t="s">
        <v>33</v>
      </c>
      <c r="BR2376" s="10" t="s">
        <v>33</v>
      </c>
      <c r="BS2376" s="11" t="s">
        <v>33</v>
      </c>
      <c r="BT2376" s="11" t="s">
        <v>33</v>
      </c>
      <c r="BU2376" s="10">
        <v>2376</v>
      </c>
    </row>
    <row r="2377" spans="1:73" s="10" customFormat="1" x14ac:dyDescent="0.45">
      <c r="A2377" s="10">
        <v>612</v>
      </c>
      <c r="D2377" s="10">
        <v>2385</v>
      </c>
      <c r="E2377" s="10" t="s">
        <v>33</v>
      </c>
      <c r="F2377" s="10">
        <v>2220</v>
      </c>
      <c r="H2377" s="10" t="s">
        <v>33</v>
      </c>
      <c r="J2377" s="10" t="s">
        <v>486</v>
      </c>
      <c r="K2377" s="10">
        <v>0</v>
      </c>
      <c r="L2377" s="10">
        <v>1</v>
      </c>
      <c r="M2377" s="10" t="s">
        <v>33</v>
      </c>
      <c r="N2377" s="10">
        <v>1</v>
      </c>
      <c r="T2377" s="10">
        <v>0.9797958971132712</v>
      </c>
      <c r="W2377" s="10">
        <v>0.5325352101035199</v>
      </c>
      <c r="X2377" s="10" t="s">
        <v>35</v>
      </c>
      <c r="Y2377" s="10">
        <v>0.19364916731037085</v>
      </c>
      <c r="AB2377" s="10">
        <v>0.31177515936969707</v>
      </c>
      <c r="AC2377" s="10">
        <v>0</v>
      </c>
      <c r="AD2377" s="10">
        <v>0</v>
      </c>
      <c r="AE2377" s="10">
        <v>0</v>
      </c>
      <c r="AH2377" s="10">
        <v>1</v>
      </c>
      <c r="AJ2377" s="10">
        <v>1</v>
      </c>
      <c r="AK2377" s="10">
        <v>1</v>
      </c>
      <c r="AL2377" s="10">
        <v>0.9797958971132712</v>
      </c>
      <c r="AM2377" s="10">
        <v>0.5325352101035199</v>
      </c>
      <c r="AN2377" s="10">
        <v>0</v>
      </c>
      <c r="AO2377" s="10">
        <v>0</v>
      </c>
      <c r="AQ2377" s="10">
        <v>5.1827974006486119</v>
      </c>
      <c r="AR2377" s="10">
        <v>25.977445823310507</v>
      </c>
      <c r="AS2377" s="10">
        <v>33.492502054250991</v>
      </c>
      <c r="AT2377" s="10">
        <v>121.79573891524238</v>
      </c>
      <c r="AU2377" s="10">
        <v>6.4854914224744569</v>
      </c>
      <c r="AV2377" s="10">
        <v>2265.8928662093535</v>
      </c>
      <c r="AW2377" s="10">
        <v>2394.1740965470703</v>
      </c>
      <c r="AX2377" s="10">
        <v>6.8591749981142171E-3</v>
      </c>
      <c r="AY2377" s="10">
        <v>7.5688362090638215</v>
      </c>
      <c r="AZ2377" s="10" t="s">
        <v>33</v>
      </c>
      <c r="BA2377" s="10">
        <v>2385</v>
      </c>
      <c r="BB2377" s="10" t="s">
        <v>33</v>
      </c>
      <c r="BC2377" s="10">
        <v>2220</v>
      </c>
      <c r="BE2377" s="10" t="s">
        <v>33</v>
      </c>
      <c r="BF2377" s="10" t="s">
        <v>33</v>
      </c>
      <c r="BG2377" s="10" t="s">
        <v>33</v>
      </c>
      <c r="BH2377" s="13" t="s">
        <v>33</v>
      </c>
      <c r="BI2377" s="10" t="s">
        <v>33</v>
      </c>
      <c r="BJ2377" s="10" t="s">
        <v>33</v>
      </c>
      <c r="BL2377" s="10" t="s">
        <v>33</v>
      </c>
      <c r="BM2377" s="10" t="s">
        <v>33</v>
      </c>
      <c r="BP2377" s="10" t="s">
        <v>33</v>
      </c>
      <c r="BQ2377" s="10">
        <v>0</v>
      </c>
      <c r="BR2377" s="10" t="s">
        <v>486</v>
      </c>
      <c r="BS2377" s="11">
        <v>33.492502054250991</v>
      </c>
      <c r="BT2377" s="11">
        <v>2394.1740965470703</v>
      </c>
      <c r="BU2377" s="10">
        <v>2377</v>
      </c>
    </row>
    <row r="2378" spans="1:73" s="10" customFormat="1" x14ac:dyDescent="0.45">
      <c r="A2378" s="10" t="s">
        <v>33</v>
      </c>
      <c r="D2378" s="10" t="s">
        <v>33</v>
      </c>
      <c r="E2378" s="10">
        <v>2377</v>
      </c>
      <c r="F2378" s="10">
        <v>2658</v>
      </c>
      <c r="H2378" s="10">
        <v>661</v>
      </c>
      <c r="J2378" s="10" t="s">
        <v>33</v>
      </c>
      <c r="K2378" s="10" t="s">
        <v>508</v>
      </c>
      <c r="L2378" s="10" t="s">
        <v>33</v>
      </c>
      <c r="M2378" s="10">
        <v>0.69282032302755092</v>
      </c>
      <c r="N2378" s="10">
        <v>0.69282032302755092</v>
      </c>
      <c r="T2378" s="10">
        <v>0</v>
      </c>
      <c r="W2378" s="10">
        <v>0</v>
      </c>
      <c r="X2378" s="10">
        <v>0</v>
      </c>
      <c r="Y2378" s="10">
        <v>0</v>
      </c>
      <c r="AB2378" s="10">
        <v>0</v>
      </c>
      <c r="AC2378" s="10">
        <v>0</v>
      </c>
      <c r="AD2378" s="10">
        <v>0</v>
      </c>
      <c r="AE2378" s="10">
        <v>0</v>
      </c>
      <c r="AH2378" s="10">
        <v>1</v>
      </c>
      <c r="AJ2378" s="10" t="s">
        <v>33</v>
      </c>
      <c r="AK2378" s="10">
        <v>0.69282032302755092</v>
      </c>
      <c r="AL2378" s="10">
        <v>0</v>
      </c>
      <c r="AM2378" s="10">
        <v>0</v>
      </c>
      <c r="AN2378" s="10">
        <v>0</v>
      </c>
      <c r="AO2378" s="10">
        <v>0</v>
      </c>
      <c r="AQ2378" s="10">
        <v>2.7674388909385792</v>
      </c>
      <c r="AR2378" s="10">
        <v>14.394560085133314</v>
      </c>
      <c r="AS2378" s="10">
        <v>18.407346476994253</v>
      </c>
      <c r="AT2378" s="10">
        <v>65.034813937056612</v>
      </c>
      <c r="AU2378" s="10">
        <v>3.4817338390476515</v>
      </c>
      <c r="AV2378" s="10">
        <v>2140.3443667265451</v>
      </c>
      <c r="AW2378" s="10">
        <v>2208.8609145026494</v>
      </c>
      <c r="AX2378" s="10" t="s">
        <v>33</v>
      </c>
      <c r="AY2378" s="10" t="s">
        <v>33</v>
      </c>
      <c r="AZ2378" s="10" t="s">
        <v>33</v>
      </c>
      <c r="BA2378" s="10" t="s">
        <v>33</v>
      </c>
      <c r="BB2378" s="10">
        <v>2377</v>
      </c>
      <c r="BC2378" s="10">
        <v>2658</v>
      </c>
      <c r="BE2378" s="10" t="s">
        <v>486</v>
      </c>
      <c r="BF2378" s="10" t="s">
        <v>508</v>
      </c>
      <c r="BG2378" s="10">
        <v>0.1262592107366248</v>
      </c>
      <c r="BH2378" s="13">
        <v>2757.4747786903854</v>
      </c>
      <c r="BI2378" s="10">
        <v>358</v>
      </c>
      <c r="BJ2378" s="10" t="s">
        <v>33</v>
      </c>
      <c r="BL2378" s="10" t="s">
        <v>33</v>
      </c>
      <c r="BM2378" s="10" t="s">
        <v>33</v>
      </c>
      <c r="BP2378" s="10" t="s">
        <v>33</v>
      </c>
      <c r="BQ2378" s="10" t="s">
        <v>33</v>
      </c>
      <c r="BR2378" s="10" t="s">
        <v>33</v>
      </c>
      <c r="BS2378" s="11" t="s">
        <v>33</v>
      </c>
      <c r="BT2378" s="11" t="s">
        <v>33</v>
      </c>
      <c r="BU2378" s="10">
        <v>2378</v>
      </c>
    </row>
    <row r="2379" spans="1:73" s="10" customFormat="1" x14ac:dyDescent="0.45">
      <c r="A2379" s="10" t="s">
        <v>33</v>
      </c>
      <c r="D2379" s="10" t="s">
        <v>33</v>
      </c>
      <c r="E2379" s="10">
        <v>2377</v>
      </c>
      <c r="F2379" s="10">
        <v>2664</v>
      </c>
      <c r="H2379" s="10">
        <v>662</v>
      </c>
      <c r="J2379" s="10" t="s">
        <v>33</v>
      </c>
      <c r="K2379" s="10" t="s">
        <v>509</v>
      </c>
      <c r="L2379" s="10" t="s">
        <v>33</v>
      </c>
      <c r="M2379" s="10">
        <v>0.2449489742783178</v>
      </c>
      <c r="N2379" s="10">
        <v>0.2449489742783178</v>
      </c>
      <c r="T2379" s="10">
        <v>0</v>
      </c>
      <c r="W2379" s="10">
        <v>0</v>
      </c>
      <c r="X2379" s="10">
        <v>0</v>
      </c>
      <c r="Y2379" s="10">
        <v>0</v>
      </c>
      <c r="AB2379" s="10">
        <v>0</v>
      </c>
      <c r="AC2379" s="10">
        <v>0</v>
      </c>
      <c r="AD2379" s="10">
        <v>0</v>
      </c>
      <c r="AE2379" s="10">
        <v>0</v>
      </c>
      <c r="AH2379" s="10">
        <v>1</v>
      </c>
      <c r="AJ2379" s="10" t="s">
        <v>33</v>
      </c>
      <c r="AK2379" s="10">
        <v>0.2449489742783178</v>
      </c>
      <c r="AL2379" s="10">
        <v>0</v>
      </c>
      <c r="AM2379" s="10">
        <v>0</v>
      </c>
      <c r="AN2379" s="10">
        <v>0</v>
      </c>
      <c r="AO2379" s="10">
        <v>0</v>
      </c>
      <c r="AQ2379" s="10">
        <v>1.212797948531944</v>
      </c>
      <c r="AR2379" s="10">
        <v>10.05261364174766</v>
      </c>
      <c r="AS2379" s="10">
        <v>11.811170667118979</v>
      </c>
      <c r="AT2379" s="10">
        <v>28.500751790500683</v>
      </c>
      <c r="AU2379" s="10">
        <v>2.5984252396977885</v>
      </c>
      <c r="AV2379" s="10">
        <v>112.0792234737367</v>
      </c>
      <c r="AW2379" s="10">
        <v>143.17840050393517</v>
      </c>
      <c r="AX2379" s="10" t="s">
        <v>33</v>
      </c>
      <c r="AY2379" s="10" t="s">
        <v>33</v>
      </c>
      <c r="AZ2379" s="10" t="s">
        <v>33</v>
      </c>
      <c r="BA2379" s="10" t="s">
        <v>33</v>
      </c>
      <c r="BB2379" s="10">
        <v>2377</v>
      </c>
      <c r="BC2379" s="10">
        <v>2664</v>
      </c>
      <c r="BE2379" s="10" t="s">
        <v>486</v>
      </c>
      <c r="BF2379" s="10" t="s">
        <v>3425</v>
      </c>
      <c r="BG2379" s="10">
        <v>8.1014886538362516E-2</v>
      </c>
      <c r="BH2379" s="13">
        <v>33.643661753450033</v>
      </c>
      <c r="BI2379" s="10">
        <v>359</v>
      </c>
      <c r="BJ2379" s="10" t="s">
        <v>33</v>
      </c>
      <c r="BL2379" s="10" t="s">
        <v>33</v>
      </c>
      <c r="BM2379" s="10" t="s">
        <v>33</v>
      </c>
      <c r="BP2379" s="10" t="s">
        <v>33</v>
      </c>
      <c r="BQ2379" s="10" t="s">
        <v>33</v>
      </c>
      <c r="BR2379" s="10" t="s">
        <v>33</v>
      </c>
      <c r="BS2379" s="11" t="s">
        <v>33</v>
      </c>
      <c r="BT2379" s="11" t="s">
        <v>33</v>
      </c>
      <c r="BU2379" s="10">
        <v>2379</v>
      </c>
    </row>
    <row r="2380" spans="1:73" s="10" customFormat="1" x14ac:dyDescent="0.45">
      <c r="A2380" s="10" t="s">
        <v>33</v>
      </c>
      <c r="D2380" s="10" t="s">
        <v>33</v>
      </c>
      <c r="E2380" s="10">
        <v>2377</v>
      </c>
      <c r="F2380" s="10">
        <v>2456</v>
      </c>
      <c r="H2380" s="10">
        <v>625</v>
      </c>
      <c r="J2380" s="10" t="s">
        <v>33</v>
      </c>
      <c r="K2380" s="10" t="s">
        <v>139</v>
      </c>
      <c r="L2380" s="10" t="s">
        <v>33</v>
      </c>
      <c r="M2380" s="10">
        <v>0.14142135623730953</v>
      </c>
      <c r="N2380" s="10">
        <v>0.14142135623730953</v>
      </c>
      <c r="T2380" s="10">
        <v>0</v>
      </c>
      <c r="W2380" s="10">
        <v>0</v>
      </c>
      <c r="X2380" s="10">
        <v>0</v>
      </c>
      <c r="Y2380" s="10">
        <v>0</v>
      </c>
      <c r="AB2380" s="10">
        <v>0</v>
      </c>
      <c r="AC2380" s="10">
        <v>0</v>
      </c>
      <c r="AD2380" s="10">
        <v>0</v>
      </c>
      <c r="AE2380" s="10">
        <v>0</v>
      </c>
      <c r="AH2380" s="10">
        <v>1</v>
      </c>
      <c r="AJ2380" s="10" t="s">
        <v>33</v>
      </c>
      <c r="AK2380" s="10">
        <v>0.14142135623730953</v>
      </c>
      <c r="AL2380" s="10">
        <v>0</v>
      </c>
      <c r="AM2380" s="10">
        <v>0</v>
      </c>
      <c r="AN2380" s="10">
        <v>0</v>
      </c>
      <c r="AO2380" s="10">
        <v>0</v>
      </c>
      <c r="AQ2380" s="10">
        <v>5.4772255750516627E-2</v>
      </c>
      <c r="AR2380" s="10">
        <v>0.7129450675168344</v>
      </c>
      <c r="AS2380" s="10">
        <v>0.79236483835508353</v>
      </c>
      <c r="AT2380" s="10">
        <v>1.2871480101371406</v>
      </c>
      <c r="AU2380" s="10">
        <v>5.5772036003717863E-2</v>
      </c>
      <c r="AV2380" s="10">
        <v>6.7657629936168542</v>
      </c>
      <c r="AW2380" s="10">
        <v>8.1086830397577128</v>
      </c>
      <c r="AX2380" s="10" t="s">
        <v>33</v>
      </c>
      <c r="AY2380" s="10" t="s">
        <v>33</v>
      </c>
      <c r="AZ2380" s="10" t="s">
        <v>33</v>
      </c>
      <c r="BA2380" s="10" t="s">
        <v>33</v>
      </c>
      <c r="BB2380" s="10">
        <v>2377</v>
      </c>
      <c r="BC2380" s="10">
        <v>2456</v>
      </c>
      <c r="BE2380" s="10" t="s">
        <v>486</v>
      </c>
      <c r="BF2380" s="10" t="s">
        <v>3426</v>
      </c>
      <c r="BG2380" s="10">
        <v>5.4349690886300022E-3</v>
      </c>
      <c r="BH2380" s="13">
        <v>6.551199470281249</v>
      </c>
      <c r="BI2380" s="10">
        <v>360</v>
      </c>
      <c r="BJ2380" s="10" t="s">
        <v>33</v>
      </c>
      <c r="BL2380" s="10" t="s">
        <v>33</v>
      </c>
      <c r="BM2380" s="10" t="s">
        <v>33</v>
      </c>
      <c r="BP2380" s="10" t="s">
        <v>33</v>
      </c>
      <c r="BQ2380" s="10" t="s">
        <v>33</v>
      </c>
      <c r="BR2380" s="10" t="s">
        <v>33</v>
      </c>
      <c r="BS2380" s="11" t="s">
        <v>33</v>
      </c>
      <c r="BT2380" s="11" t="s">
        <v>33</v>
      </c>
      <c r="BU2380" s="10">
        <v>2380</v>
      </c>
    </row>
    <row r="2381" spans="1:73" s="10" customFormat="1" x14ac:dyDescent="0.45">
      <c r="A2381" s="10" t="s">
        <v>33</v>
      </c>
      <c r="D2381" s="10" t="s">
        <v>33</v>
      </c>
      <c r="E2381" s="10">
        <v>2377</v>
      </c>
      <c r="F2381" s="10">
        <v>2673</v>
      </c>
      <c r="H2381" s="10">
        <v>663</v>
      </c>
      <c r="J2381" s="10" t="s">
        <v>33</v>
      </c>
      <c r="K2381" s="10" t="s">
        <v>510</v>
      </c>
      <c r="L2381" s="10" t="s">
        <v>33</v>
      </c>
      <c r="M2381" s="10">
        <v>1.4142135623730951E-2</v>
      </c>
      <c r="N2381" s="10">
        <v>1.4142135623730951E-2</v>
      </c>
      <c r="T2381" s="10">
        <v>0</v>
      </c>
      <c r="W2381" s="10">
        <v>0</v>
      </c>
      <c r="X2381" s="10">
        <v>0</v>
      </c>
      <c r="Y2381" s="10">
        <v>0</v>
      </c>
      <c r="AB2381" s="10">
        <v>0</v>
      </c>
      <c r="AC2381" s="10">
        <v>0</v>
      </c>
      <c r="AD2381" s="10">
        <v>0</v>
      </c>
      <c r="AE2381" s="10">
        <v>0</v>
      </c>
      <c r="AH2381" s="10">
        <v>1</v>
      </c>
      <c r="AJ2381" s="10" t="s">
        <v>33</v>
      </c>
      <c r="AK2381" s="10">
        <v>1.4142135623730951E-2</v>
      </c>
      <c r="AL2381" s="10">
        <v>0</v>
      </c>
      <c r="AM2381" s="10">
        <v>0</v>
      </c>
      <c r="AN2381" s="10">
        <v>0</v>
      </c>
      <c r="AO2381" s="10">
        <v>0</v>
      </c>
      <c r="AQ2381" s="10">
        <v>0.1309265378833232</v>
      </c>
      <c r="AR2381" s="10">
        <v>0.25339211790058741</v>
      </c>
      <c r="AS2381" s="10">
        <v>0.44323559783140604</v>
      </c>
      <c r="AT2381" s="10">
        <v>3.0767736402580952</v>
      </c>
      <c r="AU2381" s="10">
        <v>2.4387378740289088E-2</v>
      </c>
      <c r="AV2381" s="10">
        <v>4.2201846032592991</v>
      </c>
      <c r="AW2381" s="10">
        <v>7.3213456222576836</v>
      </c>
      <c r="AX2381" s="10" t="s">
        <v>33</v>
      </c>
      <c r="AY2381" s="10" t="s">
        <v>33</v>
      </c>
      <c r="AZ2381" s="10" t="s">
        <v>33</v>
      </c>
      <c r="BA2381" s="10" t="s">
        <v>33</v>
      </c>
      <c r="BB2381" s="10">
        <v>2377</v>
      </c>
      <c r="BC2381" s="10">
        <v>2673</v>
      </c>
      <c r="BE2381" s="10" t="s">
        <v>486</v>
      </c>
      <c r="BF2381" s="10" t="s">
        <v>510</v>
      </c>
      <c r="BG2381" s="10">
        <v>3.0402305309193884E-3</v>
      </c>
      <c r="BH2381" s="13">
        <v>3.6853923952115575</v>
      </c>
      <c r="BI2381" s="10">
        <v>361</v>
      </c>
      <c r="BJ2381" s="10" t="s">
        <v>33</v>
      </c>
      <c r="BL2381" s="10" t="s">
        <v>33</v>
      </c>
      <c r="BM2381" s="10" t="s">
        <v>33</v>
      </c>
      <c r="BP2381" s="10" t="s">
        <v>33</v>
      </c>
      <c r="BQ2381" s="10" t="s">
        <v>33</v>
      </c>
      <c r="BR2381" s="10" t="s">
        <v>33</v>
      </c>
      <c r="BS2381" s="11" t="s">
        <v>33</v>
      </c>
      <c r="BT2381" s="11" t="s">
        <v>33</v>
      </c>
      <c r="BU2381" s="10">
        <v>2381</v>
      </c>
    </row>
    <row r="2382" spans="1:73" s="10" customFormat="1" x14ac:dyDescent="0.45">
      <c r="A2382" s="10" t="s">
        <v>33</v>
      </c>
      <c r="D2382" s="10" t="s">
        <v>33</v>
      </c>
      <c r="E2382" s="10">
        <v>2377</v>
      </c>
      <c r="F2382" s="10">
        <v>2044</v>
      </c>
      <c r="H2382" s="10">
        <v>545</v>
      </c>
      <c r="J2382" s="10" t="s">
        <v>33</v>
      </c>
      <c r="K2382" s="10" t="s">
        <v>42</v>
      </c>
      <c r="L2382" s="10" t="s">
        <v>33</v>
      </c>
      <c r="M2382" s="10">
        <v>1.7320508075688772</v>
      </c>
      <c r="N2382" s="10">
        <v>1.7320508075688772</v>
      </c>
      <c r="T2382" s="10">
        <v>0</v>
      </c>
      <c r="W2382" s="10">
        <v>0</v>
      </c>
      <c r="X2382" s="10">
        <v>0</v>
      </c>
      <c r="Y2382" s="10">
        <v>0</v>
      </c>
      <c r="AB2382" s="10">
        <v>0</v>
      </c>
      <c r="AC2382" s="10">
        <v>0</v>
      </c>
      <c r="AD2382" s="10">
        <v>0</v>
      </c>
      <c r="AE2382" s="10">
        <v>0</v>
      </c>
      <c r="AH2382" s="10">
        <v>1</v>
      </c>
      <c r="AJ2382" s="10" t="s">
        <v>33</v>
      </c>
      <c r="AK2382" s="10">
        <v>1.7320508075688772</v>
      </c>
      <c r="AL2382" s="10">
        <v>0</v>
      </c>
      <c r="AM2382" s="10">
        <v>0</v>
      </c>
      <c r="AN2382" s="10">
        <v>0</v>
      </c>
      <c r="AO2382" s="10">
        <v>0</v>
      </c>
      <c r="AQ2382" s="10">
        <v>0</v>
      </c>
      <c r="AR2382" s="10">
        <v>0</v>
      </c>
      <c r="AS2382" s="10">
        <v>0</v>
      </c>
      <c r="AT2382" s="10">
        <v>0</v>
      </c>
      <c r="AU2382" s="10">
        <v>0</v>
      </c>
      <c r="AV2382" s="10">
        <v>1.7320508075688772</v>
      </c>
      <c r="AW2382" s="10">
        <v>1.7320508075688772</v>
      </c>
      <c r="AX2382" s="10" t="s">
        <v>33</v>
      </c>
      <c r="AY2382" s="10" t="s">
        <v>33</v>
      </c>
      <c r="AZ2382" s="10" t="s">
        <v>33</v>
      </c>
      <c r="BA2382" s="10" t="s">
        <v>33</v>
      </c>
      <c r="BB2382" s="10">
        <v>2377</v>
      </c>
      <c r="BC2382" s="10">
        <v>2044</v>
      </c>
      <c r="BE2382" s="10" t="s">
        <v>486</v>
      </c>
      <c r="BF2382" s="10" t="s">
        <v>3427</v>
      </c>
      <c r="BG2382" s="10">
        <v>0</v>
      </c>
      <c r="BH2382" s="13">
        <v>4.7216683611999057</v>
      </c>
      <c r="BI2382" s="10">
        <v>362</v>
      </c>
      <c r="BJ2382" s="10" t="s">
        <v>33</v>
      </c>
      <c r="BL2382" s="10" t="s">
        <v>33</v>
      </c>
      <c r="BM2382" s="10" t="s">
        <v>33</v>
      </c>
      <c r="BP2382" s="10" t="s">
        <v>33</v>
      </c>
      <c r="BQ2382" s="10" t="s">
        <v>33</v>
      </c>
      <c r="BR2382" s="10" t="s">
        <v>33</v>
      </c>
      <c r="BS2382" s="11" t="s">
        <v>33</v>
      </c>
      <c r="BT2382" s="11" t="s">
        <v>33</v>
      </c>
      <c r="BU2382" s="10">
        <v>2382</v>
      </c>
    </row>
    <row r="2383" spans="1:73" s="10" customFormat="1" x14ac:dyDescent="0.45">
      <c r="A2383" s="10" t="s">
        <v>33</v>
      </c>
      <c r="D2383" s="10" t="s">
        <v>33</v>
      </c>
      <c r="E2383" s="10">
        <v>2377</v>
      </c>
      <c r="F2383" s="10">
        <v>2055</v>
      </c>
      <c r="H2383" s="10">
        <v>549</v>
      </c>
      <c r="J2383" s="10" t="s">
        <v>33</v>
      </c>
      <c r="K2383" s="10" t="s">
        <v>711</v>
      </c>
      <c r="L2383" s="10" t="s">
        <v>33</v>
      </c>
      <c r="M2383" s="10">
        <v>0.63245553203367599</v>
      </c>
      <c r="N2383" s="10">
        <v>0.63245553203367599</v>
      </c>
      <c r="T2383" s="10">
        <v>0</v>
      </c>
      <c r="W2383" s="10">
        <v>0</v>
      </c>
      <c r="X2383" s="10">
        <v>0</v>
      </c>
      <c r="Y2383" s="10">
        <v>0</v>
      </c>
      <c r="AB2383" s="10">
        <v>0</v>
      </c>
      <c r="AC2383" s="10">
        <v>0</v>
      </c>
      <c r="AD2383" s="10">
        <v>0</v>
      </c>
      <c r="AE2383" s="10">
        <v>0</v>
      </c>
      <c r="AH2383" s="10">
        <v>1</v>
      </c>
      <c r="AJ2383" s="10" t="s">
        <v>33</v>
      </c>
      <c r="AK2383" s="10">
        <v>0.63245553203367599</v>
      </c>
      <c r="AL2383" s="10">
        <v>0</v>
      </c>
      <c r="AM2383" s="10">
        <v>0</v>
      </c>
      <c r="AN2383" s="10">
        <v>0</v>
      </c>
      <c r="AO2383" s="10">
        <v>0</v>
      </c>
      <c r="AQ2383" s="10">
        <v>0</v>
      </c>
      <c r="AR2383" s="10">
        <v>0</v>
      </c>
      <c r="AS2383" s="10">
        <v>0</v>
      </c>
      <c r="AT2383" s="10">
        <v>0</v>
      </c>
      <c r="AU2383" s="10">
        <v>0</v>
      </c>
      <c r="AV2383" s="10">
        <v>0.63245553203367599</v>
      </c>
      <c r="AW2383" s="10">
        <v>0.63245553203367599</v>
      </c>
      <c r="AX2383" s="10" t="s">
        <v>33</v>
      </c>
      <c r="AY2383" s="10" t="s">
        <v>33</v>
      </c>
      <c r="AZ2383" s="10" t="s">
        <v>33</v>
      </c>
      <c r="BA2383" s="10" t="s">
        <v>33</v>
      </c>
      <c r="BB2383" s="10">
        <v>2377</v>
      </c>
      <c r="BC2383" s="10">
        <v>2055</v>
      </c>
      <c r="BE2383" s="10" t="s">
        <v>486</v>
      </c>
      <c r="BF2383" s="10" t="s">
        <v>3428</v>
      </c>
      <c r="BG2383" s="10">
        <v>0</v>
      </c>
      <c r="BH2383" s="13">
        <v>1.7241095136584261</v>
      </c>
      <c r="BI2383" s="10">
        <v>363</v>
      </c>
      <c r="BJ2383" s="10" t="s">
        <v>33</v>
      </c>
      <c r="BL2383" s="10" t="s">
        <v>33</v>
      </c>
      <c r="BM2383" s="10" t="s">
        <v>33</v>
      </c>
      <c r="BP2383" s="10" t="s">
        <v>33</v>
      </c>
      <c r="BQ2383" s="10" t="s">
        <v>33</v>
      </c>
      <c r="BR2383" s="10" t="s">
        <v>33</v>
      </c>
      <c r="BS2383" s="11" t="s">
        <v>33</v>
      </c>
      <c r="BT2383" s="11" t="s">
        <v>33</v>
      </c>
      <c r="BU2383" s="10">
        <v>2383</v>
      </c>
    </row>
    <row r="2384" spans="1:73" s="10" customFormat="1" x14ac:dyDescent="0.45">
      <c r="A2384" s="10" t="s">
        <v>33</v>
      </c>
      <c r="D2384" s="10" t="s">
        <v>33</v>
      </c>
      <c r="E2384" s="10">
        <v>2377</v>
      </c>
      <c r="F2384" s="10">
        <v>2655</v>
      </c>
      <c r="H2384" s="10">
        <v>660</v>
      </c>
      <c r="J2384" s="10" t="s">
        <v>33</v>
      </c>
      <c r="K2384" s="10" t="s">
        <v>507</v>
      </c>
      <c r="L2384" s="10" t="s">
        <v>33</v>
      </c>
      <c r="M2384" s="10">
        <v>4.5825756949558406E-2</v>
      </c>
      <c r="N2384" s="10">
        <v>4.5825756949558406E-2</v>
      </c>
      <c r="T2384" s="10">
        <v>0</v>
      </c>
      <c r="W2384" s="10">
        <v>0</v>
      </c>
      <c r="X2384" s="10">
        <v>0</v>
      </c>
      <c r="Y2384" s="10">
        <v>0</v>
      </c>
      <c r="AB2384" s="10">
        <v>0</v>
      </c>
      <c r="AC2384" s="10">
        <v>0</v>
      </c>
      <c r="AD2384" s="10">
        <v>0</v>
      </c>
      <c r="AE2384" s="10">
        <v>0</v>
      </c>
      <c r="AH2384" s="10">
        <v>1</v>
      </c>
      <c r="AJ2384" s="10" t="s">
        <v>33</v>
      </c>
      <c r="AK2384" s="10">
        <v>4.5825756949558406E-2</v>
      </c>
      <c r="AL2384" s="10">
        <v>0</v>
      </c>
      <c r="AM2384" s="10">
        <v>0</v>
      </c>
      <c r="AN2384" s="10">
        <v>0</v>
      </c>
      <c r="AO2384" s="10">
        <v>0</v>
      </c>
      <c r="AQ2384" s="10">
        <v>3.7065870430978053E-2</v>
      </c>
      <c r="AR2384" s="10">
        <v>3.1399700908587375E-2</v>
      </c>
      <c r="AS2384" s="10">
        <v>8.5145213033505557E-2</v>
      </c>
      <c r="AT2384" s="10">
        <v>0.87104795512798427</v>
      </c>
      <c r="AU2384" s="10">
        <v>1.3397769615313202E-2</v>
      </c>
      <c r="AV2384" s="10">
        <v>0.11882207259222702</v>
      </c>
      <c r="AW2384" s="10">
        <v>1.0032677973355246</v>
      </c>
      <c r="AX2384" s="10" t="s">
        <v>33</v>
      </c>
      <c r="AY2384" s="10" t="s">
        <v>33</v>
      </c>
      <c r="AZ2384" s="10" t="s">
        <v>33</v>
      </c>
      <c r="BA2384" s="10" t="s">
        <v>33</v>
      </c>
      <c r="BB2384" s="10">
        <v>2377</v>
      </c>
      <c r="BC2384" s="10">
        <v>2655</v>
      </c>
      <c r="BE2384" s="10" t="s">
        <v>486</v>
      </c>
      <c r="BF2384" s="10" t="s">
        <v>3429</v>
      </c>
      <c r="BG2384" s="10">
        <v>5.8402591644853008E-4</v>
      </c>
      <c r="BH2384" s="13">
        <v>0.40511522772882425</v>
      </c>
      <c r="BI2384" s="10">
        <v>364</v>
      </c>
      <c r="BJ2384" s="10" t="s">
        <v>33</v>
      </c>
      <c r="BL2384" s="10" t="s">
        <v>33</v>
      </c>
      <c r="BM2384" s="10" t="s">
        <v>33</v>
      </c>
      <c r="BP2384" s="10" t="s">
        <v>33</v>
      </c>
      <c r="BQ2384" s="10" t="s">
        <v>33</v>
      </c>
      <c r="BR2384" s="10" t="s">
        <v>33</v>
      </c>
      <c r="BS2384" s="11" t="s">
        <v>33</v>
      </c>
      <c r="BT2384" s="11" t="s">
        <v>33</v>
      </c>
      <c r="BU2384" s="10">
        <v>2384</v>
      </c>
    </row>
    <row r="2385" spans="1:73" s="10" customFormat="1" x14ac:dyDescent="0.45">
      <c r="A2385" s="10">
        <v>613</v>
      </c>
      <c r="D2385" s="10">
        <v>2391</v>
      </c>
      <c r="E2385" s="10" t="s">
        <v>33</v>
      </c>
      <c r="F2385" s="10">
        <v>2224</v>
      </c>
      <c r="H2385" s="10" t="s">
        <v>33</v>
      </c>
      <c r="J2385" s="10" t="s">
        <v>352</v>
      </c>
      <c r="K2385" s="10">
        <v>0</v>
      </c>
      <c r="L2385" s="10">
        <v>1</v>
      </c>
      <c r="M2385" s="10" t="s">
        <v>33</v>
      </c>
      <c r="N2385" s="10">
        <v>1</v>
      </c>
      <c r="T2385" s="10">
        <v>0.89442719099991586</v>
      </c>
      <c r="W2385" s="10">
        <v>0.95262794416288255</v>
      </c>
      <c r="X2385" s="10" t="s">
        <v>35</v>
      </c>
      <c r="Y2385" s="10">
        <v>0.34641016151377546</v>
      </c>
      <c r="AB2385" s="10">
        <v>0.55772036003717851</v>
      </c>
      <c r="AC2385" s="10">
        <v>7.4999999999999997E-2</v>
      </c>
      <c r="AD2385" s="10">
        <v>0</v>
      </c>
      <c r="AE2385" s="10">
        <v>0</v>
      </c>
      <c r="AH2385" s="10">
        <v>1</v>
      </c>
      <c r="AJ2385" s="10">
        <v>1</v>
      </c>
      <c r="AK2385" s="10">
        <v>1</v>
      </c>
      <c r="AL2385" s="10">
        <v>0.89442719099991586</v>
      </c>
      <c r="AM2385" s="10">
        <v>0.95262794416288255</v>
      </c>
      <c r="AN2385" s="10">
        <v>7.4999999999999997E-2</v>
      </c>
      <c r="AO2385" s="10">
        <v>0</v>
      </c>
      <c r="AQ2385" s="10">
        <v>1.359705467613052</v>
      </c>
      <c r="AR2385" s="10">
        <v>12.492551709225324</v>
      </c>
      <c r="AS2385" s="10">
        <v>14.46412463726425</v>
      </c>
      <c r="AT2385" s="10">
        <v>31.953078488906723</v>
      </c>
      <c r="AU2385" s="10">
        <v>3.0047429659914981</v>
      </c>
      <c r="AV2385" s="10">
        <v>190.74916349051648</v>
      </c>
      <c r="AW2385" s="10">
        <v>225.70698494541472</v>
      </c>
      <c r="AX2385" s="10">
        <v>0.43522184262194274</v>
      </c>
      <c r="AY2385" s="10">
        <v>6.3514306620844589</v>
      </c>
      <c r="AZ2385" s="10" t="s">
        <v>33</v>
      </c>
      <c r="BA2385" s="10">
        <v>2391</v>
      </c>
      <c r="BB2385" s="10" t="s">
        <v>33</v>
      </c>
      <c r="BC2385" s="10">
        <v>2224</v>
      </c>
      <c r="BE2385" s="10" t="s">
        <v>33</v>
      </c>
      <c r="BF2385" s="10" t="s">
        <v>33</v>
      </c>
      <c r="BG2385" s="10" t="s">
        <v>33</v>
      </c>
      <c r="BH2385" s="13" t="s">
        <v>33</v>
      </c>
      <c r="BI2385" s="10" t="s">
        <v>33</v>
      </c>
      <c r="BJ2385" s="10" t="s">
        <v>33</v>
      </c>
      <c r="BL2385" s="10" t="s">
        <v>33</v>
      </c>
      <c r="BM2385" s="10" t="s">
        <v>33</v>
      </c>
      <c r="BP2385" s="10" t="s">
        <v>33</v>
      </c>
      <c r="BQ2385" s="10">
        <v>0</v>
      </c>
      <c r="BR2385" s="10" t="s">
        <v>352</v>
      </c>
      <c r="BS2385" s="11">
        <v>14.46412463726425</v>
      </c>
      <c r="BT2385" s="11">
        <v>225.70698494541472</v>
      </c>
      <c r="BU2385" s="10">
        <v>2385</v>
      </c>
    </row>
    <row r="2386" spans="1:73" s="10" customFormat="1" x14ac:dyDescent="0.45">
      <c r="A2386" s="10" t="s">
        <v>33</v>
      </c>
      <c r="D2386" s="10" t="s">
        <v>33</v>
      </c>
      <c r="E2386" s="10">
        <v>2385</v>
      </c>
      <c r="F2386" s="10">
        <v>2486</v>
      </c>
      <c r="H2386" s="10">
        <v>631</v>
      </c>
      <c r="J2386" s="10" t="s">
        <v>33</v>
      </c>
      <c r="K2386" s="10" t="s">
        <v>303</v>
      </c>
      <c r="L2386" s="10" t="s">
        <v>33</v>
      </c>
      <c r="M2386" s="10">
        <v>1.7320508075688772</v>
      </c>
      <c r="N2386" s="10">
        <v>1.7320508075688772</v>
      </c>
      <c r="T2386" s="10">
        <v>0</v>
      </c>
      <c r="W2386" s="10">
        <v>0</v>
      </c>
      <c r="X2386" s="10">
        <v>0</v>
      </c>
      <c r="Y2386" s="10">
        <v>0</v>
      </c>
      <c r="AB2386" s="10">
        <v>0</v>
      </c>
      <c r="AC2386" s="10">
        <v>0</v>
      </c>
      <c r="AD2386" s="10">
        <v>0</v>
      </c>
      <c r="AE2386" s="10">
        <v>0</v>
      </c>
      <c r="AH2386" s="10">
        <v>1</v>
      </c>
      <c r="AJ2386" s="10" t="s">
        <v>33</v>
      </c>
      <c r="AK2386" s="10">
        <v>1.7320508075688772</v>
      </c>
      <c r="AL2386" s="10">
        <v>0</v>
      </c>
      <c r="AM2386" s="10">
        <v>0</v>
      </c>
      <c r="AN2386" s="10">
        <v>0</v>
      </c>
      <c r="AO2386" s="10">
        <v>0</v>
      </c>
      <c r="AQ2386" s="10">
        <v>0.42602816808281579</v>
      </c>
      <c r="AR2386" s="10">
        <v>3.365745057446794</v>
      </c>
      <c r="AS2386" s="10">
        <v>3.9834859011668771</v>
      </c>
      <c r="AT2386" s="10">
        <v>10.011661949946172</v>
      </c>
      <c r="AU2386" s="10">
        <v>2.4241499999999996</v>
      </c>
      <c r="AV2386" s="10">
        <v>54.744141299957747</v>
      </c>
      <c r="AW2386" s="10">
        <v>67.179953249903917</v>
      </c>
      <c r="AX2386" s="10" t="s">
        <v>33</v>
      </c>
      <c r="AY2386" s="10" t="s">
        <v>33</v>
      </c>
      <c r="AZ2386" s="10" t="s">
        <v>33</v>
      </c>
      <c r="BA2386" s="10" t="s">
        <v>33</v>
      </c>
      <c r="BB2386" s="10">
        <v>2385</v>
      </c>
      <c r="BC2386" s="10">
        <v>2486</v>
      </c>
      <c r="BE2386" s="10" t="s">
        <v>352</v>
      </c>
      <c r="BF2386" s="10" t="s">
        <v>3430</v>
      </c>
      <c r="BG2386" s="10">
        <v>1.7337000739643784</v>
      </c>
      <c r="BH2386" s="13">
        <v>105.70141671858768</v>
      </c>
      <c r="BI2386" s="10">
        <v>366</v>
      </c>
      <c r="BJ2386" s="10" t="s">
        <v>33</v>
      </c>
      <c r="BL2386" s="10" t="s">
        <v>33</v>
      </c>
      <c r="BM2386" s="10" t="s">
        <v>33</v>
      </c>
      <c r="BP2386" s="10" t="s">
        <v>33</v>
      </c>
      <c r="BQ2386" s="10" t="s">
        <v>33</v>
      </c>
      <c r="BR2386" s="10" t="s">
        <v>33</v>
      </c>
      <c r="BS2386" s="11" t="s">
        <v>33</v>
      </c>
      <c r="BT2386" s="11" t="s">
        <v>33</v>
      </c>
      <c r="BU2386" s="10">
        <v>2386</v>
      </c>
    </row>
    <row r="2387" spans="1:73" s="10" customFormat="1" x14ac:dyDescent="0.45">
      <c r="A2387" s="10" t="s">
        <v>33</v>
      </c>
      <c r="D2387" s="10" t="s">
        <v>33</v>
      </c>
      <c r="E2387" s="10">
        <v>2385</v>
      </c>
      <c r="F2387" s="10">
        <v>2296</v>
      </c>
      <c r="H2387" s="10">
        <v>594</v>
      </c>
      <c r="J2387" s="10" t="s">
        <v>33</v>
      </c>
      <c r="K2387" s="10" t="s">
        <v>475</v>
      </c>
      <c r="L2387" s="10" t="s">
        <v>33</v>
      </c>
      <c r="M2387" s="10">
        <v>7.0710678118654766E-2</v>
      </c>
      <c r="N2387" s="10">
        <v>7.0710678118654766E-2</v>
      </c>
      <c r="T2387" s="10">
        <v>0</v>
      </c>
      <c r="W2387" s="10">
        <v>0</v>
      </c>
      <c r="X2387" s="10">
        <v>0</v>
      </c>
      <c r="Y2387" s="10">
        <v>0</v>
      </c>
      <c r="AB2387" s="10">
        <v>0</v>
      </c>
      <c r="AC2387" s="10">
        <v>0</v>
      </c>
      <c r="AD2387" s="10">
        <v>0</v>
      </c>
      <c r="AE2387" s="10">
        <v>0</v>
      </c>
      <c r="AH2387" s="10">
        <v>1</v>
      </c>
      <c r="AJ2387" s="10" t="s">
        <v>33</v>
      </c>
      <c r="AK2387" s="10">
        <v>7.0710678118654766E-2</v>
      </c>
      <c r="AL2387" s="10">
        <v>0</v>
      </c>
      <c r="AM2387" s="10">
        <v>0</v>
      </c>
      <c r="AN2387" s="10">
        <v>0</v>
      </c>
      <c r="AO2387" s="10">
        <v>0</v>
      </c>
      <c r="AQ2387" s="10">
        <v>0</v>
      </c>
      <c r="AR2387" s="10">
        <v>7.9651460418682749</v>
      </c>
      <c r="AS2387" s="10">
        <v>7.9651460418682749</v>
      </c>
      <c r="AT2387" s="10">
        <v>0</v>
      </c>
      <c r="AU2387" s="10">
        <v>0</v>
      </c>
      <c r="AV2387" s="10">
        <v>133.46846365870326</v>
      </c>
      <c r="AW2387" s="10">
        <v>133.46846365870326</v>
      </c>
      <c r="AX2387" s="10" t="s">
        <v>33</v>
      </c>
      <c r="AY2387" s="10" t="s">
        <v>33</v>
      </c>
      <c r="AZ2387" s="10" t="s">
        <v>33</v>
      </c>
      <c r="BA2387" s="10" t="s">
        <v>33</v>
      </c>
      <c r="BB2387" s="10">
        <v>2385</v>
      </c>
      <c r="BC2387" s="10">
        <v>2296</v>
      </c>
      <c r="BE2387" s="10" t="s">
        <v>352</v>
      </c>
      <c r="BF2387" s="10" t="s">
        <v>3431</v>
      </c>
      <c r="BG2387" s="10">
        <v>3.4666055370947846</v>
      </c>
      <c r="BH2387" s="13">
        <v>113.35670455043311</v>
      </c>
      <c r="BI2387" s="10">
        <v>367</v>
      </c>
      <c r="BJ2387" s="10" t="s">
        <v>33</v>
      </c>
      <c r="BL2387" s="10" t="s">
        <v>33</v>
      </c>
      <c r="BM2387" s="10" t="s">
        <v>33</v>
      </c>
      <c r="BP2387" s="10" t="s">
        <v>33</v>
      </c>
      <c r="BQ2387" s="10" t="s">
        <v>33</v>
      </c>
      <c r="BR2387" s="10" t="s">
        <v>33</v>
      </c>
      <c r="BS2387" s="11" t="s">
        <v>33</v>
      </c>
      <c r="BT2387" s="11" t="s">
        <v>33</v>
      </c>
      <c r="BU2387" s="10">
        <v>2387</v>
      </c>
    </row>
    <row r="2388" spans="1:73" s="10" customFormat="1" x14ac:dyDescent="0.45">
      <c r="A2388" s="10" t="s">
        <v>33</v>
      </c>
      <c r="D2388" s="10" t="s">
        <v>33</v>
      </c>
      <c r="E2388" s="10">
        <v>2385</v>
      </c>
      <c r="F2388" s="10">
        <v>2166</v>
      </c>
      <c r="H2388" s="10">
        <v>570</v>
      </c>
      <c r="J2388" s="10" t="s">
        <v>33</v>
      </c>
      <c r="K2388" s="10" t="s">
        <v>52</v>
      </c>
      <c r="L2388" s="10" t="s">
        <v>33</v>
      </c>
      <c r="M2388" s="10">
        <v>2.8284271247461901E-2</v>
      </c>
      <c r="N2388" s="10">
        <v>2.8284271247461901E-2</v>
      </c>
      <c r="T2388" s="10">
        <v>0</v>
      </c>
      <c r="W2388" s="10">
        <v>0</v>
      </c>
      <c r="X2388" s="10">
        <v>0</v>
      </c>
      <c r="Y2388" s="10">
        <v>0</v>
      </c>
      <c r="AB2388" s="10">
        <v>0</v>
      </c>
      <c r="AC2388" s="10">
        <v>0</v>
      </c>
      <c r="AD2388" s="10">
        <v>0</v>
      </c>
      <c r="AE2388" s="10">
        <v>0</v>
      </c>
      <c r="AH2388" s="10">
        <v>1</v>
      </c>
      <c r="AJ2388" s="10" t="s">
        <v>33</v>
      </c>
      <c r="AK2388" s="10">
        <v>2.8284271247461901E-2</v>
      </c>
      <c r="AL2388" s="10">
        <v>0</v>
      </c>
      <c r="AM2388" s="10">
        <v>0</v>
      </c>
      <c r="AN2388" s="10">
        <v>0</v>
      </c>
      <c r="AO2388" s="10">
        <v>0</v>
      </c>
      <c r="AQ2388" s="10">
        <v>3.0631390122296168E-2</v>
      </c>
      <c r="AR2388" s="10">
        <v>0.11974920073724118</v>
      </c>
      <c r="AS2388" s="10">
        <v>0.16416471641457064</v>
      </c>
      <c r="AT2388" s="10">
        <v>0.71983766787395997</v>
      </c>
      <c r="AU2388" s="10">
        <v>1.2077559402878212E-2</v>
      </c>
      <c r="AV2388" s="10">
        <v>1.686713854179329</v>
      </c>
      <c r="AW2388" s="10">
        <v>2.4186290814561673</v>
      </c>
      <c r="AX2388" s="10" t="s">
        <v>33</v>
      </c>
      <c r="AY2388" s="10" t="s">
        <v>33</v>
      </c>
      <c r="AZ2388" s="10" t="s">
        <v>33</v>
      </c>
      <c r="BA2388" s="10" t="s">
        <v>33</v>
      </c>
      <c r="BB2388" s="10">
        <v>2385</v>
      </c>
      <c r="BC2388" s="10">
        <v>2166</v>
      </c>
      <c r="BE2388" s="10" t="s">
        <v>352</v>
      </c>
      <c r="BF2388" s="10" t="s">
        <v>3432</v>
      </c>
      <c r="BG2388" s="10">
        <v>7.1448070371458131E-2</v>
      </c>
      <c r="BH2388" s="13">
        <v>2.1318014679816484</v>
      </c>
      <c r="BI2388" s="10">
        <v>368</v>
      </c>
      <c r="BJ2388" s="10" t="s">
        <v>33</v>
      </c>
      <c r="BL2388" s="10" t="s">
        <v>33</v>
      </c>
      <c r="BM2388" s="10" t="s">
        <v>33</v>
      </c>
      <c r="BP2388" s="10" t="s">
        <v>33</v>
      </c>
      <c r="BQ2388" s="10" t="s">
        <v>33</v>
      </c>
      <c r="BR2388" s="10" t="s">
        <v>33</v>
      </c>
      <c r="BS2388" s="11" t="s">
        <v>33</v>
      </c>
      <c r="BT2388" s="11" t="s">
        <v>33</v>
      </c>
      <c r="BU2388" s="10">
        <v>2388</v>
      </c>
    </row>
    <row r="2389" spans="1:73" s="10" customFormat="1" x14ac:dyDescent="0.45">
      <c r="A2389" s="10" t="s">
        <v>33</v>
      </c>
      <c r="D2389" s="10" t="s">
        <v>33</v>
      </c>
      <c r="E2389" s="10">
        <v>2385</v>
      </c>
      <c r="F2389" s="10">
        <v>2055</v>
      </c>
      <c r="H2389" s="10">
        <v>549</v>
      </c>
      <c r="J2389" s="10" t="s">
        <v>33</v>
      </c>
      <c r="K2389" s="10" t="s">
        <v>711</v>
      </c>
      <c r="L2389" s="10" t="s">
        <v>33</v>
      </c>
      <c r="M2389" s="10">
        <v>0.70992957397195389</v>
      </c>
      <c r="N2389" s="10">
        <v>0.70992957397195389</v>
      </c>
      <c r="T2389" s="10">
        <v>0</v>
      </c>
      <c r="W2389" s="10">
        <v>0</v>
      </c>
      <c r="X2389" s="10">
        <v>0</v>
      </c>
      <c r="Y2389" s="10">
        <v>0</v>
      </c>
      <c r="AB2389" s="10">
        <v>0</v>
      </c>
      <c r="AC2389" s="10">
        <v>0</v>
      </c>
      <c r="AD2389" s="10">
        <v>0</v>
      </c>
      <c r="AE2389" s="10">
        <v>0</v>
      </c>
      <c r="AH2389" s="10">
        <v>1</v>
      </c>
      <c r="AJ2389" s="10" t="s">
        <v>33</v>
      </c>
      <c r="AK2389" s="10">
        <v>0.70992957397195389</v>
      </c>
      <c r="AL2389" s="10">
        <v>0</v>
      </c>
      <c r="AM2389" s="10">
        <v>0</v>
      </c>
      <c r="AN2389" s="10">
        <v>0</v>
      </c>
      <c r="AO2389" s="10">
        <v>0</v>
      </c>
      <c r="AQ2389" s="10">
        <v>0</v>
      </c>
      <c r="AR2389" s="10">
        <v>0</v>
      </c>
      <c r="AS2389" s="10">
        <v>0</v>
      </c>
      <c r="AT2389" s="10">
        <v>0</v>
      </c>
      <c r="AU2389" s="10">
        <v>0</v>
      </c>
      <c r="AV2389" s="10">
        <v>0.70992957397195389</v>
      </c>
      <c r="AW2389" s="10">
        <v>0.70992957397195389</v>
      </c>
      <c r="AX2389" s="10" t="s">
        <v>33</v>
      </c>
      <c r="AY2389" s="10" t="s">
        <v>33</v>
      </c>
      <c r="AZ2389" s="10" t="s">
        <v>33</v>
      </c>
      <c r="BA2389" s="10" t="s">
        <v>33</v>
      </c>
      <c r="BB2389" s="10">
        <v>2385</v>
      </c>
      <c r="BC2389" s="10">
        <v>2055</v>
      </c>
      <c r="BE2389" s="10" t="s">
        <v>352</v>
      </c>
      <c r="BF2389" s="10" t="s">
        <v>3433</v>
      </c>
      <c r="BG2389" s="10">
        <v>0</v>
      </c>
      <c r="BH2389" s="13">
        <v>2.1338883516463514</v>
      </c>
      <c r="BI2389" s="10">
        <v>369</v>
      </c>
      <c r="BJ2389" s="10" t="s">
        <v>33</v>
      </c>
      <c r="BL2389" s="10" t="s">
        <v>33</v>
      </c>
      <c r="BM2389" s="10" t="s">
        <v>33</v>
      </c>
      <c r="BP2389" s="10" t="s">
        <v>33</v>
      </c>
      <c r="BQ2389" s="10" t="s">
        <v>33</v>
      </c>
      <c r="BR2389" s="10" t="s">
        <v>33</v>
      </c>
      <c r="BS2389" s="11" t="s">
        <v>33</v>
      </c>
      <c r="BT2389" s="11" t="s">
        <v>33</v>
      </c>
      <c r="BU2389" s="10">
        <v>2389</v>
      </c>
    </row>
    <row r="2390" spans="1:73" s="10" customFormat="1" x14ac:dyDescent="0.45">
      <c r="A2390" s="10" t="s">
        <v>33</v>
      </c>
      <c r="D2390" s="10" t="s">
        <v>33</v>
      </c>
      <c r="E2390" s="10">
        <v>2385</v>
      </c>
      <c r="F2390" s="10">
        <v>2182</v>
      </c>
      <c r="H2390" s="10">
        <v>573</v>
      </c>
      <c r="J2390" s="10" t="s">
        <v>33</v>
      </c>
      <c r="K2390" s="10" t="s">
        <v>63</v>
      </c>
      <c r="L2390" s="10" t="s">
        <v>33</v>
      </c>
      <c r="M2390" s="10">
        <v>1.7320508075688773E-2</v>
      </c>
      <c r="N2390" s="10">
        <v>1.7320508075688773E-2</v>
      </c>
      <c r="T2390" s="10">
        <v>0</v>
      </c>
      <c r="W2390" s="10">
        <v>0</v>
      </c>
      <c r="X2390" s="10">
        <v>0</v>
      </c>
      <c r="Y2390" s="10">
        <v>0</v>
      </c>
      <c r="AB2390" s="10">
        <v>0</v>
      </c>
      <c r="AC2390" s="10">
        <v>0</v>
      </c>
      <c r="AD2390" s="10">
        <v>0</v>
      </c>
      <c r="AE2390" s="10">
        <v>0</v>
      </c>
      <c r="AH2390" s="10">
        <v>1</v>
      </c>
      <c r="AJ2390" s="10" t="s">
        <v>33</v>
      </c>
      <c r="AK2390" s="10">
        <v>1.7320508075688773E-2</v>
      </c>
      <c r="AL2390" s="10">
        <v>0</v>
      </c>
      <c r="AM2390" s="10">
        <v>0</v>
      </c>
      <c r="AN2390" s="10">
        <v>0</v>
      </c>
      <c r="AO2390" s="10">
        <v>0</v>
      </c>
      <c r="AQ2390" s="10">
        <v>8.6187184080242524E-3</v>
      </c>
      <c r="AR2390" s="10">
        <v>1.4283465010131629E-2</v>
      </c>
      <c r="AS2390" s="10">
        <v>2.6780606701766796E-2</v>
      </c>
      <c r="AT2390" s="10">
        <v>0.20253988258856992</v>
      </c>
      <c r="AU2390" s="10">
        <v>1.0795046551441857E-2</v>
      </c>
      <c r="AV2390" s="10">
        <v>0.13991510370419366</v>
      </c>
      <c r="AW2390" s="10">
        <v>0.35325003284420542</v>
      </c>
      <c r="AX2390" s="10" t="s">
        <v>33</v>
      </c>
      <c r="AY2390" s="10" t="s">
        <v>33</v>
      </c>
      <c r="AZ2390" s="10" t="s">
        <v>33</v>
      </c>
      <c r="BA2390" s="10" t="s">
        <v>33</v>
      </c>
      <c r="BB2390" s="10">
        <v>2385</v>
      </c>
      <c r="BC2390" s="10">
        <v>2182</v>
      </c>
      <c r="BE2390" s="10" t="s">
        <v>352</v>
      </c>
      <c r="BF2390" s="10" t="s">
        <v>3434</v>
      </c>
      <c r="BG2390" s="10">
        <v>1.1655504995276494E-2</v>
      </c>
      <c r="BH2390" s="13">
        <v>0.30617732087353328</v>
      </c>
      <c r="BI2390" s="10">
        <v>370</v>
      </c>
      <c r="BJ2390" s="10" t="s">
        <v>33</v>
      </c>
      <c r="BL2390" s="10" t="s">
        <v>33</v>
      </c>
      <c r="BM2390" s="10" t="s">
        <v>33</v>
      </c>
      <c r="BP2390" s="10" t="s">
        <v>33</v>
      </c>
      <c r="BQ2390" s="10" t="s">
        <v>33</v>
      </c>
      <c r="BR2390" s="10" t="s">
        <v>33</v>
      </c>
      <c r="BS2390" s="11" t="s">
        <v>33</v>
      </c>
      <c r="BT2390" s="11" t="s">
        <v>33</v>
      </c>
      <c r="BU2390" s="10">
        <v>2390</v>
      </c>
    </row>
    <row r="2391" spans="1:73" s="10" customFormat="1" x14ac:dyDescent="0.45">
      <c r="A2391" s="10">
        <v>614</v>
      </c>
      <c r="D2391" s="10">
        <v>2398</v>
      </c>
      <c r="E2391" s="10" t="s">
        <v>33</v>
      </c>
      <c r="F2391" s="10">
        <v>2233</v>
      </c>
      <c r="H2391" s="10" t="s">
        <v>33</v>
      </c>
      <c r="J2391" s="10" t="s">
        <v>487</v>
      </c>
      <c r="K2391" s="10">
        <v>0</v>
      </c>
      <c r="L2391" s="10">
        <v>1</v>
      </c>
      <c r="M2391" s="10" t="s">
        <v>33</v>
      </c>
      <c r="N2391" s="10">
        <v>1</v>
      </c>
      <c r="T2391" s="10">
        <v>1.2247448713915889</v>
      </c>
      <c r="W2391" s="10">
        <v>0.3889087296526012</v>
      </c>
      <c r="X2391" s="10" t="s">
        <v>35</v>
      </c>
      <c r="Y2391" s="10">
        <v>0.14142135623730953</v>
      </c>
      <c r="AB2391" s="10">
        <v>0.22768838354206836</v>
      </c>
      <c r="AC2391" s="10">
        <v>3.5000000000000003E-2</v>
      </c>
      <c r="AD2391" s="10">
        <v>0</v>
      </c>
      <c r="AE2391" s="10">
        <v>0</v>
      </c>
      <c r="AH2391" s="10">
        <v>1</v>
      </c>
      <c r="AJ2391" s="10">
        <v>1</v>
      </c>
      <c r="AK2391" s="10">
        <v>1</v>
      </c>
      <c r="AL2391" s="10">
        <v>1.2247448713915889</v>
      </c>
      <c r="AM2391" s="10">
        <v>0.3889087296526012</v>
      </c>
      <c r="AN2391" s="10">
        <v>3.5000000000000003E-2</v>
      </c>
      <c r="AO2391" s="10">
        <v>0</v>
      </c>
      <c r="AQ2391" s="10">
        <v>4.1984125471376608</v>
      </c>
      <c r="AR2391" s="10">
        <v>28.195549265328914</v>
      </c>
      <c r="AS2391" s="10">
        <v>34.283247458678524</v>
      </c>
      <c r="AT2391" s="10">
        <v>98.662694857735033</v>
      </c>
      <c r="AU2391" s="10">
        <v>7.8081959404273853</v>
      </c>
      <c r="AV2391" s="10">
        <v>5526.0745036705794</v>
      </c>
      <c r="AW2391" s="10">
        <v>5632.5453944687415</v>
      </c>
      <c r="AX2391" s="10">
        <v>1.5828865380263582E-2</v>
      </c>
      <c r="AY2391" s="10">
        <v>10.962812381868835</v>
      </c>
      <c r="AZ2391" s="10" t="s">
        <v>33</v>
      </c>
      <c r="BA2391" s="10">
        <v>2398</v>
      </c>
      <c r="BB2391" s="10" t="s">
        <v>33</v>
      </c>
      <c r="BC2391" s="10">
        <v>2233</v>
      </c>
      <c r="BE2391" s="10" t="s">
        <v>33</v>
      </c>
      <c r="BF2391" s="10" t="s">
        <v>33</v>
      </c>
      <c r="BG2391" s="10" t="s">
        <v>33</v>
      </c>
      <c r="BH2391" s="13" t="s">
        <v>33</v>
      </c>
      <c r="BI2391" s="10" t="s">
        <v>33</v>
      </c>
      <c r="BJ2391" s="10" t="s">
        <v>33</v>
      </c>
      <c r="BL2391" s="10" t="s">
        <v>33</v>
      </c>
      <c r="BM2391" s="10" t="s">
        <v>33</v>
      </c>
      <c r="BP2391" s="10" t="s">
        <v>33</v>
      </c>
      <c r="BQ2391" s="10">
        <v>0</v>
      </c>
      <c r="BR2391" s="10" t="s">
        <v>487</v>
      </c>
      <c r="BS2391" s="11">
        <v>34.283247458678524</v>
      </c>
      <c r="BT2391" s="11">
        <v>5632.5453944687415</v>
      </c>
      <c r="BU2391" s="10">
        <v>2391</v>
      </c>
    </row>
    <row r="2392" spans="1:73" s="10" customFormat="1" x14ac:dyDescent="0.45">
      <c r="A2392" s="10" t="s">
        <v>33</v>
      </c>
      <c r="D2392" s="10" t="s">
        <v>33</v>
      </c>
      <c r="E2392" s="10">
        <v>2391</v>
      </c>
      <c r="F2392" s="10">
        <v>2679</v>
      </c>
      <c r="H2392" s="10">
        <v>664</v>
      </c>
      <c r="J2392" s="10" t="s">
        <v>33</v>
      </c>
      <c r="K2392" s="10" t="s">
        <v>511</v>
      </c>
      <c r="L2392" s="10" t="s">
        <v>33</v>
      </c>
      <c r="M2392" s="10">
        <v>0.3872983346207417</v>
      </c>
      <c r="N2392" s="10">
        <v>0.3872983346207417</v>
      </c>
      <c r="T2392" s="10">
        <v>0</v>
      </c>
      <c r="W2392" s="10">
        <v>0</v>
      </c>
      <c r="X2392" s="10">
        <v>0</v>
      </c>
      <c r="Y2392" s="10">
        <v>0</v>
      </c>
      <c r="AB2392" s="10">
        <v>0</v>
      </c>
      <c r="AC2392" s="10">
        <v>0</v>
      </c>
      <c r="AD2392" s="10">
        <v>0</v>
      </c>
      <c r="AE2392" s="10">
        <v>0</v>
      </c>
      <c r="AH2392" s="10">
        <v>1</v>
      </c>
      <c r="AJ2392" s="10" t="s">
        <v>33</v>
      </c>
      <c r="AK2392" s="10">
        <v>0.3872983346207417</v>
      </c>
      <c r="AL2392" s="10">
        <v>0</v>
      </c>
      <c r="AM2392" s="10">
        <v>0</v>
      </c>
      <c r="AN2392" s="10">
        <v>0</v>
      </c>
      <c r="AO2392" s="10">
        <v>0</v>
      </c>
      <c r="AQ2392" s="10">
        <v>1.2047629418545713</v>
      </c>
      <c r="AR2392" s="10">
        <v>18.396650127304667</v>
      </c>
      <c r="AS2392" s="10">
        <v>20.143556392993794</v>
      </c>
      <c r="AT2392" s="10">
        <v>28.311929133582428</v>
      </c>
      <c r="AU2392" s="10">
        <v>1.5998389280215235</v>
      </c>
      <c r="AV2392" s="10">
        <v>317.38139893946362</v>
      </c>
      <c r="AW2392" s="10">
        <v>347.29316700106756</v>
      </c>
      <c r="AX2392" s="10" t="s">
        <v>33</v>
      </c>
      <c r="AY2392" s="10" t="s">
        <v>33</v>
      </c>
      <c r="AZ2392" s="10" t="s">
        <v>33</v>
      </c>
      <c r="BA2392" s="10" t="s">
        <v>33</v>
      </c>
      <c r="BB2392" s="10">
        <v>2391</v>
      </c>
      <c r="BC2392" s="10">
        <v>2679</v>
      </c>
      <c r="BE2392" s="10" t="s">
        <v>487</v>
      </c>
      <c r="BF2392" s="10" t="s">
        <v>511</v>
      </c>
      <c r="BG2392" s="10">
        <v>0.31884964242444663</v>
      </c>
      <c r="BH2392" s="13">
        <v>329.86428767948865</v>
      </c>
      <c r="BI2392" s="10">
        <v>372</v>
      </c>
      <c r="BJ2392" s="10" t="s">
        <v>33</v>
      </c>
      <c r="BL2392" s="10" t="s">
        <v>33</v>
      </c>
      <c r="BM2392" s="10" t="s">
        <v>33</v>
      </c>
      <c r="BP2392" s="10" t="s">
        <v>33</v>
      </c>
      <c r="BQ2392" s="10" t="s">
        <v>33</v>
      </c>
      <c r="BR2392" s="10" t="s">
        <v>33</v>
      </c>
      <c r="BS2392" s="11" t="s">
        <v>33</v>
      </c>
      <c r="BT2392" s="11" t="s">
        <v>33</v>
      </c>
      <c r="BU2392" s="10">
        <v>2392</v>
      </c>
    </row>
    <row r="2393" spans="1:73" s="10" customFormat="1" x14ac:dyDescent="0.45">
      <c r="A2393" s="10" t="s">
        <v>33</v>
      </c>
      <c r="D2393" s="10" t="s">
        <v>33</v>
      </c>
      <c r="E2393" s="10">
        <v>2391</v>
      </c>
      <c r="F2393" s="10">
        <v>2686</v>
      </c>
      <c r="H2393" s="10">
        <v>665</v>
      </c>
      <c r="J2393" s="10" t="s">
        <v>33</v>
      </c>
      <c r="K2393" s="10" t="s">
        <v>512</v>
      </c>
      <c r="L2393" s="10" t="s">
        <v>33</v>
      </c>
      <c r="M2393" s="10">
        <v>0.2449489742783178</v>
      </c>
      <c r="N2393" s="10">
        <v>0.2449489742783178</v>
      </c>
      <c r="T2393" s="10">
        <v>0</v>
      </c>
      <c r="W2393" s="10">
        <v>0</v>
      </c>
      <c r="X2393" s="10">
        <v>0</v>
      </c>
      <c r="Y2393" s="10">
        <v>0</v>
      </c>
      <c r="AB2393" s="10">
        <v>0</v>
      </c>
      <c r="AC2393" s="10">
        <v>0</v>
      </c>
      <c r="AD2393" s="10">
        <v>0</v>
      </c>
      <c r="AE2393" s="10">
        <v>0</v>
      </c>
      <c r="AH2393" s="10">
        <v>1</v>
      </c>
      <c r="AJ2393" s="10" t="s">
        <v>33</v>
      </c>
      <c r="AK2393" s="10">
        <v>0.2449489742783178</v>
      </c>
      <c r="AL2393" s="10">
        <v>0</v>
      </c>
      <c r="AM2393" s="10">
        <v>0</v>
      </c>
      <c r="AN2393" s="10">
        <v>0</v>
      </c>
      <c r="AO2393" s="10">
        <v>0</v>
      </c>
      <c r="AQ2393" s="10">
        <v>1.5502534874414726</v>
      </c>
      <c r="AR2393" s="10">
        <v>7.6347837117356923</v>
      </c>
      <c r="AS2393" s="10">
        <v>9.8826512685258265</v>
      </c>
      <c r="AT2393" s="10">
        <v>36.43095695487461</v>
      </c>
      <c r="AU2393" s="10">
        <v>5.5870497657118676</v>
      </c>
      <c r="AV2393" s="10">
        <v>4823.8369356783924</v>
      </c>
      <c r="AW2393" s="10">
        <v>4865.8549423989789</v>
      </c>
      <c r="AX2393" s="10" t="s">
        <v>33</v>
      </c>
      <c r="AY2393" s="10" t="s">
        <v>33</v>
      </c>
      <c r="AZ2393" s="10" t="s">
        <v>33</v>
      </c>
      <c r="BA2393" s="10" t="s">
        <v>33</v>
      </c>
      <c r="BB2393" s="10">
        <v>2391</v>
      </c>
      <c r="BC2393" s="10">
        <v>2686</v>
      </c>
      <c r="BE2393" s="10" t="s">
        <v>487</v>
      </c>
      <c r="BF2393" s="10" t="s">
        <v>3435</v>
      </c>
      <c r="BG2393" s="10">
        <v>0.15643115652958642</v>
      </c>
      <c r="BH2393" s="13">
        <v>15867.622134532974</v>
      </c>
      <c r="BI2393" s="10">
        <v>373</v>
      </c>
      <c r="BJ2393" s="10" t="s">
        <v>33</v>
      </c>
      <c r="BL2393" s="10" t="s">
        <v>33</v>
      </c>
      <c r="BM2393" s="10" t="s">
        <v>33</v>
      </c>
      <c r="BP2393" s="10" t="s">
        <v>33</v>
      </c>
      <c r="BQ2393" s="10" t="s">
        <v>33</v>
      </c>
      <c r="BR2393" s="10" t="s">
        <v>33</v>
      </c>
      <c r="BS2393" s="11" t="s">
        <v>33</v>
      </c>
      <c r="BT2393" s="11" t="s">
        <v>33</v>
      </c>
      <c r="BU2393" s="10">
        <v>2393</v>
      </c>
    </row>
    <row r="2394" spans="1:73" s="10" customFormat="1" x14ac:dyDescent="0.45">
      <c r="A2394" s="10" t="s">
        <v>33</v>
      </c>
      <c r="D2394" s="10" t="s">
        <v>33</v>
      </c>
      <c r="E2394" s="10">
        <v>2391</v>
      </c>
      <c r="F2394" s="10">
        <v>2044</v>
      </c>
      <c r="H2394" s="10">
        <v>545</v>
      </c>
      <c r="J2394" s="10" t="s">
        <v>33</v>
      </c>
      <c r="K2394" s="10" t="s">
        <v>42</v>
      </c>
      <c r="L2394" s="10" t="s">
        <v>33</v>
      </c>
      <c r="M2394" s="10">
        <v>0.28284271247461906</v>
      </c>
      <c r="N2394" s="10">
        <v>0.28284271247461906</v>
      </c>
      <c r="T2394" s="10">
        <v>0</v>
      </c>
      <c r="W2394" s="10">
        <v>0</v>
      </c>
      <c r="X2394" s="10">
        <v>0</v>
      </c>
      <c r="Y2394" s="10">
        <v>0</v>
      </c>
      <c r="AB2394" s="10">
        <v>0</v>
      </c>
      <c r="AC2394" s="10">
        <v>0</v>
      </c>
      <c r="AD2394" s="10">
        <v>0</v>
      </c>
      <c r="AE2394" s="10">
        <v>0</v>
      </c>
      <c r="AH2394" s="10">
        <v>1</v>
      </c>
      <c r="AJ2394" s="10" t="s">
        <v>33</v>
      </c>
      <c r="AK2394" s="10">
        <v>0.28284271247461906</v>
      </c>
      <c r="AL2394" s="10">
        <v>0</v>
      </c>
      <c r="AM2394" s="10">
        <v>0</v>
      </c>
      <c r="AN2394" s="10">
        <v>0</v>
      </c>
      <c r="AO2394" s="10">
        <v>0</v>
      </c>
      <c r="AQ2394" s="10">
        <v>0</v>
      </c>
      <c r="AR2394" s="10">
        <v>0</v>
      </c>
      <c r="AS2394" s="10">
        <v>0</v>
      </c>
      <c r="AT2394" s="10">
        <v>0</v>
      </c>
      <c r="AU2394" s="10">
        <v>0</v>
      </c>
      <c r="AV2394" s="10">
        <v>0.28284271247461906</v>
      </c>
      <c r="AW2394" s="10">
        <v>0.28284271247461906</v>
      </c>
      <c r="AX2394" s="10" t="s">
        <v>33</v>
      </c>
      <c r="AY2394" s="10" t="s">
        <v>33</v>
      </c>
      <c r="AZ2394" s="10" t="s">
        <v>33</v>
      </c>
      <c r="BA2394" s="10" t="s">
        <v>33</v>
      </c>
      <c r="BB2394" s="10">
        <v>2391</v>
      </c>
      <c r="BC2394" s="10">
        <v>2044</v>
      </c>
      <c r="BE2394" s="10" t="s">
        <v>487</v>
      </c>
      <c r="BF2394" s="10" t="s">
        <v>3436</v>
      </c>
      <c r="BG2394" s="10">
        <v>0</v>
      </c>
      <c r="BH2394" s="13">
        <v>0.9459815960494895</v>
      </c>
      <c r="BI2394" s="10">
        <v>374</v>
      </c>
      <c r="BJ2394" s="10" t="s">
        <v>33</v>
      </c>
      <c r="BL2394" s="10" t="s">
        <v>33</v>
      </c>
      <c r="BM2394" s="10" t="s">
        <v>33</v>
      </c>
      <c r="BP2394" s="10" t="s">
        <v>33</v>
      </c>
      <c r="BQ2394" s="10" t="s">
        <v>33</v>
      </c>
      <c r="BR2394" s="10" t="s">
        <v>33</v>
      </c>
      <c r="BS2394" s="11" t="s">
        <v>33</v>
      </c>
      <c r="BT2394" s="11" t="s">
        <v>33</v>
      </c>
      <c r="BU2394" s="10">
        <v>2394</v>
      </c>
    </row>
    <row r="2395" spans="1:73" s="10" customFormat="1" x14ac:dyDescent="0.45">
      <c r="A2395" s="10" t="s">
        <v>33</v>
      </c>
      <c r="D2395" s="10" t="s">
        <v>33</v>
      </c>
      <c r="E2395" s="10">
        <v>2391</v>
      </c>
      <c r="F2395" s="10">
        <v>2055</v>
      </c>
      <c r="H2395" s="10">
        <v>549</v>
      </c>
      <c r="J2395" s="10" t="s">
        <v>33</v>
      </c>
      <c r="K2395" s="10" t="s">
        <v>711</v>
      </c>
      <c r="L2395" s="10" t="s">
        <v>33</v>
      </c>
      <c r="M2395" s="10">
        <v>4.8989794855663558</v>
      </c>
      <c r="N2395" s="10">
        <v>4.8989794855663558</v>
      </c>
      <c r="T2395" s="10">
        <v>0</v>
      </c>
      <c r="W2395" s="10">
        <v>0</v>
      </c>
      <c r="X2395" s="10">
        <v>0</v>
      </c>
      <c r="Y2395" s="10">
        <v>0</v>
      </c>
      <c r="AB2395" s="10">
        <v>0</v>
      </c>
      <c r="AC2395" s="10">
        <v>0</v>
      </c>
      <c r="AD2395" s="10">
        <v>0</v>
      </c>
      <c r="AE2395" s="10">
        <v>0</v>
      </c>
      <c r="AH2395" s="10">
        <v>1</v>
      </c>
      <c r="AJ2395" s="10" t="s">
        <v>33</v>
      </c>
      <c r="AK2395" s="10">
        <v>4.8989794855663558</v>
      </c>
      <c r="AL2395" s="10">
        <v>0</v>
      </c>
      <c r="AM2395" s="10">
        <v>0</v>
      </c>
      <c r="AN2395" s="10">
        <v>0</v>
      </c>
      <c r="AO2395" s="10">
        <v>0</v>
      </c>
      <c r="AQ2395" s="10">
        <v>0</v>
      </c>
      <c r="AR2395" s="10">
        <v>0</v>
      </c>
      <c r="AS2395" s="10">
        <v>0</v>
      </c>
      <c r="AT2395" s="10">
        <v>0</v>
      </c>
      <c r="AU2395" s="10">
        <v>0</v>
      </c>
      <c r="AV2395" s="10">
        <v>4.8989794855663558</v>
      </c>
      <c r="AW2395" s="10">
        <v>4.8989794855663558</v>
      </c>
      <c r="AX2395" s="10" t="s">
        <v>33</v>
      </c>
      <c r="AY2395" s="10" t="s">
        <v>33</v>
      </c>
      <c r="AZ2395" s="10" t="s">
        <v>33</v>
      </c>
      <c r="BA2395" s="10" t="s">
        <v>33</v>
      </c>
      <c r="BB2395" s="10">
        <v>2391</v>
      </c>
      <c r="BC2395" s="10">
        <v>2055</v>
      </c>
      <c r="BE2395" s="10" t="s">
        <v>487</v>
      </c>
      <c r="BF2395" s="10" t="s">
        <v>3437</v>
      </c>
      <c r="BG2395" s="10">
        <v>0</v>
      </c>
      <c r="BH2395" s="13">
        <v>16.384881873828135</v>
      </c>
      <c r="BI2395" s="10">
        <v>375</v>
      </c>
      <c r="BJ2395" s="10" t="s">
        <v>33</v>
      </c>
      <c r="BL2395" s="10" t="s">
        <v>33</v>
      </c>
      <c r="BM2395" s="10" t="s">
        <v>33</v>
      </c>
      <c r="BP2395" s="10" t="s">
        <v>33</v>
      </c>
      <c r="BQ2395" s="10" t="s">
        <v>33</v>
      </c>
      <c r="BR2395" s="10" t="s">
        <v>33</v>
      </c>
      <c r="BS2395" s="11" t="s">
        <v>33</v>
      </c>
      <c r="BT2395" s="11" t="s">
        <v>33</v>
      </c>
      <c r="BU2395" s="10">
        <v>2395</v>
      </c>
    </row>
    <row r="2396" spans="1:73" s="10" customFormat="1" x14ac:dyDescent="0.45">
      <c r="A2396" s="10" t="s">
        <v>33</v>
      </c>
      <c r="D2396" s="10" t="s">
        <v>33</v>
      </c>
      <c r="E2396" s="10">
        <v>2391</v>
      </c>
      <c r="F2396" s="10">
        <v>2693</v>
      </c>
      <c r="H2396" s="10">
        <v>666</v>
      </c>
      <c r="J2396" s="10" t="s">
        <v>33</v>
      </c>
      <c r="K2396" s="10" t="s">
        <v>92</v>
      </c>
      <c r="L2396" s="10" t="s">
        <v>33</v>
      </c>
      <c r="M2396" s="10">
        <v>7.0710678118654766E-2</v>
      </c>
      <c r="N2396" s="10">
        <v>7.0710678118654766E-2</v>
      </c>
      <c r="T2396" s="10">
        <v>0</v>
      </c>
      <c r="W2396" s="10">
        <v>0</v>
      </c>
      <c r="X2396" s="10">
        <v>0</v>
      </c>
      <c r="Y2396" s="10">
        <v>0</v>
      </c>
      <c r="AB2396" s="10">
        <v>0</v>
      </c>
      <c r="AC2396" s="10">
        <v>0</v>
      </c>
      <c r="AD2396" s="10">
        <v>0</v>
      </c>
      <c r="AE2396" s="10">
        <v>0</v>
      </c>
      <c r="AH2396" s="10">
        <v>1</v>
      </c>
      <c r="AJ2396" s="10" t="s">
        <v>33</v>
      </c>
      <c r="AK2396" s="10">
        <v>7.0710678118654766E-2</v>
      </c>
      <c r="AL2396" s="10">
        <v>0</v>
      </c>
      <c r="AM2396" s="10">
        <v>0</v>
      </c>
      <c r="AN2396" s="10">
        <v>0</v>
      </c>
      <c r="AO2396" s="10">
        <v>0</v>
      </c>
      <c r="AQ2396" s="10">
        <v>0.19446014387222152</v>
      </c>
      <c r="AR2396" s="10">
        <v>1.64897071522717</v>
      </c>
      <c r="AS2396" s="10">
        <v>1.9309379238418911</v>
      </c>
      <c r="AT2396" s="10">
        <v>4.5698133809972061</v>
      </c>
      <c r="AU2396" s="10">
        <v>0.3781965515577782</v>
      </c>
      <c r="AV2396" s="10">
        <v>378.40114225073728</v>
      </c>
      <c r="AW2396" s="10">
        <v>383.34915218329229</v>
      </c>
      <c r="AX2396" s="10" t="s">
        <v>33</v>
      </c>
      <c r="AY2396" s="10" t="s">
        <v>33</v>
      </c>
      <c r="AZ2396" s="10" t="s">
        <v>33</v>
      </c>
      <c r="BA2396" s="10" t="s">
        <v>33</v>
      </c>
      <c r="BB2396" s="10">
        <v>2391</v>
      </c>
      <c r="BC2396" s="10">
        <v>2693</v>
      </c>
      <c r="BE2396" s="10" t="s">
        <v>487</v>
      </c>
      <c r="BF2396" s="10" t="s">
        <v>3438</v>
      </c>
      <c r="BG2396" s="10">
        <v>3.0564556454138948E-2</v>
      </c>
      <c r="BH2396" s="13">
        <v>406.56687132208964</v>
      </c>
      <c r="BI2396" s="10">
        <v>376</v>
      </c>
      <c r="BJ2396" s="10" t="s">
        <v>33</v>
      </c>
      <c r="BL2396" s="10" t="s">
        <v>33</v>
      </c>
      <c r="BM2396" s="10" t="s">
        <v>33</v>
      </c>
      <c r="BP2396" s="10" t="s">
        <v>33</v>
      </c>
      <c r="BQ2396" s="10" t="s">
        <v>33</v>
      </c>
      <c r="BR2396" s="10" t="s">
        <v>33</v>
      </c>
      <c r="BS2396" s="11" t="s">
        <v>33</v>
      </c>
      <c r="BT2396" s="11" t="s">
        <v>33</v>
      </c>
      <c r="BU2396" s="10">
        <v>2396</v>
      </c>
    </row>
    <row r="2397" spans="1:73" s="10" customFormat="1" x14ac:dyDescent="0.45">
      <c r="A2397" s="10" t="s">
        <v>33</v>
      </c>
      <c r="D2397" s="10" t="s">
        <v>33</v>
      </c>
      <c r="E2397" s="10">
        <v>2391</v>
      </c>
      <c r="F2397" s="10">
        <v>2139</v>
      </c>
      <c r="H2397" s="10">
        <v>564</v>
      </c>
      <c r="J2397" s="10" t="s">
        <v>33</v>
      </c>
      <c r="K2397" s="10" t="s">
        <v>76</v>
      </c>
      <c r="L2397" s="10" t="s">
        <v>33</v>
      </c>
      <c r="M2397" s="10">
        <v>4.8989794855663557E-2</v>
      </c>
      <c r="N2397" s="10">
        <v>4.8989794855663557E-2</v>
      </c>
      <c r="T2397" s="10">
        <v>0</v>
      </c>
      <c r="W2397" s="10">
        <v>0</v>
      </c>
      <c r="X2397" s="10">
        <v>0</v>
      </c>
      <c r="Y2397" s="10">
        <v>0</v>
      </c>
      <c r="AB2397" s="10">
        <v>0</v>
      </c>
      <c r="AC2397" s="10">
        <v>0</v>
      </c>
      <c r="AD2397" s="10">
        <v>0</v>
      </c>
      <c r="AE2397" s="10">
        <v>0</v>
      </c>
      <c r="AH2397" s="10">
        <v>1</v>
      </c>
      <c r="AJ2397" s="10" t="s">
        <v>33</v>
      </c>
      <c r="AK2397" s="10">
        <v>4.8989794855663557E-2</v>
      </c>
      <c r="AL2397" s="10">
        <v>0</v>
      </c>
      <c r="AM2397" s="10">
        <v>0</v>
      </c>
      <c r="AN2397" s="10">
        <v>0</v>
      </c>
      <c r="AO2397" s="10">
        <v>0</v>
      </c>
      <c r="AQ2397" s="10">
        <v>2.4191102577806316E-2</v>
      </c>
      <c r="AR2397" s="10">
        <v>9.1235981408784056E-2</v>
      </c>
      <c r="AS2397" s="10">
        <v>0.1263130801466032</v>
      </c>
      <c r="AT2397" s="10">
        <v>0.56849091057844847</v>
      </c>
      <c r="AU2397" s="10">
        <v>1.5422311594147472E-2</v>
      </c>
      <c r="AV2397" s="10">
        <v>1.2732046039447955</v>
      </c>
      <c r="AW2397" s="10">
        <v>1.8571178261173915</v>
      </c>
      <c r="AX2397" s="10" t="s">
        <v>33</v>
      </c>
      <c r="AY2397" s="10" t="s">
        <v>33</v>
      </c>
      <c r="AZ2397" s="10" t="s">
        <v>33</v>
      </c>
      <c r="BA2397" s="10" t="s">
        <v>33</v>
      </c>
      <c r="BB2397" s="10">
        <v>2391</v>
      </c>
      <c r="BC2397" s="10">
        <v>2139</v>
      </c>
      <c r="BE2397" s="10" t="s">
        <v>487</v>
      </c>
      <c r="BF2397" s="10" t="s">
        <v>3439</v>
      </c>
      <c r="BG2397" s="10">
        <v>1.9993927414070265E-3</v>
      </c>
      <c r="BH2397" s="13">
        <v>1.7279373288257081</v>
      </c>
      <c r="BI2397" s="10">
        <v>377</v>
      </c>
      <c r="BJ2397" s="10" t="s">
        <v>33</v>
      </c>
      <c r="BL2397" s="10" t="s">
        <v>33</v>
      </c>
      <c r="BM2397" s="10" t="s">
        <v>33</v>
      </c>
      <c r="BP2397" s="10" t="s">
        <v>33</v>
      </c>
      <c r="BQ2397" s="10" t="s">
        <v>33</v>
      </c>
      <c r="BR2397" s="10" t="s">
        <v>33</v>
      </c>
      <c r="BS2397" s="11" t="s">
        <v>33</v>
      </c>
      <c r="BT2397" s="11" t="s">
        <v>33</v>
      </c>
      <c r="BU2397" s="10">
        <v>2397</v>
      </c>
    </row>
    <row r="2398" spans="1:73" s="10" customFormat="1" x14ac:dyDescent="0.45">
      <c r="A2398" s="10">
        <v>615</v>
      </c>
      <c r="D2398" s="10">
        <v>2405</v>
      </c>
      <c r="E2398" s="10" t="s">
        <v>33</v>
      </c>
      <c r="F2398" s="10">
        <v>2235</v>
      </c>
      <c r="H2398" s="10" t="s">
        <v>33</v>
      </c>
      <c r="J2398" s="10" t="s">
        <v>488</v>
      </c>
      <c r="K2398" s="10">
        <v>0</v>
      </c>
      <c r="L2398" s="10">
        <v>1</v>
      </c>
      <c r="M2398" s="10" t="s">
        <v>33</v>
      </c>
      <c r="N2398" s="10">
        <v>1</v>
      </c>
      <c r="T2398" s="10">
        <v>1.0246950765959597</v>
      </c>
      <c r="W2398" s="10">
        <v>0.33558009476129541</v>
      </c>
      <c r="X2398" s="10" t="s">
        <v>87</v>
      </c>
      <c r="Y2398" s="10">
        <v>0.1224744871391589</v>
      </c>
      <c r="AB2398" s="10">
        <v>0.9797958971132712</v>
      </c>
      <c r="AC2398" s="10">
        <v>0</v>
      </c>
      <c r="AD2398" s="10">
        <v>0</v>
      </c>
      <c r="AE2398" s="10">
        <v>3.872983346207417</v>
      </c>
      <c r="AH2398" s="10">
        <v>1</v>
      </c>
      <c r="AJ2398" s="10">
        <v>1</v>
      </c>
      <c r="AK2398" s="10">
        <v>1</v>
      </c>
      <c r="AL2398" s="10">
        <v>1.0246950765959597</v>
      </c>
      <c r="AM2398" s="10">
        <v>0.33558009476129541</v>
      </c>
      <c r="AN2398" s="10">
        <v>0</v>
      </c>
      <c r="AO2398" s="10">
        <v>0</v>
      </c>
      <c r="AQ2398" s="10">
        <v>3.717754545879878</v>
      </c>
      <c r="AR2398" s="10">
        <v>4.1770483009929551</v>
      </c>
      <c r="AS2398" s="10">
        <v>9.5677923925187791</v>
      </c>
      <c r="AT2398" s="10">
        <v>87.367231828177125</v>
      </c>
      <c r="AU2398" s="10">
        <v>1.8175577580671689</v>
      </c>
      <c r="AV2398" s="10">
        <v>66.796962691768499</v>
      </c>
      <c r="AW2398" s="10">
        <v>155.98175227801278</v>
      </c>
      <c r="AX2398" s="10">
        <v>3.1657730760527164E-2</v>
      </c>
      <c r="AY2398" s="10">
        <v>3.9997459840126703</v>
      </c>
      <c r="AZ2398" s="10" t="s">
        <v>33</v>
      </c>
      <c r="BA2398" s="10">
        <v>2405</v>
      </c>
      <c r="BB2398" s="10" t="s">
        <v>33</v>
      </c>
      <c r="BC2398" s="10">
        <v>2235</v>
      </c>
      <c r="BE2398" s="10" t="s">
        <v>33</v>
      </c>
      <c r="BF2398" s="10" t="s">
        <v>33</v>
      </c>
      <c r="BG2398" s="10" t="s">
        <v>33</v>
      </c>
      <c r="BH2398" s="13" t="s">
        <v>33</v>
      </c>
      <c r="BI2398" s="10" t="s">
        <v>33</v>
      </c>
      <c r="BJ2398" s="10" t="s">
        <v>33</v>
      </c>
      <c r="BL2398" s="10" t="s">
        <v>33</v>
      </c>
      <c r="BM2398" s="10" t="s">
        <v>33</v>
      </c>
      <c r="BP2398" s="10" t="s">
        <v>33</v>
      </c>
      <c r="BQ2398" s="10">
        <v>0</v>
      </c>
      <c r="BR2398" s="10" t="s">
        <v>488</v>
      </c>
      <c r="BS2398" s="11">
        <v>9.5677923925187791</v>
      </c>
      <c r="BT2398" s="11">
        <v>155.98175227801278</v>
      </c>
      <c r="BU2398" s="10">
        <v>2398</v>
      </c>
    </row>
    <row r="2399" spans="1:73" s="10" customFormat="1" x14ac:dyDescent="0.45">
      <c r="A2399" s="10" t="s">
        <v>33</v>
      </c>
      <c r="D2399" s="10" t="s">
        <v>33</v>
      </c>
      <c r="E2399" s="10">
        <v>2398</v>
      </c>
      <c r="F2399" s="10">
        <v>2044</v>
      </c>
      <c r="H2399" s="10">
        <v>545</v>
      </c>
      <c r="J2399" s="10" t="s">
        <v>33</v>
      </c>
      <c r="K2399" s="10" t="s">
        <v>42</v>
      </c>
      <c r="L2399" s="10" t="s">
        <v>33</v>
      </c>
      <c r="M2399" s="10">
        <v>2.4494897427831779</v>
      </c>
      <c r="N2399" s="10">
        <v>2.4494897427831779</v>
      </c>
      <c r="T2399" s="10">
        <v>0</v>
      </c>
      <c r="W2399" s="10">
        <v>0</v>
      </c>
      <c r="X2399" s="10">
        <v>0</v>
      </c>
      <c r="Y2399" s="10">
        <v>0</v>
      </c>
      <c r="AB2399" s="10">
        <v>0</v>
      </c>
      <c r="AC2399" s="10">
        <v>0</v>
      </c>
      <c r="AD2399" s="10">
        <v>0</v>
      </c>
      <c r="AE2399" s="10">
        <v>0</v>
      </c>
      <c r="AH2399" s="10">
        <v>1</v>
      </c>
      <c r="AJ2399" s="10" t="s">
        <v>33</v>
      </c>
      <c r="AK2399" s="10">
        <v>2.4494897427831779</v>
      </c>
      <c r="AL2399" s="10">
        <v>0</v>
      </c>
      <c r="AM2399" s="10">
        <v>0</v>
      </c>
      <c r="AN2399" s="10">
        <v>0</v>
      </c>
      <c r="AO2399" s="10">
        <v>0</v>
      </c>
      <c r="AQ2399" s="10">
        <v>0</v>
      </c>
      <c r="AR2399" s="10">
        <v>0</v>
      </c>
      <c r="AS2399" s="10">
        <v>0</v>
      </c>
      <c r="AT2399" s="10">
        <v>0</v>
      </c>
      <c r="AU2399" s="10">
        <v>0</v>
      </c>
      <c r="AV2399" s="10">
        <v>2.4494897427831779</v>
      </c>
      <c r="AW2399" s="10">
        <v>2.4494897427831779</v>
      </c>
      <c r="AX2399" s="10" t="s">
        <v>33</v>
      </c>
      <c r="AY2399" s="10" t="s">
        <v>33</v>
      </c>
      <c r="AZ2399" s="10" t="s">
        <v>33</v>
      </c>
      <c r="BA2399" s="10" t="s">
        <v>33</v>
      </c>
      <c r="BB2399" s="10">
        <v>2398</v>
      </c>
      <c r="BC2399" s="10">
        <v>2044</v>
      </c>
      <c r="BE2399" s="10" t="s">
        <v>488</v>
      </c>
      <c r="BF2399" s="10" t="s">
        <v>3440</v>
      </c>
      <c r="BG2399" s="10">
        <v>0</v>
      </c>
      <c r="BH2399" s="13">
        <v>4.2149381542000395</v>
      </c>
      <c r="BI2399" s="10">
        <v>379</v>
      </c>
      <c r="BJ2399" s="10" t="s">
        <v>33</v>
      </c>
      <c r="BL2399" s="10" t="s">
        <v>33</v>
      </c>
      <c r="BM2399" s="10" t="s">
        <v>33</v>
      </c>
      <c r="BP2399" s="10" t="s">
        <v>33</v>
      </c>
      <c r="BQ2399" s="10" t="s">
        <v>33</v>
      </c>
      <c r="BR2399" s="10" t="s">
        <v>33</v>
      </c>
      <c r="BS2399" s="11" t="s">
        <v>33</v>
      </c>
      <c r="BT2399" s="11" t="s">
        <v>33</v>
      </c>
      <c r="BU2399" s="10">
        <v>2399</v>
      </c>
    </row>
    <row r="2400" spans="1:73" s="10" customFormat="1" x14ac:dyDescent="0.45">
      <c r="A2400" s="10" t="s">
        <v>33</v>
      </c>
      <c r="D2400" s="10" t="s">
        <v>33</v>
      </c>
      <c r="E2400" s="10">
        <v>2398</v>
      </c>
      <c r="F2400" s="10">
        <v>2697</v>
      </c>
      <c r="H2400" s="10">
        <v>667</v>
      </c>
      <c r="J2400" s="10" t="s">
        <v>33</v>
      </c>
      <c r="K2400" s="10" t="s">
        <v>797</v>
      </c>
      <c r="L2400" s="10" t="s">
        <v>33</v>
      </c>
      <c r="M2400" s="10">
        <v>1.7320508075688773E-2</v>
      </c>
      <c r="N2400" s="10">
        <v>1.7320508075688773E-2</v>
      </c>
      <c r="T2400" s="10">
        <v>0</v>
      </c>
      <c r="W2400" s="10">
        <v>0</v>
      </c>
      <c r="X2400" s="10">
        <v>0</v>
      </c>
      <c r="Y2400" s="10">
        <v>0</v>
      </c>
      <c r="AB2400" s="10">
        <v>0</v>
      </c>
      <c r="AC2400" s="10">
        <v>0</v>
      </c>
      <c r="AD2400" s="10">
        <v>0</v>
      </c>
      <c r="AE2400" s="10">
        <v>0</v>
      </c>
      <c r="AH2400" s="10">
        <v>1</v>
      </c>
      <c r="AJ2400" s="10" t="s">
        <v>33</v>
      </c>
      <c r="AK2400" s="10">
        <v>1.7320508075688773E-2</v>
      </c>
      <c r="AL2400" s="10">
        <v>0</v>
      </c>
      <c r="AM2400" s="10">
        <v>0</v>
      </c>
      <c r="AN2400" s="10">
        <v>0</v>
      </c>
      <c r="AO2400" s="10">
        <v>0</v>
      </c>
      <c r="AQ2400" s="10">
        <v>7.596652411983483E-2</v>
      </c>
      <c r="AR2400" s="10">
        <v>0.2673196152799252</v>
      </c>
      <c r="AS2400" s="10">
        <v>0.37747107525368573</v>
      </c>
      <c r="AT2400" s="10">
        <v>1.7852133168161186</v>
      </c>
      <c r="AU2400" s="10">
        <v>6.4780900766165897E-2</v>
      </c>
      <c r="AV2400" s="10">
        <v>9.8726079207368098</v>
      </c>
      <c r="AW2400" s="10">
        <v>11.722602138319095</v>
      </c>
      <c r="AX2400" s="10" t="s">
        <v>33</v>
      </c>
      <c r="AY2400" s="10" t="s">
        <v>33</v>
      </c>
      <c r="AZ2400" s="10" t="s">
        <v>33</v>
      </c>
      <c r="BA2400" s="10" t="s">
        <v>33</v>
      </c>
      <c r="BB2400" s="10">
        <v>2398</v>
      </c>
      <c r="BC2400" s="10">
        <v>2697</v>
      </c>
      <c r="BE2400" s="10" t="s">
        <v>488</v>
      </c>
      <c r="BF2400" s="10" t="s">
        <v>796</v>
      </c>
      <c r="BG2400" s="10">
        <v>1.194987767026787E-2</v>
      </c>
      <c r="BH2400" s="13">
        <v>6.6891126745214766</v>
      </c>
      <c r="BI2400" s="10">
        <v>380</v>
      </c>
      <c r="BJ2400" s="10" t="s">
        <v>33</v>
      </c>
      <c r="BL2400" s="10" t="s">
        <v>33</v>
      </c>
      <c r="BM2400" s="10" t="s">
        <v>33</v>
      </c>
      <c r="BP2400" s="10" t="s">
        <v>33</v>
      </c>
      <c r="BQ2400" s="10" t="s">
        <v>33</v>
      </c>
      <c r="BR2400" s="10" t="s">
        <v>33</v>
      </c>
      <c r="BS2400" s="11" t="s">
        <v>33</v>
      </c>
      <c r="BT2400" s="11" t="s">
        <v>33</v>
      </c>
      <c r="BU2400" s="10">
        <v>2400</v>
      </c>
    </row>
    <row r="2401" spans="1:73" s="10" customFormat="1" x14ac:dyDescent="0.45">
      <c r="A2401" s="10" t="s">
        <v>33</v>
      </c>
      <c r="D2401" s="10" t="s">
        <v>33</v>
      </c>
      <c r="E2401" s="10">
        <v>2398</v>
      </c>
      <c r="F2401" s="10">
        <v>2121</v>
      </c>
      <c r="H2401" s="10">
        <v>561</v>
      </c>
      <c r="J2401" s="10" t="s">
        <v>33</v>
      </c>
      <c r="K2401" s="10" t="s">
        <v>513</v>
      </c>
      <c r="L2401" s="10" t="s">
        <v>33</v>
      </c>
      <c r="M2401" s="10">
        <v>1.7320508075688773E-2</v>
      </c>
      <c r="N2401" s="10">
        <v>1.7320508075688773E-2</v>
      </c>
      <c r="T2401" s="10">
        <v>0</v>
      </c>
      <c r="W2401" s="10">
        <v>0</v>
      </c>
      <c r="X2401" s="10">
        <v>0</v>
      </c>
      <c r="Y2401" s="10">
        <v>0</v>
      </c>
      <c r="AB2401" s="10">
        <v>0</v>
      </c>
      <c r="AC2401" s="10">
        <v>0</v>
      </c>
      <c r="AD2401" s="10">
        <v>0</v>
      </c>
      <c r="AE2401" s="10">
        <v>0</v>
      </c>
      <c r="AH2401" s="10">
        <v>1</v>
      </c>
      <c r="AJ2401" s="10" t="s">
        <v>33</v>
      </c>
      <c r="AK2401" s="10">
        <v>1.7320508075688773E-2</v>
      </c>
      <c r="AL2401" s="10">
        <v>0</v>
      </c>
      <c r="AM2401" s="10">
        <v>0</v>
      </c>
      <c r="AN2401" s="10">
        <v>0</v>
      </c>
      <c r="AO2401" s="10">
        <v>0</v>
      </c>
      <c r="AQ2401" s="10">
        <v>0.19239018909273251</v>
      </c>
      <c r="AR2401" s="10">
        <v>0.39447084918419661</v>
      </c>
      <c r="AS2401" s="10">
        <v>0.67343662336865873</v>
      </c>
      <c r="AT2401" s="10">
        <v>4.5211694436792138</v>
      </c>
      <c r="AU2401" s="10">
        <v>4.6401355193115876E-2</v>
      </c>
      <c r="AV2401" s="10">
        <v>7.0707891633669622</v>
      </c>
      <c r="AW2401" s="10">
        <v>11.638359962239292</v>
      </c>
      <c r="AX2401" s="10" t="s">
        <v>33</v>
      </c>
      <c r="AY2401" s="10" t="s">
        <v>33</v>
      </c>
      <c r="AZ2401" s="10" t="s">
        <v>33</v>
      </c>
      <c r="BA2401" s="10" t="s">
        <v>33</v>
      </c>
      <c r="BB2401" s="10">
        <v>2398</v>
      </c>
      <c r="BC2401" s="10">
        <v>2121</v>
      </c>
      <c r="BE2401" s="10" t="s">
        <v>488</v>
      </c>
      <c r="BF2401" s="10" t="s">
        <v>513</v>
      </c>
      <c r="BG2401" s="10">
        <v>2.1319475306883533E-2</v>
      </c>
      <c r="BH2401" s="13">
        <v>3.4530031174530937</v>
      </c>
      <c r="BI2401" s="10">
        <v>381</v>
      </c>
      <c r="BJ2401" s="10" t="s">
        <v>33</v>
      </c>
      <c r="BL2401" s="10" t="s">
        <v>33</v>
      </c>
      <c r="BM2401" s="10" t="s">
        <v>33</v>
      </c>
      <c r="BP2401" s="10" t="s">
        <v>33</v>
      </c>
      <c r="BQ2401" s="10" t="s">
        <v>33</v>
      </c>
      <c r="BR2401" s="10" t="s">
        <v>33</v>
      </c>
      <c r="BS2401" s="11" t="s">
        <v>33</v>
      </c>
      <c r="BT2401" s="11" t="s">
        <v>33</v>
      </c>
      <c r="BU2401" s="10">
        <v>2401</v>
      </c>
    </row>
    <row r="2402" spans="1:73" s="10" customFormat="1" x14ac:dyDescent="0.45">
      <c r="A2402" s="10" t="s">
        <v>33</v>
      </c>
      <c r="D2402" s="10" t="s">
        <v>33</v>
      </c>
      <c r="E2402" s="10">
        <v>2398</v>
      </c>
      <c r="F2402" s="10">
        <v>2055</v>
      </c>
      <c r="H2402" s="10">
        <v>549</v>
      </c>
      <c r="J2402" s="10" t="s">
        <v>33</v>
      </c>
      <c r="K2402" s="10" t="s">
        <v>711</v>
      </c>
      <c r="L2402" s="10" t="s">
        <v>33</v>
      </c>
      <c r="M2402" s="10">
        <v>0.7589466384404111</v>
      </c>
      <c r="N2402" s="10">
        <v>0.7589466384404111</v>
      </c>
      <c r="T2402" s="10">
        <v>0</v>
      </c>
      <c r="W2402" s="10">
        <v>0</v>
      </c>
      <c r="X2402" s="10">
        <v>0</v>
      </c>
      <c r="Y2402" s="10">
        <v>0</v>
      </c>
      <c r="AB2402" s="10">
        <v>0</v>
      </c>
      <c r="AC2402" s="10">
        <v>0</v>
      </c>
      <c r="AD2402" s="10">
        <v>0</v>
      </c>
      <c r="AE2402" s="10">
        <v>0</v>
      </c>
      <c r="AH2402" s="10">
        <v>1</v>
      </c>
      <c r="AJ2402" s="10" t="s">
        <v>33</v>
      </c>
      <c r="AK2402" s="10">
        <v>0.7589466384404111</v>
      </c>
      <c r="AL2402" s="10">
        <v>0</v>
      </c>
      <c r="AM2402" s="10">
        <v>0</v>
      </c>
      <c r="AN2402" s="10">
        <v>0</v>
      </c>
      <c r="AO2402" s="10">
        <v>0</v>
      </c>
      <c r="AQ2402" s="10">
        <v>0</v>
      </c>
      <c r="AR2402" s="10">
        <v>0</v>
      </c>
      <c r="AS2402" s="10">
        <v>0</v>
      </c>
      <c r="AT2402" s="10">
        <v>0</v>
      </c>
      <c r="AU2402" s="10">
        <v>0</v>
      </c>
      <c r="AV2402" s="10">
        <v>0.7589466384404111</v>
      </c>
      <c r="AW2402" s="10">
        <v>0.7589466384404111</v>
      </c>
      <c r="AX2402" s="10" t="s">
        <v>33</v>
      </c>
      <c r="AY2402" s="10" t="s">
        <v>33</v>
      </c>
      <c r="AZ2402" s="10" t="s">
        <v>33</v>
      </c>
      <c r="BA2402" s="10" t="s">
        <v>33</v>
      </c>
      <c r="BB2402" s="10">
        <v>2398</v>
      </c>
      <c r="BC2402" s="10">
        <v>2055</v>
      </c>
      <c r="BE2402" s="10" t="s">
        <v>488</v>
      </c>
      <c r="BF2402" s="10" t="s">
        <v>3441</v>
      </c>
      <c r="BG2402" s="10">
        <v>0</v>
      </c>
      <c r="BH2402" s="13">
        <v>1.3059508221208789</v>
      </c>
      <c r="BI2402" s="10">
        <v>382</v>
      </c>
      <c r="BJ2402" s="10" t="s">
        <v>33</v>
      </c>
      <c r="BL2402" s="10" t="s">
        <v>33</v>
      </c>
      <c r="BM2402" s="10" t="s">
        <v>33</v>
      </c>
      <c r="BP2402" s="10" t="s">
        <v>33</v>
      </c>
      <c r="BQ2402" s="10" t="s">
        <v>33</v>
      </c>
      <c r="BR2402" s="10" t="s">
        <v>33</v>
      </c>
      <c r="BS2402" s="11" t="s">
        <v>33</v>
      </c>
      <c r="BT2402" s="11" t="s">
        <v>33</v>
      </c>
      <c r="BU2402" s="10">
        <v>2402</v>
      </c>
    </row>
    <row r="2403" spans="1:73" s="10" customFormat="1" x14ac:dyDescent="0.45">
      <c r="A2403" s="10" t="s">
        <v>33</v>
      </c>
      <c r="D2403" s="10" t="s">
        <v>33</v>
      </c>
      <c r="E2403" s="10">
        <v>2398</v>
      </c>
      <c r="F2403" s="10">
        <v>2131</v>
      </c>
      <c r="H2403" s="10">
        <v>563</v>
      </c>
      <c r="J2403" s="10" t="s">
        <v>33</v>
      </c>
      <c r="K2403" s="10" t="s">
        <v>95</v>
      </c>
      <c r="L2403" s="10" t="s">
        <v>33</v>
      </c>
      <c r="M2403" s="10">
        <v>2.6457513110645907</v>
      </c>
      <c r="N2403" s="10">
        <v>2.6457513110645907</v>
      </c>
      <c r="T2403" s="10">
        <v>0</v>
      </c>
      <c r="W2403" s="10">
        <v>0</v>
      </c>
      <c r="X2403" s="10">
        <v>0</v>
      </c>
      <c r="Y2403" s="10">
        <v>0</v>
      </c>
      <c r="AB2403" s="10">
        <v>0</v>
      </c>
      <c r="AC2403" s="10">
        <v>0</v>
      </c>
      <c r="AD2403" s="10">
        <v>0</v>
      </c>
      <c r="AE2403" s="10">
        <v>0</v>
      </c>
      <c r="AH2403" s="10">
        <v>1</v>
      </c>
      <c r="AJ2403" s="10" t="s">
        <v>33</v>
      </c>
      <c r="AK2403" s="10">
        <v>2.6457513110645907</v>
      </c>
      <c r="AL2403" s="10">
        <v>0</v>
      </c>
      <c r="AM2403" s="10">
        <v>0</v>
      </c>
      <c r="AN2403" s="10">
        <v>0</v>
      </c>
      <c r="AO2403" s="10">
        <v>0</v>
      </c>
      <c r="AQ2403" s="10">
        <v>1.9883350924466046</v>
      </c>
      <c r="AR2403" s="10">
        <v>2.8486666303890327</v>
      </c>
      <c r="AS2403" s="10">
        <v>5.731752514436609</v>
      </c>
      <c r="AT2403" s="10">
        <v>46.725874672495209</v>
      </c>
      <c r="AU2403" s="10">
        <v>0.65005663507353939</v>
      </c>
      <c r="AV2403" s="10">
        <v>36.206261509639809</v>
      </c>
      <c r="AW2403" s="10">
        <v>83.582192817208551</v>
      </c>
      <c r="AX2403" s="10" t="s">
        <v>33</v>
      </c>
      <c r="AY2403" s="10" t="s">
        <v>33</v>
      </c>
      <c r="AZ2403" s="10" t="s">
        <v>33</v>
      </c>
      <c r="BA2403" s="10" t="s">
        <v>33</v>
      </c>
      <c r="BB2403" s="10">
        <v>2398</v>
      </c>
      <c r="BC2403" s="10">
        <v>2131</v>
      </c>
      <c r="BE2403" s="10" t="s">
        <v>488</v>
      </c>
      <c r="BF2403" s="10" t="s">
        <v>3442</v>
      </c>
      <c r="BG2403" s="10">
        <v>0.18145427788800875</v>
      </c>
      <c r="BH2403" s="13">
        <v>23.794005661959854</v>
      </c>
      <c r="BI2403" s="10">
        <v>383</v>
      </c>
      <c r="BJ2403" s="10" t="s">
        <v>33</v>
      </c>
      <c r="BL2403" s="10" t="s">
        <v>33</v>
      </c>
      <c r="BM2403" s="10" t="s">
        <v>33</v>
      </c>
      <c r="BP2403" s="10" t="s">
        <v>33</v>
      </c>
      <c r="BQ2403" s="10" t="s">
        <v>33</v>
      </c>
      <c r="BR2403" s="10" t="s">
        <v>33</v>
      </c>
      <c r="BS2403" s="11" t="s">
        <v>33</v>
      </c>
      <c r="BT2403" s="11" t="s">
        <v>33</v>
      </c>
      <c r="BU2403" s="10">
        <v>2403</v>
      </c>
    </row>
    <row r="2404" spans="1:73" s="10" customFormat="1" x14ac:dyDescent="0.45">
      <c r="A2404" s="10" t="s">
        <v>33</v>
      </c>
      <c r="D2404" s="10" t="s">
        <v>33</v>
      </c>
      <c r="E2404" s="10">
        <v>2398</v>
      </c>
      <c r="F2404" s="10">
        <v>2704</v>
      </c>
      <c r="H2404" s="10">
        <v>668</v>
      </c>
      <c r="J2404" s="10" t="s">
        <v>33</v>
      </c>
      <c r="K2404" s="10" t="s">
        <v>121</v>
      </c>
      <c r="L2404" s="10" t="s">
        <v>33</v>
      </c>
      <c r="M2404" s="10">
        <v>0.14142135623730953</v>
      </c>
      <c r="N2404" s="10">
        <v>0.14142135623730953</v>
      </c>
      <c r="T2404" s="10">
        <v>0</v>
      </c>
      <c r="W2404" s="10">
        <v>0</v>
      </c>
      <c r="X2404" s="10">
        <v>0</v>
      </c>
      <c r="Y2404" s="10">
        <v>0</v>
      </c>
      <c r="AB2404" s="10">
        <v>0</v>
      </c>
      <c r="AC2404" s="10">
        <v>0</v>
      </c>
      <c r="AD2404" s="10">
        <v>0</v>
      </c>
      <c r="AE2404" s="10">
        <v>0</v>
      </c>
      <c r="AH2404" s="10">
        <v>1</v>
      </c>
      <c r="AJ2404" s="10" t="s">
        <v>33</v>
      </c>
      <c r="AK2404" s="10">
        <v>0.14142135623730953</v>
      </c>
      <c r="AL2404" s="10">
        <v>0</v>
      </c>
      <c r="AM2404" s="10">
        <v>0</v>
      </c>
      <c r="AN2404" s="10">
        <v>0</v>
      </c>
      <c r="AO2404" s="10">
        <v>0</v>
      </c>
      <c r="AQ2404" s="10">
        <v>0.43636766362474649</v>
      </c>
      <c r="AR2404" s="10">
        <v>0.3310111113785052</v>
      </c>
      <c r="AS2404" s="10">
        <v>0.96374422363438761</v>
      </c>
      <c r="AT2404" s="10">
        <v>10.254640095181543</v>
      </c>
      <c r="AU2404" s="10">
        <v>7.6522969921076697E-2</v>
      </c>
      <c r="AV2404" s="10">
        <v>6.5658843705939125</v>
      </c>
      <c r="AW2404" s="10">
        <v>16.897047435696532</v>
      </c>
      <c r="AX2404" s="10" t="s">
        <v>33</v>
      </c>
      <c r="AY2404" s="10" t="s">
        <v>33</v>
      </c>
      <c r="AZ2404" s="10" t="s">
        <v>33</v>
      </c>
      <c r="BA2404" s="10" t="s">
        <v>33</v>
      </c>
      <c r="BB2404" s="10">
        <v>2398</v>
      </c>
      <c r="BC2404" s="10">
        <v>2704</v>
      </c>
      <c r="BE2404" s="10" t="s">
        <v>488</v>
      </c>
      <c r="BF2404" s="10" t="s">
        <v>3443</v>
      </c>
      <c r="BG2404" s="10">
        <v>3.0509955153830724E-2</v>
      </c>
      <c r="BH2404" s="13">
        <v>2.8319986205307872</v>
      </c>
      <c r="BI2404" s="10">
        <v>384</v>
      </c>
      <c r="BJ2404" s="10" t="s">
        <v>33</v>
      </c>
      <c r="BL2404" s="10" t="s">
        <v>33</v>
      </c>
      <c r="BM2404" s="10" t="s">
        <v>33</v>
      </c>
      <c r="BP2404" s="10" t="s">
        <v>33</v>
      </c>
      <c r="BQ2404" s="10" t="s">
        <v>33</v>
      </c>
      <c r="BR2404" s="10" t="s">
        <v>33</v>
      </c>
      <c r="BS2404" s="11" t="s">
        <v>33</v>
      </c>
      <c r="BT2404" s="11" t="s">
        <v>33</v>
      </c>
      <c r="BU2404" s="10">
        <v>2404</v>
      </c>
    </row>
    <row r="2405" spans="1:73" s="10" customFormat="1" x14ac:dyDescent="0.45">
      <c r="A2405" s="10">
        <v>616</v>
      </c>
      <c r="D2405" s="10">
        <v>2411</v>
      </c>
      <c r="E2405" s="10" t="s">
        <v>33</v>
      </c>
      <c r="F2405" s="10">
        <v>2372</v>
      </c>
      <c r="H2405" s="10" t="s">
        <v>33</v>
      </c>
      <c r="J2405" s="10" t="s">
        <v>489</v>
      </c>
      <c r="K2405" s="10">
        <v>0</v>
      </c>
      <c r="L2405" s="10">
        <v>1</v>
      </c>
      <c r="M2405" s="10" t="s">
        <v>33</v>
      </c>
      <c r="N2405" s="10">
        <v>1</v>
      </c>
      <c r="T2405" s="10">
        <v>1.2247448713915889</v>
      </c>
      <c r="W2405" s="10">
        <v>0.67360967926537396</v>
      </c>
      <c r="X2405" s="10" t="s">
        <v>35</v>
      </c>
      <c r="Y2405" s="10">
        <v>0.2449489742783178</v>
      </c>
      <c r="AB2405" s="10">
        <v>0.39436784858809171</v>
      </c>
      <c r="AC2405" s="10">
        <v>7.4999999999999997E-2</v>
      </c>
      <c r="AD2405" s="10">
        <v>0</v>
      </c>
      <c r="AE2405" s="10">
        <v>0</v>
      </c>
      <c r="AH2405" s="10">
        <v>1</v>
      </c>
      <c r="AJ2405" s="10">
        <v>1</v>
      </c>
      <c r="AK2405" s="10">
        <v>1</v>
      </c>
      <c r="AL2405" s="10">
        <v>1.2247448713915889</v>
      </c>
      <c r="AM2405" s="10">
        <v>0.67360967926537396</v>
      </c>
      <c r="AN2405" s="10">
        <v>7.4999999999999997E-2</v>
      </c>
      <c r="AO2405" s="10">
        <v>0</v>
      </c>
      <c r="AQ2405" s="10">
        <v>6.0040459480751522</v>
      </c>
      <c r="AR2405" s="10">
        <v>14.451489170484543</v>
      </c>
      <c r="AS2405" s="10">
        <v>23.157355795193514</v>
      </c>
      <c r="AT2405" s="10">
        <v>141.09507977976608</v>
      </c>
      <c r="AU2405" s="10">
        <v>5.271692220877684</v>
      </c>
      <c r="AV2405" s="10">
        <v>140.8457022415306</v>
      </c>
      <c r="AW2405" s="10">
        <v>287.21247424217438</v>
      </c>
      <c r="AX2405" s="10">
        <v>6.1350326261401522E-3</v>
      </c>
      <c r="AY2405" s="10">
        <v>11.927380517417861</v>
      </c>
      <c r="AZ2405" s="10" t="s">
        <v>33</v>
      </c>
      <c r="BA2405" s="10">
        <v>2411</v>
      </c>
      <c r="BB2405" s="10" t="s">
        <v>33</v>
      </c>
      <c r="BC2405" s="10">
        <v>2372</v>
      </c>
      <c r="BE2405" s="10" t="s">
        <v>33</v>
      </c>
      <c r="BF2405" s="10" t="s">
        <v>33</v>
      </c>
      <c r="BG2405" s="10" t="s">
        <v>33</v>
      </c>
      <c r="BH2405" s="13" t="s">
        <v>33</v>
      </c>
      <c r="BI2405" s="10" t="s">
        <v>33</v>
      </c>
      <c r="BJ2405" s="10" t="s">
        <v>33</v>
      </c>
      <c r="BL2405" s="10" t="s">
        <v>33</v>
      </c>
      <c r="BM2405" s="10" t="s">
        <v>33</v>
      </c>
      <c r="BP2405" s="10" t="s">
        <v>33</v>
      </c>
      <c r="BQ2405" s="10">
        <v>0</v>
      </c>
      <c r="BR2405" s="10" t="s">
        <v>489</v>
      </c>
      <c r="BS2405" s="11">
        <v>23.157355795193514</v>
      </c>
      <c r="BT2405" s="11">
        <v>287.21247424217438</v>
      </c>
      <c r="BU2405" s="10">
        <v>2405</v>
      </c>
    </row>
    <row r="2406" spans="1:73" s="10" customFormat="1" x14ac:dyDescent="0.45">
      <c r="A2406" s="10" t="s">
        <v>33</v>
      </c>
      <c r="D2406" s="10" t="s">
        <v>33</v>
      </c>
      <c r="E2406" s="10">
        <v>2405</v>
      </c>
      <c r="F2406" s="10">
        <v>2265</v>
      </c>
      <c r="H2406" s="10">
        <v>586</v>
      </c>
      <c r="J2406" s="10" t="s">
        <v>33</v>
      </c>
      <c r="K2406" s="10" t="s">
        <v>370</v>
      </c>
      <c r="L2406" s="10" t="s">
        <v>33</v>
      </c>
      <c r="M2406" s="10">
        <v>1.2961481396815719</v>
      </c>
      <c r="N2406" s="10">
        <v>1.2961481396815719</v>
      </c>
      <c r="T2406" s="10">
        <v>0</v>
      </c>
      <c r="W2406" s="10">
        <v>0</v>
      </c>
      <c r="X2406" s="10">
        <v>0</v>
      </c>
      <c r="Y2406" s="10">
        <v>0</v>
      </c>
      <c r="AB2406" s="10">
        <v>0</v>
      </c>
      <c r="AC2406" s="10">
        <v>0</v>
      </c>
      <c r="AD2406" s="10">
        <v>0</v>
      </c>
      <c r="AE2406" s="10">
        <v>0</v>
      </c>
      <c r="AH2406" s="10">
        <v>1</v>
      </c>
      <c r="AJ2406" s="10" t="s">
        <v>33</v>
      </c>
      <c r="AK2406" s="10">
        <v>1.2961481396815719</v>
      </c>
      <c r="AL2406" s="10">
        <v>0</v>
      </c>
      <c r="AM2406" s="10">
        <v>0</v>
      </c>
      <c r="AN2406" s="10">
        <v>0</v>
      </c>
      <c r="AO2406" s="10">
        <v>0</v>
      </c>
      <c r="AQ2406" s="10">
        <v>4.0034632424984231</v>
      </c>
      <c r="AR2406" s="10">
        <v>9.9296061448710766</v>
      </c>
      <c r="AS2406" s="10">
        <v>15.73462784649379</v>
      </c>
      <c r="AT2406" s="10">
        <v>94.081386198712948</v>
      </c>
      <c r="AU2406" s="10">
        <v>4.754305536084618</v>
      </c>
      <c r="AV2406" s="10">
        <v>96.285487821562029</v>
      </c>
      <c r="AW2406" s="10">
        <v>195.12117955635961</v>
      </c>
      <c r="AX2406" s="10" t="s">
        <v>33</v>
      </c>
      <c r="AY2406" s="10" t="s">
        <v>33</v>
      </c>
      <c r="AZ2406" s="10" t="s">
        <v>33</v>
      </c>
      <c r="BA2406" s="10" t="s">
        <v>33</v>
      </c>
      <c r="BB2406" s="10">
        <v>2405</v>
      </c>
      <c r="BC2406" s="10">
        <v>2265</v>
      </c>
      <c r="BE2406" s="10" t="s">
        <v>489</v>
      </c>
      <c r="BF2406" s="10" t="s">
        <v>3444</v>
      </c>
      <c r="BG2406" s="10">
        <v>9.6532455198412762E-2</v>
      </c>
      <c r="BH2406" s="13">
        <v>336.43880263458306</v>
      </c>
      <c r="BI2406" s="10">
        <v>386</v>
      </c>
      <c r="BJ2406" s="10" t="s">
        <v>33</v>
      </c>
      <c r="BL2406" s="10" t="s">
        <v>33</v>
      </c>
      <c r="BM2406" s="10" t="s">
        <v>33</v>
      </c>
      <c r="BP2406" s="10" t="s">
        <v>33</v>
      </c>
      <c r="BQ2406" s="10" t="s">
        <v>33</v>
      </c>
      <c r="BR2406" s="10" t="s">
        <v>33</v>
      </c>
      <c r="BS2406" s="11" t="s">
        <v>33</v>
      </c>
      <c r="BT2406" s="11" t="s">
        <v>33</v>
      </c>
      <c r="BU2406" s="10">
        <v>2406</v>
      </c>
    </row>
    <row r="2407" spans="1:73" s="10" customFormat="1" x14ac:dyDescent="0.45">
      <c r="A2407" s="10" t="s">
        <v>33</v>
      </c>
      <c r="D2407" s="10" t="s">
        <v>33</v>
      </c>
      <c r="E2407" s="10">
        <v>2405</v>
      </c>
      <c r="F2407" s="10">
        <v>2708</v>
      </c>
      <c r="H2407" s="10">
        <v>669</v>
      </c>
      <c r="J2407" s="10" t="s">
        <v>33</v>
      </c>
      <c r="K2407" s="10" t="s">
        <v>145</v>
      </c>
      <c r="L2407" s="10" t="s">
        <v>33</v>
      </c>
      <c r="M2407" s="10">
        <v>0.89442719099991586</v>
      </c>
      <c r="N2407" s="10">
        <v>0.89442719099991586</v>
      </c>
      <c r="T2407" s="10">
        <v>0</v>
      </c>
      <c r="W2407" s="10">
        <v>0</v>
      </c>
      <c r="X2407" s="10">
        <v>0</v>
      </c>
      <c r="Y2407" s="10">
        <v>0</v>
      </c>
      <c r="AB2407" s="10">
        <v>0</v>
      </c>
      <c r="AC2407" s="10">
        <v>0</v>
      </c>
      <c r="AD2407" s="10">
        <v>0</v>
      </c>
      <c r="AE2407" s="10">
        <v>0</v>
      </c>
      <c r="AH2407" s="10">
        <v>1</v>
      </c>
      <c r="AJ2407" s="10" t="s">
        <v>33</v>
      </c>
      <c r="AK2407" s="10">
        <v>0.89442719099991586</v>
      </c>
      <c r="AL2407" s="10">
        <v>0</v>
      </c>
      <c r="AM2407" s="10">
        <v>0</v>
      </c>
      <c r="AN2407" s="10">
        <v>0</v>
      </c>
      <c r="AO2407" s="10">
        <v>0</v>
      </c>
      <c r="AQ2407" s="10">
        <v>0.74645892469617148</v>
      </c>
      <c r="AR2407" s="10">
        <v>3.7129094906251483</v>
      </c>
      <c r="AS2407" s="10">
        <v>4.795274931434597</v>
      </c>
      <c r="AT2407" s="10">
        <v>17.541784730360028</v>
      </c>
      <c r="AU2407" s="10">
        <v>0.11127085397057418</v>
      </c>
      <c r="AV2407" s="10">
        <v>41.822176391051194</v>
      </c>
      <c r="AW2407" s="10">
        <v>59.475231975381796</v>
      </c>
      <c r="AX2407" s="10" t="s">
        <v>33</v>
      </c>
      <c r="AY2407" s="10" t="s">
        <v>33</v>
      </c>
      <c r="AZ2407" s="10" t="s">
        <v>33</v>
      </c>
      <c r="BA2407" s="10" t="s">
        <v>33</v>
      </c>
      <c r="BB2407" s="10">
        <v>2405</v>
      </c>
      <c r="BC2407" s="10">
        <v>2708</v>
      </c>
      <c r="BE2407" s="10" t="s">
        <v>489</v>
      </c>
      <c r="BF2407" s="10" t="s">
        <v>3445</v>
      </c>
      <c r="BG2407" s="10">
        <v>2.9419168155663235E-2</v>
      </c>
      <c r="BH2407" s="13">
        <v>77.135110946178401</v>
      </c>
      <c r="BI2407" s="10">
        <v>387</v>
      </c>
      <c r="BJ2407" s="10" t="s">
        <v>33</v>
      </c>
      <c r="BL2407" s="10" t="s">
        <v>33</v>
      </c>
      <c r="BM2407" s="10" t="s">
        <v>33</v>
      </c>
      <c r="BP2407" s="10" t="s">
        <v>33</v>
      </c>
      <c r="BQ2407" s="10" t="s">
        <v>33</v>
      </c>
      <c r="BR2407" s="10" t="s">
        <v>33</v>
      </c>
      <c r="BS2407" s="11" t="s">
        <v>33</v>
      </c>
      <c r="BT2407" s="11" t="s">
        <v>33</v>
      </c>
      <c r="BU2407" s="10">
        <v>2407</v>
      </c>
    </row>
    <row r="2408" spans="1:73" s="10" customFormat="1" x14ac:dyDescent="0.45">
      <c r="A2408" s="10" t="s">
        <v>33</v>
      </c>
      <c r="D2408" s="10" t="s">
        <v>33</v>
      </c>
      <c r="E2408" s="10">
        <v>2405</v>
      </c>
      <c r="F2408" s="10">
        <v>2044</v>
      </c>
      <c r="H2408" s="10">
        <v>545</v>
      </c>
      <c r="J2408" s="10" t="s">
        <v>33</v>
      </c>
      <c r="K2408" s="10" t="s">
        <v>42</v>
      </c>
      <c r="L2408" s="10" t="s">
        <v>33</v>
      </c>
      <c r="M2408" s="10">
        <v>1.7320508075688772</v>
      </c>
      <c r="N2408" s="10">
        <v>1.7320508075688772</v>
      </c>
      <c r="T2408" s="10">
        <v>0</v>
      </c>
      <c r="W2408" s="10">
        <v>0</v>
      </c>
      <c r="X2408" s="10">
        <v>0</v>
      </c>
      <c r="Y2408" s="10">
        <v>0</v>
      </c>
      <c r="AB2408" s="10">
        <v>0</v>
      </c>
      <c r="AC2408" s="10">
        <v>0</v>
      </c>
      <c r="AD2408" s="10">
        <v>0</v>
      </c>
      <c r="AE2408" s="10">
        <v>0</v>
      </c>
      <c r="AH2408" s="10">
        <v>1</v>
      </c>
      <c r="AJ2408" s="10" t="s">
        <v>33</v>
      </c>
      <c r="AK2408" s="10">
        <v>1.7320508075688772</v>
      </c>
      <c r="AL2408" s="10">
        <v>0</v>
      </c>
      <c r="AM2408" s="10">
        <v>0</v>
      </c>
      <c r="AN2408" s="10">
        <v>0</v>
      </c>
      <c r="AO2408" s="10">
        <v>0</v>
      </c>
      <c r="AQ2408" s="10">
        <v>0</v>
      </c>
      <c r="AR2408" s="10">
        <v>0</v>
      </c>
      <c r="AS2408" s="10">
        <v>0</v>
      </c>
      <c r="AT2408" s="10">
        <v>0</v>
      </c>
      <c r="AU2408" s="10">
        <v>0</v>
      </c>
      <c r="AV2408" s="10">
        <v>1.7320508075688772</v>
      </c>
      <c r="AW2408" s="10">
        <v>1.7320508075688772</v>
      </c>
      <c r="AX2408" s="10" t="s">
        <v>33</v>
      </c>
      <c r="AY2408" s="10" t="s">
        <v>33</v>
      </c>
      <c r="AZ2408" s="10" t="s">
        <v>33</v>
      </c>
      <c r="BA2408" s="10" t="s">
        <v>33</v>
      </c>
      <c r="BB2408" s="10">
        <v>2405</v>
      </c>
      <c r="BC2408" s="10">
        <v>2044</v>
      </c>
      <c r="BE2408" s="10" t="s">
        <v>489</v>
      </c>
      <c r="BF2408" s="10" t="s">
        <v>3446</v>
      </c>
      <c r="BG2408" s="10">
        <v>0</v>
      </c>
      <c r="BH2408" s="13">
        <v>8.923164119292581</v>
      </c>
      <c r="BI2408" s="10">
        <v>388</v>
      </c>
      <c r="BJ2408" s="10" t="s">
        <v>33</v>
      </c>
      <c r="BL2408" s="10" t="s">
        <v>33</v>
      </c>
      <c r="BM2408" s="10" t="s">
        <v>33</v>
      </c>
      <c r="BP2408" s="10" t="s">
        <v>33</v>
      </c>
      <c r="BQ2408" s="10" t="s">
        <v>33</v>
      </c>
      <c r="BR2408" s="10" t="s">
        <v>33</v>
      </c>
      <c r="BS2408" s="11" t="s">
        <v>33</v>
      </c>
      <c r="BT2408" s="11" t="s">
        <v>33</v>
      </c>
      <c r="BU2408" s="10">
        <v>2408</v>
      </c>
    </row>
    <row r="2409" spans="1:73" s="10" customFormat="1" x14ac:dyDescent="0.45">
      <c r="A2409" s="10" t="s">
        <v>33</v>
      </c>
      <c r="D2409" s="10" t="s">
        <v>33</v>
      </c>
      <c r="E2409" s="10">
        <v>2405</v>
      </c>
      <c r="F2409" s="10">
        <v>2055</v>
      </c>
      <c r="H2409" s="10">
        <v>549</v>
      </c>
      <c r="J2409" s="10" t="s">
        <v>33</v>
      </c>
      <c r="K2409" s="10" t="s">
        <v>711</v>
      </c>
      <c r="L2409" s="10" t="s">
        <v>33</v>
      </c>
      <c r="M2409" s="10">
        <v>0.41412558481697315</v>
      </c>
      <c r="N2409" s="10">
        <v>0.41412558481697315</v>
      </c>
      <c r="T2409" s="10">
        <v>0</v>
      </c>
      <c r="W2409" s="10">
        <v>0</v>
      </c>
      <c r="X2409" s="10">
        <v>0</v>
      </c>
      <c r="Y2409" s="10">
        <v>0</v>
      </c>
      <c r="AB2409" s="10">
        <v>0</v>
      </c>
      <c r="AC2409" s="10">
        <v>0</v>
      </c>
      <c r="AD2409" s="10">
        <v>0</v>
      </c>
      <c r="AE2409" s="10">
        <v>0</v>
      </c>
      <c r="AH2409" s="10">
        <v>1</v>
      </c>
      <c r="AJ2409" s="10" t="s">
        <v>33</v>
      </c>
      <c r="AK2409" s="10">
        <v>0.41412558481697315</v>
      </c>
      <c r="AL2409" s="10">
        <v>0</v>
      </c>
      <c r="AM2409" s="10">
        <v>0</v>
      </c>
      <c r="AN2409" s="10">
        <v>0</v>
      </c>
      <c r="AO2409" s="10">
        <v>0</v>
      </c>
      <c r="AQ2409" s="10">
        <v>0</v>
      </c>
      <c r="AR2409" s="10">
        <v>0</v>
      </c>
      <c r="AS2409" s="10">
        <v>0</v>
      </c>
      <c r="AT2409" s="10">
        <v>0</v>
      </c>
      <c r="AU2409" s="10">
        <v>0</v>
      </c>
      <c r="AV2409" s="10">
        <v>0.41412558481697315</v>
      </c>
      <c r="AW2409" s="10">
        <v>0.41412558481697315</v>
      </c>
      <c r="AX2409" s="10" t="s">
        <v>33</v>
      </c>
      <c r="AY2409" s="10" t="s">
        <v>33</v>
      </c>
      <c r="AZ2409" s="10" t="s">
        <v>33</v>
      </c>
      <c r="BA2409" s="10" t="s">
        <v>33</v>
      </c>
      <c r="BB2409" s="10">
        <v>2405</v>
      </c>
      <c r="BC2409" s="10">
        <v>2055</v>
      </c>
      <c r="BE2409" s="10" t="s">
        <v>489</v>
      </c>
      <c r="BF2409" s="10" t="s">
        <v>3447</v>
      </c>
      <c r="BG2409" s="10">
        <v>0</v>
      </c>
      <c r="BH2409" s="13">
        <v>2.1334885461625941</v>
      </c>
      <c r="BI2409" s="10">
        <v>389</v>
      </c>
      <c r="BJ2409" s="10" t="s">
        <v>33</v>
      </c>
      <c r="BL2409" s="10" t="s">
        <v>33</v>
      </c>
      <c r="BM2409" s="10" t="s">
        <v>33</v>
      </c>
      <c r="BP2409" s="10" t="s">
        <v>33</v>
      </c>
      <c r="BQ2409" s="10" t="s">
        <v>33</v>
      </c>
      <c r="BR2409" s="10" t="s">
        <v>33</v>
      </c>
      <c r="BS2409" s="11" t="s">
        <v>33</v>
      </c>
      <c r="BT2409" s="11" t="s">
        <v>33</v>
      </c>
      <c r="BU2409" s="10">
        <v>2409</v>
      </c>
    </row>
    <row r="2410" spans="1:73" s="10" customFormat="1" x14ac:dyDescent="0.45">
      <c r="A2410" s="10" t="s">
        <v>33</v>
      </c>
      <c r="D2410" s="10" t="s">
        <v>33</v>
      </c>
      <c r="E2410" s="10">
        <v>2405</v>
      </c>
      <c r="F2410" s="10">
        <v>2189</v>
      </c>
      <c r="H2410" s="10">
        <v>574</v>
      </c>
      <c r="J2410" s="10" t="s">
        <v>33</v>
      </c>
      <c r="K2410" s="10" t="s">
        <v>134</v>
      </c>
      <c r="L2410" s="10" t="s">
        <v>33</v>
      </c>
      <c r="M2410" s="10">
        <v>7.0710678118654766E-2</v>
      </c>
      <c r="N2410" s="10">
        <v>7.0710678118654766E-2</v>
      </c>
      <c r="T2410" s="10">
        <v>0</v>
      </c>
      <c r="W2410" s="10">
        <v>0</v>
      </c>
      <c r="X2410" s="10">
        <v>0</v>
      </c>
      <c r="Y2410" s="10">
        <v>0</v>
      </c>
      <c r="AB2410" s="10">
        <v>0</v>
      </c>
      <c r="AC2410" s="10">
        <v>0</v>
      </c>
      <c r="AD2410" s="10">
        <v>0</v>
      </c>
      <c r="AE2410" s="10">
        <v>0</v>
      </c>
      <c r="AH2410" s="10">
        <v>1</v>
      </c>
      <c r="AJ2410" s="10" t="s">
        <v>33</v>
      </c>
      <c r="AK2410" s="10">
        <v>7.0710678118654766E-2</v>
      </c>
      <c r="AL2410" s="10">
        <v>0</v>
      </c>
      <c r="AM2410" s="10">
        <v>0</v>
      </c>
      <c r="AN2410" s="10">
        <v>0</v>
      </c>
      <c r="AO2410" s="10">
        <v>0</v>
      </c>
      <c r="AQ2410" s="10">
        <v>2.9378909488969311E-2</v>
      </c>
      <c r="AR2410" s="10">
        <v>6.0363855722943623E-2</v>
      </c>
      <c r="AS2410" s="10">
        <v>0.10296327448194911</v>
      </c>
      <c r="AT2410" s="10">
        <v>0.69040437299077884</v>
      </c>
      <c r="AU2410" s="10">
        <v>1.1747982234400592E-2</v>
      </c>
      <c r="AV2410" s="10">
        <v>0.59186163653151125</v>
      </c>
      <c r="AW2410" s="10">
        <v>1.2940139917566906</v>
      </c>
      <c r="AX2410" s="10" t="s">
        <v>33</v>
      </c>
      <c r="AY2410" s="10" t="s">
        <v>33</v>
      </c>
      <c r="AZ2410" s="10" t="s">
        <v>33</v>
      </c>
      <c r="BA2410" s="10" t="s">
        <v>33</v>
      </c>
      <c r="BB2410" s="10">
        <v>2405</v>
      </c>
      <c r="BC2410" s="10">
        <v>2189</v>
      </c>
      <c r="BE2410" s="10" t="s">
        <v>489</v>
      </c>
      <c r="BF2410" s="10" t="s">
        <v>3448</v>
      </c>
      <c r="BG2410" s="10">
        <v>6.3168304824098159E-4</v>
      </c>
      <c r="BH2410" s="13">
        <v>1.7028018142504744</v>
      </c>
      <c r="BI2410" s="10">
        <v>390</v>
      </c>
      <c r="BJ2410" s="10" t="s">
        <v>33</v>
      </c>
      <c r="BL2410" s="10" t="s">
        <v>33</v>
      </c>
      <c r="BM2410" s="10" t="s">
        <v>33</v>
      </c>
      <c r="BP2410" s="10" t="s">
        <v>33</v>
      </c>
      <c r="BQ2410" s="10" t="s">
        <v>33</v>
      </c>
      <c r="BR2410" s="10" t="s">
        <v>33</v>
      </c>
      <c r="BS2410" s="11" t="s">
        <v>33</v>
      </c>
      <c r="BT2410" s="11" t="s">
        <v>33</v>
      </c>
      <c r="BU2410" s="10">
        <v>2410</v>
      </c>
    </row>
    <row r="2411" spans="1:73" s="10" customFormat="1" x14ac:dyDescent="0.45">
      <c r="A2411" s="10">
        <v>617</v>
      </c>
      <c r="D2411" s="10">
        <v>2418</v>
      </c>
      <c r="E2411" s="10" t="s">
        <v>33</v>
      </c>
      <c r="F2411" s="10">
        <v>2239</v>
      </c>
      <c r="H2411" s="10" t="s">
        <v>33</v>
      </c>
      <c r="J2411" s="10" t="s">
        <v>344</v>
      </c>
      <c r="K2411" s="10">
        <v>0</v>
      </c>
      <c r="L2411" s="10">
        <v>1</v>
      </c>
      <c r="M2411" s="10" t="s">
        <v>33</v>
      </c>
      <c r="N2411" s="10">
        <v>1</v>
      </c>
      <c r="T2411" s="10">
        <v>0.9797958971132712</v>
      </c>
      <c r="W2411" s="10">
        <v>1.0650704202070398</v>
      </c>
      <c r="X2411" s="10" t="s">
        <v>35</v>
      </c>
      <c r="Y2411" s="10">
        <v>0.3872983346207417</v>
      </c>
      <c r="AB2411" s="10">
        <v>0.62355031873939415</v>
      </c>
      <c r="AC2411" s="10">
        <v>0</v>
      </c>
      <c r="AD2411" s="10">
        <v>0</v>
      </c>
      <c r="AE2411" s="10">
        <v>0</v>
      </c>
      <c r="AH2411" s="10">
        <v>1</v>
      </c>
      <c r="AJ2411" s="10">
        <v>1</v>
      </c>
      <c r="AK2411" s="10">
        <v>1</v>
      </c>
      <c r="AL2411" s="10">
        <v>0.9797958971132712</v>
      </c>
      <c r="AM2411" s="10">
        <v>1.0650704202070398</v>
      </c>
      <c r="AN2411" s="10">
        <v>0</v>
      </c>
      <c r="AO2411" s="10">
        <v>0</v>
      </c>
      <c r="AQ2411" s="10">
        <v>5.3308061631561596</v>
      </c>
      <c r="AR2411" s="10">
        <v>9.4674405909089465</v>
      </c>
      <c r="AS2411" s="10">
        <v>17.197109527485377</v>
      </c>
      <c r="AT2411" s="10">
        <v>125.27394483416975</v>
      </c>
      <c r="AU2411" s="10">
        <v>9.7559196525145087</v>
      </c>
      <c r="AV2411" s="10">
        <v>269.88857212838235</v>
      </c>
      <c r="AW2411" s="10">
        <v>404.91843661506664</v>
      </c>
      <c r="AX2411" s="10">
        <v>0.11798139665654141</v>
      </c>
      <c r="AY2411" s="10">
        <v>9.5251993682061951</v>
      </c>
      <c r="AZ2411" s="10" t="s">
        <v>33</v>
      </c>
      <c r="BA2411" s="10">
        <v>2418</v>
      </c>
      <c r="BB2411" s="10" t="s">
        <v>33</v>
      </c>
      <c r="BC2411" s="10">
        <v>2239</v>
      </c>
      <c r="BE2411" s="10" t="s">
        <v>33</v>
      </c>
      <c r="BF2411" s="10" t="s">
        <v>33</v>
      </c>
      <c r="BG2411" s="10" t="s">
        <v>33</v>
      </c>
      <c r="BH2411" s="13" t="s">
        <v>33</v>
      </c>
      <c r="BI2411" s="10" t="s">
        <v>33</v>
      </c>
      <c r="BJ2411" s="10" t="s">
        <v>33</v>
      </c>
      <c r="BL2411" s="10" t="s">
        <v>33</v>
      </c>
      <c r="BM2411" s="10" t="s">
        <v>33</v>
      </c>
      <c r="BP2411" s="10" t="s">
        <v>33</v>
      </c>
      <c r="BQ2411" s="10">
        <v>0</v>
      </c>
      <c r="BR2411" s="10" t="s">
        <v>344</v>
      </c>
      <c r="BS2411" s="11">
        <v>17.197109527485377</v>
      </c>
      <c r="BT2411" s="11">
        <v>404.91843661506664</v>
      </c>
      <c r="BU2411" s="10">
        <v>2411</v>
      </c>
    </row>
    <row r="2412" spans="1:73" s="10" customFormat="1" x14ac:dyDescent="0.45">
      <c r="A2412" s="10" t="s">
        <v>33</v>
      </c>
      <c r="D2412" s="10" t="s">
        <v>33</v>
      </c>
      <c r="E2412" s="10">
        <v>2411</v>
      </c>
      <c r="F2412" s="10">
        <v>2714</v>
      </c>
      <c r="H2412" s="10">
        <v>670</v>
      </c>
      <c r="J2412" s="10" t="s">
        <v>33</v>
      </c>
      <c r="K2412" s="10" t="s">
        <v>127</v>
      </c>
      <c r="L2412" s="10" t="s">
        <v>33</v>
      </c>
      <c r="M2412" s="10">
        <v>2.9580398915498081</v>
      </c>
      <c r="N2412" s="10">
        <v>2.9580398915498081</v>
      </c>
      <c r="T2412" s="10">
        <v>0</v>
      </c>
      <c r="W2412" s="10">
        <v>0</v>
      </c>
      <c r="X2412" s="10">
        <v>0</v>
      </c>
      <c r="Y2412" s="10">
        <v>0</v>
      </c>
      <c r="AB2412" s="10">
        <v>0</v>
      </c>
      <c r="AC2412" s="10">
        <v>0</v>
      </c>
      <c r="AD2412" s="10">
        <v>0</v>
      </c>
      <c r="AE2412" s="10">
        <v>0</v>
      </c>
      <c r="AH2412" s="10">
        <v>1</v>
      </c>
      <c r="AJ2412" s="10" t="s">
        <v>33</v>
      </c>
      <c r="AK2412" s="10">
        <v>2.9580398915498081</v>
      </c>
      <c r="AL2412" s="10">
        <v>0</v>
      </c>
      <c r="AM2412" s="10">
        <v>0</v>
      </c>
      <c r="AN2412" s="10">
        <v>0</v>
      </c>
      <c r="AO2412" s="10">
        <v>0</v>
      </c>
      <c r="AQ2412" s="10">
        <v>0.52529682149004442</v>
      </c>
      <c r="AR2412" s="10">
        <v>1.5955893810191233</v>
      </c>
      <c r="AS2412" s="10">
        <v>2.3572697721796878</v>
      </c>
      <c r="AT2412" s="10">
        <v>12.344475305016044</v>
      </c>
      <c r="AU2412" s="10">
        <v>5.9279362424437414</v>
      </c>
      <c r="AV2412" s="10">
        <v>50.773190431818769</v>
      </c>
      <c r="AW2412" s="10">
        <v>69.045601979278558</v>
      </c>
      <c r="AX2412" s="10" t="s">
        <v>33</v>
      </c>
      <c r="AY2412" s="10" t="s">
        <v>33</v>
      </c>
      <c r="AZ2412" s="10" t="s">
        <v>33</v>
      </c>
      <c r="BA2412" s="10" t="s">
        <v>33</v>
      </c>
      <c r="BB2412" s="10">
        <v>2411</v>
      </c>
      <c r="BC2412" s="10">
        <v>2714</v>
      </c>
      <c r="BE2412" s="10" t="s">
        <v>344</v>
      </c>
      <c r="BF2412" s="10" t="s">
        <v>3449</v>
      </c>
      <c r="BG2412" s="10">
        <v>0.27811398001800675</v>
      </c>
      <c r="BH2412" s="13">
        <v>83.472352541118781</v>
      </c>
      <c r="BI2412" s="10">
        <v>392</v>
      </c>
      <c r="BJ2412" s="10" t="s">
        <v>33</v>
      </c>
      <c r="BL2412" s="10" t="s">
        <v>33</v>
      </c>
      <c r="BM2412" s="10" t="s">
        <v>33</v>
      </c>
      <c r="BP2412" s="10" t="s">
        <v>33</v>
      </c>
      <c r="BQ2412" s="10" t="s">
        <v>33</v>
      </c>
      <c r="BR2412" s="10" t="s">
        <v>33</v>
      </c>
      <c r="BS2412" s="11" t="s">
        <v>33</v>
      </c>
      <c r="BT2412" s="11" t="s">
        <v>33</v>
      </c>
      <c r="BU2412" s="10">
        <v>2412</v>
      </c>
    </row>
    <row r="2413" spans="1:73" s="10" customFormat="1" x14ac:dyDescent="0.45">
      <c r="A2413" s="10" t="s">
        <v>33</v>
      </c>
      <c r="D2413" s="10" t="s">
        <v>33</v>
      </c>
      <c r="E2413" s="10">
        <v>2411</v>
      </c>
      <c r="F2413" s="10">
        <v>2214</v>
      </c>
      <c r="H2413" s="10">
        <v>578</v>
      </c>
      <c r="J2413" s="10" t="s">
        <v>33</v>
      </c>
      <c r="K2413" s="10" t="s">
        <v>59</v>
      </c>
      <c r="L2413" s="10" t="s">
        <v>33</v>
      </c>
      <c r="M2413" s="10">
        <v>0.17320508075688773</v>
      </c>
      <c r="N2413" s="10">
        <v>0.17320508075688773</v>
      </c>
      <c r="T2413" s="10">
        <v>0</v>
      </c>
      <c r="W2413" s="10">
        <v>0</v>
      </c>
      <c r="X2413" s="10">
        <v>0</v>
      </c>
      <c r="Y2413" s="10">
        <v>0</v>
      </c>
      <c r="AB2413" s="10">
        <v>0</v>
      </c>
      <c r="AC2413" s="10">
        <v>0</v>
      </c>
      <c r="AD2413" s="10">
        <v>0</v>
      </c>
      <c r="AE2413" s="10">
        <v>0</v>
      </c>
      <c r="AH2413" s="10">
        <v>1</v>
      </c>
      <c r="AJ2413" s="10" t="s">
        <v>33</v>
      </c>
      <c r="AK2413" s="10">
        <v>0.17320508075688773</v>
      </c>
      <c r="AL2413" s="10">
        <v>0</v>
      </c>
      <c r="AM2413" s="10">
        <v>0</v>
      </c>
      <c r="AN2413" s="10">
        <v>0</v>
      </c>
      <c r="AO2413" s="10">
        <v>0</v>
      </c>
      <c r="AQ2413" s="10">
        <v>3.1227015062732821</v>
      </c>
      <c r="AR2413" s="10">
        <v>5.7467797432990153</v>
      </c>
      <c r="AS2413" s="10">
        <v>10.274696927395274</v>
      </c>
      <c r="AT2413" s="10">
        <v>73.383485397422135</v>
      </c>
      <c r="AU2413" s="10">
        <v>0.381949073598983</v>
      </c>
      <c r="AV2413" s="10">
        <v>106.40734946673012</v>
      </c>
      <c r="AW2413" s="10">
        <v>180.17278393775126</v>
      </c>
      <c r="AX2413" s="10" t="s">
        <v>33</v>
      </c>
      <c r="AY2413" s="10" t="s">
        <v>33</v>
      </c>
      <c r="AZ2413" s="10" t="s">
        <v>33</v>
      </c>
      <c r="BA2413" s="10" t="s">
        <v>33</v>
      </c>
      <c r="BB2413" s="10">
        <v>2411</v>
      </c>
      <c r="BC2413" s="10">
        <v>2214</v>
      </c>
      <c r="BE2413" s="10" t="s">
        <v>344</v>
      </c>
      <c r="BF2413" s="10" t="s">
        <v>3450</v>
      </c>
      <c r="BG2413" s="10">
        <v>1.2122230937167691</v>
      </c>
      <c r="BH2413" s="13">
        <v>100.66836696803657</v>
      </c>
      <c r="BI2413" s="10">
        <v>393</v>
      </c>
      <c r="BJ2413" s="10" t="s">
        <v>33</v>
      </c>
      <c r="BL2413" s="10" t="s">
        <v>33</v>
      </c>
      <c r="BM2413" s="10" t="s">
        <v>33</v>
      </c>
      <c r="BP2413" s="10" t="s">
        <v>33</v>
      </c>
      <c r="BQ2413" s="10" t="s">
        <v>33</v>
      </c>
      <c r="BR2413" s="10" t="s">
        <v>33</v>
      </c>
      <c r="BS2413" s="11" t="s">
        <v>33</v>
      </c>
      <c r="BT2413" s="11" t="s">
        <v>33</v>
      </c>
      <c r="BU2413" s="10">
        <v>2413</v>
      </c>
    </row>
    <row r="2414" spans="1:73" s="10" customFormat="1" x14ac:dyDescent="0.45">
      <c r="A2414" s="10" t="s">
        <v>33</v>
      </c>
      <c r="D2414" s="10" t="s">
        <v>33</v>
      </c>
      <c r="E2414" s="10">
        <v>2411</v>
      </c>
      <c r="F2414" s="10">
        <v>2044</v>
      </c>
      <c r="H2414" s="10">
        <v>545</v>
      </c>
      <c r="J2414" s="10" t="s">
        <v>33</v>
      </c>
      <c r="K2414" s="10" t="s">
        <v>42</v>
      </c>
      <c r="L2414" s="10" t="s">
        <v>33</v>
      </c>
      <c r="M2414" s="10">
        <v>1.7320508075688772</v>
      </c>
      <c r="N2414" s="10">
        <v>1.7320508075688772</v>
      </c>
      <c r="T2414" s="10">
        <v>0</v>
      </c>
      <c r="W2414" s="10">
        <v>0</v>
      </c>
      <c r="X2414" s="10">
        <v>0</v>
      </c>
      <c r="Y2414" s="10">
        <v>0</v>
      </c>
      <c r="AB2414" s="10">
        <v>0</v>
      </c>
      <c r="AC2414" s="10">
        <v>0</v>
      </c>
      <c r="AD2414" s="10">
        <v>0</v>
      </c>
      <c r="AE2414" s="10">
        <v>0</v>
      </c>
      <c r="AH2414" s="10">
        <v>1</v>
      </c>
      <c r="AJ2414" s="10" t="s">
        <v>33</v>
      </c>
      <c r="AK2414" s="10">
        <v>1.7320508075688772</v>
      </c>
      <c r="AL2414" s="10">
        <v>0</v>
      </c>
      <c r="AM2414" s="10">
        <v>0</v>
      </c>
      <c r="AN2414" s="10">
        <v>0</v>
      </c>
      <c r="AO2414" s="10">
        <v>0</v>
      </c>
      <c r="AQ2414" s="10">
        <v>0</v>
      </c>
      <c r="AR2414" s="10">
        <v>0</v>
      </c>
      <c r="AS2414" s="10">
        <v>0</v>
      </c>
      <c r="AT2414" s="10">
        <v>0</v>
      </c>
      <c r="AU2414" s="10">
        <v>0</v>
      </c>
      <c r="AV2414" s="10">
        <v>1.7320508075688772</v>
      </c>
      <c r="AW2414" s="10">
        <v>1.7320508075688772</v>
      </c>
      <c r="AX2414" s="10" t="s">
        <v>33</v>
      </c>
      <c r="AY2414" s="10" t="s">
        <v>33</v>
      </c>
      <c r="AZ2414" s="10" t="s">
        <v>33</v>
      </c>
      <c r="BA2414" s="10" t="s">
        <v>33</v>
      </c>
      <c r="BB2414" s="10">
        <v>2411</v>
      </c>
      <c r="BC2414" s="10">
        <v>2044</v>
      </c>
      <c r="BE2414" s="10" t="s">
        <v>344</v>
      </c>
      <c r="BF2414" s="10" t="s">
        <v>3451</v>
      </c>
      <c r="BG2414" s="10">
        <v>0</v>
      </c>
      <c r="BH2414" s="13">
        <v>6.3200822515114554</v>
      </c>
      <c r="BI2414" s="10">
        <v>394</v>
      </c>
      <c r="BJ2414" s="10" t="s">
        <v>33</v>
      </c>
      <c r="BL2414" s="10" t="s">
        <v>33</v>
      </c>
      <c r="BM2414" s="10" t="s">
        <v>33</v>
      </c>
      <c r="BP2414" s="10" t="s">
        <v>33</v>
      </c>
      <c r="BQ2414" s="10" t="s">
        <v>33</v>
      </c>
      <c r="BR2414" s="10" t="s">
        <v>33</v>
      </c>
      <c r="BS2414" s="11" t="s">
        <v>33</v>
      </c>
      <c r="BT2414" s="11" t="s">
        <v>33</v>
      </c>
      <c r="BU2414" s="10">
        <v>2414</v>
      </c>
    </row>
    <row r="2415" spans="1:73" s="10" customFormat="1" x14ac:dyDescent="0.45">
      <c r="A2415" s="10" t="s">
        <v>33</v>
      </c>
      <c r="D2415" s="10" t="s">
        <v>33</v>
      </c>
      <c r="E2415" s="10">
        <v>2411</v>
      </c>
      <c r="F2415" s="10">
        <v>2055</v>
      </c>
      <c r="H2415" s="10">
        <v>549</v>
      </c>
      <c r="J2415" s="10" t="s">
        <v>33</v>
      </c>
      <c r="K2415" s="10" t="s">
        <v>711</v>
      </c>
      <c r="L2415" s="10" t="s">
        <v>33</v>
      </c>
      <c r="M2415" s="10">
        <v>0.9797958971132712</v>
      </c>
      <c r="N2415" s="10">
        <v>0.9797958971132712</v>
      </c>
      <c r="T2415" s="10">
        <v>0</v>
      </c>
      <c r="W2415" s="10">
        <v>0</v>
      </c>
      <c r="X2415" s="10">
        <v>0</v>
      </c>
      <c r="Y2415" s="10">
        <v>0</v>
      </c>
      <c r="AB2415" s="10">
        <v>0</v>
      </c>
      <c r="AC2415" s="10">
        <v>0</v>
      </c>
      <c r="AD2415" s="10">
        <v>0</v>
      </c>
      <c r="AE2415" s="10">
        <v>0</v>
      </c>
      <c r="AH2415" s="10">
        <v>1</v>
      </c>
      <c r="AJ2415" s="10" t="s">
        <v>33</v>
      </c>
      <c r="AK2415" s="10">
        <v>0.9797958971132712</v>
      </c>
      <c r="AL2415" s="10">
        <v>0</v>
      </c>
      <c r="AM2415" s="10">
        <v>0</v>
      </c>
      <c r="AN2415" s="10">
        <v>0</v>
      </c>
      <c r="AO2415" s="10">
        <v>0</v>
      </c>
      <c r="AQ2415" s="10">
        <v>0</v>
      </c>
      <c r="AR2415" s="10">
        <v>0</v>
      </c>
      <c r="AS2415" s="10">
        <v>0</v>
      </c>
      <c r="AT2415" s="10">
        <v>0</v>
      </c>
      <c r="AU2415" s="10">
        <v>0</v>
      </c>
      <c r="AV2415" s="10">
        <v>0.9797958971132712</v>
      </c>
      <c r="AW2415" s="10">
        <v>0.9797958971132712</v>
      </c>
      <c r="AX2415" s="10" t="s">
        <v>33</v>
      </c>
      <c r="AY2415" s="10" t="s">
        <v>33</v>
      </c>
      <c r="AZ2415" s="10" t="s">
        <v>33</v>
      </c>
      <c r="BA2415" s="10" t="s">
        <v>33</v>
      </c>
      <c r="BB2415" s="10">
        <v>2411</v>
      </c>
      <c r="BC2415" s="10">
        <v>2055</v>
      </c>
      <c r="BE2415" s="10" t="s">
        <v>344</v>
      </c>
      <c r="BF2415" s="10" t="s">
        <v>3452</v>
      </c>
      <c r="BG2415" s="10">
        <v>0</v>
      </c>
      <c r="BH2415" s="13">
        <v>3.5751784141603946</v>
      </c>
      <c r="BI2415" s="10">
        <v>395</v>
      </c>
      <c r="BJ2415" s="10" t="s">
        <v>33</v>
      </c>
      <c r="BL2415" s="10" t="s">
        <v>33</v>
      </c>
      <c r="BM2415" s="10" t="s">
        <v>33</v>
      </c>
      <c r="BP2415" s="10" t="s">
        <v>33</v>
      </c>
      <c r="BQ2415" s="10" t="s">
        <v>33</v>
      </c>
      <c r="BR2415" s="10" t="s">
        <v>33</v>
      </c>
      <c r="BS2415" s="11" t="s">
        <v>33</v>
      </c>
      <c r="BT2415" s="11" t="s">
        <v>33</v>
      </c>
      <c r="BU2415" s="10">
        <v>2415</v>
      </c>
    </row>
    <row r="2416" spans="1:73" s="10" customFormat="1" x14ac:dyDescent="0.45">
      <c r="A2416" s="10" t="s">
        <v>33</v>
      </c>
      <c r="D2416" s="10" t="s">
        <v>33</v>
      </c>
      <c r="E2416" s="10">
        <v>2411</v>
      </c>
      <c r="F2416" s="10">
        <v>2715</v>
      </c>
      <c r="H2416" s="10">
        <v>671</v>
      </c>
      <c r="J2416" s="10" t="s">
        <v>33</v>
      </c>
      <c r="K2416" s="10" t="s">
        <v>713</v>
      </c>
      <c r="L2416" s="10" t="s">
        <v>33</v>
      </c>
      <c r="M2416" s="10">
        <v>1.2247448713915889</v>
      </c>
      <c r="N2416" s="10">
        <v>1.2247448713915889</v>
      </c>
      <c r="T2416" s="10">
        <v>0</v>
      </c>
      <c r="W2416" s="10">
        <v>0</v>
      </c>
      <c r="X2416" s="10">
        <v>0</v>
      </c>
      <c r="Y2416" s="10">
        <v>0</v>
      </c>
      <c r="AB2416" s="10">
        <v>0</v>
      </c>
      <c r="AC2416" s="10">
        <v>0</v>
      </c>
      <c r="AD2416" s="10">
        <v>0</v>
      </c>
      <c r="AE2416" s="10">
        <v>0</v>
      </c>
      <c r="AH2416" s="10">
        <v>1</v>
      </c>
      <c r="AJ2416" s="10" t="s">
        <v>33</v>
      </c>
      <c r="AK2416" s="10">
        <v>1.2247448713915889</v>
      </c>
      <c r="AL2416" s="10">
        <v>0</v>
      </c>
      <c r="AM2416" s="10">
        <v>0</v>
      </c>
      <c r="AN2416" s="10">
        <v>0</v>
      </c>
      <c r="AO2416" s="10">
        <v>0</v>
      </c>
      <c r="AQ2416" s="10">
        <v>0.26664427465481555</v>
      </c>
      <c r="AR2416" s="10">
        <v>0.72898993500526443</v>
      </c>
      <c r="AS2416" s="10">
        <v>1.115624133254747</v>
      </c>
      <c r="AT2416" s="10">
        <v>6.2661404543881654</v>
      </c>
      <c r="AU2416" s="10">
        <v>2.745961047811313</v>
      </c>
      <c r="AV2416" s="10">
        <v>103.43030115455744</v>
      </c>
      <c r="AW2416" s="10">
        <v>112.44240265675691</v>
      </c>
      <c r="AX2416" s="10" t="s">
        <v>33</v>
      </c>
      <c r="AY2416" s="10" t="s">
        <v>33</v>
      </c>
      <c r="AZ2416" s="10" t="s">
        <v>33</v>
      </c>
      <c r="BA2416" s="10" t="s">
        <v>33</v>
      </c>
      <c r="BB2416" s="10">
        <v>2411</v>
      </c>
      <c r="BC2416" s="10">
        <v>2715</v>
      </c>
      <c r="BE2416" s="10" t="s">
        <v>344</v>
      </c>
      <c r="BF2416" s="10" t="s">
        <v>3453</v>
      </c>
      <c r="BG2416" s="10">
        <v>0.1316228933851385</v>
      </c>
      <c r="BH2416" s="13">
        <v>97.507105384331695</v>
      </c>
      <c r="BI2416" s="10">
        <v>396</v>
      </c>
      <c r="BJ2416" s="10" t="s">
        <v>33</v>
      </c>
      <c r="BL2416" s="10" t="s">
        <v>33</v>
      </c>
      <c r="BM2416" s="10" t="s">
        <v>33</v>
      </c>
      <c r="BP2416" s="10" t="s">
        <v>33</v>
      </c>
      <c r="BQ2416" s="10" t="s">
        <v>33</v>
      </c>
      <c r="BR2416" s="10" t="s">
        <v>33</v>
      </c>
      <c r="BS2416" s="11" t="s">
        <v>33</v>
      </c>
      <c r="BT2416" s="11" t="s">
        <v>33</v>
      </c>
      <c r="BU2416" s="10">
        <v>2416</v>
      </c>
    </row>
    <row r="2417" spans="1:73" s="10" customFormat="1" x14ac:dyDescent="0.45">
      <c r="A2417" s="10" t="s">
        <v>33</v>
      </c>
      <c r="D2417" s="10" t="s">
        <v>33</v>
      </c>
      <c r="E2417" s="10">
        <v>2411</v>
      </c>
      <c r="F2417" s="10">
        <v>2704</v>
      </c>
      <c r="H2417" s="10">
        <v>668</v>
      </c>
      <c r="J2417" s="10" t="s">
        <v>33</v>
      </c>
      <c r="K2417" s="10" t="s">
        <v>121</v>
      </c>
      <c r="L2417" s="10" t="s">
        <v>33</v>
      </c>
      <c r="M2417" s="10">
        <v>0.14142135623730953</v>
      </c>
      <c r="N2417" s="10">
        <v>0.14142135623730953</v>
      </c>
      <c r="T2417" s="10">
        <v>0</v>
      </c>
      <c r="W2417" s="10">
        <v>0</v>
      </c>
      <c r="X2417" s="10">
        <v>0</v>
      </c>
      <c r="Y2417" s="10">
        <v>0</v>
      </c>
      <c r="AB2417" s="10">
        <v>0</v>
      </c>
      <c r="AC2417" s="10">
        <v>0</v>
      </c>
      <c r="AD2417" s="10">
        <v>0</v>
      </c>
      <c r="AE2417" s="10">
        <v>0</v>
      </c>
      <c r="AH2417" s="10">
        <v>1</v>
      </c>
      <c r="AJ2417" s="10" t="s">
        <v>33</v>
      </c>
      <c r="AK2417" s="10">
        <v>0.14142135623730953</v>
      </c>
      <c r="AL2417" s="10">
        <v>0</v>
      </c>
      <c r="AM2417" s="10">
        <v>0</v>
      </c>
      <c r="AN2417" s="10">
        <v>0</v>
      </c>
      <c r="AO2417" s="10">
        <v>0</v>
      </c>
      <c r="AQ2417" s="10">
        <v>0.43636766362474649</v>
      </c>
      <c r="AR2417" s="10">
        <v>0.3310111113785052</v>
      </c>
      <c r="AS2417" s="10">
        <v>0.96374422363438761</v>
      </c>
      <c r="AT2417" s="10">
        <v>10.254640095181543</v>
      </c>
      <c r="AU2417" s="10">
        <v>7.6522969921076697E-2</v>
      </c>
      <c r="AV2417" s="10">
        <v>6.5658843705939125</v>
      </c>
      <c r="AW2417" s="10">
        <v>16.897047435696532</v>
      </c>
      <c r="AX2417" s="10" t="s">
        <v>33</v>
      </c>
      <c r="AY2417" s="10" t="s">
        <v>33</v>
      </c>
      <c r="AZ2417" s="10" t="s">
        <v>33</v>
      </c>
      <c r="BA2417" s="10" t="s">
        <v>33</v>
      </c>
      <c r="BB2417" s="10">
        <v>2411</v>
      </c>
      <c r="BC2417" s="10">
        <v>2704</v>
      </c>
      <c r="BE2417" s="10" t="s">
        <v>344</v>
      </c>
      <c r="BF2417" s="10" t="s">
        <v>3454</v>
      </c>
      <c r="BG2417" s="10">
        <v>0.11370388952405923</v>
      </c>
      <c r="BH2417" s="13">
        <v>6.0053670816999842</v>
      </c>
      <c r="BI2417" s="10">
        <v>397</v>
      </c>
      <c r="BJ2417" s="10" t="s">
        <v>33</v>
      </c>
      <c r="BL2417" s="10" t="s">
        <v>33</v>
      </c>
      <c r="BM2417" s="10" t="s">
        <v>33</v>
      </c>
      <c r="BP2417" s="10" t="s">
        <v>33</v>
      </c>
      <c r="BQ2417" s="10" t="s">
        <v>33</v>
      </c>
      <c r="BR2417" s="10" t="s">
        <v>33</v>
      </c>
      <c r="BS2417" s="11" t="s">
        <v>33</v>
      </c>
      <c r="BT2417" s="11" t="s">
        <v>33</v>
      </c>
      <c r="BU2417" s="10">
        <v>2417</v>
      </c>
    </row>
    <row r="2418" spans="1:73" s="10" customFormat="1" x14ac:dyDescent="0.45">
      <c r="A2418" s="10">
        <v>618</v>
      </c>
      <c r="D2418" s="10">
        <v>2425</v>
      </c>
      <c r="E2418" s="10" t="s">
        <v>33</v>
      </c>
      <c r="F2418" s="10">
        <v>2246</v>
      </c>
      <c r="H2418" s="10" t="s">
        <v>33</v>
      </c>
      <c r="J2418" s="10" t="s">
        <v>771</v>
      </c>
      <c r="K2418" s="10">
        <v>0</v>
      </c>
      <c r="L2418" s="10">
        <v>1</v>
      </c>
      <c r="M2418" s="10" t="s">
        <v>33</v>
      </c>
      <c r="N2418" s="10">
        <v>1</v>
      </c>
      <c r="T2418" s="10">
        <v>0.4898979485566356</v>
      </c>
      <c r="W2418" s="10">
        <v>0.3889087296526012</v>
      </c>
      <c r="X2418" s="10" t="s">
        <v>35</v>
      </c>
      <c r="Y2418" s="10">
        <v>0.14142135623730953</v>
      </c>
      <c r="AB2418" s="10">
        <v>0.22768838354206836</v>
      </c>
      <c r="AC2418" s="10">
        <v>0</v>
      </c>
      <c r="AD2418" s="10">
        <v>0</v>
      </c>
      <c r="AE2418" s="10">
        <v>0</v>
      </c>
      <c r="AH2418" s="10">
        <v>1</v>
      </c>
      <c r="AJ2418" s="10">
        <v>1</v>
      </c>
      <c r="AK2418" s="10">
        <v>1</v>
      </c>
      <c r="AL2418" s="10">
        <v>0.4898979485566356</v>
      </c>
      <c r="AM2418" s="10">
        <v>0.3889087296526012</v>
      </c>
      <c r="AN2418" s="10">
        <v>0</v>
      </c>
      <c r="AO2418" s="10">
        <v>0</v>
      </c>
      <c r="AQ2418" s="10">
        <v>19.410654286649194</v>
      </c>
      <c r="AR2418" s="10">
        <v>46.085701473230166</v>
      </c>
      <c r="AS2418" s="10">
        <v>74.231150188871496</v>
      </c>
      <c r="AT2418" s="10">
        <v>456.15037573625608</v>
      </c>
      <c r="AU2418" s="10">
        <v>3.765638404109481</v>
      </c>
      <c r="AV2418" s="10">
        <v>734.10420183072063</v>
      </c>
      <c r="AW2418" s="10">
        <v>1194.0202159710861</v>
      </c>
      <c r="AX2418" s="10">
        <v>0.17697209498481209</v>
      </c>
      <c r="AY2418" s="10">
        <v>28.617904266704166</v>
      </c>
      <c r="AZ2418" s="10" t="s">
        <v>33</v>
      </c>
      <c r="BA2418" s="10">
        <v>2425</v>
      </c>
      <c r="BB2418" s="10" t="s">
        <v>33</v>
      </c>
      <c r="BC2418" s="10">
        <v>2246</v>
      </c>
      <c r="BE2418" s="10" t="s">
        <v>33</v>
      </c>
      <c r="BF2418" s="10" t="s">
        <v>33</v>
      </c>
      <c r="BG2418" s="10" t="s">
        <v>33</v>
      </c>
      <c r="BH2418" s="13" t="s">
        <v>33</v>
      </c>
      <c r="BI2418" s="10" t="s">
        <v>33</v>
      </c>
      <c r="BJ2418" s="10" t="s">
        <v>33</v>
      </c>
      <c r="BL2418" s="10" t="s">
        <v>33</v>
      </c>
      <c r="BM2418" s="10" t="s">
        <v>33</v>
      </c>
      <c r="BP2418" s="10" t="s">
        <v>33</v>
      </c>
      <c r="BQ2418" s="10">
        <v>0</v>
      </c>
      <c r="BR2418" s="10" t="s">
        <v>770</v>
      </c>
      <c r="BS2418" s="11">
        <v>74.231150188871496</v>
      </c>
      <c r="BT2418" s="11">
        <v>1194.0202159710861</v>
      </c>
      <c r="BU2418" s="10">
        <v>2418</v>
      </c>
    </row>
    <row r="2419" spans="1:73" s="10" customFormat="1" x14ac:dyDescent="0.45">
      <c r="A2419" s="10" t="s">
        <v>33</v>
      </c>
      <c r="D2419" s="10" t="s">
        <v>33</v>
      </c>
      <c r="E2419" s="10">
        <v>2418</v>
      </c>
      <c r="F2419" s="10">
        <v>2721</v>
      </c>
      <c r="H2419" s="10">
        <v>672</v>
      </c>
      <c r="J2419" s="10" t="s">
        <v>33</v>
      </c>
      <c r="K2419" s="10" t="s">
        <v>514</v>
      </c>
      <c r="L2419" s="10" t="s">
        <v>33</v>
      </c>
      <c r="M2419" s="10">
        <v>0.44721359549995793</v>
      </c>
      <c r="N2419" s="10">
        <v>0.44721359549995793</v>
      </c>
      <c r="T2419" s="10">
        <v>0</v>
      </c>
      <c r="W2419" s="10">
        <v>0</v>
      </c>
      <c r="X2419" s="10">
        <v>0</v>
      </c>
      <c r="Y2419" s="10">
        <v>0</v>
      </c>
      <c r="AB2419" s="10">
        <v>0</v>
      </c>
      <c r="AC2419" s="10">
        <v>0</v>
      </c>
      <c r="AD2419" s="10">
        <v>0</v>
      </c>
      <c r="AE2419" s="10">
        <v>0</v>
      </c>
      <c r="AH2419" s="10">
        <v>1</v>
      </c>
      <c r="AJ2419" s="10" t="s">
        <v>33</v>
      </c>
      <c r="AK2419" s="10">
        <v>0.44721359549995793</v>
      </c>
      <c r="AL2419" s="10">
        <v>0</v>
      </c>
      <c r="AM2419" s="10">
        <v>0</v>
      </c>
      <c r="AN2419" s="10">
        <v>0</v>
      </c>
      <c r="AO2419" s="10">
        <v>0</v>
      </c>
      <c r="AQ2419" s="10">
        <v>0.28284271247461901</v>
      </c>
      <c r="AR2419" s="10">
        <v>5.5401040585006891</v>
      </c>
      <c r="AS2419" s="10">
        <v>5.9502259915888871</v>
      </c>
      <c r="AT2419" s="10">
        <v>6.6468037431535469</v>
      </c>
      <c r="AU2419" s="10">
        <v>8.8183331758331748E-2</v>
      </c>
      <c r="AV2419" s="10">
        <v>80.473981293473443</v>
      </c>
      <c r="AW2419" s="10">
        <v>87.208968368385328</v>
      </c>
      <c r="AX2419" s="10" t="s">
        <v>33</v>
      </c>
      <c r="AY2419" s="10" t="s">
        <v>33</v>
      </c>
      <c r="AZ2419" s="10" t="s">
        <v>33</v>
      </c>
      <c r="BA2419" s="10" t="s">
        <v>33</v>
      </c>
      <c r="BB2419" s="10">
        <v>2418</v>
      </c>
      <c r="BC2419" s="10">
        <v>2721</v>
      </c>
      <c r="BE2419" s="10" t="s">
        <v>770</v>
      </c>
      <c r="BF2419" s="10" t="s">
        <v>3455</v>
      </c>
      <c r="BG2419" s="10">
        <v>1.0530239593645663</v>
      </c>
      <c r="BH2419" s="13">
        <v>222.51937722057539</v>
      </c>
      <c r="BI2419" s="10">
        <v>399</v>
      </c>
      <c r="BJ2419" s="10" t="s">
        <v>33</v>
      </c>
      <c r="BL2419" s="10" t="s">
        <v>33</v>
      </c>
      <c r="BM2419" s="10" t="s">
        <v>33</v>
      </c>
      <c r="BP2419" s="10" t="s">
        <v>33</v>
      </c>
      <c r="BQ2419" s="10" t="s">
        <v>33</v>
      </c>
      <c r="BR2419" s="10" t="s">
        <v>33</v>
      </c>
      <c r="BS2419" s="11" t="s">
        <v>33</v>
      </c>
      <c r="BT2419" s="11" t="s">
        <v>33</v>
      </c>
      <c r="BU2419" s="10">
        <v>2419</v>
      </c>
    </row>
    <row r="2420" spans="1:73" s="10" customFormat="1" x14ac:dyDescent="0.45">
      <c r="A2420" s="10" t="s">
        <v>33</v>
      </c>
      <c r="D2420" s="10" t="s">
        <v>33</v>
      </c>
      <c r="E2420" s="10">
        <v>2418</v>
      </c>
      <c r="F2420" s="10">
        <v>2725</v>
      </c>
      <c r="H2420" s="10">
        <v>673</v>
      </c>
      <c r="J2420" s="10" t="s">
        <v>33</v>
      </c>
      <c r="K2420" s="10" t="s">
        <v>515</v>
      </c>
      <c r="L2420" s="10" t="s">
        <v>33</v>
      </c>
      <c r="M2420" s="10">
        <v>0.64807406984078597</v>
      </c>
      <c r="N2420" s="10">
        <v>0.64807406984078597</v>
      </c>
      <c r="T2420" s="10">
        <v>0</v>
      </c>
      <c r="W2420" s="10">
        <v>0</v>
      </c>
      <c r="X2420" s="10">
        <v>0</v>
      </c>
      <c r="Y2420" s="10">
        <v>0</v>
      </c>
      <c r="AB2420" s="10">
        <v>0</v>
      </c>
      <c r="AC2420" s="10">
        <v>0</v>
      </c>
      <c r="AD2420" s="10">
        <v>0</v>
      </c>
      <c r="AE2420" s="10">
        <v>0</v>
      </c>
      <c r="AH2420" s="10">
        <v>1</v>
      </c>
      <c r="AJ2420" s="10" t="s">
        <v>33</v>
      </c>
      <c r="AK2420" s="10">
        <v>0.64807406984078597</v>
      </c>
      <c r="AL2420" s="10">
        <v>0</v>
      </c>
      <c r="AM2420" s="10">
        <v>0</v>
      </c>
      <c r="AN2420" s="10">
        <v>0</v>
      </c>
      <c r="AO2420" s="10">
        <v>0</v>
      </c>
      <c r="AQ2420" s="10">
        <v>18.616909731920522</v>
      </c>
      <c r="AR2420" s="10">
        <v>40.092351166306159</v>
      </c>
      <c r="AS2420" s="10">
        <v>67.086870277590918</v>
      </c>
      <c r="AT2420" s="10">
        <v>437.49737870013229</v>
      </c>
      <c r="AU2420" s="10">
        <v>3.4320484944584653</v>
      </c>
      <c r="AV2420" s="10">
        <v>652.24728044151061</v>
      </c>
      <c r="AW2420" s="10">
        <v>1093.1767076361014</v>
      </c>
      <c r="AX2420" s="10" t="s">
        <v>33</v>
      </c>
      <c r="AY2420" s="10" t="s">
        <v>33</v>
      </c>
      <c r="AZ2420" s="10" t="s">
        <v>33</v>
      </c>
      <c r="BA2420" s="10" t="s">
        <v>33</v>
      </c>
      <c r="BB2420" s="10">
        <v>2418</v>
      </c>
      <c r="BC2420" s="10">
        <v>2725</v>
      </c>
      <c r="BE2420" s="10" t="s">
        <v>770</v>
      </c>
      <c r="BF2420" s="10" t="s">
        <v>515</v>
      </c>
      <c r="BG2420" s="10">
        <v>11.872503978999587</v>
      </c>
      <c r="BH2420" s="13">
        <v>620.08310822932867</v>
      </c>
      <c r="BI2420" s="10">
        <v>400</v>
      </c>
      <c r="BJ2420" s="10" t="s">
        <v>33</v>
      </c>
      <c r="BL2420" s="10" t="s">
        <v>33</v>
      </c>
      <c r="BM2420" s="10" t="s">
        <v>33</v>
      </c>
      <c r="BP2420" s="10" t="s">
        <v>33</v>
      </c>
      <c r="BQ2420" s="10" t="s">
        <v>33</v>
      </c>
      <c r="BR2420" s="10" t="s">
        <v>33</v>
      </c>
      <c r="BS2420" s="11" t="s">
        <v>33</v>
      </c>
      <c r="BT2420" s="11" t="s">
        <v>33</v>
      </c>
      <c r="BU2420" s="10">
        <v>2420</v>
      </c>
    </row>
    <row r="2421" spans="1:73" s="10" customFormat="1" x14ac:dyDescent="0.45">
      <c r="A2421" s="10" t="s">
        <v>33</v>
      </c>
      <c r="D2421" s="10" t="s">
        <v>33</v>
      </c>
      <c r="E2421" s="10">
        <v>2418</v>
      </c>
      <c r="F2421" s="10">
        <v>2044</v>
      </c>
      <c r="H2421" s="10">
        <v>545</v>
      </c>
      <c r="J2421" s="10" t="s">
        <v>33</v>
      </c>
      <c r="K2421" s="10" t="s">
        <v>42</v>
      </c>
      <c r="L2421" s="10" t="s">
        <v>33</v>
      </c>
      <c r="M2421" s="10">
        <v>0.2449489742783178</v>
      </c>
      <c r="N2421" s="10">
        <v>0.2449489742783178</v>
      </c>
      <c r="T2421" s="10">
        <v>0</v>
      </c>
      <c r="W2421" s="10">
        <v>0</v>
      </c>
      <c r="X2421" s="10">
        <v>0</v>
      </c>
      <c r="Y2421" s="10">
        <v>0</v>
      </c>
      <c r="AB2421" s="10">
        <v>0</v>
      </c>
      <c r="AC2421" s="10">
        <v>0</v>
      </c>
      <c r="AD2421" s="10">
        <v>0</v>
      </c>
      <c r="AE2421" s="10">
        <v>0</v>
      </c>
      <c r="AH2421" s="10">
        <v>1</v>
      </c>
      <c r="AJ2421" s="10" t="s">
        <v>33</v>
      </c>
      <c r="AK2421" s="10">
        <v>0.2449489742783178</v>
      </c>
      <c r="AL2421" s="10">
        <v>0</v>
      </c>
      <c r="AM2421" s="10">
        <v>0</v>
      </c>
      <c r="AN2421" s="10">
        <v>0</v>
      </c>
      <c r="AO2421" s="10">
        <v>0</v>
      </c>
      <c r="AQ2421" s="10">
        <v>0</v>
      </c>
      <c r="AR2421" s="10">
        <v>0</v>
      </c>
      <c r="AS2421" s="10">
        <v>0</v>
      </c>
      <c r="AT2421" s="10">
        <v>0</v>
      </c>
      <c r="AU2421" s="10">
        <v>0</v>
      </c>
      <c r="AV2421" s="10">
        <v>0.2449489742783178</v>
      </c>
      <c r="AW2421" s="10">
        <v>0.2449489742783178</v>
      </c>
      <c r="AX2421" s="10" t="s">
        <v>33</v>
      </c>
      <c r="AY2421" s="10" t="s">
        <v>33</v>
      </c>
      <c r="AZ2421" s="10" t="s">
        <v>33</v>
      </c>
      <c r="BA2421" s="10" t="s">
        <v>33</v>
      </c>
      <c r="BB2421" s="10">
        <v>2418</v>
      </c>
      <c r="BC2421" s="10">
        <v>2044</v>
      </c>
      <c r="BE2421" s="10" t="s">
        <v>770</v>
      </c>
      <c r="BF2421" s="10" t="s">
        <v>3456</v>
      </c>
      <c r="BG2421" s="10">
        <v>0</v>
      </c>
      <c r="BH2421" s="13">
        <v>0.8526897979420448</v>
      </c>
      <c r="BI2421" s="10">
        <v>401</v>
      </c>
      <c r="BJ2421" s="10" t="s">
        <v>33</v>
      </c>
      <c r="BL2421" s="10" t="s">
        <v>33</v>
      </c>
      <c r="BM2421" s="10" t="s">
        <v>33</v>
      </c>
      <c r="BP2421" s="10" t="s">
        <v>33</v>
      </c>
      <c r="BQ2421" s="10" t="s">
        <v>33</v>
      </c>
      <c r="BR2421" s="10" t="s">
        <v>33</v>
      </c>
      <c r="BS2421" s="11" t="s">
        <v>33</v>
      </c>
      <c r="BT2421" s="11" t="s">
        <v>33</v>
      </c>
      <c r="BU2421" s="10">
        <v>2421</v>
      </c>
    </row>
    <row r="2422" spans="1:73" s="10" customFormat="1" x14ac:dyDescent="0.45">
      <c r="A2422" s="10" t="s">
        <v>33</v>
      </c>
      <c r="D2422" s="10" t="s">
        <v>33</v>
      </c>
      <c r="E2422" s="10">
        <v>2418</v>
      </c>
      <c r="F2422" s="10">
        <v>2055</v>
      </c>
      <c r="H2422" s="10">
        <v>549</v>
      </c>
      <c r="J2422" s="10" t="s">
        <v>33</v>
      </c>
      <c r="K2422" s="10" t="s">
        <v>711</v>
      </c>
      <c r="L2422" s="10" t="s">
        <v>33</v>
      </c>
      <c r="M2422" s="10">
        <v>0.2886658968426995</v>
      </c>
      <c r="N2422" s="10">
        <v>0.2886658968426995</v>
      </c>
      <c r="T2422" s="10">
        <v>0</v>
      </c>
      <c r="W2422" s="10">
        <v>0</v>
      </c>
      <c r="X2422" s="10">
        <v>0</v>
      </c>
      <c r="Y2422" s="10">
        <v>0</v>
      </c>
      <c r="AB2422" s="10">
        <v>0</v>
      </c>
      <c r="AC2422" s="10">
        <v>0</v>
      </c>
      <c r="AD2422" s="10">
        <v>0</v>
      </c>
      <c r="AE2422" s="10">
        <v>0</v>
      </c>
      <c r="AH2422" s="10">
        <v>1</v>
      </c>
      <c r="AJ2422" s="10" t="s">
        <v>33</v>
      </c>
      <c r="AK2422" s="10">
        <v>0.2886658968426995</v>
      </c>
      <c r="AL2422" s="10">
        <v>0</v>
      </c>
      <c r="AM2422" s="10">
        <v>0</v>
      </c>
      <c r="AN2422" s="10">
        <v>0</v>
      </c>
      <c r="AO2422" s="10">
        <v>0</v>
      </c>
      <c r="AQ2422" s="10">
        <v>0</v>
      </c>
      <c r="AR2422" s="10">
        <v>0</v>
      </c>
      <c r="AS2422" s="10">
        <v>0</v>
      </c>
      <c r="AT2422" s="10">
        <v>0</v>
      </c>
      <c r="AU2422" s="10">
        <v>0</v>
      </c>
      <c r="AV2422" s="10">
        <v>0.2886658968426995</v>
      </c>
      <c r="AW2422" s="10">
        <v>0.2886658968426995</v>
      </c>
      <c r="AX2422" s="10" t="s">
        <v>33</v>
      </c>
      <c r="AY2422" s="10" t="s">
        <v>33</v>
      </c>
      <c r="AZ2422" s="10" t="s">
        <v>33</v>
      </c>
      <c r="BA2422" s="10" t="s">
        <v>33</v>
      </c>
      <c r="BB2422" s="10">
        <v>2418</v>
      </c>
      <c r="BC2422" s="10">
        <v>2055</v>
      </c>
      <c r="BE2422" s="10" t="s">
        <v>770</v>
      </c>
      <c r="BF2422" s="10" t="s">
        <v>3457</v>
      </c>
      <c r="BG2422" s="10">
        <v>0</v>
      </c>
      <c r="BH2422" s="13">
        <v>1.0048724064951042</v>
      </c>
      <c r="BI2422" s="10">
        <v>402</v>
      </c>
      <c r="BJ2422" s="10" t="s">
        <v>33</v>
      </c>
      <c r="BL2422" s="10" t="s">
        <v>33</v>
      </c>
      <c r="BM2422" s="10" t="s">
        <v>33</v>
      </c>
      <c r="BP2422" s="10" t="s">
        <v>33</v>
      </c>
      <c r="BQ2422" s="10" t="s">
        <v>33</v>
      </c>
      <c r="BR2422" s="10" t="s">
        <v>33</v>
      </c>
      <c r="BS2422" s="11" t="s">
        <v>33</v>
      </c>
      <c r="BT2422" s="11" t="s">
        <v>33</v>
      </c>
      <c r="BU2422" s="10">
        <v>2422</v>
      </c>
    </row>
    <row r="2423" spans="1:73" s="10" customFormat="1" x14ac:dyDescent="0.45">
      <c r="A2423" s="10" t="s">
        <v>33</v>
      </c>
      <c r="D2423" s="10" t="s">
        <v>33</v>
      </c>
      <c r="E2423" s="10">
        <v>2418</v>
      </c>
      <c r="F2423" s="10">
        <v>2139</v>
      </c>
      <c r="H2423" s="10">
        <v>564</v>
      </c>
      <c r="J2423" s="10" t="s">
        <v>33</v>
      </c>
      <c r="K2423" s="10" t="s">
        <v>76</v>
      </c>
      <c r="L2423" s="10" t="s">
        <v>33</v>
      </c>
      <c r="M2423" s="10">
        <v>2.8284271247461901E-2</v>
      </c>
      <c r="N2423" s="10">
        <v>2.8284271247461901E-2</v>
      </c>
      <c r="T2423" s="10">
        <v>0</v>
      </c>
      <c r="W2423" s="10">
        <v>0</v>
      </c>
      <c r="X2423" s="10">
        <v>0</v>
      </c>
      <c r="Y2423" s="10">
        <v>0</v>
      </c>
      <c r="AB2423" s="10">
        <v>0</v>
      </c>
      <c r="AC2423" s="10">
        <v>0</v>
      </c>
      <c r="AD2423" s="10">
        <v>0</v>
      </c>
      <c r="AE2423" s="10">
        <v>0</v>
      </c>
      <c r="AH2423" s="10">
        <v>1</v>
      </c>
      <c r="AJ2423" s="10" t="s">
        <v>33</v>
      </c>
      <c r="AK2423" s="10">
        <v>2.8284271247461901E-2</v>
      </c>
      <c r="AL2423" s="10">
        <v>0</v>
      </c>
      <c r="AM2423" s="10">
        <v>0</v>
      </c>
      <c r="AN2423" s="10">
        <v>0</v>
      </c>
      <c r="AO2423" s="10">
        <v>0</v>
      </c>
      <c r="AQ2423" s="10">
        <v>1.3966739585290329E-2</v>
      </c>
      <c r="AR2423" s="10">
        <v>5.2675118426141171E-2</v>
      </c>
      <c r="AS2423" s="10">
        <v>7.2926890824812143E-2</v>
      </c>
      <c r="AT2423" s="10">
        <v>0.32821838025432271</v>
      </c>
      <c r="AU2423" s="10">
        <v>8.9040757504073309E-3</v>
      </c>
      <c r="AV2423" s="10">
        <v>0.73508502082099869</v>
      </c>
      <c r="AW2423" s="10">
        <v>1.0722074768257288</v>
      </c>
      <c r="AX2423" s="10" t="s">
        <v>33</v>
      </c>
      <c r="AY2423" s="10" t="s">
        <v>33</v>
      </c>
      <c r="AZ2423" s="10" t="s">
        <v>33</v>
      </c>
      <c r="BA2423" s="10" t="s">
        <v>33</v>
      </c>
      <c r="BB2423" s="10">
        <v>2418</v>
      </c>
      <c r="BC2423" s="10">
        <v>2139</v>
      </c>
      <c r="BE2423" s="10" t="s">
        <v>770</v>
      </c>
      <c r="BF2423" s="10" t="s">
        <v>3458</v>
      </c>
      <c r="BG2423" s="10">
        <v>1.2906024649995676E-2</v>
      </c>
      <c r="BH2423" s="13">
        <v>1.0383532039988572</v>
      </c>
      <c r="BI2423" s="10">
        <v>403</v>
      </c>
      <c r="BJ2423" s="10" t="s">
        <v>33</v>
      </c>
      <c r="BL2423" s="10" t="s">
        <v>33</v>
      </c>
      <c r="BM2423" s="10" t="s">
        <v>33</v>
      </c>
      <c r="BP2423" s="10" t="s">
        <v>33</v>
      </c>
      <c r="BQ2423" s="10" t="s">
        <v>33</v>
      </c>
      <c r="BR2423" s="10" t="s">
        <v>33</v>
      </c>
      <c r="BS2423" s="11" t="s">
        <v>33</v>
      </c>
      <c r="BT2423" s="11" t="s">
        <v>33</v>
      </c>
      <c r="BU2423" s="10">
        <v>2423</v>
      </c>
    </row>
    <row r="2424" spans="1:73" s="10" customFormat="1" x14ac:dyDescent="0.45">
      <c r="A2424" s="10" t="s">
        <v>33</v>
      </c>
      <c r="D2424" s="10" t="s">
        <v>33</v>
      </c>
      <c r="E2424" s="10">
        <v>2418</v>
      </c>
      <c r="F2424" s="10">
        <v>2182</v>
      </c>
      <c r="H2424" s="10">
        <v>573</v>
      </c>
      <c r="J2424" s="10" t="s">
        <v>33</v>
      </c>
      <c r="K2424" s="10" t="s">
        <v>63</v>
      </c>
      <c r="L2424" s="10" t="s">
        <v>33</v>
      </c>
      <c r="M2424" s="10">
        <v>1.4142135623730951E-2</v>
      </c>
      <c r="N2424" s="10">
        <v>1.4142135623730951E-2</v>
      </c>
      <c r="T2424" s="10">
        <v>0</v>
      </c>
      <c r="W2424" s="10">
        <v>0</v>
      </c>
      <c r="X2424" s="10">
        <v>0</v>
      </c>
      <c r="Y2424" s="10">
        <v>0</v>
      </c>
      <c r="AB2424" s="10">
        <v>0</v>
      </c>
      <c r="AC2424" s="10">
        <v>0</v>
      </c>
      <c r="AD2424" s="10">
        <v>0</v>
      </c>
      <c r="AE2424" s="10">
        <v>0</v>
      </c>
      <c r="AH2424" s="10">
        <v>1</v>
      </c>
      <c r="AJ2424" s="10" t="s">
        <v>33</v>
      </c>
      <c r="AK2424" s="10">
        <v>1.4142135623730951E-2</v>
      </c>
      <c r="AL2424" s="10">
        <v>0</v>
      </c>
      <c r="AM2424" s="10">
        <v>0</v>
      </c>
      <c r="AN2424" s="10">
        <v>0</v>
      </c>
      <c r="AO2424" s="10">
        <v>0</v>
      </c>
      <c r="AQ2424" s="10">
        <v>7.0371541121306558E-3</v>
      </c>
      <c r="AR2424" s="10">
        <v>1.1662400344573283E-2</v>
      </c>
      <c r="AS2424" s="10">
        <v>2.1866273807162731E-2</v>
      </c>
      <c r="AT2424" s="10">
        <v>0.1653731216350704</v>
      </c>
      <c r="AU2424" s="10">
        <v>8.8141186002079156E-3</v>
      </c>
      <c r="AV2424" s="10">
        <v>0.11424020379462234</v>
      </c>
      <c r="AW2424" s="10">
        <v>0.28842744402990067</v>
      </c>
      <c r="AX2424" s="10" t="s">
        <v>33</v>
      </c>
      <c r="AY2424" s="10" t="s">
        <v>33</v>
      </c>
      <c r="AZ2424" s="10" t="s">
        <v>33</v>
      </c>
      <c r="BA2424" s="10" t="s">
        <v>33</v>
      </c>
      <c r="BB2424" s="10">
        <v>2418</v>
      </c>
      <c r="BC2424" s="10">
        <v>2182</v>
      </c>
      <c r="BE2424" s="10" t="s">
        <v>770</v>
      </c>
      <c r="BF2424" s="10" t="s">
        <v>3459</v>
      </c>
      <c r="BG2424" s="10">
        <v>3.8697202851651117E-3</v>
      </c>
      <c r="BH2424" s="13">
        <v>0.28952522394209029</v>
      </c>
      <c r="BI2424" s="10">
        <v>404</v>
      </c>
      <c r="BJ2424" s="10" t="s">
        <v>33</v>
      </c>
      <c r="BL2424" s="10" t="s">
        <v>33</v>
      </c>
      <c r="BM2424" s="10" t="s">
        <v>33</v>
      </c>
      <c r="BP2424" s="10" t="s">
        <v>33</v>
      </c>
      <c r="BQ2424" s="10" t="s">
        <v>33</v>
      </c>
      <c r="BR2424" s="10" t="s">
        <v>33</v>
      </c>
      <c r="BS2424" s="11" t="s">
        <v>33</v>
      </c>
      <c r="BT2424" s="11" t="s">
        <v>33</v>
      </c>
      <c r="BU2424" s="10">
        <v>2424</v>
      </c>
    </row>
    <row r="2425" spans="1:73" s="10" customFormat="1" x14ac:dyDescent="0.45">
      <c r="A2425" s="10">
        <v>619</v>
      </c>
      <c r="D2425" s="10">
        <v>2431</v>
      </c>
      <c r="E2425" s="10" t="s">
        <v>33</v>
      </c>
      <c r="F2425" s="10">
        <v>2247</v>
      </c>
      <c r="H2425" s="10" t="s">
        <v>33</v>
      </c>
      <c r="J2425" s="10" t="s">
        <v>349</v>
      </c>
      <c r="K2425" s="10">
        <v>0</v>
      </c>
      <c r="L2425" s="10">
        <v>1</v>
      </c>
      <c r="M2425" s="10" t="s">
        <v>33</v>
      </c>
      <c r="N2425" s="10">
        <v>1</v>
      </c>
      <c r="T2425" s="10">
        <v>2.9580398915498081</v>
      </c>
      <c r="W2425" s="10">
        <v>0.33680483963268698</v>
      </c>
      <c r="X2425" s="10" t="s">
        <v>35</v>
      </c>
      <c r="Y2425" s="10">
        <v>0.1224744871391589</v>
      </c>
      <c r="AB2425" s="10">
        <v>0.19718392429404585</v>
      </c>
      <c r="AC2425" s="10">
        <v>3.5000000000000003E-2</v>
      </c>
      <c r="AD2425" s="10">
        <v>0</v>
      </c>
      <c r="AE2425" s="10">
        <v>0</v>
      </c>
      <c r="AH2425" s="10">
        <v>1</v>
      </c>
      <c r="AJ2425" s="10">
        <v>1</v>
      </c>
      <c r="AK2425" s="10">
        <v>1</v>
      </c>
      <c r="AL2425" s="10">
        <v>2.9580398915498081</v>
      </c>
      <c r="AM2425" s="10">
        <v>0.33680483963268698</v>
      </c>
      <c r="AN2425" s="10">
        <v>3.5000000000000003E-2</v>
      </c>
      <c r="AO2425" s="10">
        <v>0</v>
      </c>
      <c r="AQ2425" s="10">
        <v>10.426503036879796</v>
      </c>
      <c r="AR2425" s="10">
        <v>20.744656787918231</v>
      </c>
      <c r="AS2425" s="10">
        <v>35.863086191393933</v>
      </c>
      <c r="AT2425" s="10">
        <v>245.0228213666752</v>
      </c>
      <c r="AU2425" s="10">
        <v>1.6102606806764452</v>
      </c>
      <c r="AV2425" s="10">
        <v>329.55050873748678</v>
      </c>
      <c r="AW2425" s="10">
        <v>576.18359078483843</v>
      </c>
      <c r="AX2425" s="10">
        <v>8.0776340393440369E-3</v>
      </c>
      <c r="AY2425" s="10">
        <v>14.681427997263587</v>
      </c>
      <c r="AZ2425" s="10" t="s">
        <v>33</v>
      </c>
      <c r="BA2425" s="10">
        <v>2431</v>
      </c>
      <c r="BB2425" s="10" t="s">
        <v>33</v>
      </c>
      <c r="BC2425" s="10">
        <v>2247</v>
      </c>
      <c r="BE2425" s="10" t="s">
        <v>33</v>
      </c>
      <c r="BF2425" s="10" t="s">
        <v>33</v>
      </c>
      <c r="BG2425" s="10" t="s">
        <v>33</v>
      </c>
      <c r="BH2425" s="13" t="s">
        <v>33</v>
      </c>
      <c r="BI2425" s="10" t="s">
        <v>33</v>
      </c>
      <c r="BJ2425" s="10" t="s">
        <v>33</v>
      </c>
      <c r="BL2425" s="10" t="s">
        <v>33</v>
      </c>
      <c r="BM2425" s="10" t="s">
        <v>33</v>
      </c>
      <c r="BP2425" s="10" t="s">
        <v>33</v>
      </c>
      <c r="BQ2425" s="10">
        <v>0</v>
      </c>
      <c r="BR2425" s="10" t="s">
        <v>349</v>
      </c>
      <c r="BS2425" s="11">
        <v>35.863086191393933</v>
      </c>
      <c r="BT2425" s="11">
        <v>576.18359078483843</v>
      </c>
      <c r="BU2425" s="10">
        <v>2425</v>
      </c>
    </row>
    <row r="2426" spans="1:73" s="10" customFormat="1" x14ac:dyDescent="0.45">
      <c r="A2426" s="10" t="s">
        <v>33</v>
      </c>
      <c r="D2426" s="10" t="s">
        <v>33</v>
      </c>
      <c r="E2426" s="10">
        <v>2425</v>
      </c>
      <c r="F2426" s="10">
        <v>2731</v>
      </c>
      <c r="H2426" s="10">
        <v>674</v>
      </c>
      <c r="J2426" s="10" t="s">
        <v>33</v>
      </c>
      <c r="K2426" s="10" t="s">
        <v>222</v>
      </c>
      <c r="L2426" s="10" t="s">
        <v>33</v>
      </c>
      <c r="M2426" s="10">
        <v>1.3416407864998738</v>
      </c>
      <c r="N2426" s="10">
        <v>1.3416407864998738</v>
      </c>
      <c r="T2426" s="10">
        <v>0</v>
      </c>
      <c r="W2426" s="10">
        <v>0</v>
      </c>
      <c r="X2426" s="10">
        <v>0</v>
      </c>
      <c r="Y2426" s="10">
        <v>0</v>
      </c>
      <c r="AB2426" s="10">
        <v>0</v>
      </c>
      <c r="AC2426" s="10">
        <v>0</v>
      </c>
      <c r="AD2426" s="10">
        <v>0</v>
      </c>
      <c r="AE2426" s="10">
        <v>0</v>
      </c>
      <c r="AH2426" s="10">
        <v>1</v>
      </c>
      <c r="AJ2426" s="10" t="s">
        <v>33</v>
      </c>
      <c r="AK2426" s="10">
        <v>1.3416407864998738</v>
      </c>
      <c r="AL2426" s="10">
        <v>0</v>
      </c>
      <c r="AM2426" s="10">
        <v>0</v>
      </c>
      <c r="AN2426" s="10">
        <v>0</v>
      </c>
      <c r="AO2426" s="10">
        <v>0</v>
      </c>
      <c r="AQ2426" s="10">
        <v>6.9062172580648786</v>
      </c>
      <c r="AR2426" s="10">
        <v>18.2225208192542</v>
      </c>
      <c r="AS2426" s="10">
        <v>28.236535843448273</v>
      </c>
      <c r="AT2426" s="10">
        <v>162.29610556452465</v>
      </c>
      <c r="AU2426" s="10">
        <v>1.189541620011872</v>
      </c>
      <c r="AV2426" s="10">
        <v>298.21273761759096</v>
      </c>
      <c r="AW2426" s="10">
        <v>461.69838480212752</v>
      </c>
      <c r="AX2426" s="10" t="s">
        <v>33</v>
      </c>
      <c r="AY2426" s="10" t="s">
        <v>33</v>
      </c>
      <c r="AZ2426" s="10" t="s">
        <v>33</v>
      </c>
      <c r="BA2426" s="10" t="s">
        <v>33</v>
      </c>
      <c r="BB2426" s="10">
        <v>2425</v>
      </c>
      <c r="BC2426" s="10">
        <v>2731</v>
      </c>
      <c r="BE2426" s="10" t="s">
        <v>349</v>
      </c>
      <c r="BF2426" s="10" t="s">
        <v>3460</v>
      </c>
      <c r="BG2426" s="10">
        <v>0.22808440308219577</v>
      </c>
      <c r="BH2426" s="13">
        <v>172.85164565543528</v>
      </c>
      <c r="BI2426" s="10">
        <v>406</v>
      </c>
      <c r="BJ2426" s="10" t="s">
        <v>33</v>
      </c>
      <c r="BL2426" s="10" t="s">
        <v>33</v>
      </c>
      <c r="BM2426" s="10" t="s">
        <v>33</v>
      </c>
      <c r="BP2426" s="10" t="s">
        <v>33</v>
      </c>
      <c r="BQ2426" s="10" t="s">
        <v>33</v>
      </c>
      <c r="BR2426" s="10" t="s">
        <v>33</v>
      </c>
      <c r="BS2426" s="11" t="s">
        <v>33</v>
      </c>
      <c r="BT2426" s="11" t="s">
        <v>33</v>
      </c>
      <c r="BU2426" s="10">
        <v>2426</v>
      </c>
    </row>
    <row r="2427" spans="1:73" s="10" customFormat="1" x14ac:dyDescent="0.45">
      <c r="A2427" s="10" t="s">
        <v>33</v>
      </c>
      <c r="D2427" s="10" t="s">
        <v>33</v>
      </c>
      <c r="E2427" s="10">
        <v>2425</v>
      </c>
      <c r="F2427" s="10">
        <v>2166</v>
      </c>
      <c r="H2427" s="10">
        <v>570</v>
      </c>
      <c r="J2427" s="10" t="s">
        <v>33</v>
      </c>
      <c r="K2427" s="10" t="s">
        <v>52</v>
      </c>
      <c r="L2427" s="10" t="s">
        <v>33</v>
      </c>
      <c r="M2427" s="10">
        <v>0.4898979485566356</v>
      </c>
      <c r="N2427" s="10">
        <v>0.4898979485566356</v>
      </c>
      <c r="T2427" s="10">
        <v>0</v>
      </c>
      <c r="W2427" s="10">
        <v>0</v>
      </c>
      <c r="X2427" s="10">
        <v>0</v>
      </c>
      <c r="Y2427" s="10">
        <v>0</v>
      </c>
      <c r="AB2427" s="10">
        <v>0</v>
      </c>
      <c r="AC2427" s="10">
        <v>0</v>
      </c>
      <c r="AD2427" s="10">
        <v>0</v>
      </c>
      <c r="AE2427" s="10">
        <v>0</v>
      </c>
      <c r="AH2427" s="10">
        <v>1</v>
      </c>
      <c r="AJ2427" s="10" t="s">
        <v>33</v>
      </c>
      <c r="AK2427" s="10">
        <v>0.4898979485566356</v>
      </c>
      <c r="AL2427" s="10">
        <v>0</v>
      </c>
      <c r="AM2427" s="10">
        <v>0</v>
      </c>
      <c r="AN2427" s="10">
        <v>0</v>
      </c>
      <c r="AO2427" s="10">
        <v>0</v>
      </c>
      <c r="AQ2427" s="10">
        <v>0.53055123998280407</v>
      </c>
      <c r="AR2427" s="10">
        <v>2.0741169984266619</v>
      </c>
      <c r="AS2427" s="10">
        <v>2.8434162964017275</v>
      </c>
      <c r="AT2427" s="10">
        <v>12.467954139595896</v>
      </c>
      <c r="AU2427" s="10">
        <v>0.20918946517216291</v>
      </c>
      <c r="AV2427" s="10">
        <v>29.2147409326892</v>
      </c>
      <c r="AW2427" s="10">
        <v>41.891884537457258</v>
      </c>
      <c r="AX2427" s="10" t="s">
        <v>33</v>
      </c>
      <c r="AY2427" s="10" t="s">
        <v>33</v>
      </c>
      <c r="AZ2427" s="10" t="s">
        <v>33</v>
      </c>
      <c r="BA2427" s="10" t="s">
        <v>33</v>
      </c>
      <c r="BB2427" s="10">
        <v>2425</v>
      </c>
      <c r="BC2427" s="10">
        <v>2166</v>
      </c>
      <c r="BE2427" s="10" t="s">
        <v>349</v>
      </c>
      <c r="BF2427" s="10" t="s">
        <v>3461</v>
      </c>
      <c r="BG2427" s="10">
        <v>2.2968076263840148E-2</v>
      </c>
      <c r="BH2427" s="13">
        <v>18.589981355151828</v>
      </c>
      <c r="BI2427" s="10">
        <v>407</v>
      </c>
      <c r="BJ2427" s="10" t="s">
        <v>33</v>
      </c>
      <c r="BL2427" s="10" t="s">
        <v>33</v>
      </c>
      <c r="BM2427" s="10" t="s">
        <v>33</v>
      </c>
      <c r="BP2427" s="10" t="s">
        <v>33</v>
      </c>
      <c r="BQ2427" s="10" t="s">
        <v>33</v>
      </c>
      <c r="BR2427" s="10" t="s">
        <v>33</v>
      </c>
      <c r="BS2427" s="11" t="s">
        <v>33</v>
      </c>
      <c r="BT2427" s="11" t="s">
        <v>33</v>
      </c>
      <c r="BU2427" s="10">
        <v>2427</v>
      </c>
    </row>
    <row r="2428" spans="1:73" s="10" customFormat="1" x14ac:dyDescent="0.45">
      <c r="A2428" s="10" t="s">
        <v>33</v>
      </c>
      <c r="D2428" s="10" t="s">
        <v>33</v>
      </c>
      <c r="E2428" s="10">
        <v>2425</v>
      </c>
      <c r="F2428" s="10">
        <v>2044</v>
      </c>
      <c r="H2428" s="10">
        <v>545</v>
      </c>
      <c r="J2428" s="10" t="s">
        <v>33</v>
      </c>
      <c r="K2428" s="10" t="s">
        <v>42</v>
      </c>
      <c r="L2428" s="10" t="s">
        <v>33</v>
      </c>
      <c r="M2428" s="10">
        <v>0.89442719099991586</v>
      </c>
      <c r="N2428" s="10">
        <v>0.89442719099991586</v>
      </c>
      <c r="T2428" s="10">
        <v>0</v>
      </c>
      <c r="W2428" s="10">
        <v>0</v>
      </c>
      <c r="X2428" s="10">
        <v>0</v>
      </c>
      <c r="Y2428" s="10">
        <v>0</v>
      </c>
      <c r="AB2428" s="10">
        <v>0</v>
      </c>
      <c r="AC2428" s="10">
        <v>0</v>
      </c>
      <c r="AD2428" s="10">
        <v>0</v>
      </c>
      <c r="AE2428" s="10">
        <v>0</v>
      </c>
      <c r="AH2428" s="10">
        <v>1</v>
      </c>
      <c r="AJ2428" s="10" t="s">
        <v>33</v>
      </c>
      <c r="AK2428" s="10">
        <v>0.89442719099991586</v>
      </c>
      <c r="AL2428" s="10">
        <v>0</v>
      </c>
      <c r="AM2428" s="10">
        <v>0</v>
      </c>
      <c r="AN2428" s="10">
        <v>0</v>
      </c>
      <c r="AO2428" s="10">
        <v>0</v>
      </c>
      <c r="AQ2428" s="10">
        <v>0</v>
      </c>
      <c r="AR2428" s="10">
        <v>0</v>
      </c>
      <c r="AS2428" s="10">
        <v>0</v>
      </c>
      <c r="AT2428" s="10">
        <v>0</v>
      </c>
      <c r="AU2428" s="10">
        <v>0</v>
      </c>
      <c r="AV2428" s="10">
        <v>0.89442719099991586</v>
      </c>
      <c r="AW2428" s="10">
        <v>0.89442719099991586</v>
      </c>
      <c r="AX2428" s="10" t="s">
        <v>33</v>
      </c>
      <c r="AY2428" s="10" t="s">
        <v>33</v>
      </c>
      <c r="AZ2428" s="10" t="s">
        <v>33</v>
      </c>
      <c r="BA2428" s="10" t="s">
        <v>33</v>
      </c>
      <c r="BB2428" s="10">
        <v>2425</v>
      </c>
      <c r="BC2428" s="10">
        <v>2044</v>
      </c>
      <c r="BE2428" s="10" t="s">
        <v>349</v>
      </c>
      <c r="BF2428" s="10" t="s">
        <v>3462</v>
      </c>
      <c r="BG2428" s="10">
        <v>0</v>
      </c>
      <c r="BH2428" s="13">
        <v>1.3535459006582944</v>
      </c>
      <c r="BI2428" s="10">
        <v>408</v>
      </c>
      <c r="BJ2428" s="10" t="s">
        <v>33</v>
      </c>
      <c r="BL2428" s="10" t="s">
        <v>33</v>
      </c>
      <c r="BM2428" s="10" t="s">
        <v>33</v>
      </c>
      <c r="BP2428" s="10" t="s">
        <v>33</v>
      </c>
      <c r="BQ2428" s="10" t="s">
        <v>33</v>
      </c>
      <c r="BR2428" s="10" t="s">
        <v>33</v>
      </c>
      <c r="BS2428" s="11" t="s">
        <v>33</v>
      </c>
      <c r="BT2428" s="11" t="s">
        <v>33</v>
      </c>
      <c r="BU2428" s="10">
        <v>2428</v>
      </c>
    </row>
    <row r="2429" spans="1:73" s="10" customFormat="1" x14ac:dyDescent="0.45">
      <c r="A2429" s="10" t="s">
        <v>33</v>
      </c>
      <c r="D2429" s="10" t="s">
        <v>33</v>
      </c>
      <c r="E2429" s="10">
        <v>2425</v>
      </c>
      <c r="F2429" s="10">
        <v>2055</v>
      </c>
      <c r="H2429" s="10">
        <v>549</v>
      </c>
      <c r="J2429" s="10" t="s">
        <v>33</v>
      </c>
      <c r="K2429" s="10" t="s">
        <v>711</v>
      </c>
      <c r="L2429" s="10" t="s">
        <v>33</v>
      </c>
      <c r="M2429" s="10">
        <v>0.34292856398964494</v>
      </c>
      <c r="N2429" s="10">
        <v>0.34292856398964494</v>
      </c>
      <c r="T2429" s="10">
        <v>0</v>
      </c>
      <c r="W2429" s="10">
        <v>0</v>
      </c>
      <c r="X2429" s="10">
        <v>0</v>
      </c>
      <c r="Y2429" s="10">
        <v>0</v>
      </c>
      <c r="AB2429" s="10">
        <v>0</v>
      </c>
      <c r="AC2429" s="10">
        <v>0</v>
      </c>
      <c r="AD2429" s="10">
        <v>0</v>
      </c>
      <c r="AE2429" s="10">
        <v>0</v>
      </c>
      <c r="AH2429" s="10">
        <v>1</v>
      </c>
      <c r="AJ2429" s="10" t="s">
        <v>33</v>
      </c>
      <c r="AK2429" s="10">
        <v>0.34292856398964494</v>
      </c>
      <c r="AL2429" s="10">
        <v>0</v>
      </c>
      <c r="AM2429" s="10">
        <v>0</v>
      </c>
      <c r="AN2429" s="10">
        <v>0</v>
      </c>
      <c r="AO2429" s="10">
        <v>0</v>
      </c>
      <c r="AQ2429" s="10">
        <v>0</v>
      </c>
      <c r="AR2429" s="10">
        <v>0</v>
      </c>
      <c r="AS2429" s="10">
        <v>0</v>
      </c>
      <c r="AT2429" s="10">
        <v>0</v>
      </c>
      <c r="AU2429" s="10">
        <v>0</v>
      </c>
      <c r="AV2429" s="10">
        <v>0.34292856398964494</v>
      </c>
      <c r="AW2429" s="10">
        <v>0.34292856398964494</v>
      </c>
      <c r="AX2429" s="10" t="s">
        <v>33</v>
      </c>
      <c r="AY2429" s="10" t="s">
        <v>33</v>
      </c>
      <c r="AZ2429" s="10" t="s">
        <v>33</v>
      </c>
      <c r="BA2429" s="10" t="s">
        <v>33</v>
      </c>
      <c r="BB2429" s="10">
        <v>2425</v>
      </c>
      <c r="BC2429" s="10">
        <v>2055</v>
      </c>
      <c r="BE2429" s="10" t="s">
        <v>349</v>
      </c>
      <c r="BF2429" s="10" t="s">
        <v>3463</v>
      </c>
      <c r="BG2429" s="10">
        <v>0</v>
      </c>
      <c r="BH2429" s="13">
        <v>0.51895733568643621</v>
      </c>
      <c r="BI2429" s="10">
        <v>409</v>
      </c>
      <c r="BJ2429" s="10" t="s">
        <v>33</v>
      </c>
      <c r="BL2429" s="10" t="s">
        <v>33</v>
      </c>
      <c r="BM2429" s="10" t="s">
        <v>33</v>
      </c>
      <c r="BP2429" s="10" t="s">
        <v>33</v>
      </c>
      <c r="BQ2429" s="10" t="s">
        <v>33</v>
      </c>
      <c r="BR2429" s="10" t="s">
        <v>33</v>
      </c>
      <c r="BS2429" s="11" t="s">
        <v>33</v>
      </c>
      <c r="BT2429" s="11" t="s">
        <v>33</v>
      </c>
      <c r="BU2429" s="10">
        <v>2429</v>
      </c>
    </row>
    <row r="2430" spans="1:73" s="10" customFormat="1" x14ac:dyDescent="0.45">
      <c r="A2430" s="10" t="s">
        <v>33</v>
      </c>
      <c r="D2430" s="10" t="s">
        <v>33</v>
      </c>
      <c r="E2430" s="10">
        <v>2425</v>
      </c>
      <c r="F2430" s="10">
        <v>2736</v>
      </c>
      <c r="H2430" s="10">
        <v>675</v>
      </c>
      <c r="J2430" s="10" t="s">
        <v>33</v>
      </c>
      <c r="K2430" s="10" t="s">
        <v>73</v>
      </c>
      <c r="L2430" s="10" t="s">
        <v>33</v>
      </c>
      <c r="M2430" s="10">
        <v>4.1569219381653054E-2</v>
      </c>
      <c r="N2430" s="10">
        <v>4.1569219381653054E-2</v>
      </c>
      <c r="T2430" s="10">
        <v>0</v>
      </c>
      <c r="W2430" s="10">
        <v>0</v>
      </c>
      <c r="X2430" s="10">
        <v>0</v>
      </c>
      <c r="Y2430" s="10">
        <v>0</v>
      </c>
      <c r="AB2430" s="10">
        <v>0</v>
      </c>
      <c r="AC2430" s="10">
        <v>0</v>
      </c>
      <c r="AD2430" s="10">
        <v>0</v>
      </c>
      <c r="AE2430" s="10">
        <v>0</v>
      </c>
      <c r="AH2430" s="10">
        <v>1</v>
      </c>
      <c r="AJ2430" s="10" t="s">
        <v>33</v>
      </c>
      <c r="AK2430" s="10">
        <v>4.1569219381653054E-2</v>
      </c>
      <c r="AL2430" s="10">
        <v>0</v>
      </c>
      <c r="AM2430" s="10">
        <v>0</v>
      </c>
      <c r="AN2430" s="10">
        <v>0</v>
      </c>
      <c r="AO2430" s="10">
        <v>0</v>
      </c>
      <c r="AQ2430" s="10">
        <v>3.1694647282303784E-2</v>
      </c>
      <c r="AR2430" s="10">
        <v>7.6214130604683322E-2</v>
      </c>
      <c r="AS2430" s="10">
        <v>0.12217136916402381</v>
      </c>
      <c r="AT2430" s="10">
        <v>0.74482421113413888</v>
      </c>
      <c r="AU2430" s="10">
        <v>1.4345671198364602E-2</v>
      </c>
      <c r="AV2430" s="10">
        <v>0.88567443221705289</v>
      </c>
      <c r="AW2430" s="10">
        <v>1.6448443145495564</v>
      </c>
      <c r="AX2430" s="10" t="s">
        <v>33</v>
      </c>
      <c r="AY2430" s="10" t="s">
        <v>33</v>
      </c>
      <c r="AZ2430" s="10" t="s">
        <v>33</v>
      </c>
      <c r="BA2430" s="10" t="s">
        <v>33</v>
      </c>
      <c r="BB2430" s="10">
        <v>2425</v>
      </c>
      <c r="BC2430" s="10">
        <v>2736</v>
      </c>
      <c r="BE2430" s="10" t="s">
        <v>349</v>
      </c>
      <c r="BF2430" s="10" t="s">
        <v>3464</v>
      </c>
      <c r="BG2430" s="10">
        <v>9.8685561019258507E-4</v>
      </c>
      <c r="BH2430" s="13">
        <v>0.64565200880454809</v>
      </c>
      <c r="BI2430" s="10">
        <v>410</v>
      </c>
      <c r="BJ2430" s="10" t="s">
        <v>33</v>
      </c>
      <c r="BL2430" s="10" t="s">
        <v>33</v>
      </c>
      <c r="BM2430" s="10" t="s">
        <v>33</v>
      </c>
      <c r="BP2430" s="10" t="s">
        <v>33</v>
      </c>
      <c r="BQ2430" s="10" t="s">
        <v>33</v>
      </c>
      <c r="BR2430" s="10" t="s">
        <v>33</v>
      </c>
      <c r="BS2430" s="11" t="s">
        <v>33</v>
      </c>
      <c r="BT2430" s="11" t="s">
        <v>33</v>
      </c>
      <c r="BU2430" s="10">
        <v>2430</v>
      </c>
    </row>
    <row r="2431" spans="1:73" s="10" customFormat="1" x14ac:dyDescent="0.45">
      <c r="A2431" s="10">
        <v>620</v>
      </c>
      <c r="D2431" s="10">
        <v>2438</v>
      </c>
      <c r="E2431" s="10" t="s">
        <v>33</v>
      </c>
      <c r="F2431" s="10">
        <v>2250</v>
      </c>
      <c r="H2431" s="10" t="s">
        <v>33</v>
      </c>
      <c r="J2431" s="10" t="s">
        <v>157</v>
      </c>
      <c r="K2431" s="10">
        <v>0</v>
      </c>
      <c r="L2431" s="10">
        <v>1</v>
      </c>
      <c r="M2431" s="10" t="s">
        <v>33</v>
      </c>
      <c r="N2431" s="10">
        <v>1</v>
      </c>
      <c r="T2431" s="10">
        <v>1.7320508075688772</v>
      </c>
      <c r="W2431" s="10">
        <v>1.0650704202070398</v>
      </c>
      <c r="X2431" s="10" t="s">
        <v>35</v>
      </c>
      <c r="Y2431" s="10">
        <v>0.3872983346207417</v>
      </c>
      <c r="AB2431" s="10">
        <v>0.62355031873939415</v>
      </c>
      <c r="AC2431" s="10">
        <v>3.5000000000000003E-2</v>
      </c>
      <c r="AD2431" s="10">
        <v>5.7679999999999998</v>
      </c>
      <c r="AE2431" s="10">
        <v>3210.25</v>
      </c>
      <c r="AH2431" s="10">
        <v>1</v>
      </c>
      <c r="AJ2431" s="10">
        <v>1</v>
      </c>
      <c r="AK2431" s="10">
        <v>1</v>
      </c>
      <c r="AL2431" s="10">
        <v>1.7320508075688772</v>
      </c>
      <c r="AM2431" s="10">
        <v>1.0650704202070398</v>
      </c>
      <c r="AN2431" s="10">
        <v>3.5000000000000003E-2</v>
      </c>
      <c r="AO2431" s="10">
        <v>0</v>
      </c>
      <c r="AQ2431" s="10">
        <v>4.3266144578603258</v>
      </c>
      <c r="AR2431" s="10">
        <v>30.41133508030433</v>
      </c>
      <c r="AS2431" s="10">
        <v>36.684926044201802</v>
      </c>
      <c r="AT2431" s="10">
        <v>101.67543975971766</v>
      </c>
      <c r="AU2431" s="10">
        <v>9.8622289846107769</v>
      </c>
      <c r="AV2431" s="10">
        <v>6754.9298868405276</v>
      </c>
      <c r="AW2431" s="10">
        <v>6866.4675555848562</v>
      </c>
      <c r="AX2431" s="10">
        <v>1.1060755936550754E-3</v>
      </c>
      <c r="AY2431" s="10">
        <v>5.7681722107315654</v>
      </c>
      <c r="AZ2431" s="10" t="s">
        <v>33</v>
      </c>
      <c r="BA2431" s="10">
        <v>2438</v>
      </c>
      <c r="BB2431" s="10" t="s">
        <v>33</v>
      </c>
      <c r="BC2431" s="10">
        <v>2250</v>
      </c>
      <c r="BE2431" s="10" t="s">
        <v>33</v>
      </c>
      <c r="BF2431" s="10" t="s">
        <v>33</v>
      </c>
      <c r="BG2431" s="10" t="s">
        <v>33</v>
      </c>
      <c r="BH2431" s="13" t="s">
        <v>33</v>
      </c>
      <c r="BI2431" s="10" t="s">
        <v>33</v>
      </c>
      <c r="BJ2431" s="10" t="s">
        <v>33</v>
      </c>
      <c r="BL2431" s="10" t="s">
        <v>33</v>
      </c>
      <c r="BM2431" s="10" t="s">
        <v>33</v>
      </c>
      <c r="BP2431" s="10" t="s">
        <v>33</v>
      </c>
      <c r="BQ2431" s="10">
        <v>0</v>
      </c>
      <c r="BR2431" s="10" t="s">
        <v>157</v>
      </c>
      <c r="BS2431" s="11">
        <v>36.684926044201802</v>
      </c>
      <c r="BT2431" s="11">
        <v>6866.4675555848562</v>
      </c>
      <c r="BU2431" s="10">
        <v>2431</v>
      </c>
    </row>
    <row r="2432" spans="1:73" s="10" customFormat="1" x14ac:dyDescent="0.45">
      <c r="A2432" s="10" t="s">
        <v>33</v>
      </c>
      <c r="D2432" s="10" t="s">
        <v>33</v>
      </c>
      <c r="E2432" s="10">
        <v>2431</v>
      </c>
      <c r="F2432" s="10">
        <v>2739</v>
      </c>
      <c r="H2432" s="10">
        <v>676</v>
      </c>
      <c r="J2432" s="10" t="s">
        <v>33</v>
      </c>
      <c r="K2432" s="10" t="s">
        <v>384</v>
      </c>
      <c r="L2432" s="10" t="s">
        <v>33</v>
      </c>
      <c r="M2432" s="10">
        <v>2.7386127875258306</v>
      </c>
      <c r="N2432" s="10">
        <v>2.7386127875258306</v>
      </c>
      <c r="T2432" s="10">
        <v>0</v>
      </c>
      <c r="W2432" s="10">
        <v>0</v>
      </c>
      <c r="X2432" s="10">
        <v>0</v>
      </c>
      <c r="Y2432" s="10">
        <v>0</v>
      </c>
      <c r="AB2432" s="10">
        <v>0</v>
      </c>
      <c r="AC2432" s="10">
        <v>0</v>
      </c>
      <c r="AD2432" s="10">
        <v>0</v>
      </c>
      <c r="AE2432" s="10">
        <v>0</v>
      </c>
      <c r="AH2432" s="10">
        <v>1</v>
      </c>
      <c r="AJ2432" s="10" t="s">
        <v>33</v>
      </c>
      <c r="AK2432" s="10">
        <v>2.7386127875258306</v>
      </c>
      <c r="AL2432" s="10">
        <v>0</v>
      </c>
      <c r="AM2432" s="10">
        <v>0</v>
      </c>
      <c r="AN2432" s="10">
        <v>0</v>
      </c>
      <c r="AO2432" s="10">
        <v>0</v>
      </c>
      <c r="AQ2432" s="10">
        <v>0.62892324869364946</v>
      </c>
      <c r="AR2432" s="10">
        <v>4.9546680755272616</v>
      </c>
      <c r="AS2432" s="10">
        <v>5.8666067861330529</v>
      </c>
      <c r="AT2432" s="10">
        <v>14.779696344300762</v>
      </c>
      <c r="AU2432" s="10">
        <v>6.6243212980102903</v>
      </c>
      <c r="AV2432" s="10">
        <v>3203.0673623449484</v>
      </c>
      <c r="AW2432" s="10">
        <v>3224.4713799872593</v>
      </c>
      <c r="AX2432" s="10" t="s">
        <v>33</v>
      </c>
      <c r="AY2432" s="10" t="s">
        <v>33</v>
      </c>
      <c r="AZ2432" s="10" t="s">
        <v>33</v>
      </c>
      <c r="BA2432" s="10" t="s">
        <v>33</v>
      </c>
      <c r="BB2432" s="10">
        <v>2431</v>
      </c>
      <c r="BC2432" s="10">
        <v>2739</v>
      </c>
      <c r="BE2432" s="10" t="s">
        <v>157</v>
      </c>
      <c r="BF2432" s="10" t="s">
        <v>3465</v>
      </c>
      <c r="BG2432" s="10">
        <v>6.4889105837130107E-3</v>
      </c>
      <c r="BH2432" s="13">
        <v>17407.223296097662</v>
      </c>
      <c r="BI2432" s="10">
        <v>412</v>
      </c>
      <c r="BJ2432" s="10" t="s">
        <v>33</v>
      </c>
      <c r="BL2432" s="10" t="s">
        <v>33</v>
      </c>
      <c r="BM2432" s="10" t="s">
        <v>33</v>
      </c>
      <c r="BP2432" s="10" t="s">
        <v>33</v>
      </c>
      <c r="BQ2432" s="10" t="s">
        <v>33</v>
      </c>
      <c r="BR2432" s="10" t="s">
        <v>33</v>
      </c>
      <c r="BS2432" s="11" t="s">
        <v>33</v>
      </c>
      <c r="BT2432" s="11" t="s">
        <v>33</v>
      </c>
      <c r="BU2432" s="10">
        <v>2432</v>
      </c>
    </row>
    <row r="2433" spans="1:73" s="10" customFormat="1" x14ac:dyDescent="0.45">
      <c r="A2433" s="10" t="s">
        <v>33</v>
      </c>
      <c r="D2433" s="10" t="s">
        <v>33</v>
      </c>
      <c r="E2433" s="10">
        <v>2431</v>
      </c>
      <c r="F2433" s="10">
        <v>2044</v>
      </c>
      <c r="H2433" s="10">
        <v>545</v>
      </c>
      <c r="J2433" s="10" t="s">
        <v>33</v>
      </c>
      <c r="K2433" s="10" t="s">
        <v>42</v>
      </c>
      <c r="L2433" s="10" t="s">
        <v>33</v>
      </c>
      <c r="M2433" s="10">
        <v>3.4641016151377544</v>
      </c>
      <c r="N2433" s="10">
        <v>3.4641016151377544</v>
      </c>
      <c r="T2433" s="10">
        <v>0</v>
      </c>
      <c r="W2433" s="10">
        <v>0</v>
      </c>
      <c r="X2433" s="10">
        <v>0</v>
      </c>
      <c r="Y2433" s="10">
        <v>0</v>
      </c>
      <c r="AB2433" s="10">
        <v>0</v>
      </c>
      <c r="AC2433" s="10">
        <v>0</v>
      </c>
      <c r="AD2433" s="10">
        <v>0</v>
      </c>
      <c r="AE2433" s="10">
        <v>0</v>
      </c>
      <c r="AH2433" s="10">
        <v>1</v>
      </c>
      <c r="AJ2433" s="10" t="s">
        <v>33</v>
      </c>
      <c r="AK2433" s="10">
        <v>3.4641016151377544</v>
      </c>
      <c r="AL2433" s="10">
        <v>0</v>
      </c>
      <c r="AM2433" s="10">
        <v>0</v>
      </c>
      <c r="AN2433" s="10">
        <v>0</v>
      </c>
      <c r="AO2433" s="10">
        <v>0</v>
      </c>
      <c r="AQ2433" s="10">
        <v>0</v>
      </c>
      <c r="AR2433" s="10">
        <v>0</v>
      </c>
      <c r="AS2433" s="10">
        <v>0</v>
      </c>
      <c r="AT2433" s="10">
        <v>0</v>
      </c>
      <c r="AU2433" s="10">
        <v>0</v>
      </c>
      <c r="AV2433" s="10">
        <v>3.4641016151377544</v>
      </c>
      <c r="AW2433" s="10">
        <v>3.4641016151377544</v>
      </c>
      <c r="AX2433" s="10" t="s">
        <v>33</v>
      </c>
      <c r="AY2433" s="10" t="s">
        <v>33</v>
      </c>
      <c r="AZ2433" s="10" t="s">
        <v>33</v>
      </c>
      <c r="BA2433" s="10" t="s">
        <v>33</v>
      </c>
      <c r="BB2433" s="10">
        <v>2431</v>
      </c>
      <c r="BC2433" s="10">
        <v>2044</v>
      </c>
      <c r="BE2433" s="10" t="s">
        <v>157</v>
      </c>
      <c r="BF2433" s="10" t="s">
        <v>3466</v>
      </c>
      <c r="BG2433" s="10">
        <v>0</v>
      </c>
      <c r="BH2433" s="13">
        <v>19.068368693331983</v>
      </c>
      <c r="BI2433" s="10">
        <v>413</v>
      </c>
      <c r="BJ2433" s="10" t="s">
        <v>33</v>
      </c>
      <c r="BL2433" s="10" t="s">
        <v>33</v>
      </c>
      <c r="BM2433" s="10" t="s">
        <v>33</v>
      </c>
      <c r="BP2433" s="10" t="s">
        <v>33</v>
      </c>
      <c r="BQ2433" s="10" t="s">
        <v>33</v>
      </c>
      <c r="BR2433" s="10" t="s">
        <v>33</v>
      </c>
      <c r="BS2433" s="11" t="s">
        <v>33</v>
      </c>
      <c r="BT2433" s="11" t="s">
        <v>33</v>
      </c>
      <c r="BU2433" s="10">
        <v>2433</v>
      </c>
    </row>
    <row r="2434" spans="1:73" s="10" customFormat="1" x14ac:dyDescent="0.45">
      <c r="A2434" s="10" t="s">
        <v>33</v>
      </c>
      <c r="D2434" s="10" t="s">
        <v>33</v>
      </c>
      <c r="E2434" s="10">
        <v>2431</v>
      </c>
      <c r="F2434" s="10">
        <v>2746</v>
      </c>
      <c r="H2434" s="10">
        <v>677</v>
      </c>
      <c r="J2434" s="10" t="s">
        <v>33</v>
      </c>
      <c r="K2434" s="10" t="s">
        <v>516</v>
      </c>
      <c r="L2434" s="10" t="s">
        <v>33</v>
      </c>
      <c r="M2434" s="10">
        <v>1.4142135623730951E-2</v>
      </c>
      <c r="N2434" s="10">
        <v>1.4142135623730951E-2</v>
      </c>
      <c r="T2434" s="10">
        <v>0</v>
      </c>
      <c r="W2434" s="10">
        <v>0</v>
      </c>
      <c r="X2434" s="10">
        <v>0</v>
      </c>
      <c r="Y2434" s="10">
        <v>0</v>
      </c>
      <c r="AB2434" s="10">
        <v>0</v>
      </c>
      <c r="AC2434" s="10">
        <v>0</v>
      </c>
      <c r="AD2434" s="10">
        <v>0</v>
      </c>
      <c r="AE2434" s="10">
        <v>0</v>
      </c>
      <c r="AH2434" s="10">
        <v>1</v>
      </c>
      <c r="AJ2434" s="10" t="s">
        <v>33</v>
      </c>
      <c r="AK2434" s="10">
        <v>1.4142135623730951E-2</v>
      </c>
      <c r="AL2434" s="10">
        <v>0</v>
      </c>
      <c r="AM2434" s="10">
        <v>0</v>
      </c>
      <c r="AN2434" s="10">
        <v>0</v>
      </c>
      <c r="AO2434" s="10">
        <v>0</v>
      </c>
      <c r="AQ2434" s="10">
        <v>4.0704463359187829E-2</v>
      </c>
      <c r="AR2434" s="10">
        <v>0.11388704773992596</v>
      </c>
      <c r="AS2434" s="10">
        <v>0.17290851961074832</v>
      </c>
      <c r="AT2434" s="10">
        <v>0.95655488894091401</v>
      </c>
      <c r="AU2434" s="10">
        <v>1.8922136241661573</v>
      </c>
      <c r="AV2434" s="10">
        <v>27.458580678186433</v>
      </c>
      <c r="AW2434" s="10">
        <v>30.307349191293504</v>
      </c>
      <c r="AX2434" s="10" t="s">
        <v>33</v>
      </c>
      <c r="AY2434" s="10" t="s">
        <v>33</v>
      </c>
      <c r="AZ2434" s="10" t="s">
        <v>33</v>
      </c>
      <c r="BA2434" s="10" t="s">
        <v>33</v>
      </c>
      <c r="BB2434" s="10">
        <v>2431</v>
      </c>
      <c r="BC2434" s="10">
        <v>2746</v>
      </c>
      <c r="BE2434" s="10" t="s">
        <v>157</v>
      </c>
      <c r="BF2434" s="10" t="s">
        <v>516</v>
      </c>
      <c r="BG2434" s="10">
        <v>1.912498934764787E-4</v>
      </c>
      <c r="BH2434" s="13">
        <v>145.90282018638479</v>
      </c>
      <c r="BI2434" s="10">
        <v>414</v>
      </c>
      <c r="BJ2434" s="10" t="s">
        <v>33</v>
      </c>
      <c r="BL2434" s="10" t="s">
        <v>33</v>
      </c>
      <c r="BM2434" s="10" t="s">
        <v>33</v>
      </c>
      <c r="BP2434" s="10" t="s">
        <v>33</v>
      </c>
      <c r="BQ2434" s="10" t="s">
        <v>33</v>
      </c>
      <c r="BR2434" s="10" t="s">
        <v>33</v>
      </c>
      <c r="BS2434" s="11" t="s">
        <v>33</v>
      </c>
      <c r="BT2434" s="11" t="s">
        <v>33</v>
      </c>
      <c r="BU2434" s="10">
        <v>2434</v>
      </c>
    </row>
    <row r="2435" spans="1:73" s="10" customFormat="1" x14ac:dyDescent="0.45">
      <c r="A2435" s="10" t="s">
        <v>33</v>
      </c>
      <c r="D2435" s="10" t="s">
        <v>33</v>
      </c>
      <c r="E2435" s="10">
        <v>2431</v>
      </c>
      <c r="F2435" s="10">
        <v>2055</v>
      </c>
      <c r="H2435" s="10">
        <v>549</v>
      </c>
      <c r="J2435" s="10" t="s">
        <v>33</v>
      </c>
      <c r="K2435" s="10" t="s">
        <v>711</v>
      </c>
      <c r="L2435" s="10" t="s">
        <v>33</v>
      </c>
      <c r="M2435" s="10">
        <v>0.59160797830996159</v>
      </c>
      <c r="N2435" s="10">
        <v>0.59160797830996159</v>
      </c>
      <c r="T2435" s="10">
        <v>0</v>
      </c>
      <c r="W2435" s="10">
        <v>0</v>
      </c>
      <c r="X2435" s="10">
        <v>0</v>
      </c>
      <c r="Y2435" s="10">
        <v>0</v>
      </c>
      <c r="AB2435" s="10">
        <v>0</v>
      </c>
      <c r="AC2435" s="10">
        <v>0</v>
      </c>
      <c r="AD2435" s="10">
        <v>0</v>
      </c>
      <c r="AE2435" s="10">
        <v>0</v>
      </c>
      <c r="AH2435" s="10">
        <v>1</v>
      </c>
      <c r="AJ2435" s="10" t="s">
        <v>33</v>
      </c>
      <c r="AK2435" s="10">
        <v>0.59160797830996159</v>
      </c>
      <c r="AL2435" s="10">
        <v>0</v>
      </c>
      <c r="AM2435" s="10">
        <v>0</v>
      </c>
      <c r="AN2435" s="10">
        <v>0</v>
      </c>
      <c r="AO2435" s="10">
        <v>0</v>
      </c>
      <c r="AQ2435" s="10">
        <v>0</v>
      </c>
      <c r="AR2435" s="10">
        <v>0</v>
      </c>
      <c r="AS2435" s="10">
        <v>0</v>
      </c>
      <c r="AT2435" s="10">
        <v>0</v>
      </c>
      <c r="AU2435" s="10">
        <v>0</v>
      </c>
      <c r="AV2435" s="10">
        <v>0.59160797830996159</v>
      </c>
      <c r="AW2435" s="10">
        <v>0.59160797830996159</v>
      </c>
      <c r="AX2435" s="10" t="s">
        <v>33</v>
      </c>
      <c r="AY2435" s="10" t="s">
        <v>33</v>
      </c>
      <c r="AZ2435" s="10" t="s">
        <v>33</v>
      </c>
      <c r="BA2435" s="10" t="s">
        <v>33</v>
      </c>
      <c r="BB2435" s="10">
        <v>2431</v>
      </c>
      <c r="BC2435" s="10">
        <v>2055</v>
      </c>
      <c r="BE2435" s="10" t="s">
        <v>157</v>
      </c>
      <c r="BF2435" s="10" t="s">
        <v>3467</v>
      </c>
      <c r="BG2435" s="10">
        <v>0</v>
      </c>
      <c r="BH2435" s="13">
        <v>3.2565439197956367</v>
      </c>
      <c r="BI2435" s="10">
        <v>415</v>
      </c>
      <c r="BJ2435" s="10" t="s">
        <v>33</v>
      </c>
      <c r="BL2435" s="10" t="s">
        <v>33</v>
      </c>
      <c r="BM2435" s="10" t="s">
        <v>33</v>
      </c>
      <c r="BP2435" s="10" t="s">
        <v>33</v>
      </c>
      <c r="BQ2435" s="10" t="s">
        <v>33</v>
      </c>
      <c r="BR2435" s="10" t="s">
        <v>33</v>
      </c>
      <c r="BS2435" s="11" t="s">
        <v>33</v>
      </c>
      <c r="BT2435" s="11" t="s">
        <v>33</v>
      </c>
      <c r="BU2435" s="10">
        <v>2435</v>
      </c>
    </row>
    <row r="2436" spans="1:73" s="10" customFormat="1" x14ac:dyDescent="0.45">
      <c r="A2436" s="10" t="s">
        <v>33</v>
      </c>
      <c r="D2436" s="10" t="s">
        <v>33</v>
      </c>
      <c r="E2436" s="10">
        <v>2431</v>
      </c>
      <c r="F2436" s="10">
        <v>2751</v>
      </c>
      <c r="H2436" s="10">
        <v>678</v>
      </c>
      <c r="J2436" s="10" t="s">
        <v>33</v>
      </c>
      <c r="K2436" s="10" t="s">
        <v>517</v>
      </c>
      <c r="L2436" s="10" t="s">
        <v>33</v>
      </c>
      <c r="M2436" s="10">
        <v>0.63245553203367588</v>
      </c>
      <c r="N2436" s="10">
        <v>0.63245553203367588</v>
      </c>
      <c r="T2436" s="10">
        <v>0</v>
      </c>
      <c r="W2436" s="10">
        <v>0</v>
      </c>
      <c r="X2436" s="10">
        <v>0</v>
      </c>
      <c r="Y2436" s="10">
        <v>0</v>
      </c>
      <c r="AB2436" s="10">
        <v>0</v>
      </c>
      <c r="AC2436" s="10">
        <v>0</v>
      </c>
      <c r="AD2436" s="10">
        <v>0</v>
      </c>
      <c r="AE2436" s="10">
        <v>0</v>
      </c>
      <c r="AH2436" s="10">
        <v>1</v>
      </c>
      <c r="AJ2436" s="10" t="s">
        <v>33</v>
      </c>
      <c r="AK2436" s="10">
        <v>0.63245553203367588</v>
      </c>
      <c r="AL2436" s="10">
        <v>0</v>
      </c>
      <c r="AM2436" s="10">
        <v>0</v>
      </c>
      <c r="AN2436" s="10">
        <v>0</v>
      </c>
      <c r="AO2436" s="10">
        <v>0</v>
      </c>
      <c r="AQ2436" s="10">
        <v>1.8567366588653673</v>
      </c>
      <c r="AR2436" s="10">
        <v>18.449736226072584</v>
      </c>
      <c r="AS2436" s="10">
        <v>21.142004381427366</v>
      </c>
      <c r="AT2436" s="10">
        <v>43.633311483336129</v>
      </c>
      <c r="AU2436" s="10">
        <v>0.71589543498378261</v>
      </c>
      <c r="AV2436" s="10">
        <v>309.81535345893235</v>
      </c>
      <c r="AW2436" s="10">
        <v>354.16456037725226</v>
      </c>
      <c r="AX2436" s="10" t="s">
        <v>33</v>
      </c>
      <c r="AY2436" s="10" t="s">
        <v>33</v>
      </c>
      <c r="AZ2436" s="10" t="s">
        <v>33</v>
      </c>
      <c r="BA2436" s="10" t="s">
        <v>33</v>
      </c>
      <c r="BB2436" s="10">
        <v>2431</v>
      </c>
      <c r="BC2436" s="10">
        <v>2751</v>
      </c>
      <c r="BE2436" s="10" t="s">
        <v>157</v>
      </c>
      <c r="BF2436" s="10" t="s">
        <v>3468</v>
      </c>
      <c r="BG2436" s="10">
        <v>2.3384655047245479E-2</v>
      </c>
      <c r="BH2436" s="13">
        <v>73.098685291298438</v>
      </c>
      <c r="BI2436" s="10">
        <v>416</v>
      </c>
      <c r="BJ2436" s="10" t="s">
        <v>33</v>
      </c>
      <c r="BL2436" s="10" t="s">
        <v>33</v>
      </c>
      <c r="BM2436" s="10" t="s">
        <v>33</v>
      </c>
      <c r="BP2436" s="10" t="s">
        <v>33</v>
      </c>
      <c r="BQ2436" s="10" t="s">
        <v>33</v>
      </c>
      <c r="BR2436" s="10" t="s">
        <v>33</v>
      </c>
      <c r="BS2436" s="11" t="s">
        <v>33</v>
      </c>
      <c r="BT2436" s="11" t="s">
        <v>33</v>
      </c>
      <c r="BU2436" s="10">
        <v>2436</v>
      </c>
    </row>
    <row r="2437" spans="1:73" s="10" customFormat="1" x14ac:dyDescent="0.45">
      <c r="A2437" s="10" t="s">
        <v>33</v>
      </c>
      <c r="D2437" s="10" t="s">
        <v>33</v>
      </c>
      <c r="E2437" s="10">
        <v>2431</v>
      </c>
      <c r="F2437" s="10">
        <v>2754</v>
      </c>
      <c r="H2437" s="10">
        <v>679</v>
      </c>
      <c r="J2437" s="10" t="s">
        <v>33</v>
      </c>
      <c r="K2437" s="10" t="s">
        <v>121</v>
      </c>
      <c r="L2437" s="10" t="s">
        <v>33</v>
      </c>
      <c r="M2437" s="10">
        <v>0.14142135623730953</v>
      </c>
      <c r="N2437" s="10">
        <v>0.14142135623730953</v>
      </c>
      <c r="T2437" s="10">
        <v>0</v>
      </c>
      <c r="W2437" s="10">
        <v>0</v>
      </c>
      <c r="X2437" s="10">
        <v>0</v>
      </c>
      <c r="Y2437" s="10">
        <v>0</v>
      </c>
      <c r="AB2437" s="10">
        <v>0</v>
      </c>
      <c r="AC2437" s="10">
        <v>0</v>
      </c>
      <c r="AD2437" s="10">
        <v>0</v>
      </c>
      <c r="AE2437" s="10">
        <v>0</v>
      </c>
      <c r="AH2437" s="10">
        <v>1</v>
      </c>
      <c r="AJ2437" s="10" t="s">
        <v>33</v>
      </c>
      <c r="AK2437" s="10">
        <v>0.14142135623730953</v>
      </c>
      <c r="AL2437" s="10">
        <v>0</v>
      </c>
      <c r="AM2437" s="10">
        <v>0</v>
      </c>
      <c r="AN2437" s="10">
        <v>0</v>
      </c>
      <c r="AO2437" s="10">
        <v>0</v>
      </c>
      <c r="AQ2437" s="10">
        <v>6.8199279373244187E-2</v>
      </c>
      <c r="AR2437" s="10">
        <v>2.4973310757516121E-2</v>
      </c>
      <c r="AS2437" s="10">
        <v>0.12386226584872019</v>
      </c>
      <c r="AT2437" s="10">
        <v>1.6026830652712385</v>
      </c>
      <c r="AU2437" s="10">
        <v>6.2483087111545729E-3</v>
      </c>
      <c r="AV2437" s="10">
        <v>0.28288076501235926</v>
      </c>
      <c r="AW2437" s="10">
        <v>1.8918121389947524</v>
      </c>
      <c r="AX2437" s="10" t="s">
        <v>33</v>
      </c>
      <c r="AY2437" s="10" t="s">
        <v>33</v>
      </c>
      <c r="AZ2437" s="10" t="s">
        <v>33</v>
      </c>
      <c r="BA2437" s="10" t="s">
        <v>33</v>
      </c>
      <c r="BB2437" s="10">
        <v>2431</v>
      </c>
      <c r="BC2437" s="10">
        <v>2754</v>
      </c>
      <c r="BE2437" s="10" t="s">
        <v>157</v>
      </c>
      <c r="BF2437" s="10" t="s">
        <v>3469</v>
      </c>
      <c r="BG2437" s="10">
        <v>1.3700102923008595E-4</v>
      </c>
      <c r="BH2437" s="13">
        <v>1.0317824993576061</v>
      </c>
      <c r="BI2437" s="10">
        <v>417</v>
      </c>
      <c r="BJ2437" s="10" t="s">
        <v>33</v>
      </c>
      <c r="BL2437" s="10" t="s">
        <v>33</v>
      </c>
      <c r="BM2437" s="10" t="s">
        <v>33</v>
      </c>
      <c r="BP2437" s="10" t="s">
        <v>33</v>
      </c>
      <c r="BQ2437" s="10" t="s">
        <v>33</v>
      </c>
      <c r="BR2437" s="10" t="s">
        <v>33</v>
      </c>
      <c r="BS2437" s="11" t="s">
        <v>33</v>
      </c>
      <c r="BT2437" s="11" t="s">
        <v>33</v>
      </c>
      <c r="BU2437" s="10">
        <v>2437</v>
      </c>
    </row>
    <row r="2438" spans="1:73" s="10" customFormat="1" x14ac:dyDescent="0.45">
      <c r="A2438" s="10">
        <v>621</v>
      </c>
      <c r="D2438" s="10">
        <v>2444</v>
      </c>
      <c r="E2438" s="10" t="s">
        <v>33</v>
      </c>
      <c r="F2438" s="10">
        <v>2254</v>
      </c>
      <c r="H2438" s="10" t="s">
        <v>33</v>
      </c>
      <c r="J2438" s="10" t="s">
        <v>177</v>
      </c>
      <c r="K2438" s="10">
        <v>0</v>
      </c>
      <c r="L2438" s="10">
        <v>1</v>
      </c>
      <c r="M2438" s="10" t="s">
        <v>33</v>
      </c>
      <c r="N2438" s="10">
        <v>1</v>
      </c>
      <c r="T2438" s="10">
        <v>0.28284271247461906</v>
      </c>
      <c r="W2438" s="10">
        <v>2.0523157651784487</v>
      </c>
      <c r="X2438" s="10" t="s">
        <v>99</v>
      </c>
      <c r="Y2438" s="10">
        <v>0.57008771254956903</v>
      </c>
      <c r="AB2438" s="10">
        <v>6.8467534277203237</v>
      </c>
      <c r="AC2438" s="10">
        <v>1.65</v>
      </c>
      <c r="AD2438" s="10">
        <v>0</v>
      </c>
      <c r="AE2438" s="10">
        <v>0</v>
      </c>
      <c r="AH2438" s="10">
        <v>1</v>
      </c>
      <c r="AJ2438" s="10">
        <v>1</v>
      </c>
      <c r="AK2438" s="10">
        <v>1</v>
      </c>
      <c r="AL2438" s="10">
        <v>0.28284271247461906</v>
      </c>
      <c r="AM2438" s="10">
        <v>2.0523157651784487</v>
      </c>
      <c r="AN2438" s="10">
        <v>1.65</v>
      </c>
      <c r="AO2438" s="10">
        <v>0</v>
      </c>
      <c r="AQ2438" s="10">
        <v>1.8412468227602516</v>
      </c>
      <c r="AR2438" s="10">
        <v>6.8107680718435351</v>
      </c>
      <c r="AS2438" s="10">
        <v>9.4805759648459009</v>
      </c>
      <c r="AT2438" s="10">
        <v>43.26930033486591</v>
      </c>
      <c r="AU2438" s="10">
        <v>13.766484631156743</v>
      </c>
      <c r="AV2438" s="10">
        <v>50.049184840548271</v>
      </c>
      <c r="AW2438" s="10">
        <v>107.08496980657092</v>
      </c>
      <c r="AX2438" s="10">
        <v>8.8486047492406045E-2</v>
      </c>
      <c r="AY2438" s="10">
        <v>10.582041833445455</v>
      </c>
      <c r="AZ2438" s="10" t="s">
        <v>33</v>
      </c>
      <c r="BA2438" s="10">
        <v>2444</v>
      </c>
      <c r="BB2438" s="10" t="s">
        <v>33</v>
      </c>
      <c r="BC2438" s="10">
        <v>2254</v>
      </c>
      <c r="BE2438" s="10" t="s">
        <v>33</v>
      </c>
      <c r="BF2438" s="10" t="s">
        <v>33</v>
      </c>
      <c r="BG2438" s="10" t="s">
        <v>33</v>
      </c>
      <c r="BH2438" s="13" t="s">
        <v>33</v>
      </c>
      <c r="BI2438" s="10" t="s">
        <v>33</v>
      </c>
      <c r="BJ2438" s="10" t="s">
        <v>33</v>
      </c>
      <c r="BL2438" s="10" t="s">
        <v>33</v>
      </c>
      <c r="BM2438" s="10" t="s">
        <v>33</v>
      </c>
      <c r="BP2438" s="10" t="s">
        <v>33</v>
      </c>
      <c r="BQ2438" s="10">
        <v>0</v>
      </c>
      <c r="BR2438" s="10" t="s">
        <v>177</v>
      </c>
      <c r="BS2438" s="11">
        <v>9.4805759648459009</v>
      </c>
      <c r="BT2438" s="11">
        <v>107.08496980657092</v>
      </c>
      <c r="BU2438" s="10">
        <v>2438</v>
      </c>
    </row>
    <row r="2439" spans="1:73" s="10" customFormat="1" x14ac:dyDescent="0.45">
      <c r="A2439" s="10" t="s">
        <v>33</v>
      </c>
      <c r="D2439" s="10" t="s">
        <v>33</v>
      </c>
      <c r="E2439" s="10">
        <v>2438</v>
      </c>
      <c r="F2439" s="10">
        <v>2760</v>
      </c>
      <c r="H2439" s="10">
        <v>680</v>
      </c>
      <c r="J2439" s="10" t="s">
        <v>33</v>
      </c>
      <c r="K2439" s="10" t="s">
        <v>1852</v>
      </c>
      <c r="L2439" s="10" t="s">
        <v>33</v>
      </c>
      <c r="M2439" s="10">
        <v>1.6431676725154984</v>
      </c>
      <c r="N2439" s="10">
        <v>1.6431676725154984</v>
      </c>
      <c r="T2439" s="10">
        <v>0</v>
      </c>
      <c r="W2439" s="10">
        <v>0</v>
      </c>
      <c r="X2439" s="10">
        <v>0</v>
      </c>
      <c r="Y2439" s="10">
        <v>0</v>
      </c>
      <c r="AB2439" s="10">
        <v>0</v>
      </c>
      <c r="AC2439" s="10">
        <v>0</v>
      </c>
      <c r="AD2439" s="10">
        <v>0</v>
      </c>
      <c r="AE2439" s="10">
        <v>0</v>
      </c>
      <c r="AH2439" s="10">
        <v>1</v>
      </c>
      <c r="AJ2439" s="10" t="s">
        <v>33</v>
      </c>
      <c r="AK2439" s="10">
        <v>1.6431676725154984</v>
      </c>
      <c r="AL2439" s="10">
        <v>0</v>
      </c>
      <c r="AM2439" s="10">
        <v>0</v>
      </c>
      <c r="AN2439" s="10">
        <v>0</v>
      </c>
      <c r="AO2439" s="10">
        <v>0</v>
      </c>
      <c r="AQ2439" s="10">
        <v>1.322888703186347</v>
      </c>
      <c r="AR2439" s="10">
        <v>2.6112524171278499</v>
      </c>
      <c r="AS2439" s="10">
        <v>4.5294410367480529</v>
      </c>
      <c r="AT2439" s="10">
        <v>31.087884524879154</v>
      </c>
      <c r="AU2439" s="10">
        <v>5.7032293739344384</v>
      </c>
      <c r="AV2439" s="10">
        <v>44.030980312444207</v>
      </c>
      <c r="AW2439" s="10">
        <v>80.822094211257792</v>
      </c>
      <c r="AX2439" s="10" t="s">
        <v>33</v>
      </c>
      <c r="AY2439" s="10" t="s">
        <v>33</v>
      </c>
      <c r="AZ2439" s="10" t="s">
        <v>33</v>
      </c>
      <c r="BA2439" s="10" t="s">
        <v>33</v>
      </c>
      <c r="BB2439" s="10">
        <v>2438</v>
      </c>
      <c r="BC2439" s="10">
        <v>2760</v>
      </c>
      <c r="BE2439" s="10" t="s">
        <v>177</v>
      </c>
      <c r="BF2439" s="10" t="s">
        <v>3470</v>
      </c>
      <c r="BG2439" s="10">
        <v>0.40079233469174108</v>
      </c>
      <c r="BH2439" s="13">
        <v>776.21225764126768</v>
      </c>
      <c r="BI2439" s="10">
        <v>419</v>
      </c>
      <c r="BJ2439" s="10" t="s">
        <v>33</v>
      </c>
      <c r="BL2439" s="10" t="s">
        <v>33</v>
      </c>
      <c r="BM2439" s="10" t="s">
        <v>33</v>
      </c>
      <c r="BP2439" s="10" t="s">
        <v>33</v>
      </c>
      <c r="BQ2439" s="10" t="s">
        <v>33</v>
      </c>
      <c r="BR2439" s="10" t="s">
        <v>33</v>
      </c>
      <c r="BS2439" s="11" t="s">
        <v>33</v>
      </c>
      <c r="BT2439" s="11" t="s">
        <v>33</v>
      </c>
      <c r="BU2439" s="10">
        <v>2439</v>
      </c>
    </row>
    <row r="2440" spans="1:73" s="10" customFormat="1" x14ac:dyDescent="0.45">
      <c r="A2440" s="10" t="s">
        <v>33</v>
      </c>
      <c r="D2440" s="10" t="s">
        <v>33</v>
      </c>
      <c r="E2440" s="10">
        <v>2438</v>
      </c>
      <c r="F2440" s="10">
        <v>2348</v>
      </c>
      <c r="H2440" s="10">
        <v>605</v>
      </c>
      <c r="J2440" s="10" t="s">
        <v>33</v>
      </c>
      <c r="K2440" s="10" t="s">
        <v>1844</v>
      </c>
      <c r="L2440" s="10" t="s">
        <v>33</v>
      </c>
      <c r="M2440" s="10">
        <v>0.34641016151377546</v>
      </c>
      <c r="N2440" s="10">
        <v>0.34641016151377546</v>
      </c>
      <c r="T2440" s="10">
        <v>0</v>
      </c>
      <c r="W2440" s="10">
        <v>0</v>
      </c>
      <c r="X2440" s="10">
        <v>0</v>
      </c>
      <c r="Y2440" s="10">
        <v>0</v>
      </c>
      <c r="AB2440" s="10">
        <v>0</v>
      </c>
      <c r="AC2440" s="10">
        <v>0</v>
      </c>
      <c r="AD2440" s="10">
        <v>0</v>
      </c>
      <c r="AE2440" s="10">
        <v>0</v>
      </c>
      <c r="AH2440" s="10">
        <v>1</v>
      </c>
      <c r="AJ2440" s="10" t="s">
        <v>33</v>
      </c>
      <c r="AK2440" s="10">
        <v>0.34641016151377546</v>
      </c>
      <c r="AL2440" s="10">
        <v>0</v>
      </c>
      <c r="AM2440" s="10">
        <v>0</v>
      </c>
      <c r="AN2440" s="10">
        <v>0</v>
      </c>
      <c r="AO2440" s="10">
        <v>0</v>
      </c>
      <c r="AQ2440" s="10">
        <v>7.1198639847735834E-2</v>
      </c>
      <c r="AR2440" s="10">
        <v>0.36379328768716451</v>
      </c>
      <c r="AS2440" s="10">
        <v>0.46703131546638144</v>
      </c>
      <c r="AT2440" s="10">
        <v>1.673168036421792</v>
      </c>
      <c r="AU2440" s="10">
        <v>1.1724101636228146</v>
      </c>
      <c r="AV2440" s="10">
        <v>4.4510593702270631</v>
      </c>
      <c r="AW2440" s="10">
        <v>7.2966375702716695</v>
      </c>
      <c r="AX2440" s="10" t="s">
        <v>33</v>
      </c>
      <c r="AY2440" s="10" t="s">
        <v>33</v>
      </c>
      <c r="AZ2440" s="10" t="s">
        <v>33</v>
      </c>
      <c r="BA2440" s="10" t="s">
        <v>33</v>
      </c>
      <c r="BB2440" s="10">
        <v>2438</v>
      </c>
      <c r="BC2440" s="10">
        <v>2348</v>
      </c>
      <c r="BE2440" s="10" t="s">
        <v>177</v>
      </c>
      <c r="BF2440" s="10" t="s">
        <v>3471</v>
      </c>
      <c r="BG2440" s="10">
        <v>4.1325755160799095E-2</v>
      </c>
      <c r="BH2440" s="13">
        <v>85.877281588586015</v>
      </c>
      <c r="BI2440" s="10">
        <v>420</v>
      </c>
      <c r="BJ2440" s="10" t="s">
        <v>33</v>
      </c>
      <c r="BL2440" s="10" t="s">
        <v>33</v>
      </c>
      <c r="BM2440" s="10" t="s">
        <v>33</v>
      </c>
      <c r="BP2440" s="10" t="s">
        <v>33</v>
      </c>
      <c r="BQ2440" s="10" t="s">
        <v>33</v>
      </c>
      <c r="BR2440" s="10" t="s">
        <v>33</v>
      </c>
      <c r="BS2440" s="11" t="s">
        <v>33</v>
      </c>
      <c r="BT2440" s="11" t="s">
        <v>33</v>
      </c>
      <c r="BU2440" s="10">
        <v>2440</v>
      </c>
    </row>
    <row r="2441" spans="1:73" s="10" customFormat="1" x14ac:dyDescent="0.45">
      <c r="A2441" s="10" t="s">
        <v>33</v>
      </c>
      <c r="D2441" s="10" t="s">
        <v>33</v>
      </c>
      <c r="E2441" s="10">
        <v>2438</v>
      </c>
      <c r="F2441" s="10">
        <v>2043</v>
      </c>
      <c r="H2441" s="10">
        <v>544</v>
      </c>
      <c r="J2441" s="10" t="s">
        <v>33</v>
      </c>
      <c r="K2441" s="10" t="s">
        <v>37</v>
      </c>
      <c r="L2441" s="10" t="s">
        <v>33</v>
      </c>
      <c r="M2441" s="10">
        <v>1.0954451150103321</v>
      </c>
      <c r="N2441" s="10">
        <v>1.0954451150103321</v>
      </c>
      <c r="T2441" s="10">
        <v>0</v>
      </c>
      <c r="W2441" s="10">
        <v>0</v>
      </c>
      <c r="X2441" s="10">
        <v>0</v>
      </c>
      <c r="Y2441" s="10">
        <v>0</v>
      </c>
      <c r="AB2441" s="10">
        <v>0</v>
      </c>
      <c r="AC2441" s="10">
        <v>0</v>
      </c>
      <c r="AD2441" s="10">
        <v>0</v>
      </c>
      <c r="AE2441" s="10">
        <v>0</v>
      </c>
      <c r="AH2441" s="10">
        <v>1</v>
      </c>
      <c r="AJ2441" s="10" t="s">
        <v>33</v>
      </c>
      <c r="AK2441" s="10">
        <v>1.0954451150103321</v>
      </c>
      <c r="AL2441" s="10">
        <v>0</v>
      </c>
      <c r="AM2441" s="10">
        <v>0</v>
      </c>
      <c r="AN2441" s="10">
        <v>0</v>
      </c>
      <c r="AO2441" s="10">
        <v>0</v>
      </c>
      <c r="AQ2441" s="10">
        <v>0</v>
      </c>
      <c r="AR2441" s="10">
        <v>0</v>
      </c>
      <c r="AS2441" s="10">
        <v>0</v>
      </c>
      <c r="AT2441" s="10">
        <v>0</v>
      </c>
      <c r="AU2441" s="10">
        <v>0</v>
      </c>
      <c r="AV2441" s="10">
        <v>1.0954451150103321</v>
      </c>
      <c r="AW2441" s="10">
        <v>1.0954451150103321</v>
      </c>
      <c r="AX2441" s="10" t="s">
        <v>33</v>
      </c>
      <c r="AY2441" s="10" t="s">
        <v>33</v>
      </c>
      <c r="AZ2441" s="10" t="s">
        <v>33</v>
      </c>
      <c r="BA2441" s="10" t="s">
        <v>33</v>
      </c>
      <c r="BB2441" s="10">
        <v>2438</v>
      </c>
      <c r="BC2441" s="10">
        <v>2043</v>
      </c>
      <c r="BE2441" s="10" t="s">
        <v>177</v>
      </c>
      <c r="BF2441" s="10" t="s">
        <v>3472</v>
      </c>
      <c r="BG2441" s="10">
        <v>0</v>
      </c>
      <c r="BH2441" s="13">
        <v>16.791963542695814</v>
      </c>
      <c r="BI2441" s="10">
        <v>421</v>
      </c>
      <c r="BJ2441" s="10" t="s">
        <v>33</v>
      </c>
      <c r="BL2441" s="10" t="s">
        <v>33</v>
      </c>
      <c r="BM2441" s="10" t="s">
        <v>33</v>
      </c>
      <c r="BP2441" s="10" t="s">
        <v>33</v>
      </c>
      <c r="BQ2441" s="10" t="s">
        <v>33</v>
      </c>
      <c r="BR2441" s="10" t="s">
        <v>33</v>
      </c>
      <c r="BS2441" s="11" t="s">
        <v>33</v>
      </c>
      <c r="BT2441" s="11" t="s">
        <v>33</v>
      </c>
      <c r="BU2441" s="10">
        <v>2441</v>
      </c>
    </row>
    <row r="2442" spans="1:73" s="10" customFormat="1" x14ac:dyDescent="0.45">
      <c r="A2442" s="10" t="s">
        <v>33</v>
      </c>
      <c r="D2442" s="10" t="s">
        <v>33</v>
      </c>
      <c r="E2442" s="10">
        <v>2438</v>
      </c>
      <c r="F2442" s="10">
        <v>2055</v>
      </c>
      <c r="H2442" s="10">
        <v>549</v>
      </c>
      <c r="J2442" s="10" t="s">
        <v>33</v>
      </c>
      <c r="K2442" s="10" t="s">
        <v>711</v>
      </c>
      <c r="L2442" s="10" t="s">
        <v>33</v>
      </c>
      <c r="M2442" s="10">
        <v>0.2711088342345192</v>
      </c>
      <c r="N2442" s="10">
        <v>0.2711088342345192</v>
      </c>
      <c r="T2442" s="10">
        <v>0</v>
      </c>
      <c r="W2442" s="10">
        <v>0</v>
      </c>
      <c r="X2442" s="10">
        <v>0</v>
      </c>
      <c r="Y2442" s="10">
        <v>0</v>
      </c>
      <c r="AB2442" s="10">
        <v>0</v>
      </c>
      <c r="AC2442" s="10">
        <v>0</v>
      </c>
      <c r="AD2442" s="10">
        <v>0</v>
      </c>
      <c r="AE2442" s="10">
        <v>0</v>
      </c>
      <c r="AH2442" s="10">
        <v>1</v>
      </c>
      <c r="AJ2442" s="10" t="s">
        <v>33</v>
      </c>
      <c r="AK2442" s="10">
        <v>0.2711088342345192</v>
      </c>
      <c r="AL2442" s="10">
        <v>0</v>
      </c>
      <c r="AM2442" s="10">
        <v>0</v>
      </c>
      <c r="AN2442" s="10">
        <v>0</v>
      </c>
      <c r="AO2442" s="10">
        <v>0</v>
      </c>
      <c r="AQ2442" s="10">
        <v>0</v>
      </c>
      <c r="AR2442" s="10">
        <v>0</v>
      </c>
      <c r="AS2442" s="10">
        <v>0</v>
      </c>
      <c r="AT2442" s="10">
        <v>0</v>
      </c>
      <c r="AU2442" s="10">
        <v>0</v>
      </c>
      <c r="AV2442" s="10">
        <v>0.2711088342345192</v>
      </c>
      <c r="AW2442" s="10">
        <v>0.2711088342345192</v>
      </c>
      <c r="AX2442" s="10" t="s">
        <v>33</v>
      </c>
      <c r="AY2442" s="10" t="s">
        <v>33</v>
      </c>
      <c r="AZ2442" s="10" t="s">
        <v>33</v>
      </c>
      <c r="BA2442" s="10" t="s">
        <v>33</v>
      </c>
      <c r="BB2442" s="10">
        <v>2438</v>
      </c>
      <c r="BC2442" s="10">
        <v>2055</v>
      </c>
      <c r="BE2442" s="10" t="s">
        <v>177</v>
      </c>
      <c r="BF2442" s="10" t="s">
        <v>3473</v>
      </c>
      <c r="BG2442" s="10">
        <v>0</v>
      </c>
      <c r="BH2442" s="13">
        <v>4.1557989516671228</v>
      </c>
      <c r="BI2442" s="10">
        <v>422</v>
      </c>
      <c r="BJ2442" s="10" t="s">
        <v>33</v>
      </c>
      <c r="BL2442" s="10" t="s">
        <v>33</v>
      </c>
      <c r="BM2442" s="10" t="s">
        <v>33</v>
      </c>
      <c r="BP2442" s="10" t="s">
        <v>33</v>
      </c>
      <c r="BQ2442" s="10" t="s">
        <v>33</v>
      </c>
      <c r="BR2442" s="10" t="s">
        <v>33</v>
      </c>
      <c r="BS2442" s="11" t="s">
        <v>33</v>
      </c>
      <c r="BT2442" s="11" t="s">
        <v>33</v>
      </c>
      <c r="BU2442" s="10">
        <v>2442</v>
      </c>
    </row>
    <row r="2443" spans="1:73" s="10" customFormat="1" x14ac:dyDescent="0.45">
      <c r="A2443" s="10" t="s">
        <v>33</v>
      </c>
      <c r="D2443" s="10" t="s">
        <v>33</v>
      </c>
      <c r="E2443" s="10">
        <v>2438</v>
      </c>
      <c r="F2443" s="10">
        <v>2646</v>
      </c>
      <c r="H2443" s="10">
        <v>658</v>
      </c>
      <c r="J2443" s="10" t="s">
        <v>33</v>
      </c>
      <c r="K2443" s="10" t="s">
        <v>754</v>
      </c>
      <c r="L2443" s="10" t="s">
        <v>33</v>
      </c>
      <c r="M2443" s="10">
        <v>0.3872983346207417</v>
      </c>
      <c r="N2443" s="10">
        <v>0.3872983346207417</v>
      </c>
      <c r="T2443" s="10">
        <v>0</v>
      </c>
      <c r="W2443" s="10">
        <v>0</v>
      </c>
      <c r="X2443" s="10">
        <v>0</v>
      </c>
      <c r="Y2443" s="10">
        <v>0</v>
      </c>
      <c r="AB2443" s="10">
        <v>0</v>
      </c>
      <c r="AC2443" s="10">
        <v>0</v>
      </c>
      <c r="AD2443" s="10">
        <v>0</v>
      </c>
      <c r="AE2443" s="10">
        <v>0</v>
      </c>
      <c r="AH2443" s="10">
        <v>1</v>
      </c>
      <c r="AJ2443" s="10" t="s">
        <v>33</v>
      </c>
      <c r="AK2443" s="10">
        <v>0.3872983346207417</v>
      </c>
      <c r="AL2443" s="10">
        <v>0</v>
      </c>
      <c r="AM2443" s="10">
        <v>0</v>
      </c>
      <c r="AN2443" s="10">
        <v>0</v>
      </c>
      <c r="AO2443" s="10">
        <v>0</v>
      </c>
      <c r="AQ2443" s="10">
        <v>0.16431676725154984</v>
      </c>
      <c r="AR2443" s="10">
        <v>0.13340660185007161</v>
      </c>
      <c r="AS2443" s="10">
        <v>0.37166591436481888</v>
      </c>
      <c r="AT2443" s="10">
        <v>3.861444030411421</v>
      </c>
      <c r="AU2443" s="10">
        <v>4.4091665879165881E-2</v>
      </c>
      <c r="AV2443" s="10">
        <v>0.20059120863214605</v>
      </c>
      <c r="AW2443" s="10">
        <v>4.1061269049227329</v>
      </c>
      <c r="AX2443" s="10" t="s">
        <v>33</v>
      </c>
      <c r="AY2443" s="10" t="s">
        <v>33</v>
      </c>
      <c r="AZ2443" s="10" t="s">
        <v>33</v>
      </c>
      <c r="BA2443" s="10" t="s">
        <v>33</v>
      </c>
      <c r="BB2443" s="10">
        <v>2438</v>
      </c>
      <c r="BC2443" s="10">
        <v>2646</v>
      </c>
      <c r="BE2443" s="10" t="s">
        <v>177</v>
      </c>
      <c r="BF2443" s="10" t="s">
        <v>3474</v>
      </c>
      <c r="BG2443" s="10">
        <v>3.2887247749793881E-2</v>
      </c>
      <c r="BH2443" s="13">
        <v>8.5112398445866084</v>
      </c>
      <c r="BI2443" s="10">
        <v>423</v>
      </c>
      <c r="BJ2443" s="10" t="s">
        <v>33</v>
      </c>
      <c r="BL2443" s="10" t="s">
        <v>33</v>
      </c>
      <c r="BM2443" s="10" t="s">
        <v>33</v>
      </c>
      <c r="BP2443" s="10" t="s">
        <v>33</v>
      </c>
      <c r="BQ2443" s="10" t="s">
        <v>33</v>
      </c>
      <c r="BR2443" s="10" t="s">
        <v>33</v>
      </c>
      <c r="BS2443" s="11" t="s">
        <v>33</v>
      </c>
      <c r="BT2443" s="11" t="s">
        <v>33</v>
      </c>
      <c r="BU2443" s="10">
        <v>2443</v>
      </c>
    </row>
    <row r="2444" spans="1:73" s="10" customFormat="1" x14ac:dyDescent="0.45">
      <c r="A2444" s="10">
        <v>622</v>
      </c>
      <c r="D2444" s="10">
        <v>2450</v>
      </c>
      <c r="E2444" s="10" t="s">
        <v>33</v>
      </c>
      <c r="F2444" s="10">
        <v>2255</v>
      </c>
      <c r="H2444" s="10" t="s">
        <v>33</v>
      </c>
      <c r="J2444" s="10" t="s">
        <v>46</v>
      </c>
      <c r="K2444" s="10">
        <v>0</v>
      </c>
      <c r="L2444" s="10">
        <v>1</v>
      </c>
      <c r="M2444" s="10" t="s">
        <v>33</v>
      </c>
      <c r="N2444" s="10">
        <v>1</v>
      </c>
      <c r="T2444" s="10">
        <v>2.6925824035672519</v>
      </c>
      <c r="W2444" s="10">
        <v>0.1944543648263006</v>
      </c>
      <c r="X2444" s="10" t="s">
        <v>35</v>
      </c>
      <c r="Y2444" s="10">
        <v>7.0710678118654766E-2</v>
      </c>
      <c r="AB2444" s="10">
        <v>0.11384419177103418</v>
      </c>
      <c r="AC2444" s="10">
        <v>1.4999999999999999E-2</v>
      </c>
      <c r="AD2444" s="10">
        <v>0</v>
      </c>
      <c r="AE2444" s="10">
        <v>0</v>
      </c>
      <c r="AH2444" s="10">
        <v>1</v>
      </c>
      <c r="AJ2444" s="10">
        <v>1</v>
      </c>
      <c r="AK2444" s="10">
        <v>1</v>
      </c>
      <c r="AL2444" s="10">
        <v>2.6925824035672519</v>
      </c>
      <c r="AM2444" s="10">
        <v>0.1944543648263006</v>
      </c>
      <c r="AN2444" s="10">
        <v>1.4999999999999999E-2</v>
      </c>
      <c r="AO2444" s="10">
        <v>0</v>
      </c>
      <c r="AQ2444" s="10">
        <v>20.240489317653491</v>
      </c>
      <c r="AR2444" s="10">
        <v>36.761650483889014</v>
      </c>
      <c r="AS2444" s="10">
        <v>66.110359994486572</v>
      </c>
      <c r="AT2444" s="10">
        <v>475.65149896485707</v>
      </c>
      <c r="AU2444" s="10">
        <v>2.373102115352717</v>
      </c>
      <c r="AV2444" s="10">
        <v>687.51778117210824</v>
      </c>
      <c r="AW2444" s="10">
        <v>1165.542382252318</v>
      </c>
      <c r="AX2444" s="10">
        <v>0.13990872561091691</v>
      </c>
      <c r="AY2444" s="10">
        <v>20.809868536183806</v>
      </c>
      <c r="AZ2444" s="10" t="s">
        <v>33</v>
      </c>
      <c r="BA2444" s="10">
        <v>2450</v>
      </c>
      <c r="BB2444" s="10" t="s">
        <v>33</v>
      </c>
      <c r="BC2444" s="10">
        <v>2255</v>
      </c>
      <c r="BE2444" s="10" t="s">
        <v>33</v>
      </c>
      <c r="BF2444" s="10" t="s">
        <v>33</v>
      </c>
      <c r="BG2444" s="10" t="s">
        <v>33</v>
      </c>
      <c r="BH2444" s="13" t="s">
        <v>33</v>
      </c>
      <c r="BI2444" s="10" t="s">
        <v>33</v>
      </c>
      <c r="BJ2444" s="10" t="s">
        <v>33</v>
      </c>
      <c r="BL2444" s="10" t="s">
        <v>33</v>
      </c>
      <c r="BM2444" s="10" t="s">
        <v>33</v>
      </c>
      <c r="BP2444" s="10" t="s">
        <v>33</v>
      </c>
      <c r="BQ2444" s="10">
        <v>0</v>
      </c>
      <c r="BR2444" s="10" t="s">
        <v>46</v>
      </c>
      <c r="BS2444" s="11">
        <v>66.110359994486572</v>
      </c>
      <c r="BT2444" s="11">
        <v>1165.542382252318</v>
      </c>
      <c r="BU2444" s="10">
        <v>2444</v>
      </c>
    </row>
    <row r="2445" spans="1:73" s="10" customFormat="1" x14ac:dyDescent="0.45">
      <c r="A2445" s="10" t="s">
        <v>33</v>
      </c>
      <c r="D2445" s="10" t="s">
        <v>33</v>
      </c>
      <c r="E2445" s="10">
        <v>2444</v>
      </c>
      <c r="F2445" s="10">
        <v>2344</v>
      </c>
      <c r="H2445" s="10">
        <v>604</v>
      </c>
      <c r="J2445" s="10" t="s">
        <v>33</v>
      </c>
      <c r="K2445" s="10" t="s">
        <v>49</v>
      </c>
      <c r="L2445" s="10" t="s">
        <v>33</v>
      </c>
      <c r="M2445" s="10">
        <v>1.8439088914585775</v>
      </c>
      <c r="N2445" s="10">
        <v>1.8439088914585775</v>
      </c>
      <c r="T2445" s="10">
        <v>0</v>
      </c>
      <c r="W2445" s="10">
        <v>0</v>
      </c>
      <c r="X2445" s="10">
        <v>0</v>
      </c>
      <c r="Y2445" s="10">
        <v>0</v>
      </c>
      <c r="AB2445" s="10">
        <v>0</v>
      </c>
      <c r="AC2445" s="10">
        <v>0</v>
      </c>
      <c r="AD2445" s="10">
        <v>0</v>
      </c>
      <c r="AE2445" s="10">
        <v>0</v>
      </c>
      <c r="AH2445" s="10">
        <v>1</v>
      </c>
      <c r="AJ2445" s="10" t="s">
        <v>33</v>
      </c>
      <c r="AK2445" s="10">
        <v>1.8439088914585775</v>
      </c>
      <c r="AL2445" s="10">
        <v>0</v>
      </c>
      <c r="AM2445" s="10">
        <v>0</v>
      </c>
      <c r="AN2445" s="10">
        <v>0</v>
      </c>
      <c r="AO2445" s="10">
        <v>0</v>
      </c>
      <c r="AQ2445" s="10">
        <v>17.494463008279688</v>
      </c>
      <c r="AR2445" s="10">
        <v>36.482278143496302</v>
      </c>
      <c r="AS2445" s="10">
        <v>61.849249505501845</v>
      </c>
      <c r="AT2445" s="10">
        <v>411.11988069457266</v>
      </c>
      <c r="AU2445" s="10">
        <v>2.2498858120862337</v>
      </c>
      <c r="AV2445" s="10">
        <v>685.44142131283979</v>
      </c>
      <c r="AW2445" s="10">
        <v>1098.8111878194986</v>
      </c>
      <c r="AX2445" s="10" t="s">
        <v>33</v>
      </c>
      <c r="AY2445" s="10" t="s">
        <v>33</v>
      </c>
      <c r="AZ2445" s="10" t="s">
        <v>33</v>
      </c>
      <c r="BA2445" s="10" t="s">
        <v>33</v>
      </c>
      <c r="BB2445" s="10">
        <v>2444</v>
      </c>
      <c r="BC2445" s="10">
        <v>2344</v>
      </c>
      <c r="BE2445" s="10" t="s">
        <v>46</v>
      </c>
      <c r="BF2445" s="10" t="s">
        <v>3475</v>
      </c>
      <c r="BG2445" s="10">
        <v>8.6532496783063966</v>
      </c>
      <c r="BH2445" s="13">
        <v>345.27769833976942</v>
      </c>
      <c r="BI2445" s="10">
        <v>425</v>
      </c>
      <c r="BJ2445" s="10" t="s">
        <v>33</v>
      </c>
      <c r="BL2445" s="10" t="s">
        <v>33</v>
      </c>
      <c r="BM2445" s="10" t="s">
        <v>33</v>
      </c>
      <c r="BP2445" s="10" t="s">
        <v>33</v>
      </c>
      <c r="BQ2445" s="10" t="s">
        <v>33</v>
      </c>
      <c r="BR2445" s="10" t="s">
        <v>33</v>
      </c>
      <c r="BS2445" s="11" t="s">
        <v>33</v>
      </c>
      <c r="BT2445" s="11" t="s">
        <v>33</v>
      </c>
      <c r="BU2445" s="10">
        <v>2445</v>
      </c>
    </row>
    <row r="2446" spans="1:73" s="10" customFormat="1" x14ac:dyDescent="0.45">
      <c r="A2446" s="10" t="s">
        <v>33</v>
      </c>
      <c r="D2446" s="10" t="s">
        <v>33</v>
      </c>
      <c r="E2446" s="10">
        <v>2444</v>
      </c>
      <c r="F2446" s="10">
        <v>2044</v>
      </c>
      <c r="H2446" s="10">
        <v>545</v>
      </c>
      <c r="J2446" s="10" t="s">
        <v>33</v>
      </c>
      <c r="K2446" s="10" t="s">
        <v>42</v>
      </c>
      <c r="L2446" s="10" t="s">
        <v>33</v>
      </c>
      <c r="M2446" s="10">
        <v>0.69282032302755092</v>
      </c>
      <c r="N2446" s="10">
        <v>0.69282032302755092</v>
      </c>
      <c r="T2446" s="10">
        <v>0</v>
      </c>
      <c r="W2446" s="10">
        <v>0</v>
      </c>
      <c r="X2446" s="10">
        <v>0</v>
      </c>
      <c r="Y2446" s="10">
        <v>0</v>
      </c>
      <c r="AB2446" s="10">
        <v>0</v>
      </c>
      <c r="AC2446" s="10">
        <v>0</v>
      </c>
      <c r="AD2446" s="10">
        <v>0</v>
      </c>
      <c r="AE2446" s="10">
        <v>0</v>
      </c>
      <c r="AH2446" s="10">
        <v>1</v>
      </c>
      <c r="AJ2446" s="10" t="s">
        <v>33</v>
      </c>
      <c r="AK2446" s="10">
        <v>0.69282032302755092</v>
      </c>
      <c r="AL2446" s="10">
        <v>0</v>
      </c>
      <c r="AM2446" s="10">
        <v>0</v>
      </c>
      <c r="AN2446" s="10">
        <v>0</v>
      </c>
      <c r="AO2446" s="10">
        <v>0</v>
      </c>
      <c r="AQ2446" s="10">
        <v>0</v>
      </c>
      <c r="AR2446" s="10">
        <v>0</v>
      </c>
      <c r="AS2446" s="10">
        <v>0</v>
      </c>
      <c r="AT2446" s="10">
        <v>0</v>
      </c>
      <c r="AU2446" s="10">
        <v>0</v>
      </c>
      <c r="AV2446" s="10">
        <v>0.69282032302755092</v>
      </c>
      <c r="AW2446" s="10">
        <v>0.69282032302755092</v>
      </c>
      <c r="AX2446" s="10" t="s">
        <v>33</v>
      </c>
      <c r="AY2446" s="10" t="s">
        <v>33</v>
      </c>
      <c r="AZ2446" s="10" t="s">
        <v>33</v>
      </c>
      <c r="BA2446" s="10" t="s">
        <v>33</v>
      </c>
      <c r="BB2446" s="10">
        <v>2444</v>
      </c>
      <c r="BC2446" s="10">
        <v>2044</v>
      </c>
      <c r="BE2446" s="10" t="s">
        <v>46</v>
      </c>
      <c r="BF2446" s="10" t="s">
        <v>3476</v>
      </c>
      <c r="BG2446" s="10">
        <v>0</v>
      </c>
      <c r="BH2446" s="13">
        <v>1.4099283437855501</v>
      </c>
      <c r="BI2446" s="10">
        <v>426</v>
      </c>
      <c r="BJ2446" s="10" t="s">
        <v>33</v>
      </c>
      <c r="BL2446" s="10" t="s">
        <v>33</v>
      </c>
      <c r="BM2446" s="10" t="s">
        <v>33</v>
      </c>
      <c r="BP2446" s="10" t="s">
        <v>33</v>
      </c>
      <c r="BQ2446" s="10" t="s">
        <v>33</v>
      </c>
      <c r="BR2446" s="10" t="s">
        <v>33</v>
      </c>
      <c r="BS2446" s="11" t="s">
        <v>33</v>
      </c>
      <c r="BT2446" s="11" t="s">
        <v>33</v>
      </c>
      <c r="BU2446" s="10">
        <v>2446</v>
      </c>
    </row>
    <row r="2447" spans="1:73" s="10" customFormat="1" x14ac:dyDescent="0.45">
      <c r="A2447" s="10" t="s">
        <v>33</v>
      </c>
      <c r="D2447" s="10" t="s">
        <v>33</v>
      </c>
      <c r="E2447" s="10">
        <v>2444</v>
      </c>
      <c r="F2447" s="10">
        <v>2055</v>
      </c>
      <c r="H2447" s="10">
        <v>549</v>
      </c>
      <c r="J2447" s="10" t="s">
        <v>33</v>
      </c>
      <c r="K2447" s="10" t="s">
        <v>711</v>
      </c>
      <c r="L2447" s="10" t="s">
        <v>33</v>
      </c>
      <c r="M2447" s="10">
        <v>0.41412558481697315</v>
      </c>
      <c r="N2447" s="10">
        <v>0.41412558481697315</v>
      </c>
      <c r="T2447" s="10">
        <v>0</v>
      </c>
      <c r="W2447" s="10">
        <v>0</v>
      </c>
      <c r="X2447" s="10">
        <v>0</v>
      </c>
      <c r="Y2447" s="10">
        <v>0</v>
      </c>
      <c r="AB2447" s="10">
        <v>0</v>
      </c>
      <c r="AC2447" s="10">
        <v>0</v>
      </c>
      <c r="AD2447" s="10">
        <v>0</v>
      </c>
      <c r="AE2447" s="10">
        <v>0</v>
      </c>
      <c r="AH2447" s="10">
        <v>1</v>
      </c>
      <c r="AJ2447" s="10" t="s">
        <v>33</v>
      </c>
      <c r="AK2447" s="10">
        <v>0.41412558481697315</v>
      </c>
      <c r="AL2447" s="10">
        <v>0</v>
      </c>
      <c r="AM2447" s="10">
        <v>0</v>
      </c>
      <c r="AN2447" s="10">
        <v>0</v>
      </c>
      <c r="AO2447" s="10">
        <v>0</v>
      </c>
      <c r="AQ2447" s="10">
        <v>0</v>
      </c>
      <c r="AR2447" s="10">
        <v>0</v>
      </c>
      <c r="AS2447" s="10">
        <v>0</v>
      </c>
      <c r="AT2447" s="10">
        <v>0</v>
      </c>
      <c r="AU2447" s="10">
        <v>0</v>
      </c>
      <c r="AV2447" s="10">
        <v>0.41412558481697315</v>
      </c>
      <c r="AW2447" s="10">
        <v>0.41412558481697315</v>
      </c>
      <c r="AX2447" s="10" t="s">
        <v>33</v>
      </c>
      <c r="AY2447" s="10" t="s">
        <v>33</v>
      </c>
      <c r="AZ2447" s="10" t="s">
        <v>33</v>
      </c>
      <c r="BA2447" s="10" t="s">
        <v>33</v>
      </c>
      <c r="BB2447" s="10">
        <v>2444</v>
      </c>
      <c r="BC2447" s="10">
        <v>2055</v>
      </c>
      <c r="BE2447" s="10" t="s">
        <v>46</v>
      </c>
      <c r="BF2447" s="10" t="s">
        <v>3477</v>
      </c>
      <c r="BG2447" s="10">
        <v>0</v>
      </c>
      <c r="BH2447" s="13">
        <v>0.84276886880092028</v>
      </c>
      <c r="BI2447" s="10">
        <v>427</v>
      </c>
      <c r="BJ2447" s="10" t="s">
        <v>33</v>
      </c>
      <c r="BL2447" s="10" t="s">
        <v>33</v>
      </c>
      <c r="BM2447" s="10" t="s">
        <v>33</v>
      </c>
      <c r="BP2447" s="10" t="s">
        <v>33</v>
      </c>
      <c r="BQ2447" s="10" t="s">
        <v>33</v>
      </c>
      <c r="BR2447" s="10" t="s">
        <v>33</v>
      </c>
      <c r="BS2447" s="11" t="s">
        <v>33</v>
      </c>
      <c r="BT2447" s="11" t="s">
        <v>33</v>
      </c>
      <c r="BU2447" s="10">
        <v>2447</v>
      </c>
    </row>
    <row r="2448" spans="1:73" s="10" customFormat="1" x14ac:dyDescent="0.45">
      <c r="A2448" s="10" t="s">
        <v>33</v>
      </c>
      <c r="D2448" s="10" t="s">
        <v>33</v>
      </c>
      <c r="E2448" s="10">
        <v>2444</v>
      </c>
      <c r="F2448" s="10">
        <v>2355</v>
      </c>
      <c r="H2448" s="10">
        <v>607</v>
      </c>
      <c r="J2448" s="10" t="s">
        <v>33</v>
      </c>
      <c r="K2448" s="10" t="s">
        <v>483</v>
      </c>
      <c r="L2448" s="10" t="s">
        <v>33</v>
      </c>
      <c r="M2448" s="10">
        <v>3.1622776601683791E-2</v>
      </c>
      <c r="N2448" s="10">
        <v>3.1622776601683791E-2</v>
      </c>
      <c r="T2448" s="10">
        <v>0</v>
      </c>
      <c r="W2448" s="10">
        <v>0</v>
      </c>
      <c r="X2448" s="10">
        <v>0</v>
      </c>
      <c r="Y2448" s="10">
        <v>0</v>
      </c>
      <c r="AB2448" s="10">
        <v>0</v>
      </c>
      <c r="AC2448" s="10">
        <v>0</v>
      </c>
      <c r="AD2448" s="10">
        <v>0</v>
      </c>
      <c r="AE2448" s="10">
        <v>0</v>
      </c>
      <c r="AH2448" s="10">
        <v>1</v>
      </c>
      <c r="AJ2448" s="10" t="s">
        <v>33</v>
      </c>
      <c r="AK2448" s="10">
        <v>3.1622776601683791E-2</v>
      </c>
      <c r="AL2448" s="10">
        <v>0</v>
      </c>
      <c r="AM2448" s="10">
        <v>0</v>
      </c>
      <c r="AN2448" s="10">
        <v>0</v>
      </c>
      <c r="AO2448" s="10">
        <v>0</v>
      </c>
      <c r="AQ2448" s="10">
        <v>0</v>
      </c>
      <c r="AR2448" s="10">
        <v>2.9377559462964244E-2</v>
      </c>
      <c r="AS2448" s="10">
        <v>2.9377559462964244E-2</v>
      </c>
      <c r="AT2448" s="10">
        <v>0</v>
      </c>
      <c r="AU2448" s="10">
        <v>0</v>
      </c>
      <c r="AV2448" s="10">
        <v>0.16526063052039949</v>
      </c>
      <c r="AW2448" s="10">
        <v>0.16526063052039949</v>
      </c>
      <c r="AX2448" s="10" t="s">
        <v>33</v>
      </c>
      <c r="AY2448" s="10" t="s">
        <v>33</v>
      </c>
      <c r="AZ2448" s="10" t="s">
        <v>33</v>
      </c>
      <c r="BA2448" s="10" t="s">
        <v>33</v>
      </c>
      <c r="BB2448" s="10">
        <v>2444</v>
      </c>
      <c r="BC2448" s="10">
        <v>2355</v>
      </c>
      <c r="BE2448" s="10" t="s">
        <v>46</v>
      </c>
      <c r="BF2448" s="10" t="s">
        <v>3478</v>
      </c>
      <c r="BG2448" s="10">
        <v>4.1101769060222599E-3</v>
      </c>
      <c r="BH2448" s="13">
        <v>0.23469951161073921</v>
      </c>
      <c r="BI2448" s="10">
        <v>428</v>
      </c>
      <c r="BJ2448" s="10" t="s">
        <v>33</v>
      </c>
      <c r="BL2448" s="10" t="s">
        <v>33</v>
      </c>
      <c r="BM2448" s="10" t="s">
        <v>33</v>
      </c>
      <c r="BP2448" s="10" t="s">
        <v>33</v>
      </c>
      <c r="BQ2448" s="10" t="s">
        <v>33</v>
      </c>
      <c r="BR2448" s="10" t="s">
        <v>33</v>
      </c>
      <c r="BS2448" s="11" t="s">
        <v>33</v>
      </c>
      <c r="BT2448" s="11" t="s">
        <v>33</v>
      </c>
      <c r="BU2448" s="10">
        <v>2448</v>
      </c>
    </row>
    <row r="2449" spans="1:73" s="10" customFormat="1" x14ac:dyDescent="0.45">
      <c r="A2449" s="10" t="s">
        <v>33</v>
      </c>
      <c r="D2449" s="10" t="s">
        <v>33</v>
      </c>
      <c r="E2449" s="10">
        <v>2444</v>
      </c>
      <c r="F2449" s="10">
        <v>2704</v>
      </c>
      <c r="H2449" s="10">
        <v>668</v>
      </c>
      <c r="J2449" s="10" t="s">
        <v>33</v>
      </c>
      <c r="K2449" s="10" t="s">
        <v>121</v>
      </c>
      <c r="L2449" s="10" t="s">
        <v>33</v>
      </c>
      <c r="M2449" s="10">
        <v>1.7320508075688773E-2</v>
      </c>
      <c r="N2449" s="10">
        <v>1.7320508075688773E-2</v>
      </c>
      <c r="T2449" s="10">
        <v>0</v>
      </c>
      <c r="W2449" s="10">
        <v>0</v>
      </c>
      <c r="X2449" s="10">
        <v>0</v>
      </c>
      <c r="Y2449" s="10">
        <v>0</v>
      </c>
      <c r="AB2449" s="10">
        <v>0</v>
      </c>
      <c r="AC2449" s="10">
        <v>0</v>
      </c>
      <c r="AD2449" s="10">
        <v>0</v>
      </c>
      <c r="AE2449" s="10">
        <v>0</v>
      </c>
      <c r="AH2449" s="10">
        <v>1</v>
      </c>
      <c r="AJ2449" s="10" t="s">
        <v>33</v>
      </c>
      <c r="AK2449" s="10">
        <v>1.7320508075688773E-2</v>
      </c>
      <c r="AL2449" s="10">
        <v>0</v>
      </c>
      <c r="AM2449" s="10">
        <v>0</v>
      </c>
      <c r="AN2449" s="10">
        <v>0</v>
      </c>
      <c r="AO2449" s="10">
        <v>0</v>
      </c>
      <c r="AQ2449" s="10">
        <v>5.3443905806553824E-2</v>
      </c>
      <c r="AR2449" s="10">
        <v>4.0540416103445422E-2</v>
      </c>
      <c r="AS2449" s="10">
        <v>0.11803407952294848</v>
      </c>
      <c r="AT2449" s="10">
        <v>1.2559317864540149</v>
      </c>
      <c r="AU2449" s="10">
        <v>9.3721114954491494E-3</v>
      </c>
      <c r="AV2449" s="10">
        <v>0.80415332090350844</v>
      </c>
      <c r="AW2449" s="10">
        <v>2.0694572188529725</v>
      </c>
      <c r="AX2449" s="10" t="s">
        <v>33</v>
      </c>
      <c r="AY2449" s="10" t="s">
        <v>33</v>
      </c>
      <c r="AZ2449" s="10" t="s">
        <v>33</v>
      </c>
      <c r="BA2449" s="10" t="s">
        <v>33</v>
      </c>
      <c r="BB2449" s="10">
        <v>2444</v>
      </c>
      <c r="BC2449" s="10">
        <v>2704</v>
      </c>
      <c r="BE2449" s="10" t="s">
        <v>46</v>
      </c>
      <c r="BF2449" s="10" t="s">
        <v>3479</v>
      </c>
      <c r="BG2449" s="10">
        <v>1.6513997644713344E-2</v>
      </c>
      <c r="BH2449" s="13">
        <v>0.41020363841572338</v>
      </c>
      <c r="BI2449" s="10">
        <v>429</v>
      </c>
      <c r="BJ2449" s="10" t="s">
        <v>33</v>
      </c>
      <c r="BL2449" s="10" t="s">
        <v>33</v>
      </c>
      <c r="BM2449" s="10" t="s">
        <v>33</v>
      </c>
      <c r="BP2449" s="10" t="s">
        <v>33</v>
      </c>
      <c r="BQ2449" s="10" t="s">
        <v>33</v>
      </c>
      <c r="BR2449" s="10" t="s">
        <v>33</v>
      </c>
      <c r="BS2449" s="11" t="s">
        <v>33</v>
      </c>
      <c r="BT2449" s="11" t="s">
        <v>33</v>
      </c>
      <c r="BU2449" s="10">
        <v>2449</v>
      </c>
    </row>
    <row r="2450" spans="1:73" s="10" customFormat="1" x14ac:dyDescent="0.45">
      <c r="A2450" s="10">
        <v>623</v>
      </c>
      <c r="D2450" s="10">
        <v>2451</v>
      </c>
      <c r="E2450" s="10" t="s">
        <v>33</v>
      </c>
      <c r="F2450" s="10">
        <v>2262</v>
      </c>
      <c r="H2450" s="10" t="s">
        <v>33</v>
      </c>
      <c r="J2450" s="10" t="s">
        <v>490</v>
      </c>
      <c r="K2450" s="10">
        <v>0</v>
      </c>
      <c r="L2450" s="10">
        <v>1</v>
      </c>
      <c r="M2450" s="10" t="s">
        <v>33</v>
      </c>
      <c r="N2450" s="10">
        <v>1</v>
      </c>
      <c r="T2450" s="10">
        <v>0</v>
      </c>
      <c r="W2450" s="10">
        <v>0</v>
      </c>
      <c r="X2450" s="10">
        <v>0</v>
      </c>
      <c r="Y2450" s="10">
        <v>0</v>
      </c>
      <c r="AB2450" s="10">
        <v>0</v>
      </c>
      <c r="AC2450" s="10">
        <v>0</v>
      </c>
      <c r="AD2450" s="12">
        <v>13.069539648991981</v>
      </c>
      <c r="AE2450" s="12">
        <v>172.88966300469718</v>
      </c>
      <c r="AH2450" s="10">
        <v>1</v>
      </c>
      <c r="AJ2450" s="10">
        <v>1</v>
      </c>
      <c r="AK2450" s="10">
        <v>1</v>
      </c>
      <c r="AL2450" s="10">
        <v>0</v>
      </c>
      <c r="AM2450" s="10">
        <v>0</v>
      </c>
      <c r="AN2450" s="10">
        <v>0</v>
      </c>
      <c r="AO2450" s="10">
        <v>10.2646</v>
      </c>
      <c r="AQ2450" s="10">
        <v>0</v>
      </c>
      <c r="AR2450" s="10">
        <v>13.069539648991981</v>
      </c>
      <c r="AS2450" s="10">
        <v>13.069539648991981</v>
      </c>
      <c r="AT2450" s="10">
        <v>0</v>
      </c>
      <c r="AU2450" s="10">
        <v>0</v>
      </c>
      <c r="AV2450" s="10">
        <v>172.88966300469718</v>
      </c>
      <c r="AW2450" s="10">
        <v>172.88966300469718</v>
      </c>
      <c r="AX2450" s="10">
        <v>2.6070451759281337E-2</v>
      </c>
      <c r="AY2450" s="10">
        <v>10.2646</v>
      </c>
      <c r="AZ2450" s="10" t="s">
        <v>33</v>
      </c>
      <c r="BA2450" s="10">
        <v>2451</v>
      </c>
      <c r="BB2450" s="10" t="s">
        <v>33</v>
      </c>
      <c r="BC2450" s="10">
        <v>2262</v>
      </c>
      <c r="BE2450" s="10" t="s">
        <v>33</v>
      </c>
      <c r="BF2450" s="10" t="s">
        <v>33</v>
      </c>
      <c r="BG2450" s="10" t="s">
        <v>33</v>
      </c>
      <c r="BH2450" s="13" t="s">
        <v>33</v>
      </c>
      <c r="BI2450" s="10" t="s">
        <v>33</v>
      </c>
      <c r="BJ2450" s="10" t="s">
        <v>33</v>
      </c>
      <c r="BL2450" s="10" t="s">
        <v>33</v>
      </c>
      <c r="BM2450" s="10" t="s">
        <v>33</v>
      </c>
      <c r="BP2450" s="10" t="s">
        <v>34</v>
      </c>
      <c r="BQ2450" s="10">
        <v>0</v>
      </c>
      <c r="BR2450" s="10" t="s">
        <v>490</v>
      </c>
      <c r="BS2450" s="11">
        <v>13.069539648991981</v>
      </c>
      <c r="BT2450" s="11">
        <v>172.88966300469718</v>
      </c>
      <c r="BU2450" s="10">
        <v>2450</v>
      </c>
    </row>
    <row r="2451" spans="1:73" s="10" customFormat="1" x14ac:dyDescent="0.45">
      <c r="A2451" s="10">
        <v>624</v>
      </c>
      <c r="D2451" s="10">
        <v>2456</v>
      </c>
      <c r="E2451" s="10" t="s">
        <v>33</v>
      </c>
      <c r="F2451" s="10">
        <v>2266</v>
      </c>
      <c r="H2451" s="10" t="s">
        <v>33</v>
      </c>
      <c r="J2451" s="10" t="s">
        <v>416</v>
      </c>
      <c r="K2451" s="10">
        <v>0</v>
      </c>
      <c r="L2451" s="10">
        <v>1</v>
      </c>
      <c r="M2451" s="10" t="s">
        <v>33</v>
      </c>
      <c r="N2451" s="10">
        <v>1</v>
      </c>
      <c r="T2451" s="10">
        <v>0.17320508075688773</v>
      </c>
      <c r="W2451" s="10">
        <v>0.3889087296526012</v>
      </c>
      <c r="X2451" s="10" t="s">
        <v>35</v>
      </c>
      <c r="Y2451" s="10">
        <v>0.14142135623730953</v>
      </c>
      <c r="AB2451" s="10">
        <v>0.22768838354206836</v>
      </c>
      <c r="AC2451" s="10">
        <v>1.4999999999999999E-2</v>
      </c>
      <c r="AD2451" s="10">
        <v>0</v>
      </c>
      <c r="AE2451" s="10">
        <v>0</v>
      </c>
      <c r="AH2451" s="10">
        <v>1</v>
      </c>
      <c r="AJ2451" s="10">
        <v>1</v>
      </c>
      <c r="AK2451" s="10">
        <v>1</v>
      </c>
      <c r="AL2451" s="10">
        <v>0.17320508075688773</v>
      </c>
      <c r="AM2451" s="10">
        <v>0.3889087296526012</v>
      </c>
      <c r="AN2451" s="10">
        <v>1.4999999999999999E-2</v>
      </c>
      <c r="AO2451" s="10">
        <v>0</v>
      </c>
      <c r="AQ2451" s="10">
        <v>0.51622178942556429</v>
      </c>
      <c r="AR2451" s="10">
        <v>3.0296525413289483</v>
      </c>
      <c r="AS2451" s="10">
        <v>3.7781741359960166</v>
      </c>
      <c r="AT2451" s="10">
        <v>12.131212051500761</v>
      </c>
      <c r="AU2451" s="10">
        <v>2.1096825189069999</v>
      </c>
      <c r="AV2451" s="10">
        <v>44.050149763291699</v>
      </c>
      <c r="AW2451" s="10">
        <v>58.29104433369946</v>
      </c>
      <c r="AX2451" s="10">
        <v>1.4111462010064607E-2</v>
      </c>
      <c r="AY2451" s="10">
        <v>2.1674434360121881</v>
      </c>
      <c r="AZ2451" s="10" t="s">
        <v>33</v>
      </c>
      <c r="BA2451" s="10">
        <v>2456</v>
      </c>
      <c r="BB2451" s="10" t="s">
        <v>33</v>
      </c>
      <c r="BC2451" s="10">
        <v>2266</v>
      </c>
      <c r="BE2451" s="10" t="s">
        <v>33</v>
      </c>
      <c r="BF2451" s="10" t="s">
        <v>33</v>
      </c>
      <c r="BG2451" s="10" t="s">
        <v>33</v>
      </c>
      <c r="BH2451" s="13" t="s">
        <v>33</v>
      </c>
      <c r="BI2451" s="10" t="s">
        <v>33</v>
      </c>
      <c r="BJ2451" s="10" t="s">
        <v>33</v>
      </c>
      <c r="BL2451" s="10" t="s">
        <v>33</v>
      </c>
      <c r="BM2451" s="10" t="s">
        <v>33</v>
      </c>
      <c r="BP2451" s="10" t="s">
        <v>33</v>
      </c>
      <c r="BQ2451" s="10">
        <v>0</v>
      </c>
      <c r="BR2451" s="10" t="s">
        <v>416</v>
      </c>
      <c r="BS2451" s="11">
        <v>3.7781741359960166</v>
      </c>
      <c r="BT2451" s="11">
        <v>58.29104433369946</v>
      </c>
      <c r="BU2451" s="10">
        <v>2451</v>
      </c>
    </row>
    <row r="2452" spans="1:73" s="10" customFormat="1" x14ac:dyDescent="0.45">
      <c r="A2452" s="10" t="s">
        <v>33</v>
      </c>
      <c r="D2452" s="10" t="s">
        <v>33</v>
      </c>
      <c r="E2452" s="10">
        <v>2451</v>
      </c>
      <c r="F2452" s="10">
        <v>2486</v>
      </c>
      <c r="H2452" s="10">
        <v>631</v>
      </c>
      <c r="J2452" s="10" t="s">
        <v>33</v>
      </c>
      <c r="K2452" s="10" t="s">
        <v>303</v>
      </c>
      <c r="L2452" s="10" t="s">
        <v>33</v>
      </c>
      <c r="M2452" s="10">
        <v>1.3416407864998738</v>
      </c>
      <c r="N2452" s="10">
        <v>1.3416407864998738</v>
      </c>
      <c r="T2452" s="10">
        <v>0</v>
      </c>
      <c r="W2452" s="10">
        <v>0</v>
      </c>
      <c r="X2452" s="10">
        <v>0</v>
      </c>
      <c r="Y2452" s="10">
        <v>0</v>
      </c>
      <c r="AB2452" s="10">
        <v>0</v>
      </c>
      <c r="AC2452" s="10">
        <v>0</v>
      </c>
      <c r="AD2452" s="10">
        <v>0</v>
      </c>
      <c r="AE2452" s="10">
        <v>0</v>
      </c>
      <c r="AH2452" s="10">
        <v>1</v>
      </c>
      <c r="AJ2452" s="10" t="s">
        <v>33</v>
      </c>
      <c r="AK2452" s="10">
        <v>1.3416407864998738</v>
      </c>
      <c r="AL2452" s="10">
        <v>0</v>
      </c>
      <c r="AM2452" s="10">
        <v>0</v>
      </c>
      <c r="AN2452" s="10">
        <v>0</v>
      </c>
      <c r="AO2452" s="10">
        <v>0</v>
      </c>
      <c r="AQ2452" s="10">
        <v>0.33</v>
      </c>
      <c r="AR2452" s="10">
        <v>2.607094911014272</v>
      </c>
      <c r="AS2452" s="10">
        <v>3.085594911014272</v>
      </c>
      <c r="AT2452" s="10">
        <v>7.7550000000000008</v>
      </c>
      <c r="AU2452" s="10">
        <v>1.8777385157417419</v>
      </c>
      <c r="AV2452" s="10">
        <v>42.404629511432404</v>
      </c>
      <c r="AW2452" s="10">
        <v>52.037368027174146</v>
      </c>
      <c r="AX2452" s="10" t="s">
        <v>33</v>
      </c>
      <c r="AY2452" s="10" t="s">
        <v>33</v>
      </c>
      <c r="AZ2452" s="10" t="s">
        <v>33</v>
      </c>
      <c r="BA2452" s="10" t="s">
        <v>33</v>
      </c>
      <c r="BB2452" s="10">
        <v>2451</v>
      </c>
      <c r="BC2452" s="10">
        <v>2486</v>
      </c>
      <c r="BE2452" s="10" t="s">
        <v>416</v>
      </c>
      <c r="BF2452" s="10" t="s">
        <v>3480</v>
      </c>
      <c r="BG2452" s="10">
        <v>4.354225536522658E-2</v>
      </c>
      <c r="BH2452" s="13">
        <v>57.46116589657376</v>
      </c>
      <c r="BI2452" s="10">
        <v>432</v>
      </c>
      <c r="BJ2452" s="10" t="s">
        <v>33</v>
      </c>
      <c r="BL2452" s="10" t="s">
        <v>33</v>
      </c>
      <c r="BM2452" s="10" t="s">
        <v>33</v>
      </c>
      <c r="BP2452" s="10" t="s">
        <v>33</v>
      </c>
      <c r="BQ2452" s="10" t="s">
        <v>33</v>
      </c>
      <c r="BR2452" s="10" t="s">
        <v>33</v>
      </c>
      <c r="BS2452" s="11" t="s">
        <v>33</v>
      </c>
      <c r="BT2452" s="11" t="s">
        <v>33</v>
      </c>
      <c r="BU2452" s="10">
        <v>2452</v>
      </c>
    </row>
    <row r="2453" spans="1:73" s="10" customFormat="1" x14ac:dyDescent="0.45">
      <c r="A2453" s="10" t="s">
        <v>33</v>
      </c>
      <c r="D2453" s="10" t="s">
        <v>33</v>
      </c>
      <c r="E2453" s="10">
        <v>2451</v>
      </c>
      <c r="F2453" s="10">
        <v>2044</v>
      </c>
      <c r="H2453" s="10">
        <v>545</v>
      </c>
      <c r="J2453" s="10" t="s">
        <v>33</v>
      </c>
      <c r="K2453" s="10" t="s">
        <v>42</v>
      </c>
      <c r="L2453" s="10" t="s">
        <v>33</v>
      </c>
      <c r="M2453" s="10">
        <v>1.0954451150103321</v>
      </c>
      <c r="N2453" s="10">
        <v>1.0954451150103321</v>
      </c>
      <c r="T2453" s="10">
        <v>0</v>
      </c>
      <c r="W2453" s="10">
        <v>0</v>
      </c>
      <c r="X2453" s="10">
        <v>0</v>
      </c>
      <c r="Y2453" s="10">
        <v>0</v>
      </c>
      <c r="AB2453" s="10">
        <v>0</v>
      </c>
      <c r="AC2453" s="10">
        <v>0</v>
      </c>
      <c r="AD2453" s="10">
        <v>0</v>
      </c>
      <c r="AE2453" s="10">
        <v>0</v>
      </c>
      <c r="AH2453" s="10">
        <v>1</v>
      </c>
      <c r="AJ2453" s="10" t="s">
        <v>33</v>
      </c>
      <c r="AK2453" s="10">
        <v>1.0954451150103321</v>
      </c>
      <c r="AL2453" s="10">
        <v>0</v>
      </c>
      <c r="AM2453" s="10">
        <v>0</v>
      </c>
      <c r="AN2453" s="10">
        <v>0</v>
      </c>
      <c r="AO2453" s="10">
        <v>0</v>
      </c>
      <c r="AQ2453" s="10">
        <v>0</v>
      </c>
      <c r="AR2453" s="10">
        <v>0</v>
      </c>
      <c r="AS2453" s="10">
        <v>0</v>
      </c>
      <c r="AT2453" s="10">
        <v>0</v>
      </c>
      <c r="AU2453" s="10">
        <v>0</v>
      </c>
      <c r="AV2453" s="10">
        <v>1.0954451150103321</v>
      </c>
      <c r="AW2453" s="10">
        <v>1.0954451150103321</v>
      </c>
      <c r="AX2453" s="10" t="s">
        <v>33</v>
      </c>
      <c r="AY2453" s="10" t="s">
        <v>33</v>
      </c>
      <c r="AZ2453" s="10" t="s">
        <v>33</v>
      </c>
      <c r="BA2453" s="10" t="s">
        <v>33</v>
      </c>
      <c r="BB2453" s="10">
        <v>2451</v>
      </c>
      <c r="BC2453" s="10">
        <v>2044</v>
      </c>
      <c r="BE2453" s="10" t="s">
        <v>416</v>
      </c>
      <c r="BF2453" s="10" t="s">
        <v>3481</v>
      </c>
      <c r="BG2453" s="10">
        <v>0</v>
      </c>
      <c r="BH2453" s="13">
        <v>2.3108143072194416</v>
      </c>
      <c r="BI2453" s="10">
        <v>433</v>
      </c>
      <c r="BJ2453" s="10" t="s">
        <v>33</v>
      </c>
      <c r="BL2453" s="10" t="s">
        <v>33</v>
      </c>
      <c r="BM2453" s="10" t="s">
        <v>33</v>
      </c>
      <c r="BP2453" s="10" t="s">
        <v>33</v>
      </c>
      <c r="BQ2453" s="10" t="s">
        <v>33</v>
      </c>
      <c r="BR2453" s="10" t="s">
        <v>33</v>
      </c>
      <c r="BS2453" s="11" t="s">
        <v>33</v>
      </c>
      <c r="BT2453" s="11" t="s">
        <v>33</v>
      </c>
      <c r="BU2453" s="10">
        <v>2453</v>
      </c>
    </row>
    <row r="2454" spans="1:73" s="10" customFormat="1" x14ac:dyDescent="0.45">
      <c r="A2454" s="10" t="s">
        <v>33</v>
      </c>
      <c r="D2454" s="10" t="s">
        <v>33</v>
      </c>
      <c r="E2454" s="10">
        <v>2451</v>
      </c>
      <c r="F2454" s="10">
        <v>2055</v>
      </c>
      <c r="H2454" s="10">
        <v>549</v>
      </c>
      <c r="J2454" s="10" t="s">
        <v>33</v>
      </c>
      <c r="K2454" s="10" t="s">
        <v>711</v>
      </c>
      <c r="L2454" s="10" t="s">
        <v>33</v>
      </c>
      <c r="M2454" s="10">
        <v>0.31304951684997062</v>
      </c>
      <c r="N2454" s="10">
        <v>0.31304951684997062</v>
      </c>
      <c r="T2454" s="10">
        <v>0</v>
      </c>
      <c r="W2454" s="10">
        <v>0</v>
      </c>
      <c r="X2454" s="10">
        <v>0</v>
      </c>
      <c r="Y2454" s="10">
        <v>0</v>
      </c>
      <c r="AB2454" s="10">
        <v>0</v>
      </c>
      <c r="AC2454" s="10">
        <v>0</v>
      </c>
      <c r="AD2454" s="10">
        <v>0</v>
      </c>
      <c r="AE2454" s="10">
        <v>0</v>
      </c>
      <c r="AH2454" s="10">
        <v>1</v>
      </c>
      <c r="AJ2454" s="10" t="s">
        <v>33</v>
      </c>
      <c r="AK2454" s="10">
        <v>0.31304951684997062</v>
      </c>
      <c r="AL2454" s="10">
        <v>0</v>
      </c>
      <c r="AM2454" s="10">
        <v>0</v>
      </c>
      <c r="AN2454" s="10">
        <v>0</v>
      </c>
      <c r="AO2454" s="10">
        <v>0</v>
      </c>
      <c r="AQ2454" s="10">
        <v>0</v>
      </c>
      <c r="AR2454" s="10">
        <v>0</v>
      </c>
      <c r="AS2454" s="10">
        <v>0</v>
      </c>
      <c r="AT2454" s="10">
        <v>0</v>
      </c>
      <c r="AU2454" s="10">
        <v>0</v>
      </c>
      <c r="AV2454" s="10">
        <v>0.31304951684997062</v>
      </c>
      <c r="AW2454" s="10">
        <v>0.31304951684997062</v>
      </c>
      <c r="AX2454" s="10" t="s">
        <v>33</v>
      </c>
      <c r="AY2454" s="10" t="s">
        <v>33</v>
      </c>
      <c r="AZ2454" s="10" t="s">
        <v>33</v>
      </c>
      <c r="BA2454" s="10" t="s">
        <v>33</v>
      </c>
      <c r="BB2454" s="10">
        <v>2451</v>
      </c>
      <c r="BC2454" s="10">
        <v>2055</v>
      </c>
      <c r="BE2454" s="10" t="s">
        <v>416</v>
      </c>
      <c r="BF2454" s="10" t="s">
        <v>3482</v>
      </c>
      <c r="BG2454" s="10">
        <v>0</v>
      </c>
      <c r="BH2454" s="13">
        <v>0.66037019335124136</v>
      </c>
      <c r="BI2454" s="10">
        <v>434</v>
      </c>
      <c r="BJ2454" s="10" t="s">
        <v>33</v>
      </c>
      <c r="BL2454" s="10" t="s">
        <v>33</v>
      </c>
      <c r="BM2454" s="10" t="s">
        <v>33</v>
      </c>
      <c r="BP2454" s="10" t="s">
        <v>33</v>
      </c>
      <c r="BQ2454" s="10" t="s">
        <v>33</v>
      </c>
      <c r="BR2454" s="10" t="s">
        <v>33</v>
      </c>
      <c r="BS2454" s="11" t="s">
        <v>33</v>
      </c>
      <c r="BT2454" s="11" t="s">
        <v>33</v>
      </c>
      <c r="BU2454" s="10">
        <v>2454</v>
      </c>
    </row>
    <row r="2455" spans="1:73" s="10" customFormat="1" x14ac:dyDescent="0.45">
      <c r="A2455" s="10" t="s">
        <v>33</v>
      </c>
      <c r="D2455" s="10" t="s">
        <v>33</v>
      </c>
      <c r="E2455" s="10">
        <v>2451</v>
      </c>
      <c r="F2455" s="10">
        <v>2131</v>
      </c>
      <c r="H2455" s="10">
        <v>563</v>
      </c>
      <c r="J2455" s="10" t="s">
        <v>33</v>
      </c>
      <c r="K2455" s="10" t="s">
        <v>95</v>
      </c>
      <c r="L2455" s="10" t="s">
        <v>33</v>
      </c>
      <c r="M2455" s="10">
        <v>1.7320508075688773E-2</v>
      </c>
      <c r="N2455" s="10">
        <v>1.7320508075688773E-2</v>
      </c>
      <c r="T2455" s="10">
        <v>0</v>
      </c>
      <c r="W2455" s="10">
        <v>0</v>
      </c>
      <c r="X2455" s="10">
        <v>0</v>
      </c>
      <c r="Y2455" s="10">
        <v>0</v>
      </c>
      <c r="AB2455" s="10">
        <v>0</v>
      </c>
      <c r="AC2455" s="10">
        <v>0</v>
      </c>
      <c r="AD2455" s="10">
        <v>0</v>
      </c>
      <c r="AE2455" s="10">
        <v>0</v>
      </c>
      <c r="AH2455" s="10">
        <v>1</v>
      </c>
      <c r="AJ2455" s="10" t="s">
        <v>33</v>
      </c>
      <c r="AK2455" s="10">
        <v>1.7320508075688773E-2</v>
      </c>
      <c r="AL2455" s="10">
        <v>0</v>
      </c>
      <c r="AM2455" s="10">
        <v>0</v>
      </c>
      <c r="AN2455" s="10">
        <v>0</v>
      </c>
      <c r="AO2455" s="10">
        <v>0</v>
      </c>
      <c r="AQ2455" s="10">
        <v>1.3016708668676547E-2</v>
      </c>
      <c r="AR2455" s="10">
        <v>1.8648900662075047E-2</v>
      </c>
      <c r="AS2455" s="10">
        <v>3.7523128231656037E-2</v>
      </c>
      <c r="AT2455" s="10">
        <v>0.30589265371389884</v>
      </c>
      <c r="AU2455" s="10">
        <v>4.2556196231896852E-3</v>
      </c>
      <c r="AV2455" s="10">
        <v>0.23702561999898647</v>
      </c>
      <c r="AW2455" s="10">
        <v>0.54717389333607502</v>
      </c>
      <c r="AX2455" s="10" t="s">
        <v>33</v>
      </c>
      <c r="AY2455" s="10" t="s">
        <v>33</v>
      </c>
      <c r="AZ2455" s="10" t="s">
        <v>33</v>
      </c>
      <c r="BA2455" s="10" t="s">
        <v>33</v>
      </c>
      <c r="BB2455" s="10">
        <v>2451</v>
      </c>
      <c r="BC2455" s="10">
        <v>2131</v>
      </c>
      <c r="BE2455" s="10" t="s">
        <v>416</v>
      </c>
      <c r="BF2455" s="10" t="s">
        <v>3483</v>
      </c>
      <c r="BG2455" s="10">
        <v>5.2950619853979692E-4</v>
      </c>
      <c r="BH2455" s="13">
        <v>0.19095806764796319</v>
      </c>
      <c r="BI2455" s="10">
        <v>435</v>
      </c>
      <c r="BJ2455" s="10" t="s">
        <v>33</v>
      </c>
      <c r="BL2455" s="10" t="s">
        <v>33</v>
      </c>
      <c r="BM2455" s="10" t="s">
        <v>33</v>
      </c>
      <c r="BP2455" s="10" t="s">
        <v>33</v>
      </c>
      <c r="BQ2455" s="10" t="s">
        <v>33</v>
      </c>
      <c r="BR2455" s="10" t="s">
        <v>33</v>
      </c>
      <c r="BS2455" s="11" t="s">
        <v>33</v>
      </c>
      <c r="BT2455" s="11" t="s">
        <v>33</v>
      </c>
      <c r="BU2455" s="10">
        <v>2455</v>
      </c>
    </row>
    <row r="2456" spans="1:73" s="10" customFormat="1" x14ac:dyDescent="0.45">
      <c r="A2456" s="10">
        <v>625</v>
      </c>
      <c r="D2456" s="10">
        <v>2461</v>
      </c>
      <c r="E2456" s="10" t="s">
        <v>33</v>
      </c>
      <c r="F2456" s="10">
        <v>2380</v>
      </c>
      <c r="H2456" s="10" t="s">
        <v>33</v>
      </c>
      <c r="J2456" s="10" t="s">
        <v>139</v>
      </c>
      <c r="K2456" s="10">
        <v>0</v>
      </c>
      <c r="L2456" s="10">
        <v>1</v>
      </c>
      <c r="M2456" s="10" t="s">
        <v>33</v>
      </c>
      <c r="N2456" s="10">
        <v>1</v>
      </c>
      <c r="T2456" s="10">
        <v>0.3872983346207417</v>
      </c>
      <c r="W2456" s="10">
        <v>0.67360967926537396</v>
      </c>
      <c r="X2456" s="10" t="s">
        <v>35</v>
      </c>
      <c r="Y2456" s="10">
        <v>0.2449489742783178</v>
      </c>
      <c r="AB2456" s="10">
        <v>0.39436784858809171</v>
      </c>
      <c r="AC2456" s="10">
        <v>1.4999999999999999E-2</v>
      </c>
      <c r="AD2456" s="10">
        <v>0</v>
      </c>
      <c r="AE2456" s="10">
        <v>0</v>
      </c>
      <c r="AH2456" s="10">
        <v>1</v>
      </c>
      <c r="AJ2456" s="10">
        <v>1</v>
      </c>
      <c r="AK2456" s="10">
        <v>1</v>
      </c>
      <c r="AL2456" s="10">
        <v>0.3872983346207417</v>
      </c>
      <c r="AM2456" s="10">
        <v>0.67360967926537396</v>
      </c>
      <c r="AN2456" s="10">
        <v>1.4999999999999999E-2</v>
      </c>
      <c r="AO2456" s="10">
        <v>0</v>
      </c>
      <c r="AQ2456" s="10">
        <v>0.3872983346207417</v>
      </c>
      <c r="AR2456" s="10">
        <v>5.0412829185465444</v>
      </c>
      <c r="AS2456" s="10">
        <v>5.60286550374662</v>
      </c>
      <c r="AT2456" s="10">
        <v>9.1015108635874302</v>
      </c>
      <c r="AU2456" s="10">
        <v>0.39436784858809171</v>
      </c>
      <c r="AV2456" s="10">
        <v>47.84116892687473</v>
      </c>
      <c r="AW2456" s="10">
        <v>57.337047639050255</v>
      </c>
      <c r="AX2456" s="10">
        <v>9.7003383090235769E-4</v>
      </c>
      <c r="AY2456" s="10">
        <v>2.6338606557952615</v>
      </c>
      <c r="AZ2456" s="10" t="s">
        <v>33</v>
      </c>
      <c r="BA2456" s="10">
        <v>2461</v>
      </c>
      <c r="BB2456" s="10" t="s">
        <v>33</v>
      </c>
      <c r="BC2456" s="10">
        <v>2380</v>
      </c>
      <c r="BE2456" s="10" t="s">
        <v>33</v>
      </c>
      <c r="BF2456" s="10" t="s">
        <v>33</v>
      </c>
      <c r="BG2456" s="10" t="s">
        <v>33</v>
      </c>
      <c r="BH2456" s="13" t="s">
        <v>33</v>
      </c>
      <c r="BI2456" s="10" t="s">
        <v>33</v>
      </c>
      <c r="BJ2456" s="10" t="s">
        <v>33</v>
      </c>
      <c r="BL2456" s="10" t="s">
        <v>33</v>
      </c>
      <c r="BM2456" s="10" t="s">
        <v>33</v>
      </c>
      <c r="BP2456" s="10" t="s">
        <v>33</v>
      </c>
      <c r="BQ2456" s="10">
        <v>0</v>
      </c>
      <c r="BR2456" s="10" t="s">
        <v>139</v>
      </c>
      <c r="BS2456" s="11">
        <v>5.60286550374662</v>
      </c>
      <c r="BT2456" s="11">
        <v>57.337047639050255</v>
      </c>
      <c r="BU2456" s="10">
        <v>2456</v>
      </c>
    </row>
    <row r="2457" spans="1:73" s="10" customFormat="1" x14ac:dyDescent="0.45">
      <c r="A2457" s="10" t="s">
        <v>33</v>
      </c>
      <c r="D2457" s="10" t="s">
        <v>33</v>
      </c>
      <c r="E2457" s="10">
        <v>2456</v>
      </c>
      <c r="F2457" s="10">
        <v>2764</v>
      </c>
      <c r="H2457" s="10">
        <v>681</v>
      </c>
      <c r="J2457" s="10" t="s">
        <v>33</v>
      </c>
      <c r="K2457" s="10" t="s">
        <v>518</v>
      </c>
      <c r="L2457" s="10" t="s">
        <v>33</v>
      </c>
      <c r="M2457" s="10">
        <v>1.6431676725154984</v>
      </c>
      <c r="N2457" s="10">
        <v>1.6431676725154984</v>
      </c>
      <c r="T2457" s="10">
        <v>0</v>
      </c>
      <c r="W2457" s="10">
        <v>0</v>
      </c>
      <c r="X2457" s="10">
        <v>0</v>
      </c>
      <c r="Y2457" s="10">
        <v>0</v>
      </c>
      <c r="AB2457" s="10">
        <v>0</v>
      </c>
      <c r="AC2457" s="10">
        <v>0</v>
      </c>
      <c r="AD2457" s="10">
        <v>0</v>
      </c>
      <c r="AE2457" s="10">
        <v>0</v>
      </c>
      <c r="AH2457" s="10">
        <v>1</v>
      </c>
      <c r="AJ2457" s="10" t="s">
        <v>33</v>
      </c>
      <c r="AK2457" s="10">
        <v>1.6431676725154984</v>
      </c>
      <c r="AL2457" s="10">
        <v>0</v>
      </c>
      <c r="AM2457" s="10">
        <v>0</v>
      </c>
      <c r="AN2457" s="10">
        <v>0</v>
      </c>
      <c r="AO2457" s="10">
        <v>0</v>
      </c>
      <c r="AQ2457" s="10">
        <v>0</v>
      </c>
      <c r="AR2457" s="10">
        <v>4.3358503576346745</v>
      </c>
      <c r="AS2457" s="10">
        <v>4.3358503576346745</v>
      </c>
      <c r="AT2457" s="10">
        <v>0</v>
      </c>
      <c r="AU2457" s="10">
        <v>0</v>
      </c>
      <c r="AV2457" s="10">
        <v>46.057505753469044</v>
      </c>
      <c r="AW2457" s="10">
        <v>46.057505753469044</v>
      </c>
      <c r="AX2457" s="10" t="s">
        <v>33</v>
      </c>
      <c r="AY2457" s="10" t="s">
        <v>33</v>
      </c>
      <c r="AZ2457" s="10" t="s">
        <v>33</v>
      </c>
      <c r="BA2457" s="10" t="s">
        <v>33</v>
      </c>
      <c r="BB2457" s="10">
        <v>2456</v>
      </c>
      <c r="BC2457" s="10">
        <v>2764</v>
      </c>
      <c r="BE2457" s="10" t="s">
        <v>139</v>
      </c>
      <c r="BF2457" s="10" t="s">
        <v>3484</v>
      </c>
      <c r="BG2457" s="10">
        <v>4.2059215326357207E-3</v>
      </c>
      <c r="BH2457" s="13">
        <v>5.6241004864536528</v>
      </c>
      <c r="BI2457" s="10">
        <v>437</v>
      </c>
      <c r="BJ2457" s="10" t="s">
        <v>33</v>
      </c>
      <c r="BL2457" s="10" t="s">
        <v>33</v>
      </c>
      <c r="BM2457" s="10" t="s">
        <v>33</v>
      </c>
      <c r="BP2457" s="10" t="s">
        <v>33</v>
      </c>
      <c r="BQ2457" s="10" t="s">
        <v>33</v>
      </c>
      <c r="BR2457" s="10" t="s">
        <v>33</v>
      </c>
      <c r="BS2457" s="11" t="s">
        <v>33</v>
      </c>
      <c r="BT2457" s="11" t="s">
        <v>33</v>
      </c>
      <c r="BU2457" s="10">
        <v>2457</v>
      </c>
    </row>
    <row r="2458" spans="1:73" s="10" customFormat="1" x14ac:dyDescent="0.45">
      <c r="A2458" s="10" t="s">
        <v>33</v>
      </c>
      <c r="D2458" s="10" t="s">
        <v>33</v>
      </c>
      <c r="E2458" s="10">
        <v>2456</v>
      </c>
      <c r="F2458" s="10">
        <v>2044</v>
      </c>
      <c r="H2458" s="10">
        <v>545</v>
      </c>
      <c r="J2458" s="10" t="s">
        <v>33</v>
      </c>
      <c r="K2458" s="10" t="s">
        <v>42</v>
      </c>
      <c r="L2458" s="10" t="s">
        <v>33</v>
      </c>
      <c r="M2458" s="10">
        <v>0.9797958971132712</v>
      </c>
      <c r="N2458" s="10">
        <v>0.9797958971132712</v>
      </c>
      <c r="T2458" s="10">
        <v>0</v>
      </c>
      <c r="W2458" s="10">
        <v>0</v>
      </c>
      <c r="X2458" s="10">
        <v>0</v>
      </c>
      <c r="Y2458" s="10">
        <v>0</v>
      </c>
      <c r="AB2458" s="10">
        <v>0</v>
      </c>
      <c r="AC2458" s="10">
        <v>0</v>
      </c>
      <c r="AD2458" s="10">
        <v>0</v>
      </c>
      <c r="AE2458" s="10">
        <v>0</v>
      </c>
      <c r="AH2458" s="10">
        <v>1</v>
      </c>
      <c r="AJ2458" s="10" t="s">
        <v>33</v>
      </c>
      <c r="AK2458" s="10">
        <v>0.9797958971132712</v>
      </c>
      <c r="AL2458" s="10">
        <v>0</v>
      </c>
      <c r="AM2458" s="10">
        <v>0</v>
      </c>
      <c r="AN2458" s="10">
        <v>0</v>
      </c>
      <c r="AO2458" s="10">
        <v>0</v>
      </c>
      <c r="AQ2458" s="10">
        <v>0</v>
      </c>
      <c r="AR2458" s="10">
        <v>0</v>
      </c>
      <c r="AS2458" s="10">
        <v>0</v>
      </c>
      <c r="AT2458" s="10">
        <v>0</v>
      </c>
      <c r="AU2458" s="10">
        <v>0</v>
      </c>
      <c r="AV2458" s="10">
        <v>0.9797958971132712</v>
      </c>
      <c r="AW2458" s="10">
        <v>0.9797958971132712</v>
      </c>
      <c r="AX2458" s="10" t="s">
        <v>33</v>
      </c>
      <c r="AY2458" s="10" t="s">
        <v>33</v>
      </c>
      <c r="AZ2458" s="10" t="s">
        <v>33</v>
      </c>
      <c r="BA2458" s="10" t="s">
        <v>33</v>
      </c>
      <c r="BB2458" s="10">
        <v>2456</v>
      </c>
      <c r="BC2458" s="10">
        <v>2044</v>
      </c>
      <c r="BE2458" s="10" t="s">
        <v>139</v>
      </c>
      <c r="BF2458" s="10" t="s">
        <v>3485</v>
      </c>
      <c r="BG2458" s="10">
        <v>0</v>
      </c>
      <c r="BH2458" s="13">
        <v>0.38640000000000002</v>
      </c>
      <c r="BI2458" s="10">
        <v>438</v>
      </c>
      <c r="BJ2458" s="10" t="s">
        <v>33</v>
      </c>
      <c r="BL2458" s="10" t="s">
        <v>33</v>
      </c>
      <c r="BM2458" s="10" t="s">
        <v>33</v>
      </c>
      <c r="BP2458" s="10" t="s">
        <v>33</v>
      </c>
      <c r="BQ2458" s="10" t="s">
        <v>33</v>
      </c>
      <c r="BR2458" s="10" t="s">
        <v>33</v>
      </c>
      <c r="BS2458" s="11" t="s">
        <v>33</v>
      </c>
      <c r="BT2458" s="11" t="s">
        <v>33</v>
      </c>
      <c r="BU2458" s="10">
        <v>2458</v>
      </c>
    </row>
    <row r="2459" spans="1:73" s="10" customFormat="1" x14ac:dyDescent="0.45">
      <c r="A2459" s="10" t="s">
        <v>33</v>
      </c>
      <c r="D2459" s="10" t="s">
        <v>33</v>
      </c>
      <c r="E2459" s="10">
        <v>2456</v>
      </c>
      <c r="F2459" s="10">
        <v>2055</v>
      </c>
      <c r="H2459" s="10">
        <v>549</v>
      </c>
      <c r="J2459" s="10" t="s">
        <v>33</v>
      </c>
      <c r="K2459" s="10" t="s">
        <v>711</v>
      </c>
      <c r="L2459" s="10" t="s">
        <v>33</v>
      </c>
      <c r="M2459" s="10">
        <v>0.59160797830996159</v>
      </c>
      <c r="N2459" s="10">
        <v>0.59160797830996159</v>
      </c>
      <c r="T2459" s="10">
        <v>0</v>
      </c>
      <c r="W2459" s="10">
        <v>0</v>
      </c>
      <c r="X2459" s="10">
        <v>0</v>
      </c>
      <c r="Y2459" s="10">
        <v>0</v>
      </c>
      <c r="AB2459" s="10">
        <v>0</v>
      </c>
      <c r="AC2459" s="10">
        <v>0</v>
      </c>
      <c r="AD2459" s="10">
        <v>0</v>
      </c>
      <c r="AE2459" s="10">
        <v>0</v>
      </c>
      <c r="AH2459" s="10">
        <v>1</v>
      </c>
      <c r="AJ2459" s="10" t="s">
        <v>33</v>
      </c>
      <c r="AK2459" s="10">
        <v>0.59160797830996159</v>
      </c>
      <c r="AL2459" s="10">
        <v>0</v>
      </c>
      <c r="AM2459" s="10">
        <v>0</v>
      </c>
      <c r="AN2459" s="10">
        <v>0</v>
      </c>
      <c r="AO2459" s="10">
        <v>0</v>
      </c>
      <c r="AQ2459" s="10">
        <v>0</v>
      </c>
      <c r="AR2459" s="10">
        <v>0</v>
      </c>
      <c r="AS2459" s="10">
        <v>0</v>
      </c>
      <c r="AT2459" s="10">
        <v>0</v>
      </c>
      <c r="AU2459" s="10">
        <v>0</v>
      </c>
      <c r="AV2459" s="10">
        <v>0.59160797830996159</v>
      </c>
      <c r="AW2459" s="10">
        <v>0.59160797830996159</v>
      </c>
      <c r="AX2459" s="10" t="s">
        <v>33</v>
      </c>
      <c r="AY2459" s="10" t="s">
        <v>33</v>
      </c>
      <c r="AZ2459" s="10" t="s">
        <v>33</v>
      </c>
      <c r="BA2459" s="10" t="s">
        <v>33</v>
      </c>
      <c r="BB2459" s="10">
        <v>2456</v>
      </c>
      <c r="BC2459" s="10">
        <v>2055</v>
      </c>
      <c r="BE2459" s="10" t="s">
        <v>139</v>
      </c>
      <c r="BF2459" s="10" t="s">
        <v>3486</v>
      </c>
      <c r="BG2459" s="10">
        <v>0</v>
      </c>
      <c r="BH2459" s="13">
        <v>0.23331116561364998</v>
      </c>
      <c r="BI2459" s="10">
        <v>439</v>
      </c>
      <c r="BJ2459" s="10" t="s">
        <v>33</v>
      </c>
      <c r="BL2459" s="10" t="s">
        <v>33</v>
      </c>
      <c r="BM2459" s="10" t="s">
        <v>33</v>
      </c>
      <c r="BP2459" s="10" t="s">
        <v>33</v>
      </c>
      <c r="BQ2459" s="10" t="s">
        <v>33</v>
      </c>
      <c r="BR2459" s="10" t="s">
        <v>33</v>
      </c>
      <c r="BS2459" s="11" t="s">
        <v>33</v>
      </c>
      <c r="BT2459" s="11" t="s">
        <v>33</v>
      </c>
      <c r="BU2459" s="10">
        <v>2459</v>
      </c>
    </row>
    <row r="2460" spans="1:73" s="10" customFormat="1" x14ac:dyDescent="0.45">
      <c r="A2460" s="10" t="s">
        <v>33</v>
      </c>
      <c r="D2460" s="10" t="s">
        <v>33</v>
      </c>
      <c r="E2460" s="10">
        <v>2456</v>
      </c>
      <c r="F2460" s="10">
        <v>2765</v>
      </c>
      <c r="H2460" s="10">
        <v>682</v>
      </c>
      <c r="J2460" s="10" t="s">
        <v>33</v>
      </c>
      <c r="K2460" s="10" t="s">
        <v>519</v>
      </c>
      <c r="L2460" s="10" t="s">
        <v>33</v>
      </c>
      <c r="M2460" s="10">
        <v>0.01</v>
      </c>
      <c r="N2460" s="10">
        <v>0.01</v>
      </c>
      <c r="T2460" s="10">
        <v>0</v>
      </c>
      <c r="W2460" s="10">
        <v>0</v>
      </c>
      <c r="X2460" s="10">
        <v>0</v>
      </c>
      <c r="Y2460" s="10">
        <v>0</v>
      </c>
      <c r="AB2460" s="10">
        <v>0</v>
      </c>
      <c r="AC2460" s="10">
        <v>0</v>
      </c>
      <c r="AD2460" s="10">
        <v>0</v>
      </c>
      <c r="AE2460" s="10">
        <v>0</v>
      </c>
      <c r="AH2460" s="10">
        <v>1</v>
      </c>
      <c r="AJ2460" s="10" t="s">
        <v>33</v>
      </c>
      <c r="AK2460" s="10">
        <v>0.01</v>
      </c>
      <c r="AL2460" s="10">
        <v>0</v>
      </c>
      <c r="AM2460" s="10">
        <v>0</v>
      </c>
      <c r="AN2460" s="10">
        <v>0</v>
      </c>
      <c r="AO2460" s="10">
        <v>0</v>
      </c>
      <c r="AQ2460" s="10">
        <v>0</v>
      </c>
      <c r="AR2460" s="10">
        <v>1.6822881646495553E-2</v>
      </c>
      <c r="AS2460" s="10">
        <v>1.6822881646495553E-2</v>
      </c>
      <c r="AT2460" s="10">
        <v>0</v>
      </c>
      <c r="AU2460" s="10">
        <v>0</v>
      </c>
      <c r="AV2460" s="10">
        <v>0.21225929798245888</v>
      </c>
      <c r="AW2460" s="10">
        <v>0.21225929798245888</v>
      </c>
      <c r="AX2460" s="10" t="s">
        <v>33</v>
      </c>
      <c r="AY2460" s="10" t="s">
        <v>33</v>
      </c>
      <c r="AZ2460" s="10" t="s">
        <v>33</v>
      </c>
      <c r="BA2460" s="10" t="s">
        <v>33</v>
      </c>
      <c r="BB2460" s="10">
        <v>2456</v>
      </c>
      <c r="BC2460" s="10">
        <v>2765</v>
      </c>
      <c r="BE2460" s="10" t="s">
        <v>139</v>
      </c>
      <c r="BF2460" s="10" t="s">
        <v>3487</v>
      </c>
      <c r="BG2460" s="10">
        <v>1.6318764330367043E-5</v>
      </c>
      <c r="BH2460" s="13">
        <v>1.3494479042987324E-2</v>
      </c>
      <c r="BI2460" s="10">
        <v>440</v>
      </c>
      <c r="BJ2460" s="10" t="s">
        <v>33</v>
      </c>
      <c r="BL2460" s="10" t="s">
        <v>33</v>
      </c>
      <c r="BM2460" s="10" t="s">
        <v>33</v>
      </c>
      <c r="BP2460" s="10" t="s">
        <v>33</v>
      </c>
      <c r="BQ2460" s="10" t="s">
        <v>33</v>
      </c>
      <c r="BR2460" s="10" t="s">
        <v>33</v>
      </c>
      <c r="BS2460" s="11" t="s">
        <v>33</v>
      </c>
      <c r="BT2460" s="11" t="s">
        <v>33</v>
      </c>
      <c r="BU2460" s="10">
        <v>2460</v>
      </c>
    </row>
    <row r="2461" spans="1:73" s="10" customFormat="1" x14ac:dyDescent="0.45">
      <c r="A2461" s="10">
        <v>626</v>
      </c>
      <c r="D2461" s="10">
        <v>2462</v>
      </c>
      <c r="E2461" s="10" t="s">
        <v>33</v>
      </c>
      <c r="F2461" s="10">
        <v>2281</v>
      </c>
      <c r="H2461" s="10" t="s">
        <v>33</v>
      </c>
      <c r="J2461" s="10" t="s">
        <v>491</v>
      </c>
      <c r="K2461" s="10">
        <v>0</v>
      </c>
      <c r="L2461" s="10">
        <v>1</v>
      </c>
      <c r="M2461" s="10" t="s">
        <v>33</v>
      </c>
      <c r="N2461" s="10">
        <v>1</v>
      </c>
      <c r="T2461" s="10">
        <v>0</v>
      </c>
      <c r="W2461" s="10">
        <v>0</v>
      </c>
      <c r="X2461" s="10">
        <v>0</v>
      </c>
      <c r="Y2461" s="10">
        <v>0</v>
      </c>
      <c r="AB2461" s="10">
        <v>0</v>
      </c>
      <c r="AC2461" s="10">
        <v>0</v>
      </c>
      <c r="AD2461" s="12">
        <v>12.426020840688921</v>
      </c>
      <c r="AE2461" s="12">
        <v>255.59669237650064</v>
      </c>
      <c r="AH2461" s="10">
        <v>1</v>
      </c>
      <c r="AJ2461" s="10">
        <v>1</v>
      </c>
      <c r="AK2461" s="10">
        <v>1</v>
      </c>
      <c r="AL2461" s="10">
        <v>0</v>
      </c>
      <c r="AM2461" s="10">
        <v>0</v>
      </c>
      <c r="AN2461" s="10">
        <v>0</v>
      </c>
      <c r="AO2461" s="10">
        <v>3.4420000000000002</v>
      </c>
      <c r="AQ2461" s="10">
        <v>0</v>
      </c>
      <c r="AR2461" s="10">
        <v>12.426020840688921</v>
      </c>
      <c r="AS2461" s="10">
        <v>12.426020840688921</v>
      </c>
      <c r="AT2461" s="10">
        <v>0</v>
      </c>
      <c r="AU2461" s="10">
        <v>0</v>
      </c>
      <c r="AV2461" s="10">
        <v>255.59669237650064</v>
      </c>
      <c r="AW2461" s="10">
        <v>255.59669237650064</v>
      </c>
      <c r="AX2461" s="10">
        <v>6.3639610306789277E-7</v>
      </c>
      <c r="AY2461" s="10">
        <v>3.4420000000000002</v>
      </c>
      <c r="AZ2461" s="10" t="s">
        <v>33</v>
      </c>
      <c r="BA2461" s="10">
        <v>2462</v>
      </c>
      <c r="BB2461" s="10" t="s">
        <v>33</v>
      </c>
      <c r="BC2461" s="10">
        <v>2281</v>
      </c>
      <c r="BE2461" s="10" t="s">
        <v>33</v>
      </c>
      <c r="BF2461" s="10" t="s">
        <v>33</v>
      </c>
      <c r="BG2461" s="10" t="s">
        <v>33</v>
      </c>
      <c r="BH2461" s="13" t="s">
        <v>33</v>
      </c>
      <c r="BI2461" s="10" t="s">
        <v>33</v>
      </c>
      <c r="BJ2461" s="10" t="s">
        <v>33</v>
      </c>
      <c r="BL2461" s="10" t="s">
        <v>33</v>
      </c>
      <c r="BM2461" s="10" t="s">
        <v>33</v>
      </c>
      <c r="BP2461" s="10" t="s">
        <v>34</v>
      </c>
      <c r="BQ2461" s="10">
        <v>0</v>
      </c>
      <c r="BR2461" s="10" t="s">
        <v>491</v>
      </c>
      <c r="BS2461" s="11">
        <v>12.426020840688921</v>
      </c>
      <c r="BT2461" s="11">
        <v>255.59669237650064</v>
      </c>
      <c r="BU2461" s="10">
        <v>2461</v>
      </c>
    </row>
    <row r="2462" spans="1:73" s="10" customFormat="1" x14ac:dyDescent="0.45">
      <c r="A2462" s="10">
        <v>627</v>
      </c>
      <c r="D2462" s="10">
        <v>2469</v>
      </c>
      <c r="E2462" s="10" t="s">
        <v>33</v>
      </c>
      <c r="F2462" s="10">
        <v>2285</v>
      </c>
      <c r="H2462" s="10" t="s">
        <v>33</v>
      </c>
      <c r="J2462" s="10" t="s">
        <v>259</v>
      </c>
      <c r="K2462" s="10">
        <v>0</v>
      </c>
      <c r="L2462" s="10">
        <v>1</v>
      </c>
      <c r="M2462" s="10" t="s">
        <v>33</v>
      </c>
      <c r="N2462" s="10">
        <v>1</v>
      </c>
      <c r="T2462" s="10">
        <v>9.7979589711327114E-2</v>
      </c>
      <c r="W2462" s="10">
        <v>0.33680483963268698</v>
      </c>
      <c r="X2462" s="10" t="s">
        <v>35</v>
      </c>
      <c r="Y2462" s="10">
        <v>0.1224744871391589</v>
      </c>
      <c r="AB2462" s="10">
        <v>0.19718392429404585</v>
      </c>
      <c r="AC2462" s="10">
        <v>0.45</v>
      </c>
      <c r="AD2462" s="10">
        <v>0</v>
      </c>
      <c r="AE2462" s="10">
        <v>0</v>
      </c>
      <c r="AH2462" s="10">
        <v>1</v>
      </c>
      <c r="AJ2462" s="10">
        <v>1</v>
      </c>
      <c r="AK2462" s="10">
        <v>1</v>
      </c>
      <c r="AL2462" s="10">
        <v>9.7979589711327114E-2</v>
      </c>
      <c r="AM2462" s="10">
        <v>0.33680483963268698</v>
      </c>
      <c r="AN2462" s="10">
        <v>0.45</v>
      </c>
      <c r="AO2462" s="10">
        <v>0</v>
      </c>
      <c r="AQ2462" s="10">
        <v>0.66053806684342298</v>
      </c>
      <c r="AR2462" s="10">
        <v>2.7812971067625516</v>
      </c>
      <c r="AS2462" s="10">
        <v>3.7390773036855149</v>
      </c>
      <c r="AT2462" s="10">
        <v>15.522644570820439</v>
      </c>
      <c r="AU2462" s="10">
        <v>5.6605773572239064</v>
      </c>
      <c r="AV2462" s="10">
        <v>21.56414897469779</v>
      </c>
      <c r="AW2462" s="10">
        <v>42.747370902742134</v>
      </c>
      <c r="AX2462" s="10">
        <v>4.0249223594996216E-8</v>
      </c>
      <c r="AY2462" s="10">
        <v>4.1696315389328547</v>
      </c>
      <c r="AZ2462" s="10" t="s">
        <v>33</v>
      </c>
      <c r="BA2462" s="10">
        <v>2469</v>
      </c>
      <c r="BB2462" s="10" t="s">
        <v>33</v>
      </c>
      <c r="BC2462" s="10">
        <v>2285</v>
      </c>
      <c r="BE2462" s="10" t="s">
        <v>33</v>
      </c>
      <c r="BF2462" s="10" t="s">
        <v>33</v>
      </c>
      <c r="BG2462" s="10" t="s">
        <v>33</v>
      </c>
      <c r="BH2462" s="13" t="s">
        <v>33</v>
      </c>
      <c r="BI2462" s="10" t="s">
        <v>33</v>
      </c>
      <c r="BJ2462" s="10" t="s">
        <v>33</v>
      </c>
      <c r="BL2462" s="10" t="s">
        <v>33</v>
      </c>
      <c r="BM2462" s="10" t="s">
        <v>33</v>
      </c>
      <c r="BP2462" s="10" t="s">
        <v>33</v>
      </c>
      <c r="BQ2462" s="10">
        <v>0</v>
      </c>
      <c r="BR2462" s="10" t="s">
        <v>259</v>
      </c>
      <c r="BS2462" s="11">
        <v>3.7390773036855149</v>
      </c>
      <c r="BT2462" s="11">
        <v>42.747370902742134</v>
      </c>
      <c r="BU2462" s="10">
        <v>2462</v>
      </c>
    </row>
    <row r="2463" spans="1:73" s="10" customFormat="1" x14ac:dyDescent="0.45">
      <c r="A2463" s="10" t="s">
        <v>33</v>
      </c>
      <c r="D2463" s="10" t="s">
        <v>33</v>
      </c>
      <c r="E2463" s="10">
        <v>2462</v>
      </c>
      <c r="F2463" s="10">
        <v>2348</v>
      </c>
      <c r="H2463" s="10">
        <v>605</v>
      </c>
      <c r="J2463" s="10" t="s">
        <v>33</v>
      </c>
      <c r="K2463" s="10" t="s">
        <v>1844</v>
      </c>
      <c r="L2463" s="10" t="s">
        <v>33</v>
      </c>
      <c r="M2463" s="10">
        <v>1.3964240043768943</v>
      </c>
      <c r="N2463" s="10">
        <v>1.3964240043768943</v>
      </c>
      <c r="T2463" s="10">
        <v>0</v>
      </c>
      <c r="W2463" s="10">
        <v>0</v>
      </c>
      <c r="X2463" s="10">
        <v>0</v>
      </c>
      <c r="Y2463" s="10">
        <v>0</v>
      </c>
      <c r="AB2463" s="10">
        <v>0</v>
      </c>
      <c r="AC2463" s="10">
        <v>0</v>
      </c>
      <c r="AD2463" s="10">
        <v>0</v>
      </c>
      <c r="AE2463" s="10">
        <v>0</v>
      </c>
      <c r="AH2463" s="10">
        <v>1</v>
      </c>
      <c r="AJ2463" s="10" t="s">
        <v>33</v>
      </c>
      <c r="AK2463" s="10">
        <v>1.3964240043768943</v>
      </c>
      <c r="AL2463" s="10">
        <v>0</v>
      </c>
      <c r="AM2463" s="10">
        <v>0</v>
      </c>
      <c r="AN2463" s="10">
        <v>0</v>
      </c>
      <c r="AO2463" s="10">
        <v>0</v>
      </c>
      <c r="AQ2463" s="10">
        <v>0.28701089289036308</v>
      </c>
      <c r="AR2463" s="10">
        <v>1.466497626217423</v>
      </c>
      <c r="AS2463" s="10">
        <v>1.8826634209084494</v>
      </c>
      <c r="AT2463" s="10">
        <v>6.7447559829235324</v>
      </c>
      <c r="AU2463" s="10">
        <v>4.7261364629260045</v>
      </c>
      <c r="AV2463" s="10">
        <v>17.942793947875003</v>
      </c>
      <c r="AW2463" s="10">
        <v>29.413686393724539</v>
      </c>
      <c r="AX2463" s="10" t="s">
        <v>33</v>
      </c>
      <c r="AY2463" s="10" t="s">
        <v>33</v>
      </c>
      <c r="AZ2463" s="10" t="s">
        <v>33</v>
      </c>
      <c r="BA2463" s="10" t="s">
        <v>33</v>
      </c>
      <c r="BB2463" s="10">
        <v>2462</v>
      </c>
      <c r="BC2463" s="10">
        <v>2348</v>
      </c>
      <c r="BE2463" s="10" t="s">
        <v>259</v>
      </c>
      <c r="BF2463" s="10" t="s">
        <v>3488</v>
      </c>
      <c r="BG2463" s="10">
        <v>7.5775740982264655E-8</v>
      </c>
      <c r="BH2463" s="13">
        <v>134.81020691075699</v>
      </c>
      <c r="BI2463" s="10">
        <v>443</v>
      </c>
      <c r="BJ2463" s="10" t="s">
        <v>33</v>
      </c>
      <c r="BL2463" s="10" t="s">
        <v>33</v>
      </c>
      <c r="BM2463" s="10" t="s">
        <v>33</v>
      </c>
      <c r="BP2463" s="10" t="s">
        <v>33</v>
      </c>
      <c r="BQ2463" s="10" t="s">
        <v>33</v>
      </c>
      <c r="BR2463" s="10" t="s">
        <v>33</v>
      </c>
      <c r="BS2463" s="11" t="s">
        <v>33</v>
      </c>
      <c r="BT2463" s="11" t="s">
        <v>33</v>
      </c>
      <c r="BU2463" s="10">
        <v>2463</v>
      </c>
    </row>
    <row r="2464" spans="1:73" s="10" customFormat="1" x14ac:dyDescent="0.45">
      <c r="A2464" s="10" t="s">
        <v>33</v>
      </c>
      <c r="D2464" s="10" t="s">
        <v>33</v>
      </c>
      <c r="E2464" s="10">
        <v>2462</v>
      </c>
      <c r="F2464" s="10">
        <v>2766</v>
      </c>
      <c r="H2464" s="10">
        <v>683</v>
      </c>
      <c r="J2464" s="10" t="s">
        <v>33</v>
      </c>
      <c r="K2464" s="10" t="s">
        <v>354</v>
      </c>
      <c r="L2464" s="10" t="s">
        <v>33</v>
      </c>
      <c r="M2464" s="10">
        <v>0.34641016151377546</v>
      </c>
      <c r="N2464" s="10">
        <v>0.34641016151377546</v>
      </c>
      <c r="T2464" s="10">
        <v>0</v>
      </c>
      <c r="W2464" s="10">
        <v>0</v>
      </c>
      <c r="X2464" s="10">
        <v>0</v>
      </c>
      <c r="Y2464" s="10">
        <v>0</v>
      </c>
      <c r="AB2464" s="10">
        <v>0</v>
      </c>
      <c r="AC2464" s="10">
        <v>0</v>
      </c>
      <c r="AD2464" s="10">
        <v>0</v>
      </c>
      <c r="AE2464" s="10">
        <v>0</v>
      </c>
      <c r="AH2464" s="10">
        <v>1</v>
      </c>
      <c r="AJ2464" s="10" t="s">
        <v>33</v>
      </c>
      <c r="AK2464" s="10">
        <v>0.34641016151377546</v>
      </c>
      <c r="AL2464" s="10">
        <v>0</v>
      </c>
      <c r="AM2464" s="10">
        <v>0</v>
      </c>
      <c r="AN2464" s="10">
        <v>0</v>
      </c>
      <c r="AO2464" s="10">
        <v>0</v>
      </c>
      <c r="AQ2464" s="10">
        <v>0.22227586762672305</v>
      </c>
      <c r="AR2464" s="10">
        <v>0.4257453409587551</v>
      </c>
      <c r="AS2464" s="10">
        <v>0.74804534901750352</v>
      </c>
      <c r="AT2464" s="10">
        <v>5.2234828892279914</v>
      </c>
      <c r="AU2464" s="10">
        <v>0.37746503383118574</v>
      </c>
      <c r="AV2464" s="10">
        <v>2.2210130129274681</v>
      </c>
      <c r="AW2464" s="10">
        <v>7.8219609359866453</v>
      </c>
      <c r="AX2464" s="10" t="s">
        <v>33</v>
      </c>
      <c r="AY2464" s="10" t="s">
        <v>33</v>
      </c>
      <c r="AZ2464" s="10" t="s">
        <v>33</v>
      </c>
      <c r="BA2464" s="10" t="s">
        <v>33</v>
      </c>
      <c r="BB2464" s="10">
        <v>2462</v>
      </c>
      <c r="BC2464" s="10">
        <v>2766</v>
      </c>
      <c r="BE2464" s="10" t="s">
        <v>259</v>
      </c>
      <c r="BF2464" s="10" t="s">
        <v>3489</v>
      </c>
      <c r="BG2464" s="10">
        <v>3.0108244511802485E-8</v>
      </c>
      <c r="BH2464" s="13">
        <v>14.576706740498384</v>
      </c>
      <c r="BI2464" s="10">
        <v>444</v>
      </c>
      <c r="BJ2464" s="10" t="s">
        <v>33</v>
      </c>
      <c r="BL2464" s="10" t="s">
        <v>33</v>
      </c>
      <c r="BM2464" s="10" t="s">
        <v>33</v>
      </c>
      <c r="BP2464" s="10" t="s">
        <v>33</v>
      </c>
      <c r="BQ2464" s="10" t="s">
        <v>33</v>
      </c>
      <c r="BR2464" s="10" t="s">
        <v>33</v>
      </c>
      <c r="BS2464" s="11" t="s">
        <v>33</v>
      </c>
      <c r="BT2464" s="11" t="s">
        <v>33</v>
      </c>
      <c r="BU2464" s="10">
        <v>2464</v>
      </c>
    </row>
    <row r="2465" spans="1:73" s="10" customFormat="1" x14ac:dyDescent="0.45">
      <c r="A2465" s="10" t="s">
        <v>33</v>
      </c>
      <c r="D2465" s="10" t="s">
        <v>33</v>
      </c>
      <c r="E2465" s="10">
        <v>2462</v>
      </c>
      <c r="F2465" s="10">
        <v>2769</v>
      </c>
      <c r="H2465" s="10">
        <v>684</v>
      </c>
      <c r="J2465" s="10" t="s">
        <v>33</v>
      </c>
      <c r="K2465" s="10" t="s">
        <v>520</v>
      </c>
      <c r="L2465" s="10" t="s">
        <v>33</v>
      </c>
      <c r="M2465" s="10">
        <v>3.1622776601683791E-2</v>
      </c>
      <c r="N2465" s="10">
        <v>3.1622776601683791E-2</v>
      </c>
      <c r="T2465" s="10">
        <v>0</v>
      </c>
      <c r="W2465" s="10">
        <v>0</v>
      </c>
      <c r="X2465" s="10">
        <v>0</v>
      </c>
      <c r="Y2465" s="10">
        <v>0</v>
      </c>
      <c r="AB2465" s="10">
        <v>0</v>
      </c>
      <c r="AC2465" s="10">
        <v>0</v>
      </c>
      <c r="AD2465" s="10">
        <v>0</v>
      </c>
      <c r="AE2465" s="10">
        <v>0</v>
      </c>
      <c r="AH2465" s="10">
        <v>1</v>
      </c>
      <c r="AJ2465" s="10" t="s">
        <v>33</v>
      </c>
      <c r="AK2465" s="10">
        <v>3.1622776601683791E-2</v>
      </c>
      <c r="AL2465" s="10">
        <v>0</v>
      </c>
      <c r="AM2465" s="10">
        <v>0</v>
      </c>
      <c r="AN2465" s="10">
        <v>0</v>
      </c>
      <c r="AO2465" s="10">
        <v>0</v>
      </c>
      <c r="AQ2465" s="10">
        <v>2.9382458979030909E-2</v>
      </c>
      <c r="AR2465" s="10">
        <v>6.8465664900573986E-2</v>
      </c>
      <c r="AS2465" s="10">
        <v>0.11107023042016881</v>
      </c>
      <c r="AT2465" s="10">
        <v>0.69048778600722638</v>
      </c>
      <c r="AU2465" s="10">
        <v>0.30567916917093468</v>
      </c>
      <c r="AV2465" s="10">
        <v>0.71914374377362089</v>
      </c>
      <c r="AW2465" s="10">
        <v>1.7153106989517819</v>
      </c>
      <c r="AX2465" s="10" t="s">
        <v>33</v>
      </c>
      <c r="AY2465" s="10" t="s">
        <v>33</v>
      </c>
      <c r="AZ2465" s="10" t="s">
        <v>33</v>
      </c>
      <c r="BA2465" s="10" t="s">
        <v>33</v>
      </c>
      <c r="BB2465" s="10">
        <v>2462</v>
      </c>
      <c r="BC2465" s="10">
        <v>2769</v>
      </c>
      <c r="BE2465" s="10" t="s">
        <v>259</v>
      </c>
      <c r="BF2465" s="10" t="s">
        <v>520</v>
      </c>
      <c r="BG2465" s="10">
        <v>4.4704905389291252E-9</v>
      </c>
      <c r="BH2465" s="13">
        <v>0.4852991270402599</v>
      </c>
      <c r="BI2465" s="10">
        <v>445</v>
      </c>
      <c r="BJ2465" s="10" t="s">
        <v>33</v>
      </c>
      <c r="BL2465" s="10" t="s">
        <v>33</v>
      </c>
      <c r="BM2465" s="10" t="s">
        <v>33</v>
      </c>
      <c r="BP2465" s="10" t="s">
        <v>33</v>
      </c>
      <c r="BQ2465" s="10" t="s">
        <v>33</v>
      </c>
      <c r="BR2465" s="10" t="s">
        <v>33</v>
      </c>
      <c r="BS2465" s="11" t="s">
        <v>33</v>
      </c>
      <c r="BT2465" s="11" t="s">
        <v>33</v>
      </c>
      <c r="BU2465" s="10">
        <v>2465</v>
      </c>
    </row>
    <row r="2466" spans="1:73" s="10" customFormat="1" x14ac:dyDescent="0.45">
      <c r="A2466" s="10" t="s">
        <v>33</v>
      </c>
      <c r="D2466" s="10" t="s">
        <v>33</v>
      </c>
      <c r="E2466" s="10">
        <v>2462</v>
      </c>
      <c r="F2466" s="10">
        <v>2760</v>
      </c>
      <c r="H2466" s="10">
        <v>680</v>
      </c>
      <c r="J2466" s="10" t="s">
        <v>33</v>
      </c>
      <c r="K2466" s="10" t="s">
        <v>1852</v>
      </c>
      <c r="L2466" s="10" t="s">
        <v>33</v>
      </c>
      <c r="M2466" s="10">
        <v>1.4142135623730951E-2</v>
      </c>
      <c r="N2466" s="10">
        <v>1.4142135623730951E-2</v>
      </c>
      <c r="T2466" s="10">
        <v>0</v>
      </c>
      <c r="W2466" s="10">
        <v>0</v>
      </c>
      <c r="X2466" s="10">
        <v>0</v>
      </c>
      <c r="Y2466" s="10">
        <v>0</v>
      </c>
      <c r="AB2466" s="10">
        <v>0</v>
      </c>
      <c r="AC2466" s="10">
        <v>0</v>
      </c>
      <c r="AD2466" s="10">
        <v>0</v>
      </c>
      <c r="AE2466" s="10">
        <v>0</v>
      </c>
      <c r="AH2466" s="10">
        <v>1</v>
      </c>
      <c r="AJ2466" s="10" t="s">
        <v>33</v>
      </c>
      <c r="AK2466" s="10">
        <v>1.4142135623730951E-2</v>
      </c>
      <c r="AL2466" s="10">
        <v>0</v>
      </c>
      <c r="AM2466" s="10">
        <v>0</v>
      </c>
      <c r="AN2466" s="10">
        <v>0</v>
      </c>
      <c r="AO2466" s="10">
        <v>0</v>
      </c>
      <c r="AQ2466" s="10">
        <v>1.1385613147392552E-2</v>
      </c>
      <c r="AR2466" s="10">
        <v>2.2474082498400057E-2</v>
      </c>
      <c r="AS2466" s="10">
        <v>3.8983221562119252E-2</v>
      </c>
      <c r="AT2466" s="10">
        <v>0.267561908963725</v>
      </c>
      <c r="AU2466" s="10">
        <v>4.9085583077442291E-2</v>
      </c>
      <c r="AV2466" s="10">
        <v>0.37895834103840681</v>
      </c>
      <c r="AW2466" s="10">
        <v>0.69560583307957402</v>
      </c>
      <c r="AX2466" s="10" t="s">
        <v>33</v>
      </c>
      <c r="AY2466" s="10" t="s">
        <v>33</v>
      </c>
      <c r="AZ2466" s="10" t="s">
        <v>33</v>
      </c>
      <c r="BA2466" s="10" t="s">
        <v>33</v>
      </c>
      <c r="BB2466" s="10">
        <v>2462</v>
      </c>
      <c r="BC2466" s="10">
        <v>2760</v>
      </c>
      <c r="BE2466" s="10" t="s">
        <v>259</v>
      </c>
      <c r="BF2466" s="10" t="s">
        <v>3490</v>
      </c>
      <c r="BG2466" s="10">
        <v>1.5690444011070156E-9</v>
      </c>
      <c r="BH2466" s="13">
        <v>2.6015454432626739</v>
      </c>
      <c r="BI2466" s="10">
        <v>446</v>
      </c>
      <c r="BJ2466" s="10" t="s">
        <v>33</v>
      </c>
      <c r="BL2466" s="10" t="s">
        <v>33</v>
      </c>
      <c r="BM2466" s="10" t="s">
        <v>33</v>
      </c>
      <c r="BP2466" s="10" t="s">
        <v>33</v>
      </c>
      <c r="BQ2466" s="10" t="s">
        <v>33</v>
      </c>
      <c r="BR2466" s="10" t="s">
        <v>33</v>
      </c>
      <c r="BS2466" s="11" t="s">
        <v>33</v>
      </c>
      <c r="BT2466" s="11" t="s">
        <v>33</v>
      </c>
      <c r="BU2466" s="10">
        <v>2466</v>
      </c>
    </row>
    <row r="2467" spans="1:73" s="10" customFormat="1" x14ac:dyDescent="0.45">
      <c r="A2467" s="10" t="s">
        <v>33</v>
      </c>
      <c r="D2467" s="10" t="s">
        <v>33</v>
      </c>
      <c r="E2467" s="10">
        <v>2462</v>
      </c>
      <c r="F2467" s="10">
        <v>2055</v>
      </c>
      <c r="H2467" s="10">
        <v>549</v>
      </c>
      <c r="J2467" s="10" t="s">
        <v>33</v>
      </c>
      <c r="K2467" s="10" t="s">
        <v>711</v>
      </c>
      <c r="L2467" s="10" t="s">
        <v>33</v>
      </c>
      <c r="M2467" s="10">
        <v>0.28284271247461906</v>
      </c>
      <c r="N2467" s="10">
        <v>0.28284271247461906</v>
      </c>
      <c r="T2467" s="10">
        <v>0</v>
      </c>
      <c r="W2467" s="10">
        <v>0</v>
      </c>
      <c r="X2467" s="10">
        <v>0</v>
      </c>
      <c r="Y2467" s="10">
        <v>0</v>
      </c>
      <c r="AB2467" s="10">
        <v>0</v>
      </c>
      <c r="AC2467" s="10">
        <v>0</v>
      </c>
      <c r="AD2467" s="10">
        <v>0</v>
      </c>
      <c r="AE2467" s="10">
        <v>0</v>
      </c>
      <c r="AH2467" s="10">
        <v>1</v>
      </c>
      <c r="AJ2467" s="10" t="s">
        <v>33</v>
      </c>
      <c r="AK2467" s="10">
        <v>0.28284271247461906</v>
      </c>
      <c r="AL2467" s="10">
        <v>0</v>
      </c>
      <c r="AM2467" s="10">
        <v>0</v>
      </c>
      <c r="AN2467" s="10">
        <v>0</v>
      </c>
      <c r="AO2467" s="10">
        <v>0</v>
      </c>
      <c r="AQ2467" s="10">
        <v>0</v>
      </c>
      <c r="AR2467" s="10">
        <v>0</v>
      </c>
      <c r="AS2467" s="10">
        <v>0</v>
      </c>
      <c r="AT2467" s="10">
        <v>0</v>
      </c>
      <c r="AU2467" s="10">
        <v>0</v>
      </c>
      <c r="AV2467" s="10">
        <v>0.28284271247461906</v>
      </c>
      <c r="AW2467" s="10">
        <v>0.28284271247461906</v>
      </c>
      <c r="AX2467" s="10" t="s">
        <v>33</v>
      </c>
      <c r="AY2467" s="10" t="s">
        <v>33</v>
      </c>
      <c r="AZ2467" s="10" t="s">
        <v>33</v>
      </c>
      <c r="BA2467" s="10" t="s">
        <v>33</v>
      </c>
      <c r="BB2467" s="10">
        <v>2462</v>
      </c>
      <c r="BC2467" s="10">
        <v>2055</v>
      </c>
      <c r="BE2467" s="10" t="s">
        <v>259</v>
      </c>
      <c r="BF2467" s="10" t="s">
        <v>3491</v>
      </c>
      <c r="BG2467" s="10">
        <v>0</v>
      </c>
      <c r="BH2467" s="13">
        <v>1.6883934442371031</v>
      </c>
      <c r="BI2467" s="10">
        <v>447</v>
      </c>
      <c r="BJ2467" s="10" t="s">
        <v>33</v>
      </c>
      <c r="BL2467" s="10" t="s">
        <v>33</v>
      </c>
      <c r="BM2467" s="10" t="s">
        <v>33</v>
      </c>
      <c r="BP2467" s="10" t="s">
        <v>33</v>
      </c>
      <c r="BQ2467" s="10" t="s">
        <v>33</v>
      </c>
      <c r="BR2467" s="10" t="s">
        <v>33</v>
      </c>
      <c r="BS2467" s="11" t="s">
        <v>33</v>
      </c>
      <c r="BT2467" s="11" t="s">
        <v>33</v>
      </c>
      <c r="BU2467" s="10">
        <v>2467</v>
      </c>
    </row>
    <row r="2468" spans="1:73" s="10" customFormat="1" x14ac:dyDescent="0.45">
      <c r="A2468" s="10" t="s">
        <v>33</v>
      </c>
      <c r="D2468" s="10" t="s">
        <v>33</v>
      </c>
      <c r="E2468" s="10">
        <v>2462</v>
      </c>
      <c r="F2468" s="10">
        <v>2773</v>
      </c>
      <c r="H2468" s="10">
        <v>685</v>
      </c>
      <c r="J2468" s="10" t="s">
        <v>33</v>
      </c>
      <c r="K2468" s="10" t="s">
        <v>521</v>
      </c>
      <c r="L2468" s="10" t="s">
        <v>33</v>
      </c>
      <c r="M2468" s="10">
        <v>1.4142135623730951E-2</v>
      </c>
      <c r="N2468" s="10">
        <v>1.4142135623730951E-2</v>
      </c>
      <c r="T2468" s="10">
        <v>0</v>
      </c>
      <c r="W2468" s="10">
        <v>0</v>
      </c>
      <c r="X2468" s="10">
        <v>0</v>
      </c>
      <c r="Y2468" s="10">
        <v>0</v>
      </c>
      <c r="AB2468" s="10">
        <v>0</v>
      </c>
      <c r="AC2468" s="10">
        <v>0</v>
      </c>
      <c r="AD2468" s="10">
        <v>0</v>
      </c>
      <c r="AE2468" s="10">
        <v>0</v>
      </c>
      <c r="AH2468" s="10">
        <v>1</v>
      </c>
      <c r="AJ2468" s="10" t="s">
        <v>33</v>
      </c>
      <c r="AK2468" s="10">
        <v>1.4142135623730951E-2</v>
      </c>
      <c r="AL2468" s="10">
        <v>0</v>
      </c>
      <c r="AM2468" s="10">
        <v>0</v>
      </c>
      <c r="AN2468" s="10">
        <v>0</v>
      </c>
      <c r="AO2468" s="10">
        <v>0</v>
      </c>
      <c r="AQ2468" s="10">
        <v>1.2503644488586289E-2</v>
      </c>
      <c r="AR2468" s="10">
        <v>1.1309552554712589E-2</v>
      </c>
      <c r="AS2468" s="10">
        <v>2.9439837063162708E-2</v>
      </c>
      <c r="AT2468" s="10">
        <v>0.29383564548177782</v>
      </c>
      <c r="AU2468" s="10">
        <v>5.0271839242940469E-3</v>
      </c>
      <c r="AV2468" s="10">
        <v>1.9397216608673298E-2</v>
      </c>
      <c r="AW2468" s="10">
        <v>0.31826004601474511</v>
      </c>
      <c r="AX2468" s="10" t="s">
        <v>33</v>
      </c>
      <c r="AY2468" s="10" t="s">
        <v>33</v>
      </c>
      <c r="AZ2468" s="10" t="s">
        <v>33</v>
      </c>
      <c r="BA2468" s="10" t="s">
        <v>33</v>
      </c>
      <c r="BB2468" s="10">
        <v>2462</v>
      </c>
      <c r="BC2468" s="10">
        <v>2773</v>
      </c>
      <c r="BE2468" s="10" t="s">
        <v>259</v>
      </c>
      <c r="BF2468" s="10" t="s">
        <v>3492</v>
      </c>
      <c r="BG2468" s="10">
        <v>1.1849305845554926E-9</v>
      </c>
      <c r="BH2468" s="13">
        <v>0.27744023778897775</v>
      </c>
      <c r="BI2468" s="10">
        <v>448</v>
      </c>
      <c r="BJ2468" s="10" t="s">
        <v>33</v>
      </c>
      <c r="BL2468" s="10" t="s">
        <v>33</v>
      </c>
      <c r="BM2468" s="10" t="s">
        <v>33</v>
      </c>
      <c r="BP2468" s="10" t="s">
        <v>33</v>
      </c>
      <c r="BQ2468" s="10" t="s">
        <v>33</v>
      </c>
      <c r="BR2468" s="10" t="s">
        <v>33</v>
      </c>
      <c r="BS2468" s="11" t="s">
        <v>33</v>
      </c>
      <c r="BT2468" s="11" t="s">
        <v>33</v>
      </c>
      <c r="BU2468" s="10">
        <v>2468</v>
      </c>
    </row>
    <row r="2469" spans="1:73" s="10" customFormat="1" x14ac:dyDescent="0.45">
      <c r="A2469" s="10">
        <v>628</v>
      </c>
      <c r="D2469" s="10">
        <v>2474</v>
      </c>
      <c r="E2469" s="10" t="s">
        <v>33</v>
      </c>
      <c r="F2469" s="10">
        <v>2287</v>
      </c>
      <c r="H2469" s="10" t="s">
        <v>33</v>
      </c>
      <c r="J2469" s="10" t="s">
        <v>408</v>
      </c>
      <c r="K2469" s="10">
        <v>0</v>
      </c>
      <c r="L2469" s="10">
        <v>1</v>
      </c>
      <c r="M2469" s="10" t="s">
        <v>33</v>
      </c>
      <c r="N2469" s="10">
        <v>1</v>
      </c>
      <c r="T2469" s="10">
        <v>0.17320508075688773</v>
      </c>
      <c r="W2469" s="10">
        <v>0.44090815370097203</v>
      </c>
      <c r="X2469" s="10" t="s">
        <v>99</v>
      </c>
      <c r="Y2469" s="10">
        <v>0.1224744871391589</v>
      </c>
      <c r="AB2469" s="10">
        <v>1.4709185905412983</v>
      </c>
      <c r="AC2469" s="10">
        <v>0.85</v>
      </c>
      <c r="AD2469" s="10">
        <v>0</v>
      </c>
      <c r="AE2469" s="10">
        <v>0</v>
      </c>
      <c r="AH2469" s="10">
        <v>1</v>
      </c>
      <c r="AJ2469" s="10">
        <v>1</v>
      </c>
      <c r="AK2469" s="10">
        <v>1</v>
      </c>
      <c r="AL2469" s="10">
        <v>0.17320508075688773</v>
      </c>
      <c r="AM2469" s="10">
        <v>0.44090815370097203</v>
      </c>
      <c r="AN2469" s="10">
        <v>0.85</v>
      </c>
      <c r="AO2469" s="10">
        <v>0</v>
      </c>
      <c r="AQ2469" s="10">
        <v>0.57062771931800915</v>
      </c>
      <c r="AR2469" s="10">
        <v>3.1607703219309373</v>
      </c>
      <c r="AS2469" s="10">
        <v>3.9881805149420506</v>
      </c>
      <c r="AT2469" s="10">
        <v>13.409751403973216</v>
      </c>
      <c r="AU2469" s="10">
        <v>7.4069122628693442</v>
      </c>
      <c r="AV2469" s="10">
        <v>22.977398172217828</v>
      </c>
      <c r="AW2469" s="10">
        <v>43.79406183906039</v>
      </c>
      <c r="AX2469" s="10">
        <v>2.2045407685048604E-8</v>
      </c>
      <c r="AY2469" s="10">
        <v>4.8077966722182168</v>
      </c>
      <c r="AZ2469" s="10" t="s">
        <v>33</v>
      </c>
      <c r="BA2469" s="10">
        <v>2474</v>
      </c>
      <c r="BB2469" s="10" t="s">
        <v>33</v>
      </c>
      <c r="BC2469" s="10">
        <v>2287</v>
      </c>
      <c r="BE2469" s="10" t="s">
        <v>33</v>
      </c>
      <c r="BF2469" s="10" t="s">
        <v>33</v>
      </c>
      <c r="BG2469" s="10" t="s">
        <v>33</v>
      </c>
      <c r="BH2469" s="13" t="s">
        <v>33</v>
      </c>
      <c r="BI2469" s="10" t="s">
        <v>33</v>
      </c>
      <c r="BJ2469" s="10" t="s">
        <v>33</v>
      </c>
      <c r="BL2469" s="10" t="s">
        <v>33</v>
      </c>
      <c r="BM2469" s="10" t="s">
        <v>33</v>
      </c>
      <c r="BP2469" s="10" t="s">
        <v>33</v>
      </c>
      <c r="BQ2469" s="10">
        <v>0</v>
      </c>
      <c r="BR2469" s="10" t="s">
        <v>408</v>
      </c>
      <c r="BS2469" s="11">
        <v>3.9881805149420506</v>
      </c>
      <c r="BT2469" s="11">
        <v>43.79406183906039</v>
      </c>
      <c r="BU2469" s="10">
        <v>2469</v>
      </c>
    </row>
    <row r="2470" spans="1:73" s="10" customFormat="1" x14ac:dyDescent="0.45">
      <c r="A2470" s="10" t="s">
        <v>33</v>
      </c>
      <c r="D2470" s="10" t="s">
        <v>33</v>
      </c>
      <c r="E2470" s="10">
        <v>2469</v>
      </c>
      <c r="F2470" s="10">
        <v>2348</v>
      </c>
      <c r="H2470" s="10">
        <v>605</v>
      </c>
      <c r="J2470" s="10" t="s">
        <v>33</v>
      </c>
      <c r="K2470" s="10" t="s">
        <v>1844</v>
      </c>
      <c r="L2470" s="10" t="s">
        <v>33</v>
      </c>
      <c r="M2470" s="10">
        <v>1.7492855684535902</v>
      </c>
      <c r="N2470" s="10">
        <v>1.7492855684535902</v>
      </c>
      <c r="T2470" s="10">
        <v>0</v>
      </c>
      <c r="W2470" s="10">
        <v>0</v>
      </c>
      <c r="X2470" s="10">
        <v>0</v>
      </c>
      <c r="Y2470" s="10">
        <v>0</v>
      </c>
      <c r="AB2470" s="10">
        <v>0</v>
      </c>
      <c r="AC2470" s="10">
        <v>0</v>
      </c>
      <c r="AD2470" s="10">
        <v>0</v>
      </c>
      <c r="AE2470" s="10">
        <v>0</v>
      </c>
      <c r="AH2470" s="10">
        <v>1</v>
      </c>
      <c r="AJ2470" s="10" t="s">
        <v>33</v>
      </c>
      <c r="AK2470" s="10">
        <v>1.7492855684535902</v>
      </c>
      <c r="AL2470" s="10">
        <v>0</v>
      </c>
      <c r="AM2470" s="10">
        <v>0</v>
      </c>
      <c r="AN2470" s="10">
        <v>0</v>
      </c>
      <c r="AO2470" s="10">
        <v>0</v>
      </c>
      <c r="AQ2470" s="10">
        <v>0.35953550737343554</v>
      </c>
      <c r="AR2470" s="10">
        <v>1.8370660527697471</v>
      </c>
      <c r="AS2470" s="10">
        <v>2.3583925384612288</v>
      </c>
      <c r="AT2470" s="10">
        <v>8.4490844232757354</v>
      </c>
      <c r="AU2470" s="10">
        <v>5.9203811186472546</v>
      </c>
      <c r="AV2470" s="10">
        <v>22.476748045275514</v>
      </c>
      <c r="AW2470" s="10">
        <v>36.846213587198505</v>
      </c>
      <c r="AX2470" s="10" t="s">
        <v>33</v>
      </c>
      <c r="AY2470" s="10" t="s">
        <v>33</v>
      </c>
      <c r="AZ2470" s="10" t="s">
        <v>33</v>
      </c>
      <c r="BA2470" s="10" t="s">
        <v>33</v>
      </c>
      <c r="BB2470" s="10">
        <v>2469</v>
      </c>
      <c r="BC2470" s="10">
        <v>2348</v>
      </c>
      <c r="BE2470" s="10" t="s">
        <v>408</v>
      </c>
      <c r="BF2470" s="10" t="s">
        <v>3493</v>
      </c>
      <c r="BG2470" s="10">
        <v>5.199172499175446E-8</v>
      </c>
      <c r="BH2470" s="13">
        <v>229.7219072255474</v>
      </c>
      <c r="BI2470" s="10">
        <v>450</v>
      </c>
      <c r="BJ2470" s="10" t="s">
        <v>33</v>
      </c>
      <c r="BL2470" s="10" t="s">
        <v>33</v>
      </c>
      <c r="BM2470" s="10" t="s">
        <v>33</v>
      </c>
      <c r="BP2470" s="10" t="s">
        <v>33</v>
      </c>
      <c r="BQ2470" s="10" t="s">
        <v>33</v>
      </c>
      <c r="BR2470" s="10" t="s">
        <v>33</v>
      </c>
      <c r="BS2470" s="11" t="s">
        <v>33</v>
      </c>
      <c r="BT2470" s="11" t="s">
        <v>33</v>
      </c>
      <c r="BU2470" s="10">
        <v>2470</v>
      </c>
    </row>
    <row r="2471" spans="1:73" s="10" customFormat="1" x14ac:dyDescent="0.45">
      <c r="A2471" s="10" t="s">
        <v>33</v>
      </c>
      <c r="D2471" s="10" t="s">
        <v>33</v>
      </c>
      <c r="E2471" s="10">
        <v>2469</v>
      </c>
      <c r="F2471" s="10">
        <v>2055</v>
      </c>
      <c r="H2471" s="10">
        <v>549</v>
      </c>
      <c r="J2471" s="10" t="s">
        <v>33</v>
      </c>
      <c r="K2471" s="10" t="s">
        <v>711</v>
      </c>
      <c r="L2471" s="10" t="s">
        <v>33</v>
      </c>
      <c r="M2471" s="10">
        <v>0.3872983346207417</v>
      </c>
      <c r="N2471" s="10">
        <v>0.3872983346207417</v>
      </c>
      <c r="T2471" s="10">
        <v>0</v>
      </c>
      <c r="W2471" s="10">
        <v>0</v>
      </c>
      <c r="X2471" s="10">
        <v>0</v>
      </c>
      <c r="Y2471" s="10">
        <v>0</v>
      </c>
      <c r="AB2471" s="10">
        <v>0</v>
      </c>
      <c r="AC2471" s="10">
        <v>0</v>
      </c>
      <c r="AD2471" s="10">
        <v>0</v>
      </c>
      <c r="AE2471" s="10">
        <v>0</v>
      </c>
      <c r="AH2471" s="10">
        <v>1</v>
      </c>
      <c r="AJ2471" s="10" t="s">
        <v>33</v>
      </c>
      <c r="AK2471" s="10">
        <v>0.3872983346207417</v>
      </c>
      <c r="AL2471" s="10">
        <v>0</v>
      </c>
      <c r="AM2471" s="10">
        <v>0</v>
      </c>
      <c r="AN2471" s="10">
        <v>0</v>
      </c>
      <c r="AO2471" s="10">
        <v>0</v>
      </c>
      <c r="AQ2471" s="10">
        <v>0</v>
      </c>
      <c r="AR2471" s="10">
        <v>0</v>
      </c>
      <c r="AS2471" s="10">
        <v>0</v>
      </c>
      <c r="AT2471" s="10">
        <v>0</v>
      </c>
      <c r="AU2471" s="10">
        <v>0</v>
      </c>
      <c r="AV2471" s="10">
        <v>0.3872983346207417</v>
      </c>
      <c r="AW2471" s="10">
        <v>0.3872983346207417</v>
      </c>
      <c r="AX2471" s="10" t="s">
        <v>33</v>
      </c>
      <c r="AY2471" s="10" t="s">
        <v>33</v>
      </c>
      <c r="AZ2471" s="10" t="s">
        <v>33</v>
      </c>
      <c r="BA2471" s="10" t="s">
        <v>33</v>
      </c>
      <c r="BB2471" s="10">
        <v>2469</v>
      </c>
      <c r="BC2471" s="10">
        <v>2055</v>
      </c>
      <c r="BE2471" s="10" t="s">
        <v>408</v>
      </c>
      <c r="BF2471" s="10" t="s">
        <v>3494</v>
      </c>
      <c r="BG2471" s="10">
        <v>0</v>
      </c>
      <c r="BH2471" s="13">
        <v>3.1449266713339199</v>
      </c>
      <c r="BI2471" s="10">
        <v>451</v>
      </c>
      <c r="BJ2471" s="10" t="s">
        <v>33</v>
      </c>
      <c r="BL2471" s="10" t="s">
        <v>33</v>
      </c>
      <c r="BM2471" s="10" t="s">
        <v>33</v>
      </c>
      <c r="BP2471" s="10" t="s">
        <v>33</v>
      </c>
      <c r="BQ2471" s="10" t="s">
        <v>33</v>
      </c>
      <c r="BR2471" s="10" t="s">
        <v>33</v>
      </c>
      <c r="BS2471" s="11" t="s">
        <v>33</v>
      </c>
      <c r="BT2471" s="11" t="s">
        <v>33</v>
      </c>
      <c r="BU2471" s="10">
        <v>2471</v>
      </c>
    </row>
    <row r="2472" spans="1:73" s="10" customFormat="1" x14ac:dyDescent="0.45">
      <c r="A2472" s="10" t="s">
        <v>33</v>
      </c>
      <c r="D2472" s="10" t="s">
        <v>33</v>
      </c>
      <c r="E2472" s="10">
        <v>2469</v>
      </c>
      <c r="F2472" s="10">
        <v>2773</v>
      </c>
      <c r="H2472" s="10">
        <v>685</v>
      </c>
      <c r="J2472" s="10" t="s">
        <v>33</v>
      </c>
      <c r="K2472" s="10" t="s">
        <v>521</v>
      </c>
      <c r="L2472" s="10" t="s">
        <v>33</v>
      </c>
      <c r="M2472" s="10">
        <v>3.1622776601683791E-2</v>
      </c>
      <c r="N2472" s="10">
        <v>3.1622776601683791E-2</v>
      </c>
      <c r="T2472" s="10">
        <v>0</v>
      </c>
      <c r="W2472" s="10">
        <v>0</v>
      </c>
      <c r="X2472" s="10">
        <v>0</v>
      </c>
      <c r="Y2472" s="10">
        <v>0</v>
      </c>
      <c r="AB2472" s="10">
        <v>0</v>
      </c>
      <c r="AC2472" s="10">
        <v>0</v>
      </c>
      <c r="AD2472" s="10">
        <v>0</v>
      </c>
      <c r="AE2472" s="10">
        <v>0</v>
      </c>
      <c r="AH2472" s="10">
        <v>1</v>
      </c>
      <c r="AJ2472" s="10" t="s">
        <v>33</v>
      </c>
      <c r="AK2472" s="10">
        <v>3.1622776601683791E-2</v>
      </c>
      <c r="AL2472" s="10">
        <v>0</v>
      </c>
      <c r="AM2472" s="10">
        <v>0</v>
      </c>
      <c r="AN2472" s="10">
        <v>0</v>
      </c>
      <c r="AO2472" s="10">
        <v>0</v>
      </c>
      <c r="AQ2472" s="10">
        <v>2.7958999042969532E-2</v>
      </c>
      <c r="AR2472" s="10">
        <v>2.5288928307443757E-2</v>
      </c>
      <c r="AS2472" s="10">
        <v>6.582947691974958E-2</v>
      </c>
      <c r="AT2472" s="10">
        <v>0.657036477509784</v>
      </c>
      <c r="AU2472" s="10">
        <v>1.1241124990115644E-2</v>
      </c>
      <c r="AV2472" s="10">
        <v>4.3373494911281431E-2</v>
      </c>
      <c r="AW2472" s="10">
        <v>0.71165109741118104</v>
      </c>
      <c r="AX2472" s="10" t="s">
        <v>33</v>
      </c>
      <c r="AY2472" s="10" t="s">
        <v>33</v>
      </c>
      <c r="AZ2472" s="10" t="s">
        <v>33</v>
      </c>
      <c r="BA2472" s="10" t="s">
        <v>33</v>
      </c>
      <c r="BB2472" s="10">
        <v>2469</v>
      </c>
      <c r="BC2472" s="10">
        <v>2773</v>
      </c>
      <c r="BE2472" s="10" t="s">
        <v>408</v>
      </c>
      <c r="BF2472" s="10" t="s">
        <v>3495</v>
      </c>
      <c r="BG2472" s="10">
        <v>1.4512376563893771E-9</v>
      </c>
      <c r="BH2472" s="13">
        <v>0.84389940492651383</v>
      </c>
      <c r="BI2472" s="10">
        <v>452</v>
      </c>
      <c r="BJ2472" s="10" t="s">
        <v>33</v>
      </c>
      <c r="BL2472" s="10" t="s">
        <v>33</v>
      </c>
      <c r="BM2472" s="10" t="s">
        <v>33</v>
      </c>
      <c r="BP2472" s="10" t="s">
        <v>33</v>
      </c>
      <c r="BQ2472" s="10" t="s">
        <v>33</v>
      </c>
      <c r="BR2472" s="10" t="s">
        <v>33</v>
      </c>
      <c r="BS2472" s="11" t="s">
        <v>33</v>
      </c>
      <c r="BT2472" s="11" t="s">
        <v>33</v>
      </c>
      <c r="BU2472" s="10">
        <v>2472</v>
      </c>
    </row>
    <row r="2473" spans="1:73" s="10" customFormat="1" x14ac:dyDescent="0.45">
      <c r="A2473" s="10" t="s">
        <v>33</v>
      </c>
      <c r="D2473" s="10" t="s">
        <v>33</v>
      </c>
      <c r="E2473" s="10">
        <v>2469</v>
      </c>
      <c r="F2473" s="10">
        <v>2776</v>
      </c>
      <c r="H2473" s="10">
        <v>686</v>
      </c>
      <c r="J2473" s="10" t="s">
        <v>33</v>
      </c>
      <c r="K2473" s="10" t="s">
        <v>415</v>
      </c>
      <c r="L2473" s="10" t="s">
        <v>33</v>
      </c>
      <c r="M2473" s="10">
        <v>1.4142135623730951E-2</v>
      </c>
      <c r="N2473" s="10">
        <v>1.4142135623730951E-2</v>
      </c>
      <c r="T2473" s="10">
        <v>0</v>
      </c>
      <c r="W2473" s="10">
        <v>0</v>
      </c>
      <c r="X2473" s="10">
        <v>0</v>
      </c>
      <c r="Y2473" s="10">
        <v>0</v>
      </c>
      <c r="AB2473" s="10">
        <v>0</v>
      </c>
      <c r="AC2473" s="10">
        <v>0</v>
      </c>
      <c r="AD2473" s="10">
        <v>0</v>
      </c>
      <c r="AE2473" s="10">
        <v>0</v>
      </c>
      <c r="AH2473" s="10">
        <v>1</v>
      </c>
      <c r="AJ2473" s="10" t="s">
        <v>33</v>
      </c>
      <c r="AK2473" s="10">
        <v>1.4142135623730951E-2</v>
      </c>
      <c r="AL2473" s="10">
        <v>0</v>
      </c>
      <c r="AM2473" s="10">
        <v>0</v>
      </c>
      <c r="AN2473" s="10">
        <v>0</v>
      </c>
      <c r="AO2473" s="10">
        <v>0</v>
      </c>
      <c r="AQ2473" s="10">
        <v>9.9281321447163302E-3</v>
      </c>
      <c r="AR2473" s="10">
        <v>7.5071871527744123E-3</v>
      </c>
      <c r="AS2473" s="10">
        <v>2.1902978762613091E-2</v>
      </c>
      <c r="AT2473" s="10">
        <v>0.23331110540083375</v>
      </c>
      <c r="AU2473" s="10">
        <v>4.3714286906761397E-3</v>
      </c>
      <c r="AV2473" s="10">
        <v>6.9978297410289492E-2</v>
      </c>
      <c r="AW2473" s="10">
        <v>0.30766083150179935</v>
      </c>
      <c r="AX2473" s="10" t="s">
        <v>33</v>
      </c>
      <c r="AY2473" s="10" t="s">
        <v>33</v>
      </c>
      <c r="AZ2473" s="10" t="s">
        <v>33</v>
      </c>
      <c r="BA2473" s="10" t="s">
        <v>33</v>
      </c>
      <c r="BB2473" s="10">
        <v>2469</v>
      </c>
      <c r="BC2473" s="10">
        <v>2776</v>
      </c>
      <c r="BE2473" s="10" t="s">
        <v>408</v>
      </c>
      <c r="BF2473" s="10" t="s">
        <v>3496</v>
      </c>
      <c r="BG2473" s="10">
        <v>4.8286009633876694E-10</v>
      </c>
      <c r="BH2473" s="13">
        <v>0.39036949907857749</v>
      </c>
      <c r="BI2473" s="10">
        <v>453</v>
      </c>
      <c r="BJ2473" s="10" t="s">
        <v>33</v>
      </c>
      <c r="BL2473" s="10" t="s">
        <v>33</v>
      </c>
      <c r="BM2473" s="10" t="s">
        <v>33</v>
      </c>
      <c r="BP2473" s="10" t="s">
        <v>33</v>
      </c>
      <c r="BQ2473" s="10" t="s">
        <v>33</v>
      </c>
      <c r="BR2473" s="10" t="s">
        <v>33</v>
      </c>
      <c r="BS2473" s="11" t="s">
        <v>33</v>
      </c>
      <c r="BT2473" s="11" t="s">
        <v>33</v>
      </c>
      <c r="BU2473" s="10">
        <v>2473</v>
      </c>
    </row>
    <row r="2474" spans="1:73" s="10" customFormat="1" x14ac:dyDescent="0.45">
      <c r="A2474" s="10">
        <v>629</v>
      </c>
      <c r="D2474" s="10">
        <v>2480</v>
      </c>
      <c r="E2474" s="10" t="s">
        <v>33</v>
      </c>
      <c r="F2474" s="10">
        <v>2289</v>
      </c>
      <c r="H2474" s="10" t="s">
        <v>33</v>
      </c>
      <c r="J2474" s="10" t="s">
        <v>175</v>
      </c>
      <c r="K2474" s="10">
        <v>0</v>
      </c>
      <c r="L2474" s="10">
        <v>1</v>
      </c>
      <c r="M2474" s="10" t="s">
        <v>33</v>
      </c>
      <c r="N2474" s="10">
        <v>1</v>
      </c>
      <c r="T2474" s="10">
        <v>0.9797958971132712</v>
      </c>
      <c r="W2474" s="10">
        <v>1.0650704202070398</v>
      </c>
      <c r="X2474" s="10" t="s">
        <v>35</v>
      </c>
      <c r="Y2474" s="10">
        <v>0.3872983346207417</v>
      </c>
      <c r="AB2474" s="10">
        <v>0.62355031873939415</v>
      </c>
      <c r="AC2474" s="10">
        <v>7.4999999999999997E-2</v>
      </c>
      <c r="AD2474" s="10">
        <v>0</v>
      </c>
      <c r="AE2474" s="10">
        <v>0</v>
      </c>
      <c r="AH2474" s="10">
        <v>1</v>
      </c>
      <c r="AJ2474" s="10">
        <v>1</v>
      </c>
      <c r="AK2474" s="10">
        <v>1</v>
      </c>
      <c r="AL2474" s="10">
        <v>0.9797958971132712</v>
      </c>
      <c r="AM2474" s="10">
        <v>1.0650704202070398</v>
      </c>
      <c r="AN2474" s="10">
        <v>7.4999999999999997E-2</v>
      </c>
      <c r="AO2474" s="10">
        <v>0</v>
      </c>
      <c r="AQ2474" s="10">
        <v>2.283256136584165</v>
      </c>
      <c r="AR2474" s="10">
        <v>7.7185528429026018</v>
      </c>
      <c r="AS2474" s="10">
        <v>11.029274240949642</v>
      </c>
      <c r="AT2474" s="10">
        <v>53.656519209727875</v>
      </c>
      <c r="AU2474" s="10">
        <v>10.205058320872928</v>
      </c>
      <c r="AV2474" s="10">
        <v>89.010246792178279</v>
      </c>
      <c r="AW2474" s="10">
        <v>152.87182432277908</v>
      </c>
      <c r="AX2474" s="10">
        <v>6.0373835392494318E-10</v>
      </c>
      <c r="AY2474" s="10">
        <v>5.6215408819161912</v>
      </c>
      <c r="AZ2474" s="10" t="s">
        <v>33</v>
      </c>
      <c r="BA2474" s="10">
        <v>2480</v>
      </c>
      <c r="BB2474" s="10" t="s">
        <v>33</v>
      </c>
      <c r="BC2474" s="10">
        <v>2289</v>
      </c>
      <c r="BE2474" s="10" t="s">
        <v>33</v>
      </c>
      <c r="BF2474" s="10" t="s">
        <v>33</v>
      </c>
      <c r="BG2474" s="10" t="s">
        <v>33</v>
      </c>
      <c r="BH2474" s="13" t="s">
        <v>33</v>
      </c>
      <c r="BI2474" s="10" t="s">
        <v>33</v>
      </c>
      <c r="BJ2474" s="10" t="s">
        <v>33</v>
      </c>
      <c r="BL2474" s="10" t="s">
        <v>33</v>
      </c>
      <c r="BM2474" s="10" t="s">
        <v>33</v>
      </c>
      <c r="BP2474" s="10" t="s">
        <v>33</v>
      </c>
      <c r="BQ2474" s="10">
        <v>0</v>
      </c>
      <c r="BR2474" s="10" t="s">
        <v>175</v>
      </c>
      <c r="BS2474" s="11">
        <v>11.029274240949642</v>
      </c>
      <c r="BT2474" s="11">
        <v>152.87182432277908</v>
      </c>
      <c r="BU2474" s="10">
        <v>2474</v>
      </c>
    </row>
    <row r="2475" spans="1:73" s="10" customFormat="1" x14ac:dyDescent="0.45">
      <c r="A2475" s="10" t="s">
        <v>33</v>
      </c>
      <c r="D2475" s="10" t="s">
        <v>33</v>
      </c>
      <c r="E2475" s="10">
        <v>2474</v>
      </c>
      <c r="F2475" s="10">
        <v>2328</v>
      </c>
      <c r="H2475" s="10">
        <v>599</v>
      </c>
      <c r="J2475" s="10" t="s">
        <v>33</v>
      </c>
      <c r="K2475" s="10" t="s">
        <v>1856</v>
      </c>
      <c r="L2475" s="10" t="s">
        <v>33</v>
      </c>
      <c r="M2475" s="10">
        <v>2.9580398915498081</v>
      </c>
      <c r="N2475" s="10">
        <v>2.9580398915498081</v>
      </c>
      <c r="T2475" s="10">
        <v>0</v>
      </c>
      <c r="W2475" s="10">
        <v>0</v>
      </c>
      <c r="X2475" s="10">
        <v>0</v>
      </c>
      <c r="Y2475" s="10">
        <v>0</v>
      </c>
      <c r="AB2475" s="10">
        <v>0</v>
      </c>
      <c r="AC2475" s="10">
        <v>0</v>
      </c>
      <c r="AD2475" s="10">
        <v>0</v>
      </c>
      <c r="AE2475" s="10">
        <v>0</v>
      </c>
      <c r="AH2475" s="10">
        <v>1</v>
      </c>
      <c r="AJ2475" s="10" t="s">
        <v>33</v>
      </c>
      <c r="AK2475" s="10">
        <v>2.9580398915498081</v>
      </c>
      <c r="AL2475" s="10">
        <v>0</v>
      </c>
      <c r="AM2475" s="10">
        <v>0</v>
      </c>
      <c r="AN2475" s="10">
        <v>0</v>
      </c>
      <c r="AO2475" s="10">
        <v>0</v>
      </c>
      <c r="AQ2475" s="10">
        <v>1.3034602394708941</v>
      </c>
      <c r="AR2475" s="10">
        <v>3.5925351697156271</v>
      </c>
      <c r="AS2475" s="10">
        <v>5.4825525169484237</v>
      </c>
      <c r="AT2475" s="10">
        <v>30.631315627566011</v>
      </c>
      <c r="AU2475" s="10">
        <v>9.5815080021335337</v>
      </c>
      <c r="AV2475" s="10">
        <v>29.009827609345159</v>
      </c>
      <c r="AW2475" s="10">
        <v>69.222651239044694</v>
      </c>
      <c r="AX2475" s="10" t="s">
        <v>33</v>
      </c>
      <c r="AY2475" s="10" t="s">
        <v>33</v>
      </c>
      <c r="AZ2475" s="10" t="s">
        <v>33</v>
      </c>
      <c r="BA2475" s="10" t="s">
        <v>33</v>
      </c>
      <c r="BB2475" s="10">
        <v>2474</v>
      </c>
      <c r="BC2475" s="10">
        <v>2328</v>
      </c>
      <c r="BE2475" s="10" t="s">
        <v>175</v>
      </c>
      <c r="BF2475" s="10" t="s">
        <v>3497</v>
      </c>
      <c r="BG2475" s="10">
        <v>3.3100272318894954E-9</v>
      </c>
      <c r="BH2475" s="13">
        <v>354.67009514956857</v>
      </c>
      <c r="BI2475" s="10">
        <v>455</v>
      </c>
      <c r="BJ2475" s="10" t="s">
        <v>33</v>
      </c>
      <c r="BL2475" s="10" t="s">
        <v>33</v>
      </c>
      <c r="BM2475" s="10" t="s">
        <v>33</v>
      </c>
      <c r="BP2475" s="10" t="s">
        <v>33</v>
      </c>
      <c r="BQ2475" s="10" t="s">
        <v>33</v>
      </c>
      <c r="BR2475" s="10" t="s">
        <v>33</v>
      </c>
      <c r="BS2475" s="11" t="s">
        <v>33</v>
      </c>
      <c r="BT2475" s="11" t="s">
        <v>33</v>
      </c>
      <c r="BU2475" s="10">
        <v>2475</v>
      </c>
    </row>
    <row r="2476" spans="1:73" s="10" customFormat="1" x14ac:dyDescent="0.45">
      <c r="A2476" s="10" t="s">
        <v>33</v>
      </c>
      <c r="D2476" s="10" t="s">
        <v>33</v>
      </c>
      <c r="E2476" s="10">
        <v>2474</v>
      </c>
      <c r="F2476" s="10">
        <v>2044</v>
      </c>
      <c r="H2476" s="10">
        <v>545</v>
      </c>
      <c r="J2476" s="10" t="s">
        <v>33</v>
      </c>
      <c r="K2476" s="10" t="s">
        <v>42</v>
      </c>
      <c r="L2476" s="10" t="s">
        <v>33</v>
      </c>
      <c r="M2476" s="10">
        <v>1.2247448713915889</v>
      </c>
      <c r="N2476" s="10">
        <v>1.2247448713915889</v>
      </c>
      <c r="T2476" s="10">
        <v>0</v>
      </c>
      <c r="W2476" s="10">
        <v>0</v>
      </c>
      <c r="X2476" s="10">
        <v>0</v>
      </c>
      <c r="Y2476" s="10">
        <v>0</v>
      </c>
      <c r="AB2476" s="10">
        <v>0</v>
      </c>
      <c r="AC2476" s="10">
        <v>0</v>
      </c>
      <c r="AD2476" s="10">
        <v>0</v>
      </c>
      <c r="AE2476" s="10">
        <v>0</v>
      </c>
      <c r="AH2476" s="10">
        <v>1</v>
      </c>
      <c r="AJ2476" s="10" t="s">
        <v>33</v>
      </c>
      <c r="AK2476" s="10">
        <v>1.2247448713915889</v>
      </c>
      <c r="AL2476" s="10">
        <v>0</v>
      </c>
      <c r="AM2476" s="10">
        <v>0</v>
      </c>
      <c r="AN2476" s="10">
        <v>0</v>
      </c>
      <c r="AO2476" s="10">
        <v>0</v>
      </c>
      <c r="AQ2476" s="10">
        <v>0</v>
      </c>
      <c r="AR2476" s="10">
        <v>0</v>
      </c>
      <c r="AS2476" s="10">
        <v>0</v>
      </c>
      <c r="AT2476" s="10">
        <v>0</v>
      </c>
      <c r="AU2476" s="10">
        <v>0</v>
      </c>
      <c r="AV2476" s="10">
        <v>1.2247448713915889</v>
      </c>
      <c r="AW2476" s="10">
        <v>1.2247448713915889</v>
      </c>
      <c r="AX2476" s="10" t="s">
        <v>33</v>
      </c>
      <c r="AY2476" s="10" t="s">
        <v>33</v>
      </c>
      <c r="AZ2476" s="10" t="s">
        <v>33</v>
      </c>
      <c r="BA2476" s="10" t="s">
        <v>33</v>
      </c>
      <c r="BB2476" s="10">
        <v>2474</v>
      </c>
      <c r="BC2476" s="10">
        <v>2044</v>
      </c>
      <c r="BE2476" s="10" t="s">
        <v>175</v>
      </c>
      <c r="BF2476" s="10" t="s">
        <v>3498</v>
      </c>
      <c r="BG2476" s="10">
        <v>0</v>
      </c>
      <c r="BH2476" s="13">
        <v>12.172408719472246</v>
      </c>
      <c r="BI2476" s="10">
        <v>456</v>
      </c>
      <c r="BJ2476" s="10" t="s">
        <v>33</v>
      </c>
      <c r="BL2476" s="10" t="s">
        <v>33</v>
      </c>
      <c r="BM2476" s="10" t="s">
        <v>33</v>
      </c>
      <c r="BP2476" s="10" t="s">
        <v>33</v>
      </c>
      <c r="BQ2476" s="10" t="s">
        <v>33</v>
      </c>
      <c r="BR2476" s="10" t="s">
        <v>33</v>
      </c>
      <c r="BS2476" s="11" t="s">
        <v>33</v>
      </c>
      <c r="BT2476" s="11" t="s">
        <v>33</v>
      </c>
      <c r="BU2476" s="10">
        <v>2476</v>
      </c>
    </row>
    <row r="2477" spans="1:73" s="10" customFormat="1" x14ac:dyDescent="0.45">
      <c r="A2477" s="10" t="s">
        <v>33</v>
      </c>
      <c r="D2477" s="10" t="s">
        <v>33</v>
      </c>
      <c r="E2477" s="10">
        <v>2474</v>
      </c>
      <c r="F2477" s="10">
        <v>2783</v>
      </c>
      <c r="H2477" s="10">
        <v>687</v>
      </c>
      <c r="J2477" s="10" t="s">
        <v>33</v>
      </c>
      <c r="K2477" s="10" t="s">
        <v>522</v>
      </c>
      <c r="L2477" s="10" t="s">
        <v>33</v>
      </c>
      <c r="M2477" s="10">
        <v>0.3872983346207417</v>
      </c>
      <c r="N2477" s="10">
        <v>0.3872983346207417</v>
      </c>
      <c r="T2477" s="10">
        <v>0</v>
      </c>
      <c r="W2477" s="10">
        <v>0</v>
      </c>
      <c r="X2477" s="10">
        <v>0</v>
      </c>
      <c r="Y2477" s="10">
        <v>0</v>
      </c>
      <c r="AB2477" s="10">
        <v>0</v>
      </c>
      <c r="AC2477" s="10">
        <v>0</v>
      </c>
      <c r="AD2477" s="10">
        <v>0</v>
      </c>
      <c r="AE2477" s="10">
        <v>0</v>
      </c>
      <c r="AH2477" s="10">
        <v>1</v>
      </c>
      <c r="AJ2477" s="10" t="s">
        <v>33</v>
      </c>
      <c r="AK2477" s="10">
        <v>0.3872983346207417</v>
      </c>
      <c r="AL2477" s="10">
        <v>0</v>
      </c>
      <c r="AM2477" s="10">
        <v>0</v>
      </c>
      <c r="AN2477" s="10">
        <v>0</v>
      </c>
      <c r="AO2477" s="10">
        <v>0</v>
      </c>
      <c r="AQ2477" s="10">
        <v>0</v>
      </c>
      <c r="AR2477" s="10">
        <v>2.7888765930632444</v>
      </c>
      <c r="AS2477" s="10">
        <v>2.7888765930632444</v>
      </c>
      <c r="AT2477" s="10">
        <v>0</v>
      </c>
      <c r="AU2477" s="10">
        <v>0</v>
      </c>
      <c r="AV2477" s="10">
        <v>56.844880108253484</v>
      </c>
      <c r="AW2477" s="10">
        <v>56.844880108253484</v>
      </c>
      <c r="AX2477" s="10" t="s">
        <v>33</v>
      </c>
      <c r="AY2477" s="10" t="s">
        <v>33</v>
      </c>
      <c r="AZ2477" s="10" t="s">
        <v>33</v>
      </c>
      <c r="BA2477" s="10" t="s">
        <v>33</v>
      </c>
      <c r="BB2477" s="10">
        <v>2474</v>
      </c>
      <c r="BC2477" s="10">
        <v>2783</v>
      </c>
      <c r="BE2477" s="10" t="s">
        <v>175</v>
      </c>
      <c r="BF2477" s="10" t="s">
        <v>3499</v>
      </c>
      <c r="BG2477" s="10">
        <v>1.6837517635958067E-9</v>
      </c>
      <c r="BH2477" s="13">
        <v>0</v>
      </c>
      <c r="BI2477" s="10">
        <v>457</v>
      </c>
      <c r="BJ2477" s="10" t="s">
        <v>33</v>
      </c>
      <c r="BL2477" s="10" t="s">
        <v>33</v>
      </c>
      <c r="BM2477" s="10" t="s">
        <v>33</v>
      </c>
      <c r="BP2477" s="10" t="s">
        <v>33</v>
      </c>
      <c r="BQ2477" s="10" t="s">
        <v>33</v>
      </c>
      <c r="BR2477" s="10" t="s">
        <v>33</v>
      </c>
      <c r="BS2477" s="11" t="s">
        <v>33</v>
      </c>
      <c r="BT2477" s="11" t="s">
        <v>33</v>
      </c>
      <c r="BU2477" s="10">
        <v>2477</v>
      </c>
    </row>
    <row r="2478" spans="1:73" s="10" customFormat="1" x14ac:dyDescent="0.45">
      <c r="A2478" s="10" t="s">
        <v>33</v>
      </c>
      <c r="D2478" s="10" t="s">
        <v>33</v>
      </c>
      <c r="E2478" s="10">
        <v>2474</v>
      </c>
      <c r="F2478" s="10">
        <v>2055</v>
      </c>
      <c r="H2478" s="10">
        <v>549</v>
      </c>
      <c r="J2478" s="10" t="s">
        <v>33</v>
      </c>
      <c r="K2478" s="10" t="s">
        <v>711</v>
      </c>
      <c r="L2478" s="10" t="s">
        <v>33</v>
      </c>
      <c r="M2478" s="10">
        <v>0.82219219164377866</v>
      </c>
      <c r="N2478" s="10">
        <v>0.82219219164377866</v>
      </c>
      <c r="T2478" s="10">
        <v>0</v>
      </c>
      <c r="W2478" s="10">
        <v>0</v>
      </c>
      <c r="X2478" s="10">
        <v>0</v>
      </c>
      <c r="Y2478" s="10">
        <v>0</v>
      </c>
      <c r="AB2478" s="10">
        <v>0</v>
      </c>
      <c r="AC2478" s="10">
        <v>0</v>
      </c>
      <c r="AD2478" s="10">
        <v>0</v>
      </c>
      <c r="AE2478" s="10">
        <v>0</v>
      </c>
      <c r="AH2478" s="10">
        <v>1</v>
      </c>
      <c r="AJ2478" s="10" t="s">
        <v>33</v>
      </c>
      <c r="AK2478" s="10">
        <v>0.82219219164377866</v>
      </c>
      <c r="AL2478" s="10">
        <v>0</v>
      </c>
      <c r="AM2478" s="10">
        <v>0</v>
      </c>
      <c r="AN2478" s="10">
        <v>0</v>
      </c>
      <c r="AO2478" s="10">
        <v>0</v>
      </c>
      <c r="AQ2478" s="10">
        <v>0</v>
      </c>
      <c r="AR2478" s="10">
        <v>0</v>
      </c>
      <c r="AS2478" s="10">
        <v>0</v>
      </c>
      <c r="AT2478" s="10">
        <v>0</v>
      </c>
      <c r="AU2478" s="10">
        <v>0</v>
      </c>
      <c r="AV2478" s="10">
        <v>0.82219219164377866</v>
      </c>
      <c r="AW2478" s="10">
        <v>0.82219219164377866</v>
      </c>
      <c r="AX2478" s="10" t="s">
        <v>33</v>
      </c>
      <c r="AY2478" s="10" t="s">
        <v>33</v>
      </c>
      <c r="AZ2478" s="10" t="s">
        <v>33</v>
      </c>
      <c r="BA2478" s="10" t="s">
        <v>33</v>
      </c>
      <c r="BB2478" s="10">
        <v>2474</v>
      </c>
      <c r="BC2478" s="10">
        <v>2055</v>
      </c>
      <c r="BE2478" s="10" t="s">
        <v>175</v>
      </c>
      <c r="BF2478" s="10" t="s">
        <v>3500</v>
      </c>
      <c r="BG2478" s="10">
        <v>0</v>
      </c>
      <c r="BH2478" s="13">
        <v>8.1715462839826341</v>
      </c>
      <c r="BI2478" s="10">
        <v>458</v>
      </c>
      <c r="BJ2478" s="10" t="s">
        <v>33</v>
      </c>
      <c r="BL2478" s="10" t="s">
        <v>33</v>
      </c>
      <c r="BM2478" s="10" t="s">
        <v>33</v>
      </c>
      <c r="BP2478" s="10" t="s">
        <v>33</v>
      </c>
      <c r="BQ2478" s="10" t="s">
        <v>33</v>
      </c>
      <c r="BR2478" s="10" t="s">
        <v>33</v>
      </c>
      <c r="BS2478" s="11" t="s">
        <v>33</v>
      </c>
      <c r="BT2478" s="11" t="s">
        <v>33</v>
      </c>
      <c r="BU2478" s="10">
        <v>2478</v>
      </c>
    </row>
    <row r="2479" spans="1:73" s="10" customFormat="1" x14ac:dyDescent="0.45">
      <c r="A2479" s="10" t="s">
        <v>33</v>
      </c>
      <c r="D2479" s="10" t="s">
        <v>33</v>
      </c>
      <c r="E2479" s="10">
        <v>2474</v>
      </c>
      <c r="F2479" s="10">
        <v>2355</v>
      </c>
      <c r="H2479" s="10">
        <v>607</v>
      </c>
      <c r="J2479" s="10" t="s">
        <v>33</v>
      </c>
      <c r="K2479" s="10" t="s">
        <v>483</v>
      </c>
      <c r="L2479" s="10" t="s">
        <v>33</v>
      </c>
      <c r="M2479" s="10">
        <v>0.21213203435596426</v>
      </c>
      <c r="N2479" s="10">
        <v>0.21213203435596426</v>
      </c>
      <c r="T2479" s="10">
        <v>0</v>
      </c>
      <c r="W2479" s="10">
        <v>0</v>
      </c>
      <c r="X2479" s="10">
        <v>0</v>
      </c>
      <c r="Y2479" s="10">
        <v>0</v>
      </c>
      <c r="AB2479" s="10">
        <v>0</v>
      </c>
      <c r="AC2479" s="10">
        <v>0</v>
      </c>
      <c r="AD2479" s="10">
        <v>0</v>
      </c>
      <c r="AE2479" s="10">
        <v>0</v>
      </c>
      <c r="AH2479" s="10">
        <v>1</v>
      </c>
      <c r="AJ2479" s="10" t="s">
        <v>33</v>
      </c>
      <c r="AK2479" s="10">
        <v>0.21213203435596426</v>
      </c>
      <c r="AL2479" s="10">
        <v>0</v>
      </c>
      <c r="AM2479" s="10">
        <v>0</v>
      </c>
      <c r="AN2479" s="10">
        <v>0</v>
      </c>
      <c r="AO2479" s="10">
        <v>0</v>
      </c>
      <c r="AQ2479" s="10">
        <v>0</v>
      </c>
      <c r="AR2479" s="10">
        <v>0.19707065991669082</v>
      </c>
      <c r="AS2479" s="10">
        <v>0.19707065991669082</v>
      </c>
      <c r="AT2479" s="10">
        <v>0</v>
      </c>
      <c r="AU2479" s="10">
        <v>0</v>
      </c>
      <c r="AV2479" s="10">
        <v>1.1086020115442692</v>
      </c>
      <c r="AW2479" s="10">
        <v>1.1086020115442692</v>
      </c>
      <c r="AX2479" s="10" t="s">
        <v>33</v>
      </c>
      <c r="AY2479" s="10" t="s">
        <v>33</v>
      </c>
      <c r="AZ2479" s="10" t="s">
        <v>33</v>
      </c>
      <c r="BA2479" s="10" t="s">
        <v>33</v>
      </c>
      <c r="BB2479" s="10">
        <v>2474</v>
      </c>
      <c r="BC2479" s="10">
        <v>2355</v>
      </c>
      <c r="BE2479" s="10" t="s">
        <v>175</v>
      </c>
      <c r="BF2479" s="10" t="s">
        <v>3501</v>
      </c>
      <c r="BG2479" s="10">
        <v>1.189791158250052E-10</v>
      </c>
      <c r="BH2479" s="13">
        <v>7.6890541096006411</v>
      </c>
      <c r="BI2479" s="10">
        <v>459</v>
      </c>
      <c r="BJ2479" s="10" t="s">
        <v>33</v>
      </c>
      <c r="BL2479" s="10" t="s">
        <v>33</v>
      </c>
      <c r="BM2479" s="10" t="s">
        <v>33</v>
      </c>
      <c r="BP2479" s="10" t="s">
        <v>33</v>
      </c>
      <c r="BQ2479" s="10" t="s">
        <v>33</v>
      </c>
      <c r="BR2479" s="10" t="s">
        <v>33</v>
      </c>
      <c r="BS2479" s="11" t="s">
        <v>33</v>
      </c>
      <c r="BT2479" s="11" t="s">
        <v>33</v>
      </c>
      <c r="BU2479" s="10">
        <v>2479</v>
      </c>
    </row>
    <row r="2480" spans="1:73" s="10" customFormat="1" x14ac:dyDescent="0.45">
      <c r="A2480" s="10">
        <v>630</v>
      </c>
      <c r="D2480" s="10">
        <v>2486</v>
      </c>
      <c r="E2480" s="10" t="s">
        <v>33</v>
      </c>
      <c r="F2480" s="10">
        <v>2290</v>
      </c>
      <c r="H2480" s="10" t="s">
        <v>33</v>
      </c>
      <c r="J2480" s="10" t="s">
        <v>492</v>
      </c>
      <c r="K2480" s="10">
        <v>0</v>
      </c>
      <c r="L2480" s="10">
        <v>1</v>
      </c>
      <c r="M2480" s="10" t="s">
        <v>33</v>
      </c>
      <c r="N2480" s="10">
        <v>1</v>
      </c>
      <c r="T2480" s="10">
        <v>1.2247448713915889</v>
      </c>
      <c r="W2480" s="10">
        <v>0.3889087296526012</v>
      </c>
      <c r="X2480" s="10" t="s">
        <v>35</v>
      </c>
      <c r="Y2480" s="10">
        <v>0.14142135623730953</v>
      </c>
      <c r="AB2480" s="10">
        <v>0.22768838354206836</v>
      </c>
      <c r="AC2480" s="10">
        <v>0.02</v>
      </c>
      <c r="AD2480" s="10">
        <v>0</v>
      </c>
      <c r="AE2480" s="10">
        <v>0</v>
      </c>
      <c r="AH2480" s="10">
        <v>1</v>
      </c>
      <c r="AJ2480" s="10">
        <v>1</v>
      </c>
      <c r="AK2480" s="10">
        <v>1</v>
      </c>
      <c r="AL2480" s="10">
        <v>1.2247448713915889</v>
      </c>
      <c r="AM2480" s="10">
        <v>0.3889087296526012</v>
      </c>
      <c r="AN2480" s="10">
        <v>0.02</v>
      </c>
      <c r="AO2480" s="10">
        <v>0</v>
      </c>
      <c r="AQ2480" s="10">
        <v>2.0582511939658614</v>
      </c>
      <c r="AR2480" s="10">
        <v>1.9664401504139346</v>
      </c>
      <c r="AS2480" s="10">
        <v>4.9509043816644329</v>
      </c>
      <c r="AT2480" s="10">
        <v>48.368903058197745</v>
      </c>
      <c r="AU2480" s="10">
        <v>1.0581465411584061</v>
      </c>
      <c r="AV2480" s="10">
        <v>23.373169535909412</v>
      </c>
      <c r="AW2480" s="10">
        <v>72.800219135265564</v>
      </c>
      <c r="AX2480" s="10">
        <v>9.0000000000000012E-9</v>
      </c>
      <c r="AY2480" s="10">
        <v>2.2363393164755463</v>
      </c>
      <c r="AZ2480" s="10" t="s">
        <v>33</v>
      </c>
      <c r="BA2480" s="10">
        <v>2486</v>
      </c>
      <c r="BB2480" s="10" t="s">
        <v>33</v>
      </c>
      <c r="BC2480" s="10">
        <v>2290</v>
      </c>
      <c r="BE2480" s="10" t="s">
        <v>33</v>
      </c>
      <c r="BF2480" s="10" t="s">
        <v>33</v>
      </c>
      <c r="BG2480" s="10" t="s">
        <v>33</v>
      </c>
      <c r="BH2480" s="13" t="s">
        <v>33</v>
      </c>
      <c r="BI2480" s="10" t="s">
        <v>33</v>
      </c>
      <c r="BJ2480" s="10" t="s">
        <v>33</v>
      </c>
      <c r="BL2480" s="10" t="s">
        <v>33</v>
      </c>
      <c r="BM2480" s="10" t="s">
        <v>33</v>
      </c>
      <c r="BP2480" s="10" t="s">
        <v>33</v>
      </c>
      <c r="BQ2480" s="10">
        <v>0</v>
      </c>
      <c r="BR2480" s="10" t="s">
        <v>492</v>
      </c>
      <c r="BS2480" s="11">
        <v>4.9509043816644329</v>
      </c>
      <c r="BT2480" s="11">
        <v>72.800219135265564</v>
      </c>
      <c r="BU2480" s="10">
        <v>2480</v>
      </c>
    </row>
    <row r="2481" spans="1:73" s="10" customFormat="1" x14ac:dyDescent="0.45">
      <c r="A2481" s="10" t="s">
        <v>33</v>
      </c>
      <c r="D2481" s="10" t="s">
        <v>33</v>
      </c>
      <c r="E2481" s="10">
        <v>2480</v>
      </c>
      <c r="F2481" s="10">
        <v>2044</v>
      </c>
      <c r="H2481" s="10">
        <v>545</v>
      </c>
      <c r="J2481" s="10" t="s">
        <v>33</v>
      </c>
      <c r="K2481" s="10" t="s">
        <v>42</v>
      </c>
      <c r="L2481" s="10" t="s">
        <v>33</v>
      </c>
      <c r="M2481" s="10">
        <v>0.2449489742783178</v>
      </c>
      <c r="N2481" s="10">
        <v>0.2449489742783178</v>
      </c>
      <c r="T2481" s="10">
        <v>0</v>
      </c>
      <c r="W2481" s="10">
        <v>0</v>
      </c>
      <c r="X2481" s="10">
        <v>0</v>
      </c>
      <c r="Y2481" s="10">
        <v>0</v>
      </c>
      <c r="AB2481" s="10">
        <v>0</v>
      </c>
      <c r="AC2481" s="10">
        <v>0</v>
      </c>
      <c r="AD2481" s="10">
        <v>0</v>
      </c>
      <c r="AE2481" s="10">
        <v>0</v>
      </c>
      <c r="AH2481" s="10">
        <v>1</v>
      </c>
      <c r="AJ2481" s="10" t="s">
        <v>33</v>
      </c>
      <c r="AK2481" s="10">
        <v>0.2449489742783178</v>
      </c>
      <c r="AL2481" s="10">
        <v>0</v>
      </c>
      <c r="AM2481" s="10">
        <v>0</v>
      </c>
      <c r="AN2481" s="10">
        <v>0</v>
      </c>
      <c r="AO2481" s="10">
        <v>0</v>
      </c>
      <c r="AQ2481" s="10">
        <v>0</v>
      </c>
      <c r="AR2481" s="10">
        <v>0</v>
      </c>
      <c r="AS2481" s="10">
        <v>0</v>
      </c>
      <c r="AT2481" s="10">
        <v>0</v>
      </c>
      <c r="AU2481" s="10">
        <v>0</v>
      </c>
      <c r="AV2481" s="10">
        <v>0.2449489742783178</v>
      </c>
      <c r="AW2481" s="10">
        <v>0.2449489742783178</v>
      </c>
      <c r="AX2481" s="10" t="s">
        <v>33</v>
      </c>
      <c r="AY2481" s="10" t="s">
        <v>33</v>
      </c>
      <c r="AZ2481" s="10" t="s">
        <v>33</v>
      </c>
      <c r="BA2481" s="10" t="s">
        <v>33</v>
      </c>
      <c r="BB2481" s="10">
        <v>2480</v>
      </c>
      <c r="BC2481" s="10">
        <v>2044</v>
      </c>
      <c r="BE2481" s="10" t="s">
        <v>492</v>
      </c>
      <c r="BF2481" s="10" t="s">
        <v>3502</v>
      </c>
      <c r="BG2481" s="10">
        <v>0</v>
      </c>
      <c r="BH2481" s="13">
        <v>0.19350264524955996</v>
      </c>
      <c r="BI2481" s="10">
        <v>461</v>
      </c>
      <c r="BJ2481" s="10" t="s">
        <v>33</v>
      </c>
      <c r="BL2481" s="10" t="s">
        <v>33</v>
      </c>
      <c r="BM2481" s="10" t="s">
        <v>33</v>
      </c>
      <c r="BP2481" s="10" t="s">
        <v>33</v>
      </c>
      <c r="BQ2481" s="10" t="s">
        <v>33</v>
      </c>
      <c r="BR2481" s="10" t="s">
        <v>33</v>
      </c>
      <c r="BS2481" s="11" t="s">
        <v>33</v>
      </c>
      <c r="BT2481" s="11" t="s">
        <v>33</v>
      </c>
      <c r="BU2481" s="10">
        <v>2481</v>
      </c>
    </row>
    <row r="2482" spans="1:73" s="10" customFormat="1" x14ac:dyDescent="0.45">
      <c r="A2482" s="10" t="s">
        <v>33</v>
      </c>
      <c r="D2482" s="10" t="s">
        <v>33</v>
      </c>
      <c r="E2482" s="10">
        <v>2480</v>
      </c>
      <c r="F2482" s="10">
        <v>2784</v>
      </c>
      <c r="H2482" s="10">
        <v>688</v>
      </c>
      <c r="J2482" s="10" t="s">
        <v>33</v>
      </c>
      <c r="K2482" s="10" t="s">
        <v>1826</v>
      </c>
      <c r="L2482" s="10" t="s">
        <v>33</v>
      </c>
      <c r="M2482" s="10">
        <v>7.0710678118654766E-2</v>
      </c>
      <c r="N2482" s="10">
        <v>7.0710678118654766E-2</v>
      </c>
      <c r="T2482" s="10">
        <v>0</v>
      </c>
      <c r="W2482" s="10">
        <v>0</v>
      </c>
      <c r="X2482" s="10">
        <v>0</v>
      </c>
      <c r="Y2482" s="10">
        <v>0</v>
      </c>
      <c r="AB2482" s="10">
        <v>0</v>
      </c>
      <c r="AC2482" s="10">
        <v>0</v>
      </c>
      <c r="AD2482" s="10">
        <v>0</v>
      </c>
      <c r="AE2482" s="10">
        <v>0</v>
      </c>
      <c r="AH2482" s="10">
        <v>1</v>
      </c>
      <c r="AJ2482" s="10" t="s">
        <v>33</v>
      </c>
      <c r="AK2482" s="10">
        <v>7.0710678118654766E-2</v>
      </c>
      <c r="AL2482" s="10">
        <v>0</v>
      </c>
      <c r="AM2482" s="10">
        <v>0</v>
      </c>
      <c r="AN2482" s="10">
        <v>0</v>
      </c>
      <c r="AO2482" s="10">
        <v>0</v>
      </c>
      <c r="AQ2482" s="10">
        <v>0.44740168168835509</v>
      </c>
      <c r="AR2482" s="10">
        <v>0.84052772698279965</v>
      </c>
      <c r="AS2482" s="10">
        <v>1.4892601654309146</v>
      </c>
      <c r="AT2482" s="10">
        <v>10.513939519676345</v>
      </c>
      <c r="AU2482" s="10">
        <v>0.37624910569237807</v>
      </c>
      <c r="AV2482" s="10">
        <v>15.143108619011413</v>
      </c>
      <c r="AW2482" s="10">
        <v>26.033297244380137</v>
      </c>
      <c r="AX2482" s="10" t="s">
        <v>33</v>
      </c>
      <c r="AY2482" s="10" t="s">
        <v>33</v>
      </c>
      <c r="AZ2482" s="10" t="s">
        <v>33</v>
      </c>
      <c r="BA2482" s="10" t="s">
        <v>33</v>
      </c>
      <c r="BB2482" s="10">
        <v>2480</v>
      </c>
      <c r="BC2482" s="10">
        <v>2784</v>
      </c>
      <c r="BE2482" s="10" t="s">
        <v>492</v>
      </c>
      <c r="BF2482" s="10" t="s">
        <v>1825</v>
      </c>
      <c r="BG2482" s="10">
        <v>1.3403341488878233E-8</v>
      </c>
      <c r="BH2482" s="13">
        <v>3.0194786451050613</v>
      </c>
      <c r="BI2482" s="10">
        <v>462</v>
      </c>
      <c r="BJ2482" s="10" t="s">
        <v>33</v>
      </c>
      <c r="BL2482" s="10" t="s">
        <v>33</v>
      </c>
      <c r="BM2482" s="10" t="s">
        <v>33</v>
      </c>
      <c r="BP2482" s="10" t="s">
        <v>33</v>
      </c>
      <c r="BQ2482" s="10" t="s">
        <v>33</v>
      </c>
      <c r="BR2482" s="10" t="s">
        <v>33</v>
      </c>
      <c r="BS2482" s="11" t="s">
        <v>33</v>
      </c>
      <c r="BT2482" s="11" t="s">
        <v>33</v>
      </c>
      <c r="BU2482" s="10">
        <v>2482</v>
      </c>
    </row>
    <row r="2483" spans="1:73" s="10" customFormat="1" x14ac:dyDescent="0.45">
      <c r="A2483" s="10" t="s">
        <v>33</v>
      </c>
      <c r="D2483" s="10" t="s">
        <v>33</v>
      </c>
      <c r="E2483" s="10">
        <v>2480</v>
      </c>
      <c r="F2483" s="10">
        <v>2166</v>
      </c>
      <c r="H2483" s="10">
        <v>570</v>
      </c>
      <c r="J2483" s="10" t="s">
        <v>33</v>
      </c>
      <c r="K2483" s="10" t="s">
        <v>52</v>
      </c>
      <c r="L2483" s="10" t="s">
        <v>33</v>
      </c>
      <c r="M2483" s="10">
        <v>3.1622776601683791E-2</v>
      </c>
      <c r="N2483" s="10">
        <v>3.1622776601683791E-2</v>
      </c>
      <c r="T2483" s="10">
        <v>0</v>
      </c>
      <c r="W2483" s="10">
        <v>0</v>
      </c>
      <c r="X2483" s="10">
        <v>0</v>
      </c>
      <c r="Y2483" s="10">
        <v>0</v>
      </c>
      <c r="AB2483" s="10">
        <v>0</v>
      </c>
      <c r="AC2483" s="10">
        <v>0</v>
      </c>
      <c r="AD2483" s="10">
        <v>0</v>
      </c>
      <c r="AE2483" s="10">
        <v>0</v>
      </c>
      <c r="AH2483" s="10">
        <v>1</v>
      </c>
      <c r="AJ2483" s="10" t="s">
        <v>33</v>
      </c>
      <c r="AK2483" s="10">
        <v>3.1622776601683791E-2</v>
      </c>
      <c r="AL2483" s="10">
        <v>0</v>
      </c>
      <c r="AM2483" s="10">
        <v>0</v>
      </c>
      <c r="AN2483" s="10">
        <v>0</v>
      </c>
      <c r="AO2483" s="10">
        <v>0</v>
      </c>
      <c r="AQ2483" s="10">
        <v>3.424693527938491E-2</v>
      </c>
      <c r="AR2483" s="10">
        <v>0.1338836765498696</v>
      </c>
      <c r="AS2483" s="10">
        <v>0.18354173270497773</v>
      </c>
      <c r="AT2483" s="10">
        <v>0.80480297906554543</v>
      </c>
      <c r="AU2483" s="10">
        <v>1.3503121913563723E-2</v>
      </c>
      <c r="AV2483" s="10">
        <v>1.8858034182678234</v>
      </c>
      <c r="AW2483" s="10">
        <v>2.7041095192469324</v>
      </c>
      <c r="AX2483" s="10" t="s">
        <v>33</v>
      </c>
      <c r="AY2483" s="10" t="s">
        <v>33</v>
      </c>
      <c r="AZ2483" s="10" t="s">
        <v>33</v>
      </c>
      <c r="BA2483" s="10" t="s">
        <v>33</v>
      </c>
      <c r="BB2483" s="10">
        <v>2480</v>
      </c>
      <c r="BC2483" s="10">
        <v>2166</v>
      </c>
      <c r="BE2483" s="10" t="s">
        <v>492</v>
      </c>
      <c r="BF2483" s="10" t="s">
        <v>3503</v>
      </c>
      <c r="BG2483" s="10">
        <v>1.6518755943447998E-9</v>
      </c>
      <c r="BH2483" s="13">
        <v>0.62640702574879092</v>
      </c>
      <c r="BI2483" s="10">
        <v>463</v>
      </c>
      <c r="BJ2483" s="10" t="s">
        <v>33</v>
      </c>
      <c r="BL2483" s="10" t="s">
        <v>33</v>
      </c>
      <c r="BM2483" s="10" t="s">
        <v>33</v>
      </c>
      <c r="BP2483" s="10" t="s">
        <v>33</v>
      </c>
      <c r="BQ2483" s="10" t="s">
        <v>33</v>
      </c>
      <c r="BR2483" s="10" t="s">
        <v>33</v>
      </c>
      <c r="BS2483" s="11" t="s">
        <v>33</v>
      </c>
      <c r="BT2483" s="11" t="s">
        <v>33</v>
      </c>
      <c r="BU2483" s="10">
        <v>2483</v>
      </c>
    </row>
    <row r="2484" spans="1:73" s="10" customFormat="1" x14ac:dyDescent="0.45">
      <c r="A2484" s="10" t="s">
        <v>33</v>
      </c>
      <c r="D2484" s="10" t="s">
        <v>33</v>
      </c>
      <c r="E2484" s="10">
        <v>2480</v>
      </c>
      <c r="F2484" s="10">
        <v>2055</v>
      </c>
      <c r="H2484" s="10">
        <v>549</v>
      </c>
      <c r="J2484" s="10" t="s">
        <v>33</v>
      </c>
      <c r="K2484" s="10" t="s">
        <v>711</v>
      </c>
      <c r="L2484" s="10" t="s">
        <v>33</v>
      </c>
      <c r="M2484" s="10">
        <v>0.3872983346207417</v>
      </c>
      <c r="N2484" s="10">
        <v>0.3872983346207417</v>
      </c>
      <c r="T2484" s="10">
        <v>0</v>
      </c>
      <c r="W2484" s="10">
        <v>0</v>
      </c>
      <c r="X2484" s="10">
        <v>0</v>
      </c>
      <c r="Y2484" s="10">
        <v>0</v>
      </c>
      <c r="AB2484" s="10">
        <v>0</v>
      </c>
      <c r="AC2484" s="10">
        <v>0</v>
      </c>
      <c r="AD2484" s="10">
        <v>0</v>
      </c>
      <c r="AE2484" s="10">
        <v>0</v>
      </c>
      <c r="AH2484" s="10">
        <v>1</v>
      </c>
      <c r="AJ2484" s="10" t="s">
        <v>33</v>
      </c>
      <c r="AK2484" s="10">
        <v>0.3872983346207417</v>
      </c>
      <c r="AL2484" s="10">
        <v>0</v>
      </c>
      <c r="AM2484" s="10">
        <v>0</v>
      </c>
      <c r="AN2484" s="10">
        <v>0</v>
      </c>
      <c r="AO2484" s="10">
        <v>0</v>
      </c>
      <c r="AQ2484" s="10">
        <v>0</v>
      </c>
      <c r="AR2484" s="10">
        <v>0</v>
      </c>
      <c r="AS2484" s="10">
        <v>0</v>
      </c>
      <c r="AT2484" s="10">
        <v>0</v>
      </c>
      <c r="AU2484" s="10">
        <v>0</v>
      </c>
      <c r="AV2484" s="10">
        <v>0.3872983346207417</v>
      </c>
      <c r="AW2484" s="10">
        <v>0.3872983346207417</v>
      </c>
      <c r="AX2484" s="10" t="s">
        <v>33</v>
      </c>
      <c r="AY2484" s="10" t="s">
        <v>33</v>
      </c>
      <c r="AZ2484" s="10" t="s">
        <v>33</v>
      </c>
      <c r="BA2484" s="10" t="s">
        <v>33</v>
      </c>
      <c r="BB2484" s="10">
        <v>2480</v>
      </c>
      <c r="BC2484" s="10">
        <v>2055</v>
      </c>
      <c r="BE2484" s="10" t="s">
        <v>492</v>
      </c>
      <c r="BF2484" s="10" t="s">
        <v>3504</v>
      </c>
      <c r="BG2484" s="10">
        <v>0</v>
      </c>
      <c r="BH2484" s="13">
        <v>0.30595454612808526</v>
      </c>
      <c r="BI2484" s="10">
        <v>464</v>
      </c>
      <c r="BJ2484" s="10" t="s">
        <v>33</v>
      </c>
      <c r="BL2484" s="10" t="s">
        <v>33</v>
      </c>
      <c r="BM2484" s="10" t="s">
        <v>33</v>
      </c>
      <c r="BP2484" s="10" t="s">
        <v>33</v>
      </c>
      <c r="BQ2484" s="10" t="s">
        <v>33</v>
      </c>
      <c r="BR2484" s="10" t="s">
        <v>33</v>
      </c>
      <c r="BS2484" s="11" t="s">
        <v>33</v>
      </c>
      <c r="BT2484" s="11" t="s">
        <v>33</v>
      </c>
      <c r="BU2484" s="10">
        <v>2484</v>
      </c>
    </row>
    <row r="2485" spans="1:73" s="10" customFormat="1" x14ac:dyDescent="0.45">
      <c r="A2485" s="10" t="s">
        <v>33</v>
      </c>
      <c r="D2485" s="10" t="s">
        <v>33</v>
      </c>
      <c r="E2485" s="10">
        <v>2480</v>
      </c>
      <c r="F2485" s="10">
        <v>2182</v>
      </c>
      <c r="H2485" s="10">
        <v>573</v>
      </c>
      <c r="J2485" s="10" t="s">
        <v>33</v>
      </c>
      <c r="K2485" s="10" t="s">
        <v>63</v>
      </c>
      <c r="L2485" s="10" t="s">
        <v>33</v>
      </c>
      <c r="M2485" s="10">
        <v>0.70710678118654757</v>
      </c>
      <c r="N2485" s="10">
        <v>0.70710678118654757</v>
      </c>
      <c r="T2485" s="10">
        <v>0</v>
      </c>
      <c r="W2485" s="10">
        <v>0</v>
      </c>
      <c r="X2485" s="10">
        <v>0</v>
      </c>
      <c r="Y2485" s="10">
        <v>0</v>
      </c>
      <c r="AB2485" s="10">
        <v>0</v>
      </c>
      <c r="AC2485" s="10">
        <v>0</v>
      </c>
      <c r="AD2485" s="10">
        <v>0</v>
      </c>
      <c r="AE2485" s="10">
        <v>0</v>
      </c>
      <c r="AH2485" s="10">
        <v>1</v>
      </c>
      <c r="AJ2485" s="10" t="s">
        <v>33</v>
      </c>
      <c r="AK2485" s="10">
        <v>0.70710678118654757</v>
      </c>
      <c r="AL2485" s="10">
        <v>0</v>
      </c>
      <c r="AM2485" s="10">
        <v>0</v>
      </c>
      <c r="AN2485" s="10">
        <v>0</v>
      </c>
      <c r="AO2485" s="10">
        <v>0</v>
      </c>
      <c r="AQ2485" s="10">
        <v>0.35185770560653279</v>
      </c>
      <c r="AR2485" s="10">
        <v>0.58312001722866413</v>
      </c>
      <c r="AS2485" s="10">
        <v>1.0933136903581366</v>
      </c>
      <c r="AT2485" s="10">
        <v>8.2686560817535213</v>
      </c>
      <c r="AU2485" s="10">
        <v>0.44070593001039582</v>
      </c>
      <c r="AV2485" s="10">
        <v>5.7120101897311173</v>
      </c>
      <c r="AW2485" s="10">
        <v>14.421372201495034</v>
      </c>
      <c r="AX2485" s="10" t="s">
        <v>33</v>
      </c>
      <c r="AY2485" s="10" t="s">
        <v>33</v>
      </c>
      <c r="AZ2485" s="10" t="s">
        <v>33</v>
      </c>
      <c r="BA2485" s="10" t="s">
        <v>33</v>
      </c>
      <c r="BB2485" s="10">
        <v>2480</v>
      </c>
      <c r="BC2485" s="10">
        <v>2182</v>
      </c>
      <c r="BE2485" s="10" t="s">
        <v>492</v>
      </c>
      <c r="BF2485" s="10" t="s">
        <v>3505</v>
      </c>
      <c r="BG2485" s="10">
        <v>9.8398232132232305E-9</v>
      </c>
      <c r="BH2485" s="13">
        <v>3.2851276533669456</v>
      </c>
      <c r="BI2485" s="10">
        <v>465</v>
      </c>
      <c r="BJ2485" s="10" t="s">
        <v>33</v>
      </c>
      <c r="BL2485" s="10" t="s">
        <v>33</v>
      </c>
      <c r="BM2485" s="10" t="s">
        <v>33</v>
      </c>
      <c r="BP2485" s="10" t="s">
        <v>33</v>
      </c>
      <c r="BQ2485" s="10" t="s">
        <v>33</v>
      </c>
      <c r="BR2485" s="10" t="s">
        <v>33</v>
      </c>
      <c r="BS2485" s="11" t="s">
        <v>33</v>
      </c>
      <c r="BT2485" s="11" t="s">
        <v>33</v>
      </c>
      <c r="BU2485" s="10">
        <v>2485</v>
      </c>
    </row>
    <row r="2486" spans="1:73" s="10" customFormat="1" x14ac:dyDescent="0.45">
      <c r="A2486" s="10">
        <v>631</v>
      </c>
      <c r="D2486" s="10">
        <v>2491</v>
      </c>
      <c r="E2486" s="10" t="s">
        <v>33</v>
      </c>
      <c r="F2486" s="10">
        <v>2452</v>
      </c>
      <c r="H2486" s="10" t="s">
        <v>33</v>
      </c>
      <c r="J2486" s="10" t="s">
        <v>303</v>
      </c>
      <c r="K2486" s="10">
        <v>0</v>
      </c>
      <c r="L2486" s="10">
        <v>1</v>
      </c>
      <c r="M2486" s="10" t="s">
        <v>33</v>
      </c>
      <c r="N2486" s="10">
        <v>1</v>
      </c>
      <c r="T2486" s="10">
        <v>0.22360679774997896</v>
      </c>
      <c r="W2486" s="10">
        <v>0.47458192127387244</v>
      </c>
      <c r="X2486" s="10" t="s">
        <v>87</v>
      </c>
      <c r="Y2486" s="10">
        <v>0.17320508075688773</v>
      </c>
      <c r="AB2486" s="10">
        <v>1.3856406460551018</v>
      </c>
      <c r="AC2486" s="10">
        <v>3.5000000000000003E-2</v>
      </c>
      <c r="AD2486" s="10">
        <v>0</v>
      </c>
      <c r="AE2486" s="10">
        <v>2.4494897427831779</v>
      </c>
      <c r="AH2486" s="10">
        <v>1</v>
      </c>
      <c r="AJ2486" s="10">
        <v>1</v>
      </c>
      <c r="AK2486" s="10">
        <v>1</v>
      </c>
      <c r="AL2486" s="10">
        <v>0.22360679774997896</v>
      </c>
      <c r="AM2486" s="10">
        <v>0.47458192127387244</v>
      </c>
      <c r="AN2486" s="10">
        <v>3.5000000000000003E-2</v>
      </c>
      <c r="AO2486" s="10">
        <v>0</v>
      </c>
      <c r="AQ2486" s="10">
        <v>0.24596747752497686</v>
      </c>
      <c r="AR2486" s="10">
        <v>1.9432138149405591</v>
      </c>
      <c r="AS2486" s="10">
        <v>2.2998666573517754</v>
      </c>
      <c r="AT2486" s="10">
        <v>5.7802357218369558</v>
      </c>
      <c r="AU2486" s="10">
        <v>1.3995836550560312</v>
      </c>
      <c r="AV2486" s="10">
        <v>31.606544716085516</v>
      </c>
      <c r="AW2486" s="10">
        <v>38.786364092978502</v>
      </c>
      <c r="AX2486" s="10">
        <v>1.8932512989846169E-2</v>
      </c>
      <c r="AY2486" s="10">
        <v>1.2406280923303035</v>
      </c>
      <c r="AZ2486" s="10" t="s">
        <v>33</v>
      </c>
      <c r="BA2486" s="10">
        <v>2491</v>
      </c>
      <c r="BB2486" s="10" t="s">
        <v>33</v>
      </c>
      <c r="BC2486" s="10">
        <v>2452</v>
      </c>
      <c r="BE2486" s="10" t="s">
        <v>33</v>
      </c>
      <c r="BF2486" s="10" t="s">
        <v>33</v>
      </c>
      <c r="BG2486" s="10" t="s">
        <v>33</v>
      </c>
      <c r="BH2486" s="13" t="s">
        <v>33</v>
      </c>
      <c r="BI2486" s="10" t="s">
        <v>33</v>
      </c>
      <c r="BJ2486" s="10" t="s">
        <v>33</v>
      </c>
      <c r="BL2486" s="10" t="s">
        <v>33</v>
      </c>
      <c r="BM2486" s="10" t="s">
        <v>33</v>
      </c>
      <c r="BP2486" s="10" t="s">
        <v>33</v>
      </c>
      <c r="BQ2486" s="10">
        <v>0</v>
      </c>
      <c r="BR2486" s="10" t="s">
        <v>303</v>
      </c>
      <c r="BS2486" s="11">
        <v>2.2998666573517754</v>
      </c>
      <c r="BT2486" s="11">
        <v>38.786364092978502</v>
      </c>
      <c r="BU2486" s="10">
        <v>2486</v>
      </c>
    </row>
    <row r="2487" spans="1:73" s="10" customFormat="1" x14ac:dyDescent="0.45">
      <c r="A2487" s="10" t="s">
        <v>33</v>
      </c>
      <c r="D2487" s="10" t="s">
        <v>33</v>
      </c>
      <c r="E2487" s="10">
        <v>2486</v>
      </c>
      <c r="F2487" s="10">
        <v>2369</v>
      </c>
      <c r="H2487" s="10">
        <v>610</v>
      </c>
      <c r="J2487" s="10" t="s">
        <v>33</v>
      </c>
      <c r="K2487" s="10" t="s">
        <v>484</v>
      </c>
      <c r="L2487" s="10" t="s">
        <v>33</v>
      </c>
      <c r="M2487" s="10">
        <v>7.0710678118654766E-2</v>
      </c>
      <c r="N2487" s="10">
        <v>7.0710678118654766E-2</v>
      </c>
      <c r="T2487" s="10">
        <v>0</v>
      </c>
      <c r="W2487" s="10">
        <v>0</v>
      </c>
      <c r="X2487" s="10">
        <v>0</v>
      </c>
      <c r="Y2487" s="10">
        <v>0</v>
      </c>
      <c r="AB2487" s="10">
        <v>0</v>
      </c>
      <c r="AC2487" s="10">
        <v>0</v>
      </c>
      <c r="AD2487" s="10">
        <v>0</v>
      </c>
      <c r="AE2487" s="10">
        <v>0</v>
      </c>
      <c r="AH2487" s="10">
        <v>1</v>
      </c>
      <c r="AJ2487" s="10" t="s">
        <v>33</v>
      </c>
      <c r="AK2487" s="10">
        <v>7.0710678118654766E-2</v>
      </c>
      <c r="AL2487" s="10">
        <v>0</v>
      </c>
      <c r="AM2487" s="10">
        <v>0</v>
      </c>
      <c r="AN2487" s="10">
        <v>0</v>
      </c>
      <c r="AO2487" s="10">
        <v>0</v>
      </c>
      <c r="AQ2487" s="10">
        <v>2.2360679774997901E-2</v>
      </c>
      <c r="AR2487" s="10">
        <v>2.3815698604072066E-2</v>
      </c>
      <c r="AS2487" s="10">
        <v>5.6238684277819022E-2</v>
      </c>
      <c r="AT2487" s="10">
        <v>0.52547597471245067</v>
      </c>
      <c r="AU2487" s="10">
        <v>1.3943009000929466E-2</v>
      </c>
      <c r="AV2487" s="10">
        <v>0.4739008749991856</v>
      </c>
      <c r="AW2487" s="10">
        <v>1.0133198587125658</v>
      </c>
      <c r="AX2487" s="10" t="s">
        <v>33</v>
      </c>
      <c r="AY2487" s="10" t="s">
        <v>33</v>
      </c>
      <c r="AZ2487" s="10" t="s">
        <v>33</v>
      </c>
      <c r="BA2487" s="10" t="s">
        <v>33</v>
      </c>
      <c r="BB2487" s="10">
        <v>2486</v>
      </c>
      <c r="BC2487" s="10">
        <v>2369</v>
      </c>
      <c r="BE2487" s="10" t="s">
        <v>303</v>
      </c>
      <c r="BF2487" s="10" t="s">
        <v>3506</v>
      </c>
      <c r="BG2487" s="10">
        <v>1.0647396206216661E-3</v>
      </c>
      <c r="BH2487" s="13">
        <v>0.74192708951147635</v>
      </c>
      <c r="BI2487" s="10">
        <v>467</v>
      </c>
      <c r="BJ2487" s="10" t="s">
        <v>33</v>
      </c>
      <c r="BL2487" s="10" t="s">
        <v>33</v>
      </c>
      <c r="BM2487" s="10" t="s">
        <v>33</v>
      </c>
      <c r="BP2487" s="10" t="s">
        <v>33</v>
      </c>
      <c r="BQ2487" s="10" t="s">
        <v>33</v>
      </c>
      <c r="BR2487" s="10" t="s">
        <v>33</v>
      </c>
      <c r="BS2487" s="11" t="s">
        <v>33</v>
      </c>
      <c r="BT2487" s="11" t="s">
        <v>33</v>
      </c>
      <c r="BU2487" s="10">
        <v>2487</v>
      </c>
    </row>
    <row r="2488" spans="1:73" s="10" customFormat="1" x14ac:dyDescent="0.45">
      <c r="A2488" s="10" t="s">
        <v>33</v>
      </c>
      <c r="D2488" s="10" t="s">
        <v>33</v>
      </c>
      <c r="E2488" s="10">
        <v>2486</v>
      </c>
      <c r="F2488" s="10">
        <v>2790</v>
      </c>
      <c r="H2488" s="10">
        <v>689</v>
      </c>
      <c r="J2488" s="10" t="s">
        <v>33</v>
      </c>
      <c r="K2488" s="10" t="s">
        <v>523</v>
      </c>
      <c r="L2488" s="10" t="s">
        <v>33</v>
      </c>
      <c r="M2488" s="10">
        <v>5.4772255750516613E-2</v>
      </c>
      <c r="N2488" s="10">
        <v>5.4772255750516613E-2</v>
      </c>
      <c r="T2488" s="10">
        <v>0</v>
      </c>
      <c r="W2488" s="10">
        <v>0</v>
      </c>
      <c r="X2488" s="10">
        <v>0</v>
      </c>
      <c r="Y2488" s="10">
        <v>0</v>
      </c>
      <c r="AB2488" s="10">
        <v>0</v>
      </c>
      <c r="AC2488" s="10">
        <v>0</v>
      </c>
      <c r="AD2488" s="10">
        <v>0</v>
      </c>
      <c r="AE2488" s="10">
        <v>0</v>
      </c>
      <c r="AH2488" s="10">
        <v>1</v>
      </c>
      <c r="AJ2488" s="10" t="s">
        <v>33</v>
      </c>
      <c r="AK2488" s="10">
        <v>5.4772255750516613E-2</v>
      </c>
      <c r="AL2488" s="10">
        <v>0</v>
      </c>
      <c r="AM2488" s="10">
        <v>0</v>
      </c>
      <c r="AN2488" s="10">
        <v>0</v>
      </c>
      <c r="AO2488" s="10">
        <v>0</v>
      </c>
      <c r="AQ2488" s="10">
        <v>0</v>
      </c>
      <c r="AR2488" s="10">
        <v>1.002356727884824</v>
      </c>
      <c r="AS2488" s="10">
        <v>1.002356727884824</v>
      </c>
      <c r="AT2488" s="10">
        <v>0</v>
      </c>
      <c r="AU2488" s="10">
        <v>0</v>
      </c>
      <c r="AV2488" s="10">
        <v>14.049490404806834</v>
      </c>
      <c r="AW2488" s="10">
        <v>14.049490404806834</v>
      </c>
      <c r="AX2488" s="10" t="s">
        <v>33</v>
      </c>
      <c r="AY2488" s="10" t="s">
        <v>33</v>
      </c>
      <c r="AZ2488" s="10" t="s">
        <v>33</v>
      </c>
      <c r="BA2488" s="10" t="s">
        <v>33</v>
      </c>
      <c r="BB2488" s="10">
        <v>2486</v>
      </c>
      <c r="BC2488" s="10">
        <v>2790</v>
      </c>
      <c r="BE2488" s="10" t="s">
        <v>303</v>
      </c>
      <c r="BF2488" s="10" t="s">
        <v>3507</v>
      </c>
      <c r="BG2488" s="10">
        <v>1.8977131771139133E-2</v>
      </c>
      <c r="BH2488" s="13">
        <v>5.8812289111291145</v>
      </c>
      <c r="BI2488" s="10">
        <v>468</v>
      </c>
      <c r="BJ2488" s="10" t="s">
        <v>33</v>
      </c>
      <c r="BL2488" s="10" t="s">
        <v>33</v>
      </c>
      <c r="BM2488" s="10" t="s">
        <v>33</v>
      </c>
      <c r="BP2488" s="10" t="s">
        <v>33</v>
      </c>
      <c r="BQ2488" s="10" t="s">
        <v>33</v>
      </c>
      <c r="BR2488" s="10" t="s">
        <v>33</v>
      </c>
      <c r="BS2488" s="11" t="s">
        <v>33</v>
      </c>
      <c r="BT2488" s="11" t="s">
        <v>33</v>
      </c>
      <c r="BU2488" s="10">
        <v>2488</v>
      </c>
    </row>
    <row r="2489" spans="1:73" s="10" customFormat="1" x14ac:dyDescent="0.45">
      <c r="A2489" s="10" t="s">
        <v>33</v>
      </c>
      <c r="D2489" s="10" t="s">
        <v>33</v>
      </c>
      <c r="E2489" s="10">
        <v>2486</v>
      </c>
      <c r="F2489" s="10">
        <v>2791</v>
      </c>
      <c r="H2489" s="10">
        <v>690</v>
      </c>
      <c r="J2489" s="10" t="s">
        <v>33</v>
      </c>
      <c r="K2489" s="10" t="s">
        <v>777</v>
      </c>
      <c r="L2489" s="10" t="s">
        <v>33</v>
      </c>
      <c r="M2489" s="10">
        <v>5.809475019311125E-2</v>
      </c>
      <c r="N2489" s="10">
        <v>5.809475019311125E-2</v>
      </c>
      <c r="T2489" s="10">
        <v>0</v>
      </c>
      <c r="W2489" s="10">
        <v>0</v>
      </c>
      <c r="X2489" s="10">
        <v>0</v>
      </c>
      <c r="Y2489" s="10">
        <v>0</v>
      </c>
      <c r="AB2489" s="10">
        <v>0</v>
      </c>
      <c r="AC2489" s="10">
        <v>0</v>
      </c>
      <c r="AD2489" s="10">
        <v>0</v>
      </c>
      <c r="AE2489" s="10">
        <v>0</v>
      </c>
      <c r="AH2489" s="10">
        <v>1</v>
      </c>
      <c r="AJ2489" s="10" t="s">
        <v>33</v>
      </c>
      <c r="AK2489" s="10">
        <v>5.809475019311125E-2</v>
      </c>
      <c r="AL2489" s="10">
        <v>0</v>
      </c>
      <c r="AM2489" s="10">
        <v>0</v>
      </c>
      <c r="AN2489" s="10">
        <v>0</v>
      </c>
      <c r="AO2489" s="10">
        <v>0</v>
      </c>
      <c r="AQ2489" s="10">
        <v>0</v>
      </c>
      <c r="AR2489" s="10">
        <v>0.36488733897165077</v>
      </c>
      <c r="AS2489" s="10">
        <v>0.36488733897165077</v>
      </c>
      <c r="AT2489" s="10">
        <v>0</v>
      </c>
      <c r="AU2489" s="10">
        <v>0</v>
      </c>
      <c r="AV2489" s="10">
        <v>14.394178287677924</v>
      </c>
      <c r="AW2489" s="10">
        <v>14.394178287677924</v>
      </c>
      <c r="AX2489" s="10" t="s">
        <v>33</v>
      </c>
      <c r="AY2489" s="10" t="s">
        <v>33</v>
      </c>
      <c r="AZ2489" s="10" t="s">
        <v>33</v>
      </c>
      <c r="BA2489" s="10" t="s">
        <v>33</v>
      </c>
      <c r="BB2489" s="10">
        <v>2486</v>
      </c>
      <c r="BC2489" s="10">
        <v>2791</v>
      </c>
      <c r="BE2489" s="10" t="s">
        <v>303</v>
      </c>
      <c r="BF2489" s="10" t="s">
        <v>776</v>
      </c>
      <c r="BG2489" s="10">
        <v>6.9082342849111807E-3</v>
      </c>
      <c r="BH2489" s="13">
        <v>15.599841675655535</v>
      </c>
      <c r="BI2489" s="10">
        <v>469</v>
      </c>
      <c r="BJ2489" s="10" t="s">
        <v>33</v>
      </c>
      <c r="BL2489" s="10" t="s">
        <v>33</v>
      </c>
      <c r="BM2489" s="10" t="s">
        <v>33</v>
      </c>
      <c r="BP2489" s="10" t="s">
        <v>33</v>
      </c>
      <c r="BQ2489" s="10" t="s">
        <v>33</v>
      </c>
      <c r="BR2489" s="10" t="s">
        <v>33</v>
      </c>
      <c r="BS2489" s="11" t="s">
        <v>33</v>
      </c>
      <c r="BT2489" s="11" t="s">
        <v>33</v>
      </c>
      <c r="BU2489" s="10">
        <v>2489</v>
      </c>
    </row>
    <row r="2490" spans="1:73" s="10" customFormat="1" x14ac:dyDescent="0.45">
      <c r="A2490" s="10" t="s">
        <v>33</v>
      </c>
      <c r="D2490" s="10" t="s">
        <v>33</v>
      </c>
      <c r="E2490" s="10">
        <v>2486</v>
      </c>
      <c r="F2490" s="10">
        <v>2355</v>
      </c>
      <c r="H2490" s="10">
        <v>607</v>
      </c>
      <c r="J2490" s="10" t="s">
        <v>33</v>
      </c>
      <c r="K2490" s="10" t="s">
        <v>483</v>
      </c>
      <c r="L2490" s="10" t="s">
        <v>33</v>
      </c>
      <c r="M2490" s="10">
        <v>4.5825756949558406E-2</v>
      </c>
      <c r="N2490" s="10">
        <v>4.5825756949558406E-2</v>
      </c>
      <c r="T2490" s="10">
        <v>0</v>
      </c>
      <c r="W2490" s="10">
        <v>0</v>
      </c>
      <c r="X2490" s="10">
        <v>0</v>
      </c>
      <c r="Y2490" s="10">
        <v>0</v>
      </c>
      <c r="AB2490" s="10">
        <v>0</v>
      </c>
      <c r="AC2490" s="10">
        <v>0</v>
      </c>
      <c r="AD2490" s="10">
        <v>0</v>
      </c>
      <c r="AE2490" s="10">
        <v>0</v>
      </c>
      <c r="AH2490" s="10">
        <v>1</v>
      </c>
      <c r="AJ2490" s="10" t="s">
        <v>33</v>
      </c>
      <c r="AK2490" s="10">
        <v>4.5825756949558406E-2</v>
      </c>
      <c r="AL2490" s="10">
        <v>0</v>
      </c>
      <c r="AM2490" s="10">
        <v>0</v>
      </c>
      <c r="AN2490" s="10">
        <v>0</v>
      </c>
      <c r="AO2490" s="10">
        <v>0</v>
      </c>
      <c r="AQ2490" s="10">
        <v>0</v>
      </c>
      <c r="AR2490" s="10">
        <v>4.2572128206139759E-2</v>
      </c>
      <c r="AS2490" s="10">
        <v>4.2572128206139759E-2</v>
      </c>
      <c r="AT2490" s="10">
        <v>0</v>
      </c>
      <c r="AU2490" s="10">
        <v>0</v>
      </c>
      <c r="AV2490" s="10">
        <v>0.23948540581839223</v>
      </c>
      <c r="AW2490" s="10">
        <v>0.23948540581839223</v>
      </c>
      <c r="AX2490" s="10" t="s">
        <v>33</v>
      </c>
      <c r="AY2490" s="10" t="s">
        <v>33</v>
      </c>
      <c r="AZ2490" s="10" t="s">
        <v>33</v>
      </c>
      <c r="BA2490" s="10" t="s">
        <v>33</v>
      </c>
      <c r="BB2490" s="10">
        <v>2486</v>
      </c>
      <c r="BC2490" s="10">
        <v>2355</v>
      </c>
      <c r="BE2490" s="10" t="s">
        <v>303</v>
      </c>
      <c r="BF2490" s="10" t="s">
        <v>3508</v>
      </c>
      <c r="BG2490" s="10">
        <v>8.0599737026813747E-4</v>
      </c>
      <c r="BH2490" s="13">
        <v>0.23390756754495731</v>
      </c>
      <c r="BI2490" s="10">
        <v>470</v>
      </c>
      <c r="BJ2490" s="10" t="s">
        <v>33</v>
      </c>
      <c r="BL2490" s="10" t="s">
        <v>33</v>
      </c>
      <c r="BM2490" s="10" t="s">
        <v>33</v>
      </c>
      <c r="BP2490" s="10" t="s">
        <v>33</v>
      </c>
      <c r="BQ2490" s="10" t="s">
        <v>33</v>
      </c>
      <c r="BR2490" s="10" t="s">
        <v>33</v>
      </c>
      <c r="BS2490" s="11" t="s">
        <v>33</v>
      </c>
      <c r="BT2490" s="11" t="s">
        <v>33</v>
      </c>
      <c r="BU2490" s="10">
        <v>2490</v>
      </c>
    </row>
    <row r="2491" spans="1:73" s="10" customFormat="1" x14ac:dyDescent="0.45">
      <c r="A2491" s="10">
        <v>632</v>
      </c>
      <c r="D2491" s="10">
        <v>2499</v>
      </c>
      <c r="E2491" s="10" t="s">
        <v>33</v>
      </c>
      <c r="F2491" s="10">
        <v>2373</v>
      </c>
      <c r="H2491" s="10" t="s">
        <v>33</v>
      </c>
      <c r="J2491" s="10" t="s">
        <v>493</v>
      </c>
      <c r="K2491" s="10">
        <v>0</v>
      </c>
      <c r="L2491" s="10">
        <v>1</v>
      </c>
      <c r="M2491" s="10" t="s">
        <v>33</v>
      </c>
      <c r="N2491" s="10">
        <v>1</v>
      </c>
      <c r="T2491" s="10">
        <v>1.9364916731037085</v>
      </c>
      <c r="W2491" s="10">
        <v>0.67360967926537396</v>
      </c>
      <c r="X2491" s="10" t="s">
        <v>35</v>
      </c>
      <c r="Y2491" s="10">
        <v>0.2449489742783178</v>
      </c>
      <c r="AB2491" s="10">
        <v>0.39436784858809171</v>
      </c>
      <c r="AC2491" s="10">
        <v>7.4999999999999997E-2</v>
      </c>
      <c r="AD2491" s="10">
        <v>0</v>
      </c>
      <c r="AE2491" s="10">
        <v>0</v>
      </c>
      <c r="AH2491" s="10">
        <v>1</v>
      </c>
      <c r="AJ2491" s="10">
        <v>1</v>
      </c>
      <c r="AK2491" s="10">
        <v>1</v>
      </c>
      <c r="AL2491" s="10">
        <v>1.9364916731037085</v>
      </c>
      <c r="AM2491" s="10">
        <v>0.67360967926537396</v>
      </c>
      <c r="AN2491" s="10">
        <v>7.4999999999999997E-2</v>
      </c>
      <c r="AO2491" s="10">
        <v>0</v>
      </c>
      <c r="AQ2491" s="10">
        <v>7.2950034863139415</v>
      </c>
      <c r="AR2491" s="10">
        <v>23.47689152505901</v>
      </c>
      <c r="AS2491" s="10">
        <v>34.054646580214225</v>
      </c>
      <c r="AT2491" s="10">
        <v>171.43258192837763</v>
      </c>
      <c r="AU2491" s="10">
        <v>1.6843347466144061</v>
      </c>
      <c r="AV2491" s="10">
        <v>386.79198481299096</v>
      </c>
      <c r="AW2491" s="10">
        <v>559.90890148798303</v>
      </c>
      <c r="AX2491" s="10">
        <v>4.8501691545117884E-4</v>
      </c>
      <c r="AY2491" s="10">
        <v>12.23010571252652</v>
      </c>
      <c r="AZ2491" s="10" t="s">
        <v>33</v>
      </c>
      <c r="BA2491" s="10">
        <v>2499</v>
      </c>
      <c r="BB2491" s="10" t="s">
        <v>33</v>
      </c>
      <c r="BC2491" s="10">
        <v>2373</v>
      </c>
      <c r="BE2491" s="10" t="s">
        <v>33</v>
      </c>
      <c r="BF2491" s="10" t="s">
        <v>33</v>
      </c>
      <c r="BG2491" s="10" t="s">
        <v>33</v>
      </c>
      <c r="BH2491" s="13" t="s">
        <v>33</v>
      </c>
      <c r="BI2491" s="10" t="s">
        <v>33</v>
      </c>
      <c r="BJ2491" s="10" t="s">
        <v>33</v>
      </c>
      <c r="BL2491" s="10" t="s">
        <v>33</v>
      </c>
      <c r="BM2491" s="10" t="s">
        <v>33</v>
      </c>
      <c r="BP2491" s="10" t="s">
        <v>33</v>
      </c>
      <c r="BQ2491" s="10">
        <v>0</v>
      </c>
      <c r="BR2491" s="10" t="s">
        <v>493</v>
      </c>
      <c r="BS2491" s="11">
        <v>34.054646580214225</v>
      </c>
      <c r="BT2491" s="11">
        <v>559.90890148798303</v>
      </c>
      <c r="BU2491" s="10">
        <v>2491</v>
      </c>
    </row>
    <row r="2492" spans="1:73" s="10" customFormat="1" x14ac:dyDescent="0.45">
      <c r="A2492" s="10" t="s">
        <v>33</v>
      </c>
      <c r="D2492" s="10" t="s">
        <v>33</v>
      </c>
      <c r="E2492" s="10">
        <v>2491</v>
      </c>
      <c r="F2492" s="10">
        <v>2586</v>
      </c>
      <c r="H2492" s="10">
        <v>646</v>
      </c>
      <c r="J2492" s="10" t="s">
        <v>33</v>
      </c>
      <c r="K2492" s="10" t="s">
        <v>356</v>
      </c>
      <c r="L2492" s="10" t="s">
        <v>33</v>
      </c>
      <c r="M2492" s="10">
        <v>0.3872983346207417</v>
      </c>
      <c r="N2492" s="10">
        <v>0.3872983346207417</v>
      </c>
      <c r="T2492" s="10">
        <v>0</v>
      </c>
      <c r="W2492" s="10">
        <v>0</v>
      </c>
      <c r="X2492" s="10">
        <v>0</v>
      </c>
      <c r="Y2492" s="10">
        <v>0</v>
      </c>
      <c r="AB2492" s="10">
        <v>0</v>
      </c>
      <c r="AC2492" s="10">
        <v>0</v>
      </c>
      <c r="AD2492" s="10">
        <v>0</v>
      </c>
      <c r="AE2492" s="10">
        <v>0</v>
      </c>
      <c r="AH2492" s="10">
        <v>1</v>
      </c>
      <c r="AJ2492" s="10" t="s">
        <v>33</v>
      </c>
      <c r="AK2492" s="10">
        <v>0.3872983346207417</v>
      </c>
      <c r="AL2492" s="10">
        <v>0</v>
      </c>
      <c r="AM2492" s="10">
        <v>0</v>
      </c>
      <c r="AN2492" s="10">
        <v>0</v>
      </c>
      <c r="AO2492" s="10">
        <v>0</v>
      </c>
      <c r="AQ2492" s="10">
        <v>3.3547143868744529</v>
      </c>
      <c r="AR2492" s="10">
        <v>18.540906939883307</v>
      </c>
      <c r="AS2492" s="10">
        <v>23.405242800851262</v>
      </c>
      <c r="AT2492" s="10">
        <v>78.835788091549645</v>
      </c>
      <c r="AU2492" s="10">
        <v>0.49445235202932436</v>
      </c>
      <c r="AV2492" s="10">
        <v>316.2442136324425</v>
      </c>
      <c r="AW2492" s="10">
        <v>395.57445407602148</v>
      </c>
      <c r="AX2492" s="10" t="s">
        <v>33</v>
      </c>
      <c r="AY2492" s="10" t="s">
        <v>33</v>
      </c>
      <c r="AZ2492" s="10" t="s">
        <v>33</v>
      </c>
      <c r="BA2492" s="10" t="s">
        <v>33</v>
      </c>
      <c r="BB2492" s="10">
        <v>2491</v>
      </c>
      <c r="BC2492" s="10">
        <v>2586</v>
      </c>
      <c r="BE2492" s="10" t="s">
        <v>493</v>
      </c>
      <c r="BF2492" s="10" t="s">
        <v>3509</v>
      </c>
      <c r="BG2492" s="10">
        <v>1.1351938668654788E-2</v>
      </c>
      <c r="BH2492" s="13">
        <v>122.19280900106553</v>
      </c>
      <c r="BI2492" s="10">
        <v>472</v>
      </c>
      <c r="BJ2492" s="10" t="s">
        <v>33</v>
      </c>
      <c r="BL2492" s="10" t="s">
        <v>33</v>
      </c>
      <c r="BM2492" s="10" t="s">
        <v>33</v>
      </c>
      <c r="BP2492" s="10" t="s">
        <v>33</v>
      </c>
      <c r="BQ2492" s="10" t="s">
        <v>33</v>
      </c>
      <c r="BR2492" s="10" t="s">
        <v>33</v>
      </c>
      <c r="BS2492" s="11" t="s">
        <v>33</v>
      </c>
      <c r="BT2492" s="11" t="s">
        <v>33</v>
      </c>
      <c r="BU2492" s="10">
        <v>2492</v>
      </c>
    </row>
    <row r="2493" spans="1:73" s="10" customFormat="1" x14ac:dyDescent="0.45">
      <c r="A2493" s="10" t="s">
        <v>33</v>
      </c>
      <c r="D2493" s="10" t="s">
        <v>33</v>
      </c>
      <c r="E2493" s="10">
        <v>2491</v>
      </c>
      <c r="F2493" s="10">
        <v>2792</v>
      </c>
      <c r="H2493" s="10">
        <v>691</v>
      </c>
      <c r="J2493" s="10" t="s">
        <v>33</v>
      </c>
      <c r="K2493" s="10" t="s">
        <v>524</v>
      </c>
      <c r="L2493" s="10" t="s">
        <v>33</v>
      </c>
      <c r="M2493" s="10">
        <v>0.14142135623730953</v>
      </c>
      <c r="N2493" s="10">
        <v>0.14142135623730953</v>
      </c>
      <c r="T2493" s="10">
        <v>0</v>
      </c>
      <c r="W2493" s="10">
        <v>0</v>
      </c>
      <c r="X2493" s="10">
        <v>0</v>
      </c>
      <c r="Y2493" s="10">
        <v>0</v>
      </c>
      <c r="AB2493" s="10">
        <v>0</v>
      </c>
      <c r="AC2493" s="10">
        <v>0</v>
      </c>
      <c r="AD2493" s="10">
        <v>0</v>
      </c>
      <c r="AE2493" s="10">
        <v>0</v>
      </c>
      <c r="AH2493" s="10">
        <v>1</v>
      </c>
      <c r="AJ2493" s="10" t="s">
        <v>33</v>
      </c>
      <c r="AK2493" s="10">
        <v>0.14142135623730953</v>
      </c>
      <c r="AL2493" s="10">
        <v>0</v>
      </c>
      <c r="AM2493" s="10">
        <v>0</v>
      </c>
      <c r="AN2493" s="10">
        <v>0</v>
      </c>
      <c r="AO2493" s="10">
        <v>0</v>
      </c>
      <c r="AQ2493" s="10">
        <v>1.9111575194913744</v>
      </c>
      <c r="AR2493" s="10">
        <v>3.8114616106672314</v>
      </c>
      <c r="AS2493" s="10">
        <v>6.5826400139297245</v>
      </c>
      <c r="AT2493" s="10">
        <v>44.912201708047299</v>
      </c>
      <c r="AU2493" s="10">
        <v>0.29354621625510408</v>
      </c>
      <c r="AV2493" s="10">
        <v>64.161862340847634</v>
      </c>
      <c r="AW2493" s="10">
        <v>109.36761026515003</v>
      </c>
      <c r="AX2493" s="10" t="s">
        <v>33</v>
      </c>
      <c r="AY2493" s="10" t="s">
        <v>33</v>
      </c>
      <c r="AZ2493" s="10" t="s">
        <v>33</v>
      </c>
      <c r="BA2493" s="10" t="s">
        <v>33</v>
      </c>
      <c r="BB2493" s="10">
        <v>2491</v>
      </c>
      <c r="BC2493" s="10">
        <v>2792</v>
      </c>
      <c r="BE2493" s="10" t="s">
        <v>493</v>
      </c>
      <c r="BF2493" s="10" t="s">
        <v>524</v>
      </c>
      <c r="BG2493" s="10">
        <v>3.1926917550817E-3</v>
      </c>
      <c r="BH2493" s="13">
        <v>19.861132780273717</v>
      </c>
      <c r="BI2493" s="10">
        <v>473</v>
      </c>
      <c r="BJ2493" s="10" t="s">
        <v>33</v>
      </c>
      <c r="BL2493" s="10" t="s">
        <v>33</v>
      </c>
      <c r="BM2493" s="10" t="s">
        <v>33</v>
      </c>
      <c r="BP2493" s="10" t="s">
        <v>33</v>
      </c>
      <c r="BQ2493" s="10" t="s">
        <v>33</v>
      </c>
      <c r="BR2493" s="10" t="s">
        <v>33</v>
      </c>
      <c r="BS2493" s="11" t="s">
        <v>33</v>
      </c>
      <c r="BT2493" s="11" t="s">
        <v>33</v>
      </c>
      <c r="BU2493" s="10">
        <v>2493</v>
      </c>
    </row>
    <row r="2494" spans="1:73" s="10" customFormat="1" x14ac:dyDescent="0.45">
      <c r="A2494" s="10" t="s">
        <v>33</v>
      </c>
      <c r="D2494" s="10" t="s">
        <v>33</v>
      </c>
      <c r="E2494" s="10">
        <v>2491</v>
      </c>
      <c r="F2494" s="10">
        <v>2797</v>
      </c>
      <c r="H2494" s="10">
        <v>692</v>
      </c>
      <c r="J2494" s="10" t="s">
        <v>33</v>
      </c>
      <c r="K2494" s="10" t="s">
        <v>319</v>
      </c>
      <c r="L2494" s="10" t="s">
        <v>33</v>
      </c>
      <c r="M2494" s="10">
        <v>1.4142135623730951E-2</v>
      </c>
      <c r="N2494" s="10">
        <v>1.4142135623730951E-2</v>
      </c>
      <c r="T2494" s="10">
        <v>0</v>
      </c>
      <c r="W2494" s="10">
        <v>0</v>
      </c>
      <c r="X2494" s="10">
        <v>0</v>
      </c>
      <c r="Y2494" s="10">
        <v>0</v>
      </c>
      <c r="AB2494" s="10">
        <v>0</v>
      </c>
      <c r="AC2494" s="10">
        <v>0</v>
      </c>
      <c r="AD2494" s="10">
        <v>0</v>
      </c>
      <c r="AE2494" s="10">
        <v>0</v>
      </c>
      <c r="AH2494" s="10">
        <v>1</v>
      </c>
      <c r="AJ2494" s="10" t="s">
        <v>33</v>
      </c>
      <c r="AK2494" s="10">
        <v>1.4142135623730951E-2</v>
      </c>
      <c r="AL2494" s="10">
        <v>0</v>
      </c>
      <c r="AM2494" s="10">
        <v>0</v>
      </c>
      <c r="AN2494" s="10">
        <v>0</v>
      </c>
      <c r="AO2494" s="10">
        <v>0</v>
      </c>
      <c r="AQ2494" s="10">
        <v>8.125570726779921E-2</v>
      </c>
      <c r="AR2494" s="10">
        <v>0.10877470873637123</v>
      </c>
      <c r="AS2494" s="10">
        <v>0.22659548427468007</v>
      </c>
      <c r="AT2494" s="10">
        <v>1.9095091207932815</v>
      </c>
      <c r="AU2494" s="10">
        <v>0.49037632974188594</v>
      </c>
      <c r="AV2494" s="10">
        <v>1.9110980837570766</v>
      </c>
      <c r="AW2494" s="10">
        <v>4.3109835342922445</v>
      </c>
      <c r="AX2494" s="10" t="s">
        <v>33</v>
      </c>
      <c r="AY2494" s="10" t="s">
        <v>33</v>
      </c>
      <c r="AZ2494" s="10" t="s">
        <v>33</v>
      </c>
      <c r="BA2494" s="10" t="s">
        <v>33</v>
      </c>
      <c r="BB2494" s="10">
        <v>2491</v>
      </c>
      <c r="BC2494" s="10">
        <v>2797</v>
      </c>
      <c r="BE2494" s="10" t="s">
        <v>493</v>
      </c>
      <c r="BF2494" s="10" t="s">
        <v>3510</v>
      </c>
      <c r="BG2494" s="10">
        <v>1.0990264283807144E-4</v>
      </c>
      <c r="BH2494" s="13">
        <v>7.932115869098029E-2</v>
      </c>
      <c r="BI2494" s="10">
        <v>474</v>
      </c>
      <c r="BJ2494" s="10" t="s">
        <v>33</v>
      </c>
      <c r="BL2494" s="10" t="s">
        <v>33</v>
      </c>
      <c r="BM2494" s="10" t="s">
        <v>33</v>
      </c>
      <c r="BP2494" s="10" t="s">
        <v>33</v>
      </c>
      <c r="BQ2494" s="10" t="s">
        <v>33</v>
      </c>
      <c r="BR2494" s="10" t="s">
        <v>33</v>
      </c>
      <c r="BS2494" s="11" t="s">
        <v>33</v>
      </c>
      <c r="BT2494" s="11" t="s">
        <v>33</v>
      </c>
      <c r="BU2494" s="10">
        <v>2494</v>
      </c>
    </row>
    <row r="2495" spans="1:73" s="10" customFormat="1" x14ac:dyDescent="0.45">
      <c r="A2495" s="10" t="s">
        <v>33</v>
      </c>
      <c r="D2495" s="10" t="s">
        <v>33</v>
      </c>
      <c r="E2495" s="10">
        <v>2491</v>
      </c>
      <c r="F2495" s="10">
        <v>2044</v>
      </c>
      <c r="H2495" s="10">
        <v>545</v>
      </c>
      <c r="J2495" s="10" t="s">
        <v>33</v>
      </c>
      <c r="K2495" s="10" t="s">
        <v>42</v>
      </c>
      <c r="L2495" s="10" t="s">
        <v>33</v>
      </c>
      <c r="M2495" s="10">
        <v>1.2247448713915889</v>
      </c>
      <c r="N2495" s="10">
        <v>1.2247448713915889</v>
      </c>
      <c r="T2495" s="10">
        <v>0</v>
      </c>
      <c r="W2495" s="10">
        <v>0</v>
      </c>
      <c r="X2495" s="10">
        <v>0</v>
      </c>
      <c r="Y2495" s="10">
        <v>0</v>
      </c>
      <c r="AB2495" s="10">
        <v>0</v>
      </c>
      <c r="AC2495" s="10">
        <v>0</v>
      </c>
      <c r="AD2495" s="10">
        <v>0</v>
      </c>
      <c r="AE2495" s="10">
        <v>0</v>
      </c>
      <c r="AH2495" s="10">
        <v>1</v>
      </c>
      <c r="AJ2495" s="10" t="s">
        <v>33</v>
      </c>
      <c r="AK2495" s="10">
        <v>1.2247448713915889</v>
      </c>
      <c r="AL2495" s="10">
        <v>0</v>
      </c>
      <c r="AM2495" s="10">
        <v>0</v>
      </c>
      <c r="AN2495" s="10">
        <v>0</v>
      </c>
      <c r="AO2495" s="10">
        <v>0</v>
      </c>
      <c r="AQ2495" s="10">
        <v>0</v>
      </c>
      <c r="AR2495" s="10">
        <v>0</v>
      </c>
      <c r="AS2495" s="10">
        <v>0</v>
      </c>
      <c r="AT2495" s="10">
        <v>0</v>
      </c>
      <c r="AU2495" s="10">
        <v>0</v>
      </c>
      <c r="AV2495" s="10">
        <v>1.2247448713915889</v>
      </c>
      <c r="AW2495" s="10">
        <v>1.2247448713915889</v>
      </c>
      <c r="AX2495" s="10" t="s">
        <v>33</v>
      </c>
      <c r="AY2495" s="10" t="s">
        <v>33</v>
      </c>
      <c r="AZ2495" s="10" t="s">
        <v>33</v>
      </c>
      <c r="BA2495" s="10" t="s">
        <v>33</v>
      </c>
      <c r="BB2495" s="10">
        <v>2491</v>
      </c>
      <c r="BC2495" s="10">
        <v>2044</v>
      </c>
      <c r="BE2495" s="10" t="s">
        <v>493</v>
      </c>
      <c r="BF2495" s="10" t="s">
        <v>3511</v>
      </c>
      <c r="BG2495" s="10">
        <v>0</v>
      </c>
      <c r="BH2495" s="13">
        <v>1.3942953294477041</v>
      </c>
      <c r="BI2495" s="10">
        <v>475</v>
      </c>
      <c r="BJ2495" s="10" t="s">
        <v>33</v>
      </c>
      <c r="BL2495" s="10" t="s">
        <v>33</v>
      </c>
      <c r="BM2495" s="10" t="s">
        <v>33</v>
      </c>
      <c r="BP2495" s="10" t="s">
        <v>33</v>
      </c>
      <c r="BQ2495" s="10" t="s">
        <v>33</v>
      </c>
      <c r="BR2495" s="10" t="s">
        <v>33</v>
      </c>
      <c r="BS2495" s="11" t="s">
        <v>33</v>
      </c>
      <c r="BT2495" s="11" t="s">
        <v>33</v>
      </c>
      <c r="BU2495" s="10">
        <v>2495</v>
      </c>
    </row>
    <row r="2496" spans="1:73" s="10" customFormat="1" x14ac:dyDescent="0.45">
      <c r="A2496" s="10" t="s">
        <v>33</v>
      </c>
      <c r="D2496" s="10" t="s">
        <v>33</v>
      </c>
      <c r="E2496" s="10">
        <v>2491</v>
      </c>
      <c r="F2496" s="10">
        <v>2456</v>
      </c>
      <c r="H2496" s="10">
        <v>625</v>
      </c>
      <c r="J2496" s="10" t="s">
        <v>33</v>
      </c>
      <c r="K2496" s="10" t="s">
        <v>139</v>
      </c>
      <c r="L2496" s="10" t="s">
        <v>33</v>
      </c>
      <c r="M2496" s="10">
        <v>2.9393876913398134E-2</v>
      </c>
      <c r="N2496" s="10">
        <v>2.9393876913398134E-2</v>
      </c>
      <c r="T2496" s="10">
        <v>0</v>
      </c>
      <c r="W2496" s="10">
        <v>0</v>
      </c>
      <c r="X2496" s="10">
        <v>0</v>
      </c>
      <c r="Y2496" s="10">
        <v>0</v>
      </c>
      <c r="AB2496" s="10">
        <v>0</v>
      </c>
      <c r="AC2496" s="10">
        <v>0</v>
      </c>
      <c r="AD2496" s="10">
        <v>0</v>
      </c>
      <c r="AE2496" s="10">
        <v>0</v>
      </c>
      <c r="AH2496" s="10">
        <v>1</v>
      </c>
      <c r="AJ2496" s="10" t="s">
        <v>33</v>
      </c>
      <c r="AK2496" s="10">
        <v>2.9393876913398134E-2</v>
      </c>
      <c r="AL2496" s="10">
        <v>0</v>
      </c>
      <c r="AM2496" s="10">
        <v>0</v>
      </c>
      <c r="AN2496" s="10">
        <v>0</v>
      </c>
      <c r="AO2496" s="10">
        <v>0</v>
      </c>
      <c r="AQ2496" s="10">
        <v>1.1384199576606165E-2</v>
      </c>
      <c r="AR2496" s="10">
        <v>0.14818284959337363</v>
      </c>
      <c r="AS2496" s="10">
        <v>0.16468993897945258</v>
      </c>
      <c r="AT2496" s="10">
        <v>0.26752869005024488</v>
      </c>
      <c r="AU2496" s="10">
        <v>1.1592E-2</v>
      </c>
      <c r="AV2496" s="10">
        <v>1.4062374308296433</v>
      </c>
      <c r="AW2496" s="10">
        <v>1.6853581208798882</v>
      </c>
      <c r="AX2496" s="10" t="s">
        <v>33</v>
      </c>
      <c r="AY2496" s="10" t="s">
        <v>33</v>
      </c>
      <c r="AZ2496" s="10" t="s">
        <v>33</v>
      </c>
      <c r="BA2496" s="10" t="s">
        <v>33</v>
      </c>
      <c r="BB2496" s="10">
        <v>2491</v>
      </c>
      <c r="BC2496" s="10">
        <v>2456</v>
      </c>
      <c r="BE2496" s="10" t="s">
        <v>493</v>
      </c>
      <c r="BF2496" s="10" t="s">
        <v>3512</v>
      </c>
      <c r="BG2496" s="10">
        <v>7.9877406209656956E-5</v>
      </c>
      <c r="BH2496" s="13">
        <v>0.56863945098555302</v>
      </c>
      <c r="BI2496" s="10">
        <v>476</v>
      </c>
      <c r="BJ2496" s="10" t="s">
        <v>33</v>
      </c>
      <c r="BL2496" s="10" t="s">
        <v>33</v>
      </c>
      <c r="BM2496" s="10" t="s">
        <v>33</v>
      </c>
      <c r="BP2496" s="10" t="s">
        <v>33</v>
      </c>
      <c r="BQ2496" s="10" t="s">
        <v>33</v>
      </c>
      <c r="BR2496" s="10" t="s">
        <v>33</v>
      </c>
      <c r="BS2496" s="11" t="s">
        <v>33</v>
      </c>
      <c r="BT2496" s="11" t="s">
        <v>33</v>
      </c>
      <c r="BU2496" s="10">
        <v>2496</v>
      </c>
    </row>
    <row r="2497" spans="1:73" s="10" customFormat="1" x14ac:dyDescent="0.45">
      <c r="A2497" s="10" t="s">
        <v>33</v>
      </c>
      <c r="D2497" s="10" t="s">
        <v>33</v>
      </c>
      <c r="E2497" s="10">
        <v>2491</v>
      </c>
      <c r="F2497" s="10">
        <v>2055</v>
      </c>
      <c r="H2497" s="10">
        <v>549</v>
      </c>
      <c r="J2497" s="10" t="s">
        <v>33</v>
      </c>
      <c r="K2497" s="10" t="s">
        <v>711</v>
      </c>
      <c r="L2497" s="10" t="s">
        <v>33</v>
      </c>
      <c r="M2497" s="10">
        <v>0.34292856398964494</v>
      </c>
      <c r="N2497" s="10">
        <v>0.34292856398964494</v>
      </c>
      <c r="T2497" s="10">
        <v>0</v>
      </c>
      <c r="W2497" s="10">
        <v>0</v>
      </c>
      <c r="X2497" s="10">
        <v>0</v>
      </c>
      <c r="Y2497" s="10">
        <v>0</v>
      </c>
      <c r="AB2497" s="10">
        <v>0</v>
      </c>
      <c r="AC2497" s="10">
        <v>0</v>
      </c>
      <c r="AD2497" s="10">
        <v>0</v>
      </c>
      <c r="AE2497" s="10">
        <v>0</v>
      </c>
      <c r="AH2497" s="10">
        <v>1</v>
      </c>
      <c r="AJ2497" s="10" t="s">
        <v>33</v>
      </c>
      <c r="AK2497" s="10">
        <v>0.34292856398964494</v>
      </c>
      <c r="AL2497" s="10">
        <v>0</v>
      </c>
      <c r="AM2497" s="10">
        <v>0</v>
      </c>
      <c r="AN2497" s="10">
        <v>0</v>
      </c>
      <c r="AO2497" s="10">
        <v>0</v>
      </c>
      <c r="AQ2497" s="10">
        <v>0</v>
      </c>
      <c r="AR2497" s="10">
        <v>0</v>
      </c>
      <c r="AS2497" s="10">
        <v>0</v>
      </c>
      <c r="AT2497" s="10">
        <v>0</v>
      </c>
      <c r="AU2497" s="10">
        <v>0</v>
      </c>
      <c r="AV2497" s="10">
        <v>0.34292856398964494</v>
      </c>
      <c r="AW2497" s="10">
        <v>0.34292856398964494</v>
      </c>
      <c r="AX2497" s="10" t="s">
        <v>33</v>
      </c>
      <c r="AY2497" s="10" t="s">
        <v>33</v>
      </c>
      <c r="AZ2497" s="10" t="s">
        <v>33</v>
      </c>
      <c r="BA2497" s="10" t="s">
        <v>33</v>
      </c>
      <c r="BB2497" s="10">
        <v>2491</v>
      </c>
      <c r="BC2497" s="10">
        <v>2055</v>
      </c>
      <c r="BE2497" s="10" t="s">
        <v>493</v>
      </c>
      <c r="BF2497" s="10" t="s">
        <v>3513</v>
      </c>
      <c r="BG2497" s="10">
        <v>0</v>
      </c>
      <c r="BH2497" s="13">
        <v>0.39040269224535717</v>
      </c>
      <c r="BI2497" s="10">
        <v>477</v>
      </c>
      <c r="BJ2497" s="10" t="s">
        <v>33</v>
      </c>
      <c r="BL2497" s="10" t="s">
        <v>33</v>
      </c>
      <c r="BM2497" s="10" t="s">
        <v>33</v>
      </c>
      <c r="BP2497" s="10" t="s">
        <v>33</v>
      </c>
      <c r="BQ2497" s="10" t="s">
        <v>33</v>
      </c>
      <c r="BR2497" s="10" t="s">
        <v>33</v>
      </c>
      <c r="BS2497" s="11" t="s">
        <v>33</v>
      </c>
      <c r="BT2497" s="11" t="s">
        <v>33</v>
      </c>
      <c r="BU2497" s="10">
        <v>2497</v>
      </c>
    </row>
    <row r="2498" spans="1:73" s="10" customFormat="1" x14ac:dyDescent="0.45">
      <c r="A2498" s="10" t="s">
        <v>33</v>
      </c>
      <c r="D2498" s="10" t="s">
        <v>33</v>
      </c>
      <c r="E2498" s="10">
        <v>2491</v>
      </c>
      <c r="F2498" s="10">
        <v>2765</v>
      </c>
      <c r="H2498" s="10">
        <v>682</v>
      </c>
      <c r="J2498" s="10" t="s">
        <v>33</v>
      </c>
      <c r="K2498" s="10" t="s">
        <v>519</v>
      </c>
      <c r="L2498" s="10" t="s">
        <v>33</v>
      </c>
      <c r="M2498" s="10">
        <v>7.0710678118654766E-2</v>
      </c>
      <c r="N2498" s="10">
        <v>7.0710678118654766E-2</v>
      </c>
      <c r="T2498" s="10">
        <v>0</v>
      </c>
      <c r="W2498" s="10">
        <v>0</v>
      </c>
      <c r="X2498" s="10">
        <v>0</v>
      </c>
      <c r="Y2498" s="10">
        <v>0</v>
      </c>
      <c r="AB2498" s="10">
        <v>0</v>
      </c>
      <c r="AC2498" s="10">
        <v>0</v>
      </c>
      <c r="AD2498" s="10">
        <v>0</v>
      </c>
      <c r="AE2498" s="10">
        <v>0</v>
      </c>
      <c r="AH2498" s="10">
        <v>1</v>
      </c>
      <c r="AJ2498" s="10" t="s">
        <v>33</v>
      </c>
      <c r="AK2498" s="10">
        <v>7.0710678118654766E-2</v>
      </c>
      <c r="AL2498" s="10">
        <v>0</v>
      </c>
      <c r="AM2498" s="10">
        <v>0</v>
      </c>
      <c r="AN2498" s="10">
        <v>0</v>
      </c>
      <c r="AO2498" s="10">
        <v>0</v>
      </c>
      <c r="AQ2498" s="10">
        <v>0</v>
      </c>
      <c r="AR2498" s="10">
        <v>0.11895573691335719</v>
      </c>
      <c r="AS2498" s="10">
        <v>0.11895573691335719</v>
      </c>
      <c r="AT2498" s="10">
        <v>0</v>
      </c>
      <c r="AU2498" s="10">
        <v>0</v>
      </c>
      <c r="AV2498" s="10">
        <v>1.5008998897329275</v>
      </c>
      <c r="AW2498" s="10">
        <v>1.5008998897329275</v>
      </c>
      <c r="AX2498" s="10" t="s">
        <v>33</v>
      </c>
      <c r="AY2498" s="10" t="s">
        <v>33</v>
      </c>
      <c r="AZ2498" s="10" t="s">
        <v>33</v>
      </c>
      <c r="BA2498" s="10" t="s">
        <v>33</v>
      </c>
      <c r="BB2498" s="10">
        <v>2491</v>
      </c>
      <c r="BC2498" s="10">
        <v>2765</v>
      </c>
      <c r="BE2498" s="10" t="s">
        <v>493</v>
      </c>
      <c r="BF2498" s="10" t="s">
        <v>3514</v>
      </c>
      <c r="BG2498" s="10">
        <v>5.7695544592938436E-5</v>
      </c>
      <c r="BH2498" s="13">
        <v>0.27545379947605431</v>
      </c>
      <c r="BI2498" s="10">
        <v>478</v>
      </c>
      <c r="BJ2498" s="10" t="s">
        <v>33</v>
      </c>
      <c r="BL2498" s="10" t="s">
        <v>33</v>
      </c>
      <c r="BM2498" s="10" t="s">
        <v>33</v>
      </c>
      <c r="BP2498" s="10" t="s">
        <v>33</v>
      </c>
      <c r="BQ2498" s="10" t="s">
        <v>33</v>
      </c>
      <c r="BR2498" s="10" t="s">
        <v>33</v>
      </c>
      <c r="BS2498" s="11" t="s">
        <v>33</v>
      </c>
      <c r="BT2498" s="11" t="s">
        <v>33</v>
      </c>
      <c r="BU2498" s="10">
        <v>2498</v>
      </c>
    </row>
    <row r="2499" spans="1:73" s="10" customFormat="1" x14ac:dyDescent="0.45">
      <c r="A2499" s="10">
        <v>633</v>
      </c>
      <c r="D2499" s="10">
        <v>2508</v>
      </c>
      <c r="E2499" s="10" t="s">
        <v>33</v>
      </c>
      <c r="F2499" s="10">
        <v>2300</v>
      </c>
      <c r="H2499" s="10" t="s">
        <v>33</v>
      </c>
      <c r="J2499" s="10" t="s">
        <v>494</v>
      </c>
      <c r="K2499" s="10">
        <v>0</v>
      </c>
      <c r="L2499" s="10">
        <v>1</v>
      </c>
      <c r="M2499" s="10" t="s">
        <v>33</v>
      </c>
      <c r="N2499" s="10">
        <v>1</v>
      </c>
      <c r="T2499" s="10">
        <v>1.0954451150103324</v>
      </c>
      <c r="W2499" s="10">
        <v>0.3889087296526012</v>
      </c>
      <c r="X2499" s="10" t="s">
        <v>35</v>
      </c>
      <c r="Y2499" s="10">
        <v>0.14142135623730953</v>
      </c>
      <c r="AB2499" s="10">
        <v>0.22768838354206836</v>
      </c>
      <c r="AC2499" s="10">
        <v>0</v>
      </c>
      <c r="AD2499" s="10">
        <v>0</v>
      </c>
      <c r="AE2499" s="10">
        <v>0</v>
      </c>
      <c r="AH2499" s="10">
        <v>1</v>
      </c>
      <c r="AJ2499" s="10">
        <v>1</v>
      </c>
      <c r="AK2499" s="10">
        <v>1</v>
      </c>
      <c r="AL2499" s="10">
        <v>1.0954451150103324</v>
      </c>
      <c r="AM2499" s="10">
        <v>0.3889087296526012</v>
      </c>
      <c r="AN2499" s="10">
        <v>0</v>
      </c>
      <c r="AO2499" s="10">
        <v>0</v>
      </c>
      <c r="AQ2499" s="10">
        <v>3.3185641674429718</v>
      </c>
      <c r="AR2499" s="10">
        <v>24.694070084072763</v>
      </c>
      <c r="AS2499" s="10">
        <v>29.50598812686507</v>
      </c>
      <c r="AT2499" s="10">
        <v>77.986257934909844</v>
      </c>
      <c r="AU2499" s="10">
        <v>6.5726590232531672</v>
      </c>
      <c r="AV2499" s="10">
        <v>291.17180743101443</v>
      </c>
      <c r="AW2499" s="10">
        <v>375.73072438917745</v>
      </c>
      <c r="AX2499" s="10">
        <v>6.3E-7</v>
      </c>
      <c r="AY2499" s="10">
        <v>4.9798035847023714</v>
      </c>
      <c r="AZ2499" s="10" t="s">
        <v>33</v>
      </c>
      <c r="BA2499" s="10">
        <v>2508</v>
      </c>
      <c r="BB2499" s="10" t="s">
        <v>33</v>
      </c>
      <c r="BC2499" s="10">
        <v>2300</v>
      </c>
      <c r="BE2499" s="10" t="s">
        <v>33</v>
      </c>
      <c r="BF2499" s="10" t="s">
        <v>33</v>
      </c>
      <c r="BG2499" s="10" t="s">
        <v>33</v>
      </c>
      <c r="BH2499" s="13" t="s">
        <v>33</v>
      </c>
      <c r="BI2499" s="10" t="s">
        <v>33</v>
      </c>
      <c r="BJ2499" s="10" t="s">
        <v>33</v>
      </c>
      <c r="BL2499" s="10" t="s">
        <v>33</v>
      </c>
      <c r="BM2499" s="10" t="s">
        <v>33</v>
      </c>
      <c r="BP2499" s="10" t="s">
        <v>33</v>
      </c>
      <c r="BQ2499" s="10">
        <v>0</v>
      </c>
      <c r="BR2499" s="10" t="s">
        <v>494</v>
      </c>
      <c r="BS2499" s="11">
        <v>29.50598812686507</v>
      </c>
      <c r="BT2499" s="11">
        <v>375.73072438917745</v>
      </c>
      <c r="BU2499" s="10">
        <v>2499</v>
      </c>
    </row>
    <row r="2500" spans="1:73" s="10" customFormat="1" x14ac:dyDescent="0.45">
      <c r="A2500" s="10" t="s">
        <v>33</v>
      </c>
      <c r="D2500" s="10" t="s">
        <v>33</v>
      </c>
      <c r="E2500" s="10">
        <v>2499</v>
      </c>
      <c r="F2500" s="10">
        <v>2664</v>
      </c>
      <c r="H2500" s="10">
        <v>662</v>
      </c>
      <c r="J2500" s="10" t="s">
        <v>33</v>
      </c>
      <c r="K2500" s="10" t="s">
        <v>509</v>
      </c>
      <c r="L2500" s="10" t="s">
        <v>33</v>
      </c>
      <c r="M2500" s="10">
        <v>0.3872983346207417</v>
      </c>
      <c r="N2500" s="10">
        <v>0.3872983346207417</v>
      </c>
      <c r="T2500" s="10">
        <v>0</v>
      </c>
      <c r="W2500" s="10">
        <v>0</v>
      </c>
      <c r="X2500" s="10">
        <v>0</v>
      </c>
      <c r="Y2500" s="10">
        <v>0</v>
      </c>
      <c r="AB2500" s="10">
        <v>0</v>
      </c>
      <c r="AC2500" s="10">
        <v>0</v>
      </c>
      <c r="AD2500" s="10">
        <v>0</v>
      </c>
      <c r="AE2500" s="10">
        <v>0</v>
      </c>
      <c r="AH2500" s="10">
        <v>1</v>
      </c>
      <c r="AJ2500" s="10" t="s">
        <v>33</v>
      </c>
      <c r="AK2500" s="10">
        <v>0.3872983346207417</v>
      </c>
      <c r="AL2500" s="10">
        <v>0</v>
      </c>
      <c r="AM2500" s="10">
        <v>0</v>
      </c>
      <c r="AN2500" s="10">
        <v>0</v>
      </c>
      <c r="AO2500" s="10">
        <v>0</v>
      </c>
      <c r="AQ2500" s="10">
        <v>1.9176019294703035</v>
      </c>
      <c r="AR2500" s="10">
        <v>15.894577772801261</v>
      </c>
      <c r="AS2500" s="10">
        <v>18.6751005705332</v>
      </c>
      <c r="AT2500" s="10">
        <v>45.063645342552135</v>
      </c>
      <c r="AU2500" s="10">
        <v>4.1084710435569916</v>
      </c>
      <c r="AV2500" s="10">
        <v>177.21281228000854</v>
      </c>
      <c r="AW2500" s="10">
        <v>226.38492866611767</v>
      </c>
      <c r="AX2500" s="10" t="s">
        <v>33</v>
      </c>
      <c r="AY2500" s="10" t="s">
        <v>33</v>
      </c>
      <c r="AZ2500" s="10" t="s">
        <v>33</v>
      </c>
      <c r="BA2500" s="10" t="s">
        <v>33</v>
      </c>
      <c r="BB2500" s="10">
        <v>2499</v>
      </c>
      <c r="BC2500" s="10">
        <v>2664</v>
      </c>
      <c r="BE2500" s="10" t="s">
        <v>494</v>
      </c>
      <c r="BF2500" s="10" t="s">
        <v>3515</v>
      </c>
      <c r="BG2500" s="10">
        <v>1.1765313359435917E-5</v>
      </c>
      <c r="BH2500" s="13">
        <v>13.804979178217442</v>
      </c>
      <c r="BI2500" s="10">
        <v>480</v>
      </c>
      <c r="BJ2500" s="10" t="s">
        <v>33</v>
      </c>
      <c r="BL2500" s="10" t="s">
        <v>33</v>
      </c>
      <c r="BM2500" s="10" t="s">
        <v>33</v>
      </c>
      <c r="BP2500" s="10" t="s">
        <v>33</v>
      </c>
      <c r="BQ2500" s="10" t="s">
        <v>33</v>
      </c>
      <c r="BR2500" s="10" t="s">
        <v>33</v>
      </c>
      <c r="BS2500" s="11" t="s">
        <v>33</v>
      </c>
      <c r="BT2500" s="11" t="s">
        <v>33</v>
      </c>
      <c r="BU2500" s="10">
        <v>2500</v>
      </c>
    </row>
    <row r="2501" spans="1:73" s="10" customFormat="1" x14ac:dyDescent="0.45">
      <c r="A2501" s="10" t="s">
        <v>33</v>
      </c>
      <c r="D2501" s="10" t="s">
        <v>33</v>
      </c>
      <c r="E2501" s="10">
        <v>2499</v>
      </c>
      <c r="F2501" s="10">
        <v>2568</v>
      </c>
      <c r="H2501" s="10">
        <v>643</v>
      </c>
      <c r="J2501" s="10" t="s">
        <v>33</v>
      </c>
      <c r="K2501" s="10" t="s">
        <v>501</v>
      </c>
      <c r="L2501" s="10" t="s">
        <v>33</v>
      </c>
      <c r="M2501" s="10">
        <v>0.28284271247461906</v>
      </c>
      <c r="N2501" s="10">
        <v>0.28284271247461906</v>
      </c>
      <c r="T2501" s="10">
        <v>0</v>
      </c>
      <c r="W2501" s="10">
        <v>0</v>
      </c>
      <c r="X2501" s="10">
        <v>0</v>
      </c>
      <c r="Y2501" s="10">
        <v>0</v>
      </c>
      <c r="AB2501" s="10">
        <v>0</v>
      </c>
      <c r="AC2501" s="10">
        <v>0</v>
      </c>
      <c r="AD2501" s="10">
        <v>0</v>
      </c>
      <c r="AE2501" s="10">
        <v>0</v>
      </c>
      <c r="AH2501" s="10">
        <v>1</v>
      </c>
      <c r="AJ2501" s="10" t="s">
        <v>33</v>
      </c>
      <c r="AK2501" s="10">
        <v>0.28284271247461906</v>
      </c>
      <c r="AL2501" s="10">
        <v>0</v>
      </c>
      <c r="AM2501" s="10">
        <v>0</v>
      </c>
      <c r="AN2501" s="10">
        <v>0</v>
      </c>
      <c r="AO2501" s="10">
        <v>0</v>
      </c>
      <c r="AQ2501" s="10">
        <v>0</v>
      </c>
      <c r="AR2501" s="10">
        <v>2.7446356955605382</v>
      </c>
      <c r="AS2501" s="10">
        <v>2.7446356955605382</v>
      </c>
      <c r="AT2501" s="10">
        <v>0</v>
      </c>
      <c r="AU2501" s="10">
        <v>0</v>
      </c>
      <c r="AV2501" s="10">
        <v>28.996611541377355</v>
      </c>
      <c r="AW2501" s="10">
        <v>28.996611541377355</v>
      </c>
      <c r="AX2501" s="10" t="s">
        <v>33</v>
      </c>
      <c r="AY2501" s="10" t="s">
        <v>33</v>
      </c>
      <c r="AZ2501" s="10" t="s">
        <v>33</v>
      </c>
      <c r="BA2501" s="10" t="s">
        <v>33</v>
      </c>
      <c r="BB2501" s="10">
        <v>2499</v>
      </c>
      <c r="BC2501" s="10">
        <v>2568</v>
      </c>
      <c r="BE2501" s="10" t="s">
        <v>494</v>
      </c>
      <c r="BF2501" s="10" t="s">
        <v>3516</v>
      </c>
      <c r="BG2501" s="10">
        <v>1.7291204882031391E-6</v>
      </c>
      <c r="BH2501" s="13">
        <v>3.9699405893161854</v>
      </c>
      <c r="BI2501" s="10">
        <v>481</v>
      </c>
      <c r="BJ2501" s="10" t="s">
        <v>33</v>
      </c>
      <c r="BL2501" s="10" t="s">
        <v>33</v>
      </c>
      <c r="BM2501" s="10" t="s">
        <v>33</v>
      </c>
      <c r="BP2501" s="10" t="s">
        <v>33</v>
      </c>
      <c r="BQ2501" s="10" t="s">
        <v>33</v>
      </c>
      <c r="BR2501" s="10" t="s">
        <v>33</v>
      </c>
      <c r="BS2501" s="11" t="s">
        <v>33</v>
      </c>
      <c r="BT2501" s="11" t="s">
        <v>33</v>
      </c>
      <c r="BU2501" s="10">
        <v>2501</v>
      </c>
    </row>
    <row r="2502" spans="1:73" s="10" customFormat="1" x14ac:dyDescent="0.45">
      <c r="A2502" s="10" t="s">
        <v>33</v>
      </c>
      <c r="D2502" s="10" t="s">
        <v>33</v>
      </c>
      <c r="E2502" s="10">
        <v>2499</v>
      </c>
      <c r="F2502" s="10">
        <v>2803</v>
      </c>
      <c r="H2502" s="10">
        <v>693</v>
      </c>
      <c r="J2502" s="10" t="s">
        <v>33</v>
      </c>
      <c r="K2502" s="10" t="s">
        <v>382</v>
      </c>
      <c r="L2502" s="10" t="s">
        <v>33</v>
      </c>
      <c r="M2502" s="10">
        <v>0.17320508075688773</v>
      </c>
      <c r="N2502" s="10">
        <v>0.17320508075688773</v>
      </c>
      <c r="T2502" s="10">
        <v>0</v>
      </c>
      <c r="W2502" s="10">
        <v>0</v>
      </c>
      <c r="X2502" s="10">
        <v>0</v>
      </c>
      <c r="Y2502" s="10">
        <v>0</v>
      </c>
      <c r="AB2502" s="10">
        <v>0</v>
      </c>
      <c r="AC2502" s="10">
        <v>0</v>
      </c>
      <c r="AD2502" s="10">
        <v>0</v>
      </c>
      <c r="AE2502" s="10">
        <v>0</v>
      </c>
      <c r="AH2502" s="10">
        <v>1</v>
      </c>
      <c r="AJ2502" s="10" t="s">
        <v>33</v>
      </c>
      <c r="AK2502" s="10">
        <v>0.17320508075688773</v>
      </c>
      <c r="AL2502" s="10">
        <v>0</v>
      </c>
      <c r="AM2502" s="10">
        <v>0</v>
      </c>
      <c r="AN2502" s="10">
        <v>0</v>
      </c>
      <c r="AO2502" s="10">
        <v>0</v>
      </c>
      <c r="AQ2502" s="10">
        <v>0.23421567251182901</v>
      </c>
      <c r="AR2502" s="10">
        <v>5.2923591392727687</v>
      </c>
      <c r="AS2502" s="10">
        <v>5.631971864414921</v>
      </c>
      <c r="AT2502" s="10">
        <v>5.5040683040279816</v>
      </c>
      <c r="AU2502" s="10">
        <v>1.9717158426787182</v>
      </c>
      <c r="AV2502" s="10">
        <v>78.926595354250594</v>
      </c>
      <c r="AW2502" s="10">
        <v>86.402379500957295</v>
      </c>
      <c r="AX2502" s="10" t="s">
        <v>33</v>
      </c>
      <c r="AY2502" s="10" t="s">
        <v>33</v>
      </c>
      <c r="AZ2502" s="10" t="s">
        <v>33</v>
      </c>
      <c r="BA2502" s="10" t="s">
        <v>33</v>
      </c>
      <c r="BB2502" s="10">
        <v>2499</v>
      </c>
      <c r="BC2502" s="10">
        <v>2803</v>
      </c>
      <c r="BE2502" s="10" t="s">
        <v>494</v>
      </c>
      <c r="BF2502" s="10" t="s">
        <v>3517</v>
      </c>
      <c r="BG2502" s="10">
        <v>3.5481422745814002E-6</v>
      </c>
      <c r="BH2502" s="13">
        <v>0.43109974137777218</v>
      </c>
      <c r="BI2502" s="10">
        <v>482</v>
      </c>
      <c r="BJ2502" s="10" t="s">
        <v>33</v>
      </c>
      <c r="BL2502" s="10" t="s">
        <v>33</v>
      </c>
      <c r="BM2502" s="10" t="s">
        <v>33</v>
      </c>
      <c r="BP2502" s="10" t="s">
        <v>33</v>
      </c>
      <c r="BQ2502" s="10" t="s">
        <v>33</v>
      </c>
      <c r="BR2502" s="10" t="s">
        <v>33</v>
      </c>
      <c r="BS2502" s="11" t="s">
        <v>33</v>
      </c>
      <c r="BT2502" s="11" t="s">
        <v>33</v>
      </c>
      <c r="BU2502" s="10">
        <v>2502</v>
      </c>
    </row>
    <row r="2503" spans="1:73" s="10" customFormat="1" x14ac:dyDescent="0.45">
      <c r="A2503" s="10" t="s">
        <v>33</v>
      </c>
      <c r="D2503" s="10" t="s">
        <v>33</v>
      </c>
      <c r="E2503" s="10">
        <v>2499</v>
      </c>
      <c r="F2503" s="10">
        <v>2808</v>
      </c>
      <c r="H2503" s="10">
        <v>694</v>
      </c>
      <c r="J2503" s="10" t="s">
        <v>33</v>
      </c>
      <c r="K2503" s="10" t="s">
        <v>371</v>
      </c>
      <c r="L2503" s="10" t="s">
        <v>33</v>
      </c>
      <c r="M2503" s="10">
        <v>7.0710678118654753E-3</v>
      </c>
      <c r="N2503" s="10">
        <v>7.0710678118654753E-3</v>
      </c>
      <c r="T2503" s="10">
        <v>0</v>
      </c>
      <c r="W2503" s="10">
        <v>0</v>
      </c>
      <c r="X2503" s="10">
        <v>0</v>
      </c>
      <c r="Y2503" s="10">
        <v>0</v>
      </c>
      <c r="AB2503" s="10">
        <v>0</v>
      </c>
      <c r="AC2503" s="10">
        <v>0</v>
      </c>
      <c r="AD2503" s="10">
        <v>0</v>
      </c>
      <c r="AE2503" s="10">
        <v>0</v>
      </c>
      <c r="AH2503" s="10">
        <v>1</v>
      </c>
      <c r="AJ2503" s="10" t="s">
        <v>33</v>
      </c>
      <c r="AK2503" s="10">
        <v>7.0710678118654753E-3</v>
      </c>
      <c r="AL2503" s="10">
        <v>0</v>
      </c>
      <c r="AM2503" s="10">
        <v>0</v>
      </c>
      <c r="AN2503" s="10">
        <v>0</v>
      </c>
      <c r="AO2503" s="10">
        <v>0</v>
      </c>
      <c r="AQ2503" s="10">
        <v>5.7885042585508348E-2</v>
      </c>
      <c r="AR2503" s="10">
        <v>0.15344206435964616</v>
      </c>
      <c r="AS2503" s="10">
        <v>0.23737537610863327</v>
      </c>
      <c r="AT2503" s="10">
        <v>1.3602985007594461</v>
      </c>
      <c r="AU2503" s="10">
        <v>0.25112245046286508</v>
      </c>
      <c r="AV2503" s="10">
        <v>2.2653004785403485</v>
      </c>
      <c r="AW2503" s="10">
        <v>3.87672142976266</v>
      </c>
      <c r="AX2503" s="10" t="s">
        <v>33</v>
      </c>
      <c r="AY2503" s="10" t="s">
        <v>33</v>
      </c>
      <c r="AZ2503" s="10" t="s">
        <v>33</v>
      </c>
      <c r="BA2503" s="10" t="s">
        <v>33</v>
      </c>
      <c r="BB2503" s="10">
        <v>2499</v>
      </c>
      <c r="BC2503" s="10">
        <v>2808</v>
      </c>
      <c r="BE2503" s="10" t="s">
        <v>494</v>
      </c>
      <c r="BF2503" s="10" t="s">
        <v>3518</v>
      </c>
      <c r="BG2503" s="10">
        <v>1.4954648694843896E-7</v>
      </c>
      <c r="BH2503" s="13">
        <v>5.3614179007398594E-2</v>
      </c>
      <c r="BI2503" s="10">
        <v>483</v>
      </c>
      <c r="BJ2503" s="10" t="s">
        <v>33</v>
      </c>
      <c r="BL2503" s="10" t="s">
        <v>33</v>
      </c>
      <c r="BM2503" s="10" t="s">
        <v>33</v>
      </c>
      <c r="BP2503" s="10" t="s">
        <v>33</v>
      </c>
      <c r="BQ2503" s="10" t="s">
        <v>33</v>
      </c>
      <c r="BR2503" s="10" t="s">
        <v>33</v>
      </c>
      <c r="BS2503" s="11" t="s">
        <v>33</v>
      </c>
      <c r="BT2503" s="11" t="s">
        <v>33</v>
      </c>
      <c r="BU2503" s="10">
        <v>2503</v>
      </c>
    </row>
    <row r="2504" spans="1:73" s="10" customFormat="1" x14ac:dyDescent="0.45">
      <c r="A2504" s="10" t="s">
        <v>33</v>
      </c>
      <c r="D2504" s="10" t="s">
        <v>33</v>
      </c>
      <c r="E2504" s="10">
        <v>2499</v>
      </c>
      <c r="F2504" s="10">
        <v>2044</v>
      </c>
      <c r="H2504" s="10">
        <v>545</v>
      </c>
      <c r="J2504" s="10" t="s">
        <v>33</v>
      </c>
      <c r="K2504" s="10" t="s">
        <v>42</v>
      </c>
      <c r="L2504" s="10" t="s">
        <v>33</v>
      </c>
      <c r="M2504" s="10">
        <v>1.2247448713915889</v>
      </c>
      <c r="N2504" s="10">
        <v>1.2247448713915889</v>
      </c>
      <c r="T2504" s="10">
        <v>0</v>
      </c>
      <c r="W2504" s="10">
        <v>0</v>
      </c>
      <c r="X2504" s="10">
        <v>0</v>
      </c>
      <c r="Y2504" s="10">
        <v>0</v>
      </c>
      <c r="AB2504" s="10">
        <v>0</v>
      </c>
      <c r="AC2504" s="10">
        <v>0</v>
      </c>
      <c r="AD2504" s="10">
        <v>0</v>
      </c>
      <c r="AE2504" s="10">
        <v>0</v>
      </c>
      <c r="AH2504" s="10">
        <v>1</v>
      </c>
      <c r="AJ2504" s="10" t="s">
        <v>33</v>
      </c>
      <c r="AK2504" s="10">
        <v>1.2247448713915889</v>
      </c>
      <c r="AL2504" s="10">
        <v>0</v>
      </c>
      <c r="AM2504" s="10">
        <v>0</v>
      </c>
      <c r="AN2504" s="10">
        <v>0</v>
      </c>
      <c r="AO2504" s="10">
        <v>0</v>
      </c>
      <c r="AQ2504" s="10">
        <v>0</v>
      </c>
      <c r="AR2504" s="10">
        <v>0</v>
      </c>
      <c r="AS2504" s="10">
        <v>0</v>
      </c>
      <c r="AT2504" s="10">
        <v>0</v>
      </c>
      <c r="AU2504" s="10">
        <v>0</v>
      </c>
      <c r="AV2504" s="10">
        <v>1.2247448713915889</v>
      </c>
      <c r="AW2504" s="10">
        <v>1.2247448713915889</v>
      </c>
      <c r="AX2504" s="10" t="s">
        <v>33</v>
      </c>
      <c r="AY2504" s="10" t="s">
        <v>33</v>
      </c>
      <c r="AZ2504" s="10" t="s">
        <v>33</v>
      </c>
      <c r="BA2504" s="10" t="s">
        <v>33</v>
      </c>
      <c r="BB2504" s="10">
        <v>2499</v>
      </c>
      <c r="BC2504" s="10">
        <v>2044</v>
      </c>
      <c r="BE2504" s="10" t="s">
        <v>494</v>
      </c>
      <c r="BF2504" s="10" t="s">
        <v>3519</v>
      </c>
      <c r="BG2504" s="10">
        <v>0</v>
      </c>
      <c r="BH2504" s="13">
        <v>0.86644894200170886</v>
      </c>
      <c r="BI2504" s="10">
        <v>484</v>
      </c>
      <c r="BJ2504" s="10" t="s">
        <v>33</v>
      </c>
      <c r="BL2504" s="10" t="s">
        <v>33</v>
      </c>
      <c r="BM2504" s="10" t="s">
        <v>33</v>
      </c>
      <c r="BP2504" s="10" t="s">
        <v>33</v>
      </c>
      <c r="BQ2504" s="10" t="s">
        <v>33</v>
      </c>
      <c r="BR2504" s="10" t="s">
        <v>33</v>
      </c>
      <c r="BS2504" s="11" t="s">
        <v>33</v>
      </c>
      <c r="BT2504" s="11" t="s">
        <v>33</v>
      </c>
      <c r="BU2504" s="10">
        <v>2504</v>
      </c>
    </row>
    <row r="2505" spans="1:73" s="10" customFormat="1" x14ac:dyDescent="0.45">
      <c r="A2505" s="10" t="s">
        <v>33</v>
      </c>
      <c r="D2505" s="10" t="s">
        <v>33</v>
      </c>
      <c r="E2505" s="10">
        <v>2499</v>
      </c>
      <c r="F2505" s="10">
        <v>2456</v>
      </c>
      <c r="H2505" s="10">
        <v>625</v>
      </c>
      <c r="J2505" s="10" t="s">
        <v>33</v>
      </c>
      <c r="K2505" s="10" t="s">
        <v>139</v>
      </c>
      <c r="L2505" s="10" t="s">
        <v>33</v>
      </c>
      <c r="M2505" s="10">
        <v>3.4641016151377546E-2</v>
      </c>
      <c r="N2505" s="10">
        <v>3.4641016151377546E-2</v>
      </c>
      <c r="T2505" s="10">
        <v>0</v>
      </c>
      <c r="W2505" s="10">
        <v>0</v>
      </c>
      <c r="X2505" s="10">
        <v>0</v>
      </c>
      <c r="Y2505" s="10">
        <v>0</v>
      </c>
      <c r="AB2505" s="10">
        <v>0</v>
      </c>
      <c r="AC2505" s="10">
        <v>0</v>
      </c>
      <c r="AD2505" s="10">
        <v>0</v>
      </c>
      <c r="AE2505" s="10">
        <v>0</v>
      </c>
      <c r="AH2505" s="10">
        <v>1</v>
      </c>
      <c r="AJ2505" s="10" t="s">
        <v>33</v>
      </c>
      <c r="AK2505" s="10">
        <v>3.4641016151377546E-2</v>
      </c>
      <c r="AL2505" s="10">
        <v>0</v>
      </c>
      <c r="AM2505" s="10">
        <v>0</v>
      </c>
      <c r="AN2505" s="10">
        <v>0</v>
      </c>
      <c r="AO2505" s="10">
        <v>0</v>
      </c>
      <c r="AQ2505" s="10">
        <v>1.3416407864998739E-2</v>
      </c>
      <c r="AR2505" s="10">
        <v>0.17463516300503457</v>
      </c>
      <c r="AS2505" s="10">
        <v>0.19408895440928273</v>
      </c>
      <c r="AT2505" s="10">
        <v>0.31528558482747038</v>
      </c>
      <c r="AU2505" s="10">
        <v>1.3661303012524099E-2</v>
      </c>
      <c r="AV2505" s="10">
        <v>1.657266705496649</v>
      </c>
      <c r="AW2505" s="10">
        <v>1.9862135933366436</v>
      </c>
      <c r="AX2505" s="10" t="s">
        <v>33</v>
      </c>
      <c r="AY2505" s="10" t="s">
        <v>33</v>
      </c>
      <c r="AZ2505" s="10" t="s">
        <v>33</v>
      </c>
      <c r="BA2505" s="10" t="s">
        <v>33</v>
      </c>
      <c r="BB2505" s="10">
        <v>2499</v>
      </c>
      <c r="BC2505" s="10">
        <v>2456</v>
      </c>
      <c r="BE2505" s="10" t="s">
        <v>494</v>
      </c>
      <c r="BF2505" s="10" t="s">
        <v>3520</v>
      </c>
      <c r="BG2505" s="10">
        <v>1.2227604127784811E-7</v>
      </c>
      <c r="BH2505" s="13">
        <v>0.41644623662010843</v>
      </c>
      <c r="BI2505" s="10">
        <v>485</v>
      </c>
      <c r="BJ2505" s="10" t="s">
        <v>33</v>
      </c>
      <c r="BL2505" s="10" t="s">
        <v>33</v>
      </c>
      <c r="BM2505" s="10" t="s">
        <v>33</v>
      </c>
      <c r="BP2505" s="10" t="s">
        <v>33</v>
      </c>
      <c r="BQ2505" s="10" t="s">
        <v>33</v>
      </c>
      <c r="BR2505" s="10" t="s">
        <v>33</v>
      </c>
      <c r="BS2505" s="11" t="s">
        <v>33</v>
      </c>
      <c r="BT2505" s="11" t="s">
        <v>33</v>
      </c>
      <c r="BU2505" s="10">
        <v>2505</v>
      </c>
    </row>
    <row r="2506" spans="1:73" s="10" customFormat="1" x14ac:dyDescent="0.45">
      <c r="A2506" s="10" t="s">
        <v>33</v>
      </c>
      <c r="D2506" s="10" t="s">
        <v>33</v>
      </c>
      <c r="E2506" s="10">
        <v>2499</v>
      </c>
      <c r="F2506" s="10">
        <v>2055</v>
      </c>
      <c r="H2506" s="10">
        <v>549</v>
      </c>
      <c r="J2506" s="10" t="s">
        <v>33</v>
      </c>
      <c r="K2506" s="10" t="s">
        <v>711</v>
      </c>
      <c r="L2506" s="10" t="s">
        <v>33</v>
      </c>
      <c r="M2506" s="10">
        <v>0.63245553203367599</v>
      </c>
      <c r="N2506" s="10">
        <v>0.63245553203367599</v>
      </c>
      <c r="T2506" s="10">
        <v>0</v>
      </c>
      <c r="W2506" s="10">
        <v>0</v>
      </c>
      <c r="X2506" s="10">
        <v>0</v>
      </c>
      <c r="Y2506" s="10">
        <v>0</v>
      </c>
      <c r="AB2506" s="10">
        <v>0</v>
      </c>
      <c r="AC2506" s="10">
        <v>0</v>
      </c>
      <c r="AD2506" s="10">
        <v>0</v>
      </c>
      <c r="AE2506" s="10">
        <v>0</v>
      </c>
      <c r="AH2506" s="10">
        <v>1</v>
      </c>
      <c r="AJ2506" s="10" t="s">
        <v>33</v>
      </c>
      <c r="AK2506" s="10">
        <v>0.63245553203367599</v>
      </c>
      <c r="AL2506" s="10">
        <v>0</v>
      </c>
      <c r="AM2506" s="10">
        <v>0</v>
      </c>
      <c r="AN2506" s="10">
        <v>0</v>
      </c>
      <c r="AO2506" s="10">
        <v>0</v>
      </c>
      <c r="AQ2506" s="10">
        <v>0</v>
      </c>
      <c r="AR2506" s="10">
        <v>0</v>
      </c>
      <c r="AS2506" s="10">
        <v>0</v>
      </c>
      <c r="AT2506" s="10">
        <v>0</v>
      </c>
      <c r="AU2506" s="10">
        <v>0</v>
      </c>
      <c r="AV2506" s="10">
        <v>0.63245553203367599</v>
      </c>
      <c r="AW2506" s="10">
        <v>0.63245553203367599</v>
      </c>
      <c r="AX2506" s="10" t="s">
        <v>33</v>
      </c>
      <c r="AY2506" s="10" t="s">
        <v>33</v>
      </c>
      <c r="AZ2506" s="10" t="s">
        <v>33</v>
      </c>
      <c r="BA2506" s="10" t="s">
        <v>33</v>
      </c>
      <c r="BB2506" s="10">
        <v>2499</v>
      </c>
      <c r="BC2506" s="10">
        <v>2055</v>
      </c>
      <c r="BE2506" s="10" t="s">
        <v>494</v>
      </c>
      <c r="BF2506" s="10" t="s">
        <v>3521</v>
      </c>
      <c r="BG2506" s="10">
        <v>0</v>
      </c>
      <c r="BH2506" s="13">
        <v>0.4474323096948874</v>
      </c>
      <c r="BI2506" s="10">
        <v>486</v>
      </c>
      <c r="BJ2506" s="10" t="s">
        <v>33</v>
      </c>
      <c r="BL2506" s="10" t="s">
        <v>33</v>
      </c>
      <c r="BM2506" s="10" t="s">
        <v>33</v>
      </c>
      <c r="BP2506" s="10" t="s">
        <v>33</v>
      </c>
      <c r="BQ2506" s="10" t="s">
        <v>33</v>
      </c>
      <c r="BR2506" s="10" t="s">
        <v>33</v>
      </c>
      <c r="BS2506" s="11" t="s">
        <v>33</v>
      </c>
      <c r="BT2506" s="11" t="s">
        <v>33</v>
      </c>
      <c r="BU2506" s="10">
        <v>2506</v>
      </c>
    </row>
    <row r="2507" spans="1:73" s="10" customFormat="1" x14ac:dyDescent="0.45">
      <c r="A2507" s="10" t="s">
        <v>33</v>
      </c>
      <c r="D2507" s="10" t="s">
        <v>33</v>
      </c>
      <c r="E2507" s="10">
        <v>2499</v>
      </c>
      <c r="F2507" s="10">
        <v>2355</v>
      </c>
      <c r="H2507" s="10">
        <v>607</v>
      </c>
      <c r="J2507" s="10" t="s">
        <v>33</v>
      </c>
      <c r="K2507" s="10" t="s">
        <v>483</v>
      </c>
      <c r="L2507" s="10" t="s">
        <v>33</v>
      </c>
      <c r="M2507" s="10">
        <v>4.8989794855663557E-2</v>
      </c>
      <c r="N2507" s="10">
        <v>4.8989794855663557E-2</v>
      </c>
      <c r="T2507" s="10">
        <v>0</v>
      </c>
      <c r="W2507" s="10">
        <v>0</v>
      </c>
      <c r="X2507" s="10">
        <v>0</v>
      </c>
      <c r="Y2507" s="10">
        <v>0</v>
      </c>
      <c r="AB2507" s="10">
        <v>0</v>
      </c>
      <c r="AC2507" s="10">
        <v>0</v>
      </c>
      <c r="AD2507" s="10">
        <v>0</v>
      </c>
      <c r="AE2507" s="10">
        <v>0</v>
      </c>
      <c r="AH2507" s="10">
        <v>1</v>
      </c>
      <c r="AJ2507" s="10" t="s">
        <v>33</v>
      </c>
      <c r="AK2507" s="10">
        <v>4.8989794855663557E-2</v>
      </c>
      <c r="AL2507" s="10">
        <v>0</v>
      </c>
      <c r="AM2507" s="10">
        <v>0</v>
      </c>
      <c r="AN2507" s="10">
        <v>0</v>
      </c>
      <c r="AO2507" s="10">
        <v>0</v>
      </c>
      <c r="AQ2507" s="10">
        <v>0</v>
      </c>
      <c r="AR2507" s="10">
        <v>4.5511519420911445E-2</v>
      </c>
      <c r="AS2507" s="10">
        <v>4.5511519420911445E-2</v>
      </c>
      <c r="AT2507" s="10">
        <v>0</v>
      </c>
      <c r="AU2507" s="10">
        <v>0</v>
      </c>
      <c r="AV2507" s="10">
        <v>0.25602066791569777</v>
      </c>
      <c r="AW2507" s="10">
        <v>0.25602066791569777</v>
      </c>
      <c r="AX2507" s="10" t="s">
        <v>33</v>
      </c>
      <c r="AY2507" s="10" t="s">
        <v>33</v>
      </c>
      <c r="AZ2507" s="10" t="s">
        <v>33</v>
      </c>
      <c r="BA2507" s="10" t="s">
        <v>33</v>
      </c>
      <c r="BB2507" s="10">
        <v>2499</v>
      </c>
      <c r="BC2507" s="10">
        <v>2355</v>
      </c>
      <c r="BE2507" s="10" t="s">
        <v>494</v>
      </c>
      <c r="BF2507" s="10" t="s">
        <v>3522</v>
      </c>
      <c r="BG2507" s="10">
        <v>2.8672257235174211E-8</v>
      </c>
      <c r="BH2507" s="13">
        <v>0.12639757165920928</v>
      </c>
      <c r="BI2507" s="10">
        <v>487</v>
      </c>
      <c r="BJ2507" s="10" t="s">
        <v>33</v>
      </c>
      <c r="BL2507" s="10" t="s">
        <v>33</v>
      </c>
      <c r="BM2507" s="10" t="s">
        <v>33</v>
      </c>
      <c r="BP2507" s="10" t="s">
        <v>33</v>
      </c>
      <c r="BQ2507" s="10" t="s">
        <v>33</v>
      </c>
      <c r="BR2507" s="10" t="s">
        <v>33</v>
      </c>
      <c r="BS2507" s="11" t="s">
        <v>33</v>
      </c>
      <c r="BT2507" s="11" t="s">
        <v>33</v>
      </c>
      <c r="BU2507" s="10">
        <v>2507</v>
      </c>
    </row>
    <row r="2508" spans="1:73" s="10" customFormat="1" x14ac:dyDescent="0.45">
      <c r="A2508" s="10">
        <v>634</v>
      </c>
      <c r="D2508" s="10">
        <v>2514</v>
      </c>
      <c r="E2508" s="10" t="s">
        <v>33</v>
      </c>
      <c r="F2508" s="10">
        <v>2301</v>
      </c>
      <c r="H2508" s="10" t="s">
        <v>33</v>
      </c>
      <c r="J2508" s="10" t="s">
        <v>140</v>
      </c>
      <c r="K2508" s="10">
        <v>0</v>
      </c>
      <c r="L2508" s="10">
        <v>1</v>
      </c>
      <c r="M2508" s="10" t="s">
        <v>33</v>
      </c>
      <c r="N2508" s="10">
        <v>1</v>
      </c>
      <c r="T2508" s="10">
        <v>1.2247448713915889</v>
      </c>
      <c r="W2508" s="10">
        <v>0.67360967926537396</v>
      </c>
      <c r="X2508" s="10" t="s">
        <v>35</v>
      </c>
      <c r="Y2508" s="10">
        <v>0.2449489742783178</v>
      </c>
      <c r="AB2508" s="10">
        <v>0.39436784858809171</v>
      </c>
      <c r="AC2508" s="10">
        <v>0</v>
      </c>
      <c r="AD2508" s="10">
        <v>0</v>
      </c>
      <c r="AE2508" s="10">
        <v>0</v>
      </c>
      <c r="AH2508" s="10">
        <v>1</v>
      </c>
      <c r="AJ2508" s="10">
        <v>1</v>
      </c>
      <c r="AK2508" s="10">
        <v>1</v>
      </c>
      <c r="AL2508" s="10">
        <v>1.2247448713915889</v>
      </c>
      <c r="AM2508" s="10">
        <v>0.67360967926537396</v>
      </c>
      <c r="AN2508" s="10">
        <v>0</v>
      </c>
      <c r="AO2508" s="10">
        <v>0</v>
      </c>
      <c r="AQ2508" s="10">
        <v>4.6491932667261135</v>
      </c>
      <c r="AR2508" s="10">
        <v>61.394035095793633</v>
      </c>
      <c r="AS2508" s="10">
        <v>68.135365332546499</v>
      </c>
      <c r="AT2508" s="10">
        <v>109.25604176806367</v>
      </c>
      <c r="AU2508" s="10">
        <v>1.5385160107097784</v>
      </c>
      <c r="AV2508" s="10">
        <v>1017.9707752681231</v>
      </c>
      <c r="AW2508" s="10">
        <v>1128.7653330468966</v>
      </c>
      <c r="AX2508" s="10">
        <v>5.6348913032994714E-6</v>
      </c>
      <c r="AY2508" s="10">
        <v>23.835961100612565</v>
      </c>
      <c r="AZ2508" s="10" t="s">
        <v>33</v>
      </c>
      <c r="BA2508" s="10">
        <v>2514</v>
      </c>
      <c r="BB2508" s="10" t="s">
        <v>33</v>
      </c>
      <c r="BC2508" s="10">
        <v>2301</v>
      </c>
      <c r="BE2508" s="10" t="s">
        <v>33</v>
      </c>
      <c r="BF2508" s="10" t="s">
        <v>33</v>
      </c>
      <c r="BG2508" s="10" t="s">
        <v>33</v>
      </c>
      <c r="BH2508" s="13" t="s">
        <v>33</v>
      </c>
      <c r="BI2508" s="10" t="s">
        <v>33</v>
      </c>
      <c r="BJ2508" s="10" t="s">
        <v>33</v>
      </c>
      <c r="BL2508" s="10" t="s">
        <v>33</v>
      </c>
      <c r="BM2508" s="10" t="s">
        <v>33</v>
      </c>
      <c r="BP2508" s="10" t="s">
        <v>33</v>
      </c>
      <c r="BQ2508" s="10">
        <v>0</v>
      </c>
      <c r="BR2508" s="10" t="s">
        <v>140</v>
      </c>
      <c r="BS2508" s="11">
        <v>68.135365332546499</v>
      </c>
      <c r="BT2508" s="11">
        <v>1128.7653330468966</v>
      </c>
      <c r="BU2508" s="10">
        <v>2508</v>
      </c>
    </row>
    <row r="2509" spans="1:73" s="10" customFormat="1" x14ac:dyDescent="0.45">
      <c r="A2509" s="10" t="s">
        <v>33</v>
      </c>
      <c r="D2509" s="10" t="s">
        <v>33</v>
      </c>
      <c r="E2509" s="10">
        <v>2508</v>
      </c>
      <c r="F2509" s="10">
        <v>2708</v>
      </c>
      <c r="H2509" s="10">
        <v>669</v>
      </c>
      <c r="J2509" s="10" t="s">
        <v>33</v>
      </c>
      <c r="K2509" s="10" t="s">
        <v>145</v>
      </c>
      <c r="L2509" s="10" t="s">
        <v>33</v>
      </c>
      <c r="M2509" s="10">
        <v>0.59160797830996159</v>
      </c>
      <c r="N2509" s="10">
        <v>0.59160797830996159</v>
      </c>
      <c r="T2509" s="10">
        <v>0</v>
      </c>
      <c r="W2509" s="10">
        <v>0</v>
      </c>
      <c r="X2509" s="10">
        <v>0</v>
      </c>
      <c r="Y2509" s="10">
        <v>0</v>
      </c>
      <c r="AB2509" s="10">
        <v>0</v>
      </c>
      <c r="AC2509" s="10">
        <v>0</v>
      </c>
      <c r="AD2509" s="10">
        <v>0</v>
      </c>
      <c r="AE2509" s="10">
        <v>0</v>
      </c>
      <c r="AH2509" s="10">
        <v>1</v>
      </c>
      <c r="AJ2509" s="10" t="s">
        <v>33</v>
      </c>
      <c r="AK2509" s="10">
        <v>0.59160797830996159</v>
      </c>
      <c r="AL2509" s="10">
        <v>0</v>
      </c>
      <c r="AM2509" s="10">
        <v>0</v>
      </c>
      <c r="AN2509" s="10">
        <v>0</v>
      </c>
      <c r="AO2509" s="10">
        <v>0</v>
      </c>
      <c r="AQ2509" s="10">
        <v>0.49373616966769007</v>
      </c>
      <c r="AR2509" s="10">
        <v>2.4558587881714118</v>
      </c>
      <c r="AS2509" s="10">
        <v>3.1717762341895623</v>
      </c>
      <c r="AT2509" s="10">
        <v>11.602799987190716</v>
      </c>
      <c r="AU2509" s="10">
        <v>7.3598751943980814E-2</v>
      </c>
      <c r="AV2509" s="10">
        <v>27.662769504549569</v>
      </c>
      <c r="AW2509" s="10">
        <v>39.33916824368427</v>
      </c>
      <c r="AX2509" s="10" t="s">
        <v>33</v>
      </c>
      <c r="AY2509" s="10" t="s">
        <v>33</v>
      </c>
      <c r="AZ2509" s="10" t="s">
        <v>33</v>
      </c>
      <c r="BA2509" s="10" t="s">
        <v>33</v>
      </c>
      <c r="BB2509" s="10">
        <v>2508</v>
      </c>
      <c r="BC2509" s="10">
        <v>2708</v>
      </c>
      <c r="BE2509" s="10" t="s">
        <v>140</v>
      </c>
      <c r="BF2509" s="10" t="s">
        <v>3523</v>
      </c>
      <c r="BG2509" s="10">
        <v>1.7872614318046713E-5</v>
      </c>
      <c r="BH2509" s="13">
        <v>13.312613414573393</v>
      </c>
      <c r="BI2509" s="10">
        <v>489</v>
      </c>
      <c r="BJ2509" s="10" t="s">
        <v>33</v>
      </c>
      <c r="BL2509" s="10" t="s">
        <v>33</v>
      </c>
      <c r="BM2509" s="10" t="s">
        <v>33</v>
      </c>
      <c r="BP2509" s="10" t="s">
        <v>33</v>
      </c>
      <c r="BQ2509" s="10" t="s">
        <v>33</v>
      </c>
      <c r="BR2509" s="10" t="s">
        <v>33</v>
      </c>
      <c r="BS2509" s="11" t="s">
        <v>33</v>
      </c>
      <c r="BT2509" s="11" t="s">
        <v>33</v>
      </c>
      <c r="BU2509" s="10">
        <v>2509</v>
      </c>
    </row>
    <row r="2510" spans="1:73" s="10" customFormat="1" x14ac:dyDescent="0.45">
      <c r="A2510" s="10" t="s">
        <v>33</v>
      </c>
      <c r="D2510" s="10" t="s">
        <v>33</v>
      </c>
      <c r="E2510" s="10">
        <v>2508</v>
      </c>
      <c r="F2510" s="10">
        <v>2815</v>
      </c>
      <c r="H2510" s="10">
        <v>695</v>
      </c>
      <c r="J2510" s="10" t="s">
        <v>33</v>
      </c>
      <c r="K2510" s="10" t="s">
        <v>112</v>
      </c>
      <c r="L2510" s="10" t="s">
        <v>33</v>
      </c>
      <c r="M2510" s="10">
        <v>0.69282032302755092</v>
      </c>
      <c r="N2510" s="10">
        <v>0.69282032302755092</v>
      </c>
      <c r="T2510" s="10">
        <v>0</v>
      </c>
      <c r="W2510" s="10">
        <v>0</v>
      </c>
      <c r="X2510" s="10">
        <v>0</v>
      </c>
      <c r="Y2510" s="10">
        <v>0</v>
      </c>
      <c r="AB2510" s="10">
        <v>0</v>
      </c>
      <c r="AC2510" s="10">
        <v>0</v>
      </c>
      <c r="AD2510" s="10">
        <v>0</v>
      </c>
      <c r="AE2510" s="10">
        <v>0</v>
      </c>
      <c r="AH2510" s="10">
        <v>1</v>
      </c>
      <c r="AJ2510" s="10" t="s">
        <v>33</v>
      </c>
      <c r="AK2510" s="10">
        <v>0.69282032302755092</v>
      </c>
      <c r="AL2510" s="10">
        <v>0</v>
      </c>
      <c r="AM2510" s="10">
        <v>0</v>
      </c>
      <c r="AN2510" s="10">
        <v>0</v>
      </c>
      <c r="AO2510" s="10">
        <v>0</v>
      </c>
      <c r="AQ2510" s="10">
        <v>1.223228017327761</v>
      </c>
      <c r="AR2510" s="10">
        <v>52.791467666648025</v>
      </c>
      <c r="AS2510" s="10">
        <v>54.565148291773276</v>
      </c>
      <c r="AT2510" s="10">
        <v>28.745858407202384</v>
      </c>
      <c r="AU2510" s="10">
        <v>0.65476548940558266</v>
      </c>
      <c r="AV2510" s="10">
        <v>931.35634297308991</v>
      </c>
      <c r="AW2510" s="10">
        <v>960.75696686969786</v>
      </c>
      <c r="AX2510" s="10" t="s">
        <v>33</v>
      </c>
      <c r="AY2510" s="10" t="s">
        <v>33</v>
      </c>
      <c r="AZ2510" s="10" t="s">
        <v>33</v>
      </c>
      <c r="BA2510" s="10" t="s">
        <v>33</v>
      </c>
      <c r="BB2510" s="10">
        <v>2508</v>
      </c>
      <c r="BC2510" s="10">
        <v>2815</v>
      </c>
      <c r="BE2510" s="10" t="s">
        <v>140</v>
      </c>
      <c r="BF2510" s="10" t="s">
        <v>3524</v>
      </c>
      <c r="BG2510" s="10">
        <v>3.0746867957255923E-4</v>
      </c>
      <c r="BH2510" s="13">
        <v>397.52658155543219</v>
      </c>
      <c r="BI2510" s="10">
        <v>490</v>
      </c>
      <c r="BJ2510" s="10" t="s">
        <v>33</v>
      </c>
      <c r="BL2510" s="10" t="s">
        <v>33</v>
      </c>
      <c r="BM2510" s="10" t="s">
        <v>33</v>
      </c>
      <c r="BP2510" s="10" t="s">
        <v>33</v>
      </c>
      <c r="BQ2510" s="10" t="s">
        <v>33</v>
      </c>
      <c r="BR2510" s="10" t="s">
        <v>33</v>
      </c>
      <c r="BS2510" s="11" t="s">
        <v>33</v>
      </c>
      <c r="BT2510" s="11" t="s">
        <v>33</v>
      </c>
      <c r="BU2510" s="10">
        <v>2510</v>
      </c>
    </row>
    <row r="2511" spans="1:73" s="10" customFormat="1" x14ac:dyDescent="0.45">
      <c r="A2511" s="10" t="s">
        <v>33</v>
      </c>
      <c r="D2511" s="10" t="s">
        <v>33</v>
      </c>
      <c r="E2511" s="10">
        <v>2508</v>
      </c>
      <c r="F2511" s="10">
        <v>2822</v>
      </c>
      <c r="H2511" s="10">
        <v>696</v>
      </c>
      <c r="J2511" s="10" t="s">
        <v>33</v>
      </c>
      <c r="K2511" s="10" t="s">
        <v>525</v>
      </c>
      <c r="L2511" s="10" t="s">
        <v>33</v>
      </c>
      <c r="M2511" s="10">
        <v>1.2961481396815719</v>
      </c>
      <c r="N2511" s="10">
        <v>1.2961481396815719</v>
      </c>
      <c r="T2511" s="10">
        <v>0</v>
      </c>
      <c r="W2511" s="10">
        <v>0</v>
      </c>
      <c r="X2511" s="10">
        <v>0</v>
      </c>
      <c r="Y2511" s="10">
        <v>0</v>
      </c>
      <c r="AB2511" s="10">
        <v>0</v>
      </c>
      <c r="AC2511" s="10">
        <v>0</v>
      </c>
      <c r="AD2511" s="10">
        <v>0</v>
      </c>
      <c r="AE2511" s="10">
        <v>0</v>
      </c>
      <c r="AH2511" s="10">
        <v>1</v>
      </c>
      <c r="AJ2511" s="10" t="s">
        <v>33</v>
      </c>
      <c r="AK2511" s="10">
        <v>1.2961481396815719</v>
      </c>
      <c r="AL2511" s="10">
        <v>0</v>
      </c>
      <c r="AM2511" s="10">
        <v>0</v>
      </c>
      <c r="AN2511" s="10">
        <v>0</v>
      </c>
      <c r="AO2511" s="10">
        <v>0</v>
      </c>
      <c r="AQ2511" s="10">
        <v>1.7074842083390731</v>
      </c>
      <c r="AR2511" s="10">
        <v>5.3541432247954628</v>
      </c>
      <c r="AS2511" s="10">
        <v>7.8299953268871185</v>
      </c>
      <c r="AT2511" s="10">
        <v>40.125878895968221</v>
      </c>
      <c r="AU2511" s="10">
        <v>0.41578392077212328</v>
      </c>
      <c r="AV2511" s="10">
        <v>56.960864952193994</v>
      </c>
      <c r="AW2511" s="10">
        <v>97.502527768934328</v>
      </c>
      <c r="AX2511" s="10" t="s">
        <v>33</v>
      </c>
      <c r="AY2511" s="10" t="s">
        <v>33</v>
      </c>
      <c r="AZ2511" s="10" t="s">
        <v>33</v>
      </c>
      <c r="BA2511" s="10" t="s">
        <v>33</v>
      </c>
      <c r="BB2511" s="10">
        <v>2508</v>
      </c>
      <c r="BC2511" s="10">
        <v>2822</v>
      </c>
      <c r="BE2511" s="10" t="s">
        <v>140</v>
      </c>
      <c r="BF2511" s="10" t="s">
        <v>3525</v>
      </c>
      <c r="BG2511" s="10">
        <v>4.4121172572351727E-5</v>
      </c>
      <c r="BH2511" s="13">
        <v>26.84617143323322</v>
      </c>
      <c r="BI2511" s="10">
        <v>491</v>
      </c>
      <c r="BJ2511" s="10" t="s">
        <v>33</v>
      </c>
      <c r="BL2511" s="10" t="s">
        <v>33</v>
      </c>
      <c r="BM2511" s="10" t="s">
        <v>33</v>
      </c>
      <c r="BP2511" s="10" t="s">
        <v>33</v>
      </c>
      <c r="BQ2511" s="10" t="s">
        <v>33</v>
      </c>
      <c r="BR2511" s="10" t="s">
        <v>33</v>
      </c>
      <c r="BS2511" s="11" t="s">
        <v>33</v>
      </c>
      <c r="BT2511" s="11" t="s">
        <v>33</v>
      </c>
      <c r="BU2511" s="10">
        <v>2511</v>
      </c>
    </row>
    <row r="2512" spans="1:73" s="10" customFormat="1" x14ac:dyDescent="0.45">
      <c r="A2512" s="10" t="s">
        <v>33</v>
      </c>
      <c r="D2512" s="10" t="s">
        <v>33</v>
      </c>
      <c r="E2512" s="10">
        <v>2508</v>
      </c>
      <c r="F2512" s="10">
        <v>2055</v>
      </c>
      <c r="H2512" s="10">
        <v>549</v>
      </c>
      <c r="J2512" s="10" t="s">
        <v>33</v>
      </c>
      <c r="K2512" s="10" t="s">
        <v>711</v>
      </c>
      <c r="L2512" s="10" t="s">
        <v>33</v>
      </c>
      <c r="M2512" s="10">
        <v>0.4898979485566356</v>
      </c>
      <c r="N2512" s="10">
        <v>0.4898979485566356</v>
      </c>
      <c r="T2512" s="10">
        <v>0</v>
      </c>
      <c r="W2512" s="10">
        <v>0</v>
      </c>
      <c r="X2512" s="10">
        <v>0</v>
      </c>
      <c r="Y2512" s="10">
        <v>0</v>
      </c>
      <c r="AB2512" s="10">
        <v>0</v>
      </c>
      <c r="AC2512" s="10">
        <v>0</v>
      </c>
      <c r="AD2512" s="10">
        <v>0</v>
      </c>
      <c r="AE2512" s="10">
        <v>0</v>
      </c>
      <c r="AH2512" s="10">
        <v>1</v>
      </c>
      <c r="AJ2512" s="10" t="s">
        <v>33</v>
      </c>
      <c r="AK2512" s="10">
        <v>0.4898979485566356</v>
      </c>
      <c r="AL2512" s="10">
        <v>0</v>
      </c>
      <c r="AM2512" s="10">
        <v>0</v>
      </c>
      <c r="AN2512" s="10">
        <v>0</v>
      </c>
      <c r="AO2512" s="10">
        <v>0</v>
      </c>
      <c r="AQ2512" s="10">
        <v>0</v>
      </c>
      <c r="AR2512" s="10">
        <v>0</v>
      </c>
      <c r="AS2512" s="10">
        <v>0</v>
      </c>
      <c r="AT2512" s="10">
        <v>0</v>
      </c>
      <c r="AU2512" s="10">
        <v>0</v>
      </c>
      <c r="AV2512" s="10">
        <v>0.4898979485566356</v>
      </c>
      <c r="AW2512" s="10">
        <v>0.4898979485566356</v>
      </c>
      <c r="AX2512" s="10" t="s">
        <v>33</v>
      </c>
      <c r="AY2512" s="10" t="s">
        <v>33</v>
      </c>
      <c r="AZ2512" s="10" t="s">
        <v>33</v>
      </c>
      <c r="BA2512" s="10" t="s">
        <v>33</v>
      </c>
      <c r="BB2512" s="10">
        <v>2508</v>
      </c>
      <c r="BC2512" s="10">
        <v>2055</v>
      </c>
      <c r="BE2512" s="10" t="s">
        <v>140</v>
      </c>
      <c r="BF2512" s="10" t="s">
        <v>3526</v>
      </c>
      <c r="BG2512" s="10">
        <v>0</v>
      </c>
      <c r="BH2512" s="13">
        <v>0.65854591147042152</v>
      </c>
      <c r="BI2512" s="10">
        <v>492</v>
      </c>
      <c r="BJ2512" s="10" t="s">
        <v>33</v>
      </c>
      <c r="BL2512" s="10" t="s">
        <v>33</v>
      </c>
      <c r="BM2512" s="10" t="s">
        <v>33</v>
      </c>
      <c r="BP2512" s="10" t="s">
        <v>33</v>
      </c>
      <c r="BQ2512" s="10" t="s">
        <v>33</v>
      </c>
      <c r="BR2512" s="10" t="s">
        <v>33</v>
      </c>
      <c r="BS2512" s="11" t="s">
        <v>33</v>
      </c>
      <c r="BT2512" s="11" t="s">
        <v>33</v>
      </c>
      <c r="BU2512" s="10">
        <v>2512</v>
      </c>
    </row>
    <row r="2513" spans="1:73" s="10" customFormat="1" x14ac:dyDescent="0.45">
      <c r="A2513" s="10" t="s">
        <v>33</v>
      </c>
      <c r="D2513" s="10" t="s">
        <v>33</v>
      </c>
      <c r="E2513" s="10">
        <v>2508</v>
      </c>
      <c r="F2513" s="10">
        <v>2765</v>
      </c>
      <c r="H2513" s="10">
        <v>682</v>
      </c>
      <c r="J2513" s="10" t="s">
        <v>33</v>
      </c>
      <c r="K2513" s="10" t="s">
        <v>519</v>
      </c>
      <c r="L2513" s="10" t="s">
        <v>33</v>
      </c>
      <c r="M2513" s="10">
        <v>7.0710678118654766E-2</v>
      </c>
      <c r="N2513" s="10">
        <v>7.0710678118654766E-2</v>
      </c>
      <c r="T2513" s="10">
        <v>0</v>
      </c>
      <c r="W2513" s="10">
        <v>0</v>
      </c>
      <c r="X2513" s="10">
        <v>0</v>
      </c>
      <c r="Y2513" s="10">
        <v>0</v>
      </c>
      <c r="AB2513" s="10">
        <v>0</v>
      </c>
      <c r="AC2513" s="10">
        <v>0</v>
      </c>
      <c r="AD2513" s="10">
        <v>0</v>
      </c>
      <c r="AE2513" s="10">
        <v>0</v>
      </c>
      <c r="AH2513" s="10">
        <v>1</v>
      </c>
      <c r="AJ2513" s="10" t="s">
        <v>33</v>
      </c>
      <c r="AK2513" s="10">
        <v>7.0710678118654766E-2</v>
      </c>
      <c r="AL2513" s="10">
        <v>0</v>
      </c>
      <c r="AM2513" s="10">
        <v>0</v>
      </c>
      <c r="AN2513" s="10">
        <v>0</v>
      </c>
      <c r="AO2513" s="10">
        <v>0</v>
      </c>
      <c r="AQ2513" s="10">
        <v>0</v>
      </c>
      <c r="AR2513" s="10">
        <v>0.11895573691335719</v>
      </c>
      <c r="AS2513" s="10">
        <v>0.11895573691335719</v>
      </c>
      <c r="AT2513" s="10">
        <v>0</v>
      </c>
      <c r="AU2513" s="10">
        <v>0</v>
      </c>
      <c r="AV2513" s="10">
        <v>1.5008998897329275</v>
      </c>
      <c r="AW2513" s="10">
        <v>1.5008998897329275</v>
      </c>
      <c r="AX2513" s="10" t="s">
        <v>33</v>
      </c>
      <c r="AY2513" s="10" t="s">
        <v>33</v>
      </c>
      <c r="AZ2513" s="10" t="s">
        <v>33</v>
      </c>
      <c r="BA2513" s="10" t="s">
        <v>33</v>
      </c>
      <c r="BB2513" s="10">
        <v>2508</v>
      </c>
      <c r="BC2513" s="10">
        <v>2765</v>
      </c>
      <c r="BE2513" s="10" t="s">
        <v>140</v>
      </c>
      <c r="BF2513" s="10" t="s">
        <v>3527</v>
      </c>
      <c r="BG2513" s="10">
        <v>6.7030264741065632E-7</v>
      </c>
      <c r="BH2513" s="13">
        <v>0.32525206391497252</v>
      </c>
      <c r="BI2513" s="10">
        <v>493</v>
      </c>
      <c r="BJ2513" s="10" t="s">
        <v>33</v>
      </c>
      <c r="BL2513" s="10" t="s">
        <v>33</v>
      </c>
      <c r="BM2513" s="10" t="s">
        <v>33</v>
      </c>
      <c r="BP2513" s="10" t="s">
        <v>33</v>
      </c>
      <c r="BQ2513" s="10" t="s">
        <v>33</v>
      </c>
      <c r="BR2513" s="10" t="s">
        <v>33</v>
      </c>
      <c r="BS2513" s="11" t="s">
        <v>33</v>
      </c>
      <c r="BT2513" s="11" t="s">
        <v>33</v>
      </c>
      <c r="BU2513" s="10">
        <v>2513</v>
      </c>
    </row>
    <row r="2514" spans="1:73" s="10" customFormat="1" x14ac:dyDescent="0.45">
      <c r="A2514" s="10">
        <v>635</v>
      </c>
      <c r="D2514" s="10">
        <v>2520</v>
      </c>
      <c r="E2514" s="10" t="s">
        <v>33</v>
      </c>
      <c r="F2514" s="10">
        <v>2304</v>
      </c>
      <c r="H2514" s="10" t="s">
        <v>33</v>
      </c>
      <c r="J2514" s="10" t="s">
        <v>495</v>
      </c>
      <c r="K2514" s="10">
        <v>0</v>
      </c>
      <c r="L2514" s="10">
        <v>1</v>
      </c>
      <c r="M2514" s="10" t="s">
        <v>33</v>
      </c>
      <c r="N2514" s="10">
        <v>1</v>
      </c>
      <c r="T2514" s="10">
        <v>0.89442719099991586</v>
      </c>
      <c r="W2514" s="10">
        <v>0.67360967926537396</v>
      </c>
      <c r="X2514" s="10" t="s">
        <v>35</v>
      </c>
      <c r="Y2514" s="10">
        <v>0.2449489742783178</v>
      </c>
      <c r="AB2514" s="10">
        <v>0.39436784858809171</v>
      </c>
      <c r="AC2514" s="10">
        <v>0.125</v>
      </c>
      <c r="AD2514" s="10">
        <v>0</v>
      </c>
      <c r="AE2514" s="10">
        <v>0</v>
      </c>
      <c r="AH2514" s="10">
        <v>1</v>
      </c>
      <c r="AJ2514" s="10">
        <v>1</v>
      </c>
      <c r="AK2514" s="10">
        <v>1</v>
      </c>
      <c r="AL2514" s="10">
        <v>0.89442719099991586</v>
      </c>
      <c r="AM2514" s="10">
        <v>0.67360967926537396</v>
      </c>
      <c r="AN2514" s="10">
        <v>0.125</v>
      </c>
      <c r="AO2514" s="10">
        <v>0</v>
      </c>
      <c r="AQ2514" s="10">
        <v>2.3149356822128802</v>
      </c>
      <c r="AR2514" s="10">
        <v>64.712440705251652</v>
      </c>
      <c r="AS2514" s="10">
        <v>68.069097444460326</v>
      </c>
      <c r="AT2514" s="10">
        <v>54.400988532002685</v>
      </c>
      <c r="AU2514" s="10">
        <v>1.1566883608551459</v>
      </c>
      <c r="AV2514" s="10">
        <v>1105.8426714007016</v>
      </c>
      <c r="AW2514" s="10">
        <v>1161.4003482935595</v>
      </c>
      <c r="AX2514" s="10">
        <v>1.9587221585528373E-9</v>
      </c>
      <c r="AY2514" s="10">
        <v>23.315385081217944</v>
      </c>
      <c r="AZ2514" s="10" t="s">
        <v>33</v>
      </c>
      <c r="BA2514" s="10">
        <v>2520</v>
      </c>
      <c r="BB2514" s="10" t="s">
        <v>33</v>
      </c>
      <c r="BC2514" s="10">
        <v>2304</v>
      </c>
      <c r="BE2514" s="10" t="s">
        <v>33</v>
      </c>
      <c r="BF2514" s="10" t="s">
        <v>33</v>
      </c>
      <c r="BG2514" s="10" t="s">
        <v>33</v>
      </c>
      <c r="BH2514" s="13" t="s">
        <v>33</v>
      </c>
      <c r="BI2514" s="10" t="s">
        <v>33</v>
      </c>
      <c r="BJ2514" s="10" t="s">
        <v>33</v>
      </c>
      <c r="BL2514" s="10" t="s">
        <v>33</v>
      </c>
      <c r="BM2514" s="10" t="s">
        <v>33</v>
      </c>
      <c r="BP2514" s="10" t="s">
        <v>33</v>
      </c>
      <c r="BQ2514" s="10">
        <v>0</v>
      </c>
      <c r="BR2514" s="10" t="s">
        <v>495</v>
      </c>
      <c r="BS2514" s="11">
        <v>68.069097444460326</v>
      </c>
      <c r="BT2514" s="11">
        <v>1161.4003482935595</v>
      </c>
      <c r="BU2514" s="10">
        <v>2514</v>
      </c>
    </row>
    <row r="2515" spans="1:73" s="10" customFormat="1" x14ac:dyDescent="0.45">
      <c r="A2515" s="10" t="s">
        <v>33</v>
      </c>
      <c r="D2515" s="10" t="s">
        <v>33</v>
      </c>
      <c r="E2515" s="10">
        <v>2514</v>
      </c>
      <c r="F2515" s="10">
        <v>2815</v>
      </c>
      <c r="H2515" s="10">
        <v>695</v>
      </c>
      <c r="J2515" s="10" t="s">
        <v>33</v>
      </c>
      <c r="K2515" s="10" t="s">
        <v>112</v>
      </c>
      <c r="L2515" s="10" t="s">
        <v>33</v>
      </c>
      <c r="M2515" s="10">
        <v>0.79372539331937719</v>
      </c>
      <c r="N2515" s="10">
        <v>0.79372539331937719</v>
      </c>
      <c r="T2515" s="10">
        <v>0</v>
      </c>
      <c r="W2515" s="10">
        <v>0</v>
      </c>
      <c r="X2515" s="10">
        <v>0</v>
      </c>
      <c r="Y2515" s="10">
        <v>0</v>
      </c>
      <c r="AB2515" s="10">
        <v>0</v>
      </c>
      <c r="AC2515" s="10">
        <v>0</v>
      </c>
      <c r="AD2515" s="10">
        <v>0</v>
      </c>
      <c r="AE2515" s="10">
        <v>0</v>
      </c>
      <c r="AH2515" s="10">
        <v>1</v>
      </c>
      <c r="AJ2515" s="10" t="s">
        <v>33</v>
      </c>
      <c r="AK2515" s="10">
        <v>0.79372539331937719</v>
      </c>
      <c r="AL2515" s="10">
        <v>0</v>
      </c>
      <c r="AM2515" s="10">
        <v>0</v>
      </c>
      <c r="AN2515" s="10">
        <v>0</v>
      </c>
      <c r="AO2515" s="10">
        <v>0</v>
      </c>
      <c r="AQ2515" s="10">
        <v>1.4013837453988045</v>
      </c>
      <c r="AR2515" s="10">
        <v>60.480224157557082</v>
      </c>
      <c r="AS2515" s="10">
        <v>62.51223058838535</v>
      </c>
      <c r="AT2515" s="10">
        <v>32.932518016871903</v>
      </c>
      <c r="AU2515" s="10">
        <v>0.75012810441147215</v>
      </c>
      <c r="AV2515" s="10">
        <v>1067.0027351628592</v>
      </c>
      <c r="AW2515" s="10">
        <v>1100.6853812841425</v>
      </c>
      <c r="AX2515" s="10" t="s">
        <v>33</v>
      </c>
      <c r="AY2515" s="10" t="s">
        <v>33</v>
      </c>
      <c r="AZ2515" s="10" t="s">
        <v>33</v>
      </c>
      <c r="BA2515" s="10" t="s">
        <v>33</v>
      </c>
      <c r="BB2515" s="10">
        <v>2514</v>
      </c>
      <c r="BC2515" s="10">
        <v>2815</v>
      </c>
      <c r="BE2515" s="10" t="s">
        <v>495</v>
      </c>
      <c r="BF2515" s="10" t="s">
        <v>3528</v>
      </c>
      <c r="BG2515" s="10">
        <v>1.2244409123403485E-7</v>
      </c>
      <c r="BH2515" s="13">
        <v>391.91608185959518</v>
      </c>
      <c r="BI2515" s="10">
        <v>495</v>
      </c>
      <c r="BJ2515" s="10" t="s">
        <v>33</v>
      </c>
      <c r="BL2515" s="10" t="s">
        <v>33</v>
      </c>
      <c r="BM2515" s="10" t="s">
        <v>33</v>
      </c>
      <c r="BP2515" s="10" t="s">
        <v>33</v>
      </c>
      <c r="BQ2515" s="10" t="s">
        <v>33</v>
      </c>
      <c r="BR2515" s="10" t="s">
        <v>33</v>
      </c>
      <c r="BS2515" s="11" t="s">
        <v>33</v>
      </c>
      <c r="BT2515" s="11" t="s">
        <v>33</v>
      </c>
      <c r="BU2515" s="10">
        <v>2515</v>
      </c>
    </row>
    <row r="2516" spans="1:73" s="10" customFormat="1" x14ac:dyDescent="0.45">
      <c r="A2516" s="10" t="s">
        <v>33</v>
      </c>
      <c r="D2516" s="10" t="s">
        <v>33</v>
      </c>
      <c r="E2516" s="10">
        <v>2514</v>
      </c>
      <c r="F2516" s="10">
        <v>2568</v>
      </c>
      <c r="H2516" s="10">
        <v>643</v>
      </c>
      <c r="J2516" s="10" t="s">
        <v>33</v>
      </c>
      <c r="K2516" s="10" t="s">
        <v>501</v>
      </c>
      <c r="L2516" s="10" t="s">
        <v>33</v>
      </c>
      <c r="M2516" s="10">
        <v>0.34641016151377546</v>
      </c>
      <c r="N2516" s="10">
        <v>0.34641016151377546</v>
      </c>
      <c r="T2516" s="10">
        <v>0</v>
      </c>
      <c r="W2516" s="10">
        <v>0</v>
      </c>
      <c r="X2516" s="10">
        <v>0</v>
      </c>
      <c r="Y2516" s="10">
        <v>0</v>
      </c>
      <c r="AB2516" s="10">
        <v>0</v>
      </c>
      <c r="AC2516" s="10">
        <v>0</v>
      </c>
      <c r="AD2516" s="10">
        <v>0</v>
      </c>
      <c r="AE2516" s="10">
        <v>0</v>
      </c>
      <c r="AH2516" s="10">
        <v>1</v>
      </c>
      <c r="AJ2516" s="10" t="s">
        <v>33</v>
      </c>
      <c r="AK2516" s="10">
        <v>0.34641016151377546</v>
      </c>
      <c r="AL2516" s="10">
        <v>0</v>
      </c>
      <c r="AM2516" s="10">
        <v>0</v>
      </c>
      <c r="AN2516" s="10">
        <v>0</v>
      </c>
      <c r="AO2516" s="10">
        <v>0</v>
      </c>
      <c r="AQ2516" s="10">
        <v>0</v>
      </c>
      <c r="AR2516" s="10">
        <v>3.3614784919760554</v>
      </c>
      <c r="AS2516" s="10">
        <v>3.3614784919760554</v>
      </c>
      <c r="AT2516" s="10">
        <v>0</v>
      </c>
      <c r="AU2516" s="10">
        <v>0</v>
      </c>
      <c r="AV2516" s="10">
        <v>35.513451273036068</v>
      </c>
      <c r="AW2516" s="10">
        <v>35.513451273036068</v>
      </c>
      <c r="AX2516" s="10" t="s">
        <v>33</v>
      </c>
      <c r="AY2516" s="10" t="s">
        <v>33</v>
      </c>
      <c r="AZ2516" s="10" t="s">
        <v>33</v>
      </c>
      <c r="BA2516" s="10" t="s">
        <v>33</v>
      </c>
      <c r="BB2516" s="10">
        <v>2514</v>
      </c>
      <c r="BC2516" s="10">
        <v>2568</v>
      </c>
      <c r="BE2516" s="10" t="s">
        <v>495</v>
      </c>
      <c r="BF2516" s="10" t="s">
        <v>3529</v>
      </c>
      <c r="BG2516" s="10">
        <v>6.5842024077322755E-9</v>
      </c>
      <c r="BH2516" s="13">
        <v>7.9504183600314979</v>
      </c>
      <c r="BI2516" s="10">
        <v>496</v>
      </c>
      <c r="BJ2516" s="10" t="s">
        <v>33</v>
      </c>
      <c r="BL2516" s="10" t="s">
        <v>33</v>
      </c>
      <c r="BM2516" s="10" t="s">
        <v>33</v>
      </c>
      <c r="BP2516" s="10" t="s">
        <v>33</v>
      </c>
      <c r="BQ2516" s="10" t="s">
        <v>33</v>
      </c>
      <c r="BR2516" s="10" t="s">
        <v>33</v>
      </c>
      <c r="BS2516" s="11" t="s">
        <v>33</v>
      </c>
      <c r="BT2516" s="11" t="s">
        <v>33</v>
      </c>
      <c r="BU2516" s="10">
        <v>2516</v>
      </c>
    </row>
    <row r="2517" spans="1:73" s="10" customFormat="1" x14ac:dyDescent="0.45">
      <c r="A2517" s="10" t="s">
        <v>33</v>
      </c>
      <c r="D2517" s="10" t="s">
        <v>33</v>
      </c>
      <c r="E2517" s="10">
        <v>2514</v>
      </c>
      <c r="F2517" s="10">
        <v>2044</v>
      </c>
      <c r="H2517" s="10">
        <v>545</v>
      </c>
      <c r="J2517" s="10" t="s">
        <v>33</v>
      </c>
      <c r="K2517" s="10" t="s">
        <v>42</v>
      </c>
      <c r="L2517" s="10" t="s">
        <v>33</v>
      </c>
      <c r="M2517" s="10">
        <v>1.7320508075688772</v>
      </c>
      <c r="N2517" s="10">
        <v>1.7320508075688772</v>
      </c>
      <c r="T2517" s="10">
        <v>0</v>
      </c>
      <c r="W2517" s="10">
        <v>0</v>
      </c>
      <c r="X2517" s="10">
        <v>0</v>
      </c>
      <c r="Y2517" s="10">
        <v>0</v>
      </c>
      <c r="AB2517" s="10">
        <v>0</v>
      </c>
      <c r="AC2517" s="10">
        <v>0</v>
      </c>
      <c r="AD2517" s="10">
        <v>0</v>
      </c>
      <c r="AE2517" s="10">
        <v>0</v>
      </c>
      <c r="AH2517" s="10">
        <v>1</v>
      </c>
      <c r="AJ2517" s="10" t="s">
        <v>33</v>
      </c>
      <c r="AK2517" s="10">
        <v>1.7320508075688772</v>
      </c>
      <c r="AL2517" s="10">
        <v>0</v>
      </c>
      <c r="AM2517" s="10">
        <v>0</v>
      </c>
      <c r="AN2517" s="10">
        <v>0</v>
      </c>
      <c r="AO2517" s="10">
        <v>0</v>
      </c>
      <c r="AQ2517" s="10">
        <v>0</v>
      </c>
      <c r="AR2517" s="10">
        <v>0</v>
      </c>
      <c r="AS2517" s="10">
        <v>0</v>
      </c>
      <c r="AT2517" s="10">
        <v>0</v>
      </c>
      <c r="AU2517" s="10">
        <v>0</v>
      </c>
      <c r="AV2517" s="10">
        <v>1.7320508075688772</v>
      </c>
      <c r="AW2517" s="10">
        <v>1.7320508075688772</v>
      </c>
      <c r="AX2517" s="10" t="s">
        <v>33</v>
      </c>
      <c r="AY2517" s="10" t="s">
        <v>33</v>
      </c>
      <c r="AZ2517" s="10" t="s">
        <v>33</v>
      </c>
      <c r="BA2517" s="10" t="s">
        <v>33</v>
      </c>
      <c r="BB2517" s="10">
        <v>2514</v>
      </c>
      <c r="BC2517" s="10">
        <v>2044</v>
      </c>
      <c r="BE2517" s="10" t="s">
        <v>495</v>
      </c>
      <c r="BF2517" s="10" t="s">
        <v>3530</v>
      </c>
      <c r="BG2517" s="10">
        <v>0</v>
      </c>
      <c r="BH2517" s="13">
        <v>2.0036336592821313</v>
      </c>
      <c r="BI2517" s="10">
        <v>497</v>
      </c>
      <c r="BJ2517" s="10" t="s">
        <v>33</v>
      </c>
      <c r="BL2517" s="10" t="s">
        <v>33</v>
      </c>
      <c r="BM2517" s="10" t="s">
        <v>33</v>
      </c>
      <c r="BP2517" s="10" t="s">
        <v>33</v>
      </c>
      <c r="BQ2517" s="10" t="s">
        <v>33</v>
      </c>
      <c r="BR2517" s="10" t="s">
        <v>33</v>
      </c>
      <c r="BS2517" s="11" t="s">
        <v>33</v>
      </c>
      <c r="BT2517" s="11" t="s">
        <v>33</v>
      </c>
      <c r="BU2517" s="10">
        <v>2517</v>
      </c>
    </row>
    <row r="2518" spans="1:73" s="10" customFormat="1" x14ac:dyDescent="0.45">
      <c r="A2518" s="10" t="s">
        <v>33</v>
      </c>
      <c r="D2518" s="10" t="s">
        <v>33</v>
      </c>
      <c r="E2518" s="10">
        <v>2514</v>
      </c>
      <c r="F2518" s="10">
        <v>2055</v>
      </c>
      <c r="H2518" s="10">
        <v>549</v>
      </c>
      <c r="J2518" s="10" t="s">
        <v>33</v>
      </c>
      <c r="K2518" s="10" t="s">
        <v>711</v>
      </c>
      <c r="L2518" s="10" t="s">
        <v>33</v>
      </c>
      <c r="M2518" s="10">
        <v>0.58787753826796263</v>
      </c>
      <c r="N2518" s="10">
        <v>0.58787753826796263</v>
      </c>
      <c r="T2518" s="10">
        <v>0</v>
      </c>
      <c r="W2518" s="10">
        <v>0</v>
      </c>
      <c r="X2518" s="10">
        <v>0</v>
      </c>
      <c r="Y2518" s="10">
        <v>0</v>
      </c>
      <c r="AB2518" s="10">
        <v>0</v>
      </c>
      <c r="AC2518" s="10">
        <v>0</v>
      </c>
      <c r="AD2518" s="10">
        <v>0</v>
      </c>
      <c r="AE2518" s="10">
        <v>0</v>
      </c>
      <c r="AH2518" s="10">
        <v>1</v>
      </c>
      <c r="AJ2518" s="10" t="s">
        <v>33</v>
      </c>
      <c r="AK2518" s="10">
        <v>0.58787753826796263</v>
      </c>
      <c r="AL2518" s="10">
        <v>0</v>
      </c>
      <c r="AM2518" s="10">
        <v>0</v>
      </c>
      <c r="AN2518" s="10">
        <v>0</v>
      </c>
      <c r="AO2518" s="10">
        <v>0</v>
      </c>
      <c r="AQ2518" s="10">
        <v>0</v>
      </c>
      <c r="AR2518" s="10">
        <v>0</v>
      </c>
      <c r="AS2518" s="10">
        <v>0</v>
      </c>
      <c r="AT2518" s="10">
        <v>0</v>
      </c>
      <c r="AU2518" s="10">
        <v>0</v>
      </c>
      <c r="AV2518" s="10">
        <v>0.58787753826796263</v>
      </c>
      <c r="AW2518" s="10">
        <v>0.58787753826796263</v>
      </c>
      <c r="AX2518" s="10" t="s">
        <v>33</v>
      </c>
      <c r="AY2518" s="10" t="s">
        <v>33</v>
      </c>
      <c r="AZ2518" s="10" t="s">
        <v>33</v>
      </c>
      <c r="BA2518" s="10" t="s">
        <v>33</v>
      </c>
      <c r="BB2518" s="10">
        <v>2514</v>
      </c>
      <c r="BC2518" s="10">
        <v>2055</v>
      </c>
      <c r="BE2518" s="10" t="s">
        <v>495</v>
      </c>
      <c r="BF2518" s="10" t="s">
        <v>3531</v>
      </c>
      <c r="BG2518" s="10">
        <v>0</v>
      </c>
      <c r="BH2518" s="13">
        <v>0.6800558147961655</v>
      </c>
      <c r="BI2518" s="10">
        <v>498</v>
      </c>
      <c r="BJ2518" s="10" t="s">
        <v>33</v>
      </c>
      <c r="BL2518" s="10" t="s">
        <v>33</v>
      </c>
      <c r="BM2518" s="10" t="s">
        <v>33</v>
      </c>
      <c r="BP2518" s="10" t="s">
        <v>33</v>
      </c>
      <c r="BQ2518" s="10" t="s">
        <v>33</v>
      </c>
      <c r="BR2518" s="10" t="s">
        <v>33</v>
      </c>
      <c r="BS2518" s="11" t="s">
        <v>33</v>
      </c>
      <c r="BT2518" s="11" t="s">
        <v>33</v>
      </c>
      <c r="BU2518" s="10">
        <v>2518</v>
      </c>
    </row>
    <row r="2519" spans="1:73" s="10" customFormat="1" x14ac:dyDescent="0.45">
      <c r="A2519" s="10" t="s">
        <v>33</v>
      </c>
      <c r="D2519" s="10" t="s">
        <v>33</v>
      </c>
      <c r="E2519" s="10">
        <v>2514</v>
      </c>
      <c r="F2519" s="10">
        <v>2139</v>
      </c>
      <c r="H2519" s="10">
        <v>564</v>
      </c>
      <c r="J2519" s="10" t="s">
        <v>33</v>
      </c>
      <c r="K2519" s="10" t="s">
        <v>76</v>
      </c>
      <c r="L2519" s="10" t="s">
        <v>33</v>
      </c>
      <c r="M2519" s="10">
        <v>3.8729833462074169E-2</v>
      </c>
      <c r="N2519" s="10">
        <v>3.8729833462074169E-2</v>
      </c>
      <c r="T2519" s="10">
        <v>0</v>
      </c>
      <c r="W2519" s="10">
        <v>0</v>
      </c>
      <c r="X2519" s="10">
        <v>0</v>
      </c>
      <c r="Y2519" s="10">
        <v>0</v>
      </c>
      <c r="AB2519" s="10">
        <v>0</v>
      </c>
      <c r="AC2519" s="10">
        <v>0</v>
      </c>
      <c r="AD2519" s="10">
        <v>0</v>
      </c>
      <c r="AE2519" s="10">
        <v>0</v>
      </c>
      <c r="AH2519" s="10">
        <v>1</v>
      </c>
      <c r="AJ2519" s="10" t="s">
        <v>33</v>
      </c>
      <c r="AK2519" s="10">
        <v>3.8729833462074169E-2</v>
      </c>
      <c r="AL2519" s="10">
        <v>0</v>
      </c>
      <c r="AM2519" s="10">
        <v>0</v>
      </c>
      <c r="AN2519" s="10">
        <v>0</v>
      </c>
      <c r="AO2519" s="10">
        <v>0</v>
      </c>
      <c r="AQ2519" s="10">
        <v>1.9124745814159655E-2</v>
      </c>
      <c r="AR2519" s="10">
        <v>7.2128376453133858E-2</v>
      </c>
      <c r="AS2519" s="10">
        <v>9.9859257883665356E-2</v>
      </c>
      <c r="AT2519" s="10">
        <v>0.44943152663275188</v>
      </c>
      <c r="AU2519" s="10">
        <v>1.2192407855582085E-2</v>
      </c>
      <c r="AV2519" s="10">
        <v>1.0065566189695392</v>
      </c>
      <c r="AW2519" s="10">
        <v>1.4681805534578731</v>
      </c>
      <c r="AX2519" s="10" t="s">
        <v>33</v>
      </c>
      <c r="AY2519" s="10" t="s">
        <v>33</v>
      </c>
      <c r="AZ2519" s="10" t="s">
        <v>33</v>
      </c>
      <c r="BA2519" s="10" t="s">
        <v>33</v>
      </c>
      <c r="BB2519" s="10">
        <v>2514</v>
      </c>
      <c r="BC2519" s="10">
        <v>2139</v>
      </c>
      <c r="BE2519" s="10" t="s">
        <v>495</v>
      </c>
      <c r="BF2519" s="10" t="s">
        <v>3532</v>
      </c>
      <c r="BG2519" s="10">
        <v>1.9559654115337745E-10</v>
      </c>
      <c r="BH2519" s="13">
        <v>0.47248496481472096</v>
      </c>
      <c r="BI2519" s="10">
        <v>499</v>
      </c>
      <c r="BJ2519" s="10" t="s">
        <v>33</v>
      </c>
      <c r="BL2519" s="10" t="s">
        <v>33</v>
      </c>
      <c r="BM2519" s="10" t="s">
        <v>33</v>
      </c>
      <c r="BP2519" s="10" t="s">
        <v>33</v>
      </c>
      <c r="BQ2519" s="10" t="s">
        <v>33</v>
      </c>
      <c r="BR2519" s="10" t="s">
        <v>33</v>
      </c>
      <c r="BS2519" s="11" t="s">
        <v>33</v>
      </c>
      <c r="BT2519" s="11" t="s">
        <v>33</v>
      </c>
      <c r="BU2519" s="10">
        <v>2519</v>
      </c>
    </row>
    <row r="2520" spans="1:73" s="10" customFormat="1" x14ac:dyDescent="0.45">
      <c r="A2520" s="10">
        <v>636</v>
      </c>
      <c r="D2520" s="10">
        <v>2525</v>
      </c>
      <c r="E2520" s="10" t="s">
        <v>33</v>
      </c>
      <c r="F2520" s="10">
        <v>2305</v>
      </c>
      <c r="H2520" s="10" t="s">
        <v>33</v>
      </c>
      <c r="J2520" s="10" t="s">
        <v>496</v>
      </c>
      <c r="K2520" s="10">
        <v>0</v>
      </c>
      <c r="L2520" s="10">
        <v>1</v>
      </c>
      <c r="M2520" s="10" t="s">
        <v>33</v>
      </c>
      <c r="N2520" s="10">
        <v>1</v>
      </c>
      <c r="T2520" s="10">
        <v>0.9797958971132712</v>
      </c>
      <c r="W2520" s="10">
        <v>0.67360967926537396</v>
      </c>
      <c r="X2520" s="10" t="s">
        <v>35</v>
      </c>
      <c r="Y2520" s="10">
        <v>0.2449489742783178</v>
      </c>
      <c r="AB2520" s="10">
        <v>0.39436784858809171</v>
      </c>
      <c r="AC2520" s="10">
        <v>0</v>
      </c>
      <c r="AD2520" s="10">
        <v>0</v>
      </c>
      <c r="AE2520" s="10">
        <v>0</v>
      </c>
      <c r="AH2520" s="10">
        <v>1</v>
      </c>
      <c r="AJ2520" s="10">
        <v>1</v>
      </c>
      <c r="AK2520" s="10">
        <v>1</v>
      </c>
      <c r="AL2520" s="10">
        <v>0.9797958971132712</v>
      </c>
      <c r="AM2520" s="10">
        <v>0.67360967926537396</v>
      </c>
      <c r="AN2520" s="10">
        <v>0</v>
      </c>
      <c r="AO2520" s="10">
        <v>0</v>
      </c>
      <c r="AQ2520" s="10">
        <v>5.5037872241832773</v>
      </c>
      <c r="AR2520" s="10">
        <v>165.2535409308766</v>
      </c>
      <c r="AS2520" s="10">
        <v>173.23403240594234</v>
      </c>
      <c r="AT2520" s="10">
        <v>129.33899976830702</v>
      </c>
      <c r="AU2520" s="10">
        <v>3.6250336584282175</v>
      </c>
      <c r="AV2520" s="10">
        <v>2819.807157533513</v>
      </c>
      <c r="AW2520" s="10">
        <v>2952.7711909602481</v>
      </c>
      <c r="AX2520" s="10">
        <v>5.0573988666150564E-10</v>
      </c>
      <c r="AY2520" s="10">
        <v>59.003672799863274</v>
      </c>
      <c r="AZ2520" s="10" t="s">
        <v>33</v>
      </c>
      <c r="BA2520" s="10">
        <v>2525</v>
      </c>
      <c r="BB2520" s="10" t="s">
        <v>33</v>
      </c>
      <c r="BC2520" s="10">
        <v>2305</v>
      </c>
      <c r="BE2520" s="10" t="s">
        <v>33</v>
      </c>
      <c r="BF2520" s="10" t="s">
        <v>33</v>
      </c>
      <c r="BG2520" s="10" t="s">
        <v>33</v>
      </c>
      <c r="BH2520" s="13" t="s">
        <v>33</v>
      </c>
      <c r="BI2520" s="10" t="s">
        <v>33</v>
      </c>
      <c r="BJ2520" s="10" t="s">
        <v>33</v>
      </c>
      <c r="BL2520" s="10" t="s">
        <v>33</v>
      </c>
      <c r="BM2520" s="10" t="s">
        <v>33</v>
      </c>
      <c r="BP2520" s="10" t="s">
        <v>33</v>
      </c>
      <c r="BQ2520" s="10">
        <v>0</v>
      </c>
      <c r="BR2520" s="10" t="s">
        <v>496</v>
      </c>
      <c r="BS2520" s="11">
        <v>173.23403240594234</v>
      </c>
      <c r="BT2520" s="11">
        <v>2952.7711909602481</v>
      </c>
      <c r="BU2520" s="10">
        <v>2520</v>
      </c>
    </row>
    <row r="2521" spans="1:73" s="10" customFormat="1" x14ac:dyDescent="0.45">
      <c r="A2521" s="10" t="s">
        <v>33</v>
      </c>
      <c r="D2521" s="10" t="s">
        <v>33</v>
      </c>
      <c r="E2521" s="10">
        <v>2520</v>
      </c>
      <c r="F2521" s="10">
        <v>2828</v>
      </c>
      <c r="H2521" s="10">
        <v>697</v>
      </c>
      <c r="J2521" s="10" t="s">
        <v>33</v>
      </c>
      <c r="K2521" s="10" t="s">
        <v>526</v>
      </c>
      <c r="L2521" s="10" t="s">
        <v>33</v>
      </c>
      <c r="M2521" s="10">
        <v>1.4966629547095764</v>
      </c>
      <c r="N2521" s="10">
        <v>1.4966629547095764</v>
      </c>
      <c r="T2521" s="10">
        <v>0</v>
      </c>
      <c r="W2521" s="10">
        <v>0</v>
      </c>
      <c r="X2521" s="10">
        <v>0</v>
      </c>
      <c r="Y2521" s="10">
        <v>0</v>
      </c>
      <c r="AB2521" s="10">
        <v>0</v>
      </c>
      <c r="AC2521" s="10">
        <v>0</v>
      </c>
      <c r="AD2521" s="10">
        <v>0</v>
      </c>
      <c r="AE2521" s="10">
        <v>0</v>
      </c>
      <c r="AH2521" s="10">
        <v>1</v>
      </c>
      <c r="AQ2521" s="10">
        <v>4.4635135706254907</v>
      </c>
      <c r="AR2521" s="10">
        <v>164.25401804931883</v>
      </c>
      <c r="AS2521" s="10">
        <v>170.7261127267258</v>
      </c>
      <c r="AT2521" s="10">
        <v>104.89256890969904</v>
      </c>
      <c r="AU2521" s="10">
        <v>3.192110030854757</v>
      </c>
      <c r="AV2521" s="10">
        <v>2814.4660649040893</v>
      </c>
      <c r="AW2521" s="10">
        <v>2922.550743844643</v>
      </c>
      <c r="AX2521" s="10" t="s">
        <v>33</v>
      </c>
      <c r="AY2521" s="10" t="s">
        <v>33</v>
      </c>
      <c r="AZ2521" s="10" t="s">
        <v>33</v>
      </c>
      <c r="BA2521" s="10" t="s">
        <v>33</v>
      </c>
      <c r="BB2521" s="10">
        <v>2520</v>
      </c>
      <c r="BC2521" s="10">
        <v>2828</v>
      </c>
      <c r="BE2521" s="10" t="s">
        <v>496</v>
      </c>
      <c r="BF2521" s="10" t="s">
        <v>526</v>
      </c>
      <c r="BG2521" s="10">
        <v>8.6343004900573737E-8</v>
      </c>
      <c r="BH2521" s="13">
        <v>2665.1269330514087</v>
      </c>
      <c r="BI2521" s="10">
        <v>501</v>
      </c>
      <c r="BJ2521" s="10" t="s">
        <v>33</v>
      </c>
      <c r="BL2521" s="10" t="s">
        <v>33</v>
      </c>
      <c r="BM2521" s="10" t="s">
        <v>33</v>
      </c>
      <c r="BP2521" s="10" t="s">
        <v>33</v>
      </c>
      <c r="BQ2521" s="10" t="s">
        <v>33</v>
      </c>
      <c r="BR2521" s="10" t="s">
        <v>33</v>
      </c>
      <c r="BS2521" s="11" t="s">
        <v>33</v>
      </c>
      <c r="BT2521" s="11" t="s">
        <v>33</v>
      </c>
      <c r="BU2521" s="10">
        <v>2521</v>
      </c>
    </row>
    <row r="2522" spans="1:73" s="10" customFormat="1" x14ac:dyDescent="0.45">
      <c r="A2522" s="10" t="s">
        <v>33</v>
      </c>
      <c r="D2522" s="10" t="s">
        <v>33</v>
      </c>
      <c r="E2522" s="10">
        <v>2520</v>
      </c>
      <c r="F2522" s="10">
        <v>2337</v>
      </c>
      <c r="H2522" s="10">
        <v>601</v>
      </c>
      <c r="J2522" s="10" t="s">
        <v>33</v>
      </c>
      <c r="K2522" s="10" t="s">
        <v>480</v>
      </c>
      <c r="L2522" s="10" t="s">
        <v>33</v>
      </c>
      <c r="M2522" s="10">
        <v>0.54772255750516607</v>
      </c>
      <c r="N2522" s="10">
        <v>0.54772255750516607</v>
      </c>
      <c r="T2522" s="10">
        <v>0</v>
      </c>
      <c r="W2522" s="10">
        <v>0</v>
      </c>
      <c r="X2522" s="10">
        <v>0</v>
      </c>
      <c r="Y2522" s="10">
        <v>0</v>
      </c>
      <c r="AB2522" s="10">
        <v>0</v>
      </c>
      <c r="AC2522" s="10">
        <v>0</v>
      </c>
      <c r="AD2522" s="10">
        <v>0</v>
      </c>
      <c r="AE2522" s="10">
        <v>0</v>
      </c>
      <c r="AH2522" s="10">
        <v>1</v>
      </c>
      <c r="AQ2522" s="10">
        <v>0</v>
      </c>
      <c r="AR2522" s="10">
        <v>9.7823248770422672E-2</v>
      </c>
      <c r="AS2522" s="10">
        <v>9.7823248770422672E-2</v>
      </c>
      <c r="AT2522" s="10">
        <v>0</v>
      </c>
      <c r="AU2522" s="10">
        <v>0</v>
      </c>
      <c r="AV2522" s="10">
        <v>1.8151525555721204</v>
      </c>
      <c r="AW2522" s="10">
        <v>1.8151525555721204</v>
      </c>
      <c r="AX2522" s="10" t="s">
        <v>33</v>
      </c>
      <c r="AY2522" s="10" t="s">
        <v>33</v>
      </c>
      <c r="AZ2522" s="10" t="s">
        <v>33</v>
      </c>
      <c r="BA2522" s="10" t="s">
        <v>33</v>
      </c>
      <c r="BB2522" s="10">
        <v>2520</v>
      </c>
      <c r="BC2522" s="10">
        <v>2337</v>
      </c>
      <c r="BE2522" s="10" t="s">
        <v>496</v>
      </c>
      <c r="BF2522" s="10" t="s">
        <v>3533</v>
      </c>
      <c r="BG2522" s="10">
        <v>4.9473118746013833E-11</v>
      </c>
      <c r="BH2522" s="13">
        <v>5.4625939980100213</v>
      </c>
      <c r="BI2522" s="10">
        <v>502</v>
      </c>
      <c r="BJ2522" s="10" t="s">
        <v>33</v>
      </c>
      <c r="BL2522" s="10" t="s">
        <v>33</v>
      </c>
      <c r="BM2522" s="10" t="s">
        <v>33</v>
      </c>
      <c r="BP2522" s="10" t="s">
        <v>33</v>
      </c>
      <c r="BQ2522" s="10" t="s">
        <v>33</v>
      </c>
      <c r="BR2522" s="10" t="s">
        <v>33</v>
      </c>
      <c r="BS2522" s="11" t="s">
        <v>33</v>
      </c>
      <c r="BT2522" s="11" t="s">
        <v>33</v>
      </c>
      <c r="BU2522" s="10">
        <v>2522</v>
      </c>
    </row>
    <row r="2523" spans="1:73" s="10" customFormat="1" x14ac:dyDescent="0.45">
      <c r="A2523" s="10" t="s">
        <v>33</v>
      </c>
      <c r="D2523" s="10" t="s">
        <v>33</v>
      </c>
      <c r="E2523" s="10">
        <v>2520</v>
      </c>
      <c r="F2523" s="10">
        <v>2055</v>
      </c>
      <c r="H2523" s="10">
        <v>549</v>
      </c>
      <c r="J2523" s="10" t="s">
        <v>33</v>
      </c>
      <c r="K2523" s="10" t="s">
        <v>711</v>
      </c>
      <c r="L2523" s="10" t="s">
        <v>33</v>
      </c>
      <c r="M2523" s="10">
        <v>0.34292856398964494</v>
      </c>
      <c r="N2523" s="10">
        <v>0.34292856398964494</v>
      </c>
      <c r="T2523" s="10">
        <v>0</v>
      </c>
      <c r="W2523" s="10">
        <v>0</v>
      </c>
      <c r="X2523" s="10">
        <v>0</v>
      </c>
      <c r="Y2523" s="10">
        <v>0</v>
      </c>
      <c r="AB2523" s="10">
        <v>0</v>
      </c>
      <c r="AC2523" s="10">
        <v>0</v>
      </c>
      <c r="AD2523" s="10">
        <v>0</v>
      </c>
      <c r="AE2523" s="10">
        <v>0</v>
      </c>
      <c r="AH2523" s="10">
        <v>1</v>
      </c>
      <c r="AQ2523" s="10">
        <v>0</v>
      </c>
      <c r="AR2523" s="10">
        <v>0</v>
      </c>
      <c r="AS2523" s="10">
        <v>0</v>
      </c>
      <c r="AT2523" s="10">
        <v>0</v>
      </c>
      <c r="AU2523" s="10">
        <v>0</v>
      </c>
      <c r="AV2523" s="10">
        <v>0.34292856398964494</v>
      </c>
      <c r="AW2523" s="10">
        <v>0.34292856398964494</v>
      </c>
      <c r="AX2523" s="10" t="s">
        <v>33</v>
      </c>
      <c r="AY2523" s="10" t="s">
        <v>33</v>
      </c>
      <c r="AZ2523" s="10" t="s">
        <v>33</v>
      </c>
      <c r="BA2523" s="10" t="s">
        <v>33</v>
      </c>
      <c r="BB2523" s="10">
        <v>2520</v>
      </c>
      <c r="BC2523" s="10">
        <v>2055</v>
      </c>
      <c r="BE2523" s="10" t="s">
        <v>496</v>
      </c>
      <c r="BF2523" s="10" t="s">
        <v>3534</v>
      </c>
      <c r="BG2523" s="10">
        <v>0</v>
      </c>
      <c r="BH2523" s="13">
        <v>1.0320231815477285</v>
      </c>
      <c r="BI2523" s="10">
        <v>503</v>
      </c>
      <c r="BJ2523" s="10" t="s">
        <v>33</v>
      </c>
      <c r="BL2523" s="10" t="s">
        <v>33</v>
      </c>
      <c r="BM2523" s="10" t="s">
        <v>33</v>
      </c>
      <c r="BP2523" s="10" t="s">
        <v>33</v>
      </c>
      <c r="BQ2523" s="10" t="s">
        <v>33</v>
      </c>
      <c r="BR2523" s="10" t="s">
        <v>33</v>
      </c>
      <c r="BS2523" s="11" t="s">
        <v>33</v>
      </c>
      <c r="BT2523" s="11" t="s">
        <v>33</v>
      </c>
      <c r="BU2523" s="10">
        <v>2523</v>
      </c>
    </row>
    <row r="2524" spans="1:73" s="10" customFormat="1" x14ac:dyDescent="0.45">
      <c r="A2524" s="10" t="s">
        <v>33</v>
      </c>
      <c r="D2524" s="10" t="s">
        <v>33</v>
      </c>
      <c r="E2524" s="10">
        <v>2520</v>
      </c>
      <c r="F2524" s="10">
        <v>2139</v>
      </c>
      <c r="H2524" s="10">
        <v>564</v>
      </c>
      <c r="J2524" s="10" t="s">
        <v>33</v>
      </c>
      <c r="K2524" s="10" t="s">
        <v>76</v>
      </c>
      <c r="L2524" s="10" t="s">
        <v>33</v>
      </c>
      <c r="M2524" s="10">
        <v>0.1224744871391589</v>
      </c>
      <c r="N2524" s="10">
        <v>0.1224744871391589</v>
      </c>
      <c r="T2524" s="10">
        <v>0</v>
      </c>
      <c r="W2524" s="10">
        <v>0</v>
      </c>
      <c r="X2524" s="10">
        <v>0</v>
      </c>
      <c r="Y2524" s="10">
        <v>0</v>
      </c>
      <c r="AB2524" s="10">
        <v>0</v>
      </c>
      <c r="AC2524" s="10">
        <v>0</v>
      </c>
      <c r="AD2524" s="10">
        <v>0</v>
      </c>
      <c r="AE2524" s="10">
        <v>0</v>
      </c>
      <c r="AH2524" s="10">
        <v>1</v>
      </c>
      <c r="AQ2524" s="10">
        <v>6.0477756444515793E-2</v>
      </c>
      <c r="AR2524" s="10">
        <v>0.22808995352196015</v>
      </c>
      <c r="AS2524" s="10">
        <v>0.31578270036650802</v>
      </c>
      <c r="AT2524" s="10">
        <v>1.4212272764461211</v>
      </c>
      <c r="AU2524" s="10">
        <v>3.8555778985368681E-2</v>
      </c>
      <c r="AV2524" s="10">
        <v>3.1830115098619891</v>
      </c>
      <c r="AW2524" s="10">
        <v>4.642794565293479</v>
      </c>
      <c r="AX2524" s="10" t="s">
        <v>33</v>
      </c>
      <c r="AY2524" s="10" t="s">
        <v>33</v>
      </c>
      <c r="AZ2524" s="10" t="s">
        <v>33</v>
      </c>
      <c r="BA2524" s="10" t="s">
        <v>33</v>
      </c>
      <c r="BB2524" s="10">
        <v>2520</v>
      </c>
      <c r="BC2524" s="10">
        <v>2139</v>
      </c>
      <c r="BE2524" s="10" t="s">
        <v>496</v>
      </c>
      <c r="BF2524" s="10" t="s">
        <v>3535</v>
      </c>
      <c r="BG2524" s="10">
        <v>1.5970390709302195E-10</v>
      </c>
      <c r="BH2524" s="13">
        <v>3.8870138978067916</v>
      </c>
      <c r="BI2524" s="10">
        <v>504</v>
      </c>
      <c r="BJ2524" s="10" t="s">
        <v>33</v>
      </c>
      <c r="BL2524" s="10" t="s">
        <v>33</v>
      </c>
      <c r="BM2524" s="10" t="s">
        <v>33</v>
      </c>
      <c r="BP2524" s="10" t="s">
        <v>33</v>
      </c>
      <c r="BQ2524" s="10" t="s">
        <v>33</v>
      </c>
      <c r="BR2524" s="10" t="s">
        <v>33</v>
      </c>
      <c r="BS2524" s="11" t="s">
        <v>33</v>
      </c>
      <c r="BT2524" s="11" t="s">
        <v>33</v>
      </c>
      <c r="BU2524" s="10">
        <v>2524</v>
      </c>
    </row>
    <row r="2525" spans="1:73" s="10" customFormat="1" x14ac:dyDescent="0.45">
      <c r="A2525" s="10">
        <v>637</v>
      </c>
      <c r="D2525" s="10">
        <v>2532</v>
      </c>
      <c r="E2525" s="10" t="s">
        <v>33</v>
      </c>
      <c r="F2525" s="10">
        <v>2307</v>
      </c>
      <c r="H2525" s="10" t="s">
        <v>33</v>
      </c>
      <c r="J2525" s="10" t="s">
        <v>1790</v>
      </c>
      <c r="K2525" s="10">
        <v>0</v>
      </c>
      <c r="L2525" s="10">
        <v>1</v>
      </c>
      <c r="M2525" s="10" t="s">
        <v>33</v>
      </c>
      <c r="N2525" s="10">
        <v>1</v>
      </c>
      <c r="T2525" s="10">
        <v>0.89442719099991586</v>
      </c>
      <c r="W2525" s="10">
        <v>1.0650704202070398</v>
      </c>
      <c r="X2525" s="10" t="s">
        <v>35</v>
      </c>
      <c r="Y2525" s="10">
        <v>0.3872983346207417</v>
      </c>
      <c r="AB2525" s="10">
        <v>0.62355031873939415</v>
      </c>
      <c r="AC2525" s="10">
        <v>0</v>
      </c>
      <c r="AD2525" s="10">
        <v>0</v>
      </c>
      <c r="AE2525" s="10">
        <v>0</v>
      </c>
      <c r="AH2525" s="10">
        <v>1</v>
      </c>
      <c r="AQ2525" s="10">
        <v>46.389812047295692</v>
      </c>
      <c r="AR2525" s="10">
        <v>110.26363410096417</v>
      </c>
      <c r="AS2525" s="10">
        <v>177.52886156954293</v>
      </c>
      <c r="AT2525" s="10">
        <v>1090.1605831114487</v>
      </c>
      <c r="AU2525" s="10">
        <v>6.1239793932848592</v>
      </c>
      <c r="AV2525" s="10">
        <v>2051.5793109339811</v>
      </c>
      <c r="AW2525" s="10">
        <v>3147.8638734387146</v>
      </c>
      <c r="AX2525" s="10">
        <v>4.3798358955592658E-10</v>
      </c>
      <c r="AY2525" s="10">
        <v>0</v>
      </c>
      <c r="AZ2525" s="10" t="s">
        <v>33</v>
      </c>
      <c r="BA2525" s="10">
        <v>2532</v>
      </c>
      <c r="BB2525" s="10" t="s">
        <v>33</v>
      </c>
      <c r="BC2525" s="10">
        <v>2307</v>
      </c>
      <c r="BE2525" s="10" t="s">
        <v>33</v>
      </c>
      <c r="BF2525" s="10" t="s">
        <v>33</v>
      </c>
      <c r="BG2525" s="10" t="s">
        <v>33</v>
      </c>
      <c r="BH2525" s="13" t="s">
        <v>33</v>
      </c>
      <c r="BI2525" s="10" t="s">
        <v>33</v>
      </c>
      <c r="BJ2525" s="10" t="s">
        <v>33</v>
      </c>
      <c r="BL2525" s="10" t="s">
        <v>33</v>
      </c>
      <c r="BM2525" s="10" t="s">
        <v>33</v>
      </c>
      <c r="BP2525" s="10" t="s">
        <v>33</v>
      </c>
      <c r="BQ2525" s="10">
        <v>0</v>
      </c>
      <c r="BR2525" s="10" t="s">
        <v>1790</v>
      </c>
      <c r="BS2525" s="11">
        <v>177.52886156954293</v>
      </c>
      <c r="BT2525" s="11">
        <v>3147.8638734387146</v>
      </c>
      <c r="BU2525" s="10">
        <v>2525</v>
      </c>
    </row>
    <row r="2526" spans="1:73" s="10" customFormat="1" x14ac:dyDescent="0.45">
      <c r="A2526" s="10" t="s">
        <v>33</v>
      </c>
      <c r="D2526" s="10" t="s">
        <v>33</v>
      </c>
      <c r="E2526" s="10">
        <v>2525</v>
      </c>
      <c r="F2526" s="10">
        <v>2837</v>
      </c>
      <c r="H2526" s="10">
        <v>698</v>
      </c>
      <c r="J2526" s="10" t="s">
        <v>33</v>
      </c>
      <c r="K2526" s="10" t="s">
        <v>527</v>
      </c>
      <c r="L2526" s="10" t="s">
        <v>33</v>
      </c>
      <c r="M2526" s="10">
        <v>1.3416407864998738</v>
      </c>
      <c r="N2526" s="10">
        <v>1.3416407864998738</v>
      </c>
      <c r="T2526" s="10">
        <v>0</v>
      </c>
      <c r="W2526" s="10">
        <v>0</v>
      </c>
      <c r="X2526" s="10">
        <v>0</v>
      </c>
      <c r="Y2526" s="10">
        <v>0</v>
      </c>
      <c r="AB2526" s="10">
        <v>0</v>
      </c>
      <c r="AC2526" s="10">
        <v>0</v>
      </c>
      <c r="AD2526" s="10">
        <v>0</v>
      </c>
      <c r="AE2526" s="10">
        <v>0</v>
      </c>
      <c r="AH2526" s="10">
        <v>1</v>
      </c>
      <c r="AQ2526" s="10">
        <v>0</v>
      </c>
      <c r="AR2526" s="10">
        <v>26.698113953583096</v>
      </c>
      <c r="AS2526" s="10">
        <v>26.698113953583096</v>
      </c>
      <c r="AT2526" s="10">
        <v>0</v>
      </c>
      <c r="AU2526" s="10">
        <v>0</v>
      </c>
      <c r="AV2526" s="10">
        <v>510.32975180853953</v>
      </c>
      <c r="AW2526" s="10">
        <v>510.32975180853953</v>
      </c>
      <c r="AX2526" s="10" t="s">
        <v>33</v>
      </c>
      <c r="AY2526" s="10" t="s">
        <v>33</v>
      </c>
      <c r="AZ2526" s="10" t="s">
        <v>33</v>
      </c>
      <c r="BA2526" s="10" t="s">
        <v>33</v>
      </c>
      <c r="BB2526" s="10">
        <v>2525</v>
      </c>
      <c r="BC2526" s="10">
        <v>2837</v>
      </c>
      <c r="BE2526" s="10" t="s">
        <v>1790</v>
      </c>
      <c r="BF2526" s="10" t="s">
        <v>3536</v>
      </c>
      <c r="BG2526" s="10">
        <v>1.1693335783763495E-8</v>
      </c>
      <c r="BH2526" s="13">
        <v>872.51376414574918</v>
      </c>
      <c r="BI2526" s="10">
        <v>506</v>
      </c>
      <c r="BJ2526" s="10" t="s">
        <v>33</v>
      </c>
      <c r="BL2526" s="10" t="s">
        <v>33</v>
      </c>
      <c r="BM2526" s="10" t="s">
        <v>33</v>
      </c>
      <c r="BP2526" s="10" t="s">
        <v>33</v>
      </c>
      <c r="BQ2526" s="10" t="s">
        <v>33</v>
      </c>
      <c r="BR2526" s="10" t="s">
        <v>33</v>
      </c>
      <c r="BS2526" s="11" t="s">
        <v>33</v>
      </c>
      <c r="BT2526" s="11" t="s">
        <v>33</v>
      </c>
      <c r="BU2526" s="10">
        <v>2526</v>
      </c>
    </row>
    <row r="2527" spans="1:73" s="10" customFormat="1" x14ac:dyDescent="0.45">
      <c r="A2527" s="10" t="s">
        <v>33</v>
      </c>
      <c r="D2527" s="10" t="s">
        <v>33</v>
      </c>
      <c r="E2527" s="10">
        <v>2525</v>
      </c>
      <c r="F2527" s="10">
        <v>2444</v>
      </c>
      <c r="H2527" s="10">
        <v>622</v>
      </c>
      <c r="J2527" s="10" t="s">
        <v>33</v>
      </c>
      <c r="K2527" s="10" t="s">
        <v>46</v>
      </c>
      <c r="L2527" s="10" t="s">
        <v>33</v>
      </c>
      <c r="M2527" s="10">
        <v>2.2360679774997898</v>
      </c>
      <c r="N2527" s="10">
        <v>2.2360679774997898</v>
      </c>
      <c r="T2527" s="10">
        <v>0</v>
      </c>
      <c r="W2527" s="10">
        <v>0</v>
      </c>
      <c r="X2527" s="10">
        <v>0</v>
      </c>
      <c r="Y2527" s="10">
        <v>0</v>
      </c>
      <c r="AB2527" s="10">
        <v>0</v>
      </c>
      <c r="AC2527" s="10">
        <v>0</v>
      </c>
      <c r="AD2527" s="10">
        <v>0</v>
      </c>
      <c r="AE2527" s="10">
        <v>0</v>
      </c>
      <c r="AH2527" s="10">
        <v>1</v>
      </c>
      <c r="AQ2527" s="10">
        <v>45.259110012131543</v>
      </c>
      <c r="AR2527" s="10">
        <v>82.201549447063883</v>
      </c>
      <c r="AS2527" s="10">
        <v>147.82725896465462</v>
      </c>
      <c r="AT2527" s="10">
        <v>1063.5890852850912</v>
      </c>
      <c r="AU2527" s="10">
        <v>5.3064176474772227</v>
      </c>
      <c r="AV2527" s="10">
        <v>1537.3364944406592</v>
      </c>
      <c r="AW2527" s="10">
        <v>2606.2319973732274</v>
      </c>
      <c r="AX2527" s="10" t="s">
        <v>33</v>
      </c>
      <c r="AY2527" s="10" t="s">
        <v>33</v>
      </c>
      <c r="AZ2527" s="10" t="s">
        <v>33</v>
      </c>
      <c r="BA2527" s="10" t="s">
        <v>33</v>
      </c>
      <c r="BB2527" s="10">
        <v>2525</v>
      </c>
      <c r="BC2527" s="10">
        <v>2444</v>
      </c>
      <c r="BE2527" s="10" t="s">
        <v>1790</v>
      </c>
      <c r="BF2527" s="10" t="s">
        <v>3537</v>
      </c>
      <c r="BG2527" s="10">
        <v>6.4745913515552961E-8</v>
      </c>
      <c r="BH2527" s="13">
        <v>2121.6703008953127</v>
      </c>
      <c r="BI2527" s="10">
        <v>507</v>
      </c>
      <c r="BJ2527" s="10" t="s">
        <v>33</v>
      </c>
      <c r="BL2527" s="10" t="s">
        <v>33</v>
      </c>
      <c r="BM2527" s="10" t="s">
        <v>33</v>
      </c>
      <c r="BP2527" s="10" t="s">
        <v>33</v>
      </c>
      <c r="BQ2527" s="10" t="s">
        <v>33</v>
      </c>
      <c r="BR2527" s="10" t="s">
        <v>33</v>
      </c>
      <c r="BS2527" s="11" t="s">
        <v>33</v>
      </c>
      <c r="BT2527" s="11" t="s">
        <v>33</v>
      </c>
      <c r="BU2527" s="10">
        <v>2527</v>
      </c>
    </row>
    <row r="2528" spans="1:73" s="10" customFormat="1" x14ac:dyDescent="0.45">
      <c r="A2528" s="10" t="s">
        <v>33</v>
      </c>
      <c r="D2528" s="10" t="s">
        <v>33</v>
      </c>
      <c r="E2528" s="10">
        <v>2525</v>
      </c>
      <c r="F2528" s="10">
        <v>2044</v>
      </c>
      <c r="H2528" s="10">
        <v>545</v>
      </c>
      <c r="J2528" s="10" t="s">
        <v>33</v>
      </c>
      <c r="K2528" s="10" t="s">
        <v>42</v>
      </c>
      <c r="L2528" s="10" t="s">
        <v>33</v>
      </c>
      <c r="M2528" s="10">
        <v>1.2247448713915889</v>
      </c>
      <c r="N2528" s="10">
        <v>1.2247448713915889</v>
      </c>
      <c r="T2528" s="10">
        <v>0</v>
      </c>
      <c r="W2528" s="10">
        <v>0</v>
      </c>
      <c r="X2528" s="10">
        <v>0</v>
      </c>
      <c r="Y2528" s="10">
        <v>0</v>
      </c>
      <c r="AB2528" s="10">
        <v>0</v>
      </c>
      <c r="AC2528" s="10">
        <v>0</v>
      </c>
      <c r="AD2528" s="10">
        <v>0</v>
      </c>
      <c r="AE2528" s="10">
        <v>0</v>
      </c>
      <c r="AH2528" s="10">
        <v>1</v>
      </c>
      <c r="AQ2528" s="10">
        <v>0</v>
      </c>
      <c r="AR2528" s="10">
        <v>0</v>
      </c>
      <c r="AS2528" s="10">
        <v>0</v>
      </c>
      <c r="AT2528" s="10">
        <v>0</v>
      </c>
      <c r="AU2528" s="10">
        <v>0</v>
      </c>
      <c r="AV2528" s="10">
        <v>1.2247448713915889</v>
      </c>
      <c r="AW2528" s="10">
        <v>1.2247448713915889</v>
      </c>
      <c r="AX2528" s="10" t="s">
        <v>33</v>
      </c>
      <c r="AY2528" s="10" t="s">
        <v>33</v>
      </c>
      <c r="AZ2528" s="10" t="s">
        <v>33</v>
      </c>
      <c r="BA2528" s="10" t="s">
        <v>33</v>
      </c>
      <c r="BB2528" s="10">
        <v>2525</v>
      </c>
      <c r="BC2528" s="10">
        <v>2044</v>
      </c>
      <c r="BE2528" s="10" t="s">
        <v>1790</v>
      </c>
      <c r="BF2528" s="10" t="s">
        <v>3538</v>
      </c>
      <c r="BG2528" s="10">
        <v>0</v>
      </c>
      <c r="BH2528" s="13">
        <v>6.5918435040465813</v>
      </c>
      <c r="BI2528" s="10">
        <v>508</v>
      </c>
      <c r="BJ2528" s="10" t="s">
        <v>33</v>
      </c>
      <c r="BL2528" s="10" t="s">
        <v>33</v>
      </c>
      <c r="BM2528" s="10" t="s">
        <v>33</v>
      </c>
      <c r="BP2528" s="10" t="s">
        <v>33</v>
      </c>
      <c r="BQ2528" s="10" t="s">
        <v>33</v>
      </c>
      <c r="BR2528" s="10" t="s">
        <v>33</v>
      </c>
      <c r="BS2528" s="11" t="s">
        <v>33</v>
      </c>
      <c r="BT2528" s="11" t="s">
        <v>33</v>
      </c>
      <c r="BU2528" s="10">
        <v>2528</v>
      </c>
    </row>
    <row r="2529" spans="1:73" s="10" customFormat="1" x14ac:dyDescent="0.45">
      <c r="A2529" s="10" t="s">
        <v>33</v>
      </c>
      <c r="D2529" s="10" t="s">
        <v>33</v>
      </c>
      <c r="E2529" s="10">
        <v>2525</v>
      </c>
      <c r="F2529" s="10">
        <v>2055</v>
      </c>
      <c r="H2529" s="10">
        <v>549</v>
      </c>
      <c r="J2529" s="10" t="s">
        <v>33</v>
      </c>
      <c r="K2529" s="10" t="s">
        <v>711</v>
      </c>
      <c r="L2529" s="10" t="s">
        <v>33</v>
      </c>
      <c r="M2529" s="10">
        <v>0.34292856398964494</v>
      </c>
      <c r="N2529" s="10">
        <v>0.34292856398964494</v>
      </c>
      <c r="T2529" s="10">
        <v>0</v>
      </c>
      <c r="W2529" s="10">
        <v>0</v>
      </c>
      <c r="X2529" s="10">
        <v>0</v>
      </c>
      <c r="Y2529" s="10">
        <v>0</v>
      </c>
      <c r="AB2529" s="10">
        <v>0</v>
      </c>
      <c r="AC2529" s="10">
        <v>0</v>
      </c>
      <c r="AD2529" s="10">
        <v>0</v>
      </c>
      <c r="AE2529" s="10">
        <v>0</v>
      </c>
      <c r="AH2529" s="10">
        <v>1</v>
      </c>
      <c r="AQ2529" s="10">
        <v>0</v>
      </c>
      <c r="AR2529" s="10">
        <v>0</v>
      </c>
      <c r="AS2529" s="10">
        <v>0</v>
      </c>
      <c r="AT2529" s="10">
        <v>0</v>
      </c>
      <c r="AU2529" s="10">
        <v>0</v>
      </c>
      <c r="AV2529" s="10">
        <v>0.34292856398964494</v>
      </c>
      <c r="AW2529" s="10">
        <v>0.34292856398964494</v>
      </c>
      <c r="AX2529" s="10" t="s">
        <v>33</v>
      </c>
      <c r="AY2529" s="10" t="s">
        <v>33</v>
      </c>
      <c r="AZ2529" s="10" t="s">
        <v>33</v>
      </c>
      <c r="BA2529" s="10" t="s">
        <v>33</v>
      </c>
      <c r="BB2529" s="10">
        <v>2525</v>
      </c>
      <c r="BC2529" s="10">
        <v>2055</v>
      </c>
      <c r="BE2529" s="10" t="s">
        <v>1790</v>
      </c>
      <c r="BF2529" s="10" t="s">
        <v>3539</v>
      </c>
      <c r="BG2529" s="10">
        <v>0</v>
      </c>
      <c r="BH2529" s="13">
        <v>1.8457161811330429</v>
      </c>
      <c r="BI2529" s="10">
        <v>509</v>
      </c>
      <c r="BJ2529" s="10" t="s">
        <v>33</v>
      </c>
      <c r="BL2529" s="10" t="s">
        <v>33</v>
      </c>
      <c r="BM2529" s="10" t="s">
        <v>33</v>
      </c>
      <c r="BP2529" s="10" t="s">
        <v>33</v>
      </c>
      <c r="BQ2529" s="10" t="s">
        <v>33</v>
      </c>
      <c r="BR2529" s="10" t="s">
        <v>33</v>
      </c>
      <c r="BS2529" s="11" t="s">
        <v>33</v>
      </c>
      <c r="BT2529" s="11" t="s">
        <v>33</v>
      </c>
      <c r="BU2529" s="10">
        <v>2529</v>
      </c>
    </row>
    <row r="2530" spans="1:73" s="10" customFormat="1" x14ac:dyDescent="0.45">
      <c r="A2530" s="10" t="s">
        <v>33</v>
      </c>
      <c r="D2530" s="10" t="s">
        <v>33</v>
      </c>
      <c r="E2530" s="10">
        <v>2525</v>
      </c>
      <c r="F2530" s="10">
        <v>2655</v>
      </c>
      <c r="H2530" s="10">
        <v>660</v>
      </c>
      <c r="J2530" s="10" t="s">
        <v>33</v>
      </c>
      <c r="K2530" s="10" t="s">
        <v>507</v>
      </c>
      <c r="L2530" s="10" t="s">
        <v>33</v>
      </c>
      <c r="M2530" s="10">
        <v>0.14142135623730953</v>
      </c>
      <c r="N2530" s="10">
        <v>0.14142135623730953</v>
      </c>
      <c r="T2530" s="10">
        <v>0</v>
      </c>
      <c r="W2530" s="10">
        <v>0</v>
      </c>
      <c r="X2530" s="10">
        <v>0</v>
      </c>
      <c r="Y2530" s="10">
        <v>0</v>
      </c>
      <c r="AB2530" s="10">
        <v>0</v>
      </c>
      <c r="AC2530" s="10">
        <v>0</v>
      </c>
      <c r="AD2530" s="10">
        <v>0</v>
      </c>
      <c r="AE2530" s="10">
        <v>0</v>
      </c>
      <c r="AH2530" s="10">
        <v>1</v>
      </c>
      <c r="AQ2530" s="10">
        <v>0.11438775953521522</v>
      </c>
      <c r="AR2530" s="10">
        <v>9.6901580760055464E-2</v>
      </c>
      <c r="AS2530" s="10">
        <v>0.26276383208611753</v>
      </c>
      <c r="AT2530" s="10">
        <v>2.6881123490775578</v>
      </c>
      <c r="AU2530" s="10">
        <v>4.1346414673263096E-2</v>
      </c>
      <c r="AV2530" s="10">
        <v>0.36669287700838993</v>
      </c>
      <c r="AW2530" s="10">
        <v>3.0961516407592109</v>
      </c>
      <c r="AX2530" s="10" t="s">
        <v>33</v>
      </c>
      <c r="AY2530" s="10" t="s">
        <v>33</v>
      </c>
      <c r="AZ2530" s="10" t="s">
        <v>33</v>
      </c>
      <c r="BA2530" s="10" t="s">
        <v>33</v>
      </c>
      <c r="BB2530" s="10">
        <v>2525</v>
      </c>
      <c r="BC2530" s="10">
        <v>2655</v>
      </c>
      <c r="BE2530" s="10" t="s">
        <v>1790</v>
      </c>
      <c r="BF2530" s="10" t="s">
        <v>3540</v>
      </c>
      <c r="BG2530" s="10">
        <v>1.1508624638254851E-10</v>
      </c>
      <c r="BH2530" s="13">
        <v>2.4683703703404536</v>
      </c>
      <c r="BI2530" s="10">
        <v>510</v>
      </c>
      <c r="BJ2530" s="10" t="s">
        <v>33</v>
      </c>
      <c r="BL2530" s="10" t="s">
        <v>33</v>
      </c>
      <c r="BM2530" s="10" t="s">
        <v>33</v>
      </c>
      <c r="BP2530" s="10" t="s">
        <v>33</v>
      </c>
      <c r="BQ2530" s="10" t="s">
        <v>33</v>
      </c>
      <c r="BR2530" s="10" t="s">
        <v>33</v>
      </c>
      <c r="BS2530" s="11" t="s">
        <v>33</v>
      </c>
      <c r="BT2530" s="11" t="s">
        <v>33</v>
      </c>
      <c r="BU2530" s="10">
        <v>2530</v>
      </c>
    </row>
    <row r="2531" spans="1:73" s="10" customFormat="1" x14ac:dyDescent="0.45">
      <c r="A2531" s="10" t="s">
        <v>33</v>
      </c>
      <c r="D2531" s="10" t="s">
        <v>33</v>
      </c>
      <c r="E2531" s="10">
        <v>2525</v>
      </c>
      <c r="F2531" s="10">
        <v>2182</v>
      </c>
      <c r="H2531" s="10">
        <v>573</v>
      </c>
      <c r="J2531" s="10" t="s">
        <v>33</v>
      </c>
      <c r="K2531" s="10" t="s">
        <v>63</v>
      </c>
      <c r="L2531" s="10" t="s">
        <v>33</v>
      </c>
      <c r="M2531" s="10">
        <v>0.2449489742783178</v>
      </c>
      <c r="N2531" s="10">
        <v>0.2449489742783178</v>
      </c>
      <c r="T2531" s="10">
        <v>0</v>
      </c>
      <c r="W2531" s="10">
        <v>0</v>
      </c>
      <c r="X2531" s="10">
        <v>0</v>
      </c>
      <c r="Y2531" s="10">
        <v>0</v>
      </c>
      <c r="AB2531" s="10">
        <v>0</v>
      </c>
      <c r="AC2531" s="10">
        <v>0</v>
      </c>
      <c r="AD2531" s="10">
        <v>0</v>
      </c>
      <c r="AE2531" s="10">
        <v>0</v>
      </c>
      <c r="AH2531" s="10">
        <v>1</v>
      </c>
      <c r="AQ2531" s="10">
        <v>0.12188708462902548</v>
      </c>
      <c r="AR2531" s="10">
        <v>0.20199869935009707</v>
      </c>
      <c r="AS2531" s="10">
        <v>0.37873497206218398</v>
      </c>
      <c r="AT2531" s="10">
        <v>2.8643464887820986</v>
      </c>
      <c r="AU2531" s="10">
        <v>0.15266501239497982</v>
      </c>
      <c r="AV2531" s="10">
        <v>1.9786983723930873</v>
      </c>
      <c r="AW2531" s="10">
        <v>4.9957098735701662</v>
      </c>
      <c r="AX2531" s="10" t="s">
        <v>33</v>
      </c>
      <c r="AY2531" s="10" t="s">
        <v>33</v>
      </c>
      <c r="AZ2531" s="10" t="s">
        <v>33</v>
      </c>
      <c r="BA2531" s="10" t="s">
        <v>33</v>
      </c>
      <c r="BB2531" s="10">
        <v>2525</v>
      </c>
      <c r="BC2531" s="10">
        <v>2182</v>
      </c>
      <c r="BE2531" s="10" t="s">
        <v>1790</v>
      </c>
      <c r="BF2531" s="10" t="s">
        <v>3541</v>
      </c>
      <c r="BG2531" s="10">
        <v>1.6587970255415892E-10</v>
      </c>
      <c r="BH2531" s="13">
        <v>7.7534117959439728</v>
      </c>
      <c r="BI2531" s="10">
        <v>511</v>
      </c>
      <c r="BJ2531" s="10" t="s">
        <v>33</v>
      </c>
      <c r="BL2531" s="10" t="s">
        <v>33</v>
      </c>
      <c r="BM2531" s="10" t="s">
        <v>33</v>
      </c>
      <c r="BP2531" s="10" t="s">
        <v>33</v>
      </c>
      <c r="BQ2531" s="10" t="s">
        <v>33</v>
      </c>
      <c r="BR2531" s="10" t="s">
        <v>33</v>
      </c>
      <c r="BS2531" s="11" t="s">
        <v>33</v>
      </c>
      <c r="BT2531" s="11" t="s">
        <v>33</v>
      </c>
      <c r="BU2531" s="10">
        <v>2531</v>
      </c>
    </row>
    <row r="2532" spans="1:73" s="10" customFormat="1" x14ac:dyDescent="0.45">
      <c r="A2532" s="10">
        <v>638</v>
      </c>
      <c r="D2532" s="10">
        <v>2538</v>
      </c>
      <c r="E2532" s="10" t="s">
        <v>33</v>
      </c>
      <c r="F2532" s="10">
        <v>2309</v>
      </c>
      <c r="H2532" s="10" t="s">
        <v>33</v>
      </c>
      <c r="J2532" s="10" t="s">
        <v>497</v>
      </c>
      <c r="K2532" s="10">
        <v>0</v>
      </c>
      <c r="L2532" s="10">
        <v>1</v>
      </c>
      <c r="M2532" s="10" t="s">
        <v>33</v>
      </c>
      <c r="N2532" s="10">
        <v>1</v>
      </c>
      <c r="T2532" s="10">
        <v>0.7745966692414834</v>
      </c>
      <c r="W2532" s="10">
        <v>0.33680483963268698</v>
      </c>
      <c r="X2532" s="10" t="s">
        <v>35</v>
      </c>
      <c r="Y2532" s="10">
        <v>0.1224744871391589</v>
      </c>
      <c r="AB2532" s="10">
        <v>0.19718392429404585</v>
      </c>
      <c r="AC2532" s="10">
        <v>0</v>
      </c>
      <c r="AD2532" s="10">
        <v>0</v>
      </c>
      <c r="AE2532" s="10">
        <v>0</v>
      </c>
      <c r="AH2532" s="10">
        <v>1</v>
      </c>
      <c r="AQ2532" s="10">
        <v>36.61228930915879</v>
      </c>
      <c r="AR2532" s="10">
        <v>86.128747599901544</v>
      </c>
      <c r="AS2532" s="10">
        <v>139.2165670981818</v>
      </c>
      <c r="AT2532" s="10">
        <v>860.38879876523151</v>
      </c>
      <c r="AU2532" s="10">
        <v>4.9805869679900443</v>
      </c>
      <c r="AV2532" s="10">
        <v>1593.4599172380672</v>
      </c>
      <c r="AW2532" s="10">
        <v>2458.8293029712886</v>
      </c>
      <c r="AX2532" s="10">
        <v>2.5286994333075282E-10</v>
      </c>
      <c r="AY2532" s="10">
        <v>0</v>
      </c>
      <c r="AZ2532" s="10" t="s">
        <v>33</v>
      </c>
      <c r="BA2532" s="10">
        <v>2538</v>
      </c>
      <c r="BB2532" s="10" t="s">
        <v>33</v>
      </c>
      <c r="BC2532" s="10">
        <v>2309</v>
      </c>
      <c r="BE2532" s="10" t="s">
        <v>33</v>
      </c>
      <c r="BF2532" s="10" t="s">
        <v>33</v>
      </c>
      <c r="BG2532" s="10" t="s">
        <v>33</v>
      </c>
      <c r="BH2532" s="13" t="s">
        <v>33</v>
      </c>
      <c r="BI2532" s="10" t="s">
        <v>33</v>
      </c>
      <c r="BJ2532" s="10" t="s">
        <v>33</v>
      </c>
      <c r="BL2532" s="10" t="s">
        <v>33</v>
      </c>
      <c r="BM2532" s="10" t="s">
        <v>33</v>
      </c>
      <c r="BP2532" s="10" t="s">
        <v>33</v>
      </c>
      <c r="BQ2532" s="10">
        <v>0</v>
      </c>
      <c r="BR2532" s="10" t="s">
        <v>497</v>
      </c>
      <c r="BS2532" s="11">
        <v>139.2165670981818</v>
      </c>
      <c r="BT2532" s="11">
        <v>2458.8293029712886</v>
      </c>
      <c r="BU2532" s="10">
        <v>2532</v>
      </c>
    </row>
    <row r="2533" spans="1:73" s="10" customFormat="1" x14ac:dyDescent="0.45">
      <c r="A2533" s="10" t="s">
        <v>33</v>
      </c>
      <c r="D2533" s="10" t="s">
        <v>33</v>
      </c>
      <c r="E2533" s="10">
        <v>2532</v>
      </c>
      <c r="F2533" s="10">
        <v>2525</v>
      </c>
      <c r="H2533" s="10">
        <v>637</v>
      </c>
      <c r="J2533" s="10" t="s">
        <v>33</v>
      </c>
      <c r="K2533" s="10" t="s">
        <v>1790</v>
      </c>
      <c r="L2533" s="10" t="s">
        <v>33</v>
      </c>
      <c r="M2533" s="10">
        <v>0.69282032302755092</v>
      </c>
      <c r="N2533" s="10">
        <v>0.69282032302755092</v>
      </c>
      <c r="T2533" s="10">
        <v>0</v>
      </c>
      <c r="W2533" s="10">
        <v>0</v>
      </c>
      <c r="X2533" s="10">
        <v>0</v>
      </c>
      <c r="Y2533" s="10">
        <v>0</v>
      </c>
      <c r="AB2533" s="10">
        <v>0</v>
      </c>
      <c r="AC2533" s="10">
        <v>0</v>
      </c>
      <c r="AD2533" s="10">
        <v>0</v>
      </c>
      <c r="AE2533" s="10">
        <v>0</v>
      </c>
      <c r="AH2533" s="10">
        <v>1</v>
      </c>
      <c r="AQ2533" s="10">
        <v>32.139804567794776</v>
      </c>
      <c r="AR2533" s="10">
        <v>76.392886596021668</v>
      </c>
      <c r="AS2533" s="10">
        <v>122.9956032193241</v>
      </c>
      <c r="AT2533" s="10">
        <v>755.28540734317721</v>
      </c>
      <c r="AU2533" s="10">
        <v>4.2428173814696812</v>
      </c>
      <c r="AV2533" s="10">
        <v>1421.3758409179211</v>
      </c>
      <c r="AW2533" s="10">
        <v>2180.9040656425677</v>
      </c>
      <c r="AX2533" s="10" t="s">
        <v>33</v>
      </c>
      <c r="AY2533" s="10" t="s">
        <v>33</v>
      </c>
      <c r="AZ2533" s="10" t="s">
        <v>33</v>
      </c>
      <c r="BA2533" s="10" t="s">
        <v>33</v>
      </c>
      <c r="BB2533" s="10">
        <v>2532</v>
      </c>
      <c r="BC2533" s="10">
        <v>2525</v>
      </c>
      <c r="BE2533" s="10" t="s">
        <v>497</v>
      </c>
      <c r="BF2533" s="10" t="s">
        <v>3542</v>
      </c>
      <c r="BG2533" s="10">
        <v>3.110189121600224E-8</v>
      </c>
      <c r="BH2533" s="13">
        <v>1718.5781451416663</v>
      </c>
      <c r="BI2533" s="10">
        <v>513</v>
      </c>
      <c r="BJ2533" s="10" t="s">
        <v>33</v>
      </c>
      <c r="BL2533" s="10" t="s">
        <v>33</v>
      </c>
      <c r="BM2533" s="10" t="s">
        <v>33</v>
      </c>
      <c r="BP2533" s="10" t="s">
        <v>33</v>
      </c>
      <c r="BQ2533" s="10" t="s">
        <v>33</v>
      </c>
      <c r="BR2533" s="10" t="s">
        <v>33</v>
      </c>
      <c r="BS2533" s="11" t="s">
        <v>33</v>
      </c>
      <c r="BT2533" s="11" t="s">
        <v>33</v>
      </c>
      <c r="BU2533" s="10">
        <v>2533</v>
      </c>
    </row>
    <row r="2534" spans="1:73" s="10" customFormat="1" x14ac:dyDescent="0.45">
      <c r="A2534" s="10" t="s">
        <v>33</v>
      </c>
      <c r="D2534" s="10" t="s">
        <v>33</v>
      </c>
      <c r="E2534" s="10">
        <v>2532</v>
      </c>
      <c r="F2534" s="10">
        <v>2592</v>
      </c>
      <c r="H2534" s="10">
        <v>647</v>
      </c>
      <c r="J2534" s="10" t="s">
        <v>33</v>
      </c>
      <c r="K2534" s="10" t="s">
        <v>1811</v>
      </c>
      <c r="L2534" s="10" t="s">
        <v>33</v>
      </c>
      <c r="M2534" s="10">
        <v>0.44721359549995793</v>
      </c>
      <c r="N2534" s="10">
        <v>0.44721359549995793</v>
      </c>
      <c r="T2534" s="10">
        <v>0</v>
      </c>
      <c r="W2534" s="10">
        <v>0</v>
      </c>
      <c r="X2534" s="10">
        <v>0</v>
      </c>
      <c r="Y2534" s="10">
        <v>0</v>
      </c>
      <c r="AB2534" s="10">
        <v>0</v>
      </c>
      <c r="AC2534" s="10">
        <v>0</v>
      </c>
      <c r="AD2534" s="10">
        <v>0</v>
      </c>
      <c r="AE2534" s="10">
        <v>0</v>
      </c>
      <c r="AH2534" s="10">
        <v>1</v>
      </c>
      <c r="AQ2534" s="10">
        <v>0.29296257673693699</v>
      </c>
      <c r="AR2534" s="10">
        <v>2.1787132452325273</v>
      </c>
      <c r="AS2534" s="10">
        <v>2.6035089815010859</v>
      </c>
      <c r="AT2534" s="10">
        <v>6.8846205533180189</v>
      </c>
      <c r="AU2534" s="10">
        <v>9.4634947572119849E-2</v>
      </c>
      <c r="AV2534" s="10">
        <v>41.462676814601856</v>
      </c>
      <c r="AW2534" s="10">
        <v>48.441932315491997</v>
      </c>
      <c r="AX2534" s="10" t="s">
        <v>33</v>
      </c>
      <c r="AY2534" s="10" t="s">
        <v>33</v>
      </c>
      <c r="AZ2534" s="10" t="s">
        <v>33</v>
      </c>
      <c r="BA2534" s="10" t="s">
        <v>33</v>
      </c>
      <c r="BB2534" s="10">
        <v>2532</v>
      </c>
      <c r="BC2534" s="10">
        <v>2592</v>
      </c>
      <c r="BE2534" s="10" t="s">
        <v>497</v>
      </c>
      <c r="BF2534" s="10" t="s">
        <v>3543</v>
      </c>
      <c r="BG2534" s="10">
        <v>6.583491686132856E-10</v>
      </c>
      <c r="BH2534" s="13">
        <v>136.6628752455791</v>
      </c>
      <c r="BI2534" s="10">
        <v>514</v>
      </c>
      <c r="BJ2534" s="10" t="s">
        <v>33</v>
      </c>
      <c r="BL2534" s="10" t="s">
        <v>33</v>
      </c>
      <c r="BM2534" s="10" t="s">
        <v>33</v>
      </c>
      <c r="BP2534" s="10" t="s">
        <v>33</v>
      </c>
      <c r="BQ2534" s="10" t="s">
        <v>33</v>
      </c>
      <c r="BR2534" s="10" t="s">
        <v>33</v>
      </c>
      <c r="BS2534" s="11" t="s">
        <v>33</v>
      </c>
      <c r="BT2534" s="11" t="s">
        <v>33</v>
      </c>
      <c r="BU2534" s="10">
        <v>2534</v>
      </c>
    </row>
    <row r="2535" spans="1:73" s="10" customFormat="1" x14ac:dyDescent="0.45">
      <c r="A2535" s="10" t="s">
        <v>33</v>
      </c>
      <c r="D2535" s="10" t="s">
        <v>33</v>
      </c>
      <c r="E2535" s="10">
        <v>2532</v>
      </c>
      <c r="F2535" s="10">
        <v>2838</v>
      </c>
      <c r="H2535" s="10">
        <v>699</v>
      </c>
      <c r="J2535" s="10" t="s">
        <v>33</v>
      </c>
      <c r="K2535" s="10" t="s">
        <v>308</v>
      </c>
      <c r="L2535" s="10" t="s">
        <v>33</v>
      </c>
      <c r="M2535" s="10">
        <v>0.2449489742783178</v>
      </c>
      <c r="N2535" s="10">
        <v>0.2449489742783178</v>
      </c>
      <c r="T2535" s="10">
        <v>0</v>
      </c>
      <c r="W2535" s="10">
        <v>0</v>
      </c>
      <c r="X2535" s="10">
        <v>0</v>
      </c>
      <c r="Y2535" s="10">
        <v>0</v>
      </c>
      <c r="AB2535" s="10">
        <v>0</v>
      </c>
      <c r="AC2535" s="10">
        <v>0</v>
      </c>
      <c r="AD2535" s="10">
        <v>0</v>
      </c>
      <c r="AE2535" s="10">
        <v>0</v>
      </c>
      <c r="AH2535" s="10">
        <v>1</v>
      </c>
      <c r="AQ2535" s="10">
        <v>3.2905377358503816</v>
      </c>
      <c r="AR2535" s="10">
        <v>7.1234413382545876</v>
      </c>
      <c r="AS2535" s="10">
        <v>11.894721055237641</v>
      </c>
      <c r="AT2535" s="10">
        <v>77.327636792483972</v>
      </c>
      <c r="AU2535" s="10">
        <v>0.40460429998093511</v>
      </c>
      <c r="AV2535" s="10">
        <v>129.91177806454633</v>
      </c>
      <c r="AW2535" s="10">
        <v>207.64401915701123</v>
      </c>
      <c r="AX2535" s="10" t="s">
        <v>33</v>
      </c>
      <c r="AY2535" s="10" t="s">
        <v>33</v>
      </c>
      <c r="AZ2535" s="10" t="s">
        <v>33</v>
      </c>
      <c r="BA2535" s="10" t="s">
        <v>33</v>
      </c>
      <c r="BB2535" s="10">
        <v>2532</v>
      </c>
      <c r="BC2535" s="10">
        <v>2838</v>
      </c>
      <c r="BE2535" s="10" t="s">
        <v>497</v>
      </c>
      <c r="BF2535" s="10" t="s">
        <v>3544</v>
      </c>
      <c r="BG2535" s="10">
        <v>3.0078174391730545E-9</v>
      </c>
      <c r="BH2535" s="13">
        <v>150.47298601672699</v>
      </c>
      <c r="BI2535" s="10">
        <v>515</v>
      </c>
      <c r="BJ2535" s="10" t="s">
        <v>33</v>
      </c>
      <c r="BL2535" s="10" t="s">
        <v>33</v>
      </c>
      <c r="BM2535" s="10" t="s">
        <v>33</v>
      </c>
      <c r="BP2535" s="10" t="s">
        <v>33</v>
      </c>
      <c r="BQ2535" s="10" t="s">
        <v>33</v>
      </c>
      <c r="BR2535" s="10" t="s">
        <v>33</v>
      </c>
      <c r="BS2535" s="11" t="s">
        <v>33</v>
      </c>
      <c r="BT2535" s="11" t="s">
        <v>33</v>
      </c>
      <c r="BU2535" s="10">
        <v>2535</v>
      </c>
    </row>
    <row r="2536" spans="1:73" s="10" customFormat="1" x14ac:dyDescent="0.45">
      <c r="A2536" s="10" t="s">
        <v>33</v>
      </c>
      <c r="D2536" s="10" t="s">
        <v>33</v>
      </c>
      <c r="E2536" s="10">
        <v>2532</v>
      </c>
      <c r="F2536" s="10">
        <v>2055</v>
      </c>
      <c r="H2536" s="10">
        <v>549</v>
      </c>
      <c r="J2536" s="10" t="s">
        <v>33</v>
      </c>
      <c r="K2536" s="10" t="s">
        <v>711</v>
      </c>
      <c r="L2536" s="10" t="s">
        <v>33</v>
      </c>
      <c r="M2536" s="10">
        <v>0.34292856398964494</v>
      </c>
      <c r="N2536" s="10">
        <v>0.34292856398964494</v>
      </c>
      <c r="T2536" s="10">
        <v>0</v>
      </c>
      <c r="W2536" s="10">
        <v>0</v>
      </c>
      <c r="X2536" s="10">
        <v>0</v>
      </c>
      <c r="Y2536" s="10">
        <v>0</v>
      </c>
      <c r="AB2536" s="10">
        <v>0</v>
      </c>
      <c r="AC2536" s="10">
        <v>0</v>
      </c>
      <c r="AD2536" s="10">
        <v>0</v>
      </c>
      <c r="AE2536" s="10">
        <v>0</v>
      </c>
      <c r="AH2536" s="10">
        <v>1</v>
      </c>
      <c r="AQ2536" s="10">
        <v>0</v>
      </c>
      <c r="AR2536" s="10">
        <v>0</v>
      </c>
      <c r="AS2536" s="10">
        <v>0</v>
      </c>
      <c r="AT2536" s="10">
        <v>0</v>
      </c>
      <c r="AU2536" s="10">
        <v>0</v>
      </c>
      <c r="AV2536" s="10">
        <v>0.34292856398964494</v>
      </c>
      <c r="AW2536" s="10">
        <v>0.34292856398964494</v>
      </c>
      <c r="AX2536" s="10" t="s">
        <v>33</v>
      </c>
      <c r="AY2536" s="10" t="s">
        <v>33</v>
      </c>
      <c r="AZ2536" s="10" t="s">
        <v>33</v>
      </c>
      <c r="BA2536" s="10" t="s">
        <v>33</v>
      </c>
      <c r="BB2536" s="10">
        <v>2532</v>
      </c>
      <c r="BC2536" s="10">
        <v>2055</v>
      </c>
      <c r="BE2536" s="10" t="s">
        <v>497</v>
      </c>
      <c r="BF2536" s="10" t="s">
        <v>3545</v>
      </c>
      <c r="BG2536" s="10">
        <v>0</v>
      </c>
      <c r="BH2536" s="13">
        <v>1.5133710850192241</v>
      </c>
      <c r="BI2536" s="10">
        <v>516</v>
      </c>
      <c r="BJ2536" s="10" t="s">
        <v>33</v>
      </c>
      <c r="BL2536" s="10" t="s">
        <v>33</v>
      </c>
      <c r="BM2536" s="10" t="s">
        <v>33</v>
      </c>
      <c r="BP2536" s="10" t="s">
        <v>33</v>
      </c>
      <c r="BQ2536" s="10" t="s">
        <v>33</v>
      </c>
      <c r="BR2536" s="10" t="s">
        <v>33</v>
      </c>
      <c r="BS2536" s="11" t="s">
        <v>33</v>
      </c>
      <c r="BT2536" s="11" t="s">
        <v>33</v>
      </c>
      <c r="BU2536" s="10">
        <v>2536</v>
      </c>
    </row>
    <row r="2537" spans="1:73" s="10" customFormat="1" x14ac:dyDescent="0.45">
      <c r="A2537" s="10" t="s">
        <v>33</v>
      </c>
      <c r="D2537" s="10" t="s">
        <v>33</v>
      </c>
      <c r="E2537" s="10">
        <v>2532</v>
      </c>
      <c r="F2537" s="10">
        <v>2655</v>
      </c>
      <c r="H2537" s="10">
        <v>660</v>
      </c>
      <c r="J2537" s="10" t="s">
        <v>33</v>
      </c>
      <c r="K2537" s="10" t="s">
        <v>507</v>
      </c>
      <c r="L2537" s="10" t="s">
        <v>33</v>
      </c>
      <c r="M2537" s="10">
        <v>0.14142135623730953</v>
      </c>
      <c r="N2537" s="10">
        <v>0.14142135623730953</v>
      </c>
      <c r="T2537" s="10">
        <v>0</v>
      </c>
      <c r="W2537" s="10">
        <v>0</v>
      </c>
      <c r="X2537" s="10">
        <v>0</v>
      </c>
      <c r="Y2537" s="10">
        <v>0</v>
      </c>
      <c r="AB2537" s="10">
        <v>0</v>
      </c>
      <c r="AC2537" s="10">
        <v>0</v>
      </c>
      <c r="AD2537" s="10">
        <v>0</v>
      </c>
      <c r="AE2537" s="10">
        <v>0</v>
      </c>
      <c r="AH2537" s="10">
        <v>1</v>
      </c>
      <c r="AQ2537" s="10">
        <v>0.11438775953521522</v>
      </c>
      <c r="AR2537" s="10">
        <v>9.6901580760055464E-2</v>
      </c>
      <c r="AS2537" s="10">
        <v>0.26276383208611753</v>
      </c>
      <c r="AT2537" s="10">
        <v>2.6881123490775578</v>
      </c>
      <c r="AU2537" s="10">
        <v>4.1346414673263096E-2</v>
      </c>
      <c r="AV2537" s="10">
        <v>0.36669287700838993</v>
      </c>
      <c r="AW2537" s="10">
        <v>3.0961516407592109</v>
      </c>
      <c r="AX2537" s="10" t="s">
        <v>33</v>
      </c>
      <c r="AY2537" s="10" t="s">
        <v>33</v>
      </c>
      <c r="AZ2537" s="10" t="s">
        <v>33</v>
      </c>
      <c r="BA2537" s="10" t="s">
        <v>33</v>
      </c>
      <c r="BB2537" s="10">
        <v>2532</v>
      </c>
      <c r="BC2537" s="10">
        <v>2655</v>
      </c>
      <c r="BE2537" s="10" t="s">
        <v>497</v>
      </c>
      <c r="BF2537" s="10" t="s">
        <v>3546</v>
      </c>
      <c r="BG2537" s="10">
        <v>6.6445075328987987E-11</v>
      </c>
      <c r="BH2537" s="13">
        <v>2.0239083255467052</v>
      </c>
      <c r="BI2537" s="10">
        <v>517</v>
      </c>
      <c r="BJ2537" s="10" t="s">
        <v>33</v>
      </c>
      <c r="BL2537" s="10" t="s">
        <v>33</v>
      </c>
      <c r="BM2537" s="10" t="s">
        <v>33</v>
      </c>
      <c r="BP2537" s="10" t="s">
        <v>33</v>
      </c>
      <c r="BQ2537" s="10" t="s">
        <v>33</v>
      </c>
      <c r="BR2537" s="10" t="s">
        <v>33</v>
      </c>
      <c r="BS2537" s="11" t="s">
        <v>33</v>
      </c>
      <c r="BT2537" s="11" t="s">
        <v>33</v>
      </c>
      <c r="BU2537" s="10">
        <v>2537</v>
      </c>
    </row>
    <row r="2538" spans="1:73" s="10" customFormat="1" x14ac:dyDescent="0.45">
      <c r="A2538" s="10">
        <v>639</v>
      </c>
      <c r="D2538" s="10">
        <v>2546</v>
      </c>
      <c r="E2538" s="10" t="s">
        <v>33</v>
      </c>
      <c r="F2538" s="10">
        <v>2310</v>
      </c>
      <c r="H2538" s="10" t="s">
        <v>33</v>
      </c>
      <c r="J2538" s="10" t="s">
        <v>498</v>
      </c>
      <c r="K2538" s="10">
        <v>0</v>
      </c>
      <c r="L2538" s="10">
        <v>1</v>
      </c>
      <c r="M2538" s="10" t="s">
        <v>33</v>
      </c>
      <c r="N2538" s="10">
        <v>1</v>
      </c>
      <c r="T2538" s="10">
        <v>1.2247448713915889</v>
      </c>
      <c r="W2538" s="10">
        <v>0.10650704202070396</v>
      </c>
      <c r="X2538" s="10" t="s">
        <v>35</v>
      </c>
      <c r="Y2538" s="10">
        <v>3.8729833462074169E-2</v>
      </c>
      <c r="AB2538" s="10">
        <v>6.2355031873939412E-2</v>
      </c>
      <c r="AC2538" s="10">
        <v>0</v>
      </c>
      <c r="AD2538" s="10">
        <v>0</v>
      </c>
      <c r="AE2538" s="10">
        <v>0</v>
      </c>
      <c r="AH2538" s="10">
        <v>1</v>
      </c>
      <c r="AQ2538" s="10">
        <v>2.9745985874335799</v>
      </c>
      <c r="AR2538" s="10">
        <v>63.3005244287639</v>
      </c>
      <c r="AS2538" s="10">
        <v>67.613692380542588</v>
      </c>
      <c r="AT2538" s="10">
        <v>69.903066804689132</v>
      </c>
      <c r="AU2538" s="10">
        <v>0.95939909572595317</v>
      </c>
      <c r="AV2538" s="10">
        <v>1051.8028058655023</v>
      </c>
      <c r="AW2538" s="10">
        <v>1122.6652717659174</v>
      </c>
      <c r="AX2538" s="10">
        <v>1.1308687655081656E-10</v>
      </c>
      <c r="AY2538" s="10">
        <v>0</v>
      </c>
      <c r="AZ2538" s="10" t="s">
        <v>33</v>
      </c>
      <c r="BA2538" s="10">
        <v>2546</v>
      </c>
      <c r="BB2538" s="10" t="s">
        <v>33</v>
      </c>
      <c r="BC2538" s="10">
        <v>2310</v>
      </c>
      <c r="BE2538" s="10" t="s">
        <v>33</v>
      </c>
      <c r="BF2538" s="10" t="s">
        <v>33</v>
      </c>
      <c r="BG2538" s="10" t="s">
        <v>33</v>
      </c>
      <c r="BH2538" s="13" t="s">
        <v>33</v>
      </c>
      <c r="BI2538" s="10" t="s">
        <v>33</v>
      </c>
      <c r="BJ2538" s="10" t="s">
        <v>33</v>
      </c>
      <c r="BL2538" s="10" t="s">
        <v>33</v>
      </c>
      <c r="BM2538" s="10" t="s">
        <v>33</v>
      </c>
      <c r="BP2538" s="10" t="s">
        <v>33</v>
      </c>
      <c r="BQ2538" s="10">
        <v>0</v>
      </c>
      <c r="BR2538" s="10" t="s">
        <v>498</v>
      </c>
      <c r="BS2538" s="11">
        <v>67.613692380542588</v>
      </c>
      <c r="BT2538" s="11">
        <v>1122.6652717659174</v>
      </c>
      <c r="BU2538" s="10">
        <v>2538</v>
      </c>
    </row>
    <row r="2539" spans="1:73" s="10" customFormat="1" x14ac:dyDescent="0.45">
      <c r="A2539" s="10" t="s">
        <v>33</v>
      </c>
      <c r="D2539" s="10" t="s">
        <v>33</v>
      </c>
      <c r="E2539" s="10">
        <v>2538</v>
      </c>
      <c r="F2539" s="10">
        <v>2166</v>
      </c>
      <c r="H2539" s="10">
        <v>570</v>
      </c>
      <c r="J2539" s="10" t="s">
        <v>33</v>
      </c>
      <c r="K2539" s="10" t="s">
        <v>52</v>
      </c>
      <c r="L2539" s="10" t="s">
        <v>33</v>
      </c>
      <c r="M2539" s="10">
        <v>0.44721359549995793</v>
      </c>
      <c r="N2539" s="10">
        <v>0.44721359549995793</v>
      </c>
      <c r="T2539" s="10">
        <v>0</v>
      </c>
      <c r="W2539" s="10">
        <v>0</v>
      </c>
      <c r="X2539" s="10">
        <v>0</v>
      </c>
      <c r="Y2539" s="10">
        <v>0</v>
      </c>
      <c r="AB2539" s="10">
        <v>0</v>
      </c>
      <c r="AC2539" s="10">
        <v>0</v>
      </c>
      <c r="AD2539" s="10">
        <v>0</v>
      </c>
      <c r="AE2539" s="10">
        <v>0</v>
      </c>
      <c r="AH2539" s="10">
        <v>1</v>
      </c>
      <c r="AQ2539" s="10">
        <v>0.48432480341819767</v>
      </c>
      <c r="AR2539" s="10">
        <v>1.8934011115719829</v>
      </c>
      <c r="AS2539" s="10">
        <v>2.5956720765283694</v>
      </c>
      <c r="AT2539" s="10">
        <v>11.381632880327645</v>
      </c>
      <c r="AU2539" s="10">
        <v>0.19096298144539159</v>
      </c>
      <c r="AV2539" s="10">
        <v>26.669287700838986</v>
      </c>
      <c r="AW2539" s="10">
        <v>38.241883562612024</v>
      </c>
      <c r="AX2539" s="10" t="s">
        <v>33</v>
      </c>
      <c r="AY2539" s="10" t="s">
        <v>33</v>
      </c>
      <c r="AZ2539" s="10" t="s">
        <v>33</v>
      </c>
      <c r="BA2539" s="10" t="s">
        <v>33</v>
      </c>
      <c r="BB2539" s="10">
        <v>2538</v>
      </c>
      <c r="BC2539" s="10">
        <v>2166</v>
      </c>
      <c r="BE2539" s="10" t="s">
        <v>498</v>
      </c>
      <c r="BF2539" s="10" t="s">
        <v>3547</v>
      </c>
      <c r="BG2539" s="10">
        <v>2.9353644768476537E-10</v>
      </c>
      <c r="BH2539" s="13">
        <v>14.290798488218032</v>
      </c>
      <c r="BI2539" s="10">
        <v>519</v>
      </c>
      <c r="BJ2539" s="10" t="s">
        <v>33</v>
      </c>
      <c r="BL2539" s="10" t="s">
        <v>33</v>
      </c>
      <c r="BM2539" s="10" t="s">
        <v>33</v>
      </c>
      <c r="BP2539" s="10" t="s">
        <v>33</v>
      </c>
      <c r="BQ2539" s="10" t="s">
        <v>33</v>
      </c>
      <c r="BR2539" s="10" t="s">
        <v>33</v>
      </c>
      <c r="BS2539" s="11" t="s">
        <v>33</v>
      </c>
      <c r="BT2539" s="11" t="s">
        <v>33</v>
      </c>
      <c r="BU2539" s="10">
        <v>2539</v>
      </c>
    </row>
    <row r="2540" spans="1:73" s="10" customFormat="1" x14ac:dyDescent="0.45">
      <c r="A2540" s="10" t="s">
        <v>33</v>
      </c>
      <c r="D2540" s="10" t="s">
        <v>33</v>
      </c>
      <c r="E2540" s="10">
        <v>2538</v>
      </c>
      <c r="F2540" s="10">
        <v>2815</v>
      </c>
      <c r="H2540" s="10">
        <v>695</v>
      </c>
      <c r="J2540" s="10" t="s">
        <v>33</v>
      </c>
      <c r="K2540" s="10" t="s">
        <v>112</v>
      </c>
      <c r="L2540" s="10" t="s">
        <v>33</v>
      </c>
      <c r="M2540" s="10">
        <v>0.69282032302755092</v>
      </c>
      <c r="N2540" s="10">
        <v>0.69282032302755092</v>
      </c>
      <c r="T2540" s="10">
        <v>0</v>
      </c>
      <c r="W2540" s="10">
        <v>0</v>
      </c>
      <c r="X2540" s="10">
        <v>0</v>
      </c>
      <c r="Y2540" s="10">
        <v>0</v>
      </c>
      <c r="AB2540" s="10">
        <v>0</v>
      </c>
      <c r="AC2540" s="10">
        <v>0</v>
      </c>
      <c r="AD2540" s="10">
        <v>0</v>
      </c>
      <c r="AE2540" s="10">
        <v>0</v>
      </c>
      <c r="AH2540" s="10">
        <v>1</v>
      </c>
      <c r="AQ2540" s="10">
        <v>1.223228017327761</v>
      </c>
      <c r="AR2540" s="10">
        <v>52.791467666648025</v>
      </c>
      <c r="AS2540" s="10">
        <v>54.565148291773276</v>
      </c>
      <c r="AT2540" s="10">
        <v>28.745858407202384</v>
      </c>
      <c r="AU2540" s="10">
        <v>0.65476548940558266</v>
      </c>
      <c r="AV2540" s="10">
        <v>931.35634297308991</v>
      </c>
      <c r="AW2540" s="10">
        <v>960.75696686969786</v>
      </c>
      <c r="AX2540" s="10" t="s">
        <v>33</v>
      </c>
      <c r="AY2540" s="10" t="s">
        <v>33</v>
      </c>
      <c r="AZ2540" s="10" t="s">
        <v>33</v>
      </c>
      <c r="BA2540" s="10" t="s">
        <v>33</v>
      </c>
      <c r="BB2540" s="10">
        <v>2538</v>
      </c>
      <c r="BC2540" s="10">
        <v>2815</v>
      </c>
      <c r="BE2540" s="10" t="s">
        <v>498</v>
      </c>
      <c r="BF2540" s="10" t="s">
        <v>3548</v>
      </c>
      <c r="BG2540" s="10">
        <v>6.1706021888487633E-9</v>
      </c>
      <c r="BH2540" s="13">
        <v>376.86160702763055</v>
      </c>
      <c r="BI2540" s="10">
        <v>520</v>
      </c>
      <c r="BJ2540" s="10" t="s">
        <v>33</v>
      </c>
      <c r="BL2540" s="10" t="s">
        <v>33</v>
      </c>
      <c r="BM2540" s="10" t="s">
        <v>33</v>
      </c>
      <c r="BP2540" s="10" t="s">
        <v>33</v>
      </c>
      <c r="BQ2540" s="10" t="s">
        <v>33</v>
      </c>
      <c r="BR2540" s="10" t="s">
        <v>33</v>
      </c>
      <c r="BS2540" s="11" t="s">
        <v>33</v>
      </c>
      <c r="BT2540" s="11" t="s">
        <v>33</v>
      </c>
      <c r="BU2540" s="10">
        <v>2540</v>
      </c>
    </row>
    <row r="2541" spans="1:73" s="10" customFormat="1" x14ac:dyDescent="0.45">
      <c r="A2541" s="10" t="s">
        <v>33</v>
      </c>
      <c r="D2541" s="10" t="s">
        <v>33</v>
      </c>
      <c r="E2541" s="10">
        <v>2538</v>
      </c>
      <c r="F2541" s="10">
        <v>3624</v>
      </c>
      <c r="H2541" s="10">
        <v>700</v>
      </c>
      <c r="J2541" s="10" t="s">
        <v>33</v>
      </c>
      <c r="K2541" s="10" t="s">
        <v>720</v>
      </c>
      <c r="L2541" s="10" t="s">
        <v>33</v>
      </c>
      <c r="M2541" s="10">
        <v>0.2449489742783178</v>
      </c>
      <c r="N2541" s="10">
        <v>0.2449489742783178</v>
      </c>
      <c r="T2541" s="10">
        <v>0</v>
      </c>
      <c r="W2541" s="10">
        <v>0</v>
      </c>
      <c r="X2541" s="10">
        <v>0</v>
      </c>
      <c r="Y2541" s="10">
        <v>0</v>
      </c>
      <c r="AB2541" s="10">
        <v>0</v>
      </c>
      <c r="AC2541" s="10">
        <v>0</v>
      </c>
      <c r="AD2541" s="10">
        <v>0</v>
      </c>
      <c r="AE2541" s="10">
        <v>0</v>
      </c>
      <c r="AH2541" s="10">
        <v>1</v>
      </c>
      <c r="AQ2541" s="10">
        <v>0</v>
      </c>
      <c r="AR2541" s="10">
        <v>8.3582223258044603</v>
      </c>
      <c r="AS2541" s="10">
        <v>8.3582223258044603</v>
      </c>
      <c r="AT2541" s="10">
        <v>0</v>
      </c>
      <c r="AU2541" s="10">
        <v>0</v>
      </c>
      <c r="AV2541" s="10">
        <v>90.844332328700489</v>
      </c>
      <c r="AW2541" s="10">
        <v>90.844332328700489</v>
      </c>
      <c r="AX2541" s="10" t="s">
        <v>33</v>
      </c>
      <c r="AY2541" s="10" t="s">
        <v>33</v>
      </c>
      <c r="AZ2541" s="10" t="s">
        <v>33</v>
      </c>
      <c r="BA2541" s="10" t="s">
        <v>33</v>
      </c>
      <c r="BB2541" s="10">
        <v>2538</v>
      </c>
      <c r="BC2541" s="10">
        <v>3624</v>
      </c>
      <c r="BE2541" s="10" t="s">
        <v>498</v>
      </c>
      <c r="BF2541" s="10" t="s">
        <v>719</v>
      </c>
      <c r="BG2541" s="10">
        <v>9.4520525634252793E-10</v>
      </c>
      <c r="BH2541" s="13">
        <v>25.430835308254888</v>
      </c>
      <c r="BI2541" s="10">
        <v>521</v>
      </c>
      <c r="BJ2541" s="10" t="s">
        <v>33</v>
      </c>
      <c r="BL2541" s="10" t="s">
        <v>33</v>
      </c>
      <c r="BM2541" s="10" t="s">
        <v>33</v>
      </c>
      <c r="BP2541" s="10" t="s">
        <v>33</v>
      </c>
      <c r="BQ2541" s="10" t="s">
        <v>33</v>
      </c>
      <c r="BR2541" s="10" t="s">
        <v>33</v>
      </c>
      <c r="BS2541" s="11" t="s">
        <v>33</v>
      </c>
      <c r="BT2541" s="11" t="s">
        <v>33</v>
      </c>
      <c r="BU2541" s="10">
        <v>2541</v>
      </c>
    </row>
    <row r="2542" spans="1:73" s="10" customFormat="1" x14ac:dyDescent="0.45">
      <c r="A2542" s="10" t="s">
        <v>33</v>
      </c>
      <c r="D2542" s="10" t="s">
        <v>33</v>
      </c>
      <c r="E2542" s="10">
        <v>2538</v>
      </c>
      <c r="F2542" s="10">
        <v>2044</v>
      </c>
      <c r="H2542" s="10">
        <v>545</v>
      </c>
      <c r="J2542" s="10" t="s">
        <v>33</v>
      </c>
      <c r="K2542" s="10" t="s">
        <v>42</v>
      </c>
      <c r="L2542" s="10" t="s">
        <v>33</v>
      </c>
      <c r="M2542" s="10">
        <v>1.0954451150103321</v>
      </c>
      <c r="N2542" s="10">
        <v>1.0954451150103321</v>
      </c>
      <c r="T2542" s="10">
        <v>0</v>
      </c>
      <c r="W2542" s="10">
        <v>0</v>
      </c>
      <c r="X2542" s="10">
        <v>0</v>
      </c>
      <c r="Y2542" s="10">
        <v>0</v>
      </c>
      <c r="AB2542" s="10">
        <v>0</v>
      </c>
      <c r="AC2542" s="10">
        <v>0</v>
      </c>
      <c r="AD2542" s="10">
        <v>0</v>
      </c>
      <c r="AE2542" s="10">
        <v>0</v>
      </c>
      <c r="AH2542" s="10">
        <v>1</v>
      </c>
      <c r="AQ2542" s="10">
        <v>0</v>
      </c>
      <c r="AR2542" s="10">
        <v>0</v>
      </c>
      <c r="AS2542" s="10">
        <v>0</v>
      </c>
      <c r="AT2542" s="10">
        <v>0</v>
      </c>
      <c r="AU2542" s="10">
        <v>0</v>
      </c>
      <c r="AV2542" s="10">
        <v>1.0954451150103321</v>
      </c>
      <c r="AW2542" s="10">
        <v>1.0954451150103321</v>
      </c>
      <c r="AX2542" s="10" t="s">
        <v>33</v>
      </c>
      <c r="AY2542" s="10" t="s">
        <v>33</v>
      </c>
      <c r="AZ2542" s="10" t="s">
        <v>33</v>
      </c>
      <c r="BA2542" s="10" t="s">
        <v>33</v>
      </c>
      <c r="BB2542" s="10">
        <v>2538</v>
      </c>
      <c r="BC2542" s="10">
        <v>2044</v>
      </c>
      <c r="BE2542" s="10" t="s">
        <v>498</v>
      </c>
      <c r="BF2542" s="10" t="s">
        <v>3549</v>
      </c>
      <c r="BG2542" s="10">
        <v>0</v>
      </c>
      <c r="BH2542" s="13">
        <v>1.3960043823084827</v>
      </c>
      <c r="BI2542" s="10">
        <v>522</v>
      </c>
      <c r="BJ2542" s="10" t="s">
        <v>33</v>
      </c>
      <c r="BL2542" s="10" t="s">
        <v>33</v>
      </c>
      <c r="BM2542" s="10" t="s">
        <v>33</v>
      </c>
      <c r="BP2542" s="10" t="s">
        <v>33</v>
      </c>
      <c r="BQ2542" s="10" t="s">
        <v>33</v>
      </c>
      <c r="BR2542" s="10" t="s">
        <v>33</v>
      </c>
      <c r="BS2542" s="11" t="s">
        <v>33</v>
      </c>
      <c r="BT2542" s="11" t="s">
        <v>33</v>
      </c>
      <c r="BU2542" s="10">
        <v>2542</v>
      </c>
    </row>
    <row r="2543" spans="1:73" s="10" customFormat="1" x14ac:dyDescent="0.45">
      <c r="A2543" s="10" t="s">
        <v>33</v>
      </c>
      <c r="D2543" s="10" t="s">
        <v>33</v>
      </c>
      <c r="E2543" s="10">
        <v>2538</v>
      </c>
      <c r="F2543" s="10">
        <v>2055</v>
      </c>
      <c r="H2543" s="10">
        <v>549</v>
      </c>
      <c r="J2543" s="10" t="s">
        <v>33</v>
      </c>
      <c r="K2543" s="10" t="s">
        <v>711</v>
      </c>
      <c r="L2543" s="10" t="s">
        <v>33</v>
      </c>
      <c r="M2543" s="10">
        <v>0.3872983346207417</v>
      </c>
      <c r="N2543" s="10">
        <v>0.3872983346207417</v>
      </c>
      <c r="T2543" s="10">
        <v>0</v>
      </c>
      <c r="W2543" s="10">
        <v>0</v>
      </c>
      <c r="X2543" s="10">
        <v>0</v>
      </c>
      <c r="Y2543" s="10">
        <v>0</v>
      </c>
      <c r="AB2543" s="10">
        <v>0</v>
      </c>
      <c r="AC2543" s="10">
        <v>0</v>
      </c>
      <c r="AD2543" s="10">
        <v>0</v>
      </c>
      <c r="AE2543" s="10">
        <v>0</v>
      </c>
      <c r="AH2543" s="10">
        <v>1</v>
      </c>
      <c r="AQ2543" s="10">
        <v>0</v>
      </c>
      <c r="AR2543" s="10">
        <v>0</v>
      </c>
      <c r="AS2543" s="10">
        <v>0</v>
      </c>
      <c r="AT2543" s="10">
        <v>0</v>
      </c>
      <c r="AU2543" s="10">
        <v>0</v>
      </c>
      <c r="AV2543" s="10">
        <v>0.3872983346207417</v>
      </c>
      <c r="AW2543" s="10">
        <v>0.3872983346207417</v>
      </c>
      <c r="AX2543" s="10" t="s">
        <v>33</v>
      </c>
      <c r="AY2543" s="10" t="s">
        <v>33</v>
      </c>
      <c r="AZ2543" s="10" t="s">
        <v>33</v>
      </c>
      <c r="BA2543" s="10" t="s">
        <v>33</v>
      </c>
      <c r="BB2543" s="10">
        <v>2538</v>
      </c>
      <c r="BC2543" s="10">
        <v>2055</v>
      </c>
      <c r="BE2543" s="10" t="s">
        <v>498</v>
      </c>
      <c r="BF2543" s="10" t="s">
        <v>3550</v>
      </c>
      <c r="BG2543" s="10">
        <v>0</v>
      </c>
      <c r="BH2543" s="13">
        <v>0.49356208264823287</v>
      </c>
      <c r="BI2543" s="10">
        <v>523</v>
      </c>
      <c r="BJ2543" s="10" t="s">
        <v>33</v>
      </c>
      <c r="BL2543" s="10" t="s">
        <v>33</v>
      </c>
      <c r="BM2543" s="10" t="s">
        <v>33</v>
      </c>
      <c r="BP2543" s="10" t="s">
        <v>33</v>
      </c>
      <c r="BQ2543" s="10" t="s">
        <v>33</v>
      </c>
      <c r="BR2543" s="10" t="s">
        <v>33</v>
      </c>
      <c r="BS2543" s="11" t="s">
        <v>33</v>
      </c>
      <c r="BT2543" s="11" t="s">
        <v>33</v>
      </c>
      <c r="BU2543" s="10">
        <v>2543</v>
      </c>
    </row>
    <row r="2544" spans="1:73" s="10" customFormat="1" x14ac:dyDescent="0.45">
      <c r="A2544" s="10" t="s">
        <v>33</v>
      </c>
      <c r="D2544" s="10" t="s">
        <v>33</v>
      </c>
      <c r="E2544" s="10">
        <v>2538</v>
      </c>
      <c r="F2544" s="10">
        <v>2456</v>
      </c>
      <c r="H2544" s="10">
        <v>625</v>
      </c>
      <c r="J2544" s="10" t="s">
        <v>33</v>
      </c>
      <c r="K2544" s="10" t="s">
        <v>139</v>
      </c>
      <c r="L2544" s="10" t="s">
        <v>33</v>
      </c>
      <c r="M2544" s="10">
        <v>1.8371173070873836E-2</v>
      </c>
      <c r="N2544" s="10">
        <v>1.8371173070873836E-2</v>
      </c>
      <c r="T2544" s="10">
        <v>0</v>
      </c>
      <c r="W2544" s="10">
        <v>0</v>
      </c>
      <c r="X2544" s="10">
        <v>0</v>
      </c>
      <c r="Y2544" s="10">
        <v>0</v>
      </c>
      <c r="AB2544" s="10">
        <v>0</v>
      </c>
      <c r="AC2544" s="10">
        <v>0</v>
      </c>
      <c r="AD2544" s="10">
        <v>0</v>
      </c>
      <c r="AE2544" s="10">
        <v>0</v>
      </c>
      <c r="AH2544" s="10">
        <v>1</v>
      </c>
      <c r="AQ2544" s="10">
        <v>7.1151247353788537E-3</v>
      </c>
      <c r="AR2544" s="10">
        <v>9.2614280995858528E-2</v>
      </c>
      <c r="AS2544" s="10">
        <v>0.10293121186215787</v>
      </c>
      <c r="AT2544" s="10">
        <v>0.16720543128140306</v>
      </c>
      <c r="AU2544" s="10">
        <v>7.2450000000000006E-3</v>
      </c>
      <c r="AV2544" s="10">
        <v>0.87889839426852712</v>
      </c>
      <c r="AW2544" s="10">
        <v>1.0533488255499301</v>
      </c>
      <c r="AX2544" s="10" t="s">
        <v>33</v>
      </c>
      <c r="AY2544" s="10" t="s">
        <v>33</v>
      </c>
      <c r="AZ2544" s="10" t="s">
        <v>33</v>
      </c>
      <c r="BA2544" s="10" t="s">
        <v>33</v>
      </c>
      <c r="BB2544" s="10">
        <v>2538</v>
      </c>
      <c r="BC2544" s="10">
        <v>2456</v>
      </c>
      <c r="BE2544" s="10" t="s">
        <v>498</v>
      </c>
      <c r="BF2544" s="10" t="s">
        <v>3551</v>
      </c>
      <c r="BG2544" s="10">
        <v>1.1640169249081791E-11</v>
      </c>
      <c r="BH2544" s="13">
        <v>0.39783594505332159</v>
      </c>
      <c r="BI2544" s="10">
        <v>524</v>
      </c>
      <c r="BJ2544" s="10" t="s">
        <v>33</v>
      </c>
      <c r="BL2544" s="10" t="s">
        <v>33</v>
      </c>
      <c r="BM2544" s="10" t="s">
        <v>33</v>
      </c>
      <c r="BP2544" s="10" t="s">
        <v>33</v>
      </c>
      <c r="BQ2544" s="10" t="s">
        <v>33</v>
      </c>
      <c r="BR2544" s="10" t="s">
        <v>33</v>
      </c>
      <c r="BS2544" s="11" t="s">
        <v>33</v>
      </c>
      <c r="BT2544" s="11" t="s">
        <v>33</v>
      </c>
      <c r="BU2544" s="10">
        <v>2544</v>
      </c>
    </row>
    <row r="2545" spans="1:73" s="10" customFormat="1" x14ac:dyDescent="0.45">
      <c r="A2545" s="10" t="s">
        <v>33</v>
      </c>
      <c r="D2545" s="10" t="s">
        <v>33</v>
      </c>
      <c r="E2545" s="10">
        <v>2538</v>
      </c>
      <c r="F2545" s="10">
        <v>2182</v>
      </c>
      <c r="H2545" s="10">
        <v>573</v>
      </c>
      <c r="J2545" s="10" t="s">
        <v>33</v>
      </c>
      <c r="K2545" s="10" t="s">
        <v>63</v>
      </c>
      <c r="L2545" s="10" t="s">
        <v>33</v>
      </c>
      <c r="M2545" s="10">
        <v>7.0710678118654766E-2</v>
      </c>
      <c r="N2545" s="10">
        <v>7.0710678118654766E-2</v>
      </c>
      <c r="T2545" s="10">
        <v>0</v>
      </c>
      <c r="W2545" s="10">
        <v>0</v>
      </c>
      <c r="X2545" s="10">
        <v>0</v>
      </c>
      <c r="Y2545" s="10">
        <v>0</v>
      </c>
      <c r="AB2545" s="10">
        <v>0</v>
      </c>
      <c r="AC2545" s="10">
        <v>0</v>
      </c>
      <c r="AD2545" s="10">
        <v>0</v>
      </c>
      <c r="AE2545" s="10">
        <v>0</v>
      </c>
      <c r="AH2545" s="10">
        <v>1</v>
      </c>
      <c r="AQ2545" s="10">
        <v>3.5185770560653286E-2</v>
      </c>
      <c r="AR2545" s="10">
        <v>5.8312001722866422E-2</v>
      </c>
      <c r="AS2545" s="10">
        <v>0.10933136903581368</v>
      </c>
      <c r="AT2545" s="10">
        <v>0.82686560817535226</v>
      </c>
      <c r="AU2545" s="10">
        <v>4.407059300103959E-2</v>
      </c>
      <c r="AV2545" s="10">
        <v>0.57120101897311182</v>
      </c>
      <c r="AW2545" s="10">
        <v>1.4421372201495037</v>
      </c>
      <c r="AX2545" s="10" t="s">
        <v>33</v>
      </c>
      <c r="AY2545" s="10" t="s">
        <v>33</v>
      </c>
      <c r="AZ2545" s="10" t="s">
        <v>33</v>
      </c>
      <c r="BA2545" s="10" t="s">
        <v>33</v>
      </c>
      <c r="BB2545" s="10">
        <v>2538</v>
      </c>
      <c r="BC2545" s="10">
        <v>2182</v>
      </c>
      <c r="BE2545" s="10" t="s">
        <v>498</v>
      </c>
      <c r="BF2545" s="10" t="s">
        <v>3552</v>
      </c>
      <c r="BG2545" s="10">
        <v>1.236394303328483E-11</v>
      </c>
      <c r="BH2545" s="13">
        <v>0.52995272235056146</v>
      </c>
      <c r="BI2545" s="10">
        <v>525</v>
      </c>
      <c r="BJ2545" s="10" t="s">
        <v>33</v>
      </c>
      <c r="BL2545" s="10" t="s">
        <v>33</v>
      </c>
      <c r="BM2545" s="10" t="s">
        <v>33</v>
      </c>
      <c r="BP2545" s="10" t="s">
        <v>33</v>
      </c>
      <c r="BQ2545" s="10" t="s">
        <v>33</v>
      </c>
      <c r="BR2545" s="10" t="s">
        <v>33</v>
      </c>
      <c r="BS2545" s="11" t="s">
        <v>33</v>
      </c>
      <c r="BT2545" s="11" t="s">
        <v>33</v>
      </c>
      <c r="BU2545" s="10">
        <v>2545</v>
      </c>
    </row>
    <row r="2546" spans="1:73" s="10" customFormat="1" x14ac:dyDescent="0.45">
      <c r="A2546" s="10">
        <v>640</v>
      </c>
      <c r="D2546" s="10">
        <v>2552</v>
      </c>
      <c r="E2546" s="10" t="s">
        <v>33</v>
      </c>
      <c r="F2546" s="10">
        <v>2311</v>
      </c>
      <c r="H2546" s="10" t="s">
        <v>33</v>
      </c>
      <c r="J2546" s="10" t="s">
        <v>499</v>
      </c>
      <c r="K2546" s="10">
        <v>0</v>
      </c>
      <c r="L2546" s="10">
        <v>1</v>
      </c>
      <c r="M2546" s="10" t="s">
        <v>33</v>
      </c>
      <c r="N2546" s="10">
        <v>1</v>
      </c>
      <c r="T2546" s="10">
        <v>1.7320508075688772</v>
      </c>
      <c r="W2546" s="10">
        <v>4.5187110994176205</v>
      </c>
      <c r="X2546" s="10" t="s">
        <v>35</v>
      </c>
      <c r="Y2546" s="10">
        <v>1.6431676725154984</v>
      </c>
      <c r="AB2546" s="10">
        <v>2.6454999527499528</v>
      </c>
      <c r="AC2546" s="10">
        <v>1.75</v>
      </c>
      <c r="AD2546" s="10">
        <v>0</v>
      </c>
      <c r="AE2546" s="10">
        <v>0</v>
      </c>
      <c r="AH2546" s="10">
        <v>1</v>
      </c>
      <c r="AQ2546" s="10">
        <v>2.4370598390593305</v>
      </c>
      <c r="AR2546" s="10">
        <v>34.059383645060869</v>
      </c>
      <c r="AS2546" s="10">
        <v>37.593120411696901</v>
      </c>
      <c r="AT2546" s="10">
        <v>57.270906217894265</v>
      </c>
      <c r="AU2546" s="10">
        <v>2.7625917946468728</v>
      </c>
      <c r="AV2546" s="10">
        <v>471.19946641408302</v>
      </c>
      <c r="AW2546" s="10">
        <v>531.23296442662411</v>
      </c>
      <c r="AX2546" s="10">
        <v>1.0114797733230112E-10</v>
      </c>
      <c r="AY2546" s="10">
        <v>0</v>
      </c>
      <c r="AZ2546" s="10" t="s">
        <v>33</v>
      </c>
      <c r="BA2546" s="10">
        <v>2552</v>
      </c>
      <c r="BB2546" s="10" t="s">
        <v>33</v>
      </c>
      <c r="BC2546" s="10">
        <v>2311</v>
      </c>
      <c r="BE2546" s="10" t="s">
        <v>33</v>
      </c>
      <c r="BF2546" s="10" t="s">
        <v>33</v>
      </c>
      <c r="BG2546" s="10" t="s">
        <v>33</v>
      </c>
      <c r="BH2546" s="13" t="s">
        <v>33</v>
      </c>
      <c r="BI2546" s="10" t="s">
        <v>33</v>
      </c>
      <c r="BJ2546" s="10" t="s">
        <v>33</v>
      </c>
      <c r="BL2546" s="10" t="s">
        <v>33</v>
      </c>
      <c r="BM2546" s="10" t="s">
        <v>33</v>
      </c>
      <c r="BP2546" s="10" t="s">
        <v>33</v>
      </c>
      <c r="BQ2546" s="10">
        <v>0</v>
      </c>
      <c r="BR2546" s="10" t="s">
        <v>499</v>
      </c>
      <c r="BS2546" s="11">
        <v>37.593120411696901</v>
      </c>
      <c r="BT2546" s="11">
        <v>531.23296442662411</v>
      </c>
      <c r="BU2546" s="10">
        <v>2546</v>
      </c>
    </row>
    <row r="2547" spans="1:73" s="10" customFormat="1" x14ac:dyDescent="0.45">
      <c r="A2547" s="10" t="s">
        <v>33</v>
      </c>
      <c r="D2547" s="10" t="s">
        <v>33</v>
      </c>
      <c r="E2547" s="10">
        <v>2546</v>
      </c>
      <c r="F2547" s="10">
        <v>2292</v>
      </c>
      <c r="H2547" s="10">
        <v>593</v>
      </c>
      <c r="J2547" s="10" t="s">
        <v>33</v>
      </c>
      <c r="K2547" s="10" t="s">
        <v>38</v>
      </c>
      <c r="L2547" s="10" t="s">
        <v>33</v>
      </c>
      <c r="M2547" s="10">
        <v>0.89442719099991586</v>
      </c>
      <c r="N2547" s="10">
        <v>0.89442719099991586</v>
      </c>
      <c r="T2547" s="10">
        <v>0</v>
      </c>
      <c r="W2547" s="10">
        <v>0</v>
      </c>
      <c r="X2547" s="10">
        <v>0</v>
      </c>
      <c r="Y2547" s="10">
        <v>0</v>
      </c>
      <c r="AB2547" s="10">
        <v>0</v>
      </c>
      <c r="AC2547" s="10">
        <v>0</v>
      </c>
      <c r="AD2547" s="10">
        <v>0</v>
      </c>
      <c r="AE2547" s="10">
        <v>0</v>
      </c>
      <c r="AH2547" s="10">
        <v>1</v>
      </c>
      <c r="AQ2547" s="10">
        <v>0.69282032302755092</v>
      </c>
      <c r="AR2547" s="10">
        <v>0.17839740726426048</v>
      </c>
      <c r="AS2547" s="10">
        <v>1.1829868756542092</v>
      </c>
      <c r="AT2547" s="10">
        <v>16.281277591147447</v>
      </c>
      <c r="AU2547" s="10">
        <v>0.10182534065742184</v>
      </c>
      <c r="AV2547" s="10">
        <v>5.696480367814706</v>
      </c>
      <c r="AW2547" s="10">
        <v>22.079583299619571</v>
      </c>
      <c r="AX2547" s="10" t="s">
        <v>33</v>
      </c>
      <c r="AY2547" s="10" t="s">
        <v>33</v>
      </c>
      <c r="AZ2547" s="10" t="s">
        <v>33</v>
      </c>
      <c r="BA2547" s="10" t="s">
        <v>33</v>
      </c>
      <c r="BB2547" s="10">
        <v>2546</v>
      </c>
      <c r="BC2547" s="10">
        <v>2292</v>
      </c>
      <c r="BE2547" s="10" t="s">
        <v>499</v>
      </c>
      <c r="BF2547" s="10" t="s">
        <v>3553</v>
      </c>
      <c r="BG2547" s="10">
        <v>1.1965672968308169E-10</v>
      </c>
      <c r="BH2547" s="13">
        <v>19.645814283673339</v>
      </c>
      <c r="BI2547" s="10">
        <v>527</v>
      </c>
      <c r="BJ2547" s="10" t="s">
        <v>33</v>
      </c>
      <c r="BL2547" s="10" t="s">
        <v>33</v>
      </c>
      <c r="BM2547" s="10" t="s">
        <v>33</v>
      </c>
      <c r="BP2547" s="10" t="s">
        <v>33</v>
      </c>
      <c r="BQ2547" s="10" t="s">
        <v>33</v>
      </c>
      <c r="BR2547" s="10" t="s">
        <v>33</v>
      </c>
      <c r="BS2547" s="11" t="s">
        <v>33</v>
      </c>
      <c r="BT2547" s="11" t="s">
        <v>33</v>
      </c>
      <c r="BU2547" s="10">
        <v>2547</v>
      </c>
    </row>
    <row r="2548" spans="1:73" s="10" customFormat="1" x14ac:dyDescent="0.45">
      <c r="A2548" s="10" t="s">
        <v>33</v>
      </c>
      <c r="D2548" s="10" t="s">
        <v>33</v>
      </c>
      <c r="E2548" s="10">
        <v>2546</v>
      </c>
      <c r="F2548" s="10">
        <v>2296</v>
      </c>
      <c r="H2548" s="10">
        <v>594</v>
      </c>
      <c r="J2548" s="10" t="s">
        <v>33</v>
      </c>
      <c r="K2548" s="10" t="s">
        <v>475</v>
      </c>
      <c r="L2548" s="10" t="s">
        <v>33</v>
      </c>
      <c r="M2548" s="10">
        <v>0.2449489742783178</v>
      </c>
      <c r="N2548" s="10">
        <v>0.2449489742783178</v>
      </c>
      <c r="T2548" s="10">
        <v>0</v>
      </c>
      <c r="W2548" s="10">
        <v>0</v>
      </c>
      <c r="X2548" s="10">
        <v>0</v>
      </c>
      <c r="Y2548" s="10">
        <v>0</v>
      </c>
      <c r="AB2548" s="10">
        <v>0</v>
      </c>
      <c r="AC2548" s="10">
        <v>0</v>
      </c>
      <c r="AD2548" s="10">
        <v>0</v>
      </c>
      <c r="AE2548" s="10">
        <v>0</v>
      </c>
      <c r="AH2548" s="10">
        <v>1</v>
      </c>
      <c r="AQ2548" s="10">
        <v>0</v>
      </c>
      <c r="AR2548" s="10">
        <v>27.592075268443978</v>
      </c>
      <c r="AS2548" s="10">
        <v>27.592075268443978</v>
      </c>
      <c r="AT2548" s="10">
        <v>0</v>
      </c>
      <c r="AU2548" s="10">
        <v>0</v>
      </c>
      <c r="AV2548" s="10">
        <v>462.34832053006852</v>
      </c>
      <c r="AW2548" s="10">
        <v>462.34832053006852</v>
      </c>
      <c r="AX2548" s="10" t="s">
        <v>33</v>
      </c>
      <c r="AY2548" s="10" t="s">
        <v>33</v>
      </c>
      <c r="AZ2548" s="10" t="s">
        <v>33</v>
      </c>
      <c r="BA2548" s="10" t="s">
        <v>33</v>
      </c>
      <c r="BB2548" s="10">
        <v>2546</v>
      </c>
      <c r="BC2548" s="10">
        <v>2296</v>
      </c>
      <c r="BE2548" s="10" t="s">
        <v>499</v>
      </c>
      <c r="BF2548" s="10" t="s">
        <v>3554</v>
      </c>
      <c r="BG2548" s="10">
        <v>2.7908826038037179E-9</v>
      </c>
      <c r="BH2548" s="13">
        <v>361.09389736789302</v>
      </c>
      <c r="BI2548" s="10">
        <v>528</v>
      </c>
      <c r="BJ2548" s="10" t="s">
        <v>33</v>
      </c>
      <c r="BL2548" s="10" t="s">
        <v>33</v>
      </c>
      <c r="BM2548" s="10" t="s">
        <v>33</v>
      </c>
      <c r="BP2548" s="10" t="s">
        <v>33</v>
      </c>
      <c r="BQ2548" s="10" t="s">
        <v>33</v>
      </c>
      <c r="BR2548" s="10" t="s">
        <v>33</v>
      </c>
      <c r="BS2548" s="11" t="s">
        <v>33</v>
      </c>
      <c r="BT2548" s="11" t="s">
        <v>33</v>
      </c>
      <c r="BU2548" s="10">
        <v>2548</v>
      </c>
    </row>
    <row r="2549" spans="1:73" s="10" customFormat="1" x14ac:dyDescent="0.45">
      <c r="A2549" s="10" t="s">
        <v>33</v>
      </c>
      <c r="D2549" s="10" t="s">
        <v>33</v>
      </c>
      <c r="E2549" s="10">
        <v>2546</v>
      </c>
      <c r="F2549" s="10">
        <v>2044</v>
      </c>
      <c r="H2549" s="10">
        <v>545</v>
      </c>
      <c r="J2549" s="10" t="s">
        <v>33</v>
      </c>
      <c r="K2549" s="10" t="s">
        <v>42</v>
      </c>
      <c r="L2549" s="10" t="s">
        <v>33</v>
      </c>
      <c r="M2549" s="10">
        <v>1.7320508075688772</v>
      </c>
      <c r="N2549" s="10">
        <v>1.7320508075688772</v>
      </c>
      <c r="T2549" s="10">
        <v>0</v>
      </c>
      <c r="W2549" s="10">
        <v>0</v>
      </c>
      <c r="X2549" s="10">
        <v>0</v>
      </c>
      <c r="Y2549" s="10">
        <v>0</v>
      </c>
      <c r="AB2549" s="10">
        <v>0</v>
      </c>
      <c r="AC2549" s="10">
        <v>0</v>
      </c>
      <c r="AD2549" s="10">
        <v>0</v>
      </c>
      <c r="AE2549" s="10">
        <v>0</v>
      </c>
      <c r="AH2549" s="10">
        <v>1</v>
      </c>
      <c r="AQ2549" s="10">
        <v>0</v>
      </c>
      <c r="AR2549" s="10">
        <v>0</v>
      </c>
      <c r="AS2549" s="10">
        <v>0</v>
      </c>
      <c r="AT2549" s="10">
        <v>0</v>
      </c>
      <c r="AU2549" s="10">
        <v>0</v>
      </c>
      <c r="AV2549" s="10">
        <v>1.7320508075688772</v>
      </c>
      <c r="AW2549" s="10">
        <v>1.7320508075688772</v>
      </c>
      <c r="AX2549" s="10" t="s">
        <v>33</v>
      </c>
      <c r="AY2549" s="10" t="s">
        <v>33</v>
      </c>
      <c r="AZ2549" s="10" t="s">
        <v>33</v>
      </c>
      <c r="BA2549" s="10" t="s">
        <v>33</v>
      </c>
      <c r="BB2549" s="10">
        <v>2546</v>
      </c>
      <c r="BC2549" s="10">
        <v>2044</v>
      </c>
      <c r="BE2549" s="10" t="s">
        <v>499</v>
      </c>
      <c r="BF2549" s="10" t="s">
        <v>3555</v>
      </c>
      <c r="BG2549" s="10">
        <v>0</v>
      </c>
      <c r="BH2549" s="13">
        <v>4.7873961449485769</v>
      </c>
      <c r="BI2549" s="10">
        <v>529</v>
      </c>
      <c r="BJ2549" s="10" t="s">
        <v>33</v>
      </c>
      <c r="BL2549" s="10" t="s">
        <v>33</v>
      </c>
      <c r="BM2549" s="10" t="s">
        <v>33</v>
      </c>
      <c r="BP2549" s="10" t="s">
        <v>33</v>
      </c>
      <c r="BQ2549" s="10" t="s">
        <v>33</v>
      </c>
      <c r="BR2549" s="10" t="s">
        <v>33</v>
      </c>
      <c r="BS2549" s="11" t="s">
        <v>33</v>
      </c>
      <c r="BT2549" s="11" t="s">
        <v>33</v>
      </c>
      <c r="BU2549" s="10">
        <v>2549</v>
      </c>
    </row>
    <row r="2550" spans="1:73" s="10" customFormat="1" x14ac:dyDescent="0.45">
      <c r="A2550" s="10" t="s">
        <v>33</v>
      </c>
      <c r="D2550" s="10" t="s">
        <v>33</v>
      </c>
      <c r="E2550" s="10">
        <v>2546</v>
      </c>
      <c r="F2550" s="10">
        <v>2055</v>
      </c>
      <c r="H2550" s="10">
        <v>549</v>
      </c>
      <c r="J2550" s="10" t="s">
        <v>33</v>
      </c>
      <c r="K2550" s="10" t="s">
        <v>711</v>
      </c>
      <c r="L2550" s="10" t="s">
        <v>33</v>
      </c>
      <c r="M2550" s="10">
        <v>1.2247448713915892</v>
      </c>
      <c r="N2550" s="10">
        <v>1.2247448713915892</v>
      </c>
      <c r="T2550" s="10">
        <v>0</v>
      </c>
      <c r="W2550" s="10">
        <v>0</v>
      </c>
      <c r="X2550" s="10">
        <v>0</v>
      </c>
      <c r="Y2550" s="10">
        <v>0</v>
      </c>
      <c r="AB2550" s="10">
        <v>0</v>
      </c>
      <c r="AC2550" s="10">
        <v>0</v>
      </c>
      <c r="AD2550" s="10">
        <v>0</v>
      </c>
      <c r="AE2550" s="10">
        <v>0</v>
      </c>
      <c r="AH2550" s="10">
        <v>1</v>
      </c>
      <c r="AQ2550" s="10">
        <v>0</v>
      </c>
      <c r="AR2550" s="10">
        <v>0</v>
      </c>
      <c r="AS2550" s="10">
        <v>0</v>
      </c>
      <c r="AT2550" s="10">
        <v>0</v>
      </c>
      <c r="AU2550" s="10">
        <v>0</v>
      </c>
      <c r="AV2550" s="10">
        <v>1.2247448713915892</v>
      </c>
      <c r="AW2550" s="10">
        <v>1.2247448713915892</v>
      </c>
      <c r="AX2550" s="10" t="s">
        <v>33</v>
      </c>
      <c r="AY2550" s="10" t="s">
        <v>33</v>
      </c>
      <c r="AZ2550" s="10" t="s">
        <v>33</v>
      </c>
      <c r="BA2550" s="10" t="s">
        <v>33</v>
      </c>
      <c r="BB2550" s="10">
        <v>2546</v>
      </c>
      <c r="BC2550" s="10">
        <v>2055</v>
      </c>
      <c r="BE2550" s="10" t="s">
        <v>499</v>
      </c>
      <c r="BF2550" s="10" t="s">
        <v>3556</v>
      </c>
      <c r="BG2550" s="10">
        <v>0</v>
      </c>
      <c r="BH2550" s="13">
        <v>3.3852002783194752</v>
      </c>
      <c r="BI2550" s="10">
        <v>530</v>
      </c>
      <c r="BJ2550" s="10" t="s">
        <v>33</v>
      </c>
      <c r="BL2550" s="10" t="s">
        <v>33</v>
      </c>
      <c r="BM2550" s="10" t="s">
        <v>33</v>
      </c>
      <c r="BP2550" s="10" t="s">
        <v>33</v>
      </c>
      <c r="BQ2550" s="10" t="s">
        <v>33</v>
      </c>
      <c r="BR2550" s="10" t="s">
        <v>33</v>
      </c>
      <c r="BS2550" s="11" t="s">
        <v>33</v>
      </c>
      <c r="BT2550" s="11" t="s">
        <v>33</v>
      </c>
      <c r="BU2550" s="10">
        <v>2550</v>
      </c>
    </row>
    <row r="2551" spans="1:73" s="10" customFormat="1" x14ac:dyDescent="0.45">
      <c r="A2551" s="10" t="s">
        <v>33</v>
      </c>
      <c r="D2551" s="10" t="s">
        <v>33</v>
      </c>
      <c r="E2551" s="10">
        <v>2546</v>
      </c>
      <c r="F2551" s="10">
        <v>2182</v>
      </c>
      <c r="H2551" s="10">
        <v>573</v>
      </c>
      <c r="J2551" s="10" t="s">
        <v>33</v>
      </c>
      <c r="K2551" s="10" t="s">
        <v>63</v>
      </c>
      <c r="L2551" s="10" t="s">
        <v>33</v>
      </c>
      <c r="M2551" s="10">
        <v>2.4494897427831779E-2</v>
      </c>
      <c r="N2551" s="10">
        <v>2.4494897427831779E-2</v>
      </c>
      <c r="T2551" s="10">
        <v>0</v>
      </c>
      <c r="W2551" s="10">
        <v>0</v>
      </c>
      <c r="X2551" s="10">
        <v>0</v>
      </c>
      <c r="Y2551" s="10">
        <v>0</v>
      </c>
      <c r="AB2551" s="10">
        <v>0</v>
      </c>
      <c r="AC2551" s="10">
        <v>0</v>
      </c>
      <c r="AD2551" s="10">
        <v>0</v>
      </c>
      <c r="AE2551" s="10">
        <v>0</v>
      </c>
      <c r="AH2551" s="10">
        <v>1</v>
      </c>
      <c r="AQ2551" s="10">
        <v>1.2188708462902546E-2</v>
      </c>
      <c r="AR2551" s="10">
        <v>2.0199869935009704E-2</v>
      </c>
      <c r="AS2551" s="10">
        <v>3.7873497206218396E-2</v>
      </c>
      <c r="AT2551" s="10">
        <v>0.2864346488782098</v>
      </c>
      <c r="AU2551" s="10">
        <v>1.5266501239497982E-2</v>
      </c>
      <c r="AV2551" s="10">
        <v>0.1978698372393087</v>
      </c>
      <c r="AW2551" s="10">
        <v>0.49957098735701644</v>
      </c>
      <c r="AX2551" s="10" t="s">
        <v>33</v>
      </c>
      <c r="AY2551" s="10" t="s">
        <v>33</v>
      </c>
      <c r="AZ2551" s="10" t="s">
        <v>33</v>
      </c>
      <c r="BA2551" s="10" t="s">
        <v>33</v>
      </c>
      <c r="BB2551" s="10">
        <v>2546</v>
      </c>
      <c r="BC2551" s="10">
        <v>2182</v>
      </c>
      <c r="BE2551" s="10" t="s">
        <v>499</v>
      </c>
      <c r="BF2551" s="10" t="s">
        <v>3557</v>
      </c>
      <c r="BG2551" s="10">
        <v>3.8308276369095477E-12</v>
      </c>
      <c r="BH2551" s="13">
        <v>0.39817164581414433</v>
      </c>
      <c r="BI2551" s="10">
        <v>531</v>
      </c>
      <c r="BJ2551" s="10" t="s">
        <v>33</v>
      </c>
      <c r="BL2551" s="10" t="s">
        <v>33</v>
      </c>
      <c r="BM2551" s="10" t="s">
        <v>33</v>
      </c>
      <c r="BP2551" s="10" t="s">
        <v>33</v>
      </c>
      <c r="BQ2551" s="10" t="s">
        <v>33</v>
      </c>
      <c r="BR2551" s="10" t="s">
        <v>33</v>
      </c>
      <c r="BS2551" s="11" t="s">
        <v>33</v>
      </c>
      <c r="BT2551" s="11" t="s">
        <v>33</v>
      </c>
      <c r="BU2551" s="10">
        <v>2551</v>
      </c>
    </row>
    <row r="2552" spans="1:73" s="10" customFormat="1" x14ac:dyDescent="0.45">
      <c r="A2552" s="10">
        <v>641</v>
      </c>
      <c r="D2552" s="10">
        <v>2561</v>
      </c>
      <c r="E2552" s="10" t="s">
        <v>33</v>
      </c>
      <c r="F2552" s="10">
        <v>2313</v>
      </c>
      <c r="H2552" s="10" t="s">
        <v>33</v>
      </c>
      <c r="J2552" s="10" t="s">
        <v>500</v>
      </c>
      <c r="K2552" s="10">
        <v>0</v>
      </c>
      <c r="L2552" s="10">
        <v>1</v>
      </c>
      <c r="M2552" s="10" t="s">
        <v>33</v>
      </c>
      <c r="N2552" s="10">
        <v>1</v>
      </c>
      <c r="T2552" s="10">
        <v>1.9364916731037085</v>
      </c>
      <c r="W2552" s="10">
        <v>0.67360967926537396</v>
      </c>
      <c r="X2552" s="10" t="s">
        <v>35</v>
      </c>
      <c r="Y2552" s="10">
        <v>0.2449489742783178</v>
      </c>
      <c r="AB2552" s="10">
        <v>0.39436784858809171</v>
      </c>
      <c r="AC2552" s="10">
        <v>0</v>
      </c>
      <c r="AD2552" s="10">
        <v>0</v>
      </c>
      <c r="AE2552" s="10">
        <v>0</v>
      </c>
      <c r="AH2552" s="10">
        <v>1</v>
      </c>
      <c r="AQ2552" s="10">
        <v>5.2512652352306581</v>
      </c>
      <c r="AR2552" s="10">
        <v>46.870592764366563</v>
      </c>
      <c r="AS2552" s="10">
        <v>54.484927355451021</v>
      </c>
      <c r="AT2552" s="10">
        <v>123.40473302792047</v>
      </c>
      <c r="AU2552" s="10">
        <v>1.4974775115499603</v>
      </c>
      <c r="AV2552" s="10">
        <v>769.47864085757521</v>
      </c>
      <c r="AW2552" s="10">
        <v>894.3808513970456</v>
      </c>
      <c r="AX2552" s="10">
        <v>8.1613423273034895E-10</v>
      </c>
      <c r="AY2552" s="10">
        <v>0</v>
      </c>
      <c r="AZ2552" s="10" t="s">
        <v>33</v>
      </c>
      <c r="BA2552" s="10">
        <v>2561</v>
      </c>
      <c r="BB2552" s="10" t="s">
        <v>33</v>
      </c>
      <c r="BC2552" s="10">
        <v>2313</v>
      </c>
      <c r="BE2552" s="10" t="s">
        <v>33</v>
      </c>
      <c r="BF2552" s="10" t="s">
        <v>33</v>
      </c>
      <c r="BG2552" s="10" t="s">
        <v>33</v>
      </c>
      <c r="BH2552" s="13" t="s">
        <v>33</v>
      </c>
      <c r="BI2552" s="10" t="s">
        <v>33</v>
      </c>
      <c r="BJ2552" s="10" t="s">
        <v>33</v>
      </c>
      <c r="BL2552" s="10" t="s">
        <v>33</v>
      </c>
      <c r="BM2552" s="10" t="s">
        <v>33</v>
      </c>
      <c r="BP2552" s="10" t="s">
        <v>33</v>
      </c>
      <c r="BQ2552" s="10">
        <v>0</v>
      </c>
      <c r="BR2552" s="10" t="s">
        <v>500</v>
      </c>
      <c r="BS2552" s="11">
        <v>54.484927355451021</v>
      </c>
      <c r="BT2552" s="11">
        <v>894.3808513970456</v>
      </c>
      <c r="BU2552" s="10">
        <v>2552</v>
      </c>
    </row>
    <row r="2553" spans="1:73" s="10" customFormat="1" x14ac:dyDescent="0.45">
      <c r="A2553" s="10" t="s">
        <v>33</v>
      </c>
      <c r="D2553" s="10" t="s">
        <v>33</v>
      </c>
      <c r="E2553" s="10">
        <v>2552</v>
      </c>
      <c r="F2553" s="10">
        <v>2508</v>
      </c>
      <c r="H2553" s="10">
        <v>634</v>
      </c>
      <c r="J2553" s="10" t="s">
        <v>33</v>
      </c>
      <c r="K2553" s="10" t="s">
        <v>140</v>
      </c>
      <c r="L2553" s="10" t="s">
        <v>33</v>
      </c>
      <c r="M2553" s="10">
        <v>0.59160797830996159</v>
      </c>
      <c r="N2553" s="10">
        <v>0.59160797830996159</v>
      </c>
      <c r="T2553" s="10">
        <v>0</v>
      </c>
      <c r="W2553" s="10">
        <v>0</v>
      </c>
      <c r="X2553" s="10">
        <v>0</v>
      </c>
      <c r="Y2553" s="10">
        <v>0</v>
      </c>
      <c r="AB2553" s="10">
        <v>0</v>
      </c>
      <c r="AC2553" s="10">
        <v>0</v>
      </c>
      <c r="AD2553" s="10">
        <v>0</v>
      </c>
      <c r="AE2553" s="10">
        <v>0</v>
      </c>
      <c r="AH2553" s="10">
        <v>1</v>
      </c>
      <c r="AQ2553" s="10">
        <v>2.7504998293001219</v>
      </c>
      <c r="AR2553" s="10">
        <v>36.321200983313304</v>
      </c>
      <c r="AS2553" s="10">
        <v>40.309425735798477</v>
      </c>
      <c r="AT2553" s="10">
        <v>64.63674598855286</v>
      </c>
      <c r="AU2553" s="10">
        <v>0.91019834669351918</v>
      </c>
      <c r="AV2553" s="10">
        <v>602.23963233499853</v>
      </c>
      <c r="AW2553" s="10">
        <v>667.78657667024493</v>
      </c>
      <c r="AX2553" s="10" t="s">
        <v>33</v>
      </c>
      <c r="AY2553" s="10" t="s">
        <v>33</v>
      </c>
      <c r="AZ2553" s="10" t="s">
        <v>33</v>
      </c>
      <c r="BA2553" s="10" t="s">
        <v>33</v>
      </c>
      <c r="BB2553" s="10">
        <v>2552</v>
      </c>
      <c r="BC2553" s="10">
        <v>2508</v>
      </c>
      <c r="BE2553" s="10" t="s">
        <v>500</v>
      </c>
      <c r="BF2553" s="10" t="s">
        <v>3558</v>
      </c>
      <c r="BG2553" s="10">
        <v>3.2897902244686871E-8</v>
      </c>
      <c r="BH2553" s="13">
        <v>267.06843715141633</v>
      </c>
      <c r="BI2553" s="10">
        <v>533</v>
      </c>
      <c r="BJ2553" s="10" t="s">
        <v>33</v>
      </c>
      <c r="BL2553" s="10" t="s">
        <v>33</v>
      </c>
      <c r="BM2553" s="10" t="s">
        <v>33</v>
      </c>
      <c r="BP2553" s="10" t="s">
        <v>33</v>
      </c>
      <c r="BQ2553" s="10" t="s">
        <v>33</v>
      </c>
      <c r="BR2553" s="10" t="s">
        <v>33</v>
      </c>
      <c r="BS2553" s="11" t="s">
        <v>33</v>
      </c>
      <c r="BT2553" s="11" t="s">
        <v>33</v>
      </c>
      <c r="BU2553" s="10">
        <v>2553</v>
      </c>
    </row>
    <row r="2554" spans="1:73" s="10" customFormat="1" x14ac:dyDescent="0.45">
      <c r="A2554" s="10" t="s">
        <v>33</v>
      </c>
      <c r="D2554" s="10" t="s">
        <v>33</v>
      </c>
      <c r="E2554" s="10">
        <v>2552</v>
      </c>
      <c r="F2554" s="10">
        <v>2848</v>
      </c>
      <c r="H2554" s="10">
        <v>701</v>
      </c>
      <c r="J2554" s="10" t="s">
        <v>33</v>
      </c>
      <c r="K2554" s="10" t="s">
        <v>529</v>
      </c>
      <c r="L2554" s="10" t="s">
        <v>33</v>
      </c>
      <c r="M2554" s="10">
        <v>0.14142135623730953</v>
      </c>
      <c r="N2554" s="10">
        <v>0.14142135623730953</v>
      </c>
      <c r="T2554" s="10">
        <v>0</v>
      </c>
      <c r="W2554" s="10">
        <v>0</v>
      </c>
      <c r="X2554" s="10">
        <v>0</v>
      </c>
      <c r="Y2554" s="10">
        <v>0</v>
      </c>
      <c r="AB2554" s="10">
        <v>0</v>
      </c>
      <c r="AC2554" s="10">
        <v>0</v>
      </c>
      <c r="AD2554" s="10">
        <v>0</v>
      </c>
      <c r="AE2554" s="10">
        <v>0</v>
      </c>
      <c r="AH2554" s="10">
        <v>1</v>
      </c>
      <c r="AQ2554" s="10">
        <v>9.7979589711327142E-2</v>
      </c>
      <c r="AR2554" s="10">
        <v>4.7811908555486538</v>
      </c>
      <c r="AS2554" s="10">
        <v>4.9232612606300785</v>
      </c>
      <c r="AT2554" s="10">
        <v>2.3025203582161877</v>
      </c>
      <c r="AU2554" s="10">
        <v>1.6100000000000007E-2</v>
      </c>
      <c r="AV2554" s="10">
        <v>81.016389660702004</v>
      </c>
      <c r="AW2554" s="10">
        <v>83.335010018918197</v>
      </c>
      <c r="AX2554" s="10" t="s">
        <v>33</v>
      </c>
      <c r="AY2554" s="10" t="s">
        <v>33</v>
      </c>
      <c r="AZ2554" s="10" t="s">
        <v>33</v>
      </c>
      <c r="BA2554" s="10" t="s">
        <v>33</v>
      </c>
      <c r="BB2554" s="10">
        <v>2552</v>
      </c>
      <c r="BC2554" s="10">
        <v>2848</v>
      </c>
      <c r="BE2554" s="10" t="s">
        <v>500</v>
      </c>
      <c r="BF2554" s="10" t="s">
        <v>3559</v>
      </c>
      <c r="BG2554" s="10">
        <v>4.0180420514753793E-9</v>
      </c>
      <c r="BH2554" s="13">
        <v>50.676158883872176</v>
      </c>
      <c r="BI2554" s="10">
        <v>534</v>
      </c>
      <c r="BJ2554" s="10" t="s">
        <v>33</v>
      </c>
      <c r="BL2554" s="10" t="s">
        <v>33</v>
      </c>
      <c r="BM2554" s="10" t="s">
        <v>33</v>
      </c>
      <c r="BP2554" s="10" t="s">
        <v>33</v>
      </c>
      <c r="BQ2554" s="10" t="s">
        <v>33</v>
      </c>
      <c r="BR2554" s="10" t="s">
        <v>33</v>
      </c>
      <c r="BS2554" s="11" t="s">
        <v>33</v>
      </c>
      <c r="BT2554" s="11" t="s">
        <v>33</v>
      </c>
      <c r="BU2554" s="10">
        <v>2554</v>
      </c>
    </row>
    <row r="2555" spans="1:73" s="10" customFormat="1" x14ac:dyDescent="0.45">
      <c r="A2555" s="10" t="s">
        <v>33</v>
      </c>
      <c r="D2555" s="10" t="s">
        <v>33</v>
      </c>
      <c r="E2555" s="10">
        <v>2552</v>
      </c>
      <c r="F2555" s="10">
        <v>2853</v>
      </c>
      <c r="H2555" s="10">
        <v>702</v>
      </c>
      <c r="J2555" s="10" t="s">
        <v>33</v>
      </c>
      <c r="K2555" s="10" t="s">
        <v>530</v>
      </c>
      <c r="L2555" s="10" t="s">
        <v>33</v>
      </c>
      <c r="M2555" s="10">
        <v>0.1224744871391589</v>
      </c>
      <c r="N2555" s="10">
        <v>0.1224744871391589</v>
      </c>
      <c r="T2555" s="10">
        <v>0</v>
      </c>
      <c r="W2555" s="10">
        <v>0</v>
      </c>
      <c r="X2555" s="10">
        <v>0</v>
      </c>
      <c r="Y2555" s="10">
        <v>0</v>
      </c>
      <c r="AB2555" s="10">
        <v>0</v>
      </c>
      <c r="AC2555" s="10">
        <v>0</v>
      </c>
      <c r="AD2555" s="10">
        <v>0</v>
      </c>
      <c r="AE2555" s="10">
        <v>0</v>
      </c>
      <c r="AH2555" s="10">
        <v>1</v>
      </c>
      <c r="AQ2555" s="10">
        <v>0.42746776501554407</v>
      </c>
      <c r="AR2555" s="10">
        <v>4.1580470532476381</v>
      </c>
      <c r="AS2555" s="10">
        <v>4.7778753125201767</v>
      </c>
      <c r="AT2555" s="10">
        <v>10.045492477865286</v>
      </c>
      <c r="AU2555" s="10">
        <v>0.15785123372478849</v>
      </c>
      <c r="AV2555" s="10">
        <v>67.185310384268163</v>
      </c>
      <c r="AW2555" s="10">
        <v>77.388654095858243</v>
      </c>
      <c r="AX2555" s="10" t="s">
        <v>33</v>
      </c>
      <c r="AY2555" s="10" t="s">
        <v>33</v>
      </c>
      <c r="AZ2555" s="10" t="s">
        <v>33</v>
      </c>
      <c r="BA2555" s="10" t="s">
        <v>33</v>
      </c>
      <c r="BB2555" s="10">
        <v>2552</v>
      </c>
      <c r="BC2555" s="10">
        <v>2853</v>
      </c>
      <c r="BE2555" s="10" t="s">
        <v>500</v>
      </c>
      <c r="BF2555" s="10" t="s">
        <v>530</v>
      </c>
      <c r="BG2555" s="10">
        <v>3.8993876022649307E-9</v>
      </c>
      <c r="BH2555" s="13">
        <v>32.284475149766223</v>
      </c>
      <c r="BI2555" s="10">
        <v>535</v>
      </c>
      <c r="BJ2555" s="10" t="s">
        <v>33</v>
      </c>
      <c r="BL2555" s="10" t="s">
        <v>33</v>
      </c>
      <c r="BM2555" s="10" t="s">
        <v>33</v>
      </c>
      <c r="BP2555" s="10" t="s">
        <v>33</v>
      </c>
      <c r="BQ2555" s="10" t="s">
        <v>33</v>
      </c>
      <c r="BR2555" s="10" t="s">
        <v>33</v>
      </c>
      <c r="BS2555" s="11" t="s">
        <v>33</v>
      </c>
      <c r="BT2555" s="11" t="s">
        <v>33</v>
      </c>
      <c r="BU2555" s="10">
        <v>2555</v>
      </c>
    </row>
    <row r="2556" spans="1:73" s="10" customFormat="1" x14ac:dyDescent="0.45">
      <c r="A2556" s="10" t="s">
        <v>33</v>
      </c>
      <c r="D2556" s="10" t="s">
        <v>33</v>
      </c>
      <c r="E2556" s="10">
        <v>2552</v>
      </c>
      <c r="F2556" s="10">
        <v>2861</v>
      </c>
      <c r="H2556" s="10">
        <v>703</v>
      </c>
      <c r="J2556" s="10" t="s">
        <v>33</v>
      </c>
      <c r="K2556" s="10" t="s">
        <v>69</v>
      </c>
      <c r="L2556" s="10" t="s">
        <v>33</v>
      </c>
      <c r="M2556" s="10">
        <v>0.2449489742783178</v>
      </c>
      <c r="N2556" s="10">
        <v>0.2449489742783178</v>
      </c>
      <c r="T2556" s="10">
        <v>0</v>
      </c>
      <c r="W2556" s="10">
        <v>0</v>
      </c>
      <c r="X2556" s="10">
        <v>0</v>
      </c>
      <c r="Y2556" s="10">
        <v>0</v>
      </c>
      <c r="AB2556" s="10">
        <v>0</v>
      </c>
      <c r="AC2556" s="10">
        <v>0</v>
      </c>
      <c r="AD2556" s="10">
        <v>0</v>
      </c>
      <c r="AE2556" s="10">
        <v>0</v>
      </c>
      <c r="AH2556" s="10">
        <v>1</v>
      </c>
      <c r="AQ2556" s="10">
        <v>0</v>
      </c>
      <c r="AR2556" s="10">
        <v>0.81238257823624649</v>
      </c>
      <c r="AS2556" s="10">
        <v>0.81238257823624649</v>
      </c>
      <c r="AT2556" s="10">
        <v>0</v>
      </c>
      <c r="AU2556" s="10">
        <v>0</v>
      </c>
      <c r="AV2556" s="10">
        <v>16.402294583169944</v>
      </c>
      <c r="AW2556" s="10">
        <v>16.402294583169944</v>
      </c>
      <c r="AX2556" s="10" t="s">
        <v>33</v>
      </c>
      <c r="AY2556" s="10" t="s">
        <v>33</v>
      </c>
      <c r="AZ2556" s="10" t="s">
        <v>33</v>
      </c>
      <c r="BA2556" s="10" t="s">
        <v>33</v>
      </c>
      <c r="BB2556" s="10">
        <v>2552</v>
      </c>
      <c r="BC2556" s="10">
        <v>2861</v>
      </c>
      <c r="BE2556" s="10" t="s">
        <v>500</v>
      </c>
      <c r="BF2556" s="10" t="s">
        <v>3560</v>
      </c>
      <c r="BG2556" s="10">
        <v>6.6301323217234171E-10</v>
      </c>
      <c r="BH2556" s="13">
        <v>16.453502037079588</v>
      </c>
      <c r="BI2556" s="10">
        <v>536</v>
      </c>
      <c r="BJ2556" s="10" t="s">
        <v>33</v>
      </c>
      <c r="BL2556" s="10" t="s">
        <v>33</v>
      </c>
      <c r="BM2556" s="10" t="s">
        <v>33</v>
      </c>
      <c r="BP2556" s="10" t="s">
        <v>33</v>
      </c>
      <c r="BQ2556" s="10" t="s">
        <v>33</v>
      </c>
      <c r="BR2556" s="10" t="s">
        <v>33</v>
      </c>
      <c r="BS2556" s="11" t="s">
        <v>33</v>
      </c>
      <c r="BT2556" s="11" t="s">
        <v>33</v>
      </c>
      <c r="BU2556" s="10">
        <v>2556</v>
      </c>
    </row>
    <row r="2557" spans="1:73" s="10" customFormat="1" x14ac:dyDescent="0.45">
      <c r="A2557" s="10" t="s">
        <v>33</v>
      </c>
      <c r="D2557" s="10" t="s">
        <v>33</v>
      </c>
      <c r="E2557" s="10">
        <v>2552</v>
      </c>
      <c r="F2557" s="10">
        <v>2044</v>
      </c>
      <c r="H2557" s="10">
        <v>545</v>
      </c>
      <c r="J2557" s="10" t="s">
        <v>33</v>
      </c>
      <c r="K2557" s="10" t="s">
        <v>42</v>
      </c>
      <c r="L2557" s="10" t="s">
        <v>33</v>
      </c>
      <c r="M2557" s="10">
        <v>1.2247448713915889</v>
      </c>
      <c r="N2557" s="10">
        <v>1.2247448713915889</v>
      </c>
      <c r="T2557" s="10">
        <v>0</v>
      </c>
      <c r="W2557" s="10">
        <v>0</v>
      </c>
      <c r="X2557" s="10">
        <v>0</v>
      </c>
      <c r="Y2557" s="10">
        <v>0</v>
      </c>
      <c r="AB2557" s="10">
        <v>0</v>
      </c>
      <c r="AC2557" s="10">
        <v>0</v>
      </c>
      <c r="AD2557" s="10">
        <v>0</v>
      </c>
      <c r="AE2557" s="10">
        <v>0</v>
      </c>
      <c r="AH2557" s="10">
        <v>1</v>
      </c>
      <c r="AQ2557" s="10">
        <v>0</v>
      </c>
      <c r="AR2557" s="10">
        <v>0</v>
      </c>
      <c r="AS2557" s="10">
        <v>0</v>
      </c>
      <c r="AT2557" s="10">
        <v>0</v>
      </c>
      <c r="AU2557" s="10">
        <v>0</v>
      </c>
      <c r="AV2557" s="10">
        <v>1.2247448713915889</v>
      </c>
      <c r="AW2557" s="10">
        <v>1.2247448713915889</v>
      </c>
      <c r="AX2557" s="10" t="s">
        <v>33</v>
      </c>
      <c r="AY2557" s="10" t="s">
        <v>33</v>
      </c>
      <c r="AZ2557" s="10" t="s">
        <v>33</v>
      </c>
      <c r="BA2557" s="10" t="s">
        <v>33</v>
      </c>
      <c r="BB2557" s="10">
        <v>2552</v>
      </c>
      <c r="BC2557" s="10">
        <v>2044</v>
      </c>
      <c r="BE2557" s="10" t="s">
        <v>500</v>
      </c>
      <c r="BF2557" s="10" t="s">
        <v>3561</v>
      </c>
      <c r="BG2557" s="10">
        <v>0</v>
      </c>
      <c r="BH2557" s="13">
        <v>1.6803004531331276</v>
      </c>
      <c r="BI2557" s="10">
        <v>537</v>
      </c>
      <c r="BJ2557" s="10" t="s">
        <v>33</v>
      </c>
      <c r="BL2557" s="10" t="s">
        <v>33</v>
      </c>
      <c r="BM2557" s="10" t="s">
        <v>33</v>
      </c>
      <c r="BP2557" s="10" t="s">
        <v>33</v>
      </c>
      <c r="BQ2557" s="10" t="s">
        <v>33</v>
      </c>
      <c r="BR2557" s="10" t="s">
        <v>33</v>
      </c>
      <c r="BS2557" s="11" t="s">
        <v>33</v>
      </c>
      <c r="BT2557" s="11" t="s">
        <v>33</v>
      </c>
      <c r="BU2557" s="10">
        <v>2557</v>
      </c>
    </row>
    <row r="2558" spans="1:73" s="10" customFormat="1" x14ac:dyDescent="0.45">
      <c r="A2558" s="10" t="s">
        <v>33</v>
      </c>
      <c r="D2558" s="10" t="s">
        <v>33</v>
      </c>
      <c r="E2558" s="10">
        <v>2552</v>
      </c>
      <c r="F2558" s="10">
        <v>2055</v>
      </c>
      <c r="H2558" s="10">
        <v>549</v>
      </c>
      <c r="J2558" s="10" t="s">
        <v>33</v>
      </c>
      <c r="K2558" s="10" t="s">
        <v>711</v>
      </c>
      <c r="L2558" s="10" t="s">
        <v>33</v>
      </c>
      <c r="M2558" s="10">
        <v>0.38340579025361632</v>
      </c>
      <c r="N2558" s="10">
        <v>0.38340579025361632</v>
      </c>
      <c r="T2558" s="10">
        <v>0</v>
      </c>
      <c r="W2558" s="10">
        <v>0</v>
      </c>
      <c r="X2558" s="10">
        <v>0</v>
      </c>
      <c r="Y2558" s="10">
        <v>0</v>
      </c>
      <c r="AB2558" s="10">
        <v>0</v>
      </c>
      <c r="AC2558" s="10">
        <v>0</v>
      </c>
      <c r="AD2558" s="10">
        <v>0</v>
      </c>
      <c r="AE2558" s="10">
        <v>0</v>
      </c>
      <c r="AH2558" s="10">
        <v>1</v>
      </c>
      <c r="AQ2558" s="10">
        <v>0</v>
      </c>
      <c r="AR2558" s="10">
        <v>0</v>
      </c>
      <c r="AS2558" s="10">
        <v>0</v>
      </c>
      <c r="AT2558" s="10">
        <v>0</v>
      </c>
      <c r="AU2558" s="10">
        <v>0</v>
      </c>
      <c r="AV2558" s="10">
        <v>0.38340579025361632</v>
      </c>
      <c r="AW2558" s="10">
        <v>0.38340579025361632</v>
      </c>
      <c r="AX2558" s="10" t="s">
        <v>33</v>
      </c>
      <c r="AY2558" s="10" t="s">
        <v>33</v>
      </c>
      <c r="AZ2558" s="10" t="s">
        <v>33</v>
      </c>
      <c r="BA2558" s="10" t="s">
        <v>33</v>
      </c>
      <c r="BB2558" s="10">
        <v>2552</v>
      </c>
      <c r="BC2558" s="10">
        <v>2055</v>
      </c>
      <c r="BE2558" s="10" t="s">
        <v>500</v>
      </c>
      <c r="BF2558" s="10" t="s">
        <v>3562</v>
      </c>
      <c r="BG2558" s="10">
        <v>0</v>
      </c>
      <c r="BH2558" s="13">
        <v>0.52601724501611224</v>
      </c>
      <c r="BI2558" s="10">
        <v>538</v>
      </c>
      <c r="BJ2558" s="10" t="s">
        <v>33</v>
      </c>
      <c r="BL2558" s="10" t="s">
        <v>33</v>
      </c>
      <c r="BM2558" s="10" t="s">
        <v>33</v>
      </c>
      <c r="BP2558" s="10" t="s">
        <v>33</v>
      </c>
      <c r="BQ2558" s="10" t="s">
        <v>33</v>
      </c>
      <c r="BR2558" s="10" t="s">
        <v>33</v>
      </c>
      <c r="BS2558" s="11" t="s">
        <v>33</v>
      </c>
      <c r="BT2558" s="11" t="s">
        <v>33</v>
      </c>
      <c r="BU2558" s="10">
        <v>2558</v>
      </c>
    </row>
    <row r="2559" spans="1:73" s="10" customFormat="1" x14ac:dyDescent="0.45">
      <c r="A2559" s="10" t="s">
        <v>33</v>
      </c>
      <c r="D2559" s="10" t="s">
        <v>33</v>
      </c>
      <c r="E2559" s="10">
        <v>2552</v>
      </c>
      <c r="F2559" s="10">
        <v>2456</v>
      </c>
      <c r="H2559" s="10">
        <v>625</v>
      </c>
      <c r="J2559" s="10" t="s">
        <v>33</v>
      </c>
      <c r="K2559" s="10" t="s">
        <v>139</v>
      </c>
      <c r="L2559" s="10" t="s">
        <v>33</v>
      </c>
      <c r="M2559" s="10">
        <v>1.9364916731037088E-2</v>
      </c>
      <c r="N2559" s="10">
        <v>1.9364916731037088E-2</v>
      </c>
      <c r="T2559" s="10">
        <v>0</v>
      </c>
      <c r="W2559" s="10">
        <v>0</v>
      </c>
      <c r="X2559" s="10">
        <v>0</v>
      </c>
      <c r="Y2559" s="10">
        <v>0</v>
      </c>
      <c r="AB2559" s="10">
        <v>0</v>
      </c>
      <c r="AC2559" s="10">
        <v>0</v>
      </c>
      <c r="AD2559" s="10">
        <v>0</v>
      </c>
      <c r="AE2559" s="10">
        <v>0</v>
      </c>
      <c r="AH2559" s="10">
        <v>1</v>
      </c>
      <c r="AQ2559" s="10">
        <v>7.5000000000000015E-3</v>
      </c>
      <c r="AR2559" s="10">
        <v>9.7624023935253462E-2</v>
      </c>
      <c r="AS2559" s="10">
        <v>0.10849902393525346</v>
      </c>
      <c r="AT2559" s="10">
        <v>0.17625000000000005</v>
      </c>
      <c r="AU2559" s="10">
        <v>7.6369005493066378E-3</v>
      </c>
      <c r="AV2559" s="10">
        <v>0.9264402525844081</v>
      </c>
      <c r="AW2559" s="10">
        <v>1.1103271531337149</v>
      </c>
      <c r="AX2559" s="10" t="s">
        <v>33</v>
      </c>
      <c r="AY2559" s="10" t="s">
        <v>33</v>
      </c>
      <c r="AZ2559" s="10" t="s">
        <v>33</v>
      </c>
      <c r="BA2559" s="10" t="s">
        <v>33</v>
      </c>
      <c r="BB2559" s="10">
        <v>2552</v>
      </c>
      <c r="BC2559" s="10">
        <v>2456</v>
      </c>
      <c r="BE2559" s="10" t="s">
        <v>500</v>
      </c>
      <c r="BF2559" s="10" t="s">
        <v>3563</v>
      </c>
      <c r="BG2559" s="10">
        <v>8.8549767651389851E-11</v>
      </c>
      <c r="BH2559" s="13">
        <v>0.45146898586628142</v>
      </c>
      <c r="BI2559" s="10">
        <v>539</v>
      </c>
      <c r="BJ2559" s="10" t="s">
        <v>33</v>
      </c>
      <c r="BL2559" s="10" t="s">
        <v>33</v>
      </c>
      <c r="BM2559" s="10" t="s">
        <v>33</v>
      </c>
      <c r="BP2559" s="10" t="s">
        <v>33</v>
      </c>
      <c r="BQ2559" s="10" t="s">
        <v>33</v>
      </c>
      <c r="BR2559" s="10" t="s">
        <v>33</v>
      </c>
      <c r="BS2559" s="11" t="s">
        <v>33</v>
      </c>
      <c r="BT2559" s="11" t="s">
        <v>33</v>
      </c>
      <c r="BU2559" s="10">
        <v>2559</v>
      </c>
    </row>
    <row r="2560" spans="1:73" s="10" customFormat="1" x14ac:dyDescent="0.45">
      <c r="A2560" s="10" t="s">
        <v>33</v>
      </c>
      <c r="D2560" s="10" t="s">
        <v>33</v>
      </c>
      <c r="E2560" s="10">
        <v>2552</v>
      </c>
      <c r="F2560" s="10">
        <v>2655</v>
      </c>
      <c r="H2560" s="10">
        <v>660</v>
      </c>
      <c r="J2560" s="10" t="s">
        <v>33</v>
      </c>
      <c r="K2560" s="10" t="s">
        <v>507</v>
      </c>
      <c r="L2560" s="10" t="s">
        <v>33</v>
      </c>
      <c r="M2560" s="10">
        <v>3.8729833462074169E-2</v>
      </c>
      <c r="N2560" s="10">
        <v>3.8729833462074169E-2</v>
      </c>
      <c r="T2560" s="10">
        <v>0</v>
      </c>
      <c r="W2560" s="10">
        <v>0</v>
      </c>
      <c r="X2560" s="10">
        <v>0</v>
      </c>
      <c r="Y2560" s="10">
        <v>0</v>
      </c>
      <c r="AB2560" s="10">
        <v>0</v>
      </c>
      <c r="AC2560" s="10">
        <v>0</v>
      </c>
      <c r="AD2560" s="10">
        <v>0</v>
      </c>
      <c r="AE2560" s="10">
        <v>0</v>
      </c>
      <c r="AH2560" s="10">
        <v>1</v>
      </c>
      <c r="AQ2560" s="10">
        <v>3.132637809995701E-2</v>
      </c>
      <c r="AR2560" s="10">
        <v>2.6537590820095484E-2</v>
      </c>
      <c r="AS2560" s="10">
        <v>7.1960839065033144E-2</v>
      </c>
      <c r="AT2560" s="10">
        <v>0.73616988534898975</v>
      </c>
      <c r="AU2560" s="10">
        <v>1.1323181994254392E-2</v>
      </c>
      <c r="AV2560" s="10">
        <v>0.1004229802069813</v>
      </c>
      <c r="AW2560" s="10">
        <v>0.84791604755022543</v>
      </c>
      <c r="AX2560" s="10" t="s">
        <v>33</v>
      </c>
      <c r="AY2560" s="10" t="s">
        <v>33</v>
      </c>
      <c r="AZ2560" s="10" t="s">
        <v>33</v>
      </c>
      <c r="BA2560" s="10" t="s">
        <v>33</v>
      </c>
      <c r="BB2560" s="10">
        <v>2552</v>
      </c>
      <c r="BC2560" s="10">
        <v>2655</v>
      </c>
      <c r="BE2560" s="10" t="s">
        <v>500</v>
      </c>
      <c r="BF2560" s="10" t="s">
        <v>3564</v>
      </c>
      <c r="BG2560" s="10">
        <v>5.872970417697295E-11</v>
      </c>
      <c r="BH2560" s="13">
        <v>0.17231417795511544</v>
      </c>
      <c r="BI2560" s="10">
        <v>540</v>
      </c>
      <c r="BJ2560" s="10" t="s">
        <v>33</v>
      </c>
      <c r="BL2560" s="10" t="s">
        <v>33</v>
      </c>
      <c r="BM2560" s="10" t="s">
        <v>33</v>
      </c>
      <c r="BP2560" s="10" t="s">
        <v>33</v>
      </c>
      <c r="BQ2560" s="10" t="s">
        <v>33</v>
      </c>
      <c r="BR2560" s="10" t="s">
        <v>33</v>
      </c>
      <c r="BS2560" s="11" t="s">
        <v>33</v>
      </c>
      <c r="BT2560" s="11" t="s">
        <v>33</v>
      </c>
      <c r="BU2560" s="10">
        <v>2560</v>
      </c>
    </row>
    <row r="2561" spans="1:73" s="10" customFormat="1" x14ac:dyDescent="0.45">
      <c r="A2561" s="10">
        <v>642</v>
      </c>
      <c r="D2561" s="10">
        <v>2568</v>
      </c>
      <c r="E2561" s="10" t="s">
        <v>33</v>
      </c>
      <c r="F2561" s="10">
        <v>2314</v>
      </c>
      <c r="H2561" s="10" t="s">
        <v>33</v>
      </c>
      <c r="J2561" s="10" t="s">
        <v>348</v>
      </c>
      <c r="K2561" s="10">
        <v>0</v>
      </c>
      <c r="L2561" s="10">
        <v>1</v>
      </c>
      <c r="M2561" s="10" t="s">
        <v>33</v>
      </c>
      <c r="N2561" s="10">
        <v>1</v>
      </c>
      <c r="T2561" s="10">
        <v>1.1958260743101399</v>
      </c>
      <c r="W2561" s="10">
        <v>0.67360967926537396</v>
      </c>
      <c r="X2561" s="10" t="s">
        <v>35</v>
      </c>
      <c r="Y2561" s="10">
        <v>0.2449489742783178</v>
      </c>
      <c r="AB2561" s="10">
        <v>0.39436784858809171</v>
      </c>
      <c r="AC2561" s="10">
        <v>0</v>
      </c>
      <c r="AD2561" s="10">
        <v>4.0819999999999999</v>
      </c>
      <c r="AE2561" s="10">
        <v>33.880000000000003</v>
      </c>
      <c r="AH2561" s="10">
        <v>1</v>
      </c>
      <c r="AQ2561" s="10">
        <v>2.2094376843562915</v>
      </c>
      <c r="AR2561" s="10">
        <v>10.087910706239384</v>
      </c>
      <c r="AS2561" s="10">
        <v>13.291595348556006</v>
      </c>
      <c r="AT2561" s="10">
        <v>51.921785582372848</v>
      </c>
      <c r="AU2561" s="10">
        <v>0.55308916840895705</v>
      </c>
      <c r="AV2561" s="10">
        <v>101.49375489281564</v>
      </c>
      <c r="AW2561" s="10">
        <v>153.96862964359747</v>
      </c>
      <c r="AX2561" s="10">
        <v>3.6498632462993885E-10</v>
      </c>
      <c r="AY2561" s="10">
        <v>0</v>
      </c>
      <c r="AZ2561" s="10" t="s">
        <v>33</v>
      </c>
      <c r="BA2561" s="10">
        <v>2568</v>
      </c>
      <c r="BB2561" s="10" t="s">
        <v>33</v>
      </c>
      <c r="BC2561" s="10">
        <v>2314</v>
      </c>
      <c r="BE2561" s="10" t="s">
        <v>33</v>
      </c>
      <c r="BF2561" s="10" t="s">
        <v>33</v>
      </c>
      <c r="BG2561" s="10" t="s">
        <v>33</v>
      </c>
      <c r="BH2561" s="13" t="s">
        <v>33</v>
      </c>
      <c r="BI2561" s="10" t="s">
        <v>33</v>
      </c>
      <c r="BJ2561" s="10" t="s">
        <v>33</v>
      </c>
      <c r="BL2561" s="10" t="s">
        <v>33</v>
      </c>
      <c r="BM2561" s="10" t="s">
        <v>33</v>
      </c>
      <c r="BP2561" s="10" t="s">
        <v>33</v>
      </c>
      <c r="BQ2561" s="10">
        <v>0</v>
      </c>
      <c r="BR2561" s="10" t="s">
        <v>348</v>
      </c>
      <c r="BS2561" s="11">
        <v>13.291595348556006</v>
      </c>
      <c r="BT2561" s="11">
        <v>153.96862964359747</v>
      </c>
      <c r="BU2561" s="10">
        <v>2561</v>
      </c>
    </row>
    <row r="2562" spans="1:73" s="10" customFormat="1" x14ac:dyDescent="0.45">
      <c r="A2562" s="10" t="s">
        <v>33</v>
      </c>
      <c r="D2562" s="10" t="s">
        <v>33</v>
      </c>
      <c r="E2562" s="10">
        <v>2561</v>
      </c>
      <c r="F2562" s="10">
        <v>2708</v>
      </c>
      <c r="H2562" s="10">
        <v>669</v>
      </c>
      <c r="J2562" s="10" t="s">
        <v>33</v>
      </c>
      <c r="K2562" s="10" t="s">
        <v>145</v>
      </c>
      <c r="L2562" s="10" t="s">
        <v>33</v>
      </c>
      <c r="M2562" s="10">
        <v>1.1958260743101399</v>
      </c>
      <c r="N2562" s="10">
        <v>1.1958260743101399</v>
      </c>
      <c r="T2562" s="10">
        <v>0</v>
      </c>
      <c r="W2562" s="10">
        <v>0</v>
      </c>
      <c r="X2562" s="10">
        <v>0</v>
      </c>
      <c r="Y2562" s="10">
        <v>0</v>
      </c>
      <c r="AB2562" s="10">
        <v>0</v>
      </c>
      <c r="AC2562" s="10">
        <v>0</v>
      </c>
      <c r="AD2562" s="10">
        <v>0</v>
      </c>
      <c r="AE2562" s="10">
        <v>0</v>
      </c>
      <c r="AH2562" s="10">
        <v>1</v>
      </c>
      <c r="AQ2562" s="10">
        <v>0.99799632047777842</v>
      </c>
      <c r="AR2562" s="10">
        <v>4.9640641799803573</v>
      </c>
      <c r="AS2562" s="10">
        <v>6.4111588446731362</v>
      </c>
      <c r="AT2562" s="10">
        <v>23.452913531227793</v>
      </c>
      <c r="AU2562" s="10">
        <v>0.14876626049350625</v>
      </c>
      <c r="AV2562" s="10">
        <v>55.915170643354998</v>
      </c>
      <c r="AW2562" s="10">
        <v>79.516850435076293</v>
      </c>
      <c r="AX2562" s="10" t="s">
        <v>33</v>
      </c>
      <c r="AY2562" s="10" t="s">
        <v>33</v>
      </c>
      <c r="AZ2562" s="10" t="s">
        <v>33</v>
      </c>
      <c r="BA2562" s="10" t="s">
        <v>33</v>
      </c>
      <c r="BB2562" s="10">
        <v>2561</v>
      </c>
      <c r="BC2562" s="10">
        <v>2708</v>
      </c>
      <c r="BE2562" s="10" t="s">
        <v>348</v>
      </c>
      <c r="BF2562" s="10" t="s">
        <v>3565</v>
      </c>
      <c r="BG2562" s="10">
        <v>2.3399853033359731E-9</v>
      </c>
      <c r="BH2562" s="13">
        <v>8.0954641312517239</v>
      </c>
      <c r="BI2562" s="10">
        <v>542</v>
      </c>
      <c r="BJ2562" s="10" t="s">
        <v>33</v>
      </c>
      <c r="BL2562" s="10" t="s">
        <v>33</v>
      </c>
      <c r="BM2562" s="10" t="s">
        <v>33</v>
      </c>
      <c r="BP2562" s="10" t="s">
        <v>33</v>
      </c>
      <c r="BQ2562" s="10" t="s">
        <v>33</v>
      </c>
      <c r="BR2562" s="10" t="s">
        <v>33</v>
      </c>
      <c r="BS2562" s="11" t="s">
        <v>33</v>
      </c>
      <c r="BT2562" s="11" t="s">
        <v>33</v>
      </c>
      <c r="BU2562" s="10">
        <v>2562</v>
      </c>
    </row>
    <row r="2563" spans="1:73" s="10" customFormat="1" x14ac:dyDescent="0.45">
      <c r="A2563" s="10" t="s">
        <v>33</v>
      </c>
      <c r="D2563" s="10" t="s">
        <v>33</v>
      </c>
      <c r="E2563" s="10">
        <v>2561</v>
      </c>
      <c r="F2563" s="10">
        <v>2043</v>
      </c>
      <c r="H2563" s="10">
        <v>544</v>
      </c>
      <c r="J2563" s="10" t="s">
        <v>33</v>
      </c>
      <c r="K2563" s="10" t="s">
        <v>37</v>
      </c>
      <c r="L2563" s="10" t="s">
        <v>33</v>
      </c>
      <c r="M2563" s="10">
        <v>3.4641016151377544</v>
      </c>
      <c r="N2563" s="10">
        <v>3.4641016151377544</v>
      </c>
      <c r="T2563" s="10">
        <v>0</v>
      </c>
      <c r="W2563" s="10">
        <v>0</v>
      </c>
      <c r="X2563" s="10">
        <v>0</v>
      </c>
      <c r="Y2563" s="10">
        <v>0</v>
      </c>
      <c r="AB2563" s="10">
        <v>0</v>
      </c>
      <c r="AC2563" s="10">
        <v>0</v>
      </c>
      <c r="AD2563" s="10">
        <v>0</v>
      </c>
      <c r="AE2563" s="10">
        <v>0</v>
      </c>
      <c r="AH2563" s="10">
        <v>1</v>
      </c>
      <c r="AQ2563" s="10">
        <v>0</v>
      </c>
      <c r="AR2563" s="10">
        <v>0</v>
      </c>
      <c r="AS2563" s="10">
        <v>0</v>
      </c>
      <c r="AT2563" s="10">
        <v>0</v>
      </c>
      <c r="AU2563" s="10">
        <v>0</v>
      </c>
      <c r="AV2563" s="10">
        <v>3.4641016151377544</v>
      </c>
      <c r="AW2563" s="10">
        <v>3.4641016151377544</v>
      </c>
      <c r="AX2563" s="10" t="s">
        <v>33</v>
      </c>
      <c r="AY2563" s="10" t="s">
        <v>33</v>
      </c>
      <c r="AZ2563" s="10" t="s">
        <v>33</v>
      </c>
      <c r="BA2563" s="10" t="s">
        <v>33</v>
      </c>
      <c r="BB2563" s="10">
        <v>2561</v>
      </c>
      <c r="BC2563" s="10">
        <v>2043</v>
      </c>
      <c r="BE2563" s="10" t="s">
        <v>348</v>
      </c>
      <c r="BF2563" s="10" t="s">
        <v>3566</v>
      </c>
      <c r="BG2563" s="10">
        <v>0</v>
      </c>
      <c r="BH2563" s="13">
        <v>1.4009269680973402</v>
      </c>
      <c r="BI2563" s="10">
        <v>543</v>
      </c>
      <c r="BJ2563" s="10" t="s">
        <v>33</v>
      </c>
      <c r="BL2563" s="10" t="s">
        <v>33</v>
      </c>
      <c r="BM2563" s="10" t="s">
        <v>33</v>
      </c>
      <c r="BP2563" s="10" t="s">
        <v>33</v>
      </c>
      <c r="BQ2563" s="10" t="s">
        <v>33</v>
      </c>
      <c r="BR2563" s="10" t="s">
        <v>33</v>
      </c>
      <c r="BS2563" s="11" t="s">
        <v>33</v>
      </c>
      <c r="BT2563" s="11" t="s">
        <v>33</v>
      </c>
      <c r="BU2563" s="10">
        <v>2563</v>
      </c>
    </row>
    <row r="2564" spans="1:73" s="10" customFormat="1" x14ac:dyDescent="0.45">
      <c r="A2564" s="10" t="s">
        <v>33</v>
      </c>
      <c r="D2564" s="10" t="s">
        <v>33</v>
      </c>
      <c r="E2564" s="10">
        <v>2561</v>
      </c>
      <c r="F2564" s="10">
        <v>2862</v>
      </c>
      <c r="H2564" s="10">
        <v>704</v>
      </c>
      <c r="J2564" s="10" t="s">
        <v>33</v>
      </c>
      <c r="K2564" s="10" t="s">
        <v>480</v>
      </c>
      <c r="L2564" s="10" t="s">
        <v>33</v>
      </c>
      <c r="M2564" s="10">
        <v>1.7320508075688772</v>
      </c>
      <c r="N2564" s="10">
        <v>1.7320508075688772</v>
      </c>
      <c r="T2564" s="10">
        <v>0</v>
      </c>
      <c r="W2564" s="10">
        <v>0</v>
      </c>
      <c r="X2564" s="10">
        <v>0</v>
      </c>
      <c r="Y2564" s="10">
        <v>0</v>
      </c>
      <c r="AB2564" s="10">
        <v>0</v>
      </c>
      <c r="AC2564" s="10">
        <v>0</v>
      </c>
      <c r="AD2564" s="10">
        <v>0</v>
      </c>
      <c r="AE2564" s="10">
        <v>0</v>
      </c>
      <c r="AH2564" s="10">
        <v>1</v>
      </c>
      <c r="AQ2564" s="10">
        <v>0</v>
      </c>
      <c r="AR2564" s="10">
        <v>0.3093442742318015</v>
      </c>
      <c r="AS2564" s="10">
        <v>0.3093442742318015</v>
      </c>
      <c r="AT2564" s="10">
        <v>0</v>
      </c>
      <c r="AU2564" s="10">
        <v>0</v>
      </c>
      <c r="AV2564" s="10">
        <v>5.7400163762832594</v>
      </c>
      <c r="AW2564" s="10">
        <v>5.7400163762832594</v>
      </c>
      <c r="AX2564" s="10" t="s">
        <v>33</v>
      </c>
      <c r="AY2564" s="10" t="s">
        <v>33</v>
      </c>
      <c r="AZ2564" s="10" t="s">
        <v>33</v>
      </c>
      <c r="BA2564" s="10" t="s">
        <v>33</v>
      </c>
      <c r="BB2564" s="10">
        <v>2561</v>
      </c>
      <c r="BC2564" s="10">
        <v>2862</v>
      </c>
      <c r="BE2564" s="10" t="s">
        <v>348</v>
      </c>
      <c r="BF2564" s="10" t="s">
        <v>3567</v>
      </c>
      <c r="BG2564" s="10">
        <v>1.1290642969718113E-10</v>
      </c>
      <c r="BH2564" s="13">
        <v>2.3213359861372926</v>
      </c>
      <c r="BI2564" s="10">
        <v>544</v>
      </c>
      <c r="BJ2564" s="10" t="s">
        <v>33</v>
      </c>
      <c r="BL2564" s="10" t="s">
        <v>33</v>
      </c>
      <c r="BM2564" s="10" t="s">
        <v>33</v>
      </c>
      <c r="BP2564" s="10" t="s">
        <v>33</v>
      </c>
      <c r="BQ2564" s="10" t="s">
        <v>33</v>
      </c>
      <c r="BR2564" s="10" t="s">
        <v>33</v>
      </c>
      <c r="BS2564" s="11" t="s">
        <v>33</v>
      </c>
      <c r="BT2564" s="11" t="s">
        <v>33</v>
      </c>
      <c r="BU2564" s="10">
        <v>2564</v>
      </c>
    </row>
    <row r="2565" spans="1:73" s="10" customFormat="1" x14ac:dyDescent="0.45">
      <c r="A2565" s="10" t="s">
        <v>33</v>
      </c>
      <c r="D2565" s="10" t="s">
        <v>33</v>
      </c>
      <c r="E2565" s="10">
        <v>2561</v>
      </c>
      <c r="F2565" s="10">
        <v>2044</v>
      </c>
      <c r="H2565" s="10">
        <v>545</v>
      </c>
      <c r="J2565" s="10" t="s">
        <v>33</v>
      </c>
      <c r="K2565" s="10" t="s">
        <v>42</v>
      </c>
      <c r="L2565" s="10" t="s">
        <v>33</v>
      </c>
      <c r="M2565" s="10">
        <v>0.9797958971132712</v>
      </c>
      <c r="N2565" s="10">
        <v>0.9797958971132712</v>
      </c>
      <c r="T2565" s="10">
        <v>0</v>
      </c>
      <c r="W2565" s="10">
        <v>0</v>
      </c>
      <c r="X2565" s="10">
        <v>0</v>
      </c>
      <c r="Y2565" s="10">
        <v>0</v>
      </c>
      <c r="AB2565" s="10">
        <v>0</v>
      </c>
      <c r="AC2565" s="10">
        <v>0</v>
      </c>
      <c r="AD2565" s="10">
        <v>0</v>
      </c>
      <c r="AE2565" s="10">
        <v>0</v>
      </c>
      <c r="AH2565" s="10">
        <v>1</v>
      </c>
      <c r="AQ2565" s="10">
        <v>0</v>
      </c>
      <c r="AR2565" s="10">
        <v>0</v>
      </c>
      <c r="AS2565" s="10">
        <v>0</v>
      </c>
      <c r="AT2565" s="10">
        <v>0</v>
      </c>
      <c r="AU2565" s="10">
        <v>0</v>
      </c>
      <c r="AV2565" s="10">
        <v>0.9797958971132712</v>
      </c>
      <c r="AW2565" s="10">
        <v>0.9797958971132712</v>
      </c>
      <c r="AX2565" s="10" t="s">
        <v>33</v>
      </c>
      <c r="AY2565" s="10" t="s">
        <v>33</v>
      </c>
      <c r="AZ2565" s="10" t="s">
        <v>33</v>
      </c>
      <c r="BA2565" s="10" t="s">
        <v>33</v>
      </c>
      <c r="BB2565" s="10">
        <v>2561</v>
      </c>
      <c r="BC2565" s="10">
        <v>2044</v>
      </c>
      <c r="BE2565" s="10" t="s">
        <v>348</v>
      </c>
      <c r="BF2565" s="10" t="s">
        <v>3568</v>
      </c>
      <c r="BG2565" s="10">
        <v>0</v>
      </c>
      <c r="BH2565" s="13">
        <v>0.39624198363549573</v>
      </c>
      <c r="BI2565" s="10">
        <v>545</v>
      </c>
      <c r="BJ2565" s="10" t="s">
        <v>33</v>
      </c>
      <c r="BL2565" s="10" t="s">
        <v>33</v>
      </c>
      <c r="BM2565" s="10" t="s">
        <v>33</v>
      </c>
      <c r="BP2565" s="10" t="s">
        <v>33</v>
      </c>
      <c r="BQ2565" s="10" t="s">
        <v>33</v>
      </c>
      <c r="BR2565" s="10" t="s">
        <v>33</v>
      </c>
      <c r="BS2565" s="11" t="s">
        <v>33</v>
      </c>
      <c r="BT2565" s="11" t="s">
        <v>33</v>
      </c>
      <c r="BU2565" s="10">
        <v>2565</v>
      </c>
    </row>
    <row r="2566" spans="1:73" s="10" customFormat="1" x14ac:dyDescent="0.45">
      <c r="A2566" s="10" t="s">
        <v>33</v>
      </c>
      <c r="D2566" s="10" t="s">
        <v>33</v>
      </c>
      <c r="E2566" s="10">
        <v>2561</v>
      </c>
      <c r="F2566" s="10">
        <v>2055</v>
      </c>
      <c r="H2566" s="10">
        <v>549</v>
      </c>
      <c r="J2566" s="10" t="s">
        <v>33</v>
      </c>
      <c r="K2566" s="10" t="s">
        <v>711</v>
      </c>
      <c r="L2566" s="10" t="s">
        <v>33</v>
      </c>
      <c r="M2566" s="10">
        <v>0.69282032302755092</v>
      </c>
      <c r="N2566" s="10">
        <v>0.69282032302755092</v>
      </c>
      <c r="T2566" s="10">
        <v>0</v>
      </c>
      <c r="W2566" s="10">
        <v>0</v>
      </c>
      <c r="X2566" s="10">
        <v>0</v>
      </c>
      <c r="Y2566" s="10">
        <v>0</v>
      </c>
      <c r="AB2566" s="10">
        <v>0</v>
      </c>
      <c r="AC2566" s="10">
        <v>0</v>
      </c>
      <c r="AD2566" s="10">
        <v>0</v>
      </c>
      <c r="AE2566" s="10">
        <v>0</v>
      </c>
      <c r="AH2566" s="10">
        <v>1</v>
      </c>
      <c r="AQ2566" s="10">
        <v>0</v>
      </c>
      <c r="AR2566" s="10">
        <v>0</v>
      </c>
      <c r="AS2566" s="10">
        <v>0</v>
      </c>
      <c r="AT2566" s="10">
        <v>0</v>
      </c>
      <c r="AU2566" s="10">
        <v>0</v>
      </c>
      <c r="AV2566" s="10">
        <v>0.69282032302755092</v>
      </c>
      <c r="AW2566" s="10">
        <v>0.69282032302755092</v>
      </c>
      <c r="AX2566" s="10" t="s">
        <v>33</v>
      </c>
      <c r="AY2566" s="10" t="s">
        <v>33</v>
      </c>
      <c r="AZ2566" s="10" t="s">
        <v>33</v>
      </c>
      <c r="BA2566" s="10" t="s">
        <v>33</v>
      </c>
      <c r="BB2566" s="10">
        <v>2561</v>
      </c>
      <c r="BC2566" s="10">
        <v>2055</v>
      </c>
      <c r="BE2566" s="10" t="s">
        <v>348</v>
      </c>
      <c r="BF2566" s="10" t="s">
        <v>3569</v>
      </c>
      <c r="BG2566" s="10">
        <v>0</v>
      </c>
      <c r="BH2566" s="13">
        <v>0.28018539361946804</v>
      </c>
      <c r="BI2566" s="10">
        <v>546</v>
      </c>
      <c r="BJ2566" s="10" t="s">
        <v>33</v>
      </c>
      <c r="BL2566" s="10" t="s">
        <v>33</v>
      </c>
      <c r="BM2566" s="10" t="s">
        <v>33</v>
      </c>
      <c r="BP2566" s="10" t="s">
        <v>33</v>
      </c>
      <c r="BQ2566" s="10" t="s">
        <v>33</v>
      </c>
      <c r="BR2566" s="10" t="s">
        <v>33</v>
      </c>
      <c r="BS2566" s="11" t="s">
        <v>33</v>
      </c>
      <c r="BT2566" s="11" t="s">
        <v>33</v>
      </c>
      <c r="BU2566" s="10">
        <v>2566</v>
      </c>
    </row>
    <row r="2567" spans="1:73" s="10" customFormat="1" x14ac:dyDescent="0.45">
      <c r="A2567" s="10" t="s">
        <v>33</v>
      </c>
      <c r="D2567" s="10" t="s">
        <v>33</v>
      </c>
      <c r="E2567" s="10">
        <v>2561</v>
      </c>
      <c r="F2567" s="10">
        <v>2139</v>
      </c>
      <c r="H2567" s="10">
        <v>564</v>
      </c>
      <c r="J2567" s="10" t="s">
        <v>33</v>
      </c>
      <c r="K2567" s="10" t="s">
        <v>76</v>
      </c>
      <c r="L2567" s="10" t="s">
        <v>33</v>
      </c>
      <c r="M2567" s="10">
        <v>3.1622776601683791E-2</v>
      </c>
      <c r="N2567" s="10">
        <v>3.1622776601683791E-2</v>
      </c>
      <c r="T2567" s="10">
        <v>0</v>
      </c>
      <c r="W2567" s="10">
        <v>0</v>
      </c>
      <c r="X2567" s="10">
        <v>0</v>
      </c>
      <c r="Y2567" s="10">
        <v>0</v>
      </c>
      <c r="AB2567" s="10">
        <v>0</v>
      </c>
      <c r="AC2567" s="10">
        <v>0</v>
      </c>
      <c r="AD2567" s="10">
        <v>0</v>
      </c>
      <c r="AE2567" s="10">
        <v>0</v>
      </c>
      <c r="AH2567" s="10">
        <v>1</v>
      </c>
      <c r="AQ2567" s="10">
        <v>1.5615289568373197E-2</v>
      </c>
      <c r="AR2567" s="10">
        <v>5.889257276185169E-2</v>
      </c>
      <c r="AS2567" s="10">
        <v>8.1534742635992821E-2</v>
      </c>
      <c r="AT2567" s="10">
        <v>0.36695930485677014</v>
      </c>
      <c r="AU2567" s="10">
        <v>9.9550593273591195E-3</v>
      </c>
      <c r="AV2567" s="10">
        <v>0.82185003789880062</v>
      </c>
      <c r="AW2567" s="10">
        <v>1.1987644020829298</v>
      </c>
      <c r="AX2567" s="10" t="s">
        <v>33</v>
      </c>
      <c r="AY2567" s="10" t="s">
        <v>33</v>
      </c>
      <c r="AZ2567" s="10" t="s">
        <v>33</v>
      </c>
      <c r="BA2567" s="10" t="s">
        <v>33</v>
      </c>
      <c r="BB2567" s="10">
        <v>2561</v>
      </c>
      <c r="BC2567" s="10">
        <v>2139</v>
      </c>
      <c r="BE2567" s="10" t="s">
        <v>348</v>
      </c>
      <c r="BF2567" s="10" t="s">
        <v>3570</v>
      </c>
      <c r="BG2567" s="10">
        <v>2.9759066044358995E-11</v>
      </c>
      <c r="BH2567" s="13">
        <v>0.13486819485945187</v>
      </c>
      <c r="BI2567" s="10">
        <v>547</v>
      </c>
      <c r="BJ2567" s="10" t="s">
        <v>33</v>
      </c>
      <c r="BL2567" s="10" t="s">
        <v>33</v>
      </c>
      <c r="BM2567" s="10" t="s">
        <v>33</v>
      </c>
      <c r="BP2567" s="10" t="s">
        <v>33</v>
      </c>
      <c r="BQ2567" s="10" t="s">
        <v>33</v>
      </c>
      <c r="BR2567" s="10" t="s">
        <v>33</v>
      </c>
      <c r="BS2567" s="11" t="s">
        <v>33</v>
      </c>
      <c r="BT2567" s="11" t="s">
        <v>33</v>
      </c>
      <c r="BU2567" s="10">
        <v>2567</v>
      </c>
    </row>
    <row r="2568" spans="1:73" s="10" customFormat="1" x14ac:dyDescent="0.45">
      <c r="A2568" s="10">
        <v>643</v>
      </c>
      <c r="D2568" s="10">
        <v>2569</v>
      </c>
      <c r="E2568" s="10" t="s">
        <v>33</v>
      </c>
      <c r="F2568" s="10">
        <v>2516</v>
      </c>
      <c r="H2568" s="10" t="s">
        <v>33</v>
      </c>
      <c r="J2568" s="10" t="s">
        <v>501</v>
      </c>
      <c r="K2568" s="10">
        <v>0</v>
      </c>
      <c r="L2568" s="10">
        <v>1</v>
      </c>
      <c r="M2568" s="10" t="s">
        <v>33</v>
      </c>
      <c r="N2568" s="10">
        <v>1</v>
      </c>
      <c r="T2568" s="10">
        <v>0</v>
      </c>
      <c r="W2568" s="10">
        <v>0</v>
      </c>
      <c r="X2568" s="10">
        <v>0</v>
      </c>
      <c r="Y2568" s="10">
        <v>0</v>
      </c>
      <c r="AB2568" s="10">
        <v>0</v>
      </c>
      <c r="AC2568" s="10">
        <v>0</v>
      </c>
      <c r="AD2568" s="12">
        <v>9.7037525610875637</v>
      </c>
      <c r="AE2568" s="12">
        <v>102.51850326170016</v>
      </c>
      <c r="AH2568" s="10">
        <v>1</v>
      </c>
      <c r="AQ2568" s="10">
        <v>0</v>
      </c>
      <c r="AR2568" s="10">
        <v>9.7037525610875637</v>
      </c>
      <c r="AS2568" s="10">
        <v>9.7037525610875637</v>
      </c>
      <c r="AT2568" s="10">
        <v>0</v>
      </c>
      <c r="AU2568" s="10">
        <v>0</v>
      </c>
      <c r="AV2568" s="10">
        <v>102.51850326170016</v>
      </c>
      <c r="AW2568" s="10">
        <v>102.51850326170016</v>
      </c>
      <c r="AX2568" s="10">
        <v>6.7852125930489933E-10</v>
      </c>
      <c r="AY2568" s="10">
        <v>0</v>
      </c>
      <c r="AZ2568" s="10" t="s">
        <v>33</v>
      </c>
      <c r="BA2568" s="10">
        <v>2569</v>
      </c>
      <c r="BB2568" s="10" t="s">
        <v>33</v>
      </c>
      <c r="BC2568" s="10">
        <v>2516</v>
      </c>
      <c r="BE2568" s="10" t="s">
        <v>33</v>
      </c>
      <c r="BF2568" s="10" t="s">
        <v>33</v>
      </c>
      <c r="BG2568" s="10" t="s">
        <v>33</v>
      </c>
      <c r="BH2568" s="13" t="s">
        <v>33</v>
      </c>
      <c r="BI2568" s="10" t="s">
        <v>33</v>
      </c>
      <c r="BJ2568" s="10" t="s">
        <v>33</v>
      </c>
      <c r="BL2568" s="10" t="s">
        <v>33</v>
      </c>
      <c r="BM2568" s="10" t="s">
        <v>33</v>
      </c>
      <c r="BP2568" s="10" t="s">
        <v>34</v>
      </c>
      <c r="BQ2568" s="10">
        <v>0</v>
      </c>
      <c r="BR2568" s="10" t="s">
        <v>501</v>
      </c>
      <c r="BS2568" s="11">
        <v>9.7037525610875637</v>
      </c>
      <c r="BT2568" s="11">
        <v>102.51850326170016</v>
      </c>
      <c r="BU2568" s="10">
        <v>2568</v>
      </c>
    </row>
    <row r="2569" spans="1:73" s="10" customFormat="1" x14ac:dyDescent="0.45">
      <c r="A2569" s="10">
        <v>644</v>
      </c>
      <c r="D2569" s="10">
        <v>2577</v>
      </c>
      <c r="E2569" s="10" t="s">
        <v>33</v>
      </c>
      <c r="F2569" s="10">
        <v>2317</v>
      </c>
      <c r="H2569" s="10" t="s">
        <v>33</v>
      </c>
      <c r="J2569" s="10" t="s">
        <v>340</v>
      </c>
      <c r="K2569" s="10">
        <v>0</v>
      </c>
      <c r="L2569" s="10">
        <v>1</v>
      </c>
      <c r="M2569" s="10" t="s">
        <v>33</v>
      </c>
      <c r="N2569" s="10">
        <v>1</v>
      </c>
      <c r="T2569" s="10">
        <v>0.4898979485566356</v>
      </c>
      <c r="W2569" s="10">
        <v>0.1944543648263006</v>
      </c>
      <c r="X2569" s="10" t="s">
        <v>35</v>
      </c>
      <c r="Y2569" s="10">
        <v>7.0710678118654766E-2</v>
      </c>
      <c r="AB2569" s="10">
        <v>0.11384419177103418</v>
      </c>
      <c r="AC2569" s="10">
        <v>0</v>
      </c>
      <c r="AD2569" s="10">
        <v>0</v>
      </c>
      <c r="AE2569" s="10">
        <v>0</v>
      </c>
      <c r="AH2569" s="10">
        <v>1</v>
      </c>
      <c r="AQ2569" s="10">
        <v>19.142019793929318</v>
      </c>
      <c r="AR2569" s="10">
        <v>36.964321850143598</v>
      </c>
      <c r="AS2569" s="10">
        <v>64.72025055134111</v>
      </c>
      <c r="AT2569" s="10">
        <v>449.83746515733895</v>
      </c>
      <c r="AU2569" s="10">
        <v>18.801012461886717</v>
      </c>
      <c r="AV2569" s="10">
        <v>818.02733483827058</v>
      </c>
      <c r="AW2569" s="10">
        <v>1286.6658124574963</v>
      </c>
      <c r="AX2569" s="10">
        <v>4.7119531896173565E-11</v>
      </c>
      <c r="AY2569" s="10">
        <v>0</v>
      </c>
      <c r="AZ2569" s="10" t="s">
        <v>33</v>
      </c>
      <c r="BA2569" s="10">
        <v>2577</v>
      </c>
      <c r="BB2569" s="10" t="s">
        <v>33</v>
      </c>
      <c r="BC2569" s="10">
        <v>2317</v>
      </c>
      <c r="BE2569" s="10" t="s">
        <v>33</v>
      </c>
      <c r="BF2569" s="10" t="s">
        <v>33</v>
      </c>
      <c r="BG2569" s="10" t="s">
        <v>33</v>
      </c>
      <c r="BH2569" s="13" t="s">
        <v>33</v>
      </c>
      <c r="BI2569" s="10" t="s">
        <v>33</v>
      </c>
      <c r="BJ2569" s="10" t="s">
        <v>33</v>
      </c>
      <c r="BL2569" s="10" t="s">
        <v>33</v>
      </c>
      <c r="BM2569" s="10" t="s">
        <v>33</v>
      </c>
      <c r="BP2569" s="10" t="s">
        <v>33</v>
      </c>
      <c r="BQ2569" s="10">
        <v>0</v>
      </c>
      <c r="BR2569" s="10" t="s">
        <v>340</v>
      </c>
      <c r="BS2569" s="11">
        <v>64.72025055134111</v>
      </c>
      <c r="BT2569" s="11">
        <v>1286.6658124574963</v>
      </c>
      <c r="BU2569" s="10">
        <v>2569</v>
      </c>
    </row>
    <row r="2570" spans="1:73" s="10" customFormat="1" x14ac:dyDescent="0.45">
      <c r="A2570" s="10" t="s">
        <v>33</v>
      </c>
      <c r="D2570" s="10" t="s">
        <v>33</v>
      </c>
      <c r="E2570" s="10">
        <v>2569</v>
      </c>
      <c r="F2570" s="10">
        <v>2864</v>
      </c>
      <c r="H2570" s="10">
        <v>705</v>
      </c>
      <c r="J2570" s="10" t="s">
        <v>33</v>
      </c>
      <c r="K2570" s="10" t="s">
        <v>365</v>
      </c>
      <c r="L2570" s="10" t="s">
        <v>33</v>
      </c>
      <c r="M2570" s="10">
        <v>0.54772255750516607</v>
      </c>
      <c r="N2570" s="10">
        <v>0.54772255750516607</v>
      </c>
      <c r="T2570" s="10">
        <v>0</v>
      </c>
      <c r="W2570" s="10">
        <v>0</v>
      </c>
      <c r="X2570" s="10">
        <v>0</v>
      </c>
      <c r="Y2570" s="10">
        <v>0</v>
      </c>
      <c r="AB2570" s="10">
        <v>0</v>
      </c>
      <c r="AC2570" s="10">
        <v>0</v>
      </c>
      <c r="AD2570" s="10">
        <v>0</v>
      </c>
      <c r="AE2570" s="10">
        <v>0</v>
      </c>
      <c r="AH2570" s="10">
        <v>1</v>
      </c>
      <c r="AQ2570" s="10">
        <v>15.969218813639026</v>
      </c>
      <c r="AR2570" s="10">
        <v>30.51931905059735</v>
      </c>
      <c r="AS2570" s="10">
        <v>53.674686330373937</v>
      </c>
      <c r="AT2570" s="10">
        <v>375.27664212051712</v>
      </c>
      <c r="AU2570" s="10">
        <v>17.98181769739773</v>
      </c>
      <c r="AV2570" s="10">
        <v>513.47347228581259</v>
      </c>
      <c r="AW2570" s="10">
        <v>906.73193210372744</v>
      </c>
      <c r="AX2570" s="10" t="s">
        <v>33</v>
      </c>
      <c r="AY2570" s="10" t="s">
        <v>33</v>
      </c>
      <c r="AZ2570" s="10" t="s">
        <v>33</v>
      </c>
      <c r="BA2570" s="10" t="s">
        <v>33</v>
      </c>
      <c r="BB2570" s="10">
        <v>2569</v>
      </c>
      <c r="BC2570" s="10">
        <v>2864</v>
      </c>
      <c r="BE2570" s="10" t="s">
        <v>340</v>
      </c>
      <c r="BF2570" s="10" t="s">
        <v>365</v>
      </c>
      <c r="BG2570" s="10">
        <v>2.5291260945611658E-9</v>
      </c>
      <c r="BH2570" s="13">
        <v>305.38633228744703</v>
      </c>
      <c r="BI2570" s="10">
        <v>550</v>
      </c>
      <c r="BJ2570" s="10" t="s">
        <v>33</v>
      </c>
      <c r="BL2570" s="10" t="s">
        <v>33</v>
      </c>
      <c r="BM2570" s="10" t="s">
        <v>33</v>
      </c>
      <c r="BP2570" s="10" t="s">
        <v>33</v>
      </c>
      <c r="BQ2570" s="10" t="s">
        <v>33</v>
      </c>
      <c r="BR2570" s="10" t="s">
        <v>33</v>
      </c>
      <c r="BS2570" s="11" t="s">
        <v>33</v>
      </c>
      <c r="BT2570" s="11" t="s">
        <v>33</v>
      </c>
      <c r="BU2570" s="10">
        <v>2570</v>
      </c>
    </row>
    <row r="2571" spans="1:73" s="10" customFormat="1" x14ac:dyDescent="0.45">
      <c r="A2571" s="10" t="s">
        <v>33</v>
      </c>
      <c r="D2571" s="10" t="s">
        <v>33</v>
      </c>
      <c r="E2571" s="10">
        <v>2569</v>
      </c>
      <c r="F2571" s="10">
        <v>2275</v>
      </c>
      <c r="H2571" s="10">
        <v>589</v>
      </c>
      <c r="J2571" s="10" t="s">
        <v>33</v>
      </c>
      <c r="K2571" s="10" t="s">
        <v>180</v>
      </c>
      <c r="L2571" s="10" t="s">
        <v>33</v>
      </c>
      <c r="M2571" s="10">
        <v>0.27386127875258304</v>
      </c>
      <c r="N2571" s="10">
        <v>0.27386127875258304</v>
      </c>
      <c r="T2571" s="10">
        <v>0</v>
      </c>
      <c r="W2571" s="10">
        <v>0</v>
      </c>
      <c r="X2571" s="10">
        <v>0</v>
      </c>
      <c r="Y2571" s="10">
        <v>0</v>
      </c>
      <c r="AB2571" s="10">
        <v>0</v>
      </c>
      <c r="AC2571" s="10">
        <v>0</v>
      </c>
      <c r="AD2571" s="10">
        <v>0</v>
      </c>
      <c r="AE2571" s="10">
        <v>0</v>
      </c>
      <c r="AH2571" s="10">
        <v>1</v>
      </c>
      <c r="AQ2571" s="10">
        <v>0.31462908981466481</v>
      </c>
      <c r="AR2571" s="10">
        <v>1.2191149606273997</v>
      </c>
      <c r="AS2571" s="10">
        <v>1.6753271408586636</v>
      </c>
      <c r="AT2571" s="10">
        <v>7.3937836106446229</v>
      </c>
      <c r="AU2571" s="10">
        <v>0.11918589764881736</v>
      </c>
      <c r="AV2571" s="10">
        <v>17.39445459488606</v>
      </c>
      <c r="AW2571" s="10">
        <v>24.907424103179501</v>
      </c>
      <c r="AX2571" s="10" t="s">
        <v>33</v>
      </c>
      <c r="AY2571" s="10" t="s">
        <v>33</v>
      </c>
      <c r="AZ2571" s="10" t="s">
        <v>33</v>
      </c>
      <c r="BA2571" s="10" t="s">
        <v>33</v>
      </c>
      <c r="BB2571" s="10">
        <v>2569</v>
      </c>
      <c r="BC2571" s="10">
        <v>2275</v>
      </c>
      <c r="BE2571" s="10" t="s">
        <v>340</v>
      </c>
      <c r="BF2571" s="10" t="s">
        <v>3571</v>
      </c>
      <c r="BG2571" s="10">
        <v>7.8940630650215068E-11</v>
      </c>
      <c r="BH2571" s="13">
        <v>14.554210062893995</v>
      </c>
      <c r="BI2571" s="10">
        <v>551</v>
      </c>
      <c r="BJ2571" s="10" t="s">
        <v>33</v>
      </c>
      <c r="BL2571" s="10" t="s">
        <v>33</v>
      </c>
      <c r="BM2571" s="10" t="s">
        <v>33</v>
      </c>
      <c r="BP2571" s="10" t="s">
        <v>33</v>
      </c>
      <c r="BQ2571" s="10" t="s">
        <v>33</v>
      </c>
      <c r="BR2571" s="10" t="s">
        <v>33</v>
      </c>
      <c r="BS2571" s="11" t="s">
        <v>33</v>
      </c>
      <c r="BT2571" s="11" t="s">
        <v>33</v>
      </c>
      <c r="BU2571" s="10">
        <v>2571</v>
      </c>
    </row>
    <row r="2572" spans="1:73" s="10" customFormat="1" x14ac:dyDescent="0.45">
      <c r="A2572" s="10" t="s">
        <v>33</v>
      </c>
      <c r="D2572" s="10" t="s">
        <v>33</v>
      </c>
      <c r="E2572" s="10">
        <v>2569</v>
      </c>
      <c r="F2572" s="10">
        <v>2214</v>
      </c>
      <c r="H2572" s="10">
        <v>578</v>
      </c>
      <c r="J2572" s="10" t="s">
        <v>33</v>
      </c>
      <c r="K2572" s="10" t="s">
        <v>59</v>
      </c>
      <c r="L2572" s="10" t="s">
        <v>33</v>
      </c>
      <c r="M2572" s="10">
        <v>0.1224744871391589</v>
      </c>
      <c r="N2572" s="10">
        <v>0.1224744871391589</v>
      </c>
      <c r="T2572" s="10">
        <v>0</v>
      </c>
      <c r="W2572" s="10">
        <v>0</v>
      </c>
      <c r="X2572" s="10">
        <v>0</v>
      </c>
      <c r="Y2572" s="10">
        <v>0</v>
      </c>
      <c r="AB2572" s="10">
        <v>0</v>
      </c>
      <c r="AC2572" s="10">
        <v>0</v>
      </c>
      <c r="AD2572" s="10">
        <v>0</v>
      </c>
      <c r="AE2572" s="10">
        <v>0</v>
      </c>
      <c r="AH2572" s="10">
        <v>1</v>
      </c>
      <c r="AQ2572" s="10">
        <v>2.208083410707284</v>
      </c>
      <c r="AR2572" s="10">
        <v>4.0635869264722206</v>
      </c>
      <c r="AS2572" s="10">
        <v>7.2653078719977824</v>
      </c>
      <c r="AT2572" s="10">
        <v>51.889960151621175</v>
      </c>
      <c r="AU2572" s="10">
        <v>0.2700787800097606</v>
      </c>
      <c r="AV2572" s="10">
        <v>75.241358376011632</v>
      </c>
      <c r="AW2572" s="10">
        <v>127.40139730764257</v>
      </c>
      <c r="AX2572" s="10" t="s">
        <v>33</v>
      </c>
      <c r="AY2572" s="10" t="s">
        <v>33</v>
      </c>
      <c r="AZ2572" s="10" t="s">
        <v>33</v>
      </c>
      <c r="BA2572" s="10" t="s">
        <v>33</v>
      </c>
      <c r="BB2572" s="10">
        <v>2569</v>
      </c>
      <c r="BC2572" s="10">
        <v>2214</v>
      </c>
      <c r="BE2572" s="10" t="s">
        <v>340</v>
      </c>
      <c r="BF2572" s="10" t="s">
        <v>3572</v>
      </c>
      <c r="BG2572" s="10">
        <v>3.423379060101204E-10</v>
      </c>
      <c r="BH2572" s="13">
        <v>46.04552239750312</v>
      </c>
      <c r="BI2572" s="10">
        <v>552</v>
      </c>
      <c r="BJ2572" s="10" t="s">
        <v>33</v>
      </c>
      <c r="BL2572" s="10" t="s">
        <v>33</v>
      </c>
      <c r="BM2572" s="10" t="s">
        <v>33</v>
      </c>
      <c r="BP2572" s="10" t="s">
        <v>33</v>
      </c>
      <c r="BQ2572" s="10" t="s">
        <v>33</v>
      </c>
      <c r="BR2572" s="10" t="s">
        <v>33</v>
      </c>
      <c r="BS2572" s="11" t="s">
        <v>33</v>
      </c>
      <c r="BT2572" s="11" t="s">
        <v>33</v>
      </c>
      <c r="BU2572" s="10">
        <v>2572</v>
      </c>
    </row>
    <row r="2573" spans="1:73" s="10" customFormat="1" x14ac:dyDescent="0.45">
      <c r="A2573" s="10" t="s">
        <v>33</v>
      </c>
      <c r="D2573" s="10" t="s">
        <v>33</v>
      </c>
      <c r="E2573" s="10">
        <v>2569</v>
      </c>
      <c r="F2573" s="10">
        <v>2044</v>
      </c>
      <c r="H2573" s="10">
        <v>545</v>
      </c>
      <c r="J2573" s="10" t="s">
        <v>33</v>
      </c>
      <c r="K2573" s="10" t="s">
        <v>42</v>
      </c>
      <c r="L2573" s="10" t="s">
        <v>33</v>
      </c>
      <c r="M2573" s="10">
        <v>1.2247448713915889</v>
      </c>
      <c r="N2573" s="10">
        <v>1.2247448713915889</v>
      </c>
      <c r="T2573" s="10">
        <v>0</v>
      </c>
      <c r="W2573" s="10">
        <v>0</v>
      </c>
      <c r="X2573" s="10">
        <v>0</v>
      </c>
      <c r="Y2573" s="10">
        <v>0</v>
      </c>
      <c r="AB2573" s="10">
        <v>0</v>
      </c>
      <c r="AC2573" s="10">
        <v>0</v>
      </c>
      <c r="AD2573" s="10">
        <v>0</v>
      </c>
      <c r="AE2573" s="10">
        <v>0</v>
      </c>
      <c r="AH2573" s="10">
        <v>1</v>
      </c>
      <c r="AQ2573" s="10">
        <v>0</v>
      </c>
      <c r="AR2573" s="10">
        <v>0</v>
      </c>
      <c r="AS2573" s="10">
        <v>0</v>
      </c>
      <c r="AT2573" s="10">
        <v>0</v>
      </c>
      <c r="AU2573" s="10">
        <v>0</v>
      </c>
      <c r="AV2573" s="10">
        <v>1.2247448713915889</v>
      </c>
      <c r="AW2573" s="10">
        <v>1.2247448713915889</v>
      </c>
      <c r="AX2573" s="10" t="s">
        <v>33</v>
      </c>
      <c r="AY2573" s="10" t="s">
        <v>33</v>
      </c>
      <c r="AZ2573" s="10" t="s">
        <v>33</v>
      </c>
      <c r="BA2573" s="10" t="s">
        <v>33</v>
      </c>
      <c r="BB2573" s="10">
        <v>2569</v>
      </c>
      <c r="BC2573" s="10">
        <v>2044</v>
      </c>
      <c r="BE2573" s="10" t="s">
        <v>340</v>
      </c>
      <c r="BF2573" s="10" t="s">
        <v>3573</v>
      </c>
      <c r="BG2573" s="10">
        <v>0</v>
      </c>
      <c r="BH2573" s="13">
        <v>2.8907937779345563</v>
      </c>
      <c r="BI2573" s="10">
        <v>553</v>
      </c>
      <c r="BJ2573" s="10" t="s">
        <v>33</v>
      </c>
      <c r="BL2573" s="10" t="s">
        <v>33</v>
      </c>
      <c r="BM2573" s="10" t="s">
        <v>33</v>
      </c>
      <c r="BP2573" s="10" t="s">
        <v>33</v>
      </c>
      <c r="BQ2573" s="10" t="s">
        <v>33</v>
      </c>
      <c r="BR2573" s="10" t="s">
        <v>33</v>
      </c>
      <c r="BS2573" s="11" t="s">
        <v>33</v>
      </c>
      <c r="BT2573" s="11" t="s">
        <v>33</v>
      </c>
      <c r="BU2573" s="10">
        <v>2573</v>
      </c>
    </row>
    <row r="2574" spans="1:73" s="10" customFormat="1" x14ac:dyDescent="0.45">
      <c r="A2574" s="10" t="s">
        <v>33</v>
      </c>
      <c r="D2574" s="10" t="s">
        <v>33</v>
      </c>
      <c r="E2574" s="10">
        <v>2569</v>
      </c>
      <c r="F2574" s="10">
        <v>2055</v>
      </c>
      <c r="H2574" s="10">
        <v>549</v>
      </c>
      <c r="J2574" s="10" t="s">
        <v>33</v>
      </c>
      <c r="K2574" s="10" t="s">
        <v>711</v>
      </c>
      <c r="L2574" s="10" t="s">
        <v>33</v>
      </c>
      <c r="M2574" s="10">
        <v>0.44721359549995798</v>
      </c>
      <c r="N2574" s="10">
        <v>0.44721359549995798</v>
      </c>
      <c r="T2574" s="10">
        <v>0</v>
      </c>
      <c r="W2574" s="10">
        <v>0</v>
      </c>
      <c r="X2574" s="10">
        <v>0</v>
      </c>
      <c r="Y2574" s="10">
        <v>0</v>
      </c>
      <c r="AB2574" s="10">
        <v>0</v>
      </c>
      <c r="AC2574" s="10">
        <v>0</v>
      </c>
      <c r="AD2574" s="10">
        <v>0</v>
      </c>
      <c r="AE2574" s="10">
        <v>0</v>
      </c>
      <c r="AH2574" s="10">
        <v>1</v>
      </c>
      <c r="AQ2574" s="10">
        <v>0</v>
      </c>
      <c r="AR2574" s="10">
        <v>0</v>
      </c>
      <c r="AS2574" s="10">
        <v>0</v>
      </c>
      <c r="AT2574" s="10">
        <v>0</v>
      </c>
      <c r="AU2574" s="10">
        <v>0</v>
      </c>
      <c r="AV2574" s="10">
        <v>0.44721359549995798</v>
      </c>
      <c r="AW2574" s="10">
        <v>0.44721359549995798</v>
      </c>
      <c r="AX2574" s="10" t="s">
        <v>33</v>
      </c>
      <c r="AY2574" s="10" t="s">
        <v>33</v>
      </c>
      <c r="AZ2574" s="10" t="s">
        <v>33</v>
      </c>
      <c r="BA2574" s="10" t="s">
        <v>33</v>
      </c>
      <c r="BB2574" s="10">
        <v>2569</v>
      </c>
      <c r="BC2574" s="10">
        <v>2055</v>
      </c>
      <c r="BE2574" s="10" t="s">
        <v>340</v>
      </c>
      <c r="BF2574" s="10" t="s">
        <v>3574</v>
      </c>
      <c r="BG2574" s="10">
        <v>0</v>
      </c>
      <c r="BH2574" s="13">
        <v>1.0555686408468909</v>
      </c>
      <c r="BI2574" s="10">
        <v>554</v>
      </c>
      <c r="BJ2574" s="10" t="s">
        <v>33</v>
      </c>
      <c r="BL2574" s="10" t="s">
        <v>33</v>
      </c>
      <c r="BM2574" s="10" t="s">
        <v>33</v>
      </c>
      <c r="BP2574" s="10" t="s">
        <v>33</v>
      </c>
      <c r="BQ2574" s="10" t="s">
        <v>33</v>
      </c>
      <c r="BR2574" s="10" t="s">
        <v>33</v>
      </c>
      <c r="BS2574" s="11" t="s">
        <v>33</v>
      </c>
      <c r="BT2574" s="11" t="s">
        <v>33</v>
      </c>
      <c r="BU2574" s="10">
        <v>2574</v>
      </c>
    </row>
    <row r="2575" spans="1:73" s="10" customFormat="1" x14ac:dyDescent="0.45">
      <c r="A2575" s="10" t="s">
        <v>33</v>
      </c>
      <c r="D2575" s="10" t="s">
        <v>33</v>
      </c>
      <c r="E2575" s="10">
        <v>2569</v>
      </c>
      <c r="F2575" s="10">
        <v>2431</v>
      </c>
      <c r="H2575" s="10">
        <v>620</v>
      </c>
      <c r="J2575" s="10" t="s">
        <v>33</v>
      </c>
      <c r="K2575" s="10" t="s">
        <v>157</v>
      </c>
      <c r="L2575" s="10" t="s">
        <v>33</v>
      </c>
      <c r="M2575" s="10">
        <v>3.1112698372208095E-2</v>
      </c>
      <c r="N2575" s="10">
        <v>3.1112698372208095E-2</v>
      </c>
      <c r="T2575" s="10">
        <v>0</v>
      </c>
      <c r="W2575" s="10">
        <v>0</v>
      </c>
      <c r="X2575" s="10">
        <v>0</v>
      </c>
      <c r="Y2575" s="10">
        <v>0</v>
      </c>
      <c r="AB2575" s="10">
        <v>0</v>
      </c>
      <c r="AC2575" s="10">
        <v>0</v>
      </c>
      <c r="AD2575" s="10">
        <v>0</v>
      </c>
      <c r="AE2575" s="10">
        <v>0</v>
      </c>
      <c r="AH2575" s="10">
        <v>1</v>
      </c>
      <c r="AQ2575" s="10">
        <v>0.13461265060024297</v>
      </c>
      <c r="AR2575" s="10">
        <v>0.94617869544965949</v>
      </c>
      <c r="AS2575" s="10">
        <v>1.1413670388200119</v>
      </c>
      <c r="AT2575" s="10">
        <v>3.1633972891057098</v>
      </c>
      <c r="AU2575" s="10">
        <v>0.30684055567584323</v>
      </c>
      <c r="AV2575" s="10">
        <v>210.16409609468309</v>
      </c>
      <c r="AW2575" s="10">
        <v>213.63433393946465</v>
      </c>
      <c r="AX2575" s="10" t="s">
        <v>33</v>
      </c>
      <c r="AY2575" s="10" t="s">
        <v>33</v>
      </c>
      <c r="AZ2575" s="10" t="s">
        <v>33</v>
      </c>
      <c r="BA2575" s="10" t="s">
        <v>33</v>
      </c>
      <c r="BB2575" s="10">
        <v>2569</v>
      </c>
      <c r="BC2575" s="10">
        <v>2431</v>
      </c>
      <c r="BE2575" s="10" t="s">
        <v>340</v>
      </c>
      <c r="BF2575" s="10" t="s">
        <v>3575</v>
      </c>
      <c r="BG2575" s="10">
        <v>5.3780680590920723E-11</v>
      </c>
      <c r="BH2575" s="13">
        <v>235.74809526012632</v>
      </c>
      <c r="BI2575" s="10">
        <v>555</v>
      </c>
      <c r="BJ2575" s="10" t="s">
        <v>33</v>
      </c>
      <c r="BL2575" s="10" t="s">
        <v>33</v>
      </c>
      <c r="BM2575" s="10" t="s">
        <v>33</v>
      </c>
      <c r="BP2575" s="10" t="s">
        <v>33</v>
      </c>
      <c r="BQ2575" s="10" t="s">
        <v>33</v>
      </c>
      <c r="BR2575" s="10" t="s">
        <v>33</v>
      </c>
      <c r="BS2575" s="11" t="s">
        <v>33</v>
      </c>
      <c r="BT2575" s="11" t="s">
        <v>33</v>
      </c>
      <c r="BU2575" s="10">
        <v>2575</v>
      </c>
    </row>
    <row r="2576" spans="1:73" s="10" customFormat="1" x14ac:dyDescent="0.45">
      <c r="A2576" s="10" t="s">
        <v>33</v>
      </c>
      <c r="D2576" s="10" t="s">
        <v>33</v>
      </c>
      <c r="E2576" s="10">
        <v>2569</v>
      </c>
      <c r="F2576" s="10">
        <v>2655</v>
      </c>
      <c r="H2576" s="10">
        <v>660</v>
      </c>
      <c r="J2576" s="10" t="s">
        <v>33</v>
      </c>
      <c r="K2576" s="10" t="s">
        <v>507</v>
      </c>
      <c r="L2576" s="10" t="s">
        <v>33</v>
      </c>
      <c r="M2576" s="10">
        <v>3.1622776601683791E-2</v>
      </c>
      <c r="N2576" s="10">
        <v>3.1622776601683791E-2</v>
      </c>
      <c r="T2576" s="10">
        <v>0</v>
      </c>
      <c r="W2576" s="10">
        <v>0</v>
      </c>
      <c r="X2576" s="10">
        <v>0</v>
      </c>
      <c r="Y2576" s="10">
        <v>0</v>
      </c>
      <c r="AB2576" s="10">
        <v>0</v>
      </c>
      <c r="AC2576" s="10">
        <v>0</v>
      </c>
      <c r="AD2576" s="10">
        <v>0</v>
      </c>
      <c r="AE2576" s="10">
        <v>0</v>
      </c>
      <c r="AH2576" s="10">
        <v>1</v>
      </c>
      <c r="AQ2576" s="10">
        <v>2.5577880611464092E-2</v>
      </c>
      <c r="AR2576" s="10">
        <v>2.1667852170666971E-2</v>
      </c>
      <c r="AS2576" s="10">
        <v>5.8755779057289903E-2</v>
      </c>
      <c r="AT2576" s="10">
        <v>0.60108019436940618</v>
      </c>
      <c r="AU2576" s="10">
        <v>9.245339383531101E-3</v>
      </c>
      <c r="AV2576" s="10">
        <v>8.1995019985572931E-2</v>
      </c>
      <c r="AW2576" s="10">
        <v>0.6923205537385102</v>
      </c>
      <c r="AX2576" s="10" t="s">
        <v>33</v>
      </c>
      <c r="AY2576" s="10" t="s">
        <v>33</v>
      </c>
      <c r="AZ2576" s="10" t="s">
        <v>33</v>
      </c>
      <c r="BA2576" s="10" t="s">
        <v>33</v>
      </c>
      <c r="BB2576" s="10">
        <v>2569</v>
      </c>
      <c r="BC2576" s="10">
        <v>2655</v>
      </c>
      <c r="BE2576" s="10" t="s">
        <v>340</v>
      </c>
      <c r="BF2576" s="10" t="s">
        <v>3576</v>
      </c>
      <c r="BG2576" s="10">
        <v>2.7685448053744984E-12</v>
      </c>
      <c r="BH2576" s="13">
        <v>0.24205025793785787</v>
      </c>
      <c r="BI2576" s="10">
        <v>556</v>
      </c>
      <c r="BJ2576" s="10" t="s">
        <v>33</v>
      </c>
      <c r="BL2576" s="10" t="s">
        <v>33</v>
      </c>
      <c r="BM2576" s="10" t="s">
        <v>33</v>
      </c>
      <c r="BP2576" s="10" t="s">
        <v>33</v>
      </c>
      <c r="BQ2576" s="10" t="s">
        <v>33</v>
      </c>
      <c r="BR2576" s="10" t="s">
        <v>33</v>
      </c>
      <c r="BS2576" s="11" t="s">
        <v>33</v>
      </c>
      <c r="BT2576" s="11" t="s">
        <v>33</v>
      </c>
      <c r="BU2576" s="10">
        <v>2576</v>
      </c>
    </row>
    <row r="2577" spans="1:73" s="10" customFormat="1" x14ac:dyDescent="0.45">
      <c r="A2577" s="10">
        <v>645</v>
      </c>
      <c r="D2577" s="10">
        <v>2586</v>
      </c>
      <c r="E2577" s="10" t="s">
        <v>33</v>
      </c>
      <c r="F2577" s="10">
        <v>2320</v>
      </c>
      <c r="H2577" s="10" t="s">
        <v>33</v>
      </c>
      <c r="J2577" s="10" t="s">
        <v>211</v>
      </c>
      <c r="K2577" s="10">
        <v>0</v>
      </c>
      <c r="L2577" s="10">
        <v>1</v>
      </c>
      <c r="M2577" s="10" t="s">
        <v>33</v>
      </c>
      <c r="N2577" s="10">
        <v>1</v>
      </c>
      <c r="T2577" s="10">
        <v>1.7320508075688772</v>
      </c>
      <c r="W2577" s="10">
        <v>0.67360967926537396</v>
      </c>
      <c r="X2577" s="10" t="s">
        <v>35</v>
      </c>
      <c r="Y2577" s="10">
        <v>0.2449489742783178</v>
      </c>
      <c r="AB2577" s="10">
        <v>0.39436784858809171</v>
      </c>
      <c r="AC2577" s="10">
        <v>0</v>
      </c>
      <c r="AD2577" s="10">
        <v>0</v>
      </c>
      <c r="AE2577" s="10">
        <v>0</v>
      </c>
      <c r="AH2577" s="10">
        <v>1</v>
      </c>
      <c r="AQ2577" s="10">
        <v>5.7146887315420773</v>
      </c>
      <c r="AR2577" s="10">
        <v>49.724809811679656</v>
      </c>
      <c r="AS2577" s="10">
        <v>58.011108472415671</v>
      </c>
      <c r="AT2577" s="10">
        <v>134.29518519123883</v>
      </c>
      <c r="AU2577" s="10">
        <v>14.405536583333035</v>
      </c>
      <c r="AV2577" s="10">
        <v>812.59207581486248</v>
      </c>
      <c r="AW2577" s="10">
        <v>961.29279758943437</v>
      </c>
      <c r="AX2577" s="10">
        <v>4.014849570929327E-11</v>
      </c>
      <c r="AY2577" s="10">
        <v>0</v>
      </c>
      <c r="AZ2577" s="10" t="s">
        <v>33</v>
      </c>
      <c r="BA2577" s="10">
        <v>2586</v>
      </c>
      <c r="BB2577" s="10" t="s">
        <v>33</v>
      </c>
      <c r="BC2577" s="10">
        <v>2320</v>
      </c>
      <c r="BE2577" s="10" t="s">
        <v>33</v>
      </c>
      <c r="BF2577" s="10" t="s">
        <v>33</v>
      </c>
      <c r="BG2577" s="10" t="s">
        <v>33</v>
      </c>
      <c r="BH2577" s="13" t="s">
        <v>33</v>
      </c>
      <c r="BI2577" s="10" t="s">
        <v>33</v>
      </c>
      <c r="BJ2577" s="10" t="s">
        <v>33</v>
      </c>
      <c r="BL2577" s="10" t="s">
        <v>33</v>
      </c>
      <c r="BM2577" s="10" t="s">
        <v>33</v>
      </c>
      <c r="BP2577" s="10" t="s">
        <v>33</v>
      </c>
      <c r="BQ2577" s="10">
        <v>0</v>
      </c>
      <c r="BR2577" s="10" t="s">
        <v>211</v>
      </c>
      <c r="BS2577" s="11">
        <v>58.011108472415671</v>
      </c>
      <c r="BT2577" s="11">
        <v>961.29279758943437</v>
      </c>
      <c r="BU2577" s="10">
        <v>2577</v>
      </c>
    </row>
    <row r="2578" spans="1:73" s="10" customFormat="1" x14ac:dyDescent="0.45">
      <c r="A2578" s="10" t="s">
        <v>33</v>
      </c>
      <c r="D2578" s="10" t="s">
        <v>33</v>
      </c>
      <c r="E2578" s="10">
        <v>2577</v>
      </c>
      <c r="F2578" s="10">
        <v>2803</v>
      </c>
      <c r="H2578" s="10">
        <v>693</v>
      </c>
      <c r="J2578" s="10" t="s">
        <v>33</v>
      </c>
      <c r="K2578" s="10" t="s">
        <v>382</v>
      </c>
      <c r="L2578" s="10" t="s">
        <v>33</v>
      </c>
      <c r="M2578" s="10">
        <v>0.69282032302755092</v>
      </c>
      <c r="N2578" s="10">
        <v>0.69282032302755092</v>
      </c>
      <c r="T2578" s="10">
        <v>0</v>
      </c>
      <c r="W2578" s="10">
        <v>0</v>
      </c>
      <c r="X2578" s="10">
        <v>0</v>
      </c>
      <c r="Y2578" s="10">
        <v>0</v>
      </c>
      <c r="AB2578" s="10">
        <v>0</v>
      </c>
      <c r="AC2578" s="10">
        <v>0</v>
      </c>
      <c r="AD2578" s="10">
        <v>0</v>
      </c>
      <c r="AE2578" s="10">
        <v>0</v>
      </c>
      <c r="AH2578" s="10">
        <v>1</v>
      </c>
      <c r="AQ2578" s="10">
        <v>0.93686269004731604</v>
      </c>
      <c r="AR2578" s="10">
        <v>21.169436557091075</v>
      </c>
      <c r="AS2578" s="10">
        <v>22.527887457659684</v>
      </c>
      <c r="AT2578" s="10">
        <v>22.016273216111927</v>
      </c>
      <c r="AU2578" s="10">
        <v>7.886863370714873</v>
      </c>
      <c r="AV2578" s="10">
        <v>315.70638141700238</v>
      </c>
      <c r="AW2578" s="10">
        <v>345.60951800382918</v>
      </c>
      <c r="AX2578" s="10" t="s">
        <v>33</v>
      </c>
      <c r="AY2578" s="10" t="s">
        <v>33</v>
      </c>
      <c r="AZ2578" s="10" t="s">
        <v>33</v>
      </c>
      <c r="BA2578" s="10" t="s">
        <v>33</v>
      </c>
      <c r="BB2578" s="10">
        <v>2577</v>
      </c>
      <c r="BC2578" s="10">
        <v>2803</v>
      </c>
      <c r="BE2578" s="10" t="s">
        <v>211</v>
      </c>
      <c r="BF2578" s="10" t="s">
        <v>3577</v>
      </c>
      <c r="BG2578" s="10">
        <v>9.0446079293329154E-10</v>
      </c>
      <c r="BH2578" s="13">
        <v>2.873910016966426</v>
      </c>
      <c r="BI2578" s="10">
        <v>558</v>
      </c>
      <c r="BJ2578" s="10" t="s">
        <v>33</v>
      </c>
      <c r="BL2578" s="10" t="s">
        <v>33</v>
      </c>
      <c r="BM2578" s="10" t="s">
        <v>33</v>
      </c>
      <c r="BP2578" s="10" t="s">
        <v>33</v>
      </c>
      <c r="BQ2578" s="10" t="s">
        <v>33</v>
      </c>
      <c r="BR2578" s="10" t="s">
        <v>33</v>
      </c>
      <c r="BS2578" s="11" t="s">
        <v>33</v>
      </c>
      <c r="BT2578" s="11" t="s">
        <v>33</v>
      </c>
      <c r="BU2578" s="10">
        <v>2578</v>
      </c>
    </row>
    <row r="2579" spans="1:73" s="10" customFormat="1" x14ac:dyDescent="0.45">
      <c r="A2579" s="10" t="s">
        <v>33</v>
      </c>
      <c r="D2579" s="10" t="s">
        <v>33</v>
      </c>
      <c r="E2579" s="10">
        <v>2577</v>
      </c>
      <c r="F2579" s="10">
        <v>2520</v>
      </c>
      <c r="H2579" s="10">
        <v>636</v>
      </c>
      <c r="J2579" s="10" t="s">
        <v>33</v>
      </c>
      <c r="K2579" s="10" t="s">
        <v>496</v>
      </c>
      <c r="L2579" s="10" t="s">
        <v>33</v>
      </c>
      <c r="M2579" s="10">
        <v>0.14142135623730953</v>
      </c>
      <c r="N2579" s="10">
        <v>0.14142135623730953</v>
      </c>
      <c r="T2579" s="10">
        <v>0</v>
      </c>
      <c r="W2579" s="10">
        <v>0</v>
      </c>
      <c r="X2579" s="10">
        <v>0</v>
      </c>
      <c r="Y2579" s="10">
        <v>0</v>
      </c>
      <c r="AB2579" s="10">
        <v>0</v>
      </c>
      <c r="AC2579" s="10">
        <v>0</v>
      </c>
      <c r="AD2579" s="10">
        <v>0</v>
      </c>
      <c r="AE2579" s="10">
        <v>0</v>
      </c>
      <c r="AH2579" s="10">
        <v>1</v>
      </c>
      <c r="AQ2579" s="10">
        <v>0.77835305368557628</v>
      </c>
      <c r="AR2579" s="10">
        <v>23.370379881462309</v>
      </c>
      <c r="AS2579" s="10">
        <v>24.498991809306396</v>
      </c>
      <c r="AT2579" s="10">
        <v>18.291296761611044</v>
      </c>
      <c r="AU2579" s="10">
        <v>0.51265717638081443</v>
      </c>
      <c r="AV2579" s="10">
        <v>398.78095254606211</v>
      </c>
      <c r="AW2579" s="10">
        <v>417.58490648405399</v>
      </c>
      <c r="AX2579" s="10" t="s">
        <v>33</v>
      </c>
      <c r="AY2579" s="10" t="s">
        <v>33</v>
      </c>
      <c r="AZ2579" s="10" t="s">
        <v>33</v>
      </c>
      <c r="BA2579" s="10" t="s">
        <v>33</v>
      </c>
      <c r="BB2579" s="10">
        <v>2577</v>
      </c>
      <c r="BC2579" s="10">
        <v>2520</v>
      </c>
      <c r="BE2579" s="10" t="s">
        <v>211</v>
      </c>
      <c r="BF2579" s="10" t="s">
        <v>3578</v>
      </c>
      <c r="BG2579" s="10">
        <v>9.8359766753794877E-10</v>
      </c>
      <c r="BH2579" s="13">
        <v>148.61552647991428</v>
      </c>
      <c r="BI2579" s="10">
        <v>559</v>
      </c>
      <c r="BJ2579" s="10" t="s">
        <v>33</v>
      </c>
      <c r="BL2579" s="10" t="s">
        <v>33</v>
      </c>
      <c r="BM2579" s="10" t="s">
        <v>33</v>
      </c>
      <c r="BP2579" s="10" t="s">
        <v>33</v>
      </c>
      <c r="BQ2579" s="10" t="s">
        <v>33</v>
      </c>
      <c r="BR2579" s="10" t="s">
        <v>33</v>
      </c>
      <c r="BS2579" s="11" t="s">
        <v>33</v>
      </c>
      <c r="BT2579" s="11" t="s">
        <v>33</v>
      </c>
      <c r="BU2579" s="10">
        <v>2579</v>
      </c>
    </row>
    <row r="2580" spans="1:73" s="10" customFormat="1" x14ac:dyDescent="0.45">
      <c r="A2580" s="10" t="s">
        <v>33</v>
      </c>
      <c r="D2580" s="10" t="s">
        <v>33</v>
      </c>
      <c r="E2580" s="10">
        <v>2577</v>
      </c>
      <c r="F2580" s="10">
        <v>2870</v>
      </c>
      <c r="H2580" s="10">
        <v>706</v>
      </c>
      <c r="J2580" s="10" t="s">
        <v>33</v>
      </c>
      <c r="K2580" s="10" t="s">
        <v>531</v>
      </c>
      <c r="L2580" s="10" t="s">
        <v>33</v>
      </c>
      <c r="M2580" s="10">
        <v>7.0710678118654766E-2</v>
      </c>
      <c r="N2580" s="10">
        <v>7.0710678118654766E-2</v>
      </c>
      <c r="T2580" s="10">
        <v>0</v>
      </c>
      <c r="W2580" s="10">
        <v>0</v>
      </c>
      <c r="X2580" s="10">
        <v>0</v>
      </c>
      <c r="Y2580" s="10">
        <v>0</v>
      </c>
      <c r="AB2580" s="10">
        <v>0</v>
      </c>
      <c r="AC2580" s="10">
        <v>0</v>
      </c>
      <c r="AD2580" s="10">
        <v>0</v>
      </c>
      <c r="AE2580" s="10">
        <v>0</v>
      </c>
      <c r="AH2580" s="10">
        <v>1</v>
      </c>
      <c r="AQ2580" s="10">
        <v>1.6037470646111835</v>
      </c>
      <c r="AR2580" s="10">
        <v>2.9811058954913037</v>
      </c>
      <c r="AS2580" s="10">
        <v>5.3065391391775201</v>
      </c>
      <c r="AT2580" s="10">
        <v>37.688056018362815</v>
      </c>
      <c r="AU2580" s="10">
        <v>5.4995030858896454</v>
      </c>
      <c r="AV2580" s="10">
        <v>69.351877757428227</v>
      </c>
      <c r="AW2580" s="10">
        <v>112.53943686168068</v>
      </c>
      <c r="AX2580" s="10" t="s">
        <v>33</v>
      </c>
      <c r="AY2580" s="10" t="s">
        <v>33</v>
      </c>
      <c r="AZ2580" s="10" t="s">
        <v>33</v>
      </c>
      <c r="BA2580" s="10" t="s">
        <v>33</v>
      </c>
      <c r="BB2580" s="10">
        <v>2577</v>
      </c>
      <c r="BC2580" s="10">
        <v>2870</v>
      </c>
      <c r="BE2580" s="10" t="s">
        <v>211</v>
      </c>
      <c r="BF2580" s="10" t="s">
        <v>531</v>
      </c>
      <c r="BG2580" s="10">
        <v>2.1304956386046547E-10</v>
      </c>
      <c r="BH2580" s="13">
        <v>14.456830636237816</v>
      </c>
      <c r="BI2580" s="10">
        <v>560</v>
      </c>
      <c r="BJ2580" s="10" t="s">
        <v>33</v>
      </c>
      <c r="BL2580" s="10" t="s">
        <v>33</v>
      </c>
      <c r="BM2580" s="10" t="s">
        <v>33</v>
      </c>
      <c r="BP2580" s="10" t="s">
        <v>33</v>
      </c>
      <c r="BQ2580" s="10" t="s">
        <v>33</v>
      </c>
      <c r="BR2580" s="10" t="s">
        <v>33</v>
      </c>
      <c r="BS2580" s="11" t="s">
        <v>33</v>
      </c>
      <c r="BT2580" s="11" t="s">
        <v>33</v>
      </c>
      <c r="BU2580" s="10">
        <v>2580</v>
      </c>
    </row>
    <row r="2581" spans="1:73" s="10" customFormat="1" x14ac:dyDescent="0.45">
      <c r="A2581" s="10" t="s">
        <v>33</v>
      </c>
      <c r="D2581" s="10" t="s">
        <v>33</v>
      </c>
      <c r="E2581" s="10">
        <v>2577</v>
      </c>
      <c r="F2581" s="10">
        <v>2878</v>
      </c>
      <c r="H2581" s="10">
        <v>707</v>
      </c>
      <c r="J2581" s="10" t="s">
        <v>33</v>
      </c>
      <c r="K2581" s="10" t="s">
        <v>50</v>
      </c>
      <c r="L2581" s="10" t="s">
        <v>33</v>
      </c>
      <c r="M2581" s="10">
        <v>7.0710678118654766E-2</v>
      </c>
      <c r="N2581" s="10">
        <v>7.0710678118654766E-2</v>
      </c>
      <c r="T2581" s="10">
        <v>0</v>
      </c>
      <c r="W2581" s="10">
        <v>0</v>
      </c>
      <c r="X2581" s="10">
        <v>0</v>
      </c>
      <c r="Y2581" s="10">
        <v>0</v>
      </c>
      <c r="AB2581" s="10">
        <v>0</v>
      </c>
      <c r="AC2581" s="10">
        <v>0</v>
      </c>
      <c r="AD2581" s="10">
        <v>0</v>
      </c>
      <c r="AE2581" s="10">
        <v>0</v>
      </c>
      <c r="AH2581" s="10">
        <v>1</v>
      </c>
      <c r="AQ2581" s="10">
        <v>0.63460080740486313</v>
      </c>
      <c r="AR2581" s="10">
        <v>1.3117049498099345</v>
      </c>
      <c r="AS2581" s="10">
        <v>2.2318761205469859</v>
      </c>
      <c r="AT2581" s="10">
        <v>14.913118974014283</v>
      </c>
      <c r="AU2581" s="10">
        <v>7.9243063460581534E-2</v>
      </c>
      <c r="AV2581" s="10">
        <v>23.992716331688232</v>
      </c>
      <c r="AW2581" s="10">
        <v>38.985078369163098</v>
      </c>
      <c r="AX2581" s="10" t="s">
        <v>33</v>
      </c>
      <c r="AY2581" s="10" t="s">
        <v>33</v>
      </c>
      <c r="AZ2581" s="10" t="s">
        <v>33</v>
      </c>
      <c r="BA2581" s="10" t="s">
        <v>33</v>
      </c>
      <c r="BB2581" s="10">
        <v>2577</v>
      </c>
      <c r="BC2581" s="10">
        <v>2878</v>
      </c>
      <c r="BE2581" s="10" t="s">
        <v>211</v>
      </c>
      <c r="BF2581" s="10" t="s">
        <v>3579</v>
      </c>
      <c r="BG2581" s="10">
        <v>8.9606468849454769E-11</v>
      </c>
      <c r="BH2581" s="13">
        <v>7.5108171598056916</v>
      </c>
      <c r="BI2581" s="10">
        <v>561</v>
      </c>
      <c r="BJ2581" s="10" t="s">
        <v>33</v>
      </c>
      <c r="BL2581" s="10" t="s">
        <v>33</v>
      </c>
      <c r="BM2581" s="10" t="s">
        <v>33</v>
      </c>
      <c r="BP2581" s="10" t="s">
        <v>33</v>
      </c>
      <c r="BQ2581" s="10" t="s">
        <v>33</v>
      </c>
      <c r="BR2581" s="10" t="s">
        <v>33</v>
      </c>
      <c r="BS2581" s="11" t="s">
        <v>33</v>
      </c>
      <c r="BT2581" s="11" t="s">
        <v>33</v>
      </c>
      <c r="BU2581" s="10">
        <v>2581</v>
      </c>
    </row>
    <row r="2582" spans="1:73" s="10" customFormat="1" x14ac:dyDescent="0.45">
      <c r="A2582" s="10" t="s">
        <v>33</v>
      </c>
      <c r="D2582" s="10" t="s">
        <v>33</v>
      </c>
      <c r="E2582" s="10">
        <v>2577</v>
      </c>
      <c r="F2582" s="10">
        <v>2044</v>
      </c>
      <c r="H2582" s="10">
        <v>545</v>
      </c>
      <c r="J2582" s="10" t="s">
        <v>33</v>
      </c>
      <c r="K2582" s="10" t="s">
        <v>42</v>
      </c>
      <c r="L2582" s="10" t="s">
        <v>33</v>
      </c>
      <c r="M2582" s="10">
        <v>2.2360679774997898</v>
      </c>
      <c r="N2582" s="10">
        <v>2.2360679774997898</v>
      </c>
      <c r="T2582" s="10">
        <v>0</v>
      </c>
      <c r="W2582" s="10">
        <v>0</v>
      </c>
      <c r="X2582" s="10">
        <v>0</v>
      </c>
      <c r="Y2582" s="10">
        <v>0</v>
      </c>
      <c r="AB2582" s="10">
        <v>0</v>
      </c>
      <c r="AC2582" s="10">
        <v>0</v>
      </c>
      <c r="AD2582" s="10">
        <v>0</v>
      </c>
      <c r="AE2582" s="10">
        <v>0</v>
      </c>
      <c r="AH2582" s="10">
        <v>1</v>
      </c>
      <c r="AQ2582" s="10">
        <v>0</v>
      </c>
      <c r="AR2582" s="10">
        <v>0</v>
      </c>
      <c r="AS2582" s="10">
        <v>0</v>
      </c>
      <c r="AT2582" s="10">
        <v>0</v>
      </c>
      <c r="AU2582" s="10">
        <v>0</v>
      </c>
      <c r="AV2582" s="10">
        <v>2.2360679774997898</v>
      </c>
      <c r="AW2582" s="10">
        <v>2.2360679774997898</v>
      </c>
      <c r="AX2582" s="10" t="s">
        <v>33</v>
      </c>
      <c r="AY2582" s="10" t="s">
        <v>33</v>
      </c>
      <c r="AZ2582" s="10" t="s">
        <v>33</v>
      </c>
      <c r="BA2582" s="10" t="s">
        <v>33</v>
      </c>
      <c r="BB2582" s="10">
        <v>2577</v>
      </c>
      <c r="BC2582" s="10">
        <v>2044</v>
      </c>
      <c r="BE2582" s="10" t="s">
        <v>211</v>
      </c>
      <c r="BF2582" s="10" t="s">
        <v>3580</v>
      </c>
      <c r="BG2582" s="10">
        <v>0</v>
      </c>
      <c r="BH2582" s="13">
        <v>2.6364392031617059</v>
      </c>
      <c r="BI2582" s="10">
        <v>562</v>
      </c>
      <c r="BJ2582" s="10" t="s">
        <v>33</v>
      </c>
      <c r="BL2582" s="10" t="s">
        <v>33</v>
      </c>
      <c r="BM2582" s="10" t="s">
        <v>33</v>
      </c>
      <c r="BP2582" s="10" t="s">
        <v>33</v>
      </c>
      <c r="BQ2582" s="10" t="s">
        <v>33</v>
      </c>
      <c r="BR2582" s="10" t="s">
        <v>33</v>
      </c>
      <c r="BS2582" s="11" t="s">
        <v>33</v>
      </c>
      <c r="BT2582" s="11" t="s">
        <v>33</v>
      </c>
      <c r="BU2582" s="10">
        <v>2582</v>
      </c>
    </row>
    <row r="2583" spans="1:73" s="10" customFormat="1" x14ac:dyDescent="0.45">
      <c r="A2583" s="10" t="s">
        <v>33</v>
      </c>
      <c r="D2583" s="10" t="s">
        <v>33</v>
      </c>
      <c r="E2583" s="10">
        <v>2577</v>
      </c>
      <c r="F2583" s="10">
        <v>2456</v>
      </c>
      <c r="H2583" s="10">
        <v>625</v>
      </c>
      <c r="J2583" s="10" t="s">
        <v>33</v>
      </c>
      <c r="K2583" s="10" t="s">
        <v>139</v>
      </c>
      <c r="L2583" s="10" t="s">
        <v>33</v>
      </c>
      <c r="M2583" s="10">
        <v>3.8729833462074176E-2</v>
      </c>
      <c r="N2583" s="10">
        <v>3.8729833462074176E-2</v>
      </c>
      <c r="T2583" s="10">
        <v>0</v>
      </c>
      <c r="W2583" s="10">
        <v>0</v>
      </c>
      <c r="X2583" s="10">
        <v>0</v>
      </c>
      <c r="Y2583" s="10">
        <v>0</v>
      </c>
      <c r="AB2583" s="10">
        <v>0</v>
      </c>
      <c r="AC2583" s="10">
        <v>0</v>
      </c>
      <c r="AD2583" s="10">
        <v>0</v>
      </c>
      <c r="AE2583" s="10">
        <v>0</v>
      </c>
      <c r="AH2583" s="10">
        <v>1</v>
      </c>
      <c r="AQ2583" s="10">
        <v>1.5000000000000003E-2</v>
      </c>
      <c r="AR2583" s="10">
        <v>0.19524804787050692</v>
      </c>
      <c r="AS2583" s="10">
        <v>0.21699804787050692</v>
      </c>
      <c r="AT2583" s="10">
        <v>0.35250000000000009</v>
      </c>
      <c r="AU2583" s="10">
        <v>1.5273801098613276E-2</v>
      </c>
      <c r="AV2583" s="10">
        <v>1.8528805051688162</v>
      </c>
      <c r="AW2583" s="10">
        <v>2.2206543062674298</v>
      </c>
      <c r="AX2583" s="10" t="s">
        <v>33</v>
      </c>
      <c r="AY2583" s="10" t="s">
        <v>33</v>
      </c>
      <c r="AZ2583" s="10" t="s">
        <v>33</v>
      </c>
      <c r="BA2583" s="10" t="s">
        <v>33</v>
      </c>
      <c r="BB2583" s="10">
        <v>2577</v>
      </c>
      <c r="BC2583" s="10">
        <v>2456</v>
      </c>
      <c r="BE2583" s="10" t="s">
        <v>211</v>
      </c>
      <c r="BF2583" s="10" t="s">
        <v>3581</v>
      </c>
      <c r="BG2583" s="10">
        <v>8.7121451938540632E-12</v>
      </c>
      <c r="BH2583" s="13">
        <v>0.77597791446597497</v>
      </c>
      <c r="BI2583" s="10">
        <v>563</v>
      </c>
      <c r="BJ2583" s="10" t="s">
        <v>33</v>
      </c>
      <c r="BL2583" s="10" t="s">
        <v>33</v>
      </c>
      <c r="BM2583" s="10" t="s">
        <v>33</v>
      </c>
      <c r="BP2583" s="10" t="s">
        <v>33</v>
      </c>
      <c r="BQ2583" s="10" t="s">
        <v>33</v>
      </c>
      <c r="BR2583" s="10" t="s">
        <v>33</v>
      </c>
      <c r="BS2583" s="11" t="s">
        <v>33</v>
      </c>
      <c r="BT2583" s="11" t="s">
        <v>33</v>
      </c>
      <c r="BU2583" s="10">
        <v>2583</v>
      </c>
    </row>
    <row r="2584" spans="1:73" s="10" customFormat="1" x14ac:dyDescent="0.45">
      <c r="A2584" s="10" t="s">
        <v>33</v>
      </c>
      <c r="D2584" s="10" t="s">
        <v>33</v>
      </c>
      <c r="E2584" s="10">
        <v>2577</v>
      </c>
      <c r="F2584" s="10">
        <v>2055</v>
      </c>
      <c r="H2584" s="10">
        <v>549</v>
      </c>
      <c r="J2584" s="10" t="s">
        <v>33</v>
      </c>
      <c r="K2584" s="10" t="s">
        <v>711</v>
      </c>
      <c r="L2584" s="10" t="s">
        <v>33</v>
      </c>
      <c r="M2584" s="10">
        <v>0.44271887242357316</v>
      </c>
      <c r="N2584" s="10">
        <v>0.44271887242357316</v>
      </c>
      <c r="T2584" s="10">
        <v>0</v>
      </c>
      <c r="W2584" s="10">
        <v>0</v>
      </c>
      <c r="X2584" s="10">
        <v>0</v>
      </c>
      <c r="Y2584" s="10">
        <v>0</v>
      </c>
      <c r="AB2584" s="10">
        <v>0</v>
      </c>
      <c r="AC2584" s="10">
        <v>0</v>
      </c>
      <c r="AD2584" s="10">
        <v>0</v>
      </c>
      <c r="AE2584" s="10">
        <v>0</v>
      </c>
      <c r="AH2584" s="10">
        <v>1</v>
      </c>
      <c r="AQ2584" s="10">
        <v>0</v>
      </c>
      <c r="AR2584" s="10">
        <v>0</v>
      </c>
      <c r="AS2584" s="10">
        <v>0</v>
      </c>
      <c r="AT2584" s="10">
        <v>0</v>
      </c>
      <c r="AU2584" s="10">
        <v>0</v>
      </c>
      <c r="AV2584" s="10">
        <v>0.44271887242357316</v>
      </c>
      <c r="AW2584" s="10">
        <v>0.44271887242357316</v>
      </c>
      <c r="AX2584" s="10" t="s">
        <v>33</v>
      </c>
      <c r="AY2584" s="10" t="s">
        <v>33</v>
      </c>
      <c r="AZ2584" s="10" t="s">
        <v>33</v>
      </c>
      <c r="BA2584" s="10" t="s">
        <v>33</v>
      </c>
      <c r="BB2584" s="10">
        <v>2577</v>
      </c>
      <c r="BC2584" s="10">
        <v>2055</v>
      </c>
      <c r="BE2584" s="10" t="s">
        <v>211</v>
      </c>
      <c r="BF2584" s="10" t="s">
        <v>3582</v>
      </c>
      <c r="BG2584" s="10">
        <v>0</v>
      </c>
      <c r="BH2584" s="13">
        <v>0.52198833084767604</v>
      </c>
      <c r="BI2584" s="10">
        <v>564</v>
      </c>
      <c r="BJ2584" s="10" t="s">
        <v>33</v>
      </c>
      <c r="BL2584" s="10" t="s">
        <v>33</v>
      </c>
      <c r="BM2584" s="10" t="s">
        <v>33</v>
      </c>
      <c r="BP2584" s="10" t="s">
        <v>33</v>
      </c>
      <c r="BQ2584" s="10" t="s">
        <v>33</v>
      </c>
      <c r="BR2584" s="10" t="s">
        <v>33</v>
      </c>
      <c r="BS2584" s="11" t="s">
        <v>33</v>
      </c>
      <c r="BT2584" s="11" t="s">
        <v>33</v>
      </c>
      <c r="BU2584" s="10">
        <v>2584</v>
      </c>
    </row>
    <row r="2585" spans="1:73" s="10" customFormat="1" x14ac:dyDescent="0.45">
      <c r="A2585" s="10" t="s">
        <v>33</v>
      </c>
      <c r="D2585" s="10" t="s">
        <v>33</v>
      </c>
      <c r="E2585" s="10">
        <v>2577</v>
      </c>
      <c r="F2585" s="10">
        <v>2182</v>
      </c>
      <c r="H2585" s="10">
        <v>573</v>
      </c>
      <c r="J2585" s="10" t="s">
        <v>33</v>
      </c>
      <c r="K2585" s="10" t="s">
        <v>63</v>
      </c>
      <c r="L2585" s="10" t="s">
        <v>33</v>
      </c>
      <c r="M2585" s="10">
        <v>2.8284271247461901E-2</v>
      </c>
      <c r="N2585" s="10">
        <v>2.8284271247461901E-2</v>
      </c>
      <c r="T2585" s="10">
        <v>0</v>
      </c>
      <c r="W2585" s="10">
        <v>0</v>
      </c>
      <c r="X2585" s="10">
        <v>0</v>
      </c>
      <c r="Y2585" s="10">
        <v>0</v>
      </c>
      <c r="AB2585" s="10">
        <v>0</v>
      </c>
      <c r="AC2585" s="10">
        <v>0</v>
      </c>
      <c r="AD2585" s="10">
        <v>0</v>
      </c>
      <c r="AE2585" s="10">
        <v>0</v>
      </c>
      <c r="AH2585" s="10">
        <v>1</v>
      </c>
      <c r="AQ2585" s="10">
        <v>1.4074308224261312E-2</v>
      </c>
      <c r="AR2585" s="10">
        <v>2.3324800689146566E-2</v>
      </c>
      <c r="AS2585" s="10">
        <v>4.3732547614325462E-2</v>
      </c>
      <c r="AT2585" s="10">
        <v>0.33074624327014079</v>
      </c>
      <c r="AU2585" s="10">
        <v>1.7628237200415831E-2</v>
      </c>
      <c r="AV2585" s="10">
        <v>0.22848040758924468</v>
      </c>
      <c r="AW2585" s="10">
        <v>0.57685488805980134</v>
      </c>
      <c r="AX2585" s="10" t="s">
        <v>33</v>
      </c>
      <c r="AY2585" s="10" t="s">
        <v>33</v>
      </c>
      <c r="AZ2585" s="10" t="s">
        <v>33</v>
      </c>
      <c r="BA2585" s="10" t="s">
        <v>33</v>
      </c>
      <c r="BB2585" s="10">
        <v>2577</v>
      </c>
      <c r="BC2585" s="10">
        <v>2182</v>
      </c>
      <c r="BE2585" s="10" t="s">
        <v>211</v>
      </c>
      <c r="BF2585" s="10" t="s">
        <v>3583</v>
      </c>
      <c r="BG2585" s="10">
        <v>1.7557960002502094E-12</v>
      </c>
      <c r="BH2585" s="13">
        <v>0.19612534424451178</v>
      </c>
      <c r="BI2585" s="10">
        <v>565</v>
      </c>
      <c r="BJ2585" s="10" t="s">
        <v>33</v>
      </c>
      <c r="BL2585" s="10" t="s">
        <v>33</v>
      </c>
      <c r="BM2585" s="10" t="s">
        <v>33</v>
      </c>
      <c r="BP2585" s="10" t="s">
        <v>33</v>
      </c>
      <c r="BQ2585" s="10" t="s">
        <v>33</v>
      </c>
      <c r="BR2585" s="10" t="s">
        <v>33</v>
      </c>
      <c r="BS2585" s="11" t="s">
        <v>33</v>
      </c>
      <c r="BT2585" s="11" t="s">
        <v>33</v>
      </c>
      <c r="BU2585" s="10">
        <v>2585</v>
      </c>
    </row>
    <row r="2586" spans="1:73" s="10" customFormat="1" x14ac:dyDescent="0.45">
      <c r="A2586" s="10">
        <v>646</v>
      </c>
      <c r="D2586" s="10">
        <v>2592</v>
      </c>
      <c r="E2586" s="10" t="s">
        <v>33</v>
      </c>
      <c r="F2586" s="10">
        <v>2492</v>
      </c>
      <c r="H2586" s="10" t="s">
        <v>33</v>
      </c>
      <c r="J2586" s="10" t="s">
        <v>356</v>
      </c>
      <c r="K2586" s="10">
        <v>0</v>
      </c>
      <c r="L2586" s="10">
        <v>1</v>
      </c>
      <c r="M2586" s="10" t="s">
        <v>33</v>
      </c>
      <c r="N2586" s="10">
        <v>1</v>
      </c>
      <c r="T2586" s="10">
        <v>6.9282032302755088</v>
      </c>
      <c r="W2586" s="10">
        <v>1.0650704202070398</v>
      </c>
      <c r="X2586" s="10" t="s">
        <v>35</v>
      </c>
      <c r="Y2586" s="10">
        <v>0.3872983346207417</v>
      </c>
      <c r="AB2586" s="10">
        <v>0.62355031873939415</v>
      </c>
      <c r="AC2586" s="10">
        <v>0.125</v>
      </c>
      <c r="AD2586" s="10">
        <v>0</v>
      </c>
      <c r="AE2586" s="10">
        <v>0</v>
      </c>
      <c r="AH2586" s="10">
        <v>1</v>
      </c>
      <c r="AQ2586" s="10">
        <v>8.6618353010981206</v>
      </c>
      <c r="AR2586" s="10">
        <v>47.872415867833041</v>
      </c>
      <c r="AS2586" s="10">
        <v>60.432077054425314</v>
      </c>
      <c r="AT2586" s="10">
        <v>203.55312957580583</v>
      </c>
      <c r="AU2586" s="10">
        <v>1.2766704832684401</v>
      </c>
      <c r="AV2586" s="10">
        <v>816.53904848860691</v>
      </c>
      <c r="AW2586" s="10">
        <v>1021.3688485476812</v>
      </c>
      <c r="AX2586" s="10">
        <v>1.8784624361713065E-4</v>
      </c>
      <c r="AY2586" s="10">
        <v>0</v>
      </c>
      <c r="AZ2586" s="10" t="s">
        <v>33</v>
      </c>
      <c r="BA2586" s="10">
        <v>2592</v>
      </c>
      <c r="BB2586" s="10" t="s">
        <v>33</v>
      </c>
      <c r="BC2586" s="10">
        <v>2492</v>
      </c>
      <c r="BE2586" s="10" t="s">
        <v>33</v>
      </c>
      <c r="BF2586" s="10" t="s">
        <v>33</v>
      </c>
      <c r="BG2586" s="10" t="s">
        <v>33</v>
      </c>
      <c r="BH2586" s="13" t="s">
        <v>33</v>
      </c>
      <c r="BI2586" s="10" t="s">
        <v>33</v>
      </c>
      <c r="BJ2586" s="10" t="s">
        <v>33</v>
      </c>
      <c r="BL2586" s="10" t="s">
        <v>33</v>
      </c>
      <c r="BM2586" s="10" t="s">
        <v>33</v>
      </c>
      <c r="BP2586" s="10" t="s">
        <v>33</v>
      </c>
      <c r="BQ2586" s="10">
        <v>0</v>
      </c>
      <c r="BR2586" s="10" t="s">
        <v>356</v>
      </c>
      <c r="BS2586" s="11">
        <v>60.432077054425314</v>
      </c>
      <c r="BT2586" s="11">
        <v>1021.3688485476812</v>
      </c>
      <c r="BU2586" s="10">
        <v>2586</v>
      </c>
    </row>
    <row r="2587" spans="1:73" s="10" customFormat="1" x14ac:dyDescent="0.45">
      <c r="A2587" s="10" t="s">
        <v>33</v>
      </c>
      <c r="D2587" s="10" t="s">
        <v>33</v>
      </c>
      <c r="E2587" s="10">
        <v>2586</v>
      </c>
      <c r="F2587" s="10">
        <v>2815</v>
      </c>
      <c r="H2587" s="10">
        <v>695</v>
      </c>
      <c r="J2587" s="10" t="s">
        <v>33</v>
      </c>
      <c r="K2587" s="10" t="s">
        <v>112</v>
      </c>
      <c r="L2587" s="10" t="s">
        <v>33</v>
      </c>
      <c r="M2587" s="10">
        <v>0.59160797830996159</v>
      </c>
      <c r="N2587" s="10">
        <v>0.59160797830996159</v>
      </c>
      <c r="T2587" s="10">
        <v>0</v>
      </c>
      <c r="W2587" s="10">
        <v>0</v>
      </c>
      <c r="X2587" s="10">
        <v>0</v>
      </c>
      <c r="Y2587" s="10">
        <v>0</v>
      </c>
      <c r="AB2587" s="10">
        <v>0</v>
      </c>
      <c r="AC2587" s="10">
        <v>0</v>
      </c>
      <c r="AD2587" s="10">
        <v>0</v>
      </c>
      <c r="AE2587" s="10">
        <v>0</v>
      </c>
      <c r="AH2587" s="10">
        <v>1</v>
      </c>
      <c r="AQ2587" s="10">
        <v>1.0445297724249949</v>
      </c>
      <c r="AR2587" s="10">
        <v>45.079297503574189</v>
      </c>
      <c r="AS2587" s="10">
        <v>46.593865673590429</v>
      </c>
      <c r="AT2587" s="10">
        <v>24.54644965198738</v>
      </c>
      <c r="AU2587" s="10">
        <v>0.55911247776570383</v>
      </c>
      <c r="AV2587" s="10">
        <v>795.29688266745279</v>
      </c>
      <c r="AW2587" s="10">
        <v>820.40244479720593</v>
      </c>
      <c r="AX2587" s="10" t="s">
        <v>33</v>
      </c>
      <c r="AY2587" s="10" t="s">
        <v>33</v>
      </c>
      <c r="AZ2587" s="10" t="s">
        <v>33</v>
      </c>
      <c r="BA2587" s="10" t="s">
        <v>33</v>
      </c>
      <c r="BB2587" s="10">
        <v>2586</v>
      </c>
      <c r="BC2587" s="10">
        <v>2815</v>
      </c>
      <c r="BE2587" s="10" t="s">
        <v>356</v>
      </c>
      <c r="BF2587" s="10" t="s">
        <v>3584</v>
      </c>
      <c r="BG2587" s="10">
        <v>8.7524826423851284E-3</v>
      </c>
      <c r="BH2587" s="13">
        <v>311.50488686586567</v>
      </c>
      <c r="BI2587" s="10">
        <v>567</v>
      </c>
      <c r="BJ2587" s="10" t="s">
        <v>33</v>
      </c>
      <c r="BL2587" s="10" t="s">
        <v>33</v>
      </c>
      <c r="BM2587" s="10" t="s">
        <v>33</v>
      </c>
      <c r="BP2587" s="10" t="s">
        <v>33</v>
      </c>
      <c r="BQ2587" s="10" t="s">
        <v>33</v>
      </c>
      <c r="BR2587" s="10" t="s">
        <v>33</v>
      </c>
      <c r="BS2587" s="11" t="s">
        <v>33</v>
      </c>
      <c r="BT2587" s="11" t="s">
        <v>33</v>
      </c>
      <c r="BU2587" s="10">
        <v>2587</v>
      </c>
    </row>
    <row r="2588" spans="1:73" s="10" customFormat="1" x14ac:dyDescent="0.45">
      <c r="A2588" s="10" t="s">
        <v>33</v>
      </c>
      <c r="D2588" s="10" t="s">
        <v>33</v>
      </c>
      <c r="E2588" s="10">
        <v>2586</v>
      </c>
      <c r="F2588" s="10">
        <v>2708</v>
      </c>
      <c r="H2588" s="10">
        <v>669</v>
      </c>
      <c r="J2588" s="10" t="s">
        <v>33</v>
      </c>
      <c r="K2588" s="10" t="s">
        <v>145</v>
      </c>
      <c r="L2588" s="10" t="s">
        <v>33</v>
      </c>
      <c r="M2588" s="10">
        <v>0.34641016151377546</v>
      </c>
      <c r="N2588" s="10">
        <v>0.34641016151377546</v>
      </c>
      <c r="T2588" s="10">
        <v>0</v>
      </c>
      <c r="W2588" s="10">
        <v>0</v>
      </c>
      <c r="X2588" s="10">
        <v>0</v>
      </c>
      <c r="Y2588" s="10">
        <v>0</v>
      </c>
      <c r="AB2588" s="10">
        <v>0</v>
      </c>
      <c r="AC2588" s="10">
        <v>0</v>
      </c>
      <c r="AD2588" s="10">
        <v>0</v>
      </c>
      <c r="AE2588" s="10">
        <v>0</v>
      </c>
      <c r="AH2588" s="10">
        <v>1</v>
      </c>
      <c r="AQ2588" s="10">
        <v>0.28910229839761686</v>
      </c>
      <c r="AR2588" s="10">
        <v>1.4380036623166663</v>
      </c>
      <c r="AS2588" s="10">
        <v>1.8572019949932108</v>
      </c>
      <c r="AT2588" s="10">
        <v>6.7939040123439964</v>
      </c>
      <c r="AU2588" s="10">
        <v>4.3095016434631123E-2</v>
      </c>
      <c r="AV2588" s="10">
        <v>16.197659266469032</v>
      </c>
      <c r="AW2588" s="10">
        <v>23.03465829524766</v>
      </c>
      <c r="AX2588" s="10" t="s">
        <v>33</v>
      </c>
      <c r="AY2588" s="10" t="s">
        <v>33</v>
      </c>
      <c r="AZ2588" s="10" t="s">
        <v>33</v>
      </c>
      <c r="BA2588" s="10" t="s">
        <v>33</v>
      </c>
      <c r="BB2588" s="10">
        <v>2586</v>
      </c>
      <c r="BC2588" s="10">
        <v>2708</v>
      </c>
      <c r="BE2588" s="10" t="s">
        <v>356</v>
      </c>
      <c r="BF2588" s="10" t="s">
        <v>3585</v>
      </c>
      <c r="BG2588" s="10">
        <v>3.4886841839771573E-4</v>
      </c>
      <c r="BH2588" s="13">
        <v>7.1532797246176658</v>
      </c>
      <c r="BI2588" s="10">
        <v>568</v>
      </c>
      <c r="BJ2588" s="10" t="s">
        <v>33</v>
      </c>
      <c r="BL2588" s="10" t="s">
        <v>33</v>
      </c>
      <c r="BM2588" s="10" t="s">
        <v>33</v>
      </c>
      <c r="BP2588" s="10" t="s">
        <v>33</v>
      </c>
      <c r="BQ2588" s="10" t="s">
        <v>33</v>
      </c>
      <c r="BR2588" s="10" t="s">
        <v>33</v>
      </c>
      <c r="BS2588" s="11" t="s">
        <v>33</v>
      </c>
      <c r="BT2588" s="11" t="s">
        <v>33</v>
      </c>
      <c r="BU2588" s="10">
        <v>2588</v>
      </c>
    </row>
    <row r="2589" spans="1:73" s="10" customFormat="1" x14ac:dyDescent="0.45">
      <c r="A2589" s="10" t="s">
        <v>33</v>
      </c>
      <c r="D2589" s="10" t="s">
        <v>33</v>
      </c>
      <c r="E2589" s="10">
        <v>2586</v>
      </c>
      <c r="F2589" s="10">
        <v>2270</v>
      </c>
      <c r="H2589" s="10">
        <v>587</v>
      </c>
      <c r="J2589" s="10" t="s">
        <v>33</v>
      </c>
      <c r="K2589" s="10" t="s">
        <v>72</v>
      </c>
      <c r="L2589" s="10" t="s">
        <v>33</v>
      </c>
      <c r="M2589" s="10">
        <v>0.44721359549995793</v>
      </c>
      <c r="N2589" s="10">
        <v>0.44721359549995793</v>
      </c>
      <c r="T2589" s="10">
        <v>0</v>
      </c>
      <c r="W2589" s="10">
        <v>0</v>
      </c>
      <c r="X2589" s="10">
        <v>0</v>
      </c>
      <c r="Y2589" s="10">
        <v>0</v>
      </c>
      <c r="AB2589" s="10">
        <v>0</v>
      </c>
      <c r="AC2589" s="10">
        <v>0</v>
      </c>
      <c r="AD2589" s="10">
        <v>0</v>
      </c>
      <c r="AE2589" s="10">
        <v>0</v>
      </c>
      <c r="AH2589" s="10">
        <v>1</v>
      </c>
      <c r="AQ2589" s="10">
        <v>0.39999999999999997</v>
      </c>
      <c r="AR2589" s="10">
        <v>9.3670839587129809E-2</v>
      </c>
      <c r="AS2589" s="10">
        <v>0.67367083958712981</v>
      </c>
      <c r="AT2589" s="10">
        <v>9.3999999999999986</v>
      </c>
      <c r="AU2589" s="10">
        <v>5.091267032871092E-2</v>
      </c>
      <c r="AV2589" s="10">
        <v>3.658992394725975</v>
      </c>
      <c r="AW2589" s="10">
        <v>13.109905065054683</v>
      </c>
      <c r="AX2589" s="10" t="s">
        <v>33</v>
      </c>
      <c r="AY2589" s="10" t="s">
        <v>33</v>
      </c>
      <c r="AZ2589" s="10" t="s">
        <v>33</v>
      </c>
      <c r="BA2589" s="10" t="s">
        <v>33</v>
      </c>
      <c r="BB2589" s="10">
        <v>2586</v>
      </c>
      <c r="BC2589" s="10">
        <v>2270</v>
      </c>
      <c r="BE2589" s="10" t="s">
        <v>356</v>
      </c>
      <c r="BF2589" s="10" t="s">
        <v>3586</v>
      </c>
      <c r="BG2589" s="10">
        <v>1.2654653665084093E-4</v>
      </c>
      <c r="BH2589" s="13">
        <v>5.5090309254603067</v>
      </c>
      <c r="BI2589" s="10">
        <v>569</v>
      </c>
      <c r="BJ2589" s="10" t="s">
        <v>33</v>
      </c>
      <c r="BL2589" s="10" t="s">
        <v>33</v>
      </c>
      <c r="BM2589" s="10" t="s">
        <v>33</v>
      </c>
      <c r="BP2589" s="10" t="s">
        <v>33</v>
      </c>
      <c r="BQ2589" s="10" t="s">
        <v>33</v>
      </c>
      <c r="BR2589" s="10" t="s">
        <v>33</v>
      </c>
      <c r="BS2589" s="11" t="s">
        <v>33</v>
      </c>
      <c r="BT2589" s="11" t="s">
        <v>33</v>
      </c>
      <c r="BU2589" s="10">
        <v>2589</v>
      </c>
    </row>
    <row r="2590" spans="1:73" s="10" customFormat="1" x14ac:dyDescent="0.45">
      <c r="A2590" s="10" t="s">
        <v>33</v>
      </c>
      <c r="D2590" s="10" t="s">
        <v>33</v>
      </c>
      <c r="E2590" s="10">
        <v>2586</v>
      </c>
      <c r="F2590" s="10">
        <v>2055</v>
      </c>
      <c r="H2590" s="10">
        <v>549</v>
      </c>
      <c r="J2590" s="10" t="s">
        <v>33</v>
      </c>
      <c r="K2590" s="10" t="s">
        <v>711</v>
      </c>
      <c r="L2590" s="10" t="s">
        <v>33</v>
      </c>
      <c r="M2590" s="10">
        <v>0.48497422611928565</v>
      </c>
      <c r="N2590" s="10">
        <v>0.48497422611928565</v>
      </c>
      <c r="T2590" s="10">
        <v>0</v>
      </c>
      <c r="W2590" s="10">
        <v>0</v>
      </c>
      <c r="X2590" s="10">
        <v>0</v>
      </c>
      <c r="Y2590" s="10">
        <v>0</v>
      </c>
      <c r="AB2590" s="10">
        <v>0</v>
      </c>
      <c r="AC2590" s="10">
        <v>0</v>
      </c>
      <c r="AD2590" s="10">
        <v>0</v>
      </c>
      <c r="AE2590" s="10">
        <v>0</v>
      </c>
      <c r="AH2590" s="10">
        <v>1</v>
      </c>
      <c r="AQ2590" s="10">
        <v>0</v>
      </c>
      <c r="AR2590" s="10">
        <v>0</v>
      </c>
      <c r="AS2590" s="10">
        <v>0</v>
      </c>
      <c r="AT2590" s="10">
        <v>0</v>
      </c>
      <c r="AU2590" s="10">
        <v>0</v>
      </c>
      <c r="AV2590" s="10">
        <v>0.48497422611928565</v>
      </c>
      <c r="AW2590" s="10">
        <v>0.48497422611928565</v>
      </c>
      <c r="AX2590" s="10" t="s">
        <v>33</v>
      </c>
      <c r="AY2590" s="10" t="s">
        <v>33</v>
      </c>
      <c r="AZ2590" s="10" t="s">
        <v>33</v>
      </c>
      <c r="BA2590" s="10" t="s">
        <v>33</v>
      </c>
      <c r="BB2590" s="10">
        <v>2586</v>
      </c>
      <c r="BC2590" s="10">
        <v>2055</v>
      </c>
      <c r="BE2590" s="10" t="s">
        <v>356</v>
      </c>
      <c r="BF2590" s="10" t="s">
        <v>3587</v>
      </c>
      <c r="BG2590" s="10">
        <v>0</v>
      </c>
      <c r="BH2590" s="13">
        <v>0.59825230738746304</v>
      </c>
      <c r="BI2590" s="10">
        <v>570</v>
      </c>
      <c r="BJ2590" s="10" t="s">
        <v>33</v>
      </c>
      <c r="BL2590" s="10" t="s">
        <v>33</v>
      </c>
      <c r="BM2590" s="10" t="s">
        <v>33</v>
      </c>
      <c r="BP2590" s="10" t="s">
        <v>33</v>
      </c>
      <c r="BQ2590" s="10" t="s">
        <v>33</v>
      </c>
      <c r="BR2590" s="10" t="s">
        <v>33</v>
      </c>
      <c r="BS2590" s="11" t="s">
        <v>33</v>
      </c>
      <c r="BT2590" s="11" t="s">
        <v>33</v>
      </c>
      <c r="BU2590" s="10">
        <v>2590</v>
      </c>
    </row>
    <row r="2591" spans="1:73" s="10" customFormat="1" x14ac:dyDescent="0.45">
      <c r="A2591" s="10" t="s">
        <v>33</v>
      </c>
      <c r="D2591" s="10" t="s">
        <v>33</v>
      </c>
      <c r="E2591" s="10">
        <v>2586</v>
      </c>
      <c r="F2591" s="10">
        <v>2765</v>
      </c>
      <c r="H2591" s="10">
        <v>682</v>
      </c>
      <c r="J2591" s="10" t="s">
        <v>33</v>
      </c>
      <c r="K2591" s="10" t="s">
        <v>519</v>
      </c>
      <c r="L2591" s="10" t="s">
        <v>33</v>
      </c>
      <c r="M2591" s="10">
        <v>4.2426406871192854E-2</v>
      </c>
      <c r="N2591" s="10">
        <v>4.2426406871192854E-2</v>
      </c>
      <c r="T2591" s="10">
        <v>0</v>
      </c>
      <c r="W2591" s="10">
        <v>0</v>
      </c>
      <c r="X2591" s="10">
        <v>0</v>
      </c>
      <c r="Y2591" s="10">
        <v>0</v>
      </c>
      <c r="AB2591" s="10">
        <v>0</v>
      </c>
      <c r="AC2591" s="10">
        <v>0</v>
      </c>
      <c r="AD2591" s="10">
        <v>0</v>
      </c>
      <c r="AE2591" s="10">
        <v>0</v>
      </c>
      <c r="AH2591" s="10">
        <v>1</v>
      </c>
      <c r="AQ2591" s="10">
        <v>0</v>
      </c>
      <c r="AR2591" s="10">
        <v>7.1373442148014304E-2</v>
      </c>
      <c r="AS2591" s="10">
        <v>7.1373442148014304E-2</v>
      </c>
      <c r="AT2591" s="10">
        <v>0</v>
      </c>
      <c r="AU2591" s="10">
        <v>0</v>
      </c>
      <c r="AV2591" s="10">
        <v>0.90053993383975639</v>
      </c>
      <c r="AW2591" s="10">
        <v>0.90053993383975639</v>
      </c>
      <c r="AX2591" s="10" t="s">
        <v>33</v>
      </c>
      <c r="AY2591" s="10" t="s">
        <v>33</v>
      </c>
      <c r="AZ2591" s="10" t="s">
        <v>33</v>
      </c>
      <c r="BA2591" s="10" t="s">
        <v>33</v>
      </c>
      <c r="BB2591" s="10">
        <v>2586</v>
      </c>
      <c r="BC2591" s="10">
        <v>2765</v>
      </c>
      <c r="BE2591" s="10" t="s">
        <v>356</v>
      </c>
      <c r="BF2591" s="10" t="s">
        <v>3588</v>
      </c>
      <c r="BG2591" s="10">
        <v>1.3407233001529075E-5</v>
      </c>
      <c r="BH2591" s="13">
        <v>0.17908392245915994</v>
      </c>
      <c r="BI2591" s="10">
        <v>571</v>
      </c>
      <c r="BJ2591" s="10" t="s">
        <v>33</v>
      </c>
      <c r="BL2591" s="10" t="s">
        <v>33</v>
      </c>
      <c r="BM2591" s="10" t="s">
        <v>33</v>
      </c>
      <c r="BP2591" s="10" t="s">
        <v>33</v>
      </c>
      <c r="BQ2591" s="10" t="s">
        <v>33</v>
      </c>
      <c r="BR2591" s="10" t="s">
        <v>33</v>
      </c>
      <c r="BS2591" s="11" t="s">
        <v>33</v>
      </c>
      <c r="BT2591" s="11" t="s">
        <v>33</v>
      </c>
      <c r="BU2591" s="10">
        <v>2591</v>
      </c>
    </row>
    <row r="2592" spans="1:73" s="10" customFormat="1" x14ac:dyDescent="0.45">
      <c r="A2592" s="10">
        <v>647</v>
      </c>
      <c r="D2592" s="10">
        <v>2597</v>
      </c>
      <c r="E2592" s="10" t="s">
        <v>33</v>
      </c>
      <c r="F2592" s="10">
        <v>2534</v>
      </c>
      <c r="H2592" s="10" t="s">
        <v>33</v>
      </c>
      <c r="J2592" s="10" t="s">
        <v>1811</v>
      </c>
      <c r="K2592" s="10">
        <v>0</v>
      </c>
      <c r="L2592" s="10">
        <v>1</v>
      </c>
      <c r="M2592" s="10" t="s">
        <v>33</v>
      </c>
      <c r="N2592" s="10">
        <v>1</v>
      </c>
      <c r="T2592" s="10">
        <v>0.63245553203367588</v>
      </c>
      <c r="W2592" s="10">
        <v>0.33680483963268698</v>
      </c>
      <c r="X2592" s="10" t="s">
        <v>35</v>
      </c>
      <c r="Y2592" s="10">
        <v>0.1224744871391589</v>
      </c>
      <c r="AB2592" s="10">
        <v>0.19718392429404585</v>
      </c>
      <c r="AC2592" s="10">
        <v>0</v>
      </c>
      <c r="AD2592" s="10">
        <v>0</v>
      </c>
      <c r="AE2592" s="10">
        <v>0</v>
      </c>
      <c r="AH2592" s="10">
        <v>1</v>
      </c>
      <c r="AQ2592" s="10">
        <v>0.65508423644728964</v>
      </c>
      <c r="AR2592" s="10">
        <v>4.8717509198191005</v>
      </c>
      <c r="AS2592" s="10">
        <v>5.8216230626676708</v>
      </c>
      <c r="AT2592" s="10">
        <v>15.394479556511307</v>
      </c>
      <c r="AU2592" s="10">
        <v>0.21161017581838867</v>
      </c>
      <c r="AV2592" s="10">
        <v>92.713363886554205</v>
      </c>
      <c r="AW2592" s="10">
        <v>108.3194536188839</v>
      </c>
      <c r="AX2592" s="10">
        <v>1.1308687655081657E-10</v>
      </c>
      <c r="AY2592" s="10">
        <v>0</v>
      </c>
      <c r="AZ2592" s="10" t="s">
        <v>33</v>
      </c>
      <c r="BA2592" s="10">
        <v>2597</v>
      </c>
      <c r="BB2592" s="10" t="s">
        <v>33</v>
      </c>
      <c r="BC2592" s="10">
        <v>2534</v>
      </c>
      <c r="BE2592" s="10" t="s">
        <v>33</v>
      </c>
      <c r="BF2592" s="10" t="s">
        <v>33</v>
      </c>
      <c r="BG2592" s="10" t="s">
        <v>33</v>
      </c>
      <c r="BH2592" s="13" t="s">
        <v>33</v>
      </c>
      <c r="BI2592" s="10" t="s">
        <v>33</v>
      </c>
      <c r="BJ2592" s="10" t="s">
        <v>33</v>
      </c>
      <c r="BL2592" s="10" t="s">
        <v>33</v>
      </c>
      <c r="BM2592" s="10" t="s">
        <v>33</v>
      </c>
      <c r="BP2592" s="10" t="s">
        <v>33</v>
      </c>
      <c r="BQ2592" s="10">
        <v>0</v>
      </c>
      <c r="BR2592" s="10" t="s">
        <v>1810</v>
      </c>
      <c r="BS2592" s="11">
        <v>5.8216230626676708</v>
      </c>
      <c r="BT2592" s="11">
        <v>108.3194536188839</v>
      </c>
      <c r="BU2592" s="10">
        <v>2592</v>
      </c>
    </row>
    <row r="2593" spans="1:73" s="10" customFormat="1" x14ac:dyDescent="0.45">
      <c r="A2593" s="10" t="s">
        <v>33</v>
      </c>
      <c r="D2593" s="10" t="s">
        <v>33</v>
      </c>
      <c r="E2593" s="10">
        <v>2592</v>
      </c>
      <c r="F2593" s="10">
        <v>2861</v>
      </c>
      <c r="H2593" s="10">
        <v>703</v>
      </c>
      <c r="J2593" s="10" t="s">
        <v>33</v>
      </c>
      <c r="K2593" s="10" t="s">
        <v>69</v>
      </c>
      <c r="L2593" s="10" t="s">
        <v>33</v>
      </c>
      <c r="M2593" s="10">
        <v>1.3416407864998738</v>
      </c>
      <c r="N2593" s="10">
        <v>1.3416407864998738</v>
      </c>
      <c r="T2593" s="10">
        <v>0</v>
      </c>
      <c r="W2593" s="10">
        <v>0</v>
      </c>
      <c r="X2593" s="10">
        <v>0</v>
      </c>
      <c r="Y2593" s="10">
        <v>0</v>
      </c>
      <c r="AB2593" s="10">
        <v>0</v>
      </c>
      <c r="AC2593" s="10">
        <v>0</v>
      </c>
      <c r="AD2593" s="10">
        <v>0</v>
      </c>
      <c r="AE2593" s="10">
        <v>0</v>
      </c>
      <c r="AH2593" s="10">
        <v>1</v>
      </c>
      <c r="AQ2593" s="10">
        <v>0</v>
      </c>
      <c r="AR2593" s="10">
        <v>4.4496026342419768</v>
      </c>
      <c r="AS2593" s="10">
        <v>4.4496026342419768</v>
      </c>
      <c r="AT2593" s="10">
        <v>0</v>
      </c>
      <c r="AU2593" s="10">
        <v>0</v>
      </c>
      <c r="AV2593" s="10">
        <v>89.839067380469757</v>
      </c>
      <c r="AW2593" s="10">
        <v>89.839067380469757</v>
      </c>
      <c r="AX2593" s="10" t="s">
        <v>33</v>
      </c>
      <c r="AY2593" s="10" t="s">
        <v>33</v>
      </c>
      <c r="AZ2593" s="10" t="s">
        <v>33</v>
      </c>
      <c r="BA2593" s="10" t="s">
        <v>33</v>
      </c>
      <c r="BB2593" s="10">
        <v>2592</v>
      </c>
      <c r="BC2593" s="10">
        <v>2861</v>
      </c>
      <c r="BE2593" s="10" t="s">
        <v>1810</v>
      </c>
      <c r="BF2593" s="10" t="s">
        <v>3589</v>
      </c>
      <c r="BG2593" s="10">
        <v>5.0319166379871069E-10</v>
      </c>
      <c r="BH2593" s="13">
        <v>13.90853604611608</v>
      </c>
      <c r="BI2593" s="10">
        <v>573</v>
      </c>
      <c r="BJ2593" s="10" t="s">
        <v>33</v>
      </c>
      <c r="BL2593" s="10" t="s">
        <v>33</v>
      </c>
      <c r="BM2593" s="10" t="s">
        <v>33</v>
      </c>
      <c r="BP2593" s="10" t="s">
        <v>33</v>
      </c>
      <c r="BQ2593" s="10" t="s">
        <v>33</v>
      </c>
      <c r="BR2593" s="10" t="s">
        <v>33</v>
      </c>
      <c r="BS2593" s="11" t="s">
        <v>33</v>
      </c>
      <c r="BT2593" s="11" t="s">
        <v>33</v>
      </c>
      <c r="BU2593" s="10">
        <v>2593</v>
      </c>
    </row>
    <row r="2594" spans="1:73" s="10" customFormat="1" x14ac:dyDescent="0.45">
      <c r="A2594" s="10" t="s">
        <v>33</v>
      </c>
      <c r="D2594" s="10" t="s">
        <v>33</v>
      </c>
      <c r="E2594" s="10">
        <v>2592</v>
      </c>
      <c r="F2594" s="10">
        <v>2043</v>
      </c>
      <c r="H2594" s="10">
        <v>544</v>
      </c>
      <c r="J2594" s="10" t="s">
        <v>33</v>
      </c>
      <c r="K2594" s="10" t="s">
        <v>37</v>
      </c>
      <c r="L2594" s="10" t="s">
        <v>33</v>
      </c>
      <c r="M2594" s="10">
        <v>1.0954451150103321</v>
      </c>
      <c r="N2594" s="10">
        <v>1.0954451150103321</v>
      </c>
      <c r="T2594" s="10">
        <v>0</v>
      </c>
      <c r="W2594" s="10">
        <v>0</v>
      </c>
      <c r="X2594" s="10">
        <v>0</v>
      </c>
      <c r="Y2594" s="10">
        <v>0</v>
      </c>
      <c r="AB2594" s="10">
        <v>0</v>
      </c>
      <c r="AC2594" s="10">
        <v>0</v>
      </c>
      <c r="AD2594" s="10">
        <v>0</v>
      </c>
      <c r="AE2594" s="10">
        <v>0</v>
      </c>
      <c r="AH2594" s="10">
        <v>1</v>
      </c>
      <c r="AQ2594" s="10">
        <v>0</v>
      </c>
      <c r="AR2594" s="10">
        <v>0</v>
      </c>
      <c r="AS2594" s="10">
        <v>0</v>
      </c>
      <c r="AT2594" s="10">
        <v>0</v>
      </c>
      <c r="AU2594" s="10">
        <v>0</v>
      </c>
      <c r="AV2594" s="10">
        <v>1.0954451150103321</v>
      </c>
      <c r="AW2594" s="10">
        <v>1.0954451150103321</v>
      </c>
      <c r="AX2594" s="10" t="s">
        <v>33</v>
      </c>
      <c r="AY2594" s="10" t="s">
        <v>33</v>
      </c>
      <c r="AZ2594" s="10" t="s">
        <v>33</v>
      </c>
      <c r="BA2594" s="10" t="s">
        <v>33</v>
      </c>
      <c r="BB2594" s="10">
        <v>2592</v>
      </c>
      <c r="BC2594" s="10">
        <v>2043</v>
      </c>
      <c r="BE2594" s="10" t="s">
        <v>1810</v>
      </c>
      <c r="BF2594" s="10" t="s">
        <v>3590</v>
      </c>
      <c r="BG2594" s="10">
        <v>0</v>
      </c>
      <c r="BH2594" s="13">
        <v>0.23195000260138504</v>
      </c>
      <c r="BI2594" s="10">
        <v>574</v>
      </c>
      <c r="BJ2594" s="10" t="s">
        <v>33</v>
      </c>
      <c r="BL2594" s="10" t="s">
        <v>33</v>
      </c>
      <c r="BM2594" s="10" t="s">
        <v>33</v>
      </c>
      <c r="BP2594" s="10" t="s">
        <v>33</v>
      </c>
      <c r="BQ2594" s="10" t="s">
        <v>33</v>
      </c>
      <c r="BR2594" s="10" t="s">
        <v>33</v>
      </c>
      <c r="BS2594" s="11" t="s">
        <v>33</v>
      </c>
      <c r="BT2594" s="11" t="s">
        <v>33</v>
      </c>
      <c r="BU2594" s="10">
        <v>2594</v>
      </c>
    </row>
    <row r="2595" spans="1:73" s="10" customFormat="1" x14ac:dyDescent="0.45">
      <c r="A2595" s="10" t="s">
        <v>33</v>
      </c>
      <c r="D2595" s="10" t="s">
        <v>33</v>
      </c>
      <c r="E2595" s="10">
        <v>2592</v>
      </c>
      <c r="F2595" s="10">
        <v>2055</v>
      </c>
      <c r="H2595" s="10">
        <v>549</v>
      </c>
      <c r="J2595" s="10" t="s">
        <v>33</v>
      </c>
      <c r="K2595" s="10" t="s">
        <v>711</v>
      </c>
      <c r="L2595" s="10" t="s">
        <v>33</v>
      </c>
      <c r="M2595" s="10">
        <v>0.58787753826796263</v>
      </c>
      <c r="N2595" s="10">
        <v>0.58787753826796263</v>
      </c>
      <c r="T2595" s="10">
        <v>0</v>
      </c>
      <c r="W2595" s="10">
        <v>0</v>
      </c>
      <c r="X2595" s="10">
        <v>0</v>
      </c>
      <c r="Y2595" s="10">
        <v>0</v>
      </c>
      <c r="AB2595" s="10">
        <v>0</v>
      </c>
      <c r="AC2595" s="10">
        <v>0</v>
      </c>
      <c r="AD2595" s="10">
        <v>0</v>
      </c>
      <c r="AE2595" s="10">
        <v>0</v>
      </c>
      <c r="AH2595" s="10">
        <v>1</v>
      </c>
      <c r="AQ2595" s="10">
        <v>0</v>
      </c>
      <c r="AR2595" s="10">
        <v>0</v>
      </c>
      <c r="AS2595" s="10">
        <v>0</v>
      </c>
      <c r="AT2595" s="10">
        <v>0</v>
      </c>
      <c r="AU2595" s="10">
        <v>0</v>
      </c>
      <c r="AV2595" s="10">
        <v>0.58787753826796263</v>
      </c>
      <c r="AW2595" s="10">
        <v>0.58787753826796263</v>
      </c>
      <c r="AX2595" s="10" t="s">
        <v>33</v>
      </c>
      <c r="AY2595" s="10" t="s">
        <v>33</v>
      </c>
      <c r="AZ2595" s="10" t="s">
        <v>33</v>
      </c>
      <c r="BA2595" s="10" t="s">
        <v>33</v>
      </c>
      <c r="BB2595" s="10">
        <v>2592</v>
      </c>
      <c r="BC2595" s="10">
        <v>2055</v>
      </c>
      <c r="BE2595" s="10" t="s">
        <v>1810</v>
      </c>
      <c r="BF2595" s="10" t="s">
        <v>3591</v>
      </c>
      <c r="BG2595" s="10">
        <v>0</v>
      </c>
      <c r="BH2595" s="13">
        <v>0.12447743356750798</v>
      </c>
      <c r="BI2595" s="10">
        <v>575</v>
      </c>
      <c r="BJ2595" s="10" t="s">
        <v>33</v>
      </c>
      <c r="BL2595" s="10" t="s">
        <v>33</v>
      </c>
      <c r="BM2595" s="10" t="s">
        <v>33</v>
      </c>
      <c r="BP2595" s="10" t="s">
        <v>33</v>
      </c>
      <c r="BQ2595" s="10" t="s">
        <v>33</v>
      </c>
      <c r="BR2595" s="10" t="s">
        <v>33</v>
      </c>
      <c r="BS2595" s="11" t="s">
        <v>33</v>
      </c>
      <c r="BT2595" s="11" t="s">
        <v>33</v>
      </c>
      <c r="BU2595" s="10">
        <v>2595</v>
      </c>
    </row>
    <row r="2596" spans="1:73" s="10" customFormat="1" x14ac:dyDescent="0.45">
      <c r="A2596" s="10" t="s">
        <v>33</v>
      </c>
      <c r="D2596" s="10" t="s">
        <v>33</v>
      </c>
      <c r="E2596" s="10">
        <v>2592</v>
      </c>
      <c r="F2596" s="10">
        <v>2139</v>
      </c>
      <c r="H2596" s="10">
        <v>564</v>
      </c>
      <c r="J2596" s="10" t="s">
        <v>33</v>
      </c>
      <c r="K2596" s="10" t="s">
        <v>76</v>
      </c>
      <c r="L2596" s="10" t="s">
        <v>33</v>
      </c>
      <c r="M2596" s="10">
        <v>4.5825756949558406E-2</v>
      </c>
      <c r="N2596" s="10">
        <v>4.5825756949558406E-2</v>
      </c>
      <c r="T2596" s="10">
        <v>0</v>
      </c>
      <c r="W2596" s="10">
        <v>0</v>
      </c>
      <c r="X2596" s="10">
        <v>0</v>
      </c>
      <c r="Y2596" s="10">
        <v>0</v>
      </c>
      <c r="AB2596" s="10">
        <v>0</v>
      </c>
      <c r="AC2596" s="10">
        <v>0</v>
      </c>
      <c r="AD2596" s="10">
        <v>0</v>
      </c>
      <c r="AE2596" s="10">
        <v>0</v>
      </c>
      <c r="AH2596" s="10">
        <v>1</v>
      </c>
      <c r="AQ2596" s="10">
        <v>2.2628704413613792E-2</v>
      </c>
      <c r="AR2596" s="10">
        <v>8.5343445944436727E-2</v>
      </c>
      <c r="AS2596" s="10">
        <v>0.11815506734417672</v>
      </c>
      <c r="AT2596" s="10">
        <v>0.5317745537199241</v>
      </c>
      <c r="AU2596" s="10">
        <v>1.4426251524342825E-2</v>
      </c>
      <c r="AV2596" s="10">
        <v>1.1909738528061591</v>
      </c>
      <c r="AW2596" s="10">
        <v>1.7371746580504261</v>
      </c>
      <c r="AX2596" s="10" t="s">
        <v>33</v>
      </c>
      <c r="AY2596" s="10" t="s">
        <v>33</v>
      </c>
      <c r="AZ2596" s="10" t="s">
        <v>33</v>
      </c>
      <c r="BA2596" s="10" t="s">
        <v>33</v>
      </c>
      <c r="BB2596" s="10">
        <v>2592</v>
      </c>
      <c r="BC2596" s="10">
        <v>2139</v>
      </c>
      <c r="BE2596" s="10" t="s">
        <v>1810</v>
      </c>
      <c r="BF2596" s="10" t="s">
        <v>3592</v>
      </c>
      <c r="BG2596" s="10">
        <v>1.3361787514604332E-11</v>
      </c>
      <c r="BH2596" s="13">
        <v>0.10232884641453623</v>
      </c>
      <c r="BI2596" s="10">
        <v>576</v>
      </c>
      <c r="BJ2596" s="10" t="s">
        <v>33</v>
      </c>
      <c r="BL2596" s="10" t="s">
        <v>33</v>
      </c>
      <c r="BM2596" s="10" t="s">
        <v>33</v>
      </c>
      <c r="BP2596" s="10" t="s">
        <v>33</v>
      </c>
      <c r="BQ2596" s="10" t="s">
        <v>33</v>
      </c>
      <c r="BR2596" s="10" t="s">
        <v>33</v>
      </c>
      <c r="BS2596" s="11" t="s">
        <v>33</v>
      </c>
      <c r="BT2596" s="11" t="s">
        <v>33</v>
      </c>
      <c r="BU2596" s="10">
        <v>2596</v>
      </c>
    </row>
    <row r="2597" spans="1:73" s="10" customFormat="1" x14ac:dyDescent="0.45">
      <c r="A2597" s="10">
        <v>648</v>
      </c>
      <c r="D2597" s="10">
        <v>2601</v>
      </c>
      <c r="E2597" s="10" t="s">
        <v>33</v>
      </c>
      <c r="F2597" s="10">
        <v>2329</v>
      </c>
      <c r="H2597" s="10" t="s">
        <v>33</v>
      </c>
      <c r="J2597" s="10" t="s">
        <v>779</v>
      </c>
      <c r="K2597" s="10">
        <v>0</v>
      </c>
      <c r="L2597" s="10">
        <v>1</v>
      </c>
      <c r="M2597" s="10" t="s">
        <v>33</v>
      </c>
      <c r="N2597" s="10">
        <v>1</v>
      </c>
      <c r="T2597" s="10">
        <v>1.4142135623730951E-2</v>
      </c>
      <c r="W2597" s="10">
        <v>0.33558009476129541</v>
      </c>
      <c r="X2597" s="10" t="s">
        <v>87</v>
      </c>
      <c r="Y2597" s="10">
        <v>0.1224744871391589</v>
      </c>
      <c r="AB2597" s="10">
        <v>0.9797958971132712</v>
      </c>
      <c r="AC2597" s="10">
        <v>0</v>
      </c>
      <c r="AD2597" s="10">
        <v>0</v>
      </c>
      <c r="AE2597" s="10">
        <v>0.22360679774997896</v>
      </c>
      <c r="AH2597" s="10">
        <v>1</v>
      </c>
      <c r="AQ2597" s="10">
        <v>3.3410100628873271E-2</v>
      </c>
      <c r="AR2597" s="10">
        <v>0.42639601656579063</v>
      </c>
      <c r="AS2597" s="10">
        <v>0.47484066247765688</v>
      </c>
      <c r="AT2597" s="10">
        <v>0.78513736477852192</v>
      </c>
      <c r="AU2597" s="10">
        <v>1.0582862148640133</v>
      </c>
      <c r="AV2597" s="10">
        <v>5.2210935810449079</v>
      </c>
      <c r="AW2597" s="10">
        <v>7.0645171606874433</v>
      </c>
      <c r="AX2597" s="10">
        <v>1.4538494668916112E-4</v>
      </c>
      <c r="AY2597" s="10">
        <v>0</v>
      </c>
      <c r="AZ2597" s="10" t="s">
        <v>33</v>
      </c>
      <c r="BA2597" s="10">
        <v>2601</v>
      </c>
      <c r="BB2597" s="10" t="s">
        <v>33</v>
      </c>
      <c r="BC2597" s="10">
        <v>2329</v>
      </c>
      <c r="BE2597" s="10" t="s">
        <v>33</v>
      </c>
      <c r="BF2597" s="10" t="s">
        <v>33</v>
      </c>
      <c r="BG2597" s="10" t="s">
        <v>33</v>
      </c>
      <c r="BH2597" s="13" t="s">
        <v>33</v>
      </c>
      <c r="BI2597" s="10" t="s">
        <v>33</v>
      </c>
      <c r="BJ2597" s="10" t="s">
        <v>33</v>
      </c>
      <c r="BL2597" s="10" t="s">
        <v>33</v>
      </c>
      <c r="BM2597" s="10" t="s">
        <v>33</v>
      </c>
      <c r="BP2597" s="10" t="s">
        <v>33</v>
      </c>
      <c r="BQ2597" s="10">
        <v>0</v>
      </c>
      <c r="BR2597" s="10" t="s">
        <v>778</v>
      </c>
      <c r="BS2597" s="11">
        <v>0.47484066247765688</v>
      </c>
      <c r="BT2597" s="11">
        <v>7.0645171606874433</v>
      </c>
      <c r="BU2597" s="10">
        <v>2597</v>
      </c>
    </row>
    <row r="2598" spans="1:73" s="10" customFormat="1" x14ac:dyDescent="0.45">
      <c r="A2598" s="10" t="s">
        <v>33</v>
      </c>
      <c r="D2598" s="10" t="s">
        <v>33</v>
      </c>
      <c r="E2598" s="10">
        <v>2597</v>
      </c>
      <c r="F2598" s="10">
        <v>2883</v>
      </c>
      <c r="H2598" s="10">
        <v>708</v>
      </c>
      <c r="J2598" s="10" t="s">
        <v>33</v>
      </c>
      <c r="K2598" s="10" t="s">
        <v>532</v>
      </c>
      <c r="L2598" s="10" t="s">
        <v>33</v>
      </c>
      <c r="M2598" s="10">
        <v>1.4142135623730951E-2</v>
      </c>
      <c r="N2598" s="10">
        <v>1.4142135623730951E-2</v>
      </c>
      <c r="T2598" s="10">
        <v>0</v>
      </c>
      <c r="W2598" s="10">
        <v>0</v>
      </c>
      <c r="X2598" s="10">
        <v>0</v>
      </c>
      <c r="Y2598" s="10">
        <v>0</v>
      </c>
      <c r="AB2598" s="10">
        <v>0</v>
      </c>
      <c r="AC2598" s="10">
        <v>0</v>
      </c>
      <c r="AD2598" s="10">
        <v>0</v>
      </c>
      <c r="AE2598" s="10">
        <v>0</v>
      </c>
      <c r="AH2598" s="10">
        <v>1</v>
      </c>
      <c r="AQ2598" s="10">
        <v>1.2245369619953863E-2</v>
      </c>
      <c r="AR2598" s="10">
        <v>2.5246890881004846E-2</v>
      </c>
      <c r="AS2598" s="10">
        <v>4.3002676829937948E-2</v>
      </c>
      <c r="AT2598" s="10">
        <v>0.2877661860689158</v>
      </c>
      <c r="AU2598" s="10">
        <v>4.3930792839164415E-2</v>
      </c>
      <c r="AV2598" s="10">
        <v>4.0052323333689639</v>
      </c>
      <c r="AW2598" s="10">
        <v>4.3369293122770438</v>
      </c>
      <c r="AX2598" s="10" t="s">
        <v>33</v>
      </c>
      <c r="AY2598" s="10" t="s">
        <v>33</v>
      </c>
      <c r="AZ2598" s="10" t="s">
        <v>33</v>
      </c>
      <c r="BA2598" s="10" t="s">
        <v>33</v>
      </c>
      <c r="BB2598" s="10">
        <v>2597</v>
      </c>
      <c r="BC2598" s="10">
        <v>2883</v>
      </c>
      <c r="BE2598" s="10" t="s">
        <v>778</v>
      </c>
      <c r="BF2598" s="10" t="s">
        <v>532</v>
      </c>
      <c r="BG2598" s="10">
        <v>6.2519418784117528E-6</v>
      </c>
      <c r="BH2598" s="13">
        <v>3.7420790192587376</v>
      </c>
      <c r="BI2598" s="10">
        <v>578</v>
      </c>
      <c r="BJ2598" s="10" t="s">
        <v>33</v>
      </c>
      <c r="BL2598" s="10" t="s">
        <v>33</v>
      </c>
      <c r="BM2598" s="10" t="s">
        <v>33</v>
      </c>
      <c r="BP2598" s="10" t="s">
        <v>33</v>
      </c>
      <c r="BQ2598" s="10" t="s">
        <v>33</v>
      </c>
      <c r="BR2598" s="10" t="s">
        <v>33</v>
      </c>
      <c r="BS2598" s="11" t="s">
        <v>33</v>
      </c>
      <c r="BT2598" s="11" t="s">
        <v>33</v>
      </c>
      <c r="BU2598" s="10">
        <v>2598</v>
      </c>
    </row>
    <row r="2599" spans="1:73" s="10" customFormat="1" x14ac:dyDescent="0.45">
      <c r="A2599" s="10" t="s">
        <v>33</v>
      </c>
      <c r="D2599" s="10" t="s">
        <v>33</v>
      </c>
      <c r="E2599" s="10">
        <v>2597</v>
      </c>
      <c r="F2599" s="10">
        <v>2889</v>
      </c>
      <c r="H2599" s="10">
        <v>709</v>
      </c>
      <c r="J2599" s="10" t="s">
        <v>33</v>
      </c>
      <c r="K2599" s="10" t="s">
        <v>88</v>
      </c>
      <c r="L2599" s="10" t="s">
        <v>33</v>
      </c>
      <c r="M2599" s="10">
        <v>2.2360679774997899E-3</v>
      </c>
      <c r="N2599" s="10">
        <v>2.2360679774997899E-3</v>
      </c>
      <c r="T2599" s="10">
        <v>0</v>
      </c>
      <c r="W2599" s="10">
        <v>0</v>
      </c>
      <c r="X2599" s="10">
        <v>0</v>
      </c>
      <c r="Y2599" s="10">
        <v>0</v>
      </c>
      <c r="AB2599" s="10">
        <v>0</v>
      </c>
      <c r="AC2599" s="10">
        <v>0</v>
      </c>
      <c r="AD2599" s="10">
        <v>0</v>
      </c>
      <c r="AE2599" s="10">
        <v>0</v>
      </c>
      <c r="AH2599" s="10">
        <v>1</v>
      </c>
      <c r="AQ2599" s="10">
        <v>7.0225953851884579E-3</v>
      </c>
      <c r="AR2599" s="10">
        <v>6.5569030923490382E-2</v>
      </c>
      <c r="AS2599" s="10">
        <v>7.5751794232013642E-2</v>
      </c>
      <c r="AT2599" s="10">
        <v>0.16503099155192877</v>
      </c>
      <c r="AU2599" s="10">
        <v>3.4559524911577696E-2</v>
      </c>
      <c r="AV2599" s="10">
        <v>0.92154377180731062</v>
      </c>
      <c r="AW2599" s="10">
        <v>1.1211342882708171</v>
      </c>
      <c r="AX2599" s="10" t="s">
        <v>33</v>
      </c>
      <c r="AY2599" s="10" t="s">
        <v>33</v>
      </c>
      <c r="AZ2599" s="10" t="s">
        <v>33</v>
      </c>
      <c r="BA2599" s="10" t="s">
        <v>33</v>
      </c>
      <c r="BB2599" s="10">
        <v>2597</v>
      </c>
      <c r="BC2599" s="10">
        <v>2889</v>
      </c>
      <c r="BE2599" s="10" t="s">
        <v>778</v>
      </c>
      <c r="BF2599" s="10" t="s">
        <v>3593</v>
      </c>
      <c r="BG2599" s="10">
        <v>1.1013170566029606E-5</v>
      </c>
      <c r="BH2599" s="13">
        <v>0.17036142329683299</v>
      </c>
      <c r="BI2599" s="10">
        <v>579</v>
      </c>
      <c r="BJ2599" s="10" t="s">
        <v>33</v>
      </c>
      <c r="BL2599" s="10" t="s">
        <v>33</v>
      </c>
      <c r="BM2599" s="10" t="s">
        <v>33</v>
      </c>
      <c r="BP2599" s="10" t="s">
        <v>33</v>
      </c>
      <c r="BQ2599" s="10" t="s">
        <v>33</v>
      </c>
      <c r="BR2599" s="10" t="s">
        <v>33</v>
      </c>
      <c r="BS2599" s="11" t="s">
        <v>33</v>
      </c>
      <c r="BT2599" s="11" t="s">
        <v>33</v>
      </c>
      <c r="BU2599" s="10">
        <v>2599</v>
      </c>
    </row>
    <row r="2600" spans="1:73" s="10" customFormat="1" x14ac:dyDescent="0.45">
      <c r="A2600" s="10" t="s">
        <v>33</v>
      </c>
      <c r="D2600" s="10" t="s">
        <v>33</v>
      </c>
      <c r="E2600" s="10">
        <v>2597</v>
      </c>
      <c r="F2600" s="10">
        <v>2893</v>
      </c>
      <c r="H2600" s="10">
        <v>710</v>
      </c>
      <c r="J2600" s="10" t="s">
        <v>33</v>
      </c>
      <c r="K2600" s="10" t="s">
        <v>799</v>
      </c>
      <c r="L2600" s="10" t="s">
        <v>33</v>
      </c>
      <c r="M2600" s="10">
        <v>7.0710678118654766E-2</v>
      </c>
      <c r="N2600" s="10">
        <v>7.0710678118654766E-2</v>
      </c>
      <c r="T2600" s="10">
        <v>0</v>
      </c>
      <c r="W2600" s="10">
        <v>0</v>
      </c>
      <c r="X2600" s="10">
        <v>0</v>
      </c>
      <c r="Y2600" s="10">
        <v>0</v>
      </c>
      <c r="AB2600" s="10">
        <v>0</v>
      </c>
      <c r="AC2600" s="10">
        <v>0</v>
      </c>
      <c r="AD2600" s="10">
        <v>0</v>
      </c>
      <c r="AE2600" s="10">
        <v>0</v>
      </c>
      <c r="AH2600" s="10">
        <v>1</v>
      </c>
      <c r="AQ2600" s="10">
        <v>0</v>
      </c>
      <c r="AR2600" s="10">
        <v>0</v>
      </c>
      <c r="AS2600" s="10">
        <v>0</v>
      </c>
      <c r="AT2600" s="10">
        <v>0</v>
      </c>
      <c r="AU2600" s="10">
        <v>0</v>
      </c>
      <c r="AV2600" s="10">
        <v>7.0710678118654766E-2</v>
      </c>
      <c r="AW2600" s="10">
        <v>7.0710678118654766E-2</v>
      </c>
      <c r="AX2600" s="10" t="s">
        <v>33</v>
      </c>
      <c r="AY2600" s="10" t="s">
        <v>33</v>
      </c>
      <c r="AZ2600" s="10" t="s">
        <v>33</v>
      </c>
      <c r="BA2600" s="10" t="s">
        <v>33</v>
      </c>
      <c r="BB2600" s="10">
        <v>2597</v>
      </c>
      <c r="BC2600" s="10">
        <v>2893</v>
      </c>
      <c r="BE2600" s="10" t="s">
        <v>778</v>
      </c>
      <c r="BF2600" s="10" t="s">
        <v>798</v>
      </c>
      <c r="BG2600" s="10">
        <v>0</v>
      </c>
      <c r="BH2600" s="13">
        <v>7.0845302647036132E-2</v>
      </c>
      <c r="BI2600" s="10">
        <v>580</v>
      </c>
      <c r="BJ2600" s="10" t="s">
        <v>33</v>
      </c>
      <c r="BL2600" s="10" t="s">
        <v>33</v>
      </c>
      <c r="BM2600" s="10" t="s">
        <v>33</v>
      </c>
      <c r="BP2600" s="10" t="s">
        <v>33</v>
      </c>
      <c r="BQ2600" s="10" t="s">
        <v>33</v>
      </c>
      <c r="BR2600" s="10" t="s">
        <v>33</v>
      </c>
      <c r="BS2600" s="11" t="s">
        <v>33</v>
      </c>
      <c r="BT2600" s="11" t="s">
        <v>33</v>
      </c>
      <c r="BU2600" s="10">
        <v>2600</v>
      </c>
    </row>
    <row r="2601" spans="1:73" s="10" customFormat="1" x14ac:dyDescent="0.45">
      <c r="A2601" s="10">
        <v>649</v>
      </c>
      <c r="D2601" s="10">
        <v>2606</v>
      </c>
      <c r="E2601" s="10" t="s">
        <v>33</v>
      </c>
      <c r="F2601" s="10">
        <v>2339</v>
      </c>
      <c r="H2601" s="10" t="s">
        <v>33</v>
      </c>
      <c r="J2601" s="10" t="s">
        <v>502</v>
      </c>
      <c r="K2601" s="10">
        <v>0</v>
      </c>
      <c r="L2601" s="10">
        <v>1</v>
      </c>
      <c r="M2601" s="10" t="s">
        <v>33</v>
      </c>
      <c r="N2601" s="10">
        <v>1</v>
      </c>
      <c r="T2601" s="10">
        <v>0.9797958971132712</v>
      </c>
      <c r="W2601" s="10">
        <v>0.3889087296526012</v>
      </c>
      <c r="X2601" s="10" t="s">
        <v>35</v>
      </c>
      <c r="Y2601" s="10">
        <v>0.14142135623730953</v>
      </c>
      <c r="AB2601" s="10">
        <v>0.22768838354206836</v>
      </c>
      <c r="AC2601" s="10">
        <v>0</v>
      </c>
      <c r="AD2601" s="10">
        <v>0</v>
      </c>
      <c r="AE2601" s="10">
        <v>0</v>
      </c>
      <c r="AH2601" s="10">
        <v>1</v>
      </c>
      <c r="AQ2601" s="10">
        <v>0.9797958971132712</v>
      </c>
      <c r="AR2601" s="10">
        <v>7.6843040806775891</v>
      </c>
      <c r="AS2601" s="10">
        <v>9.1050081314918323</v>
      </c>
      <c r="AT2601" s="10">
        <v>23.025203582161872</v>
      </c>
      <c r="AU2601" s="10">
        <v>0.22768838354206836</v>
      </c>
      <c r="AV2601" s="10">
        <v>117.55647579018498</v>
      </c>
      <c r="AW2601" s="10">
        <v>140.80936775588893</v>
      </c>
      <c r="AX2601" s="10">
        <v>3.0784736477676725E-2</v>
      </c>
      <c r="AY2601" s="10">
        <v>0</v>
      </c>
      <c r="AZ2601" s="10" t="s">
        <v>33</v>
      </c>
      <c r="BA2601" s="10">
        <v>2606</v>
      </c>
      <c r="BB2601" s="10" t="s">
        <v>33</v>
      </c>
      <c r="BC2601" s="10">
        <v>2339</v>
      </c>
      <c r="BE2601" s="10" t="s">
        <v>33</v>
      </c>
      <c r="BF2601" s="10" t="s">
        <v>33</v>
      </c>
      <c r="BG2601" s="10" t="s">
        <v>33</v>
      </c>
      <c r="BH2601" s="13" t="s">
        <v>33</v>
      </c>
      <c r="BI2601" s="10" t="s">
        <v>33</v>
      </c>
      <c r="BJ2601" s="10" t="s">
        <v>33</v>
      </c>
      <c r="BL2601" s="10" t="s">
        <v>33</v>
      </c>
      <c r="BM2601" s="10" t="s">
        <v>33</v>
      </c>
      <c r="BP2601" s="10" t="s">
        <v>33</v>
      </c>
      <c r="BQ2601" s="10">
        <v>0</v>
      </c>
      <c r="BR2601" s="10" t="s">
        <v>502</v>
      </c>
      <c r="BS2601" s="11">
        <v>9.1050081314918323</v>
      </c>
      <c r="BT2601" s="11">
        <v>140.80936775588893</v>
      </c>
      <c r="BU2601" s="10">
        <v>2601</v>
      </c>
    </row>
    <row r="2602" spans="1:73" s="10" customFormat="1" x14ac:dyDescent="0.45">
      <c r="A2602" s="10" t="s">
        <v>33</v>
      </c>
      <c r="D2602" s="10" t="s">
        <v>33</v>
      </c>
      <c r="E2602" s="10">
        <v>2601</v>
      </c>
      <c r="F2602" s="10">
        <v>2296</v>
      </c>
      <c r="H2602" s="10">
        <v>594</v>
      </c>
      <c r="J2602" s="10" t="s">
        <v>33</v>
      </c>
      <c r="K2602" s="10" t="s">
        <v>475</v>
      </c>
      <c r="L2602" s="10" t="s">
        <v>33</v>
      </c>
      <c r="M2602" s="10">
        <v>3.8729833462074169E-2</v>
      </c>
      <c r="N2602" s="10">
        <v>3.8729833462074169E-2</v>
      </c>
      <c r="T2602" s="10">
        <v>0</v>
      </c>
      <c r="W2602" s="10">
        <v>0</v>
      </c>
      <c r="X2602" s="10">
        <v>0</v>
      </c>
      <c r="Y2602" s="10">
        <v>0</v>
      </c>
      <c r="AB2602" s="10">
        <v>0</v>
      </c>
      <c r="AC2602" s="10">
        <v>0</v>
      </c>
      <c r="AD2602" s="10">
        <v>0</v>
      </c>
      <c r="AE2602" s="10">
        <v>0</v>
      </c>
      <c r="AH2602" s="10">
        <v>1</v>
      </c>
      <c r="AQ2602" s="10">
        <v>0</v>
      </c>
      <c r="AR2602" s="10">
        <v>4.3626901609542417</v>
      </c>
      <c r="AS2602" s="10">
        <v>4.3626901609542417</v>
      </c>
      <c r="AT2602" s="10">
        <v>0</v>
      </c>
      <c r="AU2602" s="10">
        <v>0</v>
      </c>
      <c r="AV2602" s="10">
        <v>73.10368826143025</v>
      </c>
      <c r="AW2602" s="10">
        <v>73.10368826143025</v>
      </c>
      <c r="AX2602" s="10" t="s">
        <v>33</v>
      </c>
      <c r="AY2602" s="10" t="s">
        <v>33</v>
      </c>
      <c r="AZ2602" s="10" t="s">
        <v>33</v>
      </c>
      <c r="BA2602" s="10" t="s">
        <v>33</v>
      </c>
      <c r="BB2602" s="10">
        <v>2601</v>
      </c>
      <c r="BC2602" s="10">
        <v>2296</v>
      </c>
      <c r="BE2602" s="10" t="s">
        <v>502</v>
      </c>
      <c r="BF2602" s="10" t="s">
        <v>3594</v>
      </c>
      <c r="BG2602" s="10">
        <v>0.13430426693872938</v>
      </c>
      <c r="BH2602" s="13">
        <v>4.703187452665218</v>
      </c>
      <c r="BI2602" s="10">
        <v>582</v>
      </c>
      <c r="BJ2602" s="10" t="s">
        <v>33</v>
      </c>
      <c r="BL2602" s="10" t="s">
        <v>33</v>
      </c>
      <c r="BM2602" s="10" t="s">
        <v>33</v>
      </c>
      <c r="BP2602" s="10" t="s">
        <v>33</v>
      </c>
      <c r="BQ2602" s="10" t="s">
        <v>33</v>
      </c>
      <c r="BR2602" s="10" t="s">
        <v>33</v>
      </c>
      <c r="BS2602" s="11" t="s">
        <v>33</v>
      </c>
      <c r="BT2602" s="11" t="s">
        <v>33</v>
      </c>
      <c r="BU2602" s="10">
        <v>2602</v>
      </c>
    </row>
    <row r="2603" spans="1:73" s="10" customFormat="1" x14ac:dyDescent="0.45">
      <c r="A2603" s="10" t="s">
        <v>33</v>
      </c>
      <c r="D2603" s="10" t="s">
        <v>33</v>
      </c>
      <c r="E2603" s="10">
        <v>2601</v>
      </c>
      <c r="F2603" s="10">
        <v>2894</v>
      </c>
      <c r="H2603" s="10">
        <v>711</v>
      </c>
      <c r="J2603" s="10" t="s">
        <v>33</v>
      </c>
      <c r="K2603" s="10" t="s">
        <v>71</v>
      </c>
      <c r="L2603" s="10" t="s">
        <v>33</v>
      </c>
      <c r="M2603" s="10">
        <v>0.34641016151377546</v>
      </c>
      <c r="N2603" s="10">
        <v>0.34641016151377546</v>
      </c>
      <c r="T2603" s="10">
        <v>0</v>
      </c>
      <c r="W2603" s="10">
        <v>0</v>
      </c>
      <c r="X2603" s="10">
        <v>0</v>
      </c>
      <c r="Y2603" s="10">
        <v>0</v>
      </c>
      <c r="AB2603" s="10">
        <v>0</v>
      </c>
      <c r="AC2603" s="10">
        <v>0</v>
      </c>
      <c r="AD2603" s="10">
        <v>0</v>
      </c>
      <c r="AE2603" s="10">
        <v>0</v>
      </c>
      <c r="AH2603" s="10">
        <v>1</v>
      </c>
      <c r="AQ2603" s="10">
        <v>0</v>
      </c>
      <c r="AR2603" s="10">
        <v>2.9327051900707461</v>
      </c>
      <c r="AS2603" s="10">
        <v>2.9327051900707461</v>
      </c>
      <c r="AT2603" s="10">
        <v>0</v>
      </c>
      <c r="AU2603" s="10">
        <v>0</v>
      </c>
      <c r="AV2603" s="10">
        <v>42.306611136368879</v>
      </c>
      <c r="AW2603" s="10">
        <v>42.306611136368879</v>
      </c>
      <c r="AX2603" s="10" t="s">
        <v>33</v>
      </c>
      <c r="AY2603" s="10" t="s">
        <v>33</v>
      </c>
      <c r="AZ2603" s="10" t="s">
        <v>33</v>
      </c>
      <c r="BA2603" s="10" t="s">
        <v>33</v>
      </c>
      <c r="BB2603" s="10">
        <v>2601</v>
      </c>
      <c r="BC2603" s="10">
        <v>2894</v>
      </c>
      <c r="BE2603" s="10" t="s">
        <v>502</v>
      </c>
      <c r="BF2603" s="10" t="s">
        <v>3595</v>
      </c>
      <c r="BG2603" s="10">
        <v>9.0282556443042755E-2</v>
      </c>
      <c r="BH2603" s="13">
        <v>3.6463251280454965</v>
      </c>
      <c r="BI2603" s="10">
        <v>583</v>
      </c>
      <c r="BJ2603" s="10" t="s">
        <v>33</v>
      </c>
      <c r="BL2603" s="10" t="s">
        <v>33</v>
      </c>
      <c r="BM2603" s="10" t="s">
        <v>33</v>
      </c>
      <c r="BP2603" s="10" t="s">
        <v>33</v>
      </c>
      <c r="BQ2603" s="10" t="s">
        <v>33</v>
      </c>
      <c r="BR2603" s="10" t="s">
        <v>33</v>
      </c>
      <c r="BS2603" s="11" t="s">
        <v>33</v>
      </c>
      <c r="BT2603" s="11" t="s">
        <v>33</v>
      </c>
      <c r="BU2603" s="10">
        <v>2603</v>
      </c>
    </row>
    <row r="2604" spans="1:73" s="10" customFormat="1" x14ac:dyDescent="0.45">
      <c r="A2604" s="10" t="s">
        <v>33</v>
      </c>
      <c r="D2604" s="10" t="s">
        <v>33</v>
      </c>
      <c r="E2604" s="10">
        <v>2601</v>
      </c>
      <c r="F2604" s="10">
        <v>2044</v>
      </c>
      <c r="H2604" s="10">
        <v>545</v>
      </c>
      <c r="J2604" s="10" t="s">
        <v>33</v>
      </c>
      <c r="K2604" s="10" t="s">
        <v>42</v>
      </c>
      <c r="L2604" s="10" t="s">
        <v>33</v>
      </c>
      <c r="M2604" s="10">
        <v>1.7320508075688772</v>
      </c>
      <c r="N2604" s="10">
        <v>1.7320508075688772</v>
      </c>
      <c r="T2604" s="10">
        <v>0</v>
      </c>
      <c r="W2604" s="10">
        <v>0</v>
      </c>
      <c r="X2604" s="10">
        <v>0</v>
      </c>
      <c r="Y2604" s="10">
        <v>0</v>
      </c>
      <c r="AB2604" s="10">
        <v>0</v>
      </c>
      <c r="AC2604" s="10">
        <v>0</v>
      </c>
      <c r="AD2604" s="10">
        <v>0</v>
      </c>
      <c r="AE2604" s="10">
        <v>0</v>
      </c>
      <c r="AH2604" s="10">
        <v>1</v>
      </c>
      <c r="AQ2604" s="10">
        <v>0</v>
      </c>
      <c r="AR2604" s="10">
        <v>0</v>
      </c>
      <c r="AS2604" s="10">
        <v>0</v>
      </c>
      <c r="AT2604" s="10">
        <v>0</v>
      </c>
      <c r="AU2604" s="10">
        <v>0</v>
      </c>
      <c r="AV2604" s="10">
        <v>1.7320508075688772</v>
      </c>
      <c r="AW2604" s="10">
        <v>1.7320508075688772</v>
      </c>
      <c r="AX2604" s="10" t="s">
        <v>33</v>
      </c>
      <c r="AY2604" s="10" t="s">
        <v>33</v>
      </c>
      <c r="AZ2604" s="10" t="s">
        <v>33</v>
      </c>
      <c r="BA2604" s="10" t="s">
        <v>33</v>
      </c>
      <c r="BB2604" s="10">
        <v>2601</v>
      </c>
      <c r="BC2604" s="10">
        <v>2044</v>
      </c>
      <c r="BE2604" s="10" t="s">
        <v>502</v>
      </c>
      <c r="BF2604" s="10" t="s">
        <v>3596</v>
      </c>
      <c r="BG2604" s="10">
        <v>0</v>
      </c>
      <c r="BH2604" s="13">
        <v>0.39436784858809176</v>
      </c>
      <c r="BI2604" s="10">
        <v>584</v>
      </c>
      <c r="BJ2604" s="10" t="s">
        <v>33</v>
      </c>
      <c r="BL2604" s="10" t="s">
        <v>33</v>
      </c>
      <c r="BM2604" s="10" t="s">
        <v>33</v>
      </c>
      <c r="BP2604" s="10" t="s">
        <v>33</v>
      </c>
      <c r="BQ2604" s="10" t="s">
        <v>33</v>
      </c>
      <c r="BR2604" s="10" t="s">
        <v>33</v>
      </c>
      <c r="BS2604" s="11" t="s">
        <v>33</v>
      </c>
      <c r="BT2604" s="11" t="s">
        <v>33</v>
      </c>
      <c r="BU2604" s="10">
        <v>2604</v>
      </c>
    </row>
    <row r="2605" spans="1:73" s="10" customFormat="1" x14ac:dyDescent="0.45">
      <c r="A2605" s="10" t="s">
        <v>33</v>
      </c>
      <c r="D2605" s="10" t="s">
        <v>33</v>
      </c>
      <c r="E2605" s="10">
        <v>2601</v>
      </c>
      <c r="F2605" s="10">
        <v>2055</v>
      </c>
      <c r="H2605" s="10">
        <v>549</v>
      </c>
      <c r="J2605" s="10" t="s">
        <v>33</v>
      </c>
      <c r="K2605" s="10" t="s">
        <v>711</v>
      </c>
      <c r="L2605" s="10" t="s">
        <v>33</v>
      </c>
      <c r="M2605" s="10">
        <v>0.41412558481697315</v>
      </c>
      <c r="N2605" s="10">
        <v>0.41412558481697315</v>
      </c>
      <c r="T2605" s="10">
        <v>0</v>
      </c>
      <c r="W2605" s="10">
        <v>0</v>
      </c>
      <c r="X2605" s="10">
        <v>0</v>
      </c>
      <c r="Y2605" s="10">
        <v>0</v>
      </c>
      <c r="AB2605" s="10">
        <v>0</v>
      </c>
      <c r="AC2605" s="10">
        <v>0</v>
      </c>
      <c r="AD2605" s="10">
        <v>0</v>
      </c>
      <c r="AE2605" s="10">
        <v>0</v>
      </c>
      <c r="AH2605" s="10">
        <v>1</v>
      </c>
      <c r="AQ2605" s="10">
        <v>0</v>
      </c>
      <c r="AR2605" s="10">
        <v>0</v>
      </c>
      <c r="AS2605" s="10">
        <v>0</v>
      </c>
      <c r="AT2605" s="10">
        <v>0</v>
      </c>
      <c r="AU2605" s="10">
        <v>0</v>
      </c>
      <c r="AV2605" s="10">
        <v>0.41412558481697315</v>
      </c>
      <c r="AW2605" s="10">
        <v>0.41412558481697315</v>
      </c>
      <c r="AX2605" s="10" t="s">
        <v>33</v>
      </c>
      <c r="AY2605" s="10" t="s">
        <v>33</v>
      </c>
      <c r="AZ2605" s="10" t="s">
        <v>33</v>
      </c>
      <c r="BA2605" s="10" t="s">
        <v>33</v>
      </c>
      <c r="BB2605" s="10">
        <v>2601</v>
      </c>
      <c r="BC2605" s="10">
        <v>2055</v>
      </c>
      <c r="BE2605" s="10" t="s">
        <v>502</v>
      </c>
      <c r="BF2605" s="10" t="s">
        <v>3597</v>
      </c>
      <c r="BG2605" s="10">
        <v>0</v>
      </c>
      <c r="BH2605" s="13">
        <v>9.4291584990390337E-2</v>
      </c>
      <c r="BI2605" s="10">
        <v>585</v>
      </c>
      <c r="BJ2605" s="10" t="s">
        <v>33</v>
      </c>
      <c r="BL2605" s="10" t="s">
        <v>33</v>
      </c>
      <c r="BM2605" s="10" t="s">
        <v>33</v>
      </c>
      <c r="BP2605" s="10" t="s">
        <v>33</v>
      </c>
      <c r="BQ2605" s="10" t="s">
        <v>33</v>
      </c>
      <c r="BR2605" s="10" t="s">
        <v>33</v>
      </c>
      <c r="BS2605" s="11" t="s">
        <v>33</v>
      </c>
      <c r="BT2605" s="11" t="s">
        <v>33</v>
      </c>
      <c r="BU2605" s="10">
        <v>2605</v>
      </c>
    </row>
    <row r="2606" spans="1:73" s="10" customFormat="1" x14ac:dyDescent="0.45">
      <c r="A2606" s="10">
        <v>650</v>
      </c>
      <c r="D2606" s="10">
        <v>2610</v>
      </c>
      <c r="E2606" s="10" t="s">
        <v>33</v>
      </c>
      <c r="F2606" s="10">
        <v>2345</v>
      </c>
      <c r="H2606" s="10" t="s">
        <v>33</v>
      </c>
      <c r="J2606" s="10" t="s">
        <v>503</v>
      </c>
      <c r="K2606" s="10">
        <v>0</v>
      </c>
      <c r="L2606" s="10">
        <v>1</v>
      </c>
      <c r="M2606" s="10" t="s">
        <v>33</v>
      </c>
      <c r="N2606" s="10">
        <v>1</v>
      </c>
      <c r="T2606" s="10">
        <v>2.1213203435596424</v>
      </c>
      <c r="W2606" s="10">
        <v>0.3889087296526012</v>
      </c>
      <c r="X2606" s="10" t="s">
        <v>35</v>
      </c>
      <c r="Y2606" s="10">
        <v>0.14142135623730953</v>
      </c>
      <c r="AB2606" s="10">
        <v>0.22768838354206836</v>
      </c>
      <c r="AC2606" s="10">
        <v>0</v>
      </c>
      <c r="AD2606" s="10">
        <v>0</v>
      </c>
      <c r="AE2606" s="10">
        <v>22.360679774997898</v>
      </c>
      <c r="AH2606" s="10">
        <v>1</v>
      </c>
      <c r="AQ2606" s="10">
        <v>5.9003751644505726</v>
      </c>
      <c r="AR2606" s="10">
        <v>16.927736371652678</v>
      </c>
      <c r="AS2606" s="10">
        <v>25.483280360106008</v>
      </c>
      <c r="AT2606" s="10">
        <v>138.65881636458846</v>
      </c>
      <c r="AU2606" s="10">
        <v>0.89039674278891712</v>
      </c>
      <c r="AV2606" s="10">
        <v>321.24517781460128</v>
      </c>
      <c r="AW2606" s="10">
        <v>460.79439092197867</v>
      </c>
      <c r="AX2606" s="10">
        <v>0.41503635168286585</v>
      </c>
      <c r="AY2606" s="10">
        <v>0</v>
      </c>
      <c r="AZ2606" s="10" t="s">
        <v>33</v>
      </c>
      <c r="BA2606" s="10">
        <v>2610</v>
      </c>
      <c r="BB2606" s="10" t="s">
        <v>33</v>
      </c>
      <c r="BC2606" s="10">
        <v>2345</v>
      </c>
      <c r="BE2606" s="10" t="s">
        <v>33</v>
      </c>
      <c r="BF2606" s="10" t="s">
        <v>33</v>
      </c>
      <c r="BG2606" s="10" t="s">
        <v>33</v>
      </c>
      <c r="BH2606" s="13" t="s">
        <v>33</v>
      </c>
      <c r="BI2606" s="10" t="s">
        <v>33</v>
      </c>
      <c r="BJ2606" s="10" t="s">
        <v>33</v>
      </c>
      <c r="BL2606" s="10" t="s">
        <v>33</v>
      </c>
      <c r="BM2606" s="10" t="s">
        <v>33</v>
      </c>
      <c r="BP2606" s="10" t="s">
        <v>33</v>
      </c>
      <c r="BQ2606" s="10">
        <v>0</v>
      </c>
      <c r="BR2606" s="10" t="s">
        <v>503</v>
      </c>
      <c r="BS2606" s="11">
        <v>25.483280360106008</v>
      </c>
      <c r="BT2606" s="11">
        <v>460.79439092197867</v>
      </c>
      <c r="BU2606" s="10">
        <v>2606</v>
      </c>
    </row>
    <row r="2607" spans="1:73" s="10" customFormat="1" x14ac:dyDescent="0.45">
      <c r="A2607" s="10" t="s">
        <v>33</v>
      </c>
      <c r="D2607" s="10" t="s">
        <v>33</v>
      </c>
      <c r="E2607" s="10">
        <v>2606</v>
      </c>
      <c r="F2607" s="10">
        <v>2895</v>
      </c>
      <c r="H2607" s="10">
        <v>712</v>
      </c>
      <c r="J2607" s="10" t="s">
        <v>33</v>
      </c>
      <c r="K2607" s="10" t="s">
        <v>533</v>
      </c>
      <c r="L2607" s="10" t="s">
        <v>33</v>
      </c>
      <c r="M2607" s="10">
        <v>0.2449489742783178</v>
      </c>
      <c r="N2607" s="10">
        <v>0.2449489742783178</v>
      </c>
      <c r="T2607" s="10">
        <v>0</v>
      </c>
      <c r="W2607" s="10">
        <v>0</v>
      </c>
      <c r="X2607" s="10">
        <v>0</v>
      </c>
      <c r="Y2607" s="10">
        <v>0</v>
      </c>
      <c r="AB2607" s="10">
        <v>0</v>
      </c>
      <c r="AC2607" s="10">
        <v>0</v>
      </c>
      <c r="AD2607" s="10">
        <v>0</v>
      </c>
      <c r="AE2607" s="10">
        <v>0</v>
      </c>
      <c r="AH2607" s="10">
        <v>1</v>
      </c>
      <c r="AQ2607" s="10">
        <v>0</v>
      </c>
      <c r="AR2607" s="10">
        <v>13.672187328113019</v>
      </c>
      <c r="AS2607" s="10">
        <v>13.672187328113019</v>
      </c>
      <c r="AT2607" s="10">
        <v>0</v>
      </c>
      <c r="AU2607" s="10">
        <v>0</v>
      </c>
      <c r="AV2607" s="10">
        <v>238.14928806094073</v>
      </c>
      <c r="AW2607" s="10">
        <v>238.14928806094073</v>
      </c>
      <c r="AX2607" s="10" t="s">
        <v>33</v>
      </c>
      <c r="AY2607" s="10" t="s">
        <v>33</v>
      </c>
      <c r="AZ2607" s="10" t="s">
        <v>33</v>
      </c>
      <c r="BA2607" s="10" t="s">
        <v>33</v>
      </c>
      <c r="BB2607" s="10">
        <v>2606</v>
      </c>
      <c r="BC2607" s="10">
        <v>2895</v>
      </c>
      <c r="BE2607" s="10" t="s">
        <v>503</v>
      </c>
      <c r="BF2607" s="10" t="s">
        <v>533</v>
      </c>
      <c r="BG2607" s="10">
        <v>5.6744547481847363</v>
      </c>
      <c r="BH2607" s="13">
        <v>20.80733188429399</v>
      </c>
      <c r="BI2607" s="10">
        <v>587</v>
      </c>
      <c r="BJ2607" s="10" t="s">
        <v>33</v>
      </c>
      <c r="BL2607" s="10" t="s">
        <v>33</v>
      </c>
      <c r="BM2607" s="10" t="s">
        <v>33</v>
      </c>
      <c r="BP2607" s="10" t="s">
        <v>33</v>
      </c>
      <c r="BQ2607" s="10" t="s">
        <v>33</v>
      </c>
      <c r="BR2607" s="10" t="s">
        <v>33</v>
      </c>
      <c r="BS2607" s="11" t="s">
        <v>33</v>
      </c>
      <c r="BT2607" s="11" t="s">
        <v>33</v>
      </c>
      <c r="BU2607" s="10">
        <v>2607</v>
      </c>
    </row>
    <row r="2608" spans="1:73" s="10" customFormat="1" x14ac:dyDescent="0.45">
      <c r="A2608" s="10" t="s">
        <v>33</v>
      </c>
      <c r="D2608" s="10" t="s">
        <v>33</v>
      </c>
      <c r="E2608" s="10">
        <v>2606</v>
      </c>
      <c r="F2608" s="10">
        <v>2044</v>
      </c>
      <c r="H2608" s="10">
        <v>545</v>
      </c>
      <c r="J2608" s="10" t="s">
        <v>33</v>
      </c>
      <c r="K2608" s="10" t="s">
        <v>42</v>
      </c>
      <c r="L2608" s="10" t="s">
        <v>33</v>
      </c>
      <c r="M2608" s="10">
        <v>3.872983346207417</v>
      </c>
      <c r="N2608" s="10">
        <v>3.872983346207417</v>
      </c>
      <c r="T2608" s="10">
        <v>0</v>
      </c>
      <c r="W2608" s="10">
        <v>0</v>
      </c>
      <c r="X2608" s="10">
        <v>0</v>
      </c>
      <c r="Y2608" s="10">
        <v>0</v>
      </c>
      <c r="AB2608" s="10">
        <v>0</v>
      </c>
      <c r="AC2608" s="10">
        <v>0</v>
      </c>
      <c r="AD2608" s="10">
        <v>0</v>
      </c>
      <c r="AE2608" s="10">
        <v>0</v>
      </c>
      <c r="AH2608" s="10">
        <v>1</v>
      </c>
      <c r="AQ2608" s="10">
        <v>0</v>
      </c>
      <c r="AR2608" s="10">
        <v>0</v>
      </c>
      <c r="AS2608" s="10">
        <v>0</v>
      </c>
      <c r="AT2608" s="10">
        <v>0</v>
      </c>
      <c r="AU2608" s="10">
        <v>0</v>
      </c>
      <c r="AV2608" s="10">
        <v>3.872983346207417</v>
      </c>
      <c r="AW2608" s="10">
        <v>3.872983346207417</v>
      </c>
      <c r="AX2608" s="10" t="s">
        <v>33</v>
      </c>
      <c r="AY2608" s="10" t="s">
        <v>33</v>
      </c>
      <c r="AZ2608" s="10" t="s">
        <v>33</v>
      </c>
      <c r="BA2608" s="10" t="s">
        <v>33</v>
      </c>
      <c r="BB2608" s="10">
        <v>2606</v>
      </c>
      <c r="BC2608" s="10">
        <v>2044</v>
      </c>
      <c r="BE2608" s="10" t="s">
        <v>503</v>
      </c>
      <c r="BF2608" s="10" t="s">
        <v>3598</v>
      </c>
      <c r="BG2608" s="10">
        <v>0</v>
      </c>
      <c r="BH2608" s="13">
        <v>2.8345809547065466</v>
      </c>
      <c r="BI2608" s="10">
        <v>588</v>
      </c>
      <c r="BJ2608" s="10" t="s">
        <v>33</v>
      </c>
      <c r="BL2608" s="10" t="s">
        <v>33</v>
      </c>
      <c r="BM2608" s="10" t="s">
        <v>33</v>
      </c>
      <c r="BP2608" s="10" t="s">
        <v>33</v>
      </c>
      <c r="BQ2608" s="10" t="s">
        <v>33</v>
      </c>
      <c r="BR2608" s="10" t="s">
        <v>33</v>
      </c>
      <c r="BS2608" s="11" t="s">
        <v>33</v>
      </c>
      <c r="BT2608" s="11" t="s">
        <v>33</v>
      </c>
      <c r="BU2608" s="10">
        <v>2608</v>
      </c>
    </row>
    <row r="2609" spans="1:73" s="10" customFormat="1" x14ac:dyDescent="0.45">
      <c r="A2609" s="10" t="s">
        <v>33</v>
      </c>
      <c r="D2609" s="10" t="s">
        <v>33</v>
      </c>
      <c r="E2609" s="10">
        <v>2606</v>
      </c>
      <c r="F2609" s="10">
        <v>2704</v>
      </c>
      <c r="H2609" s="10">
        <v>668</v>
      </c>
      <c r="J2609" s="10" t="s">
        <v>33</v>
      </c>
      <c r="K2609" s="10" t="s">
        <v>121</v>
      </c>
      <c r="L2609" s="10" t="s">
        <v>33</v>
      </c>
      <c r="M2609" s="10">
        <v>1.2247448713915889</v>
      </c>
      <c r="N2609" s="10">
        <v>1.2247448713915889</v>
      </c>
      <c r="T2609" s="10">
        <v>0</v>
      </c>
      <c r="W2609" s="10">
        <v>0</v>
      </c>
      <c r="X2609" s="10">
        <v>0</v>
      </c>
      <c r="Y2609" s="10">
        <v>0</v>
      </c>
      <c r="AB2609" s="10">
        <v>0</v>
      </c>
      <c r="AC2609" s="10">
        <v>0</v>
      </c>
      <c r="AD2609" s="10">
        <v>0</v>
      </c>
      <c r="AE2609" s="10">
        <v>0</v>
      </c>
      <c r="AH2609" s="10">
        <v>1</v>
      </c>
      <c r="AQ2609" s="10">
        <v>3.7790548208909307</v>
      </c>
      <c r="AR2609" s="10">
        <v>2.8666403138870566</v>
      </c>
      <c r="AS2609" s="10">
        <v>8.3462698041789061</v>
      </c>
      <c r="AT2609" s="10">
        <v>88.80778829093687</v>
      </c>
      <c r="AU2609" s="10">
        <v>0.66270835924684879</v>
      </c>
      <c r="AV2609" s="10">
        <v>56.862226632455261</v>
      </c>
      <c r="AW2609" s="10">
        <v>146.33272328263899</v>
      </c>
      <c r="AX2609" s="10" t="s">
        <v>33</v>
      </c>
      <c r="AY2609" s="10" t="s">
        <v>33</v>
      </c>
      <c r="AZ2609" s="10" t="s">
        <v>33</v>
      </c>
      <c r="BA2609" s="10" t="s">
        <v>33</v>
      </c>
      <c r="BB2609" s="10">
        <v>2606</v>
      </c>
      <c r="BC2609" s="10">
        <v>2704</v>
      </c>
      <c r="BE2609" s="10" t="s">
        <v>503</v>
      </c>
      <c r="BF2609" s="10" t="s">
        <v>3599</v>
      </c>
      <c r="BG2609" s="10">
        <v>3.4640053696872801</v>
      </c>
      <c r="BH2609" s="13">
        <v>10.431609544666621</v>
      </c>
      <c r="BI2609" s="10">
        <v>589</v>
      </c>
      <c r="BJ2609" s="10" t="s">
        <v>33</v>
      </c>
      <c r="BL2609" s="10" t="s">
        <v>33</v>
      </c>
      <c r="BM2609" s="10" t="s">
        <v>33</v>
      </c>
      <c r="BP2609" s="10" t="s">
        <v>33</v>
      </c>
      <c r="BQ2609" s="10" t="s">
        <v>33</v>
      </c>
      <c r="BR2609" s="10" t="s">
        <v>33</v>
      </c>
      <c r="BS2609" s="11" t="s">
        <v>33</v>
      </c>
      <c r="BT2609" s="11" t="s">
        <v>33</v>
      </c>
      <c r="BU2609" s="10">
        <v>2609</v>
      </c>
    </row>
    <row r="2610" spans="1:73" s="10" customFormat="1" x14ac:dyDescent="0.45">
      <c r="A2610" s="10">
        <v>651</v>
      </c>
      <c r="D2610" s="10">
        <v>2614</v>
      </c>
      <c r="E2610" s="10" t="s">
        <v>33</v>
      </c>
      <c r="F2610" s="10">
        <v>2349</v>
      </c>
      <c r="H2610" s="10" t="s">
        <v>33</v>
      </c>
      <c r="J2610" s="10" t="s">
        <v>90</v>
      </c>
      <c r="K2610" s="10">
        <v>3613</v>
      </c>
      <c r="L2610" s="10">
        <v>1</v>
      </c>
      <c r="M2610" s="10" t="s">
        <v>33</v>
      </c>
      <c r="N2610" s="10">
        <v>1</v>
      </c>
      <c r="T2610" s="10">
        <v>0.70710678118654757</v>
      </c>
      <c r="W2610" s="10">
        <v>0.47458192127387244</v>
      </c>
      <c r="X2610" s="10" t="s">
        <v>87</v>
      </c>
      <c r="Y2610" s="10">
        <v>0.17320508075688773</v>
      </c>
      <c r="AB2610" s="10">
        <v>1.3856406460551018</v>
      </c>
      <c r="AC2610" s="10">
        <v>0</v>
      </c>
      <c r="AD2610" s="10">
        <v>0</v>
      </c>
      <c r="AE2610" s="10">
        <v>5.9160797830996161</v>
      </c>
      <c r="AH2610" s="10">
        <v>1</v>
      </c>
      <c r="AQ2610" s="10">
        <v>4.3035159698893433E-2</v>
      </c>
      <c r="AR2610" s="10">
        <v>0.29920953577217729</v>
      </c>
      <c r="AS2610" s="10">
        <v>0.36161051733557276</v>
      </c>
      <c r="AT2610" s="10">
        <v>1.0113262529239957</v>
      </c>
      <c r="AU2610" s="10">
        <v>1.1116237499999999</v>
      </c>
      <c r="AV2610" s="10">
        <v>9.2437854267889321</v>
      </c>
      <c r="AW2610" s="10">
        <v>11.366735429712929</v>
      </c>
      <c r="AX2610" s="10">
        <v>4.1458333752019492E-5</v>
      </c>
      <c r="AY2610" s="10">
        <v>0</v>
      </c>
      <c r="AZ2610" s="10" t="s">
        <v>33</v>
      </c>
      <c r="BA2610" s="10">
        <v>2614</v>
      </c>
      <c r="BB2610" s="10" t="s">
        <v>33</v>
      </c>
      <c r="BC2610" s="10">
        <v>2349</v>
      </c>
      <c r="BE2610" s="10" t="s">
        <v>33</v>
      </c>
      <c r="BF2610" s="10" t="s">
        <v>33</v>
      </c>
      <c r="BG2610" s="10" t="s">
        <v>33</v>
      </c>
      <c r="BH2610" s="13" t="s">
        <v>33</v>
      </c>
      <c r="BI2610" s="10" t="s">
        <v>33</v>
      </c>
      <c r="BJ2610" s="10" t="s">
        <v>33</v>
      </c>
      <c r="BL2610" s="10" t="s">
        <v>33</v>
      </c>
      <c r="BM2610" s="10" t="s">
        <v>33</v>
      </c>
      <c r="BP2610" s="10" t="s">
        <v>33</v>
      </c>
      <c r="BQ2610" s="10">
        <v>0</v>
      </c>
      <c r="BR2610" s="10" t="s">
        <v>33</v>
      </c>
      <c r="BS2610" s="11">
        <v>0.36161051733557276</v>
      </c>
      <c r="BT2610" s="11">
        <v>11.366735429712929</v>
      </c>
      <c r="BU2610" s="10">
        <v>2610</v>
      </c>
    </row>
    <row r="2611" spans="1:73" s="10" customFormat="1" x14ac:dyDescent="0.45">
      <c r="A2611" s="10" t="s">
        <v>33</v>
      </c>
      <c r="D2611" s="10" t="s">
        <v>33</v>
      </c>
      <c r="E2611" s="10">
        <v>2610</v>
      </c>
      <c r="F2611" s="10">
        <v>2896</v>
      </c>
      <c r="H2611" s="10">
        <v>713</v>
      </c>
      <c r="J2611" s="10" t="s">
        <v>33</v>
      </c>
      <c r="K2611" s="10" t="s">
        <v>1773</v>
      </c>
      <c r="L2611" s="10" t="s">
        <v>33</v>
      </c>
      <c r="M2611" s="10">
        <v>7.0710678118654753E-3</v>
      </c>
      <c r="N2611" s="10">
        <v>7.0710678118654753E-3</v>
      </c>
      <c r="T2611" s="10">
        <v>0</v>
      </c>
      <c r="W2611" s="10">
        <v>0</v>
      </c>
      <c r="X2611" s="10">
        <v>0</v>
      </c>
      <c r="Y2611" s="10">
        <v>0</v>
      </c>
      <c r="AB2611" s="10">
        <v>0</v>
      </c>
      <c r="AC2611" s="10">
        <v>0</v>
      </c>
      <c r="AD2611" s="10">
        <v>0</v>
      </c>
      <c r="AE2611" s="10">
        <v>0</v>
      </c>
      <c r="AH2611" s="10">
        <v>1</v>
      </c>
      <c r="AQ2611" s="10">
        <v>1.6040951012944556E-2</v>
      </c>
      <c r="AR2611" s="10">
        <v>0.11386105567464261</v>
      </c>
      <c r="AS2611" s="10">
        <v>0.13712043464341223</v>
      </c>
      <c r="AT2611" s="10">
        <v>0.3769623488041971</v>
      </c>
      <c r="AU2611" s="10">
        <v>8.6835211554906581E-3</v>
      </c>
      <c r="AV2611" s="10">
        <v>1.6450919356233662</v>
      </c>
      <c r="AW2611" s="10">
        <v>2.0307378055830538</v>
      </c>
      <c r="AX2611" s="10" t="s">
        <v>33</v>
      </c>
      <c r="AY2611" s="10" t="s">
        <v>33</v>
      </c>
      <c r="AZ2611" s="10" t="s">
        <v>33</v>
      </c>
      <c r="BA2611" s="10" t="s">
        <v>33</v>
      </c>
      <c r="BB2611" s="10">
        <v>2610</v>
      </c>
      <c r="BC2611" s="10">
        <v>2896</v>
      </c>
      <c r="BE2611" s="10" t="s">
        <v>90</v>
      </c>
      <c r="BF2611" s="10" t="s">
        <v>1786</v>
      </c>
      <c r="BG2611" s="10">
        <v>5.6847847436685601E-6</v>
      </c>
      <c r="BH2611" s="13">
        <v>3.3041776370579161E-3</v>
      </c>
      <c r="BI2611" s="10">
        <v>591</v>
      </c>
      <c r="BJ2611" s="10" t="s">
        <v>33</v>
      </c>
      <c r="BL2611" s="10" t="s">
        <v>33</v>
      </c>
      <c r="BM2611" s="10" t="s">
        <v>33</v>
      </c>
      <c r="BP2611" s="10" t="s">
        <v>33</v>
      </c>
      <c r="BQ2611" s="10" t="s">
        <v>33</v>
      </c>
      <c r="BR2611" s="10" t="s">
        <v>33</v>
      </c>
      <c r="BS2611" s="11" t="s">
        <v>33</v>
      </c>
      <c r="BT2611" s="11" t="s">
        <v>33</v>
      </c>
      <c r="BU2611" s="10">
        <v>2611</v>
      </c>
    </row>
    <row r="2612" spans="1:73" s="10" customFormat="1" x14ac:dyDescent="0.45">
      <c r="A2612" s="10" t="s">
        <v>33</v>
      </c>
      <c r="D2612" s="10" t="s">
        <v>33</v>
      </c>
      <c r="E2612" s="10">
        <v>2610</v>
      </c>
      <c r="F2612" s="10">
        <v>2055</v>
      </c>
      <c r="H2612" s="10">
        <v>549</v>
      </c>
      <c r="J2612" s="10" t="s">
        <v>33</v>
      </c>
      <c r="K2612" s="10" t="s">
        <v>711</v>
      </c>
      <c r="L2612" s="10" t="s">
        <v>33</v>
      </c>
      <c r="M2612" s="10">
        <v>0.31622776601683794</v>
      </c>
      <c r="N2612" s="10">
        <v>0.31622776601683794</v>
      </c>
      <c r="T2612" s="10">
        <v>0</v>
      </c>
      <c r="W2612" s="10">
        <v>0</v>
      </c>
      <c r="X2612" s="10">
        <v>0</v>
      </c>
      <c r="Y2612" s="10">
        <v>0</v>
      </c>
      <c r="AB2612" s="10">
        <v>0</v>
      </c>
      <c r="AC2612" s="10">
        <v>0</v>
      </c>
      <c r="AD2612" s="10">
        <v>0</v>
      </c>
      <c r="AE2612" s="10">
        <v>0</v>
      </c>
      <c r="AH2612" s="10">
        <v>1</v>
      </c>
      <c r="AQ2612" s="10">
        <v>0</v>
      </c>
      <c r="AR2612" s="10">
        <v>0</v>
      </c>
      <c r="AS2612" s="10">
        <v>0</v>
      </c>
      <c r="AT2612" s="10">
        <v>0</v>
      </c>
      <c r="AU2612" s="10">
        <v>0</v>
      </c>
      <c r="AV2612" s="10">
        <v>0.31622776601683794</v>
      </c>
      <c r="AW2612" s="10">
        <v>0.31622776601683794</v>
      </c>
      <c r="AX2612" s="10" t="s">
        <v>33</v>
      </c>
      <c r="AY2612" s="10" t="s">
        <v>33</v>
      </c>
      <c r="AZ2612" s="10" t="s">
        <v>33</v>
      </c>
      <c r="BA2612" s="10" t="s">
        <v>33</v>
      </c>
      <c r="BB2612" s="10">
        <v>2610</v>
      </c>
      <c r="BC2612" s="10">
        <v>2055</v>
      </c>
      <c r="BE2612" s="10" t="s">
        <v>90</v>
      </c>
      <c r="BF2612" s="10" t="s">
        <v>3600</v>
      </c>
      <c r="BG2612" s="10">
        <v>0</v>
      </c>
      <c r="BH2612" s="13">
        <v>0.4513941785268531</v>
      </c>
      <c r="BI2612" s="10">
        <v>592</v>
      </c>
      <c r="BJ2612" s="10" t="s">
        <v>33</v>
      </c>
      <c r="BL2612" s="10" t="s">
        <v>33</v>
      </c>
      <c r="BM2612" s="10" t="s">
        <v>33</v>
      </c>
      <c r="BP2612" s="10" t="s">
        <v>33</v>
      </c>
      <c r="BQ2612" s="10" t="s">
        <v>33</v>
      </c>
      <c r="BR2612" s="10" t="s">
        <v>33</v>
      </c>
      <c r="BS2612" s="11" t="s">
        <v>33</v>
      </c>
      <c r="BT2612" s="11" t="s">
        <v>33</v>
      </c>
      <c r="BU2612" s="10">
        <v>2612</v>
      </c>
    </row>
    <row r="2613" spans="1:73" s="10" customFormat="1" x14ac:dyDescent="0.45">
      <c r="A2613" s="10" t="s">
        <v>33</v>
      </c>
      <c r="D2613" s="10" t="s">
        <v>33</v>
      </c>
      <c r="E2613" s="10">
        <v>2610</v>
      </c>
      <c r="F2613" s="10">
        <v>2297</v>
      </c>
      <c r="H2613" s="10">
        <v>595</v>
      </c>
      <c r="J2613" s="10" t="s">
        <v>33</v>
      </c>
      <c r="K2613" s="10" t="s">
        <v>316</v>
      </c>
      <c r="L2613" s="10" t="s">
        <v>33</v>
      </c>
      <c r="M2613" s="10">
        <v>1.4142135623730951E-2</v>
      </c>
      <c r="N2613" s="10">
        <v>1.4142135623730951E-2</v>
      </c>
      <c r="T2613" s="10">
        <v>0</v>
      </c>
      <c r="W2613" s="10">
        <v>0</v>
      </c>
      <c r="X2613" s="10">
        <v>0</v>
      </c>
      <c r="Y2613" s="10">
        <v>0</v>
      </c>
      <c r="AB2613" s="10">
        <v>0</v>
      </c>
      <c r="AC2613" s="10">
        <v>0</v>
      </c>
      <c r="AD2613" s="10">
        <v>0</v>
      </c>
      <c r="AE2613" s="10">
        <v>0</v>
      </c>
      <c r="AH2613" s="10">
        <v>1</v>
      </c>
      <c r="AQ2613" s="10">
        <v>2.6063200807109152E-2</v>
      </c>
      <c r="AR2613" s="10">
        <v>0.1892551183295024</v>
      </c>
      <c r="AS2613" s="10">
        <v>0.22704675949981068</v>
      </c>
      <c r="AT2613" s="10">
        <v>0.61248521896706509</v>
      </c>
      <c r="AU2613" s="10">
        <v>4.3615176617525141E-2</v>
      </c>
      <c r="AV2613" s="10">
        <v>2.9686661372093295</v>
      </c>
      <c r="AW2613" s="10">
        <v>3.6247665327939198</v>
      </c>
      <c r="AX2613" s="10" t="s">
        <v>33</v>
      </c>
      <c r="AY2613" s="10" t="s">
        <v>33</v>
      </c>
      <c r="AZ2613" s="10" t="s">
        <v>33</v>
      </c>
      <c r="BA2613" s="10" t="s">
        <v>33</v>
      </c>
      <c r="BB2613" s="10">
        <v>2610</v>
      </c>
      <c r="BC2613" s="10">
        <v>2297</v>
      </c>
      <c r="BE2613" s="10" t="s">
        <v>90</v>
      </c>
      <c r="BF2613" s="10" t="s">
        <v>3601</v>
      </c>
      <c r="BG2613" s="10">
        <v>9.412980332657653E-6</v>
      </c>
      <c r="BH2613" s="13">
        <v>1.7397050957385503</v>
      </c>
      <c r="BI2613" s="10">
        <v>593</v>
      </c>
      <c r="BJ2613" s="10" t="s">
        <v>33</v>
      </c>
      <c r="BL2613" s="10" t="s">
        <v>33</v>
      </c>
      <c r="BM2613" s="10" t="s">
        <v>33</v>
      </c>
      <c r="BP2613" s="10" t="s">
        <v>33</v>
      </c>
      <c r="BQ2613" s="10" t="s">
        <v>33</v>
      </c>
      <c r="BR2613" s="10" t="s">
        <v>33</v>
      </c>
      <c r="BS2613" s="11" t="s">
        <v>33</v>
      </c>
      <c r="BT2613" s="11" t="s">
        <v>33</v>
      </c>
      <c r="BU2613" s="10">
        <v>2613</v>
      </c>
    </row>
    <row r="2614" spans="1:73" s="10" customFormat="1" x14ac:dyDescent="0.45">
      <c r="A2614" s="10">
        <v>652</v>
      </c>
      <c r="D2614" s="10">
        <v>2619</v>
      </c>
      <c r="E2614" s="10" t="s">
        <v>33</v>
      </c>
      <c r="F2614" s="10">
        <v>2350</v>
      </c>
      <c r="H2614" s="10" t="s">
        <v>33</v>
      </c>
      <c r="J2614" s="10" t="s">
        <v>289</v>
      </c>
      <c r="K2614" s="10">
        <v>0</v>
      </c>
      <c r="L2614" s="10">
        <v>1</v>
      </c>
      <c r="M2614" s="10" t="s">
        <v>33</v>
      </c>
      <c r="N2614" s="10">
        <v>1</v>
      </c>
      <c r="T2614" s="10">
        <v>0.4898979485566356</v>
      </c>
      <c r="W2614" s="10">
        <v>2.2768399153212333</v>
      </c>
      <c r="X2614" s="10" t="s">
        <v>99</v>
      </c>
      <c r="Y2614" s="10">
        <v>0.63245553203367588</v>
      </c>
      <c r="AB2614" s="10">
        <v>7.5957909397244476</v>
      </c>
      <c r="AC2614" s="10">
        <v>0</v>
      </c>
      <c r="AD2614" s="10">
        <v>0</v>
      </c>
      <c r="AE2614" s="10">
        <v>0</v>
      </c>
      <c r="AH2614" s="10">
        <v>1</v>
      </c>
      <c r="AQ2614" s="10">
        <v>1.9167097001971154</v>
      </c>
      <c r="AR2614" s="10">
        <v>5.2434293943496595</v>
      </c>
      <c r="AS2614" s="10">
        <v>8.0226584596354762</v>
      </c>
      <c r="AT2614" s="10">
        <v>45.042677954632211</v>
      </c>
      <c r="AU2614" s="10">
        <v>13.326906331660744</v>
      </c>
      <c r="AV2614" s="10">
        <v>44.647743280577565</v>
      </c>
      <c r="AW2614" s="10">
        <v>103.01732756687052</v>
      </c>
      <c r="AX2614" s="10">
        <v>6.9097222920032491E-9</v>
      </c>
      <c r="AY2614" s="10">
        <v>0</v>
      </c>
      <c r="AZ2614" s="10" t="s">
        <v>33</v>
      </c>
      <c r="BA2614" s="10">
        <v>2619</v>
      </c>
      <c r="BB2614" s="10" t="s">
        <v>33</v>
      </c>
      <c r="BC2614" s="10">
        <v>2350</v>
      </c>
      <c r="BE2614" s="10" t="s">
        <v>33</v>
      </c>
      <c r="BF2614" s="10" t="s">
        <v>33</v>
      </c>
      <c r="BG2614" s="10" t="s">
        <v>33</v>
      </c>
      <c r="BH2614" s="13" t="s">
        <v>33</v>
      </c>
      <c r="BI2614" s="10" t="s">
        <v>33</v>
      </c>
      <c r="BJ2614" s="10" t="s">
        <v>33</v>
      </c>
      <c r="BL2614" s="10" t="s">
        <v>33</v>
      </c>
      <c r="BM2614" s="10" t="s">
        <v>33</v>
      </c>
      <c r="BP2614" s="10" t="s">
        <v>33</v>
      </c>
      <c r="BQ2614" s="10">
        <v>0</v>
      </c>
      <c r="BR2614" s="10" t="s">
        <v>289</v>
      </c>
      <c r="BS2614" s="11">
        <v>8.0226584596354762</v>
      </c>
      <c r="BT2614" s="11">
        <v>103.01732756687052</v>
      </c>
      <c r="BU2614" s="10">
        <v>2614</v>
      </c>
    </row>
    <row r="2615" spans="1:73" s="10" customFormat="1" x14ac:dyDescent="0.45">
      <c r="A2615" s="10" t="s">
        <v>33</v>
      </c>
      <c r="D2615" s="10" t="s">
        <v>33</v>
      </c>
      <c r="E2615" s="10">
        <v>2614</v>
      </c>
      <c r="F2615" s="10">
        <v>2760</v>
      </c>
      <c r="H2615" s="10">
        <v>680</v>
      </c>
      <c r="J2615" s="10" t="s">
        <v>33</v>
      </c>
      <c r="K2615" s="10" t="s">
        <v>1852</v>
      </c>
      <c r="L2615" s="10" t="s">
        <v>33</v>
      </c>
      <c r="M2615" s="10">
        <v>1.6431676725154984</v>
      </c>
      <c r="N2615" s="10">
        <v>1.6431676725154984</v>
      </c>
      <c r="T2615" s="10">
        <v>0</v>
      </c>
      <c r="W2615" s="10">
        <v>0</v>
      </c>
      <c r="X2615" s="10">
        <v>0</v>
      </c>
      <c r="Y2615" s="10">
        <v>0</v>
      </c>
      <c r="AB2615" s="10">
        <v>0</v>
      </c>
      <c r="AC2615" s="10">
        <v>0</v>
      </c>
      <c r="AD2615" s="10">
        <v>0</v>
      </c>
      <c r="AE2615" s="10">
        <v>0</v>
      </c>
      <c r="AH2615" s="10">
        <v>1</v>
      </c>
      <c r="AQ2615" s="10">
        <v>1.322888703186347</v>
      </c>
      <c r="AR2615" s="10">
        <v>2.6112524171278499</v>
      </c>
      <c r="AS2615" s="10">
        <v>4.5294410367480529</v>
      </c>
      <c r="AT2615" s="10">
        <v>31.087884524879154</v>
      </c>
      <c r="AU2615" s="10">
        <v>5.7032293739344384</v>
      </c>
      <c r="AV2615" s="10">
        <v>44.030980312444207</v>
      </c>
      <c r="AW2615" s="10">
        <v>80.822094211257792</v>
      </c>
      <c r="AX2615" s="10" t="s">
        <v>33</v>
      </c>
      <c r="AY2615" s="10" t="s">
        <v>33</v>
      </c>
      <c r="AZ2615" s="10" t="s">
        <v>33</v>
      </c>
      <c r="BA2615" s="10" t="s">
        <v>33</v>
      </c>
      <c r="BB2615" s="10">
        <v>2614</v>
      </c>
      <c r="BC2615" s="10">
        <v>2760</v>
      </c>
      <c r="BE2615" s="10" t="s">
        <v>289</v>
      </c>
      <c r="BF2615" s="10" t="s">
        <v>3602</v>
      </c>
      <c r="BG2615" s="10">
        <v>3.1297179701932332E-8</v>
      </c>
      <c r="BH2615" s="13">
        <v>746.79994012978716</v>
      </c>
      <c r="BI2615" s="10">
        <v>595</v>
      </c>
      <c r="BJ2615" s="10" t="s">
        <v>33</v>
      </c>
      <c r="BL2615" s="10" t="s">
        <v>33</v>
      </c>
      <c r="BM2615" s="10" t="s">
        <v>33</v>
      </c>
      <c r="BP2615" s="10" t="s">
        <v>33</v>
      </c>
      <c r="BQ2615" s="10" t="s">
        <v>33</v>
      </c>
      <c r="BR2615" s="10" t="s">
        <v>33</v>
      </c>
      <c r="BS2615" s="11" t="s">
        <v>33</v>
      </c>
      <c r="BT2615" s="11" t="s">
        <v>33</v>
      </c>
      <c r="BU2615" s="10">
        <v>2615</v>
      </c>
    </row>
    <row r="2616" spans="1:73" s="10" customFormat="1" x14ac:dyDescent="0.45">
      <c r="A2616" s="10" t="s">
        <v>33</v>
      </c>
      <c r="D2616" s="10" t="s">
        <v>33</v>
      </c>
      <c r="E2616" s="10">
        <v>2614</v>
      </c>
      <c r="F2616" s="10">
        <v>2899</v>
      </c>
      <c r="H2616" s="10">
        <v>714</v>
      </c>
      <c r="J2616" s="10" t="s">
        <v>33</v>
      </c>
      <c r="K2616" s="10" t="s">
        <v>297</v>
      </c>
      <c r="L2616" s="10" t="s">
        <v>33</v>
      </c>
      <c r="M2616" s="10">
        <v>0.14142135623730953</v>
      </c>
      <c r="N2616" s="10">
        <v>0.14142135623730953</v>
      </c>
      <c r="T2616" s="10">
        <v>0</v>
      </c>
      <c r="W2616" s="10">
        <v>0</v>
      </c>
      <c r="X2616" s="10">
        <v>0</v>
      </c>
      <c r="Y2616" s="10">
        <v>0</v>
      </c>
      <c r="AB2616" s="10">
        <v>0</v>
      </c>
      <c r="AC2616" s="10">
        <v>0</v>
      </c>
      <c r="AD2616" s="10">
        <v>0</v>
      </c>
      <c r="AE2616" s="10">
        <v>0</v>
      </c>
      <c r="AH2616" s="10">
        <v>1</v>
      </c>
      <c r="AQ2616" s="10">
        <v>0</v>
      </c>
      <c r="AR2616" s="10">
        <v>0.27096331855068506</v>
      </c>
      <c r="AS2616" s="10">
        <v>0.27096331855068506</v>
      </c>
      <c r="AT2616" s="10">
        <v>0</v>
      </c>
      <c r="AU2616" s="10">
        <v>0</v>
      </c>
      <c r="AV2616" s="10">
        <v>0</v>
      </c>
      <c r="AW2616" s="10">
        <v>0</v>
      </c>
      <c r="AX2616" s="10" t="s">
        <v>33</v>
      </c>
      <c r="AY2616" s="10" t="s">
        <v>33</v>
      </c>
      <c r="AZ2616" s="10" t="s">
        <v>33</v>
      </c>
      <c r="BA2616" s="10" t="s">
        <v>33</v>
      </c>
      <c r="BB2616" s="10">
        <v>2614</v>
      </c>
      <c r="BC2616" s="10">
        <v>2899</v>
      </c>
      <c r="BE2616" s="10" t="s">
        <v>289</v>
      </c>
      <c r="BF2616" s="10" t="s">
        <v>3603</v>
      </c>
      <c r="BG2616" s="10">
        <v>1.872281282504846E-9</v>
      </c>
      <c r="BH2616" s="13">
        <v>0</v>
      </c>
      <c r="BI2616" s="10">
        <v>596</v>
      </c>
      <c r="BJ2616" s="10" t="s">
        <v>33</v>
      </c>
      <c r="BL2616" s="10" t="s">
        <v>33</v>
      </c>
      <c r="BM2616" s="10" t="s">
        <v>33</v>
      </c>
      <c r="BP2616" s="10" t="s">
        <v>33</v>
      </c>
      <c r="BQ2616" s="10" t="s">
        <v>33</v>
      </c>
      <c r="BR2616" s="10" t="s">
        <v>33</v>
      </c>
      <c r="BS2616" s="11" t="s">
        <v>33</v>
      </c>
      <c r="BT2616" s="11" t="s">
        <v>33</v>
      </c>
      <c r="BU2616" s="10">
        <v>2616</v>
      </c>
    </row>
    <row r="2617" spans="1:73" s="10" customFormat="1" x14ac:dyDescent="0.45">
      <c r="A2617" s="10" t="s">
        <v>33</v>
      </c>
      <c r="D2617" s="10" t="s">
        <v>33</v>
      </c>
      <c r="E2617" s="10">
        <v>2614</v>
      </c>
      <c r="F2617" s="10">
        <v>2055</v>
      </c>
      <c r="H2617" s="10">
        <v>549</v>
      </c>
      <c r="J2617" s="10" t="s">
        <v>33</v>
      </c>
      <c r="K2617" s="10" t="s">
        <v>711</v>
      </c>
      <c r="L2617" s="10" t="s">
        <v>33</v>
      </c>
      <c r="M2617" s="10">
        <v>0.4898979485566356</v>
      </c>
      <c r="N2617" s="10">
        <v>0.4898979485566356</v>
      </c>
      <c r="T2617" s="10">
        <v>0</v>
      </c>
      <c r="W2617" s="10">
        <v>0</v>
      </c>
      <c r="X2617" s="10">
        <v>0</v>
      </c>
      <c r="Y2617" s="10">
        <v>0</v>
      </c>
      <c r="AB2617" s="10">
        <v>0</v>
      </c>
      <c r="AC2617" s="10">
        <v>0</v>
      </c>
      <c r="AD2617" s="10">
        <v>0</v>
      </c>
      <c r="AE2617" s="10">
        <v>0</v>
      </c>
      <c r="AH2617" s="10">
        <v>1</v>
      </c>
      <c r="AQ2617" s="10">
        <v>0</v>
      </c>
      <c r="AR2617" s="10">
        <v>0</v>
      </c>
      <c r="AS2617" s="10">
        <v>0</v>
      </c>
      <c r="AT2617" s="10">
        <v>0</v>
      </c>
      <c r="AU2617" s="10">
        <v>0</v>
      </c>
      <c r="AV2617" s="10">
        <v>0.4898979485566356</v>
      </c>
      <c r="AW2617" s="10">
        <v>0.4898979485566356</v>
      </c>
      <c r="AX2617" s="10" t="s">
        <v>33</v>
      </c>
      <c r="AY2617" s="10" t="s">
        <v>33</v>
      </c>
      <c r="AZ2617" s="10" t="s">
        <v>33</v>
      </c>
      <c r="BA2617" s="10" t="s">
        <v>33</v>
      </c>
      <c r="BB2617" s="10">
        <v>2614</v>
      </c>
      <c r="BC2617" s="10">
        <v>2055</v>
      </c>
      <c r="BE2617" s="10" t="s">
        <v>289</v>
      </c>
      <c r="BF2617" s="10" t="s">
        <v>3604</v>
      </c>
      <c r="BG2617" s="10">
        <v>0</v>
      </c>
      <c r="BH2617" s="13">
        <v>7.2250400411908453</v>
      </c>
      <c r="BI2617" s="10">
        <v>597</v>
      </c>
      <c r="BJ2617" s="10" t="s">
        <v>33</v>
      </c>
      <c r="BL2617" s="10" t="s">
        <v>33</v>
      </c>
      <c r="BM2617" s="10" t="s">
        <v>33</v>
      </c>
      <c r="BP2617" s="10" t="s">
        <v>33</v>
      </c>
      <c r="BQ2617" s="10" t="s">
        <v>33</v>
      </c>
      <c r="BR2617" s="10" t="s">
        <v>33</v>
      </c>
      <c r="BS2617" s="11" t="s">
        <v>33</v>
      </c>
      <c r="BT2617" s="11" t="s">
        <v>33</v>
      </c>
      <c r="BU2617" s="10">
        <v>2617</v>
      </c>
    </row>
    <row r="2618" spans="1:73" s="10" customFormat="1" x14ac:dyDescent="0.45">
      <c r="A2618" s="10" t="s">
        <v>33</v>
      </c>
      <c r="D2618" s="10" t="s">
        <v>33</v>
      </c>
      <c r="E2618" s="10">
        <v>2614</v>
      </c>
      <c r="F2618" s="10">
        <v>2646</v>
      </c>
      <c r="H2618" s="10">
        <v>658</v>
      </c>
      <c r="J2618" s="10" t="s">
        <v>33</v>
      </c>
      <c r="K2618" s="10" t="s">
        <v>754</v>
      </c>
      <c r="L2618" s="10" t="s">
        <v>33</v>
      </c>
      <c r="M2618" s="10">
        <v>0.2449489742783178</v>
      </c>
      <c r="N2618" s="10">
        <v>0.2449489742783178</v>
      </c>
      <c r="T2618" s="10">
        <v>0</v>
      </c>
      <c r="W2618" s="10">
        <v>0</v>
      </c>
      <c r="X2618" s="10">
        <v>0</v>
      </c>
      <c r="Y2618" s="10">
        <v>0</v>
      </c>
      <c r="AB2618" s="10">
        <v>0</v>
      </c>
      <c r="AC2618" s="10">
        <v>0</v>
      </c>
      <c r="AD2618" s="10">
        <v>0</v>
      </c>
      <c r="AE2618" s="10">
        <v>0</v>
      </c>
      <c r="AH2618" s="10">
        <v>1</v>
      </c>
      <c r="AQ2618" s="10">
        <v>0.10392304845413264</v>
      </c>
      <c r="AR2618" s="10">
        <v>8.4373743349891797E-2</v>
      </c>
      <c r="AS2618" s="10">
        <v>0.23506216360838411</v>
      </c>
      <c r="AT2618" s="10">
        <v>2.4421916386721172</v>
      </c>
      <c r="AU2618" s="10">
        <v>2.7886018001858928E-2</v>
      </c>
      <c r="AV2618" s="10">
        <v>0.126865019576722</v>
      </c>
      <c r="AW2618" s="10">
        <v>2.596942676250698</v>
      </c>
      <c r="AX2618" s="10" t="s">
        <v>33</v>
      </c>
      <c r="AY2618" s="10" t="s">
        <v>33</v>
      </c>
      <c r="AZ2618" s="10" t="s">
        <v>33</v>
      </c>
      <c r="BA2618" s="10" t="s">
        <v>33</v>
      </c>
      <c r="BB2618" s="10">
        <v>2614</v>
      </c>
      <c r="BC2618" s="10">
        <v>2646</v>
      </c>
      <c r="BE2618" s="10" t="s">
        <v>289</v>
      </c>
      <c r="BF2618" s="10" t="s">
        <v>3605</v>
      </c>
      <c r="BG2618" s="10">
        <v>1.6242142718913666E-9</v>
      </c>
      <c r="BH2618" s="13">
        <v>5.1790082454366511</v>
      </c>
      <c r="BI2618" s="10">
        <v>598</v>
      </c>
      <c r="BJ2618" s="10" t="s">
        <v>33</v>
      </c>
      <c r="BL2618" s="10" t="s">
        <v>33</v>
      </c>
      <c r="BM2618" s="10" t="s">
        <v>33</v>
      </c>
      <c r="BP2618" s="10" t="s">
        <v>33</v>
      </c>
      <c r="BQ2618" s="10" t="s">
        <v>33</v>
      </c>
      <c r="BR2618" s="10" t="s">
        <v>33</v>
      </c>
      <c r="BS2618" s="11" t="s">
        <v>33</v>
      </c>
      <c r="BT2618" s="11" t="s">
        <v>33</v>
      </c>
      <c r="BU2618" s="10">
        <v>2618</v>
      </c>
    </row>
    <row r="2619" spans="1:73" s="10" customFormat="1" x14ac:dyDescent="0.45">
      <c r="A2619" s="10">
        <v>653</v>
      </c>
      <c r="D2619" s="10">
        <v>2625</v>
      </c>
      <c r="E2619" s="10" t="s">
        <v>33</v>
      </c>
      <c r="F2619" s="10">
        <v>2351</v>
      </c>
      <c r="H2619" s="10" t="s">
        <v>33</v>
      </c>
      <c r="J2619" s="10" t="s">
        <v>1796</v>
      </c>
      <c r="K2619" s="10">
        <v>0</v>
      </c>
      <c r="L2619" s="10">
        <v>1</v>
      </c>
      <c r="M2619" s="10" t="s">
        <v>33</v>
      </c>
      <c r="N2619" s="10">
        <v>1</v>
      </c>
      <c r="T2619" s="10">
        <v>1.9364916731037085</v>
      </c>
      <c r="W2619" s="10">
        <v>0.67360967926537396</v>
      </c>
      <c r="X2619" s="10" t="s">
        <v>35</v>
      </c>
      <c r="Y2619" s="10">
        <v>0.2449489742783178</v>
      </c>
      <c r="AB2619" s="10">
        <v>0.39436784858809171</v>
      </c>
      <c r="AC2619" s="10">
        <v>0</v>
      </c>
      <c r="AD2619" s="10">
        <v>0</v>
      </c>
      <c r="AE2619" s="10">
        <v>0</v>
      </c>
      <c r="AH2619" s="10">
        <v>1</v>
      </c>
      <c r="AQ2619" s="10">
        <v>21.836509021541367</v>
      </c>
      <c r="AR2619" s="10">
        <v>6.2689370058454239</v>
      </c>
      <c r="AS2619" s="10">
        <v>37.931875087080407</v>
      </c>
      <c r="AT2619" s="10">
        <v>513.15796200622208</v>
      </c>
      <c r="AU2619" s="10">
        <v>17.923759762431857</v>
      </c>
      <c r="AV2619" s="10">
        <v>69.888696230664607</v>
      </c>
      <c r="AW2619" s="10">
        <v>600.97041799931844</v>
      </c>
      <c r="AX2619" s="10">
        <v>5.3522478727693457E-8</v>
      </c>
      <c r="AY2619" s="10">
        <v>0</v>
      </c>
      <c r="AZ2619" s="10" t="s">
        <v>33</v>
      </c>
      <c r="BA2619" s="10">
        <v>2625</v>
      </c>
      <c r="BB2619" s="10" t="s">
        <v>33</v>
      </c>
      <c r="BC2619" s="10">
        <v>2351</v>
      </c>
      <c r="BE2619" s="10" t="s">
        <v>33</v>
      </c>
      <c r="BF2619" s="10" t="s">
        <v>33</v>
      </c>
      <c r="BG2619" s="10" t="s">
        <v>33</v>
      </c>
      <c r="BH2619" s="13" t="s">
        <v>33</v>
      </c>
      <c r="BI2619" s="10" t="s">
        <v>33</v>
      </c>
      <c r="BJ2619" s="10" t="s">
        <v>33</v>
      </c>
      <c r="BL2619" s="10" t="s">
        <v>33</v>
      </c>
      <c r="BM2619" s="10" t="s">
        <v>33</v>
      </c>
      <c r="BP2619" s="10" t="s">
        <v>33</v>
      </c>
      <c r="BQ2619" s="10">
        <v>0</v>
      </c>
      <c r="BR2619" s="10" t="s">
        <v>1795</v>
      </c>
      <c r="BS2619" s="11">
        <v>37.931875087080407</v>
      </c>
      <c r="BT2619" s="11">
        <v>600.97041799931844</v>
      </c>
      <c r="BU2619" s="10">
        <v>2619</v>
      </c>
    </row>
    <row r="2620" spans="1:73" s="10" customFormat="1" x14ac:dyDescent="0.45">
      <c r="A2620" s="10" t="s">
        <v>33</v>
      </c>
      <c r="D2620" s="10" t="s">
        <v>33</v>
      </c>
      <c r="E2620" s="10">
        <v>2619</v>
      </c>
      <c r="F2620" s="10">
        <v>2614</v>
      </c>
      <c r="H2620" s="10">
        <v>652</v>
      </c>
      <c r="J2620" s="10" t="s">
        <v>33</v>
      </c>
      <c r="K2620" s="10" t="s">
        <v>289</v>
      </c>
      <c r="L2620" s="10" t="s">
        <v>33</v>
      </c>
      <c r="M2620" s="10">
        <v>0.54772255750516607</v>
      </c>
      <c r="N2620" s="10">
        <v>0.54772255750516607</v>
      </c>
      <c r="T2620" s="10">
        <v>0</v>
      </c>
      <c r="W2620" s="10">
        <v>0</v>
      </c>
      <c r="X2620" s="10">
        <v>0</v>
      </c>
      <c r="Y2620" s="10">
        <v>0</v>
      </c>
      <c r="AB2620" s="10">
        <v>0</v>
      </c>
      <c r="AC2620" s="10">
        <v>0</v>
      </c>
      <c r="AD2620" s="10">
        <v>0</v>
      </c>
      <c r="AE2620" s="10">
        <v>0</v>
      </c>
      <c r="AH2620" s="10">
        <v>1</v>
      </c>
      <c r="AQ2620" s="10">
        <v>1.0498251389869242</v>
      </c>
      <c r="AR2620" s="10">
        <v>2.8719445579709597</v>
      </c>
      <c r="AS2620" s="10">
        <v>4.3941910095020003</v>
      </c>
      <c r="AT2620" s="10">
        <v>24.67089076619272</v>
      </c>
      <c r="AU2620" s="10">
        <v>7.2994472196090143</v>
      </c>
      <c r="AV2620" s="10">
        <v>24.454576136472038</v>
      </c>
      <c r="AW2620" s="10">
        <v>56.424914122273776</v>
      </c>
      <c r="AX2620" s="10" t="s">
        <v>33</v>
      </c>
      <c r="AY2620" s="10" t="s">
        <v>33</v>
      </c>
      <c r="AZ2620" s="10" t="s">
        <v>33</v>
      </c>
      <c r="BA2620" s="10" t="s">
        <v>33</v>
      </c>
      <c r="BB2620" s="10">
        <v>2619</v>
      </c>
      <c r="BC2620" s="10">
        <v>2614</v>
      </c>
      <c r="BE2620" s="10" t="s">
        <v>1795</v>
      </c>
      <c r="BF2620" s="10" t="s">
        <v>3606</v>
      </c>
      <c r="BG2620" s="10">
        <v>2.3518799483149265E-7</v>
      </c>
      <c r="BH2620" s="13">
        <v>281.2441803601543</v>
      </c>
      <c r="BI2620" s="10">
        <v>600</v>
      </c>
      <c r="BJ2620" s="10" t="s">
        <v>33</v>
      </c>
      <c r="BL2620" s="10" t="s">
        <v>33</v>
      </c>
      <c r="BM2620" s="10" t="s">
        <v>33</v>
      </c>
      <c r="BP2620" s="10" t="s">
        <v>33</v>
      </c>
      <c r="BQ2620" s="10" t="s">
        <v>33</v>
      </c>
      <c r="BR2620" s="10" t="s">
        <v>33</v>
      </c>
      <c r="BS2620" s="11" t="s">
        <v>33</v>
      </c>
      <c r="BT2620" s="11" t="s">
        <v>33</v>
      </c>
      <c r="BU2620" s="10">
        <v>2620</v>
      </c>
    </row>
    <row r="2621" spans="1:73" s="10" customFormat="1" x14ac:dyDescent="0.45">
      <c r="A2621" s="10" t="s">
        <v>33</v>
      </c>
      <c r="D2621" s="10" t="s">
        <v>33</v>
      </c>
      <c r="E2621" s="10">
        <v>2619</v>
      </c>
      <c r="F2621" s="10">
        <v>2900</v>
      </c>
      <c r="H2621" s="10">
        <v>715</v>
      </c>
      <c r="J2621" s="10" t="s">
        <v>33</v>
      </c>
      <c r="K2621" s="10" t="s">
        <v>800</v>
      </c>
      <c r="L2621" s="10" t="s">
        <v>33</v>
      </c>
      <c r="M2621" s="10">
        <v>7.0710678118654766E-2</v>
      </c>
      <c r="N2621" s="10">
        <v>7.0710678118654766E-2</v>
      </c>
      <c r="T2621" s="10">
        <v>0</v>
      </c>
      <c r="W2621" s="10">
        <v>0</v>
      </c>
      <c r="X2621" s="10">
        <v>0</v>
      </c>
      <c r="Y2621" s="10">
        <v>0</v>
      </c>
      <c r="AB2621" s="10">
        <v>0</v>
      </c>
      <c r="AC2621" s="10">
        <v>0</v>
      </c>
      <c r="AD2621" s="10">
        <v>0</v>
      </c>
      <c r="AE2621" s="10">
        <v>0</v>
      </c>
      <c r="AH2621" s="10">
        <v>1</v>
      </c>
      <c r="AQ2621" s="10">
        <v>17.909634937619078</v>
      </c>
      <c r="AR2621" s="10">
        <v>1.6755029253849787</v>
      </c>
      <c r="AS2621" s="10">
        <v>27.644473584932641</v>
      </c>
      <c r="AT2621" s="10">
        <v>420.87642103404835</v>
      </c>
      <c r="AU2621" s="10">
        <v>4.5723715561442475</v>
      </c>
      <c r="AV2621" s="10">
        <v>30.40572796101323</v>
      </c>
      <c r="AW2621" s="10">
        <v>455.85452055120584</v>
      </c>
      <c r="AX2621" s="10" t="s">
        <v>33</v>
      </c>
      <c r="AY2621" s="10" t="s">
        <v>33</v>
      </c>
      <c r="AZ2621" s="10" t="s">
        <v>33</v>
      </c>
      <c r="BA2621" s="10" t="s">
        <v>33</v>
      </c>
      <c r="BB2621" s="10">
        <v>2619</v>
      </c>
      <c r="BC2621" s="10">
        <v>2900</v>
      </c>
      <c r="BE2621" s="10" t="s">
        <v>1795</v>
      </c>
      <c r="BF2621" s="10" t="s">
        <v>3607</v>
      </c>
      <c r="BG2621" s="10">
        <v>1.479600749387841E-6</v>
      </c>
      <c r="BH2621" s="13">
        <v>282.80454374117858</v>
      </c>
      <c r="BI2621" s="10">
        <v>601</v>
      </c>
      <c r="BJ2621" s="10" t="s">
        <v>33</v>
      </c>
      <c r="BL2621" s="10" t="s">
        <v>33</v>
      </c>
      <c r="BM2621" s="10" t="s">
        <v>33</v>
      </c>
      <c r="BP2621" s="10" t="s">
        <v>33</v>
      </c>
      <c r="BQ2621" s="10" t="s">
        <v>33</v>
      </c>
      <c r="BR2621" s="10" t="s">
        <v>33</v>
      </c>
      <c r="BS2621" s="11" t="s">
        <v>33</v>
      </c>
      <c r="BT2621" s="11" t="s">
        <v>33</v>
      </c>
      <c r="BU2621" s="10">
        <v>2621</v>
      </c>
    </row>
    <row r="2622" spans="1:73" s="10" customFormat="1" x14ac:dyDescent="0.45">
      <c r="A2622" s="10" t="s">
        <v>33</v>
      </c>
      <c r="D2622" s="10" t="s">
        <v>33</v>
      </c>
      <c r="E2622" s="10">
        <v>2619</v>
      </c>
      <c r="F2622" s="10">
        <v>2905</v>
      </c>
      <c r="H2622" s="10">
        <v>716</v>
      </c>
      <c r="J2622" s="10" t="s">
        <v>33</v>
      </c>
      <c r="K2622" s="10" t="s">
        <v>176</v>
      </c>
      <c r="L2622" s="10" t="s">
        <v>33</v>
      </c>
      <c r="M2622" s="10">
        <v>0.14142135623730953</v>
      </c>
      <c r="N2622" s="10">
        <v>0.14142135623730953</v>
      </c>
      <c r="T2622" s="10">
        <v>0</v>
      </c>
      <c r="W2622" s="10">
        <v>0</v>
      </c>
      <c r="X2622" s="10">
        <v>0</v>
      </c>
      <c r="Y2622" s="10">
        <v>0</v>
      </c>
      <c r="AB2622" s="10">
        <v>0</v>
      </c>
      <c r="AC2622" s="10">
        <v>0</v>
      </c>
      <c r="AD2622" s="10">
        <v>0</v>
      </c>
      <c r="AE2622" s="10">
        <v>0</v>
      </c>
      <c r="AH2622" s="10">
        <v>1</v>
      </c>
      <c r="AQ2622" s="10">
        <v>0.64766787874062437</v>
      </c>
      <c r="AR2622" s="10">
        <v>0.41116582247209793</v>
      </c>
      <c r="AS2622" s="10">
        <v>1.3502842466460032</v>
      </c>
      <c r="AT2622" s="10">
        <v>15.220195150404672</v>
      </c>
      <c r="AU2622" s="10">
        <v>5.2141628127254185</v>
      </c>
      <c r="AV2622" s="10">
        <v>5.3402807474424181</v>
      </c>
      <c r="AW2622" s="10">
        <v>25.774638710572507</v>
      </c>
      <c r="AX2622" s="10" t="s">
        <v>33</v>
      </c>
      <c r="AY2622" s="10" t="s">
        <v>33</v>
      </c>
      <c r="AZ2622" s="10" t="s">
        <v>33</v>
      </c>
      <c r="BA2622" s="10" t="s">
        <v>33</v>
      </c>
      <c r="BB2622" s="10">
        <v>2619</v>
      </c>
      <c r="BC2622" s="10">
        <v>2905</v>
      </c>
      <c r="BE2622" s="10" t="s">
        <v>1795</v>
      </c>
      <c r="BF2622" s="10" t="s">
        <v>3608</v>
      </c>
      <c r="BG2622" s="10">
        <v>7.2270559867450293E-8</v>
      </c>
      <c r="BH2622" s="13">
        <v>12.77489131352136</v>
      </c>
      <c r="BI2622" s="10">
        <v>602</v>
      </c>
      <c r="BJ2622" s="10" t="s">
        <v>33</v>
      </c>
      <c r="BL2622" s="10" t="s">
        <v>33</v>
      </c>
      <c r="BM2622" s="10" t="s">
        <v>33</v>
      </c>
      <c r="BP2622" s="10" t="s">
        <v>33</v>
      </c>
      <c r="BQ2622" s="10" t="s">
        <v>33</v>
      </c>
      <c r="BR2622" s="10" t="s">
        <v>33</v>
      </c>
      <c r="BS2622" s="11" t="s">
        <v>33</v>
      </c>
      <c r="BT2622" s="11" t="s">
        <v>33</v>
      </c>
      <c r="BU2622" s="10">
        <v>2622</v>
      </c>
    </row>
    <row r="2623" spans="1:73" s="10" customFormat="1" x14ac:dyDescent="0.45">
      <c r="A2623" s="10" t="s">
        <v>33</v>
      </c>
      <c r="D2623" s="10" t="s">
        <v>33</v>
      </c>
      <c r="E2623" s="10">
        <v>2619</v>
      </c>
      <c r="F2623" s="10">
        <v>2909</v>
      </c>
      <c r="H2623" s="10">
        <v>717</v>
      </c>
      <c r="J2623" s="10" t="s">
        <v>33</v>
      </c>
      <c r="K2623" s="10" t="s">
        <v>317</v>
      </c>
      <c r="L2623" s="10" t="s">
        <v>33</v>
      </c>
      <c r="M2623" s="10">
        <v>3.1622776601683791E-2</v>
      </c>
      <c r="N2623" s="10">
        <v>3.1622776601683791E-2</v>
      </c>
      <c r="T2623" s="10">
        <v>0</v>
      </c>
      <c r="W2623" s="10">
        <v>0</v>
      </c>
      <c r="X2623" s="10">
        <v>0</v>
      </c>
      <c r="Y2623" s="10">
        <v>0</v>
      </c>
      <c r="AB2623" s="10">
        <v>0</v>
      </c>
      <c r="AC2623" s="10">
        <v>0</v>
      </c>
      <c r="AD2623" s="10">
        <v>0</v>
      </c>
      <c r="AE2623" s="10">
        <v>0</v>
      </c>
      <c r="AH2623" s="10">
        <v>1</v>
      </c>
      <c r="AQ2623" s="10">
        <v>0.29288939309102996</v>
      </c>
      <c r="AR2623" s="10">
        <v>0.63671402075201367</v>
      </c>
      <c r="AS2623" s="10">
        <v>1.0614036407340071</v>
      </c>
      <c r="AT2623" s="10">
        <v>6.8829007376392042</v>
      </c>
      <c r="AU2623" s="10">
        <v>0.44341032536508346</v>
      </c>
      <c r="AV2623" s="10">
        <v>9.1982134371802804</v>
      </c>
      <c r="AW2623" s="10">
        <v>16.524524500184569</v>
      </c>
      <c r="AX2623" s="10" t="s">
        <v>33</v>
      </c>
      <c r="AY2623" s="10" t="s">
        <v>33</v>
      </c>
      <c r="AZ2623" s="10" t="s">
        <v>33</v>
      </c>
      <c r="BA2623" s="10" t="s">
        <v>33</v>
      </c>
      <c r="BB2623" s="10">
        <v>2619</v>
      </c>
      <c r="BC2623" s="10">
        <v>2909</v>
      </c>
      <c r="BE2623" s="10" t="s">
        <v>1795</v>
      </c>
      <c r="BF2623" s="10" t="s">
        <v>3609</v>
      </c>
      <c r="BG2623" s="10">
        <v>5.6808953782682284E-8</v>
      </c>
      <c r="BH2623" s="13">
        <v>1.7129993627345121</v>
      </c>
      <c r="BI2623" s="10">
        <v>603</v>
      </c>
      <c r="BJ2623" s="10" t="s">
        <v>33</v>
      </c>
      <c r="BL2623" s="10" t="s">
        <v>33</v>
      </c>
      <c r="BM2623" s="10" t="s">
        <v>33</v>
      </c>
      <c r="BP2623" s="10" t="s">
        <v>33</v>
      </c>
      <c r="BQ2623" s="10" t="s">
        <v>33</v>
      </c>
      <c r="BR2623" s="10" t="s">
        <v>33</v>
      </c>
      <c r="BS2623" s="11" t="s">
        <v>33</v>
      </c>
      <c r="BT2623" s="11" t="s">
        <v>33</v>
      </c>
      <c r="BU2623" s="10">
        <v>2623</v>
      </c>
    </row>
    <row r="2624" spans="1:73" s="10" customFormat="1" x14ac:dyDescent="0.45">
      <c r="A2624" s="10" t="s">
        <v>33</v>
      </c>
      <c r="D2624" s="10" t="s">
        <v>33</v>
      </c>
      <c r="E2624" s="10">
        <v>2619</v>
      </c>
      <c r="F2624" s="10">
        <v>2055</v>
      </c>
      <c r="H2624" s="10">
        <v>549</v>
      </c>
      <c r="J2624" s="10" t="s">
        <v>33</v>
      </c>
      <c r="K2624" s="10" t="s">
        <v>711</v>
      </c>
      <c r="L2624" s="10" t="s">
        <v>33</v>
      </c>
      <c r="M2624" s="10">
        <v>0.4898979485566356</v>
      </c>
      <c r="N2624" s="10">
        <v>0.4898979485566356</v>
      </c>
      <c r="T2624" s="10">
        <v>0</v>
      </c>
      <c r="W2624" s="10">
        <v>0</v>
      </c>
      <c r="X2624" s="10">
        <v>0</v>
      </c>
      <c r="Y2624" s="10">
        <v>0</v>
      </c>
      <c r="AB2624" s="10">
        <v>0</v>
      </c>
      <c r="AC2624" s="10">
        <v>0</v>
      </c>
      <c r="AD2624" s="10">
        <v>0</v>
      </c>
      <c r="AE2624" s="10">
        <v>0</v>
      </c>
      <c r="AH2624" s="10">
        <v>1</v>
      </c>
      <c r="AQ2624" s="10">
        <v>0</v>
      </c>
      <c r="AR2624" s="10">
        <v>0</v>
      </c>
      <c r="AS2624" s="10">
        <v>0</v>
      </c>
      <c r="AT2624" s="10">
        <v>0</v>
      </c>
      <c r="AU2624" s="10">
        <v>0</v>
      </c>
      <c r="AV2624" s="10">
        <v>0.4898979485566356</v>
      </c>
      <c r="AW2624" s="10">
        <v>0.4898979485566356</v>
      </c>
      <c r="AX2624" s="10" t="s">
        <v>33</v>
      </c>
      <c r="AY2624" s="10" t="s">
        <v>33</v>
      </c>
      <c r="AZ2624" s="10" t="s">
        <v>33</v>
      </c>
      <c r="BA2624" s="10" t="s">
        <v>33</v>
      </c>
      <c r="BB2624" s="10">
        <v>2619</v>
      </c>
      <c r="BC2624" s="10">
        <v>2055</v>
      </c>
      <c r="BE2624" s="10" t="s">
        <v>1795</v>
      </c>
      <c r="BF2624" s="10" t="s">
        <v>3610</v>
      </c>
      <c r="BG2624" s="10">
        <v>0</v>
      </c>
      <c r="BH2624" s="13">
        <v>4.1925437626853164</v>
      </c>
      <c r="BI2624" s="10">
        <v>604</v>
      </c>
      <c r="BJ2624" s="10" t="s">
        <v>33</v>
      </c>
      <c r="BL2624" s="10" t="s">
        <v>33</v>
      </c>
      <c r="BM2624" s="10" t="s">
        <v>33</v>
      </c>
      <c r="BP2624" s="10" t="s">
        <v>33</v>
      </c>
      <c r="BQ2624" s="10" t="s">
        <v>33</v>
      </c>
      <c r="BR2624" s="10" t="s">
        <v>33</v>
      </c>
      <c r="BS2624" s="11" t="s">
        <v>33</v>
      </c>
      <c r="BT2624" s="11" t="s">
        <v>33</v>
      </c>
      <c r="BU2624" s="10">
        <v>2624</v>
      </c>
    </row>
    <row r="2625" spans="1:73" s="10" customFormat="1" x14ac:dyDescent="0.45">
      <c r="A2625" s="10">
        <v>654</v>
      </c>
      <c r="D2625" s="10">
        <v>2630</v>
      </c>
      <c r="E2625" s="10" t="s">
        <v>33</v>
      </c>
      <c r="F2625" s="10">
        <v>2357</v>
      </c>
      <c r="H2625" s="10" t="s">
        <v>33</v>
      </c>
      <c r="J2625" s="10" t="s">
        <v>504</v>
      </c>
      <c r="K2625" s="10">
        <v>0</v>
      </c>
      <c r="L2625" s="10">
        <v>1</v>
      </c>
      <c r="M2625" s="10" t="s">
        <v>33</v>
      </c>
      <c r="N2625" s="10">
        <v>1</v>
      </c>
      <c r="T2625" s="10">
        <v>0.7745966692414834</v>
      </c>
      <c r="W2625" s="10">
        <v>0.3889087296526012</v>
      </c>
      <c r="X2625" s="10" t="s">
        <v>35</v>
      </c>
      <c r="Y2625" s="10">
        <v>0.14142135623730953</v>
      </c>
      <c r="AB2625" s="10">
        <v>0.22768838354206836</v>
      </c>
      <c r="AC2625" s="10">
        <v>0</v>
      </c>
      <c r="AD2625" s="10">
        <v>0</v>
      </c>
      <c r="AE2625" s="10">
        <v>0</v>
      </c>
      <c r="AH2625" s="10">
        <v>1</v>
      </c>
      <c r="AQ2625" s="10">
        <v>2.1842698134289322</v>
      </c>
      <c r="AR2625" s="10">
        <v>16.544933674492007</v>
      </c>
      <c r="AS2625" s="10">
        <v>19.712124903963961</v>
      </c>
      <c r="AT2625" s="10">
        <v>51.330340615579907</v>
      </c>
      <c r="AU2625" s="10">
        <v>0.79138152533551087</v>
      </c>
      <c r="AV2625" s="10">
        <v>239.38704405356967</v>
      </c>
      <c r="AW2625" s="10">
        <v>291.50876619448508</v>
      </c>
      <c r="AX2625" s="10">
        <v>4.9295030175464951E-4</v>
      </c>
      <c r="AY2625" s="10">
        <v>0</v>
      </c>
      <c r="AZ2625" s="10" t="s">
        <v>33</v>
      </c>
      <c r="BA2625" s="10">
        <v>2630</v>
      </c>
      <c r="BB2625" s="10" t="s">
        <v>33</v>
      </c>
      <c r="BC2625" s="10">
        <v>2357</v>
      </c>
      <c r="BE2625" s="10" t="s">
        <v>33</v>
      </c>
      <c r="BF2625" s="10" t="s">
        <v>33</v>
      </c>
      <c r="BG2625" s="10" t="s">
        <v>33</v>
      </c>
      <c r="BH2625" s="13" t="s">
        <v>33</v>
      </c>
      <c r="BI2625" s="10" t="s">
        <v>33</v>
      </c>
      <c r="BJ2625" s="10" t="s">
        <v>33</v>
      </c>
      <c r="BL2625" s="10" t="s">
        <v>33</v>
      </c>
      <c r="BM2625" s="10" t="s">
        <v>33</v>
      </c>
      <c r="BP2625" s="10" t="s">
        <v>33</v>
      </c>
      <c r="BQ2625" s="10">
        <v>0</v>
      </c>
      <c r="BR2625" s="10" t="s">
        <v>504</v>
      </c>
      <c r="BS2625" s="11">
        <v>19.712124903963961</v>
      </c>
      <c r="BT2625" s="11">
        <v>291.50876619448508</v>
      </c>
      <c r="BU2625" s="10">
        <v>2625</v>
      </c>
    </row>
    <row r="2626" spans="1:73" s="10" customFormat="1" x14ac:dyDescent="0.45">
      <c r="A2626" s="10" t="s">
        <v>33</v>
      </c>
      <c r="D2626" s="10" t="s">
        <v>33</v>
      </c>
      <c r="E2626" s="10">
        <v>2625</v>
      </c>
      <c r="F2626" s="10">
        <v>2149</v>
      </c>
      <c r="H2626" s="10">
        <v>567</v>
      </c>
      <c r="J2626" s="10" t="s">
        <v>33</v>
      </c>
      <c r="K2626" s="10" t="s">
        <v>86</v>
      </c>
      <c r="L2626" s="10" t="s">
        <v>33</v>
      </c>
      <c r="M2626" s="10">
        <v>0.22360679774997896</v>
      </c>
      <c r="N2626" s="10">
        <v>0.22360679774997896</v>
      </c>
      <c r="T2626" s="10">
        <v>0</v>
      </c>
      <c r="W2626" s="10">
        <v>0</v>
      </c>
      <c r="X2626" s="10">
        <v>0</v>
      </c>
      <c r="Y2626" s="10">
        <v>0</v>
      </c>
      <c r="AB2626" s="10">
        <v>0</v>
      </c>
      <c r="AC2626" s="10">
        <v>0</v>
      </c>
      <c r="AD2626" s="10">
        <v>0</v>
      </c>
      <c r="AE2626" s="10">
        <v>0</v>
      </c>
      <c r="AH2626" s="10">
        <v>1</v>
      </c>
      <c r="AQ2626" s="10">
        <v>0.32663051652142883</v>
      </c>
      <c r="AR2626" s="10">
        <v>9.1813533179434526</v>
      </c>
      <c r="AS2626" s="10">
        <v>9.6549675668995238</v>
      </c>
      <c r="AT2626" s="10">
        <v>7.6758171382535778</v>
      </c>
      <c r="AU2626" s="10">
        <v>0.22638816222834254</v>
      </c>
      <c r="AV2626" s="10">
        <v>136.86774869041278</v>
      </c>
      <c r="AW2626" s="10">
        <v>144.76995399089469</v>
      </c>
      <c r="AX2626" s="10" t="s">
        <v>33</v>
      </c>
      <c r="AY2626" s="10" t="s">
        <v>33</v>
      </c>
      <c r="AZ2626" s="10" t="s">
        <v>33</v>
      </c>
      <c r="BA2626" s="10" t="s">
        <v>33</v>
      </c>
      <c r="BB2626" s="10">
        <v>2625</v>
      </c>
      <c r="BC2626" s="10">
        <v>2149</v>
      </c>
      <c r="BE2626" s="10" t="s">
        <v>504</v>
      </c>
      <c r="BF2626" s="10" t="s">
        <v>3611</v>
      </c>
      <c r="BG2626" s="10">
        <v>4.7594191755344741E-3</v>
      </c>
      <c r="BH2626" s="13">
        <v>24.776170457182822</v>
      </c>
      <c r="BI2626" s="10">
        <v>606</v>
      </c>
      <c r="BJ2626" s="10" t="s">
        <v>33</v>
      </c>
      <c r="BL2626" s="10" t="s">
        <v>33</v>
      </c>
      <c r="BM2626" s="10" t="s">
        <v>33</v>
      </c>
      <c r="BP2626" s="10" t="s">
        <v>33</v>
      </c>
      <c r="BQ2626" s="10" t="s">
        <v>33</v>
      </c>
      <c r="BR2626" s="10" t="s">
        <v>33</v>
      </c>
      <c r="BS2626" s="11" t="s">
        <v>33</v>
      </c>
      <c r="BT2626" s="11" t="s">
        <v>33</v>
      </c>
      <c r="BU2626" s="10">
        <v>2626</v>
      </c>
    </row>
    <row r="2627" spans="1:73" s="10" customFormat="1" x14ac:dyDescent="0.45">
      <c r="A2627" s="10" t="s">
        <v>33</v>
      </c>
      <c r="D2627" s="10" t="s">
        <v>33</v>
      </c>
      <c r="E2627" s="10">
        <v>2625</v>
      </c>
      <c r="F2627" s="10">
        <v>2914</v>
      </c>
      <c r="H2627" s="10">
        <v>718</v>
      </c>
      <c r="J2627" s="10" t="s">
        <v>33</v>
      </c>
      <c r="K2627" s="10" t="s">
        <v>149</v>
      </c>
      <c r="L2627" s="10" t="s">
        <v>33</v>
      </c>
      <c r="M2627" s="10">
        <v>0.64807406984078597</v>
      </c>
      <c r="N2627" s="10">
        <v>0.64807406984078597</v>
      </c>
      <c r="T2627" s="10">
        <v>0</v>
      </c>
      <c r="W2627" s="10">
        <v>0</v>
      </c>
      <c r="X2627" s="10">
        <v>0</v>
      </c>
      <c r="Y2627" s="10">
        <v>0</v>
      </c>
      <c r="AB2627" s="10">
        <v>0</v>
      </c>
      <c r="AC2627" s="10">
        <v>0</v>
      </c>
      <c r="AD2627" s="10">
        <v>0</v>
      </c>
      <c r="AE2627" s="10">
        <v>0</v>
      </c>
      <c r="AH2627" s="10">
        <v>1</v>
      </c>
      <c r="AQ2627" s="10">
        <v>0.89790750724226709</v>
      </c>
      <c r="AR2627" s="10">
        <v>6.8342355059936528</v>
      </c>
      <c r="AS2627" s="10">
        <v>8.1362013914949394</v>
      </c>
      <c r="AT2627" s="10">
        <v>21.100826420193275</v>
      </c>
      <c r="AU2627" s="10">
        <v>0.30483903299646348</v>
      </c>
      <c r="AV2627" s="10">
        <v>99.387216383882873</v>
      </c>
      <c r="AW2627" s="10">
        <v>120.79288183707261</v>
      </c>
      <c r="AX2627" s="10" t="s">
        <v>33</v>
      </c>
      <c r="AY2627" s="10" t="s">
        <v>33</v>
      </c>
      <c r="AZ2627" s="10" t="s">
        <v>33</v>
      </c>
      <c r="BA2627" s="10" t="s">
        <v>33</v>
      </c>
      <c r="BB2627" s="10">
        <v>2625</v>
      </c>
      <c r="BC2627" s="10">
        <v>2914</v>
      </c>
      <c r="BE2627" s="10" t="s">
        <v>504</v>
      </c>
      <c r="BF2627" s="10" t="s">
        <v>3612</v>
      </c>
      <c r="BG2627" s="10">
        <v>4.0107429310740298E-3</v>
      </c>
      <c r="BH2627" s="13">
        <v>19.922378083331711</v>
      </c>
      <c r="BI2627" s="10">
        <v>607</v>
      </c>
      <c r="BJ2627" s="10" t="s">
        <v>33</v>
      </c>
      <c r="BL2627" s="10" t="s">
        <v>33</v>
      </c>
      <c r="BM2627" s="10" t="s">
        <v>33</v>
      </c>
      <c r="BP2627" s="10" t="s">
        <v>33</v>
      </c>
      <c r="BQ2627" s="10" t="s">
        <v>33</v>
      </c>
      <c r="BR2627" s="10" t="s">
        <v>33</v>
      </c>
      <c r="BS2627" s="11" t="s">
        <v>33</v>
      </c>
      <c r="BT2627" s="11" t="s">
        <v>33</v>
      </c>
      <c r="BU2627" s="10">
        <v>2627</v>
      </c>
    </row>
    <row r="2628" spans="1:73" s="10" customFormat="1" x14ac:dyDescent="0.45">
      <c r="A2628" s="10" t="s">
        <v>33</v>
      </c>
      <c r="D2628" s="10" t="s">
        <v>33</v>
      </c>
      <c r="E2628" s="10">
        <v>2625</v>
      </c>
      <c r="F2628" s="10">
        <v>2044</v>
      </c>
      <c r="H2628" s="10">
        <v>545</v>
      </c>
      <c r="J2628" s="10" t="s">
        <v>33</v>
      </c>
      <c r="K2628" s="10" t="s">
        <v>42</v>
      </c>
      <c r="L2628" s="10" t="s">
        <v>33</v>
      </c>
      <c r="M2628" s="10">
        <v>0.34641016151377546</v>
      </c>
      <c r="N2628" s="10">
        <v>0.34641016151377546</v>
      </c>
      <c r="T2628" s="10">
        <v>0</v>
      </c>
      <c r="W2628" s="10">
        <v>0</v>
      </c>
      <c r="X2628" s="10">
        <v>0</v>
      </c>
      <c r="Y2628" s="10">
        <v>0</v>
      </c>
      <c r="AB2628" s="10">
        <v>0</v>
      </c>
      <c r="AC2628" s="10">
        <v>0</v>
      </c>
      <c r="AD2628" s="10">
        <v>0</v>
      </c>
      <c r="AE2628" s="10">
        <v>0</v>
      </c>
      <c r="AH2628" s="10">
        <v>1</v>
      </c>
      <c r="AQ2628" s="10">
        <v>0</v>
      </c>
      <c r="AR2628" s="10">
        <v>0</v>
      </c>
      <c r="AS2628" s="10">
        <v>0</v>
      </c>
      <c r="AT2628" s="10">
        <v>0</v>
      </c>
      <c r="AU2628" s="10">
        <v>0</v>
      </c>
      <c r="AV2628" s="10">
        <v>0.34641016151377546</v>
      </c>
      <c r="AW2628" s="10">
        <v>0.34641016151377546</v>
      </c>
      <c r="AX2628" s="10" t="s">
        <v>33</v>
      </c>
      <c r="AY2628" s="10" t="s">
        <v>33</v>
      </c>
      <c r="AZ2628" s="10" t="s">
        <v>33</v>
      </c>
      <c r="BA2628" s="10" t="s">
        <v>33</v>
      </c>
      <c r="BB2628" s="10">
        <v>2625</v>
      </c>
      <c r="BC2628" s="10">
        <v>2044</v>
      </c>
      <c r="BE2628" s="10" t="s">
        <v>504</v>
      </c>
      <c r="BF2628" s="10" t="s">
        <v>3613</v>
      </c>
      <c r="BG2628" s="10">
        <v>0</v>
      </c>
      <c r="BH2628" s="13">
        <v>0.2715184287699749</v>
      </c>
      <c r="BI2628" s="10">
        <v>608</v>
      </c>
      <c r="BJ2628" s="10" t="s">
        <v>33</v>
      </c>
      <c r="BL2628" s="10" t="s">
        <v>33</v>
      </c>
      <c r="BM2628" s="10" t="s">
        <v>33</v>
      </c>
      <c r="BP2628" s="10" t="s">
        <v>33</v>
      </c>
      <c r="BQ2628" s="10" t="s">
        <v>33</v>
      </c>
      <c r="BR2628" s="10" t="s">
        <v>33</v>
      </c>
      <c r="BS2628" s="11" t="s">
        <v>33</v>
      </c>
      <c r="BT2628" s="11" t="s">
        <v>33</v>
      </c>
      <c r="BU2628" s="10">
        <v>2628</v>
      </c>
    </row>
    <row r="2629" spans="1:73" s="10" customFormat="1" x14ac:dyDescent="0.45">
      <c r="A2629" s="10" t="s">
        <v>33</v>
      </c>
      <c r="D2629" s="10" t="s">
        <v>33</v>
      </c>
      <c r="E2629" s="10">
        <v>2625</v>
      </c>
      <c r="F2629" s="10">
        <v>2704</v>
      </c>
      <c r="H2629" s="10">
        <v>668</v>
      </c>
      <c r="J2629" s="10" t="s">
        <v>33</v>
      </c>
      <c r="K2629" s="10" t="s">
        <v>121</v>
      </c>
      <c r="L2629" s="10" t="s">
        <v>33</v>
      </c>
      <c r="M2629" s="10">
        <v>0.06</v>
      </c>
      <c r="N2629" s="10">
        <v>0.06</v>
      </c>
      <c r="T2629" s="10">
        <v>0</v>
      </c>
      <c r="W2629" s="10">
        <v>0</v>
      </c>
      <c r="X2629" s="10">
        <v>0</v>
      </c>
      <c r="Y2629" s="10">
        <v>0</v>
      </c>
      <c r="AB2629" s="10">
        <v>0</v>
      </c>
      <c r="AC2629" s="10">
        <v>0</v>
      </c>
      <c r="AD2629" s="10">
        <v>0</v>
      </c>
      <c r="AE2629" s="10">
        <v>0</v>
      </c>
      <c r="AH2629" s="10">
        <v>1</v>
      </c>
      <c r="AQ2629" s="10">
        <v>0.1851351204237531</v>
      </c>
      <c r="AR2629" s="10">
        <v>0.14043612090230193</v>
      </c>
      <c r="AS2629" s="10">
        <v>0.4088820455167439</v>
      </c>
      <c r="AT2629" s="10">
        <v>4.3506753299581975</v>
      </c>
      <c r="AU2629" s="10">
        <v>3.2465946568636515E-2</v>
      </c>
      <c r="AV2629" s="10">
        <v>2.7856688177602322</v>
      </c>
      <c r="AW2629" s="10">
        <v>7.1688100942870658</v>
      </c>
      <c r="AX2629" s="10" t="s">
        <v>33</v>
      </c>
      <c r="AY2629" s="10" t="s">
        <v>33</v>
      </c>
      <c r="AZ2629" s="10" t="s">
        <v>33</v>
      </c>
      <c r="BA2629" s="10" t="s">
        <v>33</v>
      </c>
      <c r="BB2629" s="10">
        <v>2625</v>
      </c>
      <c r="BC2629" s="10">
        <v>2704</v>
      </c>
      <c r="BE2629" s="10" t="s">
        <v>504</v>
      </c>
      <c r="BF2629" s="10" t="s">
        <v>3614</v>
      </c>
      <c r="BG2629" s="10">
        <v>2.0155852771953724E-4</v>
      </c>
      <c r="BH2629" s="13">
        <v>0.54729615543162846</v>
      </c>
      <c r="BI2629" s="10">
        <v>609</v>
      </c>
      <c r="BJ2629" s="10" t="s">
        <v>33</v>
      </c>
      <c r="BL2629" s="10" t="s">
        <v>33</v>
      </c>
      <c r="BM2629" s="10" t="s">
        <v>33</v>
      </c>
      <c r="BP2629" s="10" t="s">
        <v>33</v>
      </c>
      <c r="BQ2629" s="10" t="s">
        <v>33</v>
      </c>
      <c r="BR2629" s="10" t="s">
        <v>33</v>
      </c>
      <c r="BS2629" s="11" t="s">
        <v>33</v>
      </c>
      <c r="BT2629" s="11" t="s">
        <v>33</v>
      </c>
      <c r="BU2629" s="10">
        <v>2629</v>
      </c>
    </row>
    <row r="2630" spans="1:73" s="10" customFormat="1" x14ac:dyDescent="0.45">
      <c r="A2630" s="10">
        <v>655</v>
      </c>
      <c r="D2630" s="10">
        <v>2636</v>
      </c>
      <c r="E2630" s="10" t="s">
        <v>33</v>
      </c>
      <c r="F2630" s="10">
        <v>2359</v>
      </c>
      <c r="H2630" s="10" t="s">
        <v>33</v>
      </c>
      <c r="J2630" s="10" t="s">
        <v>505</v>
      </c>
      <c r="K2630" s="10">
        <v>0</v>
      </c>
      <c r="L2630" s="10">
        <v>1</v>
      </c>
      <c r="M2630" s="10" t="s">
        <v>33</v>
      </c>
      <c r="N2630" s="10">
        <v>1</v>
      </c>
      <c r="T2630" s="10">
        <v>0.4898979485566356</v>
      </c>
      <c r="W2630" s="10">
        <v>0.67360967926537396</v>
      </c>
      <c r="X2630" s="10" t="s">
        <v>35</v>
      </c>
      <c r="Y2630" s="10">
        <v>0.2449489742783178</v>
      </c>
      <c r="AB2630" s="10">
        <v>0.39436784858809171</v>
      </c>
      <c r="AC2630" s="10">
        <v>0</v>
      </c>
      <c r="AD2630" s="10">
        <v>0</v>
      </c>
      <c r="AE2630" s="10">
        <v>0</v>
      </c>
      <c r="AH2630" s="10">
        <v>1</v>
      </c>
      <c r="AQ2630" s="10">
        <v>8.0860147611699222</v>
      </c>
      <c r="AR2630" s="10">
        <v>38.502710154794201</v>
      </c>
      <c r="AS2630" s="10">
        <v>50.227431558490586</v>
      </c>
      <c r="AT2630" s="10">
        <v>190.02134688749317</v>
      </c>
      <c r="AU2630" s="10">
        <v>27.681959383430339</v>
      </c>
      <c r="AV2630" s="10">
        <v>23560.43656255124</v>
      </c>
      <c r="AW2630" s="10">
        <v>23778.139868822163</v>
      </c>
      <c r="AX2630" s="10">
        <v>2.2675713880713875E-4</v>
      </c>
      <c r="AY2630" s="10">
        <v>0</v>
      </c>
      <c r="AZ2630" s="10" t="s">
        <v>33</v>
      </c>
      <c r="BA2630" s="10">
        <v>2636</v>
      </c>
      <c r="BB2630" s="10" t="s">
        <v>33</v>
      </c>
      <c r="BC2630" s="10">
        <v>2359</v>
      </c>
      <c r="BE2630" s="10" t="s">
        <v>33</v>
      </c>
      <c r="BF2630" s="10" t="s">
        <v>33</v>
      </c>
      <c r="BG2630" s="10" t="s">
        <v>33</v>
      </c>
      <c r="BH2630" s="13" t="s">
        <v>33</v>
      </c>
      <c r="BI2630" s="10" t="s">
        <v>33</v>
      </c>
      <c r="BJ2630" s="10" t="s">
        <v>33</v>
      </c>
      <c r="BL2630" s="10" t="s">
        <v>33</v>
      </c>
      <c r="BM2630" s="10" t="s">
        <v>33</v>
      </c>
      <c r="BP2630" s="10" t="s">
        <v>33</v>
      </c>
      <c r="BQ2630" s="10">
        <v>0</v>
      </c>
      <c r="BR2630" s="10" t="s">
        <v>505</v>
      </c>
      <c r="BS2630" s="11">
        <v>50.227431558490586</v>
      </c>
      <c r="BT2630" s="11">
        <v>23778.139868822163</v>
      </c>
      <c r="BU2630" s="10">
        <v>2630</v>
      </c>
    </row>
    <row r="2631" spans="1:73" s="10" customFormat="1" x14ac:dyDescent="0.45">
      <c r="A2631" s="10" t="s">
        <v>33</v>
      </c>
      <c r="D2631" s="10" t="s">
        <v>33</v>
      </c>
      <c r="E2631" s="10">
        <v>2630</v>
      </c>
      <c r="F2631" s="10">
        <v>2686</v>
      </c>
      <c r="H2631" s="10">
        <v>665</v>
      </c>
      <c r="J2631" s="10" t="s">
        <v>33</v>
      </c>
      <c r="K2631" s="10" t="s">
        <v>512</v>
      </c>
      <c r="L2631" s="10" t="s">
        <v>33</v>
      </c>
      <c r="M2631" s="10">
        <v>1.1958260743101399</v>
      </c>
      <c r="N2631" s="10">
        <v>1.1958260743101399</v>
      </c>
      <c r="T2631" s="10">
        <v>0</v>
      </c>
      <c r="W2631" s="10">
        <v>0</v>
      </c>
      <c r="X2631" s="10">
        <v>0</v>
      </c>
      <c r="Y2631" s="10">
        <v>0</v>
      </c>
      <c r="AB2631" s="10">
        <v>0</v>
      </c>
      <c r="AC2631" s="10">
        <v>0</v>
      </c>
      <c r="AD2631" s="10">
        <v>0</v>
      </c>
      <c r="AE2631" s="10">
        <v>0</v>
      </c>
      <c r="AH2631" s="10">
        <v>1</v>
      </c>
      <c r="AQ2631" s="10">
        <v>7.5682437435576402</v>
      </c>
      <c r="AR2631" s="10">
        <v>37.272552216684431</v>
      </c>
      <c r="AS2631" s="10">
        <v>48.246505644843012</v>
      </c>
      <c r="AT2631" s="10">
        <v>177.85372797360455</v>
      </c>
      <c r="AU2631" s="10">
        <v>27.27563896926269</v>
      </c>
      <c r="AV2631" s="10">
        <v>23549.680103376351</v>
      </c>
      <c r="AW2631" s="10">
        <v>23754.809470319218</v>
      </c>
      <c r="AX2631" s="10" t="s">
        <v>33</v>
      </c>
      <c r="AY2631" s="10" t="s">
        <v>33</v>
      </c>
      <c r="AZ2631" s="10" t="s">
        <v>33</v>
      </c>
      <c r="BA2631" s="10" t="s">
        <v>33</v>
      </c>
      <c r="BB2631" s="10">
        <v>2630</v>
      </c>
      <c r="BC2631" s="10">
        <v>2686</v>
      </c>
      <c r="BE2631" s="10" t="s">
        <v>505</v>
      </c>
      <c r="BF2631" s="10" t="s">
        <v>3615</v>
      </c>
      <c r="BG2631" s="10">
        <v>1.094023957746707E-2</v>
      </c>
      <c r="BH2631" s="13">
        <v>287848.25719754904</v>
      </c>
      <c r="BI2631" s="10">
        <v>611</v>
      </c>
      <c r="BJ2631" s="10" t="s">
        <v>33</v>
      </c>
      <c r="BL2631" s="10" t="s">
        <v>33</v>
      </c>
      <c r="BM2631" s="10" t="s">
        <v>33</v>
      </c>
      <c r="BP2631" s="10" t="s">
        <v>33</v>
      </c>
      <c r="BQ2631" s="10" t="s">
        <v>33</v>
      </c>
      <c r="BR2631" s="10" t="s">
        <v>33</v>
      </c>
      <c r="BS2631" s="11" t="s">
        <v>33</v>
      </c>
      <c r="BT2631" s="11" t="s">
        <v>33</v>
      </c>
      <c r="BU2631" s="10">
        <v>2631</v>
      </c>
    </row>
    <row r="2632" spans="1:73" s="10" customFormat="1" x14ac:dyDescent="0.45">
      <c r="A2632" s="10" t="s">
        <v>33</v>
      </c>
      <c r="D2632" s="10" t="s">
        <v>33</v>
      </c>
      <c r="E2632" s="10">
        <v>2630</v>
      </c>
      <c r="F2632" s="10">
        <v>2044</v>
      </c>
      <c r="H2632" s="10">
        <v>545</v>
      </c>
      <c r="J2632" s="10" t="s">
        <v>33</v>
      </c>
      <c r="K2632" s="10" t="s">
        <v>42</v>
      </c>
      <c r="L2632" s="10" t="s">
        <v>33</v>
      </c>
      <c r="M2632" s="10">
        <v>0.34641016151377546</v>
      </c>
      <c r="N2632" s="10">
        <v>0.34641016151377546</v>
      </c>
      <c r="T2632" s="10">
        <v>0</v>
      </c>
      <c r="W2632" s="10">
        <v>0</v>
      </c>
      <c r="X2632" s="10">
        <v>0</v>
      </c>
      <c r="Y2632" s="10">
        <v>0</v>
      </c>
      <c r="AB2632" s="10">
        <v>0</v>
      </c>
      <c r="AC2632" s="10">
        <v>0</v>
      </c>
      <c r="AD2632" s="10">
        <v>0</v>
      </c>
      <c r="AE2632" s="10">
        <v>0</v>
      </c>
      <c r="AH2632" s="10">
        <v>1</v>
      </c>
      <c r="AQ2632" s="10">
        <v>0</v>
      </c>
      <c r="AR2632" s="10">
        <v>0</v>
      </c>
      <c r="AS2632" s="10">
        <v>0</v>
      </c>
      <c r="AT2632" s="10">
        <v>0</v>
      </c>
      <c r="AU2632" s="10">
        <v>0</v>
      </c>
      <c r="AV2632" s="10">
        <v>0.34641016151377546</v>
      </c>
      <c r="AW2632" s="10">
        <v>0.34641016151377546</v>
      </c>
      <c r="AX2632" s="10" t="s">
        <v>33</v>
      </c>
      <c r="AY2632" s="10" t="s">
        <v>33</v>
      </c>
      <c r="AZ2632" s="10" t="s">
        <v>33</v>
      </c>
      <c r="BA2632" s="10" t="s">
        <v>33</v>
      </c>
      <c r="BB2632" s="10">
        <v>2630</v>
      </c>
      <c r="BC2632" s="10">
        <v>2044</v>
      </c>
      <c r="BE2632" s="10" t="s">
        <v>505</v>
      </c>
      <c r="BF2632" s="10" t="s">
        <v>3616</v>
      </c>
      <c r="BG2632" s="10">
        <v>0</v>
      </c>
      <c r="BH2632" s="13">
        <v>4.3051439541991545</v>
      </c>
      <c r="BI2632" s="10">
        <v>612</v>
      </c>
      <c r="BJ2632" s="10" t="s">
        <v>33</v>
      </c>
      <c r="BL2632" s="10" t="s">
        <v>33</v>
      </c>
      <c r="BM2632" s="10" t="s">
        <v>33</v>
      </c>
      <c r="BP2632" s="10" t="s">
        <v>33</v>
      </c>
      <c r="BQ2632" s="10" t="s">
        <v>33</v>
      </c>
      <c r="BR2632" s="10" t="s">
        <v>33</v>
      </c>
      <c r="BS2632" s="11" t="s">
        <v>33</v>
      </c>
      <c r="BT2632" s="11" t="s">
        <v>33</v>
      </c>
      <c r="BU2632" s="10">
        <v>2632</v>
      </c>
    </row>
    <row r="2633" spans="1:73" s="10" customFormat="1" x14ac:dyDescent="0.45">
      <c r="A2633" s="10" t="s">
        <v>33</v>
      </c>
      <c r="D2633" s="10" t="s">
        <v>33</v>
      </c>
      <c r="E2633" s="10">
        <v>2630</v>
      </c>
      <c r="F2633" s="10">
        <v>2861</v>
      </c>
      <c r="H2633" s="10">
        <v>703</v>
      </c>
      <c r="J2633" s="10" t="s">
        <v>33</v>
      </c>
      <c r="K2633" s="10" t="s">
        <v>69</v>
      </c>
      <c r="L2633" s="10" t="s">
        <v>33</v>
      </c>
      <c r="M2633" s="10">
        <v>0.14142135623730953</v>
      </c>
      <c r="N2633" s="10">
        <v>0.14142135623730953</v>
      </c>
      <c r="T2633" s="10">
        <v>0</v>
      </c>
      <c r="W2633" s="10">
        <v>0</v>
      </c>
      <c r="X2633" s="10">
        <v>0</v>
      </c>
      <c r="Y2633" s="10">
        <v>0</v>
      </c>
      <c r="AB2633" s="10">
        <v>0</v>
      </c>
      <c r="AC2633" s="10">
        <v>0</v>
      </c>
      <c r="AD2633" s="10">
        <v>0</v>
      </c>
      <c r="AE2633" s="10">
        <v>0</v>
      </c>
      <c r="AH2633" s="10">
        <v>1</v>
      </c>
      <c r="AQ2633" s="10">
        <v>0</v>
      </c>
      <c r="AR2633" s="10">
        <v>0.46902930022965922</v>
      </c>
      <c r="AS2633" s="10">
        <v>0.46902930022965922</v>
      </c>
      <c r="AT2633" s="10">
        <v>0</v>
      </c>
      <c r="AU2633" s="10">
        <v>0</v>
      </c>
      <c r="AV2633" s="10">
        <v>9.4698691929207115</v>
      </c>
      <c r="AW2633" s="10">
        <v>9.4698691929207115</v>
      </c>
      <c r="AX2633" s="10" t="s">
        <v>33</v>
      </c>
      <c r="AY2633" s="10" t="s">
        <v>33</v>
      </c>
      <c r="AZ2633" s="10" t="s">
        <v>33</v>
      </c>
      <c r="BA2633" s="10" t="s">
        <v>33</v>
      </c>
      <c r="BB2633" s="10">
        <v>2630</v>
      </c>
      <c r="BC2633" s="10">
        <v>2861</v>
      </c>
      <c r="BE2633" s="10" t="s">
        <v>505</v>
      </c>
      <c r="BF2633" s="10" t="s">
        <v>3617</v>
      </c>
      <c r="BG2633" s="10">
        <v>1.06355742136792E-4</v>
      </c>
      <c r="BH2633" s="13">
        <v>86.050512609249282</v>
      </c>
      <c r="BI2633" s="10">
        <v>613</v>
      </c>
      <c r="BJ2633" s="10" t="s">
        <v>33</v>
      </c>
      <c r="BL2633" s="10" t="s">
        <v>33</v>
      </c>
      <c r="BM2633" s="10" t="s">
        <v>33</v>
      </c>
      <c r="BP2633" s="10" t="s">
        <v>33</v>
      </c>
      <c r="BQ2633" s="10" t="s">
        <v>33</v>
      </c>
      <c r="BR2633" s="10" t="s">
        <v>33</v>
      </c>
      <c r="BS2633" s="11" t="s">
        <v>33</v>
      </c>
      <c r="BT2633" s="11" t="s">
        <v>33</v>
      </c>
      <c r="BU2633" s="10">
        <v>2633</v>
      </c>
    </row>
    <row r="2634" spans="1:73" s="10" customFormat="1" x14ac:dyDescent="0.45">
      <c r="A2634" s="10" t="s">
        <v>33</v>
      </c>
      <c r="D2634" s="10" t="s">
        <v>33</v>
      </c>
      <c r="E2634" s="10">
        <v>2630</v>
      </c>
      <c r="F2634" s="10">
        <v>2456</v>
      </c>
      <c r="H2634" s="10">
        <v>625</v>
      </c>
      <c r="J2634" s="10" t="s">
        <v>33</v>
      </c>
      <c r="K2634" s="10" t="s">
        <v>139</v>
      </c>
      <c r="L2634" s="10" t="s">
        <v>33</v>
      </c>
      <c r="M2634" s="10">
        <v>1.0606601717798215E-2</v>
      </c>
      <c r="N2634" s="10">
        <v>1.0606601717798215E-2</v>
      </c>
      <c r="T2634" s="10">
        <v>0</v>
      </c>
      <c r="W2634" s="10">
        <v>0</v>
      </c>
      <c r="X2634" s="10">
        <v>0</v>
      </c>
      <c r="Y2634" s="10">
        <v>0</v>
      </c>
      <c r="AB2634" s="10">
        <v>0</v>
      </c>
      <c r="AC2634" s="10">
        <v>0</v>
      </c>
      <c r="AD2634" s="10">
        <v>0</v>
      </c>
      <c r="AE2634" s="10">
        <v>0</v>
      </c>
      <c r="AH2634" s="10">
        <v>1</v>
      </c>
      <c r="AQ2634" s="10">
        <v>4.1079191812887468E-3</v>
      </c>
      <c r="AR2634" s="10">
        <v>5.3470880063762577E-2</v>
      </c>
      <c r="AS2634" s="10">
        <v>5.9427362876631258E-2</v>
      </c>
      <c r="AT2634" s="10">
        <v>9.6536100760285556E-2</v>
      </c>
      <c r="AU2634" s="10">
        <v>4.1829027002788398E-3</v>
      </c>
      <c r="AV2634" s="10">
        <v>0.50743222452126413</v>
      </c>
      <c r="AW2634" s="10">
        <v>0.60815122798182852</v>
      </c>
      <c r="AX2634" s="10" t="s">
        <v>33</v>
      </c>
      <c r="AY2634" s="10" t="s">
        <v>33</v>
      </c>
      <c r="AZ2634" s="10" t="s">
        <v>33</v>
      </c>
      <c r="BA2634" s="10" t="s">
        <v>33</v>
      </c>
      <c r="BB2634" s="10">
        <v>2630</v>
      </c>
      <c r="BC2634" s="10">
        <v>2456</v>
      </c>
      <c r="BE2634" s="10" t="s">
        <v>505</v>
      </c>
      <c r="BF2634" s="10" t="s">
        <v>3618</v>
      </c>
      <c r="BG2634" s="10">
        <v>1.3475578772758478E-5</v>
      </c>
      <c r="BH2634" s="13">
        <v>2.2399807627319248</v>
      </c>
      <c r="BI2634" s="10">
        <v>614</v>
      </c>
      <c r="BJ2634" s="10" t="s">
        <v>33</v>
      </c>
      <c r="BL2634" s="10" t="s">
        <v>33</v>
      </c>
      <c r="BM2634" s="10" t="s">
        <v>33</v>
      </c>
      <c r="BP2634" s="10" t="s">
        <v>33</v>
      </c>
      <c r="BQ2634" s="10" t="s">
        <v>33</v>
      </c>
      <c r="BR2634" s="10" t="s">
        <v>33</v>
      </c>
      <c r="BS2634" s="11" t="s">
        <v>33</v>
      </c>
      <c r="BT2634" s="11" t="s">
        <v>33</v>
      </c>
      <c r="BU2634" s="10">
        <v>2634</v>
      </c>
    </row>
    <row r="2635" spans="1:73" s="10" customFormat="1" x14ac:dyDescent="0.45">
      <c r="A2635" s="10" t="s">
        <v>33</v>
      </c>
      <c r="D2635" s="10" t="s">
        <v>33</v>
      </c>
      <c r="E2635" s="10">
        <v>2630</v>
      </c>
      <c r="F2635" s="10">
        <v>2131</v>
      </c>
      <c r="H2635" s="10">
        <v>563</v>
      </c>
      <c r="J2635" s="10" t="s">
        <v>33</v>
      </c>
      <c r="K2635" s="10" t="s">
        <v>95</v>
      </c>
      <c r="L2635" s="10" t="s">
        <v>33</v>
      </c>
      <c r="M2635" s="10">
        <v>3.1622776601683791E-2</v>
      </c>
      <c r="N2635" s="10">
        <v>3.1622776601683791E-2</v>
      </c>
      <c r="T2635" s="10">
        <v>0</v>
      </c>
      <c r="W2635" s="10">
        <v>0</v>
      </c>
      <c r="X2635" s="10">
        <v>0</v>
      </c>
      <c r="Y2635" s="10">
        <v>0</v>
      </c>
      <c r="AB2635" s="10">
        <v>0</v>
      </c>
      <c r="AC2635" s="10">
        <v>0</v>
      </c>
      <c r="AD2635" s="10">
        <v>0</v>
      </c>
      <c r="AE2635" s="10">
        <v>0</v>
      </c>
      <c r="AH2635" s="10">
        <v>1</v>
      </c>
      <c r="AQ2635" s="10">
        <v>2.376514987435728E-2</v>
      </c>
      <c r="AR2635" s="10">
        <v>3.4048078550971764E-2</v>
      </c>
      <c r="AS2635" s="10">
        <v>6.8507545868789821E-2</v>
      </c>
      <c r="AT2635" s="10">
        <v>0.55848102204739614</v>
      </c>
      <c r="AU2635" s="10">
        <v>7.7696628792754182E-3</v>
      </c>
      <c r="AV2635" s="10">
        <v>0.4327475959336417</v>
      </c>
      <c r="AW2635" s="10">
        <v>0.99899828086031328</v>
      </c>
      <c r="AX2635" s="10" t="s">
        <v>33</v>
      </c>
      <c r="AY2635" s="10" t="s">
        <v>33</v>
      </c>
      <c r="AZ2635" s="10" t="s">
        <v>33</v>
      </c>
      <c r="BA2635" s="10" t="s">
        <v>33</v>
      </c>
      <c r="BB2635" s="10">
        <v>2630</v>
      </c>
      <c r="BC2635" s="10">
        <v>2131</v>
      </c>
      <c r="BE2635" s="10" t="s">
        <v>505</v>
      </c>
      <c r="BF2635" s="10" t="s">
        <v>3619</v>
      </c>
      <c r="BG2635" s="10">
        <v>1.5534575087905598E-5</v>
      </c>
      <c r="BH2635" s="13">
        <v>2.0539979887266964</v>
      </c>
      <c r="BI2635" s="10">
        <v>615</v>
      </c>
      <c r="BJ2635" s="10" t="s">
        <v>33</v>
      </c>
      <c r="BL2635" s="10" t="s">
        <v>33</v>
      </c>
      <c r="BM2635" s="10" t="s">
        <v>33</v>
      </c>
      <c r="BP2635" s="10" t="s">
        <v>33</v>
      </c>
      <c r="BQ2635" s="10" t="s">
        <v>33</v>
      </c>
      <c r="BR2635" s="10" t="s">
        <v>33</v>
      </c>
      <c r="BS2635" s="11" t="s">
        <v>33</v>
      </c>
      <c r="BT2635" s="11" t="s">
        <v>33</v>
      </c>
      <c r="BU2635" s="10">
        <v>2635</v>
      </c>
    </row>
    <row r="2636" spans="1:73" s="10" customFormat="1" x14ac:dyDescent="0.45">
      <c r="A2636" s="10">
        <v>656</v>
      </c>
      <c r="D2636" s="10">
        <v>2642</v>
      </c>
      <c r="E2636" s="10" t="s">
        <v>33</v>
      </c>
      <c r="F2636" s="10">
        <v>2363</v>
      </c>
      <c r="H2636" s="10" t="s">
        <v>33</v>
      </c>
      <c r="J2636" s="10" t="s">
        <v>118</v>
      </c>
      <c r="K2636" s="10">
        <v>0</v>
      </c>
      <c r="L2636" s="10">
        <v>1</v>
      </c>
      <c r="M2636" s="10" t="s">
        <v>33</v>
      </c>
      <c r="N2636" s="10">
        <v>1</v>
      </c>
      <c r="T2636" s="10">
        <v>1.7320508075688772</v>
      </c>
      <c r="W2636" s="10">
        <v>0.19374725804511408</v>
      </c>
      <c r="X2636" s="10" t="s">
        <v>87</v>
      </c>
      <c r="Y2636" s="10">
        <v>7.0710678118654766E-2</v>
      </c>
      <c r="AB2636" s="10">
        <v>0.56568542494923812</v>
      </c>
      <c r="AC2636" s="10">
        <v>0</v>
      </c>
      <c r="AD2636" s="10">
        <v>0</v>
      </c>
      <c r="AE2636" s="10">
        <v>0</v>
      </c>
      <c r="AH2636" s="10">
        <v>1</v>
      </c>
      <c r="AQ2636" s="10">
        <v>2.4112499366441318</v>
      </c>
      <c r="AR2636" s="10">
        <v>2.4558039665328235</v>
      </c>
      <c r="AS2636" s="10">
        <v>5.9521163746668151</v>
      </c>
      <c r="AT2636" s="10">
        <v>56.6643735111371</v>
      </c>
      <c r="AU2636" s="10">
        <v>7.3814716732073986</v>
      </c>
      <c r="AV2636" s="10">
        <v>92.496724478303875</v>
      </c>
      <c r="AW2636" s="10">
        <v>156.54256966264836</v>
      </c>
      <c r="AX2636" s="10">
        <v>3.8336196994485511E-2</v>
      </c>
      <c r="AY2636" s="10">
        <v>0</v>
      </c>
      <c r="AZ2636" s="10" t="s">
        <v>33</v>
      </c>
      <c r="BA2636" s="10">
        <v>2642</v>
      </c>
      <c r="BB2636" s="10" t="s">
        <v>33</v>
      </c>
      <c r="BC2636" s="10">
        <v>2363</v>
      </c>
      <c r="BE2636" s="10" t="s">
        <v>33</v>
      </c>
      <c r="BF2636" s="10" t="s">
        <v>33</v>
      </c>
      <c r="BG2636" s="10" t="s">
        <v>33</v>
      </c>
      <c r="BH2636" s="13" t="s">
        <v>33</v>
      </c>
      <c r="BI2636" s="10" t="s">
        <v>33</v>
      </c>
      <c r="BJ2636" s="10" t="s">
        <v>33</v>
      </c>
      <c r="BL2636" s="10" t="s">
        <v>33</v>
      </c>
      <c r="BM2636" s="10" t="s">
        <v>33</v>
      </c>
      <c r="BP2636" s="10" t="s">
        <v>33</v>
      </c>
      <c r="BQ2636" s="10">
        <v>0</v>
      </c>
      <c r="BR2636" s="10" t="s">
        <v>118</v>
      </c>
      <c r="BS2636" s="11">
        <v>5.9521163746668151</v>
      </c>
      <c r="BT2636" s="11">
        <v>156.54256966264836</v>
      </c>
      <c r="BU2636" s="10">
        <v>2636</v>
      </c>
    </row>
    <row r="2637" spans="1:73" s="10" customFormat="1" x14ac:dyDescent="0.45">
      <c r="A2637" s="10" t="s">
        <v>33</v>
      </c>
      <c r="D2637" s="10" t="s">
        <v>33</v>
      </c>
      <c r="E2637" s="10">
        <v>2636</v>
      </c>
      <c r="F2637" s="10">
        <v>2610</v>
      </c>
      <c r="H2637" s="10">
        <v>651</v>
      </c>
      <c r="J2637" s="10" t="s">
        <v>33</v>
      </c>
      <c r="K2637" s="10" t="s">
        <v>90</v>
      </c>
      <c r="L2637" s="10" t="s">
        <v>33</v>
      </c>
      <c r="M2637" s="10">
        <v>5.9160797830996161</v>
      </c>
      <c r="N2637" s="10">
        <v>5.9160797830996161</v>
      </c>
      <c r="T2637" s="10">
        <v>0</v>
      </c>
      <c r="W2637" s="10">
        <v>0</v>
      </c>
      <c r="X2637" s="10">
        <v>0</v>
      </c>
      <c r="Y2637" s="10">
        <v>0</v>
      </c>
      <c r="AB2637" s="10">
        <v>0</v>
      </c>
      <c r="AC2637" s="10">
        <v>0</v>
      </c>
      <c r="AD2637" s="10">
        <v>0</v>
      </c>
      <c r="AE2637" s="10">
        <v>0</v>
      </c>
      <c r="AH2637" s="10">
        <v>1</v>
      </c>
      <c r="AQ2637" s="10">
        <v>0.25459943825708681</v>
      </c>
      <c r="AR2637" s="10">
        <v>1.7701474854923995</v>
      </c>
      <c r="AS2637" s="10">
        <v>2.1393166709651754</v>
      </c>
      <c r="AT2637" s="10">
        <v>5.9830867990415397</v>
      </c>
      <c r="AU2637" s="10">
        <v>6.5764547937883817</v>
      </c>
      <c r="AV2637" s="10">
        <v>54.686972082736858</v>
      </c>
      <c r="AW2637" s="10">
        <v>67.246513675566774</v>
      </c>
      <c r="AX2637" s="10" t="s">
        <v>33</v>
      </c>
      <c r="AY2637" s="10" t="s">
        <v>33</v>
      </c>
      <c r="AZ2637" s="10" t="s">
        <v>33</v>
      </c>
      <c r="BA2637" s="10" t="s">
        <v>33</v>
      </c>
      <c r="BB2637" s="10">
        <v>2636</v>
      </c>
      <c r="BC2637" s="10">
        <v>2610</v>
      </c>
      <c r="BE2637" s="10" t="s">
        <v>118</v>
      </c>
      <c r="BF2637" s="10" t="s">
        <v>3620</v>
      </c>
      <c r="BG2637" s="10">
        <v>8.2013265331707913E-2</v>
      </c>
      <c r="BH2637" s="13">
        <v>553.61048632124675</v>
      </c>
      <c r="BI2637" s="10">
        <v>617</v>
      </c>
      <c r="BJ2637" s="10" t="s">
        <v>33</v>
      </c>
      <c r="BL2637" s="10" t="s">
        <v>33</v>
      </c>
      <c r="BM2637" s="10" t="s">
        <v>33</v>
      </c>
      <c r="BP2637" s="10" t="s">
        <v>33</v>
      </c>
      <c r="BQ2637" s="10" t="s">
        <v>33</v>
      </c>
      <c r="BR2637" s="10" t="s">
        <v>33</v>
      </c>
      <c r="BS2637" s="11" t="s">
        <v>33</v>
      </c>
      <c r="BT2637" s="11" t="s">
        <v>33</v>
      </c>
      <c r="BU2637" s="10">
        <v>2637</v>
      </c>
    </row>
    <row r="2638" spans="1:73" s="10" customFormat="1" x14ac:dyDescent="0.45">
      <c r="A2638" s="10" t="s">
        <v>33</v>
      </c>
      <c r="D2638" s="10" t="s">
        <v>33</v>
      </c>
      <c r="E2638" s="10">
        <v>2636</v>
      </c>
      <c r="F2638" s="10">
        <v>2918</v>
      </c>
      <c r="H2638" s="10">
        <v>719</v>
      </c>
      <c r="J2638" s="10" t="s">
        <v>33</v>
      </c>
      <c r="K2638" s="10" t="s">
        <v>793</v>
      </c>
      <c r="L2638" s="10" t="s">
        <v>33</v>
      </c>
      <c r="M2638" s="10">
        <v>1.7320508075688773E-2</v>
      </c>
      <c r="N2638" s="10">
        <v>1.7320508075688773E-2</v>
      </c>
      <c r="T2638" s="10">
        <v>0</v>
      </c>
      <c r="W2638" s="10">
        <v>0</v>
      </c>
      <c r="X2638" s="10">
        <v>0</v>
      </c>
      <c r="Y2638" s="10">
        <v>0</v>
      </c>
      <c r="AB2638" s="10">
        <v>0</v>
      </c>
      <c r="AC2638" s="10">
        <v>0</v>
      </c>
      <c r="AD2638" s="10">
        <v>0</v>
      </c>
      <c r="AE2638" s="10">
        <v>0</v>
      </c>
      <c r="AH2638" s="10">
        <v>1</v>
      </c>
      <c r="AQ2638" s="10">
        <v>7.7103777100565152E-2</v>
      </c>
      <c r="AR2638" s="10">
        <v>0.33383303755185795</v>
      </c>
      <c r="AS2638" s="10">
        <v>0.4456335143476774</v>
      </c>
      <c r="AT2638" s="10">
        <v>1.811938761863281</v>
      </c>
      <c r="AU2638" s="10">
        <v>0.10106399536991721</v>
      </c>
      <c r="AV2638" s="10">
        <v>35.621600838776402</v>
      </c>
      <c r="AW2638" s="10">
        <v>37.534603596009603</v>
      </c>
      <c r="AX2638" s="10" t="s">
        <v>33</v>
      </c>
      <c r="AY2638" s="10" t="s">
        <v>33</v>
      </c>
      <c r="AZ2638" s="10" t="s">
        <v>33</v>
      </c>
      <c r="BA2638" s="10" t="s">
        <v>33</v>
      </c>
      <c r="BB2638" s="10">
        <v>2636</v>
      </c>
      <c r="BC2638" s="10">
        <v>2918</v>
      </c>
      <c r="BE2638" s="10" t="s">
        <v>118</v>
      </c>
      <c r="BF2638" s="10" t="s">
        <v>3621</v>
      </c>
      <c r="BG2638" s="10">
        <v>1.7083894193377445E-2</v>
      </c>
      <c r="BH2638" s="13">
        <v>148.06562610810039</v>
      </c>
      <c r="BI2638" s="10">
        <v>618</v>
      </c>
      <c r="BJ2638" s="10" t="s">
        <v>33</v>
      </c>
      <c r="BL2638" s="10" t="s">
        <v>33</v>
      </c>
      <c r="BM2638" s="10" t="s">
        <v>33</v>
      </c>
      <c r="BP2638" s="10" t="s">
        <v>33</v>
      </c>
      <c r="BQ2638" s="10" t="s">
        <v>33</v>
      </c>
      <c r="BR2638" s="10" t="s">
        <v>33</v>
      </c>
      <c r="BS2638" s="11" t="s">
        <v>33</v>
      </c>
      <c r="BT2638" s="11" t="s">
        <v>33</v>
      </c>
      <c r="BU2638" s="10">
        <v>2638</v>
      </c>
    </row>
    <row r="2639" spans="1:73" s="10" customFormat="1" x14ac:dyDescent="0.45">
      <c r="A2639" s="10" t="s">
        <v>33</v>
      </c>
      <c r="D2639" s="10" t="s">
        <v>33</v>
      </c>
      <c r="E2639" s="10">
        <v>2636</v>
      </c>
      <c r="F2639" s="10">
        <v>2348</v>
      </c>
      <c r="H2639" s="10">
        <v>605</v>
      </c>
      <c r="J2639" s="10" t="s">
        <v>33</v>
      </c>
      <c r="K2639" s="10" t="s">
        <v>1844</v>
      </c>
      <c r="L2639" s="10" t="s">
        <v>33</v>
      </c>
      <c r="M2639" s="10">
        <v>3.1622776601683791E-2</v>
      </c>
      <c r="N2639" s="10">
        <v>3.1622776601683791E-2</v>
      </c>
      <c r="T2639" s="10">
        <v>0</v>
      </c>
      <c r="W2639" s="10">
        <v>0</v>
      </c>
      <c r="X2639" s="10">
        <v>0</v>
      </c>
      <c r="Y2639" s="10">
        <v>0</v>
      </c>
      <c r="AB2639" s="10">
        <v>0</v>
      </c>
      <c r="AC2639" s="10">
        <v>0</v>
      </c>
      <c r="AD2639" s="10">
        <v>0</v>
      </c>
      <c r="AE2639" s="10">
        <v>0</v>
      </c>
      <c r="AH2639" s="10">
        <v>1</v>
      </c>
      <c r="AQ2639" s="10">
        <v>6.4995168513818499E-3</v>
      </c>
      <c r="AR2639" s="10">
        <v>3.3209631655871069E-2</v>
      </c>
      <c r="AS2639" s="10">
        <v>4.2633931090374749E-2</v>
      </c>
      <c r="AT2639" s="10">
        <v>0.15273864600747347</v>
      </c>
      <c r="AU2639" s="10">
        <v>0.10702591554408972</v>
      </c>
      <c r="AV2639" s="10">
        <v>0.40632427031135016</v>
      </c>
      <c r="AW2639" s="10">
        <v>0.66608883186291334</v>
      </c>
      <c r="AX2639" s="10" t="s">
        <v>33</v>
      </c>
      <c r="AY2639" s="10" t="s">
        <v>33</v>
      </c>
      <c r="AZ2639" s="10" t="s">
        <v>33</v>
      </c>
      <c r="BA2639" s="10" t="s">
        <v>33</v>
      </c>
      <c r="BB2639" s="10">
        <v>2636</v>
      </c>
      <c r="BC2639" s="10">
        <v>2348</v>
      </c>
      <c r="BE2639" s="10" t="s">
        <v>118</v>
      </c>
      <c r="BF2639" s="10" t="s">
        <v>3622</v>
      </c>
      <c r="BG2639" s="10">
        <v>1.6344227809299268E-3</v>
      </c>
      <c r="BH2639" s="13">
        <v>4.7031960724758921</v>
      </c>
      <c r="BI2639" s="10">
        <v>619</v>
      </c>
      <c r="BJ2639" s="10" t="s">
        <v>33</v>
      </c>
      <c r="BL2639" s="10" t="s">
        <v>33</v>
      </c>
      <c r="BM2639" s="10" t="s">
        <v>33</v>
      </c>
      <c r="BP2639" s="10" t="s">
        <v>33</v>
      </c>
      <c r="BQ2639" s="10" t="s">
        <v>33</v>
      </c>
      <c r="BR2639" s="10" t="s">
        <v>33</v>
      </c>
      <c r="BS2639" s="11" t="s">
        <v>33</v>
      </c>
      <c r="BT2639" s="11" t="s">
        <v>33</v>
      </c>
      <c r="BU2639" s="10">
        <v>2639</v>
      </c>
    </row>
    <row r="2640" spans="1:73" s="10" customFormat="1" x14ac:dyDescent="0.45">
      <c r="A2640" s="10" t="s">
        <v>33</v>
      </c>
      <c r="D2640" s="10" t="s">
        <v>33</v>
      </c>
      <c r="E2640" s="10">
        <v>2636</v>
      </c>
      <c r="F2640" s="10">
        <v>2754</v>
      </c>
      <c r="H2640" s="10">
        <v>679</v>
      </c>
      <c r="J2640" s="10" t="s">
        <v>33</v>
      </c>
      <c r="K2640" s="10" t="s">
        <v>121</v>
      </c>
      <c r="L2640" s="10" t="s">
        <v>33</v>
      </c>
      <c r="M2640" s="10">
        <v>0.70710678118654757</v>
      </c>
      <c r="N2640" s="10">
        <v>0.70710678118654757</v>
      </c>
      <c r="T2640" s="10">
        <v>0</v>
      </c>
      <c r="W2640" s="10">
        <v>0</v>
      </c>
      <c r="X2640" s="10">
        <v>0</v>
      </c>
      <c r="Y2640" s="10">
        <v>0</v>
      </c>
      <c r="AB2640" s="10">
        <v>0</v>
      </c>
      <c r="AC2640" s="10">
        <v>0</v>
      </c>
      <c r="AD2640" s="10">
        <v>0</v>
      </c>
      <c r="AE2640" s="10">
        <v>0</v>
      </c>
      <c r="AH2640" s="10">
        <v>1</v>
      </c>
      <c r="AQ2640" s="10">
        <v>0.34099639686622085</v>
      </c>
      <c r="AR2640" s="10">
        <v>0.1248665537875806</v>
      </c>
      <c r="AS2640" s="10">
        <v>0.61931132924360077</v>
      </c>
      <c r="AT2640" s="10">
        <v>8.0134153263561902</v>
      </c>
      <c r="AU2640" s="10">
        <v>3.1241543555772862E-2</v>
      </c>
      <c r="AV2640" s="10">
        <v>1.4144038250617961</v>
      </c>
      <c r="AW2640" s="10">
        <v>9.4590606949737595</v>
      </c>
      <c r="AX2640" s="10" t="s">
        <v>33</v>
      </c>
      <c r="AY2640" s="10" t="s">
        <v>33</v>
      </c>
      <c r="AZ2640" s="10" t="s">
        <v>33</v>
      </c>
      <c r="BA2640" s="10" t="s">
        <v>33</v>
      </c>
      <c r="BB2640" s="10">
        <v>2636</v>
      </c>
      <c r="BC2640" s="10">
        <v>2754</v>
      </c>
      <c r="BE2640" s="10" t="s">
        <v>118</v>
      </c>
      <c r="BF2640" s="10" t="s">
        <v>3623</v>
      </c>
      <c r="BG2640" s="10">
        <v>2.3742041118799354E-2</v>
      </c>
      <c r="BH2640" s="13">
        <v>8.6188936657227782</v>
      </c>
      <c r="BI2640" s="10">
        <v>620</v>
      </c>
      <c r="BJ2640" s="10" t="s">
        <v>33</v>
      </c>
      <c r="BL2640" s="10" t="s">
        <v>33</v>
      </c>
      <c r="BM2640" s="10" t="s">
        <v>33</v>
      </c>
      <c r="BP2640" s="10" t="s">
        <v>33</v>
      </c>
      <c r="BQ2640" s="10" t="s">
        <v>33</v>
      </c>
      <c r="BR2640" s="10" t="s">
        <v>33</v>
      </c>
      <c r="BS2640" s="11" t="s">
        <v>33</v>
      </c>
      <c r="BT2640" s="11" t="s">
        <v>33</v>
      </c>
      <c r="BU2640" s="10">
        <v>2640</v>
      </c>
    </row>
    <row r="2641" spans="1:73" s="10" customFormat="1" x14ac:dyDescent="0.45">
      <c r="A2641" s="10" t="s">
        <v>33</v>
      </c>
      <c r="D2641" s="10" t="s">
        <v>33</v>
      </c>
      <c r="E2641" s="10">
        <v>2636</v>
      </c>
      <c r="F2641" s="10">
        <v>2055</v>
      </c>
      <c r="H2641" s="10">
        <v>549</v>
      </c>
      <c r="J2641" s="10" t="s">
        <v>33</v>
      </c>
      <c r="K2641" s="10" t="s">
        <v>711</v>
      </c>
      <c r="L2641" s="10" t="s">
        <v>33</v>
      </c>
      <c r="M2641" s="10">
        <v>0.36742346141747667</v>
      </c>
      <c r="N2641" s="10">
        <v>0.36742346141747667</v>
      </c>
      <c r="T2641" s="10">
        <v>0</v>
      </c>
      <c r="W2641" s="10">
        <v>0</v>
      </c>
      <c r="X2641" s="10">
        <v>0</v>
      </c>
      <c r="Y2641" s="10">
        <v>0</v>
      </c>
      <c r="AB2641" s="10">
        <v>0</v>
      </c>
      <c r="AC2641" s="10">
        <v>0</v>
      </c>
      <c r="AD2641" s="10">
        <v>0</v>
      </c>
      <c r="AE2641" s="10">
        <v>0</v>
      </c>
      <c r="AH2641" s="10">
        <v>1</v>
      </c>
      <c r="AQ2641" s="10">
        <v>0</v>
      </c>
      <c r="AR2641" s="10">
        <v>0</v>
      </c>
      <c r="AS2641" s="10">
        <v>0</v>
      </c>
      <c r="AT2641" s="10">
        <v>0</v>
      </c>
      <c r="AU2641" s="10">
        <v>0</v>
      </c>
      <c r="AV2641" s="10">
        <v>0.36742346141747667</v>
      </c>
      <c r="AW2641" s="10">
        <v>0.36742346141747667</v>
      </c>
      <c r="AX2641" s="10" t="s">
        <v>33</v>
      </c>
      <c r="AY2641" s="10" t="s">
        <v>33</v>
      </c>
      <c r="AZ2641" s="10" t="s">
        <v>33</v>
      </c>
      <c r="BA2641" s="10" t="s">
        <v>33</v>
      </c>
      <c r="BB2641" s="10">
        <v>2636</v>
      </c>
      <c r="BC2641" s="10">
        <v>2055</v>
      </c>
      <c r="BE2641" s="10" t="s">
        <v>118</v>
      </c>
      <c r="BF2641" s="10" t="s">
        <v>3624</v>
      </c>
      <c r="BG2641" s="10">
        <v>0</v>
      </c>
      <c r="BH2641" s="13">
        <v>3.378960873158495</v>
      </c>
      <c r="BI2641" s="10">
        <v>621</v>
      </c>
      <c r="BJ2641" s="10" t="s">
        <v>33</v>
      </c>
      <c r="BL2641" s="10" t="s">
        <v>33</v>
      </c>
      <c r="BM2641" s="10" t="s">
        <v>33</v>
      </c>
      <c r="BP2641" s="10" t="s">
        <v>33</v>
      </c>
      <c r="BQ2641" s="10" t="s">
        <v>33</v>
      </c>
      <c r="BR2641" s="10" t="s">
        <v>33</v>
      </c>
      <c r="BS2641" s="11" t="s">
        <v>33</v>
      </c>
      <c r="BT2641" s="11" t="s">
        <v>33</v>
      </c>
      <c r="BU2641" s="10">
        <v>2641</v>
      </c>
    </row>
    <row r="2642" spans="1:73" s="10" customFormat="1" x14ac:dyDescent="0.45">
      <c r="A2642" s="10">
        <v>657</v>
      </c>
      <c r="D2642" s="10">
        <v>2646</v>
      </c>
      <c r="E2642" s="10" t="s">
        <v>33</v>
      </c>
      <c r="F2642" s="10">
        <v>2365</v>
      </c>
      <c r="H2642" s="10" t="s">
        <v>33</v>
      </c>
      <c r="J2642" s="10" t="s">
        <v>419</v>
      </c>
      <c r="K2642" s="10">
        <v>0</v>
      </c>
      <c r="L2642" s="10">
        <v>1</v>
      </c>
      <c r="M2642" s="10" t="s">
        <v>33</v>
      </c>
      <c r="N2642" s="10">
        <v>1</v>
      </c>
      <c r="T2642" s="10">
        <v>0.63245553203367588</v>
      </c>
      <c r="W2642" s="10">
        <v>0.33680483963268698</v>
      </c>
      <c r="X2642" s="10" t="s">
        <v>35</v>
      </c>
      <c r="Y2642" s="10">
        <v>0.1224744871391589</v>
      </c>
      <c r="AB2642" s="10">
        <v>0.19718392429404585</v>
      </c>
      <c r="AC2642" s="10">
        <v>0</v>
      </c>
      <c r="AD2642" s="10">
        <v>0</v>
      </c>
      <c r="AE2642" s="10">
        <v>0</v>
      </c>
      <c r="AH2642" s="10">
        <v>1</v>
      </c>
      <c r="AQ2642" s="10">
        <v>4.3770269975338083</v>
      </c>
      <c r="AR2642" s="10">
        <v>2.6701201108064083</v>
      </c>
      <c r="AS2642" s="10">
        <v>9.016809257230431</v>
      </c>
      <c r="AT2642" s="10">
        <v>102.8601344420445</v>
      </c>
      <c r="AU2642" s="10">
        <v>29.475543139409051</v>
      </c>
      <c r="AV2642" s="10">
        <v>31.733254333777918</v>
      </c>
      <c r="AW2642" s="10">
        <v>164.06893191523147</v>
      </c>
      <c r="AX2642" s="10">
        <v>6.3893661657475848E-4</v>
      </c>
      <c r="AY2642" s="10">
        <v>0</v>
      </c>
      <c r="AZ2642" s="10" t="s">
        <v>33</v>
      </c>
      <c r="BA2642" s="10">
        <v>2646</v>
      </c>
      <c r="BB2642" s="10" t="s">
        <v>33</v>
      </c>
      <c r="BC2642" s="10">
        <v>2365</v>
      </c>
      <c r="BE2642" s="10" t="s">
        <v>33</v>
      </c>
      <c r="BF2642" s="10" t="s">
        <v>33</v>
      </c>
      <c r="BG2642" s="10" t="s">
        <v>33</v>
      </c>
      <c r="BH2642" s="13" t="s">
        <v>33</v>
      </c>
      <c r="BI2642" s="10" t="s">
        <v>33</v>
      </c>
      <c r="BJ2642" s="10" t="s">
        <v>33</v>
      </c>
      <c r="BL2642" s="10" t="s">
        <v>33</v>
      </c>
      <c r="BM2642" s="10" t="s">
        <v>33</v>
      </c>
      <c r="BP2642" s="10" t="s">
        <v>33</v>
      </c>
      <c r="BQ2642" s="10">
        <v>0</v>
      </c>
      <c r="BR2642" s="10" t="s">
        <v>419</v>
      </c>
      <c r="BS2642" s="11">
        <v>9.016809257230431</v>
      </c>
      <c r="BT2642" s="11">
        <v>164.06893191523147</v>
      </c>
      <c r="BU2642" s="10">
        <v>2642</v>
      </c>
    </row>
    <row r="2643" spans="1:73" s="10" customFormat="1" x14ac:dyDescent="0.45">
      <c r="A2643" s="10" t="s">
        <v>33</v>
      </c>
      <c r="D2643" s="10" t="s">
        <v>33</v>
      </c>
      <c r="E2643" s="10">
        <v>2642</v>
      </c>
      <c r="F2643" s="10">
        <v>2905</v>
      </c>
      <c r="H2643" s="10">
        <v>716</v>
      </c>
      <c r="J2643" s="10" t="s">
        <v>33</v>
      </c>
      <c r="K2643" s="10" t="s">
        <v>176</v>
      </c>
      <c r="L2643" s="10" t="s">
        <v>33</v>
      </c>
      <c r="M2643" s="10">
        <v>0.79372539331937719</v>
      </c>
      <c r="N2643" s="10">
        <v>0.79372539331937719</v>
      </c>
      <c r="T2643" s="10">
        <v>0</v>
      </c>
      <c r="W2643" s="10">
        <v>0</v>
      </c>
      <c r="X2643" s="10">
        <v>0</v>
      </c>
      <c r="Y2643" s="10">
        <v>0</v>
      </c>
      <c r="AB2643" s="10">
        <v>0</v>
      </c>
      <c r="AC2643" s="10">
        <v>0</v>
      </c>
      <c r="AD2643" s="10">
        <v>0</v>
      </c>
      <c r="AE2643" s="10">
        <v>0</v>
      </c>
      <c r="AH2643" s="10">
        <v>1</v>
      </c>
      <c r="AQ2643" s="10">
        <v>3.6350269539990991</v>
      </c>
      <c r="AR2643" s="10">
        <v>2.307662455262562</v>
      </c>
      <c r="AS2643" s="10">
        <v>7.5784515385612554</v>
      </c>
      <c r="AT2643" s="10">
        <v>85.423133418978836</v>
      </c>
      <c r="AU2643" s="10">
        <v>29.264416206114078</v>
      </c>
      <c r="AV2643" s="10">
        <v>29.972251359171878</v>
      </c>
      <c r="AW2643" s="10">
        <v>144.65980098426479</v>
      </c>
      <c r="AX2643" s="10" t="s">
        <v>33</v>
      </c>
      <c r="AY2643" s="10" t="s">
        <v>33</v>
      </c>
      <c r="AZ2643" s="10" t="s">
        <v>33</v>
      </c>
      <c r="BA2643" s="10" t="s">
        <v>33</v>
      </c>
      <c r="BB2643" s="10">
        <v>2642</v>
      </c>
      <c r="BC2643" s="10">
        <v>2905</v>
      </c>
      <c r="BE2643" s="10" t="s">
        <v>419</v>
      </c>
      <c r="BF2643" s="10" t="s">
        <v>3625</v>
      </c>
      <c r="BG2643" s="10">
        <v>4.8421501849241011E-3</v>
      </c>
      <c r="BH2643" s="13">
        <v>4.8505329765667415</v>
      </c>
      <c r="BI2643" s="10">
        <v>623</v>
      </c>
      <c r="BJ2643" s="10" t="s">
        <v>33</v>
      </c>
      <c r="BL2643" s="10" t="s">
        <v>33</v>
      </c>
      <c r="BM2643" s="10" t="s">
        <v>33</v>
      </c>
      <c r="BP2643" s="10" t="s">
        <v>33</v>
      </c>
      <c r="BQ2643" s="10" t="s">
        <v>33</v>
      </c>
      <c r="BR2643" s="10" t="s">
        <v>33</v>
      </c>
      <c r="BS2643" s="11" t="s">
        <v>33</v>
      </c>
      <c r="BT2643" s="11" t="s">
        <v>33</v>
      </c>
      <c r="BU2643" s="10">
        <v>2643</v>
      </c>
    </row>
    <row r="2644" spans="1:73" s="10" customFormat="1" x14ac:dyDescent="0.45">
      <c r="A2644" s="10" t="s">
        <v>33</v>
      </c>
      <c r="D2644" s="10" t="s">
        <v>33</v>
      </c>
      <c r="E2644" s="10">
        <v>2642</v>
      </c>
      <c r="F2644" s="10">
        <v>2270</v>
      </c>
      <c r="H2644" s="10">
        <v>587</v>
      </c>
      <c r="J2644" s="10" t="s">
        <v>33</v>
      </c>
      <c r="K2644" s="10" t="s">
        <v>72</v>
      </c>
      <c r="L2644" s="10" t="s">
        <v>33</v>
      </c>
      <c r="M2644" s="10">
        <v>0.1224744871391589</v>
      </c>
      <c r="N2644" s="10">
        <v>0.1224744871391589</v>
      </c>
      <c r="T2644" s="10">
        <v>0</v>
      </c>
      <c r="W2644" s="10">
        <v>0</v>
      </c>
      <c r="X2644" s="10">
        <v>0</v>
      </c>
      <c r="Y2644" s="10">
        <v>0</v>
      </c>
      <c r="AB2644" s="10">
        <v>0</v>
      </c>
      <c r="AC2644" s="10">
        <v>0</v>
      </c>
      <c r="AD2644" s="10">
        <v>0</v>
      </c>
      <c r="AE2644" s="10">
        <v>0</v>
      </c>
      <c r="AH2644" s="10">
        <v>1</v>
      </c>
      <c r="AQ2644" s="10">
        <v>0.10954451150103321</v>
      </c>
      <c r="AR2644" s="10">
        <v>2.5652815911159449E-2</v>
      </c>
      <c r="AS2644" s="10">
        <v>0.18449235758765761</v>
      </c>
      <c r="AT2644" s="10">
        <v>2.5742960202742804</v>
      </c>
      <c r="AU2644" s="10">
        <v>1.3943009000929464E-2</v>
      </c>
      <c r="AV2644" s="10">
        <v>1.0020563361656316</v>
      </c>
      <c r="AW2644" s="10">
        <v>3.5902953654408414</v>
      </c>
      <c r="AX2644" s="10" t="s">
        <v>33</v>
      </c>
      <c r="AY2644" s="10" t="s">
        <v>33</v>
      </c>
      <c r="AZ2644" s="10" t="s">
        <v>33</v>
      </c>
      <c r="BA2644" s="10" t="s">
        <v>33</v>
      </c>
      <c r="BB2644" s="10">
        <v>2642</v>
      </c>
      <c r="BC2644" s="10">
        <v>2270</v>
      </c>
      <c r="BE2644" s="10" t="s">
        <v>419</v>
      </c>
      <c r="BF2644" s="10" t="s">
        <v>3626</v>
      </c>
      <c r="BG2644" s="10">
        <v>1.1787892274095843E-4</v>
      </c>
      <c r="BH2644" s="13">
        <v>0.70809099734606795</v>
      </c>
      <c r="BI2644" s="10">
        <v>624</v>
      </c>
      <c r="BJ2644" s="10" t="s">
        <v>33</v>
      </c>
      <c r="BL2644" s="10" t="s">
        <v>33</v>
      </c>
      <c r="BM2644" s="10" t="s">
        <v>33</v>
      </c>
      <c r="BP2644" s="10" t="s">
        <v>33</v>
      </c>
      <c r="BQ2644" s="10" t="s">
        <v>33</v>
      </c>
      <c r="BR2644" s="10" t="s">
        <v>33</v>
      </c>
      <c r="BS2644" s="11" t="s">
        <v>33</v>
      </c>
      <c r="BT2644" s="11" t="s">
        <v>33</v>
      </c>
      <c r="BU2644" s="10">
        <v>2644</v>
      </c>
    </row>
    <row r="2645" spans="1:73" s="10" customFormat="1" x14ac:dyDescent="0.45">
      <c r="A2645" s="10" t="s">
        <v>33</v>
      </c>
      <c r="D2645" s="10" t="s">
        <v>33</v>
      </c>
      <c r="E2645" s="10">
        <v>2642</v>
      </c>
      <c r="F2645" s="10">
        <v>2055</v>
      </c>
      <c r="H2645" s="10">
        <v>549</v>
      </c>
      <c r="J2645" s="10" t="s">
        <v>33</v>
      </c>
      <c r="K2645" s="10" t="s">
        <v>711</v>
      </c>
      <c r="L2645" s="10" t="s">
        <v>33</v>
      </c>
      <c r="M2645" s="10">
        <v>0.7589466384404111</v>
      </c>
      <c r="N2645" s="10">
        <v>0.7589466384404111</v>
      </c>
      <c r="T2645" s="10">
        <v>0</v>
      </c>
      <c r="W2645" s="10">
        <v>0</v>
      </c>
      <c r="X2645" s="10">
        <v>0</v>
      </c>
      <c r="Y2645" s="10">
        <v>0</v>
      </c>
      <c r="AB2645" s="10">
        <v>0</v>
      </c>
      <c r="AC2645" s="10">
        <v>0</v>
      </c>
      <c r="AD2645" s="10">
        <v>0</v>
      </c>
      <c r="AE2645" s="10">
        <v>0</v>
      </c>
      <c r="AH2645" s="10">
        <v>1</v>
      </c>
      <c r="AQ2645" s="10">
        <v>0</v>
      </c>
      <c r="AR2645" s="10">
        <v>0</v>
      </c>
      <c r="AS2645" s="10">
        <v>0</v>
      </c>
      <c r="AT2645" s="10">
        <v>0</v>
      </c>
      <c r="AU2645" s="10">
        <v>0</v>
      </c>
      <c r="AV2645" s="10">
        <v>0.7589466384404111</v>
      </c>
      <c r="AW2645" s="10">
        <v>0.7589466384404111</v>
      </c>
      <c r="AX2645" s="10" t="s">
        <v>33</v>
      </c>
      <c r="AY2645" s="10" t="s">
        <v>33</v>
      </c>
      <c r="AZ2645" s="10" t="s">
        <v>33</v>
      </c>
      <c r="BA2645" s="10" t="s">
        <v>33</v>
      </c>
      <c r="BB2645" s="10">
        <v>2642</v>
      </c>
      <c r="BC2645" s="10">
        <v>2055</v>
      </c>
      <c r="BE2645" s="10" t="s">
        <v>419</v>
      </c>
      <c r="BF2645" s="10" t="s">
        <v>3627</v>
      </c>
      <c r="BG2645" s="10">
        <v>0</v>
      </c>
      <c r="BH2645" s="13">
        <v>0.43940014520500897</v>
      </c>
      <c r="BI2645" s="10">
        <v>625</v>
      </c>
      <c r="BJ2645" s="10" t="s">
        <v>33</v>
      </c>
      <c r="BL2645" s="10" t="s">
        <v>33</v>
      </c>
      <c r="BM2645" s="10" t="s">
        <v>33</v>
      </c>
      <c r="BP2645" s="10" t="s">
        <v>33</v>
      </c>
      <c r="BQ2645" s="10" t="s">
        <v>33</v>
      </c>
      <c r="BR2645" s="10" t="s">
        <v>33</v>
      </c>
      <c r="BS2645" s="11" t="s">
        <v>33</v>
      </c>
      <c r="BT2645" s="11" t="s">
        <v>33</v>
      </c>
      <c r="BU2645" s="10">
        <v>2645</v>
      </c>
    </row>
    <row r="2646" spans="1:73" s="10" customFormat="1" x14ac:dyDescent="0.45">
      <c r="A2646" s="10">
        <v>658</v>
      </c>
      <c r="D2646" s="10">
        <v>2649</v>
      </c>
      <c r="E2646" s="10" t="s">
        <v>33</v>
      </c>
      <c r="F2646" s="10">
        <v>2618</v>
      </c>
      <c r="H2646" s="10" t="s">
        <v>33</v>
      </c>
      <c r="J2646" s="10" t="s">
        <v>1792</v>
      </c>
      <c r="K2646" s="10">
        <v>0</v>
      </c>
      <c r="L2646" s="10">
        <v>1</v>
      </c>
      <c r="M2646" s="10" t="s">
        <v>33</v>
      </c>
      <c r="N2646" s="10">
        <v>1</v>
      </c>
      <c r="T2646" s="10">
        <v>0.42426406871192851</v>
      </c>
      <c r="W2646" s="10">
        <v>0.1944543648263006</v>
      </c>
      <c r="X2646" s="10" t="s">
        <v>35</v>
      </c>
      <c r="Y2646" s="10">
        <v>7.0710678118654766E-2</v>
      </c>
      <c r="AB2646" s="10">
        <v>0.11384419177103418</v>
      </c>
      <c r="AC2646" s="10">
        <v>0.15</v>
      </c>
      <c r="AD2646" s="10">
        <v>0</v>
      </c>
      <c r="AE2646" s="10">
        <v>0</v>
      </c>
      <c r="AH2646" s="10">
        <v>1</v>
      </c>
      <c r="AQ2646" s="10">
        <v>0.42426406871192851</v>
      </c>
      <c r="AR2646" s="10">
        <v>0.3444543648263006</v>
      </c>
      <c r="AS2646" s="10">
        <v>0.95963726445859687</v>
      </c>
      <c r="AT2646" s="10">
        <v>9.97020561473032</v>
      </c>
      <c r="AU2646" s="10">
        <v>0.11384419177103418</v>
      </c>
      <c r="AV2646" s="10">
        <v>0.51792427361861271</v>
      </c>
      <c r="AW2646" s="10">
        <v>10.601974080119968</v>
      </c>
      <c r="AX2646" s="10">
        <v>1.692529387974223E-9</v>
      </c>
      <c r="AY2646" s="10">
        <v>0</v>
      </c>
      <c r="AZ2646" s="10" t="s">
        <v>33</v>
      </c>
      <c r="BA2646" s="10">
        <v>2649</v>
      </c>
      <c r="BB2646" s="10" t="s">
        <v>33</v>
      </c>
      <c r="BC2646" s="10">
        <v>2618</v>
      </c>
      <c r="BE2646" s="10" t="s">
        <v>33</v>
      </c>
      <c r="BF2646" s="10" t="s">
        <v>33</v>
      </c>
      <c r="BG2646" s="10" t="s">
        <v>33</v>
      </c>
      <c r="BH2646" s="13" t="s">
        <v>33</v>
      </c>
      <c r="BI2646" s="10" t="s">
        <v>33</v>
      </c>
      <c r="BJ2646" s="10" t="s">
        <v>33</v>
      </c>
      <c r="BL2646" s="10" t="s">
        <v>33</v>
      </c>
      <c r="BM2646" s="10" t="s">
        <v>33</v>
      </c>
      <c r="BP2646" s="10" t="s">
        <v>33</v>
      </c>
      <c r="BQ2646" s="10">
        <v>0</v>
      </c>
      <c r="BR2646" s="10" t="s">
        <v>1865</v>
      </c>
      <c r="BS2646" s="11">
        <v>0.95963726445859687</v>
      </c>
      <c r="BT2646" s="11">
        <v>10.601974080119968</v>
      </c>
      <c r="BU2646" s="10">
        <v>2646</v>
      </c>
    </row>
    <row r="2647" spans="1:73" s="10" customFormat="1" x14ac:dyDescent="0.45">
      <c r="A2647" s="10" t="s">
        <v>33</v>
      </c>
      <c r="D2647" s="10" t="s">
        <v>33</v>
      </c>
      <c r="E2647" s="10">
        <v>2646</v>
      </c>
      <c r="F2647" s="10">
        <v>2043</v>
      </c>
      <c r="H2647" s="10">
        <v>544</v>
      </c>
      <c r="J2647" s="10" t="s">
        <v>33</v>
      </c>
      <c r="K2647" s="10" t="s">
        <v>37</v>
      </c>
      <c r="L2647" s="10" t="s">
        <v>33</v>
      </c>
      <c r="M2647" s="10">
        <v>7.0710678118654766E-2</v>
      </c>
      <c r="N2647" s="10">
        <v>7.0710678118654766E-2</v>
      </c>
      <c r="T2647" s="10">
        <v>0</v>
      </c>
      <c r="W2647" s="10">
        <v>0</v>
      </c>
      <c r="X2647" s="10">
        <v>0</v>
      </c>
      <c r="Y2647" s="10">
        <v>0</v>
      </c>
      <c r="AB2647" s="10">
        <v>0</v>
      </c>
      <c r="AC2647" s="10">
        <v>0</v>
      </c>
      <c r="AD2647" s="10">
        <v>0</v>
      </c>
      <c r="AE2647" s="10">
        <v>0</v>
      </c>
      <c r="AH2647" s="10">
        <v>1</v>
      </c>
      <c r="AQ2647" s="10">
        <v>0</v>
      </c>
      <c r="AR2647" s="10">
        <v>0</v>
      </c>
      <c r="AS2647" s="10">
        <v>0</v>
      </c>
      <c r="AT2647" s="10">
        <v>0</v>
      </c>
      <c r="AU2647" s="10">
        <v>0</v>
      </c>
      <c r="AV2647" s="10">
        <v>7.0710678118654766E-2</v>
      </c>
      <c r="AW2647" s="10">
        <v>7.0710678118654766E-2</v>
      </c>
      <c r="AX2647" s="10" t="s">
        <v>33</v>
      </c>
      <c r="AY2647" s="10" t="s">
        <v>33</v>
      </c>
      <c r="AZ2647" s="10" t="s">
        <v>33</v>
      </c>
      <c r="BA2647" s="10" t="s">
        <v>33</v>
      </c>
      <c r="BB2647" s="10">
        <v>2646</v>
      </c>
      <c r="BC2647" s="10">
        <v>2043</v>
      </c>
      <c r="BE2647" s="10" t="s">
        <v>1865</v>
      </c>
      <c r="BF2647" s="10" t="s">
        <v>3628</v>
      </c>
      <c r="BG2647" s="10">
        <v>0</v>
      </c>
      <c r="BH2647" s="13">
        <v>8.0500000000000033E-3</v>
      </c>
      <c r="BI2647" s="10">
        <v>627</v>
      </c>
      <c r="BJ2647" s="10" t="s">
        <v>33</v>
      </c>
      <c r="BL2647" s="10" t="s">
        <v>33</v>
      </c>
      <c r="BM2647" s="10" t="s">
        <v>33</v>
      </c>
      <c r="BP2647" s="10" t="s">
        <v>33</v>
      </c>
      <c r="BQ2647" s="10" t="s">
        <v>33</v>
      </c>
      <c r="BR2647" s="10" t="s">
        <v>33</v>
      </c>
      <c r="BS2647" s="11" t="s">
        <v>33</v>
      </c>
      <c r="BT2647" s="11" t="s">
        <v>33</v>
      </c>
      <c r="BU2647" s="10">
        <v>2647</v>
      </c>
    </row>
    <row r="2648" spans="1:73" s="10" customFormat="1" x14ac:dyDescent="0.45">
      <c r="A2648" s="10" t="s">
        <v>33</v>
      </c>
      <c r="D2648" s="10" t="s">
        <v>33</v>
      </c>
      <c r="E2648" s="10">
        <v>2646</v>
      </c>
      <c r="F2648" s="10">
        <v>2055</v>
      </c>
      <c r="H2648" s="10">
        <v>549</v>
      </c>
      <c r="J2648" s="10" t="s">
        <v>33</v>
      </c>
      <c r="K2648" s="10" t="s">
        <v>711</v>
      </c>
      <c r="L2648" s="10" t="s">
        <v>33</v>
      </c>
      <c r="M2648" s="10">
        <v>0.44721359549995798</v>
      </c>
      <c r="N2648" s="10">
        <v>0.44721359549995798</v>
      </c>
      <c r="T2648" s="10">
        <v>0</v>
      </c>
      <c r="W2648" s="10">
        <v>0</v>
      </c>
      <c r="X2648" s="10">
        <v>0</v>
      </c>
      <c r="Y2648" s="10">
        <v>0</v>
      </c>
      <c r="AB2648" s="10">
        <v>0</v>
      </c>
      <c r="AC2648" s="10">
        <v>0</v>
      </c>
      <c r="AD2648" s="10">
        <v>0</v>
      </c>
      <c r="AE2648" s="10">
        <v>0</v>
      </c>
      <c r="AH2648" s="10">
        <v>1</v>
      </c>
      <c r="AQ2648" s="10">
        <v>0</v>
      </c>
      <c r="AR2648" s="10">
        <v>0</v>
      </c>
      <c r="AS2648" s="10">
        <v>0</v>
      </c>
      <c r="AT2648" s="10">
        <v>0</v>
      </c>
      <c r="AU2648" s="10">
        <v>0</v>
      </c>
      <c r="AV2648" s="10">
        <v>0.44721359549995798</v>
      </c>
      <c r="AW2648" s="10">
        <v>0.44721359549995798</v>
      </c>
      <c r="AX2648" s="10" t="s">
        <v>33</v>
      </c>
      <c r="AY2648" s="10" t="s">
        <v>33</v>
      </c>
      <c r="AZ2648" s="10" t="s">
        <v>33</v>
      </c>
      <c r="BA2648" s="10" t="s">
        <v>33</v>
      </c>
      <c r="BB2648" s="10">
        <v>2646</v>
      </c>
      <c r="BC2648" s="10">
        <v>2055</v>
      </c>
      <c r="BE2648" s="10" t="s">
        <v>1865</v>
      </c>
      <c r="BF2648" s="10" t="s">
        <v>3629</v>
      </c>
      <c r="BG2648" s="10">
        <v>0</v>
      </c>
      <c r="BH2648" s="13">
        <v>5.0912670328710927E-2</v>
      </c>
      <c r="BI2648" s="10">
        <v>628</v>
      </c>
      <c r="BJ2648" s="10" t="s">
        <v>33</v>
      </c>
      <c r="BL2648" s="10" t="s">
        <v>33</v>
      </c>
      <c r="BM2648" s="10" t="s">
        <v>33</v>
      </c>
      <c r="BP2648" s="10" t="s">
        <v>33</v>
      </c>
      <c r="BQ2648" s="10" t="s">
        <v>33</v>
      </c>
      <c r="BR2648" s="10" t="s">
        <v>33</v>
      </c>
      <c r="BS2648" s="11" t="s">
        <v>33</v>
      </c>
      <c r="BT2648" s="11" t="s">
        <v>33</v>
      </c>
      <c r="BU2648" s="10">
        <v>2648</v>
      </c>
    </row>
    <row r="2649" spans="1:73" s="10" customFormat="1" x14ac:dyDescent="0.45">
      <c r="A2649" s="10">
        <v>659</v>
      </c>
      <c r="D2649" s="10">
        <v>2655</v>
      </c>
      <c r="E2649" s="10" t="s">
        <v>33</v>
      </c>
      <c r="F2649" s="10">
        <v>2368</v>
      </c>
      <c r="H2649" s="10" t="s">
        <v>33</v>
      </c>
      <c r="J2649" s="10" t="s">
        <v>506</v>
      </c>
      <c r="K2649" s="10">
        <v>0</v>
      </c>
      <c r="L2649" s="10">
        <v>1</v>
      </c>
      <c r="M2649" s="10" t="s">
        <v>33</v>
      </c>
      <c r="N2649" s="10">
        <v>1</v>
      </c>
      <c r="T2649" s="10">
        <v>0.59160797830996159</v>
      </c>
      <c r="W2649" s="10">
        <v>0.1944543648263006</v>
      </c>
      <c r="X2649" s="10" t="s">
        <v>35</v>
      </c>
      <c r="Y2649" s="10">
        <v>7.0710678118654766E-2</v>
      </c>
      <c r="AB2649" s="10">
        <v>0.11384419177103418</v>
      </c>
      <c r="AC2649" s="10">
        <v>0</v>
      </c>
      <c r="AD2649" s="10">
        <v>0</v>
      </c>
      <c r="AE2649" s="10">
        <v>0</v>
      </c>
      <c r="AH2649" s="10">
        <v>1</v>
      </c>
      <c r="AQ2649" s="10">
        <v>0.92017790006986655</v>
      </c>
      <c r="AR2649" s="10">
        <v>0.47386303842570188</v>
      </c>
      <c r="AS2649" s="10">
        <v>1.8081209935270084</v>
      </c>
      <c r="AT2649" s="10">
        <v>21.624180651641865</v>
      </c>
      <c r="AU2649" s="10">
        <v>0.405574278941847</v>
      </c>
      <c r="AV2649" s="10">
        <v>6.2854026405459358</v>
      </c>
      <c r="AW2649" s="10">
        <v>28.315157571129646</v>
      </c>
      <c r="AX2649" s="10">
        <v>2.8574114159497576E-4</v>
      </c>
      <c r="AY2649" s="10">
        <v>0</v>
      </c>
      <c r="AZ2649" s="10" t="s">
        <v>33</v>
      </c>
      <c r="BA2649" s="10">
        <v>2655</v>
      </c>
      <c r="BB2649" s="10" t="s">
        <v>33</v>
      </c>
      <c r="BC2649" s="10">
        <v>2368</v>
      </c>
      <c r="BE2649" s="10" t="s">
        <v>33</v>
      </c>
      <c r="BF2649" s="10" t="s">
        <v>33</v>
      </c>
      <c r="BG2649" s="10" t="s">
        <v>33</v>
      </c>
      <c r="BH2649" s="13" t="s">
        <v>33</v>
      </c>
      <c r="BI2649" s="10" t="s">
        <v>33</v>
      </c>
      <c r="BJ2649" s="10" t="s">
        <v>33</v>
      </c>
      <c r="BL2649" s="10" t="s">
        <v>33</v>
      </c>
      <c r="BM2649" s="10" t="s">
        <v>33</v>
      </c>
      <c r="BP2649" s="10" t="s">
        <v>33</v>
      </c>
      <c r="BQ2649" s="10">
        <v>0</v>
      </c>
      <c r="BR2649" s="10" t="s">
        <v>506</v>
      </c>
      <c r="BS2649" s="11">
        <v>1.8081209935270084</v>
      </c>
      <c r="BT2649" s="11">
        <v>28.315157571129646</v>
      </c>
      <c r="BU2649" s="10">
        <v>2649</v>
      </c>
    </row>
    <row r="2650" spans="1:73" s="10" customFormat="1" x14ac:dyDescent="0.45">
      <c r="A2650" s="10" t="s">
        <v>33</v>
      </c>
      <c r="D2650" s="10" t="s">
        <v>33</v>
      </c>
      <c r="E2650" s="10">
        <v>2649</v>
      </c>
      <c r="F2650" s="10">
        <v>2270</v>
      </c>
      <c r="H2650" s="10">
        <v>587</v>
      </c>
      <c r="J2650" s="10" t="s">
        <v>33</v>
      </c>
      <c r="K2650" s="10" t="s">
        <v>72</v>
      </c>
      <c r="L2650" s="10" t="s">
        <v>33</v>
      </c>
      <c r="M2650" s="10">
        <v>0.27386127875258304</v>
      </c>
      <c r="N2650" s="10">
        <v>0.27386127875258304</v>
      </c>
      <c r="T2650" s="10">
        <v>0</v>
      </c>
      <c r="W2650" s="10">
        <v>0</v>
      </c>
      <c r="X2650" s="10">
        <v>0</v>
      </c>
      <c r="Y2650" s="10">
        <v>0</v>
      </c>
      <c r="AB2650" s="10">
        <v>0</v>
      </c>
      <c r="AC2650" s="10">
        <v>0</v>
      </c>
      <c r="AD2650" s="10">
        <v>0</v>
      </c>
      <c r="AE2650" s="10">
        <v>0</v>
      </c>
      <c r="AH2650" s="10">
        <v>1</v>
      </c>
      <c r="AQ2650" s="10">
        <v>0.2449489742783178</v>
      </c>
      <c r="AR2650" s="10">
        <v>5.7361440191640731E-2</v>
      </c>
      <c r="AS2650" s="10">
        <v>0.41253745289520155</v>
      </c>
      <c r="AT2650" s="10">
        <v>5.756300895540468</v>
      </c>
      <c r="AU2650" s="10">
        <v>3.117751593696971E-2</v>
      </c>
      <c r="AV2650" s="10">
        <v>2.2406660849507332</v>
      </c>
      <c r="AW2650" s="10">
        <v>8.0281444964281707</v>
      </c>
      <c r="AX2650" s="10" t="s">
        <v>33</v>
      </c>
      <c r="AY2650" s="10" t="s">
        <v>33</v>
      </c>
      <c r="AZ2650" s="10" t="s">
        <v>33</v>
      </c>
      <c r="BA2650" s="10" t="s">
        <v>33</v>
      </c>
      <c r="BB2650" s="10">
        <v>2649</v>
      </c>
      <c r="BC2650" s="10">
        <v>2270</v>
      </c>
      <c r="BE2650" s="10" t="s">
        <v>506</v>
      </c>
      <c r="BF2650" s="10" t="s">
        <v>3630</v>
      </c>
      <c r="BG2650" s="10">
        <v>1.1787892274095843E-4</v>
      </c>
      <c r="BH2650" s="13">
        <v>1.1048651575973936</v>
      </c>
      <c r="BI2650" s="10">
        <v>630</v>
      </c>
      <c r="BJ2650" s="10" t="s">
        <v>33</v>
      </c>
      <c r="BL2650" s="10" t="s">
        <v>33</v>
      </c>
      <c r="BM2650" s="10" t="s">
        <v>33</v>
      </c>
      <c r="BP2650" s="10" t="s">
        <v>33</v>
      </c>
      <c r="BQ2650" s="10" t="s">
        <v>33</v>
      </c>
      <c r="BR2650" s="10" t="s">
        <v>33</v>
      </c>
      <c r="BS2650" s="11" t="s">
        <v>33</v>
      </c>
      <c r="BT2650" s="11" t="s">
        <v>33</v>
      </c>
      <c r="BU2650" s="10">
        <v>2650</v>
      </c>
    </row>
    <row r="2651" spans="1:73" s="10" customFormat="1" x14ac:dyDescent="0.45">
      <c r="A2651" s="10" t="s">
        <v>33</v>
      </c>
      <c r="D2651" s="10" t="s">
        <v>33</v>
      </c>
      <c r="E2651" s="10">
        <v>2649</v>
      </c>
      <c r="F2651" s="10">
        <v>2044</v>
      </c>
      <c r="H2651" s="10">
        <v>545</v>
      </c>
      <c r="J2651" s="10" t="s">
        <v>33</v>
      </c>
      <c r="K2651" s="10" t="s">
        <v>42</v>
      </c>
      <c r="L2651" s="10" t="s">
        <v>33</v>
      </c>
      <c r="M2651" s="10">
        <v>1.0954451150103321</v>
      </c>
      <c r="N2651" s="10">
        <v>1.0954451150103321</v>
      </c>
      <c r="T2651" s="10">
        <v>0</v>
      </c>
      <c r="W2651" s="10">
        <v>0</v>
      </c>
      <c r="X2651" s="10">
        <v>0</v>
      </c>
      <c r="Y2651" s="10">
        <v>0</v>
      </c>
      <c r="AB2651" s="10">
        <v>0</v>
      </c>
      <c r="AC2651" s="10">
        <v>0</v>
      </c>
      <c r="AD2651" s="10">
        <v>0</v>
      </c>
      <c r="AE2651" s="10">
        <v>0</v>
      </c>
      <c r="AH2651" s="10">
        <v>1</v>
      </c>
      <c r="AQ2651" s="10">
        <v>0</v>
      </c>
      <c r="AR2651" s="10">
        <v>0</v>
      </c>
      <c r="AS2651" s="10">
        <v>0</v>
      </c>
      <c r="AT2651" s="10">
        <v>0</v>
      </c>
      <c r="AU2651" s="10">
        <v>0</v>
      </c>
      <c r="AV2651" s="10">
        <v>1.0954451150103321</v>
      </c>
      <c r="AW2651" s="10">
        <v>1.0954451150103321</v>
      </c>
      <c r="AX2651" s="10" t="s">
        <v>33</v>
      </c>
      <c r="AY2651" s="10" t="s">
        <v>33</v>
      </c>
      <c r="AZ2651" s="10" t="s">
        <v>33</v>
      </c>
      <c r="BA2651" s="10" t="s">
        <v>33</v>
      </c>
      <c r="BB2651" s="10">
        <v>2649</v>
      </c>
      <c r="BC2651" s="10">
        <v>2044</v>
      </c>
      <c r="BE2651" s="10" t="s">
        <v>506</v>
      </c>
      <c r="BF2651" s="10" t="s">
        <v>3631</v>
      </c>
      <c r="BG2651" s="10">
        <v>0</v>
      </c>
      <c r="BH2651" s="13">
        <v>0.44256267204435751</v>
      </c>
      <c r="BI2651" s="10">
        <v>631</v>
      </c>
      <c r="BJ2651" s="10" t="s">
        <v>33</v>
      </c>
      <c r="BL2651" s="10" t="s">
        <v>33</v>
      </c>
      <c r="BM2651" s="10" t="s">
        <v>33</v>
      </c>
      <c r="BP2651" s="10" t="s">
        <v>33</v>
      </c>
      <c r="BQ2651" s="10" t="s">
        <v>33</v>
      </c>
      <c r="BR2651" s="10" t="s">
        <v>33</v>
      </c>
      <c r="BS2651" s="11" t="s">
        <v>33</v>
      </c>
      <c r="BT2651" s="11" t="s">
        <v>33</v>
      </c>
      <c r="BU2651" s="10">
        <v>2651</v>
      </c>
    </row>
    <row r="2652" spans="1:73" s="10" customFormat="1" x14ac:dyDescent="0.45">
      <c r="A2652" s="10" t="s">
        <v>33</v>
      </c>
      <c r="D2652" s="10" t="s">
        <v>33</v>
      </c>
      <c r="E2652" s="10">
        <v>2649</v>
      </c>
      <c r="F2652" s="10">
        <v>2055</v>
      </c>
      <c r="H2652" s="10">
        <v>549</v>
      </c>
      <c r="J2652" s="10" t="s">
        <v>33</v>
      </c>
      <c r="K2652" s="10" t="s">
        <v>711</v>
      </c>
      <c r="L2652" s="10" t="s">
        <v>33</v>
      </c>
      <c r="M2652" s="10">
        <v>0.4898979485566356</v>
      </c>
      <c r="N2652" s="10">
        <v>0.4898979485566356</v>
      </c>
      <c r="T2652" s="10">
        <v>0</v>
      </c>
      <c r="W2652" s="10">
        <v>0</v>
      </c>
      <c r="X2652" s="10">
        <v>0</v>
      </c>
      <c r="Y2652" s="10">
        <v>0</v>
      </c>
      <c r="AB2652" s="10">
        <v>0</v>
      </c>
      <c r="AC2652" s="10">
        <v>0</v>
      </c>
      <c r="AD2652" s="10">
        <v>0</v>
      </c>
      <c r="AE2652" s="10">
        <v>0</v>
      </c>
      <c r="AH2652" s="10">
        <v>1</v>
      </c>
      <c r="AQ2652" s="10">
        <v>0</v>
      </c>
      <c r="AR2652" s="10">
        <v>0</v>
      </c>
      <c r="AS2652" s="10">
        <v>0</v>
      </c>
      <c r="AT2652" s="10">
        <v>0</v>
      </c>
      <c r="AU2652" s="10">
        <v>0</v>
      </c>
      <c r="AV2652" s="10">
        <v>0.4898979485566356</v>
      </c>
      <c r="AW2652" s="10">
        <v>0.4898979485566356</v>
      </c>
      <c r="AX2652" s="10" t="s">
        <v>33</v>
      </c>
      <c r="AY2652" s="10" t="s">
        <v>33</v>
      </c>
      <c r="AZ2652" s="10" t="s">
        <v>33</v>
      </c>
      <c r="BA2652" s="10" t="s">
        <v>33</v>
      </c>
      <c r="BB2652" s="10">
        <v>2649</v>
      </c>
      <c r="BC2652" s="10">
        <v>2055</v>
      </c>
      <c r="BE2652" s="10" t="s">
        <v>506</v>
      </c>
      <c r="BF2652" s="10" t="s">
        <v>3632</v>
      </c>
      <c r="BG2652" s="10">
        <v>0</v>
      </c>
      <c r="BH2652" s="13">
        <v>0.19792004379902584</v>
      </c>
      <c r="BI2652" s="10">
        <v>632</v>
      </c>
      <c r="BJ2652" s="10" t="s">
        <v>33</v>
      </c>
      <c r="BL2652" s="10" t="s">
        <v>33</v>
      </c>
      <c r="BM2652" s="10" t="s">
        <v>33</v>
      </c>
      <c r="BP2652" s="10" t="s">
        <v>33</v>
      </c>
      <c r="BQ2652" s="10" t="s">
        <v>33</v>
      </c>
      <c r="BR2652" s="10" t="s">
        <v>33</v>
      </c>
      <c r="BS2652" s="11" t="s">
        <v>33</v>
      </c>
      <c r="BT2652" s="11" t="s">
        <v>33</v>
      </c>
      <c r="BU2652" s="10">
        <v>2652</v>
      </c>
    </row>
    <row r="2653" spans="1:73" s="10" customFormat="1" x14ac:dyDescent="0.45">
      <c r="A2653" s="10" t="s">
        <v>33</v>
      </c>
      <c r="D2653" s="10" t="s">
        <v>33</v>
      </c>
      <c r="E2653" s="10">
        <v>2649</v>
      </c>
      <c r="F2653" s="10">
        <v>2474</v>
      </c>
      <c r="H2653" s="10">
        <v>629</v>
      </c>
      <c r="J2653" s="10" t="s">
        <v>33</v>
      </c>
      <c r="K2653" s="10" t="s">
        <v>175</v>
      </c>
      <c r="L2653" s="10" t="s">
        <v>33</v>
      </c>
      <c r="M2653" s="10">
        <v>2.121320343559643E-2</v>
      </c>
      <c r="N2653" s="10">
        <v>2.121320343559643E-2</v>
      </c>
      <c r="T2653" s="10">
        <v>0</v>
      </c>
      <c r="W2653" s="10">
        <v>0</v>
      </c>
      <c r="X2653" s="10">
        <v>0</v>
      </c>
      <c r="Y2653" s="10">
        <v>0</v>
      </c>
      <c r="AB2653" s="10">
        <v>0</v>
      </c>
      <c r="AC2653" s="10">
        <v>0</v>
      </c>
      <c r="AD2653" s="10">
        <v>0</v>
      </c>
      <c r="AE2653" s="10">
        <v>0</v>
      </c>
      <c r="AH2653" s="10">
        <v>1</v>
      </c>
      <c r="AQ2653" s="10">
        <v>4.843517692093384E-2</v>
      </c>
      <c r="AR2653" s="10">
        <v>0.16373523168489407</v>
      </c>
      <c r="AS2653" s="10">
        <v>0.23396623822024815</v>
      </c>
      <c r="AT2653" s="10">
        <v>1.1382266576419453</v>
      </c>
      <c r="AU2653" s="10">
        <v>0.21648197823280352</v>
      </c>
      <c r="AV2653" s="10">
        <v>1.8881924730551225</v>
      </c>
      <c r="AW2653" s="10">
        <v>3.2429011089298712</v>
      </c>
      <c r="AX2653" s="10" t="s">
        <v>33</v>
      </c>
      <c r="AY2653" s="10" t="s">
        <v>33</v>
      </c>
      <c r="AZ2653" s="10" t="s">
        <v>33</v>
      </c>
      <c r="BA2653" s="10" t="s">
        <v>33</v>
      </c>
      <c r="BB2653" s="10">
        <v>2649</v>
      </c>
      <c r="BC2653" s="10">
        <v>2474</v>
      </c>
      <c r="BE2653" s="10" t="s">
        <v>506</v>
      </c>
      <c r="BF2653" s="10" t="s">
        <v>3633</v>
      </c>
      <c r="BG2653" s="10">
        <v>6.685378000373576E-5</v>
      </c>
      <c r="BH2653" s="13">
        <v>0.35122008938810551</v>
      </c>
      <c r="BI2653" s="10">
        <v>633</v>
      </c>
      <c r="BJ2653" s="10" t="s">
        <v>33</v>
      </c>
      <c r="BL2653" s="10" t="s">
        <v>33</v>
      </c>
      <c r="BM2653" s="10" t="s">
        <v>33</v>
      </c>
      <c r="BP2653" s="10" t="s">
        <v>33</v>
      </c>
      <c r="BQ2653" s="10" t="s">
        <v>33</v>
      </c>
      <c r="BR2653" s="10" t="s">
        <v>33</v>
      </c>
      <c r="BS2653" s="11" t="s">
        <v>33</v>
      </c>
      <c r="BT2653" s="11" t="s">
        <v>33</v>
      </c>
      <c r="BU2653" s="10">
        <v>2653</v>
      </c>
    </row>
    <row r="2654" spans="1:73" s="10" customFormat="1" x14ac:dyDescent="0.45">
      <c r="A2654" s="10" t="s">
        <v>33</v>
      </c>
      <c r="D2654" s="10" t="s">
        <v>33</v>
      </c>
      <c r="E2654" s="10">
        <v>2649</v>
      </c>
      <c r="F2654" s="10">
        <v>2182</v>
      </c>
      <c r="H2654" s="10">
        <v>573</v>
      </c>
      <c r="J2654" s="10" t="s">
        <v>33</v>
      </c>
      <c r="K2654" s="10" t="s">
        <v>63</v>
      </c>
      <c r="L2654" s="10" t="s">
        <v>33</v>
      </c>
      <c r="M2654" s="10">
        <v>7.0710678118654766E-2</v>
      </c>
      <c r="N2654" s="10">
        <v>7.0710678118654766E-2</v>
      </c>
      <c r="T2654" s="10">
        <v>0</v>
      </c>
      <c r="W2654" s="10">
        <v>0</v>
      </c>
      <c r="X2654" s="10">
        <v>0</v>
      </c>
      <c r="Y2654" s="10">
        <v>0</v>
      </c>
      <c r="AB2654" s="10">
        <v>0</v>
      </c>
      <c r="AC2654" s="10">
        <v>0</v>
      </c>
      <c r="AD2654" s="10">
        <v>0</v>
      </c>
      <c r="AE2654" s="10">
        <v>0</v>
      </c>
      <c r="AH2654" s="10">
        <v>1</v>
      </c>
      <c r="AQ2654" s="10">
        <v>3.5185770560653286E-2</v>
      </c>
      <c r="AR2654" s="10">
        <v>5.8312001722866422E-2</v>
      </c>
      <c r="AS2654" s="10">
        <v>0.10933136903581368</v>
      </c>
      <c r="AT2654" s="10">
        <v>0.82686560817535226</v>
      </c>
      <c r="AU2654" s="10">
        <v>4.407059300103959E-2</v>
      </c>
      <c r="AV2654" s="10">
        <v>0.57120101897311182</v>
      </c>
      <c r="AW2654" s="10">
        <v>1.4421372201495037</v>
      </c>
      <c r="AX2654" s="10" t="s">
        <v>33</v>
      </c>
      <c r="AY2654" s="10" t="s">
        <v>33</v>
      </c>
      <c r="AZ2654" s="10" t="s">
        <v>33</v>
      </c>
      <c r="BA2654" s="10" t="s">
        <v>33</v>
      </c>
      <c r="BB2654" s="10">
        <v>2649</v>
      </c>
      <c r="BC2654" s="10">
        <v>2182</v>
      </c>
      <c r="BE2654" s="10" t="s">
        <v>506</v>
      </c>
      <c r="BF2654" s="10" t="s">
        <v>3634</v>
      </c>
      <c r="BG2654" s="10">
        <v>3.1240470200434983E-5</v>
      </c>
      <c r="BH2654" s="13">
        <v>0.16800612937389692</v>
      </c>
      <c r="BI2654" s="10">
        <v>634</v>
      </c>
      <c r="BJ2654" s="10" t="s">
        <v>33</v>
      </c>
      <c r="BL2654" s="10" t="s">
        <v>33</v>
      </c>
      <c r="BM2654" s="10" t="s">
        <v>33</v>
      </c>
      <c r="BP2654" s="10" t="s">
        <v>33</v>
      </c>
      <c r="BQ2654" s="10" t="s">
        <v>33</v>
      </c>
      <c r="BR2654" s="10" t="s">
        <v>33</v>
      </c>
      <c r="BS2654" s="11" t="s">
        <v>33</v>
      </c>
      <c r="BT2654" s="11" t="s">
        <v>33</v>
      </c>
      <c r="BU2654" s="10">
        <v>2654</v>
      </c>
    </row>
    <row r="2655" spans="1:73" s="10" customFormat="1" x14ac:dyDescent="0.45">
      <c r="A2655" s="10">
        <v>660</v>
      </c>
      <c r="D2655" s="10">
        <v>2658</v>
      </c>
      <c r="E2655" s="10" t="s">
        <v>33</v>
      </c>
      <c r="F2655" s="10">
        <v>2576</v>
      </c>
      <c r="H2655" s="10" t="s">
        <v>33</v>
      </c>
      <c r="J2655" s="10" t="s">
        <v>507</v>
      </c>
      <c r="K2655" s="10">
        <v>0</v>
      </c>
      <c r="L2655" s="10">
        <v>1</v>
      </c>
      <c r="M2655" s="10" t="s">
        <v>33</v>
      </c>
      <c r="N2655" s="10">
        <v>1</v>
      </c>
      <c r="T2655" s="10">
        <v>0.7745966692414834</v>
      </c>
      <c r="W2655" s="10">
        <v>0.47631397208144127</v>
      </c>
      <c r="X2655" s="10" t="s">
        <v>35</v>
      </c>
      <c r="Y2655" s="10">
        <v>0.17320508075688773</v>
      </c>
      <c r="AB2655" s="10">
        <v>0.27886018001858925</v>
      </c>
      <c r="AC2655" s="10">
        <v>7.4999999999999997E-2</v>
      </c>
      <c r="AD2655" s="10">
        <v>0</v>
      </c>
      <c r="AE2655" s="10">
        <v>0</v>
      </c>
      <c r="AH2655" s="10">
        <v>1</v>
      </c>
      <c r="AQ2655" s="10">
        <v>0.80884360452086834</v>
      </c>
      <c r="AR2655" s="10">
        <v>0.68519764863131094</v>
      </c>
      <c r="AS2655" s="10">
        <v>1.8580208751865701</v>
      </c>
      <c r="AT2655" s="10">
        <v>19.007824706240406</v>
      </c>
      <c r="AU2655" s="10">
        <v>0.29236330193215299</v>
      </c>
      <c r="AV2655" s="10">
        <v>2.5929101994543711</v>
      </c>
      <c r="AW2655" s="10">
        <v>21.893098207626927</v>
      </c>
      <c r="AX2655" s="10">
        <v>1.4900504307286106E-12</v>
      </c>
      <c r="AY2655" s="10">
        <v>0</v>
      </c>
      <c r="AZ2655" s="10" t="s">
        <v>33</v>
      </c>
      <c r="BA2655" s="10">
        <v>2658</v>
      </c>
      <c r="BB2655" s="10" t="s">
        <v>33</v>
      </c>
      <c r="BC2655" s="10">
        <v>2576</v>
      </c>
      <c r="BE2655" s="10" t="s">
        <v>33</v>
      </c>
      <c r="BF2655" s="10" t="s">
        <v>33</v>
      </c>
      <c r="BG2655" s="10" t="s">
        <v>33</v>
      </c>
      <c r="BH2655" s="13" t="s">
        <v>33</v>
      </c>
      <c r="BI2655" s="10" t="s">
        <v>33</v>
      </c>
      <c r="BJ2655" s="10" t="s">
        <v>33</v>
      </c>
      <c r="BL2655" s="10" t="s">
        <v>33</v>
      </c>
      <c r="BM2655" s="10" t="s">
        <v>33</v>
      </c>
      <c r="BP2655" s="10" t="s">
        <v>33</v>
      </c>
      <c r="BQ2655" s="10">
        <v>0</v>
      </c>
      <c r="BR2655" s="10" t="s">
        <v>507</v>
      </c>
      <c r="BS2655" s="11">
        <v>1.8580208751865701</v>
      </c>
      <c r="BT2655" s="11">
        <v>21.893098207626927</v>
      </c>
      <c r="BU2655" s="10">
        <v>2655</v>
      </c>
    </row>
    <row r="2656" spans="1:73" s="10" customFormat="1" x14ac:dyDescent="0.45">
      <c r="A2656" s="10" t="s">
        <v>33</v>
      </c>
      <c r="D2656" s="10" t="s">
        <v>33</v>
      </c>
      <c r="E2656" s="10">
        <v>2655</v>
      </c>
      <c r="F2656" s="10">
        <v>2044</v>
      </c>
      <c r="H2656" s="10">
        <v>545</v>
      </c>
      <c r="J2656" s="10" t="s">
        <v>33</v>
      </c>
      <c r="K2656" s="10" t="s">
        <v>42</v>
      </c>
      <c r="L2656" s="10" t="s">
        <v>33</v>
      </c>
      <c r="M2656" s="10">
        <v>0.70710678118654757</v>
      </c>
      <c r="N2656" s="10">
        <v>0.70710678118654757</v>
      </c>
      <c r="T2656" s="10">
        <v>0</v>
      </c>
      <c r="W2656" s="10">
        <v>0</v>
      </c>
      <c r="X2656" s="10">
        <v>0</v>
      </c>
      <c r="Y2656" s="10">
        <v>0</v>
      </c>
      <c r="AB2656" s="10">
        <v>0</v>
      </c>
      <c r="AC2656" s="10">
        <v>0</v>
      </c>
      <c r="AD2656" s="10">
        <v>0</v>
      </c>
      <c r="AE2656" s="10">
        <v>0</v>
      </c>
      <c r="AH2656" s="10">
        <v>1</v>
      </c>
      <c r="AQ2656" s="10">
        <v>0</v>
      </c>
      <c r="AR2656" s="10">
        <v>0</v>
      </c>
      <c r="AS2656" s="10">
        <v>0</v>
      </c>
      <c r="AT2656" s="10">
        <v>0</v>
      </c>
      <c r="AU2656" s="10">
        <v>0</v>
      </c>
      <c r="AV2656" s="10">
        <v>0.70710678118654757</v>
      </c>
      <c r="AW2656" s="10">
        <v>0.70710678118654757</v>
      </c>
      <c r="AX2656" s="10" t="s">
        <v>33</v>
      </c>
      <c r="AY2656" s="10" t="s">
        <v>33</v>
      </c>
      <c r="AZ2656" s="10" t="s">
        <v>33</v>
      </c>
      <c r="BA2656" s="10" t="s">
        <v>33</v>
      </c>
      <c r="BB2656" s="10">
        <v>2655</v>
      </c>
      <c r="BC2656" s="10">
        <v>2044</v>
      </c>
      <c r="BE2656" s="10" t="s">
        <v>507</v>
      </c>
      <c r="BF2656" s="10" t="s">
        <v>3635</v>
      </c>
      <c r="BG2656" s="10">
        <v>0</v>
      </c>
      <c r="BH2656" s="13">
        <v>0.20675803004308588</v>
      </c>
      <c r="BI2656" s="10">
        <v>636</v>
      </c>
      <c r="BJ2656" s="10" t="s">
        <v>33</v>
      </c>
      <c r="BL2656" s="10" t="s">
        <v>33</v>
      </c>
      <c r="BM2656" s="10" t="s">
        <v>33</v>
      </c>
      <c r="BP2656" s="10" t="s">
        <v>33</v>
      </c>
      <c r="BQ2656" s="10" t="s">
        <v>33</v>
      </c>
      <c r="BR2656" s="10" t="s">
        <v>33</v>
      </c>
      <c r="BS2656" s="11" t="s">
        <v>33</v>
      </c>
      <c r="BT2656" s="11" t="s">
        <v>33</v>
      </c>
      <c r="BU2656" s="10">
        <v>2656</v>
      </c>
    </row>
    <row r="2657" spans="1:73" s="10" customFormat="1" x14ac:dyDescent="0.45">
      <c r="A2657" s="10" t="s">
        <v>33</v>
      </c>
      <c r="D2657" s="10" t="s">
        <v>33</v>
      </c>
      <c r="E2657" s="10">
        <v>2655</v>
      </c>
      <c r="F2657" s="10">
        <v>2166</v>
      </c>
      <c r="H2657" s="10">
        <v>570</v>
      </c>
      <c r="J2657" s="10" t="s">
        <v>33</v>
      </c>
      <c r="K2657" s="10" t="s">
        <v>52</v>
      </c>
      <c r="L2657" s="10" t="s">
        <v>33</v>
      </c>
      <c r="M2657" s="10">
        <v>3.1622776601683791E-2</v>
      </c>
      <c r="N2657" s="10">
        <v>3.1622776601683791E-2</v>
      </c>
      <c r="T2657" s="10">
        <v>0</v>
      </c>
      <c r="W2657" s="10">
        <v>0</v>
      </c>
      <c r="X2657" s="10">
        <v>0</v>
      </c>
      <c r="Y2657" s="10">
        <v>0</v>
      </c>
      <c r="AB2657" s="10">
        <v>0</v>
      </c>
      <c r="AC2657" s="10">
        <v>0</v>
      </c>
      <c r="AD2657" s="10">
        <v>0</v>
      </c>
      <c r="AE2657" s="10">
        <v>0</v>
      </c>
      <c r="AH2657" s="10">
        <v>1</v>
      </c>
      <c r="AQ2657" s="10">
        <v>3.424693527938491E-2</v>
      </c>
      <c r="AR2657" s="10">
        <v>0.1338836765498696</v>
      </c>
      <c r="AS2657" s="10">
        <v>0.18354173270497773</v>
      </c>
      <c r="AT2657" s="10">
        <v>0.80480297906554543</v>
      </c>
      <c r="AU2657" s="10">
        <v>1.3503121913563723E-2</v>
      </c>
      <c r="AV2657" s="10">
        <v>1.8858034182678234</v>
      </c>
      <c r="AW2657" s="10">
        <v>2.7041095192469324</v>
      </c>
      <c r="AX2657" s="10" t="s">
        <v>33</v>
      </c>
      <c r="AY2657" s="10" t="s">
        <v>33</v>
      </c>
      <c r="AZ2657" s="10" t="s">
        <v>33</v>
      </c>
      <c r="BA2657" s="10" t="s">
        <v>33</v>
      </c>
      <c r="BB2657" s="10">
        <v>2655</v>
      </c>
      <c r="BC2657" s="10">
        <v>2166</v>
      </c>
      <c r="BE2657" s="10" t="s">
        <v>507</v>
      </c>
      <c r="BF2657" s="10" t="s">
        <v>3636</v>
      </c>
      <c r="BG2657" s="10">
        <v>2.7348643787372755E-13</v>
      </c>
      <c r="BH2657" s="13">
        <v>0.2318583401119505</v>
      </c>
      <c r="BI2657" s="10">
        <v>637</v>
      </c>
      <c r="BJ2657" s="10" t="s">
        <v>33</v>
      </c>
      <c r="BL2657" s="10" t="s">
        <v>33</v>
      </c>
      <c r="BM2657" s="10" t="s">
        <v>33</v>
      </c>
      <c r="BP2657" s="10" t="s">
        <v>33</v>
      </c>
      <c r="BQ2657" s="10" t="s">
        <v>33</v>
      </c>
      <c r="BR2657" s="10" t="s">
        <v>33</v>
      </c>
      <c r="BS2657" s="11" t="s">
        <v>33</v>
      </c>
      <c r="BT2657" s="11" t="s">
        <v>33</v>
      </c>
      <c r="BU2657" s="10">
        <v>2657</v>
      </c>
    </row>
    <row r="2658" spans="1:73" s="10" customFormat="1" x14ac:dyDescent="0.45">
      <c r="A2658" s="10">
        <v>661</v>
      </c>
      <c r="D2658" s="10">
        <v>2664</v>
      </c>
      <c r="E2658" s="10" t="s">
        <v>33</v>
      </c>
      <c r="F2658" s="10">
        <v>2378</v>
      </c>
      <c r="H2658" s="10" t="s">
        <v>33</v>
      </c>
      <c r="J2658" s="10" t="s">
        <v>508</v>
      </c>
      <c r="K2658" s="10">
        <v>0</v>
      </c>
      <c r="L2658" s="10">
        <v>1</v>
      </c>
      <c r="M2658" s="10" t="s">
        <v>33</v>
      </c>
      <c r="N2658" s="10">
        <v>1</v>
      </c>
      <c r="T2658" s="10">
        <v>0.59160797830996159</v>
      </c>
      <c r="W2658" s="10">
        <v>0.3889087296526012</v>
      </c>
      <c r="X2658" s="10" t="s">
        <v>35</v>
      </c>
      <c r="Y2658" s="10">
        <v>0.14142135623730953</v>
      </c>
      <c r="AB2658" s="10">
        <v>0.22768838354206836</v>
      </c>
      <c r="AC2658" s="10">
        <v>0</v>
      </c>
      <c r="AD2658" s="10">
        <v>0</v>
      </c>
      <c r="AE2658" s="10">
        <v>0</v>
      </c>
      <c r="AH2658" s="10">
        <v>1</v>
      </c>
      <c r="AQ2658" s="10">
        <v>3.9944539716230705</v>
      </c>
      <c r="AR2658" s="10">
        <v>20.776757850044902</v>
      </c>
      <c r="AS2658" s="10">
        <v>26.568716108898354</v>
      </c>
      <c r="AT2658" s="10">
        <v>93.869668333142158</v>
      </c>
      <c r="AU2658" s="10">
        <v>5.0254499230519771</v>
      </c>
      <c r="AV2658" s="10">
        <v>3089.3209907201749</v>
      </c>
      <c r="AW2658" s="10">
        <v>3188.216108976369</v>
      </c>
      <c r="AX2658" s="10">
        <v>4.752175837895993E-3</v>
      </c>
      <c r="AY2658" s="10">
        <v>0</v>
      </c>
      <c r="AZ2658" s="10" t="s">
        <v>33</v>
      </c>
      <c r="BA2658" s="10">
        <v>2664</v>
      </c>
      <c r="BB2658" s="10" t="s">
        <v>33</v>
      </c>
      <c r="BC2658" s="10">
        <v>2378</v>
      </c>
      <c r="BE2658" s="10" t="s">
        <v>33</v>
      </c>
      <c r="BF2658" s="10" t="s">
        <v>33</v>
      </c>
      <c r="BG2658" s="10" t="s">
        <v>33</v>
      </c>
      <c r="BH2658" s="13" t="s">
        <v>33</v>
      </c>
      <c r="BI2658" s="10" t="s">
        <v>33</v>
      </c>
      <c r="BJ2658" s="10" t="s">
        <v>33</v>
      </c>
      <c r="BL2658" s="10" t="s">
        <v>33</v>
      </c>
      <c r="BM2658" s="10" t="s">
        <v>33</v>
      </c>
      <c r="BP2658" s="10" t="s">
        <v>33</v>
      </c>
      <c r="BQ2658" s="10">
        <v>0</v>
      </c>
      <c r="BR2658" s="10" t="s">
        <v>508</v>
      </c>
      <c r="BS2658" s="11">
        <v>26.568716108898354</v>
      </c>
      <c r="BT2658" s="11">
        <v>3188.216108976369</v>
      </c>
      <c r="BU2658" s="10">
        <v>2658</v>
      </c>
    </row>
    <row r="2659" spans="1:73" s="10" customFormat="1" x14ac:dyDescent="0.45">
      <c r="A2659" s="10" t="s">
        <v>33</v>
      </c>
      <c r="D2659" s="10" t="s">
        <v>33</v>
      </c>
      <c r="E2659" s="10">
        <v>2658</v>
      </c>
      <c r="F2659" s="10">
        <v>2561</v>
      </c>
      <c r="H2659" s="10">
        <v>642</v>
      </c>
      <c r="J2659" s="10" t="s">
        <v>33</v>
      </c>
      <c r="K2659" s="10" t="s">
        <v>348</v>
      </c>
      <c r="L2659" s="10" t="s">
        <v>33</v>
      </c>
      <c r="M2659" s="10">
        <v>0.64807406984078597</v>
      </c>
      <c r="N2659" s="10">
        <v>0.64807406984078597</v>
      </c>
      <c r="T2659" s="10">
        <v>0</v>
      </c>
      <c r="W2659" s="10">
        <v>0</v>
      </c>
      <c r="X2659" s="10">
        <v>0</v>
      </c>
      <c r="Y2659" s="10">
        <v>0</v>
      </c>
      <c r="AB2659" s="10">
        <v>0</v>
      </c>
      <c r="AC2659" s="10">
        <v>0</v>
      </c>
      <c r="AD2659" s="10">
        <v>0</v>
      </c>
      <c r="AE2659" s="10">
        <v>0</v>
      </c>
      <c r="AH2659" s="10">
        <v>1</v>
      </c>
      <c r="AQ2659" s="10">
        <v>1.4318792721603837</v>
      </c>
      <c r="AR2659" s="10">
        <v>6.5377133475829954</v>
      </c>
      <c r="AS2659" s="10">
        <v>8.6139382922155523</v>
      </c>
      <c r="AT2659" s="10">
        <v>33.649162895769017</v>
      </c>
      <c r="AU2659" s="10">
        <v>0.35844274835564865</v>
      </c>
      <c r="AV2659" s="10">
        <v>65.775470796810225</v>
      </c>
      <c r="AW2659" s="10">
        <v>99.783076440934892</v>
      </c>
      <c r="AX2659" s="10" t="s">
        <v>33</v>
      </c>
      <c r="AY2659" s="10" t="s">
        <v>33</v>
      </c>
      <c r="AZ2659" s="10" t="s">
        <v>33</v>
      </c>
      <c r="BA2659" s="10" t="s">
        <v>33</v>
      </c>
      <c r="BB2659" s="10">
        <v>2658</v>
      </c>
      <c r="BC2659" s="10">
        <v>2561</v>
      </c>
      <c r="BE2659" s="10" t="s">
        <v>508</v>
      </c>
      <c r="BF2659" s="10" t="s">
        <v>3637</v>
      </c>
      <c r="BG2659" s="10">
        <v>4.0934949421393821E-2</v>
      </c>
      <c r="BH2659" s="13">
        <v>65.46062595927215</v>
      </c>
      <c r="BI2659" s="10">
        <v>639</v>
      </c>
      <c r="BJ2659" s="10" t="s">
        <v>33</v>
      </c>
      <c r="BL2659" s="10" t="s">
        <v>33</v>
      </c>
      <c r="BM2659" s="10" t="s">
        <v>33</v>
      </c>
      <c r="BP2659" s="10" t="s">
        <v>33</v>
      </c>
      <c r="BQ2659" s="10" t="s">
        <v>33</v>
      </c>
      <c r="BR2659" s="10" t="s">
        <v>33</v>
      </c>
      <c r="BS2659" s="11" t="s">
        <v>33</v>
      </c>
      <c r="BT2659" s="11" t="s">
        <v>33</v>
      </c>
      <c r="BU2659" s="10">
        <v>2659</v>
      </c>
    </row>
    <row r="2660" spans="1:73" s="10" customFormat="1" x14ac:dyDescent="0.45">
      <c r="A2660" s="10" t="s">
        <v>33</v>
      </c>
      <c r="D2660" s="10" t="s">
        <v>33</v>
      </c>
      <c r="E2660" s="10">
        <v>2658</v>
      </c>
      <c r="F2660" s="10">
        <v>2431</v>
      </c>
      <c r="H2660" s="10">
        <v>620</v>
      </c>
      <c r="J2660" s="10" t="s">
        <v>33</v>
      </c>
      <c r="K2660" s="10" t="s">
        <v>157</v>
      </c>
      <c r="L2660" s="10" t="s">
        <v>33</v>
      </c>
      <c r="M2660" s="10">
        <v>0.44721359549995793</v>
      </c>
      <c r="N2660" s="10">
        <v>0.44721359549995793</v>
      </c>
      <c r="T2660" s="10">
        <v>0</v>
      </c>
      <c r="W2660" s="10">
        <v>0</v>
      </c>
      <c r="X2660" s="10">
        <v>0</v>
      </c>
      <c r="Y2660" s="10">
        <v>0</v>
      </c>
      <c r="AB2660" s="10">
        <v>0</v>
      </c>
      <c r="AC2660" s="10">
        <v>0</v>
      </c>
      <c r="AD2660" s="10">
        <v>0</v>
      </c>
      <c r="AE2660" s="10">
        <v>0</v>
      </c>
      <c r="AH2660" s="10">
        <v>1</v>
      </c>
      <c r="AQ2660" s="10">
        <v>1.9349208080418174</v>
      </c>
      <c r="AR2660" s="10">
        <v>13.600362505216902</v>
      </c>
      <c r="AS2660" s="10">
        <v>16.405997676877536</v>
      </c>
      <c r="AT2660" s="10">
        <v>45.470638988982707</v>
      </c>
      <c r="AU2660" s="10">
        <v>4.4105228838516846</v>
      </c>
      <c r="AV2660" s="10">
        <v>3020.8964820440765</v>
      </c>
      <c r="AW2660" s="10">
        <v>3070.7776439169111</v>
      </c>
      <c r="AX2660" s="10" t="s">
        <v>33</v>
      </c>
      <c r="AY2660" s="10" t="s">
        <v>33</v>
      </c>
      <c r="AZ2660" s="10" t="s">
        <v>33</v>
      </c>
      <c r="BA2660" s="10" t="s">
        <v>33</v>
      </c>
      <c r="BB2660" s="10">
        <v>2658</v>
      </c>
      <c r="BC2660" s="10">
        <v>2431</v>
      </c>
      <c r="BE2660" s="10" t="s">
        <v>508</v>
      </c>
      <c r="BF2660" s="10" t="s">
        <v>3638</v>
      </c>
      <c r="BG2660" s="10">
        <v>7.7964185756635218E-2</v>
      </c>
      <c r="BH2660" s="13">
        <v>4279.9009160398955</v>
      </c>
      <c r="BI2660" s="10">
        <v>640</v>
      </c>
      <c r="BJ2660" s="10" t="s">
        <v>33</v>
      </c>
      <c r="BL2660" s="10" t="s">
        <v>33</v>
      </c>
      <c r="BM2660" s="10" t="s">
        <v>33</v>
      </c>
      <c r="BP2660" s="10" t="s">
        <v>33</v>
      </c>
      <c r="BQ2660" s="10" t="s">
        <v>33</v>
      </c>
      <c r="BR2660" s="10" t="s">
        <v>33</v>
      </c>
      <c r="BS2660" s="11" t="s">
        <v>33</v>
      </c>
      <c r="BT2660" s="11" t="s">
        <v>33</v>
      </c>
      <c r="BU2660" s="10">
        <v>2660</v>
      </c>
    </row>
    <row r="2661" spans="1:73" s="10" customFormat="1" x14ac:dyDescent="0.45">
      <c r="A2661" s="10" t="s">
        <v>33</v>
      </c>
      <c r="D2661" s="10" t="s">
        <v>33</v>
      </c>
      <c r="E2661" s="10">
        <v>2658</v>
      </c>
      <c r="F2661" s="10">
        <v>2166</v>
      </c>
      <c r="H2661" s="10">
        <v>570</v>
      </c>
      <c r="J2661" s="10" t="s">
        <v>33</v>
      </c>
      <c r="K2661" s="10" t="s">
        <v>52</v>
      </c>
      <c r="L2661" s="10" t="s">
        <v>33</v>
      </c>
      <c r="M2661" s="10">
        <v>1.4142135623730951E-2</v>
      </c>
      <c r="N2661" s="10">
        <v>1.4142135623730951E-2</v>
      </c>
      <c r="T2661" s="10">
        <v>0</v>
      </c>
      <c r="W2661" s="10">
        <v>0</v>
      </c>
      <c r="X2661" s="10">
        <v>0</v>
      </c>
      <c r="Y2661" s="10">
        <v>0</v>
      </c>
      <c r="AB2661" s="10">
        <v>0</v>
      </c>
      <c r="AC2661" s="10">
        <v>0</v>
      </c>
      <c r="AD2661" s="10">
        <v>0</v>
      </c>
      <c r="AE2661" s="10">
        <v>0</v>
      </c>
      <c r="AH2661" s="10">
        <v>1</v>
      </c>
      <c r="AQ2661" s="10">
        <v>1.5315695061148084E-2</v>
      </c>
      <c r="AR2661" s="10">
        <v>5.9874600368620592E-2</v>
      </c>
      <c r="AS2661" s="10">
        <v>8.2082358207285322E-2</v>
      </c>
      <c r="AT2661" s="10">
        <v>0.35991883393697999</v>
      </c>
      <c r="AU2661" s="10">
        <v>6.0387797014391058E-3</v>
      </c>
      <c r="AV2661" s="10">
        <v>0.84335692708966448</v>
      </c>
      <c r="AW2661" s="10">
        <v>1.2093145407280836</v>
      </c>
      <c r="AX2661" s="10" t="s">
        <v>33</v>
      </c>
      <c r="AY2661" s="10" t="s">
        <v>33</v>
      </c>
      <c r="AZ2661" s="10" t="s">
        <v>33</v>
      </c>
      <c r="BA2661" s="10" t="s">
        <v>33</v>
      </c>
      <c r="BB2661" s="10">
        <v>2658</v>
      </c>
      <c r="BC2661" s="10">
        <v>2166</v>
      </c>
      <c r="BE2661" s="10" t="s">
        <v>508</v>
      </c>
      <c r="BF2661" s="10" t="s">
        <v>3639</v>
      </c>
      <c r="BG2661" s="10">
        <v>3.9006979939018517E-4</v>
      </c>
      <c r="BH2661" s="13">
        <v>1.0571582944526774</v>
      </c>
      <c r="BI2661" s="10">
        <v>641</v>
      </c>
      <c r="BJ2661" s="10" t="s">
        <v>33</v>
      </c>
      <c r="BL2661" s="10" t="s">
        <v>33</v>
      </c>
      <c r="BM2661" s="10" t="s">
        <v>33</v>
      </c>
      <c r="BP2661" s="10" t="s">
        <v>33</v>
      </c>
      <c r="BQ2661" s="10" t="s">
        <v>33</v>
      </c>
      <c r="BR2661" s="10" t="s">
        <v>33</v>
      </c>
      <c r="BS2661" s="11" t="s">
        <v>33</v>
      </c>
      <c r="BT2661" s="11" t="s">
        <v>33</v>
      </c>
      <c r="BU2661" s="10">
        <v>2661</v>
      </c>
    </row>
    <row r="2662" spans="1:73" s="10" customFormat="1" x14ac:dyDescent="0.45">
      <c r="A2662" s="10" t="s">
        <v>33</v>
      </c>
      <c r="D2662" s="10" t="s">
        <v>33</v>
      </c>
      <c r="E2662" s="10">
        <v>2658</v>
      </c>
      <c r="F2662" s="10">
        <v>2456</v>
      </c>
      <c r="H2662" s="10">
        <v>625</v>
      </c>
      <c r="J2662" s="10" t="s">
        <v>33</v>
      </c>
      <c r="K2662" s="10" t="s">
        <v>139</v>
      </c>
      <c r="L2662" s="10" t="s">
        <v>33</v>
      </c>
      <c r="M2662" s="10">
        <v>3.5355339059327383E-2</v>
      </c>
      <c r="N2662" s="10">
        <v>3.5355339059327383E-2</v>
      </c>
      <c r="T2662" s="10">
        <v>0</v>
      </c>
      <c r="W2662" s="10">
        <v>0</v>
      </c>
      <c r="X2662" s="10">
        <v>0</v>
      </c>
      <c r="Y2662" s="10">
        <v>0</v>
      </c>
      <c r="AB2662" s="10">
        <v>0</v>
      </c>
      <c r="AC2662" s="10">
        <v>0</v>
      </c>
      <c r="AD2662" s="10">
        <v>0</v>
      </c>
      <c r="AE2662" s="10">
        <v>0</v>
      </c>
      <c r="AH2662" s="10">
        <v>1</v>
      </c>
      <c r="AQ2662" s="10">
        <v>1.3693063937629157E-2</v>
      </c>
      <c r="AR2662" s="10">
        <v>0.1782362668792086</v>
      </c>
      <c r="AS2662" s="10">
        <v>0.19809120958877088</v>
      </c>
      <c r="AT2662" s="10">
        <v>0.32178700253428516</v>
      </c>
      <c r="AU2662" s="10">
        <v>1.3943009000929466E-2</v>
      </c>
      <c r="AV2662" s="10">
        <v>1.6914407484042135</v>
      </c>
      <c r="AW2662" s="10">
        <v>2.0271707599394282</v>
      </c>
      <c r="AX2662" s="10" t="s">
        <v>33</v>
      </c>
      <c r="AY2662" s="10" t="s">
        <v>33</v>
      </c>
      <c r="AZ2662" s="10" t="s">
        <v>33</v>
      </c>
      <c r="BA2662" s="10" t="s">
        <v>33</v>
      </c>
      <c r="BB2662" s="10">
        <v>2658</v>
      </c>
      <c r="BC2662" s="10">
        <v>2456</v>
      </c>
      <c r="BE2662" s="10" t="s">
        <v>508</v>
      </c>
      <c r="BF2662" s="10" t="s">
        <v>3640</v>
      </c>
      <c r="BG2662" s="10">
        <v>9.4136425990734801E-4</v>
      </c>
      <c r="BH2662" s="13">
        <v>1.7910415615097868</v>
      </c>
      <c r="BI2662" s="10">
        <v>642</v>
      </c>
      <c r="BJ2662" s="10" t="s">
        <v>33</v>
      </c>
      <c r="BL2662" s="10" t="s">
        <v>33</v>
      </c>
      <c r="BM2662" s="10" t="s">
        <v>33</v>
      </c>
      <c r="BP2662" s="10" t="s">
        <v>33</v>
      </c>
      <c r="BQ2662" s="10" t="s">
        <v>33</v>
      </c>
      <c r="BR2662" s="10" t="s">
        <v>33</v>
      </c>
      <c r="BS2662" s="11" t="s">
        <v>33</v>
      </c>
      <c r="BT2662" s="11" t="s">
        <v>33</v>
      </c>
      <c r="BU2662" s="10">
        <v>2662</v>
      </c>
    </row>
    <row r="2663" spans="1:73" s="10" customFormat="1" x14ac:dyDescent="0.45">
      <c r="A2663" s="10" t="s">
        <v>33</v>
      </c>
      <c r="D2663" s="10" t="s">
        <v>33</v>
      </c>
      <c r="E2663" s="10">
        <v>2658</v>
      </c>
      <c r="F2663" s="10">
        <v>2182</v>
      </c>
      <c r="H2663" s="10">
        <v>573</v>
      </c>
      <c r="J2663" s="10" t="s">
        <v>33</v>
      </c>
      <c r="K2663" s="10" t="s">
        <v>63</v>
      </c>
      <c r="L2663" s="10" t="s">
        <v>33</v>
      </c>
      <c r="M2663" s="10">
        <v>1.4142135623730951E-2</v>
      </c>
      <c r="N2663" s="10">
        <v>1.4142135623730951E-2</v>
      </c>
      <c r="T2663" s="10">
        <v>0</v>
      </c>
      <c r="W2663" s="10">
        <v>0</v>
      </c>
      <c r="X2663" s="10">
        <v>0</v>
      </c>
      <c r="Y2663" s="10">
        <v>0</v>
      </c>
      <c r="AB2663" s="10">
        <v>0</v>
      </c>
      <c r="AC2663" s="10">
        <v>0</v>
      </c>
      <c r="AD2663" s="10">
        <v>0</v>
      </c>
      <c r="AE2663" s="10">
        <v>0</v>
      </c>
      <c r="AH2663" s="10">
        <v>1</v>
      </c>
      <c r="AQ2663" s="10">
        <v>7.0371541121306558E-3</v>
      </c>
      <c r="AR2663" s="10">
        <v>1.1662400344573283E-2</v>
      </c>
      <c r="AS2663" s="10">
        <v>2.1866273807162731E-2</v>
      </c>
      <c r="AT2663" s="10">
        <v>0.1653731216350704</v>
      </c>
      <c r="AU2663" s="10">
        <v>8.8141186002079156E-3</v>
      </c>
      <c r="AV2663" s="10">
        <v>0.11424020379462234</v>
      </c>
      <c r="AW2663" s="10">
        <v>0.28842744402990067</v>
      </c>
      <c r="AX2663" s="10" t="s">
        <v>33</v>
      </c>
      <c r="AY2663" s="10" t="s">
        <v>33</v>
      </c>
      <c r="AZ2663" s="10" t="s">
        <v>33</v>
      </c>
      <c r="BA2663" s="10" t="s">
        <v>33</v>
      </c>
      <c r="BB2663" s="10">
        <v>2658</v>
      </c>
      <c r="BC2663" s="10">
        <v>2182</v>
      </c>
      <c r="BE2663" s="10" t="s">
        <v>508</v>
      </c>
      <c r="BF2663" s="10" t="s">
        <v>3641</v>
      </c>
      <c r="BG2663" s="10">
        <v>1.0391237805121676E-4</v>
      </c>
      <c r="BH2663" s="13">
        <v>0.247942313593048</v>
      </c>
      <c r="BI2663" s="10">
        <v>643</v>
      </c>
      <c r="BJ2663" s="10" t="s">
        <v>33</v>
      </c>
      <c r="BL2663" s="10" t="s">
        <v>33</v>
      </c>
      <c r="BM2663" s="10" t="s">
        <v>33</v>
      </c>
      <c r="BP2663" s="10" t="s">
        <v>33</v>
      </c>
      <c r="BQ2663" s="10" t="s">
        <v>33</v>
      </c>
      <c r="BR2663" s="10" t="s">
        <v>33</v>
      </c>
      <c r="BS2663" s="11" t="s">
        <v>33</v>
      </c>
      <c r="BT2663" s="11" t="s">
        <v>33</v>
      </c>
      <c r="BU2663" s="10">
        <v>2663</v>
      </c>
    </row>
    <row r="2664" spans="1:73" s="10" customFormat="1" x14ac:dyDescent="0.45">
      <c r="A2664" s="10">
        <v>662</v>
      </c>
      <c r="D2664" s="10">
        <v>2673</v>
      </c>
      <c r="E2664" s="10" t="s">
        <v>33</v>
      </c>
      <c r="F2664" s="10">
        <v>2500</v>
      </c>
      <c r="H2664" s="10" t="s">
        <v>33</v>
      </c>
      <c r="J2664" s="10" t="s">
        <v>509</v>
      </c>
      <c r="K2664" s="10">
        <v>0</v>
      </c>
      <c r="L2664" s="10">
        <v>1</v>
      </c>
      <c r="M2664" s="10" t="s">
        <v>33</v>
      </c>
      <c r="N2664" s="10">
        <v>1</v>
      </c>
      <c r="T2664" s="10">
        <v>1.4696938456699069</v>
      </c>
      <c r="W2664" s="10">
        <v>1.0650704202070398</v>
      </c>
      <c r="X2664" s="10" t="s">
        <v>35</v>
      </c>
      <c r="Y2664" s="10">
        <v>0.3872983346207417</v>
      </c>
      <c r="AB2664" s="10">
        <v>0.62355031873939415</v>
      </c>
      <c r="AC2664" s="10">
        <v>0</v>
      </c>
      <c r="AD2664" s="10">
        <v>0</v>
      </c>
      <c r="AE2664" s="10">
        <v>0</v>
      </c>
      <c r="AH2664" s="10">
        <v>1</v>
      </c>
      <c r="AQ2664" s="10">
        <v>4.9512268916624631</v>
      </c>
      <c r="AR2664" s="10">
        <v>41.039623339371907</v>
      </c>
      <c r="AS2664" s="10">
        <v>48.218902332282482</v>
      </c>
      <c r="AT2664" s="10">
        <v>116.35383195406789</v>
      </c>
      <c r="AU2664" s="10">
        <v>10.608026620047756</v>
      </c>
      <c r="AV2664" s="10">
        <v>457.5615137967028</v>
      </c>
      <c r="AW2664" s="10">
        <v>584.52337237081838</v>
      </c>
      <c r="AX2664" s="10">
        <v>2.4399795081106728E-7</v>
      </c>
      <c r="AY2664" s="10">
        <v>0</v>
      </c>
      <c r="AZ2664" s="10" t="s">
        <v>33</v>
      </c>
      <c r="BA2664" s="10">
        <v>2673</v>
      </c>
      <c r="BB2664" s="10" t="s">
        <v>33</v>
      </c>
      <c r="BC2664" s="10">
        <v>2500</v>
      </c>
      <c r="BE2664" s="10" t="s">
        <v>33</v>
      </c>
      <c r="BF2664" s="10" t="s">
        <v>33</v>
      </c>
      <c r="BG2664" s="10" t="s">
        <v>33</v>
      </c>
      <c r="BH2664" s="13" t="s">
        <v>33</v>
      </c>
      <c r="BI2664" s="10" t="s">
        <v>33</v>
      </c>
      <c r="BJ2664" s="10" t="s">
        <v>33</v>
      </c>
      <c r="BL2664" s="10" t="s">
        <v>33</v>
      </c>
      <c r="BM2664" s="10" t="s">
        <v>33</v>
      </c>
      <c r="BP2664" s="10" t="s">
        <v>33</v>
      </c>
      <c r="BQ2664" s="10">
        <v>0</v>
      </c>
      <c r="BR2664" s="10" t="s">
        <v>509</v>
      </c>
      <c r="BS2664" s="11">
        <v>48.218902332282482</v>
      </c>
      <c r="BT2664" s="11">
        <v>584.52337237081838</v>
      </c>
      <c r="BU2664" s="10">
        <v>2664</v>
      </c>
    </row>
    <row r="2665" spans="1:73" s="10" customFormat="1" x14ac:dyDescent="0.45">
      <c r="A2665" s="10" t="s">
        <v>33</v>
      </c>
      <c r="D2665" s="10" t="s">
        <v>33</v>
      </c>
      <c r="E2665" s="10">
        <v>2664</v>
      </c>
      <c r="F2665" s="10">
        <v>2568</v>
      </c>
      <c r="H2665" s="10">
        <v>643</v>
      </c>
      <c r="J2665" s="10" t="s">
        <v>33</v>
      </c>
      <c r="K2665" s="10" t="s">
        <v>501</v>
      </c>
      <c r="L2665" s="10" t="s">
        <v>33</v>
      </c>
      <c r="M2665" s="10">
        <v>0.54772255750516607</v>
      </c>
      <c r="N2665" s="10">
        <v>0.54772255750516607</v>
      </c>
      <c r="T2665" s="10">
        <v>0</v>
      </c>
      <c r="W2665" s="10">
        <v>0</v>
      </c>
      <c r="X2665" s="10">
        <v>0</v>
      </c>
      <c r="Y2665" s="10">
        <v>0</v>
      </c>
      <c r="AB2665" s="10">
        <v>0</v>
      </c>
      <c r="AC2665" s="10">
        <v>0</v>
      </c>
      <c r="AD2665" s="10">
        <v>0</v>
      </c>
      <c r="AE2665" s="10">
        <v>0</v>
      </c>
      <c r="AH2665" s="10">
        <v>1</v>
      </c>
      <c r="AQ2665" s="10">
        <v>0</v>
      </c>
      <c r="AR2665" s="10">
        <v>5.3149641701561858</v>
      </c>
      <c r="AS2665" s="10">
        <v>5.3149641701561858</v>
      </c>
      <c r="AT2665" s="10">
        <v>0</v>
      </c>
      <c r="AU2665" s="10">
        <v>0</v>
      </c>
      <c r="AV2665" s="10">
        <v>56.151696798100119</v>
      </c>
      <c r="AW2665" s="10">
        <v>56.151696798100119</v>
      </c>
      <c r="AX2665" s="10" t="s">
        <v>33</v>
      </c>
      <c r="AY2665" s="10" t="s">
        <v>33</v>
      </c>
      <c r="AZ2665" s="10" t="s">
        <v>33</v>
      </c>
      <c r="BA2665" s="10" t="s">
        <v>33</v>
      </c>
      <c r="BB2665" s="10">
        <v>2664</v>
      </c>
      <c r="BC2665" s="10">
        <v>2568</v>
      </c>
      <c r="BE2665" s="10" t="s">
        <v>509</v>
      </c>
      <c r="BF2665" s="10" t="s">
        <v>3642</v>
      </c>
      <c r="BG2665" s="10">
        <v>1.296840366152354E-6</v>
      </c>
      <c r="BH2665" s="13">
        <v>11.387007664569989</v>
      </c>
      <c r="BI2665" s="10">
        <v>645</v>
      </c>
      <c r="BJ2665" s="10" t="s">
        <v>33</v>
      </c>
      <c r="BL2665" s="10" t="s">
        <v>33</v>
      </c>
      <c r="BM2665" s="10" t="s">
        <v>33</v>
      </c>
      <c r="BP2665" s="10" t="s">
        <v>33</v>
      </c>
      <c r="BQ2665" s="10" t="s">
        <v>33</v>
      </c>
      <c r="BR2665" s="10" t="s">
        <v>33</v>
      </c>
      <c r="BS2665" s="11" t="s">
        <v>33</v>
      </c>
      <c r="BT2665" s="11" t="s">
        <v>33</v>
      </c>
      <c r="BU2665" s="10">
        <v>2665</v>
      </c>
    </row>
    <row r="2666" spans="1:73" s="10" customFormat="1" x14ac:dyDescent="0.45">
      <c r="A2666" s="10" t="s">
        <v>33</v>
      </c>
      <c r="D2666" s="10" t="s">
        <v>33</v>
      </c>
      <c r="E2666" s="10">
        <v>2664</v>
      </c>
      <c r="F2666" s="10">
        <v>2923</v>
      </c>
      <c r="H2666" s="10">
        <v>720</v>
      </c>
      <c r="J2666" s="10" t="s">
        <v>33</v>
      </c>
      <c r="K2666" s="10" t="s">
        <v>534</v>
      </c>
      <c r="L2666" s="10" t="s">
        <v>33</v>
      </c>
      <c r="M2666" s="10">
        <v>0.74833147735478822</v>
      </c>
      <c r="N2666" s="10">
        <v>0.74833147735478822</v>
      </c>
      <c r="T2666" s="10">
        <v>0</v>
      </c>
      <c r="W2666" s="10">
        <v>0</v>
      </c>
      <c r="X2666" s="10">
        <v>0</v>
      </c>
      <c r="Y2666" s="10">
        <v>0</v>
      </c>
      <c r="AB2666" s="10">
        <v>0</v>
      </c>
      <c r="AC2666" s="10">
        <v>0</v>
      </c>
      <c r="AD2666" s="10">
        <v>0</v>
      </c>
      <c r="AE2666" s="10">
        <v>0</v>
      </c>
      <c r="AH2666" s="10">
        <v>1</v>
      </c>
      <c r="AQ2666" s="10">
        <v>1.3513522060976273</v>
      </c>
      <c r="AR2666" s="10">
        <v>3.4170069762813839</v>
      </c>
      <c r="AS2666" s="10">
        <v>5.3764676751229432</v>
      </c>
      <c r="AT2666" s="10">
        <v>31.75677684329424</v>
      </c>
      <c r="AU2666" s="10">
        <v>0.26062358389611601</v>
      </c>
      <c r="AV2666" s="10">
        <v>40.326900495490136</v>
      </c>
      <c r="AW2666" s="10">
        <v>72.344300922680489</v>
      </c>
      <c r="AX2666" s="10" t="s">
        <v>33</v>
      </c>
      <c r="AY2666" s="10" t="s">
        <v>33</v>
      </c>
      <c r="AZ2666" s="10" t="s">
        <v>33</v>
      </c>
      <c r="BA2666" s="10" t="s">
        <v>33</v>
      </c>
      <c r="BB2666" s="10">
        <v>2664</v>
      </c>
      <c r="BC2666" s="10">
        <v>2923</v>
      </c>
      <c r="BE2666" s="10" t="s">
        <v>509</v>
      </c>
      <c r="BF2666" s="10" t="s">
        <v>534</v>
      </c>
      <c r="BG2666" s="10">
        <v>1.3118470953319411E-6</v>
      </c>
      <c r="BH2666" s="13">
        <v>17.59021006814605</v>
      </c>
      <c r="BI2666" s="10">
        <v>646</v>
      </c>
      <c r="BJ2666" s="10" t="s">
        <v>33</v>
      </c>
      <c r="BL2666" s="10" t="s">
        <v>33</v>
      </c>
      <c r="BM2666" s="10" t="s">
        <v>33</v>
      </c>
      <c r="BP2666" s="10" t="s">
        <v>33</v>
      </c>
      <c r="BQ2666" s="10" t="s">
        <v>33</v>
      </c>
      <c r="BR2666" s="10" t="s">
        <v>33</v>
      </c>
      <c r="BS2666" s="11" t="s">
        <v>33</v>
      </c>
      <c r="BT2666" s="11" t="s">
        <v>33</v>
      </c>
      <c r="BU2666" s="10">
        <v>2666</v>
      </c>
    </row>
    <row r="2667" spans="1:73" s="10" customFormat="1" x14ac:dyDescent="0.45">
      <c r="A2667" s="10" t="s">
        <v>33</v>
      </c>
      <c r="D2667" s="10" t="s">
        <v>33</v>
      </c>
      <c r="E2667" s="10">
        <v>2664</v>
      </c>
      <c r="F2667" s="10">
        <v>2928</v>
      </c>
      <c r="H2667" s="10">
        <v>721</v>
      </c>
      <c r="J2667" s="10" t="s">
        <v>33</v>
      </c>
      <c r="K2667" s="10" t="s">
        <v>338</v>
      </c>
      <c r="L2667" s="10" t="s">
        <v>33</v>
      </c>
      <c r="M2667" s="10">
        <v>0.64807406984078597</v>
      </c>
      <c r="N2667" s="10">
        <v>0.64807406984078597</v>
      </c>
      <c r="T2667" s="10">
        <v>0</v>
      </c>
      <c r="W2667" s="10">
        <v>0</v>
      </c>
      <c r="X2667" s="10">
        <v>0</v>
      </c>
      <c r="Y2667" s="10">
        <v>0</v>
      </c>
      <c r="AB2667" s="10">
        <v>0</v>
      </c>
      <c r="AC2667" s="10">
        <v>0</v>
      </c>
      <c r="AD2667" s="10">
        <v>0</v>
      </c>
      <c r="AE2667" s="10">
        <v>0</v>
      </c>
      <c r="AH2667" s="10">
        <v>1</v>
      </c>
      <c r="AQ2667" s="10">
        <v>2.1278091316498022</v>
      </c>
      <c r="AR2667" s="10">
        <v>30.599904936887945</v>
      </c>
      <c r="AS2667" s="10">
        <v>33.685228177780161</v>
      </c>
      <c r="AT2667" s="10">
        <v>50.003514593770355</v>
      </c>
      <c r="AU2667" s="10">
        <v>9.7214377174122468</v>
      </c>
      <c r="AV2667" s="10">
        <v>345.68144771771631</v>
      </c>
      <c r="AW2667" s="10">
        <v>405.40640002889893</v>
      </c>
      <c r="AX2667" s="10" t="s">
        <v>33</v>
      </c>
      <c r="AY2667" s="10" t="s">
        <v>33</v>
      </c>
      <c r="AZ2667" s="10" t="s">
        <v>33</v>
      </c>
      <c r="BA2667" s="10" t="s">
        <v>33</v>
      </c>
      <c r="BB2667" s="10">
        <v>2664</v>
      </c>
      <c r="BC2667" s="10">
        <v>2928</v>
      </c>
      <c r="BE2667" s="10" t="s">
        <v>509</v>
      </c>
      <c r="BF2667" s="10" t="s">
        <v>3643</v>
      </c>
      <c r="BG2667" s="10">
        <v>8.219126647981582E-6</v>
      </c>
      <c r="BH2667" s="13">
        <v>7.8985287586538613</v>
      </c>
      <c r="BI2667" s="10">
        <v>647</v>
      </c>
      <c r="BJ2667" s="10" t="s">
        <v>33</v>
      </c>
      <c r="BL2667" s="10" t="s">
        <v>33</v>
      </c>
      <c r="BM2667" s="10" t="s">
        <v>33</v>
      </c>
      <c r="BP2667" s="10" t="s">
        <v>33</v>
      </c>
      <c r="BQ2667" s="10" t="s">
        <v>33</v>
      </c>
      <c r="BR2667" s="10" t="s">
        <v>33</v>
      </c>
      <c r="BS2667" s="11" t="s">
        <v>33</v>
      </c>
      <c r="BT2667" s="11" t="s">
        <v>33</v>
      </c>
      <c r="BU2667" s="10">
        <v>2667</v>
      </c>
    </row>
    <row r="2668" spans="1:73" s="10" customFormat="1" x14ac:dyDescent="0.45">
      <c r="A2668" s="10" t="s">
        <v>33</v>
      </c>
      <c r="D2668" s="10" t="s">
        <v>33</v>
      </c>
      <c r="E2668" s="10">
        <v>2664</v>
      </c>
      <c r="F2668" s="10">
        <v>2861</v>
      </c>
      <c r="H2668" s="10">
        <v>703</v>
      </c>
      <c r="J2668" s="10" t="s">
        <v>33</v>
      </c>
      <c r="K2668" s="10" t="s">
        <v>69</v>
      </c>
      <c r="L2668" s="10" t="s">
        <v>33</v>
      </c>
      <c r="M2668" s="10">
        <v>0.17320508075688773</v>
      </c>
      <c r="N2668" s="10">
        <v>0.17320508075688773</v>
      </c>
      <c r="T2668" s="10">
        <v>0</v>
      </c>
      <c r="W2668" s="10">
        <v>0</v>
      </c>
      <c r="X2668" s="10">
        <v>0</v>
      </c>
      <c r="Y2668" s="10">
        <v>0</v>
      </c>
      <c r="AB2668" s="10">
        <v>0</v>
      </c>
      <c r="AC2668" s="10">
        <v>0</v>
      </c>
      <c r="AD2668" s="10">
        <v>0</v>
      </c>
      <c r="AE2668" s="10">
        <v>0</v>
      </c>
      <c r="AH2668" s="10">
        <v>1</v>
      </c>
      <c r="AQ2668" s="10">
        <v>0</v>
      </c>
      <c r="AR2668" s="10">
        <v>0.57444122998866087</v>
      </c>
      <c r="AS2668" s="10">
        <v>0.57444122998866087</v>
      </c>
      <c r="AT2668" s="10">
        <v>0</v>
      </c>
      <c r="AU2668" s="10">
        <v>0</v>
      </c>
      <c r="AV2668" s="10">
        <v>11.598173726778844</v>
      </c>
      <c r="AW2668" s="10">
        <v>11.598173726778844</v>
      </c>
      <c r="AX2668" s="10" t="s">
        <v>33</v>
      </c>
      <c r="AY2668" s="10" t="s">
        <v>33</v>
      </c>
      <c r="AZ2668" s="10" t="s">
        <v>33</v>
      </c>
      <c r="BA2668" s="10" t="s">
        <v>33</v>
      </c>
      <c r="BB2668" s="10">
        <v>2664</v>
      </c>
      <c r="BC2668" s="10">
        <v>2861</v>
      </c>
      <c r="BE2668" s="10" t="s">
        <v>509</v>
      </c>
      <c r="BF2668" s="10" t="s">
        <v>3644</v>
      </c>
      <c r="BG2668" s="10">
        <v>1.4016248297862225E-7</v>
      </c>
      <c r="BH2668" s="13">
        <v>8.8860623111885104</v>
      </c>
      <c r="BI2668" s="10">
        <v>648</v>
      </c>
      <c r="BJ2668" s="10" t="s">
        <v>33</v>
      </c>
      <c r="BL2668" s="10" t="s">
        <v>33</v>
      </c>
      <c r="BM2668" s="10" t="s">
        <v>33</v>
      </c>
      <c r="BP2668" s="10" t="s">
        <v>33</v>
      </c>
      <c r="BQ2668" s="10" t="s">
        <v>33</v>
      </c>
      <c r="BR2668" s="10" t="s">
        <v>33</v>
      </c>
      <c r="BS2668" s="11" t="s">
        <v>33</v>
      </c>
      <c r="BT2668" s="11" t="s">
        <v>33</v>
      </c>
      <c r="BU2668" s="10">
        <v>2668</v>
      </c>
    </row>
    <row r="2669" spans="1:73" s="10" customFormat="1" x14ac:dyDescent="0.45">
      <c r="A2669" s="10" t="s">
        <v>33</v>
      </c>
      <c r="D2669" s="10" t="s">
        <v>33</v>
      </c>
      <c r="E2669" s="10">
        <v>2664</v>
      </c>
      <c r="F2669" s="10">
        <v>2044</v>
      </c>
      <c r="H2669" s="10">
        <v>545</v>
      </c>
      <c r="J2669" s="10" t="s">
        <v>33</v>
      </c>
      <c r="K2669" s="10" t="s">
        <v>42</v>
      </c>
      <c r="L2669" s="10" t="s">
        <v>33</v>
      </c>
      <c r="M2669" s="10">
        <v>2.4494897427831779</v>
      </c>
      <c r="N2669" s="10">
        <v>2.4494897427831779</v>
      </c>
      <c r="T2669" s="10">
        <v>0</v>
      </c>
      <c r="W2669" s="10">
        <v>0</v>
      </c>
      <c r="X2669" s="10">
        <v>0</v>
      </c>
      <c r="Y2669" s="10">
        <v>0</v>
      </c>
      <c r="AB2669" s="10">
        <v>0</v>
      </c>
      <c r="AC2669" s="10">
        <v>0</v>
      </c>
      <c r="AD2669" s="10">
        <v>0</v>
      </c>
      <c r="AE2669" s="10">
        <v>0</v>
      </c>
      <c r="AH2669" s="10">
        <v>1</v>
      </c>
      <c r="AQ2669" s="10">
        <v>0</v>
      </c>
      <c r="AR2669" s="10">
        <v>0</v>
      </c>
      <c r="AS2669" s="10">
        <v>0</v>
      </c>
      <c r="AT2669" s="10">
        <v>0</v>
      </c>
      <c r="AU2669" s="10">
        <v>0</v>
      </c>
      <c r="AV2669" s="10">
        <v>2.4494897427831779</v>
      </c>
      <c r="AW2669" s="10">
        <v>2.4494897427831779</v>
      </c>
      <c r="AX2669" s="10" t="s">
        <v>33</v>
      </c>
      <c r="AY2669" s="10" t="s">
        <v>33</v>
      </c>
      <c r="AZ2669" s="10" t="s">
        <v>33</v>
      </c>
      <c r="BA2669" s="10" t="s">
        <v>33</v>
      </c>
      <c r="BB2669" s="10">
        <v>2664</v>
      </c>
      <c r="BC2669" s="10">
        <v>2044</v>
      </c>
      <c r="BE2669" s="10" t="s">
        <v>509</v>
      </c>
      <c r="BF2669" s="10" t="s">
        <v>3645</v>
      </c>
      <c r="BG2669" s="10">
        <v>0</v>
      </c>
      <c r="BH2669" s="13">
        <v>2.5667462901501632</v>
      </c>
      <c r="BI2669" s="10">
        <v>649</v>
      </c>
      <c r="BJ2669" s="10" t="s">
        <v>33</v>
      </c>
      <c r="BL2669" s="10" t="s">
        <v>33</v>
      </c>
      <c r="BM2669" s="10" t="s">
        <v>33</v>
      </c>
      <c r="BP2669" s="10" t="s">
        <v>33</v>
      </c>
      <c r="BQ2669" s="10" t="s">
        <v>33</v>
      </c>
      <c r="BR2669" s="10" t="s">
        <v>33</v>
      </c>
      <c r="BS2669" s="11" t="s">
        <v>33</v>
      </c>
      <c r="BT2669" s="11" t="s">
        <v>33</v>
      </c>
      <c r="BU2669" s="10">
        <v>2669</v>
      </c>
    </row>
    <row r="2670" spans="1:73" s="10" customFormat="1" x14ac:dyDescent="0.45">
      <c r="A2670" s="10" t="s">
        <v>33</v>
      </c>
      <c r="D2670" s="10" t="s">
        <v>33</v>
      </c>
      <c r="E2670" s="10">
        <v>2664</v>
      </c>
      <c r="F2670" s="10">
        <v>2055</v>
      </c>
      <c r="H2670" s="10">
        <v>549</v>
      </c>
      <c r="J2670" s="10" t="s">
        <v>33</v>
      </c>
      <c r="K2670" s="10" t="s">
        <v>711</v>
      </c>
      <c r="L2670" s="10" t="s">
        <v>33</v>
      </c>
      <c r="M2670" s="10">
        <v>0.59160797830996159</v>
      </c>
      <c r="N2670" s="10">
        <v>0.59160797830996159</v>
      </c>
      <c r="T2670" s="10">
        <v>0</v>
      </c>
      <c r="W2670" s="10">
        <v>0</v>
      </c>
      <c r="X2670" s="10">
        <v>0</v>
      </c>
      <c r="Y2670" s="10">
        <v>0</v>
      </c>
      <c r="AB2670" s="10">
        <v>0</v>
      </c>
      <c r="AC2670" s="10">
        <v>0</v>
      </c>
      <c r="AD2670" s="10">
        <v>0</v>
      </c>
      <c r="AE2670" s="10">
        <v>0</v>
      </c>
      <c r="AH2670" s="10">
        <v>1</v>
      </c>
      <c r="AQ2670" s="10">
        <v>0</v>
      </c>
      <c r="AR2670" s="10">
        <v>0</v>
      </c>
      <c r="AS2670" s="10">
        <v>0</v>
      </c>
      <c r="AT2670" s="10">
        <v>0</v>
      </c>
      <c r="AU2670" s="10">
        <v>0</v>
      </c>
      <c r="AV2670" s="10">
        <v>0.59160797830996159</v>
      </c>
      <c r="AW2670" s="10">
        <v>0.59160797830996159</v>
      </c>
      <c r="AX2670" s="10" t="s">
        <v>33</v>
      </c>
      <c r="AY2670" s="10" t="s">
        <v>33</v>
      </c>
      <c r="AZ2670" s="10" t="s">
        <v>33</v>
      </c>
      <c r="BA2670" s="10" t="s">
        <v>33</v>
      </c>
      <c r="BB2670" s="10">
        <v>2664</v>
      </c>
      <c r="BC2670" s="10">
        <v>2055</v>
      </c>
      <c r="BE2670" s="10" t="s">
        <v>509</v>
      </c>
      <c r="BF2670" s="10" t="s">
        <v>3646</v>
      </c>
      <c r="BG2670" s="10">
        <v>0</v>
      </c>
      <c r="BH2670" s="13">
        <v>0.61992812504083483</v>
      </c>
      <c r="BI2670" s="10">
        <v>650</v>
      </c>
      <c r="BJ2670" s="10" t="s">
        <v>33</v>
      </c>
      <c r="BL2670" s="10" t="s">
        <v>33</v>
      </c>
      <c r="BM2670" s="10" t="s">
        <v>33</v>
      </c>
      <c r="BP2670" s="10" t="s">
        <v>33</v>
      </c>
      <c r="BQ2670" s="10" t="s">
        <v>33</v>
      </c>
      <c r="BR2670" s="10" t="s">
        <v>33</v>
      </c>
      <c r="BS2670" s="11" t="s">
        <v>33</v>
      </c>
      <c r="BT2670" s="11" t="s">
        <v>33</v>
      </c>
      <c r="BU2670" s="10">
        <v>2670</v>
      </c>
    </row>
    <row r="2671" spans="1:73" s="10" customFormat="1" x14ac:dyDescent="0.45">
      <c r="A2671" s="10" t="s">
        <v>33</v>
      </c>
      <c r="D2671" s="10" t="s">
        <v>33</v>
      </c>
      <c r="E2671" s="10">
        <v>2664</v>
      </c>
      <c r="F2671" s="10">
        <v>2456</v>
      </c>
      <c r="H2671" s="10">
        <v>625</v>
      </c>
      <c r="J2671" s="10" t="s">
        <v>33</v>
      </c>
      <c r="K2671" s="10" t="s">
        <v>139</v>
      </c>
      <c r="L2671" s="10" t="s">
        <v>33</v>
      </c>
      <c r="M2671" s="10">
        <v>6.1237243569579455E-3</v>
      </c>
      <c r="N2671" s="10">
        <v>6.1237243569579455E-3</v>
      </c>
      <c r="T2671" s="10">
        <v>0</v>
      </c>
      <c r="W2671" s="10">
        <v>0</v>
      </c>
      <c r="X2671" s="10">
        <v>0</v>
      </c>
      <c r="Y2671" s="10">
        <v>0</v>
      </c>
      <c r="AB2671" s="10">
        <v>0</v>
      </c>
      <c r="AC2671" s="10">
        <v>0</v>
      </c>
      <c r="AD2671" s="10">
        <v>0</v>
      </c>
      <c r="AE2671" s="10">
        <v>0</v>
      </c>
      <c r="AH2671" s="10">
        <v>1</v>
      </c>
      <c r="AQ2671" s="10">
        <v>2.3717082451262849E-3</v>
      </c>
      <c r="AR2671" s="10">
        <v>3.0871426998619514E-2</v>
      </c>
      <c r="AS2671" s="10">
        <v>3.4310403954052625E-2</v>
      </c>
      <c r="AT2671" s="10">
        <v>5.5735143760467697E-2</v>
      </c>
      <c r="AU2671" s="10">
        <v>2.4150000000000005E-3</v>
      </c>
      <c r="AV2671" s="10">
        <v>0.29296613142284239</v>
      </c>
      <c r="AW2671" s="10">
        <v>0.35111627518331007</v>
      </c>
      <c r="AX2671" s="10" t="s">
        <v>33</v>
      </c>
      <c r="AY2671" s="10" t="s">
        <v>33</v>
      </c>
      <c r="AZ2671" s="10" t="s">
        <v>33</v>
      </c>
      <c r="BA2671" s="10" t="s">
        <v>33</v>
      </c>
      <c r="BB2671" s="10">
        <v>2664</v>
      </c>
      <c r="BC2671" s="10">
        <v>2456</v>
      </c>
      <c r="BE2671" s="10" t="s">
        <v>509</v>
      </c>
      <c r="BF2671" s="10" t="s">
        <v>3647</v>
      </c>
      <c r="BG2671" s="10">
        <v>8.371668256288781E-9</v>
      </c>
      <c r="BH2671" s="13">
        <v>0.10904202903492381</v>
      </c>
      <c r="BI2671" s="10">
        <v>651</v>
      </c>
      <c r="BJ2671" s="10" t="s">
        <v>33</v>
      </c>
      <c r="BL2671" s="10" t="s">
        <v>33</v>
      </c>
      <c r="BM2671" s="10" t="s">
        <v>33</v>
      </c>
      <c r="BP2671" s="10" t="s">
        <v>33</v>
      </c>
      <c r="BQ2671" s="10" t="s">
        <v>33</v>
      </c>
      <c r="BR2671" s="10" t="s">
        <v>33</v>
      </c>
      <c r="BS2671" s="11" t="s">
        <v>33</v>
      </c>
      <c r="BT2671" s="11" t="s">
        <v>33</v>
      </c>
      <c r="BU2671" s="10">
        <v>2671</v>
      </c>
    </row>
    <row r="2672" spans="1:73" s="10" customFormat="1" x14ac:dyDescent="0.45">
      <c r="A2672" s="10" t="s">
        <v>33</v>
      </c>
      <c r="D2672" s="10" t="s">
        <v>33</v>
      </c>
      <c r="E2672" s="10">
        <v>2664</v>
      </c>
      <c r="F2672" s="10">
        <v>2934</v>
      </c>
      <c r="H2672" s="10">
        <v>722</v>
      </c>
      <c r="J2672" s="10" t="s">
        <v>33</v>
      </c>
      <c r="K2672" s="10" t="s">
        <v>535</v>
      </c>
      <c r="L2672" s="10" t="s">
        <v>33</v>
      </c>
      <c r="M2672" s="10">
        <v>2.8284271247461901E-2</v>
      </c>
      <c r="N2672" s="10">
        <v>2.8284271247461901E-2</v>
      </c>
      <c r="T2672" s="10">
        <v>0</v>
      </c>
      <c r="W2672" s="10">
        <v>0</v>
      </c>
      <c r="X2672" s="10">
        <v>0</v>
      </c>
      <c r="Y2672" s="10">
        <v>0</v>
      </c>
      <c r="AB2672" s="10">
        <v>0</v>
      </c>
      <c r="AC2672" s="10">
        <v>0</v>
      </c>
      <c r="AD2672" s="10">
        <v>0</v>
      </c>
      <c r="AE2672" s="10">
        <v>0</v>
      </c>
      <c r="AH2672" s="10">
        <v>1</v>
      </c>
      <c r="AQ2672" s="10">
        <v>0</v>
      </c>
      <c r="AR2672" s="10">
        <v>3.7364178852072202E-2</v>
      </c>
      <c r="AS2672" s="10">
        <v>3.7364178852072202E-2</v>
      </c>
      <c r="AT2672" s="10">
        <v>0</v>
      </c>
      <c r="AU2672" s="10">
        <v>0</v>
      </c>
      <c r="AV2672" s="10">
        <v>0.46923120610141883</v>
      </c>
      <c r="AW2672" s="10">
        <v>0.46923120610141883</v>
      </c>
      <c r="AX2672" s="10" t="s">
        <v>33</v>
      </c>
      <c r="AY2672" s="10" t="s">
        <v>33</v>
      </c>
      <c r="AZ2672" s="10" t="s">
        <v>33</v>
      </c>
      <c r="BA2672" s="10" t="s">
        <v>33</v>
      </c>
      <c r="BB2672" s="10">
        <v>2664</v>
      </c>
      <c r="BC2672" s="10">
        <v>2934</v>
      </c>
      <c r="BE2672" s="10" t="s">
        <v>509</v>
      </c>
      <c r="BF2672" s="10" t="s">
        <v>3648</v>
      </c>
      <c r="BG2672" s="10">
        <v>9.1167830736438338E-9</v>
      </c>
      <c r="BH2672" s="13">
        <v>0.17427281139941722</v>
      </c>
      <c r="BI2672" s="10">
        <v>652</v>
      </c>
      <c r="BJ2672" s="10" t="s">
        <v>33</v>
      </c>
      <c r="BL2672" s="10" t="s">
        <v>33</v>
      </c>
      <c r="BM2672" s="10" t="s">
        <v>33</v>
      </c>
      <c r="BP2672" s="10" t="s">
        <v>33</v>
      </c>
      <c r="BQ2672" s="10" t="s">
        <v>33</v>
      </c>
      <c r="BR2672" s="10" t="s">
        <v>33</v>
      </c>
      <c r="BS2672" s="11" t="s">
        <v>33</v>
      </c>
      <c r="BT2672" s="11" t="s">
        <v>33</v>
      </c>
      <c r="BU2672" s="10">
        <v>2672</v>
      </c>
    </row>
    <row r="2673" spans="1:73" s="10" customFormat="1" x14ac:dyDescent="0.45">
      <c r="A2673" s="10">
        <v>663</v>
      </c>
      <c r="D2673" s="10">
        <v>2679</v>
      </c>
      <c r="E2673" s="10" t="s">
        <v>33</v>
      </c>
      <c r="F2673" s="10">
        <v>2381</v>
      </c>
      <c r="H2673" s="10" t="s">
        <v>33</v>
      </c>
      <c r="J2673" s="10" t="s">
        <v>510</v>
      </c>
      <c r="K2673" s="10">
        <v>0</v>
      </c>
      <c r="L2673" s="10">
        <v>1</v>
      </c>
      <c r="M2673" s="10" t="s">
        <v>33</v>
      </c>
      <c r="N2673" s="10">
        <v>1</v>
      </c>
      <c r="T2673" s="10">
        <v>1.9364916731037085</v>
      </c>
      <c r="W2673" s="10">
        <v>0.3889087296526012</v>
      </c>
      <c r="X2673" s="10" t="s">
        <v>35</v>
      </c>
      <c r="Y2673" s="10">
        <v>0.14142135623730953</v>
      </c>
      <c r="AB2673" s="10">
        <v>0.22768838354206836</v>
      </c>
      <c r="AC2673" s="10">
        <v>0</v>
      </c>
      <c r="AD2673" s="10">
        <v>0</v>
      </c>
      <c r="AE2673" s="10">
        <v>0</v>
      </c>
      <c r="AH2673" s="10">
        <v>1</v>
      </c>
      <c r="AQ2673" s="10">
        <v>9.2579042774575235</v>
      </c>
      <c r="AR2673" s="10">
        <v>17.917528486672651</v>
      </c>
      <c r="AS2673" s="10">
        <v>31.341489688986059</v>
      </c>
      <c r="AT2673" s="10">
        <v>217.56075052025182</v>
      </c>
      <c r="AU2673" s="10">
        <v>1.7244480882623057</v>
      </c>
      <c r="AV2673" s="10">
        <v>298.41211508237097</v>
      </c>
      <c r="AW2673" s="10">
        <v>517.69731369088504</v>
      </c>
      <c r="AX2673" s="10">
        <v>9.7003383090235742E-5</v>
      </c>
      <c r="AY2673" s="10">
        <v>0</v>
      </c>
      <c r="AZ2673" s="10" t="s">
        <v>33</v>
      </c>
      <c r="BA2673" s="10">
        <v>2679</v>
      </c>
      <c r="BB2673" s="10" t="s">
        <v>33</v>
      </c>
      <c r="BC2673" s="10">
        <v>2381</v>
      </c>
      <c r="BE2673" s="10" t="s">
        <v>33</v>
      </c>
      <c r="BF2673" s="10" t="s">
        <v>33</v>
      </c>
      <c r="BG2673" s="10" t="s">
        <v>33</v>
      </c>
      <c r="BH2673" s="13" t="s">
        <v>33</v>
      </c>
      <c r="BI2673" s="10" t="s">
        <v>33</v>
      </c>
      <c r="BJ2673" s="10" t="s">
        <v>33</v>
      </c>
      <c r="BL2673" s="10" t="s">
        <v>33</v>
      </c>
      <c r="BM2673" s="10" t="s">
        <v>33</v>
      </c>
      <c r="BP2673" s="10" t="s">
        <v>33</v>
      </c>
      <c r="BQ2673" s="10">
        <v>0</v>
      </c>
      <c r="BR2673" s="10" t="s">
        <v>510</v>
      </c>
      <c r="BS2673" s="11">
        <v>31.341489688986059</v>
      </c>
      <c r="BT2673" s="11">
        <v>517.69731369088504</v>
      </c>
      <c r="BU2673" s="10">
        <v>2673</v>
      </c>
    </row>
    <row r="2674" spans="1:73" s="10" customFormat="1" x14ac:dyDescent="0.45">
      <c r="A2674" s="10" t="s">
        <v>33</v>
      </c>
      <c r="D2674" s="10" t="s">
        <v>33</v>
      </c>
      <c r="E2674" s="10">
        <v>2673</v>
      </c>
      <c r="F2674" s="10">
        <v>2166</v>
      </c>
      <c r="H2674" s="10">
        <v>570</v>
      </c>
      <c r="J2674" s="10" t="s">
        <v>33</v>
      </c>
      <c r="K2674" s="10" t="s">
        <v>52</v>
      </c>
      <c r="L2674" s="10" t="s">
        <v>33</v>
      </c>
      <c r="M2674" s="10">
        <v>0.9797958971132712</v>
      </c>
      <c r="N2674" s="10">
        <v>0.9797958971132712</v>
      </c>
      <c r="T2674" s="10">
        <v>0</v>
      </c>
      <c r="W2674" s="10">
        <v>0</v>
      </c>
      <c r="X2674" s="10">
        <v>0</v>
      </c>
      <c r="Y2674" s="10">
        <v>0</v>
      </c>
      <c r="AB2674" s="10">
        <v>0</v>
      </c>
      <c r="AC2674" s="10">
        <v>0</v>
      </c>
      <c r="AD2674" s="10">
        <v>0</v>
      </c>
      <c r="AE2674" s="10">
        <v>0</v>
      </c>
      <c r="AH2674" s="10">
        <v>1</v>
      </c>
      <c r="AQ2674" s="10">
        <v>1.0611024799656081</v>
      </c>
      <c r="AR2674" s="10">
        <v>4.1482339968533237</v>
      </c>
      <c r="AS2674" s="10">
        <v>5.6868325928034551</v>
      </c>
      <c r="AT2674" s="10">
        <v>24.935908279191793</v>
      </c>
      <c r="AU2674" s="10">
        <v>0.41837893034432583</v>
      </c>
      <c r="AV2674" s="10">
        <v>58.429481865378399</v>
      </c>
      <c r="AW2674" s="10">
        <v>83.783769074914517</v>
      </c>
      <c r="AX2674" s="10" t="s">
        <v>33</v>
      </c>
      <c r="AY2674" s="10" t="s">
        <v>33</v>
      </c>
      <c r="AZ2674" s="10" t="s">
        <v>33</v>
      </c>
      <c r="BA2674" s="10" t="s">
        <v>33</v>
      </c>
      <c r="BB2674" s="10">
        <v>2673</v>
      </c>
      <c r="BC2674" s="10">
        <v>2166</v>
      </c>
      <c r="BE2674" s="10" t="s">
        <v>510</v>
      </c>
      <c r="BF2674" s="10" t="s">
        <v>3649</v>
      </c>
      <c r="BG2674" s="10">
        <v>5.5164200056975212E-4</v>
      </c>
      <c r="BH2674" s="13">
        <v>40.050243485248913</v>
      </c>
      <c r="BI2674" s="10">
        <v>654</v>
      </c>
      <c r="BJ2674" s="10" t="s">
        <v>33</v>
      </c>
      <c r="BL2674" s="10" t="s">
        <v>33</v>
      </c>
      <c r="BM2674" s="10" t="s">
        <v>33</v>
      </c>
      <c r="BP2674" s="10" t="s">
        <v>33</v>
      </c>
      <c r="BQ2674" s="10" t="s">
        <v>33</v>
      </c>
      <c r="BR2674" s="10" t="s">
        <v>33</v>
      </c>
      <c r="BS2674" s="11" t="s">
        <v>33</v>
      </c>
      <c r="BT2674" s="11" t="s">
        <v>33</v>
      </c>
      <c r="BU2674" s="10">
        <v>2674</v>
      </c>
    </row>
    <row r="2675" spans="1:73" s="10" customFormat="1" x14ac:dyDescent="0.45">
      <c r="A2675" s="10" t="s">
        <v>33</v>
      </c>
      <c r="D2675" s="10" t="s">
        <v>33</v>
      </c>
      <c r="E2675" s="10">
        <v>2673</v>
      </c>
      <c r="F2675" s="10">
        <v>2935</v>
      </c>
      <c r="H2675" s="10">
        <v>723</v>
      </c>
      <c r="J2675" s="10" t="s">
        <v>33</v>
      </c>
      <c r="K2675" s="10" t="s">
        <v>536</v>
      </c>
      <c r="L2675" s="10" t="s">
        <v>33</v>
      </c>
      <c r="M2675" s="10">
        <v>0.63245553203367588</v>
      </c>
      <c r="N2675" s="10">
        <v>0.63245553203367588</v>
      </c>
      <c r="T2675" s="10">
        <v>0</v>
      </c>
      <c r="W2675" s="10">
        <v>0</v>
      </c>
      <c r="X2675" s="10">
        <v>0</v>
      </c>
      <c r="Y2675" s="10">
        <v>0</v>
      </c>
      <c r="AB2675" s="10">
        <v>0</v>
      </c>
      <c r="AC2675" s="10">
        <v>0</v>
      </c>
      <c r="AD2675" s="10">
        <v>0</v>
      </c>
      <c r="AE2675" s="10">
        <v>0</v>
      </c>
      <c r="AH2675" s="10">
        <v>1</v>
      </c>
      <c r="AQ2675" s="10">
        <v>6.1993665820736945</v>
      </c>
      <c r="AR2675" s="10">
        <v>13.279386410491677</v>
      </c>
      <c r="AS2675" s="10">
        <v>22.268467954498533</v>
      </c>
      <c r="AT2675" s="10">
        <v>145.68511467873182</v>
      </c>
      <c r="AU2675" s="10">
        <v>1.0020482681784213</v>
      </c>
      <c r="AV2675" s="10">
        <v>236.41428748930662</v>
      </c>
      <c r="AW2675" s="10">
        <v>383.10145043621685</v>
      </c>
      <c r="AX2675" s="10" t="s">
        <v>33</v>
      </c>
      <c r="AY2675" s="10" t="s">
        <v>33</v>
      </c>
      <c r="AZ2675" s="10" t="s">
        <v>33</v>
      </c>
      <c r="BA2675" s="10" t="s">
        <v>33</v>
      </c>
      <c r="BB2675" s="10">
        <v>2673</v>
      </c>
      <c r="BC2675" s="10">
        <v>2935</v>
      </c>
      <c r="BE2675" s="10" t="s">
        <v>510</v>
      </c>
      <c r="BF2675" s="10" t="s">
        <v>3650</v>
      </c>
      <c r="BG2675" s="10">
        <v>2.1601167278228594E-3</v>
      </c>
      <c r="BH2675" s="13">
        <v>104.066584510895</v>
      </c>
      <c r="BI2675" s="10">
        <v>655</v>
      </c>
      <c r="BJ2675" s="10" t="s">
        <v>33</v>
      </c>
      <c r="BL2675" s="10" t="s">
        <v>33</v>
      </c>
      <c r="BM2675" s="10" t="s">
        <v>33</v>
      </c>
      <c r="BP2675" s="10" t="s">
        <v>33</v>
      </c>
      <c r="BQ2675" s="10" t="s">
        <v>33</v>
      </c>
      <c r="BR2675" s="10" t="s">
        <v>33</v>
      </c>
      <c r="BS2675" s="11" t="s">
        <v>33</v>
      </c>
      <c r="BT2675" s="11" t="s">
        <v>33</v>
      </c>
      <c r="BU2675" s="10">
        <v>2675</v>
      </c>
    </row>
    <row r="2676" spans="1:73" s="10" customFormat="1" x14ac:dyDescent="0.45">
      <c r="A2676" s="10" t="s">
        <v>33</v>
      </c>
      <c r="D2676" s="10" t="s">
        <v>33</v>
      </c>
      <c r="E2676" s="10">
        <v>2673</v>
      </c>
      <c r="F2676" s="10">
        <v>2044</v>
      </c>
      <c r="H2676" s="10">
        <v>545</v>
      </c>
      <c r="J2676" s="10" t="s">
        <v>33</v>
      </c>
      <c r="K2676" s="10" t="s">
        <v>42</v>
      </c>
      <c r="L2676" s="10" t="s">
        <v>33</v>
      </c>
      <c r="M2676" s="10">
        <v>2.2360679774997898</v>
      </c>
      <c r="N2676" s="10">
        <v>2.2360679774997898</v>
      </c>
      <c r="T2676" s="10">
        <v>0</v>
      </c>
      <c r="W2676" s="10">
        <v>0</v>
      </c>
      <c r="X2676" s="10">
        <v>0</v>
      </c>
      <c r="Y2676" s="10">
        <v>0</v>
      </c>
      <c r="AB2676" s="10">
        <v>0</v>
      </c>
      <c r="AC2676" s="10">
        <v>0</v>
      </c>
      <c r="AD2676" s="10">
        <v>0</v>
      </c>
      <c r="AE2676" s="10">
        <v>0</v>
      </c>
      <c r="AH2676" s="10">
        <v>1</v>
      </c>
      <c r="AQ2676" s="10">
        <v>0</v>
      </c>
      <c r="AR2676" s="10">
        <v>0</v>
      </c>
      <c r="AS2676" s="10">
        <v>0</v>
      </c>
      <c r="AT2676" s="10">
        <v>0</v>
      </c>
      <c r="AU2676" s="10">
        <v>0</v>
      </c>
      <c r="AV2676" s="10">
        <v>2.2360679774997898</v>
      </c>
      <c r="AW2676" s="10">
        <v>2.2360679774997898</v>
      </c>
      <c r="AX2676" s="10" t="s">
        <v>33</v>
      </c>
      <c r="AY2676" s="10" t="s">
        <v>33</v>
      </c>
      <c r="AZ2676" s="10" t="s">
        <v>33</v>
      </c>
      <c r="BA2676" s="10" t="s">
        <v>33</v>
      </c>
      <c r="BB2676" s="10">
        <v>2673</v>
      </c>
      <c r="BC2676" s="10">
        <v>2044</v>
      </c>
      <c r="BE2676" s="10" t="s">
        <v>510</v>
      </c>
      <c r="BF2676" s="10" t="s">
        <v>3651</v>
      </c>
      <c r="BG2676" s="10">
        <v>0</v>
      </c>
      <c r="BH2676" s="13">
        <v>3.6450979867982825</v>
      </c>
      <c r="BI2676" s="10">
        <v>656</v>
      </c>
      <c r="BJ2676" s="10" t="s">
        <v>33</v>
      </c>
      <c r="BL2676" s="10" t="s">
        <v>33</v>
      </c>
      <c r="BM2676" s="10" t="s">
        <v>33</v>
      </c>
      <c r="BP2676" s="10" t="s">
        <v>33</v>
      </c>
      <c r="BQ2676" s="10" t="s">
        <v>33</v>
      </c>
      <c r="BR2676" s="10" t="s">
        <v>33</v>
      </c>
      <c r="BS2676" s="11" t="s">
        <v>33</v>
      </c>
      <c r="BT2676" s="11" t="s">
        <v>33</v>
      </c>
      <c r="BU2676" s="10">
        <v>2676</v>
      </c>
    </row>
    <row r="2677" spans="1:73" s="10" customFormat="1" x14ac:dyDescent="0.45">
      <c r="A2677" s="10" t="s">
        <v>33</v>
      </c>
      <c r="D2677" s="10" t="s">
        <v>33</v>
      </c>
      <c r="E2677" s="10">
        <v>2673</v>
      </c>
      <c r="F2677" s="10">
        <v>2055</v>
      </c>
      <c r="H2677" s="10">
        <v>549</v>
      </c>
      <c r="J2677" s="10" t="s">
        <v>33</v>
      </c>
      <c r="K2677" s="10" t="s">
        <v>711</v>
      </c>
      <c r="L2677" s="10" t="s">
        <v>33</v>
      </c>
      <c r="M2677" s="10">
        <v>0.34292856398964494</v>
      </c>
      <c r="N2677" s="10">
        <v>0.34292856398964494</v>
      </c>
      <c r="T2677" s="10">
        <v>0</v>
      </c>
      <c r="W2677" s="10">
        <v>0</v>
      </c>
      <c r="X2677" s="10">
        <v>0</v>
      </c>
      <c r="Y2677" s="10">
        <v>0</v>
      </c>
      <c r="AB2677" s="10">
        <v>0</v>
      </c>
      <c r="AC2677" s="10">
        <v>0</v>
      </c>
      <c r="AD2677" s="10">
        <v>0</v>
      </c>
      <c r="AE2677" s="10">
        <v>0</v>
      </c>
      <c r="AH2677" s="10">
        <v>1</v>
      </c>
      <c r="AQ2677" s="10">
        <v>0</v>
      </c>
      <c r="AR2677" s="10">
        <v>0</v>
      </c>
      <c r="AS2677" s="10">
        <v>0</v>
      </c>
      <c r="AT2677" s="10">
        <v>0</v>
      </c>
      <c r="AU2677" s="10">
        <v>0</v>
      </c>
      <c r="AV2677" s="10">
        <v>0.34292856398964494</v>
      </c>
      <c r="AW2677" s="10">
        <v>0.34292856398964494</v>
      </c>
      <c r="AX2677" s="10" t="s">
        <v>33</v>
      </c>
      <c r="AY2677" s="10" t="s">
        <v>33</v>
      </c>
      <c r="AZ2677" s="10" t="s">
        <v>33</v>
      </c>
      <c r="BA2677" s="10" t="s">
        <v>33</v>
      </c>
      <c r="BB2677" s="10">
        <v>2673</v>
      </c>
      <c r="BC2677" s="10">
        <v>2055</v>
      </c>
      <c r="BE2677" s="10" t="s">
        <v>510</v>
      </c>
      <c r="BF2677" s="10" t="s">
        <v>3652</v>
      </c>
      <c r="BG2677" s="10">
        <v>0</v>
      </c>
      <c r="BH2677" s="13">
        <v>0.55902066967210451</v>
      </c>
      <c r="BI2677" s="10">
        <v>657</v>
      </c>
      <c r="BJ2677" s="10" t="s">
        <v>33</v>
      </c>
      <c r="BL2677" s="10" t="s">
        <v>33</v>
      </c>
      <c r="BM2677" s="10" t="s">
        <v>33</v>
      </c>
      <c r="BP2677" s="10" t="s">
        <v>33</v>
      </c>
      <c r="BQ2677" s="10" t="s">
        <v>33</v>
      </c>
      <c r="BR2677" s="10" t="s">
        <v>33</v>
      </c>
      <c r="BS2677" s="11" t="s">
        <v>33</v>
      </c>
      <c r="BT2677" s="11" t="s">
        <v>33</v>
      </c>
      <c r="BU2677" s="10">
        <v>2677</v>
      </c>
    </row>
    <row r="2678" spans="1:73" s="10" customFormat="1" x14ac:dyDescent="0.45">
      <c r="A2678" s="10" t="s">
        <v>33</v>
      </c>
      <c r="D2678" s="10" t="s">
        <v>33</v>
      </c>
      <c r="E2678" s="10">
        <v>2673</v>
      </c>
      <c r="F2678" s="10">
        <v>2182</v>
      </c>
      <c r="H2678" s="10">
        <v>573</v>
      </c>
      <c r="J2678" s="10" t="s">
        <v>33</v>
      </c>
      <c r="K2678" s="10" t="s">
        <v>63</v>
      </c>
      <c r="L2678" s="10" t="s">
        <v>33</v>
      </c>
      <c r="M2678" s="10">
        <v>0.1224744871391589</v>
      </c>
      <c r="N2678" s="10">
        <v>0.1224744871391589</v>
      </c>
      <c r="T2678" s="10">
        <v>0</v>
      </c>
      <c r="W2678" s="10">
        <v>0</v>
      </c>
      <c r="X2678" s="10">
        <v>0</v>
      </c>
      <c r="Y2678" s="10">
        <v>0</v>
      </c>
      <c r="AB2678" s="10">
        <v>0</v>
      </c>
      <c r="AC2678" s="10">
        <v>0</v>
      </c>
      <c r="AD2678" s="10">
        <v>0</v>
      </c>
      <c r="AE2678" s="10">
        <v>0</v>
      </c>
      <c r="AH2678" s="10">
        <v>1</v>
      </c>
      <c r="AQ2678" s="10">
        <v>6.0943542314512739E-2</v>
      </c>
      <c r="AR2678" s="10">
        <v>0.10099934967504853</v>
      </c>
      <c r="AS2678" s="10">
        <v>0.18936748603109199</v>
      </c>
      <c r="AT2678" s="10">
        <v>1.4321732443910493</v>
      </c>
      <c r="AU2678" s="10">
        <v>7.6332506197489908E-2</v>
      </c>
      <c r="AV2678" s="10">
        <v>0.98934918619654366</v>
      </c>
      <c r="AW2678" s="10">
        <v>2.4978549367850831</v>
      </c>
      <c r="AX2678" s="10" t="s">
        <v>33</v>
      </c>
      <c r="AY2678" s="10" t="s">
        <v>33</v>
      </c>
      <c r="AZ2678" s="10" t="s">
        <v>33</v>
      </c>
      <c r="BA2678" s="10" t="s">
        <v>33</v>
      </c>
      <c r="BB2678" s="10">
        <v>2673</v>
      </c>
      <c r="BC2678" s="10">
        <v>2182</v>
      </c>
      <c r="BE2678" s="10" t="s">
        <v>510</v>
      </c>
      <c r="BF2678" s="10" t="s">
        <v>3653</v>
      </c>
      <c r="BG2678" s="10">
        <v>1.8369286792308882E-5</v>
      </c>
      <c r="BH2678" s="13">
        <v>1.1741559993669926</v>
      </c>
      <c r="BI2678" s="10">
        <v>658</v>
      </c>
      <c r="BJ2678" s="10" t="s">
        <v>33</v>
      </c>
      <c r="BL2678" s="10" t="s">
        <v>33</v>
      </c>
      <c r="BM2678" s="10" t="s">
        <v>33</v>
      </c>
      <c r="BP2678" s="10" t="s">
        <v>33</v>
      </c>
      <c r="BQ2678" s="10" t="s">
        <v>33</v>
      </c>
      <c r="BR2678" s="10" t="s">
        <v>33</v>
      </c>
      <c r="BS2678" s="11" t="s">
        <v>33</v>
      </c>
      <c r="BT2678" s="11" t="s">
        <v>33</v>
      </c>
      <c r="BU2678" s="10">
        <v>2678</v>
      </c>
    </row>
    <row r="2679" spans="1:73" s="10" customFormat="1" x14ac:dyDescent="0.45">
      <c r="A2679" s="10">
        <v>664</v>
      </c>
      <c r="D2679" s="10">
        <v>2686</v>
      </c>
      <c r="E2679" s="10" t="s">
        <v>33</v>
      </c>
      <c r="F2679" s="10">
        <v>2392</v>
      </c>
      <c r="H2679" s="10" t="s">
        <v>33</v>
      </c>
      <c r="J2679" s="10" t="s">
        <v>511</v>
      </c>
      <c r="K2679" s="10">
        <v>0</v>
      </c>
      <c r="L2679" s="10">
        <v>1</v>
      </c>
      <c r="M2679" s="10" t="s">
        <v>33</v>
      </c>
      <c r="N2679" s="10">
        <v>1</v>
      </c>
      <c r="T2679" s="10">
        <v>0.63245553203367588</v>
      </c>
      <c r="W2679" s="10">
        <v>0.47631397208144127</v>
      </c>
      <c r="X2679" s="10" t="s">
        <v>35</v>
      </c>
      <c r="Y2679" s="10">
        <v>0.17320508075688773</v>
      </c>
      <c r="AB2679" s="10">
        <v>0.27886018001858925</v>
      </c>
      <c r="AC2679" s="10">
        <v>0.04</v>
      </c>
      <c r="AD2679" s="10">
        <v>0</v>
      </c>
      <c r="AE2679" s="10">
        <v>0</v>
      </c>
      <c r="AH2679" s="10">
        <v>1</v>
      </c>
      <c r="AQ2679" s="10">
        <v>3.1106845399537395</v>
      </c>
      <c r="AR2679" s="10">
        <v>47.49994637937035</v>
      </c>
      <c r="AS2679" s="10">
        <v>52.010438962303269</v>
      </c>
      <c r="AT2679" s="10">
        <v>73.101086688912872</v>
      </c>
      <c r="AU2679" s="10">
        <v>4.1307663498944578</v>
      </c>
      <c r="AV2679" s="10">
        <v>819.47524832570332</v>
      </c>
      <c r="AW2679" s="10">
        <v>896.70710136451066</v>
      </c>
      <c r="AX2679" s="10">
        <v>6.130493200711999E-3</v>
      </c>
      <c r="AY2679" s="10">
        <v>0</v>
      </c>
      <c r="AZ2679" s="10" t="s">
        <v>33</v>
      </c>
      <c r="BA2679" s="10">
        <v>2686</v>
      </c>
      <c r="BB2679" s="10" t="s">
        <v>33</v>
      </c>
      <c r="BC2679" s="10">
        <v>2392</v>
      </c>
      <c r="BE2679" s="10" t="s">
        <v>33</v>
      </c>
      <c r="BF2679" s="10" t="s">
        <v>33</v>
      </c>
      <c r="BG2679" s="10" t="s">
        <v>33</v>
      </c>
      <c r="BH2679" s="13" t="s">
        <v>33</v>
      </c>
      <c r="BI2679" s="10" t="s">
        <v>33</v>
      </c>
      <c r="BJ2679" s="10" t="s">
        <v>33</v>
      </c>
      <c r="BL2679" s="10" t="s">
        <v>33</v>
      </c>
      <c r="BM2679" s="10" t="s">
        <v>33</v>
      </c>
      <c r="BP2679" s="10" t="s">
        <v>33</v>
      </c>
      <c r="BQ2679" s="10">
        <v>0</v>
      </c>
      <c r="BR2679" s="10" t="s">
        <v>511</v>
      </c>
      <c r="BS2679" s="11">
        <v>52.010438962303269</v>
      </c>
      <c r="BT2679" s="11">
        <v>896.70710136451066</v>
      </c>
      <c r="BU2679" s="10">
        <v>2679</v>
      </c>
    </row>
    <row r="2680" spans="1:73" s="10" customFormat="1" x14ac:dyDescent="0.45">
      <c r="A2680" s="10" t="s">
        <v>33</v>
      </c>
      <c r="D2680" s="10" t="s">
        <v>33</v>
      </c>
      <c r="E2680" s="10">
        <v>2679</v>
      </c>
      <c r="F2680" s="10">
        <v>2938</v>
      </c>
      <c r="H2680" s="10">
        <v>724</v>
      </c>
      <c r="J2680" s="10" t="s">
        <v>33</v>
      </c>
      <c r="K2680" s="10" t="s">
        <v>537</v>
      </c>
      <c r="L2680" s="10" t="s">
        <v>33</v>
      </c>
      <c r="M2680" s="10">
        <v>0.69282032302755092</v>
      </c>
      <c r="N2680" s="10">
        <v>0.69282032302755092</v>
      </c>
      <c r="T2680" s="10">
        <v>0</v>
      </c>
      <c r="W2680" s="10">
        <v>0</v>
      </c>
      <c r="X2680" s="10">
        <v>0</v>
      </c>
      <c r="Y2680" s="10">
        <v>0</v>
      </c>
      <c r="AB2680" s="10">
        <v>0</v>
      </c>
      <c r="AC2680" s="10">
        <v>0</v>
      </c>
      <c r="AD2680" s="10">
        <v>0</v>
      </c>
      <c r="AE2680" s="10">
        <v>0</v>
      </c>
      <c r="AH2680" s="10">
        <v>1</v>
      </c>
      <c r="AQ2680" s="10">
        <v>1.9518413760115794</v>
      </c>
      <c r="AR2680" s="10">
        <v>42.28141065789395</v>
      </c>
      <c r="AS2680" s="10">
        <v>45.111580653110742</v>
      </c>
      <c r="AT2680" s="10">
        <v>45.868272336272113</v>
      </c>
      <c r="AU2680" s="10">
        <v>3.6784382694169904</v>
      </c>
      <c r="AV2680" s="10">
        <v>729.66626117916257</v>
      </c>
      <c r="AW2680" s="10">
        <v>779.21297178485167</v>
      </c>
      <c r="AX2680" s="10" t="s">
        <v>33</v>
      </c>
      <c r="AY2680" s="10" t="s">
        <v>33</v>
      </c>
      <c r="AZ2680" s="10" t="s">
        <v>33</v>
      </c>
      <c r="BA2680" s="10" t="s">
        <v>33</v>
      </c>
      <c r="BB2680" s="10">
        <v>2679</v>
      </c>
      <c r="BC2680" s="10">
        <v>2938</v>
      </c>
      <c r="BE2680" s="10" t="s">
        <v>511</v>
      </c>
      <c r="BF2680" s="10" t="s">
        <v>537</v>
      </c>
      <c r="BG2680" s="10">
        <v>0.27655623846726635</v>
      </c>
      <c r="BH2680" s="13">
        <v>243.97404376806622</v>
      </c>
      <c r="BI2680" s="10">
        <v>660</v>
      </c>
      <c r="BJ2680" s="10" t="s">
        <v>33</v>
      </c>
      <c r="BL2680" s="10" t="s">
        <v>33</v>
      </c>
      <c r="BM2680" s="10" t="s">
        <v>33</v>
      </c>
      <c r="BP2680" s="10" t="s">
        <v>33</v>
      </c>
      <c r="BQ2680" s="10" t="s">
        <v>33</v>
      </c>
      <c r="BR2680" s="10" t="s">
        <v>33</v>
      </c>
      <c r="BS2680" s="11" t="s">
        <v>33</v>
      </c>
      <c r="BT2680" s="11" t="s">
        <v>33</v>
      </c>
      <c r="BU2680" s="10">
        <v>2680</v>
      </c>
    </row>
    <row r="2681" spans="1:73" s="10" customFormat="1" x14ac:dyDescent="0.45">
      <c r="A2681" s="10" t="s">
        <v>33</v>
      </c>
      <c r="D2681" s="10" t="s">
        <v>33</v>
      </c>
      <c r="E2681" s="10">
        <v>2679</v>
      </c>
      <c r="F2681" s="10">
        <v>2075</v>
      </c>
      <c r="H2681" s="10">
        <v>554</v>
      </c>
      <c r="J2681" s="10" t="s">
        <v>33</v>
      </c>
      <c r="K2681" s="10" t="s">
        <v>69</v>
      </c>
      <c r="L2681" s="10" t="s">
        <v>33</v>
      </c>
      <c r="M2681" s="10">
        <v>0.59160797830996159</v>
      </c>
      <c r="N2681" s="10">
        <v>0.59160797830996159</v>
      </c>
      <c r="T2681" s="10">
        <v>0</v>
      </c>
      <c r="W2681" s="10">
        <v>0</v>
      </c>
      <c r="X2681" s="10">
        <v>0</v>
      </c>
      <c r="Y2681" s="10">
        <v>0</v>
      </c>
      <c r="AB2681" s="10">
        <v>0</v>
      </c>
      <c r="AC2681" s="10">
        <v>0</v>
      </c>
      <c r="AD2681" s="10">
        <v>0</v>
      </c>
      <c r="AE2681" s="10">
        <v>0</v>
      </c>
      <c r="AH2681" s="10">
        <v>1</v>
      </c>
      <c r="AQ2681" s="10">
        <v>0.46985055004226034</v>
      </c>
      <c r="AR2681" s="10">
        <v>4.4380715120284151</v>
      </c>
      <c r="AS2681" s="10">
        <v>5.1193548095896926</v>
      </c>
      <c r="AT2681" s="10">
        <v>11.041487925993119</v>
      </c>
      <c r="AU2681" s="10">
        <v>0.1339707359443412</v>
      </c>
      <c r="AV2681" s="10">
        <v>86.176351036634188</v>
      </c>
      <c r="AW2681" s="10">
        <v>97.351809698571643</v>
      </c>
      <c r="AX2681" s="10" t="s">
        <v>33</v>
      </c>
      <c r="AY2681" s="10" t="s">
        <v>33</v>
      </c>
      <c r="AZ2681" s="10" t="s">
        <v>33</v>
      </c>
      <c r="BA2681" s="10" t="s">
        <v>33</v>
      </c>
      <c r="BB2681" s="10">
        <v>2679</v>
      </c>
      <c r="BC2681" s="10">
        <v>2075</v>
      </c>
      <c r="BE2681" s="10" t="s">
        <v>511</v>
      </c>
      <c r="BF2681" s="10" t="s">
        <v>3654</v>
      </c>
      <c r="BG2681" s="10">
        <v>3.138416985222188E-2</v>
      </c>
      <c r="BH2681" s="13">
        <v>31.909024171032573</v>
      </c>
      <c r="BI2681" s="10">
        <v>661</v>
      </c>
      <c r="BJ2681" s="10" t="s">
        <v>33</v>
      </c>
      <c r="BL2681" s="10" t="s">
        <v>33</v>
      </c>
      <c r="BM2681" s="10" t="s">
        <v>33</v>
      </c>
      <c r="BP2681" s="10" t="s">
        <v>33</v>
      </c>
      <c r="BQ2681" s="10" t="s">
        <v>33</v>
      </c>
      <c r="BR2681" s="10" t="s">
        <v>33</v>
      </c>
      <c r="BS2681" s="11" t="s">
        <v>33</v>
      </c>
      <c r="BT2681" s="11" t="s">
        <v>33</v>
      </c>
      <c r="BU2681" s="10">
        <v>2681</v>
      </c>
    </row>
    <row r="2682" spans="1:73" s="10" customFormat="1" x14ac:dyDescent="0.45">
      <c r="A2682" s="10" t="s">
        <v>33</v>
      </c>
      <c r="D2682" s="10" t="s">
        <v>33</v>
      </c>
      <c r="E2682" s="10">
        <v>2679</v>
      </c>
      <c r="F2682" s="10">
        <v>2166</v>
      </c>
      <c r="H2682" s="10">
        <v>570</v>
      </c>
      <c r="J2682" s="10" t="s">
        <v>33</v>
      </c>
      <c r="K2682" s="10" t="s">
        <v>52</v>
      </c>
      <c r="L2682" s="10" t="s">
        <v>33</v>
      </c>
      <c r="M2682" s="10">
        <v>3.1622776601683791E-2</v>
      </c>
      <c r="N2682" s="10">
        <v>3.1622776601683791E-2</v>
      </c>
      <c r="T2682" s="10">
        <v>0</v>
      </c>
      <c r="W2682" s="10">
        <v>0</v>
      </c>
      <c r="X2682" s="10">
        <v>0</v>
      </c>
      <c r="Y2682" s="10">
        <v>0</v>
      </c>
      <c r="AB2682" s="10">
        <v>0</v>
      </c>
      <c r="AC2682" s="10">
        <v>0</v>
      </c>
      <c r="AD2682" s="10">
        <v>0</v>
      </c>
      <c r="AE2682" s="10">
        <v>0</v>
      </c>
      <c r="AH2682" s="10">
        <v>1</v>
      </c>
      <c r="AQ2682" s="10">
        <v>3.424693527938491E-2</v>
      </c>
      <c r="AR2682" s="10">
        <v>0.1338836765498696</v>
      </c>
      <c r="AS2682" s="10">
        <v>0.18354173270497773</v>
      </c>
      <c r="AT2682" s="10">
        <v>0.80480297906554543</v>
      </c>
      <c r="AU2682" s="10">
        <v>1.3503121913563723E-2</v>
      </c>
      <c r="AV2682" s="10">
        <v>1.8858034182678234</v>
      </c>
      <c r="AW2682" s="10">
        <v>2.7041095192469324</v>
      </c>
      <c r="AX2682" s="10" t="s">
        <v>33</v>
      </c>
      <c r="AY2682" s="10" t="s">
        <v>33</v>
      </c>
      <c r="AZ2682" s="10" t="s">
        <v>33</v>
      </c>
      <c r="BA2682" s="10" t="s">
        <v>33</v>
      </c>
      <c r="BB2682" s="10">
        <v>2679</v>
      </c>
      <c r="BC2682" s="10">
        <v>2166</v>
      </c>
      <c r="BE2682" s="10" t="s">
        <v>511</v>
      </c>
      <c r="BF2682" s="10" t="s">
        <v>3655</v>
      </c>
      <c r="BG2682" s="10">
        <v>1.125201344394765E-3</v>
      </c>
      <c r="BH2682" s="13">
        <v>0.87031946494132018</v>
      </c>
      <c r="BI2682" s="10">
        <v>662</v>
      </c>
      <c r="BJ2682" s="10" t="s">
        <v>33</v>
      </c>
      <c r="BL2682" s="10" t="s">
        <v>33</v>
      </c>
      <c r="BM2682" s="10" t="s">
        <v>33</v>
      </c>
      <c r="BP2682" s="10" t="s">
        <v>33</v>
      </c>
      <c r="BQ2682" s="10" t="s">
        <v>33</v>
      </c>
      <c r="BR2682" s="10" t="s">
        <v>33</v>
      </c>
      <c r="BS2682" s="11" t="s">
        <v>33</v>
      </c>
      <c r="BT2682" s="11" t="s">
        <v>33</v>
      </c>
      <c r="BU2682" s="10">
        <v>2682</v>
      </c>
    </row>
    <row r="2683" spans="1:73" s="10" customFormat="1" x14ac:dyDescent="0.45">
      <c r="A2683" s="10" t="s">
        <v>33</v>
      </c>
      <c r="D2683" s="10" t="s">
        <v>33</v>
      </c>
      <c r="E2683" s="10">
        <v>2679</v>
      </c>
      <c r="F2683" s="10">
        <v>2055</v>
      </c>
      <c r="H2683" s="10">
        <v>549</v>
      </c>
      <c r="J2683" s="10" t="s">
        <v>33</v>
      </c>
      <c r="K2683" s="10" t="s">
        <v>711</v>
      </c>
      <c r="L2683" s="10" t="s">
        <v>33</v>
      </c>
      <c r="M2683" s="10">
        <v>0.50348783500696426</v>
      </c>
      <c r="N2683" s="10">
        <v>0.50348783500696426</v>
      </c>
      <c r="T2683" s="10">
        <v>0</v>
      </c>
      <c r="W2683" s="10">
        <v>0</v>
      </c>
      <c r="X2683" s="10">
        <v>0</v>
      </c>
      <c r="Y2683" s="10">
        <v>0</v>
      </c>
      <c r="AB2683" s="10">
        <v>0</v>
      </c>
      <c r="AC2683" s="10">
        <v>0</v>
      </c>
      <c r="AD2683" s="10">
        <v>0</v>
      </c>
      <c r="AE2683" s="10">
        <v>0</v>
      </c>
      <c r="AH2683" s="10">
        <v>1</v>
      </c>
      <c r="AQ2683" s="10">
        <v>0</v>
      </c>
      <c r="AR2683" s="10">
        <v>0</v>
      </c>
      <c r="AS2683" s="10">
        <v>0</v>
      </c>
      <c r="AT2683" s="10">
        <v>0</v>
      </c>
      <c r="AU2683" s="10">
        <v>0</v>
      </c>
      <c r="AV2683" s="10">
        <v>0.50348783500696426</v>
      </c>
      <c r="AW2683" s="10">
        <v>0.50348783500696426</v>
      </c>
      <c r="AX2683" s="10" t="s">
        <v>33</v>
      </c>
      <c r="AY2683" s="10" t="s">
        <v>33</v>
      </c>
      <c r="AZ2683" s="10" t="s">
        <v>33</v>
      </c>
      <c r="BA2683" s="10" t="s">
        <v>33</v>
      </c>
      <c r="BB2683" s="10">
        <v>2679</v>
      </c>
      <c r="BC2683" s="10">
        <v>2055</v>
      </c>
      <c r="BE2683" s="10" t="s">
        <v>511</v>
      </c>
      <c r="BF2683" s="10" t="s">
        <v>3656</v>
      </c>
      <c r="BG2683" s="10">
        <v>0</v>
      </c>
      <c r="BH2683" s="13">
        <v>0.55261458080476467</v>
      </c>
      <c r="BI2683" s="10">
        <v>663</v>
      </c>
      <c r="BJ2683" s="10" t="s">
        <v>33</v>
      </c>
      <c r="BL2683" s="10" t="s">
        <v>33</v>
      </c>
      <c r="BM2683" s="10" t="s">
        <v>33</v>
      </c>
      <c r="BP2683" s="10" t="s">
        <v>33</v>
      </c>
      <c r="BQ2683" s="10" t="s">
        <v>33</v>
      </c>
      <c r="BR2683" s="10" t="s">
        <v>33</v>
      </c>
      <c r="BS2683" s="11" t="s">
        <v>33</v>
      </c>
      <c r="BT2683" s="11" t="s">
        <v>33</v>
      </c>
      <c r="BU2683" s="10">
        <v>2683</v>
      </c>
    </row>
    <row r="2684" spans="1:73" s="10" customFormat="1" x14ac:dyDescent="0.45">
      <c r="A2684" s="10" t="s">
        <v>33</v>
      </c>
      <c r="D2684" s="10" t="s">
        <v>33</v>
      </c>
      <c r="E2684" s="10">
        <v>2679</v>
      </c>
      <c r="F2684" s="10">
        <v>2456</v>
      </c>
      <c r="H2684" s="10">
        <v>625</v>
      </c>
      <c r="J2684" s="10" t="s">
        <v>33</v>
      </c>
      <c r="K2684" s="10" t="s">
        <v>139</v>
      </c>
      <c r="L2684" s="10" t="s">
        <v>33</v>
      </c>
      <c r="M2684" s="10">
        <v>2.121320343559643E-2</v>
      </c>
      <c r="N2684" s="10">
        <v>2.121320343559643E-2</v>
      </c>
      <c r="T2684" s="10">
        <v>0</v>
      </c>
      <c r="W2684" s="10">
        <v>0</v>
      </c>
      <c r="X2684" s="10">
        <v>0</v>
      </c>
      <c r="Y2684" s="10">
        <v>0</v>
      </c>
      <c r="AB2684" s="10">
        <v>0</v>
      </c>
      <c r="AC2684" s="10">
        <v>0</v>
      </c>
      <c r="AD2684" s="10">
        <v>0</v>
      </c>
      <c r="AE2684" s="10">
        <v>0</v>
      </c>
      <c r="AH2684" s="10">
        <v>1</v>
      </c>
      <c r="AQ2684" s="10">
        <v>8.2158383625774937E-3</v>
      </c>
      <c r="AR2684" s="10">
        <v>0.10694176012752515</v>
      </c>
      <c r="AS2684" s="10">
        <v>0.11885472575326252</v>
      </c>
      <c r="AT2684" s="10">
        <v>0.19307220152057111</v>
      </c>
      <c r="AU2684" s="10">
        <v>8.3658054005576795E-3</v>
      </c>
      <c r="AV2684" s="10">
        <v>1.0148644490425283</v>
      </c>
      <c r="AW2684" s="10">
        <v>1.216302455963657</v>
      </c>
      <c r="AX2684" s="10" t="s">
        <v>33</v>
      </c>
      <c r="AY2684" s="10" t="s">
        <v>33</v>
      </c>
      <c r="AZ2684" s="10" t="s">
        <v>33</v>
      </c>
      <c r="BA2684" s="10" t="s">
        <v>33</v>
      </c>
      <c r="BB2684" s="10">
        <v>2679</v>
      </c>
      <c r="BC2684" s="10">
        <v>2456</v>
      </c>
      <c r="BE2684" s="10" t="s">
        <v>511</v>
      </c>
      <c r="BF2684" s="10" t="s">
        <v>3657</v>
      </c>
      <c r="BG2684" s="10">
        <v>7.2863808810286516E-4</v>
      </c>
      <c r="BH2684" s="13">
        <v>0.39564946901727749</v>
      </c>
      <c r="BI2684" s="10">
        <v>664</v>
      </c>
      <c r="BJ2684" s="10" t="s">
        <v>33</v>
      </c>
      <c r="BL2684" s="10" t="s">
        <v>33</v>
      </c>
      <c r="BM2684" s="10" t="s">
        <v>33</v>
      </c>
      <c r="BP2684" s="10" t="s">
        <v>33</v>
      </c>
      <c r="BQ2684" s="10" t="s">
        <v>33</v>
      </c>
      <c r="BR2684" s="10" t="s">
        <v>33</v>
      </c>
      <c r="BS2684" s="11" t="s">
        <v>33</v>
      </c>
      <c r="BT2684" s="11" t="s">
        <v>33</v>
      </c>
      <c r="BU2684" s="10">
        <v>2684</v>
      </c>
    </row>
    <row r="2685" spans="1:73" s="10" customFormat="1" x14ac:dyDescent="0.45">
      <c r="A2685" s="10" t="s">
        <v>33</v>
      </c>
      <c r="D2685" s="10" t="s">
        <v>33</v>
      </c>
      <c r="E2685" s="10">
        <v>2679</v>
      </c>
      <c r="F2685" s="10">
        <v>2182</v>
      </c>
      <c r="H2685" s="10">
        <v>573</v>
      </c>
      <c r="J2685" s="10" t="s">
        <v>33</v>
      </c>
      <c r="K2685" s="10" t="s">
        <v>63</v>
      </c>
      <c r="L2685" s="10" t="s">
        <v>33</v>
      </c>
      <c r="M2685" s="10">
        <v>2.8284271247461901E-2</v>
      </c>
      <c r="N2685" s="10">
        <v>2.8284271247461901E-2</v>
      </c>
      <c r="T2685" s="10">
        <v>0</v>
      </c>
      <c r="W2685" s="10">
        <v>0</v>
      </c>
      <c r="X2685" s="10">
        <v>0</v>
      </c>
      <c r="Y2685" s="10">
        <v>0</v>
      </c>
      <c r="AB2685" s="10">
        <v>0</v>
      </c>
      <c r="AC2685" s="10">
        <v>0</v>
      </c>
      <c r="AD2685" s="10">
        <v>0</v>
      </c>
      <c r="AE2685" s="10">
        <v>0</v>
      </c>
      <c r="AH2685" s="10">
        <v>1</v>
      </c>
      <c r="AQ2685" s="10">
        <v>1.4074308224261312E-2</v>
      </c>
      <c r="AR2685" s="10">
        <v>2.3324800689146566E-2</v>
      </c>
      <c r="AS2685" s="10">
        <v>4.3732547614325462E-2</v>
      </c>
      <c r="AT2685" s="10">
        <v>0.33074624327014079</v>
      </c>
      <c r="AU2685" s="10">
        <v>1.7628237200415831E-2</v>
      </c>
      <c r="AV2685" s="10">
        <v>0.22848040758924468</v>
      </c>
      <c r="AW2685" s="10">
        <v>0.57685488805980134</v>
      </c>
      <c r="AX2685" s="10" t="s">
        <v>33</v>
      </c>
      <c r="AY2685" s="10" t="s">
        <v>33</v>
      </c>
      <c r="AZ2685" s="10" t="s">
        <v>33</v>
      </c>
      <c r="BA2685" s="10" t="s">
        <v>33</v>
      </c>
      <c r="BB2685" s="10">
        <v>2679</v>
      </c>
      <c r="BC2685" s="10">
        <v>2182</v>
      </c>
      <c r="BE2685" s="10" t="s">
        <v>511</v>
      </c>
      <c r="BF2685" s="10" t="s">
        <v>3658</v>
      </c>
      <c r="BG2685" s="10">
        <v>2.6810208579943601E-4</v>
      </c>
      <c r="BH2685" s="13">
        <v>0.18257206091356001</v>
      </c>
      <c r="BI2685" s="10">
        <v>665</v>
      </c>
      <c r="BJ2685" s="10" t="s">
        <v>33</v>
      </c>
      <c r="BL2685" s="10" t="s">
        <v>33</v>
      </c>
      <c r="BM2685" s="10" t="s">
        <v>33</v>
      </c>
      <c r="BP2685" s="10" t="s">
        <v>33</v>
      </c>
      <c r="BQ2685" s="10" t="s">
        <v>33</v>
      </c>
      <c r="BR2685" s="10" t="s">
        <v>33</v>
      </c>
      <c r="BS2685" s="11" t="s">
        <v>33</v>
      </c>
      <c r="BT2685" s="11" t="s">
        <v>33</v>
      </c>
      <c r="BU2685" s="10">
        <v>2685</v>
      </c>
    </row>
    <row r="2686" spans="1:73" s="10" customFormat="1" x14ac:dyDescent="0.45">
      <c r="A2686" s="10">
        <v>665</v>
      </c>
      <c r="D2686" s="10">
        <v>2693</v>
      </c>
      <c r="E2686" s="10" t="s">
        <v>33</v>
      </c>
      <c r="F2686" s="10">
        <v>2631</v>
      </c>
      <c r="H2686" s="10" t="s">
        <v>33</v>
      </c>
      <c r="J2686" s="10" t="s">
        <v>512</v>
      </c>
      <c r="K2686" s="10">
        <v>0</v>
      </c>
      <c r="L2686" s="10">
        <v>1</v>
      </c>
      <c r="M2686" s="10" t="s">
        <v>33</v>
      </c>
      <c r="N2686" s="10">
        <v>1</v>
      </c>
      <c r="T2686" s="10">
        <v>0.52915026221291805</v>
      </c>
      <c r="W2686" s="10">
        <v>0.5325352101035199</v>
      </c>
      <c r="X2686" s="10" t="s">
        <v>35</v>
      </c>
      <c r="Y2686" s="10">
        <v>0.19364916731037085</v>
      </c>
      <c r="AB2686" s="10">
        <v>0.31177515936969707</v>
      </c>
      <c r="AC2686" s="10">
        <v>3.5000000000000003E-2</v>
      </c>
      <c r="AD2686" s="10">
        <v>0</v>
      </c>
      <c r="AE2686" s="10">
        <v>0</v>
      </c>
      <c r="AH2686" s="10">
        <v>1</v>
      </c>
      <c r="AQ2686" s="10">
        <v>6.3288833603362296</v>
      </c>
      <c r="AR2686" s="10">
        <v>31.168873983774432</v>
      </c>
      <c r="AS2686" s="10">
        <v>40.345754856261962</v>
      </c>
      <c r="AT2686" s="10">
        <v>148.7287589679014</v>
      </c>
      <c r="AU2686" s="10">
        <v>22.809035155883965</v>
      </c>
      <c r="AV2686" s="10">
        <v>19693.231824671431</v>
      </c>
      <c r="AW2686" s="10">
        <v>19864.769618795217</v>
      </c>
      <c r="AX2686" s="10">
        <v>2.7116209912154022E-4</v>
      </c>
      <c r="AY2686" s="10">
        <v>0</v>
      </c>
      <c r="AZ2686" s="10" t="s">
        <v>33</v>
      </c>
      <c r="BA2686" s="10">
        <v>2693</v>
      </c>
      <c r="BB2686" s="10" t="s">
        <v>33</v>
      </c>
      <c r="BC2686" s="10">
        <v>2631</v>
      </c>
      <c r="BE2686" s="10" t="s">
        <v>33</v>
      </c>
      <c r="BF2686" s="10" t="s">
        <v>33</v>
      </c>
      <c r="BG2686" s="10" t="s">
        <v>33</v>
      </c>
      <c r="BH2686" s="13" t="s">
        <v>33</v>
      </c>
      <c r="BI2686" s="10" t="s">
        <v>33</v>
      </c>
      <c r="BJ2686" s="10" t="s">
        <v>33</v>
      </c>
      <c r="BL2686" s="10" t="s">
        <v>33</v>
      </c>
      <c r="BM2686" s="10" t="s">
        <v>33</v>
      </c>
      <c r="BP2686" s="10" t="s">
        <v>33</v>
      </c>
      <c r="BQ2686" s="10">
        <v>0</v>
      </c>
      <c r="BR2686" s="10" t="s">
        <v>512</v>
      </c>
      <c r="BS2686" s="11">
        <v>40.345754856261962</v>
      </c>
      <c r="BT2686" s="11">
        <v>19864.769618795217</v>
      </c>
      <c r="BU2686" s="10">
        <v>2686</v>
      </c>
    </row>
    <row r="2687" spans="1:73" s="10" customFormat="1" x14ac:dyDescent="0.45">
      <c r="A2687" s="10" t="s">
        <v>33</v>
      </c>
      <c r="D2687" s="10" t="s">
        <v>33</v>
      </c>
      <c r="E2687" s="10">
        <v>2686</v>
      </c>
      <c r="F2687" s="10">
        <v>2941</v>
      </c>
      <c r="H2687" s="10">
        <v>725</v>
      </c>
      <c r="J2687" s="10" t="s">
        <v>33</v>
      </c>
      <c r="K2687" s="10" t="s">
        <v>538</v>
      </c>
      <c r="L2687" s="10" t="s">
        <v>33</v>
      </c>
      <c r="M2687" s="10">
        <v>4.9749371855330997</v>
      </c>
      <c r="N2687" s="10">
        <v>4.9749371855330997</v>
      </c>
      <c r="T2687" s="10">
        <v>0</v>
      </c>
      <c r="W2687" s="10">
        <v>0</v>
      </c>
      <c r="X2687" s="10">
        <v>0</v>
      </c>
      <c r="Y2687" s="10">
        <v>0</v>
      </c>
      <c r="AB2687" s="10">
        <v>0</v>
      </c>
      <c r="AC2687" s="10">
        <v>0</v>
      </c>
      <c r="AD2687" s="10">
        <v>0</v>
      </c>
      <c r="AE2687" s="10">
        <v>0</v>
      </c>
      <c r="AH2687" s="10">
        <v>1</v>
      </c>
      <c r="AQ2687" s="10">
        <v>3.2923995233419605</v>
      </c>
      <c r="AR2687" s="10">
        <v>25.07763917162627</v>
      </c>
      <c r="AS2687" s="10">
        <v>29.851618480472112</v>
      </c>
      <c r="AT2687" s="10">
        <v>77.371388798536074</v>
      </c>
      <c r="AU2687" s="10">
        <v>19.027550213583734</v>
      </c>
      <c r="AV2687" s="10">
        <v>19629.585107601069</v>
      </c>
      <c r="AW2687" s="10">
        <v>19725.98404661319</v>
      </c>
      <c r="AX2687" s="10" t="s">
        <v>33</v>
      </c>
      <c r="AY2687" s="10" t="s">
        <v>33</v>
      </c>
      <c r="AZ2687" s="10" t="s">
        <v>33</v>
      </c>
      <c r="BA2687" s="10" t="s">
        <v>33</v>
      </c>
      <c r="BB2687" s="10">
        <v>2686</v>
      </c>
      <c r="BC2687" s="10">
        <v>2941</v>
      </c>
      <c r="BE2687" s="10" t="s">
        <v>512</v>
      </c>
      <c r="BF2687" s="10" t="s">
        <v>3659</v>
      </c>
      <c r="BG2687" s="10">
        <v>8.0946275293401811E-3</v>
      </c>
      <c r="BH2687" s="13">
        <v>194254.07326994196</v>
      </c>
      <c r="BI2687" s="10">
        <v>667</v>
      </c>
      <c r="BJ2687" s="10" t="s">
        <v>33</v>
      </c>
      <c r="BL2687" s="10" t="s">
        <v>33</v>
      </c>
      <c r="BM2687" s="10" t="s">
        <v>33</v>
      </c>
      <c r="BP2687" s="10" t="s">
        <v>33</v>
      </c>
      <c r="BQ2687" s="10" t="s">
        <v>33</v>
      </c>
      <c r="BR2687" s="10" t="s">
        <v>33</v>
      </c>
      <c r="BS2687" s="11" t="s">
        <v>33</v>
      </c>
      <c r="BT2687" s="11" t="s">
        <v>33</v>
      </c>
      <c r="BU2687" s="10">
        <v>2687</v>
      </c>
    </row>
    <row r="2688" spans="1:73" s="10" customFormat="1" x14ac:dyDescent="0.45">
      <c r="A2688" s="10" t="s">
        <v>33</v>
      </c>
      <c r="D2688" s="10" t="s">
        <v>33</v>
      </c>
      <c r="E2688" s="10">
        <v>2686</v>
      </c>
      <c r="F2688" s="10">
        <v>2948</v>
      </c>
      <c r="H2688" s="10">
        <v>726</v>
      </c>
      <c r="J2688" s="10" t="s">
        <v>33</v>
      </c>
      <c r="K2688" s="10" t="s">
        <v>81</v>
      </c>
      <c r="L2688" s="10" t="s">
        <v>33</v>
      </c>
      <c r="M2688" s="10">
        <v>0.3872983346207417</v>
      </c>
      <c r="N2688" s="10">
        <v>0.3872983346207417</v>
      </c>
      <c r="T2688" s="10">
        <v>0</v>
      </c>
      <c r="W2688" s="10">
        <v>0</v>
      </c>
      <c r="X2688" s="10">
        <v>0</v>
      </c>
      <c r="Y2688" s="10">
        <v>0</v>
      </c>
      <c r="AB2688" s="10">
        <v>0</v>
      </c>
      <c r="AC2688" s="10">
        <v>0</v>
      </c>
      <c r="AD2688" s="10">
        <v>0</v>
      </c>
      <c r="AE2688" s="10">
        <v>0</v>
      </c>
      <c r="AH2688" s="10">
        <v>1</v>
      </c>
      <c r="AQ2688" s="10">
        <v>0.64281249504004845</v>
      </c>
      <c r="AR2688" s="10">
        <v>3.3405244602862134</v>
      </c>
      <c r="AS2688" s="10">
        <v>4.2726025780942836</v>
      </c>
      <c r="AT2688" s="10">
        <v>15.106093633441139</v>
      </c>
      <c r="AU2688" s="10">
        <v>2.2201254825840468</v>
      </c>
      <c r="AV2688" s="10">
        <v>50.975505495733465</v>
      </c>
      <c r="AW2688" s="10">
        <v>68.301724611758658</v>
      </c>
      <c r="AX2688" s="10" t="s">
        <v>33</v>
      </c>
      <c r="AY2688" s="10" t="s">
        <v>33</v>
      </c>
      <c r="AZ2688" s="10" t="s">
        <v>33</v>
      </c>
      <c r="BA2688" s="10" t="s">
        <v>33</v>
      </c>
      <c r="BB2688" s="10">
        <v>2686</v>
      </c>
      <c r="BC2688" s="10">
        <v>2948</v>
      </c>
      <c r="BE2688" s="10" t="s">
        <v>512</v>
      </c>
      <c r="BF2688" s="10" t="s">
        <v>3660</v>
      </c>
      <c r="BG2688" s="10">
        <v>1.1585678837881504E-3</v>
      </c>
      <c r="BH2688" s="13">
        <v>312.5866616762292</v>
      </c>
      <c r="BI2688" s="10">
        <v>668</v>
      </c>
      <c r="BJ2688" s="10" t="s">
        <v>33</v>
      </c>
      <c r="BL2688" s="10" t="s">
        <v>33</v>
      </c>
      <c r="BM2688" s="10" t="s">
        <v>33</v>
      </c>
      <c r="BP2688" s="10" t="s">
        <v>33</v>
      </c>
      <c r="BQ2688" s="10" t="s">
        <v>33</v>
      </c>
      <c r="BR2688" s="10" t="s">
        <v>33</v>
      </c>
      <c r="BS2688" s="11" t="s">
        <v>33</v>
      </c>
      <c r="BT2688" s="11" t="s">
        <v>33</v>
      </c>
      <c r="BU2688" s="10">
        <v>2688</v>
      </c>
    </row>
    <row r="2689" spans="1:73" s="10" customFormat="1" x14ac:dyDescent="0.45">
      <c r="A2689" s="10" t="s">
        <v>33</v>
      </c>
      <c r="D2689" s="10" t="s">
        <v>33</v>
      </c>
      <c r="E2689" s="10">
        <v>2686</v>
      </c>
      <c r="F2689" s="10">
        <v>2044</v>
      </c>
      <c r="H2689" s="10">
        <v>545</v>
      </c>
      <c r="J2689" s="10" t="s">
        <v>33</v>
      </c>
      <c r="K2689" s="10" t="s">
        <v>42</v>
      </c>
      <c r="L2689" s="10" t="s">
        <v>33</v>
      </c>
      <c r="M2689" s="10">
        <v>1.2247448713915889</v>
      </c>
      <c r="N2689" s="10">
        <v>1.2247448713915889</v>
      </c>
      <c r="T2689" s="10">
        <v>0</v>
      </c>
      <c r="W2689" s="10">
        <v>0</v>
      </c>
      <c r="X2689" s="10">
        <v>0</v>
      </c>
      <c r="Y2689" s="10">
        <v>0</v>
      </c>
      <c r="AB2689" s="10">
        <v>0</v>
      </c>
      <c r="AC2689" s="10">
        <v>0</v>
      </c>
      <c r="AD2689" s="10">
        <v>0</v>
      </c>
      <c r="AE2689" s="10">
        <v>0</v>
      </c>
      <c r="AH2689" s="10">
        <v>1</v>
      </c>
      <c r="AQ2689" s="10">
        <v>0</v>
      </c>
      <c r="AR2689" s="10">
        <v>0</v>
      </c>
      <c r="AS2689" s="10">
        <v>0</v>
      </c>
      <c r="AT2689" s="10">
        <v>0</v>
      </c>
      <c r="AU2689" s="10">
        <v>0</v>
      </c>
      <c r="AV2689" s="10">
        <v>1.2247448713915889</v>
      </c>
      <c r="AW2689" s="10">
        <v>1.2247448713915889</v>
      </c>
      <c r="AX2689" s="10" t="s">
        <v>33</v>
      </c>
      <c r="AY2689" s="10" t="s">
        <v>33</v>
      </c>
      <c r="AZ2689" s="10" t="s">
        <v>33</v>
      </c>
      <c r="BA2689" s="10" t="s">
        <v>33</v>
      </c>
      <c r="BB2689" s="10">
        <v>2686</v>
      </c>
      <c r="BC2689" s="10">
        <v>2044</v>
      </c>
      <c r="BE2689" s="10" t="s">
        <v>512</v>
      </c>
      <c r="BF2689" s="10" t="s">
        <v>3661</v>
      </c>
      <c r="BG2689" s="10">
        <v>0</v>
      </c>
      <c r="BH2689" s="13">
        <v>12.312666083822521</v>
      </c>
      <c r="BI2689" s="10">
        <v>669</v>
      </c>
      <c r="BJ2689" s="10" t="s">
        <v>33</v>
      </c>
      <c r="BL2689" s="10" t="s">
        <v>33</v>
      </c>
      <c r="BM2689" s="10" t="s">
        <v>33</v>
      </c>
      <c r="BP2689" s="10" t="s">
        <v>33</v>
      </c>
      <c r="BQ2689" s="10" t="s">
        <v>33</v>
      </c>
      <c r="BR2689" s="10" t="s">
        <v>33</v>
      </c>
      <c r="BS2689" s="11" t="s">
        <v>33</v>
      </c>
      <c r="BT2689" s="11" t="s">
        <v>33</v>
      </c>
      <c r="BU2689" s="10">
        <v>2689</v>
      </c>
    </row>
    <row r="2690" spans="1:73" s="10" customFormat="1" x14ac:dyDescent="0.45">
      <c r="A2690" s="10" t="s">
        <v>33</v>
      </c>
      <c r="D2690" s="10" t="s">
        <v>33</v>
      </c>
      <c r="E2690" s="10">
        <v>2686</v>
      </c>
      <c r="F2690" s="10">
        <v>2055</v>
      </c>
      <c r="H2690" s="10">
        <v>549</v>
      </c>
      <c r="J2690" s="10" t="s">
        <v>33</v>
      </c>
      <c r="K2690" s="10" t="s">
        <v>711</v>
      </c>
      <c r="L2690" s="10" t="s">
        <v>33</v>
      </c>
      <c r="M2690" s="10">
        <v>0.59160797830996159</v>
      </c>
      <c r="N2690" s="10">
        <v>0.59160797830996159</v>
      </c>
      <c r="T2690" s="10">
        <v>0</v>
      </c>
      <c r="W2690" s="10">
        <v>0</v>
      </c>
      <c r="X2690" s="10">
        <v>0</v>
      </c>
      <c r="Y2690" s="10">
        <v>0</v>
      </c>
      <c r="AB2690" s="10">
        <v>0</v>
      </c>
      <c r="AC2690" s="10">
        <v>0</v>
      </c>
      <c r="AD2690" s="10">
        <v>0</v>
      </c>
      <c r="AE2690" s="10">
        <v>0</v>
      </c>
      <c r="AH2690" s="10">
        <v>1</v>
      </c>
      <c r="AQ2690" s="10">
        <v>0</v>
      </c>
      <c r="AR2690" s="10">
        <v>0</v>
      </c>
      <c r="AS2690" s="10">
        <v>0</v>
      </c>
      <c r="AT2690" s="10">
        <v>0</v>
      </c>
      <c r="AU2690" s="10">
        <v>0</v>
      </c>
      <c r="AV2690" s="10">
        <v>0.59160797830996159</v>
      </c>
      <c r="AW2690" s="10">
        <v>0.59160797830996159</v>
      </c>
      <c r="AX2690" s="10" t="s">
        <v>33</v>
      </c>
      <c r="AY2690" s="10" t="s">
        <v>33</v>
      </c>
      <c r="AZ2690" s="10" t="s">
        <v>33</v>
      </c>
      <c r="BA2690" s="10" t="s">
        <v>33</v>
      </c>
      <c r="BB2690" s="10">
        <v>2686</v>
      </c>
      <c r="BC2690" s="10">
        <v>2055</v>
      </c>
      <c r="BE2690" s="10" t="s">
        <v>512</v>
      </c>
      <c r="BF2690" s="10" t="s">
        <v>3662</v>
      </c>
      <c r="BG2690" s="10">
        <v>0</v>
      </c>
      <c r="BH2690" s="13">
        <v>5.9475827656900355</v>
      </c>
      <c r="BI2690" s="10">
        <v>670</v>
      </c>
      <c r="BJ2690" s="10" t="s">
        <v>33</v>
      </c>
      <c r="BL2690" s="10" t="s">
        <v>33</v>
      </c>
      <c r="BM2690" s="10" t="s">
        <v>33</v>
      </c>
      <c r="BP2690" s="10" t="s">
        <v>33</v>
      </c>
      <c r="BQ2690" s="10" t="s">
        <v>33</v>
      </c>
      <c r="BR2690" s="10" t="s">
        <v>33</v>
      </c>
      <c r="BS2690" s="11" t="s">
        <v>33</v>
      </c>
      <c r="BT2690" s="11" t="s">
        <v>33</v>
      </c>
      <c r="BU2690" s="10">
        <v>2690</v>
      </c>
    </row>
    <row r="2691" spans="1:73" s="10" customFormat="1" x14ac:dyDescent="0.45">
      <c r="A2691" s="10" t="s">
        <v>33</v>
      </c>
      <c r="D2691" s="10" t="s">
        <v>33</v>
      </c>
      <c r="E2691" s="10">
        <v>2686</v>
      </c>
      <c r="F2691" s="10">
        <v>2655</v>
      </c>
      <c r="H2691" s="10">
        <v>660</v>
      </c>
      <c r="J2691" s="10" t="s">
        <v>33</v>
      </c>
      <c r="K2691" s="10" t="s">
        <v>507</v>
      </c>
      <c r="L2691" s="10" t="s">
        <v>33</v>
      </c>
      <c r="M2691" s="10">
        <v>0.22360679774997896</v>
      </c>
      <c r="N2691" s="10">
        <v>0.22360679774997896</v>
      </c>
      <c r="T2691" s="10">
        <v>0</v>
      </c>
      <c r="W2691" s="10">
        <v>0</v>
      </c>
      <c r="X2691" s="10">
        <v>0</v>
      </c>
      <c r="Y2691" s="10">
        <v>0</v>
      </c>
      <c r="AB2691" s="10">
        <v>0</v>
      </c>
      <c r="AC2691" s="10">
        <v>0</v>
      </c>
      <c r="AD2691" s="10">
        <v>0</v>
      </c>
      <c r="AE2691" s="10">
        <v>0</v>
      </c>
      <c r="AH2691" s="10">
        <v>1</v>
      </c>
      <c r="AQ2691" s="10">
        <v>0.18086292828746178</v>
      </c>
      <c r="AR2691" s="10">
        <v>0.1532148520362627</v>
      </c>
      <c r="AS2691" s="10">
        <v>0.41546609805308232</v>
      </c>
      <c r="AT2691" s="10">
        <v>4.2502788147553519</v>
      </c>
      <c r="AU2691" s="10">
        <v>6.537442172465896E-2</v>
      </c>
      <c r="AV2691" s="10">
        <v>0.57979234655325118</v>
      </c>
      <c r="AW2691" s="10">
        <v>4.8954455830332622</v>
      </c>
      <c r="AX2691" s="10" t="s">
        <v>33</v>
      </c>
      <c r="AY2691" s="10" t="s">
        <v>33</v>
      </c>
      <c r="AZ2691" s="10" t="s">
        <v>33</v>
      </c>
      <c r="BA2691" s="10" t="s">
        <v>33</v>
      </c>
      <c r="BB2691" s="10">
        <v>2686</v>
      </c>
      <c r="BC2691" s="10">
        <v>2655</v>
      </c>
      <c r="BE2691" s="10" t="s">
        <v>512</v>
      </c>
      <c r="BF2691" s="10" t="s">
        <v>3663</v>
      </c>
      <c r="BG2691" s="10">
        <v>1.1265865926190946E-4</v>
      </c>
      <c r="BH2691" s="13">
        <v>7.2899666638359868</v>
      </c>
      <c r="BI2691" s="10">
        <v>671</v>
      </c>
      <c r="BJ2691" s="10" t="s">
        <v>33</v>
      </c>
      <c r="BL2691" s="10" t="s">
        <v>33</v>
      </c>
      <c r="BM2691" s="10" t="s">
        <v>33</v>
      </c>
      <c r="BP2691" s="10" t="s">
        <v>33</v>
      </c>
      <c r="BQ2691" s="10" t="s">
        <v>33</v>
      </c>
      <c r="BR2691" s="10" t="s">
        <v>33</v>
      </c>
      <c r="BS2691" s="11" t="s">
        <v>33</v>
      </c>
      <c r="BT2691" s="11" t="s">
        <v>33</v>
      </c>
      <c r="BU2691" s="10">
        <v>2691</v>
      </c>
    </row>
    <row r="2692" spans="1:73" s="10" customFormat="1" x14ac:dyDescent="0.45">
      <c r="A2692" s="10" t="s">
        <v>33</v>
      </c>
      <c r="D2692" s="10" t="s">
        <v>33</v>
      </c>
      <c r="E2692" s="10">
        <v>2686</v>
      </c>
      <c r="F2692" s="10">
        <v>2951</v>
      </c>
      <c r="H2692" s="10">
        <v>727</v>
      </c>
      <c r="J2692" s="10" t="s">
        <v>33</v>
      </c>
      <c r="K2692" s="10" t="s">
        <v>539</v>
      </c>
      <c r="L2692" s="10" t="s">
        <v>33</v>
      </c>
      <c r="M2692" s="10">
        <v>3.7416573867739413</v>
      </c>
      <c r="N2692" s="10">
        <v>3.7416573867739413</v>
      </c>
      <c r="T2692" s="10">
        <v>0</v>
      </c>
      <c r="W2692" s="10">
        <v>0</v>
      </c>
      <c r="X2692" s="10">
        <v>0</v>
      </c>
      <c r="Y2692" s="10">
        <v>0</v>
      </c>
      <c r="AB2692" s="10">
        <v>0</v>
      </c>
      <c r="AC2692" s="10">
        <v>0</v>
      </c>
      <c r="AD2692" s="10">
        <v>0</v>
      </c>
      <c r="AE2692" s="10">
        <v>0</v>
      </c>
      <c r="AH2692" s="10">
        <v>1</v>
      </c>
      <c r="AQ2692" s="10">
        <v>1.6836581514538418</v>
      </c>
      <c r="AR2692" s="10">
        <v>2.0299602897221618</v>
      </c>
      <c r="AS2692" s="10">
        <v>4.4712646093302322</v>
      </c>
      <c r="AT2692" s="10">
        <v>39.565966559165282</v>
      </c>
      <c r="AU2692" s="10">
        <v>1.1842098786218249</v>
      </c>
      <c r="AV2692" s="10">
        <v>10.275066378370463</v>
      </c>
      <c r="AW2692" s="10">
        <v>51.025242816157565</v>
      </c>
      <c r="AX2692" s="10" t="s">
        <v>33</v>
      </c>
      <c r="AY2692" s="10" t="s">
        <v>33</v>
      </c>
      <c r="AZ2692" s="10" t="s">
        <v>33</v>
      </c>
      <c r="BA2692" s="10" t="s">
        <v>33</v>
      </c>
      <c r="BB2692" s="10">
        <v>2686</v>
      </c>
      <c r="BC2692" s="10">
        <v>2951</v>
      </c>
      <c r="BE2692" s="10" t="s">
        <v>512</v>
      </c>
      <c r="BF2692" s="10" t="s">
        <v>539</v>
      </c>
      <c r="BG2692" s="10">
        <v>1.2124374971938393E-3</v>
      </c>
      <c r="BH2692" s="13">
        <v>112.10935495196217</v>
      </c>
      <c r="BI2692" s="10">
        <v>672</v>
      </c>
      <c r="BJ2692" s="10" t="s">
        <v>33</v>
      </c>
      <c r="BL2692" s="10" t="s">
        <v>33</v>
      </c>
      <c r="BM2692" s="10" t="s">
        <v>33</v>
      </c>
      <c r="BP2692" s="10" t="s">
        <v>33</v>
      </c>
      <c r="BQ2692" s="10" t="s">
        <v>33</v>
      </c>
      <c r="BR2692" s="10" t="s">
        <v>33</v>
      </c>
      <c r="BS2692" s="11" t="s">
        <v>33</v>
      </c>
      <c r="BT2692" s="11" t="s">
        <v>33</v>
      </c>
      <c r="BU2692" s="10">
        <v>2692</v>
      </c>
    </row>
    <row r="2693" spans="1:73" s="10" customFormat="1" x14ac:dyDescent="0.45">
      <c r="A2693" s="10">
        <v>666</v>
      </c>
      <c r="D2693" s="10">
        <v>2697</v>
      </c>
      <c r="E2693" s="10" t="s">
        <v>33</v>
      </c>
      <c r="F2693" s="10">
        <v>2396</v>
      </c>
      <c r="H2693" s="10" t="s">
        <v>33</v>
      </c>
      <c r="J2693" s="10" t="s">
        <v>92</v>
      </c>
      <c r="K2693" s="10">
        <v>0</v>
      </c>
      <c r="L2693" s="10">
        <v>1</v>
      </c>
      <c r="M2693" s="10" t="s">
        <v>33</v>
      </c>
      <c r="N2693" s="10">
        <v>1</v>
      </c>
      <c r="T2693" s="10">
        <v>0</v>
      </c>
      <c r="W2693" s="10">
        <v>0</v>
      </c>
      <c r="X2693" s="10">
        <v>0</v>
      </c>
      <c r="Y2693" s="10">
        <v>0</v>
      </c>
      <c r="AB2693" s="10">
        <v>0</v>
      </c>
      <c r="AC2693" s="10">
        <v>0</v>
      </c>
      <c r="AD2693" s="10">
        <v>4.2154999999999996</v>
      </c>
      <c r="AE2693" s="10">
        <v>1719.1</v>
      </c>
      <c r="AH2693" s="10">
        <v>1</v>
      </c>
      <c r="AQ2693" s="10">
        <v>2.7500817280511893</v>
      </c>
      <c r="AR2693" s="10">
        <v>23.31996749430326</v>
      </c>
      <c r="AS2693" s="10">
        <v>27.307585999977483</v>
      </c>
      <c r="AT2693" s="10">
        <v>64.626920609202955</v>
      </c>
      <c r="AU2693" s="10">
        <v>5.3485069245574532</v>
      </c>
      <c r="AV2693" s="10">
        <v>5351.4002738846339</v>
      </c>
      <c r="AW2693" s="10">
        <v>5421.3757014183939</v>
      </c>
      <c r="AX2693" s="10">
        <v>1.119269804887336E-3</v>
      </c>
      <c r="AY2693" s="10">
        <v>0</v>
      </c>
      <c r="AZ2693" s="10" t="s">
        <v>33</v>
      </c>
      <c r="BA2693" s="10">
        <v>2697</v>
      </c>
      <c r="BB2693" s="10" t="s">
        <v>33</v>
      </c>
      <c r="BC2693" s="10">
        <v>2396</v>
      </c>
      <c r="BE2693" s="10" t="s">
        <v>33</v>
      </c>
      <c r="BF2693" s="10" t="s">
        <v>33</v>
      </c>
      <c r="BG2693" s="10" t="s">
        <v>33</v>
      </c>
      <c r="BH2693" s="13" t="s">
        <v>33</v>
      </c>
      <c r="BI2693" s="10" t="s">
        <v>33</v>
      </c>
      <c r="BJ2693" s="10" t="s">
        <v>33</v>
      </c>
      <c r="BL2693" s="10" t="s">
        <v>33</v>
      </c>
      <c r="BM2693" s="10" t="s">
        <v>33</v>
      </c>
      <c r="BP2693" s="10" t="s">
        <v>33</v>
      </c>
      <c r="BQ2693" s="10">
        <v>0</v>
      </c>
      <c r="BR2693" s="10" t="s">
        <v>92</v>
      </c>
      <c r="BS2693" s="11">
        <v>27.307585999977483</v>
      </c>
      <c r="BT2693" s="11">
        <v>5421.3757014183939</v>
      </c>
      <c r="BU2693" s="10">
        <v>2693</v>
      </c>
    </row>
    <row r="2694" spans="1:73" s="10" customFormat="1" x14ac:dyDescent="0.45">
      <c r="A2694" s="10" t="s">
        <v>33</v>
      </c>
      <c r="D2694" s="10" t="s">
        <v>33</v>
      </c>
      <c r="E2694" s="10">
        <v>2693</v>
      </c>
      <c r="F2694" s="10">
        <v>2431</v>
      </c>
      <c r="H2694" s="10">
        <v>620</v>
      </c>
      <c r="J2694" s="10" t="s">
        <v>33</v>
      </c>
      <c r="K2694" s="10" t="s">
        <v>157</v>
      </c>
      <c r="L2694" s="10" t="s">
        <v>33</v>
      </c>
      <c r="M2694" s="10">
        <v>0.53</v>
      </c>
      <c r="N2694" s="10">
        <v>0.53</v>
      </c>
      <c r="T2694" s="10">
        <v>0</v>
      </c>
      <c r="W2694" s="10">
        <v>0</v>
      </c>
      <c r="X2694" s="10">
        <v>0</v>
      </c>
      <c r="Y2694" s="10">
        <v>0</v>
      </c>
      <c r="AB2694" s="10">
        <v>0</v>
      </c>
      <c r="AC2694" s="10">
        <v>0</v>
      </c>
      <c r="AD2694" s="10">
        <v>0</v>
      </c>
      <c r="AE2694" s="10">
        <v>0</v>
      </c>
      <c r="AH2694" s="10">
        <v>1</v>
      </c>
      <c r="AQ2694" s="10">
        <v>2.2931056626659729</v>
      </c>
      <c r="AR2694" s="10">
        <v>16.118007592561295</v>
      </c>
      <c r="AS2694" s="10">
        <v>19.443010803426954</v>
      </c>
      <c r="AT2694" s="10">
        <v>53.887983072650364</v>
      </c>
      <c r="AU2694" s="10">
        <v>5.2269813618437118</v>
      </c>
      <c r="AV2694" s="10">
        <v>3580.1128400254797</v>
      </c>
      <c r="AW2694" s="10">
        <v>3639.2278044599739</v>
      </c>
      <c r="AX2694" s="10" t="s">
        <v>33</v>
      </c>
      <c r="AY2694" s="10" t="s">
        <v>33</v>
      </c>
      <c r="AZ2694" s="10" t="s">
        <v>33</v>
      </c>
      <c r="BA2694" s="10" t="s">
        <v>33</v>
      </c>
      <c r="BB2694" s="10">
        <v>2693</v>
      </c>
      <c r="BC2694" s="10">
        <v>2431</v>
      </c>
      <c r="BE2694" s="10" t="s">
        <v>92</v>
      </c>
      <c r="BF2694" s="10" t="s">
        <v>3664</v>
      </c>
      <c r="BG2694" s="10">
        <v>2.1761974908374053E-2</v>
      </c>
      <c r="BH2694" s="13">
        <v>5141.5159080398826</v>
      </c>
      <c r="BI2694" s="10">
        <v>674</v>
      </c>
      <c r="BJ2694" s="10" t="s">
        <v>33</v>
      </c>
      <c r="BL2694" s="10" t="s">
        <v>33</v>
      </c>
      <c r="BM2694" s="10" t="s">
        <v>33</v>
      </c>
      <c r="BP2694" s="10" t="s">
        <v>33</v>
      </c>
      <c r="BQ2694" s="10" t="s">
        <v>33</v>
      </c>
      <c r="BR2694" s="10" t="s">
        <v>33</v>
      </c>
      <c r="BS2694" s="11" t="s">
        <v>33</v>
      </c>
      <c r="BT2694" s="11" t="s">
        <v>33</v>
      </c>
      <c r="BU2694" s="10">
        <v>2694</v>
      </c>
    </row>
    <row r="2695" spans="1:73" s="10" customFormat="1" x14ac:dyDescent="0.45">
      <c r="A2695" s="10" t="s">
        <v>33</v>
      </c>
      <c r="D2695" s="10" t="s">
        <v>33</v>
      </c>
      <c r="E2695" s="10">
        <v>2693</v>
      </c>
      <c r="F2695" s="10">
        <v>2075</v>
      </c>
      <c r="H2695" s="10">
        <v>554</v>
      </c>
      <c r="J2695" s="10" t="s">
        <v>33</v>
      </c>
      <c r="K2695" s="10" t="s">
        <v>69</v>
      </c>
      <c r="L2695" s="10" t="s">
        <v>33</v>
      </c>
      <c r="M2695" s="10">
        <v>0.31</v>
      </c>
      <c r="N2695" s="10">
        <v>0.31</v>
      </c>
      <c r="T2695" s="10">
        <v>0</v>
      </c>
      <c r="W2695" s="10">
        <v>0</v>
      </c>
      <c r="X2695" s="10">
        <v>0</v>
      </c>
      <c r="Y2695" s="10">
        <v>0</v>
      </c>
      <c r="AB2695" s="10">
        <v>0</v>
      </c>
      <c r="AC2695" s="10">
        <v>0</v>
      </c>
      <c r="AD2695" s="10">
        <v>0</v>
      </c>
      <c r="AE2695" s="10">
        <v>0</v>
      </c>
      <c r="AH2695" s="10">
        <v>1</v>
      </c>
      <c r="AQ2695" s="10">
        <v>0.24619963870194506</v>
      </c>
      <c r="AR2695" s="10">
        <v>2.3255301131317463</v>
      </c>
      <c r="AS2695" s="10">
        <v>2.6825195892495666</v>
      </c>
      <c r="AT2695" s="10">
        <v>5.7856915094957087</v>
      </c>
      <c r="AU2695" s="10">
        <v>7.0200081245331752E-2</v>
      </c>
      <c r="AV2695" s="10">
        <v>45.156032036065547</v>
      </c>
      <c r="AW2695" s="10">
        <v>51.011923626806585</v>
      </c>
      <c r="AX2695" s="10" t="s">
        <v>33</v>
      </c>
      <c r="AY2695" s="10" t="s">
        <v>33</v>
      </c>
      <c r="AZ2695" s="10" t="s">
        <v>33</v>
      </c>
      <c r="BA2695" s="10" t="s">
        <v>33</v>
      </c>
      <c r="BB2695" s="10">
        <v>2693</v>
      </c>
      <c r="BC2695" s="10">
        <v>2075</v>
      </c>
      <c r="BE2695" s="10" t="s">
        <v>92</v>
      </c>
      <c r="BF2695" s="10" t="s">
        <v>3665</v>
      </c>
      <c r="BG2695" s="10">
        <v>3.0024631772658191E-3</v>
      </c>
      <c r="BH2695" s="13">
        <v>46.034572982469612</v>
      </c>
      <c r="BI2695" s="10">
        <v>675</v>
      </c>
      <c r="BJ2695" s="10" t="s">
        <v>33</v>
      </c>
      <c r="BL2695" s="10" t="s">
        <v>33</v>
      </c>
      <c r="BM2695" s="10" t="s">
        <v>33</v>
      </c>
      <c r="BP2695" s="10" t="s">
        <v>33</v>
      </c>
      <c r="BQ2695" s="10" t="s">
        <v>33</v>
      </c>
      <c r="BR2695" s="10" t="s">
        <v>33</v>
      </c>
      <c r="BS2695" s="11" t="s">
        <v>33</v>
      </c>
      <c r="BT2695" s="11" t="s">
        <v>33</v>
      </c>
      <c r="BU2695" s="10">
        <v>2695</v>
      </c>
    </row>
    <row r="2696" spans="1:73" s="10" customFormat="1" x14ac:dyDescent="0.45">
      <c r="A2696" s="10" t="s">
        <v>33</v>
      </c>
      <c r="D2696" s="10" t="s">
        <v>33</v>
      </c>
      <c r="E2696" s="10">
        <v>2693</v>
      </c>
      <c r="F2696" s="10">
        <v>2822</v>
      </c>
      <c r="H2696" s="10">
        <v>696</v>
      </c>
      <c r="J2696" s="10" t="s">
        <v>33</v>
      </c>
      <c r="K2696" s="10" t="s">
        <v>525</v>
      </c>
      <c r="L2696" s="10" t="s">
        <v>33</v>
      </c>
      <c r="M2696" s="10">
        <v>0.16</v>
      </c>
      <c r="N2696" s="10">
        <v>0.16</v>
      </c>
      <c r="T2696" s="10">
        <v>0</v>
      </c>
      <c r="W2696" s="10">
        <v>0</v>
      </c>
      <c r="X2696" s="10">
        <v>0</v>
      </c>
      <c r="Y2696" s="10">
        <v>0</v>
      </c>
      <c r="AB2696" s="10">
        <v>0</v>
      </c>
      <c r="AC2696" s="10">
        <v>0</v>
      </c>
      <c r="AD2696" s="10">
        <v>0</v>
      </c>
      <c r="AE2696" s="10">
        <v>0</v>
      </c>
      <c r="AH2696" s="10">
        <v>1</v>
      </c>
      <c r="AQ2696" s="10">
        <v>0.21077642668327159</v>
      </c>
      <c r="AR2696" s="10">
        <v>0.66092978861022222</v>
      </c>
      <c r="AS2696" s="10">
        <v>0.96655560730096601</v>
      </c>
      <c r="AT2696" s="10">
        <v>4.9532460270568821</v>
      </c>
      <c r="AU2696" s="10">
        <v>5.1325481468409317E-2</v>
      </c>
      <c r="AV2696" s="10">
        <v>7.0314018230894773</v>
      </c>
      <c r="AW2696" s="10">
        <v>12.03597333161477</v>
      </c>
      <c r="AX2696" s="10" t="s">
        <v>33</v>
      </c>
      <c r="AY2696" s="10" t="s">
        <v>33</v>
      </c>
      <c r="AZ2696" s="10" t="s">
        <v>33</v>
      </c>
      <c r="BA2696" s="10" t="s">
        <v>33</v>
      </c>
      <c r="BB2696" s="10">
        <v>2693</v>
      </c>
      <c r="BC2696" s="10">
        <v>2822</v>
      </c>
      <c r="BE2696" s="10" t="s">
        <v>92</v>
      </c>
      <c r="BF2696" s="10" t="s">
        <v>3666</v>
      </c>
      <c r="BG2696" s="10">
        <v>1.0818365059965128E-3</v>
      </c>
      <c r="BH2696" s="13">
        <v>7.4497816878918242</v>
      </c>
      <c r="BI2696" s="10">
        <v>676</v>
      </c>
      <c r="BJ2696" s="10" t="s">
        <v>33</v>
      </c>
      <c r="BL2696" s="10" t="s">
        <v>33</v>
      </c>
      <c r="BM2696" s="10" t="s">
        <v>33</v>
      </c>
      <c r="BP2696" s="10" t="s">
        <v>33</v>
      </c>
      <c r="BQ2696" s="10" t="s">
        <v>33</v>
      </c>
      <c r="BR2696" s="10" t="s">
        <v>33</v>
      </c>
      <c r="BS2696" s="11" t="s">
        <v>33</v>
      </c>
      <c r="BT2696" s="11" t="s">
        <v>33</v>
      </c>
      <c r="BU2696" s="10">
        <v>2696</v>
      </c>
    </row>
    <row r="2697" spans="1:73" s="10" customFormat="1" x14ac:dyDescent="0.45">
      <c r="A2697" s="10">
        <v>667</v>
      </c>
      <c r="D2697" s="10">
        <v>2704</v>
      </c>
      <c r="E2697" s="10" t="s">
        <v>33</v>
      </c>
      <c r="F2697" s="10">
        <v>2400</v>
      </c>
      <c r="H2697" s="10" t="s">
        <v>33</v>
      </c>
      <c r="J2697" s="10" t="s">
        <v>797</v>
      </c>
      <c r="K2697" s="10">
        <v>0</v>
      </c>
      <c r="L2697" s="10">
        <v>1</v>
      </c>
      <c r="M2697" s="10" t="s">
        <v>33</v>
      </c>
      <c r="N2697" s="10">
        <v>1</v>
      </c>
      <c r="T2697" s="10">
        <v>0.9797958971132712</v>
      </c>
      <c r="W2697" s="10">
        <v>0.33680483963268698</v>
      </c>
      <c r="X2697" s="10" t="s">
        <v>35</v>
      </c>
      <c r="Y2697" s="10">
        <v>0.1224744871391589</v>
      </c>
      <c r="AB2697" s="10">
        <v>0.19718392429404585</v>
      </c>
      <c r="AC2697" s="10">
        <v>1.4999999999999999E-2</v>
      </c>
      <c r="AD2697" s="10">
        <v>0</v>
      </c>
      <c r="AE2697" s="10">
        <v>0</v>
      </c>
      <c r="AH2697" s="10">
        <v>1</v>
      </c>
      <c r="AQ2697" s="10">
        <v>4.385929314998684</v>
      </c>
      <c r="AR2697" s="10">
        <v>15.433705184153203</v>
      </c>
      <c r="AS2697" s="10">
        <v>21.793302690901292</v>
      </c>
      <c r="AT2697" s="10">
        <v>103.06933890246907</v>
      </c>
      <c r="AU2697" s="10">
        <v>3.7401270495692316</v>
      </c>
      <c r="AV2697" s="10">
        <v>569.99528406410286</v>
      </c>
      <c r="AW2697" s="10">
        <v>676.80475001614116</v>
      </c>
      <c r="AX2697" s="10">
        <v>5.4832798129569166E-4</v>
      </c>
      <c r="AY2697" s="10">
        <v>0</v>
      </c>
      <c r="AZ2697" s="10" t="s">
        <v>33</v>
      </c>
      <c r="BA2697" s="10">
        <v>2704</v>
      </c>
      <c r="BB2697" s="10" t="s">
        <v>33</v>
      </c>
      <c r="BC2697" s="10">
        <v>2400</v>
      </c>
      <c r="BE2697" s="10" t="s">
        <v>33</v>
      </c>
      <c r="BF2697" s="10" t="s">
        <v>33</v>
      </c>
      <c r="BG2697" s="10" t="s">
        <v>33</v>
      </c>
      <c r="BH2697" s="13" t="s">
        <v>33</v>
      </c>
      <c r="BI2697" s="10" t="s">
        <v>33</v>
      </c>
      <c r="BJ2697" s="10" t="s">
        <v>33</v>
      </c>
      <c r="BL2697" s="10" t="s">
        <v>33</v>
      </c>
      <c r="BM2697" s="10" t="s">
        <v>33</v>
      </c>
      <c r="BP2697" s="10" t="s">
        <v>33</v>
      </c>
      <c r="BQ2697" s="10">
        <v>0</v>
      </c>
      <c r="BR2697" s="10" t="s">
        <v>796</v>
      </c>
      <c r="BS2697" s="11">
        <v>21.793302690901292</v>
      </c>
      <c r="BT2697" s="11">
        <v>676.80475001614116</v>
      </c>
      <c r="BU2697" s="10">
        <v>2697</v>
      </c>
    </row>
    <row r="2698" spans="1:73" s="10" customFormat="1" x14ac:dyDescent="0.45">
      <c r="A2698" s="10" t="s">
        <v>33</v>
      </c>
      <c r="D2698" s="10" t="s">
        <v>33</v>
      </c>
      <c r="E2698" s="10">
        <v>2697</v>
      </c>
      <c r="F2698" s="10">
        <v>2954</v>
      </c>
      <c r="H2698" s="10">
        <v>728</v>
      </c>
      <c r="J2698" s="10" t="s">
        <v>33</v>
      </c>
      <c r="K2698" s="10" t="s">
        <v>540</v>
      </c>
      <c r="L2698" s="10" t="s">
        <v>33</v>
      </c>
      <c r="M2698" s="10">
        <v>0.59160797830996159</v>
      </c>
      <c r="N2698" s="10">
        <v>0.59160797830996159</v>
      </c>
      <c r="T2698" s="10">
        <v>0</v>
      </c>
      <c r="W2698" s="10">
        <v>0</v>
      </c>
      <c r="X2698" s="10">
        <v>0</v>
      </c>
      <c r="Y2698" s="10">
        <v>0</v>
      </c>
      <c r="AB2698" s="10">
        <v>0</v>
      </c>
      <c r="AC2698" s="10">
        <v>0</v>
      </c>
      <c r="AD2698" s="10">
        <v>0</v>
      </c>
      <c r="AE2698" s="10">
        <v>0</v>
      </c>
      <c r="AH2698" s="10">
        <v>1</v>
      </c>
      <c r="AQ2698" s="10">
        <v>2.3699255502138712</v>
      </c>
      <c r="AR2698" s="10">
        <v>10.302130599337456</v>
      </c>
      <c r="AS2698" s="10">
        <v>13.738522647147569</v>
      </c>
      <c r="AT2698" s="10">
        <v>55.693250430025969</v>
      </c>
      <c r="AU2698" s="10">
        <v>2.7665263318243714</v>
      </c>
      <c r="AV2698" s="10">
        <v>151.06502500870309</v>
      </c>
      <c r="AW2698" s="10">
        <v>209.52480177055344</v>
      </c>
      <c r="AX2698" s="10" t="s">
        <v>33</v>
      </c>
      <c r="AY2698" s="10" t="s">
        <v>33</v>
      </c>
      <c r="AZ2698" s="10" t="s">
        <v>33</v>
      </c>
      <c r="BA2698" s="10" t="s">
        <v>33</v>
      </c>
      <c r="BB2698" s="10">
        <v>2697</v>
      </c>
      <c r="BC2698" s="10">
        <v>2954</v>
      </c>
      <c r="BE2698" s="10" t="s">
        <v>796</v>
      </c>
      <c r="BF2698" s="10" t="s">
        <v>540</v>
      </c>
      <c r="BG2698" s="10">
        <v>7.5332163890955688E-3</v>
      </c>
      <c r="BH2698" s="13">
        <v>32.425014442656547</v>
      </c>
      <c r="BI2698" s="10">
        <v>678</v>
      </c>
      <c r="BJ2698" s="10" t="s">
        <v>33</v>
      </c>
      <c r="BL2698" s="10" t="s">
        <v>33</v>
      </c>
      <c r="BM2698" s="10" t="s">
        <v>33</v>
      </c>
      <c r="BP2698" s="10" t="s">
        <v>33</v>
      </c>
      <c r="BQ2698" s="10" t="s">
        <v>33</v>
      </c>
      <c r="BR2698" s="10" t="s">
        <v>33</v>
      </c>
      <c r="BS2698" s="11" t="s">
        <v>33</v>
      </c>
      <c r="BT2698" s="11" t="s">
        <v>33</v>
      </c>
      <c r="BU2698" s="10">
        <v>2698</v>
      </c>
    </row>
    <row r="2699" spans="1:73" s="10" customFormat="1" x14ac:dyDescent="0.45">
      <c r="A2699" s="10" t="s">
        <v>33</v>
      </c>
      <c r="D2699" s="10" t="s">
        <v>33</v>
      </c>
      <c r="E2699" s="10">
        <v>2697</v>
      </c>
      <c r="F2699" s="10">
        <v>2456</v>
      </c>
      <c r="H2699" s="10">
        <v>625</v>
      </c>
      <c r="J2699" s="10" t="s">
        <v>33</v>
      </c>
      <c r="K2699" s="10" t="s">
        <v>139</v>
      </c>
      <c r="L2699" s="10" t="s">
        <v>33</v>
      </c>
      <c r="M2699" s="10">
        <v>0.34641016151377546</v>
      </c>
      <c r="N2699" s="10">
        <v>0.34641016151377546</v>
      </c>
      <c r="T2699" s="10">
        <v>0</v>
      </c>
      <c r="W2699" s="10">
        <v>0</v>
      </c>
      <c r="X2699" s="10">
        <v>0</v>
      </c>
      <c r="Y2699" s="10">
        <v>0</v>
      </c>
      <c r="AB2699" s="10">
        <v>0</v>
      </c>
      <c r="AC2699" s="10">
        <v>0</v>
      </c>
      <c r="AD2699" s="10">
        <v>0</v>
      </c>
      <c r="AE2699" s="10">
        <v>0</v>
      </c>
      <c r="AH2699" s="10">
        <v>1</v>
      </c>
      <c r="AQ2699" s="10">
        <v>0.13416407864998739</v>
      </c>
      <c r="AR2699" s="10">
        <v>1.7463516300503459</v>
      </c>
      <c r="AS2699" s="10">
        <v>1.9408895440928275</v>
      </c>
      <c r="AT2699" s="10">
        <v>3.1528558482747036</v>
      </c>
      <c r="AU2699" s="10">
        <v>0.13661303012524098</v>
      </c>
      <c r="AV2699" s="10">
        <v>16.572667054966491</v>
      </c>
      <c r="AW2699" s="10">
        <v>19.862135933366435</v>
      </c>
      <c r="AX2699" s="10" t="s">
        <v>33</v>
      </c>
      <c r="AY2699" s="10" t="s">
        <v>33</v>
      </c>
      <c r="AZ2699" s="10" t="s">
        <v>33</v>
      </c>
      <c r="BA2699" s="10" t="s">
        <v>33</v>
      </c>
      <c r="BB2699" s="10">
        <v>2697</v>
      </c>
      <c r="BC2699" s="10">
        <v>2456</v>
      </c>
      <c r="BE2699" s="10" t="s">
        <v>796</v>
      </c>
      <c r="BF2699" s="10" t="s">
        <v>3667</v>
      </c>
      <c r="BG2699" s="10">
        <v>1.0642440456303354E-3</v>
      </c>
      <c r="BH2699" s="13">
        <v>6.3840490876324258</v>
      </c>
      <c r="BI2699" s="10">
        <v>679</v>
      </c>
      <c r="BJ2699" s="10" t="s">
        <v>33</v>
      </c>
      <c r="BL2699" s="10" t="s">
        <v>33</v>
      </c>
      <c r="BM2699" s="10" t="s">
        <v>33</v>
      </c>
      <c r="BP2699" s="10" t="s">
        <v>33</v>
      </c>
      <c r="BQ2699" s="10" t="s">
        <v>33</v>
      </c>
      <c r="BR2699" s="10" t="s">
        <v>33</v>
      </c>
      <c r="BS2699" s="11" t="s">
        <v>33</v>
      </c>
      <c r="BT2699" s="11" t="s">
        <v>33</v>
      </c>
      <c r="BU2699" s="10">
        <v>2699</v>
      </c>
    </row>
    <row r="2700" spans="1:73" s="10" customFormat="1" x14ac:dyDescent="0.45">
      <c r="A2700" s="10" t="s">
        <v>33</v>
      </c>
      <c r="D2700" s="10" t="s">
        <v>33</v>
      </c>
      <c r="E2700" s="10">
        <v>2697</v>
      </c>
      <c r="F2700" s="10">
        <v>2878</v>
      </c>
      <c r="H2700" s="10">
        <v>707</v>
      </c>
      <c r="J2700" s="10" t="s">
        <v>33</v>
      </c>
      <c r="K2700" s="10" t="s">
        <v>50</v>
      </c>
      <c r="L2700" s="10" t="s">
        <v>33</v>
      </c>
      <c r="M2700" s="10">
        <v>7.0710678118654766E-2</v>
      </c>
      <c r="N2700" s="10">
        <v>7.0710678118654766E-2</v>
      </c>
      <c r="T2700" s="10">
        <v>0</v>
      </c>
      <c r="W2700" s="10">
        <v>0</v>
      </c>
      <c r="X2700" s="10">
        <v>0</v>
      </c>
      <c r="Y2700" s="10">
        <v>0</v>
      </c>
      <c r="AB2700" s="10">
        <v>0</v>
      </c>
      <c r="AC2700" s="10">
        <v>0</v>
      </c>
      <c r="AD2700" s="10">
        <v>0</v>
      </c>
      <c r="AE2700" s="10">
        <v>0</v>
      </c>
      <c r="AH2700" s="10">
        <v>1</v>
      </c>
      <c r="AQ2700" s="10">
        <v>0.63460080740486313</v>
      </c>
      <c r="AR2700" s="10">
        <v>1.3117049498099345</v>
      </c>
      <c r="AS2700" s="10">
        <v>2.2318761205469859</v>
      </c>
      <c r="AT2700" s="10">
        <v>14.913118974014283</v>
      </c>
      <c r="AU2700" s="10">
        <v>7.9243063460581534E-2</v>
      </c>
      <c r="AV2700" s="10">
        <v>23.992716331688232</v>
      </c>
      <c r="AW2700" s="10">
        <v>38.985078369163098</v>
      </c>
      <c r="AX2700" s="10" t="s">
        <v>33</v>
      </c>
      <c r="AY2700" s="10" t="s">
        <v>33</v>
      </c>
      <c r="AZ2700" s="10" t="s">
        <v>33</v>
      </c>
      <c r="BA2700" s="10" t="s">
        <v>33</v>
      </c>
      <c r="BB2700" s="10">
        <v>2697</v>
      </c>
      <c r="BC2700" s="10">
        <v>2878</v>
      </c>
      <c r="BE2700" s="10" t="s">
        <v>796</v>
      </c>
      <c r="BF2700" s="10" t="s">
        <v>3668</v>
      </c>
      <c r="BG2700" s="10">
        <v>1.2238001276815885E-3</v>
      </c>
      <c r="BH2700" s="13">
        <v>6.9085841722509267</v>
      </c>
      <c r="BI2700" s="10">
        <v>680</v>
      </c>
      <c r="BJ2700" s="10" t="s">
        <v>33</v>
      </c>
      <c r="BL2700" s="10" t="s">
        <v>33</v>
      </c>
      <c r="BM2700" s="10" t="s">
        <v>33</v>
      </c>
      <c r="BP2700" s="10" t="s">
        <v>33</v>
      </c>
      <c r="BQ2700" s="10" t="s">
        <v>33</v>
      </c>
      <c r="BR2700" s="10" t="s">
        <v>33</v>
      </c>
      <c r="BS2700" s="11" t="s">
        <v>33</v>
      </c>
      <c r="BT2700" s="11" t="s">
        <v>33</v>
      </c>
      <c r="BU2700" s="10">
        <v>2700</v>
      </c>
    </row>
    <row r="2701" spans="1:73" s="10" customFormat="1" x14ac:dyDescent="0.45">
      <c r="A2701" s="10" t="s">
        <v>33</v>
      </c>
      <c r="D2701" s="10" t="s">
        <v>33</v>
      </c>
      <c r="E2701" s="10">
        <v>2697</v>
      </c>
      <c r="F2701" s="10">
        <v>2055</v>
      </c>
      <c r="H2701" s="10">
        <v>549</v>
      </c>
      <c r="J2701" s="10" t="s">
        <v>33</v>
      </c>
      <c r="K2701" s="10" t="s">
        <v>711</v>
      </c>
      <c r="L2701" s="10">
        <v>1</v>
      </c>
      <c r="M2701" s="10">
        <v>0.67082039324993692</v>
      </c>
      <c r="N2701" s="10">
        <v>0.67082039324993692</v>
      </c>
      <c r="T2701" s="10">
        <v>0</v>
      </c>
      <c r="W2701" s="10">
        <v>0</v>
      </c>
      <c r="X2701" s="10">
        <v>0</v>
      </c>
      <c r="Y2701" s="10">
        <v>0</v>
      </c>
      <c r="AB2701" s="10">
        <v>0</v>
      </c>
      <c r="AC2701" s="10">
        <v>0</v>
      </c>
      <c r="AD2701" s="10">
        <v>0</v>
      </c>
      <c r="AE2701" s="10">
        <v>0</v>
      </c>
      <c r="AH2701" s="10">
        <v>1</v>
      </c>
      <c r="AQ2701" s="10">
        <v>0</v>
      </c>
      <c r="AR2701" s="10">
        <v>0</v>
      </c>
      <c r="AS2701" s="10">
        <v>0</v>
      </c>
      <c r="AT2701" s="10">
        <v>0</v>
      </c>
      <c r="AU2701" s="10">
        <v>0</v>
      </c>
      <c r="AV2701" s="10">
        <v>0.67082039324993692</v>
      </c>
      <c r="AW2701" s="10">
        <v>0.67082039324993692</v>
      </c>
      <c r="AX2701" s="10" t="s">
        <v>33</v>
      </c>
      <c r="AY2701" s="10" t="s">
        <v>33</v>
      </c>
      <c r="AZ2701" s="10" t="s">
        <v>33</v>
      </c>
      <c r="BA2701" s="10" t="s">
        <v>33</v>
      </c>
      <c r="BB2701" s="10">
        <v>2697</v>
      </c>
      <c r="BC2701" s="10">
        <v>2055</v>
      </c>
      <c r="BE2701" s="10" t="s">
        <v>796</v>
      </c>
      <c r="BF2701" s="10" t="s">
        <v>3669</v>
      </c>
      <c r="BG2701" s="10">
        <v>0</v>
      </c>
      <c r="BH2701" s="13">
        <v>0.72751320245969131</v>
      </c>
      <c r="BI2701" s="10">
        <v>681</v>
      </c>
      <c r="BJ2701" s="10" t="s">
        <v>33</v>
      </c>
      <c r="BL2701" s="10" t="s">
        <v>33</v>
      </c>
      <c r="BM2701" s="10" t="s">
        <v>33</v>
      </c>
      <c r="BP2701" s="10" t="s">
        <v>33</v>
      </c>
      <c r="BQ2701" s="10" t="s">
        <v>33</v>
      </c>
      <c r="BR2701" s="10" t="s">
        <v>33</v>
      </c>
      <c r="BS2701" s="11" t="s">
        <v>33</v>
      </c>
      <c r="BT2701" s="11" t="s">
        <v>33</v>
      </c>
      <c r="BU2701" s="10">
        <v>2701</v>
      </c>
    </row>
    <row r="2702" spans="1:73" s="10" customFormat="1" x14ac:dyDescent="0.45">
      <c r="A2702" s="10" t="s">
        <v>33</v>
      </c>
      <c r="D2702" s="10" t="s">
        <v>33</v>
      </c>
      <c r="E2702" s="10">
        <v>2697</v>
      </c>
      <c r="F2702" s="10">
        <v>2431</v>
      </c>
      <c r="H2702" s="10">
        <v>620</v>
      </c>
      <c r="J2702" s="10" t="s">
        <v>33</v>
      </c>
      <c r="K2702" s="10" t="s">
        <v>157</v>
      </c>
      <c r="L2702" s="10" t="s">
        <v>33</v>
      </c>
      <c r="M2702" s="10">
        <v>5.5901699437494741E-2</v>
      </c>
      <c r="N2702" s="10">
        <v>5.5901699437494741E-2</v>
      </c>
      <c r="T2702" s="10">
        <v>0</v>
      </c>
      <c r="W2702" s="10">
        <v>0</v>
      </c>
      <c r="X2702" s="10">
        <v>0</v>
      </c>
      <c r="Y2702" s="10">
        <v>0</v>
      </c>
      <c r="AB2702" s="10">
        <v>0</v>
      </c>
      <c r="AC2702" s="10">
        <v>0</v>
      </c>
      <c r="AD2702" s="10">
        <v>0</v>
      </c>
      <c r="AE2702" s="10">
        <v>0</v>
      </c>
      <c r="AH2702" s="10">
        <v>1</v>
      </c>
      <c r="AQ2702" s="10">
        <v>0.24186510100522718</v>
      </c>
      <c r="AR2702" s="10">
        <v>1.7000453131521127</v>
      </c>
      <c r="AS2702" s="10">
        <v>2.0507497096096921</v>
      </c>
      <c r="AT2702" s="10">
        <v>5.6838298736228383</v>
      </c>
      <c r="AU2702" s="10">
        <v>0.55131536048146057</v>
      </c>
      <c r="AV2702" s="10">
        <v>377.61206025550956</v>
      </c>
      <c r="AW2702" s="10">
        <v>383.84720548961388</v>
      </c>
      <c r="AX2702" s="10" t="s">
        <v>33</v>
      </c>
      <c r="AY2702" s="10" t="s">
        <v>33</v>
      </c>
      <c r="AZ2702" s="10" t="s">
        <v>33</v>
      </c>
      <c r="BA2702" s="10" t="s">
        <v>33</v>
      </c>
      <c r="BB2702" s="10">
        <v>2697</v>
      </c>
      <c r="BC2702" s="10">
        <v>2431</v>
      </c>
      <c r="BE2702" s="10" t="s">
        <v>796</v>
      </c>
      <c r="BF2702" s="10" t="s">
        <v>3670</v>
      </c>
      <c r="BG2702" s="10">
        <v>1.1244834484130082E-3</v>
      </c>
      <c r="BH2702" s="13">
        <v>194.62501771080599</v>
      </c>
      <c r="BI2702" s="10">
        <v>682</v>
      </c>
      <c r="BJ2702" s="10" t="s">
        <v>33</v>
      </c>
      <c r="BL2702" s="10" t="s">
        <v>33</v>
      </c>
      <c r="BM2702" s="10" t="s">
        <v>33</v>
      </c>
      <c r="BP2702" s="10" t="s">
        <v>33</v>
      </c>
      <c r="BQ2702" s="10" t="s">
        <v>33</v>
      </c>
      <c r="BR2702" s="10" t="s">
        <v>33</v>
      </c>
      <c r="BS2702" s="11" t="s">
        <v>33</v>
      </c>
      <c r="BT2702" s="11" t="s">
        <v>33</v>
      </c>
      <c r="BU2702" s="10">
        <v>2702</v>
      </c>
    </row>
    <row r="2703" spans="1:73" s="10" customFormat="1" x14ac:dyDescent="0.45">
      <c r="A2703" s="10" t="s">
        <v>33</v>
      </c>
      <c r="D2703" s="10" t="s">
        <v>33</v>
      </c>
      <c r="E2703" s="10">
        <v>2697</v>
      </c>
      <c r="F2703" s="10">
        <v>2655</v>
      </c>
      <c r="H2703" s="10">
        <v>660</v>
      </c>
      <c r="J2703" s="10" t="s">
        <v>33</v>
      </c>
      <c r="K2703" s="10" t="s">
        <v>507</v>
      </c>
      <c r="L2703" s="10" t="s">
        <v>33</v>
      </c>
      <c r="M2703" s="10">
        <v>3.1622776601683791E-2</v>
      </c>
      <c r="N2703" s="10">
        <v>3.1622776601683791E-2</v>
      </c>
      <c r="T2703" s="10">
        <v>0</v>
      </c>
      <c r="W2703" s="10">
        <v>0</v>
      </c>
      <c r="X2703" s="10">
        <v>0</v>
      </c>
      <c r="Y2703" s="10">
        <v>0</v>
      </c>
      <c r="AB2703" s="10">
        <v>0</v>
      </c>
      <c r="AC2703" s="10">
        <v>0</v>
      </c>
      <c r="AD2703" s="10">
        <v>0</v>
      </c>
      <c r="AE2703" s="10">
        <v>0</v>
      </c>
      <c r="AH2703" s="10">
        <v>1</v>
      </c>
      <c r="AQ2703" s="10">
        <v>2.5577880611464092E-2</v>
      </c>
      <c r="AR2703" s="10">
        <v>2.1667852170666971E-2</v>
      </c>
      <c r="AS2703" s="10">
        <v>5.8755779057289903E-2</v>
      </c>
      <c r="AT2703" s="10">
        <v>0.60108019436940618</v>
      </c>
      <c r="AU2703" s="10">
        <v>9.245339383531101E-3</v>
      </c>
      <c r="AV2703" s="10">
        <v>8.1995019985572931E-2</v>
      </c>
      <c r="AW2703" s="10">
        <v>0.6923205537385102</v>
      </c>
      <c r="AX2703" s="10" t="s">
        <v>33</v>
      </c>
      <c r="AY2703" s="10" t="s">
        <v>33</v>
      </c>
      <c r="AZ2703" s="10" t="s">
        <v>33</v>
      </c>
      <c r="BA2703" s="10" t="s">
        <v>33</v>
      </c>
      <c r="BB2703" s="10">
        <v>2697</v>
      </c>
      <c r="BC2703" s="10">
        <v>2655</v>
      </c>
      <c r="BE2703" s="10" t="s">
        <v>796</v>
      </c>
      <c r="BF2703" s="10" t="s">
        <v>3671</v>
      </c>
      <c r="BG2703" s="10">
        <v>3.221743771993945E-5</v>
      </c>
      <c r="BH2703" s="13">
        <v>0.11121636338576275</v>
      </c>
      <c r="BI2703" s="10">
        <v>683</v>
      </c>
      <c r="BJ2703" s="10" t="s">
        <v>33</v>
      </c>
      <c r="BL2703" s="10" t="s">
        <v>33</v>
      </c>
      <c r="BM2703" s="10" t="s">
        <v>33</v>
      </c>
      <c r="BP2703" s="10" t="s">
        <v>33</v>
      </c>
      <c r="BQ2703" s="10" t="s">
        <v>33</v>
      </c>
      <c r="BR2703" s="10" t="s">
        <v>33</v>
      </c>
      <c r="BS2703" s="11" t="s">
        <v>33</v>
      </c>
      <c r="BT2703" s="11" t="s">
        <v>33</v>
      </c>
      <c r="BU2703" s="10">
        <v>2703</v>
      </c>
    </row>
    <row r="2704" spans="1:73" s="10" customFormat="1" x14ac:dyDescent="0.45">
      <c r="A2704" s="10">
        <v>668</v>
      </c>
      <c r="D2704" s="10">
        <v>2708</v>
      </c>
      <c r="E2704" s="10" t="s">
        <v>33</v>
      </c>
      <c r="F2704" s="10">
        <v>2629</v>
      </c>
      <c r="H2704" s="10" t="s">
        <v>33</v>
      </c>
      <c r="J2704" s="10" t="s">
        <v>121</v>
      </c>
      <c r="K2704" s="10">
        <v>0</v>
      </c>
      <c r="L2704" s="10">
        <v>1</v>
      </c>
      <c r="M2704" s="10" t="s">
        <v>33</v>
      </c>
      <c r="N2704" s="10">
        <v>1</v>
      </c>
      <c r="T2704" s="10">
        <v>3</v>
      </c>
      <c r="W2704" s="10">
        <v>0.67360967926537396</v>
      </c>
      <c r="X2704" s="10" t="s">
        <v>35</v>
      </c>
      <c r="Y2704" s="10">
        <v>0.2449489742783178</v>
      </c>
      <c r="AB2704" s="10">
        <v>0.39436784858809171</v>
      </c>
      <c r="AC2704" s="10">
        <v>0.03</v>
      </c>
      <c r="AD2704" s="10">
        <v>0</v>
      </c>
      <c r="AE2704" s="10">
        <v>0</v>
      </c>
      <c r="AH2704" s="10">
        <v>1</v>
      </c>
      <c r="AQ2704" s="10">
        <v>3.0855853403958853</v>
      </c>
      <c r="AR2704" s="10">
        <v>2.3406020150383653</v>
      </c>
      <c r="AS2704" s="10">
        <v>6.814700758612398</v>
      </c>
      <c r="AT2704" s="10">
        <v>72.511255499303303</v>
      </c>
      <c r="AU2704" s="10">
        <v>0.54109910947727524</v>
      </c>
      <c r="AV2704" s="10">
        <v>46.427813629337209</v>
      </c>
      <c r="AW2704" s="10">
        <v>119.48016823811778</v>
      </c>
      <c r="AX2704" s="10">
        <v>2.9577018105278969E-5</v>
      </c>
      <c r="AY2704" s="10">
        <v>0</v>
      </c>
      <c r="AZ2704" s="10" t="s">
        <v>33</v>
      </c>
      <c r="BA2704" s="10">
        <v>2708</v>
      </c>
      <c r="BB2704" s="10" t="s">
        <v>33</v>
      </c>
      <c r="BC2704" s="10">
        <v>2629</v>
      </c>
      <c r="BE2704" s="10" t="s">
        <v>33</v>
      </c>
      <c r="BF2704" s="10" t="s">
        <v>33</v>
      </c>
      <c r="BG2704" s="10" t="s">
        <v>33</v>
      </c>
      <c r="BH2704" s="13" t="s">
        <v>33</v>
      </c>
      <c r="BI2704" s="10" t="s">
        <v>33</v>
      </c>
      <c r="BJ2704" s="10" t="s">
        <v>33</v>
      </c>
      <c r="BL2704" s="10" t="s">
        <v>33</v>
      </c>
      <c r="BM2704" s="10" t="s">
        <v>33</v>
      </c>
      <c r="BP2704" s="10" t="s">
        <v>33</v>
      </c>
      <c r="BQ2704" s="10">
        <v>0</v>
      </c>
      <c r="BR2704" s="10" t="s">
        <v>121</v>
      </c>
      <c r="BS2704" s="11">
        <v>6.814700758612398</v>
      </c>
      <c r="BT2704" s="11">
        <v>119.48016823811778</v>
      </c>
      <c r="BU2704" s="10">
        <v>2704</v>
      </c>
    </row>
    <row r="2705" spans="1:73" s="10" customFormat="1" x14ac:dyDescent="0.45">
      <c r="A2705" s="10" t="s">
        <v>33</v>
      </c>
      <c r="D2705" s="10" t="s">
        <v>33</v>
      </c>
      <c r="E2705" s="10">
        <v>2704</v>
      </c>
      <c r="F2705" s="10">
        <v>2790</v>
      </c>
      <c r="H2705" s="10">
        <v>689</v>
      </c>
      <c r="J2705" s="10" t="s">
        <v>33</v>
      </c>
      <c r="K2705" s="10" t="s">
        <v>523</v>
      </c>
      <c r="L2705" s="10" t="s">
        <v>33</v>
      </c>
      <c r="M2705" s="10">
        <v>7.0710678118654766E-2</v>
      </c>
      <c r="N2705" s="10">
        <v>7.0710678118654766E-2</v>
      </c>
      <c r="T2705" s="10">
        <v>0</v>
      </c>
      <c r="W2705" s="10">
        <v>0</v>
      </c>
      <c r="X2705" s="10">
        <v>0</v>
      </c>
      <c r="Y2705" s="10">
        <v>0</v>
      </c>
      <c r="AB2705" s="10">
        <v>0</v>
      </c>
      <c r="AC2705" s="10">
        <v>0</v>
      </c>
      <c r="AD2705" s="10">
        <v>0</v>
      </c>
      <c r="AE2705" s="10">
        <v>0</v>
      </c>
      <c r="AH2705" s="10">
        <v>1</v>
      </c>
      <c r="AQ2705" s="10">
        <v>0</v>
      </c>
      <c r="AR2705" s="10">
        <v>1.2940369713522946</v>
      </c>
      <c r="AS2705" s="10">
        <v>1.2940369713522946</v>
      </c>
      <c r="AT2705" s="10">
        <v>0</v>
      </c>
      <c r="AU2705" s="10">
        <v>0</v>
      </c>
      <c r="AV2705" s="10">
        <v>18.137814120172592</v>
      </c>
      <c r="AW2705" s="10">
        <v>18.137814120172592</v>
      </c>
      <c r="AX2705" s="10" t="s">
        <v>33</v>
      </c>
      <c r="AY2705" s="10" t="s">
        <v>33</v>
      </c>
      <c r="AZ2705" s="10" t="s">
        <v>33</v>
      </c>
      <c r="BA2705" s="10" t="s">
        <v>33</v>
      </c>
      <c r="BB2705" s="10">
        <v>2704</v>
      </c>
      <c r="BC2705" s="10">
        <v>2790</v>
      </c>
      <c r="BE2705" s="10" t="s">
        <v>121</v>
      </c>
      <c r="BF2705" s="10" t="s">
        <v>3672</v>
      </c>
      <c r="BG2705" s="10">
        <v>3.8273754930587178E-5</v>
      </c>
      <c r="BH2705" s="13">
        <v>2.2333071598238603</v>
      </c>
      <c r="BI2705" s="10">
        <v>685</v>
      </c>
      <c r="BJ2705" s="10" t="s">
        <v>33</v>
      </c>
      <c r="BL2705" s="10" t="s">
        <v>33</v>
      </c>
      <c r="BM2705" s="10" t="s">
        <v>33</v>
      </c>
      <c r="BP2705" s="10" t="s">
        <v>33</v>
      </c>
      <c r="BQ2705" s="10" t="s">
        <v>33</v>
      </c>
      <c r="BR2705" s="10" t="s">
        <v>33</v>
      </c>
      <c r="BS2705" s="11" t="s">
        <v>33</v>
      </c>
      <c r="BT2705" s="11" t="s">
        <v>33</v>
      </c>
      <c r="BU2705" s="10">
        <v>2705</v>
      </c>
    </row>
    <row r="2706" spans="1:73" s="10" customFormat="1" x14ac:dyDescent="0.45">
      <c r="A2706" s="10" t="s">
        <v>33</v>
      </c>
      <c r="D2706" s="10" t="s">
        <v>33</v>
      </c>
      <c r="E2706" s="10">
        <v>2704</v>
      </c>
      <c r="F2706" s="10">
        <v>2961</v>
      </c>
      <c r="H2706" s="10">
        <v>729</v>
      </c>
      <c r="J2706" s="10" t="s">
        <v>33</v>
      </c>
      <c r="K2706" s="10" t="s">
        <v>541</v>
      </c>
      <c r="L2706" s="10" t="s">
        <v>33</v>
      </c>
      <c r="M2706" s="10">
        <v>1.0606601717798215E-2</v>
      </c>
      <c r="N2706" s="10">
        <v>1.0606601717798215E-2</v>
      </c>
      <c r="T2706" s="10">
        <v>0</v>
      </c>
      <c r="W2706" s="10">
        <v>0</v>
      </c>
      <c r="X2706" s="10">
        <v>0</v>
      </c>
      <c r="Y2706" s="10">
        <v>0</v>
      </c>
      <c r="AB2706" s="10">
        <v>0</v>
      </c>
      <c r="AC2706" s="10">
        <v>0</v>
      </c>
      <c r="AD2706" s="10">
        <v>0</v>
      </c>
      <c r="AE2706" s="10">
        <v>0</v>
      </c>
      <c r="AH2706" s="10">
        <v>1</v>
      </c>
      <c r="AQ2706" s="10">
        <v>3.0813084645368548E-2</v>
      </c>
      <c r="AR2706" s="10">
        <v>0.29432649094496427</v>
      </c>
      <c r="AS2706" s="10">
        <v>0.33900546368074869</v>
      </c>
      <c r="AT2706" s="10">
        <v>0.72410748916616086</v>
      </c>
      <c r="AU2706" s="10">
        <v>0.13063126088918356</v>
      </c>
      <c r="AV2706" s="10">
        <v>28.033492081959107</v>
      </c>
      <c r="AW2706" s="10">
        <v>28.88823083201445</v>
      </c>
      <c r="AX2706" s="10" t="s">
        <v>33</v>
      </c>
      <c r="AY2706" s="10" t="s">
        <v>33</v>
      </c>
      <c r="AZ2706" s="10" t="s">
        <v>33</v>
      </c>
      <c r="BA2706" s="10" t="s">
        <v>33</v>
      </c>
      <c r="BB2706" s="10">
        <v>2704</v>
      </c>
      <c r="BC2706" s="10">
        <v>2961</v>
      </c>
      <c r="BE2706" s="10" t="s">
        <v>121</v>
      </c>
      <c r="BF2706" s="10" t="s">
        <v>541</v>
      </c>
      <c r="BG2706" s="10">
        <v>1.0026770737073996E-5</v>
      </c>
      <c r="BH2706" s="13">
        <v>1.1800029391689568E-2</v>
      </c>
      <c r="BI2706" s="10">
        <v>686</v>
      </c>
      <c r="BJ2706" s="10" t="s">
        <v>33</v>
      </c>
      <c r="BL2706" s="10" t="s">
        <v>33</v>
      </c>
      <c r="BM2706" s="10" t="s">
        <v>33</v>
      </c>
      <c r="BP2706" s="10" t="s">
        <v>33</v>
      </c>
      <c r="BQ2706" s="10" t="s">
        <v>33</v>
      </c>
      <c r="BR2706" s="10" t="s">
        <v>33</v>
      </c>
      <c r="BS2706" s="11" t="s">
        <v>33</v>
      </c>
      <c r="BT2706" s="11" t="s">
        <v>33</v>
      </c>
      <c r="BU2706" s="10">
        <v>2706</v>
      </c>
    </row>
    <row r="2707" spans="1:73" s="10" customFormat="1" x14ac:dyDescent="0.45">
      <c r="A2707" s="10" t="s">
        <v>33</v>
      </c>
      <c r="D2707" s="10" t="s">
        <v>33</v>
      </c>
      <c r="E2707" s="10">
        <v>2704</v>
      </c>
      <c r="F2707" s="10">
        <v>2967</v>
      </c>
      <c r="H2707" s="10">
        <v>730</v>
      </c>
      <c r="J2707" s="10" t="s">
        <v>33</v>
      </c>
      <c r="K2707" s="10" t="s">
        <v>542</v>
      </c>
      <c r="L2707" s="10" t="s">
        <v>33</v>
      </c>
      <c r="M2707" s="10">
        <v>0.14142135623730953</v>
      </c>
      <c r="N2707" s="10">
        <v>0.14142135623730953</v>
      </c>
      <c r="T2707" s="10">
        <v>0</v>
      </c>
      <c r="W2707" s="10">
        <v>0</v>
      </c>
      <c r="X2707" s="10">
        <v>0</v>
      </c>
      <c r="Y2707" s="10">
        <v>0</v>
      </c>
      <c r="AB2707" s="10">
        <v>0</v>
      </c>
      <c r="AC2707" s="10">
        <v>0</v>
      </c>
      <c r="AD2707" s="10">
        <v>0</v>
      </c>
      <c r="AE2707" s="10">
        <v>0</v>
      </c>
      <c r="AH2707" s="10">
        <v>1</v>
      </c>
      <c r="AQ2707" s="10">
        <v>5.4772255750516627E-2</v>
      </c>
      <c r="AR2707" s="10">
        <v>4.8628873475732387E-2</v>
      </c>
      <c r="AS2707" s="10">
        <v>0.1280486443139815</v>
      </c>
      <c r="AT2707" s="10">
        <v>1.2871480101371406</v>
      </c>
      <c r="AU2707" s="10">
        <v>1.6100000000000007E-2</v>
      </c>
      <c r="AV2707" s="10">
        <v>0.25650742720550307</v>
      </c>
      <c r="AW2707" s="10">
        <v>1.5597554373426437</v>
      </c>
      <c r="AX2707" s="10" t="s">
        <v>33</v>
      </c>
      <c r="AY2707" s="10" t="s">
        <v>33</v>
      </c>
      <c r="AZ2707" s="10" t="s">
        <v>33</v>
      </c>
      <c r="BA2707" s="10" t="s">
        <v>33</v>
      </c>
      <c r="BB2707" s="10">
        <v>2704</v>
      </c>
      <c r="BC2707" s="10">
        <v>2967</v>
      </c>
      <c r="BE2707" s="10" t="s">
        <v>121</v>
      </c>
      <c r="BF2707" s="10" t="s">
        <v>542</v>
      </c>
      <c r="BG2707" s="10">
        <v>3.7872970712310577E-6</v>
      </c>
      <c r="BH2707" s="13">
        <v>4.9244425447672865E-2</v>
      </c>
      <c r="BI2707" s="10">
        <v>687</v>
      </c>
      <c r="BJ2707" s="10" t="s">
        <v>33</v>
      </c>
      <c r="BL2707" s="10" t="s">
        <v>33</v>
      </c>
      <c r="BM2707" s="10" t="s">
        <v>33</v>
      </c>
      <c r="BP2707" s="10" t="s">
        <v>33</v>
      </c>
      <c r="BQ2707" s="10" t="s">
        <v>33</v>
      </c>
      <c r="BR2707" s="10" t="s">
        <v>33</v>
      </c>
      <c r="BS2707" s="11" t="s">
        <v>33</v>
      </c>
      <c r="BT2707" s="11" t="s">
        <v>33</v>
      </c>
      <c r="BU2707" s="10">
        <v>2707</v>
      </c>
    </row>
    <row r="2708" spans="1:73" s="10" customFormat="1" x14ac:dyDescent="0.45">
      <c r="A2708" s="10">
        <v>669</v>
      </c>
      <c r="D2708" s="10">
        <v>2714</v>
      </c>
      <c r="E2708" s="10" t="s">
        <v>33</v>
      </c>
      <c r="F2708" s="10">
        <v>2588</v>
      </c>
      <c r="H2708" s="10" t="s">
        <v>33</v>
      </c>
      <c r="J2708" s="10" t="s">
        <v>145</v>
      </c>
      <c r="K2708" s="10">
        <v>0</v>
      </c>
      <c r="L2708" s="10">
        <v>1</v>
      </c>
      <c r="M2708" s="10" t="s">
        <v>33</v>
      </c>
      <c r="N2708" s="10">
        <v>1</v>
      </c>
      <c r="T2708" s="10">
        <v>0.7745966692414834</v>
      </c>
      <c r="W2708" s="10">
        <v>0</v>
      </c>
      <c r="X2708" s="10">
        <v>0</v>
      </c>
      <c r="Y2708" s="10">
        <v>0.17320508075688773</v>
      </c>
      <c r="AB2708" s="10">
        <v>0</v>
      </c>
      <c r="AC2708" s="10">
        <v>0.03</v>
      </c>
      <c r="AD2708" s="10">
        <v>0</v>
      </c>
      <c r="AE2708" s="10">
        <v>0</v>
      </c>
      <c r="AH2708" s="10">
        <v>1</v>
      </c>
      <c r="AQ2708" s="10">
        <v>0.83456644901601806</v>
      </c>
      <c r="AR2708" s="10">
        <v>4.1511590076709748</v>
      </c>
      <c r="AS2708" s="10">
        <v>5.3612803587442013</v>
      </c>
      <c r="AT2708" s="10">
        <v>19.612311551876424</v>
      </c>
      <c r="AU2708" s="10">
        <v>0.12440459669632813</v>
      </c>
      <c r="AV2708" s="10">
        <v>46.758614688688652</v>
      </c>
      <c r="AW2708" s="10">
        <v>66.495330837261406</v>
      </c>
      <c r="AX2708" s="10">
        <v>6.507184759116624E-5</v>
      </c>
      <c r="AY2708" s="10">
        <v>0</v>
      </c>
      <c r="AZ2708" s="10" t="s">
        <v>33</v>
      </c>
      <c r="BA2708" s="10">
        <v>2714</v>
      </c>
      <c r="BB2708" s="10" t="s">
        <v>33</v>
      </c>
      <c r="BC2708" s="10">
        <v>2588</v>
      </c>
      <c r="BE2708" s="10" t="s">
        <v>33</v>
      </c>
      <c r="BF2708" s="10" t="s">
        <v>33</v>
      </c>
      <c r="BG2708" s="10" t="s">
        <v>33</v>
      </c>
      <c r="BH2708" s="13" t="s">
        <v>33</v>
      </c>
      <c r="BI2708" s="10" t="s">
        <v>33</v>
      </c>
      <c r="BJ2708" s="10" t="s">
        <v>33</v>
      </c>
      <c r="BL2708" s="10" t="s">
        <v>33</v>
      </c>
      <c r="BM2708" s="10" t="s">
        <v>33</v>
      </c>
      <c r="BP2708" s="10" t="s">
        <v>33</v>
      </c>
      <c r="BQ2708" s="10">
        <v>0</v>
      </c>
      <c r="BR2708" s="10" t="s">
        <v>145</v>
      </c>
      <c r="BS2708" s="11">
        <v>5.3612803587442013</v>
      </c>
      <c r="BT2708" s="11">
        <v>66.495330837261406</v>
      </c>
      <c r="BU2708" s="10">
        <v>2708</v>
      </c>
    </row>
    <row r="2709" spans="1:73" s="10" customFormat="1" x14ac:dyDescent="0.45">
      <c r="A2709" s="10" t="s">
        <v>33</v>
      </c>
      <c r="D2709" s="10" t="s">
        <v>33</v>
      </c>
      <c r="E2709" s="10">
        <v>2708</v>
      </c>
      <c r="F2709" s="10">
        <v>2764</v>
      </c>
      <c r="H2709" s="10">
        <v>681</v>
      </c>
      <c r="J2709" s="10" t="s">
        <v>33</v>
      </c>
      <c r="K2709" s="10" t="s">
        <v>518</v>
      </c>
      <c r="L2709" s="10" t="s">
        <v>33</v>
      </c>
      <c r="M2709" s="10">
        <v>1.4422205101855958</v>
      </c>
      <c r="N2709" s="10">
        <v>1.4422205101855958</v>
      </c>
      <c r="T2709" s="10">
        <v>0</v>
      </c>
      <c r="W2709" s="10">
        <v>0</v>
      </c>
      <c r="X2709" s="10">
        <v>0</v>
      </c>
      <c r="Y2709" s="10">
        <v>0</v>
      </c>
      <c r="AB2709" s="10">
        <v>0</v>
      </c>
      <c r="AC2709" s="10">
        <v>0</v>
      </c>
      <c r="AD2709" s="10">
        <v>0</v>
      </c>
      <c r="AE2709" s="10">
        <v>0</v>
      </c>
      <c r="AH2709" s="10">
        <v>1</v>
      </c>
      <c r="AQ2709" s="10">
        <v>0</v>
      </c>
      <c r="AR2709" s="10">
        <v>3.8056081673657061</v>
      </c>
      <c r="AS2709" s="10">
        <v>3.8056081673657061</v>
      </c>
      <c r="AT2709" s="10">
        <v>0</v>
      </c>
      <c r="AU2709" s="10">
        <v>0</v>
      </c>
      <c r="AV2709" s="10">
        <v>40.42501599605783</v>
      </c>
      <c r="AW2709" s="10">
        <v>40.42501599605783</v>
      </c>
      <c r="AX2709" s="10" t="s">
        <v>33</v>
      </c>
      <c r="AY2709" s="10" t="s">
        <v>33</v>
      </c>
      <c r="AZ2709" s="10" t="s">
        <v>33</v>
      </c>
      <c r="BA2709" s="10" t="s">
        <v>33</v>
      </c>
      <c r="BB2709" s="10">
        <v>2708</v>
      </c>
      <c r="BC2709" s="10">
        <v>2764</v>
      </c>
      <c r="BE2709" s="10" t="s">
        <v>145</v>
      </c>
      <c r="BF2709" s="10" t="s">
        <v>3673</v>
      </c>
      <c r="BG2709" s="10">
        <v>2.4763795465851867E-4</v>
      </c>
      <c r="BH2709" s="13">
        <v>0</v>
      </c>
      <c r="BI2709" s="10">
        <v>689</v>
      </c>
      <c r="BJ2709" s="10" t="s">
        <v>33</v>
      </c>
      <c r="BL2709" s="10" t="s">
        <v>33</v>
      </c>
      <c r="BM2709" s="10" t="s">
        <v>33</v>
      </c>
      <c r="BP2709" s="10" t="s">
        <v>33</v>
      </c>
      <c r="BQ2709" s="10" t="s">
        <v>33</v>
      </c>
      <c r="BR2709" s="10" t="s">
        <v>33</v>
      </c>
      <c r="BS2709" s="11" t="s">
        <v>33</v>
      </c>
      <c r="BT2709" s="11" t="s">
        <v>33</v>
      </c>
      <c r="BU2709" s="10">
        <v>2709</v>
      </c>
    </row>
    <row r="2710" spans="1:73" s="10" customFormat="1" x14ac:dyDescent="0.45">
      <c r="A2710" s="10" t="s">
        <v>33</v>
      </c>
      <c r="D2710" s="10" t="s">
        <v>33</v>
      </c>
      <c r="E2710" s="10">
        <v>2708</v>
      </c>
      <c r="F2710" s="10">
        <v>2337</v>
      </c>
      <c r="H2710" s="10">
        <v>601</v>
      </c>
      <c r="J2710" s="10" t="s">
        <v>33</v>
      </c>
      <c r="K2710" s="10" t="s">
        <v>480</v>
      </c>
      <c r="L2710" s="10" t="s">
        <v>33</v>
      </c>
      <c r="M2710" s="10">
        <v>0.59160797830996159</v>
      </c>
      <c r="N2710" s="10">
        <v>0.59160797830996159</v>
      </c>
      <c r="T2710" s="10">
        <v>0</v>
      </c>
      <c r="W2710" s="10">
        <v>0</v>
      </c>
      <c r="X2710" s="10">
        <v>0</v>
      </c>
      <c r="Y2710" s="10">
        <v>0</v>
      </c>
      <c r="AB2710" s="10">
        <v>0</v>
      </c>
      <c r="AC2710" s="10">
        <v>0</v>
      </c>
      <c r="AD2710" s="10">
        <v>0</v>
      </c>
      <c r="AE2710" s="10">
        <v>0</v>
      </c>
      <c r="AH2710" s="10">
        <v>1</v>
      </c>
      <c r="AQ2710" s="10">
        <v>0</v>
      </c>
      <c r="AR2710" s="10">
        <v>0.10566118492615914</v>
      </c>
      <c r="AS2710" s="10">
        <v>0.10566118492615914</v>
      </c>
      <c r="AT2710" s="10">
        <v>0</v>
      </c>
      <c r="AU2710" s="10">
        <v>0</v>
      </c>
      <c r="AV2710" s="10">
        <v>1.9605888401192126</v>
      </c>
      <c r="AW2710" s="10">
        <v>1.9605888401192126</v>
      </c>
      <c r="AX2710" s="10" t="s">
        <v>33</v>
      </c>
      <c r="AY2710" s="10" t="s">
        <v>33</v>
      </c>
      <c r="AZ2710" s="10" t="s">
        <v>33</v>
      </c>
      <c r="BA2710" s="10" t="s">
        <v>33</v>
      </c>
      <c r="BB2710" s="10">
        <v>2708</v>
      </c>
      <c r="BC2710" s="10">
        <v>2337</v>
      </c>
      <c r="BE2710" s="10" t="s">
        <v>145</v>
      </c>
      <c r="BF2710" s="10" t="s">
        <v>3674</v>
      </c>
      <c r="BG2710" s="10">
        <v>6.8755685218170593E-6</v>
      </c>
      <c r="BH2710" s="13">
        <v>0</v>
      </c>
      <c r="BI2710" s="10">
        <v>690</v>
      </c>
      <c r="BJ2710" s="10" t="s">
        <v>33</v>
      </c>
      <c r="BL2710" s="10" t="s">
        <v>33</v>
      </c>
      <c r="BM2710" s="10" t="s">
        <v>33</v>
      </c>
      <c r="BP2710" s="10" t="s">
        <v>33</v>
      </c>
      <c r="BQ2710" s="10" t="s">
        <v>33</v>
      </c>
      <c r="BR2710" s="10" t="s">
        <v>33</v>
      </c>
      <c r="BS2710" s="11" t="s">
        <v>33</v>
      </c>
      <c r="BT2710" s="11" t="s">
        <v>33</v>
      </c>
      <c r="BU2710" s="10">
        <v>2710</v>
      </c>
    </row>
    <row r="2711" spans="1:73" s="10" customFormat="1" x14ac:dyDescent="0.45">
      <c r="A2711" s="10" t="s">
        <v>33</v>
      </c>
      <c r="D2711" s="10" t="s">
        <v>33</v>
      </c>
      <c r="E2711" s="10">
        <v>2708</v>
      </c>
      <c r="F2711" s="10">
        <v>2055</v>
      </c>
      <c r="H2711" s="10">
        <v>549</v>
      </c>
      <c r="J2711" s="10" t="s">
        <v>33</v>
      </c>
      <c r="K2711" s="10" t="s">
        <v>711</v>
      </c>
      <c r="L2711" s="10" t="s">
        <v>33</v>
      </c>
      <c r="M2711" s="10">
        <v>0.59160797830996159</v>
      </c>
      <c r="N2711" s="10">
        <v>0.59160797830996159</v>
      </c>
      <c r="T2711" s="10">
        <v>0</v>
      </c>
      <c r="W2711" s="10">
        <v>0</v>
      </c>
      <c r="X2711" s="10">
        <v>0</v>
      </c>
      <c r="Y2711" s="10">
        <v>0</v>
      </c>
      <c r="AB2711" s="10">
        <v>0</v>
      </c>
      <c r="AC2711" s="10">
        <v>0</v>
      </c>
      <c r="AD2711" s="10">
        <v>0</v>
      </c>
      <c r="AE2711" s="10">
        <v>0</v>
      </c>
      <c r="AH2711" s="10">
        <v>1</v>
      </c>
      <c r="AQ2711" s="10">
        <v>0</v>
      </c>
      <c r="AR2711" s="10">
        <v>0</v>
      </c>
      <c r="AS2711" s="10">
        <v>0</v>
      </c>
      <c r="AT2711" s="10">
        <v>0</v>
      </c>
      <c r="AU2711" s="10">
        <v>0</v>
      </c>
      <c r="AV2711" s="10">
        <v>0.59160797830996159</v>
      </c>
      <c r="AW2711" s="10">
        <v>0.59160797830996159</v>
      </c>
      <c r="AX2711" s="10" t="s">
        <v>33</v>
      </c>
      <c r="AY2711" s="10" t="s">
        <v>33</v>
      </c>
      <c r="AZ2711" s="10" t="s">
        <v>33</v>
      </c>
      <c r="BA2711" s="10" t="s">
        <v>33</v>
      </c>
      <c r="BB2711" s="10">
        <v>2708</v>
      </c>
      <c r="BC2711" s="10">
        <v>2055</v>
      </c>
      <c r="BE2711" s="10" t="s">
        <v>145</v>
      </c>
      <c r="BF2711" s="10" t="s">
        <v>3675</v>
      </c>
      <c r="BG2711" s="10">
        <v>0</v>
      </c>
      <c r="BH2711" s="13">
        <v>0</v>
      </c>
      <c r="BI2711" s="10">
        <v>691</v>
      </c>
      <c r="BJ2711" s="10" t="s">
        <v>33</v>
      </c>
      <c r="BL2711" s="10" t="s">
        <v>33</v>
      </c>
      <c r="BM2711" s="10" t="s">
        <v>33</v>
      </c>
      <c r="BP2711" s="10" t="s">
        <v>33</v>
      </c>
      <c r="BQ2711" s="10" t="s">
        <v>33</v>
      </c>
      <c r="BR2711" s="10" t="s">
        <v>33</v>
      </c>
      <c r="BS2711" s="11" t="s">
        <v>33</v>
      </c>
      <c r="BT2711" s="11" t="s">
        <v>33</v>
      </c>
      <c r="BU2711" s="10">
        <v>2711</v>
      </c>
    </row>
    <row r="2712" spans="1:73" s="10" customFormat="1" x14ac:dyDescent="0.45">
      <c r="A2712" s="10" t="s">
        <v>33</v>
      </c>
      <c r="D2712" s="10" t="s">
        <v>33</v>
      </c>
      <c r="E2712" s="10">
        <v>2708</v>
      </c>
      <c r="F2712" s="10">
        <v>2969</v>
      </c>
      <c r="H2712" s="10">
        <v>731</v>
      </c>
      <c r="J2712" s="10" t="s">
        <v>33</v>
      </c>
      <c r="K2712" s="10" t="s">
        <v>1794</v>
      </c>
      <c r="L2712" s="10" t="s">
        <v>33</v>
      </c>
      <c r="M2712" s="10">
        <v>9.8994949366116684E-3</v>
      </c>
      <c r="N2712" s="10">
        <v>9.8994949366116684E-3</v>
      </c>
      <c r="T2712" s="10">
        <v>0</v>
      </c>
      <c r="W2712" s="10">
        <v>0</v>
      </c>
      <c r="X2712" s="10">
        <v>0</v>
      </c>
      <c r="Y2712" s="10">
        <v>0</v>
      </c>
      <c r="AB2712" s="10">
        <v>0</v>
      </c>
      <c r="AC2712" s="10">
        <v>0</v>
      </c>
      <c r="AD2712" s="10">
        <v>0</v>
      </c>
      <c r="AE2712" s="10">
        <v>0</v>
      </c>
      <c r="AH2712" s="10">
        <v>1</v>
      </c>
      <c r="AQ2712" s="10">
        <v>5.9969779774534659E-2</v>
      </c>
      <c r="AR2712" s="10">
        <v>0.17753132730166865</v>
      </c>
      <c r="AS2712" s="10">
        <v>0.26448750797474391</v>
      </c>
      <c r="AT2712" s="10">
        <v>1.4092898247015646</v>
      </c>
      <c r="AU2712" s="10">
        <v>0.12440459669632813</v>
      </c>
      <c r="AV2712" s="10">
        <v>3.3750357294694076</v>
      </c>
      <c r="AW2712" s="10">
        <v>4.9087301508673002</v>
      </c>
      <c r="AX2712" s="10" t="s">
        <v>33</v>
      </c>
      <c r="AY2712" s="10" t="s">
        <v>33</v>
      </c>
      <c r="AZ2712" s="10" t="s">
        <v>33</v>
      </c>
      <c r="BA2712" s="10" t="s">
        <v>33</v>
      </c>
      <c r="BB2712" s="10">
        <v>2708</v>
      </c>
      <c r="BC2712" s="10">
        <v>2969</v>
      </c>
      <c r="BE2712" s="10" t="s">
        <v>145</v>
      </c>
      <c r="BF2712" s="10" t="s">
        <v>1793</v>
      </c>
      <c r="BG2712" s="10">
        <v>1.7210690808699902E-5</v>
      </c>
      <c r="BH2712" s="13">
        <v>0</v>
      </c>
      <c r="BI2712" s="10">
        <v>692</v>
      </c>
      <c r="BJ2712" s="10" t="s">
        <v>33</v>
      </c>
      <c r="BL2712" s="10" t="s">
        <v>33</v>
      </c>
      <c r="BM2712" s="10" t="s">
        <v>33</v>
      </c>
      <c r="BP2712" s="10" t="s">
        <v>33</v>
      </c>
      <c r="BQ2712" s="10" t="s">
        <v>33</v>
      </c>
      <c r="BR2712" s="10" t="s">
        <v>33</v>
      </c>
      <c r="BS2712" s="11" t="s">
        <v>33</v>
      </c>
      <c r="BT2712" s="11" t="s">
        <v>33</v>
      </c>
      <c r="BU2712" s="10">
        <v>2712</v>
      </c>
    </row>
    <row r="2713" spans="1:73" s="10" customFormat="1" x14ac:dyDescent="0.45">
      <c r="A2713" s="10" t="s">
        <v>33</v>
      </c>
      <c r="D2713" s="10" t="s">
        <v>33</v>
      </c>
      <c r="E2713" s="10">
        <v>2708</v>
      </c>
      <c r="F2713" s="10">
        <v>2934</v>
      </c>
      <c r="H2713" s="10">
        <v>722</v>
      </c>
      <c r="J2713" s="10" t="s">
        <v>33</v>
      </c>
      <c r="K2713" s="10" t="s">
        <v>535</v>
      </c>
      <c r="L2713" s="10" t="s">
        <v>33</v>
      </c>
      <c r="M2713" s="10">
        <v>2.4494897427831779E-2</v>
      </c>
      <c r="N2713" s="10">
        <v>2.4494897427831779E-2</v>
      </c>
      <c r="T2713" s="10">
        <v>0</v>
      </c>
      <c r="W2713" s="10">
        <v>0</v>
      </c>
      <c r="X2713" s="10">
        <v>0</v>
      </c>
      <c r="Y2713" s="10">
        <v>0</v>
      </c>
      <c r="AB2713" s="10">
        <v>0</v>
      </c>
      <c r="AC2713" s="10">
        <v>0</v>
      </c>
      <c r="AD2713" s="10">
        <v>0</v>
      </c>
      <c r="AE2713" s="10">
        <v>0</v>
      </c>
      <c r="AH2713" s="10">
        <v>1</v>
      </c>
      <c r="AQ2713" s="10">
        <v>0</v>
      </c>
      <c r="AR2713" s="10">
        <v>3.235832807743981E-2</v>
      </c>
      <c r="AS2713" s="10">
        <v>3.235832807743981E-2</v>
      </c>
      <c r="AT2713" s="10">
        <v>0</v>
      </c>
      <c r="AU2713" s="10">
        <v>0</v>
      </c>
      <c r="AV2713" s="10">
        <v>0.40636614473224036</v>
      </c>
      <c r="AW2713" s="10">
        <v>0.40636614473224036</v>
      </c>
      <c r="AX2713" s="10" t="s">
        <v>33</v>
      </c>
      <c r="AY2713" s="10" t="s">
        <v>33</v>
      </c>
      <c r="AZ2713" s="10" t="s">
        <v>33</v>
      </c>
      <c r="BA2713" s="10" t="s">
        <v>33</v>
      </c>
      <c r="BB2713" s="10">
        <v>2708</v>
      </c>
      <c r="BC2713" s="10">
        <v>2934</v>
      </c>
      <c r="BE2713" s="10" t="s">
        <v>145</v>
      </c>
      <c r="BF2713" s="10" t="s">
        <v>3676</v>
      </c>
      <c r="BG2713" s="10">
        <v>2.1056161929601187E-6</v>
      </c>
      <c r="BH2713" s="13">
        <v>0</v>
      </c>
      <c r="BI2713" s="10">
        <v>693</v>
      </c>
      <c r="BJ2713" s="10" t="s">
        <v>33</v>
      </c>
      <c r="BL2713" s="10" t="s">
        <v>33</v>
      </c>
      <c r="BM2713" s="10" t="s">
        <v>33</v>
      </c>
      <c r="BP2713" s="10" t="s">
        <v>33</v>
      </c>
      <c r="BQ2713" s="10" t="s">
        <v>33</v>
      </c>
      <c r="BR2713" s="10" t="s">
        <v>33</v>
      </c>
      <c r="BS2713" s="11" t="s">
        <v>33</v>
      </c>
      <c r="BT2713" s="11" t="s">
        <v>33</v>
      </c>
      <c r="BU2713" s="10">
        <v>2713</v>
      </c>
    </row>
    <row r="2714" spans="1:73" s="10" customFormat="1" x14ac:dyDescent="0.45">
      <c r="A2714" s="10">
        <v>670</v>
      </c>
      <c r="D2714" s="10">
        <v>2715</v>
      </c>
      <c r="E2714" s="10" t="s">
        <v>33</v>
      </c>
      <c r="F2714" s="10">
        <v>2412</v>
      </c>
      <c r="H2714" s="10" t="s">
        <v>33</v>
      </c>
      <c r="J2714" s="10" t="s">
        <v>127</v>
      </c>
      <c r="K2714" s="10">
        <v>5594</v>
      </c>
      <c r="L2714" s="10">
        <v>1</v>
      </c>
      <c r="M2714" s="10" t="s">
        <v>33</v>
      </c>
      <c r="N2714" s="10">
        <v>1</v>
      </c>
      <c r="T2714" s="10">
        <v>0.28284271247461906</v>
      </c>
      <c r="W2714" s="10">
        <v>0.19374725804511408</v>
      </c>
      <c r="X2714" s="10" t="s">
        <v>87</v>
      </c>
      <c r="Y2714" s="10">
        <v>7.0710678118654766E-2</v>
      </c>
      <c r="AB2714" s="10">
        <v>0.56568542494923812</v>
      </c>
      <c r="AC2714" s="10">
        <v>0.02</v>
      </c>
      <c r="AD2714" s="10">
        <v>0</v>
      </c>
      <c r="AE2714" s="10">
        <v>6.6332495807107996</v>
      </c>
      <c r="AH2714" s="10">
        <v>1</v>
      </c>
      <c r="AQ2714" s="10">
        <v>0.17758273747107084</v>
      </c>
      <c r="AR2714" s="10">
        <v>0.5394076616671809</v>
      </c>
      <c r="AS2714" s="10">
        <v>0.79690263100023362</v>
      </c>
      <c r="AT2714" s="10">
        <v>4.1731943305701646</v>
      </c>
      <c r="AU2714" s="10">
        <v>2.0040082148242813</v>
      </c>
      <c r="AV2714" s="10">
        <v>17.164471167837135</v>
      </c>
      <c r="AW2714" s="10">
        <v>23.341673713231579</v>
      </c>
      <c r="AX2714" s="10">
        <v>0.34899367777081064</v>
      </c>
      <c r="AY2714" s="10">
        <v>0</v>
      </c>
      <c r="AZ2714" s="10" t="s">
        <v>33</v>
      </c>
      <c r="BA2714" s="10">
        <v>2715</v>
      </c>
      <c r="BB2714" s="10" t="s">
        <v>33</v>
      </c>
      <c r="BC2714" s="10">
        <v>2412</v>
      </c>
      <c r="BE2714" s="10" t="s">
        <v>33</v>
      </c>
      <c r="BF2714" s="10" t="s">
        <v>33</v>
      </c>
      <c r="BG2714" s="10" t="s">
        <v>33</v>
      </c>
      <c r="BH2714" s="13" t="s">
        <v>33</v>
      </c>
      <c r="BI2714" s="10" t="s">
        <v>33</v>
      </c>
      <c r="BJ2714" s="10" t="s">
        <v>33</v>
      </c>
      <c r="BL2714" s="10" t="s">
        <v>33</v>
      </c>
      <c r="BM2714" s="10" t="s">
        <v>33</v>
      </c>
      <c r="BP2714" s="10" t="s">
        <v>34</v>
      </c>
      <c r="BQ2714" s="10">
        <v>0</v>
      </c>
      <c r="BR2714" s="10" t="s">
        <v>33</v>
      </c>
      <c r="BS2714" s="11">
        <v>0.79690263100023362</v>
      </c>
      <c r="BT2714" s="11">
        <v>23.341673713231579</v>
      </c>
      <c r="BU2714" s="10">
        <v>2714</v>
      </c>
    </row>
    <row r="2715" spans="1:73" s="10" customFormat="1" x14ac:dyDescent="0.45">
      <c r="A2715" s="10">
        <v>671</v>
      </c>
      <c r="D2715" s="10">
        <v>2721</v>
      </c>
      <c r="E2715" s="10" t="s">
        <v>33</v>
      </c>
      <c r="F2715" s="10">
        <v>2416</v>
      </c>
      <c r="H2715" s="10" t="s">
        <v>33</v>
      </c>
      <c r="J2715" s="10" t="s">
        <v>713</v>
      </c>
      <c r="K2715" s="10">
        <v>1161</v>
      </c>
      <c r="L2715" s="10">
        <v>1</v>
      </c>
      <c r="M2715" s="10" t="s">
        <v>33</v>
      </c>
      <c r="N2715" s="10">
        <v>1</v>
      </c>
      <c r="T2715" s="10">
        <v>0.63245553203367588</v>
      </c>
      <c r="W2715" s="10">
        <v>0.33680483963268698</v>
      </c>
      <c r="X2715" s="10" t="s">
        <v>35</v>
      </c>
      <c r="Y2715" s="10">
        <v>0.1224744871391589</v>
      </c>
      <c r="AB2715" s="10">
        <v>0.19718392429404585</v>
      </c>
      <c r="AC2715" s="10">
        <v>0</v>
      </c>
      <c r="AD2715" s="10">
        <v>0</v>
      </c>
      <c r="AE2715" s="10">
        <v>2.2360679774997898</v>
      </c>
      <c r="AH2715" s="10">
        <v>1</v>
      </c>
      <c r="AQ2715" s="10">
        <v>0.21771413857961044</v>
      </c>
      <c r="AR2715" s="10">
        <v>0.59521778946252368</v>
      </c>
      <c r="AS2715" s="10">
        <v>0.91090329040295881</v>
      </c>
      <c r="AT2715" s="10">
        <v>5.1162822566208455</v>
      </c>
      <c r="AU2715" s="10">
        <v>2.2420678068986533</v>
      </c>
      <c r="AV2715" s="10">
        <v>84.450487257021194</v>
      </c>
      <c r="AW2715" s="10">
        <v>91.80883732054069</v>
      </c>
      <c r="AX2715" s="10">
        <v>0.14449711047471583</v>
      </c>
      <c r="AY2715" s="10">
        <v>0</v>
      </c>
      <c r="AZ2715" s="10" t="s">
        <v>33</v>
      </c>
      <c r="BA2715" s="10">
        <v>2721</v>
      </c>
      <c r="BB2715" s="10" t="s">
        <v>33</v>
      </c>
      <c r="BC2715" s="10">
        <v>2416</v>
      </c>
      <c r="BE2715" s="10" t="s">
        <v>33</v>
      </c>
      <c r="BF2715" s="10" t="s">
        <v>33</v>
      </c>
      <c r="BG2715" s="10" t="s">
        <v>33</v>
      </c>
      <c r="BH2715" s="13" t="s">
        <v>33</v>
      </c>
      <c r="BI2715" s="10" t="s">
        <v>33</v>
      </c>
      <c r="BJ2715" s="10" t="s">
        <v>33</v>
      </c>
      <c r="BL2715" s="10" t="s">
        <v>33</v>
      </c>
      <c r="BM2715" s="10" t="s">
        <v>33</v>
      </c>
      <c r="BP2715" s="10" t="s">
        <v>33</v>
      </c>
      <c r="BQ2715" s="10">
        <v>0</v>
      </c>
      <c r="BR2715" s="10" t="s">
        <v>33</v>
      </c>
      <c r="BS2715" s="11">
        <v>0.91090329040295881</v>
      </c>
      <c r="BT2715" s="11">
        <v>91.80883732054069</v>
      </c>
      <c r="BU2715" s="10">
        <v>2715</v>
      </c>
    </row>
    <row r="2716" spans="1:73" s="10" customFormat="1" x14ac:dyDescent="0.45">
      <c r="A2716" s="10" t="s">
        <v>33</v>
      </c>
      <c r="D2716" s="10" t="s">
        <v>33</v>
      </c>
      <c r="E2716" s="10">
        <v>2715</v>
      </c>
      <c r="F2716" s="10">
        <v>2166</v>
      </c>
      <c r="H2716" s="10">
        <v>570</v>
      </c>
      <c r="J2716" s="10" t="s">
        <v>33</v>
      </c>
      <c r="K2716" s="10" t="s">
        <v>52</v>
      </c>
      <c r="L2716" s="10" t="s">
        <v>33</v>
      </c>
      <c r="M2716" s="10">
        <v>0.14142135623730953</v>
      </c>
      <c r="N2716" s="10">
        <v>0.14142135623730953</v>
      </c>
      <c r="T2716" s="10">
        <v>0</v>
      </c>
      <c r="W2716" s="10">
        <v>0</v>
      </c>
      <c r="X2716" s="10">
        <v>0</v>
      </c>
      <c r="Y2716" s="10">
        <v>0</v>
      </c>
      <c r="AB2716" s="10">
        <v>0</v>
      </c>
      <c r="AC2716" s="10">
        <v>0</v>
      </c>
      <c r="AD2716" s="10">
        <v>0</v>
      </c>
      <c r="AE2716" s="10">
        <v>0</v>
      </c>
      <c r="AH2716" s="10">
        <v>1</v>
      </c>
      <c r="AQ2716" s="10">
        <v>0.15315695061148088</v>
      </c>
      <c r="AR2716" s="10">
        <v>0.59874600368620601</v>
      </c>
      <c r="AS2716" s="10">
        <v>0.82082358207285333</v>
      </c>
      <c r="AT2716" s="10">
        <v>3.5991883393698005</v>
      </c>
      <c r="AU2716" s="10">
        <v>6.0387797014391065E-2</v>
      </c>
      <c r="AV2716" s="10">
        <v>8.4335692708966459</v>
      </c>
      <c r="AW2716" s="10">
        <v>12.093145407280836</v>
      </c>
      <c r="AX2716" s="10" t="s">
        <v>33</v>
      </c>
      <c r="AY2716" s="10" t="s">
        <v>33</v>
      </c>
      <c r="AZ2716" s="10" t="s">
        <v>33</v>
      </c>
      <c r="BA2716" s="10" t="s">
        <v>33</v>
      </c>
      <c r="BB2716" s="10">
        <v>2715</v>
      </c>
      <c r="BC2716" s="10">
        <v>2166</v>
      </c>
      <c r="BE2716" s="10" t="s">
        <v>580</v>
      </c>
      <c r="BF2716" s="10" t="s">
        <v>3677</v>
      </c>
      <c r="BG2716" s="10">
        <v>0.11860663581903307</v>
      </c>
      <c r="BH2716" s="13">
        <v>2.7903801136445447</v>
      </c>
      <c r="BI2716" s="10">
        <v>696</v>
      </c>
      <c r="BJ2716" s="10" t="s">
        <v>33</v>
      </c>
      <c r="BL2716" s="10" t="s">
        <v>33</v>
      </c>
      <c r="BM2716" s="10" t="s">
        <v>33</v>
      </c>
      <c r="BP2716" s="10" t="s">
        <v>33</v>
      </c>
      <c r="BQ2716" s="10" t="s">
        <v>33</v>
      </c>
      <c r="BR2716" s="10" t="s">
        <v>33</v>
      </c>
      <c r="BS2716" s="11" t="s">
        <v>33</v>
      </c>
      <c r="BT2716" s="11" t="s">
        <v>33</v>
      </c>
      <c r="BU2716" s="10">
        <v>2716</v>
      </c>
    </row>
    <row r="2717" spans="1:73" s="10" customFormat="1" x14ac:dyDescent="0.45">
      <c r="A2717" s="10" t="s">
        <v>33</v>
      </c>
      <c r="D2717" s="10" t="s">
        <v>33</v>
      </c>
      <c r="E2717" s="10">
        <v>2715</v>
      </c>
      <c r="F2717" s="10">
        <v>2259</v>
      </c>
      <c r="H2717" s="10">
        <v>585</v>
      </c>
      <c r="J2717" s="10" t="s">
        <v>33</v>
      </c>
      <c r="K2717" s="10" t="s">
        <v>128</v>
      </c>
      <c r="L2717" s="10" t="s">
        <v>33</v>
      </c>
      <c r="M2717" s="10">
        <v>7.0710678118654766E-2</v>
      </c>
      <c r="N2717" s="10">
        <v>7.0710678118654766E-2</v>
      </c>
      <c r="T2717" s="10">
        <v>0</v>
      </c>
      <c r="W2717" s="10">
        <v>0</v>
      </c>
      <c r="X2717" s="10">
        <v>0</v>
      </c>
      <c r="Y2717" s="10">
        <v>0</v>
      </c>
      <c r="AB2717" s="10">
        <v>0</v>
      </c>
      <c r="AC2717" s="10">
        <v>0</v>
      </c>
      <c r="AD2717" s="10">
        <v>0</v>
      </c>
      <c r="AE2717" s="10">
        <v>0</v>
      </c>
      <c r="AH2717" s="10">
        <v>1</v>
      </c>
      <c r="AQ2717" s="10">
        <v>1.2344204992849153</v>
      </c>
      <c r="AR2717" s="10">
        <v>2.6781269815182469</v>
      </c>
      <c r="AS2717" s="10">
        <v>4.4680367054813743</v>
      </c>
      <c r="AT2717" s="10">
        <v>29.008881733195508</v>
      </c>
      <c r="AU2717" s="10">
        <v>0.49111864082287171</v>
      </c>
      <c r="AV2717" s="10">
        <v>47.901782192664719</v>
      </c>
      <c r="AW2717" s="10">
        <v>77.401782566683096</v>
      </c>
      <c r="AX2717" s="10" t="s">
        <v>33</v>
      </c>
      <c r="AY2717" s="10" t="s">
        <v>33</v>
      </c>
      <c r="AZ2717" s="10" t="s">
        <v>33</v>
      </c>
      <c r="BA2717" s="10" t="s">
        <v>33</v>
      </c>
      <c r="BB2717" s="10">
        <v>2715</v>
      </c>
      <c r="BC2717" s="10">
        <v>2259</v>
      </c>
      <c r="BE2717" s="10" t="s">
        <v>580</v>
      </c>
      <c r="BF2717" s="10" t="s">
        <v>3678</v>
      </c>
      <c r="BG2717" s="10">
        <v>0.64561839343702754</v>
      </c>
      <c r="BH2717" s="13">
        <v>11.145234537232634</v>
      </c>
      <c r="BI2717" s="10">
        <v>697</v>
      </c>
      <c r="BJ2717" s="10" t="s">
        <v>33</v>
      </c>
      <c r="BL2717" s="10" t="s">
        <v>33</v>
      </c>
      <c r="BM2717" s="10" t="s">
        <v>33</v>
      </c>
      <c r="BP2717" s="10" t="s">
        <v>33</v>
      </c>
      <c r="BQ2717" s="10" t="s">
        <v>33</v>
      </c>
      <c r="BR2717" s="10" t="s">
        <v>33</v>
      </c>
      <c r="BS2717" s="11" t="s">
        <v>33</v>
      </c>
      <c r="BT2717" s="11" t="s">
        <v>33</v>
      </c>
      <c r="BU2717" s="10">
        <v>2717</v>
      </c>
    </row>
    <row r="2718" spans="1:73" s="10" customFormat="1" x14ac:dyDescent="0.45">
      <c r="A2718" s="10" t="s">
        <v>33</v>
      </c>
      <c r="D2718" s="10" t="s">
        <v>33</v>
      </c>
      <c r="E2718" s="10">
        <v>2715</v>
      </c>
      <c r="F2718" s="10">
        <v>2456</v>
      </c>
      <c r="H2718" s="10">
        <v>625</v>
      </c>
      <c r="J2718" s="10" t="s">
        <v>33</v>
      </c>
      <c r="K2718" s="10" t="s">
        <v>139</v>
      </c>
      <c r="L2718" s="10" t="s">
        <v>33</v>
      </c>
      <c r="M2718" s="10">
        <v>2.1213203435596424E-3</v>
      </c>
      <c r="N2718" s="10">
        <v>2.1213203435596424E-3</v>
      </c>
      <c r="T2718" s="10">
        <v>0</v>
      </c>
      <c r="W2718" s="10">
        <v>0</v>
      </c>
      <c r="X2718" s="10">
        <v>0</v>
      </c>
      <c r="Y2718" s="10">
        <v>0</v>
      </c>
      <c r="AB2718" s="10">
        <v>0</v>
      </c>
      <c r="AC2718" s="10">
        <v>0</v>
      </c>
      <c r="AD2718" s="10">
        <v>0</v>
      </c>
      <c r="AE2718" s="10">
        <v>0</v>
      </c>
      <c r="AH2718" s="10">
        <v>1</v>
      </c>
      <c r="AQ2718" s="10">
        <v>8.2158383625774911E-4</v>
      </c>
      <c r="AR2718" s="10">
        <v>1.0694176012752512E-2</v>
      </c>
      <c r="AS2718" s="10">
        <v>1.1885472575326248E-2</v>
      </c>
      <c r="AT2718" s="10">
        <v>1.9307220152057103E-2</v>
      </c>
      <c r="AU2718" s="10">
        <v>8.3658054005576776E-4</v>
      </c>
      <c r="AV2718" s="10">
        <v>0.10148644490425279</v>
      </c>
      <c r="AW2718" s="10">
        <v>0.12163024559636566</v>
      </c>
      <c r="AX2718" s="10" t="s">
        <v>33</v>
      </c>
      <c r="AY2718" s="10" t="s">
        <v>33</v>
      </c>
      <c r="AZ2718" s="10" t="s">
        <v>33</v>
      </c>
      <c r="BA2718" s="10" t="s">
        <v>33</v>
      </c>
      <c r="BB2718" s="10">
        <v>2715</v>
      </c>
      <c r="BC2718" s="10">
        <v>2456</v>
      </c>
      <c r="BE2718" s="10" t="s">
        <v>580</v>
      </c>
      <c r="BF2718" s="10" t="s">
        <v>3679</v>
      </c>
      <c r="BG2718" s="10">
        <v>1.7174164437611221E-3</v>
      </c>
      <c r="BH2718" s="13">
        <v>2.8364834947647452E-2</v>
      </c>
      <c r="BI2718" s="10">
        <v>698</v>
      </c>
      <c r="BJ2718" s="10" t="s">
        <v>33</v>
      </c>
      <c r="BL2718" s="10" t="s">
        <v>33</v>
      </c>
      <c r="BM2718" s="10" t="s">
        <v>33</v>
      </c>
      <c r="BP2718" s="10" t="s">
        <v>33</v>
      </c>
      <c r="BQ2718" s="10" t="s">
        <v>33</v>
      </c>
      <c r="BR2718" s="10" t="s">
        <v>33</v>
      </c>
      <c r="BS2718" s="11" t="s">
        <v>33</v>
      </c>
      <c r="BT2718" s="11" t="s">
        <v>33</v>
      </c>
      <c r="BU2718" s="10">
        <v>2718</v>
      </c>
    </row>
    <row r="2719" spans="1:73" s="10" customFormat="1" x14ac:dyDescent="0.45">
      <c r="A2719" s="10" t="s">
        <v>33</v>
      </c>
      <c r="D2719" s="10" t="s">
        <v>33</v>
      </c>
      <c r="E2719" s="10">
        <v>2715</v>
      </c>
      <c r="F2719" s="10">
        <v>2182</v>
      </c>
      <c r="H2719" s="10">
        <v>573</v>
      </c>
      <c r="J2719" s="10" t="s">
        <v>33</v>
      </c>
      <c r="K2719" s="10" t="s">
        <v>63</v>
      </c>
      <c r="L2719" s="10" t="s">
        <v>33</v>
      </c>
      <c r="M2719" s="10">
        <v>3.1622776601683791E-2</v>
      </c>
      <c r="N2719" s="10">
        <v>3.1622776601683791E-2</v>
      </c>
      <c r="T2719" s="10">
        <v>0</v>
      </c>
      <c r="W2719" s="10">
        <v>0</v>
      </c>
      <c r="X2719" s="10">
        <v>0</v>
      </c>
      <c r="Y2719" s="10">
        <v>0</v>
      </c>
      <c r="AB2719" s="10">
        <v>0</v>
      </c>
      <c r="AC2719" s="10">
        <v>0</v>
      </c>
      <c r="AD2719" s="10">
        <v>0</v>
      </c>
      <c r="AE2719" s="10">
        <v>0</v>
      </c>
      <c r="AH2719" s="10">
        <v>1</v>
      </c>
      <c r="AQ2719" s="10">
        <v>1.5735554962866324E-2</v>
      </c>
      <c r="AR2719" s="10">
        <v>2.6077919951282828E-2</v>
      </c>
      <c r="AS2719" s="10">
        <v>4.8894474647438999E-2</v>
      </c>
      <c r="AT2719" s="10">
        <v>0.3697855416273586</v>
      </c>
      <c r="AU2719" s="10">
        <v>1.9708968351810192E-2</v>
      </c>
      <c r="AV2719" s="10">
        <v>0.25544886144820494</v>
      </c>
      <c r="AW2719" s="10">
        <v>0.64494337142737379</v>
      </c>
      <c r="AX2719" s="10" t="s">
        <v>33</v>
      </c>
      <c r="AY2719" s="10" t="s">
        <v>33</v>
      </c>
      <c r="AZ2719" s="10" t="s">
        <v>33</v>
      </c>
      <c r="BA2719" s="10" t="s">
        <v>33</v>
      </c>
      <c r="BB2719" s="10">
        <v>2715</v>
      </c>
      <c r="BC2719" s="10">
        <v>2182</v>
      </c>
      <c r="BE2719" s="10" t="s">
        <v>580</v>
      </c>
      <c r="BF2719" s="10" t="s">
        <v>3680</v>
      </c>
      <c r="BG2719" s="10">
        <v>7.0651103047341852E-3</v>
      </c>
      <c r="BH2719" s="13">
        <v>0.14633863443311779</v>
      </c>
      <c r="BI2719" s="10">
        <v>699</v>
      </c>
      <c r="BJ2719" s="10" t="s">
        <v>33</v>
      </c>
      <c r="BL2719" s="10" t="s">
        <v>33</v>
      </c>
      <c r="BM2719" s="10" t="s">
        <v>33</v>
      </c>
      <c r="BP2719" s="10" t="s">
        <v>33</v>
      </c>
      <c r="BQ2719" s="10" t="s">
        <v>33</v>
      </c>
      <c r="BR2719" s="10" t="s">
        <v>33</v>
      </c>
      <c r="BS2719" s="11" t="s">
        <v>33</v>
      </c>
      <c r="BT2719" s="11" t="s">
        <v>33</v>
      </c>
      <c r="BU2719" s="10">
        <v>2719</v>
      </c>
    </row>
    <row r="2720" spans="1:73" s="10" customFormat="1" x14ac:dyDescent="0.45">
      <c r="A2720" s="10" t="s">
        <v>33</v>
      </c>
      <c r="D2720" s="10" t="s">
        <v>33</v>
      </c>
      <c r="E2720" s="10">
        <v>2715</v>
      </c>
      <c r="F2720" s="10">
        <v>2355</v>
      </c>
      <c r="H2720" s="10">
        <v>607</v>
      </c>
      <c r="J2720" s="10" t="s">
        <v>33</v>
      </c>
      <c r="K2720" s="10" t="s">
        <v>483</v>
      </c>
      <c r="L2720" s="10" t="s">
        <v>33</v>
      </c>
      <c r="M2720" s="10">
        <v>7.0710678118654766E-2</v>
      </c>
      <c r="N2720" s="10">
        <v>7.0710678118654766E-2</v>
      </c>
      <c r="T2720" s="10">
        <v>0</v>
      </c>
      <c r="W2720" s="10">
        <v>0</v>
      </c>
      <c r="X2720" s="10">
        <v>0</v>
      </c>
      <c r="Y2720" s="10">
        <v>0</v>
      </c>
      <c r="AB2720" s="10">
        <v>0</v>
      </c>
      <c r="AC2720" s="10">
        <v>0</v>
      </c>
      <c r="AD2720" s="10">
        <v>0</v>
      </c>
      <c r="AE2720" s="10">
        <v>0</v>
      </c>
      <c r="AH2720" s="10">
        <v>1</v>
      </c>
      <c r="AQ2720" s="10">
        <v>0</v>
      </c>
      <c r="AR2720" s="10">
        <v>6.5690219972230277E-2</v>
      </c>
      <c r="AS2720" s="10">
        <v>6.5690219972230277E-2</v>
      </c>
      <c r="AT2720" s="10">
        <v>0</v>
      </c>
      <c r="AU2720" s="10">
        <v>0</v>
      </c>
      <c r="AV2720" s="10">
        <v>0.36953400384808982</v>
      </c>
      <c r="AW2720" s="10">
        <v>0.36953400384808982</v>
      </c>
      <c r="AX2720" s="10" t="s">
        <v>33</v>
      </c>
      <c r="AY2720" s="10" t="s">
        <v>33</v>
      </c>
      <c r="AZ2720" s="10" t="s">
        <v>33</v>
      </c>
      <c r="BA2720" s="10" t="s">
        <v>33</v>
      </c>
      <c r="BB2720" s="10">
        <v>2715</v>
      </c>
      <c r="BC2720" s="10">
        <v>2355</v>
      </c>
      <c r="BE2720" s="10" t="s">
        <v>580</v>
      </c>
      <c r="BF2720" s="10" t="s">
        <v>3681</v>
      </c>
      <c r="BG2720" s="10">
        <v>9.4920469724357436E-3</v>
      </c>
      <c r="BH2720" s="13">
        <v>0.20291950622950186</v>
      </c>
      <c r="BI2720" s="10">
        <v>700</v>
      </c>
      <c r="BJ2720" s="10" t="s">
        <v>33</v>
      </c>
      <c r="BL2720" s="10" t="s">
        <v>33</v>
      </c>
      <c r="BM2720" s="10" t="s">
        <v>33</v>
      </c>
      <c r="BP2720" s="10" t="s">
        <v>33</v>
      </c>
      <c r="BQ2720" s="10" t="s">
        <v>33</v>
      </c>
      <c r="BR2720" s="10" t="s">
        <v>33</v>
      </c>
      <c r="BS2720" s="11" t="s">
        <v>33</v>
      </c>
      <c r="BT2720" s="11" t="s">
        <v>33</v>
      </c>
      <c r="BU2720" s="10">
        <v>2720</v>
      </c>
    </row>
    <row r="2721" spans="1:73" s="10" customFormat="1" x14ac:dyDescent="0.45">
      <c r="A2721" s="10">
        <v>672</v>
      </c>
      <c r="D2721" s="10">
        <v>2725</v>
      </c>
      <c r="E2721" s="10" t="s">
        <v>33</v>
      </c>
      <c r="F2721" s="10">
        <v>2419</v>
      </c>
      <c r="H2721" s="10" t="s">
        <v>33</v>
      </c>
      <c r="J2721" s="10" t="s">
        <v>514</v>
      </c>
      <c r="K2721" s="10">
        <v>0</v>
      </c>
      <c r="L2721" s="10">
        <v>1</v>
      </c>
      <c r="M2721" s="10" t="s">
        <v>33</v>
      </c>
      <c r="N2721" s="10">
        <v>1</v>
      </c>
      <c r="T2721" s="10">
        <v>0.63245553203367588</v>
      </c>
      <c r="W2721" s="10">
        <v>0.33680483963268698</v>
      </c>
      <c r="X2721" s="10" t="s">
        <v>35</v>
      </c>
      <c r="Y2721" s="10">
        <v>0.1224744871391589</v>
      </c>
      <c r="AB2721" s="10">
        <v>0.19718392429404585</v>
      </c>
      <c r="AC2721" s="10">
        <v>0.03</v>
      </c>
      <c r="AD2721" s="10">
        <v>0</v>
      </c>
      <c r="AE2721" s="10">
        <v>0</v>
      </c>
      <c r="AH2721" s="10">
        <v>1</v>
      </c>
      <c r="AQ2721" s="10">
        <v>0.63245553203367588</v>
      </c>
      <c r="AR2721" s="10">
        <v>12.388049277230014</v>
      </c>
      <c r="AS2721" s="10">
        <v>13.305109798678844</v>
      </c>
      <c r="AT2721" s="10">
        <v>14.862705002791383</v>
      </c>
      <c r="AU2721" s="10">
        <v>0.19718392429404585</v>
      </c>
      <c r="AV2721" s="10">
        <v>179.94529259225308</v>
      </c>
      <c r="AW2721" s="10">
        <v>195.00518151933852</v>
      </c>
      <c r="AX2721" s="10">
        <v>7.9144326901317882E-2</v>
      </c>
      <c r="AY2721" s="10">
        <v>0</v>
      </c>
      <c r="AZ2721" s="10" t="s">
        <v>33</v>
      </c>
      <c r="BA2721" s="10">
        <v>2725</v>
      </c>
      <c r="BB2721" s="10" t="s">
        <v>33</v>
      </c>
      <c r="BC2721" s="10">
        <v>2419</v>
      </c>
      <c r="BE2721" s="10" t="s">
        <v>33</v>
      </c>
      <c r="BF2721" s="10" t="s">
        <v>33</v>
      </c>
      <c r="BG2721" s="10" t="s">
        <v>33</v>
      </c>
      <c r="BH2721" s="13" t="s">
        <v>33</v>
      </c>
      <c r="BI2721" s="10" t="s">
        <v>33</v>
      </c>
      <c r="BJ2721" s="10" t="s">
        <v>33</v>
      </c>
      <c r="BL2721" s="10" t="s">
        <v>33</v>
      </c>
      <c r="BM2721" s="10" t="s">
        <v>33</v>
      </c>
      <c r="BP2721" s="10" t="s">
        <v>33</v>
      </c>
      <c r="BQ2721" s="10">
        <v>0</v>
      </c>
      <c r="BR2721" s="10" t="s">
        <v>514</v>
      </c>
      <c r="BS2721" s="11">
        <v>13.305109798678844</v>
      </c>
      <c r="BT2721" s="11">
        <v>195.00518151933852</v>
      </c>
      <c r="BU2721" s="10">
        <v>2721</v>
      </c>
    </row>
    <row r="2722" spans="1:73" s="10" customFormat="1" x14ac:dyDescent="0.45">
      <c r="A2722" s="10" t="s">
        <v>33</v>
      </c>
      <c r="D2722" s="10" t="s">
        <v>33</v>
      </c>
      <c r="E2722" s="10">
        <v>2721</v>
      </c>
      <c r="F2722" s="10">
        <v>2861</v>
      </c>
      <c r="H2722" s="10">
        <v>703</v>
      </c>
      <c r="J2722" s="10" t="s">
        <v>33</v>
      </c>
      <c r="K2722" s="10" t="s">
        <v>69</v>
      </c>
      <c r="L2722" s="10" t="s">
        <v>33</v>
      </c>
      <c r="M2722" s="10">
        <v>0.89442719099991586</v>
      </c>
      <c r="N2722" s="10">
        <v>0.89442719099991586</v>
      </c>
      <c r="T2722" s="10">
        <v>0</v>
      </c>
      <c r="W2722" s="10">
        <v>0</v>
      </c>
      <c r="X2722" s="10">
        <v>0</v>
      </c>
      <c r="Y2722" s="10">
        <v>0</v>
      </c>
      <c r="AB2722" s="10">
        <v>0</v>
      </c>
      <c r="AC2722" s="10">
        <v>0</v>
      </c>
      <c r="AD2722" s="10">
        <v>0</v>
      </c>
      <c r="AE2722" s="10">
        <v>0</v>
      </c>
      <c r="AH2722" s="10">
        <v>1</v>
      </c>
      <c r="AQ2722" s="10">
        <v>0</v>
      </c>
      <c r="AR2722" s="10">
        <v>2.9664017561613174</v>
      </c>
      <c r="AS2722" s="10">
        <v>2.9664017561613174</v>
      </c>
      <c r="AT2722" s="10">
        <v>0</v>
      </c>
      <c r="AU2722" s="10">
        <v>0</v>
      </c>
      <c r="AV2722" s="10">
        <v>59.892711586979836</v>
      </c>
      <c r="AW2722" s="10">
        <v>59.892711586979836</v>
      </c>
      <c r="AX2722" s="10" t="s">
        <v>33</v>
      </c>
      <c r="AY2722" s="10" t="s">
        <v>33</v>
      </c>
      <c r="AZ2722" s="10" t="s">
        <v>33</v>
      </c>
      <c r="BA2722" s="10" t="s">
        <v>33</v>
      </c>
      <c r="BB2722" s="10">
        <v>2721</v>
      </c>
      <c r="BC2722" s="10">
        <v>2861</v>
      </c>
      <c r="BE2722" s="10" t="s">
        <v>514</v>
      </c>
      <c r="BF2722" s="10" t="s">
        <v>3682</v>
      </c>
      <c r="BG2722" s="10">
        <v>0.23477387031027477</v>
      </c>
      <c r="BH2722" s="13">
        <v>8.6349118457758447</v>
      </c>
      <c r="BI2722" s="10">
        <v>702</v>
      </c>
      <c r="BJ2722" s="10" t="s">
        <v>33</v>
      </c>
      <c r="BL2722" s="10" t="s">
        <v>33</v>
      </c>
      <c r="BM2722" s="10" t="s">
        <v>33</v>
      </c>
      <c r="BP2722" s="10" t="s">
        <v>33</v>
      </c>
      <c r="BQ2722" s="10" t="s">
        <v>33</v>
      </c>
      <c r="BR2722" s="10" t="s">
        <v>33</v>
      </c>
      <c r="BS2722" s="11" t="s">
        <v>33</v>
      </c>
      <c r="BT2722" s="11" t="s">
        <v>33</v>
      </c>
      <c r="BU2722" s="10">
        <v>2722</v>
      </c>
    </row>
    <row r="2723" spans="1:73" s="10" customFormat="1" x14ac:dyDescent="0.45">
      <c r="A2723" s="10" t="s">
        <v>33</v>
      </c>
      <c r="D2723" s="10" t="s">
        <v>33</v>
      </c>
      <c r="E2723" s="10">
        <v>2721</v>
      </c>
      <c r="F2723" s="10">
        <v>2450</v>
      </c>
      <c r="H2723" s="10">
        <v>623</v>
      </c>
      <c r="J2723" s="10" t="s">
        <v>33</v>
      </c>
      <c r="K2723" s="10" t="s">
        <v>490</v>
      </c>
      <c r="L2723" s="10" t="s">
        <v>33</v>
      </c>
      <c r="M2723" s="10">
        <v>0.69282032302755092</v>
      </c>
      <c r="N2723" s="10">
        <v>0.69282032302755092</v>
      </c>
      <c r="T2723" s="10">
        <v>0</v>
      </c>
      <c r="W2723" s="10">
        <v>0</v>
      </c>
      <c r="X2723" s="10">
        <v>0</v>
      </c>
      <c r="Y2723" s="10">
        <v>0</v>
      </c>
      <c r="AB2723" s="10">
        <v>0</v>
      </c>
      <c r="AC2723" s="10">
        <v>0</v>
      </c>
      <c r="AD2723" s="10">
        <v>0</v>
      </c>
      <c r="AE2723" s="10">
        <v>0</v>
      </c>
      <c r="AH2723" s="10">
        <v>1</v>
      </c>
      <c r="AQ2723" s="10">
        <v>0</v>
      </c>
      <c r="AR2723" s="10">
        <v>9.0548426814360088</v>
      </c>
      <c r="AS2723" s="10">
        <v>9.0548426814360088</v>
      </c>
      <c r="AT2723" s="10">
        <v>0</v>
      </c>
      <c r="AU2723" s="10">
        <v>0</v>
      </c>
      <c r="AV2723" s="10">
        <v>119.78147217103873</v>
      </c>
      <c r="AW2723" s="10">
        <v>119.78147217103873</v>
      </c>
      <c r="AX2723" s="10" t="s">
        <v>33</v>
      </c>
      <c r="AY2723" s="10" t="s">
        <v>33</v>
      </c>
      <c r="AZ2723" s="10" t="s">
        <v>33</v>
      </c>
      <c r="BA2723" s="10" t="s">
        <v>33</v>
      </c>
      <c r="BB2723" s="10">
        <v>2721</v>
      </c>
      <c r="BC2723" s="10">
        <v>2450</v>
      </c>
      <c r="BE2723" s="10" t="s">
        <v>514</v>
      </c>
      <c r="BF2723" s="10" t="s">
        <v>3683</v>
      </c>
      <c r="BG2723" s="10">
        <v>0.71663942921957724</v>
      </c>
      <c r="BH2723" s="13">
        <v>19.221453338621405</v>
      </c>
      <c r="BI2723" s="10">
        <v>703</v>
      </c>
      <c r="BJ2723" s="10" t="s">
        <v>33</v>
      </c>
      <c r="BL2723" s="10" t="s">
        <v>33</v>
      </c>
      <c r="BM2723" s="10" t="s">
        <v>33</v>
      </c>
      <c r="BP2723" s="10" t="s">
        <v>33</v>
      </c>
      <c r="BQ2723" s="10" t="s">
        <v>33</v>
      </c>
      <c r="BR2723" s="10" t="s">
        <v>33</v>
      </c>
      <c r="BS2723" s="11" t="s">
        <v>33</v>
      </c>
      <c r="BT2723" s="11" t="s">
        <v>33</v>
      </c>
      <c r="BU2723" s="10">
        <v>2723</v>
      </c>
    </row>
    <row r="2724" spans="1:73" s="10" customFormat="1" x14ac:dyDescent="0.45">
      <c r="A2724" s="10" t="s">
        <v>33</v>
      </c>
      <c r="D2724" s="10" t="s">
        <v>33</v>
      </c>
      <c r="E2724" s="10">
        <v>2721</v>
      </c>
      <c r="F2724" s="10">
        <v>2055</v>
      </c>
      <c r="H2724" s="10">
        <v>549</v>
      </c>
      <c r="J2724" s="10" t="s">
        <v>33</v>
      </c>
      <c r="K2724" s="10" t="s">
        <v>711</v>
      </c>
      <c r="L2724" s="10" t="s">
        <v>33</v>
      </c>
      <c r="M2724" s="10">
        <v>0.2711088342345192</v>
      </c>
      <c r="N2724" s="10">
        <v>0.2711088342345192</v>
      </c>
      <c r="T2724" s="10">
        <v>0</v>
      </c>
      <c r="W2724" s="10">
        <v>0</v>
      </c>
      <c r="X2724" s="10">
        <v>0</v>
      </c>
      <c r="Y2724" s="10">
        <v>0</v>
      </c>
      <c r="AB2724" s="10">
        <v>0</v>
      </c>
      <c r="AC2724" s="10">
        <v>0</v>
      </c>
      <c r="AD2724" s="10">
        <v>0</v>
      </c>
      <c r="AE2724" s="10">
        <v>0</v>
      </c>
      <c r="AH2724" s="10">
        <v>1</v>
      </c>
      <c r="AQ2724" s="10">
        <v>0</v>
      </c>
      <c r="AR2724" s="10">
        <v>0</v>
      </c>
      <c r="AS2724" s="10">
        <v>0</v>
      </c>
      <c r="AT2724" s="10">
        <v>0</v>
      </c>
      <c r="AU2724" s="10">
        <v>0</v>
      </c>
      <c r="AV2724" s="10">
        <v>0.2711088342345192</v>
      </c>
      <c r="AW2724" s="10">
        <v>0.2711088342345192</v>
      </c>
      <c r="AX2724" s="10" t="s">
        <v>33</v>
      </c>
      <c r="AY2724" s="10" t="s">
        <v>33</v>
      </c>
      <c r="AZ2724" s="10" t="s">
        <v>33</v>
      </c>
      <c r="BA2724" s="10" t="s">
        <v>33</v>
      </c>
      <c r="BB2724" s="10">
        <v>2721</v>
      </c>
      <c r="BC2724" s="10">
        <v>2055</v>
      </c>
      <c r="BE2724" s="10" t="s">
        <v>514</v>
      </c>
      <c r="BF2724" s="10" t="s">
        <v>3684</v>
      </c>
      <c r="BG2724" s="10">
        <v>0</v>
      </c>
      <c r="BH2724" s="13">
        <v>5.3458303845146458E-2</v>
      </c>
      <c r="BI2724" s="10">
        <v>704</v>
      </c>
      <c r="BJ2724" s="10" t="s">
        <v>33</v>
      </c>
      <c r="BL2724" s="10" t="s">
        <v>33</v>
      </c>
      <c r="BM2724" s="10" t="s">
        <v>33</v>
      </c>
      <c r="BP2724" s="10" t="s">
        <v>33</v>
      </c>
      <c r="BQ2724" s="10" t="s">
        <v>33</v>
      </c>
      <c r="BR2724" s="10" t="s">
        <v>33</v>
      </c>
      <c r="BS2724" s="11" t="s">
        <v>33</v>
      </c>
      <c r="BT2724" s="11" t="s">
        <v>33</v>
      </c>
      <c r="BU2724" s="10">
        <v>2724</v>
      </c>
    </row>
    <row r="2725" spans="1:73" s="10" customFormat="1" x14ac:dyDescent="0.45">
      <c r="A2725" s="10">
        <v>673</v>
      </c>
      <c r="D2725" s="10">
        <v>2731</v>
      </c>
      <c r="E2725" s="10" t="s">
        <v>33</v>
      </c>
      <c r="F2725" s="10">
        <v>2420</v>
      </c>
      <c r="H2725" s="10" t="s">
        <v>33</v>
      </c>
      <c r="J2725" s="10" t="s">
        <v>515</v>
      </c>
      <c r="K2725" s="10">
        <v>0</v>
      </c>
      <c r="L2725" s="10">
        <v>1</v>
      </c>
      <c r="M2725" s="10" t="s">
        <v>33</v>
      </c>
      <c r="N2725" s="10">
        <v>1</v>
      </c>
      <c r="T2725" s="10">
        <v>0.89442719099991586</v>
      </c>
      <c r="W2725" s="10">
        <v>0.3889087296526012</v>
      </c>
      <c r="X2725" s="10" t="s">
        <v>35</v>
      </c>
      <c r="Y2725" s="10">
        <v>0.14142135623730953</v>
      </c>
      <c r="AB2725" s="10">
        <v>0.22768838354206836</v>
      </c>
      <c r="AC2725" s="10">
        <v>0.03</v>
      </c>
      <c r="AD2725" s="10">
        <v>0</v>
      </c>
      <c r="AE2725" s="10">
        <v>0</v>
      </c>
      <c r="AH2725" s="10">
        <v>1</v>
      </c>
      <c r="AQ2725" s="10">
        <v>28.72651537577207</v>
      </c>
      <c r="AR2725" s="10">
        <v>61.863840928176238</v>
      </c>
      <c r="AS2725" s="10">
        <v>103.51728822304574</v>
      </c>
      <c r="AT2725" s="10">
        <v>675.07311133064366</v>
      </c>
      <c r="AU2725" s="10">
        <v>5.295765799272953</v>
      </c>
      <c r="AV2725" s="10">
        <v>1006.4394037578913</v>
      </c>
      <c r="AW2725" s="10">
        <v>1686.808280887808</v>
      </c>
      <c r="AX2725" s="10">
        <v>0.11469102584505732</v>
      </c>
      <c r="AY2725" s="10">
        <v>0</v>
      </c>
      <c r="AZ2725" s="10" t="s">
        <v>33</v>
      </c>
      <c r="BA2725" s="10">
        <v>2731</v>
      </c>
      <c r="BB2725" s="10" t="s">
        <v>33</v>
      </c>
      <c r="BC2725" s="10">
        <v>2420</v>
      </c>
      <c r="BE2725" s="10" t="s">
        <v>33</v>
      </c>
      <c r="BF2725" s="10" t="s">
        <v>33</v>
      </c>
      <c r="BG2725" s="10" t="s">
        <v>33</v>
      </c>
      <c r="BH2725" s="13" t="s">
        <v>33</v>
      </c>
      <c r="BI2725" s="10" t="s">
        <v>33</v>
      </c>
      <c r="BJ2725" s="10" t="s">
        <v>33</v>
      </c>
      <c r="BL2725" s="10" t="s">
        <v>33</v>
      </c>
      <c r="BM2725" s="10" t="s">
        <v>33</v>
      </c>
      <c r="BP2725" s="10" t="s">
        <v>33</v>
      </c>
      <c r="BQ2725" s="10">
        <v>0</v>
      </c>
      <c r="BR2725" s="10" t="s">
        <v>515</v>
      </c>
      <c r="BS2725" s="11">
        <v>103.51728822304574</v>
      </c>
      <c r="BT2725" s="11">
        <v>1686.808280887808</v>
      </c>
      <c r="BU2725" s="10">
        <v>2725</v>
      </c>
    </row>
    <row r="2726" spans="1:73" s="10" customFormat="1" x14ac:dyDescent="0.45">
      <c r="A2726" s="10" t="s">
        <v>33</v>
      </c>
      <c r="D2726" s="10" t="s">
        <v>33</v>
      </c>
      <c r="E2726" s="10">
        <v>2725</v>
      </c>
      <c r="F2726" s="10">
        <v>2974</v>
      </c>
      <c r="H2726" s="10">
        <v>732</v>
      </c>
      <c r="J2726" s="10" t="s">
        <v>33</v>
      </c>
      <c r="K2726" s="10" t="s">
        <v>543</v>
      </c>
      <c r="L2726" s="10" t="s">
        <v>33</v>
      </c>
      <c r="M2726" s="10">
        <v>1.6431676725154984</v>
      </c>
      <c r="N2726" s="10">
        <v>1.6431676725154984</v>
      </c>
      <c r="T2726" s="10">
        <v>0</v>
      </c>
      <c r="W2726" s="10">
        <v>0</v>
      </c>
      <c r="X2726" s="10">
        <v>0</v>
      </c>
      <c r="Y2726" s="10">
        <v>0</v>
      </c>
      <c r="AB2726" s="10">
        <v>0</v>
      </c>
      <c r="AC2726" s="10">
        <v>0</v>
      </c>
      <c r="AD2726" s="10">
        <v>0</v>
      </c>
      <c r="AE2726" s="10">
        <v>0</v>
      </c>
      <c r="AH2726" s="10">
        <v>1</v>
      </c>
      <c r="AQ2726" s="10">
        <v>1.0392304845413265</v>
      </c>
      <c r="AR2726" s="10">
        <v>13.09291882562459</v>
      </c>
      <c r="AS2726" s="10">
        <v>14.599803028209514</v>
      </c>
      <c r="AT2726" s="10">
        <v>24.421916386721172</v>
      </c>
      <c r="AU2726" s="10">
        <v>1.8328561318335927</v>
      </c>
      <c r="AV2726" s="10">
        <v>105.65543227872081</v>
      </c>
      <c r="AW2726" s="10">
        <v>131.91020479727558</v>
      </c>
      <c r="AX2726" s="10" t="s">
        <v>33</v>
      </c>
      <c r="AY2726" s="10" t="s">
        <v>33</v>
      </c>
      <c r="AZ2726" s="10" t="s">
        <v>33</v>
      </c>
      <c r="BA2726" s="10" t="s">
        <v>33</v>
      </c>
      <c r="BB2726" s="10">
        <v>2725</v>
      </c>
      <c r="BC2726" s="10">
        <v>2974</v>
      </c>
      <c r="BE2726" s="10" t="s">
        <v>515</v>
      </c>
      <c r="BF2726" s="10" t="s">
        <v>543</v>
      </c>
      <c r="BG2726" s="10">
        <v>1.6744663864411236</v>
      </c>
      <c r="BH2726" s="13">
        <v>186.21796157918655</v>
      </c>
      <c r="BI2726" s="10">
        <v>706</v>
      </c>
      <c r="BJ2726" s="10" t="s">
        <v>33</v>
      </c>
      <c r="BL2726" s="10" t="s">
        <v>33</v>
      </c>
      <c r="BM2726" s="10" t="s">
        <v>33</v>
      </c>
      <c r="BP2726" s="10" t="s">
        <v>33</v>
      </c>
      <c r="BQ2726" s="10" t="s">
        <v>33</v>
      </c>
      <c r="BR2726" s="10" t="s">
        <v>33</v>
      </c>
      <c r="BS2726" s="11" t="s">
        <v>33</v>
      </c>
      <c r="BT2726" s="11" t="s">
        <v>33</v>
      </c>
      <c r="BU2726" s="10">
        <v>2726</v>
      </c>
    </row>
    <row r="2727" spans="1:73" s="10" customFormat="1" x14ac:dyDescent="0.45">
      <c r="A2727" s="10" t="s">
        <v>33</v>
      </c>
      <c r="D2727" s="10" t="s">
        <v>33</v>
      </c>
      <c r="E2727" s="10">
        <v>2725</v>
      </c>
      <c r="F2727" s="10">
        <v>2444</v>
      </c>
      <c r="H2727" s="10">
        <v>622</v>
      </c>
      <c r="J2727" s="10" t="s">
        <v>33</v>
      </c>
      <c r="K2727" s="10" t="s">
        <v>46</v>
      </c>
      <c r="L2727" s="10" t="s">
        <v>33</v>
      </c>
      <c r="M2727" s="10">
        <v>0.94868329805051377</v>
      </c>
      <c r="N2727" s="10">
        <v>0.94868329805051377</v>
      </c>
      <c r="T2727" s="10">
        <v>0</v>
      </c>
      <c r="W2727" s="10">
        <v>0</v>
      </c>
      <c r="X2727" s="10">
        <v>0</v>
      </c>
      <c r="Y2727" s="10">
        <v>0</v>
      </c>
      <c r="AB2727" s="10">
        <v>0</v>
      </c>
      <c r="AC2727" s="10">
        <v>0</v>
      </c>
      <c r="AD2727" s="10">
        <v>0</v>
      </c>
      <c r="AE2727" s="10">
        <v>0</v>
      </c>
      <c r="AH2727" s="10">
        <v>1</v>
      </c>
      <c r="AQ2727" s="10">
        <v>19.201814160027705</v>
      </c>
      <c r="AR2727" s="10">
        <v>34.875163822836093</v>
      </c>
      <c r="AS2727" s="10">
        <v>62.717794354876261</v>
      </c>
      <c r="AT2727" s="10">
        <v>451.24263276065108</v>
      </c>
      <c r="AU2727" s="10">
        <v>2.2513223414034664</v>
      </c>
      <c r="AV2727" s="10">
        <v>652.23663611072709</v>
      </c>
      <c r="AW2727" s="10">
        <v>1105.7305912127817</v>
      </c>
      <c r="AX2727" s="10" t="s">
        <v>33</v>
      </c>
      <c r="AY2727" s="10" t="s">
        <v>33</v>
      </c>
      <c r="AZ2727" s="10" t="s">
        <v>33</v>
      </c>
      <c r="BA2727" s="10" t="s">
        <v>33</v>
      </c>
      <c r="BB2727" s="10">
        <v>2725</v>
      </c>
      <c r="BC2727" s="10">
        <v>2444</v>
      </c>
      <c r="BE2727" s="10" t="s">
        <v>515</v>
      </c>
      <c r="BF2727" s="10" t="s">
        <v>3685</v>
      </c>
      <c r="BG2727" s="10">
        <v>7.1931681733001032</v>
      </c>
      <c r="BH2727" s="13">
        <v>812.02717067368019</v>
      </c>
      <c r="BI2727" s="10">
        <v>707</v>
      </c>
      <c r="BJ2727" s="10" t="s">
        <v>33</v>
      </c>
      <c r="BL2727" s="10" t="s">
        <v>33</v>
      </c>
      <c r="BM2727" s="10" t="s">
        <v>33</v>
      </c>
      <c r="BP2727" s="10" t="s">
        <v>33</v>
      </c>
      <c r="BQ2727" s="10" t="s">
        <v>33</v>
      </c>
      <c r="BR2727" s="10" t="s">
        <v>33</v>
      </c>
      <c r="BS2727" s="11" t="s">
        <v>33</v>
      </c>
      <c r="BT2727" s="11" t="s">
        <v>33</v>
      </c>
      <c r="BU2727" s="10">
        <v>2727</v>
      </c>
    </row>
    <row r="2728" spans="1:73" s="10" customFormat="1" x14ac:dyDescent="0.45">
      <c r="A2728" s="10" t="s">
        <v>33</v>
      </c>
      <c r="D2728" s="10" t="s">
        <v>33</v>
      </c>
      <c r="E2728" s="10">
        <v>2725</v>
      </c>
      <c r="F2728" s="10">
        <v>2044</v>
      </c>
      <c r="H2728" s="10">
        <v>545</v>
      </c>
      <c r="J2728" s="10" t="s">
        <v>33</v>
      </c>
      <c r="K2728" s="10" t="s">
        <v>42</v>
      </c>
      <c r="L2728" s="10" t="s">
        <v>33</v>
      </c>
      <c r="M2728" s="10">
        <v>1.2247448713915889</v>
      </c>
      <c r="N2728" s="10">
        <v>1.2247448713915889</v>
      </c>
      <c r="T2728" s="10">
        <v>0</v>
      </c>
      <c r="W2728" s="10">
        <v>0</v>
      </c>
      <c r="X2728" s="10">
        <v>0</v>
      </c>
      <c r="Y2728" s="10">
        <v>0</v>
      </c>
      <c r="AB2728" s="10">
        <v>0</v>
      </c>
      <c r="AC2728" s="10">
        <v>0</v>
      </c>
      <c r="AD2728" s="10">
        <v>0</v>
      </c>
      <c r="AE2728" s="10">
        <v>0</v>
      </c>
      <c r="AH2728" s="10">
        <v>1</v>
      </c>
      <c r="AQ2728" s="10">
        <v>0</v>
      </c>
      <c r="AR2728" s="10">
        <v>0</v>
      </c>
      <c r="AS2728" s="10">
        <v>0</v>
      </c>
      <c r="AT2728" s="10">
        <v>0</v>
      </c>
      <c r="AU2728" s="10">
        <v>0</v>
      </c>
      <c r="AV2728" s="10">
        <v>1.2247448713915889</v>
      </c>
      <c r="AW2728" s="10">
        <v>1.2247448713915889</v>
      </c>
      <c r="AX2728" s="10" t="s">
        <v>33</v>
      </c>
      <c r="AY2728" s="10" t="s">
        <v>33</v>
      </c>
      <c r="AZ2728" s="10" t="s">
        <v>33</v>
      </c>
      <c r="BA2728" s="10" t="s">
        <v>33</v>
      </c>
      <c r="BB2728" s="10">
        <v>2725</v>
      </c>
      <c r="BC2728" s="10">
        <v>2044</v>
      </c>
      <c r="BE2728" s="10" t="s">
        <v>515</v>
      </c>
      <c r="BF2728" s="10" t="s">
        <v>3686</v>
      </c>
      <c r="BG2728" s="10">
        <v>0</v>
      </c>
      <c r="BH2728" s="13">
        <v>5.9465256930416786</v>
      </c>
      <c r="BI2728" s="10">
        <v>708</v>
      </c>
      <c r="BJ2728" s="10" t="s">
        <v>33</v>
      </c>
      <c r="BL2728" s="10" t="s">
        <v>33</v>
      </c>
      <c r="BM2728" s="10" t="s">
        <v>33</v>
      </c>
      <c r="BP2728" s="10" t="s">
        <v>33</v>
      </c>
      <c r="BQ2728" s="10" t="s">
        <v>33</v>
      </c>
      <c r="BR2728" s="10" t="s">
        <v>33</v>
      </c>
      <c r="BS2728" s="11" t="s">
        <v>33</v>
      </c>
      <c r="BT2728" s="11" t="s">
        <v>33</v>
      </c>
      <c r="BU2728" s="10">
        <v>2728</v>
      </c>
    </row>
    <row r="2729" spans="1:73" s="10" customFormat="1" x14ac:dyDescent="0.45">
      <c r="A2729" s="10" t="s">
        <v>33</v>
      </c>
      <c r="D2729" s="10" t="s">
        <v>33</v>
      </c>
      <c r="E2729" s="10">
        <v>2725</v>
      </c>
      <c r="F2729" s="10">
        <v>2055</v>
      </c>
      <c r="H2729" s="10">
        <v>549</v>
      </c>
      <c r="J2729" s="10" t="s">
        <v>33</v>
      </c>
      <c r="K2729" s="10" t="s">
        <v>711</v>
      </c>
      <c r="L2729" s="10" t="s">
        <v>33</v>
      </c>
      <c r="M2729" s="10">
        <v>0.4898979485566356</v>
      </c>
      <c r="N2729" s="10">
        <v>0.4898979485566356</v>
      </c>
      <c r="T2729" s="10">
        <v>0</v>
      </c>
      <c r="W2729" s="10">
        <v>0</v>
      </c>
      <c r="X2729" s="10">
        <v>0</v>
      </c>
      <c r="Y2729" s="10">
        <v>0</v>
      </c>
      <c r="AB2729" s="10">
        <v>0</v>
      </c>
      <c r="AC2729" s="10">
        <v>0</v>
      </c>
      <c r="AD2729" s="10">
        <v>0</v>
      </c>
      <c r="AE2729" s="10">
        <v>0</v>
      </c>
      <c r="AH2729" s="10">
        <v>1</v>
      </c>
      <c r="AQ2729" s="10">
        <v>0</v>
      </c>
      <c r="AR2729" s="10">
        <v>0</v>
      </c>
      <c r="AS2729" s="10">
        <v>0</v>
      </c>
      <c r="AT2729" s="10">
        <v>0</v>
      </c>
      <c r="AU2729" s="10">
        <v>0</v>
      </c>
      <c r="AV2729" s="10">
        <v>0.4898979485566356</v>
      </c>
      <c r="AW2729" s="10">
        <v>0.4898979485566356</v>
      </c>
      <c r="AX2729" s="10" t="s">
        <v>33</v>
      </c>
      <c r="AY2729" s="10" t="s">
        <v>33</v>
      </c>
      <c r="AZ2729" s="10" t="s">
        <v>33</v>
      </c>
      <c r="BA2729" s="10" t="s">
        <v>33</v>
      </c>
      <c r="BB2729" s="10">
        <v>2725</v>
      </c>
      <c r="BC2729" s="10">
        <v>2055</v>
      </c>
      <c r="BE2729" s="10" t="s">
        <v>515</v>
      </c>
      <c r="BF2729" s="10" t="s">
        <v>3687</v>
      </c>
      <c r="BG2729" s="10">
        <v>0</v>
      </c>
      <c r="BH2729" s="13">
        <v>2.3786102772166715</v>
      </c>
      <c r="BI2729" s="10">
        <v>709</v>
      </c>
      <c r="BJ2729" s="10" t="s">
        <v>33</v>
      </c>
      <c r="BL2729" s="10" t="s">
        <v>33</v>
      </c>
      <c r="BM2729" s="10" t="s">
        <v>33</v>
      </c>
      <c r="BP2729" s="10" t="s">
        <v>33</v>
      </c>
      <c r="BQ2729" s="10" t="s">
        <v>33</v>
      </c>
      <c r="BR2729" s="10" t="s">
        <v>33</v>
      </c>
      <c r="BS2729" s="11" t="s">
        <v>33</v>
      </c>
      <c r="BT2729" s="11" t="s">
        <v>33</v>
      </c>
      <c r="BU2729" s="10">
        <v>2729</v>
      </c>
    </row>
    <row r="2730" spans="1:73" s="10" customFormat="1" x14ac:dyDescent="0.45">
      <c r="A2730" s="10" t="s">
        <v>33</v>
      </c>
      <c r="D2730" s="10" t="s">
        <v>33</v>
      </c>
      <c r="E2730" s="10">
        <v>2725</v>
      </c>
      <c r="F2730" s="10">
        <v>2977</v>
      </c>
      <c r="H2730" s="10">
        <v>733</v>
      </c>
      <c r="J2730" s="10" t="s">
        <v>33</v>
      </c>
      <c r="K2730" s="10" t="s">
        <v>544</v>
      </c>
      <c r="L2730" s="10" t="s">
        <v>33</v>
      </c>
      <c r="M2730" s="10">
        <v>0.89442719099991586</v>
      </c>
      <c r="N2730" s="10">
        <v>0.89442719099991586</v>
      </c>
      <c r="T2730" s="10">
        <v>0</v>
      </c>
      <c r="W2730" s="10">
        <v>0</v>
      </c>
      <c r="X2730" s="10">
        <v>0</v>
      </c>
      <c r="Y2730" s="10">
        <v>0</v>
      </c>
      <c r="AB2730" s="10">
        <v>0</v>
      </c>
      <c r="AC2730" s="10">
        <v>0</v>
      </c>
      <c r="AD2730" s="10">
        <v>0</v>
      </c>
      <c r="AE2730" s="10">
        <v>0</v>
      </c>
      <c r="AH2730" s="10">
        <v>1</v>
      </c>
      <c r="AQ2730" s="10">
        <v>7.5910435402031213</v>
      </c>
      <c r="AR2730" s="10">
        <v>13.476849550062958</v>
      </c>
      <c r="AS2730" s="10">
        <v>24.483862683357486</v>
      </c>
      <c r="AT2730" s="10">
        <v>178.38952319477335</v>
      </c>
      <c r="AU2730" s="10">
        <v>0.98389894249382592</v>
      </c>
      <c r="AV2730" s="10">
        <v>246.83269254849517</v>
      </c>
      <c r="AW2730" s="10">
        <v>426.20611468576237</v>
      </c>
      <c r="AX2730" s="10" t="s">
        <v>33</v>
      </c>
      <c r="AY2730" s="10" t="s">
        <v>33</v>
      </c>
      <c r="AZ2730" s="10" t="s">
        <v>33</v>
      </c>
      <c r="BA2730" s="10" t="s">
        <v>33</v>
      </c>
      <c r="BB2730" s="10">
        <v>2725</v>
      </c>
      <c r="BC2730" s="10">
        <v>2977</v>
      </c>
      <c r="BE2730" s="10" t="s">
        <v>515</v>
      </c>
      <c r="BF2730" s="10" t="s">
        <v>3688</v>
      </c>
      <c r="BG2730" s="10">
        <v>2.8080793278037879</v>
      </c>
      <c r="BH2730" s="13">
        <v>318.64384226594177</v>
      </c>
      <c r="BI2730" s="10">
        <v>710</v>
      </c>
      <c r="BJ2730" s="10" t="s">
        <v>33</v>
      </c>
      <c r="BL2730" s="10" t="s">
        <v>33</v>
      </c>
      <c r="BM2730" s="10" t="s">
        <v>33</v>
      </c>
      <c r="BP2730" s="10" t="s">
        <v>33</v>
      </c>
      <c r="BQ2730" s="10" t="s">
        <v>33</v>
      </c>
      <c r="BR2730" s="10" t="s">
        <v>33</v>
      </c>
      <c r="BS2730" s="11" t="s">
        <v>33</v>
      </c>
      <c r="BT2730" s="11" t="s">
        <v>33</v>
      </c>
      <c r="BU2730" s="10">
        <v>2730</v>
      </c>
    </row>
    <row r="2731" spans="1:73" s="10" customFormat="1" x14ac:dyDescent="0.45">
      <c r="A2731" s="10">
        <v>674</v>
      </c>
      <c r="D2731" s="10">
        <v>2736</v>
      </c>
      <c r="E2731" s="10" t="s">
        <v>33</v>
      </c>
      <c r="F2731" s="10">
        <v>2426</v>
      </c>
      <c r="H2731" s="10" t="s">
        <v>33</v>
      </c>
      <c r="J2731" s="10" t="s">
        <v>222</v>
      </c>
      <c r="K2731" s="10">
        <v>0</v>
      </c>
      <c r="L2731" s="10">
        <v>1</v>
      </c>
      <c r="M2731" s="10" t="s">
        <v>33</v>
      </c>
      <c r="N2731" s="10">
        <v>1</v>
      </c>
      <c r="T2731" s="10">
        <v>0.14142135623730953</v>
      </c>
      <c r="W2731" s="10">
        <v>0.1944543648263006</v>
      </c>
      <c r="X2731" s="10" t="s">
        <v>35</v>
      </c>
      <c r="Y2731" s="10">
        <v>7.0710678118654766E-2</v>
      </c>
      <c r="AB2731" s="10">
        <v>0.11384419177103418</v>
      </c>
      <c r="AC2731" s="10">
        <v>0.02</v>
      </c>
      <c r="AD2731" s="10">
        <v>0</v>
      </c>
      <c r="AE2731" s="10">
        <v>0</v>
      </c>
      <c r="AH2731" s="10">
        <v>1</v>
      </c>
      <c r="AQ2731" s="10">
        <v>5.147590418805092</v>
      </c>
      <c r="AR2731" s="10">
        <v>13.58226509108585</v>
      </c>
      <c r="AS2731" s="10">
        <v>21.046271198353232</v>
      </c>
      <c r="AT2731" s="10">
        <v>120.96837484191967</v>
      </c>
      <c r="AU2731" s="10">
        <v>0.88663197480392331</v>
      </c>
      <c r="AV2731" s="10">
        <v>222.27465102308071</v>
      </c>
      <c r="AW2731" s="10">
        <v>344.12965783980428</v>
      </c>
      <c r="AX2731" s="10">
        <v>1.0837283285603686E-2</v>
      </c>
      <c r="AY2731" s="10">
        <v>0</v>
      </c>
      <c r="AZ2731" s="10" t="s">
        <v>33</v>
      </c>
      <c r="BA2731" s="10">
        <v>2736</v>
      </c>
      <c r="BB2731" s="10" t="s">
        <v>33</v>
      </c>
      <c r="BC2731" s="10">
        <v>2426</v>
      </c>
      <c r="BE2731" s="10" t="s">
        <v>33</v>
      </c>
      <c r="BF2731" s="10" t="s">
        <v>33</v>
      </c>
      <c r="BG2731" s="10" t="s">
        <v>33</v>
      </c>
      <c r="BH2731" s="13" t="s">
        <v>33</v>
      </c>
      <c r="BI2731" s="10" t="s">
        <v>33</v>
      </c>
      <c r="BJ2731" s="10" t="s">
        <v>33</v>
      </c>
      <c r="BL2731" s="10" t="s">
        <v>33</v>
      </c>
      <c r="BM2731" s="10" t="s">
        <v>33</v>
      </c>
      <c r="BP2731" s="10" t="s">
        <v>33</v>
      </c>
      <c r="BQ2731" s="10">
        <v>0</v>
      </c>
      <c r="BR2731" s="10" t="s">
        <v>222</v>
      </c>
      <c r="BS2731" s="11">
        <v>21.046271198353232</v>
      </c>
      <c r="BT2731" s="11">
        <v>344.12965783980428</v>
      </c>
      <c r="BU2731" s="10">
        <v>2731</v>
      </c>
    </row>
    <row r="2732" spans="1:73" s="10" customFormat="1" x14ac:dyDescent="0.45">
      <c r="A2732" s="10" t="s">
        <v>33</v>
      </c>
      <c r="D2732" s="10" t="s">
        <v>33</v>
      </c>
      <c r="E2732" s="10">
        <v>2731</v>
      </c>
      <c r="F2732" s="10">
        <v>2450</v>
      </c>
      <c r="H2732" s="10">
        <v>623</v>
      </c>
      <c r="J2732" s="10" t="s">
        <v>33</v>
      </c>
      <c r="K2732" s="10" t="s">
        <v>490</v>
      </c>
      <c r="L2732" s="10" t="s">
        <v>33</v>
      </c>
      <c r="M2732" s="10">
        <v>0.22449944320643647</v>
      </c>
      <c r="N2732" s="10">
        <v>0.22449944320643647</v>
      </c>
      <c r="T2732" s="10">
        <v>0</v>
      </c>
      <c r="W2732" s="10">
        <v>0</v>
      </c>
      <c r="X2732" s="10">
        <v>0</v>
      </c>
      <c r="Y2732" s="10">
        <v>0</v>
      </c>
      <c r="AB2732" s="10">
        <v>0</v>
      </c>
      <c r="AC2732" s="10">
        <v>0</v>
      </c>
      <c r="AD2732" s="10">
        <v>0</v>
      </c>
      <c r="AE2732" s="10">
        <v>0</v>
      </c>
      <c r="AH2732" s="10">
        <v>1</v>
      </c>
      <c r="AQ2732" s="10">
        <v>0</v>
      </c>
      <c r="AR2732" s="10">
        <v>2.934104374163145</v>
      </c>
      <c r="AS2732" s="10">
        <v>2.934104374163145</v>
      </c>
      <c r="AT2732" s="10">
        <v>0</v>
      </c>
      <c r="AU2732" s="10">
        <v>0</v>
      </c>
      <c r="AV2732" s="10">
        <v>38.813633080702957</v>
      </c>
      <c r="AW2732" s="10">
        <v>38.813633080702957</v>
      </c>
      <c r="AX2732" s="10" t="s">
        <v>33</v>
      </c>
      <c r="AY2732" s="10" t="s">
        <v>33</v>
      </c>
      <c r="AZ2732" s="10" t="s">
        <v>33</v>
      </c>
      <c r="BA2732" s="10" t="s">
        <v>33</v>
      </c>
      <c r="BB2732" s="10">
        <v>2731</v>
      </c>
      <c r="BC2732" s="10">
        <v>2450</v>
      </c>
      <c r="BE2732" s="10" t="s">
        <v>222</v>
      </c>
      <c r="BF2732" s="10" t="s">
        <v>3689</v>
      </c>
      <c r="BG2732" s="10">
        <v>3.1797720292334915E-2</v>
      </c>
      <c r="BH2732" s="13">
        <v>25.709763604884273</v>
      </c>
      <c r="BI2732" s="10">
        <v>712</v>
      </c>
      <c r="BJ2732" s="10" t="s">
        <v>33</v>
      </c>
      <c r="BL2732" s="10" t="s">
        <v>33</v>
      </c>
      <c r="BM2732" s="10" t="s">
        <v>33</v>
      </c>
      <c r="BP2732" s="10" t="s">
        <v>33</v>
      </c>
      <c r="BQ2732" s="10" t="s">
        <v>33</v>
      </c>
      <c r="BR2732" s="10" t="s">
        <v>33</v>
      </c>
      <c r="BS2732" s="11" t="s">
        <v>33</v>
      </c>
      <c r="BT2732" s="11" t="s">
        <v>33</v>
      </c>
      <c r="BU2732" s="10">
        <v>2732</v>
      </c>
    </row>
    <row r="2733" spans="1:73" s="10" customFormat="1" x14ac:dyDescent="0.45">
      <c r="A2733" s="10" t="s">
        <v>33</v>
      </c>
      <c r="D2733" s="10" t="s">
        <v>33</v>
      </c>
      <c r="E2733" s="10">
        <v>2731</v>
      </c>
      <c r="F2733" s="10">
        <v>2166</v>
      </c>
      <c r="H2733" s="10">
        <v>570</v>
      </c>
      <c r="J2733" s="10" t="s">
        <v>33</v>
      </c>
      <c r="K2733" s="10" t="s">
        <v>52</v>
      </c>
      <c r="L2733" s="10" t="s">
        <v>33</v>
      </c>
      <c r="M2733" s="10">
        <v>0.54479353887504944</v>
      </c>
      <c r="N2733" s="10">
        <v>0.54479353887504944</v>
      </c>
      <c r="T2733" s="10">
        <v>0</v>
      </c>
      <c r="W2733" s="10">
        <v>0</v>
      </c>
      <c r="X2733" s="10">
        <v>0</v>
      </c>
      <c r="Y2733" s="10">
        <v>0</v>
      </c>
      <c r="AB2733" s="10">
        <v>0</v>
      </c>
      <c r="AC2733" s="10">
        <v>0</v>
      </c>
      <c r="AD2733" s="10">
        <v>0</v>
      </c>
      <c r="AE2733" s="10">
        <v>0</v>
      </c>
      <c r="AH2733" s="10">
        <v>1</v>
      </c>
      <c r="AQ2733" s="10">
        <v>0.59000224115321509</v>
      </c>
      <c r="AR2733" s="10">
        <v>2.3065324991519627</v>
      </c>
      <c r="AS2733" s="10">
        <v>3.1620357488241244</v>
      </c>
      <c r="AT2733" s="10">
        <v>13.865052667100555</v>
      </c>
      <c r="AU2733" s="10">
        <v>0.23263022301336783</v>
      </c>
      <c r="AV2733" s="10">
        <v>32.48840324179784</v>
      </c>
      <c r="AW2733" s="10">
        <v>46.586086131911763</v>
      </c>
      <c r="AX2733" s="10" t="s">
        <v>33</v>
      </c>
      <c r="AY2733" s="10" t="s">
        <v>33</v>
      </c>
      <c r="AZ2733" s="10" t="s">
        <v>33</v>
      </c>
      <c r="BA2733" s="10" t="s">
        <v>33</v>
      </c>
      <c r="BB2733" s="10">
        <v>2731</v>
      </c>
      <c r="BC2733" s="10">
        <v>2166</v>
      </c>
      <c r="BE2733" s="10" t="s">
        <v>222</v>
      </c>
      <c r="BF2733" s="10" t="s">
        <v>3690</v>
      </c>
      <c r="BG2733" s="10">
        <v>3.4267877169213021E-2</v>
      </c>
      <c r="BH2733" s="13">
        <v>11.11900703508508</v>
      </c>
      <c r="BI2733" s="10">
        <v>713</v>
      </c>
      <c r="BJ2733" s="10" t="s">
        <v>33</v>
      </c>
      <c r="BL2733" s="10" t="s">
        <v>33</v>
      </c>
      <c r="BM2733" s="10" t="s">
        <v>33</v>
      </c>
      <c r="BP2733" s="10" t="s">
        <v>33</v>
      </c>
      <c r="BQ2733" s="10" t="s">
        <v>33</v>
      </c>
      <c r="BR2733" s="10" t="s">
        <v>33</v>
      </c>
      <c r="BS2733" s="11" t="s">
        <v>33</v>
      </c>
      <c r="BT2733" s="11" t="s">
        <v>33</v>
      </c>
      <c r="BU2733" s="10">
        <v>2733</v>
      </c>
    </row>
    <row r="2734" spans="1:73" s="10" customFormat="1" x14ac:dyDescent="0.45">
      <c r="A2734" s="10" t="s">
        <v>33</v>
      </c>
      <c r="D2734" s="10" t="s">
        <v>33</v>
      </c>
      <c r="E2734" s="10">
        <v>2731</v>
      </c>
      <c r="F2734" s="10">
        <v>2214</v>
      </c>
      <c r="H2734" s="10">
        <v>578</v>
      </c>
      <c r="J2734" s="10" t="s">
        <v>33</v>
      </c>
      <c r="K2734" s="10" t="s">
        <v>59</v>
      </c>
      <c r="L2734" s="10" t="s">
        <v>33</v>
      </c>
      <c r="M2734" s="10">
        <v>0.2449489742783178</v>
      </c>
      <c r="N2734" s="10">
        <v>0.2449489742783178</v>
      </c>
      <c r="T2734" s="10">
        <v>0</v>
      </c>
      <c r="W2734" s="10">
        <v>0</v>
      </c>
      <c r="X2734" s="10">
        <v>0</v>
      </c>
      <c r="Y2734" s="10">
        <v>0</v>
      </c>
      <c r="AB2734" s="10">
        <v>0</v>
      </c>
      <c r="AC2734" s="10">
        <v>0</v>
      </c>
      <c r="AD2734" s="10">
        <v>0</v>
      </c>
      <c r="AE2734" s="10">
        <v>0</v>
      </c>
      <c r="AH2734" s="10">
        <v>1</v>
      </c>
      <c r="AQ2734" s="10">
        <v>4.416166821414568</v>
      </c>
      <c r="AR2734" s="10">
        <v>8.1271738529444413</v>
      </c>
      <c r="AS2734" s="10">
        <v>14.530615743995565</v>
      </c>
      <c r="AT2734" s="10">
        <v>103.77992030324235</v>
      </c>
      <c r="AU2734" s="10">
        <v>0.5401575600195212</v>
      </c>
      <c r="AV2734" s="10">
        <v>150.48271675202326</v>
      </c>
      <c r="AW2734" s="10">
        <v>254.80279461528514</v>
      </c>
      <c r="AX2734" s="10" t="s">
        <v>33</v>
      </c>
      <c r="AY2734" s="10" t="s">
        <v>33</v>
      </c>
      <c r="AZ2734" s="10" t="s">
        <v>33</v>
      </c>
      <c r="BA2734" s="10" t="s">
        <v>33</v>
      </c>
      <c r="BB2734" s="10">
        <v>2731</v>
      </c>
      <c r="BC2734" s="10">
        <v>2214</v>
      </c>
      <c r="BE2734" s="10" t="s">
        <v>222</v>
      </c>
      <c r="BF2734" s="10" t="s">
        <v>3691</v>
      </c>
      <c r="BG2734" s="10">
        <v>0.15747239913193289</v>
      </c>
      <c r="BH2734" s="13">
        <v>31.756646608417419</v>
      </c>
      <c r="BI2734" s="10">
        <v>714</v>
      </c>
      <c r="BJ2734" s="10" t="s">
        <v>33</v>
      </c>
      <c r="BL2734" s="10" t="s">
        <v>33</v>
      </c>
      <c r="BM2734" s="10" t="s">
        <v>33</v>
      </c>
      <c r="BP2734" s="10" t="s">
        <v>33</v>
      </c>
      <c r="BQ2734" s="10" t="s">
        <v>33</v>
      </c>
      <c r="BR2734" s="10" t="s">
        <v>33</v>
      </c>
      <c r="BS2734" s="11" t="s">
        <v>33</v>
      </c>
      <c r="BT2734" s="11" t="s">
        <v>33</v>
      </c>
      <c r="BU2734" s="10">
        <v>2734</v>
      </c>
    </row>
    <row r="2735" spans="1:73" s="10" customFormat="1" x14ac:dyDescent="0.45">
      <c r="A2735" s="10" t="s">
        <v>33</v>
      </c>
      <c r="D2735" s="10" t="s">
        <v>33</v>
      </c>
      <c r="E2735" s="10">
        <v>2731</v>
      </c>
      <c r="F2735" s="10">
        <v>2055</v>
      </c>
      <c r="H2735" s="10">
        <v>549</v>
      </c>
      <c r="J2735" s="10" t="s">
        <v>33</v>
      </c>
      <c r="K2735" s="10" t="s">
        <v>711</v>
      </c>
      <c r="L2735" s="10" t="s">
        <v>33</v>
      </c>
      <c r="M2735" s="10">
        <v>0.4898979485566356</v>
      </c>
      <c r="N2735" s="10">
        <v>0.4898979485566356</v>
      </c>
      <c r="T2735" s="10">
        <v>0</v>
      </c>
      <c r="W2735" s="10">
        <v>0</v>
      </c>
      <c r="X2735" s="10">
        <v>0</v>
      </c>
      <c r="Y2735" s="10">
        <v>0</v>
      </c>
      <c r="AB2735" s="10">
        <v>0</v>
      </c>
      <c r="AC2735" s="10">
        <v>0</v>
      </c>
      <c r="AD2735" s="10">
        <v>0</v>
      </c>
      <c r="AE2735" s="10">
        <v>0</v>
      </c>
      <c r="AH2735" s="10">
        <v>1</v>
      </c>
      <c r="AQ2735" s="10">
        <v>0</v>
      </c>
      <c r="AR2735" s="10">
        <v>0</v>
      </c>
      <c r="AS2735" s="10">
        <v>0</v>
      </c>
      <c r="AT2735" s="10">
        <v>0</v>
      </c>
      <c r="AU2735" s="10">
        <v>0</v>
      </c>
      <c r="AV2735" s="10">
        <v>0.4898979485566356</v>
      </c>
      <c r="AW2735" s="10">
        <v>0.4898979485566356</v>
      </c>
      <c r="AX2735" s="10" t="s">
        <v>33</v>
      </c>
      <c r="AY2735" s="10" t="s">
        <v>33</v>
      </c>
      <c r="AZ2735" s="10" t="s">
        <v>33</v>
      </c>
      <c r="BA2735" s="10" t="s">
        <v>33</v>
      </c>
      <c r="BB2735" s="10">
        <v>2731</v>
      </c>
      <c r="BC2735" s="10">
        <v>2055</v>
      </c>
      <c r="BE2735" s="10" t="s">
        <v>222</v>
      </c>
      <c r="BF2735" s="10" t="s">
        <v>3692</v>
      </c>
      <c r="BG2735" s="10">
        <v>0</v>
      </c>
      <c r="BH2735" s="13">
        <v>0.3987441629228109</v>
      </c>
      <c r="BI2735" s="10">
        <v>715</v>
      </c>
      <c r="BJ2735" s="10" t="s">
        <v>33</v>
      </c>
      <c r="BL2735" s="10" t="s">
        <v>33</v>
      </c>
      <c r="BM2735" s="10" t="s">
        <v>33</v>
      </c>
      <c r="BP2735" s="10" t="s">
        <v>33</v>
      </c>
      <c r="BQ2735" s="10" t="s">
        <v>33</v>
      </c>
      <c r="BR2735" s="10" t="s">
        <v>33</v>
      </c>
      <c r="BS2735" s="11" t="s">
        <v>33</v>
      </c>
      <c r="BT2735" s="11" t="s">
        <v>33</v>
      </c>
      <c r="BU2735" s="10">
        <v>2735</v>
      </c>
    </row>
    <row r="2736" spans="1:73" s="10" customFormat="1" x14ac:dyDescent="0.45">
      <c r="A2736" s="10">
        <v>675</v>
      </c>
      <c r="D2736" s="10">
        <v>2739</v>
      </c>
      <c r="E2736" s="10" t="s">
        <v>33</v>
      </c>
      <c r="F2736" s="10">
        <v>2430</v>
      </c>
      <c r="H2736" s="10" t="s">
        <v>33</v>
      </c>
      <c r="J2736" s="10" t="s">
        <v>73</v>
      </c>
      <c r="K2736" s="10">
        <v>0</v>
      </c>
      <c r="L2736" s="10">
        <v>1</v>
      </c>
      <c r="M2736" s="10" t="s">
        <v>33</v>
      </c>
      <c r="N2736" s="10">
        <v>1</v>
      </c>
      <c r="T2736" s="10">
        <v>0.3872983346207417</v>
      </c>
      <c r="W2736" s="10">
        <v>0.33680483963268698</v>
      </c>
      <c r="X2736" s="10" t="s">
        <v>35</v>
      </c>
      <c r="Y2736" s="10">
        <v>0.1224744871391589</v>
      </c>
      <c r="AB2736" s="10">
        <v>0.19718392429404585</v>
      </c>
      <c r="AC2736" s="10">
        <v>0.03</v>
      </c>
      <c r="AD2736" s="10">
        <v>0</v>
      </c>
      <c r="AE2736" s="10">
        <v>0</v>
      </c>
      <c r="AH2736" s="10">
        <v>1</v>
      </c>
      <c r="AQ2736" s="10">
        <v>0.76245471417951383</v>
      </c>
      <c r="AR2736" s="10">
        <v>1.8334270341944672</v>
      </c>
      <c r="AS2736" s="10">
        <v>2.9389863697547622</v>
      </c>
      <c r="AT2736" s="10">
        <v>17.917685783218573</v>
      </c>
      <c r="AU2736" s="10">
        <v>0.34510321367006935</v>
      </c>
      <c r="AV2736" s="10">
        <v>21.30601549395352</v>
      </c>
      <c r="AW2736" s="10">
        <v>39.568804490842162</v>
      </c>
      <c r="AX2736" s="10">
        <v>3.3578094146620061E-4</v>
      </c>
      <c r="AY2736" s="10">
        <v>0</v>
      </c>
      <c r="AZ2736" s="10" t="s">
        <v>33</v>
      </c>
      <c r="BA2736" s="10">
        <v>2739</v>
      </c>
      <c r="BB2736" s="10" t="s">
        <v>33</v>
      </c>
      <c r="BC2736" s="10">
        <v>2430</v>
      </c>
      <c r="BE2736" s="10" t="s">
        <v>33</v>
      </c>
      <c r="BF2736" s="10" t="s">
        <v>33</v>
      </c>
      <c r="BG2736" s="10" t="s">
        <v>33</v>
      </c>
      <c r="BH2736" s="13" t="s">
        <v>33</v>
      </c>
      <c r="BI2736" s="10" t="s">
        <v>33</v>
      </c>
      <c r="BJ2736" s="10" t="s">
        <v>33</v>
      </c>
      <c r="BL2736" s="10" t="s">
        <v>33</v>
      </c>
      <c r="BM2736" s="10" t="s">
        <v>33</v>
      </c>
      <c r="BP2736" s="10" t="s">
        <v>33</v>
      </c>
      <c r="BQ2736" s="10">
        <v>0</v>
      </c>
      <c r="BR2736" s="10" t="s">
        <v>73</v>
      </c>
      <c r="BS2736" s="11">
        <v>2.9389863697547622</v>
      </c>
      <c r="BT2736" s="11">
        <v>39.568804490842162</v>
      </c>
      <c r="BU2736" s="10">
        <v>2736</v>
      </c>
    </row>
    <row r="2737" spans="1:73" s="10" customFormat="1" x14ac:dyDescent="0.45">
      <c r="A2737" s="10" t="s">
        <v>33</v>
      </c>
      <c r="D2737" s="10" t="s">
        <v>33</v>
      </c>
      <c r="E2737" s="10">
        <v>2736</v>
      </c>
      <c r="F2737" s="10">
        <v>2166</v>
      </c>
      <c r="H2737" s="10">
        <v>570</v>
      </c>
      <c r="J2737" s="10" t="s">
        <v>33</v>
      </c>
      <c r="K2737" s="10" t="s">
        <v>52</v>
      </c>
      <c r="L2737" s="10" t="s">
        <v>33</v>
      </c>
      <c r="M2737" s="10">
        <v>0.34641016151377546</v>
      </c>
      <c r="N2737" s="10">
        <v>0.34641016151377546</v>
      </c>
      <c r="T2737" s="10">
        <v>0</v>
      </c>
      <c r="W2737" s="10">
        <v>0</v>
      </c>
      <c r="X2737" s="10">
        <v>0</v>
      </c>
      <c r="Y2737" s="10">
        <v>0</v>
      </c>
      <c r="AB2737" s="10">
        <v>0</v>
      </c>
      <c r="AC2737" s="10">
        <v>0</v>
      </c>
      <c r="AD2737" s="10">
        <v>0</v>
      </c>
      <c r="AE2737" s="10">
        <v>0</v>
      </c>
      <c r="AH2737" s="10">
        <v>1</v>
      </c>
      <c r="AQ2737" s="10">
        <v>0.37515637955877212</v>
      </c>
      <c r="AR2737" s="10">
        <v>1.4666221945617803</v>
      </c>
      <c r="AS2737" s="10">
        <v>2.0105989449220001</v>
      </c>
      <c r="AT2737" s="10">
        <v>8.8161749196311447</v>
      </c>
      <c r="AU2737" s="10">
        <v>0.14791928937602353</v>
      </c>
      <c r="AV2737" s="10">
        <v>20.657941424112735</v>
      </c>
      <c r="AW2737" s="10">
        <v>29.622035633119904</v>
      </c>
      <c r="AX2737" s="10" t="s">
        <v>33</v>
      </c>
      <c r="AY2737" s="10" t="s">
        <v>33</v>
      </c>
      <c r="AZ2737" s="10" t="s">
        <v>33</v>
      </c>
      <c r="BA2737" s="10" t="s">
        <v>33</v>
      </c>
      <c r="BB2737" s="10">
        <v>2736</v>
      </c>
      <c r="BC2737" s="10">
        <v>2166</v>
      </c>
      <c r="BE2737" s="10" t="s">
        <v>73</v>
      </c>
      <c r="BF2737" s="10" t="s">
        <v>3693</v>
      </c>
      <c r="BG2737" s="10">
        <v>6.7512080663685884E-4</v>
      </c>
      <c r="BH2737" s="13">
        <v>3.0011708319458834</v>
      </c>
      <c r="BI2737" s="10">
        <v>717</v>
      </c>
      <c r="BJ2737" s="10" t="s">
        <v>33</v>
      </c>
      <c r="BL2737" s="10" t="s">
        <v>33</v>
      </c>
      <c r="BM2737" s="10" t="s">
        <v>33</v>
      </c>
      <c r="BP2737" s="10" t="s">
        <v>33</v>
      </c>
      <c r="BQ2737" s="10" t="s">
        <v>33</v>
      </c>
      <c r="BR2737" s="10" t="s">
        <v>33</v>
      </c>
      <c r="BS2737" s="11" t="s">
        <v>33</v>
      </c>
      <c r="BT2737" s="11" t="s">
        <v>33</v>
      </c>
      <c r="BU2737" s="10">
        <v>2737</v>
      </c>
    </row>
    <row r="2738" spans="1:73" s="10" customFormat="1" x14ac:dyDescent="0.45">
      <c r="A2738" s="10" t="s">
        <v>33</v>
      </c>
      <c r="D2738" s="10" t="s">
        <v>33</v>
      </c>
      <c r="E2738" s="10">
        <v>2736</v>
      </c>
      <c r="F2738" s="10">
        <v>2044</v>
      </c>
      <c r="H2738" s="10">
        <v>545</v>
      </c>
      <c r="J2738" s="10" t="s">
        <v>33</v>
      </c>
      <c r="K2738" s="10" t="s">
        <v>42</v>
      </c>
      <c r="L2738" s="10" t="s">
        <v>33</v>
      </c>
      <c r="M2738" s="10">
        <v>0.64807406984078597</v>
      </c>
      <c r="N2738" s="10">
        <v>0.64807406984078597</v>
      </c>
      <c r="T2738" s="10">
        <v>0</v>
      </c>
      <c r="W2738" s="10">
        <v>0</v>
      </c>
      <c r="X2738" s="10">
        <v>0</v>
      </c>
      <c r="Y2738" s="10">
        <v>0</v>
      </c>
      <c r="AB2738" s="10">
        <v>0</v>
      </c>
      <c r="AC2738" s="10">
        <v>0</v>
      </c>
      <c r="AD2738" s="10">
        <v>0</v>
      </c>
      <c r="AE2738" s="10">
        <v>0</v>
      </c>
      <c r="AH2738" s="10">
        <v>1</v>
      </c>
      <c r="AQ2738" s="10">
        <v>0</v>
      </c>
      <c r="AR2738" s="10">
        <v>0</v>
      </c>
      <c r="AS2738" s="10">
        <v>0</v>
      </c>
      <c r="AT2738" s="10">
        <v>0</v>
      </c>
      <c r="AU2738" s="10">
        <v>0</v>
      </c>
      <c r="AV2738" s="10">
        <v>0.64807406984078597</v>
      </c>
      <c r="AW2738" s="10">
        <v>0.64807406984078597</v>
      </c>
      <c r="AX2738" s="10" t="s">
        <v>33</v>
      </c>
      <c r="AY2738" s="10" t="s">
        <v>33</v>
      </c>
      <c r="AZ2738" s="10" t="s">
        <v>33</v>
      </c>
      <c r="BA2738" s="10" t="s">
        <v>33</v>
      </c>
      <c r="BB2738" s="10">
        <v>2736</v>
      </c>
      <c r="BC2738" s="10">
        <v>2044</v>
      </c>
      <c r="BE2738" s="10" t="s">
        <v>73</v>
      </c>
      <c r="BF2738" s="10" t="s">
        <v>3694</v>
      </c>
      <c r="BG2738" s="10">
        <v>0</v>
      </c>
      <c r="BH2738" s="13">
        <v>0.22391304716480206</v>
      </c>
      <c r="BI2738" s="10">
        <v>718</v>
      </c>
      <c r="BJ2738" s="10" t="s">
        <v>33</v>
      </c>
      <c r="BL2738" s="10" t="s">
        <v>33</v>
      </c>
      <c r="BM2738" s="10" t="s">
        <v>33</v>
      </c>
      <c r="BP2738" s="10" t="s">
        <v>33</v>
      </c>
      <c r="BQ2738" s="10" t="s">
        <v>33</v>
      </c>
      <c r="BR2738" s="10" t="s">
        <v>33</v>
      </c>
      <c r="BS2738" s="11" t="s">
        <v>33</v>
      </c>
      <c r="BT2738" s="11" t="s">
        <v>33</v>
      </c>
      <c r="BU2738" s="10">
        <v>2738</v>
      </c>
    </row>
    <row r="2739" spans="1:73" s="10" customFormat="1" x14ac:dyDescent="0.45">
      <c r="A2739" s="10">
        <v>676</v>
      </c>
      <c r="D2739" s="10">
        <v>2746</v>
      </c>
      <c r="E2739" s="10" t="s">
        <v>33</v>
      </c>
      <c r="F2739" s="10">
        <v>2432</v>
      </c>
      <c r="H2739" s="10" t="s">
        <v>33</v>
      </c>
      <c r="J2739" s="10" t="s">
        <v>384</v>
      </c>
      <c r="K2739" s="10">
        <v>0</v>
      </c>
      <c r="L2739" s="10">
        <v>1</v>
      </c>
      <c r="M2739" s="10" t="s">
        <v>33</v>
      </c>
      <c r="N2739" s="10">
        <v>1</v>
      </c>
      <c r="T2739" s="10">
        <v>7.0710678118654766E-2</v>
      </c>
      <c r="W2739" s="10">
        <v>0.53059871843041617</v>
      </c>
      <c r="X2739" s="10" t="s">
        <v>87</v>
      </c>
      <c r="Y2739" s="10">
        <v>0.19364916731037085</v>
      </c>
      <c r="AB2739" s="10">
        <v>1.5491933384829668</v>
      </c>
      <c r="AC2739" s="10">
        <v>0</v>
      </c>
      <c r="AD2739" s="10">
        <v>0</v>
      </c>
      <c r="AE2739" s="10">
        <v>1150.5942040963009</v>
      </c>
      <c r="AH2739" s="10">
        <v>1</v>
      </c>
      <c r="AQ2739" s="10">
        <v>0.22965030016596222</v>
      </c>
      <c r="AR2739" s="10">
        <v>1.809188979944661</v>
      </c>
      <c r="AS2739" s="10">
        <v>2.1421819151853061</v>
      </c>
      <c r="AT2739" s="10">
        <v>5.3967820539001119</v>
      </c>
      <c r="AU2739" s="10">
        <v>2.4188601353880919</v>
      </c>
      <c r="AV2739" s="10">
        <v>1169.5948317099344</v>
      </c>
      <c r="AW2739" s="10">
        <v>1177.4104738992226</v>
      </c>
      <c r="AX2739" s="10">
        <v>3.0291127647540141E-3</v>
      </c>
      <c r="AY2739" s="10">
        <v>0</v>
      </c>
      <c r="AZ2739" s="10" t="s">
        <v>33</v>
      </c>
      <c r="BA2739" s="10">
        <v>2746</v>
      </c>
      <c r="BB2739" s="10" t="s">
        <v>33</v>
      </c>
      <c r="BC2739" s="10">
        <v>2432</v>
      </c>
      <c r="BE2739" s="10" t="s">
        <v>33</v>
      </c>
      <c r="BF2739" s="10" t="s">
        <v>33</v>
      </c>
      <c r="BG2739" s="10" t="s">
        <v>33</v>
      </c>
      <c r="BH2739" s="13" t="s">
        <v>33</v>
      </c>
      <c r="BI2739" s="10" t="s">
        <v>33</v>
      </c>
      <c r="BJ2739" s="10" t="s">
        <v>33</v>
      </c>
      <c r="BL2739" s="10" t="s">
        <v>33</v>
      </c>
      <c r="BM2739" s="10" t="s">
        <v>33</v>
      </c>
      <c r="BP2739" s="10" t="s">
        <v>33</v>
      </c>
      <c r="BQ2739" s="10">
        <v>0</v>
      </c>
      <c r="BR2739" s="10" t="s">
        <v>384</v>
      </c>
      <c r="BS2739" s="11">
        <v>2.1421819151853061</v>
      </c>
      <c r="BT2739" s="11">
        <v>1177.4104738992226</v>
      </c>
      <c r="BU2739" s="10">
        <v>2739</v>
      </c>
    </row>
    <row r="2740" spans="1:73" s="10" customFormat="1" x14ac:dyDescent="0.45">
      <c r="A2740" s="10" t="s">
        <v>33</v>
      </c>
      <c r="D2740" s="10" t="s">
        <v>33</v>
      </c>
      <c r="E2740" s="10">
        <v>2739</v>
      </c>
      <c r="F2740" s="10">
        <v>2980</v>
      </c>
      <c r="H2740" s="10">
        <v>734</v>
      </c>
      <c r="J2740" s="10" t="s">
        <v>33</v>
      </c>
      <c r="K2740" s="10" t="s">
        <v>440</v>
      </c>
      <c r="L2740" s="10" t="s">
        <v>33</v>
      </c>
      <c r="M2740" s="10">
        <v>1.4142135623730951E-2</v>
      </c>
      <c r="N2740" s="10">
        <v>1.4142135623730951E-2</v>
      </c>
      <c r="T2740" s="10">
        <v>0</v>
      </c>
      <c r="W2740" s="10">
        <v>0</v>
      </c>
      <c r="X2740" s="10">
        <v>0</v>
      </c>
      <c r="Y2740" s="10">
        <v>0</v>
      </c>
      <c r="AB2740" s="10">
        <v>0</v>
      </c>
      <c r="AC2740" s="10">
        <v>0</v>
      </c>
      <c r="AD2740" s="10">
        <v>0</v>
      </c>
      <c r="AE2740" s="10">
        <v>0</v>
      </c>
      <c r="AH2740" s="10">
        <v>1</v>
      </c>
      <c r="AQ2740" s="10">
        <v>1.7279498460295736E-2</v>
      </c>
      <c r="AR2740" s="10">
        <v>0.16871609728461959</v>
      </c>
      <c r="AS2740" s="10">
        <v>0.19377137005204842</v>
      </c>
      <c r="AT2740" s="10">
        <v>0.4060682138169498</v>
      </c>
      <c r="AU2740" s="10">
        <v>4.8346820828528321E-2</v>
      </c>
      <c r="AV2740" s="10">
        <v>1.7130368231105928</v>
      </c>
      <c r="AW2740" s="10">
        <v>2.1674518577560709</v>
      </c>
      <c r="AX2740" s="10" t="s">
        <v>33</v>
      </c>
      <c r="AY2740" s="10" t="s">
        <v>33</v>
      </c>
      <c r="AZ2740" s="10" t="s">
        <v>33</v>
      </c>
      <c r="BA2740" s="10" t="s">
        <v>33</v>
      </c>
      <c r="BB2740" s="10">
        <v>2739</v>
      </c>
      <c r="BC2740" s="10">
        <v>2980</v>
      </c>
      <c r="BE2740" s="10" t="s">
        <v>384</v>
      </c>
      <c r="BF2740" s="10" t="s">
        <v>3695</v>
      </c>
      <c r="BG2740" s="10">
        <v>5.8695533046853351E-4</v>
      </c>
      <c r="BH2740" s="13">
        <v>2.5250978554321284</v>
      </c>
      <c r="BI2740" s="10">
        <v>720</v>
      </c>
      <c r="BJ2740" s="10" t="s">
        <v>33</v>
      </c>
      <c r="BL2740" s="10" t="s">
        <v>33</v>
      </c>
      <c r="BM2740" s="10" t="s">
        <v>33</v>
      </c>
      <c r="BP2740" s="10" t="s">
        <v>33</v>
      </c>
      <c r="BQ2740" s="10" t="s">
        <v>33</v>
      </c>
      <c r="BR2740" s="10" t="s">
        <v>33</v>
      </c>
      <c r="BS2740" s="11" t="s">
        <v>33</v>
      </c>
      <c r="BT2740" s="11" t="s">
        <v>33</v>
      </c>
      <c r="BU2740" s="10">
        <v>2740</v>
      </c>
    </row>
    <row r="2741" spans="1:73" s="10" customFormat="1" x14ac:dyDescent="0.45">
      <c r="A2741" s="10" t="s">
        <v>33</v>
      </c>
      <c r="D2741" s="10" t="s">
        <v>33</v>
      </c>
      <c r="E2741" s="10">
        <v>2739</v>
      </c>
      <c r="F2741" s="10">
        <v>2983</v>
      </c>
      <c r="H2741" s="10">
        <v>735</v>
      </c>
      <c r="J2741" s="10" t="s">
        <v>33</v>
      </c>
      <c r="K2741" s="10" t="s">
        <v>441</v>
      </c>
      <c r="L2741" s="10" t="s">
        <v>33</v>
      </c>
      <c r="M2741" s="10">
        <v>7.0710678118654753E-3</v>
      </c>
      <c r="N2741" s="10">
        <v>7.0710678118654753E-3</v>
      </c>
      <c r="T2741" s="10">
        <v>0</v>
      </c>
      <c r="W2741" s="10">
        <v>0</v>
      </c>
      <c r="X2741" s="10">
        <v>0</v>
      </c>
      <c r="Y2741" s="10">
        <v>0</v>
      </c>
      <c r="AB2741" s="10">
        <v>0</v>
      </c>
      <c r="AC2741" s="10">
        <v>0</v>
      </c>
      <c r="AD2741" s="10">
        <v>0</v>
      </c>
      <c r="AE2741" s="10">
        <v>0</v>
      </c>
      <c r="AH2741" s="10">
        <v>1</v>
      </c>
      <c r="AQ2741" s="10">
        <v>1.4645298080480457E-2</v>
      </c>
      <c r="AR2741" s="10">
        <v>5.9544944929569354E-2</v>
      </c>
      <c r="AS2741" s="10">
        <v>8.0780627146266021E-2</v>
      </c>
      <c r="AT2741" s="10">
        <v>0.34416450489129075</v>
      </c>
      <c r="AU2741" s="10">
        <v>5.5409015809640944E-2</v>
      </c>
      <c r="AV2741" s="10">
        <v>0.98942309386859084</v>
      </c>
      <c r="AW2741" s="10">
        <v>1.3889966145695225</v>
      </c>
      <c r="AX2741" s="10" t="s">
        <v>33</v>
      </c>
      <c r="AY2741" s="10" t="s">
        <v>33</v>
      </c>
      <c r="AZ2741" s="10" t="s">
        <v>33</v>
      </c>
      <c r="BA2741" s="10" t="s">
        <v>33</v>
      </c>
      <c r="BB2741" s="10">
        <v>2739</v>
      </c>
      <c r="BC2741" s="10">
        <v>2983</v>
      </c>
      <c r="BE2741" s="10" t="s">
        <v>384</v>
      </c>
      <c r="BF2741" s="10" t="s">
        <v>3696</v>
      </c>
      <c r="BG2741" s="10">
        <v>2.4469362883358902E-4</v>
      </c>
      <c r="BH2741" s="13">
        <v>0.62908474299567307</v>
      </c>
      <c r="BI2741" s="10">
        <v>721</v>
      </c>
      <c r="BJ2741" s="10" t="s">
        <v>33</v>
      </c>
      <c r="BL2741" s="10" t="s">
        <v>33</v>
      </c>
      <c r="BM2741" s="10" t="s">
        <v>33</v>
      </c>
      <c r="BP2741" s="10" t="s">
        <v>33</v>
      </c>
      <c r="BQ2741" s="10" t="s">
        <v>33</v>
      </c>
      <c r="BR2741" s="10" t="s">
        <v>33</v>
      </c>
      <c r="BS2741" s="11" t="s">
        <v>33</v>
      </c>
      <c r="BT2741" s="11" t="s">
        <v>33</v>
      </c>
      <c r="BU2741" s="10">
        <v>2741</v>
      </c>
    </row>
    <row r="2742" spans="1:73" s="10" customFormat="1" x14ac:dyDescent="0.45">
      <c r="A2742" s="10" t="s">
        <v>33</v>
      </c>
      <c r="D2742" s="10" t="s">
        <v>33</v>
      </c>
      <c r="E2742" s="10">
        <v>2739</v>
      </c>
      <c r="F2742" s="10">
        <v>2987</v>
      </c>
      <c r="H2742" s="10">
        <v>736</v>
      </c>
      <c r="J2742" s="10" t="s">
        <v>33</v>
      </c>
      <c r="K2742" s="10" t="s">
        <v>442</v>
      </c>
      <c r="L2742" s="10" t="s">
        <v>33</v>
      </c>
      <c r="M2742" s="10">
        <v>7.0710678118654753E-3</v>
      </c>
      <c r="N2742" s="10">
        <v>7.0710678118654753E-3</v>
      </c>
      <c r="T2742" s="10">
        <v>0</v>
      </c>
      <c r="W2742" s="10">
        <v>0</v>
      </c>
      <c r="X2742" s="10">
        <v>0</v>
      </c>
      <c r="Y2742" s="10">
        <v>0</v>
      </c>
      <c r="AB2742" s="10">
        <v>0</v>
      </c>
      <c r="AC2742" s="10">
        <v>0</v>
      </c>
      <c r="AD2742" s="10">
        <v>0</v>
      </c>
      <c r="AE2742" s="10">
        <v>0</v>
      </c>
      <c r="AH2742" s="10">
        <v>1</v>
      </c>
      <c r="AQ2742" s="10">
        <v>7.997101716400272E-2</v>
      </c>
      <c r="AR2742" s="10">
        <v>0.84285556591872846</v>
      </c>
      <c r="AS2742" s="10">
        <v>0.95881354080653236</v>
      </c>
      <c r="AT2742" s="10">
        <v>1.8793189033540638</v>
      </c>
      <c r="AU2742" s="10">
        <v>0.48074316255991195</v>
      </c>
      <c r="AV2742" s="10">
        <v>12.772763982985165</v>
      </c>
      <c r="AW2742" s="10">
        <v>15.13282604889914</v>
      </c>
      <c r="AX2742" s="10" t="s">
        <v>33</v>
      </c>
      <c r="AY2742" s="10" t="s">
        <v>33</v>
      </c>
      <c r="AZ2742" s="10" t="s">
        <v>33</v>
      </c>
      <c r="BA2742" s="10" t="s">
        <v>33</v>
      </c>
      <c r="BB2742" s="10">
        <v>2739</v>
      </c>
      <c r="BC2742" s="10">
        <v>2987</v>
      </c>
      <c r="BE2742" s="10" t="s">
        <v>384</v>
      </c>
      <c r="BF2742" s="10" t="s">
        <v>3697</v>
      </c>
      <c r="BG2742" s="10">
        <v>2.904354335476061E-3</v>
      </c>
      <c r="BH2742" s="13">
        <v>7.144918697757921E-2</v>
      </c>
      <c r="BI2742" s="10">
        <v>722</v>
      </c>
      <c r="BJ2742" s="10" t="s">
        <v>33</v>
      </c>
      <c r="BL2742" s="10" t="s">
        <v>33</v>
      </c>
      <c r="BM2742" s="10" t="s">
        <v>33</v>
      </c>
      <c r="BP2742" s="10" t="s">
        <v>33</v>
      </c>
      <c r="BQ2742" s="10" t="s">
        <v>33</v>
      </c>
      <c r="BR2742" s="10" t="s">
        <v>33</v>
      </c>
      <c r="BS2742" s="11" t="s">
        <v>33</v>
      </c>
      <c r="BT2742" s="11" t="s">
        <v>33</v>
      </c>
      <c r="BU2742" s="10">
        <v>2742</v>
      </c>
    </row>
    <row r="2743" spans="1:73" s="10" customFormat="1" x14ac:dyDescent="0.45">
      <c r="A2743" s="10" t="s">
        <v>33</v>
      </c>
      <c r="D2743" s="10" t="s">
        <v>33</v>
      </c>
      <c r="E2743" s="10">
        <v>2739</v>
      </c>
      <c r="F2743" s="10">
        <v>2990</v>
      </c>
      <c r="H2743" s="10">
        <v>737</v>
      </c>
      <c r="J2743" s="10" t="s">
        <v>33</v>
      </c>
      <c r="K2743" s="10" t="s">
        <v>545</v>
      </c>
      <c r="L2743" s="10" t="s">
        <v>33</v>
      </c>
      <c r="M2743" s="10">
        <v>2.4494897427831779E-2</v>
      </c>
      <c r="N2743" s="10">
        <v>2.4494897427831779E-2</v>
      </c>
      <c r="T2743" s="10">
        <v>0</v>
      </c>
      <c r="W2743" s="10">
        <v>0</v>
      </c>
      <c r="X2743" s="10">
        <v>0</v>
      </c>
      <c r="Y2743" s="10">
        <v>0</v>
      </c>
      <c r="AB2743" s="10">
        <v>0</v>
      </c>
      <c r="AC2743" s="10">
        <v>0</v>
      </c>
      <c r="AD2743" s="10">
        <v>0</v>
      </c>
      <c r="AE2743" s="10">
        <v>0</v>
      </c>
      <c r="AH2743" s="10">
        <v>1</v>
      </c>
      <c r="AQ2743" s="10">
        <v>1.8844901316270691E-2</v>
      </c>
      <c r="AR2743" s="10">
        <v>0.14538953634851162</v>
      </c>
      <c r="AS2743" s="10">
        <v>0.17271464325710412</v>
      </c>
      <c r="AT2743" s="10">
        <v>0.44285518093236126</v>
      </c>
      <c r="AU2743" s="10">
        <v>0.13635283330897299</v>
      </c>
      <c r="AV2743" s="10">
        <v>1.9015916598309601</v>
      </c>
      <c r="AW2743" s="10">
        <v>2.4807996740722942</v>
      </c>
      <c r="AX2743" s="10" t="s">
        <v>33</v>
      </c>
      <c r="AY2743" s="10" t="s">
        <v>33</v>
      </c>
      <c r="AZ2743" s="10" t="s">
        <v>33</v>
      </c>
      <c r="BA2743" s="10" t="s">
        <v>33</v>
      </c>
      <c r="BB2743" s="10">
        <v>2739</v>
      </c>
      <c r="BC2743" s="10">
        <v>2990</v>
      </c>
      <c r="BE2743" s="10" t="s">
        <v>384</v>
      </c>
      <c r="BF2743" s="10" t="s">
        <v>545</v>
      </c>
      <c r="BG2743" s="10">
        <v>5.231721305500299E-4</v>
      </c>
      <c r="BH2743" s="13">
        <v>0.79565526424432376</v>
      </c>
      <c r="BI2743" s="10">
        <v>723</v>
      </c>
      <c r="BJ2743" s="10" t="s">
        <v>33</v>
      </c>
      <c r="BL2743" s="10" t="s">
        <v>33</v>
      </c>
      <c r="BM2743" s="10" t="s">
        <v>33</v>
      </c>
      <c r="BP2743" s="10" t="s">
        <v>33</v>
      </c>
      <c r="BQ2743" s="10" t="s">
        <v>33</v>
      </c>
      <c r="BR2743" s="10" t="s">
        <v>33</v>
      </c>
      <c r="BS2743" s="11" t="s">
        <v>33</v>
      </c>
      <c r="BT2743" s="11" t="s">
        <v>33</v>
      </c>
      <c r="BU2743" s="10">
        <v>2743</v>
      </c>
    </row>
    <row r="2744" spans="1:73" s="10" customFormat="1" x14ac:dyDescent="0.45">
      <c r="A2744" s="10" t="s">
        <v>33</v>
      </c>
      <c r="D2744" s="10" t="s">
        <v>33</v>
      </c>
      <c r="E2744" s="10">
        <v>2739</v>
      </c>
      <c r="F2744" s="10">
        <v>2997</v>
      </c>
      <c r="H2744" s="10">
        <v>738</v>
      </c>
      <c r="J2744" s="10" t="s">
        <v>33</v>
      </c>
      <c r="K2744" s="10" t="s">
        <v>1838</v>
      </c>
      <c r="L2744" s="10" t="s">
        <v>33</v>
      </c>
      <c r="M2744" s="10">
        <v>1.5811388300841897E-3</v>
      </c>
      <c r="N2744" s="10">
        <v>1.5811388300841897E-3</v>
      </c>
      <c r="T2744" s="10">
        <v>0</v>
      </c>
      <c r="W2744" s="10">
        <v>0</v>
      </c>
      <c r="X2744" s="10">
        <v>0</v>
      </c>
      <c r="Y2744" s="10">
        <v>0</v>
      </c>
      <c r="AB2744" s="10">
        <v>0</v>
      </c>
      <c r="AC2744" s="10">
        <v>0</v>
      </c>
      <c r="AD2744" s="10">
        <v>0</v>
      </c>
      <c r="AE2744" s="10">
        <v>0</v>
      </c>
      <c r="AH2744" s="10">
        <v>1</v>
      </c>
      <c r="AQ2744" s="10">
        <v>1.017950055937749E-2</v>
      </c>
      <c r="AR2744" s="10">
        <v>2.1660097945809007E-2</v>
      </c>
      <c r="AS2744" s="10">
        <v>3.6420373756906363E-2</v>
      </c>
      <c r="AT2744" s="10">
        <v>0.23921826314537101</v>
      </c>
      <c r="AU2744" s="10">
        <v>3.7415562060314558E-2</v>
      </c>
      <c r="AV2744" s="10">
        <v>0.31414553954589997</v>
      </c>
      <c r="AW2744" s="10">
        <v>0.59077936475158555</v>
      </c>
      <c r="AX2744" s="10" t="s">
        <v>33</v>
      </c>
      <c r="AY2744" s="10" t="s">
        <v>33</v>
      </c>
      <c r="AZ2744" s="10" t="s">
        <v>33</v>
      </c>
      <c r="BA2744" s="10" t="s">
        <v>33</v>
      </c>
      <c r="BB2744" s="10">
        <v>2739</v>
      </c>
      <c r="BC2744" s="10">
        <v>2997</v>
      </c>
      <c r="BE2744" s="10" t="s">
        <v>384</v>
      </c>
      <c r="BF2744" s="10" t="s">
        <v>3698</v>
      </c>
      <c r="BG2744" s="10">
        <v>1.1032141904415717E-4</v>
      </c>
      <c r="BH2744" s="13">
        <v>6.161302234420072E-2</v>
      </c>
      <c r="BI2744" s="10">
        <v>724</v>
      </c>
      <c r="BJ2744" s="10" t="s">
        <v>33</v>
      </c>
      <c r="BL2744" s="10" t="s">
        <v>33</v>
      </c>
      <c r="BM2744" s="10" t="s">
        <v>33</v>
      </c>
      <c r="BP2744" s="10" t="s">
        <v>33</v>
      </c>
      <c r="BQ2744" s="10" t="s">
        <v>33</v>
      </c>
      <c r="BR2744" s="10" t="s">
        <v>33</v>
      </c>
      <c r="BS2744" s="11" t="s">
        <v>33</v>
      </c>
      <c r="BT2744" s="11" t="s">
        <v>33</v>
      </c>
      <c r="BU2744" s="10">
        <v>2744</v>
      </c>
    </row>
    <row r="2745" spans="1:73" s="10" customFormat="1" x14ac:dyDescent="0.45">
      <c r="A2745" s="10" t="s">
        <v>33</v>
      </c>
      <c r="D2745" s="10" t="s">
        <v>33</v>
      </c>
      <c r="E2745" s="10">
        <v>2739</v>
      </c>
      <c r="F2745" s="10">
        <v>3003</v>
      </c>
      <c r="H2745" s="10">
        <v>739</v>
      </c>
      <c r="J2745" s="10" t="s">
        <v>33</v>
      </c>
      <c r="K2745" s="10" t="s">
        <v>431</v>
      </c>
      <c r="L2745" s="10" t="s">
        <v>33</v>
      </c>
      <c r="M2745" s="10">
        <v>1.5811388300841897E-3</v>
      </c>
      <c r="N2745" s="10">
        <v>1.5811388300841897E-3</v>
      </c>
      <c r="T2745" s="10">
        <v>0</v>
      </c>
      <c r="W2745" s="10">
        <v>0</v>
      </c>
      <c r="X2745" s="10">
        <v>0</v>
      </c>
      <c r="Y2745" s="10">
        <v>0</v>
      </c>
      <c r="AB2745" s="10">
        <v>0</v>
      </c>
      <c r="AC2745" s="10">
        <v>0</v>
      </c>
      <c r="AD2745" s="10">
        <v>0</v>
      </c>
      <c r="AE2745" s="10">
        <v>0</v>
      </c>
      <c r="AH2745" s="10">
        <v>1</v>
      </c>
      <c r="AQ2745" s="10">
        <v>1.8019406466880366E-2</v>
      </c>
      <c r="AR2745" s="10">
        <v>4.0424019087006956E-2</v>
      </c>
      <c r="AS2745" s="10">
        <v>6.6552158463983491E-2</v>
      </c>
      <c r="AT2745" s="10">
        <v>0.42345605197168862</v>
      </c>
      <c r="AU2745" s="10">
        <v>0.11139940233775618</v>
      </c>
      <c r="AV2745" s="10">
        <v>1.3096665142922468</v>
      </c>
      <c r="AW2745" s="10">
        <v>1.8445219686016916</v>
      </c>
      <c r="AX2745" s="10" t="s">
        <v>33</v>
      </c>
      <c r="AY2745" s="10" t="s">
        <v>33</v>
      </c>
      <c r="AZ2745" s="10" t="s">
        <v>33</v>
      </c>
      <c r="BA2745" s="10" t="s">
        <v>33</v>
      </c>
      <c r="BB2745" s="10">
        <v>2739</v>
      </c>
      <c r="BC2745" s="10">
        <v>3003</v>
      </c>
      <c r="BE2745" s="10" t="s">
        <v>384</v>
      </c>
      <c r="BF2745" s="10" t="s">
        <v>3699</v>
      </c>
      <c r="BG2745" s="10">
        <v>2.0159399272518428E-4</v>
      </c>
      <c r="BH2745" s="13">
        <v>3.9243440678688075E-2</v>
      </c>
      <c r="BI2745" s="10">
        <v>725</v>
      </c>
      <c r="BJ2745" s="10" t="s">
        <v>33</v>
      </c>
      <c r="BL2745" s="10" t="s">
        <v>33</v>
      </c>
      <c r="BM2745" s="10" t="s">
        <v>33</v>
      </c>
      <c r="BP2745" s="10" t="s">
        <v>33</v>
      </c>
      <c r="BQ2745" s="10" t="s">
        <v>33</v>
      </c>
      <c r="BR2745" s="10" t="s">
        <v>33</v>
      </c>
      <c r="BS2745" s="11" t="s">
        <v>33</v>
      </c>
      <c r="BT2745" s="11" t="s">
        <v>33</v>
      </c>
      <c r="BU2745" s="10">
        <v>2745</v>
      </c>
    </row>
    <row r="2746" spans="1:73" s="10" customFormat="1" x14ac:dyDescent="0.45">
      <c r="A2746" s="10">
        <v>677</v>
      </c>
      <c r="D2746" s="10">
        <v>2751</v>
      </c>
      <c r="E2746" s="10" t="s">
        <v>33</v>
      </c>
      <c r="F2746" s="10">
        <v>2434</v>
      </c>
      <c r="H2746" s="10" t="s">
        <v>33</v>
      </c>
      <c r="J2746" s="10" t="s">
        <v>516</v>
      </c>
      <c r="K2746" s="10">
        <v>0</v>
      </c>
      <c r="L2746" s="10">
        <v>1</v>
      </c>
      <c r="M2746" s="10" t="s">
        <v>33</v>
      </c>
      <c r="N2746" s="10">
        <v>1</v>
      </c>
      <c r="T2746" s="10">
        <v>0.9797958971132712</v>
      </c>
      <c r="W2746" s="10">
        <v>0.67360967926537396</v>
      </c>
      <c r="X2746" s="10" t="s">
        <v>35</v>
      </c>
      <c r="Y2746" s="10">
        <v>0.2449489742783178</v>
      </c>
      <c r="AB2746" s="10">
        <v>0.39436784858809171</v>
      </c>
      <c r="AC2746" s="10">
        <v>7.4999999999999997E-2</v>
      </c>
      <c r="AD2746" s="10">
        <v>0</v>
      </c>
      <c r="AE2746" s="10">
        <v>8.9442719099991592</v>
      </c>
      <c r="AH2746" s="10">
        <v>1</v>
      </c>
      <c r="AQ2746" s="10">
        <v>2.8782402065841071</v>
      </c>
      <c r="AR2746" s="10">
        <v>8.0530303746217715</v>
      </c>
      <c r="AS2746" s="10">
        <v>12.226478674168726</v>
      </c>
      <c r="AT2746" s="10">
        <v>67.638644854726522</v>
      </c>
      <c r="AU2746" s="10">
        <v>133.7997085101463</v>
      </c>
      <c r="AV2746" s="10">
        <v>1941.6148599303535</v>
      </c>
      <c r="AW2746" s="10">
        <v>2143.0532132952262</v>
      </c>
      <c r="AX2746" s="10">
        <v>1.5642271055568802E-5</v>
      </c>
      <c r="AY2746" s="10">
        <v>0</v>
      </c>
      <c r="AZ2746" s="10" t="s">
        <v>33</v>
      </c>
      <c r="BA2746" s="10">
        <v>2751</v>
      </c>
      <c r="BB2746" s="10" t="s">
        <v>33</v>
      </c>
      <c r="BC2746" s="10">
        <v>2434</v>
      </c>
      <c r="BE2746" s="10" t="s">
        <v>33</v>
      </c>
      <c r="BF2746" s="10" t="s">
        <v>33</v>
      </c>
      <c r="BG2746" s="10" t="s">
        <v>33</v>
      </c>
      <c r="BH2746" s="13" t="s">
        <v>33</v>
      </c>
      <c r="BI2746" s="10" t="s">
        <v>33</v>
      </c>
      <c r="BJ2746" s="10" t="s">
        <v>33</v>
      </c>
      <c r="BL2746" s="10" t="s">
        <v>33</v>
      </c>
      <c r="BM2746" s="10" t="s">
        <v>33</v>
      </c>
      <c r="BP2746" s="10" t="s">
        <v>33</v>
      </c>
      <c r="BQ2746" s="10">
        <v>0</v>
      </c>
      <c r="BR2746" s="10" t="s">
        <v>516</v>
      </c>
      <c r="BS2746" s="11">
        <v>12.226478674168726</v>
      </c>
      <c r="BT2746" s="11">
        <v>2143.0532132952262</v>
      </c>
      <c r="BU2746" s="10">
        <v>2746</v>
      </c>
    </row>
    <row r="2747" spans="1:73" s="10" customFormat="1" x14ac:dyDescent="0.45">
      <c r="A2747" s="10" t="s">
        <v>33</v>
      </c>
      <c r="D2747" s="10" t="s">
        <v>33</v>
      </c>
      <c r="E2747" s="10">
        <v>2746</v>
      </c>
      <c r="F2747" s="10">
        <v>3010</v>
      </c>
      <c r="H2747" s="10">
        <v>740</v>
      </c>
      <c r="J2747" s="10" t="s">
        <v>33</v>
      </c>
      <c r="K2747" s="10" t="s">
        <v>250</v>
      </c>
      <c r="L2747" s="10" t="s">
        <v>33</v>
      </c>
      <c r="M2747" s="10">
        <v>1.3416407864998738</v>
      </c>
      <c r="N2747" s="10">
        <v>1.3416407864998738</v>
      </c>
      <c r="T2747" s="10">
        <v>0</v>
      </c>
      <c r="W2747" s="10">
        <v>0</v>
      </c>
      <c r="X2747" s="10">
        <v>0</v>
      </c>
      <c r="Y2747" s="10">
        <v>0</v>
      </c>
      <c r="AB2747" s="10">
        <v>0</v>
      </c>
      <c r="AC2747" s="10">
        <v>0</v>
      </c>
      <c r="AD2747" s="10">
        <v>0</v>
      </c>
      <c r="AE2747" s="10">
        <v>0</v>
      </c>
      <c r="AH2747" s="10">
        <v>1</v>
      </c>
      <c r="AQ2747" s="10">
        <v>1.5888273970847782</v>
      </c>
      <c r="AR2747" s="10">
        <v>4.5616684008523549</v>
      </c>
      <c r="AS2747" s="10">
        <v>6.8654681266252826</v>
      </c>
      <c r="AT2747" s="10">
        <v>37.337443831492287</v>
      </c>
      <c r="AU2747" s="10">
        <v>133.28876306500999</v>
      </c>
      <c r="AV2747" s="10">
        <v>1887.7307259179195</v>
      </c>
      <c r="AW2747" s="10">
        <v>2058.3569328144217</v>
      </c>
      <c r="AX2747" s="10" t="s">
        <v>33</v>
      </c>
      <c r="AY2747" s="10" t="s">
        <v>33</v>
      </c>
      <c r="AZ2747" s="10" t="s">
        <v>33</v>
      </c>
      <c r="BA2747" s="10" t="s">
        <v>33</v>
      </c>
      <c r="BB2747" s="10">
        <v>2746</v>
      </c>
      <c r="BC2747" s="10">
        <v>3010</v>
      </c>
      <c r="BE2747" s="10" t="s">
        <v>516</v>
      </c>
      <c r="BF2747" s="10" t="s">
        <v>3700</v>
      </c>
      <c r="BG2747" s="10">
        <v>1.0739151336004083E-4</v>
      </c>
      <c r="BH2747" s="13">
        <v>6772.2252765576668</v>
      </c>
      <c r="BI2747" s="10">
        <v>727</v>
      </c>
      <c r="BJ2747" s="10" t="s">
        <v>33</v>
      </c>
      <c r="BL2747" s="10" t="s">
        <v>33</v>
      </c>
      <c r="BM2747" s="10" t="s">
        <v>33</v>
      </c>
      <c r="BP2747" s="10" t="s">
        <v>33</v>
      </c>
      <c r="BQ2747" s="10" t="s">
        <v>33</v>
      </c>
      <c r="BR2747" s="10" t="s">
        <v>33</v>
      </c>
      <c r="BS2747" s="11" t="s">
        <v>33</v>
      </c>
      <c r="BT2747" s="11" t="s">
        <v>33</v>
      </c>
      <c r="BU2747" s="10">
        <v>2747</v>
      </c>
    </row>
    <row r="2748" spans="1:73" s="10" customFormat="1" x14ac:dyDescent="0.45">
      <c r="A2748" s="10" t="s">
        <v>33</v>
      </c>
      <c r="D2748" s="10" t="s">
        <v>33</v>
      </c>
      <c r="E2748" s="10">
        <v>2746</v>
      </c>
      <c r="F2748" s="10">
        <v>3014</v>
      </c>
      <c r="H2748" s="10">
        <v>741</v>
      </c>
      <c r="J2748" s="10" t="s">
        <v>33</v>
      </c>
      <c r="K2748" s="10" t="s">
        <v>546</v>
      </c>
      <c r="L2748" s="10" t="s">
        <v>33</v>
      </c>
      <c r="M2748" s="10">
        <v>7.0710678118654766E-2</v>
      </c>
      <c r="N2748" s="10">
        <v>7.0710678118654766E-2</v>
      </c>
      <c r="T2748" s="10">
        <v>0</v>
      </c>
      <c r="W2748" s="10">
        <v>0</v>
      </c>
      <c r="X2748" s="10">
        <v>0</v>
      </c>
      <c r="Y2748" s="10">
        <v>0</v>
      </c>
      <c r="AB2748" s="10">
        <v>0</v>
      </c>
      <c r="AC2748" s="10">
        <v>0</v>
      </c>
      <c r="AD2748" s="10">
        <v>0</v>
      </c>
      <c r="AE2748" s="10">
        <v>0</v>
      </c>
      <c r="AH2748" s="10">
        <v>1</v>
      </c>
      <c r="AQ2748" s="10">
        <v>0.10202744310911772</v>
      </c>
      <c r="AR2748" s="10">
        <v>0.47633832673291893</v>
      </c>
      <c r="AS2748" s="10">
        <v>0.62427811924113963</v>
      </c>
      <c r="AT2748" s="10">
        <v>2.3976449130642665</v>
      </c>
      <c r="AU2748" s="10">
        <v>3.6538053677919631E-2</v>
      </c>
      <c r="AV2748" s="10">
        <v>6.150089480207984</v>
      </c>
      <c r="AW2748" s="10">
        <v>8.5842724469501697</v>
      </c>
      <c r="AX2748" s="10" t="s">
        <v>33</v>
      </c>
      <c r="AY2748" s="10" t="s">
        <v>33</v>
      </c>
      <c r="AZ2748" s="10" t="s">
        <v>33</v>
      </c>
      <c r="BA2748" s="10" t="s">
        <v>33</v>
      </c>
      <c r="BB2748" s="10">
        <v>2746</v>
      </c>
      <c r="BC2748" s="10">
        <v>3014</v>
      </c>
      <c r="BE2748" s="10" t="s">
        <v>516</v>
      </c>
      <c r="BF2748" s="10" t="s">
        <v>546</v>
      </c>
      <c r="BG2748" s="10">
        <v>9.7651275552306081E-6</v>
      </c>
      <c r="BH2748" s="13">
        <v>14.08000662302541</v>
      </c>
      <c r="BI2748" s="10">
        <v>728</v>
      </c>
      <c r="BJ2748" s="10" t="s">
        <v>33</v>
      </c>
      <c r="BL2748" s="10" t="s">
        <v>33</v>
      </c>
      <c r="BM2748" s="10" t="s">
        <v>33</v>
      </c>
      <c r="BP2748" s="10" t="s">
        <v>33</v>
      </c>
      <c r="BQ2748" s="10" t="s">
        <v>33</v>
      </c>
      <c r="BR2748" s="10" t="s">
        <v>33</v>
      </c>
      <c r="BS2748" s="11" t="s">
        <v>33</v>
      </c>
      <c r="BT2748" s="11" t="s">
        <v>33</v>
      </c>
      <c r="BU2748" s="10">
        <v>2748</v>
      </c>
    </row>
    <row r="2749" spans="1:73" s="10" customFormat="1" x14ac:dyDescent="0.45">
      <c r="A2749" s="10" t="s">
        <v>33</v>
      </c>
      <c r="D2749" s="10" t="s">
        <v>33</v>
      </c>
      <c r="E2749" s="10">
        <v>2746</v>
      </c>
      <c r="F2749" s="10">
        <v>2783</v>
      </c>
      <c r="H2749" s="10">
        <v>687</v>
      </c>
      <c r="J2749" s="10" t="s">
        <v>33</v>
      </c>
      <c r="K2749" s="10" t="s">
        <v>522</v>
      </c>
      <c r="L2749" s="10" t="s">
        <v>33</v>
      </c>
      <c r="M2749" s="10">
        <v>2.8284271247461901E-2</v>
      </c>
      <c r="N2749" s="10">
        <v>2.8284271247461901E-2</v>
      </c>
      <c r="T2749" s="10">
        <v>0</v>
      </c>
      <c r="W2749" s="10">
        <v>0</v>
      </c>
      <c r="X2749" s="10">
        <v>0</v>
      </c>
      <c r="Y2749" s="10">
        <v>0</v>
      </c>
      <c r="AB2749" s="10">
        <v>0</v>
      </c>
      <c r="AC2749" s="10">
        <v>0</v>
      </c>
      <c r="AD2749" s="10">
        <v>0</v>
      </c>
      <c r="AE2749" s="10">
        <v>0</v>
      </c>
      <c r="AH2749" s="10">
        <v>1</v>
      </c>
      <c r="AQ2749" s="10">
        <v>0</v>
      </c>
      <c r="AR2749" s="10">
        <v>0.20367074934918597</v>
      </c>
      <c r="AS2749" s="10">
        <v>0.20367074934918597</v>
      </c>
      <c r="AT2749" s="10">
        <v>0</v>
      </c>
      <c r="AU2749" s="10">
        <v>0</v>
      </c>
      <c r="AV2749" s="10">
        <v>4.1513630818622858</v>
      </c>
      <c r="AW2749" s="10">
        <v>4.1513630818622858</v>
      </c>
      <c r="AX2749" s="10" t="s">
        <v>33</v>
      </c>
      <c r="AY2749" s="10" t="s">
        <v>33</v>
      </c>
      <c r="AZ2749" s="10" t="s">
        <v>33</v>
      </c>
      <c r="BA2749" s="10" t="s">
        <v>33</v>
      </c>
      <c r="BB2749" s="10">
        <v>2746</v>
      </c>
      <c r="BC2749" s="10">
        <v>2783</v>
      </c>
      <c r="BE2749" s="10" t="s">
        <v>516</v>
      </c>
      <c r="BF2749" s="10" t="s">
        <v>3701</v>
      </c>
      <c r="BG2749" s="10">
        <v>3.1858730674107802E-6</v>
      </c>
      <c r="BH2749" s="13">
        <v>0</v>
      </c>
      <c r="BI2749" s="10">
        <v>729</v>
      </c>
      <c r="BJ2749" s="10" t="s">
        <v>33</v>
      </c>
      <c r="BL2749" s="10" t="s">
        <v>33</v>
      </c>
      <c r="BM2749" s="10" t="s">
        <v>33</v>
      </c>
      <c r="BP2749" s="10" t="s">
        <v>33</v>
      </c>
      <c r="BQ2749" s="10" t="s">
        <v>33</v>
      </c>
      <c r="BR2749" s="10" t="s">
        <v>33</v>
      </c>
      <c r="BS2749" s="11" t="s">
        <v>33</v>
      </c>
      <c r="BT2749" s="11" t="s">
        <v>33</v>
      </c>
      <c r="BU2749" s="10">
        <v>2749</v>
      </c>
    </row>
    <row r="2750" spans="1:73" s="10" customFormat="1" x14ac:dyDescent="0.45">
      <c r="A2750" s="10" t="s">
        <v>33</v>
      </c>
      <c r="D2750" s="10" t="s">
        <v>33</v>
      </c>
      <c r="E2750" s="10">
        <v>2746</v>
      </c>
      <c r="F2750" s="10">
        <v>2751</v>
      </c>
      <c r="H2750" s="10">
        <v>678</v>
      </c>
      <c r="J2750" s="10" t="s">
        <v>33</v>
      </c>
      <c r="K2750" s="10" t="s">
        <v>517</v>
      </c>
      <c r="L2750" s="10" t="s">
        <v>33</v>
      </c>
      <c r="M2750" s="10">
        <v>7.0710678118654766E-2</v>
      </c>
      <c r="N2750" s="10">
        <v>7.0710678118654766E-2</v>
      </c>
      <c r="T2750" s="10">
        <v>0</v>
      </c>
      <c r="W2750" s="10">
        <v>0</v>
      </c>
      <c r="X2750" s="10">
        <v>0</v>
      </c>
      <c r="Y2750" s="10">
        <v>0</v>
      </c>
      <c r="AB2750" s="10">
        <v>0</v>
      </c>
      <c r="AC2750" s="10">
        <v>0</v>
      </c>
      <c r="AD2750" s="10">
        <v>0</v>
      </c>
      <c r="AE2750" s="10">
        <v>0</v>
      </c>
      <c r="AH2750" s="10">
        <v>1</v>
      </c>
      <c r="AQ2750" s="10">
        <v>0.20758946927693997</v>
      </c>
      <c r="AR2750" s="10">
        <v>2.0627432184219368</v>
      </c>
      <c r="AS2750" s="10">
        <v>2.3637479488734998</v>
      </c>
      <c r="AT2750" s="10">
        <v>4.8783525280080893</v>
      </c>
      <c r="AU2750" s="10">
        <v>8.0039542870275968E-2</v>
      </c>
      <c r="AV2750" s="10">
        <v>34.638409540364876</v>
      </c>
      <c r="AW2750" s="10">
        <v>39.596801611243244</v>
      </c>
      <c r="AX2750" s="10" t="s">
        <v>33</v>
      </c>
      <c r="AY2750" s="10" t="s">
        <v>33</v>
      </c>
      <c r="AZ2750" s="10" t="s">
        <v>33</v>
      </c>
      <c r="BA2750" s="10" t="s">
        <v>33</v>
      </c>
      <c r="BB2750" s="10">
        <v>2746</v>
      </c>
      <c r="BC2750" s="10">
        <v>2751</v>
      </c>
      <c r="BE2750" s="10" t="s">
        <v>516</v>
      </c>
      <c r="BF2750" s="10" t="s">
        <v>3702</v>
      </c>
      <c r="BG2750" s="10">
        <v>3.6974386123324072E-5</v>
      </c>
      <c r="BH2750" s="13">
        <v>5.4124800447119581</v>
      </c>
      <c r="BI2750" s="10">
        <v>730</v>
      </c>
      <c r="BJ2750" s="10" t="s">
        <v>33</v>
      </c>
      <c r="BL2750" s="10" t="s">
        <v>33</v>
      </c>
      <c r="BM2750" s="10" t="s">
        <v>33</v>
      </c>
      <c r="BP2750" s="10" t="s">
        <v>33</v>
      </c>
      <c r="BQ2750" s="10" t="s">
        <v>33</v>
      </c>
      <c r="BR2750" s="10" t="s">
        <v>33</v>
      </c>
      <c r="BS2750" s="11" t="s">
        <v>33</v>
      </c>
      <c r="BT2750" s="11" t="s">
        <v>33</v>
      </c>
      <c r="BU2750" s="10">
        <v>2750</v>
      </c>
    </row>
    <row r="2751" spans="1:73" s="10" customFormat="1" x14ac:dyDescent="0.45">
      <c r="A2751" s="10">
        <v>678</v>
      </c>
      <c r="D2751" s="10">
        <v>2754</v>
      </c>
      <c r="E2751" s="10" t="s">
        <v>33</v>
      </c>
      <c r="F2751" s="10">
        <v>2750</v>
      </c>
      <c r="H2751" s="10" t="s">
        <v>33</v>
      </c>
      <c r="J2751" s="10" t="s">
        <v>517</v>
      </c>
      <c r="K2751" s="10">
        <v>0</v>
      </c>
      <c r="L2751" s="10">
        <v>1</v>
      </c>
      <c r="M2751" s="10" t="s">
        <v>33</v>
      </c>
      <c r="N2751" s="10">
        <v>1</v>
      </c>
      <c r="T2751" s="10">
        <v>0.42426406871192851</v>
      </c>
      <c r="W2751" s="10">
        <v>0.1944543648263006</v>
      </c>
      <c r="X2751" s="10" t="s">
        <v>35</v>
      </c>
      <c r="Y2751" s="10">
        <v>7.0710678118654766E-2</v>
      </c>
      <c r="AB2751" s="10">
        <v>0.11384419177103418</v>
      </c>
      <c r="AC2751" s="10">
        <v>0.02</v>
      </c>
      <c r="AD2751" s="10">
        <v>0</v>
      </c>
      <c r="AE2751" s="10">
        <v>1.6431676725154984</v>
      </c>
      <c r="AH2751" s="10">
        <v>1</v>
      </c>
      <c r="AQ2751" s="10">
        <v>2.935758428572814</v>
      </c>
      <c r="AR2751" s="10">
        <v>29.171594351854299</v>
      </c>
      <c r="AS2751" s="10">
        <v>33.428444073284879</v>
      </c>
      <c r="AT2751" s="10">
        <v>68.990323071461134</v>
      </c>
      <c r="AU2751" s="10">
        <v>1.1319300705328701</v>
      </c>
      <c r="AV2751" s="10">
        <v>489.861085510176</v>
      </c>
      <c r="AW2751" s="10">
        <v>559.98333865217</v>
      </c>
      <c r="AX2751" s="10">
        <v>1.1060755936550758E-6</v>
      </c>
      <c r="AY2751" s="10">
        <v>0</v>
      </c>
      <c r="AZ2751" s="10" t="s">
        <v>33</v>
      </c>
      <c r="BA2751" s="10">
        <v>2754</v>
      </c>
      <c r="BB2751" s="10" t="s">
        <v>33</v>
      </c>
      <c r="BC2751" s="10">
        <v>2750</v>
      </c>
      <c r="BE2751" s="10" t="s">
        <v>33</v>
      </c>
      <c r="BF2751" s="10" t="s">
        <v>33</v>
      </c>
      <c r="BG2751" s="10" t="s">
        <v>33</v>
      </c>
      <c r="BH2751" s="13" t="s">
        <v>33</v>
      </c>
      <c r="BI2751" s="10" t="s">
        <v>33</v>
      </c>
      <c r="BJ2751" s="10" t="s">
        <v>33</v>
      </c>
      <c r="BL2751" s="10" t="s">
        <v>33</v>
      </c>
      <c r="BM2751" s="10" t="s">
        <v>33</v>
      </c>
      <c r="BP2751" s="10" t="s">
        <v>33</v>
      </c>
      <c r="BQ2751" s="10">
        <v>0</v>
      </c>
      <c r="BR2751" s="10" t="s">
        <v>517</v>
      </c>
      <c r="BS2751" s="11">
        <v>33.428444073284879</v>
      </c>
      <c r="BT2751" s="11">
        <v>559.98333865217</v>
      </c>
      <c r="BU2751" s="10">
        <v>2751</v>
      </c>
    </row>
    <row r="2752" spans="1:73" s="10" customFormat="1" x14ac:dyDescent="0.45">
      <c r="A2752" s="10" t="s">
        <v>33</v>
      </c>
      <c r="D2752" s="10" t="s">
        <v>33</v>
      </c>
      <c r="E2752" s="10">
        <v>2751</v>
      </c>
      <c r="F2752" s="10">
        <v>2270</v>
      </c>
      <c r="H2752" s="10">
        <v>587</v>
      </c>
      <c r="J2752" s="10" t="s">
        <v>33</v>
      </c>
      <c r="K2752" s="10" t="s">
        <v>72</v>
      </c>
      <c r="L2752" s="10" t="s">
        <v>33</v>
      </c>
      <c r="M2752" s="10">
        <v>0.2449489742783178</v>
      </c>
      <c r="N2752" s="10">
        <v>0.2449489742783178</v>
      </c>
      <c r="T2752" s="10">
        <v>0</v>
      </c>
      <c r="W2752" s="10">
        <v>0</v>
      </c>
      <c r="X2752" s="10">
        <v>0</v>
      </c>
      <c r="Y2752" s="10">
        <v>0</v>
      </c>
      <c r="AB2752" s="10">
        <v>0</v>
      </c>
      <c r="AC2752" s="10">
        <v>0</v>
      </c>
      <c r="AD2752" s="10">
        <v>0</v>
      </c>
      <c r="AE2752" s="10">
        <v>0</v>
      </c>
      <c r="AH2752" s="10">
        <v>1</v>
      </c>
      <c r="AQ2752" s="10">
        <v>0.21908902300206642</v>
      </c>
      <c r="AR2752" s="10">
        <v>5.1305631822318898E-2</v>
      </c>
      <c r="AS2752" s="10">
        <v>0.36898471517531523</v>
      </c>
      <c r="AT2752" s="10">
        <v>5.1485920405485608</v>
      </c>
      <c r="AU2752" s="10">
        <v>2.7886018001858928E-2</v>
      </c>
      <c r="AV2752" s="10">
        <v>2.0041126723312632</v>
      </c>
      <c r="AW2752" s="10">
        <v>7.1805907308816828</v>
      </c>
      <c r="AX2752" s="10" t="s">
        <v>33</v>
      </c>
      <c r="AY2752" s="10" t="s">
        <v>33</v>
      </c>
      <c r="AZ2752" s="10" t="s">
        <v>33</v>
      </c>
      <c r="BA2752" s="10" t="s">
        <v>33</v>
      </c>
      <c r="BB2752" s="10">
        <v>2751</v>
      </c>
      <c r="BC2752" s="10">
        <v>2270</v>
      </c>
      <c r="BE2752" s="10" t="s">
        <v>517</v>
      </c>
      <c r="BF2752" s="10" t="s">
        <v>3703</v>
      </c>
      <c r="BG2752" s="10">
        <v>4.0812498788718582E-7</v>
      </c>
      <c r="BH2752" s="13">
        <v>0.76785133406399209</v>
      </c>
      <c r="BI2752" s="10">
        <v>732</v>
      </c>
      <c r="BJ2752" s="10" t="s">
        <v>33</v>
      </c>
      <c r="BL2752" s="10" t="s">
        <v>33</v>
      </c>
      <c r="BM2752" s="10" t="s">
        <v>33</v>
      </c>
      <c r="BP2752" s="10" t="s">
        <v>33</v>
      </c>
      <c r="BQ2752" s="10" t="s">
        <v>33</v>
      </c>
      <c r="BR2752" s="10" t="s">
        <v>33</v>
      </c>
      <c r="BS2752" s="11" t="s">
        <v>33</v>
      </c>
      <c r="BT2752" s="11" t="s">
        <v>33</v>
      </c>
      <c r="BU2752" s="10">
        <v>2752</v>
      </c>
    </row>
    <row r="2753" spans="1:73" s="10" customFormat="1" x14ac:dyDescent="0.45">
      <c r="A2753" s="10" t="s">
        <v>33</v>
      </c>
      <c r="D2753" s="10" t="s">
        <v>33</v>
      </c>
      <c r="E2753" s="10">
        <v>2751</v>
      </c>
      <c r="F2753" s="10">
        <v>3017</v>
      </c>
      <c r="H2753" s="10">
        <v>742</v>
      </c>
      <c r="J2753" s="10" t="s">
        <v>33</v>
      </c>
      <c r="K2753" s="10" t="s">
        <v>547</v>
      </c>
      <c r="L2753" s="10" t="s">
        <v>33</v>
      </c>
      <c r="M2753" s="10">
        <v>7.0710678118654766E-2</v>
      </c>
      <c r="N2753" s="10">
        <v>7.0710678118654766E-2</v>
      </c>
      <c r="T2753" s="10">
        <v>0</v>
      </c>
      <c r="W2753" s="10">
        <v>0</v>
      </c>
      <c r="X2753" s="10">
        <v>0</v>
      </c>
      <c r="Y2753" s="10">
        <v>0</v>
      </c>
      <c r="AB2753" s="10">
        <v>0</v>
      </c>
      <c r="AC2753" s="10">
        <v>0</v>
      </c>
      <c r="AD2753" s="10">
        <v>0</v>
      </c>
      <c r="AE2753" s="10">
        <v>0</v>
      </c>
      <c r="AH2753" s="10">
        <v>1</v>
      </c>
      <c r="AQ2753" s="10">
        <v>2.2924053368588191</v>
      </c>
      <c r="AR2753" s="10">
        <v>28.90583435520568</v>
      </c>
      <c r="AS2753" s="10">
        <v>32.229822093650967</v>
      </c>
      <c r="AT2753" s="10">
        <v>53.871525416182251</v>
      </c>
      <c r="AU2753" s="10">
        <v>0.99019986075997701</v>
      </c>
      <c r="AV2753" s="10">
        <v>486.21380516532923</v>
      </c>
      <c r="AW2753" s="10">
        <v>541.07553044227143</v>
      </c>
      <c r="AX2753" s="10" t="s">
        <v>33</v>
      </c>
      <c r="AY2753" s="10" t="s">
        <v>33</v>
      </c>
      <c r="AZ2753" s="10" t="s">
        <v>33</v>
      </c>
      <c r="BA2753" s="10" t="s">
        <v>33</v>
      </c>
      <c r="BB2753" s="10">
        <v>2751</v>
      </c>
      <c r="BC2753" s="10">
        <v>3017</v>
      </c>
      <c r="BE2753" s="10" t="s">
        <v>517</v>
      </c>
      <c r="BF2753" s="10" t="s">
        <v>547</v>
      </c>
      <c r="BG2753" s="10">
        <v>3.5648619605632469E-5</v>
      </c>
      <c r="BH2753" s="13">
        <v>5.0200777493259778</v>
      </c>
      <c r="BI2753" s="10">
        <v>733</v>
      </c>
      <c r="BJ2753" s="10" t="s">
        <v>33</v>
      </c>
      <c r="BL2753" s="10" t="s">
        <v>33</v>
      </c>
      <c r="BM2753" s="10" t="s">
        <v>33</v>
      </c>
      <c r="BP2753" s="10" t="s">
        <v>33</v>
      </c>
      <c r="BQ2753" s="10" t="s">
        <v>33</v>
      </c>
      <c r="BR2753" s="10" t="s">
        <v>33</v>
      </c>
      <c r="BS2753" s="11" t="s">
        <v>33</v>
      </c>
      <c r="BT2753" s="11" t="s">
        <v>33</v>
      </c>
      <c r="BU2753" s="10">
        <v>2753</v>
      </c>
    </row>
    <row r="2754" spans="1:73" s="10" customFormat="1" x14ac:dyDescent="0.45">
      <c r="A2754" s="10">
        <v>679</v>
      </c>
      <c r="D2754" s="10">
        <v>2760</v>
      </c>
      <c r="E2754" s="10" t="s">
        <v>33</v>
      </c>
      <c r="F2754" s="10">
        <v>2640</v>
      </c>
      <c r="H2754" s="10" t="s">
        <v>33</v>
      </c>
      <c r="J2754" s="10" t="s">
        <v>1854</v>
      </c>
      <c r="K2754" s="10">
        <v>0</v>
      </c>
      <c r="L2754" s="10">
        <v>1</v>
      </c>
      <c r="M2754" s="10" t="s">
        <v>33</v>
      </c>
      <c r="N2754" s="10">
        <v>1</v>
      </c>
      <c r="T2754" s="10">
        <v>0.42426406871192851</v>
      </c>
      <c r="W2754" s="10">
        <v>3.8890872965260115E-2</v>
      </c>
      <c r="X2754" s="10" t="s">
        <v>35</v>
      </c>
      <c r="Y2754" s="10">
        <v>1.4142135623730951E-2</v>
      </c>
      <c r="AB2754" s="10">
        <v>2.2768838354206834E-2</v>
      </c>
      <c r="AC2754" s="10">
        <v>1.4999999999999999E-2</v>
      </c>
      <c r="AD2754" s="10">
        <v>0</v>
      </c>
      <c r="AE2754" s="10">
        <v>0</v>
      </c>
      <c r="AH2754" s="10">
        <v>1</v>
      </c>
      <c r="AQ2754" s="10">
        <v>0.48224172916856789</v>
      </c>
      <c r="AR2754" s="10">
        <v>0.17658797385318603</v>
      </c>
      <c r="AS2754" s="10">
        <v>0.87583848114760943</v>
      </c>
      <c r="AT2754" s="10">
        <v>11.332680635461346</v>
      </c>
      <c r="AU2754" s="10">
        <v>4.4182214606043747E-2</v>
      </c>
      <c r="AV2754" s="10">
        <v>2.0002690720747744</v>
      </c>
      <c r="AW2754" s="10">
        <v>13.377131922142164</v>
      </c>
      <c r="AX2754" s="10">
        <v>2.710778485970405E-2</v>
      </c>
      <c r="AY2754" s="10">
        <v>0</v>
      </c>
      <c r="AZ2754" s="10" t="s">
        <v>33</v>
      </c>
      <c r="BA2754" s="10">
        <v>2760</v>
      </c>
      <c r="BB2754" s="10" t="s">
        <v>33</v>
      </c>
      <c r="BC2754" s="10">
        <v>2640</v>
      </c>
      <c r="BE2754" s="10" t="s">
        <v>33</v>
      </c>
      <c r="BF2754" s="10" t="s">
        <v>33</v>
      </c>
      <c r="BG2754" s="10" t="s">
        <v>33</v>
      </c>
      <c r="BH2754" s="13" t="s">
        <v>33</v>
      </c>
      <c r="BI2754" s="10" t="s">
        <v>33</v>
      </c>
      <c r="BJ2754" s="10" t="s">
        <v>33</v>
      </c>
      <c r="BL2754" s="10" t="s">
        <v>33</v>
      </c>
      <c r="BM2754" s="10" t="s">
        <v>33</v>
      </c>
      <c r="BP2754" s="10" t="s">
        <v>33</v>
      </c>
      <c r="BQ2754" s="10">
        <v>0</v>
      </c>
      <c r="BR2754" s="10" t="s">
        <v>1853</v>
      </c>
      <c r="BS2754" s="11">
        <v>0.87583848114760943</v>
      </c>
      <c r="BT2754" s="11">
        <v>13.377131922142164</v>
      </c>
      <c r="BU2754" s="10">
        <v>2754</v>
      </c>
    </row>
    <row r="2755" spans="1:73" s="10" customFormat="1" x14ac:dyDescent="0.45">
      <c r="A2755" s="10" t="s">
        <v>33</v>
      </c>
      <c r="D2755" s="10" t="s">
        <v>33</v>
      </c>
      <c r="E2755" s="10">
        <v>2754</v>
      </c>
      <c r="F2755" s="10">
        <v>3021</v>
      </c>
      <c r="H2755" s="10">
        <v>743</v>
      </c>
      <c r="J2755" s="10" t="s">
        <v>33</v>
      </c>
      <c r="K2755" s="10" t="s">
        <v>203</v>
      </c>
      <c r="L2755" s="10" t="s">
        <v>33</v>
      </c>
      <c r="M2755" s="10">
        <v>2.2360679774997899E-3</v>
      </c>
      <c r="N2755" s="10">
        <v>2.2360679774997899E-3</v>
      </c>
      <c r="T2755" s="10">
        <v>0</v>
      </c>
      <c r="W2755" s="10">
        <v>0</v>
      </c>
      <c r="X2755" s="10">
        <v>0</v>
      </c>
      <c r="Y2755" s="10">
        <v>0</v>
      </c>
      <c r="AB2755" s="10">
        <v>0</v>
      </c>
      <c r="AC2755" s="10">
        <v>0</v>
      </c>
      <c r="AD2755" s="10">
        <v>0</v>
      </c>
      <c r="AE2755" s="10">
        <v>0</v>
      </c>
      <c r="AH2755" s="10">
        <v>1</v>
      </c>
      <c r="AQ2755" s="10">
        <v>1.2864848306524035E-2</v>
      </c>
      <c r="AR2755" s="10">
        <v>4.4346226246470034E-2</v>
      </c>
      <c r="AS2755" s="10">
        <v>6.3000256290929882E-2</v>
      </c>
      <c r="AT2755" s="10">
        <v>0.30232393520331485</v>
      </c>
      <c r="AU2755" s="10">
        <v>1.7528650771367366E-3</v>
      </c>
      <c r="AV2755" s="10">
        <v>0.76255570260938721</v>
      </c>
      <c r="AW2755" s="10">
        <v>1.0666325028898389</v>
      </c>
      <c r="AX2755" s="10" t="s">
        <v>33</v>
      </c>
      <c r="AY2755" s="10" t="s">
        <v>33</v>
      </c>
      <c r="AZ2755" s="10" t="s">
        <v>33</v>
      </c>
      <c r="BA2755" s="10" t="s">
        <v>33</v>
      </c>
      <c r="BB2755" s="10">
        <v>2754</v>
      </c>
      <c r="BC2755" s="10">
        <v>3021</v>
      </c>
      <c r="BE2755" s="10" t="s">
        <v>1853</v>
      </c>
      <c r="BF2755" s="10" t="s">
        <v>3704</v>
      </c>
      <c r="BG2755" s="10">
        <v>1.707797393640744E-3</v>
      </c>
      <c r="BH2755" s="13">
        <v>5.6088644590104588E-3</v>
      </c>
      <c r="BI2755" s="10">
        <v>735</v>
      </c>
      <c r="BJ2755" s="10" t="s">
        <v>33</v>
      </c>
      <c r="BL2755" s="10" t="s">
        <v>33</v>
      </c>
      <c r="BM2755" s="10" t="s">
        <v>33</v>
      </c>
      <c r="BP2755" s="10" t="s">
        <v>33</v>
      </c>
      <c r="BQ2755" s="10" t="s">
        <v>33</v>
      </c>
      <c r="BR2755" s="10" t="s">
        <v>33</v>
      </c>
      <c r="BS2755" s="11" t="s">
        <v>33</v>
      </c>
      <c r="BT2755" s="11" t="s">
        <v>33</v>
      </c>
      <c r="BU2755" s="10">
        <v>2755</v>
      </c>
    </row>
    <row r="2756" spans="1:73" s="10" customFormat="1" x14ac:dyDescent="0.45">
      <c r="A2756" s="10" t="s">
        <v>33</v>
      </c>
      <c r="D2756" s="10" t="s">
        <v>33</v>
      </c>
      <c r="E2756" s="10">
        <v>2754</v>
      </c>
      <c r="F2756" s="10">
        <v>2348</v>
      </c>
      <c r="H2756" s="10">
        <v>605</v>
      </c>
      <c r="J2756" s="10" t="s">
        <v>33</v>
      </c>
      <c r="K2756" s="10" t="s">
        <v>102</v>
      </c>
      <c r="L2756" s="10" t="s">
        <v>33</v>
      </c>
      <c r="M2756" s="10">
        <v>2.8284271247461901E-3</v>
      </c>
      <c r="N2756" s="10">
        <v>2.8284271247461901E-3</v>
      </c>
      <c r="T2756" s="10">
        <v>0</v>
      </c>
      <c r="W2756" s="10">
        <v>0</v>
      </c>
      <c r="X2756" s="10">
        <v>0</v>
      </c>
      <c r="Y2756" s="10">
        <v>0</v>
      </c>
      <c r="AB2756" s="10">
        <v>0</v>
      </c>
      <c r="AC2756" s="10">
        <v>0</v>
      </c>
      <c r="AD2756" s="10">
        <v>0</v>
      </c>
      <c r="AE2756" s="10">
        <v>0</v>
      </c>
      <c r="AH2756" s="10">
        <v>1</v>
      </c>
      <c r="AQ2756" s="10">
        <v>5.8133446002380863E-4</v>
      </c>
      <c r="AR2756" s="10">
        <v>2.9703597556102646E-3</v>
      </c>
      <c r="AS2756" s="10">
        <v>3.813294722644787E-3</v>
      </c>
      <c r="AT2756" s="10">
        <v>1.3661359810559503E-2</v>
      </c>
      <c r="AU2756" s="10">
        <v>9.5726889004294404E-3</v>
      </c>
      <c r="AV2756" s="10">
        <v>3.6342747572967141E-2</v>
      </c>
      <c r="AW2756" s="10">
        <v>5.9576796283956082E-2</v>
      </c>
      <c r="AX2756" s="10" t="s">
        <v>33</v>
      </c>
      <c r="AY2756" s="10" t="s">
        <v>33</v>
      </c>
      <c r="AZ2756" s="10" t="s">
        <v>33</v>
      </c>
      <c r="BA2756" s="10" t="s">
        <v>33</v>
      </c>
      <c r="BB2756" s="10">
        <v>2754</v>
      </c>
      <c r="BC2756" s="10">
        <v>2348</v>
      </c>
      <c r="BE2756" s="10" t="s">
        <v>1853</v>
      </c>
      <c r="BF2756" s="10" t="s">
        <v>3705</v>
      </c>
      <c r="BG2756" s="10">
        <v>1.0336997294809971E-4</v>
      </c>
      <c r="BH2756" s="13">
        <v>2.0050331032557202E-3</v>
      </c>
      <c r="BI2756" s="10">
        <v>736</v>
      </c>
      <c r="BJ2756" s="10" t="s">
        <v>33</v>
      </c>
      <c r="BL2756" s="10" t="s">
        <v>33</v>
      </c>
      <c r="BM2756" s="10" t="s">
        <v>33</v>
      </c>
      <c r="BP2756" s="10" t="s">
        <v>33</v>
      </c>
      <c r="BQ2756" s="10" t="s">
        <v>33</v>
      </c>
      <c r="BR2756" s="10" t="s">
        <v>33</v>
      </c>
      <c r="BS2756" s="11" t="s">
        <v>33</v>
      </c>
      <c r="BT2756" s="11" t="s">
        <v>33</v>
      </c>
      <c r="BU2756" s="10">
        <v>2756</v>
      </c>
    </row>
    <row r="2757" spans="1:73" s="10" customFormat="1" x14ac:dyDescent="0.45">
      <c r="A2757" s="10" t="s">
        <v>33</v>
      </c>
      <c r="D2757" s="10" t="s">
        <v>33</v>
      </c>
      <c r="E2757" s="10">
        <v>2754</v>
      </c>
      <c r="F2757" s="10">
        <v>3025</v>
      </c>
      <c r="H2757" s="10">
        <v>744</v>
      </c>
      <c r="J2757" s="10" t="s">
        <v>33</v>
      </c>
      <c r="K2757" s="10" t="s">
        <v>54</v>
      </c>
      <c r="L2757" s="10" t="s">
        <v>33</v>
      </c>
      <c r="M2757" s="10">
        <v>1.414213562373095E-3</v>
      </c>
      <c r="N2757" s="10">
        <v>1.414213562373095E-3</v>
      </c>
      <c r="T2757" s="10">
        <v>0</v>
      </c>
      <c r="W2757" s="10">
        <v>0</v>
      </c>
      <c r="X2757" s="10">
        <v>0</v>
      </c>
      <c r="Y2757" s="10">
        <v>0</v>
      </c>
      <c r="AB2757" s="10">
        <v>0</v>
      </c>
      <c r="AC2757" s="10">
        <v>0</v>
      </c>
      <c r="AD2757" s="10">
        <v>0</v>
      </c>
      <c r="AE2757" s="10">
        <v>0</v>
      </c>
      <c r="AH2757" s="10">
        <v>1</v>
      </c>
      <c r="AQ2757" s="10">
        <v>3.3334864138279116E-2</v>
      </c>
      <c r="AR2757" s="10">
        <v>6.2922548500269612E-2</v>
      </c>
      <c r="AS2757" s="10">
        <v>0.11125810150077434</v>
      </c>
      <c r="AT2757" s="10">
        <v>0.78336930724955922</v>
      </c>
      <c r="AU2757" s="10">
        <v>4.80050154060758E-3</v>
      </c>
      <c r="AV2757" s="10">
        <v>1.1573852353214502</v>
      </c>
      <c r="AW2757" s="10">
        <v>1.9455550441116172</v>
      </c>
      <c r="AX2757" s="10" t="s">
        <v>33</v>
      </c>
      <c r="AY2757" s="10" t="s">
        <v>33</v>
      </c>
      <c r="AZ2757" s="10" t="s">
        <v>33</v>
      </c>
      <c r="BA2757" s="10" t="s">
        <v>33</v>
      </c>
      <c r="BB2757" s="10">
        <v>2754</v>
      </c>
      <c r="BC2757" s="10">
        <v>3025</v>
      </c>
      <c r="BE2757" s="10" t="s">
        <v>1853</v>
      </c>
      <c r="BF2757" s="10" t="s">
        <v>3706</v>
      </c>
      <c r="BG2757" s="10">
        <v>3.0159606793821073E-3</v>
      </c>
      <c r="BH2757" s="13">
        <v>1.2736790014665844E-2</v>
      </c>
      <c r="BI2757" s="10">
        <v>737</v>
      </c>
      <c r="BJ2757" s="10" t="s">
        <v>33</v>
      </c>
      <c r="BL2757" s="10" t="s">
        <v>33</v>
      </c>
      <c r="BM2757" s="10" t="s">
        <v>33</v>
      </c>
      <c r="BP2757" s="10" t="s">
        <v>33</v>
      </c>
      <c r="BQ2757" s="10" t="s">
        <v>33</v>
      </c>
      <c r="BR2757" s="10" t="s">
        <v>33</v>
      </c>
      <c r="BS2757" s="11" t="s">
        <v>33</v>
      </c>
      <c r="BT2757" s="11" t="s">
        <v>33</v>
      </c>
      <c r="BU2757" s="10">
        <v>2757</v>
      </c>
    </row>
    <row r="2758" spans="1:73" s="10" customFormat="1" x14ac:dyDescent="0.45">
      <c r="A2758" s="10" t="s">
        <v>33</v>
      </c>
      <c r="D2758" s="10" t="s">
        <v>33</v>
      </c>
      <c r="E2758" s="10">
        <v>2754</v>
      </c>
      <c r="F2758" s="10">
        <v>3030</v>
      </c>
      <c r="H2758" s="10">
        <v>745</v>
      </c>
      <c r="J2758" s="10" t="s">
        <v>33</v>
      </c>
      <c r="K2758" s="10" t="s">
        <v>95</v>
      </c>
      <c r="L2758" s="10" t="s">
        <v>33</v>
      </c>
      <c r="M2758" s="10">
        <v>1.4142135623730951E-2</v>
      </c>
      <c r="N2758" s="10">
        <v>1.4142135623730951E-2</v>
      </c>
      <c r="T2758" s="10">
        <v>0</v>
      </c>
      <c r="W2758" s="10">
        <v>0</v>
      </c>
      <c r="X2758" s="10">
        <v>0</v>
      </c>
      <c r="Y2758" s="10">
        <v>0</v>
      </c>
      <c r="AB2758" s="10">
        <v>0</v>
      </c>
      <c r="AC2758" s="10">
        <v>0</v>
      </c>
      <c r="AD2758" s="10">
        <v>0</v>
      </c>
      <c r="AE2758" s="10">
        <v>0</v>
      </c>
      <c r="AH2758" s="10">
        <v>1</v>
      </c>
      <c r="AQ2758" s="10">
        <v>5.4772255750516613E-3</v>
      </c>
      <c r="AR2758" s="10">
        <v>7.6128873475732389E-3</v>
      </c>
      <c r="AS2758" s="10">
        <v>1.5554864431398148E-2</v>
      </c>
      <c r="AT2758" s="10">
        <v>0.12871480101371405</v>
      </c>
      <c r="AU2758" s="10">
        <v>3.2200000000000006E-3</v>
      </c>
      <c r="AV2758" s="10">
        <v>2.5650742720550301E-2</v>
      </c>
      <c r="AW2758" s="10">
        <v>0.15758554373426434</v>
      </c>
      <c r="AX2758" s="10" t="s">
        <v>33</v>
      </c>
      <c r="AY2758" s="10" t="s">
        <v>33</v>
      </c>
      <c r="AZ2758" s="10" t="s">
        <v>33</v>
      </c>
      <c r="BA2758" s="10" t="s">
        <v>33</v>
      </c>
      <c r="BB2758" s="10">
        <v>2754</v>
      </c>
      <c r="BC2758" s="10">
        <v>3030</v>
      </c>
      <c r="BE2758" s="10" t="s">
        <v>1853</v>
      </c>
      <c r="BF2758" s="10" t="s">
        <v>3707</v>
      </c>
      <c r="BG2758" s="10">
        <v>4.2165791852820378E-4</v>
      </c>
      <c r="BH2758" s="13">
        <v>5.9489757917280124E-4</v>
      </c>
      <c r="BI2758" s="10">
        <v>738</v>
      </c>
      <c r="BJ2758" s="10" t="s">
        <v>33</v>
      </c>
      <c r="BL2758" s="10" t="s">
        <v>33</v>
      </c>
      <c r="BM2758" s="10" t="s">
        <v>33</v>
      </c>
      <c r="BP2758" s="10" t="s">
        <v>33</v>
      </c>
      <c r="BQ2758" s="10" t="s">
        <v>33</v>
      </c>
      <c r="BR2758" s="10" t="s">
        <v>33</v>
      </c>
      <c r="BS2758" s="11" t="s">
        <v>33</v>
      </c>
      <c r="BT2758" s="11" t="s">
        <v>33</v>
      </c>
      <c r="BU2758" s="10">
        <v>2758</v>
      </c>
    </row>
    <row r="2759" spans="1:73" s="10" customFormat="1" x14ac:dyDescent="0.45">
      <c r="A2759" s="10" t="s">
        <v>33</v>
      </c>
      <c r="D2759" s="10" t="s">
        <v>33</v>
      </c>
      <c r="E2759" s="10">
        <v>2754</v>
      </c>
      <c r="F2759" s="10">
        <v>2655</v>
      </c>
      <c r="H2759" s="10">
        <v>660</v>
      </c>
      <c r="J2759" s="10" t="s">
        <v>33</v>
      </c>
      <c r="K2759" s="10" t="s">
        <v>507</v>
      </c>
      <c r="L2759" s="10" t="s">
        <v>33</v>
      </c>
      <c r="M2759" s="10">
        <v>7.0710678118654753E-3</v>
      </c>
      <c r="N2759" s="10">
        <v>7.0710678118654753E-3</v>
      </c>
      <c r="T2759" s="10">
        <v>0</v>
      </c>
      <c r="W2759" s="10">
        <v>0</v>
      </c>
      <c r="X2759" s="10">
        <v>0</v>
      </c>
      <c r="Y2759" s="10">
        <v>0</v>
      </c>
      <c r="AB2759" s="10">
        <v>0</v>
      </c>
      <c r="AC2759" s="10">
        <v>0</v>
      </c>
      <c r="AD2759" s="10">
        <v>0</v>
      </c>
      <c r="AE2759" s="10">
        <v>0</v>
      </c>
      <c r="AH2759" s="10">
        <v>1</v>
      </c>
      <c r="AQ2759" s="10">
        <v>5.7193879767607602E-3</v>
      </c>
      <c r="AR2759" s="10">
        <v>4.8450790380027723E-3</v>
      </c>
      <c r="AS2759" s="10">
        <v>1.3138191604305873E-2</v>
      </c>
      <c r="AT2759" s="10">
        <v>0.13440561745387786</v>
      </c>
      <c r="AU2759" s="10">
        <v>2.0673207336631542E-3</v>
      </c>
      <c r="AV2759" s="10">
        <v>1.8334643850419493E-2</v>
      </c>
      <c r="AW2759" s="10">
        <v>0.15480758203796049</v>
      </c>
      <c r="AX2759" s="10" t="s">
        <v>33</v>
      </c>
      <c r="AY2759" s="10" t="s">
        <v>33</v>
      </c>
      <c r="AZ2759" s="10" t="s">
        <v>33</v>
      </c>
      <c r="BA2759" s="10" t="s">
        <v>33</v>
      </c>
      <c r="BB2759" s="10">
        <v>2754</v>
      </c>
      <c r="BC2759" s="10">
        <v>2655</v>
      </c>
      <c r="BE2759" s="10" t="s">
        <v>1853</v>
      </c>
      <c r="BF2759" s="10" t="s">
        <v>3708</v>
      </c>
      <c r="BG2759" s="10">
        <v>3.5614727145509361E-4</v>
      </c>
      <c r="BH2759" s="13">
        <v>1.0051220906633213E-3</v>
      </c>
      <c r="BI2759" s="10">
        <v>739</v>
      </c>
      <c r="BJ2759" s="10" t="s">
        <v>33</v>
      </c>
      <c r="BL2759" s="10" t="s">
        <v>33</v>
      </c>
      <c r="BM2759" s="10" t="s">
        <v>33</v>
      </c>
      <c r="BP2759" s="10" t="s">
        <v>33</v>
      </c>
      <c r="BQ2759" s="10" t="s">
        <v>33</v>
      </c>
      <c r="BR2759" s="10" t="s">
        <v>33</v>
      </c>
      <c r="BS2759" s="11" t="s">
        <v>33</v>
      </c>
      <c r="BT2759" s="11" t="s">
        <v>33</v>
      </c>
      <c r="BU2759" s="10">
        <v>2759</v>
      </c>
    </row>
    <row r="2760" spans="1:73" s="10" customFormat="1" x14ac:dyDescent="0.45">
      <c r="A2760" s="10">
        <v>680</v>
      </c>
      <c r="D2760" s="10">
        <v>2764</v>
      </c>
      <c r="E2760" s="10" t="s">
        <v>33</v>
      </c>
      <c r="F2760" s="10">
        <v>2615</v>
      </c>
      <c r="H2760" s="10" t="s">
        <v>33</v>
      </c>
      <c r="J2760" s="10" t="s">
        <v>1852</v>
      </c>
      <c r="K2760" s="10">
        <v>0</v>
      </c>
      <c r="L2760" s="10">
        <v>1</v>
      </c>
      <c r="M2760" s="10" t="s">
        <v>33</v>
      </c>
      <c r="N2760" s="10">
        <v>1</v>
      </c>
      <c r="T2760" s="10">
        <v>0.63245553203367588</v>
      </c>
      <c r="W2760" s="10">
        <v>0.67360967926537396</v>
      </c>
      <c r="X2760" s="10" t="s">
        <v>35</v>
      </c>
      <c r="Y2760" s="10">
        <v>0.2449489742783178</v>
      </c>
      <c r="AB2760" s="10">
        <v>0.39436784858809171</v>
      </c>
      <c r="AC2760" s="10">
        <v>0.02</v>
      </c>
      <c r="AD2760" s="10">
        <v>0</v>
      </c>
      <c r="AE2760" s="10">
        <v>0</v>
      </c>
      <c r="AH2760" s="10">
        <v>1</v>
      </c>
      <c r="AQ2760" s="10">
        <v>0.80508442644879841</v>
      </c>
      <c r="AR2760" s="10">
        <v>1.5891576135564587</v>
      </c>
      <c r="AS2760" s="10">
        <v>2.7565300319072161</v>
      </c>
      <c r="AT2760" s="10">
        <v>18.919484021546761</v>
      </c>
      <c r="AU2760" s="10">
        <v>3.4708748652555084</v>
      </c>
      <c r="AV2760" s="10">
        <v>26.796401273546177</v>
      </c>
      <c r="AW2760" s="10">
        <v>49.186760160348442</v>
      </c>
      <c r="AX2760" s="10">
        <v>1.1353832296279434E-8</v>
      </c>
      <c r="AY2760" s="10">
        <v>0</v>
      </c>
      <c r="AZ2760" s="10" t="s">
        <v>33</v>
      </c>
      <c r="BA2760" s="10">
        <v>2764</v>
      </c>
      <c r="BB2760" s="10" t="s">
        <v>33</v>
      </c>
      <c r="BC2760" s="10">
        <v>2615</v>
      </c>
      <c r="BE2760" s="10" t="s">
        <v>33</v>
      </c>
      <c r="BF2760" s="10" t="s">
        <v>33</v>
      </c>
      <c r="BG2760" s="10" t="s">
        <v>33</v>
      </c>
      <c r="BH2760" s="13" t="s">
        <v>33</v>
      </c>
      <c r="BI2760" s="10" t="s">
        <v>33</v>
      </c>
      <c r="BJ2760" s="10" t="s">
        <v>33</v>
      </c>
      <c r="BL2760" s="10" t="s">
        <v>33</v>
      </c>
      <c r="BM2760" s="10" t="s">
        <v>33</v>
      </c>
      <c r="BP2760" s="10" t="s">
        <v>33</v>
      </c>
      <c r="BQ2760" s="10">
        <v>0</v>
      </c>
      <c r="BR2760" s="10" t="s">
        <v>1851</v>
      </c>
      <c r="BS2760" s="11">
        <v>2.7565300319072161</v>
      </c>
      <c r="BT2760" s="11">
        <v>49.186760160348442</v>
      </c>
      <c r="BU2760" s="10">
        <v>2760</v>
      </c>
    </row>
    <row r="2761" spans="1:73" s="10" customFormat="1" x14ac:dyDescent="0.45">
      <c r="A2761" s="10" t="s">
        <v>33</v>
      </c>
      <c r="D2761" s="10" t="s">
        <v>33</v>
      </c>
      <c r="E2761" s="10">
        <v>2760</v>
      </c>
      <c r="F2761" s="10">
        <v>2610</v>
      </c>
      <c r="H2761" s="10">
        <v>651</v>
      </c>
      <c r="J2761" s="10" t="s">
        <v>33</v>
      </c>
      <c r="K2761" s="10" t="s">
        <v>90</v>
      </c>
      <c r="L2761" s="10" t="s">
        <v>33</v>
      </c>
      <c r="M2761" s="10">
        <v>2.7386127875258306</v>
      </c>
      <c r="N2761" s="10">
        <v>2.7386127875258306</v>
      </c>
      <c r="T2761" s="10">
        <v>0</v>
      </c>
      <c r="W2761" s="10">
        <v>0</v>
      </c>
      <c r="X2761" s="10">
        <v>0</v>
      </c>
      <c r="Y2761" s="10">
        <v>0</v>
      </c>
      <c r="AB2761" s="10">
        <v>0</v>
      </c>
      <c r="AC2761" s="10">
        <v>0</v>
      </c>
      <c r="AD2761" s="10">
        <v>0</v>
      </c>
      <c r="AE2761" s="10">
        <v>0</v>
      </c>
      <c r="AH2761" s="10">
        <v>1</v>
      </c>
      <c r="AQ2761" s="10">
        <v>0.11785663866460583</v>
      </c>
      <c r="AR2761" s="10">
        <v>0.81941906081535221</v>
      </c>
      <c r="AS2761" s="10">
        <v>0.99031118687903064</v>
      </c>
      <c r="AT2761" s="10">
        <v>2.7696310086182372</v>
      </c>
      <c r="AU2761" s="10">
        <v>3.0443070166674167</v>
      </c>
      <c r="AV2761" s="10">
        <v>25.315148974949086</v>
      </c>
      <c r="AW2761" s="10">
        <v>31.12908700023474</v>
      </c>
      <c r="AX2761" s="10" t="s">
        <v>33</v>
      </c>
      <c r="AY2761" s="10" t="s">
        <v>33</v>
      </c>
      <c r="AZ2761" s="10" t="s">
        <v>33</v>
      </c>
      <c r="BA2761" s="10" t="s">
        <v>33</v>
      </c>
      <c r="BB2761" s="10">
        <v>2760</v>
      </c>
      <c r="BC2761" s="10">
        <v>2610</v>
      </c>
      <c r="BE2761" s="10" t="s">
        <v>1851</v>
      </c>
      <c r="BF2761" s="10" t="s">
        <v>3709</v>
      </c>
      <c r="BG2761" s="10">
        <v>1.1243827136953955E-8</v>
      </c>
      <c r="BH2761" s="13">
        <v>120.82296331268324</v>
      </c>
      <c r="BI2761" s="10">
        <v>741</v>
      </c>
      <c r="BJ2761" s="10" t="s">
        <v>33</v>
      </c>
      <c r="BL2761" s="10" t="s">
        <v>33</v>
      </c>
      <c r="BM2761" s="10" t="s">
        <v>33</v>
      </c>
      <c r="BP2761" s="10" t="s">
        <v>33</v>
      </c>
      <c r="BQ2761" s="10" t="s">
        <v>33</v>
      </c>
      <c r="BR2761" s="10" t="s">
        <v>33</v>
      </c>
      <c r="BS2761" s="11" t="s">
        <v>33</v>
      </c>
      <c r="BT2761" s="11" t="s">
        <v>33</v>
      </c>
      <c r="BU2761" s="10">
        <v>2761</v>
      </c>
    </row>
    <row r="2762" spans="1:73" s="10" customFormat="1" x14ac:dyDescent="0.45">
      <c r="A2762" s="10" t="s">
        <v>33</v>
      </c>
      <c r="D2762" s="10" t="s">
        <v>33</v>
      </c>
      <c r="E2762" s="10">
        <v>2760</v>
      </c>
      <c r="F2762" s="10">
        <v>2044</v>
      </c>
      <c r="H2762" s="10">
        <v>545</v>
      </c>
      <c r="J2762" s="10" t="s">
        <v>33</v>
      </c>
      <c r="K2762" s="10" t="s">
        <v>42</v>
      </c>
      <c r="L2762" s="10" t="s">
        <v>33</v>
      </c>
      <c r="M2762" s="10">
        <v>1.2247448713915889</v>
      </c>
      <c r="N2762" s="10">
        <v>1.2247448713915889</v>
      </c>
      <c r="T2762" s="10">
        <v>0</v>
      </c>
      <c r="W2762" s="10">
        <v>0</v>
      </c>
      <c r="X2762" s="10">
        <v>0</v>
      </c>
      <c r="Y2762" s="10">
        <v>0</v>
      </c>
      <c r="AB2762" s="10">
        <v>0</v>
      </c>
      <c r="AC2762" s="10">
        <v>0</v>
      </c>
      <c r="AD2762" s="10">
        <v>0</v>
      </c>
      <c r="AE2762" s="10">
        <v>0</v>
      </c>
      <c r="AH2762" s="10">
        <v>1</v>
      </c>
      <c r="AQ2762" s="10">
        <v>0</v>
      </c>
      <c r="AR2762" s="10">
        <v>0</v>
      </c>
      <c r="AS2762" s="10">
        <v>0</v>
      </c>
      <c r="AT2762" s="10">
        <v>0</v>
      </c>
      <c r="AU2762" s="10">
        <v>0</v>
      </c>
      <c r="AV2762" s="10">
        <v>1.2247448713915889</v>
      </c>
      <c r="AW2762" s="10">
        <v>1.2247448713915889</v>
      </c>
      <c r="AX2762" s="10" t="s">
        <v>33</v>
      </c>
      <c r="AY2762" s="10" t="s">
        <v>33</v>
      </c>
      <c r="AZ2762" s="10" t="s">
        <v>33</v>
      </c>
      <c r="BA2762" s="10" t="s">
        <v>33</v>
      </c>
      <c r="BB2762" s="10">
        <v>2760</v>
      </c>
      <c r="BC2762" s="10">
        <v>2044</v>
      </c>
      <c r="BE2762" s="10" t="s">
        <v>1851</v>
      </c>
      <c r="BF2762" s="10" t="s">
        <v>3710</v>
      </c>
      <c r="BG2762" s="10">
        <v>0</v>
      </c>
      <c r="BH2762" s="13">
        <v>5.3101950542258409</v>
      </c>
      <c r="BI2762" s="10">
        <v>742</v>
      </c>
      <c r="BJ2762" s="10" t="s">
        <v>33</v>
      </c>
      <c r="BL2762" s="10" t="s">
        <v>33</v>
      </c>
      <c r="BM2762" s="10" t="s">
        <v>33</v>
      </c>
      <c r="BP2762" s="10" t="s">
        <v>33</v>
      </c>
      <c r="BQ2762" s="10" t="s">
        <v>33</v>
      </c>
      <c r="BR2762" s="10" t="s">
        <v>33</v>
      </c>
      <c r="BS2762" s="11" t="s">
        <v>33</v>
      </c>
      <c r="BT2762" s="11" t="s">
        <v>33</v>
      </c>
      <c r="BU2762" s="10">
        <v>2762</v>
      </c>
    </row>
    <row r="2763" spans="1:73" s="10" customFormat="1" x14ac:dyDescent="0.45">
      <c r="A2763" s="10" t="s">
        <v>33</v>
      </c>
      <c r="D2763" s="10" t="s">
        <v>33</v>
      </c>
      <c r="E2763" s="10">
        <v>2760</v>
      </c>
      <c r="F2763" s="10">
        <v>3030</v>
      </c>
      <c r="H2763" s="10">
        <v>745</v>
      </c>
      <c r="J2763" s="10" t="s">
        <v>33</v>
      </c>
      <c r="K2763" s="10" t="s">
        <v>95</v>
      </c>
      <c r="L2763" s="10" t="s">
        <v>33</v>
      </c>
      <c r="M2763" s="10">
        <v>0.14142135623730953</v>
      </c>
      <c r="N2763" s="10">
        <v>0.14142135623730953</v>
      </c>
      <c r="T2763" s="10">
        <v>0</v>
      </c>
      <c r="W2763" s="10">
        <v>0</v>
      </c>
      <c r="X2763" s="10">
        <v>0</v>
      </c>
      <c r="Y2763" s="10">
        <v>0</v>
      </c>
      <c r="AB2763" s="10">
        <v>0</v>
      </c>
      <c r="AC2763" s="10">
        <v>0</v>
      </c>
      <c r="AD2763" s="10">
        <v>0</v>
      </c>
      <c r="AE2763" s="10">
        <v>0</v>
      </c>
      <c r="AH2763" s="10">
        <v>1</v>
      </c>
      <c r="AQ2763" s="10">
        <v>5.4772255750516627E-2</v>
      </c>
      <c r="AR2763" s="10">
        <v>7.6128873475732398E-2</v>
      </c>
      <c r="AS2763" s="10">
        <v>0.15554864431398152</v>
      </c>
      <c r="AT2763" s="10">
        <v>1.2871480101371406</v>
      </c>
      <c r="AU2763" s="10">
        <v>3.2200000000000013E-2</v>
      </c>
      <c r="AV2763" s="10">
        <v>0.25650742720550307</v>
      </c>
      <c r="AW2763" s="10">
        <v>1.5758554373426437</v>
      </c>
      <c r="AX2763" s="10" t="s">
        <v>33</v>
      </c>
      <c r="AY2763" s="10" t="s">
        <v>33</v>
      </c>
      <c r="AZ2763" s="10" t="s">
        <v>33</v>
      </c>
      <c r="BA2763" s="10" t="s">
        <v>33</v>
      </c>
      <c r="BB2763" s="10">
        <v>2760</v>
      </c>
      <c r="BC2763" s="10">
        <v>3030</v>
      </c>
      <c r="BE2763" s="10" t="s">
        <v>1851</v>
      </c>
      <c r="BF2763" s="10" t="s">
        <v>3711</v>
      </c>
      <c r="BG2763" s="10">
        <v>1.7660732214545658E-9</v>
      </c>
      <c r="BH2763" s="13">
        <v>0.5884469255560939</v>
      </c>
      <c r="BI2763" s="10">
        <v>743</v>
      </c>
      <c r="BJ2763" s="10" t="s">
        <v>33</v>
      </c>
      <c r="BL2763" s="10" t="s">
        <v>33</v>
      </c>
      <c r="BM2763" s="10" t="s">
        <v>33</v>
      </c>
      <c r="BP2763" s="10" t="s">
        <v>33</v>
      </c>
      <c r="BQ2763" s="10" t="s">
        <v>33</v>
      </c>
      <c r="BR2763" s="10" t="s">
        <v>33</v>
      </c>
      <c r="BS2763" s="11" t="s">
        <v>33</v>
      </c>
      <c r="BT2763" s="11" t="s">
        <v>33</v>
      </c>
      <c r="BU2763" s="10">
        <v>2763</v>
      </c>
    </row>
    <row r="2764" spans="1:73" s="10" customFormat="1" x14ac:dyDescent="0.45">
      <c r="A2764" s="10">
        <v>681</v>
      </c>
      <c r="D2764" s="10">
        <v>2765</v>
      </c>
      <c r="E2764" s="10" t="s">
        <v>33</v>
      </c>
      <c r="F2764" s="10">
        <v>2709</v>
      </c>
      <c r="H2764" s="10" t="s">
        <v>33</v>
      </c>
      <c r="J2764" s="10" t="s">
        <v>518</v>
      </c>
      <c r="K2764" s="10">
        <v>0</v>
      </c>
      <c r="L2764" s="10">
        <v>1</v>
      </c>
      <c r="M2764" s="10" t="s">
        <v>33</v>
      </c>
      <c r="N2764" s="10">
        <v>1</v>
      </c>
      <c r="T2764" s="10">
        <v>0</v>
      </c>
      <c r="W2764" s="10">
        <v>0</v>
      </c>
      <c r="X2764" s="10">
        <v>0</v>
      </c>
      <c r="Y2764" s="10">
        <v>0</v>
      </c>
      <c r="AB2764" s="10">
        <v>0</v>
      </c>
      <c r="AC2764" s="10">
        <v>0</v>
      </c>
      <c r="AD2764" s="12">
        <v>2.6387144964926144</v>
      </c>
      <c r="AE2764" s="12">
        <v>28.02970538177663</v>
      </c>
      <c r="AH2764" s="10">
        <v>1</v>
      </c>
      <c r="AQ2764" s="10">
        <v>0</v>
      </c>
      <c r="AR2764" s="10">
        <v>2.6387144964926144</v>
      </c>
      <c r="AS2764" s="10">
        <v>2.6387144964926144</v>
      </c>
      <c r="AT2764" s="10">
        <v>0</v>
      </c>
      <c r="AU2764" s="10">
        <v>0</v>
      </c>
      <c r="AV2764" s="10">
        <v>28.02970538177663</v>
      </c>
      <c r="AW2764" s="10">
        <v>28.02970538177663</v>
      </c>
      <c r="AX2764" s="10">
        <v>9.3847953231651109E-5</v>
      </c>
      <c r="AY2764" s="10">
        <v>0</v>
      </c>
      <c r="AZ2764" s="10" t="s">
        <v>33</v>
      </c>
      <c r="BA2764" s="10">
        <v>2765</v>
      </c>
      <c r="BB2764" s="10" t="s">
        <v>33</v>
      </c>
      <c r="BC2764" s="10">
        <v>2709</v>
      </c>
      <c r="BE2764" s="10" t="s">
        <v>33</v>
      </c>
      <c r="BF2764" s="10" t="s">
        <v>33</v>
      </c>
      <c r="BG2764" s="10" t="s">
        <v>33</v>
      </c>
      <c r="BH2764" s="13" t="s">
        <v>33</v>
      </c>
      <c r="BI2764" s="10" t="s">
        <v>33</v>
      </c>
      <c r="BJ2764" s="10" t="s">
        <v>33</v>
      </c>
      <c r="BL2764" s="10" t="s">
        <v>33</v>
      </c>
      <c r="BM2764" s="10" t="s">
        <v>33</v>
      </c>
      <c r="BP2764" s="10" t="s">
        <v>34</v>
      </c>
      <c r="BQ2764" s="10">
        <v>0</v>
      </c>
      <c r="BR2764" s="10" t="s">
        <v>518</v>
      </c>
      <c r="BS2764" s="11">
        <v>2.6387144964926144</v>
      </c>
      <c r="BT2764" s="11">
        <v>28.02970538177663</v>
      </c>
      <c r="BU2764" s="10">
        <v>2764</v>
      </c>
    </row>
    <row r="2765" spans="1:73" s="10" customFormat="1" x14ac:dyDescent="0.45">
      <c r="A2765" s="10">
        <v>682</v>
      </c>
      <c r="D2765" s="10">
        <v>2766</v>
      </c>
      <c r="E2765" s="10" t="s">
        <v>33</v>
      </c>
      <c r="F2765" s="10">
        <v>2591</v>
      </c>
      <c r="H2765" s="10" t="s">
        <v>33</v>
      </c>
      <c r="J2765" s="10" t="s">
        <v>519</v>
      </c>
      <c r="K2765" s="10">
        <v>0</v>
      </c>
      <c r="L2765" s="10">
        <v>1</v>
      </c>
      <c r="M2765" s="10" t="s">
        <v>33</v>
      </c>
      <c r="N2765" s="10">
        <v>1</v>
      </c>
      <c r="T2765" s="10">
        <v>0</v>
      </c>
      <c r="W2765" s="10">
        <v>0</v>
      </c>
      <c r="X2765" s="10">
        <v>0</v>
      </c>
      <c r="Y2765" s="10">
        <v>0</v>
      </c>
      <c r="AB2765" s="10">
        <v>0</v>
      </c>
      <c r="AC2765" s="10">
        <v>0</v>
      </c>
      <c r="AD2765" s="12">
        <v>1.6822881646495551</v>
      </c>
      <c r="AE2765" s="12">
        <v>21.225929798245886</v>
      </c>
      <c r="AH2765" s="10">
        <v>1</v>
      </c>
      <c r="AQ2765" s="10">
        <v>0</v>
      </c>
      <c r="AR2765" s="10">
        <v>1.6822881646495551</v>
      </c>
      <c r="AS2765" s="10">
        <v>1.6822881646495551</v>
      </c>
      <c r="AT2765" s="10">
        <v>0</v>
      </c>
      <c r="AU2765" s="10">
        <v>0</v>
      </c>
      <c r="AV2765" s="10">
        <v>21.225929798245886</v>
      </c>
      <c r="AW2765" s="10">
        <v>21.225929798245886</v>
      </c>
      <c r="AX2765" s="10">
        <v>7.9696411609255988E-6</v>
      </c>
      <c r="AY2765" s="10">
        <v>0</v>
      </c>
      <c r="AZ2765" s="10" t="s">
        <v>33</v>
      </c>
      <c r="BA2765" s="10">
        <v>2766</v>
      </c>
      <c r="BB2765" s="10" t="s">
        <v>33</v>
      </c>
      <c r="BC2765" s="10">
        <v>2591</v>
      </c>
      <c r="BE2765" s="10" t="s">
        <v>33</v>
      </c>
      <c r="BF2765" s="10" t="s">
        <v>33</v>
      </c>
      <c r="BG2765" s="10" t="s">
        <v>33</v>
      </c>
      <c r="BH2765" s="13" t="s">
        <v>33</v>
      </c>
      <c r="BI2765" s="10" t="s">
        <v>33</v>
      </c>
      <c r="BJ2765" s="10" t="s">
        <v>33</v>
      </c>
      <c r="BL2765" s="10" t="s">
        <v>33</v>
      </c>
      <c r="BM2765" s="10" t="s">
        <v>33</v>
      </c>
      <c r="BP2765" s="10" t="s">
        <v>34</v>
      </c>
      <c r="BQ2765" s="10">
        <v>0</v>
      </c>
      <c r="BR2765" s="10" t="s">
        <v>519</v>
      </c>
      <c r="BS2765" s="11">
        <v>1.6822881646495551</v>
      </c>
      <c r="BT2765" s="11">
        <v>21.225929798245886</v>
      </c>
      <c r="BU2765" s="10">
        <v>2765</v>
      </c>
    </row>
    <row r="2766" spans="1:73" s="10" customFormat="1" x14ac:dyDescent="0.45">
      <c r="A2766" s="10">
        <v>683</v>
      </c>
      <c r="D2766" s="10">
        <v>2769</v>
      </c>
      <c r="E2766" s="10" t="s">
        <v>33</v>
      </c>
      <c r="F2766" s="10">
        <v>2464</v>
      </c>
      <c r="H2766" s="10" t="s">
        <v>33</v>
      </c>
      <c r="J2766" s="10" t="s">
        <v>354</v>
      </c>
      <c r="K2766" s="10">
        <v>0</v>
      </c>
      <c r="L2766" s="10">
        <v>1</v>
      </c>
      <c r="M2766" s="10" t="s">
        <v>33</v>
      </c>
      <c r="N2766" s="10">
        <v>1</v>
      </c>
      <c r="T2766" s="10">
        <v>0.3872983346207417</v>
      </c>
      <c r="W2766" s="10">
        <v>0.61491869381244213</v>
      </c>
      <c r="X2766" s="10" t="s">
        <v>35</v>
      </c>
      <c r="Y2766" s="10">
        <v>0.22360679774997896</v>
      </c>
      <c r="AB2766" s="10">
        <v>0.36000694437746616</v>
      </c>
      <c r="AC2766" s="10">
        <v>0.02</v>
      </c>
      <c r="AD2766" s="10">
        <v>0</v>
      </c>
      <c r="AE2766" s="10">
        <v>2.4494897427831779</v>
      </c>
      <c r="AH2766" s="10">
        <v>1</v>
      </c>
      <c r="AQ2766" s="10">
        <v>0.64165516004323087</v>
      </c>
      <c r="AR2766" s="10">
        <v>1.2290209360438313</v>
      </c>
      <c r="AS2766" s="10">
        <v>2.159420918106516</v>
      </c>
      <c r="AT2766" s="10">
        <v>15.078896261015926</v>
      </c>
      <c r="AU2766" s="10">
        <v>1.0896476944605313</v>
      </c>
      <c r="AV2766" s="10">
        <v>6.4115123044366777</v>
      </c>
      <c r="AW2766" s="10">
        <v>22.580056259913135</v>
      </c>
      <c r="AX2766" s="10">
        <v>1.3942740046346701E-8</v>
      </c>
      <c r="AY2766" s="10">
        <v>0</v>
      </c>
      <c r="AZ2766" s="10" t="s">
        <v>33</v>
      </c>
      <c r="BA2766" s="10">
        <v>2769</v>
      </c>
      <c r="BB2766" s="10" t="s">
        <v>33</v>
      </c>
      <c r="BC2766" s="10">
        <v>2464</v>
      </c>
      <c r="BE2766" s="10" t="s">
        <v>33</v>
      </c>
      <c r="BF2766" s="10" t="s">
        <v>33</v>
      </c>
      <c r="BG2766" s="10" t="s">
        <v>33</v>
      </c>
      <c r="BH2766" s="13" t="s">
        <v>33</v>
      </c>
      <c r="BI2766" s="10" t="s">
        <v>33</v>
      </c>
      <c r="BJ2766" s="10" t="s">
        <v>33</v>
      </c>
      <c r="BL2766" s="10" t="s">
        <v>33</v>
      </c>
      <c r="BM2766" s="10" t="s">
        <v>33</v>
      </c>
      <c r="BP2766" s="10" t="s">
        <v>33</v>
      </c>
      <c r="BQ2766" s="10">
        <v>0</v>
      </c>
      <c r="BR2766" s="10" t="s">
        <v>354</v>
      </c>
      <c r="BS2766" s="11">
        <v>2.159420918106516</v>
      </c>
      <c r="BT2766" s="11">
        <v>22.580056259913135</v>
      </c>
      <c r="BU2766" s="10">
        <v>2766</v>
      </c>
    </row>
    <row r="2767" spans="1:73" s="10" customFormat="1" x14ac:dyDescent="0.45">
      <c r="A2767" s="10" t="s">
        <v>33</v>
      </c>
      <c r="D2767" s="10" t="s">
        <v>33</v>
      </c>
      <c r="E2767" s="10">
        <v>2766</v>
      </c>
      <c r="F2767" s="10">
        <v>2790</v>
      </c>
      <c r="H2767" s="10">
        <v>689</v>
      </c>
      <c r="J2767" s="10" t="s">
        <v>33</v>
      </c>
      <c r="K2767" s="10" t="s">
        <v>523</v>
      </c>
      <c r="L2767" s="10" t="s">
        <v>33</v>
      </c>
      <c r="M2767" s="10">
        <v>4.9497474683058325E-3</v>
      </c>
      <c r="N2767" s="10">
        <v>4.9497474683058325E-3</v>
      </c>
      <c r="T2767" s="10">
        <v>0</v>
      </c>
      <c r="W2767" s="10">
        <v>0</v>
      </c>
      <c r="X2767" s="10">
        <v>0</v>
      </c>
      <c r="Y2767" s="10">
        <v>0</v>
      </c>
      <c r="AB2767" s="10">
        <v>0</v>
      </c>
      <c r="AC2767" s="10">
        <v>0</v>
      </c>
      <c r="AD2767" s="10">
        <v>0</v>
      </c>
      <c r="AE2767" s="10">
        <v>0</v>
      </c>
      <c r="AH2767" s="10">
        <v>1</v>
      </c>
      <c r="AQ2767" s="10">
        <v>0</v>
      </c>
      <c r="AR2767" s="10">
        <v>9.0582587994660596E-2</v>
      </c>
      <c r="AS2767" s="10">
        <v>9.0582587994660596E-2</v>
      </c>
      <c r="AT2767" s="10">
        <v>0</v>
      </c>
      <c r="AU2767" s="10">
        <v>0</v>
      </c>
      <c r="AV2767" s="10">
        <v>1.2696469884120811</v>
      </c>
      <c r="AW2767" s="10">
        <v>1.2696469884120811</v>
      </c>
      <c r="AX2767" s="10" t="s">
        <v>33</v>
      </c>
      <c r="AY2767" s="10" t="s">
        <v>33</v>
      </c>
      <c r="AZ2767" s="10" t="s">
        <v>33</v>
      </c>
      <c r="BA2767" s="10" t="s">
        <v>33</v>
      </c>
      <c r="BB2767" s="10">
        <v>2766</v>
      </c>
      <c r="BC2767" s="10">
        <v>2790</v>
      </c>
      <c r="BE2767" s="10" t="s">
        <v>354</v>
      </c>
      <c r="BF2767" s="10" t="s">
        <v>3712</v>
      </c>
      <c r="BG2767" s="10">
        <v>1.2629694771348782E-9</v>
      </c>
      <c r="BH2767" s="13">
        <v>0.43724451584552998</v>
      </c>
      <c r="BI2767" s="10">
        <v>747</v>
      </c>
      <c r="BJ2767" s="10" t="s">
        <v>33</v>
      </c>
      <c r="BL2767" s="10" t="s">
        <v>33</v>
      </c>
      <c r="BM2767" s="10" t="s">
        <v>33</v>
      </c>
      <c r="BP2767" s="10" t="s">
        <v>33</v>
      </c>
      <c r="BQ2767" s="10" t="s">
        <v>33</v>
      </c>
      <c r="BR2767" s="10" t="s">
        <v>33</v>
      </c>
      <c r="BS2767" s="11" t="s">
        <v>33</v>
      </c>
      <c r="BT2767" s="11" t="s">
        <v>33</v>
      </c>
      <c r="BU2767" s="10">
        <v>2767</v>
      </c>
    </row>
    <row r="2768" spans="1:73" s="10" customFormat="1" x14ac:dyDescent="0.45">
      <c r="A2768" s="10" t="s">
        <v>33</v>
      </c>
      <c r="D2768" s="10" t="s">
        <v>33</v>
      </c>
      <c r="E2768" s="10">
        <v>2766</v>
      </c>
      <c r="F2768" s="10">
        <v>3032</v>
      </c>
      <c r="H2768" s="10">
        <v>746</v>
      </c>
      <c r="J2768" s="10" t="s">
        <v>33</v>
      </c>
      <c r="K2768" s="10" t="s">
        <v>548</v>
      </c>
      <c r="L2768" s="10" t="s">
        <v>33</v>
      </c>
      <c r="M2768" s="10">
        <v>0.3872983346207417</v>
      </c>
      <c r="N2768" s="10">
        <v>0.3872983346207417</v>
      </c>
      <c r="T2768" s="10">
        <v>0</v>
      </c>
      <c r="W2768" s="10">
        <v>0</v>
      </c>
      <c r="X2768" s="10">
        <v>0</v>
      </c>
      <c r="Y2768" s="10">
        <v>0</v>
      </c>
      <c r="AB2768" s="10">
        <v>0</v>
      </c>
      <c r="AC2768" s="10">
        <v>0</v>
      </c>
      <c r="AD2768" s="10">
        <v>0</v>
      </c>
      <c r="AE2768" s="10">
        <v>0</v>
      </c>
      <c r="AH2768" s="10">
        <v>1</v>
      </c>
      <c r="AQ2768" s="10">
        <v>0.25435682542248916</v>
      </c>
      <c r="AR2768" s="10">
        <v>0.50351965423672862</v>
      </c>
      <c r="AS2768" s="10">
        <v>0.8723370510993379</v>
      </c>
      <c r="AT2768" s="10">
        <v>5.9773853974284954</v>
      </c>
      <c r="AU2768" s="10">
        <v>0.72964075008306517</v>
      </c>
      <c r="AV2768" s="10">
        <v>2.6923755732414185</v>
      </c>
      <c r="AW2768" s="10">
        <v>9.3994017207529783</v>
      </c>
      <c r="AX2768" s="10" t="s">
        <v>33</v>
      </c>
      <c r="AY2768" s="10" t="s">
        <v>33</v>
      </c>
      <c r="AZ2768" s="10" t="s">
        <v>33</v>
      </c>
      <c r="BA2768" s="10" t="s">
        <v>33</v>
      </c>
      <c r="BB2768" s="10">
        <v>2766</v>
      </c>
      <c r="BC2768" s="10">
        <v>3032</v>
      </c>
      <c r="BE2768" s="10" t="s">
        <v>354</v>
      </c>
      <c r="BF2768" s="10" t="s">
        <v>548</v>
      </c>
      <c r="BG2768" s="10">
        <v>1.2162768736274727E-8</v>
      </c>
      <c r="BH2768" s="13">
        <v>3.601598250266334</v>
      </c>
      <c r="BI2768" s="10">
        <v>748</v>
      </c>
      <c r="BJ2768" s="10" t="s">
        <v>33</v>
      </c>
      <c r="BL2768" s="10" t="s">
        <v>33</v>
      </c>
      <c r="BM2768" s="10" t="s">
        <v>33</v>
      </c>
      <c r="BP2768" s="10" t="s">
        <v>33</v>
      </c>
      <c r="BQ2768" s="10" t="s">
        <v>33</v>
      </c>
      <c r="BR2768" s="10" t="s">
        <v>33</v>
      </c>
      <c r="BS2768" s="11" t="s">
        <v>33</v>
      </c>
      <c r="BT2768" s="11" t="s">
        <v>33</v>
      </c>
      <c r="BU2768" s="10">
        <v>2768</v>
      </c>
    </row>
    <row r="2769" spans="1:73" s="10" customFormat="1" x14ac:dyDescent="0.45">
      <c r="A2769" s="10">
        <v>684</v>
      </c>
      <c r="D2769" s="10">
        <v>2773</v>
      </c>
      <c r="E2769" s="10" t="s">
        <v>33</v>
      </c>
      <c r="F2769" s="10">
        <v>2465</v>
      </c>
      <c r="H2769" s="10" t="s">
        <v>33</v>
      </c>
      <c r="J2769" s="10" t="s">
        <v>520</v>
      </c>
      <c r="K2769" s="10">
        <v>0</v>
      </c>
      <c r="L2769" s="10">
        <v>1</v>
      </c>
      <c r="M2769" s="10" t="s">
        <v>33</v>
      </c>
      <c r="N2769" s="10">
        <v>1</v>
      </c>
      <c r="T2769" s="10">
        <v>0.52915026221291805</v>
      </c>
      <c r="W2769" s="10">
        <v>0.61491869381244213</v>
      </c>
      <c r="X2769" s="10" t="s">
        <v>35</v>
      </c>
      <c r="Y2769" s="10">
        <v>0.22360679774997896</v>
      </c>
      <c r="AB2769" s="10">
        <v>0.36000694437746616</v>
      </c>
      <c r="AC2769" s="10">
        <v>0</v>
      </c>
      <c r="AD2769" s="10">
        <v>0</v>
      </c>
      <c r="AE2769" s="10">
        <v>0</v>
      </c>
      <c r="AH2769" s="10">
        <v>1</v>
      </c>
      <c r="AQ2769" s="10">
        <v>0.92915493630203261</v>
      </c>
      <c r="AR2769" s="10">
        <v>2.1650744260365946</v>
      </c>
      <c r="AS2769" s="10">
        <v>3.5123490836745419</v>
      </c>
      <c r="AT2769" s="10">
        <v>21.835141003097768</v>
      </c>
      <c r="AU2769" s="10">
        <v>9.6664240784807767</v>
      </c>
      <c r="AV2769" s="10">
        <v>22.741321953851745</v>
      </c>
      <c r="AW2769" s="10">
        <v>54.242887035430286</v>
      </c>
      <c r="AX2769" s="10">
        <v>1.2727922061357855E-9</v>
      </c>
      <c r="AY2769" s="10">
        <v>0</v>
      </c>
      <c r="AZ2769" s="10" t="s">
        <v>33</v>
      </c>
      <c r="BA2769" s="10">
        <v>2773</v>
      </c>
      <c r="BB2769" s="10" t="s">
        <v>33</v>
      </c>
      <c r="BC2769" s="10">
        <v>2465</v>
      </c>
      <c r="BE2769" s="10" t="s">
        <v>33</v>
      </c>
      <c r="BF2769" s="10" t="s">
        <v>33</v>
      </c>
      <c r="BG2769" s="10" t="s">
        <v>33</v>
      </c>
      <c r="BH2769" s="13" t="s">
        <v>33</v>
      </c>
      <c r="BI2769" s="10" t="s">
        <v>33</v>
      </c>
      <c r="BJ2769" s="10" t="s">
        <v>33</v>
      </c>
      <c r="BL2769" s="10" t="s">
        <v>33</v>
      </c>
      <c r="BM2769" s="10" t="s">
        <v>33</v>
      </c>
      <c r="BP2769" s="10" t="s">
        <v>33</v>
      </c>
      <c r="BQ2769" s="10">
        <v>0</v>
      </c>
      <c r="BR2769" s="10" t="s">
        <v>520</v>
      </c>
      <c r="BS2769" s="11">
        <v>3.5123490836745419</v>
      </c>
      <c r="BT2769" s="11">
        <v>54.242887035430286</v>
      </c>
      <c r="BU2769" s="10">
        <v>2769</v>
      </c>
    </row>
    <row r="2770" spans="1:73" s="10" customFormat="1" x14ac:dyDescent="0.45">
      <c r="A2770" s="10" t="s">
        <v>33</v>
      </c>
      <c r="D2770" s="10" t="s">
        <v>33</v>
      </c>
      <c r="E2770" s="10">
        <v>2769</v>
      </c>
      <c r="F2770" s="10">
        <v>3035</v>
      </c>
      <c r="H2770" s="10">
        <v>747</v>
      </c>
      <c r="J2770" s="10" t="s">
        <v>33</v>
      </c>
      <c r="K2770" s="10" t="s">
        <v>549</v>
      </c>
      <c r="L2770" s="10" t="s">
        <v>33</v>
      </c>
      <c r="M2770" s="10">
        <v>1.7320508075688772</v>
      </c>
      <c r="N2770" s="10">
        <v>1.7320508075688772</v>
      </c>
      <c r="T2770" s="10">
        <v>0</v>
      </c>
      <c r="W2770" s="10">
        <v>0</v>
      </c>
      <c r="X2770" s="10">
        <v>0</v>
      </c>
      <c r="Y2770" s="10">
        <v>0</v>
      </c>
      <c r="AB2770" s="10">
        <v>0</v>
      </c>
      <c r="AC2770" s="10">
        <v>0</v>
      </c>
      <c r="AD2770" s="10">
        <v>0</v>
      </c>
      <c r="AE2770" s="10">
        <v>0</v>
      </c>
      <c r="AH2770" s="10">
        <v>1</v>
      </c>
      <c r="AQ2770" s="10">
        <v>0.4000046740891145</v>
      </c>
      <c r="AR2770" s="10">
        <v>1.5207781727611882</v>
      </c>
      <c r="AS2770" s="10">
        <v>2.1007849501904041</v>
      </c>
      <c r="AT2770" s="10">
        <v>9.4001098410941903</v>
      </c>
      <c r="AU2770" s="10">
        <v>9.3064171341033113</v>
      </c>
      <c r="AV2770" s="10">
        <v>21.480616208321013</v>
      </c>
      <c r="AW2770" s="10">
        <v>40.187143183518515</v>
      </c>
      <c r="AX2770" s="10" t="s">
        <v>33</v>
      </c>
      <c r="AY2770" s="10" t="s">
        <v>33</v>
      </c>
      <c r="AZ2770" s="10" t="s">
        <v>33</v>
      </c>
      <c r="BA2770" s="10" t="s">
        <v>33</v>
      </c>
      <c r="BB2770" s="10">
        <v>2769</v>
      </c>
      <c r="BC2770" s="10">
        <v>3035</v>
      </c>
      <c r="BE2770" s="10" t="s">
        <v>520</v>
      </c>
      <c r="BF2770" s="10" t="s">
        <v>3713</v>
      </c>
      <c r="BG2770" s="10">
        <v>2.6738627113697006E-9</v>
      </c>
      <c r="BH2770" s="13">
        <v>0</v>
      </c>
      <c r="BI2770" s="10">
        <v>750</v>
      </c>
      <c r="BJ2770" s="10" t="s">
        <v>33</v>
      </c>
      <c r="BL2770" s="10" t="s">
        <v>33</v>
      </c>
      <c r="BM2770" s="10" t="s">
        <v>33</v>
      </c>
      <c r="BP2770" s="10" t="s">
        <v>33</v>
      </c>
      <c r="BQ2770" s="10" t="s">
        <v>33</v>
      </c>
      <c r="BR2770" s="10" t="s">
        <v>33</v>
      </c>
      <c r="BS2770" s="11" t="s">
        <v>33</v>
      </c>
      <c r="BT2770" s="11" t="s">
        <v>33</v>
      </c>
      <c r="BU2770" s="10">
        <v>2770</v>
      </c>
    </row>
    <row r="2771" spans="1:73" s="10" customFormat="1" x14ac:dyDescent="0.45">
      <c r="A2771" s="10" t="s">
        <v>33</v>
      </c>
      <c r="D2771" s="10" t="s">
        <v>33</v>
      </c>
      <c r="E2771" s="10">
        <v>2769</v>
      </c>
      <c r="F2771" s="10">
        <v>2044</v>
      </c>
      <c r="H2771" s="10">
        <v>545</v>
      </c>
      <c r="J2771" s="10" t="s">
        <v>33</v>
      </c>
      <c r="K2771" s="10" t="s">
        <v>42</v>
      </c>
      <c r="L2771" s="10" t="s">
        <v>33</v>
      </c>
      <c r="M2771" s="10">
        <v>1.0954451150103321</v>
      </c>
      <c r="N2771" s="10">
        <v>1.0954451150103321</v>
      </c>
      <c r="T2771" s="10">
        <v>0</v>
      </c>
      <c r="W2771" s="10">
        <v>0</v>
      </c>
      <c r="X2771" s="10">
        <v>0</v>
      </c>
      <c r="Y2771" s="10">
        <v>0</v>
      </c>
      <c r="AB2771" s="10">
        <v>0</v>
      </c>
      <c r="AC2771" s="10">
        <v>0</v>
      </c>
      <c r="AD2771" s="10">
        <v>0</v>
      </c>
      <c r="AE2771" s="10">
        <v>0</v>
      </c>
      <c r="AH2771" s="10">
        <v>1</v>
      </c>
      <c r="AQ2771" s="10">
        <v>0</v>
      </c>
      <c r="AR2771" s="10">
        <v>0</v>
      </c>
      <c r="AS2771" s="10">
        <v>0</v>
      </c>
      <c r="AT2771" s="10">
        <v>0</v>
      </c>
      <c r="AU2771" s="10">
        <v>0</v>
      </c>
      <c r="AV2771" s="10">
        <v>1.0954451150103321</v>
      </c>
      <c r="AW2771" s="10">
        <v>1.0954451150103321</v>
      </c>
      <c r="AX2771" s="10" t="s">
        <v>33</v>
      </c>
      <c r="AY2771" s="10" t="s">
        <v>33</v>
      </c>
      <c r="AZ2771" s="10" t="s">
        <v>33</v>
      </c>
      <c r="BA2771" s="10" t="s">
        <v>33</v>
      </c>
      <c r="BB2771" s="10">
        <v>2769</v>
      </c>
      <c r="BC2771" s="10">
        <v>2044</v>
      </c>
      <c r="BE2771" s="10" t="s">
        <v>520</v>
      </c>
      <c r="BF2771" s="10" t="s">
        <v>3714</v>
      </c>
      <c r="BG2771" s="10">
        <v>0</v>
      </c>
      <c r="BH2771" s="13">
        <v>0.39436784858809165</v>
      </c>
      <c r="BI2771" s="10">
        <v>751</v>
      </c>
      <c r="BJ2771" s="10" t="s">
        <v>33</v>
      </c>
      <c r="BL2771" s="10" t="s">
        <v>33</v>
      </c>
      <c r="BM2771" s="10" t="s">
        <v>33</v>
      </c>
      <c r="BP2771" s="10" t="s">
        <v>33</v>
      </c>
      <c r="BQ2771" s="10" t="s">
        <v>33</v>
      </c>
      <c r="BR2771" s="10" t="s">
        <v>33</v>
      </c>
      <c r="BS2771" s="11" t="s">
        <v>33</v>
      </c>
      <c r="BT2771" s="11" t="s">
        <v>33</v>
      </c>
      <c r="BU2771" s="10">
        <v>2771</v>
      </c>
    </row>
    <row r="2772" spans="1:73" s="10" customFormat="1" x14ac:dyDescent="0.45">
      <c r="A2772" s="10" t="s">
        <v>33</v>
      </c>
      <c r="D2772" s="10" t="s">
        <v>33</v>
      </c>
      <c r="E2772" s="10">
        <v>2769</v>
      </c>
      <c r="F2772" s="10">
        <v>2355</v>
      </c>
      <c r="H2772" s="10">
        <v>607</v>
      </c>
      <c r="J2772" s="10" t="s">
        <v>33</v>
      </c>
      <c r="K2772" s="10" t="s">
        <v>483</v>
      </c>
      <c r="L2772" s="10" t="s">
        <v>33</v>
      </c>
      <c r="M2772" s="10">
        <v>3.1622776601683791E-2</v>
      </c>
      <c r="N2772" s="10">
        <v>3.1622776601683791E-2</v>
      </c>
      <c r="T2772" s="10">
        <v>0</v>
      </c>
      <c r="W2772" s="10">
        <v>0</v>
      </c>
      <c r="X2772" s="10">
        <v>0</v>
      </c>
      <c r="Y2772" s="10">
        <v>0</v>
      </c>
      <c r="AB2772" s="10">
        <v>0</v>
      </c>
      <c r="AC2772" s="10">
        <v>0</v>
      </c>
      <c r="AD2772" s="10">
        <v>0</v>
      </c>
      <c r="AE2772" s="10">
        <v>0</v>
      </c>
      <c r="AH2772" s="10">
        <v>1</v>
      </c>
      <c r="AQ2772" s="10">
        <v>0</v>
      </c>
      <c r="AR2772" s="10">
        <v>2.9377559462964244E-2</v>
      </c>
      <c r="AS2772" s="10">
        <v>2.9377559462964244E-2</v>
      </c>
      <c r="AT2772" s="10">
        <v>0</v>
      </c>
      <c r="AU2772" s="10">
        <v>0</v>
      </c>
      <c r="AV2772" s="10">
        <v>0.16526063052039949</v>
      </c>
      <c r="AW2772" s="10">
        <v>0.16526063052039949</v>
      </c>
      <c r="AX2772" s="10" t="s">
        <v>33</v>
      </c>
      <c r="AY2772" s="10" t="s">
        <v>33</v>
      </c>
      <c r="AZ2772" s="10" t="s">
        <v>33</v>
      </c>
      <c r="BA2772" s="10" t="s">
        <v>33</v>
      </c>
      <c r="BB2772" s="10">
        <v>2769</v>
      </c>
      <c r="BC2772" s="10">
        <v>2355</v>
      </c>
      <c r="BE2772" s="10" t="s">
        <v>520</v>
      </c>
      <c r="BF2772" s="10" t="s">
        <v>3715</v>
      </c>
      <c r="BG2772" s="10">
        <v>3.7391528719751483E-11</v>
      </c>
      <c r="BH2772" s="13">
        <v>4.1518976738896152E-2</v>
      </c>
      <c r="BI2772" s="10">
        <v>752</v>
      </c>
      <c r="BJ2772" s="10" t="s">
        <v>33</v>
      </c>
      <c r="BL2772" s="10" t="s">
        <v>33</v>
      </c>
      <c r="BM2772" s="10" t="s">
        <v>33</v>
      </c>
      <c r="BP2772" s="10" t="s">
        <v>33</v>
      </c>
      <c r="BQ2772" s="10" t="s">
        <v>33</v>
      </c>
      <c r="BR2772" s="10" t="s">
        <v>33</v>
      </c>
      <c r="BS2772" s="11" t="s">
        <v>33</v>
      </c>
      <c r="BT2772" s="11" t="s">
        <v>33</v>
      </c>
      <c r="BU2772" s="10">
        <v>2772</v>
      </c>
    </row>
    <row r="2773" spans="1:73" s="10" customFormat="1" x14ac:dyDescent="0.45">
      <c r="A2773" s="10">
        <v>685</v>
      </c>
      <c r="D2773" s="10">
        <v>2776</v>
      </c>
      <c r="E2773" s="10" t="s">
        <v>33</v>
      </c>
      <c r="F2773" s="10">
        <v>2472</v>
      </c>
      <c r="H2773" s="10" t="s">
        <v>33</v>
      </c>
      <c r="J2773" s="10" t="s">
        <v>521</v>
      </c>
      <c r="K2773" s="10">
        <v>0</v>
      </c>
      <c r="L2773" s="10">
        <v>1</v>
      </c>
      <c r="M2773" s="10" t="s">
        <v>33</v>
      </c>
      <c r="N2773" s="10">
        <v>1</v>
      </c>
      <c r="T2773" s="10">
        <v>0.7745966692414834</v>
      </c>
      <c r="W2773" s="10">
        <v>0.58336309447890167</v>
      </c>
      <c r="X2773" s="10" t="s">
        <v>35</v>
      </c>
      <c r="Y2773" s="10">
        <v>0.21213203435596426</v>
      </c>
      <c r="AB2773" s="10">
        <v>0.34153257531310249</v>
      </c>
      <c r="AC2773" s="10">
        <v>0.125</v>
      </c>
      <c r="AD2773" s="10">
        <v>0</v>
      </c>
      <c r="AE2773" s="10">
        <v>0</v>
      </c>
      <c r="AH2773" s="10">
        <v>1</v>
      </c>
      <c r="AQ2773" s="10">
        <v>0.88414118074251657</v>
      </c>
      <c r="AR2773" s="10">
        <v>0.79970613036229143</v>
      </c>
      <c r="AS2773" s="10">
        <v>2.0817108424389401</v>
      </c>
      <c r="AT2773" s="10">
        <v>20.777317747449139</v>
      </c>
      <c r="AU2773" s="10">
        <v>0.35547558431403198</v>
      </c>
      <c r="AV2773" s="10">
        <v>1.3715903400137215</v>
      </c>
      <c r="AW2773" s="10">
        <v>22.504383671776893</v>
      </c>
      <c r="AX2773" s="10">
        <v>6.9713700231733502E-10</v>
      </c>
      <c r="AY2773" s="10">
        <v>0</v>
      </c>
      <c r="AZ2773" s="10" t="s">
        <v>33</v>
      </c>
      <c r="BA2773" s="10">
        <v>2776</v>
      </c>
      <c r="BB2773" s="10" t="s">
        <v>33</v>
      </c>
      <c r="BC2773" s="10">
        <v>2472</v>
      </c>
      <c r="BE2773" s="10" t="s">
        <v>33</v>
      </c>
      <c r="BF2773" s="10" t="s">
        <v>33</v>
      </c>
      <c r="BG2773" s="10" t="s">
        <v>33</v>
      </c>
      <c r="BH2773" s="13" t="s">
        <v>33</v>
      </c>
      <c r="BI2773" s="10" t="s">
        <v>33</v>
      </c>
      <c r="BJ2773" s="10" t="s">
        <v>33</v>
      </c>
      <c r="BL2773" s="10" t="s">
        <v>33</v>
      </c>
      <c r="BM2773" s="10" t="s">
        <v>33</v>
      </c>
      <c r="BP2773" s="10" t="s">
        <v>33</v>
      </c>
      <c r="BQ2773" s="10">
        <v>0</v>
      </c>
      <c r="BR2773" s="10" t="s">
        <v>521</v>
      </c>
      <c r="BS2773" s="11">
        <v>2.0817108424389401</v>
      </c>
      <c r="BT2773" s="11">
        <v>22.504383671776893</v>
      </c>
      <c r="BU2773" s="10">
        <v>2773</v>
      </c>
    </row>
    <row r="2774" spans="1:73" s="10" customFormat="1" x14ac:dyDescent="0.45">
      <c r="A2774" s="10" t="s">
        <v>33</v>
      </c>
      <c r="D2774" s="10" t="s">
        <v>33</v>
      </c>
      <c r="E2774" s="10">
        <v>2773</v>
      </c>
      <c r="F2774" s="10">
        <v>2270</v>
      </c>
      <c r="H2774" s="10">
        <v>587</v>
      </c>
      <c r="J2774" s="10" t="s">
        <v>33</v>
      </c>
      <c r="K2774" s="10" t="s">
        <v>72</v>
      </c>
      <c r="L2774" s="10" t="s">
        <v>33</v>
      </c>
      <c r="M2774" s="10">
        <v>0.1224744871391589</v>
      </c>
      <c r="N2774" s="10">
        <v>0.1224744871391589</v>
      </c>
      <c r="T2774" s="10">
        <v>0</v>
      </c>
      <c r="W2774" s="10">
        <v>0</v>
      </c>
      <c r="X2774" s="10">
        <v>0</v>
      </c>
      <c r="Y2774" s="10">
        <v>0</v>
      </c>
      <c r="AB2774" s="10">
        <v>0</v>
      </c>
      <c r="AC2774" s="10">
        <v>0</v>
      </c>
      <c r="AD2774" s="10">
        <v>0</v>
      </c>
      <c r="AE2774" s="10">
        <v>0</v>
      </c>
      <c r="AH2774" s="10">
        <v>1</v>
      </c>
      <c r="AQ2774" s="10">
        <v>0.10954451150103321</v>
      </c>
      <c r="AR2774" s="10">
        <v>2.5652815911159449E-2</v>
      </c>
      <c r="AS2774" s="10">
        <v>0.18449235758765761</v>
      </c>
      <c r="AT2774" s="10">
        <v>2.5742960202742804</v>
      </c>
      <c r="AU2774" s="10">
        <v>1.3943009000929464E-2</v>
      </c>
      <c r="AV2774" s="10">
        <v>1.0020563361656316</v>
      </c>
      <c r="AW2774" s="10">
        <v>3.5902953654408414</v>
      </c>
      <c r="AX2774" s="10" t="s">
        <v>33</v>
      </c>
      <c r="AY2774" s="10" t="s">
        <v>33</v>
      </c>
      <c r="AZ2774" s="10" t="s">
        <v>33</v>
      </c>
      <c r="BA2774" s="10" t="s">
        <v>33</v>
      </c>
      <c r="BB2774" s="10">
        <v>2773</v>
      </c>
      <c r="BC2774" s="10">
        <v>2270</v>
      </c>
      <c r="BE2774" s="10" t="s">
        <v>521</v>
      </c>
      <c r="BF2774" s="10" t="s">
        <v>3716</v>
      </c>
      <c r="BG2774" s="10">
        <v>1.2861644911911747E-10</v>
      </c>
      <c r="BH2774" s="13">
        <v>0.4347603154384424</v>
      </c>
      <c r="BI2774" s="10">
        <v>754</v>
      </c>
      <c r="BJ2774" s="10" t="s">
        <v>33</v>
      </c>
      <c r="BL2774" s="10" t="s">
        <v>33</v>
      </c>
      <c r="BM2774" s="10" t="s">
        <v>33</v>
      </c>
      <c r="BP2774" s="10" t="s">
        <v>33</v>
      </c>
      <c r="BQ2774" s="10" t="s">
        <v>33</v>
      </c>
      <c r="BR2774" s="10" t="s">
        <v>33</v>
      </c>
      <c r="BS2774" s="11" t="s">
        <v>33</v>
      </c>
      <c r="BT2774" s="11" t="s">
        <v>33</v>
      </c>
      <c r="BU2774" s="10">
        <v>2774</v>
      </c>
    </row>
    <row r="2775" spans="1:73" s="10" customFormat="1" x14ac:dyDescent="0.45">
      <c r="A2775" s="10" t="s">
        <v>33</v>
      </c>
      <c r="D2775" s="10" t="s">
        <v>33</v>
      </c>
      <c r="E2775" s="10">
        <v>2773</v>
      </c>
      <c r="F2775" s="10">
        <v>2355</v>
      </c>
      <c r="H2775" s="10">
        <v>607</v>
      </c>
      <c r="J2775" s="10" t="s">
        <v>33</v>
      </c>
      <c r="K2775" s="10" t="s">
        <v>483</v>
      </c>
      <c r="L2775" s="10" t="s">
        <v>33</v>
      </c>
      <c r="M2775" s="10">
        <v>7.0710678118654766E-2</v>
      </c>
      <c r="N2775" s="10">
        <v>7.0710678118654766E-2</v>
      </c>
      <c r="T2775" s="10">
        <v>0</v>
      </c>
      <c r="W2775" s="10">
        <v>0</v>
      </c>
      <c r="X2775" s="10">
        <v>0</v>
      </c>
      <c r="Y2775" s="10">
        <v>0</v>
      </c>
      <c r="AB2775" s="10">
        <v>0</v>
      </c>
      <c r="AC2775" s="10">
        <v>0</v>
      </c>
      <c r="AD2775" s="10">
        <v>0</v>
      </c>
      <c r="AE2775" s="10">
        <v>0</v>
      </c>
      <c r="AH2775" s="10">
        <v>1</v>
      </c>
      <c r="AQ2775" s="10">
        <v>0</v>
      </c>
      <c r="AR2775" s="10">
        <v>6.5690219972230277E-2</v>
      </c>
      <c r="AS2775" s="10">
        <v>6.5690219972230277E-2</v>
      </c>
      <c r="AT2775" s="10">
        <v>0</v>
      </c>
      <c r="AU2775" s="10">
        <v>0</v>
      </c>
      <c r="AV2775" s="10">
        <v>0.36953400384808982</v>
      </c>
      <c r="AW2775" s="10">
        <v>0.36953400384808982</v>
      </c>
      <c r="AX2775" s="10" t="s">
        <v>33</v>
      </c>
      <c r="AY2775" s="10" t="s">
        <v>33</v>
      </c>
      <c r="AZ2775" s="10" t="s">
        <v>33</v>
      </c>
      <c r="BA2775" s="10" t="s">
        <v>33</v>
      </c>
      <c r="BB2775" s="10">
        <v>2773</v>
      </c>
      <c r="BC2775" s="10">
        <v>2355</v>
      </c>
      <c r="BE2775" s="10" t="s">
        <v>521</v>
      </c>
      <c r="BF2775" s="10" t="s">
        <v>3717</v>
      </c>
      <c r="BG2775" s="10">
        <v>4.5795083033006947E-11</v>
      </c>
      <c r="BH2775" s="13">
        <v>9.1670698859501951E-2</v>
      </c>
      <c r="BI2775" s="10">
        <v>755</v>
      </c>
      <c r="BJ2775" s="10" t="s">
        <v>33</v>
      </c>
      <c r="BL2775" s="10" t="s">
        <v>33</v>
      </c>
      <c r="BM2775" s="10" t="s">
        <v>33</v>
      </c>
      <c r="BP2775" s="10" t="s">
        <v>33</v>
      </c>
      <c r="BQ2775" s="10" t="s">
        <v>33</v>
      </c>
      <c r="BR2775" s="10" t="s">
        <v>33</v>
      </c>
      <c r="BS2775" s="11" t="s">
        <v>33</v>
      </c>
      <c r="BT2775" s="11" t="s">
        <v>33</v>
      </c>
      <c r="BU2775" s="10">
        <v>2775</v>
      </c>
    </row>
    <row r="2776" spans="1:73" s="10" customFormat="1" x14ac:dyDescent="0.45">
      <c r="A2776" s="10">
        <v>686</v>
      </c>
      <c r="D2776" s="10">
        <v>2783</v>
      </c>
      <c r="E2776" s="10" t="s">
        <v>33</v>
      </c>
      <c r="F2776" s="10">
        <v>2473</v>
      </c>
      <c r="H2776" s="10" t="s">
        <v>33</v>
      </c>
      <c r="J2776" s="10" t="s">
        <v>415</v>
      </c>
      <c r="K2776" s="10">
        <v>0</v>
      </c>
      <c r="L2776" s="10">
        <v>1</v>
      </c>
      <c r="M2776" s="10" t="s">
        <v>33</v>
      </c>
      <c r="N2776" s="10">
        <v>1</v>
      </c>
      <c r="T2776" s="10">
        <v>0.56568542494923812</v>
      </c>
      <c r="W2776" s="10">
        <v>0.1944543648263006</v>
      </c>
      <c r="X2776" s="10" t="s">
        <v>35</v>
      </c>
      <c r="Y2776" s="10">
        <v>7.0710678118654766E-2</v>
      </c>
      <c r="AB2776" s="10">
        <v>0.11384419177103418</v>
      </c>
      <c r="AC2776" s="10">
        <v>3.5000000000000003E-2</v>
      </c>
      <c r="AD2776" s="10">
        <v>0</v>
      </c>
      <c r="AE2776" s="10">
        <v>0</v>
      </c>
      <c r="AH2776" s="10">
        <v>1</v>
      </c>
      <c r="AQ2776" s="10">
        <v>0.70202495640450591</v>
      </c>
      <c r="AR2776" s="10">
        <v>0.53083829433633167</v>
      </c>
      <c r="AS2776" s="10">
        <v>1.5487744811228652</v>
      </c>
      <c r="AT2776" s="10">
        <v>16.497586475505887</v>
      </c>
      <c r="AU2776" s="10">
        <v>0.3091066870650529</v>
      </c>
      <c r="AV2776" s="10">
        <v>4.9482128634704718</v>
      </c>
      <c r="AW2776" s="10">
        <v>21.754906026041411</v>
      </c>
      <c r="AX2776" s="10">
        <v>3.1176914536239792E-10</v>
      </c>
      <c r="AY2776" s="10">
        <v>0</v>
      </c>
      <c r="AZ2776" s="10" t="s">
        <v>33</v>
      </c>
      <c r="BA2776" s="10">
        <v>2783</v>
      </c>
      <c r="BB2776" s="10" t="s">
        <v>33</v>
      </c>
      <c r="BC2776" s="10">
        <v>2473</v>
      </c>
      <c r="BE2776" s="10" t="s">
        <v>33</v>
      </c>
      <c r="BF2776" s="10" t="s">
        <v>33</v>
      </c>
      <c r="BG2776" s="10" t="s">
        <v>33</v>
      </c>
      <c r="BH2776" s="13" t="s">
        <v>33</v>
      </c>
      <c r="BI2776" s="10" t="s">
        <v>33</v>
      </c>
      <c r="BJ2776" s="10" t="s">
        <v>33</v>
      </c>
      <c r="BL2776" s="10" t="s">
        <v>33</v>
      </c>
      <c r="BM2776" s="10" t="s">
        <v>33</v>
      </c>
      <c r="BP2776" s="10" t="s">
        <v>33</v>
      </c>
      <c r="BQ2776" s="10">
        <v>0</v>
      </c>
      <c r="BR2776" s="10" t="s">
        <v>415</v>
      </c>
      <c r="BS2776" s="11">
        <v>1.5487744811228652</v>
      </c>
      <c r="BT2776" s="11">
        <v>21.754906026041411</v>
      </c>
      <c r="BU2776" s="10">
        <v>2776</v>
      </c>
    </row>
    <row r="2777" spans="1:73" s="10" customFormat="1" x14ac:dyDescent="0.45">
      <c r="A2777" s="10" t="s">
        <v>33</v>
      </c>
      <c r="D2777" s="10" t="s">
        <v>33</v>
      </c>
      <c r="E2777" s="10">
        <v>2776</v>
      </c>
      <c r="F2777" s="10">
        <v>2044</v>
      </c>
      <c r="H2777" s="10">
        <v>545</v>
      </c>
      <c r="J2777" s="10" t="s">
        <v>33</v>
      </c>
      <c r="K2777" s="10" t="s">
        <v>42</v>
      </c>
      <c r="L2777" s="10" t="s">
        <v>33</v>
      </c>
      <c r="M2777" s="10">
        <v>0.70710678118654757</v>
      </c>
      <c r="N2777" s="10">
        <v>0.70710678118654757</v>
      </c>
      <c r="T2777" s="10">
        <v>0</v>
      </c>
      <c r="W2777" s="10">
        <v>0</v>
      </c>
      <c r="X2777" s="10">
        <v>0</v>
      </c>
      <c r="Y2777" s="10">
        <v>0</v>
      </c>
      <c r="AB2777" s="10">
        <v>0</v>
      </c>
      <c r="AC2777" s="10">
        <v>0</v>
      </c>
      <c r="AD2777" s="10">
        <v>0</v>
      </c>
      <c r="AE2777" s="10">
        <v>0</v>
      </c>
      <c r="AH2777" s="10">
        <v>1</v>
      </c>
      <c r="AQ2777" s="10">
        <v>0</v>
      </c>
      <c r="AR2777" s="10">
        <v>0</v>
      </c>
      <c r="AS2777" s="10">
        <v>0</v>
      </c>
      <c r="AT2777" s="10">
        <v>0</v>
      </c>
      <c r="AU2777" s="10">
        <v>0</v>
      </c>
      <c r="AV2777" s="10">
        <v>0.70710678118654757</v>
      </c>
      <c r="AW2777" s="10">
        <v>0.70710678118654757</v>
      </c>
      <c r="AX2777" s="10" t="s">
        <v>33</v>
      </c>
      <c r="AY2777" s="10" t="s">
        <v>33</v>
      </c>
      <c r="AZ2777" s="10" t="s">
        <v>33</v>
      </c>
      <c r="BA2777" s="10" t="s">
        <v>33</v>
      </c>
      <c r="BB2777" s="10">
        <v>2776</v>
      </c>
      <c r="BC2777" s="10">
        <v>2044</v>
      </c>
      <c r="BE2777" s="10" t="s">
        <v>415</v>
      </c>
      <c r="BF2777" s="10" t="s">
        <v>3718</v>
      </c>
      <c r="BG2777" s="10">
        <v>0</v>
      </c>
      <c r="BH2777" s="13">
        <v>0.21337060752612613</v>
      </c>
      <c r="BI2777" s="10">
        <v>757</v>
      </c>
      <c r="BJ2777" s="10" t="s">
        <v>33</v>
      </c>
      <c r="BL2777" s="10" t="s">
        <v>33</v>
      </c>
      <c r="BM2777" s="10" t="s">
        <v>33</v>
      </c>
      <c r="BP2777" s="10" t="s">
        <v>33</v>
      </c>
      <c r="BQ2777" s="10" t="s">
        <v>33</v>
      </c>
      <c r="BR2777" s="10" t="s">
        <v>33</v>
      </c>
      <c r="BS2777" s="11" t="s">
        <v>33</v>
      </c>
      <c r="BT2777" s="11" t="s">
        <v>33</v>
      </c>
      <c r="BU2777" s="10">
        <v>2777</v>
      </c>
    </row>
    <row r="2778" spans="1:73" s="10" customFormat="1" x14ac:dyDescent="0.45">
      <c r="A2778" s="10" t="s">
        <v>33</v>
      </c>
      <c r="D2778" s="10" t="s">
        <v>33</v>
      </c>
      <c r="E2778" s="10">
        <v>2776</v>
      </c>
      <c r="F2778" s="10">
        <v>2214</v>
      </c>
      <c r="H2778" s="10">
        <v>578</v>
      </c>
      <c r="J2778" s="10" t="s">
        <v>33</v>
      </c>
      <c r="K2778" s="10" t="s">
        <v>59</v>
      </c>
      <c r="L2778" s="10" t="s">
        <v>33</v>
      </c>
      <c r="M2778" s="10">
        <v>2.7386127875258306E-3</v>
      </c>
      <c r="N2778" s="10">
        <v>2.7386127875258306E-3</v>
      </c>
      <c r="T2778" s="10">
        <v>0</v>
      </c>
      <c r="W2778" s="10">
        <v>0</v>
      </c>
      <c r="X2778" s="10">
        <v>0</v>
      </c>
      <c r="Y2778" s="10">
        <v>0</v>
      </c>
      <c r="AB2778" s="10">
        <v>0</v>
      </c>
      <c r="AC2778" s="10">
        <v>0</v>
      </c>
      <c r="AD2778" s="10">
        <v>0</v>
      </c>
      <c r="AE2778" s="10">
        <v>0</v>
      </c>
      <c r="AH2778" s="10">
        <v>1</v>
      </c>
      <c r="AQ2778" s="10">
        <v>4.9374246063310742E-2</v>
      </c>
      <c r="AR2778" s="10">
        <v>9.0864566000713257E-2</v>
      </c>
      <c r="AS2778" s="10">
        <v>0.16245722279251384</v>
      </c>
      <c r="AT2778" s="10">
        <v>1.1602947824878025</v>
      </c>
      <c r="AU2778" s="10">
        <v>6.0391451138203604E-3</v>
      </c>
      <c r="AV2778" s="10">
        <v>1.6824479204818521</v>
      </c>
      <c r="AW2778" s="10">
        <v>2.8487818480834752</v>
      </c>
      <c r="AX2778" s="10" t="s">
        <v>33</v>
      </c>
      <c r="AY2778" s="10" t="s">
        <v>33</v>
      </c>
      <c r="AZ2778" s="10" t="s">
        <v>33</v>
      </c>
      <c r="BA2778" s="10" t="s">
        <v>33</v>
      </c>
      <c r="BB2778" s="10">
        <v>2776</v>
      </c>
      <c r="BC2778" s="10">
        <v>2214</v>
      </c>
      <c r="BE2778" s="10" t="s">
        <v>415</v>
      </c>
      <c r="BF2778" s="10" t="s">
        <v>3719</v>
      </c>
      <c r="BG2778" s="10">
        <v>5.0649149507970717E-11</v>
      </c>
      <c r="BH2778" s="13">
        <v>0.13162867709212356</v>
      </c>
      <c r="BI2778" s="10">
        <v>758</v>
      </c>
      <c r="BJ2778" s="10" t="s">
        <v>33</v>
      </c>
      <c r="BL2778" s="10" t="s">
        <v>33</v>
      </c>
      <c r="BM2778" s="10" t="s">
        <v>33</v>
      </c>
      <c r="BP2778" s="10" t="s">
        <v>33</v>
      </c>
      <c r="BQ2778" s="10" t="s">
        <v>33</v>
      </c>
      <c r="BR2778" s="10" t="s">
        <v>33</v>
      </c>
      <c r="BS2778" s="11" t="s">
        <v>33</v>
      </c>
      <c r="BT2778" s="11" t="s">
        <v>33</v>
      </c>
      <c r="BU2778" s="10">
        <v>2778</v>
      </c>
    </row>
    <row r="2779" spans="1:73" s="10" customFormat="1" x14ac:dyDescent="0.45">
      <c r="A2779" s="10" t="s">
        <v>33</v>
      </c>
      <c r="D2779" s="10" t="s">
        <v>33</v>
      </c>
      <c r="E2779" s="10">
        <v>2776</v>
      </c>
      <c r="F2779" s="10">
        <v>2166</v>
      </c>
      <c r="H2779" s="10">
        <v>570</v>
      </c>
      <c r="J2779" s="10" t="s">
        <v>33</v>
      </c>
      <c r="K2779" s="10" t="s">
        <v>52</v>
      </c>
      <c r="L2779" s="10" t="s">
        <v>33</v>
      </c>
      <c r="M2779" s="10">
        <v>2.7386127875258306E-3</v>
      </c>
      <c r="N2779" s="10">
        <v>2.7386127875258306E-3</v>
      </c>
      <c r="T2779" s="10">
        <v>0</v>
      </c>
      <c r="W2779" s="10">
        <v>0</v>
      </c>
      <c r="X2779" s="10">
        <v>0</v>
      </c>
      <c r="Y2779" s="10">
        <v>0</v>
      </c>
      <c r="AB2779" s="10">
        <v>0</v>
      </c>
      <c r="AC2779" s="10">
        <v>0</v>
      </c>
      <c r="AD2779" s="10">
        <v>0</v>
      </c>
      <c r="AE2779" s="10">
        <v>0</v>
      </c>
      <c r="AH2779" s="10">
        <v>1</v>
      </c>
      <c r="AQ2779" s="10">
        <v>2.965871595370886E-3</v>
      </c>
      <c r="AR2779" s="10">
        <v>1.1594666504424601E-2</v>
      </c>
      <c r="AS2779" s="10">
        <v>1.5895180317712386E-2</v>
      </c>
      <c r="AT2779" s="10">
        <v>6.9697982491215824E-2</v>
      </c>
      <c r="AU2779" s="10">
        <v>1.1694046607544526E-3</v>
      </c>
      <c r="AV2779" s="10">
        <v>0.16331536667634666</v>
      </c>
      <c r="AW2779" s="10">
        <v>0.23418275382831694</v>
      </c>
      <c r="AX2779" s="10" t="s">
        <v>33</v>
      </c>
      <c r="AY2779" s="10" t="s">
        <v>33</v>
      </c>
      <c r="AZ2779" s="10" t="s">
        <v>33</v>
      </c>
      <c r="BA2779" s="10" t="s">
        <v>33</v>
      </c>
      <c r="BB2779" s="10">
        <v>2776</v>
      </c>
      <c r="BC2779" s="10">
        <v>2166</v>
      </c>
      <c r="BE2779" s="10" t="s">
        <v>415</v>
      </c>
      <c r="BF2779" s="10" t="s">
        <v>3720</v>
      </c>
      <c r="BG2779" s="10">
        <v>4.9556267830343993E-12</v>
      </c>
      <c r="BH2779" s="13">
        <v>2.0721708605628046E-2</v>
      </c>
      <c r="BI2779" s="10">
        <v>759</v>
      </c>
      <c r="BJ2779" s="10" t="s">
        <v>33</v>
      </c>
      <c r="BL2779" s="10" t="s">
        <v>33</v>
      </c>
      <c r="BM2779" s="10" t="s">
        <v>33</v>
      </c>
      <c r="BP2779" s="10" t="s">
        <v>33</v>
      </c>
      <c r="BQ2779" s="10" t="s">
        <v>33</v>
      </c>
      <c r="BR2779" s="10" t="s">
        <v>33</v>
      </c>
      <c r="BS2779" s="11" t="s">
        <v>33</v>
      </c>
      <c r="BT2779" s="11" t="s">
        <v>33</v>
      </c>
      <c r="BU2779" s="10">
        <v>2779</v>
      </c>
    </row>
    <row r="2780" spans="1:73" s="10" customFormat="1" x14ac:dyDescent="0.45">
      <c r="A2780" s="10" t="s">
        <v>33</v>
      </c>
      <c r="D2780" s="10" t="s">
        <v>33</v>
      </c>
      <c r="E2780" s="10">
        <v>2776</v>
      </c>
      <c r="F2780" s="10">
        <v>2474</v>
      </c>
      <c r="H2780" s="10">
        <v>629</v>
      </c>
      <c r="J2780" s="10" t="s">
        <v>33</v>
      </c>
      <c r="K2780" s="10" t="s">
        <v>175</v>
      </c>
      <c r="L2780" s="10" t="s">
        <v>33</v>
      </c>
      <c r="M2780" s="10">
        <v>1.7677669529663691E-2</v>
      </c>
      <c r="N2780" s="10">
        <v>1.7677669529663691E-2</v>
      </c>
      <c r="T2780" s="10">
        <v>0</v>
      </c>
      <c r="W2780" s="10">
        <v>0</v>
      </c>
      <c r="X2780" s="10">
        <v>0</v>
      </c>
      <c r="Y2780" s="10">
        <v>0</v>
      </c>
      <c r="AB2780" s="10">
        <v>0</v>
      </c>
      <c r="AC2780" s="10">
        <v>0</v>
      </c>
      <c r="AD2780" s="10">
        <v>0</v>
      </c>
      <c r="AE2780" s="10">
        <v>0</v>
      </c>
      <c r="AH2780" s="10">
        <v>1</v>
      </c>
      <c r="AQ2780" s="10">
        <v>4.0362647434111533E-2</v>
      </c>
      <c r="AR2780" s="10">
        <v>0.13644602640407838</v>
      </c>
      <c r="AS2780" s="10">
        <v>0.19497186518354009</v>
      </c>
      <c r="AT2780" s="10">
        <v>0.94852221470162101</v>
      </c>
      <c r="AU2780" s="10">
        <v>0.18040164852733626</v>
      </c>
      <c r="AV2780" s="10">
        <v>1.5734937275459353</v>
      </c>
      <c r="AW2780" s="10">
        <v>2.7024175907748926</v>
      </c>
      <c r="AX2780" s="10" t="s">
        <v>33</v>
      </c>
      <c r="AY2780" s="10" t="s">
        <v>33</v>
      </c>
      <c r="AZ2780" s="10" t="s">
        <v>33</v>
      </c>
      <c r="BA2780" s="10" t="s">
        <v>33</v>
      </c>
      <c r="BB2780" s="10">
        <v>2776</v>
      </c>
      <c r="BC2780" s="10">
        <v>2474</v>
      </c>
      <c r="BE2780" s="10" t="s">
        <v>415</v>
      </c>
      <c r="BF2780" s="10" t="s">
        <v>3721</v>
      </c>
      <c r="BG2780" s="10">
        <v>6.0786211777984958E-11</v>
      </c>
      <c r="BH2780" s="13">
        <v>0.21860673461010841</v>
      </c>
      <c r="BI2780" s="10">
        <v>760</v>
      </c>
      <c r="BJ2780" s="10" t="s">
        <v>33</v>
      </c>
      <c r="BL2780" s="10" t="s">
        <v>33</v>
      </c>
      <c r="BM2780" s="10" t="s">
        <v>33</v>
      </c>
      <c r="BP2780" s="10" t="s">
        <v>33</v>
      </c>
      <c r="BQ2780" s="10" t="s">
        <v>33</v>
      </c>
      <c r="BR2780" s="10" t="s">
        <v>33</v>
      </c>
      <c r="BS2780" s="11" t="s">
        <v>33</v>
      </c>
      <c r="BT2780" s="11" t="s">
        <v>33</v>
      </c>
      <c r="BU2780" s="10">
        <v>2780</v>
      </c>
    </row>
    <row r="2781" spans="1:73" s="10" customFormat="1" x14ac:dyDescent="0.45">
      <c r="A2781" s="10" t="s">
        <v>33</v>
      </c>
      <c r="D2781" s="10" t="s">
        <v>33</v>
      </c>
      <c r="E2781" s="10">
        <v>2776</v>
      </c>
      <c r="F2781" s="10">
        <v>2355</v>
      </c>
      <c r="H2781" s="10">
        <v>607</v>
      </c>
      <c r="J2781" s="10" t="s">
        <v>33</v>
      </c>
      <c r="K2781" s="10" t="s">
        <v>483</v>
      </c>
      <c r="L2781" s="10" t="s">
        <v>33</v>
      </c>
      <c r="M2781" s="10">
        <v>3.1622776601683791E-2</v>
      </c>
      <c r="N2781" s="10">
        <v>3.1622776601683791E-2</v>
      </c>
      <c r="T2781" s="10">
        <v>0</v>
      </c>
      <c r="W2781" s="10">
        <v>0</v>
      </c>
      <c r="X2781" s="10">
        <v>0</v>
      </c>
      <c r="Y2781" s="10">
        <v>0</v>
      </c>
      <c r="AB2781" s="10">
        <v>0</v>
      </c>
      <c r="AC2781" s="10">
        <v>0</v>
      </c>
      <c r="AD2781" s="10">
        <v>0</v>
      </c>
      <c r="AE2781" s="10">
        <v>0</v>
      </c>
      <c r="AH2781" s="10">
        <v>1</v>
      </c>
      <c r="AQ2781" s="10">
        <v>0</v>
      </c>
      <c r="AR2781" s="10">
        <v>2.9377559462964244E-2</v>
      </c>
      <c r="AS2781" s="10">
        <v>2.9377559462964244E-2</v>
      </c>
      <c r="AT2781" s="10">
        <v>0</v>
      </c>
      <c r="AU2781" s="10">
        <v>0</v>
      </c>
      <c r="AV2781" s="10">
        <v>0.16526063052039949</v>
      </c>
      <c r="AW2781" s="10">
        <v>0.16526063052039949</v>
      </c>
      <c r="AX2781" s="10" t="s">
        <v>33</v>
      </c>
      <c r="AY2781" s="10" t="s">
        <v>33</v>
      </c>
      <c r="AZ2781" s="10" t="s">
        <v>33</v>
      </c>
      <c r="BA2781" s="10" t="s">
        <v>33</v>
      </c>
      <c r="BB2781" s="10">
        <v>2776</v>
      </c>
      <c r="BC2781" s="10">
        <v>2355</v>
      </c>
      <c r="BE2781" s="10" t="s">
        <v>415</v>
      </c>
      <c r="BF2781" s="10" t="s">
        <v>3722</v>
      </c>
      <c r="BG2781" s="10">
        <v>9.1590166066013875E-12</v>
      </c>
      <c r="BH2781" s="13">
        <v>3.4800489675536041E-2</v>
      </c>
      <c r="BI2781" s="10">
        <v>761</v>
      </c>
      <c r="BJ2781" s="10" t="s">
        <v>33</v>
      </c>
      <c r="BL2781" s="10" t="s">
        <v>33</v>
      </c>
      <c r="BM2781" s="10" t="s">
        <v>33</v>
      </c>
      <c r="BP2781" s="10" t="s">
        <v>33</v>
      </c>
      <c r="BQ2781" s="10" t="s">
        <v>33</v>
      </c>
      <c r="BR2781" s="10" t="s">
        <v>33</v>
      </c>
      <c r="BS2781" s="11" t="s">
        <v>33</v>
      </c>
      <c r="BT2781" s="11" t="s">
        <v>33</v>
      </c>
      <c r="BU2781" s="10">
        <v>2781</v>
      </c>
    </row>
    <row r="2782" spans="1:73" s="10" customFormat="1" x14ac:dyDescent="0.45">
      <c r="A2782" s="10" t="s">
        <v>33</v>
      </c>
      <c r="D2782" s="10" t="s">
        <v>33</v>
      </c>
      <c r="E2782" s="10">
        <v>2776</v>
      </c>
      <c r="F2782" s="10">
        <v>2704</v>
      </c>
      <c r="H2782" s="10">
        <v>668</v>
      </c>
      <c r="J2782" s="10" t="s">
        <v>33</v>
      </c>
      <c r="K2782" s="10" t="s">
        <v>121</v>
      </c>
      <c r="L2782" s="10" t="s">
        <v>33</v>
      </c>
      <c r="M2782" s="10">
        <v>1.4142135623730951E-2</v>
      </c>
      <c r="N2782" s="10">
        <v>1.4142135623730951E-2</v>
      </c>
      <c r="T2782" s="10">
        <v>0</v>
      </c>
      <c r="W2782" s="10">
        <v>0</v>
      </c>
      <c r="X2782" s="10">
        <v>0</v>
      </c>
      <c r="Y2782" s="10">
        <v>0</v>
      </c>
      <c r="AB2782" s="10">
        <v>0</v>
      </c>
      <c r="AC2782" s="10">
        <v>0</v>
      </c>
      <c r="AD2782" s="10">
        <v>0</v>
      </c>
      <c r="AE2782" s="10">
        <v>0</v>
      </c>
      <c r="AH2782" s="10">
        <v>1</v>
      </c>
      <c r="AQ2782" s="10">
        <v>4.3636766362474641E-2</v>
      </c>
      <c r="AR2782" s="10">
        <v>3.3101111137850511E-2</v>
      </c>
      <c r="AS2782" s="10">
        <v>9.6374422363438739E-2</v>
      </c>
      <c r="AT2782" s="10">
        <v>1.025464009518154</v>
      </c>
      <c r="AU2782" s="10">
        <v>7.652296992107668E-3</v>
      </c>
      <c r="AV2782" s="10">
        <v>0.65658843705939107</v>
      </c>
      <c r="AW2782" s="10">
        <v>1.6897047435696526</v>
      </c>
      <c r="AX2782" s="10" t="s">
        <v>33</v>
      </c>
      <c r="AY2782" s="10" t="s">
        <v>33</v>
      </c>
      <c r="AZ2782" s="10" t="s">
        <v>33</v>
      </c>
      <c r="BA2782" s="10" t="s">
        <v>33</v>
      </c>
      <c r="BB2782" s="10">
        <v>2776</v>
      </c>
      <c r="BC2782" s="10">
        <v>2704</v>
      </c>
      <c r="BE2782" s="10" t="s">
        <v>415</v>
      </c>
      <c r="BF2782" s="10" t="s">
        <v>3723</v>
      </c>
      <c r="BG2782" s="10">
        <v>3.0046571295044067E-11</v>
      </c>
      <c r="BH2782" s="13">
        <v>4.966232499628527E-2</v>
      </c>
      <c r="BI2782" s="10">
        <v>762</v>
      </c>
      <c r="BJ2782" s="10" t="s">
        <v>33</v>
      </c>
      <c r="BL2782" s="10" t="s">
        <v>33</v>
      </c>
      <c r="BM2782" s="10" t="s">
        <v>33</v>
      </c>
      <c r="BP2782" s="10" t="s">
        <v>33</v>
      </c>
      <c r="BQ2782" s="10" t="s">
        <v>33</v>
      </c>
      <c r="BR2782" s="10" t="s">
        <v>33</v>
      </c>
      <c r="BS2782" s="11" t="s">
        <v>33</v>
      </c>
      <c r="BT2782" s="11" t="s">
        <v>33</v>
      </c>
      <c r="BU2782" s="10">
        <v>2782</v>
      </c>
    </row>
    <row r="2783" spans="1:73" s="10" customFormat="1" x14ac:dyDescent="0.45">
      <c r="A2783" s="10">
        <v>687</v>
      </c>
      <c r="D2783" s="10">
        <v>2784</v>
      </c>
      <c r="E2783" s="10" t="s">
        <v>33</v>
      </c>
      <c r="F2783" s="10">
        <v>2749</v>
      </c>
      <c r="H2783" s="10" t="s">
        <v>33</v>
      </c>
      <c r="J2783" s="10" t="s">
        <v>522</v>
      </c>
      <c r="K2783" s="10">
        <v>0</v>
      </c>
      <c r="L2783" s="10">
        <v>1</v>
      </c>
      <c r="M2783" s="10" t="s">
        <v>33</v>
      </c>
      <c r="N2783" s="10">
        <v>1</v>
      </c>
      <c r="T2783" s="10">
        <v>0</v>
      </c>
      <c r="W2783" s="10">
        <v>0</v>
      </c>
      <c r="X2783" s="10">
        <v>0</v>
      </c>
      <c r="Y2783" s="10">
        <v>0</v>
      </c>
      <c r="AB2783" s="10">
        <v>0</v>
      </c>
      <c r="AC2783" s="10">
        <v>0</v>
      </c>
      <c r="AD2783" s="12">
        <v>7.2008483997077501</v>
      </c>
      <c r="AE2783" s="12">
        <v>146.77284931761534</v>
      </c>
      <c r="AH2783" s="10">
        <v>1</v>
      </c>
      <c r="AQ2783" s="10">
        <v>0</v>
      </c>
      <c r="AR2783" s="10">
        <v>7.2008483997077501</v>
      </c>
      <c r="AS2783" s="10">
        <v>7.2008483997077501</v>
      </c>
      <c r="AT2783" s="10">
        <v>0</v>
      </c>
      <c r="AU2783" s="10">
        <v>0</v>
      </c>
      <c r="AV2783" s="10">
        <v>146.77284931761534</v>
      </c>
      <c r="AW2783" s="10">
        <v>146.77284931761534</v>
      </c>
      <c r="AX2783" s="10">
        <v>4.424302374620302E-7</v>
      </c>
      <c r="AY2783" s="10">
        <v>0</v>
      </c>
      <c r="AZ2783" s="10" t="s">
        <v>33</v>
      </c>
      <c r="BA2783" s="10">
        <v>2784</v>
      </c>
      <c r="BB2783" s="10" t="s">
        <v>33</v>
      </c>
      <c r="BC2783" s="10">
        <v>2749</v>
      </c>
      <c r="BE2783" s="10" t="s">
        <v>33</v>
      </c>
      <c r="BF2783" s="10" t="s">
        <v>33</v>
      </c>
      <c r="BG2783" s="10" t="s">
        <v>33</v>
      </c>
      <c r="BH2783" s="13" t="s">
        <v>33</v>
      </c>
      <c r="BI2783" s="10" t="s">
        <v>33</v>
      </c>
      <c r="BJ2783" s="10" t="s">
        <v>33</v>
      </c>
      <c r="BL2783" s="10" t="s">
        <v>33</v>
      </c>
      <c r="BM2783" s="10" t="s">
        <v>33</v>
      </c>
      <c r="BP2783" s="10" t="s">
        <v>34</v>
      </c>
      <c r="BQ2783" s="10">
        <v>0</v>
      </c>
      <c r="BR2783" s="10" t="s">
        <v>522</v>
      </c>
      <c r="BS2783" s="11">
        <v>7.2008483997077501</v>
      </c>
      <c r="BT2783" s="11">
        <v>146.77284931761534</v>
      </c>
      <c r="BU2783" s="10">
        <v>2783</v>
      </c>
    </row>
    <row r="2784" spans="1:73" s="10" customFormat="1" x14ac:dyDescent="0.45">
      <c r="A2784" s="10">
        <v>688</v>
      </c>
      <c r="D2784" s="10">
        <v>2790</v>
      </c>
      <c r="E2784" s="10" t="s">
        <v>33</v>
      </c>
      <c r="F2784" s="10">
        <v>2482</v>
      </c>
      <c r="H2784" s="10" t="s">
        <v>33</v>
      </c>
      <c r="J2784" s="10" t="s">
        <v>1826</v>
      </c>
      <c r="K2784" s="10">
        <v>0</v>
      </c>
      <c r="L2784" s="10">
        <v>1</v>
      </c>
      <c r="M2784" s="10" t="s">
        <v>33</v>
      </c>
      <c r="N2784" s="10">
        <v>1</v>
      </c>
      <c r="T2784" s="10">
        <v>1.2247448713915889</v>
      </c>
      <c r="W2784" s="10">
        <v>0.67360967926537396</v>
      </c>
      <c r="X2784" s="10" t="s">
        <v>35</v>
      </c>
      <c r="Y2784" s="10">
        <v>0.2449489742783178</v>
      </c>
      <c r="AB2784" s="10">
        <v>0.39436784858809171</v>
      </c>
      <c r="AC2784" s="10">
        <v>0.02</v>
      </c>
      <c r="AD2784" s="10">
        <v>0</v>
      </c>
      <c r="AE2784" s="10">
        <v>0</v>
      </c>
      <c r="AH2784" s="10">
        <v>1</v>
      </c>
      <c r="AQ2784" s="10">
        <v>6.3272152607220207</v>
      </c>
      <c r="AR2784" s="10">
        <v>11.886857110497051</v>
      </c>
      <c r="AS2784" s="10">
        <v>21.06131923854398</v>
      </c>
      <c r="AT2784" s="10">
        <v>148.68955862696748</v>
      </c>
      <c r="AU2784" s="10">
        <v>5.3209658810090907</v>
      </c>
      <c r="AV2784" s="10">
        <v>214.15589585494845</v>
      </c>
      <c r="AW2784" s="10">
        <v>368.16642036292501</v>
      </c>
      <c r="AX2784" s="10">
        <v>6.3639610306789294E-10</v>
      </c>
      <c r="AY2784" s="10">
        <v>0</v>
      </c>
      <c r="AZ2784" s="10" t="s">
        <v>33</v>
      </c>
      <c r="BA2784" s="10">
        <v>2790</v>
      </c>
      <c r="BB2784" s="10" t="s">
        <v>33</v>
      </c>
      <c r="BC2784" s="10">
        <v>2482</v>
      </c>
      <c r="BE2784" s="10" t="s">
        <v>33</v>
      </c>
      <c r="BF2784" s="10" t="s">
        <v>33</v>
      </c>
      <c r="BG2784" s="10" t="s">
        <v>33</v>
      </c>
      <c r="BH2784" s="13" t="s">
        <v>33</v>
      </c>
      <c r="BI2784" s="10" t="s">
        <v>33</v>
      </c>
      <c r="BJ2784" s="10" t="s">
        <v>33</v>
      </c>
      <c r="BL2784" s="10" t="s">
        <v>33</v>
      </c>
      <c r="BM2784" s="10" t="s">
        <v>33</v>
      </c>
      <c r="BP2784" s="10" t="s">
        <v>33</v>
      </c>
      <c r="BQ2784" s="10">
        <v>0</v>
      </c>
      <c r="BR2784" s="10" t="s">
        <v>1825</v>
      </c>
      <c r="BS2784" s="11">
        <v>21.06131923854398</v>
      </c>
      <c r="BT2784" s="11">
        <v>368.16642036292501</v>
      </c>
      <c r="BU2784" s="10">
        <v>2784</v>
      </c>
    </row>
    <row r="2785" spans="1:73" s="10" customFormat="1" x14ac:dyDescent="0.45">
      <c r="A2785" s="10" t="s">
        <v>33</v>
      </c>
      <c r="D2785" s="10" t="s">
        <v>33</v>
      </c>
      <c r="E2785" s="10">
        <v>2784</v>
      </c>
      <c r="F2785" s="10">
        <v>3036</v>
      </c>
      <c r="H2785" s="10">
        <v>748</v>
      </c>
      <c r="J2785" s="10" t="s">
        <v>33</v>
      </c>
      <c r="K2785" s="10" t="s">
        <v>309</v>
      </c>
      <c r="L2785" s="10" t="s">
        <v>33</v>
      </c>
      <c r="M2785" s="10">
        <v>1.7320508075688772</v>
      </c>
      <c r="N2785" s="10">
        <v>1.7320508075688772</v>
      </c>
      <c r="T2785" s="10">
        <v>0</v>
      </c>
      <c r="W2785" s="10">
        <v>0</v>
      </c>
      <c r="X2785" s="10">
        <v>0</v>
      </c>
      <c r="Y2785" s="10">
        <v>0</v>
      </c>
      <c r="AB2785" s="10">
        <v>0</v>
      </c>
      <c r="AC2785" s="10">
        <v>0</v>
      </c>
      <c r="AD2785" s="10">
        <v>0</v>
      </c>
      <c r="AE2785" s="10">
        <v>0</v>
      </c>
      <c r="AH2785" s="10">
        <v>1</v>
      </c>
      <c r="AQ2785" s="10">
        <v>0.17113811722993594</v>
      </c>
      <c r="AR2785" s="10">
        <v>1.0067466597769736</v>
      </c>
      <c r="AS2785" s="10">
        <v>1.2548969297603807</v>
      </c>
      <c r="AT2785" s="10">
        <v>4.0217457549034945</v>
      </c>
      <c r="AU2785" s="10">
        <v>4.2930749338986089</v>
      </c>
      <c r="AV2785" s="10">
        <v>26.237312577984298</v>
      </c>
      <c r="AW2785" s="10">
        <v>34.552133266786399</v>
      </c>
      <c r="AX2785" s="10" t="s">
        <v>33</v>
      </c>
      <c r="AY2785" s="10" t="s">
        <v>33</v>
      </c>
      <c r="AZ2785" s="10" t="s">
        <v>33</v>
      </c>
      <c r="BA2785" s="10" t="s">
        <v>33</v>
      </c>
      <c r="BB2785" s="10">
        <v>2784</v>
      </c>
      <c r="BC2785" s="10">
        <v>3036</v>
      </c>
      <c r="BE2785" s="10" t="s">
        <v>1825</v>
      </c>
      <c r="BF2785" s="10" t="s">
        <v>3724</v>
      </c>
      <c r="BG2785" s="10">
        <v>7.9861151585136967E-10</v>
      </c>
      <c r="BH2785" s="13">
        <v>0</v>
      </c>
      <c r="BI2785" s="10">
        <v>765</v>
      </c>
      <c r="BJ2785" s="10" t="s">
        <v>33</v>
      </c>
      <c r="BL2785" s="10" t="s">
        <v>33</v>
      </c>
      <c r="BM2785" s="10" t="s">
        <v>33</v>
      </c>
      <c r="BP2785" s="10" t="s">
        <v>33</v>
      </c>
      <c r="BQ2785" s="10" t="s">
        <v>33</v>
      </c>
      <c r="BR2785" s="10" t="s">
        <v>33</v>
      </c>
      <c r="BS2785" s="11" t="s">
        <v>33</v>
      </c>
      <c r="BT2785" s="11" t="s">
        <v>33</v>
      </c>
      <c r="BU2785" s="10">
        <v>2785</v>
      </c>
    </row>
    <row r="2786" spans="1:73" s="10" customFormat="1" x14ac:dyDescent="0.45">
      <c r="A2786" s="10" t="s">
        <v>33</v>
      </c>
      <c r="D2786" s="10" t="s">
        <v>33</v>
      </c>
      <c r="E2786" s="10">
        <v>2784</v>
      </c>
      <c r="F2786" s="10">
        <v>2878</v>
      </c>
      <c r="H2786" s="10">
        <v>707</v>
      </c>
      <c r="J2786" s="10" t="s">
        <v>33</v>
      </c>
      <c r="K2786" s="10" t="s">
        <v>50</v>
      </c>
      <c r="L2786" s="10" t="s">
        <v>33</v>
      </c>
      <c r="M2786" s="10">
        <v>0.54772255750516607</v>
      </c>
      <c r="N2786" s="10">
        <v>0.54772255750516607</v>
      </c>
      <c r="T2786" s="10">
        <v>0</v>
      </c>
      <c r="W2786" s="10">
        <v>0</v>
      </c>
      <c r="X2786" s="10">
        <v>0</v>
      </c>
      <c r="Y2786" s="10">
        <v>0</v>
      </c>
      <c r="AB2786" s="10">
        <v>0</v>
      </c>
      <c r="AC2786" s="10">
        <v>0</v>
      </c>
      <c r="AD2786" s="10">
        <v>0</v>
      </c>
      <c r="AE2786" s="10">
        <v>0</v>
      </c>
      <c r="AH2786" s="10">
        <v>1</v>
      </c>
      <c r="AQ2786" s="10">
        <v>4.91559671713763</v>
      </c>
      <c r="AR2786" s="10">
        <v>10.160422851503421</v>
      </c>
      <c r="AS2786" s="10">
        <v>17.288038091352984</v>
      </c>
      <c r="AT2786" s="10">
        <v>115.51652285273431</v>
      </c>
      <c r="AU2786" s="10">
        <v>0.6138141301705794</v>
      </c>
      <c r="AV2786" s="10">
        <v>185.84678156581441</v>
      </c>
      <c r="AW2786" s="10">
        <v>301.97711854871932</v>
      </c>
      <c r="AX2786" s="10" t="s">
        <v>33</v>
      </c>
      <c r="AY2786" s="10" t="s">
        <v>33</v>
      </c>
      <c r="AZ2786" s="10" t="s">
        <v>33</v>
      </c>
      <c r="BA2786" s="10" t="s">
        <v>33</v>
      </c>
      <c r="BB2786" s="10">
        <v>2784</v>
      </c>
      <c r="BC2786" s="10">
        <v>2878</v>
      </c>
      <c r="BE2786" s="10" t="s">
        <v>1825</v>
      </c>
      <c r="BF2786" s="10" t="s">
        <v>3725</v>
      </c>
      <c r="BG2786" s="10">
        <v>1.1002040071026333E-8</v>
      </c>
      <c r="BH2786" s="13">
        <v>46.933571151385564</v>
      </c>
      <c r="BI2786" s="10">
        <v>766</v>
      </c>
      <c r="BJ2786" s="10" t="s">
        <v>33</v>
      </c>
      <c r="BL2786" s="10" t="s">
        <v>33</v>
      </c>
      <c r="BM2786" s="10" t="s">
        <v>33</v>
      </c>
      <c r="BP2786" s="10" t="s">
        <v>33</v>
      </c>
      <c r="BQ2786" s="10" t="s">
        <v>33</v>
      </c>
      <c r="BR2786" s="10" t="s">
        <v>33</v>
      </c>
      <c r="BS2786" s="11" t="s">
        <v>33</v>
      </c>
      <c r="BT2786" s="11" t="s">
        <v>33</v>
      </c>
      <c r="BU2786" s="10">
        <v>2786</v>
      </c>
    </row>
    <row r="2787" spans="1:73" s="10" customFormat="1" x14ac:dyDescent="0.45">
      <c r="A2787" s="10" t="s">
        <v>33</v>
      </c>
      <c r="D2787" s="10" t="s">
        <v>33</v>
      </c>
      <c r="E2787" s="10">
        <v>2784</v>
      </c>
      <c r="F2787" s="10">
        <v>2044</v>
      </c>
      <c r="H2787" s="10">
        <v>545</v>
      </c>
      <c r="J2787" s="10" t="s">
        <v>33</v>
      </c>
      <c r="K2787" s="10" t="s">
        <v>42</v>
      </c>
      <c r="L2787" s="10" t="s">
        <v>33</v>
      </c>
      <c r="M2787" s="10">
        <v>1.2247448713915889</v>
      </c>
      <c r="N2787" s="10">
        <v>1.2247448713915889</v>
      </c>
      <c r="T2787" s="10">
        <v>0</v>
      </c>
      <c r="W2787" s="10">
        <v>0</v>
      </c>
      <c r="X2787" s="10">
        <v>0</v>
      </c>
      <c r="Y2787" s="10">
        <v>0</v>
      </c>
      <c r="AB2787" s="10">
        <v>0</v>
      </c>
      <c r="AC2787" s="10">
        <v>0</v>
      </c>
      <c r="AD2787" s="10">
        <v>0</v>
      </c>
      <c r="AE2787" s="10">
        <v>0</v>
      </c>
      <c r="AH2787" s="10">
        <v>1</v>
      </c>
      <c r="AQ2787" s="10">
        <v>0</v>
      </c>
      <c r="AR2787" s="10">
        <v>0</v>
      </c>
      <c r="AS2787" s="10">
        <v>0</v>
      </c>
      <c r="AT2787" s="10">
        <v>0</v>
      </c>
      <c r="AU2787" s="10">
        <v>0</v>
      </c>
      <c r="AV2787" s="10">
        <v>1.2247448713915889</v>
      </c>
      <c r="AW2787" s="10">
        <v>1.2247448713915889</v>
      </c>
      <c r="AX2787" s="10" t="s">
        <v>33</v>
      </c>
      <c r="AY2787" s="10" t="s">
        <v>33</v>
      </c>
      <c r="AZ2787" s="10" t="s">
        <v>33</v>
      </c>
      <c r="BA2787" s="10" t="s">
        <v>33</v>
      </c>
      <c r="BB2787" s="10">
        <v>2784</v>
      </c>
      <c r="BC2787" s="10">
        <v>2044</v>
      </c>
      <c r="BE2787" s="10" t="s">
        <v>1825</v>
      </c>
      <c r="BF2787" s="10" t="s">
        <v>3726</v>
      </c>
      <c r="BG2787" s="10">
        <v>0</v>
      </c>
      <c r="BH2787" s="13">
        <v>1.1649282411515063</v>
      </c>
      <c r="BI2787" s="10">
        <v>767</v>
      </c>
      <c r="BJ2787" s="10" t="s">
        <v>33</v>
      </c>
      <c r="BL2787" s="10" t="s">
        <v>33</v>
      </c>
      <c r="BM2787" s="10" t="s">
        <v>33</v>
      </c>
      <c r="BP2787" s="10" t="s">
        <v>33</v>
      </c>
      <c r="BQ2787" s="10" t="s">
        <v>33</v>
      </c>
      <c r="BR2787" s="10" t="s">
        <v>33</v>
      </c>
      <c r="BS2787" s="11" t="s">
        <v>33</v>
      </c>
      <c r="BT2787" s="11" t="s">
        <v>33</v>
      </c>
      <c r="BU2787" s="10">
        <v>2787</v>
      </c>
    </row>
    <row r="2788" spans="1:73" s="10" customFormat="1" x14ac:dyDescent="0.45">
      <c r="A2788" s="10" t="s">
        <v>33</v>
      </c>
      <c r="D2788" s="10" t="s">
        <v>33</v>
      </c>
      <c r="E2788" s="10">
        <v>2784</v>
      </c>
      <c r="F2788" s="10">
        <v>2055</v>
      </c>
      <c r="H2788" s="10">
        <v>549</v>
      </c>
      <c r="J2788" s="10" t="s">
        <v>33</v>
      </c>
      <c r="K2788" s="10" t="s">
        <v>711</v>
      </c>
      <c r="L2788" s="10" t="s">
        <v>33</v>
      </c>
      <c r="M2788" s="10">
        <v>0.59160797830996159</v>
      </c>
      <c r="N2788" s="10">
        <v>0.59160797830996159</v>
      </c>
      <c r="T2788" s="10">
        <v>0</v>
      </c>
      <c r="W2788" s="10">
        <v>0</v>
      </c>
      <c r="X2788" s="10">
        <v>0</v>
      </c>
      <c r="Y2788" s="10">
        <v>0</v>
      </c>
      <c r="AB2788" s="10">
        <v>0</v>
      </c>
      <c r="AC2788" s="10">
        <v>0</v>
      </c>
      <c r="AD2788" s="10">
        <v>0</v>
      </c>
      <c r="AE2788" s="10">
        <v>0</v>
      </c>
      <c r="AH2788" s="10">
        <v>1</v>
      </c>
      <c r="AQ2788" s="10">
        <v>0</v>
      </c>
      <c r="AR2788" s="10">
        <v>0</v>
      </c>
      <c r="AS2788" s="10">
        <v>0</v>
      </c>
      <c r="AT2788" s="10">
        <v>0</v>
      </c>
      <c r="AU2788" s="10">
        <v>0</v>
      </c>
      <c r="AV2788" s="10">
        <v>0.59160797830996159</v>
      </c>
      <c r="AW2788" s="10">
        <v>0.59160797830996159</v>
      </c>
      <c r="AX2788" s="10" t="s">
        <v>33</v>
      </c>
      <c r="AY2788" s="10" t="s">
        <v>33</v>
      </c>
      <c r="AZ2788" s="10" t="s">
        <v>33</v>
      </c>
      <c r="BA2788" s="10" t="s">
        <v>33</v>
      </c>
      <c r="BB2788" s="10">
        <v>2784</v>
      </c>
      <c r="BC2788" s="10">
        <v>2055</v>
      </c>
      <c r="BE2788" s="10" t="s">
        <v>1825</v>
      </c>
      <c r="BF2788" s="10" t="s">
        <v>3727</v>
      </c>
      <c r="BG2788" s="10">
        <v>0</v>
      </c>
      <c r="BH2788" s="13">
        <v>0.56271380082674349</v>
      </c>
      <c r="BI2788" s="10">
        <v>768</v>
      </c>
      <c r="BJ2788" s="10" t="s">
        <v>33</v>
      </c>
      <c r="BL2788" s="10" t="s">
        <v>33</v>
      </c>
      <c r="BM2788" s="10" t="s">
        <v>33</v>
      </c>
      <c r="BP2788" s="10" t="s">
        <v>33</v>
      </c>
      <c r="BQ2788" s="10" t="s">
        <v>33</v>
      </c>
      <c r="BR2788" s="10" t="s">
        <v>33</v>
      </c>
      <c r="BS2788" s="11" t="s">
        <v>33</v>
      </c>
      <c r="BT2788" s="11" t="s">
        <v>33</v>
      </c>
      <c r="BU2788" s="10">
        <v>2788</v>
      </c>
    </row>
    <row r="2789" spans="1:73" s="10" customFormat="1" x14ac:dyDescent="0.45">
      <c r="A2789" s="10" t="s">
        <v>33</v>
      </c>
      <c r="D2789" s="10" t="s">
        <v>33</v>
      </c>
      <c r="E2789" s="10">
        <v>2784</v>
      </c>
      <c r="F2789" s="10">
        <v>2182</v>
      </c>
      <c r="H2789" s="10">
        <v>573</v>
      </c>
      <c r="J2789" s="10" t="s">
        <v>33</v>
      </c>
      <c r="K2789" s="10" t="s">
        <v>63</v>
      </c>
      <c r="L2789" s="10" t="s">
        <v>33</v>
      </c>
      <c r="M2789" s="10">
        <v>3.1622776601683791E-2</v>
      </c>
      <c r="N2789" s="10">
        <v>3.1622776601683791E-2</v>
      </c>
      <c r="T2789" s="10">
        <v>0</v>
      </c>
      <c r="W2789" s="10">
        <v>0</v>
      </c>
      <c r="X2789" s="10">
        <v>0</v>
      </c>
      <c r="Y2789" s="10">
        <v>0</v>
      </c>
      <c r="AB2789" s="10">
        <v>0</v>
      </c>
      <c r="AC2789" s="10">
        <v>0</v>
      </c>
      <c r="AD2789" s="10">
        <v>0</v>
      </c>
      <c r="AE2789" s="10">
        <v>0</v>
      </c>
      <c r="AH2789" s="10">
        <v>1</v>
      </c>
      <c r="AQ2789" s="10">
        <v>1.5735554962866324E-2</v>
      </c>
      <c r="AR2789" s="10">
        <v>2.6077919951282828E-2</v>
      </c>
      <c r="AS2789" s="10">
        <v>4.8894474647438999E-2</v>
      </c>
      <c r="AT2789" s="10">
        <v>0.3697855416273586</v>
      </c>
      <c r="AU2789" s="10">
        <v>1.9708968351810192E-2</v>
      </c>
      <c r="AV2789" s="10">
        <v>0.25544886144820494</v>
      </c>
      <c r="AW2789" s="10">
        <v>0.64494337142737379</v>
      </c>
      <c r="AX2789" s="10" t="s">
        <v>33</v>
      </c>
      <c r="AY2789" s="10" t="s">
        <v>33</v>
      </c>
      <c r="AZ2789" s="10" t="s">
        <v>33</v>
      </c>
      <c r="BA2789" s="10" t="s">
        <v>33</v>
      </c>
      <c r="BB2789" s="10">
        <v>2784</v>
      </c>
      <c r="BC2789" s="10">
        <v>2182</v>
      </c>
      <c r="BE2789" s="10" t="s">
        <v>1825</v>
      </c>
      <c r="BF2789" s="10" t="s">
        <v>3728</v>
      </c>
      <c r="BG2789" s="10">
        <v>3.111625312718207E-11</v>
      </c>
      <c r="BH2789" s="13">
        <v>0.17689253717682712</v>
      </c>
      <c r="BI2789" s="10">
        <v>769</v>
      </c>
      <c r="BJ2789" s="10" t="s">
        <v>33</v>
      </c>
      <c r="BL2789" s="10" t="s">
        <v>33</v>
      </c>
      <c r="BM2789" s="10" t="s">
        <v>33</v>
      </c>
      <c r="BP2789" s="10" t="s">
        <v>33</v>
      </c>
      <c r="BQ2789" s="10" t="s">
        <v>33</v>
      </c>
      <c r="BR2789" s="10" t="s">
        <v>33</v>
      </c>
      <c r="BS2789" s="11" t="s">
        <v>33</v>
      </c>
      <c r="BT2789" s="11" t="s">
        <v>33</v>
      </c>
      <c r="BU2789" s="10">
        <v>2789</v>
      </c>
    </row>
    <row r="2790" spans="1:73" s="10" customFormat="1" x14ac:dyDescent="0.45">
      <c r="A2790" s="10">
        <v>689</v>
      </c>
      <c r="D2790" s="10">
        <v>2791</v>
      </c>
      <c r="E2790" s="10" t="s">
        <v>33</v>
      </c>
      <c r="F2790" s="10">
        <v>2767</v>
      </c>
      <c r="H2790" s="10" t="s">
        <v>33</v>
      </c>
      <c r="J2790" s="10" t="s">
        <v>523</v>
      </c>
      <c r="K2790" s="10">
        <v>0</v>
      </c>
      <c r="L2790" s="10">
        <v>1</v>
      </c>
      <c r="M2790" s="10" t="s">
        <v>33</v>
      </c>
      <c r="N2790" s="10">
        <v>1</v>
      </c>
      <c r="T2790" s="10">
        <v>0</v>
      </c>
      <c r="W2790" s="10">
        <v>0</v>
      </c>
      <c r="X2790" s="10">
        <v>0</v>
      </c>
      <c r="Y2790" s="10">
        <v>0</v>
      </c>
      <c r="AB2790" s="10">
        <v>0</v>
      </c>
      <c r="AC2790" s="10">
        <v>0</v>
      </c>
      <c r="AD2790" s="11">
        <v>18.300446350986189</v>
      </c>
      <c r="AE2790" s="11">
        <v>256.50742720550301</v>
      </c>
      <c r="AH2790" s="10">
        <v>1</v>
      </c>
      <c r="AQ2790" s="10">
        <v>0</v>
      </c>
      <c r="AR2790" s="10">
        <v>18.300446350986189</v>
      </c>
      <c r="AS2790" s="10">
        <v>18.300446350986189</v>
      </c>
      <c r="AT2790" s="10">
        <v>0</v>
      </c>
      <c r="AU2790" s="10">
        <v>0</v>
      </c>
      <c r="AV2790" s="10">
        <v>256.50742720550301</v>
      </c>
      <c r="AW2790" s="10">
        <v>256.50742720550301</v>
      </c>
      <c r="AX2790" s="10">
        <v>6.9013042245650929E-11</v>
      </c>
      <c r="AY2790" s="10">
        <v>0</v>
      </c>
      <c r="AZ2790" s="10" t="s">
        <v>33</v>
      </c>
      <c r="BA2790" s="10">
        <v>2791</v>
      </c>
      <c r="BB2790" s="10" t="s">
        <v>33</v>
      </c>
      <c r="BC2790" s="10">
        <v>2767</v>
      </c>
      <c r="BE2790" s="10" t="s">
        <v>33</v>
      </c>
      <c r="BF2790" s="10" t="s">
        <v>33</v>
      </c>
      <c r="BG2790" s="10" t="s">
        <v>33</v>
      </c>
      <c r="BH2790" s="13" t="s">
        <v>33</v>
      </c>
      <c r="BI2790" s="10" t="s">
        <v>33</v>
      </c>
      <c r="BJ2790" s="10" t="s">
        <v>33</v>
      </c>
      <c r="BL2790" s="10" t="s">
        <v>33</v>
      </c>
      <c r="BM2790" s="10" t="s">
        <v>33</v>
      </c>
      <c r="BP2790" s="10" t="s">
        <v>34</v>
      </c>
      <c r="BQ2790" s="10">
        <v>0</v>
      </c>
      <c r="BR2790" s="10" t="s">
        <v>523</v>
      </c>
      <c r="BS2790" s="11">
        <v>18.300446350986189</v>
      </c>
      <c r="BT2790" s="11">
        <v>256.50742720550301</v>
      </c>
      <c r="BU2790" s="10">
        <v>2790</v>
      </c>
    </row>
    <row r="2791" spans="1:73" s="10" customFormat="1" x14ac:dyDescent="0.45">
      <c r="A2791" s="10">
        <v>690</v>
      </c>
      <c r="D2791" s="10">
        <v>2792</v>
      </c>
      <c r="E2791" s="10" t="s">
        <v>33</v>
      </c>
      <c r="F2791" s="10">
        <v>2489</v>
      </c>
      <c r="H2791" s="10" t="s">
        <v>33</v>
      </c>
      <c r="J2791" s="10" t="s">
        <v>777</v>
      </c>
      <c r="K2791" s="10">
        <v>0</v>
      </c>
      <c r="L2791" s="10">
        <v>1</v>
      </c>
      <c r="M2791" s="10" t="s">
        <v>33</v>
      </c>
      <c r="N2791" s="10">
        <v>1</v>
      </c>
      <c r="T2791" s="10">
        <v>0</v>
      </c>
      <c r="W2791" s="10">
        <v>0</v>
      </c>
      <c r="X2791" s="10">
        <v>0</v>
      </c>
      <c r="Y2791" s="10">
        <v>0</v>
      </c>
      <c r="AB2791" s="10">
        <v>0</v>
      </c>
      <c r="AC2791" s="10">
        <v>0</v>
      </c>
      <c r="AD2791" s="12">
        <v>6.2809003870184181</v>
      </c>
      <c r="AE2791" s="12">
        <v>247.77072351340888</v>
      </c>
      <c r="AH2791" s="10">
        <v>1</v>
      </c>
      <c r="AQ2791" s="10">
        <v>0</v>
      </c>
      <c r="AR2791" s="10">
        <v>6.2809003870184181</v>
      </c>
      <c r="AS2791" s="10">
        <v>6.2809003870184181</v>
      </c>
      <c r="AT2791" s="10">
        <v>0</v>
      </c>
      <c r="AU2791" s="10">
        <v>0</v>
      </c>
      <c r="AV2791" s="10">
        <v>247.77072351340888</v>
      </c>
      <c r="AW2791" s="10">
        <v>247.77072351340888</v>
      </c>
      <c r="AX2791" s="10">
        <v>1.0998796126729469E-3</v>
      </c>
      <c r="AY2791" s="10">
        <v>0</v>
      </c>
      <c r="AZ2791" s="10" t="s">
        <v>33</v>
      </c>
      <c r="BA2791" s="10">
        <v>2792</v>
      </c>
      <c r="BB2791" s="10" t="s">
        <v>33</v>
      </c>
      <c r="BC2791" s="10">
        <v>2489</v>
      </c>
      <c r="BE2791" s="10" t="s">
        <v>33</v>
      </c>
      <c r="BF2791" s="10" t="s">
        <v>33</v>
      </c>
      <c r="BG2791" s="10" t="s">
        <v>33</v>
      </c>
      <c r="BH2791" s="13" t="s">
        <v>33</v>
      </c>
      <c r="BI2791" s="10" t="s">
        <v>33</v>
      </c>
      <c r="BJ2791" s="10" t="s">
        <v>33</v>
      </c>
      <c r="BL2791" s="10" t="s">
        <v>33</v>
      </c>
      <c r="BM2791" s="10" t="s">
        <v>33</v>
      </c>
      <c r="BP2791" s="10" t="s">
        <v>34</v>
      </c>
      <c r="BQ2791" s="10">
        <v>0</v>
      </c>
      <c r="BR2791" s="10" t="s">
        <v>776</v>
      </c>
      <c r="BS2791" s="11">
        <v>6.2809003870184181</v>
      </c>
      <c r="BT2791" s="11">
        <v>247.77072351340888</v>
      </c>
      <c r="BU2791" s="10">
        <v>2791</v>
      </c>
    </row>
    <row r="2792" spans="1:73" s="10" customFormat="1" x14ac:dyDescent="0.45">
      <c r="A2792" s="10">
        <v>691</v>
      </c>
      <c r="D2792" s="10">
        <v>2797</v>
      </c>
      <c r="E2792" s="10" t="s">
        <v>33</v>
      </c>
      <c r="F2792" s="10">
        <v>2493</v>
      </c>
      <c r="H2792" s="10" t="s">
        <v>33</v>
      </c>
      <c r="J2792" s="10" t="s">
        <v>524</v>
      </c>
      <c r="K2792" s="10">
        <v>0</v>
      </c>
      <c r="L2792" s="10">
        <v>1</v>
      </c>
      <c r="M2792" s="10" t="s">
        <v>33</v>
      </c>
      <c r="N2792" s="10">
        <v>1</v>
      </c>
      <c r="T2792" s="10">
        <v>0.7745966692414834</v>
      </c>
      <c r="W2792" s="10">
        <v>0.95262794416288255</v>
      </c>
      <c r="X2792" s="10" t="s">
        <v>35</v>
      </c>
      <c r="Y2792" s="10">
        <v>0.34641016151377546</v>
      </c>
      <c r="AB2792" s="10">
        <v>0.55772036003717851</v>
      </c>
      <c r="AC2792" s="10">
        <v>0.15</v>
      </c>
      <c r="AD2792" s="10">
        <v>0</v>
      </c>
      <c r="AE2792" s="10">
        <v>0</v>
      </c>
      <c r="AH2792" s="10">
        <v>1</v>
      </c>
      <c r="AQ2792" s="10">
        <v>13.513924419480119</v>
      </c>
      <c r="AR2792" s="10">
        <v>26.951103511349995</v>
      </c>
      <c r="AS2792" s="10">
        <v>46.546293919596167</v>
      </c>
      <c r="AT2792" s="10">
        <v>317.57722385778283</v>
      </c>
      <c r="AU2792" s="10">
        <v>2.075685201056368</v>
      </c>
      <c r="AV2792" s="10">
        <v>453.69287954771124</v>
      </c>
      <c r="AW2792" s="10">
        <v>773.34578860655051</v>
      </c>
      <c r="AX2792" s="10">
        <v>6.8591749981142207E-5</v>
      </c>
      <c r="AY2792" s="10">
        <v>0</v>
      </c>
      <c r="AZ2792" s="10" t="s">
        <v>33</v>
      </c>
      <c r="BA2792" s="10">
        <v>2797</v>
      </c>
      <c r="BB2792" s="10" t="s">
        <v>33</v>
      </c>
      <c r="BC2792" s="10">
        <v>2493</v>
      </c>
      <c r="BE2792" s="10" t="s">
        <v>33</v>
      </c>
      <c r="BF2792" s="10" t="s">
        <v>33</v>
      </c>
      <c r="BG2792" s="10" t="s">
        <v>33</v>
      </c>
      <c r="BH2792" s="13" t="s">
        <v>33</v>
      </c>
      <c r="BI2792" s="10" t="s">
        <v>33</v>
      </c>
      <c r="BJ2792" s="10" t="s">
        <v>33</v>
      </c>
      <c r="BL2792" s="10" t="s">
        <v>33</v>
      </c>
      <c r="BM2792" s="10" t="s">
        <v>33</v>
      </c>
      <c r="BP2792" s="10" t="s">
        <v>33</v>
      </c>
      <c r="BQ2792" s="10">
        <v>0</v>
      </c>
      <c r="BR2792" s="10" t="s">
        <v>524</v>
      </c>
      <c r="BS2792" s="11">
        <v>46.546293919596167</v>
      </c>
      <c r="BT2792" s="11">
        <v>773.34578860655051</v>
      </c>
      <c r="BU2792" s="10">
        <v>2792</v>
      </c>
    </row>
    <row r="2793" spans="1:73" s="10" customFormat="1" x14ac:dyDescent="0.45">
      <c r="A2793" s="10" t="s">
        <v>33</v>
      </c>
      <c r="D2793" s="10" t="s">
        <v>33</v>
      </c>
      <c r="E2793" s="10">
        <v>2792</v>
      </c>
      <c r="F2793" s="10">
        <v>2708</v>
      </c>
      <c r="H2793" s="10">
        <v>669</v>
      </c>
      <c r="J2793" s="10" t="s">
        <v>33</v>
      </c>
      <c r="K2793" s="10" t="s">
        <v>145</v>
      </c>
      <c r="L2793" s="10" t="s">
        <v>33</v>
      </c>
      <c r="M2793" s="10">
        <v>0.91651513899116799</v>
      </c>
      <c r="N2793" s="10">
        <v>0.91651513899116799</v>
      </c>
      <c r="T2793" s="10">
        <v>0</v>
      </c>
      <c r="W2793" s="10">
        <v>0</v>
      </c>
      <c r="X2793" s="10">
        <v>0</v>
      </c>
      <c r="Y2793" s="10">
        <v>0</v>
      </c>
      <c r="AB2793" s="10">
        <v>0</v>
      </c>
      <c r="AC2793" s="10">
        <v>0</v>
      </c>
      <c r="AD2793" s="10">
        <v>0</v>
      </c>
      <c r="AE2793" s="10">
        <v>0</v>
      </c>
      <c r="AH2793" s="10">
        <v>1</v>
      </c>
      <c r="AQ2793" s="10">
        <v>0.76489278501728131</v>
      </c>
      <c r="AR2793" s="10">
        <v>3.8046000748900024</v>
      </c>
      <c r="AS2793" s="10">
        <v>4.9136946131650605</v>
      </c>
      <c r="AT2793" s="10">
        <v>17.974980447906109</v>
      </c>
      <c r="AU2793" s="10">
        <v>0.11401869623227537</v>
      </c>
      <c r="AV2793" s="10">
        <v>42.854978240437951</v>
      </c>
      <c r="AW2793" s="10">
        <v>60.943977384576336</v>
      </c>
      <c r="AX2793" s="10" t="s">
        <v>33</v>
      </c>
      <c r="AY2793" s="10" t="s">
        <v>33</v>
      </c>
      <c r="AZ2793" s="10" t="s">
        <v>33</v>
      </c>
      <c r="BA2793" s="10" t="s">
        <v>33</v>
      </c>
      <c r="BB2793" s="10">
        <v>2792</v>
      </c>
      <c r="BC2793" s="10">
        <v>2708</v>
      </c>
      <c r="BE2793" s="10" t="s">
        <v>524</v>
      </c>
      <c r="BF2793" s="10" t="s">
        <v>3729</v>
      </c>
      <c r="BG2793" s="10">
        <v>3.3703891238990311E-4</v>
      </c>
      <c r="BH2793" s="13">
        <v>27.028037606602574</v>
      </c>
      <c r="BI2793" s="10">
        <v>773</v>
      </c>
      <c r="BJ2793" s="10" t="s">
        <v>33</v>
      </c>
      <c r="BL2793" s="10" t="s">
        <v>33</v>
      </c>
      <c r="BM2793" s="10" t="s">
        <v>33</v>
      </c>
      <c r="BP2793" s="10" t="s">
        <v>33</v>
      </c>
      <c r="BQ2793" s="10" t="s">
        <v>33</v>
      </c>
      <c r="BR2793" s="10" t="s">
        <v>33</v>
      </c>
      <c r="BS2793" s="11" t="s">
        <v>33</v>
      </c>
      <c r="BT2793" s="11" t="s">
        <v>33</v>
      </c>
      <c r="BU2793" s="10">
        <v>2793</v>
      </c>
    </row>
    <row r="2794" spans="1:73" s="10" customFormat="1" x14ac:dyDescent="0.45">
      <c r="A2794" s="10" t="s">
        <v>33</v>
      </c>
      <c r="D2794" s="10" t="s">
        <v>33</v>
      </c>
      <c r="E2794" s="10">
        <v>2792</v>
      </c>
      <c r="F2794" s="10">
        <v>2444</v>
      </c>
      <c r="H2794" s="10">
        <v>622</v>
      </c>
      <c r="J2794" s="10" t="s">
        <v>33</v>
      </c>
      <c r="K2794" s="10" t="s">
        <v>46</v>
      </c>
      <c r="L2794" s="10" t="s">
        <v>33</v>
      </c>
      <c r="M2794" s="10">
        <v>0.59160797830996159</v>
      </c>
      <c r="N2794" s="10">
        <v>0.59160797830996159</v>
      </c>
      <c r="T2794" s="10">
        <v>0</v>
      </c>
      <c r="W2794" s="10">
        <v>0</v>
      </c>
      <c r="X2794" s="10">
        <v>0</v>
      </c>
      <c r="Y2794" s="10">
        <v>0</v>
      </c>
      <c r="AB2794" s="10">
        <v>0</v>
      </c>
      <c r="AC2794" s="10">
        <v>0</v>
      </c>
      <c r="AD2794" s="10">
        <v>0</v>
      </c>
      <c r="AE2794" s="10">
        <v>0</v>
      </c>
      <c r="AH2794" s="10">
        <v>1</v>
      </c>
      <c r="AQ2794" s="10">
        <v>11.974434965221356</v>
      </c>
      <c r="AR2794" s="10">
        <v>21.748485722110999</v>
      </c>
      <c r="AS2794" s="10">
        <v>39.111416421681966</v>
      </c>
      <c r="AT2794" s="10">
        <v>281.39922168270186</v>
      </c>
      <c r="AU2794" s="10">
        <v>1.4039461447869142</v>
      </c>
      <c r="AV2794" s="10">
        <v>406.74100457138155</v>
      </c>
      <c r="AW2794" s="10">
        <v>689.54417239887039</v>
      </c>
      <c r="AX2794" s="10" t="s">
        <v>33</v>
      </c>
      <c r="AY2794" s="10" t="s">
        <v>33</v>
      </c>
      <c r="AZ2794" s="10" t="s">
        <v>33</v>
      </c>
      <c r="BA2794" s="10" t="s">
        <v>33</v>
      </c>
      <c r="BB2794" s="10">
        <v>2792</v>
      </c>
      <c r="BC2794" s="10">
        <v>2444</v>
      </c>
      <c r="BE2794" s="10" t="s">
        <v>524</v>
      </c>
      <c r="BF2794" s="10" t="s">
        <v>3730</v>
      </c>
      <c r="BG2794" s="10">
        <v>2.6827204966043488E-3</v>
      </c>
      <c r="BH2794" s="13">
        <v>183.73490466424298</v>
      </c>
      <c r="BI2794" s="10">
        <v>774</v>
      </c>
      <c r="BJ2794" s="10" t="s">
        <v>33</v>
      </c>
      <c r="BL2794" s="10" t="s">
        <v>33</v>
      </c>
      <c r="BM2794" s="10" t="s">
        <v>33</v>
      </c>
      <c r="BP2794" s="10" t="s">
        <v>33</v>
      </c>
      <c r="BQ2794" s="10" t="s">
        <v>33</v>
      </c>
      <c r="BR2794" s="10" t="s">
        <v>33</v>
      </c>
      <c r="BS2794" s="11" t="s">
        <v>33</v>
      </c>
      <c r="BT2794" s="11" t="s">
        <v>33</v>
      </c>
      <c r="BU2794" s="10">
        <v>2794</v>
      </c>
    </row>
    <row r="2795" spans="1:73" s="10" customFormat="1" x14ac:dyDescent="0.45">
      <c r="A2795" s="10" t="s">
        <v>33</v>
      </c>
      <c r="D2795" s="10" t="s">
        <v>33</v>
      </c>
      <c r="E2795" s="10">
        <v>2792</v>
      </c>
      <c r="F2795" s="10">
        <v>2055</v>
      </c>
      <c r="H2795" s="10">
        <v>549</v>
      </c>
      <c r="J2795" s="10" t="s">
        <v>33</v>
      </c>
      <c r="K2795" s="10" t="s">
        <v>711</v>
      </c>
      <c r="L2795" s="10" t="s">
        <v>33</v>
      </c>
      <c r="M2795" s="10">
        <v>0.3872983346207417</v>
      </c>
      <c r="N2795" s="10">
        <v>0.3872983346207417</v>
      </c>
      <c r="T2795" s="10">
        <v>0</v>
      </c>
      <c r="W2795" s="10">
        <v>0</v>
      </c>
      <c r="X2795" s="10">
        <v>0</v>
      </c>
      <c r="Y2795" s="10">
        <v>0</v>
      </c>
      <c r="AB2795" s="10">
        <v>0</v>
      </c>
      <c r="AC2795" s="10">
        <v>0</v>
      </c>
      <c r="AD2795" s="10">
        <v>0</v>
      </c>
      <c r="AE2795" s="10">
        <v>0</v>
      </c>
      <c r="AH2795" s="10">
        <v>1</v>
      </c>
      <c r="AQ2795" s="10">
        <v>0</v>
      </c>
      <c r="AR2795" s="10">
        <v>0</v>
      </c>
      <c r="AS2795" s="10">
        <v>0</v>
      </c>
      <c r="AT2795" s="10">
        <v>0</v>
      </c>
      <c r="AU2795" s="10">
        <v>0</v>
      </c>
      <c r="AV2795" s="10">
        <v>0.3872983346207417</v>
      </c>
      <c r="AW2795" s="10">
        <v>0.3872983346207417</v>
      </c>
      <c r="AX2795" s="10" t="s">
        <v>33</v>
      </c>
      <c r="AY2795" s="10" t="s">
        <v>33</v>
      </c>
      <c r="AZ2795" s="10" t="s">
        <v>33</v>
      </c>
      <c r="BA2795" s="10" t="s">
        <v>33</v>
      </c>
      <c r="BB2795" s="10">
        <v>2792</v>
      </c>
      <c r="BC2795" s="10">
        <v>2055</v>
      </c>
      <c r="BE2795" s="10" t="s">
        <v>524</v>
      </c>
      <c r="BF2795" s="10" t="s">
        <v>3731</v>
      </c>
      <c r="BG2795" s="10">
        <v>0</v>
      </c>
      <c r="BH2795" s="13">
        <v>0.68229413713619791</v>
      </c>
      <c r="BI2795" s="10">
        <v>775</v>
      </c>
      <c r="BJ2795" s="10" t="s">
        <v>33</v>
      </c>
      <c r="BL2795" s="10" t="s">
        <v>33</v>
      </c>
      <c r="BM2795" s="10" t="s">
        <v>33</v>
      </c>
      <c r="BP2795" s="10" t="s">
        <v>33</v>
      </c>
      <c r="BQ2795" s="10" t="s">
        <v>33</v>
      </c>
      <c r="BR2795" s="10" t="s">
        <v>33</v>
      </c>
      <c r="BS2795" s="11" t="s">
        <v>33</v>
      </c>
      <c r="BT2795" s="11" t="s">
        <v>33</v>
      </c>
      <c r="BU2795" s="10">
        <v>2795</v>
      </c>
    </row>
    <row r="2796" spans="1:73" s="10" customFormat="1" x14ac:dyDescent="0.45">
      <c r="A2796" s="10" t="s">
        <v>33</v>
      </c>
      <c r="D2796" s="10" t="s">
        <v>33</v>
      </c>
      <c r="E2796" s="10">
        <v>2792</v>
      </c>
      <c r="F2796" s="10">
        <v>2934</v>
      </c>
      <c r="H2796" s="10">
        <v>722</v>
      </c>
      <c r="J2796" s="10" t="s">
        <v>33</v>
      </c>
      <c r="K2796" s="10" t="s">
        <v>535</v>
      </c>
      <c r="L2796" s="10" t="s">
        <v>33</v>
      </c>
      <c r="M2796" s="10">
        <v>0.22360679774997896</v>
      </c>
      <c r="N2796" s="10">
        <v>0.22360679774997896</v>
      </c>
      <c r="T2796" s="10">
        <v>0</v>
      </c>
      <c r="W2796" s="10">
        <v>0</v>
      </c>
      <c r="X2796" s="10">
        <v>0</v>
      </c>
      <c r="Y2796" s="10">
        <v>0</v>
      </c>
      <c r="AB2796" s="10">
        <v>0</v>
      </c>
      <c r="AC2796" s="10">
        <v>0</v>
      </c>
      <c r="AD2796" s="10">
        <v>0</v>
      </c>
      <c r="AE2796" s="10">
        <v>0</v>
      </c>
      <c r="AH2796" s="10">
        <v>1</v>
      </c>
      <c r="AQ2796" s="10">
        <v>0</v>
      </c>
      <c r="AR2796" s="10">
        <v>0.29538977018610929</v>
      </c>
      <c r="AS2796" s="10">
        <v>0.29538977018610929</v>
      </c>
      <c r="AT2796" s="10">
        <v>0</v>
      </c>
      <c r="AU2796" s="10">
        <v>0</v>
      </c>
      <c r="AV2796" s="10">
        <v>3.7095984012709531</v>
      </c>
      <c r="AW2796" s="10">
        <v>3.7095984012709531</v>
      </c>
      <c r="AX2796" s="10" t="s">
        <v>33</v>
      </c>
      <c r="AY2796" s="10" t="s">
        <v>33</v>
      </c>
      <c r="AZ2796" s="10" t="s">
        <v>33</v>
      </c>
      <c r="BA2796" s="10" t="s">
        <v>33</v>
      </c>
      <c r="BB2796" s="10">
        <v>2792</v>
      </c>
      <c r="BC2796" s="10">
        <v>2934</v>
      </c>
      <c r="BE2796" s="10" t="s">
        <v>524</v>
      </c>
      <c r="BF2796" s="10" t="s">
        <v>3732</v>
      </c>
      <c r="BG2796" s="10">
        <v>2.0261301263592663E-5</v>
      </c>
      <c r="BH2796" s="13">
        <v>2.3162654980034731</v>
      </c>
      <c r="BI2796" s="10">
        <v>776</v>
      </c>
      <c r="BJ2796" s="10" t="s">
        <v>33</v>
      </c>
      <c r="BL2796" s="10" t="s">
        <v>33</v>
      </c>
      <c r="BM2796" s="10" t="s">
        <v>33</v>
      </c>
      <c r="BP2796" s="10" t="s">
        <v>33</v>
      </c>
      <c r="BQ2796" s="10" t="s">
        <v>33</v>
      </c>
      <c r="BR2796" s="10" t="s">
        <v>33</v>
      </c>
      <c r="BS2796" s="11" t="s">
        <v>33</v>
      </c>
      <c r="BT2796" s="11" t="s">
        <v>33</v>
      </c>
      <c r="BU2796" s="10">
        <v>2796</v>
      </c>
    </row>
    <row r="2797" spans="1:73" s="10" customFormat="1" x14ac:dyDescent="0.45">
      <c r="A2797" s="10">
        <v>692</v>
      </c>
      <c r="D2797" s="10">
        <v>2803</v>
      </c>
      <c r="E2797" s="10" t="s">
        <v>33</v>
      </c>
      <c r="F2797" s="10">
        <v>2494</v>
      </c>
      <c r="H2797" s="10" t="s">
        <v>33</v>
      </c>
      <c r="J2797" s="10" t="s">
        <v>319</v>
      </c>
      <c r="K2797" s="10">
        <v>0</v>
      </c>
      <c r="L2797" s="10">
        <v>1</v>
      </c>
      <c r="M2797" s="10" t="s">
        <v>33</v>
      </c>
      <c r="N2797" s="10">
        <v>1</v>
      </c>
      <c r="T2797" s="10">
        <v>1.2247448713915889</v>
      </c>
      <c r="W2797" s="10">
        <v>0.67360967926537396</v>
      </c>
      <c r="X2797" s="10" t="s">
        <v>35</v>
      </c>
      <c r="Y2797" s="10">
        <v>0.2449489742783178</v>
      </c>
      <c r="AB2797" s="10">
        <v>0.39436784858809171</v>
      </c>
      <c r="AC2797" s="10">
        <v>7.4999999999999997E-2</v>
      </c>
      <c r="AD2797" s="10">
        <v>0</v>
      </c>
      <c r="AE2797" s="10">
        <v>0</v>
      </c>
      <c r="AH2797" s="10">
        <v>1</v>
      </c>
      <c r="AQ2797" s="10">
        <v>5.7456461619169854</v>
      </c>
      <c r="AR2797" s="10">
        <v>7.6915334169079683</v>
      </c>
      <c r="AS2797" s="10">
        <v>16.022720351687596</v>
      </c>
      <c r="AT2797" s="10">
        <v>135.02268480504915</v>
      </c>
      <c r="AU2797" s="10">
        <v>34.674842809385801</v>
      </c>
      <c r="AV2797" s="10">
        <v>135.13504145372454</v>
      </c>
      <c r="AW2797" s="10">
        <v>304.8325690681595</v>
      </c>
      <c r="AX2797" s="10">
        <v>6.8591749981142186E-6</v>
      </c>
      <c r="AY2797" s="10">
        <v>0</v>
      </c>
      <c r="AZ2797" s="10" t="s">
        <v>33</v>
      </c>
      <c r="BA2797" s="10">
        <v>2803</v>
      </c>
      <c r="BB2797" s="10" t="s">
        <v>33</v>
      </c>
      <c r="BC2797" s="10">
        <v>2494</v>
      </c>
      <c r="BE2797" s="10" t="s">
        <v>33</v>
      </c>
      <c r="BF2797" s="10" t="s">
        <v>33</v>
      </c>
      <c r="BG2797" s="10" t="s">
        <v>33</v>
      </c>
      <c r="BH2797" s="13" t="s">
        <v>33</v>
      </c>
      <c r="BI2797" s="10" t="s">
        <v>33</v>
      </c>
      <c r="BJ2797" s="10" t="s">
        <v>33</v>
      </c>
      <c r="BL2797" s="10" t="s">
        <v>33</v>
      </c>
      <c r="BM2797" s="10" t="s">
        <v>33</v>
      </c>
      <c r="BP2797" s="10" t="s">
        <v>33</v>
      </c>
      <c r="BQ2797" s="10">
        <v>0</v>
      </c>
      <c r="BR2797" s="10" t="s">
        <v>319</v>
      </c>
      <c r="BS2797" s="11">
        <v>16.022720351687596</v>
      </c>
      <c r="BT2797" s="11">
        <v>304.8325690681595</v>
      </c>
      <c r="BU2797" s="10">
        <v>2797</v>
      </c>
    </row>
    <row r="2798" spans="1:73" s="10" customFormat="1" x14ac:dyDescent="0.45">
      <c r="A2798" s="10" t="s">
        <v>33</v>
      </c>
      <c r="D2798" s="10" t="s">
        <v>33</v>
      </c>
      <c r="E2798" s="10">
        <v>2797</v>
      </c>
      <c r="F2798" s="10">
        <v>3037</v>
      </c>
      <c r="H2798" s="10">
        <v>749</v>
      </c>
      <c r="J2798" s="10" t="s">
        <v>33</v>
      </c>
      <c r="K2798" s="10" t="s">
        <v>550</v>
      </c>
      <c r="L2798" s="10" t="s">
        <v>33</v>
      </c>
      <c r="M2798" s="10">
        <v>0.79372539331937719</v>
      </c>
      <c r="N2798" s="10">
        <v>0.79372539331937719</v>
      </c>
      <c r="T2798" s="10">
        <v>0</v>
      </c>
      <c r="W2798" s="10">
        <v>0</v>
      </c>
      <c r="X2798" s="10">
        <v>0</v>
      </c>
      <c r="Y2798" s="10">
        <v>0</v>
      </c>
      <c r="AB2798" s="10">
        <v>0</v>
      </c>
      <c r="AC2798" s="10">
        <v>0</v>
      </c>
      <c r="AD2798" s="10">
        <v>0</v>
      </c>
      <c r="AE2798" s="10">
        <v>0</v>
      </c>
      <c r="AH2798" s="10">
        <v>1</v>
      </c>
      <c r="AQ2798" s="10">
        <v>4.5209012905253969</v>
      </c>
      <c r="AR2798" s="10">
        <v>5.9391755396861532</v>
      </c>
      <c r="AS2798" s="10">
        <v>12.494482410947978</v>
      </c>
      <c r="AT2798" s="10">
        <v>106.24118032734683</v>
      </c>
      <c r="AU2798" s="10">
        <v>34.280474960797712</v>
      </c>
      <c r="AV2798" s="10">
        <v>120.5194926337943</v>
      </c>
      <c r="AW2798" s="10">
        <v>261.04114792193883</v>
      </c>
      <c r="AX2798" s="10" t="s">
        <v>33</v>
      </c>
      <c r="AY2798" s="10" t="s">
        <v>33</v>
      </c>
      <c r="AZ2798" s="10" t="s">
        <v>33</v>
      </c>
      <c r="BA2798" s="10" t="s">
        <v>33</v>
      </c>
      <c r="BB2798" s="10">
        <v>2797</v>
      </c>
      <c r="BC2798" s="10">
        <v>3037</v>
      </c>
      <c r="BE2798" s="10" t="s">
        <v>319</v>
      </c>
      <c r="BF2798" s="10" t="s">
        <v>3733</v>
      </c>
      <c r="BG2798" s="10">
        <v>8.5701841367552233E-5</v>
      </c>
      <c r="BH2798" s="13">
        <v>0</v>
      </c>
      <c r="BI2798" s="10">
        <v>778</v>
      </c>
      <c r="BJ2798" s="10" t="s">
        <v>33</v>
      </c>
      <c r="BL2798" s="10" t="s">
        <v>33</v>
      </c>
      <c r="BM2798" s="10" t="s">
        <v>33</v>
      </c>
      <c r="BP2798" s="10" t="s">
        <v>33</v>
      </c>
      <c r="BQ2798" s="10" t="s">
        <v>33</v>
      </c>
      <c r="BR2798" s="10" t="s">
        <v>33</v>
      </c>
      <c r="BS2798" s="11" t="s">
        <v>33</v>
      </c>
      <c r="BT2798" s="11" t="s">
        <v>33</v>
      </c>
      <c r="BU2798" s="10">
        <v>2798</v>
      </c>
    </row>
    <row r="2799" spans="1:73" s="10" customFormat="1" x14ac:dyDescent="0.45">
      <c r="A2799" s="10" t="s">
        <v>33</v>
      </c>
      <c r="D2799" s="10" t="s">
        <v>33</v>
      </c>
      <c r="E2799" s="10">
        <v>2797</v>
      </c>
      <c r="F2799" s="10">
        <v>3038</v>
      </c>
      <c r="H2799" s="10">
        <v>750</v>
      </c>
      <c r="J2799" s="10" t="s">
        <v>33</v>
      </c>
      <c r="K2799" s="10" t="s">
        <v>551</v>
      </c>
      <c r="L2799" s="10" t="s">
        <v>33</v>
      </c>
      <c r="M2799" s="10">
        <v>0.2449489742783178</v>
      </c>
      <c r="N2799" s="10">
        <v>0.2449489742783178</v>
      </c>
      <c r="T2799" s="10">
        <v>0</v>
      </c>
      <c r="W2799" s="10">
        <v>0</v>
      </c>
      <c r="X2799" s="10">
        <v>0</v>
      </c>
      <c r="Y2799" s="10">
        <v>0</v>
      </c>
      <c r="AB2799" s="10">
        <v>0</v>
      </c>
      <c r="AC2799" s="10">
        <v>0</v>
      </c>
      <c r="AD2799" s="10">
        <v>0</v>
      </c>
      <c r="AE2799" s="10">
        <v>0</v>
      </c>
      <c r="AH2799" s="10">
        <v>1</v>
      </c>
      <c r="AQ2799" s="10">
        <v>0</v>
      </c>
      <c r="AR2799" s="10">
        <v>0.88689496898436748</v>
      </c>
      <c r="AS2799" s="10">
        <v>0.88689496898436748</v>
      </c>
      <c r="AT2799" s="10">
        <v>0</v>
      </c>
      <c r="AU2799" s="10">
        <v>0</v>
      </c>
      <c r="AV2799" s="10">
        <v>11.87144271784554</v>
      </c>
      <c r="AW2799" s="10">
        <v>11.87144271784554</v>
      </c>
      <c r="AX2799" s="10" t="s">
        <v>33</v>
      </c>
      <c r="AY2799" s="10" t="s">
        <v>33</v>
      </c>
      <c r="AZ2799" s="10" t="s">
        <v>33</v>
      </c>
      <c r="BA2799" s="10" t="s">
        <v>33</v>
      </c>
      <c r="BB2799" s="10">
        <v>2797</v>
      </c>
      <c r="BC2799" s="10">
        <v>3038</v>
      </c>
      <c r="BE2799" s="10" t="s">
        <v>319</v>
      </c>
      <c r="BF2799" s="10" t="s">
        <v>3734</v>
      </c>
      <c r="BG2799" s="10">
        <v>6.0833677972108587E-6</v>
      </c>
      <c r="BH2799" s="13">
        <v>0</v>
      </c>
      <c r="BI2799" s="10">
        <v>779</v>
      </c>
      <c r="BJ2799" s="10" t="s">
        <v>33</v>
      </c>
      <c r="BL2799" s="10" t="s">
        <v>33</v>
      </c>
      <c r="BM2799" s="10" t="s">
        <v>33</v>
      </c>
      <c r="BP2799" s="10" t="s">
        <v>33</v>
      </c>
      <c r="BQ2799" s="10" t="s">
        <v>33</v>
      </c>
      <c r="BR2799" s="10" t="s">
        <v>33</v>
      </c>
      <c r="BS2799" s="11" t="s">
        <v>33</v>
      </c>
      <c r="BT2799" s="11" t="s">
        <v>33</v>
      </c>
      <c r="BU2799" s="10">
        <v>2799</v>
      </c>
    </row>
    <row r="2800" spans="1:73" s="10" customFormat="1" x14ac:dyDescent="0.45">
      <c r="A2800" s="10" t="s">
        <v>33</v>
      </c>
      <c r="D2800" s="10" t="s">
        <v>33</v>
      </c>
      <c r="E2800" s="10">
        <v>2797</v>
      </c>
      <c r="F2800" s="10">
        <v>2044</v>
      </c>
      <c r="H2800" s="10">
        <v>545</v>
      </c>
      <c r="J2800" s="10" t="s">
        <v>33</v>
      </c>
      <c r="K2800" s="10" t="s">
        <v>42</v>
      </c>
      <c r="L2800" s="10" t="s">
        <v>33</v>
      </c>
      <c r="M2800" s="10">
        <v>1.7320508075688772</v>
      </c>
      <c r="N2800" s="10">
        <v>1.7320508075688772</v>
      </c>
      <c r="T2800" s="10">
        <v>0</v>
      </c>
      <c r="W2800" s="10">
        <v>0</v>
      </c>
      <c r="X2800" s="10">
        <v>0</v>
      </c>
      <c r="Y2800" s="10">
        <v>0</v>
      </c>
      <c r="AB2800" s="10">
        <v>0</v>
      </c>
      <c r="AC2800" s="10">
        <v>0</v>
      </c>
      <c r="AD2800" s="10">
        <v>0</v>
      </c>
      <c r="AE2800" s="10">
        <v>0</v>
      </c>
      <c r="AH2800" s="10">
        <v>1</v>
      </c>
      <c r="AQ2800" s="10">
        <v>0</v>
      </c>
      <c r="AR2800" s="10">
        <v>0</v>
      </c>
      <c r="AS2800" s="10">
        <v>0</v>
      </c>
      <c r="AT2800" s="10">
        <v>0</v>
      </c>
      <c r="AU2800" s="10">
        <v>0</v>
      </c>
      <c r="AV2800" s="10">
        <v>1.7320508075688772</v>
      </c>
      <c r="AW2800" s="10">
        <v>1.7320508075688772</v>
      </c>
      <c r="AX2800" s="10" t="s">
        <v>33</v>
      </c>
      <c r="AY2800" s="10" t="s">
        <v>33</v>
      </c>
      <c r="AZ2800" s="10" t="s">
        <v>33</v>
      </c>
      <c r="BA2800" s="10" t="s">
        <v>33</v>
      </c>
      <c r="BB2800" s="10">
        <v>2797</v>
      </c>
      <c r="BC2800" s="10">
        <v>2044</v>
      </c>
      <c r="BE2800" s="10" t="s">
        <v>319</v>
      </c>
      <c r="BF2800" s="10" t="s">
        <v>3735</v>
      </c>
      <c r="BG2800" s="10">
        <v>0</v>
      </c>
      <c r="BH2800" s="13">
        <v>0.68306515062620488</v>
      </c>
      <c r="BI2800" s="10">
        <v>780</v>
      </c>
      <c r="BJ2800" s="10" t="s">
        <v>33</v>
      </c>
      <c r="BL2800" s="10" t="s">
        <v>33</v>
      </c>
      <c r="BM2800" s="10" t="s">
        <v>33</v>
      </c>
      <c r="BP2800" s="10" t="s">
        <v>33</v>
      </c>
      <c r="BQ2800" s="10" t="s">
        <v>33</v>
      </c>
      <c r="BR2800" s="10" t="s">
        <v>33</v>
      </c>
      <c r="BS2800" s="11" t="s">
        <v>33</v>
      </c>
      <c r="BT2800" s="11" t="s">
        <v>33</v>
      </c>
      <c r="BU2800" s="10">
        <v>2800</v>
      </c>
    </row>
    <row r="2801" spans="1:73" s="10" customFormat="1" x14ac:dyDescent="0.45">
      <c r="A2801" s="10" t="s">
        <v>33</v>
      </c>
      <c r="D2801" s="10" t="s">
        <v>33</v>
      </c>
      <c r="E2801" s="10">
        <v>2797</v>
      </c>
      <c r="F2801" s="10">
        <v>2355</v>
      </c>
      <c r="H2801" s="10">
        <v>607</v>
      </c>
      <c r="J2801" s="10" t="s">
        <v>33</v>
      </c>
      <c r="K2801" s="10" t="s">
        <v>483</v>
      </c>
      <c r="L2801" s="10" t="s">
        <v>33</v>
      </c>
      <c r="M2801" s="10">
        <v>7.0710678118654766E-2</v>
      </c>
      <c r="N2801" s="10">
        <v>7.0710678118654766E-2</v>
      </c>
      <c r="T2801" s="10">
        <v>0</v>
      </c>
      <c r="W2801" s="10">
        <v>0</v>
      </c>
      <c r="X2801" s="10">
        <v>0</v>
      </c>
      <c r="Y2801" s="10">
        <v>0</v>
      </c>
      <c r="AB2801" s="10">
        <v>0</v>
      </c>
      <c r="AC2801" s="10">
        <v>0</v>
      </c>
      <c r="AD2801" s="10">
        <v>0</v>
      </c>
      <c r="AE2801" s="10">
        <v>0</v>
      </c>
      <c r="AH2801" s="10">
        <v>1</v>
      </c>
      <c r="AQ2801" s="10">
        <v>0</v>
      </c>
      <c r="AR2801" s="10">
        <v>6.5690219972230277E-2</v>
      </c>
      <c r="AS2801" s="10">
        <v>6.5690219972230277E-2</v>
      </c>
      <c r="AT2801" s="10">
        <v>0</v>
      </c>
      <c r="AU2801" s="10">
        <v>0</v>
      </c>
      <c r="AV2801" s="10">
        <v>0.36953400384808982</v>
      </c>
      <c r="AW2801" s="10">
        <v>0.36953400384808982</v>
      </c>
      <c r="AX2801" s="10" t="s">
        <v>33</v>
      </c>
      <c r="AY2801" s="10" t="s">
        <v>33</v>
      </c>
      <c r="AZ2801" s="10" t="s">
        <v>33</v>
      </c>
      <c r="BA2801" s="10" t="s">
        <v>33</v>
      </c>
      <c r="BB2801" s="10">
        <v>2797</v>
      </c>
      <c r="BC2801" s="10">
        <v>2355</v>
      </c>
      <c r="BE2801" s="10" t="s">
        <v>319</v>
      </c>
      <c r="BF2801" s="10" t="s">
        <v>3736</v>
      </c>
      <c r="BG2801" s="10">
        <v>4.5058071445414524E-7</v>
      </c>
      <c r="BH2801" s="13">
        <v>0.10170030765277951</v>
      </c>
      <c r="BI2801" s="10">
        <v>781</v>
      </c>
      <c r="BJ2801" s="10" t="s">
        <v>33</v>
      </c>
      <c r="BL2801" s="10" t="s">
        <v>33</v>
      </c>
      <c r="BM2801" s="10" t="s">
        <v>33</v>
      </c>
      <c r="BP2801" s="10" t="s">
        <v>33</v>
      </c>
      <c r="BQ2801" s="10" t="s">
        <v>33</v>
      </c>
      <c r="BR2801" s="10" t="s">
        <v>33</v>
      </c>
      <c r="BS2801" s="11" t="s">
        <v>33</v>
      </c>
      <c r="BT2801" s="11" t="s">
        <v>33</v>
      </c>
      <c r="BU2801" s="10">
        <v>2801</v>
      </c>
    </row>
    <row r="2802" spans="1:73" s="10" customFormat="1" x14ac:dyDescent="0.45">
      <c r="A2802" s="10" t="s">
        <v>33</v>
      </c>
      <c r="D2802" s="10" t="s">
        <v>33</v>
      </c>
      <c r="E2802" s="10">
        <v>2797</v>
      </c>
      <c r="F2802" s="10">
        <v>2934</v>
      </c>
      <c r="H2802" s="10">
        <v>722</v>
      </c>
      <c r="J2802" s="10" t="s">
        <v>33</v>
      </c>
      <c r="K2802" s="10" t="s">
        <v>535</v>
      </c>
      <c r="L2802" s="10" t="s">
        <v>33</v>
      </c>
      <c r="M2802" s="10">
        <v>3.8729833462074169E-2</v>
      </c>
      <c r="N2802" s="10">
        <v>3.8729833462074169E-2</v>
      </c>
      <c r="T2802" s="10">
        <v>0</v>
      </c>
      <c r="W2802" s="10">
        <v>0</v>
      </c>
      <c r="X2802" s="10">
        <v>0</v>
      </c>
      <c r="Y2802" s="10">
        <v>0</v>
      </c>
      <c r="AB2802" s="10">
        <v>0</v>
      </c>
      <c r="AC2802" s="10">
        <v>0</v>
      </c>
      <c r="AD2802" s="10">
        <v>0</v>
      </c>
      <c r="AE2802" s="10">
        <v>0</v>
      </c>
      <c r="AH2802" s="10">
        <v>1</v>
      </c>
      <c r="AQ2802" s="10">
        <v>0</v>
      </c>
      <c r="AR2802" s="10">
        <v>5.1163008999843572E-2</v>
      </c>
      <c r="AS2802" s="10">
        <v>5.1163008999843572E-2</v>
      </c>
      <c r="AT2802" s="10">
        <v>0</v>
      </c>
      <c r="AU2802" s="10">
        <v>0</v>
      </c>
      <c r="AV2802" s="10">
        <v>0.64252129066775709</v>
      </c>
      <c r="AW2802" s="10">
        <v>0.64252129066775709</v>
      </c>
      <c r="AX2802" s="10" t="s">
        <v>33</v>
      </c>
      <c r="AY2802" s="10" t="s">
        <v>33</v>
      </c>
      <c r="AZ2802" s="10" t="s">
        <v>33</v>
      </c>
      <c r="BA2802" s="10" t="s">
        <v>33</v>
      </c>
      <c r="BB2802" s="10">
        <v>2797</v>
      </c>
      <c r="BC2802" s="10">
        <v>2934</v>
      </c>
      <c r="BE2802" s="10" t="s">
        <v>319</v>
      </c>
      <c r="BF2802" s="10" t="s">
        <v>3737</v>
      </c>
      <c r="BG2802" s="10">
        <v>3.5093603216001977E-7</v>
      </c>
      <c r="BH2802" s="13">
        <v>8.980995045984605E-2</v>
      </c>
      <c r="BI2802" s="10">
        <v>782</v>
      </c>
      <c r="BJ2802" s="10" t="s">
        <v>33</v>
      </c>
      <c r="BL2802" s="10" t="s">
        <v>33</v>
      </c>
      <c r="BM2802" s="10" t="s">
        <v>33</v>
      </c>
      <c r="BP2802" s="10" t="s">
        <v>33</v>
      </c>
      <c r="BQ2802" s="10" t="s">
        <v>33</v>
      </c>
      <c r="BR2802" s="10" t="s">
        <v>33</v>
      </c>
      <c r="BS2802" s="11" t="s">
        <v>33</v>
      </c>
      <c r="BT2802" s="11" t="s">
        <v>33</v>
      </c>
      <c r="BU2802" s="10">
        <v>2802</v>
      </c>
    </row>
    <row r="2803" spans="1:73" s="10" customFormat="1" x14ac:dyDescent="0.45">
      <c r="A2803" s="10">
        <v>693</v>
      </c>
      <c r="D2803" s="10">
        <v>2808</v>
      </c>
      <c r="E2803" s="10" t="s">
        <v>33</v>
      </c>
      <c r="F2803" s="10">
        <v>2578</v>
      </c>
      <c r="H2803" s="10" t="s">
        <v>33</v>
      </c>
      <c r="J2803" s="10" t="s">
        <v>382</v>
      </c>
      <c r="K2803" s="10">
        <v>0</v>
      </c>
      <c r="L2803" s="10">
        <v>1</v>
      </c>
      <c r="M2803" s="10" t="s">
        <v>33</v>
      </c>
      <c r="N2803" s="10">
        <v>1</v>
      </c>
      <c r="T2803" s="10">
        <v>0.59160797830996159</v>
      </c>
      <c r="W2803" s="10">
        <v>0.5325352101035199</v>
      </c>
      <c r="X2803" s="10" t="s">
        <v>35</v>
      </c>
      <c r="Y2803" s="10">
        <v>0.19364916731037085</v>
      </c>
      <c r="AB2803" s="10">
        <v>0.31177515936969707</v>
      </c>
      <c r="AC2803" s="10">
        <v>0.02</v>
      </c>
      <c r="AD2803" s="10">
        <v>0</v>
      </c>
      <c r="AE2803" s="10">
        <v>0</v>
      </c>
      <c r="AH2803" s="10">
        <v>1</v>
      </c>
      <c r="AQ2803" s="10">
        <v>1.3522448157313371</v>
      </c>
      <c r="AR2803" s="10">
        <v>30.55544973707309</v>
      </c>
      <c r="AS2803" s="10">
        <v>32.516204719883525</v>
      </c>
      <c r="AT2803" s="10">
        <v>31.777753169686424</v>
      </c>
      <c r="AU2803" s="10">
        <v>11.383706725360078</v>
      </c>
      <c r="AV2803" s="10">
        <v>455.68291073997244</v>
      </c>
      <c r="AW2803" s="10">
        <v>498.84437063501895</v>
      </c>
      <c r="AX2803" s="10">
        <v>2.7815693766382804E-11</v>
      </c>
      <c r="AY2803" s="10">
        <v>0</v>
      </c>
      <c r="AZ2803" s="10" t="s">
        <v>33</v>
      </c>
      <c r="BA2803" s="10">
        <v>2808</v>
      </c>
      <c r="BB2803" s="10" t="s">
        <v>33</v>
      </c>
      <c r="BC2803" s="10">
        <v>2578</v>
      </c>
      <c r="BE2803" s="10" t="s">
        <v>33</v>
      </c>
      <c r="BF2803" s="10" t="s">
        <v>33</v>
      </c>
      <c r="BG2803" s="10" t="s">
        <v>33</v>
      </c>
      <c r="BH2803" s="13" t="s">
        <v>33</v>
      </c>
      <c r="BI2803" s="10" t="s">
        <v>33</v>
      </c>
      <c r="BJ2803" s="10" t="s">
        <v>33</v>
      </c>
      <c r="BL2803" s="10" t="s">
        <v>33</v>
      </c>
      <c r="BM2803" s="10" t="s">
        <v>33</v>
      </c>
      <c r="BP2803" s="10" t="s">
        <v>33</v>
      </c>
      <c r="BQ2803" s="10">
        <v>0</v>
      </c>
      <c r="BR2803" s="10" t="s">
        <v>382</v>
      </c>
      <c r="BS2803" s="11">
        <v>32.516204719883525</v>
      </c>
      <c r="BT2803" s="11">
        <v>498.84437063501895</v>
      </c>
      <c r="BU2803" s="10">
        <v>2803</v>
      </c>
    </row>
    <row r="2804" spans="1:73" s="10" customFormat="1" x14ac:dyDescent="0.45">
      <c r="A2804" s="10" t="s">
        <v>33</v>
      </c>
      <c r="D2804" s="10" t="s">
        <v>33</v>
      </c>
      <c r="E2804" s="10">
        <v>2803</v>
      </c>
      <c r="F2804" s="10">
        <v>3039</v>
      </c>
      <c r="H2804" s="10">
        <v>751</v>
      </c>
      <c r="J2804" s="10" t="s">
        <v>33</v>
      </c>
      <c r="K2804" s="10" t="s">
        <v>413</v>
      </c>
      <c r="L2804" s="10" t="s">
        <v>33</v>
      </c>
      <c r="M2804" s="10">
        <v>1.299038105676658</v>
      </c>
      <c r="N2804" s="10">
        <v>1.299038105676658</v>
      </c>
      <c r="T2804" s="10">
        <v>0</v>
      </c>
      <c r="W2804" s="10">
        <v>0</v>
      </c>
      <c r="X2804" s="10">
        <v>0</v>
      </c>
      <c r="Y2804" s="10">
        <v>0</v>
      </c>
      <c r="AB2804" s="10">
        <v>0</v>
      </c>
      <c r="AC2804" s="10">
        <v>0</v>
      </c>
      <c r="AD2804" s="10">
        <v>0</v>
      </c>
      <c r="AE2804" s="10">
        <v>0</v>
      </c>
      <c r="AH2804" s="10">
        <v>1</v>
      </c>
      <c r="AQ2804" s="10">
        <v>0.76063683742137556</v>
      </c>
      <c r="AR2804" s="10">
        <v>29.888597291921698</v>
      </c>
      <c r="AS2804" s="10">
        <v>30.991520706182694</v>
      </c>
      <c r="AT2804" s="10">
        <v>17.874965679402326</v>
      </c>
      <c r="AU2804" s="10">
        <v>11.071931565990381</v>
      </c>
      <c r="AV2804" s="10">
        <v>453.21796923945169</v>
      </c>
      <c r="AW2804" s="10">
        <v>482.16486648484442</v>
      </c>
      <c r="AX2804" s="10" t="s">
        <v>33</v>
      </c>
      <c r="AY2804" s="10" t="s">
        <v>33</v>
      </c>
      <c r="AZ2804" s="10" t="s">
        <v>33</v>
      </c>
      <c r="BA2804" s="10" t="s">
        <v>33</v>
      </c>
      <c r="BB2804" s="10">
        <v>2803</v>
      </c>
      <c r="BC2804" s="10">
        <v>3039</v>
      </c>
      <c r="BE2804" s="10" t="s">
        <v>382</v>
      </c>
      <c r="BF2804" s="10" t="s">
        <v>3738</v>
      </c>
      <c r="BG2804" s="10">
        <v>8.6205064931768956E-10</v>
      </c>
      <c r="BH2804" s="13">
        <v>0</v>
      </c>
      <c r="BI2804" s="10">
        <v>784</v>
      </c>
      <c r="BJ2804" s="10" t="s">
        <v>33</v>
      </c>
      <c r="BL2804" s="10" t="s">
        <v>33</v>
      </c>
      <c r="BM2804" s="10" t="s">
        <v>33</v>
      </c>
      <c r="BP2804" s="10" t="s">
        <v>33</v>
      </c>
      <c r="BQ2804" s="10" t="s">
        <v>33</v>
      </c>
      <c r="BR2804" s="10" t="s">
        <v>33</v>
      </c>
      <c r="BS2804" s="11" t="s">
        <v>33</v>
      </c>
      <c r="BT2804" s="11" t="s">
        <v>33</v>
      </c>
      <c r="BU2804" s="10">
        <v>2804</v>
      </c>
    </row>
    <row r="2805" spans="1:73" s="10" customFormat="1" x14ac:dyDescent="0.45">
      <c r="A2805" s="10" t="s">
        <v>33</v>
      </c>
      <c r="D2805" s="10" t="s">
        <v>33</v>
      </c>
      <c r="E2805" s="10">
        <v>2803</v>
      </c>
      <c r="F2805" s="10">
        <v>2337</v>
      </c>
      <c r="H2805" s="10">
        <v>601</v>
      </c>
      <c r="J2805" s="10" t="s">
        <v>33</v>
      </c>
      <c r="K2805" s="10" t="s">
        <v>480</v>
      </c>
      <c r="L2805" s="10" t="s">
        <v>33</v>
      </c>
      <c r="M2805" s="10">
        <v>0.4898979485566356</v>
      </c>
      <c r="N2805" s="10">
        <v>0.4898979485566356</v>
      </c>
      <c r="T2805" s="10">
        <v>0</v>
      </c>
      <c r="W2805" s="10">
        <v>0</v>
      </c>
      <c r="X2805" s="10">
        <v>0</v>
      </c>
      <c r="Y2805" s="10">
        <v>0</v>
      </c>
      <c r="AB2805" s="10">
        <v>0</v>
      </c>
      <c r="AC2805" s="10">
        <v>0</v>
      </c>
      <c r="AD2805" s="10">
        <v>0</v>
      </c>
      <c r="AE2805" s="10">
        <v>0</v>
      </c>
      <c r="AH2805" s="10">
        <v>1</v>
      </c>
      <c r="AQ2805" s="10">
        <v>0</v>
      </c>
      <c r="AR2805" s="10">
        <v>8.7495773612215125E-2</v>
      </c>
      <c r="AS2805" s="10">
        <v>8.7495773612215125E-2</v>
      </c>
      <c r="AT2805" s="10">
        <v>0</v>
      </c>
      <c r="AU2805" s="10">
        <v>0</v>
      </c>
      <c r="AV2805" s="10">
        <v>1.6235218015166903</v>
      </c>
      <c r="AW2805" s="10">
        <v>1.6235218015166903</v>
      </c>
      <c r="AX2805" s="10" t="s">
        <v>33</v>
      </c>
      <c r="AY2805" s="10" t="s">
        <v>33</v>
      </c>
      <c r="AZ2805" s="10" t="s">
        <v>33</v>
      </c>
      <c r="BA2805" s="10" t="s">
        <v>33</v>
      </c>
      <c r="BB2805" s="10">
        <v>2803</v>
      </c>
      <c r="BC2805" s="10">
        <v>2337</v>
      </c>
      <c r="BE2805" s="10" t="s">
        <v>382</v>
      </c>
      <c r="BF2805" s="10" t="s">
        <v>3739</v>
      </c>
      <c r="BG2805" s="10">
        <v>2.4337556446501333E-12</v>
      </c>
      <c r="BH2805" s="13">
        <v>0.50617376840804384</v>
      </c>
      <c r="BI2805" s="10">
        <v>785</v>
      </c>
      <c r="BJ2805" s="10" t="s">
        <v>33</v>
      </c>
      <c r="BL2805" s="10" t="s">
        <v>33</v>
      </c>
      <c r="BM2805" s="10" t="s">
        <v>33</v>
      </c>
      <c r="BP2805" s="10" t="s">
        <v>33</v>
      </c>
      <c r="BQ2805" s="10" t="s">
        <v>33</v>
      </c>
      <c r="BR2805" s="10" t="s">
        <v>33</v>
      </c>
      <c r="BS2805" s="11" t="s">
        <v>33</v>
      </c>
      <c r="BT2805" s="11" t="s">
        <v>33</v>
      </c>
      <c r="BU2805" s="10">
        <v>2805</v>
      </c>
    </row>
    <row r="2806" spans="1:73" s="10" customFormat="1" x14ac:dyDescent="0.45">
      <c r="A2806" s="10" t="s">
        <v>33</v>
      </c>
      <c r="D2806" s="10" t="s">
        <v>33</v>
      </c>
      <c r="E2806" s="10">
        <v>2803</v>
      </c>
      <c r="F2806" s="10">
        <v>2055</v>
      </c>
      <c r="H2806" s="10">
        <v>549</v>
      </c>
      <c r="J2806" s="10" t="s">
        <v>33</v>
      </c>
      <c r="K2806" s="10" t="s">
        <v>711</v>
      </c>
      <c r="L2806" s="10" t="s">
        <v>33</v>
      </c>
      <c r="M2806" s="10">
        <v>0.46475800154489</v>
      </c>
      <c r="N2806" s="10">
        <v>0.46475800154489</v>
      </c>
      <c r="T2806" s="10">
        <v>0</v>
      </c>
      <c r="W2806" s="10">
        <v>0</v>
      </c>
      <c r="X2806" s="10">
        <v>0</v>
      </c>
      <c r="Y2806" s="10">
        <v>0</v>
      </c>
      <c r="AB2806" s="10">
        <v>0</v>
      </c>
      <c r="AC2806" s="10">
        <v>0</v>
      </c>
      <c r="AD2806" s="10">
        <v>0</v>
      </c>
      <c r="AE2806" s="10">
        <v>0</v>
      </c>
      <c r="AH2806" s="10">
        <v>1</v>
      </c>
      <c r="AQ2806" s="10">
        <v>0</v>
      </c>
      <c r="AR2806" s="10">
        <v>0</v>
      </c>
      <c r="AS2806" s="10">
        <v>0</v>
      </c>
      <c r="AT2806" s="10">
        <v>0</v>
      </c>
      <c r="AU2806" s="10">
        <v>0</v>
      </c>
      <c r="AV2806" s="10">
        <v>0.46475800154489</v>
      </c>
      <c r="AW2806" s="10">
        <v>0.46475800154489</v>
      </c>
      <c r="AX2806" s="10" t="s">
        <v>33</v>
      </c>
      <c r="AY2806" s="10" t="s">
        <v>33</v>
      </c>
      <c r="AZ2806" s="10" t="s">
        <v>33</v>
      </c>
      <c r="BA2806" s="10" t="s">
        <v>33</v>
      </c>
      <c r="BB2806" s="10">
        <v>2803</v>
      </c>
      <c r="BC2806" s="10">
        <v>2055</v>
      </c>
      <c r="BE2806" s="10" t="s">
        <v>382</v>
      </c>
      <c r="BF2806" s="10" t="s">
        <v>3740</v>
      </c>
      <c r="BG2806" s="10">
        <v>0</v>
      </c>
      <c r="BH2806" s="13">
        <v>0.1449</v>
      </c>
      <c r="BI2806" s="10">
        <v>786</v>
      </c>
      <c r="BJ2806" s="10" t="s">
        <v>33</v>
      </c>
      <c r="BL2806" s="10" t="s">
        <v>33</v>
      </c>
      <c r="BM2806" s="10" t="s">
        <v>33</v>
      </c>
      <c r="BP2806" s="10" t="s">
        <v>33</v>
      </c>
      <c r="BQ2806" s="10" t="s">
        <v>33</v>
      </c>
      <c r="BR2806" s="10" t="s">
        <v>33</v>
      </c>
      <c r="BS2806" s="11" t="s">
        <v>33</v>
      </c>
      <c r="BT2806" s="11" t="s">
        <v>33</v>
      </c>
      <c r="BU2806" s="10">
        <v>2806</v>
      </c>
    </row>
    <row r="2807" spans="1:73" s="10" customFormat="1" x14ac:dyDescent="0.45">
      <c r="A2807" s="10" t="s">
        <v>33</v>
      </c>
      <c r="D2807" s="10" t="s">
        <v>33</v>
      </c>
      <c r="E2807" s="10">
        <v>2803</v>
      </c>
      <c r="F2807" s="10">
        <v>3040</v>
      </c>
      <c r="H2807" s="10">
        <v>752</v>
      </c>
      <c r="J2807" s="10" t="s">
        <v>33</v>
      </c>
      <c r="K2807" s="10" t="s">
        <v>552</v>
      </c>
      <c r="L2807" s="10" t="s">
        <v>33</v>
      </c>
      <c r="M2807" s="10">
        <v>1.7320508075688773E-2</v>
      </c>
      <c r="N2807" s="10">
        <v>1.7320508075688773E-2</v>
      </c>
      <c r="T2807" s="10">
        <v>0</v>
      </c>
      <c r="W2807" s="10">
        <v>0</v>
      </c>
      <c r="X2807" s="10">
        <v>0</v>
      </c>
      <c r="Y2807" s="10">
        <v>0</v>
      </c>
      <c r="AB2807" s="10">
        <v>0</v>
      </c>
      <c r="AC2807" s="10">
        <v>0</v>
      </c>
      <c r="AD2807" s="10">
        <v>0</v>
      </c>
      <c r="AE2807" s="10">
        <v>0</v>
      </c>
      <c r="AH2807" s="10">
        <v>1</v>
      </c>
      <c r="AQ2807" s="10">
        <v>0</v>
      </c>
      <c r="AR2807" s="10">
        <v>2.6821461435654663E-2</v>
      </c>
      <c r="AS2807" s="10">
        <v>2.6821461435654663E-2</v>
      </c>
      <c r="AT2807" s="10">
        <v>0</v>
      </c>
      <c r="AU2807" s="10">
        <v>0</v>
      </c>
      <c r="AV2807" s="10">
        <v>0.37666169745914396</v>
      </c>
      <c r="AW2807" s="10">
        <v>0.37666169745914396</v>
      </c>
      <c r="AX2807" s="10" t="s">
        <v>33</v>
      </c>
      <c r="AY2807" s="10" t="s">
        <v>33</v>
      </c>
      <c r="AZ2807" s="10" t="s">
        <v>33</v>
      </c>
      <c r="BA2807" s="10" t="s">
        <v>33</v>
      </c>
      <c r="BB2807" s="10">
        <v>2803</v>
      </c>
      <c r="BC2807" s="10">
        <v>3040</v>
      </c>
      <c r="BE2807" s="10" t="s">
        <v>382</v>
      </c>
      <c r="BF2807" s="10" t="s">
        <v>552</v>
      </c>
      <c r="BG2807" s="10">
        <v>7.460575576610162E-13</v>
      </c>
      <c r="BH2807" s="13">
        <v>0</v>
      </c>
      <c r="BI2807" s="10">
        <v>787</v>
      </c>
      <c r="BJ2807" s="10" t="s">
        <v>33</v>
      </c>
      <c r="BL2807" s="10" t="s">
        <v>33</v>
      </c>
      <c r="BM2807" s="10" t="s">
        <v>33</v>
      </c>
      <c r="BP2807" s="10" t="s">
        <v>33</v>
      </c>
      <c r="BQ2807" s="10" t="s">
        <v>33</v>
      </c>
      <c r="BR2807" s="10" t="s">
        <v>33</v>
      </c>
      <c r="BS2807" s="11" t="s">
        <v>33</v>
      </c>
      <c r="BT2807" s="11" t="s">
        <v>33</v>
      </c>
      <c r="BU2807" s="10">
        <v>2807</v>
      </c>
    </row>
    <row r="2808" spans="1:73" s="10" customFormat="1" x14ac:dyDescent="0.45">
      <c r="A2808" s="10">
        <v>694</v>
      </c>
      <c r="D2808" s="10">
        <v>2815</v>
      </c>
      <c r="E2808" s="10" t="s">
        <v>33</v>
      </c>
      <c r="F2808" s="10">
        <v>2503</v>
      </c>
      <c r="H2808" s="10" t="s">
        <v>33</v>
      </c>
      <c r="J2808" s="10" t="s">
        <v>371</v>
      </c>
      <c r="K2808" s="10">
        <v>0</v>
      </c>
      <c r="L2808" s="10">
        <v>1</v>
      </c>
      <c r="M2808" s="10" t="s">
        <v>33</v>
      </c>
      <c r="N2808" s="10">
        <v>1</v>
      </c>
      <c r="T2808" s="10">
        <v>1.2247448713915889</v>
      </c>
      <c r="W2808" s="10">
        <v>0.67360967926537396</v>
      </c>
      <c r="X2808" s="10" t="s">
        <v>35</v>
      </c>
      <c r="Y2808" s="10">
        <v>0.2449489742783178</v>
      </c>
      <c r="AB2808" s="10">
        <v>0.39436784858809171</v>
      </c>
      <c r="AC2808" s="10">
        <v>4.4999999999999998E-2</v>
      </c>
      <c r="AD2808" s="10">
        <v>0</v>
      </c>
      <c r="AE2808" s="10">
        <v>0</v>
      </c>
      <c r="AH2808" s="10">
        <v>1</v>
      </c>
      <c r="AQ2808" s="10">
        <v>8.1861812282970075</v>
      </c>
      <c r="AR2808" s="10">
        <v>21.699984845593693</v>
      </c>
      <c r="AS2808" s="10">
        <v>33.569947626624355</v>
      </c>
      <c r="AT2808" s="10">
        <v>192.37525886497968</v>
      </c>
      <c r="AU2808" s="10">
        <v>35.514077526094951</v>
      </c>
      <c r="AV2808" s="10">
        <v>320.36186596020235</v>
      </c>
      <c r="AW2808" s="10">
        <v>548.25120235127702</v>
      </c>
      <c r="AX2808" s="10">
        <v>4.4547727214752494E-9</v>
      </c>
      <c r="AY2808" s="10">
        <v>0</v>
      </c>
      <c r="AZ2808" s="10" t="s">
        <v>33</v>
      </c>
      <c r="BA2808" s="10">
        <v>2815</v>
      </c>
      <c r="BB2808" s="10" t="s">
        <v>33</v>
      </c>
      <c r="BC2808" s="10">
        <v>2503</v>
      </c>
      <c r="BE2808" s="10" t="s">
        <v>33</v>
      </c>
      <c r="BF2808" s="10" t="s">
        <v>33</v>
      </c>
      <c r="BG2808" s="10" t="s">
        <v>33</v>
      </c>
      <c r="BH2808" s="13" t="s">
        <v>33</v>
      </c>
      <c r="BI2808" s="10" t="s">
        <v>33</v>
      </c>
      <c r="BJ2808" s="10" t="s">
        <v>33</v>
      </c>
      <c r="BL2808" s="10" t="s">
        <v>33</v>
      </c>
      <c r="BM2808" s="10" t="s">
        <v>33</v>
      </c>
      <c r="BP2808" s="10" t="s">
        <v>33</v>
      </c>
      <c r="BQ2808" s="10">
        <v>0</v>
      </c>
      <c r="BR2808" s="10" t="s">
        <v>371</v>
      </c>
      <c r="BS2808" s="11">
        <v>33.569947626624355</v>
      </c>
      <c r="BT2808" s="11">
        <v>548.25120235127702</v>
      </c>
      <c r="BU2808" s="10">
        <v>2808</v>
      </c>
    </row>
    <row r="2809" spans="1:73" s="10" customFormat="1" x14ac:dyDescent="0.45">
      <c r="A2809" s="10" t="s">
        <v>33</v>
      </c>
      <c r="D2809" s="10" t="s">
        <v>33</v>
      </c>
      <c r="E2809" s="10">
        <v>2808</v>
      </c>
      <c r="F2809" s="10">
        <v>3041</v>
      </c>
      <c r="H2809" s="10">
        <v>753</v>
      </c>
      <c r="J2809" s="10" t="s">
        <v>33</v>
      </c>
      <c r="K2809" s="10" t="s">
        <v>1780</v>
      </c>
      <c r="L2809" s="10" t="s">
        <v>33</v>
      </c>
      <c r="M2809" s="10">
        <v>0.2449489742783178</v>
      </c>
      <c r="N2809" s="10">
        <v>0.2449489742783178</v>
      </c>
      <c r="T2809" s="10">
        <v>0</v>
      </c>
      <c r="W2809" s="10">
        <v>0</v>
      </c>
      <c r="X2809" s="10">
        <v>0</v>
      </c>
      <c r="Y2809" s="10">
        <v>0</v>
      </c>
      <c r="AB2809" s="10">
        <v>0</v>
      </c>
      <c r="AC2809" s="10">
        <v>0</v>
      </c>
      <c r="AD2809" s="10">
        <v>0</v>
      </c>
      <c r="AE2809" s="10">
        <v>0</v>
      </c>
      <c r="AH2809" s="10">
        <v>1</v>
      </c>
      <c r="AQ2809" s="10">
        <v>4.3503768606928048</v>
      </c>
      <c r="AR2809" s="10">
        <v>8.0730485812727721</v>
      </c>
      <c r="AS2809" s="10">
        <v>14.38109502927734</v>
      </c>
      <c r="AT2809" s="10">
        <v>102.23385622628092</v>
      </c>
      <c r="AU2809" s="10">
        <v>6.3852285184076383</v>
      </c>
      <c r="AV2809" s="10">
        <v>139.21719632739811</v>
      </c>
      <c r="AW2809" s="10">
        <v>247.83628107208668</v>
      </c>
      <c r="AX2809" s="10" t="s">
        <v>33</v>
      </c>
      <c r="AY2809" s="10" t="s">
        <v>33</v>
      </c>
      <c r="AZ2809" s="10" t="s">
        <v>33</v>
      </c>
      <c r="BA2809" s="10" t="s">
        <v>33</v>
      </c>
      <c r="BB2809" s="10">
        <v>2808</v>
      </c>
      <c r="BC2809" s="10">
        <v>3041</v>
      </c>
      <c r="BE2809" s="10" t="s">
        <v>371</v>
      </c>
      <c r="BF2809" s="10" t="s">
        <v>3741</v>
      </c>
      <c r="BG2809" s="10">
        <v>6.4064509841367995E-8</v>
      </c>
      <c r="BH2809" s="13">
        <v>0</v>
      </c>
      <c r="BI2809" s="10">
        <v>789</v>
      </c>
      <c r="BJ2809" s="10" t="s">
        <v>33</v>
      </c>
      <c r="BL2809" s="10" t="s">
        <v>33</v>
      </c>
      <c r="BM2809" s="10" t="s">
        <v>33</v>
      </c>
      <c r="BP2809" s="10" t="s">
        <v>33</v>
      </c>
      <c r="BQ2809" s="10" t="s">
        <v>33</v>
      </c>
      <c r="BR2809" s="10" t="s">
        <v>33</v>
      </c>
      <c r="BS2809" s="11" t="s">
        <v>33</v>
      </c>
      <c r="BT2809" s="11" t="s">
        <v>33</v>
      </c>
      <c r="BU2809" s="10">
        <v>2809</v>
      </c>
    </row>
    <row r="2810" spans="1:73" s="10" customFormat="1" x14ac:dyDescent="0.45">
      <c r="A2810" s="10" t="s">
        <v>33</v>
      </c>
      <c r="D2810" s="10" t="s">
        <v>33</v>
      </c>
      <c r="E2810" s="10">
        <v>2808</v>
      </c>
      <c r="F2810" s="10">
        <v>3042</v>
      </c>
      <c r="H2810" s="10">
        <v>754</v>
      </c>
      <c r="J2810" s="10" t="s">
        <v>33</v>
      </c>
      <c r="K2810" s="10" t="s">
        <v>553</v>
      </c>
      <c r="L2810" s="10" t="s">
        <v>33</v>
      </c>
      <c r="M2810" s="10">
        <v>0.4898979485566356</v>
      </c>
      <c r="N2810" s="10">
        <v>0.4898979485566356</v>
      </c>
      <c r="T2810" s="10">
        <v>0</v>
      </c>
      <c r="W2810" s="10">
        <v>0</v>
      </c>
      <c r="X2810" s="10">
        <v>0</v>
      </c>
      <c r="Y2810" s="10">
        <v>0</v>
      </c>
      <c r="AB2810" s="10">
        <v>0</v>
      </c>
      <c r="AC2810" s="10">
        <v>0</v>
      </c>
      <c r="AD2810" s="10">
        <v>0</v>
      </c>
      <c r="AE2810" s="10">
        <v>0</v>
      </c>
      <c r="AH2810" s="10">
        <v>1</v>
      </c>
      <c r="AQ2810" s="10">
        <v>2.373487161050309</v>
      </c>
      <c r="AR2810" s="10">
        <v>11.869614841163015</v>
      </c>
      <c r="AS2810" s="10">
        <v>15.311171224685964</v>
      </c>
      <c r="AT2810" s="10">
        <v>55.776948284682263</v>
      </c>
      <c r="AU2810" s="10">
        <v>27.485088251798928</v>
      </c>
      <c r="AV2810" s="10">
        <v>162.23568685731141</v>
      </c>
      <c r="AW2810" s="10">
        <v>245.4977233937926</v>
      </c>
      <c r="AX2810" s="10" t="s">
        <v>33</v>
      </c>
      <c r="AY2810" s="10" t="s">
        <v>33</v>
      </c>
      <c r="AZ2810" s="10" t="s">
        <v>33</v>
      </c>
      <c r="BA2810" s="10" t="s">
        <v>33</v>
      </c>
      <c r="BB2810" s="10">
        <v>2808</v>
      </c>
      <c r="BC2810" s="10">
        <v>3042</v>
      </c>
      <c r="BE2810" s="10" t="s">
        <v>371</v>
      </c>
      <c r="BF2810" s="10" t="s">
        <v>553</v>
      </c>
      <c r="BG2810" s="10">
        <v>6.8207787905567814E-8</v>
      </c>
      <c r="BH2810" s="13">
        <v>0</v>
      </c>
      <c r="BI2810" s="10">
        <v>790</v>
      </c>
      <c r="BJ2810" s="10" t="s">
        <v>33</v>
      </c>
      <c r="BL2810" s="10" t="s">
        <v>33</v>
      </c>
      <c r="BM2810" s="10" t="s">
        <v>33</v>
      </c>
      <c r="BP2810" s="10" t="s">
        <v>33</v>
      </c>
      <c r="BQ2810" s="10" t="s">
        <v>33</v>
      </c>
      <c r="BR2810" s="10" t="s">
        <v>33</v>
      </c>
      <c r="BS2810" s="11" t="s">
        <v>33</v>
      </c>
      <c r="BT2810" s="11" t="s">
        <v>33</v>
      </c>
      <c r="BU2810" s="10">
        <v>2810</v>
      </c>
    </row>
    <row r="2811" spans="1:73" s="10" customFormat="1" x14ac:dyDescent="0.45">
      <c r="A2811" s="10" t="s">
        <v>33</v>
      </c>
      <c r="D2811" s="10" t="s">
        <v>33</v>
      </c>
      <c r="E2811" s="10">
        <v>2808</v>
      </c>
      <c r="F2811" s="10">
        <v>3043</v>
      </c>
      <c r="H2811" s="10">
        <v>755</v>
      </c>
      <c r="J2811" s="10" t="s">
        <v>33</v>
      </c>
      <c r="K2811" s="10" t="s">
        <v>403</v>
      </c>
      <c r="L2811" s="10" t="s">
        <v>33</v>
      </c>
      <c r="M2811" s="10">
        <v>7.0710678118654766E-2</v>
      </c>
      <c r="N2811" s="10">
        <v>7.0710678118654766E-2</v>
      </c>
      <c r="T2811" s="10">
        <v>0</v>
      </c>
      <c r="W2811" s="10">
        <v>0</v>
      </c>
      <c r="X2811" s="10">
        <v>0</v>
      </c>
      <c r="Y2811" s="10">
        <v>0</v>
      </c>
      <c r="AB2811" s="10">
        <v>0</v>
      </c>
      <c r="AC2811" s="10">
        <v>0</v>
      </c>
      <c r="AD2811" s="10">
        <v>0</v>
      </c>
      <c r="AE2811" s="10">
        <v>0</v>
      </c>
      <c r="AH2811" s="10">
        <v>1</v>
      </c>
      <c r="AQ2811" s="10">
        <v>9.5279723670347385E-2</v>
      </c>
      <c r="AR2811" s="10">
        <v>0.20584468558171451</v>
      </c>
      <c r="AS2811" s="10">
        <v>0.3440002849037182</v>
      </c>
      <c r="AT2811" s="10">
        <v>2.2390735062531637</v>
      </c>
      <c r="AU2811" s="10">
        <v>0.75794718215607426</v>
      </c>
      <c r="AV2811" s="10">
        <v>5.7420660291208314</v>
      </c>
      <c r="AW2811" s="10">
        <v>8.7390867175300695</v>
      </c>
      <c r="AX2811" s="10" t="s">
        <v>33</v>
      </c>
      <c r="AY2811" s="10" t="s">
        <v>33</v>
      </c>
      <c r="AZ2811" s="10" t="s">
        <v>33</v>
      </c>
      <c r="BA2811" s="10" t="s">
        <v>33</v>
      </c>
      <c r="BB2811" s="10">
        <v>2808</v>
      </c>
      <c r="BC2811" s="10">
        <v>3043</v>
      </c>
      <c r="BE2811" s="10" t="s">
        <v>371</v>
      </c>
      <c r="BF2811" s="10" t="s">
        <v>3742</v>
      </c>
      <c r="BG2811" s="10">
        <v>1.5324430853687978E-9</v>
      </c>
      <c r="BH2811" s="13">
        <v>0</v>
      </c>
      <c r="BI2811" s="10">
        <v>791</v>
      </c>
      <c r="BJ2811" s="10" t="s">
        <v>33</v>
      </c>
      <c r="BL2811" s="10" t="s">
        <v>33</v>
      </c>
      <c r="BM2811" s="10" t="s">
        <v>33</v>
      </c>
      <c r="BP2811" s="10" t="s">
        <v>33</v>
      </c>
      <c r="BQ2811" s="10" t="s">
        <v>33</v>
      </c>
      <c r="BR2811" s="10" t="s">
        <v>33</v>
      </c>
      <c r="BS2811" s="11" t="s">
        <v>33</v>
      </c>
      <c r="BT2811" s="11" t="s">
        <v>33</v>
      </c>
      <c r="BU2811" s="10">
        <v>2811</v>
      </c>
    </row>
    <row r="2812" spans="1:73" s="10" customFormat="1" x14ac:dyDescent="0.45">
      <c r="A2812" s="10" t="s">
        <v>33</v>
      </c>
      <c r="D2812" s="10" t="s">
        <v>33</v>
      </c>
      <c r="E2812" s="10">
        <v>2808</v>
      </c>
      <c r="F2812" s="10">
        <v>2948</v>
      </c>
      <c r="H2812" s="10">
        <v>726</v>
      </c>
      <c r="J2812" s="10" t="s">
        <v>33</v>
      </c>
      <c r="K2812" s="10" t="s">
        <v>81</v>
      </c>
      <c r="L2812" s="10" t="s">
        <v>33</v>
      </c>
      <c r="M2812" s="10">
        <v>8.5732140997411235E-2</v>
      </c>
      <c r="N2812" s="10">
        <v>8.5732140997411235E-2</v>
      </c>
      <c r="T2812" s="10">
        <v>0</v>
      </c>
      <c r="W2812" s="10">
        <v>0</v>
      </c>
      <c r="X2812" s="10">
        <v>0</v>
      </c>
      <c r="Y2812" s="10">
        <v>0</v>
      </c>
      <c r="AB2812" s="10">
        <v>0</v>
      </c>
      <c r="AC2812" s="10">
        <v>0</v>
      </c>
      <c r="AD2812" s="10">
        <v>0</v>
      </c>
      <c r="AE2812" s="10">
        <v>0</v>
      </c>
      <c r="AH2812" s="10">
        <v>1</v>
      </c>
      <c r="AQ2812" s="10">
        <v>0.14229261149195696</v>
      </c>
      <c r="AR2812" s="10">
        <v>0.73945661118063877</v>
      </c>
      <c r="AS2812" s="10">
        <v>0.94578089784397634</v>
      </c>
      <c r="AT2812" s="10">
        <v>3.3438763700609884</v>
      </c>
      <c r="AU2812" s="10">
        <v>0.49144572514422519</v>
      </c>
      <c r="AV2812" s="10">
        <v>11.283909157146386</v>
      </c>
      <c r="AW2812" s="10">
        <v>15.1192312523516</v>
      </c>
      <c r="AX2812" s="10" t="s">
        <v>33</v>
      </c>
      <c r="AY2812" s="10" t="s">
        <v>33</v>
      </c>
      <c r="AZ2812" s="10" t="s">
        <v>33</v>
      </c>
      <c r="BA2812" s="10" t="s">
        <v>33</v>
      </c>
      <c r="BB2812" s="10">
        <v>2808</v>
      </c>
      <c r="BC2812" s="10">
        <v>2948</v>
      </c>
      <c r="BE2812" s="10" t="s">
        <v>371</v>
      </c>
      <c r="BF2812" s="10" t="s">
        <v>3743</v>
      </c>
      <c r="BG2812" s="10">
        <v>4.2132389442077152E-9</v>
      </c>
      <c r="BH2812" s="13">
        <v>6.0968335872613073</v>
      </c>
      <c r="BI2812" s="10">
        <v>792</v>
      </c>
      <c r="BJ2812" s="10" t="s">
        <v>33</v>
      </c>
      <c r="BL2812" s="10" t="s">
        <v>33</v>
      </c>
      <c r="BM2812" s="10" t="s">
        <v>33</v>
      </c>
      <c r="BP2812" s="10" t="s">
        <v>33</v>
      </c>
      <c r="BQ2812" s="10" t="s">
        <v>33</v>
      </c>
      <c r="BR2812" s="10" t="s">
        <v>33</v>
      </c>
      <c r="BS2812" s="11" t="s">
        <v>33</v>
      </c>
      <c r="BT2812" s="11" t="s">
        <v>33</v>
      </c>
      <c r="BU2812" s="10">
        <v>2812</v>
      </c>
    </row>
    <row r="2813" spans="1:73" s="10" customFormat="1" x14ac:dyDescent="0.45">
      <c r="A2813" s="10" t="s">
        <v>33</v>
      </c>
      <c r="D2813" s="10" t="s">
        <v>33</v>
      </c>
      <c r="E2813" s="10">
        <v>2808</v>
      </c>
      <c r="F2813" s="10">
        <v>2055</v>
      </c>
      <c r="H2813" s="10">
        <v>549</v>
      </c>
      <c r="J2813" s="10" t="s">
        <v>33</v>
      </c>
      <c r="K2813" s="10" t="s">
        <v>711</v>
      </c>
      <c r="L2813" s="10" t="s">
        <v>33</v>
      </c>
      <c r="M2813" s="10">
        <v>0.70992957397195389</v>
      </c>
      <c r="N2813" s="10">
        <v>0.70992957397195389</v>
      </c>
      <c r="T2813" s="10">
        <v>0</v>
      </c>
      <c r="W2813" s="10">
        <v>0</v>
      </c>
      <c r="X2813" s="10">
        <v>0</v>
      </c>
      <c r="Y2813" s="10">
        <v>0</v>
      </c>
      <c r="AB2813" s="10">
        <v>0</v>
      </c>
      <c r="AC2813" s="10">
        <v>0</v>
      </c>
      <c r="AD2813" s="10">
        <v>0</v>
      </c>
      <c r="AE2813" s="10">
        <v>0</v>
      </c>
      <c r="AH2813" s="10">
        <v>1</v>
      </c>
      <c r="AQ2813" s="10">
        <v>0</v>
      </c>
      <c r="AR2813" s="10">
        <v>0</v>
      </c>
      <c r="AS2813" s="10">
        <v>0</v>
      </c>
      <c r="AT2813" s="10">
        <v>0</v>
      </c>
      <c r="AU2813" s="10">
        <v>0</v>
      </c>
      <c r="AV2813" s="10">
        <v>0.70992957397195389</v>
      </c>
      <c r="AW2813" s="10">
        <v>0.70992957397195389</v>
      </c>
      <c r="AX2813" s="10" t="s">
        <v>33</v>
      </c>
      <c r="AY2813" s="10" t="s">
        <v>33</v>
      </c>
      <c r="AZ2813" s="10" t="s">
        <v>33</v>
      </c>
      <c r="BA2813" s="10" t="s">
        <v>33</v>
      </c>
      <c r="BB2813" s="10">
        <v>2808</v>
      </c>
      <c r="BC2813" s="10">
        <v>2055</v>
      </c>
      <c r="BE2813" s="10" t="s">
        <v>371</v>
      </c>
      <c r="BF2813" s="10" t="s">
        <v>3744</v>
      </c>
      <c r="BG2813" s="10">
        <v>0</v>
      </c>
      <c r="BH2813" s="13">
        <v>0.62886525301835772</v>
      </c>
      <c r="BI2813" s="10">
        <v>793</v>
      </c>
      <c r="BJ2813" s="10" t="s">
        <v>33</v>
      </c>
      <c r="BL2813" s="10" t="s">
        <v>33</v>
      </c>
      <c r="BM2813" s="10" t="s">
        <v>33</v>
      </c>
      <c r="BP2813" s="10" t="s">
        <v>33</v>
      </c>
      <c r="BQ2813" s="10" t="s">
        <v>33</v>
      </c>
      <c r="BR2813" s="10" t="s">
        <v>33</v>
      </c>
      <c r="BS2813" s="11" t="s">
        <v>33</v>
      </c>
      <c r="BT2813" s="11" t="s">
        <v>33</v>
      </c>
      <c r="BU2813" s="10">
        <v>2813</v>
      </c>
    </row>
    <row r="2814" spans="1:73" s="10" customFormat="1" x14ac:dyDescent="0.45">
      <c r="A2814" s="10" t="s">
        <v>33</v>
      </c>
      <c r="D2814" s="10" t="s">
        <v>33</v>
      </c>
      <c r="E2814" s="10">
        <v>2808</v>
      </c>
      <c r="F2814" s="10">
        <v>2934</v>
      </c>
      <c r="H2814" s="10">
        <v>722</v>
      </c>
      <c r="J2814" s="10" t="s">
        <v>33</v>
      </c>
      <c r="K2814" s="10" t="s">
        <v>535</v>
      </c>
      <c r="L2814" s="10" t="s">
        <v>33</v>
      </c>
      <c r="M2814" s="10">
        <v>7.0710678118654766E-2</v>
      </c>
      <c r="N2814" s="10">
        <v>7.0710678118654766E-2</v>
      </c>
      <c r="T2814" s="10">
        <v>0</v>
      </c>
      <c r="W2814" s="10">
        <v>0</v>
      </c>
      <c r="X2814" s="10">
        <v>0</v>
      </c>
      <c r="Y2814" s="10">
        <v>0</v>
      </c>
      <c r="AB2814" s="10">
        <v>0</v>
      </c>
      <c r="AC2814" s="10">
        <v>0</v>
      </c>
      <c r="AD2814" s="10">
        <v>0</v>
      </c>
      <c r="AE2814" s="10">
        <v>0</v>
      </c>
      <c r="AH2814" s="10">
        <v>1</v>
      </c>
      <c r="AQ2814" s="10">
        <v>0</v>
      </c>
      <c r="AR2814" s="10">
        <v>9.3410447130180527E-2</v>
      </c>
      <c r="AS2814" s="10">
        <v>9.3410447130180527E-2</v>
      </c>
      <c r="AT2814" s="10">
        <v>0</v>
      </c>
      <c r="AU2814" s="10">
        <v>0</v>
      </c>
      <c r="AV2814" s="10">
        <v>1.1730780152535474</v>
      </c>
      <c r="AW2814" s="10">
        <v>1.1730780152535474</v>
      </c>
      <c r="AX2814" s="10" t="s">
        <v>33</v>
      </c>
      <c r="AY2814" s="10" t="s">
        <v>33</v>
      </c>
      <c r="AZ2814" s="10" t="s">
        <v>33</v>
      </c>
      <c r="BA2814" s="10" t="s">
        <v>33</v>
      </c>
      <c r="BB2814" s="10">
        <v>2808</v>
      </c>
      <c r="BC2814" s="10">
        <v>2934</v>
      </c>
      <c r="BE2814" s="10" t="s">
        <v>371</v>
      </c>
      <c r="BF2814" s="10" t="s">
        <v>3745</v>
      </c>
      <c r="BG2814" s="10">
        <v>4.1612231177633419E-10</v>
      </c>
      <c r="BH2814" s="13">
        <v>0.36830249349368821</v>
      </c>
      <c r="BI2814" s="10">
        <v>794</v>
      </c>
      <c r="BJ2814" s="10" t="s">
        <v>33</v>
      </c>
      <c r="BL2814" s="10" t="s">
        <v>33</v>
      </c>
      <c r="BM2814" s="10" t="s">
        <v>33</v>
      </c>
      <c r="BP2814" s="10" t="s">
        <v>33</v>
      </c>
      <c r="BQ2814" s="10" t="s">
        <v>33</v>
      </c>
      <c r="BR2814" s="10" t="s">
        <v>33</v>
      </c>
      <c r="BS2814" s="11" t="s">
        <v>33</v>
      </c>
      <c r="BT2814" s="11" t="s">
        <v>33</v>
      </c>
      <c r="BU2814" s="10">
        <v>2814</v>
      </c>
    </row>
    <row r="2815" spans="1:73" s="10" customFormat="1" x14ac:dyDescent="0.45">
      <c r="A2815" s="10">
        <v>695</v>
      </c>
      <c r="D2815" s="10">
        <v>2822</v>
      </c>
      <c r="E2815" s="10" t="s">
        <v>33</v>
      </c>
      <c r="F2815" s="10">
        <v>2587</v>
      </c>
      <c r="H2815" s="10" t="s">
        <v>33</v>
      </c>
      <c r="J2815" s="10" t="s">
        <v>112</v>
      </c>
      <c r="K2815" s="10">
        <v>0</v>
      </c>
      <c r="L2815" s="10">
        <v>1</v>
      </c>
      <c r="M2815" s="10" t="s">
        <v>33</v>
      </c>
      <c r="N2815" s="10">
        <v>1</v>
      </c>
      <c r="T2815" s="10">
        <v>1.2247448713915889</v>
      </c>
      <c r="W2815" s="10">
        <v>0.67360967926537396</v>
      </c>
      <c r="X2815" s="10" t="s">
        <v>35</v>
      </c>
      <c r="Y2815" s="10">
        <v>0.2449489742783178</v>
      </c>
      <c r="AB2815" s="10">
        <v>0.39436784858809171</v>
      </c>
      <c r="AC2815" s="10">
        <v>0.15</v>
      </c>
      <c r="AD2815" s="10">
        <v>0</v>
      </c>
      <c r="AE2815" s="10">
        <v>0</v>
      </c>
      <c r="AH2815" s="10">
        <v>1</v>
      </c>
      <c r="AQ2815" s="10">
        <v>1.7655775627111874</v>
      </c>
      <c r="AR2815" s="10">
        <v>76.19792017063665</v>
      </c>
      <c r="AS2815" s="10">
        <v>78.758007636567868</v>
      </c>
      <c r="AT2815" s="10">
        <v>41.491072723712904</v>
      </c>
      <c r="AU2815" s="10">
        <v>0.94507257891097551</v>
      </c>
      <c r="AV2815" s="10">
        <v>1344.2970883174471</v>
      </c>
      <c r="AW2815" s="10">
        <v>1386.7332336200709</v>
      </c>
      <c r="AX2815" s="10">
        <v>1.1113133641945119E-4</v>
      </c>
      <c r="AY2815" s="10">
        <v>0</v>
      </c>
      <c r="AZ2815" s="10" t="s">
        <v>33</v>
      </c>
      <c r="BA2815" s="10">
        <v>2822</v>
      </c>
      <c r="BB2815" s="10" t="s">
        <v>33</v>
      </c>
      <c r="BC2815" s="10">
        <v>2587</v>
      </c>
      <c r="BE2815" s="10" t="s">
        <v>33</v>
      </c>
      <c r="BF2815" s="10" t="s">
        <v>33</v>
      </c>
      <c r="BG2815" s="10" t="s">
        <v>33</v>
      </c>
      <c r="BH2815" s="13" t="s">
        <v>33</v>
      </c>
      <c r="BI2815" s="10" t="s">
        <v>33</v>
      </c>
      <c r="BJ2815" s="10" t="s">
        <v>33</v>
      </c>
      <c r="BL2815" s="10" t="s">
        <v>33</v>
      </c>
      <c r="BM2815" s="10" t="s">
        <v>33</v>
      </c>
      <c r="BP2815" s="10" t="s">
        <v>33</v>
      </c>
      <c r="BQ2815" s="10">
        <v>0</v>
      </c>
      <c r="BR2815" s="10" t="s">
        <v>112</v>
      </c>
      <c r="BS2815" s="11">
        <v>78.758007636567868</v>
      </c>
      <c r="BT2815" s="11">
        <v>1386.7332336200709</v>
      </c>
      <c r="BU2815" s="10">
        <v>2815</v>
      </c>
    </row>
    <row r="2816" spans="1:73" s="10" customFormat="1" x14ac:dyDescent="0.45">
      <c r="A2816" s="10" t="s">
        <v>33</v>
      </c>
      <c r="D2816" s="10" t="s">
        <v>33</v>
      </c>
      <c r="E2816" s="10">
        <v>2815</v>
      </c>
      <c r="F2816" s="10">
        <v>2837</v>
      </c>
      <c r="H2816" s="10">
        <v>698</v>
      </c>
      <c r="J2816" s="10" t="s">
        <v>33</v>
      </c>
      <c r="K2816" s="10" t="s">
        <v>527</v>
      </c>
      <c r="L2816" s="10" t="s">
        <v>33</v>
      </c>
      <c r="M2816" s="10">
        <v>2.7386127875258306</v>
      </c>
      <c r="N2816" s="10">
        <v>2.7386127875258306</v>
      </c>
      <c r="T2816" s="10">
        <v>0</v>
      </c>
      <c r="W2816" s="10">
        <v>0</v>
      </c>
      <c r="X2816" s="10">
        <v>0</v>
      </c>
      <c r="Y2816" s="10">
        <v>0</v>
      </c>
      <c r="AB2816" s="10">
        <v>0</v>
      </c>
      <c r="AC2816" s="10">
        <v>0</v>
      </c>
      <c r="AD2816" s="10">
        <v>0</v>
      </c>
      <c r="AE2816" s="10">
        <v>0</v>
      </c>
      <c r="AH2816" s="10">
        <v>1</v>
      </c>
      <c r="AQ2816" s="10">
        <v>0</v>
      </c>
      <c r="AR2816" s="10">
        <v>54.497296900798531</v>
      </c>
      <c r="AS2816" s="10">
        <v>54.497296900798531</v>
      </c>
      <c r="AT2816" s="10">
        <v>0</v>
      </c>
      <c r="AU2816" s="10">
        <v>0</v>
      </c>
      <c r="AV2816" s="10">
        <v>1041.7062437434188</v>
      </c>
      <c r="AW2816" s="10">
        <v>1041.7062437434188</v>
      </c>
      <c r="AX2816" s="10" t="s">
        <v>33</v>
      </c>
      <c r="AY2816" s="10" t="s">
        <v>33</v>
      </c>
      <c r="AZ2816" s="10" t="s">
        <v>33</v>
      </c>
      <c r="BA2816" s="10" t="s">
        <v>33</v>
      </c>
      <c r="BB2816" s="10">
        <v>2815</v>
      </c>
      <c r="BC2816" s="10">
        <v>2837</v>
      </c>
      <c r="BE2816" s="10" t="s">
        <v>112</v>
      </c>
      <c r="BF2816" s="10" t="s">
        <v>3746</v>
      </c>
      <c r="BG2816" s="10">
        <v>6.0563574358333564E-3</v>
      </c>
      <c r="BH2816" s="13">
        <v>312.73073788476233</v>
      </c>
      <c r="BI2816" s="10">
        <v>796</v>
      </c>
      <c r="BJ2816" s="10" t="s">
        <v>33</v>
      </c>
      <c r="BL2816" s="10" t="s">
        <v>33</v>
      </c>
      <c r="BM2816" s="10" t="s">
        <v>33</v>
      </c>
      <c r="BP2816" s="10" t="s">
        <v>33</v>
      </c>
      <c r="BQ2816" s="10" t="s">
        <v>33</v>
      </c>
      <c r="BR2816" s="10" t="s">
        <v>33</v>
      </c>
      <c r="BS2816" s="11" t="s">
        <v>33</v>
      </c>
      <c r="BT2816" s="11" t="s">
        <v>33</v>
      </c>
      <c r="BU2816" s="10">
        <v>2816</v>
      </c>
    </row>
    <row r="2817" spans="1:73" s="10" customFormat="1" x14ac:dyDescent="0.45">
      <c r="A2817" s="10" t="s">
        <v>33</v>
      </c>
      <c r="D2817" s="10" t="s">
        <v>33</v>
      </c>
      <c r="E2817" s="10">
        <v>2815</v>
      </c>
      <c r="F2817" s="10">
        <v>2456</v>
      </c>
      <c r="H2817" s="10">
        <v>625</v>
      </c>
      <c r="J2817" s="10" t="s">
        <v>33</v>
      </c>
      <c r="K2817" s="10" t="s">
        <v>139</v>
      </c>
      <c r="L2817" s="10" t="s">
        <v>33</v>
      </c>
      <c r="M2817" s="10">
        <v>1.3964240043768943</v>
      </c>
      <c r="N2817" s="10">
        <v>1.3964240043768943</v>
      </c>
      <c r="T2817" s="10">
        <v>0</v>
      </c>
      <c r="W2817" s="10">
        <v>0</v>
      </c>
      <c r="X2817" s="10">
        <v>0</v>
      </c>
      <c r="Y2817" s="10">
        <v>0</v>
      </c>
      <c r="AB2817" s="10">
        <v>0</v>
      </c>
      <c r="AC2817" s="10">
        <v>0</v>
      </c>
      <c r="AD2817" s="10">
        <v>0</v>
      </c>
      <c r="AE2817" s="10">
        <v>0</v>
      </c>
      <c r="AH2817" s="10">
        <v>1</v>
      </c>
      <c r="AQ2817" s="10">
        <v>0.54083269131959844</v>
      </c>
      <c r="AR2817" s="10">
        <v>7.0397684803136018</v>
      </c>
      <c r="AS2817" s="10">
        <v>7.8239758827270194</v>
      </c>
      <c r="AT2817" s="10">
        <v>12.709568246010564</v>
      </c>
      <c r="AU2817" s="10">
        <v>0.55070473032288381</v>
      </c>
      <c r="AV2817" s="10">
        <v>66.806556686937853</v>
      </c>
      <c r="AW2817" s="10">
        <v>80.066829663271307</v>
      </c>
      <c r="AX2817" s="10" t="s">
        <v>33</v>
      </c>
      <c r="AY2817" s="10" t="s">
        <v>33</v>
      </c>
      <c r="AZ2817" s="10" t="s">
        <v>33</v>
      </c>
      <c r="BA2817" s="10" t="s">
        <v>33</v>
      </c>
      <c r="BB2817" s="10">
        <v>2815</v>
      </c>
      <c r="BC2817" s="10">
        <v>2456</v>
      </c>
      <c r="BE2817" s="10" t="s">
        <v>112</v>
      </c>
      <c r="BF2817" s="10" t="s">
        <v>3747</v>
      </c>
      <c r="BG2817" s="10">
        <v>8.6948889596100902E-4</v>
      </c>
      <c r="BH2817" s="13">
        <v>22.426083796178542</v>
      </c>
      <c r="BI2817" s="10">
        <v>797</v>
      </c>
      <c r="BJ2817" s="10" t="s">
        <v>33</v>
      </c>
      <c r="BL2817" s="10" t="s">
        <v>33</v>
      </c>
      <c r="BM2817" s="10" t="s">
        <v>33</v>
      </c>
      <c r="BP2817" s="10" t="s">
        <v>33</v>
      </c>
      <c r="BQ2817" s="10" t="s">
        <v>33</v>
      </c>
      <c r="BR2817" s="10" t="s">
        <v>33</v>
      </c>
      <c r="BS2817" s="11" t="s">
        <v>33</v>
      </c>
      <c r="BT2817" s="11" t="s">
        <v>33</v>
      </c>
      <c r="BU2817" s="10">
        <v>2817</v>
      </c>
    </row>
    <row r="2818" spans="1:73" s="10" customFormat="1" x14ac:dyDescent="0.45">
      <c r="A2818" s="10" t="s">
        <v>33</v>
      </c>
      <c r="D2818" s="10" t="s">
        <v>33</v>
      </c>
      <c r="E2818" s="10">
        <v>2815</v>
      </c>
      <c r="F2818" s="10">
        <v>2044</v>
      </c>
      <c r="H2818" s="10">
        <v>545</v>
      </c>
      <c r="J2818" s="10" t="s">
        <v>33</v>
      </c>
      <c r="K2818" s="10" t="s">
        <v>42</v>
      </c>
      <c r="L2818" s="10" t="s">
        <v>33</v>
      </c>
      <c r="M2818" s="10">
        <v>3.4641016151377544</v>
      </c>
      <c r="N2818" s="10">
        <v>3.4641016151377544</v>
      </c>
      <c r="T2818" s="10">
        <v>0</v>
      </c>
      <c r="W2818" s="10">
        <v>0</v>
      </c>
      <c r="X2818" s="10">
        <v>0</v>
      </c>
      <c r="Y2818" s="10">
        <v>0</v>
      </c>
      <c r="AB2818" s="10">
        <v>0</v>
      </c>
      <c r="AC2818" s="10">
        <v>0</v>
      </c>
      <c r="AD2818" s="10">
        <v>0</v>
      </c>
      <c r="AE2818" s="10">
        <v>0</v>
      </c>
      <c r="AH2818" s="10">
        <v>1</v>
      </c>
      <c r="AQ2818" s="10">
        <v>0</v>
      </c>
      <c r="AR2818" s="10">
        <v>0</v>
      </c>
      <c r="AS2818" s="10">
        <v>0</v>
      </c>
      <c r="AT2818" s="10">
        <v>0</v>
      </c>
      <c r="AU2818" s="10">
        <v>0</v>
      </c>
      <c r="AV2818" s="10">
        <v>3.4641016151377544</v>
      </c>
      <c r="AW2818" s="10">
        <v>3.4641016151377544</v>
      </c>
      <c r="AX2818" s="10" t="s">
        <v>33</v>
      </c>
      <c r="AY2818" s="10" t="s">
        <v>33</v>
      </c>
      <c r="AZ2818" s="10" t="s">
        <v>33</v>
      </c>
      <c r="BA2818" s="10" t="s">
        <v>33</v>
      </c>
      <c r="BB2818" s="10">
        <v>2815</v>
      </c>
      <c r="BC2818" s="10">
        <v>2044</v>
      </c>
      <c r="BE2818" s="10" t="s">
        <v>112</v>
      </c>
      <c r="BF2818" s="10" t="s">
        <v>3748</v>
      </c>
      <c r="BG2818" s="10">
        <v>0</v>
      </c>
      <c r="BH2818" s="13">
        <v>3.2738274470279132</v>
      </c>
      <c r="BI2818" s="10">
        <v>798</v>
      </c>
      <c r="BJ2818" s="10" t="s">
        <v>33</v>
      </c>
      <c r="BL2818" s="10" t="s">
        <v>33</v>
      </c>
      <c r="BM2818" s="10" t="s">
        <v>33</v>
      </c>
      <c r="BP2818" s="10" t="s">
        <v>33</v>
      </c>
      <c r="BQ2818" s="10" t="s">
        <v>33</v>
      </c>
      <c r="BR2818" s="10" t="s">
        <v>33</v>
      </c>
      <c r="BS2818" s="11" t="s">
        <v>33</v>
      </c>
      <c r="BT2818" s="11" t="s">
        <v>33</v>
      </c>
      <c r="BU2818" s="10">
        <v>2818</v>
      </c>
    </row>
    <row r="2819" spans="1:73" s="10" customFormat="1" x14ac:dyDescent="0.45">
      <c r="A2819" s="10" t="s">
        <v>33</v>
      </c>
      <c r="D2819" s="10" t="s">
        <v>33</v>
      </c>
      <c r="E2819" s="10">
        <v>2815</v>
      </c>
      <c r="F2819" s="10">
        <v>2296</v>
      </c>
      <c r="H2819" s="10">
        <v>594</v>
      </c>
      <c r="J2819" s="10" t="s">
        <v>33</v>
      </c>
      <c r="K2819" s="10" t="s">
        <v>475</v>
      </c>
      <c r="L2819" s="10" t="s">
        <v>33</v>
      </c>
      <c r="M2819" s="10">
        <v>0.1224744871391589</v>
      </c>
      <c r="N2819" s="10">
        <v>0.1224744871391589</v>
      </c>
      <c r="T2819" s="10">
        <v>0</v>
      </c>
      <c r="W2819" s="10">
        <v>0</v>
      </c>
      <c r="X2819" s="10">
        <v>0</v>
      </c>
      <c r="Y2819" s="10">
        <v>0</v>
      </c>
      <c r="AB2819" s="10">
        <v>0</v>
      </c>
      <c r="AC2819" s="10">
        <v>0</v>
      </c>
      <c r="AD2819" s="10">
        <v>0</v>
      </c>
      <c r="AE2819" s="10">
        <v>0</v>
      </c>
      <c r="AH2819" s="10">
        <v>1</v>
      </c>
      <c r="AQ2819" s="10">
        <v>0</v>
      </c>
      <c r="AR2819" s="10">
        <v>13.796037634221989</v>
      </c>
      <c r="AS2819" s="10">
        <v>13.796037634221989</v>
      </c>
      <c r="AT2819" s="10">
        <v>0</v>
      </c>
      <c r="AU2819" s="10">
        <v>0</v>
      </c>
      <c r="AV2819" s="10">
        <v>231.17416026503426</v>
      </c>
      <c r="AW2819" s="10">
        <v>231.17416026503426</v>
      </c>
      <c r="AX2819" s="10" t="s">
        <v>33</v>
      </c>
      <c r="AY2819" s="10" t="s">
        <v>33</v>
      </c>
      <c r="AZ2819" s="10" t="s">
        <v>33</v>
      </c>
      <c r="BA2819" s="10" t="s">
        <v>33</v>
      </c>
      <c r="BB2819" s="10">
        <v>2815</v>
      </c>
      <c r="BC2819" s="10">
        <v>2296</v>
      </c>
      <c r="BE2819" s="10" t="s">
        <v>112</v>
      </c>
      <c r="BF2819" s="10" t="s">
        <v>3749</v>
      </c>
      <c r="BG2819" s="10">
        <v>1.5331720995841334E-3</v>
      </c>
      <c r="BH2819" s="13">
        <v>61.732885495837031</v>
      </c>
      <c r="BI2819" s="10">
        <v>799</v>
      </c>
      <c r="BJ2819" s="10" t="s">
        <v>33</v>
      </c>
      <c r="BL2819" s="10" t="s">
        <v>33</v>
      </c>
      <c r="BM2819" s="10" t="s">
        <v>33</v>
      </c>
      <c r="BP2819" s="10" t="s">
        <v>33</v>
      </c>
      <c r="BQ2819" s="10" t="s">
        <v>33</v>
      </c>
      <c r="BR2819" s="10" t="s">
        <v>33</v>
      </c>
      <c r="BS2819" s="11" t="s">
        <v>33</v>
      </c>
      <c r="BT2819" s="11" t="s">
        <v>33</v>
      </c>
      <c r="BU2819" s="10">
        <v>2819</v>
      </c>
    </row>
    <row r="2820" spans="1:73" s="10" customFormat="1" x14ac:dyDescent="0.45">
      <c r="A2820" s="10" t="s">
        <v>33</v>
      </c>
      <c r="D2820" s="10" t="s">
        <v>33</v>
      </c>
      <c r="E2820" s="10">
        <v>2815</v>
      </c>
      <c r="F2820" s="10">
        <v>2055</v>
      </c>
      <c r="H2820" s="10">
        <v>549</v>
      </c>
      <c r="J2820" s="10" t="s">
        <v>33</v>
      </c>
      <c r="K2820" s="10" t="s">
        <v>711</v>
      </c>
      <c r="L2820" s="10" t="s">
        <v>33</v>
      </c>
      <c r="M2820" s="10">
        <v>0.62609903369994124</v>
      </c>
      <c r="N2820" s="10">
        <v>0.62609903369994124</v>
      </c>
      <c r="T2820" s="10">
        <v>0</v>
      </c>
      <c r="W2820" s="10">
        <v>0</v>
      </c>
      <c r="X2820" s="10">
        <v>0</v>
      </c>
      <c r="Y2820" s="10">
        <v>0</v>
      </c>
      <c r="AB2820" s="10">
        <v>0</v>
      </c>
      <c r="AC2820" s="10">
        <v>0</v>
      </c>
      <c r="AD2820" s="10">
        <v>0</v>
      </c>
      <c r="AE2820" s="10">
        <v>0</v>
      </c>
      <c r="AH2820" s="10">
        <v>1</v>
      </c>
      <c r="AQ2820" s="10">
        <v>0</v>
      </c>
      <c r="AR2820" s="10">
        <v>0</v>
      </c>
      <c r="AS2820" s="10">
        <v>0</v>
      </c>
      <c r="AT2820" s="10">
        <v>0</v>
      </c>
      <c r="AU2820" s="10">
        <v>0</v>
      </c>
      <c r="AV2820" s="10">
        <v>0.62609903369994124</v>
      </c>
      <c r="AW2820" s="10">
        <v>0.62609903369994124</v>
      </c>
      <c r="AX2820" s="10" t="s">
        <v>33</v>
      </c>
      <c r="AY2820" s="10" t="s">
        <v>33</v>
      </c>
      <c r="AZ2820" s="10" t="s">
        <v>33</v>
      </c>
      <c r="BA2820" s="10" t="s">
        <v>33</v>
      </c>
      <c r="BB2820" s="10">
        <v>2815</v>
      </c>
      <c r="BC2820" s="10">
        <v>2055</v>
      </c>
      <c r="BE2820" s="10" t="s">
        <v>112</v>
      </c>
      <c r="BF2820" s="10" t="s">
        <v>3750</v>
      </c>
      <c r="BG2820" s="10">
        <v>0</v>
      </c>
      <c r="BH2820" s="13">
        <v>0.59170902843247319</v>
      </c>
      <c r="BI2820" s="10">
        <v>800</v>
      </c>
      <c r="BJ2820" s="10" t="s">
        <v>33</v>
      </c>
      <c r="BL2820" s="10" t="s">
        <v>33</v>
      </c>
      <c r="BM2820" s="10" t="s">
        <v>33</v>
      </c>
      <c r="BP2820" s="10" t="s">
        <v>33</v>
      </c>
      <c r="BQ2820" s="10" t="s">
        <v>33</v>
      </c>
      <c r="BR2820" s="10" t="s">
        <v>33</v>
      </c>
      <c r="BS2820" s="11" t="s">
        <v>33</v>
      </c>
      <c r="BT2820" s="11" t="s">
        <v>33</v>
      </c>
      <c r="BU2820" s="10">
        <v>2820</v>
      </c>
    </row>
    <row r="2821" spans="1:73" s="10" customFormat="1" x14ac:dyDescent="0.45">
      <c r="A2821" s="10" t="s">
        <v>33</v>
      </c>
      <c r="D2821" s="10" t="s">
        <v>33</v>
      </c>
      <c r="E2821" s="10">
        <v>2815</v>
      </c>
      <c r="F2821" s="10">
        <v>2765</v>
      </c>
      <c r="H2821" s="10">
        <v>682</v>
      </c>
      <c r="J2821" s="10" t="s">
        <v>33</v>
      </c>
      <c r="K2821" s="10" t="s">
        <v>519</v>
      </c>
      <c r="L2821" s="10" t="s">
        <v>33</v>
      </c>
      <c r="M2821" s="10">
        <v>2.4494897427831779E-2</v>
      </c>
      <c r="N2821" s="10">
        <v>2.4494897427831779E-2</v>
      </c>
      <c r="T2821" s="10">
        <v>0</v>
      </c>
      <c r="W2821" s="10">
        <v>0</v>
      </c>
      <c r="X2821" s="10">
        <v>0</v>
      </c>
      <c r="Y2821" s="10">
        <v>0</v>
      </c>
      <c r="AB2821" s="10">
        <v>0</v>
      </c>
      <c r="AC2821" s="10">
        <v>0</v>
      </c>
      <c r="AD2821" s="10">
        <v>0</v>
      </c>
      <c r="AE2821" s="10">
        <v>0</v>
      </c>
      <c r="AH2821" s="10">
        <v>1</v>
      </c>
      <c r="AQ2821" s="10">
        <v>0</v>
      </c>
      <c r="AR2821" s="10">
        <v>4.120747603714623E-2</v>
      </c>
      <c r="AS2821" s="10">
        <v>4.120747603714623E-2</v>
      </c>
      <c r="AT2821" s="10">
        <v>0</v>
      </c>
      <c r="AU2821" s="10">
        <v>0</v>
      </c>
      <c r="AV2821" s="10">
        <v>0.5199269732183911</v>
      </c>
      <c r="AW2821" s="10">
        <v>0.5199269732183911</v>
      </c>
      <c r="AX2821" s="10" t="s">
        <v>33</v>
      </c>
      <c r="AY2821" s="10" t="s">
        <v>33</v>
      </c>
      <c r="AZ2821" s="10" t="s">
        <v>33</v>
      </c>
      <c r="BA2821" s="10" t="s">
        <v>33</v>
      </c>
      <c r="BB2821" s="10">
        <v>2815</v>
      </c>
      <c r="BC2821" s="10">
        <v>2765</v>
      </c>
      <c r="BE2821" s="10" t="s">
        <v>112</v>
      </c>
      <c r="BF2821" s="10" t="s">
        <v>3751</v>
      </c>
      <c r="BG2821" s="10">
        <v>4.5794418824805716E-6</v>
      </c>
      <c r="BH2821" s="13">
        <v>7.9212808137988436E-2</v>
      </c>
      <c r="BI2821" s="10">
        <v>801</v>
      </c>
      <c r="BJ2821" s="10" t="s">
        <v>33</v>
      </c>
      <c r="BL2821" s="10" t="s">
        <v>33</v>
      </c>
      <c r="BM2821" s="10" t="s">
        <v>33</v>
      </c>
      <c r="BP2821" s="10" t="s">
        <v>33</v>
      </c>
      <c r="BQ2821" s="10" t="s">
        <v>33</v>
      </c>
      <c r="BR2821" s="10" t="s">
        <v>33</v>
      </c>
      <c r="BS2821" s="11" t="s">
        <v>33</v>
      </c>
      <c r="BT2821" s="11" t="s">
        <v>33</v>
      </c>
      <c r="BU2821" s="10">
        <v>2821</v>
      </c>
    </row>
    <row r="2822" spans="1:73" s="10" customFormat="1" x14ac:dyDescent="0.45">
      <c r="A2822" s="10">
        <v>696</v>
      </c>
      <c r="D2822" s="10">
        <v>2828</v>
      </c>
      <c r="E2822" s="10" t="s">
        <v>33</v>
      </c>
      <c r="F2822" s="10">
        <v>2696</v>
      </c>
      <c r="H2822" s="10" t="s">
        <v>33</v>
      </c>
      <c r="J2822" s="10" t="s">
        <v>525</v>
      </c>
      <c r="K2822" s="10">
        <v>0</v>
      </c>
      <c r="L2822" s="10">
        <v>1</v>
      </c>
      <c r="M2822" s="10" t="s">
        <v>33</v>
      </c>
      <c r="N2822" s="10">
        <v>1</v>
      </c>
      <c r="T2822" s="10">
        <v>0.69282032302755092</v>
      </c>
      <c r="W2822" s="10">
        <v>0.3889087296526012</v>
      </c>
      <c r="X2822" s="10" t="s">
        <v>35</v>
      </c>
      <c r="Y2822" s="10">
        <v>0.14142135623730953</v>
      </c>
      <c r="AB2822" s="10">
        <v>0.22768838354206836</v>
      </c>
      <c r="AC2822" s="10">
        <v>0.03</v>
      </c>
      <c r="AD2822" s="10">
        <v>0</v>
      </c>
      <c r="AE2822" s="10">
        <v>0</v>
      </c>
      <c r="AH2822" s="10">
        <v>1</v>
      </c>
      <c r="AQ2822" s="10">
        <v>1.3173526667704474</v>
      </c>
      <c r="AR2822" s="10">
        <v>4.1308111788138886</v>
      </c>
      <c r="AS2822" s="10">
        <v>6.0409725456310372</v>
      </c>
      <c r="AT2822" s="10">
        <v>30.957787669105514</v>
      </c>
      <c r="AU2822" s="10">
        <v>0.32078425917755821</v>
      </c>
      <c r="AV2822" s="10">
        <v>43.946261394309232</v>
      </c>
      <c r="AW2822" s="10">
        <v>75.224833322592303</v>
      </c>
      <c r="AX2822" s="10">
        <v>1.7908316878197377E-4</v>
      </c>
      <c r="AY2822" s="10">
        <v>0</v>
      </c>
      <c r="AZ2822" s="10" t="s">
        <v>33</v>
      </c>
      <c r="BA2822" s="10">
        <v>2828</v>
      </c>
      <c r="BB2822" s="10" t="s">
        <v>33</v>
      </c>
      <c r="BC2822" s="10">
        <v>2696</v>
      </c>
      <c r="BE2822" s="10" t="s">
        <v>33</v>
      </c>
      <c r="BF2822" s="10" t="s">
        <v>33</v>
      </c>
      <c r="BG2822" s="10" t="s">
        <v>33</v>
      </c>
      <c r="BH2822" s="13" t="s">
        <v>33</v>
      </c>
      <c r="BI2822" s="10" t="s">
        <v>33</v>
      </c>
      <c r="BJ2822" s="10" t="s">
        <v>33</v>
      </c>
      <c r="BL2822" s="10" t="s">
        <v>33</v>
      </c>
      <c r="BM2822" s="10" t="s">
        <v>33</v>
      </c>
      <c r="BP2822" s="10" t="s">
        <v>33</v>
      </c>
      <c r="BQ2822" s="10">
        <v>0</v>
      </c>
      <c r="BR2822" s="10" t="s">
        <v>525</v>
      </c>
      <c r="BS2822" s="11">
        <v>6.0409725456310372</v>
      </c>
      <c r="BT2822" s="11">
        <v>75.224833322592303</v>
      </c>
      <c r="BU2822" s="10">
        <v>2822</v>
      </c>
    </row>
    <row r="2823" spans="1:73" s="10" customFormat="1" x14ac:dyDescent="0.45">
      <c r="A2823" s="10" t="s">
        <v>33</v>
      </c>
      <c r="D2823" s="10" t="s">
        <v>33</v>
      </c>
      <c r="E2823" s="10">
        <v>2822</v>
      </c>
      <c r="F2823" s="10">
        <v>2708</v>
      </c>
      <c r="H2823" s="10">
        <v>669</v>
      </c>
      <c r="J2823" s="10" t="s">
        <v>33</v>
      </c>
      <c r="K2823" s="10" t="s">
        <v>145</v>
      </c>
      <c r="L2823" s="10" t="s">
        <v>33</v>
      </c>
      <c r="M2823" s="10">
        <v>0.74833147735478822</v>
      </c>
      <c r="N2823" s="10">
        <v>0.74833147735478822</v>
      </c>
      <c r="T2823" s="10">
        <v>0</v>
      </c>
      <c r="W2823" s="10">
        <v>0</v>
      </c>
      <c r="X2823" s="10">
        <v>0</v>
      </c>
      <c r="Y2823" s="10">
        <v>0</v>
      </c>
      <c r="AB2823" s="10">
        <v>0</v>
      </c>
      <c r="AC2823" s="10">
        <v>0</v>
      </c>
      <c r="AD2823" s="10">
        <v>0</v>
      </c>
      <c r="AE2823" s="10">
        <v>0</v>
      </c>
      <c r="AH2823" s="10">
        <v>1</v>
      </c>
      <c r="AQ2823" s="10">
        <v>0.62453234374289635</v>
      </c>
      <c r="AR2823" s="10">
        <v>3.106442952945057</v>
      </c>
      <c r="AS2823" s="10">
        <v>4.0120148513722569</v>
      </c>
      <c r="AT2823" s="10">
        <v>14.676510077958064</v>
      </c>
      <c r="AU2823" s="10">
        <v>9.3095875635489836E-2</v>
      </c>
      <c r="AV2823" s="10">
        <v>34.990943209049682</v>
      </c>
      <c r="AW2823" s="10">
        <v>49.760549162643237</v>
      </c>
      <c r="AX2823" s="10" t="s">
        <v>33</v>
      </c>
      <c r="AY2823" s="10" t="s">
        <v>33</v>
      </c>
      <c r="AZ2823" s="10" t="s">
        <v>33</v>
      </c>
      <c r="BA2823" s="10" t="s">
        <v>33</v>
      </c>
      <c r="BB2823" s="10">
        <v>2822</v>
      </c>
      <c r="BC2823" s="10">
        <v>2708</v>
      </c>
      <c r="BE2823" s="10" t="s">
        <v>525</v>
      </c>
      <c r="BF2823" s="10" t="s">
        <v>3752</v>
      </c>
      <c r="BG2823" s="10">
        <v>7.184843327840833E-4</v>
      </c>
      <c r="BH2823" s="13">
        <v>2.8522247815621786</v>
      </c>
      <c r="BI2823" s="10">
        <v>803</v>
      </c>
      <c r="BJ2823" s="10" t="s">
        <v>33</v>
      </c>
      <c r="BL2823" s="10" t="s">
        <v>33</v>
      </c>
      <c r="BM2823" s="10" t="s">
        <v>33</v>
      </c>
      <c r="BP2823" s="10" t="s">
        <v>33</v>
      </c>
      <c r="BQ2823" s="10" t="s">
        <v>33</v>
      </c>
      <c r="BR2823" s="10" t="s">
        <v>33</v>
      </c>
      <c r="BS2823" s="11" t="s">
        <v>33</v>
      </c>
      <c r="BT2823" s="11" t="s">
        <v>33</v>
      </c>
      <c r="BU2823" s="10">
        <v>2823</v>
      </c>
    </row>
    <row r="2824" spans="1:73" s="10" customFormat="1" x14ac:dyDescent="0.45">
      <c r="A2824" s="10" t="s">
        <v>33</v>
      </c>
      <c r="D2824" s="10" t="s">
        <v>33</v>
      </c>
      <c r="E2824" s="10">
        <v>2822</v>
      </c>
      <c r="F2824" s="10">
        <v>2044</v>
      </c>
      <c r="H2824" s="10">
        <v>545</v>
      </c>
      <c r="J2824" s="10" t="s">
        <v>33</v>
      </c>
      <c r="K2824" s="10" t="s">
        <v>42</v>
      </c>
      <c r="L2824" s="10" t="s">
        <v>33</v>
      </c>
      <c r="M2824" s="10">
        <v>0.2958039891549808</v>
      </c>
      <c r="N2824" s="10">
        <v>0.2958039891549808</v>
      </c>
      <c r="T2824" s="10">
        <v>0</v>
      </c>
      <c r="W2824" s="10">
        <v>0</v>
      </c>
      <c r="X2824" s="10">
        <v>0</v>
      </c>
      <c r="Y2824" s="10">
        <v>0</v>
      </c>
      <c r="AB2824" s="10">
        <v>0</v>
      </c>
      <c r="AC2824" s="10">
        <v>0</v>
      </c>
      <c r="AD2824" s="10">
        <v>0</v>
      </c>
      <c r="AE2824" s="10">
        <v>0</v>
      </c>
      <c r="AH2824" s="10">
        <v>1</v>
      </c>
      <c r="AQ2824" s="10">
        <v>0</v>
      </c>
      <c r="AR2824" s="10">
        <v>0</v>
      </c>
      <c r="AS2824" s="10">
        <v>0</v>
      </c>
      <c r="AT2824" s="10">
        <v>0</v>
      </c>
      <c r="AU2824" s="10">
        <v>0</v>
      </c>
      <c r="AV2824" s="10">
        <v>0.2958039891549808</v>
      </c>
      <c r="AW2824" s="10">
        <v>0.2958039891549808</v>
      </c>
      <c r="AX2824" s="10" t="s">
        <v>33</v>
      </c>
      <c r="AY2824" s="10" t="s">
        <v>33</v>
      </c>
      <c r="AZ2824" s="10" t="s">
        <v>33</v>
      </c>
      <c r="BA2824" s="10" t="s">
        <v>33</v>
      </c>
      <c r="BB2824" s="10">
        <v>2822</v>
      </c>
      <c r="BC2824" s="10">
        <v>2044</v>
      </c>
      <c r="BE2824" s="10" t="s">
        <v>525</v>
      </c>
      <c r="BF2824" s="10" t="s">
        <v>3753</v>
      </c>
      <c r="BG2824" s="10">
        <v>0</v>
      </c>
      <c r="BH2824" s="13">
        <v>6.73511321359931E-2</v>
      </c>
      <c r="BI2824" s="10">
        <v>804</v>
      </c>
      <c r="BJ2824" s="10" t="s">
        <v>33</v>
      </c>
      <c r="BL2824" s="10" t="s">
        <v>33</v>
      </c>
      <c r="BM2824" s="10" t="s">
        <v>33</v>
      </c>
      <c r="BP2824" s="10" t="s">
        <v>33</v>
      </c>
      <c r="BQ2824" s="10" t="s">
        <v>33</v>
      </c>
      <c r="BR2824" s="10" t="s">
        <v>33</v>
      </c>
      <c r="BS2824" s="11" t="s">
        <v>33</v>
      </c>
      <c r="BT2824" s="11" t="s">
        <v>33</v>
      </c>
      <c r="BU2824" s="10">
        <v>2824</v>
      </c>
    </row>
    <row r="2825" spans="1:73" s="10" customFormat="1" x14ac:dyDescent="0.45">
      <c r="A2825" s="10" t="s">
        <v>33</v>
      </c>
      <c r="D2825" s="10" t="s">
        <v>33</v>
      </c>
      <c r="E2825" s="10">
        <v>2822</v>
      </c>
      <c r="F2825" s="10">
        <v>3038</v>
      </c>
      <c r="H2825" s="10">
        <v>750</v>
      </c>
      <c r="J2825" s="10" t="s">
        <v>33</v>
      </c>
      <c r="K2825" s="10" t="s">
        <v>551</v>
      </c>
      <c r="L2825" s="10" t="s">
        <v>33</v>
      </c>
      <c r="M2825" s="10">
        <v>0.14142135623730953</v>
      </c>
      <c r="N2825" s="10">
        <v>0.14142135623730953</v>
      </c>
      <c r="T2825" s="10">
        <v>0</v>
      </c>
      <c r="W2825" s="10">
        <v>0</v>
      </c>
      <c r="X2825" s="10">
        <v>0</v>
      </c>
      <c r="Y2825" s="10">
        <v>0</v>
      </c>
      <c r="AB2825" s="10">
        <v>0</v>
      </c>
      <c r="AC2825" s="10">
        <v>0</v>
      </c>
      <c r="AD2825" s="10">
        <v>0</v>
      </c>
      <c r="AE2825" s="10">
        <v>0</v>
      </c>
      <c r="AH2825" s="10">
        <v>1</v>
      </c>
      <c r="AQ2825" s="10">
        <v>0</v>
      </c>
      <c r="AR2825" s="10">
        <v>0.51204904908604953</v>
      </c>
      <c r="AS2825" s="10">
        <v>0.51204904908604953</v>
      </c>
      <c r="AT2825" s="10">
        <v>0</v>
      </c>
      <c r="AU2825" s="10">
        <v>0</v>
      </c>
      <c r="AV2825" s="10">
        <v>6.8539806488173456</v>
      </c>
      <c r="AW2825" s="10">
        <v>6.8539806488173456</v>
      </c>
      <c r="AX2825" s="10" t="s">
        <v>33</v>
      </c>
      <c r="AY2825" s="10" t="s">
        <v>33</v>
      </c>
      <c r="AZ2825" s="10" t="s">
        <v>33</v>
      </c>
      <c r="BA2825" s="10" t="s">
        <v>33</v>
      </c>
      <c r="BB2825" s="10">
        <v>2822</v>
      </c>
      <c r="BC2825" s="10">
        <v>3038</v>
      </c>
      <c r="BE2825" s="10" t="s">
        <v>525</v>
      </c>
      <c r="BF2825" s="10" t="s">
        <v>3754</v>
      </c>
      <c r="BG2825" s="10">
        <v>9.1699366282126175E-5</v>
      </c>
      <c r="BH2825" s="13">
        <v>0</v>
      </c>
      <c r="BI2825" s="10">
        <v>805</v>
      </c>
      <c r="BJ2825" s="10" t="s">
        <v>33</v>
      </c>
      <c r="BL2825" s="10" t="s">
        <v>33</v>
      </c>
      <c r="BM2825" s="10" t="s">
        <v>33</v>
      </c>
      <c r="BP2825" s="10" t="s">
        <v>33</v>
      </c>
      <c r="BQ2825" s="10" t="s">
        <v>33</v>
      </c>
      <c r="BR2825" s="10" t="s">
        <v>33</v>
      </c>
      <c r="BS2825" s="11" t="s">
        <v>33</v>
      </c>
      <c r="BT2825" s="11" t="s">
        <v>33</v>
      </c>
      <c r="BU2825" s="10">
        <v>2825</v>
      </c>
    </row>
    <row r="2826" spans="1:73" s="10" customFormat="1" x14ac:dyDescent="0.45">
      <c r="A2826" s="10" t="s">
        <v>33</v>
      </c>
      <c r="D2826" s="10" t="s">
        <v>33</v>
      </c>
      <c r="E2826" s="10">
        <v>2822</v>
      </c>
      <c r="F2826" s="10">
        <v>2055</v>
      </c>
      <c r="H2826" s="10">
        <v>549</v>
      </c>
      <c r="J2826" s="10" t="s">
        <v>33</v>
      </c>
      <c r="K2826" s="10" t="s">
        <v>711</v>
      </c>
      <c r="L2826" s="10" t="s">
        <v>33</v>
      </c>
      <c r="M2826" s="10">
        <v>0.63245553203367599</v>
      </c>
      <c r="N2826" s="10">
        <v>0.63245553203367599</v>
      </c>
      <c r="T2826" s="10">
        <v>0</v>
      </c>
      <c r="W2826" s="10">
        <v>0</v>
      </c>
      <c r="X2826" s="10">
        <v>0</v>
      </c>
      <c r="Y2826" s="10">
        <v>0</v>
      </c>
      <c r="AB2826" s="10">
        <v>0</v>
      </c>
      <c r="AC2826" s="10">
        <v>0</v>
      </c>
      <c r="AD2826" s="10">
        <v>0</v>
      </c>
      <c r="AE2826" s="10">
        <v>0</v>
      </c>
      <c r="AH2826" s="10">
        <v>1</v>
      </c>
      <c r="AQ2826" s="10">
        <v>0</v>
      </c>
      <c r="AR2826" s="10">
        <v>0</v>
      </c>
      <c r="AS2826" s="10">
        <v>0</v>
      </c>
      <c r="AT2826" s="10">
        <v>0</v>
      </c>
      <c r="AU2826" s="10">
        <v>0</v>
      </c>
      <c r="AV2826" s="10">
        <v>0.63245553203367599</v>
      </c>
      <c r="AW2826" s="10">
        <v>0.63245553203367599</v>
      </c>
      <c r="AX2826" s="10" t="s">
        <v>33</v>
      </c>
      <c r="AY2826" s="10" t="s">
        <v>33</v>
      </c>
      <c r="AZ2826" s="10" t="s">
        <v>33</v>
      </c>
      <c r="BA2826" s="10" t="s">
        <v>33</v>
      </c>
      <c r="BB2826" s="10">
        <v>2822</v>
      </c>
      <c r="BC2826" s="10">
        <v>2055</v>
      </c>
      <c r="BE2826" s="10" t="s">
        <v>525</v>
      </c>
      <c r="BF2826" s="10" t="s">
        <v>3755</v>
      </c>
      <c r="BG2826" s="10">
        <v>0</v>
      </c>
      <c r="BH2826" s="13">
        <v>0.14400277775098652</v>
      </c>
      <c r="BI2826" s="10">
        <v>806</v>
      </c>
      <c r="BJ2826" s="10" t="s">
        <v>33</v>
      </c>
      <c r="BL2826" s="10" t="s">
        <v>33</v>
      </c>
      <c r="BM2826" s="10" t="s">
        <v>33</v>
      </c>
      <c r="BP2826" s="10" t="s">
        <v>33</v>
      </c>
      <c r="BQ2826" s="10" t="s">
        <v>33</v>
      </c>
      <c r="BR2826" s="10" t="s">
        <v>33</v>
      </c>
      <c r="BS2826" s="11" t="s">
        <v>33</v>
      </c>
      <c r="BT2826" s="11" t="s">
        <v>33</v>
      </c>
      <c r="BU2826" s="10">
        <v>2826</v>
      </c>
    </row>
    <row r="2827" spans="1:73" s="10" customFormat="1" x14ac:dyDescent="0.45">
      <c r="A2827" s="10" t="s">
        <v>33</v>
      </c>
      <c r="D2827" s="10" t="s">
        <v>33</v>
      </c>
      <c r="E2827" s="10">
        <v>2822</v>
      </c>
      <c r="F2827" s="10">
        <v>2934</v>
      </c>
      <c r="H2827" s="10">
        <v>722</v>
      </c>
      <c r="J2827" s="10" t="s">
        <v>33</v>
      </c>
      <c r="K2827" s="10" t="s">
        <v>535</v>
      </c>
      <c r="L2827" s="10" t="s">
        <v>33</v>
      </c>
      <c r="M2827" s="10">
        <v>7.0710678118654766E-2</v>
      </c>
      <c r="N2827" s="10">
        <v>7.0710678118654766E-2</v>
      </c>
      <c r="T2827" s="10">
        <v>0</v>
      </c>
      <c r="W2827" s="10">
        <v>0</v>
      </c>
      <c r="X2827" s="10">
        <v>0</v>
      </c>
      <c r="Y2827" s="10">
        <v>0</v>
      </c>
      <c r="AB2827" s="10">
        <v>0</v>
      </c>
      <c r="AC2827" s="10">
        <v>0</v>
      </c>
      <c r="AD2827" s="10">
        <v>0</v>
      </c>
      <c r="AE2827" s="10">
        <v>0</v>
      </c>
      <c r="AH2827" s="10">
        <v>1</v>
      </c>
      <c r="AQ2827" s="10">
        <v>0</v>
      </c>
      <c r="AR2827" s="10">
        <v>9.3410447130180527E-2</v>
      </c>
      <c r="AS2827" s="10">
        <v>9.3410447130180527E-2</v>
      </c>
      <c r="AT2827" s="10">
        <v>0</v>
      </c>
      <c r="AU2827" s="10">
        <v>0</v>
      </c>
      <c r="AV2827" s="10">
        <v>1.1730780152535474</v>
      </c>
      <c r="AW2827" s="10">
        <v>1.1730780152535474</v>
      </c>
      <c r="AX2827" s="10" t="s">
        <v>33</v>
      </c>
      <c r="AY2827" s="10" t="s">
        <v>33</v>
      </c>
      <c r="AZ2827" s="10" t="s">
        <v>33</v>
      </c>
      <c r="BA2827" s="10" t="s">
        <v>33</v>
      </c>
      <c r="BB2827" s="10">
        <v>2822</v>
      </c>
      <c r="BC2827" s="10">
        <v>2934</v>
      </c>
      <c r="BE2827" s="10" t="s">
        <v>525</v>
      </c>
      <c r="BF2827" s="10" t="s">
        <v>3756</v>
      </c>
      <c r="BG2827" s="10">
        <v>1.6728238869413757E-5</v>
      </c>
      <c r="BH2827" s="13">
        <v>9.4668000000000044E-2</v>
      </c>
      <c r="BI2827" s="10">
        <v>807</v>
      </c>
      <c r="BJ2827" s="10" t="s">
        <v>33</v>
      </c>
      <c r="BL2827" s="10" t="s">
        <v>33</v>
      </c>
      <c r="BM2827" s="10" t="s">
        <v>33</v>
      </c>
      <c r="BP2827" s="10" t="s">
        <v>33</v>
      </c>
      <c r="BQ2827" s="10" t="s">
        <v>33</v>
      </c>
      <c r="BR2827" s="10" t="s">
        <v>33</v>
      </c>
      <c r="BS2827" s="11" t="s">
        <v>33</v>
      </c>
      <c r="BT2827" s="11" t="s">
        <v>33</v>
      </c>
      <c r="BU2827" s="10">
        <v>2827</v>
      </c>
    </row>
    <row r="2828" spans="1:73" s="10" customFormat="1" x14ac:dyDescent="0.45">
      <c r="A2828" s="10">
        <v>697</v>
      </c>
      <c r="D2828" s="10">
        <v>2837</v>
      </c>
      <c r="E2828" s="10" t="s">
        <v>33</v>
      </c>
      <c r="F2828" s="10">
        <v>2521</v>
      </c>
      <c r="H2828" s="10" t="s">
        <v>33</v>
      </c>
      <c r="J2828" s="10" t="s">
        <v>526</v>
      </c>
      <c r="K2828" s="10">
        <v>0</v>
      </c>
      <c r="L2828" s="10">
        <v>1</v>
      </c>
      <c r="M2828" s="10" t="s">
        <v>33</v>
      </c>
      <c r="N2828" s="10">
        <v>1</v>
      </c>
      <c r="T2828" s="10">
        <v>0.3872983346207417</v>
      </c>
      <c r="W2828" s="10">
        <v>0.3889087296526012</v>
      </c>
      <c r="X2828" s="10" t="s">
        <v>35</v>
      </c>
      <c r="Y2828" s="10">
        <v>0.14142135623730953</v>
      </c>
      <c r="AB2828" s="10">
        <v>0.22768838354206836</v>
      </c>
      <c r="AC2828" s="10">
        <v>0.03</v>
      </c>
      <c r="AD2828" s="10">
        <v>0</v>
      </c>
      <c r="AE2828" s="10">
        <v>0</v>
      </c>
      <c r="AH2828" s="10">
        <v>1</v>
      </c>
      <c r="AQ2828" s="10">
        <v>2.9823104504458215</v>
      </c>
      <c r="AR2828" s="10">
        <v>109.74683213241681</v>
      </c>
      <c r="AS2828" s="10">
        <v>114.07118228556325</v>
      </c>
      <c r="AT2828" s="10">
        <v>70.084295585476809</v>
      </c>
      <c r="AU2828" s="10">
        <v>2.1328182279183743</v>
      </c>
      <c r="AV2828" s="10">
        <v>1880.4942395666026</v>
      </c>
      <c r="AW2828" s="10">
        <v>1952.7113533799977</v>
      </c>
      <c r="AX2828" s="10">
        <v>7.5692215308529535E-10</v>
      </c>
      <c r="AY2828" s="10">
        <v>0</v>
      </c>
      <c r="AZ2828" s="10" t="s">
        <v>33</v>
      </c>
      <c r="BA2828" s="10">
        <v>2837</v>
      </c>
      <c r="BB2828" s="10" t="s">
        <v>33</v>
      </c>
      <c r="BC2828" s="10">
        <v>2521</v>
      </c>
      <c r="BE2828" s="10" t="s">
        <v>33</v>
      </c>
      <c r="BF2828" s="10" t="s">
        <v>33</v>
      </c>
      <c r="BG2828" s="10" t="s">
        <v>33</v>
      </c>
      <c r="BH2828" s="13" t="s">
        <v>33</v>
      </c>
      <c r="BI2828" s="10" t="s">
        <v>33</v>
      </c>
      <c r="BJ2828" s="10" t="s">
        <v>33</v>
      </c>
      <c r="BL2828" s="10" t="s">
        <v>33</v>
      </c>
      <c r="BM2828" s="10" t="s">
        <v>33</v>
      </c>
      <c r="BP2828" s="10" t="s">
        <v>33</v>
      </c>
      <c r="BQ2828" s="10">
        <v>0</v>
      </c>
      <c r="BR2828" s="10" t="s">
        <v>526</v>
      </c>
      <c r="BS2828" s="11">
        <v>114.07118228556325</v>
      </c>
      <c r="BT2828" s="11">
        <v>1952.7113533799977</v>
      </c>
      <c r="BU2828" s="10">
        <v>2828</v>
      </c>
    </row>
    <row r="2829" spans="1:73" s="10" customFormat="1" x14ac:dyDescent="0.45">
      <c r="A2829" s="10" t="s">
        <v>33</v>
      </c>
      <c r="D2829" s="10" t="s">
        <v>33</v>
      </c>
      <c r="E2829" s="10">
        <v>2828</v>
      </c>
      <c r="F2829" s="10">
        <v>2815</v>
      </c>
      <c r="H2829" s="10">
        <v>695</v>
      </c>
      <c r="J2829" s="10" t="s">
        <v>33</v>
      </c>
      <c r="K2829" s="10" t="s">
        <v>112</v>
      </c>
      <c r="L2829" s="10" t="s">
        <v>33</v>
      </c>
      <c r="M2829" s="10">
        <v>1.3416407864998738</v>
      </c>
      <c r="N2829" s="10">
        <v>1.3416407864998738</v>
      </c>
      <c r="T2829" s="10">
        <v>0</v>
      </c>
      <c r="W2829" s="10">
        <v>0</v>
      </c>
      <c r="X2829" s="10">
        <v>0</v>
      </c>
      <c r="Y2829" s="10">
        <v>0</v>
      </c>
      <c r="AB2829" s="10">
        <v>0</v>
      </c>
      <c r="AC2829" s="10">
        <v>0</v>
      </c>
      <c r="AD2829" s="10">
        <v>0</v>
      </c>
      <c r="AE2829" s="10">
        <v>0</v>
      </c>
      <c r="AH2829" s="10">
        <v>1</v>
      </c>
      <c r="AQ2829" s="10">
        <v>2.368770869862368</v>
      </c>
      <c r="AR2829" s="10">
        <v>102.23023754738756</v>
      </c>
      <c r="AS2829" s="10">
        <v>105.66495530868799</v>
      </c>
      <c r="AT2829" s="10">
        <v>55.666115441765648</v>
      </c>
      <c r="AU2829" s="10">
        <v>1.2679479180695852</v>
      </c>
      <c r="AV2829" s="10">
        <v>1803.56380285971</v>
      </c>
      <c r="AW2829" s="10">
        <v>1860.4978662195451</v>
      </c>
      <c r="AX2829" s="10" t="s">
        <v>33</v>
      </c>
      <c r="AY2829" s="10" t="s">
        <v>33</v>
      </c>
      <c r="AZ2829" s="10" t="s">
        <v>33</v>
      </c>
      <c r="BA2829" s="10" t="s">
        <v>33</v>
      </c>
      <c r="BB2829" s="10">
        <v>2828</v>
      </c>
      <c r="BC2829" s="10">
        <v>2815</v>
      </c>
      <c r="BE2829" s="10" t="s">
        <v>526</v>
      </c>
      <c r="BF2829" s="10" t="s">
        <v>3757</v>
      </c>
      <c r="BG2829" s="10">
        <v>7.998014547791362E-8</v>
      </c>
      <c r="BH2829" s="13">
        <v>985.715788485698</v>
      </c>
      <c r="BI2829" s="10">
        <v>809</v>
      </c>
      <c r="BJ2829" s="10" t="s">
        <v>33</v>
      </c>
      <c r="BL2829" s="10" t="s">
        <v>33</v>
      </c>
      <c r="BM2829" s="10" t="s">
        <v>33</v>
      </c>
      <c r="BP2829" s="10" t="s">
        <v>33</v>
      </c>
      <c r="BQ2829" s="10" t="s">
        <v>33</v>
      </c>
      <c r="BR2829" s="10" t="s">
        <v>33</v>
      </c>
      <c r="BS2829" s="11" t="s">
        <v>33</v>
      </c>
      <c r="BT2829" s="11" t="s">
        <v>33</v>
      </c>
      <c r="BU2829" s="10">
        <v>2829</v>
      </c>
    </row>
    <row r="2830" spans="1:73" s="10" customFormat="1" x14ac:dyDescent="0.45">
      <c r="A2830" s="10" t="s">
        <v>33</v>
      </c>
      <c r="D2830" s="10" t="s">
        <v>33</v>
      </c>
      <c r="E2830" s="10">
        <v>2828</v>
      </c>
      <c r="F2830" s="10">
        <v>2568</v>
      </c>
      <c r="H2830" s="10">
        <v>643</v>
      </c>
      <c r="J2830" s="10" t="s">
        <v>33</v>
      </c>
      <c r="K2830" s="10" t="s">
        <v>501</v>
      </c>
      <c r="L2830" s="10" t="s">
        <v>33</v>
      </c>
      <c r="M2830" s="10">
        <v>0.69282032302755092</v>
      </c>
      <c r="N2830" s="10">
        <v>0.69282032302755092</v>
      </c>
      <c r="T2830" s="10">
        <v>0</v>
      </c>
      <c r="W2830" s="10">
        <v>0</v>
      </c>
      <c r="X2830" s="10">
        <v>0</v>
      </c>
      <c r="Y2830" s="10">
        <v>0</v>
      </c>
      <c r="AB2830" s="10">
        <v>0</v>
      </c>
      <c r="AC2830" s="10">
        <v>0</v>
      </c>
      <c r="AD2830" s="10">
        <v>0</v>
      </c>
      <c r="AE2830" s="10">
        <v>0</v>
      </c>
      <c r="AH2830" s="10">
        <v>1</v>
      </c>
      <c r="AQ2830" s="10">
        <v>0</v>
      </c>
      <c r="AR2830" s="10">
        <v>6.7229569839521108</v>
      </c>
      <c r="AS2830" s="10">
        <v>6.7229569839521108</v>
      </c>
      <c r="AT2830" s="10">
        <v>0</v>
      </c>
      <c r="AU2830" s="10">
        <v>0</v>
      </c>
      <c r="AV2830" s="10">
        <v>71.026902546072137</v>
      </c>
      <c r="AW2830" s="10">
        <v>71.026902546072137</v>
      </c>
      <c r="AX2830" s="10" t="s">
        <v>33</v>
      </c>
      <c r="AY2830" s="10" t="s">
        <v>33</v>
      </c>
      <c r="AZ2830" s="10" t="s">
        <v>33</v>
      </c>
      <c r="BA2830" s="10" t="s">
        <v>33</v>
      </c>
      <c r="BB2830" s="10">
        <v>2828</v>
      </c>
      <c r="BC2830" s="10">
        <v>2568</v>
      </c>
      <c r="BE2830" s="10" t="s">
        <v>526</v>
      </c>
      <c r="BF2830" s="10" t="s">
        <v>3758</v>
      </c>
      <c r="BG2830" s="10">
        <v>5.0887550753928556E-9</v>
      </c>
      <c r="BH2830" s="13">
        <v>23.659884942669517</v>
      </c>
      <c r="BI2830" s="10">
        <v>810</v>
      </c>
      <c r="BJ2830" s="10" t="s">
        <v>33</v>
      </c>
      <c r="BL2830" s="10" t="s">
        <v>33</v>
      </c>
      <c r="BM2830" s="10" t="s">
        <v>33</v>
      </c>
      <c r="BP2830" s="10" t="s">
        <v>33</v>
      </c>
      <c r="BQ2830" s="10" t="s">
        <v>33</v>
      </c>
      <c r="BR2830" s="10" t="s">
        <v>33</v>
      </c>
      <c r="BS2830" s="11" t="s">
        <v>33</v>
      </c>
      <c r="BT2830" s="11" t="s">
        <v>33</v>
      </c>
      <c r="BU2830" s="10">
        <v>2830</v>
      </c>
    </row>
    <row r="2831" spans="1:73" s="10" customFormat="1" x14ac:dyDescent="0.45">
      <c r="A2831" s="10" t="s">
        <v>33</v>
      </c>
      <c r="D2831" s="10" t="s">
        <v>33</v>
      </c>
      <c r="E2831" s="10">
        <v>2828</v>
      </c>
      <c r="F2831" s="10">
        <v>3044</v>
      </c>
      <c r="H2831" s="10">
        <v>756</v>
      </c>
      <c r="J2831" s="10" t="s">
        <v>33</v>
      </c>
      <c r="K2831" s="10" t="s">
        <v>251</v>
      </c>
      <c r="L2831" s="10" t="s">
        <v>33</v>
      </c>
      <c r="M2831" s="10">
        <v>1.4142135623730951E-2</v>
      </c>
      <c r="N2831" s="10">
        <v>1.4142135623730951E-2</v>
      </c>
      <c r="T2831" s="10">
        <v>0</v>
      </c>
      <c r="W2831" s="10">
        <v>0</v>
      </c>
      <c r="X2831" s="10">
        <v>0</v>
      </c>
      <c r="Y2831" s="10">
        <v>0</v>
      </c>
      <c r="AB2831" s="10">
        <v>0</v>
      </c>
      <c r="AC2831" s="10">
        <v>0</v>
      </c>
      <c r="AD2831" s="10">
        <v>0</v>
      </c>
      <c r="AE2831" s="10">
        <v>0</v>
      </c>
      <c r="AH2831" s="10">
        <v>1</v>
      </c>
      <c r="AQ2831" s="10">
        <v>0.1</v>
      </c>
      <c r="AR2831" s="10">
        <v>3.5922733748978516E-2</v>
      </c>
      <c r="AS2831" s="10">
        <v>0.18092273374897849</v>
      </c>
      <c r="AT2831" s="10">
        <v>2.35</v>
      </c>
      <c r="AU2831" s="10">
        <v>0.41562291178422778</v>
      </c>
      <c r="AV2831" s="10">
        <v>0</v>
      </c>
      <c r="AW2831" s="10">
        <v>2.7656229117842277</v>
      </c>
      <c r="AX2831" s="10" t="s">
        <v>33</v>
      </c>
      <c r="AY2831" s="10" t="s">
        <v>33</v>
      </c>
      <c r="AZ2831" s="10" t="s">
        <v>33</v>
      </c>
      <c r="BA2831" s="10" t="s">
        <v>33</v>
      </c>
      <c r="BB2831" s="10">
        <v>2828</v>
      </c>
      <c r="BC2831" s="10">
        <v>3044</v>
      </c>
      <c r="BE2831" s="10" t="s">
        <v>526</v>
      </c>
      <c r="BF2831" s="10" t="s">
        <v>3759</v>
      </c>
      <c r="BG2831" s="10">
        <v>1.3694442517135443E-10</v>
      </c>
      <c r="BH2831" s="13">
        <v>0</v>
      </c>
      <c r="BI2831" s="10">
        <v>811</v>
      </c>
      <c r="BJ2831" s="10" t="s">
        <v>33</v>
      </c>
      <c r="BL2831" s="10" t="s">
        <v>33</v>
      </c>
      <c r="BM2831" s="10" t="s">
        <v>33</v>
      </c>
      <c r="BP2831" s="10" t="s">
        <v>33</v>
      </c>
      <c r="BQ2831" s="10" t="s">
        <v>33</v>
      </c>
      <c r="BR2831" s="10" t="s">
        <v>33</v>
      </c>
      <c r="BS2831" s="11" t="s">
        <v>33</v>
      </c>
      <c r="BT2831" s="11" t="s">
        <v>33</v>
      </c>
      <c r="BU2831" s="10">
        <v>2831</v>
      </c>
    </row>
    <row r="2832" spans="1:73" s="10" customFormat="1" x14ac:dyDescent="0.45">
      <c r="A2832" s="10" t="s">
        <v>33</v>
      </c>
      <c r="D2832" s="10" t="s">
        <v>33</v>
      </c>
      <c r="E2832" s="10">
        <v>2828</v>
      </c>
      <c r="F2832" s="10">
        <v>2948</v>
      </c>
      <c r="H2832" s="10">
        <v>726</v>
      </c>
      <c r="J2832" s="10" t="s">
        <v>33</v>
      </c>
      <c r="K2832" s="10" t="s">
        <v>81</v>
      </c>
      <c r="L2832" s="10" t="s">
        <v>33</v>
      </c>
      <c r="M2832" s="10">
        <v>2.8169132042006547E-2</v>
      </c>
      <c r="N2832" s="10">
        <v>2.8169132042006547E-2</v>
      </c>
      <c r="T2832" s="10">
        <v>0</v>
      </c>
      <c r="W2832" s="10">
        <v>0</v>
      </c>
      <c r="X2832" s="10">
        <v>0</v>
      </c>
      <c r="Y2832" s="10">
        <v>0</v>
      </c>
      <c r="AB2832" s="10">
        <v>0</v>
      </c>
      <c r="AC2832" s="10">
        <v>0</v>
      </c>
      <c r="AD2832" s="10">
        <v>0</v>
      </c>
      <c r="AE2832" s="10">
        <v>0</v>
      </c>
      <c r="AH2832" s="10">
        <v>1</v>
      </c>
      <c r="AQ2832" s="10">
        <v>4.6753286633071565E-2</v>
      </c>
      <c r="AR2832" s="10">
        <v>0.24296431510220987</v>
      </c>
      <c r="AS2832" s="10">
        <v>0.31075658072016366</v>
      </c>
      <c r="AT2832" s="10">
        <v>1.0987022358771819</v>
      </c>
      <c r="AU2832" s="10">
        <v>0.1614750239759597</v>
      </c>
      <c r="AV2832" s="10">
        <v>3.7075701516338126</v>
      </c>
      <c r="AW2832" s="10">
        <v>4.967747411486954</v>
      </c>
      <c r="AX2832" s="10" t="s">
        <v>33</v>
      </c>
      <c r="AY2832" s="10" t="s">
        <v>33</v>
      </c>
      <c r="AZ2832" s="10" t="s">
        <v>33</v>
      </c>
      <c r="BA2832" s="10" t="s">
        <v>33</v>
      </c>
      <c r="BB2832" s="10">
        <v>2828</v>
      </c>
      <c r="BC2832" s="10">
        <v>2948</v>
      </c>
      <c r="BE2832" s="10" t="s">
        <v>526</v>
      </c>
      <c r="BF2832" s="10" t="s">
        <v>3760</v>
      </c>
      <c r="BG2832" s="10">
        <v>2.3521854016413068E-10</v>
      </c>
      <c r="BH2832" s="13">
        <v>3.8926212403909437</v>
      </c>
      <c r="BI2832" s="10">
        <v>812</v>
      </c>
      <c r="BJ2832" s="10" t="s">
        <v>33</v>
      </c>
      <c r="BL2832" s="10" t="s">
        <v>33</v>
      </c>
      <c r="BM2832" s="10" t="s">
        <v>33</v>
      </c>
      <c r="BP2832" s="10" t="s">
        <v>33</v>
      </c>
      <c r="BQ2832" s="10" t="s">
        <v>33</v>
      </c>
      <c r="BR2832" s="10" t="s">
        <v>33</v>
      </c>
      <c r="BS2832" s="11" t="s">
        <v>33</v>
      </c>
      <c r="BT2832" s="11" t="s">
        <v>33</v>
      </c>
      <c r="BU2832" s="10">
        <v>2832</v>
      </c>
    </row>
    <row r="2833" spans="1:73" s="10" customFormat="1" x14ac:dyDescent="0.45">
      <c r="A2833" s="10" t="s">
        <v>33</v>
      </c>
      <c r="D2833" s="10" t="s">
        <v>33</v>
      </c>
      <c r="E2833" s="10">
        <v>2828</v>
      </c>
      <c r="F2833" s="10">
        <v>2055</v>
      </c>
      <c r="H2833" s="10">
        <v>549</v>
      </c>
      <c r="J2833" s="10" t="s">
        <v>33</v>
      </c>
      <c r="K2833" s="10" t="s">
        <v>711</v>
      </c>
      <c r="L2833" s="10" t="s">
        <v>33</v>
      </c>
      <c r="M2833" s="10">
        <v>0.3872983346207417</v>
      </c>
      <c r="N2833" s="10">
        <v>0.3872983346207417</v>
      </c>
      <c r="T2833" s="10">
        <v>0</v>
      </c>
      <c r="W2833" s="10">
        <v>0</v>
      </c>
      <c r="X2833" s="10">
        <v>0</v>
      </c>
      <c r="Y2833" s="10">
        <v>0</v>
      </c>
      <c r="AB2833" s="10">
        <v>0</v>
      </c>
      <c r="AC2833" s="10">
        <v>0</v>
      </c>
      <c r="AD2833" s="10">
        <v>0</v>
      </c>
      <c r="AE2833" s="10">
        <v>0</v>
      </c>
      <c r="AH2833" s="10">
        <v>1</v>
      </c>
      <c r="AQ2833" s="10">
        <v>0</v>
      </c>
      <c r="AR2833" s="10">
        <v>0</v>
      </c>
      <c r="AS2833" s="10">
        <v>0</v>
      </c>
      <c r="AT2833" s="10">
        <v>0</v>
      </c>
      <c r="AU2833" s="10">
        <v>0</v>
      </c>
      <c r="AV2833" s="10">
        <v>0.3872983346207417</v>
      </c>
      <c r="AW2833" s="10">
        <v>0.3872983346207417</v>
      </c>
      <c r="AX2833" s="10" t="s">
        <v>33</v>
      </c>
      <c r="AY2833" s="10" t="s">
        <v>33</v>
      </c>
      <c r="AZ2833" s="10" t="s">
        <v>33</v>
      </c>
      <c r="BA2833" s="10" t="s">
        <v>33</v>
      </c>
      <c r="BB2833" s="10">
        <v>2828</v>
      </c>
      <c r="BC2833" s="10">
        <v>2055</v>
      </c>
      <c r="BE2833" s="10" t="s">
        <v>526</v>
      </c>
      <c r="BF2833" s="10" t="s">
        <v>3761</v>
      </c>
      <c r="BG2833" s="10">
        <v>0</v>
      </c>
      <c r="BH2833" s="13">
        <v>0.66664706491472725</v>
      </c>
      <c r="BI2833" s="10">
        <v>813</v>
      </c>
      <c r="BJ2833" s="10" t="s">
        <v>33</v>
      </c>
      <c r="BL2833" s="10" t="s">
        <v>33</v>
      </c>
      <c r="BM2833" s="10" t="s">
        <v>33</v>
      </c>
      <c r="BP2833" s="10" t="s">
        <v>33</v>
      </c>
      <c r="BQ2833" s="10" t="s">
        <v>33</v>
      </c>
      <c r="BR2833" s="10" t="s">
        <v>33</v>
      </c>
      <c r="BS2833" s="11" t="s">
        <v>33</v>
      </c>
      <c r="BT2833" s="11" t="s">
        <v>33</v>
      </c>
      <c r="BU2833" s="10">
        <v>2833</v>
      </c>
    </row>
    <row r="2834" spans="1:73" s="10" customFormat="1" x14ac:dyDescent="0.45">
      <c r="A2834" s="10" t="s">
        <v>33</v>
      </c>
      <c r="D2834" s="10" t="s">
        <v>33</v>
      </c>
      <c r="E2834" s="10">
        <v>2828</v>
      </c>
      <c r="F2834" s="10">
        <v>2655</v>
      </c>
      <c r="H2834" s="10">
        <v>660</v>
      </c>
      <c r="J2834" s="10" t="s">
        <v>33</v>
      </c>
      <c r="K2834" s="10" t="s">
        <v>507</v>
      </c>
      <c r="L2834" s="10" t="s">
        <v>33</v>
      </c>
      <c r="M2834" s="10">
        <v>5.4772255750516613E-2</v>
      </c>
      <c r="N2834" s="10">
        <v>5.4772255750516613E-2</v>
      </c>
      <c r="T2834" s="10">
        <v>0</v>
      </c>
      <c r="W2834" s="10">
        <v>0</v>
      </c>
      <c r="X2834" s="10">
        <v>0</v>
      </c>
      <c r="Y2834" s="10">
        <v>0</v>
      </c>
      <c r="AB2834" s="10">
        <v>0</v>
      </c>
      <c r="AC2834" s="10">
        <v>0</v>
      </c>
      <c r="AD2834" s="10">
        <v>0</v>
      </c>
      <c r="AE2834" s="10">
        <v>0</v>
      </c>
      <c r="AH2834" s="10">
        <v>1</v>
      </c>
      <c r="AQ2834" s="10">
        <v>4.4302188768986714E-2</v>
      </c>
      <c r="AR2834" s="10">
        <v>3.7529820850486784E-2</v>
      </c>
      <c r="AS2834" s="10">
        <v>0.10176799456551752</v>
      </c>
      <c r="AT2834" s="10">
        <v>1.0411014360711879</v>
      </c>
      <c r="AU2834" s="10">
        <v>1.6013397545493392E-2</v>
      </c>
      <c r="AV2834" s="10">
        <v>0.14201954058263785</v>
      </c>
      <c r="AW2834" s="10">
        <v>1.1991343741993192</v>
      </c>
      <c r="AX2834" s="10" t="s">
        <v>33</v>
      </c>
      <c r="AY2834" s="10" t="s">
        <v>33</v>
      </c>
      <c r="AZ2834" s="10" t="s">
        <v>33</v>
      </c>
      <c r="BA2834" s="10" t="s">
        <v>33</v>
      </c>
      <c r="BB2834" s="10">
        <v>2828</v>
      </c>
      <c r="BC2834" s="10">
        <v>2655</v>
      </c>
      <c r="BE2834" s="10" t="s">
        <v>526</v>
      </c>
      <c r="BF2834" s="10" t="s">
        <v>3762</v>
      </c>
      <c r="BG2834" s="10">
        <v>7.7030449561704154E-11</v>
      </c>
      <c r="BH2834" s="13">
        <v>0.30573491438067646</v>
      </c>
      <c r="BI2834" s="10">
        <v>814</v>
      </c>
      <c r="BJ2834" s="10" t="s">
        <v>33</v>
      </c>
      <c r="BL2834" s="10" t="s">
        <v>33</v>
      </c>
      <c r="BM2834" s="10" t="s">
        <v>33</v>
      </c>
      <c r="BP2834" s="10" t="s">
        <v>33</v>
      </c>
      <c r="BQ2834" s="10" t="s">
        <v>33</v>
      </c>
      <c r="BR2834" s="10" t="s">
        <v>33</v>
      </c>
      <c r="BS2834" s="11" t="s">
        <v>33</v>
      </c>
      <c r="BT2834" s="11" t="s">
        <v>33</v>
      </c>
      <c r="BU2834" s="10">
        <v>2834</v>
      </c>
    </row>
    <row r="2835" spans="1:73" s="10" customFormat="1" x14ac:dyDescent="0.45">
      <c r="A2835" s="10" t="s">
        <v>33</v>
      </c>
      <c r="D2835" s="10" t="s">
        <v>33</v>
      </c>
      <c r="E2835" s="10">
        <v>2828</v>
      </c>
      <c r="F2835" s="10">
        <v>2044</v>
      </c>
      <c r="H2835" s="10">
        <v>545</v>
      </c>
      <c r="J2835" s="10" t="s">
        <v>33</v>
      </c>
      <c r="K2835" s="10" t="s">
        <v>42</v>
      </c>
      <c r="L2835" s="10" t="s">
        <v>33</v>
      </c>
      <c r="M2835" s="10">
        <v>1.0954451150103321</v>
      </c>
      <c r="N2835" s="10">
        <v>1.0954451150103321</v>
      </c>
      <c r="T2835" s="10">
        <v>0</v>
      </c>
      <c r="W2835" s="10">
        <v>0</v>
      </c>
      <c r="X2835" s="10">
        <v>0</v>
      </c>
      <c r="Y2835" s="10">
        <v>0</v>
      </c>
      <c r="AB2835" s="10">
        <v>0</v>
      </c>
      <c r="AC2835" s="10">
        <v>0</v>
      </c>
      <c r="AD2835" s="10">
        <v>0</v>
      </c>
      <c r="AE2835" s="10">
        <v>0</v>
      </c>
      <c r="AH2835" s="10">
        <v>1</v>
      </c>
      <c r="AQ2835" s="10">
        <v>0</v>
      </c>
      <c r="AR2835" s="10">
        <v>0</v>
      </c>
      <c r="AS2835" s="10">
        <v>0</v>
      </c>
      <c r="AT2835" s="10">
        <v>0</v>
      </c>
      <c r="AU2835" s="10">
        <v>0</v>
      </c>
      <c r="AV2835" s="10">
        <v>1.0954451150103321</v>
      </c>
      <c r="AW2835" s="10">
        <v>1.0954451150103321</v>
      </c>
      <c r="AX2835" s="10" t="s">
        <v>33</v>
      </c>
      <c r="AY2835" s="10" t="s">
        <v>33</v>
      </c>
      <c r="AZ2835" s="10" t="s">
        <v>33</v>
      </c>
      <c r="BA2835" s="10" t="s">
        <v>33</v>
      </c>
      <c r="BB2835" s="10">
        <v>2828</v>
      </c>
      <c r="BC2835" s="10">
        <v>2044</v>
      </c>
      <c r="BE2835" s="10" t="s">
        <v>526</v>
      </c>
      <c r="BF2835" s="10" t="s">
        <v>3763</v>
      </c>
      <c r="BG2835" s="10">
        <v>0</v>
      </c>
      <c r="BH2835" s="13">
        <v>1.8855626410372486</v>
      </c>
      <c r="BI2835" s="10">
        <v>815</v>
      </c>
      <c r="BJ2835" s="10" t="s">
        <v>33</v>
      </c>
      <c r="BL2835" s="10" t="s">
        <v>33</v>
      </c>
      <c r="BM2835" s="10" t="s">
        <v>33</v>
      </c>
      <c r="BP2835" s="10" t="s">
        <v>33</v>
      </c>
      <c r="BQ2835" s="10" t="s">
        <v>33</v>
      </c>
      <c r="BR2835" s="10" t="s">
        <v>33</v>
      </c>
      <c r="BS2835" s="11" t="s">
        <v>33</v>
      </c>
      <c r="BT2835" s="11" t="s">
        <v>33</v>
      </c>
      <c r="BU2835" s="10">
        <v>2835</v>
      </c>
    </row>
    <row r="2836" spans="1:73" s="10" customFormat="1" x14ac:dyDescent="0.45">
      <c r="A2836" s="10" t="s">
        <v>33</v>
      </c>
      <c r="D2836" s="10" t="s">
        <v>33</v>
      </c>
      <c r="E2836" s="10">
        <v>2828</v>
      </c>
      <c r="F2836" s="10">
        <v>2182</v>
      </c>
      <c r="H2836" s="10">
        <v>573</v>
      </c>
      <c r="J2836" s="10" t="s">
        <v>33</v>
      </c>
      <c r="K2836" s="10" t="s">
        <v>63</v>
      </c>
      <c r="L2836" s="10" t="s">
        <v>33</v>
      </c>
      <c r="M2836" s="10">
        <v>7.0710678118654766E-2</v>
      </c>
      <c r="N2836" s="10">
        <v>7.0710678118654766E-2</v>
      </c>
      <c r="T2836" s="10">
        <v>0</v>
      </c>
      <c r="W2836" s="10">
        <v>0</v>
      </c>
      <c r="X2836" s="10">
        <v>0</v>
      </c>
      <c r="Y2836" s="10">
        <v>0</v>
      </c>
      <c r="AB2836" s="10">
        <v>0</v>
      </c>
      <c r="AC2836" s="10">
        <v>0</v>
      </c>
      <c r="AD2836" s="10">
        <v>0</v>
      </c>
      <c r="AE2836" s="10">
        <v>0</v>
      </c>
      <c r="AH2836" s="10">
        <v>1</v>
      </c>
      <c r="AQ2836" s="10">
        <v>3.5185770560653286E-2</v>
      </c>
      <c r="AR2836" s="10">
        <v>5.8312001722866422E-2</v>
      </c>
      <c r="AS2836" s="10">
        <v>0.10933136903581368</v>
      </c>
      <c r="AT2836" s="10">
        <v>0.82686560817535226</v>
      </c>
      <c r="AU2836" s="10">
        <v>4.407059300103959E-2</v>
      </c>
      <c r="AV2836" s="10">
        <v>0.57120101897311182</v>
      </c>
      <c r="AW2836" s="10">
        <v>1.4421372201495037</v>
      </c>
      <c r="AX2836" s="10" t="s">
        <v>33</v>
      </c>
      <c r="AY2836" s="10" t="s">
        <v>33</v>
      </c>
      <c r="AZ2836" s="10" t="s">
        <v>33</v>
      </c>
      <c r="BA2836" s="10" t="s">
        <v>33</v>
      </c>
      <c r="BB2836" s="10">
        <v>2828</v>
      </c>
      <c r="BC2836" s="10">
        <v>2182</v>
      </c>
      <c r="BE2836" s="10" t="s">
        <v>526</v>
      </c>
      <c r="BF2836" s="10" t="s">
        <v>3764</v>
      </c>
      <c r="BG2836" s="10">
        <v>8.2755335250351081E-11</v>
      </c>
      <c r="BH2836" s="13">
        <v>0.7157993681422361</v>
      </c>
      <c r="BI2836" s="10">
        <v>816</v>
      </c>
      <c r="BJ2836" s="10" t="s">
        <v>33</v>
      </c>
      <c r="BL2836" s="10" t="s">
        <v>33</v>
      </c>
      <c r="BM2836" s="10" t="s">
        <v>33</v>
      </c>
      <c r="BP2836" s="10" t="s">
        <v>33</v>
      </c>
      <c r="BQ2836" s="10" t="s">
        <v>33</v>
      </c>
      <c r="BR2836" s="10" t="s">
        <v>33</v>
      </c>
      <c r="BS2836" s="11" t="s">
        <v>33</v>
      </c>
      <c r="BT2836" s="11" t="s">
        <v>33</v>
      </c>
      <c r="BU2836" s="10">
        <v>2836</v>
      </c>
    </row>
    <row r="2837" spans="1:73" s="10" customFormat="1" x14ac:dyDescent="0.45">
      <c r="A2837" s="10">
        <v>698</v>
      </c>
      <c r="D2837" s="10">
        <v>2838</v>
      </c>
      <c r="E2837" s="10" t="s">
        <v>33</v>
      </c>
      <c r="F2837" s="10">
        <v>2816</v>
      </c>
      <c r="H2837" s="10" t="s">
        <v>33</v>
      </c>
      <c r="J2837" s="10" t="s">
        <v>527</v>
      </c>
      <c r="K2837" s="10">
        <v>0</v>
      </c>
      <c r="L2837" s="10">
        <v>1</v>
      </c>
      <c r="M2837" s="10" t="s">
        <v>33</v>
      </c>
      <c r="N2837" s="10">
        <v>1</v>
      </c>
      <c r="T2837" s="10">
        <v>0</v>
      </c>
      <c r="W2837" s="10">
        <v>0</v>
      </c>
      <c r="X2837" s="10">
        <v>0</v>
      </c>
      <c r="Y2837" s="10">
        <v>0</v>
      </c>
      <c r="AB2837" s="10">
        <v>0</v>
      </c>
      <c r="AC2837" s="10">
        <v>0</v>
      </c>
      <c r="AD2837" s="12">
        <v>19.899599223749156</v>
      </c>
      <c r="AE2837" s="12">
        <v>380.37733866149688</v>
      </c>
      <c r="AH2837" s="10">
        <v>1</v>
      </c>
      <c r="AQ2837" s="10">
        <v>0</v>
      </c>
      <c r="AR2837" s="10">
        <v>19.899599223749156</v>
      </c>
      <c r="AS2837" s="10">
        <v>19.899599223749156</v>
      </c>
      <c r="AT2837" s="10">
        <v>0</v>
      </c>
      <c r="AU2837" s="10">
        <v>0</v>
      </c>
      <c r="AV2837" s="10">
        <v>380.37733866149688</v>
      </c>
      <c r="AW2837" s="10">
        <v>380.37733866149688</v>
      </c>
      <c r="AX2837" s="10">
        <v>3.0434569901314411E-4</v>
      </c>
      <c r="AY2837" s="10">
        <v>0</v>
      </c>
      <c r="AZ2837" s="10" t="s">
        <v>33</v>
      </c>
      <c r="BA2837" s="10">
        <v>2838</v>
      </c>
      <c r="BB2837" s="10" t="s">
        <v>33</v>
      </c>
      <c r="BC2837" s="10">
        <v>2816</v>
      </c>
      <c r="BE2837" s="10" t="s">
        <v>33</v>
      </c>
      <c r="BF2837" s="10" t="s">
        <v>33</v>
      </c>
      <c r="BG2837" s="10" t="s">
        <v>33</v>
      </c>
      <c r="BH2837" s="13" t="s">
        <v>33</v>
      </c>
      <c r="BI2837" s="10" t="s">
        <v>33</v>
      </c>
      <c r="BJ2837" s="10" t="s">
        <v>33</v>
      </c>
      <c r="BL2837" s="10" t="s">
        <v>33</v>
      </c>
      <c r="BM2837" s="10" t="s">
        <v>33</v>
      </c>
      <c r="BP2837" s="10" t="s">
        <v>34</v>
      </c>
      <c r="BQ2837" s="10">
        <v>0</v>
      </c>
      <c r="BR2837" s="10" t="s">
        <v>527</v>
      </c>
      <c r="BS2837" s="11">
        <v>19.899599223749156</v>
      </c>
      <c r="BT2837" s="11">
        <v>380.37733866149688</v>
      </c>
      <c r="BU2837" s="10">
        <v>2837</v>
      </c>
    </row>
    <row r="2838" spans="1:73" s="10" customFormat="1" x14ac:dyDescent="0.45">
      <c r="A2838" s="10">
        <v>699</v>
      </c>
      <c r="D2838" s="10">
        <v>2842</v>
      </c>
      <c r="E2838" s="10" t="s">
        <v>33</v>
      </c>
      <c r="F2838" s="10">
        <v>2535</v>
      </c>
      <c r="H2838" s="10" t="s">
        <v>33</v>
      </c>
      <c r="J2838" s="10" t="s">
        <v>308</v>
      </c>
      <c r="K2838" s="10">
        <v>0</v>
      </c>
      <c r="L2838" s="10">
        <v>1</v>
      </c>
      <c r="M2838" s="10" t="s">
        <v>33</v>
      </c>
      <c r="N2838" s="10">
        <v>1</v>
      </c>
      <c r="T2838" s="10">
        <v>0.31622776601683794</v>
      </c>
      <c r="W2838" s="10">
        <v>0.1944543648263006</v>
      </c>
      <c r="X2838" s="10" t="s">
        <v>35</v>
      </c>
      <c r="Y2838" s="10">
        <v>7.0710678118654766E-2</v>
      </c>
      <c r="AB2838" s="10">
        <v>0.11384419177103418</v>
      </c>
      <c r="AC2838" s="10">
        <v>2.5000000000000001E-2</v>
      </c>
      <c r="AD2838" s="10">
        <v>0</v>
      </c>
      <c r="AE2838" s="10">
        <v>0</v>
      </c>
      <c r="AH2838" s="10">
        <v>1</v>
      </c>
      <c r="AQ2838" s="10">
        <v>13.433564053677488</v>
      </c>
      <c r="AR2838" s="10">
        <v>29.081327485620481</v>
      </c>
      <c r="AS2838" s="10">
        <v>48.559995363452842</v>
      </c>
      <c r="AT2838" s="10">
        <v>315.68875526142097</v>
      </c>
      <c r="AU2838" s="10">
        <v>1.6517901378154478</v>
      </c>
      <c r="AV2838" s="10">
        <v>530.36261305971823</v>
      </c>
      <c r="AW2838" s="10">
        <v>847.7031584589547</v>
      </c>
      <c r="AX2838" s="10">
        <v>6.1940233244684258E-11</v>
      </c>
      <c r="AY2838" s="10">
        <v>0</v>
      </c>
      <c r="AZ2838" s="10" t="s">
        <v>33</v>
      </c>
      <c r="BA2838" s="10">
        <v>2842</v>
      </c>
      <c r="BB2838" s="10" t="s">
        <v>33</v>
      </c>
      <c r="BC2838" s="10">
        <v>2535</v>
      </c>
      <c r="BE2838" s="10" t="s">
        <v>33</v>
      </c>
      <c r="BF2838" s="10" t="s">
        <v>33</v>
      </c>
      <c r="BG2838" s="10" t="s">
        <v>33</v>
      </c>
      <c r="BH2838" s="13" t="s">
        <v>33</v>
      </c>
      <c r="BI2838" s="10" t="s">
        <v>33</v>
      </c>
      <c r="BJ2838" s="10" t="s">
        <v>33</v>
      </c>
      <c r="BL2838" s="10" t="s">
        <v>33</v>
      </c>
      <c r="BM2838" s="10" t="s">
        <v>33</v>
      </c>
      <c r="BP2838" s="10" t="s">
        <v>33</v>
      </c>
      <c r="BQ2838" s="10">
        <v>0</v>
      </c>
      <c r="BR2838" s="10" t="s">
        <v>308</v>
      </c>
      <c r="BS2838" s="11">
        <v>48.559995363452842</v>
      </c>
      <c r="BT2838" s="11">
        <v>847.7031584589547</v>
      </c>
      <c r="BU2838" s="10">
        <v>2838</v>
      </c>
    </row>
    <row r="2839" spans="1:73" s="10" customFormat="1" x14ac:dyDescent="0.45">
      <c r="A2839" s="10" t="s">
        <v>33</v>
      </c>
      <c r="D2839" s="10" t="s">
        <v>33</v>
      </c>
      <c r="E2839" s="10">
        <v>2838</v>
      </c>
      <c r="F2839" s="10">
        <v>2444</v>
      </c>
      <c r="H2839" s="10">
        <v>622</v>
      </c>
      <c r="J2839" s="10" t="s">
        <v>33</v>
      </c>
      <c r="K2839" s="10" t="s">
        <v>46</v>
      </c>
      <c r="L2839" s="10" t="s">
        <v>33</v>
      </c>
      <c r="M2839" s="10">
        <v>0.64807406984078597</v>
      </c>
      <c r="N2839" s="10">
        <v>0.64807406984078597</v>
      </c>
      <c r="T2839" s="10">
        <v>0</v>
      </c>
      <c r="W2839" s="10">
        <v>0</v>
      </c>
      <c r="X2839" s="10">
        <v>0</v>
      </c>
      <c r="Y2839" s="10">
        <v>0</v>
      </c>
      <c r="AB2839" s="10">
        <v>0</v>
      </c>
      <c r="AC2839" s="10">
        <v>0</v>
      </c>
      <c r="AD2839" s="10">
        <v>0</v>
      </c>
      <c r="AE2839" s="10">
        <v>0</v>
      </c>
      <c r="AH2839" s="10">
        <v>1</v>
      </c>
      <c r="AQ2839" s="10">
        <v>13.117336287660651</v>
      </c>
      <c r="AR2839" s="10">
        <v>23.824272443158453</v>
      </c>
      <c r="AS2839" s="10">
        <v>42.844410060266398</v>
      </c>
      <c r="AT2839" s="10">
        <v>308.25740276002529</v>
      </c>
      <c r="AU2839" s="10">
        <v>1.5379459460444136</v>
      </c>
      <c r="AV2839" s="10">
        <v>445.56244653211508</v>
      </c>
      <c r="AW2839" s="10">
        <v>755.35779523818474</v>
      </c>
      <c r="AX2839" s="10" t="s">
        <v>33</v>
      </c>
      <c r="AY2839" s="10" t="s">
        <v>33</v>
      </c>
      <c r="AZ2839" s="10" t="s">
        <v>33</v>
      </c>
      <c r="BA2839" s="10" t="s">
        <v>33</v>
      </c>
      <c r="BB2839" s="10">
        <v>2838</v>
      </c>
      <c r="BC2839" s="10">
        <v>2444</v>
      </c>
      <c r="BE2839" s="10" t="s">
        <v>308</v>
      </c>
      <c r="BF2839" s="10" t="s">
        <v>3765</v>
      </c>
      <c r="BG2839" s="10">
        <v>2.6537927523637975E-9</v>
      </c>
      <c r="BH2839" s="13">
        <v>163.68730397867091</v>
      </c>
      <c r="BI2839" s="10">
        <v>819</v>
      </c>
      <c r="BJ2839" s="10" t="s">
        <v>33</v>
      </c>
      <c r="BL2839" s="10" t="s">
        <v>33</v>
      </c>
      <c r="BM2839" s="10" t="s">
        <v>33</v>
      </c>
      <c r="BP2839" s="10" t="s">
        <v>33</v>
      </c>
      <c r="BQ2839" s="10" t="s">
        <v>33</v>
      </c>
      <c r="BR2839" s="10" t="s">
        <v>33</v>
      </c>
      <c r="BS2839" s="11" t="s">
        <v>33</v>
      </c>
      <c r="BT2839" s="11" t="s">
        <v>33</v>
      </c>
      <c r="BU2839" s="10">
        <v>2839</v>
      </c>
    </row>
    <row r="2840" spans="1:73" s="10" customFormat="1" x14ac:dyDescent="0.45">
      <c r="A2840" s="10" t="s">
        <v>33</v>
      </c>
      <c r="D2840" s="10" t="s">
        <v>33</v>
      </c>
      <c r="E2840" s="10">
        <v>2838</v>
      </c>
      <c r="F2840" s="10">
        <v>2296</v>
      </c>
      <c r="H2840" s="10">
        <v>594</v>
      </c>
      <c r="J2840" s="10" t="s">
        <v>33</v>
      </c>
      <c r="K2840" s="10" t="s">
        <v>475</v>
      </c>
      <c r="L2840" s="10" t="s">
        <v>33</v>
      </c>
      <c r="M2840" s="10">
        <v>4.4721359549995794E-2</v>
      </c>
      <c r="N2840" s="10">
        <v>4.4721359549995794E-2</v>
      </c>
      <c r="T2840" s="10">
        <v>0</v>
      </c>
      <c r="W2840" s="10">
        <v>0</v>
      </c>
      <c r="X2840" s="10">
        <v>0</v>
      </c>
      <c r="Y2840" s="10">
        <v>0</v>
      </c>
      <c r="AB2840" s="10">
        <v>0</v>
      </c>
      <c r="AC2840" s="10">
        <v>0</v>
      </c>
      <c r="AD2840" s="10">
        <v>0</v>
      </c>
      <c r="AE2840" s="10">
        <v>0</v>
      </c>
      <c r="AH2840" s="10">
        <v>1</v>
      </c>
      <c r="AQ2840" s="10">
        <v>0</v>
      </c>
      <c r="AR2840" s="10">
        <v>5.0376006776357265</v>
      </c>
      <c r="AS2840" s="10">
        <v>5.0376006776357265</v>
      </c>
      <c r="AT2840" s="10">
        <v>0</v>
      </c>
      <c r="AU2840" s="10">
        <v>0</v>
      </c>
      <c r="AV2840" s="10">
        <v>84.412868192982472</v>
      </c>
      <c r="AW2840" s="10">
        <v>84.412868192982472</v>
      </c>
      <c r="AX2840" s="10" t="s">
        <v>33</v>
      </c>
      <c r="AY2840" s="10" t="s">
        <v>33</v>
      </c>
      <c r="AZ2840" s="10" t="s">
        <v>33</v>
      </c>
      <c r="BA2840" s="10" t="s">
        <v>33</v>
      </c>
      <c r="BB2840" s="10">
        <v>2838</v>
      </c>
      <c r="BC2840" s="10">
        <v>2296</v>
      </c>
      <c r="BE2840" s="10" t="s">
        <v>308</v>
      </c>
      <c r="BF2840" s="10" t="s">
        <v>3766</v>
      </c>
      <c r="BG2840" s="10">
        <v>3.1203016096633638E-10</v>
      </c>
      <c r="BH2840" s="13">
        <v>34.172715995749613</v>
      </c>
      <c r="BI2840" s="10">
        <v>820</v>
      </c>
      <c r="BJ2840" s="10" t="s">
        <v>33</v>
      </c>
      <c r="BL2840" s="10" t="s">
        <v>33</v>
      </c>
      <c r="BM2840" s="10" t="s">
        <v>33</v>
      </c>
      <c r="BP2840" s="10" t="s">
        <v>33</v>
      </c>
      <c r="BQ2840" s="10" t="s">
        <v>33</v>
      </c>
      <c r="BR2840" s="10" t="s">
        <v>33</v>
      </c>
      <c r="BS2840" s="11" t="s">
        <v>33</v>
      </c>
      <c r="BT2840" s="11" t="s">
        <v>33</v>
      </c>
      <c r="BU2840" s="10">
        <v>2840</v>
      </c>
    </row>
    <row r="2841" spans="1:73" s="10" customFormat="1" x14ac:dyDescent="0.45">
      <c r="A2841" s="10" t="s">
        <v>33</v>
      </c>
      <c r="D2841" s="10" t="s">
        <v>33</v>
      </c>
      <c r="E2841" s="10">
        <v>2838</v>
      </c>
      <c r="F2841" s="10">
        <v>2055</v>
      </c>
      <c r="H2841" s="10">
        <v>549</v>
      </c>
      <c r="J2841" s="10" t="s">
        <v>33</v>
      </c>
      <c r="K2841" s="10" t="s">
        <v>711</v>
      </c>
      <c r="L2841" s="10" t="s">
        <v>33</v>
      </c>
      <c r="M2841" s="10">
        <v>0.3872983346207417</v>
      </c>
      <c r="N2841" s="10">
        <v>0.3872983346207417</v>
      </c>
      <c r="T2841" s="10">
        <v>0</v>
      </c>
      <c r="W2841" s="10">
        <v>0</v>
      </c>
      <c r="X2841" s="10">
        <v>0</v>
      </c>
      <c r="Y2841" s="10">
        <v>0</v>
      </c>
      <c r="AB2841" s="10">
        <v>0</v>
      </c>
      <c r="AC2841" s="10">
        <v>0</v>
      </c>
      <c r="AD2841" s="10">
        <v>0</v>
      </c>
      <c r="AE2841" s="10">
        <v>0</v>
      </c>
      <c r="AH2841" s="10">
        <v>1</v>
      </c>
      <c r="AQ2841" s="10">
        <v>0</v>
      </c>
      <c r="AR2841" s="10">
        <v>0</v>
      </c>
      <c r="AS2841" s="10">
        <v>0</v>
      </c>
      <c r="AT2841" s="10">
        <v>0</v>
      </c>
      <c r="AU2841" s="10">
        <v>0</v>
      </c>
      <c r="AV2841" s="10">
        <v>0.3872983346207417</v>
      </c>
      <c r="AW2841" s="10">
        <v>0.3872983346207417</v>
      </c>
      <c r="AX2841" s="10" t="s">
        <v>33</v>
      </c>
      <c r="AY2841" s="10" t="s">
        <v>33</v>
      </c>
      <c r="AZ2841" s="10" t="s">
        <v>33</v>
      </c>
      <c r="BA2841" s="10" t="s">
        <v>33</v>
      </c>
      <c r="BB2841" s="10">
        <v>2838</v>
      </c>
      <c r="BC2841" s="10">
        <v>2055</v>
      </c>
      <c r="BE2841" s="10" t="s">
        <v>308</v>
      </c>
      <c r="BF2841" s="10" t="s">
        <v>3767</v>
      </c>
      <c r="BG2841" s="10">
        <v>0</v>
      </c>
      <c r="BH2841" s="13">
        <v>0.55488673625234852</v>
      </c>
      <c r="BI2841" s="10">
        <v>821</v>
      </c>
      <c r="BJ2841" s="10" t="s">
        <v>33</v>
      </c>
      <c r="BL2841" s="10" t="s">
        <v>33</v>
      </c>
      <c r="BM2841" s="10" t="s">
        <v>33</v>
      </c>
      <c r="BP2841" s="10" t="s">
        <v>33</v>
      </c>
      <c r="BQ2841" s="10" t="s">
        <v>33</v>
      </c>
      <c r="BR2841" s="10" t="s">
        <v>33</v>
      </c>
      <c r="BS2841" s="11" t="s">
        <v>33</v>
      </c>
      <c r="BT2841" s="11" t="s">
        <v>33</v>
      </c>
      <c r="BU2841" s="10">
        <v>2841</v>
      </c>
    </row>
    <row r="2842" spans="1:73" s="10" customFormat="1" x14ac:dyDescent="0.45">
      <c r="A2842" s="10">
        <v>700</v>
      </c>
      <c r="D2842" s="10">
        <v>2848</v>
      </c>
      <c r="E2842" s="10" t="s">
        <v>33</v>
      </c>
      <c r="F2842" s="10">
        <v>2541</v>
      </c>
      <c r="H2842" s="10" t="s">
        <v>33</v>
      </c>
      <c r="J2842" s="10" t="s">
        <v>528</v>
      </c>
      <c r="K2842" s="10">
        <v>0</v>
      </c>
      <c r="L2842" s="10">
        <v>1</v>
      </c>
      <c r="M2842" s="10" t="s">
        <v>33</v>
      </c>
      <c r="N2842" s="10">
        <v>1</v>
      </c>
      <c r="T2842" s="10">
        <v>0.63245553203367588</v>
      </c>
      <c r="W2842" s="10">
        <v>0.33680483963268698</v>
      </c>
      <c r="X2842" s="10" t="s">
        <v>35</v>
      </c>
      <c r="Y2842" s="10">
        <v>0.1224744871391589</v>
      </c>
      <c r="AB2842" s="10">
        <v>0.19718392429404585</v>
      </c>
      <c r="AC2842" s="10">
        <v>0</v>
      </c>
      <c r="AD2842" s="10">
        <v>0</v>
      </c>
      <c r="AE2842" s="10">
        <v>0</v>
      </c>
      <c r="AH2842" s="10">
        <v>1</v>
      </c>
      <c r="AQ2842" s="10">
        <v>10.967642003215271</v>
      </c>
      <c r="AR2842" s="10">
        <v>21.729205195686916</v>
      </c>
      <c r="AS2842" s="10">
        <v>37.632286100349063</v>
      </c>
      <c r="AT2842" s="10">
        <v>257.73958707555886</v>
      </c>
      <c r="AU2842" s="10">
        <v>1.7774815858604933</v>
      </c>
      <c r="AV2842" s="10">
        <v>381.20133687070444</v>
      </c>
      <c r="AW2842" s="10">
        <v>640.71840553212382</v>
      </c>
      <c r="AX2842" s="10">
        <v>2.7700514415461264E-11</v>
      </c>
      <c r="AY2842" s="10">
        <v>0</v>
      </c>
      <c r="AZ2842" s="10" t="s">
        <v>33</v>
      </c>
      <c r="BA2842" s="10">
        <v>2848</v>
      </c>
      <c r="BB2842" s="10" t="s">
        <v>33</v>
      </c>
      <c r="BC2842" s="10">
        <v>2541</v>
      </c>
      <c r="BE2842" s="10" t="s">
        <v>33</v>
      </c>
      <c r="BF2842" s="10" t="s">
        <v>33</v>
      </c>
      <c r="BG2842" s="10" t="s">
        <v>33</v>
      </c>
      <c r="BH2842" s="13" t="s">
        <v>33</v>
      </c>
      <c r="BI2842" s="10" t="s">
        <v>33</v>
      </c>
      <c r="BJ2842" s="10" t="s">
        <v>33</v>
      </c>
      <c r="BL2842" s="10" t="s">
        <v>33</v>
      </c>
      <c r="BM2842" s="10" t="s">
        <v>33</v>
      </c>
      <c r="BP2842" s="10" t="s">
        <v>33</v>
      </c>
      <c r="BQ2842" s="10">
        <v>0</v>
      </c>
      <c r="BR2842" s="10" t="s">
        <v>528</v>
      </c>
      <c r="BS2842" s="11">
        <v>37.632286100349063</v>
      </c>
      <c r="BT2842" s="11">
        <v>640.71840553212382</v>
      </c>
      <c r="BU2842" s="10">
        <v>2842</v>
      </c>
    </row>
    <row r="2843" spans="1:73" s="10" customFormat="1" x14ac:dyDescent="0.45">
      <c r="A2843" s="10" t="s">
        <v>33</v>
      </c>
      <c r="D2843" s="10" t="s">
        <v>33</v>
      </c>
      <c r="E2843" s="10">
        <v>2842</v>
      </c>
      <c r="F2843" s="10">
        <v>3045</v>
      </c>
      <c r="H2843" s="10">
        <v>757</v>
      </c>
      <c r="J2843" s="10" t="s">
        <v>33</v>
      </c>
      <c r="K2843" s="10" t="s">
        <v>465</v>
      </c>
      <c r="L2843" s="10" t="s">
        <v>33</v>
      </c>
      <c r="M2843" s="10">
        <v>0.74833147735478822</v>
      </c>
      <c r="N2843" s="10">
        <v>0.74833147735478822</v>
      </c>
      <c r="T2843" s="10">
        <v>0</v>
      </c>
      <c r="W2843" s="10">
        <v>0</v>
      </c>
      <c r="X2843" s="10">
        <v>0</v>
      </c>
      <c r="Y2843" s="10">
        <v>0</v>
      </c>
      <c r="AB2843" s="10">
        <v>0</v>
      </c>
      <c r="AC2843" s="10">
        <v>0</v>
      </c>
      <c r="AD2843" s="10">
        <v>0</v>
      </c>
      <c r="AE2843" s="10">
        <v>0</v>
      </c>
      <c r="AH2843" s="10">
        <v>1</v>
      </c>
      <c r="AQ2843" s="10">
        <v>1.2370000425837369</v>
      </c>
      <c r="AR2843" s="10">
        <v>4.8196088448290437</v>
      </c>
      <c r="AS2843" s="10">
        <v>6.6132589065754619</v>
      </c>
      <c r="AT2843" s="10">
        <v>29.069501000717818</v>
      </c>
      <c r="AU2843" s="10">
        <v>0.35706457604871816</v>
      </c>
      <c r="AV2843" s="10">
        <v>71.756864644390035</v>
      </c>
      <c r="AW2843" s="10">
        <v>101.18343022115657</v>
      </c>
      <c r="AX2843" s="10" t="s">
        <v>33</v>
      </c>
      <c r="AY2843" s="10" t="s">
        <v>33</v>
      </c>
      <c r="AZ2843" s="10" t="s">
        <v>33</v>
      </c>
      <c r="BA2843" s="10" t="s">
        <v>33</v>
      </c>
      <c r="BB2843" s="10">
        <v>2842</v>
      </c>
      <c r="BC2843" s="10">
        <v>3045</v>
      </c>
      <c r="BE2843" s="10" t="s">
        <v>528</v>
      </c>
      <c r="BF2843" s="10" t="s">
        <v>3768</v>
      </c>
      <c r="BG2843" s="10">
        <v>1.8319067367477117E-10</v>
      </c>
      <c r="BH2843" s="13">
        <v>0</v>
      </c>
      <c r="BI2843" s="10">
        <v>823</v>
      </c>
      <c r="BJ2843" s="10" t="s">
        <v>33</v>
      </c>
      <c r="BL2843" s="10" t="s">
        <v>33</v>
      </c>
      <c r="BM2843" s="10" t="s">
        <v>33</v>
      </c>
      <c r="BP2843" s="10" t="s">
        <v>33</v>
      </c>
      <c r="BQ2843" s="10" t="s">
        <v>33</v>
      </c>
      <c r="BR2843" s="10" t="s">
        <v>33</v>
      </c>
      <c r="BS2843" s="11" t="s">
        <v>33</v>
      </c>
      <c r="BT2843" s="11" t="s">
        <v>33</v>
      </c>
      <c r="BU2843" s="10">
        <v>2843</v>
      </c>
    </row>
    <row r="2844" spans="1:73" s="10" customFormat="1" x14ac:dyDescent="0.45">
      <c r="A2844" s="10" t="s">
        <v>33</v>
      </c>
      <c r="D2844" s="10" t="s">
        <v>33</v>
      </c>
      <c r="E2844" s="10">
        <v>2842</v>
      </c>
      <c r="F2844" s="10">
        <v>2444</v>
      </c>
      <c r="H2844" s="10">
        <v>622</v>
      </c>
      <c r="J2844" s="10" t="s">
        <v>33</v>
      </c>
      <c r="K2844" s="10" t="s">
        <v>46</v>
      </c>
      <c r="L2844" s="10" t="s">
        <v>33</v>
      </c>
      <c r="M2844" s="10">
        <v>0.44721359549995793</v>
      </c>
      <c r="N2844" s="10">
        <v>0.44721359549995793</v>
      </c>
      <c r="T2844" s="10">
        <v>0</v>
      </c>
      <c r="W2844" s="10">
        <v>0</v>
      </c>
      <c r="X2844" s="10">
        <v>0</v>
      </c>
      <c r="Y2844" s="10">
        <v>0</v>
      </c>
      <c r="AB2844" s="10">
        <v>0</v>
      </c>
      <c r="AC2844" s="10">
        <v>0</v>
      </c>
      <c r="AD2844" s="10">
        <v>0</v>
      </c>
      <c r="AE2844" s="10">
        <v>0</v>
      </c>
      <c r="AH2844" s="10">
        <v>1</v>
      </c>
      <c r="AQ2844" s="10">
        <v>9.0518220024263076</v>
      </c>
      <c r="AR2844" s="10">
        <v>16.440309889412774</v>
      </c>
      <c r="AS2844" s="10">
        <v>29.565451792930919</v>
      </c>
      <c r="AT2844" s="10">
        <v>212.71781705701824</v>
      </c>
      <c r="AU2844" s="10">
        <v>1.0612835294954446</v>
      </c>
      <c r="AV2844" s="10">
        <v>307.46729888813178</v>
      </c>
      <c r="AW2844" s="10">
        <v>521.2463994746455</v>
      </c>
      <c r="AX2844" s="10" t="s">
        <v>33</v>
      </c>
      <c r="AY2844" s="10" t="s">
        <v>33</v>
      </c>
      <c r="AZ2844" s="10" t="s">
        <v>33</v>
      </c>
      <c r="BA2844" s="10" t="s">
        <v>33</v>
      </c>
      <c r="BB2844" s="10">
        <v>2842</v>
      </c>
      <c r="BC2844" s="10">
        <v>2444</v>
      </c>
      <c r="BE2844" s="10" t="s">
        <v>528</v>
      </c>
      <c r="BF2844" s="10" t="s">
        <v>3769</v>
      </c>
      <c r="BG2844" s="10">
        <v>8.1897822358970798E-10</v>
      </c>
      <c r="BH2844" s="13">
        <v>99.898409526355366</v>
      </c>
      <c r="BI2844" s="10">
        <v>824</v>
      </c>
      <c r="BJ2844" s="10" t="s">
        <v>33</v>
      </c>
      <c r="BL2844" s="10" t="s">
        <v>33</v>
      </c>
      <c r="BM2844" s="10" t="s">
        <v>33</v>
      </c>
      <c r="BP2844" s="10" t="s">
        <v>33</v>
      </c>
      <c r="BQ2844" s="10" t="s">
        <v>33</v>
      </c>
      <c r="BR2844" s="10" t="s">
        <v>33</v>
      </c>
      <c r="BS2844" s="11" t="s">
        <v>33</v>
      </c>
      <c r="BT2844" s="11" t="s">
        <v>33</v>
      </c>
      <c r="BU2844" s="10">
        <v>2844</v>
      </c>
    </row>
    <row r="2845" spans="1:73" s="10" customFormat="1" x14ac:dyDescent="0.45">
      <c r="A2845" s="10" t="s">
        <v>33</v>
      </c>
      <c r="D2845" s="10" t="s">
        <v>33</v>
      </c>
      <c r="E2845" s="10">
        <v>2842</v>
      </c>
      <c r="F2845" s="10">
        <v>2474</v>
      </c>
      <c r="H2845" s="10">
        <v>629</v>
      </c>
      <c r="J2845" s="10" t="s">
        <v>33</v>
      </c>
      <c r="K2845" s="10" t="s">
        <v>175</v>
      </c>
      <c r="L2845" s="10" t="s">
        <v>33</v>
      </c>
      <c r="M2845" s="10">
        <v>1.4142135623730951E-2</v>
      </c>
      <c r="N2845" s="10">
        <v>1.4142135623730951E-2</v>
      </c>
      <c r="T2845" s="10">
        <v>0</v>
      </c>
      <c r="W2845" s="10">
        <v>0</v>
      </c>
      <c r="X2845" s="10">
        <v>0</v>
      </c>
      <c r="Y2845" s="10">
        <v>0</v>
      </c>
      <c r="AB2845" s="10">
        <v>0</v>
      </c>
      <c r="AC2845" s="10">
        <v>0</v>
      </c>
      <c r="AD2845" s="10">
        <v>0</v>
      </c>
      <c r="AE2845" s="10">
        <v>0</v>
      </c>
      <c r="AH2845" s="10">
        <v>1</v>
      </c>
      <c r="AQ2845" s="10">
        <v>3.2290117947289219E-2</v>
      </c>
      <c r="AR2845" s="10">
        <v>0.10915682112326269</v>
      </c>
      <c r="AS2845" s="10">
        <v>0.15597749214683207</v>
      </c>
      <c r="AT2845" s="10">
        <v>0.75881777176129661</v>
      </c>
      <c r="AU2845" s="10">
        <v>0.14432131882186899</v>
      </c>
      <c r="AV2845" s="10">
        <v>1.2587949820367481</v>
      </c>
      <c r="AW2845" s="10">
        <v>2.1619340726199137</v>
      </c>
      <c r="AX2845" s="10" t="s">
        <v>33</v>
      </c>
      <c r="AY2845" s="10" t="s">
        <v>33</v>
      </c>
      <c r="AZ2845" s="10" t="s">
        <v>33</v>
      </c>
      <c r="BA2845" s="10" t="s">
        <v>33</v>
      </c>
      <c r="BB2845" s="10">
        <v>2842</v>
      </c>
      <c r="BC2845" s="10">
        <v>2474</v>
      </c>
      <c r="BE2845" s="10" t="s">
        <v>528</v>
      </c>
      <c r="BF2845" s="10" t="s">
        <v>3770</v>
      </c>
      <c r="BG2845" s="10">
        <v>4.3206567697008181E-12</v>
      </c>
      <c r="BH2845" s="13">
        <v>0.73437159845153643</v>
      </c>
      <c r="BI2845" s="10">
        <v>825</v>
      </c>
      <c r="BJ2845" s="10" t="s">
        <v>33</v>
      </c>
      <c r="BL2845" s="10" t="s">
        <v>33</v>
      </c>
      <c r="BM2845" s="10" t="s">
        <v>33</v>
      </c>
      <c r="BP2845" s="10" t="s">
        <v>33</v>
      </c>
      <c r="BQ2845" s="10" t="s">
        <v>33</v>
      </c>
      <c r="BR2845" s="10" t="s">
        <v>33</v>
      </c>
      <c r="BS2845" s="11" t="s">
        <v>33</v>
      </c>
      <c r="BT2845" s="11" t="s">
        <v>33</v>
      </c>
      <c r="BU2845" s="10">
        <v>2845</v>
      </c>
    </row>
    <row r="2846" spans="1:73" s="10" customFormat="1" x14ac:dyDescent="0.45">
      <c r="A2846" s="10" t="s">
        <v>33</v>
      </c>
      <c r="D2846" s="10" t="s">
        <v>33</v>
      </c>
      <c r="E2846" s="10">
        <v>2842</v>
      </c>
      <c r="F2846" s="10">
        <v>2055</v>
      </c>
      <c r="H2846" s="10">
        <v>549</v>
      </c>
      <c r="J2846" s="10" t="s">
        <v>33</v>
      </c>
      <c r="K2846" s="10" t="s">
        <v>711</v>
      </c>
      <c r="L2846" s="10" t="s">
        <v>33</v>
      </c>
      <c r="M2846" s="10">
        <v>0.4898979485566356</v>
      </c>
      <c r="N2846" s="10">
        <v>0.4898979485566356</v>
      </c>
      <c r="T2846" s="10">
        <v>0</v>
      </c>
      <c r="W2846" s="10">
        <v>0</v>
      </c>
      <c r="X2846" s="10">
        <v>0</v>
      </c>
      <c r="Y2846" s="10">
        <v>0</v>
      </c>
      <c r="AB2846" s="10">
        <v>0</v>
      </c>
      <c r="AC2846" s="10">
        <v>0</v>
      </c>
      <c r="AD2846" s="10">
        <v>0</v>
      </c>
      <c r="AE2846" s="10">
        <v>0</v>
      </c>
      <c r="AH2846" s="10">
        <v>1</v>
      </c>
      <c r="AQ2846" s="10">
        <v>0</v>
      </c>
      <c r="AR2846" s="10">
        <v>0</v>
      </c>
      <c r="AS2846" s="10">
        <v>0</v>
      </c>
      <c r="AT2846" s="10">
        <v>0</v>
      </c>
      <c r="AU2846" s="10">
        <v>0</v>
      </c>
      <c r="AV2846" s="10">
        <v>0.4898979485566356</v>
      </c>
      <c r="AW2846" s="10">
        <v>0.4898979485566356</v>
      </c>
      <c r="AX2846" s="10" t="s">
        <v>33</v>
      </c>
      <c r="AY2846" s="10" t="s">
        <v>33</v>
      </c>
      <c r="AZ2846" s="10" t="s">
        <v>33</v>
      </c>
      <c r="BA2846" s="10" t="s">
        <v>33</v>
      </c>
      <c r="BB2846" s="10">
        <v>2842</v>
      </c>
      <c r="BC2846" s="10">
        <v>2055</v>
      </c>
      <c r="BE2846" s="10" t="s">
        <v>528</v>
      </c>
      <c r="BF2846" s="10" t="s">
        <v>3771</v>
      </c>
      <c r="BG2846" s="10">
        <v>0</v>
      </c>
      <c r="BH2846" s="13">
        <v>0.62075118987432454</v>
      </c>
      <c r="BI2846" s="10">
        <v>826</v>
      </c>
      <c r="BJ2846" s="10" t="s">
        <v>33</v>
      </c>
      <c r="BL2846" s="10" t="s">
        <v>33</v>
      </c>
      <c r="BM2846" s="10" t="s">
        <v>33</v>
      </c>
      <c r="BP2846" s="10" t="s">
        <v>33</v>
      </c>
      <c r="BQ2846" s="10" t="s">
        <v>33</v>
      </c>
      <c r="BR2846" s="10" t="s">
        <v>33</v>
      </c>
      <c r="BS2846" s="11" t="s">
        <v>33</v>
      </c>
      <c r="BT2846" s="11" t="s">
        <v>33</v>
      </c>
      <c r="BU2846" s="10">
        <v>2846</v>
      </c>
    </row>
    <row r="2847" spans="1:73" s="10" customFormat="1" x14ac:dyDescent="0.45">
      <c r="A2847" s="10" t="s">
        <v>33</v>
      </c>
      <c r="D2847" s="10" t="s">
        <v>33</v>
      </c>
      <c r="E2847" s="10">
        <v>2842</v>
      </c>
      <c r="F2847" s="10">
        <v>2182</v>
      </c>
      <c r="H2847" s="10">
        <v>573</v>
      </c>
      <c r="J2847" s="10" t="s">
        <v>33</v>
      </c>
      <c r="K2847" s="10" t="s">
        <v>63</v>
      </c>
      <c r="L2847" s="10" t="s">
        <v>33</v>
      </c>
      <c r="M2847" s="10">
        <v>2.8284271247461901E-2</v>
      </c>
      <c r="N2847" s="10">
        <v>2.8284271247461901E-2</v>
      </c>
      <c r="T2847" s="10">
        <v>0</v>
      </c>
      <c r="W2847" s="10">
        <v>0</v>
      </c>
      <c r="X2847" s="10">
        <v>0</v>
      </c>
      <c r="Y2847" s="10">
        <v>0</v>
      </c>
      <c r="AB2847" s="10">
        <v>0</v>
      </c>
      <c r="AC2847" s="10">
        <v>0</v>
      </c>
      <c r="AD2847" s="10">
        <v>0</v>
      </c>
      <c r="AE2847" s="10">
        <v>0</v>
      </c>
      <c r="AH2847" s="10">
        <v>1</v>
      </c>
      <c r="AQ2847" s="10">
        <v>1.4074308224261312E-2</v>
      </c>
      <c r="AR2847" s="10">
        <v>2.3324800689146566E-2</v>
      </c>
      <c r="AS2847" s="10">
        <v>4.3732547614325462E-2</v>
      </c>
      <c r="AT2847" s="10">
        <v>0.33074624327014079</v>
      </c>
      <c r="AU2847" s="10">
        <v>1.7628237200415831E-2</v>
      </c>
      <c r="AV2847" s="10">
        <v>0.22848040758924468</v>
      </c>
      <c r="AW2847" s="10">
        <v>0.57685488805980134</v>
      </c>
      <c r="AX2847" s="10" t="s">
        <v>33</v>
      </c>
      <c r="AY2847" s="10" t="s">
        <v>33</v>
      </c>
      <c r="AZ2847" s="10" t="s">
        <v>33</v>
      </c>
      <c r="BA2847" s="10" t="s">
        <v>33</v>
      </c>
      <c r="BB2847" s="10">
        <v>2842</v>
      </c>
      <c r="BC2847" s="10">
        <v>2182</v>
      </c>
      <c r="BE2847" s="10" t="s">
        <v>528</v>
      </c>
      <c r="BF2847" s="10" t="s">
        <v>3772</v>
      </c>
      <c r="BG2847" s="10">
        <v>1.2114140656154687E-12</v>
      </c>
      <c r="BH2847" s="13">
        <v>0.21077199198869523</v>
      </c>
      <c r="BI2847" s="10">
        <v>827</v>
      </c>
      <c r="BJ2847" s="10" t="s">
        <v>33</v>
      </c>
      <c r="BL2847" s="10" t="s">
        <v>33</v>
      </c>
      <c r="BM2847" s="10" t="s">
        <v>33</v>
      </c>
      <c r="BP2847" s="10" t="s">
        <v>33</v>
      </c>
      <c r="BQ2847" s="10" t="s">
        <v>33</v>
      </c>
      <c r="BR2847" s="10" t="s">
        <v>33</v>
      </c>
      <c r="BS2847" s="11" t="s">
        <v>33</v>
      </c>
      <c r="BT2847" s="11" t="s">
        <v>33</v>
      </c>
      <c r="BU2847" s="10">
        <v>2847</v>
      </c>
    </row>
    <row r="2848" spans="1:73" s="10" customFormat="1" x14ac:dyDescent="0.45">
      <c r="A2848" s="10">
        <v>701</v>
      </c>
      <c r="D2848" s="10">
        <v>2853</v>
      </c>
      <c r="E2848" s="10" t="s">
        <v>33</v>
      </c>
      <c r="F2848" s="10">
        <v>2554</v>
      </c>
      <c r="H2848" s="10" t="s">
        <v>33</v>
      </c>
      <c r="J2848" s="10" t="s">
        <v>529</v>
      </c>
      <c r="K2848" s="10">
        <v>0</v>
      </c>
      <c r="L2848" s="10">
        <v>1</v>
      </c>
      <c r="M2848" s="10" t="s">
        <v>33</v>
      </c>
      <c r="N2848" s="10">
        <v>1</v>
      </c>
      <c r="T2848" s="10">
        <v>0.69282032302755092</v>
      </c>
      <c r="W2848" s="10">
        <v>0.1944543648263006</v>
      </c>
      <c r="X2848" s="10" t="s">
        <v>35</v>
      </c>
      <c r="Y2848" s="10">
        <v>7.0710678118654766E-2</v>
      </c>
      <c r="AB2848" s="10">
        <v>0.11384419177103418</v>
      </c>
      <c r="AC2848" s="10">
        <v>0.125</v>
      </c>
      <c r="AD2848" s="10">
        <v>0</v>
      </c>
      <c r="AE2848" s="10">
        <v>0</v>
      </c>
      <c r="AH2848" s="10">
        <v>1</v>
      </c>
      <c r="AQ2848" s="10">
        <v>0.69282032302755092</v>
      </c>
      <c r="AR2848" s="10">
        <v>33.80812476105563</v>
      </c>
      <c r="AS2848" s="10">
        <v>34.812714229445582</v>
      </c>
      <c r="AT2848" s="10">
        <v>16.281277591147447</v>
      </c>
      <c r="AU2848" s="10">
        <v>0.11384419177103418</v>
      </c>
      <c r="AV2848" s="10">
        <v>572.87238516334071</v>
      </c>
      <c r="AW2848" s="10">
        <v>589.26750694625923</v>
      </c>
      <c r="AX2848" s="10">
        <v>1.1541881006442196E-10</v>
      </c>
      <c r="AY2848" s="10">
        <v>0</v>
      </c>
      <c r="AZ2848" s="10" t="s">
        <v>33</v>
      </c>
      <c r="BA2848" s="10">
        <v>2853</v>
      </c>
      <c r="BB2848" s="10" t="s">
        <v>33</v>
      </c>
      <c r="BC2848" s="10">
        <v>2554</v>
      </c>
      <c r="BE2848" s="10" t="s">
        <v>33</v>
      </c>
      <c r="BF2848" s="10" t="s">
        <v>33</v>
      </c>
      <c r="BG2848" s="10" t="s">
        <v>33</v>
      </c>
      <c r="BH2848" s="13" t="s">
        <v>33</v>
      </c>
      <c r="BI2848" s="10" t="s">
        <v>33</v>
      </c>
      <c r="BJ2848" s="10" t="s">
        <v>33</v>
      </c>
      <c r="BL2848" s="10" t="s">
        <v>33</v>
      </c>
      <c r="BM2848" s="10" t="s">
        <v>33</v>
      </c>
      <c r="BP2848" s="10" t="s">
        <v>33</v>
      </c>
      <c r="BQ2848" s="10">
        <v>0</v>
      </c>
      <c r="BR2848" s="10" t="s">
        <v>529</v>
      </c>
      <c r="BS2848" s="11">
        <v>34.812714229445582</v>
      </c>
      <c r="BT2848" s="11">
        <v>589.26750694625923</v>
      </c>
      <c r="BU2848" s="10">
        <v>2848</v>
      </c>
    </row>
    <row r="2849" spans="1:73" s="10" customFormat="1" x14ac:dyDescent="0.45">
      <c r="A2849" s="10" t="s">
        <v>33</v>
      </c>
      <c r="D2849" s="10" t="s">
        <v>33</v>
      </c>
      <c r="E2849" s="10">
        <v>2848</v>
      </c>
      <c r="F2849" s="10">
        <v>2837</v>
      </c>
      <c r="H2849" s="10">
        <v>698</v>
      </c>
      <c r="J2849" s="10" t="s">
        <v>33</v>
      </c>
      <c r="K2849" s="10" t="s">
        <v>527</v>
      </c>
      <c r="L2849" s="10" t="s">
        <v>33</v>
      </c>
      <c r="M2849" s="10">
        <v>1.0954451150103321</v>
      </c>
      <c r="N2849" s="10">
        <v>1.0954451150103321</v>
      </c>
      <c r="T2849" s="10">
        <v>0</v>
      </c>
      <c r="W2849" s="10">
        <v>0</v>
      </c>
      <c r="X2849" s="10">
        <v>0</v>
      </c>
      <c r="Y2849" s="10">
        <v>0</v>
      </c>
      <c r="AB2849" s="10">
        <v>0</v>
      </c>
      <c r="AC2849" s="10">
        <v>0</v>
      </c>
      <c r="AD2849" s="10">
        <v>0</v>
      </c>
      <c r="AE2849" s="10">
        <v>0</v>
      </c>
      <c r="AH2849" s="10">
        <v>1</v>
      </c>
      <c r="AQ2849" s="10">
        <v>0</v>
      </c>
      <c r="AR2849" s="10">
        <v>21.79891876031941</v>
      </c>
      <c r="AS2849" s="10">
        <v>21.79891876031941</v>
      </c>
      <c r="AT2849" s="10">
        <v>0</v>
      </c>
      <c r="AU2849" s="10">
        <v>0</v>
      </c>
      <c r="AV2849" s="10">
        <v>416.68249749736754</v>
      </c>
      <c r="AW2849" s="10">
        <v>416.68249749736754</v>
      </c>
      <c r="AX2849" s="10" t="s">
        <v>33</v>
      </c>
      <c r="AY2849" s="10" t="s">
        <v>33</v>
      </c>
      <c r="AZ2849" s="10" t="s">
        <v>33</v>
      </c>
      <c r="BA2849" s="10" t="s">
        <v>33</v>
      </c>
      <c r="BB2849" s="10">
        <v>2848</v>
      </c>
      <c r="BC2849" s="10">
        <v>2837</v>
      </c>
      <c r="BE2849" s="10" t="s">
        <v>529</v>
      </c>
      <c r="BF2849" s="10" t="s">
        <v>3773</v>
      </c>
      <c r="BG2849" s="10">
        <v>2.5160052640070708E-9</v>
      </c>
      <c r="BH2849" s="13">
        <v>15.068717002656202</v>
      </c>
      <c r="BI2849" s="10">
        <v>829</v>
      </c>
      <c r="BJ2849" s="10" t="s">
        <v>33</v>
      </c>
      <c r="BL2849" s="10" t="s">
        <v>33</v>
      </c>
      <c r="BM2849" s="10" t="s">
        <v>33</v>
      </c>
      <c r="BP2849" s="10" t="s">
        <v>33</v>
      </c>
      <c r="BQ2849" s="10" t="s">
        <v>33</v>
      </c>
      <c r="BR2849" s="10" t="s">
        <v>33</v>
      </c>
      <c r="BS2849" s="11" t="s">
        <v>33</v>
      </c>
      <c r="BT2849" s="11" t="s">
        <v>33</v>
      </c>
      <c r="BU2849" s="10">
        <v>2849</v>
      </c>
    </row>
    <row r="2850" spans="1:73" s="10" customFormat="1" x14ac:dyDescent="0.45">
      <c r="A2850" s="10" t="s">
        <v>33</v>
      </c>
      <c r="D2850" s="10" t="s">
        <v>33</v>
      </c>
      <c r="E2850" s="10">
        <v>2848</v>
      </c>
      <c r="F2850" s="10">
        <v>2450</v>
      </c>
      <c r="H2850" s="10">
        <v>623</v>
      </c>
      <c r="J2850" s="10" t="s">
        <v>33</v>
      </c>
      <c r="K2850" s="10" t="s">
        <v>490</v>
      </c>
      <c r="L2850" s="10" t="s">
        <v>33</v>
      </c>
      <c r="M2850" s="10">
        <v>0.89442719099991586</v>
      </c>
      <c r="N2850" s="10">
        <v>0.89442719099991586</v>
      </c>
      <c r="T2850" s="10">
        <v>0</v>
      </c>
      <c r="W2850" s="10">
        <v>0</v>
      </c>
      <c r="X2850" s="10">
        <v>0</v>
      </c>
      <c r="Y2850" s="10">
        <v>0</v>
      </c>
      <c r="AB2850" s="10">
        <v>0</v>
      </c>
      <c r="AC2850" s="10">
        <v>0</v>
      </c>
      <c r="AD2850" s="10">
        <v>0</v>
      </c>
      <c r="AE2850" s="10">
        <v>0</v>
      </c>
      <c r="AH2850" s="10">
        <v>1</v>
      </c>
      <c r="AQ2850" s="10">
        <v>0</v>
      </c>
      <c r="AR2850" s="10">
        <v>11.689751635909923</v>
      </c>
      <c r="AS2850" s="10">
        <v>11.689751635909923</v>
      </c>
      <c r="AT2850" s="10">
        <v>0</v>
      </c>
      <c r="AU2850" s="10">
        <v>0</v>
      </c>
      <c r="AV2850" s="10">
        <v>154.63721563421336</v>
      </c>
      <c r="AW2850" s="10">
        <v>154.63721563421336</v>
      </c>
      <c r="AX2850" s="10" t="s">
        <v>33</v>
      </c>
      <c r="AY2850" s="10" t="s">
        <v>33</v>
      </c>
      <c r="AZ2850" s="10" t="s">
        <v>33</v>
      </c>
      <c r="BA2850" s="10" t="s">
        <v>33</v>
      </c>
      <c r="BB2850" s="10">
        <v>2848</v>
      </c>
      <c r="BC2850" s="10">
        <v>2450</v>
      </c>
      <c r="BE2850" s="10" t="s">
        <v>529</v>
      </c>
      <c r="BF2850" s="10" t="s">
        <v>3774</v>
      </c>
      <c r="BG2850" s="10">
        <v>1.3492172237653533E-9</v>
      </c>
      <c r="BH2850" s="13">
        <v>14.32682543049925</v>
      </c>
      <c r="BI2850" s="10">
        <v>830</v>
      </c>
      <c r="BJ2850" s="10" t="s">
        <v>33</v>
      </c>
      <c r="BL2850" s="10" t="s">
        <v>33</v>
      </c>
      <c r="BM2850" s="10" t="s">
        <v>33</v>
      </c>
      <c r="BP2850" s="10" t="s">
        <v>33</v>
      </c>
      <c r="BQ2850" s="10" t="s">
        <v>33</v>
      </c>
      <c r="BR2850" s="10" t="s">
        <v>33</v>
      </c>
      <c r="BS2850" s="11" t="s">
        <v>33</v>
      </c>
      <c r="BT2850" s="11" t="s">
        <v>33</v>
      </c>
      <c r="BU2850" s="10">
        <v>2850</v>
      </c>
    </row>
    <row r="2851" spans="1:73" s="10" customFormat="1" x14ac:dyDescent="0.45">
      <c r="A2851" s="10" t="s">
        <v>33</v>
      </c>
      <c r="D2851" s="10" t="s">
        <v>33</v>
      </c>
      <c r="E2851" s="10">
        <v>2848</v>
      </c>
      <c r="F2851" s="10">
        <v>2043</v>
      </c>
      <c r="H2851" s="10">
        <v>544</v>
      </c>
      <c r="J2851" s="10" t="s">
        <v>33</v>
      </c>
      <c r="K2851" s="10" t="s">
        <v>37</v>
      </c>
      <c r="L2851" s="10" t="s">
        <v>33</v>
      </c>
      <c r="M2851" s="10">
        <v>0.79372539331937719</v>
      </c>
      <c r="N2851" s="10">
        <v>0.79372539331937719</v>
      </c>
      <c r="T2851" s="10">
        <v>0</v>
      </c>
      <c r="W2851" s="10">
        <v>0</v>
      </c>
      <c r="X2851" s="10">
        <v>0</v>
      </c>
      <c r="Y2851" s="10">
        <v>0</v>
      </c>
      <c r="AB2851" s="10">
        <v>0</v>
      </c>
      <c r="AC2851" s="10">
        <v>0</v>
      </c>
      <c r="AD2851" s="10">
        <v>0</v>
      </c>
      <c r="AE2851" s="10">
        <v>0</v>
      </c>
      <c r="AH2851" s="10">
        <v>1</v>
      </c>
      <c r="AQ2851" s="10">
        <v>0</v>
      </c>
      <c r="AR2851" s="10">
        <v>0</v>
      </c>
      <c r="AS2851" s="10">
        <v>0</v>
      </c>
      <c r="AT2851" s="10">
        <v>0</v>
      </c>
      <c r="AU2851" s="10">
        <v>0</v>
      </c>
      <c r="AV2851" s="10">
        <v>0.79372539331937719</v>
      </c>
      <c r="AW2851" s="10">
        <v>0.79372539331937719</v>
      </c>
      <c r="AX2851" s="10" t="s">
        <v>33</v>
      </c>
      <c r="AY2851" s="10" t="s">
        <v>33</v>
      </c>
      <c r="AZ2851" s="10" t="s">
        <v>33</v>
      </c>
      <c r="BA2851" s="10" t="s">
        <v>33</v>
      </c>
      <c r="BB2851" s="10">
        <v>2848</v>
      </c>
      <c r="BC2851" s="10">
        <v>2043</v>
      </c>
      <c r="BE2851" s="10" t="s">
        <v>529</v>
      </c>
      <c r="BF2851" s="10" t="s">
        <v>3775</v>
      </c>
      <c r="BG2851" s="10">
        <v>0</v>
      </c>
      <c r="BH2851" s="13">
        <v>9.036102589059071E-2</v>
      </c>
      <c r="BI2851" s="10">
        <v>831</v>
      </c>
      <c r="BJ2851" s="10" t="s">
        <v>33</v>
      </c>
      <c r="BL2851" s="10" t="s">
        <v>33</v>
      </c>
      <c r="BM2851" s="10" t="s">
        <v>33</v>
      </c>
      <c r="BP2851" s="10" t="s">
        <v>33</v>
      </c>
      <c r="BQ2851" s="10" t="s">
        <v>33</v>
      </c>
      <c r="BR2851" s="10" t="s">
        <v>33</v>
      </c>
      <c r="BS2851" s="11" t="s">
        <v>33</v>
      </c>
      <c r="BT2851" s="11" t="s">
        <v>33</v>
      </c>
      <c r="BU2851" s="10">
        <v>2851</v>
      </c>
    </row>
    <row r="2852" spans="1:73" s="10" customFormat="1" x14ac:dyDescent="0.45">
      <c r="A2852" s="10" t="s">
        <v>33</v>
      </c>
      <c r="D2852" s="10" t="s">
        <v>33</v>
      </c>
      <c r="E2852" s="10">
        <v>2848</v>
      </c>
      <c r="F2852" s="10">
        <v>2055</v>
      </c>
      <c r="H2852" s="10">
        <v>549</v>
      </c>
      <c r="J2852" s="10" t="s">
        <v>33</v>
      </c>
      <c r="K2852" s="10" t="s">
        <v>711</v>
      </c>
      <c r="L2852" s="10" t="s">
        <v>33</v>
      </c>
      <c r="M2852" s="10">
        <v>0.7589466384404111</v>
      </c>
      <c r="N2852" s="10">
        <v>0.7589466384404111</v>
      </c>
      <c r="T2852" s="10">
        <v>0</v>
      </c>
      <c r="W2852" s="10">
        <v>0</v>
      </c>
      <c r="X2852" s="10">
        <v>0</v>
      </c>
      <c r="Y2852" s="10">
        <v>0</v>
      </c>
      <c r="AB2852" s="10">
        <v>0</v>
      </c>
      <c r="AC2852" s="10">
        <v>0</v>
      </c>
      <c r="AD2852" s="10">
        <v>0</v>
      </c>
      <c r="AE2852" s="10">
        <v>0</v>
      </c>
      <c r="AH2852" s="10">
        <v>1</v>
      </c>
      <c r="AQ2852" s="10">
        <v>0</v>
      </c>
      <c r="AR2852" s="10">
        <v>0</v>
      </c>
      <c r="AS2852" s="10">
        <v>0</v>
      </c>
      <c r="AT2852" s="10">
        <v>0</v>
      </c>
      <c r="AU2852" s="10">
        <v>0</v>
      </c>
      <c r="AV2852" s="10">
        <v>0.7589466384404111</v>
      </c>
      <c r="AW2852" s="10">
        <v>0.7589466384404111</v>
      </c>
      <c r="AX2852" s="10" t="s">
        <v>33</v>
      </c>
      <c r="AY2852" s="10" t="s">
        <v>33</v>
      </c>
      <c r="AZ2852" s="10" t="s">
        <v>33</v>
      </c>
      <c r="BA2852" s="10" t="s">
        <v>33</v>
      </c>
      <c r="BB2852" s="10">
        <v>2848</v>
      </c>
      <c r="BC2852" s="10">
        <v>2055</v>
      </c>
      <c r="BE2852" s="10" t="s">
        <v>529</v>
      </c>
      <c r="BF2852" s="10" t="s">
        <v>3776</v>
      </c>
      <c r="BG2852" s="10">
        <v>0</v>
      </c>
      <c r="BH2852" s="13">
        <v>8.6401666650591902E-2</v>
      </c>
      <c r="BI2852" s="10">
        <v>832</v>
      </c>
      <c r="BJ2852" s="10" t="s">
        <v>33</v>
      </c>
      <c r="BL2852" s="10" t="s">
        <v>33</v>
      </c>
      <c r="BM2852" s="10" t="s">
        <v>33</v>
      </c>
      <c r="BP2852" s="10" t="s">
        <v>33</v>
      </c>
      <c r="BQ2852" s="10" t="s">
        <v>33</v>
      </c>
      <c r="BR2852" s="10" t="s">
        <v>33</v>
      </c>
      <c r="BS2852" s="11" t="s">
        <v>33</v>
      </c>
      <c r="BT2852" s="11" t="s">
        <v>33</v>
      </c>
      <c r="BU2852" s="10">
        <v>2852</v>
      </c>
    </row>
    <row r="2853" spans="1:73" s="10" customFormat="1" x14ac:dyDescent="0.45">
      <c r="A2853" s="10">
        <v>702</v>
      </c>
      <c r="D2853" s="10">
        <v>2861</v>
      </c>
      <c r="E2853" s="10" t="s">
        <v>33</v>
      </c>
      <c r="F2853" s="10">
        <v>2555</v>
      </c>
      <c r="H2853" s="10" t="s">
        <v>33</v>
      </c>
      <c r="J2853" s="10" t="s">
        <v>530</v>
      </c>
      <c r="K2853" s="10">
        <v>0</v>
      </c>
      <c r="L2853" s="10">
        <v>1</v>
      </c>
      <c r="M2853" s="10" t="s">
        <v>33</v>
      </c>
      <c r="N2853" s="10">
        <v>1</v>
      </c>
      <c r="T2853" s="10">
        <v>0.73484692283495345</v>
      </c>
      <c r="W2853" s="10">
        <v>0.67360967926537396</v>
      </c>
      <c r="X2853" s="10" t="s">
        <v>35</v>
      </c>
      <c r="Y2853" s="10">
        <v>0.2449489742783178</v>
      </c>
      <c r="AB2853" s="10">
        <v>0.39436784858809171</v>
      </c>
      <c r="AC2853" s="10">
        <v>7.4999999999999997E-2</v>
      </c>
      <c r="AD2853" s="10">
        <v>0</v>
      </c>
      <c r="AE2853" s="10">
        <v>0</v>
      </c>
      <c r="AH2853" s="10">
        <v>1</v>
      </c>
      <c r="AQ2853" s="10">
        <v>3.4902596859200838</v>
      </c>
      <c r="AR2853" s="10">
        <v>33.95031202313303</v>
      </c>
      <c r="AS2853" s="10">
        <v>39.011188567717149</v>
      </c>
      <c r="AT2853" s="10">
        <v>82.021102619121976</v>
      </c>
      <c r="AU2853" s="10">
        <v>1.2888499263151316</v>
      </c>
      <c r="AV2853" s="10">
        <v>548.56576217323004</v>
      </c>
      <c r="AW2853" s="10">
        <v>631.87571471866715</v>
      </c>
      <c r="AX2853" s="10">
        <v>9.995562159036044E-11</v>
      </c>
      <c r="AY2853" s="10">
        <v>0</v>
      </c>
      <c r="AZ2853" s="10" t="s">
        <v>33</v>
      </c>
      <c r="BA2853" s="10">
        <v>2861</v>
      </c>
      <c r="BB2853" s="10" t="s">
        <v>33</v>
      </c>
      <c r="BC2853" s="10">
        <v>2555</v>
      </c>
      <c r="BE2853" s="10" t="s">
        <v>33</v>
      </c>
      <c r="BF2853" s="10" t="s">
        <v>33</v>
      </c>
      <c r="BG2853" s="10" t="s">
        <v>33</v>
      </c>
      <c r="BH2853" s="13" t="s">
        <v>33</v>
      </c>
      <c r="BI2853" s="10" t="s">
        <v>33</v>
      </c>
      <c r="BJ2853" s="10" t="s">
        <v>33</v>
      </c>
      <c r="BL2853" s="10" t="s">
        <v>33</v>
      </c>
      <c r="BM2853" s="10" t="s">
        <v>33</v>
      </c>
      <c r="BP2853" s="10" t="s">
        <v>33</v>
      </c>
      <c r="BQ2853" s="10">
        <v>0</v>
      </c>
      <c r="BR2853" s="10" t="s">
        <v>530</v>
      </c>
      <c r="BS2853" s="11">
        <v>39.011188567717149</v>
      </c>
      <c r="BT2853" s="11">
        <v>631.87571471866715</v>
      </c>
      <c r="BU2853" s="10">
        <v>2853</v>
      </c>
    </row>
    <row r="2854" spans="1:73" s="10" customFormat="1" x14ac:dyDescent="0.45">
      <c r="A2854" s="10" t="s">
        <v>33</v>
      </c>
      <c r="D2854" s="10" t="s">
        <v>33</v>
      </c>
      <c r="E2854" s="10">
        <v>2853</v>
      </c>
      <c r="F2854" s="10">
        <v>2508</v>
      </c>
      <c r="H2854" s="10">
        <v>634</v>
      </c>
      <c r="J2854" s="10" t="s">
        <v>33</v>
      </c>
      <c r="K2854" s="10" t="s">
        <v>140</v>
      </c>
      <c r="L2854" s="10" t="s">
        <v>33</v>
      </c>
      <c r="M2854" s="10">
        <v>0.44721359549995793</v>
      </c>
      <c r="N2854" s="10">
        <v>0.44721359549995793</v>
      </c>
      <c r="T2854" s="10">
        <v>0</v>
      </c>
      <c r="W2854" s="10">
        <v>0</v>
      </c>
      <c r="X2854" s="10">
        <v>0</v>
      </c>
      <c r="Y2854" s="10">
        <v>0</v>
      </c>
      <c r="AB2854" s="10">
        <v>0</v>
      </c>
      <c r="AC2854" s="10">
        <v>0</v>
      </c>
      <c r="AD2854" s="10">
        <v>0</v>
      </c>
      <c r="AE2854" s="10">
        <v>0</v>
      </c>
      <c r="AH2854" s="10">
        <v>1</v>
      </c>
      <c r="AQ2854" s="10">
        <v>2.07918243698678</v>
      </c>
      <c r="AR2854" s="10">
        <v>27.456247177440474</v>
      </c>
      <c r="AS2854" s="10">
        <v>30.471061711071304</v>
      </c>
      <c r="AT2854" s="10">
        <v>48.860787269189331</v>
      </c>
      <c r="AU2854" s="10">
        <v>0.68804527688377182</v>
      </c>
      <c r="AV2854" s="10">
        <v>455.25037052153698</v>
      </c>
      <c r="AW2854" s="10">
        <v>504.79920306761005</v>
      </c>
      <c r="AX2854" s="10" t="s">
        <v>33</v>
      </c>
      <c r="AY2854" s="10" t="s">
        <v>33</v>
      </c>
      <c r="AZ2854" s="10" t="s">
        <v>33</v>
      </c>
      <c r="BA2854" s="10" t="s">
        <v>33</v>
      </c>
      <c r="BB2854" s="10">
        <v>2853</v>
      </c>
      <c r="BC2854" s="10">
        <v>2508</v>
      </c>
      <c r="BE2854" s="10" t="s">
        <v>530</v>
      </c>
      <c r="BF2854" s="10" t="s">
        <v>3777</v>
      </c>
      <c r="BG2854" s="10">
        <v>3.0457539138483643E-9</v>
      </c>
      <c r="BH2854" s="13">
        <v>176.93054170376968</v>
      </c>
      <c r="BI2854" s="10">
        <v>834</v>
      </c>
      <c r="BJ2854" s="10" t="s">
        <v>33</v>
      </c>
      <c r="BL2854" s="10" t="s">
        <v>33</v>
      </c>
      <c r="BM2854" s="10" t="s">
        <v>33</v>
      </c>
      <c r="BP2854" s="10" t="s">
        <v>33</v>
      </c>
      <c r="BQ2854" s="10" t="s">
        <v>33</v>
      </c>
      <c r="BR2854" s="10" t="s">
        <v>33</v>
      </c>
      <c r="BS2854" s="11" t="s">
        <v>33</v>
      </c>
      <c r="BT2854" s="11" t="s">
        <v>33</v>
      </c>
      <c r="BU2854" s="10">
        <v>2854</v>
      </c>
    </row>
    <row r="2855" spans="1:73" s="10" customFormat="1" x14ac:dyDescent="0.45">
      <c r="A2855" s="10" t="s">
        <v>33</v>
      </c>
      <c r="D2855" s="10" t="s">
        <v>33</v>
      </c>
      <c r="E2855" s="10">
        <v>2853</v>
      </c>
      <c r="F2855" s="10">
        <v>2848</v>
      </c>
      <c r="H2855" s="10">
        <v>701</v>
      </c>
      <c r="J2855" s="10" t="s">
        <v>33</v>
      </c>
      <c r="K2855" s="10" t="s">
        <v>529</v>
      </c>
      <c r="L2855" s="10" t="s">
        <v>33</v>
      </c>
      <c r="M2855" s="10">
        <v>0.1224744871391589</v>
      </c>
      <c r="N2855" s="10">
        <v>0.1224744871391589</v>
      </c>
      <c r="T2855" s="10">
        <v>0</v>
      </c>
      <c r="W2855" s="10">
        <v>0</v>
      </c>
      <c r="X2855" s="10">
        <v>0</v>
      </c>
      <c r="Y2855" s="10">
        <v>0</v>
      </c>
      <c r="AB2855" s="10">
        <v>0</v>
      </c>
      <c r="AC2855" s="10">
        <v>0</v>
      </c>
      <c r="AD2855" s="10">
        <v>0</v>
      </c>
      <c r="AE2855" s="10">
        <v>0</v>
      </c>
      <c r="AH2855" s="10">
        <v>1</v>
      </c>
      <c r="AQ2855" s="10">
        <v>8.4852813742385694E-2</v>
      </c>
      <c r="AR2855" s="10">
        <v>4.1406327412469874</v>
      </c>
      <c r="AS2855" s="10">
        <v>4.2636693211734471</v>
      </c>
      <c r="AT2855" s="10">
        <v>1.9940411229460637</v>
      </c>
      <c r="AU2855" s="10">
        <v>1.3943009000929464E-2</v>
      </c>
      <c r="AV2855" s="10">
        <v>70.162251569066854</v>
      </c>
      <c r="AW2855" s="10">
        <v>72.170235701013851</v>
      </c>
      <c r="AX2855" s="10" t="s">
        <v>33</v>
      </c>
      <c r="AY2855" s="10" t="s">
        <v>33</v>
      </c>
      <c r="AZ2855" s="10" t="s">
        <v>33</v>
      </c>
      <c r="BA2855" s="10" t="s">
        <v>33</v>
      </c>
      <c r="BB2855" s="10">
        <v>2853</v>
      </c>
      <c r="BC2855" s="10">
        <v>2848</v>
      </c>
      <c r="BE2855" s="10" t="s">
        <v>530</v>
      </c>
      <c r="BF2855" s="10" t="s">
        <v>3778</v>
      </c>
      <c r="BG2855" s="10">
        <v>4.2617771725364203E-10</v>
      </c>
      <c r="BH2855" s="13">
        <v>38.462152663881334</v>
      </c>
      <c r="BI2855" s="10">
        <v>835</v>
      </c>
      <c r="BJ2855" s="10" t="s">
        <v>33</v>
      </c>
      <c r="BL2855" s="10" t="s">
        <v>33</v>
      </c>
      <c r="BM2855" s="10" t="s">
        <v>33</v>
      </c>
      <c r="BP2855" s="10" t="s">
        <v>33</v>
      </c>
      <c r="BQ2855" s="10" t="s">
        <v>33</v>
      </c>
      <c r="BR2855" s="10" t="s">
        <v>33</v>
      </c>
      <c r="BS2855" s="11" t="s">
        <v>33</v>
      </c>
      <c r="BT2855" s="11" t="s">
        <v>33</v>
      </c>
      <c r="BU2855" s="10">
        <v>2855</v>
      </c>
    </row>
    <row r="2856" spans="1:73" s="10" customFormat="1" x14ac:dyDescent="0.45">
      <c r="A2856" s="10" t="s">
        <v>33</v>
      </c>
      <c r="D2856" s="10" t="s">
        <v>33</v>
      </c>
      <c r="E2856" s="10">
        <v>2853</v>
      </c>
      <c r="F2856" s="10">
        <v>2166</v>
      </c>
      <c r="H2856" s="10">
        <v>570</v>
      </c>
      <c r="J2856" s="10" t="s">
        <v>33</v>
      </c>
      <c r="K2856" s="10" t="s">
        <v>52</v>
      </c>
      <c r="L2856" s="10" t="s">
        <v>33</v>
      </c>
      <c r="M2856" s="10">
        <v>0.34641016151377546</v>
      </c>
      <c r="N2856" s="10">
        <v>0.34641016151377546</v>
      </c>
      <c r="T2856" s="10">
        <v>0</v>
      </c>
      <c r="W2856" s="10">
        <v>0</v>
      </c>
      <c r="X2856" s="10">
        <v>0</v>
      </c>
      <c r="Y2856" s="10">
        <v>0</v>
      </c>
      <c r="AB2856" s="10">
        <v>0</v>
      </c>
      <c r="AC2856" s="10">
        <v>0</v>
      </c>
      <c r="AD2856" s="10">
        <v>0</v>
      </c>
      <c r="AE2856" s="10">
        <v>0</v>
      </c>
      <c r="AH2856" s="10">
        <v>1</v>
      </c>
      <c r="AQ2856" s="10">
        <v>0.37515637955877212</v>
      </c>
      <c r="AR2856" s="10">
        <v>1.4666221945617803</v>
      </c>
      <c r="AS2856" s="10">
        <v>2.0105989449220001</v>
      </c>
      <c r="AT2856" s="10">
        <v>8.8161749196311447</v>
      </c>
      <c r="AU2856" s="10">
        <v>0.14791928937602353</v>
      </c>
      <c r="AV2856" s="10">
        <v>20.657941424112735</v>
      </c>
      <c r="AW2856" s="10">
        <v>29.622035633119904</v>
      </c>
      <c r="AX2856" s="10" t="s">
        <v>33</v>
      </c>
      <c r="AY2856" s="10" t="s">
        <v>33</v>
      </c>
      <c r="AZ2856" s="10" t="s">
        <v>33</v>
      </c>
      <c r="BA2856" s="10" t="s">
        <v>33</v>
      </c>
      <c r="BB2856" s="10">
        <v>2853</v>
      </c>
      <c r="BC2856" s="10">
        <v>2166</v>
      </c>
      <c r="BE2856" s="10" t="s">
        <v>530</v>
      </c>
      <c r="BF2856" s="10" t="s">
        <v>3779</v>
      </c>
      <c r="BG2856" s="10">
        <v>2.009706673086014E-10</v>
      </c>
      <c r="BH2856" s="13">
        <v>10.444232796883638</v>
      </c>
      <c r="BI2856" s="10">
        <v>836</v>
      </c>
      <c r="BJ2856" s="10" t="s">
        <v>33</v>
      </c>
      <c r="BL2856" s="10" t="s">
        <v>33</v>
      </c>
      <c r="BM2856" s="10" t="s">
        <v>33</v>
      </c>
      <c r="BP2856" s="10" t="s">
        <v>33</v>
      </c>
      <c r="BQ2856" s="10" t="s">
        <v>33</v>
      </c>
      <c r="BR2856" s="10" t="s">
        <v>33</v>
      </c>
      <c r="BS2856" s="11" t="s">
        <v>33</v>
      </c>
      <c r="BT2856" s="11" t="s">
        <v>33</v>
      </c>
      <c r="BU2856" s="10">
        <v>2856</v>
      </c>
    </row>
    <row r="2857" spans="1:73" s="10" customFormat="1" x14ac:dyDescent="0.45">
      <c r="A2857" s="10" t="s">
        <v>33</v>
      </c>
      <c r="D2857" s="10" t="s">
        <v>33</v>
      </c>
      <c r="E2857" s="10">
        <v>2853</v>
      </c>
      <c r="F2857" s="10">
        <v>2270</v>
      </c>
      <c r="H2857" s="10">
        <v>587</v>
      </c>
      <c r="J2857" s="10" t="s">
        <v>33</v>
      </c>
      <c r="K2857" s="10" t="s">
        <v>72</v>
      </c>
      <c r="L2857" s="10" t="s">
        <v>33</v>
      </c>
      <c r="M2857" s="10">
        <v>0.17320508075688773</v>
      </c>
      <c r="N2857" s="10">
        <v>0.17320508075688773</v>
      </c>
      <c r="T2857" s="10">
        <v>0</v>
      </c>
      <c r="W2857" s="10">
        <v>0</v>
      </c>
      <c r="X2857" s="10">
        <v>0</v>
      </c>
      <c r="Y2857" s="10">
        <v>0</v>
      </c>
      <c r="AB2857" s="10">
        <v>0</v>
      </c>
      <c r="AC2857" s="10">
        <v>0</v>
      </c>
      <c r="AD2857" s="10">
        <v>0</v>
      </c>
      <c r="AE2857" s="10">
        <v>0</v>
      </c>
      <c r="AH2857" s="10">
        <v>1</v>
      </c>
      <c r="AQ2857" s="10">
        <v>0.15491933384829668</v>
      </c>
      <c r="AR2857" s="10">
        <v>3.627856017462202E-2</v>
      </c>
      <c r="AS2857" s="10">
        <v>0.26091159425465221</v>
      </c>
      <c r="AT2857" s="10">
        <v>3.6406043454349719</v>
      </c>
      <c r="AU2857" s="10">
        <v>1.971839242940459E-2</v>
      </c>
      <c r="AV2857" s="10">
        <v>1.4171216608673296</v>
      </c>
      <c r="AW2857" s="10">
        <v>5.0774443987317062</v>
      </c>
      <c r="AX2857" s="10" t="s">
        <v>33</v>
      </c>
      <c r="AY2857" s="10" t="s">
        <v>33</v>
      </c>
      <c r="AZ2857" s="10" t="s">
        <v>33</v>
      </c>
      <c r="BA2857" s="10" t="s">
        <v>33</v>
      </c>
      <c r="BB2857" s="10">
        <v>2853</v>
      </c>
      <c r="BC2857" s="10">
        <v>2270</v>
      </c>
      <c r="BE2857" s="10" t="s">
        <v>530</v>
      </c>
      <c r="BF2857" s="10" t="s">
        <v>3780</v>
      </c>
      <c r="BG2857" s="10">
        <v>2.6079580583855679E-11</v>
      </c>
      <c r="BH2857" s="13">
        <v>2.0796760851695058</v>
      </c>
      <c r="BI2857" s="10">
        <v>837</v>
      </c>
      <c r="BJ2857" s="10" t="s">
        <v>33</v>
      </c>
      <c r="BL2857" s="10" t="s">
        <v>33</v>
      </c>
      <c r="BM2857" s="10" t="s">
        <v>33</v>
      </c>
      <c r="BP2857" s="10" t="s">
        <v>33</v>
      </c>
      <c r="BQ2857" s="10" t="s">
        <v>33</v>
      </c>
      <c r="BR2857" s="10" t="s">
        <v>33</v>
      </c>
      <c r="BS2857" s="11" t="s">
        <v>33</v>
      </c>
      <c r="BT2857" s="11" t="s">
        <v>33</v>
      </c>
      <c r="BU2857" s="10">
        <v>2857</v>
      </c>
    </row>
    <row r="2858" spans="1:73" s="10" customFormat="1" x14ac:dyDescent="0.45">
      <c r="A2858" s="10" t="s">
        <v>33</v>
      </c>
      <c r="D2858" s="10" t="s">
        <v>33</v>
      </c>
      <c r="E2858" s="10">
        <v>2853</v>
      </c>
      <c r="F2858" s="10">
        <v>2055</v>
      </c>
      <c r="H2858" s="10">
        <v>549</v>
      </c>
      <c r="J2858" s="10" t="s">
        <v>33</v>
      </c>
      <c r="K2858" s="10" t="s">
        <v>711</v>
      </c>
      <c r="L2858" s="10" t="s">
        <v>33</v>
      </c>
      <c r="M2858" s="10">
        <v>0.3872983346207417</v>
      </c>
      <c r="N2858" s="10">
        <v>0.3872983346207417</v>
      </c>
      <c r="T2858" s="10">
        <v>0</v>
      </c>
      <c r="W2858" s="10">
        <v>0</v>
      </c>
      <c r="X2858" s="10">
        <v>0</v>
      </c>
      <c r="Y2858" s="10">
        <v>0</v>
      </c>
      <c r="AB2858" s="10">
        <v>0</v>
      </c>
      <c r="AC2858" s="10">
        <v>0</v>
      </c>
      <c r="AD2858" s="10">
        <v>0</v>
      </c>
      <c r="AE2858" s="10">
        <v>0</v>
      </c>
      <c r="AH2858" s="10">
        <v>1</v>
      </c>
      <c r="AQ2858" s="10">
        <v>0</v>
      </c>
      <c r="AR2858" s="10">
        <v>0</v>
      </c>
      <c r="AS2858" s="10">
        <v>0</v>
      </c>
      <c r="AT2858" s="10">
        <v>0</v>
      </c>
      <c r="AU2858" s="10">
        <v>0</v>
      </c>
      <c r="AV2858" s="10">
        <v>0.3872983346207417</v>
      </c>
      <c r="AW2858" s="10">
        <v>0.3872983346207417</v>
      </c>
      <c r="AX2858" s="10" t="s">
        <v>33</v>
      </c>
      <c r="AY2858" s="10" t="s">
        <v>33</v>
      </c>
      <c r="AZ2858" s="10" t="s">
        <v>33</v>
      </c>
      <c r="BA2858" s="10" t="s">
        <v>33</v>
      </c>
      <c r="BB2858" s="10">
        <v>2853</v>
      </c>
      <c r="BC2858" s="10">
        <v>2055</v>
      </c>
      <c r="BE2858" s="10" t="s">
        <v>530</v>
      </c>
      <c r="BF2858" s="10" t="s">
        <v>3781</v>
      </c>
      <c r="BG2858" s="10">
        <v>0</v>
      </c>
      <c r="BH2858" s="13">
        <v>0.46567852537726073</v>
      </c>
      <c r="BI2858" s="10">
        <v>838</v>
      </c>
      <c r="BJ2858" s="10" t="s">
        <v>33</v>
      </c>
      <c r="BL2858" s="10" t="s">
        <v>33</v>
      </c>
      <c r="BM2858" s="10" t="s">
        <v>33</v>
      </c>
      <c r="BP2858" s="10" t="s">
        <v>33</v>
      </c>
      <c r="BQ2858" s="10" t="s">
        <v>33</v>
      </c>
      <c r="BR2858" s="10" t="s">
        <v>33</v>
      </c>
      <c r="BS2858" s="11" t="s">
        <v>33</v>
      </c>
      <c r="BT2858" s="11" t="s">
        <v>33</v>
      </c>
      <c r="BU2858" s="10">
        <v>2858</v>
      </c>
    </row>
    <row r="2859" spans="1:73" s="10" customFormat="1" x14ac:dyDescent="0.45">
      <c r="A2859" s="10" t="s">
        <v>33</v>
      </c>
      <c r="D2859" s="10" t="s">
        <v>33</v>
      </c>
      <c r="E2859" s="10">
        <v>2853</v>
      </c>
      <c r="F2859" s="10">
        <v>2456</v>
      </c>
      <c r="H2859" s="10">
        <v>625</v>
      </c>
      <c r="J2859" s="10" t="s">
        <v>33</v>
      </c>
      <c r="K2859" s="10" t="s">
        <v>139</v>
      </c>
      <c r="L2859" s="10" t="s">
        <v>33</v>
      </c>
      <c r="M2859" s="10">
        <v>1.0606601717798215E-2</v>
      </c>
      <c r="N2859" s="10">
        <v>1.0606601717798215E-2</v>
      </c>
      <c r="T2859" s="10">
        <v>0</v>
      </c>
      <c r="W2859" s="10">
        <v>0</v>
      </c>
      <c r="X2859" s="10">
        <v>0</v>
      </c>
      <c r="Y2859" s="10">
        <v>0</v>
      </c>
      <c r="AB2859" s="10">
        <v>0</v>
      </c>
      <c r="AC2859" s="10">
        <v>0</v>
      </c>
      <c r="AD2859" s="10">
        <v>0</v>
      </c>
      <c r="AE2859" s="10">
        <v>0</v>
      </c>
      <c r="AH2859" s="10">
        <v>1</v>
      </c>
      <c r="AQ2859" s="10">
        <v>4.1079191812887468E-3</v>
      </c>
      <c r="AR2859" s="10">
        <v>5.3470880063762577E-2</v>
      </c>
      <c r="AS2859" s="10">
        <v>5.9427362876631258E-2</v>
      </c>
      <c r="AT2859" s="10">
        <v>9.6536100760285556E-2</v>
      </c>
      <c r="AU2859" s="10">
        <v>4.1829027002788398E-3</v>
      </c>
      <c r="AV2859" s="10">
        <v>0.50743222452126413</v>
      </c>
      <c r="AW2859" s="10">
        <v>0.60815122798182852</v>
      </c>
      <c r="AX2859" s="10" t="s">
        <v>33</v>
      </c>
      <c r="AY2859" s="10" t="s">
        <v>33</v>
      </c>
      <c r="AZ2859" s="10" t="s">
        <v>33</v>
      </c>
      <c r="BA2859" s="10" t="s">
        <v>33</v>
      </c>
      <c r="BB2859" s="10">
        <v>2853</v>
      </c>
      <c r="BC2859" s="10">
        <v>2456</v>
      </c>
      <c r="BE2859" s="10" t="s">
        <v>530</v>
      </c>
      <c r="BF2859" s="10" t="s">
        <v>3782</v>
      </c>
      <c r="BG2859" s="10">
        <v>5.9400989958095878E-12</v>
      </c>
      <c r="BH2859" s="13">
        <v>0.21671442268039001</v>
      </c>
      <c r="BI2859" s="10">
        <v>839</v>
      </c>
      <c r="BJ2859" s="10" t="s">
        <v>33</v>
      </c>
      <c r="BL2859" s="10" t="s">
        <v>33</v>
      </c>
      <c r="BM2859" s="10" t="s">
        <v>33</v>
      </c>
      <c r="BP2859" s="10" t="s">
        <v>33</v>
      </c>
      <c r="BQ2859" s="10" t="s">
        <v>33</v>
      </c>
      <c r="BR2859" s="10" t="s">
        <v>33</v>
      </c>
      <c r="BS2859" s="11" t="s">
        <v>33</v>
      </c>
      <c r="BT2859" s="11" t="s">
        <v>33</v>
      </c>
      <c r="BU2859" s="10">
        <v>2859</v>
      </c>
    </row>
    <row r="2860" spans="1:73" s="10" customFormat="1" x14ac:dyDescent="0.45">
      <c r="A2860" s="10" t="s">
        <v>33</v>
      </c>
      <c r="D2860" s="10" t="s">
        <v>33</v>
      </c>
      <c r="E2860" s="10">
        <v>2853</v>
      </c>
      <c r="F2860" s="10">
        <v>2655</v>
      </c>
      <c r="H2860" s="10">
        <v>660</v>
      </c>
      <c r="J2860" s="10" t="s">
        <v>33</v>
      </c>
      <c r="K2860" s="10" t="s">
        <v>507</v>
      </c>
      <c r="L2860" s="10" t="s">
        <v>33</v>
      </c>
      <c r="M2860" s="10">
        <v>7.0710678118654766E-2</v>
      </c>
      <c r="N2860" s="10">
        <v>7.0710678118654766E-2</v>
      </c>
      <c r="T2860" s="10">
        <v>0</v>
      </c>
      <c r="W2860" s="10">
        <v>0</v>
      </c>
      <c r="X2860" s="10">
        <v>0</v>
      </c>
      <c r="Y2860" s="10">
        <v>0</v>
      </c>
      <c r="AB2860" s="10">
        <v>0</v>
      </c>
      <c r="AC2860" s="10">
        <v>0</v>
      </c>
      <c r="AD2860" s="10">
        <v>0</v>
      </c>
      <c r="AE2860" s="10">
        <v>0</v>
      </c>
      <c r="AH2860" s="10">
        <v>1</v>
      </c>
      <c r="AQ2860" s="10">
        <v>5.7193879767607612E-2</v>
      </c>
      <c r="AR2860" s="10">
        <v>4.8450790380027732E-2</v>
      </c>
      <c r="AS2860" s="10">
        <v>0.13138191604305877</v>
      </c>
      <c r="AT2860" s="10">
        <v>1.3440561745387789</v>
      </c>
      <c r="AU2860" s="10">
        <v>2.0673207336631548E-2</v>
      </c>
      <c r="AV2860" s="10">
        <v>0.18334643850419496</v>
      </c>
      <c r="AW2860" s="10">
        <v>1.5480758203796054</v>
      </c>
      <c r="AX2860" s="10" t="s">
        <v>33</v>
      </c>
      <c r="AY2860" s="10" t="s">
        <v>33</v>
      </c>
      <c r="AZ2860" s="10" t="s">
        <v>33</v>
      </c>
      <c r="BA2860" s="10" t="s">
        <v>33</v>
      </c>
      <c r="BB2860" s="10">
        <v>2853</v>
      </c>
      <c r="BC2860" s="10">
        <v>2655</v>
      </c>
      <c r="BE2860" s="10" t="s">
        <v>530</v>
      </c>
      <c r="BF2860" s="10" t="s">
        <v>3783</v>
      </c>
      <c r="BG2860" s="10">
        <v>1.3132361083816488E-11</v>
      </c>
      <c r="BH2860" s="13">
        <v>0.27571452867749724</v>
      </c>
      <c r="BI2860" s="10">
        <v>840</v>
      </c>
      <c r="BJ2860" s="10" t="s">
        <v>33</v>
      </c>
      <c r="BL2860" s="10" t="s">
        <v>33</v>
      </c>
      <c r="BM2860" s="10" t="s">
        <v>33</v>
      </c>
      <c r="BP2860" s="10" t="s">
        <v>33</v>
      </c>
      <c r="BQ2860" s="10" t="s">
        <v>33</v>
      </c>
      <c r="BR2860" s="10" t="s">
        <v>33</v>
      </c>
      <c r="BS2860" s="11" t="s">
        <v>33</v>
      </c>
      <c r="BT2860" s="11" t="s">
        <v>33</v>
      </c>
      <c r="BU2860" s="10">
        <v>2860</v>
      </c>
    </row>
    <row r="2861" spans="1:73" s="10" customFormat="1" x14ac:dyDescent="0.45">
      <c r="A2861" s="10">
        <v>703</v>
      </c>
      <c r="D2861" s="10">
        <v>2862</v>
      </c>
      <c r="E2861" s="10" t="s">
        <v>33</v>
      </c>
      <c r="F2861" s="10">
        <v>2722</v>
      </c>
      <c r="H2861" s="10" t="s">
        <v>33</v>
      </c>
      <c r="J2861" s="10" t="s">
        <v>69</v>
      </c>
      <c r="K2861" s="10">
        <v>0</v>
      </c>
      <c r="L2861" s="10">
        <v>1</v>
      </c>
      <c r="M2861" s="10" t="s">
        <v>33</v>
      </c>
      <c r="N2861" s="10">
        <v>1</v>
      </c>
      <c r="T2861" s="10">
        <v>0</v>
      </c>
      <c r="W2861" s="10">
        <v>0</v>
      </c>
      <c r="X2861" s="10">
        <v>0</v>
      </c>
      <c r="Y2861" s="10">
        <v>0</v>
      </c>
      <c r="AB2861" s="10">
        <v>0</v>
      </c>
      <c r="AC2861" s="10">
        <v>0</v>
      </c>
      <c r="AD2861" s="12">
        <v>3.3165379876757308</v>
      </c>
      <c r="AE2861" s="12">
        <v>66.962087232638112</v>
      </c>
      <c r="AH2861" s="10">
        <v>1</v>
      </c>
      <c r="AQ2861" s="10">
        <v>0</v>
      </c>
      <c r="AR2861" s="10">
        <v>3.3165379876757308</v>
      </c>
      <c r="AS2861" s="10">
        <v>3.3165379876757308</v>
      </c>
      <c r="AT2861" s="10">
        <v>0</v>
      </c>
      <c r="AU2861" s="10">
        <v>0</v>
      </c>
      <c r="AV2861" s="10">
        <v>66.962087232638112</v>
      </c>
      <c r="AW2861" s="10">
        <v>66.962087232638112</v>
      </c>
      <c r="AX2861" s="10">
        <v>7.0788837993924825E-2</v>
      </c>
      <c r="AY2861" s="10">
        <v>0</v>
      </c>
      <c r="AZ2861" s="10" t="s">
        <v>33</v>
      </c>
      <c r="BA2861" s="10">
        <v>2862</v>
      </c>
      <c r="BB2861" s="10" t="s">
        <v>33</v>
      </c>
      <c r="BC2861" s="10">
        <v>2722</v>
      </c>
      <c r="BE2861" s="10" t="s">
        <v>33</v>
      </c>
      <c r="BF2861" s="10" t="s">
        <v>33</v>
      </c>
      <c r="BG2861" s="10" t="s">
        <v>33</v>
      </c>
      <c r="BH2861" s="13" t="s">
        <v>33</v>
      </c>
      <c r="BI2861" s="10" t="s">
        <v>33</v>
      </c>
      <c r="BJ2861" s="10" t="s">
        <v>33</v>
      </c>
      <c r="BL2861" s="10" t="s">
        <v>33</v>
      </c>
      <c r="BM2861" s="10" t="s">
        <v>33</v>
      </c>
      <c r="BP2861" s="10" t="s">
        <v>34</v>
      </c>
      <c r="BQ2861" s="10">
        <v>0</v>
      </c>
      <c r="BR2861" s="10" t="s">
        <v>69</v>
      </c>
      <c r="BS2861" s="11">
        <v>3.3165379876757308</v>
      </c>
      <c r="BT2861" s="11">
        <v>66.962087232638112</v>
      </c>
      <c r="BU2861" s="10">
        <v>2861</v>
      </c>
    </row>
    <row r="2862" spans="1:73" s="10" customFormat="1" x14ac:dyDescent="0.45">
      <c r="A2862" s="10">
        <v>704</v>
      </c>
      <c r="D2862" s="10">
        <v>2864</v>
      </c>
      <c r="E2862" s="10" t="s">
        <v>33</v>
      </c>
      <c r="F2862" s="10">
        <v>2564</v>
      </c>
      <c r="H2862" s="10" t="s">
        <v>33</v>
      </c>
      <c r="J2862" s="10" t="s">
        <v>480</v>
      </c>
      <c r="K2862" s="10">
        <v>0</v>
      </c>
      <c r="L2862" s="10">
        <v>1</v>
      </c>
      <c r="M2862" s="10" t="s">
        <v>33</v>
      </c>
      <c r="N2862" s="10">
        <v>1</v>
      </c>
      <c r="T2862" s="10">
        <v>0</v>
      </c>
      <c r="W2862" s="10">
        <v>0</v>
      </c>
      <c r="X2862" s="10">
        <v>0</v>
      </c>
      <c r="Y2862" s="10">
        <v>0</v>
      </c>
      <c r="AB2862" s="10">
        <v>0</v>
      </c>
      <c r="AC2862" s="10">
        <v>0</v>
      </c>
      <c r="AD2862" s="10">
        <v>0</v>
      </c>
      <c r="AE2862" s="10">
        <v>0</v>
      </c>
      <c r="AH2862" s="10">
        <v>1</v>
      </c>
      <c r="AQ2862" s="10">
        <v>0</v>
      </c>
      <c r="AR2862" s="10">
        <v>0.17860000000000001</v>
      </c>
      <c r="AS2862" s="10">
        <v>0.17860000000000001</v>
      </c>
      <c r="AT2862" s="10">
        <v>0</v>
      </c>
      <c r="AU2862" s="10">
        <v>0</v>
      </c>
      <c r="AV2862" s="10">
        <v>3.3140000000000001</v>
      </c>
      <c r="AW2862" s="10">
        <v>3.3140000000000001</v>
      </c>
      <c r="AX2862" s="10">
        <v>6.3217485832688198E-10</v>
      </c>
      <c r="AY2862" s="10">
        <v>0</v>
      </c>
      <c r="AZ2862" s="10" t="s">
        <v>33</v>
      </c>
      <c r="BA2862" s="10">
        <v>2864</v>
      </c>
      <c r="BB2862" s="10" t="s">
        <v>33</v>
      </c>
      <c r="BC2862" s="10">
        <v>2564</v>
      </c>
      <c r="BE2862" s="10" t="s">
        <v>33</v>
      </c>
      <c r="BF2862" s="10" t="s">
        <v>33</v>
      </c>
      <c r="BG2862" s="10" t="s">
        <v>33</v>
      </c>
      <c r="BH2862" s="13" t="s">
        <v>33</v>
      </c>
      <c r="BI2862" s="10" t="s">
        <v>33</v>
      </c>
      <c r="BJ2862" s="10" t="s">
        <v>33</v>
      </c>
      <c r="BL2862" s="10" t="s">
        <v>33</v>
      </c>
      <c r="BM2862" s="10" t="s">
        <v>33</v>
      </c>
      <c r="BP2862" s="10" t="s">
        <v>33</v>
      </c>
      <c r="BQ2862" s="10">
        <v>0</v>
      </c>
      <c r="BR2862" s="10" t="s">
        <v>480</v>
      </c>
      <c r="BS2862" s="11">
        <v>0.17860000000000001</v>
      </c>
      <c r="BT2862" s="11">
        <v>3.3140000000000001</v>
      </c>
      <c r="BU2862" s="10">
        <v>2862</v>
      </c>
    </row>
    <row r="2863" spans="1:73" s="10" customFormat="1" x14ac:dyDescent="0.45">
      <c r="A2863" s="10" t="s">
        <v>33</v>
      </c>
      <c r="D2863" s="10" t="s">
        <v>33</v>
      </c>
      <c r="E2863" s="10">
        <v>2862</v>
      </c>
      <c r="F2863" s="10">
        <v>2337</v>
      </c>
      <c r="H2863" s="10">
        <v>601</v>
      </c>
      <c r="J2863" s="10" t="s">
        <v>33</v>
      </c>
      <c r="K2863" s="10" t="s">
        <v>480</v>
      </c>
      <c r="L2863" s="10" t="s">
        <v>33</v>
      </c>
      <c r="M2863" s="10">
        <v>1</v>
      </c>
      <c r="N2863" s="10">
        <v>1</v>
      </c>
      <c r="T2863" s="10">
        <v>0</v>
      </c>
      <c r="W2863" s="10">
        <v>0</v>
      </c>
      <c r="X2863" s="10">
        <v>0</v>
      </c>
      <c r="Y2863" s="10">
        <v>0</v>
      </c>
      <c r="AB2863" s="10">
        <v>0</v>
      </c>
      <c r="AC2863" s="10">
        <v>0</v>
      </c>
      <c r="AD2863" s="10">
        <v>0</v>
      </c>
      <c r="AE2863" s="10">
        <v>0</v>
      </c>
      <c r="AH2863" s="10">
        <v>1</v>
      </c>
      <c r="AQ2863" s="10">
        <v>0</v>
      </c>
      <c r="AR2863" s="10">
        <v>0.17860000000000001</v>
      </c>
      <c r="AS2863" s="10">
        <v>0.17860000000000001</v>
      </c>
      <c r="AT2863" s="10">
        <v>0</v>
      </c>
      <c r="AU2863" s="10">
        <v>0</v>
      </c>
      <c r="AV2863" s="10">
        <v>3.3140000000000001</v>
      </c>
      <c r="AW2863" s="10">
        <v>3.3140000000000001</v>
      </c>
      <c r="AX2863" s="10" t="s">
        <v>33</v>
      </c>
      <c r="AY2863" s="10" t="s">
        <v>33</v>
      </c>
      <c r="AZ2863" s="10" t="s">
        <v>33</v>
      </c>
      <c r="BA2863" s="10" t="s">
        <v>33</v>
      </c>
      <c r="BB2863" s="10">
        <v>2862</v>
      </c>
      <c r="BC2863" s="10">
        <v>2337</v>
      </c>
      <c r="BE2863" s="10" t="s">
        <v>480</v>
      </c>
      <c r="BF2863" s="10" t="s">
        <v>3784</v>
      </c>
      <c r="BG2863" s="10">
        <v>1.1290642969718113E-10</v>
      </c>
      <c r="BH2863" s="13">
        <v>0</v>
      </c>
      <c r="BI2863" s="10">
        <v>843</v>
      </c>
      <c r="BJ2863" s="10" t="s">
        <v>33</v>
      </c>
      <c r="BL2863" s="10" t="s">
        <v>33</v>
      </c>
      <c r="BM2863" s="10" t="s">
        <v>33</v>
      </c>
      <c r="BP2863" s="10" t="s">
        <v>33</v>
      </c>
      <c r="BQ2863" s="10" t="s">
        <v>33</v>
      </c>
      <c r="BR2863" s="10" t="s">
        <v>33</v>
      </c>
      <c r="BS2863" s="11" t="s">
        <v>33</v>
      </c>
      <c r="BT2863" s="11" t="s">
        <v>33</v>
      </c>
      <c r="BU2863" s="10">
        <v>2863</v>
      </c>
    </row>
    <row r="2864" spans="1:73" s="10" customFormat="1" x14ac:dyDescent="0.45">
      <c r="A2864" s="10">
        <v>705</v>
      </c>
      <c r="D2864" s="10">
        <v>2870</v>
      </c>
      <c r="E2864" s="10" t="s">
        <v>33</v>
      </c>
      <c r="F2864" s="10">
        <v>2570</v>
      </c>
      <c r="H2864" s="10" t="s">
        <v>33</v>
      </c>
      <c r="J2864" s="10" t="s">
        <v>365</v>
      </c>
      <c r="K2864" s="10">
        <v>0</v>
      </c>
      <c r="L2864" s="10">
        <v>1</v>
      </c>
      <c r="M2864" s="10" t="s">
        <v>33</v>
      </c>
      <c r="N2864" s="10">
        <v>1</v>
      </c>
      <c r="T2864" s="10">
        <v>1.2247448713915889</v>
      </c>
      <c r="W2864" s="10">
        <v>0.67360967926537396</v>
      </c>
      <c r="X2864" s="10" t="s">
        <v>35</v>
      </c>
      <c r="Y2864" s="10">
        <v>0.2449489742783178</v>
      </c>
      <c r="AB2864" s="10">
        <v>0.39436784858809171</v>
      </c>
      <c r="AC2864" s="10">
        <v>7.4999999999999997E-2</v>
      </c>
      <c r="AD2864" s="10">
        <v>0</v>
      </c>
      <c r="AE2864" s="10">
        <v>0</v>
      </c>
      <c r="AH2864" s="10">
        <v>1</v>
      </c>
      <c r="AQ2864" s="10">
        <v>29.155671233219941</v>
      </c>
      <c r="AR2864" s="10">
        <v>55.720398279031066</v>
      </c>
      <c r="AS2864" s="10">
        <v>97.996121567199978</v>
      </c>
      <c r="AT2864" s="10">
        <v>685.15827398066858</v>
      </c>
      <c r="AU2864" s="10">
        <v>32.830157259367809</v>
      </c>
      <c r="AV2864" s="10">
        <v>937.47001150481117</v>
      </c>
      <c r="AW2864" s="10">
        <v>1655.4584427448476</v>
      </c>
      <c r="AX2864" s="10">
        <v>2.5808430518618431E-11</v>
      </c>
      <c r="AY2864" s="10">
        <v>0</v>
      </c>
      <c r="AZ2864" s="10" t="s">
        <v>33</v>
      </c>
      <c r="BA2864" s="10">
        <v>2870</v>
      </c>
      <c r="BB2864" s="10" t="s">
        <v>33</v>
      </c>
      <c r="BC2864" s="10">
        <v>2570</v>
      </c>
      <c r="BE2864" s="10" t="s">
        <v>33</v>
      </c>
      <c r="BF2864" s="10" t="s">
        <v>33</v>
      </c>
      <c r="BG2864" s="10" t="s">
        <v>33</v>
      </c>
      <c r="BH2864" s="13" t="s">
        <v>33</v>
      </c>
      <c r="BI2864" s="10" t="s">
        <v>33</v>
      </c>
      <c r="BJ2864" s="10" t="s">
        <v>33</v>
      </c>
      <c r="BL2864" s="10" t="s">
        <v>33</v>
      </c>
      <c r="BM2864" s="10" t="s">
        <v>33</v>
      </c>
      <c r="BP2864" s="10" t="s">
        <v>33</v>
      </c>
      <c r="BQ2864" s="10">
        <v>0</v>
      </c>
      <c r="BR2864" s="10" t="s">
        <v>365</v>
      </c>
      <c r="BS2864" s="11">
        <v>97.996121567199978</v>
      </c>
      <c r="BT2864" s="11">
        <v>1655.4584427448476</v>
      </c>
      <c r="BU2864" s="10">
        <v>2864</v>
      </c>
    </row>
    <row r="2865" spans="1:73" s="10" customFormat="1" x14ac:dyDescent="0.45">
      <c r="A2865" s="10" t="s">
        <v>33</v>
      </c>
      <c r="D2865" s="10" t="s">
        <v>33</v>
      </c>
      <c r="E2865" s="10">
        <v>2864</v>
      </c>
      <c r="F2865" s="10">
        <v>3046</v>
      </c>
      <c r="H2865" s="10">
        <v>758</v>
      </c>
      <c r="J2865" s="10" t="s">
        <v>33</v>
      </c>
      <c r="K2865" s="10" t="s">
        <v>554</v>
      </c>
      <c r="L2865" s="10" t="s">
        <v>33</v>
      </c>
      <c r="M2865" s="10">
        <v>0.99498743710661997</v>
      </c>
      <c r="N2865" s="10">
        <v>0.99498743710661997</v>
      </c>
      <c r="T2865" s="10">
        <v>0</v>
      </c>
      <c r="W2865" s="10">
        <v>0</v>
      </c>
      <c r="X2865" s="10">
        <v>0</v>
      </c>
      <c r="Y2865" s="10">
        <v>0</v>
      </c>
      <c r="AB2865" s="10">
        <v>0</v>
      </c>
      <c r="AC2865" s="10">
        <v>0</v>
      </c>
      <c r="AD2865" s="10">
        <v>0</v>
      </c>
      <c r="AE2865" s="10">
        <v>0</v>
      </c>
      <c r="AH2865" s="10">
        <v>1</v>
      </c>
      <c r="AQ2865" s="10">
        <v>1.2193420166177453</v>
      </c>
      <c r="AR2865" s="10">
        <v>6.4283871854729284</v>
      </c>
      <c r="AS2865" s="10">
        <v>8.1964331095686589</v>
      </c>
      <c r="AT2865" s="10">
        <v>28.654537390517014</v>
      </c>
      <c r="AU2865" s="10">
        <v>29.258618296528653</v>
      </c>
      <c r="AV2865" s="10">
        <v>32.416630370291557</v>
      </c>
      <c r="AW2865" s="10">
        <v>90.32978605733723</v>
      </c>
      <c r="AX2865" s="10" t="s">
        <v>33</v>
      </c>
      <c r="AY2865" s="10" t="s">
        <v>33</v>
      </c>
      <c r="AZ2865" s="10" t="s">
        <v>33</v>
      </c>
      <c r="BA2865" s="10" t="s">
        <v>33</v>
      </c>
      <c r="BB2865" s="10">
        <v>2864</v>
      </c>
      <c r="BC2865" s="10">
        <v>3046</v>
      </c>
      <c r="BE2865" s="10" t="s">
        <v>365</v>
      </c>
      <c r="BF2865" s="10" t="s">
        <v>3785</v>
      </c>
      <c r="BG2865" s="10">
        <v>2.1153707440880634E-10</v>
      </c>
      <c r="BH2865" s="13">
        <v>0</v>
      </c>
      <c r="BI2865" s="10">
        <v>845</v>
      </c>
      <c r="BJ2865" s="10" t="s">
        <v>33</v>
      </c>
      <c r="BL2865" s="10" t="s">
        <v>33</v>
      </c>
      <c r="BM2865" s="10" t="s">
        <v>33</v>
      </c>
      <c r="BP2865" s="10" t="s">
        <v>33</v>
      </c>
      <c r="BQ2865" s="10" t="s">
        <v>33</v>
      </c>
      <c r="BR2865" s="10" t="s">
        <v>33</v>
      </c>
      <c r="BS2865" s="11" t="s">
        <v>33</v>
      </c>
      <c r="BT2865" s="11" t="s">
        <v>33</v>
      </c>
      <c r="BU2865" s="10">
        <v>2865</v>
      </c>
    </row>
    <row r="2866" spans="1:73" s="10" customFormat="1" x14ac:dyDescent="0.45">
      <c r="A2866" s="10" t="s">
        <v>33</v>
      </c>
      <c r="D2866" s="10" t="s">
        <v>33</v>
      </c>
      <c r="E2866" s="10">
        <v>2864</v>
      </c>
      <c r="F2866" s="10">
        <v>2444</v>
      </c>
      <c r="H2866" s="10">
        <v>622</v>
      </c>
      <c r="J2866" s="10" t="s">
        <v>33</v>
      </c>
      <c r="K2866" s="10" t="s">
        <v>46</v>
      </c>
      <c r="L2866" s="10" t="s">
        <v>33</v>
      </c>
      <c r="M2866" s="10">
        <v>1.1832159566199232</v>
      </c>
      <c r="N2866" s="10">
        <v>1.1832159566199232</v>
      </c>
      <c r="T2866" s="10">
        <v>0</v>
      </c>
      <c r="W2866" s="10">
        <v>0</v>
      </c>
      <c r="X2866" s="10">
        <v>0</v>
      </c>
      <c r="Y2866" s="10">
        <v>0</v>
      </c>
      <c r="AB2866" s="10">
        <v>0</v>
      </c>
      <c r="AC2866" s="10">
        <v>0</v>
      </c>
      <c r="AD2866" s="10">
        <v>0</v>
      </c>
      <c r="AE2866" s="10">
        <v>0</v>
      </c>
      <c r="AH2866" s="10">
        <v>1</v>
      </c>
      <c r="AQ2866" s="10">
        <v>23.948869930442712</v>
      </c>
      <c r="AR2866" s="10">
        <v>43.496971444221998</v>
      </c>
      <c r="AS2866" s="10">
        <v>78.222832843363932</v>
      </c>
      <c r="AT2866" s="10">
        <v>562.79844336540373</v>
      </c>
      <c r="AU2866" s="10">
        <v>2.8078922895738283</v>
      </c>
      <c r="AV2866" s="10">
        <v>813.4820091427631</v>
      </c>
      <c r="AW2866" s="10">
        <v>1379.0883447977408</v>
      </c>
      <c r="AX2866" s="10" t="s">
        <v>33</v>
      </c>
      <c r="AY2866" s="10" t="s">
        <v>33</v>
      </c>
      <c r="AZ2866" s="10" t="s">
        <v>33</v>
      </c>
      <c r="BA2866" s="10" t="s">
        <v>33</v>
      </c>
      <c r="BB2866" s="10">
        <v>2864</v>
      </c>
      <c r="BC2866" s="10">
        <v>2444</v>
      </c>
      <c r="BE2866" s="10" t="s">
        <v>365</v>
      </c>
      <c r="BF2866" s="10" t="s">
        <v>3786</v>
      </c>
      <c r="BG2866" s="10">
        <v>2.0188085464074619E-9</v>
      </c>
      <c r="BH2866" s="13">
        <v>652.50915099974156</v>
      </c>
      <c r="BI2866" s="10">
        <v>846</v>
      </c>
      <c r="BJ2866" s="10" t="s">
        <v>33</v>
      </c>
      <c r="BL2866" s="10" t="s">
        <v>33</v>
      </c>
      <c r="BM2866" s="10" t="s">
        <v>33</v>
      </c>
      <c r="BP2866" s="10" t="s">
        <v>33</v>
      </c>
      <c r="BQ2866" s="10" t="s">
        <v>33</v>
      </c>
      <c r="BR2866" s="10" t="s">
        <v>33</v>
      </c>
      <c r="BS2866" s="11" t="s">
        <v>33</v>
      </c>
      <c r="BT2866" s="11" t="s">
        <v>33</v>
      </c>
      <c r="BU2866" s="10">
        <v>2866</v>
      </c>
    </row>
    <row r="2867" spans="1:73" s="10" customFormat="1" x14ac:dyDescent="0.45">
      <c r="A2867" s="10" t="s">
        <v>33</v>
      </c>
      <c r="D2867" s="10" t="s">
        <v>33</v>
      </c>
      <c r="E2867" s="10">
        <v>2864</v>
      </c>
      <c r="F2867" s="10">
        <v>2055</v>
      </c>
      <c r="H2867" s="10">
        <v>549</v>
      </c>
      <c r="J2867" s="10" t="s">
        <v>33</v>
      </c>
      <c r="K2867" s="10" t="s">
        <v>711</v>
      </c>
      <c r="L2867" s="10" t="s">
        <v>33</v>
      </c>
      <c r="M2867" s="10">
        <v>0.59160797830996159</v>
      </c>
      <c r="N2867" s="10">
        <v>0.59160797830996159</v>
      </c>
      <c r="T2867" s="10">
        <v>0</v>
      </c>
      <c r="W2867" s="10">
        <v>0</v>
      </c>
      <c r="X2867" s="10">
        <v>0</v>
      </c>
      <c r="Y2867" s="10">
        <v>0</v>
      </c>
      <c r="AB2867" s="10">
        <v>0</v>
      </c>
      <c r="AC2867" s="10">
        <v>0</v>
      </c>
      <c r="AD2867" s="10">
        <v>0</v>
      </c>
      <c r="AE2867" s="10">
        <v>0</v>
      </c>
      <c r="AH2867" s="10">
        <v>1</v>
      </c>
      <c r="AQ2867" s="10">
        <v>0</v>
      </c>
      <c r="AR2867" s="10">
        <v>0</v>
      </c>
      <c r="AS2867" s="10">
        <v>0</v>
      </c>
      <c r="AT2867" s="10">
        <v>0</v>
      </c>
      <c r="AU2867" s="10">
        <v>0</v>
      </c>
      <c r="AV2867" s="10">
        <v>0.59160797830996159</v>
      </c>
      <c r="AW2867" s="10">
        <v>0.59160797830996159</v>
      </c>
      <c r="AX2867" s="10" t="s">
        <v>33</v>
      </c>
      <c r="AY2867" s="10" t="s">
        <v>33</v>
      </c>
      <c r="AZ2867" s="10" t="s">
        <v>33</v>
      </c>
      <c r="BA2867" s="10" t="s">
        <v>33</v>
      </c>
      <c r="BB2867" s="10">
        <v>2864</v>
      </c>
      <c r="BC2867" s="10">
        <v>2055</v>
      </c>
      <c r="BE2867" s="10" t="s">
        <v>365</v>
      </c>
      <c r="BF2867" s="10" t="s">
        <v>3787</v>
      </c>
      <c r="BG2867" s="10">
        <v>0</v>
      </c>
      <c r="BH2867" s="13">
        <v>1.8506529116246164</v>
      </c>
      <c r="BI2867" s="10">
        <v>847</v>
      </c>
      <c r="BJ2867" s="10" t="s">
        <v>33</v>
      </c>
      <c r="BL2867" s="10" t="s">
        <v>33</v>
      </c>
      <c r="BM2867" s="10" t="s">
        <v>33</v>
      </c>
      <c r="BP2867" s="10" t="s">
        <v>33</v>
      </c>
      <c r="BQ2867" s="10" t="s">
        <v>33</v>
      </c>
      <c r="BR2867" s="10" t="s">
        <v>33</v>
      </c>
      <c r="BS2867" s="11" t="s">
        <v>33</v>
      </c>
      <c r="BT2867" s="11" t="s">
        <v>33</v>
      </c>
      <c r="BU2867" s="10">
        <v>2867</v>
      </c>
    </row>
    <row r="2868" spans="1:73" s="10" customFormat="1" x14ac:dyDescent="0.45">
      <c r="A2868" s="10" t="s">
        <v>33</v>
      </c>
      <c r="D2868" s="10" t="s">
        <v>33</v>
      </c>
      <c r="E2868" s="10">
        <v>2864</v>
      </c>
      <c r="F2868" s="10">
        <v>2456</v>
      </c>
      <c r="H2868" s="10">
        <v>625</v>
      </c>
      <c r="J2868" s="10" t="s">
        <v>33</v>
      </c>
      <c r="K2868" s="10" t="s">
        <v>139</v>
      </c>
      <c r="L2868" s="10" t="s">
        <v>33</v>
      </c>
      <c r="M2868" s="10">
        <v>3.2526911934581196E-2</v>
      </c>
      <c r="N2868" s="10">
        <v>3.2526911934581196E-2</v>
      </c>
      <c r="T2868" s="10">
        <v>0</v>
      </c>
      <c r="W2868" s="10">
        <v>0</v>
      </c>
      <c r="X2868" s="10">
        <v>0</v>
      </c>
      <c r="Y2868" s="10">
        <v>0</v>
      </c>
      <c r="AB2868" s="10">
        <v>0</v>
      </c>
      <c r="AC2868" s="10">
        <v>0</v>
      </c>
      <c r="AD2868" s="10">
        <v>0</v>
      </c>
      <c r="AE2868" s="10">
        <v>0</v>
      </c>
      <c r="AH2868" s="10">
        <v>1</v>
      </c>
      <c r="AQ2868" s="10">
        <v>1.2597618822618825E-2</v>
      </c>
      <c r="AR2868" s="10">
        <v>0.1639773655288719</v>
      </c>
      <c r="AS2868" s="10">
        <v>0.18224391282166919</v>
      </c>
      <c r="AT2868" s="10">
        <v>0.29604404233154241</v>
      </c>
      <c r="AU2868" s="10">
        <v>1.2827568280855111E-2</v>
      </c>
      <c r="AV2868" s="10">
        <v>1.5561254885318767</v>
      </c>
      <c r="AW2868" s="10">
        <v>1.8649970991442744</v>
      </c>
      <c r="AX2868" s="10" t="s">
        <v>33</v>
      </c>
      <c r="AY2868" s="10" t="s">
        <v>33</v>
      </c>
      <c r="AZ2868" s="10" t="s">
        <v>33</v>
      </c>
      <c r="BA2868" s="10" t="s">
        <v>33</v>
      </c>
      <c r="BB2868" s="10">
        <v>2864</v>
      </c>
      <c r="BC2868" s="10">
        <v>2456</v>
      </c>
      <c r="BE2868" s="10" t="s">
        <v>365</v>
      </c>
      <c r="BF2868" s="10" t="s">
        <v>3788</v>
      </c>
      <c r="BG2868" s="10">
        <v>4.7034293614992035E-12</v>
      </c>
      <c r="BH2868" s="13">
        <v>1.7290388795425107</v>
      </c>
      <c r="BI2868" s="10">
        <v>848</v>
      </c>
      <c r="BJ2868" s="10" t="s">
        <v>33</v>
      </c>
      <c r="BL2868" s="10" t="s">
        <v>33</v>
      </c>
      <c r="BM2868" s="10" t="s">
        <v>33</v>
      </c>
      <c r="BP2868" s="10" t="s">
        <v>33</v>
      </c>
      <c r="BQ2868" s="10" t="s">
        <v>33</v>
      </c>
      <c r="BR2868" s="10" t="s">
        <v>33</v>
      </c>
      <c r="BS2868" s="11" t="s">
        <v>33</v>
      </c>
      <c r="BT2868" s="11" t="s">
        <v>33</v>
      </c>
      <c r="BU2868" s="10">
        <v>2868</v>
      </c>
    </row>
    <row r="2869" spans="1:73" s="10" customFormat="1" x14ac:dyDescent="0.45">
      <c r="A2869" s="10" t="s">
        <v>33</v>
      </c>
      <c r="D2869" s="10" t="s">
        <v>33</v>
      </c>
      <c r="E2869" s="10">
        <v>2864</v>
      </c>
      <c r="F2869" s="10">
        <v>2977</v>
      </c>
      <c r="H2869" s="10">
        <v>733</v>
      </c>
      <c r="J2869" s="10" t="s">
        <v>33</v>
      </c>
      <c r="K2869" s="10" t="s">
        <v>544</v>
      </c>
      <c r="L2869" s="10" t="s">
        <v>33</v>
      </c>
      <c r="M2869" s="10">
        <v>0.32403703492039299</v>
      </c>
      <c r="N2869" s="10">
        <v>0.32403703492039299</v>
      </c>
      <c r="T2869" s="10">
        <v>0</v>
      </c>
      <c r="W2869" s="10">
        <v>0</v>
      </c>
      <c r="X2869" s="10">
        <v>0</v>
      </c>
      <c r="Y2869" s="10">
        <v>0</v>
      </c>
      <c r="AB2869" s="10">
        <v>0</v>
      </c>
      <c r="AC2869" s="10">
        <v>0</v>
      </c>
      <c r="AD2869" s="10">
        <v>0</v>
      </c>
      <c r="AE2869" s="10">
        <v>0</v>
      </c>
      <c r="AH2869" s="10">
        <v>1</v>
      </c>
      <c r="AQ2869" s="10">
        <v>2.7501167959452766</v>
      </c>
      <c r="AR2869" s="10">
        <v>4.8824526045418981</v>
      </c>
      <c r="AS2869" s="10">
        <v>8.8701219586625495</v>
      </c>
      <c r="AT2869" s="10">
        <v>64.627744704714004</v>
      </c>
      <c r="AU2869" s="10">
        <v>0.3564512563963852</v>
      </c>
      <c r="AV2869" s="10">
        <v>89.42363852491475</v>
      </c>
      <c r="AW2869" s="10">
        <v>154.40783448602514</v>
      </c>
      <c r="AX2869" s="10" t="s">
        <v>33</v>
      </c>
      <c r="AY2869" s="10" t="s">
        <v>33</v>
      </c>
      <c r="AZ2869" s="10" t="s">
        <v>33</v>
      </c>
      <c r="BA2869" s="10" t="s">
        <v>33</v>
      </c>
      <c r="BB2869" s="10">
        <v>2864</v>
      </c>
      <c r="BC2869" s="10">
        <v>2977</v>
      </c>
      <c r="BE2869" s="10" t="s">
        <v>365</v>
      </c>
      <c r="BF2869" s="10" t="s">
        <v>3789</v>
      </c>
      <c r="BG2869" s="10">
        <v>2.2892392626181404E-10</v>
      </c>
      <c r="BH2869" s="13">
        <v>74.37525517850986</v>
      </c>
      <c r="BI2869" s="10">
        <v>849</v>
      </c>
      <c r="BJ2869" s="10" t="s">
        <v>33</v>
      </c>
      <c r="BL2869" s="10" t="s">
        <v>33</v>
      </c>
      <c r="BM2869" s="10" t="s">
        <v>33</v>
      </c>
      <c r="BP2869" s="10" t="s">
        <v>33</v>
      </c>
      <c r="BQ2869" s="10" t="s">
        <v>33</v>
      </c>
      <c r="BR2869" s="10" t="s">
        <v>33</v>
      </c>
      <c r="BS2869" s="11" t="s">
        <v>33</v>
      </c>
      <c r="BT2869" s="11" t="s">
        <v>33</v>
      </c>
      <c r="BU2869" s="10">
        <v>2869</v>
      </c>
    </row>
    <row r="2870" spans="1:73" s="10" customFormat="1" x14ac:dyDescent="0.45">
      <c r="A2870" s="10">
        <v>706</v>
      </c>
      <c r="D2870" s="10">
        <v>2878</v>
      </c>
      <c r="E2870" s="10" t="s">
        <v>33</v>
      </c>
      <c r="F2870" s="10">
        <v>2580</v>
      </c>
      <c r="H2870" s="10" t="s">
        <v>33</v>
      </c>
      <c r="J2870" s="10" t="s">
        <v>531</v>
      </c>
      <c r="K2870" s="10">
        <v>0</v>
      </c>
      <c r="L2870" s="10">
        <v>1</v>
      </c>
      <c r="M2870" s="10" t="s">
        <v>33</v>
      </c>
      <c r="N2870" s="10">
        <v>1</v>
      </c>
      <c r="T2870" s="10">
        <v>1.7320508075688772</v>
      </c>
      <c r="W2870" s="10">
        <v>0.67360967926537396</v>
      </c>
      <c r="X2870" s="10" t="s">
        <v>35</v>
      </c>
      <c r="Y2870" s="10">
        <v>0.2449489742783178</v>
      </c>
      <c r="AB2870" s="10">
        <v>0.39436784858809171</v>
      </c>
      <c r="AC2870" s="10">
        <v>0</v>
      </c>
      <c r="AD2870" s="10">
        <v>0</v>
      </c>
      <c r="AE2870" s="10">
        <v>0</v>
      </c>
      <c r="AH2870" s="10">
        <v>1</v>
      </c>
      <c r="AQ2870" s="10">
        <v>22.680408493891758</v>
      </c>
      <c r="AR2870" s="10">
        <v>42.159203882741913</v>
      </c>
      <c r="AS2870" s="10">
        <v>75.045796198884958</v>
      </c>
      <c r="AT2870" s="10">
        <v>532.9895996064563</v>
      </c>
      <c r="AU2870" s="10">
        <v>77.774718503778232</v>
      </c>
      <c r="AV2870" s="10">
        <v>980.78366100595974</v>
      </c>
      <c r="AW2870" s="10">
        <v>1591.5479791161943</v>
      </c>
      <c r="AX2870" s="10">
        <v>2.8389273570480283E-12</v>
      </c>
      <c r="AY2870" s="10">
        <v>0</v>
      </c>
      <c r="AZ2870" s="10" t="s">
        <v>33</v>
      </c>
      <c r="BA2870" s="10">
        <v>2878</v>
      </c>
      <c r="BB2870" s="10" t="s">
        <v>33</v>
      </c>
      <c r="BC2870" s="10">
        <v>2580</v>
      </c>
      <c r="BE2870" s="10" t="s">
        <v>33</v>
      </c>
      <c r="BF2870" s="10" t="s">
        <v>33</v>
      </c>
      <c r="BG2870" s="10" t="s">
        <v>33</v>
      </c>
      <c r="BH2870" s="13" t="s">
        <v>33</v>
      </c>
      <c r="BI2870" s="10" t="s">
        <v>33</v>
      </c>
      <c r="BJ2870" s="10" t="s">
        <v>33</v>
      </c>
      <c r="BL2870" s="10" t="s">
        <v>33</v>
      </c>
      <c r="BM2870" s="10" t="s">
        <v>33</v>
      </c>
      <c r="BP2870" s="10" t="s">
        <v>33</v>
      </c>
      <c r="BQ2870" s="10">
        <v>0</v>
      </c>
      <c r="BR2870" s="10" t="s">
        <v>531</v>
      </c>
      <c r="BS2870" s="11">
        <v>75.045796198884958</v>
      </c>
      <c r="BT2870" s="11">
        <v>1591.5479791161943</v>
      </c>
      <c r="BU2870" s="10">
        <v>2870</v>
      </c>
    </row>
    <row r="2871" spans="1:73" s="10" customFormat="1" x14ac:dyDescent="0.45">
      <c r="A2871" s="10" t="s">
        <v>33</v>
      </c>
      <c r="D2871" s="10" t="s">
        <v>33</v>
      </c>
      <c r="E2871" s="10">
        <v>2870</v>
      </c>
      <c r="F2871" s="10">
        <v>2450</v>
      </c>
      <c r="H2871" s="10">
        <v>623</v>
      </c>
      <c r="J2871" s="10" t="s">
        <v>33</v>
      </c>
      <c r="K2871" s="10" t="s">
        <v>490</v>
      </c>
      <c r="L2871" s="10" t="s">
        <v>33</v>
      </c>
      <c r="M2871" s="10">
        <v>0.54772255750516607</v>
      </c>
      <c r="N2871" s="10">
        <v>0.54772255750516607</v>
      </c>
      <c r="T2871" s="10">
        <v>0</v>
      </c>
      <c r="W2871" s="10">
        <v>0</v>
      </c>
      <c r="X2871" s="10">
        <v>0</v>
      </c>
      <c r="Y2871" s="10">
        <v>0</v>
      </c>
      <c r="AB2871" s="10">
        <v>0</v>
      </c>
      <c r="AC2871" s="10">
        <v>0</v>
      </c>
      <c r="AD2871" s="10">
        <v>0</v>
      </c>
      <c r="AE2871" s="10">
        <v>0</v>
      </c>
      <c r="AH2871" s="10">
        <v>1</v>
      </c>
      <c r="AQ2871" s="10">
        <v>0</v>
      </c>
      <c r="AR2871" s="10">
        <v>7.1584816819610584</v>
      </c>
      <c r="AS2871" s="10">
        <v>7.1584816819610584</v>
      </c>
      <c r="AT2871" s="10">
        <v>0</v>
      </c>
      <c r="AU2871" s="10">
        <v>0</v>
      </c>
      <c r="AV2871" s="10">
        <v>94.695568387139033</v>
      </c>
      <c r="AW2871" s="10">
        <v>94.695568387139033</v>
      </c>
      <c r="AX2871" s="10" t="s">
        <v>33</v>
      </c>
      <c r="AY2871" s="10" t="s">
        <v>33</v>
      </c>
      <c r="AZ2871" s="10" t="s">
        <v>33</v>
      </c>
      <c r="BA2871" s="10" t="s">
        <v>33</v>
      </c>
      <c r="BB2871" s="10">
        <v>2870</v>
      </c>
      <c r="BC2871" s="10">
        <v>2450</v>
      </c>
      <c r="BE2871" s="10" t="s">
        <v>531</v>
      </c>
      <c r="BF2871" s="10" t="s">
        <v>3790</v>
      </c>
      <c r="BG2871" s="10">
        <v>2.0322409481846431E-11</v>
      </c>
      <c r="BH2871" s="13">
        <v>42.989788635926793</v>
      </c>
      <c r="BI2871" s="10">
        <v>851</v>
      </c>
      <c r="BJ2871" s="10" t="s">
        <v>33</v>
      </c>
      <c r="BL2871" s="10" t="s">
        <v>33</v>
      </c>
      <c r="BM2871" s="10" t="s">
        <v>33</v>
      </c>
      <c r="BP2871" s="10" t="s">
        <v>33</v>
      </c>
      <c r="BQ2871" s="10" t="s">
        <v>33</v>
      </c>
      <c r="BR2871" s="10" t="s">
        <v>33</v>
      </c>
      <c r="BS2871" s="11" t="s">
        <v>33</v>
      </c>
      <c r="BT2871" s="11" t="s">
        <v>33</v>
      </c>
      <c r="BU2871" s="10">
        <v>2871</v>
      </c>
    </row>
    <row r="2872" spans="1:73" s="10" customFormat="1" x14ac:dyDescent="0.45">
      <c r="A2872" s="10" t="s">
        <v>33</v>
      </c>
      <c r="D2872" s="10" t="s">
        <v>33</v>
      </c>
      <c r="E2872" s="10">
        <v>2870</v>
      </c>
      <c r="F2872" s="10">
        <v>3047</v>
      </c>
      <c r="H2872" s="10">
        <v>759</v>
      </c>
      <c r="J2872" s="10" t="s">
        <v>33</v>
      </c>
      <c r="K2872" s="10" t="s">
        <v>343</v>
      </c>
      <c r="L2872" s="10" t="s">
        <v>33</v>
      </c>
      <c r="M2872" s="10">
        <v>0.69282032302755092</v>
      </c>
      <c r="N2872" s="10">
        <v>0.69282032302755092</v>
      </c>
      <c r="T2872" s="10">
        <v>0</v>
      </c>
      <c r="W2872" s="10">
        <v>0</v>
      </c>
      <c r="X2872" s="10">
        <v>0</v>
      </c>
      <c r="Y2872" s="10">
        <v>0</v>
      </c>
      <c r="AB2872" s="10">
        <v>0</v>
      </c>
      <c r="AC2872" s="10">
        <v>0</v>
      </c>
      <c r="AD2872" s="10">
        <v>0</v>
      </c>
      <c r="AE2872" s="10">
        <v>0</v>
      </c>
      <c r="AH2872" s="10">
        <v>1</v>
      </c>
      <c r="AQ2872" s="10">
        <v>20.536096449915753</v>
      </c>
      <c r="AR2872" s="10">
        <v>28.349949470016412</v>
      </c>
      <c r="AS2872" s="10">
        <v>58.127289322394255</v>
      </c>
      <c r="AT2872" s="10">
        <v>482.59826657302023</v>
      </c>
      <c r="AU2872" s="10">
        <v>70.515491211148316</v>
      </c>
      <c r="AV2872" s="10">
        <v>628.07495878098177</v>
      </c>
      <c r="AW2872" s="10">
        <v>1181.1887165651503</v>
      </c>
      <c r="AX2872" s="10" t="s">
        <v>33</v>
      </c>
      <c r="AY2872" s="10" t="s">
        <v>33</v>
      </c>
      <c r="AZ2872" s="10" t="s">
        <v>33</v>
      </c>
      <c r="BA2872" s="10" t="s">
        <v>33</v>
      </c>
      <c r="BB2872" s="10">
        <v>2870</v>
      </c>
      <c r="BC2872" s="10">
        <v>3047</v>
      </c>
      <c r="BE2872" s="10" t="s">
        <v>531</v>
      </c>
      <c r="BF2872" s="10" t="s">
        <v>3791</v>
      </c>
      <c r="BG2872" s="10">
        <v>1.6501915184839079E-10</v>
      </c>
      <c r="BH2872" s="13">
        <v>0</v>
      </c>
      <c r="BI2872" s="10">
        <v>852</v>
      </c>
      <c r="BJ2872" s="10" t="s">
        <v>33</v>
      </c>
      <c r="BL2872" s="10" t="s">
        <v>33</v>
      </c>
      <c r="BM2872" s="10" t="s">
        <v>33</v>
      </c>
      <c r="BP2872" s="10" t="s">
        <v>33</v>
      </c>
      <c r="BQ2872" s="10" t="s">
        <v>33</v>
      </c>
      <c r="BR2872" s="10" t="s">
        <v>33</v>
      </c>
      <c r="BS2872" s="11" t="s">
        <v>33</v>
      </c>
      <c r="BT2872" s="11" t="s">
        <v>33</v>
      </c>
      <c r="BU2872" s="10">
        <v>2872</v>
      </c>
    </row>
    <row r="2873" spans="1:73" s="10" customFormat="1" x14ac:dyDescent="0.45">
      <c r="A2873" s="10" t="s">
        <v>33</v>
      </c>
      <c r="D2873" s="10" t="s">
        <v>33</v>
      </c>
      <c r="E2873" s="10">
        <v>2870</v>
      </c>
      <c r="F2873" s="10">
        <v>3048</v>
      </c>
      <c r="H2873" s="10">
        <v>760</v>
      </c>
      <c r="J2873" s="10" t="s">
        <v>33</v>
      </c>
      <c r="K2873" s="10" t="s">
        <v>555</v>
      </c>
      <c r="L2873" s="10" t="s">
        <v>33</v>
      </c>
      <c r="M2873" s="10">
        <v>0.2449489742783178</v>
      </c>
      <c r="N2873" s="10">
        <v>0.2449489742783178</v>
      </c>
      <c r="T2873" s="10">
        <v>0</v>
      </c>
      <c r="W2873" s="10">
        <v>0</v>
      </c>
      <c r="X2873" s="10">
        <v>0</v>
      </c>
      <c r="Y2873" s="10">
        <v>0</v>
      </c>
      <c r="AB2873" s="10">
        <v>0</v>
      </c>
      <c r="AC2873" s="10">
        <v>0</v>
      </c>
      <c r="AD2873" s="10">
        <v>0</v>
      </c>
      <c r="AE2873" s="10">
        <v>0</v>
      </c>
      <c r="AH2873" s="10">
        <v>1</v>
      </c>
      <c r="AQ2873" s="10">
        <v>0.2777905482089093</v>
      </c>
      <c r="AR2873" s="10">
        <v>5.071382610385899</v>
      </c>
      <c r="AS2873" s="10">
        <v>5.4741789052888175</v>
      </c>
      <c r="AT2873" s="10">
        <v>6.5280778829093684</v>
      </c>
      <c r="AU2873" s="10">
        <v>6.5782023285394517</v>
      </c>
      <c r="AV2873" s="10">
        <v>64.706219152869522</v>
      </c>
      <c r="AW2873" s="10">
        <v>77.812499364318342</v>
      </c>
      <c r="AX2873" s="10" t="s">
        <v>33</v>
      </c>
      <c r="AY2873" s="10" t="s">
        <v>33</v>
      </c>
      <c r="AZ2873" s="10" t="s">
        <v>33</v>
      </c>
      <c r="BA2873" s="10" t="s">
        <v>33</v>
      </c>
      <c r="BB2873" s="10">
        <v>2870</v>
      </c>
      <c r="BC2873" s="10">
        <v>3048</v>
      </c>
      <c r="BE2873" s="10" t="s">
        <v>531</v>
      </c>
      <c r="BF2873" s="10" t="s">
        <v>3792</v>
      </c>
      <c r="BG2873" s="10">
        <v>1.5540796251599652E-11</v>
      </c>
      <c r="BH2873" s="13">
        <v>0</v>
      </c>
      <c r="BI2873" s="10">
        <v>853</v>
      </c>
      <c r="BJ2873" s="10" t="s">
        <v>33</v>
      </c>
      <c r="BL2873" s="10" t="s">
        <v>33</v>
      </c>
      <c r="BM2873" s="10" t="s">
        <v>33</v>
      </c>
      <c r="BP2873" s="10" t="s">
        <v>33</v>
      </c>
      <c r="BQ2873" s="10" t="s">
        <v>33</v>
      </c>
      <c r="BR2873" s="10" t="s">
        <v>33</v>
      </c>
      <c r="BS2873" s="11" t="s">
        <v>33</v>
      </c>
      <c r="BT2873" s="11" t="s">
        <v>33</v>
      </c>
      <c r="BU2873" s="10">
        <v>2873</v>
      </c>
    </row>
    <row r="2874" spans="1:73" s="10" customFormat="1" x14ac:dyDescent="0.45">
      <c r="A2874" s="10" t="s">
        <v>33</v>
      </c>
      <c r="D2874" s="10" t="s">
        <v>33</v>
      </c>
      <c r="E2874" s="10">
        <v>2870</v>
      </c>
      <c r="F2874" s="10">
        <v>2044</v>
      </c>
      <c r="H2874" s="10">
        <v>545</v>
      </c>
      <c r="J2874" s="10" t="s">
        <v>33</v>
      </c>
      <c r="K2874" s="10" t="s">
        <v>42</v>
      </c>
      <c r="L2874" s="10" t="s">
        <v>33</v>
      </c>
      <c r="M2874" s="10">
        <v>1.2247448713915889</v>
      </c>
      <c r="N2874" s="10">
        <v>1.2247448713915889</v>
      </c>
      <c r="T2874" s="10">
        <v>0</v>
      </c>
      <c r="W2874" s="10">
        <v>0</v>
      </c>
      <c r="X2874" s="10">
        <v>0</v>
      </c>
      <c r="Y2874" s="10">
        <v>0</v>
      </c>
      <c r="AB2874" s="10">
        <v>0</v>
      </c>
      <c r="AC2874" s="10">
        <v>0</v>
      </c>
      <c r="AD2874" s="10">
        <v>0</v>
      </c>
      <c r="AE2874" s="10">
        <v>0</v>
      </c>
      <c r="AH2874" s="10">
        <v>1</v>
      </c>
      <c r="AQ2874" s="10">
        <v>0</v>
      </c>
      <c r="AR2874" s="10">
        <v>0</v>
      </c>
      <c r="AS2874" s="10">
        <v>0</v>
      </c>
      <c r="AT2874" s="10">
        <v>0</v>
      </c>
      <c r="AU2874" s="10">
        <v>0</v>
      </c>
      <c r="AV2874" s="10">
        <v>1.2247448713915889</v>
      </c>
      <c r="AW2874" s="10">
        <v>1.2247448713915889</v>
      </c>
      <c r="AX2874" s="10" t="s">
        <v>33</v>
      </c>
      <c r="AY2874" s="10" t="s">
        <v>33</v>
      </c>
      <c r="AZ2874" s="10" t="s">
        <v>33</v>
      </c>
      <c r="BA2874" s="10" t="s">
        <v>33</v>
      </c>
      <c r="BB2874" s="10">
        <v>2870</v>
      </c>
      <c r="BC2874" s="10">
        <v>2044</v>
      </c>
      <c r="BE2874" s="10" t="s">
        <v>531</v>
      </c>
      <c r="BF2874" s="10" t="s">
        <v>3793</v>
      </c>
      <c r="BG2874" s="10">
        <v>0</v>
      </c>
      <c r="BH2874" s="13">
        <v>0.6832131466118001</v>
      </c>
      <c r="BI2874" s="10">
        <v>854</v>
      </c>
      <c r="BJ2874" s="10" t="s">
        <v>33</v>
      </c>
      <c r="BL2874" s="10" t="s">
        <v>33</v>
      </c>
      <c r="BM2874" s="10" t="s">
        <v>33</v>
      </c>
      <c r="BP2874" s="10" t="s">
        <v>33</v>
      </c>
      <c r="BQ2874" s="10" t="s">
        <v>33</v>
      </c>
      <c r="BR2874" s="10" t="s">
        <v>33</v>
      </c>
      <c r="BS2874" s="11" t="s">
        <v>33</v>
      </c>
      <c r="BT2874" s="11" t="s">
        <v>33</v>
      </c>
      <c r="BU2874" s="10">
        <v>2874</v>
      </c>
    </row>
    <row r="2875" spans="1:73" s="10" customFormat="1" x14ac:dyDescent="0.45">
      <c r="A2875" s="10" t="s">
        <v>33</v>
      </c>
      <c r="D2875" s="10" t="s">
        <v>33</v>
      </c>
      <c r="E2875" s="10">
        <v>2870</v>
      </c>
      <c r="F2875" s="10">
        <v>2431</v>
      </c>
      <c r="H2875" s="10">
        <v>620</v>
      </c>
      <c r="J2875" s="10" t="s">
        <v>33</v>
      </c>
      <c r="K2875" s="10" t="s">
        <v>157</v>
      </c>
      <c r="L2875" s="10" t="s">
        <v>33</v>
      </c>
      <c r="M2875" s="10">
        <v>2.8284271247461908E-2</v>
      </c>
      <c r="N2875" s="10">
        <v>2.8284271247461908E-2</v>
      </c>
      <c r="T2875" s="10">
        <v>0</v>
      </c>
      <c r="W2875" s="10">
        <v>0</v>
      </c>
      <c r="X2875" s="10">
        <v>0</v>
      </c>
      <c r="Y2875" s="10">
        <v>0</v>
      </c>
      <c r="AB2875" s="10">
        <v>0</v>
      </c>
      <c r="AC2875" s="10">
        <v>0</v>
      </c>
      <c r="AD2875" s="10">
        <v>0</v>
      </c>
      <c r="AE2875" s="10">
        <v>0</v>
      </c>
      <c r="AH2875" s="10">
        <v>1</v>
      </c>
      <c r="AQ2875" s="10">
        <v>0.1223751369093118</v>
      </c>
      <c r="AR2875" s="10">
        <v>0.86016245040878148</v>
      </c>
      <c r="AS2875" s="10">
        <v>1.0376063989272837</v>
      </c>
      <c r="AT2875" s="10">
        <v>2.8758157173688272</v>
      </c>
      <c r="AU2875" s="10">
        <v>0.27894595970531205</v>
      </c>
      <c r="AV2875" s="10">
        <v>191.05826917698465</v>
      </c>
      <c r="AW2875" s="10">
        <v>194.21303085405879</v>
      </c>
      <c r="AX2875" s="10" t="s">
        <v>33</v>
      </c>
      <c r="AY2875" s="10" t="s">
        <v>33</v>
      </c>
      <c r="AZ2875" s="10" t="s">
        <v>33</v>
      </c>
      <c r="BA2875" s="10" t="s">
        <v>33</v>
      </c>
      <c r="BB2875" s="10">
        <v>2870</v>
      </c>
      <c r="BC2875" s="10">
        <v>2431</v>
      </c>
      <c r="BE2875" s="10" t="s">
        <v>531</v>
      </c>
      <c r="BF2875" s="10" t="s">
        <v>3794</v>
      </c>
      <c r="BG2875" s="10">
        <v>2.9456891917627554E-12</v>
      </c>
      <c r="BH2875" s="13">
        <v>50.651768194047428</v>
      </c>
      <c r="BI2875" s="10">
        <v>855</v>
      </c>
      <c r="BJ2875" s="10" t="s">
        <v>33</v>
      </c>
      <c r="BL2875" s="10" t="s">
        <v>33</v>
      </c>
      <c r="BM2875" s="10" t="s">
        <v>33</v>
      </c>
      <c r="BP2875" s="10" t="s">
        <v>33</v>
      </c>
      <c r="BQ2875" s="10" t="s">
        <v>33</v>
      </c>
      <c r="BR2875" s="10" t="s">
        <v>33</v>
      </c>
      <c r="BS2875" s="11" t="s">
        <v>33</v>
      </c>
      <c r="BT2875" s="11" t="s">
        <v>33</v>
      </c>
      <c r="BU2875" s="10">
        <v>2875</v>
      </c>
    </row>
    <row r="2876" spans="1:73" s="10" customFormat="1" x14ac:dyDescent="0.45">
      <c r="A2876" s="10" t="s">
        <v>33</v>
      </c>
      <c r="D2876" s="10" t="s">
        <v>33</v>
      </c>
      <c r="E2876" s="10">
        <v>2870</v>
      </c>
      <c r="F2876" s="10">
        <v>2055</v>
      </c>
      <c r="H2876" s="10">
        <v>549</v>
      </c>
      <c r="J2876" s="10" t="s">
        <v>33</v>
      </c>
      <c r="K2876" s="10" t="s">
        <v>711</v>
      </c>
      <c r="L2876" s="10" t="s">
        <v>33</v>
      </c>
      <c r="M2876" s="10">
        <v>0.3872983346207417</v>
      </c>
      <c r="N2876" s="10">
        <v>0.3872983346207417</v>
      </c>
      <c r="T2876" s="10">
        <v>0</v>
      </c>
      <c r="W2876" s="10">
        <v>0</v>
      </c>
      <c r="X2876" s="10">
        <v>0</v>
      </c>
      <c r="Y2876" s="10">
        <v>0</v>
      </c>
      <c r="AB2876" s="10">
        <v>0</v>
      </c>
      <c r="AC2876" s="10">
        <v>0</v>
      </c>
      <c r="AD2876" s="10">
        <v>0</v>
      </c>
      <c r="AE2876" s="10">
        <v>0</v>
      </c>
      <c r="AH2876" s="10">
        <v>1</v>
      </c>
      <c r="AQ2876" s="10">
        <v>0</v>
      </c>
      <c r="AR2876" s="10">
        <v>0</v>
      </c>
      <c r="AS2876" s="10">
        <v>0</v>
      </c>
      <c r="AT2876" s="10">
        <v>0</v>
      </c>
      <c r="AU2876" s="10">
        <v>0</v>
      </c>
      <c r="AV2876" s="10">
        <v>0.3872983346207417</v>
      </c>
      <c r="AW2876" s="10">
        <v>0.3872983346207417</v>
      </c>
      <c r="AX2876" s="10" t="s">
        <v>33</v>
      </c>
      <c r="AY2876" s="10" t="s">
        <v>33</v>
      </c>
      <c r="AZ2876" s="10" t="s">
        <v>33</v>
      </c>
      <c r="BA2876" s="10" t="s">
        <v>33</v>
      </c>
      <c r="BB2876" s="10">
        <v>2870</v>
      </c>
      <c r="BC2876" s="10">
        <v>2055</v>
      </c>
      <c r="BE2876" s="10" t="s">
        <v>531</v>
      </c>
      <c r="BF2876" s="10" t="s">
        <v>3795</v>
      </c>
      <c r="BG2876" s="10">
        <v>0</v>
      </c>
      <c r="BH2876" s="13">
        <v>0.21605096706638394</v>
      </c>
      <c r="BI2876" s="10">
        <v>856</v>
      </c>
      <c r="BJ2876" s="10" t="s">
        <v>33</v>
      </c>
      <c r="BL2876" s="10" t="s">
        <v>33</v>
      </c>
      <c r="BM2876" s="10" t="s">
        <v>33</v>
      </c>
      <c r="BP2876" s="10" t="s">
        <v>33</v>
      </c>
      <c r="BQ2876" s="10" t="s">
        <v>33</v>
      </c>
      <c r="BR2876" s="10" t="s">
        <v>33</v>
      </c>
      <c r="BS2876" s="11" t="s">
        <v>33</v>
      </c>
      <c r="BT2876" s="11" t="s">
        <v>33</v>
      </c>
      <c r="BU2876" s="10">
        <v>2876</v>
      </c>
    </row>
    <row r="2877" spans="1:73" s="10" customFormat="1" x14ac:dyDescent="0.45">
      <c r="A2877" s="10" t="s">
        <v>33</v>
      </c>
      <c r="D2877" s="10" t="s">
        <v>33</v>
      </c>
      <c r="E2877" s="10">
        <v>2870</v>
      </c>
      <c r="F2877" s="10">
        <v>2139</v>
      </c>
      <c r="H2877" s="10">
        <v>564</v>
      </c>
      <c r="J2877" s="10" t="s">
        <v>33</v>
      </c>
      <c r="K2877" s="10" t="s">
        <v>76</v>
      </c>
      <c r="L2877" s="10" t="s">
        <v>33</v>
      </c>
      <c r="M2877" s="10">
        <v>2.4494897427831779E-2</v>
      </c>
      <c r="N2877" s="10">
        <v>2.4494897427831779E-2</v>
      </c>
      <c r="T2877" s="10">
        <v>0</v>
      </c>
      <c r="W2877" s="10">
        <v>0</v>
      </c>
      <c r="X2877" s="10">
        <v>0</v>
      </c>
      <c r="Y2877" s="10">
        <v>0</v>
      </c>
      <c r="AB2877" s="10">
        <v>0</v>
      </c>
      <c r="AC2877" s="10">
        <v>0</v>
      </c>
      <c r="AD2877" s="10">
        <v>0</v>
      </c>
      <c r="AE2877" s="10">
        <v>0</v>
      </c>
      <c r="AH2877" s="10">
        <v>1</v>
      </c>
      <c r="AQ2877" s="10">
        <v>1.2095551288903158E-2</v>
      </c>
      <c r="AR2877" s="10">
        <v>4.5617990704392028E-2</v>
      </c>
      <c r="AS2877" s="10">
        <v>6.3156540073301598E-2</v>
      </c>
      <c r="AT2877" s="10">
        <v>0.28424545528922424</v>
      </c>
      <c r="AU2877" s="10">
        <v>7.7111557970737359E-3</v>
      </c>
      <c r="AV2877" s="10">
        <v>0.63660230197239775</v>
      </c>
      <c r="AW2877" s="10">
        <v>0.92855891305869576</v>
      </c>
      <c r="AX2877" s="10" t="s">
        <v>33</v>
      </c>
      <c r="AY2877" s="10" t="s">
        <v>33</v>
      </c>
      <c r="AZ2877" s="10" t="s">
        <v>33</v>
      </c>
      <c r="BA2877" s="10" t="s">
        <v>33</v>
      </c>
      <c r="BB2877" s="10">
        <v>2870</v>
      </c>
      <c r="BC2877" s="10">
        <v>2139</v>
      </c>
      <c r="BE2877" s="10" t="s">
        <v>531</v>
      </c>
      <c r="BF2877" s="10" t="s">
        <v>3796</v>
      </c>
      <c r="BG2877" s="10">
        <v>1.79296829390596E-13</v>
      </c>
      <c r="BH2877" s="13">
        <v>0.14410228998485655</v>
      </c>
      <c r="BI2877" s="10">
        <v>857</v>
      </c>
      <c r="BJ2877" s="10" t="s">
        <v>33</v>
      </c>
      <c r="BL2877" s="10" t="s">
        <v>33</v>
      </c>
      <c r="BM2877" s="10" t="s">
        <v>33</v>
      </c>
      <c r="BP2877" s="10" t="s">
        <v>33</v>
      </c>
      <c r="BQ2877" s="10" t="s">
        <v>33</v>
      </c>
      <c r="BR2877" s="10" t="s">
        <v>33</v>
      </c>
      <c r="BS2877" s="11" t="s">
        <v>33</v>
      </c>
      <c r="BT2877" s="11" t="s">
        <v>33</v>
      </c>
      <c r="BU2877" s="10">
        <v>2877</v>
      </c>
    </row>
    <row r="2878" spans="1:73" s="10" customFormat="1" x14ac:dyDescent="0.45">
      <c r="A2878" s="10">
        <v>707</v>
      </c>
      <c r="D2878" s="10">
        <v>2883</v>
      </c>
      <c r="E2878" s="10" t="s">
        <v>33</v>
      </c>
      <c r="F2878" s="10">
        <v>2786</v>
      </c>
      <c r="H2878" s="10" t="s">
        <v>33</v>
      </c>
      <c r="J2878" s="10" t="s">
        <v>50</v>
      </c>
      <c r="K2878" s="10">
        <v>0</v>
      </c>
      <c r="L2878" s="10">
        <v>1</v>
      </c>
      <c r="M2878" s="10" t="s">
        <v>33</v>
      </c>
      <c r="N2878" s="10">
        <v>1</v>
      </c>
      <c r="T2878" s="10">
        <v>0.3872983346207417</v>
      </c>
      <c r="W2878" s="10">
        <v>0.1944543648263006</v>
      </c>
      <c r="X2878" s="10" t="s">
        <v>35</v>
      </c>
      <c r="Y2878" s="10">
        <v>7.0710678118654766E-2</v>
      </c>
      <c r="AB2878" s="10">
        <v>0.11384419177103418</v>
      </c>
      <c r="AC2878" s="10">
        <v>0</v>
      </c>
      <c r="AD2878" s="10">
        <v>0</v>
      </c>
      <c r="AE2878" s="10">
        <v>0</v>
      </c>
      <c r="AH2878" s="10">
        <v>1</v>
      </c>
      <c r="AQ2878" s="10">
        <v>8.974610685248738</v>
      </c>
      <c r="AR2878" s="10">
        <v>18.550309298531289</v>
      </c>
      <c r="AS2878" s="10">
        <v>31.56349479214196</v>
      </c>
      <c r="AT2878" s="10">
        <v>210.90335110334533</v>
      </c>
      <c r="AU2878" s="10">
        <v>1.1206661506994624</v>
      </c>
      <c r="AV2878" s="10">
        <v>339.30824834443945</v>
      </c>
      <c r="AW2878" s="10">
        <v>551.33226559848424</v>
      </c>
      <c r="AX2878" s="10">
        <v>3.4856850115866761E-10</v>
      </c>
      <c r="AY2878" s="10">
        <v>0</v>
      </c>
      <c r="AZ2878" s="10" t="s">
        <v>33</v>
      </c>
      <c r="BA2878" s="10">
        <v>2883</v>
      </c>
      <c r="BB2878" s="10" t="s">
        <v>33</v>
      </c>
      <c r="BC2878" s="10">
        <v>2786</v>
      </c>
      <c r="BE2878" s="10" t="s">
        <v>33</v>
      </c>
      <c r="BF2878" s="10" t="s">
        <v>33</v>
      </c>
      <c r="BG2878" s="10" t="s">
        <v>33</v>
      </c>
      <c r="BH2878" s="13" t="s">
        <v>33</v>
      </c>
      <c r="BI2878" s="10" t="s">
        <v>33</v>
      </c>
      <c r="BJ2878" s="10" t="s">
        <v>33</v>
      </c>
      <c r="BL2878" s="10" t="s">
        <v>33</v>
      </c>
      <c r="BM2878" s="10" t="s">
        <v>33</v>
      </c>
      <c r="BP2878" s="10" t="s">
        <v>33</v>
      </c>
      <c r="BQ2878" s="10">
        <v>0</v>
      </c>
      <c r="BR2878" s="10" t="s">
        <v>50</v>
      </c>
      <c r="BS2878" s="11">
        <v>31.56349479214196</v>
      </c>
      <c r="BT2878" s="11">
        <v>551.33226559848424</v>
      </c>
      <c r="BU2878" s="10">
        <v>2878</v>
      </c>
    </row>
    <row r="2879" spans="1:73" s="10" customFormat="1" x14ac:dyDescent="0.45">
      <c r="A2879" s="10" t="s">
        <v>33</v>
      </c>
      <c r="D2879" s="10" t="s">
        <v>33</v>
      </c>
      <c r="E2879" s="10">
        <v>2878</v>
      </c>
      <c r="F2879" s="10">
        <v>2444</v>
      </c>
      <c r="H2879" s="10">
        <v>622</v>
      </c>
      <c r="J2879" s="10" t="s">
        <v>33</v>
      </c>
      <c r="K2879" s="10" t="s">
        <v>46</v>
      </c>
      <c r="L2879" s="10" t="s">
        <v>33</v>
      </c>
      <c r="M2879" s="10">
        <v>0.42426406871192857</v>
      </c>
      <c r="N2879" s="10">
        <v>0.42426406871192857</v>
      </c>
      <c r="T2879" s="10">
        <v>0</v>
      </c>
      <c r="W2879" s="10">
        <v>0</v>
      </c>
      <c r="X2879" s="10">
        <v>0</v>
      </c>
      <c r="Y2879" s="10">
        <v>0</v>
      </c>
      <c r="AB2879" s="10">
        <v>0</v>
      </c>
      <c r="AC2879" s="10">
        <v>0</v>
      </c>
      <c r="AD2879" s="10">
        <v>0</v>
      </c>
      <c r="AE2879" s="10">
        <v>0</v>
      </c>
      <c r="AH2879" s="10">
        <v>1</v>
      </c>
      <c r="AQ2879" s="10">
        <v>8.5873123506279967</v>
      </c>
      <c r="AR2879" s="10">
        <v>15.59664740686059</v>
      </c>
      <c r="AS2879" s="10">
        <v>28.048250315271183</v>
      </c>
      <c r="AT2879" s="10">
        <v>201.80184023975792</v>
      </c>
      <c r="AU2879" s="10">
        <v>1.0068219589284282</v>
      </c>
      <c r="AV2879" s="10">
        <v>291.68909115187603</v>
      </c>
      <c r="AW2879" s="10">
        <v>494.49775335056239</v>
      </c>
      <c r="AX2879" s="10" t="s">
        <v>33</v>
      </c>
      <c r="AY2879" s="10" t="s">
        <v>33</v>
      </c>
      <c r="AZ2879" s="10" t="s">
        <v>33</v>
      </c>
      <c r="BA2879" s="10" t="s">
        <v>33</v>
      </c>
      <c r="BB2879" s="10">
        <v>2878</v>
      </c>
      <c r="BC2879" s="10">
        <v>2444</v>
      </c>
      <c r="BE2879" s="10" t="s">
        <v>50</v>
      </c>
      <c r="BF2879" s="10" t="s">
        <v>3797</v>
      </c>
      <c r="BG2879" s="10">
        <v>9.776736572517203E-9</v>
      </c>
      <c r="BH2879" s="13">
        <v>73.092285849739895</v>
      </c>
      <c r="BI2879" s="10">
        <v>859</v>
      </c>
      <c r="BJ2879" s="10" t="s">
        <v>33</v>
      </c>
      <c r="BL2879" s="10" t="s">
        <v>33</v>
      </c>
      <c r="BM2879" s="10" t="s">
        <v>33</v>
      </c>
      <c r="BP2879" s="10" t="s">
        <v>33</v>
      </c>
      <c r="BQ2879" s="10" t="s">
        <v>33</v>
      </c>
      <c r="BR2879" s="10" t="s">
        <v>33</v>
      </c>
      <c r="BS2879" s="11" t="s">
        <v>33</v>
      </c>
      <c r="BT2879" s="11" t="s">
        <v>33</v>
      </c>
      <c r="BU2879" s="10">
        <v>2879</v>
      </c>
    </row>
    <row r="2880" spans="1:73" s="10" customFormat="1" x14ac:dyDescent="0.45">
      <c r="A2880" s="10" t="s">
        <v>33</v>
      </c>
      <c r="D2880" s="10" t="s">
        <v>33</v>
      </c>
      <c r="E2880" s="10">
        <v>2878</v>
      </c>
      <c r="F2880" s="10">
        <v>2296</v>
      </c>
      <c r="H2880" s="10">
        <v>594</v>
      </c>
      <c r="J2880" s="10" t="s">
        <v>33</v>
      </c>
      <c r="K2880" s="10" t="s">
        <v>475</v>
      </c>
      <c r="L2880" s="10" t="s">
        <v>33</v>
      </c>
      <c r="M2880" s="10">
        <v>2.4494897427831779E-2</v>
      </c>
      <c r="N2880" s="10">
        <v>2.4494897427831779E-2</v>
      </c>
      <c r="T2880" s="10">
        <v>0</v>
      </c>
      <c r="W2880" s="10">
        <v>0</v>
      </c>
      <c r="X2880" s="10">
        <v>0</v>
      </c>
      <c r="Y2880" s="10">
        <v>0</v>
      </c>
      <c r="AB2880" s="10">
        <v>0</v>
      </c>
      <c r="AC2880" s="10">
        <v>0</v>
      </c>
      <c r="AD2880" s="10">
        <v>0</v>
      </c>
      <c r="AE2880" s="10">
        <v>0</v>
      </c>
      <c r="AH2880" s="10">
        <v>1</v>
      </c>
      <c r="AQ2880" s="10">
        <v>0</v>
      </c>
      <c r="AR2880" s="10">
        <v>2.7592075268443979</v>
      </c>
      <c r="AS2880" s="10">
        <v>2.7592075268443979</v>
      </c>
      <c r="AT2880" s="10">
        <v>0</v>
      </c>
      <c r="AU2880" s="10">
        <v>0</v>
      </c>
      <c r="AV2880" s="10">
        <v>46.234832053006848</v>
      </c>
      <c r="AW2880" s="10">
        <v>46.234832053006848</v>
      </c>
      <c r="AX2880" s="10" t="s">
        <v>33</v>
      </c>
      <c r="AY2880" s="10" t="s">
        <v>33</v>
      </c>
      <c r="AZ2880" s="10" t="s">
        <v>33</v>
      </c>
      <c r="BA2880" s="10" t="s">
        <v>33</v>
      </c>
      <c r="BB2880" s="10">
        <v>2878</v>
      </c>
      <c r="BC2880" s="10">
        <v>2296</v>
      </c>
      <c r="BE2880" s="10" t="s">
        <v>50</v>
      </c>
      <c r="BF2880" s="10" t="s">
        <v>3798</v>
      </c>
      <c r="BG2880" s="10">
        <v>9.6177283201786582E-10</v>
      </c>
      <c r="BH2880" s="13">
        <v>12.766888502283839</v>
      </c>
      <c r="BI2880" s="10">
        <v>860</v>
      </c>
      <c r="BJ2880" s="10" t="s">
        <v>33</v>
      </c>
      <c r="BL2880" s="10" t="s">
        <v>33</v>
      </c>
      <c r="BM2880" s="10" t="s">
        <v>33</v>
      </c>
      <c r="BP2880" s="10" t="s">
        <v>33</v>
      </c>
      <c r="BQ2880" s="10" t="s">
        <v>33</v>
      </c>
      <c r="BR2880" s="10" t="s">
        <v>33</v>
      </c>
      <c r="BS2880" s="11" t="s">
        <v>33</v>
      </c>
      <c r="BT2880" s="11" t="s">
        <v>33</v>
      </c>
      <c r="BU2880" s="10">
        <v>2880</v>
      </c>
    </row>
    <row r="2881" spans="1:73" s="10" customFormat="1" x14ac:dyDescent="0.45">
      <c r="A2881" s="10" t="s">
        <v>33</v>
      </c>
      <c r="D2881" s="10" t="s">
        <v>33</v>
      </c>
      <c r="E2881" s="10">
        <v>2878</v>
      </c>
      <c r="F2881" s="10">
        <v>2044</v>
      </c>
      <c r="H2881" s="10">
        <v>545</v>
      </c>
      <c r="J2881" s="10" t="s">
        <v>33</v>
      </c>
      <c r="K2881" s="10" t="s">
        <v>42</v>
      </c>
      <c r="L2881" s="10" t="s">
        <v>33</v>
      </c>
      <c r="M2881" s="10">
        <v>0.89442719099991586</v>
      </c>
      <c r="N2881" s="10">
        <v>0.89442719099991586</v>
      </c>
      <c r="T2881" s="10">
        <v>0</v>
      </c>
      <c r="W2881" s="10">
        <v>0</v>
      </c>
      <c r="X2881" s="10">
        <v>0</v>
      </c>
      <c r="Y2881" s="10">
        <v>0</v>
      </c>
      <c r="AB2881" s="10">
        <v>0</v>
      </c>
      <c r="AC2881" s="10">
        <v>0</v>
      </c>
      <c r="AD2881" s="10">
        <v>0</v>
      </c>
      <c r="AE2881" s="10">
        <v>0</v>
      </c>
      <c r="AH2881" s="10">
        <v>1</v>
      </c>
      <c r="AQ2881" s="10">
        <v>0</v>
      </c>
      <c r="AR2881" s="10">
        <v>0</v>
      </c>
      <c r="AS2881" s="10">
        <v>0</v>
      </c>
      <c r="AT2881" s="10">
        <v>0</v>
      </c>
      <c r="AU2881" s="10">
        <v>0</v>
      </c>
      <c r="AV2881" s="10">
        <v>0.89442719099991586</v>
      </c>
      <c r="AW2881" s="10">
        <v>0.89442719099991586</v>
      </c>
      <c r="AX2881" s="10" t="s">
        <v>33</v>
      </c>
      <c r="AY2881" s="10" t="s">
        <v>33</v>
      </c>
      <c r="AZ2881" s="10" t="s">
        <v>33</v>
      </c>
      <c r="BA2881" s="10" t="s">
        <v>33</v>
      </c>
      <c r="BB2881" s="10">
        <v>2878</v>
      </c>
      <c r="BC2881" s="10">
        <v>2044</v>
      </c>
      <c r="BE2881" s="10" t="s">
        <v>50</v>
      </c>
      <c r="BF2881" s="10" t="s">
        <v>3799</v>
      </c>
      <c r="BG2881" s="10">
        <v>0</v>
      </c>
      <c r="BH2881" s="13">
        <v>0.87407489901466651</v>
      </c>
      <c r="BI2881" s="10">
        <v>861</v>
      </c>
      <c r="BJ2881" s="10" t="s">
        <v>33</v>
      </c>
      <c r="BL2881" s="10" t="s">
        <v>33</v>
      </c>
      <c r="BM2881" s="10" t="s">
        <v>33</v>
      </c>
      <c r="BP2881" s="10" t="s">
        <v>33</v>
      </c>
      <c r="BQ2881" s="10" t="s">
        <v>33</v>
      </c>
      <c r="BR2881" s="10" t="s">
        <v>33</v>
      </c>
      <c r="BS2881" s="11" t="s">
        <v>33</v>
      </c>
      <c r="BT2881" s="11" t="s">
        <v>33</v>
      </c>
      <c r="BU2881" s="10">
        <v>2881</v>
      </c>
    </row>
    <row r="2882" spans="1:73" s="10" customFormat="1" x14ac:dyDescent="0.45">
      <c r="A2882" s="10" t="s">
        <v>33</v>
      </c>
      <c r="D2882" s="10" t="s">
        <v>33</v>
      </c>
      <c r="E2882" s="10">
        <v>2878</v>
      </c>
      <c r="F2882" s="10">
        <v>2055</v>
      </c>
      <c r="H2882" s="10">
        <v>549</v>
      </c>
      <c r="J2882" s="10" t="s">
        <v>33</v>
      </c>
      <c r="K2882" s="10" t="s">
        <v>711</v>
      </c>
      <c r="L2882" s="10" t="s">
        <v>33</v>
      </c>
      <c r="M2882" s="10">
        <v>0.4898979485566356</v>
      </c>
      <c r="N2882" s="10">
        <v>0.4898979485566356</v>
      </c>
      <c r="T2882" s="10">
        <v>0</v>
      </c>
      <c r="W2882" s="10">
        <v>0</v>
      </c>
      <c r="X2882" s="10">
        <v>0</v>
      </c>
      <c r="Y2882" s="10">
        <v>0</v>
      </c>
      <c r="AB2882" s="10">
        <v>0</v>
      </c>
      <c r="AC2882" s="10">
        <v>0</v>
      </c>
      <c r="AD2882" s="10">
        <v>0</v>
      </c>
      <c r="AE2882" s="10">
        <v>0</v>
      </c>
      <c r="AH2882" s="10">
        <v>1</v>
      </c>
      <c r="AQ2882" s="10">
        <v>0</v>
      </c>
      <c r="AR2882" s="10">
        <v>0</v>
      </c>
      <c r="AS2882" s="10">
        <v>0</v>
      </c>
      <c r="AT2882" s="10">
        <v>0</v>
      </c>
      <c r="AU2882" s="10">
        <v>0</v>
      </c>
      <c r="AV2882" s="10">
        <v>0.4898979485566356</v>
      </c>
      <c r="AW2882" s="10">
        <v>0.4898979485566356</v>
      </c>
      <c r="AX2882" s="10" t="s">
        <v>33</v>
      </c>
      <c r="AY2882" s="10" t="s">
        <v>33</v>
      </c>
      <c r="AZ2882" s="10" t="s">
        <v>33</v>
      </c>
      <c r="BA2882" s="10" t="s">
        <v>33</v>
      </c>
      <c r="BB2882" s="10">
        <v>2878</v>
      </c>
      <c r="BC2882" s="10">
        <v>2055</v>
      </c>
      <c r="BE2882" s="10" t="s">
        <v>50</v>
      </c>
      <c r="BF2882" s="10" t="s">
        <v>3800</v>
      </c>
      <c r="BG2882" s="10">
        <v>0</v>
      </c>
      <c r="BH2882" s="13">
        <v>0.47875053913938292</v>
      </c>
      <c r="BI2882" s="10">
        <v>862</v>
      </c>
      <c r="BJ2882" s="10" t="s">
        <v>33</v>
      </c>
      <c r="BL2882" s="10" t="s">
        <v>33</v>
      </c>
      <c r="BM2882" s="10" t="s">
        <v>33</v>
      </c>
      <c r="BP2882" s="10" t="s">
        <v>33</v>
      </c>
      <c r="BQ2882" s="10" t="s">
        <v>33</v>
      </c>
      <c r="BR2882" s="10" t="s">
        <v>33</v>
      </c>
      <c r="BS2882" s="11" t="s">
        <v>33</v>
      </c>
      <c r="BT2882" s="11" t="s">
        <v>33</v>
      </c>
      <c r="BU2882" s="10">
        <v>2882</v>
      </c>
    </row>
    <row r="2883" spans="1:73" s="10" customFormat="1" x14ac:dyDescent="0.45">
      <c r="A2883" s="10">
        <v>708</v>
      </c>
      <c r="D2883" s="10">
        <v>2889</v>
      </c>
      <c r="E2883" s="10" t="s">
        <v>33</v>
      </c>
      <c r="F2883" s="10">
        <v>2598</v>
      </c>
      <c r="H2883" s="10" t="s">
        <v>33</v>
      </c>
      <c r="J2883" s="10" t="s">
        <v>532</v>
      </c>
      <c r="K2883" s="10">
        <v>0</v>
      </c>
      <c r="L2883" s="10">
        <v>1</v>
      </c>
      <c r="M2883" s="10" t="s">
        <v>33</v>
      </c>
      <c r="N2883" s="10">
        <v>1</v>
      </c>
      <c r="T2883" s="10">
        <v>0.70710678118654757</v>
      </c>
      <c r="W2883" s="10">
        <v>0.38749451609022817</v>
      </c>
      <c r="X2883" s="10" t="s">
        <v>87</v>
      </c>
      <c r="Y2883" s="10">
        <v>0.14142135623730953</v>
      </c>
      <c r="AB2883" s="10">
        <v>1.1313708498984762</v>
      </c>
      <c r="AC2883" s="10">
        <v>3.5000000000000003E-2</v>
      </c>
      <c r="AD2883" s="10">
        <v>0</v>
      </c>
      <c r="AE2883" s="10">
        <v>259.22962793631439</v>
      </c>
      <c r="AH2883" s="10">
        <v>1</v>
      </c>
      <c r="AQ2883" s="10">
        <v>0.86587838964051134</v>
      </c>
      <c r="AR2883" s="10">
        <v>1.7852247745835337</v>
      </c>
      <c r="AS2883" s="10">
        <v>3.0407484395622753</v>
      </c>
      <c r="AT2883" s="10">
        <v>20.348142156552015</v>
      </c>
      <c r="AU2883" s="10">
        <v>3.1063761519474582</v>
      </c>
      <c r="AV2883" s="10">
        <v>283.21269431528128</v>
      </c>
      <c r="AW2883" s="10">
        <v>306.66721262378076</v>
      </c>
      <c r="AX2883" s="10">
        <v>2.0560536337270104E-6</v>
      </c>
      <c r="AY2883" s="10">
        <v>0</v>
      </c>
      <c r="AZ2883" s="10" t="s">
        <v>33</v>
      </c>
      <c r="BA2883" s="10">
        <v>2889</v>
      </c>
      <c r="BB2883" s="10" t="s">
        <v>33</v>
      </c>
      <c r="BC2883" s="10">
        <v>2598</v>
      </c>
      <c r="BE2883" s="10" t="s">
        <v>33</v>
      </c>
      <c r="BF2883" s="10" t="s">
        <v>33</v>
      </c>
      <c r="BG2883" s="10" t="s">
        <v>33</v>
      </c>
      <c r="BH2883" s="13" t="s">
        <v>33</v>
      </c>
      <c r="BI2883" s="10" t="s">
        <v>33</v>
      </c>
      <c r="BJ2883" s="10" t="s">
        <v>33</v>
      </c>
      <c r="BL2883" s="10" t="s">
        <v>33</v>
      </c>
      <c r="BM2883" s="10" t="s">
        <v>33</v>
      </c>
      <c r="BP2883" s="10" t="s">
        <v>33</v>
      </c>
      <c r="BQ2883" s="10">
        <v>0</v>
      </c>
      <c r="BR2883" s="10" t="s">
        <v>532</v>
      </c>
      <c r="BS2883" s="11">
        <v>3.0407484395622753</v>
      </c>
      <c r="BT2883" s="11">
        <v>306.66721262378076</v>
      </c>
      <c r="BU2883" s="10">
        <v>2883</v>
      </c>
    </row>
    <row r="2884" spans="1:73" s="10" customFormat="1" x14ac:dyDescent="0.45">
      <c r="A2884" s="10" t="s">
        <v>33</v>
      </c>
      <c r="D2884" s="10" t="s">
        <v>33</v>
      </c>
      <c r="E2884" s="10">
        <v>2883</v>
      </c>
      <c r="F2884" s="10">
        <v>2889</v>
      </c>
      <c r="H2884" s="10">
        <v>709</v>
      </c>
      <c r="J2884" s="10" t="s">
        <v>33</v>
      </c>
      <c r="K2884" s="10" t="s">
        <v>88</v>
      </c>
      <c r="L2884" s="10" t="s">
        <v>33</v>
      </c>
      <c r="M2884" s="10">
        <v>3.1622776601683791E-2</v>
      </c>
      <c r="N2884" s="10">
        <v>3.1622776601683791E-2</v>
      </c>
      <c r="T2884" s="10">
        <v>0</v>
      </c>
      <c r="W2884" s="10">
        <v>0</v>
      </c>
      <c r="X2884" s="10">
        <v>0</v>
      </c>
      <c r="Y2884" s="10">
        <v>0</v>
      </c>
      <c r="AB2884" s="10">
        <v>0</v>
      </c>
      <c r="AC2884" s="10">
        <v>0</v>
      </c>
      <c r="AD2884" s="10">
        <v>0</v>
      </c>
      <c r="AE2884" s="10">
        <v>0</v>
      </c>
      <c r="AH2884" s="10">
        <v>1</v>
      </c>
      <c r="AQ2884" s="10">
        <v>9.931449636792225E-2</v>
      </c>
      <c r="AR2884" s="10">
        <v>0.92728612803660948</v>
      </c>
      <c r="AS2884" s="10">
        <v>1.0712921477700967</v>
      </c>
      <c r="AT2884" s="10">
        <v>2.333890664646173</v>
      </c>
      <c r="AU2884" s="10">
        <v>0.4887454883912401</v>
      </c>
      <c r="AV2884" s="10">
        <v>13.032597004103552</v>
      </c>
      <c r="AW2884" s="10">
        <v>15.855233157140965</v>
      </c>
      <c r="AX2884" s="10" t="s">
        <v>33</v>
      </c>
      <c r="AY2884" s="10" t="s">
        <v>33</v>
      </c>
      <c r="AZ2884" s="10" t="s">
        <v>33</v>
      </c>
      <c r="BA2884" s="10" t="s">
        <v>33</v>
      </c>
      <c r="BB2884" s="10">
        <v>2883</v>
      </c>
      <c r="BC2884" s="10">
        <v>2889</v>
      </c>
      <c r="BE2884" s="10" t="s">
        <v>532</v>
      </c>
      <c r="BF2884" s="10" t="s">
        <v>3801</v>
      </c>
      <c r="BG2884" s="10">
        <v>2.2026341132059208E-6</v>
      </c>
      <c r="BH2884" s="13">
        <v>2.8937009140980887</v>
      </c>
      <c r="BI2884" s="10">
        <v>864</v>
      </c>
      <c r="BJ2884" s="10" t="s">
        <v>33</v>
      </c>
      <c r="BL2884" s="10" t="s">
        <v>33</v>
      </c>
      <c r="BM2884" s="10" t="s">
        <v>33</v>
      </c>
      <c r="BP2884" s="10" t="s">
        <v>33</v>
      </c>
      <c r="BQ2884" s="10" t="s">
        <v>33</v>
      </c>
      <c r="BR2884" s="10" t="s">
        <v>33</v>
      </c>
      <c r="BS2884" s="11" t="s">
        <v>33</v>
      </c>
      <c r="BT2884" s="11" t="s">
        <v>33</v>
      </c>
      <c r="BU2884" s="10">
        <v>2884</v>
      </c>
    </row>
    <row r="2885" spans="1:73" s="10" customFormat="1" x14ac:dyDescent="0.45">
      <c r="A2885" s="10" t="s">
        <v>33</v>
      </c>
      <c r="D2885" s="10" t="s">
        <v>33</v>
      </c>
      <c r="E2885" s="10">
        <v>2883</v>
      </c>
      <c r="F2885" s="10">
        <v>3049</v>
      </c>
      <c r="H2885" s="10">
        <v>761</v>
      </c>
      <c r="J2885" s="10" t="s">
        <v>33</v>
      </c>
      <c r="K2885" s="10" t="s">
        <v>556</v>
      </c>
      <c r="L2885" s="10" t="s">
        <v>33</v>
      </c>
      <c r="M2885" s="10">
        <v>0.17320508075688773</v>
      </c>
      <c r="N2885" s="10">
        <v>0.17320508075688773</v>
      </c>
      <c r="T2885" s="10">
        <v>0</v>
      </c>
      <c r="W2885" s="10">
        <v>0</v>
      </c>
      <c r="X2885" s="10">
        <v>0</v>
      </c>
      <c r="Y2885" s="10">
        <v>0</v>
      </c>
      <c r="AB2885" s="10">
        <v>0</v>
      </c>
      <c r="AC2885" s="10">
        <v>0</v>
      </c>
      <c r="AD2885" s="10">
        <v>0</v>
      </c>
      <c r="AE2885" s="10">
        <v>0</v>
      </c>
      <c r="AH2885" s="10">
        <v>1</v>
      </c>
      <c r="AQ2885" s="10">
        <v>5.9457112086041493E-2</v>
      </c>
      <c r="AR2885" s="10">
        <v>0.13997304578490299</v>
      </c>
      <c r="AS2885" s="10">
        <v>0.22618585830966315</v>
      </c>
      <c r="AT2885" s="10">
        <v>1.3972421340219752</v>
      </c>
      <c r="AU2885" s="10">
        <v>1.4862598136577416</v>
      </c>
      <c r="AV2885" s="10">
        <v>0.47998653195151164</v>
      </c>
      <c r="AW2885" s="10">
        <v>3.3634884796312283</v>
      </c>
      <c r="AX2885" s="10" t="s">
        <v>33</v>
      </c>
      <c r="AY2885" s="10" t="s">
        <v>33</v>
      </c>
      <c r="AZ2885" s="10" t="s">
        <v>33</v>
      </c>
      <c r="BA2885" s="10" t="s">
        <v>33</v>
      </c>
      <c r="BB2885" s="10">
        <v>2883</v>
      </c>
      <c r="BC2885" s="10">
        <v>3049</v>
      </c>
      <c r="BE2885" s="10" t="s">
        <v>532</v>
      </c>
      <c r="BF2885" s="10" t="s">
        <v>3802</v>
      </c>
      <c r="BG2885" s="10">
        <v>4.6505025587524563E-7</v>
      </c>
      <c r="BH2885" s="13">
        <v>0</v>
      </c>
      <c r="BI2885" s="10">
        <v>865</v>
      </c>
      <c r="BJ2885" s="10" t="s">
        <v>33</v>
      </c>
      <c r="BL2885" s="10" t="s">
        <v>33</v>
      </c>
      <c r="BM2885" s="10" t="s">
        <v>33</v>
      </c>
      <c r="BP2885" s="10" t="s">
        <v>33</v>
      </c>
      <c r="BQ2885" s="10" t="s">
        <v>33</v>
      </c>
      <c r="BR2885" s="10" t="s">
        <v>33</v>
      </c>
      <c r="BS2885" s="11" t="s">
        <v>33</v>
      </c>
      <c r="BT2885" s="11" t="s">
        <v>33</v>
      </c>
      <c r="BU2885" s="10">
        <v>2885</v>
      </c>
    </row>
    <row r="2886" spans="1:73" s="10" customFormat="1" x14ac:dyDescent="0.45">
      <c r="A2886" s="10" t="s">
        <v>33</v>
      </c>
      <c r="D2886" s="10" t="s">
        <v>33</v>
      </c>
      <c r="E2886" s="10">
        <v>2883</v>
      </c>
      <c r="F2886" s="10">
        <v>3623</v>
      </c>
      <c r="H2886" s="10">
        <v>762</v>
      </c>
      <c r="J2886" s="10" t="s">
        <v>33</v>
      </c>
      <c r="K2886" s="10" t="s">
        <v>718</v>
      </c>
      <c r="L2886" s="10" t="s">
        <v>33</v>
      </c>
      <c r="M2886" s="10">
        <v>1.4142135623730951E-2</v>
      </c>
      <c r="N2886" s="10">
        <v>1.4142135623730951E-2</v>
      </c>
      <c r="T2886" s="10">
        <v>0</v>
      </c>
      <c r="W2886" s="10">
        <v>0</v>
      </c>
      <c r="X2886" s="10">
        <v>0</v>
      </c>
      <c r="Y2886" s="10">
        <v>0</v>
      </c>
      <c r="AB2886" s="10">
        <v>0</v>
      </c>
      <c r="AC2886" s="10">
        <v>0</v>
      </c>
      <c r="AD2886" s="10">
        <v>0</v>
      </c>
      <c r="AE2886" s="10">
        <v>0</v>
      </c>
      <c r="AH2886" s="10">
        <v>1</v>
      </c>
      <c r="AQ2886" s="10">
        <v>0</v>
      </c>
      <c r="AR2886" s="10">
        <v>5.5009555942145176E-2</v>
      </c>
      <c r="AS2886" s="10">
        <v>5.5009555942145176E-2</v>
      </c>
      <c r="AT2886" s="10">
        <v>0</v>
      </c>
      <c r="AU2886" s="10">
        <v>0</v>
      </c>
      <c r="AV2886" s="10">
        <v>4.2597333267724942</v>
      </c>
      <c r="AW2886" s="10">
        <v>4.2597333267724942</v>
      </c>
      <c r="AX2886" s="10" t="s">
        <v>33</v>
      </c>
      <c r="AY2886" s="10" t="s">
        <v>33</v>
      </c>
      <c r="AZ2886" s="10" t="s">
        <v>33</v>
      </c>
      <c r="BA2886" s="10" t="s">
        <v>33</v>
      </c>
      <c r="BB2886" s="10">
        <v>2883</v>
      </c>
      <c r="BC2886" s="10">
        <v>3623</v>
      </c>
      <c r="BE2886" s="10" t="s">
        <v>532</v>
      </c>
      <c r="BF2886" s="10" t="s">
        <v>717</v>
      </c>
      <c r="BG2886" s="10">
        <v>1.1310259738455685E-7</v>
      </c>
      <c r="BH2886" s="13">
        <v>0</v>
      </c>
      <c r="BI2886" s="10">
        <v>866</v>
      </c>
      <c r="BJ2886" s="10" t="s">
        <v>33</v>
      </c>
      <c r="BL2886" s="10" t="s">
        <v>33</v>
      </c>
      <c r="BM2886" s="10" t="s">
        <v>33</v>
      </c>
      <c r="BP2886" s="10" t="s">
        <v>33</v>
      </c>
      <c r="BQ2886" s="10" t="s">
        <v>33</v>
      </c>
      <c r="BR2886" s="10" t="s">
        <v>33</v>
      </c>
      <c r="BS2886" s="11" t="s">
        <v>33</v>
      </c>
      <c r="BT2886" s="11" t="s">
        <v>33</v>
      </c>
      <c r="BU2886" s="10">
        <v>2886</v>
      </c>
    </row>
    <row r="2887" spans="1:73" s="10" customFormat="1" x14ac:dyDescent="0.45">
      <c r="A2887" s="10" t="s">
        <v>33</v>
      </c>
      <c r="D2887" s="10" t="s">
        <v>33</v>
      </c>
      <c r="E2887" s="10">
        <v>2883</v>
      </c>
      <c r="F2887" s="10">
        <v>3051</v>
      </c>
      <c r="H2887" s="10">
        <v>763</v>
      </c>
      <c r="J2887" s="10" t="s">
        <v>33</v>
      </c>
      <c r="K2887" s="10" t="s">
        <v>89</v>
      </c>
      <c r="L2887" s="10" t="s">
        <v>33</v>
      </c>
      <c r="M2887" s="10">
        <v>7.0710678118654753E-3</v>
      </c>
      <c r="N2887" s="10">
        <v>7.0710678118654753E-3</v>
      </c>
      <c r="T2887" s="10">
        <v>0</v>
      </c>
      <c r="W2887" s="10">
        <v>0</v>
      </c>
      <c r="X2887" s="10">
        <v>0</v>
      </c>
      <c r="Y2887" s="10">
        <v>0</v>
      </c>
      <c r="AB2887" s="10">
        <v>0</v>
      </c>
      <c r="AC2887" s="10">
        <v>0</v>
      </c>
      <c r="AD2887" s="10">
        <v>0</v>
      </c>
      <c r="AE2887" s="10">
        <v>0</v>
      </c>
      <c r="AH2887" s="10">
        <v>1</v>
      </c>
      <c r="AQ2887" s="10">
        <v>0</v>
      </c>
      <c r="AR2887" s="10">
        <v>0.24046152872964807</v>
      </c>
      <c r="AS2887" s="10">
        <v>0.24046152872964807</v>
      </c>
      <c r="AT2887" s="10">
        <v>0</v>
      </c>
      <c r="AU2887" s="10">
        <v>0</v>
      </c>
      <c r="AV2887" s="10">
        <v>5.622871977871374</v>
      </c>
      <c r="AW2887" s="10">
        <v>5.622871977871374</v>
      </c>
      <c r="AX2887" s="10" t="s">
        <v>33</v>
      </c>
      <c r="AY2887" s="10" t="s">
        <v>33</v>
      </c>
      <c r="AZ2887" s="10" t="s">
        <v>33</v>
      </c>
      <c r="BA2887" s="10" t="s">
        <v>33</v>
      </c>
      <c r="BB2887" s="10">
        <v>2883</v>
      </c>
      <c r="BC2887" s="10">
        <v>3051</v>
      </c>
      <c r="BE2887" s="10" t="s">
        <v>532</v>
      </c>
      <c r="BF2887" s="10" t="s">
        <v>3803</v>
      </c>
      <c r="BG2887" s="10">
        <v>4.9440179991614485E-7</v>
      </c>
      <c r="BH2887" s="13">
        <v>0</v>
      </c>
      <c r="BI2887" s="10">
        <v>867</v>
      </c>
      <c r="BJ2887" s="10" t="s">
        <v>33</v>
      </c>
      <c r="BL2887" s="10" t="s">
        <v>33</v>
      </c>
      <c r="BM2887" s="10" t="s">
        <v>33</v>
      </c>
      <c r="BP2887" s="10" t="s">
        <v>33</v>
      </c>
      <c r="BQ2887" s="10" t="s">
        <v>33</v>
      </c>
      <c r="BR2887" s="10" t="s">
        <v>33</v>
      </c>
      <c r="BS2887" s="11" t="s">
        <v>33</v>
      </c>
      <c r="BT2887" s="11" t="s">
        <v>33</v>
      </c>
      <c r="BU2887" s="10">
        <v>2887</v>
      </c>
    </row>
    <row r="2888" spans="1:73" s="10" customFormat="1" x14ac:dyDescent="0.45">
      <c r="A2888" s="10" t="s">
        <v>33</v>
      </c>
      <c r="D2888" s="10" t="s">
        <v>33</v>
      </c>
      <c r="E2888" s="10">
        <v>2883</v>
      </c>
      <c r="F2888" s="10">
        <v>3052</v>
      </c>
      <c r="H2888" s="10">
        <v>764</v>
      </c>
      <c r="J2888" s="10" t="s">
        <v>33</v>
      </c>
      <c r="K2888" s="10" t="s">
        <v>558</v>
      </c>
      <c r="L2888" s="10" t="s">
        <v>33</v>
      </c>
      <c r="M2888" s="10">
        <v>0.58787753826796263</v>
      </c>
      <c r="N2888" s="10">
        <v>0.58787753826796263</v>
      </c>
      <c r="T2888" s="10">
        <v>0</v>
      </c>
      <c r="W2888" s="10">
        <v>0</v>
      </c>
      <c r="X2888" s="10">
        <v>0</v>
      </c>
      <c r="Y2888" s="10">
        <v>0</v>
      </c>
      <c r="AB2888" s="10">
        <v>0</v>
      </c>
      <c r="AC2888" s="10">
        <v>0</v>
      </c>
      <c r="AD2888" s="10">
        <v>0</v>
      </c>
      <c r="AE2888" s="10">
        <v>0</v>
      </c>
      <c r="AH2888" s="10">
        <v>1</v>
      </c>
      <c r="AQ2888" s="10">
        <v>0</v>
      </c>
      <c r="AR2888" s="10">
        <v>0</v>
      </c>
      <c r="AS2888" s="10">
        <v>0</v>
      </c>
      <c r="AT2888" s="10">
        <v>0</v>
      </c>
      <c r="AU2888" s="10">
        <v>0</v>
      </c>
      <c r="AV2888" s="10">
        <v>0.58787753826796263</v>
      </c>
      <c r="AW2888" s="10">
        <v>0.58787753826796263</v>
      </c>
      <c r="AX2888" s="10" t="s">
        <v>33</v>
      </c>
      <c r="AY2888" s="10" t="s">
        <v>33</v>
      </c>
      <c r="AZ2888" s="10" t="s">
        <v>33</v>
      </c>
      <c r="BA2888" s="10" t="s">
        <v>33</v>
      </c>
      <c r="BB2888" s="10">
        <v>2883</v>
      </c>
      <c r="BC2888" s="10">
        <v>3052</v>
      </c>
      <c r="BE2888" s="10" t="s">
        <v>532</v>
      </c>
      <c r="BF2888" s="10" t="s">
        <v>558</v>
      </c>
      <c r="BG2888" s="10">
        <v>0</v>
      </c>
      <c r="BH2888" s="13">
        <v>0</v>
      </c>
      <c r="BI2888" s="10">
        <v>868</v>
      </c>
      <c r="BJ2888" s="10" t="s">
        <v>33</v>
      </c>
      <c r="BL2888" s="10" t="s">
        <v>33</v>
      </c>
      <c r="BM2888" s="10" t="s">
        <v>33</v>
      </c>
      <c r="BP2888" s="10" t="s">
        <v>33</v>
      </c>
      <c r="BQ2888" s="10" t="s">
        <v>33</v>
      </c>
      <c r="BR2888" s="10" t="s">
        <v>33</v>
      </c>
      <c r="BS2888" s="11" t="s">
        <v>33</v>
      </c>
      <c r="BT2888" s="11" t="s">
        <v>33</v>
      </c>
      <c r="BU2888" s="10">
        <v>2888</v>
      </c>
    </row>
    <row r="2889" spans="1:73" s="10" customFormat="1" x14ac:dyDescent="0.45">
      <c r="A2889" s="10">
        <v>709</v>
      </c>
      <c r="D2889" s="10">
        <v>2893</v>
      </c>
      <c r="E2889" s="10" t="s">
        <v>33</v>
      </c>
      <c r="F2889" s="10">
        <v>2884</v>
      </c>
      <c r="H2889" s="10" t="s">
        <v>33</v>
      </c>
      <c r="J2889" s="10" t="s">
        <v>88</v>
      </c>
      <c r="K2889" s="10">
        <v>0</v>
      </c>
      <c r="L2889" s="10">
        <v>1</v>
      </c>
      <c r="M2889" s="10" t="s">
        <v>33</v>
      </c>
      <c r="N2889" s="10">
        <v>1</v>
      </c>
      <c r="T2889" s="10">
        <v>0</v>
      </c>
      <c r="W2889" s="10">
        <v>0</v>
      </c>
      <c r="X2889" s="10">
        <v>0</v>
      </c>
      <c r="Y2889" s="10">
        <v>0</v>
      </c>
      <c r="AB2889" s="10">
        <v>0</v>
      </c>
      <c r="AC2889" s="10">
        <v>0</v>
      </c>
      <c r="AD2889" s="10">
        <v>0</v>
      </c>
      <c r="AE2889" s="10">
        <v>0</v>
      </c>
      <c r="AH2889" s="10">
        <v>1</v>
      </c>
      <c r="AQ2889" s="10">
        <v>3.1406001319515422</v>
      </c>
      <c r="AR2889" s="10">
        <v>29.323362072742057</v>
      </c>
      <c r="AS2889" s="10">
        <v>33.877232264071793</v>
      </c>
      <c r="AT2889" s="10">
        <v>73.804103100861241</v>
      </c>
      <c r="AU2889" s="10">
        <v>15.455489394477027</v>
      </c>
      <c r="AV2889" s="10">
        <v>412.12690360054012</v>
      </c>
      <c r="AW2889" s="10">
        <v>501.38649609587839</v>
      </c>
      <c r="AX2889" s="10">
        <v>6.5018124740429437E-8</v>
      </c>
      <c r="AY2889" s="10">
        <v>0</v>
      </c>
      <c r="AZ2889" s="10" t="s">
        <v>33</v>
      </c>
      <c r="BA2889" s="10">
        <v>2893</v>
      </c>
      <c r="BB2889" s="10" t="s">
        <v>33</v>
      </c>
      <c r="BC2889" s="10">
        <v>2884</v>
      </c>
      <c r="BE2889" s="10" t="s">
        <v>33</v>
      </c>
      <c r="BF2889" s="10" t="s">
        <v>33</v>
      </c>
      <c r="BG2889" s="10" t="s">
        <v>33</v>
      </c>
      <c r="BH2889" s="13" t="s">
        <v>33</v>
      </c>
      <c r="BI2889" s="10" t="s">
        <v>33</v>
      </c>
      <c r="BJ2889" s="10" t="s">
        <v>33</v>
      </c>
      <c r="BL2889" s="10" t="s">
        <v>33</v>
      </c>
      <c r="BM2889" s="10" t="s">
        <v>33</v>
      </c>
      <c r="BP2889" s="10" t="s">
        <v>33</v>
      </c>
      <c r="BQ2889" s="10">
        <v>0</v>
      </c>
      <c r="BR2889" s="10" t="s">
        <v>88</v>
      </c>
      <c r="BS2889" s="11">
        <v>33.877232264071793</v>
      </c>
      <c r="BT2889" s="11">
        <v>501.38649609587839</v>
      </c>
      <c r="BU2889" s="10">
        <v>2889</v>
      </c>
    </row>
    <row r="2890" spans="1:73" s="10" customFormat="1" x14ac:dyDescent="0.45">
      <c r="A2890" s="10" t="s">
        <v>33</v>
      </c>
      <c r="D2890" s="10" t="s">
        <v>33</v>
      </c>
      <c r="E2890" s="10">
        <v>2889</v>
      </c>
      <c r="F2890" s="10">
        <v>2980</v>
      </c>
      <c r="H2890" s="10">
        <v>734</v>
      </c>
      <c r="J2890" s="10" t="s">
        <v>33</v>
      </c>
      <c r="K2890" s="10" t="s">
        <v>440</v>
      </c>
      <c r="L2890" s="10" t="s">
        <v>33</v>
      </c>
      <c r="M2890" s="10">
        <v>0.59</v>
      </c>
      <c r="N2890" s="10">
        <v>0.59</v>
      </c>
      <c r="T2890" s="10">
        <v>0</v>
      </c>
      <c r="W2890" s="10">
        <v>0</v>
      </c>
      <c r="X2890" s="10">
        <v>0</v>
      </c>
      <c r="Y2890" s="10">
        <v>0</v>
      </c>
      <c r="AB2890" s="10">
        <v>0</v>
      </c>
      <c r="AC2890" s="10">
        <v>0</v>
      </c>
      <c r="AD2890" s="10">
        <v>0</v>
      </c>
      <c r="AE2890" s="10">
        <v>0</v>
      </c>
      <c r="AH2890" s="10">
        <v>1</v>
      </c>
      <c r="AQ2890" s="10">
        <v>0.72088858166987968</v>
      </c>
      <c r="AR2890" s="10">
        <v>7.0387174926317417</v>
      </c>
      <c r="AS2890" s="10">
        <v>8.0840059360530674</v>
      </c>
      <c r="AT2890" s="10">
        <v>16.940881669242174</v>
      </c>
      <c r="AU2890" s="10">
        <v>2.0169955265431403</v>
      </c>
      <c r="AV2890" s="10">
        <v>71.466697288581869</v>
      </c>
      <c r="AW2890" s="10">
        <v>90.424574484367184</v>
      </c>
      <c r="AX2890" s="10" t="s">
        <v>33</v>
      </c>
      <c r="AY2890" s="10" t="s">
        <v>33</v>
      </c>
      <c r="AZ2890" s="10" t="s">
        <v>33</v>
      </c>
      <c r="BA2890" s="10" t="s">
        <v>33</v>
      </c>
      <c r="BB2890" s="10">
        <v>2889</v>
      </c>
      <c r="BC2890" s="10">
        <v>2980</v>
      </c>
      <c r="BE2890" s="10" t="s">
        <v>88</v>
      </c>
      <c r="BF2890" s="10" t="s">
        <v>3804</v>
      </c>
      <c r="BG2890" s="10">
        <v>5.2560690635267038E-7</v>
      </c>
      <c r="BH2890" s="13">
        <v>142.00100088440246</v>
      </c>
      <c r="BI2890" s="10">
        <v>870</v>
      </c>
      <c r="BJ2890" s="10" t="s">
        <v>33</v>
      </c>
      <c r="BL2890" s="10" t="s">
        <v>33</v>
      </c>
      <c r="BM2890" s="10" t="s">
        <v>33</v>
      </c>
      <c r="BP2890" s="10" t="s">
        <v>33</v>
      </c>
      <c r="BQ2890" s="10" t="s">
        <v>33</v>
      </c>
      <c r="BR2890" s="10" t="s">
        <v>33</v>
      </c>
      <c r="BS2890" s="11" t="s">
        <v>33</v>
      </c>
      <c r="BT2890" s="11" t="s">
        <v>33</v>
      </c>
      <c r="BU2890" s="10">
        <v>2890</v>
      </c>
    </row>
    <row r="2891" spans="1:73" s="10" customFormat="1" x14ac:dyDescent="0.45">
      <c r="A2891" s="10" t="s">
        <v>33</v>
      </c>
      <c r="D2891" s="10" t="s">
        <v>33</v>
      </c>
      <c r="E2891" s="10">
        <v>2889</v>
      </c>
      <c r="F2891" s="10">
        <v>2983</v>
      </c>
      <c r="H2891" s="10">
        <v>735</v>
      </c>
      <c r="J2891" s="10" t="s">
        <v>33</v>
      </c>
      <c r="K2891" s="10" t="s">
        <v>441</v>
      </c>
      <c r="L2891" s="10" t="s">
        <v>33</v>
      </c>
      <c r="M2891" s="10">
        <v>0.24</v>
      </c>
      <c r="N2891" s="10">
        <v>0.24</v>
      </c>
      <c r="T2891" s="10">
        <v>0</v>
      </c>
      <c r="W2891" s="10">
        <v>0</v>
      </c>
      <c r="X2891" s="10">
        <v>0</v>
      </c>
      <c r="Y2891" s="10">
        <v>0</v>
      </c>
      <c r="AB2891" s="10">
        <v>0</v>
      </c>
      <c r="AC2891" s="10">
        <v>0</v>
      </c>
      <c r="AD2891" s="10">
        <v>0</v>
      </c>
      <c r="AE2891" s="10">
        <v>0</v>
      </c>
      <c r="AH2891" s="10">
        <v>1</v>
      </c>
      <c r="AQ2891" s="10">
        <v>0.49707790008989083</v>
      </c>
      <c r="AR2891" s="10">
        <v>2.0210224485637447</v>
      </c>
      <c r="AS2891" s="10">
        <v>2.7417854036940863</v>
      </c>
      <c r="AT2891" s="10">
        <v>11.681330652112434</v>
      </c>
      <c r="AU2891" s="10">
        <v>1.8806443592577471</v>
      </c>
      <c r="AV2891" s="10">
        <v>33.582133398578613</v>
      </c>
      <c r="AW2891" s="10">
        <v>47.144108409948792</v>
      </c>
      <c r="AX2891" s="10" t="s">
        <v>33</v>
      </c>
      <c r="AY2891" s="10" t="s">
        <v>33</v>
      </c>
      <c r="AZ2891" s="10" t="s">
        <v>33</v>
      </c>
      <c r="BA2891" s="10" t="s">
        <v>33</v>
      </c>
      <c r="BB2891" s="10">
        <v>2889</v>
      </c>
      <c r="BC2891" s="10">
        <v>2983</v>
      </c>
      <c r="BE2891" s="10" t="s">
        <v>88</v>
      </c>
      <c r="BF2891" s="10" t="s">
        <v>3805</v>
      </c>
      <c r="BG2891" s="10">
        <v>1.7826574538887078E-7</v>
      </c>
      <c r="BH2891" s="13">
        <v>28.781377161267223</v>
      </c>
      <c r="BI2891" s="10">
        <v>871</v>
      </c>
      <c r="BJ2891" s="10" t="s">
        <v>33</v>
      </c>
      <c r="BL2891" s="10" t="s">
        <v>33</v>
      </c>
      <c r="BM2891" s="10" t="s">
        <v>33</v>
      </c>
      <c r="BP2891" s="10" t="s">
        <v>33</v>
      </c>
      <c r="BQ2891" s="10" t="s">
        <v>33</v>
      </c>
      <c r="BR2891" s="10" t="s">
        <v>33</v>
      </c>
      <c r="BS2891" s="11" t="s">
        <v>33</v>
      </c>
      <c r="BT2891" s="11" t="s">
        <v>33</v>
      </c>
      <c r="BU2891" s="10">
        <v>2891</v>
      </c>
    </row>
    <row r="2892" spans="1:73" s="10" customFormat="1" x14ac:dyDescent="0.45">
      <c r="A2892" s="10" t="s">
        <v>33</v>
      </c>
      <c r="D2892" s="10" t="s">
        <v>33</v>
      </c>
      <c r="E2892" s="10">
        <v>2889</v>
      </c>
      <c r="F2892" s="10">
        <v>2987</v>
      </c>
      <c r="H2892" s="10">
        <v>736</v>
      </c>
      <c r="J2892" s="10" t="s">
        <v>33</v>
      </c>
      <c r="K2892" s="10" t="s">
        <v>442</v>
      </c>
      <c r="L2892" s="10" t="s">
        <v>33</v>
      </c>
      <c r="M2892" s="10">
        <v>0.17</v>
      </c>
      <c r="N2892" s="10">
        <v>0.17</v>
      </c>
      <c r="T2892" s="10">
        <v>0</v>
      </c>
      <c r="W2892" s="10">
        <v>0</v>
      </c>
      <c r="X2892" s="10">
        <v>0</v>
      </c>
      <c r="Y2892" s="10">
        <v>0</v>
      </c>
      <c r="AB2892" s="10">
        <v>0</v>
      </c>
      <c r="AC2892" s="10">
        <v>0</v>
      </c>
      <c r="AD2892" s="10">
        <v>0</v>
      </c>
      <c r="AE2892" s="10">
        <v>0</v>
      </c>
      <c r="AH2892" s="10">
        <v>1</v>
      </c>
      <c r="AQ2892" s="10">
        <v>1.9226336501917718</v>
      </c>
      <c r="AR2892" s="10">
        <v>20.263622131546573</v>
      </c>
      <c r="AS2892" s="10">
        <v>23.051440924324641</v>
      </c>
      <c r="AT2892" s="10">
        <v>45.181890779506638</v>
      </c>
      <c r="AU2892" s="10">
        <v>11.557849508676139</v>
      </c>
      <c r="AV2892" s="10">
        <v>307.07807291337963</v>
      </c>
      <c r="AW2892" s="10">
        <v>363.81781320156239</v>
      </c>
      <c r="AX2892" s="10" t="s">
        <v>33</v>
      </c>
      <c r="AY2892" s="10" t="s">
        <v>33</v>
      </c>
      <c r="AZ2892" s="10" t="s">
        <v>33</v>
      </c>
      <c r="BA2892" s="10" t="s">
        <v>33</v>
      </c>
      <c r="BB2892" s="10">
        <v>2889</v>
      </c>
      <c r="BC2892" s="10">
        <v>2987</v>
      </c>
      <c r="BE2892" s="10" t="s">
        <v>88</v>
      </c>
      <c r="BF2892" s="10" t="s">
        <v>3806</v>
      </c>
      <c r="BG2892" s="10">
        <v>1.4987614614643795E-6</v>
      </c>
      <c r="BH2892" s="13">
        <v>2.3154605665735817</v>
      </c>
      <c r="BI2892" s="10">
        <v>872</v>
      </c>
      <c r="BJ2892" s="10" t="s">
        <v>33</v>
      </c>
      <c r="BL2892" s="10" t="s">
        <v>33</v>
      </c>
      <c r="BM2892" s="10" t="s">
        <v>33</v>
      </c>
      <c r="BP2892" s="10" t="s">
        <v>33</v>
      </c>
      <c r="BQ2892" s="10" t="s">
        <v>33</v>
      </c>
      <c r="BR2892" s="10" t="s">
        <v>33</v>
      </c>
      <c r="BS2892" s="11" t="s">
        <v>33</v>
      </c>
      <c r="BT2892" s="11" t="s">
        <v>33</v>
      </c>
      <c r="BU2892" s="10">
        <v>2892</v>
      </c>
    </row>
    <row r="2893" spans="1:73" s="10" customFormat="1" x14ac:dyDescent="0.45">
      <c r="A2893" s="10">
        <v>710</v>
      </c>
      <c r="D2893" s="10">
        <v>2894</v>
      </c>
      <c r="E2893" s="10" t="s">
        <v>33</v>
      </c>
      <c r="F2893" s="10">
        <v>2600</v>
      </c>
      <c r="H2893" s="10" t="s">
        <v>33</v>
      </c>
      <c r="J2893" s="10" t="s">
        <v>799</v>
      </c>
      <c r="K2893" s="10">
        <v>0</v>
      </c>
      <c r="L2893" s="10">
        <v>1</v>
      </c>
      <c r="M2893" s="10" t="s">
        <v>33</v>
      </c>
      <c r="N2893" s="10">
        <v>1</v>
      </c>
      <c r="T2893" s="10">
        <v>0</v>
      </c>
      <c r="W2893" s="10">
        <v>0</v>
      </c>
      <c r="X2893" s="10">
        <v>0</v>
      </c>
      <c r="Y2893" s="10">
        <v>0</v>
      </c>
      <c r="AB2893" s="10">
        <v>0</v>
      </c>
      <c r="AC2893" s="10">
        <v>0</v>
      </c>
      <c r="AD2893" s="10">
        <v>0</v>
      </c>
      <c r="AE2893" s="10">
        <v>1</v>
      </c>
      <c r="AH2893" s="10">
        <v>1</v>
      </c>
      <c r="AQ2893" s="10">
        <v>0</v>
      </c>
      <c r="AR2893" s="10">
        <v>0</v>
      </c>
      <c r="AS2893" s="10">
        <v>0</v>
      </c>
      <c r="AT2893" s="10">
        <v>0</v>
      </c>
      <c r="AU2893" s="10">
        <v>0</v>
      </c>
      <c r="AV2893" s="10">
        <v>1</v>
      </c>
      <c r="AW2893" s="10">
        <v>1</v>
      </c>
      <c r="AX2893" s="10">
        <v>1.0280268168635056E-5</v>
      </c>
      <c r="AY2893" s="10">
        <v>0</v>
      </c>
      <c r="AZ2893" s="10" t="s">
        <v>33</v>
      </c>
      <c r="BA2893" s="10">
        <v>2894</v>
      </c>
      <c r="BB2893" s="10" t="s">
        <v>33</v>
      </c>
      <c r="BC2893" s="10">
        <v>2600</v>
      </c>
      <c r="BE2893" s="10" t="s">
        <v>33</v>
      </c>
      <c r="BF2893" s="10" t="s">
        <v>33</v>
      </c>
      <c r="BG2893" s="10" t="s">
        <v>33</v>
      </c>
      <c r="BH2893" s="13" t="s">
        <v>33</v>
      </c>
      <c r="BI2893" s="10" t="s">
        <v>33</v>
      </c>
      <c r="BJ2893" s="10" t="s">
        <v>33</v>
      </c>
      <c r="BL2893" s="10" t="s">
        <v>33</v>
      </c>
      <c r="BM2893" s="10" t="s">
        <v>33</v>
      </c>
      <c r="BP2893" s="10" t="s">
        <v>34</v>
      </c>
      <c r="BQ2893" s="10">
        <v>0</v>
      </c>
      <c r="BR2893" s="10" t="s">
        <v>798</v>
      </c>
      <c r="BS2893" s="11">
        <v>0</v>
      </c>
      <c r="BT2893" s="11">
        <v>1</v>
      </c>
      <c r="BU2893" s="10">
        <v>2893</v>
      </c>
    </row>
    <row r="2894" spans="1:73" s="10" customFormat="1" x14ac:dyDescent="0.45">
      <c r="A2894" s="10">
        <v>711</v>
      </c>
      <c r="D2894" s="10">
        <v>2895</v>
      </c>
      <c r="E2894" s="10" t="s">
        <v>33</v>
      </c>
      <c r="F2894" s="10">
        <v>2603</v>
      </c>
      <c r="H2894" s="10" t="s">
        <v>33</v>
      </c>
      <c r="J2894" s="10" t="s">
        <v>71</v>
      </c>
      <c r="K2894" s="10">
        <v>0</v>
      </c>
      <c r="L2894" s="10">
        <v>1</v>
      </c>
      <c r="M2894" s="10" t="s">
        <v>33</v>
      </c>
      <c r="N2894" s="10">
        <v>1</v>
      </c>
      <c r="T2894" s="10">
        <v>0</v>
      </c>
      <c r="W2894" s="10">
        <v>0</v>
      </c>
      <c r="X2894" s="10">
        <v>0</v>
      </c>
      <c r="Y2894" s="10">
        <v>0</v>
      </c>
      <c r="AB2894" s="10">
        <v>0</v>
      </c>
      <c r="AC2894" s="10">
        <v>0</v>
      </c>
      <c r="AD2894" s="12">
        <v>8.4659906547057897</v>
      </c>
      <c r="AE2894" s="12">
        <v>122.12866664041695</v>
      </c>
      <c r="AH2894" s="10">
        <v>1</v>
      </c>
      <c r="AQ2894" s="10">
        <v>0</v>
      </c>
      <c r="AR2894" s="10">
        <v>8.4659906547057897</v>
      </c>
      <c r="AS2894" s="10">
        <v>8.4659906547057897</v>
      </c>
      <c r="AT2894" s="10">
        <v>0</v>
      </c>
      <c r="AU2894" s="10">
        <v>0</v>
      </c>
      <c r="AV2894" s="10">
        <v>122.12866664041695</v>
      </c>
      <c r="AW2894" s="10">
        <v>122.12866664041695</v>
      </c>
      <c r="AX2894" s="10">
        <v>1.0664145535391009E-2</v>
      </c>
      <c r="AY2894" s="10">
        <v>0</v>
      </c>
      <c r="AZ2894" s="10" t="s">
        <v>33</v>
      </c>
      <c r="BA2894" s="10">
        <v>2895</v>
      </c>
      <c r="BB2894" s="10" t="s">
        <v>33</v>
      </c>
      <c r="BC2894" s="10">
        <v>2603</v>
      </c>
      <c r="BE2894" s="10" t="s">
        <v>33</v>
      </c>
      <c r="BF2894" s="10" t="s">
        <v>33</v>
      </c>
      <c r="BG2894" s="10" t="s">
        <v>33</v>
      </c>
      <c r="BH2894" s="13" t="s">
        <v>33</v>
      </c>
      <c r="BI2894" s="10" t="s">
        <v>33</v>
      </c>
      <c r="BJ2894" s="10" t="s">
        <v>33</v>
      </c>
      <c r="BL2894" s="10" t="s">
        <v>33</v>
      </c>
      <c r="BM2894" s="10" t="s">
        <v>33</v>
      </c>
      <c r="BP2894" s="10" t="s">
        <v>34</v>
      </c>
      <c r="BQ2894" s="10">
        <v>0</v>
      </c>
      <c r="BR2894" s="10" t="s">
        <v>71</v>
      </c>
      <c r="BS2894" s="11">
        <v>8.4659906547057897</v>
      </c>
      <c r="BT2894" s="11">
        <v>122.12866664041695</v>
      </c>
      <c r="BU2894" s="10">
        <v>2894</v>
      </c>
    </row>
    <row r="2895" spans="1:73" s="10" customFormat="1" x14ac:dyDescent="0.45">
      <c r="A2895" s="10">
        <v>712</v>
      </c>
      <c r="D2895" s="10">
        <v>2896</v>
      </c>
      <c r="E2895" s="10" t="s">
        <v>33</v>
      </c>
      <c r="F2895" s="10">
        <v>2607</v>
      </c>
      <c r="H2895" s="10" t="s">
        <v>33</v>
      </c>
      <c r="J2895" s="10" t="s">
        <v>533</v>
      </c>
      <c r="K2895" s="10">
        <v>0</v>
      </c>
      <c r="L2895" s="10">
        <v>1</v>
      </c>
      <c r="M2895" s="10" t="s">
        <v>33</v>
      </c>
      <c r="N2895" s="10">
        <v>1</v>
      </c>
      <c r="T2895" s="10">
        <v>0</v>
      </c>
      <c r="W2895" s="10">
        <v>0</v>
      </c>
      <c r="X2895" s="10">
        <v>0</v>
      </c>
      <c r="Y2895" s="10">
        <v>0</v>
      </c>
      <c r="AB2895" s="10">
        <v>0</v>
      </c>
      <c r="AC2895" s="10">
        <v>0</v>
      </c>
      <c r="AD2895" s="12">
        <v>55.816471036038308</v>
      </c>
      <c r="AE2895" s="12">
        <v>972.24039726065121</v>
      </c>
      <c r="AH2895" s="10">
        <v>1</v>
      </c>
      <c r="AQ2895" s="10">
        <v>0</v>
      </c>
      <c r="AR2895" s="10">
        <v>55.816471036038308</v>
      </c>
      <c r="AS2895" s="10">
        <v>55.816471036038308</v>
      </c>
      <c r="AT2895" s="10">
        <v>0</v>
      </c>
      <c r="AU2895" s="10">
        <v>0</v>
      </c>
      <c r="AV2895" s="10">
        <v>972.24039726065121</v>
      </c>
      <c r="AW2895" s="10">
        <v>972.24039726065121</v>
      </c>
      <c r="AX2895" s="10">
        <v>0.10166272863293317</v>
      </c>
      <c r="AY2895" s="10">
        <v>0</v>
      </c>
      <c r="AZ2895" s="10" t="s">
        <v>33</v>
      </c>
      <c r="BA2895" s="10">
        <v>2896</v>
      </c>
      <c r="BB2895" s="10" t="s">
        <v>33</v>
      </c>
      <c r="BC2895" s="10">
        <v>2607</v>
      </c>
      <c r="BE2895" s="10" t="s">
        <v>33</v>
      </c>
      <c r="BF2895" s="10" t="s">
        <v>33</v>
      </c>
      <c r="BG2895" s="10" t="s">
        <v>33</v>
      </c>
      <c r="BH2895" s="13" t="s">
        <v>33</v>
      </c>
      <c r="BI2895" s="10" t="s">
        <v>33</v>
      </c>
      <c r="BJ2895" s="10" t="s">
        <v>33</v>
      </c>
      <c r="BL2895" s="10" t="s">
        <v>33</v>
      </c>
      <c r="BM2895" s="10" t="s">
        <v>33</v>
      </c>
      <c r="BP2895" s="10" t="s">
        <v>34</v>
      </c>
      <c r="BQ2895" s="10">
        <v>0</v>
      </c>
      <c r="BR2895" s="10" t="s">
        <v>533</v>
      </c>
      <c r="BS2895" s="11">
        <v>55.816471036038308</v>
      </c>
      <c r="BT2895" s="11">
        <v>972.24039726065121</v>
      </c>
      <c r="BU2895" s="10">
        <v>2895</v>
      </c>
    </row>
    <row r="2896" spans="1:73" s="10" customFormat="1" x14ac:dyDescent="0.45">
      <c r="A2896" s="10">
        <v>713</v>
      </c>
      <c r="D2896" s="10">
        <v>2899</v>
      </c>
      <c r="E2896" s="10" t="s">
        <v>33</v>
      </c>
      <c r="F2896" s="10">
        <v>2611</v>
      </c>
      <c r="H2896" s="10" t="s">
        <v>33</v>
      </c>
      <c r="J2896" s="10" t="s">
        <v>1773</v>
      </c>
      <c r="K2896" s="10">
        <v>0</v>
      </c>
      <c r="L2896" s="10">
        <v>1</v>
      </c>
      <c r="M2896" s="10" t="s">
        <v>33</v>
      </c>
      <c r="N2896" s="10">
        <v>1</v>
      </c>
      <c r="T2896" s="10">
        <v>0.17320508075688773</v>
      </c>
      <c r="W2896" s="10">
        <v>0</v>
      </c>
      <c r="X2896" s="10">
        <v>0</v>
      </c>
      <c r="Y2896" s="10">
        <v>0</v>
      </c>
      <c r="AB2896" s="10">
        <v>0</v>
      </c>
      <c r="AC2896" s="10">
        <v>1.4999999999999999E-2</v>
      </c>
      <c r="AD2896" s="10">
        <v>0</v>
      </c>
      <c r="AE2896" s="10">
        <v>0</v>
      </c>
      <c r="AH2896" s="10">
        <v>1</v>
      </c>
      <c r="AQ2896" s="10">
        <v>2.2685330475868626</v>
      </c>
      <c r="AR2896" s="10">
        <v>16.102384916119764</v>
      </c>
      <c r="AS2896" s="10">
        <v>19.391757835120714</v>
      </c>
      <c r="AT2896" s="10">
        <v>53.31052661829127</v>
      </c>
      <c r="AU2896" s="10">
        <v>1.2280353387248579</v>
      </c>
      <c r="AV2896" s="10">
        <v>232.65113267091709</v>
      </c>
      <c r="AW2896" s="10">
        <v>287.18969462793325</v>
      </c>
      <c r="AX2896" s="10">
        <v>2.9315468932748106E-7</v>
      </c>
      <c r="AY2896" s="10">
        <v>0</v>
      </c>
      <c r="AZ2896" s="10" t="s">
        <v>33</v>
      </c>
      <c r="BA2896" s="10">
        <v>2899</v>
      </c>
      <c r="BB2896" s="10" t="s">
        <v>33</v>
      </c>
      <c r="BC2896" s="10">
        <v>2611</v>
      </c>
      <c r="BE2896" s="10" t="s">
        <v>33</v>
      </c>
      <c r="BF2896" s="10" t="s">
        <v>33</v>
      </c>
      <c r="BG2896" s="10" t="s">
        <v>33</v>
      </c>
      <c r="BH2896" s="13" t="s">
        <v>33</v>
      </c>
      <c r="BI2896" s="10" t="s">
        <v>33</v>
      </c>
      <c r="BJ2896" s="10" t="s">
        <v>33</v>
      </c>
      <c r="BL2896" s="10" t="s">
        <v>33</v>
      </c>
      <c r="BM2896" s="10" t="s">
        <v>33</v>
      </c>
      <c r="BP2896" s="10" t="s">
        <v>33</v>
      </c>
      <c r="BQ2896" s="10">
        <v>0</v>
      </c>
      <c r="BR2896" s="10" t="s">
        <v>1786</v>
      </c>
      <c r="BS2896" s="11">
        <v>19.391757835120714</v>
      </c>
      <c r="BT2896" s="11">
        <v>287.18969462793325</v>
      </c>
      <c r="BU2896" s="10">
        <v>2896</v>
      </c>
    </row>
    <row r="2897" spans="1:73" s="10" customFormat="1" x14ac:dyDescent="0.45">
      <c r="A2897" s="10" t="s">
        <v>33</v>
      </c>
      <c r="D2897" s="10" t="s">
        <v>33</v>
      </c>
      <c r="E2897" s="10">
        <v>2896</v>
      </c>
      <c r="F2897" s="10">
        <v>3053</v>
      </c>
      <c r="H2897" s="10">
        <v>765</v>
      </c>
      <c r="J2897" s="10" t="s">
        <v>33</v>
      </c>
      <c r="K2897" s="10" t="s">
        <v>315</v>
      </c>
      <c r="L2897" s="10" t="s">
        <v>33</v>
      </c>
      <c r="M2897" s="10">
        <v>0.94994736696303328</v>
      </c>
      <c r="N2897" s="10">
        <v>0.94994736696303328</v>
      </c>
      <c r="T2897" s="10">
        <v>0</v>
      </c>
      <c r="W2897" s="10">
        <v>0</v>
      </c>
      <c r="X2897" s="10">
        <v>0</v>
      </c>
      <c r="Y2897" s="10">
        <v>0</v>
      </c>
      <c r="AB2897" s="10">
        <v>0</v>
      </c>
      <c r="AC2897" s="10">
        <v>0</v>
      </c>
      <c r="AD2897" s="10">
        <v>0</v>
      </c>
      <c r="AE2897" s="10">
        <v>0</v>
      </c>
      <c r="AH2897" s="10">
        <v>1</v>
      </c>
      <c r="AQ2897" s="10">
        <v>2.0749413580036502</v>
      </c>
      <c r="AR2897" s="10">
        <v>15.716816180661706</v>
      </c>
      <c r="AS2897" s="10">
        <v>18.725481149766999</v>
      </c>
      <c r="AT2897" s="10">
        <v>48.76112191308578</v>
      </c>
      <c r="AU2897" s="10">
        <v>0.75177079625565757</v>
      </c>
      <c r="AV2897" s="10">
        <v>227.40509218375215</v>
      </c>
      <c r="AW2897" s="10">
        <v>276.9179848930936</v>
      </c>
      <c r="AX2897" s="10" t="s">
        <v>33</v>
      </c>
      <c r="AY2897" s="10" t="s">
        <v>33</v>
      </c>
      <c r="AZ2897" s="10" t="s">
        <v>33</v>
      </c>
      <c r="BA2897" s="10" t="s">
        <v>33</v>
      </c>
      <c r="BB2897" s="10">
        <v>2896</v>
      </c>
      <c r="BC2897" s="10">
        <v>3053</v>
      </c>
      <c r="BE2897" s="10" t="s">
        <v>1786</v>
      </c>
      <c r="BF2897" s="10" t="s">
        <v>3807</v>
      </c>
      <c r="BG2897" s="10">
        <v>5.4894626089675475E-6</v>
      </c>
      <c r="BH2897" s="13">
        <v>0</v>
      </c>
      <c r="BI2897" s="10">
        <v>877</v>
      </c>
      <c r="BJ2897" s="10" t="s">
        <v>33</v>
      </c>
      <c r="BL2897" s="10" t="s">
        <v>33</v>
      </c>
      <c r="BM2897" s="10" t="s">
        <v>33</v>
      </c>
      <c r="BP2897" s="10" t="s">
        <v>33</v>
      </c>
      <c r="BQ2897" s="10" t="s">
        <v>33</v>
      </c>
      <c r="BR2897" s="10" t="s">
        <v>33</v>
      </c>
      <c r="BS2897" s="11" t="s">
        <v>33</v>
      </c>
      <c r="BT2897" s="11" t="s">
        <v>33</v>
      </c>
      <c r="BU2897" s="10">
        <v>2897</v>
      </c>
    </row>
    <row r="2898" spans="1:73" s="10" customFormat="1" x14ac:dyDescent="0.45">
      <c r="A2898" s="10" t="s">
        <v>33</v>
      </c>
      <c r="D2898" s="10" t="s">
        <v>33</v>
      </c>
      <c r="E2898" s="10">
        <v>2896</v>
      </c>
      <c r="F2898" s="10">
        <v>3054</v>
      </c>
      <c r="H2898" s="10">
        <v>766</v>
      </c>
      <c r="J2898" s="10" t="s">
        <v>33</v>
      </c>
      <c r="K2898" s="10" t="s">
        <v>87</v>
      </c>
      <c r="L2898" s="10" t="s">
        <v>33</v>
      </c>
      <c r="M2898" s="10">
        <v>6.9282032302755092E-2</v>
      </c>
      <c r="N2898" s="10">
        <v>6.9282032302755092E-2</v>
      </c>
      <c r="T2898" s="10">
        <v>0</v>
      </c>
      <c r="W2898" s="10">
        <v>0</v>
      </c>
      <c r="X2898" s="10">
        <v>0</v>
      </c>
      <c r="Y2898" s="10">
        <v>0</v>
      </c>
      <c r="AB2898" s="10">
        <v>0</v>
      </c>
      <c r="AC2898" s="10">
        <v>0</v>
      </c>
      <c r="AD2898" s="10">
        <v>0</v>
      </c>
      <c r="AE2898" s="10">
        <v>0</v>
      </c>
      <c r="AH2898" s="10">
        <v>1</v>
      </c>
      <c r="AQ2898" s="10">
        <v>2.0386608826324783E-2</v>
      </c>
      <c r="AR2898" s="10">
        <v>0.37056873545805924</v>
      </c>
      <c r="AS2898" s="10">
        <v>0.40012931825623016</v>
      </c>
      <c r="AT2898" s="10">
        <v>0.47908530741863242</v>
      </c>
      <c r="AU2898" s="10">
        <v>0.47626454246920041</v>
      </c>
      <c r="AV2898" s="10">
        <v>5.246040487164934</v>
      </c>
      <c r="AW2898" s="10">
        <v>6.201390337052767</v>
      </c>
      <c r="AX2898" s="10" t="s">
        <v>33</v>
      </c>
      <c r="AY2898" s="10" t="s">
        <v>33</v>
      </c>
      <c r="AZ2898" s="10" t="s">
        <v>33</v>
      </c>
      <c r="BA2898" s="10" t="s">
        <v>33</v>
      </c>
      <c r="BB2898" s="10">
        <v>2896</v>
      </c>
      <c r="BC2898" s="10">
        <v>3054</v>
      </c>
      <c r="BE2898" s="10" t="s">
        <v>1786</v>
      </c>
      <c r="BF2898" s="10" t="s">
        <v>3808</v>
      </c>
      <c r="BG2898" s="10">
        <v>1.1729978598422195E-7</v>
      </c>
      <c r="BH2898" s="13">
        <v>0</v>
      </c>
      <c r="BI2898" s="10">
        <v>878</v>
      </c>
      <c r="BJ2898" s="10" t="s">
        <v>33</v>
      </c>
      <c r="BL2898" s="10" t="s">
        <v>33</v>
      </c>
      <c r="BM2898" s="10" t="s">
        <v>33</v>
      </c>
      <c r="BP2898" s="10" t="s">
        <v>33</v>
      </c>
      <c r="BQ2898" s="10" t="s">
        <v>33</v>
      </c>
      <c r="BR2898" s="10" t="s">
        <v>33</v>
      </c>
      <c r="BS2898" s="11" t="s">
        <v>33</v>
      </c>
      <c r="BT2898" s="11" t="s">
        <v>33</v>
      </c>
      <c r="BU2898" s="10">
        <v>2898</v>
      </c>
    </row>
    <row r="2899" spans="1:73" s="10" customFormat="1" x14ac:dyDescent="0.45">
      <c r="A2899" s="10">
        <v>714</v>
      </c>
      <c r="D2899" s="10">
        <v>2900</v>
      </c>
      <c r="E2899" s="10" t="s">
        <v>33</v>
      </c>
      <c r="F2899" s="10">
        <v>2616</v>
      </c>
      <c r="H2899" s="10" t="s">
        <v>33</v>
      </c>
      <c r="J2899" s="10" t="s">
        <v>297</v>
      </c>
      <c r="K2899" s="10">
        <v>0</v>
      </c>
      <c r="L2899" s="10">
        <v>1</v>
      </c>
      <c r="M2899" s="10" t="s">
        <v>33</v>
      </c>
      <c r="N2899" s="10">
        <v>1</v>
      </c>
      <c r="T2899" s="10">
        <v>0</v>
      </c>
      <c r="W2899" s="10">
        <v>0</v>
      </c>
      <c r="X2899" s="10">
        <v>0</v>
      </c>
      <c r="Y2899" s="10">
        <v>0</v>
      </c>
      <c r="AB2899" s="10">
        <v>0</v>
      </c>
      <c r="AC2899" s="10">
        <v>0</v>
      </c>
      <c r="AD2899" s="10">
        <v>1.9159999999999999</v>
      </c>
      <c r="AE2899" s="10">
        <v>0</v>
      </c>
      <c r="AH2899" s="10">
        <v>1</v>
      </c>
      <c r="AQ2899" s="10">
        <v>0</v>
      </c>
      <c r="AR2899" s="10">
        <v>1.9159999999999999</v>
      </c>
      <c r="AS2899" s="10">
        <v>1.9159999999999999</v>
      </c>
      <c r="AT2899" s="10">
        <v>0</v>
      </c>
      <c r="AU2899" s="10">
        <v>0</v>
      </c>
      <c r="AV2899" s="10">
        <v>0</v>
      </c>
      <c r="AW2899" s="10">
        <v>0</v>
      </c>
      <c r="AX2899" s="10">
        <v>9.7718229775827048E-10</v>
      </c>
      <c r="AY2899" s="10">
        <v>0</v>
      </c>
      <c r="AZ2899" s="10" t="s">
        <v>33</v>
      </c>
      <c r="BA2899" s="10">
        <v>2900</v>
      </c>
      <c r="BB2899" s="10" t="s">
        <v>33</v>
      </c>
      <c r="BC2899" s="10">
        <v>2616</v>
      </c>
      <c r="BE2899" s="10" t="s">
        <v>33</v>
      </c>
      <c r="BF2899" s="10" t="s">
        <v>33</v>
      </c>
      <c r="BG2899" s="10" t="s">
        <v>33</v>
      </c>
      <c r="BH2899" s="13" t="s">
        <v>33</v>
      </c>
      <c r="BI2899" s="10" t="s">
        <v>33</v>
      </c>
      <c r="BJ2899" s="10" t="s">
        <v>33</v>
      </c>
      <c r="BL2899" s="10" t="s">
        <v>33</v>
      </c>
      <c r="BM2899" s="10" t="s">
        <v>33</v>
      </c>
      <c r="BP2899" s="10" t="s">
        <v>34</v>
      </c>
      <c r="BQ2899" s="10">
        <v>0</v>
      </c>
      <c r="BR2899" s="10" t="s">
        <v>297</v>
      </c>
      <c r="BS2899" s="11">
        <v>1.9159999999999999</v>
      </c>
      <c r="BT2899" s="11">
        <v>0</v>
      </c>
      <c r="BU2899" s="10">
        <v>2899</v>
      </c>
    </row>
    <row r="2900" spans="1:73" s="10" customFormat="1" x14ac:dyDescent="0.45">
      <c r="A2900" s="10">
        <v>715</v>
      </c>
      <c r="D2900" s="10">
        <v>2905</v>
      </c>
      <c r="E2900" s="10" t="s">
        <v>33</v>
      </c>
      <c r="F2900" s="10">
        <v>2621</v>
      </c>
      <c r="H2900" s="10" t="s">
        <v>33</v>
      </c>
      <c r="J2900" s="10" t="s">
        <v>800</v>
      </c>
      <c r="K2900" s="10">
        <v>0</v>
      </c>
      <c r="L2900" s="10">
        <v>1</v>
      </c>
      <c r="M2900" s="10" t="s">
        <v>33</v>
      </c>
      <c r="N2900" s="10">
        <v>1</v>
      </c>
      <c r="T2900" s="10">
        <v>244.94897427831782</v>
      </c>
      <c r="W2900" s="10">
        <v>0</v>
      </c>
      <c r="X2900" s="10">
        <v>0</v>
      </c>
      <c r="Y2900" s="10">
        <v>0</v>
      </c>
      <c r="AB2900" s="10">
        <v>0</v>
      </c>
      <c r="AC2900" s="10">
        <v>0.125</v>
      </c>
      <c r="AD2900" s="10">
        <v>0</v>
      </c>
      <c r="AE2900" s="10">
        <v>3.7947331922020551</v>
      </c>
      <c r="AH2900" s="10">
        <v>1</v>
      </c>
      <c r="AQ2900" s="10">
        <v>253.28048625931913</v>
      </c>
      <c r="AR2900" s="10">
        <v>23.695189608752322</v>
      </c>
      <c r="AS2900" s="10">
        <v>390.95189468476508</v>
      </c>
      <c r="AT2900" s="10">
        <v>5952.0914270939993</v>
      </c>
      <c r="AU2900" s="10">
        <v>64.663098669081677</v>
      </c>
      <c r="AV2900" s="10">
        <v>430.00192856291739</v>
      </c>
      <c r="AW2900" s="10">
        <v>6446.7564543259987</v>
      </c>
      <c r="AX2900" s="10">
        <v>3.7846107654264788E-9</v>
      </c>
      <c r="AY2900" s="10">
        <v>0</v>
      </c>
      <c r="AZ2900" s="10" t="s">
        <v>33</v>
      </c>
      <c r="BA2900" s="10">
        <v>2905</v>
      </c>
      <c r="BB2900" s="10" t="s">
        <v>33</v>
      </c>
      <c r="BC2900" s="10">
        <v>2621</v>
      </c>
      <c r="BE2900" s="10" t="s">
        <v>33</v>
      </c>
      <c r="BF2900" s="10" t="s">
        <v>33</v>
      </c>
      <c r="BG2900" s="10" t="s">
        <v>33</v>
      </c>
      <c r="BH2900" s="13" t="s">
        <v>33</v>
      </c>
      <c r="BI2900" s="10" t="s">
        <v>33</v>
      </c>
      <c r="BJ2900" s="10" t="s">
        <v>33</v>
      </c>
      <c r="BL2900" s="10" t="s">
        <v>33</v>
      </c>
      <c r="BM2900" s="10" t="s">
        <v>33</v>
      </c>
      <c r="BP2900" s="10" t="s">
        <v>33</v>
      </c>
      <c r="BQ2900" s="10">
        <v>0</v>
      </c>
      <c r="BR2900" s="10" t="s">
        <v>800</v>
      </c>
      <c r="BS2900" s="11">
        <v>390.95189468476508</v>
      </c>
      <c r="BT2900" s="11">
        <v>6446.7564543259987</v>
      </c>
      <c r="BU2900" s="10">
        <v>2900</v>
      </c>
    </row>
    <row r="2901" spans="1:73" s="10" customFormat="1" x14ac:dyDescent="0.45">
      <c r="A2901" s="10" t="s">
        <v>33</v>
      </c>
      <c r="D2901" s="10" t="s">
        <v>33</v>
      </c>
      <c r="E2901" s="10">
        <v>2900</v>
      </c>
      <c r="F2901" s="10">
        <v>3037</v>
      </c>
      <c r="H2901" s="10">
        <v>749</v>
      </c>
      <c r="J2901" s="10" t="s">
        <v>33</v>
      </c>
      <c r="K2901" s="10" t="s">
        <v>550</v>
      </c>
      <c r="L2901" s="10" t="s">
        <v>33</v>
      </c>
      <c r="M2901" s="10">
        <v>1.3416407864998738</v>
      </c>
      <c r="N2901" s="10">
        <v>1.3416407864998738</v>
      </c>
      <c r="T2901" s="10">
        <v>0</v>
      </c>
      <c r="W2901" s="10">
        <v>0</v>
      </c>
      <c r="X2901" s="10">
        <v>0</v>
      </c>
      <c r="Y2901" s="10">
        <v>0</v>
      </c>
      <c r="AB2901" s="10">
        <v>0</v>
      </c>
      <c r="AC2901" s="10">
        <v>0</v>
      </c>
      <c r="AD2901" s="10">
        <v>0</v>
      </c>
      <c r="AE2901" s="10">
        <v>0</v>
      </c>
      <c r="AH2901" s="10">
        <v>1</v>
      </c>
      <c r="AQ2901" s="10">
        <v>7.6417179217903612</v>
      </c>
      <c r="AR2901" s="10">
        <v>10.039038953890572</v>
      </c>
      <c r="AS2901" s="10">
        <v>21.119529940486593</v>
      </c>
      <c r="AT2901" s="10">
        <v>179.58037116207348</v>
      </c>
      <c r="AU2901" s="10">
        <v>57.94457853446513</v>
      </c>
      <c r="AV2901" s="10">
        <v>203.71512395434672</v>
      </c>
      <c r="AW2901" s="10">
        <v>441.24007365088534</v>
      </c>
      <c r="AX2901" s="10" t="s">
        <v>33</v>
      </c>
      <c r="AY2901" s="10" t="s">
        <v>33</v>
      </c>
      <c r="AZ2901" s="10" t="s">
        <v>33</v>
      </c>
      <c r="BA2901" s="10" t="s">
        <v>33</v>
      </c>
      <c r="BB2901" s="10">
        <v>2900</v>
      </c>
      <c r="BC2901" s="10">
        <v>3037</v>
      </c>
      <c r="BE2901" s="10" t="s">
        <v>800</v>
      </c>
      <c r="BF2901" s="10" t="s">
        <v>3809</v>
      </c>
      <c r="BG2901" s="10">
        <v>7.9929200373512398E-8</v>
      </c>
      <c r="BH2901" s="13">
        <v>0</v>
      </c>
      <c r="BI2901" s="10">
        <v>881</v>
      </c>
      <c r="BJ2901" s="10" t="s">
        <v>33</v>
      </c>
      <c r="BL2901" s="10" t="s">
        <v>33</v>
      </c>
      <c r="BM2901" s="10" t="s">
        <v>33</v>
      </c>
      <c r="BP2901" s="10" t="s">
        <v>33</v>
      </c>
      <c r="BQ2901" s="10" t="s">
        <v>33</v>
      </c>
      <c r="BR2901" s="10" t="s">
        <v>33</v>
      </c>
      <c r="BS2901" s="11" t="s">
        <v>33</v>
      </c>
      <c r="BT2901" s="11" t="s">
        <v>33</v>
      </c>
      <c r="BU2901" s="10">
        <v>2901</v>
      </c>
    </row>
    <row r="2902" spans="1:73" s="10" customFormat="1" x14ac:dyDescent="0.45">
      <c r="A2902" s="10" t="s">
        <v>33</v>
      </c>
      <c r="D2902" s="10" t="s">
        <v>33</v>
      </c>
      <c r="E2902" s="10">
        <v>2900</v>
      </c>
      <c r="F2902" s="10">
        <v>3055</v>
      </c>
      <c r="H2902" s="10">
        <v>767</v>
      </c>
      <c r="J2902" s="10" t="s">
        <v>33</v>
      </c>
      <c r="K2902" s="10" t="s">
        <v>559</v>
      </c>
      <c r="L2902" s="10" t="s">
        <v>33</v>
      </c>
      <c r="M2902" s="10">
        <v>0.3872983346207417</v>
      </c>
      <c r="N2902" s="10">
        <v>0.3872983346207417</v>
      </c>
      <c r="T2902" s="10">
        <v>0</v>
      </c>
      <c r="W2902" s="10">
        <v>0</v>
      </c>
      <c r="X2902" s="10">
        <v>0</v>
      </c>
      <c r="Y2902" s="10">
        <v>0</v>
      </c>
      <c r="AB2902" s="10">
        <v>0</v>
      </c>
      <c r="AC2902" s="10">
        <v>0</v>
      </c>
      <c r="AD2902" s="10">
        <v>0</v>
      </c>
      <c r="AE2902" s="10">
        <v>0</v>
      </c>
      <c r="AH2902" s="10">
        <v>1</v>
      </c>
      <c r="AQ2902" s="10">
        <v>0.68979405921094716</v>
      </c>
      <c r="AR2902" s="10">
        <v>13.40313839259024</v>
      </c>
      <c r="AS2902" s="10">
        <v>14.403339778446114</v>
      </c>
      <c r="AT2902" s="10">
        <v>16.210160391457258</v>
      </c>
      <c r="AU2902" s="10">
        <v>6.718520134616548</v>
      </c>
      <c r="AV2902" s="10">
        <v>220.19069871589639</v>
      </c>
      <c r="AW2902" s="10">
        <v>243.11937924197019</v>
      </c>
      <c r="AX2902" s="10" t="s">
        <v>33</v>
      </c>
      <c r="AY2902" s="10" t="s">
        <v>33</v>
      </c>
      <c r="AZ2902" s="10" t="s">
        <v>33</v>
      </c>
      <c r="BA2902" s="10" t="s">
        <v>33</v>
      </c>
      <c r="BB2902" s="10">
        <v>2900</v>
      </c>
      <c r="BC2902" s="10">
        <v>3055</v>
      </c>
      <c r="BE2902" s="10" t="s">
        <v>800</v>
      </c>
      <c r="BF2902" s="10" t="s">
        <v>3810</v>
      </c>
      <c r="BG2902" s="10">
        <v>5.4511034783602596E-8</v>
      </c>
      <c r="BH2902" s="13">
        <v>0</v>
      </c>
      <c r="BI2902" s="10">
        <v>882</v>
      </c>
      <c r="BJ2902" s="10" t="s">
        <v>33</v>
      </c>
      <c r="BL2902" s="10" t="s">
        <v>33</v>
      </c>
      <c r="BM2902" s="10" t="s">
        <v>33</v>
      </c>
      <c r="BP2902" s="10" t="s">
        <v>33</v>
      </c>
      <c r="BQ2902" s="10" t="s">
        <v>33</v>
      </c>
      <c r="BR2902" s="10" t="s">
        <v>33</v>
      </c>
      <c r="BS2902" s="11" t="s">
        <v>33</v>
      </c>
      <c r="BT2902" s="11" t="s">
        <v>33</v>
      </c>
      <c r="BU2902" s="10">
        <v>2902</v>
      </c>
    </row>
    <row r="2903" spans="1:73" s="10" customFormat="1" x14ac:dyDescent="0.45">
      <c r="A2903" s="10" t="s">
        <v>33</v>
      </c>
      <c r="D2903" s="10" t="s">
        <v>33</v>
      </c>
      <c r="E2903" s="10">
        <v>2900</v>
      </c>
      <c r="F2903" s="10">
        <v>2055</v>
      </c>
      <c r="H2903" s="10">
        <v>549</v>
      </c>
      <c r="J2903" s="10" t="s">
        <v>33</v>
      </c>
      <c r="K2903" s="10" t="s">
        <v>711</v>
      </c>
      <c r="L2903" s="10" t="s">
        <v>33</v>
      </c>
      <c r="M2903" s="10">
        <v>0.58787753826796263</v>
      </c>
      <c r="N2903" s="10">
        <v>0.58787753826796263</v>
      </c>
      <c r="T2903" s="10">
        <v>0</v>
      </c>
      <c r="W2903" s="10">
        <v>0</v>
      </c>
      <c r="X2903" s="10">
        <v>0</v>
      </c>
      <c r="Y2903" s="10">
        <v>0</v>
      </c>
      <c r="AB2903" s="10">
        <v>0</v>
      </c>
      <c r="AC2903" s="10">
        <v>0</v>
      </c>
      <c r="AD2903" s="10">
        <v>0</v>
      </c>
      <c r="AE2903" s="10">
        <v>0</v>
      </c>
      <c r="AH2903" s="10">
        <v>1</v>
      </c>
      <c r="AQ2903" s="10">
        <v>0</v>
      </c>
      <c r="AR2903" s="10">
        <v>0</v>
      </c>
      <c r="AS2903" s="10">
        <v>0</v>
      </c>
      <c r="AT2903" s="10">
        <v>0</v>
      </c>
      <c r="AU2903" s="10">
        <v>0</v>
      </c>
      <c r="AV2903" s="10">
        <v>0.58787753826796263</v>
      </c>
      <c r="AW2903" s="10">
        <v>0.58787753826796263</v>
      </c>
      <c r="AX2903" s="10" t="s">
        <v>33</v>
      </c>
      <c r="AY2903" s="10" t="s">
        <v>33</v>
      </c>
      <c r="AZ2903" s="10" t="s">
        <v>33</v>
      </c>
      <c r="BA2903" s="10" t="s">
        <v>33</v>
      </c>
      <c r="BB2903" s="10">
        <v>2900</v>
      </c>
      <c r="BC2903" s="10">
        <v>2055</v>
      </c>
      <c r="BE2903" s="10" t="s">
        <v>800</v>
      </c>
      <c r="BF2903" s="10" t="s">
        <v>3811</v>
      </c>
      <c r="BG2903" s="10">
        <v>0</v>
      </c>
      <c r="BH2903" s="13">
        <v>0</v>
      </c>
      <c r="BI2903" s="10">
        <v>883</v>
      </c>
      <c r="BJ2903" s="10" t="s">
        <v>33</v>
      </c>
      <c r="BL2903" s="10" t="s">
        <v>33</v>
      </c>
      <c r="BM2903" s="10" t="s">
        <v>33</v>
      </c>
      <c r="BP2903" s="10" t="s">
        <v>33</v>
      </c>
      <c r="BQ2903" s="10" t="s">
        <v>33</v>
      </c>
      <c r="BR2903" s="10" t="s">
        <v>33</v>
      </c>
      <c r="BS2903" s="11" t="s">
        <v>33</v>
      </c>
      <c r="BT2903" s="11" t="s">
        <v>33</v>
      </c>
      <c r="BU2903" s="10">
        <v>2903</v>
      </c>
    </row>
    <row r="2904" spans="1:73" s="10" customFormat="1" x14ac:dyDescent="0.45">
      <c r="A2904" s="10" t="s">
        <v>33</v>
      </c>
      <c r="D2904" s="10" t="s">
        <v>33</v>
      </c>
      <c r="E2904" s="10">
        <v>2900</v>
      </c>
      <c r="F2904" s="10">
        <v>3038</v>
      </c>
      <c r="H2904" s="10">
        <v>750</v>
      </c>
      <c r="J2904" s="10" t="s">
        <v>33</v>
      </c>
      <c r="K2904" s="10" t="s">
        <v>551</v>
      </c>
      <c r="L2904" s="10" t="s">
        <v>33</v>
      </c>
      <c r="M2904" s="10">
        <v>3.5355339059327383E-2</v>
      </c>
      <c r="N2904" s="10">
        <v>3.5355339059327383E-2</v>
      </c>
      <c r="T2904" s="10">
        <v>0</v>
      </c>
      <c r="W2904" s="10">
        <v>0</v>
      </c>
      <c r="X2904" s="10">
        <v>0</v>
      </c>
      <c r="Y2904" s="10">
        <v>0</v>
      </c>
      <c r="AB2904" s="10">
        <v>0</v>
      </c>
      <c r="AC2904" s="10">
        <v>0</v>
      </c>
      <c r="AD2904" s="10">
        <v>0</v>
      </c>
      <c r="AE2904" s="10">
        <v>0</v>
      </c>
      <c r="AH2904" s="10">
        <v>1</v>
      </c>
      <c r="AQ2904" s="10">
        <v>0</v>
      </c>
      <c r="AR2904" s="10">
        <v>0.12801226227151238</v>
      </c>
      <c r="AS2904" s="10">
        <v>0.12801226227151238</v>
      </c>
      <c r="AT2904" s="10">
        <v>0</v>
      </c>
      <c r="AU2904" s="10">
        <v>0</v>
      </c>
      <c r="AV2904" s="10">
        <v>1.7134951622043364</v>
      </c>
      <c r="AW2904" s="10">
        <v>1.7134951622043364</v>
      </c>
      <c r="AX2904" s="10" t="s">
        <v>33</v>
      </c>
      <c r="AY2904" s="10" t="s">
        <v>33</v>
      </c>
      <c r="AZ2904" s="10" t="s">
        <v>33</v>
      </c>
      <c r="BA2904" s="10" t="s">
        <v>33</v>
      </c>
      <c r="BB2904" s="10">
        <v>2900</v>
      </c>
      <c r="BC2904" s="10">
        <v>3038</v>
      </c>
      <c r="BE2904" s="10" t="s">
        <v>800</v>
      </c>
      <c r="BF2904" s="10" t="s">
        <v>3812</v>
      </c>
      <c r="BG2904" s="10">
        <v>4.8447658589936365E-10</v>
      </c>
      <c r="BH2904" s="13">
        <v>0</v>
      </c>
      <c r="BI2904" s="10">
        <v>884</v>
      </c>
      <c r="BJ2904" s="10" t="s">
        <v>33</v>
      </c>
      <c r="BL2904" s="10" t="s">
        <v>33</v>
      </c>
      <c r="BM2904" s="10" t="s">
        <v>33</v>
      </c>
      <c r="BP2904" s="10" t="s">
        <v>33</v>
      </c>
      <c r="BQ2904" s="10" t="s">
        <v>33</v>
      </c>
      <c r="BR2904" s="10" t="s">
        <v>33</v>
      </c>
      <c r="BS2904" s="11" t="s">
        <v>33</v>
      </c>
      <c r="BT2904" s="11" t="s">
        <v>33</v>
      </c>
      <c r="BU2904" s="10">
        <v>2904</v>
      </c>
    </row>
    <row r="2905" spans="1:73" s="10" customFormat="1" x14ac:dyDescent="0.45">
      <c r="A2905" s="10">
        <v>716</v>
      </c>
      <c r="D2905" s="10">
        <v>2909</v>
      </c>
      <c r="E2905" s="10" t="s">
        <v>33</v>
      </c>
      <c r="F2905" s="10">
        <v>2643</v>
      </c>
      <c r="H2905" s="10" t="s">
        <v>33</v>
      </c>
      <c r="J2905" s="10" t="s">
        <v>176</v>
      </c>
      <c r="K2905" s="10">
        <v>0</v>
      </c>
      <c r="L2905" s="10">
        <v>1</v>
      </c>
      <c r="M2905" s="10" t="s">
        <v>33</v>
      </c>
      <c r="N2905" s="10">
        <v>1</v>
      </c>
      <c r="T2905" s="10">
        <v>3.6742346141747673</v>
      </c>
      <c r="W2905" s="10">
        <v>0.77781745930520241</v>
      </c>
      <c r="X2905" s="10" t="s">
        <v>35</v>
      </c>
      <c r="Y2905" s="10">
        <v>0.28284271247461906</v>
      </c>
      <c r="AB2905" s="10">
        <v>0.45537676708413671</v>
      </c>
      <c r="AC2905" s="10">
        <v>7.4999999999999997E-2</v>
      </c>
      <c r="AD2905" s="10">
        <v>0</v>
      </c>
      <c r="AE2905" s="10">
        <v>0</v>
      </c>
      <c r="AH2905" s="10">
        <v>1</v>
      </c>
      <c r="AQ2905" s="10">
        <v>4.5797034901420197</v>
      </c>
      <c r="AR2905" s="10">
        <v>2.9073814126216453</v>
      </c>
      <c r="AS2905" s="10">
        <v>9.5479514733275739</v>
      </c>
      <c r="AT2905" s="10">
        <v>107.62303201833747</v>
      </c>
      <c r="AU2905" s="10">
        <v>36.869698830888652</v>
      </c>
      <c r="AV2905" s="10">
        <v>37.761487299564976</v>
      </c>
      <c r="AW2905" s="10">
        <v>182.2542181487911</v>
      </c>
      <c r="AX2905" s="10">
        <v>5.0714021729695224E-4</v>
      </c>
      <c r="AY2905" s="10">
        <v>0</v>
      </c>
      <c r="AZ2905" s="10" t="s">
        <v>33</v>
      </c>
      <c r="BA2905" s="10">
        <v>2909</v>
      </c>
      <c r="BB2905" s="10" t="s">
        <v>33</v>
      </c>
      <c r="BC2905" s="10">
        <v>2643</v>
      </c>
      <c r="BE2905" s="10" t="s">
        <v>33</v>
      </c>
      <c r="BF2905" s="10" t="s">
        <v>33</v>
      </c>
      <c r="BG2905" s="10" t="s">
        <v>33</v>
      </c>
      <c r="BH2905" s="13" t="s">
        <v>33</v>
      </c>
      <c r="BI2905" s="10" t="s">
        <v>33</v>
      </c>
      <c r="BJ2905" s="10" t="s">
        <v>33</v>
      </c>
      <c r="BL2905" s="10" t="s">
        <v>33</v>
      </c>
      <c r="BM2905" s="10" t="s">
        <v>33</v>
      </c>
      <c r="BP2905" s="10" t="s">
        <v>33</v>
      </c>
      <c r="BQ2905" s="10">
        <v>0</v>
      </c>
      <c r="BR2905" s="10" t="s">
        <v>176</v>
      </c>
      <c r="BS2905" s="11">
        <v>9.5479514733275739</v>
      </c>
      <c r="BT2905" s="11">
        <v>182.2542181487911</v>
      </c>
      <c r="BU2905" s="10">
        <v>2905</v>
      </c>
    </row>
    <row r="2906" spans="1:73" s="10" customFormat="1" x14ac:dyDescent="0.45">
      <c r="A2906" s="10" t="s">
        <v>33</v>
      </c>
      <c r="D2906" s="10" t="s">
        <v>33</v>
      </c>
      <c r="E2906" s="10">
        <v>2905</v>
      </c>
      <c r="F2906" s="10">
        <v>3056</v>
      </c>
      <c r="H2906" s="10">
        <v>768</v>
      </c>
      <c r="J2906" s="10" t="s">
        <v>33</v>
      </c>
      <c r="K2906" s="10" t="s">
        <v>560</v>
      </c>
      <c r="L2906" s="10" t="s">
        <v>33</v>
      </c>
      <c r="M2906" s="10">
        <v>1.1224972160321824</v>
      </c>
      <c r="N2906" s="10">
        <v>1.1224972160321824</v>
      </c>
      <c r="T2906" s="10">
        <v>0</v>
      </c>
      <c r="W2906" s="10">
        <v>0</v>
      </c>
      <c r="X2906" s="10">
        <v>0</v>
      </c>
      <c r="Y2906" s="10">
        <v>0</v>
      </c>
      <c r="AB2906" s="10">
        <v>0</v>
      </c>
      <c r="AC2906" s="10">
        <v>0</v>
      </c>
      <c r="AD2906" s="10">
        <v>0</v>
      </c>
      <c r="AE2906" s="10">
        <v>0</v>
      </c>
      <c r="AH2906" s="10">
        <v>1</v>
      </c>
      <c r="AQ2906" s="10">
        <v>0.8422233227638849</v>
      </c>
      <c r="AR2906" s="10">
        <v>2.0397532931446634</v>
      </c>
      <c r="AS2906" s="10">
        <v>3.2609771111522967</v>
      </c>
      <c r="AT2906" s="10">
        <v>19.792248084951297</v>
      </c>
      <c r="AU2906" s="10">
        <v>36.406272063804515</v>
      </c>
      <c r="AV2906" s="10">
        <v>34.733460061353398</v>
      </c>
      <c r="AW2906" s="10">
        <v>90.931980210109202</v>
      </c>
      <c r="AX2906" s="10" t="s">
        <v>33</v>
      </c>
      <c r="AY2906" s="10" t="s">
        <v>33</v>
      </c>
      <c r="AZ2906" s="10" t="s">
        <v>33</v>
      </c>
      <c r="BA2906" s="10" t="s">
        <v>33</v>
      </c>
      <c r="BB2906" s="10">
        <v>2905</v>
      </c>
      <c r="BC2906" s="10">
        <v>3056</v>
      </c>
      <c r="BE2906" s="10" t="s">
        <v>176</v>
      </c>
      <c r="BF2906" s="10" t="s">
        <v>560</v>
      </c>
      <c r="BG2906" s="10">
        <v>1.6537726407501634E-3</v>
      </c>
      <c r="BH2906" s="13">
        <v>0</v>
      </c>
      <c r="BI2906" s="10">
        <v>886</v>
      </c>
      <c r="BJ2906" s="10" t="s">
        <v>33</v>
      </c>
      <c r="BL2906" s="10" t="s">
        <v>33</v>
      </c>
      <c r="BM2906" s="10" t="s">
        <v>33</v>
      </c>
      <c r="BP2906" s="10" t="s">
        <v>33</v>
      </c>
      <c r="BQ2906" s="10" t="s">
        <v>33</v>
      </c>
      <c r="BR2906" s="10" t="s">
        <v>33</v>
      </c>
      <c r="BS2906" s="11" t="s">
        <v>33</v>
      </c>
      <c r="BT2906" s="11" t="s">
        <v>33</v>
      </c>
      <c r="BU2906" s="10">
        <v>2906</v>
      </c>
    </row>
    <row r="2907" spans="1:73" s="10" customFormat="1" x14ac:dyDescent="0.45">
      <c r="A2907" s="10" t="s">
        <v>33</v>
      </c>
      <c r="D2907" s="10" t="s">
        <v>33</v>
      </c>
      <c r="E2907" s="10">
        <v>2905</v>
      </c>
      <c r="F2907" s="10">
        <v>2055</v>
      </c>
      <c r="H2907" s="10">
        <v>549</v>
      </c>
      <c r="J2907" s="10" t="s">
        <v>33</v>
      </c>
      <c r="K2907" s="10" t="s">
        <v>711</v>
      </c>
      <c r="L2907" s="10" t="s">
        <v>33</v>
      </c>
      <c r="M2907" s="10">
        <v>2.4494897427831779</v>
      </c>
      <c r="N2907" s="10">
        <v>2.4494897427831779</v>
      </c>
      <c r="T2907" s="10">
        <v>0</v>
      </c>
      <c r="W2907" s="10">
        <v>0</v>
      </c>
      <c r="X2907" s="10">
        <v>0</v>
      </c>
      <c r="Y2907" s="10">
        <v>0</v>
      </c>
      <c r="AB2907" s="10">
        <v>0</v>
      </c>
      <c r="AC2907" s="10">
        <v>0</v>
      </c>
      <c r="AD2907" s="10">
        <v>0</v>
      </c>
      <c r="AE2907" s="10">
        <v>0</v>
      </c>
      <c r="AH2907" s="10">
        <v>1</v>
      </c>
      <c r="AQ2907" s="10">
        <v>0</v>
      </c>
      <c r="AR2907" s="10">
        <v>0</v>
      </c>
      <c r="AS2907" s="10">
        <v>0</v>
      </c>
      <c r="AT2907" s="10">
        <v>0</v>
      </c>
      <c r="AU2907" s="10">
        <v>0</v>
      </c>
      <c r="AV2907" s="10">
        <v>2.4494897427831779</v>
      </c>
      <c r="AW2907" s="10">
        <v>2.4494897427831779</v>
      </c>
      <c r="AX2907" s="10" t="s">
        <v>33</v>
      </c>
      <c r="AY2907" s="10" t="s">
        <v>33</v>
      </c>
      <c r="AZ2907" s="10" t="s">
        <v>33</v>
      </c>
      <c r="BA2907" s="10" t="s">
        <v>33</v>
      </c>
      <c r="BB2907" s="10">
        <v>2905</v>
      </c>
      <c r="BC2907" s="10">
        <v>2055</v>
      </c>
      <c r="BE2907" s="10" t="s">
        <v>176</v>
      </c>
      <c r="BF2907" s="10" t="s">
        <v>3813</v>
      </c>
      <c r="BG2907" s="10">
        <v>0</v>
      </c>
      <c r="BH2907" s="13">
        <v>1.1351591125037617</v>
      </c>
      <c r="BI2907" s="10">
        <v>887</v>
      </c>
      <c r="BJ2907" s="10" t="s">
        <v>33</v>
      </c>
      <c r="BL2907" s="10" t="s">
        <v>33</v>
      </c>
      <c r="BM2907" s="10" t="s">
        <v>33</v>
      </c>
      <c r="BP2907" s="10" t="s">
        <v>33</v>
      </c>
      <c r="BQ2907" s="10" t="s">
        <v>33</v>
      </c>
      <c r="BR2907" s="10" t="s">
        <v>33</v>
      </c>
      <c r="BS2907" s="11" t="s">
        <v>33</v>
      </c>
      <c r="BT2907" s="11" t="s">
        <v>33</v>
      </c>
      <c r="BU2907" s="10">
        <v>2907</v>
      </c>
    </row>
    <row r="2908" spans="1:73" s="10" customFormat="1" x14ac:dyDescent="0.45">
      <c r="A2908" s="10" t="s">
        <v>33</v>
      </c>
      <c r="D2908" s="10" t="s">
        <v>33</v>
      </c>
      <c r="E2908" s="10">
        <v>2905</v>
      </c>
      <c r="F2908" s="10">
        <v>2270</v>
      </c>
      <c r="H2908" s="10">
        <v>587</v>
      </c>
      <c r="J2908" s="10" t="s">
        <v>33</v>
      </c>
      <c r="K2908" s="10" t="s">
        <v>72</v>
      </c>
      <c r="L2908" s="10" t="s">
        <v>33</v>
      </c>
      <c r="M2908" s="10">
        <v>7.0710678118654766E-2</v>
      </c>
      <c r="N2908" s="10">
        <v>7.0710678118654766E-2</v>
      </c>
      <c r="T2908" s="10">
        <v>0</v>
      </c>
      <c r="W2908" s="10">
        <v>0</v>
      </c>
      <c r="X2908" s="10">
        <v>0</v>
      </c>
      <c r="Y2908" s="10">
        <v>0</v>
      </c>
      <c r="AB2908" s="10">
        <v>0</v>
      </c>
      <c r="AC2908" s="10">
        <v>0</v>
      </c>
      <c r="AD2908" s="10">
        <v>0</v>
      </c>
      <c r="AE2908" s="10">
        <v>0</v>
      </c>
      <c r="AH2908" s="10">
        <v>1</v>
      </c>
      <c r="AQ2908" s="10">
        <v>6.3245553203367597E-2</v>
      </c>
      <c r="AR2908" s="10">
        <v>1.4810660171779825E-2</v>
      </c>
      <c r="AS2908" s="10">
        <v>0.10651671231666285</v>
      </c>
      <c r="AT2908" s="10">
        <v>1.4862705002791385</v>
      </c>
      <c r="AU2908" s="10">
        <v>8.0500000000000033E-3</v>
      </c>
      <c r="AV2908" s="10">
        <v>0.57853749542839772</v>
      </c>
      <c r="AW2908" s="10">
        <v>2.0728579957075364</v>
      </c>
      <c r="AX2908" s="10" t="s">
        <v>33</v>
      </c>
      <c r="AY2908" s="10" t="s">
        <v>33</v>
      </c>
      <c r="AZ2908" s="10" t="s">
        <v>33</v>
      </c>
      <c r="BA2908" s="10" t="s">
        <v>33</v>
      </c>
      <c r="BB2908" s="10">
        <v>2905</v>
      </c>
      <c r="BC2908" s="10">
        <v>2270</v>
      </c>
      <c r="BE2908" s="10" t="s">
        <v>176</v>
      </c>
      <c r="BF2908" s="10" t="s">
        <v>3814</v>
      </c>
      <c r="BG2908" s="10">
        <v>5.4018908630029348E-5</v>
      </c>
      <c r="BH2908" s="13">
        <v>0.32723564607744871</v>
      </c>
      <c r="BI2908" s="10">
        <v>888</v>
      </c>
      <c r="BJ2908" s="10" t="s">
        <v>33</v>
      </c>
      <c r="BL2908" s="10" t="s">
        <v>33</v>
      </c>
      <c r="BM2908" s="10" t="s">
        <v>33</v>
      </c>
      <c r="BP2908" s="10" t="s">
        <v>33</v>
      </c>
      <c r="BQ2908" s="10" t="s">
        <v>33</v>
      </c>
      <c r="BR2908" s="10" t="s">
        <v>33</v>
      </c>
      <c r="BS2908" s="11" t="s">
        <v>33</v>
      </c>
      <c r="BT2908" s="11" t="s">
        <v>33</v>
      </c>
      <c r="BU2908" s="10">
        <v>2908</v>
      </c>
    </row>
    <row r="2909" spans="1:73" s="10" customFormat="1" x14ac:dyDescent="0.45">
      <c r="A2909" s="10">
        <v>717</v>
      </c>
      <c r="D2909" s="10">
        <v>2914</v>
      </c>
      <c r="E2909" s="10" t="s">
        <v>33</v>
      </c>
      <c r="F2909" s="10">
        <v>2623</v>
      </c>
      <c r="H2909" s="10" t="s">
        <v>33</v>
      </c>
      <c r="J2909" s="10" t="s">
        <v>317</v>
      </c>
      <c r="K2909" s="10">
        <v>0</v>
      </c>
      <c r="L2909" s="10">
        <v>1</v>
      </c>
      <c r="M2909" s="10" t="s">
        <v>33</v>
      </c>
      <c r="N2909" s="10">
        <v>1</v>
      </c>
      <c r="T2909" s="10">
        <v>1.9364916731037085</v>
      </c>
      <c r="W2909" s="10">
        <v>1.0650704202070398</v>
      </c>
      <c r="X2909" s="10" t="s">
        <v>35</v>
      </c>
      <c r="Y2909" s="10">
        <v>0.3872983346207417</v>
      </c>
      <c r="AB2909" s="10">
        <v>0.62355031873939415</v>
      </c>
      <c r="AC2909" s="10">
        <v>0.35</v>
      </c>
      <c r="AD2909" s="10">
        <v>0</v>
      </c>
      <c r="AE2909" s="10">
        <v>0</v>
      </c>
      <c r="AH2909" s="10">
        <v>1</v>
      </c>
      <c r="AQ2909" s="10">
        <v>9.2619758467203894</v>
      </c>
      <c r="AR2909" s="10">
        <v>20.134665237400789</v>
      </c>
      <c r="AS2909" s="10">
        <v>33.564530215145354</v>
      </c>
      <c r="AT2909" s="10">
        <v>217.65643239792917</v>
      </c>
      <c r="AU2909" s="10">
        <v>14.021865661899961</v>
      </c>
      <c r="AV2909" s="10">
        <v>290.87304865855805</v>
      </c>
      <c r="AW2909" s="10">
        <v>522.55134671838721</v>
      </c>
      <c r="AX2909" s="10">
        <v>1.6925293879742232E-9</v>
      </c>
      <c r="AY2909" s="10">
        <v>0</v>
      </c>
      <c r="AZ2909" s="10" t="s">
        <v>33</v>
      </c>
      <c r="BA2909" s="10">
        <v>2914</v>
      </c>
      <c r="BB2909" s="10" t="s">
        <v>33</v>
      </c>
      <c r="BC2909" s="10">
        <v>2623</v>
      </c>
      <c r="BE2909" s="10" t="s">
        <v>33</v>
      </c>
      <c r="BF2909" s="10" t="s">
        <v>33</v>
      </c>
      <c r="BG2909" s="10" t="s">
        <v>33</v>
      </c>
      <c r="BH2909" s="13" t="s">
        <v>33</v>
      </c>
      <c r="BI2909" s="10" t="s">
        <v>33</v>
      </c>
      <c r="BJ2909" s="10" t="s">
        <v>33</v>
      </c>
      <c r="BL2909" s="10" t="s">
        <v>33</v>
      </c>
      <c r="BM2909" s="10" t="s">
        <v>33</v>
      </c>
      <c r="BP2909" s="10" t="s">
        <v>33</v>
      </c>
      <c r="BQ2909" s="10">
        <v>0</v>
      </c>
      <c r="BR2909" s="10" t="s">
        <v>317</v>
      </c>
      <c r="BS2909" s="11">
        <v>33.564530215145354</v>
      </c>
      <c r="BT2909" s="11">
        <v>522.55134671838721</v>
      </c>
      <c r="BU2909" s="10">
        <v>2909</v>
      </c>
    </row>
    <row r="2910" spans="1:73" s="10" customFormat="1" x14ac:dyDescent="0.45">
      <c r="A2910" s="10" t="s">
        <v>33</v>
      </c>
      <c r="D2910" s="10" t="s">
        <v>33</v>
      </c>
      <c r="E2910" s="10">
        <v>2909</v>
      </c>
      <c r="F2910" s="10">
        <v>3057</v>
      </c>
      <c r="H2910" s="10">
        <v>769</v>
      </c>
      <c r="J2910" s="10" t="s">
        <v>33</v>
      </c>
      <c r="K2910" s="10" t="s">
        <v>561</v>
      </c>
      <c r="L2910" s="10" t="s">
        <v>33</v>
      </c>
      <c r="M2910" s="10">
        <v>0.3872983346207417</v>
      </c>
      <c r="N2910" s="10">
        <v>0.3872983346207417</v>
      </c>
      <c r="T2910" s="10">
        <v>0</v>
      </c>
      <c r="W2910" s="10">
        <v>0</v>
      </c>
      <c r="X2910" s="10">
        <v>0</v>
      </c>
      <c r="Y2910" s="10">
        <v>0</v>
      </c>
      <c r="AB2910" s="10">
        <v>0</v>
      </c>
      <c r="AC2910" s="10">
        <v>0</v>
      </c>
      <c r="AD2910" s="10">
        <v>0</v>
      </c>
      <c r="AE2910" s="10">
        <v>0</v>
      </c>
      <c r="AH2910" s="10">
        <v>1</v>
      </c>
      <c r="AQ2910" s="10">
        <v>5.9756388383872281</v>
      </c>
      <c r="AR2910" s="10">
        <v>14.74330157872914</v>
      </c>
      <c r="AS2910" s="10">
        <v>23.407977894390619</v>
      </c>
      <c r="AT2910" s="10">
        <v>140.42751270209985</v>
      </c>
      <c r="AU2910" s="10">
        <v>7.4096973416686538</v>
      </c>
      <c r="AV2910" s="10">
        <v>250.23162003592856</v>
      </c>
      <c r="AW2910" s="10">
        <v>398.06883007969702</v>
      </c>
      <c r="AX2910" s="10" t="s">
        <v>33</v>
      </c>
      <c r="AY2910" s="10" t="s">
        <v>33</v>
      </c>
      <c r="AZ2910" s="10" t="s">
        <v>33</v>
      </c>
      <c r="BA2910" s="10" t="s">
        <v>33</v>
      </c>
      <c r="BB2910" s="10">
        <v>2909</v>
      </c>
      <c r="BC2910" s="10">
        <v>3057</v>
      </c>
      <c r="BE2910" s="10" t="s">
        <v>317</v>
      </c>
      <c r="BF2910" s="10" t="s">
        <v>3815</v>
      </c>
      <c r="BG2910" s="10">
        <v>3.9618690499307102E-8</v>
      </c>
      <c r="BH2910" s="13">
        <v>0</v>
      </c>
      <c r="BI2910" s="10">
        <v>890</v>
      </c>
      <c r="BJ2910" s="10" t="s">
        <v>33</v>
      </c>
      <c r="BL2910" s="10" t="s">
        <v>33</v>
      </c>
      <c r="BM2910" s="10" t="s">
        <v>33</v>
      </c>
      <c r="BP2910" s="10" t="s">
        <v>33</v>
      </c>
      <c r="BQ2910" s="10" t="s">
        <v>33</v>
      </c>
      <c r="BR2910" s="10" t="s">
        <v>33</v>
      </c>
      <c r="BS2910" s="11" t="s">
        <v>33</v>
      </c>
      <c r="BT2910" s="11" t="s">
        <v>33</v>
      </c>
      <c r="BU2910" s="10">
        <v>2910</v>
      </c>
    </row>
    <row r="2911" spans="1:73" s="10" customFormat="1" x14ac:dyDescent="0.45">
      <c r="A2911" s="10" t="s">
        <v>33</v>
      </c>
      <c r="D2911" s="10" t="s">
        <v>33</v>
      </c>
      <c r="E2911" s="10">
        <v>2909</v>
      </c>
      <c r="F2911" s="10">
        <v>3058</v>
      </c>
      <c r="H2911" s="10">
        <v>770</v>
      </c>
      <c r="J2911" s="10" t="s">
        <v>33</v>
      </c>
      <c r="K2911" s="10" t="s">
        <v>562</v>
      </c>
      <c r="L2911" s="10" t="s">
        <v>33</v>
      </c>
      <c r="M2911" s="10">
        <v>0.4898979485566356</v>
      </c>
      <c r="N2911" s="10">
        <v>0.4898979485566356</v>
      </c>
      <c r="T2911" s="10">
        <v>0</v>
      </c>
      <c r="W2911" s="10">
        <v>0</v>
      </c>
      <c r="X2911" s="10">
        <v>0</v>
      </c>
      <c r="Y2911" s="10">
        <v>0</v>
      </c>
      <c r="AB2911" s="10">
        <v>0</v>
      </c>
      <c r="AC2911" s="10">
        <v>0</v>
      </c>
      <c r="AD2911" s="10">
        <v>0</v>
      </c>
      <c r="AE2911" s="10">
        <v>0</v>
      </c>
      <c r="AH2911" s="10">
        <v>1</v>
      </c>
      <c r="AQ2911" s="10">
        <v>1.3334136585042986</v>
      </c>
      <c r="AR2911" s="10">
        <v>3.1108623136886</v>
      </c>
      <c r="AS2911" s="10">
        <v>5.0443121185198327</v>
      </c>
      <c r="AT2911" s="10">
        <v>31.335220974851016</v>
      </c>
      <c r="AU2911" s="10">
        <v>5.9718863906907975</v>
      </c>
      <c r="AV2911" s="10">
        <v>30.390932462906992</v>
      </c>
      <c r="AW2911" s="10">
        <v>67.698039828448799</v>
      </c>
      <c r="AX2911" s="10" t="s">
        <v>33</v>
      </c>
      <c r="AY2911" s="10" t="s">
        <v>33</v>
      </c>
      <c r="AZ2911" s="10" t="s">
        <v>33</v>
      </c>
      <c r="BA2911" s="10" t="s">
        <v>33</v>
      </c>
      <c r="BB2911" s="10">
        <v>2909</v>
      </c>
      <c r="BC2911" s="10">
        <v>3058</v>
      </c>
      <c r="BE2911" s="10" t="s">
        <v>317</v>
      </c>
      <c r="BF2911" s="10" t="s">
        <v>3816</v>
      </c>
      <c r="BG2911" s="10">
        <v>8.5376465027093291E-9</v>
      </c>
      <c r="BH2911" s="13">
        <v>0</v>
      </c>
      <c r="BI2911" s="10">
        <v>891</v>
      </c>
      <c r="BJ2911" s="10" t="s">
        <v>33</v>
      </c>
      <c r="BL2911" s="10" t="s">
        <v>33</v>
      </c>
      <c r="BM2911" s="10" t="s">
        <v>33</v>
      </c>
      <c r="BP2911" s="10" t="s">
        <v>33</v>
      </c>
      <c r="BQ2911" s="10" t="s">
        <v>33</v>
      </c>
      <c r="BR2911" s="10" t="s">
        <v>33</v>
      </c>
      <c r="BS2911" s="11" t="s">
        <v>33</v>
      </c>
      <c r="BT2911" s="11" t="s">
        <v>33</v>
      </c>
      <c r="BU2911" s="10">
        <v>2911</v>
      </c>
    </row>
    <row r="2912" spans="1:73" s="10" customFormat="1" x14ac:dyDescent="0.45">
      <c r="A2912" s="10" t="s">
        <v>33</v>
      </c>
      <c r="D2912" s="10" t="s">
        <v>33</v>
      </c>
      <c r="E2912" s="10">
        <v>2909</v>
      </c>
      <c r="F2912" s="10">
        <v>2456</v>
      </c>
      <c r="H2912" s="10">
        <v>625</v>
      </c>
      <c r="J2912" s="10" t="s">
        <v>33</v>
      </c>
      <c r="K2912" s="10" t="s">
        <v>139</v>
      </c>
      <c r="L2912" s="10" t="s">
        <v>33</v>
      </c>
      <c r="M2912" s="10">
        <v>4.2426406871192861E-2</v>
      </c>
      <c r="N2912" s="10">
        <v>4.2426406871192861E-2</v>
      </c>
      <c r="T2912" s="10">
        <v>0</v>
      </c>
      <c r="W2912" s="10">
        <v>0</v>
      </c>
      <c r="X2912" s="10">
        <v>0</v>
      </c>
      <c r="Y2912" s="10">
        <v>0</v>
      </c>
      <c r="AB2912" s="10">
        <v>0</v>
      </c>
      <c r="AC2912" s="10">
        <v>0</v>
      </c>
      <c r="AD2912" s="10">
        <v>0</v>
      </c>
      <c r="AE2912" s="10">
        <v>0</v>
      </c>
      <c r="AH2912" s="10">
        <v>1</v>
      </c>
      <c r="AQ2912" s="10">
        <v>1.6431676725154987E-2</v>
      </c>
      <c r="AR2912" s="10">
        <v>0.21388352025505031</v>
      </c>
      <c r="AS2912" s="10">
        <v>0.23770945150652503</v>
      </c>
      <c r="AT2912" s="10">
        <v>0.38614440304114223</v>
      </c>
      <c r="AU2912" s="10">
        <v>1.6731610801115359E-2</v>
      </c>
      <c r="AV2912" s="10">
        <v>2.0297288980850565</v>
      </c>
      <c r="AW2912" s="10">
        <v>2.4326049119273141</v>
      </c>
      <c r="AX2912" s="10" t="s">
        <v>33</v>
      </c>
      <c r="AY2912" s="10" t="s">
        <v>33</v>
      </c>
      <c r="AZ2912" s="10" t="s">
        <v>33</v>
      </c>
      <c r="BA2912" s="10" t="s">
        <v>33</v>
      </c>
      <c r="BB2912" s="10">
        <v>2909</v>
      </c>
      <c r="BC2912" s="10">
        <v>2456</v>
      </c>
      <c r="BE2912" s="10" t="s">
        <v>317</v>
      </c>
      <c r="BF2912" s="10" t="s">
        <v>3817</v>
      </c>
      <c r="BG2912" s="10">
        <v>4.0233023247402709E-10</v>
      </c>
      <c r="BH2912" s="13">
        <v>0.46161346677334997</v>
      </c>
      <c r="BI2912" s="10">
        <v>892</v>
      </c>
      <c r="BJ2912" s="10" t="s">
        <v>33</v>
      </c>
      <c r="BL2912" s="10" t="s">
        <v>33</v>
      </c>
      <c r="BM2912" s="10" t="s">
        <v>33</v>
      </c>
      <c r="BP2912" s="10" t="s">
        <v>33</v>
      </c>
      <c r="BQ2912" s="10" t="s">
        <v>33</v>
      </c>
      <c r="BR2912" s="10" t="s">
        <v>33</v>
      </c>
      <c r="BS2912" s="11" t="s">
        <v>33</v>
      </c>
      <c r="BT2912" s="11" t="s">
        <v>33</v>
      </c>
      <c r="BU2912" s="10">
        <v>2912</v>
      </c>
    </row>
    <row r="2913" spans="1:73" s="10" customFormat="1" x14ac:dyDescent="0.45">
      <c r="A2913" s="10" t="s">
        <v>33</v>
      </c>
      <c r="D2913" s="10" t="s">
        <v>33</v>
      </c>
      <c r="E2913" s="10">
        <v>2909</v>
      </c>
      <c r="F2913" s="10">
        <v>2765</v>
      </c>
      <c r="H2913" s="10">
        <v>682</v>
      </c>
      <c r="J2913" s="10" t="s">
        <v>33</v>
      </c>
      <c r="K2913" s="10" t="s">
        <v>519</v>
      </c>
      <c r="L2913" s="10" t="s">
        <v>33</v>
      </c>
      <c r="M2913" s="10">
        <v>0.3872983346207417</v>
      </c>
      <c r="N2913" s="10">
        <v>0.3872983346207417</v>
      </c>
      <c r="T2913" s="10">
        <v>0</v>
      </c>
      <c r="W2913" s="10">
        <v>0</v>
      </c>
      <c r="X2913" s="10">
        <v>0</v>
      </c>
      <c r="Y2913" s="10">
        <v>0</v>
      </c>
      <c r="AB2913" s="10">
        <v>0</v>
      </c>
      <c r="AC2913" s="10">
        <v>0</v>
      </c>
      <c r="AD2913" s="10">
        <v>0</v>
      </c>
      <c r="AE2913" s="10">
        <v>0</v>
      </c>
      <c r="AH2913" s="10">
        <v>1</v>
      </c>
      <c r="AQ2913" s="10">
        <v>0</v>
      </c>
      <c r="AR2913" s="10">
        <v>0.65154740452095683</v>
      </c>
      <c r="AS2913" s="10">
        <v>0.65154740452095683</v>
      </c>
      <c r="AT2913" s="10">
        <v>0</v>
      </c>
      <c r="AU2913" s="10">
        <v>0</v>
      </c>
      <c r="AV2913" s="10">
        <v>8.2207672616374072</v>
      </c>
      <c r="AW2913" s="10">
        <v>8.2207672616374072</v>
      </c>
      <c r="AX2913" s="10" t="s">
        <v>33</v>
      </c>
      <c r="AY2913" s="10" t="s">
        <v>33</v>
      </c>
      <c r="AZ2913" s="10" t="s">
        <v>33</v>
      </c>
      <c r="BA2913" s="10" t="s">
        <v>33</v>
      </c>
      <c r="BB2913" s="10">
        <v>2909</v>
      </c>
      <c r="BC2913" s="10">
        <v>2765</v>
      </c>
      <c r="BE2913" s="10" t="s">
        <v>317</v>
      </c>
      <c r="BF2913" s="10" t="s">
        <v>3818</v>
      </c>
      <c r="BG2913" s="10">
        <v>1.1027631298100486E-9</v>
      </c>
      <c r="BH2913" s="13">
        <v>0.84853839172087486</v>
      </c>
      <c r="BI2913" s="10">
        <v>893</v>
      </c>
      <c r="BJ2913" s="10" t="s">
        <v>33</v>
      </c>
      <c r="BL2913" s="10" t="s">
        <v>33</v>
      </c>
      <c r="BM2913" s="10" t="s">
        <v>33</v>
      </c>
      <c r="BP2913" s="10" t="s">
        <v>33</v>
      </c>
      <c r="BQ2913" s="10" t="s">
        <v>33</v>
      </c>
      <c r="BR2913" s="10" t="s">
        <v>33</v>
      </c>
      <c r="BS2913" s="11" t="s">
        <v>33</v>
      </c>
      <c r="BT2913" s="11" t="s">
        <v>33</v>
      </c>
      <c r="BU2913" s="10">
        <v>2913</v>
      </c>
    </row>
    <row r="2914" spans="1:73" s="10" customFormat="1" x14ac:dyDescent="0.45">
      <c r="A2914" s="10">
        <v>718</v>
      </c>
      <c r="D2914" s="10">
        <v>2918</v>
      </c>
      <c r="E2914" s="10" t="s">
        <v>33</v>
      </c>
      <c r="F2914" s="10">
        <v>2627</v>
      </c>
      <c r="H2914" s="10" t="s">
        <v>33</v>
      </c>
      <c r="J2914" s="10" t="s">
        <v>149</v>
      </c>
      <c r="K2914" s="10">
        <v>0</v>
      </c>
      <c r="L2914" s="10">
        <v>1</v>
      </c>
      <c r="M2914" s="10" t="s">
        <v>33</v>
      </c>
      <c r="N2914" s="10">
        <v>1</v>
      </c>
      <c r="T2914" s="10">
        <v>0.4898979485566356</v>
      </c>
      <c r="W2914" s="10">
        <v>0.1944543648263006</v>
      </c>
      <c r="X2914" s="10" t="s">
        <v>35</v>
      </c>
      <c r="Y2914" s="10">
        <v>7.0710678118654766E-2</v>
      </c>
      <c r="AB2914" s="10">
        <v>0.11384419177103418</v>
      </c>
      <c r="AC2914" s="10">
        <v>3.5000000000000003E-2</v>
      </c>
      <c r="AD2914" s="10">
        <v>0</v>
      </c>
      <c r="AE2914" s="10">
        <v>0</v>
      </c>
      <c r="AH2914" s="10">
        <v>1</v>
      </c>
      <c r="AQ2914" s="10">
        <v>1.3855013632359312</v>
      </c>
      <c r="AR2914" s="10">
        <v>10.54545433004693</v>
      </c>
      <c r="AS2914" s="10">
        <v>12.55443130673903</v>
      </c>
      <c r="AT2914" s="10">
        <v>32.559282036044387</v>
      </c>
      <c r="AU2914" s="10">
        <v>0.47037683990558993</v>
      </c>
      <c r="AV2914" s="10">
        <v>153.35780431440435</v>
      </c>
      <c r="AW2914" s="10">
        <v>186.38746319035431</v>
      </c>
      <c r="AX2914" s="10">
        <v>3.1946830828737924E-4</v>
      </c>
      <c r="AY2914" s="10">
        <v>0</v>
      </c>
      <c r="AZ2914" s="10" t="s">
        <v>33</v>
      </c>
      <c r="BA2914" s="10">
        <v>2918</v>
      </c>
      <c r="BB2914" s="10" t="s">
        <v>33</v>
      </c>
      <c r="BC2914" s="10">
        <v>2627</v>
      </c>
      <c r="BE2914" s="10" t="s">
        <v>33</v>
      </c>
      <c r="BF2914" s="10" t="s">
        <v>33</v>
      </c>
      <c r="BG2914" s="10" t="s">
        <v>33</v>
      </c>
      <c r="BH2914" s="13" t="s">
        <v>33</v>
      </c>
      <c r="BI2914" s="10" t="s">
        <v>33</v>
      </c>
      <c r="BJ2914" s="10" t="s">
        <v>33</v>
      </c>
      <c r="BL2914" s="10" t="s">
        <v>33</v>
      </c>
      <c r="BM2914" s="10" t="s">
        <v>33</v>
      </c>
      <c r="BP2914" s="10" t="s">
        <v>33</v>
      </c>
      <c r="BQ2914" s="10">
        <v>0</v>
      </c>
      <c r="BR2914" s="10" t="s">
        <v>149</v>
      </c>
      <c r="BS2914" s="11">
        <v>12.55443130673903</v>
      </c>
      <c r="BT2914" s="11">
        <v>186.38746319035431</v>
      </c>
      <c r="BU2914" s="10">
        <v>2914</v>
      </c>
    </row>
    <row r="2915" spans="1:73" s="10" customFormat="1" x14ac:dyDescent="0.45">
      <c r="A2915" s="10" t="s">
        <v>33</v>
      </c>
      <c r="D2915" s="10" t="s">
        <v>33</v>
      </c>
      <c r="E2915" s="10">
        <v>2914</v>
      </c>
      <c r="F2915" s="10">
        <v>2149</v>
      </c>
      <c r="H2915" s="10">
        <v>567</v>
      </c>
      <c r="J2915" s="10" t="s">
        <v>33</v>
      </c>
      <c r="K2915" s="10" t="s">
        <v>86</v>
      </c>
      <c r="L2915" s="10" t="s">
        <v>33</v>
      </c>
      <c r="M2915" s="10">
        <v>0.23979157616563598</v>
      </c>
      <c r="N2915" s="10">
        <v>0.23979157616563598</v>
      </c>
      <c r="T2915" s="10">
        <v>0</v>
      </c>
      <c r="W2915" s="10">
        <v>0</v>
      </c>
      <c r="X2915" s="10">
        <v>0</v>
      </c>
      <c r="Y2915" s="10">
        <v>0</v>
      </c>
      <c r="AB2915" s="10">
        <v>0</v>
      </c>
      <c r="AC2915" s="10">
        <v>0</v>
      </c>
      <c r="AD2915" s="10">
        <v>0</v>
      </c>
      <c r="AE2915" s="10">
        <v>0</v>
      </c>
      <c r="AH2915" s="10">
        <v>1</v>
      </c>
      <c r="AQ2915" s="10">
        <v>0.35027220625038707</v>
      </c>
      <c r="AR2915" s="10">
        <v>9.8459045324057435</v>
      </c>
      <c r="AS2915" s="10">
        <v>10.353799231468805</v>
      </c>
      <c r="AT2915" s="10">
        <v>8.2313968468840955</v>
      </c>
      <c r="AU2915" s="10">
        <v>0.24277425727761026</v>
      </c>
      <c r="AV2915" s="10">
        <v>146.77430880886237</v>
      </c>
      <c r="AW2915" s="10">
        <v>155.24847991302408</v>
      </c>
      <c r="AX2915" s="10" t="s">
        <v>33</v>
      </c>
      <c r="AY2915" s="10" t="s">
        <v>33</v>
      </c>
      <c r="AZ2915" s="10" t="s">
        <v>33</v>
      </c>
      <c r="BA2915" s="10" t="s">
        <v>33</v>
      </c>
      <c r="BB2915" s="10">
        <v>2914</v>
      </c>
      <c r="BC2915" s="10">
        <v>2149</v>
      </c>
      <c r="BE2915" s="10" t="s">
        <v>149</v>
      </c>
      <c r="BF2915" s="10" t="s">
        <v>3819</v>
      </c>
      <c r="BG2915" s="10">
        <v>3.3077107248245066E-3</v>
      </c>
      <c r="BH2915" s="13">
        <v>15.971686844890082</v>
      </c>
      <c r="BI2915" s="10">
        <v>895</v>
      </c>
      <c r="BJ2915" s="10" t="s">
        <v>33</v>
      </c>
      <c r="BL2915" s="10" t="s">
        <v>33</v>
      </c>
      <c r="BM2915" s="10" t="s">
        <v>33</v>
      </c>
      <c r="BP2915" s="10" t="s">
        <v>33</v>
      </c>
      <c r="BQ2915" s="10" t="s">
        <v>33</v>
      </c>
      <c r="BR2915" s="10" t="s">
        <v>33</v>
      </c>
      <c r="BS2915" s="11" t="s">
        <v>33</v>
      </c>
      <c r="BT2915" s="11" t="s">
        <v>33</v>
      </c>
      <c r="BU2915" s="10">
        <v>2915</v>
      </c>
    </row>
    <row r="2916" spans="1:73" s="10" customFormat="1" x14ac:dyDescent="0.45">
      <c r="A2916" s="10" t="s">
        <v>33</v>
      </c>
      <c r="D2916" s="10" t="s">
        <v>33</v>
      </c>
      <c r="E2916" s="10">
        <v>2914</v>
      </c>
      <c r="F2916" s="10">
        <v>2043</v>
      </c>
      <c r="H2916" s="10">
        <v>544</v>
      </c>
      <c r="J2916" s="10" t="s">
        <v>33</v>
      </c>
      <c r="K2916" s="10" t="s">
        <v>37</v>
      </c>
      <c r="L2916" s="10" t="s">
        <v>33</v>
      </c>
      <c r="M2916" s="10">
        <v>1.3416407864998738</v>
      </c>
      <c r="N2916" s="10">
        <v>1.3416407864998738</v>
      </c>
      <c r="T2916" s="10">
        <v>0</v>
      </c>
      <c r="W2916" s="10">
        <v>0</v>
      </c>
      <c r="X2916" s="10">
        <v>0</v>
      </c>
      <c r="Y2916" s="10">
        <v>0</v>
      </c>
      <c r="AB2916" s="10">
        <v>0</v>
      </c>
      <c r="AC2916" s="10">
        <v>0</v>
      </c>
      <c r="AD2916" s="10">
        <v>0</v>
      </c>
      <c r="AE2916" s="10">
        <v>0</v>
      </c>
      <c r="AH2916" s="10">
        <v>1</v>
      </c>
      <c r="AQ2916" s="10">
        <v>0</v>
      </c>
      <c r="AR2916" s="10">
        <v>0</v>
      </c>
      <c r="AS2916" s="10">
        <v>0</v>
      </c>
      <c r="AT2916" s="10">
        <v>0</v>
      </c>
      <c r="AU2916" s="10">
        <v>0</v>
      </c>
      <c r="AV2916" s="10">
        <v>1.3416407864998738</v>
      </c>
      <c r="AW2916" s="10">
        <v>1.3416407864998738</v>
      </c>
      <c r="AX2916" s="10" t="s">
        <v>33</v>
      </c>
      <c r="AY2916" s="10" t="s">
        <v>33</v>
      </c>
      <c r="AZ2916" s="10" t="s">
        <v>33</v>
      </c>
      <c r="BA2916" s="10" t="s">
        <v>33</v>
      </c>
      <c r="BB2916" s="10">
        <v>2914</v>
      </c>
      <c r="BC2916" s="10">
        <v>2043</v>
      </c>
      <c r="BE2916" s="10" t="s">
        <v>149</v>
      </c>
      <c r="BF2916" s="10" t="s">
        <v>3820</v>
      </c>
      <c r="BG2916" s="10">
        <v>0</v>
      </c>
      <c r="BH2916" s="13">
        <v>0.63213906150132837</v>
      </c>
      <c r="BI2916" s="10">
        <v>896</v>
      </c>
      <c r="BJ2916" s="10" t="s">
        <v>33</v>
      </c>
      <c r="BL2916" s="10" t="s">
        <v>33</v>
      </c>
      <c r="BM2916" s="10" t="s">
        <v>33</v>
      </c>
      <c r="BP2916" s="10" t="s">
        <v>33</v>
      </c>
      <c r="BQ2916" s="10" t="s">
        <v>33</v>
      </c>
      <c r="BR2916" s="10" t="s">
        <v>33</v>
      </c>
      <c r="BS2916" s="11" t="s">
        <v>33</v>
      </c>
      <c r="BT2916" s="11" t="s">
        <v>33</v>
      </c>
      <c r="BU2916" s="10">
        <v>2916</v>
      </c>
    </row>
    <row r="2917" spans="1:73" s="10" customFormat="1" x14ac:dyDescent="0.45">
      <c r="A2917" s="10" t="s">
        <v>33</v>
      </c>
      <c r="D2917" s="10" t="s">
        <v>33</v>
      </c>
      <c r="E2917" s="10">
        <v>2914</v>
      </c>
      <c r="F2917" s="10">
        <v>2087</v>
      </c>
      <c r="H2917" s="10">
        <v>556</v>
      </c>
      <c r="J2917" s="10" t="s">
        <v>33</v>
      </c>
      <c r="K2917" s="10" t="s">
        <v>60</v>
      </c>
      <c r="L2917" s="10" t="s">
        <v>33</v>
      </c>
      <c r="M2917" s="10">
        <v>0.70710678118654757</v>
      </c>
      <c r="N2917" s="10">
        <v>0.70710678118654757</v>
      </c>
      <c r="T2917" s="10">
        <v>0</v>
      </c>
      <c r="W2917" s="10">
        <v>0</v>
      </c>
      <c r="X2917" s="10">
        <v>0</v>
      </c>
      <c r="Y2917" s="10">
        <v>0</v>
      </c>
      <c r="AB2917" s="10">
        <v>0</v>
      </c>
      <c r="AC2917" s="10">
        <v>0</v>
      </c>
      <c r="AD2917" s="10">
        <v>0</v>
      </c>
      <c r="AE2917" s="10">
        <v>0</v>
      </c>
      <c r="AH2917" s="10">
        <v>1</v>
      </c>
      <c r="AQ2917" s="10">
        <v>0.54533120842890848</v>
      </c>
      <c r="AR2917" s="10">
        <v>0.47009543281488497</v>
      </c>
      <c r="AS2917" s="10">
        <v>1.2608256850368023</v>
      </c>
      <c r="AT2917" s="10">
        <v>12.81528339807935</v>
      </c>
      <c r="AU2917" s="10">
        <v>0.1137583908569455</v>
      </c>
      <c r="AV2917" s="10">
        <v>5.2418547190420917</v>
      </c>
      <c r="AW2917" s="10">
        <v>18.170896507978387</v>
      </c>
      <c r="AX2917" s="10" t="s">
        <v>33</v>
      </c>
      <c r="AY2917" s="10" t="s">
        <v>33</v>
      </c>
      <c r="AZ2917" s="10" t="s">
        <v>33</v>
      </c>
      <c r="BA2917" s="10" t="s">
        <v>33</v>
      </c>
      <c r="BB2917" s="10">
        <v>2914</v>
      </c>
      <c r="BC2917" s="10">
        <v>2087</v>
      </c>
      <c r="BE2917" s="10" t="s">
        <v>149</v>
      </c>
      <c r="BF2917" s="10" t="s">
        <v>3821</v>
      </c>
      <c r="BG2917" s="10">
        <v>4.0279384864398324E-4</v>
      </c>
      <c r="BH2917" s="13">
        <v>1.3855206784276553</v>
      </c>
      <c r="BI2917" s="10">
        <v>897</v>
      </c>
      <c r="BJ2917" s="10" t="s">
        <v>33</v>
      </c>
      <c r="BL2917" s="10" t="s">
        <v>33</v>
      </c>
      <c r="BM2917" s="10" t="s">
        <v>33</v>
      </c>
      <c r="BP2917" s="10" t="s">
        <v>33</v>
      </c>
      <c r="BQ2917" s="10" t="s">
        <v>33</v>
      </c>
      <c r="BR2917" s="10" t="s">
        <v>33</v>
      </c>
      <c r="BS2917" s="11" t="s">
        <v>33</v>
      </c>
      <c r="BT2917" s="11" t="s">
        <v>33</v>
      </c>
      <c r="BU2917" s="10">
        <v>2917</v>
      </c>
    </row>
    <row r="2918" spans="1:73" s="10" customFormat="1" x14ac:dyDescent="0.45">
      <c r="A2918" s="10">
        <v>719</v>
      </c>
      <c r="D2918" s="10">
        <v>2923</v>
      </c>
      <c r="E2918" s="10" t="s">
        <v>33</v>
      </c>
      <c r="F2918" s="10">
        <v>2638</v>
      </c>
      <c r="H2918" s="10" t="s">
        <v>33</v>
      </c>
      <c r="J2918" s="10" t="s">
        <v>793</v>
      </c>
      <c r="K2918" s="10">
        <v>0</v>
      </c>
      <c r="L2918" s="10">
        <v>1</v>
      </c>
      <c r="M2918" s="10" t="s">
        <v>33</v>
      </c>
      <c r="N2918" s="10">
        <v>1</v>
      </c>
      <c r="T2918" s="10">
        <v>0.63245553203367588</v>
      </c>
      <c r="W2918" s="10">
        <v>0.3889087296526012</v>
      </c>
      <c r="X2918" s="10" t="s">
        <v>35</v>
      </c>
      <c r="Y2918" s="10">
        <v>0.14142135623730953</v>
      </c>
      <c r="AB2918" s="10">
        <v>0.22768838354206836</v>
      </c>
      <c r="AC2918" s="10">
        <v>4.4999999999999998E-2</v>
      </c>
      <c r="AD2918" s="10">
        <v>0</v>
      </c>
      <c r="AE2918" s="10">
        <v>0</v>
      </c>
      <c r="AH2918" s="10">
        <v>1</v>
      </c>
      <c r="AQ2918" s="10">
        <v>4.4515886464548196</v>
      </c>
      <c r="AR2918" s="10">
        <v>19.273859409495564</v>
      </c>
      <c r="AS2918" s="10">
        <v>25.728662946855053</v>
      </c>
      <c r="AT2918" s="10">
        <v>104.61233319168826</v>
      </c>
      <c r="AU2918" s="10">
        <v>5.8349324932200792</v>
      </c>
      <c r="AV2918" s="10">
        <v>2056.6140833232953</v>
      </c>
      <c r="AW2918" s="10">
        <v>2167.0613490082037</v>
      </c>
      <c r="AX2918" s="10">
        <v>6.6400240963418195E-4</v>
      </c>
      <c r="AY2918" s="10">
        <v>0</v>
      </c>
      <c r="AZ2918" s="10" t="s">
        <v>33</v>
      </c>
      <c r="BA2918" s="10">
        <v>2923</v>
      </c>
      <c r="BB2918" s="10" t="s">
        <v>33</v>
      </c>
      <c r="BC2918" s="10">
        <v>2638</v>
      </c>
      <c r="BE2918" s="10" t="s">
        <v>33</v>
      </c>
      <c r="BF2918" s="10" t="s">
        <v>33</v>
      </c>
      <c r="BG2918" s="10" t="s">
        <v>33</v>
      </c>
      <c r="BH2918" s="13" t="s">
        <v>33</v>
      </c>
      <c r="BI2918" s="10" t="s">
        <v>33</v>
      </c>
      <c r="BJ2918" s="10" t="s">
        <v>33</v>
      </c>
      <c r="BL2918" s="10" t="s">
        <v>33</v>
      </c>
      <c r="BM2918" s="10" t="s">
        <v>33</v>
      </c>
      <c r="BP2918" s="10" t="s">
        <v>33</v>
      </c>
      <c r="BQ2918" s="10">
        <v>0</v>
      </c>
      <c r="BR2918" s="10" t="s">
        <v>793</v>
      </c>
      <c r="BS2918" s="11">
        <v>25.728662946855053</v>
      </c>
      <c r="BT2918" s="11">
        <v>2167.0613490082037</v>
      </c>
      <c r="BU2918" s="10">
        <v>2918</v>
      </c>
    </row>
    <row r="2919" spans="1:73" s="10" customFormat="1" x14ac:dyDescent="0.45">
      <c r="A2919" s="10" t="s">
        <v>33</v>
      </c>
      <c r="D2919" s="10" t="s">
        <v>33</v>
      </c>
      <c r="E2919" s="10">
        <v>2918</v>
      </c>
      <c r="F2919" s="10">
        <v>2431</v>
      </c>
      <c r="H2919" s="10">
        <v>620</v>
      </c>
      <c r="J2919" s="10" t="s">
        <v>33</v>
      </c>
      <c r="K2919" s="10" t="s">
        <v>157</v>
      </c>
      <c r="L2919" s="10" t="s">
        <v>33</v>
      </c>
      <c r="M2919" s="10">
        <v>0.28284271247461906</v>
      </c>
      <c r="N2919" s="10">
        <v>0.28284271247461906</v>
      </c>
      <c r="T2919" s="10">
        <v>0</v>
      </c>
      <c r="W2919" s="10">
        <v>0</v>
      </c>
      <c r="X2919" s="10">
        <v>0</v>
      </c>
      <c r="Y2919" s="10">
        <v>0</v>
      </c>
      <c r="AB2919" s="10">
        <v>0</v>
      </c>
      <c r="AC2919" s="10">
        <v>0</v>
      </c>
      <c r="AD2919" s="10">
        <v>0</v>
      </c>
      <c r="AE2919" s="10">
        <v>0</v>
      </c>
      <c r="AH2919" s="10">
        <v>1</v>
      </c>
      <c r="AQ2919" s="10">
        <v>1.2237513690931179</v>
      </c>
      <c r="AR2919" s="10">
        <v>8.6016245040878143</v>
      </c>
      <c r="AS2919" s="10">
        <v>10.376063989272835</v>
      </c>
      <c r="AT2919" s="10">
        <v>28.758157173688272</v>
      </c>
      <c r="AU2919" s="10">
        <v>2.7894595970531202</v>
      </c>
      <c r="AV2919" s="10">
        <v>1910.5826917698464</v>
      </c>
      <c r="AW2919" s="10">
        <v>1942.1303085405877</v>
      </c>
      <c r="AX2919" s="10" t="s">
        <v>33</v>
      </c>
      <c r="AY2919" s="10" t="s">
        <v>33</v>
      </c>
      <c r="AZ2919" s="10" t="s">
        <v>33</v>
      </c>
      <c r="BA2919" s="10" t="s">
        <v>33</v>
      </c>
      <c r="BB2919" s="10">
        <v>2918</v>
      </c>
      <c r="BC2919" s="10">
        <v>2431</v>
      </c>
      <c r="BE2919" s="10" t="s">
        <v>793</v>
      </c>
      <c r="BF2919" s="10" t="s">
        <v>3822</v>
      </c>
      <c r="BG2919" s="10">
        <v>6.8897314913956252E-3</v>
      </c>
      <c r="BH2919" s="13">
        <v>1832.361110284239</v>
      </c>
      <c r="BI2919" s="10">
        <v>899</v>
      </c>
      <c r="BJ2919" s="10" t="s">
        <v>33</v>
      </c>
      <c r="BL2919" s="10" t="s">
        <v>33</v>
      </c>
      <c r="BM2919" s="10" t="s">
        <v>33</v>
      </c>
      <c r="BP2919" s="10" t="s">
        <v>33</v>
      </c>
      <c r="BQ2919" s="10" t="s">
        <v>33</v>
      </c>
      <c r="BR2919" s="10" t="s">
        <v>33</v>
      </c>
      <c r="BS2919" s="11" t="s">
        <v>33</v>
      </c>
      <c r="BT2919" s="11" t="s">
        <v>33</v>
      </c>
      <c r="BU2919" s="10">
        <v>2919</v>
      </c>
    </row>
    <row r="2920" spans="1:73" s="10" customFormat="1" x14ac:dyDescent="0.45">
      <c r="A2920" s="10" t="s">
        <v>33</v>
      </c>
      <c r="D2920" s="10" t="s">
        <v>33</v>
      </c>
      <c r="E2920" s="10">
        <v>2918</v>
      </c>
      <c r="F2920" s="10">
        <v>3059</v>
      </c>
      <c r="H2920" s="10">
        <v>771</v>
      </c>
      <c r="J2920" s="10" t="s">
        <v>33</v>
      </c>
      <c r="K2920" s="10" t="s">
        <v>158</v>
      </c>
      <c r="L2920" s="10" t="s">
        <v>33</v>
      </c>
      <c r="M2920" s="10">
        <v>0.54772255750516607</v>
      </c>
      <c r="N2920" s="10">
        <v>0.54772255750516607</v>
      </c>
      <c r="T2920" s="10">
        <v>0</v>
      </c>
      <c r="W2920" s="10">
        <v>0</v>
      </c>
      <c r="X2920" s="10">
        <v>0</v>
      </c>
      <c r="Y2920" s="10">
        <v>0</v>
      </c>
      <c r="AB2920" s="10">
        <v>0</v>
      </c>
      <c r="AC2920" s="10">
        <v>0</v>
      </c>
      <c r="AD2920" s="10">
        <v>0</v>
      </c>
      <c r="AE2920" s="10">
        <v>0</v>
      </c>
      <c r="AH2920" s="10">
        <v>1</v>
      </c>
      <c r="AQ2920" s="10">
        <v>0.3872983346207417</v>
      </c>
      <c r="AR2920" s="10">
        <v>6.1747392492829283</v>
      </c>
      <c r="AS2920" s="10">
        <v>6.7363218344830038</v>
      </c>
      <c r="AT2920" s="10">
        <v>9.1015108635874302</v>
      </c>
      <c r="AU2920" s="10">
        <v>2.5477057326151304</v>
      </c>
      <c r="AV2920" s="10">
        <v>70.157577645403421</v>
      </c>
      <c r="AW2920" s="10">
        <v>81.806794241605985</v>
      </c>
      <c r="AX2920" s="10" t="s">
        <v>33</v>
      </c>
      <c r="AY2920" s="10" t="s">
        <v>33</v>
      </c>
      <c r="AZ2920" s="10" t="s">
        <v>33</v>
      </c>
      <c r="BA2920" s="10" t="s">
        <v>33</v>
      </c>
      <c r="BB2920" s="10">
        <v>2918</v>
      </c>
      <c r="BC2920" s="10">
        <v>3059</v>
      </c>
      <c r="BE2920" s="10" t="s">
        <v>793</v>
      </c>
      <c r="BF2920" s="10" t="s">
        <v>3823</v>
      </c>
      <c r="BG2920" s="10">
        <v>4.4729339301680677E-3</v>
      </c>
      <c r="BH2920" s="13">
        <v>0</v>
      </c>
      <c r="BI2920" s="10">
        <v>900</v>
      </c>
      <c r="BJ2920" s="10" t="s">
        <v>33</v>
      </c>
      <c r="BL2920" s="10" t="s">
        <v>33</v>
      </c>
      <c r="BM2920" s="10" t="s">
        <v>33</v>
      </c>
      <c r="BP2920" s="10" t="s">
        <v>33</v>
      </c>
      <c r="BQ2920" s="10" t="s">
        <v>33</v>
      </c>
      <c r="BR2920" s="10" t="s">
        <v>33</v>
      </c>
      <c r="BS2920" s="11" t="s">
        <v>33</v>
      </c>
      <c r="BT2920" s="11" t="s">
        <v>33</v>
      </c>
      <c r="BU2920" s="10">
        <v>2920</v>
      </c>
    </row>
    <row r="2921" spans="1:73" s="10" customFormat="1" x14ac:dyDescent="0.45">
      <c r="A2921" s="10" t="s">
        <v>33</v>
      </c>
      <c r="D2921" s="10" t="s">
        <v>33</v>
      </c>
      <c r="E2921" s="10">
        <v>2918</v>
      </c>
      <c r="F2921" s="10">
        <v>2214</v>
      </c>
      <c r="H2921" s="10">
        <v>578</v>
      </c>
      <c r="J2921" s="10" t="s">
        <v>33</v>
      </c>
      <c r="K2921" s="10" t="s">
        <v>59</v>
      </c>
      <c r="L2921" s="10" t="s">
        <v>33</v>
      </c>
      <c r="M2921" s="10">
        <v>0.1224744871391589</v>
      </c>
      <c r="N2921" s="10">
        <v>0.1224744871391589</v>
      </c>
      <c r="T2921" s="10">
        <v>0</v>
      </c>
      <c r="W2921" s="10">
        <v>0</v>
      </c>
      <c r="X2921" s="10">
        <v>0</v>
      </c>
      <c r="Y2921" s="10">
        <v>0</v>
      </c>
      <c r="AB2921" s="10">
        <v>0</v>
      </c>
      <c r="AC2921" s="10">
        <v>0</v>
      </c>
      <c r="AD2921" s="10">
        <v>0</v>
      </c>
      <c r="AE2921" s="10">
        <v>0</v>
      </c>
      <c r="AH2921" s="10">
        <v>1</v>
      </c>
      <c r="AQ2921" s="10">
        <v>2.208083410707284</v>
      </c>
      <c r="AR2921" s="10">
        <v>4.0635869264722206</v>
      </c>
      <c r="AS2921" s="10">
        <v>7.2653078719977824</v>
      </c>
      <c r="AT2921" s="10">
        <v>51.889960151621175</v>
      </c>
      <c r="AU2921" s="10">
        <v>0.2700787800097606</v>
      </c>
      <c r="AV2921" s="10">
        <v>75.241358376011632</v>
      </c>
      <c r="AW2921" s="10">
        <v>127.40139730764257</v>
      </c>
      <c r="AX2921" s="10" t="s">
        <v>33</v>
      </c>
      <c r="AY2921" s="10" t="s">
        <v>33</v>
      </c>
      <c r="AZ2921" s="10" t="s">
        <v>33</v>
      </c>
      <c r="BA2921" s="10" t="s">
        <v>33</v>
      </c>
      <c r="BB2921" s="10">
        <v>2918</v>
      </c>
      <c r="BC2921" s="10">
        <v>2214</v>
      </c>
      <c r="BE2921" s="10" t="s">
        <v>793</v>
      </c>
      <c r="BF2921" s="10" t="s">
        <v>3824</v>
      </c>
      <c r="BG2921" s="10">
        <v>4.8241819337407179E-3</v>
      </c>
      <c r="BH2921" s="13">
        <v>39.367964731969877</v>
      </c>
      <c r="BI2921" s="10">
        <v>901</v>
      </c>
      <c r="BJ2921" s="10" t="s">
        <v>33</v>
      </c>
      <c r="BL2921" s="10" t="s">
        <v>33</v>
      </c>
      <c r="BM2921" s="10" t="s">
        <v>33</v>
      </c>
      <c r="BP2921" s="10" t="s">
        <v>33</v>
      </c>
      <c r="BQ2921" s="10" t="s">
        <v>33</v>
      </c>
      <c r="BR2921" s="10" t="s">
        <v>33</v>
      </c>
      <c r="BS2921" s="11" t="s">
        <v>33</v>
      </c>
      <c r="BT2921" s="11" t="s">
        <v>33</v>
      </c>
      <c r="BU2921" s="10">
        <v>2921</v>
      </c>
    </row>
    <row r="2922" spans="1:73" s="10" customFormat="1" x14ac:dyDescent="0.45">
      <c r="A2922" s="10" t="s">
        <v>33</v>
      </c>
      <c r="D2922" s="10" t="s">
        <v>33</v>
      </c>
      <c r="E2922" s="10">
        <v>2918</v>
      </c>
      <c r="F2922" s="10">
        <v>2044</v>
      </c>
      <c r="H2922" s="10">
        <v>545</v>
      </c>
      <c r="J2922" s="10" t="s">
        <v>33</v>
      </c>
      <c r="K2922" s="10" t="s">
        <v>42</v>
      </c>
      <c r="L2922" s="10" t="s">
        <v>33</v>
      </c>
      <c r="M2922" s="10">
        <v>0.63245553203367588</v>
      </c>
      <c r="N2922" s="10">
        <v>0.63245553203367588</v>
      </c>
      <c r="T2922" s="10">
        <v>0</v>
      </c>
      <c r="W2922" s="10">
        <v>0</v>
      </c>
      <c r="X2922" s="10">
        <v>0</v>
      </c>
      <c r="Y2922" s="10">
        <v>0</v>
      </c>
      <c r="AB2922" s="10">
        <v>0</v>
      </c>
      <c r="AC2922" s="10">
        <v>0</v>
      </c>
      <c r="AD2922" s="10">
        <v>0</v>
      </c>
      <c r="AE2922" s="10">
        <v>0</v>
      </c>
      <c r="AH2922" s="10">
        <v>1</v>
      </c>
      <c r="AQ2922" s="10">
        <v>0</v>
      </c>
      <c r="AR2922" s="10">
        <v>0</v>
      </c>
      <c r="AS2922" s="10">
        <v>0</v>
      </c>
      <c r="AT2922" s="10">
        <v>0</v>
      </c>
      <c r="AU2922" s="10">
        <v>0</v>
      </c>
      <c r="AV2922" s="10">
        <v>0.63245553203367588</v>
      </c>
      <c r="AW2922" s="10">
        <v>0.63245553203367588</v>
      </c>
      <c r="AX2922" s="10" t="s">
        <v>33</v>
      </c>
      <c r="AY2922" s="10" t="s">
        <v>33</v>
      </c>
      <c r="AZ2922" s="10" t="s">
        <v>33</v>
      </c>
      <c r="BA2922" s="10" t="s">
        <v>33</v>
      </c>
      <c r="BB2922" s="10">
        <v>2918</v>
      </c>
      <c r="BC2922" s="10">
        <v>2044</v>
      </c>
      <c r="BE2922" s="10" t="s">
        <v>793</v>
      </c>
      <c r="BF2922" s="10" t="s">
        <v>3825</v>
      </c>
      <c r="BG2922" s="10">
        <v>0</v>
      </c>
      <c r="BH2922" s="13">
        <v>1.2763125388016472</v>
      </c>
      <c r="BI2922" s="10">
        <v>902</v>
      </c>
      <c r="BJ2922" s="10" t="s">
        <v>33</v>
      </c>
      <c r="BL2922" s="10" t="s">
        <v>33</v>
      </c>
      <c r="BM2922" s="10" t="s">
        <v>33</v>
      </c>
      <c r="BP2922" s="10" t="s">
        <v>33</v>
      </c>
      <c r="BQ2922" s="10" t="s">
        <v>33</v>
      </c>
      <c r="BR2922" s="10" t="s">
        <v>33</v>
      </c>
      <c r="BS2922" s="11" t="s">
        <v>33</v>
      </c>
      <c r="BT2922" s="11" t="s">
        <v>33</v>
      </c>
      <c r="BU2922" s="10">
        <v>2922</v>
      </c>
    </row>
    <row r="2923" spans="1:73" s="10" customFormat="1" x14ac:dyDescent="0.45">
      <c r="A2923" s="10">
        <v>720</v>
      </c>
      <c r="D2923" s="10">
        <v>2928</v>
      </c>
      <c r="E2923" s="10" t="s">
        <v>33</v>
      </c>
      <c r="F2923" s="10">
        <v>2666</v>
      </c>
      <c r="H2923" s="10" t="s">
        <v>33</v>
      </c>
      <c r="J2923" s="10" t="s">
        <v>534</v>
      </c>
      <c r="K2923" s="10">
        <v>0</v>
      </c>
      <c r="L2923" s="10">
        <v>1</v>
      </c>
      <c r="M2923" s="10" t="s">
        <v>33</v>
      </c>
      <c r="N2923" s="10">
        <v>1</v>
      </c>
      <c r="T2923" s="10">
        <v>0.83666002653407556</v>
      </c>
      <c r="W2923" s="10">
        <v>0.33680483963268698</v>
      </c>
      <c r="X2923" s="10" t="s">
        <v>35</v>
      </c>
      <c r="Y2923" s="10">
        <v>0.1224744871391589</v>
      </c>
      <c r="AB2923" s="10">
        <v>0.19718392429404585</v>
      </c>
      <c r="AC2923" s="10">
        <v>0</v>
      </c>
      <c r="AD2923" s="10">
        <v>0</v>
      </c>
      <c r="AE2923" s="10">
        <v>0</v>
      </c>
      <c r="AH2923" s="10">
        <v>1</v>
      </c>
      <c r="AQ2923" s="10">
        <v>1.8058203443137317</v>
      </c>
      <c r="AR2923" s="10">
        <v>4.566167640521904</v>
      </c>
      <c r="AS2923" s="10">
        <v>7.1846071397768148</v>
      </c>
      <c r="AT2923" s="10">
        <v>42.436778091372695</v>
      </c>
      <c r="AU2923" s="10">
        <v>0.34827291351871448</v>
      </c>
      <c r="AV2923" s="10">
        <v>53.889087544517288</v>
      </c>
      <c r="AW2923" s="10">
        <v>96.674138549408696</v>
      </c>
      <c r="AX2923" s="10">
        <v>1.8259134700198694E-7</v>
      </c>
      <c r="AY2923" s="10">
        <v>0</v>
      </c>
      <c r="AZ2923" s="10" t="s">
        <v>33</v>
      </c>
      <c r="BA2923" s="10">
        <v>2928</v>
      </c>
      <c r="BB2923" s="10" t="s">
        <v>33</v>
      </c>
      <c r="BC2923" s="10">
        <v>2666</v>
      </c>
      <c r="BE2923" s="10" t="s">
        <v>33</v>
      </c>
      <c r="BF2923" s="10" t="s">
        <v>33</v>
      </c>
      <c r="BG2923" s="10" t="s">
        <v>33</v>
      </c>
      <c r="BH2923" s="13" t="s">
        <v>33</v>
      </c>
      <c r="BI2923" s="10" t="s">
        <v>33</v>
      </c>
      <c r="BJ2923" s="10" t="s">
        <v>33</v>
      </c>
      <c r="BL2923" s="10" t="s">
        <v>33</v>
      </c>
      <c r="BM2923" s="10" t="s">
        <v>33</v>
      </c>
      <c r="BP2923" s="10" t="s">
        <v>33</v>
      </c>
      <c r="BQ2923" s="10">
        <v>0</v>
      </c>
      <c r="BR2923" s="10" t="s">
        <v>534</v>
      </c>
      <c r="BS2923" s="11">
        <v>7.1846071397768148</v>
      </c>
      <c r="BT2923" s="11">
        <v>96.674138549408696</v>
      </c>
      <c r="BU2923" s="10">
        <v>2923</v>
      </c>
    </row>
    <row r="2924" spans="1:73" s="10" customFormat="1" x14ac:dyDescent="0.45">
      <c r="A2924" s="10" t="s">
        <v>33</v>
      </c>
      <c r="D2924" s="10" t="s">
        <v>33</v>
      </c>
      <c r="E2924" s="10">
        <v>2923</v>
      </c>
      <c r="F2924" s="10">
        <v>2708</v>
      </c>
      <c r="H2924" s="10">
        <v>669</v>
      </c>
      <c r="J2924" s="10" t="s">
        <v>33</v>
      </c>
      <c r="K2924" s="10" t="s">
        <v>145</v>
      </c>
      <c r="L2924" s="10" t="s">
        <v>33</v>
      </c>
      <c r="M2924" s="10">
        <v>0.78898669190297499</v>
      </c>
      <c r="N2924" s="10">
        <v>0.78898669190297499</v>
      </c>
      <c r="T2924" s="10">
        <v>0</v>
      </c>
      <c r="W2924" s="10">
        <v>0</v>
      </c>
      <c r="X2924" s="10">
        <v>0</v>
      </c>
      <c r="Y2924" s="10">
        <v>0</v>
      </c>
      <c r="AB2924" s="10">
        <v>0</v>
      </c>
      <c r="AC2924" s="10">
        <v>0</v>
      </c>
      <c r="AD2924" s="10">
        <v>0</v>
      </c>
      <c r="AE2924" s="10">
        <v>0</v>
      </c>
      <c r="AH2924" s="10">
        <v>1</v>
      </c>
      <c r="AQ2924" s="10">
        <v>0.6584618217823609</v>
      </c>
      <c r="AR2924" s="10">
        <v>3.2752092130255588</v>
      </c>
      <c r="AS2924" s="10">
        <v>4.2299788546099819</v>
      </c>
      <c r="AT2924" s="10">
        <v>15.473852811885481</v>
      </c>
      <c r="AU2924" s="10">
        <v>9.8153571204959697E-2</v>
      </c>
      <c r="AV2924" s="10">
        <v>36.891924721194314</v>
      </c>
      <c r="AW2924" s="10">
        <v>52.463931104284754</v>
      </c>
      <c r="AX2924" s="10" t="s">
        <v>33</v>
      </c>
      <c r="AY2924" s="10" t="s">
        <v>33</v>
      </c>
      <c r="AZ2924" s="10" t="s">
        <v>33</v>
      </c>
      <c r="BA2924" s="10" t="s">
        <v>33</v>
      </c>
      <c r="BB2924" s="10">
        <v>2923</v>
      </c>
      <c r="BC2924" s="10">
        <v>2708</v>
      </c>
      <c r="BE2924" s="10" t="s">
        <v>534</v>
      </c>
      <c r="BF2924" s="10" t="s">
        <v>3826</v>
      </c>
      <c r="BG2924" s="10">
        <v>7.723575368531585E-7</v>
      </c>
      <c r="BH2924" s="13">
        <v>3.2671503493499889</v>
      </c>
      <c r="BI2924" s="10">
        <v>904</v>
      </c>
      <c r="BJ2924" s="10" t="s">
        <v>33</v>
      </c>
      <c r="BL2924" s="10" t="s">
        <v>33</v>
      </c>
      <c r="BM2924" s="10" t="s">
        <v>33</v>
      </c>
      <c r="BP2924" s="10" t="s">
        <v>33</v>
      </c>
      <c r="BQ2924" s="10" t="s">
        <v>33</v>
      </c>
      <c r="BR2924" s="10" t="s">
        <v>33</v>
      </c>
      <c r="BS2924" s="11" t="s">
        <v>33</v>
      </c>
      <c r="BT2924" s="11" t="s">
        <v>33</v>
      </c>
      <c r="BU2924" s="10">
        <v>2924</v>
      </c>
    </row>
    <row r="2925" spans="1:73" s="10" customFormat="1" x14ac:dyDescent="0.45">
      <c r="A2925" s="10" t="s">
        <v>33</v>
      </c>
      <c r="D2925" s="10" t="s">
        <v>33</v>
      </c>
      <c r="E2925" s="10">
        <v>2923</v>
      </c>
      <c r="F2925" s="10">
        <v>2270</v>
      </c>
      <c r="H2925" s="10">
        <v>587</v>
      </c>
      <c r="J2925" s="10" t="s">
        <v>33</v>
      </c>
      <c r="K2925" s="10" t="s">
        <v>72</v>
      </c>
      <c r="L2925" s="10" t="s">
        <v>33</v>
      </c>
      <c r="M2925" s="10">
        <v>0.27386127875258304</v>
      </c>
      <c r="N2925" s="10">
        <v>0.27386127875258304</v>
      </c>
      <c r="T2925" s="10">
        <v>0</v>
      </c>
      <c r="W2925" s="10">
        <v>0</v>
      </c>
      <c r="X2925" s="10">
        <v>0</v>
      </c>
      <c r="Y2925" s="10">
        <v>0</v>
      </c>
      <c r="AB2925" s="10">
        <v>0</v>
      </c>
      <c r="AC2925" s="10">
        <v>0</v>
      </c>
      <c r="AD2925" s="10">
        <v>0</v>
      </c>
      <c r="AE2925" s="10">
        <v>0</v>
      </c>
      <c r="AH2925" s="10">
        <v>1</v>
      </c>
      <c r="AQ2925" s="10">
        <v>0.2449489742783178</v>
      </c>
      <c r="AR2925" s="10">
        <v>5.7361440191640731E-2</v>
      </c>
      <c r="AS2925" s="10">
        <v>0.41253745289520155</v>
      </c>
      <c r="AT2925" s="10">
        <v>5.756300895540468</v>
      </c>
      <c r="AU2925" s="10">
        <v>3.117751593696971E-2</v>
      </c>
      <c r="AV2925" s="10">
        <v>2.2406660849507332</v>
      </c>
      <c r="AW2925" s="10">
        <v>8.0281444964281707</v>
      </c>
      <c r="AX2925" s="10" t="s">
        <v>33</v>
      </c>
      <c r="AY2925" s="10" t="s">
        <v>33</v>
      </c>
      <c r="AZ2925" s="10" t="s">
        <v>33</v>
      </c>
      <c r="BA2925" s="10" t="s">
        <v>33</v>
      </c>
      <c r="BB2925" s="10">
        <v>2923</v>
      </c>
      <c r="BC2925" s="10">
        <v>2270</v>
      </c>
      <c r="BE2925" s="10" t="s">
        <v>534</v>
      </c>
      <c r="BF2925" s="10" t="s">
        <v>3827</v>
      </c>
      <c r="BG2925" s="10">
        <v>7.5325769212903589E-8</v>
      </c>
      <c r="BH2925" s="13">
        <v>0.67651230705706422</v>
      </c>
      <c r="BI2925" s="10">
        <v>905</v>
      </c>
      <c r="BJ2925" s="10" t="s">
        <v>33</v>
      </c>
      <c r="BL2925" s="10" t="s">
        <v>33</v>
      </c>
      <c r="BM2925" s="10" t="s">
        <v>33</v>
      </c>
      <c r="BP2925" s="10" t="s">
        <v>33</v>
      </c>
      <c r="BQ2925" s="10" t="s">
        <v>33</v>
      </c>
      <c r="BR2925" s="10" t="s">
        <v>33</v>
      </c>
      <c r="BS2925" s="11" t="s">
        <v>33</v>
      </c>
      <c r="BT2925" s="11" t="s">
        <v>33</v>
      </c>
      <c r="BU2925" s="10">
        <v>2925</v>
      </c>
    </row>
    <row r="2926" spans="1:73" s="10" customFormat="1" x14ac:dyDescent="0.45">
      <c r="A2926" s="10" t="s">
        <v>33</v>
      </c>
      <c r="D2926" s="10" t="s">
        <v>33</v>
      </c>
      <c r="E2926" s="10">
        <v>2923</v>
      </c>
      <c r="F2926" s="10">
        <v>2508</v>
      </c>
      <c r="H2926" s="10">
        <v>634</v>
      </c>
      <c r="J2926" s="10" t="s">
        <v>33</v>
      </c>
      <c r="K2926" s="10" t="s">
        <v>140</v>
      </c>
      <c r="L2926" s="10" t="s">
        <v>33</v>
      </c>
      <c r="M2926" s="10">
        <v>1.4142135623730954E-2</v>
      </c>
      <c r="N2926" s="10">
        <v>1.4142135623730954E-2</v>
      </c>
      <c r="T2926" s="10">
        <v>0</v>
      </c>
      <c r="W2926" s="10">
        <v>0</v>
      </c>
      <c r="X2926" s="10">
        <v>0</v>
      </c>
      <c r="Y2926" s="10">
        <v>0</v>
      </c>
      <c r="AB2926" s="10">
        <v>0</v>
      </c>
      <c r="AC2926" s="10">
        <v>0</v>
      </c>
      <c r="AD2926" s="10">
        <v>0</v>
      </c>
      <c r="AE2926" s="10">
        <v>0</v>
      </c>
      <c r="AH2926" s="10">
        <v>1</v>
      </c>
      <c r="AQ2926" s="10">
        <v>6.5749521718977452E-2</v>
      </c>
      <c r="AR2926" s="10">
        <v>0.86824277081281154</v>
      </c>
      <c r="AS2926" s="10">
        <v>0.96357957730532884</v>
      </c>
      <c r="AT2926" s="10">
        <v>1.5451137603959701</v>
      </c>
      <c r="AU2926" s="10">
        <v>2.175790208273919E-2</v>
      </c>
      <c r="AV2926" s="10">
        <v>14.396280764836341</v>
      </c>
      <c r="AW2926" s="10">
        <v>15.96315242731505</v>
      </c>
      <c r="AX2926" s="10" t="s">
        <v>33</v>
      </c>
      <c r="AY2926" s="10" t="s">
        <v>33</v>
      </c>
      <c r="AZ2926" s="10" t="s">
        <v>33</v>
      </c>
      <c r="BA2926" s="10" t="s">
        <v>33</v>
      </c>
      <c r="BB2926" s="10">
        <v>2923</v>
      </c>
      <c r="BC2926" s="10">
        <v>2508</v>
      </c>
      <c r="BE2926" s="10" t="s">
        <v>534</v>
      </c>
      <c r="BF2926" s="10" t="s">
        <v>3828</v>
      </c>
      <c r="BG2926" s="10">
        <v>1.7594129296378519E-7</v>
      </c>
      <c r="BH2926" s="13">
        <v>1.1510993448493445</v>
      </c>
      <c r="BI2926" s="10">
        <v>906</v>
      </c>
      <c r="BJ2926" s="10" t="s">
        <v>33</v>
      </c>
      <c r="BL2926" s="10" t="s">
        <v>33</v>
      </c>
      <c r="BM2926" s="10" t="s">
        <v>33</v>
      </c>
      <c r="BP2926" s="10" t="s">
        <v>33</v>
      </c>
      <c r="BQ2926" s="10" t="s">
        <v>33</v>
      </c>
      <c r="BR2926" s="10" t="s">
        <v>33</v>
      </c>
      <c r="BS2926" s="11" t="s">
        <v>33</v>
      </c>
      <c r="BT2926" s="11" t="s">
        <v>33</v>
      </c>
      <c r="BU2926" s="10">
        <v>2926</v>
      </c>
    </row>
    <row r="2927" spans="1:73" s="10" customFormat="1" x14ac:dyDescent="0.45">
      <c r="A2927" s="10" t="s">
        <v>33</v>
      </c>
      <c r="D2927" s="10" t="s">
        <v>33</v>
      </c>
      <c r="E2927" s="10">
        <v>2923</v>
      </c>
      <c r="F2927" s="10">
        <v>2765</v>
      </c>
      <c r="H2927" s="10">
        <v>682</v>
      </c>
      <c r="J2927" s="10" t="s">
        <v>33</v>
      </c>
      <c r="K2927" s="10" t="s">
        <v>519</v>
      </c>
      <c r="L2927" s="10" t="s">
        <v>33</v>
      </c>
      <c r="M2927" s="10">
        <v>1.6970562748477143E-2</v>
      </c>
      <c r="N2927" s="10">
        <v>1.6970562748477143E-2</v>
      </c>
      <c r="T2927" s="10">
        <v>0</v>
      </c>
      <c r="W2927" s="10">
        <v>0</v>
      </c>
      <c r="X2927" s="10">
        <v>0</v>
      </c>
      <c r="Y2927" s="10">
        <v>0</v>
      </c>
      <c r="AB2927" s="10">
        <v>0</v>
      </c>
      <c r="AC2927" s="10">
        <v>0</v>
      </c>
      <c r="AD2927" s="10">
        <v>0</v>
      </c>
      <c r="AE2927" s="10">
        <v>0</v>
      </c>
      <c r="AH2927" s="10">
        <v>1</v>
      </c>
      <c r="AQ2927" s="10">
        <v>0</v>
      </c>
      <c r="AR2927" s="10">
        <v>2.8549376859205722E-2</v>
      </c>
      <c r="AS2927" s="10">
        <v>2.8549376859205722E-2</v>
      </c>
      <c r="AT2927" s="10">
        <v>0</v>
      </c>
      <c r="AU2927" s="10">
        <v>0</v>
      </c>
      <c r="AV2927" s="10">
        <v>0.36021597353590257</v>
      </c>
      <c r="AW2927" s="10">
        <v>0.36021597353590257</v>
      </c>
      <c r="AX2927" s="10" t="s">
        <v>33</v>
      </c>
      <c r="AY2927" s="10" t="s">
        <v>33</v>
      </c>
      <c r="AZ2927" s="10" t="s">
        <v>33</v>
      </c>
      <c r="BA2927" s="10" t="s">
        <v>33</v>
      </c>
      <c r="BB2927" s="10">
        <v>2923</v>
      </c>
      <c r="BC2927" s="10">
        <v>2765</v>
      </c>
      <c r="BE2927" s="10" t="s">
        <v>534</v>
      </c>
      <c r="BF2927" s="10" t="s">
        <v>3829</v>
      </c>
      <c r="BG2927" s="10">
        <v>5.2128691767897278E-9</v>
      </c>
      <c r="BH2927" s="13">
        <v>1.4364861627463412E-2</v>
      </c>
      <c r="BI2927" s="10">
        <v>907</v>
      </c>
      <c r="BJ2927" s="10" t="s">
        <v>33</v>
      </c>
      <c r="BL2927" s="10" t="s">
        <v>33</v>
      </c>
      <c r="BM2927" s="10" t="s">
        <v>33</v>
      </c>
      <c r="BP2927" s="10" t="s">
        <v>33</v>
      </c>
      <c r="BQ2927" s="10" t="s">
        <v>33</v>
      </c>
      <c r="BR2927" s="10" t="s">
        <v>33</v>
      </c>
      <c r="BS2927" s="11" t="s">
        <v>33</v>
      </c>
      <c r="BT2927" s="11" t="s">
        <v>33</v>
      </c>
      <c r="BU2927" s="10">
        <v>2927</v>
      </c>
    </row>
    <row r="2928" spans="1:73" s="10" customFormat="1" x14ac:dyDescent="0.45">
      <c r="A2928" s="10">
        <v>721</v>
      </c>
      <c r="D2928" s="10">
        <v>2934</v>
      </c>
      <c r="E2928" s="10" t="s">
        <v>33</v>
      </c>
      <c r="F2928" s="10">
        <v>2667</v>
      </c>
      <c r="H2928" s="10" t="s">
        <v>33</v>
      </c>
      <c r="J2928" s="10" t="s">
        <v>338</v>
      </c>
      <c r="K2928" s="10">
        <v>0</v>
      </c>
      <c r="L2928" s="10">
        <v>1</v>
      </c>
      <c r="M2928" s="10" t="s">
        <v>33</v>
      </c>
      <c r="N2928" s="10">
        <v>1</v>
      </c>
      <c r="T2928" s="10">
        <v>0.9797958971132712</v>
      </c>
      <c r="W2928" s="10">
        <v>0.5325352101035199</v>
      </c>
      <c r="X2928" s="10" t="s">
        <v>35</v>
      </c>
      <c r="Y2928" s="10">
        <v>0.19364916731037085</v>
      </c>
      <c r="AB2928" s="10">
        <v>0.31177515936969707</v>
      </c>
      <c r="AC2928" s="10">
        <v>0.04</v>
      </c>
      <c r="AD2928" s="10">
        <v>0</v>
      </c>
      <c r="AE2928" s="10">
        <v>0</v>
      </c>
      <c r="AH2928" s="10">
        <v>1</v>
      </c>
      <c r="AQ2928" s="10">
        <v>3.2832807709349439</v>
      </c>
      <c r="AR2928" s="10">
        <v>47.216678402833651</v>
      </c>
      <c r="AS2928" s="10">
        <v>51.977435520689319</v>
      </c>
      <c r="AT2928" s="10">
        <v>77.157098116971184</v>
      </c>
      <c r="AU2928" s="10">
        <v>15.000504062445421</v>
      </c>
      <c r="AV2928" s="10">
        <v>533.39805402589366</v>
      </c>
      <c r="AW2928" s="10">
        <v>625.55565620531024</v>
      </c>
      <c r="AX2928" s="10">
        <v>1.5812874501494029E-7</v>
      </c>
      <c r="AY2928" s="10">
        <v>0</v>
      </c>
      <c r="AZ2928" s="10" t="s">
        <v>33</v>
      </c>
      <c r="BA2928" s="10">
        <v>2934</v>
      </c>
      <c r="BB2928" s="10" t="s">
        <v>33</v>
      </c>
      <c r="BC2928" s="10">
        <v>2667</v>
      </c>
      <c r="BE2928" s="10" t="s">
        <v>33</v>
      </c>
      <c r="BF2928" s="10" t="s">
        <v>33</v>
      </c>
      <c r="BG2928" s="10" t="s">
        <v>33</v>
      </c>
      <c r="BH2928" s="13" t="s">
        <v>33</v>
      </c>
      <c r="BI2928" s="10" t="s">
        <v>33</v>
      </c>
      <c r="BJ2928" s="10" t="s">
        <v>33</v>
      </c>
      <c r="BL2928" s="10" t="s">
        <v>33</v>
      </c>
      <c r="BM2928" s="10" t="s">
        <v>33</v>
      </c>
      <c r="BP2928" s="10" t="s">
        <v>33</v>
      </c>
      <c r="BQ2928" s="10">
        <v>0</v>
      </c>
      <c r="BR2928" s="10" t="s">
        <v>338</v>
      </c>
      <c r="BS2928" s="11">
        <v>51.977435520689319</v>
      </c>
      <c r="BT2928" s="11">
        <v>625.55565620531024</v>
      </c>
      <c r="BU2928" s="10">
        <v>2928</v>
      </c>
    </row>
    <row r="2929" spans="1:73" s="10" customFormat="1" x14ac:dyDescent="0.45">
      <c r="A2929" s="10" t="s">
        <v>33</v>
      </c>
      <c r="D2929" s="10" t="s">
        <v>33</v>
      </c>
      <c r="E2929" s="10">
        <v>2928</v>
      </c>
      <c r="F2929" s="10">
        <v>3060</v>
      </c>
      <c r="H2929" s="10">
        <v>772</v>
      </c>
      <c r="J2929" s="10" t="s">
        <v>33</v>
      </c>
      <c r="K2929" s="10" t="s">
        <v>386</v>
      </c>
      <c r="L2929" s="10" t="s">
        <v>33</v>
      </c>
      <c r="M2929" s="10">
        <v>0.64807406984078597</v>
      </c>
      <c r="N2929" s="10">
        <v>0.64807406984078597</v>
      </c>
      <c r="T2929" s="10">
        <v>0</v>
      </c>
      <c r="W2929" s="10">
        <v>0</v>
      </c>
      <c r="X2929" s="10">
        <v>0</v>
      </c>
      <c r="Y2929" s="10">
        <v>0</v>
      </c>
      <c r="AB2929" s="10">
        <v>0</v>
      </c>
      <c r="AC2929" s="10">
        <v>0</v>
      </c>
      <c r="AD2929" s="10">
        <v>0</v>
      </c>
      <c r="AE2929" s="10">
        <v>0</v>
      </c>
      <c r="AH2929" s="10">
        <v>1</v>
      </c>
      <c r="AQ2929" s="10">
        <v>1.9241999514484087</v>
      </c>
      <c r="AR2929" s="10">
        <v>45.230689459028234</v>
      </c>
      <c r="AS2929" s="10">
        <v>48.020779388628426</v>
      </c>
      <c r="AT2929" s="10">
        <v>45.218698859037602</v>
      </c>
      <c r="AU2929" s="10">
        <v>14.633758286155189</v>
      </c>
      <c r="AV2929" s="10">
        <v>512.77307640688377</v>
      </c>
      <c r="AW2929" s="10">
        <v>572.6255335520766</v>
      </c>
      <c r="AX2929" s="10" t="s">
        <v>33</v>
      </c>
      <c r="AY2929" s="10" t="s">
        <v>33</v>
      </c>
      <c r="AZ2929" s="10" t="s">
        <v>33</v>
      </c>
      <c r="BA2929" s="10" t="s">
        <v>33</v>
      </c>
      <c r="BB2929" s="10">
        <v>2928</v>
      </c>
      <c r="BC2929" s="10">
        <v>3060</v>
      </c>
      <c r="BE2929" s="10" t="s">
        <v>338</v>
      </c>
      <c r="BF2929" s="10" t="s">
        <v>3830</v>
      </c>
      <c r="BG2929" s="10">
        <v>7.5934655793631247E-6</v>
      </c>
      <c r="BH2929" s="13">
        <v>0</v>
      </c>
      <c r="BI2929" s="10">
        <v>909</v>
      </c>
      <c r="BJ2929" s="10" t="s">
        <v>33</v>
      </c>
      <c r="BL2929" s="10" t="s">
        <v>33</v>
      </c>
      <c r="BM2929" s="10" t="s">
        <v>33</v>
      </c>
      <c r="BP2929" s="10" t="s">
        <v>33</v>
      </c>
      <c r="BQ2929" s="10" t="s">
        <v>33</v>
      </c>
      <c r="BR2929" s="10" t="s">
        <v>33</v>
      </c>
      <c r="BS2929" s="11" t="s">
        <v>33</v>
      </c>
      <c r="BT2929" s="11" t="s">
        <v>33</v>
      </c>
      <c r="BU2929" s="10">
        <v>2929</v>
      </c>
    </row>
    <row r="2930" spans="1:73" s="10" customFormat="1" x14ac:dyDescent="0.45">
      <c r="A2930" s="10" t="s">
        <v>33</v>
      </c>
      <c r="D2930" s="10" t="s">
        <v>33</v>
      </c>
      <c r="E2930" s="10">
        <v>2928</v>
      </c>
      <c r="F2930" s="10">
        <v>2270</v>
      </c>
      <c r="H2930" s="10">
        <v>587</v>
      </c>
      <c r="J2930" s="10" t="s">
        <v>33</v>
      </c>
      <c r="K2930" s="10" t="s">
        <v>72</v>
      </c>
      <c r="L2930" s="10" t="s">
        <v>33</v>
      </c>
      <c r="M2930" s="10">
        <v>0.3872983346207417</v>
      </c>
      <c r="N2930" s="10">
        <v>0.3872983346207417</v>
      </c>
      <c r="T2930" s="10">
        <v>0</v>
      </c>
      <c r="W2930" s="10">
        <v>0</v>
      </c>
      <c r="X2930" s="10">
        <v>0</v>
      </c>
      <c r="Y2930" s="10">
        <v>0</v>
      </c>
      <c r="AB2930" s="10">
        <v>0</v>
      </c>
      <c r="AC2930" s="10">
        <v>0</v>
      </c>
      <c r="AD2930" s="10">
        <v>0</v>
      </c>
      <c r="AE2930" s="10">
        <v>0</v>
      </c>
      <c r="AH2930" s="10">
        <v>1</v>
      </c>
      <c r="AQ2930" s="10">
        <v>0.34641016151377546</v>
      </c>
      <c r="AR2930" s="10">
        <v>8.1121326676271477E-2</v>
      </c>
      <c r="AS2930" s="10">
        <v>0.58341606087124587</v>
      </c>
      <c r="AT2930" s="10">
        <v>8.1406387955737234</v>
      </c>
      <c r="AU2930" s="10">
        <v>4.4091665879165881E-2</v>
      </c>
      <c r="AV2930" s="10">
        <v>3.1687803660867528</v>
      </c>
      <c r="AW2930" s="10">
        <v>11.35351082753964</v>
      </c>
      <c r="AX2930" s="10" t="s">
        <v>33</v>
      </c>
      <c r="AY2930" s="10" t="s">
        <v>33</v>
      </c>
      <c r="AZ2930" s="10" t="s">
        <v>33</v>
      </c>
      <c r="BA2930" s="10" t="s">
        <v>33</v>
      </c>
      <c r="BB2930" s="10">
        <v>2928</v>
      </c>
      <c r="BC2930" s="10">
        <v>2270</v>
      </c>
      <c r="BE2930" s="10" t="s">
        <v>338</v>
      </c>
      <c r="BF2930" s="10" t="s">
        <v>3831</v>
      </c>
      <c r="BG2930" s="10">
        <v>9.2254849527130119E-8</v>
      </c>
      <c r="BH2930" s="13">
        <v>1.4131085355050623</v>
      </c>
      <c r="BI2930" s="10">
        <v>910</v>
      </c>
      <c r="BJ2930" s="10" t="s">
        <v>33</v>
      </c>
      <c r="BL2930" s="10" t="s">
        <v>33</v>
      </c>
      <c r="BM2930" s="10" t="s">
        <v>33</v>
      </c>
      <c r="BP2930" s="10" t="s">
        <v>33</v>
      </c>
      <c r="BQ2930" s="10" t="s">
        <v>33</v>
      </c>
      <c r="BR2930" s="10" t="s">
        <v>33</v>
      </c>
      <c r="BS2930" s="11" t="s">
        <v>33</v>
      </c>
      <c r="BT2930" s="11" t="s">
        <v>33</v>
      </c>
      <c r="BU2930" s="10">
        <v>2930</v>
      </c>
    </row>
    <row r="2931" spans="1:73" s="10" customFormat="1" x14ac:dyDescent="0.45">
      <c r="A2931" s="10" t="s">
        <v>33</v>
      </c>
      <c r="D2931" s="10" t="s">
        <v>33</v>
      </c>
      <c r="E2931" s="10">
        <v>2928</v>
      </c>
      <c r="F2931" s="10">
        <v>2343</v>
      </c>
      <c r="H2931" s="10">
        <v>603</v>
      </c>
      <c r="J2931" s="10" t="s">
        <v>33</v>
      </c>
      <c r="K2931" s="10" t="s">
        <v>481</v>
      </c>
      <c r="L2931" s="10" t="s">
        <v>33</v>
      </c>
      <c r="M2931" s="10">
        <v>0.4898979485566356</v>
      </c>
      <c r="N2931" s="10">
        <v>0.4898979485566356</v>
      </c>
      <c r="T2931" s="10">
        <v>0</v>
      </c>
      <c r="W2931" s="10">
        <v>0</v>
      </c>
      <c r="X2931" s="10">
        <v>0</v>
      </c>
      <c r="Y2931" s="10">
        <v>0</v>
      </c>
      <c r="AB2931" s="10">
        <v>0</v>
      </c>
      <c r="AC2931" s="10">
        <v>0</v>
      </c>
      <c r="AD2931" s="10">
        <v>0</v>
      </c>
      <c r="AE2931" s="10">
        <v>0</v>
      </c>
      <c r="AH2931" s="10">
        <v>1</v>
      </c>
      <c r="AQ2931" s="10">
        <v>0</v>
      </c>
      <c r="AR2931" s="10">
        <v>0.24666361709826601</v>
      </c>
      <c r="AS2931" s="10">
        <v>0.24666361709826601</v>
      </c>
      <c r="AT2931" s="10">
        <v>0</v>
      </c>
      <c r="AU2931" s="10">
        <v>0</v>
      </c>
      <c r="AV2931" s="10">
        <v>2.0372896088676247</v>
      </c>
      <c r="AW2931" s="10">
        <v>2.0372896088676247</v>
      </c>
      <c r="AX2931" s="10" t="s">
        <v>33</v>
      </c>
      <c r="AY2931" s="10" t="s">
        <v>33</v>
      </c>
      <c r="AZ2931" s="10" t="s">
        <v>33</v>
      </c>
      <c r="BA2931" s="10" t="s">
        <v>33</v>
      </c>
      <c r="BB2931" s="10">
        <v>2928</v>
      </c>
      <c r="BC2931" s="10">
        <v>2343</v>
      </c>
      <c r="BE2931" s="10" t="s">
        <v>338</v>
      </c>
      <c r="BF2931" s="10" t="s">
        <v>3832</v>
      </c>
      <c r="BG2931" s="10">
        <v>3.9004608212594568E-8</v>
      </c>
      <c r="BH2931" s="13">
        <v>0.71168432057335484</v>
      </c>
      <c r="BI2931" s="10">
        <v>911</v>
      </c>
      <c r="BJ2931" s="10" t="s">
        <v>33</v>
      </c>
      <c r="BL2931" s="10" t="s">
        <v>33</v>
      </c>
      <c r="BM2931" s="10" t="s">
        <v>33</v>
      </c>
      <c r="BP2931" s="10" t="s">
        <v>33</v>
      </c>
      <c r="BQ2931" s="10" t="s">
        <v>33</v>
      </c>
      <c r="BR2931" s="10" t="s">
        <v>33</v>
      </c>
      <c r="BS2931" s="11" t="s">
        <v>33</v>
      </c>
      <c r="BT2931" s="11" t="s">
        <v>33</v>
      </c>
      <c r="BU2931" s="10">
        <v>2931</v>
      </c>
    </row>
    <row r="2932" spans="1:73" s="10" customFormat="1" x14ac:dyDescent="0.45">
      <c r="A2932" s="10" t="s">
        <v>33</v>
      </c>
      <c r="D2932" s="10" t="s">
        <v>33</v>
      </c>
      <c r="E2932" s="10">
        <v>2928</v>
      </c>
      <c r="F2932" s="10">
        <v>2508</v>
      </c>
      <c r="H2932" s="10">
        <v>634</v>
      </c>
      <c r="J2932" s="10" t="s">
        <v>33</v>
      </c>
      <c r="K2932" s="10" t="s">
        <v>140</v>
      </c>
      <c r="L2932" s="10" t="s">
        <v>33</v>
      </c>
      <c r="M2932" s="10">
        <v>7.0710678118654771E-3</v>
      </c>
      <c r="N2932" s="10">
        <v>7.0710678118654771E-3</v>
      </c>
      <c r="T2932" s="10">
        <v>0</v>
      </c>
      <c r="W2932" s="10">
        <v>0</v>
      </c>
      <c r="X2932" s="10">
        <v>0</v>
      </c>
      <c r="Y2932" s="10">
        <v>0</v>
      </c>
      <c r="AB2932" s="10">
        <v>0</v>
      </c>
      <c r="AC2932" s="10">
        <v>0</v>
      </c>
      <c r="AD2932" s="10">
        <v>0</v>
      </c>
      <c r="AE2932" s="10">
        <v>0</v>
      </c>
      <c r="AH2932" s="10">
        <v>1</v>
      </c>
      <c r="AQ2932" s="10">
        <v>3.2874760859488726E-2</v>
      </c>
      <c r="AR2932" s="10">
        <v>0.43412138540640577</v>
      </c>
      <c r="AS2932" s="10">
        <v>0.48178978865266442</v>
      </c>
      <c r="AT2932" s="10">
        <v>0.77255688019798507</v>
      </c>
      <c r="AU2932" s="10">
        <v>1.0878951041369595E-2</v>
      </c>
      <c r="AV2932" s="10">
        <v>7.1981403824181704</v>
      </c>
      <c r="AW2932" s="10">
        <v>7.981576213657525</v>
      </c>
      <c r="AX2932" s="10" t="s">
        <v>33</v>
      </c>
      <c r="AY2932" s="10" t="s">
        <v>33</v>
      </c>
      <c r="AZ2932" s="10" t="s">
        <v>33</v>
      </c>
      <c r="BA2932" s="10" t="s">
        <v>33</v>
      </c>
      <c r="BB2932" s="10">
        <v>2928</v>
      </c>
      <c r="BC2932" s="10">
        <v>2508</v>
      </c>
      <c r="BE2932" s="10" t="s">
        <v>338</v>
      </c>
      <c r="BF2932" s="10" t="s">
        <v>3833</v>
      </c>
      <c r="BG2932" s="10">
        <v>7.6184814640659144E-8</v>
      </c>
      <c r="BH2932" s="13">
        <v>0.8500953316467188</v>
      </c>
      <c r="BI2932" s="10">
        <v>912</v>
      </c>
      <c r="BJ2932" s="10" t="s">
        <v>33</v>
      </c>
      <c r="BL2932" s="10" t="s">
        <v>33</v>
      </c>
      <c r="BM2932" s="10" t="s">
        <v>33</v>
      </c>
      <c r="BP2932" s="10" t="s">
        <v>33</v>
      </c>
      <c r="BQ2932" s="10" t="s">
        <v>33</v>
      </c>
      <c r="BR2932" s="10" t="s">
        <v>33</v>
      </c>
      <c r="BS2932" s="11" t="s">
        <v>33</v>
      </c>
      <c r="BT2932" s="11" t="s">
        <v>33</v>
      </c>
      <c r="BU2932" s="10">
        <v>2932</v>
      </c>
    </row>
    <row r="2933" spans="1:73" s="10" customFormat="1" x14ac:dyDescent="0.45">
      <c r="A2933" s="10" t="s">
        <v>33</v>
      </c>
      <c r="D2933" s="10" t="s">
        <v>33</v>
      </c>
      <c r="E2933" s="10">
        <v>2928</v>
      </c>
      <c r="F2933" s="10">
        <v>2765</v>
      </c>
      <c r="H2933" s="10">
        <v>682</v>
      </c>
      <c r="J2933" s="10" t="s">
        <v>33</v>
      </c>
      <c r="K2933" s="10" t="s">
        <v>519</v>
      </c>
      <c r="L2933" s="10" t="s">
        <v>33</v>
      </c>
      <c r="M2933" s="10">
        <v>0.3872983346207417</v>
      </c>
      <c r="N2933" s="10">
        <v>0.3872983346207417</v>
      </c>
      <c r="T2933" s="10">
        <v>0</v>
      </c>
      <c r="W2933" s="10">
        <v>0</v>
      </c>
      <c r="X2933" s="10">
        <v>0</v>
      </c>
      <c r="Y2933" s="10">
        <v>0</v>
      </c>
      <c r="AB2933" s="10">
        <v>0</v>
      </c>
      <c r="AC2933" s="10">
        <v>0</v>
      </c>
      <c r="AD2933" s="10">
        <v>0</v>
      </c>
      <c r="AE2933" s="10">
        <v>0</v>
      </c>
      <c r="AH2933" s="10">
        <v>1</v>
      </c>
      <c r="AQ2933" s="10">
        <v>0</v>
      </c>
      <c r="AR2933" s="10">
        <v>0.65154740452095683</v>
      </c>
      <c r="AS2933" s="10">
        <v>0.65154740452095683</v>
      </c>
      <c r="AT2933" s="10">
        <v>0</v>
      </c>
      <c r="AU2933" s="10">
        <v>0</v>
      </c>
      <c r="AV2933" s="10">
        <v>8.2207672616374072</v>
      </c>
      <c r="AW2933" s="10">
        <v>8.2207672616374072</v>
      </c>
      <c r="AX2933" s="10" t="s">
        <v>33</v>
      </c>
      <c r="AY2933" s="10" t="s">
        <v>33</v>
      </c>
      <c r="AZ2933" s="10" t="s">
        <v>33</v>
      </c>
      <c r="BA2933" s="10" t="s">
        <v>33</v>
      </c>
      <c r="BB2933" s="10">
        <v>2928</v>
      </c>
      <c r="BC2933" s="10">
        <v>2765</v>
      </c>
      <c r="BE2933" s="10" t="s">
        <v>338</v>
      </c>
      <c r="BF2933" s="10" t="s">
        <v>3834</v>
      </c>
      <c r="BG2933" s="10">
        <v>1.0302837339464053E-7</v>
      </c>
      <c r="BH2933" s="13">
        <v>0.48421211657894153</v>
      </c>
      <c r="BI2933" s="10">
        <v>913</v>
      </c>
      <c r="BJ2933" s="10" t="s">
        <v>33</v>
      </c>
      <c r="BL2933" s="10" t="s">
        <v>33</v>
      </c>
      <c r="BM2933" s="10" t="s">
        <v>33</v>
      </c>
      <c r="BP2933" s="10" t="s">
        <v>33</v>
      </c>
      <c r="BQ2933" s="10" t="s">
        <v>33</v>
      </c>
      <c r="BR2933" s="10" t="s">
        <v>33</v>
      </c>
      <c r="BS2933" s="11" t="s">
        <v>33</v>
      </c>
      <c r="BT2933" s="11" t="s">
        <v>33</v>
      </c>
      <c r="BU2933" s="10">
        <v>2933</v>
      </c>
    </row>
    <row r="2934" spans="1:73" s="10" customFormat="1" x14ac:dyDescent="0.45">
      <c r="A2934" s="10">
        <v>722</v>
      </c>
      <c r="D2934" s="10">
        <v>2935</v>
      </c>
      <c r="E2934" s="10" t="s">
        <v>33</v>
      </c>
      <c r="F2934" s="10">
        <v>2827</v>
      </c>
      <c r="H2934" s="10" t="s">
        <v>33</v>
      </c>
      <c r="J2934" s="10" t="s">
        <v>535</v>
      </c>
      <c r="K2934" s="10">
        <v>0</v>
      </c>
      <c r="L2934" s="10">
        <v>1</v>
      </c>
      <c r="M2934" s="10" t="s">
        <v>33</v>
      </c>
      <c r="N2934" s="10">
        <v>1</v>
      </c>
      <c r="T2934" s="10">
        <v>0</v>
      </c>
      <c r="W2934" s="10">
        <v>0</v>
      </c>
      <c r="X2934" s="10">
        <v>0</v>
      </c>
      <c r="Y2934" s="10">
        <v>0</v>
      </c>
      <c r="AB2934" s="10">
        <v>0</v>
      </c>
      <c r="AC2934" s="10">
        <v>0</v>
      </c>
      <c r="AD2934" s="12">
        <v>1.3210232119883623</v>
      </c>
      <c r="AE2934" s="12">
        <v>16.589828388932787</v>
      </c>
      <c r="AH2934" s="10">
        <v>1</v>
      </c>
      <c r="AQ2934" s="10">
        <v>0</v>
      </c>
      <c r="AR2934" s="10">
        <v>1.3210232119883623</v>
      </c>
      <c r="AS2934" s="10">
        <v>1.3210232119883623</v>
      </c>
      <c r="AT2934" s="10">
        <v>0</v>
      </c>
      <c r="AU2934" s="10">
        <v>0</v>
      </c>
      <c r="AV2934" s="10">
        <v>16.589828388932787</v>
      </c>
      <c r="AW2934" s="10">
        <v>16.589828388932787</v>
      </c>
      <c r="AX2934" s="10">
        <v>1.2663092304210871E-5</v>
      </c>
      <c r="AY2934" s="10">
        <v>0</v>
      </c>
      <c r="AZ2934" s="10" t="s">
        <v>33</v>
      </c>
      <c r="BA2934" s="10">
        <v>2935</v>
      </c>
      <c r="BB2934" s="10" t="s">
        <v>33</v>
      </c>
      <c r="BC2934" s="10">
        <v>2827</v>
      </c>
      <c r="BE2934" s="10" t="s">
        <v>33</v>
      </c>
      <c r="BF2934" s="10" t="s">
        <v>33</v>
      </c>
      <c r="BG2934" s="10" t="s">
        <v>33</v>
      </c>
      <c r="BH2934" s="13" t="s">
        <v>33</v>
      </c>
      <c r="BI2934" s="10" t="s">
        <v>33</v>
      </c>
      <c r="BJ2934" s="10" t="s">
        <v>33</v>
      </c>
      <c r="BL2934" s="10" t="s">
        <v>33</v>
      </c>
      <c r="BM2934" s="10" t="s">
        <v>33</v>
      </c>
      <c r="BP2934" s="10" t="s">
        <v>34</v>
      </c>
      <c r="BQ2934" s="10">
        <v>0</v>
      </c>
      <c r="BR2934" s="10" t="s">
        <v>535</v>
      </c>
      <c r="BS2934" s="11">
        <v>1.3210232119883623</v>
      </c>
      <c r="BT2934" s="11">
        <v>16.589828388932787</v>
      </c>
      <c r="BU2934" s="10">
        <v>2934</v>
      </c>
    </row>
    <row r="2935" spans="1:73" s="10" customFormat="1" x14ac:dyDescent="0.45">
      <c r="A2935" s="10">
        <v>723</v>
      </c>
      <c r="D2935" s="10">
        <v>2938</v>
      </c>
      <c r="E2935" s="10" t="s">
        <v>33</v>
      </c>
      <c r="F2935" s="10">
        <v>2675</v>
      </c>
      <c r="H2935" s="10" t="s">
        <v>33</v>
      </c>
      <c r="J2935" s="10" t="s">
        <v>536</v>
      </c>
      <c r="K2935" s="10">
        <v>0</v>
      </c>
      <c r="L2935" s="10">
        <v>1</v>
      </c>
      <c r="M2935" s="10" t="s">
        <v>33</v>
      </c>
      <c r="N2935" s="10">
        <v>1</v>
      </c>
      <c r="T2935" s="10">
        <v>0.56568542494923812</v>
      </c>
      <c r="W2935" s="10">
        <v>0.33680483963268698</v>
      </c>
      <c r="X2935" s="10" t="s">
        <v>35</v>
      </c>
      <c r="Y2935" s="10">
        <v>0.1224744871391589</v>
      </c>
      <c r="AB2935" s="10">
        <v>0.19718392429404585</v>
      </c>
      <c r="AC2935" s="10">
        <v>0.03</v>
      </c>
      <c r="AD2935" s="10">
        <v>0</v>
      </c>
      <c r="AE2935" s="10">
        <v>0</v>
      </c>
      <c r="AH2935" s="10">
        <v>1</v>
      </c>
      <c r="AQ2935" s="10">
        <v>9.8020592248430223</v>
      </c>
      <c r="AR2935" s="10">
        <v>20.996553493320697</v>
      </c>
      <c r="AS2935" s="10">
        <v>35.209539369343076</v>
      </c>
      <c r="AT2935" s="10">
        <v>230.34839178381102</v>
      </c>
      <c r="AU2935" s="10">
        <v>1.5843774264355175</v>
      </c>
      <c r="AV2935" s="10">
        <v>373.80380993602955</v>
      </c>
      <c r="AW2935" s="10">
        <v>605.73657914627609</v>
      </c>
      <c r="AX2935" s="10">
        <v>6.1350326261401522E-5</v>
      </c>
      <c r="AY2935" s="10">
        <v>0</v>
      </c>
      <c r="AZ2935" s="10" t="s">
        <v>33</v>
      </c>
      <c r="BA2935" s="10">
        <v>2938</v>
      </c>
      <c r="BB2935" s="10" t="s">
        <v>33</v>
      </c>
      <c r="BC2935" s="10">
        <v>2675</v>
      </c>
      <c r="BE2935" s="10" t="s">
        <v>33</v>
      </c>
      <c r="BF2935" s="10" t="s">
        <v>33</v>
      </c>
      <c r="BG2935" s="10" t="s">
        <v>33</v>
      </c>
      <c r="BH2935" s="13" t="s">
        <v>33</v>
      </c>
      <c r="BI2935" s="10" t="s">
        <v>33</v>
      </c>
      <c r="BJ2935" s="10" t="s">
        <v>33</v>
      </c>
      <c r="BL2935" s="10" t="s">
        <v>33</v>
      </c>
      <c r="BM2935" s="10" t="s">
        <v>33</v>
      </c>
      <c r="BP2935" s="10" t="s">
        <v>33</v>
      </c>
      <c r="BQ2935" s="10">
        <v>0</v>
      </c>
      <c r="BR2935" s="10" t="s">
        <v>536</v>
      </c>
      <c r="BS2935" s="11">
        <v>35.209539369343076</v>
      </c>
      <c r="BT2935" s="11">
        <v>605.73657914627609</v>
      </c>
      <c r="BU2935" s="10">
        <v>2935</v>
      </c>
    </row>
    <row r="2936" spans="1:73" s="10" customFormat="1" x14ac:dyDescent="0.45">
      <c r="A2936" s="10" t="s">
        <v>33</v>
      </c>
      <c r="D2936" s="10" t="s">
        <v>33</v>
      </c>
      <c r="E2936" s="10">
        <v>2935</v>
      </c>
      <c r="F2936" s="10">
        <v>2344</v>
      </c>
      <c r="H2936" s="10">
        <v>604</v>
      </c>
      <c r="J2936" s="10" t="s">
        <v>33</v>
      </c>
      <c r="K2936" s="10" t="s">
        <v>49</v>
      </c>
      <c r="L2936" s="10" t="s">
        <v>33</v>
      </c>
      <c r="M2936" s="10">
        <v>0.89442719099991586</v>
      </c>
      <c r="N2936" s="10">
        <v>0.89442719099991586</v>
      </c>
      <c r="T2936" s="10">
        <v>0</v>
      </c>
      <c r="W2936" s="10">
        <v>0</v>
      </c>
      <c r="X2936" s="10">
        <v>0</v>
      </c>
      <c r="Y2936" s="10">
        <v>0</v>
      </c>
      <c r="AB2936" s="10">
        <v>0</v>
      </c>
      <c r="AC2936" s="10">
        <v>0</v>
      </c>
      <c r="AD2936" s="10">
        <v>0</v>
      </c>
      <c r="AE2936" s="10">
        <v>0</v>
      </c>
      <c r="AH2936" s="10">
        <v>1</v>
      </c>
      <c r="AQ2936" s="10">
        <v>8.4860610407762387</v>
      </c>
      <c r="AR2936" s="10">
        <v>17.696504264564449</v>
      </c>
      <c r="AS2936" s="10">
        <v>30.001292773689997</v>
      </c>
      <c r="AT2936" s="10">
        <v>199.42243445824161</v>
      </c>
      <c r="AU2936" s="10">
        <v>1.0913549233894246</v>
      </c>
      <c r="AV2936" s="10">
        <v>332.48792708780411</v>
      </c>
      <c r="AW2936" s="10">
        <v>533.00171646943511</v>
      </c>
      <c r="AX2936" s="10" t="s">
        <v>33</v>
      </c>
      <c r="AY2936" s="10" t="s">
        <v>33</v>
      </c>
      <c r="AZ2936" s="10" t="s">
        <v>33</v>
      </c>
      <c r="BA2936" s="10" t="s">
        <v>33</v>
      </c>
      <c r="BB2936" s="10">
        <v>2935</v>
      </c>
      <c r="BC2936" s="10">
        <v>2344</v>
      </c>
      <c r="BE2936" s="10" t="s">
        <v>536</v>
      </c>
      <c r="BF2936" s="10" t="s">
        <v>3835</v>
      </c>
      <c r="BG2936" s="10">
        <v>1.8405890999297092E-3</v>
      </c>
      <c r="BH2936" s="13">
        <v>117.05409944682893</v>
      </c>
      <c r="BI2936" s="10">
        <v>916</v>
      </c>
      <c r="BJ2936" s="10" t="s">
        <v>33</v>
      </c>
      <c r="BL2936" s="10" t="s">
        <v>33</v>
      </c>
      <c r="BM2936" s="10" t="s">
        <v>33</v>
      </c>
      <c r="BP2936" s="10" t="s">
        <v>33</v>
      </c>
      <c r="BQ2936" s="10" t="s">
        <v>33</v>
      </c>
      <c r="BR2936" s="10" t="s">
        <v>33</v>
      </c>
      <c r="BS2936" s="11" t="s">
        <v>33</v>
      </c>
      <c r="BT2936" s="11" t="s">
        <v>33</v>
      </c>
      <c r="BU2936" s="10">
        <v>2936</v>
      </c>
    </row>
    <row r="2937" spans="1:73" s="10" customFormat="1" x14ac:dyDescent="0.45">
      <c r="A2937" s="10" t="s">
        <v>33</v>
      </c>
      <c r="D2937" s="10" t="s">
        <v>33</v>
      </c>
      <c r="E2937" s="10">
        <v>2935</v>
      </c>
      <c r="F2937" s="10">
        <v>2166</v>
      </c>
      <c r="H2937" s="10">
        <v>570</v>
      </c>
      <c r="J2937" s="10" t="s">
        <v>33</v>
      </c>
      <c r="K2937" s="10" t="s">
        <v>52</v>
      </c>
      <c r="L2937" s="10" t="s">
        <v>33</v>
      </c>
      <c r="M2937" s="10">
        <v>0.69282032302755092</v>
      </c>
      <c r="N2937" s="10">
        <v>0.69282032302755092</v>
      </c>
      <c r="T2937" s="10">
        <v>0</v>
      </c>
      <c r="W2937" s="10">
        <v>0</v>
      </c>
      <c r="X2937" s="10">
        <v>0</v>
      </c>
      <c r="Y2937" s="10">
        <v>0</v>
      </c>
      <c r="AB2937" s="10">
        <v>0</v>
      </c>
      <c r="AC2937" s="10">
        <v>0</v>
      </c>
      <c r="AD2937" s="10">
        <v>0</v>
      </c>
      <c r="AE2937" s="10">
        <v>0</v>
      </c>
      <c r="AH2937" s="10">
        <v>1</v>
      </c>
      <c r="AQ2937" s="10">
        <v>0.75031275911754425</v>
      </c>
      <c r="AR2937" s="10">
        <v>2.9332443891235607</v>
      </c>
      <c r="AS2937" s="10">
        <v>4.0211978898440002</v>
      </c>
      <c r="AT2937" s="10">
        <v>17.632349839262289</v>
      </c>
      <c r="AU2937" s="10">
        <v>0.29583857875204705</v>
      </c>
      <c r="AV2937" s="10">
        <v>41.315882848225471</v>
      </c>
      <c r="AW2937" s="10">
        <v>59.244071266239807</v>
      </c>
      <c r="AX2937" s="10" t="s">
        <v>33</v>
      </c>
      <c r="AY2937" s="10" t="s">
        <v>33</v>
      </c>
      <c r="AZ2937" s="10" t="s">
        <v>33</v>
      </c>
      <c r="BA2937" s="10" t="s">
        <v>33</v>
      </c>
      <c r="BB2937" s="10">
        <v>2935</v>
      </c>
      <c r="BC2937" s="10">
        <v>2166</v>
      </c>
      <c r="BE2937" s="10" t="s">
        <v>536</v>
      </c>
      <c r="BF2937" s="10" t="s">
        <v>3836</v>
      </c>
      <c r="BG2937" s="10">
        <v>2.4670180250358875E-4</v>
      </c>
      <c r="BH2937" s="13">
        <v>24.708987252320181</v>
      </c>
      <c r="BI2937" s="10">
        <v>917</v>
      </c>
      <c r="BJ2937" s="10" t="s">
        <v>33</v>
      </c>
      <c r="BL2937" s="10" t="s">
        <v>33</v>
      </c>
      <c r="BM2937" s="10" t="s">
        <v>33</v>
      </c>
      <c r="BP2937" s="10" t="s">
        <v>33</v>
      </c>
      <c r="BQ2937" s="10" t="s">
        <v>33</v>
      </c>
      <c r="BR2937" s="10" t="s">
        <v>33</v>
      </c>
      <c r="BS2937" s="11" t="s">
        <v>33</v>
      </c>
      <c r="BT2937" s="11" t="s">
        <v>33</v>
      </c>
      <c r="BU2937" s="10">
        <v>2937</v>
      </c>
    </row>
    <row r="2938" spans="1:73" s="10" customFormat="1" x14ac:dyDescent="0.45">
      <c r="A2938" s="10">
        <v>724</v>
      </c>
      <c r="D2938" s="10">
        <v>2941</v>
      </c>
      <c r="E2938" s="10" t="s">
        <v>33</v>
      </c>
      <c r="F2938" s="10">
        <v>2680</v>
      </c>
      <c r="H2938" s="10" t="s">
        <v>33</v>
      </c>
      <c r="J2938" s="10" t="s">
        <v>537</v>
      </c>
      <c r="K2938" s="10">
        <v>0</v>
      </c>
      <c r="L2938" s="10">
        <v>1</v>
      </c>
      <c r="M2938" s="10" t="s">
        <v>33</v>
      </c>
      <c r="N2938" s="10">
        <v>1</v>
      </c>
      <c r="T2938" s="10">
        <v>0.63245553203367588</v>
      </c>
      <c r="W2938" s="10">
        <v>0.3889087296526012</v>
      </c>
      <c r="X2938" s="10" t="s">
        <v>35</v>
      </c>
      <c r="Y2938" s="10">
        <v>0.14142135623730953</v>
      </c>
      <c r="AB2938" s="10">
        <v>0.22768838354206836</v>
      </c>
      <c r="AC2938" s="10">
        <v>3.5000000000000003E-2</v>
      </c>
      <c r="AD2938" s="10">
        <v>0</v>
      </c>
      <c r="AE2938" s="10">
        <v>0</v>
      </c>
      <c r="AH2938" s="10">
        <v>1</v>
      </c>
      <c r="AQ2938" s="10">
        <v>2.8172403596393374</v>
      </c>
      <c r="AR2938" s="10">
        <v>61.027959562630464</v>
      </c>
      <c r="AS2938" s="10">
        <v>65.112958084107504</v>
      </c>
      <c r="AT2938" s="10">
        <v>66.205148451524423</v>
      </c>
      <c r="AU2938" s="10">
        <v>5.3093683126133016</v>
      </c>
      <c r="AV2938" s="10">
        <v>1053.1825307759432</v>
      </c>
      <c r="AW2938" s="10">
        <v>1124.6970475400808</v>
      </c>
      <c r="AX2938" s="10">
        <v>4.2473302796354915E-3</v>
      </c>
      <c r="AY2938" s="10">
        <v>0</v>
      </c>
      <c r="AZ2938" s="10" t="s">
        <v>33</v>
      </c>
      <c r="BA2938" s="10">
        <v>2941</v>
      </c>
      <c r="BB2938" s="10" t="s">
        <v>33</v>
      </c>
      <c r="BC2938" s="10">
        <v>2680</v>
      </c>
      <c r="BE2938" s="10" t="s">
        <v>33</v>
      </c>
      <c r="BF2938" s="10" t="s">
        <v>33</v>
      </c>
      <c r="BG2938" s="10" t="s">
        <v>33</v>
      </c>
      <c r="BH2938" s="13" t="s">
        <v>33</v>
      </c>
      <c r="BI2938" s="10" t="s">
        <v>33</v>
      </c>
      <c r="BJ2938" s="10" t="s">
        <v>33</v>
      </c>
      <c r="BL2938" s="10" t="s">
        <v>33</v>
      </c>
      <c r="BM2938" s="10" t="s">
        <v>33</v>
      </c>
      <c r="BP2938" s="10" t="s">
        <v>33</v>
      </c>
      <c r="BQ2938" s="10">
        <v>0</v>
      </c>
      <c r="BR2938" s="10" t="s">
        <v>537</v>
      </c>
      <c r="BS2938" s="11">
        <v>65.112958084107504</v>
      </c>
      <c r="BT2938" s="11">
        <v>1124.6970475400808</v>
      </c>
      <c r="BU2938" s="10">
        <v>2938</v>
      </c>
    </row>
    <row r="2939" spans="1:73" s="10" customFormat="1" x14ac:dyDescent="0.45">
      <c r="A2939" s="10" t="s">
        <v>33</v>
      </c>
      <c r="D2939" s="10" t="s">
        <v>33</v>
      </c>
      <c r="E2939" s="10">
        <v>2938</v>
      </c>
      <c r="F2939" s="10">
        <v>2815</v>
      </c>
      <c r="H2939" s="10">
        <v>695</v>
      </c>
      <c r="J2939" s="10" t="s">
        <v>33</v>
      </c>
      <c r="K2939" s="10" t="s">
        <v>112</v>
      </c>
      <c r="L2939" s="10" t="s">
        <v>33</v>
      </c>
      <c r="M2939" s="10">
        <v>0.74833147735478822</v>
      </c>
      <c r="N2939" s="10">
        <v>0.74833147735478822</v>
      </c>
      <c r="T2939" s="10">
        <v>0</v>
      </c>
      <c r="W2939" s="10">
        <v>0</v>
      </c>
      <c r="X2939" s="10">
        <v>0</v>
      </c>
      <c r="Y2939" s="10">
        <v>0</v>
      </c>
      <c r="AB2939" s="10">
        <v>0</v>
      </c>
      <c r="AC2939" s="10">
        <v>0</v>
      </c>
      <c r="AD2939" s="10">
        <v>0</v>
      </c>
      <c r="AE2939" s="10">
        <v>0</v>
      </c>
      <c r="AH2939" s="10">
        <v>1</v>
      </c>
      <c r="AQ2939" s="10">
        <v>1.3212372658881291</v>
      </c>
      <c r="AR2939" s="10">
        <v>57.021302172654742</v>
      </c>
      <c r="AS2939" s="10">
        <v>58.937096208192528</v>
      </c>
      <c r="AT2939" s="10">
        <v>31.049075748371035</v>
      </c>
      <c r="AU2939" s="10">
        <v>0.70722755918394997</v>
      </c>
      <c r="AV2939" s="10">
        <v>1005.9798261043354</v>
      </c>
      <c r="AW2939" s="10">
        <v>1037.7361294118905</v>
      </c>
      <c r="AX2939" s="10" t="s">
        <v>33</v>
      </c>
      <c r="AY2939" s="10" t="s">
        <v>33</v>
      </c>
      <c r="AZ2939" s="10" t="s">
        <v>33</v>
      </c>
      <c r="BA2939" s="10" t="s">
        <v>33</v>
      </c>
      <c r="BB2939" s="10">
        <v>2938</v>
      </c>
      <c r="BC2939" s="10">
        <v>2815</v>
      </c>
      <c r="BE2939" s="10" t="s">
        <v>537</v>
      </c>
      <c r="BF2939" s="10" t="s">
        <v>3837</v>
      </c>
      <c r="BG2939" s="10">
        <v>0.25032531331884622</v>
      </c>
      <c r="BH2939" s="13">
        <v>298.62880585621383</v>
      </c>
      <c r="BI2939" s="10">
        <v>919</v>
      </c>
      <c r="BJ2939" s="10" t="s">
        <v>33</v>
      </c>
      <c r="BL2939" s="10" t="s">
        <v>33</v>
      </c>
      <c r="BM2939" s="10" t="s">
        <v>33</v>
      </c>
      <c r="BP2939" s="10" t="s">
        <v>33</v>
      </c>
      <c r="BQ2939" s="10" t="s">
        <v>33</v>
      </c>
      <c r="BR2939" s="10" t="s">
        <v>33</v>
      </c>
      <c r="BS2939" s="11" t="s">
        <v>33</v>
      </c>
      <c r="BT2939" s="11" t="s">
        <v>33</v>
      </c>
      <c r="BU2939" s="10">
        <v>2939</v>
      </c>
    </row>
    <row r="2940" spans="1:73" s="10" customFormat="1" x14ac:dyDescent="0.45">
      <c r="A2940" s="10" t="s">
        <v>33</v>
      </c>
      <c r="D2940" s="10" t="s">
        <v>33</v>
      </c>
      <c r="E2940" s="10">
        <v>2938</v>
      </c>
      <c r="F2940" s="10">
        <v>3061</v>
      </c>
      <c r="H2940" s="10">
        <v>773</v>
      </c>
      <c r="J2940" s="10" t="s">
        <v>33</v>
      </c>
      <c r="K2940" s="10" t="s">
        <v>563</v>
      </c>
      <c r="L2940" s="10" t="s">
        <v>33</v>
      </c>
      <c r="M2940" s="10">
        <v>1.0954451150103321</v>
      </c>
      <c r="N2940" s="10">
        <v>1.0954451150103321</v>
      </c>
      <c r="T2940" s="10">
        <v>0</v>
      </c>
      <c r="W2940" s="10">
        <v>0</v>
      </c>
      <c r="X2940" s="10">
        <v>0</v>
      </c>
      <c r="Y2940" s="10">
        <v>0</v>
      </c>
      <c r="AB2940" s="10">
        <v>0</v>
      </c>
      <c r="AC2940" s="10">
        <v>0</v>
      </c>
      <c r="AD2940" s="10">
        <v>0</v>
      </c>
      <c r="AE2940" s="10">
        <v>0</v>
      </c>
      <c r="AH2940" s="10">
        <v>1</v>
      </c>
      <c r="AQ2940" s="10">
        <v>0.86354756171753244</v>
      </c>
      <c r="AR2940" s="10">
        <v>3.5827486603231198</v>
      </c>
      <c r="AS2940" s="10">
        <v>4.8348926248135413</v>
      </c>
      <c r="AT2940" s="10">
        <v>20.293367700362012</v>
      </c>
      <c r="AU2940" s="10">
        <v>4.3744523698872833</v>
      </c>
      <c r="AV2940" s="10">
        <v>47.202704671607847</v>
      </c>
      <c r="AW2940" s="10">
        <v>71.870524741857139</v>
      </c>
      <c r="AX2940" s="10" t="s">
        <v>33</v>
      </c>
      <c r="AY2940" s="10" t="s">
        <v>33</v>
      </c>
      <c r="AZ2940" s="10" t="s">
        <v>33</v>
      </c>
      <c r="BA2940" s="10" t="s">
        <v>33</v>
      </c>
      <c r="BB2940" s="10">
        <v>2938</v>
      </c>
      <c r="BC2940" s="10">
        <v>3061</v>
      </c>
      <c r="BE2940" s="10" t="s">
        <v>537</v>
      </c>
      <c r="BF2940" s="10" t="s">
        <v>563</v>
      </c>
      <c r="BG2940" s="10">
        <v>2.0535385844156873E-2</v>
      </c>
      <c r="BH2940" s="13">
        <v>0</v>
      </c>
      <c r="BI2940" s="10">
        <v>920</v>
      </c>
      <c r="BJ2940" s="10" t="s">
        <v>33</v>
      </c>
      <c r="BL2940" s="10" t="s">
        <v>33</v>
      </c>
      <c r="BM2940" s="10" t="s">
        <v>33</v>
      </c>
      <c r="BP2940" s="10" t="s">
        <v>33</v>
      </c>
      <c r="BQ2940" s="10" t="s">
        <v>33</v>
      </c>
      <c r="BR2940" s="10" t="s">
        <v>33</v>
      </c>
      <c r="BS2940" s="11" t="s">
        <v>33</v>
      </c>
      <c r="BT2940" s="11" t="s">
        <v>33</v>
      </c>
      <c r="BU2940" s="10">
        <v>2940</v>
      </c>
    </row>
    <row r="2941" spans="1:73" s="10" customFormat="1" x14ac:dyDescent="0.45">
      <c r="A2941" s="10">
        <v>725</v>
      </c>
      <c r="D2941" s="10">
        <v>2948</v>
      </c>
      <c r="E2941" s="10" t="s">
        <v>33</v>
      </c>
      <c r="F2941" s="10">
        <v>2687</v>
      </c>
      <c r="H2941" s="10" t="s">
        <v>33</v>
      </c>
      <c r="J2941" s="10" t="s">
        <v>538</v>
      </c>
      <c r="K2941" s="10">
        <v>0</v>
      </c>
      <c r="L2941" s="10">
        <v>1</v>
      </c>
      <c r="M2941" s="10" t="s">
        <v>33</v>
      </c>
      <c r="N2941" s="10">
        <v>1</v>
      </c>
      <c r="T2941" s="10">
        <v>0.1</v>
      </c>
      <c r="W2941" s="10">
        <v>0.33558009476129541</v>
      </c>
      <c r="X2941" s="10" t="s">
        <v>87</v>
      </c>
      <c r="Y2941" s="10">
        <v>0.1224744871391589</v>
      </c>
      <c r="AB2941" s="10">
        <v>0.9797958971132712</v>
      </c>
      <c r="AC2941" s="10">
        <v>0</v>
      </c>
      <c r="AD2941" s="10">
        <v>0</v>
      </c>
      <c r="AE2941" s="10">
        <v>3872.9833462074171</v>
      </c>
      <c r="AH2941" s="10">
        <v>1</v>
      </c>
      <c r="AQ2941" s="10">
        <v>0.66179720478001502</v>
      </c>
      <c r="AR2941" s="10">
        <v>5.0407951369820205</v>
      </c>
      <c r="AS2941" s="10">
        <v>6.0004010839130419</v>
      </c>
      <c r="AT2941" s="10">
        <v>15.552234312330354</v>
      </c>
      <c r="AU2941" s="10">
        <v>3.8246814992790297</v>
      </c>
      <c r="AV2941" s="10">
        <v>3945.6950661976289</v>
      </c>
      <c r="AW2941" s="10">
        <v>3965.0719820092381</v>
      </c>
      <c r="AX2941" s="10">
        <v>1.3490144102269628E-3</v>
      </c>
      <c r="AY2941" s="10">
        <v>0</v>
      </c>
      <c r="AZ2941" s="10" t="s">
        <v>33</v>
      </c>
      <c r="BA2941" s="10">
        <v>2948</v>
      </c>
      <c r="BB2941" s="10" t="s">
        <v>33</v>
      </c>
      <c r="BC2941" s="10">
        <v>2687</v>
      </c>
      <c r="BE2941" s="10" t="s">
        <v>33</v>
      </c>
      <c r="BF2941" s="10" t="s">
        <v>33</v>
      </c>
      <c r="BG2941" s="10" t="s">
        <v>33</v>
      </c>
      <c r="BH2941" s="13" t="s">
        <v>33</v>
      </c>
      <c r="BI2941" s="10" t="s">
        <v>33</v>
      </c>
      <c r="BJ2941" s="10" t="s">
        <v>33</v>
      </c>
      <c r="BL2941" s="10" t="s">
        <v>33</v>
      </c>
      <c r="BM2941" s="10" t="s">
        <v>33</v>
      </c>
      <c r="BP2941" s="10" t="s">
        <v>33</v>
      </c>
      <c r="BQ2941" s="10">
        <v>0</v>
      </c>
      <c r="BR2941" s="10" t="s">
        <v>538</v>
      </c>
      <c r="BS2941" s="11">
        <v>6.0004010839130419</v>
      </c>
      <c r="BT2941" s="11">
        <v>3965.0719820092381</v>
      </c>
      <c r="BU2941" s="10">
        <v>2941</v>
      </c>
    </row>
    <row r="2942" spans="1:73" s="10" customFormat="1" x14ac:dyDescent="0.45">
      <c r="A2942" s="10" t="s">
        <v>33</v>
      </c>
      <c r="D2942" s="10" t="s">
        <v>33</v>
      </c>
      <c r="E2942" s="10">
        <v>2941</v>
      </c>
      <c r="F2942" s="10">
        <v>3050</v>
      </c>
      <c r="H2942" s="10">
        <v>762</v>
      </c>
      <c r="J2942" s="10" t="s">
        <v>33</v>
      </c>
      <c r="K2942" s="10" t="s">
        <v>557</v>
      </c>
      <c r="L2942" s="10" t="s">
        <v>33</v>
      </c>
      <c r="M2942" s="10">
        <v>1.4142135623730951E-2</v>
      </c>
      <c r="N2942" s="10">
        <v>1.4142135623730951E-2</v>
      </c>
      <c r="T2942" s="10">
        <v>0</v>
      </c>
      <c r="W2942" s="10">
        <v>0</v>
      </c>
      <c r="X2942" s="10">
        <v>0</v>
      </c>
      <c r="Y2942" s="10">
        <v>0</v>
      </c>
      <c r="AB2942" s="10">
        <v>0</v>
      </c>
      <c r="AC2942" s="10">
        <v>0</v>
      </c>
      <c r="AD2942" s="10">
        <v>0</v>
      </c>
      <c r="AE2942" s="10">
        <v>0</v>
      </c>
      <c r="AH2942" s="10">
        <v>1</v>
      </c>
      <c r="AQ2942" s="10">
        <v>1.2245369619953863E-2</v>
      </c>
      <c r="AR2942" s="10">
        <v>2.5246890881004846E-2</v>
      </c>
      <c r="AS2942" s="10">
        <v>4.3002676829937948E-2</v>
      </c>
      <c r="AT2942" s="10">
        <v>0.2877661860689158</v>
      </c>
      <c r="AU2942" s="10">
        <v>4.3930792839164415E-2</v>
      </c>
      <c r="AV2942" s="10">
        <v>4.0052323333689639</v>
      </c>
      <c r="AW2942" s="10">
        <v>4.3369293122770438</v>
      </c>
      <c r="AX2942" s="10" t="s">
        <v>33</v>
      </c>
      <c r="AY2942" s="10" t="s">
        <v>33</v>
      </c>
      <c r="AZ2942" s="10" t="s">
        <v>33</v>
      </c>
      <c r="BA2942" s="10" t="s">
        <v>33</v>
      </c>
      <c r="BB2942" s="10">
        <v>2941</v>
      </c>
      <c r="BC2942" s="10">
        <v>3050</v>
      </c>
      <c r="BE2942" s="10" t="s">
        <v>538</v>
      </c>
      <c r="BF2942" s="10" t="s">
        <v>557</v>
      </c>
      <c r="BG2942" s="10">
        <v>5.8011230721919418E-5</v>
      </c>
      <c r="BH2942" s="13">
        <v>0</v>
      </c>
      <c r="BI2942" s="10">
        <v>922</v>
      </c>
      <c r="BJ2942" s="10" t="s">
        <v>33</v>
      </c>
      <c r="BL2942" s="10" t="s">
        <v>33</v>
      </c>
      <c r="BM2942" s="10" t="s">
        <v>33</v>
      </c>
      <c r="BP2942" s="10" t="s">
        <v>33</v>
      </c>
      <c r="BQ2942" s="10" t="s">
        <v>33</v>
      </c>
      <c r="BR2942" s="10" t="s">
        <v>33</v>
      </c>
      <c r="BS2942" s="11" t="s">
        <v>33</v>
      </c>
      <c r="BT2942" s="11" t="s">
        <v>33</v>
      </c>
      <c r="BU2942" s="10">
        <v>2942</v>
      </c>
    </row>
    <row r="2943" spans="1:73" s="10" customFormat="1" x14ac:dyDescent="0.45">
      <c r="A2943" s="10" t="s">
        <v>33</v>
      </c>
      <c r="D2943" s="10" t="s">
        <v>33</v>
      </c>
      <c r="E2943" s="10">
        <v>2941</v>
      </c>
      <c r="F2943" s="10">
        <v>2980</v>
      </c>
      <c r="H2943" s="10">
        <v>734</v>
      </c>
      <c r="J2943" s="10" t="s">
        <v>33</v>
      </c>
      <c r="K2943" s="10" t="s">
        <v>440</v>
      </c>
      <c r="L2943" s="10" t="s">
        <v>33</v>
      </c>
      <c r="M2943" s="10">
        <v>7.0710678118654766E-2</v>
      </c>
      <c r="N2943" s="10">
        <v>7.0710678118654766E-2</v>
      </c>
      <c r="T2943" s="10">
        <v>0</v>
      </c>
      <c r="W2943" s="10">
        <v>0</v>
      </c>
      <c r="X2943" s="10">
        <v>0</v>
      </c>
      <c r="Y2943" s="10">
        <v>0</v>
      </c>
      <c r="AB2943" s="10">
        <v>0</v>
      </c>
      <c r="AC2943" s="10">
        <v>0</v>
      </c>
      <c r="AD2943" s="10">
        <v>0</v>
      </c>
      <c r="AE2943" s="10">
        <v>0</v>
      </c>
      <c r="AH2943" s="10">
        <v>1</v>
      </c>
      <c r="AQ2943" s="10">
        <v>8.6397492301478709E-2</v>
      </c>
      <c r="AR2943" s="10">
        <v>0.84358048642309813</v>
      </c>
      <c r="AS2943" s="10">
        <v>0.96885685026024226</v>
      </c>
      <c r="AT2943" s="10">
        <v>2.0303410690847499</v>
      </c>
      <c r="AU2943" s="10">
        <v>0.24173410414264165</v>
      </c>
      <c r="AV2943" s="10">
        <v>8.5651841155529649</v>
      </c>
      <c r="AW2943" s="10">
        <v>10.837259288780356</v>
      </c>
      <c r="AX2943" s="10" t="s">
        <v>33</v>
      </c>
      <c r="AY2943" s="10" t="s">
        <v>33</v>
      </c>
      <c r="AZ2943" s="10" t="s">
        <v>33</v>
      </c>
      <c r="BA2943" s="10" t="s">
        <v>33</v>
      </c>
      <c r="BB2943" s="10">
        <v>2941</v>
      </c>
      <c r="BC2943" s="10">
        <v>2980</v>
      </c>
      <c r="BE2943" s="10" t="s">
        <v>538</v>
      </c>
      <c r="BF2943" s="10" t="s">
        <v>3838</v>
      </c>
      <c r="BG2943" s="10">
        <v>1.3070018524481736E-3</v>
      </c>
      <c r="BH2943" s="13">
        <v>9.4252861736956906</v>
      </c>
      <c r="BI2943" s="10">
        <v>923</v>
      </c>
      <c r="BJ2943" s="10" t="s">
        <v>33</v>
      </c>
      <c r="BL2943" s="10" t="s">
        <v>33</v>
      </c>
      <c r="BM2943" s="10" t="s">
        <v>33</v>
      </c>
      <c r="BP2943" s="10" t="s">
        <v>33</v>
      </c>
      <c r="BQ2943" s="10" t="s">
        <v>33</v>
      </c>
      <c r="BR2943" s="10" t="s">
        <v>33</v>
      </c>
      <c r="BS2943" s="11" t="s">
        <v>33</v>
      </c>
      <c r="BT2943" s="11" t="s">
        <v>33</v>
      </c>
      <c r="BU2943" s="10">
        <v>2943</v>
      </c>
    </row>
    <row r="2944" spans="1:73" s="10" customFormat="1" x14ac:dyDescent="0.45">
      <c r="A2944" s="10" t="s">
        <v>33</v>
      </c>
      <c r="D2944" s="10" t="s">
        <v>33</v>
      </c>
      <c r="E2944" s="10">
        <v>2941</v>
      </c>
      <c r="F2944" s="10">
        <v>2983</v>
      </c>
      <c r="H2944" s="10">
        <v>735</v>
      </c>
      <c r="J2944" s="10" t="s">
        <v>33</v>
      </c>
      <c r="K2944" s="10" t="s">
        <v>441</v>
      </c>
      <c r="L2944" s="10" t="s">
        <v>33</v>
      </c>
      <c r="M2944" s="10">
        <v>3.8729833462074169E-2</v>
      </c>
      <c r="N2944" s="10">
        <v>3.8729833462074169E-2</v>
      </c>
      <c r="T2944" s="10">
        <v>0</v>
      </c>
      <c r="W2944" s="10">
        <v>0</v>
      </c>
      <c r="X2944" s="10">
        <v>0</v>
      </c>
      <c r="Y2944" s="10">
        <v>0</v>
      </c>
      <c r="AB2944" s="10">
        <v>0</v>
      </c>
      <c r="AC2944" s="10">
        <v>0</v>
      </c>
      <c r="AD2944" s="10">
        <v>0</v>
      </c>
      <c r="AE2944" s="10">
        <v>0</v>
      </c>
      <c r="AH2944" s="10">
        <v>1</v>
      </c>
      <c r="AQ2944" s="10">
        <v>8.0215601200662554E-2</v>
      </c>
      <c r="AR2944" s="10">
        <v>0.32614109523328</v>
      </c>
      <c r="AS2944" s="10">
        <v>0.44245371697424069</v>
      </c>
      <c r="AT2944" s="10">
        <v>1.8850666282155699</v>
      </c>
      <c r="AU2944" s="10">
        <v>0.30348767848100722</v>
      </c>
      <c r="AV2944" s="10">
        <v>5.4192934742837862</v>
      </c>
      <c r="AW2944" s="10">
        <v>7.6078477809803635</v>
      </c>
      <c r="AX2944" s="10" t="s">
        <v>33</v>
      </c>
      <c r="AY2944" s="10" t="s">
        <v>33</v>
      </c>
      <c r="AZ2944" s="10" t="s">
        <v>33</v>
      </c>
      <c r="BA2944" s="10" t="s">
        <v>33</v>
      </c>
      <c r="BB2944" s="10">
        <v>2941</v>
      </c>
      <c r="BC2944" s="10">
        <v>2983</v>
      </c>
      <c r="BE2944" s="10" t="s">
        <v>538</v>
      </c>
      <c r="BF2944" s="10" t="s">
        <v>3839</v>
      </c>
      <c r="BG2944" s="10">
        <v>5.9687644005673279E-4</v>
      </c>
      <c r="BH2944" s="13">
        <v>2.5722673648987846</v>
      </c>
      <c r="BI2944" s="10">
        <v>924</v>
      </c>
      <c r="BJ2944" s="10" t="s">
        <v>33</v>
      </c>
      <c r="BL2944" s="10" t="s">
        <v>33</v>
      </c>
      <c r="BM2944" s="10" t="s">
        <v>33</v>
      </c>
      <c r="BP2944" s="10" t="s">
        <v>33</v>
      </c>
      <c r="BQ2944" s="10" t="s">
        <v>33</v>
      </c>
      <c r="BR2944" s="10" t="s">
        <v>33</v>
      </c>
      <c r="BS2944" s="11" t="s">
        <v>33</v>
      </c>
      <c r="BT2944" s="11" t="s">
        <v>33</v>
      </c>
      <c r="BU2944" s="10">
        <v>2944</v>
      </c>
    </row>
    <row r="2945" spans="1:73" s="10" customFormat="1" x14ac:dyDescent="0.45">
      <c r="A2945" s="10" t="s">
        <v>33</v>
      </c>
      <c r="D2945" s="10" t="s">
        <v>33</v>
      </c>
      <c r="E2945" s="10">
        <v>2941</v>
      </c>
      <c r="F2945" s="10">
        <v>2987</v>
      </c>
      <c r="H2945" s="10">
        <v>736</v>
      </c>
      <c r="J2945" s="10" t="s">
        <v>33</v>
      </c>
      <c r="K2945" s="10" t="s">
        <v>442</v>
      </c>
      <c r="L2945" s="10" t="s">
        <v>33</v>
      </c>
      <c r="M2945" s="10">
        <v>2.8284271247461901E-2</v>
      </c>
      <c r="N2945" s="10">
        <v>2.8284271247461901E-2</v>
      </c>
      <c r="T2945" s="10">
        <v>0</v>
      </c>
      <c r="W2945" s="10">
        <v>0</v>
      </c>
      <c r="X2945" s="10">
        <v>0</v>
      </c>
      <c r="Y2945" s="10">
        <v>0</v>
      </c>
      <c r="AB2945" s="10">
        <v>0</v>
      </c>
      <c r="AC2945" s="10">
        <v>0</v>
      </c>
      <c r="AD2945" s="10">
        <v>0</v>
      </c>
      <c r="AE2945" s="10">
        <v>0</v>
      </c>
      <c r="AH2945" s="10">
        <v>1</v>
      </c>
      <c r="AQ2945" s="10">
        <v>0.31988406865601088</v>
      </c>
      <c r="AR2945" s="10">
        <v>3.3714222636749138</v>
      </c>
      <c r="AS2945" s="10">
        <v>3.8352541632261294</v>
      </c>
      <c r="AT2945" s="10">
        <v>7.5172756134162553</v>
      </c>
      <c r="AU2945" s="10">
        <v>1.9229726502396478</v>
      </c>
      <c r="AV2945" s="10">
        <v>51.091055931940659</v>
      </c>
      <c r="AW2945" s="10">
        <v>60.531304195596562</v>
      </c>
      <c r="AX2945" s="10" t="s">
        <v>33</v>
      </c>
      <c r="AY2945" s="10" t="s">
        <v>33</v>
      </c>
      <c r="AZ2945" s="10" t="s">
        <v>33</v>
      </c>
      <c r="BA2945" s="10" t="s">
        <v>33</v>
      </c>
      <c r="BB2945" s="10">
        <v>2941</v>
      </c>
      <c r="BC2945" s="10">
        <v>2987</v>
      </c>
      <c r="BE2945" s="10" t="s">
        <v>538</v>
      </c>
      <c r="BF2945" s="10" t="s">
        <v>3840</v>
      </c>
      <c r="BG2945" s="10">
        <v>5.1738131330750009E-3</v>
      </c>
      <c r="BH2945" s="13">
        <v>0.21335538587317973</v>
      </c>
      <c r="BI2945" s="10">
        <v>925</v>
      </c>
      <c r="BJ2945" s="10" t="s">
        <v>33</v>
      </c>
      <c r="BL2945" s="10" t="s">
        <v>33</v>
      </c>
      <c r="BM2945" s="10" t="s">
        <v>33</v>
      </c>
      <c r="BP2945" s="10" t="s">
        <v>33</v>
      </c>
      <c r="BQ2945" s="10" t="s">
        <v>33</v>
      </c>
      <c r="BR2945" s="10" t="s">
        <v>33</v>
      </c>
      <c r="BS2945" s="11" t="s">
        <v>33</v>
      </c>
      <c r="BT2945" s="11" t="s">
        <v>33</v>
      </c>
      <c r="BU2945" s="10">
        <v>2945</v>
      </c>
    </row>
    <row r="2946" spans="1:73" s="10" customFormat="1" x14ac:dyDescent="0.45">
      <c r="A2946" s="10" t="s">
        <v>33</v>
      </c>
      <c r="D2946" s="10" t="s">
        <v>33</v>
      </c>
      <c r="E2946" s="10">
        <v>2941</v>
      </c>
      <c r="F2946" s="10">
        <v>2997</v>
      </c>
      <c r="H2946" s="10">
        <v>738</v>
      </c>
      <c r="J2946" s="10" t="s">
        <v>33</v>
      </c>
      <c r="K2946" s="10" t="s">
        <v>1838</v>
      </c>
      <c r="L2946" s="10" t="s">
        <v>33</v>
      </c>
      <c r="M2946" s="10">
        <v>3.5355339059327377E-3</v>
      </c>
      <c r="N2946" s="10">
        <v>3.5355339059327377E-3</v>
      </c>
      <c r="T2946" s="10">
        <v>0</v>
      </c>
      <c r="W2946" s="10">
        <v>0</v>
      </c>
      <c r="X2946" s="10">
        <v>0</v>
      </c>
      <c r="Y2946" s="10">
        <v>0</v>
      </c>
      <c r="AB2946" s="10">
        <v>0</v>
      </c>
      <c r="AC2946" s="10">
        <v>0</v>
      </c>
      <c r="AD2946" s="10">
        <v>0</v>
      </c>
      <c r="AE2946" s="10">
        <v>0</v>
      </c>
      <c r="AH2946" s="10">
        <v>1</v>
      </c>
      <c r="AQ2946" s="10">
        <v>2.2762055227765202E-2</v>
      </c>
      <c r="AR2946" s="10">
        <v>4.8433451406132498E-2</v>
      </c>
      <c r="AS2946" s="10">
        <v>8.1438431486392043E-2</v>
      </c>
      <c r="AT2946" s="10">
        <v>0.53490829785248228</v>
      </c>
      <c r="AU2946" s="10">
        <v>8.3663740183225449E-2</v>
      </c>
      <c r="AV2946" s="10">
        <v>0.70245078125298077</v>
      </c>
      <c r="AW2946" s="10">
        <v>1.3210228192886886</v>
      </c>
      <c r="AX2946" s="10" t="s">
        <v>33</v>
      </c>
      <c r="AY2946" s="10" t="s">
        <v>33</v>
      </c>
      <c r="AZ2946" s="10" t="s">
        <v>33</v>
      </c>
      <c r="BA2946" s="10" t="s">
        <v>33</v>
      </c>
      <c r="BB2946" s="10">
        <v>2941</v>
      </c>
      <c r="BC2946" s="10">
        <v>2997</v>
      </c>
      <c r="BE2946" s="10" t="s">
        <v>538</v>
      </c>
      <c r="BF2946" s="10" t="s">
        <v>3841</v>
      </c>
      <c r="BG2946" s="10">
        <v>1.0986161762142408E-4</v>
      </c>
      <c r="BH2946" s="13">
        <v>0.10284989273777331</v>
      </c>
      <c r="BI2946" s="10">
        <v>926</v>
      </c>
      <c r="BJ2946" s="10" t="s">
        <v>33</v>
      </c>
      <c r="BL2946" s="10" t="s">
        <v>33</v>
      </c>
      <c r="BM2946" s="10" t="s">
        <v>33</v>
      </c>
      <c r="BP2946" s="10" t="s">
        <v>33</v>
      </c>
      <c r="BQ2946" s="10" t="s">
        <v>33</v>
      </c>
      <c r="BR2946" s="10" t="s">
        <v>33</v>
      </c>
      <c r="BS2946" s="11" t="s">
        <v>33</v>
      </c>
      <c r="BT2946" s="11" t="s">
        <v>33</v>
      </c>
      <c r="BU2946" s="10">
        <v>2946</v>
      </c>
    </row>
    <row r="2947" spans="1:73" s="10" customFormat="1" x14ac:dyDescent="0.45">
      <c r="A2947" s="10" t="s">
        <v>33</v>
      </c>
      <c r="D2947" s="10" t="s">
        <v>33</v>
      </c>
      <c r="E2947" s="10">
        <v>2941</v>
      </c>
      <c r="F2947" s="10">
        <v>3003</v>
      </c>
      <c r="H2947" s="10">
        <v>739</v>
      </c>
      <c r="J2947" s="10" t="s">
        <v>33</v>
      </c>
      <c r="K2947" s="10" t="s">
        <v>431</v>
      </c>
      <c r="L2947" s="10" t="s">
        <v>33</v>
      </c>
      <c r="M2947" s="10">
        <v>3.5355339059327377E-3</v>
      </c>
      <c r="N2947" s="10">
        <v>3.5355339059327377E-3</v>
      </c>
      <c r="T2947" s="10">
        <v>0</v>
      </c>
      <c r="W2947" s="10">
        <v>0</v>
      </c>
      <c r="X2947" s="10">
        <v>0</v>
      </c>
      <c r="Y2947" s="10">
        <v>0</v>
      </c>
      <c r="AB2947" s="10">
        <v>0</v>
      </c>
      <c r="AC2947" s="10">
        <v>0</v>
      </c>
      <c r="AD2947" s="10">
        <v>0</v>
      </c>
      <c r="AE2947" s="10">
        <v>0</v>
      </c>
      <c r="AH2947" s="10">
        <v>1</v>
      </c>
      <c r="AQ2947" s="10">
        <v>4.0292617774143814E-2</v>
      </c>
      <c r="AR2947" s="10">
        <v>9.0390854602296539E-2</v>
      </c>
      <c r="AS2947" s="10">
        <v>0.14881515037480508</v>
      </c>
      <c r="AT2947" s="10">
        <v>0.94687651769237968</v>
      </c>
      <c r="AU2947" s="10">
        <v>0.24909663628007181</v>
      </c>
      <c r="AV2947" s="10">
        <v>2.9285033538126637</v>
      </c>
      <c r="AW2947" s="10">
        <v>4.1244765077851149</v>
      </c>
      <c r="AX2947" s="10" t="s">
        <v>33</v>
      </c>
      <c r="AY2947" s="10" t="s">
        <v>33</v>
      </c>
      <c r="AZ2947" s="10" t="s">
        <v>33</v>
      </c>
      <c r="BA2947" s="10" t="s">
        <v>33</v>
      </c>
      <c r="BB2947" s="10">
        <v>2941</v>
      </c>
      <c r="BC2947" s="10">
        <v>3003</v>
      </c>
      <c r="BE2947" s="10" t="s">
        <v>538</v>
      </c>
      <c r="BF2947" s="10" t="s">
        <v>3842</v>
      </c>
      <c r="BG2947" s="10">
        <v>2.0075378231570445E-4</v>
      </c>
      <c r="BH2947" s="13">
        <v>6.5508613453761882E-2</v>
      </c>
      <c r="BI2947" s="10">
        <v>927</v>
      </c>
      <c r="BJ2947" s="10" t="s">
        <v>33</v>
      </c>
      <c r="BL2947" s="10" t="s">
        <v>33</v>
      </c>
      <c r="BM2947" s="10" t="s">
        <v>33</v>
      </c>
      <c r="BP2947" s="10" t="s">
        <v>33</v>
      </c>
      <c r="BQ2947" s="10" t="s">
        <v>33</v>
      </c>
      <c r="BR2947" s="10" t="s">
        <v>33</v>
      </c>
      <c r="BS2947" s="11" t="s">
        <v>33</v>
      </c>
      <c r="BT2947" s="11" t="s">
        <v>33</v>
      </c>
      <c r="BU2947" s="10">
        <v>2947</v>
      </c>
    </row>
    <row r="2948" spans="1:73" s="10" customFormat="1" x14ac:dyDescent="0.45">
      <c r="A2948" s="10">
        <v>726</v>
      </c>
      <c r="D2948" s="10">
        <v>2951</v>
      </c>
      <c r="E2948" s="10" t="s">
        <v>33</v>
      </c>
      <c r="F2948" s="10">
        <v>2832</v>
      </c>
      <c r="H2948" s="10" t="s">
        <v>33</v>
      </c>
      <c r="J2948" s="10" t="s">
        <v>81</v>
      </c>
      <c r="K2948" s="10">
        <v>0</v>
      </c>
      <c r="L2948" s="10">
        <v>1</v>
      </c>
      <c r="M2948" s="10" t="s">
        <v>33</v>
      </c>
      <c r="N2948" s="10">
        <v>1</v>
      </c>
      <c r="T2948" s="10">
        <v>0.70710678118654757</v>
      </c>
      <c r="W2948" s="10">
        <v>0.5325352101035199</v>
      </c>
      <c r="X2948" s="10" t="s">
        <v>35</v>
      </c>
      <c r="Y2948" s="10">
        <v>0.19364916731037085</v>
      </c>
      <c r="AB2948" s="10">
        <v>0.31177515936969707</v>
      </c>
      <c r="AC2948" s="10">
        <v>3.5000000000000003E-2</v>
      </c>
      <c r="AD2948" s="10">
        <v>0</v>
      </c>
      <c r="AE2948" s="10">
        <v>0</v>
      </c>
      <c r="AH2948" s="10">
        <v>1</v>
      </c>
      <c r="AQ2948" s="10">
        <v>1.6597347253494301</v>
      </c>
      <c r="AR2948" s="10">
        <v>8.6251970681913495</v>
      </c>
      <c r="AS2948" s="10">
        <v>11.031812419948023</v>
      </c>
      <c r="AT2948" s="10">
        <v>39.003766045711608</v>
      </c>
      <c r="AU2948" s="10">
        <v>5.7323393470258122</v>
      </c>
      <c r="AV2948" s="10">
        <v>131.61818923298691</v>
      </c>
      <c r="AW2948" s="10">
        <v>176.35429462572432</v>
      </c>
      <c r="AX2948" s="10">
        <v>2.1321840075779579E-11</v>
      </c>
      <c r="AY2948" s="10">
        <v>0</v>
      </c>
      <c r="AZ2948" s="10" t="s">
        <v>33</v>
      </c>
      <c r="BA2948" s="10">
        <v>2951</v>
      </c>
      <c r="BB2948" s="10" t="s">
        <v>33</v>
      </c>
      <c r="BC2948" s="10">
        <v>2832</v>
      </c>
      <c r="BE2948" s="10" t="s">
        <v>33</v>
      </c>
      <c r="BF2948" s="10" t="s">
        <v>33</v>
      </c>
      <c r="BG2948" s="10" t="s">
        <v>33</v>
      </c>
      <c r="BH2948" s="13" t="s">
        <v>33</v>
      </c>
      <c r="BI2948" s="10" t="s">
        <v>33</v>
      </c>
      <c r="BJ2948" s="10" t="s">
        <v>33</v>
      </c>
      <c r="BL2948" s="10" t="s">
        <v>33</v>
      </c>
      <c r="BM2948" s="10" t="s">
        <v>33</v>
      </c>
      <c r="BP2948" s="10" t="s">
        <v>33</v>
      </c>
      <c r="BQ2948" s="10">
        <v>0</v>
      </c>
      <c r="BR2948" s="10" t="s">
        <v>81</v>
      </c>
      <c r="BS2948" s="11">
        <v>11.031812419948023</v>
      </c>
      <c r="BT2948" s="11">
        <v>176.35429462572432</v>
      </c>
      <c r="BU2948" s="10">
        <v>2948</v>
      </c>
    </row>
    <row r="2949" spans="1:73" s="10" customFormat="1" x14ac:dyDescent="0.45">
      <c r="A2949" s="10" t="s">
        <v>33</v>
      </c>
      <c r="D2949" s="10" t="s">
        <v>33</v>
      </c>
      <c r="E2949" s="10">
        <v>2948</v>
      </c>
      <c r="F2949" s="10">
        <v>2486</v>
      </c>
      <c r="H2949" s="10">
        <v>631</v>
      </c>
      <c r="J2949" s="10" t="s">
        <v>33</v>
      </c>
      <c r="K2949" s="10" t="s">
        <v>303</v>
      </c>
      <c r="L2949" s="10" t="s">
        <v>33</v>
      </c>
      <c r="M2949" s="10">
        <v>3.872983346207417</v>
      </c>
      <c r="N2949" s="10">
        <v>3.872983346207417</v>
      </c>
      <c r="T2949" s="10">
        <v>0</v>
      </c>
      <c r="W2949" s="10">
        <v>0</v>
      </c>
      <c r="X2949" s="10">
        <v>0</v>
      </c>
      <c r="Y2949" s="10">
        <v>0</v>
      </c>
      <c r="AB2949" s="10">
        <v>0</v>
      </c>
      <c r="AC2949" s="10">
        <v>0</v>
      </c>
      <c r="AD2949" s="10">
        <v>0</v>
      </c>
      <c r="AE2949" s="10">
        <v>0</v>
      </c>
      <c r="AH2949" s="10">
        <v>1</v>
      </c>
      <c r="AQ2949" s="10">
        <v>0.95262794416288255</v>
      </c>
      <c r="AR2949" s="10">
        <v>7.526034743384967</v>
      </c>
      <c r="AS2949" s="10">
        <v>8.9073452624211473</v>
      </c>
      <c r="AT2949" s="10">
        <v>22.386756687827742</v>
      </c>
      <c r="AU2949" s="10">
        <v>5.4205641876561153</v>
      </c>
      <c r="AV2949" s="10">
        <v>122.41162131655923</v>
      </c>
      <c r="AW2949" s="10">
        <v>150.2189421920431</v>
      </c>
      <c r="AX2949" s="10" t="s">
        <v>33</v>
      </c>
      <c r="AY2949" s="10" t="s">
        <v>33</v>
      </c>
      <c r="AZ2949" s="10" t="s">
        <v>33</v>
      </c>
      <c r="BA2949" s="10" t="s">
        <v>33</v>
      </c>
      <c r="BB2949" s="10">
        <v>2948</v>
      </c>
      <c r="BC2949" s="10">
        <v>2486</v>
      </c>
      <c r="BE2949" s="10" t="s">
        <v>81</v>
      </c>
      <c r="BF2949" s="10" t="s">
        <v>3843</v>
      </c>
      <c r="BG2949" s="10">
        <v>1.8992099118509659E-10</v>
      </c>
      <c r="BH2949" s="13">
        <v>450.7557526837262</v>
      </c>
      <c r="BI2949" s="10">
        <v>929</v>
      </c>
      <c r="BJ2949" s="10" t="s">
        <v>33</v>
      </c>
      <c r="BL2949" s="10" t="s">
        <v>33</v>
      </c>
      <c r="BM2949" s="10" t="s">
        <v>33</v>
      </c>
      <c r="BP2949" s="10" t="s">
        <v>33</v>
      </c>
      <c r="BQ2949" s="10" t="s">
        <v>33</v>
      </c>
      <c r="BR2949" s="10" t="s">
        <v>33</v>
      </c>
      <c r="BS2949" s="11" t="s">
        <v>33</v>
      </c>
      <c r="BT2949" s="11" t="s">
        <v>33</v>
      </c>
      <c r="BU2949" s="10">
        <v>2949</v>
      </c>
    </row>
    <row r="2950" spans="1:73" s="10" customFormat="1" x14ac:dyDescent="0.45">
      <c r="A2950" s="10" t="s">
        <v>33</v>
      </c>
      <c r="D2950" s="10" t="s">
        <v>33</v>
      </c>
      <c r="E2950" s="10">
        <v>2948</v>
      </c>
      <c r="F2950" s="10">
        <v>3062</v>
      </c>
      <c r="H2950" s="10">
        <v>774</v>
      </c>
      <c r="J2950" s="10" t="s">
        <v>33</v>
      </c>
      <c r="K2950" s="10" t="s">
        <v>564</v>
      </c>
      <c r="L2950" s="10" t="s">
        <v>33</v>
      </c>
      <c r="M2950" s="10">
        <v>1.0606601717798215E-2</v>
      </c>
      <c r="N2950" s="10">
        <v>1.0606601717798215E-2</v>
      </c>
      <c r="T2950" s="10">
        <v>0</v>
      </c>
      <c r="W2950" s="10">
        <v>0</v>
      </c>
      <c r="X2950" s="10">
        <v>0</v>
      </c>
      <c r="Y2950" s="10">
        <v>0</v>
      </c>
      <c r="AB2950" s="10">
        <v>0</v>
      </c>
      <c r="AC2950" s="10">
        <v>0</v>
      </c>
      <c r="AD2950" s="10">
        <v>0</v>
      </c>
      <c r="AE2950" s="10">
        <v>0</v>
      </c>
      <c r="AH2950" s="10">
        <v>1</v>
      </c>
      <c r="AQ2950" s="10">
        <v>0</v>
      </c>
      <c r="AR2950" s="10">
        <v>0.53162711470286172</v>
      </c>
      <c r="AS2950" s="10">
        <v>0.53162711470286172</v>
      </c>
      <c r="AT2950" s="10">
        <v>0</v>
      </c>
      <c r="AU2950" s="10">
        <v>0</v>
      </c>
      <c r="AV2950" s="10">
        <v>9.2065679164276712</v>
      </c>
      <c r="AW2950" s="10">
        <v>9.2065679164276712</v>
      </c>
      <c r="AX2950" s="10" t="s">
        <v>33</v>
      </c>
      <c r="AY2950" s="10" t="s">
        <v>33</v>
      </c>
      <c r="AZ2950" s="10" t="s">
        <v>33</v>
      </c>
      <c r="BA2950" s="10" t="s">
        <v>33</v>
      </c>
      <c r="BB2950" s="10">
        <v>2948</v>
      </c>
      <c r="BC2950" s="10">
        <v>3062</v>
      </c>
      <c r="BE2950" s="10" t="s">
        <v>81</v>
      </c>
      <c r="BF2950" s="10" t="s">
        <v>3844</v>
      </c>
      <c r="BG2950" s="10">
        <v>1.1335268319642545E-11</v>
      </c>
      <c r="BH2950" s="13">
        <v>0</v>
      </c>
      <c r="BI2950" s="10">
        <v>930</v>
      </c>
      <c r="BJ2950" s="10" t="s">
        <v>33</v>
      </c>
      <c r="BL2950" s="10" t="s">
        <v>33</v>
      </c>
      <c r="BM2950" s="10" t="s">
        <v>33</v>
      </c>
      <c r="BP2950" s="10" t="s">
        <v>33</v>
      </c>
      <c r="BQ2950" s="10" t="s">
        <v>33</v>
      </c>
      <c r="BR2950" s="10" t="s">
        <v>33</v>
      </c>
      <c r="BS2950" s="11" t="s">
        <v>33</v>
      </c>
      <c r="BT2950" s="11" t="s">
        <v>33</v>
      </c>
      <c r="BU2950" s="10">
        <v>2950</v>
      </c>
    </row>
    <row r="2951" spans="1:73" s="10" customFormat="1" x14ac:dyDescent="0.45">
      <c r="A2951" s="10">
        <v>727</v>
      </c>
      <c r="D2951" s="10">
        <v>2954</v>
      </c>
      <c r="E2951" s="10" t="s">
        <v>33</v>
      </c>
      <c r="F2951" s="10">
        <v>2692</v>
      </c>
      <c r="H2951" s="10" t="s">
        <v>33</v>
      </c>
      <c r="J2951" s="10" t="s">
        <v>539</v>
      </c>
      <c r="K2951" s="10">
        <v>0</v>
      </c>
      <c r="L2951" s="10">
        <v>1</v>
      </c>
      <c r="M2951" s="10" t="s">
        <v>33</v>
      </c>
      <c r="N2951" s="10">
        <v>1</v>
      </c>
      <c r="T2951" s="10">
        <v>0.42426406871192851</v>
      </c>
      <c r="W2951" s="10">
        <v>0.3889087296526012</v>
      </c>
      <c r="X2951" s="10" t="s">
        <v>35</v>
      </c>
      <c r="Y2951" s="10">
        <v>0.14142135623730953</v>
      </c>
      <c r="AB2951" s="10">
        <v>0.22768838354206836</v>
      </c>
      <c r="AC2951" s="10">
        <v>0.02</v>
      </c>
      <c r="AD2951" s="10">
        <v>0</v>
      </c>
      <c r="AE2951" s="10">
        <v>0</v>
      </c>
      <c r="AH2951" s="10">
        <v>1</v>
      </c>
      <c r="AQ2951" s="10">
        <v>0.44997656851353046</v>
      </c>
      <c r="AR2951" s="10">
        <v>0.54252970806404976</v>
      </c>
      <c r="AS2951" s="10">
        <v>1.1949957324086689</v>
      </c>
      <c r="AT2951" s="10">
        <v>10.574449360067966</v>
      </c>
      <c r="AU2951" s="10">
        <v>0.31649340284543026</v>
      </c>
      <c r="AV2951" s="10">
        <v>2.7461270010158865</v>
      </c>
      <c r="AW2951" s="10">
        <v>13.637069763929283</v>
      </c>
      <c r="AX2951" s="10">
        <v>1.0145956711912385E-3</v>
      </c>
      <c r="AY2951" s="10">
        <v>0</v>
      </c>
      <c r="AZ2951" s="10" t="s">
        <v>33</v>
      </c>
      <c r="BA2951" s="10">
        <v>2954</v>
      </c>
      <c r="BB2951" s="10" t="s">
        <v>33</v>
      </c>
      <c r="BC2951" s="10">
        <v>2692</v>
      </c>
      <c r="BE2951" s="10" t="s">
        <v>33</v>
      </c>
      <c r="BF2951" s="10" t="s">
        <v>33</v>
      </c>
      <c r="BG2951" s="10" t="s">
        <v>33</v>
      </c>
      <c r="BH2951" s="13" t="s">
        <v>33</v>
      </c>
      <c r="BI2951" s="10" t="s">
        <v>33</v>
      </c>
      <c r="BJ2951" s="10" t="s">
        <v>33</v>
      </c>
      <c r="BL2951" s="10" t="s">
        <v>33</v>
      </c>
      <c r="BM2951" s="10" t="s">
        <v>33</v>
      </c>
      <c r="BP2951" s="10" t="s">
        <v>33</v>
      </c>
      <c r="BQ2951" s="10">
        <v>0</v>
      </c>
      <c r="BR2951" s="10" t="s">
        <v>539</v>
      </c>
      <c r="BS2951" s="11">
        <v>1.1949957324086689</v>
      </c>
      <c r="BT2951" s="11">
        <v>13.637069763929283</v>
      </c>
      <c r="BU2951" s="10">
        <v>2951</v>
      </c>
    </row>
    <row r="2952" spans="1:73" s="10" customFormat="1" x14ac:dyDescent="0.45">
      <c r="A2952" s="10" t="s">
        <v>33</v>
      </c>
      <c r="D2952" s="10" t="s">
        <v>33</v>
      </c>
      <c r="E2952" s="10">
        <v>2951</v>
      </c>
      <c r="F2952" s="10">
        <v>2044</v>
      </c>
      <c r="H2952" s="10">
        <v>545</v>
      </c>
      <c r="J2952" s="10" t="s">
        <v>33</v>
      </c>
      <c r="K2952" s="10" t="s">
        <v>42</v>
      </c>
      <c r="L2952" s="10" t="s">
        <v>33</v>
      </c>
      <c r="M2952" s="10">
        <v>0.70710678118654757</v>
      </c>
      <c r="N2952" s="10">
        <v>0.70710678118654757</v>
      </c>
      <c r="T2952" s="10">
        <v>0</v>
      </c>
      <c r="W2952" s="10">
        <v>0</v>
      </c>
      <c r="X2952" s="10">
        <v>0</v>
      </c>
      <c r="Y2952" s="10">
        <v>0</v>
      </c>
      <c r="AB2952" s="10">
        <v>0</v>
      </c>
      <c r="AC2952" s="10">
        <v>0</v>
      </c>
      <c r="AD2952" s="10">
        <v>0</v>
      </c>
      <c r="AE2952" s="10">
        <v>0</v>
      </c>
      <c r="AH2952" s="10">
        <v>1</v>
      </c>
      <c r="AQ2952" s="10">
        <v>0</v>
      </c>
      <c r="AR2952" s="10">
        <v>0</v>
      </c>
      <c r="AS2952" s="10">
        <v>0</v>
      </c>
      <c r="AT2952" s="10">
        <v>0</v>
      </c>
      <c r="AU2952" s="10">
        <v>0</v>
      </c>
      <c r="AV2952" s="10">
        <v>0.70710678118654757</v>
      </c>
      <c r="AW2952" s="10">
        <v>0.70710678118654757</v>
      </c>
      <c r="AX2952" s="10" t="s">
        <v>33</v>
      </c>
      <c r="AY2952" s="10" t="s">
        <v>33</v>
      </c>
      <c r="AZ2952" s="10" t="s">
        <v>33</v>
      </c>
      <c r="BA2952" s="10" t="s">
        <v>33</v>
      </c>
      <c r="BB2952" s="10">
        <v>2951</v>
      </c>
      <c r="BC2952" s="10">
        <v>2044</v>
      </c>
      <c r="BE2952" s="10" t="s">
        <v>539</v>
      </c>
      <c r="BF2952" s="10" t="s">
        <v>3845</v>
      </c>
      <c r="BG2952" s="10">
        <v>0</v>
      </c>
      <c r="BH2952" s="13">
        <v>0.2237946313528095</v>
      </c>
      <c r="BI2952" s="10">
        <v>932</v>
      </c>
      <c r="BJ2952" s="10" t="s">
        <v>33</v>
      </c>
      <c r="BL2952" s="10" t="s">
        <v>33</v>
      </c>
      <c r="BM2952" s="10" t="s">
        <v>33</v>
      </c>
      <c r="BP2952" s="10" t="s">
        <v>33</v>
      </c>
      <c r="BQ2952" s="10" t="s">
        <v>33</v>
      </c>
      <c r="BR2952" s="10" t="s">
        <v>33</v>
      </c>
      <c r="BS2952" s="11" t="s">
        <v>33</v>
      </c>
      <c r="BT2952" s="11" t="s">
        <v>33</v>
      </c>
      <c r="BU2952" s="10">
        <v>2952</v>
      </c>
    </row>
    <row r="2953" spans="1:73" s="10" customFormat="1" x14ac:dyDescent="0.45">
      <c r="A2953" s="10" t="s">
        <v>33</v>
      </c>
      <c r="D2953" s="10" t="s">
        <v>33</v>
      </c>
      <c r="E2953" s="10">
        <v>2951</v>
      </c>
      <c r="F2953" s="10">
        <v>2948</v>
      </c>
      <c r="H2953" s="10">
        <v>726</v>
      </c>
      <c r="J2953" s="10" t="s">
        <v>33</v>
      </c>
      <c r="K2953" s="10" t="s">
        <v>81</v>
      </c>
      <c r="L2953" s="10" t="s">
        <v>33</v>
      </c>
      <c r="M2953" s="10">
        <v>1.5491933384829669E-2</v>
      </c>
      <c r="N2953" s="10">
        <v>1.5491933384829669E-2</v>
      </c>
      <c r="T2953" s="10">
        <v>0</v>
      </c>
      <c r="W2953" s="10">
        <v>0</v>
      </c>
      <c r="X2953" s="10">
        <v>0</v>
      </c>
      <c r="Y2953" s="10">
        <v>0</v>
      </c>
      <c r="AB2953" s="10">
        <v>0</v>
      </c>
      <c r="AC2953" s="10">
        <v>0</v>
      </c>
      <c r="AD2953" s="10">
        <v>0</v>
      </c>
      <c r="AE2953" s="10">
        <v>0</v>
      </c>
      <c r="AH2953" s="10">
        <v>1</v>
      </c>
      <c r="AQ2953" s="10">
        <v>2.5712499801601937E-2</v>
      </c>
      <c r="AR2953" s="10">
        <v>0.13362097841144854</v>
      </c>
      <c r="AS2953" s="10">
        <v>0.17090410312377136</v>
      </c>
      <c r="AT2953" s="10">
        <v>0.60424374533764558</v>
      </c>
      <c r="AU2953" s="10">
        <v>8.880501930336189E-2</v>
      </c>
      <c r="AV2953" s="10">
        <v>2.039020219829339</v>
      </c>
      <c r="AW2953" s="10">
        <v>2.7320689844703465</v>
      </c>
      <c r="AX2953" s="10" t="s">
        <v>33</v>
      </c>
      <c r="AY2953" s="10" t="s">
        <v>33</v>
      </c>
      <c r="AZ2953" s="10" t="s">
        <v>33</v>
      </c>
      <c r="BA2953" s="10" t="s">
        <v>33</v>
      </c>
      <c r="BB2953" s="10">
        <v>2951</v>
      </c>
      <c r="BC2953" s="10">
        <v>2948</v>
      </c>
      <c r="BE2953" s="10" t="s">
        <v>539</v>
      </c>
      <c r="BF2953" s="10" t="s">
        <v>3846</v>
      </c>
      <c r="BG2953" s="10">
        <v>1.7339856321819944E-4</v>
      </c>
      <c r="BH2953" s="13">
        <v>0.39363039257654764</v>
      </c>
      <c r="BI2953" s="10">
        <v>933</v>
      </c>
      <c r="BJ2953" s="10" t="s">
        <v>33</v>
      </c>
      <c r="BL2953" s="10" t="s">
        <v>33</v>
      </c>
      <c r="BM2953" s="10" t="s">
        <v>33</v>
      </c>
      <c r="BP2953" s="10" t="s">
        <v>33</v>
      </c>
      <c r="BQ2953" s="10" t="s">
        <v>33</v>
      </c>
      <c r="BR2953" s="10" t="s">
        <v>33</v>
      </c>
      <c r="BS2953" s="11" t="s">
        <v>33</v>
      </c>
      <c r="BT2953" s="11" t="s">
        <v>33</v>
      </c>
      <c r="BU2953" s="10">
        <v>2953</v>
      </c>
    </row>
    <row r="2954" spans="1:73" s="10" customFormat="1" x14ac:dyDescent="0.45">
      <c r="A2954" s="10">
        <v>728</v>
      </c>
      <c r="D2954" s="10">
        <v>2961</v>
      </c>
      <c r="E2954" s="10" t="s">
        <v>33</v>
      </c>
      <c r="F2954" s="10">
        <v>2698</v>
      </c>
      <c r="H2954" s="10" t="s">
        <v>33</v>
      </c>
      <c r="J2954" s="10" t="s">
        <v>540</v>
      </c>
      <c r="K2954" s="10">
        <v>0</v>
      </c>
      <c r="L2954" s="10">
        <v>1</v>
      </c>
      <c r="M2954" s="10" t="s">
        <v>33</v>
      </c>
      <c r="N2954" s="10">
        <v>1</v>
      </c>
      <c r="T2954" s="10">
        <v>0.63245553203367588</v>
      </c>
      <c r="W2954" s="10">
        <v>0.33680483963268698</v>
      </c>
      <c r="X2954" s="10" t="s">
        <v>35</v>
      </c>
      <c r="Y2954" s="10">
        <v>0.1224744871391589</v>
      </c>
      <c r="AB2954" s="10">
        <v>0.19718392429404585</v>
      </c>
      <c r="AC2954" s="10">
        <v>3.5000000000000003E-2</v>
      </c>
      <c r="AD2954" s="10">
        <v>0</v>
      </c>
      <c r="AE2954" s="10">
        <v>0</v>
      </c>
      <c r="AH2954" s="10">
        <v>1</v>
      </c>
      <c r="AQ2954" s="10">
        <v>4.0059053243061475</v>
      </c>
      <c r="AR2954" s="10">
        <v>17.413779017597786</v>
      </c>
      <c r="AS2954" s="10">
        <v>23.222341737841699</v>
      </c>
      <c r="AT2954" s="10">
        <v>94.13877512119447</v>
      </c>
      <c r="AU2954" s="10">
        <v>4.6762830003196871</v>
      </c>
      <c r="AV2954" s="10">
        <v>255.34649725355038</v>
      </c>
      <c r="AW2954" s="10">
        <v>354.16155537506455</v>
      </c>
      <c r="AX2954" s="10">
        <v>3.2439520846512656E-4</v>
      </c>
      <c r="AY2954" s="10">
        <v>0</v>
      </c>
      <c r="AZ2954" s="10" t="s">
        <v>33</v>
      </c>
      <c r="BA2954" s="10">
        <v>2961</v>
      </c>
      <c r="BB2954" s="10" t="s">
        <v>33</v>
      </c>
      <c r="BC2954" s="10">
        <v>2698</v>
      </c>
      <c r="BE2954" s="10" t="s">
        <v>33</v>
      </c>
      <c r="BF2954" s="10" t="s">
        <v>33</v>
      </c>
      <c r="BG2954" s="10" t="s">
        <v>33</v>
      </c>
      <c r="BH2954" s="13" t="s">
        <v>33</v>
      </c>
      <c r="BI2954" s="10" t="s">
        <v>33</v>
      </c>
      <c r="BJ2954" s="10" t="s">
        <v>33</v>
      </c>
      <c r="BL2954" s="10" t="s">
        <v>33</v>
      </c>
      <c r="BM2954" s="10" t="s">
        <v>33</v>
      </c>
      <c r="BP2954" s="10" t="s">
        <v>33</v>
      </c>
      <c r="BQ2954" s="10">
        <v>0</v>
      </c>
      <c r="BR2954" s="10" t="s">
        <v>540</v>
      </c>
      <c r="BS2954" s="11">
        <v>23.222341737841699</v>
      </c>
      <c r="BT2954" s="11">
        <v>354.16155537506455</v>
      </c>
      <c r="BU2954" s="10">
        <v>2954</v>
      </c>
    </row>
    <row r="2955" spans="1:73" s="10" customFormat="1" x14ac:dyDescent="0.45">
      <c r="A2955" s="10" t="s">
        <v>33</v>
      </c>
      <c r="D2955" s="10" t="s">
        <v>33</v>
      </c>
      <c r="E2955" s="10">
        <v>2954</v>
      </c>
      <c r="F2955" s="10">
        <v>2075</v>
      </c>
      <c r="H2955" s="10">
        <v>554</v>
      </c>
      <c r="J2955" s="10" t="s">
        <v>33</v>
      </c>
      <c r="K2955" s="10" t="s">
        <v>69</v>
      </c>
      <c r="L2955" s="10" t="s">
        <v>33</v>
      </c>
      <c r="M2955" s="10">
        <v>0.44721359549995793</v>
      </c>
      <c r="N2955" s="10">
        <v>0.44721359549995793</v>
      </c>
      <c r="T2955" s="10">
        <v>0</v>
      </c>
      <c r="W2955" s="10">
        <v>0</v>
      </c>
      <c r="X2955" s="10">
        <v>0</v>
      </c>
      <c r="Y2955" s="10">
        <v>0</v>
      </c>
      <c r="AB2955" s="10">
        <v>0</v>
      </c>
      <c r="AC2955" s="10">
        <v>0</v>
      </c>
      <c r="AD2955" s="10">
        <v>0</v>
      </c>
      <c r="AE2955" s="10">
        <v>0</v>
      </c>
      <c r="AH2955" s="10">
        <v>1</v>
      </c>
      <c r="AQ2955" s="10">
        <v>0.35517363107963695</v>
      </c>
      <c r="AR2955" s="10">
        <v>3.354866720442168</v>
      </c>
      <c r="AS2955" s="10">
        <v>3.8698684855076415</v>
      </c>
      <c r="AT2955" s="10">
        <v>8.3465803303714683</v>
      </c>
      <c r="AU2955" s="10">
        <v>0.10127235721972251</v>
      </c>
      <c r="AV2955" s="10">
        <v>65.143198210839216</v>
      </c>
      <c r="AW2955" s="10">
        <v>73.59105089843041</v>
      </c>
      <c r="AX2955" s="10" t="s">
        <v>33</v>
      </c>
      <c r="AY2955" s="10" t="s">
        <v>33</v>
      </c>
      <c r="AZ2955" s="10" t="s">
        <v>33</v>
      </c>
      <c r="BA2955" s="10" t="s">
        <v>33</v>
      </c>
      <c r="BB2955" s="10">
        <v>2954</v>
      </c>
      <c r="BC2955" s="10">
        <v>2075</v>
      </c>
      <c r="BE2955" s="10" t="s">
        <v>540</v>
      </c>
      <c r="BF2955" s="10" t="s">
        <v>3847</v>
      </c>
      <c r="BG2955" s="10">
        <v>1.2553667940888749E-3</v>
      </c>
      <c r="BH2955" s="13">
        <v>13.545871333961305</v>
      </c>
      <c r="BI2955" s="10">
        <v>935</v>
      </c>
      <c r="BJ2955" s="10" t="s">
        <v>33</v>
      </c>
      <c r="BL2955" s="10" t="s">
        <v>33</v>
      </c>
      <c r="BM2955" s="10" t="s">
        <v>33</v>
      </c>
      <c r="BP2955" s="10" t="s">
        <v>33</v>
      </c>
      <c r="BQ2955" s="10" t="s">
        <v>33</v>
      </c>
      <c r="BR2955" s="10" t="s">
        <v>33</v>
      </c>
      <c r="BS2955" s="11" t="s">
        <v>33</v>
      </c>
      <c r="BT2955" s="11" t="s">
        <v>33</v>
      </c>
      <c r="BU2955" s="10">
        <v>2955</v>
      </c>
    </row>
    <row r="2956" spans="1:73" s="10" customFormat="1" x14ac:dyDescent="0.45">
      <c r="A2956" s="10" t="s">
        <v>33</v>
      </c>
      <c r="D2956" s="10" t="s">
        <v>33</v>
      </c>
      <c r="E2956" s="10">
        <v>2954</v>
      </c>
      <c r="F2956" s="10">
        <v>3059</v>
      </c>
      <c r="H2956" s="10">
        <v>771</v>
      </c>
      <c r="J2956" s="10" t="s">
        <v>33</v>
      </c>
      <c r="K2956" s="10" t="s">
        <v>158</v>
      </c>
      <c r="L2956" s="10" t="s">
        <v>33</v>
      </c>
      <c r="M2956" s="10">
        <v>0.54772255750516607</v>
      </c>
      <c r="N2956" s="10">
        <v>0.54772255750516607</v>
      </c>
      <c r="T2956" s="10">
        <v>0</v>
      </c>
      <c r="W2956" s="10">
        <v>0</v>
      </c>
      <c r="X2956" s="10">
        <v>0</v>
      </c>
      <c r="Y2956" s="10">
        <v>0</v>
      </c>
      <c r="AB2956" s="10">
        <v>0</v>
      </c>
      <c r="AC2956" s="10">
        <v>0</v>
      </c>
      <c r="AD2956" s="10">
        <v>0</v>
      </c>
      <c r="AE2956" s="10">
        <v>0</v>
      </c>
      <c r="AH2956" s="10">
        <v>1</v>
      </c>
      <c r="AQ2956" s="10">
        <v>0.3872983346207417</v>
      </c>
      <c r="AR2956" s="10">
        <v>6.1747392492829283</v>
      </c>
      <c r="AS2956" s="10">
        <v>6.7363218344830038</v>
      </c>
      <c r="AT2956" s="10">
        <v>9.1015108635874302</v>
      </c>
      <c r="AU2956" s="10">
        <v>2.5477057326151304</v>
      </c>
      <c r="AV2956" s="10">
        <v>70.157577645403421</v>
      </c>
      <c r="AW2956" s="10">
        <v>81.806794241605985</v>
      </c>
      <c r="AX2956" s="10" t="s">
        <v>33</v>
      </c>
      <c r="AY2956" s="10" t="s">
        <v>33</v>
      </c>
      <c r="AZ2956" s="10" t="s">
        <v>33</v>
      </c>
      <c r="BA2956" s="10" t="s">
        <v>33</v>
      </c>
      <c r="BB2956" s="10">
        <v>2954</v>
      </c>
      <c r="BC2956" s="10">
        <v>3059</v>
      </c>
      <c r="BE2956" s="10" t="s">
        <v>540</v>
      </c>
      <c r="BF2956" s="10" t="s">
        <v>3848</v>
      </c>
      <c r="BG2956" s="10">
        <v>2.1852305257852979E-3</v>
      </c>
      <c r="BH2956" s="13">
        <v>0</v>
      </c>
      <c r="BI2956" s="10">
        <v>936</v>
      </c>
      <c r="BJ2956" s="10" t="s">
        <v>33</v>
      </c>
      <c r="BL2956" s="10" t="s">
        <v>33</v>
      </c>
      <c r="BM2956" s="10" t="s">
        <v>33</v>
      </c>
      <c r="BP2956" s="10" t="s">
        <v>33</v>
      </c>
      <c r="BQ2956" s="10" t="s">
        <v>33</v>
      </c>
      <c r="BR2956" s="10" t="s">
        <v>33</v>
      </c>
      <c r="BS2956" s="11" t="s">
        <v>33</v>
      </c>
      <c r="BT2956" s="11" t="s">
        <v>33</v>
      </c>
      <c r="BU2956" s="10">
        <v>2956</v>
      </c>
    </row>
    <row r="2957" spans="1:73" s="10" customFormat="1" x14ac:dyDescent="0.45">
      <c r="A2957" s="10" t="s">
        <v>33</v>
      </c>
      <c r="D2957" s="10" t="s">
        <v>33</v>
      </c>
      <c r="E2957" s="10">
        <v>2954</v>
      </c>
      <c r="F2957" s="10">
        <v>2214</v>
      </c>
      <c r="H2957" s="10">
        <v>578</v>
      </c>
      <c r="J2957" s="10" t="s">
        <v>33</v>
      </c>
      <c r="K2957" s="10" t="s">
        <v>59</v>
      </c>
      <c r="L2957" s="10" t="s">
        <v>33</v>
      </c>
      <c r="M2957" s="10">
        <v>0.1224744871391589</v>
      </c>
      <c r="N2957" s="10">
        <v>0.1224744871391589</v>
      </c>
      <c r="T2957" s="10">
        <v>0</v>
      </c>
      <c r="W2957" s="10">
        <v>0</v>
      </c>
      <c r="X2957" s="10">
        <v>0</v>
      </c>
      <c r="Y2957" s="10">
        <v>0</v>
      </c>
      <c r="AB2957" s="10">
        <v>0</v>
      </c>
      <c r="AC2957" s="10">
        <v>0</v>
      </c>
      <c r="AD2957" s="10">
        <v>0</v>
      </c>
      <c r="AE2957" s="10">
        <v>0</v>
      </c>
      <c r="AH2957" s="10">
        <v>1</v>
      </c>
      <c r="AQ2957" s="10">
        <v>2.208083410707284</v>
      </c>
      <c r="AR2957" s="10">
        <v>4.0635869264722206</v>
      </c>
      <c r="AS2957" s="10">
        <v>7.2653078719977824</v>
      </c>
      <c r="AT2957" s="10">
        <v>51.889960151621175</v>
      </c>
      <c r="AU2957" s="10">
        <v>0.2700787800097606</v>
      </c>
      <c r="AV2957" s="10">
        <v>75.241358376011632</v>
      </c>
      <c r="AW2957" s="10">
        <v>127.40139730764257</v>
      </c>
      <c r="AX2957" s="10" t="s">
        <v>33</v>
      </c>
      <c r="AY2957" s="10" t="s">
        <v>33</v>
      </c>
      <c r="AZ2957" s="10" t="s">
        <v>33</v>
      </c>
      <c r="BA2957" s="10" t="s">
        <v>33</v>
      </c>
      <c r="BB2957" s="10">
        <v>2954</v>
      </c>
      <c r="BC2957" s="10">
        <v>2214</v>
      </c>
      <c r="BE2957" s="10" t="s">
        <v>540</v>
      </c>
      <c r="BF2957" s="10" t="s">
        <v>3849</v>
      </c>
      <c r="BG2957" s="10">
        <v>2.3568310617000459E-3</v>
      </c>
      <c r="BH2957" s="13">
        <v>12.024353295367593</v>
      </c>
      <c r="BI2957" s="10">
        <v>937</v>
      </c>
      <c r="BJ2957" s="10" t="s">
        <v>33</v>
      </c>
      <c r="BL2957" s="10" t="s">
        <v>33</v>
      </c>
      <c r="BM2957" s="10" t="s">
        <v>33</v>
      </c>
      <c r="BP2957" s="10" t="s">
        <v>33</v>
      </c>
      <c r="BQ2957" s="10" t="s">
        <v>33</v>
      </c>
      <c r="BR2957" s="10" t="s">
        <v>33</v>
      </c>
      <c r="BS2957" s="11" t="s">
        <v>33</v>
      </c>
      <c r="BT2957" s="11" t="s">
        <v>33</v>
      </c>
      <c r="BU2957" s="10">
        <v>2957</v>
      </c>
    </row>
    <row r="2958" spans="1:73" s="10" customFormat="1" x14ac:dyDescent="0.45">
      <c r="A2958" s="10" t="s">
        <v>33</v>
      </c>
      <c r="D2958" s="10" t="s">
        <v>33</v>
      </c>
      <c r="E2958" s="10">
        <v>2954</v>
      </c>
      <c r="F2958" s="10">
        <v>2087</v>
      </c>
      <c r="H2958" s="10">
        <v>556</v>
      </c>
      <c r="J2958" s="10" t="s">
        <v>33</v>
      </c>
      <c r="K2958" s="10" t="s">
        <v>60</v>
      </c>
      <c r="L2958" s="10" t="s">
        <v>33</v>
      </c>
      <c r="M2958" s="10">
        <v>0.3872983346207417</v>
      </c>
      <c r="N2958" s="10">
        <v>0.3872983346207417</v>
      </c>
      <c r="T2958" s="10">
        <v>0</v>
      </c>
      <c r="W2958" s="10">
        <v>0</v>
      </c>
      <c r="X2958" s="10">
        <v>0</v>
      </c>
      <c r="Y2958" s="10">
        <v>0</v>
      </c>
      <c r="AB2958" s="10">
        <v>0</v>
      </c>
      <c r="AC2958" s="10">
        <v>0</v>
      </c>
      <c r="AD2958" s="10">
        <v>0</v>
      </c>
      <c r="AE2958" s="10">
        <v>0</v>
      </c>
      <c r="AH2958" s="10">
        <v>1</v>
      </c>
      <c r="AQ2958" s="10">
        <v>0.29869020416806452</v>
      </c>
      <c r="AR2958" s="10">
        <v>0.25748187273286677</v>
      </c>
      <c r="AS2958" s="10">
        <v>0.69058266877656038</v>
      </c>
      <c r="AT2958" s="10">
        <v>7.0192197979495159</v>
      </c>
      <c r="AU2958" s="10">
        <v>6.2308036777838492E-2</v>
      </c>
      <c r="AV2958" s="10">
        <v>2.8710820727842581</v>
      </c>
      <c r="AW2958" s="10">
        <v>9.9526099075116115</v>
      </c>
      <c r="AX2958" s="10" t="s">
        <v>33</v>
      </c>
      <c r="AY2958" s="10" t="s">
        <v>33</v>
      </c>
      <c r="AZ2958" s="10" t="s">
        <v>33</v>
      </c>
      <c r="BA2958" s="10" t="s">
        <v>33</v>
      </c>
      <c r="BB2958" s="10">
        <v>2954</v>
      </c>
      <c r="BC2958" s="10">
        <v>2087</v>
      </c>
      <c r="BE2958" s="10" t="s">
        <v>540</v>
      </c>
      <c r="BF2958" s="10" t="s">
        <v>3850</v>
      </c>
      <c r="BG2958" s="10">
        <v>2.2402170880017575E-4</v>
      </c>
      <c r="BH2958" s="13">
        <v>0.99275725547073401</v>
      </c>
      <c r="BI2958" s="10">
        <v>938</v>
      </c>
      <c r="BJ2958" s="10" t="s">
        <v>33</v>
      </c>
      <c r="BL2958" s="10" t="s">
        <v>33</v>
      </c>
      <c r="BM2958" s="10" t="s">
        <v>33</v>
      </c>
      <c r="BP2958" s="10" t="s">
        <v>33</v>
      </c>
      <c r="BQ2958" s="10" t="s">
        <v>33</v>
      </c>
      <c r="BR2958" s="10" t="s">
        <v>33</v>
      </c>
      <c r="BS2958" s="11" t="s">
        <v>33</v>
      </c>
      <c r="BT2958" s="11" t="s">
        <v>33</v>
      </c>
      <c r="BU2958" s="10">
        <v>2958</v>
      </c>
    </row>
    <row r="2959" spans="1:73" s="10" customFormat="1" x14ac:dyDescent="0.45">
      <c r="A2959" s="10" t="s">
        <v>33</v>
      </c>
      <c r="D2959" s="10" t="s">
        <v>33</v>
      </c>
      <c r="E2959" s="10">
        <v>2954</v>
      </c>
      <c r="F2959" s="10">
        <v>2508</v>
      </c>
      <c r="H2959" s="10">
        <v>634</v>
      </c>
      <c r="J2959" s="10" t="s">
        <v>33</v>
      </c>
      <c r="K2959" s="10" t="s">
        <v>140</v>
      </c>
      <c r="L2959" s="10" t="s">
        <v>33</v>
      </c>
      <c r="M2959" s="10">
        <v>1.838477631085024E-2</v>
      </c>
      <c r="N2959" s="10">
        <v>1.838477631085024E-2</v>
      </c>
      <c r="T2959" s="10">
        <v>0</v>
      </c>
      <c r="W2959" s="10">
        <v>0</v>
      </c>
      <c r="X2959" s="10">
        <v>0</v>
      </c>
      <c r="Y2959" s="10">
        <v>0</v>
      </c>
      <c r="AB2959" s="10">
        <v>0</v>
      </c>
      <c r="AC2959" s="10">
        <v>0</v>
      </c>
      <c r="AD2959" s="10">
        <v>0</v>
      </c>
      <c r="AE2959" s="10">
        <v>0</v>
      </c>
      <c r="AH2959" s="10">
        <v>1</v>
      </c>
      <c r="AQ2959" s="10">
        <v>8.5474378234670689E-2</v>
      </c>
      <c r="AR2959" s="10">
        <v>1.1287156020566551</v>
      </c>
      <c r="AS2959" s="10">
        <v>1.2526534504969276</v>
      </c>
      <c r="AT2959" s="10">
        <v>2.0086478885147612</v>
      </c>
      <c r="AU2959" s="10">
        <v>2.8285272707560948E-2</v>
      </c>
      <c r="AV2959" s="10">
        <v>18.715164994287242</v>
      </c>
      <c r="AW2959" s="10">
        <v>20.752098155509564</v>
      </c>
      <c r="AX2959" s="10" t="s">
        <v>33</v>
      </c>
      <c r="AY2959" s="10" t="s">
        <v>33</v>
      </c>
      <c r="AZ2959" s="10" t="s">
        <v>33</v>
      </c>
      <c r="BA2959" s="10" t="s">
        <v>33</v>
      </c>
      <c r="BB2959" s="10">
        <v>2954</v>
      </c>
      <c r="BC2959" s="10">
        <v>2508</v>
      </c>
      <c r="BE2959" s="10" t="s">
        <v>540</v>
      </c>
      <c r="BF2959" s="10" t="s">
        <v>3851</v>
      </c>
      <c r="BG2959" s="10">
        <v>4.0635477720851092E-4</v>
      </c>
      <c r="BH2959" s="13">
        <v>3.7286479759901945</v>
      </c>
      <c r="BI2959" s="10">
        <v>939</v>
      </c>
      <c r="BJ2959" s="10" t="s">
        <v>33</v>
      </c>
      <c r="BL2959" s="10" t="s">
        <v>33</v>
      </c>
      <c r="BM2959" s="10" t="s">
        <v>33</v>
      </c>
      <c r="BP2959" s="10" t="s">
        <v>33</v>
      </c>
      <c r="BQ2959" s="10" t="s">
        <v>33</v>
      </c>
      <c r="BR2959" s="10" t="s">
        <v>33</v>
      </c>
      <c r="BS2959" s="11" t="s">
        <v>33</v>
      </c>
      <c r="BT2959" s="11" t="s">
        <v>33</v>
      </c>
      <c r="BU2959" s="10">
        <v>2959</v>
      </c>
    </row>
    <row r="2960" spans="1:73" s="10" customFormat="1" x14ac:dyDescent="0.45">
      <c r="A2960" s="10" t="s">
        <v>33</v>
      </c>
      <c r="D2960" s="10" t="s">
        <v>33</v>
      </c>
      <c r="E2960" s="10">
        <v>2954</v>
      </c>
      <c r="F2960" s="10">
        <v>3063</v>
      </c>
      <c r="H2960" s="10">
        <v>775</v>
      </c>
      <c r="J2960" s="10" t="s">
        <v>33</v>
      </c>
      <c r="K2960" s="10" t="s">
        <v>565</v>
      </c>
      <c r="L2960" s="10" t="s">
        <v>33</v>
      </c>
      <c r="M2960" s="10">
        <v>0.1224744871391589</v>
      </c>
      <c r="N2960" s="10">
        <v>0.1224744871391589</v>
      </c>
      <c r="T2960" s="10">
        <v>0</v>
      </c>
      <c r="W2960" s="10">
        <v>0</v>
      </c>
      <c r="X2960" s="10">
        <v>0</v>
      </c>
      <c r="Y2960" s="10">
        <v>0</v>
      </c>
      <c r="AB2960" s="10">
        <v>0</v>
      </c>
      <c r="AC2960" s="10">
        <v>0</v>
      </c>
      <c r="AD2960" s="10">
        <v>0</v>
      </c>
      <c r="AE2960" s="10">
        <v>0</v>
      </c>
      <c r="AH2960" s="10">
        <v>1</v>
      </c>
      <c r="AQ2960" s="10">
        <v>3.8729833462074169E-2</v>
      </c>
      <c r="AR2960" s="10">
        <v>2.0625838069782572</v>
      </c>
      <c r="AS2960" s="10">
        <v>2.1187420654982647</v>
      </c>
      <c r="AT2960" s="10">
        <v>0.91015108635874298</v>
      </c>
      <c r="AU2960" s="10">
        <v>1.4694488966956285</v>
      </c>
      <c r="AV2960" s="10">
        <v>23.218115954224594</v>
      </c>
      <c r="AW2960" s="10">
        <v>25.597715937278966</v>
      </c>
      <c r="AX2960" s="10" t="s">
        <v>33</v>
      </c>
      <c r="AY2960" s="10" t="s">
        <v>33</v>
      </c>
      <c r="AZ2960" s="10" t="s">
        <v>33</v>
      </c>
      <c r="BA2960" s="10" t="s">
        <v>33</v>
      </c>
      <c r="BB2960" s="10">
        <v>2954</v>
      </c>
      <c r="BC2960" s="10">
        <v>3063</v>
      </c>
      <c r="BE2960" s="10" t="s">
        <v>540</v>
      </c>
      <c r="BF2960" s="10" t="s">
        <v>3852</v>
      </c>
      <c r="BG2960" s="10">
        <v>6.8730977402114242E-4</v>
      </c>
      <c r="BH2960" s="13">
        <v>0</v>
      </c>
      <c r="BI2960" s="10">
        <v>940</v>
      </c>
      <c r="BJ2960" s="10" t="s">
        <v>33</v>
      </c>
      <c r="BL2960" s="10" t="s">
        <v>33</v>
      </c>
      <c r="BM2960" s="10" t="s">
        <v>33</v>
      </c>
      <c r="BP2960" s="10" t="s">
        <v>33</v>
      </c>
      <c r="BQ2960" s="10" t="s">
        <v>33</v>
      </c>
      <c r="BR2960" s="10" t="s">
        <v>33</v>
      </c>
      <c r="BS2960" s="11" t="s">
        <v>33</v>
      </c>
      <c r="BT2960" s="11" t="s">
        <v>33</v>
      </c>
      <c r="BU2960" s="10">
        <v>2960</v>
      </c>
    </row>
    <row r="2961" spans="1:73" s="10" customFormat="1" x14ac:dyDescent="0.45">
      <c r="A2961" s="10">
        <v>729</v>
      </c>
      <c r="D2961" s="10">
        <v>2967</v>
      </c>
      <c r="E2961" s="10" t="s">
        <v>33</v>
      </c>
      <c r="F2961" s="10">
        <v>2706</v>
      </c>
      <c r="H2961" s="10" t="s">
        <v>33</v>
      </c>
      <c r="J2961" s="10" t="s">
        <v>541</v>
      </c>
      <c r="K2961" s="10">
        <v>0</v>
      </c>
      <c r="L2961" s="10">
        <v>1</v>
      </c>
      <c r="M2961" s="10" t="s">
        <v>33</v>
      </c>
      <c r="N2961" s="10">
        <v>1</v>
      </c>
      <c r="T2961" s="10">
        <v>0.7745966692414834</v>
      </c>
      <c r="W2961" s="10">
        <v>0.1944543648263006</v>
      </c>
      <c r="X2961" s="10" t="s">
        <v>35</v>
      </c>
      <c r="Y2961" s="10">
        <v>7.0710678118654766E-2</v>
      </c>
      <c r="AB2961" s="10">
        <v>0.11384419177103418</v>
      </c>
      <c r="AC2961" s="10">
        <v>0.02</v>
      </c>
      <c r="AD2961" s="10">
        <v>0</v>
      </c>
      <c r="AE2961" s="10">
        <v>0</v>
      </c>
      <c r="AH2961" s="10">
        <v>1</v>
      </c>
      <c r="AQ2961" s="10">
        <v>2.9050854802686907</v>
      </c>
      <c r="AR2961" s="10">
        <v>27.749367684003357</v>
      </c>
      <c r="AS2961" s="10">
        <v>31.961741630392957</v>
      </c>
      <c r="AT2961" s="10">
        <v>68.269508786314233</v>
      </c>
      <c r="AU2961" s="10">
        <v>12.316033387958759</v>
      </c>
      <c r="AV2961" s="10">
        <v>2643.0229801990222</v>
      </c>
      <c r="AW2961" s="10">
        <v>2723.6085223732953</v>
      </c>
      <c r="AX2961" s="10">
        <v>3.1371165104280081E-7</v>
      </c>
      <c r="AY2961" s="10">
        <v>0</v>
      </c>
      <c r="AZ2961" s="10" t="s">
        <v>33</v>
      </c>
      <c r="BA2961" s="10">
        <v>2967</v>
      </c>
      <c r="BB2961" s="10" t="s">
        <v>33</v>
      </c>
      <c r="BC2961" s="10">
        <v>2706</v>
      </c>
      <c r="BE2961" s="10" t="s">
        <v>33</v>
      </c>
      <c r="BF2961" s="10" t="s">
        <v>33</v>
      </c>
      <c r="BG2961" s="10" t="s">
        <v>33</v>
      </c>
      <c r="BH2961" s="13" t="s">
        <v>33</v>
      </c>
      <c r="BI2961" s="10" t="s">
        <v>33</v>
      </c>
      <c r="BJ2961" s="10" t="s">
        <v>33</v>
      </c>
      <c r="BL2961" s="10" t="s">
        <v>33</v>
      </c>
      <c r="BM2961" s="10" t="s">
        <v>33</v>
      </c>
      <c r="BP2961" s="10" t="s">
        <v>33</v>
      </c>
      <c r="BQ2961" s="10">
        <v>0</v>
      </c>
      <c r="BR2961" s="10" t="s">
        <v>541</v>
      </c>
      <c r="BS2961" s="11">
        <v>31.961741630392957</v>
      </c>
      <c r="BT2961" s="11">
        <v>2723.6085223732953</v>
      </c>
      <c r="BU2961" s="10">
        <v>2961</v>
      </c>
    </row>
    <row r="2962" spans="1:73" s="10" customFormat="1" x14ac:dyDescent="0.45">
      <c r="A2962" s="10" t="s">
        <v>33</v>
      </c>
      <c r="D2962" s="10" t="s">
        <v>33</v>
      </c>
      <c r="E2962" s="10">
        <v>2961</v>
      </c>
      <c r="F2962" s="10">
        <v>3064</v>
      </c>
      <c r="H2962" s="10">
        <v>776</v>
      </c>
      <c r="J2962" s="10" t="s">
        <v>33</v>
      </c>
      <c r="K2962" s="10" t="s">
        <v>56</v>
      </c>
      <c r="L2962" s="10" t="s">
        <v>33</v>
      </c>
      <c r="M2962" s="10">
        <v>0.3872983346207417</v>
      </c>
      <c r="N2962" s="10">
        <v>0.3872983346207417</v>
      </c>
      <c r="T2962" s="10">
        <v>0</v>
      </c>
      <c r="W2962" s="10">
        <v>0</v>
      </c>
      <c r="X2962" s="10">
        <v>0</v>
      </c>
      <c r="Y2962" s="10">
        <v>0</v>
      </c>
      <c r="AB2962" s="10">
        <v>0</v>
      </c>
      <c r="AC2962" s="10">
        <v>0</v>
      </c>
      <c r="AD2962" s="10">
        <v>0</v>
      </c>
      <c r="AE2962" s="10">
        <v>0</v>
      </c>
      <c r="AH2962" s="10">
        <v>1</v>
      </c>
      <c r="AQ2962" s="10">
        <v>1.784078649513432</v>
      </c>
      <c r="AR2962" s="10">
        <v>19.794963610701632</v>
      </c>
      <c r="AS2962" s="10">
        <v>22.381877652496108</v>
      </c>
      <c r="AT2962" s="10">
        <v>41.925848263565655</v>
      </c>
      <c r="AU2962" s="10">
        <v>12.202189196187724</v>
      </c>
      <c r="AV2962" s="10">
        <v>2508.7141039045673</v>
      </c>
      <c r="AW2962" s="10">
        <v>2562.8421413643205</v>
      </c>
      <c r="AX2962" s="10" t="s">
        <v>33</v>
      </c>
      <c r="AY2962" s="10" t="s">
        <v>33</v>
      </c>
      <c r="AZ2962" s="10" t="s">
        <v>33</v>
      </c>
      <c r="BA2962" s="10" t="s">
        <v>33</v>
      </c>
      <c r="BB2962" s="10">
        <v>2961</v>
      </c>
      <c r="BC2962" s="10">
        <v>3064</v>
      </c>
      <c r="BE2962" s="10" t="s">
        <v>541</v>
      </c>
      <c r="BF2962" s="10" t="s">
        <v>3853</v>
      </c>
      <c r="BG2962" s="10">
        <v>7.0214557918025212E-6</v>
      </c>
      <c r="BH2962" s="13">
        <v>0</v>
      </c>
      <c r="BI2962" s="10">
        <v>942</v>
      </c>
      <c r="BJ2962" s="10" t="s">
        <v>33</v>
      </c>
      <c r="BL2962" s="10" t="s">
        <v>33</v>
      </c>
      <c r="BM2962" s="10" t="s">
        <v>33</v>
      </c>
      <c r="BP2962" s="10" t="s">
        <v>33</v>
      </c>
      <c r="BQ2962" s="10" t="s">
        <v>33</v>
      </c>
      <c r="BR2962" s="10" t="s">
        <v>33</v>
      </c>
      <c r="BS2962" s="11" t="s">
        <v>33</v>
      </c>
      <c r="BT2962" s="11" t="s">
        <v>33</v>
      </c>
      <c r="BU2962" s="10">
        <v>2962</v>
      </c>
    </row>
    <row r="2963" spans="1:73" s="10" customFormat="1" x14ac:dyDescent="0.45">
      <c r="A2963" s="10" t="s">
        <v>33</v>
      </c>
      <c r="D2963" s="10" t="s">
        <v>33</v>
      </c>
      <c r="E2963" s="10">
        <v>2961</v>
      </c>
      <c r="F2963" s="10">
        <v>3065</v>
      </c>
      <c r="H2963" s="10">
        <v>777</v>
      </c>
      <c r="J2963" s="10" t="s">
        <v>33</v>
      </c>
      <c r="K2963" s="10" t="s">
        <v>57</v>
      </c>
      <c r="L2963" s="10" t="s">
        <v>33</v>
      </c>
      <c r="M2963" s="10">
        <v>0.14142135623730953</v>
      </c>
      <c r="N2963" s="10">
        <v>0.14142135623730953</v>
      </c>
      <c r="T2963" s="10">
        <v>0</v>
      </c>
      <c r="W2963" s="10">
        <v>0</v>
      </c>
      <c r="X2963" s="10">
        <v>0</v>
      </c>
      <c r="Y2963" s="10">
        <v>0</v>
      </c>
      <c r="AB2963" s="10">
        <v>0</v>
      </c>
      <c r="AC2963" s="10">
        <v>0</v>
      </c>
      <c r="AD2963" s="10">
        <v>0</v>
      </c>
      <c r="AE2963" s="10">
        <v>0</v>
      </c>
      <c r="AH2963" s="10">
        <v>1</v>
      </c>
      <c r="AQ2963" s="10">
        <v>0.34641016151377552</v>
      </c>
      <c r="AR2963" s="10">
        <v>0</v>
      </c>
      <c r="AS2963" s="10">
        <v>0.5022947341949745</v>
      </c>
      <c r="AT2963" s="10">
        <v>8.1406387955737252</v>
      </c>
      <c r="AU2963" s="10">
        <v>0</v>
      </c>
      <c r="AV2963" s="10">
        <v>0</v>
      </c>
      <c r="AW2963" s="10">
        <v>8.1406387955737252</v>
      </c>
      <c r="AX2963" s="10" t="s">
        <v>33</v>
      </c>
      <c r="AY2963" s="10" t="s">
        <v>33</v>
      </c>
      <c r="AZ2963" s="10" t="s">
        <v>33</v>
      </c>
      <c r="BA2963" s="10" t="s">
        <v>33</v>
      </c>
      <c r="BB2963" s="10">
        <v>2961</v>
      </c>
      <c r="BC2963" s="10">
        <v>3065</v>
      </c>
      <c r="BE2963" s="10" t="s">
        <v>541</v>
      </c>
      <c r="BF2963" s="10" t="s">
        <v>3854</v>
      </c>
      <c r="BG2963" s="10">
        <v>1.5757571037441023E-7</v>
      </c>
      <c r="BH2963" s="13">
        <v>0</v>
      </c>
      <c r="BI2963" s="10">
        <v>943</v>
      </c>
      <c r="BJ2963" s="10" t="s">
        <v>33</v>
      </c>
      <c r="BL2963" s="10" t="s">
        <v>33</v>
      </c>
      <c r="BM2963" s="10" t="s">
        <v>33</v>
      </c>
      <c r="BP2963" s="10" t="s">
        <v>33</v>
      </c>
      <c r="BQ2963" s="10" t="s">
        <v>33</v>
      </c>
      <c r="BR2963" s="10" t="s">
        <v>33</v>
      </c>
      <c r="BS2963" s="11" t="s">
        <v>33</v>
      </c>
      <c r="BT2963" s="11" t="s">
        <v>33</v>
      </c>
      <c r="BU2963" s="10">
        <v>2963</v>
      </c>
    </row>
    <row r="2964" spans="1:73" s="10" customFormat="1" x14ac:dyDescent="0.45">
      <c r="A2964" s="10" t="s">
        <v>33</v>
      </c>
      <c r="D2964" s="10" t="s">
        <v>33</v>
      </c>
      <c r="E2964" s="10">
        <v>2961</v>
      </c>
      <c r="F2964" s="10">
        <v>2783</v>
      </c>
      <c r="H2964" s="10">
        <v>687</v>
      </c>
      <c r="J2964" s="10" t="s">
        <v>33</v>
      </c>
      <c r="K2964" s="10" t="s">
        <v>522</v>
      </c>
      <c r="L2964" s="10" t="s">
        <v>33</v>
      </c>
      <c r="M2964" s="10">
        <v>7.0710678118654766E-2</v>
      </c>
      <c r="N2964" s="10">
        <v>7.0710678118654766E-2</v>
      </c>
      <c r="T2964" s="10">
        <v>0</v>
      </c>
      <c r="W2964" s="10">
        <v>0</v>
      </c>
      <c r="X2964" s="10">
        <v>0</v>
      </c>
      <c r="Y2964" s="10">
        <v>0</v>
      </c>
      <c r="AB2964" s="10">
        <v>0</v>
      </c>
      <c r="AC2964" s="10">
        <v>0</v>
      </c>
      <c r="AD2964" s="10">
        <v>0</v>
      </c>
      <c r="AE2964" s="10">
        <v>0</v>
      </c>
      <c r="AH2964" s="10">
        <v>1</v>
      </c>
      <c r="AQ2964" s="10">
        <v>0</v>
      </c>
      <c r="AR2964" s="10">
        <v>0.50917687337296502</v>
      </c>
      <c r="AS2964" s="10">
        <v>0.50917687337296502</v>
      </c>
      <c r="AT2964" s="10">
        <v>0</v>
      </c>
      <c r="AU2964" s="10">
        <v>0</v>
      </c>
      <c r="AV2964" s="10">
        <v>10.378407704655716</v>
      </c>
      <c r="AW2964" s="10">
        <v>10.378407704655716</v>
      </c>
      <c r="AX2964" s="10" t="s">
        <v>33</v>
      </c>
      <c r="AY2964" s="10" t="s">
        <v>33</v>
      </c>
      <c r="AZ2964" s="10" t="s">
        <v>33</v>
      </c>
      <c r="BA2964" s="10" t="s">
        <v>33</v>
      </c>
      <c r="BB2964" s="10">
        <v>2961</v>
      </c>
      <c r="BC2964" s="10">
        <v>2783</v>
      </c>
      <c r="BE2964" s="10" t="s">
        <v>541</v>
      </c>
      <c r="BF2964" s="10" t="s">
        <v>3855</v>
      </c>
      <c r="BG2964" s="10">
        <v>1.5973471761864399E-7</v>
      </c>
      <c r="BH2964" s="13">
        <v>0</v>
      </c>
      <c r="BI2964" s="10">
        <v>944</v>
      </c>
      <c r="BJ2964" s="10" t="s">
        <v>33</v>
      </c>
      <c r="BL2964" s="10" t="s">
        <v>33</v>
      </c>
      <c r="BM2964" s="10" t="s">
        <v>33</v>
      </c>
      <c r="BP2964" s="10" t="s">
        <v>33</v>
      </c>
      <c r="BQ2964" s="10" t="s">
        <v>33</v>
      </c>
      <c r="BR2964" s="10" t="s">
        <v>33</v>
      </c>
      <c r="BS2964" s="11" t="s">
        <v>33</v>
      </c>
      <c r="BT2964" s="11" t="s">
        <v>33</v>
      </c>
      <c r="BU2964" s="10">
        <v>2964</v>
      </c>
    </row>
    <row r="2965" spans="1:73" s="10" customFormat="1" x14ac:dyDescent="0.45">
      <c r="A2965" s="10" t="s">
        <v>33</v>
      </c>
      <c r="D2965" s="10" t="s">
        <v>33</v>
      </c>
      <c r="E2965" s="10">
        <v>2961</v>
      </c>
      <c r="F2965" s="10">
        <v>3062</v>
      </c>
      <c r="H2965" s="10">
        <v>774</v>
      </c>
      <c r="J2965" s="10" t="s">
        <v>33</v>
      </c>
      <c r="K2965" s="10" t="s">
        <v>564</v>
      </c>
      <c r="L2965" s="10" t="s">
        <v>33</v>
      </c>
      <c r="M2965" s="10">
        <v>0.14142135623730953</v>
      </c>
      <c r="N2965" s="10">
        <v>0.14142135623730953</v>
      </c>
      <c r="T2965" s="10">
        <v>0</v>
      </c>
      <c r="W2965" s="10">
        <v>0</v>
      </c>
      <c r="X2965" s="10">
        <v>0</v>
      </c>
      <c r="Y2965" s="10">
        <v>0</v>
      </c>
      <c r="AB2965" s="10">
        <v>0</v>
      </c>
      <c r="AC2965" s="10">
        <v>0</v>
      </c>
      <c r="AD2965" s="10">
        <v>0</v>
      </c>
      <c r="AE2965" s="10">
        <v>0</v>
      </c>
      <c r="AH2965" s="10">
        <v>1</v>
      </c>
      <c r="AQ2965" s="10">
        <v>0</v>
      </c>
      <c r="AR2965" s="10">
        <v>7.0883615293714897</v>
      </c>
      <c r="AS2965" s="10">
        <v>7.0883615293714897</v>
      </c>
      <c r="AT2965" s="10">
        <v>0</v>
      </c>
      <c r="AU2965" s="10">
        <v>0</v>
      </c>
      <c r="AV2965" s="10">
        <v>122.75423888570229</v>
      </c>
      <c r="AW2965" s="10">
        <v>122.75423888570229</v>
      </c>
      <c r="AX2965" s="10" t="s">
        <v>33</v>
      </c>
      <c r="AY2965" s="10" t="s">
        <v>33</v>
      </c>
      <c r="AZ2965" s="10" t="s">
        <v>33</v>
      </c>
      <c r="BA2965" s="10" t="s">
        <v>33</v>
      </c>
      <c r="BB2965" s="10">
        <v>2961</v>
      </c>
      <c r="BC2965" s="10">
        <v>3062</v>
      </c>
      <c r="BE2965" s="10" t="s">
        <v>541</v>
      </c>
      <c r="BF2965" s="10" t="s">
        <v>3856</v>
      </c>
      <c r="BG2965" s="10">
        <v>2.2237015985674029E-6</v>
      </c>
      <c r="BH2965" s="13">
        <v>0</v>
      </c>
      <c r="BI2965" s="10">
        <v>945</v>
      </c>
      <c r="BJ2965" s="10" t="s">
        <v>33</v>
      </c>
      <c r="BL2965" s="10" t="s">
        <v>33</v>
      </c>
      <c r="BM2965" s="10" t="s">
        <v>33</v>
      </c>
      <c r="BP2965" s="10" t="s">
        <v>33</v>
      </c>
      <c r="BQ2965" s="10" t="s">
        <v>33</v>
      </c>
      <c r="BR2965" s="10" t="s">
        <v>33</v>
      </c>
      <c r="BS2965" s="11" t="s">
        <v>33</v>
      </c>
      <c r="BT2965" s="11" t="s">
        <v>33</v>
      </c>
      <c r="BU2965" s="10">
        <v>2965</v>
      </c>
    </row>
    <row r="2966" spans="1:73" s="10" customFormat="1" x14ac:dyDescent="0.45">
      <c r="A2966" s="10" t="s">
        <v>33</v>
      </c>
      <c r="D2966" s="10" t="s">
        <v>33</v>
      </c>
      <c r="E2966" s="10">
        <v>2961</v>
      </c>
      <c r="F2966" s="10">
        <v>2343</v>
      </c>
      <c r="H2966" s="10">
        <v>603</v>
      </c>
      <c r="J2966" s="10" t="s">
        <v>33</v>
      </c>
      <c r="K2966" s="10" t="s">
        <v>481</v>
      </c>
      <c r="L2966" s="10" t="s">
        <v>33</v>
      </c>
      <c r="M2966" s="10">
        <v>0.28284271247461906</v>
      </c>
      <c r="N2966" s="10">
        <v>0.28284271247461906</v>
      </c>
      <c r="T2966" s="10">
        <v>0</v>
      </c>
      <c r="W2966" s="10">
        <v>0</v>
      </c>
      <c r="X2966" s="10">
        <v>0</v>
      </c>
      <c r="Y2966" s="10">
        <v>0</v>
      </c>
      <c r="AB2966" s="10">
        <v>0</v>
      </c>
      <c r="AC2966" s="10">
        <v>0</v>
      </c>
      <c r="AD2966" s="10">
        <v>0</v>
      </c>
      <c r="AE2966" s="10">
        <v>0</v>
      </c>
      <c r="AH2966" s="10">
        <v>1</v>
      </c>
      <c r="AQ2966" s="10">
        <v>0</v>
      </c>
      <c r="AR2966" s="10">
        <v>0.14241130573097069</v>
      </c>
      <c r="AS2966" s="10">
        <v>0.14241130573097069</v>
      </c>
      <c r="AT2966" s="10">
        <v>0</v>
      </c>
      <c r="AU2966" s="10">
        <v>0</v>
      </c>
      <c r="AV2966" s="10">
        <v>1.1762297040969507</v>
      </c>
      <c r="AW2966" s="10">
        <v>1.1762297040969507</v>
      </c>
      <c r="AX2966" s="10" t="s">
        <v>33</v>
      </c>
      <c r="AY2966" s="10" t="s">
        <v>33</v>
      </c>
      <c r="AZ2966" s="10" t="s">
        <v>33</v>
      </c>
      <c r="BA2966" s="10" t="s">
        <v>33</v>
      </c>
      <c r="BB2966" s="10">
        <v>2961</v>
      </c>
      <c r="BC2966" s="10">
        <v>2343</v>
      </c>
      <c r="BE2966" s="10" t="s">
        <v>541</v>
      </c>
      <c r="BF2966" s="10" t="s">
        <v>3857</v>
      </c>
      <c r="BG2966" s="10">
        <v>4.4676085848023896E-8</v>
      </c>
      <c r="BH2966" s="13">
        <v>0.12802720000000004</v>
      </c>
      <c r="BI2966" s="10">
        <v>946</v>
      </c>
      <c r="BJ2966" s="10" t="s">
        <v>33</v>
      </c>
      <c r="BL2966" s="10" t="s">
        <v>33</v>
      </c>
      <c r="BM2966" s="10" t="s">
        <v>33</v>
      </c>
      <c r="BP2966" s="10" t="s">
        <v>33</v>
      </c>
      <c r="BQ2966" s="10" t="s">
        <v>33</v>
      </c>
      <c r="BR2966" s="10" t="s">
        <v>33</v>
      </c>
      <c r="BS2966" s="11" t="s">
        <v>33</v>
      </c>
      <c r="BT2966" s="11" t="s">
        <v>33</v>
      </c>
      <c r="BU2966" s="10">
        <v>2966</v>
      </c>
    </row>
    <row r="2967" spans="1:73" s="10" customFormat="1" x14ac:dyDescent="0.45">
      <c r="A2967" s="10">
        <v>730</v>
      </c>
      <c r="D2967" s="10">
        <v>2969</v>
      </c>
      <c r="E2967" s="10" t="s">
        <v>33</v>
      </c>
      <c r="F2967" s="10">
        <v>2707</v>
      </c>
      <c r="H2967" s="10" t="s">
        <v>33</v>
      </c>
      <c r="J2967" s="10" t="s">
        <v>542</v>
      </c>
      <c r="K2967" s="10">
        <v>0</v>
      </c>
      <c r="L2967" s="10">
        <v>1</v>
      </c>
      <c r="M2967" s="10" t="s">
        <v>33</v>
      </c>
      <c r="N2967" s="10">
        <v>1</v>
      </c>
      <c r="T2967" s="10">
        <v>0.3872983346207417</v>
      </c>
      <c r="W2967" s="10">
        <v>0.1944543648263006</v>
      </c>
      <c r="X2967" s="10" t="s">
        <v>35</v>
      </c>
      <c r="Y2967" s="10">
        <v>7.0710678118654766E-2</v>
      </c>
      <c r="AB2967" s="10">
        <v>0.11384419177103418</v>
      </c>
      <c r="AC2967" s="10">
        <v>0.02</v>
      </c>
      <c r="AD2967" s="10">
        <v>0</v>
      </c>
      <c r="AE2967" s="10">
        <v>0</v>
      </c>
      <c r="AH2967" s="10">
        <v>1</v>
      </c>
      <c r="AQ2967" s="10">
        <v>0.3872983346207417</v>
      </c>
      <c r="AR2967" s="10">
        <v>0.34385806196153001</v>
      </c>
      <c r="AS2967" s="10">
        <v>0.90544064716160544</v>
      </c>
      <c r="AT2967" s="10">
        <v>9.1015108635874302</v>
      </c>
      <c r="AU2967" s="10">
        <v>0.11384419177103418</v>
      </c>
      <c r="AV2967" s="10">
        <v>1.8137814120172588</v>
      </c>
      <c r="AW2967" s="10">
        <v>11.029136467375723</v>
      </c>
      <c r="AX2967" s="10">
        <v>4.1828220139040113E-6</v>
      </c>
      <c r="AY2967" s="10">
        <v>0</v>
      </c>
      <c r="AZ2967" s="10" t="s">
        <v>33</v>
      </c>
      <c r="BA2967" s="10">
        <v>2969</v>
      </c>
      <c r="BB2967" s="10" t="s">
        <v>33</v>
      </c>
      <c r="BC2967" s="10">
        <v>2707</v>
      </c>
      <c r="BE2967" s="10" t="s">
        <v>33</v>
      </c>
      <c r="BF2967" s="10" t="s">
        <v>33</v>
      </c>
      <c r="BG2967" s="10" t="s">
        <v>33</v>
      </c>
      <c r="BH2967" s="13" t="s">
        <v>33</v>
      </c>
      <c r="BI2967" s="10" t="s">
        <v>33</v>
      </c>
      <c r="BJ2967" s="10" t="s">
        <v>33</v>
      </c>
      <c r="BL2967" s="10" t="s">
        <v>33</v>
      </c>
      <c r="BM2967" s="10" t="s">
        <v>33</v>
      </c>
      <c r="BP2967" s="10" t="s">
        <v>33</v>
      </c>
      <c r="BQ2967" s="10">
        <v>0</v>
      </c>
      <c r="BR2967" s="10" t="s">
        <v>542</v>
      </c>
      <c r="BS2967" s="11">
        <v>0.90544064716160544</v>
      </c>
      <c r="BT2967" s="11">
        <v>11.029136467375723</v>
      </c>
      <c r="BU2967" s="10">
        <v>2967</v>
      </c>
    </row>
    <row r="2968" spans="1:73" s="10" customFormat="1" x14ac:dyDescent="0.45">
      <c r="A2968" s="10" t="s">
        <v>33</v>
      </c>
      <c r="D2968" s="10" t="s">
        <v>33</v>
      </c>
      <c r="E2968" s="10">
        <v>2967</v>
      </c>
      <c r="F2968" s="10">
        <v>3066</v>
      </c>
      <c r="H2968" s="10">
        <v>778</v>
      </c>
      <c r="J2968" s="10" t="s">
        <v>33</v>
      </c>
      <c r="K2968" s="10" t="s">
        <v>235</v>
      </c>
      <c r="L2968" s="10" t="s">
        <v>33</v>
      </c>
      <c r="M2968" s="10">
        <v>7.0710678118654753E-3</v>
      </c>
      <c r="N2968" s="10">
        <v>7.0710678118654753E-3</v>
      </c>
      <c r="T2968" s="10">
        <v>0</v>
      </c>
      <c r="W2968" s="10">
        <v>0</v>
      </c>
      <c r="X2968" s="10">
        <v>0</v>
      </c>
      <c r="Y2968" s="10">
        <v>0</v>
      </c>
      <c r="AB2968" s="10">
        <v>0</v>
      </c>
      <c r="AC2968" s="10">
        <v>0</v>
      </c>
      <c r="AD2968" s="10">
        <v>0</v>
      </c>
      <c r="AE2968" s="10">
        <v>0</v>
      </c>
      <c r="AH2968" s="10">
        <v>1</v>
      </c>
      <c r="AQ2968" s="10">
        <v>0</v>
      </c>
      <c r="AR2968" s="10">
        <v>0.12940369713522942</v>
      </c>
      <c r="AS2968" s="10">
        <v>0.12940369713522942</v>
      </c>
      <c r="AT2968" s="10">
        <v>0</v>
      </c>
      <c r="AU2968" s="10">
        <v>0</v>
      </c>
      <c r="AV2968" s="10">
        <v>1.8137814120172588</v>
      </c>
      <c r="AW2968" s="10">
        <v>1.8137814120172588</v>
      </c>
      <c r="AX2968" s="10" t="s">
        <v>33</v>
      </c>
      <c r="AY2968" s="10" t="s">
        <v>33</v>
      </c>
      <c r="AZ2968" s="10" t="s">
        <v>33</v>
      </c>
      <c r="BA2968" s="10" t="s">
        <v>33</v>
      </c>
      <c r="BB2968" s="10">
        <v>2967</v>
      </c>
      <c r="BC2968" s="10">
        <v>3066</v>
      </c>
      <c r="BE2968" s="10" t="s">
        <v>542</v>
      </c>
      <c r="BF2968" s="10" t="s">
        <v>3858</v>
      </c>
      <c r="BG2968" s="10">
        <v>5.4127263305780507E-7</v>
      </c>
      <c r="BH2968" s="13">
        <v>0</v>
      </c>
      <c r="BI2968" s="10">
        <v>948</v>
      </c>
      <c r="BJ2968" s="10" t="s">
        <v>33</v>
      </c>
      <c r="BL2968" s="10" t="s">
        <v>33</v>
      </c>
      <c r="BM2968" s="10" t="s">
        <v>33</v>
      </c>
      <c r="BP2968" s="10" t="s">
        <v>33</v>
      </c>
      <c r="BQ2968" s="10" t="s">
        <v>33</v>
      </c>
      <c r="BR2968" s="10" t="s">
        <v>33</v>
      </c>
      <c r="BS2968" s="11" t="s">
        <v>33</v>
      </c>
      <c r="BT2968" s="11" t="s">
        <v>33</v>
      </c>
      <c r="BU2968" s="10">
        <v>2968</v>
      </c>
    </row>
    <row r="2969" spans="1:73" s="10" customFormat="1" x14ac:dyDescent="0.45">
      <c r="A2969" s="10">
        <v>731</v>
      </c>
      <c r="D2969" s="10">
        <v>2974</v>
      </c>
      <c r="E2969" s="10" t="s">
        <v>33</v>
      </c>
      <c r="F2969" s="10">
        <v>2712</v>
      </c>
      <c r="H2969" s="10" t="s">
        <v>33</v>
      </c>
      <c r="J2969" s="10" t="s">
        <v>1794</v>
      </c>
      <c r="K2969" s="10">
        <v>0</v>
      </c>
      <c r="L2969" s="10">
        <v>1.1000000000000001</v>
      </c>
      <c r="M2969" s="10" t="s">
        <v>33</v>
      </c>
      <c r="N2969" s="10">
        <v>1.1000000000000001</v>
      </c>
      <c r="T2969" s="10">
        <v>3.4641016151377544</v>
      </c>
      <c r="W2969" s="10">
        <v>0</v>
      </c>
      <c r="X2969" s="10">
        <v>0</v>
      </c>
      <c r="Y2969" s="10">
        <v>0</v>
      </c>
      <c r="AB2969" s="10">
        <v>0</v>
      </c>
      <c r="AC2969" s="10">
        <v>0</v>
      </c>
      <c r="AD2969" s="10">
        <v>0</v>
      </c>
      <c r="AE2969" s="10">
        <v>0</v>
      </c>
      <c r="AH2969" s="10">
        <v>1</v>
      </c>
      <c r="AQ2969" s="10">
        <v>6.0578625635481869</v>
      </c>
      <c r="AR2969" s="10">
        <v>17.93337220115119</v>
      </c>
      <c r="AS2969" s="10">
        <v>26.717272918296061</v>
      </c>
      <c r="AT2969" s="10">
        <v>142.3597702433824</v>
      </c>
      <c r="AU2969" s="10">
        <v>12.566761990678737</v>
      </c>
      <c r="AV2969" s="10">
        <v>340.93009300781478</v>
      </c>
      <c r="AW2969" s="10">
        <v>495.85662524187592</v>
      </c>
      <c r="AX2969" s="10">
        <v>6.4417842574471634E-7</v>
      </c>
      <c r="AY2969" s="10">
        <v>0</v>
      </c>
      <c r="AZ2969" s="10" t="s">
        <v>33</v>
      </c>
      <c r="BA2969" s="10">
        <v>2974</v>
      </c>
      <c r="BB2969" s="10" t="s">
        <v>33</v>
      </c>
      <c r="BC2969" s="10">
        <v>2712</v>
      </c>
      <c r="BE2969" s="10" t="s">
        <v>33</v>
      </c>
      <c r="BF2969" s="10" t="s">
        <v>33</v>
      </c>
      <c r="BG2969" s="10" t="s">
        <v>33</v>
      </c>
      <c r="BH2969" s="13" t="s">
        <v>33</v>
      </c>
      <c r="BI2969" s="10" t="s">
        <v>33</v>
      </c>
      <c r="BJ2969" s="10" t="s">
        <v>33</v>
      </c>
      <c r="BL2969" s="10" t="s">
        <v>33</v>
      </c>
      <c r="BM2969" s="10" t="s">
        <v>33</v>
      </c>
      <c r="BP2969" s="10" t="s">
        <v>33</v>
      </c>
      <c r="BQ2969" s="10">
        <v>0</v>
      </c>
      <c r="BR2969" s="10" t="s">
        <v>1793</v>
      </c>
      <c r="BS2969" s="11">
        <v>26.717272918296061</v>
      </c>
      <c r="BT2969" s="11">
        <v>495.85662524187592</v>
      </c>
      <c r="BU2969" s="10">
        <v>2969</v>
      </c>
    </row>
    <row r="2970" spans="1:73" s="10" customFormat="1" x14ac:dyDescent="0.45">
      <c r="A2970" s="10" t="s">
        <v>33</v>
      </c>
      <c r="D2970" s="10" t="s">
        <v>33</v>
      </c>
      <c r="E2970" s="10">
        <v>2969</v>
      </c>
      <c r="F2970" s="10">
        <v>3067</v>
      </c>
      <c r="H2970" s="10">
        <v>779</v>
      </c>
      <c r="J2970" s="10" t="s">
        <v>33</v>
      </c>
      <c r="K2970" s="10" t="s">
        <v>377</v>
      </c>
      <c r="L2970" s="10" t="s">
        <v>33</v>
      </c>
      <c r="M2970" s="10">
        <v>0.5</v>
      </c>
      <c r="N2970" s="10">
        <v>0.5</v>
      </c>
      <c r="T2970" s="10">
        <v>0</v>
      </c>
      <c r="W2970" s="10">
        <v>0</v>
      </c>
      <c r="X2970" s="10">
        <v>0</v>
      </c>
      <c r="Y2970" s="10">
        <v>0</v>
      </c>
      <c r="AB2970" s="10">
        <v>0</v>
      </c>
      <c r="AC2970" s="10">
        <v>0</v>
      </c>
      <c r="AD2970" s="10">
        <v>0</v>
      </c>
      <c r="AE2970" s="10">
        <v>0</v>
      </c>
      <c r="AH2970" s="10">
        <v>1</v>
      </c>
      <c r="AQ2970" s="10">
        <v>2.7757298112460718</v>
      </c>
      <c r="AR2970" s="10">
        <v>4.7400718306421066</v>
      </c>
      <c r="AS2970" s="10">
        <v>8.7648800569489111</v>
      </c>
      <c r="AT2970" s="10">
        <v>65.229650564282693</v>
      </c>
      <c r="AU2970" s="10">
        <v>8.589429744600114</v>
      </c>
      <c r="AV2970" s="10">
        <v>73.809396325171136</v>
      </c>
      <c r="AW2970" s="10">
        <v>147.62847663405392</v>
      </c>
      <c r="AX2970" s="10" t="s">
        <v>33</v>
      </c>
      <c r="AY2970" s="10" t="s">
        <v>33</v>
      </c>
      <c r="AZ2970" s="10" t="s">
        <v>33</v>
      </c>
      <c r="BA2970" s="10" t="s">
        <v>33</v>
      </c>
      <c r="BB2970" s="10">
        <v>2969</v>
      </c>
      <c r="BC2970" s="10">
        <v>3067</v>
      </c>
      <c r="BE2970" s="10" t="s">
        <v>1793</v>
      </c>
      <c r="BF2970" s="10" t="s">
        <v>3859</v>
      </c>
      <c r="BG2970" s="10">
        <v>5.1328605790241903E-6</v>
      </c>
      <c r="BH2970" s="13">
        <v>0</v>
      </c>
      <c r="BI2970" s="10">
        <v>950</v>
      </c>
      <c r="BJ2970" s="10" t="s">
        <v>33</v>
      </c>
      <c r="BL2970" s="10" t="s">
        <v>33</v>
      </c>
      <c r="BM2970" s="10" t="s">
        <v>33</v>
      </c>
      <c r="BP2970" s="10" t="s">
        <v>33</v>
      </c>
      <c r="BQ2970" s="10" t="s">
        <v>33</v>
      </c>
      <c r="BR2970" s="10" t="s">
        <v>33</v>
      </c>
      <c r="BS2970" s="11" t="s">
        <v>33</v>
      </c>
      <c r="BT2970" s="11" t="s">
        <v>33</v>
      </c>
      <c r="BU2970" s="10">
        <v>2970</v>
      </c>
    </row>
    <row r="2971" spans="1:73" s="10" customFormat="1" x14ac:dyDescent="0.45">
      <c r="A2971" s="10" t="s">
        <v>33</v>
      </c>
      <c r="D2971" s="10" t="s">
        <v>33</v>
      </c>
      <c r="E2971" s="10">
        <v>2969</v>
      </c>
      <c r="F2971" s="10">
        <v>3068</v>
      </c>
      <c r="H2971" s="10">
        <v>780</v>
      </c>
      <c r="J2971" s="10" t="s">
        <v>33</v>
      </c>
      <c r="K2971" s="10" t="s">
        <v>132</v>
      </c>
      <c r="L2971" s="10" t="s">
        <v>33</v>
      </c>
      <c r="M2971" s="10">
        <v>0.375</v>
      </c>
      <c r="N2971" s="10">
        <v>0.375</v>
      </c>
      <c r="T2971" s="10">
        <v>0</v>
      </c>
      <c r="W2971" s="10">
        <v>0</v>
      </c>
      <c r="X2971" s="10">
        <v>0</v>
      </c>
      <c r="Y2971" s="10">
        <v>0</v>
      </c>
      <c r="AB2971" s="10">
        <v>0</v>
      </c>
      <c r="AC2971" s="10">
        <v>0</v>
      </c>
      <c r="AD2971" s="10">
        <v>0</v>
      </c>
      <c r="AE2971" s="10">
        <v>0</v>
      </c>
      <c r="AH2971" s="10">
        <v>1</v>
      </c>
      <c r="AQ2971" s="10">
        <v>0.42381739351918057</v>
      </c>
      <c r="AR2971" s="10">
        <v>2.4057163283231358</v>
      </c>
      <c r="AS2971" s="10">
        <v>3.0202515489259474</v>
      </c>
      <c r="AT2971" s="10">
        <v>9.9597087477007431</v>
      </c>
      <c r="AU2971" s="10">
        <v>5.2340084451464985</v>
      </c>
      <c r="AV2971" s="10">
        <v>83.79695914474145</v>
      </c>
      <c r="AW2971" s="10">
        <v>98.990676337588695</v>
      </c>
      <c r="AX2971" s="10" t="s">
        <v>33</v>
      </c>
      <c r="AY2971" s="10" t="s">
        <v>33</v>
      </c>
      <c r="AZ2971" s="10" t="s">
        <v>33</v>
      </c>
      <c r="BA2971" s="10" t="s">
        <v>33</v>
      </c>
      <c r="BB2971" s="10">
        <v>2969</v>
      </c>
      <c r="BC2971" s="10">
        <v>3068</v>
      </c>
      <c r="BE2971" s="10" t="s">
        <v>1793</v>
      </c>
      <c r="BF2971" s="10" t="s">
        <v>3860</v>
      </c>
      <c r="BG2971" s="10">
        <v>1.7687098983092344E-6</v>
      </c>
      <c r="BH2971" s="13">
        <v>0</v>
      </c>
      <c r="BI2971" s="10">
        <v>951</v>
      </c>
      <c r="BJ2971" s="10" t="s">
        <v>33</v>
      </c>
      <c r="BL2971" s="10" t="s">
        <v>33</v>
      </c>
      <c r="BM2971" s="10" t="s">
        <v>33</v>
      </c>
      <c r="BP2971" s="10" t="s">
        <v>33</v>
      </c>
      <c r="BQ2971" s="10" t="s">
        <v>33</v>
      </c>
      <c r="BR2971" s="10" t="s">
        <v>33</v>
      </c>
      <c r="BS2971" s="11" t="s">
        <v>33</v>
      </c>
      <c r="BT2971" s="11" t="s">
        <v>33</v>
      </c>
      <c r="BU2971" s="10">
        <v>2971</v>
      </c>
    </row>
    <row r="2972" spans="1:73" s="10" customFormat="1" x14ac:dyDescent="0.45">
      <c r="A2972" s="10" t="s">
        <v>33</v>
      </c>
      <c r="D2972" s="10" t="s">
        <v>33</v>
      </c>
      <c r="E2972" s="10">
        <v>2969</v>
      </c>
      <c r="F2972" s="10">
        <v>3062</v>
      </c>
      <c r="H2972" s="10">
        <v>774</v>
      </c>
      <c r="J2972" s="10" t="s">
        <v>33</v>
      </c>
      <c r="K2972" s="10" t="s">
        <v>564</v>
      </c>
      <c r="L2972" s="10" t="s">
        <v>33</v>
      </c>
      <c r="M2972" s="10">
        <v>0.25</v>
      </c>
      <c r="N2972" s="10">
        <v>0.25</v>
      </c>
      <c r="T2972" s="10">
        <v>0</v>
      </c>
      <c r="W2972" s="10">
        <v>0</v>
      </c>
      <c r="X2972" s="10">
        <v>0</v>
      </c>
      <c r="Y2972" s="10">
        <v>0</v>
      </c>
      <c r="AB2972" s="10">
        <v>0</v>
      </c>
      <c r="AC2972" s="10">
        <v>0</v>
      </c>
      <c r="AD2972" s="10">
        <v>0</v>
      </c>
      <c r="AE2972" s="10">
        <v>0</v>
      </c>
      <c r="AH2972" s="10">
        <v>1</v>
      </c>
      <c r="AQ2972" s="10">
        <v>0</v>
      </c>
      <c r="AR2972" s="10">
        <v>12.530571262301066</v>
      </c>
      <c r="AS2972" s="10">
        <v>12.530571262301066</v>
      </c>
      <c r="AT2972" s="10">
        <v>0</v>
      </c>
      <c r="AU2972" s="10">
        <v>0</v>
      </c>
      <c r="AV2972" s="10">
        <v>217.00088683868364</v>
      </c>
      <c r="AW2972" s="10">
        <v>217.00088683868364</v>
      </c>
      <c r="AX2972" s="10" t="s">
        <v>33</v>
      </c>
      <c r="AY2972" s="10" t="s">
        <v>33</v>
      </c>
      <c r="AZ2972" s="10" t="s">
        <v>33</v>
      </c>
      <c r="BA2972" s="10" t="s">
        <v>33</v>
      </c>
      <c r="BB2972" s="10">
        <v>2969</v>
      </c>
      <c r="BC2972" s="10">
        <v>3062</v>
      </c>
      <c r="BE2972" s="10" t="s">
        <v>1793</v>
      </c>
      <c r="BF2972" s="10" t="s">
        <v>3861</v>
      </c>
      <c r="BG2972" s="10">
        <v>7.3381124267555306E-6</v>
      </c>
      <c r="BH2972" s="13">
        <v>0</v>
      </c>
      <c r="BI2972" s="10">
        <v>952</v>
      </c>
      <c r="BJ2972" s="10" t="s">
        <v>33</v>
      </c>
      <c r="BL2972" s="10" t="s">
        <v>33</v>
      </c>
      <c r="BM2972" s="10" t="s">
        <v>33</v>
      </c>
      <c r="BP2972" s="10" t="s">
        <v>33</v>
      </c>
      <c r="BQ2972" s="10" t="s">
        <v>33</v>
      </c>
      <c r="BR2972" s="10" t="s">
        <v>33</v>
      </c>
      <c r="BS2972" s="11" t="s">
        <v>33</v>
      </c>
      <c r="BT2972" s="11" t="s">
        <v>33</v>
      </c>
      <c r="BU2972" s="10">
        <v>2972</v>
      </c>
    </row>
    <row r="2973" spans="1:73" s="10" customFormat="1" x14ac:dyDescent="0.45">
      <c r="A2973" s="10" t="s">
        <v>33</v>
      </c>
      <c r="D2973" s="10" t="s">
        <v>33</v>
      </c>
      <c r="E2973" s="10">
        <v>2969</v>
      </c>
      <c r="F2973" s="10">
        <v>2343</v>
      </c>
      <c r="H2973" s="10">
        <v>603</v>
      </c>
      <c r="J2973" s="10" t="s">
        <v>33</v>
      </c>
      <c r="K2973" s="10" t="s">
        <v>481</v>
      </c>
      <c r="L2973" s="10" t="s">
        <v>33</v>
      </c>
      <c r="M2973" s="10">
        <v>0.1</v>
      </c>
      <c r="N2973" s="10">
        <v>0.1</v>
      </c>
      <c r="T2973" s="10">
        <v>0</v>
      </c>
      <c r="W2973" s="10">
        <v>0</v>
      </c>
      <c r="X2973" s="10">
        <v>0</v>
      </c>
      <c r="Y2973" s="10">
        <v>0</v>
      </c>
      <c r="AB2973" s="10">
        <v>0</v>
      </c>
      <c r="AC2973" s="10">
        <v>0</v>
      </c>
      <c r="AD2973" s="10">
        <v>0</v>
      </c>
      <c r="AE2973" s="10">
        <v>0</v>
      </c>
      <c r="AH2973" s="10">
        <v>1</v>
      </c>
      <c r="AQ2973" s="10">
        <v>0</v>
      </c>
      <c r="AR2973" s="10">
        <v>5.0349999999999999E-2</v>
      </c>
      <c r="AS2973" s="10">
        <v>5.0349999999999999E-2</v>
      </c>
      <c r="AT2973" s="10">
        <v>0</v>
      </c>
      <c r="AU2973" s="10">
        <v>0</v>
      </c>
      <c r="AV2973" s="10">
        <v>0.41586000000000001</v>
      </c>
      <c r="AW2973" s="10">
        <v>0.41586000000000001</v>
      </c>
      <c r="AX2973" s="10" t="s">
        <v>33</v>
      </c>
      <c r="AY2973" s="10" t="s">
        <v>33</v>
      </c>
      <c r="AZ2973" s="10" t="s">
        <v>33</v>
      </c>
      <c r="BA2973" s="10" t="s">
        <v>33</v>
      </c>
      <c r="BB2973" s="10">
        <v>2969</v>
      </c>
      <c r="BC2973" s="10">
        <v>2343</v>
      </c>
      <c r="BE2973" s="10" t="s">
        <v>1793</v>
      </c>
      <c r="BF2973" s="10" t="s">
        <v>3862</v>
      </c>
      <c r="BG2973" s="10">
        <v>2.9485803396587695E-8</v>
      </c>
      <c r="BH2973" s="13">
        <v>0</v>
      </c>
      <c r="BI2973" s="10">
        <v>953</v>
      </c>
      <c r="BJ2973" s="10" t="s">
        <v>33</v>
      </c>
      <c r="BL2973" s="10" t="s">
        <v>33</v>
      </c>
      <c r="BM2973" s="10" t="s">
        <v>33</v>
      </c>
      <c r="BP2973" s="10" t="s">
        <v>33</v>
      </c>
      <c r="BQ2973" s="10" t="s">
        <v>33</v>
      </c>
      <c r="BR2973" s="10" t="s">
        <v>33</v>
      </c>
      <c r="BS2973" s="11" t="s">
        <v>33</v>
      </c>
      <c r="BT2973" s="11" t="s">
        <v>33</v>
      </c>
      <c r="BU2973" s="10">
        <v>2973</v>
      </c>
    </row>
    <row r="2974" spans="1:73" s="10" customFormat="1" x14ac:dyDescent="0.45">
      <c r="A2974" s="10">
        <v>732</v>
      </c>
      <c r="D2974" s="10">
        <v>2977</v>
      </c>
      <c r="E2974" s="10" t="s">
        <v>33</v>
      </c>
      <c r="F2974" s="10">
        <v>2726</v>
      </c>
      <c r="H2974" s="10" t="s">
        <v>33</v>
      </c>
      <c r="J2974" s="10" t="s">
        <v>543</v>
      </c>
      <c r="K2974" s="10">
        <v>0</v>
      </c>
      <c r="L2974" s="10">
        <v>1</v>
      </c>
      <c r="M2974" s="10" t="s">
        <v>33</v>
      </c>
      <c r="N2974" s="10">
        <v>1</v>
      </c>
      <c r="T2974" s="10">
        <v>0.63245553203367588</v>
      </c>
      <c r="W2974" s="10">
        <v>1.9052558883257651</v>
      </c>
      <c r="X2974" s="10" t="s">
        <v>35</v>
      </c>
      <c r="Y2974" s="10">
        <v>0.69282032302755092</v>
      </c>
      <c r="AB2974" s="10">
        <v>1.115440720074357</v>
      </c>
      <c r="AC2974" s="10">
        <v>7.4999999999999997E-2</v>
      </c>
      <c r="AD2974" s="10">
        <v>0</v>
      </c>
      <c r="AE2974" s="10">
        <v>0</v>
      </c>
      <c r="AH2974" s="10">
        <v>1</v>
      </c>
      <c r="AQ2974" s="10">
        <v>0.63245553203367588</v>
      </c>
      <c r="AR2974" s="10">
        <v>7.9680966493095955</v>
      </c>
      <c r="AS2974" s="10">
        <v>8.8851571707584256</v>
      </c>
      <c r="AT2974" s="10">
        <v>14.862705002791383</v>
      </c>
      <c r="AU2974" s="10">
        <v>1.115440720074357</v>
      </c>
      <c r="AV2974" s="10">
        <v>64.299848424460933</v>
      </c>
      <c r="AW2974" s="10">
        <v>80.277994147326666</v>
      </c>
      <c r="AX2974" s="10">
        <v>0.18845658599623771</v>
      </c>
      <c r="AY2974" s="10">
        <v>0</v>
      </c>
      <c r="AZ2974" s="10" t="s">
        <v>33</v>
      </c>
      <c r="BA2974" s="10">
        <v>2977</v>
      </c>
      <c r="BB2974" s="10" t="s">
        <v>33</v>
      </c>
      <c r="BC2974" s="10">
        <v>2726</v>
      </c>
      <c r="BE2974" s="10" t="s">
        <v>33</v>
      </c>
      <c r="BF2974" s="10" t="s">
        <v>33</v>
      </c>
      <c r="BG2974" s="10" t="s">
        <v>33</v>
      </c>
      <c r="BH2974" s="13" t="s">
        <v>33</v>
      </c>
      <c r="BI2974" s="10" t="s">
        <v>33</v>
      </c>
      <c r="BJ2974" s="10" t="s">
        <v>33</v>
      </c>
      <c r="BL2974" s="10" t="s">
        <v>33</v>
      </c>
      <c r="BM2974" s="10" t="s">
        <v>33</v>
      </c>
      <c r="BP2974" s="10" t="s">
        <v>33</v>
      </c>
      <c r="BQ2974" s="10">
        <v>0</v>
      </c>
      <c r="BR2974" s="10" t="s">
        <v>543</v>
      </c>
      <c r="BS2974" s="11">
        <v>8.8851571707584256</v>
      </c>
      <c r="BT2974" s="11">
        <v>80.277994147326666</v>
      </c>
      <c r="BU2974" s="10">
        <v>2974</v>
      </c>
    </row>
    <row r="2975" spans="1:73" s="10" customFormat="1" x14ac:dyDescent="0.45">
      <c r="A2975" s="10" t="s">
        <v>33</v>
      </c>
      <c r="D2975" s="10" t="s">
        <v>33</v>
      </c>
      <c r="E2975" s="10">
        <v>2974</v>
      </c>
      <c r="F2975" s="10">
        <v>2764</v>
      </c>
      <c r="H2975" s="10">
        <v>681</v>
      </c>
      <c r="J2975" s="10" t="s">
        <v>33</v>
      </c>
      <c r="K2975" s="10" t="s">
        <v>518</v>
      </c>
      <c r="L2975" s="10" t="s">
        <v>33</v>
      </c>
      <c r="M2975" s="10">
        <v>2.2360679774997898</v>
      </c>
      <c r="N2975" s="10">
        <v>2.2360679774997898</v>
      </c>
      <c r="T2975" s="10">
        <v>0</v>
      </c>
      <c r="W2975" s="10">
        <v>0</v>
      </c>
      <c r="X2975" s="10">
        <v>0</v>
      </c>
      <c r="Y2975" s="10">
        <v>0</v>
      </c>
      <c r="AB2975" s="10">
        <v>0</v>
      </c>
      <c r="AC2975" s="10">
        <v>0</v>
      </c>
      <c r="AD2975" s="10">
        <v>0</v>
      </c>
      <c r="AE2975" s="10">
        <v>0</v>
      </c>
      <c r="AH2975" s="10">
        <v>1</v>
      </c>
      <c r="AQ2975" s="10">
        <v>0</v>
      </c>
      <c r="AR2975" s="10">
        <v>5.9003449873716161</v>
      </c>
      <c r="AS2975" s="10">
        <v>5.9003449873716161</v>
      </c>
      <c r="AT2975" s="10">
        <v>0</v>
      </c>
      <c r="AU2975" s="10">
        <v>0</v>
      </c>
      <c r="AV2975" s="10">
        <v>62.676326622944245</v>
      </c>
      <c r="AW2975" s="10">
        <v>62.676326622944245</v>
      </c>
      <c r="AX2975" s="10" t="s">
        <v>33</v>
      </c>
      <c r="AY2975" s="10" t="s">
        <v>33</v>
      </c>
      <c r="AZ2975" s="10" t="s">
        <v>33</v>
      </c>
      <c r="BA2975" s="10" t="s">
        <v>33</v>
      </c>
      <c r="BB2975" s="10">
        <v>2974</v>
      </c>
      <c r="BC2975" s="10">
        <v>2764</v>
      </c>
      <c r="BE2975" s="10" t="s">
        <v>543</v>
      </c>
      <c r="BF2975" s="10" t="s">
        <v>3863</v>
      </c>
      <c r="BG2975" s="10">
        <v>1.1119588725200691</v>
      </c>
      <c r="BH2975" s="13">
        <v>21.647172865356808</v>
      </c>
      <c r="BI2975" s="10">
        <v>955</v>
      </c>
      <c r="BJ2975" s="10" t="s">
        <v>33</v>
      </c>
      <c r="BL2975" s="10" t="s">
        <v>33</v>
      </c>
      <c r="BM2975" s="10" t="s">
        <v>33</v>
      </c>
      <c r="BP2975" s="10" t="s">
        <v>33</v>
      </c>
      <c r="BQ2975" s="10" t="s">
        <v>33</v>
      </c>
      <c r="BR2975" s="10" t="s">
        <v>33</v>
      </c>
      <c r="BS2975" s="11" t="s">
        <v>33</v>
      </c>
      <c r="BT2975" s="11" t="s">
        <v>33</v>
      </c>
      <c r="BU2975" s="10">
        <v>2975</v>
      </c>
    </row>
    <row r="2976" spans="1:73" s="10" customFormat="1" x14ac:dyDescent="0.45">
      <c r="A2976" s="10" t="s">
        <v>33</v>
      </c>
      <c r="D2976" s="10" t="s">
        <v>33</v>
      </c>
      <c r="E2976" s="10">
        <v>2974</v>
      </c>
      <c r="F2976" s="10">
        <v>2337</v>
      </c>
      <c r="H2976" s="10">
        <v>601</v>
      </c>
      <c r="J2976" s="10" t="s">
        <v>33</v>
      </c>
      <c r="K2976" s="10" t="s">
        <v>480</v>
      </c>
      <c r="L2976" s="10" t="s">
        <v>33</v>
      </c>
      <c r="M2976" s="10">
        <v>0.4898979485566356</v>
      </c>
      <c r="N2976" s="10">
        <v>0.4898979485566356</v>
      </c>
      <c r="T2976" s="10">
        <v>0</v>
      </c>
      <c r="W2976" s="10">
        <v>0</v>
      </c>
      <c r="X2976" s="10">
        <v>0</v>
      </c>
      <c r="Y2976" s="10">
        <v>0</v>
      </c>
      <c r="AB2976" s="10">
        <v>0</v>
      </c>
      <c r="AC2976" s="10">
        <v>0</v>
      </c>
      <c r="AD2976" s="10">
        <v>0</v>
      </c>
      <c r="AE2976" s="10">
        <v>0</v>
      </c>
      <c r="AH2976" s="10">
        <v>1</v>
      </c>
      <c r="AQ2976" s="10">
        <v>0</v>
      </c>
      <c r="AR2976" s="10">
        <v>8.7495773612215125E-2</v>
      </c>
      <c r="AS2976" s="10">
        <v>8.7495773612215125E-2</v>
      </c>
      <c r="AT2976" s="10">
        <v>0</v>
      </c>
      <c r="AU2976" s="10">
        <v>0</v>
      </c>
      <c r="AV2976" s="10">
        <v>1.6235218015166903</v>
      </c>
      <c r="AW2976" s="10">
        <v>1.6235218015166903</v>
      </c>
      <c r="AX2976" s="10" t="s">
        <v>33</v>
      </c>
      <c r="AY2976" s="10" t="s">
        <v>33</v>
      </c>
      <c r="AZ2976" s="10" t="s">
        <v>33</v>
      </c>
      <c r="BA2976" s="10" t="s">
        <v>33</v>
      </c>
      <c r="BB2976" s="10">
        <v>2974</v>
      </c>
      <c r="BC2976" s="10">
        <v>2337</v>
      </c>
      <c r="BE2976" s="10" t="s">
        <v>543</v>
      </c>
      <c r="BF2976" s="10" t="s">
        <v>3864</v>
      </c>
      <c r="BG2976" s="10">
        <v>1.6489154784057766E-2</v>
      </c>
      <c r="BH2976" s="13">
        <v>1.8109423273401943</v>
      </c>
      <c r="BI2976" s="10">
        <v>956</v>
      </c>
      <c r="BJ2976" s="10" t="s">
        <v>33</v>
      </c>
      <c r="BL2976" s="10" t="s">
        <v>33</v>
      </c>
      <c r="BM2976" s="10" t="s">
        <v>33</v>
      </c>
      <c r="BP2976" s="10" t="s">
        <v>33</v>
      </c>
      <c r="BQ2976" s="10" t="s">
        <v>33</v>
      </c>
      <c r="BR2976" s="10" t="s">
        <v>33</v>
      </c>
      <c r="BS2976" s="11" t="s">
        <v>33</v>
      </c>
      <c r="BT2976" s="11" t="s">
        <v>33</v>
      </c>
      <c r="BU2976" s="10">
        <v>2976</v>
      </c>
    </row>
    <row r="2977" spans="1:73" s="10" customFormat="1" x14ac:dyDescent="0.45">
      <c r="A2977" s="10">
        <v>733</v>
      </c>
      <c r="D2977" s="10">
        <v>2980</v>
      </c>
      <c r="E2977" s="10" t="s">
        <v>33</v>
      </c>
      <c r="F2977" s="10">
        <v>2869</v>
      </c>
      <c r="H2977" s="10" t="s">
        <v>33</v>
      </c>
      <c r="J2977" s="10" t="s">
        <v>544</v>
      </c>
      <c r="K2977" s="10">
        <v>0</v>
      </c>
      <c r="L2977" s="10">
        <v>1</v>
      </c>
      <c r="M2977" s="10" t="s">
        <v>33</v>
      </c>
      <c r="N2977" s="10">
        <v>1</v>
      </c>
      <c r="T2977" s="10">
        <v>0.42426406871192851</v>
      </c>
      <c r="W2977" s="10">
        <v>0.1944543648263006</v>
      </c>
      <c r="X2977" s="10" t="s">
        <v>35</v>
      </c>
      <c r="Y2977" s="10">
        <v>7.0710678118654766E-2</v>
      </c>
      <c r="AB2977" s="10">
        <v>0.11384419177103418</v>
      </c>
      <c r="AC2977" s="10">
        <v>3.5000000000000003E-2</v>
      </c>
      <c r="AD2977" s="10">
        <v>0</v>
      </c>
      <c r="AE2977" s="10">
        <v>0</v>
      </c>
      <c r="AH2977" s="10">
        <v>1</v>
      </c>
      <c r="AQ2977" s="10">
        <v>8.4870446880274191</v>
      </c>
      <c r="AR2977" s="10">
        <v>15.067575858239115</v>
      </c>
      <c r="AS2977" s="10">
        <v>27.373790655878871</v>
      </c>
      <c r="AT2977" s="10">
        <v>199.44555016864436</v>
      </c>
      <c r="AU2977" s="10">
        <v>1.1000324592031756</v>
      </c>
      <c r="AV2977" s="10">
        <v>275.96733980387052</v>
      </c>
      <c r="AW2977" s="10">
        <v>476.51292243171804</v>
      </c>
      <c r="AX2977" s="10">
        <v>8.3628873012020972E-12</v>
      </c>
      <c r="AY2977" s="10">
        <v>0</v>
      </c>
      <c r="AZ2977" s="10" t="s">
        <v>33</v>
      </c>
      <c r="BA2977" s="10">
        <v>2980</v>
      </c>
      <c r="BB2977" s="10" t="s">
        <v>33</v>
      </c>
      <c r="BC2977" s="10">
        <v>2869</v>
      </c>
      <c r="BE2977" s="10" t="s">
        <v>33</v>
      </c>
      <c r="BF2977" s="10" t="s">
        <v>33</v>
      </c>
      <c r="BG2977" s="10" t="s">
        <v>33</v>
      </c>
      <c r="BH2977" s="13" t="s">
        <v>33</v>
      </c>
      <c r="BI2977" s="10" t="s">
        <v>33</v>
      </c>
      <c r="BJ2977" s="10" t="s">
        <v>33</v>
      </c>
      <c r="BL2977" s="10" t="s">
        <v>33</v>
      </c>
      <c r="BM2977" s="10" t="s">
        <v>33</v>
      </c>
      <c r="BP2977" s="10" t="s">
        <v>33</v>
      </c>
      <c r="BQ2977" s="10">
        <v>0</v>
      </c>
      <c r="BR2977" s="10" t="s">
        <v>544</v>
      </c>
      <c r="BS2977" s="11">
        <v>27.373790655878871</v>
      </c>
      <c r="BT2977" s="11">
        <v>476.51292243171804</v>
      </c>
      <c r="BU2977" s="10">
        <v>2977</v>
      </c>
    </row>
    <row r="2978" spans="1:73" s="10" customFormat="1" x14ac:dyDescent="0.45">
      <c r="A2978" s="10" t="s">
        <v>33</v>
      </c>
      <c r="D2978" s="10" t="s">
        <v>33</v>
      </c>
      <c r="E2978" s="10">
        <v>2977</v>
      </c>
      <c r="F2978" s="10">
        <v>2214</v>
      </c>
      <c r="H2978" s="10">
        <v>578</v>
      </c>
      <c r="J2978" s="10" t="s">
        <v>33</v>
      </c>
      <c r="K2978" s="10" t="s">
        <v>59</v>
      </c>
      <c r="L2978" s="10" t="s">
        <v>33</v>
      </c>
      <c r="M2978" s="10">
        <v>0.44721359549995793</v>
      </c>
      <c r="N2978" s="10">
        <v>0.44721359549995793</v>
      </c>
      <c r="T2978" s="10">
        <v>0</v>
      </c>
      <c r="W2978" s="10">
        <v>0</v>
      </c>
      <c r="X2978" s="10">
        <v>0</v>
      </c>
      <c r="Y2978" s="10">
        <v>0</v>
      </c>
      <c r="AB2978" s="10">
        <v>0</v>
      </c>
      <c r="AC2978" s="10">
        <v>0</v>
      </c>
      <c r="AD2978" s="10">
        <v>0</v>
      </c>
      <c r="AE2978" s="10">
        <v>0</v>
      </c>
      <c r="AH2978" s="10">
        <v>1</v>
      </c>
      <c r="AQ2978" s="10">
        <v>8.0627806193154914</v>
      </c>
      <c r="AR2978" s="10">
        <v>14.838121493412814</v>
      </c>
      <c r="AS2978" s="10">
        <v>26.529153391420277</v>
      </c>
      <c r="AT2978" s="10">
        <v>189.47534455391406</v>
      </c>
      <c r="AU2978" s="10">
        <v>0.98618826743214139</v>
      </c>
      <c r="AV2978" s="10">
        <v>274.74259493247894</v>
      </c>
      <c r="AW2978" s="10">
        <v>465.20412775382511</v>
      </c>
      <c r="AX2978" s="10" t="s">
        <v>33</v>
      </c>
      <c r="AY2978" s="10" t="s">
        <v>33</v>
      </c>
      <c r="AZ2978" s="10" t="s">
        <v>33</v>
      </c>
      <c r="BA2978" s="10" t="s">
        <v>33</v>
      </c>
      <c r="BB2978" s="10">
        <v>2977</v>
      </c>
      <c r="BC2978" s="10">
        <v>2214</v>
      </c>
      <c r="BE2978" s="10" t="s">
        <v>544</v>
      </c>
      <c r="BF2978" s="10" t="s">
        <v>3865</v>
      </c>
      <c r="BG2978" s="10">
        <v>2.2186032000875118E-10</v>
      </c>
      <c r="BH2978" s="13">
        <v>68.822298555222332</v>
      </c>
      <c r="BI2978" s="10">
        <v>958</v>
      </c>
      <c r="BJ2978" s="10" t="s">
        <v>33</v>
      </c>
      <c r="BL2978" s="10" t="s">
        <v>33</v>
      </c>
      <c r="BM2978" s="10" t="s">
        <v>33</v>
      </c>
      <c r="BP2978" s="10" t="s">
        <v>33</v>
      </c>
      <c r="BQ2978" s="10" t="s">
        <v>33</v>
      </c>
      <c r="BR2978" s="10" t="s">
        <v>33</v>
      </c>
      <c r="BS2978" s="11" t="s">
        <v>33</v>
      </c>
      <c r="BT2978" s="11" t="s">
        <v>33</v>
      </c>
      <c r="BU2978" s="10">
        <v>2978</v>
      </c>
    </row>
    <row r="2979" spans="1:73" s="10" customFormat="1" x14ac:dyDescent="0.45">
      <c r="A2979" s="10" t="s">
        <v>33</v>
      </c>
      <c r="D2979" s="10" t="s">
        <v>33</v>
      </c>
      <c r="E2979" s="10">
        <v>2977</v>
      </c>
      <c r="F2979" s="10">
        <v>2044</v>
      </c>
      <c r="H2979" s="10">
        <v>545</v>
      </c>
      <c r="J2979" s="10" t="s">
        <v>33</v>
      </c>
      <c r="K2979" s="10" t="s">
        <v>42</v>
      </c>
      <c r="L2979" s="10" t="s">
        <v>33</v>
      </c>
      <c r="M2979" s="10">
        <v>1.2247448713915889</v>
      </c>
      <c r="N2979" s="10">
        <v>1.2247448713915889</v>
      </c>
      <c r="T2979" s="10">
        <v>0</v>
      </c>
      <c r="W2979" s="10">
        <v>0</v>
      </c>
      <c r="X2979" s="10">
        <v>0</v>
      </c>
      <c r="Y2979" s="10">
        <v>0</v>
      </c>
      <c r="AB2979" s="10">
        <v>0</v>
      </c>
      <c r="AC2979" s="10">
        <v>0</v>
      </c>
      <c r="AD2979" s="10">
        <v>0</v>
      </c>
      <c r="AE2979" s="10">
        <v>0</v>
      </c>
      <c r="AH2979" s="10">
        <v>1</v>
      </c>
      <c r="AQ2979" s="10">
        <v>0</v>
      </c>
      <c r="AR2979" s="10">
        <v>0</v>
      </c>
      <c r="AS2979" s="10">
        <v>0</v>
      </c>
      <c r="AT2979" s="10">
        <v>0</v>
      </c>
      <c r="AU2979" s="10">
        <v>0</v>
      </c>
      <c r="AV2979" s="10">
        <v>1.2247448713915889</v>
      </c>
      <c r="AW2979" s="10">
        <v>1.2247448713915889</v>
      </c>
      <c r="AX2979" s="10" t="s">
        <v>33</v>
      </c>
      <c r="AY2979" s="10" t="s">
        <v>33</v>
      </c>
      <c r="AZ2979" s="10" t="s">
        <v>33</v>
      </c>
      <c r="BA2979" s="10" t="s">
        <v>33</v>
      </c>
      <c r="BB2979" s="10">
        <v>2977</v>
      </c>
      <c r="BC2979" s="10">
        <v>2044</v>
      </c>
      <c r="BE2979" s="10" t="s">
        <v>544</v>
      </c>
      <c r="BF2979" s="10" t="s">
        <v>3866</v>
      </c>
      <c r="BG2979" s="10">
        <v>0</v>
      </c>
      <c r="BH2979" s="13">
        <v>1.1832854156602153</v>
      </c>
      <c r="BI2979" s="10">
        <v>959</v>
      </c>
      <c r="BJ2979" s="10" t="s">
        <v>33</v>
      </c>
      <c r="BL2979" s="10" t="s">
        <v>33</v>
      </c>
      <c r="BM2979" s="10" t="s">
        <v>33</v>
      </c>
      <c r="BP2979" s="10" t="s">
        <v>33</v>
      </c>
      <c r="BQ2979" s="10" t="s">
        <v>33</v>
      </c>
      <c r="BR2979" s="10" t="s">
        <v>33</v>
      </c>
      <c r="BS2979" s="11" t="s">
        <v>33</v>
      </c>
      <c r="BT2979" s="11" t="s">
        <v>33</v>
      </c>
      <c r="BU2979" s="10">
        <v>2979</v>
      </c>
    </row>
    <row r="2980" spans="1:73" s="10" customFormat="1" x14ac:dyDescent="0.45">
      <c r="A2980" s="10">
        <v>734</v>
      </c>
      <c r="D2980" s="10">
        <v>2983</v>
      </c>
      <c r="E2980" s="10" t="s">
        <v>33</v>
      </c>
      <c r="F2980" s="10">
        <v>2943</v>
      </c>
      <c r="H2980" s="10" t="s">
        <v>33</v>
      </c>
      <c r="J2980" s="10" t="s">
        <v>440</v>
      </c>
      <c r="K2980" s="10">
        <v>0</v>
      </c>
      <c r="L2980" s="10">
        <v>1</v>
      </c>
      <c r="M2980" s="10" t="s">
        <v>33</v>
      </c>
      <c r="N2980" s="10">
        <v>1</v>
      </c>
      <c r="T2980" s="10">
        <v>0.7745966692414834</v>
      </c>
      <c r="W2980" s="10">
        <v>2.3008150729687076</v>
      </c>
      <c r="X2980" s="10" t="s">
        <v>35</v>
      </c>
      <c r="Y2980" s="10">
        <v>0.83666002653407556</v>
      </c>
      <c r="AB2980" s="10">
        <v>1.3470226427198617</v>
      </c>
      <c r="AC2980" s="10">
        <v>0.4</v>
      </c>
      <c r="AD2980" s="10">
        <v>0</v>
      </c>
      <c r="AE2980" s="10">
        <v>0</v>
      </c>
      <c r="AH2980" s="10">
        <v>1</v>
      </c>
      <c r="AQ2980" s="10">
        <v>1.2218450536777623</v>
      </c>
      <c r="AR2980" s="10">
        <v>11.930029648528377</v>
      </c>
      <c r="AS2980" s="10">
        <v>13.701704976361132</v>
      </c>
      <c r="AT2980" s="10">
        <v>28.713358761427415</v>
      </c>
      <c r="AU2980" s="10">
        <v>3.4186364856663394</v>
      </c>
      <c r="AV2980" s="10">
        <v>121.12999540437605</v>
      </c>
      <c r="AW2980" s="10">
        <v>153.2619906514698</v>
      </c>
      <c r="AX2980" s="10">
        <v>9.5389723738985657E-5</v>
      </c>
      <c r="AY2980" s="10">
        <v>0</v>
      </c>
      <c r="AZ2980" s="10" t="s">
        <v>33</v>
      </c>
      <c r="BA2980" s="10">
        <v>2983</v>
      </c>
      <c r="BB2980" s="10" t="s">
        <v>33</v>
      </c>
      <c r="BC2980" s="10">
        <v>2943</v>
      </c>
      <c r="BE2980" s="10" t="s">
        <v>33</v>
      </c>
      <c r="BF2980" s="10" t="s">
        <v>33</v>
      </c>
      <c r="BG2980" s="10" t="s">
        <v>33</v>
      </c>
      <c r="BH2980" s="13" t="s">
        <v>33</v>
      </c>
      <c r="BI2980" s="10" t="s">
        <v>33</v>
      </c>
      <c r="BJ2980" s="10" t="s">
        <v>33</v>
      </c>
      <c r="BL2980" s="10" t="s">
        <v>33</v>
      </c>
      <c r="BM2980" s="10" t="s">
        <v>33</v>
      </c>
      <c r="BP2980" s="10" t="s">
        <v>33</v>
      </c>
      <c r="BQ2980" s="10">
        <v>0</v>
      </c>
      <c r="BR2980" s="10" t="s">
        <v>440</v>
      </c>
      <c r="BS2980" s="11">
        <v>13.701704976361132</v>
      </c>
      <c r="BT2980" s="11">
        <v>153.2619906514698</v>
      </c>
      <c r="BU2980" s="10">
        <v>2980</v>
      </c>
    </row>
    <row r="2981" spans="1:73" s="10" customFormat="1" x14ac:dyDescent="0.45">
      <c r="A2981" s="10" t="s">
        <v>33</v>
      </c>
      <c r="D2981" s="10" t="s">
        <v>33</v>
      </c>
      <c r="E2981" s="10">
        <v>2980</v>
      </c>
      <c r="F2981" s="10">
        <v>2450</v>
      </c>
      <c r="H2981" s="10">
        <v>623</v>
      </c>
      <c r="J2981" s="10" t="s">
        <v>33</v>
      </c>
      <c r="K2981" s="10" t="s">
        <v>490</v>
      </c>
      <c r="L2981" s="10" t="s">
        <v>33</v>
      </c>
      <c r="M2981" s="10">
        <v>0.64807406984078597</v>
      </c>
      <c r="N2981" s="10">
        <v>0.64807406984078597</v>
      </c>
      <c r="T2981" s="10">
        <v>0</v>
      </c>
      <c r="W2981" s="10">
        <v>0</v>
      </c>
      <c r="X2981" s="10">
        <v>0</v>
      </c>
      <c r="Y2981" s="10">
        <v>0</v>
      </c>
      <c r="AB2981" s="10">
        <v>0</v>
      </c>
      <c r="AC2981" s="10">
        <v>0</v>
      </c>
      <c r="AD2981" s="10">
        <v>0</v>
      </c>
      <c r="AE2981" s="10">
        <v>0</v>
      </c>
      <c r="AH2981" s="10">
        <v>1</v>
      </c>
      <c r="AQ2981" s="10">
        <v>0</v>
      </c>
      <c r="AR2981" s="10">
        <v>8.4700297512677505</v>
      </c>
      <c r="AS2981" s="10">
        <v>8.4700297512677505</v>
      </c>
      <c r="AT2981" s="10">
        <v>0</v>
      </c>
      <c r="AU2981" s="10">
        <v>0</v>
      </c>
      <c r="AV2981" s="10">
        <v>112.04530753685607</v>
      </c>
      <c r="AW2981" s="10">
        <v>112.04530753685607</v>
      </c>
      <c r="AX2981" s="10" t="s">
        <v>33</v>
      </c>
      <c r="AY2981" s="10" t="s">
        <v>33</v>
      </c>
      <c r="AZ2981" s="10" t="s">
        <v>33</v>
      </c>
      <c r="BA2981" s="10" t="s">
        <v>33</v>
      </c>
      <c r="BB2981" s="10">
        <v>2980</v>
      </c>
      <c r="BC2981" s="10">
        <v>2450</v>
      </c>
      <c r="BE2981" s="10" t="s">
        <v>440</v>
      </c>
      <c r="BF2981" s="10" t="s">
        <v>3867</v>
      </c>
      <c r="BG2981" s="10">
        <v>8.0795379803442016E-4</v>
      </c>
      <c r="BH2981" s="13">
        <v>333.58512249139852</v>
      </c>
      <c r="BI2981" s="10">
        <v>961</v>
      </c>
      <c r="BJ2981" s="10" t="s">
        <v>33</v>
      </c>
      <c r="BL2981" s="10" t="s">
        <v>33</v>
      </c>
      <c r="BM2981" s="10" t="s">
        <v>33</v>
      </c>
      <c r="BP2981" s="10" t="s">
        <v>33</v>
      </c>
      <c r="BQ2981" s="10" t="s">
        <v>33</v>
      </c>
      <c r="BR2981" s="10" t="s">
        <v>33</v>
      </c>
      <c r="BS2981" s="11" t="s">
        <v>33</v>
      </c>
      <c r="BT2981" s="11" t="s">
        <v>33</v>
      </c>
      <c r="BU2981" s="10">
        <v>2981</v>
      </c>
    </row>
    <row r="2982" spans="1:73" s="10" customFormat="1" x14ac:dyDescent="0.45">
      <c r="A2982" s="10" t="s">
        <v>33</v>
      </c>
      <c r="D2982" s="10" t="s">
        <v>33</v>
      </c>
      <c r="E2982" s="10">
        <v>2980</v>
      </c>
      <c r="F2982" s="10">
        <v>2332</v>
      </c>
      <c r="H2982" s="10">
        <v>600</v>
      </c>
      <c r="J2982" s="10" t="s">
        <v>33</v>
      </c>
      <c r="K2982" s="10" t="s">
        <v>231</v>
      </c>
      <c r="L2982" s="10" t="s">
        <v>33</v>
      </c>
      <c r="M2982" s="10">
        <v>0.34641016151377546</v>
      </c>
      <c r="N2982" s="10">
        <v>0.34641016151377546</v>
      </c>
      <c r="T2982" s="10">
        <v>0</v>
      </c>
      <c r="W2982" s="10">
        <v>0</v>
      </c>
      <c r="X2982" s="10">
        <v>0</v>
      </c>
      <c r="Y2982" s="10">
        <v>0</v>
      </c>
      <c r="AB2982" s="10">
        <v>0</v>
      </c>
      <c r="AC2982" s="10">
        <v>0</v>
      </c>
      <c r="AD2982" s="10">
        <v>0</v>
      </c>
      <c r="AE2982" s="10">
        <v>0</v>
      </c>
      <c r="AH2982" s="10">
        <v>1</v>
      </c>
      <c r="AQ2982" s="10">
        <v>0.44724838443627896</v>
      </c>
      <c r="AR2982" s="10">
        <v>0.75918482429191869</v>
      </c>
      <c r="AS2982" s="10">
        <v>1.4076949817245232</v>
      </c>
      <c r="AT2982" s="10">
        <v>10.510337034252556</v>
      </c>
      <c r="AU2982" s="10">
        <v>2.0716138429464777</v>
      </c>
      <c r="AV2982" s="10">
        <v>9.0846878675199711</v>
      </c>
      <c r="AW2982" s="10">
        <v>21.666638744719005</v>
      </c>
      <c r="AX2982" s="10" t="s">
        <v>33</v>
      </c>
      <c r="AY2982" s="10" t="s">
        <v>33</v>
      </c>
      <c r="AZ2982" s="10" t="s">
        <v>33</v>
      </c>
      <c r="BA2982" s="10" t="s">
        <v>33</v>
      </c>
      <c r="BB2982" s="10">
        <v>2980</v>
      </c>
      <c r="BC2982" s="10">
        <v>2332</v>
      </c>
      <c r="BE2982" s="10" t="s">
        <v>440</v>
      </c>
      <c r="BF2982" s="10" t="s">
        <v>3868</v>
      </c>
      <c r="BG2982" s="10">
        <v>1.3427963541545873E-4</v>
      </c>
      <c r="BH2982" s="13">
        <v>42.939538902187991</v>
      </c>
      <c r="BI2982" s="10">
        <v>962</v>
      </c>
      <c r="BJ2982" s="10" t="s">
        <v>33</v>
      </c>
      <c r="BL2982" s="10" t="s">
        <v>33</v>
      </c>
      <c r="BM2982" s="10" t="s">
        <v>33</v>
      </c>
      <c r="BP2982" s="10" t="s">
        <v>33</v>
      </c>
      <c r="BQ2982" s="10" t="s">
        <v>33</v>
      </c>
      <c r="BR2982" s="10" t="s">
        <v>33</v>
      </c>
      <c r="BS2982" s="11" t="s">
        <v>33</v>
      </c>
      <c r="BT2982" s="11" t="s">
        <v>33</v>
      </c>
      <c r="BU2982" s="10">
        <v>2982</v>
      </c>
    </row>
    <row r="2983" spans="1:73" s="10" customFormat="1" x14ac:dyDescent="0.45">
      <c r="A2983" s="10">
        <v>735</v>
      </c>
      <c r="D2983" s="10">
        <v>2987</v>
      </c>
      <c r="E2983" s="10" t="s">
        <v>33</v>
      </c>
      <c r="F2983" s="10">
        <v>2944</v>
      </c>
      <c r="H2983" s="10" t="s">
        <v>33</v>
      </c>
      <c r="J2983" s="10" t="s">
        <v>441</v>
      </c>
      <c r="K2983" s="10">
        <v>0</v>
      </c>
      <c r="L2983" s="10">
        <v>1</v>
      </c>
      <c r="M2983" s="10" t="s">
        <v>33</v>
      </c>
      <c r="N2983" s="10">
        <v>1</v>
      </c>
      <c r="T2983" s="10">
        <v>0.3872983346207417</v>
      </c>
      <c r="W2983" s="10">
        <v>0.1944543648263006</v>
      </c>
      <c r="X2983" s="10" t="s">
        <v>35</v>
      </c>
      <c r="Y2983" s="10">
        <v>7.0710678118654766E-2</v>
      </c>
      <c r="AB2983" s="10">
        <v>0.11384419177103418</v>
      </c>
      <c r="AC2983" s="10">
        <v>7.4999999999999997E-2</v>
      </c>
      <c r="AD2983" s="10">
        <v>0</v>
      </c>
      <c r="AE2983" s="10">
        <v>0</v>
      </c>
      <c r="AH2983" s="10">
        <v>1</v>
      </c>
      <c r="AQ2983" s="10">
        <v>2.0711579170412118</v>
      </c>
      <c r="AR2983" s="10">
        <v>8.4209268690156041</v>
      </c>
      <c r="AS2983" s="10">
        <v>11.424105848725361</v>
      </c>
      <c r="AT2983" s="10">
        <v>48.672211050468476</v>
      </c>
      <c r="AU2983" s="10">
        <v>7.8360181635739465</v>
      </c>
      <c r="AV2983" s="10">
        <v>139.9255558274109</v>
      </c>
      <c r="AW2983" s="10">
        <v>196.43378504145332</v>
      </c>
      <c r="AX2983" s="10">
        <v>5.2247103446028473E-5</v>
      </c>
      <c r="AY2983" s="10">
        <v>0</v>
      </c>
      <c r="AZ2983" s="10" t="s">
        <v>33</v>
      </c>
      <c r="BA2983" s="10">
        <v>2987</v>
      </c>
      <c r="BB2983" s="10" t="s">
        <v>33</v>
      </c>
      <c r="BC2983" s="10">
        <v>2944</v>
      </c>
      <c r="BE2983" s="10" t="s">
        <v>33</v>
      </c>
      <c r="BF2983" s="10" t="s">
        <v>33</v>
      </c>
      <c r="BG2983" s="10" t="s">
        <v>33</v>
      </c>
      <c r="BH2983" s="13" t="s">
        <v>33</v>
      </c>
      <c r="BI2983" s="10" t="s">
        <v>33</v>
      </c>
      <c r="BJ2983" s="10" t="s">
        <v>33</v>
      </c>
      <c r="BL2983" s="10" t="s">
        <v>33</v>
      </c>
      <c r="BM2983" s="10" t="s">
        <v>33</v>
      </c>
      <c r="BP2983" s="10" t="s">
        <v>33</v>
      </c>
      <c r="BQ2983" s="10">
        <v>0</v>
      </c>
      <c r="BR2983" s="10" t="s">
        <v>441</v>
      </c>
      <c r="BS2983" s="11">
        <v>11.424105848725361</v>
      </c>
      <c r="BT2983" s="11">
        <v>196.43378504145332</v>
      </c>
      <c r="BU2983" s="10">
        <v>2983</v>
      </c>
    </row>
    <row r="2984" spans="1:73" s="10" customFormat="1" x14ac:dyDescent="0.45">
      <c r="A2984" s="10" t="s">
        <v>33</v>
      </c>
      <c r="D2984" s="10" t="s">
        <v>33</v>
      </c>
      <c r="E2984" s="10">
        <v>2983</v>
      </c>
      <c r="F2984" s="10">
        <v>3069</v>
      </c>
      <c r="H2984" s="10">
        <v>781</v>
      </c>
      <c r="J2984" s="10" t="s">
        <v>33</v>
      </c>
      <c r="K2984" s="10" t="s">
        <v>100</v>
      </c>
      <c r="L2984" s="10" t="s">
        <v>33</v>
      </c>
      <c r="M2984" s="10">
        <v>1.3416407864998738</v>
      </c>
      <c r="N2984" s="10">
        <v>1.3416407864998738</v>
      </c>
      <c r="T2984" s="10">
        <v>0</v>
      </c>
      <c r="W2984" s="10">
        <v>0</v>
      </c>
      <c r="X2984" s="10">
        <v>0</v>
      </c>
      <c r="Y2984" s="10">
        <v>0</v>
      </c>
      <c r="AB2984" s="10">
        <v>0</v>
      </c>
      <c r="AC2984" s="10">
        <v>0</v>
      </c>
      <c r="AD2984" s="10">
        <v>0</v>
      </c>
      <c r="AE2984" s="10">
        <v>0</v>
      </c>
      <c r="AH2984" s="10">
        <v>1</v>
      </c>
      <c r="AQ2984" s="10">
        <v>0.93354682330292582</v>
      </c>
      <c r="AR2984" s="10">
        <v>2.0168577837553516</v>
      </c>
      <c r="AS2984" s="10">
        <v>3.370500677544594</v>
      </c>
      <c r="AT2984" s="10">
        <v>21.938350347618758</v>
      </c>
      <c r="AU2984" s="10">
        <v>7.4263353930508655</v>
      </c>
      <c r="AV2984" s="10">
        <v>56.260527362860827</v>
      </c>
      <c r="AW2984" s="10">
        <v>85.625213103530456</v>
      </c>
      <c r="AX2984" s="10" t="s">
        <v>33</v>
      </c>
      <c r="AY2984" s="10" t="s">
        <v>33</v>
      </c>
      <c r="AZ2984" s="10" t="s">
        <v>33</v>
      </c>
      <c r="BA2984" s="10" t="s">
        <v>33</v>
      </c>
      <c r="BB2984" s="10">
        <v>2983</v>
      </c>
      <c r="BC2984" s="10">
        <v>3069</v>
      </c>
      <c r="BE2984" s="10" t="s">
        <v>441</v>
      </c>
      <c r="BF2984" s="10" t="s">
        <v>3869</v>
      </c>
      <c r="BG2984" s="10">
        <v>1.7609889756458146E-4</v>
      </c>
      <c r="BH2984" s="13">
        <v>0</v>
      </c>
      <c r="BI2984" s="10">
        <v>964</v>
      </c>
      <c r="BJ2984" s="10" t="s">
        <v>33</v>
      </c>
      <c r="BL2984" s="10" t="s">
        <v>33</v>
      </c>
      <c r="BM2984" s="10" t="s">
        <v>33</v>
      </c>
      <c r="BP2984" s="10" t="s">
        <v>33</v>
      </c>
      <c r="BQ2984" s="10" t="s">
        <v>33</v>
      </c>
      <c r="BR2984" s="10" t="s">
        <v>33</v>
      </c>
      <c r="BS2984" s="11" t="s">
        <v>33</v>
      </c>
      <c r="BT2984" s="11" t="s">
        <v>33</v>
      </c>
      <c r="BU2984" s="10">
        <v>2984</v>
      </c>
    </row>
    <row r="2985" spans="1:73" s="10" customFormat="1" x14ac:dyDescent="0.45">
      <c r="A2985" s="10" t="s">
        <v>33</v>
      </c>
      <c r="D2985" s="10" t="s">
        <v>33</v>
      </c>
      <c r="E2985" s="10">
        <v>2983</v>
      </c>
      <c r="F2985" s="10">
        <v>2166</v>
      </c>
      <c r="H2985" s="10">
        <v>570</v>
      </c>
      <c r="J2985" s="10" t="s">
        <v>33</v>
      </c>
      <c r="K2985" s="10" t="s">
        <v>52</v>
      </c>
      <c r="L2985" s="10" t="s">
        <v>33</v>
      </c>
      <c r="M2985" s="10">
        <v>0.69282032302755092</v>
      </c>
      <c r="N2985" s="10">
        <v>0.69282032302755092</v>
      </c>
      <c r="T2985" s="10">
        <v>0</v>
      </c>
      <c r="W2985" s="10">
        <v>0</v>
      </c>
      <c r="X2985" s="10">
        <v>0</v>
      </c>
      <c r="Y2985" s="10">
        <v>0</v>
      </c>
      <c r="AB2985" s="10">
        <v>0</v>
      </c>
      <c r="AC2985" s="10">
        <v>0</v>
      </c>
      <c r="AD2985" s="10">
        <v>0</v>
      </c>
      <c r="AE2985" s="10">
        <v>0</v>
      </c>
      <c r="AH2985" s="10">
        <v>1</v>
      </c>
      <c r="AQ2985" s="10">
        <v>0.75031275911754425</v>
      </c>
      <c r="AR2985" s="10">
        <v>2.9332443891235607</v>
      </c>
      <c r="AS2985" s="10">
        <v>4.0211978898440002</v>
      </c>
      <c r="AT2985" s="10">
        <v>17.632349839262289</v>
      </c>
      <c r="AU2985" s="10">
        <v>0.29583857875204705</v>
      </c>
      <c r="AV2985" s="10">
        <v>41.315882848225471</v>
      </c>
      <c r="AW2985" s="10">
        <v>59.244071266239807</v>
      </c>
      <c r="AX2985" s="10" t="s">
        <v>33</v>
      </c>
      <c r="AY2985" s="10" t="s">
        <v>33</v>
      </c>
      <c r="AZ2985" s="10" t="s">
        <v>33</v>
      </c>
      <c r="BA2985" s="10" t="s">
        <v>33</v>
      </c>
      <c r="BB2985" s="10">
        <v>2983</v>
      </c>
      <c r="BC2985" s="10">
        <v>2166</v>
      </c>
      <c r="BE2985" s="10" t="s">
        <v>441</v>
      </c>
      <c r="BF2985" s="10" t="s">
        <v>3870</v>
      </c>
      <c r="BG2985" s="10">
        <v>2.1009594212763089E-4</v>
      </c>
      <c r="BH2985" s="13">
        <v>7.1312452841956615</v>
      </c>
      <c r="BI2985" s="10">
        <v>965</v>
      </c>
      <c r="BJ2985" s="10" t="s">
        <v>33</v>
      </c>
      <c r="BL2985" s="10" t="s">
        <v>33</v>
      </c>
      <c r="BM2985" s="10" t="s">
        <v>33</v>
      </c>
      <c r="BP2985" s="10" t="s">
        <v>33</v>
      </c>
      <c r="BQ2985" s="10" t="s">
        <v>33</v>
      </c>
      <c r="BR2985" s="10" t="s">
        <v>33</v>
      </c>
      <c r="BS2985" s="11" t="s">
        <v>33</v>
      </c>
      <c r="BT2985" s="11" t="s">
        <v>33</v>
      </c>
      <c r="BU2985" s="10">
        <v>2985</v>
      </c>
    </row>
    <row r="2986" spans="1:73" s="10" customFormat="1" x14ac:dyDescent="0.45">
      <c r="A2986" s="10" t="s">
        <v>33</v>
      </c>
      <c r="D2986" s="10" t="s">
        <v>33</v>
      </c>
      <c r="E2986" s="10">
        <v>2983</v>
      </c>
      <c r="F2986" s="10">
        <v>2450</v>
      </c>
      <c r="H2986" s="10">
        <v>623</v>
      </c>
      <c r="J2986" s="10" t="s">
        <v>33</v>
      </c>
      <c r="K2986" s="10" t="s">
        <v>490</v>
      </c>
      <c r="L2986" s="10" t="s">
        <v>33</v>
      </c>
      <c r="M2986" s="10">
        <v>0.2449489742783178</v>
      </c>
      <c r="N2986" s="10">
        <v>0.2449489742783178</v>
      </c>
      <c r="T2986" s="10">
        <v>0</v>
      </c>
      <c r="W2986" s="10">
        <v>0</v>
      </c>
      <c r="X2986" s="10">
        <v>0</v>
      </c>
      <c r="Y2986" s="10">
        <v>0</v>
      </c>
      <c r="AB2986" s="10">
        <v>0</v>
      </c>
      <c r="AC2986" s="10">
        <v>0</v>
      </c>
      <c r="AD2986" s="10">
        <v>0</v>
      </c>
      <c r="AE2986" s="10">
        <v>0</v>
      </c>
      <c r="AH2986" s="10">
        <v>1</v>
      </c>
      <c r="AQ2986" s="10">
        <v>0</v>
      </c>
      <c r="AR2986" s="10">
        <v>3.2013703313103914</v>
      </c>
      <c r="AS2986" s="10">
        <v>3.2013703313103914</v>
      </c>
      <c r="AT2986" s="10">
        <v>0</v>
      </c>
      <c r="AU2986" s="10">
        <v>0</v>
      </c>
      <c r="AV2986" s="10">
        <v>42.349145616324606</v>
      </c>
      <c r="AW2986" s="10">
        <v>42.349145616324606</v>
      </c>
      <c r="AX2986" s="10" t="s">
        <v>33</v>
      </c>
      <c r="AY2986" s="10" t="s">
        <v>33</v>
      </c>
      <c r="AZ2986" s="10" t="s">
        <v>33</v>
      </c>
      <c r="BA2986" s="10" t="s">
        <v>33</v>
      </c>
      <c r="BB2986" s="10">
        <v>2983</v>
      </c>
      <c r="BC2986" s="10">
        <v>2450</v>
      </c>
      <c r="BE2986" s="10" t="s">
        <v>441</v>
      </c>
      <c r="BF2986" s="10" t="s">
        <v>3871</v>
      </c>
      <c r="BG2986" s="10">
        <v>1.6726232686902046E-4</v>
      </c>
      <c r="BH2986" s="13">
        <v>14.147155904511401</v>
      </c>
      <c r="BI2986" s="10">
        <v>966</v>
      </c>
      <c r="BJ2986" s="10" t="s">
        <v>33</v>
      </c>
      <c r="BL2986" s="10" t="s">
        <v>33</v>
      </c>
      <c r="BM2986" s="10" t="s">
        <v>33</v>
      </c>
      <c r="BP2986" s="10" t="s">
        <v>33</v>
      </c>
      <c r="BQ2986" s="10" t="s">
        <v>33</v>
      </c>
      <c r="BR2986" s="10" t="s">
        <v>33</v>
      </c>
      <c r="BS2986" s="11" t="s">
        <v>33</v>
      </c>
      <c r="BT2986" s="11" t="s">
        <v>33</v>
      </c>
      <c r="BU2986" s="10">
        <v>2986</v>
      </c>
    </row>
    <row r="2987" spans="1:73" s="10" customFormat="1" x14ac:dyDescent="0.45">
      <c r="A2987" s="10">
        <v>736</v>
      </c>
      <c r="D2987" s="10">
        <v>2990</v>
      </c>
      <c r="E2987" s="10" t="s">
        <v>33</v>
      </c>
      <c r="F2987" s="10">
        <v>2945</v>
      </c>
      <c r="H2987" s="10" t="s">
        <v>33</v>
      </c>
      <c r="J2987" s="10" t="s">
        <v>442</v>
      </c>
      <c r="K2987" s="10">
        <v>0</v>
      </c>
      <c r="L2987" s="10">
        <v>1</v>
      </c>
      <c r="M2987" s="10" t="s">
        <v>33</v>
      </c>
      <c r="N2987" s="10">
        <v>1</v>
      </c>
      <c r="T2987" s="10">
        <v>0.52915026221291805</v>
      </c>
      <c r="W2987" s="10">
        <v>0.1944543648263006</v>
      </c>
      <c r="X2987" s="10" t="s">
        <v>35</v>
      </c>
      <c r="Y2987" s="10">
        <v>7.0710678118654766E-2</v>
      </c>
      <c r="AB2987" s="10">
        <v>0.11384419177103418</v>
      </c>
      <c r="AC2987" s="10">
        <v>3.5000000000000003E-2</v>
      </c>
      <c r="AD2987" s="10">
        <v>0</v>
      </c>
      <c r="AE2987" s="10">
        <v>0</v>
      </c>
      <c r="AH2987" s="10">
        <v>1</v>
      </c>
      <c r="AQ2987" s="10">
        <v>11.309609707010422</v>
      </c>
      <c r="AR2987" s="10">
        <v>119.1977772443916</v>
      </c>
      <c r="AS2987" s="10">
        <v>135.5967113195567</v>
      </c>
      <c r="AT2987" s="10">
        <v>265.77582811474491</v>
      </c>
      <c r="AU2987" s="10">
        <v>67.987350051036103</v>
      </c>
      <c r="AV2987" s="10">
        <v>1806.3416053728213</v>
      </c>
      <c r="AW2987" s="10">
        <v>2140.1047835386025</v>
      </c>
      <c r="AX2987" s="10">
        <v>3.8155889495594256E-5</v>
      </c>
      <c r="AY2987" s="10">
        <v>0</v>
      </c>
      <c r="AZ2987" s="10" t="s">
        <v>33</v>
      </c>
      <c r="BA2987" s="10">
        <v>2990</v>
      </c>
      <c r="BB2987" s="10" t="s">
        <v>33</v>
      </c>
      <c r="BC2987" s="10">
        <v>2945</v>
      </c>
      <c r="BE2987" s="10" t="s">
        <v>33</v>
      </c>
      <c r="BF2987" s="10" t="s">
        <v>33</v>
      </c>
      <c r="BG2987" s="10" t="s">
        <v>33</v>
      </c>
      <c r="BH2987" s="13" t="s">
        <v>33</v>
      </c>
      <c r="BI2987" s="10" t="s">
        <v>33</v>
      </c>
      <c r="BJ2987" s="10" t="s">
        <v>33</v>
      </c>
      <c r="BL2987" s="10" t="s">
        <v>33</v>
      </c>
      <c r="BM2987" s="10" t="s">
        <v>33</v>
      </c>
      <c r="BP2987" s="10" t="s">
        <v>33</v>
      </c>
      <c r="BQ2987" s="10">
        <v>0</v>
      </c>
      <c r="BR2987" s="10" t="s">
        <v>442</v>
      </c>
      <c r="BS2987" s="11">
        <v>135.5967113195567</v>
      </c>
      <c r="BT2987" s="11">
        <v>2140.1047835386025</v>
      </c>
      <c r="BU2987" s="10">
        <v>2987</v>
      </c>
    </row>
    <row r="2988" spans="1:73" s="10" customFormat="1" x14ac:dyDescent="0.45">
      <c r="A2988" s="10" t="s">
        <v>33</v>
      </c>
      <c r="D2988" s="10" t="s">
        <v>33</v>
      </c>
      <c r="E2988" s="10">
        <v>2987</v>
      </c>
      <c r="F2988" s="10">
        <v>3070</v>
      </c>
      <c r="H2988" s="10">
        <v>782</v>
      </c>
      <c r="J2988" s="10" t="s">
        <v>33</v>
      </c>
      <c r="K2988" s="10" t="s">
        <v>566</v>
      </c>
      <c r="L2988" s="10" t="s">
        <v>33</v>
      </c>
      <c r="M2988" s="10">
        <v>1.7320508075688772</v>
      </c>
      <c r="N2988" s="10">
        <v>1.7320508075688772</v>
      </c>
      <c r="T2988" s="10">
        <v>0</v>
      </c>
      <c r="W2988" s="10">
        <v>0</v>
      </c>
      <c r="X2988" s="10">
        <v>0</v>
      </c>
      <c r="Y2988" s="10">
        <v>0</v>
      </c>
      <c r="AB2988" s="10">
        <v>0</v>
      </c>
      <c r="AC2988" s="10">
        <v>0</v>
      </c>
      <c r="AD2988" s="10">
        <v>0</v>
      </c>
      <c r="AE2988" s="10">
        <v>0</v>
      </c>
      <c r="AH2988" s="10">
        <v>1</v>
      </c>
      <c r="AQ2988" s="10">
        <v>10.780459444797504</v>
      </c>
      <c r="AR2988" s="10">
        <v>118.35166383681964</v>
      </c>
      <c r="AS2988" s="10">
        <v>133.98333003177601</v>
      </c>
      <c r="AT2988" s="10">
        <v>253.34079695274136</v>
      </c>
      <c r="AU2988" s="10">
        <v>67.873505859265066</v>
      </c>
      <c r="AV2988" s="10">
        <v>1801.2483813506522</v>
      </c>
      <c r="AW2988" s="10">
        <v>2122.4626841626587</v>
      </c>
      <c r="AX2988" s="10" t="s">
        <v>33</v>
      </c>
      <c r="AY2988" s="10" t="s">
        <v>33</v>
      </c>
      <c r="AZ2988" s="10" t="s">
        <v>33</v>
      </c>
      <c r="BA2988" s="10" t="s">
        <v>33</v>
      </c>
      <c r="BB2988" s="10">
        <v>2987</v>
      </c>
      <c r="BC2988" s="10">
        <v>3070</v>
      </c>
      <c r="BE2988" s="10" t="s">
        <v>442</v>
      </c>
      <c r="BF2988" s="10" t="s">
        <v>3872</v>
      </c>
      <c r="BG2988" s="10">
        <v>5.1122531349441806E-3</v>
      </c>
      <c r="BH2988" s="13">
        <v>0</v>
      </c>
      <c r="BI2988" s="10">
        <v>968</v>
      </c>
      <c r="BJ2988" s="10" t="s">
        <v>33</v>
      </c>
      <c r="BL2988" s="10" t="s">
        <v>33</v>
      </c>
      <c r="BM2988" s="10" t="s">
        <v>33</v>
      </c>
      <c r="BP2988" s="10" t="s">
        <v>33</v>
      </c>
      <c r="BQ2988" s="10" t="s">
        <v>33</v>
      </c>
      <c r="BR2988" s="10" t="s">
        <v>33</v>
      </c>
      <c r="BS2988" s="11" t="s">
        <v>33</v>
      </c>
      <c r="BT2988" s="11" t="s">
        <v>33</v>
      </c>
      <c r="BU2988" s="10">
        <v>2988</v>
      </c>
    </row>
    <row r="2989" spans="1:73" s="10" customFormat="1" x14ac:dyDescent="0.45">
      <c r="A2989" s="10" t="s">
        <v>33</v>
      </c>
      <c r="D2989" s="10" t="s">
        <v>33</v>
      </c>
      <c r="E2989" s="10">
        <v>2987</v>
      </c>
      <c r="F2989" s="10">
        <v>2343</v>
      </c>
      <c r="H2989" s="10">
        <v>603</v>
      </c>
      <c r="J2989" s="10" t="s">
        <v>33</v>
      </c>
      <c r="K2989" s="10" t="s">
        <v>481</v>
      </c>
      <c r="L2989" s="10" t="s">
        <v>33</v>
      </c>
      <c r="M2989" s="10">
        <v>1.2247448713915889</v>
      </c>
      <c r="N2989" s="10">
        <v>1.2247448713915889</v>
      </c>
      <c r="T2989" s="10">
        <v>0</v>
      </c>
      <c r="W2989" s="10">
        <v>0</v>
      </c>
      <c r="X2989" s="10">
        <v>0</v>
      </c>
      <c r="Y2989" s="10">
        <v>0</v>
      </c>
      <c r="AB2989" s="10">
        <v>0</v>
      </c>
      <c r="AC2989" s="10">
        <v>0</v>
      </c>
      <c r="AD2989" s="10">
        <v>0</v>
      </c>
      <c r="AE2989" s="10">
        <v>0</v>
      </c>
      <c r="AH2989" s="10">
        <v>1</v>
      </c>
      <c r="AQ2989" s="10">
        <v>0</v>
      </c>
      <c r="AR2989" s="10">
        <v>0.61665904274566496</v>
      </c>
      <c r="AS2989" s="10">
        <v>0.61665904274566496</v>
      </c>
      <c r="AT2989" s="10">
        <v>0</v>
      </c>
      <c r="AU2989" s="10">
        <v>0</v>
      </c>
      <c r="AV2989" s="10">
        <v>5.0932240221690614</v>
      </c>
      <c r="AW2989" s="10">
        <v>5.0932240221690614</v>
      </c>
      <c r="AX2989" s="10" t="s">
        <v>33</v>
      </c>
      <c r="AY2989" s="10" t="s">
        <v>33</v>
      </c>
      <c r="AZ2989" s="10" t="s">
        <v>33</v>
      </c>
      <c r="BA2989" s="10" t="s">
        <v>33</v>
      </c>
      <c r="BB2989" s="10">
        <v>2987</v>
      </c>
      <c r="BC2989" s="10">
        <v>2343</v>
      </c>
      <c r="BE2989" s="10" t="s">
        <v>442</v>
      </c>
      <c r="BF2989" s="10" t="s">
        <v>3873</v>
      </c>
      <c r="BG2989" s="10">
        <v>2.3529174291462527E-5</v>
      </c>
      <c r="BH2989" s="13">
        <v>0.55437403787695549</v>
      </c>
      <c r="BI2989" s="10">
        <v>969</v>
      </c>
      <c r="BJ2989" s="10" t="s">
        <v>33</v>
      </c>
      <c r="BL2989" s="10" t="s">
        <v>33</v>
      </c>
      <c r="BM2989" s="10" t="s">
        <v>33</v>
      </c>
      <c r="BP2989" s="10" t="s">
        <v>33</v>
      </c>
      <c r="BQ2989" s="10" t="s">
        <v>33</v>
      </c>
      <c r="BR2989" s="10" t="s">
        <v>33</v>
      </c>
      <c r="BS2989" s="11" t="s">
        <v>33</v>
      </c>
      <c r="BT2989" s="11" t="s">
        <v>33</v>
      </c>
      <c r="BU2989" s="10">
        <v>2989</v>
      </c>
    </row>
    <row r="2990" spans="1:73" s="10" customFormat="1" x14ac:dyDescent="0.45">
      <c r="A2990" s="10">
        <v>737</v>
      </c>
      <c r="D2990" s="10">
        <v>2997</v>
      </c>
      <c r="E2990" s="10" t="s">
        <v>33</v>
      </c>
      <c r="F2990" s="10">
        <v>2743</v>
      </c>
      <c r="H2990" s="10" t="s">
        <v>33</v>
      </c>
      <c r="J2990" s="10" t="s">
        <v>545</v>
      </c>
      <c r="K2990" s="10">
        <v>0</v>
      </c>
      <c r="L2990" s="10">
        <v>1</v>
      </c>
      <c r="M2990" s="10" t="s">
        <v>33</v>
      </c>
      <c r="N2990" s="10">
        <v>1</v>
      </c>
      <c r="T2990" s="10">
        <v>0.28284271247461906</v>
      </c>
      <c r="W2990" s="10">
        <v>1.0611974368608323</v>
      </c>
      <c r="X2990" s="10" t="s">
        <v>87</v>
      </c>
      <c r="Y2990" s="10">
        <v>0.3872983346207417</v>
      </c>
      <c r="AB2990" s="10">
        <v>3.0983866769659336</v>
      </c>
      <c r="AC2990" s="10">
        <v>0</v>
      </c>
      <c r="AD2990" s="10">
        <v>0</v>
      </c>
      <c r="AE2990" s="10">
        <v>0</v>
      </c>
      <c r="AH2990" s="10">
        <v>1</v>
      </c>
      <c r="AQ2990" s="10">
        <v>0.7693398746327712</v>
      </c>
      <c r="AR2990" s="10">
        <v>5.935502966561355</v>
      </c>
      <c r="AS2990" s="10">
        <v>7.0510457847788732</v>
      </c>
      <c r="AT2990" s="10">
        <v>18.079487053870125</v>
      </c>
      <c r="AU2990" s="10">
        <v>5.5665811098292304</v>
      </c>
      <c r="AV2990" s="10">
        <v>77.63215442863293</v>
      </c>
      <c r="AW2990" s="10">
        <v>101.27822259233228</v>
      </c>
      <c r="AX2990" s="10">
        <v>7.41978064699855E-5</v>
      </c>
      <c r="AY2990" s="10">
        <v>0</v>
      </c>
      <c r="AZ2990" s="10" t="s">
        <v>33</v>
      </c>
      <c r="BA2990" s="10">
        <v>2997</v>
      </c>
      <c r="BB2990" s="10" t="s">
        <v>33</v>
      </c>
      <c r="BC2990" s="10">
        <v>2743</v>
      </c>
      <c r="BE2990" s="10" t="s">
        <v>33</v>
      </c>
      <c r="BF2990" s="10" t="s">
        <v>33</v>
      </c>
      <c r="BG2990" s="10" t="s">
        <v>33</v>
      </c>
      <c r="BH2990" s="13" t="s">
        <v>33</v>
      </c>
      <c r="BI2990" s="10" t="s">
        <v>33</v>
      </c>
      <c r="BJ2990" s="10" t="s">
        <v>33</v>
      </c>
      <c r="BL2990" s="10" t="s">
        <v>33</v>
      </c>
      <c r="BM2990" s="10" t="s">
        <v>33</v>
      </c>
      <c r="BP2990" s="10" t="s">
        <v>33</v>
      </c>
      <c r="BQ2990" s="10">
        <v>0</v>
      </c>
      <c r="BR2990" s="10" t="s">
        <v>545</v>
      </c>
      <c r="BS2990" s="11">
        <v>7.0510457847788732</v>
      </c>
      <c r="BT2990" s="11">
        <v>101.27822259233228</v>
      </c>
      <c r="BU2990" s="10">
        <v>2990</v>
      </c>
    </row>
    <row r="2991" spans="1:73" s="10" customFormat="1" x14ac:dyDescent="0.45">
      <c r="A2991" s="10" t="s">
        <v>33</v>
      </c>
      <c r="D2991" s="10" t="s">
        <v>33</v>
      </c>
      <c r="E2991" s="10">
        <v>2990</v>
      </c>
      <c r="F2991" s="10">
        <v>3625</v>
      </c>
      <c r="H2991" s="10">
        <v>783</v>
      </c>
      <c r="J2991" s="10" t="s">
        <v>33</v>
      </c>
      <c r="K2991" s="10" t="s">
        <v>723</v>
      </c>
      <c r="L2991" s="10" t="s">
        <v>33</v>
      </c>
      <c r="M2991" s="10">
        <v>1.4142135623730951E-2</v>
      </c>
      <c r="N2991" s="10">
        <v>1.4142135623730951E-2</v>
      </c>
      <c r="T2991" s="10">
        <v>0</v>
      </c>
      <c r="W2991" s="10">
        <v>0</v>
      </c>
      <c r="X2991" s="10">
        <v>0</v>
      </c>
      <c r="Y2991" s="10">
        <v>0</v>
      </c>
      <c r="AB2991" s="10">
        <v>0</v>
      </c>
      <c r="AC2991" s="10">
        <v>0</v>
      </c>
      <c r="AD2991" s="10">
        <v>0</v>
      </c>
      <c r="AE2991" s="10">
        <v>0</v>
      </c>
      <c r="AH2991" s="10">
        <v>1</v>
      </c>
      <c r="AQ2991" s="10">
        <v>0</v>
      </c>
      <c r="AR2991" s="10">
        <v>9.2700155639583032E-2</v>
      </c>
      <c r="AS2991" s="10">
        <v>9.2700155639583032E-2</v>
      </c>
      <c r="AT2991" s="10">
        <v>0</v>
      </c>
      <c r="AU2991" s="10">
        <v>0</v>
      </c>
      <c r="AV2991" s="10">
        <v>1.0176691458845357</v>
      </c>
      <c r="AW2991" s="10">
        <v>1.0176691458845357</v>
      </c>
      <c r="AX2991" s="10" t="s">
        <v>33</v>
      </c>
      <c r="AY2991" s="10" t="s">
        <v>33</v>
      </c>
      <c r="AZ2991" s="10" t="s">
        <v>33</v>
      </c>
      <c r="BA2991" s="10" t="s">
        <v>33</v>
      </c>
      <c r="BB2991" s="10">
        <v>2990</v>
      </c>
      <c r="BC2991" s="10">
        <v>3625</v>
      </c>
      <c r="BE2991" s="10" t="s">
        <v>545</v>
      </c>
      <c r="BF2991" s="10" t="s">
        <v>722</v>
      </c>
      <c r="BG2991" s="10">
        <v>6.8781482078833168E-6</v>
      </c>
      <c r="BH2991" s="13">
        <v>0</v>
      </c>
      <c r="BI2991" s="10">
        <v>971</v>
      </c>
      <c r="BJ2991" s="10" t="s">
        <v>33</v>
      </c>
      <c r="BL2991" s="10" t="s">
        <v>33</v>
      </c>
      <c r="BM2991" s="10" t="s">
        <v>33</v>
      </c>
      <c r="BP2991" s="10" t="s">
        <v>33</v>
      </c>
      <c r="BQ2991" s="10" t="s">
        <v>33</v>
      </c>
      <c r="BR2991" s="10" t="s">
        <v>33</v>
      </c>
      <c r="BS2991" s="11" t="s">
        <v>33</v>
      </c>
      <c r="BT2991" s="11" t="s">
        <v>33</v>
      </c>
      <c r="BU2991" s="10">
        <v>2991</v>
      </c>
    </row>
    <row r="2992" spans="1:73" s="10" customFormat="1" x14ac:dyDescent="0.45">
      <c r="A2992" s="10" t="s">
        <v>33</v>
      </c>
      <c r="D2992" s="10" t="s">
        <v>33</v>
      </c>
      <c r="E2992" s="10">
        <v>2990</v>
      </c>
      <c r="F2992" s="10">
        <v>2980</v>
      </c>
      <c r="H2992" s="10">
        <v>734</v>
      </c>
      <c r="J2992" s="10" t="s">
        <v>33</v>
      </c>
      <c r="K2992" s="10" t="s">
        <v>440</v>
      </c>
      <c r="L2992" s="10" t="s">
        <v>33</v>
      </c>
      <c r="M2992" s="10">
        <v>7.0710678118654766E-2</v>
      </c>
      <c r="N2992" s="10">
        <v>7.0710678118654766E-2</v>
      </c>
      <c r="T2992" s="10">
        <v>0</v>
      </c>
      <c r="W2992" s="10">
        <v>0</v>
      </c>
      <c r="X2992" s="10">
        <v>0</v>
      </c>
      <c r="Y2992" s="10">
        <v>0</v>
      </c>
      <c r="AB2992" s="10">
        <v>0</v>
      </c>
      <c r="AC2992" s="10">
        <v>0</v>
      </c>
      <c r="AD2992" s="10">
        <v>0</v>
      </c>
      <c r="AE2992" s="10">
        <v>0</v>
      </c>
      <c r="AH2992" s="10">
        <v>1</v>
      </c>
      <c r="AQ2992" s="10">
        <v>8.6397492301478709E-2</v>
      </c>
      <c r="AR2992" s="10">
        <v>0.84358048642309813</v>
      </c>
      <c r="AS2992" s="10">
        <v>0.96885685026024226</v>
      </c>
      <c r="AT2992" s="10">
        <v>2.0303410690847499</v>
      </c>
      <c r="AU2992" s="10">
        <v>0.24173410414264165</v>
      </c>
      <c r="AV2992" s="10">
        <v>8.5651841155529649</v>
      </c>
      <c r="AW2992" s="10">
        <v>10.837259288780356</v>
      </c>
      <c r="AX2992" s="10" t="s">
        <v>33</v>
      </c>
      <c r="AY2992" s="10" t="s">
        <v>33</v>
      </c>
      <c r="AZ2992" s="10" t="s">
        <v>33</v>
      </c>
      <c r="BA2992" s="10" t="s">
        <v>33</v>
      </c>
      <c r="BB2992" s="10">
        <v>2990</v>
      </c>
      <c r="BC2992" s="10">
        <v>2980</v>
      </c>
      <c r="BE2992" s="10" t="s">
        <v>545</v>
      </c>
      <c r="BF2992" s="10" t="s">
        <v>3874</v>
      </c>
      <c r="BG2992" s="10">
        <v>7.1887053072729179E-5</v>
      </c>
      <c r="BH2992" s="13">
        <v>25.241777233953471</v>
      </c>
      <c r="BI2992" s="10">
        <v>972</v>
      </c>
      <c r="BJ2992" s="10" t="s">
        <v>33</v>
      </c>
      <c r="BL2992" s="10" t="s">
        <v>33</v>
      </c>
      <c r="BM2992" s="10" t="s">
        <v>33</v>
      </c>
      <c r="BP2992" s="10" t="s">
        <v>33</v>
      </c>
      <c r="BQ2992" s="10" t="s">
        <v>33</v>
      </c>
      <c r="BR2992" s="10" t="s">
        <v>33</v>
      </c>
      <c r="BS2992" s="11" t="s">
        <v>33</v>
      </c>
      <c r="BT2992" s="11" t="s">
        <v>33</v>
      </c>
      <c r="BU2992" s="10">
        <v>2992</v>
      </c>
    </row>
    <row r="2993" spans="1:73" s="10" customFormat="1" x14ac:dyDescent="0.45">
      <c r="A2993" s="10" t="s">
        <v>33</v>
      </c>
      <c r="D2993" s="10" t="s">
        <v>33</v>
      </c>
      <c r="E2993" s="10">
        <v>2990</v>
      </c>
      <c r="F2993" s="10">
        <v>2983</v>
      </c>
      <c r="H2993" s="10">
        <v>735</v>
      </c>
      <c r="J2993" s="10" t="s">
        <v>33</v>
      </c>
      <c r="K2993" s="10" t="s">
        <v>441</v>
      </c>
      <c r="L2993" s="10" t="s">
        <v>33</v>
      </c>
      <c r="M2993" s="10">
        <v>3.8729833462074169E-2</v>
      </c>
      <c r="N2993" s="10">
        <v>3.8729833462074169E-2</v>
      </c>
      <c r="T2993" s="10">
        <v>0</v>
      </c>
      <c r="W2993" s="10">
        <v>0</v>
      </c>
      <c r="X2993" s="10">
        <v>0</v>
      </c>
      <c r="Y2993" s="10">
        <v>0</v>
      </c>
      <c r="AB2993" s="10">
        <v>0</v>
      </c>
      <c r="AC2993" s="10">
        <v>0</v>
      </c>
      <c r="AD2993" s="10">
        <v>0</v>
      </c>
      <c r="AE2993" s="10">
        <v>0</v>
      </c>
      <c r="AH2993" s="10">
        <v>1</v>
      </c>
      <c r="AQ2993" s="10">
        <v>8.0215601200662554E-2</v>
      </c>
      <c r="AR2993" s="10">
        <v>0.32614109523328</v>
      </c>
      <c r="AS2993" s="10">
        <v>0.44245371697424069</v>
      </c>
      <c r="AT2993" s="10">
        <v>1.8850666282155699</v>
      </c>
      <c r="AU2993" s="10">
        <v>0.30348767848100722</v>
      </c>
      <c r="AV2993" s="10">
        <v>5.4192934742837862</v>
      </c>
      <c r="AW2993" s="10">
        <v>7.6078477809803635</v>
      </c>
      <c r="AX2993" s="10" t="s">
        <v>33</v>
      </c>
      <c r="AY2993" s="10" t="s">
        <v>33</v>
      </c>
      <c r="AZ2993" s="10" t="s">
        <v>33</v>
      </c>
      <c r="BA2993" s="10" t="s">
        <v>33</v>
      </c>
      <c r="BB2993" s="10">
        <v>2990</v>
      </c>
      <c r="BC2993" s="10">
        <v>2983</v>
      </c>
      <c r="BE2993" s="10" t="s">
        <v>545</v>
      </c>
      <c r="BF2993" s="10" t="s">
        <v>3875</v>
      </c>
      <c r="BG2993" s="10">
        <v>3.2829095263980447E-5</v>
      </c>
      <c r="BH2993" s="13">
        <v>6.8887669418619764</v>
      </c>
      <c r="BI2993" s="10">
        <v>973</v>
      </c>
      <c r="BJ2993" s="10" t="s">
        <v>33</v>
      </c>
      <c r="BL2993" s="10" t="s">
        <v>33</v>
      </c>
      <c r="BM2993" s="10" t="s">
        <v>33</v>
      </c>
      <c r="BP2993" s="10" t="s">
        <v>33</v>
      </c>
      <c r="BQ2993" s="10" t="s">
        <v>33</v>
      </c>
      <c r="BR2993" s="10" t="s">
        <v>33</v>
      </c>
      <c r="BS2993" s="11" t="s">
        <v>33</v>
      </c>
      <c r="BT2993" s="11" t="s">
        <v>33</v>
      </c>
      <c r="BU2993" s="10">
        <v>2993</v>
      </c>
    </row>
    <row r="2994" spans="1:73" s="10" customFormat="1" x14ac:dyDescent="0.45">
      <c r="A2994" s="10" t="s">
        <v>33</v>
      </c>
      <c r="D2994" s="10" t="s">
        <v>33</v>
      </c>
      <c r="E2994" s="10">
        <v>2990</v>
      </c>
      <c r="F2994" s="10">
        <v>2987</v>
      </c>
      <c r="H2994" s="10">
        <v>736</v>
      </c>
      <c r="J2994" s="10" t="s">
        <v>33</v>
      </c>
      <c r="K2994" s="10" t="s">
        <v>442</v>
      </c>
      <c r="L2994" s="10" t="s">
        <v>33</v>
      </c>
      <c r="M2994" s="10">
        <v>2.8284271247461901E-2</v>
      </c>
      <c r="N2994" s="10">
        <v>2.8284271247461901E-2</v>
      </c>
      <c r="T2994" s="10">
        <v>0</v>
      </c>
      <c r="W2994" s="10">
        <v>0</v>
      </c>
      <c r="X2994" s="10">
        <v>0</v>
      </c>
      <c r="Y2994" s="10">
        <v>0</v>
      </c>
      <c r="AB2994" s="10">
        <v>0</v>
      </c>
      <c r="AC2994" s="10">
        <v>0</v>
      </c>
      <c r="AD2994" s="10">
        <v>0</v>
      </c>
      <c r="AE2994" s="10">
        <v>0</v>
      </c>
      <c r="AH2994" s="10">
        <v>1</v>
      </c>
      <c r="AQ2994" s="10">
        <v>0.31988406865601088</v>
      </c>
      <c r="AR2994" s="10">
        <v>3.3714222636749138</v>
      </c>
      <c r="AS2994" s="10">
        <v>3.8352541632261294</v>
      </c>
      <c r="AT2994" s="10">
        <v>7.5172756134162553</v>
      </c>
      <c r="AU2994" s="10">
        <v>1.9229726502396478</v>
      </c>
      <c r="AV2994" s="10">
        <v>51.091055931940659</v>
      </c>
      <c r="AW2994" s="10">
        <v>60.531304195596562</v>
      </c>
      <c r="AX2994" s="10" t="s">
        <v>33</v>
      </c>
      <c r="AY2994" s="10" t="s">
        <v>33</v>
      </c>
      <c r="AZ2994" s="10" t="s">
        <v>33</v>
      </c>
      <c r="BA2994" s="10" t="s">
        <v>33</v>
      </c>
      <c r="BB2994" s="10">
        <v>2990</v>
      </c>
      <c r="BC2994" s="10">
        <v>2987</v>
      </c>
      <c r="BE2994" s="10" t="s">
        <v>545</v>
      </c>
      <c r="BF2994" s="10" t="s">
        <v>3876</v>
      </c>
      <c r="BG2994" s="10">
        <v>2.8456744616625851E-4</v>
      </c>
      <c r="BH2994" s="13">
        <v>0.57138521023423983</v>
      </c>
      <c r="BI2994" s="10">
        <v>974</v>
      </c>
      <c r="BJ2994" s="10" t="s">
        <v>33</v>
      </c>
      <c r="BL2994" s="10" t="s">
        <v>33</v>
      </c>
      <c r="BM2994" s="10" t="s">
        <v>33</v>
      </c>
      <c r="BP2994" s="10" t="s">
        <v>33</v>
      </c>
      <c r="BQ2994" s="10" t="s">
        <v>33</v>
      </c>
      <c r="BR2994" s="10" t="s">
        <v>33</v>
      </c>
      <c r="BS2994" s="11" t="s">
        <v>33</v>
      </c>
      <c r="BT2994" s="11" t="s">
        <v>33</v>
      </c>
      <c r="BU2994" s="10">
        <v>2994</v>
      </c>
    </row>
    <row r="2995" spans="1:73" s="10" customFormat="1" x14ac:dyDescent="0.45">
      <c r="A2995" s="10" t="s">
        <v>33</v>
      </c>
      <c r="D2995" s="10" t="s">
        <v>33</v>
      </c>
      <c r="E2995" s="10">
        <v>2990</v>
      </c>
      <c r="F2995" s="10">
        <v>2044</v>
      </c>
      <c r="H2995" s="10">
        <v>545</v>
      </c>
      <c r="J2995" s="10" t="s">
        <v>33</v>
      </c>
      <c r="K2995" s="10" t="s">
        <v>42</v>
      </c>
      <c r="L2995" s="10" t="s">
        <v>33</v>
      </c>
      <c r="M2995" s="10">
        <v>5.9160797830996161</v>
      </c>
      <c r="N2995" s="10">
        <v>5.9160797830996161</v>
      </c>
      <c r="T2995" s="10">
        <v>0</v>
      </c>
      <c r="W2995" s="10">
        <v>0</v>
      </c>
      <c r="X2995" s="10">
        <v>0</v>
      </c>
      <c r="Y2995" s="10">
        <v>0</v>
      </c>
      <c r="AB2995" s="10">
        <v>0</v>
      </c>
      <c r="AC2995" s="10">
        <v>0</v>
      </c>
      <c r="AD2995" s="10">
        <v>0</v>
      </c>
      <c r="AE2995" s="10">
        <v>0</v>
      </c>
      <c r="AH2995" s="10">
        <v>1</v>
      </c>
      <c r="AQ2995" s="10">
        <v>0</v>
      </c>
      <c r="AR2995" s="10">
        <v>0</v>
      </c>
      <c r="AS2995" s="10">
        <v>0</v>
      </c>
      <c r="AT2995" s="10">
        <v>0</v>
      </c>
      <c r="AU2995" s="10">
        <v>0</v>
      </c>
      <c r="AV2995" s="10">
        <v>5.9160797830996161</v>
      </c>
      <c r="AW2995" s="10">
        <v>5.9160797830996161</v>
      </c>
      <c r="AX2995" s="10" t="s">
        <v>33</v>
      </c>
      <c r="AY2995" s="10" t="s">
        <v>33</v>
      </c>
      <c r="AZ2995" s="10" t="s">
        <v>33</v>
      </c>
      <c r="BA2995" s="10" t="s">
        <v>33</v>
      </c>
      <c r="BB2995" s="10">
        <v>2990</v>
      </c>
      <c r="BC2995" s="10">
        <v>2044</v>
      </c>
      <c r="BE2995" s="10" t="s">
        <v>545</v>
      </c>
      <c r="BF2995" s="10" t="s">
        <v>3877</v>
      </c>
      <c r="BG2995" s="10">
        <v>0</v>
      </c>
      <c r="BH2995" s="13">
        <v>19.973813987120206</v>
      </c>
      <c r="BI2995" s="10">
        <v>975</v>
      </c>
      <c r="BJ2995" s="10" t="s">
        <v>33</v>
      </c>
      <c r="BL2995" s="10" t="s">
        <v>33</v>
      </c>
      <c r="BM2995" s="10" t="s">
        <v>33</v>
      </c>
      <c r="BP2995" s="10" t="s">
        <v>33</v>
      </c>
      <c r="BQ2995" s="10" t="s">
        <v>33</v>
      </c>
      <c r="BR2995" s="10" t="s">
        <v>33</v>
      </c>
      <c r="BS2995" s="11" t="s">
        <v>33</v>
      </c>
      <c r="BT2995" s="11" t="s">
        <v>33</v>
      </c>
      <c r="BU2995" s="10">
        <v>2995</v>
      </c>
    </row>
    <row r="2996" spans="1:73" s="10" customFormat="1" x14ac:dyDescent="0.45">
      <c r="A2996" s="10" t="s">
        <v>33</v>
      </c>
      <c r="D2996" s="10" t="s">
        <v>33</v>
      </c>
      <c r="E2996" s="10">
        <v>2990</v>
      </c>
      <c r="F2996" s="10">
        <v>3051</v>
      </c>
      <c r="H2996" s="10">
        <v>763</v>
      </c>
      <c r="J2996" s="10" t="s">
        <v>33</v>
      </c>
      <c r="K2996" s="10" t="s">
        <v>89</v>
      </c>
      <c r="L2996" s="10" t="s">
        <v>33</v>
      </c>
      <c r="M2996" s="10">
        <v>7.0710678118654753E-3</v>
      </c>
      <c r="N2996" s="10">
        <v>7.0710678118654753E-3</v>
      </c>
      <c r="T2996" s="10">
        <v>0</v>
      </c>
      <c r="W2996" s="10">
        <v>0</v>
      </c>
      <c r="X2996" s="10">
        <v>0</v>
      </c>
      <c r="Y2996" s="10">
        <v>0</v>
      </c>
      <c r="AB2996" s="10">
        <v>0</v>
      </c>
      <c r="AC2996" s="10">
        <v>0</v>
      </c>
      <c r="AD2996" s="10">
        <v>0</v>
      </c>
      <c r="AE2996" s="10">
        <v>0</v>
      </c>
      <c r="AH2996" s="10">
        <v>1</v>
      </c>
      <c r="AQ2996" s="10">
        <v>0</v>
      </c>
      <c r="AR2996" s="10">
        <v>0.24046152872964807</v>
      </c>
      <c r="AS2996" s="10">
        <v>0.24046152872964807</v>
      </c>
      <c r="AT2996" s="10">
        <v>0</v>
      </c>
      <c r="AU2996" s="10">
        <v>0</v>
      </c>
      <c r="AV2996" s="10">
        <v>5.622871977871374</v>
      </c>
      <c r="AW2996" s="10">
        <v>5.622871977871374</v>
      </c>
      <c r="AX2996" s="10" t="s">
        <v>33</v>
      </c>
      <c r="AY2996" s="10" t="s">
        <v>33</v>
      </c>
      <c r="AZ2996" s="10" t="s">
        <v>33</v>
      </c>
      <c r="BA2996" s="10" t="s">
        <v>33</v>
      </c>
      <c r="BB2996" s="10">
        <v>2990</v>
      </c>
      <c r="BC2996" s="10">
        <v>3051</v>
      </c>
      <c r="BE2996" s="10" t="s">
        <v>545</v>
      </c>
      <c r="BF2996" s="10" t="s">
        <v>3878</v>
      </c>
      <c r="BG2996" s="10">
        <v>1.7841717972159286E-5</v>
      </c>
      <c r="BH2996" s="13">
        <v>0</v>
      </c>
      <c r="BI2996" s="10">
        <v>976</v>
      </c>
      <c r="BJ2996" s="10" t="s">
        <v>33</v>
      </c>
      <c r="BL2996" s="10" t="s">
        <v>33</v>
      </c>
      <c r="BM2996" s="10" t="s">
        <v>33</v>
      </c>
      <c r="BP2996" s="10" t="s">
        <v>33</v>
      </c>
      <c r="BQ2996" s="10" t="s">
        <v>33</v>
      </c>
      <c r="BR2996" s="10" t="s">
        <v>33</v>
      </c>
      <c r="BS2996" s="11" t="s">
        <v>33</v>
      </c>
      <c r="BT2996" s="11" t="s">
        <v>33</v>
      </c>
      <c r="BU2996" s="10">
        <v>2996</v>
      </c>
    </row>
    <row r="2997" spans="1:73" s="10" customFormat="1" x14ac:dyDescent="0.45">
      <c r="A2997" s="10">
        <v>738</v>
      </c>
      <c r="D2997" s="10">
        <v>3003</v>
      </c>
      <c r="E2997" s="10" t="s">
        <v>33</v>
      </c>
      <c r="F2997" s="10">
        <v>2946</v>
      </c>
      <c r="H2997" s="10" t="s">
        <v>33</v>
      </c>
      <c r="J2997" s="10" t="s">
        <v>1838</v>
      </c>
      <c r="K2997" s="10">
        <v>0</v>
      </c>
      <c r="L2997" s="10">
        <v>1</v>
      </c>
      <c r="M2997" s="10" t="s">
        <v>33</v>
      </c>
      <c r="N2997" s="10">
        <v>1</v>
      </c>
      <c r="T2997" s="10">
        <v>0.70710678118654757</v>
      </c>
      <c r="W2997" s="10">
        <v>0.3889087296526012</v>
      </c>
      <c r="X2997" s="10" t="s">
        <v>35</v>
      </c>
      <c r="Y2997" s="10">
        <v>0.14142135623730953</v>
      </c>
      <c r="AB2997" s="10">
        <v>0.22768838354206836</v>
      </c>
      <c r="AC2997" s="10">
        <v>3.5000000000000003E-2</v>
      </c>
      <c r="AD2997" s="10">
        <v>0</v>
      </c>
      <c r="AE2997" s="10">
        <v>0</v>
      </c>
      <c r="AH2997" s="10">
        <v>1</v>
      </c>
      <c r="AQ2997" s="10">
        <v>6.4380814421181913</v>
      </c>
      <c r="AR2997" s="10">
        <v>13.699048770218166</v>
      </c>
      <c r="AS2997" s="10">
        <v>23.034266861289545</v>
      </c>
      <c r="AT2997" s="10">
        <v>151.29491388977749</v>
      </c>
      <c r="AU2997" s="10">
        <v>23.663679209195262</v>
      </c>
      <c r="AV2997" s="10">
        <v>198.68308434950833</v>
      </c>
      <c r="AW2997" s="10">
        <v>373.64167744848112</v>
      </c>
      <c r="AX2997" s="10">
        <v>4.769486186949282E-6</v>
      </c>
      <c r="AY2997" s="10">
        <v>0</v>
      </c>
      <c r="AZ2997" s="10" t="s">
        <v>33</v>
      </c>
      <c r="BA2997" s="10">
        <v>3003</v>
      </c>
      <c r="BB2997" s="10" t="s">
        <v>33</v>
      </c>
      <c r="BC2997" s="10">
        <v>2946</v>
      </c>
      <c r="BE2997" s="10" t="s">
        <v>33</v>
      </c>
      <c r="BF2997" s="10" t="s">
        <v>33</v>
      </c>
      <c r="BG2997" s="10" t="s">
        <v>33</v>
      </c>
      <c r="BH2997" s="13" t="s">
        <v>33</v>
      </c>
      <c r="BI2997" s="10" t="s">
        <v>33</v>
      </c>
      <c r="BJ2997" s="10" t="s">
        <v>33</v>
      </c>
      <c r="BL2997" s="10" t="s">
        <v>33</v>
      </c>
      <c r="BM2997" s="10" t="s">
        <v>33</v>
      </c>
      <c r="BP2997" s="10" t="s">
        <v>33</v>
      </c>
      <c r="BQ2997" s="10">
        <v>0</v>
      </c>
      <c r="BR2997" s="10" t="s">
        <v>1837</v>
      </c>
      <c r="BS2997" s="11">
        <v>23.034266861289545</v>
      </c>
      <c r="BT2997" s="11">
        <v>373.64167744848112</v>
      </c>
      <c r="BU2997" s="10">
        <v>2997</v>
      </c>
    </row>
    <row r="2998" spans="1:73" s="10" customFormat="1" x14ac:dyDescent="0.45">
      <c r="A2998" s="10" t="s">
        <v>33</v>
      </c>
      <c r="D2998" s="10" t="s">
        <v>33</v>
      </c>
      <c r="E2998" s="10">
        <v>2997</v>
      </c>
      <c r="F2998" s="10">
        <v>3072</v>
      </c>
      <c r="H2998" s="10">
        <v>784</v>
      </c>
      <c r="J2998" s="10" t="s">
        <v>33</v>
      </c>
      <c r="K2998" s="10" t="s">
        <v>443</v>
      </c>
      <c r="L2998" s="10" t="s">
        <v>33</v>
      </c>
      <c r="M2998" s="10">
        <v>0.3872983346207417</v>
      </c>
      <c r="N2998" s="10">
        <v>0.3872983346207417</v>
      </c>
      <c r="T2998" s="10">
        <v>0</v>
      </c>
      <c r="W2998" s="10">
        <v>0</v>
      </c>
      <c r="X2998" s="10">
        <v>0</v>
      </c>
      <c r="Y2998" s="10">
        <v>0</v>
      </c>
      <c r="AB2998" s="10">
        <v>0</v>
      </c>
      <c r="AC2998" s="10">
        <v>0</v>
      </c>
      <c r="AD2998" s="10">
        <v>0</v>
      </c>
      <c r="AE2998" s="10">
        <v>0</v>
      </c>
      <c r="AH2998" s="10">
        <v>1</v>
      </c>
      <c r="AQ2998" s="10">
        <v>0.98639712737848695</v>
      </c>
      <c r="AR2998" s="10">
        <v>6.2046191792509235</v>
      </c>
      <c r="AS2998" s="10">
        <v>7.6348950139497296</v>
      </c>
      <c r="AT2998" s="10">
        <v>23.180332493394442</v>
      </c>
      <c r="AU2998" s="10">
        <v>11.007074256566943</v>
      </c>
      <c r="AV2998" s="10">
        <v>86.345772692589051</v>
      </c>
      <c r="AW2998" s="10">
        <v>120.53317944255043</v>
      </c>
      <c r="AX2998" s="10" t="s">
        <v>33</v>
      </c>
      <c r="AY2998" s="10" t="s">
        <v>33</v>
      </c>
      <c r="AZ2998" s="10" t="s">
        <v>33</v>
      </c>
      <c r="BA2998" s="10" t="s">
        <v>33</v>
      </c>
      <c r="BB2998" s="10">
        <v>2997</v>
      </c>
      <c r="BC2998" s="10">
        <v>3072</v>
      </c>
      <c r="BE2998" s="10" t="s">
        <v>1837</v>
      </c>
      <c r="BF2998" s="10" t="s">
        <v>3879</v>
      </c>
      <c r="BG2998" s="10">
        <v>3.6414526307841182E-5</v>
      </c>
      <c r="BH2998" s="13">
        <v>0</v>
      </c>
      <c r="BI2998" s="10">
        <v>978</v>
      </c>
      <c r="BJ2998" s="10" t="s">
        <v>33</v>
      </c>
      <c r="BL2998" s="10" t="s">
        <v>33</v>
      </c>
      <c r="BM2998" s="10" t="s">
        <v>33</v>
      </c>
      <c r="BP2998" s="10" t="s">
        <v>33</v>
      </c>
      <c r="BQ2998" s="10" t="s">
        <v>33</v>
      </c>
      <c r="BR2998" s="10" t="s">
        <v>33</v>
      </c>
      <c r="BS2998" s="11" t="s">
        <v>33</v>
      </c>
      <c r="BT2998" s="11" t="s">
        <v>33</v>
      </c>
      <c r="BU2998" s="10">
        <v>2998</v>
      </c>
    </row>
    <row r="2999" spans="1:73" s="10" customFormat="1" x14ac:dyDescent="0.45">
      <c r="A2999" s="10" t="s">
        <v>33</v>
      </c>
      <c r="D2999" s="10" t="s">
        <v>33</v>
      </c>
      <c r="E2999" s="10">
        <v>2997</v>
      </c>
      <c r="F2999" s="10">
        <v>3073</v>
      </c>
      <c r="H2999" s="10">
        <v>785</v>
      </c>
      <c r="J2999" s="10" t="s">
        <v>33</v>
      </c>
      <c r="K2999" s="10" t="s">
        <v>444</v>
      </c>
      <c r="L2999" s="10" t="s">
        <v>33</v>
      </c>
      <c r="M2999" s="10">
        <v>0.2449489742783178</v>
      </c>
      <c r="N2999" s="10">
        <v>0.2449489742783178</v>
      </c>
      <c r="T2999" s="10">
        <v>0</v>
      </c>
      <c r="W2999" s="10">
        <v>0</v>
      </c>
      <c r="X2999" s="10">
        <v>0</v>
      </c>
      <c r="Y2999" s="10">
        <v>0</v>
      </c>
      <c r="AB2999" s="10">
        <v>0</v>
      </c>
      <c r="AC2999" s="10">
        <v>0</v>
      </c>
      <c r="AD2999" s="10">
        <v>0</v>
      </c>
      <c r="AE2999" s="10">
        <v>0</v>
      </c>
      <c r="AH2999" s="10">
        <v>1</v>
      </c>
      <c r="AQ2999" s="10">
        <v>2.5015772738826469</v>
      </c>
      <c r="AR2999" s="10">
        <v>2.7160254585875911</v>
      </c>
      <c r="AS2999" s="10">
        <v>6.3433125057174289</v>
      </c>
      <c r="AT2999" s="10">
        <v>58.7870659362422</v>
      </c>
      <c r="AU2999" s="10">
        <v>12.136577599700466</v>
      </c>
      <c r="AV2999" s="10">
        <v>33.943175941097557</v>
      </c>
      <c r="AW2999" s="10">
        <v>104.86681947704022</v>
      </c>
      <c r="AX2999" s="10" t="s">
        <v>33</v>
      </c>
      <c r="AY2999" s="10" t="s">
        <v>33</v>
      </c>
      <c r="AZ2999" s="10" t="s">
        <v>33</v>
      </c>
      <c r="BA2999" s="10" t="s">
        <v>33</v>
      </c>
      <c r="BB2999" s="10">
        <v>2997</v>
      </c>
      <c r="BC2999" s="10">
        <v>3073</v>
      </c>
      <c r="BE2999" s="10" t="s">
        <v>1837</v>
      </c>
      <c r="BF2999" s="10" t="s">
        <v>3880</v>
      </c>
      <c r="BG2999" s="10">
        <v>3.0254341375521915E-5</v>
      </c>
      <c r="BH2999" s="13">
        <v>0</v>
      </c>
      <c r="BI2999" s="10">
        <v>979</v>
      </c>
      <c r="BJ2999" s="10" t="s">
        <v>33</v>
      </c>
      <c r="BL2999" s="10" t="s">
        <v>33</v>
      </c>
      <c r="BM2999" s="10" t="s">
        <v>33</v>
      </c>
      <c r="BP2999" s="10" t="s">
        <v>33</v>
      </c>
      <c r="BQ2999" s="10" t="s">
        <v>33</v>
      </c>
      <c r="BR2999" s="10" t="s">
        <v>33</v>
      </c>
      <c r="BS2999" s="11" t="s">
        <v>33</v>
      </c>
      <c r="BT2999" s="11" t="s">
        <v>33</v>
      </c>
      <c r="BU2999" s="10">
        <v>2999</v>
      </c>
    </row>
    <row r="3000" spans="1:73" s="10" customFormat="1" x14ac:dyDescent="0.45">
      <c r="A3000" s="10" t="s">
        <v>33</v>
      </c>
      <c r="D3000" s="10" t="s">
        <v>33</v>
      </c>
      <c r="E3000" s="10">
        <v>2997</v>
      </c>
      <c r="F3000" s="10">
        <v>2214</v>
      </c>
      <c r="H3000" s="10">
        <v>578</v>
      </c>
      <c r="J3000" s="10" t="s">
        <v>33</v>
      </c>
      <c r="K3000" s="10" t="s">
        <v>59</v>
      </c>
      <c r="L3000" s="10" t="s">
        <v>33</v>
      </c>
      <c r="M3000" s="10">
        <v>0.1224744871391589</v>
      </c>
      <c r="N3000" s="10">
        <v>0.1224744871391589</v>
      </c>
      <c r="T3000" s="10">
        <v>0</v>
      </c>
      <c r="W3000" s="10">
        <v>0</v>
      </c>
      <c r="X3000" s="10">
        <v>0</v>
      </c>
      <c r="Y3000" s="10">
        <v>0</v>
      </c>
      <c r="AB3000" s="10">
        <v>0</v>
      </c>
      <c r="AC3000" s="10">
        <v>0</v>
      </c>
      <c r="AD3000" s="10">
        <v>0</v>
      </c>
      <c r="AE3000" s="10">
        <v>0</v>
      </c>
      <c r="AH3000" s="10">
        <v>1</v>
      </c>
      <c r="AQ3000" s="10">
        <v>2.208083410707284</v>
      </c>
      <c r="AR3000" s="10">
        <v>4.0635869264722206</v>
      </c>
      <c r="AS3000" s="10">
        <v>7.2653078719977824</v>
      </c>
      <c r="AT3000" s="10">
        <v>51.889960151621175</v>
      </c>
      <c r="AU3000" s="10">
        <v>0.2700787800097606</v>
      </c>
      <c r="AV3000" s="10">
        <v>75.241358376011632</v>
      </c>
      <c r="AW3000" s="10">
        <v>127.40139730764257</v>
      </c>
      <c r="AX3000" s="10" t="s">
        <v>33</v>
      </c>
      <c r="AY3000" s="10" t="s">
        <v>33</v>
      </c>
      <c r="AZ3000" s="10" t="s">
        <v>33</v>
      </c>
      <c r="BA3000" s="10" t="s">
        <v>33</v>
      </c>
      <c r="BB3000" s="10">
        <v>2997</v>
      </c>
      <c r="BC3000" s="10">
        <v>2214</v>
      </c>
      <c r="BE3000" s="10" t="s">
        <v>1837</v>
      </c>
      <c r="BF3000" s="10" t="s">
        <v>3881</v>
      </c>
      <c r="BG3000" s="10">
        <v>3.4651785539427306E-5</v>
      </c>
      <c r="BH3000" s="13">
        <v>9.4334097849877878</v>
      </c>
      <c r="BI3000" s="10">
        <v>980</v>
      </c>
      <c r="BJ3000" s="10" t="s">
        <v>33</v>
      </c>
      <c r="BL3000" s="10" t="s">
        <v>33</v>
      </c>
      <c r="BM3000" s="10" t="s">
        <v>33</v>
      </c>
      <c r="BP3000" s="10" t="s">
        <v>33</v>
      </c>
      <c r="BQ3000" s="10" t="s">
        <v>33</v>
      </c>
      <c r="BR3000" s="10" t="s">
        <v>33</v>
      </c>
      <c r="BS3000" s="11" t="s">
        <v>33</v>
      </c>
      <c r="BT3000" s="11" t="s">
        <v>33</v>
      </c>
      <c r="BU3000" s="10">
        <v>3000</v>
      </c>
    </row>
    <row r="3001" spans="1:73" s="10" customFormat="1" x14ac:dyDescent="0.45">
      <c r="A3001" s="10" t="s">
        <v>33</v>
      </c>
      <c r="D3001" s="10" t="s">
        <v>33</v>
      </c>
      <c r="E3001" s="10">
        <v>2997</v>
      </c>
      <c r="F3001" s="10">
        <v>2343</v>
      </c>
      <c r="H3001" s="10">
        <v>603</v>
      </c>
      <c r="J3001" s="10" t="s">
        <v>33</v>
      </c>
      <c r="K3001" s="10" t="s">
        <v>481</v>
      </c>
      <c r="L3001" s="10" t="s">
        <v>33</v>
      </c>
      <c r="M3001" s="10">
        <v>0.31622776601683794</v>
      </c>
      <c r="N3001" s="10">
        <v>0.31622776601683794</v>
      </c>
      <c r="T3001" s="10">
        <v>0</v>
      </c>
      <c r="W3001" s="10">
        <v>0</v>
      </c>
      <c r="X3001" s="10">
        <v>0</v>
      </c>
      <c r="Y3001" s="10">
        <v>0</v>
      </c>
      <c r="AB3001" s="10">
        <v>0</v>
      </c>
      <c r="AC3001" s="10">
        <v>0</v>
      </c>
      <c r="AD3001" s="10">
        <v>0</v>
      </c>
      <c r="AE3001" s="10">
        <v>0</v>
      </c>
      <c r="AH3001" s="10">
        <v>1</v>
      </c>
      <c r="AQ3001" s="10">
        <v>0</v>
      </c>
      <c r="AR3001" s="10">
        <v>0.15922068018947788</v>
      </c>
      <c r="AS3001" s="10">
        <v>0.15922068018947788</v>
      </c>
      <c r="AT3001" s="10">
        <v>0</v>
      </c>
      <c r="AU3001" s="10">
        <v>0</v>
      </c>
      <c r="AV3001" s="10">
        <v>1.3150647877576223</v>
      </c>
      <c r="AW3001" s="10">
        <v>1.3150647877576223</v>
      </c>
      <c r="AX3001" s="10" t="s">
        <v>33</v>
      </c>
      <c r="AY3001" s="10" t="s">
        <v>33</v>
      </c>
      <c r="AZ3001" s="10" t="s">
        <v>33</v>
      </c>
      <c r="BA3001" s="10" t="s">
        <v>33</v>
      </c>
      <c r="BB3001" s="10">
        <v>2997</v>
      </c>
      <c r="BC3001" s="10">
        <v>2343</v>
      </c>
      <c r="BE3001" s="10" t="s">
        <v>1837</v>
      </c>
      <c r="BF3001" s="10" t="s">
        <v>3882</v>
      </c>
      <c r="BG3001" s="10">
        <v>7.59400834840384E-7</v>
      </c>
      <c r="BH3001" s="13">
        <v>0.60799380402624259</v>
      </c>
      <c r="BI3001" s="10">
        <v>981</v>
      </c>
      <c r="BJ3001" s="10" t="s">
        <v>33</v>
      </c>
      <c r="BL3001" s="10" t="s">
        <v>33</v>
      </c>
      <c r="BM3001" s="10" t="s">
        <v>33</v>
      </c>
      <c r="BP3001" s="10" t="s">
        <v>33</v>
      </c>
      <c r="BQ3001" s="10" t="s">
        <v>33</v>
      </c>
      <c r="BR3001" s="10" t="s">
        <v>33</v>
      </c>
      <c r="BS3001" s="11" t="s">
        <v>33</v>
      </c>
      <c r="BT3001" s="11" t="s">
        <v>33</v>
      </c>
      <c r="BU3001" s="10">
        <v>3001</v>
      </c>
    </row>
    <row r="3002" spans="1:73" s="10" customFormat="1" x14ac:dyDescent="0.45">
      <c r="A3002" s="10" t="s">
        <v>33</v>
      </c>
      <c r="D3002" s="10" t="s">
        <v>33</v>
      </c>
      <c r="E3002" s="10">
        <v>2997</v>
      </c>
      <c r="F3002" s="10">
        <v>2139</v>
      </c>
      <c r="H3002" s="10">
        <v>564</v>
      </c>
      <c r="J3002" s="10" t="s">
        <v>33</v>
      </c>
      <c r="K3002" s="10" t="s">
        <v>76</v>
      </c>
      <c r="L3002" s="10" t="s">
        <v>33</v>
      </c>
      <c r="M3002" s="10">
        <v>7.0710678118654766E-2</v>
      </c>
      <c r="N3002" s="10">
        <v>7.0710678118654766E-2</v>
      </c>
      <c r="T3002" s="10">
        <v>0</v>
      </c>
      <c r="W3002" s="10">
        <v>0</v>
      </c>
      <c r="X3002" s="10">
        <v>0</v>
      </c>
      <c r="Y3002" s="10">
        <v>0</v>
      </c>
      <c r="AB3002" s="10">
        <v>0</v>
      </c>
      <c r="AC3002" s="10">
        <v>0</v>
      </c>
      <c r="AD3002" s="10">
        <v>0</v>
      </c>
      <c r="AE3002" s="10">
        <v>0</v>
      </c>
      <c r="AH3002" s="10">
        <v>1</v>
      </c>
      <c r="AQ3002" s="10">
        <v>3.4916848963225826E-2</v>
      </c>
      <c r="AR3002" s="10">
        <v>0.13168779606535294</v>
      </c>
      <c r="AS3002" s="10">
        <v>0.18231722706203038</v>
      </c>
      <c r="AT3002" s="10">
        <v>0.82054595063580693</v>
      </c>
      <c r="AU3002" s="10">
        <v>2.2260189376018331E-2</v>
      </c>
      <c r="AV3002" s="10">
        <v>1.8377125520524971</v>
      </c>
      <c r="AW3002" s="10">
        <v>2.6805186920643225</v>
      </c>
      <c r="AX3002" s="10" t="s">
        <v>33</v>
      </c>
      <c r="AY3002" s="10" t="s">
        <v>33</v>
      </c>
      <c r="AZ3002" s="10" t="s">
        <v>33</v>
      </c>
      <c r="BA3002" s="10" t="s">
        <v>33</v>
      </c>
      <c r="BB3002" s="10">
        <v>2997</v>
      </c>
      <c r="BC3002" s="10">
        <v>2139</v>
      </c>
      <c r="BE3002" s="10" t="s">
        <v>1837</v>
      </c>
      <c r="BF3002" s="10" t="s">
        <v>3883</v>
      </c>
      <c r="BG3002" s="10">
        <v>8.6955949611524967E-7</v>
      </c>
      <c r="BH3002" s="13">
        <v>0.36059728461415574</v>
      </c>
      <c r="BI3002" s="10">
        <v>982</v>
      </c>
      <c r="BJ3002" s="10" t="s">
        <v>33</v>
      </c>
      <c r="BL3002" s="10" t="s">
        <v>33</v>
      </c>
      <c r="BM3002" s="10" t="s">
        <v>33</v>
      </c>
      <c r="BP3002" s="10" t="s">
        <v>33</v>
      </c>
      <c r="BQ3002" s="10" t="s">
        <v>33</v>
      </c>
      <c r="BR3002" s="10" t="s">
        <v>33</v>
      </c>
      <c r="BS3002" s="11" t="s">
        <v>33</v>
      </c>
      <c r="BT3002" s="11" t="s">
        <v>33</v>
      </c>
      <c r="BU3002" s="10">
        <v>3002</v>
      </c>
    </row>
    <row r="3003" spans="1:73" s="10" customFormat="1" x14ac:dyDescent="0.45">
      <c r="A3003" s="10">
        <v>739</v>
      </c>
      <c r="D3003" s="10">
        <v>3010</v>
      </c>
      <c r="E3003" s="10" t="s">
        <v>33</v>
      </c>
      <c r="F3003" s="10">
        <v>2947</v>
      </c>
      <c r="H3003" s="10" t="s">
        <v>33</v>
      </c>
      <c r="J3003" s="10" t="s">
        <v>431</v>
      </c>
      <c r="K3003" s="10">
        <v>0</v>
      </c>
      <c r="L3003" s="10">
        <v>1</v>
      </c>
      <c r="M3003" s="10" t="s">
        <v>33</v>
      </c>
      <c r="N3003" s="10">
        <v>1</v>
      </c>
      <c r="T3003" s="10">
        <v>0.70710678118654757</v>
      </c>
      <c r="W3003" s="10">
        <v>0.3889087296526012</v>
      </c>
      <c r="X3003" s="10" t="s">
        <v>35</v>
      </c>
      <c r="Y3003" s="10">
        <v>0.14142135623730953</v>
      </c>
      <c r="AB3003" s="10">
        <v>0.22768838354206836</v>
      </c>
      <c r="AC3003" s="10">
        <v>3.5000000000000003E-2</v>
      </c>
      <c r="AD3003" s="10">
        <v>0</v>
      </c>
      <c r="AE3003" s="10">
        <v>0</v>
      </c>
      <c r="AH3003" s="10">
        <v>1</v>
      </c>
      <c r="AQ3003" s="10">
        <v>11.396473303941882</v>
      </c>
      <c r="AR3003" s="10">
        <v>25.566394498612453</v>
      </c>
      <c r="AS3003" s="10">
        <v>42.091280789328181</v>
      </c>
      <c r="AT3003" s="10">
        <v>267.81712264263422</v>
      </c>
      <c r="AU3003" s="10">
        <v>70.455168273759099</v>
      </c>
      <c r="AV3003" s="10">
        <v>828.30583208339272</v>
      </c>
      <c r="AW3003" s="10">
        <v>1166.578122999786</v>
      </c>
      <c r="AX3003" s="10">
        <v>4.769486186949282E-6</v>
      </c>
      <c r="AY3003" s="10">
        <v>0</v>
      </c>
      <c r="AZ3003" s="10" t="s">
        <v>33</v>
      </c>
      <c r="BA3003" s="10">
        <v>3010</v>
      </c>
      <c r="BB3003" s="10" t="s">
        <v>33</v>
      </c>
      <c r="BC3003" s="10">
        <v>2947</v>
      </c>
      <c r="BE3003" s="10" t="s">
        <v>33</v>
      </c>
      <c r="BF3003" s="10" t="s">
        <v>33</v>
      </c>
      <c r="BG3003" s="10" t="s">
        <v>33</v>
      </c>
      <c r="BH3003" s="13" t="s">
        <v>33</v>
      </c>
      <c r="BI3003" s="10" t="s">
        <v>33</v>
      </c>
      <c r="BJ3003" s="10" t="s">
        <v>33</v>
      </c>
      <c r="BL3003" s="10" t="s">
        <v>33</v>
      </c>
      <c r="BM3003" s="10" t="s">
        <v>33</v>
      </c>
      <c r="BP3003" s="10" t="s">
        <v>33</v>
      </c>
      <c r="BQ3003" s="10">
        <v>0</v>
      </c>
      <c r="BR3003" s="10" t="s">
        <v>431</v>
      </c>
      <c r="BS3003" s="11">
        <v>42.091280789328181</v>
      </c>
      <c r="BT3003" s="11">
        <v>1166.578122999786</v>
      </c>
      <c r="BU3003" s="10">
        <v>3003</v>
      </c>
    </row>
    <row r="3004" spans="1:73" s="10" customFormat="1" x14ac:dyDescent="0.45">
      <c r="A3004" s="10" t="s">
        <v>33</v>
      </c>
      <c r="D3004" s="10" t="s">
        <v>33</v>
      </c>
      <c r="E3004" s="10">
        <v>3003</v>
      </c>
      <c r="F3004" s="10">
        <v>3074</v>
      </c>
      <c r="H3004" s="10">
        <v>786</v>
      </c>
      <c r="J3004" s="10" t="s">
        <v>33</v>
      </c>
      <c r="K3004" s="10" t="s">
        <v>445</v>
      </c>
      <c r="L3004" s="10" t="s">
        <v>33</v>
      </c>
      <c r="M3004" s="10">
        <v>0.3872983346207417</v>
      </c>
      <c r="N3004" s="10">
        <v>0.3872983346207417</v>
      </c>
      <c r="T3004" s="10">
        <v>0</v>
      </c>
      <c r="W3004" s="10">
        <v>0</v>
      </c>
      <c r="X3004" s="10">
        <v>0</v>
      </c>
      <c r="Y3004" s="10">
        <v>0</v>
      </c>
      <c r="AB3004" s="10">
        <v>0</v>
      </c>
      <c r="AC3004" s="10">
        <v>0</v>
      </c>
      <c r="AD3004" s="10">
        <v>0</v>
      </c>
      <c r="AE3004" s="10">
        <v>0</v>
      </c>
      <c r="AH3004" s="10">
        <v>1</v>
      </c>
      <c r="AQ3004" s="10">
        <v>7.2836555551073321</v>
      </c>
      <c r="AR3004" s="10">
        <v>18.813100677044769</v>
      </c>
      <c r="AS3004" s="10">
        <v>29.374401231950401</v>
      </c>
      <c r="AT3004" s="10">
        <v>171.1659055450223</v>
      </c>
      <c r="AU3004" s="10">
        <v>62.85233245995726</v>
      </c>
      <c r="AV3004" s="10">
        <v>263.75073040246264</v>
      </c>
      <c r="AW3004" s="10">
        <v>497.76896840744223</v>
      </c>
      <c r="AX3004" s="10" t="s">
        <v>33</v>
      </c>
      <c r="AY3004" s="10" t="s">
        <v>33</v>
      </c>
      <c r="AZ3004" s="10" t="s">
        <v>33</v>
      </c>
      <c r="BA3004" s="10" t="s">
        <v>33</v>
      </c>
      <c r="BB3004" s="10">
        <v>3003</v>
      </c>
      <c r="BC3004" s="10">
        <v>3074</v>
      </c>
      <c r="BE3004" s="10" t="s">
        <v>431</v>
      </c>
      <c r="BF3004" s="10" t="s">
        <v>3884</v>
      </c>
      <c r="BG3004" s="10">
        <v>1.4010080092569341E-4</v>
      </c>
      <c r="BH3004" s="13">
        <v>0</v>
      </c>
      <c r="BI3004" s="10">
        <v>984</v>
      </c>
      <c r="BJ3004" s="10" t="s">
        <v>33</v>
      </c>
      <c r="BL3004" s="10" t="s">
        <v>33</v>
      </c>
      <c r="BM3004" s="10" t="s">
        <v>33</v>
      </c>
      <c r="BP3004" s="10" t="s">
        <v>33</v>
      </c>
      <c r="BQ3004" s="10" t="s">
        <v>33</v>
      </c>
      <c r="BR3004" s="10" t="s">
        <v>33</v>
      </c>
      <c r="BS3004" s="11" t="s">
        <v>33</v>
      </c>
      <c r="BT3004" s="11" t="s">
        <v>33</v>
      </c>
      <c r="BU3004" s="10">
        <v>3004</v>
      </c>
    </row>
    <row r="3005" spans="1:73" s="10" customFormat="1" x14ac:dyDescent="0.45">
      <c r="A3005" s="10" t="s">
        <v>33</v>
      </c>
      <c r="D3005" s="10" t="s">
        <v>33</v>
      </c>
      <c r="E3005" s="10">
        <v>3003</v>
      </c>
      <c r="F3005" s="10">
        <v>3075</v>
      </c>
      <c r="H3005" s="10">
        <v>787</v>
      </c>
      <c r="J3005" s="10" t="s">
        <v>33</v>
      </c>
      <c r="K3005" s="10" t="s">
        <v>567</v>
      </c>
      <c r="L3005" s="10" t="s">
        <v>33</v>
      </c>
      <c r="M3005" s="10">
        <v>0.14142135623730953</v>
      </c>
      <c r="N3005" s="10">
        <v>0.14142135623730953</v>
      </c>
      <c r="T3005" s="10">
        <v>0</v>
      </c>
      <c r="W3005" s="10">
        <v>0</v>
      </c>
      <c r="X3005" s="10">
        <v>0</v>
      </c>
      <c r="Y3005" s="10">
        <v>0</v>
      </c>
      <c r="AB3005" s="10">
        <v>0</v>
      </c>
      <c r="AC3005" s="10">
        <v>0</v>
      </c>
      <c r="AD3005" s="10">
        <v>0</v>
      </c>
      <c r="AE3005" s="10">
        <v>0</v>
      </c>
      <c r="AH3005" s="10">
        <v>1</v>
      </c>
      <c r="AQ3005" s="10">
        <v>0</v>
      </c>
      <c r="AR3005" s="10">
        <v>0.81571838277680131</v>
      </c>
      <c r="AS3005" s="10">
        <v>0.81571838277680131</v>
      </c>
      <c r="AT3005" s="10">
        <v>0</v>
      </c>
      <c r="AU3005" s="10">
        <v>0</v>
      </c>
      <c r="AV3005" s="10">
        <v>453.99790886082292</v>
      </c>
      <c r="AW3005" s="10">
        <v>453.99790886082292</v>
      </c>
      <c r="AX3005" s="10" t="s">
        <v>33</v>
      </c>
      <c r="AY3005" s="10" t="s">
        <v>33</v>
      </c>
      <c r="AZ3005" s="10" t="s">
        <v>33</v>
      </c>
      <c r="BA3005" s="10" t="s">
        <v>33</v>
      </c>
      <c r="BB3005" s="10">
        <v>3003</v>
      </c>
      <c r="BC3005" s="10">
        <v>3075</v>
      </c>
      <c r="BE3005" s="10" t="s">
        <v>431</v>
      </c>
      <c r="BF3005" s="10" t="s">
        <v>567</v>
      </c>
      <c r="BG3005" s="10">
        <v>3.8905575590945606E-6</v>
      </c>
      <c r="BH3005" s="13">
        <v>0</v>
      </c>
      <c r="BI3005" s="10">
        <v>985</v>
      </c>
      <c r="BJ3005" s="10" t="s">
        <v>33</v>
      </c>
      <c r="BL3005" s="10" t="s">
        <v>33</v>
      </c>
      <c r="BM3005" s="10" t="s">
        <v>33</v>
      </c>
      <c r="BP3005" s="10" t="s">
        <v>33</v>
      </c>
      <c r="BQ3005" s="10" t="s">
        <v>33</v>
      </c>
      <c r="BR3005" s="10" t="s">
        <v>33</v>
      </c>
      <c r="BS3005" s="11" t="s">
        <v>33</v>
      </c>
      <c r="BT3005" s="11" t="s">
        <v>33</v>
      </c>
      <c r="BU3005" s="10">
        <v>3005</v>
      </c>
    </row>
    <row r="3006" spans="1:73" s="10" customFormat="1" x14ac:dyDescent="0.45">
      <c r="A3006" s="10" t="s">
        <v>33</v>
      </c>
      <c r="D3006" s="10" t="s">
        <v>33</v>
      </c>
      <c r="E3006" s="10">
        <v>3003</v>
      </c>
      <c r="F3006" s="10">
        <v>3047</v>
      </c>
      <c r="H3006" s="10">
        <v>759</v>
      </c>
      <c r="J3006" s="10" t="s">
        <v>33</v>
      </c>
      <c r="K3006" s="10" t="s">
        <v>343</v>
      </c>
      <c r="L3006" s="10" t="s">
        <v>33</v>
      </c>
      <c r="M3006" s="10">
        <v>7.0710678118654766E-2</v>
      </c>
      <c r="N3006" s="10">
        <v>7.0710678118654766E-2</v>
      </c>
      <c r="T3006" s="10">
        <v>0</v>
      </c>
      <c r="W3006" s="10">
        <v>0</v>
      </c>
      <c r="X3006" s="10">
        <v>0</v>
      </c>
      <c r="Y3006" s="10">
        <v>0</v>
      </c>
      <c r="AB3006" s="10">
        <v>0</v>
      </c>
      <c r="AC3006" s="10">
        <v>0</v>
      </c>
      <c r="AD3006" s="10">
        <v>0</v>
      </c>
      <c r="AE3006" s="10">
        <v>0</v>
      </c>
      <c r="AH3006" s="10">
        <v>1</v>
      </c>
      <c r="AQ3006" s="10">
        <v>2.0959565671197784</v>
      </c>
      <c r="AR3006" s="10">
        <v>2.8934546014677753</v>
      </c>
      <c r="AS3006" s="10">
        <v>5.9325916237914544</v>
      </c>
      <c r="AT3006" s="10">
        <v>49.254979327314793</v>
      </c>
      <c r="AU3006" s="10">
        <v>7.1969571845427156</v>
      </c>
      <c r="AV3006" s="10">
        <v>64.102632051374272</v>
      </c>
      <c r="AW3006" s="10">
        <v>120.55456856323178</v>
      </c>
      <c r="AX3006" s="10" t="s">
        <v>33</v>
      </c>
      <c r="AY3006" s="10" t="s">
        <v>33</v>
      </c>
      <c r="AZ3006" s="10" t="s">
        <v>33</v>
      </c>
      <c r="BA3006" s="10" t="s">
        <v>33</v>
      </c>
      <c r="BB3006" s="10">
        <v>3003</v>
      </c>
      <c r="BC3006" s="10">
        <v>3047</v>
      </c>
      <c r="BE3006" s="10" t="s">
        <v>431</v>
      </c>
      <c r="BF3006" s="10" t="s">
        <v>3885</v>
      </c>
      <c r="BG3006" s="10">
        <v>2.8295413802484353E-5</v>
      </c>
      <c r="BH3006" s="13">
        <v>0</v>
      </c>
      <c r="BI3006" s="10">
        <v>986</v>
      </c>
      <c r="BJ3006" s="10" t="s">
        <v>33</v>
      </c>
      <c r="BL3006" s="10" t="s">
        <v>33</v>
      </c>
      <c r="BM3006" s="10" t="s">
        <v>33</v>
      </c>
      <c r="BP3006" s="10" t="s">
        <v>33</v>
      </c>
      <c r="BQ3006" s="10" t="s">
        <v>33</v>
      </c>
      <c r="BR3006" s="10" t="s">
        <v>33</v>
      </c>
      <c r="BS3006" s="11" t="s">
        <v>33</v>
      </c>
      <c r="BT3006" s="11" t="s">
        <v>33</v>
      </c>
      <c r="BU3006" s="10">
        <v>3006</v>
      </c>
    </row>
    <row r="3007" spans="1:73" s="10" customFormat="1" x14ac:dyDescent="0.45">
      <c r="A3007" s="10" t="s">
        <v>33</v>
      </c>
      <c r="D3007" s="10" t="s">
        <v>33</v>
      </c>
      <c r="E3007" s="10">
        <v>3003</v>
      </c>
      <c r="F3007" s="10">
        <v>2214</v>
      </c>
      <c r="H3007" s="10">
        <v>578</v>
      </c>
      <c r="J3007" s="10" t="s">
        <v>33</v>
      </c>
      <c r="K3007" s="10" t="s">
        <v>59</v>
      </c>
      <c r="L3007" s="10" t="s">
        <v>33</v>
      </c>
      <c r="M3007" s="10">
        <v>7.0710678118654766E-2</v>
      </c>
      <c r="N3007" s="10">
        <v>7.0710678118654766E-2</v>
      </c>
      <c r="T3007" s="10">
        <v>0</v>
      </c>
      <c r="W3007" s="10">
        <v>0</v>
      </c>
      <c r="X3007" s="10">
        <v>0</v>
      </c>
      <c r="Y3007" s="10">
        <v>0</v>
      </c>
      <c r="AB3007" s="10">
        <v>0</v>
      </c>
      <c r="AC3007" s="10">
        <v>0</v>
      </c>
      <c r="AD3007" s="10">
        <v>0</v>
      </c>
      <c r="AE3007" s="10">
        <v>0</v>
      </c>
      <c r="AH3007" s="10">
        <v>1</v>
      </c>
      <c r="AQ3007" s="10">
        <v>1.2748375515649977</v>
      </c>
      <c r="AR3007" s="10">
        <v>2.346113005874181</v>
      </c>
      <c r="AS3007" s="10">
        <v>4.1946274556434275</v>
      </c>
      <c r="AT3007" s="10">
        <v>29.958682461777446</v>
      </c>
      <c r="AU3007" s="10">
        <v>0.15593005634104104</v>
      </c>
      <c r="AV3007" s="10">
        <v>43.440618512583427</v>
      </c>
      <c r="AW3007" s="10">
        <v>73.555231030701918</v>
      </c>
      <c r="AX3007" s="10" t="s">
        <v>33</v>
      </c>
      <c r="AY3007" s="10" t="s">
        <v>33</v>
      </c>
      <c r="AZ3007" s="10" t="s">
        <v>33</v>
      </c>
      <c r="BA3007" s="10" t="s">
        <v>33</v>
      </c>
      <c r="BB3007" s="10">
        <v>3003</v>
      </c>
      <c r="BC3007" s="10">
        <v>2214</v>
      </c>
      <c r="BE3007" s="10" t="s">
        <v>431</v>
      </c>
      <c r="BF3007" s="10" t="s">
        <v>3886</v>
      </c>
      <c r="BG3007" s="10">
        <v>2.000621770908954E-5</v>
      </c>
      <c r="BH3007" s="13">
        <v>4.335261063047982</v>
      </c>
      <c r="BI3007" s="10">
        <v>987</v>
      </c>
      <c r="BJ3007" s="10" t="s">
        <v>33</v>
      </c>
      <c r="BL3007" s="10" t="s">
        <v>33</v>
      </c>
      <c r="BM3007" s="10" t="s">
        <v>33</v>
      </c>
      <c r="BP3007" s="10" t="s">
        <v>33</v>
      </c>
      <c r="BQ3007" s="10" t="s">
        <v>33</v>
      </c>
      <c r="BR3007" s="10" t="s">
        <v>33</v>
      </c>
      <c r="BS3007" s="11" t="s">
        <v>33</v>
      </c>
      <c r="BT3007" s="11" t="s">
        <v>33</v>
      </c>
      <c r="BU3007" s="10">
        <v>3007</v>
      </c>
    </row>
    <row r="3008" spans="1:73" s="10" customFormat="1" x14ac:dyDescent="0.45">
      <c r="A3008" s="10" t="s">
        <v>33</v>
      </c>
      <c r="D3008" s="10" t="s">
        <v>33</v>
      </c>
      <c r="E3008" s="10">
        <v>3003</v>
      </c>
      <c r="F3008" s="10">
        <v>2343</v>
      </c>
      <c r="H3008" s="10">
        <v>603</v>
      </c>
      <c r="J3008" s="10" t="s">
        <v>33</v>
      </c>
      <c r="K3008" s="10" t="s">
        <v>481</v>
      </c>
      <c r="L3008" s="10" t="s">
        <v>33</v>
      </c>
      <c r="M3008" s="10">
        <v>0.28284271247461906</v>
      </c>
      <c r="N3008" s="10">
        <v>0.28284271247461906</v>
      </c>
      <c r="T3008" s="10">
        <v>0</v>
      </c>
      <c r="W3008" s="10">
        <v>0</v>
      </c>
      <c r="X3008" s="10">
        <v>0</v>
      </c>
      <c r="Y3008" s="10">
        <v>0</v>
      </c>
      <c r="AB3008" s="10">
        <v>0</v>
      </c>
      <c r="AC3008" s="10">
        <v>0</v>
      </c>
      <c r="AD3008" s="10">
        <v>0</v>
      </c>
      <c r="AE3008" s="10">
        <v>0</v>
      </c>
      <c r="AH3008" s="10">
        <v>1</v>
      </c>
      <c r="AQ3008" s="10">
        <v>0</v>
      </c>
      <c r="AR3008" s="10">
        <v>0.14241130573097069</v>
      </c>
      <c r="AS3008" s="10">
        <v>0.14241130573097069</v>
      </c>
      <c r="AT3008" s="10">
        <v>0</v>
      </c>
      <c r="AU3008" s="10">
        <v>0</v>
      </c>
      <c r="AV3008" s="10">
        <v>1.1762297040969507</v>
      </c>
      <c r="AW3008" s="10">
        <v>1.1762297040969507</v>
      </c>
      <c r="AX3008" s="10" t="s">
        <v>33</v>
      </c>
      <c r="AY3008" s="10" t="s">
        <v>33</v>
      </c>
      <c r="AZ3008" s="10" t="s">
        <v>33</v>
      </c>
      <c r="BA3008" s="10" t="s">
        <v>33</v>
      </c>
      <c r="BB3008" s="10">
        <v>3003</v>
      </c>
      <c r="BC3008" s="10">
        <v>2343</v>
      </c>
      <c r="BE3008" s="10" t="s">
        <v>431</v>
      </c>
      <c r="BF3008" s="10" t="s">
        <v>3887</v>
      </c>
      <c r="BG3008" s="10">
        <v>6.7922875554927578E-7</v>
      </c>
      <c r="BH3008" s="13">
        <v>0.43286386111552505</v>
      </c>
      <c r="BI3008" s="10">
        <v>988</v>
      </c>
      <c r="BJ3008" s="10" t="s">
        <v>33</v>
      </c>
      <c r="BL3008" s="10" t="s">
        <v>33</v>
      </c>
      <c r="BM3008" s="10" t="s">
        <v>33</v>
      </c>
      <c r="BP3008" s="10" t="s">
        <v>33</v>
      </c>
      <c r="BQ3008" s="10" t="s">
        <v>33</v>
      </c>
      <c r="BR3008" s="10" t="s">
        <v>33</v>
      </c>
      <c r="BS3008" s="11" t="s">
        <v>33</v>
      </c>
      <c r="BT3008" s="11" t="s">
        <v>33</v>
      </c>
      <c r="BU3008" s="10">
        <v>3008</v>
      </c>
    </row>
    <row r="3009" spans="1:73" s="10" customFormat="1" x14ac:dyDescent="0.45">
      <c r="A3009" s="10" t="s">
        <v>33</v>
      </c>
      <c r="D3009" s="10" t="s">
        <v>33</v>
      </c>
      <c r="E3009" s="10">
        <v>3003</v>
      </c>
      <c r="F3009" s="10">
        <v>2139</v>
      </c>
      <c r="H3009" s="10">
        <v>564</v>
      </c>
      <c r="J3009" s="10" t="s">
        <v>33</v>
      </c>
      <c r="K3009" s="10" t="s">
        <v>76</v>
      </c>
      <c r="L3009" s="10" t="s">
        <v>33</v>
      </c>
      <c r="M3009" s="10">
        <v>7.0710678118654766E-2</v>
      </c>
      <c r="N3009" s="10">
        <v>7.0710678118654766E-2</v>
      </c>
      <c r="T3009" s="10">
        <v>0</v>
      </c>
      <c r="W3009" s="10">
        <v>0</v>
      </c>
      <c r="X3009" s="10">
        <v>0</v>
      </c>
      <c r="Y3009" s="10">
        <v>0</v>
      </c>
      <c r="AB3009" s="10">
        <v>0</v>
      </c>
      <c r="AC3009" s="10">
        <v>0</v>
      </c>
      <c r="AD3009" s="10">
        <v>0</v>
      </c>
      <c r="AE3009" s="10">
        <v>0</v>
      </c>
      <c r="AH3009" s="10">
        <v>1</v>
      </c>
      <c r="AQ3009" s="10">
        <v>3.4916848963225826E-2</v>
      </c>
      <c r="AR3009" s="10">
        <v>0.13168779606535294</v>
      </c>
      <c r="AS3009" s="10">
        <v>0.18231722706203038</v>
      </c>
      <c r="AT3009" s="10">
        <v>0.82054595063580693</v>
      </c>
      <c r="AU3009" s="10">
        <v>2.2260189376018331E-2</v>
      </c>
      <c r="AV3009" s="10">
        <v>1.8377125520524971</v>
      </c>
      <c r="AW3009" s="10">
        <v>2.6805186920643225</v>
      </c>
      <c r="AX3009" s="10" t="s">
        <v>33</v>
      </c>
      <c r="AY3009" s="10" t="s">
        <v>33</v>
      </c>
      <c r="AZ3009" s="10" t="s">
        <v>33</v>
      </c>
      <c r="BA3009" s="10" t="s">
        <v>33</v>
      </c>
      <c r="BB3009" s="10">
        <v>3003</v>
      </c>
      <c r="BC3009" s="10">
        <v>2139</v>
      </c>
      <c r="BE3009" s="10" t="s">
        <v>431</v>
      </c>
      <c r="BF3009" s="10" t="s">
        <v>3888</v>
      </c>
      <c r="BG3009" s="10">
        <v>8.6955949611524967E-7</v>
      </c>
      <c r="BH3009" s="13">
        <v>0.28703154858412322</v>
      </c>
      <c r="BI3009" s="10">
        <v>989</v>
      </c>
      <c r="BJ3009" s="10" t="s">
        <v>33</v>
      </c>
      <c r="BL3009" s="10" t="s">
        <v>33</v>
      </c>
      <c r="BM3009" s="10" t="s">
        <v>33</v>
      </c>
      <c r="BP3009" s="10" t="s">
        <v>33</v>
      </c>
      <c r="BQ3009" s="10" t="s">
        <v>33</v>
      </c>
      <c r="BR3009" s="10" t="s">
        <v>33</v>
      </c>
      <c r="BS3009" s="11" t="s">
        <v>33</v>
      </c>
      <c r="BT3009" s="11" t="s">
        <v>33</v>
      </c>
      <c r="BU3009" s="10">
        <v>3009</v>
      </c>
    </row>
    <row r="3010" spans="1:73" s="10" customFormat="1" x14ac:dyDescent="0.45">
      <c r="A3010" s="10">
        <v>740</v>
      </c>
      <c r="D3010" s="10">
        <v>3014</v>
      </c>
      <c r="E3010" s="10" t="s">
        <v>33</v>
      </c>
      <c r="F3010" s="10">
        <v>2747</v>
      </c>
      <c r="H3010" s="10" t="s">
        <v>33</v>
      </c>
      <c r="J3010" s="10" t="s">
        <v>250</v>
      </c>
      <c r="K3010" s="10">
        <v>0</v>
      </c>
      <c r="L3010" s="10">
        <v>1</v>
      </c>
      <c r="M3010" s="10" t="s">
        <v>33</v>
      </c>
      <c r="N3010" s="10">
        <v>1</v>
      </c>
      <c r="T3010" s="10">
        <v>0.52915026221291805</v>
      </c>
      <c r="W3010" s="10">
        <v>0.61491869381244213</v>
      </c>
      <c r="X3010" s="10" t="s">
        <v>35</v>
      </c>
      <c r="Y3010" s="10">
        <v>0.22360679774997896</v>
      </c>
      <c r="AB3010" s="10">
        <v>0.36000694437746616</v>
      </c>
      <c r="AC3010" s="10">
        <v>0.02</v>
      </c>
      <c r="AD3010" s="10">
        <v>0</v>
      </c>
      <c r="AE3010" s="10">
        <v>0</v>
      </c>
      <c r="AH3010" s="10">
        <v>1</v>
      </c>
      <c r="AQ3010" s="10">
        <v>1.184242021465205</v>
      </c>
      <c r="AR3010" s="10">
        <v>3.4000668783728751</v>
      </c>
      <c r="AS3010" s="10">
        <v>5.1172178094974221</v>
      </c>
      <c r="AT3010" s="10">
        <v>27.829687504432318</v>
      </c>
      <c r="AU3010" s="10">
        <v>99.347578283408509</v>
      </c>
      <c r="AV3010" s="10">
        <v>1407.0314087891641</v>
      </c>
      <c r="AW3010" s="10">
        <v>1534.2086745770048</v>
      </c>
      <c r="AX3010" s="10">
        <v>2.0986308841637538E-5</v>
      </c>
      <c r="AY3010" s="10">
        <v>0</v>
      </c>
      <c r="AZ3010" s="10" t="s">
        <v>33</v>
      </c>
      <c r="BA3010" s="10">
        <v>3014</v>
      </c>
      <c r="BB3010" s="10" t="s">
        <v>33</v>
      </c>
      <c r="BC3010" s="10">
        <v>2747</v>
      </c>
      <c r="BE3010" s="10" t="s">
        <v>33</v>
      </c>
      <c r="BF3010" s="10" t="s">
        <v>33</v>
      </c>
      <c r="BG3010" s="10" t="s">
        <v>33</v>
      </c>
      <c r="BH3010" s="13" t="s">
        <v>33</v>
      </c>
      <c r="BI3010" s="10" t="s">
        <v>33</v>
      </c>
      <c r="BJ3010" s="10" t="s">
        <v>33</v>
      </c>
      <c r="BL3010" s="10" t="s">
        <v>33</v>
      </c>
      <c r="BM3010" s="10" t="s">
        <v>33</v>
      </c>
      <c r="BP3010" s="10" t="s">
        <v>33</v>
      </c>
      <c r="BQ3010" s="10">
        <v>0</v>
      </c>
      <c r="BR3010" s="10" t="s">
        <v>250</v>
      </c>
      <c r="BS3010" s="11">
        <v>5.1172178094974221</v>
      </c>
      <c r="BT3010" s="11">
        <v>1534.2086745770048</v>
      </c>
      <c r="BU3010" s="10">
        <v>3010</v>
      </c>
    </row>
    <row r="3011" spans="1:73" s="10" customFormat="1" x14ac:dyDescent="0.45">
      <c r="A3011" s="10" t="s">
        <v>33</v>
      </c>
      <c r="D3011" s="10" t="s">
        <v>33</v>
      </c>
      <c r="E3011" s="10">
        <v>3010</v>
      </c>
      <c r="F3011" s="10">
        <v>2739</v>
      </c>
      <c r="H3011" s="10">
        <v>676</v>
      </c>
      <c r="J3011" s="10" t="s">
        <v>33</v>
      </c>
      <c r="K3011" s="10" t="s">
        <v>384</v>
      </c>
      <c r="L3011" s="10" t="s">
        <v>33</v>
      </c>
      <c r="M3011" s="10">
        <v>1.1958260743101399</v>
      </c>
      <c r="N3011" s="10">
        <v>1.1958260743101399</v>
      </c>
      <c r="T3011" s="10">
        <v>0</v>
      </c>
      <c r="W3011" s="10">
        <v>0</v>
      </c>
      <c r="X3011" s="10">
        <v>0</v>
      </c>
      <c r="Y3011" s="10">
        <v>0</v>
      </c>
      <c r="AB3011" s="10">
        <v>0</v>
      </c>
      <c r="AC3011" s="10">
        <v>0</v>
      </c>
      <c r="AD3011" s="10">
        <v>0</v>
      </c>
      <c r="AE3011" s="10">
        <v>0</v>
      </c>
      <c r="AH3011" s="10">
        <v>1</v>
      </c>
      <c r="AQ3011" s="10">
        <v>0.27462181691160786</v>
      </c>
      <c r="AR3011" s="10">
        <v>2.1634753555723902</v>
      </c>
      <c r="AS3011" s="10">
        <v>2.5616769900942216</v>
      </c>
      <c r="AT3011" s="10">
        <v>6.453612697422785</v>
      </c>
      <c r="AU3011" s="10">
        <v>2.8925360200064354</v>
      </c>
      <c r="AV3011" s="10">
        <v>1398.6319961371196</v>
      </c>
      <c r="AW3011" s="10">
        <v>1407.9781448545489</v>
      </c>
      <c r="AX3011" s="10" t="s">
        <v>33</v>
      </c>
      <c r="AY3011" s="10" t="s">
        <v>33</v>
      </c>
      <c r="AZ3011" s="10" t="s">
        <v>33</v>
      </c>
      <c r="BA3011" s="10" t="s">
        <v>33</v>
      </c>
      <c r="BB3011" s="10">
        <v>3010</v>
      </c>
      <c r="BC3011" s="10">
        <v>2739</v>
      </c>
      <c r="BE3011" s="10" t="s">
        <v>250</v>
      </c>
      <c r="BF3011" s="10" t="s">
        <v>3889</v>
      </c>
      <c r="BG3011" s="10">
        <v>5.3760144466633799E-5</v>
      </c>
      <c r="BH3011" s="13">
        <v>3285.5908987728712</v>
      </c>
      <c r="BI3011" s="10">
        <v>991</v>
      </c>
      <c r="BJ3011" s="10" t="s">
        <v>33</v>
      </c>
      <c r="BL3011" s="10" t="s">
        <v>33</v>
      </c>
      <c r="BM3011" s="10" t="s">
        <v>33</v>
      </c>
      <c r="BP3011" s="10" t="s">
        <v>33</v>
      </c>
      <c r="BQ3011" s="10" t="s">
        <v>33</v>
      </c>
      <c r="BR3011" s="10" t="s">
        <v>33</v>
      </c>
      <c r="BS3011" s="11" t="s">
        <v>33</v>
      </c>
      <c r="BT3011" s="11" t="s">
        <v>33</v>
      </c>
      <c r="BU3011" s="10">
        <v>3011</v>
      </c>
    </row>
    <row r="3012" spans="1:73" s="10" customFormat="1" x14ac:dyDescent="0.45">
      <c r="A3012" s="10" t="s">
        <v>33</v>
      </c>
      <c r="D3012" s="10" t="s">
        <v>33</v>
      </c>
      <c r="E3012" s="10">
        <v>3010</v>
      </c>
      <c r="F3012" s="10">
        <v>2044</v>
      </c>
      <c r="H3012" s="10">
        <v>545</v>
      </c>
      <c r="J3012" s="10" t="s">
        <v>33</v>
      </c>
      <c r="K3012" s="10" t="s">
        <v>42</v>
      </c>
      <c r="L3012" s="10" t="s">
        <v>33</v>
      </c>
      <c r="M3012" s="10">
        <v>2.4494897427831779</v>
      </c>
      <c r="N3012" s="10">
        <v>2.4494897427831779</v>
      </c>
      <c r="T3012" s="10">
        <v>0</v>
      </c>
      <c r="W3012" s="10">
        <v>0</v>
      </c>
      <c r="X3012" s="10">
        <v>0</v>
      </c>
      <c r="Y3012" s="10">
        <v>0</v>
      </c>
      <c r="AB3012" s="10">
        <v>0</v>
      </c>
      <c r="AC3012" s="10">
        <v>0</v>
      </c>
      <c r="AD3012" s="10">
        <v>0</v>
      </c>
      <c r="AE3012" s="10">
        <v>0</v>
      </c>
      <c r="AH3012" s="10">
        <v>1</v>
      </c>
      <c r="AQ3012" s="10">
        <v>0</v>
      </c>
      <c r="AR3012" s="10">
        <v>0</v>
      </c>
      <c r="AS3012" s="10">
        <v>0</v>
      </c>
      <c r="AT3012" s="10">
        <v>0</v>
      </c>
      <c r="AU3012" s="10">
        <v>0</v>
      </c>
      <c r="AV3012" s="10">
        <v>2.4494897427831779</v>
      </c>
      <c r="AW3012" s="10">
        <v>2.4494897427831779</v>
      </c>
      <c r="AX3012" s="10" t="s">
        <v>33</v>
      </c>
      <c r="AY3012" s="10" t="s">
        <v>33</v>
      </c>
      <c r="AZ3012" s="10" t="s">
        <v>33</v>
      </c>
      <c r="BA3012" s="10" t="s">
        <v>33</v>
      </c>
      <c r="BB3012" s="10">
        <v>3010</v>
      </c>
      <c r="BC3012" s="10">
        <v>2044</v>
      </c>
      <c r="BE3012" s="10" t="s">
        <v>250</v>
      </c>
      <c r="BF3012" s="10" t="s">
        <v>3890</v>
      </c>
      <c r="BG3012" s="10">
        <v>0</v>
      </c>
      <c r="BH3012" s="13">
        <v>5.8283435356010083</v>
      </c>
      <c r="BI3012" s="10">
        <v>992</v>
      </c>
      <c r="BJ3012" s="10" t="s">
        <v>33</v>
      </c>
      <c r="BL3012" s="10" t="s">
        <v>33</v>
      </c>
      <c r="BM3012" s="10" t="s">
        <v>33</v>
      </c>
      <c r="BP3012" s="10" t="s">
        <v>33</v>
      </c>
      <c r="BQ3012" s="10" t="s">
        <v>33</v>
      </c>
      <c r="BR3012" s="10" t="s">
        <v>33</v>
      </c>
      <c r="BS3012" s="11" t="s">
        <v>33</v>
      </c>
      <c r="BT3012" s="11" t="s">
        <v>33</v>
      </c>
      <c r="BU3012" s="10">
        <v>3012</v>
      </c>
    </row>
    <row r="3013" spans="1:73" s="10" customFormat="1" x14ac:dyDescent="0.45">
      <c r="A3013" s="10" t="s">
        <v>33</v>
      </c>
      <c r="D3013" s="10" t="s">
        <v>33</v>
      </c>
      <c r="E3013" s="10">
        <v>3010</v>
      </c>
      <c r="F3013" s="10">
        <v>3076</v>
      </c>
      <c r="H3013" s="10">
        <v>788</v>
      </c>
      <c r="J3013" s="10" t="s">
        <v>33</v>
      </c>
      <c r="K3013" s="10" t="s">
        <v>568</v>
      </c>
      <c r="L3013" s="10" t="s">
        <v>33</v>
      </c>
      <c r="M3013" s="10">
        <v>1.4142135623730951E-2</v>
      </c>
      <c r="N3013" s="10">
        <v>1.4142135623730951E-2</v>
      </c>
      <c r="T3013" s="10">
        <v>0</v>
      </c>
      <c r="W3013" s="10">
        <v>0</v>
      </c>
      <c r="X3013" s="10">
        <v>0</v>
      </c>
      <c r="Y3013" s="10">
        <v>0</v>
      </c>
      <c r="AB3013" s="10">
        <v>0</v>
      </c>
      <c r="AC3013" s="10">
        <v>0</v>
      </c>
      <c r="AD3013" s="10">
        <v>0</v>
      </c>
      <c r="AE3013" s="10">
        <v>0</v>
      </c>
      <c r="AH3013" s="10">
        <v>1</v>
      </c>
      <c r="AQ3013" s="10">
        <v>0.3804699423406791</v>
      </c>
      <c r="AR3013" s="10">
        <v>0.60167282898804297</v>
      </c>
      <c r="AS3013" s="10">
        <v>1.1533542453820278</v>
      </c>
      <c r="AT3013" s="10">
        <v>8.9410436450059585</v>
      </c>
      <c r="AU3013" s="10">
        <v>96.095035319024618</v>
      </c>
      <c r="AV3013" s="10">
        <v>5.9499229092612138</v>
      </c>
      <c r="AW3013" s="10">
        <v>110.9860018732918</v>
      </c>
      <c r="AX3013" s="10" t="s">
        <v>33</v>
      </c>
      <c r="AY3013" s="10" t="s">
        <v>33</v>
      </c>
      <c r="AZ3013" s="10" t="s">
        <v>33</v>
      </c>
      <c r="BA3013" s="10" t="s">
        <v>33</v>
      </c>
      <c r="BB3013" s="10">
        <v>3010</v>
      </c>
      <c r="BC3013" s="10">
        <v>3076</v>
      </c>
      <c r="BE3013" s="10" t="s">
        <v>250</v>
      </c>
      <c r="BF3013" s="10" t="s">
        <v>3891</v>
      </c>
      <c r="BG3013" s="10">
        <v>2.4204648397401042E-5</v>
      </c>
      <c r="BH3013" s="13">
        <v>0</v>
      </c>
      <c r="BI3013" s="10">
        <v>993</v>
      </c>
      <c r="BJ3013" s="10" t="s">
        <v>33</v>
      </c>
      <c r="BL3013" s="10" t="s">
        <v>33</v>
      </c>
      <c r="BM3013" s="10" t="s">
        <v>33</v>
      </c>
      <c r="BP3013" s="10" t="s">
        <v>33</v>
      </c>
      <c r="BQ3013" s="10" t="s">
        <v>33</v>
      </c>
      <c r="BR3013" s="10" t="s">
        <v>33</v>
      </c>
      <c r="BS3013" s="11" t="s">
        <v>33</v>
      </c>
      <c r="BT3013" s="11" t="s">
        <v>33</v>
      </c>
      <c r="BU3013" s="10">
        <v>3013</v>
      </c>
    </row>
    <row r="3014" spans="1:73" s="10" customFormat="1" x14ac:dyDescent="0.45">
      <c r="A3014" s="10">
        <v>741</v>
      </c>
      <c r="D3014" s="10">
        <v>3017</v>
      </c>
      <c r="E3014" s="10" t="s">
        <v>33</v>
      </c>
      <c r="F3014" s="10">
        <v>2748</v>
      </c>
      <c r="H3014" s="10" t="s">
        <v>33</v>
      </c>
      <c r="J3014" s="10" t="s">
        <v>546</v>
      </c>
      <c r="K3014" s="10">
        <v>0</v>
      </c>
      <c r="L3014" s="10">
        <v>1</v>
      </c>
      <c r="M3014" s="10" t="s">
        <v>33</v>
      </c>
      <c r="N3014" s="10">
        <v>1</v>
      </c>
      <c r="T3014" s="10">
        <v>0.63245553203367588</v>
      </c>
      <c r="W3014" s="10">
        <v>0.33680483963268698</v>
      </c>
      <c r="X3014" s="10" t="s">
        <v>35</v>
      </c>
      <c r="Y3014" s="10">
        <v>0.1224744871391589</v>
      </c>
      <c r="AB3014" s="10">
        <v>0.19718392429404585</v>
      </c>
      <c r="AC3014" s="10">
        <v>0.03</v>
      </c>
      <c r="AD3014" s="10">
        <v>0</v>
      </c>
      <c r="AE3014" s="10">
        <v>0</v>
      </c>
      <c r="AH3014" s="10">
        <v>1</v>
      </c>
      <c r="AQ3014" s="10">
        <v>1.4428859377916363</v>
      </c>
      <c r="AR3014" s="10">
        <v>6.7364412194380048</v>
      </c>
      <c r="AS3014" s="10">
        <v>8.828625829235877</v>
      </c>
      <c r="AT3014" s="10">
        <v>33.907819538103453</v>
      </c>
      <c r="AU3014" s="10">
        <v>0.51672611054030082</v>
      </c>
      <c r="AV3014" s="10">
        <v>86.975399527182276</v>
      </c>
      <c r="AW3014" s="10">
        <v>121.39994517582603</v>
      </c>
      <c r="AX3014" s="10">
        <v>1.1060755936550758E-6</v>
      </c>
      <c r="AY3014" s="10">
        <v>0</v>
      </c>
      <c r="AZ3014" s="10" t="s">
        <v>33</v>
      </c>
      <c r="BA3014" s="10">
        <v>3017</v>
      </c>
      <c r="BB3014" s="10" t="s">
        <v>33</v>
      </c>
      <c r="BC3014" s="10">
        <v>2748</v>
      </c>
      <c r="BE3014" s="10" t="s">
        <v>33</v>
      </c>
      <c r="BF3014" s="10" t="s">
        <v>33</v>
      </c>
      <c r="BG3014" s="10" t="s">
        <v>33</v>
      </c>
      <c r="BH3014" s="13" t="s">
        <v>33</v>
      </c>
      <c r="BI3014" s="10" t="s">
        <v>33</v>
      </c>
      <c r="BJ3014" s="10" t="s">
        <v>33</v>
      </c>
      <c r="BL3014" s="10" t="s">
        <v>33</v>
      </c>
      <c r="BM3014" s="10" t="s">
        <v>33</v>
      </c>
      <c r="BP3014" s="10" t="s">
        <v>33</v>
      </c>
      <c r="BQ3014" s="10">
        <v>0</v>
      </c>
      <c r="BR3014" s="10" t="s">
        <v>546</v>
      </c>
      <c r="BS3014" s="11">
        <v>8.828625829235877</v>
      </c>
      <c r="BT3014" s="11">
        <v>121.39994517582603</v>
      </c>
      <c r="BU3014" s="10">
        <v>3014</v>
      </c>
    </row>
    <row r="3015" spans="1:73" s="10" customFormat="1" x14ac:dyDescent="0.45">
      <c r="A3015" s="10" t="s">
        <v>33</v>
      </c>
      <c r="D3015" s="10" t="s">
        <v>33</v>
      </c>
      <c r="E3015" s="10">
        <v>3014</v>
      </c>
      <c r="F3015" s="10">
        <v>2450</v>
      </c>
      <c r="H3015" s="10">
        <v>623</v>
      </c>
      <c r="J3015" s="10" t="s">
        <v>33</v>
      </c>
      <c r="K3015" s="10" t="s">
        <v>490</v>
      </c>
      <c r="L3015" s="10" t="s">
        <v>33</v>
      </c>
      <c r="M3015" s="10">
        <v>0.2449489742783178</v>
      </c>
      <c r="N3015" s="10">
        <v>0.2449489742783178</v>
      </c>
      <c r="T3015" s="10">
        <v>0</v>
      </c>
      <c r="W3015" s="10">
        <v>0</v>
      </c>
      <c r="X3015" s="10">
        <v>0</v>
      </c>
      <c r="Y3015" s="10">
        <v>0</v>
      </c>
      <c r="AB3015" s="10">
        <v>0</v>
      </c>
      <c r="AC3015" s="10">
        <v>0</v>
      </c>
      <c r="AD3015" s="10">
        <v>0</v>
      </c>
      <c r="AE3015" s="10">
        <v>0</v>
      </c>
      <c r="AH3015" s="10">
        <v>1</v>
      </c>
      <c r="AQ3015" s="10">
        <v>0</v>
      </c>
      <c r="AR3015" s="10">
        <v>3.2013703313103914</v>
      </c>
      <c r="AS3015" s="10">
        <v>3.2013703313103914</v>
      </c>
      <c r="AT3015" s="10">
        <v>0</v>
      </c>
      <c r="AU3015" s="10">
        <v>0</v>
      </c>
      <c r="AV3015" s="10">
        <v>42.349145616324606</v>
      </c>
      <c r="AW3015" s="10">
        <v>42.349145616324606</v>
      </c>
      <c r="AX3015" s="10" t="s">
        <v>33</v>
      </c>
      <c r="AY3015" s="10" t="s">
        <v>33</v>
      </c>
      <c r="AZ3015" s="10" t="s">
        <v>33</v>
      </c>
      <c r="BA3015" s="10" t="s">
        <v>33</v>
      </c>
      <c r="BB3015" s="10">
        <v>3014</v>
      </c>
      <c r="BC3015" s="10">
        <v>2450</v>
      </c>
      <c r="BE3015" s="10" t="s">
        <v>546</v>
      </c>
      <c r="BF3015" s="10" t="s">
        <v>3892</v>
      </c>
      <c r="BG3015" s="10">
        <v>3.5409575897138877E-6</v>
      </c>
      <c r="BH3015" s="13">
        <v>17.838552725245982</v>
      </c>
      <c r="BI3015" s="10">
        <v>995</v>
      </c>
      <c r="BJ3015" s="10" t="s">
        <v>33</v>
      </c>
      <c r="BL3015" s="10" t="s">
        <v>33</v>
      </c>
      <c r="BM3015" s="10" t="s">
        <v>33</v>
      </c>
      <c r="BP3015" s="10" t="s">
        <v>33</v>
      </c>
      <c r="BQ3015" s="10" t="s">
        <v>33</v>
      </c>
      <c r="BR3015" s="10" t="s">
        <v>33</v>
      </c>
      <c r="BS3015" s="11" t="s">
        <v>33</v>
      </c>
      <c r="BT3015" s="11" t="s">
        <v>33</v>
      </c>
      <c r="BU3015" s="10">
        <v>3015</v>
      </c>
    </row>
    <row r="3016" spans="1:73" s="10" customFormat="1" x14ac:dyDescent="0.45">
      <c r="A3016" s="10" t="s">
        <v>33</v>
      </c>
      <c r="D3016" s="10" t="s">
        <v>33</v>
      </c>
      <c r="E3016" s="10">
        <v>3014</v>
      </c>
      <c r="F3016" s="10">
        <v>2166</v>
      </c>
      <c r="H3016" s="10">
        <v>570</v>
      </c>
      <c r="J3016" s="10" t="s">
        <v>33</v>
      </c>
      <c r="K3016" s="10" t="s">
        <v>52</v>
      </c>
      <c r="L3016" s="10" t="s">
        <v>33</v>
      </c>
      <c r="M3016" s="10">
        <v>0.74833147735478822</v>
      </c>
      <c r="N3016" s="10">
        <v>0.74833147735478822</v>
      </c>
      <c r="T3016" s="10">
        <v>0</v>
      </c>
      <c r="W3016" s="10">
        <v>0</v>
      </c>
      <c r="X3016" s="10">
        <v>0</v>
      </c>
      <c r="Y3016" s="10">
        <v>0</v>
      </c>
      <c r="AB3016" s="10">
        <v>0</v>
      </c>
      <c r="AC3016" s="10">
        <v>0</v>
      </c>
      <c r="AD3016" s="10">
        <v>0</v>
      </c>
      <c r="AE3016" s="10">
        <v>0</v>
      </c>
      <c r="AH3016" s="10">
        <v>1</v>
      </c>
      <c r="AQ3016" s="10">
        <v>0.81043040575796033</v>
      </c>
      <c r="AR3016" s="10">
        <v>3.1682660484949268</v>
      </c>
      <c r="AS3016" s="10">
        <v>4.3433901368439694</v>
      </c>
      <c r="AT3016" s="10">
        <v>19.045114535312067</v>
      </c>
      <c r="AU3016" s="10">
        <v>0.31954218624625497</v>
      </c>
      <c r="AV3016" s="10">
        <v>44.626253910857677</v>
      </c>
      <c r="AW3016" s="10">
        <v>63.990910632416004</v>
      </c>
      <c r="AX3016" s="10" t="s">
        <v>33</v>
      </c>
      <c r="AY3016" s="10" t="s">
        <v>33</v>
      </c>
      <c r="AZ3016" s="10" t="s">
        <v>33</v>
      </c>
      <c r="BA3016" s="10" t="s">
        <v>33</v>
      </c>
      <c r="BB3016" s="10">
        <v>3014</v>
      </c>
      <c r="BC3016" s="10">
        <v>2166</v>
      </c>
      <c r="BE3016" s="10" t="s">
        <v>546</v>
      </c>
      <c r="BF3016" s="10" t="s">
        <v>3893</v>
      </c>
      <c r="BG3016" s="10">
        <v>4.8041178240852943E-6</v>
      </c>
      <c r="BH3016" s="13">
        <v>9.7124600663228318</v>
      </c>
      <c r="BI3016" s="10">
        <v>996</v>
      </c>
      <c r="BJ3016" s="10" t="s">
        <v>33</v>
      </c>
      <c r="BL3016" s="10" t="s">
        <v>33</v>
      </c>
      <c r="BM3016" s="10" t="s">
        <v>33</v>
      </c>
      <c r="BP3016" s="10" t="s">
        <v>33</v>
      </c>
      <c r="BQ3016" s="10" t="s">
        <v>33</v>
      </c>
      <c r="BR3016" s="10" t="s">
        <v>33</v>
      </c>
      <c r="BS3016" s="11" t="s">
        <v>33</v>
      </c>
      <c r="BT3016" s="11" t="s">
        <v>33</v>
      </c>
      <c r="BU3016" s="10">
        <v>3016</v>
      </c>
    </row>
    <row r="3017" spans="1:73" s="10" customFormat="1" x14ac:dyDescent="0.45">
      <c r="A3017" s="10">
        <v>742</v>
      </c>
      <c r="D3017" s="10">
        <v>3021</v>
      </c>
      <c r="E3017" s="10" t="s">
        <v>33</v>
      </c>
      <c r="F3017" s="10">
        <v>2753</v>
      </c>
      <c r="H3017" s="10" t="s">
        <v>33</v>
      </c>
      <c r="J3017" s="10" t="s">
        <v>547</v>
      </c>
      <c r="K3017" s="10">
        <v>0</v>
      </c>
      <c r="L3017" s="10">
        <v>1</v>
      </c>
      <c r="M3017" s="10" t="s">
        <v>33</v>
      </c>
      <c r="N3017" s="10">
        <v>1</v>
      </c>
      <c r="T3017" s="10">
        <v>0.70710678118654757</v>
      </c>
      <c r="W3017" s="10">
        <v>0.1944543648263006</v>
      </c>
      <c r="X3017" s="10" t="s">
        <v>35</v>
      </c>
      <c r="Y3017" s="10">
        <v>7.0710678118654766E-2</v>
      </c>
      <c r="AB3017" s="10">
        <v>0.11384419177103418</v>
      </c>
      <c r="AC3017" s="10">
        <v>0.02</v>
      </c>
      <c r="AD3017" s="10">
        <v>0</v>
      </c>
      <c r="AE3017" s="10">
        <v>0</v>
      </c>
      <c r="AH3017" s="10">
        <v>1</v>
      </c>
      <c r="AQ3017" s="10">
        <v>32.419507178422052</v>
      </c>
      <c r="AR3017" s="10">
        <v>408.79022976842015</v>
      </c>
      <c r="AS3017" s="10">
        <v>455.79851517713212</v>
      </c>
      <c r="AT3017" s="10">
        <v>761.85841869291824</v>
      </c>
      <c r="AU3017" s="10">
        <v>14.003540725467095</v>
      </c>
      <c r="AV3017" s="10">
        <v>6876.1015747783813</v>
      </c>
      <c r="AW3017" s="10">
        <v>7651.9635341967669</v>
      </c>
      <c r="AX3017" s="10">
        <v>7.8211355277844041E-8</v>
      </c>
      <c r="AY3017" s="10">
        <v>0</v>
      </c>
      <c r="AZ3017" s="10" t="s">
        <v>33</v>
      </c>
      <c r="BA3017" s="10">
        <v>3021</v>
      </c>
      <c r="BB3017" s="10" t="s">
        <v>33</v>
      </c>
      <c r="BC3017" s="10">
        <v>2753</v>
      </c>
      <c r="BE3017" s="10" t="s">
        <v>33</v>
      </c>
      <c r="BF3017" s="10" t="s">
        <v>33</v>
      </c>
      <c r="BG3017" s="10" t="s">
        <v>33</v>
      </c>
      <c r="BH3017" s="13" t="s">
        <v>33</v>
      </c>
      <c r="BI3017" s="10" t="s">
        <v>33</v>
      </c>
      <c r="BJ3017" s="10" t="s">
        <v>33</v>
      </c>
      <c r="BL3017" s="10" t="s">
        <v>33</v>
      </c>
      <c r="BM3017" s="10" t="s">
        <v>33</v>
      </c>
      <c r="BP3017" s="10" t="s">
        <v>33</v>
      </c>
      <c r="BQ3017" s="10">
        <v>0</v>
      </c>
      <c r="BR3017" s="10" t="s">
        <v>547</v>
      </c>
      <c r="BS3017" s="11">
        <v>455.79851517713212</v>
      </c>
      <c r="BT3017" s="11">
        <v>7651.9635341967669</v>
      </c>
      <c r="BU3017" s="10">
        <v>3017</v>
      </c>
    </row>
    <row r="3018" spans="1:73" s="10" customFormat="1" x14ac:dyDescent="0.45">
      <c r="A3018" s="10" t="s">
        <v>33</v>
      </c>
      <c r="D3018" s="10" t="s">
        <v>33</v>
      </c>
      <c r="E3018" s="10">
        <v>3017</v>
      </c>
      <c r="F3018" s="10">
        <v>2344</v>
      </c>
      <c r="H3018" s="10">
        <v>604</v>
      </c>
      <c r="J3018" s="10" t="s">
        <v>33</v>
      </c>
      <c r="K3018" s="10" t="s">
        <v>49</v>
      </c>
      <c r="L3018" s="10" t="s">
        <v>33</v>
      </c>
      <c r="M3018" s="10">
        <v>2.2360679774997898</v>
      </c>
      <c r="N3018" s="10">
        <v>2.2360679774997898</v>
      </c>
      <c r="T3018" s="10">
        <v>0</v>
      </c>
      <c r="W3018" s="10">
        <v>0</v>
      </c>
      <c r="X3018" s="10">
        <v>0</v>
      </c>
      <c r="Y3018" s="10">
        <v>0</v>
      </c>
      <c r="AB3018" s="10">
        <v>0</v>
      </c>
      <c r="AC3018" s="10">
        <v>0</v>
      </c>
      <c r="AD3018" s="10">
        <v>0</v>
      </c>
      <c r="AE3018" s="10">
        <v>0</v>
      </c>
      <c r="AH3018" s="10">
        <v>1</v>
      </c>
      <c r="AQ3018" s="10">
        <v>21.215152601940598</v>
      </c>
      <c r="AR3018" s="10">
        <v>44.241260661411133</v>
      </c>
      <c r="AS3018" s="10">
        <v>75.003231934224999</v>
      </c>
      <c r="AT3018" s="10">
        <v>498.55608614560407</v>
      </c>
      <c r="AU3018" s="10">
        <v>2.7283873084735615</v>
      </c>
      <c r="AV3018" s="10">
        <v>831.21981771951027</v>
      </c>
      <c r="AW3018" s="10">
        <v>1332.5042911735879</v>
      </c>
      <c r="AX3018" s="10" t="s">
        <v>33</v>
      </c>
      <c r="AY3018" s="10" t="s">
        <v>33</v>
      </c>
      <c r="AZ3018" s="10" t="s">
        <v>33</v>
      </c>
      <c r="BA3018" s="10" t="s">
        <v>33</v>
      </c>
      <c r="BB3018" s="10">
        <v>3017</v>
      </c>
      <c r="BC3018" s="10">
        <v>2344</v>
      </c>
      <c r="BE3018" s="10" t="s">
        <v>547</v>
      </c>
      <c r="BF3018" s="10" t="s">
        <v>3894</v>
      </c>
      <c r="BG3018" s="10">
        <v>5.8661044197942091E-6</v>
      </c>
      <c r="BH3018" s="13">
        <v>501.00059930986794</v>
      </c>
      <c r="BI3018" s="10">
        <v>998</v>
      </c>
      <c r="BJ3018" s="10" t="s">
        <v>33</v>
      </c>
      <c r="BL3018" s="10" t="s">
        <v>33</v>
      </c>
      <c r="BM3018" s="10" t="s">
        <v>33</v>
      </c>
      <c r="BP3018" s="10" t="s">
        <v>33</v>
      </c>
      <c r="BQ3018" s="10" t="s">
        <v>33</v>
      </c>
      <c r="BR3018" s="10" t="s">
        <v>33</v>
      </c>
      <c r="BS3018" s="11" t="s">
        <v>33</v>
      </c>
      <c r="BT3018" s="11" t="s">
        <v>33</v>
      </c>
      <c r="BU3018" s="10">
        <v>3018</v>
      </c>
    </row>
    <row r="3019" spans="1:73" s="10" customFormat="1" x14ac:dyDescent="0.45">
      <c r="A3019" s="10" t="s">
        <v>33</v>
      </c>
      <c r="D3019" s="10" t="s">
        <v>33</v>
      </c>
      <c r="E3019" s="10">
        <v>3017</v>
      </c>
      <c r="F3019" s="10">
        <v>2861</v>
      </c>
      <c r="H3019" s="10">
        <v>703</v>
      </c>
      <c r="J3019" s="10" t="s">
        <v>33</v>
      </c>
      <c r="K3019" s="10" t="s">
        <v>69</v>
      </c>
      <c r="L3019" s="10" t="s">
        <v>33</v>
      </c>
      <c r="M3019" s="10">
        <v>0.3872983346207417</v>
      </c>
      <c r="N3019" s="10">
        <v>0.3872983346207417</v>
      </c>
      <c r="T3019" s="10">
        <v>0</v>
      </c>
      <c r="W3019" s="10">
        <v>0</v>
      </c>
      <c r="X3019" s="10">
        <v>0</v>
      </c>
      <c r="Y3019" s="10">
        <v>0</v>
      </c>
      <c r="AB3019" s="10">
        <v>0</v>
      </c>
      <c r="AC3019" s="10">
        <v>0</v>
      </c>
      <c r="AD3019" s="10">
        <v>0</v>
      </c>
      <c r="AE3019" s="10">
        <v>0</v>
      </c>
      <c r="AH3019" s="10">
        <v>1</v>
      </c>
      <c r="AQ3019" s="10">
        <v>0</v>
      </c>
      <c r="AR3019" s="10">
        <v>1.2844896393332366</v>
      </c>
      <c r="AS3019" s="10">
        <v>1.2844896393332366</v>
      </c>
      <c r="AT3019" s="10">
        <v>0</v>
      </c>
      <c r="AU3019" s="10">
        <v>0</v>
      </c>
      <c r="AV3019" s="10">
        <v>25.934304867929573</v>
      </c>
      <c r="AW3019" s="10">
        <v>25.934304867929573</v>
      </c>
      <c r="AX3019" s="10" t="s">
        <v>33</v>
      </c>
      <c r="AY3019" s="10" t="s">
        <v>33</v>
      </c>
      <c r="AZ3019" s="10" t="s">
        <v>33</v>
      </c>
      <c r="BA3019" s="10" t="s">
        <v>33</v>
      </c>
      <c r="BB3019" s="10">
        <v>3017</v>
      </c>
      <c r="BC3019" s="10">
        <v>2861</v>
      </c>
      <c r="BE3019" s="10" t="s">
        <v>547</v>
      </c>
      <c r="BF3019" s="10" t="s">
        <v>3895</v>
      </c>
      <c r="BG3019" s="10">
        <v>1.0046167553260152E-7</v>
      </c>
      <c r="BH3019" s="13">
        <v>46.172951317542733</v>
      </c>
      <c r="BI3019" s="10">
        <v>999</v>
      </c>
      <c r="BJ3019" s="10" t="s">
        <v>33</v>
      </c>
      <c r="BL3019" s="10" t="s">
        <v>33</v>
      </c>
      <c r="BM3019" s="10" t="s">
        <v>33</v>
      </c>
      <c r="BP3019" s="10" t="s">
        <v>33</v>
      </c>
      <c r="BQ3019" s="10" t="s">
        <v>33</v>
      </c>
      <c r="BR3019" s="10" t="s">
        <v>33</v>
      </c>
      <c r="BS3019" s="11" t="s">
        <v>33</v>
      </c>
      <c r="BT3019" s="11" t="s">
        <v>33</v>
      </c>
      <c r="BU3019" s="10">
        <v>3019</v>
      </c>
    </row>
    <row r="3020" spans="1:73" s="10" customFormat="1" x14ac:dyDescent="0.45">
      <c r="A3020" s="10" t="s">
        <v>33</v>
      </c>
      <c r="D3020" s="10" t="s">
        <v>33</v>
      </c>
      <c r="E3020" s="10">
        <v>3017</v>
      </c>
      <c r="F3020" s="10">
        <v>3077</v>
      </c>
      <c r="H3020" s="10">
        <v>789</v>
      </c>
      <c r="J3020" s="10" t="s">
        <v>33</v>
      </c>
      <c r="K3020" s="10" t="s">
        <v>569</v>
      </c>
      <c r="L3020" s="10" t="s">
        <v>33</v>
      </c>
      <c r="M3020" s="10">
        <v>0.59160797830996159</v>
      </c>
      <c r="N3020" s="10">
        <v>0.59160797830996159</v>
      </c>
      <c r="T3020" s="10">
        <v>0</v>
      </c>
      <c r="W3020" s="10">
        <v>0</v>
      </c>
      <c r="X3020" s="10">
        <v>0</v>
      </c>
      <c r="Y3020" s="10">
        <v>0</v>
      </c>
      <c r="AB3020" s="10">
        <v>0</v>
      </c>
      <c r="AC3020" s="10">
        <v>0</v>
      </c>
      <c r="AD3020" s="10">
        <v>0</v>
      </c>
      <c r="AE3020" s="10">
        <v>0</v>
      </c>
      <c r="AH3020" s="10">
        <v>1</v>
      </c>
      <c r="AQ3020" s="10">
        <v>10.497247795294903</v>
      </c>
      <c r="AR3020" s="10">
        <v>363.05002510284947</v>
      </c>
      <c r="AS3020" s="10">
        <v>378.27103440602707</v>
      </c>
      <c r="AT3020" s="10">
        <v>246.68532318943022</v>
      </c>
      <c r="AU3020" s="10">
        <v>11.161309225222499</v>
      </c>
      <c r="AV3020" s="10">
        <v>6018.9474521909415</v>
      </c>
      <c r="AW3020" s="10">
        <v>6276.7940846055944</v>
      </c>
      <c r="AX3020" s="10" t="s">
        <v>33</v>
      </c>
      <c r="AY3020" s="10" t="s">
        <v>33</v>
      </c>
      <c r="AZ3020" s="10" t="s">
        <v>33</v>
      </c>
      <c r="BA3020" s="10" t="s">
        <v>33</v>
      </c>
      <c r="BB3020" s="10">
        <v>3017</v>
      </c>
      <c r="BC3020" s="10">
        <v>3077</v>
      </c>
      <c r="BE3020" s="10" t="s">
        <v>547</v>
      </c>
      <c r="BF3020" s="10" t="s">
        <v>3896</v>
      </c>
      <c r="BG3020" s="10">
        <v>2.9585090263247349E-5</v>
      </c>
      <c r="BH3020" s="13">
        <v>0</v>
      </c>
      <c r="BI3020" s="10">
        <v>1000</v>
      </c>
      <c r="BJ3020" s="10" t="s">
        <v>33</v>
      </c>
      <c r="BL3020" s="10" t="s">
        <v>33</v>
      </c>
      <c r="BM3020" s="10" t="s">
        <v>33</v>
      </c>
      <c r="BP3020" s="10" t="s">
        <v>33</v>
      </c>
      <c r="BQ3020" s="10" t="s">
        <v>33</v>
      </c>
      <c r="BR3020" s="10" t="s">
        <v>33</v>
      </c>
      <c r="BS3020" s="11" t="s">
        <v>33</v>
      </c>
      <c r="BT3020" s="11" t="s">
        <v>33</v>
      </c>
      <c r="BU3020" s="10">
        <v>3020</v>
      </c>
    </row>
    <row r="3021" spans="1:73" s="10" customFormat="1" x14ac:dyDescent="0.45">
      <c r="A3021" s="10">
        <v>743</v>
      </c>
      <c r="D3021" s="10">
        <v>3025</v>
      </c>
      <c r="E3021" s="10" t="s">
        <v>33</v>
      </c>
      <c r="F3021" s="10">
        <v>2755</v>
      </c>
      <c r="H3021" s="10" t="s">
        <v>33</v>
      </c>
      <c r="J3021" s="10" t="s">
        <v>203</v>
      </c>
      <c r="K3021" s="10">
        <v>0</v>
      </c>
      <c r="L3021" s="10">
        <v>1</v>
      </c>
      <c r="M3021" s="10" t="s">
        <v>33</v>
      </c>
      <c r="N3021" s="10">
        <v>1</v>
      </c>
      <c r="T3021" s="10">
        <v>0.3872983346207417</v>
      </c>
      <c r="W3021" s="10">
        <v>0.1944543648263006</v>
      </c>
      <c r="X3021" s="10" t="s">
        <v>35</v>
      </c>
      <c r="Y3021" s="10">
        <v>7.0710678118654766E-2</v>
      </c>
      <c r="AB3021" s="10">
        <v>0.11384419177103418</v>
      </c>
      <c r="AC3021" s="10">
        <v>0.02</v>
      </c>
      <c r="AD3021" s="10">
        <v>0</v>
      </c>
      <c r="AE3021" s="10">
        <v>0</v>
      </c>
      <c r="AH3021" s="10">
        <v>1</v>
      </c>
      <c r="AQ3021" s="10">
        <v>5.7533350667221583</v>
      </c>
      <c r="AR3021" s="10">
        <v>19.832235286538467</v>
      </c>
      <c r="AS3021" s="10">
        <v>28.174571133285596</v>
      </c>
      <c r="AT3021" s="10">
        <v>135.20337406797071</v>
      </c>
      <c r="AU3021" s="10">
        <v>0.78390509357263105</v>
      </c>
      <c r="AV3021" s="10">
        <v>341.02527753294066</v>
      </c>
      <c r="AW3021" s="10">
        <v>477.01255669448403</v>
      </c>
      <c r="AX3021" s="10">
        <v>6.0614849665737859E-5</v>
      </c>
      <c r="AY3021" s="10">
        <v>0</v>
      </c>
      <c r="AZ3021" s="10" t="s">
        <v>33</v>
      </c>
      <c r="BA3021" s="10">
        <v>3025</v>
      </c>
      <c r="BB3021" s="10" t="s">
        <v>33</v>
      </c>
      <c r="BC3021" s="10">
        <v>2755</v>
      </c>
      <c r="BE3021" s="10" t="s">
        <v>33</v>
      </c>
      <c r="BF3021" s="10" t="s">
        <v>33</v>
      </c>
      <c r="BG3021" s="10" t="s">
        <v>33</v>
      </c>
      <c r="BH3021" s="13" t="s">
        <v>33</v>
      </c>
      <c r="BI3021" s="10" t="s">
        <v>33</v>
      </c>
      <c r="BJ3021" s="10" t="s">
        <v>33</v>
      </c>
      <c r="BL3021" s="10" t="s">
        <v>33</v>
      </c>
      <c r="BM3021" s="10" t="s">
        <v>33</v>
      </c>
      <c r="BP3021" s="10" t="s">
        <v>33</v>
      </c>
      <c r="BQ3021" s="10">
        <v>0</v>
      </c>
      <c r="BR3021" s="10" t="s">
        <v>203</v>
      </c>
      <c r="BS3021" s="11">
        <v>28.174571133285596</v>
      </c>
      <c r="BT3021" s="11">
        <v>477.01255669448403</v>
      </c>
      <c r="BU3021" s="10">
        <v>3021</v>
      </c>
    </row>
    <row r="3022" spans="1:73" s="10" customFormat="1" x14ac:dyDescent="0.45">
      <c r="A3022" s="10" t="s">
        <v>33</v>
      </c>
      <c r="D3022" s="10" t="s">
        <v>33</v>
      </c>
      <c r="E3022" s="10">
        <v>3021</v>
      </c>
      <c r="F3022" s="10">
        <v>3078</v>
      </c>
      <c r="H3022" s="10">
        <v>790</v>
      </c>
      <c r="J3022" s="10" t="s">
        <v>33</v>
      </c>
      <c r="K3022" s="10" t="s">
        <v>570</v>
      </c>
      <c r="L3022" s="10" t="s">
        <v>33</v>
      </c>
      <c r="M3022" s="10">
        <v>0.3968626966596886</v>
      </c>
      <c r="N3022" s="10">
        <v>0.3968626966596886</v>
      </c>
      <c r="T3022" s="10">
        <v>0</v>
      </c>
      <c r="W3022" s="10">
        <v>0</v>
      </c>
      <c r="X3022" s="10">
        <v>0</v>
      </c>
      <c r="Y3022" s="10">
        <v>0</v>
      </c>
      <c r="AB3022" s="10">
        <v>0</v>
      </c>
      <c r="AC3022" s="10">
        <v>0</v>
      </c>
      <c r="AD3022" s="10">
        <v>0</v>
      </c>
      <c r="AE3022" s="10">
        <v>0</v>
      </c>
      <c r="AH3022" s="10">
        <v>1</v>
      </c>
      <c r="AQ3022" s="10">
        <v>0</v>
      </c>
      <c r="AR3022" s="10">
        <v>8.2078677884824369</v>
      </c>
      <c r="AS3022" s="10">
        <v>8.2078677884824369</v>
      </c>
      <c r="AT3022" s="10">
        <v>0</v>
      </c>
      <c r="AU3022" s="10">
        <v>0</v>
      </c>
      <c r="AV3022" s="10">
        <v>135.51832265803489</v>
      </c>
      <c r="AW3022" s="10">
        <v>135.51832265803489</v>
      </c>
      <c r="AX3022" s="10" t="s">
        <v>33</v>
      </c>
      <c r="AY3022" s="10" t="s">
        <v>33</v>
      </c>
      <c r="AZ3022" s="10" t="s">
        <v>33</v>
      </c>
      <c r="BA3022" s="10" t="s">
        <v>33</v>
      </c>
      <c r="BB3022" s="10">
        <v>3021</v>
      </c>
      <c r="BC3022" s="10">
        <v>3078</v>
      </c>
      <c r="BE3022" s="10" t="s">
        <v>203</v>
      </c>
      <c r="BF3022" s="10" t="s">
        <v>570</v>
      </c>
      <c r="BG3022" s="10">
        <v>4.9751867207511514E-4</v>
      </c>
      <c r="BH3022" s="13">
        <v>0</v>
      </c>
      <c r="BI3022" s="10">
        <v>1002</v>
      </c>
      <c r="BJ3022" s="10" t="s">
        <v>33</v>
      </c>
      <c r="BL3022" s="10" t="s">
        <v>33</v>
      </c>
      <c r="BM3022" s="10" t="s">
        <v>33</v>
      </c>
      <c r="BP3022" s="10" t="s">
        <v>33</v>
      </c>
      <c r="BQ3022" s="10" t="s">
        <v>33</v>
      </c>
      <c r="BR3022" s="10" t="s">
        <v>33</v>
      </c>
      <c r="BS3022" s="11" t="s">
        <v>33</v>
      </c>
      <c r="BT3022" s="11" t="s">
        <v>33</v>
      </c>
      <c r="BU3022" s="10">
        <v>3022</v>
      </c>
    </row>
    <row r="3023" spans="1:73" s="10" customFormat="1" x14ac:dyDescent="0.45">
      <c r="A3023" s="10" t="s">
        <v>33</v>
      </c>
      <c r="D3023" s="10" t="s">
        <v>33</v>
      </c>
      <c r="E3023" s="10">
        <v>3021</v>
      </c>
      <c r="F3023" s="10">
        <v>2878</v>
      </c>
      <c r="H3023" s="10">
        <v>707</v>
      </c>
      <c r="J3023" s="10" t="s">
        <v>33</v>
      </c>
      <c r="K3023" s="10" t="s">
        <v>50</v>
      </c>
      <c r="L3023" s="10" t="s">
        <v>33</v>
      </c>
      <c r="M3023" s="10">
        <v>0.59791303715506994</v>
      </c>
      <c r="N3023" s="10">
        <v>0.59791303715506994</v>
      </c>
      <c r="T3023" s="10">
        <v>0</v>
      </c>
      <c r="W3023" s="10">
        <v>0</v>
      </c>
      <c r="X3023" s="10">
        <v>0</v>
      </c>
      <c r="Y3023" s="10">
        <v>0</v>
      </c>
      <c r="AB3023" s="10">
        <v>0</v>
      </c>
      <c r="AC3023" s="10">
        <v>0</v>
      </c>
      <c r="AD3023" s="10">
        <v>0</v>
      </c>
      <c r="AE3023" s="10">
        <v>0</v>
      </c>
      <c r="AH3023" s="10">
        <v>1</v>
      </c>
      <c r="AQ3023" s="10">
        <v>5.3660367321014162</v>
      </c>
      <c r="AR3023" s="10">
        <v>11.091471772850777</v>
      </c>
      <c r="AS3023" s="10">
        <v>18.872225034397829</v>
      </c>
      <c r="AT3023" s="10">
        <v>126.10186320438328</v>
      </c>
      <c r="AU3023" s="10">
        <v>0.67006090180159683</v>
      </c>
      <c r="AV3023" s="10">
        <v>202.87682529939053</v>
      </c>
      <c r="AW3023" s="10">
        <v>329.64874940557542</v>
      </c>
      <c r="AX3023" s="10" t="s">
        <v>33</v>
      </c>
      <c r="AY3023" s="10" t="s">
        <v>33</v>
      </c>
      <c r="AZ3023" s="10" t="s">
        <v>33</v>
      </c>
      <c r="BA3023" s="10" t="s">
        <v>33</v>
      </c>
      <c r="BB3023" s="10">
        <v>3021</v>
      </c>
      <c r="BC3023" s="10">
        <v>2878</v>
      </c>
      <c r="BE3023" s="10" t="s">
        <v>203</v>
      </c>
      <c r="BF3023" s="10" t="s">
        <v>3897</v>
      </c>
      <c r="BG3023" s="10">
        <v>1.1439370833179988E-3</v>
      </c>
      <c r="BH3023" s="13">
        <v>37.606024856292265</v>
      </c>
      <c r="BI3023" s="10">
        <v>1003</v>
      </c>
      <c r="BJ3023" s="10" t="s">
        <v>33</v>
      </c>
      <c r="BL3023" s="10" t="s">
        <v>33</v>
      </c>
      <c r="BM3023" s="10" t="s">
        <v>33</v>
      </c>
      <c r="BP3023" s="10" t="s">
        <v>33</v>
      </c>
      <c r="BQ3023" s="10" t="s">
        <v>33</v>
      </c>
      <c r="BR3023" s="10" t="s">
        <v>33</v>
      </c>
      <c r="BS3023" s="11" t="s">
        <v>33</v>
      </c>
      <c r="BT3023" s="11" t="s">
        <v>33</v>
      </c>
      <c r="BU3023" s="10">
        <v>3023</v>
      </c>
    </row>
    <row r="3024" spans="1:73" s="10" customFormat="1" x14ac:dyDescent="0.45">
      <c r="A3024" s="10" t="s">
        <v>33</v>
      </c>
      <c r="D3024" s="10" t="s">
        <v>33</v>
      </c>
      <c r="E3024" s="10">
        <v>3021</v>
      </c>
      <c r="F3024" s="10">
        <v>2343</v>
      </c>
      <c r="H3024" s="10">
        <v>603</v>
      </c>
      <c r="J3024" s="10" t="s">
        <v>33</v>
      </c>
      <c r="K3024" s="10" t="s">
        <v>481</v>
      </c>
      <c r="L3024" s="10" t="s">
        <v>33</v>
      </c>
      <c r="M3024" s="10">
        <v>0.63245553203367588</v>
      </c>
      <c r="N3024" s="10">
        <v>0.63245553203367588</v>
      </c>
      <c r="T3024" s="10">
        <v>0</v>
      </c>
      <c r="W3024" s="10">
        <v>0</v>
      </c>
      <c r="X3024" s="10">
        <v>0</v>
      </c>
      <c r="Y3024" s="10">
        <v>0</v>
      </c>
      <c r="AB3024" s="10">
        <v>0</v>
      </c>
      <c r="AC3024" s="10">
        <v>0</v>
      </c>
      <c r="AD3024" s="10">
        <v>0</v>
      </c>
      <c r="AE3024" s="10">
        <v>0</v>
      </c>
      <c r="AH3024" s="10">
        <v>1</v>
      </c>
      <c r="AQ3024" s="10">
        <v>0</v>
      </c>
      <c r="AR3024" s="10">
        <v>0.31844136037895576</v>
      </c>
      <c r="AS3024" s="10">
        <v>0.31844136037895576</v>
      </c>
      <c r="AT3024" s="10">
        <v>0</v>
      </c>
      <c r="AU3024" s="10">
        <v>0</v>
      </c>
      <c r="AV3024" s="10">
        <v>2.6301295755152445</v>
      </c>
      <c r="AW3024" s="10">
        <v>2.6301295755152445</v>
      </c>
      <c r="AX3024" s="10" t="s">
        <v>33</v>
      </c>
      <c r="AY3024" s="10" t="s">
        <v>33</v>
      </c>
      <c r="AZ3024" s="10" t="s">
        <v>33</v>
      </c>
      <c r="BA3024" s="10" t="s">
        <v>33</v>
      </c>
      <c r="BB3024" s="10">
        <v>3021</v>
      </c>
      <c r="BC3024" s="10">
        <v>2343</v>
      </c>
      <c r="BE3024" s="10" t="s">
        <v>203</v>
      </c>
      <c r="BF3024" s="10" t="s">
        <v>3898</v>
      </c>
      <c r="BG3024" s="10">
        <v>1.9302275186723454E-5</v>
      </c>
      <c r="BH3024" s="13">
        <v>1.755603136706932</v>
      </c>
      <c r="BI3024" s="10">
        <v>1004</v>
      </c>
      <c r="BJ3024" s="10" t="s">
        <v>33</v>
      </c>
      <c r="BL3024" s="10" t="s">
        <v>33</v>
      </c>
      <c r="BM3024" s="10" t="s">
        <v>33</v>
      </c>
      <c r="BP3024" s="10" t="s">
        <v>33</v>
      </c>
      <c r="BQ3024" s="10" t="s">
        <v>33</v>
      </c>
      <c r="BR3024" s="10" t="s">
        <v>33</v>
      </c>
      <c r="BS3024" s="11" t="s">
        <v>33</v>
      </c>
      <c r="BT3024" s="11" t="s">
        <v>33</v>
      </c>
      <c r="BU3024" s="10">
        <v>3024</v>
      </c>
    </row>
    <row r="3025" spans="1:73" s="10" customFormat="1" x14ac:dyDescent="0.45">
      <c r="A3025" s="10">
        <v>744</v>
      </c>
      <c r="D3025" s="10">
        <v>3030</v>
      </c>
      <c r="E3025" s="10" t="s">
        <v>33</v>
      </c>
      <c r="F3025" s="10">
        <v>2757</v>
      </c>
      <c r="H3025" s="10" t="s">
        <v>33</v>
      </c>
      <c r="J3025" s="10" t="s">
        <v>54</v>
      </c>
      <c r="K3025" s="10">
        <v>0</v>
      </c>
      <c r="L3025" s="10">
        <v>1</v>
      </c>
      <c r="M3025" s="10" t="s">
        <v>33</v>
      </c>
      <c r="N3025" s="10">
        <v>1</v>
      </c>
      <c r="T3025" s="10">
        <v>0.4898979485566356</v>
      </c>
      <c r="W3025" s="10">
        <v>0.1944543648263006</v>
      </c>
      <c r="X3025" s="10" t="s">
        <v>35</v>
      </c>
      <c r="Y3025" s="10">
        <v>7.0710678118654766E-2</v>
      </c>
      <c r="AB3025" s="10">
        <v>0.11384419177103418</v>
      </c>
      <c r="AC3025" s="10">
        <v>0.02</v>
      </c>
      <c r="AD3025" s="10">
        <v>0</v>
      </c>
      <c r="AE3025" s="10">
        <v>0</v>
      </c>
      <c r="AH3025" s="10">
        <v>1</v>
      </c>
      <c r="AQ3025" s="10">
        <v>23.571308482109419</v>
      </c>
      <c r="AR3025" s="10">
        <v>44.492960734080071</v>
      </c>
      <c r="AS3025" s="10">
        <v>78.671358033138731</v>
      </c>
      <c r="AT3025" s="10">
        <v>553.92574932957132</v>
      </c>
      <c r="AU3025" s="10">
        <v>3.3944671924600884</v>
      </c>
      <c r="AV3025" s="10">
        <v>818.39494834098559</v>
      </c>
      <c r="AW3025" s="10">
        <v>1375.715164863017</v>
      </c>
      <c r="AX3025" s="10">
        <v>3.8336196994485516E-5</v>
      </c>
      <c r="AY3025" s="10">
        <v>0</v>
      </c>
      <c r="AZ3025" s="10" t="s">
        <v>33</v>
      </c>
      <c r="BA3025" s="10">
        <v>3030</v>
      </c>
      <c r="BB3025" s="10" t="s">
        <v>33</v>
      </c>
      <c r="BC3025" s="10">
        <v>2757</v>
      </c>
      <c r="BE3025" s="10" t="s">
        <v>33</v>
      </c>
      <c r="BF3025" s="10" t="s">
        <v>33</v>
      </c>
      <c r="BG3025" s="10" t="s">
        <v>33</v>
      </c>
      <c r="BH3025" s="13" t="s">
        <v>33</v>
      </c>
      <c r="BI3025" s="10" t="s">
        <v>33</v>
      </c>
      <c r="BJ3025" s="10" t="s">
        <v>33</v>
      </c>
      <c r="BL3025" s="10" t="s">
        <v>33</v>
      </c>
      <c r="BM3025" s="10" t="s">
        <v>33</v>
      </c>
      <c r="BP3025" s="10" t="s">
        <v>33</v>
      </c>
      <c r="BQ3025" s="10">
        <v>0</v>
      </c>
      <c r="BR3025" s="10" t="s">
        <v>54</v>
      </c>
      <c r="BS3025" s="11">
        <v>78.671358033138731</v>
      </c>
      <c r="BT3025" s="11">
        <v>1375.715164863017</v>
      </c>
      <c r="BU3025" s="10">
        <v>3025</v>
      </c>
    </row>
    <row r="3026" spans="1:73" s="10" customFormat="1" x14ac:dyDescent="0.45">
      <c r="A3026" s="10" t="s">
        <v>33</v>
      </c>
      <c r="D3026" s="10" t="s">
        <v>33</v>
      </c>
      <c r="E3026" s="10">
        <v>3025</v>
      </c>
      <c r="F3026" s="10">
        <v>2444</v>
      </c>
      <c r="H3026" s="10">
        <v>622</v>
      </c>
      <c r="J3026" s="10" t="s">
        <v>33</v>
      </c>
      <c r="K3026" s="10" t="s">
        <v>46</v>
      </c>
      <c r="L3026" s="10" t="s">
        <v>33</v>
      </c>
      <c r="M3026" s="10">
        <v>0.79372539331937719</v>
      </c>
      <c r="N3026" s="10">
        <v>0.79372539331937719</v>
      </c>
      <c r="T3026" s="10">
        <v>0</v>
      </c>
      <c r="W3026" s="10">
        <v>0</v>
      </c>
      <c r="X3026" s="10">
        <v>0</v>
      </c>
      <c r="Y3026" s="10">
        <v>0</v>
      </c>
      <c r="AB3026" s="10">
        <v>0</v>
      </c>
      <c r="AC3026" s="10">
        <v>0</v>
      </c>
      <c r="AD3026" s="10">
        <v>0</v>
      </c>
      <c r="AE3026" s="10">
        <v>0</v>
      </c>
      <c r="AH3026" s="10">
        <v>1</v>
      </c>
      <c r="AQ3026" s="10">
        <v>16.065390344631169</v>
      </c>
      <c r="AR3026" s="10">
        <v>29.178655489394281</v>
      </c>
      <c r="AS3026" s="10">
        <v>52.473471489109471</v>
      </c>
      <c r="AT3026" s="10">
        <v>377.53667309883247</v>
      </c>
      <c r="AU3026" s="10">
        <v>1.8835914098953812</v>
      </c>
      <c r="AV3026" s="10">
        <v>545.70032127489708</v>
      </c>
      <c r="AW3026" s="10">
        <v>925.12058578362485</v>
      </c>
      <c r="AX3026" s="10" t="s">
        <v>33</v>
      </c>
      <c r="AY3026" s="10" t="s">
        <v>33</v>
      </c>
      <c r="AZ3026" s="10" t="s">
        <v>33</v>
      </c>
      <c r="BA3026" s="10" t="s">
        <v>33</v>
      </c>
      <c r="BB3026" s="10">
        <v>3025</v>
      </c>
      <c r="BC3026" s="10">
        <v>2444</v>
      </c>
      <c r="BE3026" s="10" t="s">
        <v>54</v>
      </c>
      <c r="BF3026" s="10" t="s">
        <v>3899</v>
      </c>
      <c r="BG3026" s="10">
        <v>2.0116333399910198E-3</v>
      </c>
      <c r="BH3026" s="13">
        <v>345.23340959218513</v>
      </c>
      <c r="BI3026" s="10">
        <v>1006</v>
      </c>
      <c r="BJ3026" s="10" t="s">
        <v>33</v>
      </c>
      <c r="BL3026" s="10" t="s">
        <v>33</v>
      </c>
      <c r="BM3026" s="10" t="s">
        <v>33</v>
      </c>
      <c r="BP3026" s="10" t="s">
        <v>33</v>
      </c>
      <c r="BQ3026" s="10" t="s">
        <v>33</v>
      </c>
      <c r="BR3026" s="10" t="s">
        <v>33</v>
      </c>
      <c r="BS3026" s="11" t="s">
        <v>33</v>
      </c>
      <c r="BT3026" s="11" t="s">
        <v>33</v>
      </c>
      <c r="BU3026" s="10">
        <v>3026</v>
      </c>
    </row>
    <row r="3027" spans="1:73" s="10" customFormat="1" x14ac:dyDescent="0.45">
      <c r="A3027" s="10" t="s">
        <v>33</v>
      </c>
      <c r="D3027" s="10" t="s">
        <v>33</v>
      </c>
      <c r="E3027" s="10">
        <v>3025</v>
      </c>
      <c r="F3027" s="10">
        <v>2214</v>
      </c>
      <c r="H3027" s="10">
        <v>578</v>
      </c>
      <c r="J3027" s="10" t="s">
        <v>33</v>
      </c>
      <c r="K3027" s="10" t="s">
        <v>59</v>
      </c>
      <c r="L3027" s="10" t="s">
        <v>33</v>
      </c>
      <c r="M3027" s="10">
        <v>0.3872983346207417</v>
      </c>
      <c r="N3027" s="10">
        <v>0.3872983346207417</v>
      </c>
      <c r="T3027" s="10">
        <v>0</v>
      </c>
      <c r="W3027" s="10">
        <v>0</v>
      </c>
      <c r="X3027" s="10">
        <v>0</v>
      </c>
      <c r="Y3027" s="10">
        <v>0</v>
      </c>
      <c r="AB3027" s="10">
        <v>0</v>
      </c>
      <c r="AC3027" s="10">
        <v>0</v>
      </c>
      <c r="AD3027" s="10">
        <v>0</v>
      </c>
      <c r="AE3027" s="10">
        <v>0</v>
      </c>
      <c r="AH3027" s="10">
        <v>1</v>
      </c>
      <c r="AQ3027" s="10">
        <v>6.9825728414680448</v>
      </c>
      <c r="AR3027" s="10">
        <v>12.850190157735391</v>
      </c>
      <c r="AS3027" s="10">
        <v>22.974920777864057</v>
      </c>
      <c r="AT3027" s="10">
        <v>164.09046177449906</v>
      </c>
      <c r="AU3027" s="10">
        <v>0.85406409251039628</v>
      </c>
      <c r="AV3027" s="10">
        <v>237.93406671318456</v>
      </c>
      <c r="AW3027" s="10">
        <v>402.87859258019398</v>
      </c>
      <c r="AX3027" s="10" t="s">
        <v>33</v>
      </c>
      <c r="AY3027" s="10" t="s">
        <v>33</v>
      </c>
      <c r="AZ3027" s="10" t="s">
        <v>33</v>
      </c>
      <c r="BA3027" s="10" t="s">
        <v>33</v>
      </c>
      <c r="BB3027" s="10">
        <v>3025</v>
      </c>
      <c r="BC3027" s="10">
        <v>2214</v>
      </c>
      <c r="BE3027" s="10" t="s">
        <v>54</v>
      </c>
      <c r="BF3027" s="10" t="s">
        <v>3900</v>
      </c>
      <c r="BG3027" s="10">
        <v>8.8077108887289486E-4</v>
      </c>
      <c r="BH3027" s="13">
        <v>152.20426746330799</v>
      </c>
      <c r="BI3027" s="10">
        <v>1007</v>
      </c>
      <c r="BJ3027" s="10" t="s">
        <v>33</v>
      </c>
      <c r="BL3027" s="10" t="s">
        <v>33</v>
      </c>
      <c r="BM3027" s="10" t="s">
        <v>33</v>
      </c>
      <c r="BP3027" s="10" t="s">
        <v>33</v>
      </c>
      <c r="BQ3027" s="10" t="s">
        <v>33</v>
      </c>
      <c r="BR3027" s="10" t="s">
        <v>33</v>
      </c>
      <c r="BS3027" s="11" t="s">
        <v>33</v>
      </c>
      <c r="BT3027" s="11" t="s">
        <v>33</v>
      </c>
      <c r="BU3027" s="10">
        <v>3027</v>
      </c>
    </row>
    <row r="3028" spans="1:73" s="10" customFormat="1" x14ac:dyDescent="0.45">
      <c r="A3028" s="10" t="s">
        <v>33</v>
      </c>
      <c r="D3028" s="10" t="s">
        <v>33</v>
      </c>
      <c r="E3028" s="10">
        <v>3025</v>
      </c>
      <c r="F3028" s="10">
        <v>2343</v>
      </c>
      <c r="H3028" s="10">
        <v>603</v>
      </c>
      <c r="J3028" s="10" t="s">
        <v>33</v>
      </c>
      <c r="K3028" s="10" t="s">
        <v>481</v>
      </c>
      <c r="L3028" s="10" t="s">
        <v>33</v>
      </c>
      <c r="M3028" s="10">
        <v>0.70710678118654757</v>
      </c>
      <c r="N3028" s="10">
        <v>0.70710678118654757</v>
      </c>
      <c r="T3028" s="10">
        <v>0</v>
      </c>
      <c r="W3028" s="10">
        <v>0</v>
      </c>
      <c r="X3028" s="10">
        <v>0</v>
      </c>
      <c r="Y3028" s="10">
        <v>0</v>
      </c>
      <c r="AB3028" s="10">
        <v>0</v>
      </c>
      <c r="AC3028" s="10">
        <v>0</v>
      </c>
      <c r="AD3028" s="10">
        <v>0</v>
      </c>
      <c r="AE3028" s="10">
        <v>0</v>
      </c>
      <c r="AH3028" s="10">
        <v>1</v>
      </c>
      <c r="AQ3028" s="10">
        <v>0</v>
      </c>
      <c r="AR3028" s="10">
        <v>0.35602826432742668</v>
      </c>
      <c r="AS3028" s="10">
        <v>0.35602826432742668</v>
      </c>
      <c r="AT3028" s="10">
        <v>0</v>
      </c>
      <c r="AU3028" s="10">
        <v>0</v>
      </c>
      <c r="AV3028" s="10">
        <v>2.9405742602423768</v>
      </c>
      <c r="AW3028" s="10">
        <v>2.9405742602423768</v>
      </c>
      <c r="AX3028" s="10" t="s">
        <v>33</v>
      </c>
      <c r="AY3028" s="10" t="s">
        <v>33</v>
      </c>
      <c r="AZ3028" s="10" t="s">
        <v>33</v>
      </c>
      <c r="BA3028" s="10" t="s">
        <v>33</v>
      </c>
      <c r="BB3028" s="10">
        <v>3025</v>
      </c>
      <c r="BC3028" s="10">
        <v>2343</v>
      </c>
      <c r="BE3028" s="10" t="s">
        <v>54</v>
      </c>
      <c r="BF3028" s="10" t="s">
        <v>3901</v>
      </c>
      <c r="BG3028" s="10">
        <v>1.364876967686099E-5</v>
      </c>
      <c r="BH3028" s="13">
        <v>6.936530247100702</v>
      </c>
      <c r="BI3028" s="10">
        <v>1008</v>
      </c>
      <c r="BJ3028" s="10" t="s">
        <v>33</v>
      </c>
      <c r="BL3028" s="10" t="s">
        <v>33</v>
      </c>
      <c r="BM3028" s="10" t="s">
        <v>33</v>
      </c>
      <c r="BP3028" s="10" t="s">
        <v>33</v>
      </c>
      <c r="BQ3028" s="10" t="s">
        <v>33</v>
      </c>
      <c r="BR3028" s="10" t="s">
        <v>33</v>
      </c>
      <c r="BS3028" s="11" t="s">
        <v>33</v>
      </c>
      <c r="BT3028" s="11" t="s">
        <v>33</v>
      </c>
      <c r="BU3028" s="10">
        <v>3028</v>
      </c>
    </row>
    <row r="3029" spans="1:73" s="10" customFormat="1" x14ac:dyDescent="0.45">
      <c r="A3029" s="10" t="s">
        <v>33</v>
      </c>
      <c r="D3029" s="10" t="s">
        <v>33</v>
      </c>
      <c r="E3029" s="10">
        <v>3025</v>
      </c>
      <c r="F3029" s="10">
        <v>3079</v>
      </c>
      <c r="H3029" s="10">
        <v>791</v>
      </c>
      <c r="J3029" s="10" t="s">
        <v>33</v>
      </c>
      <c r="K3029" s="10" t="s">
        <v>571</v>
      </c>
      <c r="L3029" s="10" t="s">
        <v>33</v>
      </c>
      <c r="M3029" s="10">
        <v>3.1622776601683791E-2</v>
      </c>
      <c r="N3029" s="10">
        <v>3.1622776601683791E-2</v>
      </c>
      <c r="T3029" s="10">
        <v>0</v>
      </c>
      <c r="W3029" s="10">
        <v>0</v>
      </c>
      <c r="X3029" s="10">
        <v>0</v>
      </c>
      <c r="Y3029" s="10">
        <v>0</v>
      </c>
      <c r="AB3029" s="10">
        <v>0</v>
      </c>
      <c r="AC3029" s="10">
        <v>0</v>
      </c>
      <c r="AD3029" s="10">
        <v>0</v>
      </c>
      <c r="AE3029" s="10">
        <v>0</v>
      </c>
      <c r="AH3029" s="10">
        <v>1</v>
      </c>
      <c r="AQ3029" s="10">
        <v>3.3447347453571856E-2</v>
      </c>
      <c r="AR3029" s="10">
        <v>1.8936324577966679</v>
      </c>
      <c r="AS3029" s="10">
        <v>1.9421311116043471</v>
      </c>
      <c r="AT3029" s="10">
        <v>0.78601266515893864</v>
      </c>
      <c r="AU3029" s="10">
        <v>0.54296749828327662</v>
      </c>
      <c r="AV3029" s="10">
        <v>31.819986092661555</v>
      </c>
      <c r="AW3029" s="10">
        <v>33.148966256103769</v>
      </c>
      <c r="AX3029" s="10" t="s">
        <v>33</v>
      </c>
      <c r="AY3029" s="10" t="s">
        <v>33</v>
      </c>
      <c r="AZ3029" s="10" t="s">
        <v>33</v>
      </c>
      <c r="BA3029" s="10" t="s">
        <v>33</v>
      </c>
      <c r="BB3029" s="10">
        <v>3025</v>
      </c>
      <c r="BC3029" s="10">
        <v>3079</v>
      </c>
      <c r="BE3029" s="10" t="s">
        <v>54</v>
      </c>
      <c r="BF3029" s="10" t="s">
        <v>3902</v>
      </c>
      <c r="BG3029" s="10">
        <v>7.4453920883583391E-5</v>
      </c>
      <c r="BH3029" s="13">
        <v>0</v>
      </c>
      <c r="BI3029" s="10">
        <v>1009</v>
      </c>
      <c r="BJ3029" s="10" t="s">
        <v>33</v>
      </c>
      <c r="BL3029" s="10" t="s">
        <v>33</v>
      </c>
      <c r="BM3029" s="10" t="s">
        <v>33</v>
      </c>
      <c r="BP3029" s="10" t="s">
        <v>33</v>
      </c>
      <c r="BQ3029" s="10" t="s">
        <v>33</v>
      </c>
      <c r="BR3029" s="10" t="s">
        <v>33</v>
      </c>
      <c r="BS3029" s="11" t="s">
        <v>33</v>
      </c>
      <c r="BT3029" s="11" t="s">
        <v>33</v>
      </c>
      <c r="BU3029" s="10">
        <v>3029</v>
      </c>
    </row>
    <row r="3030" spans="1:73" s="10" customFormat="1" x14ac:dyDescent="0.45">
      <c r="A3030" s="10">
        <v>745</v>
      </c>
      <c r="D3030" s="10">
        <v>3032</v>
      </c>
      <c r="E3030" s="10" t="s">
        <v>33</v>
      </c>
      <c r="F3030" s="10">
        <v>2763</v>
      </c>
      <c r="H3030" s="10" t="s">
        <v>33</v>
      </c>
      <c r="J3030" s="10" t="s">
        <v>95</v>
      </c>
      <c r="K3030" s="10">
        <v>0</v>
      </c>
      <c r="L3030" s="10">
        <v>1</v>
      </c>
      <c r="M3030" s="10" t="s">
        <v>33</v>
      </c>
      <c r="N3030" s="10">
        <v>1</v>
      </c>
      <c r="T3030" s="10">
        <v>0.3872983346207417</v>
      </c>
      <c r="W3030" s="10">
        <v>0.3889087296526012</v>
      </c>
      <c r="X3030" s="10" t="s">
        <v>35</v>
      </c>
      <c r="Y3030" s="10">
        <v>0.14142135623730953</v>
      </c>
      <c r="AB3030" s="10">
        <v>0.22768838354206836</v>
      </c>
      <c r="AC3030" s="10">
        <v>0.02</v>
      </c>
      <c r="AD3030" s="10">
        <v>0</v>
      </c>
      <c r="AE3030" s="10">
        <v>0</v>
      </c>
      <c r="AH3030" s="10">
        <v>1</v>
      </c>
      <c r="AQ3030" s="10">
        <v>0.3872983346207417</v>
      </c>
      <c r="AR3030" s="10">
        <v>0.53831242678783064</v>
      </c>
      <c r="AS3030" s="10">
        <v>1.0998950119879061</v>
      </c>
      <c r="AT3030" s="10">
        <v>9.1015108635874302</v>
      </c>
      <c r="AU3030" s="10">
        <v>0.22768838354206836</v>
      </c>
      <c r="AV3030" s="10">
        <v>1.8137814120172588</v>
      </c>
      <c r="AW3030" s="10">
        <v>11.142980659146756</v>
      </c>
      <c r="AX3030" s="10">
        <v>1.6056743618308039E-9</v>
      </c>
      <c r="AY3030" s="10">
        <v>0</v>
      </c>
      <c r="AZ3030" s="10" t="s">
        <v>33</v>
      </c>
      <c r="BA3030" s="10">
        <v>3032</v>
      </c>
      <c r="BB3030" s="10" t="s">
        <v>33</v>
      </c>
      <c r="BC3030" s="10">
        <v>2763</v>
      </c>
      <c r="BE3030" s="10" t="s">
        <v>33</v>
      </c>
      <c r="BF3030" s="10" t="s">
        <v>33</v>
      </c>
      <c r="BG3030" s="10" t="s">
        <v>33</v>
      </c>
      <c r="BH3030" s="13" t="s">
        <v>33</v>
      </c>
      <c r="BI3030" s="10" t="s">
        <v>33</v>
      </c>
      <c r="BJ3030" s="10" t="s">
        <v>33</v>
      </c>
      <c r="BL3030" s="10" t="s">
        <v>33</v>
      </c>
      <c r="BM3030" s="10" t="s">
        <v>33</v>
      </c>
      <c r="BP3030" s="10" t="s">
        <v>33</v>
      </c>
      <c r="BQ3030" s="10">
        <v>0</v>
      </c>
      <c r="BR3030" s="10" t="s">
        <v>95</v>
      </c>
      <c r="BS3030" s="11">
        <v>1.0998950119879061</v>
      </c>
      <c r="BT3030" s="11">
        <v>11.142980659146756</v>
      </c>
      <c r="BU3030" s="10">
        <v>3030</v>
      </c>
    </row>
    <row r="3031" spans="1:73" s="10" customFormat="1" x14ac:dyDescent="0.45">
      <c r="A3031" s="10" t="s">
        <v>33</v>
      </c>
      <c r="D3031" s="10" t="s">
        <v>33</v>
      </c>
      <c r="E3031" s="10">
        <v>3030</v>
      </c>
      <c r="F3031" s="10">
        <v>3066</v>
      </c>
      <c r="H3031" s="10">
        <v>778</v>
      </c>
      <c r="J3031" s="10" t="s">
        <v>33</v>
      </c>
      <c r="K3031" s="10" t="s">
        <v>235</v>
      </c>
      <c r="L3031" s="10" t="s">
        <v>33</v>
      </c>
      <c r="M3031" s="10">
        <v>7.0710678118654753E-3</v>
      </c>
      <c r="N3031" s="10">
        <v>7.0710678118654753E-3</v>
      </c>
      <c r="T3031" s="10">
        <v>0</v>
      </c>
      <c r="W3031" s="10">
        <v>0</v>
      </c>
      <c r="X3031" s="10">
        <v>0</v>
      </c>
      <c r="Y3031" s="10">
        <v>0</v>
      </c>
      <c r="AB3031" s="10">
        <v>0</v>
      </c>
      <c r="AC3031" s="10">
        <v>0</v>
      </c>
      <c r="AD3031" s="10">
        <v>0</v>
      </c>
      <c r="AE3031" s="10">
        <v>0</v>
      </c>
      <c r="AH3031" s="10">
        <v>1</v>
      </c>
      <c r="AQ3031" s="10">
        <v>0</v>
      </c>
      <c r="AR3031" s="10">
        <v>0.12940369713522942</v>
      </c>
      <c r="AS3031" s="10">
        <v>0.12940369713522942</v>
      </c>
      <c r="AT3031" s="10">
        <v>0</v>
      </c>
      <c r="AU3031" s="10">
        <v>0</v>
      </c>
      <c r="AV3031" s="10">
        <v>1.8137814120172588</v>
      </c>
      <c r="AW3031" s="10">
        <v>1.8137814120172588</v>
      </c>
      <c r="AX3031" s="10" t="s">
        <v>33</v>
      </c>
      <c r="AY3031" s="10" t="s">
        <v>33</v>
      </c>
      <c r="AZ3031" s="10" t="s">
        <v>33</v>
      </c>
      <c r="BA3031" s="10" t="s">
        <v>33</v>
      </c>
      <c r="BB3031" s="10">
        <v>3030</v>
      </c>
      <c r="BC3031" s="10">
        <v>3066</v>
      </c>
      <c r="BE3031" s="10" t="s">
        <v>95</v>
      </c>
      <c r="BF3031" s="10" t="s">
        <v>3903</v>
      </c>
      <c r="BG3031" s="10">
        <v>2.0778019881615613E-10</v>
      </c>
      <c r="BH3031" s="13">
        <v>0</v>
      </c>
      <c r="BI3031" s="10">
        <v>1011</v>
      </c>
      <c r="BJ3031" s="10" t="s">
        <v>33</v>
      </c>
      <c r="BL3031" s="10" t="s">
        <v>33</v>
      </c>
      <c r="BM3031" s="10" t="s">
        <v>33</v>
      </c>
      <c r="BP3031" s="10" t="s">
        <v>33</v>
      </c>
      <c r="BQ3031" s="10" t="s">
        <v>33</v>
      </c>
      <c r="BR3031" s="10" t="s">
        <v>33</v>
      </c>
      <c r="BS3031" s="11" t="s">
        <v>33</v>
      </c>
      <c r="BT3031" s="11" t="s">
        <v>33</v>
      </c>
      <c r="BU3031" s="10">
        <v>3031</v>
      </c>
    </row>
    <row r="3032" spans="1:73" s="10" customFormat="1" x14ac:dyDescent="0.45">
      <c r="A3032" s="10">
        <v>746</v>
      </c>
      <c r="D3032" s="10">
        <v>3035</v>
      </c>
      <c r="E3032" s="10" t="s">
        <v>33</v>
      </c>
      <c r="F3032" s="10">
        <v>2768</v>
      </c>
      <c r="H3032" s="10" t="s">
        <v>33</v>
      </c>
      <c r="J3032" s="10" t="s">
        <v>548</v>
      </c>
      <c r="K3032" s="10">
        <v>0</v>
      </c>
      <c r="L3032" s="10">
        <v>1</v>
      </c>
      <c r="M3032" s="10" t="s">
        <v>33</v>
      </c>
      <c r="N3032" s="10">
        <v>1</v>
      </c>
      <c r="T3032" s="10">
        <v>0.52915026221291805</v>
      </c>
      <c r="W3032" s="10">
        <v>0.3889087296526012</v>
      </c>
      <c r="X3032" s="10" t="s">
        <v>35</v>
      </c>
      <c r="Y3032" s="10">
        <v>0.14142135623730953</v>
      </c>
      <c r="AB3032" s="10">
        <v>0.22768838354206836</v>
      </c>
      <c r="AC3032" s="10">
        <v>7.4999999999999997E-2</v>
      </c>
      <c r="AD3032" s="10">
        <v>0</v>
      </c>
      <c r="AE3032" s="10">
        <v>0</v>
      </c>
      <c r="AH3032" s="10">
        <v>1</v>
      </c>
      <c r="AQ3032" s="10">
        <v>0.65674649923699191</v>
      </c>
      <c r="AR3032" s="10">
        <v>1.3000821568979777</v>
      </c>
      <c r="AS3032" s="10">
        <v>2.2523645807916157</v>
      </c>
      <c r="AT3032" s="10">
        <v>15.433542732069309</v>
      </c>
      <c r="AU3032" s="10">
        <v>1.8839243158573329</v>
      </c>
      <c r="AV3032" s="10">
        <v>6.951683837933107</v>
      </c>
      <c r="AW3032" s="10">
        <v>24.269150885859748</v>
      </c>
      <c r="AX3032" s="10">
        <v>5.4000000000000004E-9</v>
      </c>
      <c r="AY3032" s="10">
        <v>0</v>
      </c>
      <c r="AZ3032" s="10" t="s">
        <v>33</v>
      </c>
      <c r="BA3032" s="10">
        <v>3035</v>
      </c>
      <c r="BB3032" s="10" t="s">
        <v>33</v>
      </c>
      <c r="BC3032" s="10">
        <v>2768</v>
      </c>
      <c r="BE3032" s="10" t="s">
        <v>33</v>
      </c>
      <c r="BF3032" s="10" t="s">
        <v>33</v>
      </c>
      <c r="BG3032" s="10" t="s">
        <v>33</v>
      </c>
      <c r="BH3032" s="13" t="s">
        <v>33</v>
      </c>
      <c r="BI3032" s="10" t="s">
        <v>33</v>
      </c>
      <c r="BJ3032" s="10" t="s">
        <v>33</v>
      </c>
      <c r="BL3032" s="10" t="s">
        <v>33</v>
      </c>
      <c r="BM3032" s="10" t="s">
        <v>33</v>
      </c>
      <c r="BP3032" s="10" t="s">
        <v>33</v>
      </c>
      <c r="BQ3032" s="10">
        <v>0</v>
      </c>
      <c r="BR3032" s="10" t="s">
        <v>548</v>
      </c>
      <c r="BS3032" s="11">
        <v>2.2523645807916157</v>
      </c>
      <c r="BT3032" s="11">
        <v>24.269150885859748</v>
      </c>
      <c r="BU3032" s="10">
        <v>3032</v>
      </c>
    </row>
    <row r="3033" spans="1:73" s="10" customFormat="1" x14ac:dyDescent="0.45">
      <c r="A3033" s="10" t="s">
        <v>33</v>
      </c>
      <c r="D3033" s="10" t="s">
        <v>33</v>
      </c>
      <c r="E3033" s="10">
        <v>3032</v>
      </c>
      <c r="F3033" s="10">
        <v>2469</v>
      </c>
      <c r="H3033" s="10">
        <v>628</v>
      </c>
      <c r="J3033" s="10" t="s">
        <v>33</v>
      </c>
      <c r="K3033" s="10" t="s">
        <v>408</v>
      </c>
      <c r="L3033" s="10" t="s">
        <v>33</v>
      </c>
      <c r="M3033" s="10">
        <v>0.22360679774997896</v>
      </c>
      <c r="N3033" s="10">
        <v>0.22360679774997896</v>
      </c>
      <c r="T3033" s="10">
        <v>0</v>
      </c>
      <c r="W3033" s="10">
        <v>0</v>
      </c>
      <c r="X3033" s="10">
        <v>0</v>
      </c>
      <c r="Y3033" s="10">
        <v>0</v>
      </c>
      <c r="AB3033" s="10">
        <v>0</v>
      </c>
      <c r="AC3033" s="10">
        <v>0</v>
      </c>
      <c r="AD3033" s="10">
        <v>0</v>
      </c>
      <c r="AE3033" s="10">
        <v>0</v>
      </c>
      <c r="AH3033" s="10">
        <v>1</v>
      </c>
      <c r="AQ3033" s="10">
        <v>0.12759623702407383</v>
      </c>
      <c r="AR3033" s="10">
        <v>0.70676973011014699</v>
      </c>
      <c r="AS3033" s="10">
        <v>0.89178427379505409</v>
      </c>
      <c r="AT3033" s="10">
        <v>2.9985115700657348</v>
      </c>
      <c r="AU3033" s="10">
        <v>1.6562359323152644</v>
      </c>
      <c r="AV3033" s="10">
        <v>5.1379024259158479</v>
      </c>
      <c r="AW3033" s="10">
        <v>9.7926499282968464</v>
      </c>
      <c r="AX3033" s="10" t="s">
        <v>33</v>
      </c>
      <c r="AY3033" s="10" t="s">
        <v>33</v>
      </c>
      <c r="AZ3033" s="10" t="s">
        <v>33</v>
      </c>
      <c r="BA3033" s="10" t="s">
        <v>33</v>
      </c>
      <c r="BB3033" s="10">
        <v>3032</v>
      </c>
      <c r="BC3033" s="10">
        <v>2469</v>
      </c>
      <c r="BE3033" s="10" t="s">
        <v>548</v>
      </c>
      <c r="BF3033" s="10" t="s">
        <v>3904</v>
      </c>
      <c r="BG3033" s="10">
        <v>4.8156350784932927E-9</v>
      </c>
      <c r="BH3033" s="13">
        <v>13.994516967581736</v>
      </c>
      <c r="BI3033" s="10">
        <v>1013</v>
      </c>
      <c r="BJ3033" s="10" t="s">
        <v>33</v>
      </c>
      <c r="BL3033" s="10" t="s">
        <v>33</v>
      </c>
      <c r="BM3033" s="10" t="s">
        <v>33</v>
      </c>
      <c r="BP3033" s="10" t="s">
        <v>33</v>
      </c>
      <c r="BQ3033" s="10" t="s">
        <v>33</v>
      </c>
      <c r="BR3033" s="10" t="s">
        <v>33</v>
      </c>
      <c r="BS3033" s="11" t="s">
        <v>33</v>
      </c>
      <c r="BT3033" s="11" t="s">
        <v>33</v>
      </c>
      <c r="BU3033" s="10">
        <v>3033</v>
      </c>
    </row>
    <row r="3034" spans="1:73" s="10" customFormat="1" x14ac:dyDescent="0.45">
      <c r="A3034" s="10" t="s">
        <v>33</v>
      </c>
      <c r="D3034" s="10" t="s">
        <v>33</v>
      </c>
      <c r="E3034" s="10">
        <v>3032</v>
      </c>
      <c r="F3034" s="10">
        <v>3066</v>
      </c>
      <c r="H3034" s="10">
        <v>778</v>
      </c>
      <c r="J3034" s="10" t="s">
        <v>33</v>
      </c>
      <c r="K3034" s="10" t="s">
        <v>235</v>
      </c>
      <c r="L3034" s="10" t="s">
        <v>33</v>
      </c>
      <c r="M3034" s="10">
        <v>7.0710678118654753E-3</v>
      </c>
      <c r="N3034" s="10">
        <v>7.0710678118654753E-3</v>
      </c>
      <c r="T3034" s="10">
        <v>0</v>
      </c>
      <c r="W3034" s="10">
        <v>0</v>
      </c>
      <c r="X3034" s="10">
        <v>0</v>
      </c>
      <c r="Y3034" s="10">
        <v>0</v>
      </c>
      <c r="AB3034" s="10">
        <v>0</v>
      </c>
      <c r="AC3034" s="10">
        <v>0</v>
      </c>
      <c r="AD3034" s="10">
        <v>0</v>
      </c>
      <c r="AE3034" s="10">
        <v>0</v>
      </c>
      <c r="AH3034" s="10">
        <v>1</v>
      </c>
      <c r="AQ3034" s="10">
        <v>0</v>
      </c>
      <c r="AR3034" s="10">
        <v>0.12940369713522942</v>
      </c>
      <c r="AS3034" s="10">
        <v>0.12940369713522942</v>
      </c>
      <c r="AT3034" s="10">
        <v>0</v>
      </c>
      <c r="AU3034" s="10">
        <v>0</v>
      </c>
      <c r="AV3034" s="10">
        <v>1.8137814120172588</v>
      </c>
      <c r="AW3034" s="10">
        <v>1.8137814120172588</v>
      </c>
      <c r="AX3034" s="10" t="s">
        <v>33</v>
      </c>
      <c r="AY3034" s="10" t="s">
        <v>33</v>
      </c>
      <c r="AZ3034" s="10" t="s">
        <v>33</v>
      </c>
      <c r="BA3034" s="10" t="s">
        <v>33</v>
      </c>
      <c r="BB3034" s="10">
        <v>3032</v>
      </c>
      <c r="BC3034" s="10">
        <v>3066</v>
      </c>
      <c r="BE3034" s="10" t="s">
        <v>548</v>
      </c>
      <c r="BF3034" s="10" t="s">
        <v>3905</v>
      </c>
      <c r="BG3034" s="10">
        <v>6.9877996453023895E-10</v>
      </c>
      <c r="BH3034" s="13">
        <v>0</v>
      </c>
      <c r="BI3034" s="10">
        <v>1014</v>
      </c>
      <c r="BJ3034" s="10" t="s">
        <v>33</v>
      </c>
      <c r="BL3034" s="10" t="s">
        <v>33</v>
      </c>
      <c r="BM3034" s="10" t="s">
        <v>33</v>
      </c>
      <c r="BP3034" s="10" t="s">
        <v>33</v>
      </c>
      <c r="BQ3034" s="10" t="s">
        <v>33</v>
      </c>
      <c r="BR3034" s="10" t="s">
        <v>33</v>
      </c>
      <c r="BS3034" s="11" t="s">
        <v>33</v>
      </c>
      <c r="BT3034" s="11" t="s">
        <v>33</v>
      </c>
      <c r="BU3034" s="10">
        <v>3034</v>
      </c>
    </row>
    <row r="3035" spans="1:73" s="10" customFormat="1" x14ac:dyDescent="0.45">
      <c r="A3035" s="10">
        <v>747</v>
      </c>
      <c r="D3035" s="10">
        <v>3036</v>
      </c>
      <c r="E3035" s="10" t="s">
        <v>33</v>
      </c>
      <c r="F3035" s="10">
        <v>2770</v>
      </c>
      <c r="H3035" s="10" t="s">
        <v>33</v>
      </c>
      <c r="J3035" s="10" t="s">
        <v>549</v>
      </c>
      <c r="K3035" s="10">
        <v>3106</v>
      </c>
      <c r="L3035" s="10">
        <v>1</v>
      </c>
      <c r="M3035" s="10" t="s">
        <v>33</v>
      </c>
      <c r="N3035" s="10">
        <v>1</v>
      </c>
      <c r="T3035" s="10">
        <v>0</v>
      </c>
      <c r="W3035" s="10">
        <v>0</v>
      </c>
      <c r="X3035" s="10">
        <v>0</v>
      </c>
      <c r="Y3035" s="10">
        <v>0</v>
      </c>
      <c r="AB3035" s="10">
        <v>0</v>
      </c>
      <c r="AC3035" s="10">
        <v>0</v>
      </c>
      <c r="AD3035" s="10">
        <v>0</v>
      </c>
      <c r="AE3035" s="10">
        <v>0</v>
      </c>
      <c r="AH3035" s="10">
        <v>1</v>
      </c>
      <c r="AQ3035" s="10">
        <v>0.23094280626245878</v>
      </c>
      <c r="AR3035" s="10">
        <v>0.8780216874213792</v>
      </c>
      <c r="AS3035" s="10">
        <v>1.2128887565019444</v>
      </c>
      <c r="AT3035" s="10">
        <v>5.4271559471677815</v>
      </c>
      <c r="AU3035" s="10">
        <v>5.3730624375654923</v>
      </c>
      <c r="AV3035" s="10">
        <v>12.401839550233175</v>
      </c>
      <c r="AW3035" s="10">
        <v>23.202057934966447</v>
      </c>
      <c r="AX3035" s="10">
        <v>2.2045407685048601E-9</v>
      </c>
      <c r="AY3035" s="10">
        <v>0</v>
      </c>
      <c r="AZ3035" s="10" t="s">
        <v>33</v>
      </c>
      <c r="BA3035" s="10">
        <v>3036</v>
      </c>
      <c r="BB3035" s="10" t="s">
        <v>33</v>
      </c>
      <c r="BC3035" s="10">
        <v>2770</v>
      </c>
      <c r="BE3035" s="10" t="s">
        <v>33</v>
      </c>
      <c r="BF3035" s="10" t="s">
        <v>33</v>
      </c>
      <c r="BG3035" s="10" t="s">
        <v>33</v>
      </c>
      <c r="BH3035" s="13" t="s">
        <v>33</v>
      </c>
      <c r="BI3035" s="10" t="s">
        <v>33</v>
      </c>
      <c r="BJ3035" s="10" t="s">
        <v>33</v>
      </c>
      <c r="BL3035" s="10" t="s">
        <v>33</v>
      </c>
      <c r="BM3035" s="10" t="s">
        <v>33</v>
      </c>
      <c r="BP3035" s="10" t="s">
        <v>34</v>
      </c>
      <c r="BQ3035" s="10">
        <v>0</v>
      </c>
      <c r="BR3035" s="10" t="s">
        <v>33</v>
      </c>
      <c r="BS3035" s="11">
        <v>1.2128887565019444</v>
      </c>
      <c r="BT3035" s="11">
        <v>23.202057934966447</v>
      </c>
      <c r="BU3035" s="10">
        <v>3035</v>
      </c>
    </row>
    <row r="3036" spans="1:73" s="10" customFormat="1" x14ac:dyDescent="0.45">
      <c r="A3036" s="10">
        <v>748</v>
      </c>
      <c r="D3036" s="10">
        <v>3037</v>
      </c>
      <c r="E3036" s="10" t="s">
        <v>33</v>
      </c>
      <c r="F3036" s="10">
        <v>2785</v>
      </c>
      <c r="H3036" s="10" t="s">
        <v>33</v>
      </c>
      <c r="J3036" s="10" t="s">
        <v>572</v>
      </c>
      <c r="K3036" s="10">
        <v>1175</v>
      </c>
      <c r="L3036" s="10">
        <v>1</v>
      </c>
      <c r="M3036" s="10" t="s">
        <v>33</v>
      </c>
      <c r="N3036" s="10">
        <v>1</v>
      </c>
      <c r="T3036" s="10">
        <v>0</v>
      </c>
      <c r="W3036" s="10">
        <v>0</v>
      </c>
      <c r="X3036" s="10">
        <v>0</v>
      </c>
      <c r="Y3036" s="10">
        <v>0</v>
      </c>
      <c r="AB3036" s="10">
        <v>0</v>
      </c>
      <c r="AC3036" s="10">
        <v>0</v>
      </c>
      <c r="AD3036" s="10">
        <v>0</v>
      </c>
      <c r="AE3036" s="10">
        <v>0</v>
      </c>
      <c r="AH3036" s="10">
        <v>1</v>
      </c>
      <c r="AQ3036" s="10">
        <v>9.8806638051309251E-2</v>
      </c>
      <c r="AR3036" s="10">
        <v>0.58124545502799241</v>
      </c>
      <c r="AS3036" s="10">
        <v>0.72451508020239075</v>
      </c>
      <c r="AT3036" s="10">
        <v>2.3219559942057675</v>
      </c>
      <c r="AU3036" s="10">
        <v>2.478607968737597</v>
      </c>
      <c r="AV3036" s="10">
        <v>15.148119479711589</v>
      </c>
      <c r="AW3036" s="10">
        <v>19.948683442654954</v>
      </c>
      <c r="AX3036" s="10">
        <v>1.1022703842524305E-9</v>
      </c>
      <c r="AY3036" s="10">
        <v>0</v>
      </c>
      <c r="AZ3036" s="10" t="s">
        <v>33</v>
      </c>
      <c r="BA3036" s="10">
        <v>3037</v>
      </c>
      <c r="BB3036" s="10" t="s">
        <v>33</v>
      </c>
      <c r="BC3036" s="10">
        <v>2785</v>
      </c>
      <c r="BE3036" s="10" t="s">
        <v>33</v>
      </c>
      <c r="BF3036" s="10" t="s">
        <v>33</v>
      </c>
      <c r="BG3036" s="10" t="s">
        <v>33</v>
      </c>
      <c r="BH3036" s="13" t="s">
        <v>33</v>
      </c>
      <c r="BI3036" s="10" t="s">
        <v>33</v>
      </c>
      <c r="BJ3036" s="10" t="s">
        <v>33</v>
      </c>
      <c r="BL3036" s="10" t="s">
        <v>33</v>
      </c>
      <c r="BM3036" s="10" t="s">
        <v>33</v>
      </c>
      <c r="BP3036" s="10" t="s">
        <v>34</v>
      </c>
      <c r="BQ3036" s="10">
        <v>0</v>
      </c>
      <c r="BR3036" s="10" t="s">
        <v>33</v>
      </c>
      <c r="BS3036" s="11">
        <v>0.72451508020239075</v>
      </c>
      <c r="BT3036" s="11">
        <v>19.948683442654954</v>
      </c>
      <c r="BU3036" s="10">
        <v>3036</v>
      </c>
    </row>
    <row r="3037" spans="1:73" s="10" customFormat="1" x14ac:dyDescent="0.45">
      <c r="A3037" s="10">
        <v>749</v>
      </c>
      <c r="D3037" s="10">
        <v>3038</v>
      </c>
      <c r="E3037" s="10" t="s">
        <v>33</v>
      </c>
      <c r="F3037" s="10">
        <v>2901</v>
      </c>
      <c r="H3037" s="10" t="s">
        <v>33</v>
      </c>
      <c r="J3037" s="10" t="s">
        <v>550</v>
      </c>
      <c r="K3037" s="10">
        <v>3108</v>
      </c>
      <c r="L3037" s="10">
        <v>1</v>
      </c>
      <c r="M3037" s="10" t="s">
        <v>33</v>
      </c>
      <c r="N3037" s="10">
        <v>1</v>
      </c>
      <c r="T3037" s="10">
        <v>0</v>
      </c>
      <c r="W3037" s="10">
        <v>0</v>
      </c>
      <c r="X3037" s="10">
        <v>0</v>
      </c>
      <c r="Y3037" s="10">
        <v>0</v>
      </c>
      <c r="AB3037" s="10">
        <v>0</v>
      </c>
      <c r="AC3037" s="10">
        <v>0</v>
      </c>
      <c r="AD3037" s="10">
        <v>0</v>
      </c>
      <c r="AE3037" s="10">
        <v>0</v>
      </c>
      <c r="AH3037" s="10">
        <v>1</v>
      </c>
      <c r="AQ3037" s="10">
        <v>5.6958002460005561</v>
      </c>
      <c r="AR3037" s="10">
        <v>7.4826578432225652</v>
      </c>
      <c r="AS3037" s="10">
        <v>15.741568199923371</v>
      </c>
      <c r="AT3037" s="10">
        <v>133.85130578101308</v>
      </c>
      <c r="AU3037" s="10">
        <v>43.189338843546388</v>
      </c>
      <c r="AV3037" s="10">
        <v>151.84028840223834</v>
      </c>
      <c r="AW3037" s="10">
        <v>328.88093302679783</v>
      </c>
      <c r="AX3037" s="10">
        <v>5.0775881639226709E-9</v>
      </c>
      <c r="AY3037" s="10">
        <v>0</v>
      </c>
      <c r="AZ3037" s="10" t="s">
        <v>33</v>
      </c>
      <c r="BA3037" s="10">
        <v>3038</v>
      </c>
      <c r="BB3037" s="10" t="s">
        <v>33</v>
      </c>
      <c r="BC3037" s="10">
        <v>2901</v>
      </c>
      <c r="BE3037" s="10" t="s">
        <v>33</v>
      </c>
      <c r="BF3037" s="10" t="s">
        <v>33</v>
      </c>
      <c r="BG3037" s="10" t="s">
        <v>33</v>
      </c>
      <c r="BH3037" s="13" t="s">
        <v>33</v>
      </c>
      <c r="BI3037" s="10" t="s">
        <v>33</v>
      </c>
      <c r="BJ3037" s="10" t="s">
        <v>33</v>
      </c>
      <c r="BL3037" s="10" t="s">
        <v>33</v>
      </c>
      <c r="BM3037" s="10" t="s">
        <v>33</v>
      </c>
      <c r="BP3037" s="10" t="s">
        <v>34</v>
      </c>
      <c r="BQ3037" s="10">
        <v>0</v>
      </c>
      <c r="BR3037" s="10" t="s">
        <v>33</v>
      </c>
      <c r="BS3037" s="11">
        <v>15.741568199923371</v>
      </c>
      <c r="BT3037" s="11">
        <v>328.88093302679783</v>
      </c>
      <c r="BU3037" s="10">
        <v>3037</v>
      </c>
    </row>
    <row r="3038" spans="1:73" s="10" customFormat="1" x14ac:dyDescent="0.45">
      <c r="A3038" s="10">
        <v>750</v>
      </c>
      <c r="D3038" s="10">
        <v>3039</v>
      </c>
      <c r="E3038" s="10" t="s">
        <v>33</v>
      </c>
      <c r="F3038" s="10">
        <v>2904</v>
      </c>
      <c r="H3038" s="10" t="s">
        <v>33</v>
      </c>
      <c r="J3038" s="10" t="s">
        <v>551</v>
      </c>
      <c r="K3038" s="10">
        <v>45</v>
      </c>
      <c r="L3038" s="10">
        <v>1</v>
      </c>
      <c r="M3038" s="10" t="s">
        <v>33</v>
      </c>
      <c r="N3038" s="10">
        <v>1</v>
      </c>
      <c r="T3038" s="10">
        <v>0</v>
      </c>
      <c r="W3038" s="10">
        <v>0</v>
      </c>
      <c r="X3038" s="10">
        <v>0</v>
      </c>
      <c r="Y3038" s="10">
        <v>0</v>
      </c>
      <c r="AB3038" s="10">
        <v>0</v>
      </c>
      <c r="AC3038" s="10">
        <v>0</v>
      </c>
      <c r="AD3038" s="10">
        <v>0</v>
      </c>
      <c r="AE3038" s="10">
        <v>0</v>
      </c>
      <c r="AH3038" s="10">
        <v>1</v>
      </c>
      <c r="AQ3038" s="10">
        <v>0</v>
      </c>
      <c r="AR3038" s="10">
        <v>3.6207335490886887</v>
      </c>
      <c r="AS3038" s="10">
        <v>3.6207335490886887</v>
      </c>
      <c r="AT3038" s="10">
        <v>0</v>
      </c>
      <c r="AU3038" s="10">
        <v>0</v>
      </c>
      <c r="AV3038" s="10">
        <v>48.464961949001172</v>
      </c>
      <c r="AW3038" s="10">
        <v>48.464961949001172</v>
      </c>
      <c r="AX3038" s="10">
        <v>1.3380619681923368E-10</v>
      </c>
      <c r="AY3038" s="10">
        <v>0</v>
      </c>
      <c r="AZ3038" s="10" t="s">
        <v>33</v>
      </c>
      <c r="BA3038" s="10">
        <v>3039</v>
      </c>
      <c r="BB3038" s="10" t="s">
        <v>33</v>
      </c>
      <c r="BC3038" s="10">
        <v>2904</v>
      </c>
      <c r="BE3038" s="10" t="s">
        <v>33</v>
      </c>
      <c r="BF3038" s="10" t="s">
        <v>33</v>
      </c>
      <c r="BG3038" s="10" t="s">
        <v>33</v>
      </c>
      <c r="BH3038" s="13" t="s">
        <v>33</v>
      </c>
      <c r="BI3038" s="10" t="s">
        <v>33</v>
      </c>
      <c r="BJ3038" s="10" t="s">
        <v>33</v>
      </c>
      <c r="BL3038" s="10" t="s">
        <v>33</v>
      </c>
      <c r="BM3038" s="10" t="s">
        <v>33</v>
      </c>
      <c r="BP3038" s="10" t="s">
        <v>34</v>
      </c>
      <c r="BQ3038" s="10">
        <v>0</v>
      </c>
      <c r="BR3038" s="10" t="s">
        <v>33</v>
      </c>
      <c r="BS3038" s="11">
        <v>3.6207335490886887</v>
      </c>
      <c r="BT3038" s="11">
        <v>48.464961949001172</v>
      </c>
      <c r="BU3038" s="10">
        <v>3038</v>
      </c>
    </row>
    <row r="3039" spans="1:73" s="10" customFormat="1" x14ac:dyDescent="0.45">
      <c r="A3039" s="10">
        <v>751</v>
      </c>
      <c r="D3039" s="10">
        <v>3040</v>
      </c>
      <c r="E3039" s="10" t="s">
        <v>33</v>
      </c>
      <c r="F3039" s="10">
        <v>2804</v>
      </c>
      <c r="H3039" s="10" t="s">
        <v>33</v>
      </c>
      <c r="J3039" s="10" t="s">
        <v>413</v>
      </c>
      <c r="K3039" s="10">
        <v>1821</v>
      </c>
      <c r="L3039" s="10">
        <v>1</v>
      </c>
      <c r="M3039" s="10" t="s">
        <v>33</v>
      </c>
      <c r="N3039" s="10">
        <v>1</v>
      </c>
      <c r="T3039" s="10">
        <v>0</v>
      </c>
      <c r="W3039" s="10">
        <v>0</v>
      </c>
      <c r="X3039" s="10">
        <v>0</v>
      </c>
      <c r="Y3039" s="10">
        <v>0</v>
      </c>
      <c r="AB3039" s="10">
        <v>0</v>
      </c>
      <c r="AC3039" s="10">
        <v>0</v>
      </c>
      <c r="AD3039" s="10">
        <v>0</v>
      </c>
      <c r="AE3039" s="10">
        <v>0</v>
      </c>
      <c r="AH3039" s="10">
        <v>1</v>
      </c>
      <c r="AQ3039" s="10">
        <v>0.585538510454369</v>
      </c>
      <c r="AR3039" s="10">
        <v>23.008252922921749</v>
      </c>
      <c r="AS3039" s="10">
        <v>23.857283763080584</v>
      </c>
      <c r="AT3039" s="10">
        <v>13.760154995677672</v>
      </c>
      <c r="AU3039" s="10">
        <v>8.5231768934315486</v>
      </c>
      <c r="AV3039" s="10">
        <v>348.88735538929728</v>
      </c>
      <c r="AW3039" s="10">
        <v>371.17068727840649</v>
      </c>
      <c r="AX3039" s="10">
        <v>3.6133646138363942E-11</v>
      </c>
      <c r="AY3039" s="10">
        <v>0</v>
      </c>
      <c r="AZ3039" s="10" t="s">
        <v>33</v>
      </c>
      <c r="BA3039" s="10">
        <v>3040</v>
      </c>
      <c r="BB3039" s="10" t="s">
        <v>33</v>
      </c>
      <c r="BC3039" s="10">
        <v>2804</v>
      </c>
      <c r="BE3039" s="10" t="s">
        <v>33</v>
      </c>
      <c r="BF3039" s="10" t="s">
        <v>33</v>
      </c>
      <c r="BG3039" s="10" t="s">
        <v>33</v>
      </c>
      <c r="BH3039" s="13" t="s">
        <v>33</v>
      </c>
      <c r="BI3039" s="10" t="s">
        <v>33</v>
      </c>
      <c r="BJ3039" s="10" t="s">
        <v>33</v>
      </c>
      <c r="BL3039" s="10" t="s">
        <v>33</v>
      </c>
      <c r="BM3039" s="10" t="s">
        <v>33</v>
      </c>
      <c r="BP3039" s="10" t="s">
        <v>34</v>
      </c>
      <c r="BQ3039" s="10">
        <v>0</v>
      </c>
      <c r="BR3039" s="10" t="s">
        <v>33</v>
      </c>
      <c r="BS3039" s="11">
        <v>23.857283763080584</v>
      </c>
      <c r="BT3039" s="11">
        <v>371.17068727840649</v>
      </c>
      <c r="BU3039" s="10">
        <v>3039</v>
      </c>
    </row>
    <row r="3040" spans="1:73" s="10" customFormat="1" x14ac:dyDescent="0.45">
      <c r="A3040" s="10">
        <v>752</v>
      </c>
      <c r="D3040" s="10">
        <v>3041</v>
      </c>
      <c r="E3040" s="10" t="s">
        <v>33</v>
      </c>
      <c r="F3040" s="10">
        <v>2807</v>
      </c>
      <c r="H3040" s="10" t="s">
        <v>33</v>
      </c>
      <c r="J3040" s="10" t="s">
        <v>552</v>
      </c>
      <c r="K3040" s="10">
        <v>103</v>
      </c>
      <c r="L3040" s="10">
        <v>1</v>
      </c>
      <c r="M3040" s="10" t="s">
        <v>33</v>
      </c>
      <c r="N3040" s="10">
        <v>1</v>
      </c>
      <c r="T3040" s="10">
        <v>0</v>
      </c>
      <c r="W3040" s="10">
        <v>0</v>
      </c>
      <c r="X3040" s="10">
        <v>0</v>
      </c>
      <c r="Y3040" s="10">
        <v>0</v>
      </c>
      <c r="AB3040" s="10">
        <v>0</v>
      </c>
      <c r="AC3040" s="10">
        <v>0</v>
      </c>
      <c r="AD3040" s="10">
        <v>0</v>
      </c>
      <c r="AE3040" s="10">
        <v>0</v>
      </c>
      <c r="AH3040" s="10">
        <v>1</v>
      </c>
      <c r="AQ3040" s="10">
        <v>0</v>
      </c>
      <c r="AR3040" s="10">
        <v>1.5485377979934385</v>
      </c>
      <c r="AS3040" s="10">
        <v>1.5485377979934385</v>
      </c>
      <c r="AT3040" s="10">
        <v>0</v>
      </c>
      <c r="AU3040" s="10">
        <v>0</v>
      </c>
      <c r="AV3040" s="10">
        <v>21.746573242145814</v>
      </c>
      <c r="AW3040" s="10">
        <v>21.746573242145814</v>
      </c>
      <c r="AX3040" s="10">
        <v>4.8178194851151919E-13</v>
      </c>
      <c r="AY3040" s="10">
        <v>0</v>
      </c>
      <c r="AZ3040" s="10" t="s">
        <v>33</v>
      </c>
      <c r="BA3040" s="10">
        <v>3041</v>
      </c>
      <c r="BB3040" s="10" t="s">
        <v>33</v>
      </c>
      <c r="BC3040" s="10">
        <v>2807</v>
      </c>
      <c r="BE3040" s="10" t="s">
        <v>33</v>
      </c>
      <c r="BF3040" s="10" t="s">
        <v>33</v>
      </c>
      <c r="BG3040" s="10" t="s">
        <v>33</v>
      </c>
      <c r="BH3040" s="13" t="s">
        <v>33</v>
      </c>
      <c r="BI3040" s="10" t="s">
        <v>33</v>
      </c>
      <c r="BJ3040" s="10" t="s">
        <v>33</v>
      </c>
      <c r="BL3040" s="10" t="s">
        <v>33</v>
      </c>
      <c r="BM3040" s="10" t="s">
        <v>33</v>
      </c>
      <c r="BP3040" s="10" t="s">
        <v>34</v>
      </c>
      <c r="BQ3040" s="10">
        <v>0</v>
      </c>
      <c r="BR3040" s="10" t="s">
        <v>33</v>
      </c>
      <c r="BS3040" s="11">
        <v>1.5485377979934385</v>
      </c>
      <c r="BT3040" s="11">
        <v>21.746573242145814</v>
      </c>
      <c r="BU3040" s="10">
        <v>3040</v>
      </c>
    </row>
    <row r="3041" spans="1:73" s="10" customFormat="1" x14ac:dyDescent="0.45">
      <c r="A3041" s="10">
        <v>753</v>
      </c>
      <c r="D3041" s="10">
        <v>3042</v>
      </c>
      <c r="E3041" s="10" t="s">
        <v>33</v>
      </c>
      <c r="F3041" s="10">
        <v>2809</v>
      </c>
      <c r="H3041" s="10" t="s">
        <v>33</v>
      </c>
      <c r="J3041" s="10" t="s">
        <v>1780</v>
      </c>
      <c r="K3041" s="10">
        <v>3113</v>
      </c>
      <c r="L3041" s="10">
        <v>1</v>
      </c>
      <c r="M3041" s="10" t="s">
        <v>33</v>
      </c>
      <c r="N3041" s="10">
        <v>1</v>
      </c>
      <c r="T3041" s="10">
        <v>0</v>
      </c>
      <c r="W3041" s="10">
        <v>0</v>
      </c>
      <c r="X3041" s="10">
        <v>0</v>
      </c>
      <c r="Y3041" s="10">
        <v>0</v>
      </c>
      <c r="AB3041" s="10">
        <v>0</v>
      </c>
      <c r="AC3041" s="10">
        <v>0</v>
      </c>
      <c r="AD3041" s="10">
        <v>0</v>
      </c>
      <c r="AE3041" s="10">
        <v>0</v>
      </c>
      <c r="AH3041" s="10">
        <v>1</v>
      </c>
      <c r="AQ3041" s="10">
        <v>17.760339162513848</v>
      </c>
      <c r="AR3041" s="10">
        <v>32.958082821363242</v>
      </c>
      <c r="AS3041" s="10">
        <v>58.710574607008319</v>
      </c>
      <c r="AT3041" s="10">
        <v>417.36797031907543</v>
      </c>
      <c r="AU3041" s="10">
        <v>26.067586268610235</v>
      </c>
      <c r="AV3041" s="10">
        <v>568.35182403832266</v>
      </c>
      <c r="AW3041" s="10">
        <v>1011.7873806260084</v>
      </c>
      <c r="AX3041" s="10">
        <v>1.0911920087683927E-9</v>
      </c>
      <c r="AY3041" s="10">
        <v>0</v>
      </c>
      <c r="AZ3041" s="10" t="s">
        <v>33</v>
      </c>
      <c r="BA3041" s="10">
        <v>3042</v>
      </c>
      <c r="BB3041" s="10" t="s">
        <v>33</v>
      </c>
      <c r="BC3041" s="10">
        <v>2809</v>
      </c>
      <c r="BE3041" s="10" t="s">
        <v>33</v>
      </c>
      <c r="BF3041" s="10" t="s">
        <v>33</v>
      </c>
      <c r="BG3041" s="10" t="s">
        <v>33</v>
      </c>
      <c r="BH3041" s="13" t="s">
        <v>33</v>
      </c>
      <c r="BI3041" s="10" t="s">
        <v>33</v>
      </c>
      <c r="BJ3041" s="10" t="s">
        <v>33</v>
      </c>
      <c r="BL3041" s="10" t="s">
        <v>33</v>
      </c>
      <c r="BM3041" s="10" t="s">
        <v>33</v>
      </c>
      <c r="BP3041" s="10" t="s">
        <v>34</v>
      </c>
      <c r="BQ3041" s="10">
        <v>0</v>
      </c>
      <c r="BR3041" s="10" t="s">
        <v>33</v>
      </c>
      <c r="BS3041" s="11">
        <v>58.710574607008319</v>
      </c>
      <c r="BT3041" s="11">
        <v>1011.7873806260084</v>
      </c>
      <c r="BU3041" s="10">
        <v>3041</v>
      </c>
    </row>
    <row r="3042" spans="1:73" s="10" customFormat="1" x14ac:dyDescent="0.45">
      <c r="A3042" s="10">
        <v>754</v>
      </c>
      <c r="D3042" s="10">
        <v>3043</v>
      </c>
      <c r="E3042" s="10" t="s">
        <v>33</v>
      </c>
      <c r="F3042" s="10">
        <v>2810</v>
      </c>
      <c r="H3042" s="10" t="s">
        <v>33</v>
      </c>
      <c r="J3042" s="10" t="s">
        <v>553</v>
      </c>
      <c r="K3042" s="10">
        <v>618</v>
      </c>
      <c r="L3042" s="10">
        <v>1</v>
      </c>
      <c r="M3042" s="10" t="s">
        <v>33</v>
      </c>
      <c r="N3042" s="10">
        <v>1</v>
      </c>
      <c r="T3042" s="10">
        <v>0</v>
      </c>
      <c r="W3042" s="10">
        <v>0</v>
      </c>
      <c r="X3042" s="10">
        <v>0</v>
      </c>
      <c r="Y3042" s="10">
        <v>0</v>
      </c>
      <c r="AB3042" s="10">
        <v>0</v>
      </c>
      <c r="AC3042" s="10">
        <v>0</v>
      </c>
      <c r="AD3042" s="10">
        <v>0</v>
      </c>
      <c r="AE3042" s="10">
        <v>0</v>
      </c>
      <c r="AH3042" s="10">
        <v>1</v>
      </c>
      <c r="AQ3042" s="10">
        <v>4.8448603796835812</v>
      </c>
      <c r="AR3042" s="10">
        <v>24.22874983684649</v>
      </c>
      <c r="AS3042" s="10">
        <v>31.253797387387682</v>
      </c>
      <c r="AT3042" s="10">
        <v>113.85421892256416</v>
      </c>
      <c r="AU3042" s="10">
        <v>56.103701460226588</v>
      </c>
      <c r="AV3042" s="10">
        <v>331.16220905863997</v>
      </c>
      <c r="AW3042" s="10">
        <v>501.12012944143072</v>
      </c>
      <c r="AX3042" s="10">
        <v>2.1823840175367854E-9</v>
      </c>
      <c r="AY3042" s="10">
        <v>0</v>
      </c>
      <c r="AZ3042" s="10" t="s">
        <v>33</v>
      </c>
      <c r="BA3042" s="10">
        <v>3043</v>
      </c>
      <c r="BB3042" s="10" t="s">
        <v>33</v>
      </c>
      <c r="BC3042" s="10">
        <v>2810</v>
      </c>
      <c r="BE3042" s="10" t="s">
        <v>33</v>
      </c>
      <c r="BF3042" s="10" t="s">
        <v>33</v>
      </c>
      <c r="BG3042" s="10" t="s">
        <v>33</v>
      </c>
      <c r="BH3042" s="13" t="s">
        <v>33</v>
      </c>
      <c r="BI3042" s="10" t="s">
        <v>33</v>
      </c>
      <c r="BJ3042" s="10" t="s">
        <v>33</v>
      </c>
      <c r="BL3042" s="10" t="s">
        <v>33</v>
      </c>
      <c r="BM3042" s="10" t="s">
        <v>33</v>
      </c>
      <c r="BP3042" s="10" t="s">
        <v>34</v>
      </c>
      <c r="BQ3042" s="10">
        <v>0</v>
      </c>
      <c r="BR3042" s="10" t="s">
        <v>33</v>
      </c>
      <c r="BS3042" s="11">
        <v>31.253797387387682</v>
      </c>
      <c r="BT3042" s="11">
        <v>501.12012944143072</v>
      </c>
      <c r="BU3042" s="10">
        <v>3042</v>
      </c>
    </row>
    <row r="3043" spans="1:73" s="10" customFormat="1" x14ac:dyDescent="0.45">
      <c r="A3043" s="10">
        <v>755</v>
      </c>
      <c r="D3043" s="10">
        <v>3044</v>
      </c>
      <c r="E3043" s="10" t="s">
        <v>33</v>
      </c>
      <c r="F3043" s="10">
        <v>2811</v>
      </c>
      <c r="H3043" s="10" t="s">
        <v>33</v>
      </c>
      <c r="J3043" s="10" t="s">
        <v>403</v>
      </c>
      <c r="K3043" s="10">
        <v>1962</v>
      </c>
      <c r="L3043" s="10">
        <v>1</v>
      </c>
      <c r="M3043" s="10" t="s">
        <v>33</v>
      </c>
      <c r="N3043" s="10">
        <v>1</v>
      </c>
      <c r="T3043" s="10">
        <v>0</v>
      </c>
      <c r="W3043" s="10">
        <v>0</v>
      </c>
      <c r="X3043" s="10">
        <v>0</v>
      </c>
      <c r="Y3043" s="10">
        <v>0</v>
      </c>
      <c r="AB3043" s="10">
        <v>0</v>
      </c>
      <c r="AC3043" s="10">
        <v>0</v>
      </c>
      <c r="AD3043" s="10">
        <v>0</v>
      </c>
      <c r="AE3043" s="10">
        <v>0</v>
      </c>
      <c r="AH3043" s="10">
        <v>1</v>
      </c>
      <c r="AQ3043" s="10">
        <v>1.3474587743376605</v>
      </c>
      <c r="AR3043" s="10">
        <v>2.9110834609208611</v>
      </c>
      <c r="AS3043" s="10">
        <v>4.8648986837104689</v>
      </c>
      <c r="AT3043" s="10">
        <v>31.66528119693502</v>
      </c>
      <c r="AU3043" s="10">
        <v>10.718991845675907</v>
      </c>
      <c r="AV3043" s="10">
        <v>81.205076544245017</v>
      </c>
      <c r="AW3043" s="10">
        <v>123.58934958685595</v>
      </c>
      <c r="AX3043" s="10">
        <v>3.1500000000000005E-10</v>
      </c>
      <c r="AY3043" s="10">
        <v>0</v>
      </c>
      <c r="AZ3043" s="10" t="s">
        <v>33</v>
      </c>
      <c r="BA3043" s="10">
        <v>3044</v>
      </c>
      <c r="BB3043" s="10" t="s">
        <v>33</v>
      </c>
      <c r="BC3043" s="10">
        <v>2811</v>
      </c>
      <c r="BE3043" s="10" t="s">
        <v>33</v>
      </c>
      <c r="BF3043" s="10" t="s">
        <v>33</v>
      </c>
      <c r="BG3043" s="10" t="s">
        <v>33</v>
      </c>
      <c r="BH3043" s="13" t="s">
        <v>33</v>
      </c>
      <c r="BI3043" s="10" t="s">
        <v>33</v>
      </c>
      <c r="BJ3043" s="10" t="s">
        <v>33</v>
      </c>
      <c r="BL3043" s="10" t="s">
        <v>33</v>
      </c>
      <c r="BM3043" s="10" t="s">
        <v>33</v>
      </c>
      <c r="BP3043" s="10" t="s">
        <v>34</v>
      </c>
      <c r="BQ3043" s="10">
        <v>0</v>
      </c>
      <c r="BR3043" s="10" t="s">
        <v>33</v>
      </c>
      <c r="BS3043" s="11">
        <v>4.8648986837104689</v>
      </c>
      <c r="BT3043" s="11">
        <v>123.58934958685595</v>
      </c>
      <c r="BU3043" s="10">
        <v>3043</v>
      </c>
    </row>
    <row r="3044" spans="1:73" s="10" customFormat="1" x14ac:dyDescent="0.45">
      <c r="A3044" s="10">
        <v>756</v>
      </c>
      <c r="D3044" s="10">
        <v>3045</v>
      </c>
      <c r="E3044" s="10" t="s">
        <v>33</v>
      </c>
      <c r="F3044" s="10">
        <v>2831</v>
      </c>
      <c r="H3044" s="10" t="s">
        <v>33</v>
      </c>
      <c r="J3044" s="10" t="s">
        <v>251</v>
      </c>
      <c r="K3044" s="10">
        <v>772</v>
      </c>
      <c r="L3044" s="10">
        <v>1</v>
      </c>
      <c r="M3044" s="10" t="s">
        <v>33</v>
      </c>
      <c r="N3044" s="10">
        <v>1</v>
      </c>
      <c r="T3044" s="10">
        <v>0</v>
      </c>
      <c r="W3044" s="10">
        <v>0</v>
      </c>
      <c r="X3044" s="10">
        <v>0</v>
      </c>
      <c r="Y3044" s="10">
        <v>0</v>
      </c>
      <c r="AB3044" s="10">
        <v>0</v>
      </c>
      <c r="AC3044" s="10">
        <v>0</v>
      </c>
      <c r="AD3044" s="10">
        <v>0</v>
      </c>
      <c r="AE3044" s="10">
        <v>0</v>
      </c>
      <c r="AH3044" s="10">
        <v>1</v>
      </c>
      <c r="AQ3044" s="10">
        <v>7.0710678118654755</v>
      </c>
      <c r="AR3044" s="10">
        <v>2.5401208632661558</v>
      </c>
      <c r="AS3044" s="10">
        <v>12.793169190471094</v>
      </c>
      <c r="AT3044" s="10">
        <v>166.17009357883867</v>
      </c>
      <c r="AU3044" s="10">
        <v>29.388977933912571</v>
      </c>
      <c r="AV3044" s="10">
        <v>0</v>
      </c>
      <c r="AW3044" s="10">
        <v>195.55907151275125</v>
      </c>
      <c r="AX3044" s="10">
        <v>1.0704495745538687E-11</v>
      </c>
      <c r="AY3044" s="10">
        <v>0</v>
      </c>
      <c r="AZ3044" s="10" t="s">
        <v>33</v>
      </c>
      <c r="BA3044" s="10">
        <v>3045</v>
      </c>
      <c r="BB3044" s="10" t="s">
        <v>33</v>
      </c>
      <c r="BC3044" s="10">
        <v>2831</v>
      </c>
      <c r="BE3044" s="10" t="s">
        <v>33</v>
      </c>
      <c r="BF3044" s="10" t="s">
        <v>33</v>
      </c>
      <c r="BG3044" s="10" t="s">
        <v>33</v>
      </c>
      <c r="BH3044" s="13" t="s">
        <v>33</v>
      </c>
      <c r="BI3044" s="10" t="s">
        <v>33</v>
      </c>
      <c r="BJ3044" s="10" t="s">
        <v>33</v>
      </c>
      <c r="BL3044" s="10" t="s">
        <v>33</v>
      </c>
      <c r="BM3044" s="10" t="s">
        <v>33</v>
      </c>
      <c r="BP3044" s="10" t="s">
        <v>34</v>
      </c>
      <c r="BQ3044" s="10">
        <v>0</v>
      </c>
      <c r="BR3044" s="10" t="s">
        <v>33</v>
      </c>
      <c r="BS3044" s="11">
        <v>12.793169190471094</v>
      </c>
      <c r="BT3044" s="11">
        <v>195.55907151275125</v>
      </c>
      <c r="BU3044" s="10">
        <v>3044</v>
      </c>
    </row>
    <row r="3045" spans="1:73" s="10" customFormat="1" x14ac:dyDescent="0.45">
      <c r="A3045" s="10">
        <v>757</v>
      </c>
      <c r="D3045" s="10">
        <v>3046</v>
      </c>
      <c r="E3045" s="10" t="s">
        <v>33</v>
      </c>
      <c r="F3045" s="10">
        <v>2843</v>
      </c>
      <c r="H3045" s="10" t="s">
        <v>33</v>
      </c>
      <c r="J3045" s="10" t="s">
        <v>465</v>
      </c>
      <c r="K3045" s="10">
        <v>2208</v>
      </c>
      <c r="L3045" s="10">
        <v>1</v>
      </c>
      <c r="M3045" s="10" t="s">
        <v>33</v>
      </c>
      <c r="N3045" s="10">
        <v>1</v>
      </c>
      <c r="T3045" s="10">
        <v>0</v>
      </c>
      <c r="W3045" s="10">
        <v>0</v>
      </c>
      <c r="X3045" s="10">
        <v>0</v>
      </c>
      <c r="Y3045" s="10">
        <v>0</v>
      </c>
      <c r="AB3045" s="10">
        <v>0</v>
      </c>
      <c r="AC3045" s="10">
        <v>0</v>
      </c>
      <c r="AD3045" s="10">
        <v>0</v>
      </c>
      <c r="AE3045" s="10">
        <v>0</v>
      </c>
      <c r="AH3045" s="10">
        <v>1</v>
      </c>
      <c r="AQ3045" s="10">
        <v>1.6530108381332569</v>
      </c>
      <c r="AR3045" s="10">
        <v>6.4404732270055769</v>
      </c>
      <c r="AS3045" s="10">
        <v>8.8373389422987998</v>
      </c>
      <c r="AT3045" s="10">
        <v>38.845754696131536</v>
      </c>
      <c r="AU3045" s="10">
        <v>0.47714761018856866</v>
      </c>
      <c r="AV3045" s="10">
        <v>95.889143803007101</v>
      </c>
      <c r="AW3045" s="10">
        <v>135.21204610932722</v>
      </c>
      <c r="AX3045" s="10">
        <v>2.0729166876009736E-11</v>
      </c>
      <c r="AY3045" s="10">
        <v>0</v>
      </c>
      <c r="AZ3045" s="10" t="s">
        <v>33</v>
      </c>
      <c r="BA3045" s="10">
        <v>3046</v>
      </c>
      <c r="BB3045" s="10" t="s">
        <v>33</v>
      </c>
      <c r="BC3045" s="10">
        <v>2843</v>
      </c>
      <c r="BE3045" s="10" t="s">
        <v>33</v>
      </c>
      <c r="BF3045" s="10" t="s">
        <v>33</v>
      </c>
      <c r="BG3045" s="10" t="s">
        <v>33</v>
      </c>
      <c r="BH3045" s="13" t="s">
        <v>33</v>
      </c>
      <c r="BI3045" s="10" t="s">
        <v>33</v>
      </c>
      <c r="BJ3045" s="10" t="s">
        <v>33</v>
      </c>
      <c r="BL3045" s="10" t="s">
        <v>33</v>
      </c>
      <c r="BM3045" s="10" t="s">
        <v>33</v>
      </c>
      <c r="BP3045" s="10" t="s">
        <v>34</v>
      </c>
      <c r="BQ3045" s="10">
        <v>0</v>
      </c>
      <c r="BR3045" s="10" t="s">
        <v>33</v>
      </c>
      <c r="BS3045" s="11">
        <v>8.8373389422987998</v>
      </c>
      <c r="BT3045" s="11">
        <v>135.21204610932722</v>
      </c>
      <c r="BU3045" s="10">
        <v>3045</v>
      </c>
    </row>
    <row r="3046" spans="1:73" s="10" customFormat="1" x14ac:dyDescent="0.45">
      <c r="A3046" s="10">
        <v>758</v>
      </c>
      <c r="D3046" s="10">
        <v>3047</v>
      </c>
      <c r="E3046" s="10" t="s">
        <v>33</v>
      </c>
      <c r="F3046" s="10">
        <v>2865</v>
      </c>
      <c r="H3046" s="10" t="s">
        <v>33</v>
      </c>
      <c r="J3046" s="10" t="s">
        <v>554</v>
      </c>
      <c r="K3046" s="10">
        <v>3118</v>
      </c>
      <c r="L3046" s="10">
        <v>1</v>
      </c>
      <c r="M3046" s="10" t="s">
        <v>33</v>
      </c>
      <c r="N3046" s="10">
        <v>1</v>
      </c>
      <c r="T3046" s="10">
        <v>0</v>
      </c>
      <c r="W3046" s="10">
        <v>0</v>
      </c>
      <c r="X3046" s="10">
        <v>0</v>
      </c>
      <c r="Y3046" s="10">
        <v>0</v>
      </c>
      <c r="AB3046" s="10">
        <v>0</v>
      </c>
      <c r="AC3046" s="10">
        <v>0</v>
      </c>
      <c r="AD3046" s="10">
        <v>0</v>
      </c>
      <c r="AE3046" s="10">
        <v>0</v>
      </c>
      <c r="AH3046" s="10">
        <v>1</v>
      </c>
      <c r="AQ3046" s="10">
        <v>1.2254848364352606</v>
      </c>
      <c r="AR3046" s="10">
        <v>6.4607722125280276</v>
      </c>
      <c r="AS3046" s="10">
        <v>8.2377252253591564</v>
      </c>
      <c r="AT3046" s="10">
        <v>28.798893656228625</v>
      </c>
      <c r="AU3046" s="10">
        <v>29.406017810246365</v>
      </c>
      <c r="AV3046" s="10">
        <v>32.57993936542325</v>
      </c>
      <c r="AW3046" s="10">
        <v>90.78485083189824</v>
      </c>
      <c r="AX3046" s="10">
        <v>2.5679064137464427E-11</v>
      </c>
      <c r="AY3046" s="10">
        <v>0</v>
      </c>
      <c r="AZ3046" s="10" t="s">
        <v>33</v>
      </c>
      <c r="BA3046" s="10">
        <v>3047</v>
      </c>
      <c r="BB3046" s="10" t="s">
        <v>33</v>
      </c>
      <c r="BC3046" s="10">
        <v>2865</v>
      </c>
      <c r="BE3046" s="10" t="s">
        <v>33</v>
      </c>
      <c r="BF3046" s="10" t="s">
        <v>33</v>
      </c>
      <c r="BG3046" s="10" t="s">
        <v>33</v>
      </c>
      <c r="BH3046" s="13" t="s">
        <v>33</v>
      </c>
      <c r="BI3046" s="10" t="s">
        <v>33</v>
      </c>
      <c r="BJ3046" s="10" t="s">
        <v>33</v>
      </c>
      <c r="BL3046" s="10" t="s">
        <v>33</v>
      </c>
      <c r="BM3046" s="10" t="s">
        <v>33</v>
      </c>
      <c r="BP3046" s="10" t="s">
        <v>34</v>
      </c>
      <c r="BQ3046" s="10">
        <v>0</v>
      </c>
      <c r="BR3046" s="10" t="s">
        <v>33</v>
      </c>
      <c r="BS3046" s="11">
        <v>8.2377252253591564</v>
      </c>
      <c r="BT3046" s="11">
        <v>90.78485083189824</v>
      </c>
      <c r="BU3046" s="10">
        <v>3046</v>
      </c>
    </row>
    <row r="3047" spans="1:73" s="10" customFormat="1" x14ac:dyDescent="0.45">
      <c r="A3047" s="10">
        <v>759</v>
      </c>
      <c r="D3047" s="10">
        <v>3048</v>
      </c>
      <c r="E3047" s="10" t="s">
        <v>33</v>
      </c>
      <c r="F3047" s="10">
        <v>3006</v>
      </c>
      <c r="H3047" s="10" t="s">
        <v>33</v>
      </c>
      <c r="J3047" s="10" t="s">
        <v>343</v>
      </c>
      <c r="K3047" s="10">
        <v>1378</v>
      </c>
      <c r="L3047" s="10">
        <v>1</v>
      </c>
      <c r="M3047" s="10" t="s">
        <v>33</v>
      </c>
      <c r="N3047" s="10">
        <v>1</v>
      </c>
      <c r="T3047" s="10">
        <v>0</v>
      </c>
      <c r="W3047" s="10">
        <v>0</v>
      </c>
      <c r="X3047" s="10">
        <v>0</v>
      </c>
      <c r="Y3047" s="10">
        <v>0</v>
      </c>
      <c r="AB3047" s="10">
        <v>0</v>
      </c>
      <c r="AC3047" s="10">
        <v>0</v>
      </c>
      <c r="AD3047" s="10">
        <v>0</v>
      </c>
      <c r="AE3047" s="10">
        <v>0</v>
      </c>
      <c r="AH3047" s="10">
        <v>1</v>
      </c>
      <c r="AQ3047" s="10">
        <v>29.641302033657446</v>
      </c>
      <c r="AR3047" s="10">
        <v>40.91962739506566</v>
      </c>
      <c r="AS3047" s="10">
        <v>83.899515343868956</v>
      </c>
      <c r="AT3047" s="10">
        <v>696.57059779094993</v>
      </c>
      <c r="AU3047" s="10">
        <v>101.78034458198792</v>
      </c>
      <c r="AV3047" s="10">
        <v>906.54811630865731</v>
      </c>
      <c r="AW3047" s="10">
        <v>1704.8990586815953</v>
      </c>
      <c r="AX3047" s="10">
        <v>3.3725360255674075E-7</v>
      </c>
      <c r="AY3047" s="10">
        <v>0</v>
      </c>
      <c r="AZ3047" s="10" t="s">
        <v>33</v>
      </c>
      <c r="BA3047" s="10">
        <v>3048</v>
      </c>
      <c r="BB3047" s="10" t="s">
        <v>33</v>
      </c>
      <c r="BC3047" s="10">
        <v>3006</v>
      </c>
      <c r="BE3047" s="10" t="s">
        <v>33</v>
      </c>
      <c r="BF3047" s="10" t="s">
        <v>33</v>
      </c>
      <c r="BG3047" s="10" t="s">
        <v>33</v>
      </c>
      <c r="BH3047" s="13" t="s">
        <v>33</v>
      </c>
      <c r="BI3047" s="10" t="s">
        <v>33</v>
      </c>
      <c r="BJ3047" s="10" t="s">
        <v>33</v>
      </c>
      <c r="BL3047" s="10" t="s">
        <v>33</v>
      </c>
      <c r="BM3047" s="10" t="s">
        <v>33</v>
      </c>
      <c r="BP3047" s="10" t="s">
        <v>34</v>
      </c>
      <c r="BQ3047" s="10">
        <v>0</v>
      </c>
      <c r="BR3047" s="10" t="s">
        <v>33</v>
      </c>
      <c r="BS3047" s="11">
        <v>83.899515343868956</v>
      </c>
      <c r="BT3047" s="11">
        <v>1704.8990586815953</v>
      </c>
      <c r="BU3047" s="10">
        <v>3047</v>
      </c>
    </row>
    <row r="3048" spans="1:73" s="10" customFormat="1" x14ac:dyDescent="0.45">
      <c r="A3048" s="10">
        <v>760</v>
      </c>
      <c r="D3048" s="10">
        <v>3049</v>
      </c>
      <c r="E3048" s="10" t="s">
        <v>33</v>
      </c>
      <c r="F3048" s="10">
        <v>2873</v>
      </c>
      <c r="H3048" s="10" t="s">
        <v>33</v>
      </c>
      <c r="J3048" s="10" t="s">
        <v>555</v>
      </c>
      <c r="K3048" s="10">
        <v>3123</v>
      </c>
      <c r="L3048" s="10">
        <v>1</v>
      </c>
      <c r="M3048" s="10" t="s">
        <v>33</v>
      </c>
      <c r="N3048" s="10">
        <v>1</v>
      </c>
      <c r="T3048" s="10">
        <v>0</v>
      </c>
      <c r="W3048" s="10">
        <v>0</v>
      </c>
      <c r="X3048" s="10">
        <v>0</v>
      </c>
      <c r="Y3048" s="10">
        <v>0</v>
      </c>
      <c r="AB3048" s="10">
        <v>0</v>
      </c>
      <c r="AC3048" s="10">
        <v>0</v>
      </c>
      <c r="AD3048" s="10">
        <v>0</v>
      </c>
      <c r="AE3048" s="10">
        <v>0</v>
      </c>
      <c r="AH3048" s="10">
        <v>1</v>
      </c>
      <c r="AQ3048" s="10">
        <v>1.1340751641330655</v>
      </c>
      <c r="AR3048" s="10">
        <v>20.703832809782064</v>
      </c>
      <c r="AS3048" s="10">
        <v>22.34824179777501</v>
      </c>
      <c r="AT3048" s="10">
        <v>26.65076635712704</v>
      </c>
      <c r="AU3048" s="10">
        <v>26.855398549516341</v>
      </c>
      <c r="AV3048" s="10">
        <v>264.16203351539053</v>
      </c>
      <c r="AW3048" s="10">
        <v>317.66819842203392</v>
      </c>
      <c r="AX3048" s="10">
        <v>6.9539234415957019E-13</v>
      </c>
      <c r="AY3048" s="10">
        <v>0</v>
      </c>
      <c r="AZ3048" s="10" t="s">
        <v>33</v>
      </c>
      <c r="BA3048" s="10">
        <v>3049</v>
      </c>
      <c r="BB3048" s="10" t="s">
        <v>33</v>
      </c>
      <c r="BC3048" s="10">
        <v>2873</v>
      </c>
      <c r="BE3048" s="10" t="s">
        <v>33</v>
      </c>
      <c r="BF3048" s="10" t="s">
        <v>33</v>
      </c>
      <c r="BG3048" s="10" t="s">
        <v>33</v>
      </c>
      <c r="BH3048" s="13" t="s">
        <v>33</v>
      </c>
      <c r="BI3048" s="10" t="s">
        <v>33</v>
      </c>
      <c r="BJ3048" s="10" t="s">
        <v>33</v>
      </c>
      <c r="BL3048" s="10" t="s">
        <v>33</v>
      </c>
      <c r="BM3048" s="10" t="s">
        <v>33</v>
      </c>
      <c r="BP3048" s="10" t="s">
        <v>34</v>
      </c>
      <c r="BQ3048" s="10">
        <v>0</v>
      </c>
      <c r="BR3048" s="10" t="s">
        <v>33</v>
      </c>
      <c r="BS3048" s="11">
        <v>22.34824179777501</v>
      </c>
      <c r="BT3048" s="11">
        <v>317.66819842203392</v>
      </c>
      <c r="BU3048" s="10">
        <v>3048</v>
      </c>
    </row>
    <row r="3049" spans="1:73" s="10" customFormat="1" x14ac:dyDescent="0.45">
      <c r="A3049" s="10">
        <v>761</v>
      </c>
      <c r="D3049" s="10">
        <v>3050</v>
      </c>
      <c r="E3049" s="10" t="s">
        <v>33</v>
      </c>
      <c r="F3049" s="10">
        <v>2885</v>
      </c>
      <c r="H3049" s="10" t="s">
        <v>33</v>
      </c>
      <c r="J3049" s="10" t="s">
        <v>556</v>
      </c>
      <c r="K3049" s="10">
        <v>3128</v>
      </c>
      <c r="L3049" s="10">
        <v>1</v>
      </c>
      <c r="M3049" s="10" t="s">
        <v>33</v>
      </c>
      <c r="N3049" s="10">
        <v>1</v>
      </c>
      <c r="T3049" s="10">
        <v>0</v>
      </c>
      <c r="W3049" s="10">
        <v>0</v>
      </c>
      <c r="X3049" s="10">
        <v>0</v>
      </c>
      <c r="Y3049" s="10">
        <v>0</v>
      </c>
      <c r="AB3049" s="10">
        <v>0</v>
      </c>
      <c r="AC3049" s="10">
        <v>0</v>
      </c>
      <c r="AD3049" s="10">
        <v>0</v>
      </c>
      <c r="AE3049" s="10">
        <v>0</v>
      </c>
      <c r="AH3049" s="10">
        <v>1</v>
      </c>
      <c r="AQ3049" s="10">
        <v>0.34327579668113806</v>
      </c>
      <c r="AR3049" s="10">
        <v>0.80813475663205547</v>
      </c>
      <c r="AS3049" s="10">
        <v>1.3058846618197055</v>
      </c>
      <c r="AT3049" s="10">
        <v>8.0669812220067438</v>
      </c>
      <c r="AU3049" s="10">
        <v>8.5809250350102015</v>
      </c>
      <c r="AV3049" s="10">
        <v>2.7712035342960015</v>
      </c>
      <c r="AW3049" s="10">
        <v>19.419109791312948</v>
      </c>
      <c r="AX3049" s="10">
        <v>3.5611893567017929E-7</v>
      </c>
      <c r="AY3049" s="10">
        <v>0</v>
      </c>
      <c r="AZ3049" s="10" t="s">
        <v>33</v>
      </c>
      <c r="BA3049" s="10">
        <v>3050</v>
      </c>
      <c r="BB3049" s="10" t="s">
        <v>33</v>
      </c>
      <c r="BC3049" s="10">
        <v>2885</v>
      </c>
      <c r="BE3049" s="10" t="s">
        <v>33</v>
      </c>
      <c r="BF3049" s="10" t="s">
        <v>33</v>
      </c>
      <c r="BG3049" s="10" t="s">
        <v>33</v>
      </c>
      <c r="BH3049" s="13" t="s">
        <v>33</v>
      </c>
      <c r="BI3049" s="10" t="s">
        <v>33</v>
      </c>
      <c r="BJ3049" s="10" t="s">
        <v>33</v>
      </c>
      <c r="BL3049" s="10" t="s">
        <v>33</v>
      </c>
      <c r="BM3049" s="10" t="s">
        <v>33</v>
      </c>
      <c r="BP3049" s="10" t="s">
        <v>34</v>
      </c>
      <c r="BQ3049" s="10">
        <v>0</v>
      </c>
      <c r="BR3049" s="10" t="s">
        <v>33</v>
      </c>
      <c r="BS3049" s="11">
        <v>1.3058846618197055</v>
      </c>
      <c r="BT3049" s="11">
        <v>19.419109791312948</v>
      </c>
      <c r="BU3049" s="10">
        <v>3049</v>
      </c>
    </row>
    <row r="3050" spans="1:73" s="10" customFormat="1" x14ac:dyDescent="0.45">
      <c r="A3050" s="10">
        <v>762</v>
      </c>
      <c r="D3050" s="10">
        <v>3051</v>
      </c>
      <c r="E3050" s="10" t="s">
        <v>33</v>
      </c>
      <c r="F3050" s="10">
        <v>2942</v>
      </c>
      <c r="H3050" s="10" t="s">
        <v>33</v>
      </c>
      <c r="J3050" s="10" t="s">
        <v>573</v>
      </c>
      <c r="K3050" s="10">
        <v>2883</v>
      </c>
      <c r="L3050" s="10">
        <v>1</v>
      </c>
      <c r="M3050" s="10" t="s">
        <v>33</v>
      </c>
      <c r="N3050" s="10">
        <v>1</v>
      </c>
      <c r="T3050" s="10">
        <v>0</v>
      </c>
      <c r="W3050" s="10">
        <v>0</v>
      </c>
      <c r="X3050" s="10">
        <v>0</v>
      </c>
      <c r="Y3050" s="10">
        <v>0</v>
      </c>
      <c r="AB3050" s="10">
        <v>0</v>
      </c>
      <c r="AC3050" s="10">
        <v>0</v>
      </c>
      <c r="AD3050" s="10">
        <v>0</v>
      </c>
      <c r="AE3050" s="10">
        <v>0</v>
      </c>
      <c r="AH3050" s="10">
        <v>1</v>
      </c>
      <c r="AQ3050" s="10">
        <v>0.86587838964051134</v>
      </c>
      <c r="AR3050" s="10">
        <v>1.7852247745835337</v>
      </c>
      <c r="AS3050" s="10">
        <v>3.0407484395622753</v>
      </c>
      <c r="AT3050" s="10">
        <v>20.348142156552015</v>
      </c>
      <c r="AU3050" s="10">
        <v>3.1063761519474582</v>
      </c>
      <c r="AV3050" s="10">
        <v>283.21269431528128</v>
      </c>
      <c r="AW3050" s="10">
        <v>306.66721262378076</v>
      </c>
      <c r="AX3050" s="10">
        <v>1.9077944747797128E-5</v>
      </c>
      <c r="AY3050" s="10">
        <v>0</v>
      </c>
      <c r="AZ3050" s="10" t="s">
        <v>33</v>
      </c>
      <c r="BA3050" s="10">
        <v>3051</v>
      </c>
      <c r="BB3050" s="10" t="s">
        <v>33</v>
      </c>
      <c r="BC3050" s="10">
        <v>2942</v>
      </c>
      <c r="BE3050" s="10" t="s">
        <v>33</v>
      </c>
      <c r="BF3050" s="10" t="s">
        <v>33</v>
      </c>
      <c r="BG3050" s="10" t="s">
        <v>33</v>
      </c>
      <c r="BH3050" s="13" t="s">
        <v>33</v>
      </c>
      <c r="BI3050" s="10" t="s">
        <v>33</v>
      </c>
      <c r="BJ3050" s="10" t="s">
        <v>33</v>
      </c>
      <c r="BL3050" s="10" t="s">
        <v>33</v>
      </c>
      <c r="BM3050" s="10" t="s">
        <v>33</v>
      </c>
      <c r="BP3050" s="10" t="s">
        <v>34</v>
      </c>
      <c r="BQ3050" s="10">
        <v>0</v>
      </c>
      <c r="BR3050" s="10" t="s">
        <v>33</v>
      </c>
      <c r="BS3050" s="11">
        <v>3.0407484395622753</v>
      </c>
      <c r="BT3050" s="11">
        <v>306.66721262378076</v>
      </c>
      <c r="BU3050" s="10">
        <v>3050</v>
      </c>
    </row>
    <row r="3051" spans="1:73" s="10" customFormat="1" x14ac:dyDescent="0.45">
      <c r="A3051" s="10">
        <v>763</v>
      </c>
      <c r="D3051" s="10">
        <v>3052</v>
      </c>
      <c r="E3051" s="10" t="s">
        <v>33</v>
      </c>
      <c r="F3051" s="10">
        <v>2996</v>
      </c>
      <c r="H3051" s="10" t="s">
        <v>33</v>
      </c>
      <c r="J3051" s="10" t="s">
        <v>89</v>
      </c>
      <c r="K3051" s="10">
        <v>134</v>
      </c>
      <c r="L3051" s="10">
        <v>1</v>
      </c>
      <c r="M3051" s="10" t="s">
        <v>33</v>
      </c>
      <c r="N3051" s="10">
        <v>1</v>
      </c>
      <c r="T3051" s="10">
        <v>0</v>
      </c>
      <c r="W3051" s="10">
        <v>0</v>
      </c>
      <c r="X3051" s="10">
        <v>0</v>
      </c>
      <c r="Y3051" s="10">
        <v>0</v>
      </c>
      <c r="AB3051" s="10">
        <v>0</v>
      </c>
      <c r="AC3051" s="10">
        <v>0</v>
      </c>
      <c r="AD3051" s="10">
        <v>0</v>
      </c>
      <c r="AE3051" s="10">
        <v>0</v>
      </c>
      <c r="AH3051" s="10">
        <v>1</v>
      </c>
      <c r="AQ3051" s="10">
        <v>0</v>
      </c>
      <c r="AR3051" s="10">
        <v>34.006395515843593</v>
      </c>
      <c r="AS3051" s="10">
        <v>34.006395515843593</v>
      </c>
      <c r="AT3051" s="10">
        <v>0</v>
      </c>
      <c r="AU3051" s="10">
        <v>0</v>
      </c>
      <c r="AV3051" s="10">
        <v>795.19418105933266</v>
      </c>
      <c r="AW3051" s="10">
        <v>795.19418105933266</v>
      </c>
      <c r="AX3051" s="10">
        <v>5.2465772104093835E-7</v>
      </c>
      <c r="AY3051" s="10">
        <v>0</v>
      </c>
      <c r="AZ3051" s="10" t="s">
        <v>33</v>
      </c>
      <c r="BA3051" s="10">
        <v>3052</v>
      </c>
      <c r="BB3051" s="10" t="s">
        <v>33</v>
      </c>
      <c r="BC3051" s="10">
        <v>2996</v>
      </c>
      <c r="BE3051" s="10" t="s">
        <v>33</v>
      </c>
      <c r="BF3051" s="10" t="s">
        <v>33</v>
      </c>
      <c r="BG3051" s="10" t="s">
        <v>33</v>
      </c>
      <c r="BH3051" s="13" t="s">
        <v>33</v>
      </c>
      <c r="BI3051" s="10" t="s">
        <v>33</v>
      </c>
      <c r="BJ3051" s="10" t="s">
        <v>33</v>
      </c>
      <c r="BL3051" s="10" t="s">
        <v>33</v>
      </c>
      <c r="BM3051" s="10" t="s">
        <v>33</v>
      </c>
      <c r="BP3051" s="10" t="s">
        <v>34</v>
      </c>
      <c r="BQ3051" s="10">
        <v>0</v>
      </c>
      <c r="BR3051" s="10" t="s">
        <v>33</v>
      </c>
      <c r="BS3051" s="11">
        <v>34.006395515843593</v>
      </c>
      <c r="BT3051" s="11">
        <v>795.19418105933266</v>
      </c>
      <c r="BU3051" s="10">
        <v>3051</v>
      </c>
    </row>
    <row r="3052" spans="1:73" s="10" customFormat="1" x14ac:dyDescent="0.45">
      <c r="A3052" s="10">
        <v>764</v>
      </c>
      <c r="D3052" s="10">
        <v>3053</v>
      </c>
      <c r="E3052" s="10" t="s">
        <v>33</v>
      </c>
      <c r="F3052" s="10">
        <v>2888</v>
      </c>
      <c r="H3052" s="10" t="s">
        <v>33</v>
      </c>
      <c r="J3052" s="10" t="s">
        <v>558</v>
      </c>
      <c r="K3052" s="14">
        <v>24</v>
      </c>
      <c r="L3052" s="10">
        <v>1</v>
      </c>
      <c r="M3052" s="10" t="s">
        <v>33</v>
      </c>
      <c r="N3052" s="10">
        <v>1</v>
      </c>
      <c r="T3052" s="10">
        <v>0</v>
      </c>
      <c r="W3052" s="10">
        <v>0</v>
      </c>
      <c r="X3052" s="10">
        <v>0</v>
      </c>
      <c r="Y3052" s="10">
        <v>0</v>
      </c>
      <c r="AB3052" s="10">
        <v>0</v>
      </c>
      <c r="AC3052" s="10">
        <v>0</v>
      </c>
      <c r="AD3052" s="10">
        <v>0</v>
      </c>
      <c r="AE3052" s="10">
        <v>0</v>
      </c>
      <c r="AH3052" s="10">
        <v>1</v>
      </c>
      <c r="AQ3052" s="10">
        <v>0</v>
      </c>
      <c r="AR3052" s="10">
        <v>0</v>
      </c>
      <c r="AS3052" s="10">
        <v>0</v>
      </c>
      <c r="AT3052" s="10">
        <v>0</v>
      </c>
      <c r="AU3052" s="10">
        <v>0</v>
      </c>
      <c r="AV3052" s="10">
        <v>1</v>
      </c>
      <c r="AW3052" s="10">
        <v>1</v>
      </c>
      <c r="AX3052" s="10">
        <v>1.2087077487423343E-6</v>
      </c>
      <c r="AY3052" s="10">
        <v>0</v>
      </c>
      <c r="AZ3052" s="10" t="s">
        <v>33</v>
      </c>
      <c r="BA3052" s="10">
        <v>3053</v>
      </c>
      <c r="BB3052" s="10" t="s">
        <v>33</v>
      </c>
      <c r="BC3052" s="10">
        <v>2888</v>
      </c>
      <c r="BE3052" s="10" t="s">
        <v>33</v>
      </c>
      <c r="BF3052" s="10" t="s">
        <v>33</v>
      </c>
      <c r="BG3052" s="10" t="s">
        <v>33</v>
      </c>
      <c r="BH3052" s="13" t="s">
        <v>33</v>
      </c>
      <c r="BI3052" s="10" t="s">
        <v>33</v>
      </c>
      <c r="BJ3052" s="10" t="s">
        <v>33</v>
      </c>
      <c r="BL3052" s="10" t="s">
        <v>33</v>
      </c>
      <c r="BM3052" s="10" t="s">
        <v>33</v>
      </c>
      <c r="BP3052" s="10" t="s">
        <v>34</v>
      </c>
      <c r="BQ3052" s="10">
        <v>0</v>
      </c>
      <c r="BR3052" s="10" t="s">
        <v>33</v>
      </c>
      <c r="BS3052" s="11">
        <v>0</v>
      </c>
      <c r="BT3052" s="11">
        <v>1</v>
      </c>
      <c r="BU3052" s="10">
        <v>3052</v>
      </c>
    </row>
    <row r="3053" spans="1:73" s="10" customFormat="1" x14ac:dyDescent="0.45">
      <c r="A3053" s="10">
        <v>765</v>
      </c>
      <c r="D3053" s="10">
        <v>3054</v>
      </c>
      <c r="E3053" s="10" t="s">
        <v>33</v>
      </c>
      <c r="F3053" s="10">
        <v>2897</v>
      </c>
      <c r="H3053" s="10" t="s">
        <v>33</v>
      </c>
      <c r="J3053" s="10" t="s">
        <v>315</v>
      </c>
      <c r="K3053" s="14">
        <v>2625</v>
      </c>
      <c r="L3053" s="10">
        <v>1</v>
      </c>
      <c r="M3053" s="10" t="s">
        <v>33</v>
      </c>
      <c r="N3053" s="10">
        <v>1</v>
      </c>
      <c r="T3053" s="10">
        <v>0</v>
      </c>
      <c r="W3053" s="10">
        <v>0</v>
      </c>
      <c r="X3053" s="10">
        <v>0</v>
      </c>
      <c r="Y3053" s="10">
        <v>0</v>
      </c>
      <c r="AB3053" s="10">
        <v>0</v>
      </c>
      <c r="AC3053" s="10">
        <v>0</v>
      </c>
      <c r="AD3053" s="10">
        <v>0</v>
      </c>
      <c r="AE3053" s="10">
        <v>0</v>
      </c>
      <c r="AH3053" s="10">
        <v>1</v>
      </c>
      <c r="AQ3053" s="10">
        <v>2.1842698134289322</v>
      </c>
      <c r="AR3053" s="10">
        <v>16.544933674492007</v>
      </c>
      <c r="AS3053" s="10">
        <v>19.712124903963961</v>
      </c>
      <c r="AT3053" s="10">
        <v>51.330340615579907</v>
      </c>
      <c r="AU3053" s="10">
        <v>0.79138152533551087</v>
      </c>
      <c r="AV3053" s="10">
        <v>239.38704405356967</v>
      </c>
      <c r="AW3053" s="10">
        <v>291.50876619448508</v>
      </c>
      <c r="AX3053" s="10">
        <v>2.7848152523950668E-7</v>
      </c>
      <c r="AY3053" s="10">
        <v>0</v>
      </c>
      <c r="AZ3053" s="10" t="s">
        <v>33</v>
      </c>
      <c r="BA3053" s="10">
        <v>3054</v>
      </c>
      <c r="BB3053" s="10" t="s">
        <v>33</v>
      </c>
      <c r="BC3053" s="10">
        <v>2897</v>
      </c>
      <c r="BE3053" s="10" t="s">
        <v>33</v>
      </c>
      <c r="BF3053" s="10" t="s">
        <v>33</v>
      </c>
      <c r="BG3053" s="10" t="s">
        <v>33</v>
      </c>
      <c r="BH3053" s="13" t="s">
        <v>33</v>
      </c>
      <c r="BI3053" s="10" t="s">
        <v>33</v>
      </c>
      <c r="BJ3053" s="10" t="s">
        <v>33</v>
      </c>
      <c r="BL3053" s="10" t="s">
        <v>33</v>
      </c>
      <c r="BM3053" s="10" t="s">
        <v>33</v>
      </c>
      <c r="BP3053" s="10" t="s">
        <v>34</v>
      </c>
      <c r="BQ3053" s="10">
        <v>0</v>
      </c>
      <c r="BR3053" s="10" t="s">
        <v>33</v>
      </c>
      <c r="BS3053" s="11">
        <v>19.712124903963961</v>
      </c>
      <c r="BT3053" s="11">
        <v>291.50876619448508</v>
      </c>
      <c r="BU3053" s="10">
        <v>3053</v>
      </c>
    </row>
    <row r="3054" spans="1:73" s="10" customFormat="1" x14ac:dyDescent="0.45">
      <c r="A3054" s="10">
        <v>766</v>
      </c>
      <c r="D3054" s="10">
        <v>3055</v>
      </c>
      <c r="E3054" s="10" t="s">
        <v>33</v>
      </c>
      <c r="F3054" s="10">
        <v>2898</v>
      </c>
      <c r="H3054" s="10" t="s">
        <v>33</v>
      </c>
      <c r="J3054" s="10" t="s">
        <v>699</v>
      </c>
      <c r="K3054" s="10">
        <v>1213</v>
      </c>
      <c r="L3054" s="10">
        <v>1</v>
      </c>
      <c r="M3054" s="10" t="s">
        <v>33</v>
      </c>
      <c r="N3054" s="10">
        <v>1</v>
      </c>
      <c r="T3054" s="10">
        <v>0</v>
      </c>
      <c r="W3054" s="10">
        <v>0</v>
      </c>
      <c r="X3054" s="10">
        <v>0</v>
      </c>
      <c r="Y3054" s="10">
        <v>0</v>
      </c>
      <c r="AB3054" s="10">
        <v>0</v>
      </c>
      <c r="AC3054" s="10">
        <v>0</v>
      </c>
      <c r="AD3054" s="10">
        <v>0</v>
      </c>
      <c r="AE3054" s="10">
        <v>0</v>
      </c>
      <c r="AH3054" s="10">
        <v>1</v>
      </c>
      <c r="AQ3054" s="10">
        <v>0.29425535234355538</v>
      </c>
      <c r="AR3054" s="10">
        <v>5.3486989792492432</v>
      </c>
      <c r="AS3054" s="10">
        <v>5.7753692401473984</v>
      </c>
      <c r="AT3054" s="10">
        <v>6.9150007800735516</v>
      </c>
      <c r="AU3054" s="10">
        <v>6.8742865450016701</v>
      </c>
      <c r="AV3054" s="10">
        <v>75.720072186108752</v>
      </c>
      <c r="AW3054" s="10">
        <v>89.509359511183973</v>
      </c>
      <c r="AX3054" s="10">
        <v>2.0310352655690677E-8</v>
      </c>
      <c r="AY3054" s="10">
        <v>0</v>
      </c>
      <c r="AZ3054" s="10" t="s">
        <v>33</v>
      </c>
      <c r="BA3054" s="10">
        <v>3055</v>
      </c>
      <c r="BB3054" s="10" t="s">
        <v>33</v>
      </c>
      <c r="BC3054" s="10">
        <v>2898</v>
      </c>
      <c r="BE3054" s="10" t="s">
        <v>33</v>
      </c>
      <c r="BF3054" s="10" t="s">
        <v>33</v>
      </c>
      <c r="BG3054" s="10" t="s">
        <v>33</v>
      </c>
      <c r="BH3054" s="13" t="s">
        <v>33</v>
      </c>
      <c r="BI3054" s="10" t="s">
        <v>33</v>
      </c>
      <c r="BJ3054" s="10" t="s">
        <v>33</v>
      </c>
      <c r="BL3054" s="10" t="s">
        <v>33</v>
      </c>
      <c r="BM3054" s="10" t="s">
        <v>33</v>
      </c>
      <c r="BP3054" s="10" t="s">
        <v>34</v>
      </c>
      <c r="BQ3054" s="10">
        <v>0</v>
      </c>
      <c r="BR3054" s="10" t="s">
        <v>33</v>
      </c>
      <c r="BS3054" s="11">
        <v>5.7753692401473984</v>
      </c>
      <c r="BT3054" s="11">
        <v>89.509359511183973</v>
      </c>
      <c r="BU3054" s="10">
        <v>3054</v>
      </c>
    </row>
    <row r="3055" spans="1:73" s="10" customFormat="1" x14ac:dyDescent="0.45">
      <c r="A3055" s="10">
        <v>767</v>
      </c>
      <c r="D3055" s="10">
        <v>3056</v>
      </c>
      <c r="E3055" s="10" t="s">
        <v>33</v>
      </c>
      <c r="F3055" s="10">
        <v>2902</v>
      </c>
      <c r="H3055" s="10" t="s">
        <v>33</v>
      </c>
      <c r="J3055" s="10" t="s">
        <v>559</v>
      </c>
      <c r="K3055" s="10">
        <v>3133</v>
      </c>
      <c r="L3055" s="10">
        <v>1</v>
      </c>
      <c r="M3055" s="10" t="s">
        <v>33</v>
      </c>
      <c r="N3055" s="10">
        <v>1</v>
      </c>
      <c r="T3055" s="10">
        <v>0</v>
      </c>
      <c r="W3055" s="10">
        <v>0</v>
      </c>
      <c r="X3055" s="10">
        <v>0</v>
      </c>
      <c r="Y3055" s="10">
        <v>0</v>
      </c>
      <c r="AB3055" s="10">
        <v>0</v>
      </c>
      <c r="AC3055" s="10">
        <v>0</v>
      </c>
      <c r="AD3055" s="10">
        <v>0</v>
      </c>
      <c r="AE3055" s="10">
        <v>0</v>
      </c>
      <c r="AH3055" s="10">
        <v>1</v>
      </c>
      <c r="AQ3055" s="10">
        <v>1.7810406024245407</v>
      </c>
      <c r="AR3055" s="10">
        <v>34.606754520943497</v>
      </c>
      <c r="AS3055" s="10">
        <v>37.189263394459083</v>
      </c>
      <c r="AT3055" s="10">
        <v>41.854454156976708</v>
      </c>
      <c r="AU3055" s="10">
        <v>17.347144395019402</v>
      </c>
      <c r="AV3055" s="10">
        <v>568.52993941096099</v>
      </c>
      <c r="AW3055" s="10">
        <v>627.73153796295708</v>
      </c>
      <c r="AX3055" s="10">
        <v>1.4657734466374058E-9</v>
      </c>
      <c r="AY3055" s="10">
        <v>0</v>
      </c>
      <c r="AZ3055" s="10" t="s">
        <v>33</v>
      </c>
      <c r="BA3055" s="10">
        <v>3056</v>
      </c>
      <c r="BB3055" s="10" t="s">
        <v>33</v>
      </c>
      <c r="BC3055" s="10">
        <v>2902</v>
      </c>
      <c r="BE3055" s="10" t="s">
        <v>33</v>
      </c>
      <c r="BF3055" s="10" t="s">
        <v>33</v>
      </c>
      <c r="BG3055" s="10" t="s">
        <v>33</v>
      </c>
      <c r="BH3055" s="13" t="s">
        <v>33</v>
      </c>
      <c r="BI3055" s="10" t="s">
        <v>33</v>
      </c>
      <c r="BJ3055" s="10" t="s">
        <v>33</v>
      </c>
      <c r="BL3055" s="10" t="s">
        <v>33</v>
      </c>
      <c r="BM3055" s="10" t="s">
        <v>33</v>
      </c>
      <c r="BP3055" s="10" t="s">
        <v>34</v>
      </c>
      <c r="BQ3055" s="10">
        <v>0</v>
      </c>
      <c r="BR3055" s="10" t="s">
        <v>33</v>
      </c>
      <c r="BS3055" s="11">
        <v>37.189263394459083</v>
      </c>
      <c r="BT3055" s="11">
        <v>627.73153796295708</v>
      </c>
      <c r="BU3055" s="10">
        <v>3055</v>
      </c>
    </row>
    <row r="3056" spans="1:73" s="10" customFormat="1" x14ac:dyDescent="0.45">
      <c r="A3056" s="10">
        <v>768</v>
      </c>
      <c r="D3056" s="10">
        <v>3057</v>
      </c>
      <c r="E3056" s="10" t="s">
        <v>33</v>
      </c>
      <c r="F3056" s="10">
        <v>2906</v>
      </c>
      <c r="H3056" s="10" t="s">
        <v>33</v>
      </c>
      <c r="J3056" s="10" t="s">
        <v>574</v>
      </c>
      <c r="K3056" s="10">
        <v>1095</v>
      </c>
      <c r="L3056" s="10">
        <v>1</v>
      </c>
      <c r="M3056" s="10" t="s">
        <v>33</v>
      </c>
      <c r="N3056" s="10">
        <v>1</v>
      </c>
      <c r="T3056" s="10">
        <v>0</v>
      </c>
      <c r="W3056" s="10">
        <v>0</v>
      </c>
      <c r="X3056" s="10">
        <v>0</v>
      </c>
      <c r="Y3056" s="10">
        <v>0</v>
      </c>
      <c r="AB3056" s="10">
        <v>0</v>
      </c>
      <c r="AC3056" s="10">
        <v>0</v>
      </c>
      <c r="AD3056" s="10">
        <v>0</v>
      </c>
      <c r="AE3056" s="10">
        <v>0</v>
      </c>
      <c r="AH3056" s="10">
        <v>1</v>
      </c>
      <c r="AQ3056" s="10">
        <v>0.75031217069828171</v>
      </c>
      <c r="AR3056" s="10">
        <v>1.8171566610693337</v>
      </c>
      <c r="AS3056" s="10">
        <v>2.9051093085818422</v>
      </c>
      <c r="AT3056" s="10">
        <v>17.63233601140962</v>
      </c>
      <c r="AU3056" s="10">
        <v>32.433284950579989</v>
      </c>
      <c r="AV3056" s="10">
        <v>30.943025573043002</v>
      </c>
      <c r="AW3056" s="10">
        <v>81.008646535032611</v>
      </c>
      <c r="AX3056" s="10">
        <v>5.6926348205378499E-4</v>
      </c>
      <c r="AY3056" s="10">
        <v>0</v>
      </c>
      <c r="AZ3056" s="10" t="s">
        <v>33</v>
      </c>
      <c r="BA3056" s="10">
        <v>3057</v>
      </c>
      <c r="BB3056" s="10" t="s">
        <v>33</v>
      </c>
      <c r="BC3056" s="10">
        <v>2906</v>
      </c>
      <c r="BE3056" s="10" t="s">
        <v>33</v>
      </c>
      <c r="BF3056" s="10" t="s">
        <v>33</v>
      </c>
      <c r="BG3056" s="10" t="s">
        <v>33</v>
      </c>
      <c r="BH3056" s="13" t="s">
        <v>33</v>
      </c>
      <c r="BI3056" s="10" t="s">
        <v>33</v>
      </c>
      <c r="BJ3056" s="10" t="s">
        <v>33</v>
      </c>
      <c r="BL3056" s="10" t="s">
        <v>33</v>
      </c>
      <c r="BM3056" s="10" t="s">
        <v>33</v>
      </c>
      <c r="BP3056" s="10" t="s">
        <v>34</v>
      </c>
      <c r="BQ3056" s="10">
        <v>0</v>
      </c>
      <c r="BR3056" s="10" t="s">
        <v>33</v>
      </c>
      <c r="BS3056" s="11">
        <v>2.9051093085818422</v>
      </c>
      <c r="BT3056" s="11">
        <v>81.008646535032611</v>
      </c>
      <c r="BU3056" s="10">
        <v>3056</v>
      </c>
    </row>
    <row r="3057" spans="1:73" s="10" customFormat="1" x14ac:dyDescent="0.45">
      <c r="A3057" s="10">
        <v>769</v>
      </c>
      <c r="D3057" s="10">
        <v>3058</v>
      </c>
      <c r="E3057" s="10" t="s">
        <v>33</v>
      </c>
      <c r="F3057" s="10">
        <v>2910</v>
      </c>
      <c r="H3057" s="10" t="s">
        <v>33</v>
      </c>
      <c r="J3057" s="10" t="s">
        <v>561</v>
      </c>
      <c r="K3057" s="10">
        <v>3138</v>
      </c>
      <c r="L3057" s="10">
        <v>1</v>
      </c>
      <c r="M3057" s="10" t="s">
        <v>33</v>
      </c>
      <c r="N3057" s="10">
        <v>1</v>
      </c>
      <c r="T3057" s="10">
        <v>0</v>
      </c>
      <c r="W3057" s="10">
        <v>0</v>
      </c>
      <c r="X3057" s="10">
        <v>0</v>
      </c>
      <c r="Y3057" s="10">
        <v>0</v>
      </c>
      <c r="AB3057" s="10">
        <v>0</v>
      </c>
      <c r="AC3057" s="10">
        <v>0</v>
      </c>
      <c r="AD3057" s="10">
        <v>0</v>
      </c>
      <c r="AE3057" s="10">
        <v>0</v>
      </c>
      <c r="AH3057" s="10">
        <v>1</v>
      </c>
      <c r="AQ3057" s="10">
        <v>15.429033136015978</v>
      </c>
      <c r="AR3057" s="10">
        <v>38.067040988354314</v>
      </c>
      <c r="AS3057" s="10">
        <v>60.439139035577483</v>
      </c>
      <c r="AT3057" s="10">
        <v>362.58227869637545</v>
      </c>
      <c r="AU3057" s="10">
        <v>19.131756269813376</v>
      </c>
      <c r="AV3057" s="10">
        <v>646.09526472910227</v>
      </c>
      <c r="AW3057" s="10">
        <v>1027.809299695291</v>
      </c>
      <c r="AX3057" s="10">
        <v>6.5551381325907989E-10</v>
      </c>
      <c r="AY3057" s="10">
        <v>0</v>
      </c>
      <c r="AZ3057" s="10" t="s">
        <v>33</v>
      </c>
      <c r="BA3057" s="10">
        <v>3058</v>
      </c>
      <c r="BB3057" s="10" t="s">
        <v>33</v>
      </c>
      <c r="BC3057" s="10">
        <v>2910</v>
      </c>
      <c r="BE3057" s="10" t="s">
        <v>33</v>
      </c>
      <c r="BF3057" s="10" t="s">
        <v>33</v>
      </c>
      <c r="BG3057" s="10" t="s">
        <v>33</v>
      </c>
      <c r="BH3057" s="13" t="s">
        <v>33</v>
      </c>
      <c r="BI3057" s="10" t="s">
        <v>33</v>
      </c>
      <c r="BJ3057" s="10" t="s">
        <v>33</v>
      </c>
      <c r="BL3057" s="10" t="s">
        <v>33</v>
      </c>
      <c r="BM3057" s="10" t="s">
        <v>33</v>
      </c>
      <c r="BP3057" s="10" t="s">
        <v>34</v>
      </c>
      <c r="BQ3057" s="10">
        <v>0</v>
      </c>
      <c r="BR3057" s="10" t="s">
        <v>33</v>
      </c>
      <c r="BS3057" s="11">
        <v>60.439139035577483</v>
      </c>
      <c r="BT3057" s="11">
        <v>1027.809299695291</v>
      </c>
      <c r="BU3057" s="10">
        <v>3057</v>
      </c>
    </row>
    <row r="3058" spans="1:73" s="10" customFormat="1" x14ac:dyDescent="0.45">
      <c r="A3058" s="10">
        <v>770</v>
      </c>
      <c r="D3058" s="10">
        <v>3059</v>
      </c>
      <c r="E3058" s="10" t="s">
        <v>33</v>
      </c>
      <c r="F3058" s="10">
        <v>2911</v>
      </c>
      <c r="H3058" s="10" t="s">
        <v>33</v>
      </c>
      <c r="J3058" s="10" t="s">
        <v>562</v>
      </c>
      <c r="K3058" s="10">
        <v>3144</v>
      </c>
      <c r="L3058" s="10">
        <v>1</v>
      </c>
      <c r="M3058" s="10" t="s">
        <v>33</v>
      </c>
      <c r="N3058" s="10">
        <v>1</v>
      </c>
      <c r="T3058" s="10">
        <v>0</v>
      </c>
      <c r="W3058" s="10">
        <v>0</v>
      </c>
      <c r="X3058" s="10">
        <v>0</v>
      </c>
      <c r="Y3058" s="10">
        <v>0</v>
      </c>
      <c r="AB3058" s="10">
        <v>0</v>
      </c>
      <c r="AC3058" s="10">
        <v>0</v>
      </c>
      <c r="AD3058" s="10">
        <v>0</v>
      </c>
      <c r="AE3058" s="10">
        <v>0</v>
      </c>
      <c r="AH3058" s="10">
        <v>1</v>
      </c>
      <c r="AQ3058" s="10">
        <v>2.721819232827726</v>
      </c>
      <c r="AR3058" s="10">
        <v>6.3500211071591428</v>
      </c>
      <c r="AS3058" s="10">
        <v>10.296658994759346</v>
      </c>
      <c r="AT3058" s="10">
        <v>63.96275197145156</v>
      </c>
      <c r="AU3058" s="10">
        <v>12.190062049219637</v>
      </c>
      <c r="AV3058" s="10">
        <v>62.035231117922493</v>
      </c>
      <c r="AW3058" s="10">
        <v>138.18804513859368</v>
      </c>
      <c r="AX3058" s="10">
        <v>8.291666750403899E-10</v>
      </c>
      <c r="AY3058" s="10">
        <v>0</v>
      </c>
      <c r="AZ3058" s="10" t="s">
        <v>33</v>
      </c>
      <c r="BA3058" s="10">
        <v>3059</v>
      </c>
      <c r="BB3058" s="10" t="s">
        <v>33</v>
      </c>
      <c r="BC3058" s="10">
        <v>2911</v>
      </c>
      <c r="BE3058" s="10" t="s">
        <v>33</v>
      </c>
      <c r="BF3058" s="10" t="s">
        <v>33</v>
      </c>
      <c r="BG3058" s="10" t="s">
        <v>33</v>
      </c>
      <c r="BH3058" s="13" t="s">
        <v>33</v>
      </c>
      <c r="BI3058" s="10" t="s">
        <v>33</v>
      </c>
      <c r="BJ3058" s="10" t="s">
        <v>33</v>
      </c>
      <c r="BL3058" s="10" t="s">
        <v>33</v>
      </c>
      <c r="BM3058" s="10" t="s">
        <v>33</v>
      </c>
      <c r="BP3058" s="10" t="s">
        <v>34</v>
      </c>
      <c r="BQ3058" s="10">
        <v>0</v>
      </c>
      <c r="BR3058" s="10" t="s">
        <v>33</v>
      </c>
      <c r="BS3058" s="11">
        <v>10.296658994759346</v>
      </c>
      <c r="BT3058" s="11">
        <v>138.18804513859368</v>
      </c>
      <c r="BU3058" s="10">
        <v>3058</v>
      </c>
    </row>
    <row r="3059" spans="1:73" s="10" customFormat="1" x14ac:dyDescent="0.45">
      <c r="A3059" s="10">
        <v>771</v>
      </c>
      <c r="D3059" s="10">
        <v>3060</v>
      </c>
      <c r="E3059" s="10" t="s">
        <v>33</v>
      </c>
      <c r="F3059" s="10">
        <v>2956</v>
      </c>
      <c r="H3059" s="10" t="s">
        <v>33</v>
      </c>
      <c r="J3059" s="10" t="s">
        <v>158</v>
      </c>
      <c r="K3059" s="10">
        <v>379</v>
      </c>
      <c r="L3059" s="10">
        <v>1</v>
      </c>
      <c r="M3059" s="10" t="s">
        <v>33</v>
      </c>
      <c r="N3059" s="10">
        <v>1</v>
      </c>
      <c r="T3059" s="10">
        <v>0</v>
      </c>
      <c r="W3059" s="10">
        <v>0</v>
      </c>
      <c r="X3059" s="10">
        <v>0</v>
      </c>
      <c r="Y3059" s="10">
        <v>0</v>
      </c>
      <c r="AB3059" s="10">
        <v>0</v>
      </c>
      <c r="AC3059" s="10">
        <v>0</v>
      </c>
      <c r="AD3059" s="10">
        <v>0</v>
      </c>
      <c r="AE3059" s="10">
        <v>0</v>
      </c>
      <c r="AH3059" s="10">
        <v>1</v>
      </c>
      <c r="AQ3059" s="10">
        <v>0.70710678118654757</v>
      </c>
      <c r="AR3059" s="10">
        <v>11.273479911815917</v>
      </c>
      <c r="AS3059" s="10">
        <v>12.298784744536411</v>
      </c>
      <c r="AT3059" s="10">
        <v>16.61700935788387</v>
      </c>
      <c r="AU3059" s="10">
        <v>4.6514529987951079</v>
      </c>
      <c r="AV3059" s="10">
        <v>128.08962618769212</v>
      </c>
      <c r="AW3059" s="10">
        <v>149.3580885443711</v>
      </c>
      <c r="AX3059" s="10">
        <v>1.7767857322294062E-4</v>
      </c>
      <c r="AY3059" s="10">
        <v>0</v>
      </c>
      <c r="AZ3059" s="10" t="s">
        <v>33</v>
      </c>
      <c r="BA3059" s="10">
        <v>3060</v>
      </c>
      <c r="BB3059" s="10" t="s">
        <v>33</v>
      </c>
      <c r="BC3059" s="10">
        <v>2956</v>
      </c>
      <c r="BE3059" s="10" t="s">
        <v>33</v>
      </c>
      <c r="BF3059" s="10" t="s">
        <v>33</v>
      </c>
      <c r="BG3059" s="10" t="s">
        <v>33</v>
      </c>
      <c r="BH3059" s="13" t="s">
        <v>33</v>
      </c>
      <c r="BI3059" s="10" t="s">
        <v>33</v>
      </c>
      <c r="BJ3059" s="10" t="s">
        <v>33</v>
      </c>
      <c r="BL3059" s="10" t="s">
        <v>33</v>
      </c>
      <c r="BM3059" s="10" t="s">
        <v>33</v>
      </c>
      <c r="BP3059" s="10" t="s">
        <v>34</v>
      </c>
      <c r="BQ3059" s="10">
        <v>0</v>
      </c>
      <c r="BR3059" s="10" t="s">
        <v>33</v>
      </c>
      <c r="BS3059" s="11">
        <v>12.298784744536411</v>
      </c>
      <c r="BT3059" s="11">
        <v>149.3580885443711</v>
      </c>
      <c r="BU3059" s="10">
        <v>3059</v>
      </c>
    </row>
    <row r="3060" spans="1:73" s="10" customFormat="1" x14ac:dyDescent="0.45">
      <c r="A3060" s="10">
        <v>772</v>
      </c>
      <c r="D3060" s="10">
        <v>3061</v>
      </c>
      <c r="E3060" s="10" t="s">
        <v>33</v>
      </c>
      <c r="F3060" s="10">
        <v>2929</v>
      </c>
      <c r="H3060" s="10" t="s">
        <v>33</v>
      </c>
      <c r="J3060" s="10" t="s">
        <v>386</v>
      </c>
      <c r="K3060" s="10">
        <v>1660</v>
      </c>
      <c r="L3060" s="10">
        <v>1</v>
      </c>
      <c r="M3060" s="10" t="s">
        <v>33</v>
      </c>
      <c r="N3060" s="10">
        <v>1</v>
      </c>
      <c r="T3060" s="10">
        <v>0</v>
      </c>
      <c r="W3060" s="10">
        <v>0</v>
      </c>
      <c r="X3060" s="10">
        <v>0</v>
      </c>
      <c r="Y3060" s="10">
        <v>0</v>
      </c>
      <c r="AB3060" s="10">
        <v>0</v>
      </c>
      <c r="AC3060" s="10">
        <v>0</v>
      </c>
      <c r="AD3060" s="10">
        <v>0</v>
      </c>
      <c r="AE3060" s="10">
        <v>0</v>
      </c>
      <c r="AH3060" s="10">
        <v>1</v>
      </c>
      <c r="AQ3060" s="10">
        <v>2.9691049850538409</v>
      </c>
      <c r="AR3060" s="10">
        <v>69.792469046231361</v>
      </c>
      <c r="AS3060" s="10">
        <v>74.097671274559431</v>
      </c>
      <c r="AT3060" s="10">
        <v>69.773967148765266</v>
      </c>
      <c r="AU3060" s="10">
        <v>22.580379260892666</v>
      </c>
      <c r="AV3060" s="10">
        <v>791.2260345994988</v>
      </c>
      <c r="AW3060" s="10">
        <v>883.58038100915678</v>
      </c>
      <c r="AX3060" s="10">
        <v>1.0247913934064825E-7</v>
      </c>
      <c r="AY3060" s="10">
        <v>0</v>
      </c>
      <c r="AZ3060" s="10" t="s">
        <v>33</v>
      </c>
      <c r="BA3060" s="10">
        <v>3061</v>
      </c>
      <c r="BB3060" s="10" t="s">
        <v>33</v>
      </c>
      <c r="BC3060" s="10">
        <v>2929</v>
      </c>
      <c r="BE3060" s="10" t="s">
        <v>33</v>
      </c>
      <c r="BF3060" s="10" t="s">
        <v>33</v>
      </c>
      <c r="BG3060" s="10" t="s">
        <v>33</v>
      </c>
      <c r="BH3060" s="13" t="s">
        <v>33</v>
      </c>
      <c r="BI3060" s="10" t="s">
        <v>33</v>
      </c>
      <c r="BJ3060" s="10" t="s">
        <v>33</v>
      </c>
      <c r="BL3060" s="10" t="s">
        <v>33</v>
      </c>
      <c r="BM3060" s="10" t="s">
        <v>33</v>
      </c>
      <c r="BP3060" s="10" t="s">
        <v>34</v>
      </c>
      <c r="BQ3060" s="10">
        <v>0</v>
      </c>
      <c r="BR3060" s="10" t="s">
        <v>33</v>
      </c>
      <c r="BS3060" s="11">
        <v>74.097671274559431</v>
      </c>
      <c r="BT3060" s="11">
        <v>883.58038100915678</v>
      </c>
      <c r="BU3060" s="10">
        <v>3060</v>
      </c>
    </row>
    <row r="3061" spans="1:73" s="10" customFormat="1" x14ac:dyDescent="0.45">
      <c r="A3061" s="10">
        <v>773</v>
      </c>
      <c r="D3061" s="10">
        <v>3062</v>
      </c>
      <c r="E3061" s="10" t="s">
        <v>33</v>
      </c>
      <c r="F3061" s="10">
        <v>2940</v>
      </c>
      <c r="H3061" s="10" t="s">
        <v>33</v>
      </c>
      <c r="J3061" s="10" t="s">
        <v>575</v>
      </c>
      <c r="K3061" s="10">
        <v>3150</v>
      </c>
      <c r="L3061" s="10">
        <v>1</v>
      </c>
      <c r="M3061" s="10" t="s">
        <v>33</v>
      </c>
      <c r="N3061" s="10">
        <v>1</v>
      </c>
      <c r="T3061" s="10">
        <v>0</v>
      </c>
      <c r="W3061" s="10">
        <v>0</v>
      </c>
      <c r="X3061" s="10">
        <v>0</v>
      </c>
      <c r="Y3061" s="10">
        <v>0</v>
      </c>
      <c r="AB3061" s="10">
        <v>0</v>
      </c>
      <c r="AC3061" s="10">
        <v>0</v>
      </c>
      <c r="AD3061" s="10">
        <v>0</v>
      </c>
      <c r="AE3061" s="10">
        <v>0</v>
      </c>
      <c r="AH3061" s="10">
        <v>1</v>
      </c>
      <c r="AQ3061" s="10">
        <v>0.78830746505212868</v>
      </c>
      <c r="AR3061" s="10">
        <v>3.2705870985506449</v>
      </c>
      <c r="AS3061" s="10">
        <v>4.4136329228762312</v>
      </c>
      <c r="AT3061" s="10">
        <v>18.525225428725022</v>
      </c>
      <c r="AU3061" s="10">
        <v>3.9933103995319961</v>
      </c>
      <c r="AV3061" s="10">
        <v>43.089976873156843</v>
      </c>
      <c r="AW3061" s="10">
        <v>65.608512701413858</v>
      </c>
      <c r="AX3061" s="10">
        <v>4.6527172066621672E-3</v>
      </c>
      <c r="AY3061" s="10">
        <v>0</v>
      </c>
      <c r="AZ3061" s="10" t="s">
        <v>33</v>
      </c>
      <c r="BA3061" s="10">
        <v>3062</v>
      </c>
      <c r="BB3061" s="10" t="s">
        <v>33</v>
      </c>
      <c r="BC3061" s="10">
        <v>2940</v>
      </c>
      <c r="BE3061" s="10" t="s">
        <v>33</v>
      </c>
      <c r="BF3061" s="10" t="s">
        <v>33</v>
      </c>
      <c r="BG3061" s="10" t="s">
        <v>33</v>
      </c>
      <c r="BH3061" s="13" t="s">
        <v>33</v>
      </c>
      <c r="BI3061" s="10" t="s">
        <v>33</v>
      </c>
      <c r="BJ3061" s="10" t="s">
        <v>33</v>
      </c>
      <c r="BL3061" s="10" t="s">
        <v>33</v>
      </c>
      <c r="BM3061" s="10" t="s">
        <v>33</v>
      </c>
      <c r="BP3061" s="10" t="s">
        <v>34</v>
      </c>
      <c r="BQ3061" s="10">
        <v>0</v>
      </c>
      <c r="BR3061" s="10" t="s">
        <v>33</v>
      </c>
      <c r="BS3061" s="11">
        <v>4.4136329228762312</v>
      </c>
      <c r="BT3061" s="11">
        <v>65.608512701413858</v>
      </c>
      <c r="BU3061" s="10">
        <v>3061</v>
      </c>
    </row>
    <row r="3062" spans="1:73" s="10" customFormat="1" x14ac:dyDescent="0.45">
      <c r="A3062" s="10">
        <v>774</v>
      </c>
      <c r="D3062" s="10">
        <v>3063</v>
      </c>
      <c r="E3062" s="10" t="s">
        <v>33</v>
      </c>
      <c r="F3062" s="10">
        <v>2972</v>
      </c>
      <c r="H3062" s="10" t="s">
        <v>33</v>
      </c>
      <c r="J3062" s="10" t="s">
        <v>564</v>
      </c>
      <c r="K3062" s="10">
        <v>65</v>
      </c>
      <c r="L3062" s="10">
        <v>1</v>
      </c>
      <c r="M3062" s="10" t="s">
        <v>33</v>
      </c>
      <c r="N3062" s="10">
        <v>1</v>
      </c>
      <c r="T3062" s="10">
        <v>0</v>
      </c>
      <c r="W3062" s="10">
        <v>0</v>
      </c>
      <c r="X3062" s="10">
        <v>0</v>
      </c>
      <c r="Y3062" s="10">
        <v>0</v>
      </c>
      <c r="AB3062" s="10">
        <v>0</v>
      </c>
      <c r="AC3062" s="10">
        <v>0</v>
      </c>
      <c r="AD3062" s="10">
        <v>0</v>
      </c>
      <c r="AE3062" s="10">
        <v>0</v>
      </c>
      <c r="AH3062" s="10">
        <v>1</v>
      </c>
      <c r="AQ3062" s="10">
        <v>0</v>
      </c>
      <c r="AR3062" s="10">
        <v>50.122285049204265</v>
      </c>
      <c r="AS3062" s="10">
        <v>50.122285049204265</v>
      </c>
      <c r="AT3062" s="10">
        <v>0</v>
      </c>
      <c r="AU3062" s="10">
        <v>0</v>
      </c>
      <c r="AV3062" s="10">
        <v>868.00354735473456</v>
      </c>
      <c r="AW3062" s="10">
        <v>868.00354735473456</v>
      </c>
      <c r="AX3062" s="10">
        <v>1.4640418766925371E-7</v>
      </c>
      <c r="AY3062" s="10">
        <v>0</v>
      </c>
      <c r="AZ3062" s="10" t="s">
        <v>33</v>
      </c>
      <c r="BA3062" s="10">
        <v>3063</v>
      </c>
      <c r="BB3062" s="10" t="s">
        <v>33</v>
      </c>
      <c r="BC3062" s="10">
        <v>2972</v>
      </c>
      <c r="BE3062" s="10" t="s">
        <v>33</v>
      </c>
      <c r="BF3062" s="10" t="s">
        <v>33</v>
      </c>
      <c r="BG3062" s="10" t="s">
        <v>33</v>
      </c>
      <c r="BH3062" s="13" t="s">
        <v>33</v>
      </c>
      <c r="BI3062" s="10" t="s">
        <v>33</v>
      </c>
      <c r="BJ3062" s="10" t="s">
        <v>33</v>
      </c>
      <c r="BL3062" s="10" t="s">
        <v>33</v>
      </c>
      <c r="BM3062" s="10" t="s">
        <v>33</v>
      </c>
      <c r="BP3062" s="10" t="s">
        <v>34</v>
      </c>
      <c r="BQ3062" s="10">
        <v>0</v>
      </c>
      <c r="BR3062" s="10" t="s">
        <v>33</v>
      </c>
      <c r="BS3062" s="11">
        <v>50.122285049204265</v>
      </c>
      <c r="BT3062" s="11">
        <v>868.00354735473456</v>
      </c>
      <c r="BU3062" s="10">
        <v>3062</v>
      </c>
    </row>
    <row r="3063" spans="1:73" s="10" customFormat="1" x14ac:dyDescent="0.45">
      <c r="A3063" s="10">
        <v>775</v>
      </c>
      <c r="D3063" s="10">
        <v>3064</v>
      </c>
      <c r="E3063" s="10" t="s">
        <v>33</v>
      </c>
      <c r="F3063" s="10">
        <v>2960</v>
      </c>
      <c r="H3063" s="10" t="s">
        <v>33</v>
      </c>
      <c r="J3063" s="10" t="s">
        <v>565</v>
      </c>
      <c r="K3063" s="10">
        <v>3156</v>
      </c>
      <c r="L3063" s="10">
        <v>1</v>
      </c>
      <c r="M3063" s="10" t="s">
        <v>33</v>
      </c>
      <c r="N3063" s="10">
        <v>1</v>
      </c>
      <c r="T3063" s="10">
        <v>0</v>
      </c>
      <c r="W3063" s="10">
        <v>0</v>
      </c>
      <c r="X3063" s="10">
        <v>0</v>
      </c>
      <c r="Y3063" s="10">
        <v>0</v>
      </c>
      <c r="AB3063" s="10">
        <v>0</v>
      </c>
      <c r="AC3063" s="10">
        <v>0</v>
      </c>
      <c r="AD3063" s="10">
        <v>0</v>
      </c>
      <c r="AE3063" s="10">
        <v>0</v>
      </c>
      <c r="AH3063" s="10">
        <v>1</v>
      </c>
      <c r="AQ3063" s="10">
        <v>0.31622776601683794</v>
      </c>
      <c r="AR3063" s="10">
        <v>16.8409262627464</v>
      </c>
      <c r="AS3063" s="10">
        <v>17.299456523470816</v>
      </c>
      <c r="AT3063" s="10">
        <v>7.4313525013956916</v>
      </c>
      <c r="AU3063" s="10">
        <v>11.998000000000001</v>
      </c>
      <c r="AV3063" s="10">
        <v>189.57512292207869</v>
      </c>
      <c r="AW3063" s="10">
        <v>209.00447542347439</v>
      </c>
      <c r="AX3063" s="10">
        <v>3.9730136787166914E-5</v>
      </c>
      <c r="AY3063" s="10">
        <v>0</v>
      </c>
      <c r="AZ3063" s="10" t="s">
        <v>33</v>
      </c>
      <c r="BA3063" s="10">
        <v>3064</v>
      </c>
      <c r="BB3063" s="10" t="s">
        <v>33</v>
      </c>
      <c r="BC3063" s="10">
        <v>2960</v>
      </c>
      <c r="BE3063" s="10" t="s">
        <v>33</v>
      </c>
      <c r="BF3063" s="10" t="s">
        <v>33</v>
      </c>
      <c r="BG3063" s="10" t="s">
        <v>33</v>
      </c>
      <c r="BH3063" s="13" t="s">
        <v>33</v>
      </c>
      <c r="BI3063" s="10" t="s">
        <v>33</v>
      </c>
      <c r="BJ3063" s="10" t="s">
        <v>33</v>
      </c>
      <c r="BL3063" s="10" t="s">
        <v>33</v>
      </c>
      <c r="BM3063" s="10" t="s">
        <v>33</v>
      </c>
      <c r="BP3063" s="10" t="s">
        <v>34</v>
      </c>
      <c r="BQ3063" s="10">
        <v>0</v>
      </c>
      <c r="BR3063" s="10" t="s">
        <v>33</v>
      </c>
      <c r="BS3063" s="11">
        <v>17.299456523470816</v>
      </c>
      <c r="BT3063" s="11">
        <v>209.00447542347439</v>
      </c>
      <c r="BU3063" s="10">
        <v>3063</v>
      </c>
    </row>
    <row r="3064" spans="1:73" s="10" customFormat="1" x14ac:dyDescent="0.45">
      <c r="A3064" s="10">
        <v>776</v>
      </c>
      <c r="D3064" s="10">
        <v>3065</v>
      </c>
      <c r="E3064" s="10" t="s">
        <v>33</v>
      </c>
      <c r="F3064" s="10">
        <v>2962</v>
      </c>
      <c r="H3064" s="10" t="s">
        <v>33</v>
      </c>
      <c r="J3064" s="10" t="s">
        <v>56</v>
      </c>
      <c r="K3064" s="10">
        <v>67</v>
      </c>
      <c r="L3064" s="10">
        <v>1</v>
      </c>
      <c r="M3064" s="10" t="s">
        <v>33</v>
      </c>
      <c r="N3064" s="10">
        <v>1</v>
      </c>
      <c r="T3064" s="10">
        <v>0</v>
      </c>
      <c r="W3064" s="10">
        <v>0</v>
      </c>
      <c r="X3064" s="10">
        <v>0</v>
      </c>
      <c r="Y3064" s="10">
        <v>0</v>
      </c>
      <c r="AB3064" s="10">
        <v>0</v>
      </c>
      <c r="AC3064" s="10">
        <v>0</v>
      </c>
      <c r="AD3064" s="10">
        <v>0</v>
      </c>
      <c r="AE3064" s="10">
        <v>0</v>
      </c>
      <c r="AH3064" s="10">
        <v>1</v>
      </c>
      <c r="AQ3064" s="10">
        <v>4.6064712652598274</v>
      </c>
      <c r="AR3064" s="10">
        <v>51.110376268686174</v>
      </c>
      <c r="AS3064" s="10">
        <v>57.789759603312923</v>
      </c>
      <c r="AT3064" s="10">
        <v>108.25207473360595</v>
      </c>
      <c r="AU3064" s="10">
        <v>31.505917029404749</v>
      </c>
      <c r="AV3064" s="10">
        <v>6477.471963212035</v>
      </c>
      <c r="AW3064" s="10">
        <v>6617.229954975046</v>
      </c>
      <c r="AX3064" s="10">
        <v>1.2150000000000002E-7</v>
      </c>
      <c r="AY3064" s="10">
        <v>0</v>
      </c>
      <c r="AZ3064" s="10" t="s">
        <v>33</v>
      </c>
      <c r="BA3064" s="10">
        <v>3065</v>
      </c>
      <c r="BB3064" s="10" t="s">
        <v>33</v>
      </c>
      <c r="BC3064" s="10">
        <v>2962</v>
      </c>
      <c r="BE3064" s="10" t="s">
        <v>33</v>
      </c>
      <c r="BF3064" s="10" t="s">
        <v>33</v>
      </c>
      <c r="BG3064" s="10" t="s">
        <v>33</v>
      </c>
      <c r="BH3064" s="13" t="s">
        <v>33</v>
      </c>
      <c r="BI3064" s="10" t="s">
        <v>33</v>
      </c>
      <c r="BJ3064" s="10" t="s">
        <v>33</v>
      </c>
      <c r="BL3064" s="10" t="s">
        <v>33</v>
      </c>
      <c r="BM3064" s="10" t="s">
        <v>33</v>
      </c>
      <c r="BP3064" s="10" t="s">
        <v>34</v>
      </c>
      <c r="BQ3064" s="10">
        <v>0</v>
      </c>
      <c r="BR3064" s="10" t="s">
        <v>33</v>
      </c>
      <c r="BS3064" s="11">
        <v>57.789759603312923</v>
      </c>
      <c r="BT3064" s="11">
        <v>6617.229954975046</v>
      </c>
      <c r="BU3064" s="10">
        <v>3064</v>
      </c>
    </row>
    <row r="3065" spans="1:73" s="10" customFormat="1" x14ac:dyDescent="0.45">
      <c r="A3065" s="10">
        <v>777</v>
      </c>
      <c r="D3065" s="10">
        <v>3066</v>
      </c>
      <c r="E3065" s="10" t="s">
        <v>33</v>
      </c>
      <c r="F3065" s="10">
        <v>2963</v>
      </c>
      <c r="H3065" s="10" t="s">
        <v>33</v>
      </c>
      <c r="J3065" s="10" t="s">
        <v>57</v>
      </c>
      <c r="K3065" s="10">
        <v>59</v>
      </c>
      <c r="L3065" s="10">
        <v>1</v>
      </c>
      <c r="M3065" s="10" t="s">
        <v>33</v>
      </c>
      <c r="N3065" s="10">
        <v>1</v>
      </c>
      <c r="T3065" s="10">
        <v>0</v>
      </c>
      <c r="W3065" s="10">
        <v>0</v>
      </c>
      <c r="X3065" s="10">
        <v>0</v>
      </c>
      <c r="Y3065" s="10">
        <v>0</v>
      </c>
      <c r="AB3065" s="10">
        <v>0</v>
      </c>
      <c r="AC3065" s="10">
        <v>0</v>
      </c>
      <c r="AD3065" s="10">
        <v>0</v>
      </c>
      <c r="AE3065" s="10">
        <v>0</v>
      </c>
      <c r="AH3065" s="10">
        <v>1</v>
      </c>
      <c r="AQ3065" s="10">
        <v>2.4494897427831779</v>
      </c>
      <c r="AR3065" s="10">
        <v>0</v>
      </c>
      <c r="AS3065" s="10">
        <v>3.5517601270356076</v>
      </c>
      <c r="AT3065" s="10">
        <v>57.563008955404683</v>
      </c>
      <c r="AU3065" s="10">
        <v>0</v>
      </c>
      <c r="AV3065" s="10">
        <v>0</v>
      </c>
      <c r="AW3065" s="10">
        <v>57.563008955404683</v>
      </c>
      <c r="AX3065" s="10">
        <v>4.4365527157918473E-8</v>
      </c>
      <c r="AY3065" s="10">
        <v>0</v>
      </c>
      <c r="AZ3065" s="10" t="s">
        <v>33</v>
      </c>
      <c r="BA3065" s="10">
        <v>3066</v>
      </c>
      <c r="BB3065" s="10" t="s">
        <v>33</v>
      </c>
      <c r="BC3065" s="10">
        <v>2963</v>
      </c>
      <c r="BE3065" s="10" t="s">
        <v>33</v>
      </c>
      <c r="BF3065" s="10" t="s">
        <v>33</v>
      </c>
      <c r="BG3065" s="10" t="s">
        <v>33</v>
      </c>
      <c r="BH3065" s="13" t="s">
        <v>33</v>
      </c>
      <c r="BI3065" s="10" t="s">
        <v>33</v>
      </c>
      <c r="BJ3065" s="10" t="s">
        <v>33</v>
      </c>
      <c r="BL3065" s="10" t="s">
        <v>33</v>
      </c>
      <c r="BM3065" s="10" t="s">
        <v>33</v>
      </c>
      <c r="BP3065" s="10" t="s">
        <v>34</v>
      </c>
      <c r="BQ3065" s="10">
        <v>0</v>
      </c>
      <c r="BR3065" s="10" t="s">
        <v>33</v>
      </c>
      <c r="BS3065" s="11">
        <v>3.5517601270356076</v>
      </c>
      <c r="BT3065" s="11">
        <v>57.563008955404683</v>
      </c>
      <c r="BU3065" s="10">
        <v>3065</v>
      </c>
    </row>
    <row r="3066" spans="1:73" s="10" customFormat="1" x14ac:dyDescent="0.45">
      <c r="A3066" s="10">
        <v>778</v>
      </c>
      <c r="D3066" s="10">
        <v>3067</v>
      </c>
      <c r="E3066" s="10" t="s">
        <v>33</v>
      </c>
      <c r="F3066" s="10">
        <v>3034</v>
      </c>
      <c r="H3066" s="10" t="s">
        <v>33</v>
      </c>
      <c r="J3066" s="10" t="s">
        <v>235</v>
      </c>
      <c r="K3066" s="10">
        <v>710</v>
      </c>
      <c r="L3066" s="10">
        <v>1</v>
      </c>
      <c r="M3066" s="10" t="s">
        <v>33</v>
      </c>
      <c r="N3066" s="10">
        <v>1</v>
      </c>
      <c r="T3066" s="10">
        <v>0</v>
      </c>
      <c r="W3066" s="10">
        <v>0</v>
      </c>
      <c r="X3066" s="10">
        <v>0</v>
      </c>
      <c r="Y3066" s="10">
        <v>0</v>
      </c>
      <c r="AB3066" s="10">
        <v>0</v>
      </c>
      <c r="AC3066" s="10">
        <v>0</v>
      </c>
      <c r="AD3066" s="10">
        <v>0</v>
      </c>
      <c r="AE3066" s="10">
        <v>0</v>
      </c>
      <c r="AH3066" s="10">
        <v>1</v>
      </c>
      <c r="AQ3066" s="10">
        <v>0</v>
      </c>
      <c r="AR3066" s="10">
        <v>18.300446350986189</v>
      </c>
      <c r="AS3066" s="10">
        <v>18.300446350986189</v>
      </c>
      <c r="AT3066" s="10">
        <v>0</v>
      </c>
      <c r="AU3066" s="10">
        <v>0</v>
      </c>
      <c r="AV3066" s="10">
        <v>256.50742720550301</v>
      </c>
      <c r="AW3066" s="10">
        <v>256.50742720550301</v>
      </c>
      <c r="AX3066" s="10">
        <v>3.8183766184073568E-11</v>
      </c>
      <c r="AY3066" s="10">
        <v>0</v>
      </c>
      <c r="AZ3066" s="10" t="s">
        <v>33</v>
      </c>
      <c r="BA3066" s="10">
        <v>3067</v>
      </c>
      <c r="BB3066" s="10" t="s">
        <v>33</v>
      </c>
      <c r="BC3066" s="10">
        <v>3034</v>
      </c>
      <c r="BE3066" s="10" t="s">
        <v>33</v>
      </c>
      <c r="BF3066" s="10" t="s">
        <v>33</v>
      </c>
      <c r="BG3066" s="10" t="s">
        <v>33</v>
      </c>
      <c r="BH3066" s="13" t="s">
        <v>33</v>
      </c>
      <c r="BI3066" s="10" t="s">
        <v>33</v>
      </c>
      <c r="BJ3066" s="10" t="s">
        <v>33</v>
      </c>
      <c r="BL3066" s="10" t="s">
        <v>33</v>
      </c>
      <c r="BM3066" s="10" t="s">
        <v>33</v>
      </c>
      <c r="BP3066" s="10" t="s">
        <v>34</v>
      </c>
      <c r="BQ3066" s="10">
        <v>0</v>
      </c>
      <c r="BR3066" s="10" t="s">
        <v>33</v>
      </c>
      <c r="BS3066" s="11">
        <v>18.300446350986189</v>
      </c>
      <c r="BT3066" s="11">
        <v>256.50742720550301</v>
      </c>
      <c r="BU3066" s="10">
        <v>3066</v>
      </c>
    </row>
    <row r="3067" spans="1:73" s="10" customFormat="1" x14ac:dyDescent="0.45">
      <c r="A3067" s="10">
        <v>779</v>
      </c>
      <c r="D3067" s="10">
        <v>3068</v>
      </c>
      <c r="E3067" s="10" t="s">
        <v>33</v>
      </c>
      <c r="F3067" s="10">
        <v>2970</v>
      </c>
      <c r="H3067" s="10" t="s">
        <v>33</v>
      </c>
      <c r="J3067" s="10" t="s">
        <v>377</v>
      </c>
      <c r="K3067" s="10">
        <v>1605</v>
      </c>
      <c r="L3067" s="10">
        <v>1</v>
      </c>
      <c r="M3067" s="10" t="s">
        <v>33</v>
      </c>
      <c r="N3067" s="10">
        <v>1</v>
      </c>
      <c r="T3067" s="10">
        <v>0</v>
      </c>
      <c r="W3067" s="10">
        <v>0</v>
      </c>
      <c r="X3067" s="10">
        <v>0</v>
      </c>
      <c r="Y3067" s="10">
        <v>0</v>
      </c>
      <c r="AB3067" s="10">
        <v>0</v>
      </c>
      <c r="AC3067" s="10">
        <v>0</v>
      </c>
      <c r="AD3067" s="10">
        <v>0</v>
      </c>
      <c r="AE3067" s="10">
        <v>0</v>
      </c>
      <c r="AH3067" s="10">
        <v>1</v>
      </c>
      <c r="AQ3067" s="10">
        <v>5.5514596224921435</v>
      </c>
      <c r="AR3067" s="10">
        <v>9.4801436612842132</v>
      </c>
      <c r="AS3067" s="10">
        <v>17.529760113897822</v>
      </c>
      <c r="AT3067" s="10">
        <v>130.45930112856539</v>
      </c>
      <c r="AU3067" s="10">
        <v>17.178859489200228</v>
      </c>
      <c r="AV3067" s="10">
        <v>147.61879265034227</v>
      </c>
      <c r="AW3067" s="10">
        <v>295.25695326810785</v>
      </c>
      <c r="AX3067" s="10">
        <v>2.9280837533850742E-7</v>
      </c>
      <c r="AY3067" s="10">
        <v>0</v>
      </c>
      <c r="AZ3067" s="10" t="s">
        <v>33</v>
      </c>
      <c r="BA3067" s="10">
        <v>3068</v>
      </c>
      <c r="BB3067" s="10" t="s">
        <v>33</v>
      </c>
      <c r="BC3067" s="10">
        <v>2970</v>
      </c>
      <c r="BE3067" s="10" t="s">
        <v>33</v>
      </c>
      <c r="BF3067" s="10" t="s">
        <v>33</v>
      </c>
      <c r="BG3067" s="10" t="s">
        <v>33</v>
      </c>
      <c r="BH3067" s="13" t="s">
        <v>33</v>
      </c>
      <c r="BI3067" s="10" t="s">
        <v>33</v>
      </c>
      <c r="BJ3067" s="10" t="s">
        <v>33</v>
      </c>
      <c r="BL3067" s="10" t="s">
        <v>33</v>
      </c>
      <c r="BM3067" s="10" t="s">
        <v>33</v>
      </c>
      <c r="BP3067" s="10" t="s">
        <v>34</v>
      </c>
      <c r="BQ3067" s="10">
        <v>0</v>
      </c>
      <c r="BR3067" s="10" t="s">
        <v>33</v>
      </c>
      <c r="BS3067" s="11">
        <v>17.529760113897822</v>
      </c>
      <c r="BT3067" s="11">
        <v>295.25695326810785</v>
      </c>
      <c r="BU3067" s="10">
        <v>3067</v>
      </c>
    </row>
    <row r="3068" spans="1:73" s="10" customFormat="1" x14ac:dyDescent="0.45">
      <c r="A3068" s="10">
        <v>780</v>
      </c>
      <c r="D3068" s="10">
        <v>3069</v>
      </c>
      <c r="E3068" s="10" t="s">
        <v>33</v>
      </c>
      <c r="F3068" s="10">
        <v>2971</v>
      </c>
      <c r="H3068" s="10" t="s">
        <v>33</v>
      </c>
      <c r="J3068" s="10" t="s">
        <v>132</v>
      </c>
      <c r="K3068" s="10">
        <v>1151</v>
      </c>
      <c r="L3068" s="10">
        <v>1</v>
      </c>
      <c r="M3068" s="10" t="s">
        <v>33</v>
      </c>
      <c r="N3068" s="10">
        <v>1</v>
      </c>
      <c r="T3068" s="10">
        <v>0</v>
      </c>
      <c r="W3068" s="10">
        <v>0</v>
      </c>
      <c r="X3068" s="10">
        <v>0</v>
      </c>
      <c r="Y3068" s="10">
        <v>0</v>
      </c>
      <c r="AB3068" s="10">
        <v>0</v>
      </c>
      <c r="AC3068" s="10">
        <v>0</v>
      </c>
      <c r="AD3068" s="10">
        <v>0</v>
      </c>
      <c r="AE3068" s="10">
        <v>0</v>
      </c>
      <c r="AH3068" s="10">
        <v>1</v>
      </c>
      <c r="AQ3068" s="10">
        <v>1.1301797160511482</v>
      </c>
      <c r="AR3068" s="10">
        <v>6.4152435421950287</v>
      </c>
      <c r="AS3068" s="10">
        <v>8.0540041304691936</v>
      </c>
      <c r="AT3068" s="10">
        <v>26.559223327201984</v>
      </c>
      <c r="AU3068" s="10">
        <v>13.957355853723996</v>
      </c>
      <c r="AV3068" s="10">
        <v>223.45855771931053</v>
      </c>
      <c r="AW3068" s="10">
        <v>263.97513690023652</v>
      </c>
      <c r="AX3068" s="10">
        <v>2.1960628150388058E-7</v>
      </c>
      <c r="AY3068" s="10">
        <v>0</v>
      </c>
      <c r="AZ3068" s="10" t="s">
        <v>33</v>
      </c>
      <c r="BA3068" s="10">
        <v>3069</v>
      </c>
      <c r="BB3068" s="10" t="s">
        <v>33</v>
      </c>
      <c r="BC3068" s="10">
        <v>2971</v>
      </c>
      <c r="BE3068" s="10" t="s">
        <v>33</v>
      </c>
      <c r="BF3068" s="10" t="s">
        <v>33</v>
      </c>
      <c r="BG3068" s="10" t="s">
        <v>33</v>
      </c>
      <c r="BH3068" s="13" t="s">
        <v>33</v>
      </c>
      <c r="BI3068" s="10" t="s">
        <v>33</v>
      </c>
      <c r="BJ3068" s="10" t="s">
        <v>33</v>
      </c>
      <c r="BL3068" s="10" t="s">
        <v>33</v>
      </c>
      <c r="BM3068" s="10" t="s">
        <v>33</v>
      </c>
      <c r="BP3068" s="10" t="s">
        <v>34</v>
      </c>
      <c r="BQ3068" s="10">
        <v>0</v>
      </c>
      <c r="BR3068" s="10" t="s">
        <v>33</v>
      </c>
      <c r="BS3068" s="11">
        <v>8.0540041304691936</v>
      </c>
      <c r="BT3068" s="11">
        <v>263.97513690023652</v>
      </c>
      <c r="BU3068" s="10">
        <v>3068</v>
      </c>
    </row>
    <row r="3069" spans="1:73" s="10" customFormat="1" x14ac:dyDescent="0.45">
      <c r="A3069" s="10">
        <v>781</v>
      </c>
      <c r="D3069" s="10">
        <v>3070</v>
      </c>
      <c r="E3069" s="10" t="s">
        <v>33</v>
      </c>
      <c r="F3069" s="10">
        <v>2984</v>
      </c>
      <c r="H3069" s="10" t="s">
        <v>33</v>
      </c>
      <c r="J3069" s="10" t="s">
        <v>100</v>
      </c>
      <c r="K3069" s="10">
        <v>1845</v>
      </c>
      <c r="L3069" s="10">
        <v>1</v>
      </c>
      <c r="M3069" s="10" t="s">
        <v>33</v>
      </c>
      <c r="N3069" s="10">
        <v>1</v>
      </c>
      <c r="T3069" s="10">
        <v>0</v>
      </c>
      <c r="W3069" s="10">
        <v>0</v>
      </c>
      <c r="X3069" s="10">
        <v>0</v>
      </c>
      <c r="Y3069" s="10">
        <v>0</v>
      </c>
      <c r="AB3069" s="10">
        <v>0</v>
      </c>
      <c r="AC3069" s="10">
        <v>0</v>
      </c>
      <c r="AD3069" s="10">
        <v>0</v>
      </c>
      <c r="AE3069" s="10">
        <v>0</v>
      </c>
      <c r="AH3069" s="10">
        <v>1</v>
      </c>
      <c r="AQ3069" s="10">
        <v>0.69582471902810894</v>
      </c>
      <c r="AR3069" s="10">
        <v>1.5032770351421791</v>
      </c>
      <c r="AS3069" s="10">
        <v>2.5122228777329374</v>
      </c>
      <c r="AT3069" s="10">
        <v>16.351880897160559</v>
      </c>
      <c r="AU3069" s="10">
        <v>5.5352635875247849</v>
      </c>
      <c r="AV3069" s="10">
        <v>41.934121211114594</v>
      </c>
      <c r="AW3069" s="10">
        <v>63.821265695799937</v>
      </c>
      <c r="AX3069" s="10">
        <v>7.0096844959669915E-5</v>
      </c>
      <c r="AY3069" s="10">
        <v>0</v>
      </c>
      <c r="AZ3069" s="10" t="s">
        <v>33</v>
      </c>
      <c r="BA3069" s="10">
        <v>3070</v>
      </c>
      <c r="BB3069" s="10" t="s">
        <v>33</v>
      </c>
      <c r="BC3069" s="10">
        <v>2984</v>
      </c>
      <c r="BE3069" s="10" t="s">
        <v>33</v>
      </c>
      <c r="BF3069" s="10" t="s">
        <v>33</v>
      </c>
      <c r="BG3069" s="10" t="s">
        <v>33</v>
      </c>
      <c r="BH3069" s="13" t="s">
        <v>33</v>
      </c>
      <c r="BI3069" s="10" t="s">
        <v>33</v>
      </c>
      <c r="BJ3069" s="10" t="s">
        <v>33</v>
      </c>
      <c r="BL3069" s="10" t="s">
        <v>33</v>
      </c>
      <c r="BM3069" s="10" t="s">
        <v>33</v>
      </c>
      <c r="BP3069" s="10" t="s">
        <v>34</v>
      </c>
      <c r="BQ3069" s="10">
        <v>0</v>
      </c>
      <c r="BR3069" s="10" t="s">
        <v>33</v>
      </c>
      <c r="BS3069" s="11">
        <v>2.5122228777329374</v>
      </c>
      <c r="BT3069" s="11">
        <v>63.821265695799937</v>
      </c>
      <c r="BU3069" s="10">
        <v>3069</v>
      </c>
    </row>
    <row r="3070" spans="1:73" s="10" customFormat="1" x14ac:dyDescent="0.45">
      <c r="A3070" s="10">
        <v>782</v>
      </c>
      <c r="D3070" s="10">
        <v>3071</v>
      </c>
      <c r="E3070" s="10" t="s">
        <v>33</v>
      </c>
      <c r="F3070" s="10">
        <v>2988</v>
      </c>
      <c r="H3070" s="10" t="s">
        <v>33</v>
      </c>
      <c r="J3070" s="10" t="s">
        <v>566</v>
      </c>
      <c r="K3070" s="10">
        <v>3159</v>
      </c>
      <c r="L3070" s="10">
        <v>1</v>
      </c>
      <c r="M3070" s="10" t="s">
        <v>33</v>
      </c>
      <c r="N3070" s="10">
        <v>1</v>
      </c>
      <c r="T3070" s="10">
        <v>0</v>
      </c>
      <c r="W3070" s="10">
        <v>0</v>
      </c>
      <c r="X3070" s="10">
        <v>0</v>
      </c>
      <c r="Y3070" s="10">
        <v>0</v>
      </c>
      <c r="AB3070" s="10">
        <v>0</v>
      </c>
      <c r="AC3070" s="10">
        <v>0</v>
      </c>
      <c r="AD3070" s="10">
        <v>0</v>
      </c>
      <c r="AE3070" s="10">
        <v>0</v>
      </c>
      <c r="AH3070" s="10">
        <v>1</v>
      </c>
      <c r="AQ3070" s="10">
        <v>6.2241011624416824</v>
      </c>
      <c r="AR3070" s="10">
        <v>68.330364975227923</v>
      </c>
      <c r="AS3070" s="10">
        <v>77.355311660768365</v>
      </c>
      <c r="AT3070" s="10">
        <v>146.26637731737955</v>
      </c>
      <c r="AU3070" s="10">
        <v>39.186786878690327</v>
      </c>
      <c r="AV3070" s="10">
        <v>1039.9512378501768</v>
      </c>
      <c r="AW3070" s="10">
        <v>1225.4044020462466</v>
      </c>
      <c r="AX3070" s="10">
        <v>6.6087939214352863E-5</v>
      </c>
      <c r="AY3070" s="10">
        <v>0</v>
      </c>
      <c r="AZ3070" s="10" t="s">
        <v>33</v>
      </c>
      <c r="BA3070" s="10">
        <v>3071</v>
      </c>
      <c r="BB3070" s="10" t="s">
        <v>33</v>
      </c>
      <c r="BC3070" s="10">
        <v>2988</v>
      </c>
      <c r="BE3070" s="10" t="s">
        <v>33</v>
      </c>
      <c r="BF3070" s="10" t="s">
        <v>33</v>
      </c>
      <c r="BG3070" s="10" t="s">
        <v>33</v>
      </c>
      <c r="BH3070" s="13" t="s">
        <v>33</v>
      </c>
      <c r="BI3070" s="10" t="s">
        <v>33</v>
      </c>
      <c r="BJ3070" s="10" t="s">
        <v>33</v>
      </c>
      <c r="BL3070" s="10" t="s">
        <v>33</v>
      </c>
      <c r="BM3070" s="10" t="s">
        <v>33</v>
      </c>
      <c r="BP3070" s="10" t="s">
        <v>34</v>
      </c>
      <c r="BQ3070" s="10">
        <v>0</v>
      </c>
      <c r="BR3070" s="10" t="s">
        <v>33</v>
      </c>
      <c r="BS3070" s="11">
        <v>77.355311660768365</v>
      </c>
      <c r="BT3070" s="11">
        <v>1225.4044020462466</v>
      </c>
      <c r="BU3070" s="10">
        <v>3070</v>
      </c>
    </row>
    <row r="3071" spans="1:73" s="10" customFormat="1" x14ac:dyDescent="0.45">
      <c r="A3071" s="10">
        <v>783</v>
      </c>
      <c r="D3071" s="10">
        <v>3072</v>
      </c>
      <c r="E3071" s="10" t="s">
        <v>33</v>
      </c>
      <c r="F3071" s="10">
        <v>2991</v>
      </c>
      <c r="H3071" s="10" t="s">
        <v>33</v>
      </c>
      <c r="J3071" s="10" t="s">
        <v>545</v>
      </c>
      <c r="K3071" s="10">
        <v>2990</v>
      </c>
      <c r="L3071" s="10">
        <v>1</v>
      </c>
      <c r="M3071" s="10" t="s">
        <v>33</v>
      </c>
      <c r="N3071" s="10">
        <v>1</v>
      </c>
      <c r="T3071" s="10">
        <v>0</v>
      </c>
      <c r="W3071" s="10">
        <v>0</v>
      </c>
      <c r="X3071" s="10">
        <v>0</v>
      </c>
      <c r="Y3071" s="10">
        <v>0</v>
      </c>
      <c r="AB3071" s="10">
        <v>0</v>
      </c>
      <c r="AC3071" s="10">
        <v>0</v>
      </c>
      <c r="AD3071" s="10">
        <v>0</v>
      </c>
      <c r="AE3071" s="10">
        <v>0</v>
      </c>
      <c r="AH3071" s="10">
        <v>1</v>
      </c>
      <c r="AQ3071" s="10">
        <v>0.7693398746327712</v>
      </c>
      <c r="AR3071" s="10">
        <v>5.935502966561355</v>
      </c>
      <c r="AS3071" s="10">
        <v>7.0510457847788732</v>
      </c>
      <c r="AT3071" s="10">
        <v>18.079487053870125</v>
      </c>
      <c r="AU3071" s="10">
        <v>5.5665811098292304</v>
      </c>
      <c r="AV3071" s="10">
        <v>77.63215442863293</v>
      </c>
      <c r="AW3071" s="10">
        <v>101.27822259233228</v>
      </c>
      <c r="AX3071" s="10">
        <v>1.0493154420818767E-6</v>
      </c>
      <c r="AY3071" s="10">
        <v>0</v>
      </c>
      <c r="AZ3071" s="10" t="s">
        <v>33</v>
      </c>
      <c r="BA3071" s="10">
        <v>3072</v>
      </c>
      <c r="BB3071" s="10" t="s">
        <v>33</v>
      </c>
      <c r="BC3071" s="10">
        <v>2991</v>
      </c>
      <c r="BE3071" s="10" t="s">
        <v>33</v>
      </c>
      <c r="BF3071" s="10" t="s">
        <v>33</v>
      </c>
      <c r="BG3071" s="10" t="s">
        <v>33</v>
      </c>
      <c r="BH3071" s="13" t="s">
        <v>33</v>
      </c>
      <c r="BI3071" s="10" t="s">
        <v>33</v>
      </c>
      <c r="BJ3071" s="10" t="s">
        <v>33</v>
      </c>
      <c r="BL3071" s="10" t="s">
        <v>33</v>
      </c>
      <c r="BM3071" s="10" t="s">
        <v>33</v>
      </c>
      <c r="BP3071" s="10" t="s">
        <v>34</v>
      </c>
      <c r="BQ3071" s="10">
        <v>0</v>
      </c>
      <c r="BR3071" s="10" t="s">
        <v>33</v>
      </c>
      <c r="BS3071" s="11">
        <v>7.0510457847788732</v>
      </c>
      <c r="BT3071" s="11">
        <v>101.27822259233228</v>
      </c>
      <c r="BU3071" s="10">
        <v>3071</v>
      </c>
    </row>
    <row r="3072" spans="1:73" s="10" customFormat="1" x14ac:dyDescent="0.45">
      <c r="A3072" s="10">
        <v>784</v>
      </c>
      <c r="D3072" s="10">
        <v>3073</v>
      </c>
      <c r="E3072" s="10" t="s">
        <v>33</v>
      </c>
      <c r="F3072" s="10">
        <v>2998</v>
      </c>
      <c r="H3072" s="10" t="s">
        <v>33</v>
      </c>
      <c r="J3072" s="10" t="s">
        <v>443</v>
      </c>
      <c r="K3072" s="10">
        <v>3163</v>
      </c>
      <c r="L3072" s="10">
        <v>1</v>
      </c>
      <c r="M3072" s="10" t="s">
        <v>33</v>
      </c>
      <c r="N3072" s="10">
        <v>1</v>
      </c>
      <c r="T3072" s="10">
        <v>0</v>
      </c>
      <c r="W3072" s="10">
        <v>0</v>
      </c>
      <c r="X3072" s="10">
        <v>0</v>
      </c>
      <c r="Y3072" s="10">
        <v>0</v>
      </c>
      <c r="AB3072" s="10">
        <v>0</v>
      </c>
      <c r="AC3072" s="10">
        <v>0</v>
      </c>
      <c r="AD3072" s="10">
        <v>0</v>
      </c>
      <c r="AE3072" s="10">
        <v>0</v>
      </c>
      <c r="AH3072" s="10">
        <v>1</v>
      </c>
      <c r="AQ3072" s="10">
        <v>2.546866431389144</v>
      </c>
      <c r="AR3072" s="10">
        <v>16.020257833865305</v>
      </c>
      <c r="AS3072" s="10">
        <v>19.713214159379564</v>
      </c>
      <c r="AT3072" s="10">
        <v>59.851361137644886</v>
      </c>
      <c r="AU3072" s="10">
        <v>28.420143524101434</v>
      </c>
      <c r="AV3072" s="10">
        <v>222.94382643587235</v>
      </c>
      <c r="AW3072" s="10">
        <v>311.21533109761867</v>
      </c>
      <c r="AX3072" s="10">
        <v>1.8472140572020884E-6</v>
      </c>
      <c r="AY3072" s="10">
        <v>0</v>
      </c>
      <c r="AZ3072" s="10" t="s">
        <v>33</v>
      </c>
      <c r="BA3072" s="10">
        <v>3073</v>
      </c>
      <c r="BB3072" s="10" t="s">
        <v>33</v>
      </c>
      <c r="BC3072" s="10">
        <v>2998</v>
      </c>
      <c r="BE3072" s="10" t="s">
        <v>33</v>
      </c>
      <c r="BF3072" s="10" t="s">
        <v>33</v>
      </c>
      <c r="BG3072" s="10" t="s">
        <v>33</v>
      </c>
      <c r="BH3072" s="13" t="s">
        <v>33</v>
      </c>
      <c r="BI3072" s="10" t="s">
        <v>33</v>
      </c>
      <c r="BJ3072" s="10" t="s">
        <v>33</v>
      </c>
      <c r="BL3072" s="10" t="s">
        <v>33</v>
      </c>
      <c r="BM3072" s="10" t="s">
        <v>33</v>
      </c>
      <c r="BP3072" s="10" t="s">
        <v>34</v>
      </c>
      <c r="BQ3072" s="10">
        <v>0</v>
      </c>
      <c r="BR3072" s="10" t="s">
        <v>33</v>
      </c>
      <c r="BS3072" s="11">
        <v>19.713214159379564</v>
      </c>
      <c r="BT3072" s="11">
        <v>311.21533109761867</v>
      </c>
      <c r="BU3072" s="10">
        <v>3072</v>
      </c>
    </row>
    <row r="3073" spans="1:73" s="10" customFormat="1" x14ac:dyDescent="0.45">
      <c r="A3073" s="10">
        <v>785</v>
      </c>
      <c r="D3073" s="10">
        <v>3074</v>
      </c>
      <c r="E3073" s="10" t="s">
        <v>33</v>
      </c>
      <c r="F3073" s="10">
        <v>2999</v>
      </c>
      <c r="H3073" s="10" t="s">
        <v>33</v>
      </c>
      <c r="J3073" s="10" t="s">
        <v>444</v>
      </c>
      <c r="K3073" s="10">
        <v>3169</v>
      </c>
      <c r="L3073" s="10">
        <v>1</v>
      </c>
      <c r="M3073" s="10" t="s">
        <v>33</v>
      </c>
      <c r="N3073" s="10">
        <v>1</v>
      </c>
      <c r="T3073" s="10">
        <v>0</v>
      </c>
      <c r="W3073" s="10">
        <v>0</v>
      </c>
      <c r="X3073" s="10">
        <v>0</v>
      </c>
      <c r="Y3073" s="10">
        <v>0</v>
      </c>
      <c r="AB3073" s="10">
        <v>0</v>
      </c>
      <c r="AC3073" s="10">
        <v>0</v>
      </c>
      <c r="AD3073" s="10">
        <v>0</v>
      </c>
      <c r="AE3073" s="10">
        <v>0</v>
      </c>
      <c r="AH3073" s="10">
        <v>1</v>
      </c>
      <c r="AQ3073" s="10">
        <v>10.212646455258415</v>
      </c>
      <c r="AR3073" s="10">
        <v>11.088127503247136</v>
      </c>
      <c r="AS3073" s="10">
        <v>25.89646486337184</v>
      </c>
      <c r="AT3073" s="10">
        <v>239.99719169857275</v>
      </c>
      <c r="AU3073" s="10">
        <v>49.547370571597298</v>
      </c>
      <c r="AV3073" s="10">
        <v>138.57243550867204</v>
      </c>
      <c r="AW3073" s="10">
        <v>428.11699777884212</v>
      </c>
      <c r="AX3073" s="10">
        <v>1.1682807493278317E-6</v>
      </c>
      <c r="AY3073" s="10">
        <v>0</v>
      </c>
      <c r="AZ3073" s="10" t="s">
        <v>33</v>
      </c>
      <c r="BA3073" s="10">
        <v>3074</v>
      </c>
      <c r="BB3073" s="10" t="s">
        <v>33</v>
      </c>
      <c r="BC3073" s="10">
        <v>2999</v>
      </c>
      <c r="BE3073" s="10" t="s">
        <v>33</v>
      </c>
      <c r="BF3073" s="10" t="s">
        <v>33</v>
      </c>
      <c r="BG3073" s="10" t="s">
        <v>33</v>
      </c>
      <c r="BH3073" s="13" t="s">
        <v>33</v>
      </c>
      <c r="BI3073" s="10" t="s">
        <v>33</v>
      </c>
      <c r="BJ3073" s="10" t="s">
        <v>33</v>
      </c>
      <c r="BL3073" s="10" t="s">
        <v>33</v>
      </c>
      <c r="BM3073" s="10" t="s">
        <v>33</v>
      </c>
      <c r="BP3073" s="10" t="s">
        <v>34</v>
      </c>
      <c r="BQ3073" s="10">
        <v>0</v>
      </c>
      <c r="BR3073" s="10" t="s">
        <v>33</v>
      </c>
      <c r="BS3073" s="11">
        <v>25.89646486337184</v>
      </c>
      <c r="BT3073" s="11">
        <v>428.11699777884212</v>
      </c>
      <c r="BU3073" s="10">
        <v>3073</v>
      </c>
    </row>
    <row r="3074" spans="1:73" s="10" customFormat="1" x14ac:dyDescent="0.45">
      <c r="A3074" s="10">
        <v>786</v>
      </c>
      <c r="D3074" s="10">
        <v>3075</v>
      </c>
      <c r="E3074" s="10" t="s">
        <v>33</v>
      </c>
      <c r="F3074" s="10">
        <v>3004</v>
      </c>
      <c r="H3074" s="10" t="s">
        <v>33</v>
      </c>
      <c r="J3074" s="10" t="s">
        <v>445</v>
      </c>
      <c r="K3074" s="10">
        <v>3175</v>
      </c>
      <c r="L3074" s="10">
        <v>1</v>
      </c>
      <c r="M3074" s="10" t="s">
        <v>33</v>
      </c>
      <c r="N3074" s="10">
        <v>1</v>
      </c>
      <c r="T3074" s="10">
        <v>0</v>
      </c>
      <c r="W3074" s="10">
        <v>0</v>
      </c>
      <c r="X3074" s="10">
        <v>0</v>
      </c>
      <c r="Y3074" s="10">
        <v>0</v>
      </c>
      <c r="AB3074" s="10">
        <v>0</v>
      </c>
      <c r="AC3074" s="10">
        <v>0</v>
      </c>
      <c r="AD3074" s="10">
        <v>0</v>
      </c>
      <c r="AE3074" s="10">
        <v>0</v>
      </c>
      <c r="AH3074" s="10">
        <v>1</v>
      </c>
      <c r="AQ3074" s="10">
        <v>18.806317776294556</v>
      </c>
      <c r="AR3074" s="10">
        <v>48.575217075145247</v>
      </c>
      <c r="AS3074" s="10">
        <v>75.844377850772347</v>
      </c>
      <c r="AT3074" s="10">
        <v>441.94846774292205</v>
      </c>
      <c r="AU3074" s="10">
        <v>162.28402459180421</v>
      </c>
      <c r="AV3074" s="10">
        <v>681.00145759918666</v>
      </c>
      <c r="AW3074" s="10">
        <v>1285.2339499339128</v>
      </c>
      <c r="AX3074" s="10">
        <v>1.8472140572020884E-6</v>
      </c>
      <c r="AY3074" s="10">
        <v>0</v>
      </c>
      <c r="AZ3074" s="10" t="s">
        <v>33</v>
      </c>
      <c r="BA3074" s="10">
        <v>3075</v>
      </c>
      <c r="BB3074" s="10" t="s">
        <v>33</v>
      </c>
      <c r="BC3074" s="10">
        <v>3004</v>
      </c>
      <c r="BE3074" s="10" t="s">
        <v>33</v>
      </c>
      <c r="BF3074" s="10" t="s">
        <v>33</v>
      </c>
      <c r="BG3074" s="10" t="s">
        <v>33</v>
      </c>
      <c r="BH3074" s="13" t="s">
        <v>33</v>
      </c>
      <c r="BI3074" s="10" t="s">
        <v>33</v>
      </c>
      <c r="BJ3074" s="10" t="s">
        <v>33</v>
      </c>
      <c r="BL3074" s="10" t="s">
        <v>33</v>
      </c>
      <c r="BM3074" s="10" t="s">
        <v>33</v>
      </c>
      <c r="BP3074" s="10" t="s">
        <v>34</v>
      </c>
      <c r="BQ3074" s="10">
        <v>0</v>
      </c>
      <c r="BR3074" s="10" t="s">
        <v>33</v>
      </c>
      <c r="BS3074" s="11">
        <v>75.844377850772347</v>
      </c>
      <c r="BT3074" s="11">
        <v>1285.2339499339128</v>
      </c>
      <c r="BU3074" s="10">
        <v>3074</v>
      </c>
    </row>
    <row r="3075" spans="1:73" s="10" customFormat="1" x14ac:dyDescent="0.45">
      <c r="A3075" s="10">
        <v>787</v>
      </c>
      <c r="D3075" s="10">
        <v>3076</v>
      </c>
      <c r="E3075" s="10" t="s">
        <v>33</v>
      </c>
      <c r="F3075" s="10">
        <v>3005</v>
      </c>
      <c r="H3075" s="10" t="s">
        <v>33</v>
      </c>
      <c r="J3075" s="10" t="s">
        <v>567</v>
      </c>
      <c r="K3075" s="10">
        <v>378</v>
      </c>
      <c r="L3075" s="10">
        <v>1</v>
      </c>
      <c r="M3075" s="10" t="s">
        <v>33</v>
      </c>
      <c r="N3075" s="10">
        <v>1</v>
      </c>
      <c r="T3075" s="10">
        <v>0</v>
      </c>
      <c r="W3075" s="10">
        <v>0</v>
      </c>
      <c r="X3075" s="10">
        <v>0</v>
      </c>
      <c r="Y3075" s="10">
        <v>0</v>
      </c>
      <c r="AB3075" s="10">
        <v>0</v>
      </c>
      <c r="AC3075" s="10">
        <v>0</v>
      </c>
      <c r="AD3075" s="10">
        <v>0</v>
      </c>
      <c r="AE3075" s="10">
        <v>0</v>
      </c>
      <c r="AH3075" s="10">
        <v>1</v>
      </c>
      <c r="AQ3075" s="10">
        <v>0</v>
      </c>
      <c r="AR3075" s="10">
        <v>5.7679999999999998</v>
      </c>
      <c r="AS3075" s="10">
        <v>5.7679999999999998</v>
      </c>
      <c r="AT3075" s="10">
        <v>0</v>
      </c>
      <c r="AU3075" s="10">
        <v>0</v>
      </c>
      <c r="AV3075" s="10">
        <v>3210.25</v>
      </c>
      <c r="AW3075" s="10">
        <v>3210.25</v>
      </c>
      <c r="AX3075" s="10">
        <v>6.745072051134815E-7</v>
      </c>
      <c r="AY3075" s="10">
        <v>0</v>
      </c>
      <c r="AZ3075" s="10" t="s">
        <v>33</v>
      </c>
      <c r="BA3075" s="10">
        <v>3076</v>
      </c>
      <c r="BB3075" s="10" t="s">
        <v>33</v>
      </c>
      <c r="BC3075" s="10">
        <v>3005</v>
      </c>
      <c r="BE3075" s="10" t="s">
        <v>33</v>
      </c>
      <c r="BF3075" s="10" t="s">
        <v>33</v>
      </c>
      <c r="BG3075" s="10" t="s">
        <v>33</v>
      </c>
      <c r="BH3075" s="13" t="s">
        <v>33</v>
      </c>
      <c r="BI3075" s="10" t="s">
        <v>33</v>
      </c>
      <c r="BJ3075" s="10" t="s">
        <v>33</v>
      </c>
      <c r="BL3075" s="10" t="s">
        <v>33</v>
      </c>
      <c r="BM3075" s="10" t="s">
        <v>33</v>
      </c>
      <c r="BP3075" s="10" t="s">
        <v>34</v>
      </c>
      <c r="BQ3075" s="10">
        <v>0</v>
      </c>
      <c r="BR3075" s="10" t="s">
        <v>33</v>
      </c>
      <c r="BS3075" s="11">
        <v>5.7679999999999998</v>
      </c>
      <c r="BT3075" s="11">
        <v>3210.25</v>
      </c>
      <c r="BU3075" s="10">
        <v>3075</v>
      </c>
    </row>
    <row r="3076" spans="1:73" s="10" customFormat="1" x14ac:dyDescent="0.45">
      <c r="A3076" s="10">
        <v>788</v>
      </c>
      <c r="D3076" s="10">
        <v>3077</v>
      </c>
      <c r="E3076" s="10" t="s">
        <v>33</v>
      </c>
      <c r="F3076" s="10">
        <v>3013</v>
      </c>
      <c r="H3076" s="10" t="s">
        <v>33</v>
      </c>
      <c r="J3076" s="10" t="s">
        <v>568</v>
      </c>
      <c r="K3076" s="10">
        <v>3181</v>
      </c>
      <c r="L3076" s="10">
        <v>1</v>
      </c>
      <c r="M3076" s="10" t="s">
        <v>33</v>
      </c>
      <c r="N3076" s="10">
        <v>1</v>
      </c>
      <c r="T3076" s="10">
        <v>0</v>
      </c>
      <c r="W3076" s="10">
        <v>0</v>
      </c>
      <c r="X3076" s="10">
        <v>0</v>
      </c>
      <c r="Y3076" s="10">
        <v>0</v>
      </c>
      <c r="AB3076" s="10">
        <v>0</v>
      </c>
      <c r="AC3076" s="10">
        <v>0</v>
      </c>
      <c r="AD3076" s="10">
        <v>0</v>
      </c>
      <c r="AE3076" s="10">
        <v>0</v>
      </c>
      <c r="AH3076" s="10">
        <v>1</v>
      </c>
      <c r="AQ3076" s="10">
        <v>26.903287626674892</v>
      </c>
      <c r="AR3076" s="10">
        <v>42.544693743313914</v>
      </c>
      <c r="AS3076" s="10">
        <v>81.554460801992505</v>
      </c>
      <c r="AT3076" s="10">
        <v>632.22725922685993</v>
      </c>
      <c r="AU3076" s="10">
        <v>6794.9451112443094</v>
      </c>
      <c r="AV3076" s="10">
        <v>420.72308366757954</v>
      </c>
      <c r="AW3076" s="10">
        <v>7847.8954541387493</v>
      </c>
      <c r="AX3076" s="10">
        <v>2.9679122587994208E-7</v>
      </c>
      <c r="AY3076" s="10">
        <v>0</v>
      </c>
      <c r="AZ3076" s="10" t="s">
        <v>33</v>
      </c>
      <c r="BA3076" s="10">
        <v>3077</v>
      </c>
      <c r="BB3076" s="10" t="s">
        <v>33</v>
      </c>
      <c r="BC3076" s="10">
        <v>3013</v>
      </c>
      <c r="BE3076" s="10" t="s">
        <v>33</v>
      </c>
      <c r="BF3076" s="10" t="s">
        <v>33</v>
      </c>
      <c r="BG3076" s="10" t="s">
        <v>33</v>
      </c>
      <c r="BH3076" s="13" t="s">
        <v>33</v>
      </c>
      <c r="BI3076" s="10" t="s">
        <v>33</v>
      </c>
      <c r="BJ3076" s="10" t="s">
        <v>33</v>
      </c>
      <c r="BL3076" s="10" t="s">
        <v>33</v>
      </c>
      <c r="BM3076" s="10" t="s">
        <v>33</v>
      </c>
      <c r="BP3076" s="10" t="s">
        <v>34</v>
      </c>
      <c r="BQ3076" s="10">
        <v>0</v>
      </c>
      <c r="BR3076" s="10" t="s">
        <v>33</v>
      </c>
      <c r="BS3076" s="11">
        <v>81.554460801992505</v>
      </c>
      <c r="BT3076" s="11">
        <v>7847.8954541387493</v>
      </c>
      <c r="BU3076" s="10">
        <v>3076</v>
      </c>
    </row>
    <row r="3077" spans="1:73" s="10" customFormat="1" x14ac:dyDescent="0.45">
      <c r="A3077" s="10">
        <v>789</v>
      </c>
      <c r="D3077" s="10">
        <v>3078</v>
      </c>
      <c r="E3077" s="10" t="s">
        <v>33</v>
      </c>
      <c r="F3077" s="10">
        <v>3020</v>
      </c>
      <c r="H3077" s="10" t="s">
        <v>33</v>
      </c>
      <c r="J3077" s="10" t="s">
        <v>569</v>
      </c>
      <c r="K3077" s="10">
        <v>3186</v>
      </c>
      <c r="L3077" s="10">
        <v>1</v>
      </c>
      <c r="M3077" s="10" t="s">
        <v>33</v>
      </c>
      <c r="N3077" s="10">
        <v>1</v>
      </c>
      <c r="T3077" s="10">
        <v>0</v>
      </c>
      <c r="W3077" s="10">
        <v>0</v>
      </c>
      <c r="X3077" s="10">
        <v>0</v>
      </c>
      <c r="Y3077" s="10">
        <v>0</v>
      </c>
      <c r="AB3077" s="10">
        <v>0</v>
      </c>
      <c r="AC3077" s="10">
        <v>0</v>
      </c>
      <c r="AD3077" s="10">
        <v>0</v>
      </c>
      <c r="AE3077" s="10">
        <v>0</v>
      </c>
      <c r="AH3077" s="10">
        <v>1</v>
      </c>
      <c r="AQ3077" s="10">
        <v>17.743587274266055</v>
      </c>
      <c r="AR3077" s="10">
        <v>613.66654678993598</v>
      </c>
      <c r="AS3077" s="10">
        <v>639.39474833762176</v>
      </c>
      <c r="AT3077" s="10">
        <v>416.97430094525231</v>
      </c>
      <c r="AU3077" s="10">
        <v>18.866055960074878</v>
      </c>
      <c r="AV3077" s="10">
        <v>10173.878096413078</v>
      </c>
      <c r="AW3077" s="10">
        <v>10609.718453318406</v>
      </c>
      <c r="AX3077" s="10">
        <v>4.6270461776807459E-8</v>
      </c>
      <c r="AY3077" s="10">
        <v>0</v>
      </c>
      <c r="AZ3077" s="10" t="s">
        <v>33</v>
      </c>
      <c r="BA3077" s="10">
        <v>3078</v>
      </c>
      <c r="BB3077" s="10" t="s">
        <v>33</v>
      </c>
      <c r="BC3077" s="10">
        <v>3020</v>
      </c>
      <c r="BE3077" s="10" t="s">
        <v>33</v>
      </c>
      <c r="BF3077" s="10" t="s">
        <v>33</v>
      </c>
      <c r="BG3077" s="10" t="s">
        <v>33</v>
      </c>
      <c r="BH3077" s="13" t="s">
        <v>33</v>
      </c>
      <c r="BI3077" s="10" t="s">
        <v>33</v>
      </c>
      <c r="BJ3077" s="10" t="s">
        <v>33</v>
      </c>
      <c r="BL3077" s="10" t="s">
        <v>33</v>
      </c>
      <c r="BM3077" s="10" t="s">
        <v>33</v>
      </c>
      <c r="BP3077" s="10" t="s">
        <v>34</v>
      </c>
      <c r="BQ3077" s="10">
        <v>0</v>
      </c>
      <c r="BR3077" s="10" t="s">
        <v>33</v>
      </c>
      <c r="BS3077" s="11">
        <v>639.39474833762176</v>
      </c>
      <c r="BT3077" s="11">
        <v>10609.718453318406</v>
      </c>
      <c r="BU3077" s="10">
        <v>3077</v>
      </c>
    </row>
    <row r="3078" spans="1:73" s="10" customFormat="1" x14ac:dyDescent="0.45">
      <c r="A3078" s="10">
        <v>790</v>
      </c>
      <c r="D3078" s="10">
        <v>3079</v>
      </c>
      <c r="E3078" s="10" t="s">
        <v>33</v>
      </c>
      <c r="F3078" s="10">
        <v>3022</v>
      </c>
      <c r="H3078" s="10" t="s">
        <v>33</v>
      </c>
      <c r="J3078" s="10" t="s">
        <v>570</v>
      </c>
      <c r="L3078" s="10">
        <v>1</v>
      </c>
      <c r="M3078" s="10" t="s">
        <v>33</v>
      </c>
      <c r="N3078" s="10">
        <v>1</v>
      </c>
      <c r="T3078" s="10">
        <v>0</v>
      </c>
      <c r="W3078" s="10">
        <v>0</v>
      </c>
      <c r="X3078" s="10">
        <v>0</v>
      </c>
      <c r="Y3078" s="10">
        <v>0</v>
      </c>
      <c r="AB3078" s="10">
        <v>0</v>
      </c>
      <c r="AC3078" s="10">
        <v>0</v>
      </c>
      <c r="AD3078" s="12">
        <v>20.681882821354503</v>
      </c>
      <c r="AE3078" s="12">
        <v>341.47407604359046</v>
      </c>
      <c r="AH3078" s="10">
        <v>1</v>
      </c>
      <c r="AQ3078" s="10">
        <v>0</v>
      </c>
      <c r="AR3078" s="10">
        <v>20.681882821354503</v>
      </c>
      <c r="AS3078" s="10">
        <v>20.681882821354503</v>
      </c>
      <c r="AT3078" s="10">
        <v>0</v>
      </c>
      <c r="AU3078" s="10">
        <v>0</v>
      </c>
      <c r="AV3078" s="10">
        <v>341.47407604359046</v>
      </c>
      <c r="AW3078" s="10">
        <v>341.47407604359046</v>
      </c>
      <c r="AX3078" s="10">
        <v>2.405577269596635E-5</v>
      </c>
      <c r="AY3078" s="10">
        <v>0</v>
      </c>
      <c r="AZ3078" s="10" t="s">
        <v>33</v>
      </c>
      <c r="BA3078" s="10">
        <v>3079</v>
      </c>
      <c r="BB3078" s="10" t="s">
        <v>33</v>
      </c>
      <c r="BC3078" s="10">
        <v>3022</v>
      </c>
      <c r="BE3078" s="10" t="s">
        <v>33</v>
      </c>
      <c r="BF3078" s="10" t="s">
        <v>33</v>
      </c>
      <c r="BG3078" s="10" t="s">
        <v>33</v>
      </c>
      <c r="BH3078" s="13" t="s">
        <v>33</v>
      </c>
      <c r="BI3078" s="10" t="s">
        <v>33</v>
      </c>
      <c r="BJ3078" s="10" t="s">
        <v>33</v>
      </c>
      <c r="BL3078" s="10" t="s">
        <v>33</v>
      </c>
      <c r="BM3078" s="10" t="s">
        <v>33</v>
      </c>
      <c r="BP3078" s="10" t="s">
        <v>34</v>
      </c>
      <c r="BQ3078" s="10">
        <v>0</v>
      </c>
      <c r="BR3078" s="10" t="s">
        <v>570</v>
      </c>
      <c r="BS3078" s="11">
        <v>20.681882821354503</v>
      </c>
      <c r="BT3078" s="11">
        <v>341.47407604359046</v>
      </c>
      <c r="BU3078" s="10">
        <v>3078</v>
      </c>
    </row>
    <row r="3079" spans="1:73" s="10" customFormat="1" x14ac:dyDescent="0.45">
      <c r="A3079" s="10">
        <v>791</v>
      </c>
      <c r="D3079" s="10">
        <v>3080</v>
      </c>
      <c r="E3079" s="10" t="s">
        <v>33</v>
      </c>
      <c r="F3079" s="10">
        <v>3029</v>
      </c>
      <c r="H3079" s="10" t="s">
        <v>33</v>
      </c>
      <c r="J3079" s="10" t="s">
        <v>571</v>
      </c>
      <c r="K3079" s="10">
        <v>3190</v>
      </c>
      <c r="L3079" s="10">
        <v>1</v>
      </c>
      <c r="M3079" s="10" t="s">
        <v>33</v>
      </c>
      <c r="N3079" s="10">
        <v>1</v>
      </c>
      <c r="T3079" s="10">
        <v>0</v>
      </c>
      <c r="W3079" s="10">
        <v>0</v>
      </c>
      <c r="X3079" s="10">
        <v>0</v>
      </c>
      <c r="Y3079" s="10">
        <v>0</v>
      </c>
      <c r="AB3079" s="10">
        <v>0</v>
      </c>
      <c r="AC3079" s="10">
        <v>0</v>
      </c>
      <c r="AD3079" s="10">
        <v>0</v>
      </c>
      <c r="AE3079" s="10">
        <v>0</v>
      </c>
      <c r="AH3079" s="10">
        <v>1</v>
      </c>
      <c r="AQ3079" s="10">
        <v>1.0576979964432001</v>
      </c>
      <c r="AR3079" s="10">
        <v>59.881916178601443</v>
      </c>
      <c r="AS3079" s="10">
        <v>61.415578273444083</v>
      </c>
      <c r="AT3079" s="10">
        <v>24.8559029164152</v>
      </c>
      <c r="AU3079" s="10">
        <v>17.170139900187188</v>
      </c>
      <c r="AV3079" s="10">
        <v>1006.2363116769216</v>
      </c>
      <c r="AW3079" s="10">
        <v>1048.2623544935238</v>
      </c>
      <c r="AX3079" s="10">
        <v>1.212296993314757E-6</v>
      </c>
      <c r="AY3079" s="10">
        <v>0</v>
      </c>
      <c r="AZ3079" s="10" t="s">
        <v>33</v>
      </c>
      <c r="BA3079" s="10">
        <v>3080</v>
      </c>
      <c r="BB3079" s="10" t="s">
        <v>33</v>
      </c>
      <c r="BC3079" s="10">
        <v>3029</v>
      </c>
      <c r="BE3079" s="10" t="s">
        <v>33</v>
      </c>
      <c r="BF3079" s="10" t="s">
        <v>33</v>
      </c>
      <c r="BG3079" s="10" t="s">
        <v>33</v>
      </c>
      <c r="BH3079" s="13" t="s">
        <v>33</v>
      </c>
      <c r="BI3079" s="10" t="s">
        <v>33</v>
      </c>
      <c r="BJ3079" s="10" t="s">
        <v>33</v>
      </c>
      <c r="BL3079" s="10" t="s">
        <v>33</v>
      </c>
      <c r="BM3079" s="10" t="s">
        <v>33</v>
      </c>
      <c r="BP3079" s="10" t="s">
        <v>33</v>
      </c>
      <c r="BQ3079" s="10">
        <v>0</v>
      </c>
      <c r="BR3079" s="10" t="s">
        <v>33</v>
      </c>
      <c r="BS3079" s="11">
        <v>61.415578273444083</v>
      </c>
      <c r="BT3079" s="11">
        <v>1048.2623544935238</v>
      </c>
      <c r="BU3079" s="10">
        <v>3079</v>
      </c>
    </row>
    <row r="3080" spans="1:73" s="10" customFormat="1" x14ac:dyDescent="0.45">
      <c r="A3080" s="10">
        <v>1</v>
      </c>
      <c r="D3080" s="10">
        <v>3106</v>
      </c>
      <c r="E3080" s="10" t="s">
        <v>33</v>
      </c>
      <c r="F3080" s="10" t="e">
        <v>#DIV/0!</v>
      </c>
      <c r="J3080" s="10">
        <v>0</v>
      </c>
      <c r="K3080" s="10" t="s">
        <v>549</v>
      </c>
      <c r="L3080" s="10">
        <v>1</v>
      </c>
      <c r="M3080" s="10">
        <v>1</v>
      </c>
      <c r="N3080" s="10">
        <v>1</v>
      </c>
      <c r="T3080" s="10">
        <v>0</v>
      </c>
      <c r="W3080" s="10">
        <v>0</v>
      </c>
      <c r="X3080" s="10">
        <v>0</v>
      </c>
      <c r="Y3080" s="10">
        <v>0</v>
      </c>
      <c r="AB3080" s="10">
        <v>0</v>
      </c>
      <c r="AC3080" s="10">
        <v>0</v>
      </c>
      <c r="AD3080" s="10">
        <v>0</v>
      </c>
      <c r="AE3080" s="10">
        <v>0</v>
      </c>
      <c r="AH3080" s="10">
        <v>1</v>
      </c>
      <c r="AJ3080" s="10">
        <v>1</v>
      </c>
      <c r="AK3080" s="10">
        <v>1</v>
      </c>
      <c r="AL3080" s="10">
        <v>0</v>
      </c>
      <c r="AM3080" s="10">
        <v>0</v>
      </c>
      <c r="AN3080" s="10">
        <v>0</v>
      </c>
      <c r="AO3080" s="10">
        <v>0</v>
      </c>
      <c r="AQ3080" s="10" t="e">
        <v>#REF!</v>
      </c>
      <c r="AR3080" s="10" t="e">
        <v>#REF!</v>
      </c>
      <c r="AS3080" s="10" t="e">
        <v>#REF!</v>
      </c>
      <c r="AT3080" s="10" t="e">
        <v>#REF!</v>
      </c>
      <c r="AU3080" s="10" t="e">
        <v>#REF!</v>
      </c>
      <c r="AV3080" s="10" t="e">
        <v>#REF!</v>
      </c>
      <c r="AW3080" s="10" t="e">
        <v>#REF!</v>
      </c>
      <c r="AX3080" s="10">
        <v>1</v>
      </c>
      <c r="AY3080" s="10">
        <v>38399922.411807813</v>
      </c>
      <c r="AZ3080" s="10" t="s">
        <v>33</v>
      </c>
      <c r="BA3080" s="10">
        <v>3106</v>
      </c>
      <c r="BB3080" s="10" t="s">
        <v>33</v>
      </c>
      <c r="BC3080" s="10" t="e">
        <v>#DIV/0!</v>
      </c>
      <c r="BE3080" s="10" t="s">
        <v>33</v>
      </c>
      <c r="BF3080" s="10" t="s">
        <v>33</v>
      </c>
      <c r="BG3080" s="10" t="s">
        <v>33</v>
      </c>
      <c r="BH3080" s="10" t="s">
        <v>33</v>
      </c>
      <c r="BP3080" s="10" t="s">
        <v>33</v>
      </c>
      <c r="BQ3080" s="10">
        <v>0</v>
      </c>
      <c r="BR3080" s="10" t="s">
        <v>33</v>
      </c>
      <c r="BS3080" s="11" t="e">
        <v>#REF!</v>
      </c>
      <c r="BT3080" s="11" t="e">
        <v>#REF!</v>
      </c>
      <c r="BU3080" s="10">
        <v>3080</v>
      </c>
    </row>
    <row r="3081" spans="1:73" s="10" customFormat="1" x14ac:dyDescent="0.45">
      <c r="A3081" s="10" t="s">
        <v>33</v>
      </c>
      <c r="B3081" s="10">
        <v>3106</v>
      </c>
      <c r="C3081" s="10" t="s">
        <v>33</v>
      </c>
      <c r="D3081" s="10" t="s">
        <v>33</v>
      </c>
      <c r="E3081" s="10">
        <v>3080</v>
      </c>
      <c r="F3081" s="10">
        <v>3106</v>
      </c>
      <c r="G3081" s="10">
        <v>792</v>
      </c>
      <c r="H3081" s="10">
        <v>792</v>
      </c>
      <c r="J3081" s="10" t="s">
        <v>33</v>
      </c>
      <c r="K3081" s="10" t="s">
        <v>549</v>
      </c>
      <c r="M3081" s="10">
        <v>1</v>
      </c>
      <c r="N3081" s="10">
        <v>1</v>
      </c>
      <c r="T3081" s="10">
        <v>0</v>
      </c>
      <c r="W3081" s="10">
        <v>0</v>
      </c>
      <c r="X3081" s="10">
        <v>0</v>
      </c>
      <c r="Y3081" s="10">
        <v>0</v>
      </c>
      <c r="AB3081" s="10">
        <v>0</v>
      </c>
      <c r="AC3081" s="10">
        <v>0</v>
      </c>
      <c r="AD3081" s="10">
        <v>0</v>
      </c>
      <c r="AE3081" s="10">
        <v>0</v>
      </c>
      <c r="AH3081" s="10">
        <v>1</v>
      </c>
      <c r="AJ3081" s="10">
        <v>0</v>
      </c>
      <c r="AK3081" s="10">
        <v>1</v>
      </c>
      <c r="AL3081" s="10">
        <v>0</v>
      </c>
      <c r="AM3081" s="10">
        <v>0</v>
      </c>
      <c r="AN3081" s="10">
        <v>0</v>
      </c>
      <c r="AO3081" s="10">
        <v>0</v>
      </c>
      <c r="AQ3081" s="10">
        <v>0.23094280626245878</v>
      </c>
      <c r="AR3081" s="10">
        <v>0.8780216874213792</v>
      </c>
      <c r="AS3081" s="10">
        <v>1.2128887565019444</v>
      </c>
      <c r="AT3081" s="10">
        <v>5.4271559471677815</v>
      </c>
      <c r="AU3081" s="10">
        <v>5.3730624375654923</v>
      </c>
      <c r="AV3081" s="10">
        <v>12.401839550233175</v>
      </c>
      <c r="AW3081" s="10">
        <v>23.202057934966447</v>
      </c>
      <c r="AX3081" s="10" t="s">
        <v>33</v>
      </c>
      <c r="AY3081" s="10" t="s">
        <v>33</v>
      </c>
      <c r="AZ3081" s="10" t="s">
        <v>33</v>
      </c>
      <c r="BA3081" s="10" t="s">
        <v>33</v>
      </c>
      <c r="BB3081" s="10">
        <v>3080</v>
      </c>
      <c r="BC3081" s="10">
        <v>3106</v>
      </c>
      <c r="BE3081" s="10">
        <v>0</v>
      </c>
      <c r="BF3081" s="10" t="s">
        <v>3906</v>
      </c>
      <c r="BG3081" s="10">
        <v>1.2128887565019444</v>
      </c>
      <c r="BH3081" s="10">
        <v>489633.69035948982</v>
      </c>
      <c r="BI3081" s="10">
        <v>3</v>
      </c>
      <c r="BJ3081" s="10" t="s">
        <v>33</v>
      </c>
      <c r="BK3081" s="10">
        <v>2</v>
      </c>
      <c r="BL3081" s="10">
        <v>28</v>
      </c>
      <c r="BM3081" s="10">
        <v>0</v>
      </c>
      <c r="BN3081" s="10">
        <v>0</v>
      </c>
      <c r="BP3081" s="10" t="s">
        <v>33</v>
      </c>
      <c r="BQ3081" s="10" t="s">
        <v>33</v>
      </c>
      <c r="BR3081" s="10" t="s">
        <v>33</v>
      </c>
      <c r="BS3081" s="11" t="s">
        <v>33</v>
      </c>
      <c r="BT3081" s="11" t="s">
        <v>33</v>
      </c>
      <c r="BU3081" s="10">
        <v>3081</v>
      </c>
    </row>
    <row r="3082" spans="1:73" s="10" customFormat="1" x14ac:dyDescent="0.45">
      <c r="A3082" s="10" t="s">
        <v>33</v>
      </c>
      <c r="B3082" s="10">
        <v>3108</v>
      </c>
      <c r="C3082" s="10" t="s">
        <v>33</v>
      </c>
      <c r="D3082" s="10" t="s">
        <v>33</v>
      </c>
      <c r="E3082" s="10">
        <v>3080</v>
      </c>
      <c r="F3082" s="10">
        <v>3108</v>
      </c>
      <c r="G3082" s="10">
        <v>793</v>
      </c>
      <c r="H3082" s="10">
        <v>793</v>
      </c>
      <c r="J3082" s="10" t="s">
        <v>33</v>
      </c>
      <c r="K3082" s="10" t="s">
        <v>550</v>
      </c>
      <c r="L3082" s="10" t="s">
        <v>33</v>
      </c>
      <c r="M3082" s="10">
        <v>1</v>
      </c>
      <c r="N3082" s="10">
        <v>1</v>
      </c>
      <c r="T3082" s="10">
        <v>0</v>
      </c>
      <c r="W3082" s="10">
        <v>0</v>
      </c>
      <c r="X3082" s="10">
        <v>0</v>
      </c>
      <c r="Y3082" s="10">
        <v>0</v>
      </c>
      <c r="AB3082" s="10">
        <v>0</v>
      </c>
      <c r="AC3082" s="10">
        <v>0</v>
      </c>
      <c r="AD3082" s="10">
        <v>0</v>
      </c>
      <c r="AE3082" s="10">
        <v>0</v>
      </c>
      <c r="AH3082" s="10">
        <v>1</v>
      </c>
      <c r="AJ3082" s="10" t="s">
        <v>33</v>
      </c>
      <c r="AK3082" s="10">
        <v>1</v>
      </c>
      <c r="AL3082" s="10">
        <v>0</v>
      </c>
      <c r="AM3082" s="10">
        <v>0</v>
      </c>
      <c r="AN3082" s="10">
        <v>0</v>
      </c>
      <c r="AO3082" s="10">
        <v>0</v>
      </c>
      <c r="AQ3082" s="10">
        <v>5.6958002460005561</v>
      </c>
      <c r="AR3082" s="10">
        <v>7.4826578432225652</v>
      </c>
      <c r="AS3082" s="10">
        <v>15.741568199923371</v>
      </c>
      <c r="AT3082" s="10">
        <v>133.85130578101308</v>
      </c>
      <c r="AU3082" s="10">
        <v>43.189338843546388</v>
      </c>
      <c r="AV3082" s="10">
        <v>151.84028840223834</v>
      </c>
      <c r="AW3082" s="10">
        <v>328.88093302679783</v>
      </c>
      <c r="AX3082" s="10" t="s">
        <v>33</v>
      </c>
      <c r="AY3082" s="10" t="s">
        <v>33</v>
      </c>
      <c r="AZ3082" s="10" t="s">
        <v>33</v>
      </c>
      <c r="BA3082" s="10" t="s">
        <v>33</v>
      </c>
      <c r="BB3082" s="10">
        <v>3080</v>
      </c>
      <c r="BC3082" s="10">
        <v>3108</v>
      </c>
      <c r="BE3082" s="10">
        <v>0</v>
      </c>
      <c r="BF3082" s="10" t="s">
        <v>3907</v>
      </c>
      <c r="BG3082" s="10">
        <v>15.741568199923371</v>
      </c>
      <c r="BH3082" s="10">
        <v>6393528.611470229</v>
      </c>
      <c r="BI3082" s="10">
        <v>4</v>
      </c>
      <c r="BJ3082" s="10" t="s">
        <v>33</v>
      </c>
      <c r="BL3082" s="10" t="s">
        <v>33</v>
      </c>
      <c r="BM3082" s="10" t="s">
        <v>33</v>
      </c>
      <c r="BP3082" s="10" t="s">
        <v>33</v>
      </c>
      <c r="BQ3082" s="10" t="s">
        <v>33</v>
      </c>
      <c r="BR3082" s="10" t="s">
        <v>33</v>
      </c>
      <c r="BS3082" s="11" t="s">
        <v>33</v>
      </c>
      <c r="BT3082" s="11" t="s">
        <v>33</v>
      </c>
      <c r="BU3082" s="10">
        <v>3082</v>
      </c>
    </row>
    <row r="3083" spans="1:73" s="10" customFormat="1" x14ac:dyDescent="0.45">
      <c r="A3083" s="10" t="s">
        <v>33</v>
      </c>
      <c r="B3083" s="10">
        <v>3113</v>
      </c>
      <c r="C3083" s="10" t="s">
        <v>33</v>
      </c>
      <c r="D3083" s="10" t="s">
        <v>33</v>
      </c>
      <c r="E3083" s="10">
        <v>3080</v>
      </c>
      <c r="F3083" s="10">
        <v>3113</v>
      </c>
      <c r="G3083" s="10">
        <v>794</v>
      </c>
      <c r="H3083" s="10">
        <v>794</v>
      </c>
      <c r="J3083" s="10" t="s">
        <v>33</v>
      </c>
      <c r="K3083" s="10" t="s">
        <v>1780</v>
      </c>
      <c r="L3083" s="10" t="s">
        <v>33</v>
      </c>
      <c r="M3083" s="10">
        <v>1</v>
      </c>
      <c r="N3083" s="10">
        <v>1</v>
      </c>
      <c r="T3083" s="10">
        <v>0</v>
      </c>
      <c r="W3083" s="10">
        <v>0</v>
      </c>
      <c r="X3083" s="10">
        <v>0</v>
      </c>
      <c r="Y3083" s="10">
        <v>0</v>
      </c>
      <c r="AB3083" s="10">
        <v>0</v>
      </c>
      <c r="AC3083" s="10">
        <v>0</v>
      </c>
      <c r="AD3083" s="10">
        <v>0</v>
      </c>
      <c r="AE3083" s="10">
        <v>0</v>
      </c>
      <c r="AH3083" s="10">
        <v>1</v>
      </c>
      <c r="AJ3083" s="10" t="s">
        <v>33</v>
      </c>
      <c r="AK3083" s="10">
        <v>1</v>
      </c>
      <c r="AL3083" s="10">
        <v>0</v>
      </c>
      <c r="AM3083" s="10">
        <v>0</v>
      </c>
      <c r="AN3083" s="10">
        <v>0</v>
      </c>
      <c r="AO3083" s="10">
        <v>0</v>
      </c>
      <c r="AQ3083" s="10">
        <v>17.760339162513848</v>
      </c>
      <c r="AR3083" s="10">
        <v>32.958082821363242</v>
      </c>
      <c r="AS3083" s="10">
        <v>58.710574607008319</v>
      </c>
      <c r="AT3083" s="10">
        <v>417.36797031907543</v>
      </c>
      <c r="AU3083" s="10">
        <v>26.067586268610235</v>
      </c>
      <c r="AV3083" s="10">
        <v>568.35182403832266</v>
      </c>
      <c r="AW3083" s="10">
        <v>1011.7873806260084</v>
      </c>
      <c r="AX3083" s="10" t="s">
        <v>33</v>
      </c>
      <c r="AY3083" s="10" t="s">
        <v>33</v>
      </c>
      <c r="AZ3083" s="10" t="s">
        <v>33</v>
      </c>
      <c r="BA3083" s="10" t="s">
        <v>33</v>
      </c>
      <c r="BB3083" s="10">
        <v>3080</v>
      </c>
      <c r="BC3083" s="10">
        <v>3113</v>
      </c>
      <c r="BE3083" s="10">
        <v>0</v>
      </c>
      <c r="BF3083" s="10" t="s">
        <v>3908</v>
      </c>
      <c r="BG3083" s="10">
        <v>58.710574607008319</v>
      </c>
      <c r="BH3083" s="10">
        <v>3404876.6596493199</v>
      </c>
      <c r="BI3083" s="10">
        <v>5</v>
      </c>
      <c r="BJ3083" s="10" t="s">
        <v>33</v>
      </c>
      <c r="BL3083" s="10" t="s">
        <v>33</v>
      </c>
      <c r="BM3083" s="10" t="s">
        <v>33</v>
      </c>
      <c r="BP3083" s="10" t="s">
        <v>33</v>
      </c>
      <c r="BQ3083" s="10" t="s">
        <v>33</v>
      </c>
      <c r="BR3083" s="10" t="s">
        <v>33</v>
      </c>
      <c r="BS3083" s="11" t="s">
        <v>33</v>
      </c>
      <c r="BT3083" s="11" t="s">
        <v>33</v>
      </c>
      <c r="BU3083" s="10">
        <v>3083</v>
      </c>
    </row>
    <row r="3084" spans="1:73" s="10" customFormat="1" x14ac:dyDescent="0.45">
      <c r="A3084" s="10" t="s">
        <v>33</v>
      </c>
      <c r="B3084" s="10">
        <v>3118</v>
      </c>
      <c r="C3084" s="10" t="s">
        <v>33</v>
      </c>
      <c r="D3084" s="10" t="s">
        <v>33</v>
      </c>
      <c r="E3084" s="10">
        <v>3080</v>
      </c>
      <c r="F3084" s="10">
        <v>3118</v>
      </c>
      <c r="G3084" s="10">
        <v>795</v>
      </c>
      <c r="H3084" s="10">
        <v>795</v>
      </c>
      <c r="J3084" s="10" t="s">
        <v>33</v>
      </c>
      <c r="K3084" s="10" t="s">
        <v>554</v>
      </c>
      <c r="L3084" s="10" t="s">
        <v>33</v>
      </c>
      <c r="M3084" s="10">
        <v>1</v>
      </c>
      <c r="N3084" s="10">
        <v>1</v>
      </c>
      <c r="T3084" s="10">
        <v>0</v>
      </c>
      <c r="W3084" s="10">
        <v>0</v>
      </c>
      <c r="X3084" s="10">
        <v>0</v>
      </c>
      <c r="Y3084" s="10">
        <v>0</v>
      </c>
      <c r="AB3084" s="10">
        <v>0</v>
      </c>
      <c r="AC3084" s="10">
        <v>0</v>
      </c>
      <c r="AD3084" s="10">
        <v>0</v>
      </c>
      <c r="AE3084" s="10">
        <v>0</v>
      </c>
      <c r="AH3084" s="10">
        <v>1</v>
      </c>
      <c r="AJ3084" s="10" t="s">
        <v>33</v>
      </c>
      <c r="AK3084" s="10">
        <v>1</v>
      </c>
      <c r="AL3084" s="10">
        <v>0</v>
      </c>
      <c r="AM3084" s="10">
        <v>0</v>
      </c>
      <c r="AN3084" s="10">
        <v>0</v>
      </c>
      <c r="AO3084" s="10">
        <v>0</v>
      </c>
      <c r="AQ3084" s="10">
        <v>1.2254848364352606</v>
      </c>
      <c r="AR3084" s="10">
        <v>6.4607722125280276</v>
      </c>
      <c r="AS3084" s="10">
        <v>8.2377252253591564</v>
      </c>
      <c r="AT3084" s="10">
        <v>28.798893656228625</v>
      </c>
      <c r="AU3084" s="10">
        <v>29.406017810246365</v>
      </c>
      <c r="AV3084" s="10">
        <v>32.57993936542325</v>
      </c>
      <c r="AW3084" s="10">
        <v>90.78485083189824</v>
      </c>
      <c r="AX3084" s="10" t="s">
        <v>33</v>
      </c>
      <c r="AY3084" s="10" t="s">
        <v>33</v>
      </c>
      <c r="AZ3084" s="10" t="s">
        <v>33</v>
      </c>
      <c r="BA3084" s="10" t="s">
        <v>33</v>
      </c>
      <c r="BB3084" s="10">
        <v>3080</v>
      </c>
      <c r="BC3084" s="10">
        <v>3118</v>
      </c>
      <c r="BE3084" s="10">
        <v>0</v>
      </c>
      <c r="BF3084" s="10" t="s">
        <v>3909</v>
      </c>
      <c r="BG3084" s="10">
        <v>8.2377252253591564</v>
      </c>
      <c r="BH3084" s="10">
        <v>699663.59889058187</v>
      </c>
      <c r="BI3084" s="10">
        <v>6</v>
      </c>
      <c r="BJ3084" s="10" t="s">
        <v>33</v>
      </c>
      <c r="BL3084" s="10" t="s">
        <v>33</v>
      </c>
      <c r="BM3084" s="10" t="s">
        <v>33</v>
      </c>
      <c r="BP3084" s="10" t="s">
        <v>33</v>
      </c>
      <c r="BQ3084" s="10" t="s">
        <v>33</v>
      </c>
      <c r="BR3084" s="10" t="s">
        <v>33</v>
      </c>
      <c r="BS3084" s="11" t="s">
        <v>33</v>
      </c>
      <c r="BT3084" s="11" t="s">
        <v>33</v>
      </c>
      <c r="BU3084" s="10">
        <v>3084</v>
      </c>
    </row>
    <row r="3085" spans="1:73" s="10" customFormat="1" x14ac:dyDescent="0.45">
      <c r="A3085" s="10" t="s">
        <v>33</v>
      </c>
      <c r="B3085" s="10">
        <v>3123</v>
      </c>
      <c r="C3085" s="10" t="s">
        <v>33</v>
      </c>
      <c r="D3085" s="10" t="s">
        <v>33</v>
      </c>
      <c r="E3085" s="10">
        <v>3080</v>
      </c>
      <c r="F3085" s="10">
        <v>3123</v>
      </c>
      <c r="G3085" s="10">
        <v>796</v>
      </c>
      <c r="H3085" s="10">
        <v>796</v>
      </c>
      <c r="J3085" s="10" t="s">
        <v>33</v>
      </c>
      <c r="K3085" s="10" t="s">
        <v>555</v>
      </c>
      <c r="L3085" s="10" t="s">
        <v>33</v>
      </c>
      <c r="M3085" s="10">
        <v>1</v>
      </c>
      <c r="N3085" s="10">
        <v>1</v>
      </c>
      <c r="T3085" s="10">
        <v>0</v>
      </c>
      <c r="W3085" s="10">
        <v>0</v>
      </c>
      <c r="X3085" s="10">
        <v>0</v>
      </c>
      <c r="Y3085" s="10">
        <v>0</v>
      </c>
      <c r="AB3085" s="10">
        <v>0</v>
      </c>
      <c r="AC3085" s="10">
        <v>0</v>
      </c>
      <c r="AD3085" s="10">
        <v>0</v>
      </c>
      <c r="AE3085" s="10">
        <v>0</v>
      </c>
      <c r="AH3085" s="10">
        <v>1</v>
      </c>
      <c r="AJ3085" s="10" t="s">
        <v>33</v>
      </c>
      <c r="AK3085" s="10">
        <v>1</v>
      </c>
      <c r="AL3085" s="10">
        <v>0</v>
      </c>
      <c r="AM3085" s="10">
        <v>0</v>
      </c>
      <c r="AN3085" s="10">
        <v>0</v>
      </c>
      <c r="AO3085" s="10">
        <v>0</v>
      </c>
      <c r="AQ3085" s="10">
        <v>1.1340751641330655</v>
      </c>
      <c r="AR3085" s="10">
        <v>20.703832809782064</v>
      </c>
      <c r="AS3085" s="10">
        <v>22.34824179777501</v>
      </c>
      <c r="AT3085" s="10">
        <v>26.65076635712704</v>
      </c>
      <c r="AU3085" s="10">
        <v>26.855398549516341</v>
      </c>
      <c r="AV3085" s="10">
        <v>264.16203351539053</v>
      </c>
      <c r="AW3085" s="10">
        <v>317.66819842203392</v>
      </c>
      <c r="AX3085" s="10" t="s">
        <v>33</v>
      </c>
      <c r="AY3085" s="10" t="s">
        <v>33</v>
      </c>
      <c r="AZ3085" s="10" t="s">
        <v>33</v>
      </c>
      <c r="BA3085" s="10" t="s">
        <v>33</v>
      </c>
      <c r="BB3085" s="10">
        <v>3080</v>
      </c>
      <c r="BC3085" s="10">
        <v>3123</v>
      </c>
      <c r="BE3085" s="10">
        <v>0</v>
      </c>
      <c r="BF3085" s="10" t="s">
        <v>3910</v>
      </c>
      <c r="BG3085" s="10">
        <v>22.34824179777501</v>
      </c>
      <c r="BH3085" s="10">
        <v>3627644.1611087904</v>
      </c>
      <c r="BI3085" s="10">
        <v>7</v>
      </c>
      <c r="BJ3085" s="10" t="s">
        <v>33</v>
      </c>
      <c r="BL3085" s="10" t="s">
        <v>33</v>
      </c>
      <c r="BM3085" s="10" t="s">
        <v>33</v>
      </c>
      <c r="BP3085" s="10" t="s">
        <v>33</v>
      </c>
      <c r="BQ3085" s="10" t="s">
        <v>33</v>
      </c>
      <c r="BR3085" s="10" t="s">
        <v>33</v>
      </c>
      <c r="BS3085" s="11" t="s">
        <v>33</v>
      </c>
      <c r="BT3085" s="11" t="s">
        <v>33</v>
      </c>
      <c r="BU3085" s="10">
        <v>3085</v>
      </c>
    </row>
    <row r="3086" spans="1:73" s="10" customFormat="1" x14ac:dyDescent="0.45">
      <c r="A3086" s="10" t="s">
        <v>33</v>
      </c>
      <c r="B3086" s="10">
        <v>3128</v>
      </c>
      <c r="C3086" s="10" t="s">
        <v>33</v>
      </c>
      <c r="D3086" s="10" t="s">
        <v>33</v>
      </c>
      <c r="E3086" s="10">
        <v>3080</v>
      </c>
      <c r="F3086" s="10">
        <v>3128</v>
      </c>
      <c r="G3086" s="10">
        <v>797</v>
      </c>
      <c r="H3086" s="10">
        <v>797</v>
      </c>
      <c r="J3086" s="10" t="s">
        <v>33</v>
      </c>
      <c r="K3086" s="10" t="s">
        <v>556</v>
      </c>
      <c r="L3086" s="10" t="s">
        <v>33</v>
      </c>
      <c r="M3086" s="10">
        <v>1</v>
      </c>
      <c r="N3086" s="10">
        <v>1</v>
      </c>
      <c r="T3086" s="10">
        <v>0</v>
      </c>
      <c r="W3086" s="10">
        <v>0</v>
      </c>
      <c r="X3086" s="10">
        <v>0</v>
      </c>
      <c r="Y3086" s="10">
        <v>0</v>
      </c>
      <c r="AB3086" s="10">
        <v>0</v>
      </c>
      <c r="AC3086" s="10">
        <v>0</v>
      </c>
      <c r="AD3086" s="10">
        <v>0</v>
      </c>
      <c r="AE3086" s="10">
        <v>0</v>
      </c>
      <c r="AH3086" s="10">
        <v>1</v>
      </c>
      <c r="AJ3086" s="10" t="s">
        <v>33</v>
      </c>
      <c r="AK3086" s="10">
        <v>1</v>
      </c>
      <c r="AL3086" s="10">
        <v>0</v>
      </c>
      <c r="AM3086" s="10">
        <v>0</v>
      </c>
      <c r="AN3086" s="10">
        <v>0</v>
      </c>
      <c r="AO3086" s="10">
        <v>0</v>
      </c>
      <c r="AQ3086" s="10">
        <v>0.34327579668113806</v>
      </c>
      <c r="AR3086" s="10">
        <v>0.80813475663205547</v>
      </c>
      <c r="AS3086" s="10">
        <v>1.3058846618197055</v>
      </c>
      <c r="AT3086" s="10">
        <v>8.0669812220067438</v>
      </c>
      <c r="AU3086" s="10">
        <v>8.5809250350102015</v>
      </c>
      <c r="AV3086" s="10">
        <v>2.7712035342960015</v>
      </c>
      <c r="AW3086" s="10">
        <v>19.419109791312948</v>
      </c>
      <c r="AX3086" s="10" t="s">
        <v>33</v>
      </c>
      <c r="AY3086" s="10" t="s">
        <v>33</v>
      </c>
      <c r="AZ3086" s="10" t="s">
        <v>33</v>
      </c>
      <c r="BA3086" s="10" t="s">
        <v>33</v>
      </c>
      <c r="BB3086" s="10">
        <v>3080</v>
      </c>
      <c r="BC3086" s="10">
        <v>3128</v>
      </c>
      <c r="BE3086" s="10">
        <v>0</v>
      </c>
      <c r="BF3086" s="10" t="s">
        <v>3911</v>
      </c>
      <c r="BG3086" s="10">
        <v>1.3058846618197055</v>
      </c>
      <c r="BH3086" s="10">
        <v>172029.00236588065</v>
      </c>
      <c r="BI3086" s="10">
        <v>8</v>
      </c>
      <c r="BJ3086" s="10" t="s">
        <v>33</v>
      </c>
      <c r="BL3086" s="10" t="s">
        <v>33</v>
      </c>
      <c r="BM3086" s="10" t="s">
        <v>33</v>
      </c>
      <c r="BP3086" s="10" t="s">
        <v>33</v>
      </c>
      <c r="BQ3086" s="10" t="s">
        <v>33</v>
      </c>
      <c r="BR3086" s="10" t="s">
        <v>33</v>
      </c>
      <c r="BS3086" s="11" t="s">
        <v>33</v>
      </c>
      <c r="BT3086" s="11" t="s">
        <v>33</v>
      </c>
      <c r="BU3086" s="10">
        <v>3086</v>
      </c>
    </row>
    <row r="3087" spans="1:73" s="10" customFormat="1" x14ac:dyDescent="0.45">
      <c r="A3087" s="10" t="s">
        <v>33</v>
      </c>
      <c r="B3087" s="10">
        <v>3133</v>
      </c>
      <c r="C3087" s="10" t="s">
        <v>33</v>
      </c>
      <c r="D3087" s="10" t="s">
        <v>33</v>
      </c>
      <c r="E3087" s="10">
        <v>3080</v>
      </c>
      <c r="F3087" s="10">
        <v>3133</v>
      </c>
      <c r="G3087" s="10">
        <v>798</v>
      </c>
      <c r="H3087" s="10">
        <v>798</v>
      </c>
      <c r="J3087" s="10" t="s">
        <v>33</v>
      </c>
      <c r="K3087" s="10" t="s">
        <v>559</v>
      </c>
      <c r="L3087" s="10" t="s">
        <v>33</v>
      </c>
      <c r="M3087" s="10">
        <v>1</v>
      </c>
      <c r="N3087" s="10">
        <v>1</v>
      </c>
      <c r="T3087" s="10">
        <v>0</v>
      </c>
      <c r="W3087" s="10">
        <v>0</v>
      </c>
      <c r="X3087" s="10">
        <v>0</v>
      </c>
      <c r="Y3087" s="10">
        <v>0</v>
      </c>
      <c r="AB3087" s="10">
        <v>0</v>
      </c>
      <c r="AC3087" s="10">
        <v>0</v>
      </c>
      <c r="AD3087" s="10">
        <v>0</v>
      </c>
      <c r="AE3087" s="10">
        <v>0</v>
      </c>
      <c r="AH3087" s="10">
        <v>1</v>
      </c>
      <c r="AJ3087" s="10" t="s">
        <v>33</v>
      </c>
      <c r="AK3087" s="10">
        <v>1</v>
      </c>
      <c r="AL3087" s="10">
        <v>0</v>
      </c>
      <c r="AM3087" s="10">
        <v>0</v>
      </c>
      <c r="AN3087" s="10">
        <v>0</v>
      </c>
      <c r="AO3087" s="10">
        <v>0</v>
      </c>
      <c r="AQ3087" s="10">
        <v>1.7810406024245407</v>
      </c>
      <c r="AR3087" s="10">
        <v>34.606754520943497</v>
      </c>
      <c r="AS3087" s="10">
        <v>37.189263394459083</v>
      </c>
      <c r="AT3087" s="10">
        <v>41.854454156976708</v>
      </c>
      <c r="AU3087" s="10">
        <v>17.347144395019402</v>
      </c>
      <c r="AV3087" s="10">
        <v>568.52993941096099</v>
      </c>
      <c r="AW3087" s="10">
        <v>627.73153796295708</v>
      </c>
      <c r="AX3087" s="10" t="s">
        <v>33</v>
      </c>
      <c r="AY3087" s="10" t="s">
        <v>33</v>
      </c>
      <c r="AZ3087" s="10" t="s">
        <v>33</v>
      </c>
      <c r="BA3087" s="10" t="s">
        <v>33</v>
      </c>
      <c r="BB3087" s="10">
        <v>3080</v>
      </c>
      <c r="BC3087" s="10">
        <v>3133</v>
      </c>
      <c r="BE3087" s="10">
        <v>0</v>
      </c>
      <c r="BF3087" s="10" t="s">
        <v>3912</v>
      </c>
      <c r="BG3087" s="10">
        <v>37.189263394459083</v>
      </c>
      <c r="BH3087" s="10">
        <v>1784343.8833895784</v>
      </c>
      <c r="BI3087" s="10">
        <v>9</v>
      </c>
      <c r="BJ3087" s="10" t="s">
        <v>33</v>
      </c>
      <c r="BL3087" s="10" t="s">
        <v>33</v>
      </c>
      <c r="BM3087" s="10" t="s">
        <v>33</v>
      </c>
      <c r="BP3087" s="10" t="s">
        <v>33</v>
      </c>
      <c r="BQ3087" s="10" t="s">
        <v>33</v>
      </c>
      <c r="BR3087" s="10" t="s">
        <v>33</v>
      </c>
      <c r="BS3087" s="11" t="s">
        <v>33</v>
      </c>
      <c r="BT3087" s="11" t="s">
        <v>33</v>
      </c>
      <c r="BU3087" s="10">
        <v>3087</v>
      </c>
    </row>
    <row r="3088" spans="1:73" s="10" customFormat="1" x14ac:dyDescent="0.45">
      <c r="A3088" s="10" t="s">
        <v>33</v>
      </c>
      <c r="B3088" s="10">
        <v>3138</v>
      </c>
      <c r="C3088" s="10" t="s">
        <v>33</v>
      </c>
      <c r="D3088" s="10" t="s">
        <v>33</v>
      </c>
      <c r="E3088" s="10">
        <v>3080</v>
      </c>
      <c r="F3088" s="10">
        <v>3138</v>
      </c>
      <c r="G3088" s="10">
        <v>799</v>
      </c>
      <c r="H3088" s="10">
        <v>799</v>
      </c>
      <c r="J3088" s="10" t="s">
        <v>33</v>
      </c>
      <c r="K3088" s="10" t="s">
        <v>561</v>
      </c>
      <c r="L3088" s="10" t="s">
        <v>33</v>
      </c>
      <c r="M3088" s="10">
        <v>1</v>
      </c>
      <c r="N3088" s="10">
        <v>1</v>
      </c>
      <c r="T3088" s="10">
        <v>0</v>
      </c>
      <c r="W3088" s="10">
        <v>0</v>
      </c>
      <c r="X3088" s="10">
        <v>0</v>
      </c>
      <c r="Y3088" s="10">
        <v>0</v>
      </c>
      <c r="AB3088" s="10">
        <v>0</v>
      </c>
      <c r="AC3088" s="10">
        <v>0</v>
      </c>
      <c r="AD3088" s="10">
        <v>0</v>
      </c>
      <c r="AE3088" s="10">
        <v>0</v>
      </c>
      <c r="AH3088" s="10">
        <v>1</v>
      </c>
      <c r="AJ3088" s="10" t="s">
        <v>33</v>
      </c>
      <c r="AK3088" s="10">
        <v>1</v>
      </c>
      <c r="AL3088" s="10">
        <v>0</v>
      </c>
      <c r="AM3088" s="10">
        <v>0</v>
      </c>
      <c r="AN3088" s="10">
        <v>0</v>
      </c>
      <c r="AO3088" s="10">
        <v>0</v>
      </c>
      <c r="AQ3088" s="10">
        <v>15.429033136015978</v>
      </c>
      <c r="AR3088" s="10">
        <v>38.067040988354314</v>
      </c>
      <c r="AS3088" s="10">
        <v>60.439139035577483</v>
      </c>
      <c r="AT3088" s="10">
        <v>362.58227869637545</v>
      </c>
      <c r="AU3088" s="10">
        <v>19.131756269813376</v>
      </c>
      <c r="AV3088" s="10">
        <v>646.09526472910227</v>
      </c>
      <c r="AW3088" s="10">
        <v>1027.809299695291</v>
      </c>
      <c r="AX3088" s="10" t="s">
        <v>33</v>
      </c>
      <c r="AY3088" s="10" t="s">
        <v>33</v>
      </c>
      <c r="AZ3088" s="10" t="s">
        <v>33</v>
      </c>
      <c r="BA3088" s="10" t="s">
        <v>33</v>
      </c>
      <c r="BB3088" s="10">
        <v>3080</v>
      </c>
      <c r="BC3088" s="10">
        <v>3138</v>
      </c>
      <c r="BE3088" s="10">
        <v>0</v>
      </c>
      <c r="BF3088" s="10" t="s">
        <v>3913</v>
      </c>
      <c r="BG3088" s="10">
        <v>60.439139035577483</v>
      </c>
      <c r="BH3088" s="10">
        <v>2788157.4250686411</v>
      </c>
      <c r="BI3088" s="10">
        <v>10</v>
      </c>
      <c r="BJ3088" s="10" t="s">
        <v>33</v>
      </c>
      <c r="BL3088" s="10" t="s">
        <v>33</v>
      </c>
      <c r="BM3088" s="10" t="s">
        <v>33</v>
      </c>
      <c r="BP3088" s="10" t="s">
        <v>33</v>
      </c>
      <c r="BQ3088" s="10" t="s">
        <v>33</v>
      </c>
      <c r="BR3088" s="10" t="s">
        <v>33</v>
      </c>
      <c r="BS3088" s="11" t="s">
        <v>33</v>
      </c>
      <c r="BT3088" s="11" t="s">
        <v>33</v>
      </c>
      <c r="BU3088" s="10">
        <v>3088</v>
      </c>
    </row>
    <row r="3089" spans="1:73" s="10" customFormat="1" x14ac:dyDescent="0.45">
      <c r="A3089" s="10" t="s">
        <v>33</v>
      </c>
      <c r="B3089" s="10">
        <v>3144</v>
      </c>
      <c r="C3089" s="10" t="s">
        <v>33</v>
      </c>
      <c r="D3089" s="10" t="s">
        <v>33</v>
      </c>
      <c r="E3089" s="10">
        <v>3080</v>
      </c>
      <c r="F3089" s="10">
        <v>3144</v>
      </c>
      <c r="G3089" s="10">
        <v>800</v>
      </c>
      <c r="H3089" s="10">
        <v>800</v>
      </c>
      <c r="J3089" s="10" t="s">
        <v>33</v>
      </c>
      <c r="K3089" s="10" t="s">
        <v>562</v>
      </c>
      <c r="L3089" s="10" t="s">
        <v>33</v>
      </c>
      <c r="M3089" s="10">
        <v>1</v>
      </c>
      <c r="N3089" s="10">
        <v>1</v>
      </c>
      <c r="T3089" s="10">
        <v>0</v>
      </c>
      <c r="W3089" s="10">
        <v>0</v>
      </c>
      <c r="X3089" s="10">
        <v>0</v>
      </c>
      <c r="Y3089" s="10">
        <v>0</v>
      </c>
      <c r="AB3089" s="10">
        <v>0</v>
      </c>
      <c r="AC3089" s="10">
        <v>0</v>
      </c>
      <c r="AD3089" s="10">
        <v>0</v>
      </c>
      <c r="AE3089" s="10">
        <v>0</v>
      </c>
      <c r="AH3089" s="10">
        <v>1</v>
      </c>
      <c r="AJ3089" s="10" t="s">
        <v>33</v>
      </c>
      <c r="AK3089" s="10">
        <v>1</v>
      </c>
      <c r="AL3089" s="10">
        <v>0</v>
      </c>
      <c r="AM3089" s="10">
        <v>0</v>
      </c>
      <c r="AN3089" s="10">
        <v>0</v>
      </c>
      <c r="AO3089" s="10">
        <v>0</v>
      </c>
      <c r="AQ3089" s="10">
        <v>2.721819232827726</v>
      </c>
      <c r="AR3089" s="10">
        <v>6.3500211071591428</v>
      </c>
      <c r="AS3089" s="10">
        <v>10.296658994759346</v>
      </c>
      <c r="AT3089" s="10">
        <v>63.96275197145156</v>
      </c>
      <c r="AU3089" s="10">
        <v>12.190062049219637</v>
      </c>
      <c r="AV3089" s="10">
        <v>62.035231117922493</v>
      </c>
      <c r="AW3089" s="10">
        <v>138.18804513859368</v>
      </c>
      <c r="AX3089" s="10" t="s">
        <v>33</v>
      </c>
      <c r="AY3089" s="10" t="s">
        <v>33</v>
      </c>
      <c r="AZ3089" s="10" t="s">
        <v>33</v>
      </c>
      <c r="BA3089" s="10" t="s">
        <v>33</v>
      </c>
      <c r="BB3089" s="10">
        <v>3080</v>
      </c>
      <c r="BC3089" s="10">
        <v>3144</v>
      </c>
      <c r="BE3089" s="10">
        <v>0</v>
      </c>
      <c r="BF3089" s="10" t="s">
        <v>3914</v>
      </c>
      <c r="BG3089" s="10">
        <v>10.296658994759346</v>
      </c>
      <c r="BH3089" s="10">
        <v>850234.38838580716</v>
      </c>
      <c r="BI3089" s="10">
        <v>11</v>
      </c>
      <c r="BJ3089" s="10" t="s">
        <v>33</v>
      </c>
      <c r="BL3089" s="10" t="s">
        <v>33</v>
      </c>
      <c r="BM3089" s="10" t="s">
        <v>33</v>
      </c>
      <c r="BP3089" s="10" t="s">
        <v>33</v>
      </c>
      <c r="BQ3089" s="10" t="s">
        <v>33</v>
      </c>
      <c r="BR3089" s="10" t="s">
        <v>33</v>
      </c>
      <c r="BS3089" s="11" t="s">
        <v>33</v>
      </c>
      <c r="BT3089" s="11" t="s">
        <v>33</v>
      </c>
      <c r="BU3089" s="10">
        <v>3089</v>
      </c>
    </row>
    <row r="3090" spans="1:73" s="10" customFormat="1" x14ac:dyDescent="0.45">
      <c r="A3090" s="10" t="s">
        <v>33</v>
      </c>
      <c r="B3090" s="10">
        <v>3150</v>
      </c>
      <c r="C3090" s="10" t="s">
        <v>33</v>
      </c>
      <c r="D3090" s="10" t="s">
        <v>33</v>
      </c>
      <c r="E3090" s="10">
        <v>3080</v>
      </c>
      <c r="F3090" s="10">
        <v>3150</v>
      </c>
      <c r="G3090" s="10">
        <v>801</v>
      </c>
      <c r="H3090" s="10">
        <v>801</v>
      </c>
      <c r="J3090" s="10" t="s">
        <v>33</v>
      </c>
      <c r="K3090" s="10" t="s">
        <v>581</v>
      </c>
      <c r="L3090" s="10" t="s">
        <v>33</v>
      </c>
      <c r="M3090" s="10">
        <v>1</v>
      </c>
      <c r="N3090" s="10">
        <v>1</v>
      </c>
      <c r="T3090" s="10">
        <v>0</v>
      </c>
      <c r="W3090" s="10">
        <v>0</v>
      </c>
      <c r="X3090" s="10">
        <v>0</v>
      </c>
      <c r="Y3090" s="10">
        <v>0</v>
      </c>
      <c r="AB3090" s="10">
        <v>0</v>
      </c>
      <c r="AC3090" s="10">
        <v>0</v>
      </c>
      <c r="AD3090" s="10">
        <v>0</v>
      </c>
      <c r="AE3090" s="10">
        <v>0</v>
      </c>
      <c r="AH3090" s="10">
        <v>1</v>
      </c>
      <c r="AJ3090" s="10" t="s">
        <v>33</v>
      </c>
      <c r="AK3090" s="10">
        <v>1</v>
      </c>
      <c r="AL3090" s="10">
        <v>0</v>
      </c>
      <c r="AM3090" s="10">
        <v>0</v>
      </c>
      <c r="AN3090" s="10">
        <v>0</v>
      </c>
      <c r="AO3090" s="10">
        <v>0</v>
      </c>
      <c r="AQ3090" s="10">
        <v>0.78830746505212868</v>
      </c>
      <c r="AR3090" s="10">
        <v>3.2705870985506449</v>
      </c>
      <c r="AS3090" s="10">
        <v>4.4136329228762312</v>
      </c>
      <c r="AT3090" s="10">
        <v>18.525225428725022</v>
      </c>
      <c r="AU3090" s="10">
        <v>3.9933103995319961</v>
      </c>
      <c r="AV3090" s="10">
        <v>43.089976873156843</v>
      </c>
      <c r="AW3090" s="10">
        <v>65.608512701413858</v>
      </c>
      <c r="AX3090" s="10" t="s">
        <v>33</v>
      </c>
      <c r="AY3090" s="10" t="s">
        <v>33</v>
      </c>
      <c r="AZ3090" s="10" t="s">
        <v>33</v>
      </c>
      <c r="BA3090" s="10" t="s">
        <v>33</v>
      </c>
      <c r="BB3090" s="10">
        <v>3080</v>
      </c>
      <c r="BC3090" s="10">
        <v>3150</v>
      </c>
      <c r="BE3090" s="10">
        <v>0</v>
      </c>
      <c r="BF3090" s="10" t="s">
        <v>581</v>
      </c>
      <c r="BG3090" s="10">
        <v>4.4136329228762312</v>
      </c>
      <c r="BH3090" s="10">
        <v>426255.50438013155</v>
      </c>
      <c r="BI3090" s="10">
        <v>12</v>
      </c>
      <c r="BJ3090" s="10" t="s">
        <v>33</v>
      </c>
      <c r="BL3090" s="10" t="s">
        <v>33</v>
      </c>
      <c r="BM3090" s="10" t="s">
        <v>33</v>
      </c>
      <c r="BP3090" s="10" t="s">
        <v>33</v>
      </c>
      <c r="BQ3090" s="10" t="s">
        <v>33</v>
      </c>
      <c r="BR3090" s="10" t="s">
        <v>33</v>
      </c>
      <c r="BS3090" s="11" t="s">
        <v>33</v>
      </c>
      <c r="BT3090" s="11" t="s">
        <v>33</v>
      </c>
      <c r="BU3090" s="10">
        <v>3090</v>
      </c>
    </row>
    <row r="3091" spans="1:73" s="10" customFormat="1" x14ac:dyDescent="0.45">
      <c r="A3091" s="10" t="s">
        <v>33</v>
      </c>
      <c r="B3091" s="10">
        <v>3156</v>
      </c>
      <c r="C3091" s="10" t="s">
        <v>33</v>
      </c>
      <c r="D3091" s="10" t="s">
        <v>33</v>
      </c>
      <c r="E3091" s="10">
        <v>3080</v>
      </c>
      <c r="F3091" s="10">
        <v>3156</v>
      </c>
      <c r="G3091" s="10">
        <v>802</v>
      </c>
      <c r="H3091" s="10">
        <v>802</v>
      </c>
      <c r="J3091" s="10" t="s">
        <v>33</v>
      </c>
      <c r="K3091" s="10" t="s">
        <v>565</v>
      </c>
      <c r="L3091" s="10" t="s">
        <v>33</v>
      </c>
      <c r="M3091" s="10">
        <v>1</v>
      </c>
      <c r="N3091" s="10">
        <v>1</v>
      </c>
      <c r="T3091" s="10">
        <v>0</v>
      </c>
      <c r="W3091" s="10">
        <v>0</v>
      </c>
      <c r="X3091" s="10">
        <v>0</v>
      </c>
      <c r="Y3091" s="10">
        <v>0</v>
      </c>
      <c r="AB3091" s="10">
        <v>0</v>
      </c>
      <c r="AC3091" s="10">
        <v>0</v>
      </c>
      <c r="AD3091" s="10">
        <v>0</v>
      </c>
      <c r="AE3091" s="10">
        <v>0</v>
      </c>
      <c r="AH3091" s="10">
        <v>1</v>
      </c>
      <c r="AJ3091" s="10" t="s">
        <v>33</v>
      </c>
      <c r="AK3091" s="10">
        <v>1</v>
      </c>
      <c r="AL3091" s="10">
        <v>0</v>
      </c>
      <c r="AM3091" s="10">
        <v>0</v>
      </c>
      <c r="AN3091" s="10">
        <v>0</v>
      </c>
      <c r="AO3091" s="10">
        <v>0</v>
      </c>
      <c r="AQ3091" s="10">
        <v>0.31622776601683794</v>
      </c>
      <c r="AR3091" s="10">
        <v>16.8409262627464</v>
      </c>
      <c r="AS3091" s="10">
        <v>17.299456523470816</v>
      </c>
      <c r="AT3091" s="10">
        <v>7.4313525013956916</v>
      </c>
      <c r="AU3091" s="10">
        <v>11.998000000000001</v>
      </c>
      <c r="AV3091" s="10">
        <v>189.57512292207869</v>
      </c>
      <c r="AW3091" s="10">
        <v>209.00447542347439</v>
      </c>
      <c r="AX3091" s="10" t="s">
        <v>33</v>
      </c>
      <c r="AY3091" s="10" t="s">
        <v>33</v>
      </c>
      <c r="AZ3091" s="10" t="s">
        <v>33</v>
      </c>
      <c r="BA3091" s="10" t="s">
        <v>33</v>
      </c>
      <c r="BB3091" s="10">
        <v>3080</v>
      </c>
      <c r="BC3091" s="10">
        <v>3156</v>
      </c>
      <c r="BE3091" s="10">
        <v>0</v>
      </c>
      <c r="BF3091" s="10" t="s">
        <v>3915</v>
      </c>
      <c r="BG3091" s="10">
        <v>17.299456523470816</v>
      </c>
      <c r="BH3091" s="10">
        <v>1729612.5595514597</v>
      </c>
      <c r="BI3091" s="10">
        <v>13</v>
      </c>
      <c r="BJ3091" s="10" t="s">
        <v>33</v>
      </c>
      <c r="BL3091" s="10" t="s">
        <v>33</v>
      </c>
      <c r="BM3091" s="10" t="s">
        <v>33</v>
      </c>
      <c r="BP3091" s="10" t="s">
        <v>33</v>
      </c>
      <c r="BQ3091" s="10" t="s">
        <v>33</v>
      </c>
      <c r="BR3091" s="10" t="s">
        <v>33</v>
      </c>
      <c r="BS3091" s="11" t="s">
        <v>33</v>
      </c>
      <c r="BT3091" s="11" t="s">
        <v>33</v>
      </c>
      <c r="BU3091" s="10">
        <v>3091</v>
      </c>
    </row>
    <row r="3092" spans="1:73" s="10" customFormat="1" x14ac:dyDescent="0.45">
      <c r="A3092" s="10" t="s">
        <v>33</v>
      </c>
      <c r="B3092" s="10">
        <v>3159</v>
      </c>
      <c r="C3092" s="10" t="s">
        <v>33</v>
      </c>
      <c r="D3092" s="10" t="s">
        <v>33</v>
      </c>
      <c r="E3092" s="10">
        <v>3080</v>
      </c>
      <c r="F3092" s="10">
        <v>3159</v>
      </c>
      <c r="G3092" s="10">
        <v>803</v>
      </c>
      <c r="H3092" s="10">
        <v>803</v>
      </c>
      <c r="J3092" s="10" t="s">
        <v>33</v>
      </c>
      <c r="K3092" s="10" t="s">
        <v>566</v>
      </c>
      <c r="L3092" s="10" t="s">
        <v>33</v>
      </c>
      <c r="M3092" s="10">
        <v>1</v>
      </c>
      <c r="N3092" s="10">
        <v>1</v>
      </c>
      <c r="T3092" s="10">
        <v>0</v>
      </c>
      <c r="W3092" s="10">
        <v>0</v>
      </c>
      <c r="X3092" s="10">
        <v>0</v>
      </c>
      <c r="Y3092" s="10">
        <v>0</v>
      </c>
      <c r="AB3092" s="10">
        <v>0</v>
      </c>
      <c r="AC3092" s="10">
        <v>0</v>
      </c>
      <c r="AD3092" s="10">
        <v>0</v>
      </c>
      <c r="AE3092" s="10">
        <v>0</v>
      </c>
      <c r="AH3092" s="10">
        <v>1</v>
      </c>
      <c r="AJ3092" s="10" t="s">
        <v>33</v>
      </c>
      <c r="AK3092" s="10">
        <v>1</v>
      </c>
      <c r="AL3092" s="10">
        <v>0</v>
      </c>
      <c r="AM3092" s="10">
        <v>0</v>
      </c>
      <c r="AN3092" s="10">
        <v>0</v>
      </c>
      <c r="AO3092" s="10">
        <v>0</v>
      </c>
      <c r="AQ3092" s="10">
        <v>6.2241011624416824</v>
      </c>
      <c r="AR3092" s="10">
        <v>68.330364975227923</v>
      </c>
      <c r="AS3092" s="10">
        <v>77.355311660768365</v>
      </c>
      <c r="AT3092" s="10">
        <v>146.26637731737955</v>
      </c>
      <c r="AU3092" s="10">
        <v>39.186786878690327</v>
      </c>
      <c r="AV3092" s="10">
        <v>1039.9512378501768</v>
      </c>
      <c r="AW3092" s="10">
        <v>1225.4044020462466</v>
      </c>
      <c r="AX3092" s="10" t="s">
        <v>33</v>
      </c>
      <c r="AY3092" s="10" t="s">
        <v>33</v>
      </c>
      <c r="AZ3092" s="10" t="s">
        <v>33</v>
      </c>
      <c r="BA3092" s="10" t="s">
        <v>33</v>
      </c>
      <c r="BB3092" s="10">
        <v>3080</v>
      </c>
      <c r="BC3092" s="10">
        <v>3159</v>
      </c>
      <c r="BE3092" s="10">
        <v>0</v>
      </c>
      <c r="BF3092" s="10" t="s">
        <v>3916</v>
      </c>
      <c r="BG3092" s="10">
        <v>77.355311660768365</v>
      </c>
      <c r="BH3092" s="10">
        <v>7459012.9303851016</v>
      </c>
      <c r="BI3092" s="10">
        <v>14</v>
      </c>
      <c r="BJ3092" s="10" t="s">
        <v>33</v>
      </c>
      <c r="BL3092" s="10" t="s">
        <v>33</v>
      </c>
      <c r="BM3092" s="10" t="s">
        <v>33</v>
      </c>
      <c r="BP3092" s="10" t="s">
        <v>33</v>
      </c>
      <c r="BQ3092" s="10" t="s">
        <v>33</v>
      </c>
      <c r="BR3092" s="10" t="s">
        <v>33</v>
      </c>
      <c r="BS3092" s="11" t="s">
        <v>33</v>
      </c>
      <c r="BT3092" s="11" t="s">
        <v>33</v>
      </c>
      <c r="BU3092" s="10">
        <v>3092</v>
      </c>
    </row>
    <row r="3093" spans="1:73" s="10" customFormat="1" x14ac:dyDescent="0.45">
      <c r="A3093" s="10" t="s">
        <v>33</v>
      </c>
      <c r="B3093" s="10">
        <v>3163</v>
      </c>
      <c r="C3093" s="10" t="s">
        <v>33</v>
      </c>
      <c r="D3093" s="10" t="s">
        <v>33</v>
      </c>
      <c r="E3093" s="10">
        <v>3080</v>
      </c>
      <c r="F3093" s="10">
        <v>3163</v>
      </c>
      <c r="G3093" s="10">
        <v>804</v>
      </c>
      <c r="H3093" s="10">
        <v>804</v>
      </c>
      <c r="J3093" s="10" t="s">
        <v>33</v>
      </c>
      <c r="K3093" s="10" t="s">
        <v>443</v>
      </c>
      <c r="L3093" s="10" t="s">
        <v>33</v>
      </c>
      <c r="M3093" s="10">
        <v>1</v>
      </c>
      <c r="N3093" s="10">
        <v>1</v>
      </c>
      <c r="T3093" s="10">
        <v>0</v>
      </c>
      <c r="W3093" s="10">
        <v>0</v>
      </c>
      <c r="X3093" s="10">
        <v>0</v>
      </c>
      <c r="Y3093" s="10">
        <v>0</v>
      </c>
      <c r="AB3093" s="10">
        <v>0</v>
      </c>
      <c r="AC3093" s="10">
        <v>0</v>
      </c>
      <c r="AD3093" s="10">
        <v>0</v>
      </c>
      <c r="AE3093" s="10">
        <v>0</v>
      </c>
      <c r="AH3093" s="10">
        <v>1</v>
      </c>
      <c r="AJ3093" s="10" t="s">
        <v>33</v>
      </c>
      <c r="AK3093" s="10">
        <v>1</v>
      </c>
      <c r="AL3093" s="10">
        <v>0</v>
      </c>
      <c r="AM3093" s="10">
        <v>0</v>
      </c>
      <c r="AN3093" s="10">
        <v>0</v>
      </c>
      <c r="AO3093" s="10">
        <v>0</v>
      </c>
      <c r="AQ3093" s="10">
        <v>2.546866431389144</v>
      </c>
      <c r="AR3093" s="10">
        <v>16.020257833865305</v>
      </c>
      <c r="AS3093" s="10">
        <v>19.713214159379564</v>
      </c>
      <c r="AT3093" s="10">
        <v>59.851361137644886</v>
      </c>
      <c r="AU3093" s="10">
        <v>28.420143524101434</v>
      </c>
      <c r="AV3093" s="10">
        <v>222.94382643587235</v>
      </c>
      <c r="AW3093" s="10">
        <v>311.21533109761867</v>
      </c>
      <c r="AX3093" s="10" t="s">
        <v>33</v>
      </c>
      <c r="AY3093" s="10" t="s">
        <v>33</v>
      </c>
      <c r="AZ3093" s="10" t="s">
        <v>33</v>
      </c>
      <c r="BA3093" s="10" t="s">
        <v>33</v>
      </c>
      <c r="BB3093" s="10">
        <v>3080</v>
      </c>
      <c r="BC3093" s="10">
        <v>3163</v>
      </c>
      <c r="BE3093" s="10">
        <v>0</v>
      </c>
      <c r="BF3093" s="10" t="s">
        <v>3917</v>
      </c>
      <c r="BG3093" s="10">
        <v>19.713214159379564</v>
      </c>
      <c r="BH3093" s="10">
        <v>2214540.5411900277</v>
      </c>
      <c r="BI3093" s="10">
        <v>15</v>
      </c>
      <c r="BJ3093" s="10" t="s">
        <v>33</v>
      </c>
      <c r="BL3093" s="10" t="s">
        <v>33</v>
      </c>
      <c r="BM3093" s="10" t="s">
        <v>33</v>
      </c>
      <c r="BP3093" s="10" t="s">
        <v>33</v>
      </c>
      <c r="BQ3093" s="10" t="s">
        <v>33</v>
      </c>
      <c r="BR3093" s="10" t="s">
        <v>33</v>
      </c>
      <c r="BS3093" s="11" t="s">
        <v>33</v>
      </c>
      <c r="BT3093" s="11" t="s">
        <v>33</v>
      </c>
      <c r="BU3093" s="10">
        <v>3093</v>
      </c>
    </row>
    <row r="3094" spans="1:73" s="10" customFormat="1" x14ac:dyDescent="0.45">
      <c r="A3094" s="10" t="s">
        <v>33</v>
      </c>
      <c r="B3094" s="10">
        <v>3169</v>
      </c>
      <c r="C3094" s="10" t="s">
        <v>33</v>
      </c>
      <c r="D3094" s="10" t="s">
        <v>33</v>
      </c>
      <c r="E3094" s="10">
        <v>3080</v>
      </c>
      <c r="F3094" s="10">
        <v>3169</v>
      </c>
      <c r="G3094" s="10">
        <v>805</v>
      </c>
      <c r="H3094" s="10">
        <v>805</v>
      </c>
      <c r="J3094" s="10" t="s">
        <v>33</v>
      </c>
      <c r="K3094" s="10" t="s">
        <v>444</v>
      </c>
      <c r="L3094" s="10" t="s">
        <v>33</v>
      </c>
      <c r="M3094" s="10">
        <v>1</v>
      </c>
      <c r="N3094" s="10">
        <v>1</v>
      </c>
      <c r="T3094" s="10">
        <v>0</v>
      </c>
      <c r="W3094" s="10">
        <v>0</v>
      </c>
      <c r="X3094" s="10">
        <v>0</v>
      </c>
      <c r="Y3094" s="10">
        <v>0</v>
      </c>
      <c r="AB3094" s="10">
        <v>0</v>
      </c>
      <c r="AC3094" s="10">
        <v>0</v>
      </c>
      <c r="AD3094" s="10">
        <v>0</v>
      </c>
      <c r="AE3094" s="10">
        <v>0</v>
      </c>
      <c r="AH3094" s="10">
        <v>1</v>
      </c>
      <c r="AJ3094" s="10" t="s">
        <v>33</v>
      </c>
      <c r="AK3094" s="10">
        <v>1</v>
      </c>
      <c r="AL3094" s="10">
        <v>0</v>
      </c>
      <c r="AM3094" s="10">
        <v>0</v>
      </c>
      <c r="AN3094" s="10">
        <v>0</v>
      </c>
      <c r="AO3094" s="10">
        <v>0</v>
      </c>
      <c r="AQ3094" s="10">
        <v>10.212646455258415</v>
      </c>
      <c r="AR3094" s="10">
        <v>11.088127503247136</v>
      </c>
      <c r="AS3094" s="10">
        <v>25.89646486337184</v>
      </c>
      <c r="AT3094" s="10">
        <v>239.99719169857275</v>
      </c>
      <c r="AU3094" s="10">
        <v>49.547370571597298</v>
      </c>
      <c r="AV3094" s="10">
        <v>138.57243550867204</v>
      </c>
      <c r="AW3094" s="10">
        <v>428.11699777884212</v>
      </c>
      <c r="AX3094" s="10" t="s">
        <v>33</v>
      </c>
      <c r="AY3094" s="10" t="s">
        <v>33</v>
      </c>
      <c r="AZ3094" s="10" t="s">
        <v>33</v>
      </c>
      <c r="BA3094" s="10" t="s">
        <v>33</v>
      </c>
      <c r="BB3094" s="10">
        <v>3080</v>
      </c>
      <c r="BC3094" s="10">
        <v>3169</v>
      </c>
      <c r="BE3094" s="10">
        <v>0</v>
      </c>
      <c r="BF3094" s="10" t="s">
        <v>3918</v>
      </c>
      <c r="BG3094" s="10">
        <v>25.89646486337184</v>
      </c>
      <c r="BH3094" s="10">
        <v>5209873.4443791779</v>
      </c>
      <c r="BI3094" s="10">
        <v>16</v>
      </c>
      <c r="BJ3094" s="10" t="s">
        <v>33</v>
      </c>
      <c r="BL3094" s="10" t="s">
        <v>33</v>
      </c>
      <c r="BM3094" s="10" t="s">
        <v>33</v>
      </c>
      <c r="BP3094" s="10" t="s">
        <v>33</v>
      </c>
      <c r="BQ3094" s="10" t="s">
        <v>33</v>
      </c>
      <c r="BR3094" s="10" t="s">
        <v>33</v>
      </c>
      <c r="BS3094" s="11" t="s">
        <v>33</v>
      </c>
      <c r="BT3094" s="11" t="s">
        <v>33</v>
      </c>
      <c r="BU3094" s="10">
        <v>3094</v>
      </c>
    </row>
    <row r="3095" spans="1:73" s="10" customFormat="1" x14ac:dyDescent="0.45">
      <c r="A3095" s="10" t="s">
        <v>33</v>
      </c>
      <c r="B3095" s="10">
        <v>3175</v>
      </c>
      <c r="C3095" s="10" t="s">
        <v>33</v>
      </c>
      <c r="D3095" s="10" t="s">
        <v>33</v>
      </c>
      <c r="E3095" s="10">
        <v>3080</v>
      </c>
      <c r="F3095" s="10">
        <v>3175</v>
      </c>
      <c r="G3095" s="10">
        <v>806</v>
      </c>
      <c r="H3095" s="10">
        <v>806</v>
      </c>
      <c r="J3095" s="10" t="s">
        <v>33</v>
      </c>
      <c r="K3095" s="10" t="s">
        <v>445</v>
      </c>
      <c r="L3095" s="10" t="s">
        <v>33</v>
      </c>
      <c r="M3095" s="10">
        <v>1</v>
      </c>
      <c r="N3095" s="10">
        <v>1</v>
      </c>
      <c r="T3095" s="10">
        <v>0</v>
      </c>
      <c r="W3095" s="10">
        <v>0</v>
      </c>
      <c r="X3095" s="10">
        <v>0</v>
      </c>
      <c r="Y3095" s="10">
        <v>0</v>
      </c>
      <c r="AB3095" s="10">
        <v>0</v>
      </c>
      <c r="AC3095" s="10">
        <v>0</v>
      </c>
      <c r="AD3095" s="10">
        <v>0</v>
      </c>
      <c r="AE3095" s="10">
        <v>0</v>
      </c>
      <c r="AH3095" s="10">
        <v>1</v>
      </c>
      <c r="AJ3095" s="10" t="s">
        <v>33</v>
      </c>
      <c r="AK3095" s="10">
        <v>1</v>
      </c>
      <c r="AL3095" s="10">
        <v>0</v>
      </c>
      <c r="AM3095" s="10">
        <v>0</v>
      </c>
      <c r="AN3095" s="10">
        <v>0</v>
      </c>
      <c r="AO3095" s="10">
        <v>0</v>
      </c>
      <c r="AQ3095" s="10">
        <v>18.806317776294556</v>
      </c>
      <c r="AR3095" s="10">
        <v>48.575217075145247</v>
      </c>
      <c r="AS3095" s="10">
        <v>75.844377850772347</v>
      </c>
      <c r="AT3095" s="10">
        <v>441.94846774292205</v>
      </c>
      <c r="AU3095" s="10">
        <v>162.28402459180421</v>
      </c>
      <c r="AV3095" s="10">
        <v>681.00145759918666</v>
      </c>
      <c r="AW3095" s="10">
        <v>1285.2339499339128</v>
      </c>
      <c r="AX3095" s="10" t="s">
        <v>33</v>
      </c>
      <c r="AY3095" s="10" t="s">
        <v>33</v>
      </c>
      <c r="AZ3095" s="10" t="s">
        <v>33</v>
      </c>
      <c r="BA3095" s="10" t="s">
        <v>33</v>
      </c>
      <c r="BB3095" s="10">
        <v>3080</v>
      </c>
      <c r="BC3095" s="10">
        <v>3175</v>
      </c>
      <c r="BE3095" s="10">
        <v>0</v>
      </c>
      <c r="BF3095" s="10" t="s">
        <v>3919</v>
      </c>
      <c r="BG3095" s="10">
        <v>75.844377850772347</v>
      </c>
      <c r="BH3095" s="10">
        <v>13933754.163990673</v>
      </c>
      <c r="BI3095" s="10">
        <v>17</v>
      </c>
      <c r="BJ3095" s="10" t="s">
        <v>33</v>
      </c>
      <c r="BL3095" s="10" t="s">
        <v>33</v>
      </c>
      <c r="BM3095" s="10" t="s">
        <v>33</v>
      </c>
      <c r="BP3095" s="10" t="s">
        <v>33</v>
      </c>
      <c r="BQ3095" s="10" t="s">
        <v>33</v>
      </c>
      <c r="BR3095" s="10" t="s">
        <v>33</v>
      </c>
      <c r="BS3095" s="11" t="s">
        <v>33</v>
      </c>
      <c r="BT3095" s="11" t="s">
        <v>33</v>
      </c>
      <c r="BU3095" s="10">
        <v>3095</v>
      </c>
    </row>
    <row r="3096" spans="1:73" s="10" customFormat="1" x14ac:dyDescent="0.45">
      <c r="A3096" s="10" t="s">
        <v>33</v>
      </c>
      <c r="B3096" s="10">
        <v>3181</v>
      </c>
      <c r="C3096" s="10" t="s">
        <v>33</v>
      </c>
      <c r="D3096" s="10" t="s">
        <v>33</v>
      </c>
      <c r="E3096" s="10">
        <v>3080</v>
      </c>
      <c r="F3096" s="10">
        <v>3181</v>
      </c>
      <c r="G3096" s="10">
        <v>807</v>
      </c>
      <c r="H3096" s="10">
        <v>807</v>
      </c>
      <c r="J3096" s="10" t="s">
        <v>33</v>
      </c>
      <c r="K3096" s="10" t="s">
        <v>568</v>
      </c>
      <c r="L3096" s="10" t="s">
        <v>33</v>
      </c>
      <c r="M3096" s="10">
        <v>1</v>
      </c>
      <c r="N3096" s="10">
        <v>1</v>
      </c>
      <c r="T3096" s="10">
        <v>0</v>
      </c>
      <c r="W3096" s="10">
        <v>0</v>
      </c>
      <c r="X3096" s="10">
        <v>0</v>
      </c>
      <c r="Y3096" s="10">
        <v>0</v>
      </c>
      <c r="AB3096" s="10">
        <v>0</v>
      </c>
      <c r="AC3096" s="10">
        <v>0</v>
      </c>
      <c r="AD3096" s="10">
        <v>0</v>
      </c>
      <c r="AE3096" s="10">
        <v>0</v>
      </c>
      <c r="AH3096" s="10">
        <v>1</v>
      </c>
      <c r="AJ3096" s="10" t="s">
        <v>33</v>
      </c>
      <c r="AK3096" s="10">
        <v>1</v>
      </c>
      <c r="AL3096" s="10">
        <v>0</v>
      </c>
      <c r="AM3096" s="10">
        <v>0</v>
      </c>
      <c r="AN3096" s="10">
        <v>0</v>
      </c>
      <c r="AO3096" s="10">
        <v>0</v>
      </c>
      <c r="AQ3096" s="10">
        <v>26.903287626674892</v>
      </c>
      <c r="AR3096" s="10">
        <v>42.544693743313914</v>
      </c>
      <c r="AS3096" s="10">
        <v>81.554460801992505</v>
      </c>
      <c r="AT3096" s="10">
        <v>632.22725922685993</v>
      </c>
      <c r="AU3096" s="10">
        <v>6794.9451112443094</v>
      </c>
      <c r="AV3096" s="10">
        <v>420.72308366757954</v>
      </c>
      <c r="AW3096" s="10">
        <v>7847.8954541387493</v>
      </c>
      <c r="AX3096" s="10" t="s">
        <v>33</v>
      </c>
      <c r="AY3096" s="10" t="s">
        <v>33</v>
      </c>
      <c r="AZ3096" s="10" t="s">
        <v>33</v>
      </c>
      <c r="BA3096" s="10" t="s">
        <v>33</v>
      </c>
      <c r="BB3096" s="10">
        <v>3080</v>
      </c>
      <c r="BC3096" s="10">
        <v>3181</v>
      </c>
      <c r="BE3096" s="10">
        <v>0</v>
      </c>
      <c r="BF3096" s="10" t="s">
        <v>3920</v>
      </c>
      <c r="BG3096" s="10">
        <v>81.554460801992505</v>
      </c>
      <c r="BH3096" s="10">
        <v>60575427.092775822</v>
      </c>
      <c r="BI3096" s="10">
        <v>18</v>
      </c>
      <c r="BJ3096" s="10" t="s">
        <v>33</v>
      </c>
      <c r="BL3096" s="10" t="s">
        <v>33</v>
      </c>
      <c r="BM3096" s="10" t="s">
        <v>33</v>
      </c>
      <c r="BP3096" s="10" t="s">
        <v>33</v>
      </c>
      <c r="BQ3096" s="10" t="s">
        <v>33</v>
      </c>
      <c r="BR3096" s="10" t="s">
        <v>33</v>
      </c>
      <c r="BS3096" s="11" t="s">
        <v>33</v>
      </c>
      <c r="BT3096" s="11" t="s">
        <v>33</v>
      </c>
      <c r="BU3096" s="10">
        <v>3096</v>
      </c>
    </row>
    <row r="3097" spans="1:73" s="10" customFormat="1" x14ac:dyDescent="0.45">
      <c r="A3097" s="10" t="s">
        <v>33</v>
      </c>
      <c r="B3097" s="10">
        <v>3186</v>
      </c>
      <c r="C3097" s="10" t="s">
        <v>33</v>
      </c>
      <c r="D3097" s="10" t="s">
        <v>33</v>
      </c>
      <c r="E3097" s="10">
        <v>3080</v>
      </c>
      <c r="F3097" s="10">
        <v>3186</v>
      </c>
      <c r="G3097" s="10">
        <v>808</v>
      </c>
      <c r="H3097" s="10">
        <v>808</v>
      </c>
      <c r="J3097" s="10" t="s">
        <v>33</v>
      </c>
      <c r="K3097" s="10" t="s">
        <v>569</v>
      </c>
      <c r="L3097" s="10" t="s">
        <v>33</v>
      </c>
      <c r="M3097" s="10">
        <v>1</v>
      </c>
      <c r="N3097" s="10">
        <v>1</v>
      </c>
      <c r="T3097" s="10">
        <v>0</v>
      </c>
      <c r="W3097" s="10">
        <v>0</v>
      </c>
      <c r="X3097" s="10">
        <v>0</v>
      </c>
      <c r="Y3097" s="10">
        <v>0</v>
      </c>
      <c r="AB3097" s="10">
        <v>0</v>
      </c>
      <c r="AC3097" s="10">
        <v>0</v>
      </c>
      <c r="AD3097" s="10">
        <v>0</v>
      </c>
      <c r="AE3097" s="10">
        <v>0</v>
      </c>
      <c r="AH3097" s="10">
        <v>1</v>
      </c>
      <c r="AJ3097" s="10" t="s">
        <v>33</v>
      </c>
      <c r="AK3097" s="10">
        <v>1</v>
      </c>
      <c r="AL3097" s="10">
        <v>0</v>
      </c>
      <c r="AM3097" s="10">
        <v>0</v>
      </c>
      <c r="AN3097" s="10">
        <v>0</v>
      </c>
      <c r="AO3097" s="10">
        <v>0</v>
      </c>
      <c r="AQ3097" s="10">
        <v>17.743587274266055</v>
      </c>
      <c r="AR3097" s="10">
        <v>613.66654678993598</v>
      </c>
      <c r="AS3097" s="10">
        <v>639.39474833762176</v>
      </c>
      <c r="AT3097" s="10">
        <v>416.97430094525231</v>
      </c>
      <c r="AU3097" s="10">
        <v>18.866055960074878</v>
      </c>
      <c r="AV3097" s="10">
        <v>10173.878096413078</v>
      </c>
      <c r="AW3097" s="10">
        <v>10609.718453318406</v>
      </c>
      <c r="AX3097" s="10" t="s">
        <v>33</v>
      </c>
      <c r="AY3097" s="10" t="s">
        <v>33</v>
      </c>
      <c r="AZ3097" s="10" t="s">
        <v>33</v>
      </c>
      <c r="BA3097" s="10" t="s">
        <v>33</v>
      </c>
      <c r="BB3097" s="10">
        <v>3080</v>
      </c>
      <c r="BC3097" s="10">
        <v>3186</v>
      </c>
      <c r="BE3097" s="10">
        <v>0</v>
      </c>
      <c r="BF3097" s="10" t="s">
        <v>3921</v>
      </c>
      <c r="BG3097" s="10">
        <v>639.39474833762176</v>
      </c>
      <c r="BH3097" s="10">
        <v>60613275.299265131</v>
      </c>
      <c r="BI3097" s="10">
        <v>19</v>
      </c>
      <c r="BJ3097" s="10" t="s">
        <v>33</v>
      </c>
      <c r="BL3097" s="10" t="s">
        <v>33</v>
      </c>
      <c r="BM3097" s="10" t="s">
        <v>33</v>
      </c>
      <c r="BP3097" s="10" t="s">
        <v>33</v>
      </c>
      <c r="BQ3097" s="10" t="s">
        <v>33</v>
      </c>
      <c r="BR3097" s="10" t="s">
        <v>33</v>
      </c>
      <c r="BS3097" s="11" t="s">
        <v>33</v>
      </c>
      <c r="BT3097" s="11" t="s">
        <v>33</v>
      </c>
      <c r="BU3097" s="10">
        <v>3097</v>
      </c>
    </row>
    <row r="3098" spans="1:73" s="10" customFormat="1" x14ac:dyDescent="0.45">
      <c r="A3098" s="10" t="s">
        <v>33</v>
      </c>
      <c r="B3098" s="10">
        <v>3190</v>
      </c>
      <c r="C3098" s="10" t="s">
        <v>33</v>
      </c>
      <c r="D3098" s="10" t="s">
        <v>33</v>
      </c>
      <c r="E3098" s="10">
        <v>3080</v>
      </c>
      <c r="F3098" s="10">
        <v>3190</v>
      </c>
      <c r="G3098" s="10">
        <v>809</v>
      </c>
      <c r="H3098" s="10">
        <v>809</v>
      </c>
      <c r="J3098" s="10" t="s">
        <v>33</v>
      </c>
      <c r="K3098" s="10" t="s">
        <v>571</v>
      </c>
      <c r="L3098" s="10" t="s">
        <v>33</v>
      </c>
      <c r="M3098" s="10">
        <v>1</v>
      </c>
      <c r="N3098" s="10">
        <v>1</v>
      </c>
      <c r="T3098" s="10">
        <v>0</v>
      </c>
      <c r="W3098" s="10">
        <v>0</v>
      </c>
      <c r="X3098" s="10">
        <v>0</v>
      </c>
      <c r="Y3098" s="10">
        <v>0</v>
      </c>
      <c r="AB3098" s="10">
        <v>0</v>
      </c>
      <c r="AC3098" s="10">
        <v>0</v>
      </c>
      <c r="AD3098" s="10">
        <v>0</v>
      </c>
      <c r="AE3098" s="10">
        <v>0</v>
      </c>
      <c r="AH3098" s="10">
        <v>1</v>
      </c>
      <c r="AJ3098" s="10" t="s">
        <v>33</v>
      </c>
      <c r="AK3098" s="10">
        <v>1</v>
      </c>
      <c r="AL3098" s="10">
        <v>0</v>
      </c>
      <c r="AM3098" s="10">
        <v>0</v>
      </c>
      <c r="AN3098" s="10">
        <v>0</v>
      </c>
      <c r="AO3098" s="10">
        <v>0</v>
      </c>
      <c r="AQ3098" s="10">
        <v>1.0576979964432001</v>
      </c>
      <c r="AR3098" s="10">
        <v>59.881916178601443</v>
      </c>
      <c r="AS3098" s="10">
        <v>61.415578273444083</v>
      </c>
      <c r="AT3098" s="10">
        <v>24.8559029164152</v>
      </c>
      <c r="AU3098" s="10">
        <v>17.170139900187188</v>
      </c>
      <c r="AV3098" s="10">
        <v>1006.2363116769216</v>
      </c>
      <c r="AW3098" s="10">
        <v>1048.2623544935238</v>
      </c>
      <c r="AX3098" s="10" t="s">
        <v>33</v>
      </c>
      <c r="AY3098" s="10" t="s">
        <v>33</v>
      </c>
      <c r="AZ3098" s="10" t="s">
        <v>33</v>
      </c>
      <c r="BA3098" s="10" t="s">
        <v>33</v>
      </c>
      <c r="BB3098" s="10">
        <v>3080</v>
      </c>
      <c r="BC3098" s="10">
        <v>3190</v>
      </c>
      <c r="BE3098" s="10">
        <v>0</v>
      </c>
      <c r="BF3098" s="10" t="s">
        <v>3922</v>
      </c>
      <c r="BG3098" s="10">
        <v>61.415578273444083</v>
      </c>
      <c r="BH3098" s="10">
        <v>1838654.0924968214</v>
      </c>
      <c r="BI3098" s="10">
        <v>20</v>
      </c>
      <c r="BJ3098" s="10" t="s">
        <v>33</v>
      </c>
      <c r="BL3098" s="10" t="s">
        <v>33</v>
      </c>
      <c r="BM3098" s="10" t="s">
        <v>33</v>
      </c>
      <c r="BP3098" s="10" t="s">
        <v>33</v>
      </c>
      <c r="BQ3098" s="10" t="s">
        <v>33</v>
      </c>
      <c r="BR3098" s="10" t="s">
        <v>33</v>
      </c>
      <c r="BS3098" s="11" t="s">
        <v>33</v>
      </c>
      <c r="BT3098" s="11" t="s">
        <v>33</v>
      </c>
      <c r="BU3098" s="10">
        <v>3098</v>
      </c>
    </row>
    <row r="3099" spans="1:73" s="10" customFormat="1" x14ac:dyDescent="0.45">
      <c r="A3099" s="10" t="s">
        <v>33</v>
      </c>
      <c r="B3099" s="10">
        <v>3193</v>
      </c>
      <c r="C3099" s="10" t="s">
        <v>33</v>
      </c>
      <c r="D3099" s="10" t="s">
        <v>33</v>
      </c>
      <c r="E3099" s="10">
        <v>3080</v>
      </c>
      <c r="F3099" s="10">
        <v>3193</v>
      </c>
      <c r="G3099" s="10">
        <v>810</v>
      </c>
      <c r="H3099" s="10">
        <v>810</v>
      </c>
      <c r="J3099" s="10" t="s">
        <v>33</v>
      </c>
      <c r="K3099" s="10" t="s">
        <v>582</v>
      </c>
      <c r="L3099" s="10" t="s">
        <v>33</v>
      </c>
      <c r="M3099" s="10">
        <v>1</v>
      </c>
      <c r="N3099" s="10">
        <v>1</v>
      </c>
      <c r="T3099" s="10">
        <v>0</v>
      </c>
      <c r="W3099" s="10">
        <v>0</v>
      </c>
      <c r="X3099" s="10">
        <v>0</v>
      </c>
      <c r="Y3099" s="10">
        <v>0</v>
      </c>
      <c r="AB3099" s="10">
        <v>0</v>
      </c>
      <c r="AC3099" s="10">
        <v>0</v>
      </c>
      <c r="AD3099" s="10">
        <v>0</v>
      </c>
      <c r="AE3099" s="10">
        <v>0</v>
      </c>
      <c r="AH3099" s="10">
        <v>1</v>
      </c>
      <c r="AJ3099" s="10" t="s">
        <v>33</v>
      </c>
      <c r="AK3099" s="10">
        <v>1</v>
      </c>
      <c r="AL3099" s="10">
        <v>0</v>
      </c>
      <c r="AM3099" s="10">
        <v>0</v>
      </c>
      <c r="AN3099" s="10">
        <v>0</v>
      </c>
      <c r="AO3099" s="10">
        <v>0</v>
      </c>
      <c r="AQ3099" s="10">
        <v>3.1253787486580671</v>
      </c>
      <c r="AR3099" s="10">
        <v>189.08379454126134</v>
      </c>
      <c r="AS3099" s="10">
        <v>193.61559372681555</v>
      </c>
      <c r="AT3099" s="10">
        <v>73.446400593464574</v>
      </c>
      <c r="AU3099" s="10">
        <v>32.510137631660044</v>
      </c>
      <c r="AV3099" s="10">
        <v>2701.5057143654349</v>
      </c>
      <c r="AW3099" s="10">
        <v>2807.4622525905593</v>
      </c>
      <c r="AX3099" s="10" t="s">
        <v>33</v>
      </c>
      <c r="AY3099" s="10" t="s">
        <v>33</v>
      </c>
      <c r="AZ3099" s="10" t="s">
        <v>33</v>
      </c>
      <c r="BA3099" s="10" t="s">
        <v>33</v>
      </c>
      <c r="BB3099" s="10">
        <v>3080</v>
      </c>
      <c r="BC3099" s="10">
        <v>3193</v>
      </c>
      <c r="BE3099" s="10">
        <v>0</v>
      </c>
      <c r="BF3099" s="10" t="s">
        <v>582</v>
      </c>
      <c r="BG3099" s="10">
        <v>193.61559372681555</v>
      </c>
      <c r="BH3099" s="10">
        <v>1718297.2993750744</v>
      </c>
      <c r="BI3099" s="10">
        <v>21</v>
      </c>
      <c r="BJ3099" s="10" t="s">
        <v>33</v>
      </c>
      <c r="BL3099" s="10" t="s">
        <v>33</v>
      </c>
      <c r="BM3099" s="10" t="s">
        <v>33</v>
      </c>
      <c r="BP3099" s="10" t="s">
        <v>33</v>
      </c>
      <c r="BQ3099" s="10" t="s">
        <v>33</v>
      </c>
      <c r="BR3099" s="10" t="s">
        <v>33</v>
      </c>
      <c r="BS3099" s="11" t="s">
        <v>33</v>
      </c>
      <c r="BT3099" s="11" t="s">
        <v>33</v>
      </c>
      <c r="BU3099" s="10">
        <v>3099</v>
      </c>
    </row>
    <row r="3100" spans="1:73" s="10" customFormat="1" x14ac:dyDescent="0.45">
      <c r="A3100" s="10" t="s">
        <v>33</v>
      </c>
      <c r="B3100" s="10">
        <v>3198</v>
      </c>
      <c r="C3100" s="10" t="s">
        <v>33</v>
      </c>
      <c r="D3100" s="10" t="s">
        <v>33</v>
      </c>
      <c r="E3100" s="10">
        <v>3080</v>
      </c>
      <c r="F3100" s="10">
        <v>3198</v>
      </c>
      <c r="G3100" s="10">
        <v>811</v>
      </c>
      <c r="H3100" s="10">
        <v>811</v>
      </c>
      <c r="J3100" s="10" t="s">
        <v>33</v>
      </c>
      <c r="K3100" s="10" t="s">
        <v>447</v>
      </c>
      <c r="L3100" s="10" t="s">
        <v>33</v>
      </c>
      <c r="M3100" s="10">
        <v>1</v>
      </c>
      <c r="N3100" s="10">
        <v>1</v>
      </c>
      <c r="T3100" s="10">
        <v>0</v>
      </c>
      <c r="W3100" s="10">
        <v>0</v>
      </c>
      <c r="X3100" s="10">
        <v>0</v>
      </c>
      <c r="Y3100" s="10">
        <v>0</v>
      </c>
      <c r="AB3100" s="10">
        <v>0</v>
      </c>
      <c r="AC3100" s="10">
        <v>0</v>
      </c>
      <c r="AD3100" s="10">
        <v>0</v>
      </c>
      <c r="AE3100" s="10">
        <v>0</v>
      </c>
      <c r="AH3100" s="10">
        <v>1</v>
      </c>
      <c r="AJ3100" s="10" t="s">
        <v>33</v>
      </c>
      <c r="AK3100" s="10">
        <v>1</v>
      </c>
      <c r="AL3100" s="10">
        <v>0</v>
      </c>
      <c r="AM3100" s="10">
        <v>0</v>
      </c>
      <c r="AN3100" s="10">
        <v>0</v>
      </c>
      <c r="AO3100" s="10">
        <v>0</v>
      </c>
      <c r="AQ3100" s="10">
        <v>12.618819335111178</v>
      </c>
      <c r="AR3100" s="10">
        <v>29.56602758428593</v>
      </c>
      <c r="AS3100" s="10">
        <v>47.863315620197142</v>
      </c>
      <c r="AT3100" s="10">
        <v>296.54225437511269</v>
      </c>
      <c r="AU3100" s="10">
        <v>51.494915886460724</v>
      </c>
      <c r="AV3100" s="10">
        <v>419.4345026706772</v>
      </c>
      <c r="AW3100" s="10">
        <v>767.47167293225061</v>
      </c>
      <c r="AX3100" s="10" t="s">
        <v>33</v>
      </c>
      <c r="AY3100" s="10" t="s">
        <v>33</v>
      </c>
      <c r="AZ3100" s="10" t="s">
        <v>33</v>
      </c>
      <c r="BA3100" s="10" t="s">
        <v>33</v>
      </c>
      <c r="BB3100" s="10">
        <v>3080</v>
      </c>
      <c r="BC3100" s="10">
        <v>3198</v>
      </c>
      <c r="BE3100" s="10">
        <v>0</v>
      </c>
      <c r="BF3100" s="10" t="s">
        <v>3923</v>
      </c>
      <c r="BG3100" s="10">
        <v>47.863315620197142</v>
      </c>
      <c r="BH3100" s="10">
        <v>2704988.1869934606</v>
      </c>
      <c r="BI3100" s="10">
        <v>22</v>
      </c>
      <c r="BJ3100" s="10" t="s">
        <v>33</v>
      </c>
      <c r="BL3100" s="10" t="s">
        <v>33</v>
      </c>
      <c r="BM3100" s="10" t="s">
        <v>33</v>
      </c>
      <c r="BP3100" s="10" t="s">
        <v>33</v>
      </c>
      <c r="BQ3100" s="10" t="s">
        <v>33</v>
      </c>
      <c r="BR3100" s="10" t="s">
        <v>33</v>
      </c>
      <c r="BS3100" s="11" t="s">
        <v>33</v>
      </c>
      <c r="BT3100" s="11" t="s">
        <v>33</v>
      </c>
      <c r="BU3100" s="10">
        <v>3100</v>
      </c>
    </row>
    <row r="3101" spans="1:73" s="10" customFormat="1" x14ac:dyDescent="0.45">
      <c r="A3101" s="10" t="s">
        <v>33</v>
      </c>
      <c r="B3101" s="10">
        <v>3203</v>
      </c>
      <c r="C3101" s="10" t="s">
        <v>33</v>
      </c>
      <c r="D3101" s="10" t="s">
        <v>33</v>
      </c>
      <c r="E3101" s="10">
        <v>3080</v>
      </c>
      <c r="F3101" s="10">
        <v>3203</v>
      </c>
      <c r="G3101" s="10">
        <v>812</v>
      </c>
      <c r="H3101" s="10">
        <v>812</v>
      </c>
      <c r="J3101" s="10" t="s">
        <v>33</v>
      </c>
      <c r="K3101" s="10" t="s">
        <v>448</v>
      </c>
      <c r="L3101" s="10" t="s">
        <v>33</v>
      </c>
      <c r="M3101" s="10">
        <v>1</v>
      </c>
      <c r="N3101" s="10">
        <v>1</v>
      </c>
      <c r="T3101" s="10">
        <v>0</v>
      </c>
      <c r="W3101" s="10">
        <v>0</v>
      </c>
      <c r="X3101" s="10">
        <v>0</v>
      </c>
      <c r="Y3101" s="10">
        <v>0</v>
      </c>
      <c r="AB3101" s="10">
        <v>0</v>
      </c>
      <c r="AC3101" s="10">
        <v>0</v>
      </c>
      <c r="AD3101" s="10">
        <v>0</v>
      </c>
      <c r="AE3101" s="10">
        <v>0</v>
      </c>
      <c r="AH3101" s="10">
        <v>1</v>
      </c>
      <c r="AJ3101" s="10" t="s">
        <v>33</v>
      </c>
      <c r="AK3101" s="10">
        <v>1</v>
      </c>
      <c r="AL3101" s="10">
        <v>0</v>
      </c>
      <c r="AM3101" s="10">
        <v>0</v>
      </c>
      <c r="AN3101" s="10">
        <v>0</v>
      </c>
      <c r="AO3101" s="10">
        <v>0</v>
      </c>
      <c r="AQ3101" s="10">
        <v>2.029804577202674</v>
      </c>
      <c r="AR3101" s="10">
        <v>4.7083506364851191</v>
      </c>
      <c r="AS3101" s="10">
        <v>7.6515672734289968</v>
      </c>
      <c r="AT3101" s="10">
        <v>47.700407564262839</v>
      </c>
      <c r="AU3101" s="10">
        <v>7.7988315314062051</v>
      </c>
      <c r="AV3101" s="10">
        <v>45.450433279970497</v>
      </c>
      <c r="AW3101" s="10">
        <v>100.94967237563955</v>
      </c>
      <c r="AX3101" s="10" t="s">
        <v>33</v>
      </c>
      <c r="AY3101" s="10" t="s">
        <v>33</v>
      </c>
      <c r="AZ3101" s="10" t="s">
        <v>33</v>
      </c>
      <c r="BA3101" s="10" t="s">
        <v>33</v>
      </c>
      <c r="BB3101" s="10">
        <v>3080</v>
      </c>
      <c r="BC3101" s="10">
        <v>3203</v>
      </c>
      <c r="BE3101" s="10">
        <v>0</v>
      </c>
      <c r="BF3101" s="10" t="s">
        <v>3924</v>
      </c>
      <c r="BG3101" s="10">
        <v>7.6515672734289968</v>
      </c>
      <c r="BH3101" s="10">
        <v>773047.66907628009</v>
      </c>
      <c r="BI3101" s="10">
        <v>23</v>
      </c>
      <c r="BJ3101" s="10" t="s">
        <v>33</v>
      </c>
      <c r="BL3101" s="10" t="s">
        <v>33</v>
      </c>
      <c r="BM3101" s="10" t="s">
        <v>33</v>
      </c>
      <c r="BP3101" s="10" t="s">
        <v>33</v>
      </c>
      <c r="BQ3101" s="10" t="s">
        <v>33</v>
      </c>
      <c r="BR3101" s="10" t="s">
        <v>33</v>
      </c>
      <c r="BS3101" s="11" t="s">
        <v>33</v>
      </c>
      <c r="BT3101" s="11" t="s">
        <v>33</v>
      </c>
      <c r="BU3101" s="10">
        <v>3101</v>
      </c>
    </row>
    <row r="3102" spans="1:73" s="10" customFormat="1" x14ac:dyDescent="0.45">
      <c r="A3102" s="10" t="s">
        <v>33</v>
      </c>
      <c r="B3102" s="10">
        <v>3208</v>
      </c>
      <c r="C3102" s="10" t="s">
        <v>33</v>
      </c>
      <c r="D3102" s="10" t="s">
        <v>33</v>
      </c>
      <c r="E3102" s="10">
        <v>3080</v>
      </c>
      <c r="F3102" s="10">
        <v>3208</v>
      </c>
      <c r="G3102" s="10">
        <v>813</v>
      </c>
      <c r="H3102" s="10">
        <v>813</v>
      </c>
      <c r="J3102" s="10" t="s">
        <v>33</v>
      </c>
      <c r="K3102" s="10" t="s">
        <v>449</v>
      </c>
      <c r="L3102" s="10" t="s">
        <v>33</v>
      </c>
      <c r="M3102" s="10">
        <v>1</v>
      </c>
      <c r="N3102" s="10">
        <v>1</v>
      </c>
      <c r="T3102" s="10">
        <v>0</v>
      </c>
      <c r="W3102" s="10">
        <v>0</v>
      </c>
      <c r="X3102" s="10">
        <v>0</v>
      </c>
      <c r="Y3102" s="10">
        <v>0</v>
      </c>
      <c r="AB3102" s="10">
        <v>0</v>
      </c>
      <c r="AC3102" s="10">
        <v>0</v>
      </c>
      <c r="AD3102" s="10">
        <v>0</v>
      </c>
      <c r="AE3102" s="10">
        <v>0</v>
      </c>
      <c r="AH3102" s="10">
        <v>1</v>
      </c>
      <c r="AJ3102" s="10" t="s">
        <v>33</v>
      </c>
      <c r="AK3102" s="10">
        <v>1</v>
      </c>
      <c r="AL3102" s="10">
        <v>0</v>
      </c>
      <c r="AM3102" s="10">
        <v>0</v>
      </c>
      <c r="AN3102" s="10">
        <v>0</v>
      </c>
      <c r="AO3102" s="10">
        <v>0</v>
      </c>
      <c r="AQ3102" s="10">
        <v>0.70710678118654757</v>
      </c>
      <c r="AR3102" s="10">
        <v>16.41171916115654</v>
      </c>
      <c r="AS3102" s="10">
        <v>17.437023993877034</v>
      </c>
      <c r="AT3102" s="10">
        <v>16.61700935788387</v>
      </c>
      <c r="AU3102" s="10">
        <v>59.99</v>
      </c>
      <c r="AV3102" s="10">
        <v>214.42851332826058</v>
      </c>
      <c r="AW3102" s="10">
        <v>291.03552268614442</v>
      </c>
      <c r="AX3102" s="10" t="s">
        <v>33</v>
      </c>
      <c r="AY3102" s="10" t="s">
        <v>33</v>
      </c>
      <c r="AZ3102" s="10" t="s">
        <v>33</v>
      </c>
      <c r="BA3102" s="10" t="s">
        <v>33</v>
      </c>
      <c r="BB3102" s="10">
        <v>3080</v>
      </c>
      <c r="BC3102" s="10">
        <v>3208</v>
      </c>
      <c r="BE3102" s="10">
        <v>0</v>
      </c>
      <c r="BF3102" s="10" t="s">
        <v>3925</v>
      </c>
      <c r="BG3102" s="10">
        <v>17.437023993877034</v>
      </c>
      <c r="BH3102" s="10">
        <v>1595511.6929801295</v>
      </c>
      <c r="BI3102" s="10">
        <v>24</v>
      </c>
      <c r="BJ3102" s="10" t="s">
        <v>33</v>
      </c>
      <c r="BL3102" s="10" t="s">
        <v>33</v>
      </c>
      <c r="BM3102" s="10" t="s">
        <v>33</v>
      </c>
      <c r="BP3102" s="10" t="s">
        <v>33</v>
      </c>
      <c r="BQ3102" s="10" t="s">
        <v>33</v>
      </c>
      <c r="BR3102" s="10" t="s">
        <v>33</v>
      </c>
      <c r="BS3102" s="11" t="s">
        <v>33</v>
      </c>
      <c r="BT3102" s="11" t="s">
        <v>33</v>
      </c>
      <c r="BU3102" s="10">
        <v>3102</v>
      </c>
    </row>
    <row r="3103" spans="1:73" s="10" customFormat="1" x14ac:dyDescent="0.45">
      <c r="A3103" s="10" t="s">
        <v>33</v>
      </c>
      <c r="B3103" s="10">
        <v>3214</v>
      </c>
      <c r="C3103" s="10" t="s">
        <v>33</v>
      </c>
      <c r="D3103" s="10" t="s">
        <v>33</v>
      </c>
      <c r="E3103" s="10">
        <v>3080</v>
      </c>
      <c r="F3103" s="10">
        <v>3214</v>
      </c>
      <c r="G3103" s="10">
        <v>814</v>
      </c>
      <c r="H3103" s="10">
        <v>814</v>
      </c>
      <c r="J3103" s="10" t="s">
        <v>33</v>
      </c>
      <c r="K3103" s="10" t="s">
        <v>450</v>
      </c>
      <c r="L3103" s="10" t="s">
        <v>33</v>
      </c>
      <c r="M3103" s="10">
        <v>1</v>
      </c>
      <c r="N3103" s="10">
        <v>1</v>
      </c>
      <c r="T3103" s="10">
        <v>0</v>
      </c>
      <c r="W3103" s="10">
        <v>0</v>
      </c>
      <c r="X3103" s="10">
        <v>0</v>
      </c>
      <c r="Y3103" s="10">
        <v>0</v>
      </c>
      <c r="AB3103" s="10">
        <v>0</v>
      </c>
      <c r="AC3103" s="10">
        <v>0</v>
      </c>
      <c r="AD3103" s="10">
        <v>0</v>
      </c>
      <c r="AE3103" s="10">
        <v>0</v>
      </c>
      <c r="AH3103" s="10">
        <v>1</v>
      </c>
      <c r="AJ3103" s="10" t="s">
        <v>33</v>
      </c>
      <c r="AK3103" s="10">
        <v>1</v>
      </c>
      <c r="AL3103" s="10">
        <v>0</v>
      </c>
      <c r="AM3103" s="10">
        <v>0</v>
      </c>
      <c r="AN3103" s="10">
        <v>0</v>
      </c>
      <c r="AO3103" s="10">
        <v>0</v>
      </c>
      <c r="AQ3103" s="10">
        <v>24554.071652978135</v>
      </c>
      <c r="AR3103" s="10">
        <v>58837.724545637844</v>
      </c>
      <c r="AS3103" s="10">
        <v>94441.128442456131</v>
      </c>
      <c r="AT3103" s="10">
        <v>577020.68384498614</v>
      </c>
      <c r="AU3103" s="10">
        <v>219194.87641920079</v>
      </c>
      <c r="AV3103" s="10">
        <v>962241.9429014849</v>
      </c>
      <c r="AW3103" s="10">
        <v>1758457.5031656718</v>
      </c>
      <c r="AX3103" s="10" t="s">
        <v>33</v>
      </c>
      <c r="AY3103" s="10" t="s">
        <v>33</v>
      </c>
      <c r="AZ3103" s="10" t="s">
        <v>33</v>
      </c>
      <c r="BA3103" s="10" t="s">
        <v>33</v>
      </c>
      <c r="BB3103" s="10">
        <v>3080</v>
      </c>
      <c r="BC3103" s="10">
        <v>3214</v>
      </c>
      <c r="BE3103" s="10">
        <v>0</v>
      </c>
      <c r="BF3103" s="10" t="s">
        <v>3926</v>
      </c>
      <c r="BG3103" s="10">
        <v>94441.128442456131</v>
      </c>
      <c r="BH3103" s="10">
        <v>4401289273919.3164</v>
      </c>
      <c r="BI3103" s="10">
        <v>25</v>
      </c>
      <c r="BJ3103" s="10" t="s">
        <v>33</v>
      </c>
      <c r="BL3103" s="10" t="s">
        <v>33</v>
      </c>
      <c r="BM3103" s="10" t="s">
        <v>33</v>
      </c>
      <c r="BP3103" s="10" t="s">
        <v>33</v>
      </c>
      <c r="BQ3103" s="10" t="s">
        <v>33</v>
      </c>
      <c r="BR3103" s="10" t="s">
        <v>33</v>
      </c>
      <c r="BS3103" s="11" t="s">
        <v>33</v>
      </c>
      <c r="BT3103" s="11" t="s">
        <v>33</v>
      </c>
      <c r="BU3103" s="10">
        <v>3103</v>
      </c>
    </row>
    <row r="3104" spans="1:73" s="10" customFormat="1" x14ac:dyDescent="0.45">
      <c r="A3104" s="10" t="s">
        <v>33</v>
      </c>
      <c r="B3104" s="10">
        <v>3223</v>
      </c>
      <c r="C3104" s="10" t="s">
        <v>33</v>
      </c>
      <c r="D3104" s="10" t="s">
        <v>33</v>
      </c>
      <c r="E3104" s="10">
        <v>3080</v>
      </c>
      <c r="F3104" s="10">
        <v>3223</v>
      </c>
      <c r="G3104" s="10">
        <v>815</v>
      </c>
      <c r="H3104" s="10">
        <v>815</v>
      </c>
      <c r="J3104" s="10" t="s">
        <v>33</v>
      </c>
      <c r="K3104" s="10" t="s">
        <v>451</v>
      </c>
      <c r="L3104" s="10" t="s">
        <v>33</v>
      </c>
      <c r="M3104" s="10">
        <v>1</v>
      </c>
      <c r="N3104" s="10">
        <v>1</v>
      </c>
      <c r="T3104" s="10">
        <v>0</v>
      </c>
      <c r="W3104" s="10">
        <v>0</v>
      </c>
      <c r="X3104" s="10">
        <v>0</v>
      </c>
      <c r="Y3104" s="10">
        <v>0</v>
      </c>
      <c r="AB3104" s="10">
        <v>0</v>
      </c>
      <c r="AC3104" s="10">
        <v>0</v>
      </c>
      <c r="AD3104" s="10">
        <v>0</v>
      </c>
      <c r="AE3104" s="10">
        <v>0</v>
      </c>
      <c r="AH3104" s="10">
        <v>1</v>
      </c>
      <c r="AJ3104" s="10" t="s">
        <v>33</v>
      </c>
      <c r="AK3104" s="10">
        <v>1</v>
      </c>
      <c r="AL3104" s="10">
        <v>0</v>
      </c>
      <c r="AM3104" s="10">
        <v>0</v>
      </c>
      <c r="AN3104" s="10">
        <v>0</v>
      </c>
      <c r="AO3104" s="10">
        <v>0</v>
      </c>
      <c r="AQ3104" s="10">
        <v>0.50103495827092626</v>
      </c>
      <c r="AR3104" s="10">
        <v>8.3069379988845906</v>
      </c>
      <c r="AS3104" s="10">
        <v>9.0334386883774336</v>
      </c>
      <c r="AT3104" s="10">
        <v>11.774321519366767</v>
      </c>
      <c r="AU3104" s="10">
        <v>5.3776324079516309</v>
      </c>
      <c r="AV3104" s="10">
        <v>81.486252119909082</v>
      </c>
      <c r="AW3104" s="10">
        <v>98.638206047227484</v>
      </c>
      <c r="AX3104" s="10" t="s">
        <v>33</v>
      </c>
      <c r="AY3104" s="10" t="s">
        <v>33</v>
      </c>
      <c r="AZ3104" s="10" t="s">
        <v>33</v>
      </c>
      <c r="BA3104" s="10" t="s">
        <v>33</v>
      </c>
      <c r="BB3104" s="10">
        <v>3080</v>
      </c>
      <c r="BC3104" s="10">
        <v>3223</v>
      </c>
      <c r="BE3104" s="10">
        <v>0</v>
      </c>
      <c r="BF3104" s="10" t="s">
        <v>3927</v>
      </c>
      <c r="BG3104" s="10">
        <v>9.0334386883774336</v>
      </c>
      <c r="BH3104" s="10">
        <v>1140092.3812280742</v>
      </c>
      <c r="BI3104" s="10">
        <v>26</v>
      </c>
      <c r="BJ3104" s="10" t="s">
        <v>33</v>
      </c>
      <c r="BL3104" s="10" t="s">
        <v>33</v>
      </c>
      <c r="BM3104" s="10" t="s">
        <v>33</v>
      </c>
      <c r="BP3104" s="10" t="s">
        <v>33</v>
      </c>
      <c r="BQ3104" s="10" t="s">
        <v>33</v>
      </c>
      <c r="BR3104" s="10" t="s">
        <v>33</v>
      </c>
      <c r="BS3104" s="11" t="s">
        <v>33</v>
      </c>
      <c r="BT3104" s="11" t="s">
        <v>33</v>
      </c>
      <c r="BU3104" s="10">
        <v>3104</v>
      </c>
    </row>
    <row r="3105" spans="1:73" s="10" customFormat="1" x14ac:dyDescent="0.45">
      <c r="A3105" s="10" t="s">
        <v>33</v>
      </c>
      <c r="B3105" s="10">
        <v>3226</v>
      </c>
      <c r="C3105" s="10" t="s">
        <v>33</v>
      </c>
      <c r="D3105" s="10" t="s">
        <v>33</v>
      </c>
      <c r="E3105" s="10">
        <v>3080</v>
      </c>
      <c r="F3105" s="10">
        <v>3226</v>
      </c>
      <c r="G3105" s="10">
        <v>816</v>
      </c>
      <c r="H3105" s="10">
        <v>816</v>
      </c>
      <c r="J3105" s="10" t="s">
        <v>33</v>
      </c>
      <c r="K3105" s="10" t="s">
        <v>195</v>
      </c>
      <c r="L3105" s="10" t="s">
        <v>33</v>
      </c>
      <c r="M3105" s="10">
        <v>1</v>
      </c>
      <c r="N3105" s="10">
        <v>1</v>
      </c>
      <c r="T3105" s="10">
        <v>0</v>
      </c>
      <c r="W3105" s="10">
        <v>0</v>
      </c>
      <c r="X3105" s="10">
        <v>0</v>
      </c>
      <c r="Y3105" s="10">
        <v>0</v>
      </c>
      <c r="AB3105" s="10">
        <v>0</v>
      </c>
      <c r="AC3105" s="10">
        <v>0</v>
      </c>
      <c r="AD3105" s="10">
        <v>0</v>
      </c>
      <c r="AE3105" s="10">
        <v>0</v>
      </c>
      <c r="AH3105" s="10">
        <v>1</v>
      </c>
      <c r="AJ3105" s="10" t="s">
        <v>33</v>
      </c>
      <c r="AK3105" s="10">
        <v>1</v>
      </c>
      <c r="AL3105" s="10">
        <v>0</v>
      </c>
      <c r="AM3105" s="10">
        <v>0</v>
      </c>
      <c r="AN3105" s="10">
        <v>0</v>
      </c>
      <c r="AO3105" s="10">
        <v>0</v>
      </c>
      <c r="AQ3105" s="10">
        <v>4.8588397713067293</v>
      </c>
      <c r="AR3105" s="10">
        <v>27.396324207314109</v>
      </c>
      <c r="AS3105" s="10">
        <v>34.441641875708868</v>
      </c>
      <c r="AT3105" s="10">
        <v>114.18273462570814</v>
      </c>
      <c r="AU3105" s="10">
        <v>100.43547994741066</v>
      </c>
      <c r="AV3105" s="10">
        <v>346.56895438600685</v>
      </c>
      <c r="AW3105" s="10">
        <v>561.18716895912564</v>
      </c>
      <c r="AX3105" s="10" t="s">
        <v>33</v>
      </c>
      <c r="AY3105" s="10" t="s">
        <v>33</v>
      </c>
      <c r="AZ3105" s="10" t="s">
        <v>33</v>
      </c>
      <c r="BA3105" s="10" t="s">
        <v>33</v>
      </c>
      <c r="BB3105" s="10">
        <v>3080</v>
      </c>
      <c r="BC3105" s="10">
        <v>3226</v>
      </c>
      <c r="BE3105" s="10">
        <v>0</v>
      </c>
      <c r="BF3105" s="10" t="s">
        <v>3928</v>
      </c>
      <c r="BG3105" s="10">
        <v>34.441641875708868</v>
      </c>
      <c r="BH3105" s="10">
        <v>739558899.98308551</v>
      </c>
      <c r="BI3105" s="10">
        <v>27</v>
      </c>
      <c r="BJ3105" s="10" t="s">
        <v>33</v>
      </c>
      <c r="BL3105" s="10" t="s">
        <v>33</v>
      </c>
      <c r="BM3105" s="10" t="s">
        <v>33</v>
      </c>
      <c r="BP3105" s="10" t="s">
        <v>33</v>
      </c>
      <c r="BQ3105" s="10" t="s">
        <v>33</v>
      </c>
      <c r="BR3105" s="10" t="s">
        <v>33</v>
      </c>
      <c r="BS3105" s="11" t="s">
        <v>33</v>
      </c>
      <c r="BT3105" s="11" t="s">
        <v>33</v>
      </c>
      <c r="BU3105" s="10">
        <v>3105</v>
      </c>
    </row>
    <row r="3106" spans="1:73" s="10" customFormat="1" x14ac:dyDescent="0.45">
      <c r="A3106" s="10">
        <v>792</v>
      </c>
      <c r="B3106" s="10">
        <v>3081</v>
      </c>
      <c r="D3106" s="10">
        <v>3108</v>
      </c>
      <c r="E3106" s="10" t="s">
        <v>33</v>
      </c>
      <c r="F3106" s="10">
        <v>3081</v>
      </c>
      <c r="G3106" s="10" t="s">
        <v>33</v>
      </c>
      <c r="H3106" s="10" t="s">
        <v>33</v>
      </c>
      <c r="J3106" s="10" t="s">
        <v>549</v>
      </c>
      <c r="K3106" s="10">
        <v>0</v>
      </c>
      <c r="L3106" s="10">
        <v>1</v>
      </c>
      <c r="M3106" s="10" t="s">
        <v>33</v>
      </c>
      <c r="N3106" s="10">
        <v>1</v>
      </c>
      <c r="T3106" s="10">
        <v>0.17320508075688773</v>
      </c>
      <c r="W3106" s="10">
        <v>0.47658997051973312</v>
      </c>
      <c r="X3106" s="10" t="s">
        <v>87</v>
      </c>
      <c r="Y3106" s="10">
        <v>7.0710678118654766E-2</v>
      </c>
      <c r="AB3106" s="10">
        <v>3.8816626753235535</v>
      </c>
      <c r="AC3106" s="10">
        <v>0</v>
      </c>
      <c r="AD3106" s="10">
        <v>0</v>
      </c>
      <c r="AE3106" s="10">
        <v>0</v>
      </c>
      <c r="AH3106" s="10">
        <v>1</v>
      </c>
      <c r="AJ3106" s="10">
        <v>1</v>
      </c>
      <c r="AK3106" s="10">
        <v>1</v>
      </c>
      <c r="AL3106" s="10">
        <v>0.17320508075688773</v>
      </c>
      <c r="AM3106" s="10">
        <v>0.47658997051973312</v>
      </c>
      <c r="AN3106" s="10">
        <v>0</v>
      </c>
      <c r="AO3106" s="10">
        <v>0</v>
      </c>
      <c r="AQ3106" s="10">
        <v>0.23094280626245878</v>
      </c>
      <c r="AR3106" s="10">
        <v>0.8780216874213792</v>
      </c>
      <c r="AS3106" s="10">
        <v>1.2128887565019444</v>
      </c>
      <c r="AT3106" s="10">
        <v>5.4271559471677815</v>
      </c>
      <c r="AU3106" s="10">
        <v>5.3730624375654923</v>
      </c>
      <c r="AV3106" s="10">
        <v>12.401839550233175</v>
      </c>
      <c r="AW3106" s="10">
        <v>23.202057934966447</v>
      </c>
      <c r="AX3106" s="10">
        <v>1</v>
      </c>
      <c r="AY3106" s="10">
        <v>4.6210986186152789</v>
      </c>
      <c r="AZ3106" s="10" t="s">
        <v>33</v>
      </c>
      <c r="BA3106" s="10">
        <v>3108</v>
      </c>
      <c r="BB3106" s="10" t="s">
        <v>33</v>
      </c>
      <c r="BC3106" s="10">
        <v>3081</v>
      </c>
      <c r="BE3106" s="10" t="s">
        <v>33</v>
      </c>
      <c r="BF3106" s="10" t="s">
        <v>33</v>
      </c>
      <c r="BG3106" s="10" t="s">
        <v>33</v>
      </c>
      <c r="BH3106" s="10" t="s">
        <v>33</v>
      </c>
      <c r="BI3106" s="10" t="s">
        <v>33</v>
      </c>
      <c r="BJ3106" s="10" t="s">
        <v>33</v>
      </c>
      <c r="BL3106" s="10" t="s">
        <v>33</v>
      </c>
      <c r="BM3106" s="10" t="s">
        <v>33</v>
      </c>
      <c r="BP3106" s="10" t="s">
        <v>33</v>
      </c>
      <c r="BQ3106" s="10">
        <v>0</v>
      </c>
      <c r="BR3106" s="10" t="s">
        <v>549</v>
      </c>
      <c r="BS3106" s="11">
        <v>1.2128887565019444</v>
      </c>
      <c r="BT3106" s="11">
        <v>23.202057934966447</v>
      </c>
      <c r="BU3106" s="10">
        <v>3106</v>
      </c>
    </row>
    <row r="3107" spans="1:73" s="10" customFormat="1" x14ac:dyDescent="0.45">
      <c r="A3107" s="10" t="s">
        <v>33</v>
      </c>
      <c r="B3107" s="10">
        <v>3227</v>
      </c>
      <c r="D3107" s="10" t="s">
        <v>33</v>
      </c>
      <c r="E3107" s="10">
        <v>3106</v>
      </c>
      <c r="F3107" s="10">
        <v>3227</v>
      </c>
      <c r="G3107" s="10">
        <v>817</v>
      </c>
      <c r="H3107" s="10">
        <v>817</v>
      </c>
      <c r="J3107" s="10" t="s">
        <v>33</v>
      </c>
      <c r="K3107" s="10" t="s">
        <v>90</v>
      </c>
      <c r="L3107" s="10" t="s">
        <v>33</v>
      </c>
      <c r="M3107" s="10">
        <v>1.3416407864998738</v>
      </c>
      <c r="N3107" s="10">
        <v>1.3416407864998738</v>
      </c>
      <c r="T3107" s="10">
        <v>0</v>
      </c>
      <c r="W3107" s="10">
        <v>0</v>
      </c>
      <c r="X3107" s="10">
        <v>0</v>
      </c>
      <c r="Y3107" s="10">
        <v>0</v>
      </c>
      <c r="AB3107" s="10">
        <v>0</v>
      </c>
      <c r="AC3107" s="10">
        <v>0</v>
      </c>
      <c r="AD3107" s="10">
        <v>0</v>
      </c>
      <c r="AE3107" s="10">
        <v>0</v>
      </c>
      <c r="AH3107" s="10">
        <v>1</v>
      </c>
      <c r="AJ3107" s="10" t="s">
        <v>33</v>
      </c>
      <c r="AK3107" s="10">
        <v>1.3416407864998738</v>
      </c>
      <c r="AL3107" s="10">
        <v>0</v>
      </c>
      <c r="AM3107" s="10">
        <v>0</v>
      </c>
      <c r="AN3107" s="10">
        <v>0</v>
      </c>
      <c r="AO3107" s="10">
        <v>0</v>
      </c>
      <c r="AQ3107" s="10">
        <v>5.7737725505571061E-2</v>
      </c>
      <c r="AR3107" s="10">
        <v>0.40143171690164609</v>
      </c>
      <c r="AS3107" s="10">
        <v>0.48515141888472413</v>
      </c>
      <c r="AT3107" s="10">
        <v>1.35683654938092</v>
      </c>
      <c r="AU3107" s="10">
        <v>1.491399762241939</v>
      </c>
      <c r="AV3107" s="10">
        <v>12.401839550233175</v>
      </c>
      <c r="AW3107" s="10">
        <v>15.250075861856034</v>
      </c>
      <c r="AX3107" s="10" t="s">
        <v>33</v>
      </c>
      <c r="AY3107" s="10" t="s">
        <v>33</v>
      </c>
      <c r="AZ3107" s="10" t="s">
        <v>33</v>
      </c>
      <c r="BA3107" s="10" t="s">
        <v>33</v>
      </c>
      <c r="BB3107" s="10">
        <v>3106</v>
      </c>
      <c r="BC3107" s="10">
        <v>3227</v>
      </c>
      <c r="BE3107" s="10" t="s">
        <v>549</v>
      </c>
      <c r="BF3107" s="10" t="s">
        <v>3929</v>
      </c>
      <c r="BG3107" s="10">
        <v>0.48515141888472413</v>
      </c>
      <c r="BH3107" s="10">
        <v>207.58278701088111</v>
      </c>
      <c r="BI3107" s="10">
        <v>29</v>
      </c>
      <c r="BJ3107" s="10" t="s">
        <v>33</v>
      </c>
      <c r="BL3107" s="10" t="s">
        <v>33</v>
      </c>
      <c r="BM3107" s="10" t="s">
        <v>33</v>
      </c>
      <c r="BP3107" s="10" t="s">
        <v>33</v>
      </c>
      <c r="BQ3107" s="10" t="s">
        <v>33</v>
      </c>
      <c r="BR3107" s="10" t="s">
        <v>33</v>
      </c>
      <c r="BS3107" s="11" t="s">
        <v>33</v>
      </c>
      <c r="BT3107" s="11" t="s">
        <v>33</v>
      </c>
      <c r="BU3107" s="10">
        <v>3107</v>
      </c>
    </row>
    <row r="3108" spans="1:73" s="10" customFormat="1" x14ac:dyDescent="0.45">
      <c r="A3108" s="10">
        <v>793</v>
      </c>
      <c r="B3108" s="10">
        <v>3082</v>
      </c>
      <c r="D3108" s="10">
        <v>3113</v>
      </c>
      <c r="E3108" s="10" t="s">
        <v>33</v>
      </c>
      <c r="F3108" s="10">
        <v>3082</v>
      </c>
      <c r="G3108" s="10" t="s">
        <v>33</v>
      </c>
      <c r="H3108" s="10" t="s">
        <v>33</v>
      </c>
      <c r="J3108" s="10" t="s">
        <v>550</v>
      </c>
      <c r="K3108" s="10">
        <v>0</v>
      </c>
      <c r="L3108" s="10">
        <v>1</v>
      </c>
      <c r="M3108" s="10" t="s">
        <v>33</v>
      </c>
      <c r="N3108" s="10">
        <v>1</v>
      </c>
      <c r="T3108" s="10">
        <v>3.872983346207417</v>
      </c>
      <c r="W3108" s="10">
        <v>1.4665394641809</v>
      </c>
      <c r="X3108" s="10" t="s">
        <v>35</v>
      </c>
      <c r="Y3108" s="10">
        <v>0.14142135623730953</v>
      </c>
      <c r="AB3108" s="10">
        <v>16.967734321352399</v>
      </c>
      <c r="AC3108" s="10">
        <v>0</v>
      </c>
      <c r="AD3108" s="10">
        <v>0</v>
      </c>
      <c r="AE3108" s="10">
        <v>0</v>
      </c>
      <c r="AH3108" s="10">
        <v>1</v>
      </c>
      <c r="AJ3108" s="10">
        <v>1</v>
      </c>
      <c r="AK3108" s="10">
        <v>1</v>
      </c>
      <c r="AL3108" s="10">
        <v>3.872983346207417</v>
      </c>
      <c r="AM3108" s="10">
        <v>1.4665394641809</v>
      </c>
      <c r="AN3108" s="10">
        <v>0</v>
      </c>
      <c r="AO3108" s="10">
        <v>0</v>
      </c>
      <c r="AQ3108" s="10">
        <v>5.6958002460005561</v>
      </c>
      <c r="AR3108" s="10">
        <v>7.4826578432225652</v>
      </c>
      <c r="AS3108" s="10">
        <v>15.741568199923371</v>
      </c>
      <c r="AT3108" s="10">
        <v>133.85130578101308</v>
      </c>
      <c r="AU3108" s="10">
        <v>43.189338843546388</v>
      </c>
      <c r="AV3108" s="10">
        <v>151.84028840223834</v>
      </c>
      <c r="AW3108" s="10">
        <v>328.88093302679783</v>
      </c>
      <c r="AX3108" s="10">
        <v>1</v>
      </c>
      <c r="AY3108" s="10">
        <v>60.439068551337584</v>
      </c>
      <c r="AZ3108" s="10" t="s">
        <v>33</v>
      </c>
      <c r="BA3108" s="10">
        <v>3113</v>
      </c>
      <c r="BB3108" s="10" t="s">
        <v>33</v>
      </c>
      <c r="BC3108" s="10">
        <v>3082</v>
      </c>
      <c r="BE3108" s="10" t="s">
        <v>33</v>
      </c>
      <c r="BF3108" s="10" t="s">
        <v>33</v>
      </c>
      <c r="BG3108" s="10" t="s">
        <v>33</v>
      </c>
      <c r="BH3108" s="10" t="s">
        <v>33</v>
      </c>
      <c r="BI3108" s="10" t="s">
        <v>33</v>
      </c>
      <c r="BJ3108" s="10" t="s">
        <v>33</v>
      </c>
      <c r="BL3108" s="10" t="s">
        <v>33</v>
      </c>
      <c r="BM3108" s="10" t="s">
        <v>33</v>
      </c>
      <c r="BP3108" s="10" t="s">
        <v>33</v>
      </c>
      <c r="BQ3108" s="10">
        <v>0</v>
      </c>
      <c r="BR3108" s="10" t="s">
        <v>550</v>
      </c>
      <c r="BS3108" s="11">
        <v>15.741568199923371</v>
      </c>
      <c r="BT3108" s="11">
        <v>328.88093302679783</v>
      </c>
      <c r="BU3108" s="10">
        <v>3108</v>
      </c>
    </row>
    <row r="3109" spans="1:73" s="10" customFormat="1" x14ac:dyDescent="0.45">
      <c r="A3109" s="10" t="s">
        <v>33</v>
      </c>
      <c r="B3109" s="10">
        <v>3228</v>
      </c>
      <c r="D3109" s="10" t="s">
        <v>33</v>
      </c>
      <c r="E3109" s="10">
        <v>3108</v>
      </c>
      <c r="F3109" s="10">
        <v>3228</v>
      </c>
      <c r="G3109" s="10">
        <v>818</v>
      </c>
      <c r="H3109" s="10">
        <v>818</v>
      </c>
      <c r="J3109" s="10" t="s">
        <v>33</v>
      </c>
      <c r="K3109" s="10" t="s">
        <v>583</v>
      </c>
      <c r="L3109" s="10" t="s">
        <v>33</v>
      </c>
      <c r="M3109" s="10">
        <v>1.2961481396815719</v>
      </c>
      <c r="N3109" s="10">
        <v>1.2961481396815719</v>
      </c>
      <c r="T3109" s="10">
        <v>0</v>
      </c>
      <c r="W3109" s="10">
        <v>0</v>
      </c>
      <c r="X3109" s="10">
        <v>0</v>
      </c>
      <c r="Y3109" s="10">
        <v>0</v>
      </c>
      <c r="AB3109" s="10">
        <v>0</v>
      </c>
      <c r="AC3109" s="10">
        <v>0</v>
      </c>
      <c r="AD3109" s="10">
        <v>0</v>
      </c>
      <c r="AE3109" s="10">
        <v>0</v>
      </c>
      <c r="AH3109" s="10">
        <v>1</v>
      </c>
      <c r="AJ3109" s="10" t="s">
        <v>33</v>
      </c>
      <c r="AK3109" s="10">
        <v>1.2961481396815719</v>
      </c>
      <c r="AL3109" s="10">
        <v>0</v>
      </c>
      <c r="AM3109" s="10">
        <v>0</v>
      </c>
      <c r="AN3109" s="10">
        <v>0</v>
      </c>
      <c r="AO3109" s="10">
        <v>0</v>
      </c>
      <c r="AQ3109" s="10">
        <v>1.7200804929165858</v>
      </c>
      <c r="AR3109" s="10">
        <v>5.6234079754589725</v>
      </c>
      <c r="AS3109" s="10">
        <v>8.1175246901880218</v>
      </c>
      <c r="AT3109" s="10">
        <v>40.421891583539768</v>
      </c>
      <c r="AU3109" s="10">
        <v>24.761685176620205</v>
      </c>
      <c r="AV3109" s="10">
        <v>148.03669261244102</v>
      </c>
      <c r="AW3109" s="10">
        <v>213.220269372601</v>
      </c>
      <c r="AX3109" s="10" t="s">
        <v>33</v>
      </c>
      <c r="AY3109" s="10" t="s">
        <v>33</v>
      </c>
      <c r="AZ3109" s="10" t="s">
        <v>33</v>
      </c>
      <c r="BA3109" s="10" t="s">
        <v>33</v>
      </c>
      <c r="BB3109" s="10">
        <v>3108</v>
      </c>
      <c r="BC3109" s="10">
        <v>3228</v>
      </c>
      <c r="BE3109" s="10" t="s">
        <v>550</v>
      </c>
      <c r="BF3109" s="10" t="s">
        <v>583</v>
      </c>
      <c r="BG3109" s="10">
        <v>8.1175246901880218</v>
      </c>
      <c r="BH3109" s="10">
        <v>17213.649934741083</v>
      </c>
      <c r="BI3109" s="10">
        <v>31</v>
      </c>
      <c r="BJ3109" s="10" t="s">
        <v>33</v>
      </c>
      <c r="BL3109" s="10" t="s">
        <v>33</v>
      </c>
      <c r="BM3109" s="10" t="s">
        <v>33</v>
      </c>
      <c r="BP3109" s="10" t="s">
        <v>33</v>
      </c>
      <c r="BQ3109" s="10" t="s">
        <v>33</v>
      </c>
      <c r="BR3109" s="10" t="s">
        <v>33</v>
      </c>
      <c r="BS3109" s="11" t="s">
        <v>33</v>
      </c>
      <c r="BT3109" s="11" t="s">
        <v>33</v>
      </c>
      <c r="BU3109" s="10">
        <v>3109</v>
      </c>
    </row>
    <row r="3110" spans="1:73" s="10" customFormat="1" x14ac:dyDescent="0.45">
      <c r="A3110" s="10" t="s">
        <v>33</v>
      </c>
      <c r="B3110" s="10">
        <v>3231</v>
      </c>
      <c r="D3110" s="10" t="s">
        <v>33</v>
      </c>
      <c r="E3110" s="10">
        <v>3108</v>
      </c>
      <c r="F3110" s="10">
        <v>3231</v>
      </c>
      <c r="G3110" s="10">
        <v>819</v>
      </c>
      <c r="H3110" s="10">
        <v>819</v>
      </c>
      <c r="J3110" s="10" t="s">
        <v>33</v>
      </c>
      <c r="K3110" s="10" t="s">
        <v>50</v>
      </c>
      <c r="L3110" s="10" t="s">
        <v>33</v>
      </c>
      <c r="M3110" s="10">
        <v>5.000000000000001E-3</v>
      </c>
      <c r="N3110" s="10">
        <v>5.000000000000001E-3</v>
      </c>
      <c r="T3110" s="10">
        <v>0</v>
      </c>
      <c r="W3110" s="10">
        <v>0</v>
      </c>
      <c r="X3110" s="10">
        <v>0</v>
      </c>
      <c r="Y3110" s="10">
        <v>0</v>
      </c>
      <c r="AB3110" s="10">
        <v>0</v>
      </c>
      <c r="AC3110" s="10">
        <v>0</v>
      </c>
      <c r="AD3110" s="10">
        <v>0</v>
      </c>
      <c r="AE3110" s="10">
        <v>0</v>
      </c>
      <c r="AH3110" s="10">
        <v>1</v>
      </c>
      <c r="AJ3110" s="10" t="s">
        <v>33</v>
      </c>
      <c r="AK3110" s="10">
        <v>5.000000000000001E-3</v>
      </c>
      <c r="AL3110" s="10">
        <v>0</v>
      </c>
      <c r="AM3110" s="10">
        <v>0</v>
      </c>
      <c r="AN3110" s="10">
        <v>0</v>
      </c>
      <c r="AO3110" s="10">
        <v>0</v>
      </c>
      <c r="AQ3110" s="10">
        <v>4.4873053426243696E-2</v>
      </c>
      <c r="AR3110" s="10">
        <v>9.2751546492656461E-2</v>
      </c>
      <c r="AS3110" s="10">
        <v>0.15781747396070983</v>
      </c>
      <c r="AT3110" s="10">
        <v>1.054516755516727</v>
      </c>
      <c r="AU3110" s="10">
        <v>5.6033307534973133E-3</v>
      </c>
      <c r="AV3110" s="10">
        <v>1.6965412417221977</v>
      </c>
      <c r="AW3110" s="10">
        <v>2.7566613279924219</v>
      </c>
      <c r="AX3110" s="10" t="s">
        <v>33</v>
      </c>
      <c r="AY3110" s="10" t="s">
        <v>33</v>
      </c>
      <c r="AZ3110" s="10" t="s">
        <v>33</v>
      </c>
      <c r="BA3110" s="10" t="s">
        <v>33</v>
      </c>
      <c r="BB3110" s="10">
        <v>3108</v>
      </c>
      <c r="BC3110" s="10">
        <v>3231</v>
      </c>
      <c r="BE3110" s="10" t="s">
        <v>550</v>
      </c>
      <c r="BF3110" s="10" t="s">
        <v>3930</v>
      </c>
      <c r="BG3110" s="10">
        <v>0.15781747396070983</v>
      </c>
      <c r="BH3110" s="10">
        <v>11.503256762026638</v>
      </c>
      <c r="BI3110" s="10">
        <v>32</v>
      </c>
      <c r="BJ3110" s="10" t="s">
        <v>33</v>
      </c>
      <c r="BL3110" s="10" t="s">
        <v>33</v>
      </c>
      <c r="BM3110" s="10" t="s">
        <v>33</v>
      </c>
      <c r="BP3110" s="10" t="s">
        <v>33</v>
      </c>
      <c r="BQ3110" s="10" t="s">
        <v>33</v>
      </c>
      <c r="BR3110" s="10" t="s">
        <v>33</v>
      </c>
      <c r="BS3110" s="11" t="s">
        <v>33</v>
      </c>
      <c r="BT3110" s="11" t="s">
        <v>33</v>
      </c>
      <c r="BU3110" s="10">
        <v>3110</v>
      </c>
    </row>
    <row r="3111" spans="1:73" s="10" customFormat="1" x14ac:dyDescent="0.45">
      <c r="A3111" s="10" t="s">
        <v>33</v>
      </c>
      <c r="B3111" s="10">
        <v>3232</v>
      </c>
      <c r="D3111" s="10" t="s">
        <v>33</v>
      </c>
      <c r="E3111" s="10">
        <v>3108</v>
      </c>
      <c r="F3111" s="10">
        <v>3232</v>
      </c>
      <c r="G3111" s="10">
        <v>820</v>
      </c>
      <c r="H3111" s="10">
        <v>820</v>
      </c>
      <c r="J3111" s="10" t="s">
        <v>33</v>
      </c>
      <c r="K3111" s="10" t="s">
        <v>52</v>
      </c>
      <c r="L3111" s="10" t="s">
        <v>33</v>
      </c>
      <c r="M3111" s="10">
        <v>1.4999999999999999E-4</v>
      </c>
      <c r="N3111" s="10">
        <v>1.4999999999999999E-4</v>
      </c>
      <c r="T3111" s="10">
        <v>0</v>
      </c>
      <c r="W3111" s="10">
        <v>0</v>
      </c>
      <c r="X3111" s="10">
        <v>0</v>
      </c>
      <c r="Y3111" s="10">
        <v>0</v>
      </c>
      <c r="AB3111" s="10">
        <v>0</v>
      </c>
      <c r="AC3111" s="10">
        <v>0</v>
      </c>
      <c r="AD3111" s="10">
        <v>0</v>
      </c>
      <c r="AE3111" s="10">
        <v>0</v>
      </c>
      <c r="AH3111" s="10">
        <v>1</v>
      </c>
      <c r="AJ3111" s="10" t="s">
        <v>33</v>
      </c>
      <c r="AK3111" s="10">
        <v>1.4999999999999999E-4</v>
      </c>
      <c r="AL3111" s="10">
        <v>0</v>
      </c>
      <c r="AM3111" s="10">
        <v>0</v>
      </c>
      <c r="AN3111" s="10">
        <v>0</v>
      </c>
      <c r="AO3111" s="10">
        <v>0</v>
      </c>
      <c r="AQ3111" s="10">
        <v>0</v>
      </c>
      <c r="AR3111" s="10">
        <v>5.431100323633033E-4</v>
      </c>
      <c r="AS3111" s="10">
        <v>5.431100323633033E-4</v>
      </c>
      <c r="AT3111" s="10">
        <v>0</v>
      </c>
      <c r="AU3111" s="10">
        <v>0</v>
      </c>
      <c r="AV3111" s="10">
        <v>7.2697442923501752E-3</v>
      </c>
      <c r="AW3111" s="10">
        <v>7.2697442923501752E-3</v>
      </c>
      <c r="AX3111" s="10" t="s">
        <v>33</v>
      </c>
      <c r="AY3111" s="10" t="s">
        <v>33</v>
      </c>
      <c r="AZ3111" s="10" t="s">
        <v>33</v>
      </c>
      <c r="BA3111" s="10" t="s">
        <v>33</v>
      </c>
      <c r="BB3111" s="10">
        <v>3108</v>
      </c>
      <c r="BC3111" s="10">
        <v>3232</v>
      </c>
      <c r="BE3111" s="10" t="s">
        <v>550</v>
      </c>
      <c r="BF3111" s="10" t="s">
        <v>3931</v>
      </c>
      <c r="BG3111" s="10">
        <v>5.431100323633033E-4</v>
      </c>
      <c r="BH3111" s="10">
        <v>9.6052002433505757E-2</v>
      </c>
      <c r="BI3111" s="10">
        <v>33</v>
      </c>
      <c r="BJ3111" s="10" t="s">
        <v>33</v>
      </c>
      <c r="BL3111" s="10" t="s">
        <v>33</v>
      </c>
      <c r="BM3111" s="10" t="s">
        <v>33</v>
      </c>
      <c r="BP3111" s="10" t="s">
        <v>33</v>
      </c>
      <c r="BQ3111" s="10" t="s">
        <v>33</v>
      </c>
      <c r="BR3111" s="10" t="s">
        <v>33</v>
      </c>
      <c r="BS3111" s="11" t="s">
        <v>33</v>
      </c>
      <c r="BT3111" s="11" t="s">
        <v>33</v>
      </c>
      <c r="BU3111" s="10">
        <v>3111</v>
      </c>
    </row>
    <row r="3112" spans="1:73" s="10" customFormat="1" x14ac:dyDescent="0.45">
      <c r="A3112" s="10" t="s">
        <v>33</v>
      </c>
      <c r="B3112" s="10">
        <v>3233</v>
      </c>
      <c r="D3112" s="10" t="s">
        <v>33</v>
      </c>
      <c r="E3112" s="10">
        <v>3108</v>
      </c>
      <c r="F3112" s="10">
        <v>3233</v>
      </c>
      <c r="G3112" s="10">
        <v>821</v>
      </c>
      <c r="H3112" s="10">
        <v>821</v>
      </c>
      <c r="J3112" s="10" t="s">
        <v>33</v>
      </c>
      <c r="K3112" s="10" t="s">
        <v>584</v>
      </c>
      <c r="L3112" s="10" t="s">
        <v>33</v>
      </c>
      <c r="M3112" s="10">
        <v>0.05</v>
      </c>
      <c r="N3112" s="10">
        <v>0.05</v>
      </c>
      <c r="T3112" s="10">
        <v>0</v>
      </c>
      <c r="W3112" s="10">
        <v>0</v>
      </c>
      <c r="X3112" s="10">
        <v>0</v>
      </c>
      <c r="Y3112" s="10">
        <v>0</v>
      </c>
      <c r="AB3112" s="10">
        <v>0</v>
      </c>
      <c r="AC3112" s="10">
        <v>0</v>
      </c>
      <c r="AD3112" s="10">
        <v>0</v>
      </c>
      <c r="AE3112" s="10">
        <v>0</v>
      </c>
      <c r="AH3112" s="10">
        <v>1</v>
      </c>
      <c r="AJ3112" s="10" t="s">
        <v>33</v>
      </c>
      <c r="AK3112" s="10">
        <v>0.05</v>
      </c>
      <c r="AL3112" s="10">
        <v>0</v>
      </c>
      <c r="AM3112" s="10">
        <v>0</v>
      </c>
      <c r="AN3112" s="10">
        <v>0</v>
      </c>
      <c r="AO3112" s="10">
        <v>0</v>
      </c>
      <c r="AQ3112" s="10">
        <v>5.7863353450309976E-2</v>
      </c>
      <c r="AR3112" s="10">
        <v>0.29941574705767365</v>
      </c>
      <c r="AS3112" s="10">
        <v>0.38331760956062311</v>
      </c>
      <c r="AT3112" s="10">
        <v>1.3597888060822845</v>
      </c>
      <c r="AU3112" s="10">
        <v>1.4543160148202861</v>
      </c>
      <c r="AV3112" s="10">
        <v>2.0997848037827689</v>
      </c>
      <c r="AW3112" s="10">
        <v>4.9138896246853392</v>
      </c>
      <c r="AX3112" s="10" t="s">
        <v>33</v>
      </c>
      <c r="AY3112" s="10" t="s">
        <v>33</v>
      </c>
      <c r="AZ3112" s="10" t="s">
        <v>33</v>
      </c>
      <c r="BA3112" s="10" t="s">
        <v>33</v>
      </c>
      <c r="BB3112" s="10">
        <v>3108</v>
      </c>
      <c r="BC3112" s="10">
        <v>3233</v>
      </c>
      <c r="BE3112" s="10" t="s">
        <v>550</v>
      </c>
      <c r="BF3112" s="10" t="s">
        <v>3932</v>
      </c>
      <c r="BG3112" s="10">
        <v>0.38331760956062311</v>
      </c>
      <c r="BH3112" s="10">
        <v>163.29136867432666</v>
      </c>
      <c r="BI3112" s="10">
        <v>34</v>
      </c>
      <c r="BJ3112" s="10" t="s">
        <v>33</v>
      </c>
      <c r="BL3112" s="10" t="s">
        <v>33</v>
      </c>
      <c r="BM3112" s="10" t="s">
        <v>33</v>
      </c>
      <c r="BP3112" s="10" t="s">
        <v>33</v>
      </c>
      <c r="BQ3112" s="10" t="s">
        <v>33</v>
      </c>
      <c r="BR3112" s="10" t="s">
        <v>33</v>
      </c>
      <c r="BS3112" s="11" t="s">
        <v>33</v>
      </c>
      <c r="BT3112" s="11" t="s">
        <v>33</v>
      </c>
      <c r="BU3112" s="10">
        <v>3112</v>
      </c>
    </row>
    <row r="3113" spans="1:73" s="10" customFormat="1" x14ac:dyDescent="0.45">
      <c r="A3113" s="10">
        <v>794</v>
      </c>
      <c r="B3113" s="10">
        <v>3083</v>
      </c>
      <c r="D3113" s="10">
        <v>3118</v>
      </c>
      <c r="E3113" s="10" t="s">
        <v>33</v>
      </c>
      <c r="F3113" s="10">
        <v>3083</v>
      </c>
      <c r="G3113" s="10" t="s">
        <v>33</v>
      </c>
      <c r="H3113" s="10" t="s">
        <v>33</v>
      </c>
      <c r="J3113" s="10" t="s">
        <v>1780</v>
      </c>
      <c r="K3113" s="10">
        <v>0</v>
      </c>
      <c r="L3113" s="10">
        <v>1</v>
      </c>
      <c r="M3113" s="10" t="s">
        <v>33</v>
      </c>
      <c r="N3113" s="10">
        <v>1</v>
      </c>
      <c r="T3113" s="10">
        <v>1.7320508075688772</v>
      </c>
      <c r="W3113" s="10">
        <v>1.7636326148038881</v>
      </c>
      <c r="X3113" s="10" t="s">
        <v>99</v>
      </c>
      <c r="Y3113" s="10">
        <v>0.4898979485566356</v>
      </c>
      <c r="AB3113" s="10">
        <v>5.883674362165193</v>
      </c>
      <c r="AC3113" s="10">
        <v>0.2</v>
      </c>
      <c r="AD3113" s="10">
        <v>0</v>
      </c>
      <c r="AE3113" s="10">
        <v>0</v>
      </c>
      <c r="AH3113" s="10">
        <v>1</v>
      </c>
      <c r="AJ3113" s="10">
        <v>1</v>
      </c>
      <c r="AK3113" s="10">
        <v>1</v>
      </c>
      <c r="AL3113" s="10">
        <v>1.7320508075688772</v>
      </c>
      <c r="AM3113" s="10">
        <v>1.7636326148038881</v>
      </c>
      <c r="AN3113" s="10">
        <v>0.2</v>
      </c>
      <c r="AO3113" s="10">
        <v>0</v>
      </c>
      <c r="AQ3113" s="10">
        <v>17.760339162513848</v>
      </c>
      <c r="AR3113" s="10">
        <v>32.958082821363242</v>
      </c>
      <c r="AS3113" s="10">
        <v>58.710574607008319</v>
      </c>
      <c r="AT3113" s="10">
        <v>417.36797031907543</v>
      </c>
      <c r="AU3113" s="10">
        <v>26.067586268610235</v>
      </c>
      <c r="AV3113" s="10">
        <v>568.35182403832266</v>
      </c>
      <c r="AW3113" s="10">
        <v>1011.7873806260084</v>
      </c>
      <c r="AX3113" s="10">
        <v>1</v>
      </c>
      <c r="AY3113" s="10">
        <v>40.407447462795574</v>
      </c>
      <c r="AZ3113" s="10" t="s">
        <v>33</v>
      </c>
      <c r="BA3113" s="10">
        <v>3118</v>
      </c>
      <c r="BB3113" s="10" t="s">
        <v>33</v>
      </c>
      <c r="BC3113" s="10">
        <v>3083</v>
      </c>
      <c r="BE3113" s="10" t="s">
        <v>33</v>
      </c>
      <c r="BF3113" s="10" t="s">
        <v>33</v>
      </c>
      <c r="BG3113" s="10" t="s">
        <v>33</v>
      </c>
      <c r="BH3113" s="10" t="s">
        <v>33</v>
      </c>
      <c r="BI3113" s="10" t="s">
        <v>33</v>
      </c>
      <c r="BJ3113" s="10" t="s">
        <v>33</v>
      </c>
      <c r="BL3113" s="10" t="s">
        <v>33</v>
      </c>
      <c r="BM3113" s="10" t="s">
        <v>33</v>
      </c>
      <c r="BP3113" s="10" t="s">
        <v>33</v>
      </c>
      <c r="BQ3113" s="10">
        <v>0</v>
      </c>
      <c r="BR3113" s="10" t="s">
        <v>1780</v>
      </c>
      <c r="BS3113" s="11">
        <v>58.710574607008319</v>
      </c>
      <c r="BT3113" s="11">
        <v>1011.7873806260084</v>
      </c>
      <c r="BU3113" s="10">
        <v>3113</v>
      </c>
    </row>
    <row r="3114" spans="1:73" s="10" customFormat="1" x14ac:dyDescent="0.45">
      <c r="A3114" s="10" t="s">
        <v>33</v>
      </c>
      <c r="B3114" s="10">
        <v>3237</v>
      </c>
      <c r="D3114" s="10" t="s">
        <v>33</v>
      </c>
      <c r="E3114" s="10">
        <v>3113</v>
      </c>
      <c r="F3114" s="10">
        <v>3237</v>
      </c>
      <c r="G3114" s="10">
        <v>822</v>
      </c>
      <c r="H3114" s="10">
        <v>822</v>
      </c>
      <c r="J3114" s="10" t="s">
        <v>33</v>
      </c>
      <c r="K3114" s="10" t="s">
        <v>585</v>
      </c>
      <c r="L3114" s="10" t="s">
        <v>33</v>
      </c>
      <c r="M3114" s="10">
        <v>1.2961481396815719</v>
      </c>
      <c r="N3114" s="10">
        <v>1.2961481396815719</v>
      </c>
      <c r="T3114" s="10">
        <v>0</v>
      </c>
      <c r="W3114" s="10">
        <v>0</v>
      </c>
      <c r="X3114" s="10">
        <v>0</v>
      </c>
      <c r="Y3114" s="10">
        <v>0</v>
      </c>
      <c r="AB3114" s="10">
        <v>0</v>
      </c>
      <c r="AC3114" s="10">
        <v>0</v>
      </c>
      <c r="AD3114" s="10">
        <v>0</v>
      </c>
      <c r="AE3114" s="10">
        <v>0</v>
      </c>
      <c r="AH3114" s="10">
        <v>1</v>
      </c>
      <c r="AJ3114" s="10" t="s">
        <v>33</v>
      </c>
      <c r="AK3114" s="10">
        <v>1.2961481396815719</v>
      </c>
      <c r="AL3114" s="10">
        <v>0</v>
      </c>
      <c r="AM3114" s="10">
        <v>0</v>
      </c>
      <c r="AN3114" s="10">
        <v>0</v>
      </c>
      <c r="AO3114" s="10">
        <v>0</v>
      </c>
      <c r="AQ3114" s="10">
        <v>0.71803080305389144</v>
      </c>
      <c r="AR3114" s="10">
        <v>2.6367691860089888</v>
      </c>
      <c r="AS3114" s="10">
        <v>3.6779138504371316</v>
      </c>
      <c r="AT3114" s="10">
        <v>16.873723871766448</v>
      </c>
      <c r="AU3114" s="10">
        <v>14.294618030278892</v>
      </c>
      <c r="AV3114" s="10">
        <v>47.909422610476511</v>
      </c>
      <c r="AW3114" s="10">
        <v>79.077764512521853</v>
      </c>
      <c r="AX3114" s="10" t="s">
        <v>33</v>
      </c>
      <c r="AY3114" s="10" t="s">
        <v>33</v>
      </c>
      <c r="AZ3114" s="10" t="s">
        <v>33</v>
      </c>
      <c r="BA3114" s="10" t="s">
        <v>33</v>
      </c>
      <c r="BB3114" s="10">
        <v>3113</v>
      </c>
      <c r="BC3114" s="10">
        <v>3237</v>
      </c>
      <c r="BE3114" s="10" t="s">
        <v>1780</v>
      </c>
      <c r="BF3114" s="10" t="s">
        <v>585</v>
      </c>
      <c r="BG3114" s="10">
        <v>3.6779138504371316</v>
      </c>
      <c r="BH3114" s="10">
        <v>4233.2554164711746</v>
      </c>
      <c r="BI3114" s="10">
        <v>36</v>
      </c>
      <c r="BJ3114" s="10" t="s">
        <v>33</v>
      </c>
      <c r="BL3114" s="10" t="s">
        <v>33</v>
      </c>
      <c r="BM3114" s="10" t="s">
        <v>33</v>
      </c>
      <c r="BP3114" s="10" t="s">
        <v>33</v>
      </c>
      <c r="BQ3114" s="10" t="s">
        <v>33</v>
      </c>
      <c r="BR3114" s="10" t="s">
        <v>33</v>
      </c>
      <c r="BS3114" s="11" t="s">
        <v>33</v>
      </c>
      <c r="BT3114" s="11" t="s">
        <v>33</v>
      </c>
      <c r="BU3114" s="10">
        <v>3114</v>
      </c>
    </row>
    <row r="3115" spans="1:73" s="10" customFormat="1" x14ac:dyDescent="0.45">
      <c r="A3115" s="10" t="s">
        <v>33</v>
      </c>
      <c r="B3115" s="10">
        <v>3240</v>
      </c>
      <c r="D3115" s="10" t="s">
        <v>33</v>
      </c>
      <c r="E3115" s="10">
        <v>3113</v>
      </c>
      <c r="F3115" s="10">
        <v>3240</v>
      </c>
      <c r="G3115" s="10">
        <v>823</v>
      </c>
      <c r="H3115" s="10">
        <v>823</v>
      </c>
      <c r="J3115" s="10" t="s">
        <v>33</v>
      </c>
      <c r="K3115" s="10" t="s">
        <v>46</v>
      </c>
      <c r="L3115" s="10" t="s">
        <v>33</v>
      </c>
      <c r="M3115" s="10">
        <v>0.74833147735478822</v>
      </c>
      <c r="N3115" s="10">
        <v>0.74833147735478822</v>
      </c>
      <c r="T3115" s="10">
        <v>0</v>
      </c>
      <c r="W3115" s="10">
        <v>0</v>
      </c>
      <c r="X3115" s="10">
        <v>0</v>
      </c>
      <c r="Y3115" s="10">
        <v>0</v>
      </c>
      <c r="AB3115" s="10">
        <v>0</v>
      </c>
      <c r="AC3115" s="10">
        <v>0</v>
      </c>
      <c r="AD3115" s="10">
        <v>0</v>
      </c>
      <c r="AE3115" s="10">
        <v>0</v>
      </c>
      <c r="AH3115" s="10">
        <v>1</v>
      </c>
      <c r="AJ3115" s="10" t="s">
        <v>33</v>
      </c>
      <c r="AK3115" s="10">
        <v>0.74833147735478822</v>
      </c>
      <c r="AL3115" s="10">
        <v>0</v>
      </c>
      <c r="AM3115" s="10">
        <v>0</v>
      </c>
      <c r="AN3115" s="10">
        <v>0</v>
      </c>
      <c r="AO3115" s="10">
        <v>0</v>
      </c>
      <c r="AQ3115" s="10">
        <v>15.146595273463447</v>
      </c>
      <c r="AR3115" s="10">
        <v>27.509900216609029</v>
      </c>
      <c r="AS3115" s="10">
        <v>49.472463363131027</v>
      </c>
      <c r="AT3115" s="10">
        <v>355.94498892639103</v>
      </c>
      <c r="AU3115" s="10">
        <v>1.7758670118956716</v>
      </c>
      <c r="AV3115" s="10">
        <v>514.49119689220981</v>
      </c>
      <c r="AW3115" s="10">
        <v>872.21205283049653</v>
      </c>
      <c r="AX3115" s="10" t="s">
        <v>33</v>
      </c>
      <c r="AY3115" s="10" t="s">
        <v>33</v>
      </c>
      <c r="AZ3115" s="10" t="s">
        <v>33</v>
      </c>
      <c r="BA3115" s="10" t="s">
        <v>33</v>
      </c>
      <c r="BB3115" s="10">
        <v>3113</v>
      </c>
      <c r="BC3115" s="10">
        <v>3240</v>
      </c>
      <c r="BE3115" s="10" t="s">
        <v>1780</v>
      </c>
      <c r="BF3115" s="10" t="s">
        <v>3933</v>
      </c>
      <c r="BG3115" s="10">
        <v>49.472463363131027</v>
      </c>
      <c r="BH3115" s="10">
        <v>2468.4723113865371</v>
      </c>
      <c r="BI3115" s="10">
        <v>37</v>
      </c>
      <c r="BJ3115" s="10" t="s">
        <v>33</v>
      </c>
      <c r="BL3115" s="10" t="s">
        <v>33</v>
      </c>
      <c r="BM3115" s="10" t="s">
        <v>33</v>
      </c>
      <c r="BP3115" s="10" t="s">
        <v>33</v>
      </c>
      <c r="BQ3115" s="10" t="s">
        <v>33</v>
      </c>
      <c r="BR3115" s="10" t="s">
        <v>33</v>
      </c>
      <c r="BS3115" s="11" t="s">
        <v>33</v>
      </c>
      <c r="BT3115" s="11" t="s">
        <v>33</v>
      </c>
      <c r="BU3115" s="10">
        <v>3115</v>
      </c>
    </row>
    <row r="3116" spans="1:73" s="10" customFormat="1" x14ac:dyDescent="0.45">
      <c r="A3116" s="10" t="s">
        <v>33</v>
      </c>
      <c r="B3116" s="10">
        <v>3232</v>
      </c>
      <c r="D3116" s="10" t="s">
        <v>33</v>
      </c>
      <c r="E3116" s="10">
        <v>3113</v>
      </c>
      <c r="F3116" s="10">
        <v>3232</v>
      </c>
      <c r="G3116" s="10">
        <v>820</v>
      </c>
      <c r="H3116" s="10">
        <v>820</v>
      </c>
      <c r="J3116" s="10" t="s">
        <v>33</v>
      </c>
      <c r="K3116" s="10" t="s">
        <v>52</v>
      </c>
      <c r="L3116" s="10" t="s">
        <v>33</v>
      </c>
      <c r="M3116" s="10">
        <v>2.5000000000000001E-4</v>
      </c>
      <c r="N3116" s="10">
        <v>2.5000000000000001E-4</v>
      </c>
      <c r="T3116" s="10">
        <v>0</v>
      </c>
      <c r="W3116" s="10">
        <v>0</v>
      </c>
      <c r="X3116" s="10">
        <v>0</v>
      </c>
      <c r="Y3116" s="10">
        <v>0</v>
      </c>
      <c r="AB3116" s="10">
        <v>0</v>
      </c>
      <c r="AC3116" s="10">
        <v>0</v>
      </c>
      <c r="AD3116" s="10">
        <v>0</v>
      </c>
      <c r="AE3116" s="10">
        <v>0</v>
      </c>
      <c r="AH3116" s="10">
        <v>1</v>
      </c>
      <c r="AJ3116" s="10" t="s">
        <v>33</v>
      </c>
      <c r="AK3116" s="10">
        <v>2.5000000000000001E-4</v>
      </c>
      <c r="AL3116" s="10">
        <v>0</v>
      </c>
      <c r="AM3116" s="10">
        <v>0</v>
      </c>
      <c r="AN3116" s="10">
        <v>0</v>
      </c>
      <c r="AO3116" s="10">
        <v>0</v>
      </c>
      <c r="AQ3116" s="10">
        <v>0</v>
      </c>
      <c r="AR3116" s="10">
        <v>9.0518338727217217E-4</v>
      </c>
      <c r="AS3116" s="10">
        <v>9.0518338727217217E-4</v>
      </c>
      <c r="AT3116" s="10">
        <v>0</v>
      </c>
      <c r="AU3116" s="10">
        <v>0</v>
      </c>
      <c r="AV3116" s="10">
        <v>1.2116240487250293E-2</v>
      </c>
      <c r="AW3116" s="10">
        <v>1.2116240487250293E-2</v>
      </c>
      <c r="AX3116" s="10" t="s">
        <v>33</v>
      </c>
      <c r="AY3116" s="10" t="s">
        <v>33</v>
      </c>
      <c r="AZ3116" s="10" t="s">
        <v>33</v>
      </c>
      <c r="BA3116" s="10" t="s">
        <v>33</v>
      </c>
      <c r="BB3116" s="10">
        <v>3113</v>
      </c>
      <c r="BC3116" s="10">
        <v>3232</v>
      </c>
      <c r="BE3116" s="10" t="s">
        <v>1780</v>
      </c>
      <c r="BF3116" s="10" t="s">
        <v>3934</v>
      </c>
      <c r="BG3116" s="10">
        <v>9.0518338727217217E-4</v>
      </c>
      <c r="BH3116" s="10">
        <v>0.11729716597905113</v>
      </c>
      <c r="BI3116" s="10">
        <v>38</v>
      </c>
      <c r="BJ3116" s="10" t="s">
        <v>33</v>
      </c>
      <c r="BL3116" s="10" t="s">
        <v>33</v>
      </c>
      <c r="BM3116" s="10" t="s">
        <v>33</v>
      </c>
      <c r="BP3116" s="10" t="s">
        <v>33</v>
      </c>
      <c r="BQ3116" s="10" t="s">
        <v>33</v>
      </c>
      <c r="BR3116" s="10" t="s">
        <v>33</v>
      </c>
      <c r="BS3116" s="11" t="s">
        <v>33</v>
      </c>
      <c r="BT3116" s="11" t="s">
        <v>33</v>
      </c>
      <c r="BU3116" s="10">
        <v>3116</v>
      </c>
    </row>
    <row r="3117" spans="1:73" s="10" customFormat="1" x14ac:dyDescent="0.45">
      <c r="A3117" s="10" t="s">
        <v>33</v>
      </c>
      <c r="B3117" s="10">
        <v>3233</v>
      </c>
      <c r="D3117" s="10" t="s">
        <v>33</v>
      </c>
      <c r="E3117" s="10">
        <v>3113</v>
      </c>
      <c r="F3117" s="10">
        <v>3233</v>
      </c>
      <c r="G3117" s="10">
        <v>821</v>
      </c>
      <c r="H3117" s="10">
        <v>821</v>
      </c>
      <c r="J3117" s="10" t="s">
        <v>33</v>
      </c>
      <c r="K3117" s="10" t="s">
        <v>584</v>
      </c>
      <c r="L3117" s="10" t="s">
        <v>33</v>
      </c>
      <c r="M3117" s="10">
        <v>0.14142135623730953</v>
      </c>
      <c r="N3117" s="10">
        <v>0.14142135623730953</v>
      </c>
      <c r="T3117" s="10">
        <v>0</v>
      </c>
      <c r="W3117" s="10">
        <v>0</v>
      </c>
      <c r="X3117" s="10">
        <v>0</v>
      </c>
      <c r="Y3117" s="10">
        <v>0</v>
      </c>
      <c r="AB3117" s="10">
        <v>0</v>
      </c>
      <c r="AC3117" s="10">
        <v>0</v>
      </c>
      <c r="AD3117" s="10">
        <v>0</v>
      </c>
      <c r="AE3117" s="10">
        <v>0</v>
      </c>
      <c r="AH3117" s="10">
        <v>1</v>
      </c>
      <c r="AJ3117" s="10" t="s">
        <v>33</v>
      </c>
      <c r="AK3117" s="10">
        <v>0.14142135623730953</v>
      </c>
      <c r="AL3117" s="10">
        <v>0</v>
      </c>
      <c r="AM3117" s="10">
        <v>0</v>
      </c>
      <c r="AN3117" s="10">
        <v>0</v>
      </c>
      <c r="AO3117" s="10">
        <v>0</v>
      </c>
      <c r="AQ3117" s="10">
        <v>0.16366227842763281</v>
      </c>
      <c r="AR3117" s="10">
        <v>0.84687562055406862</v>
      </c>
      <c r="AS3117" s="10">
        <v>1.0841859242741361</v>
      </c>
      <c r="AT3117" s="10">
        <v>3.8460635430493713</v>
      </c>
      <c r="AU3117" s="10">
        <v>4.1134268642704797</v>
      </c>
      <c r="AV3117" s="10">
        <v>5.9390882951490402</v>
      </c>
      <c r="AW3117" s="10">
        <v>13.898578702468892</v>
      </c>
      <c r="AX3117" s="10" t="s">
        <v>33</v>
      </c>
      <c r="AY3117" s="10" t="s">
        <v>33</v>
      </c>
      <c r="AZ3117" s="10" t="s">
        <v>33</v>
      </c>
      <c r="BA3117" s="10" t="s">
        <v>33</v>
      </c>
      <c r="BB3117" s="10">
        <v>3113</v>
      </c>
      <c r="BC3117" s="10">
        <v>3233</v>
      </c>
      <c r="BE3117" s="10" t="s">
        <v>1780</v>
      </c>
      <c r="BF3117" s="10" t="s">
        <v>3935</v>
      </c>
      <c r="BG3117" s="10">
        <v>1.0841859242741361</v>
      </c>
      <c r="BH3117" s="10">
        <v>338.40795938960184</v>
      </c>
      <c r="BI3117" s="10">
        <v>39</v>
      </c>
      <c r="BJ3117" s="10" t="s">
        <v>33</v>
      </c>
      <c r="BL3117" s="10" t="s">
        <v>33</v>
      </c>
      <c r="BM3117" s="10" t="s">
        <v>33</v>
      </c>
      <c r="BP3117" s="10" t="s">
        <v>33</v>
      </c>
      <c r="BQ3117" s="10" t="s">
        <v>33</v>
      </c>
      <c r="BR3117" s="10" t="s">
        <v>33</v>
      </c>
      <c r="BS3117" s="11" t="s">
        <v>33</v>
      </c>
      <c r="BT3117" s="11" t="s">
        <v>33</v>
      </c>
      <c r="BU3117" s="10">
        <v>3117</v>
      </c>
    </row>
    <row r="3118" spans="1:73" s="10" customFormat="1" x14ac:dyDescent="0.45">
      <c r="A3118" s="10">
        <v>795</v>
      </c>
      <c r="B3118" s="10">
        <v>3084</v>
      </c>
      <c r="D3118" s="10">
        <v>3123</v>
      </c>
      <c r="E3118" s="10" t="s">
        <v>33</v>
      </c>
      <c r="F3118" s="10">
        <v>3084</v>
      </c>
      <c r="G3118" s="10" t="s">
        <v>33</v>
      </c>
      <c r="H3118" s="10" t="s">
        <v>33</v>
      </c>
      <c r="J3118" s="10" t="s">
        <v>554</v>
      </c>
      <c r="K3118" s="10">
        <v>0</v>
      </c>
      <c r="L3118" s="10">
        <v>1</v>
      </c>
      <c r="M3118" s="10" t="s">
        <v>33</v>
      </c>
      <c r="N3118" s="10">
        <v>1</v>
      </c>
      <c r="T3118" s="10">
        <v>1.2247448713915889</v>
      </c>
      <c r="W3118" s="10">
        <v>2.5401208632661558</v>
      </c>
      <c r="X3118" s="10" t="s">
        <v>35</v>
      </c>
      <c r="Y3118" s="10">
        <v>0.2449489742783178</v>
      </c>
      <c r="AB3118" s="10">
        <v>29.388977933912571</v>
      </c>
      <c r="AC3118" s="10">
        <v>0.15</v>
      </c>
      <c r="AD3118" s="10">
        <v>0</v>
      </c>
      <c r="AE3118" s="10">
        <v>0</v>
      </c>
      <c r="AH3118" s="10">
        <v>1</v>
      </c>
      <c r="AJ3118" s="10">
        <v>1</v>
      </c>
      <c r="AK3118" s="10">
        <v>1</v>
      </c>
      <c r="AL3118" s="10">
        <v>1.2247448713915889</v>
      </c>
      <c r="AM3118" s="10">
        <v>2.5401208632661558</v>
      </c>
      <c r="AN3118" s="10">
        <v>0.15</v>
      </c>
      <c r="AO3118" s="10">
        <v>0</v>
      </c>
      <c r="AQ3118" s="10">
        <v>1.2254848364352606</v>
      </c>
      <c r="AR3118" s="10">
        <v>6.4607722125280276</v>
      </c>
      <c r="AS3118" s="10">
        <v>8.2377252253591564</v>
      </c>
      <c r="AT3118" s="10">
        <v>28.798893656228625</v>
      </c>
      <c r="AU3118" s="10">
        <v>29.406017810246365</v>
      </c>
      <c r="AV3118" s="10">
        <v>32.57993936542325</v>
      </c>
      <c r="AW3118" s="10">
        <v>90.78485083189824</v>
      </c>
      <c r="AX3118" s="10">
        <v>1</v>
      </c>
      <c r="AY3118" s="10">
        <v>9.5945654427796008</v>
      </c>
      <c r="AZ3118" s="10" t="s">
        <v>33</v>
      </c>
      <c r="BA3118" s="10">
        <v>3123</v>
      </c>
      <c r="BB3118" s="10" t="s">
        <v>33</v>
      </c>
      <c r="BC3118" s="10">
        <v>3084</v>
      </c>
      <c r="BE3118" s="10" t="s">
        <v>33</v>
      </c>
      <c r="BF3118" s="10" t="s">
        <v>33</v>
      </c>
      <c r="BG3118" s="10" t="s">
        <v>33</v>
      </c>
      <c r="BH3118" s="10" t="s">
        <v>33</v>
      </c>
      <c r="BI3118" s="10" t="s">
        <v>33</v>
      </c>
      <c r="BJ3118" s="10" t="s">
        <v>33</v>
      </c>
      <c r="BL3118" s="10" t="s">
        <v>33</v>
      </c>
      <c r="BM3118" s="10" t="s">
        <v>33</v>
      </c>
      <c r="BP3118" s="10" t="s">
        <v>33</v>
      </c>
      <c r="BQ3118" s="10">
        <v>0</v>
      </c>
      <c r="BR3118" s="10" t="s">
        <v>554</v>
      </c>
      <c r="BS3118" s="11">
        <v>8.2377252253591564</v>
      </c>
      <c r="BT3118" s="11">
        <v>90.78485083189824</v>
      </c>
      <c r="BU3118" s="10">
        <v>3118</v>
      </c>
    </row>
    <row r="3119" spans="1:73" s="10" customFormat="1" x14ac:dyDescent="0.45">
      <c r="A3119" s="10" t="s">
        <v>33</v>
      </c>
      <c r="B3119" s="10">
        <v>3241</v>
      </c>
      <c r="D3119" s="10" t="s">
        <v>33</v>
      </c>
      <c r="E3119" s="10">
        <v>3118</v>
      </c>
      <c r="F3119" s="10">
        <v>3241</v>
      </c>
      <c r="G3119" s="10">
        <v>824</v>
      </c>
      <c r="H3119" s="10">
        <v>824</v>
      </c>
      <c r="J3119" s="10" t="s">
        <v>33</v>
      </c>
      <c r="K3119" s="10" t="s">
        <v>139</v>
      </c>
      <c r="L3119" s="10" t="s">
        <v>33</v>
      </c>
      <c r="M3119" s="10">
        <v>1.1958260743101399</v>
      </c>
      <c r="N3119" s="10">
        <v>1.1958260743101399</v>
      </c>
      <c r="T3119" s="10">
        <v>0</v>
      </c>
      <c r="W3119" s="10">
        <v>0</v>
      </c>
      <c r="X3119" s="10">
        <v>0</v>
      </c>
      <c r="Y3119" s="10">
        <v>0</v>
      </c>
      <c r="AB3119" s="10">
        <v>0</v>
      </c>
      <c r="AC3119" s="10">
        <v>0</v>
      </c>
      <c r="AD3119" s="10">
        <v>0</v>
      </c>
      <c r="AE3119" s="10">
        <v>0</v>
      </c>
      <c r="AH3119" s="10">
        <v>1</v>
      </c>
      <c r="AJ3119" s="10" t="s">
        <v>33</v>
      </c>
      <c r="AK3119" s="10">
        <v>1.1958260743101399</v>
      </c>
      <c r="AL3119" s="10">
        <v>0</v>
      </c>
      <c r="AM3119" s="10">
        <v>0</v>
      </c>
      <c r="AN3119" s="10">
        <v>0</v>
      </c>
      <c r="AO3119" s="10">
        <v>0</v>
      </c>
      <c r="AQ3119" s="10">
        <v>0</v>
      </c>
      <c r="AR3119" s="10">
        <v>3.5993495934107398</v>
      </c>
      <c r="AS3119" s="10">
        <v>3.5993495934107398</v>
      </c>
      <c r="AT3119" s="10">
        <v>0</v>
      </c>
      <c r="AU3119" s="10">
        <v>0</v>
      </c>
      <c r="AV3119" s="10">
        <v>30.329201970068102</v>
      </c>
      <c r="AW3119" s="10">
        <v>30.329201970068102</v>
      </c>
      <c r="AX3119" s="10" t="s">
        <v>33</v>
      </c>
      <c r="AY3119" s="10" t="s">
        <v>33</v>
      </c>
      <c r="AZ3119" s="10" t="s">
        <v>33</v>
      </c>
      <c r="BA3119" s="10" t="s">
        <v>33</v>
      </c>
      <c r="BB3119" s="10">
        <v>3118</v>
      </c>
      <c r="BC3119" s="10">
        <v>3241</v>
      </c>
      <c r="BE3119" s="10" t="s">
        <v>554</v>
      </c>
      <c r="BF3119" s="10" t="s">
        <v>3936</v>
      </c>
      <c r="BG3119" s="10">
        <v>3.5993495934107398</v>
      </c>
      <c r="BH3119" s="10">
        <v>597.32323589811881</v>
      </c>
      <c r="BI3119" s="10">
        <v>41</v>
      </c>
      <c r="BJ3119" s="10" t="s">
        <v>33</v>
      </c>
      <c r="BL3119" s="10" t="s">
        <v>33</v>
      </c>
      <c r="BM3119" s="10" t="s">
        <v>33</v>
      </c>
      <c r="BP3119" s="10" t="s">
        <v>33</v>
      </c>
      <c r="BQ3119" s="10" t="s">
        <v>33</v>
      </c>
      <c r="BR3119" s="10" t="s">
        <v>33</v>
      </c>
      <c r="BS3119" s="11" t="s">
        <v>33</v>
      </c>
      <c r="BT3119" s="11" t="s">
        <v>33</v>
      </c>
      <c r="BU3119" s="10">
        <v>3119</v>
      </c>
    </row>
    <row r="3120" spans="1:73" s="10" customFormat="1" x14ac:dyDescent="0.45">
      <c r="A3120" s="10" t="s">
        <v>33</v>
      </c>
      <c r="B3120" s="10">
        <v>3242</v>
      </c>
      <c r="D3120" s="10" t="s">
        <v>33</v>
      </c>
      <c r="E3120" s="10">
        <v>3118</v>
      </c>
      <c r="F3120" s="10">
        <v>3242</v>
      </c>
      <c r="G3120" s="10">
        <v>825</v>
      </c>
      <c r="H3120" s="10">
        <v>825</v>
      </c>
      <c r="J3120" s="10" t="s">
        <v>33</v>
      </c>
      <c r="K3120" s="10" t="s">
        <v>42</v>
      </c>
      <c r="L3120" s="10" t="s">
        <v>33</v>
      </c>
      <c r="M3120" s="10">
        <v>0.1</v>
      </c>
      <c r="N3120" s="10">
        <v>0.1</v>
      </c>
      <c r="T3120" s="10">
        <v>0</v>
      </c>
      <c r="W3120" s="10">
        <v>0</v>
      </c>
      <c r="X3120" s="10">
        <v>0</v>
      </c>
      <c r="Y3120" s="10">
        <v>0</v>
      </c>
      <c r="AB3120" s="10">
        <v>0</v>
      </c>
      <c r="AC3120" s="10">
        <v>0</v>
      </c>
      <c r="AD3120" s="10">
        <v>0</v>
      </c>
      <c r="AE3120" s="10">
        <v>0</v>
      </c>
      <c r="AH3120" s="10">
        <v>1</v>
      </c>
      <c r="AJ3120" s="10" t="s">
        <v>33</v>
      </c>
      <c r="AK3120" s="10">
        <v>0.1</v>
      </c>
      <c r="AL3120" s="10">
        <v>0</v>
      </c>
      <c r="AM3120" s="10">
        <v>0</v>
      </c>
      <c r="AN3120" s="10">
        <v>0</v>
      </c>
      <c r="AO3120" s="10">
        <v>0</v>
      </c>
      <c r="AQ3120" s="10">
        <v>0</v>
      </c>
      <c r="AR3120" s="10">
        <v>0</v>
      </c>
      <c r="AS3120" s="10">
        <v>0</v>
      </c>
      <c r="AT3120" s="10">
        <v>0</v>
      </c>
      <c r="AU3120" s="10">
        <v>0</v>
      </c>
      <c r="AV3120" s="10">
        <v>0.1</v>
      </c>
      <c r="AW3120" s="10">
        <v>0.1</v>
      </c>
      <c r="AX3120" s="10" t="s">
        <v>33</v>
      </c>
      <c r="AY3120" s="10" t="s">
        <v>33</v>
      </c>
      <c r="AZ3120" s="10" t="s">
        <v>33</v>
      </c>
      <c r="BA3120" s="10" t="s">
        <v>33</v>
      </c>
      <c r="BB3120" s="10">
        <v>3118</v>
      </c>
      <c r="BC3120" s="10">
        <v>3242</v>
      </c>
      <c r="BE3120" s="10" t="s">
        <v>554</v>
      </c>
      <c r="BF3120" s="10" t="s">
        <v>3937</v>
      </c>
      <c r="BG3120" s="10">
        <v>0</v>
      </c>
      <c r="BH3120" s="10">
        <v>2.9394855729499358</v>
      </c>
      <c r="BI3120" s="10">
        <v>42</v>
      </c>
      <c r="BJ3120" s="10" t="s">
        <v>33</v>
      </c>
      <c r="BL3120" s="10" t="s">
        <v>33</v>
      </c>
      <c r="BM3120" s="10" t="s">
        <v>33</v>
      </c>
      <c r="BP3120" s="10" t="s">
        <v>33</v>
      </c>
      <c r="BQ3120" s="10" t="s">
        <v>33</v>
      </c>
      <c r="BR3120" s="10" t="s">
        <v>33</v>
      </c>
      <c r="BS3120" s="11" t="s">
        <v>33</v>
      </c>
      <c r="BT3120" s="11" t="s">
        <v>33</v>
      </c>
      <c r="BU3120" s="10">
        <v>3120</v>
      </c>
    </row>
    <row r="3121" spans="1:73" s="10" customFormat="1" x14ac:dyDescent="0.45">
      <c r="A3121" s="10" t="s">
        <v>33</v>
      </c>
      <c r="B3121" s="10">
        <v>3243</v>
      </c>
      <c r="D3121" s="10" t="s">
        <v>33</v>
      </c>
      <c r="E3121" s="10">
        <v>3118</v>
      </c>
      <c r="F3121" s="10">
        <v>3243</v>
      </c>
      <c r="G3121" s="10">
        <v>826</v>
      </c>
      <c r="H3121" s="10">
        <v>826</v>
      </c>
      <c r="J3121" s="10" t="s">
        <v>33</v>
      </c>
      <c r="K3121" s="10" t="s">
        <v>586</v>
      </c>
      <c r="L3121" s="10" t="s">
        <v>33</v>
      </c>
      <c r="M3121" s="10">
        <v>2.0000000000000001E-4</v>
      </c>
      <c r="N3121" s="10">
        <v>2.0000000000000001E-4</v>
      </c>
      <c r="T3121" s="10">
        <v>0</v>
      </c>
      <c r="W3121" s="10">
        <v>0</v>
      </c>
      <c r="X3121" s="10">
        <v>0</v>
      </c>
      <c r="Y3121" s="10">
        <v>0</v>
      </c>
      <c r="AB3121" s="10">
        <v>0</v>
      </c>
      <c r="AC3121" s="10">
        <v>0</v>
      </c>
      <c r="AD3121" s="10">
        <v>0</v>
      </c>
      <c r="AE3121" s="10">
        <v>0</v>
      </c>
      <c r="AH3121" s="10">
        <v>1</v>
      </c>
      <c r="AJ3121" s="10" t="s">
        <v>33</v>
      </c>
      <c r="AK3121" s="10">
        <v>2.0000000000000001E-4</v>
      </c>
      <c r="AL3121" s="10">
        <v>0</v>
      </c>
      <c r="AM3121" s="10">
        <v>0</v>
      </c>
      <c r="AN3121" s="10">
        <v>0</v>
      </c>
      <c r="AO3121" s="10">
        <v>0</v>
      </c>
      <c r="AQ3121" s="10">
        <v>7.3996504367179652E-4</v>
      </c>
      <c r="AR3121" s="10">
        <v>3.0729393861758584E-3</v>
      </c>
      <c r="AS3121" s="10">
        <v>4.1458886994999635E-3</v>
      </c>
      <c r="AT3121" s="10">
        <v>1.7389178526287217E-2</v>
      </c>
      <c r="AU3121" s="10">
        <v>1.7039876333792097E-2</v>
      </c>
      <c r="AV3121" s="10">
        <v>2.814441553055988E-2</v>
      </c>
      <c r="AW3121" s="10">
        <v>6.2573470390639194E-2</v>
      </c>
      <c r="AX3121" s="10" t="s">
        <v>33</v>
      </c>
      <c r="AY3121" s="10" t="s">
        <v>33</v>
      </c>
      <c r="AZ3121" s="10" t="s">
        <v>33</v>
      </c>
      <c r="BA3121" s="10" t="s">
        <v>33</v>
      </c>
      <c r="BB3121" s="10">
        <v>3118</v>
      </c>
      <c r="BC3121" s="10">
        <v>3243</v>
      </c>
      <c r="BE3121" s="10" t="s">
        <v>554</v>
      </c>
      <c r="BF3121" s="10" t="s">
        <v>586</v>
      </c>
      <c r="BG3121" s="10">
        <v>4.1458886994999635E-3</v>
      </c>
      <c r="BH3121" s="10">
        <v>2.9862432885047059</v>
      </c>
      <c r="BI3121" s="10">
        <v>43</v>
      </c>
      <c r="BJ3121" s="10" t="s">
        <v>33</v>
      </c>
      <c r="BL3121" s="10" t="s">
        <v>33</v>
      </c>
      <c r="BM3121" s="10" t="s">
        <v>33</v>
      </c>
      <c r="BP3121" s="10" t="s">
        <v>33</v>
      </c>
      <c r="BQ3121" s="10" t="s">
        <v>33</v>
      </c>
      <c r="BR3121" s="10" t="s">
        <v>33</v>
      </c>
      <c r="BS3121" s="11" t="s">
        <v>33</v>
      </c>
      <c r="BT3121" s="11" t="s">
        <v>33</v>
      </c>
      <c r="BU3121" s="10">
        <v>3121</v>
      </c>
    </row>
    <row r="3122" spans="1:73" s="10" customFormat="1" x14ac:dyDescent="0.45">
      <c r="A3122" s="10" t="s">
        <v>33</v>
      </c>
      <c r="B3122" s="10">
        <v>3247</v>
      </c>
      <c r="D3122" s="10" t="s">
        <v>33</v>
      </c>
      <c r="E3122" s="10">
        <v>3118</v>
      </c>
      <c r="F3122" s="10">
        <v>3247</v>
      </c>
      <c r="G3122" s="10">
        <v>827</v>
      </c>
      <c r="H3122" s="10">
        <v>827</v>
      </c>
      <c r="J3122" s="10" t="s">
        <v>33</v>
      </c>
      <c r="K3122" s="10" t="s">
        <v>76</v>
      </c>
      <c r="L3122" s="10" t="s">
        <v>33</v>
      </c>
      <c r="M3122" s="10">
        <v>0.1</v>
      </c>
      <c r="N3122" s="10">
        <v>0.1</v>
      </c>
      <c r="T3122" s="10">
        <v>0</v>
      </c>
      <c r="W3122" s="10">
        <v>0</v>
      </c>
      <c r="X3122" s="10">
        <v>0</v>
      </c>
      <c r="Y3122" s="10">
        <v>0</v>
      </c>
      <c r="AB3122" s="10">
        <v>0</v>
      </c>
      <c r="AC3122" s="10">
        <v>0</v>
      </c>
      <c r="AD3122" s="10">
        <v>0</v>
      </c>
      <c r="AE3122" s="10">
        <v>0</v>
      </c>
      <c r="AH3122" s="10">
        <v>1</v>
      </c>
      <c r="AJ3122" s="10" t="s">
        <v>33</v>
      </c>
      <c r="AK3122" s="10">
        <v>0.1</v>
      </c>
      <c r="AL3122" s="10">
        <v>0</v>
      </c>
      <c r="AM3122" s="10">
        <v>0</v>
      </c>
      <c r="AN3122" s="10">
        <v>0</v>
      </c>
      <c r="AO3122" s="10">
        <v>0</v>
      </c>
      <c r="AQ3122" s="10">
        <v>0</v>
      </c>
      <c r="AR3122" s="10">
        <v>0.16822881646495552</v>
      </c>
      <c r="AS3122" s="10">
        <v>0.16822881646495552</v>
      </c>
      <c r="AT3122" s="10">
        <v>0</v>
      </c>
      <c r="AU3122" s="10">
        <v>0</v>
      </c>
      <c r="AV3122" s="10">
        <v>2.1225929798245886</v>
      </c>
      <c r="AW3122" s="10">
        <v>2.1225929798245886</v>
      </c>
      <c r="AX3122" s="10" t="s">
        <v>33</v>
      </c>
      <c r="AY3122" s="10" t="s">
        <v>33</v>
      </c>
      <c r="AZ3122" s="10" t="s">
        <v>33</v>
      </c>
      <c r="BA3122" s="10" t="s">
        <v>33</v>
      </c>
      <c r="BB3122" s="10">
        <v>3118</v>
      </c>
      <c r="BC3122" s="10">
        <v>3247</v>
      </c>
      <c r="BE3122" s="10" t="s">
        <v>554</v>
      </c>
      <c r="BF3122" s="10" t="s">
        <v>3938</v>
      </c>
      <c r="BG3122" s="10">
        <v>0.16822881646495552</v>
      </c>
      <c r="BH3122" s="10">
        <v>30.999814852330019</v>
      </c>
      <c r="BI3122" s="10">
        <v>44</v>
      </c>
      <c r="BJ3122" s="10" t="s">
        <v>33</v>
      </c>
      <c r="BL3122" s="10" t="s">
        <v>33</v>
      </c>
      <c r="BM3122" s="10" t="s">
        <v>33</v>
      </c>
      <c r="BP3122" s="10" t="s">
        <v>33</v>
      </c>
      <c r="BQ3122" s="10" t="s">
        <v>33</v>
      </c>
      <c r="BR3122" s="10" t="s">
        <v>33</v>
      </c>
      <c r="BS3122" s="11" t="s">
        <v>33</v>
      </c>
      <c r="BT3122" s="11" t="s">
        <v>33</v>
      </c>
      <c r="BU3122" s="10">
        <v>3122</v>
      </c>
    </row>
    <row r="3123" spans="1:73" s="10" customFormat="1" x14ac:dyDescent="0.45">
      <c r="A3123" s="10">
        <v>796</v>
      </c>
      <c r="B3123" s="10">
        <v>3085</v>
      </c>
      <c r="D3123" s="10">
        <v>3128</v>
      </c>
      <c r="E3123" s="10" t="s">
        <v>33</v>
      </c>
      <c r="F3123" s="10">
        <v>3085</v>
      </c>
      <c r="G3123" s="10" t="s">
        <v>33</v>
      </c>
      <c r="H3123" s="10" t="s">
        <v>33</v>
      </c>
      <c r="J3123" s="10" t="s">
        <v>555</v>
      </c>
      <c r="K3123" s="10">
        <v>0</v>
      </c>
      <c r="L3123" s="10">
        <v>1</v>
      </c>
      <c r="M3123" s="10" t="s">
        <v>33</v>
      </c>
      <c r="N3123" s="10">
        <v>1</v>
      </c>
      <c r="T3123" s="10">
        <v>0.9797958971132712</v>
      </c>
      <c r="W3123" s="10">
        <v>2.3188024926672819</v>
      </c>
      <c r="X3123" s="10" t="s">
        <v>35</v>
      </c>
      <c r="Y3123" s="10">
        <v>0.22360679774997896</v>
      </c>
      <c r="AB3123" s="10">
        <v>26.828343594042476</v>
      </c>
      <c r="AC3123" s="10">
        <v>0.1</v>
      </c>
      <c r="AD3123" s="10">
        <v>0</v>
      </c>
      <c r="AE3123" s="10">
        <v>0</v>
      </c>
      <c r="AH3123" s="10">
        <v>1</v>
      </c>
      <c r="AJ3123" s="10">
        <v>1</v>
      </c>
      <c r="AK3123" s="10">
        <v>1</v>
      </c>
      <c r="AL3123" s="10">
        <v>0.9797958971132712</v>
      </c>
      <c r="AM3123" s="10">
        <v>2.3188024926672819</v>
      </c>
      <c r="AN3123" s="10">
        <v>0.1</v>
      </c>
      <c r="AO3123" s="10">
        <v>0</v>
      </c>
      <c r="AQ3123" s="10">
        <v>1.1340751641330655</v>
      </c>
      <c r="AR3123" s="10">
        <v>20.703832809782064</v>
      </c>
      <c r="AS3123" s="10">
        <v>22.34824179777501</v>
      </c>
      <c r="AT3123" s="10">
        <v>26.65076635712704</v>
      </c>
      <c r="AU3123" s="10">
        <v>26.855398549516341</v>
      </c>
      <c r="AV3123" s="10">
        <v>264.16203351539053</v>
      </c>
      <c r="AW3123" s="10">
        <v>317.66819842203392</v>
      </c>
      <c r="AX3123" s="10">
        <v>1</v>
      </c>
      <c r="AY3123" s="10">
        <v>37.79975610983491</v>
      </c>
      <c r="AZ3123" s="10" t="s">
        <v>33</v>
      </c>
      <c r="BA3123" s="10">
        <v>3128</v>
      </c>
      <c r="BB3123" s="10" t="s">
        <v>33</v>
      </c>
      <c r="BC3123" s="10">
        <v>3085</v>
      </c>
      <c r="BE3123" s="10" t="s">
        <v>33</v>
      </c>
      <c r="BF3123" s="10" t="s">
        <v>33</v>
      </c>
      <c r="BG3123" s="10" t="s">
        <v>33</v>
      </c>
      <c r="BH3123" s="10" t="s">
        <v>33</v>
      </c>
      <c r="BI3123" s="10" t="s">
        <v>33</v>
      </c>
      <c r="BJ3123" s="10" t="s">
        <v>33</v>
      </c>
      <c r="BL3123" s="10" t="s">
        <v>33</v>
      </c>
      <c r="BM3123" s="10" t="s">
        <v>33</v>
      </c>
      <c r="BP3123" s="10" t="s">
        <v>33</v>
      </c>
      <c r="BQ3123" s="10">
        <v>0</v>
      </c>
      <c r="BR3123" s="10" t="s">
        <v>555</v>
      </c>
      <c r="BS3123" s="11">
        <v>22.34824179777501</v>
      </c>
      <c r="BT3123" s="11">
        <v>317.66819842203392</v>
      </c>
      <c r="BU3123" s="10">
        <v>3123</v>
      </c>
    </row>
    <row r="3124" spans="1:73" s="10" customFormat="1" x14ac:dyDescent="0.45">
      <c r="A3124" s="10" t="s">
        <v>33</v>
      </c>
      <c r="B3124" s="10">
        <v>3248</v>
      </c>
      <c r="D3124" s="10" t="s">
        <v>33</v>
      </c>
      <c r="E3124" s="10">
        <v>3123</v>
      </c>
      <c r="F3124" s="10">
        <v>3248</v>
      </c>
      <c r="G3124" s="10">
        <v>828</v>
      </c>
      <c r="H3124" s="10">
        <v>828</v>
      </c>
      <c r="J3124" s="10" t="s">
        <v>33</v>
      </c>
      <c r="K3124" s="10" t="s">
        <v>370</v>
      </c>
      <c r="L3124" s="10" t="s">
        <v>33</v>
      </c>
      <c r="M3124" s="10">
        <v>1.0954451150103321</v>
      </c>
      <c r="N3124" s="10">
        <v>1.0954451150103321</v>
      </c>
      <c r="T3124" s="10">
        <v>0</v>
      </c>
      <c r="W3124" s="10">
        <v>0</v>
      </c>
      <c r="X3124" s="10">
        <v>0</v>
      </c>
      <c r="Y3124" s="10">
        <v>0</v>
      </c>
      <c r="AB3124" s="10">
        <v>0</v>
      </c>
      <c r="AC3124" s="10">
        <v>0</v>
      </c>
      <c r="AD3124" s="10">
        <v>0</v>
      </c>
      <c r="AE3124" s="10">
        <v>0</v>
      </c>
      <c r="AH3124" s="10">
        <v>1</v>
      </c>
      <c r="AJ3124" s="10" t="s">
        <v>33</v>
      </c>
      <c r="AK3124" s="10">
        <v>1.0954451150103321</v>
      </c>
      <c r="AL3124" s="10">
        <v>0</v>
      </c>
      <c r="AM3124" s="10">
        <v>0</v>
      </c>
      <c r="AN3124" s="10">
        <v>0</v>
      </c>
      <c r="AO3124" s="10">
        <v>0</v>
      </c>
      <c r="AQ3124" s="10">
        <v>0</v>
      </c>
      <c r="AR3124" s="10">
        <v>10.629928340312372</v>
      </c>
      <c r="AS3124" s="10">
        <v>10.629928340312372</v>
      </c>
      <c r="AT3124" s="10">
        <v>0</v>
      </c>
      <c r="AU3124" s="10">
        <v>0</v>
      </c>
      <c r="AV3124" s="10">
        <v>112.30339359620024</v>
      </c>
      <c r="AW3124" s="10">
        <v>112.30339359620024</v>
      </c>
      <c r="AX3124" s="10" t="s">
        <v>33</v>
      </c>
      <c r="AY3124" s="10" t="s">
        <v>33</v>
      </c>
      <c r="AZ3124" s="10" t="s">
        <v>33</v>
      </c>
      <c r="BA3124" s="10" t="s">
        <v>33</v>
      </c>
      <c r="BB3124" s="10">
        <v>3123</v>
      </c>
      <c r="BC3124" s="10">
        <v>3248</v>
      </c>
      <c r="BE3124" s="10" t="s">
        <v>555</v>
      </c>
      <c r="BF3124" s="10" t="s">
        <v>3939</v>
      </c>
      <c r="BG3124" s="10">
        <v>10.629928340312372</v>
      </c>
      <c r="BH3124" s="10">
        <v>1480.7342642222509</v>
      </c>
      <c r="BI3124" s="10">
        <v>46</v>
      </c>
      <c r="BJ3124" s="10" t="s">
        <v>33</v>
      </c>
      <c r="BL3124" s="10" t="s">
        <v>33</v>
      </c>
      <c r="BM3124" s="10" t="s">
        <v>33</v>
      </c>
      <c r="BP3124" s="10" t="s">
        <v>33</v>
      </c>
      <c r="BQ3124" s="10" t="s">
        <v>33</v>
      </c>
      <c r="BR3124" s="10" t="s">
        <v>33</v>
      </c>
      <c r="BS3124" s="11" t="s">
        <v>33</v>
      </c>
      <c r="BT3124" s="11" t="s">
        <v>33</v>
      </c>
      <c r="BU3124" s="10">
        <v>3124</v>
      </c>
    </row>
    <row r="3125" spans="1:73" s="10" customFormat="1" x14ac:dyDescent="0.45">
      <c r="A3125" s="10" t="s">
        <v>33</v>
      </c>
      <c r="B3125" s="10">
        <v>3242</v>
      </c>
      <c r="D3125" s="10" t="s">
        <v>33</v>
      </c>
      <c r="E3125" s="10">
        <v>3123</v>
      </c>
      <c r="F3125" s="10">
        <v>3242</v>
      </c>
      <c r="G3125" s="10">
        <v>825</v>
      </c>
      <c r="H3125" s="10">
        <v>825</v>
      </c>
      <c r="J3125" s="10" t="s">
        <v>33</v>
      </c>
      <c r="K3125" s="10" t="s">
        <v>42</v>
      </c>
      <c r="L3125" s="10" t="s">
        <v>33</v>
      </c>
      <c r="M3125" s="10">
        <v>0.06</v>
      </c>
      <c r="N3125" s="10">
        <v>0.06</v>
      </c>
      <c r="T3125" s="10">
        <v>0</v>
      </c>
      <c r="W3125" s="10">
        <v>0</v>
      </c>
      <c r="X3125" s="10">
        <v>0</v>
      </c>
      <c r="Y3125" s="10">
        <v>0</v>
      </c>
      <c r="AB3125" s="10">
        <v>0</v>
      </c>
      <c r="AC3125" s="10">
        <v>0</v>
      </c>
      <c r="AD3125" s="10">
        <v>0</v>
      </c>
      <c r="AE3125" s="10">
        <v>0</v>
      </c>
      <c r="AH3125" s="10">
        <v>1</v>
      </c>
      <c r="AJ3125" s="10" t="s">
        <v>33</v>
      </c>
      <c r="AK3125" s="10">
        <v>0.06</v>
      </c>
      <c r="AL3125" s="10">
        <v>0</v>
      </c>
      <c r="AM3125" s="10">
        <v>0</v>
      </c>
      <c r="AN3125" s="10">
        <v>0</v>
      </c>
      <c r="AO3125" s="10">
        <v>0</v>
      </c>
      <c r="AQ3125" s="10">
        <v>0</v>
      </c>
      <c r="AR3125" s="10">
        <v>0</v>
      </c>
      <c r="AS3125" s="10">
        <v>0</v>
      </c>
      <c r="AT3125" s="10">
        <v>0</v>
      </c>
      <c r="AU3125" s="10">
        <v>0</v>
      </c>
      <c r="AV3125" s="10">
        <v>0.06</v>
      </c>
      <c r="AW3125" s="10">
        <v>0.06</v>
      </c>
      <c r="AX3125" s="10" t="s">
        <v>33</v>
      </c>
      <c r="AY3125" s="10" t="s">
        <v>33</v>
      </c>
      <c r="AZ3125" s="10" t="s">
        <v>33</v>
      </c>
      <c r="BA3125" s="10" t="s">
        <v>33</v>
      </c>
      <c r="BB3125" s="10">
        <v>3123</v>
      </c>
      <c r="BC3125" s="10">
        <v>3242</v>
      </c>
      <c r="BE3125" s="10" t="s">
        <v>555</v>
      </c>
      <c r="BF3125" s="10" t="s">
        <v>3940</v>
      </c>
      <c r="BG3125" s="10">
        <v>0</v>
      </c>
      <c r="BH3125" s="10">
        <v>1.6097006156425484</v>
      </c>
      <c r="BI3125" s="10">
        <v>47</v>
      </c>
      <c r="BJ3125" s="10" t="s">
        <v>33</v>
      </c>
      <c r="BL3125" s="10" t="s">
        <v>33</v>
      </c>
      <c r="BM3125" s="10" t="s">
        <v>33</v>
      </c>
      <c r="BP3125" s="10" t="s">
        <v>33</v>
      </c>
      <c r="BQ3125" s="10" t="s">
        <v>33</v>
      </c>
      <c r="BR3125" s="10" t="s">
        <v>33</v>
      </c>
      <c r="BS3125" s="11" t="s">
        <v>33</v>
      </c>
      <c r="BT3125" s="11" t="s">
        <v>33</v>
      </c>
      <c r="BU3125" s="10">
        <v>3125</v>
      </c>
    </row>
    <row r="3126" spans="1:73" s="10" customFormat="1" x14ac:dyDescent="0.45">
      <c r="A3126" s="10" t="s">
        <v>33</v>
      </c>
      <c r="B3126" s="10">
        <v>3249</v>
      </c>
      <c r="D3126" s="10" t="s">
        <v>33</v>
      </c>
      <c r="E3126" s="10">
        <v>3123</v>
      </c>
      <c r="F3126" s="10">
        <v>3249</v>
      </c>
      <c r="G3126" s="10">
        <v>829</v>
      </c>
      <c r="H3126" s="10">
        <v>829</v>
      </c>
      <c r="J3126" s="10" t="s">
        <v>33</v>
      </c>
      <c r="K3126" s="10" t="s">
        <v>378</v>
      </c>
      <c r="L3126" s="10" t="s">
        <v>33</v>
      </c>
      <c r="M3126" s="10">
        <v>7.4999999999999993E-5</v>
      </c>
      <c r="N3126" s="10">
        <v>7.4999999999999993E-5</v>
      </c>
      <c r="T3126" s="10">
        <v>0</v>
      </c>
      <c r="W3126" s="10">
        <v>0</v>
      </c>
      <c r="X3126" s="10">
        <v>0</v>
      </c>
      <c r="Y3126" s="10">
        <v>0</v>
      </c>
      <c r="AB3126" s="10">
        <v>0</v>
      </c>
      <c r="AC3126" s="10">
        <v>0</v>
      </c>
      <c r="AD3126" s="10">
        <v>0</v>
      </c>
      <c r="AE3126" s="10">
        <v>0</v>
      </c>
      <c r="AH3126" s="10">
        <v>1</v>
      </c>
      <c r="AJ3126" s="10" t="s">
        <v>33</v>
      </c>
      <c r="AK3126" s="10">
        <v>7.4999999999999993E-5</v>
      </c>
      <c r="AL3126" s="10">
        <v>0</v>
      </c>
      <c r="AM3126" s="10">
        <v>0</v>
      </c>
      <c r="AN3126" s="10">
        <v>0</v>
      </c>
      <c r="AO3126" s="10">
        <v>0</v>
      </c>
      <c r="AQ3126" s="10">
        <v>0</v>
      </c>
      <c r="AR3126" s="10">
        <v>7.5380718760504895</v>
      </c>
      <c r="AS3126" s="10">
        <v>7.5380718760504895</v>
      </c>
      <c r="AT3126" s="10">
        <v>0</v>
      </c>
      <c r="AU3126" s="10">
        <v>0</v>
      </c>
      <c r="AV3126" s="10">
        <v>149.47724923772341</v>
      </c>
      <c r="AW3126" s="10">
        <v>149.47724923772341</v>
      </c>
      <c r="AX3126" s="10" t="s">
        <v>33</v>
      </c>
      <c r="AY3126" s="10" t="s">
        <v>33</v>
      </c>
      <c r="AZ3126" s="10" t="s">
        <v>33</v>
      </c>
      <c r="BA3126" s="10" t="s">
        <v>33</v>
      </c>
      <c r="BB3126" s="10">
        <v>3123</v>
      </c>
      <c r="BC3126" s="10">
        <v>3249</v>
      </c>
      <c r="BE3126" s="10" t="s">
        <v>555</v>
      </c>
      <c r="BF3126" s="10" t="s">
        <v>3941</v>
      </c>
      <c r="BG3126" s="10">
        <v>7.5380718760504895</v>
      </c>
      <c r="BH3126" s="10">
        <v>9455.6094191097473</v>
      </c>
      <c r="BI3126" s="10">
        <v>48</v>
      </c>
      <c r="BJ3126" s="10" t="s">
        <v>33</v>
      </c>
      <c r="BL3126" s="10" t="s">
        <v>33</v>
      </c>
      <c r="BM3126" s="10" t="s">
        <v>33</v>
      </c>
      <c r="BP3126" s="10" t="s">
        <v>33</v>
      </c>
      <c r="BQ3126" s="10" t="s">
        <v>33</v>
      </c>
      <c r="BR3126" s="10" t="s">
        <v>33</v>
      </c>
      <c r="BS3126" s="11" t="s">
        <v>33</v>
      </c>
      <c r="BT3126" s="11" t="s">
        <v>33</v>
      </c>
      <c r="BU3126" s="10">
        <v>3126</v>
      </c>
    </row>
    <row r="3127" spans="1:73" s="10" customFormat="1" x14ac:dyDescent="0.45">
      <c r="A3127" s="10" t="s">
        <v>33</v>
      </c>
      <c r="B3127" s="10">
        <v>3250</v>
      </c>
      <c r="D3127" s="10" t="s">
        <v>33</v>
      </c>
      <c r="E3127" s="10">
        <v>3123</v>
      </c>
      <c r="F3127" s="10">
        <v>3250</v>
      </c>
      <c r="G3127" s="10">
        <v>830</v>
      </c>
      <c r="H3127" s="10">
        <v>830</v>
      </c>
      <c r="J3127" s="10" t="s">
        <v>33</v>
      </c>
      <c r="K3127" s="10" t="s">
        <v>121</v>
      </c>
      <c r="L3127" s="10" t="s">
        <v>33</v>
      </c>
      <c r="M3127" s="10">
        <v>0.05</v>
      </c>
      <c r="N3127" s="10">
        <v>0.05</v>
      </c>
      <c r="T3127" s="10">
        <v>0</v>
      </c>
      <c r="W3127" s="10">
        <v>0</v>
      </c>
      <c r="X3127" s="10">
        <v>0</v>
      </c>
      <c r="Y3127" s="10">
        <v>0</v>
      </c>
      <c r="AB3127" s="10">
        <v>0</v>
      </c>
      <c r="AC3127" s="10">
        <v>0</v>
      </c>
      <c r="AD3127" s="10">
        <v>0</v>
      </c>
      <c r="AE3127" s="10">
        <v>0</v>
      </c>
      <c r="AH3127" s="10">
        <v>1</v>
      </c>
      <c r="AJ3127" s="10" t="s">
        <v>33</v>
      </c>
      <c r="AK3127" s="10">
        <v>0.05</v>
      </c>
      <c r="AL3127" s="10">
        <v>0</v>
      </c>
      <c r="AM3127" s="10">
        <v>0</v>
      </c>
      <c r="AN3127" s="10">
        <v>0</v>
      </c>
      <c r="AO3127" s="10">
        <v>0</v>
      </c>
      <c r="AQ3127" s="10">
        <v>0.15427926701979428</v>
      </c>
      <c r="AR3127" s="10">
        <v>0.11703010075191828</v>
      </c>
      <c r="AS3127" s="10">
        <v>0.34073503793061999</v>
      </c>
      <c r="AT3127" s="10">
        <v>3.6255627749651653</v>
      </c>
      <c r="AU3127" s="10">
        <v>2.7054955473863763E-2</v>
      </c>
      <c r="AV3127" s="10">
        <v>2.3213906814668603</v>
      </c>
      <c r="AW3127" s="10">
        <v>5.9740084119058894</v>
      </c>
      <c r="AX3127" s="10" t="s">
        <v>33</v>
      </c>
      <c r="AY3127" s="10" t="s">
        <v>33</v>
      </c>
      <c r="AZ3127" s="10" t="s">
        <v>33</v>
      </c>
      <c r="BA3127" s="10" t="s">
        <v>33</v>
      </c>
      <c r="BB3127" s="10">
        <v>3123</v>
      </c>
      <c r="BC3127" s="10">
        <v>3250</v>
      </c>
      <c r="BE3127" s="10" t="s">
        <v>555</v>
      </c>
      <c r="BF3127" s="10" t="s">
        <v>3942</v>
      </c>
      <c r="BG3127" s="10">
        <v>0.34073503793061999</v>
      </c>
      <c r="BH3127" s="10">
        <v>1.7779143299771947</v>
      </c>
      <c r="BI3127" s="10">
        <v>49</v>
      </c>
      <c r="BJ3127" s="10" t="s">
        <v>33</v>
      </c>
      <c r="BL3127" s="10" t="s">
        <v>33</v>
      </c>
      <c r="BM3127" s="10" t="s">
        <v>33</v>
      </c>
      <c r="BP3127" s="10" t="s">
        <v>33</v>
      </c>
      <c r="BQ3127" s="10" t="s">
        <v>33</v>
      </c>
      <c r="BR3127" s="10" t="s">
        <v>33</v>
      </c>
      <c r="BS3127" s="11" t="s">
        <v>33</v>
      </c>
      <c r="BT3127" s="11" t="s">
        <v>33</v>
      </c>
      <c r="BU3127" s="10">
        <v>3127</v>
      </c>
    </row>
    <row r="3128" spans="1:73" s="10" customFormat="1" x14ac:dyDescent="0.45">
      <c r="A3128" s="10">
        <v>797</v>
      </c>
      <c r="B3128" s="10">
        <v>3086</v>
      </c>
      <c r="D3128" s="10">
        <v>3133</v>
      </c>
      <c r="E3128" s="10" t="s">
        <v>33</v>
      </c>
      <c r="F3128" s="10">
        <v>3086</v>
      </c>
      <c r="G3128" s="10" t="s">
        <v>33</v>
      </c>
      <c r="H3128" s="10" t="s">
        <v>33</v>
      </c>
      <c r="J3128" s="10" t="s">
        <v>556</v>
      </c>
      <c r="K3128" s="10">
        <v>0</v>
      </c>
      <c r="L3128" s="10">
        <v>1</v>
      </c>
      <c r="M3128" s="10" t="s">
        <v>33</v>
      </c>
      <c r="N3128" s="10">
        <v>1</v>
      </c>
      <c r="T3128" s="10">
        <v>0.31622776601683794</v>
      </c>
      <c r="W3128" s="10">
        <v>0.73326973209044999</v>
      </c>
      <c r="X3128" s="10" t="s">
        <v>35</v>
      </c>
      <c r="Y3128" s="10">
        <v>7.0710678118654766E-2</v>
      </c>
      <c r="AB3128" s="10">
        <v>8.4838671606761995</v>
      </c>
      <c r="AC3128" s="10">
        <v>0.05</v>
      </c>
      <c r="AD3128" s="10">
        <v>0</v>
      </c>
      <c r="AE3128" s="10">
        <v>0</v>
      </c>
      <c r="AH3128" s="10">
        <v>1</v>
      </c>
      <c r="AJ3128" s="10">
        <v>1</v>
      </c>
      <c r="AK3128" s="10">
        <v>1</v>
      </c>
      <c r="AL3128" s="10">
        <v>0.31622776601683794</v>
      </c>
      <c r="AM3128" s="10">
        <v>0.73326973209044999</v>
      </c>
      <c r="AN3128" s="10">
        <v>0.05</v>
      </c>
      <c r="AO3128" s="10">
        <v>0</v>
      </c>
      <c r="AQ3128" s="10">
        <v>0.34327579668113806</v>
      </c>
      <c r="AR3128" s="10">
        <v>0.80813475663205547</v>
      </c>
      <c r="AS3128" s="10">
        <v>1.3058846618197055</v>
      </c>
      <c r="AT3128" s="10">
        <v>8.0669812220067438</v>
      </c>
      <c r="AU3128" s="10">
        <v>8.5809250350102015</v>
      </c>
      <c r="AV3128" s="10">
        <v>2.7712035342960015</v>
      </c>
      <c r="AW3128" s="10">
        <v>19.419109791312948</v>
      </c>
      <c r="AX3128" s="10">
        <v>1</v>
      </c>
      <c r="AY3128" s="10">
        <v>1.8162407438731432</v>
      </c>
      <c r="AZ3128" s="10" t="s">
        <v>33</v>
      </c>
      <c r="BA3128" s="10">
        <v>3133</v>
      </c>
      <c r="BB3128" s="10" t="s">
        <v>33</v>
      </c>
      <c r="BC3128" s="10">
        <v>3086</v>
      </c>
      <c r="BE3128" s="10" t="s">
        <v>33</v>
      </c>
      <c r="BF3128" s="10" t="s">
        <v>33</v>
      </c>
      <c r="BG3128" s="10" t="s">
        <v>33</v>
      </c>
      <c r="BH3128" s="10" t="s">
        <v>33</v>
      </c>
      <c r="BI3128" s="10" t="s">
        <v>33</v>
      </c>
      <c r="BJ3128" s="10" t="s">
        <v>33</v>
      </c>
      <c r="BL3128" s="10" t="s">
        <v>33</v>
      </c>
      <c r="BM3128" s="10" t="s">
        <v>33</v>
      </c>
      <c r="BP3128" s="10" t="s">
        <v>33</v>
      </c>
      <c r="BQ3128" s="10">
        <v>0</v>
      </c>
      <c r="BR3128" s="10" t="s">
        <v>556</v>
      </c>
      <c r="BS3128" s="11">
        <v>1.3058846618197055</v>
      </c>
      <c r="BT3128" s="11">
        <v>19.419109791312948</v>
      </c>
      <c r="BU3128" s="10">
        <v>3128</v>
      </c>
    </row>
    <row r="3129" spans="1:73" s="10" customFormat="1" x14ac:dyDescent="0.45">
      <c r="A3129" s="10" t="s">
        <v>33</v>
      </c>
      <c r="B3129" s="10">
        <v>3251</v>
      </c>
      <c r="D3129" s="10" t="s">
        <v>33</v>
      </c>
      <c r="E3129" s="10">
        <v>3128</v>
      </c>
      <c r="F3129" s="10">
        <v>3251</v>
      </c>
      <c r="G3129" s="10">
        <v>831</v>
      </c>
      <c r="H3129" s="10">
        <v>831</v>
      </c>
      <c r="J3129" s="10" t="s">
        <v>33</v>
      </c>
      <c r="K3129" s="10" t="s">
        <v>587</v>
      </c>
      <c r="L3129" s="10" t="s">
        <v>33</v>
      </c>
      <c r="M3129" s="10">
        <v>0.8</v>
      </c>
      <c r="N3129" s="10">
        <v>0.8</v>
      </c>
      <c r="T3129" s="10">
        <v>0</v>
      </c>
      <c r="W3129" s="10">
        <v>0</v>
      </c>
      <c r="X3129" s="10">
        <v>0</v>
      </c>
      <c r="Y3129" s="10">
        <v>0</v>
      </c>
      <c r="AB3129" s="10">
        <v>0</v>
      </c>
      <c r="AC3129" s="10">
        <v>0</v>
      </c>
      <c r="AD3129" s="10">
        <v>0</v>
      </c>
      <c r="AE3129" s="10">
        <v>0</v>
      </c>
      <c r="AH3129" s="10">
        <v>1</v>
      </c>
      <c r="AJ3129" s="10" t="s">
        <v>33</v>
      </c>
      <c r="AK3129" s="10">
        <v>0.8</v>
      </c>
      <c r="AL3129" s="10">
        <v>0</v>
      </c>
      <c r="AM3129" s="10">
        <v>0</v>
      </c>
      <c r="AN3129" s="10">
        <v>0</v>
      </c>
      <c r="AO3129" s="10">
        <v>0</v>
      </c>
      <c r="AQ3129" s="10">
        <v>0</v>
      </c>
      <c r="AR3129" s="10">
        <v>0</v>
      </c>
      <c r="AS3129" s="10">
        <v>0</v>
      </c>
      <c r="AT3129" s="10">
        <v>0</v>
      </c>
      <c r="AU3129" s="10">
        <v>0</v>
      </c>
      <c r="AV3129" s="10">
        <v>0</v>
      </c>
      <c r="AW3129" s="10">
        <v>0</v>
      </c>
      <c r="AX3129" s="10" t="s">
        <v>33</v>
      </c>
      <c r="AY3129" s="10" t="s">
        <v>33</v>
      </c>
      <c r="AZ3129" s="10" t="s">
        <v>33</v>
      </c>
      <c r="BA3129" s="10" t="s">
        <v>33</v>
      </c>
      <c r="BB3129" s="10">
        <v>3128</v>
      </c>
      <c r="BC3129" s="10">
        <v>3251</v>
      </c>
      <c r="BE3129" s="10" t="s">
        <v>556</v>
      </c>
      <c r="BF3129" s="10" t="s">
        <v>587</v>
      </c>
      <c r="BG3129" s="10">
        <v>0</v>
      </c>
      <c r="BH3129" s="10">
        <v>0</v>
      </c>
      <c r="BI3129" s="10">
        <v>51</v>
      </c>
      <c r="BJ3129" s="10" t="s">
        <v>33</v>
      </c>
      <c r="BL3129" s="10" t="s">
        <v>33</v>
      </c>
      <c r="BM3129" s="10" t="s">
        <v>33</v>
      </c>
      <c r="BP3129" s="10" t="s">
        <v>33</v>
      </c>
      <c r="BQ3129" s="10" t="s">
        <v>33</v>
      </c>
      <c r="BR3129" s="10" t="s">
        <v>33</v>
      </c>
      <c r="BS3129" s="11" t="s">
        <v>33</v>
      </c>
      <c r="BT3129" s="11" t="s">
        <v>33</v>
      </c>
      <c r="BU3129" s="10">
        <v>3129</v>
      </c>
    </row>
    <row r="3130" spans="1:73" s="10" customFormat="1" x14ac:dyDescent="0.45">
      <c r="A3130" s="10" t="s">
        <v>33</v>
      </c>
      <c r="B3130" s="10">
        <v>3252</v>
      </c>
      <c r="D3130" s="10" t="s">
        <v>33</v>
      </c>
      <c r="E3130" s="10">
        <v>3128</v>
      </c>
      <c r="F3130" s="10">
        <v>3252</v>
      </c>
      <c r="G3130" s="10">
        <v>832</v>
      </c>
      <c r="H3130" s="10">
        <v>832</v>
      </c>
      <c r="J3130" s="10" t="s">
        <v>33</v>
      </c>
      <c r="K3130" s="10" t="s">
        <v>588</v>
      </c>
      <c r="L3130" s="10" t="s">
        <v>33</v>
      </c>
      <c r="M3130" s="10">
        <v>0.2</v>
      </c>
      <c r="N3130" s="10">
        <v>0.2</v>
      </c>
      <c r="T3130" s="10">
        <v>0</v>
      </c>
      <c r="W3130" s="10">
        <v>0</v>
      </c>
      <c r="X3130" s="10">
        <v>0</v>
      </c>
      <c r="Y3130" s="10">
        <v>0</v>
      </c>
      <c r="AB3130" s="10">
        <v>0</v>
      </c>
      <c r="AC3130" s="10">
        <v>0</v>
      </c>
      <c r="AD3130" s="10">
        <v>0</v>
      </c>
      <c r="AE3130" s="10">
        <v>0</v>
      </c>
      <c r="AH3130" s="10">
        <v>1</v>
      </c>
      <c r="AJ3130" s="10" t="s">
        <v>33</v>
      </c>
      <c r="AK3130" s="10">
        <v>0.2</v>
      </c>
      <c r="AL3130" s="10">
        <v>0</v>
      </c>
      <c r="AM3130" s="10">
        <v>0</v>
      </c>
      <c r="AN3130" s="10">
        <v>0</v>
      </c>
      <c r="AO3130" s="10">
        <v>0</v>
      </c>
      <c r="AQ3130" s="10">
        <v>0</v>
      </c>
      <c r="AR3130" s="10">
        <v>0</v>
      </c>
      <c r="AS3130" s="10">
        <v>0</v>
      </c>
      <c r="AT3130" s="10">
        <v>0</v>
      </c>
      <c r="AU3130" s="10">
        <v>0</v>
      </c>
      <c r="AV3130" s="10">
        <v>0</v>
      </c>
      <c r="AW3130" s="10">
        <v>0</v>
      </c>
      <c r="AX3130" s="10" t="s">
        <v>33</v>
      </c>
      <c r="AY3130" s="10" t="s">
        <v>33</v>
      </c>
      <c r="AZ3130" s="10" t="s">
        <v>33</v>
      </c>
      <c r="BA3130" s="10" t="s">
        <v>33</v>
      </c>
      <c r="BB3130" s="10">
        <v>3128</v>
      </c>
      <c r="BC3130" s="10">
        <v>3252</v>
      </c>
      <c r="BE3130" s="10" t="s">
        <v>556</v>
      </c>
      <c r="BF3130" s="10" t="s">
        <v>588</v>
      </c>
      <c r="BG3130" s="10">
        <v>0</v>
      </c>
      <c r="BH3130" s="10">
        <v>0</v>
      </c>
      <c r="BI3130" s="10">
        <v>52</v>
      </c>
      <c r="BJ3130" s="10" t="s">
        <v>33</v>
      </c>
      <c r="BL3130" s="10" t="s">
        <v>33</v>
      </c>
      <c r="BM3130" s="10" t="s">
        <v>33</v>
      </c>
      <c r="BP3130" s="10" t="s">
        <v>33</v>
      </c>
      <c r="BQ3130" s="10" t="s">
        <v>33</v>
      </c>
      <c r="BR3130" s="10" t="s">
        <v>33</v>
      </c>
      <c r="BS3130" s="11" t="s">
        <v>33</v>
      </c>
      <c r="BT3130" s="11" t="s">
        <v>33</v>
      </c>
      <c r="BU3130" s="10">
        <v>3130</v>
      </c>
    </row>
    <row r="3131" spans="1:73" s="10" customFormat="1" x14ac:dyDescent="0.45">
      <c r="A3131" s="10" t="s">
        <v>33</v>
      </c>
      <c r="B3131" s="10">
        <v>3242</v>
      </c>
      <c r="D3131" s="10" t="s">
        <v>33</v>
      </c>
      <c r="E3131" s="10">
        <v>3128</v>
      </c>
      <c r="F3131" s="10">
        <v>3242</v>
      </c>
      <c r="G3131" s="10">
        <v>825</v>
      </c>
      <c r="H3131" s="10">
        <v>825</v>
      </c>
      <c r="J3131" s="10" t="s">
        <v>33</v>
      </c>
      <c r="K3131" s="10" t="s">
        <v>42</v>
      </c>
      <c r="L3131" s="10" t="s">
        <v>33</v>
      </c>
      <c r="M3131" s="10">
        <v>0.03</v>
      </c>
      <c r="N3131" s="10">
        <v>0.03</v>
      </c>
      <c r="T3131" s="10">
        <v>0</v>
      </c>
      <c r="W3131" s="10">
        <v>0</v>
      </c>
      <c r="X3131" s="10">
        <v>0</v>
      </c>
      <c r="Y3131" s="10">
        <v>0</v>
      </c>
      <c r="AB3131" s="10">
        <v>0</v>
      </c>
      <c r="AC3131" s="10">
        <v>0</v>
      </c>
      <c r="AD3131" s="10">
        <v>0</v>
      </c>
      <c r="AE3131" s="10">
        <v>0</v>
      </c>
      <c r="AH3131" s="10">
        <v>1</v>
      </c>
      <c r="AJ3131" s="10" t="s">
        <v>33</v>
      </c>
      <c r="AK3131" s="10">
        <v>0.03</v>
      </c>
      <c r="AL3131" s="10">
        <v>0</v>
      </c>
      <c r="AM3131" s="10">
        <v>0</v>
      </c>
      <c r="AN3131" s="10">
        <v>0</v>
      </c>
      <c r="AO3131" s="10">
        <v>0</v>
      </c>
      <c r="AQ3131" s="10">
        <v>0</v>
      </c>
      <c r="AR3131" s="10">
        <v>0</v>
      </c>
      <c r="AS3131" s="10">
        <v>0</v>
      </c>
      <c r="AT3131" s="10">
        <v>0</v>
      </c>
      <c r="AU3131" s="10">
        <v>0</v>
      </c>
      <c r="AV3131" s="10">
        <v>0.03</v>
      </c>
      <c r="AW3131" s="10">
        <v>0.03</v>
      </c>
      <c r="AX3131" s="10" t="s">
        <v>33</v>
      </c>
      <c r="AY3131" s="10" t="s">
        <v>33</v>
      </c>
      <c r="AZ3131" s="10" t="s">
        <v>33</v>
      </c>
      <c r="BA3131" s="10" t="s">
        <v>33</v>
      </c>
      <c r="BB3131" s="10">
        <v>3128</v>
      </c>
      <c r="BC3131" s="10">
        <v>3242</v>
      </c>
      <c r="BE3131" s="10" t="s">
        <v>556</v>
      </c>
      <c r="BF3131" s="10" t="s">
        <v>3943</v>
      </c>
      <c r="BG3131" s="10">
        <v>0</v>
      </c>
      <c r="BH3131" s="10">
        <v>0.25740359018280606</v>
      </c>
      <c r="BI3131" s="10">
        <v>53</v>
      </c>
      <c r="BJ3131" s="10" t="s">
        <v>33</v>
      </c>
      <c r="BL3131" s="10" t="s">
        <v>33</v>
      </c>
      <c r="BM3131" s="10" t="s">
        <v>33</v>
      </c>
      <c r="BP3131" s="10" t="s">
        <v>33</v>
      </c>
      <c r="BQ3131" s="10" t="s">
        <v>33</v>
      </c>
      <c r="BR3131" s="10" t="s">
        <v>33</v>
      </c>
      <c r="BS3131" s="11" t="s">
        <v>33</v>
      </c>
      <c r="BT3131" s="11" t="s">
        <v>33</v>
      </c>
      <c r="BU3131" s="10">
        <v>3131</v>
      </c>
    </row>
    <row r="3132" spans="1:73" s="10" customFormat="1" x14ac:dyDescent="0.45">
      <c r="A3132" s="10" t="s">
        <v>33</v>
      </c>
      <c r="B3132" s="10">
        <v>3253</v>
      </c>
      <c r="D3132" s="10" t="s">
        <v>33</v>
      </c>
      <c r="E3132" s="10">
        <v>3128</v>
      </c>
      <c r="F3132" s="10">
        <v>3253</v>
      </c>
      <c r="G3132" s="10">
        <v>833</v>
      </c>
      <c r="H3132" s="10">
        <v>833</v>
      </c>
      <c r="J3132" s="10" t="s">
        <v>33</v>
      </c>
      <c r="K3132" s="10" t="s">
        <v>589</v>
      </c>
      <c r="L3132" s="10" t="s">
        <v>33</v>
      </c>
      <c r="M3132" s="10">
        <v>0.05</v>
      </c>
      <c r="N3132" s="10">
        <v>0.05</v>
      </c>
      <c r="T3132" s="10">
        <v>0</v>
      </c>
      <c r="W3132" s="10">
        <v>0</v>
      </c>
      <c r="X3132" s="10">
        <v>0</v>
      </c>
      <c r="Y3132" s="10">
        <v>0</v>
      </c>
      <c r="AB3132" s="10">
        <v>0</v>
      </c>
      <c r="AC3132" s="10">
        <v>0</v>
      </c>
      <c r="AD3132" s="10">
        <v>0</v>
      </c>
      <c r="AE3132" s="10">
        <v>0</v>
      </c>
      <c r="AH3132" s="10">
        <v>1</v>
      </c>
      <c r="AJ3132" s="10" t="s">
        <v>33</v>
      </c>
      <c r="AK3132" s="10">
        <v>0.05</v>
      </c>
      <c r="AL3132" s="10">
        <v>0</v>
      </c>
      <c r="AM3132" s="10">
        <v>0</v>
      </c>
      <c r="AN3132" s="10">
        <v>0</v>
      </c>
      <c r="AO3132" s="10">
        <v>0</v>
      </c>
      <c r="AQ3132" s="10">
        <v>2.7048030664300112E-2</v>
      </c>
      <c r="AR3132" s="10">
        <v>2.486502454160543E-2</v>
      </c>
      <c r="AS3132" s="10">
        <v>6.4084669004840597E-2</v>
      </c>
      <c r="AT3132" s="10">
        <v>0.63562872061105269</v>
      </c>
      <c r="AU3132" s="10">
        <v>9.7057874334002717E-2</v>
      </c>
      <c r="AV3132" s="10">
        <v>2.7412035342960017</v>
      </c>
      <c r="AW3132" s="10">
        <v>3.4738901292410569</v>
      </c>
      <c r="AX3132" s="10" t="s">
        <v>33</v>
      </c>
      <c r="AY3132" s="10" t="s">
        <v>33</v>
      </c>
      <c r="AZ3132" s="10" t="s">
        <v>33</v>
      </c>
      <c r="BA3132" s="10" t="s">
        <v>33</v>
      </c>
      <c r="BB3132" s="10">
        <v>3128</v>
      </c>
      <c r="BC3132" s="10">
        <v>3253</v>
      </c>
      <c r="BE3132" s="10" t="s">
        <v>556</v>
      </c>
      <c r="BF3132" s="10" t="s">
        <v>589</v>
      </c>
      <c r="BG3132" s="10">
        <v>6.4084669004840597E-2</v>
      </c>
      <c r="BH3132" s="10">
        <v>30.360655617535318</v>
      </c>
      <c r="BI3132" s="10">
        <v>54</v>
      </c>
      <c r="BJ3132" s="10" t="s">
        <v>33</v>
      </c>
      <c r="BL3132" s="10" t="s">
        <v>33</v>
      </c>
      <c r="BM3132" s="10" t="s">
        <v>33</v>
      </c>
      <c r="BP3132" s="10" t="s">
        <v>33</v>
      </c>
      <c r="BQ3132" s="10" t="s">
        <v>33</v>
      </c>
      <c r="BR3132" s="10" t="s">
        <v>33</v>
      </c>
      <c r="BS3132" s="11" t="s">
        <v>33</v>
      </c>
      <c r="BT3132" s="11" t="s">
        <v>33</v>
      </c>
      <c r="BU3132" s="10">
        <v>3132</v>
      </c>
    </row>
    <row r="3133" spans="1:73" s="10" customFormat="1" x14ac:dyDescent="0.45">
      <c r="A3133" s="10">
        <v>798</v>
      </c>
      <c r="B3133" s="10">
        <v>3087</v>
      </c>
      <c r="D3133" s="10">
        <v>3138</v>
      </c>
      <c r="E3133" s="10" t="s">
        <v>33</v>
      </c>
      <c r="F3133" s="10">
        <v>3087</v>
      </c>
      <c r="G3133" s="10" t="s">
        <v>33</v>
      </c>
      <c r="H3133" s="10" t="s">
        <v>33</v>
      </c>
      <c r="J3133" s="10" t="s">
        <v>559</v>
      </c>
      <c r="K3133" s="10">
        <v>0</v>
      </c>
      <c r="L3133" s="10">
        <v>1</v>
      </c>
      <c r="M3133" s="10" t="s">
        <v>33</v>
      </c>
      <c r="N3133" s="10">
        <v>1</v>
      </c>
      <c r="T3133" s="10">
        <v>1.7320508075688772</v>
      </c>
      <c r="W3133" s="10">
        <v>1.4665394641809</v>
      </c>
      <c r="X3133" s="10" t="s">
        <v>35</v>
      </c>
      <c r="Y3133" s="10">
        <v>0.14142135623730953</v>
      </c>
      <c r="AB3133" s="10">
        <v>16.967734321352399</v>
      </c>
      <c r="AC3133" s="10">
        <v>0.05</v>
      </c>
      <c r="AD3133" s="10">
        <v>0</v>
      </c>
      <c r="AE3133" s="10">
        <v>0</v>
      </c>
      <c r="AH3133" s="10">
        <v>1</v>
      </c>
      <c r="AJ3133" s="10">
        <v>1</v>
      </c>
      <c r="AK3133" s="10">
        <v>1</v>
      </c>
      <c r="AL3133" s="10">
        <v>1.7320508075688772</v>
      </c>
      <c r="AM3133" s="10">
        <v>1.4665394641809</v>
      </c>
      <c r="AN3133" s="10">
        <v>0.05</v>
      </c>
      <c r="AO3133" s="10">
        <v>0</v>
      </c>
      <c r="AQ3133" s="10">
        <v>1.7810406024245407</v>
      </c>
      <c r="AR3133" s="10">
        <v>34.606754520943497</v>
      </c>
      <c r="AS3133" s="10">
        <v>37.189263394459083</v>
      </c>
      <c r="AT3133" s="10">
        <v>41.854454156976708</v>
      </c>
      <c r="AU3133" s="10">
        <v>17.347144395019402</v>
      </c>
      <c r="AV3133" s="10">
        <v>568.52993941096099</v>
      </c>
      <c r="AW3133" s="10">
        <v>627.73153796295708</v>
      </c>
      <c r="AX3133" s="10">
        <v>1</v>
      </c>
      <c r="AY3133" s="10">
        <v>22.210972223222623</v>
      </c>
      <c r="AZ3133" s="10" t="s">
        <v>33</v>
      </c>
      <c r="BA3133" s="10">
        <v>3138</v>
      </c>
      <c r="BB3133" s="10" t="s">
        <v>33</v>
      </c>
      <c r="BC3133" s="10">
        <v>3087</v>
      </c>
      <c r="BE3133" s="10" t="s">
        <v>33</v>
      </c>
      <c r="BF3133" s="10" t="s">
        <v>33</v>
      </c>
      <c r="BG3133" s="10" t="s">
        <v>33</v>
      </c>
      <c r="BH3133" s="10" t="s">
        <v>33</v>
      </c>
      <c r="BI3133" s="10" t="s">
        <v>33</v>
      </c>
      <c r="BJ3133" s="10" t="s">
        <v>33</v>
      </c>
      <c r="BL3133" s="10" t="s">
        <v>33</v>
      </c>
      <c r="BM3133" s="10" t="s">
        <v>33</v>
      </c>
      <c r="BP3133" s="10" t="s">
        <v>33</v>
      </c>
      <c r="BQ3133" s="10">
        <v>0</v>
      </c>
      <c r="BR3133" s="10" t="s">
        <v>559</v>
      </c>
      <c r="BS3133" s="11">
        <v>37.189263394459083</v>
      </c>
      <c r="BT3133" s="11">
        <v>627.73153796295708</v>
      </c>
      <c r="BU3133" s="10">
        <v>3133</v>
      </c>
    </row>
    <row r="3134" spans="1:73" s="10" customFormat="1" x14ac:dyDescent="0.45">
      <c r="A3134" s="10" t="s">
        <v>33</v>
      </c>
      <c r="B3134" s="10">
        <v>3257</v>
      </c>
      <c r="D3134" s="10" t="s">
        <v>33</v>
      </c>
      <c r="E3134" s="10">
        <v>3133</v>
      </c>
      <c r="F3134" s="10">
        <v>3257</v>
      </c>
      <c r="G3134" s="10">
        <v>834</v>
      </c>
      <c r="H3134" s="10">
        <v>834</v>
      </c>
      <c r="J3134" s="10" t="s">
        <v>33</v>
      </c>
      <c r="K3134" s="10" t="s">
        <v>419</v>
      </c>
      <c r="L3134" s="10" t="s">
        <v>33</v>
      </c>
      <c r="M3134" s="10">
        <v>1.2</v>
      </c>
      <c r="N3134" s="10">
        <v>1.2</v>
      </c>
      <c r="T3134" s="10">
        <v>0</v>
      </c>
      <c r="W3134" s="10">
        <v>0</v>
      </c>
      <c r="X3134" s="10">
        <v>0</v>
      </c>
      <c r="Y3134" s="10">
        <v>0</v>
      </c>
      <c r="AB3134" s="10">
        <v>0</v>
      </c>
      <c r="AC3134" s="10">
        <v>0</v>
      </c>
      <c r="AD3134" s="10">
        <v>0</v>
      </c>
      <c r="AE3134" s="10">
        <v>0</v>
      </c>
      <c r="AH3134" s="10">
        <v>1</v>
      </c>
      <c r="AJ3134" s="10" t="s">
        <v>33</v>
      </c>
      <c r="AK3134" s="10">
        <v>1.2</v>
      </c>
      <c r="AL3134" s="10">
        <v>0</v>
      </c>
      <c r="AM3134" s="10">
        <v>0</v>
      </c>
      <c r="AN3134" s="10">
        <v>0</v>
      </c>
      <c r="AO3134" s="10">
        <v>0</v>
      </c>
      <c r="AQ3134" s="10">
        <v>0</v>
      </c>
      <c r="AR3134" s="10">
        <v>10.515123176387219</v>
      </c>
      <c r="AS3134" s="10">
        <v>10.515123176387219</v>
      </c>
      <c r="AT3134" s="10">
        <v>0</v>
      </c>
      <c r="AU3134" s="10">
        <v>0</v>
      </c>
      <c r="AV3134" s="10">
        <v>190.72313851005853</v>
      </c>
      <c r="AW3134" s="10">
        <v>190.72313851005853</v>
      </c>
      <c r="AX3134" s="10" t="s">
        <v>33</v>
      </c>
      <c r="AY3134" s="10" t="s">
        <v>33</v>
      </c>
      <c r="AZ3134" s="10" t="s">
        <v>33</v>
      </c>
      <c r="BA3134" s="10" t="s">
        <v>33</v>
      </c>
      <c r="BB3134" s="10">
        <v>3133</v>
      </c>
      <c r="BC3134" s="10">
        <v>3257</v>
      </c>
      <c r="BE3134" s="10" t="s">
        <v>559</v>
      </c>
      <c r="BF3134" s="10" t="s">
        <v>3944</v>
      </c>
      <c r="BG3134" s="10">
        <v>10.515123176387219</v>
      </c>
      <c r="BH3134" s="10">
        <v>244.64677740295863</v>
      </c>
      <c r="BI3134" s="10">
        <v>56</v>
      </c>
      <c r="BJ3134" s="10" t="s">
        <v>33</v>
      </c>
      <c r="BL3134" s="10" t="s">
        <v>33</v>
      </c>
      <c r="BM3134" s="10" t="s">
        <v>33</v>
      </c>
      <c r="BP3134" s="10" t="s">
        <v>33</v>
      </c>
      <c r="BQ3134" s="10" t="s">
        <v>33</v>
      </c>
      <c r="BR3134" s="10" t="s">
        <v>33</v>
      </c>
      <c r="BS3134" s="11" t="s">
        <v>33</v>
      </c>
      <c r="BT3134" s="11" t="s">
        <v>33</v>
      </c>
      <c r="BU3134" s="10">
        <v>3134</v>
      </c>
    </row>
    <row r="3135" spans="1:73" s="10" customFormat="1" x14ac:dyDescent="0.45">
      <c r="A3135" s="10" t="s">
        <v>33</v>
      </c>
      <c r="B3135" s="10">
        <v>3258</v>
      </c>
      <c r="D3135" s="10" t="s">
        <v>33</v>
      </c>
      <c r="E3135" s="10">
        <v>3133</v>
      </c>
      <c r="F3135" s="10">
        <v>3258</v>
      </c>
      <c r="G3135" s="10">
        <v>835</v>
      </c>
      <c r="H3135" s="10">
        <v>835</v>
      </c>
      <c r="J3135" s="10" t="s">
        <v>33</v>
      </c>
      <c r="K3135" s="10" t="s">
        <v>68</v>
      </c>
      <c r="L3135" s="10" t="s">
        <v>33</v>
      </c>
      <c r="M3135" s="10">
        <v>0.2</v>
      </c>
      <c r="N3135" s="10">
        <v>0.2</v>
      </c>
      <c r="T3135" s="10">
        <v>0</v>
      </c>
      <c r="W3135" s="10">
        <v>0</v>
      </c>
      <c r="X3135" s="10">
        <v>0</v>
      </c>
      <c r="Y3135" s="10">
        <v>0</v>
      </c>
      <c r="AB3135" s="10">
        <v>0</v>
      </c>
      <c r="AC3135" s="10">
        <v>0</v>
      </c>
      <c r="AD3135" s="10">
        <v>0</v>
      </c>
      <c r="AE3135" s="10">
        <v>0</v>
      </c>
      <c r="AH3135" s="10">
        <v>1</v>
      </c>
      <c r="AJ3135" s="10" t="s">
        <v>33</v>
      </c>
      <c r="AK3135" s="10">
        <v>0.2</v>
      </c>
      <c r="AL3135" s="10">
        <v>0</v>
      </c>
      <c r="AM3135" s="10">
        <v>0</v>
      </c>
      <c r="AN3135" s="10">
        <v>0</v>
      </c>
      <c r="AO3135" s="10">
        <v>0</v>
      </c>
      <c r="AQ3135" s="10">
        <v>0</v>
      </c>
      <c r="AR3135" s="10">
        <v>22.528835117384979</v>
      </c>
      <c r="AS3135" s="10">
        <v>22.528835117384979</v>
      </c>
      <c r="AT3135" s="10">
        <v>0</v>
      </c>
      <c r="AU3135" s="10">
        <v>0</v>
      </c>
      <c r="AV3135" s="10">
        <v>377.50582291047732</v>
      </c>
      <c r="AW3135" s="10">
        <v>377.50582291047732</v>
      </c>
      <c r="AX3135" s="10" t="s">
        <v>33</v>
      </c>
      <c r="AY3135" s="10" t="s">
        <v>33</v>
      </c>
      <c r="AZ3135" s="10" t="s">
        <v>33</v>
      </c>
      <c r="BA3135" s="10" t="s">
        <v>33</v>
      </c>
      <c r="BB3135" s="10">
        <v>3133</v>
      </c>
      <c r="BC3135" s="10">
        <v>3258</v>
      </c>
      <c r="BE3135" s="10" t="s">
        <v>559</v>
      </c>
      <c r="BF3135" s="10" t="s">
        <v>3945</v>
      </c>
      <c r="BG3135" s="10">
        <v>22.528835117384979</v>
      </c>
      <c r="BH3135" s="10">
        <v>2445.253473921935</v>
      </c>
      <c r="BI3135" s="10">
        <v>57</v>
      </c>
      <c r="BJ3135" s="10" t="s">
        <v>33</v>
      </c>
      <c r="BL3135" s="10" t="s">
        <v>33</v>
      </c>
      <c r="BM3135" s="10" t="s">
        <v>33</v>
      </c>
      <c r="BP3135" s="10" t="s">
        <v>33</v>
      </c>
      <c r="BQ3135" s="10" t="s">
        <v>33</v>
      </c>
      <c r="BR3135" s="10" t="s">
        <v>33</v>
      </c>
      <c r="BS3135" s="11" t="s">
        <v>33</v>
      </c>
      <c r="BT3135" s="11" t="s">
        <v>33</v>
      </c>
      <c r="BU3135" s="10">
        <v>3135</v>
      </c>
    </row>
    <row r="3136" spans="1:73" s="10" customFormat="1" x14ac:dyDescent="0.45">
      <c r="A3136" s="10" t="s">
        <v>33</v>
      </c>
      <c r="B3136" s="10">
        <v>3242</v>
      </c>
      <c r="D3136" s="10" t="s">
        <v>33</v>
      </c>
      <c r="E3136" s="10">
        <v>3133</v>
      </c>
      <c r="F3136" s="10">
        <v>3242</v>
      </c>
      <c r="G3136" s="10">
        <v>825</v>
      </c>
      <c r="H3136" s="10">
        <v>825</v>
      </c>
      <c r="J3136" s="10" t="s">
        <v>33</v>
      </c>
      <c r="K3136" s="10" t="s">
        <v>42</v>
      </c>
      <c r="L3136" s="10" t="s">
        <v>33</v>
      </c>
      <c r="M3136" s="10">
        <v>8.0000000000000016E-2</v>
      </c>
      <c r="N3136" s="10">
        <v>8.0000000000000016E-2</v>
      </c>
      <c r="T3136" s="10">
        <v>0</v>
      </c>
      <c r="W3136" s="10">
        <v>0</v>
      </c>
      <c r="X3136" s="10">
        <v>0</v>
      </c>
      <c r="Y3136" s="10">
        <v>0</v>
      </c>
      <c r="AB3136" s="10">
        <v>0</v>
      </c>
      <c r="AC3136" s="10">
        <v>0</v>
      </c>
      <c r="AD3136" s="10">
        <v>0</v>
      </c>
      <c r="AE3136" s="10">
        <v>0</v>
      </c>
      <c r="AH3136" s="10">
        <v>1</v>
      </c>
      <c r="AJ3136" s="10" t="s">
        <v>33</v>
      </c>
      <c r="AK3136" s="10">
        <v>8.0000000000000016E-2</v>
      </c>
      <c r="AL3136" s="10">
        <v>0</v>
      </c>
      <c r="AM3136" s="10">
        <v>0</v>
      </c>
      <c r="AN3136" s="10">
        <v>0</v>
      </c>
      <c r="AO3136" s="10">
        <v>0</v>
      </c>
      <c r="AQ3136" s="10">
        <v>0</v>
      </c>
      <c r="AR3136" s="10">
        <v>0</v>
      </c>
      <c r="AS3136" s="10">
        <v>0</v>
      </c>
      <c r="AT3136" s="10">
        <v>0</v>
      </c>
      <c r="AU3136" s="10">
        <v>0</v>
      </c>
      <c r="AV3136" s="10">
        <v>8.0000000000000016E-2</v>
      </c>
      <c r="AW3136" s="10">
        <v>8.0000000000000016E-2</v>
      </c>
      <c r="AX3136" s="10" t="s">
        <v>33</v>
      </c>
      <c r="AY3136" s="10" t="s">
        <v>33</v>
      </c>
      <c r="AZ3136" s="10" t="s">
        <v>33</v>
      </c>
      <c r="BA3136" s="10" t="s">
        <v>33</v>
      </c>
      <c r="BB3136" s="10">
        <v>3133</v>
      </c>
      <c r="BC3136" s="10">
        <v>3242</v>
      </c>
      <c r="BE3136" s="10" t="s">
        <v>559</v>
      </c>
      <c r="BF3136" s="10" t="s">
        <v>3946</v>
      </c>
      <c r="BG3136" s="10">
        <v>0</v>
      </c>
      <c r="BH3136" s="10">
        <v>1.3877715516015525</v>
      </c>
      <c r="BI3136" s="10">
        <v>58</v>
      </c>
      <c r="BJ3136" s="10" t="s">
        <v>33</v>
      </c>
      <c r="BL3136" s="10" t="s">
        <v>33</v>
      </c>
      <c r="BM3136" s="10" t="s">
        <v>33</v>
      </c>
      <c r="BP3136" s="10" t="s">
        <v>33</v>
      </c>
      <c r="BQ3136" s="10" t="s">
        <v>33</v>
      </c>
      <c r="BR3136" s="10" t="s">
        <v>33</v>
      </c>
      <c r="BS3136" s="11" t="s">
        <v>33</v>
      </c>
      <c r="BT3136" s="11" t="s">
        <v>33</v>
      </c>
      <c r="BU3136" s="10">
        <v>3136</v>
      </c>
    </row>
    <row r="3137" spans="1:73" s="10" customFormat="1" x14ac:dyDescent="0.45">
      <c r="A3137" s="10" t="s">
        <v>33</v>
      </c>
      <c r="B3137" s="10">
        <v>3259</v>
      </c>
      <c r="D3137" s="10" t="s">
        <v>33</v>
      </c>
      <c r="E3137" s="10">
        <v>3133</v>
      </c>
      <c r="F3137" s="10">
        <v>3259</v>
      </c>
      <c r="G3137" s="10">
        <v>836</v>
      </c>
      <c r="H3137" s="10">
        <v>836</v>
      </c>
      <c r="J3137" s="10" t="s">
        <v>33</v>
      </c>
      <c r="K3137" s="10" t="s">
        <v>590</v>
      </c>
      <c r="L3137" s="10" t="s">
        <v>33</v>
      </c>
      <c r="M3137" s="10">
        <v>0.1</v>
      </c>
      <c r="N3137" s="10">
        <v>0.1</v>
      </c>
      <c r="T3137" s="10">
        <v>0</v>
      </c>
      <c r="W3137" s="10">
        <v>0</v>
      </c>
      <c r="X3137" s="10">
        <v>0</v>
      </c>
      <c r="Y3137" s="10">
        <v>0</v>
      </c>
      <c r="AB3137" s="10">
        <v>0</v>
      </c>
      <c r="AC3137" s="10">
        <v>0</v>
      </c>
      <c r="AD3137" s="10">
        <v>0</v>
      </c>
      <c r="AE3137" s="10">
        <v>0</v>
      </c>
      <c r="AH3137" s="10">
        <v>1</v>
      </c>
      <c r="AJ3137" s="10" t="s">
        <v>33</v>
      </c>
      <c r="AK3137" s="10">
        <v>0.1</v>
      </c>
      <c r="AL3137" s="10">
        <v>0</v>
      </c>
      <c r="AM3137" s="10">
        <v>0</v>
      </c>
      <c r="AN3137" s="10">
        <v>0</v>
      </c>
      <c r="AO3137" s="10">
        <v>0</v>
      </c>
      <c r="AQ3137" s="10">
        <v>4.8989794855663564E-2</v>
      </c>
      <c r="AR3137" s="10">
        <v>4.6256762990397625E-2</v>
      </c>
      <c r="AS3137" s="10">
        <v>0.11729196553110979</v>
      </c>
      <c r="AT3137" s="10">
        <v>1.1512601791080939</v>
      </c>
      <c r="AU3137" s="10">
        <v>0.37941007366700213</v>
      </c>
      <c r="AV3137" s="10">
        <v>0.22097799042509988</v>
      </c>
      <c r="AW3137" s="10">
        <v>1.7516482432001959</v>
      </c>
      <c r="AX3137" s="10" t="s">
        <v>33</v>
      </c>
      <c r="AY3137" s="10" t="s">
        <v>33</v>
      </c>
      <c r="AZ3137" s="10" t="s">
        <v>33</v>
      </c>
      <c r="BA3137" s="10" t="s">
        <v>33</v>
      </c>
      <c r="BB3137" s="10">
        <v>3133</v>
      </c>
      <c r="BC3137" s="10">
        <v>3259</v>
      </c>
      <c r="BE3137" s="10" t="s">
        <v>559</v>
      </c>
      <c r="BF3137" s="10" t="s">
        <v>3947</v>
      </c>
      <c r="BG3137" s="10">
        <v>0.11729196553110979</v>
      </c>
      <c r="BH3137" s="10">
        <v>34.730982036647845</v>
      </c>
      <c r="BI3137" s="10">
        <v>59</v>
      </c>
      <c r="BJ3137" s="10" t="s">
        <v>33</v>
      </c>
      <c r="BL3137" s="10" t="s">
        <v>33</v>
      </c>
      <c r="BM3137" s="10" t="s">
        <v>33</v>
      </c>
      <c r="BP3137" s="10" t="s">
        <v>33</v>
      </c>
      <c r="BQ3137" s="10" t="s">
        <v>33</v>
      </c>
      <c r="BR3137" s="10" t="s">
        <v>33</v>
      </c>
      <c r="BS3137" s="11" t="s">
        <v>33</v>
      </c>
      <c r="BT3137" s="11" t="s">
        <v>33</v>
      </c>
      <c r="BU3137" s="10">
        <v>3137</v>
      </c>
    </row>
    <row r="3138" spans="1:73" s="10" customFormat="1" x14ac:dyDescent="0.45">
      <c r="A3138" s="10">
        <v>799</v>
      </c>
      <c r="B3138" s="10">
        <v>3088</v>
      </c>
      <c r="D3138" s="10">
        <v>3144</v>
      </c>
      <c r="E3138" s="10" t="s">
        <v>33</v>
      </c>
      <c r="F3138" s="10">
        <v>3088</v>
      </c>
      <c r="G3138" s="10" t="s">
        <v>33</v>
      </c>
      <c r="H3138" s="10" t="s">
        <v>33</v>
      </c>
      <c r="J3138" s="10" t="s">
        <v>561</v>
      </c>
      <c r="K3138" s="10">
        <v>0</v>
      </c>
      <c r="L3138" s="10">
        <v>1</v>
      </c>
      <c r="M3138" s="10" t="s">
        <v>33</v>
      </c>
      <c r="N3138" s="10">
        <v>1</v>
      </c>
      <c r="T3138" s="10">
        <v>2.4494897427831779</v>
      </c>
      <c r="W3138" s="10">
        <v>0.73326973209044999</v>
      </c>
      <c r="X3138" s="10" t="s">
        <v>35</v>
      </c>
      <c r="Y3138" s="10">
        <v>7.0710678118654766E-2</v>
      </c>
      <c r="AB3138" s="10">
        <v>8.4838671606761995</v>
      </c>
      <c r="AC3138" s="10">
        <v>0.1</v>
      </c>
      <c r="AD3138" s="10">
        <v>0</v>
      </c>
      <c r="AE3138" s="10">
        <v>0</v>
      </c>
      <c r="AH3138" s="10">
        <v>1</v>
      </c>
      <c r="AJ3138" s="10">
        <v>1</v>
      </c>
      <c r="AK3138" s="10">
        <v>1</v>
      </c>
      <c r="AL3138" s="10">
        <v>2.4494897427831779</v>
      </c>
      <c r="AM3138" s="10">
        <v>0.73326973209044999</v>
      </c>
      <c r="AN3138" s="10">
        <v>0.1</v>
      </c>
      <c r="AO3138" s="10">
        <v>0</v>
      </c>
      <c r="AQ3138" s="10">
        <v>15.429033136015978</v>
      </c>
      <c r="AR3138" s="10">
        <v>38.067040988354314</v>
      </c>
      <c r="AS3138" s="10">
        <v>60.439139035577483</v>
      </c>
      <c r="AT3138" s="10">
        <v>362.58227869637545</v>
      </c>
      <c r="AU3138" s="10">
        <v>19.131756269813376</v>
      </c>
      <c r="AV3138" s="10">
        <v>646.09526472910227</v>
      </c>
      <c r="AW3138" s="10">
        <v>1027.809299695291</v>
      </c>
      <c r="AX3138" s="10">
        <v>1</v>
      </c>
      <c r="AY3138" s="10">
        <v>34.092690104730657</v>
      </c>
      <c r="AZ3138" s="10" t="s">
        <v>33</v>
      </c>
      <c r="BA3138" s="10">
        <v>3144</v>
      </c>
      <c r="BB3138" s="10" t="s">
        <v>33</v>
      </c>
      <c r="BC3138" s="10">
        <v>3088</v>
      </c>
      <c r="BE3138" s="10" t="s">
        <v>33</v>
      </c>
      <c r="BF3138" s="10" t="s">
        <v>33</v>
      </c>
      <c r="BG3138" s="10" t="s">
        <v>33</v>
      </c>
      <c r="BH3138" s="10" t="s">
        <v>33</v>
      </c>
      <c r="BI3138" s="10" t="s">
        <v>33</v>
      </c>
      <c r="BJ3138" s="10" t="s">
        <v>33</v>
      </c>
      <c r="BL3138" s="10" t="s">
        <v>33</v>
      </c>
      <c r="BM3138" s="10" t="s">
        <v>33</v>
      </c>
      <c r="BP3138" s="10" t="s">
        <v>33</v>
      </c>
      <c r="BQ3138" s="10">
        <v>0</v>
      </c>
      <c r="BR3138" s="10" t="s">
        <v>561</v>
      </c>
      <c r="BS3138" s="11">
        <v>60.439139035577483</v>
      </c>
      <c r="BT3138" s="11">
        <v>1027.809299695291</v>
      </c>
      <c r="BU3138" s="10">
        <v>3138</v>
      </c>
    </row>
    <row r="3139" spans="1:73" s="10" customFormat="1" x14ac:dyDescent="0.45">
      <c r="A3139" s="10" t="s">
        <v>33</v>
      </c>
      <c r="B3139" s="10">
        <v>3262</v>
      </c>
      <c r="D3139" s="10" t="s">
        <v>33</v>
      </c>
      <c r="E3139" s="10">
        <v>3138</v>
      </c>
      <c r="F3139" s="10">
        <v>3262</v>
      </c>
      <c r="G3139" s="10">
        <v>837</v>
      </c>
      <c r="H3139" s="10">
        <v>837</v>
      </c>
      <c r="J3139" s="10" t="s">
        <v>33</v>
      </c>
      <c r="K3139" s="10" t="s">
        <v>591</v>
      </c>
      <c r="L3139" s="10" t="s">
        <v>33</v>
      </c>
      <c r="M3139" s="10">
        <v>1.1000000000000001</v>
      </c>
      <c r="N3139" s="10">
        <v>1.1000000000000001</v>
      </c>
      <c r="T3139" s="10">
        <v>0</v>
      </c>
      <c r="W3139" s="10">
        <v>0</v>
      </c>
      <c r="X3139" s="10">
        <v>0</v>
      </c>
      <c r="Y3139" s="10">
        <v>0</v>
      </c>
      <c r="AB3139" s="10">
        <v>0</v>
      </c>
      <c r="AC3139" s="10">
        <v>0</v>
      </c>
      <c r="AD3139" s="10">
        <v>0</v>
      </c>
      <c r="AE3139" s="10">
        <v>0</v>
      </c>
      <c r="AH3139" s="10">
        <v>1</v>
      </c>
      <c r="AJ3139" s="10" t="s">
        <v>33</v>
      </c>
      <c r="AK3139" s="10">
        <v>1.1000000000000001</v>
      </c>
      <c r="AL3139" s="10">
        <v>0</v>
      </c>
      <c r="AM3139" s="10">
        <v>0</v>
      </c>
      <c r="AN3139" s="10">
        <v>0</v>
      </c>
      <c r="AO3139" s="10">
        <v>0</v>
      </c>
      <c r="AQ3139" s="10">
        <v>12.545923165605073</v>
      </c>
      <c r="AR3139" s="10">
        <v>27.072821748663177</v>
      </c>
      <c r="AS3139" s="10">
        <v>45.264410338790533</v>
      </c>
      <c r="AT3139" s="10">
        <v>294.82919439171923</v>
      </c>
      <c r="AU3139" s="10">
        <v>2.781610903057274</v>
      </c>
      <c r="AV3139" s="10">
        <v>488.55501451861119</v>
      </c>
      <c r="AW3139" s="10">
        <v>786.16581981338777</v>
      </c>
      <c r="AX3139" s="10" t="s">
        <v>33</v>
      </c>
      <c r="AY3139" s="10" t="s">
        <v>33</v>
      </c>
      <c r="AZ3139" s="10" t="s">
        <v>33</v>
      </c>
      <c r="BA3139" s="10" t="s">
        <v>33</v>
      </c>
      <c r="BB3139" s="10">
        <v>3138</v>
      </c>
      <c r="BC3139" s="10">
        <v>3262</v>
      </c>
      <c r="BE3139" s="10" t="s">
        <v>561</v>
      </c>
      <c r="BF3139" s="10" t="s">
        <v>3948</v>
      </c>
      <c r="BG3139" s="10">
        <v>45.264410338790533</v>
      </c>
      <c r="BH3139" s="10">
        <v>2067.6455935525578</v>
      </c>
      <c r="BI3139" s="10">
        <v>61</v>
      </c>
      <c r="BJ3139" s="10" t="s">
        <v>33</v>
      </c>
      <c r="BL3139" s="10" t="s">
        <v>33</v>
      </c>
      <c r="BM3139" s="10" t="s">
        <v>33</v>
      </c>
      <c r="BP3139" s="10" t="s">
        <v>33</v>
      </c>
      <c r="BQ3139" s="10" t="s">
        <v>33</v>
      </c>
      <c r="BR3139" s="10" t="s">
        <v>33</v>
      </c>
      <c r="BS3139" s="11" t="s">
        <v>33</v>
      </c>
      <c r="BT3139" s="11" t="s">
        <v>33</v>
      </c>
      <c r="BU3139" s="10">
        <v>3139</v>
      </c>
    </row>
    <row r="3140" spans="1:73" s="10" customFormat="1" x14ac:dyDescent="0.45">
      <c r="A3140" s="10" t="s">
        <v>33</v>
      </c>
      <c r="B3140" s="10">
        <v>3266</v>
      </c>
      <c r="D3140" s="10" t="s">
        <v>33</v>
      </c>
      <c r="E3140" s="10">
        <v>3138</v>
      </c>
      <c r="F3140" s="10">
        <v>3266</v>
      </c>
      <c r="G3140" s="10">
        <v>838</v>
      </c>
      <c r="H3140" s="10">
        <v>838</v>
      </c>
      <c r="J3140" s="10" t="s">
        <v>33</v>
      </c>
      <c r="K3140" s="10" t="s">
        <v>86</v>
      </c>
      <c r="L3140" s="10" t="s">
        <v>33</v>
      </c>
      <c r="M3140" s="10">
        <v>0.5</v>
      </c>
      <c r="N3140" s="10">
        <v>0.5</v>
      </c>
      <c r="T3140" s="10">
        <v>0</v>
      </c>
      <c r="W3140" s="10">
        <v>0</v>
      </c>
      <c r="X3140" s="10">
        <v>0</v>
      </c>
      <c r="Y3140" s="10">
        <v>0</v>
      </c>
      <c r="AB3140" s="10">
        <v>0</v>
      </c>
      <c r="AC3140" s="10">
        <v>0</v>
      </c>
      <c r="AD3140" s="10">
        <v>0</v>
      </c>
      <c r="AE3140" s="10">
        <v>0</v>
      </c>
      <c r="AH3140" s="10">
        <v>1</v>
      </c>
      <c r="AJ3140" s="10" t="s">
        <v>33</v>
      </c>
      <c r="AK3140" s="10">
        <v>0.5</v>
      </c>
      <c r="AL3140" s="10">
        <v>0</v>
      </c>
      <c r="AM3140" s="10">
        <v>0</v>
      </c>
      <c r="AN3140" s="10">
        <v>0</v>
      </c>
      <c r="AO3140" s="10">
        <v>0</v>
      </c>
      <c r="AQ3140" s="10">
        <v>0</v>
      </c>
      <c r="AR3140" s="10">
        <v>5.8224999999999998</v>
      </c>
      <c r="AS3140" s="10">
        <v>5.8224999999999998</v>
      </c>
      <c r="AT3140" s="10">
        <v>0</v>
      </c>
      <c r="AU3140" s="10">
        <v>0</v>
      </c>
      <c r="AV3140" s="10">
        <v>70.680000000000007</v>
      </c>
      <c r="AW3140" s="10">
        <v>70.680000000000007</v>
      </c>
      <c r="AX3140" s="10" t="s">
        <v>33</v>
      </c>
      <c r="AY3140" s="10" t="s">
        <v>33</v>
      </c>
      <c r="AZ3140" s="10" t="s">
        <v>33</v>
      </c>
      <c r="BA3140" s="10" t="s">
        <v>33</v>
      </c>
      <c r="BB3140" s="10">
        <v>3138</v>
      </c>
      <c r="BC3140" s="10">
        <v>3266</v>
      </c>
      <c r="BE3140" s="10" t="s">
        <v>561</v>
      </c>
      <c r="BF3140" s="10" t="s">
        <v>3949</v>
      </c>
      <c r="BG3140" s="10">
        <v>5.8224999999999998</v>
      </c>
      <c r="BH3140" s="10">
        <v>781.96373851659393</v>
      </c>
      <c r="BI3140" s="10">
        <v>62</v>
      </c>
      <c r="BJ3140" s="10" t="s">
        <v>33</v>
      </c>
      <c r="BL3140" s="10" t="s">
        <v>33</v>
      </c>
      <c r="BM3140" s="10" t="s">
        <v>33</v>
      </c>
      <c r="BP3140" s="10" t="s">
        <v>33</v>
      </c>
      <c r="BQ3140" s="10" t="s">
        <v>33</v>
      </c>
      <c r="BR3140" s="10" t="s">
        <v>33</v>
      </c>
      <c r="BS3140" s="11" t="s">
        <v>33</v>
      </c>
      <c r="BT3140" s="11" t="s">
        <v>33</v>
      </c>
      <c r="BU3140" s="10">
        <v>3140</v>
      </c>
    </row>
    <row r="3141" spans="1:73" s="10" customFormat="1" x14ac:dyDescent="0.45">
      <c r="A3141" s="10" t="s">
        <v>33</v>
      </c>
      <c r="B3141" s="10">
        <v>3267</v>
      </c>
      <c r="D3141" s="10" t="s">
        <v>33</v>
      </c>
      <c r="E3141" s="10">
        <v>3138</v>
      </c>
      <c r="F3141" s="10">
        <v>3267</v>
      </c>
      <c r="G3141" s="10">
        <v>839</v>
      </c>
      <c r="H3141" s="10">
        <v>839</v>
      </c>
      <c r="J3141" s="10" t="s">
        <v>33</v>
      </c>
      <c r="K3141" s="10" t="s">
        <v>592</v>
      </c>
      <c r="L3141" s="10" t="s">
        <v>33</v>
      </c>
      <c r="M3141" s="10">
        <v>0.03</v>
      </c>
      <c r="N3141" s="10">
        <v>0.03</v>
      </c>
      <c r="T3141" s="10">
        <v>0</v>
      </c>
      <c r="W3141" s="10">
        <v>0</v>
      </c>
      <c r="X3141" s="10">
        <v>0</v>
      </c>
      <c r="Y3141" s="10">
        <v>0</v>
      </c>
      <c r="AB3141" s="10">
        <v>0</v>
      </c>
      <c r="AC3141" s="10">
        <v>0</v>
      </c>
      <c r="AD3141" s="10">
        <v>0</v>
      </c>
      <c r="AE3141" s="10">
        <v>0</v>
      </c>
      <c r="AH3141" s="10">
        <v>1</v>
      </c>
      <c r="AJ3141" s="10" t="s">
        <v>33</v>
      </c>
      <c r="AK3141" s="10">
        <v>0.03</v>
      </c>
      <c r="AL3141" s="10">
        <v>0</v>
      </c>
      <c r="AM3141" s="10">
        <v>0</v>
      </c>
      <c r="AN3141" s="10">
        <v>0</v>
      </c>
      <c r="AO3141" s="10">
        <v>0</v>
      </c>
      <c r="AQ3141" s="10">
        <v>0.16713463700204434</v>
      </c>
      <c r="AR3141" s="10">
        <v>0.36003120608943456</v>
      </c>
      <c r="AS3141" s="10">
        <v>0.6023764297423988</v>
      </c>
      <c r="AT3141" s="10">
        <v>3.9276639695480418</v>
      </c>
      <c r="AU3141" s="10">
        <v>0.37912875875853064</v>
      </c>
      <c r="AV3141" s="10">
        <v>6.2332589234997036</v>
      </c>
      <c r="AW3141" s="10">
        <v>10.540051651806277</v>
      </c>
      <c r="AX3141" s="10" t="s">
        <v>33</v>
      </c>
      <c r="AY3141" s="10" t="s">
        <v>33</v>
      </c>
      <c r="AZ3141" s="10" t="s">
        <v>33</v>
      </c>
      <c r="BA3141" s="10" t="s">
        <v>33</v>
      </c>
      <c r="BB3141" s="10">
        <v>3138</v>
      </c>
      <c r="BC3141" s="10">
        <v>3267</v>
      </c>
      <c r="BE3141" s="10" t="s">
        <v>561</v>
      </c>
      <c r="BF3141" s="10" t="s">
        <v>3950</v>
      </c>
      <c r="BG3141" s="10">
        <v>0.6023764297423988</v>
      </c>
      <c r="BH3141" s="10">
        <v>29.180344823773023</v>
      </c>
      <c r="BI3141" s="10">
        <v>63</v>
      </c>
      <c r="BJ3141" s="10" t="s">
        <v>33</v>
      </c>
      <c r="BL3141" s="10" t="s">
        <v>33</v>
      </c>
      <c r="BM3141" s="10" t="s">
        <v>33</v>
      </c>
      <c r="BP3141" s="10" t="s">
        <v>33</v>
      </c>
      <c r="BQ3141" s="10" t="s">
        <v>33</v>
      </c>
      <c r="BR3141" s="10" t="s">
        <v>33</v>
      </c>
      <c r="BS3141" s="11" t="s">
        <v>33</v>
      </c>
      <c r="BT3141" s="11" t="s">
        <v>33</v>
      </c>
      <c r="BU3141" s="10">
        <v>3141</v>
      </c>
    </row>
    <row r="3142" spans="1:73" s="10" customFormat="1" x14ac:dyDescent="0.45">
      <c r="A3142" s="10" t="s">
        <v>33</v>
      </c>
      <c r="B3142" s="10">
        <v>3273</v>
      </c>
      <c r="D3142" s="10" t="s">
        <v>33</v>
      </c>
      <c r="E3142" s="10">
        <v>3138</v>
      </c>
      <c r="F3142" s="10">
        <v>3273</v>
      </c>
      <c r="G3142" s="10">
        <v>840</v>
      </c>
      <c r="H3142" s="10">
        <v>840</v>
      </c>
      <c r="J3142" s="10" t="s">
        <v>33</v>
      </c>
      <c r="K3142" s="10" t="s">
        <v>251</v>
      </c>
      <c r="L3142" s="10" t="s">
        <v>33</v>
      </c>
      <c r="M3142" s="10">
        <v>2.0000000000000001E-4</v>
      </c>
      <c r="N3142" s="10">
        <v>2.0000000000000001E-4</v>
      </c>
      <c r="T3142" s="10">
        <v>0</v>
      </c>
      <c r="W3142" s="10">
        <v>0</v>
      </c>
      <c r="X3142" s="10">
        <v>0</v>
      </c>
      <c r="Y3142" s="10">
        <v>0</v>
      </c>
      <c r="AB3142" s="10">
        <v>0</v>
      </c>
      <c r="AC3142" s="10">
        <v>0</v>
      </c>
      <c r="AD3142" s="10">
        <v>0</v>
      </c>
      <c r="AE3142" s="10">
        <v>0</v>
      </c>
      <c r="AH3142" s="10">
        <v>1</v>
      </c>
      <c r="AJ3142" s="10" t="s">
        <v>33</v>
      </c>
      <c r="AK3142" s="10">
        <v>2.0000000000000001E-4</v>
      </c>
      <c r="AL3142" s="10">
        <v>0</v>
      </c>
      <c r="AM3142" s="10">
        <v>0</v>
      </c>
      <c r="AN3142" s="10">
        <v>0</v>
      </c>
      <c r="AO3142" s="10">
        <v>0</v>
      </c>
      <c r="AQ3142" s="10">
        <v>0</v>
      </c>
      <c r="AR3142" s="10">
        <v>4.6940963172775931E-3</v>
      </c>
      <c r="AS3142" s="10">
        <v>4.6940963172775931E-3</v>
      </c>
      <c r="AT3142" s="10">
        <v>0</v>
      </c>
      <c r="AU3142" s="10">
        <v>0</v>
      </c>
      <c r="AV3142" s="10">
        <v>5.073664978525709E-2</v>
      </c>
      <c r="AW3142" s="10">
        <v>5.073664978525709E-2</v>
      </c>
      <c r="AX3142" s="10" t="s">
        <v>33</v>
      </c>
      <c r="AY3142" s="10" t="s">
        <v>33</v>
      </c>
      <c r="AZ3142" s="10" t="s">
        <v>33</v>
      </c>
      <c r="BA3142" s="10" t="s">
        <v>33</v>
      </c>
      <c r="BB3142" s="10">
        <v>3138</v>
      </c>
      <c r="BC3142" s="10">
        <v>3273</v>
      </c>
      <c r="BE3142" s="10" t="s">
        <v>561</v>
      </c>
      <c r="BF3142" s="10" t="s">
        <v>3951</v>
      </c>
      <c r="BG3142" s="10">
        <v>4.6940963172775931E-3</v>
      </c>
      <c r="BH3142" s="10">
        <v>0.56132173664242746</v>
      </c>
      <c r="BI3142" s="10">
        <v>64</v>
      </c>
      <c r="BJ3142" s="10" t="s">
        <v>33</v>
      </c>
      <c r="BL3142" s="10" t="s">
        <v>33</v>
      </c>
      <c r="BM3142" s="10" t="s">
        <v>33</v>
      </c>
      <c r="BP3142" s="10" t="s">
        <v>33</v>
      </c>
      <c r="BQ3142" s="10" t="s">
        <v>33</v>
      </c>
      <c r="BR3142" s="10" t="s">
        <v>33</v>
      </c>
      <c r="BS3142" s="11" t="s">
        <v>33</v>
      </c>
      <c r="BT3142" s="11" t="s">
        <v>33</v>
      </c>
      <c r="BU3142" s="10">
        <v>3142</v>
      </c>
    </row>
    <row r="3143" spans="1:73" s="10" customFormat="1" x14ac:dyDescent="0.45">
      <c r="A3143" s="10" t="s">
        <v>33</v>
      </c>
      <c r="B3143" s="10">
        <v>3274</v>
      </c>
      <c r="D3143" s="10" t="s">
        <v>33</v>
      </c>
      <c r="E3143" s="10">
        <v>3138</v>
      </c>
      <c r="F3143" s="10">
        <v>3274</v>
      </c>
      <c r="G3143" s="10">
        <v>841</v>
      </c>
      <c r="H3143" s="10">
        <v>841</v>
      </c>
      <c r="J3143" s="10" t="s">
        <v>33</v>
      </c>
      <c r="K3143" s="10" t="s">
        <v>593</v>
      </c>
      <c r="L3143" s="10" t="s">
        <v>33</v>
      </c>
      <c r="M3143" s="10">
        <v>0.15</v>
      </c>
      <c r="N3143" s="10">
        <v>0.15</v>
      </c>
      <c r="T3143" s="10">
        <v>0</v>
      </c>
      <c r="W3143" s="10">
        <v>0</v>
      </c>
      <c r="X3143" s="10">
        <v>0</v>
      </c>
      <c r="Y3143" s="10">
        <v>0</v>
      </c>
      <c r="AB3143" s="10">
        <v>0</v>
      </c>
      <c r="AC3143" s="10">
        <v>0</v>
      </c>
      <c r="AD3143" s="10">
        <v>0</v>
      </c>
      <c r="AE3143" s="10">
        <v>0</v>
      </c>
      <c r="AH3143" s="10">
        <v>1</v>
      </c>
      <c r="AJ3143" s="10" t="s">
        <v>33</v>
      </c>
      <c r="AK3143" s="10">
        <v>0.15</v>
      </c>
      <c r="AL3143" s="10">
        <v>0</v>
      </c>
      <c r="AM3143" s="10">
        <v>0</v>
      </c>
      <c r="AN3143" s="10">
        <v>0</v>
      </c>
      <c r="AO3143" s="10">
        <v>0</v>
      </c>
      <c r="AQ3143" s="10">
        <v>0.26648559062568028</v>
      </c>
      <c r="AR3143" s="10">
        <v>3.9737242051939736</v>
      </c>
      <c r="AS3143" s="10">
        <v>4.3601283116012102</v>
      </c>
      <c r="AT3143" s="10">
        <v>6.2624113797034866</v>
      </c>
      <c r="AU3143" s="10">
        <v>7.4871494473213724</v>
      </c>
      <c r="AV3143" s="10">
        <v>80.576254637206148</v>
      </c>
      <c r="AW3143" s="10">
        <v>94.325815464230999</v>
      </c>
      <c r="AX3143" s="10" t="s">
        <v>33</v>
      </c>
      <c r="AY3143" s="10" t="s">
        <v>33</v>
      </c>
      <c r="AZ3143" s="10" t="s">
        <v>33</v>
      </c>
      <c r="BA3143" s="10" t="s">
        <v>33</v>
      </c>
      <c r="BB3143" s="10">
        <v>3138</v>
      </c>
      <c r="BC3143" s="10">
        <v>3274</v>
      </c>
      <c r="BE3143" s="10" t="s">
        <v>561</v>
      </c>
      <c r="BF3143" s="10" t="s">
        <v>3952</v>
      </c>
      <c r="BG3143" s="10">
        <v>4.3601283116012102</v>
      </c>
      <c r="BH3143" s="10">
        <v>126.91491977035628</v>
      </c>
      <c r="BI3143" s="10">
        <v>65</v>
      </c>
      <c r="BJ3143" s="10" t="s">
        <v>33</v>
      </c>
      <c r="BL3143" s="10" t="s">
        <v>33</v>
      </c>
      <c r="BM3143" s="10" t="s">
        <v>33</v>
      </c>
      <c r="BP3143" s="10" t="s">
        <v>33</v>
      </c>
      <c r="BQ3143" s="10" t="s">
        <v>33</v>
      </c>
      <c r="BR3143" s="10" t="s">
        <v>33</v>
      </c>
      <c r="BS3143" s="11" t="s">
        <v>33</v>
      </c>
      <c r="BT3143" s="11" t="s">
        <v>33</v>
      </c>
      <c r="BU3143" s="10">
        <v>3143</v>
      </c>
    </row>
    <row r="3144" spans="1:73" s="10" customFormat="1" x14ac:dyDescent="0.45">
      <c r="A3144" s="10">
        <v>800</v>
      </c>
      <c r="B3144" s="10">
        <v>3089</v>
      </c>
      <c r="D3144" s="10">
        <v>3150</v>
      </c>
      <c r="E3144" s="10" t="s">
        <v>33</v>
      </c>
      <c r="F3144" s="10">
        <v>3089</v>
      </c>
      <c r="G3144" s="10" t="s">
        <v>33</v>
      </c>
      <c r="H3144" s="10" t="s">
        <v>33</v>
      </c>
      <c r="J3144" s="10" t="s">
        <v>562</v>
      </c>
      <c r="K3144" s="10">
        <v>0</v>
      </c>
      <c r="L3144" s="10">
        <v>1</v>
      </c>
      <c r="M3144" s="10" t="s">
        <v>33</v>
      </c>
      <c r="N3144" s="10">
        <v>1</v>
      </c>
      <c r="T3144" s="10">
        <v>1.9364916731037085</v>
      </c>
      <c r="W3144" s="10">
        <v>0.41480000000000006</v>
      </c>
      <c r="X3144" s="10" t="s">
        <v>35</v>
      </c>
      <c r="Y3144" s="10">
        <v>0.04</v>
      </c>
      <c r="AB3144" s="10">
        <v>4.7991999999999999</v>
      </c>
      <c r="AC3144" s="10">
        <v>0.05</v>
      </c>
      <c r="AD3144" s="10">
        <v>0</v>
      </c>
      <c r="AE3144" s="10">
        <v>0</v>
      </c>
      <c r="AH3144" s="10">
        <v>1</v>
      </c>
      <c r="AJ3144" s="10">
        <v>1</v>
      </c>
      <c r="AK3144" s="10">
        <v>1</v>
      </c>
      <c r="AL3144" s="10">
        <v>1.9364916731037085</v>
      </c>
      <c r="AM3144" s="10">
        <v>0.41480000000000006</v>
      </c>
      <c r="AN3144" s="10">
        <v>0.05</v>
      </c>
      <c r="AO3144" s="10">
        <v>0</v>
      </c>
      <c r="AQ3144" s="10">
        <v>2.721819232827726</v>
      </c>
      <c r="AR3144" s="10">
        <v>6.3500211071591428</v>
      </c>
      <c r="AS3144" s="10">
        <v>10.296658994759346</v>
      </c>
      <c r="AT3144" s="10">
        <v>63.96275197145156</v>
      </c>
      <c r="AU3144" s="10">
        <v>12.190062049219637</v>
      </c>
      <c r="AV3144" s="10">
        <v>62.035231117922493</v>
      </c>
      <c r="AW3144" s="10">
        <v>138.18804513859368</v>
      </c>
      <c r="AX3144" s="10">
        <v>1</v>
      </c>
      <c r="AY3144" s="10">
        <v>10.849085468113698</v>
      </c>
      <c r="AZ3144" s="10" t="s">
        <v>33</v>
      </c>
      <c r="BA3144" s="10">
        <v>3150</v>
      </c>
      <c r="BB3144" s="10" t="s">
        <v>33</v>
      </c>
      <c r="BC3144" s="10">
        <v>3089</v>
      </c>
      <c r="BE3144" s="10" t="s">
        <v>33</v>
      </c>
      <c r="BF3144" s="10" t="s">
        <v>33</v>
      </c>
      <c r="BG3144" s="10" t="s">
        <v>33</v>
      </c>
      <c r="BH3144" s="10" t="s">
        <v>33</v>
      </c>
      <c r="BI3144" s="10" t="s">
        <v>33</v>
      </c>
      <c r="BJ3144" s="10" t="s">
        <v>33</v>
      </c>
      <c r="BL3144" s="10" t="s">
        <v>33</v>
      </c>
      <c r="BM3144" s="10" t="s">
        <v>33</v>
      </c>
      <c r="BP3144" s="10" t="s">
        <v>33</v>
      </c>
      <c r="BQ3144" s="10">
        <v>0</v>
      </c>
      <c r="BR3144" s="10" t="s">
        <v>562</v>
      </c>
      <c r="BS3144" s="11">
        <v>10.296658994759346</v>
      </c>
      <c r="BT3144" s="11">
        <v>138.18804513859368</v>
      </c>
      <c r="BU3144" s="10">
        <v>3144</v>
      </c>
    </row>
    <row r="3145" spans="1:73" s="10" customFormat="1" x14ac:dyDescent="0.45">
      <c r="A3145" s="10" t="s">
        <v>33</v>
      </c>
      <c r="B3145" s="10">
        <v>3280</v>
      </c>
      <c r="D3145" s="10" t="s">
        <v>33</v>
      </c>
      <c r="E3145" s="10">
        <v>3144</v>
      </c>
      <c r="F3145" s="10">
        <v>3280</v>
      </c>
      <c r="G3145" s="10">
        <v>842</v>
      </c>
      <c r="H3145" s="10">
        <v>842</v>
      </c>
      <c r="J3145" s="10" t="s">
        <v>33</v>
      </c>
      <c r="K3145" s="10" t="s">
        <v>594</v>
      </c>
      <c r="L3145" s="10" t="s">
        <v>33</v>
      </c>
      <c r="M3145" s="10">
        <v>0.6</v>
      </c>
      <c r="N3145" s="10">
        <v>0.6</v>
      </c>
      <c r="T3145" s="10">
        <v>0</v>
      </c>
      <c r="W3145" s="10">
        <v>0</v>
      </c>
      <c r="X3145" s="10">
        <v>0</v>
      </c>
      <c r="Y3145" s="10">
        <v>0</v>
      </c>
      <c r="AB3145" s="10">
        <v>0</v>
      </c>
      <c r="AC3145" s="10">
        <v>0</v>
      </c>
      <c r="AD3145" s="10">
        <v>0</v>
      </c>
      <c r="AE3145" s="10">
        <v>0</v>
      </c>
      <c r="AH3145" s="10">
        <v>1</v>
      </c>
      <c r="AJ3145" s="10" t="s">
        <v>33</v>
      </c>
      <c r="AK3145" s="10">
        <v>0.6</v>
      </c>
      <c r="AL3145" s="10">
        <v>0</v>
      </c>
      <c r="AM3145" s="10">
        <v>0</v>
      </c>
      <c r="AN3145" s="10">
        <v>0</v>
      </c>
      <c r="AO3145" s="10">
        <v>0</v>
      </c>
      <c r="AQ3145" s="10">
        <v>0.78358207535019075</v>
      </c>
      <c r="AR3145" s="10">
        <v>3.2698845045903449</v>
      </c>
      <c r="AS3145" s="10">
        <v>4.4060785138481213</v>
      </c>
      <c r="AT3145" s="10">
        <v>18.414178770729482</v>
      </c>
      <c r="AU3145" s="10">
        <v>7.3602244877392105</v>
      </c>
      <c r="AV3145" s="10">
        <v>32.019627949022428</v>
      </c>
      <c r="AW3145" s="10">
        <v>57.794031207491116</v>
      </c>
      <c r="AX3145" s="10" t="s">
        <v>33</v>
      </c>
      <c r="AY3145" s="10" t="s">
        <v>33</v>
      </c>
      <c r="AZ3145" s="10" t="s">
        <v>33</v>
      </c>
      <c r="BA3145" s="10" t="s">
        <v>33</v>
      </c>
      <c r="BB3145" s="10">
        <v>3144</v>
      </c>
      <c r="BC3145" s="10">
        <v>3280</v>
      </c>
      <c r="BE3145" s="10" t="s">
        <v>562</v>
      </c>
      <c r="BF3145" s="10" t="s">
        <v>594</v>
      </c>
      <c r="BG3145" s="10">
        <v>4.4060785138481213</v>
      </c>
      <c r="BH3145" s="10">
        <v>337.33308139972581</v>
      </c>
      <c r="BI3145" s="10">
        <v>67</v>
      </c>
      <c r="BJ3145" s="10" t="s">
        <v>33</v>
      </c>
      <c r="BL3145" s="10" t="s">
        <v>33</v>
      </c>
      <c r="BM3145" s="10" t="s">
        <v>33</v>
      </c>
      <c r="BP3145" s="10" t="s">
        <v>33</v>
      </c>
      <c r="BQ3145" s="10" t="s">
        <v>33</v>
      </c>
      <c r="BR3145" s="10" t="s">
        <v>33</v>
      </c>
      <c r="BS3145" s="11" t="s">
        <v>33</v>
      </c>
      <c r="BT3145" s="11" t="s">
        <v>33</v>
      </c>
      <c r="BU3145" s="10">
        <v>3145</v>
      </c>
    </row>
    <row r="3146" spans="1:73" s="10" customFormat="1" x14ac:dyDescent="0.45">
      <c r="A3146" s="10" t="s">
        <v>33</v>
      </c>
      <c r="B3146" s="10">
        <v>3285</v>
      </c>
      <c r="D3146" s="10" t="s">
        <v>33</v>
      </c>
      <c r="E3146" s="10">
        <v>3144</v>
      </c>
      <c r="F3146" s="10">
        <v>3285</v>
      </c>
      <c r="G3146" s="10">
        <v>843</v>
      </c>
      <c r="H3146" s="10">
        <v>843</v>
      </c>
      <c r="J3146" s="10" t="s">
        <v>33</v>
      </c>
      <c r="K3146" s="10" t="s">
        <v>241</v>
      </c>
      <c r="L3146" s="10" t="s">
        <v>33</v>
      </c>
      <c r="M3146" s="10">
        <v>0.3</v>
      </c>
      <c r="N3146" s="10">
        <v>0.3</v>
      </c>
      <c r="T3146" s="10">
        <v>0</v>
      </c>
      <c r="W3146" s="10">
        <v>0</v>
      </c>
      <c r="X3146" s="10">
        <v>0</v>
      </c>
      <c r="Y3146" s="10">
        <v>0</v>
      </c>
      <c r="AB3146" s="10">
        <v>0</v>
      </c>
      <c r="AC3146" s="10">
        <v>0</v>
      </c>
      <c r="AD3146" s="10">
        <v>0</v>
      </c>
      <c r="AE3146" s="10">
        <v>0</v>
      </c>
      <c r="AH3146" s="10">
        <v>1</v>
      </c>
      <c r="AJ3146" s="10" t="s">
        <v>33</v>
      </c>
      <c r="AK3146" s="10">
        <v>0.3</v>
      </c>
      <c r="AL3146" s="10">
        <v>0</v>
      </c>
      <c r="AM3146" s="10">
        <v>0</v>
      </c>
      <c r="AN3146" s="10">
        <v>0</v>
      </c>
      <c r="AO3146" s="10">
        <v>0</v>
      </c>
      <c r="AQ3146" s="10">
        <v>0</v>
      </c>
      <c r="AR3146" s="10">
        <v>2.3140986089061908</v>
      </c>
      <c r="AS3146" s="10">
        <v>2.3140986089061908</v>
      </c>
      <c r="AT3146" s="10">
        <v>0</v>
      </c>
      <c r="AU3146" s="10">
        <v>0</v>
      </c>
      <c r="AV3146" s="10">
        <v>25.360335968693654</v>
      </c>
      <c r="AW3146" s="10">
        <v>25.360335968693654</v>
      </c>
      <c r="AX3146" s="10" t="s">
        <v>33</v>
      </c>
      <c r="AY3146" s="10" t="s">
        <v>33</v>
      </c>
      <c r="AZ3146" s="10" t="s">
        <v>33</v>
      </c>
      <c r="BA3146" s="10" t="s">
        <v>33</v>
      </c>
      <c r="BB3146" s="10">
        <v>3144</v>
      </c>
      <c r="BC3146" s="10">
        <v>3285</v>
      </c>
      <c r="BE3146" s="10" t="s">
        <v>562</v>
      </c>
      <c r="BF3146" s="10" t="s">
        <v>3953</v>
      </c>
      <c r="BG3146" s="10">
        <v>2.3140986089061908</v>
      </c>
      <c r="BH3146" s="10">
        <v>135.13249487104602</v>
      </c>
      <c r="BI3146" s="10">
        <v>68</v>
      </c>
      <c r="BJ3146" s="10" t="s">
        <v>33</v>
      </c>
      <c r="BL3146" s="10" t="s">
        <v>33</v>
      </c>
      <c r="BM3146" s="10" t="s">
        <v>33</v>
      </c>
      <c r="BP3146" s="10" t="s">
        <v>33</v>
      </c>
      <c r="BQ3146" s="10" t="s">
        <v>33</v>
      </c>
      <c r="BR3146" s="10" t="s">
        <v>33</v>
      </c>
      <c r="BS3146" s="11" t="s">
        <v>33</v>
      </c>
      <c r="BT3146" s="11" t="s">
        <v>33</v>
      </c>
      <c r="BU3146" s="10">
        <v>3146</v>
      </c>
    </row>
    <row r="3147" spans="1:73" s="10" customFormat="1" x14ac:dyDescent="0.45">
      <c r="A3147" s="10" t="s">
        <v>33</v>
      </c>
      <c r="B3147" s="10">
        <v>3286</v>
      </c>
      <c r="D3147" s="10" t="s">
        <v>33</v>
      </c>
      <c r="E3147" s="10">
        <v>3144</v>
      </c>
      <c r="F3147" s="10">
        <v>3286</v>
      </c>
      <c r="G3147" s="10">
        <v>844</v>
      </c>
      <c r="H3147" s="10">
        <v>844</v>
      </c>
      <c r="J3147" s="10" t="s">
        <v>33</v>
      </c>
      <c r="K3147" s="10" t="s">
        <v>69</v>
      </c>
      <c r="L3147" s="10" t="s">
        <v>33</v>
      </c>
      <c r="M3147" s="10">
        <v>0.03</v>
      </c>
      <c r="N3147" s="10">
        <v>0.03</v>
      </c>
      <c r="T3147" s="10">
        <v>0</v>
      </c>
      <c r="W3147" s="10">
        <v>0</v>
      </c>
      <c r="X3147" s="10">
        <v>0</v>
      </c>
      <c r="Y3147" s="10">
        <v>0</v>
      </c>
      <c r="AB3147" s="10">
        <v>0</v>
      </c>
      <c r="AC3147" s="10">
        <v>0</v>
      </c>
      <c r="AD3147" s="10">
        <v>0</v>
      </c>
      <c r="AE3147" s="10">
        <v>0</v>
      </c>
      <c r="AH3147" s="10">
        <v>1</v>
      </c>
      <c r="AJ3147" s="10" t="s">
        <v>33</v>
      </c>
      <c r="AK3147" s="10">
        <v>0.03</v>
      </c>
      <c r="AL3147" s="10">
        <v>0</v>
      </c>
      <c r="AM3147" s="10">
        <v>0</v>
      </c>
      <c r="AN3147" s="10">
        <v>0</v>
      </c>
      <c r="AO3147" s="10">
        <v>0</v>
      </c>
      <c r="AQ3147" s="10">
        <v>0</v>
      </c>
      <c r="AR3147" s="10">
        <v>9.9496139630271915E-2</v>
      </c>
      <c r="AS3147" s="10">
        <v>9.9496139630271915E-2</v>
      </c>
      <c r="AT3147" s="10">
        <v>0</v>
      </c>
      <c r="AU3147" s="10">
        <v>0</v>
      </c>
      <c r="AV3147" s="10">
        <v>2.0088626169791435</v>
      </c>
      <c r="AW3147" s="10">
        <v>2.0088626169791435</v>
      </c>
      <c r="AX3147" s="10" t="s">
        <v>33</v>
      </c>
      <c r="AY3147" s="10" t="s">
        <v>33</v>
      </c>
      <c r="AZ3147" s="10" t="s">
        <v>33</v>
      </c>
      <c r="BA3147" s="10" t="s">
        <v>33</v>
      </c>
      <c r="BB3147" s="10">
        <v>3144</v>
      </c>
      <c r="BC3147" s="10">
        <v>3286</v>
      </c>
      <c r="BE3147" s="10" t="s">
        <v>562</v>
      </c>
      <c r="BF3147" s="10" t="s">
        <v>3954</v>
      </c>
      <c r="BG3147" s="10">
        <v>9.9496139630271915E-2</v>
      </c>
      <c r="BH3147" s="10">
        <v>17.722885656995839</v>
      </c>
      <c r="BI3147" s="10">
        <v>69</v>
      </c>
      <c r="BJ3147" s="10" t="s">
        <v>33</v>
      </c>
      <c r="BL3147" s="10" t="s">
        <v>33</v>
      </c>
      <c r="BM3147" s="10" t="s">
        <v>33</v>
      </c>
      <c r="BP3147" s="10" t="s">
        <v>33</v>
      </c>
      <c r="BQ3147" s="10" t="s">
        <v>33</v>
      </c>
      <c r="BR3147" s="10" t="s">
        <v>33</v>
      </c>
      <c r="BS3147" s="11" t="s">
        <v>33</v>
      </c>
      <c r="BT3147" s="11" t="s">
        <v>33</v>
      </c>
      <c r="BU3147" s="10">
        <v>3147</v>
      </c>
    </row>
    <row r="3148" spans="1:73" s="10" customFormat="1" x14ac:dyDescent="0.45">
      <c r="A3148" s="10" t="s">
        <v>33</v>
      </c>
      <c r="B3148" s="10">
        <v>3287</v>
      </c>
      <c r="D3148" s="10" t="s">
        <v>33</v>
      </c>
      <c r="E3148" s="10">
        <v>3144</v>
      </c>
      <c r="F3148" s="10">
        <v>3287</v>
      </c>
      <c r="G3148" s="10">
        <v>845</v>
      </c>
      <c r="H3148" s="10">
        <v>845</v>
      </c>
      <c r="J3148" s="10" t="s">
        <v>33</v>
      </c>
      <c r="K3148" s="10" t="s">
        <v>595</v>
      </c>
      <c r="L3148" s="10" t="s">
        <v>33</v>
      </c>
      <c r="M3148" s="10">
        <v>2.9999999999999997E-4</v>
      </c>
      <c r="N3148" s="10">
        <v>2.9999999999999997E-4</v>
      </c>
      <c r="T3148" s="10">
        <v>0</v>
      </c>
      <c r="W3148" s="10">
        <v>0</v>
      </c>
      <c r="X3148" s="10">
        <v>0</v>
      </c>
      <c r="Y3148" s="10">
        <v>0</v>
      </c>
      <c r="AB3148" s="10">
        <v>0</v>
      </c>
      <c r="AC3148" s="10">
        <v>0</v>
      </c>
      <c r="AD3148" s="10">
        <v>0</v>
      </c>
      <c r="AE3148" s="10">
        <v>0</v>
      </c>
      <c r="AH3148" s="10">
        <v>1</v>
      </c>
      <c r="AJ3148" s="10" t="s">
        <v>33</v>
      </c>
      <c r="AK3148" s="10">
        <v>2.9999999999999997E-4</v>
      </c>
      <c r="AL3148" s="10">
        <v>0</v>
      </c>
      <c r="AM3148" s="10">
        <v>0</v>
      </c>
      <c r="AN3148" s="10">
        <v>0</v>
      </c>
      <c r="AO3148" s="10">
        <v>0</v>
      </c>
      <c r="AQ3148" s="10">
        <v>1.7454843738268341E-3</v>
      </c>
      <c r="AR3148" s="10">
        <v>3.3513037567379896E-2</v>
      </c>
      <c r="AS3148" s="10">
        <v>3.6043989909428809E-2</v>
      </c>
      <c r="AT3148" s="10">
        <v>4.1018882784930599E-2</v>
      </c>
      <c r="AU3148" s="10">
        <v>3.0637561480428094E-2</v>
      </c>
      <c r="AV3148" s="10">
        <v>0.52381160340267796</v>
      </c>
      <c r="AW3148" s="10">
        <v>0.59546804766803663</v>
      </c>
      <c r="AX3148" s="10" t="s">
        <v>33</v>
      </c>
      <c r="AY3148" s="10" t="s">
        <v>33</v>
      </c>
      <c r="AZ3148" s="10" t="s">
        <v>33</v>
      </c>
      <c r="BA3148" s="10" t="s">
        <v>33</v>
      </c>
      <c r="BB3148" s="10">
        <v>3144</v>
      </c>
      <c r="BC3148" s="10">
        <v>3287</v>
      </c>
      <c r="BE3148" s="10" t="s">
        <v>562</v>
      </c>
      <c r="BF3148" s="10" t="s">
        <v>595</v>
      </c>
      <c r="BG3148" s="10">
        <v>3.6043989909428809E-2</v>
      </c>
      <c r="BH3148" s="10">
        <v>13.101757878517965</v>
      </c>
      <c r="BI3148" s="10">
        <v>70</v>
      </c>
      <c r="BJ3148" s="10" t="s">
        <v>33</v>
      </c>
      <c r="BL3148" s="10" t="s">
        <v>33</v>
      </c>
      <c r="BM3148" s="10" t="s">
        <v>33</v>
      </c>
      <c r="BP3148" s="10" t="s">
        <v>33</v>
      </c>
      <c r="BQ3148" s="10" t="s">
        <v>33</v>
      </c>
      <c r="BR3148" s="10" t="s">
        <v>33</v>
      </c>
      <c r="BS3148" s="11" t="s">
        <v>33</v>
      </c>
      <c r="BT3148" s="11" t="s">
        <v>33</v>
      </c>
      <c r="BU3148" s="10">
        <v>3148</v>
      </c>
    </row>
    <row r="3149" spans="1:73" s="10" customFormat="1" x14ac:dyDescent="0.45">
      <c r="A3149" s="10" t="s">
        <v>33</v>
      </c>
      <c r="B3149" s="10">
        <v>3247</v>
      </c>
      <c r="D3149" s="10" t="s">
        <v>33</v>
      </c>
      <c r="E3149" s="10">
        <v>3144</v>
      </c>
      <c r="F3149" s="10">
        <v>3247</v>
      </c>
      <c r="G3149" s="10">
        <v>827</v>
      </c>
      <c r="H3149" s="10">
        <v>827</v>
      </c>
      <c r="J3149" s="10" t="s">
        <v>33</v>
      </c>
      <c r="K3149" s="10" t="s">
        <v>76</v>
      </c>
      <c r="L3149" s="10" t="s">
        <v>33</v>
      </c>
      <c r="M3149" s="10">
        <v>0.1</v>
      </c>
      <c r="N3149" s="10">
        <v>0.1</v>
      </c>
      <c r="T3149" s="10">
        <v>0</v>
      </c>
      <c r="W3149" s="10">
        <v>0</v>
      </c>
      <c r="X3149" s="10">
        <v>0</v>
      </c>
      <c r="Y3149" s="10">
        <v>0</v>
      </c>
      <c r="AB3149" s="10">
        <v>0</v>
      </c>
      <c r="AC3149" s="10">
        <v>0</v>
      </c>
      <c r="AD3149" s="10">
        <v>0</v>
      </c>
      <c r="AE3149" s="10">
        <v>0</v>
      </c>
      <c r="AH3149" s="10">
        <v>1</v>
      </c>
      <c r="AJ3149" s="10" t="s">
        <v>33</v>
      </c>
      <c r="AK3149" s="10">
        <v>0.1</v>
      </c>
      <c r="AL3149" s="10">
        <v>0</v>
      </c>
      <c r="AM3149" s="10">
        <v>0</v>
      </c>
      <c r="AN3149" s="10">
        <v>0</v>
      </c>
      <c r="AO3149" s="10">
        <v>0</v>
      </c>
      <c r="AQ3149" s="10">
        <v>0</v>
      </c>
      <c r="AR3149" s="10">
        <v>0.16822881646495552</v>
      </c>
      <c r="AS3149" s="10">
        <v>0.16822881646495552</v>
      </c>
      <c r="AT3149" s="10">
        <v>0</v>
      </c>
      <c r="AU3149" s="10">
        <v>0</v>
      </c>
      <c r="AV3149" s="10">
        <v>2.1225929798245886</v>
      </c>
      <c r="AW3149" s="10">
        <v>2.1225929798245886</v>
      </c>
      <c r="AX3149" s="10" t="s">
        <v>33</v>
      </c>
      <c r="AY3149" s="10" t="s">
        <v>33</v>
      </c>
      <c r="AZ3149" s="10" t="s">
        <v>33</v>
      </c>
      <c r="BA3149" s="10" t="s">
        <v>33</v>
      </c>
      <c r="BB3149" s="10">
        <v>3144</v>
      </c>
      <c r="BC3149" s="10">
        <v>3247</v>
      </c>
      <c r="BE3149" s="10" t="s">
        <v>562</v>
      </c>
      <c r="BF3149" s="10" t="s">
        <v>3955</v>
      </c>
      <c r="BG3149" s="10">
        <v>0.16822881646495552</v>
      </c>
      <c r="BH3149" s="10">
        <v>12.678439298512965</v>
      </c>
      <c r="BI3149" s="10">
        <v>71</v>
      </c>
      <c r="BJ3149" s="10" t="s">
        <v>33</v>
      </c>
      <c r="BL3149" s="10" t="s">
        <v>33</v>
      </c>
      <c r="BM3149" s="10" t="s">
        <v>33</v>
      </c>
      <c r="BP3149" s="10" t="s">
        <v>33</v>
      </c>
      <c r="BQ3149" s="10" t="s">
        <v>33</v>
      </c>
      <c r="BR3149" s="10" t="s">
        <v>33</v>
      </c>
      <c r="BS3149" s="11" t="s">
        <v>33</v>
      </c>
      <c r="BT3149" s="11" t="s">
        <v>33</v>
      </c>
      <c r="BU3149" s="10">
        <v>3149</v>
      </c>
    </row>
    <row r="3150" spans="1:73" s="10" customFormat="1" x14ac:dyDescent="0.45">
      <c r="A3150" s="10">
        <v>801</v>
      </c>
      <c r="B3150" s="10">
        <v>3090</v>
      </c>
      <c r="D3150" s="10">
        <v>3156</v>
      </c>
      <c r="E3150" s="10" t="s">
        <v>33</v>
      </c>
      <c r="F3150" s="10">
        <v>3090</v>
      </c>
      <c r="G3150" s="10" t="s">
        <v>33</v>
      </c>
      <c r="H3150" s="10" t="s">
        <v>33</v>
      </c>
      <c r="J3150" s="10" t="s">
        <v>581</v>
      </c>
      <c r="K3150" s="10">
        <v>0</v>
      </c>
      <c r="L3150" s="10">
        <v>1</v>
      </c>
      <c r="M3150" s="10" t="s">
        <v>33</v>
      </c>
      <c r="N3150" s="10">
        <v>1</v>
      </c>
      <c r="T3150" s="10">
        <v>0.70710678118654757</v>
      </c>
      <c r="W3150" s="10">
        <v>0.31110000000000004</v>
      </c>
      <c r="X3150" s="10" t="s">
        <v>35</v>
      </c>
      <c r="Y3150" s="10">
        <v>0.03</v>
      </c>
      <c r="AB3150" s="10">
        <v>3.5994000000000002</v>
      </c>
      <c r="AC3150" s="10">
        <v>0.01</v>
      </c>
      <c r="AD3150" s="10">
        <v>0</v>
      </c>
      <c r="AE3150" s="10">
        <v>0</v>
      </c>
      <c r="AH3150" s="10">
        <v>1</v>
      </c>
      <c r="AJ3150" s="10">
        <v>1</v>
      </c>
      <c r="AK3150" s="10">
        <v>1</v>
      </c>
      <c r="AL3150" s="10">
        <v>0.70710678118654757</v>
      </c>
      <c r="AM3150" s="10">
        <v>0.31110000000000004</v>
      </c>
      <c r="AN3150" s="10">
        <v>0.01</v>
      </c>
      <c r="AO3150" s="10">
        <v>0</v>
      </c>
      <c r="AQ3150" s="10">
        <v>0.78830746505212868</v>
      </c>
      <c r="AR3150" s="10">
        <v>3.2705870985506449</v>
      </c>
      <c r="AS3150" s="10">
        <v>4.4136329228762312</v>
      </c>
      <c r="AT3150" s="10">
        <v>18.525225428725022</v>
      </c>
      <c r="AU3150" s="10">
        <v>3.9933103995319961</v>
      </c>
      <c r="AV3150" s="10">
        <v>43.089976873156843</v>
      </c>
      <c r="AW3150" s="10">
        <v>65.608512701413858</v>
      </c>
      <c r="AX3150" s="10">
        <v>1</v>
      </c>
      <c r="AY3150" s="10">
        <v>4.8718056877695792</v>
      </c>
      <c r="AZ3150" s="10" t="s">
        <v>33</v>
      </c>
      <c r="BA3150" s="10">
        <v>3156</v>
      </c>
      <c r="BB3150" s="10" t="s">
        <v>33</v>
      </c>
      <c r="BC3150" s="10">
        <v>3090</v>
      </c>
      <c r="BE3150" s="10" t="s">
        <v>33</v>
      </c>
      <c r="BF3150" s="10" t="s">
        <v>33</v>
      </c>
      <c r="BG3150" s="10" t="s">
        <v>33</v>
      </c>
      <c r="BH3150" s="10" t="s">
        <v>33</v>
      </c>
      <c r="BI3150" s="10" t="s">
        <v>33</v>
      </c>
      <c r="BJ3150" s="10" t="s">
        <v>33</v>
      </c>
      <c r="BL3150" s="10" t="s">
        <v>33</v>
      </c>
      <c r="BM3150" s="10" t="s">
        <v>33</v>
      </c>
      <c r="BP3150" s="10" t="s">
        <v>33</v>
      </c>
      <c r="BQ3150" s="10">
        <v>0</v>
      </c>
      <c r="BR3150" s="10" t="s">
        <v>581</v>
      </c>
      <c r="BS3150" s="11">
        <v>4.4136329228762312</v>
      </c>
      <c r="BT3150" s="11">
        <v>65.608512701413858</v>
      </c>
      <c r="BU3150" s="10">
        <v>3150</v>
      </c>
    </row>
    <row r="3151" spans="1:73" s="10" customFormat="1" x14ac:dyDescent="0.45">
      <c r="A3151" s="10" t="s">
        <v>33</v>
      </c>
      <c r="B3151" s="10">
        <v>3292</v>
      </c>
      <c r="D3151" s="10" t="s">
        <v>33</v>
      </c>
      <c r="E3151" s="10">
        <v>3150</v>
      </c>
      <c r="F3151" s="10">
        <v>3292</v>
      </c>
      <c r="G3151" s="10">
        <v>846</v>
      </c>
      <c r="H3151" s="10">
        <v>846</v>
      </c>
      <c r="J3151" s="10" t="s">
        <v>33</v>
      </c>
      <c r="K3151" s="10" t="s">
        <v>71</v>
      </c>
      <c r="L3151" s="10" t="s">
        <v>33</v>
      </c>
      <c r="M3151" s="10">
        <v>0.32</v>
      </c>
      <c r="N3151" s="10">
        <v>0.32</v>
      </c>
      <c r="T3151" s="10">
        <v>0</v>
      </c>
      <c r="W3151" s="10">
        <v>0</v>
      </c>
      <c r="X3151" s="10">
        <v>0</v>
      </c>
      <c r="Y3151" s="10">
        <v>0</v>
      </c>
      <c r="AB3151" s="10">
        <v>0</v>
      </c>
      <c r="AC3151" s="10">
        <v>0</v>
      </c>
      <c r="AD3151" s="10">
        <v>0</v>
      </c>
      <c r="AE3151" s="10">
        <v>0</v>
      </c>
      <c r="AH3151" s="10">
        <v>1</v>
      </c>
      <c r="AJ3151" s="10" t="s">
        <v>33</v>
      </c>
      <c r="AK3151" s="10">
        <v>0.32</v>
      </c>
      <c r="AL3151" s="10">
        <v>0</v>
      </c>
      <c r="AM3151" s="10">
        <v>0</v>
      </c>
      <c r="AN3151" s="10">
        <v>0</v>
      </c>
      <c r="AO3151" s="10">
        <v>0</v>
      </c>
      <c r="AQ3151" s="10">
        <v>0</v>
      </c>
      <c r="AR3151" s="10">
        <v>2.7091170095058525</v>
      </c>
      <c r="AS3151" s="10">
        <v>2.7091170095058525</v>
      </c>
      <c r="AT3151" s="10">
        <v>0</v>
      </c>
      <c r="AU3151" s="10">
        <v>0</v>
      </c>
      <c r="AV3151" s="10">
        <v>39.081173324933424</v>
      </c>
      <c r="AW3151" s="10">
        <v>39.081173324933424</v>
      </c>
      <c r="AX3151" s="10" t="s">
        <v>33</v>
      </c>
      <c r="AY3151" s="10" t="s">
        <v>33</v>
      </c>
      <c r="AZ3151" s="10" t="s">
        <v>33</v>
      </c>
      <c r="BA3151" s="10" t="s">
        <v>33</v>
      </c>
      <c r="BB3151" s="10">
        <v>3150</v>
      </c>
      <c r="BC3151" s="10">
        <v>3292</v>
      </c>
      <c r="BE3151" s="10" t="s">
        <v>581</v>
      </c>
      <c r="BF3151" s="10" t="s">
        <v>3956</v>
      </c>
      <c r="BG3151" s="10">
        <v>2.7091170095058525</v>
      </c>
      <c r="BH3151" s="10">
        <v>85.583557696</v>
      </c>
      <c r="BI3151" s="10">
        <v>73</v>
      </c>
      <c r="BJ3151" s="10" t="s">
        <v>33</v>
      </c>
      <c r="BL3151" s="10" t="s">
        <v>33</v>
      </c>
      <c r="BM3151" s="10" t="s">
        <v>33</v>
      </c>
      <c r="BP3151" s="10" t="s">
        <v>33</v>
      </c>
      <c r="BQ3151" s="10" t="s">
        <v>33</v>
      </c>
      <c r="BR3151" s="10" t="s">
        <v>33</v>
      </c>
      <c r="BS3151" s="11" t="s">
        <v>33</v>
      </c>
      <c r="BT3151" s="11" t="s">
        <v>33</v>
      </c>
      <c r="BU3151" s="10">
        <v>3151</v>
      </c>
    </row>
    <row r="3152" spans="1:73" s="10" customFormat="1" x14ac:dyDescent="0.45">
      <c r="A3152" s="10" t="s">
        <v>33</v>
      </c>
      <c r="B3152" s="10">
        <v>3293</v>
      </c>
      <c r="D3152" s="10" t="s">
        <v>33</v>
      </c>
      <c r="E3152" s="10">
        <v>3150</v>
      </c>
      <c r="F3152" s="10">
        <v>3293</v>
      </c>
      <c r="G3152" s="10">
        <v>847</v>
      </c>
      <c r="H3152" s="10">
        <v>847</v>
      </c>
      <c r="J3152" s="10" t="s">
        <v>33</v>
      </c>
      <c r="K3152" s="10" t="s">
        <v>37</v>
      </c>
      <c r="L3152" s="10" t="s">
        <v>33</v>
      </c>
      <c r="M3152" s="10">
        <v>0.84045000000000003</v>
      </c>
      <c r="N3152" s="10">
        <v>0.84045000000000003</v>
      </c>
      <c r="T3152" s="10">
        <v>0</v>
      </c>
      <c r="W3152" s="10">
        <v>0</v>
      </c>
      <c r="X3152" s="10">
        <v>0</v>
      </c>
      <c r="Y3152" s="10">
        <v>0</v>
      </c>
      <c r="AB3152" s="10">
        <v>0</v>
      </c>
      <c r="AC3152" s="10">
        <v>0</v>
      </c>
      <c r="AD3152" s="10">
        <v>0</v>
      </c>
      <c r="AE3152" s="10">
        <v>0</v>
      </c>
      <c r="AH3152" s="10">
        <v>1</v>
      </c>
      <c r="AJ3152" s="10" t="s">
        <v>33</v>
      </c>
      <c r="AK3152" s="10">
        <v>0.84045000000000003</v>
      </c>
      <c r="AL3152" s="10">
        <v>0</v>
      </c>
      <c r="AM3152" s="10">
        <v>0</v>
      </c>
      <c r="AN3152" s="10">
        <v>0</v>
      </c>
      <c r="AO3152" s="10">
        <v>0</v>
      </c>
      <c r="AQ3152" s="10">
        <v>0</v>
      </c>
      <c r="AR3152" s="10">
        <v>0</v>
      </c>
      <c r="AS3152" s="10">
        <v>0</v>
      </c>
      <c r="AT3152" s="10">
        <v>0</v>
      </c>
      <c r="AU3152" s="10">
        <v>0</v>
      </c>
      <c r="AV3152" s="10">
        <v>0.84045000000000003</v>
      </c>
      <c r="AW3152" s="10">
        <v>0.84045000000000003</v>
      </c>
      <c r="AX3152" s="10" t="s">
        <v>33</v>
      </c>
      <c r="AY3152" s="10" t="s">
        <v>33</v>
      </c>
      <c r="AZ3152" s="10" t="s">
        <v>33</v>
      </c>
      <c r="BA3152" s="10" t="s">
        <v>33</v>
      </c>
      <c r="BB3152" s="10">
        <v>3150</v>
      </c>
      <c r="BC3152" s="10">
        <v>3293</v>
      </c>
      <c r="BE3152" s="10" t="s">
        <v>581</v>
      </c>
      <c r="BF3152" s="10" t="s">
        <v>3957</v>
      </c>
      <c r="BG3152" s="10">
        <v>0</v>
      </c>
      <c r="BH3152" s="10">
        <v>3.2772087075000003</v>
      </c>
      <c r="BI3152" s="10">
        <v>74</v>
      </c>
      <c r="BJ3152" s="10" t="s">
        <v>33</v>
      </c>
      <c r="BL3152" s="10" t="s">
        <v>33</v>
      </c>
      <c r="BM3152" s="10" t="s">
        <v>33</v>
      </c>
      <c r="BP3152" s="10" t="s">
        <v>33</v>
      </c>
      <c r="BQ3152" s="10" t="s">
        <v>33</v>
      </c>
      <c r="BR3152" s="10" t="s">
        <v>33</v>
      </c>
      <c r="BS3152" s="11" t="s">
        <v>33</v>
      </c>
      <c r="BT3152" s="11" t="s">
        <v>33</v>
      </c>
      <c r="BU3152" s="10">
        <v>3152</v>
      </c>
    </row>
    <row r="3153" spans="1:73" s="10" customFormat="1" x14ac:dyDescent="0.45">
      <c r="A3153" s="10" t="s">
        <v>33</v>
      </c>
      <c r="B3153" s="10">
        <v>3294</v>
      </c>
      <c r="D3153" s="10" t="s">
        <v>33</v>
      </c>
      <c r="E3153" s="10">
        <v>3150</v>
      </c>
      <c r="F3153" s="10">
        <v>3294</v>
      </c>
      <c r="G3153" s="10">
        <v>848</v>
      </c>
      <c r="H3153" s="10">
        <v>848</v>
      </c>
      <c r="J3153" s="10" t="s">
        <v>33</v>
      </c>
      <c r="K3153" s="10" t="s">
        <v>596</v>
      </c>
      <c r="L3153" s="10" t="s">
        <v>33</v>
      </c>
      <c r="M3153" s="10">
        <v>0.05</v>
      </c>
      <c r="N3153" s="10">
        <v>0.05</v>
      </c>
      <c r="T3153" s="10">
        <v>0</v>
      </c>
      <c r="W3153" s="10">
        <v>0</v>
      </c>
      <c r="X3153" s="10">
        <v>0</v>
      </c>
      <c r="Y3153" s="10">
        <v>0</v>
      </c>
      <c r="AB3153" s="10">
        <v>0</v>
      </c>
      <c r="AC3153" s="10">
        <v>0</v>
      </c>
      <c r="AD3153" s="10">
        <v>0</v>
      </c>
      <c r="AE3153" s="10">
        <v>0</v>
      </c>
      <c r="AH3153" s="10">
        <v>1</v>
      </c>
      <c r="AJ3153" s="10" t="s">
        <v>33</v>
      </c>
      <c r="AK3153" s="10">
        <v>0.05</v>
      </c>
      <c r="AL3153" s="10">
        <v>0</v>
      </c>
      <c r="AM3153" s="10">
        <v>0</v>
      </c>
      <c r="AN3153" s="10">
        <v>0</v>
      </c>
      <c r="AO3153" s="10">
        <v>0</v>
      </c>
      <c r="AQ3153" s="10">
        <v>7.5000620006385924E-2</v>
      </c>
      <c r="AR3153" s="10">
        <v>0.15391690002342906</v>
      </c>
      <c r="AS3153" s="10">
        <v>0.26266779903268866</v>
      </c>
      <c r="AT3153" s="10">
        <v>1.7625145701500693</v>
      </c>
      <c r="AU3153" s="10">
        <v>0.29995939510044323</v>
      </c>
      <c r="AV3153" s="10">
        <v>1.8419796878503474</v>
      </c>
      <c r="AW3153" s="10">
        <v>3.9044536531008598</v>
      </c>
      <c r="AX3153" s="10" t="s">
        <v>33</v>
      </c>
      <c r="AY3153" s="10" t="s">
        <v>33</v>
      </c>
      <c r="AZ3153" s="10" t="s">
        <v>33</v>
      </c>
      <c r="BA3153" s="10" t="s">
        <v>33</v>
      </c>
      <c r="BB3153" s="10">
        <v>3150</v>
      </c>
      <c r="BC3153" s="10">
        <v>3294</v>
      </c>
      <c r="BE3153" s="10" t="s">
        <v>581</v>
      </c>
      <c r="BF3153" s="10" t="s">
        <v>3958</v>
      </c>
      <c r="BG3153" s="10">
        <v>0.26266779903268866</v>
      </c>
      <c r="BH3153" s="10">
        <v>14.497622772590383</v>
      </c>
      <c r="BI3153" s="10">
        <v>75</v>
      </c>
      <c r="BJ3153" s="10" t="s">
        <v>33</v>
      </c>
      <c r="BL3153" s="10" t="s">
        <v>33</v>
      </c>
      <c r="BM3153" s="10" t="s">
        <v>33</v>
      </c>
      <c r="BP3153" s="10" t="s">
        <v>33</v>
      </c>
      <c r="BQ3153" s="10" t="s">
        <v>33</v>
      </c>
      <c r="BR3153" s="10" t="s">
        <v>33</v>
      </c>
      <c r="BS3153" s="11" t="s">
        <v>33</v>
      </c>
      <c r="BT3153" s="11" t="s">
        <v>33</v>
      </c>
      <c r="BU3153" s="10">
        <v>3153</v>
      </c>
    </row>
    <row r="3154" spans="1:73" s="10" customFormat="1" x14ac:dyDescent="0.45">
      <c r="A3154" s="10" t="s">
        <v>33</v>
      </c>
      <c r="B3154" s="10">
        <v>3298</v>
      </c>
      <c r="D3154" s="10" t="s">
        <v>33</v>
      </c>
      <c r="E3154" s="10">
        <v>3150</v>
      </c>
      <c r="F3154" s="10">
        <v>3298</v>
      </c>
      <c r="G3154" s="10">
        <v>849</v>
      </c>
      <c r="H3154" s="10">
        <v>849</v>
      </c>
      <c r="J3154" s="10" t="s">
        <v>33</v>
      </c>
      <c r="K3154" s="10" t="s">
        <v>597</v>
      </c>
      <c r="L3154" s="10" t="s">
        <v>33</v>
      </c>
      <c r="M3154" s="10">
        <v>1E-3</v>
      </c>
      <c r="N3154" s="10">
        <v>1E-3</v>
      </c>
      <c r="T3154" s="10">
        <v>98</v>
      </c>
      <c r="W3154" s="10">
        <v>0</v>
      </c>
      <c r="X3154" s="10">
        <v>0</v>
      </c>
      <c r="Y3154" s="10">
        <v>0</v>
      </c>
      <c r="AB3154" s="10">
        <v>0</v>
      </c>
      <c r="AC3154" s="10">
        <v>0</v>
      </c>
      <c r="AD3154" s="10">
        <v>0</v>
      </c>
      <c r="AE3154" s="10">
        <v>0</v>
      </c>
      <c r="AH3154" s="10">
        <v>1</v>
      </c>
      <c r="AJ3154" s="10" t="s">
        <v>33</v>
      </c>
      <c r="AK3154" s="10">
        <v>1E-3</v>
      </c>
      <c r="AL3154" s="10">
        <v>98</v>
      </c>
      <c r="AM3154" s="10">
        <v>0</v>
      </c>
      <c r="AN3154" s="10">
        <v>0</v>
      </c>
      <c r="AO3154" s="10">
        <v>0</v>
      </c>
      <c r="AQ3154" s="10">
        <v>6.2000638591951556E-3</v>
      </c>
      <c r="AR3154" s="10">
        <v>2.0402028421944912E-2</v>
      </c>
      <c r="AS3154" s="10">
        <v>2.9392121017777887E-2</v>
      </c>
      <c r="AT3154" s="10">
        <v>0.14570150069108614</v>
      </c>
      <c r="AU3154" s="10">
        <v>9.3951004431552756E-2</v>
      </c>
      <c r="AV3154" s="10">
        <v>0.49688244092643608</v>
      </c>
      <c r="AW3154" s="10">
        <v>0.73653494604907499</v>
      </c>
      <c r="AX3154" s="10" t="s">
        <v>33</v>
      </c>
      <c r="AY3154" s="10" t="s">
        <v>33</v>
      </c>
      <c r="AZ3154" s="10" t="s">
        <v>33</v>
      </c>
      <c r="BA3154" s="10" t="s">
        <v>33</v>
      </c>
      <c r="BB3154" s="10">
        <v>3150</v>
      </c>
      <c r="BC3154" s="10">
        <v>3298</v>
      </c>
      <c r="BE3154" s="10" t="s">
        <v>581</v>
      </c>
      <c r="BF3154" s="10" t="s">
        <v>3959</v>
      </c>
      <c r="BG3154" s="10">
        <v>2.9392121017777887E-2</v>
      </c>
      <c r="BH3154" s="10">
        <v>7.3632309037987866</v>
      </c>
      <c r="BI3154" s="10">
        <v>76</v>
      </c>
      <c r="BJ3154" s="10" t="s">
        <v>33</v>
      </c>
      <c r="BL3154" s="10" t="s">
        <v>33</v>
      </c>
      <c r="BM3154" s="10" t="s">
        <v>33</v>
      </c>
      <c r="BP3154" s="10" t="s">
        <v>33</v>
      </c>
      <c r="BQ3154" s="10" t="s">
        <v>33</v>
      </c>
      <c r="BR3154" s="10" t="s">
        <v>33</v>
      </c>
      <c r="BS3154" s="11" t="s">
        <v>33</v>
      </c>
      <c r="BT3154" s="11" t="s">
        <v>33</v>
      </c>
      <c r="BU3154" s="10">
        <v>3154</v>
      </c>
    </row>
    <row r="3155" spans="1:73" s="10" customFormat="1" x14ac:dyDescent="0.45">
      <c r="A3155" s="10" t="s">
        <v>33</v>
      </c>
      <c r="B3155" s="10">
        <v>3299</v>
      </c>
      <c r="D3155" s="10" t="s">
        <v>33</v>
      </c>
      <c r="E3155" s="10">
        <v>3150</v>
      </c>
      <c r="F3155" s="10">
        <v>3299</v>
      </c>
      <c r="G3155" s="10">
        <v>850</v>
      </c>
      <c r="H3155" s="10">
        <v>850</v>
      </c>
      <c r="J3155" s="10" t="s">
        <v>33</v>
      </c>
      <c r="K3155" s="10" t="s">
        <v>63</v>
      </c>
      <c r="L3155" s="10" t="s">
        <v>33</v>
      </c>
      <c r="M3155" s="10">
        <v>0.05</v>
      </c>
      <c r="N3155" s="10">
        <v>0.05</v>
      </c>
      <c r="T3155" s="10">
        <v>0</v>
      </c>
      <c r="W3155" s="10">
        <v>0</v>
      </c>
      <c r="X3155" s="10">
        <v>0</v>
      </c>
      <c r="Y3155" s="10">
        <v>0</v>
      </c>
      <c r="AB3155" s="10">
        <v>0</v>
      </c>
      <c r="AC3155" s="10">
        <v>0</v>
      </c>
      <c r="AD3155" s="10">
        <v>0</v>
      </c>
      <c r="AE3155" s="10">
        <v>0</v>
      </c>
      <c r="AH3155" s="10">
        <v>1</v>
      </c>
      <c r="AJ3155" s="10" t="s">
        <v>33</v>
      </c>
      <c r="AK3155" s="10">
        <v>0.05</v>
      </c>
      <c r="AL3155" s="10">
        <v>0</v>
      </c>
      <c r="AM3155" s="10">
        <v>0</v>
      </c>
      <c r="AN3155" s="10">
        <v>0</v>
      </c>
      <c r="AO3155" s="10">
        <v>0</v>
      </c>
      <c r="AQ3155" s="10">
        <v>0</v>
      </c>
      <c r="AR3155" s="10">
        <v>6.605116059941811E-2</v>
      </c>
      <c r="AS3155" s="10">
        <v>6.605116059941811E-2</v>
      </c>
      <c r="AT3155" s="10">
        <v>0</v>
      </c>
      <c r="AU3155" s="10">
        <v>0</v>
      </c>
      <c r="AV3155" s="10">
        <v>0.8294914194466394</v>
      </c>
      <c r="AW3155" s="10">
        <v>0.8294914194466394</v>
      </c>
      <c r="AX3155" s="10" t="s">
        <v>33</v>
      </c>
      <c r="AY3155" s="10" t="s">
        <v>33</v>
      </c>
      <c r="AZ3155" s="10" t="s">
        <v>33</v>
      </c>
      <c r="BA3155" s="10" t="s">
        <v>33</v>
      </c>
      <c r="BB3155" s="10">
        <v>3150</v>
      </c>
      <c r="BC3155" s="10">
        <v>3299</v>
      </c>
      <c r="BE3155" s="10" t="s">
        <v>581</v>
      </c>
      <c r="BF3155" s="10" t="s">
        <v>3960</v>
      </c>
      <c r="BG3155" s="10">
        <v>6.605116059941811E-2</v>
      </c>
      <c r="BH3155" s="10">
        <v>1.1466038675000001</v>
      </c>
      <c r="BI3155" s="10">
        <v>77</v>
      </c>
      <c r="BJ3155" s="10" t="s">
        <v>33</v>
      </c>
      <c r="BL3155" s="10" t="s">
        <v>33</v>
      </c>
      <c r="BM3155" s="10" t="s">
        <v>33</v>
      </c>
      <c r="BP3155" s="10" t="s">
        <v>33</v>
      </c>
      <c r="BQ3155" s="10" t="s">
        <v>33</v>
      </c>
      <c r="BR3155" s="10" t="s">
        <v>33</v>
      </c>
      <c r="BS3155" s="11" t="s">
        <v>33</v>
      </c>
      <c r="BT3155" s="11" t="s">
        <v>33</v>
      </c>
      <c r="BU3155" s="10">
        <v>3155</v>
      </c>
    </row>
    <row r="3156" spans="1:73" s="10" customFormat="1" x14ac:dyDescent="0.45">
      <c r="A3156" s="10">
        <v>802</v>
      </c>
      <c r="B3156" s="10">
        <v>3091</v>
      </c>
      <c r="D3156" s="10">
        <v>3159</v>
      </c>
      <c r="E3156" s="10" t="s">
        <v>33</v>
      </c>
      <c r="F3156" s="10">
        <v>3091</v>
      </c>
      <c r="G3156" s="10" t="s">
        <v>33</v>
      </c>
      <c r="H3156" s="10" t="s">
        <v>33</v>
      </c>
      <c r="J3156" s="10" t="s">
        <v>565</v>
      </c>
      <c r="K3156" s="10">
        <v>0</v>
      </c>
      <c r="L3156" s="10">
        <v>1</v>
      </c>
      <c r="M3156" s="10" t="s">
        <v>33</v>
      </c>
      <c r="N3156" s="10">
        <v>1</v>
      </c>
      <c r="T3156" s="10">
        <v>0.31622776601683794</v>
      </c>
      <c r="W3156" s="10">
        <v>1.0370000000000001</v>
      </c>
      <c r="X3156" s="10" t="s">
        <v>35</v>
      </c>
      <c r="Y3156" s="10">
        <v>0.1</v>
      </c>
      <c r="AB3156" s="10">
        <v>11.998000000000001</v>
      </c>
      <c r="AC3156" s="10">
        <v>0.03</v>
      </c>
      <c r="AD3156" s="10">
        <v>0</v>
      </c>
      <c r="AE3156" s="10">
        <v>0</v>
      </c>
      <c r="AH3156" s="10">
        <v>1</v>
      </c>
      <c r="AJ3156" s="10">
        <v>1</v>
      </c>
      <c r="AK3156" s="10">
        <v>1</v>
      </c>
      <c r="AL3156" s="10">
        <v>0.31622776601683794</v>
      </c>
      <c r="AM3156" s="10">
        <v>1.0370000000000001</v>
      </c>
      <c r="AN3156" s="10">
        <v>0.03</v>
      </c>
      <c r="AO3156" s="10">
        <v>0</v>
      </c>
      <c r="AQ3156" s="10">
        <v>0.31622776601683794</v>
      </c>
      <c r="AR3156" s="10">
        <v>16.8409262627464</v>
      </c>
      <c r="AS3156" s="10">
        <v>17.299456523470816</v>
      </c>
      <c r="AT3156" s="10">
        <v>7.4313525013956916</v>
      </c>
      <c r="AU3156" s="10">
        <v>11.998000000000001</v>
      </c>
      <c r="AV3156" s="10">
        <v>189.57512292207869</v>
      </c>
      <c r="AW3156" s="10">
        <v>209.00447542347439</v>
      </c>
      <c r="AX3156" s="10">
        <v>1</v>
      </c>
      <c r="AY3156" s="10">
        <v>19.691805226791832</v>
      </c>
      <c r="AZ3156" s="10" t="s">
        <v>33</v>
      </c>
      <c r="BA3156" s="10">
        <v>3159</v>
      </c>
      <c r="BB3156" s="10" t="s">
        <v>33</v>
      </c>
      <c r="BC3156" s="10">
        <v>3091</v>
      </c>
      <c r="BE3156" s="10" t="s">
        <v>33</v>
      </c>
      <c r="BF3156" s="10" t="s">
        <v>33</v>
      </c>
      <c r="BG3156" s="10" t="s">
        <v>33</v>
      </c>
      <c r="BH3156" s="10" t="s">
        <v>33</v>
      </c>
      <c r="BI3156" s="10" t="s">
        <v>33</v>
      </c>
      <c r="BJ3156" s="10" t="s">
        <v>33</v>
      </c>
      <c r="BL3156" s="10" t="s">
        <v>33</v>
      </c>
      <c r="BM3156" s="10" t="s">
        <v>33</v>
      </c>
      <c r="BP3156" s="10" t="s">
        <v>33</v>
      </c>
      <c r="BQ3156" s="10">
        <v>0</v>
      </c>
      <c r="BR3156" s="10" t="s">
        <v>565</v>
      </c>
      <c r="BS3156" s="11">
        <v>17.299456523470816</v>
      </c>
      <c r="BT3156" s="11">
        <v>209.00447542347439</v>
      </c>
      <c r="BU3156" s="10">
        <v>3156</v>
      </c>
    </row>
    <row r="3157" spans="1:73" s="10" customFormat="1" x14ac:dyDescent="0.45">
      <c r="A3157" s="10" t="s">
        <v>33</v>
      </c>
      <c r="B3157" s="10">
        <v>3293</v>
      </c>
      <c r="D3157" s="10" t="s">
        <v>33</v>
      </c>
      <c r="E3157" s="10">
        <v>3156</v>
      </c>
      <c r="F3157" s="10">
        <v>3293</v>
      </c>
      <c r="G3157" s="10">
        <v>847</v>
      </c>
      <c r="H3157" s="10">
        <v>847</v>
      </c>
      <c r="J3157" s="10" t="s">
        <v>33</v>
      </c>
      <c r="K3157" s="10" t="s">
        <v>37</v>
      </c>
      <c r="L3157" s="10" t="s">
        <v>33</v>
      </c>
      <c r="M3157" s="10">
        <v>3.2324999999999999</v>
      </c>
      <c r="N3157" s="10">
        <v>3.2324999999999999</v>
      </c>
      <c r="T3157" s="10">
        <v>0</v>
      </c>
      <c r="W3157" s="10">
        <v>0</v>
      </c>
      <c r="X3157" s="10">
        <v>0</v>
      </c>
      <c r="Y3157" s="10">
        <v>0</v>
      </c>
      <c r="AB3157" s="10">
        <v>0</v>
      </c>
      <c r="AC3157" s="10">
        <v>0</v>
      </c>
      <c r="AD3157" s="10">
        <v>0</v>
      </c>
      <c r="AE3157" s="10">
        <v>0</v>
      </c>
      <c r="AH3157" s="10">
        <v>1</v>
      </c>
      <c r="AJ3157" s="10" t="s">
        <v>33</v>
      </c>
      <c r="AK3157" s="10">
        <v>3.2324999999999999</v>
      </c>
      <c r="AL3157" s="10">
        <v>0</v>
      </c>
      <c r="AM3157" s="10">
        <v>0</v>
      </c>
      <c r="AN3157" s="10">
        <v>0</v>
      </c>
      <c r="AO3157" s="10">
        <v>0</v>
      </c>
      <c r="AQ3157" s="10">
        <v>0</v>
      </c>
      <c r="AR3157" s="10">
        <v>0</v>
      </c>
      <c r="AS3157" s="10">
        <v>0</v>
      </c>
      <c r="AT3157" s="10">
        <v>0</v>
      </c>
      <c r="AU3157" s="10">
        <v>0</v>
      </c>
      <c r="AV3157" s="10">
        <v>3.2324999999999999</v>
      </c>
      <c r="AW3157" s="10">
        <v>3.2324999999999999</v>
      </c>
      <c r="AX3157" s="10" t="s">
        <v>33</v>
      </c>
      <c r="AY3157" s="10" t="s">
        <v>33</v>
      </c>
      <c r="AZ3157" s="10" t="s">
        <v>33</v>
      </c>
      <c r="BA3157" s="10" t="s">
        <v>33</v>
      </c>
      <c r="BB3157" s="10">
        <v>3156</v>
      </c>
      <c r="BC3157" s="10">
        <v>3293</v>
      </c>
      <c r="BE3157" s="10" t="s">
        <v>565</v>
      </c>
      <c r="BF3157" s="10" t="s">
        <v>3961</v>
      </c>
      <c r="BG3157" s="10">
        <v>0</v>
      </c>
      <c r="BH3157" s="10">
        <v>38.783535000000001</v>
      </c>
      <c r="BI3157" s="10">
        <v>79</v>
      </c>
      <c r="BJ3157" s="10" t="s">
        <v>33</v>
      </c>
      <c r="BL3157" s="10" t="s">
        <v>33</v>
      </c>
      <c r="BM3157" s="10" t="s">
        <v>33</v>
      </c>
      <c r="BP3157" s="10" t="s">
        <v>33</v>
      </c>
      <c r="BQ3157" s="10" t="s">
        <v>33</v>
      </c>
      <c r="BR3157" s="10" t="s">
        <v>33</v>
      </c>
      <c r="BS3157" s="11" t="s">
        <v>33</v>
      </c>
      <c r="BT3157" s="11" t="s">
        <v>33</v>
      </c>
      <c r="BU3157" s="10">
        <v>3157</v>
      </c>
    </row>
    <row r="3158" spans="1:73" s="10" customFormat="1" x14ac:dyDescent="0.45">
      <c r="A3158" s="10" t="s">
        <v>33</v>
      </c>
      <c r="B3158" s="10">
        <v>3300</v>
      </c>
      <c r="D3158" s="10" t="s">
        <v>33</v>
      </c>
      <c r="E3158" s="10">
        <v>3156</v>
      </c>
      <c r="F3158" s="10">
        <v>3300</v>
      </c>
      <c r="G3158" s="10">
        <v>851</v>
      </c>
      <c r="H3158" s="10">
        <v>851</v>
      </c>
      <c r="J3158" s="10" t="s">
        <v>33</v>
      </c>
      <c r="K3158" s="10" t="s">
        <v>165</v>
      </c>
      <c r="L3158" s="10" t="s">
        <v>33</v>
      </c>
      <c r="M3158" s="10">
        <v>2</v>
      </c>
      <c r="N3158" s="10">
        <v>2</v>
      </c>
      <c r="T3158" s="10">
        <v>0</v>
      </c>
      <c r="W3158" s="10">
        <v>0</v>
      </c>
      <c r="X3158" s="10">
        <v>0</v>
      </c>
      <c r="Y3158" s="10">
        <v>0</v>
      </c>
      <c r="AB3158" s="10">
        <v>0</v>
      </c>
      <c r="AC3158" s="10">
        <v>0</v>
      </c>
      <c r="AD3158" s="10">
        <v>0</v>
      </c>
      <c r="AE3158" s="10">
        <v>0</v>
      </c>
      <c r="AH3158" s="10">
        <v>1</v>
      </c>
      <c r="AJ3158" s="10" t="s">
        <v>33</v>
      </c>
      <c r="AK3158" s="10">
        <v>2</v>
      </c>
      <c r="AL3158" s="10">
        <v>0</v>
      </c>
      <c r="AM3158" s="10">
        <v>0</v>
      </c>
      <c r="AN3158" s="10">
        <v>0</v>
      </c>
      <c r="AO3158" s="10">
        <v>0</v>
      </c>
      <c r="AQ3158" s="10">
        <v>0</v>
      </c>
      <c r="AR3158" s="10">
        <v>15.7739262627464</v>
      </c>
      <c r="AS3158" s="10">
        <v>15.7739262627464</v>
      </c>
      <c r="AT3158" s="10">
        <v>0</v>
      </c>
      <c r="AU3158" s="10">
        <v>0</v>
      </c>
      <c r="AV3158" s="10">
        <v>186.3426229220787</v>
      </c>
      <c r="AW3158" s="10">
        <v>186.3426229220787</v>
      </c>
      <c r="AX3158" s="10" t="s">
        <v>33</v>
      </c>
      <c r="AY3158" s="10" t="s">
        <v>33</v>
      </c>
      <c r="AZ3158" s="10" t="s">
        <v>33</v>
      </c>
      <c r="BA3158" s="10" t="s">
        <v>33</v>
      </c>
      <c r="BB3158" s="10">
        <v>3156</v>
      </c>
      <c r="BC3158" s="10">
        <v>3300</v>
      </c>
      <c r="BE3158" s="10" t="s">
        <v>565</v>
      </c>
      <c r="BF3158" s="10" t="s">
        <v>3962</v>
      </c>
      <c r="BG3158" s="10">
        <v>15.7739262627464</v>
      </c>
      <c r="BH3158" s="10">
        <v>2360.8042260569855</v>
      </c>
      <c r="BI3158" s="10">
        <v>80</v>
      </c>
      <c r="BJ3158" s="10" t="s">
        <v>33</v>
      </c>
      <c r="BL3158" s="10" t="s">
        <v>33</v>
      </c>
      <c r="BM3158" s="10" t="s">
        <v>33</v>
      </c>
      <c r="BP3158" s="10" t="s">
        <v>33</v>
      </c>
      <c r="BQ3158" s="10" t="s">
        <v>33</v>
      </c>
      <c r="BR3158" s="10" t="s">
        <v>33</v>
      </c>
      <c r="BS3158" s="11" t="s">
        <v>33</v>
      </c>
      <c r="BT3158" s="11" t="s">
        <v>33</v>
      </c>
      <c r="BU3158" s="10">
        <v>3158</v>
      </c>
    </row>
    <row r="3159" spans="1:73" s="10" customFormat="1" x14ac:dyDescent="0.45">
      <c r="A3159" s="10">
        <v>803</v>
      </c>
      <c r="B3159" s="10">
        <v>3092</v>
      </c>
      <c r="D3159" s="10">
        <v>3163</v>
      </c>
      <c r="E3159" s="10" t="s">
        <v>33</v>
      </c>
      <c r="F3159" s="10">
        <v>3092</v>
      </c>
      <c r="G3159" s="10" t="s">
        <v>33</v>
      </c>
      <c r="H3159" s="10" t="s">
        <v>33</v>
      </c>
      <c r="J3159" s="10" t="s">
        <v>566</v>
      </c>
      <c r="K3159" s="10">
        <v>0</v>
      </c>
      <c r="L3159" s="10">
        <v>1</v>
      </c>
      <c r="M3159" s="10" t="s">
        <v>33</v>
      </c>
      <c r="N3159" s="10">
        <v>1</v>
      </c>
      <c r="T3159" s="10">
        <v>0.45825756949558399</v>
      </c>
      <c r="W3159" s="10">
        <v>0.51850000000000007</v>
      </c>
      <c r="X3159" s="10" t="s">
        <v>35</v>
      </c>
      <c r="Y3159" s="10">
        <v>0.05</v>
      </c>
      <c r="AB3159" s="10">
        <v>5.9990000000000006</v>
      </c>
      <c r="AC3159" s="10">
        <v>0.01</v>
      </c>
      <c r="AD3159" s="10">
        <v>0</v>
      </c>
      <c r="AE3159" s="10">
        <v>0</v>
      </c>
      <c r="AH3159" s="10">
        <v>1</v>
      </c>
      <c r="AJ3159" s="10">
        <v>1</v>
      </c>
      <c r="AK3159" s="10">
        <v>1</v>
      </c>
      <c r="AL3159" s="10">
        <v>0.45825756949558399</v>
      </c>
      <c r="AM3159" s="10">
        <v>0.51850000000000007</v>
      </c>
      <c r="AN3159" s="10">
        <v>0.01</v>
      </c>
      <c r="AO3159" s="10">
        <v>0</v>
      </c>
      <c r="AQ3159" s="10">
        <v>6.2241011624416824</v>
      </c>
      <c r="AR3159" s="10">
        <v>68.330364975227923</v>
      </c>
      <c r="AS3159" s="10">
        <v>77.355311660768365</v>
      </c>
      <c r="AT3159" s="10">
        <v>146.26637731737955</v>
      </c>
      <c r="AU3159" s="10">
        <v>39.186786878690327</v>
      </c>
      <c r="AV3159" s="10">
        <v>1039.9512378501768</v>
      </c>
      <c r="AW3159" s="10">
        <v>1225.4044020462466</v>
      </c>
      <c r="AX3159" s="10">
        <v>1</v>
      </c>
      <c r="AY3159" s="10">
        <v>84.837809912862994</v>
      </c>
      <c r="AZ3159" s="10" t="s">
        <v>33</v>
      </c>
      <c r="BA3159" s="10">
        <v>3163</v>
      </c>
      <c r="BB3159" s="10" t="s">
        <v>33</v>
      </c>
      <c r="BC3159" s="10">
        <v>3092</v>
      </c>
      <c r="BE3159" s="10" t="s">
        <v>33</v>
      </c>
      <c r="BF3159" s="10" t="s">
        <v>33</v>
      </c>
      <c r="BG3159" s="10" t="s">
        <v>33</v>
      </c>
      <c r="BH3159" s="10" t="s">
        <v>33</v>
      </c>
      <c r="BI3159" s="10" t="s">
        <v>33</v>
      </c>
      <c r="BJ3159" s="10" t="s">
        <v>33</v>
      </c>
      <c r="BL3159" s="10" t="s">
        <v>33</v>
      </c>
      <c r="BM3159" s="10" t="s">
        <v>33</v>
      </c>
      <c r="BP3159" s="10" t="s">
        <v>33</v>
      </c>
      <c r="BQ3159" s="10">
        <v>0</v>
      </c>
      <c r="BR3159" s="10" t="s">
        <v>566</v>
      </c>
      <c r="BS3159" s="11">
        <v>77.355311660768365</v>
      </c>
      <c r="BT3159" s="11">
        <v>1225.4044020462466</v>
      </c>
      <c r="BU3159" s="10">
        <v>3159</v>
      </c>
    </row>
    <row r="3160" spans="1:73" s="10" customFormat="1" x14ac:dyDescent="0.45">
      <c r="A3160" s="10" t="s">
        <v>33</v>
      </c>
      <c r="B3160" s="10">
        <v>3301</v>
      </c>
      <c r="D3160" s="10" t="s">
        <v>33</v>
      </c>
      <c r="E3160" s="10">
        <v>3159</v>
      </c>
      <c r="F3160" s="10">
        <v>3301</v>
      </c>
      <c r="G3160" s="10">
        <v>852</v>
      </c>
      <c r="H3160" s="10">
        <v>852</v>
      </c>
      <c r="J3160" s="10" t="s">
        <v>33</v>
      </c>
      <c r="K3160" s="10" t="s">
        <v>598</v>
      </c>
      <c r="L3160" s="10" t="s">
        <v>33</v>
      </c>
      <c r="M3160" s="10">
        <v>2</v>
      </c>
      <c r="N3160" s="10">
        <v>2</v>
      </c>
      <c r="T3160" s="10">
        <v>0</v>
      </c>
      <c r="W3160" s="10">
        <v>0</v>
      </c>
      <c r="X3160" s="10">
        <v>0</v>
      </c>
      <c r="Y3160" s="10">
        <v>0</v>
      </c>
      <c r="AB3160" s="10">
        <v>0</v>
      </c>
      <c r="AC3160" s="10">
        <v>0</v>
      </c>
      <c r="AD3160" s="10">
        <v>0</v>
      </c>
      <c r="AE3160" s="10">
        <v>0</v>
      </c>
      <c r="AH3160" s="10">
        <v>1</v>
      </c>
      <c r="AJ3160" s="10" t="s">
        <v>33</v>
      </c>
      <c r="AK3160" s="10">
        <v>2</v>
      </c>
      <c r="AL3160" s="10">
        <v>0</v>
      </c>
      <c r="AM3160" s="10">
        <v>0</v>
      </c>
      <c r="AN3160" s="10">
        <v>0</v>
      </c>
      <c r="AO3160" s="10">
        <v>0</v>
      </c>
      <c r="AQ3160" s="10">
        <v>5.6678640032347714</v>
      </c>
      <c r="AR3160" s="10">
        <v>22.651681214477176</v>
      </c>
      <c r="AS3160" s="10">
        <v>30.870084019167592</v>
      </c>
      <c r="AT3160" s="10">
        <v>133.19480407601714</v>
      </c>
      <c r="AU3160" s="10">
        <v>32.428966731356319</v>
      </c>
      <c r="AV3160" s="10">
        <v>284.49763604837193</v>
      </c>
      <c r="AW3160" s="10">
        <v>450.12140685574536</v>
      </c>
      <c r="AX3160" s="10" t="s">
        <v>33</v>
      </c>
      <c r="AY3160" s="10" t="s">
        <v>33</v>
      </c>
      <c r="AZ3160" s="10" t="s">
        <v>33</v>
      </c>
      <c r="BA3160" s="10" t="s">
        <v>33</v>
      </c>
      <c r="BB3160" s="10">
        <v>3159</v>
      </c>
      <c r="BC3160" s="10">
        <v>3301</v>
      </c>
      <c r="BE3160" s="10" t="s">
        <v>566</v>
      </c>
      <c r="BF3160" s="10" t="s">
        <v>598</v>
      </c>
      <c r="BG3160" s="10">
        <v>30.870084019167592</v>
      </c>
      <c r="BH3160" s="10">
        <v>18275.13251843521</v>
      </c>
      <c r="BI3160" s="10">
        <v>82</v>
      </c>
      <c r="BJ3160" s="10" t="s">
        <v>33</v>
      </c>
      <c r="BL3160" s="10" t="s">
        <v>33</v>
      </c>
      <c r="BM3160" s="10" t="s">
        <v>33</v>
      </c>
      <c r="BP3160" s="10" t="s">
        <v>33</v>
      </c>
      <c r="BQ3160" s="10" t="s">
        <v>33</v>
      </c>
      <c r="BR3160" s="10" t="s">
        <v>33</v>
      </c>
      <c r="BS3160" s="11" t="s">
        <v>33</v>
      </c>
      <c r="BT3160" s="11" t="s">
        <v>33</v>
      </c>
      <c r="BU3160" s="10">
        <v>3160</v>
      </c>
    </row>
    <row r="3161" spans="1:73" s="10" customFormat="1" x14ac:dyDescent="0.45">
      <c r="A3161" s="10" t="s">
        <v>33</v>
      </c>
      <c r="B3161" s="10">
        <v>3258</v>
      </c>
      <c r="D3161" s="10" t="s">
        <v>33</v>
      </c>
      <c r="E3161" s="10">
        <v>3159</v>
      </c>
      <c r="F3161" s="10">
        <v>3258</v>
      </c>
      <c r="G3161" s="10">
        <v>835</v>
      </c>
      <c r="H3161" s="10">
        <v>835</v>
      </c>
      <c r="J3161" s="10" t="s">
        <v>33</v>
      </c>
      <c r="K3161" s="10" t="s">
        <v>68</v>
      </c>
      <c r="L3161" s="10" t="s">
        <v>33</v>
      </c>
      <c r="M3161" s="10">
        <v>0.4</v>
      </c>
      <c r="N3161" s="10">
        <v>0.4</v>
      </c>
      <c r="T3161" s="10">
        <v>0</v>
      </c>
      <c r="W3161" s="10">
        <v>0</v>
      </c>
      <c r="X3161" s="10">
        <v>0</v>
      </c>
      <c r="Y3161" s="10">
        <v>0</v>
      </c>
      <c r="AB3161" s="10">
        <v>0</v>
      </c>
      <c r="AC3161" s="10">
        <v>0</v>
      </c>
      <c r="AD3161" s="10">
        <v>0</v>
      </c>
      <c r="AE3161" s="10">
        <v>0</v>
      </c>
      <c r="AH3161" s="10">
        <v>1</v>
      </c>
      <c r="AJ3161" s="10" t="s">
        <v>33</v>
      </c>
      <c r="AK3161" s="10">
        <v>0.4</v>
      </c>
      <c r="AL3161" s="10">
        <v>0</v>
      </c>
      <c r="AM3161" s="10">
        <v>0</v>
      </c>
      <c r="AN3161" s="10">
        <v>0</v>
      </c>
      <c r="AO3161" s="10">
        <v>0</v>
      </c>
      <c r="AQ3161" s="10">
        <v>0</v>
      </c>
      <c r="AR3161" s="10">
        <v>45.057670234769958</v>
      </c>
      <c r="AS3161" s="10">
        <v>45.057670234769958</v>
      </c>
      <c r="AT3161" s="10">
        <v>0</v>
      </c>
      <c r="AU3161" s="10">
        <v>0</v>
      </c>
      <c r="AV3161" s="10">
        <v>755.01164582095464</v>
      </c>
      <c r="AW3161" s="10">
        <v>755.01164582095464</v>
      </c>
      <c r="AX3161" s="10" t="s">
        <v>33</v>
      </c>
      <c r="AY3161" s="10" t="s">
        <v>33</v>
      </c>
      <c r="AZ3161" s="10" t="s">
        <v>33</v>
      </c>
      <c r="BA3161" s="10" t="s">
        <v>33</v>
      </c>
      <c r="BB3161" s="10">
        <v>3159</v>
      </c>
      <c r="BC3161" s="10">
        <v>3258</v>
      </c>
      <c r="BE3161" s="10" t="s">
        <v>566</v>
      </c>
      <c r="BF3161" s="10" t="s">
        <v>3963</v>
      </c>
      <c r="BG3161" s="10">
        <v>45.057670234769958</v>
      </c>
      <c r="BH3161" s="10">
        <v>7913.6490030257373</v>
      </c>
      <c r="BI3161" s="10">
        <v>83</v>
      </c>
      <c r="BJ3161" s="10" t="s">
        <v>33</v>
      </c>
      <c r="BL3161" s="10" t="s">
        <v>33</v>
      </c>
      <c r="BM3161" s="10" t="s">
        <v>33</v>
      </c>
      <c r="BP3161" s="10" t="s">
        <v>33</v>
      </c>
      <c r="BQ3161" s="10" t="s">
        <v>33</v>
      </c>
      <c r="BR3161" s="10" t="s">
        <v>33</v>
      </c>
      <c r="BS3161" s="11" t="s">
        <v>33</v>
      </c>
      <c r="BT3161" s="11" t="s">
        <v>33</v>
      </c>
      <c r="BU3161" s="10">
        <v>3161</v>
      </c>
    </row>
    <row r="3162" spans="1:73" s="10" customFormat="1" x14ac:dyDescent="0.45">
      <c r="A3162" s="10" t="s">
        <v>33</v>
      </c>
      <c r="B3162" s="10">
        <v>3259</v>
      </c>
      <c r="D3162" s="10" t="s">
        <v>33</v>
      </c>
      <c r="E3162" s="10">
        <v>3159</v>
      </c>
      <c r="F3162" s="10">
        <v>3259</v>
      </c>
      <c r="G3162" s="10">
        <v>836</v>
      </c>
      <c r="H3162" s="10">
        <v>836</v>
      </c>
      <c r="J3162" s="10" t="s">
        <v>33</v>
      </c>
      <c r="K3162" s="10" t="s">
        <v>590</v>
      </c>
      <c r="L3162" s="10" t="s">
        <v>33</v>
      </c>
      <c r="M3162" s="10">
        <v>0.2</v>
      </c>
      <c r="N3162" s="10">
        <v>0.2</v>
      </c>
      <c r="T3162" s="10">
        <v>0</v>
      </c>
      <c r="W3162" s="10">
        <v>0</v>
      </c>
      <c r="X3162" s="10">
        <v>0</v>
      </c>
      <c r="Y3162" s="10">
        <v>0</v>
      </c>
      <c r="AB3162" s="10">
        <v>0</v>
      </c>
      <c r="AC3162" s="10">
        <v>0</v>
      </c>
      <c r="AD3162" s="10">
        <v>0</v>
      </c>
      <c r="AE3162" s="10">
        <v>0</v>
      </c>
      <c r="AH3162" s="10">
        <v>1</v>
      </c>
      <c r="AJ3162" s="10" t="s">
        <v>33</v>
      </c>
      <c r="AK3162" s="10">
        <v>0.2</v>
      </c>
      <c r="AL3162" s="10">
        <v>0</v>
      </c>
      <c r="AM3162" s="10">
        <v>0</v>
      </c>
      <c r="AN3162" s="10">
        <v>0</v>
      </c>
      <c r="AO3162" s="10">
        <v>0</v>
      </c>
      <c r="AQ3162" s="10">
        <v>9.7979589711327128E-2</v>
      </c>
      <c r="AR3162" s="10">
        <v>9.251352598079525E-2</v>
      </c>
      <c r="AS3162" s="10">
        <v>0.23458393106221959</v>
      </c>
      <c r="AT3162" s="10">
        <v>2.3025203582161877</v>
      </c>
      <c r="AU3162" s="10">
        <v>0.75882014733400427</v>
      </c>
      <c r="AV3162" s="10">
        <v>0.44195598085019977</v>
      </c>
      <c r="AW3162" s="10">
        <v>3.5032964864003917</v>
      </c>
      <c r="AX3162" s="10" t="s">
        <v>33</v>
      </c>
      <c r="AY3162" s="10" t="s">
        <v>33</v>
      </c>
      <c r="AZ3162" s="10" t="s">
        <v>33</v>
      </c>
      <c r="BA3162" s="10" t="s">
        <v>33</v>
      </c>
      <c r="BB3162" s="10">
        <v>3159</v>
      </c>
      <c r="BC3162" s="10">
        <v>3259</v>
      </c>
      <c r="BE3162" s="10" t="s">
        <v>566</v>
      </c>
      <c r="BF3162" s="10" t="s">
        <v>3964</v>
      </c>
      <c r="BG3162" s="10">
        <v>0.23458393106221959</v>
      </c>
      <c r="BH3162" s="10">
        <v>112.40094505523544</v>
      </c>
      <c r="BI3162" s="10">
        <v>84</v>
      </c>
      <c r="BJ3162" s="10" t="s">
        <v>33</v>
      </c>
      <c r="BL3162" s="10" t="s">
        <v>33</v>
      </c>
      <c r="BM3162" s="10" t="s">
        <v>33</v>
      </c>
      <c r="BP3162" s="10" t="s">
        <v>33</v>
      </c>
      <c r="BQ3162" s="10" t="s">
        <v>33</v>
      </c>
      <c r="BR3162" s="10" t="s">
        <v>33</v>
      </c>
      <c r="BS3162" s="11" t="s">
        <v>33</v>
      </c>
      <c r="BT3162" s="11" t="s">
        <v>33</v>
      </c>
      <c r="BU3162" s="10">
        <v>3162</v>
      </c>
    </row>
    <row r="3163" spans="1:73" s="10" customFormat="1" x14ac:dyDescent="0.45">
      <c r="A3163" s="10">
        <v>804</v>
      </c>
      <c r="B3163" s="10">
        <v>3093</v>
      </c>
      <c r="D3163" s="10">
        <v>3169</v>
      </c>
      <c r="E3163" s="10" t="s">
        <v>33</v>
      </c>
      <c r="F3163" s="10">
        <v>3093</v>
      </c>
      <c r="G3163" s="10" t="s">
        <v>33</v>
      </c>
      <c r="H3163" s="10" t="s">
        <v>33</v>
      </c>
      <c r="J3163" s="10" t="s">
        <v>443</v>
      </c>
      <c r="K3163" s="10">
        <v>0</v>
      </c>
      <c r="L3163" s="10">
        <v>1</v>
      </c>
      <c r="M3163" s="10" t="s">
        <v>33</v>
      </c>
      <c r="N3163" s="10">
        <v>1</v>
      </c>
      <c r="T3163" s="10">
        <v>1.5491933384829668</v>
      </c>
      <c r="W3163" s="10">
        <v>0.51850000000000007</v>
      </c>
      <c r="X3163" s="10" t="s">
        <v>35</v>
      </c>
      <c r="Y3163" s="10">
        <v>0.05</v>
      </c>
      <c r="AB3163" s="10">
        <v>5.9990000000000006</v>
      </c>
      <c r="AC3163" s="10">
        <v>0.02</v>
      </c>
      <c r="AD3163" s="10">
        <v>0</v>
      </c>
      <c r="AE3163" s="10">
        <v>0</v>
      </c>
      <c r="AH3163" s="10">
        <v>1</v>
      </c>
      <c r="AJ3163" s="10">
        <v>1</v>
      </c>
      <c r="AK3163" s="10">
        <v>1</v>
      </c>
      <c r="AL3163" s="10">
        <v>1.5491933384829668</v>
      </c>
      <c r="AM3163" s="10">
        <v>0.51850000000000007</v>
      </c>
      <c r="AN3163" s="10">
        <v>0.02</v>
      </c>
      <c r="AO3163" s="10">
        <v>0</v>
      </c>
      <c r="AQ3163" s="10">
        <v>2.546866431389144</v>
      </c>
      <c r="AR3163" s="10">
        <v>16.020257833865305</v>
      </c>
      <c r="AS3163" s="10">
        <v>19.713214159379564</v>
      </c>
      <c r="AT3163" s="10">
        <v>59.851361137644886</v>
      </c>
      <c r="AU3163" s="10">
        <v>28.420143524101434</v>
      </c>
      <c r="AV3163" s="10">
        <v>222.94382643587235</v>
      </c>
      <c r="AW3163" s="10">
        <v>311.21533109761867</v>
      </c>
      <c r="AX3163" s="10">
        <v>1</v>
      </c>
      <c r="AY3163" s="10">
        <v>21.25811759833546</v>
      </c>
      <c r="AZ3163" s="10" t="s">
        <v>33</v>
      </c>
      <c r="BA3163" s="10">
        <v>3169</v>
      </c>
      <c r="BB3163" s="10" t="s">
        <v>33</v>
      </c>
      <c r="BC3163" s="10">
        <v>3093</v>
      </c>
      <c r="BE3163" s="10" t="s">
        <v>33</v>
      </c>
      <c r="BF3163" s="10" t="s">
        <v>33</v>
      </c>
      <c r="BG3163" s="10" t="s">
        <v>33</v>
      </c>
      <c r="BH3163" s="10" t="s">
        <v>33</v>
      </c>
      <c r="BI3163" s="10" t="s">
        <v>33</v>
      </c>
      <c r="BJ3163" s="10" t="s">
        <v>33</v>
      </c>
      <c r="BL3163" s="10" t="s">
        <v>33</v>
      </c>
      <c r="BM3163" s="10" t="s">
        <v>33</v>
      </c>
      <c r="BP3163" s="10" t="s">
        <v>33</v>
      </c>
      <c r="BQ3163" s="10">
        <v>0</v>
      </c>
      <c r="BR3163" s="10" t="s">
        <v>443</v>
      </c>
      <c r="BS3163" s="11">
        <v>19.713214159379564</v>
      </c>
      <c r="BT3163" s="11">
        <v>311.21533109761867</v>
      </c>
      <c r="BU3163" s="10">
        <v>3163</v>
      </c>
    </row>
    <row r="3164" spans="1:73" s="10" customFormat="1" x14ac:dyDescent="0.45">
      <c r="A3164" s="10" t="s">
        <v>33</v>
      </c>
      <c r="B3164" s="10">
        <v>3306</v>
      </c>
      <c r="D3164" s="10" t="s">
        <v>33</v>
      </c>
      <c r="E3164" s="10">
        <v>3163</v>
      </c>
      <c r="F3164" s="10">
        <v>3306</v>
      </c>
      <c r="G3164" s="10">
        <v>853</v>
      </c>
      <c r="H3164" s="10">
        <v>853</v>
      </c>
      <c r="J3164" s="10" t="s">
        <v>33</v>
      </c>
      <c r="K3164" s="10" t="s">
        <v>65</v>
      </c>
      <c r="L3164" s="10" t="s">
        <v>33</v>
      </c>
      <c r="M3164" s="10">
        <v>1.5</v>
      </c>
      <c r="N3164" s="10">
        <v>1.5</v>
      </c>
      <c r="T3164" s="10">
        <v>0</v>
      </c>
      <c r="W3164" s="10">
        <v>0</v>
      </c>
      <c r="X3164" s="10">
        <v>0</v>
      </c>
      <c r="Y3164" s="10">
        <v>0</v>
      </c>
      <c r="AB3164" s="10">
        <v>0</v>
      </c>
      <c r="AC3164" s="10">
        <v>0</v>
      </c>
      <c r="AD3164" s="10">
        <v>0</v>
      </c>
      <c r="AE3164" s="10">
        <v>0</v>
      </c>
      <c r="AH3164" s="10">
        <v>1</v>
      </c>
      <c r="AJ3164" s="10" t="s">
        <v>33</v>
      </c>
      <c r="AK3164" s="10">
        <v>1.5</v>
      </c>
      <c r="AL3164" s="10">
        <v>0</v>
      </c>
      <c r="AM3164" s="10">
        <v>0</v>
      </c>
      <c r="AN3164" s="10">
        <v>0</v>
      </c>
      <c r="AO3164" s="10">
        <v>0</v>
      </c>
      <c r="AQ3164" s="10">
        <v>0.94868329805051377</v>
      </c>
      <c r="AR3164" s="10">
        <v>8.6951327916411056</v>
      </c>
      <c r="AS3164" s="10">
        <v>10.07072357381435</v>
      </c>
      <c r="AT3164" s="10">
        <v>22.294057504187073</v>
      </c>
      <c r="AU3164" s="10">
        <v>22.041733450434428</v>
      </c>
      <c r="AV3164" s="10">
        <v>138.7426265005663</v>
      </c>
      <c r="AW3164" s="10">
        <v>183.0784174551878</v>
      </c>
      <c r="AX3164" s="10" t="s">
        <v>33</v>
      </c>
      <c r="AY3164" s="10" t="s">
        <v>33</v>
      </c>
      <c r="AZ3164" s="10" t="s">
        <v>33</v>
      </c>
      <c r="BA3164" s="10" t="s">
        <v>33</v>
      </c>
      <c r="BB3164" s="10">
        <v>3163</v>
      </c>
      <c r="BC3164" s="10">
        <v>3306</v>
      </c>
      <c r="BE3164" s="10" t="s">
        <v>443</v>
      </c>
      <c r="BF3164" s="10" t="s">
        <v>3965</v>
      </c>
      <c r="BG3164" s="10">
        <v>10.07072357381435</v>
      </c>
      <c r="BH3164" s="10">
        <v>984.03694262145586</v>
      </c>
      <c r="BI3164" s="10">
        <v>86</v>
      </c>
      <c r="BJ3164" s="10" t="s">
        <v>33</v>
      </c>
      <c r="BL3164" s="10" t="s">
        <v>33</v>
      </c>
      <c r="BM3164" s="10" t="s">
        <v>33</v>
      </c>
      <c r="BP3164" s="10" t="s">
        <v>33</v>
      </c>
      <c r="BQ3164" s="10" t="s">
        <v>33</v>
      </c>
      <c r="BR3164" s="10" t="s">
        <v>33</v>
      </c>
      <c r="BS3164" s="11" t="s">
        <v>33</v>
      </c>
      <c r="BT3164" s="11" t="s">
        <v>33</v>
      </c>
      <c r="BU3164" s="10">
        <v>3164</v>
      </c>
    </row>
    <row r="3165" spans="1:73" s="10" customFormat="1" x14ac:dyDescent="0.45">
      <c r="A3165" s="10" t="s">
        <v>33</v>
      </c>
      <c r="B3165" s="10">
        <v>3266</v>
      </c>
      <c r="D3165" s="10" t="s">
        <v>33</v>
      </c>
      <c r="E3165" s="10">
        <v>3163</v>
      </c>
      <c r="F3165" s="10">
        <v>3266</v>
      </c>
      <c r="G3165" s="10">
        <v>838</v>
      </c>
      <c r="H3165" s="10">
        <v>838</v>
      </c>
      <c r="J3165" s="10" t="s">
        <v>33</v>
      </c>
      <c r="K3165" s="10" t="s">
        <v>86</v>
      </c>
      <c r="L3165" s="10" t="s">
        <v>33</v>
      </c>
      <c r="M3165" s="10">
        <v>0.5</v>
      </c>
      <c r="N3165" s="10">
        <v>0.5</v>
      </c>
      <c r="T3165" s="10">
        <v>0</v>
      </c>
      <c r="W3165" s="10">
        <v>0</v>
      </c>
      <c r="X3165" s="10">
        <v>0</v>
      </c>
      <c r="Y3165" s="10">
        <v>0</v>
      </c>
      <c r="AB3165" s="10">
        <v>0</v>
      </c>
      <c r="AC3165" s="10">
        <v>0</v>
      </c>
      <c r="AD3165" s="10">
        <v>0</v>
      </c>
      <c r="AE3165" s="10">
        <v>0</v>
      </c>
      <c r="AH3165" s="10">
        <v>1</v>
      </c>
      <c r="AJ3165" s="10" t="s">
        <v>33</v>
      </c>
      <c r="AK3165" s="10">
        <v>0.5</v>
      </c>
      <c r="AL3165" s="10">
        <v>0</v>
      </c>
      <c r="AM3165" s="10">
        <v>0</v>
      </c>
      <c r="AN3165" s="10">
        <v>0</v>
      </c>
      <c r="AO3165" s="10">
        <v>0</v>
      </c>
      <c r="AQ3165" s="10">
        <v>0</v>
      </c>
      <c r="AR3165" s="10">
        <v>5.8224999999999998</v>
      </c>
      <c r="AS3165" s="10">
        <v>5.8224999999999998</v>
      </c>
      <c r="AT3165" s="10">
        <v>0</v>
      </c>
      <c r="AU3165" s="10">
        <v>0</v>
      </c>
      <c r="AV3165" s="10">
        <v>70.680000000000007</v>
      </c>
      <c r="AW3165" s="10">
        <v>70.680000000000007</v>
      </c>
      <c r="AX3165" s="10" t="s">
        <v>33</v>
      </c>
      <c r="AY3165" s="10" t="s">
        <v>33</v>
      </c>
      <c r="AZ3165" s="10" t="s">
        <v>33</v>
      </c>
      <c r="BA3165" s="10" t="s">
        <v>33</v>
      </c>
      <c r="BB3165" s="10">
        <v>3163</v>
      </c>
      <c r="BC3165" s="10">
        <v>3266</v>
      </c>
      <c r="BE3165" s="10" t="s">
        <v>443</v>
      </c>
      <c r="BF3165" s="10" t="s">
        <v>3966</v>
      </c>
      <c r="BG3165" s="10">
        <v>5.8224999999999998</v>
      </c>
      <c r="BH3165" s="10">
        <v>450.82602400678383</v>
      </c>
      <c r="BI3165" s="10">
        <v>87</v>
      </c>
      <c r="BJ3165" s="10" t="s">
        <v>33</v>
      </c>
      <c r="BL3165" s="10" t="s">
        <v>33</v>
      </c>
      <c r="BM3165" s="10" t="s">
        <v>33</v>
      </c>
      <c r="BP3165" s="10" t="s">
        <v>33</v>
      </c>
      <c r="BQ3165" s="10" t="s">
        <v>33</v>
      </c>
      <c r="BR3165" s="10" t="s">
        <v>33</v>
      </c>
      <c r="BS3165" s="11" t="s">
        <v>33</v>
      </c>
      <c r="BT3165" s="11" t="s">
        <v>33</v>
      </c>
      <c r="BU3165" s="10">
        <v>3165</v>
      </c>
    </row>
    <row r="3166" spans="1:73" s="10" customFormat="1" x14ac:dyDescent="0.45">
      <c r="A3166" s="10" t="s">
        <v>33</v>
      </c>
      <c r="B3166" s="10">
        <v>3307</v>
      </c>
      <c r="D3166" s="10" t="s">
        <v>33</v>
      </c>
      <c r="E3166" s="10">
        <v>3163</v>
      </c>
      <c r="F3166" s="10">
        <v>3307</v>
      </c>
      <c r="G3166" s="10">
        <v>854</v>
      </c>
      <c r="H3166" s="10">
        <v>854</v>
      </c>
      <c r="J3166" s="10" t="s">
        <v>33</v>
      </c>
      <c r="K3166" s="10" t="s">
        <v>599</v>
      </c>
      <c r="L3166" s="10" t="s">
        <v>33</v>
      </c>
      <c r="M3166" s="10">
        <v>0.5</v>
      </c>
      <c r="N3166" s="10">
        <v>0.5</v>
      </c>
      <c r="T3166" s="10">
        <v>0</v>
      </c>
      <c r="W3166" s="10">
        <v>0</v>
      </c>
      <c r="X3166" s="10">
        <v>0</v>
      </c>
      <c r="Y3166" s="10">
        <v>0</v>
      </c>
      <c r="AB3166" s="10">
        <v>0</v>
      </c>
      <c r="AC3166" s="10">
        <v>0</v>
      </c>
      <c r="AD3166" s="10">
        <v>0</v>
      </c>
      <c r="AE3166" s="10">
        <v>0</v>
      </c>
      <c r="AH3166" s="10">
        <v>1</v>
      </c>
      <c r="AJ3166" s="10" t="s">
        <v>33</v>
      </c>
      <c r="AK3166" s="10">
        <v>0.5</v>
      </c>
      <c r="AL3166" s="10">
        <v>0</v>
      </c>
      <c r="AM3166" s="10">
        <v>0</v>
      </c>
      <c r="AN3166" s="10">
        <v>0</v>
      </c>
      <c r="AO3166" s="10">
        <v>0</v>
      </c>
      <c r="AQ3166" s="10">
        <v>0</v>
      </c>
      <c r="AR3166" s="10">
        <v>0.8914783545152225</v>
      </c>
      <c r="AS3166" s="10">
        <v>0.8914783545152225</v>
      </c>
      <c r="AT3166" s="10">
        <v>0</v>
      </c>
      <c r="AU3166" s="10">
        <v>0</v>
      </c>
      <c r="AV3166" s="10">
        <v>12.846650891564002</v>
      </c>
      <c r="AW3166" s="10">
        <v>12.846650891564002</v>
      </c>
      <c r="AX3166" s="10" t="s">
        <v>33</v>
      </c>
      <c r="AY3166" s="10" t="s">
        <v>33</v>
      </c>
      <c r="AZ3166" s="10" t="s">
        <v>33</v>
      </c>
      <c r="BA3166" s="10" t="s">
        <v>33</v>
      </c>
      <c r="BB3166" s="10">
        <v>3163</v>
      </c>
      <c r="BC3166" s="10">
        <v>3307</v>
      </c>
      <c r="BE3166" s="10" t="s">
        <v>443</v>
      </c>
      <c r="BF3166" s="10" t="s">
        <v>3967</v>
      </c>
      <c r="BG3166" s="10">
        <v>0.8914783545152225</v>
      </c>
      <c r="BH3166" s="10">
        <v>13.262628066175798</v>
      </c>
      <c r="BI3166" s="10">
        <v>88</v>
      </c>
      <c r="BJ3166" s="10" t="s">
        <v>33</v>
      </c>
      <c r="BL3166" s="10" t="s">
        <v>33</v>
      </c>
      <c r="BM3166" s="10" t="s">
        <v>33</v>
      </c>
      <c r="BP3166" s="10" t="s">
        <v>33</v>
      </c>
      <c r="BQ3166" s="10" t="s">
        <v>33</v>
      </c>
      <c r="BR3166" s="10" t="s">
        <v>33</v>
      </c>
      <c r="BS3166" s="11" t="s">
        <v>33</v>
      </c>
      <c r="BT3166" s="11" t="s">
        <v>33</v>
      </c>
      <c r="BU3166" s="10">
        <v>3166</v>
      </c>
    </row>
    <row r="3167" spans="1:73" s="10" customFormat="1" x14ac:dyDescent="0.45">
      <c r="A3167" s="10" t="s">
        <v>33</v>
      </c>
      <c r="B3167" s="10">
        <v>3308</v>
      </c>
      <c r="D3167" s="10" t="s">
        <v>33</v>
      </c>
      <c r="E3167" s="10">
        <v>3163</v>
      </c>
      <c r="F3167" s="10">
        <v>3308</v>
      </c>
      <c r="G3167" s="10">
        <v>855</v>
      </c>
      <c r="H3167" s="10">
        <v>855</v>
      </c>
      <c r="J3167" s="10" t="s">
        <v>33</v>
      </c>
      <c r="K3167" s="10" t="s">
        <v>128</v>
      </c>
      <c r="L3167" s="10" t="s">
        <v>33</v>
      </c>
      <c r="M3167" s="10">
        <v>5.0000000000000001E-4</v>
      </c>
      <c r="N3167" s="10">
        <v>5.0000000000000001E-4</v>
      </c>
      <c r="T3167" s="10">
        <v>0</v>
      </c>
      <c r="W3167" s="10">
        <v>0</v>
      </c>
      <c r="X3167" s="10">
        <v>0</v>
      </c>
      <c r="Y3167" s="10">
        <v>0</v>
      </c>
      <c r="AB3167" s="10">
        <v>0</v>
      </c>
      <c r="AC3167" s="10">
        <v>0</v>
      </c>
      <c r="AD3167" s="10">
        <v>0</v>
      </c>
      <c r="AE3167" s="10">
        <v>0</v>
      </c>
      <c r="AH3167" s="10">
        <v>1</v>
      </c>
      <c r="AJ3167" s="10" t="s">
        <v>33</v>
      </c>
      <c r="AK3167" s="10">
        <v>5.0000000000000001E-4</v>
      </c>
      <c r="AL3167" s="10">
        <v>0</v>
      </c>
      <c r="AM3167" s="10">
        <v>0</v>
      </c>
      <c r="AN3167" s="10">
        <v>0</v>
      </c>
      <c r="AO3167" s="10">
        <v>0</v>
      </c>
      <c r="AQ3167" s="10">
        <v>0</v>
      </c>
      <c r="AR3167" s="10">
        <v>2.6389924718580978E-2</v>
      </c>
      <c r="AS3167" s="10">
        <v>2.6389924718580978E-2</v>
      </c>
      <c r="AT3167" s="10">
        <v>0</v>
      </c>
      <c r="AU3167" s="10">
        <v>0</v>
      </c>
      <c r="AV3167" s="10">
        <v>0.45357105331696135</v>
      </c>
      <c r="AW3167" s="10">
        <v>0.45357105331696135</v>
      </c>
      <c r="AX3167" s="10" t="s">
        <v>33</v>
      </c>
      <c r="AY3167" s="10" t="s">
        <v>33</v>
      </c>
      <c r="AZ3167" s="10" t="s">
        <v>33</v>
      </c>
      <c r="BA3167" s="10" t="s">
        <v>33</v>
      </c>
      <c r="BB3167" s="10">
        <v>3163</v>
      </c>
      <c r="BC3167" s="10">
        <v>3308</v>
      </c>
      <c r="BE3167" s="10" t="s">
        <v>443</v>
      </c>
      <c r="BF3167" s="10" t="s">
        <v>3968</v>
      </c>
      <c r="BG3167" s="10">
        <v>2.6389924718580978E-2</v>
      </c>
      <c r="BH3167" s="10">
        <v>0.6387977688777503</v>
      </c>
      <c r="BI3167" s="10">
        <v>89</v>
      </c>
      <c r="BJ3167" s="10" t="s">
        <v>33</v>
      </c>
      <c r="BL3167" s="10" t="s">
        <v>33</v>
      </c>
      <c r="BM3167" s="10" t="s">
        <v>33</v>
      </c>
      <c r="BP3167" s="10" t="s">
        <v>33</v>
      </c>
      <c r="BQ3167" s="10" t="s">
        <v>33</v>
      </c>
      <c r="BR3167" s="10" t="s">
        <v>33</v>
      </c>
      <c r="BS3167" s="11" t="s">
        <v>33</v>
      </c>
      <c r="BT3167" s="11" t="s">
        <v>33</v>
      </c>
      <c r="BU3167" s="10">
        <v>3167</v>
      </c>
    </row>
    <row r="3168" spans="1:73" s="10" customFormat="1" x14ac:dyDescent="0.45">
      <c r="A3168" s="10" t="s">
        <v>33</v>
      </c>
      <c r="B3168" s="10">
        <v>3259</v>
      </c>
      <c r="D3168" s="10" t="s">
        <v>33</v>
      </c>
      <c r="E3168" s="10">
        <v>3163</v>
      </c>
      <c r="F3168" s="10">
        <v>3259</v>
      </c>
      <c r="G3168" s="10">
        <v>836</v>
      </c>
      <c r="H3168" s="10">
        <v>836</v>
      </c>
      <c r="J3168" s="10" t="s">
        <v>33</v>
      </c>
      <c r="K3168" s="10" t="s">
        <v>590</v>
      </c>
      <c r="L3168" s="10" t="s">
        <v>33</v>
      </c>
      <c r="M3168" s="10">
        <v>0.1</v>
      </c>
      <c r="N3168" s="10">
        <v>0.1</v>
      </c>
      <c r="T3168" s="10">
        <v>0</v>
      </c>
      <c r="W3168" s="10">
        <v>0</v>
      </c>
      <c r="X3168" s="10">
        <v>0</v>
      </c>
      <c r="Y3168" s="10">
        <v>0</v>
      </c>
      <c r="AB3168" s="10">
        <v>0</v>
      </c>
      <c r="AC3168" s="10">
        <v>0</v>
      </c>
      <c r="AD3168" s="10">
        <v>0</v>
      </c>
      <c r="AE3168" s="10">
        <v>0</v>
      </c>
      <c r="AH3168" s="10">
        <v>1</v>
      </c>
      <c r="AJ3168" s="10" t="s">
        <v>33</v>
      </c>
      <c r="AK3168" s="10">
        <v>0.1</v>
      </c>
      <c r="AL3168" s="10">
        <v>0</v>
      </c>
      <c r="AM3168" s="10">
        <v>0</v>
      </c>
      <c r="AN3168" s="10">
        <v>0</v>
      </c>
      <c r="AO3168" s="10">
        <v>0</v>
      </c>
      <c r="AQ3168" s="10">
        <v>4.8989794855663564E-2</v>
      </c>
      <c r="AR3168" s="10">
        <v>4.6256762990397625E-2</v>
      </c>
      <c r="AS3168" s="10">
        <v>0.11729196553110979</v>
      </c>
      <c r="AT3168" s="10">
        <v>1.1512601791080939</v>
      </c>
      <c r="AU3168" s="10">
        <v>0.37941007366700213</v>
      </c>
      <c r="AV3168" s="10">
        <v>0.22097799042509988</v>
      </c>
      <c r="AW3168" s="10">
        <v>1.7516482432001959</v>
      </c>
      <c r="AX3168" s="10" t="s">
        <v>33</v>
      </c>
      <c r="AY3168" s="10" t="s">
        <v>33</v>
      </c>
      <c r="AZ3168" s="10" t="s">
        <v>33</v>
      </c>
      <c r="BA3168" s="10" t="s">
        <v>33</v>
      </c>
      <c r="BB3168" s="10">
        <v>3163</v>
      </c>
      <c r="BC3168" s="10">
        <v>3259</v>
      </c>
      <c r="BE3168" s="10" t="s">
        <v>443</v>
      </c>
      <c r="BF3168" s="10" t="s">
        <v>3969</v>
      </c>
      <c r="BG3168" s="10">
        <v>0.11729196553110979</v>
      </c>
      <c r="BH3168" s="10">
        <v>12.770311968724149</v>
      </c>
      <c r="BI3168" s="10">
        <v>90</v>
      </c>
      <c r="BJ3168" s="10" t="s">
        <v>33</v>
      </c>
      <c r="BL3168" s="10" t="s">
        <v>33</v>
      </c>
      <c r="BM3168" s="10" t="s">
        <v>33</v>
      </c>
      <c r="BP3168" s="10" t="s">
        <v>33</v>
      </c>
      <c r="BQ3168" s="10" t="s">
        <v>33</v>
      </c>
      <c r="BR3168" s="10" t="s">
        <v>33</v>
      </c>
      <c r="BS3168" s="11" t="s">
        <v>33</v>
      </c>
      <c r="BT3168" s="11" t="s">
        <v>33</v>
      </c>
      <c r="BU3168" s="10">
        <v>3168</v>
      </c>
    </row>
    <row r="3169" spans="1:73" s="10" customFormat="1" x14ac:dyDescent="0.45">
      <c r="A3169" s="10">
        <v>805</v>
      </c>
      <c r="B3169" s="10">
        <v>3094</v>
      </c>
      <c r="D3169" s="10">
        <v>3175</v>
      </c>
      <c r="E3169" s="10" t="s">
        <v>33</v>
      </c>
      <c r="F3169" s="10">
        <v>3094</v>
      </c>
      <c r="G3169" s="10" t="s">
        <v>33</v>
      </c>
      <c r="H3169" s="10" t="s">
        <v>33</v>
      </c>
      <c r="J3169" s="10" t="s">
        <v>444</v>
      </c>
      <c r="K3169" s="10">
        <v>0</v>
      </c>
      <c r="L3169" s="10">
        <v>1</v>
      </c>
      <c r="M3169" s="10" t="s">
        <v>33</v>
      </c>
      <c r="N3169" s="10">
        <v>1</v>
      </c>
      <c r="T3169" s="10">
        <v>2.6457513110645907</v>
      </c>
      <c r="W3169" s="10">
        <v>0.82960000000000012</v>
      </c>
      <c r="X3169" s="10" t="s">
        <v>35</v>
      </c>
      <c r="Y3169" s="10">
        <v>0.08</v>
      </c>
      <c r="AB3169" s="10">
        <v>9.5983999999999998</v>
      </c>
      <c r="AC3169" s="10">
        <v>0.03</v>
      </c>
      <c r="AD3169" s="10">
        <v>0</v>
      </c>
      <c r="AE3169" s="10">
        <v>0</v>
      </c>
      <c r="AH3169" s="10">
        <v>1</v>
      </c>
      <c r="AJ3169" s="10">
        <v>1</v>
      </c>
      <c r="AK3169" s="10">
        <v>1</v>
      </c>
      <c r="AL3169" s="10">
        <v>2.6457513110645907</v>
      </c>
      <c r="AM3169" s="10">
        <v>0.82960000000000012</v>
      </c>
      <c r="AN3169" s="10">
        <v>0.03</v>
      </c>
      <c r="AO3169" s="10">
        <v>0</v>
      </c>
      <c r="AQ3169" s="10">
        <v>10.212646455258415</v>
      </c>
      <c r="AR3169" s="10">
        <v>11.088127503247136</v>
      </c>
      <c r="AS3169" s="10">
        <v>25.89646486337184</v>
      </c>
      <c r="AT3169" s="10">
        <v>239.99719169857275</v>
      </c>
      <c r="AU3169" s="10">
        <v>49.547370571597298</v>
      </c>
      <c r="AV3169" s="10">
        <v>138.57243550867204</v>
      </c>
      <c r="AW3169" s="10">
        <v>428.11699777884212</v>
      </c>
      <c r="AX3169" s="10">
        <v>1</v>
      </c>
      <c r="AY3169" s="10">
        <v>55.242490395908362</v>
      </c>
      <c r="AZ3169" s="10" t="s">
        <v>33</v>
      </c>
      <c r="BA3169" s="10">
        <v>3175</v>
      </c>
      <c r="BB3169" s="10" t="s">
        <v>33</v>
      </c>
      <c r="BC3169" s="10">
        <v>3094</v>
      </c>
      <c r="BE3169" s="10" t="s">
        <v>33</v>
      </c>
      <c r="BF3169" s="10" t="s">
        <v>33</v>
      </c>
      <c r="BG3169" s="10" t="s">
        <v>33</v>
      </c>
      <c r="BH3169" s="10" t="s">
        <v>33</v>
      </c>
      <c r="BI3169" s="10" t="s">
        <v>33</v>
      </c>
      <c r="BJ3169" s="10" t="s">
        <v>33</v>
      </c>
      <c r="BL3169" s="10" t="s">
        <v>33</v>
      </c>
      <c r="BM3169" s="10" t="s">
        <v>33</v>
      </c>
      <c r="BP3169" s="10" t="s">
        <v>33</v>
      </c>
      <c r="BQ3169" s="10">
        <v>0</v>
      </c>
      <c r="BR3169" s="10" t="s">
        <v>444</v>
      </c>
      <c r="BS3169" s="11">
        <v>25.89646486337184</v>
      </c>
      <c r="BT3169" s="11">
        <v>428.11699777884212</v>
      </c>
      <c r="BU3169" s="10">
        <v>3169</v>
      </c>
    </row>
    <row r="3170" spans="1:73" s="10" customFormat="1" x14ac:dyDescent="0.45">
      <c r="A3170" s="10" t="s">
        <v>33</v>
      </c>
      <c r="B3170" s="10">
        <v>3309</v>
      </c>
      <c r="D3170" s="10" t="s">
        <v>33</v>
      </c>
      <c r="E3170" s="10">
        <v>3169</v>
      </c>
      <c r="F3170" s="10">
        <v>3309</v>
      </c>
      <c r="G3170" s="10">
        <v>856</v>
      </c>
      <c r="H3170" s="10">
        <v>856</v>
      </c>
      <c r="J3170" s="10" t="s">
        <v>33</v>
      </c>
      <c r="K3170" s="10" t="s">
        <v>600</v>
      </c>
      <c r="L3170" s="10" t="s">
        <v>33</v>
      </c>
      <c r="M3170" s="10">
        <v>0.7</v>
      </c>
      <c r="N3170" s="10">
        <v>0.7</v>
      </c>
      <c r="T3170" s="10">
        <v>0</v>
      </c>
      <c r="W3170" s="10">
        <v>0</v>
      </c>
      <c r="X3170" s="10">
        <v>0</v>
      </c>
      <c r="Y3170" s="10">
        <v>0</v>
      </c>
      <c r="AB3170" s="10">
        <v>0</v>
      </c>
      <c r="AC3170" s="10">
        <v>0</v>
      </c>
      <c r="AD3170" s="10">
        <v>0</v>
      </c>
      <c r="AE3170" s="10">
        <v>0</v>
      </c>
      <c r="AH3170" s="10">
        <v>1</v>
      </c>
      <c r="AJ3170" s="10" t="s">
        <v>33</v>
      </c>
      <c r="AK3170" s="10">
        <v>0.7</v>
      </c>
      <c r="AL3170" s="10">
        <v>0</v>
      </c>
      <c r="AM3170" s="10">
        <v>0</v>
      </c>
      <c r="AN3170" s="10">
        <v>0</v>
      </c>
      <c r="AO3170" s="10">
        <v>0</v>
      </c>
      <c r="AQ3170" s="10">
        <v>7.4658155225528988</v>
      </c>
      <c r="AR3170" s="10">
        <v>7.3837153955083625</v>
      </c>
      <c r="AS3170" s="10">
        <v>18.209147903210066</v>
      </c>
      <c r="AT3170" s="10">
        <v>175.44666477999311</v>
      </c>
      <c r="AU3170" s="10">
        <v>39.143174922047514</v>
      </c>
      <c r="AV3170" s="10">
        <v>95.324220605992593</v>
      </c>
      <c r="AW3170" s="10">
        <v>309.91406030803319</v>
      </c>
      <c r="AX3170" s="10" t="s">
        <v>33</v>
      </c>
      <c r="AY3170" s="10" t="s">
        <v>33</v>
      </c>
      <c r="AZ3170" s="10" t="s">
        <v>33</v>
      </c>
      <c r="BA3170" s="10" t="s">
        <v>33</v>
      </c>
      <c r="BB3170" s="10">
        <v>3169</v>
      </c>
      <c r="BC3170" s="10">
        <v>3309</v>
      </c>
      <c r="BE3170" s="10" t="s">
        <v>444</v>
      </c>
      <c r="BF3170" s="10" t="s">
        <v>600</v>
      </c>
      <c r="BG3170" s="10">
        <v>18.209147903210066</v>
      </c>
      <c r="BH3170" s="10">
        <v>12568.10258786908</v>
      </c>
      <c r="BI3170" s="10">
        <v>92</v>
      </c>
      <c r="BJ3170" s="10" t="s">
        <v>33</v>
      </c>
      <c r="BL3170" s="10" t="s">
        <v>33</v>
      </c>
      <c r="BM3170" s="10" t="s">
        <v>33</v>
      </c>
      <c r="BP3170" s="10" t="s">
        <v>33</v>
      </c>
      <c r="BQ3170" s="10" t="s">
        <v>33</v>
      </c>
      <c r="BR3170" s="10" t="s">
        <v>33</v>
      </c>
      <c r="BS3170" s="11" t="s">
        <v>33</v>
      </c>
      <c r="BT3170" s="11" t="s">
        <v>33</v>
      </c>
      <c r="BU3170" s="10">
        <v>3170</v>
      </c>
    </row>
    <row r="3171" spans="1:73" s="10" customFormat="1" x14ac:dyDescent="0.45">
      <c r="A3171" s="10" t="s">
        <v>33</v>
      </c>
      <c r="B3171" s="10">
        <v>3312</v>
      </c>
      <c r="D3171" s="10" t="s">
        <v>33</v>
      </c>
      <c r="E3171" s="10">
        <v>3169</v>
      </c>
      <c r="F3171" s="10">
        <v>3312</v>
      </c>
      <c r="G3171" s="10">
        <v>857</v>
      </c>
      <c r="H3171" s="10">
        <v>857</v>
      </c>
      <c r="J3171" s="10" t="s">
        <v>33</v>
      </c>
      <c r="K3171" s="10" t="s">
        <v>72</v>
      </c>
      <c r="L3171" s="10" t="s">
        <v>33</v>
      </c>
      <c r="M3171" s="10">
        <v>0.4</v>
      </c>
      <c r="N3171" s="10">
        <v>0.4</v>
      </c>
      <c r="T3171" s="10">
        <v>0</v>
      </c>
      <c r="W3171" s="10">
        <v>0</v>
      </c>
      <c r="X3171" s="10">
        <v>0</v>
      </c>
      <c r="Y3171" s="10">
        <v>0</v>
      </c>
      <c r="AB3171" s="10">
        <v>0</v>
      </c>
      <c r="AC3171" s="10">
        <v>0</v>
      </c>
      <c r="AD3171" s="10">
        <v>0</v>
      </c>
      <c r="AE3171" s="10">
        <v>0</v>
      </c>
      <c r="AH3171" s="10">
        <v>1</v>
      </c>
      <c r="AJ3171" s="10" t="s">
        <v>33</v>
      </c>
      <c r="AK3171" s="10">
        <v>0.4</v>
      </c>
      <c r="AL3171" s="10">
        <v>0</v>
      </c>
      <c r="AM3171" s="10">
        <v>0</v>
      </c>
      <c r="AN3171" s="10">
        <v>0</v>
      </c>
      <c r="AO3171" s="10">
        <v>0</v>
      </c>
      <c r="AQ3171" s="10">
        <v>0</v>
      </c>
      <c r="AR3171" s="10">
        <v>0.60254951671047152</v>
      </c>
      <c r="AS3171" s="10">
        <v>0.60254951671047152</v>
      </c>
      <c r="AT3171" s="10">
        <v>0</v>
      </c>
      <c r="AU3171" s="10">
        <v>0</v>
      </c>
      <c r="AV3171" s="10">
        <v>11.725855561612432</v>
      </c>
      <c r="AW3171" s="10">
        <v>11.725855561612432</v>
      </c>
      <c r="AX3171" s="10" t="s">
        <v>33</v>
      </c>
      <c r="AY3171" s="10" t="s">
        <v>33</v>
      </c>
      <c r="AZ3171" s="10" t="s">
        <v>33</v>
      </c>
      <c r="BA3171" s="10" t="s">
        <v>33</v>
      </c>
      <c r="BB3171" s="10">
        <v>3169</v>
      </c>
      <c r="BC3171" s="10">
        <v>3312</v>
      </c>
      <c r="BE3171" s="10" t="s">
        <v>444</v>
      </c>
      <c r="BF3171" s="10" t="s">
        <v>3970</v>
      </c>
      <c r="BG3171" s="10">
        <v>0.60254951671047152</v>
      </c>
      <c r="BH3171" s="10">
        <v>89.434271995153722</v>
      </c>
      <c r="BI3171" s="10">
        <v>93</v>
      </c>
      <c r="BJ3171" s="10" t="s">
        <v>33</v>
      </c>
      <c r="BL3171" s="10" t="s">
        <v>33</v>
      </c>
      <c r="BM3171" s="10" t="s">
        <v>33</v>
      </c>
      <c r="BP3171" s="10" t="s">
        <v>33</v>
      </c>
      <c r="BQ3171" s="10" t="s">
        <v>33</v>
      </c>
      <c r="BR3171" s="10" t="s">
        <v>33</v>
      </c>
      <c r="BS3171" s="11" t="s">
        <v>33</v>
      </c>
      <c r="BT3171" s="11" t="s">
        <v>33</v>
      </c>
      <c r="BU3171" s="10">
        <v>3171</v>
      </c>
    </row>
    <row r="3172" spans="1:73" s="10" customFormat="1" x14ac:dyDescent="0.45">
      <c r="A3172" s="10" t="s">
        <v>33</v>
      </c>
      <c r="B3172" s="10">
        <v>3307</v>
      </c>
      <c r="D3172" s="10" t="s">
        <v>33</v>
      </c>
      <c r="E3172" s="10">
        <v>3169</v>
      </c>
      <c r="F3172" s="10">
        <v>3307</v>
      </c>
      <c r="G3172" s="10">
        <v>854</v>
      </c>
      <c r="H3172" s="10">
        <v>854</v>
      </c>
      <c r="J3172" s="10" t="s">
        <v>33</v>
      </c>
      <c r="K3172" s="10" t="s">
        <v>599</v>
      </c>
      <c r="L3172" s="10" t="s">
        <v>33</v>
      </c>
      <c r="M3172" s="10">
        <v>1.2</v>
      </c>
      <c r="N3172" s="10">
        <v>1.2</v>
      </c>
      <c r="T3172" s="10">
        <v>0</v>
      </c>
      <c r="W3172" s="10">
        <v>0</v>
      </c>
      <c r="X3172" s="10">
        <v>0</v>
      </c>
      <c r="Y3172" s="10">
        <v>0</v>
      </c>
      <c r="AB3172" s="10">
        <v>0</v>
      </c>
      <c r="AC3172" s="10">
        <v>0</v>
      </c>
      <c r="AD3172" s="10">
        <v>0</v>
      </c>
      <c r="AE3172" s="10">
        <v>0</v>
      </c>
      <c r="AH3172" s="10">
        <v>1</v>
      </c>
      <c r="AJ3172" s="10" t="s">
        <v>33</v>
      </c>
      <c r="AK3172" s="10">
        <v>1.2</v>
      </c>
      <c r="AL3172" s="10">
        <v>0</v>
      </c>
      <c r="AM3172" s="10">
        <v>0</v>
      </c>
      <c r="AN3172" s="10">
        <v>0</v>
      </c>
      <c r="AO3172" s="10">
        <v>0</v>
      </c>
      <c r="AQ3172" s="10">
        <v>0</v>
      </c>
      <c r="AR3172" s="10">
        <v>2.1395480508365341</v>
      </c>
      <c r="AS3172" s="10">
        <v>2.1395480508365341</v>
      </c>
      <c r="AT3172" s="10">
        <v>0</v>
      </c>
      <c r="AU3172" s="10">
        <v>0</v>
      </c>
      <c r="AV3172" s="10">
        <v>30.831962139753603</v>
      </c>
      <c r="AW3172" s="10">
        <v>30.831962139753603</v>
      </c>
      <c r="AX3172" s="10" t="s">
        <v>33</v>
      </c>
      <c r="AY3172" s="10" t="s">
        <v>33</v>
      </c>
      <c r="AZ3172" s="10" t="s">
        <v>33</v>
      </c>
      <c r="BA3172" s="10" t="s">
        <v>33</v>
      </c>
      <c r="BB3172" s="10">
        <v>3169</v>
      </c>
      <c r="BC3172" s="10">
        <v>3307</v>
      </c>
      <c r="BE3172" s="10" t="s">
        <v>444</v>
      </c>
      <c r="BF3172" s="10" t="s">
        <v>3971</v>
      </c>
      <c r="BG3172" s="10">
        <v>2.1395480508365341</v>
      </c>
      <c r="BH3172" s="10">
        <v>111.7328350247485</v>
      </c>
      <c r="BI3172" s="10">
        <v>94</v>
      </c>
      <c r="BJ3172" s="10" t="s">
        <v>33</v>
      </c>
      <c r="BL3172" s="10" t="s">
        <v>33</v>
      </c>
      <c r="BM3172" s="10" t="s">
        <v>33</v>
      </c>
      <c r="BP3172" s="10" t="s">
        <v>33</v>
      </c>
      <c r="BQ3172" s="10" t="s">
        <v>33</v>
      </c>
      <c r="BR3172" s="10" t="s">
        <v>33</v>
      </c>
      <c r="BS3172" s="11" t="s">
        <v>33</v>
      </c>
      <c r="BT3172" s="11" t="s">
        <v>33</v>
      </c>
      <c r="BU3172" s="10">
        <v>3172</v>
      </c>
    </row>
    <row r="3173" spans="1:73" s="10" customFormat="1" x14ac:dyDescent="0.45">
      <c r="A3173" s="10" t="s">
        <v>33</v>
      </c>
      <c r="B3173" s="10">
        <v>3298</v>
      </c>
      <c r="D3173" s="10" t="s">
        <v>33</v>
      </c>
      <c r="E3173" s="10">
        <v>3169</v>
      </c>
      <c r="F3173" s="10">
        <v>3298</v>
      </c>
      <c r="G3173" s="10">
        <v>849</v>
      </c>
      <c r="H3173" s="10">
        <v>849</v>
      </c>
      <c r="J3173" s="10" t="s">
        <v>33</v>
      </c>
      <c r="K3173" s="10" t="s">
        <v>597</v>
      </c>
      <c r="L3173" s="10" t="s">
        <v>33</v>
      </c>
      <c r="M3173" s="10">
        <v>5.0000000000000001E-4</v>
      </c>
      <c r="N3173" s="10">
        <v>5.0000000000000001E-4</v>
      </c>
      <c r="T3173" s="10">
        <v>0</v>
      </c>
      <c r="W3173" s="10">
        <v>0</v>
      </c>
      <c r="X3173" s="10">
        <v>0</v>
      </c>
      <c r="Y3173" s="10">
        <v>0</v>
      </c>
      <c r="AB3173" s="10">
        <v>0</v>
      </c>
      <c r="AC3173" s="10">
        <v>0</v>
      </c>
      <c r="AD3173" s="10">
        <v>0</v>
      </c>
      <c r="AE3173" s="10">
        <v>0</v>
      </c>
      <c r="AH3173" s="10">
        <v>1</v>
      </c>
      <c r="AJ3173" s="10" t="s">
        <v>33</v>
      </c>
      <c r="AK3173" s="10">
        <v>5.0000000000000001E-4</v>
      </c>
      <c r="AL3173" s="10">
        <v>0</v>
      </c>
      <c r="AM3173" s="10">
        <v>0</v>
      </c>
      <c r="AN3173" s="10">
        <v>0</v>
      </c>
      <c r="AO3173" s="10">
        <v>0</v>
      </c>
      <c r="AQ3173" s="10">
        <v>3.1000319295975778E-3</v>
      </c>
      <c r="AR3173" s="10">
        <v>1.0201014210972456E-2</v>
      </c>
      <c r="AS3173" s="10">
        <v>1.4696060508888944E-2</v>
      </c>
      <c r="AT3173" s="10">
        <v>7.2850750345543072E-2</v>
      </c>
      <c r="AU3173" s="10">
        <v>4.6975502215776378E-2</v>
      </c>
      <c r="AV3173" s="10">
        <v>0.24844122046321804</v>
      </c>
      <c r="AW3173" s="10">
        <v>0.36826747302453749</v>
      </c>
      <c r="AX3173" s="10" t="s">
        <v>33</v>
      </c>
      <c r="AY3173" s="10" t="s">
        <v>33</v>
      </c>
      <c r="AZ3173" s="10" t="s">
        <v>33</v>
      </c>
      <c r="BA3173" s="10" t="s">
        <v>33</v>
      </c>
      <c r="BB3173" s="10">
        <v>3169</v>
      </c>
      <c r="BC3173" s="10">
        <v>3298</v>
      </c>
      <c r="BE3173" s="10" t="s">
        <v>444</v>
      </c>
      <c r="BF3173" s="10" t="s">
        <v>3972</v>
      </c>
      <c r="BG3173" s="10">
        <v>1.4696060508888944E-2</v>
      </c>
      <c r="BH3173" s="10">
        <v>21.13969069222917</v>
      </c>
      <c r="BI3173" s="10">
        <v>95</v>
      </c>
      <c r="BJ3173" s="10" t="s">
        <v>33</v>
      </c>
      <c r="BL3173" s="10" t="s">
        <v>33</v>
      </c>
      <c r="BM3173" s="10" t="s">
        <v>33</v>
      </c>
      <c r="BP3173" s="10" t="s">
        <v>33</v>
      </c>
      <c r="BQ3173" s="10" t="s">
        <v>33</v>
      </c>
      <c r="BR3173" s="10" t="s">
        <v>33</v>
      </c>
      <c r="BS3173" s="11" t="s">
        <v>33</v>
      </c>
      <c r="BT3173" s="11" t="s">
        <v>33</v>
      </c>
      <c r="BU3173" s="10">
        <v>3173</v>
      </c>
    </row>
    <row r="3174" spans="1:73" s="10" customFormat="1" x14ac:dyDescent="0.45">
      <c r="A3174" s="10" t="s">
        <v>33</v>
      </c>
      <c r="B3174" s="10">
        <v>3259</v>
      </c>
      <c r="D3174" s="10" t="s">
        <v>33</v>
      </c>
      <c r="E3174" s="10">
        <v>3169</v>
      </c>
      <c r="F3174" s="10">
        <v>3259</v>
      </c>
      <c r="G3174" s="10">
        <v>836</v>
      </c>
      <c r="H3174" s="10">
        <v>836</v>
      </c>
      <c r="J3174" s="10" t="s">
        <v>33</v>
      </c>
      <c r="K3174" s="10" t="s">
        <v>590</v>
      </c>
      <c r="L3174" s="10" t="s">
        <v>33</v>
      </c>
      <c r="M3174" s="10">
        <v>0.2</v>
      </c>
      <c r="N3174" s="10">
        <v>0.2</v>
      </c>
      <c r="T3174" s="10">
        <v>0</v>
      </c>
      <c r="W3174" s="10">
        <v>0</v>
      </c>
      <c r="X3174" s="10">
        <v>0</v>
      </c>
      <c r="Y3174" s="10">
        <v>0</v>
      </c>
      <c r="AB3174" s="10">
        <v>0</v>
      </c>
      <c r="AC3174" s="10">
        <v>0</v>
      </c>
      <c r="AD3174" s="10">
        <v>0</v>
      </c>
      <c r="AE3174" s="10">
        <v>0</v>
      </c>
      <c r="AH3174" s="10">
        <v>1</v>
      </c>
      <c r="AJ3174" s="10" t="s">
        <v>33</v>
      </c>
      <c r="AK3174" s="10">
        <v>0.2</v>
      </c>
      <c r="AL3174" s="10">
        <v>0</v>
      </c>
      <c r="AM3174" s="10">
        <v>0</v>
      </c>
      <c r="AN3174" s="10">
        <v>0</v>
      </c>
      <c r="AO3174" s="10">
        <v>0</v>
      </c>
      <c r="AQ3174" s="10">
        <v>9.7979589711327128E-2</v>
      </c>
      <c r="AR3174" s="10">
        <v>9.251352598079525E-2</v>
      </c>
      <c r="AS3174" s="10">
        <v>0.23458393106221959</v>
      </c>
      <c r="AT3174" s="10">
        <v>2.3025203582161877</v>
      </c>
      <c r="AU3174" s="10">
        <v>0.75882014733400427</v>
      </c>
      <c r="AV3174" s="10">
        <v>0.44195598085019977</v>
      </c>
      <c r="AW3174" s="10">
        <v>3.5032964864003917</v>
      </c>
      <c r="AX3174" s="10" t="s">
        <v>33</v>
      </c>
      <c r="AY3174" s="10" t="s">
        <v>33</v>
      </c>
      <c r="AZ3174" s="10" t="s">
        <v>33</v>
      </c>
      <c r="BA3174" s="10" t="s">
        <v>33</v>
      </c>
      <c r="BB3174" s="10">
        <v>3169</v>
      </c>
      <c r="BC3174" s="10">
        <v>3259</v>
      </c>
      <c r="BE3174" s="10" t="s">
        <v>444</v>
      </c>
      <c r="BF3174" s="10" t="s">
        <v>3973</v>
      </c>
      <c r="BG3174" s="10">
        <v>0.23458393106221959</v>
      </c>
      <c r="BH3174" s="10">
        <v>89.654375267637192</v>
      </c>
      <c r="BI3174" s="10">
        <v>96</v>
      </c>
      <c r="BJ3174" s="10" t="s">
        <v>33</v>
      </c>
      <c r="BL3174" s="10" t="s">
        <v>33</v>
      </c>
      <c r="BM3174" s="10" t="s">
        <v>33</v>
      </c>
      <c r="BP3174" s="10" t="s">
        <v>33</v>
      </c>
      <c r="BQ3174" s="10" t="s">
        <v>33</v>
      </c>
      <c r="BR3174" s="10" t="s">
        <v>33</v>
      </c>
      <c r="BS3174" s="11" t="s">
        <v>33</v>
      </c>
      <c r="BT3174" s="11" t="s">
        <v>33</v>
      </c>
      <c r="BU3174" s="10">
        <v>3174</v>
      </c>
    </row>
    <row r="3175" spans="1:73" s="10" customFormat="1" x14ac:dyDescent="0.45">
      <c r="A3175" s="10">
        <v>806</v>
      </c>
      <c r="B3175" s="10">
        <v>3095</v>
      </c>
      <c r="D3175" s="10">
        <v>3181</v>
      </c>
      <c r="E3175" s="10" t="s">
        <v>33</v>
      </c>
      <c r="F3175" s="10">
        <v>3095</v>
      </c>
      <c r="G3175" s="10" t="s">
        <v>33</v>
      </c>
      <c r="H3175" s="10" t="s">
        <v>33</v>
      </c>
      <c r="J3175" s="10" t="s">
        <v>445</v>
      </c>
      <c r="K3175" s="10">
        <v>0</v>
      </c>
      <c r="L3175" s="10">
        <v>1</v>
      </c>
      <c r="M3175" s="10" t="s">
        <v>33</v>
      </c>
      <c r="N3175" s="10">
        <v>1</v>
      </c>
      <c r="T3175" s="10">
        <v>5.9160797830996161</v>
      </c>
      <c r="W3175" s="10">
        <v>1.0370000000000001</v>
      </c>
      <c r="X3175" s="10" t="s">
        <v>35</v>
      </c>
      <c r="Y3175" s="10">
        <v>0.1</v>
      </c>
      <c r="AB3175" s="10">
        <v>11.998000000000001</v>
      </c>
      <c r="AC3175" s="10">
        <v>0.05</v>
      </c>
      <c r="AD3175" s="10">
        <v>0</v>
      </c>
      <c r="AE3175" s="10">
        <v>0</v>
      </c>
      <c r="AH3175" s="10">
        <v>1</v>
      </c>
      <c r="AJ3175" s="10">
        <v>1</v>
      </c>
      <c r="AK3175" s="10">
        <v>1</v>
      </c>
      <c r="AL3175" s="10">
        <v>5.9160797830996161</v>
      </c>
      <c r="AM3175" s="10">
        <v>1.0370000000000001</v>
      </c>
      <c r="AN3175" s="10">
        <v>0.05</v>
      </c>
      <c r="AO3175" s="10">
        <v>0</v>
      </c>
      <c r="AQ3175" s="10">
        <v>18.806317776294556</v>
      </c>
      <c r="AR3175" s="10">
        <v>48.575217075145247</v>
      </c>
      <c r="AS3175" s="10">
        <v>75.844377850772347</v>
      </c>
      <c r="AT3175" s="10">
        <v>441.94846774292205</v>
      </c>
      <c r="AU3175" s="10">
        <v>162.28402459180421</v>
      </c>
      <c r="AV3175" s="10">
        <v>681.00145759918666</v>
      </c>
      <c r="AW3175" s="10">
        <v>1285.2339499339128</v>
      </c>
      <c r="AX3175" s="10">
        <v>1</v>
      </c>
      <c r="AY3175" s="10">
        <v>135.11018718840134</v>
      </c>
      <c r="AZ3175" s="10" t="s">
        <v>33</v>
      </c>
      <c r="BA3175" s="10">
        <v>3181</v>
      </c>
      <c r="BB3175" s="10" t="s">
        <v>33</v>
      </c>
      <c r="BC3175" s="10">
        <v>3095</v>
      </c>
      <c r="BE3175" s="10" t="s">
        <v>33</v>
      </c>
      <c r="BF3175" s="10" t="s">
        <v>33</v>
      </c>
      <c r="BG3175" s="10" t="s">
        <v>33</v>
      </c>
      <c r="BH3175" s="10" t="s">
        <v>33</v>
      </c>
      <c r="BI3175" s="10" t="s">
        <v>33</v>
      </c>
      <c r="BJ3175" s="10" t="s">
        <v>33</v>
      </c>
      <c r="BL3175" s="10" t="s">
        <v>33</v>
      </c>
      <c r="BM3175" s="10" t="s">
        <v>33</v>
      </c>
      <c r="BP3175" s="10" t="s">
        <v>33</v>
      </c>
      <c r="BQ3175" s="10">
        <v>0</v>
      </c>
      <c r="BR3175" s="10" t="s">
        <v>445</v>
      </c>
      <c r="BS3175" s="11">
        <v>75.844377850772347</v>
      </c>
      <c r="BT3175" s="11">
        <v>1285.2339499339128</v>
      </c>
      <c r="BU3175" s="10">
        <v>3175</v>
      </c>
    </row>
    <row r="3176" spans="1:73" s="10" customFormat="1" x14ac:dyDescent="0.45">
      <c r="A3176" s="10" t="s">
        <v>33</v>
      </c>
      <c r="B3176" s="10">
        <v>3313</v>
      </c>
      <c r="D3176" s="10" t="s">
        <v>33</v>
      </c>
      <c r="E3176" s="10">
        <v>3175</v>
      </c>
      <c r="F3176" s="10">
        <v>3313</v>
      </c>
      <c r="G3176" s="10">
        <v>858</v>
      </c>
      <c r="H3176" s="10">
        <v>858</v>
      </c>
      <c r="J3176" s="10" t="s">
        <v>33</v>
      </c>
      <c r="K3176" s="10" t="s">
        <v>66</v>
      </c>
      <c r="L3176" s="10" t="s">
        <v>33</v>
      </c>
      <c r="M3176" s="10">
        <v>0.5</v>
      </c>
      <c r="N3176" s="10">
        <v>0.5</v>
      </c>
      <c r="T3176" s="10">
        <v>0</v>
      </c>
      <c r="W3176" s="10">
        <v>0</v>
      </c>
      <c r="X3176" s="10">
        <v>0</v>
      </c>
      <c r="Y3176" s="10">
        <v>0</v>
      </c>
      <c r="AB3176" s="10">
        <v>0</v>
      </c>
      <c r="AC3176" s="10">
        <v>0</v>
      </c>
      <c r="AD3176" s="10">
        <v>0</v>
      </c>
      <c r="AE3176" s="10">
        <v>0</v>
      </c>
      <c r="AH3176" s="10">
        <v>1</v>
      </c>
      <c r="AJ3176" s="10" t="s">
        <v>33</v>
      </c>
      <c r="AK3176" s="10">
        <v>0.5</v>
      </c>
      <c r="AL3176" s="10">
        <v>0</v>
      </c>
      <c r="AM3176" s="10">
        <v>0</v>
      </c>
      <c r="AN3176" s="10">
        <v>0</v>
      </c>
      <c r="AO3176" s="10">
        <v>0</v>
      </c>
      <c r="AQ3176" s="10">
        <v>0</v>
      </c>
      <c r="AR3176" s="10">
        <v>1.7758800635178038</v>
      </c>
      <c r="AS3176" s="10">
        <v>1.7758800635178038</v>
      </c>
      <c r="AT3176" s="10">
        <v>0</v>
      </c>
      <c r="AU3176" s="10">
        <v>0</v>
      </c>
      <c r="AV3176" s="10">
        <v>28.781504477702342</v>
      </c>
      <c r="AW3176" s="10">
        <v>28.781504477702342</v>
      </c>
      <c r="AX3176" s="10" t="s">
        <v>33</v>
      </c>
      <c r="AY3176" s="10" t="s">
        <v>33</v>
      </c>
      <c r="AZ3176" s="10" t="s">
        <v>33</v>
      </c>
      <c r="BA3176" s="10" t="s">
        <v>33</v>
      </c>
      <c r="BB3176" s="10">
        <v>3175</v>
      </c>
      <c r="BC3176" s="10">
        <v>3313</v>
      </c>
      <c r="BE3176" s="10" t="s">
        <v>445</v>
      </c>
      <c r="BF3176" s="10" t="s">
        <v>3974</v>
      </c>
      <c r="BG3176" s="10">
        <v>1.7758800635178038</v>
      </c>
      <c r="BH3176" s="10">
        <v>6302.2098149042959</v>
      </c>
      <c r="BI3176" s="10">
        <v>98</v>
      </c>
      <c r="BJ3176" s="10" t="s">
        <v>33</v>
      </c>
      <c r="BL3176" s="10" t="s">
        <v>33</v>
      </c>
      <c r="BM3176" s="10" t="s">
        <v>33</v>
      </c>
      <c r="BP3176" s="10" t="s">
        <v>33</v>
      </c>
      <c r="BQ3176" s="10" t="s">
        <v>33</v>
      </c>
      <c r="BR3176" s="10" t="s">
        <v>33</v>
      </c>
      <c r="BS3176" s="11" t="s">
        <v>33</v>
      </c>
      <c r="BT3176" s="11" t="s">
        <v>33</v>
      </c>
      <c r="BU3176" s="10">
        <v>3176</v>
      </c>
    </row>
    <row r="3177" spans="1:73" s="10" customFormat="1" x14ac:dyDescent="0.45">
      <c r="A3177" s="10" t="s">
        <v>33</v>
      </c>
      <c r="B3177" s="10">
        <v>3314</v>
      </c>
      <c r="D3177" s="10" t="s">
        <v>33</v>
      </c>
      <c r="E3177" s="10">
        <v>3175</v>
      </c>
      <c r="F3177" s="10">
        <v>3314</v>
      </c>
      <c r="G3177" s="10">
        <v>859</v>
      </c>
      <c r="H3177" s="10">
        <v>859</v>
      </c>
      <c r="J3177" s="10" t="s">
        <v>33</v>
      </c>
      <c r="K3177" s="10" t="s">
        <v>601</v>
      </c>
      <c r="L3177" s="10" t="s">
        <v>33</v>
      </c>
      <c r="M3177" s="10">
        <v>0.6</v>
      </c>
      <c r="N3177" s="10">
        <v>0.6</v>
      </c>
      <c r="T3177" s="10">
        <v>0</v>
      </c>
      <c r="W3177" s="10">
        <v>0</v>
      </c>
      <c r="X3177" s="10">
        <v>0</v>
      </c>
      <c r="Y3177" s="10">
        <v>0</v>
      </c>
      <c r="AB3177" s="10">
        <v>0</v>
      </c>
      <c r="AC3177" s="10">
        <v>0</v>
      </c>
      <c r="AD3177" s="10">
        <v>0</v>
      </c>
      <c r="AE3177" s="10">
        <v>0</v>
      </c>
      <c r="AH3177" s="10">
        <v>1</v>
      </c>
      <c r="AJ3177" s="10" t="s">
        <v>33</v>
      </c>
      <c r="AK3177" s="10">
        <v>0.6</v>
      </c>
      <c r="AL3177" s="10">
        <v>0</v>
      </c>
      <c r="AM3177" s="10">
        <v>0</v>
      </c>
      <c r="AN3177" s="10">
        <v>0</v>
      </c>
      <c r="AO3177" s="10">
        <v>0</v>
      </c>
      <c r="AQ3177" s="10">
        <v>12.890237993194939</v>
      </c>
      <c r="AR3177" s="10">
        <v>44.403821968771815</v>
      </c>
      <c r="AS3177" s="10">
        <v>63.094667058904477</v>
      </c>
      <c r="AT3177" s="10">
        <v>302.92059284008104</v>
      </c>
      <c r="AU3177" s="10">
        <v>150.28602459180422</v>
      </c>
      <c r="AV3177" s="10">
        <v>629.58315907295753</v>
      </c>
      <c r="AW3177" s="10">
        <v>1082.7897765048428</v>
      </c>
      <c r="AX3177" s="10" t="s">
        <v>33</v>
      </c>
      <c r="AY3177" s="10" t="s">
        <v>33</v>
      </c>
      <c r="AZ3177" s="10" t="s">
        <v>33</v>
      </c>
      <c r="BA3177" s="10" t="s">
        <v>33</v>
      </c>
      <c r="BB3177" s="10">
        <v>3175</v>
      </c>
      <c r="BC3177" s="10">
        <v>3314</v>
      </c>
      <c r="BE3177" s="10" t="s">
        <v>445</v>
      </c>
      <c r="BF3177" s="10" t="s">
        <v>601</v>
      </c>
      <c r="BG3177" s="10">
        <v>63.094667058904477</v>
      </c>
      <c r="BH3177" s="10">
        <v>248951.62989558181</v>
      </c>
      <c r="BI3177" s="10">
        <v>99</v>
      </c>
      <c r="BJ3177" s="10" t="s">
        <v>33</v>
      </c>
      <c r="BL3177" s="10" t="s">
        <v>33</v>
      </c>
      <c r="BM3177" s="10" t="s">
        <v>33</v>
      </c>
      <c r="BP3177" s="10" t="s">
        <v>33</v>
      </c>
      <c r="BQ3177" s="10" t="s">
        <v>33</v>
      </c>
      <c r="BR3177" s="10" t="s">
        <v>33</v>
      </c>
      <c r="BS3177" s="11" t="s">
        <v>33</v>
      </c>
      <c r="BT3177" s="11" t="s">
        <v>33</v>
      </c>
      <c r="BU3177" s="10">
        <v>3177</v>
      </c>
    </row>
    <row r="3178" spans="1:73" s="10" customFormat="1" x14ac:dyDescent="0.45">
      <c r="A3178" s="10" t="s">
        <v>33</v>
      </c>
      <c r="B3178" s="10">
        <v>3286</v>
      </c>
      <c r="D3178" s="10" t="s">
        <v>33</v>
      </c>
      <c r="E3178" s="10">
        <v>3175</v>
      </c>
      <c r="F3178" s="10">
        <v>3286</v>
      </c>
      <c r="G3178" s="10">
        <v>844</v>
      </c>
      <c r="H3178" s="10">
        <v>844</v>
      </c>
      <c r="J3178" s="10" t="s">
        <v>33</v>
      </c>
      <c r="K3178" s="10" t="s">
        <v>69</v>
      </c>
      <c r="L3178" s="10" t="s">
        <v>33</v>
      </c>
      <c r="M3178" s="10">
        <v>0.24</v>
      </c>
      <c r="N3178" s="10">
        <v>0.24</v>
      </c>
      <c r="T3178" s="10">
        <v>0</v>
      </c>
      <c r="W3178" s="10">
        <v>0</v>
      </c>
      <c r="X3178" s="10">
        <v>0</v>
      </c>
      <c r="Y3178" s="10">
        <v>0</v>
      </c>
      <c r="AB3178" s="10">
        <v>0</v>
      </c>
      <c r="AC3178" s="10">
        <v>0</v>
      </c>
      <c r="AD3178" s="10">
        <v>0</v>
      </c>
      <c r="AE3178" s="10">
        <v>0</v>
      </c>
      <c r="AH3178" s="10">
        <v>1</v>
      </c>
      <c r="AJ3178" s="10" t="s">
        <v>33</v>
      </c>
      <c r="AK3178" s="10">
        <v>0.24</v>
      </c>
      <c r="AL3178" s="10">
        <v>0</v>
      </c>
      <c r="AM3178" s="10">
        <v>0</v>
      </c>
      <c r="AN3178" s="10">
        <v>0</v>
      </c>
      <c r="AO3178" s="10">
        <v>0</v>
      </c>
      <c r="AQ3178" s="10">
        <v>0</v>
      </c>
      <c r="AR3178" s="10">
        <v>0.79596911704217532</v>
      </c>
      <c r="AS3178" s="10">
        <v>0.79596911704217532</v>
      </c>
      <c r="AT3178" s="10">
        <v>0</v>
      </c>
      <c r="AU3178" s="10">
        <v>0</v>
      </c>
      <c r="AV3178" s="10">
        <v>16.070900935833148</v>
      </c>
      <c r="AW3178" s="10">
        <v>16.070900935833148</v>
      </c>
      <c r="AX3178" s="10" t="s">
        <v>33</v>
      </c>
      <c r="AY3178" s="10" t="s">
        <v>33</v>
      </c>
      <c r="AZ3178" s="10" t="s">
        <v>33</v>
      </c>
      <c r="BA3178" s="10" t="s">
        <v>33</v>
      </c>
      <c r="BB3178" s="10">
        <v>3175</v>
      </c>
      <c r="BC3178" s="10">
        <v>3286</v>
      </c>
      <c r="BE3178" s="10" t="s">
        <v>445</v>
      </c>
      <c r="BF3178" s="10" t="s">
        <v>3975</v>
      </c>
      <c r="BG3178" s="10">
        <v>0.79596911704217532</v>
      </c>
      <c r="BH3178" s="10">
        <v>1913.2003137127069</v>
      </c>
      <c r="BI3178" s="10">
        <v>100</v>
      </c>
      <c r="BJ3178" s="10" t="s">
        <v>33</v>
      </c>
      <c r="BL3178" s="10" t="s">
        <v>33</v>
      </c>
      <c r="BM3178" s="10" t="s">
        <v>33</v>
      </c>
      <c r="BP3178" s="10" t="s">
        <v>33</v>
      </c>
      <c r="BQ3178" s="10" t="s">
        <v>33</v>
      </c>
      <c r="BR3178" s="10" t="s">
        <v>33</v>
      </c>
      <c r="BS3178" s="11" t="s">
        <v>33</v>
      </c>
      <c r="BT3178" s="11" t="s">
        <v>33</v>
      </c>
      <c r="BU3178" s="10">
        <v>3178</v>
      </c>
    </row>
    <row r="3179" spans="1:73" s="10" customFormat="1" x14ac:dyDescent="0.45">
      <c r="A3179" s="10" t="s">
        <v>33</v>
      </c>
      <c r="B3179" s="10">
        <v>3321</v>
      </c>
      <c r="D3179" s="10" t="s">
        <v>33</v>
      </c>
      <c r="E3179" s="10">
        <v>3175</v>
      </c>
      <c r="F3179" s="10">
        <v>3321</v>
      </c>
      <c r="G3179" s="10">
        <v>860</v>
      </c>
      <c r="H3179" s="10">
        <v>860</v>
      </c>
      <c r="J3179" s="10" t="s">
        <v>33</v>
      </c>
      <c r="K3179" s="10" t="s">
        <v>70</v>
      </c>
      <c r="L3179" s="10" t="s">
        <v>33</v>
      </c>
      <c r="M3179" s="10">
        <v>1E-4</v>
      </c>
      <c r="N3179" s="10">
        <v>1E-4</v>
      </c>
      <c r="T3179" s="10">
        <v>0</v>
      </c>
      <c r="W3179" s="10">
        <v>0</v>
      </c>
      <c r="X3179" s="10">
        <v>0</v>
      </c>
      <c r="Y3179" s="10">
        <v>0</v>
      </c>
      <c r="AB3179" s="10">
        <v>0</v>
      </c>
      <c r="AC3179" s="10">
        <v>0</v>
      </c>
      <c r="AD3179" s="10">
        <v>0</v>
      </c>
      <c r="AE3179" s="10">
        <v>0</v>
      </c>
      <c r="AH3179" s="10">
        <v>1</v>
      </c>
      <c r="AJ3179" s="10" t="s">
        <v>33</v>
      </c>
      <c r="AK3179" s="10">
        <v>1E-4</v>
      </c>
      <c r="AL3179" s="10">
        <v>0</v>
      </c>
      <c r="AM3179" s="10">
        <v>0</v>
      </c>
      <c r="AN3179" s="10">
        <v>0</v>
      </c>
      <c r="AO3179" s="10">
        <v>0</v>
      </c>
      <c r="AQ3179" s="10">
        <v>0</v>
      </c>
      <c r="AR3179" s="10">
        <v>7.8594764185782751E-3</v>
      </c>
      <c r="AS3179" s="10">
        <v>7.8594764185782751E-3</v>
      </c>
      <c r="AT3179" s="10">
        <v>0</v>
      </c>
      <c r="AU3179" s="10">
        <v>0</v>
      </c>
      <c r="AV3179" s="10">
        <v>0.19811417321985905</v>
      </c>
      <c r="AW3179" s="10">
        <v>0.19811417321985905</v>
      </c>
      <c r="AX3179" s="10" t="s">
        <v>33</v>
      </c>
      <c r="AY3179" s="10" t="s">
        <v>33</v>
      </c>
      <c r="AZ3179" s="10" t="s">
        <v>33</v>
      </c>
      <c r="BA3179" s="10" t="s">
        <v>33</v>
      </c>
      <c r="BB3179" s="10">
        <v>3175</v>
      </c>
      <c r="BC3179" s="10">
        <v>3321</v>
      </c>
      <c r="BE3179" s="10" t="s">
        <v>445</v>
      </c>
      <c r="BF3179" s="10" t="s">
        <v>3976</v>
      </c>
      <c r="BG3179" s="10">
        <v>7.8594764185782751E-3</v>
      </c>
      <c r="BH3179" s="10">
        <v>92.816235881386973</v>
      </c>
      <c r="BI3179" s="10">
        <v>101</v>
      </c>
      <c r="BJ3179" s="10" t="s">
        <v>33</v>
      </c>
      <c r="BL3179" s="10" t="s">
        <v>33</v>
      </c>
      <c r="BM3179" s="10" t="s">
        <v>33</v>
      </c>
      <c r="BP3179" s="10" t="s">
        <v>33</v>
      </c>
      <c r="BQ3179" s="10" t="s">
        <v>33</v>
      </c>
      <c r="BR3179" s="10" t="s">
        <v>33</v>
      </c>
      <c r="BS3179" s="11" t="s">
        <v>33</v>
      </c>
      <c r="BT3179" s="11" t="s">
        <v>33</v>
      </c>
      <c r="BU3179" s="10">
        <v>3179</v>
      </c>
    </row>
    <row r="3180" spans="1:73" s="10" customFormat="1" x14ac:dyDescent="0.45">
      <c r="A3180" s="10" t="s">
        <v>33</v>
      </c>
      <c r="B3180" s="10">
        <v>3247</v>
      </c>
      <c r="D3180" s="10" t="s">
        <v>33</v>
      </c>
      <c r="E3180" s="10">
        <v>3175</v>
      </c>
      <c r="F3180" s="10">
        <v>3247</v>
      </c>
      <c r="G3180" s="10">
        <v>827</v>
      </c>
      <c r="H3180" s="10">
        <v>827</v>
      </c>
      <c r="J3180" s="10" t="s">
        <v>33</v>
      </c>
      <c r="K3180" s="10" t="s">
        <v>76</v>
      </c>
      <c r="L3180" s="10" t="s">
        <v>33</v>
      </c>
      <c r="M3180" s="10">
        <v>0.3</v>
      </c>
      <c r="N3180" s="10">
        <v>0.3</v>
      </c>
      <c r="T3180" s="10">
        <v>0</v>
      </c>
      <c r="W3180" s="10">
        <v>0</v>
      </c>
      <c r="X3180" s="10">
        <v>0</v>
      </c>
      <c r="Y3180" s="10">
        <v>0</v>
      </c>
      <c r="AB3180" s="10">
        <v>0</v>
      </c>
      <c r="AC3180" s="10">
        <v>0</v>
      </c>
      <c r="AD3180" s="10">
        <v>0</v>
      </c>
      <c r="AE3180" s="10">
        <v>0</v>
      </c>
      <c r="AH3180" s="10">
        <v>1</v>
      </c>
      <c r="AJ3180" s="10" t="s">
        <v>33</v>
      </c>
      <c r="AK3180" s="10">
        <v>0.3</v>
      </c>
      <c r="AL3180" s="10">
        <v>0</v>
      </c>
      <c r="AM3180" s="10">
        <v>0</v>
      </c>
      <c r="AN3180" s="10">
        <v>0</v>
      </c>
      <c r="AO3180" s="10">
        <v>0</v>
      </c>
      <c r="AQ3180" s="10">
        <v>0</v>
      </c>
      <c r="AR3180" s="10">
        <v>0.50468644939486651</v>
      </c>
      <c r="AS3180" s="10">
        <v>0.50468644939486651</v>
      </c>
      <c r="AT3180" s="10">
        <v>0</v>
      </c>
      <c r="AU3180" s="10">
        <v>0</v>
      </c>
      <c r="AV3180" s="10">
        <v>6.3677789394737658</v>
      </c>
      <c r="AW3180" s="10">
        <v>6.3677789394737658</v>
      </c>
      <c r="AX3180" s="10" t="s">
        <v>33</v>
      </c>
      <c r="AY3180" s="10" t="s">
        <v>33</v>
      </c>
      <c r="AZ3180" s="10" t="s">
        <v>33</v>
      </c>
      <c r="BA3180" s="10" t="s">
        <v>33</v>
      </c>
      <c r="BB3180" s="10">
        <v>3175</v>
      </c>
      <c r="BC3180" s="10">
        <v>3247</v>
      </c>
      <c r="BE3180" s="10" t="s">
        <v>445</v>
      </c>
      <c r="BF3180" s="10" t="s">
        <v>3977</v>
      </c>
      <c r="BG3180" s="10">
        <v>0.50468644939486651</v>
      </c>
      <c r="BH3180" s="10">
        <v>513.24304305082944</v>
      </c>
      <c r="BI3180" s="10">
        <v>102</v>
      </c>
      <c r="BJ3180" s="10" t="s">
        <v>33</v>
      </c>
      <c r="BL3180" s="10" t="s">
        <v>33</v>
      </c>
      <c r="BM3180" s="10" t="s">
        <v>33</v>
      </c>
      <c r="BP3180" s="10" t="s">
        <v>33</v>
      </c>
      <c r="BQ3180" s="10" t="s">
        <v>33</v>
      </c>
      <c r="BR3180" s="10" t="s">
        <v>33</v>
      </c>
      <c r="BS3180" s="11" t="s">
        <v>33</v>
      </c>
      <c r="BT3180" s="11" t="s">
        <v>33</v>
      </c>
      <c r="BU3180" s="10">
        <v>3180</v>
      </c>
    </row>
    <row r="3181" spans="1:73" s="10" customFormat="1" x14ac:dyDescent="0.45">
      <c r="A3181" s="10">
        <v>807</v>
      </c>
      <c r="B3181" s="10">
        <v>3096</v>
      </c>
      <c r="D3181" s="10">
        <v>3186</v>
      </c>
      <c r="E3181" s="10" t="s">
        <v>33</v>
      </c>
      <c r="F3181" s="10">
        <v>3096</v>
      </c>
      <c r="G3181" s="10" t="s">
        <v>33</v>
      </c>
      <c r="H3181" s="10" t="s">
        <v>33</v>
      </c>
      <c r="J3181" s="10" t="s">
        <v>568</v>
      </c>
      <c r="K3181" s="10">
        <v>0</v>
      </c>
      <c r="L3181" s="10">
        <v>1</v>
      </c>
      <c r="M3181" s="10" t="s">
        <v>33</v>
      </c>
      <c r="N3181" s="10">
        <v>1</v>
      </c>
      <c r="T3181" s="10">
        <v>24.494897427831781</v>
      </c>
      <c r="W3181" s="10">
        <v>2.0740000000000003</v>
      </c>
      <c r="X3181" s="10" t="s">
        <v>35</v>
      </c>
      <c r="Y3181" s="10">
        <v>0.2</v>
      </c>
      <c r="AB3181" s="10">
        <v>23.996000000000002</v>
      </c>
      <c r="AC3181" s="10">
        <v>0.1</v>
      </c>
      <c r="AD3181" s="10">
        <v>0</v>
      </c>
      <c r="AE3181" s="10">
        <v>0</v>
      </c>
      <c r="AH3181" s="10">
        <v>1</v>
      </c>
      <c r="AJ3181" s="10">
        <v>1</v>
      </c>
      <c r="AK3181" s="10">
        <v>1</v>
      </c>
      <c r="AL3181" s="10">
        <v>24.494897427831781</v>
      </c>
      <c r="AM3181" s="10">
        <v>2.0740000000000003</v>
      </c>
      <c r="AN3181" s="10">
        <v>0.1</v>
      </c>
      <c r="AO3181" s="10">
        <v>0</v>
      </c>
      <c r="AQ3181" s="10">
        <v>26.903287626674892</v>
      </c>
      <c r="AR3181" s="10">
        <v>42.544693743313914</v>
      </c>
      <c r="AS3181" s="10">
        <v>81.554460801992505</v>
      </c>
      <c r="AT3181" s="10">
        <v>632.22725922685993</v>
      </c>
      <c r="AU3181" s="10">
        <v>6794.9451112443094</v>
      </c>
      <c r="AV3181" s="10">
        <v>420.72308366757954</v>
      </c>
      <c r="AW3181" s="10">
        <v>7847.8954541387493</v>
      </c>
      <c r="AX3181" s="10">
        <v>1</v>
      </c>
      <c r="AY3181" s="10">
        <v>101.48118033447699</v>
      </c>
      <c r="AZ3181" s="10" t="s">
        <v>33</v>
      </c>
      <c r="BA3181" s="10">
        <v>3186</v>
      </c>
      <c r="BB3181" s="10" t="s">
        <v>33</v>
      </c>
      <c r="BC3181" s="10">
        <v>3096</v>
      </c>
      <c r="BE3181" s="10" t="s">
        <v>33</v>
      </c>
      <c r="BF3181" s="10" t="s">
        <v>33</v>
      </c>
      <c r="BG3181" s="10" t="s">
        <v>33</v>
      </c>
      <c r="BH3181" s="10" t="s">
        <v>33</v>
      </c>
      <c r="BI3181" s="10" t="s">
        <v>33</v>
      </c>
      <c r="BJ3181" s="10" t="s">
        <v>33</v>
      </c>
      <c r="BL3181" s="10" t="s">
        <v>33</v>
      </c>
      <c r="BM3181" s="10" t="s">
        <v>33</v>
      </c>
      <c r="BP3181" s="10" t="s">
        <v>33</v>
      </c>
      <c r="BQ3181" s="10">
        <v>0</v>
      </c>
      <c r="BR3181" s="10" t="s">
        <v>568</v>
      </c>
      <c r="BS3181" s="11">
        <v>81.554460801992505</v>
      </c>
      <c r="BT3181" s="11">
        <v>7847.8954541387493</v>
      </c>
      <c r="BU3181" s="10">
        <v>3181</v>
      </c>
    </row>
    <row r="3182" spans="1:73" s="10" customFormat="1" x14ac:dyDescent="0.45">
      <c r="A3182" s="10" t="s">
        <v>33</v>
      </c>
      <c r="B3182" s="10">
        <v>3322</v>
      </c>
      <c r="D3182" s="10" t="s">
        <v>33</v>
      </c>
      <c r="E3182" s="10">
        <v>3181</v>
      </c>
      <c r="F3182" s="10">
        <v>3322</v>
      </c>
      <c r="G3182" s="10">
        <v>861</v>
      </c>
      <c r="H3182" s="10">
        <v>861</v>
      </c>
      <c r="J3182" s="10" t="s">
        <v>33</v>
      </c>
      <c r="K3182" s="10" t="s">
        <v>602</v>
      </c>
      <c r="L3182" s="10" t="s">
        <v>33</v>
      </c>
      <c r="M3182" s="10">
        <v>1.5</v>
      </c>
      <c r="N3182" s="10">
        <v>1.5</v>
      </c>
      <c r="T3182" s="10">
        <v>0</v>
      </c>
      <c r="W3182" s="10">
        <v>0</v>
      </c>
      <c r="X3182" s="10">
        <v>0</v>
      </c>
      <c r="Y3182" s="10">
        <v>0</v>
      </c>
      <c r="AB3182" s="10">
        <v>0</v>
      </c>
      <c r="AC3182" s="10">
        <v>0</v>
      </c>
      <c r="AD3182" s="10">
        <v>0</v>
      </c>
      <c r="AE3182" s="10">
        <v>0</v>
      </c>
      <c r="AH3182" s="10">
        <v>1</v>
      </c>
      <c r="AJ3182" s="10" t="s">
        <v>33</v>
      </c>
      <c r="AK3182" s="10">
        <v>1.5</v>
      </c>
      <c r="AL3182" s="10">
        <v>0</v>
      </c>
      <c r="AM3182" s="10">
        <v>0</v>
      </c>
      <c r="AN3182" s="10">
        <v>0</v>
      </c>
      <c r="AO3182" s="10">
        <v>0</v>
      </c>
      <c r="AQ3182" s="10">
        <v>1.6337935296016295</v>
      </c>
      <c r="AR3182" s="10">
        <v>34.200610246247962</v>
      </c>
      <c r="AS3182" s="10">
        <v>36.569610864170322</v>
      </c>
      <c r="AT3182" s="10">
        <v>38.394147945638295</v>
      </c>
      <c r="AU3182" s="10">
        <v>6765.0687618669335</v>
      </c>
      <c r="AV3182" s="10">
        <v>319.39466060901782</v>
      </c>
      <c r="AW3182" s="10">
        <v>7122.8575704215891</v>
      </c>
      <c r="AX3182" s="10" t="s">
        <v>33</v>
      </c>
      <c r="AY3182" s="10" t="s">
        <v>33</v>
      </c>
      <c r="AZ3182" s="10" t="s">
        <v>33</v>
      </c>
      <c r="BA3182" s="10" t="s">
        <v>33</v>
      </c>
      <c r="BB3182" s="10">
        <v>3181</v>
      </c>
      <c r="BC3182" s="10">
        <v>3322</v>
      </c>
      <c r="BE3182" s="10" t="s">
        <v>568</v>
      </c>
      <c r="BF3182" s="10" t="s">
        <v>3978</v>
      </c>
      <c r="BG3182" s="10">
        <v>36.569610864170322</v>
      </c>
      <c r="BH3182" s="10">
        <v>46885402.378652468</v>
      </c>
      <c r="BI3182" s="10">
        <v>104</v>
      </c>
      <c r="BJ3182" s="10" t="s">
        <v>33</v>
      </c>
      <c r="BL3182" s="10" t="s">
        <v>33</v>
      </c>
      <c r="BM3182" s="10" t="s">
        <v>33</v>
      </c>
      <c r="BP3182" s="10" t="s">
        <v>33</v>
      </c>
      <c r="BQ3182" s="10" t="s">
        <v>33</v>
      </c>
      <c r="BR3182" s="10" t="s">
        <v>33</v>
      </c>
      <c r="BS3182" s="11" t="s">
        <v>33</v>
      </c>
      <c r="BT3182" s="11" t="s">
        <v>33</v>
      </c>
      <c r="BU3182" s="10">
        <v>3182</v>
      </c>
    </row>
    <row r="3183" spans="1:73" s="10" customFormat="1" x14ac:dyDescent="0.45">
      <c r="A3183" s="10" t="s">
        <v>33</v>
      </c>
      <c r="B3183" s="10">
        <v>3326</v>
      </c>
      <c r="D3183" s="10" t="s">
        <v>33</v>
      </c>
      <c r="E3183" s="10">
        <v>3181</v>
      </c>
      <c r="F3183" s="10">
        <v>3326</v>
      </c>
      <c r="G3183" s="10">
        <v>862</v>
      </c>
      <c r="H3183" s="10">
        <v>862</v>
      </c>
      <c r="J3183" s="10" t="s">
        <v>33</v>
      </c>
      <c r="K3183" s="10" t="s">
        <v>222</v>
      </c>
      <c r="L3183" s="10" t="s">
        <v>33</v>
      </c>
      <c r="M3183" s="10">
        <v>0.3</v>
      </c>
      <c r="N3183" s="10">
        <v>0.3</v>
      </c>
      <c r="T3183" s="10">
        <v>0</v>
      </c>
      <c r="W3183" s="10">
        <v>0</v>
      </c>
      <c r="X3183" s="10">
        <v>0</v>
      </c>
      <c r="Y3183" s="10">
        <v>0</v>
      </c>
      <c r="AB3183" s="10">
        <v>0</v>
      </c>
      <c r="AC3183" s="10">
        <v>0</v>
      </c>
      <c r="AD3183" s="10">
        <v>0</v>
      </c>
      <c r="AE3183" s="10">
        <v>0</v>
      </c>
      <c r="AH3183" s="10">
        <v>1</v>
      </c>
      <c r="AJ3183" s="10" t="s">
        <v>33</v>
      </c>
      <c r="AK3183" s="10">
        <v>0.3</v>
      </c>
      <c r="AL3183" s="10">
        <v>0</v>
      </c>
      <c r="AM3183" s="10">
        <v>0</v>
      </c>
      <c r="AN3183" s="10">
        <v>0</v>
      </c>
      <c r="AO3183" s="10">
        <v>0</v>
      </c>
      <c r="AQ3183" s="10">
        <v>0</v>
      </c>
      <c r="AR3183" s="10">
        <v>5.0921655038957887</v>
      </c>
      <c r="AS3183" s="10">
        <v>5.0921655038957887</v>
      </c>
      <c r="AT3183" s="10">
        <v>0</v>
      </c>
      <c r="AU3183" s="10">
        <v>0</v>
      </c>
      <c r="AV3183" s="10">
        <v>82.36037929790362</v>
      </c>
      <c r="AW3183" s="10">
        <v>82.36037929790362</v>
      </c>
      <c r="AX3183" s="10" t="s">
        <v>33</v>
      </c>
      <c r="AY3183" s="10" t="s">
        <v>33</v>
      </c>
      <c r="AZ3183" s="10" t="s">
        <v>33</v>
      </c>
      <c r="BA3183" s="10" t="s">
        <v>33</v>
      </c>
      <c r="BB3183" s="10">
        <v>3181</v>
      </c>
      <c r="BC3183" s="10">
        <v>3326</v>
      </c>
      <c r="BE3183" s="10" t="s">
        <v>568</v>
      </c>
      <c r="BF3183" s="10" t="s">
        <v>3979</v>
      </c>
      <c r="BG3183" s="10">
        <v>5.0921655038957887</v>
      </c>
      <c r="BH3183" s="10">
        <v>173546.28270061803</v>
      </c>
      <c r="BI3183" s="10">
        <v>105</v>
      </c>
      <c r="BJ3183" s="10" t="s">
        <v>33</v>
      </c>
      <c r="BL3183" s="10" t="s">
        <v>33</v>
      </c>
      <c r="BM3183" s="10" t="s">
        <v>33</v>
      </c>
      <c r="BP3183" s="10" t="s">
        <v>33</v>
      </c>
      <c r="BQ3183" s="10" t="s">
        <v>33</v>
      </c>
      <c r="BR3183" s="10" t="s">
        <v>33</v>
      </c>
      <c r="BS3183" s="11" t="s">
        <v>33</v>
      </c>
      <c r="BT3183" s="11" t="s">
        <v>33</v>
      </c>
      <c r="BU3183" s="10">
        <v>3183</v>
      </c>
    </row>
    <row r="3184" spans="1:73" s="10" customFormat="1" x14ac:dyDescent="0.45">
      <c r="A3184" s="10" t="s">
        <v>33</v>
      </c>
      <c r="B3184" s="10">
        <v>3242</v>
      </c>
      <c r="D3184" s="10" t="s">
        <v>33</v>
      </c>
      <c r="E3184" s="10">
        <v>3181</v>
      </c>
      <c r="F3184" s="10">
        <v>3242</v>
      </c>
      <c r="G3184" s="10">
        <v>825</v>
      </c>
      <c r="H3184" s="10">
        <v>825</v>
      </c>
      <c r="J3184" s="10" t="s">
        <v>33</v>
      </c>
      <c r="K3184" s="10" t="s">
        <v>42</v>
      </c>
      <c r="L3184" s="10" t="s">
        <v>33</v>
      </c>
      <c r="M3184" s="10">
        <v>4</v>
      </c>
      <c r="N3184" s="10">
        <v>4</v>
      </c>
      <c r="T3184" s="10">
        <v>0</v>
      </c>
      <c r="W3184" s="10">
        <v>0</v>
      </c>
      <c r="X3184" s="10">
        <v>0</v>
      </c>
      <c r="Y3184" s="10">
        <v>0</v>
      </c>
      <c r="AB3184" s="10">
        <v>0</v>
      </c>
      <c r="AC3184" s="10">
        <v>0</v>
      </c>
      <c r="AD3184" s="10">
        <v>0</v>
      </c>
      <c r="AE3184" s="10">
        <v>0</v>
      </c>
      <c r="AH3184" s="10">
        <v>1</v>
      </c>
      <c r="AJ3184" s="10" t="s">
        <v>33</v>
      </c>
      <c r="AK3184" s="10">
        <v>4</v>
      </c>
      <c r="AL3184" s="10">
        <v>0</v>
      </c>
      <c r="AM3184" s="10">
        <v>0</v>
      </c>
      <c r="AN3184" s="10">
        <v>0</v>
      </c>
      <c r="AO3184" s="10">
        <v>0</v>
      </c>
      <c r="AQ3184" s="10">
        <v>0</v>
      </c>
      <c r="AR3184" s="10">
        <v>0</v>
      </c>
      <c r="AS3184" s="10">
        <v>0</v>
      </c>
      <c r="AT3184" s="10">
        <v>0</v>
      </c>
      <c r="AU3184" s="10">
        <v>0</v>
      </c>
      <c r="AV3184" s="10">
        <v>4</v>
      </c>
      <c r="AW3184" s="10">
        <v>4</v>
      </c>
      <c r="AX3184" s="10" t="s">
        <v>33</v>
      </c>
      <c r="AY3184" s="10" t="s">
        <v>33</v>
      </c>
      <c r="AZ3184" s="10" t="s">
        <v>33</v>
      </c>
      <c r="BA3184" s="10" t="s">
        <v>33</v>
      </c>
      <c r="BB3184" s="10">
        <v>3181</v>
      </c>
      <c r="BC3184" s="10">
        <v>3242</v>
      </c>
      <c r="BE3184" s="10" t="s">
        <v>568</v>
      </c>
      <c r="BF3184" s="10" t="s">
        <v>3980</v>
      </c>
      <c r="BG3184" s="10">
        <v>0</v>
      </c>
      <c r="BH3184" s="10">
        <v>27179.778422602223</v>
      </c>
      <c r="BI3184" s="10">
        <v>106</v>
      </c>
      <c r="BJ3184" s="10" t="s">
        <v>33</v>
      </c>
      <c r="BL3184" s="10" t="s">
        <v>33</v>
      </c>
      <c r="BM3184" s="10" t="s">
        <v>33</v>
      </c>
      <c r="BP3184" s="10" t="s">
        <v>33</v>
      </c>
      <c r="BQ3184" s="10" t="s">
        <v>33</v>
      </c>
      <c r="BR3184" s="10" t="s">
        <v>33</v>
      </c>
      <c r="BS3184" s="11" t="s">
        <v>33</v>
      </c>
      <c r="BT3184" s="11" t="s">
        <v>33</v>
      </c>
      <c r="BU3184" s="10">
        <v>3184</v>
      </c>
    </row>
    <row r="3185" spans="1:73" s="10" customFormat="1" x14ac:dyDescent="0.45">
      <c r="A3185" s="10" t="s">
        <v>33</v>
      </c>
      <c r="B3185" s="10">
        <v>3327</v>
      </c>
      <c r="D3185" s="10" t="s">
        <v>33</v>
      </c>
      <c r="E3185" s="10">
        <v>3181</v>
      </c>
      <c r="F3185" s="10">
        <v>3327</v>
      </c>
      <c r="G3185" s="10">
        <v>863</v>
      </c>
      <c r="H3185" s="10">
        <v>863</v>
      </c>
      <c r="J3185" s="10" t="s">
        <v>33</v>
      </c>
      <c r="K3185" s="10" t="s">
        <v>603</v>
      </c>
      <c r="L3185" s="10" t="s">
        <v>33</v>
      </c>
      <c r="M3185" s="10">
        <v>2</v>
      </c>
      <c r="N3185" s="10">
        <v>2</v>
      </c>
      <c r="T3185" s="10">
        <v>0</v>
      </c>
      <c r="W3185" s="10">
        <v>0</v>
      </c>
      <c r="X3185" s="10">
        <v>0</v>
      </c>
      <c r="Y3185" s="10">
        <v>0</v>
      </c>
      <c r="AB3185" s="10">
        <v>0</v>
      </c>
      <c r="AC3185" s="10">
        <v>0</v>
      </c>
      <c r="AD3185" s="10">
        <v>0</v>
      </c>
      <c r="AE3185" s="10">
        <v>0</v>
      </c>
      <c r="AH3185" s="10">
        <v>1</v>
      </c>
      <c r="AJ3185" s="10" t="s">
        <v>33</v>
      </c>
      <c r="AK3185" s="10">
        <v>2</v>
      </c>
      <c r="AL3185" s="10">
        <v>0</v>
      </c>
      <c r="AM3185" s="10">
        <v>0</v>
      </c>
      <c r="AN3185" s="10">
        <v>0</v>
      </c>
      <c r="AO3185" s="10">
        <v>0</v>
      </c>
      <c r="AQ3185" s="10">
        <v>0.7745966692414834</v>
      </c>
      <c r="AR3185" s="10">
        <v>1.077917993170167</v>
      </c>
      <c r="AS3185" s="10">
        <v>2.2010831635703179</v>
      </c>
      <c r="AT3185" s="10">
        <v>18.20302172717486</v>
      </c>
      <c r="AU3185" s="10">
        <v>5.8803493773754631</v>
      </c>
      <c r="AV3185" s="10">
        <v>14.968043760658139</v>
      </c>
      <c r="AW3185" s="10">
        <v>39.051414865208464</v>
      </c>
      <c r="AX3185" s="10" t="s">
        <v>33</v>
      </c>
      <c r="AY3185" s="10" t="s">
        <v>33</v>
      </c>
      <c r="AZ3185" s="10" t="s">
        <v>33</v>
      </c>
      <c r="BA3185" s="10" t="s">
        <v>33</v>
      </c>
      <c r="BB3185" s="10">
        <v>3181</v>
      </c>
      <c r="BC3185" s="10">
        <v>3327</v>
      </c>
      <c r="BE3185" s="10" t="s">
        <v>568</v>
      </c>
      <c r="BF3185" s="10" t="s">
        <v>603</v>
      </c>
      <c r="BG3185" s="10">
        <v>2.2010831635703179</v>
      </c>
      <c r="BH3185" s="10">
        <v>308616.86757613637</v>
      </c>
      <c r="BI3185" s="10">
        <v>107</v>
      </c>
      <c r="BJ3185" s="10" t="s">
        <v>33</v>
      </c>
      <c r="BL3185" s="10" t="s">
        <v>33</v>
      </c>
      <c r="BM3185" s="10" t="s">
        <v>33</v>
      </c>
      <c r="BP3185" s="10" t="s">
        <v>33</v>
      </c>
      <c r="BQ3185" s="10" t="s">
        <v>33</v>
      </c>
      <c r="BR3185" s="10" t="s">
        <v>33</v>
      </c>
      <c r="BS3185" s="11" t="s">
        <v>33</v>
      </c>
      <c r="BT3185" s="11" t="s">
        <v>33</v>
      </c>
      <c r="BU3185" s="10">
        <v>3185</v>
      </c>
    </row>
    <row r="3186" spans="1:73" s="10" customFormat="1" x14ac:dyDescent="0.45">
      <c r="A3186" s="10">
        <v>808</v>
      </c>
      <c r="B3186" s="10">
        <v>3097</v>
      </c>
      <c r="D3186" s="10">
        <v>3190</v>
      </c>
      <c r="E3186" s="10" t="s">
        <v>33</v>
      </c>
      <c r="F3186" s="10">
        <v>3097</v>
      </c>
      <c r="G3186" s="10" t="s">
        <v>33</v>
      </c>
      <c r="H3186" s="10" t="s">
        <v>33</v>
      </c>
      <c r="J3186" s="10" t="s">
        <v>569</v>
      </c>
      <c r="K3186" s="10">
        <v>0</v>
      </c>
      <c r="L3186" s="10">
        <v>1</v>
      </c>
      <c r="M3186" s="10" t="s">
        <v>33</v>
      </c>
      <c r="N3186" s="10">
        <v>1</v>
      </c>
      <c r="T3186" s="10">
        <v>17.320508075688775</v>
      </c>
      <c r="W3186" s="10">
        <v>1.0370000000000001</v>
      </c>
      <c r="X3186" s="10" t="s">
        <v>35</v>
      </c>
      <c r="Y3186" s="10">
        <v>0.1</v>
      </c>
      <c r="AB3186" s="10">
        <v>11.998000000000001</v>
      </c>
      <c r="AC3186" s="10">
        <v>0.05</v>
      </c>
      <c r="AD3186" s="10">
        <v>0</v>
      </c>
      <c r="AE3186" s="10">
        <v>0</v>
      </c>
      <c r="AH3186" s="10">
        <v>1</v>
      </c>
      <c r="AJ3186" s="10">
        <v>1</v>
      </c>
      <c r="AK3186" s="10">
        <v>1</v>
      </c>
      <c r="AL3186" s="10">
        <v>17.320508075688775</v>
      </c>
      <c r="AM3186" s="10">
        <v>1.0370000000000001</v>
      </c>
      <c r="AN3186" s="10">
        <v>0.05</v>
      </c>
      <c r="AO3186" s="10">
        <v>0</v>
      </c>
      <c r="AQ3186" s="10">
        <v>17.743587274266055</v>
      </c>
      <c r="AR3186" s="10">
        <v>613.66654678993598</v>
      </c>
      <c r="AS3186" s="10">
        <v>639.39474833762176</v>
      </c>
      <c r="AT3186" s="10">
        <v>416.97430094525231</v>
      </c>
      <c r="AU3186" s="10">
        <v>18.866055960074878</v>
      </c>
      <c r="AV3186" s="10">
        <v>10173.878096413078</v>
      </c>
      <c r="AW3186" s="10">
        <v>10609.718453318406</v>
      </c>
      <c r="AX3186" s="10">
        <v>1</v>
      </c>
      <c r="AY3186" s="10">
        <v>705.77459005267087</v>
      </c>
      <c r="AZ3186" s="10" t="s">
        <v>33</v>
      </c>
      <c r="BA3186" s="10">
        <v>3190</v>
      </c>
      <c r="BB3186" s="10" t="s">
        <v>33</v>
      </c>
      <c r="BC3186" s="10">
        <v>3097</v>
      </c>
      <c r="BE3186" s="10" t="s">
        <v>33</v>
      </c>
      <c r="BF3186" s="10" t="s">
        <v>33</v>
      </c>
      <c r="BG3186" s="10" t="s">
        <v>33</v>
      </c>
      <c r="BH3186" s="10" t="s">
        <v>33</v>
      </c>
      <c r="BI3186" s="10" t="s">
        <v>33</v>
      </c>
      <c r="BJ3186" s="10" t="s">
        <v>33</v>
      </c>
      <c r="BL3186" s="10" t="s">
        <v>33</v>
      </c>
      <c r="BM3186" s="10" t="s">
        <v>33</v>
      </c>
      <c r="BP3186" s="10" t="s">
        <v>33</v>
      </c>
      <c r="BQ3186" s="10">
        <v>0</v>
      </c>
      <c r="BR3186" s="10" t="s">
        <v>569</v>
      </c>
      <c r="BS3186" s="11">
        <v>639.39474833762176</v>
      </c>
      <c r="BT3186" s="11">
        <v>10609.718453318406</v>
      </c>
      <c r="BU3186" s="10">
        <v>3186</v>
      </c>
    </row>
    <row r="3187" spans="1:73" s="10" customFormat="1" x14ac:dyDescent="0.45">
      <c r="A3187" s="10" t="s">
        <v>33</v>
      </c>
      <c r="B3187" s="10">
        <v>3330</v>
      </c>
      <c r="D3187" s="10" t="s">
        <v>33</v>
      </c>
      <c r="E3187" s="10">
        <v>3186</v>
      </c>
      <c r="F3187" s="10">
        <v>3330</v>
      </c>
      <c r="G3187" s="10">
        <v>864</v>
      </c>
      <c r="H3187" s="10">
        <v>864</v>
      </c>
      <c r="J3187" s="10" t="s">
        <v>33</v>
      </c>
      <c r="K3187" s="10" t="s">
        <v>223</v>
      </c>
      <c r="L3187" s="10" t="s">
        <v>33</v>
      </c>
      <c r="M3187" s="10">
        <v>1.3</v>
      </c>
      <c r="N3187" s="10">
        <v>1.3</v>
      </c>
      <c r="T3187" s="10">
        <v>0</v>
      </c>
      <c r="W3187" s="10">
        <v>0</v>
      </c>
      <c r="X3187" s="10">
        <v>0</v>
      </c>
      <c r="Y3187" s="10">
        <v>0</v>
      </c>
      <c r="AB3187" s="10">
        <v>0</v>
      </c>
      <c r="AC3187" s="10">
        <v>0</v>
      </c>
      <c r="AD3187" s="10">
        <v>0</v>
      </c>
      <c r="AE3187" s="10">
        <v>0</v>
      </c>
      <c r="AH3187" s="10">
        <v>1</v>
      </c>
      <c r="AJ3187" s="10" t="s">
        <v>33</v>
      </c>
      <c r="AK3187" s="10">
        <v>1.3</v>
      </c>
      <c r="AL3187" s="10">
        <v>0</v>
      </c>
      <c r="AM3187" s="10">
        <v>0</v>
      </c>
      <c r="AN3187" s="10">
        <v>0</v>
      </c>
      <c r="AO3187" s="10">
        <v>0</v>
      </c>
      <c r="AQ3187" s="10">
        <v>0</v>
      </c>
      <c r="AR3187" s="10">
        <v>56.2136304478231</v>
      </c>
      <c r="AS3187" s="10">
        <v>56.2136304478231</v>
      </c>
      <c r="AT3187" s="10">
        <v>0</v>
      </c>
      <c r="AU3187" s="10">
        <v>0</v>
      </c>
      <c r="AV3187" s="10">
        <v>967.77469418137036</v>
      </c>
      <c r="AW3187" s="10">
        <v>967.77469418137036</v>
      </c>
      <c r="AX3187" s="10" t="s">
        <v>33</v>
      </c>
      <c r="AY3187" s="10" t="s">
        <v>33</v>
      </c>
      <c r="AZ3187" s="10" t="s">
        <v>33</v>
      </c>
      <c r="BA3187" s="10" t="s">
        <v>33</v>
      </c>
      <c r="BB3187" s="10">
        <v>3186</v>
      </c>
      <c r="BC3187" s="10">
        <v>3330</v>
      </c>
      <c r="BE3187" s="10" t="s">
        <v>569</v>
      </c>
      <c r="BF3187" s="10" t="s">
        <v>3981</v>
      </c>
      <c r="BG3187" s="10">
        <v>56.2136304478231</v>
      </c>
      <c r="BH3187" s="10">
        <v>24518.134604244304</v>
      </c>
      <c r="BI3187" s="10">
        <v>109</v>
      </c>
      <c r="BJ3187" s="10" t="s">
        <v>33</v>
      </c>
      <c r="BL3187" s="10" t="s">
        <v>33</v>
      </c>
      <c r="BM3187" s="10" t="s">
        <v>33</v>
      </c>
      <c r="BP3187" s="10" t="s">
        <v>33</v>
      </c>
      <c r="BQ3187" s="10" t="s">
        <v>33</v>
      </c>
      <c r="BR3187" s="10" t="s">
        <v>33</v>
      </c>
      <c r="BS3187" s="11" t="s">
        <v>33</v>
      </c>
      <c r="BT3187" s="11" t="s">
        <v>33</v>
      </c>
      <c r="BU3187" s="10">
        <v>3187</v>
      </c>
    </row>
    <row r="3188" spans="1:73" s="10" customFormat="1" x14ac:dyDescent="0.45">
      <c r="A3188" s="10" t="s">
        <v>33</v>
      </c>
      <c r="B3188" s="10">
        <v>3331</v>
      </c>
      <c r="D3188" s="10" t="s">
        <v>33</v>
      </c>
      <c r="E3188" s="10">
        <v>3186</v>
      </c>
      <c r="F3188" s="10">
        <v>3331</v>
      </c>
      <c r="G3188" s="10">
        <v>865</v>
      </c>
      <c r="H3188" s="10">
        <v>865</v>
      </c>
      <c r="J3188" s="10" t="s">
        <v>33</v>
      </c>
      <c r="K3188" s="10" t="s">
        <v>77</v>
      </c>
      <c r="L3188" s="10" t="s">
        <v>33</v>
      </c>
      <c r="M3188" s="10">
        <v>6.7082039324993694</v>
      </c>
      <c r="N3188" s="10">
        <v>6.7082039324993694</v>
      </c>
      <c r="T3188" s="10">
        <v>0</v>
      </c>
      <c r="W3188" s="10">
        <v>0</v>
      </c>
      <c r="X3188" s="10">
        <v>0</v>
      </c>
      <c r="Y3188" s="10">
        <v>0</v>
      </c>
      <c r="AB3188" s="10">
        <v>0</v>
      </c>
      <c r="AC3188" s="10">
        <v>0</v>
      </c>
      <c r="AD3188" s="10">
        <v>0</v>
      </c>
      <c r="AE3188" s="10">
        <v>0</v>
      </c>
      <c r="AH3188" s="10">
        <v>1</v>
      </c>
      <c r="AJ3188" s="10" t="s">
        <v>33</v>
      </c>
      <c r="AK3188" s="10">
        <v>6.7082039324993694</v>
      </c>
      <c r="AL3188" s="10">
        <v>0</v>
      </c>
      <c r="AM3188" s="10">
        <v>0</v>
      </c>
      <c r="AN3188" s="10">
        <v>0</v>
      </c>
      <c r="AO3188" s="10">
        <v>0</v>
      </c>
      <c r="AQ3188" s="10">
        <v>0</v>
      </c>
      <c r="AR3188" s="10">
        <v>532.41314987067233</v>
      </c>
      <c r="AS3188" s="10">
        <v>532.41314987067233</v>
      </c>
      <c r="AT3188" s="10">
        <v>0</v>
      </c>
      <c r="AU3188" s="10">
        <v>0</v>
      </c>
      <c r="AV3188" s="10">
        <v>8803.6088775609387</v>
      </c>
      <c r="AW3188" s="10">
        <v>8803.6088775609387</v>
      </c>
      <c r="AX3188" s="10" t="s">
        <v>33</v>
      </c>
      <c r="AY3188" s="10" t="s">
        <v>33</v>
      </c>
      <c r="AZ3188" s="10" t="s">
        <v>33</v>
      </c>
      <c r="BA3188" s="10" t="s">
        <v>33</v>
      </c>
      <c r="BB3188" s="10">
        <v>3186</v>
      </c>
      <c r="BC3188" s="10">
        <v>3331</v>
      </c>
      <c r="BE3188" s="10" t="s">
        <v>569</v>
      </c>
      <c r="BF3188" s="10" t="s">
        <v>3982</v>
      </c>
      <c r="BG3188" s="10">
        <v>532.41314987067233</v>
      </c>
      <c r="BH3188" s="10">
        <v>60967.843865758005</v>
      </c>
      <c r="BI3188" s="10">
        <v>110</v>
      </c>
      <c r="BJ3188" s="10" t="s">
        <v>33</v>
      </c>
      <c r="BL3188" s="10" t="s">
        <v>33</v>
      </c>
      <c r="BM3188" s="10" t="s">
        <v>33</v>
      </c>
      <c r="BP3188" s="10" t="s">
        <v>33</v>
      </c>
      <c r="BQ3188" s="10" t="s">
        <v>33</v>
      </c>
      <c r="BR3188" s="10" t="s">
        <v>33</v>
      </c>
      <c r="BS3188" s="11" t="s">
        <v>33</v>
      </c>
      <c r="BT3188" s="11" t="s">
        <v>33</v>
      </c>
      <c r="BU3188" s="10">
        <v>3188</v>
      </c>
    </row>
    <row r="3189" spans="1:73" s="10" customFormat="1" x14ac:dyDescent="0.45">
      <c r="A3189" s="10" t="s">
        <v>33</v>
      </c>
      <c r="B3189" s="10">
        <v>3190</v>
      </c>
      <c r="D3189" s="10" t="s">
        <v>33</v>
      </c>
      <c r="E3189" s="10">
        <v>3186</v>
      </c>
      <c r="F3189" s="10">
        <v>3190</v>
      </c>
      <c r="G3189" s="10">
        <v>809</v>
      </c>
      <c r="H3189" s="10">
        <v>809</v>
      </c>
      <c r="J3189" s="10" t="s">
        <v>33</v>
      </c>
      <c r="K3189" s="10" t="s">
        <v>571</v>
      </c>
      <c r="L3189" s="10" t="s">
        <v>33</v>
      </c>
      <c r="M3189" s="10">
        <v>0.4</v>
      </c>
      <c r="N3189" s="10">
        <v>0.4</v>
      </c>
      <c r="T3189" s="10">
        <v>0</v>
      </c>
      <c r="W3189" s="10">
        <v>0</v>
      </c>
      <c r="X3189" s="10">
        <v>0</v>
      </c>
      <c r="Y3189" s="10">
        <v>0</v>
      </c>
      <c r="AB3189" s="10">
        <v>0</v>
      </c>
      <c r="AC3189" s="10">
        <v>0</v>
      </c>
      <c r="AD3189" s="10">
        <v>0</v>
      </c>
      <c r="AE3189" s="10">
        <v>0</v>
      </c>
      <c r="AH3189" s="10">
        <v>1</v>
      </c>
      <c r="AJ3189" s="10" t="s">
        <v>33</v>
      </c>
      <c r="AK3189" s="10">
        <v>0.4</v>
      </c>
      <c r="AL3189" s="10">
        <v>0</v>
      </c>
      <c r="AM3189" s="10">
        <v>0</v>
      </c>
      <c r="AN3189" s="10">
        <v>0</v>
      </c>
      <c r="AO3189" s="10">
        <v>0</v>
      </c>
      <c r="AQ3189" s="10">
        <v>0.42307919857728005</v>
      </c>
      <c r="AR3189" s="10">
        <v>23.952766471440579</v>
      </c>
      <c r="AS3189" s="10">
        <v>24.566231309377635</v>
      </c>
      <c r="AT3189" s="10">
        <v>9.9423611665660818</v>
      </c>
      <c r="AU3189" s="10">
        <v>6.8680559600748756</v>
      </c>
      <c r="AV3189" s="10">
        <v>402.49452467076867</v>
      </c>
      <c r="AW3189" s="10">
        <v>419.30494179740964</v>
      </c>
      <c r="AX3189" s="10" t="s">
        <v>33</v>
      </c>
      <c r="AY3189" s="10" t="s">
        <v>33</v>
      </c>
      <c r="AZ3189" s="10" t="s">
        <v>33</v>
      </c>
      <c r="BA3189" s="10" t="s">
        <v>33</v>
      </c>
      <c r="BB3189" s="10">
        <v>3186</v>
      </c>
      <c r="BC3189" s="10">
        <v>3190</v>
      </c>
      <c r="BE3189" s="10" t="s">
        <v>569</v>
      </c>
      <c r="BF3189" s="10" t="s">
        <v>3983</v>
      </c>
      <c r="BG3189" s="10">
        <v>24.566231309377635</v>
      </c>
      <c r="BH3189" s="10">
        <v>1132.7322350022396</v>
      </c>
      <c r="BI3189" s="10">
        <v>111</v>
      </c>
      <c r="BJ3189" s="10" t="s">
        <v>33</v>
      </c>
      <c r="BL3189" s="10" t="s">
        <v>33</v>
      </c>
      <c r="BM3189" s="10" t="s">
        <v>33</v>
      </c>
      <c r="BP3189" s="10" t="s">
        <v>33</v>
      </c>
      <c r="BQ3189" s="10" t="s">
        <v>33</v>
      </c>
      <c r="BR3189" s="10" t="s">
        <v>33</v>
      </c>
      <c r="BS3189" s="11" t="s">
        <v>33</v>
      </c>
      <c r="BT3189" s="11" t="s">
        <v>33</v>
      </c>
      <c r="BU3189" s="10">
        <v>3189</v>
      </c>
    </row>
    <row r="3190" spans="1:73" s="10" customFormat="1" x14ac:dyDescent="0.45">
      <c r="A3190" s="10">
        <v>809</v>
      </c>
      <c r="B3190" s="10">
        <v>3189</v>
      </c>
      <c r="D3190" s="10">
        <v>3193</v>
      </c>
      <c r="E3190" s="10" t="s">
        <v>33</v>
      </c>
      <c r="F3190" s="10">
        <v>3189</v>
      </c>
      <c r="G3190" s="10" t="s">
        <v>33</v>
      </c>
      <c r="H3190" s="10" t="s">
        <v>33</v>
      </c>
      <c r="J3190" s="10" t="s">
        <v>571</v>
      </c>
      <c r="K3190" s="10">
        <v>0</v>
      </c>
      <c r="L3190" s="10">
        <v>1</v>
      </c>
      <c r="M3190" s="10" t="s">
        <v>33</v>
      </c>
      <c r="N3190" s="10">
        <v>1</v>
      </c>
      <c r="T3190" s="10">
        <v>0.27386127875258304</v>
      </c>
      <c r="W3190" s="10">
        <v>0</v>
      </c>
      <c r="X3190" s="10">
        <v>0</v>
      </c>
      <c r="Y3190" s="10">
        <v>0</v>
      </c>
      <c r="AB3190" s="10">
        <v>0</v>
      </c>
      <c r="AC3190" s="10">
        <v>0</v>
      </c>
      <c r="AD3190" s="10">
        <v>0</v>
      </c>
      <c r="AE3190" s="10">
        <v>0</v>
      </c>
      <c r="AH3190" s="10">
        <v>1</v>
      </c>
      <c r="AJ3190" s="10">
        <v>1</v>
      </c>
      <c r="AK3190" s="10">
        <v>1</v>
      </c>
      <c r="AL3190" s="10">
        <v>0.27386127875258304</v>
      </c>
      <c r="AM3190" s="10">
        <v>0</v>
      </c>
      <c r="AN3190" s="10">
        <v>0</v>
      </c>
      <c r="AO3190" s="10">
        <v>0</v>
      </c>
      <c r="AQ3190" s="10">
        <v>1.0576979964432001</v>
      </c>
      <c r="AR3190" s="10">
        <v>59.881916178601443</v>
      </c>
      <c r="AS3190" s="10">
        <v>61.415578273444083</v>
      </c>
      <c r="AT3190" s="10">
        <v>24.8559029164152</v>
      </c>
      <c r="AU3190" s="10">
        <v>17.170139900187188</v>
      </c>
      <c r="AV3190" s="10">
        <v>1006.2363116769216</v>
      </c>
      <c r="AW3190" s="10">
        <v>1048.2623544935238</v>
      </c>
      <c r="AX3190" s="10">
        <v>0.4</v>
      </c>
      <c r="AY3190" s="10">
        <v>26.86871506850153</v>
      </c>
      <c r="AZ3190" s="10" t="s">
        <v>33</v>
      </c>
      <c r="BA3190" s="10">
        <v>3193</v>
      </c>
      <c r="BB3190" s="10" t="s">
        <v>33</v>
      </c>
      <c r="BC3190" s="10">
        <v>3189</v>
      </c>
      <c r="BE3190" s="10" t="s">
        <v>33</v>
      </c>
      <c r="BF3190" s="10" t="s">
        <v>33</v>
      </c>
      <c r="BG3190" s="10" t="s">
        <v>33</v>
      </c>
      <c r="BH3190" s="10" t="s">
        <v>33</v>
      </c>
      <c r="BI3190" s="10" t="s">
        <v>33</v>
      </c>
      <c r="BJ3190" s="10" t="s">
        <v>33</v>
      </c>
      <c r="BL3190" s="10" t="s">
        <v>33</v>
      </c>
      <c r="BM3190" s="10" t="s">
        <v>33</v>
      </c>
      <c r="BP3190" s="10" t="s">
        <v>33</v>
      </c>
      <c r="BQ3190" s="10">
        <v>0</v>
      </c>
      <c r="BR3190" s="10" t="s">
        <v>571</v>
      </c>
      <c r="BS3190" s="11">
        <v>61.415578273444083</v>
      </c>
      <c r="BT3190" s="11">
        <v>1048.2623544935238</v>
      </c>
      <c r="BU3190" s="10">
        <v>3190</v>
      </c>
    </row>
    <row r="3191" spans="1:73" s="10" customFormat="1" x14ac:dyDescent="0.45">
      <c r="A3191" s="10" t="s">
        <v>33</v>
      </c>
      <c r="B3191" s="10">
        <v>3332</v>
      </c>
      <c r="D3191" s="10" t="s">
        <v>33</v>
      </c>
      <c r="E3191" s="10">
        <v>3190</v>
      </c>
      <c r="F3191" s="10">
        <v>3332</v>
      </c>
      <c r="G3191" s="10">
        <v>866</v>
      </c>
      <c r="H3191" s="10">
        <v>866</v>
      </c>
      <c r="J3191" s="10" t="s">
        <v>33</v>
      </c>
      <c r="K3191" s="10" t="s">
        <v>59</v>
      </c>
      <c r="L3191" s="10" t="s">
        <v>33</v>
      </c>
      <c r="M3191" s="10">
        <v>1.1000000000000001</v>
      </c>
      <c r="N3191" s="10">
        <v>1.1000000000000001</v>
      </c>
      <c r="T3191" s="10">
        <v>0</v>
      </c>
      <c r="W3191" s="10">
        <v>0</v>
      </c>
      <c r="X3191" s="10">
        <v>0</v>
      </c>
      <c r="Y3191" s="10">
        <v>0</v>
      </c>
      <c r="AB3191" s="10">
        <v>0</v>
      </c>
      <c r="AC3191" s="10">
        <v>0</v>
      </c>
      <c r="AD3191" s="10">
        <v>0</v>
      </c>
      <c r="AE3191" s="10">
        <v>0</v>
      </c>
      <c r="AH3191" s="10">
        <v>1</v>
      </c>
      <c r="AJ3191" s="10" t="s">
        <v>33</v>
      </c>
      <c r="AK3191" s="10">
        <v>1.1000000000000001</v>
      </c>
      <c r="AL3191" s="10">
        <v>0</v>
      </c>
      <c r="AM3191" s="10">
        <v>0</v>
      </c>
      <c r="AN3191" s="10">
        <v>0</v>
      </c>
      <c r="AO3191" s="10">
        <v>0</v>
      </c>
      <c r="AQ3191" s="10">
        <v>0</v>
      </c>
      <c r="AR3191" s="10">
        <v>55.134513554124695</v>
      </c>
      <c r="AS3191" s="10">
        <v>55.134513554124695</v>
      </c>
      <c r="AT3191" s="10">
        <v>0</v>
      </c>
      <c r="AU3191" s="10">
        <v>0</v>
      </c>
      <c r="AV3191" s="10">
        <v>954.80390209020811</v>
      </c>
      <c r="AW3191" s="10">
        <v>954.80390209020811</v>
      </c>
      <c r="AX3191" s="10" t="s">
        <v>33</v>
      </c>
      <c r="AY3191" s="10" t="s">
        <v>33</v>
      </c>
      <c r="AZ3191" s="10" t="s">
        <v>33</v>
      </c>
      <c r="BA3191" s="10" t="s">
        <v>33</v>
      </c>
      <c r="BB3191" s="10">
        <v>3190</v>
      </c>
      <c r="BC3191" s="10">
        <v>3332</v>
      </c>
      <c r="BE3191" s="10" t="s">
        <v>571</v>
      </c>
      <c r="BF3191" s="10" t="s">
        <v>3984</v>
      </c>
      <c r="BG3191" s="10">
        <v>22.05380542164988</v>
      </c>
      <c r="BH3191" s="10">
        <v>0</v>
      </c>
      <c r="BI3191" s="10">
        <v>113</v>
      </c>
      <c r="BJ3191" s="10" t="s">
        <v>33</v>
      </c>
      <c r="BL3191" s="10" t="s">
        <v>33</v>
      </c>
      <c r="BM3191" s="10" t="s">
        <v>33</v>
      </c>
      <c r="BP3191" s="10" t="s">
        <v>33</v>
      </c>
      <c r="BQ3191" s="10" t="s">
        <v>33</v>
      </c>
      <c r="BR3191" s="10" t="s">
        <v>33</v>
      </c>
      <c r="BS3191" s="11" t="s">
        <v>33</v>
      </c>
      <c r="BT3191" s="11" t="s">
        <v>33</v>
      </c>
      <c r="BU3191" s="10">
        <v>3191</v>
      </c>
    </row>
    <row r="3192" spans="1:73" s="10" customFormat="1" x14ac:dyDescent="0.45">
      <c r="A3192" s="10" t="s">
        <v>33</v>
      </c>
      <c r="B3192" s="10">
        <v>3333</v>
      </c>
      <c r="D3192" s="10" t="s">
        <v>33</v>
      </c>
      <c r="E3192" s="10">
        <v>3190</v>
      </c>
      <c r="F3192" s="10">
        <v>3333</v>
      </c>
      <c r="G3192" s="10">
        <v>867</v>
      </c>
      <c r="H3192" s="10">
        <v>867</v>
      </c>
      <c r="J3192" s="10" t="s">
        <v>33</v>
      </c>
      <c r="K3192" s="10" t="s">
        <v>604</v>
      </c>
      <c r="L3192" s="10" t="s">
        <v>33</v>
      </c>
      <c r="M3192" s="10">
        <v>1.6</v>
      </c>
      <c r="N3192" s="10">
        <v>1.6</v>
      </c>
      <c r="T3192" s="10">
        <v>0</v>
      </c>
      <c r="W3192" s="10">
        <v>0</v>
      </c>
      <c r="X3192" s="10">
        <v>0</v>
      </c>
      <c r="Y3192" s="10">
        <v>0</v>
      </c>
      <c r="AB3192" s="10">
        <v>0</v>
      </c>
      <c r="AC3192" s="10">
        <v>0</v>
      </c>
      <c r="AD3192" s="10">
        <v>0</v>
      </c>
      <c r="AE3192" s="10">
        <v>0</v>
      </c>
      <c r="AH3192" s="10">
        <v>1</v>
      </c>
      <c r="AJ3192" s="10" t="s">
        <v>33</v>
      </c>
      <c r="AK3192" s="10">
        <v>1.6</v>
      </c>
      <c r="AL3192" s="10">
        <v>0</v>
      </c>
      <c r="AM3192" s="10">
        <v>0</v>
      </c>
      <c r="AN3192" s="10">
        <v>0</v>
      </c>
      <c r="AO3192" s="10">
        <v>0</v>
      </c>
      <c r="AQ3192" s="10">
        <v>0.78383671769061702</v>
      </c>
      <c r="AR3192" s="10">
        <v>4.7474026244767504</v>
      </c>
      <c r="AS3192" s="10">
        <v>5.883965865128145</v>
      </c>
      <c r="AT3192" s="10">
        <v>18.420162865729502</v>
      </c>
      <c r="AU3192" s="10">
        <v>17.170139900187188</v>
      </c>
      <c r="AV3192" s="10">
        <v>51.432409586713462</v>
      </c>
      <c r="AW3192" s="10">
        <v>87.022712352630151</v>
      </c>
      <c r="AX3192" s="10" t="s">
        <v>33</v>
      </c>
      <c r="AY3192" s="10" t="s">
        <v>33</v>
      </c>
      <c r="AZ3192" s="10" t="s">
        <v>33</v>
      </c>
      <c r="BA3192" s="10" t="s">
        <v>33</v>
      </c>
      <c r="BB3192" s="10">
        <v>3190</v>
      </c>
      <c r="BC3192" s="10">
        <v>3333</v>
      </c>
      <c r="BE3192" s="10" t="s">
        <v>571</v>
      </c>
      <c r="BF3192" s="10" t="s">
        <v>604</v>
      </c>
      <c r="BG3192" s="10">
        <v>2.3535863460512583</v>
      </c>
      <c r="BH3192" s="10">
        <v>0</v>
      </c>
      <c r="BI3192" s="10">
        <v>114</v>
      </c>
      <c r="BJ3192" s="10" t="s">
        <v>33</v>
      </c>
      <c r="BL3192" s="10" t="s">
        <v>33</v>
      </c>
      <c r="BM3192" s="10" t="s">
        <v>33</v>
      </c>
      <c r="BP3192" s="10" t="s">
        <v>33</v>
      </c>
      <c r="BQ3192" s="10" t="s">
        <v>33</v>
      </c>
      <c r="BR3192" s="10" t="s">
        <v>33</v>
      </c>
      <c r="BS3192" s="11" t="s">
        <v>33</v>
      </c>
      <c r="BT3192" s="11" t="s">
        <v>33</v>
      </c>
      <c r="BU3192" s="10">
        <v>3192</v>
      </c>
    </row>
    <row r="3193" spans="1:73" s="10" customFormat="1" x14ac:dyDescent="0.45">
      <c r="A3193" s="10">
        <v>810</v>
      </c>
      <c r="B3193" s="10">
        <v>3099</v>
      </c>
      <c r="D3193" s="10">
        <v>3198</v>
      </c>
      <c r="E3193" s="10" t="s">
        <v>33</v>
      </c>
      <c r="F3193" s="10">
        <v>3099</v>
      </c>
      <c r="G3193" s="10" t="s">
        <v>33</v>
      </c>
      <c r="H3193" s="10" t="s">
        <v>33</v>
      </c>
      <c r="J3193" s="10" t="s">
        <v>582</v>
      </c>
      <c r="K3193" s="10">
        <v>0</v>
      </c>
      <c r="L3193" s="10">
        <v>1</v>
      </c>
      <c r="M3193" s="10" t="s">
        <v>33</v>
      </c>
      <c r="N3193" s="10">
        <v>1</v>
      </c>
      <c r="T3193" s="10">
        <v>1.9364916731037085</v>
      </c>
      <c r="W3193" s="10">
        <v>1.0370000000000001</v>
      </c>
      <c r="X3193" s="10" t="s">
        <v>35</v>
      </c>
      <c r="Y3193" s="10">
        <v>0.1</v>
      </c>
      <c r="AB3193" s="10">
        <v>11.998000000000001</v>
      </c>
      <c r="AC3193" s="10">
        <v>0.3</v>
      </c>
      <c r="AD3193" s="10">
        <v>0</v>
      </c>
      <c r="AE3193" s="10">
        <v>0</v>
      </c>
      <c r="AH3193" s="10">
        <v>1</v>
      </c>
      <c r="AJ3193" s="10">
        <v>1</v>
      </c>
      <c r="AK3193" s="10">
        <v>1</v>
      </c>
      <c r="AL3193" s="10">
        <v>1.9364916731037085</v>
      </c>
      <c r="AM3193" s="10">
        <v>1.0370000000000001</v>
      </c>
      <c r="AN3193" s="10">
        <v>0.3</v>
      </c>
      <c r="AO3193" s="10">
        <v>0</v>
      </c>
      <c r="AQ3193" s="10">
        <v>3.1253787486580671</v>
      </c>
      <c r="AR3193" s="10">
        <v>189.08379454126134</v>
      </c>
      <c r="AS3193" s="10">
        <v>193.61559372681555</v>
      </c>
      <c r="AT3193" s="10">
        <v>73.446400593464574</v>
      </c>
      <c r="AU3193" s="10">
        <v>32.510137631660044</v>
      </c>
      <c r="AV3193" s="10">
        <v>2701.5057143654349</v>
      </c>
      <c r="AW3193" s="10">
        <v>2807.4622525905593</v>
      </c>
      <c r="AX3193" s="10">
        <v>1</v>
      </c>
      <c r="AY3193" s="10">
        <v>19.13178685737364</v>
      </c>
      <c r="AZ3193" s="10" t="s">
        <v>33</v>
      </c>
      <c r="BA3193" s="10">
        <v>3198</v>
      </c>
      <c r="BB3193" s="10" t="s">
        <v>33</v>
      </c>
      <c r="BC3193" s="10">
        <v>3099</v>
      </c>
      <c r="BE3193" s="10" t="s">
        <v>33</v>
      </c>
      <c r="BF3193" s="10" t="s">
        <v>33</v>
      </c>
      <c r="BG3193" s="10" t="s">
        <v>33</v>
      </c>
      <c r="BH3193" s="10" t="s">
        <v>33</v>
      </c>
      <c r="BI3193" s="10" t="s">
        <v>33</v>
      </c>
      <c r="BJ3193" s="10" t="s">
        <v>33</v>
      </c>
      <c r="BL3193" s="10" t="s">
        <v>33</v>
      </c>
      <c r="BM3193" s="10" t="s">
        <v>33</v>
      </c>
      <c r="BP3193" s="10" t="s">
        <v>33</v>
      </c>
      <c r="BQ3193" s="10">
        <v>0</v>
      </c>
      <c r="BR3193" s="10" t="s">
        <v>582</v>
      </c>
      <c r="BS3193" s="11">
        <v>193.61559372681555</v>
      </c>
      <c r="BT3193" s="11">
        <v>2807.4622525905593</v>
      </c>
      <c r="BU3193" s="10">
        <v>3193</v>
      </c>
    </row>
    <row r="3194" spans="1:73" s="10" customFormat="1" x14ac:dyDescent="0.45">
      <c r="A3194" s="10" t="s">
        <v>33</v>
      </c>
      <c r="B3194" s="10">
        <v>3334</v>
      </c>
      <c r="D3194" s="10" t="s">
        <v>33</v>
      </c>
      <c r="E3194" s="10">
        <v>3193</v>
      </c>
      <c r="F3194" s="10">
        <v>3334</v>
      </c>
      <c r="G3194" s="10">
        <v>868</v>
      </c>
      <c r="H3194" s="10">
        <v>868</v>
      </c>
      <c r="J3194" s="10" t="s">
        <v>33</v>
      </c>
      <c r="K3194" s="10" t="s">
        <v>605</v>
      </c>
      <c r="L3194" s="10" t="s">
        <v>33</v>
      </c>
      <c r="M3194" s="10">
        <v>1.2</v>
      </c>
      <c r="N3194" s="10">
        <v>1.2</v>
      </c>
      <c r="T3194" s="10">
        <v>0</v>
      </c>
      <c r="W3194" s="10">
        <v>0</v>
      </c>
      <c r="X3194" s="10">
        <v>0</v>
      </c>
      <c r="Y3194" s="10">
        <v>0</v>
      </c>
      <c r="AB3194" s="10">
        <v>0</v>
      </c>
      <c r="AC3194" s="10">
        <v>0</v>
      </c>
      <c r="AD3194" s="10">
        <v>0</v>
      </c>
      <c r="AE3194" s="10">
        <v>0</v>
      </c>
      <c r="AH3194" s="10">
        <v>1</v>
      </c>
      <c r="AJ3194" s="10" t="s">
        <v>33</v>
      </c>
      <c r="AK3194" s="10">
        <v>1.2</v>
      </c>
      <c r="AL3194" s="10">
        <v>0</v>
      </c>
      <c r="AM3194" s="10">
        <v>0</v>
      </c>
      <c r="AN3194" s="10">
        <v>0</v>
      </c>
      <c r="AO3194" s="10">
        <v>0</v>
      </c>
      <c r="AQ3194" s="10">
        <v>1.1757550765359255</v>
      </c>
      <c r="AR3194" s="10">
        <v>185.7126202919512</v>
      </c>
      <c r="AS3194" s="10">
        <v>187.41746515292829</v>
      </c>
      <c r="AT3194" s="10">
        <v>27.630244298594249</v>
      </c>
      <c r="AU3194" s="10">
        <v>20.361281185622879</v>
      </c>
      <c r="AV3194" s="10">
        <v>2662.8324027603512</v>
      </c>
      <c r="AW3194" s="10">
        <v>2710.8239282445684</v>
      </c>
      <c r="AX3194" s="10" t="s">
        <v>33</v>
      </c>
      <c r="AY3194" s="10" t="s">
        <v>33</v>
      </c>
      <c r="AZ3194" s="10" t="s">
        <v>33</v>
      </c>
      <c r="BA3194" s="10" t="s">
        <v>33</v>
      </c>
      <c r="BB3194" s="10">
        <v>3193</v>
      </c>
      <c r="BC3194" s="10">
        <v>3334</v>
      </c>
      <c r="BE3194" s="10" t="s">
        <v>582</v>
      </c>
      <c r="BF3194" s="10" t="s">
        <v>605</v>
      </c>
      <c r="BG3194" s="10">
        <v>187.41746515292829</v>
      </c>
      <c r="BH3194" s="10">
        <v>3897.8721373631211</v>
      </c>
      <c r="BI3194" s="10">
        <v>116</v>
      </c>
      <c r="BJ3194" s="10" t="s">
        <v>33</v>
      </c>
      <c r="BL3194" s="10" t="s">
        <v>33</v>
      </c>
      <c r="BM3194" s="10" t="s">
        <v>33</v>
      </c>
      <c r="BP3194" s="10" t="s">
        <v>33</v>
      </c>
      <c r="BQ3194" s="10" t="s">
        <v>33</v>
      </c>
      <c r="BR3194" s="10" t="s">
        <v>33</v>
      </c>
      <c r="BS3194" s="11" t="s">
        <v>33</v>
      </c>
      <c r="BT3194" s="11" t="s">
        <v>33</v>
      </c>
      <c r="BU3194" s="10">
        <v>3194</v>
      </c>
    </row>
    <row r="3195" spans="1:73" s="10" customFormat="1" x14ac:dyDescent="0.45">
      <c r="A3195" s="10" t="s">
        <v>33</v>
      </c>
      <c r="B3195" s="10">
        <v>3286</v>
      </c>
      <c r="D3195" s="10" t="s">
        <v>33</v>
      </c>
      <c r="E3195" s="10">
        <v>3193</v>
      </c>
      <c r="F3195" s="10">
        <v>3286</v>
      </c>
      <c r="G3195" s="10">
        <v>844</v>
      </c>
      <c r="H3195" s="10">
        <v>844</v>
      </c>
      <c r="J3195" s="10" t="s">
        <v>33</v>
      </c>
      <c r="K3195" s="10" t="s">
        <v>69</v>
      </c>
      <c r="L3195" s="10" t="s">
        <v>33</v>
      </c>
      <c r="M3195" s="10">
        <v>0.5</v>
      </c>
      <c r="N3195" s="10">
        <v>0.5</v>
      </c>
      <c r="T3195" s="10">
        <v>0</v>
      </c>
      <c r="W3195" s="10">
        <v>0</v>
      </c>
      <c r="X3195" s="10">
        <v>0</v>
      </c>
      <c r="Y3195" s="10">
        <v>0</v>
      </c>
      <c r="AB3195" s="10">
        <v>0</v>
      </c>
      <c r="AC3195" s="10">
        <v>0</v>
      </c>
      <c r="AD3195" s="10">
        <v>0</v>
      </c>
      <c r="AE3195" s="10">
        <v>0</v>
      </c>
      <c r="AH3195" s="10">
        <v>1</v>
      </c>
      <c r="AJ3195" s="10" t="s">
        <v>33</v>
      </c>
      <c r="AK3195" s="10">
        <v>0.5</v>
      </c>
      <c r="AL3195" s="10">
        <v>0</v>
      </c>
      <c r="AM3195" s="10">
        <v>0</v>
      </c>
      <c r="AN3195" s="10">
        <v>0</v>
      </c>
      <c r="AO3195" s="10">
        <v>0</v>
      </c>
      <c r="AQ3195" s="10">
        <v>0</v>
      </c>
      <c r="AR3195" s="10">
        <v>1.6582689938378654</v>
      </c>
      <c r="AS3195" s="10">
        <v>1.6582689938378654</v>
      </c>
      <c r="AT3195" s="10">
        <v>0</v>
      </c>
      <c r="AU3195" s="10">
        <v>0</v>
      </c>
      <c r="AV3195" s="10">
        <v>33.481043616319056</v>
      </c>
      <c r="AW3195" s="10">
        <v>33.481043616319056</v>
      </c>
      <c r="AX3195" s="10" t="s">
        <v>33</v>
      </c>
      <c r="AY3195" s="10" t="s">
        <v>33</v>
      </c>
      <c r="AZ3195" s="10" t="s">
        <v>33</v>
      </c>
      <c r="BA3195" s="10" t="s">
        <v>33</v>
      </c>
      <c r="BB3195" s="10">
        <v>3193</v>
      </c>
      <c r="BC3195" s="10">
        <v>3286</v>
      </c>
      <c r="BE3195" s="10" t="s">
        <v>582</v>
      </c>
      <c r="BF3195" s="10" t="s">
        <v>3985</v>
      </c>
      <c r="BG3195" s="10">
        <v>1.6582689938378654</v>
      </c>
      <c r="BH3195" s="10">
        <v>795.07170770307687</v>
      </c>
      <c r="BI3195" s="10">
        <v>117</v>
      </c>
      <c r="BJ3195" s="10" t="s">
        <v>33</v>
      </c>
      <c r="BL3195" s="10" t="s">
        <v>33</v>
      </c>
      <c r="BM3195" s="10" t="s">
        <v>33</v>
      </c>
      <c r="BP3195" s="10" t="s">
        <v>33</v>
      </c>
      <c r="BQ3195" s="10" t="s">
        <v>33</v>
      </c>
      <c r="BR3195" s="10" t="s">
        <v>33</v>
      </c>
      <c r="BS3195" s="11" t="s">
        <v>33</v>
      </c>
      <c r="BT3195" s="11" t="s">
        <v>33</v>
      </c>
      <c r="BU3195" s="10">
        <v>3195</v>
      </c>
    </row>
    <row r="3196" spans="1:73" s="10" customFormat="1" x14ac:dyDescent="0.45">
      <c r="A3196" s="10" t="s">
        <v>33</v>
      </c>
      <c r="B3196" s="10">
        <v>3339</v>
      </c>
      <c r="D3196" s="10" t="s">
        <v>33</v>
      </c>
      <c r="E3196" s="10">
        <v>3193</v>
      </c>
      <c r="F3196" s="10">
        <v>3339</v>
      </c>
      <c r="G3196" s="10">
        <v>869</v>
      </c>
      <c r="H3196" s="10">
        <v>869</v>
      </c>
      <c r="J3196" s="10" t="s">
        <v>33</v>
      </c>
      <c r="K3196" s="10" t="s">
        <v>606</v>
      </c>
      <c r="L3196" s="10" t="s">
        <v>33</v>
      </c>
      <c r="M3196" s="10">
        <v>9.9999999999994316E-6</v>
      </c>
      <c r="N3196" s="10">
        <v>9.9999999999994316E-6</v>
      </c>
      <c r="T3196" s="10">
        <v>0</v>
      </c>
      <c r="W3196" s="10">
        <v>0</v>
      </c>
      <c r="X3196" s="10">
        <v>0</v>
      </c>
      <c r="Y3196" s="10">
        <v>0</v>
      </c>
      <c r="AB3196" s="10">
        <v>0</v>
      </c>
      <c r="AC3196" s="10">
        <v>0</v>
      </c>
      <c r="AD3196" s="10">
        <v>0</v>
      </c>
      <c r="AE3196" s="10">
        <v>0</v>
      </c>
      <c r="AH3196" s="10">
        <v>1</v>
      </c>
      <c r="AJ3196" s="10" t="s">
        <v>33</v>
      </c>
      <c r="AK3196" s="10">
        <v>9.9999999999994316E-6</v>
      </c>
      <c r="AL3196" s="10">
        <v>0</v>
      </c>
      <c r="AM3196" s="10">
        <v>0</v>
      </c>
      <c r="AN3196" s="10">
        <v>0</v>
      </c>
      <c r="AO3196" s="10">
        <v>0</v>
      </c>
      <c r="AQ3196" s="10">
        <v>1.3131999018433137E-2</v>
      </c>
      <c r="AR3196" s="10">
        <v>3.9447622542343672E-2</v>
      </c>
      <c r="AS3196" s="10">
        <v>5.848902111907172E-2</v>
      </c>
      <c r="AT3196" s="10">
        <v>0.3086019769331787</v>
      </c>
      <c r="AU3196" s="10">
        <v>0.15085644603716106</v>
      </c>
      <c r="AV3196" s="10">
        <v>0.94708202911561978</v>
      </c>
      <c r="AW3196" s="10">
        <v>1.4065404520859595</v>
      </c>
      <c r="AX3196" s="10" t="s">
        <v>33</v>
      </c>
      <c r="AY3196" s="10" t="s">
        <v>33</v>
      </c>
      <c r="AZ3196" s="10" t="s">
        <v>33</v>
      </c>
      <c r="BA3196" s="10" t="s">
        <v>33</v>
      </c>
      <c r="BB3196" s="10">
        <v>3193</v>
      </c>
      <c r="BC3196" s="10">
        <v>3339</v>
      </c>
      <c r="BE3196" s="10" t="s">
        <v>582</v>
      </c>
      <c r="BF3196" s="10" t="s">
        <v>3986</v>
      </c>
      <c r="BG3196" s="10">
        <v>5.848902111907172E-2</v>
      </c>
      <c r="BH3196" s="10">
        <v>0.5513570905906815</v>
      </c>
      <c r="BI3196" s="10">
        <v>118</v>
      </c>
      <c r="BJ3196" s="10" t="s">
        <v>33</v>
      </c>
      <c r="BL3196" s="10" t="s">
        <v>33</v>
      </c>
      <c r="BM3196" s="10" t="s">
        <v>33</v>
      </c>
      <c r="BP3196" s="10" t="s">
        <v>33</v>
      </c>
      <c r="BQ3196" s="10" t="s">
        <v>33</v>
      </c>
      <c r="BR3196" s="10" t="s">
        <v>33</v>
      </c>
      <c r="BS3196" s="11" t="s">
        <v>33</v>
      </c>
      <c r="BT3196" s="11" t="s">
        <v>33</v>
      </c>
      <c r="BU3196" s="10">
        <v>3196</v>
      </c>
    </row>
    <row r="3197" spans="1:73" s="10" customFormat="1" x14ac:dyDescent="0.45">
      <c r="A3197" s="10" t="s">
        <v>33</v>
      </c>
      <c r="B3197" s="10">
        <v>3247</v>
      </c>
      <c r="D3197" s="10" t="s">
        <v>33</v>
      </c>
      <c r="E3197" s="10">
        <v>3193</v>
      </c>
      <c r="F3197" s="10">
        <v>3247</v>
      </c>
      <c r="G3197" s="10">
        <v>827</v>
      </c>
      <c r="H3197" s="10">
        <v>827</v>
      </c>
      <c r="J3197" s="10" t="s">
        <v>33</v>
      </c>
      <c r="K3197" s="10" t="s">
        <v>76</v>
      </c>
      <c r="L3197" s="10" t="s">
        <v>33</v>
      </c>
      <c r="M3197" s="10">
        <v>0.2</v>
      </c>
      <c r="N3197" s="10">
        <v>0.2</v>
      </c>
      <c r="T3197" s="10">
        <v>0</v>
      </c>
      <c r="W3197" s="10">
        <v>0</v>
      </c>
      <c r="X3197" s="10">
        <v>0</v>
      </c>
      <c r="Y3197" s="10">
        <v>0</v>
      </c>
      <c r="AB3197" s="10">
        <v>0</v>
      </c>
      <c r="AC3197" s="10">
        <v>0</v>
      </c>
      <c r="AD3197" s="10">
        <v>0</v>
      </c>
      <c r="AE3197" s="10">
        <v>0</v>
      </c>
      <c r="AH3197" s="10">
        <v>1</v>
      </c>
      <c r="AJ3197" s="10" t="s">
        <v>33</v>
      </c>
      <c r="AK3197" s="10">
        <v>0.2</v>
      </c>
      <c r="AL3197" s="10">
        <v>0</v>
      </c>
      <c r="AM3197" s="10">
        <v>0</v>
      </c>
      <c r="AN3197" s="10">
        <v>0</v>
      </c>
      <c r="AO3197" s="10">
        <v>0</v>
      </c>
      <c r="AQ3197" s="10">
        <v>0</v>
      </c>
      <c r="AR3197" s="10">
        <v>0.33645763292991104</v>
      </c>
      <c r="AS3197" s="10">
        <v>0.33645763292991104</v>
      </c>
      <c r="AT3197" s="10">
        <v>0</v>
      </c>
      <c r="AU3197" s="10">
        <v>0</v>
      </c>
      <c r="AV3197" s="10">
        <v>4.2451859596491772</v>
      </c>
      <c r="AW3197" s="10">
        <v>4.2451859596491772</v>
      </c>
      <c r="AX3197" s="10" t="s">
        <v>33</v>
      </c>
      <c r="AY3197" s="10" t="s">
        <v>33</v>
      </c>
      <c r="AZ3197" s="10" t="s">
        <v>33</v>
      </c>
      <c r="BA3197" s="10" t="s">
        <v>33</v>
      </c>
      <c r="BB3197" s="10">
        <v>3193</v>
      </c>
      <c r="BC3197" s="10">
        <v>3247</v>
      </c>
      <c r="BE3197" s="10" t="s">
        <v>582</v>
      </c>
      <c r="BF3197" s="10" t="s">
        <v>3987</v>
      </c>
      <c r="BG3197" s="10">
        <v>0.33645763292991104</v>
      </c>
      <c r="BH3197" s="10">
        <v>68.252553760168084</v>
      </c>
      <c r="BI3197" s="10">
        <v>119</v>
      </c>
      <c r="BJ3197" s="10" t="s">
        <v>33</v>
      </c>
      <c r="BL3197" s="10" t="s">
        <v>33</v>
      </c>
      <c r="BM3197" s="10" t="s">
        <v>33</v>
      </c>
      <c r="BP3197" s="10" t="s">
        <v>33</v>
      </c>
      <c r="BQ3197" s="10" t="s">
        <v>33</v>
      </c>
      <c r="BR3197" s="10" t="s">
        <v>33</v>
      </c>
      <c r="BS3197" s="11" t="s">
        <v>33</v>
      </c>
      <c r="BT3197" s="11" t="s">
        <v>33</v>
      </c>
      <c r="BU3197" s="10">
        <v>3197</v>
      </c>
    </row>
    <row r="3198" spans="1:73" s="10" customFormat="1" x14ac:dyDescent="0.45">
      <c r="A3198" s="10">
        <v>811</v>
      </c>
      <c r="B3198" s="10">
        <v>3100</v>
      </c>
      <c r="D3198" s="10">
        <v>3203</v>
      </c>
      <c r="E3198" s="10" t="s">
        <v>33</v>
      </c>
      <c r="F3198" s="10">
        <v>3100</v>
      </c>
      <c r="G3198" s="10" t="s">
        <v>33</v>
      </c>
      <c r="H3198" s="10" t="s">
        <v>33</v>
      </c>
      <c r="J3198" s="10" t="s">
        <v>447</v>
      </c>
      <c r="K3198" s="10">
        <v>0</v>
      </c>
      <c r="L3198" s="10">
        <v>1</v>
      </c>
      <c r="M3198" s="10" t="s">
        <v>33</v>
      </c>
      <c r="N3198" s="10">
        <v>1</v>
      </c>
      <c r="T3198" s="10">
        <v>1.4696938456699069</v>
      </c>
      <c r="W3198" s="10">
        <v>0.51850000000000007</v>
      </c>
      <c r="X3198" s="10" t="s">
        <v>35</v>
      </c>
      <c r="Y3198" s="10">
        <v>0.05</v>
      </c>
      <c r="AB3198" s="10">
        <v>5.9990000000000006</v>
      </c>
      <c r="AC3198" s="10">
        <v>0.2</v>
      </c>
      <c r="AD3198" s="10">
        <v>0</v>
      </c>
      <c r="AE3198" s="10">
        <v>0</v>
      </c>
      <c r="AH3198" s="10">
        <v>1</v>
      </c>
      <c r="AJ3198" s="10">
        <v>1</v>
      </c>
      <c r="AK3198" s="10">
        <v>1</v>
      </c>
      <c r="AL3198" s="10">
        <v>1.4696938456699069</v>
      </c>
      <c r="AM3198" s="10">
        <v>0.51850000000000007</v>
      </c>
      <c r="AN3198" s="10">
        <v>0.2</v>
      </c>
      <c r="AO3198" s="10">
        <v>0</v>
      </c>
      <c r="AQ3198" s="10">
        <v>12.618819335111178</v>
      </c>
      <c r="AR3198" s="10">
        <v>29.56602758428593</v>
      </c>
      <c r="AS3198" s="10">
        <v>47.863315620197142</v>
      </c>
      <c r="AT3198" s="10">
        <v>296.54225437511269</v>
      </c>
      <c r="AU3198" s="10">
        <v>51.494915886460724</v>
      </c>
      <c r="AV3198" s="10">
        <v>419.4345026706772</v>
      </c>
      <c r="AW3198" s="10">
        <v>767.47167293225061</v>
      </c>
      <c r="AX3198" s="10">
        <v>1</v>
      </c>
      <c r="AY3198" s="10">
        <v>32.044508745910036</v>
      </c>
      <c r="AZ3198" s="10" t="s">
        <v>33</v>
      </c>
      <c r="BA3198" s="10">
        <v>3203</v>
      </c>
      <c r="BB3198" s="10" t="s">
        <v>33</v>
      </c>
      <c r="BC3198" s="10">
        <v>3100</v>
      </c>
      <c r="BE3198" s="10" t="s">
        <v>33</v>
      </c>
      <c r="BF3198" s="10" t="s">
        <v>33</v>
      </c>
      <c r="BG3198" s="10" t="s">
        <v>33</v>
      </c>
      <c r="BH3198" s="10" t="s">
        <v>33</v>
      </c>
      <c r="BI3198" s="10" t="s">
        <v>33</v>
      </c>
      <c r="BJ3198" s="10" t="s">
        <v>33</v>
      </c>
      <c r="BL3198" s="10" t="s">
        <v>33</v>
      </c>
      <c r="BM3198" s="10" t="s">
        <v>33</v>
      </c>
      <c r="BP3198" s="10" t="s">
        <v>33</v>
      </c>
      <c r="BQ3198" s="10">
        <v>0</v>
      </c>
      <c r="BR3198" s="10" t="s">
        <v>447</v>
      </c>
      <c r="BS3198" s="11">
        <v>47.863315620197142</v>
      </c>
      <c r="BT3198" s="11">
        <v>767.47167293225061</v>
      </c>
      <c r="BU3198" s="10">
        <v>3198</v>
      </c>
    </row>
    <row r="3199" spans="1:73" s="10" customFormat="1" x14ac:dyDescent="0.45">
      <c r="A3199" s="10" t="s">
        <v>33</v>
      </c>
      <c r="B3199" s="10">
        <v>3343</v>
      </c>
      <c r="D3199" s="10" t="s">
        <v>33</v>
      </c>
      <c r="E3199" s="10">
        <v>3198</v>
      </c>
      <c r="F3199" s="10">
        <v>3343</v>
      </c>
      <c r="G3199" s="10">
        <v>870</v>
      </c>
      <c r="H3199" s="10">
        <v>870</v>
      </c>
      <c r="J3199" s="10" t="s">
        <v>33</v>
      </c>
      <c r="K3199" s="10" t="s">
        <v>607</v>
      </c>
      <c r="L3199" s="10" t="s">
        <v>33</v>
      </c>
      <c r="M3199" s="10">
        <v>0.7</v>
      </c>
      <c r="N3199" s="10">
        <v>0.7</v>
      </c>
      <c r="T3199" s="10">
        <v>0</v>
      </c>
      <c r="W3199" s="10">
        <v>0</v>
      </c>
      <c r="X3199" s="10">
        <v>0</v>
      </c>
      <c r="Y3199" s="10">
        <v>0</v>
      </c>
      <c r="AB3199" s="10">
        <v>0</v>
      </c>
      <c r="AC3199" s="10">
        <v>0</v>
      </c>
      <c r="AD3199" s="10">
        <v>0</v>
      </c>
      <c r="AE3199" s="10">
        <v>0</v>
      </c>
      <c r="AH3199" s="10">
        <v>1</v>
      </c>
      <c r="AJ3199" s="10" t="s">
        <v>33</v>
      </c>
      <c r="AK3199" s="10">
        <v>0.7</v>
      </c>
      <c r="AL3199" s="10">
        <v>0</v>
      </c>
      <c r="AM3199" s="10">
        <v>0</v>
      </c>
      <c r="AN3199" s="10">
        <v>0</v>
      </c>
      <c r="AO3199" s="10">
        <v>0</v>
      </c>
      <c r="AQ3199" s="10">
        <v>6.680797449608832</v>
      </c>
      <c r="AR3199" s="10">
        <v>14.162066785902054</v>
      </c>
      <c r="AS3199" s="10">
        <v>23.849223087834858</v>
      </c>
      <c r="AT3199" s="10">
        <v>156.99874006580757</v>
      </c>
      <c r="AU3199" s="10">
        <v>21.329158270696247</v>
      </c>
      <c r="AV3199" s="10">
        <v>211.03093517444191</v>
      </c>
      <c r="AW3199" s="10">
        <v>389.35883351094571</v>
      </c>
      <c r="AX3199" s="10" t="s">
        <v>33</v>
      </c>
      <c r="AY3199" s="10" t="s">
        <v>33</v>
      </c>
      <c r="AZ3199" s="10" t="s">
        <v>33</v>
      </c>
      <c r="BA3199" s="10" t="s">
        <v>33</v>
      </c>
      <c r="BB3199" s="10">
        <v>3198</v>
      </c>
      <c r="BC3199" s="10">
        <v>3343</v>
      </c>
      <c r="BE3199" s="10" t="s">
        <v>447</v>
      </c>
      <c r="BF3199" s="10" t="s">
        <v>607</v>
      </c>
      <c r="BG3199" s="10">
        <v>23.849223087834858</v>
      </c>
      <c r="BH3199" s="10">
        <v>5581.7572212538616</v>
      </c>
      <c r="BI3199" s="10">
        <v>121</v>
      </c>
      <c r="BJ3199" s="10" t="s">
        <v>33</v>
      </c>
      <c r="BL3199" s="10" t="s">
        <v>33</v>
      </c>
      <c r="BM3199" s="10" t="s">
        <v>33</v>
      </c>
      <c r="BP3199" s="10" t="s">
        <v>33</v>
      </c>
      <c r="BQ3199" s="10" t="s">
        <v>33</v>
      </c>
      <c r="BR3199" s="10" t="s">
        <v>33</v>
      </c>
      <c r="BS3199" s="11" t="s">
        <v>33</v>
      </c>
      <c r="BT3199" s="11" t="s">
        <v>33</v>
      </c>
      <c r="BU3199" s="10">
        <v>3199</v>
      </c>
    </row>
    <row r="3200" spans="1:73" s="10" customFormat="1" x14ac:dyDescent="0.45">
      <c r="A3200" s="10" t="s">
        <v>33</v>
      </c>
      <c r="B3200" s="10">
        <v>3348</v>
      </c>
      <c r="D3200" s="10" t="s">
        <v>33</v>
      </c>
      <c r="E3200" s="10">
        <v>3198</v>
      </c>
      <c r="F3200" s="10">
        <v>3348</v>
      </c>
      <c r="G3200" s="10">
        <v>871</v>
      </c>
      <c r="H3200" s="10">
        <v>871</v>
      </c>
      <c r="J3200" s="10" t="s">
        <v>33</v>
      </c>
      <c r="K3200" s="10" t="s">
        <v>608</v>
      </c>
      <c r="L3200" s="10" t="s">
        <v>33</v>
      </c>
      <c r="M3200" s="10">
        <v>0.4</v>
      </c>
      <c r="N3200" s="10">
        <v>0.4</v>
      </c>
      <c r="T3200" s="10">
        <v>0</v>
      </c>
      <c r="W3200" s="10">
        <v>0</v>
      </c>
      <c r="X3200" s="10">
        <v>0</v>
      </c>
      <c r="Y3200" s="10">
        <v>0</v>
      </c>
      <c r="AB3200" s="10">
        <v>0</v>
      </c>
      <c r="AC3200" s="10">
        <v>0</v>
      </c>
      <c r="AD3200" s="10">
        <v>0</v>
      </c>
      <c r="AE3200" s="10">
        <v>0</v>
      </c>
      <c r="AH3200" s="10">
        <v>1</v>
      </c>
      <c r="AJ3200" s="10" t="s">
        <v>33</v>
      </c>
      <c r="AK3200" s="10">
        <v>0.4</v>
      </c>
      <c r="AL3200" s="10">
        <v>0</v>
      </c>
      <c r="AM3200" s="10">
        <v>0</v>
      </c>
      <c r="AN3200" s="10">
        <v>0</v>
      </c>
      <c r="AO3200" s="10">
        <v>0</v>
      </c>
      <c r="AQ3200" s="10">
        <v>4.4683280398324383</v>
      </c>
      <c r="AR3200" s="10">
        <v>12.737334091044866</v>
      </c>
      <c r="AS3200" s="10">
        <v>19.216409748801901</v>
      </c>
      <c r="AT3200" s="10">
        <v>105.00570893606231</v>
      </c>
      <c r="AU3200" s="10">
        <v>24.166757615764471</v>
      </c>
      <c r="AV3200" s="10">
        <v>186.67170147055032</v>
      </c>
      <c r="AW3200" s="10">
        <v>315.84416802237706</v>
      </c>
      <c r="AX3200" s="10" t="s">
        <v>33</v>
      </c>
      <c r="AY3200" s="10" t="s">
        <v>33</v>
      </c>
      <c r="AZ3200" s="10" t="s">
        <v>33</v>
      </c>
      <c r="BA3200" s="10" t="s">
        <v>33</v>
      </c>
      <c r="BB3200" s="10">
        <v>3198</v>
      </c>
      <c r="BC3200" s="10">
        <v>3348</v>
      </c>
      <c r="BE3200" s="10" t="s">
        <v>447</v>
      </c>
      <c r="BF3200" s="10" t="s">
        <v>608</v>
      </c>
      <c r="BG3200" s="10">
        <v>19.216409748801901</v>
      </c>
      <c r="BH3200" s="10">
        <v>8178.1329752041365</v>
      </c>
      <c r="BI3200" s="10">
        <v>122</v>
      </c>
      <c r="BJ3200" s="10" t="s">
        <v>33</v>
      </c>
      <c r="BL3200" s="10" t="s">
        <v>33</v>
      </c>
      <c r="BM3200" s="10" t="s">
        <v>33</v>
      </c>
      <c r="BP3200" s="10" t="s">
        <v>33</v>
      </c>
      <c r="BQ3200" s="10" t="s">
        <v>33</v>
      </c>
      <c r="BR3200" s="10" t="s">
        <v>33</v>
      </c>
      <c r="BS3200" s="11" t="s">
        <v>33</v>
      </c>
      <c r="BT3200" s="11" t="s">
        <v>33</v>
      </c>
      <c r="BU3200" s="10">
        <v>3200</v>
      </c>
    </row>
    <row r="3201" spans="1:73" s="10" customFormat="1" x14ac:dyDescent="0.45">
      <c r="A3201" s="10" t="s">
        <v>33</v>
      </c>
      <c r="B3201" s="10">
        <v>3353</v>
      </c>
      <c r="D3201" s="10" t="s">
        <v>33</v>
      </c>
      <c r="E3201" s="10">
        <v>3198</v>
      </c>
      <c r="F3201" s="10">
        <v>3353</v>
      </c>
      <c r="G3201" s="10">
        <v>872</v>
      </c>
      <c r="H3201" s="10">
        <v>872</v>
      </c>
      <c r="J3201" s="10" t="s">
        <v>33</v>
      </c>
      <c r="K3201" s="10" t="s">
        <v>239</v>
      </c>
      <c r="L3201" s="10" t="s">
        <v>33</v>
      </c>
      <c r="M3201" s="10">
        <v>0.3</v>
      </c>
      <c r="N3201" s="10">
        <v>0.3</v>
      </c>
      <c r="T3201" s="10">
        <v>0</v>
      </c>
      <c r="W3201" s="10">
        <v>0</v>
      </c>
      <c r="X3201" s="10">
        <v>0</v>
      </c>
      <c r="Y3201" s="10">
        <v>0</v>
      </c>
      <c r="AB3201" s="10">
        <v>0</v>
      </c>
      <c r="AC3201" s="10">
        <v>0</v>
      </c>
      <c r="AD3201" s="10">
        <v>0</v>
      </c>
      <c r="AE3201" s="10">
        <v>0</v>
      </c>
      <c r="AH3201" s="10">
        <v>1</v>
      </c>
      <c r="AJ3201" s="10" t="s">
        <v>33</v>
      </c>
      <c r="AK3201" s="10">
        <v>0.3</v>
      </c>
      <c r="AL3201" s="10">
        <v>0</v>
      </c>
      <c r="AM3201" s="10">
        <v>0</v>
      </c>
      <c r="AN3201" s="10">
        <v>0</v>
      </c>
      <c r="AO3201" s="10">
        <v>0</v>
      </c>
      <c r="AQ3201" s="10">
        <v>0</v>
      </c>
      <c r="AR3201" s="10">
        <v>1.6957834826415779</v>
      </c>
      <c r="AS3201" s="10">
        <v>1.6957834826415779</v>
      </c>
      <c r="AT3201" s="10">
        <v>0</v>
      </c>
      <c r="AU3201" s="10">
        <v>0</v>
      </c>
      <c r="AV3201" s="10">
        <v>18.5479765559481</v>
      </c>
      <c r="AW3201" s="10">
        <v>18.5479765559481</v>
      </c>
      <c r="AX3201" s="10" t="s">
        <v>33</v>
      </c>
      <c r="AY3201" s="10" t="s">
        <v>33</v>
      </c>
      <c r="AZ3201" s="10" t="s">
        <v>33</v>
      </c>
      <c r="BA3201" s="10" t="s">
        <v>33</v>
      </c>
      <c r="BB3201" s="10">
        <v>3198</v>
      </c>
      <c r="BC3201" s="10">
        <v>3353</v>
      </c>
      <c r="BE3201" s="10" t="s">
        <v>447</v>
      </c>
      <c r="BF3201" s="10" t="s">
        <v>3988</v>
      </c>
      <c r="BG3201" s="10">
        <v>1.6957834826415779</v>
      </c>
      <c r="BH3201" s="10">
        <v>929.79822596107658</v>
      </c>
      <c r="BI3201" s="10">
        <v>123</v>
      </c>
      <c r="BJ3201" s="10" t="s">
        <v>33</v>
      </c>
      <c r="BL3201" s="10" t="s">
        <v>33</v>
      </c>
      <c r="BM3201" s="10" t="s">
        <v>33</v>
      </c>
      <c r="BP3201" s="10" t="s">
        <v>33</v>
      </c>
      <c r="BQ3201" s="10" t="s">
        <v>33</v>
      </c>
      <c r="BR3201" s="10" t="s">
        <v>33</v>
      </c>
      <c r="BS3201" s="11" t="s">
        <v>33</v>
      </c>
      <c r="BT3201" s="11" t="s">
        <v>33</v>
      </c>
      <c r="BU3201" s="10">
        <v>3201</v>
      </c>
    </row>
    <row r="3202" spans="1:73" s="10" customFormat="1" x14ac:dyDescent="0.45">
      <c r="A3202" s="10" t="s">
        <v>33</v>
      </c>
      <c r="B3202" s="10">
        <v>3247</v>
      </c>
      <c r="D3202" s="10" t="s">
        <v>33</v>
      </c>
      <c r="E3202" s="10">
        <v>3198</v>
      </c>
      <c r="F3202" s="10">
        <v>3247</v>
      </c>
      <c r="G3202" s="10">
        <v>827</v>
      </c>
      <c r="H3202" s="10">
        <v>827</v>
      </c>
      <c r="J3202" s="10" t="s">
        <v>33</v>
      </c>
      <c r="K3202" s="10" t="s">
        <v>76</v>
      </c>
      <c r="L3202" s="10" t="s">
        <v>33</v>
      </c>
      <c r="M3202" s="10">
        <v>0.15</v>
      </c>
      <c r="N3202" s="10">
        <v>0.15</v>
      </c>
      <c r="T3202" s="10">
        <v>0</v>
      </c>
      <c r="W3202" s="10">
        <v>0</v>
      </c>
      <c r="X3202" s="10">
        <v>0</v>
      </c>
      <c r="Y3202" s="10">
        <v>0</v>
      </c>
      <c r="AB3202" s="10">
        <v>0</v>
      </c>
      <c r="AC3202" s="10">
        <v>0</v>
      </c>
      <c r="AD3202" s="10">
        <v>0</v>
      </c>
      <c r="AE3202" s="10">
        <v>0</v>
      </c>
      <c r="AH3202" s="10">
        <v>1</v>
      </c>
      <c r="AJ3202" s="10" t="s">
        <v>33</v>
      </c>
      <c r="AK3202" s="10">
        <v>0.15</v>
      </c>
      <c r="AL3202" s="10">
        <v>0</v>
      </c>
      <c r="AM3202" s="10">
        <v>0</v>
      </c>
      <c r="AN3202" s="10">
        <v>0</v>
      </c>
      <c r="AO3202" s="10">
        <v>0</v>
      </c>
      <c r="AQ3202" s="10">
        <v>0</v>
      </c>
      <c r="AR3202" s="10">
        <v>0.25234322469743325</v>
      </c>
      <c r="AS3202" s="10">
        <v>0.25234322469743325</v>
      </c>
      <c r="AT3202" s="10">
        <v>0</v>
      </c>
      <c r="AU3202" s="10">
        <v>0</v>
      </c>
      <c r="AV3202" s="10">
        <v>3.1838894697368829</v>
      </c>
      <c r="AW3202" s="10">
        <v>3.1838894697368829</v>
      </c>
      <c r="AX3202" s="10" t="s">
        <v>33</v>
      </c>
      <c r="AY3202" s="10" t="s">
        <v>33</v>
      </c>
      <c r="AZ3202" s="10" t="s">
        <v>33</v>
      </c>
      <c r="BA3202" s="10" t="s">
        <v>33</v>
      </c>
      <c r="BB3202" s="10">
        <v>3198</v>
      </c>
      <c r="BC3202" s="10">
        <v>3247</v>
      </c>
      <c r="BE3202" s="10" t="s">
        <v>447</v>
      </c>
      <c r="BF3202" s="10" t="s">
        <v>3989</v>
      </c>
      <c r="BG3202" s="10">
        <v>0.25234322469743325</v>
      </c>
      <c r="BH3202" s="10">
        <v>79.299637306051352</v>
      </c>
      <c r="BI3202" s="10">
        <v>124</v>
      </c>
      <c r="BJ3202" s="10" t="s">
        <v>33</v>
      </c>
      <c r="BL3202" s="10" t="s">
        <v>33</v>
      </c>
      <c r="BM3202" s="10" t="s">
        <v>33</v>
      </c>
      <c r="BP3202" s="10" t="s">
        <v>33</v>
      </c>
      <c r="BQ3202" s="10" t="s">
        <v>33</v>
      </c>
      <c r="BR3202" s="10" t="s">
        <v>33</v>
      </c>
      <c r="BS3202" s="11" t="s">
        <v>33</v>
      </c>
      <c r="BT3202" s="11" t="s">
        <v>33</v>
      </c>
      <c r="BU3202" s="10">
        <v>3202</v>
      </c>
    </row>
    <row r="3203" spans="1:73" s="10" customFormat="1" x14ac:dyDescent="0.45">
      <c r="A3203" s="10">
        <v>812</v>
      </c>
      <c r="B3203" s="10">
        <v>3101</v>
      </c>
      <c r="D3203" s="10">
        <v>3208</v>
      </c>
      <c r="E3203" s="10" t="s">
        <v>33</v>
      </c>
      <c r="F3203" s="10">
        <v>3101</v>
      </c>
      <c r="G3203" s="10" t="s">
        <v>33</v>
      </c>
      <c r="H3203" s="10" t="s">
        <v>33</v>
      </c>
      <c r="J3203" s="10" t="s">
        <v>448</v>
      </c>
      <c r="K3203" s="10">
        <v>0</v>
      </c>
      <c r="L3203" s="10">
        <v>1</v>
      </c>
      <c r="M3203" s="10" t="s">
        <v>33</v>
      </c>
      <c r="N3203" s="10">
        <v>1</v>
      </c>
      <c r="T3203" s="10">
        <v>0.9797958971132712</v>
      </c>
      <c r="W3203" s="10">
        <v>0.31110000000000004</v>
      </c>
      <c r="X3203" s="10" t="s">
        <v>35</v>
      </c>
      <c r="Y3203" s="10">
        <v>0.03</v>
      </c>
      <c r="AB3203" s="10">
        <v>3.5994000000000002</v>
      </c>
      <c r="AC3203" s="10">
        <v>0.1</v>
      </c>
      <c r="AD3203" s="10">
        <v>0</v>
      </c>
      <c r="AE3203" s="10">
        <v>0</v>
      </c>
      <c r="AH3203" s="10">
        <v>1</v>
      </c>
      <c r="AJ3203" s="10">
        <v>1</v>
      </c>
      <c r="AK3203" s="10">
        <v>1</v>
      </c>
      <c r="AL3203" s="10">
        <v>0.9797958971132712</v>
      </c>
      <c r="AM3203" s="10">
        <v>0.31110000000000004</v>
      </c>
      <c r="AN3203" s="10">
        <v>0.1</v>
      </c>
      <c r="AO3203" s="10">
        <v>0</v>
      </c>
      <c r="AQ3203" s="10">
        <v>2.029804577202674</v>
      </c>
      <c r="AR3203" s="10">
        <v>4.7083506364851191</v>
      </c>
      <c r="AS3203" s="10">
        <v>7.6515672734289968</v>
      </c>
      <c r="AT3203" s="10">
        <v>47.700407564262839</v>
      </c>
      <c r="AU3203" s="10">
        <v>7.7988315314062051</v>
      </c>
      <c r="AV3203" s="10">
        <v>45.450433279970497</v>
      </c>
      <c r="AW3203" s="10">
        <v>100.94967237563955</v>
      </c>
      <c r="AX3203" s="10">
        <v>1</v>
      </c>
      <c r="AY3203" s="10">
        <v>9.892257759726494</v>
      </c>
      <c r="AZ3203" s="10" t="s">
        <v>33</v>
      </c>
      <c r="BA3203" s="10">
        <v>3208</v>
      </c>
      <c r="BB3203" s="10" t="s">
        <v>33</v>
      </c>
      <c r="BC3203" s="10">
        <v>3101</v>
      </c>
      <c r="BE3203" s="10" t="s">
        <v>33</v>
      </c>
      <c r="BF3203" s="10" t="s">
        <v>33</v>
      </c>
      <c r="BG3203" s="10" t="s">
        <v>33</v>
      </c>
      <c r="BH3203" s="10" t="s">
        <v>33</v>
      </c>
      <c r="BI3203" s="10" t="s">
        <v>33</v>
      </c>
      <c r="BJ3203" s="10" t="s">
        <v>33</v>
      </c>
      <c r="BL3203" s="10" t="s">
        <v>33</v>
      </c>
      <c r="BM3203" s="10" t="s">
        <v>33</v>
      </c>
      <c r="BP3203" s="10" t="s">
        <v>33</v>
      </c>
      <c r="BQ3203" s="10">
        <v>0</v>
      </c>
      <c r="BR3203" s="10" t="s">
        <v>448</v>
      </c>
      <c r="BS3203" s="11">
        <v>7.6515672734289968</v>
      </c>
      <c r="BT3203" s="11">
        <v>100.94967237563955</v>
      </c>
      <c r="BU3203" s="10">
        <v>3203</v>
      </c>
    </row>
    <row r="3204" spans="1:73" s="10" customFormat="1" x14ac:dyDescent="0.45">
      <c r="A3204" s="10" t="s">
        <v>33</v>
      </c>
      <c r="B3204" s="10">
        <v>3241</v>
      </c>
      <c r="D3204" s="10" t="s">
        <v>33</v>
      </c>
      <c r="E3204" s="10">
        <v>3203</v>
      </c>
      <c r="F3204" s="10">
        <v>3241</v>
      </c>
      <c r="G3204" s="10">
        <v>824</v>
      </c>
      <c r="H3204" s="10">
        <v>824</v>
      </c>
      <c r="J3204" s="10" t="s">
        <v>33</v>
      </c>
      <c r="K3204" s="10" t="s">
        <v>139</v>
      </c>
      <c r="L3204" s="10" t="s">
        <v>33</v>
      </c>
      <c r="M3204" s="10">
        <v>0.6</v>
      </c>
      <c r="N3204" s="10">
        <v>0.6</v>
      </c>
      <c r="T3204" s="10">
        <v>0</v>
      </c>
      <c r="W3204" s="10">
        <v>0</v>
      </c>
      <c r="X3204" s="10">
        <v>0</v>
      </c>
      <c r="Y3204" s="10">
        <v>0</v>
      </c>
      <c r="AB3204" s="10">
        <v>0</v>
      </c>
      <c r="AC3204" s="10">
        <v>0</v>
      </c>
      <c r="AD3204" s="10">
        <v>0</v>
      </c>
      <c r="AE3204" s="10">
        <v>0</v>
      </c>
      <c r="AH3204" s="10">
        <v>1</v>
      </c>
      <c r="AJ3204" s="10" t="s">
        <v>33</v>
      </c>
      <c r="AK3204" s="10">
        <v>0.6</v>
      </c>
      <c r="AL3204" s="10">
        <v>0</v>
      </c>
      <c r="AM3204" s="10">
        <v>0</v>
      </c>
      <c r="AN3204" s="10">
        <v>0</v>
      </c>
      <c r="AO3204" s="10">
        <v>0</v>
      </c>
      <c r="AQ3204" s="10">
        <v>0</v>
      </c>
      <c r="AR3204" s="10">
        <v>1.8059564032272011</v>
      </c>
      <c r="AS3204" s="10">
        <v>1.8059564032272011</v>
      </c>
      <c r="AT3204" s="10">
        <v>0</v>
      </c>
      <c r="AU3204" s="10">
        <v>0</v>
      </c>
      <c r="AV3204" s="10">
        <v>15.217531690416457</v>
      </c>
      <c r="AW3204" s="10">
        <v>15.217531690416457</v>
      </c>
      <c r="AX3204" s="10" t="s">
        <v>33</v>
      </c>
      <c r="AY3204" s="10" t="s">
        <v>33</v>
      </c>
      <c r="AZ3204" s="10" t="s">
        <v>33</v>
      </c>
      <c r="BA3204" s="10" t="s">
        <v>33</v>
      </c>
      <c r="BB3204" s="10">
        <v>3203</v>
      </c>
      <c r="BC3204" s="10">
        <v>3241</v>
      </c>
      <c r="BE3204" s="10" t="s">
        <v>448</v>
      </c>
      <c r="BF3204" s="10" t="s">
        <v>3990</v>
      </c>
      <c r="BG3204" s="10">
        <v>1.8059564032272011</v>
      </c>
      <c r="BH3204" s="10">
        <v>79.513985459999986</v>
      </c>
      <c r="BI3204" s="10">
        <v>126</v>
      </c>
      <c r="BJ3204" s="10" t="s">
        <v>33</v>
      </c>
      <c r="BL3204" s="10" t="s">
        <v>33</v>
      </c>
      <c r="BM3204" s="10" t="s">
        <v>33</v>
      </c>
      <c r="BP3204" s="10" t="s">
        <v>33</v>
      </c>
      <c r="BQ3204" s="10" t="s">
        <v>33</v>
      </c>
      <c r="BR3204" s="10" t="s">
        <v>33</v>
      </c>
      <c r="BS3204" s="11" t="s">
        <v>33</v>
      </c>
      <c r="BT3204" s="11" t="s">
        <v>33</v>
      </c>
      <c r="BU3204" s="10">
        <v>3204</v>
      </c>
    </row>
    <row r="3205" spans="1:73" s="10" customFormat="1" x14ac:dyDescent="0.45">
      <c r="A3205" s="10" t="s">
        <v>33</v>
      </c>
      <c r="B3205" s="10">
        <v>3294</v>
      </c>
      <c r="D3205" s="10" t="s">
        <v>33</v>
      </c>
      <c r="E3205" s="10">
        <v>3203</v>
      </c>
      <c r="F3205" s="10">
        <v>3294</v>
      </c>
      <c r="G3205" s="10">
        <v>848</v>
      </c>
      <c r="H3205" s="10">
        <v>848</v>
      </c>
      <c r="J3205" s="10" t="s">
        <v>33</v>
      </c>
      <c r="K3205" s="10" t="s">
        <v>596</v>
      </c>
      <c r="L3205" s="10" t="s">
        <v>33</v>
      </c>
      <c r="M3205" s="10">
        <v>0.7</v>
      </c>
      <c r="N3205" s="10">
        <v>0.7</v>
      </c>
      <c r="T3205" s="10">
        <v>0</v>
      </c>
      <c r="W3205" s="10">
        <v>0</v>
      </c>
      <c r="X3205" s="10">
        <v>0</v>
      </c>
      <c r="Y3205" s="10">
        <v>0</v>
      </c>
      <c r="AB3205" s="10">
        <v>0</v>
      </c>
      <c r="AC3205" s="10">
        <v>0</v>
      </c>
      <c r="AD3205" s="10">
        <v>0</v>
      </c>
      <c r="AE3205" s="10">
        <v>0</v>
      </c>
      <c r="AH3205" s="10">
        <v>1</v>
      </c>
      <c r="AJ3205" s="10" t="s">
        <v>33</v>
      </c>
      <c r="AK3205" s="10">
        <v>0.7</v>
      </c>
      <c r="AL3205" s="10">
        <v>0</v>
      </c>
      <c r="AM3205" s="10">
        <v>0</v>
      </c>
      <c r="AN3205" s="10">
        <v>0</v>
      </c>
      <c r="AO3205" s="10">
        <v>0</v>
      </c>
      <c r="AQ3205" s="10">
        <v>1.0500086800894028</v>
      </c>
      <c r="AR3205" s="10">
        <v>2.1548366003280064</v>
      </c>
      <c r="AS3205" s="10">
        <v>3.6773491864576404</v>
      </c>
      <c r="AT3205" s="10">
        <v>24.675203982100967</v>
      </c>
      <c r="AU3205" s="10">
        <v>4.199431531406205</v>
      </c>
      <c r="AV3205" s="10">
        <v>25.787715629904859</v>
      </c>
      <c r="AW3205" s="10">
        <v>54.662351143412032</v>
      </c>
      <c r="AX3205" s="10" t="s">
        <v>33</v>
      </c>
      <c r="AY3205" s="10" t="s">
        <v>33</v>
      </c>
      <c r="AZ3205" s="10" t="s">
        <v>33</v>
      </c>
      <c r="BA3205" s="10" t="s">
        <v>33</v>
      </c>
      <c r="BB3205" s="10">
        <v>3203</v>
      </c>
      <c r="BC3205" s="10">
        <v>3294</v>
      </c>
      <c r="BE3205" s="10" t="s">
        <v>448</v>
      </c>
      <c r="BF3205" s="10" t="s">
        <v>3991</v>
      </c>
      <c r="BG3205" s="10">
        <v>3.6773491864576404</v>
      </c>
      <c r="BH3205" s="10">
        <v>405.93343763253057</v>
      </c>
      <c r="BI3205" s="10">
        <v>127</v>
      </c>
      <c r="BJ3205" s="10" t="s">
        <v>33</v>
      </c>
      <c r="BL3205" s="10" t="s">
        <v>33</v>
      </c>
      <c r="BM3205" s="10" t="s">
        <v>33</v>
      </c>
      <c r="BP3205" s="10" t="s">
        <v>33</v>
      </c>
      <c r="BQ3205" s="10" t="s">
        <v>33</v>
      </c>
      <c r="BR3205" s="10" t="s">
        <v>33</v>
      </c>
      <c r="BS3205" s="11" t="s">
        <v>33</v>
      </c>
      <c r="BT3205" s="11" t="s">
        <v>33</v>
      </c>
      <c r="BU3205" s="10">
        <v>3205</v>
      </c>
    </row>
    <row r="3206" spans="1:73" s="10" customFormat="1" x14ac:dyDescent="0.45">
      <c r="A3206" s="10" t="s">
        <v>33</v>
      </c>
      <c r="B3206" s="10">
        <v>3242</v>
      </c>
      <c r="D3206" s="10" t="s">
        <v>33</v>
      </c>
      <c r="E3206" s="10">
        <v>3203</v>
      </c>
      <c r="F3206" s="10">
        <v>3242</v>
      </c>
      <c r="G3206" s="10">
        <v>825</v>
      </c>
      <c r="H3206" s="10">
        <v>825</v>
      </c>
      <c r="J3206" s="10" t="s">
        <v>33</v>
      </c>
      <c r="K3206" s="10" t="s">
        <v>42</v>
      </c>
      <c r="L3206" s="10" t="s">
        <v>33</v>
      </c>
      <c r="M3206" s="10">
        <v>0.2</v>
      </c>
      <c r="N3206" s="10">
        <v>0.2</v>
      </c>
      <c r="T3206" s="10">
        <v>0</v>
      </c>
      <c r="W3206" s="10">
        <v>0</v>
      </c>
      <c r="X3206" s="10">
        <v>0</v>
      </c>
      <c r="Y3206" s="10">
        <v>0</v>
      </c>
      <c r="AB3206" s="10">
        <v>0</v>
      </c>
      <c r="AC3206" s="10">
        <v>0</v>
      </c>
      <c r="AD3206" s="10">
        <v>0</v>
      </c>
      <c r="AE3206" s="10">
        <v>0</v>
      </c>
      <c r="AH3206" s="10">
        <v>1</v>
      </c>
      <c r="AJ3206" s="10" t="s">
        <v>33</v>
      </c>
      <c r="AK3206" s="10">
        <v>0.2</v>
      </c>
      <c r="AL3206" s="10">
        <v>0</v>
      </c>
      <c r="AM3206" s="10">
        <v>0</v>
      </c>
      <c r="AN3206" s="10">
        <v>0</v>
      </c>
      <c r="AO3206" s="10">
        <v>0</v>
      </c>
      <c r="AQ3206" s="10">
        <v>0</v>
      </c>
      <c r="AR3206" s="10">
        <v>0</v>
      </c>
      <c r="AS3206" s="10">
        <v>0</v>
      </c>
      <c r="AT3206" s="10">
        <v>0</v>
      </c>
      <c r="AU3206" s="10">
        <v>0</v>
      </c>
      <c r="AV3206" s="10">
        <v>0.2</v>
      </c>
      <c r="AW3206" s="10">
        <v>0.2</v>
      </c>
      <c r="AX3206" s="10" t="s">
        <v>33</v>
      </c>
      <c r="AY3206" s="10" t="s">
        <v>33</v>
      </c>
      <c r="AZ3206" s="10" t="s">
        <v>33</v>
      </c>
      <c r="BA3206" s="10" t="s">
        <v>33</v>
      </c>
      <c r="BB3206" s="10">
        <v>3203</v>
      </c>
      <c r="BC3206" s="10">
        <v>3242</v>
      </c>
      <c r="BE3206" s="10" t="s">
        <v>448</v>
      </c>
      <c r="BF3206" s="10" t="s">
        <v>3992</v>
      </c>
      <c r="BG3206" s="10">
        <v>0</v>
      </c>
      <c r="BH3206" s="10">
        <v>1.5597400000000001</v>
      </c>
      <c r="BI3206" s="10">
        <v>128</v>
      </c>
      <c r="BJ3206" s="10" t="s">
        <v>33</v>
      </c>
      <c r="BL3206" s="10" t="s">
        <v>33</v>
      </c>
      <c r="BM3206" s="10" t="s">
        <v>33</v>
      </c>
      <c r="BP3206" s="10" t="s">
        <v>33</v>
      </c>
      <c r="BQ3206" s="10" t="s">
        <v>33</v>
      </c>
      <c r="BR3206" s="10" t="s">
        <v>33</v>
      </c>
      <c r="BS3206" s="11" t="s">
        <v>33</v>
      </c>
      <c r="BT3206" s="11" t="s">
        <v>33</v>
      </c>
      <c r="BU3206" s="10">
        <v>3206</v>
      </c>
    </row>
    <row r="3207" spans="1:73" s="10" customFormat="1" x14ac:dyDescent="0.45">
      <c r="A3207" s="10" t="s">
        <v>33</v>
      </c>
      <c r="B3207" s="10">
        <v>3247</v>
      </c>
      <c r="D3207" s="10" t="s">
        <v>33</v>
      </c>
      <c r="E3207" s="10">
        <v>3203</v>
      </c>
      <c r="F3207" s="10">
        <v>3247</v>
      </c>
      <c r="G3207" s="10">
        <v>827</v>
      </c>
      <c r="H3207" s="10">
        <v>827</v>
      </c>
      <c r="J3207" s="10" t="s">
        <v>33</v>
      </c>
      <c r="K3207" s="10" t="s">
        <v>76</v>
      </c>
      <c r="L3207" s="10" t="s">
        <v>33</v>
      </c>
      <c r="M3207" s="10">
        <v>0.2</v>
      </c>
      <c r="N3207" s="10">
        <v>0.2</v>
      </c>
      <c r="T3207" s="10">
        <v>0</v>
      </c>
      <c r="W3207" s="10">
        <v>0</v>
      </c>
      <c r="X3207" s="10">
        <v>0</v>
      </c>
      <c r="Y3207" s="10">
        <v>0</v>
      </c>
      <c r="AB3207" s="10">
        <v>0</v>
      </c>
      <c r="AC3207" s="10">
        <v>0</v>
      </c>
      <c r="AD3207" s="10">
        <v>0</v>
      </c>
      <c r="AE3207" s="10">
        <v>0</v>
      </c>
      <c r="AH3207" s="10">
        <v>1</v>
      </c>
      <c r="AJ3207" s="10" t="s">
        <v>33</v>
      </c>
      <c r="AK3207" s="10">
        <v>0.2</v>
      </c>
      <c r="AL3207" s="10">
        <v>0</v>
      </c>
      <c r="AM3207" s="10">
        <v>0</v>
      </c>
      <c r="AN3207" s="10">
        <v>0</v>
      </c>
      <c r="AO3207" s="10">
        <v>0</v>
      </c>
      <c r="AQ3207" s="10">
        <v>0</v>
      </c>
      <c r="AR3207" s="10">
        <v>0.33645763292991104</v>
      </c>
      <c r="AS3207" s="10">
        <v>0.33645763292991104</v>
      </c>
      <c r="AT3207" s="10">
        <v>0</v>
      </c>
      <c r="AU3207" s="10">
        <v>0</v>
      </c>
      <c r="AV3207" s="10">
        <v>4.2451859596491772</v>
      </c>
      <c r="AW3207" s="10">
        <v>4.2451859596491772</v>
      </c>
      <c r="AX3207" s="10" t="s">
        <v>33</v>
      </c>
      <c r="AY3207" s="10" t="s">
        <v>33</v>
      </c>
      <c r="AZ3207" s="10" t="s">
        <v>33</v>
      </c>
      <c r="BA3207" s="10" t="s">
        <v>33</v>
      </c>
      <c r="BB3207" s="10">
        <v>3203</v>
      </c>
      <c r="BC3207" s="10">
        <v>3247</v>
      </c>
      <c r="BE3207" s="10" t="s">
        <v>448</v>
      </c>
      <c r="BF3207" s="10" t="s">
        <v>3993</v>
      </c>
      <c r="BG3207" s="10">
        <v>0.33645763292991104</v>
      </c>
      <c r="BH3207" s="10">
        <v>16.449018039999999</v>
      </c>
      <c r="BI3207" s="10">
        <v>129</v>
      </c>
      <c r="BJ3207" s="10" t="s">
        <v>33</v>
      </c>
      <c r="BL3207" s="10" t="s">
        <v>33</v>
      </c>
      <c r="BM3207" s="10" t="s">
        <v>33</v>
      </c>
      <c r="BP3207" s="10" t="s">
        <v>33</v>
      </c>
      <c r="BQ3207" s="10" t="s">
        <v>33</v>
      </c>
      <c r="BR3207" s="10" t="s">
        <v>33</v>
      </c>
      <c r="BS3207" s="11" t="s">
        <v>33</v>
      </c>
      <c r="BT3207" s="11" t="s">
        <v>33</v>
      </c>
      <c r="BU3207" s="10">
        <v>3207</v>
      </c>
    </row>
    <row r="3208" spans="1:73" s="10" customFormat="1" x14ac:dyDescent="0.45">
      <c r="A3208" s="10">
        <v>813</v>
      </c>
      <c r="B3208" s="10">
        <v>3102</v>
      </c>
      <c r="D3208" s="10">
        <v>3214</v>
      </c>
      <c r="E3208" s="10" t="s">
        <v>33</v>
      </c>
      <c r="F3208" s="10">
        <v>3102</v>
      </c>
      <c r="G3208" s="10" t="s">
        <v>33</v>
      </c>
      <c r="H3208" s="10" t="s">
        <v>33</v>
      </c>
      <c r="J3208" s="10" t="s">
        <v>449</v>
      </c>
      <c r="K3208" s="10">
        <v>0</v>
      </c>
      <c r="L3208" s="10">
        <v>1</v>
      </c>
      <c r="M3208" s="10" t="s">
        <v>33</v>
      </c>
      <c r="N3208" s="10">
        <v>1</v>
      </c>
      <c r="T3208" s="10">
        <v>0.70710678118654757</v>
      </c>
      <c r="W3208" s="10">
        <v>5.1850000000000005</v>
      </c>
      <c r="X3208" s="10" t="s">
        <v>35</v>
      </c>
      <c r="Y3208" s="10">
        <v>0.5</v>
      </c>
      <c r="AB3208" s="10">
        <v>59.99</v>
      </c>
      <c r="AC3208" s="10">
        <v>0.1</v>
      </c>
      <c r="AD3208" s="10">
        <v>0</v>
      </c>
      <c r="AE3208" s="10">
        <v>0</v>
      </c>
      <c r="AH3208" s="10">
        <v>1</v>
      </c>
      <c r="AJ3208" s="10">
        <v>1</v>
      </c>
      <c r="AK3208" s="10">
        <v>1</v>
      </c>
      <c r="AL3208" s="10">
        <v>0.70710678118654757</v>
      </c>
      <c r="AM3208" s="10">
        <v>5.1850000000000005</v>
      </c>
      <c r="AN3208" s="10">
        <v>0.1</v>
      </c>
      <c r="AO3208" s="10">
        <v>0</v>
      </c>
      <c r="AQ3208" s="10">
        <v>0.70710678118654757</v>
      </c>
      <c r="AR3208" s="10">
        <v>16.41171916115654</v>
      </c>
      <c r="AS3208" s="10">
        <v>17.437023993877034</v>
      </c>
      <c r="AT3208" s="10">
        <v>16.61700935788387</v>
      </c>
      <c r="AU3208" s="10">
        <v>59.99</v>
      </c>
      <c r="AV3208" s="10">
        <v>214.42851332826058</v>
      </c>
      <c r="AW3208" s="10">
        <v>291.03552268614442</v>
      </c>
      <c r="AX3208" s="10">
        <v>1</v>
      </c>
      <c r="AY3208" s="10">
        <v>15.561899123230724</v>
      </c>
      <c r="AZ3208" s="10" t="s">
        <v>33</v>
      </c>
      <c r="BA3208" s="10">
        <v>3214</v>
      </c>
      <c r="BB3208" s="10" t="s">
        <v>33</v>
      </c>
      <c r="BC3208" s="10">
        <v>3102</v>
      </c>
      <c r="BE3208" s="10" t="s">
        <v>33</v>
      </c>
      <c r="BF3208" s="10" t="s">
        <v>33</v>
      </c>
      <c r="BG3208" s="10" t="s">
        <v>33</v>
      </c>
      <c r="BH3208" s="10" t="s">
        <v>33</v>
      </c>
      <c r="BI3208" s="10" t="s">
        <v>33</v>
      </c>
      <c r="BJ3208" s="10" t="s">
        <v>33</v>
      </c>
      <c r="BL3208" s="10" t="s">
        <v>33</v>
      </c>
      <c r="BM3208" s="10" t="s">
        <v>33</v>
      </c>
      <c r="BP3208" s="10" t="s">
        <v>33</v>
      </c>
      <c r="BQ3208" s="10">
        <v>0</v>
      </c>
      <c r="BR3208" s="10" t="s">
        <v>449</v>
      </c>
      <c r="BS3208" s="11">
        <v>17.437023993877034</v>
      </c>
      <c r="BT3208" s="11">
        <v>291.03552268614442</v>
      </c>
      <c r="BU3208" s="10">
        <v>3208</v>
      </c>
    </row>
    <row r="3209" spans="1:73" s="10" customFormat="1" x14ac:dyDescent="0.45">
      <c r="A3209" s="10" t="s">
        <v>33</v>
      </c>
      <c r="B3209" s="10">
        <v>3354</v>
      </c>
      <c r="D3209" s="10" t="s">
        <v>33</v>
      </c>
      <c r="E3209" s="10">
        <v>3208</v>
      </c>
      <c r="F3209" s="10">
        <v>3354</v>
      </c>
      <c r="G3209" s="10">
        <v>873</v>
      </c>
      <c r="H3209" s="10">
        <v>873</v>
      </c>
      <c r="J3209" s="10" t="s">
        <v>33</v>
      </c>
      <c r="K3209" s="10" t="s">
        <v>85</v>
      </c>
      <c r="L3209" s="10" t="s">
        <v>33</v>
      </c>
      <c r="M3209" s="10">
        <v>0.5</v>
      </c>
      <c r="N3209" s="10">
        <v>0.5</v>
      </c>
      <c r="T3209" s="10">
        <v>0</v>
      </c>
      <c r="W3209" s="10">
        <v>0</v>
      </c>
      <c r="X3209" s="10">
        <v>0</v>
      </c>
      <c r="Y3209" s="10">
        <v>0</v>
      </c>
      <c r="AB3209" s="10">
        <v>0</v>
      </c>
      <c r="AC3209" s="10">
        <v>0</v>
      </c>
      <c r="AD3209" s="10">
        <v>0</v>
      </c>
      <c r="AE3209" s="10">
        <v>0</v>
      </c>
      <c r="AH3209" s="10">
        <v>1</v>
      </c>
      <c r="AJ3209" s="10" t="s">
        <v>33</v>
      </c>
      <c r="AK3209" s="10">
        <v>0.5</v>
      </c>
      <c r="AL3209" s="10">
        <v>0</v>
      </c>
      <c r="AM3209" s="10">
        <v>0</v>
      </c>
      <c r="AN3209" s="10">
        <v>0</v>
      </c>
      <c r="AO3209" s="10">
        <v>0</v>
      </c>
      <c r="AQ3209" s="10">
        <v>0</v>
      </c>
      <c r="AR3209" s="10">
        <v>9.9497996118745782</v>
      </c>
      <c r="AS3209" s="10">
        <v>9.9497996118745782</v>
      </c>
      <c r="AT3209" s="10">
        <v>0</v>
      </c>
      <c r="AU3209" s="10">
        <v>0</v>
      </c>
      <c r="AV3209" s="10">
        <v>190.18866933074844</v>
      </c>
      <c r="AW3209" s="10">
        <v>190.18866933074844</v>
      </c>
      <c r="AX3209" s="10" t="s">
        <v>33</v>
      </c>
      <c r="AY3209" s="10" t="s">
        <v>33</v>
      </c>
      <c r="AZ3209" s="10" t="s">
        <v>33</v>
      </c>
      <c r="BA3209" s="10" t="s">
        <v>33</v>
      </c>
      <c r="BB3209" s="10">
        <v>3208</v>
      </c>
      <c r="BC3209" s="10">
        <v>3354</v>
      </c>
      <c r="BE3209" s="10" t="s">
        <v>449</v>
      </c>
      <c r="BF3209" s="10" t="s">
        <v>3994</v>
      </c>
      <c r="BG3209" s="10">
        <v>9.9497996118745782</v>
      </c>
      <c r="BH3209" s="10">
        <v>4229.8949000000002</v>
      </c>
      <c r="BI3209" s="10">
        <v>131</v>
      </c>
      <c r="BJ3209" s="10" t="s">
        <v>33</v>
      </c>
      <c r="BL3209" s="10" t="s">
        <v>33</v>
      </c>
      <c r="BM3209" s="10" t="s">
        <v>33</v>
      </c>
      <c r="BP3209" s="10" t="s">
        <v>33</v>
      </c>
      <c r="BQ3209" s="10" t="s">
        <v>33</v>
      </c>
      <c r="BR3209" s="10" t="s">
        <v>33</v>
      </c>
      <c r="BS3209" s="11" t="s">
        <v>33</v>
      </c>
      <c r="BT3209" s="11" t="s">
        <v>33</v>
      </c>
      <c r="BU3209" s="10">
        <v>3209</v>
      </c>
    </row>
    <row r="3210" spans="1:73" s="10" customFormat="1" x14ac:dyDescent="0.45">
      <c r="A3210" s="10" t="s">
        <v>33</v>
      </c>
      <c r="B3210" s="10">
        <v>3312</v>
      </c>
      <c r="D3210" s="10" t="s">
        <v>33</v>
      </c>
      <c r="E3210" s="10">
        <v>3208</v>
      </c>
      <c r="F3210" s="10">
        <v>3312</v>
      </c>
      <c r="G3210" s="10">
        <v>857</v>
      </c>
      <c r="H3210" s="10">
        <v>857</v>
      </c>
      <c r="J3210" s="10" t="s">
        <v>33</v>
      </c>
      <c r="K3210" s="10" t="s">
        <v>72</v>
      </c>
      <c r="L3210" s="10" t="s">
        <v>33</v>
      </c>
      <c r="M3210" s="10">
        <v>0.1</v>
      </c>
      <c r="N3210" s="10">
        <v>0.1</v>
      </c>
      <c r="T3210" s="10">
        <v>0</v>
      </c>
      <c r="W3210" s="10">
        <v>0</v>
      </c>
      <c r="X3210" s="10">
        <v>0</v>
      </c>
      <c r="Y3210" s="10">
        <v>0</v>
      </c>
      <c r="AB3210" s="10">
        <v>0</v>
      </c>
      <c r="AC3210" s="10">
        <v>0</v>
      </c>
      <c r="AD3210" s="10">
        <v>0</v>
      </c>
      <c r="AE3210" s="10">
        <v>0</v>
      </c>
      <c r="AH3210" s="10">
        <v>1</v>
      </c>
      <c r="AJ3210" s="10" t="s">
        <v>33</v>
      </c>
      <c r="AK3210" s="10">
        <v>0.1</v>
      </c>
      <c r="AL3210" s="10">
        <v>0</v>
      </c>
      <c r="AM3210" s="10">
        <v>0</v>
      </c>
      <c r="AN3210" s="10">
        <v>0</v>
      </c>
      <c r="AO3210" s="10">
        <v>0</v>
      </c>
      <c r="AQ3210" s="10">
        <v>0</v>
      </c>
      <c r="AR3210" s="10">
        <v>0.15063737917761788</v>
      </c>
      <c r="AS3210" s="10">
        <v>0.15063737917761788</v>
      </c>
      <c r="AT3210" s="10">
        <v>0</v>
      </c>
      <c r="AU3210" s="10">
        <v>0</v>
      </c>
      <c r="AV3210" s="10">
        <v>2.9314638904031081</v>
      </c>
      <c r="AW3210" s="10">
        <v>2.9314638904031081</v>
      </c>
      <c r="AX3210" s="10" t="s">
        <v>33</v>
      </c>
      <c r="AY3210" s="10" t="s">
        <v>33</v>
      </c>
      <c r="AZ3210" s="10" t="s">
        <v>33</v>
      </c>
      <c r="BA3210" s="10" t="s">
        <v>33</v>
      </c>
      <c r="BB3210" s="10">
        <v>3208</v>
      </c>
      <c r="BC3210" s="10">
        <v>3312</v>
      </c>
      <c r="BE3210" s="10" t="s">
        <v>449</v>
      </c>
      <c r="BF3210" s="10" t="s">
        <v>3995</v>
      </c>
      <c r="BG3210" s="10">
        <v>0.15063737917761788</v>
      </c>
      <c r="BH3210" s="10">
        <v>59.906014000000013</v>
      </c>
      <c r="BI3210" s="10">
        <v>132</v>
      </c>
      <c r="BJ3210" s="10" t="s">
        <v>33</v>
      </c>
      <c r="BL3210" s="10" t="s">
        <v>33</v>
      </c>
      <c r="BM3210" s="10" t="s">
        <v>33</v>
      </c>
      <c r="BP3210" s="10" t="s">
        <v>33</v>
      </c>
      <c r="BQ3210" s="10" t="s">
        <v>33</v>
      </c>
      <c r="BR3210" s="10" t="s">
        <v>33</v>
      </c>
      <c r="BS3210" s="11" t="s">
        <v>33</v>
      </c>
      <c r="BT3210" s="11" t="s">
        <v>33</v>
      </c>
      <c r="BU3210" s="10">
        <v>3210</v>
      </c>
    </row>
    <row r="3211" spans="1:73" s="10" customFormat="1" x14ac:dyDescent="0.45">
      <c r="A3211" s="10" t="s">
        <v>33</v>
      </c>
      <c r="B3211" s="10">
        <v>3355</v>
      </c>
      <c r="D3211" s="10" t="s">
        <v>33</v>
      </c>
      <c r="E3211" s="10">
        <v>3208</v>
      </c>
      <c r="F3211" s="10">
        <v>3355</v>
      </c>
      <c r="G3211" s="10">
        <v>874</v>
      </c>
      <c r="H3211" s="10">
        <v>874</v>
      </c>
      <c r="J3211" s="10" t="s">
        <v>33</v>
      </c>
      <c r="K3211" s="10" t="s">
        <v>414</v>
      </c>
      <c r="L3211" s="10" t="s">
        <v>33</v>
      </c>
      <c r="M3211" s="10">
        <v>0.5</v>
      </c>
      <c r="N3211" s="10">
        <v>0.5</v>
      </c>
      <c r="T3211" s="10">
        <v>0</v>
      </c>
      <c r="W3211" s="10">
        <v>0</v>
      </c>
      <c r="X3211" s="10">
        <v>0</v>
      </c>
      <c r="Y3211" s="10">
        <v>0</v>
      </c>
      <c r="AB3211" s="10">
        <v>0</v>
      </c>
      <c r="AC3211" s="10">
        <v>0</v>
      </c>
      <c r="AD3211" s="10">
        <v>0</v>
      </c>
      <c r="AE3211" s="10">
        <v>0</v>
      </c>
      <c r="AH3211" s="10">
        <v>1</v>
      </c>
      <c r="AJ3211" s="10" t="s">
        <v>33</v>
      </c>
      <c r="AK3211" s="10">
        <v>0.5</v>
      </c>
      <c r="AL3211" s="10">
        <v>0</v>
      </c>
      <c r="AM3211" s="10">
        <v>0</v>
      </c>
      <c r="AN3211" s="10">
        <v>0</v>
      </c>
      <c r="AO3211" s="10">
        <v>0</v>
      </c>
      <c r="AQ3211" s="10">
        <v>0</v>
      </c>
      <c r="AR3211" s="10">
        <v>0.34733824886532833</v>
      </c>
      <c r="AS3211" s="10">
        <v>0.34733824886532833</v>
      </c>
      <c r="AT3211" s="10">
        <v>0</v>
      </c>
      <c r="AU3211" s="10">
        <v>0</v>
      </c>
      <c r="AV3211" s="10">
        <v>4.6244985459475672</v>
      </c>
      <c r="AW3211" s="10">
        <v>4.6244985459475672</v>
      </c>
      <c r="AX3211" s="10" t="s">
        <v>33</v>
      </c>
      <c r="AY3211" s="10" t="s">
        <v>33</v>
      </c>
      <c r="AZ3211" s="10" t="s">
        <v>33</v>
      </c>
      <c r="BA3211" s="10" t="s">
        <v>33</v>
      </c>
      <c r="BB3211" s="10">
        <v>3208</v>
      </c>
      <c r="BC3211" s="10">
        <v>3355</v>
      </c>
      <c r="BE3211" s="10" t="s">
        <v>449</v>
      </c>
      <c r="BF3211" s="10" t="s">
        <v>3996</v>
      </c>
      <c r="BG3211" s="10">
        <v>0.34733824886532833</v>
      </c>
      <c r="BH3211" s="10">
        <v>99.40343</v>
      </c>
      <c r="BI3211" s="10">
        <v>133</v>
      </c>
      <c r="BJ3211" s="10" t="s">
        <v>33</v>
      </c>
      <c r="BL3211" s="10" t="s">
        <v>33</v>
      </c>
      <c r="BM3211" s="10" t="s">
        <v>33</v>
      </c>
      <c r="BP3211" s="10" t="s">
        <v>33</v>
      </c>
      <c r="BQ3211" s="10" t="s">
        <v>33</v>
      </c>
      <c r="BR3211" s="10" t="s">
        <v>33</v>
      </c>
      <c r="BS3211" s="11" t="s">
        <v>33</v>
      </c>
      <c r="BT3211" s="11" t="s">
        <v>33</v>
      </c>
      <c r="BU3211" s="10">
        <v>3211</v>
      </c>
    </row>
    <row r="3212" spans="1:73" s="10" customFormat="1" x14ac:dyDescent="0.45">
      <c r="A3212" s="10" t="s">
        <v>33</v>
      </c>
      <c r="B3212" s="10">
        <v>3242</v>
      </c>
      <c r="D3212" s="10" t="s">
        <v>33</v>
      </c>
      <c r="E3212" s="10">
        <v>3208</v>
      </c>
      <c r="F3212" s="10">
        <v>3242</v>
      </c>
      <c r="G3212" s="10">
        <v>825</v>
      </c>
      <c r="H3212" s="10">
        <v>825</v>
      </c>
      <c r="J3212" s="10" t="s">
        <v>33</v>
      </c>
      <c r="K3212" s="10" t="s">
        <v>42</v>
      </c>
      <c r="L3212" s="10" t="s">
        <v>33</v>
      </c>
      <c r="M3212" s="10">
        <v>1</v>
      </c>
      <c r="N3212" s="10">
        <v>1</v>
      </c>
      <c r="T3212" s="10">
        <v>0</v>
      </c>
      <c r="W3212" s="10">
        <v>0</v>
      </c>
      <c r="X3212" s="10">
        <v>0</v>
      </c>
      <c r="Y3212" s="10">
        <v>0</v>
      </c>
      <c r="AB3212" s="10">
        <v>0</v>
      </c>
      <c r="AC3212" s="10">
        <v>0</v>
      </c>
      <c r="AD3212" s="10">
        <v>0</v>
      </c>
      <c r="AE3212" s="10">
        <v>0</v>
      </c>
      <c r="AH3212" s="10">
        <v>1</v>
      </c>
      <c r="AJ3212" s="10" t="s">
        <v>33</v>
      </c>
      <c r="AK3212" s="10">
        <v>1</v>
      </c>
      <c r="AL3212" s="10">
        <v>0</v>
      </c>
      <c r="AM3212" s="10">
        <v>0</v>
      </c>
      <c r="AN3212" s="10">
        <v>0</v>
      </c>
      <c r="AO3212" s="10">
        <v>0</v>
      </c>
      <c r="AQ3212" s="10">
        <v>0</v>
      </c>
      <c r="AR3212" s="10">
        <v>0</v>
      </c>
      <c r="AS3212" s="10">
        <v>0</v>
      </c>
      <c r="AT3212" s="10">
        <v>0</v>
      </c>
      <c r="AU3212" s="10">
        <v>0</v>
      </c>
      <c r="AV3212" s="10">
        <v>1</v>
      </c>
      <c r="AW3212" s="10">
        <v>1</v>
      </c>
      <c r="AX3212" s="10" t="s">
        <v>33</v>
      </c>
      <c r="AY3212" s="10" t="s">
        <v>33</v>
      </c>
      <c r="AZ3212" s="10" t="s">
        <v>33</v>
      </c>
      <c r="BA3212" s="10" t="s">
        <v>33</v>
      </c>
      <c r="BB3212" s="10">
        <v>3208</v>
      </c>
      <c r="BC3212" s="10">
        <v>3242</v>
      </c>
      <c r="BE3212" s="10" t="s">
        <v>449</v>
      </c>
      <c r="BF3212" s="10" t="s">
        <v>3997</v>
      </c>
      <c r="BG3212" s="10">
        <v>0</v>
      </c>
      <c r="BH3212" s="10">
        <v>59.99</v>
      </c>
      <c r="BI3212" s="10">
        <v>134</v>
      </c>
      <c r="BJ3212" s="10" t="s">
        <v>33</v>
      </c>
      <c r="BL3212" s="10" t="s">
        <v>33</v>
      </c>
      <c r="BM3212" s="10" t="s">
        <v>33</v>
      </c>
      <c r="BP3212" s="10" t="s">
        <v>33</v>
      </c>
      <c r="BQ3212" s="10" t="s">
        <v>33</v>
      </c>
      <c r="BR3212" s="10" t="s">
        <v>33</v>
      </c>
      <c r="BS3212" s="11" t="s">
        <v>33</v>
      </c>
      <c r="BT3212" s="11" t="s">
        <v>33</v>
      </c>
      <c r="BU3212" s="10">
        <v>3212</v>
      </c>
    </row>
    <row r="3213" spans="1:73" s="10" customFormat="1" x14ac:dyDescent="0.45">
      <c r="A3213" s="10" t="s">
        <v>33</v>
      </c>
      <c r="B3213" s="10">
        <v>3356</v>
      </c>
      <c r="D3213" s="10" t="s">
        <v>33</v>
      </c>
      <c r="E3213" s="10">
        <v>3208</v>
      </c>
      <c r="F3213" s="10">
        <v>3356</v>
      </c>
      <c r="G3213" s="10">
        <v>875</v>
      </c>
      <c r="H3213" s="10">
        <v>875</v>
      </c>
      <c r="J3213" s="10" t="s">
        <v>33</v>
      </c>
      <c r="K3213" s="10" t="s">
        <v>405</v>
      </c>
      <c r="L3213" s="10" t="s">
        <v>33</v>
      </c>
      <c r="M3213" s="10">
        <v>5.000000000000001E-3</v>
      </c>
      <c r="N3213" s="10">
        <v>5.000000000000001E-3</v>
      </c>
      <c r="T3213" s="10">
        <v>0</v>
      </c>
      <c r="W3213" s="10">
        <v>0</v>
      </c>
      <c r="X3213" s="10">
        <v>0</v>
      </c>
      <c r="Y3213" s="10">
        <v>0</v>
      </c>
      <c r="AB3213" s="10">
        <v>0</v>
      </c>
      <c r="AC3213" s="10">
        <v>0</v>
      </c>
      <c r="AD3213" s="10">
        <v>0</v>
      </c>
      <c r="AE3213" s="10">
        <v>0</v>
      </c>
      <c r="AH3213" s="10">
        <v>1</v>
      </c>
      <c r="AJ3213" s="10" t="s">
        <v>33</v>
      </c>
      <c r="AK3213" s="10">
        <v>5.000000000000001E-3</v>
      </c>
      <c r="AL3213" s="10">
        <v>0</v>
      </c>
      <c r="AM3213" s="10">
        <v>0</v>
      </c>
      <c r="AN3213" s="10">
        <v>0</v>
      </c>
      <c r="AO3213" s="10">
        <v>0</v>
      </c>
      <c r="AQ3213" s="10">
        <v>0</v>
      </c>
      <c r="AR3213" s="10">
        <v>0.67894392123901481</v>
      </c>
      <c r="AS3213" s="10">
        <v>0.67894392123901481</v>
      </c>
      <c r="AT3213" s="10">
        <v>0</v>
      </c>
      <c r="AU3213" s="10">
        <v>0</v>
      </c>
      <c r="AV3213" s="10">
        <v>15.683881561161469</v>
      </c>
      <c r="AW3213" s="10">
        <v>15.683881561161469</v>
      </c>
      <c r="AX3213" s="10" t="s">
        <v>33</v>
      </c>
      <c r="AY3213" s="10" t="s">
        <v>33</v>
      </c>
      <c r="AZ3213" s="10" t="s">
        <v>33</v>
      </c>
      <c r="BA3213" s="10" t="s">
        <v>33</v>
      </c>
      <c r="BB3213" s="10">
        <v>3208</v>
      </c>
      <c r="BC3213" s="10">
        <v>3356</v>
      </c>
      <c r="BE3213" s="10" t="s">
        <v>449</v>
      </c>
      <c r="BF3213" s="10" t="s">
        <v>3998</v>
      </c>
      <c r="BG3213" s="10">
        <v>0.67894392123901481</v>
      </c>
      <c r="BH3213" s="10">
        <v>2893.2201544884961</v>
      </c>
      <c r="BI3213" s="10">
        <v>135</v>
      </c>
      <c r="BJ3213" s="10" t="s">
        <v>33</v>
      </c>
      <c r="BL3213" s="10" t="s">
        <v>33</v>
      </c>
      <c r="BM3213" s="10" t="s">
        <v>33</v>
      </c>
      <c r="BP3213" s="10" t="s">
        <v>33</v>
      </c>
      <c r="BQ3213" s="10" t="s">
        <v>33</v>
      </c>
      <c r="BR3213" s="10" t="s">
        <v>33</v>
      </c>
      <c r="BS3213" s="11" t="s">
        <v>33</v>
      </c>
      <c r="BT3213" s="11" t="s">
        <v>33</v>
      </c>
      <c r="BU3213" s="10">
        <v>3213</v>
      </c>
    </row>
    <row r="3214" spans="1:73" s="10" customFormat="1" x14ac:dyDescent="0.45">
      <c r="A3214" s="10">
        <v>814</v>
      </c>
      <c r="B3214" s="10">
        <v>3103</v>
      </c>
      <c r="D3214" s="10">
        <v>3223</v>
      </c>
      <c r="E3214" s="10" t="s">
        <v>33</v>
      </c>
      <c r="F3214" s="10">
        <v>3103</v>
      </c>
      <c r="G3214" s="10" t="s">
        <v>33</v>
      </c>
      <c r="H3214" s="10" t="s">
        <v>33</v>
      </c>
      <c r="J3214" s="10" t="s">
        <v>450</v>
      </c>
      <c r="K3214" s="10">
        <v>0</v>
      </c>
      <c r="L3214" s="10">
        <v>1</v>
      </c>
      <c r="M3214" s="10" t="s">
        <v>33</v>
      </c>
      <c r="N3214" s="10">
        <v>1</v>
      </c>
      <c r="T3214" s="10">
        <v>122.47448713915891</v>
      </c>
      <c r="W3214" s="10">
        <v>53.92</v>
      </c>
      <c r="X3214" s="10" t="s">
        <v>87</v>
      </c>
      <c r="Y3214" s="10">
        <v>8</v>
      </c>
      <c r="AB3214" s="10">
        <v>439.16</v>
      </c>
      <c r="AC3214" s="10">
        <v>1</v>
      </c>
      <c r="AD3214" s="10">
        <v>0</v>
      </c>
      <c r="AE3214" s="10">
        <v>0</v>
      </c>
      <c r="AH3214" s="10">
        <v>1</v>
      </c>
      <c r="AJ3214" s="10">
        <v>1</v>
      </c>
      <c r="AK3214" s="10">
        <v>1</v>
      </c>
      <c r="AL3214" s="10">
        <v>122.47448713915891</v>
      </c>
      <c r="AM3214" s="10">
        <v>53.92</v>
      </c>
      <c r="AN3214" s="10">
        <v>1</v>
      </c>
      <c r="AO3214" s="10">
        <v>0</v>
      </c>
      <c r="AQ3214" s="10">
        <v>24554.071652978135</v>
      </c>
      <c r="AR3214" s="10">
        <v>58837.724545637844</v>
      </c>
      <c r="AS3214" s="10">
        <v>94441.128442456131</v>
      </c>
      <c r="AT3214" s="10">
        <v>577020.68384498614</v>
      </c>
      <c r="AU3214" s="10">
        <v>219194.87641920079</v>
      </c>
      <c r="AV3214" s="10">
        <v>962241.9429014849</v>
      </c>
      <c r="AW3214" s="10">
        <v>1758457.5031656718</v>
      </c>
      <c r="AX3214" s="10">
        <v>1</v>
      </c>
      <c r="AY3214" s="10">
        <v>38392003.279200412</v>
      </c>
      <c r="AZ3214" s="10" t="s">
        <v>33</v>
      </c>
      <c r="BA3214" s="10">
        <v>3223</v>
      </c>
      <c r="BB3214" s="10" t="s">
        <v>33</v>
      </c>
      <c r="BC3214" s="10">
        <v>3103</v>
      </c>
      <c r="BE3214" s="10" t="s">
        <v>33</v>
      </c>
      <c r="BF3214" s="10" t="s">
        <v>33</v>
      </c>
      <c r="BG3214" s="10" t="s">
        <v>33</v>
      </c>
      <c r="BH3214" s="10" t="s">
        <v>33</v>
      </c>
      <c r="BI3214" s="10" t="s">
        <v>33</v>
      </c>
      <c r="BJ3214" s="10" t="s">
        <v>33</v>
      </c>
      <c r="BL3214" s="10" t="s">
        <v>33</v>
      </c>
      <c r="BM3214" s="10" t="s">
        <v>33</v>
      </c>
      <c r="BP3214" s="10" t="s">
        <v>33</v>
      </c>
      <c r="BQ3214" s="10">
        <v>0</v>
      </c>
      <c r="BR3214" s="10" t="s">
        <v>450</v>
      </c>
      <c r="BS3214" s="11">
        <v>94441.128442456131</v>
      </c>
      <c r="BT3214" s="11">
        <v>1758457.5031656718</v>
      </c>
      <c r="BU3214" s="10">
        <v>3214</v>
      </c>
    </row>
    <row r="3215" spans="1:73" s="10" customFormat="1" x14ac:dyDescent="0.45">
      <c r="A3215" s="10" t="s">
        <v>33</v>
      </c>
      <c r="B3215" s="10">
        <v>3357</v>
      </c>
      <c r="D3215" s="10" t="s">
        <v>33</v>
      </c>
      <c r="E3215" s="10">
        <v>3214</v>
      </c>
      <c r="F3215" s="10">
        <v>3357</v>
      </c>
      <c r="G3215" s="10">
        <v>876</v>
      </c>
      <c r="H3215" s="10">
        <v>876</v>
      </c>
      <c r="J3215" s="10" t="s">
        <v>33</v>
      </c>
      <c r="K3215" s="10" t="s">
        <v>151</v>
      </c>
      <c r="L3215" s="10" t="s">
        <v>33</v>
      </c>
      <c r="M3215" s="10">
        <v>1000</v>
      </c>
      <c r="N3215" s="10">
        <v>1000</v>
      </c>
      <c r="T3215" s="10">
        <v>0</v>
      </c>
      <c r="W3215" s="10">
        <v>0</v>
      </c>
      <c r="X3215" s="10">
        <v>0</v>
      </c>
      <c r="Y3215" s="10">
        <v>0</v>
      </c>
      <c r="AB3215" s="10">
        <v>0</v>
      </c>
      <c r="AC3215" s="10">
        <v>0</v>
      </c>
      <c r="AD3215" s="10">
        <v>0</v>
      </c>
      <c r="AE3215" s="10">
        <v>0</v>
      </c>
      <c r="AH3215" s="10">
        <v>1</v>
      </c>
      <c r="AJ3215" s="10" t="s">
        <v>33</v>
      </c>
      <c r="AK3215" s="10">
        <v>1000</v>
      </c>
      <c r="AL3215" s="10">
        <v>0</v>
      </c>
      <c r="AM3215" s="10">
        <v>0</v>
      </c>
      <c r="AN3215" s="10">
        <v>0</v>
      </c>
      <c r="AO3215" s="10">
        <v>0</v>
      </c>
      <c r="AQ3215" s="10">
        <v>24312.499338506601</v>
      </c>
      <c r="AR3215" s="10">
        <v>37905.899255840872</v>
      </c>
      <c r="AS3215" s="10">
        <v>73159.023296675441</v>
      </c>
      <c r="AT3215" s="10">
        <v>571343.73445490515</v>
      </c>
      <c r="AU3215" s="10">
        <v>218726.07298308468</v>
      </c>
      <c r="AV3215" s="10">
        <v>654564.11380438542</v>
      </c>
      <c r="AW3215" s="10">
        <v>1444633.9212423754</v>
      </c>
      <c r="AX3215" s="10" t="s">
        <v>33</v>
      </c>
      <c r="AY3215" s="10" t="s">
        <v>33</v>
      </c>
      <c r="AZ3215" s="10" t="s">
        <v>33</v>
      </c>
      <c r="BA3215" s="10" t="s">
        <v>33</v>
      </c>
      <c r="BB3215" s="10">
        <v>3214</v>
      </c>
      <c r="BC3215" s="10">
        <v>3357</v>
      </c>
      <c r="BE3215" s="10" t="s">
        <v>450</v>
      </c>
      <c r="BF3215" s="10" t="s">
        <v>3999</v>
      </c>
      <c r="BG3215" s="10">
        <v>73159.023296675441</v>
      </c>
      <c r="BH3215" s="10">
        <v>247983887337.80981</v>
      </c>
      <c r="BI3215" s="10">
        <v>137</v>
      </c>
      <c r="BJ3215" s="10" t="s">
        <v>33</v>
      </c>
      <c r="BL3215" s="10" t="s">
        <v>33</v>
      </c>
      <c r="BM3215" s="10" t="s">
        <v>33</v>
      </c>
      <c r="BP3215" s="10" t="s">
        <v>33</v>
      </c>
      <c r="BQ3215" s="10" t="s">
        <v>33</v>
      </c>
      <c r="BR3215" s="10" t="s">
        <v>33</v>
      </c>
      <c r="BS3215" s="11" t="s">
        <v>33</v>
      </c>
      <c r="BT3215" s="11" t="s">
        <v>33</v>
      </c>
      <c r="BU3215" s="10">
        <v>3215</v>
      </c>
    </row>
    <row r="3216" spans="1:73" s="10" customFormat="1" x14ac:dyDescent="0.45">
      <c r="A3216" s="10" t="s">
        <v>33</v>
      </c>
      <c r="B3216" s="10">
        <v>3231</v>
      </c>
      <c r="D3216" s="10" t="s">
        <v>33</v>
      </c>
      <c r="E3216" s="10">
        <v>3214</v>
      </c>
      <c r="F3216" s="10">
        <v>3231</v>
      </c>
      <c r="G3216" s="10">
        <v>819</v>
      </c>
      <c r="H3216" s="10">
        <v>819</v>
      </c>
      <c r="J3216" s="10" t="s">
        <v>33</v>
      </c>
      <c r="K3216" s="10" t="s">
        <v>50</v>
      </c>
      <c r="L3216" s="10" t="s">
        <v>33</v>
      </c>
      <c r="M3216" s="10">
        <v>8</v>
      </c>
      <c r="N3216" s="10">
        <v>8</v>
      </c>
      <c r="T3216" s="10">
        <v>0</v>
      </c>
      <c r="W3216" s="10">
        <v>0</v>
      </c>
      <c r="X3216" s="10">
        <v>0</v>
      </c>
      <c r="Y3216" s="10">
        <v>0</v>
      </c>
      <c r="AB3216" s="10">
        <v>0</v>
      </c>
      <c r="AC3216" s="10">
        <v>0</v>
      </c>
      <c r="AD3216" s="10">
        <v>0</v>
      </c>
      <c r="AE3216" s="10">
        <v>0</v>
      </c>
      <c r="AH3216" s="10">
        <v>1</v>
      </c>
      <c r="AJ3216" s="10" t="s">
        <v>33</v>
      </c>
      <c r="AK3216" s="10">
        <v>8</v>
      </c>
      <c r="AL3216" s="10">
        <v>0</v>
      </c>
      <c r="AM3216" s="10">
        <v>0</v>
      </c>
      <c r="AN3216" s="10">
        <v>0</v>
      </c>
      <c r="AO3216" s="10">
        <v>0</v>
      </c>
      <c r="AQ3216" s="10">
        <v>71.796885481989904</v>
      </c>
      <c r="AR3216" s="10">
        <v>148.40247438825031</v>
      </c>
      <c r="AS3216" s="10">
        <v>252.50795833713568</v>
      </c>
      <c r="AT3216" s="10">
        <v>1687.2268088267626</v>
      </c>
      <c r="AU3216" s="10">
        <v>8.9653292055956992</v>
      </c>
      <c r="AV3216" s="10">
        <v>2714.4659867555156</v>
      </c>
      <c r="AW3216" s="10">
        <v>4410.6581247878739</v>
      </c>
      <c r="AX3216" s="10" t="s">
        <v>33</v>
      </c>
      <c r="AY3216" s="10" t="s">
        <v>33</v>
      </c>
      <c r="AZ3216" s="10" t="s">
        <v>33</v>
      </c>
      <c r="BA3216" s="10" t="s">
        <v>33</v>
      </c>
      <c r="BB3216" s="10">
        <v>3214</v>
      </c>
      <c r="BC3216" s="10">
        <v>3231</v>
      </c>
      <c r="BE3216" s="10" t="s">
        <v>450</v>
      </c>
      <c r="BF3216" s="10" t="s">
        <v>4000</v>
      </c>
      <c r="BG3216" s="10">
        <v>252.50795833713568</v>
      </c>
      <c r="BH3216" s="10">
        <v>316511.39520000003</v>
      </c>
      <c r="BI3216" s="10">
        <v>138</v>
      </c>
      <c r="BJ3216" s="10" t="s">
        <v>33</v>
      </c>
      <c r="BL3216" s="10" t="s">
        <v>33</v>
      </c>
      <c r="BM3216" s="10" t="s">
        <v>33</v>
      </c>
      <c r="BP3216" s="10" t="s">
        <v>33</v>
      </c>
      <c r="BQ3216" s="10" t="s">
        <v>33</v>
      </c>
      <c r="BR3216" s="10" t="s">
        <v>33</v>
      </c>
      <c r="BS3216" s="11" t="s">
        <v>33</v>
      </c>
      <c r="BT3216" s="11" t="s">
        <v>33</v>
      </c>
      <c r="BU3216" s="10">
        <v>3216</v>
      </c>
    </row>
    <row r="3217" spans="1:73" s="10" customFormat="1" x14ac:dyDescent="0.45">
      <c r="A3217" s="10" t="s">
        <v>33</v>
      </c>
      <c r="B3217" s="10">
        <v>3358</v>
      </c>
      <c r="D3217" s="10" t="s">
        <v>33</v>
      </c>
      <c r="E3217" s="10">
        <v>3214</v>
      </c>
      <c r="F3217" s="10">
        <v>3358</v>
      </c>
      <c r="G3217" s="10">
        <v>877</v>
      </c>
      <c r="H3217" s="10">
        <v>877</v>
      </c>
      <c r="J3217" s="10" t="s">
        <v>33</v>
      </c>
      <c r="K3217" s="10" t="s">
        <v>149</v>
      </c>
      <c r="L3217" s="10" t="s">
        <v>33</v>
      </c>
      <c r="M3217" s="10">
        <v>5</v>
      </c>
      <c r="N3217" s="10">
        <v>5</v>
      </c>
      <c r="T3217" s="10">
        <v>0</v>
      </c>
      <c r="W3217" s="10">
        <v>0</v>
      </c>
      <c r="X3217" s="10">
        <v>0</v>
      </c>
      <c r="Y3217" s="10">
        <v>0</v>
      </c>
      <c r="AB3217" s="10">
        <v>0</v>
      </c>
      <c r="AC3217" s="10">
        <v>0</v>
      </c>
      <c r="AD3217" s="10">
        <v>0</v>
      </c>
      <c r="AE3217" s="10">
        <v>0</v>
      </c>
      <c r="AH3217" s="10">
        <v>1</v>
      </c>
      <c r="AJ3217" s="10" t="s">
        <v>33</v>
      </c>
      <c r="AK3217" s="10">
        <v>5</v>
      </c>
      <c r="AL3217" s="10">
        <v>0</v>
      </c>
      <c r="AM3217" s="10">
        <v>0</v>
      </c>
      <c r="AN3217" s="10">
        <v>0</v>
      </c>
      <c r="AO3217" s="10">
        <v>0</v>
      </c>
      <c r="AQ3217" s="10">
        <v>0</v>
      </c>
      <c r="AR3217" s="10">
        <v>24.823422173539953</v>
      </c>
      <c r="AS3217" s="10">
        <v>24.823422173539953</v>
      </c>
      <c r="AT3217" s="10">
        <v>0</v>
      </c>
      <c r="AU3217" s="10">
        <v>0</v>
      </c>
      <c r="AV3217" s="10">
        <v>347.02477089840716</v>
      </c>
      <c r="AW3217" s="10">
        <v>347.02477089840716</v>
      </c>
      <c r="AX3217" s="10" t="s">
        <v>33</v>
      </c>
      <c r="AY3217" s="10" t="s">
        <v>33</v>
      </c>
      <c r="AZ3217" s="10" t="s">
        <v>33</v>
      </c>
      <c r="BA3217" s="10" t="s">
        <v>33</v>
      </c>
      <c r="BB3217" s="10">
        <v>3214</v>
      </c>
      <c r="BC3217" s="10">
        <v>3358</v>
      </c>
      <c r="BE3217" s="10" t="s">
        <v>450</v>
      </c>
      <c r="BF3217" s="10" t="s">
        <v>4001</v>
      </c>
      <c r="BG3217" s="10">
        <v>24.823422173539953</v>
      </c>
      <c r="BH3217" s="10">
        <v>86119.275999999998</v>
      </c>
      <c r="BI3217" s="10">
        <v>139</v>
      </c>
      <c r="BJ3217" s="10" t="s">
        <v>33</v>
      </c>
      <c r="BL3217" s="10" t="s">
        <v>33</v>
      </c>
      <c r="BM3217" s="10" t="s">
        <v>33</v>
      </c>
      <c r="BP3217" s="10" t="s">
        <v>33</v>
      </c>
      <c r="BQ3217" s="10" t="s">
        <v>33</v>
      </c>
      <c r="BR3217" s="10" t="s">
        <v>33</v>
      </c>
      <c r="BS3217" s="11" t="s">
        <v>33</v>
      </c>
      <c r="BT3217" s="11" t="s">
        <v>33</v>
      </c>
      <c r="BU3217" s="10">
        <v>3217</v>
      </c>
    </row>
    <row r="3218" spans="1:73" s="10" customFormat="1" x14ac:dyDescent="0.45">
      <c r="A3218" s="10" t="s">
        <v>33</v>
      </c>
      <c r="B3218" s="10">
        <v>3359</v>
      </c>
      <c r="D3218" s="10" t="s">
        <v>33</v>
      </c>
      <c r="E3218" s="10">
        <v>3214</v>
      </c>
      <c r="F3218" s="10">
        <v>3359</v>
      </c>
      <c r="G3218" s="10">
        <v>878</v>
      </c>
      <c r="H3218" s="10">
        <v>878</v>
      </c>
      <c r="J3218" s="10" t="s">
        <v>33</v>
      </c>
      <c r="K3218" s="10" t="s">
        <v>366</v>
      </c>
      <c r="L3218" s="10" t="s">
        <v>33</v>
      </c>
      <c r="M3218" s="10">
        <v>0.9</v>
      </c>
      <c r="N3218" s="10">
        <v>0.9</v>
      </c>
      <c r="T3218" s="10">
        <v>0</v>
      </c>
      <c r="W3218" s="10">
        <v>0</v>
      </c>
      <c r="X3218" s="10">
        <v>0</v>
      </c>
      <c r="Y3218" s="10">
        <v>0</v>
      </c>
      <c r="AB3218" s="10">
        <v>0</v>
      </c>
      <c r="AC3218" s="10">
        <v>0</v>
      </c>
      <c r="AD3218" s="10">
        <v>0</v>
      </c>
      <c r="AE3218" s="10">
        <v>0</v>
      </c>
      <c r="AH3218" s="10">
        <v>1</v>
      </c>
      <c r="AJ3218" s="10" t="s">
        <v>33</v>
      </c>
      <c r="AK3218" s="10">
        <v>0.9</v>
      </c>
      <c r="AL3218" s="10">
        <v>0</v>
      </c>
      <c r="AM3218" s="10">
        <v>0</v>
      </c>
      <c r="AN3218" s="10">
        <v>0</v>
      </c>
      <c r="AO3218" s="10">
        <v>0</v>
      </c>
      <c r="AQ3218" s="10">
        <v>1.0171617444460335</v>
      </c>
      <c r="AR3218" s="10">
        <v>5.7737191879755256</v>
      </c>
      <c r="AS3218" s="10">
        <v>7.2486037174222737</v>
      </c>
      <c r="AT3218" s="10">
        <v>23.903300994481786</v>
      </c>
      <c r="AU3218" s="10">
        <v>12.561620268351597</v>
      </c>
      <c r="AV3218" s="10">
        <v>201.11270194737949</v>
      </c>
      <c r="AW3218" s="10">
        <v>237.57762321021289</v>
      </c>
      <c r="AX3218" s="10" t="s">
        <v>33</v>
      </c>
      <c r="AY3218" s="10" t="s">
        <v>33</v>
      </c>
      <c r="AZ3218" s="10" t="s">
        <v>33</v>
      </c>
      <c r="BA3218" s="10" t="s">
        <v>33</v>
      </c>
      <c r="BB3218" s="10">
        <v>3214</v>
      </c>
      <c r="BC3218" s="10">
        <v>3359</v>
      </c>
      <c r="BE3218" s="10" t="s">
        <v>450</v>
      </c>
      <c r="BF3218" s="10" t="s">
        <v>4002</v>
      </c>
      <c r="BG3218" s="10">
        <v>7.2486037174222737</v>
      </c>
      <c r="BH3218" s="10">
        <v>51539.817600000009</v>
      </c>
      <c r="BI3218" s="10">
        <v>140</v>
      </c>
      <c r="BJ3218" s="10" t="s">
        <v>33</v>
      </c>
      <c r="BL3218" s="10" t="s">
        <v>33</v>
      </c>
      <c r="BM3218" s="10" t="s">
        <v>33</v>
      </c>
      <c r="BP3218" s="10" t="s">
        <v>33</v>
      </c>
      <c r="BQ3218" s="10" t="s">
        <v>33</v>
      </c>
      <c r="BR3218" s="10" t="s">
        <v>33</v>
      </c>
      <c r="BS3218" s="11" t="s">
        <v>33</v>
      </c>
      <c r="BT3218" s="11" t="s">
        <v>33</v>
      </c>
      <c r="BU3218" s="10">
        <v>3218</v>
      </c>
    </row>
    <row r="3219" spans="1:73" s="10" customFormat="1" x14ac:dyDescent="0.45">
      <c r="A3219" s="10" t="s">
        <v>33</v>
      </c>
      <c r="B3219" s="10">
        <v>3299</v>
      </c>
      <c r="D3219" s="10" t="s">
        <v>33</v>
      </c>
      <c r="E3219" s="10">
        <v>3214</v>
      </c>
      <c r="F3219" s="10">
        <v>3299</v>
      </c>
      <c r="G3219" s="10">
        <v>850</v>
      </c>
      <c r="H3219" s="10">
        <v>850</v>
      </c>
      <c r="J3219" s="10" t="s">
        <v>33</v>
      </c>
      <c r="K3219" s="10" t="s">
        <v>63</v>
      </c>
      <c r="L3219" s="10" t="s">
        <v>33</v>
      </c>
      <c r="M3219" s="10">
        <v>5</v>
      </c>
      <c r="N3219" s="10">
        <v>5</v>
      </c>
      <c r="T3219" s="10">
        <v>0</v>
      </c>
      <c r="W3219" s="10">
        <v>0</v>
      </c>
      <c r="X3219" s="10">
        <v>0</v>
      </c>
      <c r="Y3219" s="10">
        <v>0</v>
      </c>
      <c r="AB3219" s="10">
        <v>0</v>
      </c>
      <c r="AC3219" s="10">
        <v>0</v>
      </c>
      <c r="AD3219" s="10">
        <v>0</v>
      </c>
      <c r="AE3219" s="10">
        <v>0</v>
      </c>
      <c r="AH3219" s="10">
        <v>1</v>
      </c>
      <c r="AJ3219" s="10" t="s">
        <v>33</v>
      </c>
      <c r="AK3219" s="10">
        <v>5</v>
      </c>
      <c r="AL3219" s="10">
        <v>0</v>
      </c>
      <c r="AM3219" s="10">
        <v>0</v>
      </c>
      <c r="AN3219" s="10">
        <v>0</v>
      </c>
      <c r="AO3219" s="10">
        <v>0</v>
      </c>
      <c r="AQ3219" s="10">
        <v>0</v>
      </c>
      <c r="AR3219" s="10">
        <v>6.6051160599418113</v>
      </c>
      <c r="AS3219" s="10">
        <v>6.6051160599418113</v>
      </c>
      <c r="AT3219" s="10">
        <v>0</v>
      </c>
      <c r="AU3219" s="10">
        <v>0</v>
      </c>
      <c r="AV3219" s="10">
        <v>82.949141944663936</v>
      </c>
      <c r="AW3219" s="10">
        <v>82.949141944663936</v>
      </c>
      <c r="AX3219" s="10" t="s">
        <v>33</v>
      </c>
      <c r="AY3219" s="10" t="s">
        <v>33</v>
      </c>
      <c r="AZ3219" s="10" t="s">
        <v>33</v>
      </c>
      <c r="BA3219" s="10" t="s">
        <v>33</v>
      </c>
      <c r="BB3219" s="10">
        <v>3214</v>
      </c>
      <c r="BC3219" s="10">
        <v>3299</v>
      </c>
      <c r="BE3219" s="10" t="s">
        <v>450</v>
      </c>
      <c r="BF3219" s="10" t="s">
        <v>4003</v>
      </c>
      <c r="BG3219" s="10">
        <v>6.6051160599418113</v>
      </c>
      <c r="BH3219" s="10">
        <v>12913.499800000001</v>
      </c>
      <c r="BI3219" s="10">
        <v>141</v>
      </c>
      <c r="BJ3219" s="10" t="s">
        <v>33</v>
      </c>
      <c r="BL3219" s="10" t="s">
        <v>33</v>
      </c>
      <c r="BM3219" s="10" t="s">
        <v>33</v>
      </c>
      <c r="BP3219" s="10" t="s">
        <v>33</v>
      </c>
      <c r="BQ3219" s="10" t="s">
        <v>33</v>
      </c>
      <c r="BR3219" s="10" t="s">
        <v>33</v>
      </c>
      <c r="BS3219" s="11" t="s">
        <v>33</v>
      </c>
      <c r="BT3219" s="11" t="s">
        <v>33</v>
      </c>
      <c r="BU3219" s="10">
        <v>3219</v>
      </c>
    </row>
    <row r="3220" spans="1:73" s="10" customFormat="1" x14ac:dyDescent="0.45">
      <c r="A3220" s="10" t="s">
        <v>33</v>
      </c>
      <c r="B3220" s="10">
        <v>3247</v>
      </c>
      <c r="D3220" s="10" t="s">
        <v>33</v>
      </c>
      <c r="E3220" s="10">
        <v>3214</v>
      </c>
      <c r="F3220" s="10">
        <v>3247</v>
      </c>
      <c r="G3220" s="10">
        <v>827</v>
      </c>
      <c r="H3220" s="10">
        <v>827</v>
      </c>
      <c r="J3220" s="10" t="s">
        <v>33</v>
      </c>
      <c r="K3220" s="10" t="s">
        <v>76</v>
      </c>
      <c r="L3220" s="10" t="s">
        <v>33</v>
      </c>
      <c r="M3220" s="10">
        <v>2</v>
      </c>
      <c r="N3220" s="10">
        <v>2</v>
      </c>
      <c r="T3220" s="10">
        <v>0</v>
      </c>
      <c r="W3220" s="10">
        <v>0</v>
      </c>
      <c r="X3220" s="10">
        <v>0</v>
      </c>
      <c r="Y3220" s="10">
        <v>0</v>
      </c>
      <c r="AB3220" s="10">
        <v>0</v>
      </c>
      <c r="AC3220" s="10">
        <v>0</v>
      </c>
      <c r="AD3220" s="10">
        <v>0</v>
      </c>
      <c r="AE3220" s="10">
        <v>0</v>
      </c>
      <c r="AH3220" s="10">
        <v>1</v>
      </c>
      <c r="AJ3220" s="10" t="s">
        <v>33</v>
      </c>
      <c r="AK3220" s="10">
        <v>2</v>
      </c>
      <c r="AL3220" s="10">
        <v>0</v>
      </c>
      <c r="AM3220" s="10">
        <v>0</v>
      </c>
      <c r="AN3220" s="10">
        <v>0</v>
      </c>
      <c r="AO3220" s="10">
        <v>0</v>
      </c>
      <c r="AQ3220" s="10">
        <v>0</v>
      </c>
      <c r="AR3220" s="10">
        <v>3.3645763292991102</v>
      </c>
      <c r="AS3220" s="10">
        <v>3.3645763292991102</v>
      </c>
      <c r="AT3220" s="10">
        <v>0</v>
      </c>
      <c r="AU3220" s="10">
        <v>0</v>
      </c>
      <c r="AV3220" s="10">
        <v>42.451859596491772</v>
      </c>
      <c r="AW3220" s="10">
        <v>42.451859596491772</v>
      </c>
      <c r="AX3220" s="10" t="s">
        <v>33</v>
      </c>
      <c r="AY3220" s="10" t="s">
        <v>33</v>
      </c>
      <c r="AZ3220" s="10" t="s">
        <v>33</v>
      </c>
      <c r="BA3220" s="10" t="s">
        <v>33</v>
      </c>
      <c r="BB3220" s="10">
        <v>3214</v>
      </c>
      <c r="BC3220" s="10">
        <v>3247</v>
      </c>
      <c r="BE3220" s="10" t="s">
        <v>450</v>
      </c>
      <c r="BF3220" s="10" t="s">
        <v>4004</v>
      </c>
      <c r="BG3220" s="10">
        <v>3.3645763292991102</v>
      </c>
      <c r="BH3220" s="10">
        <v>9262.7627200000006</v>
      </c>
      <c r="BI3220" s="10">
        <v>142</v>
      </c>
      <c r="BJ3220" s="10" t="s">
        <v>33</v>
      </c>
      <c r="BL3220" s="10" t="s">
        <v>33</v>
      </c>
      <c r="BM3220" s="10" t="s">
        <v>33</v>
      </c>
      <c r="BP3220" s="10" t="s">
        <v>33</v>
      </c>
      <c r="BQ3220" s="10" t="s">
        <v>33</v>
      </c>
      <c r="BR3220" s="10" t="s">
        <v>33</v>
      </c>
      <c r="BS3220" s="11" t="s">
        <v>33</v>
      </c>
      <c r="BT3220" s="11" t="s">
        <v>33</v>
      </c>
      <c r="BU3220" s="10">
        <v>3220</v>
      </c>
    </row>
    <row r="3221" spans="1:73" s="10" customFormat="1" x14ac:dyDescent="0.45">
      <c r="A3221" s="10" t="s">
        <v>33</v>
      </c>
      <c r="B3221" s="10">
        <v>3360</v>
      </c>
      <c r="D3221" s="10" t="s">
        <v>33</v>
      </c>
      <c r="E3221" s="10">
        <v>3214</v>
      </c>
      <c r="F3221" s="10">
        <v>3360</v>
      </c>
      <c r="G3221" s="10">
        <v>879</v>
      </c>
      <c r="H3221" s="10">
        <v>879</v>
      </c>
      <c r="J3221" s="10" t="s">
        <v>33</v>
      </c>
      <c r="K3221" s="10" t="s">
        <v>609</v>
      </c>
      <c r="L3221" s="10" t="s">
        <v>33</v>
      </c>
      <c r="M3221" s="10">
        <v>4</v>
      </c>
      <c r="N3221" s="10">
        <v>4</v>
      </c>
      <c r="T3221" s="10">
        <v>0</v>
      </c>
      <c r="W3221" s="10">
        <v>0</v>
      </c>
      <c r="X3221" s="10">
        <v>0</v>
      </c>
      <c r="Y3221" s="10">
        <v>0</v>
      </c>
      <c r="AB3221" s="10">
        <v>0</v>
      </c>
      <c r="AC3221" s="10">
        <v>0</v>
      </c>
      <c r="AD3221" s="10">
        <v>0</v>
      </c>
      <c r="AE3221" s="10">
        <v>0</v>
      </c>
      <c r="AH3221" s="10">
        <v>1</v>
      </c>
      <c r="AJ3221" s="10" t="s">
        <v>33</v>
      </c>
      <c r="AK3221" s="10">
        <v>4</v>
      </c>
      <c r="AL3221" s="10">
        <v>0</v>
      </c>
      <c r="AM3221" s="10">
        <v>0</v>
      </c>
      <c r="AN3221" s="10">
        <v>0</v>
      </c>
      <c r="AO3221" s="10">
        <v>0</v>
      </c>
      <c r="AQ3221" s="10">
        <v>0</v>
      </c>
      <c r="AR3221" s="10">
        <v>20652.826951432384</v>
      </c>
      <c r="AS3221" s="10">
        <v>20652.826951432384</v>
      </c>
      <c r="AT3221" s="10">
        <v>0</v>
      </c>
      <c r="AU3221" s="10">
        <v>0</v>
      </c>
      <c r="AV3221" s="10">
        <v>303593.40743151697</v>
      </c>
      <c r="AW3221" s="10">
        <v>303593.40743151697</v>
      </c>
      <c r="AX3221" s="10" t="s">
        <v>33</v>
      </c>
      <c r="AY3221" s="10" t="s">
        <v>33</v>
      </c>
      <c r="AZ3221" s="10" t="s">
        <v>33</v>
      </c>
      <c r="BA3221" s="10" t="s">
        <v>33</v>
      </c>
      <c r="BB3221" s="10">
        <v>3214</v>
      </c>
      <c r="BC3221" s="10">
        <v>3360</v>
      </c>
      <c r="BE3221" s="10" t="s">
        <v>450</v>
      </c>
      <c r="BF3221" s="10" t="s">
        <v>609</v>
      </c>
      <c r="BG3221" s="10">
        <v>20652.826951432384</v>
      </c>
      <c r="BH3221" s="10">
        <v>133326080.807625</v>
      </c>
      <c r="BI3221" s="10">
        <v>143</v>
      </c>
      <c r="BJ3221" s="10" t="s">
        <v>33</v>
      </c>
      <c r="BL3221" s="10" t="s">
        <v>33</v>
      </c>
      <c r="BM3221" s="10" t="s">
        <v>33</v>
      </c>
      <c r="BP3221" s="10" t="s">
        <v>33</v>
      </c>
      <c r="BQ3221" s="10" t="s">
        <v>33</v>
      </c>
      <c r="BR3221" s="10" t="s">
        <v>33</v>
      </c>
      <c r="BS3221" s="11" t="s">
        <v>33</v>
      </c>
      <c r="BT3221" s="11" t="s">
        <v>33</v>
      </c>
      <c r="BU3221" s="10">
        <v>3221</v>
      </c>
    </row>
    <row r="3222" spans="1:73" s="10" customFormat="1" x14ac:dyDescent="0.45">
      <c r="A3222" s="10" t="s">
        <v>33</v>
      </c>
      <c r="B3222" s="10">
        <v>3250</v>
      </c>
      <c r="D3222" s="10" t="s">
        <v>33</v>
      </c>
      <c r="E3222" s="10">
        <v>3214</v>
      </c>
      <c r="F3222" s="10">
        <v>3250</v>
      </c>
      <c r="G3222" s="10">
        <v>830</v>
      </c>
      <c r="H3222" s="10">
        <v>830</v>
      </c>
      <c r="J3222" s="10" t="s">
        <v>33</v>
      </c>
      <c r="K3222" s="10" t="s">
        <v>121</v>
      </c>
      <c r="L3222" s="10" t="s">
        <v>33</v>
      </c>
      <c r="M3222" s="10">
        <v>15</v>
      </c>
      <c r="N3222" s="10">
        <v>15</v>
      </c>
      <c r="T3222" s="10">
        <v>0</v>
      </c>
      <c r="W3222" s="10">
        <v>0</v>
      </c>
      <c r="X3222" s="10">
        <v>0</v>
      </c>
      <c r="Y3222" s="10">
        <v>0</v>
      </c>
      <c r="AB3222" s="10">
        <v>0</v>
      </c>
      <c r="AC3222" s="10">
        <v>0</v>
      </c>
      <c r="AD3222" s="10">
        <v>0</v>
      </c>
      <c r="AE3222" s="10">
        <v>0</v>
      </c>
      <c r="AH3222" s="10">
        <v>1</v>
      </c>
      <c r="AJ3222" s="10" t="s">
        <v>33</v>
      </c>
      <c r="AK3222" s="10">
        <v>15</v>
      </c>
      <c r="AL3222" s="10">
        <v>0</v>
      </c>
      <c r="AM3222" s="10">
        <v>0</v>
      </c>
      <c r="AN3222" s="10">
        <v>0</v>
      </c>
      <c r="AO3222" s="10">
        <v>0</v>
      </c>
      <c r="AQ3222" s="10">
        <v>46.283780105938277</v>
      </c>
      <c r="AR3222" s="10">
        <v>35.109030225575481</v>
      </c>
      <c r="AS3222" s="10">
        <v>102.22051137918598</v>
      </c>
      <c r="AT3222" s="10">
        <v>1087.6688324895495</v>
      </c>
      <c r="AU3222" s="10">
        <v>8.1164866421591277</v>
      </c>
      <c r="AV3222" s="10">
        <v>696.41720444005819</v>
      </c>
      <c r="AW3222" s="10">
        <v>1792.2025235717667</v>
      </c>
      <c r="AX3222" s="10" t="s">
        <v>33</v>
      </c>
      <c r="AY3222" s="10" t="s">
        <v>33</v>
      </c>
      <c r="AZ3222" s="10" t="s">
        <v>33</v>
      </c>
      <c r="BA3222" s="10" t="s">
        <v>33</v>
      </c>
      <c r="BB3222" s="10">
        <v>3214</v>
      </c>
      <c r="BC3222" s="10">
        <v>3250</v>
      </c>
      <c r="BE3222" s="10" t="s">
        <v>450</v>
      </c>
      <c r="BF3222" s="10" t="s">
        <v>4005</v>
      </c>
      <c r="BG3222" s="10">
        <v>102.22051137918598</v>
      </c>
      <c r="BH3222" s="10">
        <v>8730.9399599999997</v>
      </c>
      <c r="BI3222" s="10">
        <v>144</v>
      </c>
      <c r="BJ3222" s="10" t="s">
        <v>33</v>
      </c>
      <c r="BL3222" s="10" t="s">
        <v>33</v>
      </c>
      <c r="BM3222" s="10" t="s">
        <v>33</v>
      </c>
      <c r="BP3222" s="10" t="s">
        <v>33</v>
      </c>
      <c r="BQ3222" s="10" t="s">
        <v>33</v>
      </c>
      <c r="BR3222" s="10" t="s">
        <v>33</v>
      </c>
      <c r="BS3222" s="11" t="s">
        <v>33</v>
      </c>
      <c r="BT3222" s="11" t="s">
        <v>33</v>
      </c>
      <c r="BU3222" s="10">
        <v>3222</v>
      </c>
    </row>
    <row r="3223" spans="1:73" s="10" customFormat="1" x14ac:dyDescent="0.45">
      <c r="A3223" s="10">
        <v>815</v>
      </c>
      <c r="B3223" s="10">
        <v>3104</v>
      </c>
      <c r="D3223" s="10">
        <v>3226</v>
      </c>
      <c r="E3223" s="10" t="s">
        <v>33</v>
      </c>
      <c r="F3223" s="10">
        <v>3104</v>
      </c>
      <c r="G3223" s="10" t="s">
        <v>33</v>
      </c>
      <c r="H3223" s="10" t="s">
        <v>33</v>
      </c>
      <c r="J3223" s="10" t="s">
        <v>451</v>
      </c>
      <c r="K3223" s="10">
        <v>0</v>
      </c>
      <c r="L3223" s="10">
        <v>1</v>
      </c>
      <c r="M3223" s="10" t="s">
        <v>33</v>
      </c>
      <c r="N3223" s="10">
        <v>1</v>
      </c>
      <c r="T3223" s="10">
        <v>0.5</v>
      </c>
      <c r="W3223" s="10">
        <v>0.98399999999999999</v>
      </c>
      <c r="X3223" s="10" t="s">
        <v>170</v>
      </c>
      <c r="Y3223" s="10">
        <v>0.2</v>
      </c>
      <c r="AB3223" s="10">
        <v>5.3680000000000003</v>
      </c>
      <c r="AC3223" s="10">
        <v>0.05</v>
      </c>
      <c r="AD3223" s="10">
        <v>0</v>
      </c>
      <c r="AE3223" s="10">
        <v>0</v>
      </c>
      <c r="AH3223" s="10">
        <v>1</v>
      </c>
      <c r="AJ3223" s="10">
        <v>1</v>
      </c>
      <c r="AK3223" s="10">
        <v>1</v>
      </c>
      <c r="AL3223" s="10">
        <v>0.5</v>
      </c>
      <c r="AM3223" s="10">
        <v>0.98399999999999999</v>
      </c>
      <c r="AN3223" s="10">
        <v>0.05</v>
      </c>
      <c r="AO3223" s="10">
        <v>0</v>
      </c>
      <c r="AQ3223" s="10">
        <v>0.50103495827092626</v>
      </c>
      <c r="AR3223" s="10">
        <v>8.3069379988845906</v>
      </c>
      <c r="AS3223" s="10">
        <v>9.0334386883774336</v>
      </c>
      <c r="AT3223" s="10">
        <v>11.774321519366767</v>
      </c>
      <c r="AU3223" s="10">
        <v>5.3776324079516309</v>
      </c>
      <c r="AV3223" s="10">
        <v>81.486252119909082</v>
      </c>
      <c r="AW3223" s="10">
        <v>98.638206047227484</v>
      </c>
      <c r="AX3223" s="10">
        <v>1</v>
      </c>
      <c r="AY3223" s="10">
        <v>10.319319485148741</v>
      </c>
      <c r="AZ3223" s="10" t="s">
        <v>33</v>
      </c>
      <c r="BA3223" s="10">
        <v>3226</v>
      </c>
      <c r="BB3223" s="10" t="s">
        <v>33</v>
      </c>
      <c r="BC3223" s="10">
        <v>3104</v>
      </c>
      <c r="BE3223" s="10" t="s">
        <v>33</v>
      </c>
      <c r="BF3223" s="10" t="s">
        <v>33</v>
      </c>
      <c r="BG3223" s="10" t="s">
        <v>33</v>
      </c>
      <c r="BH3223" s="10" t="s">
        <v>33</v>
      </c>
      <c r="BI3223" s="10" t="s">
        <v>33</v>
      </c>
      <c r="BJ3223" s="10" t="s">
        <v>33</v>
      </c>
      <c r="BL3223" s="10" t="s">
        <v>33</v>
      </c>
      <c r="BM3223" s="10" t="s">
        <v>33</v>
      </c>
      <c r="BP3223" s="10" t="s">
        <v>33</v>
      </c>
      <c r="BQ3223" s="10">
        <v>0</v>
      </c>
      <c r="BR3223" s="10" t="s">
        <v>451</v>
      </c>
      <c r="BS3223" s="11">
        <v>9.0334386883774336</v>
      </c>
      <c r="BT3223" s="11">
        <v>98.638206047227484</v>
      </c>
      <c r="BU3223" s="10">
        <v>3223</v>
      </c>
    </row>
    <row r="3224" spans="1:73" s="10" customFormat="1" x14ac:dyDescent="0.45">
      <c r="A3224" s="10" t="s">
        <v>33</v>
      </c>
      <c r="B3224" s="10">
        <v>3361</v>
      </c>
      <c r="D3224" s="10" t="s">
        <v>33</v>
      </c>
      <c r="E3224" s="10">
        <v>3223</v>
      </c>
      <c r="F3224" s="10">
        <v>3361</v>
      </c>
      <c r="G3224" s="10">
        <v>880</v>
      </c>
      <c r="H3224" s="10">
        <v>880</v>
      </c>
      <c r="J3224" s="10" t="s">
        <v>33</v>
      </c>
      <c r="K3224" s="10" t="s">
        <v>303</v>
      </c>
      <c r="L3224" s="10" t="s">
        <v>33</v>
      </c>
      <c r="M3224" s="10">
        <v>5</v>
      </c>
      <c r="N3224" s="10">
        <v>5</v>
      </c>
      <c r="T3224" s="10">
        <v>0</v>
      </c>
      <c r="W3224" s="10">
        <v>0</v>
      </c>
      <c r="X3224" s="10">
        <v>0</v>
      </c>
      <c r="Y3224" s="10">
        <v>0</v>
      </c>
      <c r="AB3224" s="10">
        <v>0</v>
      </c>
      <c r="AC3224" s="10">
        <v>0</v>
      </c>
      <c r="AD3224" s="10">
        <v>0</v>
      </c>
      <c r="AE3224" s="10">
        <v>0</v>
      </c>
      <c r="AH3224" s="10">
        <v>1</v>
      </c>
      <c r="AJ3224" s="10" t="s">
        <v>33</v>
      </c>
      <c r="AK3224" s="10">
        <v>5</v>
      </c>
      <c r="AL3224" s="10">
        <v>0</v>
      </c>
      <c r="AM3224" s="10">
        <v>0</v>
      </c>
      <c r="AN3224" s="10">
        <v>0</v>
      </c>
      <c r="AO3224" s="10">
        <v>0</v>
      </c>
      <c r="AQ3224" s="10">
        <v>0</v>
      </c>
      <c r="AR3224" s="10">
        <v>7.2712123600923384</v>
      </c>
      <c r="AS3224" s="10">
        <v>7.2712123600923384</v>
      </c>
      <c r="AT3224" s="10">
        <v>0</v>
      </c>
      <c r="AU3224" s="10">
        <v>0</v>
      </c>
      <c r="AV3224" s="10">
        <v>81.457271039157234</v>
      </c>
      <c r="AW3224" s="10">
        <v>81.457271039157234</v>
      </c>
      <c r="AX3224" s="10" t="s">
        <v>33</v>
      </c>
      <c r="AY3224" s="10" t="s">
        <v>33</v>
      </c>
      <c r="AZ3224" s="10" t="s">
        <v>33</v>
      </c>
      <c r="BA3224" s="10" t="s">
        <v>33</v>
      </c>
      <c r="BB3224" s="10">
        <v>3223</v>
      </c>
      <c r="BC3224" s="10">
        <v>3361</v>
      </c>
      <c r="BE3224" s="10" t="s">
        <v>451</v>
      </c>
      <c r="BF3224" s="10" t="s">
        <v>4006</v>
      </c>
      <c r="BG3224" s="10">
        <v>7.2712123600923384</v>
      </c>
      <c r="BH3224" s="10">
        <v>544.9009479431453</v>
      </c>
      <c r="BI3224" s="10">
        <v>146</v>
      </c>
      <c r="BJ3224" s="10" t="s">
        <v>33</v>
      </c>
      <c r="BL3224" s="10" t="s">
        <v>33</v>
      </c>
      <c r="BM3224" s="10" t="s">
        <v>33</v>
      </c>
      <c r="BP3224" s="10" t="s">
        <v>33</v>
      </c>
      <c r="BQ3224" s="10" t="s">
        <v>33</v>
      </c>
      <c r="BR3224" s="10" t="s">
        <v>33</v>
      </c>
      <c r="BS3224" s="11" t="s">
        <v>33</v>
      </c>
      <c r="BT3224" s="11" t="s">
        <v>33</v>
      </c>
      <c r="BU3224" s="10">
        <v>3224</v>
      </c>
    </row>
    <row r="3225" spans="1:73" s="10" customFormat="1" x14ac:dyDescent="0.45">
      <c r="A3225" s="10" t="s">
        <v>33</v>
      </c>
      <c r="B3225" s="10">
        <v>3362</v>
      </c>
      <c r="D3225" s="10" t="s">
        <v>33</v>
      </c>
      <c r="E3225" s="10">
        <v>3223</v>
      </c>
      <c r="F3225" s="10">
        <v>3362</v>
      </c>
      <c r="G3225" s="10">
        <v>881</v>
      </c>
      <c r="H3225" s="10">
        <v>881</v>
      </c>
      <c r="J3225" s="10" t="s">
        <v>33</v>
      </c>
      <c r="K3225" s="10" t="s">
        <v>610</v>
      </c>
      <c r="L3225" s="10" t="s">
        <v>33</v>
      </c>
      <c r="M3225" s="10">
        <v>4.999999999999716E-7</v>
      </c>
      <c r="N3225" s="10">
        <v>4.999999999999716E-7</v>
      </c>
      <c r="T3225" s="10">
        <v>0</v>
      </c>
      <c r="W3225" s="10">
        <v>0</v>
      </c>
      <c r="X3225" s="10">
        <v>0</v>
      </c>
      <c r="Y3225" s="10">
        <v>0</v>
      </c>
      <c r="AB3225" s="10">
        <v>0</v>
      </c>
      <c r="AC3225" s="10">
        <v>0</v>
      </c>
      <c r="AD3225" s="10">
        <v>0</v>
      </c>
      <c r="AE3225" s="10">
        <v>0</v>
      </c>
      <c r="AH3225" s="10">
        <v>1</v>
      </c>
      <c r="AJ3225" s="10" t="s">
        <v>33</v>
      </c>
      <c r="AK3225" s="10">
        <v>4.999999999999716E-7</v>
      </c>
      <c r="AL3225" s="10">
        <v>0</v>
      </c>
      <c r="AM3225" s="10">
        <v>0</v>
      </c>
      <c r="AN3225" s="10">
        <v>0</v>
      </c>
      <c r="AO3225" s="10">
        <v>0</v>
      </c>
      <c r="AQ3225" s="10">
        <v>1.0349582709262793E-3</v>
      </c>
      <c r="AR3225" s="10">
        <v>1.7256387922523469E-3</v>
      </c>
      <c r="AS3225" s="10">
        <v>3.2263282850954521E-3</v>
      </c>
      <c r="AT3225" s="10">
        <v>2.4321519366767564E-2</v>
      </c>
      <c r="AU3225" s="10">
        <v>9.6324079516304419E-3</v>
      </c>
      <c r="AV3225" s="10">
        <v>2.8981080751849329E-2</v>
      </c>
      <c r="AW3225" s="10">
        <v>6.2935008070247336E-2</v>
      </c>
      <c r="AX3225" s="10" t="s">
        <v>33</v>
      </c>
      <c r="AY3225" s="10" t="s">
        <v>33</v>
      </c>
      <c r="AZ3225" s="10" t="s">
        <v>33</v>
      </c>
      <c r="BA3225" s="10" t="s">
        <v>33</v>
      </c>
      <c r="BB3225" s="10">
        <v>3223</v>
      </c>
      <c r="BC3225" s="10">
        <v>3362</v>
      </c>
      <c r="BE3225" s="10" t="s">
        <v>451</v>
      </c>
      <c r="BF3225" s="10" t="s">
        <v>4007</v>
      </c>
      <c r="BG3225" s="10">
        <v>3.2263282850954521E-3</v>
      </c>
      <c r="BH3225" s="10">
        <v>126.82458999022825</v>
      </c>
      <c r="BI3225" s="10">
        <v>147</v>
      </c>
      <c r="BJ3225" s="10" t="s">
        <v>33</v>
      </c>
      <c r="BL3225" s="10" t="s">
        <v>33</v>
      </c>
      <c r="BM3225" s="10" t="s">
        <v>33</v>
      </c>
      <c r="BP3225" s="10" t="s">
        <v>33</v>
      </c>
      <c r="BQ3225" s="10" t="s">
        <v>33</v>
      </c>
      <c r="BR3225" s="10" t="s">
        <v>33</v>
      </c>
      <c r="BS3225" s="11" t="s">
        <v>33</v>
      </c>
      <c r="BT3225" s="11" t="s">
        <v>33</v>
      </c>
      <c r="BU3225" s="10">
        <v>3225</v>
      </c>
    </row>
    <row r="3226" spans="1:73" s="10" customFormat="1" x14ac:dyDescent="0.45">
      <c r="A3226" s="10">
        <v>816</v>
      </c>
      <c r="B3226" s="10">
        <v>3105</v>
      </c>
      <c r="D3226" s="10">
        <v>3227</v>
      </c>
      <c r="E3226" s="10" t="s">
        <v>33</v>
      </c>
      <c r="F3226" s="10">
        <v>3105</v>
      </c>
      <c r="G3226" s="10" t="s">
        <v>33</v>
      </c>
      <c r="H3226" s="10" t="s">
        <v>33</v>
      </c>
      <c r="J3226" s="10" t="s">
        <v>195</v>
      </c>
      <c r="K3226" s="10">
        <v>531</v>
      </c>
      <c r="L3226" s="10">
        <v>1</v>
      </c>
      <c r="M3226" s="10" t="s">
        <v>33</v>
      </c>
      <c r="N3226" s="10">
        <v>1</v>
      </c>
      <c r="T3226" s="10">
        <v>0</v>
      </c>
      <c r="W3226" s="10">
        <v>0</v>
      </c>
      <c r="X3226" s="10">
        <v>0</v>
      </c>
      <c r="Y3226" s="10">
        <v>0</v>
      </c>
      <c r="AB3226" s="10">
        <v>0</v>
      </c>
      <c r="AC3226" s="10">
        <v>0</v>
      </c>
      <c r="AD3226" s="10">
        <v>6455.2152092347633</v>
      </c>
      <c r="AE3226" s="10">
        <v>94936.047327854758</v>
      </c>
      <c r="AH3226" s="10">
        <v>1</v>
      </c>
      <c r="AJ3226" s="10">
        <v>1</v>
      </c>
      <c r="AK3226" s="10">
        <v>1</v>
      </c>
      <c r="AL3226" s="10">
        <v>0</v>
      </c>
      <c r="AM3226" s="10">
        <v>0</v>
      </c>
      <c r="AN3226" s="10">
        <v>0</v>
      </c>
      <c r="AO3226" s="10">
        <v>6455.2152092347633</v>
      </c>
      <c r="AQ3226" s="10">
        <v>4.8588397713067293</v>
      </c>
      <c r="AR3226" s="10">
        <v>27.396324207314109</v>
      </c>
      <c r="AS3226" s="10">
        <v>34.441641875708868</v>
      </c>
      <c r="AT3226" s="10">
        <v>114.18273462570814</v>
      </c>
      <c r="AU3226" s="10">
        <v>100.43547994741066</v>
      </c>
      <c r="AV3226" s="10">
        <v>346.56895438600685</v>
      </c>
      <c r="AW3226" s="10">
        <v>561.18716895912564</v>
      </c>
      <c r="AX3226" s="10">
        <v>1</v>
      </c>
      <c r="AY3226" s="10">
        <v>6455.2152092347633</v>
      </c>
      <c r="AZ3226" s="10" t="s">
        <v>33</v>
      </c>
      <c r="BA3226" s="10">
        <v>3227</v>
      </c>
      <c r="BB3226" s="10" t="s">
        <v>33</v>
      </c>
      <c r="BC3226" s="10">
        <v>3105</v>
      </c>
      <c r="BE3226" s="10" t="s">
        <v>33</v>
      </c>
      <c r="BF3226" s="10" t="s">
        <v>33</v>
      </c>
      <c r="BG3226" s="10" t="s">
        <v>33</v>
      </c>
      <c r="BH3226" s="10" t="s">
        <v>33</v>
      </c>
      <c r="BI3226" s="10" t="s">
        <v>33</v>
      </c>
      <c r="BJ3226" s="10" t="s">
        <v>33</v>
      </c>
      <c r="BL3226" s="10" t="s">
        <v>33</v>
      </c>
      <c r="BM3226" s="10" t="s">
        <v>33</v>
      </c>
      <c r="BP3226" s="10" t="s">
        <v>34</v>
      </c>
      <c r="BQ3226" s="10">
        <v>0</v>
      </c>
      <c r="BR3226" s="10" t="s">
        <v>33</v>
      </c>
      <c r="BS3226" s="11">
        <v>34.441641875708868</v>
      </c>
      <c r="BT3226" s="11">
        <v>561.18716895912564</v>
      </c>
      <c r="BU3226" s="10">
        <v>3226</v>
      </c>
    </row>
    <row r="3227" spans="1:73" s="10" customFormat="1" x14ac:dyDescent="0.45">
      <c r="A3227" s="10">
        <v>817</v>
      </c>
      <c r="B3227" s="10">
        <v>3107</v>
      </c>
      <c r="D3227" s="10">
        <v>3228</v>
      </c>
      <c r="E3227" s="10" t="s">
        <v>33</v>
      </c>
      <c r="F3227" s="10">
        <v>3107</v>
      </c>
      <c r="G3227" s="10" t="s">
        <v>33</v>
      </c>
      <c r="H3227" s="10" t="s">
        <v>33</v>
      </c>
      <c r="J3227" s="10" t="s">
        <v>90</v>
      </c>
      <c r="K3227" s="10">
        <v>3613</v>
      </c>
      <c r="L3227" s="10">
        <v>1</v>
      </c>
      <c r="M3227" s="10" t="s">
        <v>33</v>
      </c>
      <c r="N3227" s="10">
        <v>1</v>
      </c>
      <c r="T3227" s="10">
        <v>0</v>
      </c>
      <c r="W3227" s="10">
        <v>0</v>
      </c>
      <c r="X3227" s="10">
        <v>0</v>
      </c>
      <c r="Y3227" s="10">
        <v>0</v>
      </c>
      <c r="AB3227" s="10">
        <v>0</v>
      </c>
      <c r="AC3227" s="10">
        <v>0</v>
      </c>
      <c r="AD3227" s="10">
        <v>2.7069999999999999</v>
      </c>
      <c r="AE3227" s="10">
        <v>39.86</v>
      </c>
      <c r="AH3227" s="10">
        <v>1</v>
      </c>
      <c r="AJ3227" s="10">
        <v>1</v>
      </c>
      <c r="AK3227" s="10">
        <v>1</v>
      </c>
      <c r="AL3227" s="10">
        <v>0</v>
      </c>
      <c r="AM3227" s="10">
        <v>0</v>
      </c>
      <c r="AN3227" s="10">
        <v>0</v>
      </c>
      <c r="AO3227" s="10">
        <v>2.7069999999999999</v>
      </c>
      <c r="AQ3227" s="10">
        <v>4.3035159698893433E-2</v>
      </c>
      <c r="AR3227" s="10">
        <v>0.29920953577217729</v>
      </c>
      <c r="AS3227" s="10">
        <v>0.36161051733557276</v>
      </c>
      <c r="AT3227" s="10">
        <v>1.0113262529239957</v>
      </c>
      <c r="AU3227" s="10">
        <v>1.1116237499999999</v>
      </c>
      <c r="AV3227" s="10">
        <v>9.2437854267889321</v>
      </c>
      <c r="AW3227" s="10">
        <v>11.366735429712929</v>
      </c>
      <c r="AX3227" s="10">
        <v>1.3416407864998738</v>
      </c>
      <c r="AY3227" s="10">
        <v>2.7069999999999999</v>
      </c>
      <c r="AZ3227" s="10" t="s">
        <v>33</v>
      </c>
      <c r="BA3227" s="10">
        <v>3228</v>
      </c>
      <c r="BB3227" s="10" t="s">
        <v>33</v>
      </c>
      <c r="BC3227" s="10">
        <v>3107</v>
      </c>
      <c r="BE3227" s="10" t="s">
        <v>33</v>
      </c>
      <c r="BF3227" s="10" t="s">
        <v>33</v>
      </c>
      <c r="BG3227" s="10" t="s">
        <v>33</v>
      </c>
      <c r="BH3227" s="10" t="s">
        <v>33</v>
      </c>
      <c r="BI3227" s="10" t="s">
        <v>33</v>
      </c>
      <c r="BJ3227" s="10" t="s">
        <v>33</v>
      </c>
      <c r="BL3227" s="10" t="s">
        <v>33</v>
      </c>
      <c r="BM3227" s="10" t="s">
        <v>33</v>
      </c>
      <c r="BP3227" s="10" t="s">
        <v>34</v>
      </c>
      <c r="BQ3227" s="10">
        <v>0</v>
      </c>
      <c r="BR3227" s="10" t="s">
        <v>33</v>
      </c>
      <c r="BS3227" s="11">
        <v>0.36161051733557276</v>
      </c>
      <c r="BT3227" s="11">
        <v>11.366735429712929</v>
      </c>
      <c r="BU3227" s="10">
        <v>3227</v>
      </c>
    </row>
    <row r="3228" spans="1:73" s="10" customFormat="1" x14ac:dyDescent="0.45">
      <c r="A3228" s="10">
        <v>818</v>
      </c>
      <c r="B3228" s="10">
        <v>3109</v>
      </c>
      <c r="D3228" s="10">
        <v>3231</v>
      </c>
      <c r="E3228" s="10" t="s">
        <v>33</v>
      </c>
      <c r="F3228" s="10">
        <v>3109</v>
      </c>
      <c r="G3228" s="10" t="s">
        <v>33</v>
      </c>
      <c r="H3228" s="10" t="s">
        <v>33</v>
      </c>
      <c r="J3228" s="10" t="s">
        <v>583</v>
      </c>
      <c r="K3228" s="10">
        <v>0</v>
      </c>
      <c r="L3228" s="10">
        <v>1</v>
      </c>
      <c r="M3228" s="10" t="s">
        <v>33</v>
      </c>
      <c r="N3228" s="10">
        <v>1</v>
      </c>
      <c r="T3228" s="10">
        <v>0.8</v>
      </c>
      <c r="W3228" s="10">
        <v>0.67400000000000004</v>
      </c>
      <c r="X3228" s="10" t="s">
        <v>87</v>
      </c>
      <c r="Y3228" s="10">
        <v>0.1</v>
      </c>
      <c r="AB3228" s="10">
        <v>5.4895000000000005</v>
      </c>
      <c r="AC3228" s="10">
        <v>0</v>
      </c>
      <c r="AD3228" s="10">
        <v>0</v>
      </c>
      <c r="AE3228" s="10">
        <v>0</v>
      </c>
      <c r="AH3228" s="10">
        <v>1</v>
      </c>
      <c r="AJ3228" s="10">
        <v>1</v>
      </c>
      <c r="AK3228" s="10">
        <v>1</v>
      </c>
      <c r="AL3228" s="10">
        <v>0.8</v>
      </c>
      <c r="AM3228" s="10">
        <v>0.67400000000000004</v>
      </c>
      <c r="AN3228" s="10">
        <v>0</v>
      </c>
      <c r="AO3228" s="10">
        <v>0</v>
      </c>
      <c r="AQ3228" s="10">
        <v>1.3270709113073775</v>
      </c>
      <c r="AR3228" s="10">
        <v>4.3385534440843232</v>
      </c>
      <c r="AS3228" s="10">
        <v>6.2628062654800205</v>
      </c>
      <c r="AT3228" s="10">
        <v>31.18616641572337</v>
      </c>
      <c r="AU3228" s="10">
        <v>19.104054867295858</v>
      </c>
      <c r="AV3228" s="10">
        <v>114.21278793704056</v>
      </c>
      <c r="AW3228" s="10">
        <v>164.50300922005979</v>
      </c>
      <c r="AX3228" s="10">
        <v>1.2961481396815719</v>
      </c>
      <c r="AY3228" s="10">
        <v>36.195843668570312</v>
      </c>
      <c r="AZ3228" s="10" t="s">
        <v>33</v>
      </c>
      <c r="BA3228" s="10">
        <v>3231</v>
      </c>
      <c r="BB3228" s="10" t="s">
        <v>33</v>
      </c>
      <c r="BC3228" s="10">
        <v>3109</v>
      </c>
      <c r="BE3228" s="10" t="s">
        <v>33</v>
      </c>
      <c r="BF3228" s="10" t="s">
        <v>33</v>
      </c>
      <c r="BG3228" s="10" t="s">
        <v>33</v>
      </c>
      <c r="BH3228" s="10" t="s">
        <v>33</v>
      </c>
      <c r="BI3228" s="10" t="s">
        <v>33</v>
      </c>
      <c r="BJ3228" s="10" t="s">
        <v>33</v>
      </c>
      <c r="BL3228" s="10" t="s">
        <v>33</v>
      </c>
      <c r="BM3228" s="10" t="s">
        <v>33</v>
      </c>
      <c r="BP3228" s="10" t="s">
        <v>33</v>
      </c>
      <c r="BQ3228" s="10">
        <v>0</v>
      </c>
      <c r="BR3228" s="10" t="s">
        <v>583</v>
      </c>
      <c r="BS3228" s="11">
        <v>6.2628062654800205</v>
      </c>
      <c r="BT3228" s="11">
        <v>164.50300922005979</v>
      </c>
      <c r="BU3228" s="10">
        <v>3228</v>
      </c>
    </row>
    <row r="3229" spans="1:73" s="10" customFormat="1" x14ac:dyDescent="0.45">
      <c r="A3229" s="10" t="s">
        <v>33</v>
      </c>
      <c r="B3229" s="10">
        <v>3227</v>
      </c>
      <c r="D3229" s="10" t="s">
        <v>33</v>
      </c>
      <c r="E3229" s="10">
        <v>3228</v>
      </c>
      <c r="F3229" s="10">
        <v>3227</v>
      </c>
      <c r="G3229" s="10">
        <v>817</v>
      </c>
      <c r="H3229" s="10">
        <v>817</v>
      </c>
      <c r="J3229" s="10" t="s">
        <v>33</v>
      </c>
      <c r="K3229" s="10" t="s">
        <v>90</v>
      </c>
      <c r="L3229" s="10" t="s">
        <v>33</v>
      </c>
      <c r="M3229" s="10">
        <v>12.24744871391589</v>
      </c>
      <c r="N3229" s="10">
        <v>12.24744871391589</v>
      </c>
      <c r="T3229" s="10">
        <v>0</v>
      </c>
      <c r="W3229" s="10">
        <v>0</v>
      </c>
      <c r="X3229" s="10">
        <v>0</v>
      </c>
      <c r="Y3229" s="10">
        <v>0</v>
      </c>
      <c r="AB3229" s="10">
        <v>0</v>
      </c>
      <c r="AC3229" s="10">
        <v>0</v>
      </c>
      <c r="AD3229" s="10">
        <v>0</v>
      </c>
      <c r="AE3229" s="10">
        <v>0</v>
      </c>
      <c r="AH3229" s="10">
        <v>1</v>
      </c>
      <c r="AJ3229" s="10" t="s">
        <v>33</v>
      </c>
      <c r="AK3229" s="10">
        <v>12.24744871391589</v>
      </c>
      <c r="AL3229" s="10">
        <v>0</v>
      </c>
      <c r="AM3229" s="10">
        <v>0</v>
      </c>
      <c r="AN3229" s="10">
        <v>0</v>
      </c>
      <c r="AO3229" s="10">
        <v>0</v>
      </c>
      <c r="AQ3229" s="10">
        <v>0.52707091130737738</v>
      </c>
      <c r="AR3229" s="10">
        <v>3.6645534440843233</v>
      </c>
      <c r="AS3229" s="10">
        <v>4.42880626548002</v>
      </c>
      <c r="AT3229" s="10">
        <v>12.386166415723368</v>
      </c>
      <c r="AU3229" s="10">
        <v>13.614554867295858</v>
      </c>
      <c r="AV3229" s="10">
        <v>113.21278793704056</v>
      </c>
      <c r="AW3229" s="10">
        <v>139.21350922005979</v>
      </c>
      <c r="AX3229" s="10" t="s">
        <v>33</v>
      </c>
      <c r="AY3229" s="10" t="s">
        <v>33</v>
      </c>
      <c r="AZ3229" s="10" t="s">
        <v>33</v>
      </c>
      <c r="BA3229" s="10" t="s">
        <v>33</v>
      </c>
      <c r="BB3229" s="10">
        <v>3228</v>
      </c>
      <c r="BC3229" s="10">
        <v>3227</v>
      </c>
      <c r="BE3229" s="10" t="s">
        <v>583</v>
      </c>
      <c r="BF3229" s="10" t="s">
        <v>4008</v>
      </c>
      <c r="BG3229" s="10">
        <v>5.7403890020120176</v>
      </c>
      <c r="BH3229" s="10">
        <v>2679.8822568415458</v>
      </c>
      <c r="BI3229" s="10">
        <v>151</v>
      </c>
      <c r="BJ3229" s="10" t="s">
        <v>33</v>
      </c>
      <c r="BL3229" s="10" t="s">
        <v>33</v>
      </c>
      <c r="BM3229" s="10" t="s">
        <v>33</v>
      </c>
      <c r="BP3229" s="10" t="s">
        <v>33</v>
      </c>
      <c r="BQ3229" s="10" t="s">
        <v>33</v>
      </c>
      <c r="BR3229" s="10" t="s">
        <v>33</v>
      </c>
      <c r="BS3229" s="11" t="s">
        <v>33</v>
      </c>
      <c r="BT3229" s="11" t="s">
        <v>33</v>
      </c>
      <c r="BU3229" s="10">
        <v>3229</v>
      </c>
    </row>
    <row r="3230" spans="1:73" s="10" customFormat="1" x14ac:dyDescent="0.45">
      <c r="A3230" s="10" t="s">
        <v>33</v>
      </c>
      <c r="B3230" s="10">
        <v>3242</v>
      </c>
      <c r="D3230" s="10" t="s">
        <v>33</v>
      </c>
      <c r="E3230" s="10">
        <v>3228</v>
      </c>
      <c r="F3230" s="10">
        <v>3242</v>
      </c>
      <c r="G3230" s="10">
        <v>825</v>
      </c>
      <c r="H3230" s="10">
        <v>825</v>
      </c>
      <c r="J3230" s="10" t="s">
        <v>33</v>
      </c>
      <c r="K3230" s="10" t="s">
        <v>42</v>
      </c>
      <c r="L3230" s="10" t="s">
        <v>33</v>
      </c>
      <c r="M3230" s="10">
        <v>1</v>
      </c>
      <c r="N3230" s="10">
        <v>1</v>
      </c>
      <c r="T3230" s="10">
        <v>0</v>
      </c>
      <c r="W3230" s="10">
        <v>0</v>
      </c>
      <c r="X3230" s="10">
        <v>0</v>
      </c>
      <c r="Y3230" s="10">
        <v>0</v>
      </c>
      <c r="AB3230" s="10">
        <v>0</v>
      </c>
      <c r="AC3230" s="10">
        <v>0</v>
      </c>
      <c r="AD3230" s="10">
        <v>0</v>
      </c>
      <c r="AE3230" s="10">
        <v>0</v>
      </c>
      <c r="AH3230" s="10">
        <v>1</v>
      </c>
      <c r="AJ3230" s="10" t="s">
        <v>33</v>
      </c>
      <c r="AK3230" s="10">
        <v>1</v>
      </c>
      <c r="AL3230" s="10">
        <v>0</v>
      </c>
      <c r="AM3230" s="10">
        <v>0</v>
      </c>
      <c r="AN3230" s="10">
        <v>0</v>
      </c>
      <c r="AO3230" s="10">
        <v>0</v>
      </c>
      <c r="AQ3230" s="10">
        <v>0</v>
      </c>
      <c r="AR3230" s="10">
        <v>0</v>
      </c>
      <c r="AS3230" s="10">
        <v>0</v>
      </c>
      <c r="AT3230" s="10">
        <v>0</v>
      </c>
      <c r="AU3230" s="10">
        <v>0</v>
      </c>
      <c r="AV3230" s="10">
        <v>1</v>
      </c>
      <c r="AW3230" s="10">
        <v>1</v>
      </c>
      <c r="AX3230" s="10" t="s">
        <v>33</v>
      </c>
      <c r="AY3230" s="10" t="s">
        <v>33</v>
      </c>
      <c r="AZ3230" s="10" t="s">
        <v>33</v>
      </c>
      <c r="BA3230" s="10" t="s">
        <v>33</v>
      </c>
      <c r="BB3230" s="10">
        <v>3228</v>
      </c>
      <c r="BC3230" s="10">
        <v>3242</v>
      </c>
      <c r="BE3230" s="10" t="s">
        <v>583</v>
      </c>
      <c r="BF3230" s="10" t="s">
        <v>4009</v>
      </c>
      <c r="BG3230" s="10">
        <v>0</v>
      </c>
      <c r="BH3230" s="10">
        <v>5.4895000000000005</v>
      </c>
      <c r="BI3230" s="10">
        <v>152</v>
      </c>
      <c r="BJ3230" s="10" t="s">
        <v>33</v>
      </c>
      <c r="BL3230" s="10" t="s">
        <v>33</v>
      </c>
      <c r="BM3230" s="10" t="s">
        <v>33</v>
      </c>
      <c r="BP3230" s="10" t="s">
        <v>33</v>
      </c>
      <c r="BQ3230" s="10" t="s">
        <v>33</v>
      </c>
      <c r="BR3230" s="10" t="s">
        <v>33</v>
      </c>
      <c r="BS3230" s="11" t="s">
        <v>33</v>
      </c>
      <c r="BT3230" s="11" t="s">
        <v>33</v>
      </c>
      <c r="BU3230" s="10">
        <v>3230</v>
      </c>
    </row>
    <row r="3231" spans="1:73" s="10" customFormat="1" x14ac:dyDescent="0.45">
      <c r="A3231" s="10">
        <v>819</v>
      </c>
      <c r="B3231" s="10">
        <v>3216</v>
      </c>
      <c r="D3231" s="10">
        <v>3232</v>
      </c>
      <c r="E3231" s="10" t="s">
        <v>33</v>
      </c>
      <c r="F3231" s="10">
        <v>3216</v>
      </c>
      <c r="G3231" s="10" t="s">
        <v>33</v>
      </c>
      <c r="H3231" s="10" t="s">
        <v>33</v>
      </c>
      <c r="J3231" s="10" t="s">
        <v>50</v>
      </c>
      <c r="K3231" s="10">
        <v>2878</v>
      </c>
      <c r="L3231" s="10">
        <v>1</v>
      </c>
      <c r="M3231" s="10" t="s">
        <v>33</v>
      </c>
      <c r="N3231" s="10">
        <v>1</v>
      </c>
      <c r="T3231" s="10">
        <v>0</v>
      </c>
      <c r="W3231" s="10">
        <v>0</v>
      </c>
      <c r="X3231" s="10">
        <v>0</v>
      </c>
      <c r="Y3231" s="10">
        <v>0</v>
      </c>
      <c r="AB3231" s="10">
        <v>0</v>
      </c>
      <c r="AC3231" s="10">
        <v>0</v>
      </c>
      <c r="AD3231" s="10">
        <v>10.129</v>
      </c>
      <c r="AE3231" s="10">
        <v>90.09</v>
      </c>
      <c r="AH3231" s="10">
        <v>1</v>
      </c>
      <c r="AJ3231" s="10">
        <v>1</v>
      </c>
      <c r="AK3231" s="10">
        <v>1</v>
      </c>
      <c r="AL3231" s="10">
        <v>0</v>
      </c>
      <c r="AM3231" s="10">
        <v>0</v>
      </c>
      <c r="AN3231" s="10">
        <v>0</v>
      </c>
      <c r="AO3231" s="10">
        <v>10.129</v>
      </c>
      <c r="AQ3231" s="10">
        <v>8.974610685248738</v>
      </c>
      <c r="AR3231" s="10">
        <v>18.550309298531289</v>
      </c>
      <c r="AS3231" s="10">
        <v>31.56349479214196</v>
      </c>
      <c r="AT3231" s="10">
        <v>210.90335110334533</v>
      </c>
      <c r="AU3231" s="10">
        <v>1.1206661506994624</v>
      </c>
      <c r="AV3231" s="10">
        <v>339.30824834443945</v>
      </c>
      <c r="AW3231" s="10">
        <v>551.33226559848424</v>
      </c>
      <c r="AX3231" s="10">
        <v>8</v>
      </c>
      <c r="AY3231" s="10">
        <v>10.129</v>
      </c>
      <c r="AZ3231" s="10" t="s">
        <v>33</v>
      </c>
      <c r="BA3231" s="10">
        <v>3232</v>
      </c>
      <c r="BB3231" s="10" t="s">
        <v>33</v>
      </c>
      <c r="BC3231" s="10">
        <v>3216</v>
      </c>
      <c r="BE3231" s="10" t="s">
        <v>33</v>
      </c>
      <c r="BF3231" s="10" t="s">
        <v>33</v>
      </c>
      <c r="BG3231" s="10" t="s">
        <v>33</v>
      </c>
      <c r="BH3231" s="10" t="s">
        <v>33</v>
      </c>
      <c r="BI3231" s="10" t="s">
        <v>33</v>
      </c>
      <c r="BJ3231" s="10" t="s">
        <v>33</v>
      </c>
      <c r="BL3231" s="10" t="s">
        <v>33</v>
      </c>
      <c r="BM3231" s="10" t="s">
        <v>33</v>
      </c>
      <c r="BP3231" s="10" t="s">
        <v>34</v>
      </c>
      <c r="BQ3231" s="10">
        <v>0</v>
      </c>
      <c r="BR3231" s="10" t="s">
        <v>33</v>
      </c>
      <c r="BS3231" s="11">
        <v>31.56349479214196</v>
      </c>
      <c r="BT3231" s="11">
        <v>551.33226559848424</v>
      </c>
      <c r="BU3231" s="10">
        <v>3231</v>
      </c>
    </row>
    <row r="3232" spans="1:73" s="10" customFormat="1" x14ac:dyDescent="0.45">
      <c r="A3232" s="10">
        <v>820</v>
      </c>
      <c r="B3232" s="10">
        <v>3116</v>
      </c>
      <c r="D3232" s="10">
        <v>3233</v>
      </c>
      <c r="E3232" s="10" t="s">
        <v>33</v>
      </c>
      <c r="F3232" s="10">
        <v>3116</v>
      </c>
      <c r="G3232" s="10" t="s">
        <v>33</v>
      </c>
      <c r="H3232" s="10" t="s">
        <v>33</v>
      </c>
      <c r="J3232" s="10" t="s">
        <v>52</v>
      </c>
      <c r="K3232" s="10">
        <v>0</v>
      </c>
      <c r="L3232" s="10">
        <v>1</v>
      </c>
      <c r="M3232" s="10" t="s">
        <v>33</v>
      </c>
      <c r="N3232" s="10">
        <v>1</v>
      </c>
      <c r="T3232" s="10">
        <v>0</v>
      </c>
      <c r="W3232" s="10">
        <v>0</v>
      </c>
      <c r="X3232" s="10">
        <v>0</v>
      </c>
      <c r="Y3232" s="10">
        <v>0</v>
      </c>
      <c r="AB3232" s="10">
        <v>0</v>
      </c>
      <c r="AC3232" s="10">
        <v>0</v>
      </c>
      <c r="AD3232" s="10">
        <v>3.6207335490886887</v>
      </c>
      <c r="AE3232" s="10">
        <v>48.464961949001172</v>
      </c>
      <c r="AH3232" s="10">
        <v>1</v>
      </c>
      <c r="AJ3232" s="10">
        <v>1</v>
      </c>
      <c r="AK3232" s="10">
        <v>1</v>
      </c>
      <c r="AL3232" s="10">
        <v>0</v>
      </c>
      <c r="AM3232" s="10">
        <v>0</v>
      </c>
      <c r="AN3232" s="10">
        <v>0</v>
      </c>
      <c r="AO3232" s="10">
        <v>2.5720000000000001</v>
      </c>
      <c r="AQ3232" s="10">
        <v>0</v>
      </c>
      <c r="AR3232" s="10">
        <v>3.6207335490886887</v>
      </c>
      <c r="AS3232" s="10">
        <v>3.6207335490886887</v>
      </c>
      <c r="AT3232" s="10">
        <v>0</v>
      </c>
      <c r="AU3232" s="10">
        <v>0</v>
      </c>
      <c r="AV3232" s="10">
        <v>48.464961949001172</v>
      </c>
      <c r="AW3232" s="10">
        <v>48.464961949001172</v>
      </c>
      <c r="AX3232" s="10">
        <v>2.5000000000000001E-4</v>
      </c>
      <c r="AY3232" s="10">
        <v>2.5720000000000001</v>
      </c>
      <c r="AZ3232" s="10" t="s">
        <v>33</v>
      </c>
      <c r="BA3232" s="10">
        <v>3233</v>
      </c>
      <c r="BB3232" s="10" t="s">
        <v>33</v>
      </c>
      <c r="BC3232" s="10">
        <v>3116</v>
      </c>
      <c r="BE3232" s="10" t="s">
        <v>33</v>
      </c>
      <c r="BF3232" s="10" t="s">
        <v>33</v>
      </c>
      <c r="BG3232" s="10" t="s">
        <v>33</v>
      </c>
      <c r="BH3232" s="10" t="s">
        <v>33</v>
      </c>
      <c r="BI3232" s="10" t="s">
        <v>33</v>
      </c>
      <c r="BJ3232" s="10" t="s">
        <v>33</v>
      </c>
      <c r="BL3232" s="10" t="s">
        <v>33</v>
      </c>
      <c r="BM3232" s="10" t="s">
        <v>33</v>
      </c>
      <c r="BP3232" s="10" t="s">
        <v>34</v>
      </c>
      <c r="BQ3232" s="10">
        <v>0</v>
      </c>
      <c r="BR3232" s="10" t="s">
        <v>52</v>
      </c>
      <c r="BS3232" s="11">
        <v>3.6207335490886887</v>
      </c>
      <c r="BT3232" s="11">
        <v>48.464961949001172</v>
      </c>
      <c r="BU3232" s="10">
        <v>3232</v>
      </c>
    </row>
    <row r="3233" spans="1:73" s="10" customFormat="1" x14ac:dyDescent="0.45">
      <c r="A3233" s="10">
        <v>821</v>
      </c>
      <c r="B3233" s="10">
        <v>3117</v>
      </c>
      <c r="D3233" s="10">
        <v>3237</v>
      </c>
      <c r="E3233" s="10" t="s">
        <v>33</v>
      </c>
      <c r="F3233" s="10">
        <v>3117</v>
      </c>
      <c r="G3233" s="10" t="s">
        <v>33</v>
      </c>
      <c r="H3233" s="10" t="s">
        <v>33</v>
      </c>
      <c r="J3233" s="10" t="s">
        <v>584</v>
      </c>
      <c r="K3233" s="10">
        <v>0</v>
      </c>
      <c r="L3233" s="10">
        <v>1</v>
      </c>
      <c r="M3233" s="10" t="s">
        <v>33</v>
      </c>
      <c r="N3233" s="10">
        <v>1</v>
      </c>
      <c r="T3233" s="10">
        <v>0.5</v>
      </c>
      <c r="W3233" s="10">
        <v>2.0740000000000003</v>
      </c>
      <c r="X3233" s="10" t="s">
        <v>35</v>
      </c>
      <c r="Y3233" s="10">
        <v>0.2</v>
      </c>
      <c r="AB3233" s="10">
        <v>23.996000000000002</v>
      </c>
      <c r="AC3233" s="10">
        <v>0.1</v>
      </c>
      <c r="AD3233" s="10">
        <v>0</v>
      </c>
      <c r="AE3233" s="10">
        <v>0</v>
      </c>
      <c r="AH3233" s="10">
        <v>1</v>
      </c>
      <c r="AJ3233" s="10">
        <v>1</v>
      </c>
      <c r="AK3233" s="10">
        <v>1</v>
      </c>
      <c r="AL3233" s="10">
        <v>0.5</v>
      </c>
      <c r="AM3233" s="10">
        <v>2.0740000000000003</v>
      </c>
      <c r="AN3233" s="10">
        <v>0.1</v>
      </c>
      <c r="AO3233" s="10">
        <v>0</v>
      </c>
      <c r="AQ3233" s="10">
        <v>1.1572670690061995</v>
      </c>
      <c r="AR3233" s="10">
        <v>5.9883149411534733</v>
      </c>
      <c r="AS3233" s="10">
        <v>7.6663521912124626</v>
      </c>
      <c r="AT3233" s="10">
        <v>27.195776121645686</v>
      </c>
      <c r="AU3233" s="10">
        <v>29.08632029640572</v>
      </c>
      <c r="AV3233" s="10">
        <v>41.995696075655374</v>
      </c>
      <c r="AW3233" s="10">
        <v>98.277792493706784</v>
      </c>
      <c r="AX3233" s="10">
        <v>0.14142135623730953</v>
      </c>
      <c r="AY3233" s="10">
        <v>10.845842943206401</v>
      </c>
      <c r="AZ3233" s="10" t="s">
        <v>33</v>
      </c>
      <c r="BA3233" s="10">
        <v>3237</v>
      </c>
      <c r="BB3233" s="10" t="s">
        <v>33</v>
      </c>
      <c r="BC3233" s="10">
        <v>3117</v>
      </c>
      <c r="BE3233" s="10" t="s">
        <v>33</v>
      </c>
      <c r="BF3233" s="10" t="s">
        <v>33</v>
      </c>
      <c r="BG3233" s="10" t="s">
        <v>33</v>
      </c>
      <c r="BH3233" s="10" t="s">
        <v>33</v>
      </c>
      <c r="BI3233" s="10" t="s">
        <v>33</v>
      </c>
      <c r="BJ3233" s="10" t="s">
        <v>33</v>
      </c>
      <c r="BL3233" s="10" t="s">
        <v>33</v>
      </c>
      <c r="BM3233" s="10" t="s">
        <v>33</v>
      </c>
      <c r="BP3233" s="10" t="s">
        <v>33</v>
      </c>
      <c r="BQ3233" s="10">
        <v>0</v>
      </c>
      <c r="BR3233" s="10" t="s">
        <v>584</v>
      </c>
      <c r="BS3233" s="11">
        <v>7.6663521912124626</v>
      </c>
      <c r="BT3233" s="11">
        <v>98.277792493706784</v>
      </c>
      <c r="BU3233" s="10">
        <v>3233</v>
      </c>
    </row>
    <row r="3234" spans="1:73" s="10" customFormat="1" x14ac:dyDescent="0.45">
      <c r="A3234" s="10" t="s">
        <v>33</v>
      </c>
      <c r="B3234" s="10">
        <v>3368</v>
      </c>
      <c r="D3234" s="10" t="s">
        <v>33</v>
      </c>
      <c r="E3234" s="10">
        <v>3233</v>
      </c>
      <c r="F3234" s="10">
        <v>3368</v>
      </c>
      <c r="G3234" s="10">
        <v>882</v>
      </c>
      <c r="H3234" s="10">
        <v>882</v>
      </c>
      <c r="J3234" s="10" t="s">
        <v>33</v>
      </c>
      <c r="K3234" s="10" t="s">
        <v>579</v>
      </c>
      <c r="L3234" s="10" t="s">
        <v>33</v>
      </c>
      <c r="M3234" s="10">
        <v>0.3872983346207417</v>
      </c>
      <c r="N3234" s="10">
        <v>0.3872983346207417</v>
      </c>
      <c r="T3234" s="10">
        <v>0</v>
      </c>
      <c r="W3234" s="10">
        <v>0</v>
      </c>
      <c r="X3234" s="10">
        <v>0</v>
      </c>
      <c r="Y3234" s="10">
        <v>0</v>
      </c>
      <c r="AB3234" s="10">
        <v>0</v>
      </c>
      <c r="AC3234" s="10">
        <v>0</v>
      </c>
      <c r="AD3234" s="10">
        <v>0</v>
      </c>
      <c r="AE3234" s="10">
        <v>0</v>
      </c>
      <c r="AH3234" s="10">
        <v>1</v>
      </c>
      <c r="AJ3234" s="10" t="s">
        <v>33</v>
      </c>
      <c r="AK3234" s="10">
        <v>0.3872983346207417</v>
      </c>
      <c r="AL3234" s="10">
        <v>0</v>
      </c>
      <c r="AM3234" s="10">
        <v>0</v>
      </c>
      <c r="AN3234" s="10">
        <v>0</v>
      </c>
      <c r="AO3234" s="10">
        <v>0</v>
      </c>
      <c r="AQ3234" s="10">
        <v>0</v>
      </c>
      <c r="AR3234" s="10">
        <v>3.1937153423597198</v>
      </c>
      <c r="AS3234" s="10">
        <v>3.1937153423597198</v>
      </c>
      <c r="AT3234" s="10">
        <v>0</v>
      </c>
      <c r="AU3234" s="10">
        <v>0</v>
      </c>
      <c r="AV3234" s="10">
        <v>38.930965226924449</v>
      </c>
      <c r="AW3234" s="10">
        <v>38.930965226924449</v>
      </c>
      <c r="AX3234" s="10" t="s">
        <v>33</v>
      </c>
      <c r="AY3234" s="10" t="s">
        <v>33</v>
      </c>
      <c r="AZ3234" s="10" t="s">
        <v>33</v>
      </c>
      <c r="BA3234" s="10" t="s">
        <v>33</v>
      </c>
      <c r="BB3234" s="10">
        <v>3233</v>
      </c>
      <c r="BC3234" s="10">
        <v>3368</v>
      </c>
      <c r="BE3234" s="10" t="s">
        <v>584</v>
      </c>
      <c r="BF3234" s="10" t="s">
        <v>4010</v>
      </c>
      <c r="BG3234" s="10">
        <v>0.4516595551524149</v>
      </c>
      <c r="BH3234" s="10">
        <v>1776.2325639285782</v>
      </c>
      <c r="BI3234" s="10">
        <v>156</v>
      </c>
      <c r="BJ3234" s="10" t="s">
        <v>33</v>
      </c>
      <c r="BL3234" s="10" t="s">
        <v>33</v>
      </c>
      <c r="BM3234" s="10" t="s">
        <v>33</v>
      </c>
      <c r="BP3234" s="10" t="s">
        <v>33</v>
      </c>
      <c r="BQ3234" s="10" t="s">
        <v>33</v>
      </c>
      <c r="BR3234" s="10" t="s">
        <v>33</v>
      </c>
      <c r="BS3234" s="11" t="s">
        <v>33</v>
      </c>
      <c r="BT3234" s="11" t="s">
        <v>33</v>
      </c>
      <c r="BU3234" s="10">
        <v>3234</v>
      </c>
    </row>
    <row r="3235" spans="1:73" s="10" customFormat="1" x14ac:dyDescent="0.45">
      <c r="A3235" s="10" t="s">
        <v>33</v>
      </c>
      <c r="B3235" s="10">
        <v>3242</v>
      </c>
      <c r="D3235" s="10" t="s">
        <v>33</v>
      </c>
      <c r="E3235" s="10">
        <v>3233</v>
      </c>
      <c r="F3235" s="10">
        <v>3242</v>
      </c>
      <c r="G3235" s="10">
        <v>825</v>
      </c>
      <c r="H3235" s="10">
        <v>825</v>
      </c>
      <c r="J3235" s="10" t="s">
        <v>33</v>
      </c>
      <c r="K3235" s="10" t="s">
        <v>42</v>
      </c>
      <c r="L3235" s="10" t="s">
        <v>33</v>
      </c>
      <c r="M3235" s="10">
        <v>0.1</v>
      </c>
      <c r="N3235" s="10">
        <v>0.1</v>
      </c>
      <c r="T3235" s="10">
        <v>0</v>
      </c>
      <c r="W3235" s="10">
        <v>0</v>
      </c>
      <c r="X3235" s="10">
        <v>0</v>
      </c>
      <c r="Y3235" s="10">
        <v>0</v>
      </c>
      <c r="AB3235" s="10">
        <v>0</v>
      </c>
      <c r="AC3235" s="10">
        <v>0</v>
      </c>
      <c r="AD3235" s="10">
        <v>0</v>
      </c>
      <c r="AE3235" s="10">
        <v>0</v>
      </c>
      <c r="AH3235" s="10">
        <v>1</v>
      </c>
      <c r="AJ3235" s="10" t="s">
        <v>33</v>
      </c>
      <c r="AK3235" s="10">
        <v>0.1</v>
      </c>
      <c r="AL3235" s="10">
        <v>0</v>
      </c>
      <c r="AM3235" s="10">
        <v>0</v>
      </c>
      <c r="AN3235" s="10">
        <v>0</v>
      </c>
      <c r="AO3235" s="10">
        <v>0</v>
      </c>
      <c r="AQ3235" s="10">
        <v>0</v>
      </c>
      <c r="AR3235" s="10">
        <v>0</v>
      </c>
      <c r="AS3235" s="10">
        <v>0</v>
      </c>
      <c r="AT3235" s="10">
        <v>0</v>
      </c>
      <c r="AU3235" s="10">
        <v>0</v>
      </c>
      <c r="AV3235" s="10">
        <v>0.1</v>
      </c>
      <c r="AW3235" s="10">
        <v>0.1</v>
      </c>
      <c r="AX3235" s="10" t="s">
        <v>33</v>
      </c>
      <c r="AY3235" s="10" t="s">
        <v>33</v>
      </c>
      <c r="AZ3235" s="10" t="s">
        <v>33</v>
      </c>
      <c r="BA3235" s="10" t="s">
        <v>33</v>
      </c>
      <c r="BB3235" s="10">
        <v>3233</v>
      </c>
      <c r="BC3235" s="10">
        <v>3242</v>
      </c>
      <c r="BE3235" s="10" t="s">
        <v>584</v>
      </c>
      <c r="BF3235" s="10" t="s">
        <v>4011</v>
      </c>
      <c r="BG3235" s="10">
        <v>0</v>
      </c>
      <c r="BH3235" s="10">
        <v>2.9086320296405721</v>
      </c>
      <c r="BI3235" s="10">
        <v>157</v>
      </c>
      <c r="BJ3235" s="10" t="s">
        <v>33</v>
      </c>
      <c r="BL3235" s="10" t="s">
        <v>33</v>
      </c>
      <c r="BM3235" s="10" t="s">
        <v>33</v>
      </c>
      <c r="BP3235" s="10" t="s">
        <v>33</v>
      </c>
      <c r="BQ3235" s="10" t="s">
        <v>33</v>
      </c>
      <c r="BR3235" s="10" t="s">
        <v>33</v>
      </c>
      <c r="BS3235" s="11" t="s">
        <v>33</v>
      </c>
      <c r="BT3235" s="11" t="s">
        <v>33</v>
      </c>
      <c r="BU3235" s="10">
        <v>3235</v>
      </c>
    </row>
    <row r="3236" spans="1:73" s="10" customFormat="1" x14ac:dyDescent="0.45">
      <c r="A3236" s="10" t="s">
        <v>33</v>
      </c>
      <c r="B3236" s="10">
        <v>3259</v>
      </c>
      <c r="D3236" s="10" t="s">
        <v>33</v>
      </c>
      <c r="E3236" s="10">
        <v>3233</v>
      </c>
      <c r="F3236" s="10">
        <v>3259</v>
      </c>
      <c r="G3236" s="10">
        <v>836</v>
      </c>
      <c r="H3236" s="10">
        <v>836</v>
      </c>
      <c r="J3236" s="10" t="s">
        <v>33</v>
      </c>
      <c r="K3236" s="10" t="s">
        <v>590</v>
      </c>
      <c r="L3236" s="10" t="s">
        <v>33</v>
      </c>
      <c r="M3236" s="10">
        <v>1.3416407864998738</v>
      </c>
      <c r="N3236" s="10">
        <v>1.3416407864998738</v>
      </c>
      <c r="T3236" s="10">
        <v>0</v>
      </c>
      <c r="W3236" s="10">
        <v>0</v>
      </c>
      <c r="X3236" s="10">
        <v>0</v>
      </c>
      <c r="Y3236" s="10">
        <v>0</v>
      </c>
      <c r="AB3236" s="10">
        <v>0</v>
      </c>
      <c r="AC3236" s="10">
        <v>0</v>
      </c>
      <c r="AD3236" s="10">
        <v>0</v>
      </c>
      <c r="AE3236" s="10">
        <v>0</v>
      </c>
      <c r="AH3236" s="10">
        <v>1</v>
      </c>
      <c r="AJ3236" s="10" t="s">
        <v>33</v>
      </c>
      <c r="AK3236" s="10">
        <v>1.3416407864998738</v>
      </c>
      <c r="AL3236" s="10">
        <v>0</v>
      </c>
      <c r="AM3236" s="10">
        <v>0</v>
      </c>
      <c r="AN3236" s="10">
        <v>0</v>
      </c>
      <c r="AO3236" s="10">
        <v>0</v>
      </c>
      <c r="AQ3236" s="10">
        <v>0.65726706900619936</v>
      </c>
      <c r="AR3236" s="10">
        <v>0.62059959879375315</v>
      </c>
      <c r="AS3236" s="10">
        <v>1.5736368488527421</v>
      </c>
      <c r="AT3236" s="10">
        <v>15.445776121645684</v>
      </c>
      <c r="AU3236" s="10">
        <v>5.0903202964057179</v>
      </c>
      <c r="AV3236" s="10">
        <v>2.9647308487309258</v>
      </c>
      <c r="AW3236" s="10">
        <v>23.500827266782327</v>
      </c>
      <c r="AX3236" s="10" t="s">
        <v>33</v>
      </c>
      <c r="AY3236" s="10" t="s">
        <v>33</v>
      </c>
      <c r="AZ3236" s="10" t="s">
        <v>33</v>
      </c>
      <c r="BA3236" s="10" t="s">
        <v>33</v>
      </c>
      <c r="BB3236" s="10">
        <v>3233</v>
      </c>
      <c r="BC3236" s="10">
        <v>3259</v>
      </c>
      <c r="BE3236" s="10" t="s">
        <v>584</v>
      </c>
      <c r="BF3236" s="10" t="s">
        <v>4012</v>
      </c>
      <c r="BG3236" s="10">
        <v>0.22254585738976085</v>
      </c>
      <c r="BH3236" s="10">
        <v>781.29330834953532</v>
      </c>
      <c r="BI3236" s="10">
        <v>158</v>
      </c>
      <c r="BJ3236" s="10" t="s">
        <v>33</v>
      </c>
      <c r="BL3236" s="10" t="s">
        <v>33</v>
      </c>
      <c r="BM3236" s="10" t="s">
        <v>33</v>
      </c>
      <c r="BP3236" s="10" t="s">
        <v>33</v>
      </c>
      <c r="BQ3236" s="10" t="s">
        <v>33</v>
      </c>
      <c r="BR3236" s="10" t="s">
        <v>33</v>
      </c>
      <c r="BS3236" s="11" t="s">
        <v>33</v>
      </c>
      <c r="BT3236" s="11" t="s">
        <v>33</v>
      </c>
      <c r="BU3236" s="10">
        <v>3236</v>
      </c>
    </row>
    <row r="3237" spans="1:73" s="10" customFormat="1" x14ac:dyDescent="0.45">
      <c r="A3237" s="10">
        <v>822</v>
      </c>
      <c r="B3237" s="10">
        <v>3114</v>
      </c>
      <c r="D3237" s="10">
        <v>3240</v>
      </c>
      <c r="E3237" s="10" t="s">
        <v>33</v>
      </c>
      <c r="F3237" s="10">
        <v>3114</v>
      </c>
      <c r="G3237" s="10" t="s">
        <v>33</v>
      </c>
      <c r="H3237" s="10" t="s">
        <v>33</v>
      </c>
      <c r="J3237" s="10" t="s">
        <v>585</v>
      </c>
      <c r="K3237" s="10">
        <v>0</v>
      </c>
      <c r="L3237" s="10">
        <v>1</v>
      </c>
      <c r="M3237" s="10" t="s">
        <v>33</v>
      </c>
      <c r="N3237" s="10">
        <v>1</v>
      </c>
      <c r="T3237" s="10">
        <v>0.3872983346207417</v>
      </c>
      <c r="W3237" s="10">
        <v>0.82547804331793095</v>
      </c>
      <c r="X3237" s="10" t="s">
        <v>87</v>
      </c>
      <c r="Y3237" s="10">
        <v>0.1224744871391589</v>
      </c>
      <c r="AB3237" s="10">
        <v>6.7232369715041278</v>
      </c>
      <c r="AC3237" s="10">
        <v>0.05</v>
      </c>
      <c r="AD3237" s="10">
        <v>0</v>
      </c>
      <c r="AE3237" s="10">
        <v>0</v>
      </c>
      <c r="AH3237" s="10">
        <v>1</v>
      </c>
      <c r="AJ3237" s="10">
        <v>1</v>
      </c>
      <c r="AK3237" s="10">
        <v>1</v>
      </c>
      <c r="AL3237" s="10">
        <v>0.3872983346207417</v>
      </c>
      <c r="AM3237" s="10">
        <v>0.82547804331793095</v>
      </c>
      <c r="AN3237" s="10">
        <v>0.05</v>
      </c>
      <c r="AO3237" s="10">
        <v>0</v>
      </c>
      <c r="AQ3237" s="10">
        <v>0.55397279143593259</v>
      </c>
      <c r="AR3237" s="10">
        <v>2.0343115923900261</v>
      </c>
      <c r="AS3237" s="10">
        <v>2.8375721399721283</v>
      </c>
      <c r="AT3237" s="10">
        <v>13.018360598744415</v>
      </c>
      <c r="AU3237" s="10">
        <v>11.028537242502765</v>
      </c>
      <c r="AV3237" s="10">
        <v>36.962922017730584</v>
      </c>
      <c r="AW3237" s="10">
        <v>61.009819858977764</v>
      </c>
      <c r="AX3237" s="10">
        <v>1.2961481396815719</v>
      </c>
      <c r="AY3237" s="10">
        <v>12.506047031978804</v>
      </c>
      <c r="AZ3237" s="10" t="s">
        <v>33</v>
      </c>
      <c r="BA3237" s="10">
        <v>3240</v>
      </c>
      <c r="BB3237" s="10" t="s">
        <v>33</v>
      </c>
      <c r="BC3237" s="10">
        <v>3114</v>
      </c>
      <c r="BE3237" s="10" t="s">
        <v>33</v>
      </c>
      <c r="BF3237" s="10" t="s">
        <v>33</v>
      </c>
      <c r="BG3237" s="10" t="s">
        <v>33</v>
      </c>
      <c r="BH3237" s="10" t="s">
        <v>33</v>
      </c>
      <c r="BI3237" s="10" t="s">
        <v>33</v>
      </c>
      <c r="BJ3237" s="10" t="s">
        <v>33</v>
      </c>
      <c r="BL3237" s="10" t="s">
        <v>33</v>
      </c>
      <c r="BM3237" s="10" t="s">
        <v>33</v>
      </c>
      <c r="BP3237" s="10" t="s">
        <v>33</v>
      </c>
      <c r="BQ3237" s="10">
        <v>0</v>
      </c>
      <c r="BR3237" s="10" t="s">
        <v>585</v>
      </c>
      <c r="BS3237" s="11">
        <v>2.8375721399721283</v>
      </c>
      <c r="BT3237" s="11">
        <v>61.009819858977764</v>
      </c>
      <c r="BU3237" s="10">
        <v>3237</v>
      </c>
    </row>
    <row r="3238" spans="1:73" s="10" customFormat="1" x14ac:dyDescent="0.45">
      <c r="A3238" s="10" t="s">
        <v>33</v>
      </c>
      <c r="B3238" s="10">
        <v>3227</v>
      </c>
      <c r="D3238" s="10" t="s">
        <v>33</v>
      </c>
      <c r="E3238" s="10">
        <v>3237</v>
      </c>
      <c r="F3238" s="10">
        <v>3227</v>
      </c>
      <c r="G3238" s="10">
        <v>817</v>
      </c>
      <c r="H3238" s="10">
        <v>817</v>
      </c>
      <c r="J3238" s="10" t="s">
        <v>33</v>
      </c>
      <c r="K3238" s="10" t="s">
        <v>90</v>
      </c>
      <c r="L3238" s="10" t="s">
        <v>33</v>
      </c>
      <c r="M3238" s="10">
        <v>3.872983346207417</v>
      </c>
      <c r="N3238" s="10">
        <v>3.872983346207417</v>
      </c>
      <c r="T3238" s="10">
        <v>0</v>
      </c>
      <c r="W3238" s="10">
        <v>0</v>
      </c>
      <c r="X3238" s="10">
        <v>0</v>
      </c>
      <c r="Y3238" s="10">
        <v>0</v>
      </c>
      <c r="AB3238" s="10">
        <v>0</v>
      </c>
      <c r="AC3238" s="10">
        <v>0</v>
      </c>
      <c r="AD3238" s="10">
        <v>0</v>
      </c>
      <c r="AE3238" s="10">
        <v>0</v>
      </c>
      <c r="AH3238" s="10">
        <v>1</v>
      </c>
      <c r="AJ3238" s="10" t="s">
        <v>33</v>
      </c>
      <c r="AK3238" s="10">
        <v>3.872983346207417</v>
      </c>
      <c r="AL3238" s="10">
        <v>0</v>
      </c>
      <c r="AM3238" s="10">
        <v>0</v>
      </c>
      <c r="AN3238" s="10">
        <v>0</v>
      </c>
      <c r="AO3238" s="10">
        <v>0</v>
      </c>
      <c r="AQ3238" s="10">
        <v>0.16667445681519086</v>
      </c>
      <c r="AR3238" s="10">
        <v>1.1588335490720951</v>
      </c>
      <c r="AS3238" s="10">
        <v>1.4005115114541218</v>
      </c>
      <c r="AT3238" s="10">
        <v>3.9168497351569851</v>
      </c>
      <c r="AU3238" s="10">
        <v>4.3053002709986368</v>
      </c>
      <c r="AV3238" s="10">
        <v>35.801027013868357</v>
      </c>
      <c r="AW3238" s="10">
        <v>44.023177020023979</v>
      </c>
      <c r="AX3238" s="10" t="s">
        <v>33</v>
      </c>
      <c r="AY3238" s="10" t="s">
        <v>33</v>
      </c>
      <c r="AZ3238" s="10" t="s">
        <v>33</v>
      </c>
      <c r="BA3238" s="10" t="s">
        <v>33</v>
      </c>
      <c r="BB3238" s="10">
        <v>3237</v>
      </c>
      <c r="BC3238" s="10">
        <v>3227</v>
      </c>
      <c r="BE3238" s="10" t="s">
        <v>585</v>
      </c>
      <c r="BF3238" s="10" t="s">
        <v>4013</v>
      </c>
      <c r="BG3238" s="10">
        <v>1.8152703901738865</v>
      </c>
      <c r="BH3238" s="10">
        <v>1037.9139350544053</v>
      </c>
      <c r="BI3238" s="10">
        <v>160</v>
      </c>
      <c r="BJ3238" s="10" t="s">
        <v>33</v>
      </c>
      <c r="BL3238" s="10" t="s">
        <v>33</v>
      </c>
      <c r="BM3238" s="10" t="s">
        <v>33</v>
      </c>
      <c r="BP3238" s="10" t="s">
        <v>33</v>
      </c>
      <c r="BQ3238" s="10" t="s">
        <v>33</v>
      </c>
      <c r="BR3238" s="10" t="s">
        <v>33</v>
      </c>
      <c r="BS3238" s="11" t="s">
        <v>33</v>
      </c>
      <c r="BT3238" s="11" t="s">
        <v>33</v>
      </c>
      <c r="BU3238" s="10">
        <v>3238</v>
      </c>
    </row>
    <row r="3239" spans="1:73" s="10" customFormat="1" x14ac:dyDescent="0.45">
      <c r="A3239" s="10" t="s">
        <v>33</v>
      </c>
      <c r="B3239" s="10">
        <v>3242</v>
      </c>
      <c r="D3239" s="10" t="s">
        <v>33</v>
      </c>
      <c r="E3239" s="10">
        <v>3237</v>
      </c>
      <c r="F3239" s="10">
        <v>3242</v>
      </c>
      <c r="G3239" s="10">
        <v>825</v>
      </c>
      <c r="H3239" s="10">
        <v>825</v>
      </c>
      <c r="J3239" s="10" t="s">
        <v>33</v>
      </c>
      <c r="K3239" s="10" t="s">
        <v>42</v>
      </c>
      <c r="L3239" s="10" t="s">
        <v>33</v>
      </c>
      <c r="M3239" s="10">
        <v>1.1618950038622251</v>
      </c>
      <c r="N3239" s="10">
        <v>1.1618950038622251</v>
      </c>
      <c r="T3239" s="10">
        <v>0</v>
      </c>
      <c r="W3239" s="10">
        <v>0</v>
      </c>
      <c r="X3239" s="10">
        <v>0</v>
      </c>
      <c r="Y3239" s="10">
        <v>0</v>
      </c>
      <c r="AB3239" s="10">
        <v>0</v>
      </c>
      <c r="AC3239" s="10">
        <v>0</v>
      </c>
      <c r="AD3239" s="10">
        <v>0</v>
      </c>
      <c r="AE3239" s="10">
        <v>0</v>
      </c>
      <c r="AH3239" s="10">
        <v>1</v>
      </c>
      <c r="AJ3239" s="10" t="s">
        <v>33</v>
      </c>
      <c r="AK3239" s="10">
        <v>1.1618950038622251</v>
      </c>
      <c r="AL3239" s="10">
        <v>0</v>
      </c>
      <c r="AM3239" s="10">
        <v>0</v>
      </c>
      <c r="AN3239" s="10">
        <v>0</v>
      </c>
      <c r="AO3239" s="10">
        <v>0</v>
      </c>
      <c r="AQ3239" s="10">
        <v>0</v>
      </c>
      <c r="AR3239" s="10">
        <v>0</v>
      </c>
      <c r="AS3239" s="10">
        <v>0</v>
      </c>
      <c r="AT3239" s="10">
        <v>0</v>
      </c>
      <c r="AU3239" s="10">
        <v>0</v>
      </c>
      <c r="AV3239" s="10">
        <v>1.1618950038622251</v>
      </c>
      <c r="AW3239" s="10">
        <v>1.1618950038622251</v>
      </c>
      <c r="AX3239" s="10" t="s">
        <v>33</v>
      </c>
      <c r="AY3239" s="10" t="s">
        <v>33</v>
      </c>
      <c r="AZ3239" s="10" t="s">
        <v>33</v>
      </c>
      <c r="BA3239" s="10" t="s">
        <v>33</v>
      </c>
      <c r="BB3239" s="10">
        <v>3237</v>
      </c>
      <c r="BC3239" s="10">
        <v>3242</v>
      </c>
      <c r="BE3239" s="10" t="s">
        <v>585</v>
      </c>
      <c r="BF3239" s="10" t="s">
        <v>4014</v>
      </c>
      <c r="BG3239" s="10">
        <v>0</v>
      </c>
      <c r="BH3239" s="10">
        <v>7.8116954469724433</v>
      </c>
      <c r="BI3239" s="10">
        <v>161</v>
      </c>
      <c r="BJ3239" s="10" t="s">
        <v>33</v>
      </c>
      <c r="BL3239" s="10" t="s">
        <v>33</v>
      </c>
      <c r="BM3239" s="10" t="s">
        <v>33</v>
      </c>
      <c r="BP3239" s="10" t="s">
        <v>33</v>
      </c>
      <c r="BQ3239" s="10" t="s">
        <v>33</v>
      </c>
      <c r="BR3239" s="10" t="s">
        <v>33</v>
      </c>
      <c r="BS3239" s="11" t="s">
        <v>33</v>
      </c>
      <c r="BT3239" s="11" t="s">
        <v>33</v>
      </c>
      <c r="BU3239" s="10">
        <v>3239</v>
      </c>
    </row>
    <row r="3240" spans="1:73" s="10" customFormat="1" x14ac:dyDescent="0.45">
      <c r="A3240" s="10">
        <v>823</v>
      </c>
      <c r="B3240" s="10">
        <v>3115</v>
      </c>
      <c r="D3240" s="10">
        <v>3241</v>
      </c>
      <c r="E3240" s="10" t="s">
        <v>33</v>
      </c>
      <c r="F3240" s="10">
        <v>3115</v>
      </c>
      <c r="G3240" s="10" t="s">
        <v>33</v>
      </c>
      <c r="H3240" s="10" t="s">
        <v>33</v>
      </c>
      <c r="J3240" s="10" t="s">
        <v>46</v>
      </c>
      <c r="K3240" s="10">
        <v>2444</v>
      </c>
      <c r="L3240" s="10">
        <v>1</v>
      </c>
      <c r="M3240" s="10" t="s">
        <v>33</v>
      </c>
      <c r="N3240" s="10">
        <v>1</v>
      </c>
      <c r="T3240" s="10">
        <v>0</v>
      </c>
      <c r="W3240" s="10">
        <v>0</v>
      </c>
      <c r="X3240" s="10">
        <v>0</v>
      </c>
      <c r="Y3240" s="10">
        <v>0</v>
      </c>
      <c r="AB3240" s="10">
        <v>0</v>
      </c>
      <c r="AC3240" s="10">
        <v>0</v>
      </c>
      <c r="AD3240" s="10">
        <v>20.81</v>
      </c>
      <c r="AE3240" s="10">
        <v>176.29</v>
      </c>
      <c r="AH3240" s="10">
        <v>1</v>
      </c>
      <c r="AJ3240" s="10">
        <v>1</v>
      </c>
      <c r="AK3240" s="10">
        <v>1</v>
      </c>
      <c r="AL3240" s="10">
        <v>0</v>
      </c>
      <c r="AM3240" s="10">
        <v>0</v>
      </c>
      <c r="AN3240" s="10">
        <v>0</v>
      </c>
      <c r="AO3240" s="10">
        <v>20.81</v>
      </c>
      <c r="AQ3240" s="10">
        <v>20.240489317653491</v>
      </c>
      <c r="AR3240" s="10">
        <v>36.761650483889014</v>
      </c>
      <c r="AS3240" s="10">
        <v>66.110359994486572</v>
      </c>
      <c r="AT3240" s="10">
        <v>475.65149896485707</v>
      </c>
      <c r="AU3240" s="10">
        <v>2.373102115352717</v>
      </c>
      <c r="AV3240" s="10">
        <v>687.51778117210824</v>
      </c>
      <c r="AW3240" s="10">
        <v>1165.542382252318</v>
      </c>
      <c r="AX3240" s="10">
        <v>0.74833147735478822</v>
      </c>
      <c r="AY3240" s="10">
        <v>20.81</v>
      </c>
      <c r="AZ3240" s="10" t="s">
        <v>33</v>
      </c>
      <c r="BA3240" s="10">
        <v>3241</v>
      </c>
      <c r="BB3240" s="10" t="s">
        <v>33</v>
      </c>
      <c r="BC3240" s="10">
        <v>3115</v>
      </c>
      <c r="BE3240" s="10" t="s">
        <v>33</v>
      </c>
      <c r="BF3240" s="10" t="s">
        <v>33</v>
      </c>
      <c r="BG3240" s="10" t="s">
        <v>33</v>
      </c>
      <c r="BH3240" s="10" t="s">
        <v>33</v>
      </c>
      <c r="BI3240" s="10" t="s">
        <v>33</v>
      </c>
      <c r="BJ3240" s="10" t="s">
        <v>33</v>
      </c>
      <c r="BL3240" s="10" t="s">
        <v>33</v>
      </c>
      <c r="BM3240" s="10" t="s">
        <v>33</v>
      </c>
      <c r="BP3240" s="10" t="s">
        <v>34</v>
      </c>
      <c r="BQ3240" s="10">
        <v>0</v>
      </c>
      <c r="BR3240" s="10" t="s">
        <v>33</v>
      </c>
      <c r="BS3240" s="11">
        <v>66.110359994486572</v>
      </c>
      <c r="BT3240" s="11">
        <v>1165.542382252318</v>
      </c>
      <c r="BU3240" s="10">
        <v>3240</v>
      </c>
    </row>
    <row r="3241" spans="1:73" s="10" customFormat="1" x14ac:dyDescent="0.45">
      <c r="A3241" s="10">
        <v>824</v>
      </c>
      <c r="B3241" s="10">
        <v>3204</v>
      </c>
      <c r="D3241" s="10">
        <v>3242</v>
      </c>
      <c r="E3241" s="10" t="s">
        <v>33</v>
      </c>
      <c r="F3241" s="10">
        <v>3204</v>
      </c>
      <c r="G3241" s="10" t="s">
        <v>33</v>
      </c>
      <c r="H3241" s="10" t="s">
        <v>33</v>
      </c>
      <c r="J3241" s="10" t="s">
        <v>139</v>
      </c>
      <c r="K3241" s="10">
        <v>0</v>
      </c>
      <c r="L3241" s="10">
        <v>1</v>
      </c>
      <c r="M3241" s="10" t="s">
        <v>33</v>
      </c>
      <c r="N3241" s="10">
        <v>1</v>
      </c>
      <c r="T3241" s="10">
        <v>0</v>
      </c>
      <c r="W3241" s="10">
        <v>0</v>
      </c>
      <c r="X3241" s="10">
        <v>0</v>
      </c>
      <c r="Y3241" s="10">
        <v>0</v>
      </c>
      <c r="AB3241" s="10">
        <v>0</v>
      </c>
      <c r="AC3241" s="10">
        <v>0</v>
      </c>
      <c r="AD3241" s="12">
        <v>3.0099273387120018</v>
      </c>
      <c r="AE3241" s="12">
        <v>25.362552817360765</v>
      </c>
      <c r="AH3241" s="10">
        <v>1</v>
      </c>
      <c r="AJ3241" s="10">
        <v>1</v>
      </c>
      <c r="AK3241" s="10">
        <v>1</v>
      </c>
      <c r="AL3241" s="10">
        <v>0</v>
      </c>
      <c r="AM3241" s="10">
        <v>0</v>
      </c>
      <c r="AN3241" s="10">
        <v>0</v>
      </c>
      <c r="AO3241" s="10">
        <v>2.6339999999999999</v>
      </c>
      <c r="AQ3241" s="10">
        <v>0</v>
      </c>
      <c r="AR3241" s="10">
        <v>3.0099273387120018</v>
      </c>
      <c r="AS3241" s="10">
        <v>3.0099273387120018</v>
      </c>
      <c r="AT3241" s="10">
        <v>0</v>
      </c>
      <c r="AU3241" s="10">
        <v>0</v>
      </c>
      <c r="AV3241" s="10">
        <v>25.362552817360765</v>
      </c>
      <c r="AW3241" s="10">
        <v>25.362552817360765</v>
      </c>
      <c r="AX3241" s="10">
        <v>0.6</v>
      </c>
      <c r="AY3241" s="10">
        <v>2.6339999999999999</v>
      </c>
      <c r="AZ3241" s="10" t="s">
        <v>33</v>
      </c>
      <c r="BA3241" s="10">
        <v>3242</v>
      </c>
      <c r="BB3241" s="10" t="s">
        <v>33</v>
      </c>
      <c r="BC3241" s="10">
        <v>3204</v>
      </c>
      <c r="BE3241" s="10" t="s">
        <v>33</v>
      </c>
      <c r="BF3241" s="10" t="s">
        <v>33</v>
      </c>
      <c r="BG3241" s="10" t="s">
        <v>33</v>
      </c>
      <c r="BH3241" s="10" t="s">
        <v>33</v>
      </c>
      <c r="BI3241" s="10" t="s">
        <v>33</v>
      </c>
      <c r="BJ3241" s="10" t="s">
        <v>33</v>
      </c>
      <c r="BL3241" s="10" t="s">
        <v>33</v>
      </c>
      <c r="BM3241" s="10" t="s">
        <v>33</v>
      </c>
      <c r="BP3241" s="10" t="s">
        <v>34</v>
      </c>
      <c r="BQ3241" s="10">
        <v>0</v>
      </c>
      <c r="BR3241" s="10" t="s">
        <v>139</v>
      </c>
      <c r="BS3241" s="11">
        <v>3.0099273387120018</v>
      </c>
      <c r="BT3241" s="11">
        <v>25.362552817360765</v>
      </c>
      <c r="BU3241" s="10">
        <v>3241</v>
      </c>
    </row>
    <row r="3242" spans="1:73" s="10" customFormat="1" x14ac:dyDescent="0.45">
      <c r="A3242" s="10">
        <v>825</v>
      </c>
      <c r="B3242" s="10">
        <v>3239</v>
      </c>
      <c r="D3242" s="10">
        <v>3243</v>
      </c>
      <c r="E3242" s="10" t="s">
        <v>33</v>
      </c>
      <c r="F3242" s="10">
        <v>3239</v>
      </c>
      <c r="G3242" s="10" t="s">
        <v>33</v>
      </c>
      <c r="H3242" s="10" t="s">
        <v>33</v>
      </c>
      <c r="J3242" s="10" t="s">
        <v>42</v>
      </c>
      <c r="K3242" s="10">
        <v>0</v>
      </c>
      <c r="L3242" s="10">
        <v>1</v>
      </c>
      <c r="M3242" s="10" t="s">
        <v>33</v>
      </c>
      <c r="N3242" s="10">
        <v>1</v>
      </c>
      <c r="T3242" s="10">
        <v>0</v>
      </c>
      <c r="W3242" s="10">
        <v>0</v>
      </c>
      <c r="X3242" s="10">
        <v>0</v>
      </c>
      <c r="Y3242" s="10">
        <v>0</v>
      </c>
      <c r="AB3242" s="10">
        <v>0</v>
      </c>
      <c r="AC3242" s="10">
        <v>0</v>
      </c>
      <c r="AD3242" s="10">
        <v>0</v>
      </c>
      <c r="AE3242" s="10">
        <v>1</v>
      </c>
      <c r="AH3242" s="10">
        <v>1</v>
      </c>
      <c r="AJ3242" s="10">
        <v>1</v>
      </c>
      <c r="AK3242" s="10">
        <v>1</v>
      </c>
      <c r="AL3242" s="10">
        <v>0</v>
      </c>
      <c r="AM3242" s="10">
        <v>0</v>
      </c>
      <c r="AN3242" s="10">
        <v>0</v>
      </c>
      <c r="AO3242" s="10">
        <v>0</v>
      </c>
      <c r="AQ3242" s="10">
        <v>0</v>
      </c>
      <c r="AR3242" s="10">
        <v>0</v>
      </c>
      <c r="AS3242" s="10">
        <v>0</v>
      </c>
      <c r="AT3242" s="10">
        <v>0</v>
      </c>
      <c r="AU3242" s="10">
        <v>0</v>
      </c>
      <c r="AV3242" s="10">
        <v>1</v>
      </c>
      <c r="AW3242" s="10">
        <v>1</v>
      </c>
      <c r="AX3242" s="10">
        <v>1.5059880477613359</v>
      </c>
      <c r="AY3242" s="10">
        <v>0</v>
      </c>
      <c r="AZ3242" s="10" t="s">
        <v>33</v>
      </c>
      <c r="BA3242" s="10">
        <v>3243</v>
      </c>
      <c r="BB3242" s="10" t="s">
        <v>33</v>
      </c>
      <c r="BC3242" s="10">
        <v>3239</v>
      </c>
      <c r="BE3242" s="10" t="s">
        <v>33</v>
      </c>
      <c r="BF3242" s="10" t="s">
        <v>33</v>
      </c>
      <c r="BG3242" s="10" t="s">
        <v>33</v>
      </c>
      <c r="BH3242" s="10" t="s">
        <v>33</v>
      </c>
      <c r="BI3242" s="10" t="s">
        <v>33</v>
      </c>
      <c r="BJ3242" s="10" t="s">
        <v>33</v>
      </c>
      <c r="BL3242" s="10" t="s">
        <v>33</v>
      </c>
      <c r="BM3242" s="10" t="s">
        <v>33</v>
      </c>
      <c r="BP3242" s="10" t="s">
        <v>34</v>
      </c>
      <c r="BQ3242" s="10">
        <v>0</v>
      </c>
      <c r="BR3242" s="10" t="s">
        <v>42</v>
      </c>
      <c r="BS3242" s="11">
        <v>0</v>
      </c>
      <c r="BT3242" s="11">
        <v>1</v>
      </c>
      <c r="BU3242" s="10">
        <v>3242</v>
      </c>
    </row>
    <row r="3243" spans="1:73" s="10" customFormat="1" x14ac:dyDescent="0.45">
      <c r="A3243" s="10">
        <v>826</v>
      </c>
      <c r="B3243" s="10">
        <v>3121</v>
      </c>
      <c r="D3243" s="10">
        <v>3247</v>
      </c>
      <c r="E3243" s="10" t="s">
        <v>33</v>
      </c>
      <c r="F3243" s="10">
        <v>3121</v>
      </c>
      <c r="G3243" s="10" t="s">
        <v>33</v>
      </c>
      <c r="H3243" s="10" t="s">
        <v>33</v>
      </c>
      <c r="J3243" s="10" t="s">
        <v>586</v>
      </c>
      <c r="K3243" s="10">
        <v>0</v>
      </c>
      <c r="L3243" s="10">
        <v>1</v>
      </c>
      <c r="M3243" s="10" t="s">
        <v>33</v>
      </c>
      <c r="N3243" s="10">
        <v>1</v>
      </c>
      <c r="T3243" s="10">
        <v>1.7320508075688772</v>
      </c>
      <c r="W3243" s="10">
        <v>2.5401208632661558</v>
      </c>
      <c r="X3243" s="10" t="s">
        <v>35</v>
      </c>
      <c r="Y3243" s="10">
        <v>0.2449489742783178</v>
      </c>
      <c r="AB3243" s="10">
        <v>29.388977933912571</v>
      </c>
      <c r="AC3243" s="10">
        <v>0.1</v>
      </c>
      <c r="AD3243" s="10">
        <v>0</v>
      </c>
      <c r="AE3243" s="10">
        <v>0</v>
      </c>
      <c r="AH3243" s="10">
        <v>1</v>
      </c>
      <c r="AJ3243" s="10">
        <v>1</v>
      </c>
      <c r="AK3243" s="10">
        <v>1</v>
      </c>
      <c r="AL3243" s="10">
        <v>1.7320508075688772</v>
      </c>
      <c r="AM3243" s="10">
        <v>2.5401208632661558</v>
      </c>
      <c r="AN3243" s="10">
        <v>0.1</v>
      </c>
      <c r="AO3243" s="10">
        <v>0</v>
      </c>
      <c r="AQ3243" s="10">
        <v>3.6998252183589826</v>
      </c>
      <c r="AR3243" s="10">
        <v>15.36469693087929</v>
      </c>
      <c r="AS3243" s="10">
        <v>20.729443497499815</v>
      </c>
      <c r="AT3243" s="10">
        <v>86.945892631436095</v>
      </c>
      <c r="AU3243" s="10">
        <v>85.199381668960484</v>
      </c>
      <c r="AV3243" s="10">
        <v>140.72207765279938</v>
      </c>
      <c r="AW3243" s="10">
        <v>312.86735195319596</v>
      </c>
      <c r="AX3243" s="10">
        <v>2.0000000000000001E-4</v>
      </c>
      <c r="AY3243" s="10">
        <v>41.469402307160479</v>
      </c>
      <c r="AZ3243" s="10" t="s">
        <v>33</v>
      </c>
      <c r="BA3243" s="10">
        <v>3247</v>
      </c>
      <c r="BB3243" s="10" t="s">
        <v>33</v>
      </c>
      <c r="BC3243" s="10">
        <v>3121</v>
      </c>
      <c r="BE3243" s="10" t="s">
        <v>33</v>
      </c>
      <c r="BF3243" s="10" t="s">
        <v>33</v>
      </c>
      <c r="BG3243" s="10" t="s">
        <v>33</v>
      </c>
      <c r="BH3243" s="10" t="s">
        <v>33</v>
      </c>
      <c r="BI3243" s="10" t="s">
        <v>33</v>
      </c>
      <c r="BJ3243" s="10" t="s">
        <v>33</v>
      </c>
      <c r="BL3243" s="10" t="s">
        <v>33</v>
      </c>
      <c r="BM3243" s="10" t="s">
        <v>33</v>
      </c>
      <c r="BP3243" s="10" t="s">
        <v>33</v>
      </c>
      <c r="BQ3243" s="10">
        <v>0</v>
      </c>
      <c r="BR3243" s="10" t="s">
        <v>586</v>
      </c>
      <c r="BS3243" s="11">
        <v>20.729443497499815</v>
      </c>
      <c r="BT3243" s="11">
        <v>312.86735195319596</v>
      </c>
      <c r="BU3243" s="10">
        <v>3243</v>
      </c>
    </row>
    <row r="3244" spans="1:73" s="10" customFormat="1" x14ac:dyDescent="0.45">
      <c r="A3244" s="10" t="s">
        <v>33</v>
      </c>
      <c r="B3244" s="10">
        <v>3369</v>
      </c>
      <c r="D3244" s="10" t="s">
        <v>33</v>
      </c>
      <c r="E3244" s="10">
        <v>3243</v>
      </c>
      <c r="F3244" s="10">
        <v>3369</v>
      </c>
      <c r="G3244" s="10">
        <v>883</v>
      </c>
      <c r="H3244" s="10">
        <v>883</v>
      </c>
      <c r="J3244" s="10" t="s">
        <v>33</v>
      </c>
      <c r="K3244" s="10" t="s">
        <v>198</v>
      </c>
      <c r="L3244" s="10" t="s">
        <v>33</v>
      </c>
      <c r="M3244" s="10">
        <v>2.4494897427831779</v>
      </c>
      <c r="N3244" s="10">
        <v>2.4494897427831779</v>
      </c>
      <c r="T3244" s="10">
        <v>0</v>
      </c>
      <c r="W3244" s="10">
        <v>0</v>
      </c>
      <c r="X3244" s="10">
        <v>0</v>
      </c>
      <c r="Y3244" s="10">
        <v>0</v>
      </c>
      <c r="AB3244" s="10">
        <v>0</v>
      </c>
      <c r="AC3244" s="10">
        <v>0</v>
      </c>
      <c r="AD3244" s="10">
        <v>0</v>
      </c>
      <c r="AE3244" s="10">
        <v>0</v>
      </c>
      <c r="AH3244" s="10">
        <v>1</v>
      </c>
      <c r="AJ3244" s="10" t="s">
        <v>33</v>
      </c>
      <c r="AK3244" s="10">
        <v>2.4494897427831779</v>
      </c>
      <c r="AL3244" s="10">
        <v>0</v>
      </c>
      <c r="AM3244" s="10">
        <v>0</v>
      </c>
      <c r="AN3244" s="10">
        <v>0</v>
      </c>
      <c r="AO3244" s="10">
        <v>0</v>
      </c>
      <c r="AQ3244" s="10">
        <v>1.9677744107901054</v>
      </c>
      <c r="AR3244" s="10">
        <v>9.5392525884895303</v>
      </c>
      <c r="AS3244" s="10">
        <v>12.392525484135183</v>
      </c>
      <c r="AT3244" s="10">
        <v>46.24269865356748</v>
      </c>
      <c r="AU3244" s="10">
        <v>55.810403735047906</v>
      </c>
      <c r="AV3244" s="10">
        <v>105.91045463908864</v>
      </c>
      <c r="AW3244" s="10">
        <v>207.96355702770404</v>
      </c>
      <c r="AX3244" s="10" t="s">
        <v>33</v>
      </c>
      <c r="AY3244" s="10" t="s">
        <v>33</v>
      </c>
      <c r="AZ3244" s="10" t="s">
        <v>33</v>
      </c>
      <c r="BA3244" s="10" t="s">
        <v>33</v>
      </c>
      <c r="BB3244" s="10">
        <v>3243</v>
      </c>
      <c r="BC3244" s="10">
        <v>3369</v>
      </c>
      <c r="BE3244" s="10" t="s">
        <v>586</v>
      </c>
      <c r="BF3244" s="10" t="s">
        <v>4015</v>
      </c>
      <c r="BG3244" s="10">
        <v>2.4785050968270366E-3</v>
      </c>
      <c r="BH3244" s="10">
        <v>12099.798595146818</v>
      </c>
      <c r="BI3244" s="10">
        <v>166</v>
      </c>
      <c r="BJ3244" s="10" t="s">
        <v>33</v>
      </c>
      <c r="BL3244" s="10" t="s">
        <v>33</v>
      </c>
      <c r="BM3244" s="10" t="s">
        <v>33</v>
      </c>
      <c r="BP3244" s="10" t="s">
        <v>33</v>
      </c>
      <c r="BQ3244" s="10" t="s">
        <v>33</v>
      </c>
      <c r="BR3244" s="10" t="s">
        <v>33</v>
      </c>
      <c r="BS3244" s="11" t="s">
        <v>33</v>
      </c>
      <c r="BT3244" s="11" t="s">
        <v>33</v>
      </c>
      <c r="BU3244" s="10">
        <v>3244</v>
      </c>
    </row>
    <row r="3245" spans="1:73" s="10" customFormat="1" x14ac:dyDescent="0.45">
      <c r="A3245" s="10" t="s">
        <v>33</v>
      </c>
      <c r="B3245" s="10">
        <v>3242</v>
      </c>
      <c r="D3245" s="10" t="s">
        <v>33</v>
      </c>
      <c r="E3245" s="10">
        <v>3243</v>
      </c>
      <c r="F3245" s="10">
        <v>3242</v>
      </c>
      <c r="G3245" s="10">
        <v>825</v>
      </c>
      <c r="H3245" s="10">
        <v>825</v>
      </c>
      <c r="J3245" s="10" t="s">
        <v>33</v>
      </c>
      <c r="K3245" s="10" t="s">
        <v>42</v>
      </c>
      <c r="L3245" s="10" t="s">
        <v>33</v>
      </c>
      <c r="M3245" s="10">
        <v>0.4898979485566356</v>
      </c>
      <c r="N3245" s="10">
        <v>0.4898979485566356</v>
      </c>
      <c r="T3245" s="10">
        <v>0</v>
      </c>
      <c r="W3245" s="10">
        <v>0</v>
      </c>
      <c r="X3245" s="10">
        <v>0</v>
      </c>
      <c r="Y3245" s="10">
        <v>0</v>
      </c>
      <c r="AB3245" s="10">
        <v>0</v>
      </c>
      <c r="AC3245" s="10">
        <v>0</v>
      </c>
      <c r="AD3245" s="10">
        <v>0</v>
      </c>
      <c r="AE3245" s="10">
        <v>0</v>
      </c>
      <c r="AH3245" s="10">
        <v>1</v>
      </c>
      <c r="AJ3245" s="10" t="s">
        <v>33</v>
      </c>
      <c r="AK3245" s="10">
        <v>0.4898979485566356</v>
      </c>
      <c r="AL3245" s="10">
        <v>0</v>
      </c>
      <c r="AM3245" s="10">
        <v>0</v>
      </c>
      <c r="AN3245" s="10">
        <v>0</v>
      </c>
      <c r="AO3245" s="10">
        <v>0</v>
      </c>
      <c r="AQ3245" s="10">
        <v>0</v>
      </c>
      <c r="AR3245" s="10">
        <v>0</v>
      </c>
      <c r="AS3245" s="10">
        <v>0</v>
      </c>
      <c r="AT3245" s="10">
        <v>0</v>
      </c>
      <c r="AU3245" s="10">
        <v>0</v>
      </c>
      <c r="AV3245" s="10">
        <v>0.4898979485566356</v>
      </c>
      <c r="AW3245" s="10">
        <v>0.4898979485566356</v>
      </c>
      <c r="AX3245" s="10" t="s">
        <v>33</v>
      </c>
      <c r="AY3245" s="10" t="s">
        <v>33</v>
      </c>
      <c r="AZ3245" s="10" t="s">
        <v>33</v>
      </c>
      <c r="BA3245" s="10" t="s">
        <v>33</v>
      </c>
      <c r="BB3245" s="10">
        <v>3243</v>
      </c>
      <c r="BC3245" s="10">
        <v>3242</v>
      </c>
      <c r="BE3245" s="10" t="s">
        <v>586</v>
      </c>
      <c r="BF3245" s="10" t="s">
        <v>4016</v>
      </c>
      <c r="BG3245" s="10">
        <v>0</v>
      </c>
      <c r="BH3245" s="10">
        <v>14.397599999999999</v>
      </c>
      <c r="BI3245" s="10">
        <v>167</v>
      </c>
      <c r="BJ3245" s="10" t="s">
        <v>33</v>
      </c>
      <c r="BL3245" s="10" t="s">
        <v>33</v>
      </c>
      <c r="BM3245" s="10" t="s">
        <v>33</v>
      </c>
      <c r="BP3245" s="10" t="s">
        <v>33</v>
      </c>
      <c r="BQ3245" s="10" t="s">
        <v>33</v>
      </c>
      <c r="BR3245" s="10" t="s">
        <v>33</v>
      </c>
      <c r="BS3245" s="11" t="s">
        <v>33</v>
      </c>
      <c r="BT3245" s="11" t="s">
        <v>33</v>
      </c>
      <c r="BU3245" s="10">
        <v>3245</v>
      </c>
    </row>
    <row r="3246" spans="1:73" s="10" customFormat="1" x14ac:dyDescent="0.45">
      <c r="A3246" s="10" t="s">
        <v>33</v>
      </c>
      <c r="B3246" s="10">
        <v>3370</v>
      </c>
      <c r="D3246" s="10" t="s">
        <v>33</v>
      </c>
      <c r="E3246" s="10">
        <v>3243</v>
      </c>
      <c r="F3246" s="10">
        <v>3370</v>
      </c>
      <c r="G3246" s="10">
        <v>884</v>
      </c>
      <c r="H3246" s="10">
        <v>884</v>
      </c>
      <c r="J3246" s="10" t="s">
        <v>33</v>
      </c>
      <c r="K3246" s="10" t="s">
        <v>611</v>
      </c>
      <c r="L3246" s="10" t="s">
        <v>33</v>
      </c>
      <c r="M3246" s="10">
        <v>1.4142135623730951</v>
      </c>
      <c r="N3246" s="10">
        <v>1.4142135623730951</v>
      </c>
      <c r="T3246" s="10">
        <v>0</v>
      </c>
      <c r="W3246" s="10">
        <v>0</v>
      </c>
      <c r="X3246" s="10">
        <v>0</v>
      </c>
      <c r="Y3246" s="10">
        <v>0</v>
      </c>
      <c r="AB3246" s="10">
        <v>0</v>
      </c>
      <c r="AC3246" s="10">
        <v>0</v>
      </c>
      <c r="AD3246" s="10">
        <v>0</v>
      </c>
      <c r="AE3246" s="10">
        <v>0</v>
      </c>
      <c r="AH3246" s="10">
        <v>1</v>
      </c>
      <c r="AJ3246" s="10" t="s">
        <v>33</v>
      </c>
      <c r="AK3246" s="10">
        <v>1.4142135623730951</v>
      </c>
      <c r="AL3246" s="10">
        <v>0</v>
      </c>
      <c r="AM3246" s="10">
        <v>0</v>
      </c>
      <c r="AN3246" s="10">
        <v>0</v>
      </c>
      <c r="AO3246" s="10">
        <v>0</v>
      </c>
      <c r="AQ3246" s="10">
        <v>0</v>
      </c>
      <c r="AR3246" s="10">
        <v>3.1853234791236038</v>
      </c>
      <c r="AS3246" s="10">
        <v>3.1853234791236038</v>
      </c>
      <c r="AT3246" s="10">
        <v>0</v>
      </c>
      <c r="AU3246" s="10">
        <v>0</v>
      </c>
      <c r="AV3246" s="10">
        <v>34.321725065154119</v>
      </c>
      <c r="AW3246" s="10">
        <v>34.321725065154119</v>
      </c>
      <c r="AX3246" s="10" t="s">
        <v>33</v>
      </c>
      <c r="AY3246" s="10" t="s">
        <v>33</v>
      </c>
      <c r="AZ3246" s="10" t="s">
        <v>33</v>
      </c>
      <c r="BA3246" s="10" t="s">
        <v>33</v>
      </c>
      <c r="BB3246" s="10">
        <v>3243</v>
      </c>
      <c r="BC3246" s="10">
        <v>3370</v>
      </c>
      <c r="BE3246" s="10" t="s">
        <v>586</v>
      </c>
      <c r="BF3246" s="10" t="s">
        <v>4017</v>
      </c>
      <c r="BG3246" s="10">
        <v>6.3706469582472077E-4</v>
      </c>
      <c r="BH3246" s="10">
        <v>335.672979197546</v>
      </c>
      <c r="BI3246" s="10">
        <v>168</v>
      </c>
      <c r="BJ3246" s="10" t="s">
        <v>33</v>
      </c>
      <c r="BL3246" s="10" t="s">
        <v>33</v>
      </c>
      <c r="BM3246" s="10" t="s">
        <v>33</v>
      </c>
      <c r="BP3246" s="10" t="s">
        <v>33</v>
      </c>
      <c r="BQ3246" s="10" t="s">
        <v>33</v>
      </c>
      <c r="BR3246" s="10" t="s">
        <v>33</v>
      </c>
      <c r="BS3246" s="11" t="s">
        <v>33</v>
      </c>
      <c r="BT3246" s="11" t="s">
        <v>33</v>
      </c>
      <c r="BU3246" s="10">
        <v>3246</v>
      </c>
    </row>
    <row r="3247" spans="1:73" s="10" customFormat="1" x14ac:dyDescent="0.45">
      <c r="A3247" s="10">
        <v>827</v>
      </c>
      <c r="B3247" s="10">
        <v>3220</v>
      </c>
      <c r="D3247" s="10">
        <v>3248</v>
      </c>
      <c r="E3247" s="10" t="s">
        <v>33</v>
      </c>
      <c r="F3247" s="10">
        <v>3220</v>
      </c>
      <c r="G3247" s="10" t="s">
        <v>33</v>
      </c>
      <c r="H3247" s="10" t="s">
        <v>33</v>
      </c>
      <c r="J3247" s="10" t="s">
        <v>76</v>
      </c>
      <c r="K3247" s="10">
        <v>0</v>
      </c>
      <c r="L3247" s="10">
        <v>1</v>
      </c>
      <c r="M3247" s="10" t="s">
        <v>33</v>
      </c>
      <c r="N3247" s="10">
        <v>1</v>
      </c>
      <c r="T3247" s="10">
        <v>0</v>
      </c>
      <c r="W3247" s="10">
        <v>0</v>
      </c>
      <c r="X3247" s="10">
        <v>0</v>
      </c>
      <c r="Y3247" s="10">
        <v>0</v>
      </c>
      <c r="AB3247" s="10">
        <v>0</v>
      </c>
      <c r="AC3247" s="10">
        <v>0</v>
      </c>
      <c r="AD3247" s="12">
        <v>1.6822881646495551</v>
      </c>
      <c r="AE3247" s="12">
        <v>21.225929798245886</v>
      </c>
      <c r="AH3247" s="10">
        <v>1</v>
      </c>
      <c r="AJ3247" s="10">
        <v>1</v>
      </c>
      <c r="AK3247" s="10">
        <v>1</v>
      </c>
      <c r="AL3247" s="10">
        <v>0</v>
      </c>
      <c r="AM3247" s="10">
        <v>0</v>
      </c>
      <c r="AN3247" s="10">
        <v>0</v>
      </c>
      <c r="AO3247" s="10">
        <v>1.2110000000000001</v>
      </c>
      <c r="AQ3247" s="10">
        <v>0</v>
      </c>
      <c r="AR3247" s="10">
        <v>1.6822881646495551</v>
      </c>
      <c r="AS3247" s="10">
        <v>1.6822881646495551</v>
      </c>
      <c r="AT3247" s="10">
        <v>0</v>
      </c>
      <c r="AU3247" s="10">
        <v>0</v>
      </c>
      <c r="AV3247" s="10">
        <v>21.225929798245886</v>
      </c>
      <c r="AW3247" s="10">
        <v>21.225929798245886</v>
      </c>
      <c r="AX3247" s="10">
        <v>2</v>
      </c>
      <c r="AY3247" s="10">
        <v>1.2110000000000001</v>
      </c>
      <c r="AZ3247" s="10" t="s">
        <v>33</v>
      </c>
      <c r="BA3247" s="10">
        <v>3248</v>
      </c>
      <c r="BB3247" s="10" t="s">
        <v>33</v>
      </c>
      <c r="BC3247" s="10">
        <v>3220</v>
      </c>
      <c r="BE3247" s="10" t="s">
        <v>33</v>
      </c>
      <c r="BF3247" s="10" t="s">
        <v>33</v>
      </c>
      <c r="BG3247" s="10" t="s">
        <v>33</v>
      </c>
      <c r="BH3247" s="10" t="s">
        <v>33</v>
      </c>
      <c r="BI3247" s="10" t="s">
        <v>33</v>
      </c>
      <c r="BJ3247" s="10" t="s">
        <v>33</v>
      </c>
      <c r="BL3247" s="10" t="s">
        <v>33</v>
      </c>
      <c r="BM3247" s="10" t="s">
        <v>33</v>
      </c>
      <c r="BP3247" s="10" t="s">
        <v>34</v>
      </c>
      <c r="BQ3247" s="10">
        <v>0</v>
      </c>
      <c r="BR3247" s="10" t="s">
        <v>76</v>
      </c>
      <c r="BS3247" s="11">
        <v>1.6822881646495551</v>
      </c>
      <c r="BT3247" s="11">
        <v>21.225929798245886</v>
      </c>
      <c r="BU3247" s="10">
        <v>3247</v>
      </c>
    </row>
    <row r="3248" spans="1:73" s="10" customFormat="1" x14ac:dyDescent="0.45">
      <c r="A3248" s="10">
        <v>828</v>
      </c>
      <c r="B3248" s="10">
        <v>3124</v>
      </c>
      <c r="D3248" s="10">
        <v>3249</v>
      </c>
      <c r="E3248" s="10" t="s">
        <v>33</v>
      </c>
      <c r="F3248" s="10">
        <v>3124</v>
      </c>
      <c r="G3248" s="10" t="s">
        <v>33</v>
      </c>
      <c r="H3248" s="10" t="s">
        <v>33</v>
      </c>
      <c r="J3248" s="10" t="s">
        <v>370</v>
      </c>
      <c r="K3248" s="10">
        <v>0</v>
      </c>
      <c r="L3248" s="10">
        <v>1</v>
      </c>
      <c r="M3248" s="10" t="s">
        <v>33</v>
      </c>
      <c r="N3248" s="10">
        <v>1</v>
      </c>
      <c r="T3248" s="10">
        <v>0</v>
      </c>
      <c r="W3248" s="10">
        <v>0</v>
      </c>
      <c r="X3248" s="10">
        <v>0</v>
      </c>
      <c r="Y3248" s="10">
        <v>0</v>
      </c>
      <c r="AB3248" s="10">
        <v>0</v>
      </c>
      <c r="AC3248" s="10">
        <v>0</v>
      </c>
      <c r="AD3248" s="12">
        <v>9.7037525610875637</v>
      </c>
      <c r="AE3248" s="12">
        <v>102.51850326170016</v>
      </c>
      <c r="AH3248" s="10">
        <v>1</v>
      </c>
      <c r="AJ3248" s="10">
        <v>1</v>
      </c>
      <c r="AK3248" s="10">
        <v>1</v>
      </c>
      <c r="AL3248" s="10">
        <v>0</v>
      </c>
      <c r="AM3248" s="10">
        <v>0</v>
      </c>
      <c r="AN3248" s="10">
        <v>0</v>
      </c>
      <c r="AO3248" s="10">
        <v>6.6950000000000003</v>
      </c>
      <c r="AQ3248" s="10">
        <v>0</v>
      </c>
      <c r="AR3248" s="10">
        <v>9.7037525610875637</v>
      </c>
      <c r="AS3248" s="10">
        <v>9.7037525610875637</v>
      </c>
      <c r="AT3248" s="10">
        <v>0</v>
      </c>
      <c r="AU3248" s="10">
        <v>0</v>
      </c>
      <c r="AV3248" s="10">
        <v>102.51850326170016</v>
      </c>
      <c r="AW3248" s="10">
        <v>102.51850326170016</v>
      </c>
      <c r="AX3248" s="10">
        <v>1.0954451150103321</v>
      </c>
      <c r="AY3248" s="10">
        <v>6.6950000000000003</v>
      </c>
      <c r="AZ3248" s="10" t="s">
        <v>33</v>
      </c>
      <c r="BA3248" s="10">
        <v>3249</v>
      </c>
      <c r="BB3248" s="10" t="s">
        <v>33</v>
      </c>
      <c r="BC3248" s="10">
        <v>3124</v>
      </c>
      <c r="BE3248" s="10" t="s">
        <v>33</v>
      </c>
      <c r="BF3248" s="10" t="s">
        <v>33</v>
      </c>
      <c r="BG3248" s="10" t="s">
        <v>33</v>
      </c>
      <c r="BH3248" s="10" t="s">
        <v>33</v>
      </c>
      <c r="BI3248" s="10" t="s">
        <v>33</v>
      </c>
      <c r="BJ3248" s="10" t="s">
        <v>33</v>
      </c>
      <c r="BL3248" s="10" t="s">
        <v>33</v>
      </c>
      <c r="BM3248" s="10" t="s">
        <v>33</v>
      </c>
      <c r="BP3248" s="10" t="s">
        <v>34</v>
      </c>
      <c r="BQ3248" s="10">
        <v>0</v>
      </c>
      <c r="BR3248" s="10" t="s">
        <v>370</v>
      </c>
      <c r="BS3248" s="11">
        <v>9.7037525610875637</v>
      </c>
      <c r="BT3248" s="11">
        <v>102.51850326170016</v>
      </c>
      <c r="BU3248" s="10">
        <v>3248</v>
      </c>
    </row>
    <row r="3249" spans="1:73" s="10" customFormat="1" x14ac:dyDescent="0.45">
      <c r="A3249" s="10">
        <v>829</v>
      </c>
      <c r="B3249" s="10">
        <v>3126</v>
      </c>
      <c r="D3249" s="10">
        <v>3250</v>
      </c>
      <c r="E3249" s="10" t="s">
        <v>33</v>
      </c>
      <c r="F3249" s="10">
        <v>3126</v>
      </c>
      <c r="G3249" s="10" t="s">
        <v>33</v>
      </c>
      <c r="H3249" s="10" t="s">
        <v>33</v>
      </c>
      <c r="J3249" s="10" t="s">
        <v>378</v>
      </c>
      <c r="K3249" s="10">
        <v>0</v>
      </c>
      <c r="L3249" s="10">
        <v>1</v>
      </c>
      <c r="M3249" s="10" t="s">
        <v>33</v>
      </c>
      <c r="N3249" s="10">
        <v>1</v>
      </c>
      <c r="T3249" s="10">
        <v>0</v>
      </c>
      <c r="W3249" s="10">
        <v>0</v>
      </c>
      <c r="X3249" s="10">
        <v>0</v>
      </c>
      <c r="Y3249" s="10">
        <v>0</v>
      </c>
      <c r="AB3249" s="10">
        <v>0</v>
      </c>
      <c r="AC3249" s="10">
        <v>0</v>
      </c>
      <c r="AD3249" s="12">
        <v>100507.62501400654</v>
      </c>
      <c r="AE3249" s="12">
        <v>1993029.9898363124</v>
      </c>
      <c r="AH3249" s="10">
        <v>1</v>
      </c>
      <c r="AJ3249" s="10">
        <v>1</v>
      </c>
      <c r="AK3249" s="10">
        <v>1</v>
      </c>
      <c r="AL3249" s="10">
        <v>0</v>
      </c>
      <c r="AM3249" s="10">
        <v>0</v>
      </c>
      <c r="AN3249" s="10">
        <v>0</v>
      </c>
      <c r="AO3249" s="10">
        <v>335071.96955624234</v>
      </c>
      <c r="AQ3249" s="10">
        <v>0</v>
      </c>
      <c r="AR3249" s="10">
        <v>100507.62501400654</v>
      </c>
      <c r="AS3249" s="10">
        <v>100507.62501400654</v>
      </c>
      <c r="AT3249" s="10">
        <v>0</v>
      </c>
      <c r="AU3249" s="10">
        <v>0</v>
      </c>
      <c r="AV3249" s="10">
        <v>1993029.9898363124</v>
      </c>
      <c r="AW3249" s="10">
        <v>1993029.9898363124</v>
      </c>
      <c r="AX3249" s="10">
        <v>7.4999999999999993E-5</v>
      </c>
      <c r="AY3249" s="10">
        <v>335071.96955624234</v>
      </c>
      <c r="AZ3249" s="10" t="s">
        <v>33</v>
      </c>
      <c r="BA3249" s="10">
        <v>3250</v>
      </c>
      <c r="BB3249" s="10" t="s">
        <v>33</v>
      </c>
      <c r="BC3249" s="10">
        <v>3126</v>
      </c>
      <c r="BE3249" s="10" t="s">
        <v>33</v>
      </c>
      <c r="BF3249" s="10" t="s">
        <v>33</v>
      </c>
      <c r="BG3249" s="10" t="s">
        <v>33</v>
      </c>
      <c r="BH3249" s="10" t="s">
        <v>33</v>
      </c>
      <c r="BI3249" s="10" t="s">
        <v>33</v>
      </c>
      <c r="BJ3249" s="10" t="s">
        <v>33</v>
      </c>
      <c r="BL3249" s="10" t="s">
        <v>33</v>
      </c>
      <c r="BM3249" s="10" t="s">
        <v>33</v>
      </c>
      <c r="BP3249" s="10" t="s">
        <v>34</v>
      </c>
      <c r="BQ3249" s="10">
        <v>0</v>
      </c>
      <c r="BR3249" s="10" t="s">
        <v>378</v>
      </c>
      <c r="BS3249" s="11">
        <v>100507.62501400654</v>
      </c>
      <c r="BT3249" s="11">
        <v>1993029.9898363124</v>
      </c>
      <c r="BU3249" s="10">
        <v>3249</v>
      </c>
    </row>
    <row r="3250" spans="1:73" s="10" customFormat="1" x14ac:dyDescent="0.45">
      <c r="A3250" s="10">
        <v>830</v>
      </c>
      <c r="B3250" s="10">
        <v>3222</v>
      </c>
      <c r="D3250" s="10">
        <v>3251</v>
      </c>
      <c r="E3250" s="10" t="s">
        <v>33</v>
      </c>
      <c r="F3250" s="10">
        <v>3222</v>
      </c>
      <c r="G3250" s="10" t="s">
        <v>33</v>
      </c>
      <c r="H3250" s="10" t="s">
        <v>33</v>
      </c>
      <c r="J3250" s="10" t="s">
        <v>121</v>
      </c>
      <c r="K3250" s="10">
        <v>2704</v>
      </c>
      <c r="L3250" s="10">
        <v>1</v>
      </c>
      <c r="M3250" s="10" t="s">
        <v>33</v>
      </c>
      <c r="N3250" s="10">
        <v>1</v>
      </c>
      <c r="T3250" s="10">
        <v>0</v>
      </c>
      <c r="W3250" s="10">
        <v>0</v>
      </c>
      <c r="X3250" s="10">
        <v>0</v>
      </c>
      <c r="Y3250" s="10">
        <v>0</v>
      </c>
      <c r="AB3250" s="10">
        <v>0</v>
      </c>
      <c r="AC3250" s="10">
        <v>0</v>
      </c>
      <c r="AD3250" s="10">
        <v>0.3271</v>
      </c>
      <c r="AE3250" s="10">
        <v>1.3253999999999999</v>
      </c>
      <c r="AH3250" s="10">
        <v>1</v>
      </c>
      <c r="AJ3250" s="10">
        <v>1</v>
      </c>
      <c r="AK3250" s="10">
        <v>1</v>
      </c>
      <c r="AL3250" s="10">
        <v>0</v>
      </c>
      <c r="AM3250" s="10">
        <v>0</v>
      </c>
      <c r="AN3250" s="10">
        <v>0</v>
      </c>
      <c r="AO3250" s="10">
        <v>0.3271</v>
      </c>
      <c r="AQ3250" s="10">
        <v>3.0855853403958853</v>
      </c>
      <c r="AR3250" s="10">
        <v>2.3406020150383653</v>
      </c>
      <c r="AS3250" s="10">
        <v>6.814700758612398</v>
      </c>
      <c r="AT3250" s="10">
        <v>72.511255499303303</v>
      </c>
      <c r="AU3250" s="10">
        <v>0.54109910947727524</v>
      </c>
      <c r="AV3250" s="10">
        <v>46.427813629337209</v>
      </c>
      <c r="AW3250" s="10">
        <v>119.48016823811778</v>
      </c>
      <c r="AX3250" s="10">
        <v>15</v>
      </c>
      <c r="AY3250" s="10">
        <v>0.3271</v>
      </c>
      <c r="AZ3250" s="10" t="s">
        <v>33</v>
      </c>
      <c r="BA3250" s="10">
        <v>3251</v>
      </c>
      <c r="BB3250" s="10" t="s">
        <v>33</v>
      </c>
      <c r="BC3250" s="10">
        <v>3222</v>
      </c>
      <c r="BE3250" s="10" t="s">
        <v>33</v>
      </c>
      <c r="BF3250" s="10" t="s">
        <v>33</v>
      </c>
      <c r="BG3250" s="10" t="s">
        <v>33</v>
      </c>
      <c r="BH3250" s="10" t="s">
        <v>33</v>
      </c>
      <c r="BI3250" s="10" t="s">
        <v>33</v>
      </c>
      <c r="BJ3250" s="10" t="s">
        <v>33</v>
      </c>
      <c r="BL3250" s="10" t="s">
        <v>33</v>
      </c>
      <c r="BM3250" s="10" t="s">
        <v>33</v>
      </c>
      <c r="BP3250" s="10" t="s">
        <v>34</v>
      </c>
      <c r="BQ3250" s="10">
        <v>0</v>
      </c>
      <c r="BR3250" s="10" t="s">
        <v>33</v>
      </c>
      <c r="BS3250" s="11">
        <v>6.814700758612398</v>
      </c>
      <c r="BT3250" s="11">
        <v>119.48016823811778</v>
      </c>
      <c r="BU3250" s="10">
        <v>3250</v>
      </c>
    </row>
    <row r="3251" spans="1:73" s="10" customFormat="1" x14ac:dyDescent="0.45">
      <c r="A3251" s="10">
        <v>831</v>
      </c>
      <c r="B3251" s="10">
        <v>3129</v>
      </c>
      <c r="D3251" s="10">
        <v>3252</v>
      </c>
      <c r="E3251" s="10" t="s">
        <v>33</v>
      </c>
      <c r="F3251" s="10">
        <v>3129</v>
      </c>
      <c r="G3251" s="10" t="s">
        <v>33</v>
      </c>
      <c r="H3251" s="10" t="s">
        <v>33</v>
      </c>
      <c r="J3251" s="10" t="s">
        <v>587</v>
      </c>
      <c r="K3251" s="10">
        <v>0</v>
      </c>
      <c r="L3251" s="10">
        <v>1</v>
      </c>
      <c r="M3251" s="10" t="s">
        <v>33</v>
      </c>
      <c r="N3251" s="10">
        <v>1</v>
      </c>
      <c r="T3251" s="10">
        <v>0</v>
      </c>
      <c r="W3251" s="10">
        <v>0</v>
      </c>
      <c r="X3251" s="10">
        <v>0</v>
      </c>
      <c r="Y3251" s="10">
        <v>0</v>
      </c>
      <c r="AB3251" s="10">
        <v>0</v>
      </c>
      <c r="AC3251" s="10">
        <v>0</v>
      </c>
      <c r="AD3251" s="10">
        <v>0</v>
      </c>
      <c r="AE3251" s="10">
        <v>0</v>
      </c>
      <c r="AH3251" s="10">
        <v>1</v>
      </c>
      <c r="AJ3251" s="10">
        <v>1</v>
      </c>
      <c r="AK3251" s="10">
        <v>1</v>
      </c>
      <c r="AL3251" s="10">
        <v>0</v>
      </c>
      <c r="AM3251" s="10">
        <v>0</v>
      </c>
      <c r="AN3251" s="10">
        <v>0</v>
      </c>
      <c r="AO3251" s="10">
        <v>0</v>
      </c>
      <c r="AQ3251" s="10">
        <v>0</v>
      </c>
      <c r="AR3251" s="10">
        <v>0</v>
      </c>
      <c r="AS3251" s="10">
        <v>0</v>
      </c>
      <c r="AT3251" s="10">
        <v>0</v>
      </c>
      <c r="AU3251" s="10">
        <v>0</v>
      </c>
      <c r="AV3251" s="10">
        <v>0</v>
      </c>
      <c r="AW3251" s="10">
        <v>0</v>
      </c>
      <c r="AX3251" s="10">
        <v>0.8</v>
      </c>
      <c r="AY3251" s="10">
        <v>0</v>
      </c>
      <c r="AZ3251" s="10" t="s">
        <v>33</v>
      </c>
      <c r="BA3251" s="10">
        <v>3252</v>
      </c>
      <c r="BB3251" s="10" t="s">
        <v>33</v>
      </c>
      <c r="BC3251" s="10">
        <v>3129</v>
      </c>
      <c r="BE3251" s="10" t="s">
        <v>33</v>
      </c>
      <c r="BF3251" s="10" t="s">
        <v>33</v>
      </c>
      <c r="BG3251" s="10" t="s">
        <v>33</v>
      </c>
      <c r="BH3251" s="10" t="s">
        <v>33</v>
      </c>
      <c r="BI3251" s="10" t="s">
        <v>33</v>
      </c>
      <c r="BJ3251" s="10" t="s">
        <v>33</v>
      </c>
      <c r="BL3251" s="10" t="s">
        <v>33</v>
      </c>
      <c r="BM3251" s="10" t="s">
        <v>33</v>
      </c>
      <c r="BP3251" s="10" t="s">
        <v>34</v>
      </c>
      <c r="BQ3251" s="10">
        <v>0</v>
      </c>
      <c r="BR3251" s="10" t="s">
        <v>587</v>
      </c>
      <c r="BS3251" s="11">
        <v>0</v>
      </c>
      <c r="BT3251" s="11">
        <v>0</v>
      </c>
      <c r="BU3251" s="10">
        <v>3251</v>
      </c>
    </row>
    <row r="3252" spans="1:73" s="10" customFormat="1" x14ac:dyDescent="0.45">
      <c r="A3252" s="10">
        <v>832</v>
      </c>
      <c r="B3252" s="10">
        <v>3130</v>
      </c>
      <c r="D3252" s="10">
        <v>3253</v>
      </c>
      <c r="E3252" s="10" t="s">
        <v>33</v>
      </c>
      <c r="F3252" s="10">
        <v>3130</v>
      </c>
      <c r="G3252" s="10" t="s">
        <v>33</v>
      </c>
      <c r="H3252" s="10" t="s">
        <v>33</v>
      </c>
      <c r="J3252" s="10" t="s">
        <v>588</v>
      </c>
      <c r="K3252" s="10">
        <v>0</v>
      </c>
      <c r="L3252" s="10">
        <v>1</v>
      </c>
      <c r="M3252" s="10" t="s">
        <v>33</v>
      </c>
      <c r="N3252" s="10">
        <v>1</v>
      </c>
      <c r="T3252" s="10">
        <v>0</v>
      </c>
      <c r="W3252" s="10">
        <v>0</v>
      </c>
      <c r="X3252" s="10">
        <v>0</v>
      </c>
      <c r="Y3252" s="10">
        <v>0</v>
      </c>
      <c r="AB3252" s="10">
        <v>0</v>
      </c>
      <c r="AC3252" s="10">
        <v>0</v>
      </c>
      <c r="AD3252" s="10">
        <v>0</v>
      </c>
      <c r="AE3252" s="10">
        <v>0</v>
      </c>
      <c r="AH3252" s="10">
        <v>1</v>
      </c>
      <c r="AJ3252" s="10">
        <v>1</v>
      </c>
      <c r="AK3252" s="10">
        <v>1</v>
      </c>
      <c r="AL3252" s="10">
        <v>0</v>
      </c>
      <c r="AM3252" s="10">
        <v>0</v>
      </c>
      <c r="AN3252" s="10">
        <v>0</v>
      </c>
      <c r="AO3252" s="10">
        <v>0</v>
      </c>
      <c r="AQ3252" s="10">
        <v>0</v>
      </c>
      <c r="AR3252" s="10">
        <v>0</v>
      </c>
      <c r="AS3252" s="10">
        <v>0</v>
      </c>
      <c r="AT3252" s="10">
        <v>0</v>
      </c>
      <c r="AU3252" s="10">
        <v>0</v>
      </c>
      <c r="AV3252" s="10">
        <v>0</v>
      </c>
      <c r="AW3252" s="10">
        <v>0</v>
      </c>
      <c r="AX3252" s="10">
        <v>0.2</v>
      </c>
      <c r="AY3252" s="10">
        <v>0</v>
      </c>
      <c r="AZ3252" s="10" t="s">
        <v>33</v>
      </c>
      <c r="BA3252" s="10">
        <v>3253</v>
      </c>
      <c r="BB3252" s="10" t="s">
        <v>33</v>
      </c>
      <c r="BC3252" s="10">
        <v>3130</v>
      </c>
      <c r="BE3252" s="10" t="s">
        <v>33</v>
      </c>
      <c r="BF3252" s="10" t="s">
        <v>33</v>
      </c>
      <c r="BG3252" s="10" t="s">
        <v>33</v>
      </c>
      <c r="BH3252" s="10" t="s">
        <v>33</v>
      </c>
      <c r="BI3252" s="10" t="s">
        <v>33</v>
      </c>
      <c r="BJ3252" s="10" t="s">
        <v>33</v>
      </c>
      <c r="BL3252" s="10" t="s">
        <v>33</v>
      </c>
      <c r="BM3252" s="10" t="s">
        <v>33</v>
      </c>
      <c r="BP3252" s="10" t="s">
        <v>34</v>
      </c>
      <c r="BQ3252" s="10">
        <v>0</v>
      </c>
      <c r="BR3252" s="10" t="s">
        <v>588</v>
      </c>
      <c r="BS3252" s="11">
        <v>0</v>
      </c>
      <c r="BT3252" s="11">
        <v>0</v>
      </c>
      <c r="BU3252" s="10">
        <v>3252</v>
      </c>
    </row>
    <row r="3253" spans="1:73" s="10" customFormat="1" x14ac:dyDescent="0.45">
      <c r="A3253" s="10">
        <v>833</v>
      </c>
      <c r="B3253" s="10">
        <v>3132</v>
      </c>
      <c r="D3253" s="10">
        <v>3257</v>
      </c>
      <c r="E3253" s="10" t="s">
        <v>33</v>
      </c>
      <c r="F3253" s="10">
        <v>3132</v>
      </c>
      <c r="G3253" s="10" t="s">
        <v>33</v>
      </c>
      <c r="H3253" s="10" t="s">
        <v>33</v>
      </c>
      <c r="J3253" s="10" t="s">
        <v>589</v>
      </c>
      <c r="K3253" s="10">
        <v>0</v>
      </c>
      <c r="L3253" s="10">
        <v>1</v>
      </c>
      <c r="M3253" s="10" t="s">
        <v>33</v>
      </c>
      <c r="N3253" s="10">
        <v>1</v>
      </c>
      <c r="T3253" s="10">
        <v>0.31622776601683794</v>
      </c>
      <c r="W3253" s="10">
        <v>0</v>
      </c>
      <c r="X3253" s="10">
        <v>0</v>
      </c>
      <c r="Y3253" s="10">
        <v>0</v>
      </c>
      <c r="AB3253" s="10">
        <v>0</v>
      </c>
      <c r="AC3253" s="10">
        <v>1.4999999999999999E-2</v>
      </c>
      <c r="AD3253" s="10">
        <v>0</v>
      </c>
      <c r="AE3253" s="10">
        <v>0</v>
      </c>
      <c r="AH3253" s="10">
        <v>1</v>
      </c>
      <c r="AJ3253" s="10">
        <v>1</v>
      </c>
      <c r="AK3253" s="10">
        <v>1</v>
      </c>
      <c r="AL3253" s="10">
        <v>0.31622776601683794</v>
      </c>
      <c r="AM3253" s="10">
        <v>0</v>
      </c>
      <c r="AN3253" s="10">
        <v>1.4999999999999999E-2</v>
      </c>
      <c r="AO3253" s="10">
        <v>0</v>
      </c>
      <c r="AQ3253" s="10">
        <v>0.5409606132860022</v>
      </c>
      <c r="AR3253" s="10">
        <v>0.49730049083210859</v>
      </c>
      <c r="AS3253" s="10">
        <v>1.2816933800968118</v>
      </c>
      <c r="AT3253" s="10">
        <v>12.712574412221052</v>
      </c>
      <c r="AU3253" s="10">
        <v>1.9411574866800543</v>
      </c>
      <c r="AV3253" s="10">
        <v>54.824070685920034</v>
      </c>
      <c r="AW3253" s="10">
        <v>69.477802584821148</v>
      </c>
      <c r="AX3253" s="10">
        <v>0.05</v>
      </c>
      <c r="AY3253" s="10">
        <v>1.9387364874570525</v>
      </c>
      <c r="AZ3253" s="10" t="s">
        <v>33</v>
      </c>
      <c r="BA3253" s="10">
        <v>3257</v>
      </c>
      <c r="BB3253" s="10" t="s">
        <v>33</v>
      </c>
      <c r="BC3253" s="10">
        <v>3132</v>
      </c>
      <c r="BE3253" s="10" t="s">
        <v>33</v>
      </c>
      <c r="BF3253" s="10" t="s">
        <v>33</v>
      </c>
      <c r="BG3253" s="10" t="s">
        <v>33</v>
      </c>
      <c r="BH3253" s="10" t="s">
        <v>33</v>
      </c>
      <c r="BI3253" s="10" t="s">
        <v>33</v>
      </c>
      <c r="BJ3253" s="10" t="s">
        <v>33</v>
      </c>
      <c r="BL3253" s="10" t="s">
        <v>33</v>
      </c>
      <c r="BM3253" s="10" t="s">
        <v>33</v>
      </c>
      <c r="BP3253" s="10" t="s">
        <v>33</v>
      </c>
      <c r="BQ3253" s="10">
        <v>0</v>
      </c>
      <c r="BR3253" s="10" t="s">
        <v>589</v>
      </c>
      <c r="BS3253" s="11">
        <v>1.2816933800968118</v>
      </c>
      <c r="BT3253" s="11">
        <v>69.477802584821148</v>
      </c>
      <c r="BU3253" s="10">
        <v>3253</v>
      </c>
    </row>
    <row r="3254" spans="1:73" s="10" customFormat="1" x14ac:dyDescent="0.45">
      <c r="A3254" s="10" t="s">
        <v>33</v>
      </c>
      <c r="B3254" s="10">
        <v>3371</v>
      </c>
      <c r="D3254" s="10" t="s">
        <v>33</v>
      </c>
      <c r="E3254" s="10">
        <v>3253</v>
      </c>
      <c r="F3254" s="10">
        <v>3371</v>
      </c>
      <c r="G3254" s="10">
        <v>885</v>
      </c>
      <c r="H3254" s="10">
        <v>885</v>
      </c>
      <c r="J3254" s="10" t="s">
        <v>33</v>
      </c>
      <c r="K3254" s="10" t="s">
        <v>612</v>
      </c>
      <c r="L3254" s="10" t="s">
        <v>33</v>
      </c>
      <c r="M3254" s="10">
        <v>2.2360679774997897E-2</v>
      </c>
      <c r="N3254" s="10">
        <v>2.2360679774997897E-2</v>
      </c>
      <c r="T3254" s="10">
        <v>0</v>
      </c>
      <c r="W3254" s="10">
        <v>0</v>
      </c>
      <c r="X3254" s="10">
        <v>0</v>
      </c>
      <c r="Y3254" s="10">
        <v>0</v>
      </c>
      <c r="AB3254" s="10">
        <v>0</v>
      </c>
      <c r="AC3254" s="10">
        <v>0</v>
      </c>
      <c r="AD3254" s="10">
        <v>0</v>
      </c>
      <c r="AE3254" s="10">
        <v>0</v>
      </c>
      <c r="AH3254" s="10">
        <v>1</v>
      </c>
      <c r="AJ3254" s="10" t="s">
        <v>33</v>
      </c>
      <c r="AK3254" s="10">
        <v>2.2360679774997897E-2</v>
      </c>
      <c r="AL3254" s="10">
        <v>0</v>
      </c>
      <c r="AM3254" s="10">
        <v>0</v>
      </c>
      <c r="AN3254" s="10">
        <v>0</v>
      </c>
      <c r="AO3254" s="10">
        <v>0</v>
      </c>
      <c r="AQ3254" s="10">
        <v>0.19734671939390594</v>
      </c>
      <c r="AR3254" s="10">
        <v>0.44423605409424238</v>
      </c>
      <c r="AS3254" s="10">
        <v>0.73038879721540595</v>
      </c>
      <c r="AT3254" s="10">
        <v>4.6376479057567899</v>
      </c>
      <c r="AU3254" s="10">
        <v>1.9250574866800543</v>
      </c>
      <c r="AV3254" s="10">
        <v>54.695816972317282</v>
      </c>
      <c r="AW3254" s="10">
        <v>61.258522364754128</v>
      </c>
      <c r="AX3254" s="10" t="s">
        <v>33</v>
      </c>
      <c r="AY3254" s="10" t="s">
        <v>33</v>
      </c>
      <c r="AZ3254" s="10" t="s">
        <v>33</v>
      </c>
      <c r="BA3254" s="10" t="s">
        <v>33</v>
      </c>
      <c r="BB3254" s="10">
        <v>3253</v>
      </c>
      <c r="BC3254" s="10">
        <v>3371</v>
      </c>
      <c r="BE3254" s="10" t="s">
        <v>589</v>
      </c>
      <c r="BF3254" s="10" t="s">
        <v>612</v>
      </c>
      <c r="BG3254" s="10">
        <v>3.6519439860770296E-2</v>
      </c>
      <c r="BH3254" s="10">
        <v>116.21430744677066</v>
      </c>
      <c r="BI3254" s="10">
        <v>176</v>
      </c>
      <c r="BJ3254" s="10" t="s">
        <v>33</v>
      </c>
      <c r="BL3254" s="10" t="s">
        <v>33</v>
      </c>
      <c r="BM3254" s="10" t="s">
        <v>33</v>
      </c>
      <c r="BP3254" s="10" t="s">
        <v>33</v>
      </c>
      <c r="BQ3254" s="10" t="s">
        <v>33</v>
      </c>
      <c r="BR3254" s="10" t="s">
        <v>33</v>
      </c>
      <c r="BS3254" s="11" t="s">
        <v>33</v>
      </c>
      <c r="BT3254" s="11" t="s">
        <v>33</v>
      </c>
      <c r="BU3254" s="10">
        <v>3254</v>
      </c>
    </row>
    <row r="3255" spans="1:73" s="10" customFormat="1" x14ac:dyDescent="0.45">
      <c r="A3255" s="10" t="s">
        <v>33</v>
      </c>
      <c r="B3255" s="10">
        <v>3312</v>
      </c>
      <c r="D3255" s="10" t="s">
        <v>33</v>
      </c>
      <c r="E3255" s="10">
        <v>3253</v>
      </c>
      <c r="F3255" s="10">
        <v>3312</v>
      </c>
      <c r="G3255" s="10">
        <v>857</v>
      </c>
      <c r="H3255" s="10">
        <v>857</v>
      </c>
      <c r="J3255" s="10" t="s">
        <v>33</v>
      </c>
      <c r="K3255" s="10" t="s">
        <v>72</v>
      </c>
      <c r="L3255" s="10" t="s">
        <v>33</v>
      </c>
      <c r="M3255" s="10">
        <v>0</v>
      </c>
      <c r="N3255" s="10">
        <v>0</v>
      </c>
      <c r="T3255" s="10">
        <v>0</v>
      </c>
      <c r="W3255" s="10">
        <v>0</v>
      </c>
      <c r="X3255" s="10">
        <v>0</v>
      </c>
      <c r="Y3255" s="10">
        <v>0</v>
      </c>
      <c r="AB3255" s="10">
        <v>0</v>
      </c>
      <c r="AC3255" s="10">
        <v>0</v>
      </c>
      <c r="AD3255" s="10">
        <v>0</v>
      </c>
      <c r="AE3255" s="10">
        <v>0</v>
      </c>
      <c r="AH3255" s="10">
        <v>1</v>
      </c>
      <c r="AJ3255" s="10" t="s">
        <v>33</v>
      </c>
      <c r="AK3255" s="10">
        <v>0</v>
      </c>
      <c r="AL3255" s="10">
        <v>0</v>
      </c>
      <c r="AM3255" s="10">
        <v>0</v>
      </c>
      <c r="AN3255" s="10">
        <v>0</v>
      </c>
      <c r="AO3255" s="10">
        <v>0</v>
      </c>
      <c r="AQ3255" s="10">
        <v>0</v>
      </c>
      <c r="AR3255" s="10">
        <v>0</v>
      </c>
      <c r="AS3255" s="10">
        <v>0</v>
      </c>
      <c r="AT3255" s="10">
        <v>0</v>
      </c>
      <c r="AU3255" s="10">
        <v>0</v>
      </c>
      <c r="AV3255" s="10">
        <v>0</v>
      </c>
      <c r="AW3255" s="10">
        <v>0</v>
      </c>
      <c r="AX3255" s="10" t="s">
        <v>33</v>
      </c>
      <c r="AY3255" s="10" t="s">
        <v>33</v>
      </c>
      <c r="AZ3255" s="10" t="s">
        <v>33</v>
      </c>
      <c r="BA3255" s="10" t="s">
        <v>33</v>
      </c>
      <c r="BB3255" s="10">
        <v>3253</v>
      </c>
      <c r="BC3255" s="10">
        <v>3312</v>
      </c>
      <c r="BE3255" s="10" t="s">
        <v>589</v>
      </c>
      <c r="BF3255" s="10" t="s">
        <v>4018</v>
      </c>
      <c r="BG3255" s="10">
        <v>0</v>
      </c>
      <c r="BH3255" s="10">
        <v>0</v>
      </c>
      <c r="BI3255" s="10">
        <v>177</v>
      </c>
      <c r="BJ3255" s="10" t="s">
        <v>33</v>
      </c>
      <c r="BL3255" s="10" t="s">
        <v>33</v>
      </c>
      <c r="BM3255" s="10" t="s">
        <v>33</v>
      </c>
      <c r="BP3255" s="10" t="s">
        <v>33</v>
      </c>
      <c r="BQ3255" s="10" t="s">
        <v>33</v>
      </c>
      <c r="BR3255" s="10" t="s">
        <v>33</v>
      </c>
      <c r="BS3255" s="11" t="s">
        <v>33</v>
      </c>
      <c r="BT3255" s="11" t="s">
        <v>33</v>
      </c>
      <c r="BU3255" s="10">
        <v>3255</v>
      </c>
    </row>
    <row r="3256" spans="1:73" s="10" customFormat="1" x14ac:dyDescent="0.45">
      <c r="A3256" s="10" t="s">
        <v>33</v>
      </c>
      <c r="B3256" s="10">
        <v>3379</v>
      </c>
      <c r="D3256" s="10" t="s">
        <v>33</v>
      </c>
      <c r="E3256" s="10">
        <v>3253</v>
      </c>
      <c r="F3256" s="10">
        <v>3379</v>
      </c>
      <c r="G3256" s="10">
        <v>886</v>
      </c>
      <c r="H3256" s="10">
        <v>886</v>
      </c>
      <c r="J3256" s="10" t="s">
        <v>33</v>
      </c>
      <c r="K3256" s="10" t="s">
        <v>95</v>
      </c>
      <c r="L3256" s="10" t="s">
        <v>33</v>
      </c>
      <c r="M3256" s="10">
        <v>7.0710678118654766E-2</v>
      </c>
      <c r="N3256" s="10">
        <v>7.0710678118654766E-2</v>
      </c>
      <c r="T3256" s="10">
        <v>0</v>
      </c>
      <c r="W3256" s="10">
        <v>0</v>
      </c>
      <c r="X3256" s="10">
        <v>0</v>
      </c>
      <c r="Y3256" s="10">
        <v>0</v>
      </c>
      <c r="AB3256" s="10">
        <v>0</v>
      </c>
      <c r="AC3256" s="10">
        <v>0</v>
      </c>
      <c r="AD3256" s="10">
        <v>0</v>
      </c>
      <c r="AE3256" s="10">
        <v>0</v>
      </c>
      <c r="AH3256" s="10">
        <v>1</v>
      </c>
      <c r="AJ3256" s="10" t="s">
        <v>33</v>
      </c>
      <c r="AK3256" s="10">
        <v>7.0710678118654766E-2</v>
      </c>
      <c r="AL3256" s="10">
        <v>0</v>
      </c>
      <c r="AM3256" s="10">
        <v>0</v>
      </c>
      <c r="AN3256" s="10">
        <v>0</v>
      </c>
      <c r="AO3256" s="10">
        <v>0</v>
      </c>
      <c r="AQ3256" s="10">
        <v>2.7386127875258313E-2</v>
      </c>
      <c r="AR3256" s="10">
        <v>3.8064436737866199E-2</v>
      </c>
      <c r="AS3256" s="10">
        <v>7.7774322156990761E-2</v>
      </c>
      <c r="AT3256" s="10">
        <v>0.64357400506857032</v>
      </c>
      <c r="AU3256" s="10">
        <v>1.6100000000000007E-2</v>
      </c>
      <c r="AV3256" s="10">
        <v>0.12825371360275153</v>
      </c>
      <c r="AW3256" s="10">
        <v>0.78792771867132183</v>
      </c>
      <c r="AX3256" s="10" t="s">
        <v>33</v>
      </c>
      <c r="AY3256" s="10" t="s">
        <v>33</v>
      </c>
      <c r="AZ3256" s="10" t="s">
        <v>33</v>
      </c>
      <c r="BA3256" s="10" t="s">
        <v>33</v>
      </c>
      <c r="BB3256" s="10">
        <v>3253</v>
      </c>
      <c r="BC3256" s="10">
        <v>3379</v>
      </c>
      <c r="BE3256" s="10" t="s">
        <v>589</v>
      </c>
      <c r="BF3256" s="10" t="s">
        <v>4019</v>
      </c>
      <c r="BG3256" s="10">
        <v>3.8887161078495383E-3</v>
      </c>
      <c r="BH3256" s="10">
        <v>0.71137152341676346</v>
      </c>
      <c r="BI3256" s="10">
        <v>178</v>
      </c>
      <c r="BJ3256" s="10" t="s">
        <v>33</v>
      </c>
      <c r="BL3256" s="10" t="s">
        <v>33</v>
      </c>
      <c r="BM3256" s="10" t="s">
        <v>33</v>
      </c>
      <c r="BP3256" s="10" t="s">
        <v>33</v>
      </c>
      <c r="BQ3256" s="10" t="s">
        <v>33</v>
      </c>
      <c r="BR3256" s="10" t="s">
        <v>33</v>
      </c>
      <c r="BS3256" s="11" t="s">
        <v>33</v>
      </c>
      <c r="BT3256" s="11" t="s">
        <v>33</v>
      </c>
      <c r="BU3256" s="10">
        <v>3256</v>
      </c>
    </row>
    <row r="3257" spans="1:73" s="10" customFormat="1" x14ac:dyDescent="0.45">
      <c r="A3257" s="10">
        <v>834</v>
      </c>
      <c r="B3257" s="10">
        <v>3134</v>
      </c>
      <c r="D3257" s="10">
        <v>3258</v>
      </c>
      <c r="E3257" s="10" t="s">
        <v>33</v>
      </c>
      <c r="F3257" s="10">
        <v>3134</v>
      </c>
      <c r="G3257" s="10" t="s">
        <v>33</v>
      </c>
      <c r="H3257" s="10" t="s">
        <v>33</v>
      </c>
      <c r="J3257" s="10" t="s">
        <v>419</v>
      </c>
      <c r="K3257" s="10">
        <v>0</v>
      </c>
      <c r="L3257" s="10">
        <v>1</v>
      </c>
      <c r="M3257" s="10" t="s">
        <v>33</v>
      </c>
      <c r="N3257" s="10">
        <v>1</v>
      </c>
      <c r="T3257" s="10">
        <v>0</v>
      </c>
      <c r="W3257" s="10">
        <v>0</v>
      </c>
      <c r="X3257" s="10">
        <v>0</v>
      </c>
      <c r="Y3257" s="10">
        <v>0</v>
      </c>
      <c r="AB3257" s="10">
        <v>0</v>
      </c>
      <c r="AC3257" s="10">
        <v>0</v>
      </c>
      <c r="AD3257" s="12">
        <v>8.7626026469893485</v>
      </c>
      <c r="AE3257" s="12">
        <v>158.93594875838212</v>
      </c>
      <c r="AH3257" s="10">
        <v>1</v>
      </c>
      <c r="AJ3257" s="10">
        <v>1</v>
      </c>
      <c r="AK3257" s="10">
        <v>1</v>
      </c>
      <c r="AL3257" s="10">
        <v>0</v>
      </c>
      <c r="AM3257" s="10">
        <v>0</v>
      </c>
      <c r="AN3257" s="10">
        <v>0</v>
      </c>
      <c r="AO3257" s="10">
        <v>2.8275000000000001</v>
      </c>
      <c r="AQ3257" s="10">
        <v>0</v>
      </c>
      <c r="AR3257" s="10">
        <v>8.7626026469893485</v>
      </c>
      <c r="AS3257" s="10">
        <v>8.7626026469893485</v>
      </c>
      <c r="AT3257" s="10">
        <v>0</v>
      </c>
      <c r="AU3257" s="10">
        <v>0</v>
      </c>
      <c r="AV3257" s="10">
        <v>158.93594875838212</v>
      </c>
      <c r="AW3257" s="10">
        <v>158.93594875838212</v>
      </c>
      <c r="AX3257" s="10">
        <v>1.2</v>
      </c>
      <c r="AY3257" s="10">
        <v>2.8275000000000001</v>
      </c>
      <c r="AZ3257" s="10" t="s">
        <v>33</v>
      </c>
      <c r="BA3257" s="10">
        <v>3258</v>
      </c>
      <c r="BB3257" s="10" t="s">
        <v>33</v>
      </c>
      <c r="BC3257" s="10">
        <v>3134</v>
      </c>
      <c r="BE3257" s="10" t="s">
        <v>33</v>
      </c>
      <c r="BF3257" s="10" t="s">
        <v>33</v>
      </c>
      <c r="BG3257" s="10" t="s">
        <v>33</v>
      </c>
      <c r="BH3257" s="10" t="s">
        <v>33</v>
      </c>
      <c r="BI3257" s="10" t="s">
        <v>33</v>
      </c>
      <c r="BJ3257" s="10" t="s">
        <v>33</v>
      </c>
      <c r="BL3257" s="10" t="s">
        <v>33</v>
      </c>
      <c r="BM3257" s="10" t="s">
        <v>33</v>
      </c>
      <c r="BP3257" s="10" t="s">
        <v>34</v>
      </c>
      <c r="BQ3257" s="10">
        <v>0</v>
      </c>
      <c r="BR3257" s="10" t="s">
        <v>419</v>
      </c>
      <c r="BS3257" s="11">
        <v>8.7626026469893485</v>
      </c>
      <c r="BT3257" s="11">
        <v>158.93594875838212</v>
      </c>
      <c r="BU3257" s="10">
        <v>3257</v>
      </c>
    </row>
    <row r="3258" spans="1:73" s="10" customFormat="1" x14ac:dyDescent="0.45">
      <c r="A3258" s="10">
        <v>835</v>
      </c>
      <c r="B3258" s="10">
        <v>3161</v>
      </c>
      <c r="D3258" s="10">
        <v>3259</v>
      </c>
      <c r="E3258" s="10" t="s">
        <v>33</v>
      </c>
      <c r="F3258" s="10">
        <v>3161</v>
      </c>
      <c r="G3258" s="10" t="s">
        <v>33</v>
      </c>
      <c r="H3258" s="10" t="s">
        <v>33</v>
      </c>
      <c r="J3258" s="10" t="s">
        <v>68</v>
      </c>
      <c r="K3258" s="10">
        <v>0</v>
      </c>
      <c r="L3258" s="10">
        <v>1</v>
      </c>
      <c r="M3258" s="10" t="s">
        <v>33</v>
      </c>
      <c r="N3258" s="10">
        <v>1</v>
      </c>
      <c r="T3258" s="10">
        <v>0</v>
      </c>
      <c r="W3258" s="10">
        <v>0</v>
      </c>
      <c r="X3258" s="10">
        <v>0</v>
      </c>
      <c r="Y3258" s="10">
        <v>0</v>
      </c>
      <c r="AB3258" s="10">
        <v>0</v>
      </c>
      <c r="AC3258" s="10">
        <v>0</v>
      </c>
      <c r="AD3258" s="12">
        <v>112.64417558692489</v>
      </c>
      <c r="AE3258" s="12">
        <v>1887.5291145523865</v>
      </c>
      <c r="AH3258" s="10">
        <v>1</v>
      </c>
      <c r="AJ3258" s="10">
        <v>1</v>
      </c>
      <c r="AK3258" s="10">
        <v>1</v>
      </c>
      <c r="AL3258" s="10">
        <v>0</v>
      </c>
      <c r="AM3258" s="10">
        <v>0</v>
      </c>
      <c r="AN3258" s="10">
        <v>0</v>
      </c>
      <c r="AO3258" s="10">
        <v>59.95</v>
      </c>
      <c r="AQ3258" s="10">
        <v>0</v>
      </c>
      <c r="AR3258" s="10">
        <v>112.64417558692489</v>
      </c>
      <c r="AS3258" s="10">
        <v>112.64417558692489</v>
      </c>
      <c r="AT3258" s="10">
        <v>0</v>
      </c>
      <c r="AU3258" s="10">
        <v>0</v>
      </c>
      <c r="AV3258" s="10">
        <v>1887.5291145523865</v>
      </c>
      <c r="AW3258" s="10">
        <v>1887.5291145523865</v>
      </c>
      <c r="AX3258" s="10">
        <v>0.4</v>
      </c>
      <c r="AY3258" s="10">
        <v>59.95</v>
      </c>
      <c r="AZ3258" s="10" t="s">
        <v>33</v>
      </c>
      <c r="BA3258" s="10">
        <v>3259</v>
      </c>
      <c r="BB3258" s="10" t="s">
        <v>33</v>
      </c>
      <c r="BC3258" s="10">
        <v>3161</v>
      </c>
      <c r="BE3258" s="10" t="s">
        <v>33</v>
      </c>
      <c r="BF3258" s="10" t="s">
        <v>33</v>
      </c>
      <c r="BG3258" s="10" t="s">
        <v>33</v>
      </c>
      <c r="BH3258" s="10" t="s">
        <v>33</v>
      </c>
      <c r="BI3258" s="10" t="s">
        <v>33</v>
      </c>
      <c r="BJ3258" s="10" t="s">
        <v>33</v>
      </c>
      <c r="BL3258" s="10" t="s">
        <v>33</v>
      </c>
      <c r="BM3258" s="10" t="s">
        <v>33</v>
      </c>
      <c r="BP3258" s="10" t="s">
        <v>34</v>
      </c>
      <c r="BQ3258" s="10">
        <v>0</v>
      </c>
      <c r="BR3258" s="10" t="s">
        <v>68</v>
      </c>
      <c r="BS3258" s="11">
        <v>112.64417558692489</v>
      </c>
      <c r="BT3258" s="11">
        <v>1887.5291145523865</v>
      </c>
      <c r="BU3258" s="10">
        <v>3258</v>
      </c>
    </row>
    <row r="3259" spans="1:73" s="10" customFormat="1" x14ac:dyDescent="0.45">
      <c r="A3259" s="10">
        <v>836</v>
      </c>
      <c r="B3259" s="10">
        <v>3236</v>
      </c>
      <c r="D3259" s="10">
        <v>3262</v>
      </c>
      <c r="E3259" s="10" t="s">
        <v>33</v>
      </c>
      <c r="F3259" s="10">
        <v>3236</v>
      </c>
      <c r="G3259" s="10" t="s">
        <v>33</v>
      </c>
      <c r="H3259" s="10" t="s">
        <v>33</v>
      </c>
      <c r="J3259" s="10" t="s">
        <v>590</v>
      </c>
      <c r="K3259" s="10">
        <v>0</v>
      </c>
      <c r="L3259" s="10">
        <v>1</v>
      </c>
      <c r="M3259" s="10" t="s">
        <v>33</v>
      </c>
      <c r="N3259" s="10">
        <v>1</v>
      </c>
      <c r="T3259" s="10">
        <v>0.4898979485566356</v>
      </c>
      <c r="W3259" s="10">
        <v>0.32792819335946094</v>
      </c>
      <c r="X3259" s="10" t="s">
        <v>35</v>
      </c>
      <c r="Y3259" s="10">
        <v>3.1622776601683791E-2</v>
      </c>
      <c r="AB3259" s="10">
        <v>3.7941007366700212</v>
      </c>
      <c r="AC3259" s="10">
        <v>0.02</v>
      </c>
      <c r="AD3259" s="10">
        <v>0</v>
      </c>
      <c r="AE3259" s="10">
        <v>0</v>
      </c>
      <c r="AH3259" s="10">
        <v>1</v>
      </c>
      <c r="AJ3259" s="10">
        <v>1</v>
      </c>
      <c r="AK3259" s="10">
        <v>1</v>
      </c>
      <c r="AL3259" s="10">
        <v>0.4898979485566356</v>
      </c>
      <c r="AM3259" s="10">
        <v>0.32792819335946094</v>
      </c>
      <c r="AN3259" s="10">
        <v>0.02</v>
      </c>
      <c r="AO3259" s="10">
        <v>0</v>
      </c>
      <c r="AQ3259" s="10">
        <v>0.4898979485566356</v>
      </c>
      <c r="AR3259" s="10">
        <v>0.46256762990397621</v>
      </c>
      <c r="AS3259" s="10">
        <v>1.1729196553110979</v>
      </c>
      <c r="AT3259" s="10">
        <v>11.512601791080936</v>
      </c>
      <c r="AU3259" s="10">
        <v>3.7941007366700212</v>
      </c>
      <c r="AV3259" s="10">
        <v>2.2097799042509987</v>
      </c>
      <c r="AW3259" s="10">
        <v>17.516482432001958</v>
      </c>
      <c r="AX3259" s="10">
        <v>0.1897366596101028</v>
      </c>
      <c r="AY3259" s="10">
        <v>1.8456236863784359</v>
      </c>
      <c r="AZ3259" s="10" t="s">
        <v>33</v>
      </c>
      <c r="BA3259" s="10">
        <v>3262</v>
      </c>
      <c r="BB3259" s="10" t="s">
        <v>33</v>
      </c>
      <c r="BC3259" s="10">
        <v>3236</v>
      </c>
      <c r="BE3259" s="10" t="s">
        <v>33</v>
      </c>
      <c r="BF3259" s="10" t="s">
        <v>33</v>
      </c>
      <c r="BG3259" s="10" t="s">
        <v>33</v>
      </c>
      <c r="BH3259" s="10" t="s">
        <v>33</v>
      </c>
      <c r="BI3259" s="10" t="s">
        <v>33</v>
      </c>
      <c r="BJ3259" s="10" t="s">
        <v>33</v>
      </c>
      <c r="BL3259" s="10" t="s">
        <v>33</v>
      </c>
      <c r="BM3259" s="10" t="s">
        <v>33</v>
      </c>
      <c r="BP3259" s="10" t="s">
        <v>33</v>
      </c>
      <c r="BQ3259" s="10">
        <v>0</v>
      </c>
      <c r="BR3259" s="10" t="s">
        <v>590</v>
      </c>
      <c r="BS3259" s="11">
        <v>1.1729196553110979</v>
      </c>
      <c r="BT3259" s="11">
        <v>17.516482432001958</v>
      </c>
      <c r="BU3259" s="10">
        <v>3259</v>
      </c>
    </row>
    <row r="3260" spans="1:73" s="10" customFormat="1" x14ac:dyDescent="0.45">
      <c r="A3260" s="10" t="s">
        <v>33</v>
      </c>
      <c r="B3260" s="10">
        <v>3380</v>
      </c>
      <c r="D3260" s="10" t="s">
        <v>33</v>
      </c>
      <c r="E3260" s="10">
        <v>3259</v>
      </c>
      <c r="F3260" s="10">
        <v>3380</v>
      </c>
      <c r="G3260" s="10">
        <v>887</v>
      </c>
      <c r="H3260" s="10">
        <v>887</v>
      </c>
      <c r="J3260" s="10" t="s">
        <v>33</v>
      </c>
      <c r="K3260" s="10" t="s">
        <v>613</v>
      </c>
      <c r="L3260" s="10" t="s">
        <v>33</v>
      </c>
      <c r="M3260" s="10">
        <v>7.0710678118654753E-3</v>
      </c>
      <c r="N3260" s="10">
        <v>7.0710678118654753E-3</v>
      </c>
      <c r="T3260" s="10">
        <v>0</v>
      </c>
      <c r="W3260" s="10">
        <v>0</v>
      </c>
      <c r="X3260" s="10">
        <v>0</v>
      </c>
      <c r="Y3260" s="10">
        <v>0</v>
      </c>
      <c r="AB3260" s="10">
        <v>0</v>
      </c>
      <c r="AC3260" s="10">
        <v>0</v>
      </c>
      <c r="AD3260" s="10">
        <v>0</v>
      </c>
      <c r="AE3260" s="10">
        <v>0</v>
      </c>
      <c r="AH3260" s="10">
        <v>1</v>
      </c>
      <c r="AJ3260" s="10" t="s">
        <v>33</v>
      </c>
      <c r="AK3260" s="10">
        <v>7.0710678118654753E-3</v>
      </c>
      <c r="AL3260" s="10">
        <v>0</v>
      </c>
      <c r="AM3260" s="10">
        <v>0</v>
      </c>
      <c r="AN3260" s="10">
        <v>0</v>
      </c>
      <c r="AO3260" s="10">
        <v>0</v>
      </c>
      <c r="AQ3260" s="10">
        <v>0</v>
      </c>
      <c r="AR3260" s="10">
        <v>0.11463943654451524</v>
      </c>
      <c r="AS3260" s="10">
        <v>0.11463943654451524</v>
      </c>
      <c r="AT3260" s="10">
        <v>0</v>
      </c>
      <c r="AU3260" s="10">
        <v>0</v>
      </c>
      <c r="AV3260" s="10">
        <v>1.9269371917763796</v>
      </c>
      <c r="AW3260" s="10">
        <v>1.9269371917763796</v>
      </c>
      <c r="AX3260" s="10" t="s">
        <v>33</v>
      </c>
      <c r="AY3260" s="10" t="s">
        <v>33</v>
      </c>
      <c r="AZ3260" s="10" t="s">
        <v>33</v>
      </c>
      <c r="BA3260" s="10" t="s">
        <v>33</v>
      </c>
      <c r="BB3260" s="10">
        <v>3259</v>
      </c>
      <c r="BC3260" s="10">
        <v>3380</v>
      </c>
      <c r="BE3260" s="10" t="s">
        <v>590</v>
      </c>
      <c r="BF3260" s="10" t="s">
        <v>613</v>
      </c>
      <c r="BG3260" s="10">
        <v>2.1751303749540669E-2</v>
      </c>
      <c r="BH3260" s="10">
        <v>1.5352674945941707</v>
      </c>
      <c r="BI3260" s="10">
        <v>182</v>
      </c>
      <c r="BJ3260" s="10" t="s">
        <v>33</v>
      </c>
      <c r="BL3260" s="10" t="s">
        <v>33</v>
      </c>
      <c r="BM3260" s="10" t="s">
        <v>33</v>
      </c>
      <c r="BP3260" s="10" t="s">
        <v>33</v>
      </c>
      <c r="BQ3260" s="10" t="s">
        <v>33</v>
      </c>
      <c r="BR3260" s="10" t="s">
        <v>33</v>
      </c>
      <c r="BS3260" s="11" t="s">
        <v>33</v>
      </c>
      <c r="BT3260" s="11" t="s">
        <v>33</v>
      </c>
      <c r="BU3260" s="10">
        <v>3260</v>
      </c>
    </row>
    <row r="3261" spans="1:73" s="10" customFormat="1" x14ac:dyDescent="0.45">
      <c r="A3261" s="10" t="s">
        <v>33</v>
      </c>
      <c r="B3261" s="10">
        <v>3242</v>
      </c>
      <c r="D3261" s="10" t="s">
        <v>33</v>
      </c>
      <c r="E3261" s="10">
        <v>3259</v>
      </c>
      <c r="F3261" s="10">
        <v>3242</v>
      </c>
      <c r="G3261" s="10">
        <v>825</v>
      </c>
      <c r="H3261" s="10">
        <v>825</v>
      </c>
      <c r="J3261" s="10" t="s">
        <v>33</v>
      </c>
      <c r="K3261" s="10" t="s">
        <v>42</v>
      </c>
      <c r="L3261" s="10" t="s">
        <v>33</v>
      </c>
      <c r="M3261" s="10">
        <v>0.28284271247461906</v>
      </c>
      <c r="N3261" s="10">
        <v>0.28284271247461906</v>
      </c>
      <c r="T3261" s="10">
        <v>0</v>
      </c>
      <c r="W3261" s="10">
        <v>0</v>
      </c>
      <c r="X3261" s="10">
        <v>0</v>
      </c>
      <c r="Y3261" s="10">
        <v>0</v>
      </c>
      <c r="AB3261" s="10">
        <v>0</v>
      </c>
      <c r="AC3261" s="10">
        <v>0</v>
      </c>
      <c r="AD3261" s="10">
        <v>0</v>
      </c>
      <c r="AE3261" s="10">
        <v>0</v>
      </c>
      <c r="AH3261" s="10">
        <v>1</v>
      </c>
      <c r="AJ3261" s="10" t="s">
        <v>33</v>
      </c>
      <c r="AK3261" s="10">
        <v>0.28284271247461906</v>
      </c>
      <c r="AL3261" s="10">
        <v>0</v>
      </c>
      <c r="AM3261" s="10">
        <v>0</v>
      </c>
      <c r="AN3261" s="10">
        <v>0</v>
      </c>
      <c r="AO3261" s="10">
        <v>0</v>
      </c>
      <c r="AQ3261" s="10">
        <v>0</v>
      </c>
      <c r="AR3261" s="10">
        <v>0</v>
      </c>
      <c r="AS3261" s="10">
        <v>0</v>
      </c>
      <c r="AT3261" s="10">
        <v>0</v>
      </c>
      <c r="AU3261" s="10">
        <v>0</v>
      </c>
      <c r="AV3261" s="10">
        <v>0.28284271247461906</v>
      </c>
      <c r="AW3261" s="10">
        <v>0.28284271247461906</v>
      </c>
      <c r="AX3261" s="10" t="s">
        <v>33</v>
      </c>
      <c r="AY3261" s="10" t="s">
        <v>33</v>
      </c>
      <c r="AZ3261" s="10" t="s">
        <v>33</v>
      </c>
      <c r="BA3261" s="10" t="s">
        <v>33</v>
      </c>
      <c r="BB3261" s="10">
        <v>3259</v>
      </c>
      <c r="BC3261" s="10">
        <v>3242</v>
      </c>
      <c r="BE3261" s="10" t="s">
        <v>590</v>
      </c>
      <c r="BF3261" s="10" t="s">
        <v>4020</v>
      </c>
      <c r="BG3261" s="10">
        <v>0</v>
      </c>
      <c r="BH3261" s="10">
        <v>1.0731337437616992</v>
      </c>
      <c r="BI3261" s="10">
        <v>183</v>
      </c>
      <c r="BJ3261" s="10" t="s">
        <v>33</v>
      </c>
      <c r="BL3261" s="10" t="s">
        <v>33</v>
      </c>
      <c r="BM3261" s="10" t="s">
        <v>33</v>
      </c>
      <c r="BP3261" s="10" t="s">
        <v>33</v>
      </c>
      <c r="BQ3261" s="10" t="s">
        <v>33</v>
      </c>
      <c r="BR3261" s="10" t="s">
        <v>33</v>
      </c>
      <c r="BS3261" s="11" t="s">
        <v>33</v>
      </c>
      <c r="BT3261" s="11" t="s">
        <v>33</v>
      </c>
      <c r="BU3261" s="10">
        <v>3261</v>
      </c>
    </row>
    <row r="3262" spans="1:73" s="10" customFormat="1" x14ac:dyDescent="0.45">
      <c r="A3262" s="10">
        <v>837</v>
      </c>
      <c r="B3262" s="10">
        <v>3139</v>
      </c>
      <c r="D3262" s="10">
        <v>3266</v>
      </c>
      <c r="E3262" s="10" t="s">
        <v>33</v>
      </c>
      <c r="F3262" s="10">
        <v>3139</v>
      </c>
      <c r="G3262" s="10" t="s">
        <v>33</v>
      </c>
      <c r="H3262" s="10" t="s">
        <v>33</v>
      </c>
      <c r="J3262" s="10" t="s">
        <v>591</v>
      </c>
      <c r="K3262" s="10">
        <v>0</v>
      </c>
      <c r="L3262" s="10">
        <v>1</v>
      </c>
      <c r="M3262" s="10" t="s">
        <v>33</v>
      </c>
      <c r="N3262" s="10">
        <v>1</v>
      </c>
      <c r="T3262" s="10">
        <v>7.0710678118654766E-2</v>
      </c>
      <c r="W3262" s="10">
        <v>0.10370000000000001</v>
      </c>
      <c r="X3262" s="10" t="s">
        <v>35</v>
      </c>
      <c r="Y3262" s="10">
        <v>0.01</v>
      </c>
      <c r="AB3262" s="10">
        <v>1.1998</v>
      </c>
      <c r="AC3262" s="10">
        <v>0</v>
      </c>
      <c r="AD3262" s="10">
        <v>0</v>
      </c>
      <c r="AE3262" s="10">
        <v>0</v>
      </c>
      <c r="AH3262" s="10">
        <v>1</v>
      </c>
      <c r="AJ3262" s="10">
        <v>1</v>
      </c>
      <c r="AK3262" s="10">
        <v>1</v>
      </c>
      <c r="AL3262" s="10">
        <v>7.0710678118654766E-2</v>
      </c>
      <c r="AM3262" s="10">
        <v>0.10370000000000001</v>
      </c>
      <c r="AN3262" s="10">
        <v>0</v>
      </c>
      <c r="AO3262" s="10">
        <v>0</v>
      </c>
      <c r="AQ3262" s="10">
        <v>11.40538469600461</v>
      </c>
      <c r="AR3262" s="10">
        <v>24.61165613514834</v>
      </c>
      <c r="AS3262" s="10">
        <v>41.14946394435502</v>
      </c>
      <c r="AT3262" s="10">
        <v>268.02654035610834</v>
      </c>
      <c r="AU3262" s="10">
        <v>2.5287371845975217</v>
      </c>
      <c r="AV3262" s="10">
        <v>444.14092228964648</v>
      </c>
      <c r="AW3262" s="10">
        <v>714.69619983035227</v>
      </c>
      <c r="AX3262" s="10">
        <v>1.1000000000000001</v>
      </c>
      <c r="AY3262" s="10">
        <v>16.965003607231218</v>
      </c>
      <c r="AZ3262" s="10" t="s">
        <v>33</v>
      </c>
      <c r="BA3262" s="10">
        <v>3266</v>
      </c>
      <c r="BB3262" s="10" t="s">
        <v>33</v>
      </c>
      <c r="BC3262" s="10">
        <v>3139</v>
      </c>
      <c r="BE3262" s="10" t="s">
        <v>33</v>
      </c>
      <c r="BF3262" s="10" t="s">
        <v>33</v>
      </c>
      <c r="BG3262" s="10" t="s">
        <v>33</v>
      </c>
      <c r="BH3262" s="10" t="s">
        <v>33</v>
      </c>
      <c r="BI3262" s="10" t="s">
        <v>33</v>
      </c>
      <c r="BJ3262" s="10" t="s">
        <v>33</v>
      </c>
      <c r="BL3262" s="10" t="s">
        <v>33</v>
      </c>
      <c r="BM3262" s="10" t="s">
        <v>33</v>
      </c>
      <c r="BP3262" s="10" t="s">
        <v>33</v>
      </c>
      <c r="BQ3262" s="10">
        <v>0</v>
      </c>
      <c r="BR3262" s="10" t="s">
        <v>591</v>
      </c>
      <c r="BS3262" s="11">
        <v>41.14946394435502</v>
      </c>
      <c r="BT3262" s="11">
        <v>714.69619983035227</v>
      </c>
      <c r="BU3262" s="10">
        <v>3262</v>
      </c>
    </row>
    <row r="3263" spans="1:73" s="10" customFormat="1" x14ac:dyDescent="0.45">
      <c r="A3263" s="10" t="s">
        <v>33</v>
      </c>
      <c r="B3263" s="10">
        <v>3240</v>
      </c>
      <c r="D3263" s="10" t="s">
        <v>33</v>
      </c>
      <c r="E3263" s="10">
        <v>3262</v>
      </c>
      <c r="F3263" s="10">
        <v>3240</v>
      </c>
      <c r="G3263" s="10">
        <v>823</v>
      </c>
      <c r="H3263" s="10">
        <v>823</v>
      </c>
      <c r="J3263" s="10" t="s">
        <v>33</v>
      </c>
      <c r="K3263" s="10" t="s">
        <v>46</v>
      </c>
      <c r="L3263" s="10" t="s">
        <v>33</v>
      </c>
      <c r="M3263" s="10">
        <v>0.56000000000000005</v>
      </c>
      <c r="N3263" s="10">
        <v>0.56000000000000005</v>
      </c>
      <c r="T3263" s="10">
        <v>0</v>
      </c>
      <c r="W3263" s="10">
        <v>0</v>
      </c>
      <c r="X3263" s="10">
        <v>0</v>
      </c>
      <c r="Y3263" s="10">
        <v>0</v>
      </c>
      <c r="AB3263" s="10">
        <v>0</v>
      </c>
      <c r="AC3263" s="10">
        <v>0</v>
      </c>
      <c r="AD3263" s="10">
        <v>0</v>
      </c>
      <c r="AE3263" s="10">
        <v>0</v>
      </c>
      <c r="AH3263" s="10">
        <v>1</v>
      </c>
      <c r="AJ3263" s="10" t="s">
        <v>33</v>
      </c>
      <c r="AK3263" s="10">
        <v>0.56000000000000005</v>
      </c>
      <c r="AL3263" s="10">
        <v>0</v>
      </c>
      <c r="AM3263" s="10">
        <v>0</v>
      </c>
      <c r="AN3263" s="10">
        <v>0</v>
      </c>
      <c r="AO3263" s="10">
        <v>0</v>
      </c>
      <c r="AQ3263" s="10">
        <v>11.334674017885956</v>
      </c>
      <c r="AR3263" s="10">
        <v>20.586524270977851</v>
      </c>
      <c r="AS3263" s="10">
        <v>37.021801596912482</v>
      </c>
      <c r="AT3263" s="10">
        <v>266.36483942031998</v>
      </c>
      <c r="AU3263" s="10">
        <v>1.3289371845975215</v>
      </c>
      <c r="AV3263" s="10">
        <v>385.00995745638068</v>
      </c>
      <c r="AW3263" s="10">
        <v>652.70373406129818</v>
      </c>
      <c r="AX3263" s="10" t="s">
        <v>33</v>
      </c>
      <c r="AY3263" s="10" t="s">
        <v>33</v>
      </c>
      <c r="AZ3263" s="10" t="s">
        <v>33</v>
      </c>
      <c r="BA3263" s="10" t="s">
        <v>33</v>
      </c>
      <c r="BB3263" s="10">
        <v>3262</v>
      </c>
      <c r="BC3263" s="10">
        <v>3240</v>
      </c>
      <c r="BE3263" s="10" t="s">
        <v>591</v>
      </c>
      <c r="BF3263" s="10" t="s">
        <v>4021</v>
      </c>
      <c r="BG3263" s="10">
        <v>40.723981756603735</v>
      </c>
      <c r="BH3263" s="10">
        <v>118.44713552</v>
      </c>
      <c r="BI3263" s="10">
        <v>185</v>
      </c>
      <c r="BJ3263" s="10" t="s">
        <v>33</v>
      </c>
      <c r="BL3263" s="10" t="s">
        <v>33</v>
      </c>
      <c r="BM3263" s="10" t="s">
        <v>33</v>
      </c>
      <c r="BP3263" s="10" t="s">
        <v>33</v>
      </c>
      <c r="BQ3263" s="10" t="s">
        <v>33</v>
      </c>
      <c r="BR3263" s="10" t="s">
        <v>33</v>
      </c>
      <c r="BS3263" s="11" t="s">
        <v>33</v>
      </c>
      <c r="BT3263" s="11" t="s">
        <v>33</v>
      </c>
      <c r="BU3263" s="10">
        <v>3263</v>
      </c>
    </row>
    <row r="3264" spans="1:73" s="10" customFormat="1" x14ac:dyDescent="0.45">
      <c r="A3264" s="10" t="s">
        <v>33</v>
      </c>
      <c r="B3264" s="10">
        <v>3381</v>
      </c>
      <c r="D3264" s="10" t="s">
        <v>33</v>
      </c>
      <c r="E3264" s="10">
        <v>3262</v>
      </c>
      <c r="F3264" s="10">
        <v>3381</v>
      </c>
      <c r="G3264" s="10">
        <v>888</v>
      </c>
      <c r="H3264" s="10">
        <v>888</v>
      </c>
      <c r="J3264" s="10" t="s">
        <v>33</v>
      </c>
      <c r="K3264" s="10" t="s">
        <v>146</v>
      </c>
      <c r="L3264" s="10" t="s">
        <v>33</v>
      </c>
      <c r="M3264" s="10">
        <v>0.44</v>
      </c>
      <c r="N3264" s="10">
        <v>0.44</v>
      </c>
      <c r="T3264" s="10">
        <v>0</v>
      </c>
      <c r="W3264" s="10">
        <v>0</v>
      </c>
      <c r="X3264" s="10">
        <v>0</v>
      </c>
      <c r="Y3264" s="10">
        <v>0</v>
      </c>
      <c r="AB3264" s="10">
        <v>0</v>
      </c>
      <c r="AC3264" s="10">
        <v>0</v>
      </c>
      <c r="AD3264" s="10">
        <v>0</v>
      </c>
      <c r="AE3264" s="10">
        <v>0</v>
      </c>
      <c r="AH3264" s="10">
        <v>1</v>
      </c>
      <c r="AJ3264" s="10" t="s">
        <v>33</v>
      </c>
      <c r="AK3264" s="10">
        <v>0.44</v>
      </c>
      <c r="AL3264" s="10">
        <v>0</v>
      </c>
      <c r="AM3264" s="10">
        <v>0</v>
      </c>
      <c r="AN3264" s="10">
        <v>0</v>
      </c>
      <c r="AO3264" s="10">
        <v>0</v>
      </c>
      <c r="AQ3264" s="10">
        <v>0</v>
      </c>
      <c r="AR3264" s="10">
        <v>3.9214318641704886</v>
      </c>
      <c r="AS3264" s="10">
        <v>3.9214318641704886</v>
      </c>
      <c r="AT3264" s="10">
        <v>0</v>
      </c>
      <c r="AU3264" s="10">
        <v>0</v>
      </c>
      <c r="AV3264" s="10">
        <v>58.848122120791153</v>
      </c>
      <c r="AW3264" s="10">
        <v>58.848122120791153</v>
      </c>
      <c r="AX3264" s="10" t="s">
        <v>33</v>
      </c>
      <c r="AY3264" s="10" t="s">
        <v>33</v>
      </c>
      <c r="AZ3264" s="10" t="s">
        <v>33</v>
      </c>
      <c r="BA3264" s="10" t="s">
        <v>33</v>
      </c>
      <c r="BB3264" s="10">
        <v>3262</v>
      </c>
      <c r="BC3264" s="10">
        <v>3381</v>
      </c>
      <c r="BE3264" s="10" t="s">
        <v>591</v>
      </c>
      <c r="BF3264" s="10" t="s">
        <v>4022</v>
      </c>
      <c r="BG3264" s="10">
        <v>4.3135750505875379</v>
      </c>
      <c r="BH3264" s="10">
        <v>80.928909600000011</v>
      </c>
      <c r="BI3264" s="10">
        <v>186</v>
      </c>
      <c r="BJ3264" s="10" t="s">
        <v>33</v>
      </c>
      <c r="BL3264" s="10" t="s">
        <v>33</v>
      </c>
      <c r="BM3264" s="10" t="s">
        <v>33</v>
      </c>
      <c r="BP3264" s="10" t="s">
        <v>33</v>
      </c>
      <c r="BQ3264" s="10" t="s">
        <v>33</v>
      </c>
      <c r="BR3264" s="10" t="s">
        <v>33</v>
      </c>
      <c r="BS3264" s="11" t="s">
        <v>33</v>
      </c>
      <c r="BT3264" s="11" t="s">
        <v>33</v>
      </c>
      <c r="BU3264" s="10">
        <v>3264</v>
      </c>
    </row>
    <row r="3265" spans="1:73" s="10" customFormat="1" x14ac:dyDescent="0.45">
      <c r="A3265" s="10" t="s">
        <v>33</v>
      </c>
      <c r="B3265" s="10">
        <v>3242</v>
      </c>
      <c r="D3265" s="10" t="s">
        <v>33</v>
      </c>
      <c r="E3265" s="10">
        <v>3262</v>
      </c>
      <c r="F3265" s="10">
        <v>3242</v>
      </c>
      <c r="G3265" s="10">
        <v>825</v>
      </c>
      <c r="H3265" s="10">
        <v>825</v>
      </c>
      <c r="J3265" s="10" t="s">
        <v>33</v>
      </c>
      <c r="K3265" s="10" t="s">
        <v>42</v>
      </c>
      <c r="L3265" s="10" t="s">
        <v>33</v>
      </c>
      <c r="M3265" s="10">
        <v>0.28284271247461906</v>
      </c>
      <c r="N3265" s="10">
        <v>0.28284271247461906</v>
      </c>
      <c r="T3265" s="10">
        <v>0</v>
      </c>
      <c r="W3265" s="10">
        <v>0</v>
      </c>
      <c r="X3265" s="10">
        <v>0</v>
      </c>
      <c r="Y3265" s="10">
        <v>0</v>
      </c>
      <c r="AB3265" s="10">
        <v>0</v>
      </c>
      <c r="AC3265" s="10">
        <v>0</v>
      </c>
      <c r="AD3265" s="10">
        <v>0</v>
      </c>
      <c r="AE3265" s="10">
        <v>0</v>
      </c>
      <c r="AH3265" s="10">
        <v>1</v>
      </c>
      <c r="AJ3265" s="10" t="s">
        <v>33</v>
      </c>
      <c r="AK3265" s="10">
        <v>0.28284271247461906</v>
      </c>
      <c r="AL3265" s="10">
        <v>0</v>
      </c>
      <c r="AM3265" s="10">
        <v>0</v>
      </c>
      <c r="AN3265" s="10">
        <v>0</v>
      </c>
      <c r="AO3265" s="10">
        <v>0</v>
      </c>
      <c r="AQ3265" s="10">
        <v>0</v>
      </c>
      <c r="AR3265" s="10">
        <v>0</v>
      </c>
      <c r="AS3265" s="10">
        <v>0</v>
      </c>
      <c r="AT3265" s="10">
        <v>0</v>
      </c>
      <c r="AU3265" s="10">
        <v>0</v>
      </c>
      <c r="AV3265" s="10">
        <v>0.28284271247461906</v>
      </c>
      <c r="AW3265" s="10">
        <v>0.28284271247461906</v>
      </c>
      <c r="AX3265" s="10" t="s">
        <v>33</v>
      </c>
      <c r="AY3265" s="10" t="s">
        <v>33</v>
      </c>
      <c r="AZ3265" s="10" t="s">
        <v>33</v>
      </c>
      <c r="BA3265" s="10" t="s">
        <v>33</v>
      </c>
      <c r="BB3265" s="10">
        <v>3262</v>
      </c>
      <c r="BC3265" s="10">
        <v>3242</v>
      </c>
      <c r="BE3265" s="10" t="s">
        <v>591</v>
      </c>
      <c r="BF3265" s="10" t="s">
        <v>4023</v>
      </c>
      <c r="BG3265" s="10">
        <v>0</v>
      </c>
      <c r="BH3265" s="10">
        <v>0.33935468642704797</v>
      </c>
      <c r="BI3265" s="10">
        <v>187</v>
      </c>
      <c r="BJ3265" s="10" t="s">
        <v>33</v>
      </c>
      <c r="BL3265" s="10" t="s">
        <v>33</v>
      </c>
      <c r="BM3265" s="10" t="s">
        <v>33</v>
      </c>
      <c r="BP3265" s="10" t="s">
        <v>33</v>
      </c>
      <c r="BQ3265" s="10" t="s">
        <v>33</v>
      </c>
      <c r="BR3265" s="10" t="s">
        <v>33</v>
      </c>
      <c r="BS3265" s="11" t="s">
        <v>33</v>
      </c>
      <c r="BT3265" s="11" t="s">
        <v>33</v>
      </c>
      <c r="BU3265" s="10">
        <v>3265</v>
      </c>
    </row>
    <row r="3266" spans="1:73" s="10" customFormat="1" x14ac:dyDescent="0.45">
      <c r="A3266" s="10">
        <v>838</v>
      </c>
      <c r="B3266" s="10">
        <v>3165</v>
      </c>
      <c r="D3266" s="10">
        <v>3267</v>
      </c>
      <c r="E3266" s="10" t="s">
        <v>33</v>
      </c>
      <c r="F3266" s="10">
        <v>3165</v>
      </c>
      <c r="G3266" s="10" t="s">
        <v>33</v>
      </c>
      <c r="H3266" s="10" t="s">
        <v>33</v>
      </c>
      <c r="J3266" s="10" t="s">
        <v>86</v>
      </c>
      <c r="K3266" s="10">
        <v>0</v>
      </c>
      <c r="L3266" s="10">
        <v>1</v>
      </c>
      <c r="M3266" s="10" t="s">
        <v>33</v>
      </c>
      <c r="N3266" s="10">
        <v>1</v>
      </c>
      <c r="T3266" s="10">
        <v>0</v>
      </c>
      <c r="W3266" s="10">
        <v>0</v>
      </c>
      <c r="X3266" s="10">
        <v>0</v>
      </c>
      <c r="Y3266" s="10">
        <v>0</v>
      </c>
      <c r="AB3266" s="10">
        <v>0</v>
      </c>
      <c r="AC3266" s="10">
        <v>0</v>
      </c>
      <c r="AD3266" s="10">
        <v>11.645</v>
      </c>
      <c r="AE3266" s="10">
        <v>141.36000000000001</v>
      </c>
      <c r="AH3266" s="10">
        <v>1</v>
      </c>
      <c r="AJ3266" s="10">
        <v>1</v>
      </c>
      <c r="AK3266" s="10">
        <v>1</v>
      </c>
      <c r="AL3266" s="10">
        <v>0</v>
      </c>
      <c r="AM3266" s="10">
        <v>0</v>
      </c>
      <c r="AN3266" s="10">
        <v>0</v>
      </c>
      <c r="AO3266" s="10">
        <v>11.645</v>
      </c>
      <c r="AQ3266" s="10">
        <v>0</v>
      </c>
      <c r="AR3266" s="10">
        <v>11.645</v>
      </c>
      <c r="AS3266" s="10">
        <v>11.645</v>
      </c>
      <c r="AT3266" s="10">
        <v>0</v>
      </c>
      <c r="AU3266" s="10">
        <v>0</v>
      </c>
      <c r="AV3266" s="10">
        <v>141.36000000000001</v>
      </c>
      <c r="AW3266" s="10">
        <v>141.36000000000001</v>
      </c>
      <c r="AX3266" s="10">
        <v>0.5</v>
      </c>
      <c r="AY3266" s="10">
        <v>11.645</v>
      </c>
      <c r="AZ3266" s="10" t="s">
        <v>33</v>
      </c>
      <c r="BA3266" s="10">
        <v>3267</v>
      </c>
      <c r="BB3266" s="10" t="s">
        <v>33</v>
      </c>
      <c r="BC3266" s="10">
        <v>3165</v>
      </c>
      <c r="BE3266" s="10" t="s">
        <v>33</v>
      </c>
      <c r="BF3266" s="10" t="s">
        <v>33</v>
      </c>
      <c r="BG3266" s="10" t="s">
        <v>33</v>
      </c>
      <c r="BH3266" s="10" t="s">
        <v>33</v>
      </c>
      <c r="BI3266" s="10" t="s">
        <v>33</v>
      </c>
      <c r="BJ3266" s="10" t="s">
        <v>33</v>
      </c>
      <c r="BL3266" s="10" t="s">
        <v>33</v>
      </c>
      <c r="BM3266" s="10" t="s">
        <v>33</v>
      </c>
      <c r="BP3266" s="10" t="s">
        <v>34</v>
      </c>
      <c r="BQ3266" s="10">
        <v>0</v>
      </c>
      <c r="BR3266" s="10" t="s">
        <v>86</v>
      </c>
      <c r="BS3266" s="11">
        <v>11.645</v>
      </c>
      <c r="BT3266" s="11">
        <v>141.36000000000001</v>
      </c>
      <c r="BU3266" s="10">
        <v>3266</v>
      </c>
    </row>
    <row r="3267" spans="1:73" s="10" customFormat="1" x14ac:dyDescent="0.45">
      <c r="A3267" s="10">
        <v>839</v>
      </c>
      <c r="B3267" s="10">
        <v>3141</v>
      </c>
      <c r="D3267" s="10">
        <v>3273</v>
      </c>
      <c r="E3267" s="10" t="s">
        <v>33</v>
      </c>
      <c r="F3267" s="10">
        <v>3141</v>
      </c>
      <c r="G3267" s="10" t="s">
        <v>33</v>
      </c>
      <c r="H3267" s="10" t="s">
        <v>33</v>
      </c>
      <c r="J3267" s="10" t="s">
        <v>592</v>
      </c>
      <c r="K3267" s="10">
        <v>0</v>
      </c>
      <c r="L3267" s="10">
        <v>1</v>
      </c>
      <c r="M3267" s="10" t="s">
        <v>33</v>
      </c>
      <c r="N3267" s="10">
        <v>1</v>
      </c>
      <c r="T3267" s="10">
        <v>0.25</v>
      </c>
      <c r="W3267" s="10">
        <v>1.0370000000000001</v>
      </c>
      <c r="X3267" s="10" t="s">
        <v>35</v>
      </c>
      <c r="Y3267" s="10">
        <v>0.1</v>
      </c>
      <c r="AB3267" s="10">
        <v>11.998000000000001</v>
      </c>
      <c r="AC3267" s="10">
        <v>0.02</v>
      </c>
      <c r="AD3267" s="10">
        <v>0</v>
      </c>
      <c r="AE3267" s="10">
        <v>0</v>
      </c>
      <c r="AH3267" s="10">
        <v>1</v>
      </c>
      <c r="AJ3267" s="10">
        <v>1</v>
      </c>
      <c r="AK3267" s="10">
        <v>1</v>
      </c>
      <c r="AL3267" s="10">
        <v>0.25</v>
      </c>
      <c r="AM3267" s="10">
        <v>1.0370000000000001</v>
      </c>
      <c r="AN3267" s="10">
        <v>0.02</v>
      </c>
      <c r="AO3267" s="10">
        <v>0</v>
      </c>
      <c r="AQ3267" s="10">
        <v>5.5711545667348119</v>
      </c>
      <c r="AR3267" s="10">
        <v>12.001040202981153</v>
      </c>
      <c r="AS3267" s="10">
        <v>20.07921432474663</v>
      </c>
      <c r="AT3267" s="10">
        <v>130.92213231826807</v>
      </c>
      <c r="AU3267" s="10">
        <v>12.637625291951021</v>
      </c>
      <c r="AV3267" s="10">
        <v>207.77529744999012</v>
      </c>
      <c r="AW3267" s="10">
        <v>351.33505506020924</v>
      </c>
      <c r="AX3267" s="10">
        <v>0.03</v>
      </c>
      <c r="AY3267" s="10">
        <v>8.3067681880171804</v>
      </c>
      <c r="AZ3267" s="10" t="s">
        <v>33</v>
      </c>
      <c r="BA3267" s="10">
        <v>3273</v>
      </c>
      <c r="BB3267" s="10" t="s">
        <v>33</v>
      </c>
      <c r="BC3267" s="10">
        <v>3141</v>
      </c>
      <c r="BE3267" s="10" t="s">
        <v>33</v>
      </c>
      <c r="BF3267" s="10" t="s">
        <v>33</v>
      </c>
      <c r="BG3267" s="10" t="s">
        <v>33</v>
      </c>
      <c r="BH3267" s="10" t="s">
        <v>33</v>
      </c>
      <c r="BI3267" s="10" t="s">
        <v>33</v>
      </c>
      <c r="BJ3267" s="10" t="s">
        <v>33</v>
      </c>
      <c r="BL3267" s="10" t="s">
        <v>33</v>
      </c>
      <c r="BM3267" s="10" t="s">
        <v>33</v>
      </c>
      <c r="BP3267" s="10" t="s">
        <v>33</v>
      </c>
      <c r="BQ3267" s="10">
        <v>0</v>
      </c>
      <c r="BR3267" s="10" t="s">
        <v>592</v>
      </c>
      <c r="BS3267" s="11">
        <v>20.07921432474663</v>
      </c>
      <c r="BT3267" s="11">
        <v>351.33505506020924</v>
      </c>
      <c r="BU3267" s="10">
        <v>3267</v>
      </c>
    </row>
    <row r="3268" spans="1:73" s="10" customFormat="1" x14ac:dyDescent="0.45">
      <c r="A3268" s="10" t="s">
        <v>33</v>
      </c>
      <c r="B3268" s="10">
        <v>3240</v>
      </c>
      <c r="D3268" s="10" t="s">
        <v>33</v>
      </c>
      <c r="E3268" s="10">
        <v>3267</v>
      </c>
      <c r="F3268" s="10">
        <v>3240</v>
      </c>
      <c r="G3268" s="10">
        <v>823</v>
      </c>
      <c r="H3268" s="10">
        <v>823</v>
      </c>
      <c r="J3268" s="10" t="s">
        <v>33</v>
      </c>
      <c r="K3268" s="10" t="s">
        <v>46</v>
      </c>
      <c r="L3268" s="10" t="s">
        <v>33</v>
      </c>
      <c r="M3268" s="10">
        <v>0.2</v>
      </c>
      <c r="N3268" s="10">
        <v>0.2</v>
      </c>
      <c r="T3268" s="10">
        <v>0</v>
      </c>
      <c r="W3268" s="10">
        <v>0</v>
      </c>
      <c r="X3268" s="10">
        <v>0</v>
      </c>
      <c r="Y3268" s="10">
        <v>0</v>
      </c>
      <c r="AB3268" s="10">
        <v>0</v>
      </c>
      <c r="AC3268" s="10">
        <v>0</v>
      </c>
      <c r="AD3268" s="10">
        <v>0</v>
      </c>
      <c r="AE3268" s="10">
        <v>0</v>
      </c>
      <c r="AH3268" s="10">
        <v>1</v>
      </c>
      <c r="AJ3268" s="10" t="s">
        <v>33</v>
      </c>
      <c r="AK3268" s="10">
        <v>0.2</v>
      </c>
      <c r="AL3268" s="10">
        <v>0</v>
      </c>
      <c r="AM3268" s="10">
        <v>0</v>
      </c>
      <c r="AN3268" s="10">
        <v>0</v>
      </c>
      <c r="AO3268" s="10">
        <v>0</v>
      </c>
      <c r="AQ3268" s="10">
        <v>4.0480978635306988</v>
      </c>
      <c r="AR3268" s="10">
        <v>7.3523300967778029</v>
      </c>
      <c r="AS3268" s="10">
        <v>13.222071998897317</v>
      </c>
      <c r="AT3268" s="10">
        <v>95.130299792971428</v>
      </c>
      <c r="AU3268" s="10">
        <v>0.47462042307054342</v>
      </c>
      <c r="AV3268" s="10">
        <v>137.50355623442167</v>
      </c>
      <c r="AW3268" s="10">
        <v>233.10847645046363</v>
      </c>
      <c r="AX3268" s="10" t="s">
        <v>33</v>
      </c>
      <c r="AY3268" s="10" t="s">
        <v>33</v>
      </c>
      <c r="AZ3268" s="10" t="s">
        <v>33</v>
      </c>
      <c r="BA3268" s="10" t="s">
        <v>33</v>
      </c>
      <c r="BB3268" s="10">
        <v>3267</v>
      </c>
      <c r="BC3268" s="10">
        <v>3240</v>
      </c>
      <c r="BE3268" s="10" t="s">
        <v>592</v>
      </c>
      <c r="BF3268" s="10" t="s">
        <v>4024</v>
      </c>
      <c r="BG3268" s="10">
        <v>0.3966621599669195</v>
      </c>
      <c r="BH3268" s="10">
        <v>423.02548400000006</v>
      </c>
      <c r="BI3268" s="10">
        <v>190</v>
      </c>
      <c r="BJ3268" s="10" t="s">
        <v>33</v>
      </c>
      <c r="BL3268" s="10" t="s">
        <v>33</v>
      </c>
      <c r="BM3268" s="10" t="s">
        <v>33</v>
      </c>
      <c r="BP3268" s="10" t="s">
        <v>33</v>
      </c>
      <c r="BQ3268" s="10" t="s">
        <v>33</v>
      </c>
      <c r="BR3268" s="10" t="s">
        <v>33</v>
      </c>
      <c r="BS3268" s="11" t="s">
        <v>33</v>
      </c>
      <c r="BT3268" s="11" t="s">
        <v>33</v>
      </c>
      <c r="BU3268" s="10">
        <v>3268</v>
      </c>
    </row>
    <row r="3269" spans="1:73" s="10" customFormat="1" x14ac:dyDescent="0.45">
      <c r="A3269" s="10" t="s">
        <v>33</v>
      </c>
      <c r="B3269" s="10">
        <v>3286</v>
      </c>
      <c r="D3269" s="10" t="s">
        <v>33</v>
      </c>
      <c r="E3269" s="10">
        <v>3267</v>
      </c>
      <c r="F3269" s="10">
        <v>3286</v>
      </c>
      <c r="G3269" s="10">
        <v>844</v>
      </c>
      <c r="H3269" s="10">
        <v>844</v>
      </c>
      <c r="J3269" s="10" t="s">
        <v>33</v>
      </c>
      <c r="K3269" s="10" t="s">
        <v>69</v>
      </c>
      <c r="L3269" s="10" t="s">
        <v>33</v>
      </c>
      <c r="M3269" s="10">
        <v>0.4</v>
      </c>
      <c r="N3269" s="10">
        <v>0.4</v>
      </c>
      <c r="T3269" s="10">
        <v>0</v>
      </c>
      <c r="W3269" s="10">
        <v>0</v>
      </c>
      <c r="X3269" s="10">
        <v>0</v>
      </c>
      <c r="Y3269" s="10">
        <v>0</v>
      </c>
      <c r="AB3269" s="10">
        <v>0</v>
      </c>
      <c r="AC3269" s="10">
        <v>0</v>
      </c>
      <c r="AD3269" s="10">
        <v>0</v>
      </c>
      <c r="AE3269" s="10">
        <v>0</v>
      </c>
      <c r="AH3269" s="10">
        <v>1</v>
      </c>
      <c r="AJ3269" s="10" t="s">
        <v>33</v>
      </c>
      <c r="AK3269" s="10">
        <v>0.4</v>
      </c>
      <c r="AL3269" s="10">
        <v>0</v>
      </c>
      <c r="AM3269" s="10">
        <v>0</v>
      </c>
      <c r="AN3269" s="10">
        <v>0</v>
      </c>
      <c r="AO3269" s="10">
        <v>0</v>
      </c>
      <c r="AQ3269" s="10">
        <v>0</v>
      </c>
      <c r="AR3269" s="10">
        <v>1.3266151950702925</v>
      </c>
      <c r="AS3269" s="10">
        <v>1.3266151950702925</v>
      </c>
      <c r="AT3269" s="10">
        <v>0</v>
      </c>
      <c r="AU3269" s="10">
        <v>0</v>
      </c>
      <c r="AV3269" s="10">
        <v>26.784834893055248</v>
      </c>
      <c r="AW3269" s="10">
        <v>26.784834893055248</v>
      </c>
      <c r="AX3269" s="10" t="s">
        <v>33</v>
      </c>
      <c r="AY3269" s="10" t="s">
        <v>33</v>
      </c>
      <c r="AZ3269" s="10" t="s">
        <v>33</v>
      </c>
      <c r="BA3269" s="10" t="s">
        <v>33</v>
      </c>
      <c r="BB3269" s="10">
        <v>3267</v>
      </c>
      <c r="BC3269" s="10">
        <v>3286</v>
      </c>
      <c r="BE3269" s="10" t="s">
        <v>592</v>
      </c>
      <c r="BF3269" s="10" t="s">
        <v>4025</v>
      </c>
      <c r="BG3269" s="10">
        <v>3.9798455852108776E-2</v>
      </c>
      <c r="BH3269" s="10">
        <v>235.83268800000005</v>
      </c>
      <c r="BI3269" s="10">
        <v>191</v>
      </c>
      <c r="BJ3269" s="10" t="s">
        <v>33</v>
      </c>
      <c r="BL3269" s="10" t="s">
        <v>33</v>
      </c>
      <c r="BM3269" s="10" t="s">
        <v>33</v>
      </c>
      <c r="BP3269" s="10" t="s">
        <v>33</v>
      </c>
      <c r="BQ3269" s="10" t="s">
        <v>33</v>
      </c>
      <c r="BR3269" s="10" t="s">
        <v>33</v>
      </c>
      <c r="BS3269" s="11" t="s">
        <v>33</v>
      </c>
      <c r="BT3269" s="11" t="s">
        <v>33</v>
      </c>
      <c r="BU3269" s="10">
        <v>3269</v>
      </c>
    </row>
    <row r="3270" spans="1:73" s="10" customFormat="1" x14ac:dyDescent="0.45">
      <c r="A3270" s="10" t="s">
        <v>33</v>
      </c>
      <c r="B3270" s="10">
        <v>3242</v>
      </c>
      <c r="D3270" s="10" t="s">
        <v>33</v>
      </c>
      <c r="E3270" s="10">
        <v>3267</v>
      </c>
      <c r="F3270" s="10">
        <v>3242</v>
      </c>
      <c r="G3270" s="10">
        <v>825</v>
      </c>
      <c r="H3270" s="10">
        <v>825</v>
      </c>
      <c r="J3270" s="10" t="s">
        <v>33</v>
      </c>
      <c r="K3270" s="10" t="s">
        <v>42</v>
      </c>
      <c r="L3270" s="10" t="s">
        <v>33</v>
      </c>
      <c r="M3270" s="10">
        <v>2</v>
      </c>
      <c r="N3270" s="10">
        <v>2</v>
      </c>
      <c r="T3270" s="10">
        <v>90</v>
      </c>
      <c r="W3270" s="10">
        <v>0</v>
      </c>
      <c r="X3270" s="10">
        <v>0</v>
      </c>
      <c r="Y3270" s="10">
        <v>0</v>
      </c>
      <c r="AB3270" s="10">
        <v>0</v>
      </c>
      <c r="AC3270" s="10">
        <v>0</v>
      </c>
      <c r="AD3270" s="10">
        <v>0</v>
      </c>
      <c r="AE3270" s="10">
        <v>0</v>
      </c>
      <c r="AH3270" s="10">
        <v>1</v>
      </c>
      <c r="AJ3270" s="10" t="s">
        <v>33</v>
      </c>
      <c r="AK3270" s="10">
        <v>2</v>
      </c>
      <c r="AL3270" s="10">
        <v>90</v>
      </c>
      <c r="AM3270" s="10">
        <v>0</v>
      </c>
      <c r="AN3270" s="10">
        <v>0</v>
      </c>
      <c r="AO3270" s="10">
        <v>0</v>
      </c>
      <c r="AQ3270" s="10">
        <v>0</v>
      </c>
      <c r="AR3270" s="10">
        <v>0</v>
      </c>
      <c r="AS3270" s="10">
        <v>0</v>
      </c>
      <c r="AT3270" s="10">
        <v>0</v>
      </c>
      <c r="AU3270" s="10">
        <v>0</v>
      </c>
      <c r="AV3270" s="10">
        <v>2</v>
      </c>
      <c r="AW3270" s="10">
        <v>2</v>
      </c>
      <c r="AX3270" s="10" t="s">
        <v>33</v>
      </c>
      <c r="AY3270" s="10" t="s">
        <v>33</v>
      </c>
      <c r="AZ3270" s="10" t="s">
        <v>33</v>
      </c>
      <c r="BA3270" s="10" t="s">
        <v>33</v>
      </c>
      <c r="BB3270" s="10">
        <v>3267</v>
      </c>
      <c r="BC3270" s="10">
        <v>3242</v>
      </c>
      <c r="BE3270" s="10" t="s">
        <v>592</v>
      </c>
      <c r="BF3270" s="10" t="s">
        <v>4026</v>
      </c>
      <c r="BG3270" s="10">
        <v>0</v>
      </c>
      <c r="BH3270" s="10">
        <v>23.996000000000002</v>
      </c>
      <c r="BI3270" s="10">
        <v>192</v>
      </c>
      <c r="BJ3270" s="10" t="s">
        <v>33</v>
      </c>
      <c r="BL3270" s="10" t="s">
        <v>33</v>
      </c>
      <c r="BM3270" s="10" t="s">
        <v>33</v>
      </c>
      <c r="BP3270" s="10" t="s">
        <v>33</v>
      </c>
      <c r="BQ3270" s="10" t="s">
        <v>33</v>
      </c>
      <c r="BR3270" s="10" t="s">
        <v>33</v>
      </c>
      <c r="BS3270" s="11" t="s">
        <v>33</v>
      </c>
      <c r="BT3270" s="11" t="s">
        <v>33</v>
      </c>
      <c r="BU3270" s="10">
        <v>3270</v>
      </c>
    </row>
    <row r="3271" spans="1:73" s="10" customFormat="1" x14ac:dyDescent="0.45">
      <c r="A3271" s="10" t="s">
        <v>33</v>
      </c>
      <c r="B3271" s="10">
        <v>3382</v>
      </c>
      <c r="D3271" s="10" t="s">
        <v>33</v>
      </c>
      <c r="E3271" s="10">
        <v>3267</v>
      </c>
      <c r="F3271" s="10">
        <v>3382</v>
      </c>
      <c r="G3271" s="10">
        <v>889</v>
      </c>
      <c r="H3271" s="10">
        <v>889</v>
      </c>
      <c r="J3271" s="10" t="s">
        <v>33</v>
      </c>
      <c r="K3271" s="10" t="s">
        <v>397</v>
      </c>
      <c r="L3271" s="10" t="s">
        <v>33</v>
      </c>
      <c r="M3271" s="10">
        <v>2.0000000000000001E-4</v>
      </c>
      <c r="N3271" s="10">
        <v>2.0000000000000001E-4</v>
      </c>
      <c r="T3271" s="10">
        <v>0</v>
      </c>
      <c r="W3271" s="10">
        <v>0</v>
      </c>
      <c r="X3271" s="10">
        <v>0</v>
      </c>
      <c r="Y3271" s="10">
        <v>0</v>
      </c>
      <c r="AB3271" s="10">
        <v>0</v>
      </c>
      <c r="AC3271" s="10">
        <v>0</v>
      </c>
      <c r="AD3271" s="10">
        <v>0</v>
      </c>
      <c r="AE3271" s="10">
        <v>0</v>
      </c>
      <c r="AH3271" s="10">
        <v>1</v>
      </c>
      <c r="AJ3271" s="10" t="s">
        <v>33</v>
      </c>
      <c r="AK3271" s="10">
        <v>2.0000000000000001E-4</v>
      </c>
      <c r="AL3271" s="10">
        <v>0</v>
      </c>
      <c r="AM3271" s="10">
        <v>0</v>
      </c>
      <c r="AN3271" s="10">
        <v>0</v>
      </c>
      <c r="AO3271" s="10">
        <v>0</v>
      </c>
      <c r="AQ3271" s="10">
        <v>0</v>
      </c>
      <c r="AR3271" s="10">
        <v>4.9585323971915217E-3</v>
      </c>
      <c r="AS3271" s="10">
        <v>4.9585323971915217E-3</v>
      </c>
      <c r="AT3271" s="10">
        <v>0</v>
      </c>
      <c r="AU3271" s="10">
        <v>0</v>
      </c>
      <c r="AV3271" s="10">
        <v>9.1805351932613632E-2</v>
      </c>
      <c r="AW3271" s="10">
        <v>9.1805351932613632E-2</v>
      </c>
      <c r="AX3271" s="10" t="s">
        <v>33</v>
      </c>
      <c r="AY3271" s="10" t="s">
        <v>33</v>
      </c>
      <c r="AZ3271" s="10" t="s">
        <v>33</v>
      </c>
      <c r="BA3271" s="10" t="s">
        <v>33</v>
      </c>
      <c r="BB3271" s="10">
        <v>3267</v>
      </c>
      <c r="BC3271" s="10">
        <v>3382</v>
      </c>
      <c r="BE3271" s="10" t="s">
        <v>592</v>
      </c>
      <c r="BF3271" s="10" t="s">
        <v>4027</v>
      </c>
      <c r="BG3271" s="10">
        <v>1.4875597191574565E-4</v>
      </c>
      <c r="BH3271" s="10">
        <v>0.84159294934292039</v>
      </c>
      <c r="BI3271" s="10">
        <v>193</v>
      </c>
      <c r="BJ3271" s="10" t="s">
        <v>33</v>
      </c>
      <c r="BL3271" s="10" t="s">
        <v>33</v>
      </c>
      <c r="BM3271" s="10" t="s">
        <v>33</v>
      </c>
      <c r="BP3271" s="10" t="s">
        <v>33</v>
      </c>
      <c r="BQ3271" s="10" t="s">
        <v>33</v>
      </c>
      <c r="BR3271" s="10" t="s">
        <v>33</v>
      </c>
      <c r="BS3271" s="11" t="s">
        <v>33</v>
      </c>
      <c r="BT3271" s="11" t="s">
        <v>33</v>
      </c>
      <c r="BU3271" s="10">
        <v>3271</v>
      </c>
    </row>
    <row r="3272" spans="1:73" s="10" customFormat="1" x14ac:dyDescent="0.45">
      <c r="A3272" s="10" t="s">
        <v>33</v>
      </c>
      <c r="B3272" s="10">
        <v>3383</v>
      </c>
      <c r="D3272" s="10" t="s">
        <v>33</v>
      </c>
      <c r="E3272" s="10">
        <v>3267</v>
      </c>
      <c r="F3272" s="10">
        <v>3383</v>
      </c>
      <c r="G3272" s="10">
        <v>890</v>
      </c>
      <c r="H3272" s="10">
        <v>890</v>
      </c>
      <c r="J3272" s="10" t="s">
        <v>33</v>
      </c>
      <c r="K3272" s="10" t="s">
        <v>614</v>
      </c>
      <c r="L3272" s="10" t="s">
        <v>33</v>
      </c>
      <c r="M3272" s="10">
        <v>0.15</v>
      </c>
      <c r="N3272" s="10">
        <v>0.15</v>
      </c>
      <c r="T3272" s="10">
        <v>0</v>
      </c>
      <c r="W3272" s="10">
        <v>0</v>
      </c>
      <c r="X3272" s="10">
        <v>0</v>
      </c>
      <c r="Y3272" s="10">
        <v>0</v>
      </c>
      <c r="AB3272" s="10">
        <v>0</v>
      </c>
      <c r="AC3272" s="10">
        <v>0</v>
      </c>
      <c r="AD3272" s="10">
        <v>0</v>
      </c>
      <c r="AE3272" s="10">
        <v>0</v>
      </c>
      <c r="AH3272" s="10">
        <v>1</v>
      </c>
      <c r="AJ3272" s="10" t="s">
        <v>33</v>
      </c>
      <c r="AK3272" s="10">
        <v>0.15</v>
      </c>
      <c r="AL3272" s="10">
        <v>0</v>
      </c>
      <c r="AM3272" s="10">
        <v>0</v>
      </c>
      <c r="AN3272" s="10">
        <v>0</v>
      </c>
      <c r="AO3272" s="10">
        <v>0</v>
      </c>
      <c r="AQ3272" s="10">
        <v>1.2730567032041129</v>
      </c>
      <c r="AR3272" s="10">
        <v>2.2601363787358673</v>
      </c>
      <c r="AS3272" s="10">
        <v>4.1060685983818308</v>
      </c>
      <c r="AT3272" s="10">
        <v>29.916832525296652</v>
      </c>
      <c r="AU3272" s="10">
        <v>0.16500486888047633</v>
      </c>
      <c r="AV3272" s="10">
        <v>41.395100970580579</v>
      </c>
      <c r="AW3272" s="10">
        <v>71.4769383647577</v>
      </c>
      <c r="AX3272" s="10" t="s">
        <v>33</v>
      </c>
      <c r="AY3272" s="10" t="s">
        <v>33</v>
      </c>
      <c r="AZ3272" s="10" t="s">
        <v>33</v>
      </c>
      <c r="BA3272" s="10" t="s">
        <v>33</v>
      </c>
      <c r="BB3272" s="10">
        <v>3267</v>
      </c>
      <c r="BC3272" s="10">
        <v>3383</v>
      </c>
      <c r="BE3272" s="10" t="s">
        <v>592</v>
      </c>
      <c r="BF3272" s="10" t="s">
        <v>4028</v>
      </c>
      <c r="BG3272" s="10">
        <v>0.12318205795145493</v>
      </c>
      <c r="BH3272" s="10">
        <v>132.05139188921294</v>
      </c>
      <c r="BI3272" s="10">
        <v>194</v>
      </c>
      <c r="BJ3272" s="10" t="s">
        <v>33</v>
      </c>
      <c r="BL3272" s="10" t="s">
        <v>33</v>
      </c>
      <c r="BM3272" s="10" t="s">
        <v>33</v>
      </c>
      <c r="BP3272" s="10" t="s">
        <v>33</v>
      </c>
      <c r="BQ3272" s="10" t="s">
        <v>33</v>
      </c>
      <c r="BR3272" s="10" t="s">
        <v>33</v>
      </c>
      <c r="BS3272" s="11" t="s">
        <v>33</v>
      </c>
      <c r="BT3272" s="11" t="s">
        <v>33</v>
      </c>
      <c r="BU3272" s="10">
        <v>3272</v>
      </c>
    </row>
    <row r="3273" spans="1:73" s="10" customFormat="1" x14ac:dyDescent="0.45">
      <c r="A3273" s="10">
        <v>840</v>
      </c>
      <c r="B3273" s="10">
        <v>3142</v>
      </c>
      <c r="D3273" s="10">
        <v>3274</v>
      </c>
      <c r="E3273" s="10" t="s">
        <v>33</v>
      </c>
      <c r="F3273" s="10">
        <v>3142</v>
      </c>
      <c r="G3273" s="10" t="s">
        <v>33</v>
      </c>
      <c r="H3273" s="10" t="s">
        <v>33</v>
      </c>
      <c r="J3273" s="10" t="s">
        <v>251</v>
      </c>
      <c r="K3273" s="10">
        <v>0</v>
      </c>
      <c r="L3273" s="10">
        <v>1</v>
      </c>
      <c r="M3273" s="10" t="s">
        <v>33</v>
      </c>
      <c r="N3273" s="10">
        <v>1</v>
      </c>
      <c r="T3273" s="10">
        <v>0</v>
      </c>
      <c r="W3273" s="10">
        <v>0</v>
      </c>
      <c r="X3273" s="10">
        <v>0</v>
      </c>
      <c r="Y3273" s="10">
        <v>0</v>
      </c>
      <c r="AB3273" s="10">
        <v>0</v>
      </c>
      <c r="AC3273" s="10">
        <v>0</v>
      </c>
      <c r="AD3273" s="10">
        <v>23.470481586387965</v>
      </c>
      <c r="AE3273" s="10">
        <v>253.68324892628544</v>
      </c>
      <c r="AH3273" s="10">
        <v>1</v>
      </c>
      <c r="AJ3273" s="10">
        <v>1</v>
      </c>
      <c r="AK3273" s="10">
        <v>1</v>
      </c>
      <c r="AL3273" s="10">
        <v>0</v>
      </c>
      <c r="AM3273" s="10">
        <v>0</v>
      </c>
      <c r="AN3273" s="10">
        <v>0</v>
      </c>
      <c r="AO3273" s="10">
        <v>23.470481586387965</v>
      </c>
      <c r="AQ3273" s="10">
        <v>0</v>
      </c>
      <c r="AR3273" s="10">
        <v>23.470481586387965</v>
      </c>
      <c r="AS3273" s="10">
        <v>23.470481586387965</v>
      </c>
      <c r="AT3273" s="10">
        <v>0</v>
      </c>
      <c r="AU3273" s="10">
        <v>0</v>
      </c>
      <c r="AV3273" s="10">
        <v>253.68324892628544</v>
      </c>
      <c r="AW3273" s="10">
        <v>253.68324892628544</v>
      </c>
      <c r="AX3273" s="10">
        <v>2.0000000000000001E-4</v>
      </c>
      <c r="AY3273" s="10">
        <v>23.470481586387965</v>
      </c>
      <c r="AZ3273" s="10" t="s">
        <v>33</v>
      </c>
      <c r="BA3273" s="10">
        <v>3274</v>
      </c>
      <c r="BB3273" s="10" t="s">
        <v>33</v>
      </c>
      <c r="BC3273" s="10">
        <v>3142</v>
      </c>
      <c r="BE3273" s="10" t="s">
        <v>33</v>
      </c>
      <c r="BF3273" s="10" t="s">
        <v>33</v>
      </c>
      <c r="BG3273" s="10" t="s">
        <v>33</v>
      </c>
      <c r="BH3273" s="10" t="s">
        <v>33</v>
      </c>
      <c r="BI3273" s="10" t="s">
        <v>33</v>
      </c>
      <c r="BJ3273" s="10" t="s">
        <v>33</v>
      </c>
      <c r="BL3273" s="10" t="s">
        <v>33</v>
      </c>
      <c r="BM3273" s="10" t="s">
        <v>33</v>
      </c>
      <c r="BP3273" s="10" t="s">
        <v>34</v>
      </c>
      <c r="BQ3273" s="10">
        <v>0</v>
      </c>
      <c r="BR3273" s="10" t="s">
        <v>251</v>
      </c>
      <c r="BS3273" s="11">
        <v>23.470481586387965</v>
      </c>
      <c r="BT3273" s="11">
        <v>253.68324892628544</v>
      </c>
      <c r="BU3273" s="10">
        <v>3273</v>
      </c>
    </row>
    <row r="3274" spans="1:73" s="10" customFormat="1" x14ac:dyDescent="0.45">
      <c r="A3274" s="10">
        <v>841</v>
      </c>
      <c r="B3274" s="10">
        <v>3143</v>
      </c>
      <c r="D3274" s="10">
        <v>3280</v>
      </c>
      <c r="E3274" s="10" t="s">
        <v>33</v>
      </c>
      <c r="F3274" s="10">
        <v>3143</v>
      </c>
      <c r="G3274" s="10" t="s">
        <v>33</v>
      </c>
      <c r="H3274" s="10" t="s">
        <v>33</v>
      </c>
      <c r="J3274" s="10" t="s">
        <v>593</v>
      </c>
      <c r="K3274" s="10">
        <v>0</v>
      </c>
      <c r="L3274" s="10">
        <v>1</v>
      </c>
      <c r="M3274" s="10" t="s">
        <v>33</v>
      </c>
      <c r="N3274" s="10">
        <v>1</v>
      </c>
      <c r="T3274" s="10">
        <v>0.15</v>
      </c>
      <c r="W3274" s="10">
        <v>0.51850000000000007</v>
      </c>
      <c r="X3274" s="10" t="s">
        <v>35</v>
      </c>
      <c r="Y3274" s="10">
        <v>0.05</v>
      </c>
      <c r="AB3274" s="10">
        <v>5.9990000000000006</v>
      </c>
      <c r="AC3274" s="10">
        <v>0.01</v>
      </c>
      <c r="AD3274" s="10">
        <v>0</v>
      </c>
      <c r="AE3274" s="10">
        <v>0</v>
      </c>
      <c r="AH3274" s="10">
        <v>1</v>
      </c>
      <c r="AJ3274" s="10">
        <v>1</v>
      </c>
      <c r="AK3274" s="10">
        <v>1</v>
      </c>
      <c r="AL3274" s="10">
        <v>0.15</v>
      </c>
      <c r="AM3274" s="10">
        <v>0.51850000000000007</v>
      </c>
      <c r="AN3274" s="10">
        <v>0.01</v>
      </c>
      <c r="AO3274" s="10">
        <v>0</v>
      </c>
      <c r="AQ3274" s="10">
        <v>1.7765706041712019</v>
      </c>
      <c r="AR3274" s="10">
        <v>26.49149470129316</v>
      </c>
      <c r="AS3274" s="10">
        <v>29.067522077341401</v>
      </c>
      <c r="AT3274" s="10">
        <v>41.749409198023244</v>
      </c>
      <c r="AU3274" s="10">
        <v>49.914329648809151</v>
      </c>
      <c r="AV3274" s="10">
        <v>537.17503091470769</v>
      </c>
      <c r="AW3274" s="10">
        <v>628.83876976154011</v>
      </c>
      <c r="AX3274" s="10">
        <v>0.15</v>
      </c>
      <c r="AY3274" s="10">
        <v>8.473530827265769</v>
      </c>
      <c r="AZ3274" s="10" t="s">
        <v>33</v>
      </c>
      <c r="BA3274" s="10">
        <v>3280</v>
      </c>
      <c r="BB3274" s="10" t="s">
        <v>33</v>
      </c>
      <c r="BC3274" s="10">
        <v>3143</v>
      </c>
      <c r="BE3274" s="10" t="s">
        <v>33</v>
      </c>
      <c r="BF3274" s="10" t="s">
        <v>33</v>
      </c>
      <c r="BG3274" s="10" t="s">
        <v>33</v>
      </c>
      <c r="BH3274" s="10" t="s">
        <v>33</v>
      </c>
      <c r="BI3274" s="10" t="s">
        <v>33</v>
      </c>
      <c r="BJ3274" s="10" t="s">
        <v>33</v>
      </c>
      <c r="BL3274" s="10" t="s">
        <v>33</v>
      </c>
      <c r="BM3274" s="10" t="s">
        <v>33</v>
      </c>
      <c r="BP3274" s="10" t="s">
        <v>33</v>
      </c>
      <c r="BQ3274" s="10">
        <v>0</v>
      </c>
      <c r="BR3274" s="10" t="s">
        <v>593</v>
      </c>
      <c r="BS3274" s="11">
        <v>29.067522077341401</v>
      </c>
      <c r="BT3274" s="11">
        <v>628.83876976154011</v>
      </c>
      <c r="BU3274" s="10">
        <v>3274</v>
      </c>
    </row>
    <row r="3275" spans="1:73" s="10" customFormat="1" x14ac:dyDescent="0.45">
      <c r="A3275" s="10" t="s">
        <v>33</v>
      </c>
      <c r="B3275" s="10">
        <v>3332</v>
      </c>
      <c r="D3275" s="10" t="s">
        <v>33</v>
      </c>
      <c r="E3275" s="10">
        <v>3274</v>
      </c>
      <c r="F3275" s="10">
        <v>3332</v>
      </c>
      <c r="G3275" s="10">
        <v>866</v>
      </c>
      <c r="H3275" s="10">
        <v>866</v>
      </c>
      <c r="J3275" s="10" t="s">
        <v>33</v>
      </c>
      <c r="K3275" s="10" t="s">
        <v>59</v>
      </c>
      <c r="L3275" s="10" t="s">
        <v>33</v>
      </c>
      <c r="M3275" s="10">
        <v>0.3</v>
      </c>
      <c r="N3275" s="10">
        <v>0.3</v>
      </c>
      <c r="T3275" s="10">
        <v>0</v>
      </c>
      <c r="W3275" s="10">
        <v>0</v>
      </c>
      <c r="X3275" s="10">
        <v>0</v>
      </c>
      <c r="Y3275" s="10">
        <v>0</v>
      </c>
      <c r="AB3275" s="10">
        <v>0</v>
      </c>
      <c r="AC3275" s="10">
        <v>0</v>
      </c>
      <c r="AD3275" s="10">
        <v>0</v>
      </c>
      <c r="AE3275" s="10">
        <v>0</v>
      </c>
      <c r="AH3275" s="10">
        <v>1</v>
      </c>
      <c r="AJ3275" s="10" t="s">
        <v>33</v>
      </c>
      <c r="AK3275" s="10">
        <v>0.3</v>
      </c>
      <c r="AL3275" s="10">
        <v>0</v>
      </c>
      <c r="AM3275" s="10">
        <v>0</v>
      </c>
      <c r="AN3275" s="10">
        <v>0</v>
      </c>
      <c r="AO3275" s="10">
        <v>0</v>
      </c>
      <c r="AQ3275" s="10">
        <v>0</v>
      </c>
      <c r="AR3275" s="10">
        <v>15.036685514761279</v>
      </c>
      <c r="AS3275" s="10">
        <v>15.036685514761279</v>
      </c>
      <c r="AT3275" s="10">
        <v>0</v>
      </c>
      <c r="AU3275" s="10">
        <v>0</v>
      </c>
      <c r="AV3275" s="10">
        <v>260.40106420642036</v>
      </c>
      <c r="AW3275" s="10">
        <v>260.40106420642036</v>
      </c>
      <c r="AX3275" s="10" t="s">
        <v>33</v>
      </c>
      <c r="AY3275" s="10" t="s">
        <v>33</v>
      </c>
      <c r="AZ3275" s="10" t="s">
        <v>33</v>
      </c>
      <c r="BA3275" s="10" t="s">
        <v>33</v>
      </c>
      <c r="BB3275" s="10">
        <v>3274</v>
      </c>
      <c r="BC3275" s="10">
        <v>3332</v>
      </c>
      <c r="BE3275" s="10" t="s">
        <v>593</v>
      </c>
      <c r="BF3275" s="10" t="s">
        <v>4029</v>
      </c>
      <c r="BG3275" s="10">
        <v>2.2555028272141917</v>
      </c>
      <c r="BH3275" s="10">
        <v>286.65621600000003</v>
      </c>
      <c r="BI3275" s="10">
        <v>197</v>
      </c>
      <c r="BJ3275" s="10" t="s">
        <v>33</v>
      </c>
      <c r="BL3275" s="10" t="s">
        <v>33</v>
      </c>
      <c r="BM3275" s="10" t="s">
        <v>33</v>
      </c>
      <c r="BP3275" s="10" t="s">
        <v>33</v>
      </c>
      <c r="BQ3275" s="10" t="s">
        <v>33</v>
      </c>
      <c r="BR3275" s="10" t="s">
        <v>33</v>
      </c>
      <c r="BS3275" s="11" t="s">
        <v>33</v>
      </c>
      <c r="BT3275" s="11" t="s">
        <v>33</v>
      </c>
      <c r="BU3275" s="10">
        <v>3275</v>
      </c>
    </row>
    <row r="3276" spans="1:73" s="10" customFormat="1" x14ac:dyDescent="0.45">
      <c r="A3276" s="10" t="s">
        <v>33</v>
      </c>
      <c r="B3276" s="10">
        <v>3384</v>
      </c>
      <c r="D3276" s="10" t="s">
        <v>33</v>
      </c>
      <c r="E3276" s="10">
        <v>3274</v>
      </c>
      <c r="F3276" s="10">
        <v>3384</v>
      </c>
      <c r="G3276" s="10">
        <v>891</v>
      </c>
      <c r="H3276" s="10">
        <v>891</v>
      </c>
      <c r="J3276" s="10" t="s">
        <v>33</v>
      </c>
      <c r="K3276" s="10" t="s">
        <v>180</v>
      </c>
      <c r="L3276" s="10" t="s">
        <v>33</v>
      </c>
      <c r="M3276" s="10">
        <v>0.2</v>
      </c>
      <c r="N3276" s="10">
        <v>0.2</v>
      </c>
      <c r="T3276" s="10">
        <v>0</v>
      </c>
      <c r="W3276" s="10">
        <v>0</v>
      </c>
      <c r="X3276" s="10">
        <v>0</v>
      </c>
      <c r="Y3276" s="10">
        <v>0</v>
      </c>
      <c r="AB3276" s="10">
        <v>0</v>
      </c>
      <c r="AC3276" s="10">
        <v>0</v>
      </c>
      <c r="AD3276" s="10">
        <v>0</v>
      </c>
      <c r="AE3276" s="10">
        <v>0</v>
      </c>
      <c r="AH3276" s="10">
        <v>1</v>
      </c>
      <c r="AJ3276" s="10" t="s">
        <v>33</v>
      </c>
      <c r="AK3276" s="10">
        <v>0.2</v>
      </c>
      <c r="AL3276" s="10">
        <v>0</v>
      </c>
      <c r="AM3276" s="10">
        <v>0</v>
      </c>
      <c r="AN3276" s="10">
        <v>0</v>
      </c>
      <c r="AO3276" s="10">
        <v>0</v>
      </c>
      <c r="AQ3276" s="10">
        <v>0</v>
      </c>
      <c r="AR3276" s="10">
        <v>0.73603377567914541</v>
      </c>
      <c r="AS3276" s="10">
        <v>0.73603377567914541</v>
      </c>
      <c r="AT3276" s="10">
        <v>0</v>
      </c>
      <c r="AU3276" s="10">
        <v>0</v>
      </c>
      <c r="AV3276" s="10">
        <v>9.4685369932791428</v>
      </c>
      <c r="AW3276" s="10">
        <v>9.4685369932791428</v>
      </c>
      <c r="AX3276" s="10" t="s">
        <v>33</v>
      </c>
      <c r="AY3276" s="10" t="s">
        <v>33</v>
      </c>
      <c r="AZ3276" s="10" t="s">
        <v>33</v>
      </c>
      <c r="BA3276" s="10" t="s">
        <v>33</v>
      </c>
      <c r="BB3276" s="10">
        <v>3274</v>
      </c>
      <c r="BC3276" s="10">
        <v>3384</v>
      </c>
      <c r="BE3276" s="10" t="s">
        <v>593</v>
      </c>
      <c r="BF3276" s="10" t="s">
        <v>4030</v>
      </c>
      <c r="BG3276" s="10">
        <v>0.11040506635187181</v>
      </c>
      <c r="BH3276" s="10">
        <v>27.014403537714436</v>
      </c>
      <c r="BI3276" s="10">
        <v>198</v>
      </c>
      <c r="BJ3276" s="10" t="s">
        <v>33</v>
      </c>
      <c r="BL3276" s="10" t="s">
        <v>33</v>
      </c>
      <c r="BM3276" s="10" t="s">
        <v>33</v>
      </c>
      <c r="BP3276" s="10" t="s">
        <v>33</v>
      </c>
      <c r="BQ3276" s="10" t="s">
        <v>33</v>
      </c>
      <c r="BR3276" s="10" t="s">
        <v>33</v>
      </c>
      <c r="BS3276" s="11" t="s">
        <v>33</v>
      </c>
      <c r="BT3276" s="11" t="s">
        <v>33</v>
      </c>
      <c r="BU3276" s="10">
        <v>3276</v>
      </c>
    </row>
    <row r="3277" spans="1:73" s="10" customFormat="1" x14ac:dyDescent="0.45">
      <c r="A3277" s="10" t="s">
        <v>33</v>
      </c>
      <c r="B3277" s="10">
        <v>3242</v>
      </c>
      <c r="D3277" s="10" t="s">
        <v>33</v>
      </c>
      <c r="E3277" s="10">
        <v>3274</v>
      </c>
      <c r="F3277" s="10">
        <v>3242</v>
      </c>
      <c r="G3277" s="10">
        <v>825</v>
      </c>
      <c r="H3277" s="10">
        <v>825</v>
      </c>
      <c r="J3277" s="10" t="s">
        <v>33</v>
      </c>
      <c r="K3277" s="10" t="s">
        <v>42</v>
      </c>
      <c r="L3277" s="10" t="s">
        <v>33</v>
      </c>
      <c r="M3277" s="10">
        <v>0.4</v>
      </c>
      <c r="N3277" s="10">
        <v>0.4</v>
      </c>
      <c r="T3277" s="10">
        <v>0</v>
      </c>
      <c r="W3277" s="10">
        <v>0</v>
      </c>
      <c r="X3277" s="10">
        <v>0</v>
      </c>
      <c r="Y3277" s="10">
        <v>0</v>
      </c>
      <c r="AB3277" s="10">
        <v>0</v>
      </c>
      <c r="AC3277" s="10">
        <v>0</v>
      </c>
      <c r="AD3277" s="10">
        <v>0</v>
      </c>
      <c r="AE3277" s="10">
        <v>0</v>
      </c>
      <c r="AH3277" s="10">
        <v>1</v>
      </c>
      <c r="AJ3277" s="10" t="s">
        <v>33</v>
      </c>
      <c r="AK3277" s="10">
        <v>0.4</v>
      </c>
      <c r="AL3277" s="10">
        <v>0</v>
      </c>
      <c r="AM3277" s="10">
        <v>0</v>
      </c>
      <c r="AN3277" s="10">
        <v>0</v>
      </c>
      <c r="AO3277" s="10">
        <v>0</v>
      </c>
      <c r="AQ3277" s="10">
        <v>0</v>
      </c>
      <c r="AR3277" s="10">
        <v>0</v>
      </c>
      <c r="AS3277" s="10">
        <v>0</v>
      </c>
      <c r="AT3277" s="10">
        <v>0</v>
      </c>
      <c r="AU3277" s="10">
        <v>0</v>
      </c>
      <c r="AV3277" s="10">
        <v>0.4</v>
      </c>
      <c r="AW3277" s="10">
        <v>0.4</v>
      </c>
      <c r="AX3277" s="10" t="s">
        <v>33</v>
      </c>
      <c r="AY3277" s="10" t="s">
        <v>33</v>
      </c>
      <c r="AZ3277" s="10" t="s">
        <v>33</v>
      </c>
      <c r="BA3277" s="10" t="s">
        <v>33</v>
      </c>
      <c r="BB3277" s="10">
        <v>3274</v>
      </c>
      <c r="BC3277" s="10">
        <v>3242</v>
      </c>
      <c r="BE3277" s="10" t="s">
        <v>593</v>
      </c>
      <c r="BF3277" s="10" t="s">
        <v>4031</v>
      </c>
      <c r="BG3277" s="10">
        <v>0</v>
      </c>
      <c r="BH3277" s="10">
        <v>2.3996000000000004</v>
      </c>
      <c r="BI3277" s="10">
        <v>199</v>
      </c>
      <c r="BJ3277" s="10" t="s">
        <v>33</v>
      </c>
      <c r="BL3277" s="10" t="s">
        <v>33</v>
      </c>
      <c r="BM3277" s="10" t="s">
        <v>33</v>
      </c>
      <c r="BP3277" s="10" t="s">
        <v>33</v>
      </c>
      <c r="BQ3277" s="10" t="s">
        <v>33</v>
      </c>
      <c r="BR3277" s="10" t="s">
        <v>33</v>
      </c>
      <c r="BS3277" s="11" t="s">
        <v>33</v>
      </c>
      <c r="BT3277" s="11" t="s">
        <v>33</v>
      </c>
      <c r="BU3277" s="10">
        <v>3277</v>
      </c>
    </row>
    <row r="3278" spans="1:73" s="10" customFormat="1" x14ac:dyDescent="0.45">
      <c r="A3278" s="10" t="s">
        <v>33</v>
      </c>
      <c r="B3278" s="10">
        <v>3257</v>
      </c>
      <c r="D3278" s="10" t="s">
        <v>33</v>
      </c>
      <c r="E3278" s="10">
        <v>3274</v>
      </c>
      <c r="F3278" s="10">
        <v>3257</v>
      </c>
      <c r="G3278" s="10">
        <v>834</v>
      </c>
      <c r="H3278" s="10">
        <v>834</v>
      </c>
      <c r="J3278" s="10" t="s">
        <v>33</v>
      </c>
      <c r="K3278" s="10" t="s">
        <v>419</v>
      </c>
      <c r="L3278" s="10" t="s">
        <v>33</v>
      </c>
      <c r="M3278" s="10">
        <v>2.9999999999999716E-5</v>
      </c>
      <c r="N3278" s="10">
        <v>2.9999999999999716E-5</v>
      </c>
      <c r="T3278" s="10">
        <v>0</v>
      </c>
      <c r="W3278" s="10">
        <v>0</v>
      </c>
      <c r="X3278" s="10">
        <v>0</v>
      </c>
      <c r="Y3278" s="10">
        <v>0</v>
      </c>
      <c r="AB3278" s="10">
        <v>0</v>
      </c>
      <c r="AC3278" s="10">
        <v>0</v>
      </c>
      <c r="AD3278" s="10">
        <v>0</v>
      </c>
      <c r="AE3278" s="10">
        <v>0</v>
      </c>
      <c r="AH3278" s="10">
        <v>1</v>
      </c>
      <c r="AJ3278" s="10" t="s">
        <v>33</v>
      </c>
      <c r="AK3278" s="10">
        <v>2.9999999999999716E-5</v>
      </c>
      <c r="AL3278" s="10">
        <v>0</v>
      </c>
      <c r="AM3278" s="10">
        <v>0</v>
      </c>
      <c r="AN3278" s="10">
        <v>0</v>
      </c>
      <c r="AO3278" s="10">
        <v>0</v>
      </c>
      <c r="AQ3278" s="10">
        <v>0</v>
      </c>
      <c r="AR3278" s="10">
        <v>2.6287807940967797E-4</v>
      </c>
      <c r="AS3278" s="10">
        <v>2.6287807940967797E-4</v>
      </c>
      <c r="AT3278" s="10">
        <v>0</v>
      </c>
      <c r="AU3278" s="10">
        <v>0</v>
      </c>
      <c r="AV3278" s="10">
        <v>4.768078462751419E-3</v>
      </c>
      <c r="AW3278" s="10">
        <v>4.768078462751419E-3</v>
      </c>
      <c r="AX3278" s="10" t="s">
        <v>33</v>
      </c>
      <c r="AY3278" s="10" t="s">
        <v>33</v>
      </c>
      <c r="AZ3278" s="10" t="s">
        <v>33</v>
      </c>
      <c r="BA3278" s="10" t="s">
        <v>33</v>
      </c>
      <c r="BB3278" s="10">
        <v>3274</v>
      </c>
      <c r="BC3278" s="10">
        <v>3257</v>
      </c>
      <c r="BE3278" s="10" t="s">
        <v>593</v>
      </c>
      <c r="BF3278" s="10" t="s">
        <v>4032</v>
      </c>
      <c r="BG3278" s="10">
        <v>3.9431711911451694E-5</v>
      </c>
      <c r="BH3278" s="10">
        <v>2.1150974249999799E-3</v>
      </c>
      <c r="BI3278" s="10">
        <v>200</v>
      </c>
      <c r="BJ3278" s="10" t="s">
        <v>33</v>
      </c>
      <c r="BL3278" s="10" t="s">
        <v>33</v>
      </c>
      <c r="BM3278" s="10" t="s">
        <v>33</v>
      </c>
      <c r="BP3278" s="10" t="s">
        <v>33</v>
      </c>
      <c r="BQ3278" s="10" t="s">
        <v>33</v>
      </c>
      <c r="BR3278" s="10" t="s">
        <v>33</v>
      </c>
      <c r="BS3278" s="11" t="s">
        <v>33</v>
      </c>
      <c r="BT3278" s="11" t="s">
        <v>33</v>
      </c>
      <c r="BU3278" s="10">
        <v>3278</v>
      </c>
    </row>
    <row r="3279" spans="1:73" s="10" customFormat="1" x14ac:dyDescent="0.45">
      <c r="A3279" s="10" t="s">
        <v>33</v>
      </c>
      <c r="B3279" s="10">
        <v>3385</v>
      </c>
      <c r="D3279" s="10" t="s">
        <v>33</v>
      </c>
      <c r="E3279" s="10">
        <v>3274</v>
      </c>
      <c r="F3279" s="10">
        <v>3385</v>
      </c>
      <c r="G3279" s="10">
        <v>892</v>
      </c>
      <c r="H3279" s="10">
        <v>892</v>
      </c>
      <c r="J3279" s="10" t="s">
        <v>33</v>
      </c>
      <c r="K3279" s="10" t="s">
        <v>615</v>
      </c>
      <c r="L3279" s="10" t="s">
        <v>33</v>
      </c>
      <c r="M3279" s="10">
        <v>0.4</v>
      </c>
      <c r="N3279" s="10">
        <v>0.4</v>
      </c>
      <c r="T3279" s="10">
        <v>0</v>
      </c>
      <c r="W3279" s="10">
        <v>0</v>
      </c>
      <c r="X3279" s="10">
        <v>0</v>
      </c>
      <c r="Y3279" s="10">
        <v>0</v>
      </c>
      <c r="AB3279" s="10">
        <v>0</v>
      </c>
      <c r="AC3279" s="10">
        <v>0</v>
      </c>
      <c r="AD3279" s="10">
        <v>0</v>
      </c>
      <c r="AE3279" s="10">
        <v>0</v>
      </c>
      <c r="AH3279" s="10">
        <v>1</v>
      </c>
      <c r="AJ3279" s="10" t="s">
        <v>33</v>
      </c>
      <c r="AK3279" s="10">
        <v>0.4</v>
      </c>
      <c r="AL3279" s="10">
        <v>0</v>
      </c>
      <c r="AM3279" s="10">
        <v>0</v>
      </c>
      <c r="AN3279" s="10">
        <v>0</v>
      </c>
      <c r="AO3279" s="10">
        <v>0</v>
      </c>
      <c r="AQ3279" s="10">
        <v>1.626570604171202</v>
      </c>
      <c r="AR3279" s="10">
        <v>10.190012532773325</v>
      </c>
      <c r="AS3279" s="10">
        <v>12.548539908821567</v>
      </c>
      <c r="AT3279" s="10">
        <v>38.224409198023245</v>
      </c>
      <c r="AU3279" s="10">
        <v>43.915329648809148</v>
      </c>
      <c r="AV3279" s="10">
        <v>266.90066163654546</v>
      </c>
      <c r="AW3279" s="10">
        <v>349.04040048337788</v>
      </c>
      <c r="AX3279" s="10" t="s">
        <v>33</v>
      </c>
      <c r="AY3279" s="10" t="s">
        <v>33</v>
      </c>
      <c r="AZ3279" s="10" t="s">
        <v>33</v>
      </c>
      <c r="BA3279" s="10" t="s">
        <v>33</v>
      </c>
      <c r="BB3279" s="10">
        <v>3274</v>
      </c>
      <c r="BC3279" s="10">
        <v>3385</v>
      </c>
      <c r="BE3279" s="10" t="s">
        <v>593</v>
      </c>
      <c r="BF3279" s="10" t="s">
        <v>4033</v>
      </c>
      <c r="BG3279" s="10">
        <v>1.882280986323235</v>
      </c>
      <c r="BH3279" s="10">
        <v>78.182477515092387</v>
      </c>
      <c r="BI3279" s="10">
        <v>201</v>
      </c>
      <c r="BJ3279" s="10" t="s">
        <v>33</v>
      </c>
      <c r="BL3279" s="10" t="s">
        <v>33</v>
      </c>
      <c r="BM3279" s="10" t="s">
        <v>33</v>
      </c>
      <c r="BP3279" s="10" t="s">
        <v>33</v>
      </c>
      <c r="BQ3279" s="10" t="s">
        <v>33</v>
      </c>
      <c r="BR3279" s="10" t="s">
        <v>33</v>
      </c>
      <c r="BS3279" s="11" t="s">
        <v>33</v>
      </c>
      <c r="BT3279" s="11" t="s">
        <v>33</v>
      </c>
      <c r="BU3279" s="10">
        <v>3279</v>
      </c>
    </row>
    <row r="3280" spans="1:73" s="10" customFormat="1" x14ac:dyDescent="0.45">
      <c r="A3280" s="10">
        <v>842</v>
      </c>
      <c r="B3280" s="10">
        <v>3145</v>
      </c>
      <c r="D3280" s="10">
        <v>3285</v>
      </c>
      <c r="E3280" s="10" t="s">
        <v>33</v>
      </c>
      <c r="F3280" s="10">
        <v>3145</v>
      </c>
      <c r="G3280" s="10" t="s">
        <v>33</v>
      </c>
      <c r="H3280" s="10" t="s">
        <v>33</v>
      </c>
      <c r="J3280" s="10" t="s">
        <v>594</v>
      </c>
      <c r="K3280" s="10">
        <v>0</v>
      </c>
      <c r="L3280" s="10">
        <v>1</v>
      </c>
      <c r="M3280" s="10" t="s">
        <v>33</v>
      </c>
      <c r="N3280" s="10">
        <v>1</v>
      </c>
      <c r="T3280" s="10">
        <v>0.5</v>
      </c>
      <c r="W3280" s="10">
        <v>1.0370000000000001</v>
      </c>
      <c r="X3280" s="10" t="s">
        <v>35</v>
      </c>
      <c r="Y3280" s="10">
        <v>0.1</v>
      </c>
      <c r="AB3280" s="10">
        <v>11.998000000000001</v>
      </c>
      <c r="AC3280" s="10">
        <v>0.02</v>
      </c>
      <c r="AD3280" s="10">
        <v>0</v>
      </c>
      <c r="AE3280" s="10">
        <v>0</v>
      </c>
      <c r="AH3280" s="10">
        <v>1</v>
      </c>
      <c r="AJ3280" s="10">
        <v>1</v>
      </c>
      <c r="AK3280" s="10">
        <v>1</v>
      </c>
      <c r="AL3280" s="10">
        <v>0.5</v>
      </c>
      <c r="AM3280" s="10">
        <v>1.0370000000000001</v>
      </c>
      <c r="AN3280" s="10">
        <v>0.02</v>
      </c>
      <c r="AO3280" s="10">
        <v>0</v>
      </c>
      <c r="AQ3280" s="10">
        <v>1.3059701255836513</v>
      </c>
      <c r="AR3280" s="10">
        <v>5.4498075076505748</v>
      </c>
      <c r="AS3280" s="10">
        <v>7.3434641897468689</v>
      </c>
      <c r="AT3280" s="10">
        <v>30.690297951215808</v>
      </c>
      <c r="AU3280" s="10">
        <v>12.267040812898685</v>
      </c>
      <c r="AV3280" s="10">
        <v>53.366046581704055</v>
      </c>
      <c r="AW3280" s="10">
        <v>96.323385345818551</v>
      </c>
      <c r="AX3280" s="10">
        <v>0.6</v>
      </c>
      <c r="AY3280" s="10">
        <v>4.7000098695335959</v>
      </c>
      <c r="AZ3280" s="10" t="s">
        <v>33</v>
      </c>
      <c r="BA3280" s="10">
        <v>3285</v>
      </c>
      <c r="BB3280" s="10" t="s">
        <v>33</v>
      </c>
      <c r="BC3280" s="10">
        <v>3145</v>
      </c>
      <c r="BE3280" s="10" t="s">
        <v>33</v>
      </c>
      <c r="BF3280" s="10" t="s">
        <v>33</v>
      </c>
      <c r="BG3280" s="10" t="s">
        <v>33</v>
      </c>
      <c r="BH3280" s="10" t="s">
        <v>33</v>
      </c>
      <c r="BI3280" s="10" t="s">
        <v>33</v>
      </c>
      <c r="BJ3280" s="10" t="s">
        <v>33</v>
      </c>
      <c r="BL3280" s="10" t="s">
        <v>33</v>
      </c>
      <c r="BM3280" s="10" t="s">
        <v>33</v>
      </c>
      <c r="BP3280" s="10" t="s">
        <v>33</v>
      </c>
      <c r="BQ3280" s="10">
        <v>0</v>
      </c>
      <c r="BR3280" s="10" t="s">
        <v>594</v>
      </c>
      <c r="BS3280" s="11">
        <v>7.3434641897468689</v>
      </c>
      <c r="BT3280" s="11">
        <v>96.323385345818551</v>
      </c>
      <c r="BU3280" s="10">
        <v>3280</v>
      </c>
    </row>
    <row r="3281" spans="1:73" s="10" customFormat="1" x14ac:dyDescent="0.45">
      <c r="A3281" s="10" t="s">
        <v>33</v>
      </c>
      <c r="B3281" s="10">
        <v>3386</v>
      </c>
      <c r="D3281" s="10" t="s">
        <v>33</v>
      </c>
      <c r="E3281" s="10">
        <v>3280</v>
      </c>
      <c r="F3281" s="10">
        <v>3386</v>
      </c>
      <c r="G3281" s="10">
        <v>893</v>
      </c>
      <c r="H3281" s="10">
        <v>893</v>
      </c>
      <c r="J3281" s="10" t="s">
        <v>33</v>
      </c>
      <c r="K3281" s="10" t="s">
        <v>145</v>
      </c>
      <c r="L3281" s="10" t="s">
        <v>33</v>
      </c>
      <c r="M3281" s="10">
        <v>0.95</v>
      </c>
      <c r="N3281" s="10">
        <v>0.95</v>
      </c>
      <c r="T3281" s="10">
        <v>0</v>
      </c>
      <c r="W3281" s="10">
        <v>0</v>
      </c>
      <c r="X3281" s="10">
        <v>0</v>
      </c>
      <c r="Y3281" s="10">
        <v>0</v>
      </c>
      <c r="AB3281" s="10">
        <v>0</v>
      </c>
      <c r="AC3281" s="10">
        <v>0</v>
      </c>
      <c r="AD3281" s="10">
        <v>0</v>
      </c>
      <c r="AE3281" s="10">
        <v>0</v>
      </c>
      <c r="AH3281" s="10">
        <v>1</v>
      </c>
      <c r="AJ3281" s="10" t="s">
        <v>33</v>
      </c>
      <c r="AK3281" s="10">
        <v>0.95</v>
      </c>
      <c r="AL3281" s="10">
        <v>0</v>
      </c>
      <c r="AM3281" s="10">
        <v>0</v>
      </c>
      <c r="AN3281" s="10">
        <v>0</v>
      </c>
      <c r="AO3281" s="10">
        <v>0</v>
      </c>
      <c r="AQ3281" s="10">
        <v>0.79283812656521713</v>
      </c>
      <c r="AR3281" s="10">
        <v>3.943601057287426</v>
      </c>
      <c r="AS3281" s="10">
        <v>5.0932163408069906</v>
      </c>
      <c r="AT3281" s="10">
        <v>18.631695974282604</v>
      </c>
      <c r="AU3281" s="10">
        <v>0.11818436686151171</v>
      </c>
      <c r="AV3281" s="10">
        <v>44.420683954254216</v>
      </c>
      <c r="AW3281" s="10">
        <v>63.170564295398336</v>
      </c>
      <c r="AX3281" s="10" t="s">
        <v>33</v>
      </c>
      <c r="AY3281" s="10" t="s">
        <v>33</v>
      </c>
      <c r="AZ3281" s="10" t="s">
        <v>33</v>
      </c>
      <c r="BA3281" s="10" t="s">
        <v>33</v>
      </c>
      <c r="BB3281" s="10">
        <v>3280</v>
      </c>
      <c r="BC3281" s="10">
        <v>3386</v>
      </c>
      <c r="BE3281" s="10" t="s">
        <v>594</v>
      </c>
      <c r="BF3281" s="10" t="s">
        <v>4034</v>
      </c>
      <c r="BG3281" s="10">
        <v>3.0559298044841943</v>
      </c>
      <c r="BH3281" s="10">
        <v>190.80689237878912</v>
      </c>
      <c r="BI3281" s="10">
        <v>203</v>
      </c>
      <c r="BJ3281" s="10" t="s">
        <v>33</v>
      </c>
      <c r="BL3281" s="10" t="s">
        <v>33</v>
      </c>
      <c r="BM3281" s="10" t="s">
        <v>33</v>
      </c>
      <c r="BP3281" s="10" t="s">
        <v>33</v>
      </c>
      <c r="BQ3281" s="10" t="s">
        <v>33</v>
      </c>
      <c r="BR3281" s="10" t="s">
        <v>33</v>
      </c>
      <c r="BS3281" s="11" t="s">
        <v>33</v>
      </c>
      <c r="BT3281" s="11" t="s">
        <v>33</v>
      </c>
      <c r="BU3281" s="10">
        <v>3281</v>
      </c>
    </row>
    <row r="3282" spans="1:73" s="10" customFormat="1" x14ac:dyDescent="0.45">
      <c r="A3282" s="10" t="s">
        <v>33</v>
      </c>
      <c r="B3282" s="10">
        <v>3312</v>
      </c>
      <c r="D3282" s="10" t="s">
        <v>33</v>
      </c>
      <c r="E3282" s="10">
        <v>3280</v>
      </c>
      <c r="F3282" s="10">
        <v>3312</v>
      </c>
      <c r="G3282" s="10">
        <v>857</v>
      </c>
      <c r="H3282" s="10">
        <v>857</v>
      </c>
      <c r="J3282" s="10" t="s">
        <v>33</v>
      </c>
      <c r="K3282" s="10" t="s">
        <v>72</v>
      </c>
      <c r="L3282" s="10" t="s">
        <v>33</v>
      </c>
      <c r="M3282" s="10">
        <v>0.25</v>
      </c>
      <c r="N3282" s="10">
        <v>0.25</v>
      </c>
      <c r="T3282" s="10">
        <v>0</v>
      </c>
      <c r="W3282" s="10">
        <v>0</v>
      </c>
      <c r="X3282" s="10">
        <v>0</v>
      </c>
      <c r="Y3282" s="10">
        <v>0</v>
      </c>
      <c r="AB3282" s="10">
        <v>0</v>
      </c>
      <c r="AC3282" s="10">
        <v>0</v>
      </c>
      <c r="AD3282" s="10">
        <v>0</v>
      </c>
      <c r="AE3282" s="10">
        <v>0</v>
      </c>
      <c r="AH3282" s="10">
        <v>1</v>
      </c>
      <c r="AJ3282" s="10" t="s">
        <v>33</v>
      </c>
      <c r="AK3282" s="10">
        <v>0.25</v>
      </c>
      <c r="AL3282" s="10">
        <v>0</v>
      </c>
      <c r="AM3282" s="10">
        <v>0</v>
      </c>
      <c r="AN3282" s="10">
        <v>0</v>
      </c>
      <c r="AO3282" s="10">
        <v>0</v>
      </c>
      <c r="AQ3282" s="10">
        <v>0</v>
      </c>
      <c r="AR3282" s="10">
        <v>0.37659344794404465</v>
      </c>
      <c r="AS3282" s="10">
        <v>0.37659344794404465</v>
      </c>
      <c r="AT3282" s="10">
        <v>0</v>
      </c>
      <c r="AU3282" s="10">
        <v>0</v>
      </c>
      <c r="AV3282" s="10">
        <v>7.3286597260077695</v>
      </c>
      <c r="AW3282" s="10">
        <v>7.3286597260077695</v>
      </c>
      <c r="AX3282" s="10" t="s">
        <v>33</v>
      </c>
      <c r="AY3282" s="10" t="s">
        <v>33</v>
      </c>
      <c r="AZ3282" s="10" t="s">
        <v>33</v>
      </c>
      <c r="BA3282" s="10" t="s">
        <v>33</v>
      </c>
      <c r="BB3282" s="10">
        <v>3280</v>
      </c>
      <c r="BC3282" s="10">
        <v>3312</v>
      </c>
      <c r="BE3282" s="10" t="s">
        <v>594</v>
      </c>
      <c r="BF3282" s="10" t="s">
        <v>4035</v>
      </c>
      <c r="BG3282" s="10">
        <v>0.22595606876642677</v>
      </c>
      <c r="BH3282" s="10">
        <v>29.953430599487337</v>
      </c>
      <c r="BI3282" s="10">
        <v>204</v>
      </c>
      <c r="BJ3282" s="10" t="s">
        <v>33</v>
      </c>
      <c r="BL3282" s="10" t="s">
        <v>33</v>
      </c>
      <c r="BM3282" s="10" t="s">
        <v>33</v>
      </c>
      <c r="BP3282" s="10" t="s">
        <v>33</v>
      </c>
      <c r="BQ3282" s="10" t="s">
        <v>33</v>
      </c>
      <c r="BR3282" s="10" t="s">
        <v>33</v>
      </c>
      <c r="BS3282" s="11" t="s">
        <v>33</v>
      </c>
      <c r="BT3282" s="11" t="s">
        <v>33</v>
      </c>
      <c r="BU3282" s="10">
        <v>3282</v>
      </c>
    </row>
    <row r="3283" spans="1:73" s="10" customFormat="1" x14ac:dyDescent="0.45">
      <c r="A3283" s="10" t="s">
        <v>33</v>
      </c>
      <c r="B3283" s="10">
        <v>3286</v>
      </c>
      <c r="D3283" s="10" t="s">
        <v>33</v>
      </c>
      <c r="E3283" s="10">
        <v>3280</v>
      </c>
      <c r="F3283" s="10">
        <v>3286</v>
      </c>
      <c r="G3283" s="10">
        <v>844</v>
      </c>
      <c r="H3283" s="10">
        <v>844</v>
      </c>
      <c r="J3283" s="10" t="s">
        <v>33</v>
      </c>
      <c r="K3283" s="10" t="s">
        <v>69</v>
      </c>
      <c r="L3283" s="10" t="s">
        <v>33</v>
      </c>
      <c r="M3283" s="10">
        <v>1.0000000000000002E-2</v>
      </c>
      <c r="N3283" s="10">
        <v>1.0000000000000002E-2</v>
      </c>
      <c r="T3283" s="10">
        <v>0</v>
      </c>
      <c r="W3283" s="10">
        <v>0</v>
      </c>
      <c r="X3283" s="10">
        <v>0</v>
      </c>
      <c r="Y3283" s="10">
        <v>0</v>
      </c>
      <c r="AB3283" s="10">
        <v>0</v>
      </c>
      <c r="AC3283" s="10">
        <v>0</v>
      </c>
      <c r="AD3283" s="10">
        <v>0</v>
      </c>
      <c r="AE3283" s="10">
        <v>0</v>
      </c>
      <c r="AH3283" s="10">
        <v>1</v>
      </c>
      <c r="AJ3283" s="10" t="s">
        <v>33</v>
      </c>
      <c r="AK3283" s="10">
        <v>1.0000000000000002E-2</v>
      </c>
      <c r="AL3283" s="10">
        <v>0</v>
      </c>
      <c r="AM3283" s="10">
        <v>0</v>
      </c>
      <c r="AN3283" s="10">
        <v>0</v>
      </c>
      <c r="AO3283" s="10">
        <v>0</v>
      </c>
      <c r="AQ3283" s="10">
        <v>0</v>
      </c>
      <c r="AR3283" s="10">
        <v>3.3165379876757314E-2</v>
      </c>
      <c r="AS3283" s="10">
        <v>3.3165379876757314E-2</v>
      </c>
      <c r="AT3283" s="10">
        <v>0</v>
      </c>
      <c r="AU3283" s="10">
        <v>0</v>
      </c>
      <c r="AV3283" s="10">
        <v>0.66962087232638123</v>
      </c>
      <c r="AW3283" s="10">
        <v>0.66962087232638123</v>
      </c>
      <c r="AX3283" s="10" t="s">
        <v>33</v>
      </c>
      <c r="AY3283" s="10" t="s">
        <v>33</v>
      </c>
      <c r="AZ3283" s="10" t="s">
        <v>33</v>
      </c>
      <c r="BA3283" s="10" t="s">
        <v>33</v>
      </c>
      <c r="BB3283" s="10">
        <v>3280</v>
      </c>
      <c r="BC3283" s="10">
        <v>3286</v>
      </c>
      <c r="BE3283" s="10" t="s">
        <v>594</v>
      </c>
      <c r="BF3283" s="10" t="s">
        <v>4036</v>
      </c>
      <c r="BG3283" s="10">
        <v>1.9899227926054388E-2</v>
      </c>
      <c r="BH3283" s="10">
        <v>5.8959005794464572</v>
      </c>
      <c r="BI3283" s="10">
        <v>205</v>
      </c>
      <c r="BJ3283" s="10" t="s">
        <v>33</v>
      </c>
      <c r="BL3283" s="10" t="s">
        <v>33</v>
      </c>
      <c r="BM3283" s="10" t="s">
        <v>33</v>
      </c>
      <c r="BP3283" s="10" t="s">
        <v>33</v>
      </c>
      <c r="BQ3283" s="10" t="s">
        <v>33</v>
      </c>
      <c r="BR3283" s="10" t="s">
        <v>33</v>
      </c>
      <c r="BS3283" s="11" t="s">
        <v>33</v>
      </c>
      <c r="BT3283" s="11" t="s">
        <v>33</v>
      </c>
      <c r="BU3283" s="10">
        <v>3283</v>
      </c>
    </row>
    <row r="3284" spans="1:73" s="10" customFormat="1" x14ac:dyDescent="0.45">
      <c r="A3284" s="10" t="s">
        <v>33</v>
      </c>
      <c r="B3284" s="10">
        <v>3339</v>
      </c>
      <c r="D3284" s="10" t="s">
        <v>33</v>
      </c>
      <c r="E3284" s="10">
        <v>3280</v>
      </c>
      <c r="F3284" s="10">
        <v>3339</v>
      </c>
      <c r="G3284" s="10">
        <v>869</v>
      </c>
      <c r="H3284" s="10">
        <v>869</v>
      </c>
      <c r="J3284" s="10" t="s">
        <v>33</v>
      </c>
      <c r="K3284" s="10" t="s">
        <v>606</v>
      </c>
      <c r="L3284" s="10" t="s">
        <v>33</v>
      </c>
      <c r="M3284" s="10">
        <v>1.0000000000000141E-5</v>
      </c>
      <c r="N3284" s="10">
        <v>1.0000000000000141E-5</v>
      </c>
      <c r="T3284" s="10">
        <v>0</v>
      </c>
      <c r="W3284" s="10">
        <v>0</v>
      </c>
      <c r="X3284" s="10">
        <v>0</v>
      </c>
      <c r="Y3284" s="10">
        <v>0</v>
      </c>
      <c r="AB3284" s="10">
        <v>0</v>
      </c>
      <c r="AC3284" s="10">
        <v>0</v>
      </c>
      <c r="AD3284" s="10">
        <v>0</v>
      </c>
      <c r="AE3284" s="10">
        <v>0</v>
      </c>
      <c r="AH3284" s="10">
        <v>1</v>
      </c>
      <c r="AJ3284" s="10" t="s">
        <v>33</v>
      </c>
      <c r="AK3284" s="10">
        <v>1.0000000000000141E-5</v>
      </c>
      <c r="AL3284" s="10">
        <v>0</v>
      </c>
      <c r="AM3284" s="10">
        <v>0</v>
      </c>
      <c r="AN3284" s="10">
        <v>0</v>
      </c>
      <c r="AO3284" s="10">
        <v>0</v>
      </c>
      <c r="AQ3284" s="10">
        <v>1.3131999018434069E-2</v>
      </c>
      <c r="AR3284" s="10">
        <v>3.9447622542346475E-2</v>
      </c>
      <c r="AS3284" s="10">
        <v>5.8489021119075876E-2</v>
      </c>
      <c r="AT3284" s="10">
        <v>0.30860197693320063</v>
      </c>
      <c r="AU3284" s="10">
        <v>0.15085644603717177</v>
      </c>
      <c r="AV3284" s="10">
        <v>0.94708202911568706</v>
      </c>
      <c r="AW3284" s="10">
        <v>1.4065404520860594</v>
      </c>
      <c r="AX3284" s="10" t="s">
        <v>33</v>
      </c>
      <c r="AY3284" s="10" t="s">
        <v>33</v>
      </c>
      <c r="AZ3284" s="10" t="s">
        <v>33</v>
      </c>
      <c r="BA3284" s="10" t="s">
        <v>33</v>
      </c>
      <c r="BB3284" s="10">
        <v>3280</v>
      </c>
      <c r="BC3284" s="10">
        <v>3339</v>
      </c>
      <c r="BE3284" s="10" t="s">
        <v>594</v>
      </c>
      <c r="BF3284" s="10" t="s">
        <v>4037</v>
      </c>
      <c r="BG3284" s="10">
        <v>3.5093412671445522E-2</v>
      </c>
      <c r="BH3284" s="10">
        <v>0.20443103171706289</v>
      </c>
      <c r="BI3284" s="10">
        <v>206</v>
      </c>
      <c r="BJ3284" s="10" t="s">
        <v>33</v>
      </c>
      <c r="BL3284" s="10" t="s">
        <v>33</v>
      </c>
      <c r="BM3284" s="10" t="s">
        <v>33</v>
      </c>
      <c r="BP3284" s="10" t="s">
        <v>33</v>
      </c>
      <c r="BQ3284" s="10" t="s">
        <v>33</v>
      </c>
      <c r="BR3284" s="10" t="s">
        <v>33</v>
      </c>
      <c r="BS3284" s="11" t="s">
        <v>33</v>
      </c>
      <c r="BT3284" s="11" t="s">
        <v>33</v>
      </c>
      <c r="BU3284" s="10">
        <v>3284</v>
      </c>
    </row>
    <row r="3285" spans="1:73" s="10" customFormat="1" x14ac:dyDescent="0.45">
      <c r="A3285" s="10">
        <v>843</v>
      </c>
      <c r="B3285" s="10">
        <v>3146</v>
      </c>
      <c r="D3285" s="10">
        <v>3286</v>
      </c>
      <c r="E3285" s="10" t="s">
        <v>33</v>
      </c>
      <c r="F3285" s="10">
        <v>3146</v>
      </c>
      <c r="G3285" s="10" t="s">
        <v>33</v>
      </c>
      <c r="H3285" s="10" t="s">
        <v>33</v>
      </c>
      <c r="J3285" s="10" t="s">
        <v>241</v>
      </c>
      <c r="K3285" s="10">
        <v>0</v>
      </c>
      <c r="L3285" s="10">
        <v>1</v>
      </c>
      <c r="M3285" s="10" t="s">
        <v>33</v>
      </c>
      <c r="N3285" s="10">
        <v>1</v>
      </c>
      <c r="T3285" s="10">
        <v>0</v>
      </c>
      <c r="W3285" s="10">
        <v>0</v>
      </c>
      <c r="X3285" s="10">
        <v>0</v>
      </c>
      <c r="Y3285" s="10">
        <v>0</v>
      </c>
      <c r="AB3285" s="10">
        <v>0</v>
      </c>
      <c r="AC3285" s="10">
        <v>0</v>
      </c>
      <c r="AD3285" s="12">
        <v>7.7136620296873026</v>
      </c>
      <c r="AE3285" s="12">
        <v>84.534453228978848</v>
      </c>
      <c r="AH3285" s="10">
        <v>1</v>
      </c>
      <c r="AJ3285" s="10">
        <v>1</v>
      </c>
      <c r="AK3285" s="10">
        <v>1</v>
      </c>
      <c r="AL3285" s="10">
        <v>0</v>
      </c>
      <c r="AM3285" s="10">
        <v>0</v>
      </c>
      <c r="AN3285" s="10">
        <v>0</v>
      </c>
      <c r="AO3285" s="10">
        <v>5.1669999999999998</v>
      </c>
      <c r="AQ3285" s="10">
        <v>0</v>
      </c>
      <c r="AR3285" s="10">
        <v>7.7136620296873026</v>
      </c>
      <c r="AS3285" s="10">
        <v>7.7136620296873026</v>
      </c>
      <c r="AT3285" s="10">
        <v>0</v>
      </c>
      <c r="AU3285" s="10">
        <v>0</v>
      </c>
      <c r="AV3285" s="10">
        <v>84.534453228978848</v>
      </c>
      <c r="AW3285" s="10">
        <v>84.534453228978848</v>
      </c>
      <c r="AX3285" s="10">
        <v>0.3</v>
      </c>
      <c r="AY3285" s="10">
        <v>5.1669999999999998</v>
      </c>
      <c r="AZ3285" s="10" t="s">
        <v>33</v>
      </c>
      <c r="BA3285" s="10">
        <v>3286</v>
      </c>
      <c r="BB3285" s="10" t="s">
        <v>33</v>
      </c>
      <c r="BC3285" s="10">
        <v>3146</v>
      </c>
      <c r="BE3285" s="10" t="s">
        <v>33</v>
      </c>
      <c r="BF3285" s="10" t="s">
        <v>33</v>
      </c>
      <c r="BG3285" s="10" t="s">
        <v>33</v>
      </c>
      <c r="BH3285" s="10" t="s">
        <v>33</v>
      </c>
      <c r="BI3285" s="10" t="s">
        <v>33</v>
      </c>
      <c r="BJ3285" s="10" t="s">
        <v>33</v>
      </c>
      <c r="BL3285" s="10" t="s">
        <v>33</v>
      </c>
      <c r="BM3285" s="10" t="s">
        <v>33</v>
      </c>
      <c r="BP3285" s="10" t="s">
        <v>34</v>
      </c>
      <c r="BQ3285" s="10">
        <v>0</v>
      </c>
      <c r="BR3285" s="10" t="s">
        <v>241</v>
      </c>
      <c r="BS3285" s="11">
        <v>7.7136620296873026</v>
      </c>
      <c r="BT3285" s="11">
        <v>84.534453228978848</v>
      </c>
      <c r="BU3285" s="10">
        <v>3285</v>
      </c>
    </row>
    <row r="3286" spans="1:73" s="10" customFormat="1" x14ac:dyDescent="0.45">
      <c r="A3286" s="10">
        <v>844</v>
      </c>
      <c r="B3286" s="10">
        <v>3283</v>
      </c>
      <c r="D3286" s="10">
        <v>3287</v>
      </c>
      <c r="E3286" s="10" t="s">
        <v>33</v>
      </c>
      <c r="F3286" s="10">
        <v>3283</v>
      </c>
      <c r="G3286" s="10" t="s">
        <v>33</v>
      </c>
      <c r="H3286" s="10" t="s">
        <v>33</v>
      </c>
      <c r="J3286" s="10" t="s">
        <v>69</v>
      </c>
      <c r="K3286" s="10">
        <v>0</v>
      </c>
      <c r="L3286" s="10">
        <v>1</v>
      </c>
      <c r="M3286" s="10" t="s">
        <v>33</v>
      </c>
      <c r="N3286" s="10">
        <v>1</v>
      </c>
      <c r="T3286" s="10">
        <v>0</v>
      </c>
      <c r="W3286" s="10">
        <v>0</v>
      </c>
      <c r="X3286" s="10">
        <v>0</v>
      </c>
      <c r="Y3286" s="10">
        <v>0</v>
      </c>
      <c r="AB3286" s="10">
        <v>0</v>
      </c>
      <c r="AC3286" s="10">
        <v>0</v>
      </c>
      <c r="AD3286" s="12">
        <v>3.3165379876757308</v>
      </c>
      <c r="AE3286" s="12">
        <v>66.962087232638112</v>
      </c>
      <c r="AH3286" s="10">
        <v>1</v>
      </c>
      <c r="AJ3286" s="10">
        <v>1</v>
      </c>
      <c r="AK3286" s="10">
        <v>1</v>
      </c>
      <c r="AL3286" s="10">
        <v>0</v>
      </c>
      <c r="AM3286" s="10">
        <v>0</v>
      </c>
      <c r="AN3286" s="10">
        <v>0</v>
      </c>
      <c r="AO3286" s="10">
        <v>2.5179999999999998</v>
      </c>
      <c r="AQ3286" s="10">
        <v>0</v>
      </c>
      <c r="AR3286" s="10">
        <v>3.3165379876757308</v>
      </c>
      <c r="AS3286" s="10">
        <v>3.3165379876757308</v>
      </c>
      <c r="AT3286" s="10">
        <v>0</v>
      </c>
      <c r="AU3286" s="10">
        <v>0</v>
      </c>
      <c r="AV3286" s="10">
        <v>66.962087232638112</v>
      </c>
      <c r="AW3286" s="10">
        <v>66.962087232638112</v>
      </c>
      <c r="AX3286" s="10">
        <v>6.000000000000001E-3</v>
      </c>
      <c r="AY3286" s="10">
        <v>2.5179999999999998</v>
      </c>
      <c r="AZ3286" s="10" t="s">
        <v>33</v>
      </c>
      <c r="BA3286" s="10">
        <v>3287</v>
      </c>
      <c r="BB3286" s="10" t="s">
        <v>33</v>
      </c>
      <c r="BC3286" s="10">
        <v>3283</v>
      </c>
      <c r="BE3286" s="10" t="s">
        <v>33</v>
      </c>
      <c r="BF3286" s="10" t="s">
        <v>33</v>
      </c>
      <c r="BG3286" s="10" t="s">
        <v>33</v>
      </c>
      <c r="BH3286" s="10" t="s">
        <v>33</v>
      </c>
      <c r="BI3286" s="10" t="s">
        <v>33</v>
      </c>
      <c r="BJ3286" s="10" t="s">
        <v>33</v>
      </c>
      <c r="BL3286" s="10" t="s">
        <v>33</v>
      </c>
      <c r="BM3286" s="10" t="s">
        <v>33</v>
      </c>
      <c r="BP3286" s="10" t="s">
        <v>34</v>
      </c>
      <c r="BQ3286" s="10">
        <v>0</v>
      </c>
      <c r="BR3286" s="10" t="s">
        <v>69</v>
      </c>
      <c r="BS3286" s="11">
        <v>3.3165379876757308</v>
      </c>
      <c r="BT3286" s="11">
        <v>66.962087232638112</v>
      </c>
      <c r="BU3286" s="10">
        <v>3286</v>
      </c>
    </row>
    <row r="3287" spans="1:73" s="10" customFormat="1" x14ac:dyDescent="0.45">
      <c r="A3287" s="10">
        <v>845</v>
      </c>
      <c r="B3287" s="10">
        <v>3148</v>
      </c>
      <c r="D3287" s="10">
        <v>3292</v>
      </c>
      <c r="E3287" s="10" t="s">
        <v>33</v>
      </c>
      <c r="F3287" s="10">
        <v>3148</v>
      </c>
      <c r="G3287" s="10" t="s">
        <v>33</v>
      </c>
      <c r="H3287" s="10" t="s">
        <v>33</v>
      </c>
      <c r="J3287" s="10" t="s">
        <v>595</v>
      </c>
      <c r="K3287" s="10">
        <v>0</v>
      </c>
      <c r="L3287" s="10">
        <v>1</v>
      </c>
      <c r="M3287" s="10" t="s">
        <v>33</v>
      </c>
      <c r="N3287" s="10">
        <v>1</v>
      </c>
      <c r="T3287" s="10">
        <v>1</v>
      </c>
      <c r="W3287" s="10">
        <v>2.0740000000000003</v>
      </c>
      <c r="X3287" s="10" t="s">
        <v>35</v>
      </c>
      <c r="Y3287" s="10">
        <v>0.2</v>
      </c>
      <c r="AB3287" s="10">
        <v>23.996000000000002</v>
      </c>
      <c r="AC3287" s="10">
        <v>0.01</v>
      </c>
      <c r="AD3287" s="10">
        <v>0</v>
      </c>
      <c r="AE3287" s="10">
        <v>0</v>
      </c>
      <c r="AH3287" s="10">
        <v>1</v>
      </c>
      <c r="AJ3287" s="10">
        <v>1</v>
      </c>
      <c r="AK3287" s="10">
        <v>1</v>
      </c>
      <c r="AL3287" s="10">
        <v>1</v>
      </c>
      <c r="AM3287" s="10">
        <v>2.0740000000000003</v>
      </c>
      <c r="AN3287" s="10">
        <v>0.01</v>
      </c>
      <c r="AO3287" s="10">
        <v>0</v>
      </c>
      <c r="AQ3287" s="10">
        <v>5.8182812460894473</v>
      </c>
      <c r="AR3287" s="10">
        <v>111.71012522459966</v>
      </c>
      <c r="AS3287" s="10">
        <v>120.14663303142936</v>
      </c>
      <c r="AT3287" s="10">
        <v>136.72960928310201</v>
      </c>
      <c r="AU3287" s="10">
        <v>102.12520493476032</v>
      </c>
      <c r="AV3287" s="10">
        <v>1746.0386780089268</v>
      </c>
      <c r="AW3287" s="10">
        <v>1984.893492226789</v>
      </c>
      <c r="AX3287" s="10">
        <v>2.9999999999999997E-4</v>
      </c>
      <c r="AY3287" s="10">
        <v>285.0806466885436</v>
      </c>
      <c r="AZ3287" s="10" t="s">
        <v>33</v>
      </c>
      <c r="BA3287" s="10">
        <v>3292</v>
      </c>
      <c r="BB3287" s="10" t="s">
        <v>33</v>
      </c>
      <c r="BC3287" s="10">
        <v>3148</v>
      </c>
      <c r="BE3287" s="10" t="s">
        <v>33</v>
      </c>
      <c r="BF3287" s="10" t="s">
        <v>33</v>
      </c>
      <c r="BG3287" s="10" t="s">
        <v>33</v>
      </c>
      <c r="BH3287" s="10" t="s">
        <v>33</v>
      </c>
      <c r="BI3287" s="10" t="s">
        <v>33</v>
      </c>
      <c r="BJ3287" s="10" t="s">
        <v>33</v>
      </c>
      <c r="BL3287" s="10" t="s">
        <v>33</v>
      </c>
      <c r="BM3287" s="10" t="s">
        <v>33</v>
      </c>
      <c r="BP3287" s="10" t="s">
        <v>33</v>
      </c>
      <c r="BQ3287" s="10">
        <v>0</v>
      </c>
      <c r="BR3287" s="10" t="s">
        <v>595</v>
      </c>
      <c r="BS3287" s="11">
        <v>120.14663303142936</v>
      </c>
      <c r="BT3287" s="11">
        <v>1984.893492226789</v>
      </c>
      <c r="BU3287" s="10">
        <v>3287</v>
      </c>
    </row>
    <row r="3288" spans="1:73" s="10" customFormat="1" x14ac:dyDescent="0.45">
      <c r="A3288" s="10" t="s">
        <v>33</v>
      </c>
      <c r="B3288" s="10">
        <v>3387</v>
      </c>
      <c r="D3288" s="10" t="s">
        <v>33</v>
      </c>
      <c r="E3288" s="10">
        <v>3287</v>
      </c>
      <c r="F3288" s="10">
        <v>3387</v>
      </c>
      <c r="G3288" s="10">
        <v>894</v>
      </c>
      <c r="H3288" s="10">
        <v>894</v>
      </c>
      <c r="J3288" s="10" t="s">
        <v>33</v>
      </c>
      <c r="K3288" s="10" t="s">
        <v>616</v>
      </c>
      <c r="L3288" s="10" t="s">
        <v>33</v>
      </c>
      <c r="M3288" s="10">
        <v>1.2</v>
      </c>
      <c r="N3288" s="10">
        <v>1.2</v>
      </c>
      <c r="T3288" s="10">
        <v>0</v>
      </c>
      <c r="W3288" s="10">
        <v>0</v>
      </c>
      <c r="X3288" s="10">
        <v>0</v>
      </c>
      <c r="Y3288" s="10">
        <v>0</v>
      </c>
      <c r="AB3288" s="10">
        <v>0</v>
      </c>
      <c r="AC3288" s="10">
        <v>0</v>
      </c>
      <c r="AD3288" s="10">
        <v>0</v>
      </c>
      <c r="AE3288" s="10">
        <v>0</v>
      </c>
      <c r="AH3288" s="10">
        <v>1</v>
      </c>
      <c r="AJ3288" s="10" t="s">
        <v>33</v>
      </c>
      <c r="AK3288" s="10">
        <v>1.2</v>
      </c>
      <c r="AL3288" s="10">
        <v>0</v>
      </c>
      <c r="AM3288" s="10">
        <v>0</v>
      </c>
      <c r="AN3288" s="10">
        <v>0</v>
      </c>
      <c r="AO3288" s="10">
        <v>0</v>
      </c>
      <c r="AQ3288" s="10">
        <v>4.8182812460894473</v>
      </c>
      <c r="AR3288" s="10">
        <v>89.443726452537419</v>
      </c>
      <c r="AS3288" s="10">
        <v>96.430234259367111</v>
      </c>
      <c r="AT3288" s="10">
        <v>113.22960928310201</v>
      </c>
      <c r="AU3288" s="10">
        <v>78.129204934760324</v>
      </c>
      <c r="AV3288" s="10">
        <v>1401.4613099193757</v>
      </c>
      <c r="AW3288" s="10">
        <v>1592.8201241372381</v>
      </c>
      <c r="AX3288" s="10" t="s">
        <v>33</v>
      </c>
      <c r="AY3288" s="10" t="s">
        <v>33</v>
      </c>
      <c r="AZ3288" s="10" t="s">
        <v>33</v>
      </c>
      <c r="BA3288" s="10" t="s">
        <v>33</v>
      </c>
      <c r="BB3288" s="10">
        <v>3287</v>
      </c>
      <c r="BC3288" s="10">
        <v>3387</v>
      </c>
      <c r="BE3288" s="10" t="s">
        <v>595</v>
      </c>
      <c r="BF3288" s="10" t="s">
        <v>616</v>
      </c>
      <c r="BG3288" s="10">
        <v>2.892907027781013E-2</v>
      </c>
      <c r="BH3288" s="10">
        <v>228926.42647521044</v>
      </c>
      <c r="BI3288" s="10">
        <v>210</v>
      </c>
      <c r="BJ3288" s="10" t="s">
        <v>33</v>
      </c>
      <c r="BL3288" s="10" t="s">
        <v>33</v>
      </c>
      <c r="BM3288" s="10" t="s">
        <v>33</v>
      </c>
      <c r="BP3288" s="10" t="s">
        <v>33</v>
      </c>
      <c r="BQ3288" s="10" t="s">
        <v>33</v>
      </c>
      <c r="BR3288" s="10" t="s">
        <v>33</v>
      </c>
      <c r="BS3288" s="11" t="s">
        <v>33</v>
      </c>
      <c r="BT3288" s="11" t="s">
        <v>33</v>
      </c>
      <c r="BU3288" s="10">
        <v>3288</v>
      </c>
    </row>
    <row r="3289" spans="1:73" s="10" customFormat="1" x14ac:dyDescent="0.45">
      <c r="A3289" s="10" t="s">
        <v>33</v>
      </c>
      <c r="B3289" s="10">
        <v>3393</v>
      </c>
      <c r="D3289" s="10" t="s">
        <v>33</v>
      </c>
      <c r="E3289" s="10">
        <v>3287</v>
      </c>
      <c r="F3289" s="10">
        <v>3393</v>
      </c>
      <c r="G3289" s="10">
        <v>895</v>
      </c>
      <c r="H3289" s="10">
        <v>895</v>
      </c>
      <c r="J3289" s="10" t="s">
        <v>33</v>
      </c>
      <c r="K3289" s="10" t="s">
        <v>243</v>
      </c>
      <c r="L3289" s="10" t="s">
        <v>33</v>
      </c>
      <c r="M3289" s="10">
        <v>0.2</v>
      </c>
      <c r="N3289" s="10">
        <v>0.2</v>
      </c>
      <c r="T3289" s="10">
        <v>0</v>
      </c>
      <c r="W3289" s="10">
        <v>0</v>
      </c>
      <c r="X3289" s="10">
        <v>0</v>
      </c>
      <c r="Y3289" s="10">
        <v>0</v>
      </c>
      <c r="AB3289" s="10">
        <v>0</v>
      </c>
      <c r="AC3289" s="10">
        <v>0</v>
      </c>
      <c r="AD3289" s="10">
        <v>0</v>
      </c>
      <c r="AE3289" s="10">
        <v>0</v>
      </c>
      <c r="AH3289" s="10">
        <v>1</v>
      </c>
      <c r="AJ3289" s="10" t="s">
        <v>33</v>
      </c>
      <c r="AK3289" s="10">
        <v>0.2</v>
      </c>
      <c r="AL3289" s="10">
        <v>0</v>
      </c>
      <c r="AM3289" s="10">
        <v>0</v>
      </c>
      <c r="AN3289" s="10">
        <v>0</v>
      </c>
      <c r="AO3289" s="10">
        <v>0</v>
      </c>
      <c r="AQ3289" s="10">
        <v>0</v>
      </c>
      <c r="AR3289" s="10">
        <v>15.50168201119283</v>
      </c>
      <c r="AS3289" s="10">
        <v>15.50168201119283</v>
      </c>
      <c r="AT3289" s="10">
        <v>0</v>
      </c>
      <c r="AU3289" s="10">
        <v>0</v>
      </c>
      <c r="AV3289" s="10">
        <v>264.99450048820466</v>
      </c>
      <c r="AW3289" s="10">
        <v>264.99450048820466</v>
      </c>
      <c r="AX3289" s="10" t="s">
        <v>33</v>
      </c>
      <c r="AY3289" s="10" t="s">
        <v>33</v>
      </c>
      <c r="AZ3289" s="10" t="s">
        <v>33</v>
      </c>
      <c r="BA3289" s="10" t="s">
        <v>33</v>
      </c>
      <c r="BB3289" s="10">
        <v>3287</v>
      </c>
      <c r="BC3289" s="10">
        <v>3393</v>
      </c>
      <c r="BE3289" s="10" t="s">
        <v>595</v>
      </c>
      <c r="BF3289" s="10" t="s">
        <v>4038</v>
      </c>
      <c r="BG3289" s="10">
        <v>4.6505046033578487E-3</v>
      </c>
      <c r="BH3289" s="10">
        <v>43842.231265964438</v>
      </c>
      <c r="BI3289" s="10">
        <v>211</v>
      </c>
      <c r="BJ3289" s="10" t="s">
        <v>33</v>
      </c>
      <c r="BL3289" s="10" t="s">
        <v>33</v>
      </c>
      <c r="BM3289" s="10" t="s">
        <v>33</v>
      </c>
      <c r="BP3289" s="10" t="s">
        <v>33</v>
      </c>
      <c r="BQ3289" s="10" t="s">
        <v>33</v>
      </c>
      <c r="BR3289" s="10" t="s">
        <v>33</v>
      </c>
      <c r="BS3289" s="11" t="s">
        <v>33</v>
      </c>
      <c r="BT3289" s="11" t="s">
        <v>33</v>
      </c>
      <c r="BU3289" s="10">
        <v>3289</v>
      </c>
    </row>
    <row r="3290" spans="1:73" s="10" customFormat="1" x14ac:dyDescent="0.45">
      <c r="A3290" s="10" t="s">
        <v>33</v>
      </c>
      <c r="B3290" s="10">
        <v>3330</v>
      </c>
      <c r="D3290" s="10" t="s">
        <v>33</v>
      </c>
      <c r="E3290" s="10">
        <v>3287</v>
      </c>
      <c r="F3290" s="10">
        <v>3330</v>
      </c>
      <c r="G3290" s="10">
        <v>864</v>
      </c>
      <c r="H3290" s="10">
        <v>864</v>
      </c>
      <c r="J3290" s="10" t="s">
        <v>33</v>
      </c>
      <c r="K3290" s="10" t="s">
        <v>223</v>
      </c>
      <c r="L3290" s="10" t="s">
        <v>33</v>
      </c>
      <c r="M3290" s="10">
        <v>0.1</v>
      </c>
      <c r="N3290" s="10">
        <v>0.1</v>
      </c>
      <c r="T3290" s="10">
        <v>0</v>
      </c>
      <c r="W3290" s="10">
        <v>0</v>
      </c>
      <c r="X3290" s="10">
        <v>0</v>
      </c>
      <c r="Y3290" s="10">
        <v>0</v>
      </c>
      <c r="AB3290" s="10">
        <v>0</v>
      </c>
      <c r="AC3290" s="10">
        <v>0</v>
      </c>
      <c r="AD3290" s="10">
        <v>0</v>
      </c>
      <c r="AE3290" s="10">
        <v>0</v>
      </c>
      <c r="AH3290" s="10">
        <v>1</v>
      </c>
      <c r="AJ3290" s="10" t="s">
        <v>33</v>
      </c>
      <c r="AK3290" s="10">
        <v>0.1</v>
      </c>
      <c r="AL3290" s="10">
        <v>0</v>
      </c>
      <c r="AM3290" s="10">
        <v>0</v>
      </c>
      <c r="AN3290" s="10">
        <v>0</v>
      </c>
      <c r="AO3290" s="10">
        <v>0</v>
      </c>
      <c r="AQ3290" s="10">
        <v>0</v>
      </c>
      <c r="AR3290" s="10">
        <v>4.3241254190633152</v>
      </c>
      <c r="AS3290" s="10">
        <v>4.3241254190633152</v>
      </c>
      <c r="AT3290" s="10">
        <v>0</v>
      </c>
      <c r="AU3290" s="10">
        <v>0</v>
      </c>
      <c r="AV3290" s="10">
        <v>74.444207244720801</v>
      </c>
      <c r="AW3290" s="10">
        <v>74.444207244720801</v>
      </c>
      <c r="AX3290" s="10" t="s">
        <v>33</v>
      </c>
      <c r="AY3290" s="10" t="s">
        <v>33</v>
      </c>
      <c r="AZ3290" s="10" t="s">
        <v>33</v>
      </c>
      <c r="BA3290" s="10" t="s">
        <v>33</v>
      </c>
      <c r="BB3290" s="10">
        <v>3287</v>
      </c>
      <c r="BC3290" s="10">
        <v>3330</v>
      </c>
      <c r="BE3290" s="10" t="s">
        <v>595</v>
      </c>
      <c r="BF3290" s="10" t="s">
        <v>4039</v>
      </c>
      <c r="BG3290" s="10">
        <v>1.2972376257189943E-3</v>
      </c>
      <c r="BH3290" s="10">
        <v>12541.083134456481</v>
      </c>
      <c r="BI3290" s="10">
        <v>212</v>
      </c>
      <c r="BJ3290" s="10" t="s">
        <v>33</v>
      </c>
      <c r="BL3290" s="10" t="s">
        <v>33</v>
      </c>
      <c r="BM3290" s="10" t="s">
        <v>33</v>
      </c>
      <c r="BP3290" s="10" t="s">
        <v>33</v>
      </c>
      <c r="BQ3290" s="10" t="s">
        <v>33</v>
      </c>
      <c r="BR3290" s="10" t="s">
        <v>33</v>
      </c>
      <c r="BS3290" s="11" t="s">
        <v>33</v>
      </c>
      <c r="BT3290" s="11" t="s">
        <v>33</v>
      </c>
      <c r="BU3290" s="10">
        <v>3290</v>
      </c>
    </row>
    <row r="3291" spans="1:73" s="10" customFormat="1" x14ac:dyDescent="0.45">
      <c r="A3291" s="10" t="s">
        <v>33</v>
      </c>
      <c r="B3291" s="10">
        <v>3307</v>
      </c>
      <c r="D3291" s="10" t="s">
        <v>33</v>
      </c>
      <c r="E3291" s="10">
        <v>3287</v>
      </c>
      <c r="F3291" s="10">
        <v>3307</v>
      </c>
      <c r="G3291" s="10">
        <v>854</v>
      </c>
      <c r="H3291" s="10">
        <v>854</v>
      </c>
      <c r="J3291" s="10" t="s">
        <v>33</v>
      </c>
      <c r="K3291" s="10" t="s">
        <v>599</v>
      </c>
      <c r="L3291" s="10" t="s">
        <v>33</v>
      </c>
      <c r="M3291" s="10">
        <v>0.2</v>
      </c>
      <c r="N3291" s="10">
        <v>0.2</v>
      </c>
      <c r="T3291" s="10">
        <v>0</v>
      </c>
      <c r="W3291" s="10">
        <v>0</v>
      </c>
      <c r="X3291" s="10">
        <v>0</v>
      </c>
      <c r="Y3291" s="10">
        <v>0</v>
      </c>
      <c r="AB3291" s="10">
        <v>0</v>
      </c>
      <c r="AC3291" s="10">
        <v>0</v>
      </c>
      <c r="AD3291" s="10">
        <v>0</v>
      </c>
      <c r="AE3291" s="10">
        <v>0</v>
      </c>
      <c r="AH3291" s="10">
        <v>1</v>
      </c>
      <c r="AJ3291" s="10" t="s">
        <v>33</v>
      </c>
      <c r="AK3291" s="10">
        <v>0.2</v>
      </c>
      <c r="AL3291" s="10">
        <v>0</v>
      </c>
      <c r="AM3291" s="10">
        <v>0</v>
      </c>
      <c r="AN3291" s="10">
        <v>0</v>
      </c>
      <c r="AO3291" s="10">
        <v>0</v>
      </c>
      <c r="AQ3291" s="10">
        <v>0</v>
      </c>
      <c r="AR3291" s="10">
        <v>0.35659134180608903</v>
      </c>
      <c r="AS3291" s="10">
        <v>0.35659134180608903</v>
      </c>
      <c r="AT3291" s="10">
        <v>0</v>
      </c>
      <c r="AU3291" s="10">
        <v>0</v>
      </c>
      <c r="AV3291" s="10">
        <v>5.1386603566256008</v>
      </c>
      <c r="AW3291" s="10">
        <v>5.1386603566256008</v>
      </c>
      <c r="AX3291" s="10" t="s">
        <v>33</v>
      </c>
      <c r="AY3291" s="10" t="s">
        <v>33</v>
      </c>
      <c r="AZ3291" s="10" t="s">
        <v>33</v>
      </c>
      <c r="BA3291" s="10" t="s">
        <v>33</v>
      </c>
      <c r="BB3291" s="10">
        <v>3287</v>
      </c>
      <c r="BC3291" s="10">
        <v>3307</v>
      </c>
      <c r="BE3291" s="10" t="s">
        <v>595</v>
      </c>
      <c r="BF3291" s="10" t="s">
        <v>4040</v>
      </c>
      <c r="BG3291" s="10">
        <v>1.069774025418267E-4</v>
      </c>
      <c r="BH3291" s="10">
        <v>66.355507730312823</v>
      </c>
      <c r="BI3291" s="10">
        <v>213</v>
      </c>
      <c r="BJ3291" s="10" t="s">
        <v>33</v>
      </c>
      <c r="BL3291" s="10" t="s">
        <v>33</v>
      </c>
      <c r="BM3291" s="10" t="s">
        <v>33</v>
      </c>
      <c r="BP3291" s="10" t="s">
        <v>33</v>
      </c>
      <c r="BQ3291" s="10" t="s">
        <v>33</v>
      </c>
      <c r="BR3291" s="10" t="s">
        <v>33</v>
      </c>
      <c r="BS3291" s="11" t="s">
        <v>33</v>
      </c>
      <c r="BT3291" s="11" t="s">
        <v>33</v>
      </c>
      <c r="BU3291" s="10">
        <v>3291</v>
      </c>
    </row>
    <row r="3292" spans="1:73" s="10" customFormat="1" x14ac:dyDescent="0.45">
      <c r="A3292" s="10">
        <v>846</v>
      </c>
      <c r="B3292" s="10">
        <v>3151</v>
      </c>
      <c r="D3292" s="10">
        <v>3293</v>
      </c>
      <c r="E3292" s="10" t="s">
        <v>33</v>
      </c>
      <c r="F3292" s="10">
        <v>3151</v>
      </c>
      <c r="G3292" s="10" t="s">
        <v>33</v>
      </c>
      <c r="H3292" s="10" t="s">
        <v>33</v>
      </c>
      <c r="J3292" s="10" t="s">
        <v>71</v>
      </c>
      <c r="K3292" s="10">
        <v>0</v>
      </c>
      <c r="L3292" s="10">
        <v>1</v>
      </c>
      <c r="M3292" s="10" t="s">
        <v>33</v>
      </c>
      <c r="N3292" s="10">
        <v>1</v>
      </c>
      <c r="T3292" s="10">
        <v>0</v>
      </c>
      <c r="W3292" s="10">
        <v>0</v>
      </c>
      <c r="X3292" s="10">
        <v>0</v>
      </c>
      <c r="Y3292" s="10">
        <v>0</v>
      </c>
      <c r="AB3292" s="10">
        <v>0</v>
      </c>
      <c r="AC3292" s="10">
        <v>0</v>
      </c>
      <c r="AD3292" s="12">
        <v>8.4659906547057897</v>
      </c>
      <c r="AE3292" s="12">
        <v>122.12866664041695</v>
      </c>
      <c r="AH3292" s="10">
        <v>1</v>
      </c>
      <c r="AJ3292" s="10">
        <v>1</v>
      </c>
      <c r="AK3292" s="10">
        <v>1</v>
      </c>
      <c r="AL3292" s="10">
        <v>0</v>
      </c>
      <c r="AM3292" s="10">
        <v>0</v>
      </c>
      <c r="AN3292" s="10">
        <v>0</v>
      </c>
      <c r="AO3292" s="10">
        <v>6.0629999999999997</v>
      </c>
      <c r="AQ3292" s="10">
        <v>0</v>
      </c>
      <c r="AR3292" s="10">
        <v>8.4659906547057897</v>
      </c>
      <c r="AS3292" s="10">
        <v>8.4659906547057897</v>
      </c>
      <c r="AT3292" s="10">
        <v>0</v>
      </c>
      <c r="AU3292" s="10">
        <v>0</v>
      </c>
      <c r="AV3292" s="10">
        <v>122.12866664041695</v>
      </c>
      <c r="AW3292" s="10">
        <v>122.12866664041695</v>
      </c>
      <c r="AX3292" s="10">
        <v>0.32</v>
      </c>
      <c r="AY3292" s="10">
        <v>6.0629999999999997</v>
      </c>
      <c r="AZ3292" s="10" t="s">
        <v>33</v>
      </c>
      <c r="BA3292" s="10">
        <v>3293</v>
      </c>
      <c r="BB3292" s="10" t="s">
        <v>33</v>
      </c>
      <c r="BC3292" s="10">
        <v>3151</v>
      </c>
      <c r="BE3292" s="10" t="s">
        <v>33</v>
      </c>
      <c r="BF3292" s="10" t="s">
        <v>33</v>
      </c>
      <c r="BG3292" s="10" t="s">
        <v>33</v>
      </c>
      <c r="BH3292" s="10" t="s">
        <v>33</v>
      </c>
      <c r="BI3292" s="10" t="s">
        <v>33</v>
      </c>
      <c r="BJ3292" s="10" t="s">
        <v>33</v>
      </c>
      <c r="BL3292" s="10" t="s">
        <v>33</v>
      </c>
      <c r="BM3292" s="10" t="s">
        <v>33</v>
      </c>
      <c r="BP3292" s="10" t="s">
        <v>34</v>
      </c>
      <c r="BQ3292" s="10">
        <v>0</v>
      </c>
      <c r="BR3292" s="10" t="s">
        <v>71</v>
      </c>
      <c r="BS3292" s="11">
        <v>8.4659906547057897</v>
      </c>
      <c r="BT3292" s="11">
        <v>122.12866664041695</v>
      </c>
      <c r="BU3292" s="10">
        <v>3292</v>
      </c>
    </row>
    <row r="3293" spans="1:73" s="10" customFormat="1" x14ac:dyDescent="0.45">
      <c r="A3293" s="10">
        <v>847</v>
      </c>
      <c r="B3293" s="10">
        <v>3157</v>
      </c>
      <c r="D3293" s="10">
        <v>3294</v>
      </c>
      <c r="E3293" s="10" t="s">
        <v>33</v>
      </c>
      <c r="F3293" s="10">
        <v>3157</v>
      </c>
      <c r="G3293" s="10" t="s">
        <v>33</v>
      </c>
      <c r="H3293" s="10" t="s">
        <v>33</v>
      </c>
      <c r="J3293" s="10" t="s">
        <v>37</v>
      </c>
      <c r="K3293" s="10">
        <v>0</v>
      </c>
      <c r="L3293" s="10">
        <v>1</v>
      </c>
      <c r="M3293" s="10" t="s">
        <v>33</v>
      </c>
      <c r="N3293" s="10">
        <v>1</v>
      </c>
      <c r="T3293" s="10">
        <v>0</v>
      </c>
      <c r="W3293" s="10">
        <v>0</v>
      </c>
      <c r="X3293" s="10">
        <v>0</v>
      </c>
      <c r="Y3293" s="10">
        <v>0</v>
      </c>
      <c r="AB3293" s="10">
        <v>0</v>
      </c>
      <c r="AC3293" s="10">
        <v>0</v>
      </c>
      <c r="AD3293" s="10">
        <v>0</v>
      </c>
      <c r="AE3293" s="10">
        <v>1</v>
      </c>
      <c r="AH3293" s="10">
        <v>1</v>
      </c>
      <c r="AJ3293" s="10">
        <v>1</v>
      </c>
      <c r="AK3293" s="10">
        <v>1</v>
      </c>
      <c r="AL3293" s="10">
        <v>0</v>
      </c>
      <c r="AM3293" s="10">
        <v>0</v>
      </c>
      <c r="AN3293" s="10">
        <v>0</v>
      </c>
      <c r="AO3293" s="10">
        <v>0</v>
      </c>
      <c r="AQ3293" s="10">
        <v>0</v>
      </c>
      <c r="AR3293" s="10">
        <v>0</v>
      </c>
      <c r="AS3293" s="10">
        <v>0</v>
      </c>
      <c r="AT3293" s="10">
        <v>0</v>
      </c>
      <c r="AU3293" s="10">
        <v>0</v>
      </c>
      <c r="AV3293" s="10">
        <v>1</v>
      </c>
      <c r="AW3293" s="10">
        <v>1</v>
      </c>
      <c r="AX3293" s="10">
        <v>3.2324999999999999</v>
      </c>
      <c r="AY3293" s="10">
        <v>0</v>
      </c>
      <c r="AZ3293" s="10" t="s">
        <v>33</v>
      </c>
      <c r="BA3293" s="10">
        <v>3294</v>
      </c>
      <c r="BB3293" s="10" t="s">
        <v>33</v>
      </c>
      <c r="BC3293" s="10">
        <v>3157</v>
      </c>
      <c r="BE3293" s="10" t="s">
        <v>33</v>
      </c>
      <c r="BF3293" s="10" t="s">
        <v>33</v>
      </c>
      <c r="BG3293" s="10" t="s">
        <v>33</v>
      </c>
      <c r="BH3293" s="10" t="s">
        <v>33</v>
      </c>
      <c r="BI3293" s="10" t="s">
        <v>33</v>
      </c>
      <c r="BJ3293" s="10" t="s">
        <v>33</v>
      </c>
      <c r="BL3293" s="10" t="s">
        <v>33</v>
      </c>
      <c r="BM3293" s="10" t="s">
        <v>33</v>
      </c>
      <c r="BP3293" s="10" t="s">
        <v>34</v>
      </c>
      <c r="BQ3293" s="10">
        <v>0</v>
      </c>
      <c r="BR3293" s="10" t="s">
        <v>37</v>
      </c>
      <c r="BS3293" s="11">
        <v>0</v>
      </c>
      <c r="BT3293" s="11">
        <v>1</v>
      </c>
      <c r="BU3293" s="10">
        <v>3293</v>
      </c>
    </row>
    <row r="3294" spans="1:73" s="10" customFormat="1" x14ac:dyDescent="0.45">
      <c r="A3294" s="10">
        <v>848</v>
      </c>
      <c r="B3294" s="10">
        <v>3205</v>
      </c>
      <c r="D3294" s="10">
        <v>3298</v>
      </c>
      <c r="E3294" s="10" t="s">
        <v>33</v>
      </c>
      <c r="F3294" s="10">
        <v>3205</v>
      </c>
      <c r="G3294" s="10" t="s">
        <v>33</v>
      </c>
      <c r="H3294" s="10" t="s">
        <v>33</v>
      </c>
      <c r="J3294" s="10" t="s">
        <v>596</v>
      </c>
      <c r="K3294" s="10">
        <v>0</v>
      </c>
      <c r="L3294" s="10">
        <v>1</v>
      </c>
      <c r="M3294" s="10" t="s">
        <v>33</v>
      </c>
      <c r="N3294" s="10">
        <v>1</v>
      </c>
      <c r="T3294" s="10">
        <v>1.5</v>
      </c>
      <c r="W3294" s="10">
        <v>0.51850000000000007</v>
      </c>
      <c r="X3294" s="10" t="s">
        <v>35</v>
      </c>
      <c r="Y3294" s="10">
        <v>0.05</v>
      </c>
      <c r="AB3294" s="10">
        <v>5.9990000000000006</v>
      </c>
      <c r="AC3294" s="10">
        <v>0.02</v>
      </c>
      <c r="AD3294" s="10">
        <v>0</v>
      </c>
      <c r="AE3294" s="10">
        <v>0</v>
      </c>
      <c r="AH3294" s="10">
        <v>1</v>
      </c>
      <c r="AJ3294" s="10">
        <v>1</v>
      </c>
      <c r="AK3294" s="10">
        <v>1</v>
      </c>
      <c r="AL3294" s="10">
        <v>1.5</v>
      </c>
      <c r="AM3294" s="10">
        <v>0.51850000000000007</v>
      </c>
      <c r="AN3294" s="10">
        <v>0.02</v>
      </c>
      <c r="AO3294" s="10">
        <v>0</v>
      </c>
      <c r="AQ3294" s="10">
        <v>1.5000124001277184</v>
      </c>
      <c r="AR3294" s="10">
        <v>3.0783380004685807</v>
      </c>
      <c r="AS3294" s="10">
        <v>5.2533559806537724</v>
      </c>
      <c r="AT3294" s="10">
        <v>35.250291403001384</v>
      </c>
      <c r="AU3294" s="10">
        <v>5.9991879020088641</v>
      </c>
      <c r="AV3294" s="10">
        <v>36.839593757006945</v>
      </c>
      <c r="AW3294" s="10">
        <v>78.089073062017192</v>
      </c>
      <c r="AX3294" s="10">
        <v>0.7</v>
      </c>
      <c r="AY3294" s="10">
        <v>6.7976598632445899</v>
      </c>
      <c r="AZ3294" s="10" t="s">
        <v>33</v>
      </c>
      <c r="BA3294" s="10">
        <v>3298</v>
      </c>
      <c r="BB3294" s="10" t="s">
        <v>33</v>
      </c>
      <c r="BC3294" s="10">
        <v>3205</v>
      </c>
      <c r="BE3294" s="10" t="s">
        <v>33</v>
      </c>
      <c r="BF3294" s="10" t="s">
        <v>33</v>
      </c>
      <c r="BG3294" s="10" t="s">
        <v>33</v>
      </c>
      <c r="BH3294" s="10" t="s">
        <v>33</v>
      </c>
      <c r="BI3294" s="10" t="s">
        <v>33</v>
      </c>
      <c r="BJ3294" s="10" t="s">
        <v>33</v>
      </c>
      <c r="BL3294" s="10" t="s">
        <v>33</v>
      </c>
      <c r="BM3294" s="10" t="s">
        <v>33</v>
      </c>
      <c r="BP3294" s="10" t="s">
        <v>33</v>
      </c>
      <c r="BQ3294" s="10">
        <v>0</v>
      </c>
      <c r="BR3294" s="10" t="s">
        <v>596</v>
      </c>
      <c r="BS3294" s="11">
        <v>5.2533559806537724</v>
      </c>
      <c r="BT3294" s="11">
        <v>78.089073062017192</v>
      </c>
      <c r="BU3294" s="10">
        <v>3294</v>
      </c>
    </row>
    <row r="3295" spans="1:73" s="10" customFormat="1" x14ac:dyDescent="0.45">
      <c r="A3295" s="10" t="s">
        <v>33</v>
      </c>
      <c r="B3295" s="10">
        <v>3292</v>
      </c>
      <c r="D3295" s="10" t="s">
        <v>33</v>
      </c>
      <c r="E3295" s="10">
        <v>3294</v>
      </c>
      <c r="F3295" s="10">
        <v>3292</v>
      </c>
      <c r="G3295" s="10">
        <v>846</v>
      </c>
      <c r="H3295" s="10">
        <v>846</v>
      </c>
      <c r="J3295" s="10" t="s">
        <v>33</v>
      </c>
      <c r="K3295" s="10" t="s">
        <v>71</v>
      </c>
      <c r="L3295" s="10" t="s">
        <v>33</v>
      </c>
      <c r="M3295" s="10">
        <v>0.3</v>
      </c>
      <c r="N3295" s="10">
        <v>0.3</v>
      </c>
      <c r="T3295" s="10">
        <v>0</v>
      </c>
      <c r="W3295" s="10">
        <v>0</v>
      </c>
      <c r="X3295" s="10">
        <v>0</v>
      </c>
      <c r="Y3295" s="10">
        <v>0</v>
      </c>
      <c r="AB3295" s="10">
        <v>0</v>
      </c>
      <c r="AC3295" s="10">
        <v>0</v>
      </c>
      <c r="AD3295" s="10">
        <v>0</v>
      </c>
      <c r="AE3295" s="10">
        <v>0</v>
      </c>
      <c r="AH3295" s="10">
        <v>1</v>
      </c>
      <c r="AJ3295" s="10" t="s">
        <v>33</v>
      </c>
      <c r="AK3295" s="10">
        <v>0.3</v>
      </c>
      <c r="AL3295" s="10">
        <v>0</v>
      </c>
      <c r="AM3295" s="10">
        <v>0</v>
      </c>
      <c r="AN3295" s="10">
        <v>0</v>
      </c>
      <c r="AO3295" s="10">
        <v>0</v>
      </c>
      <c r="AQ3295" s="10">
        <v>0</v>
      </c>
      <c r="AR3295" s="10">
        <v>2.5397971964117367</v>
      </c>
      <c r="AS3295" s="10">
        <v>2.5397971964117367</v>
      </c>
      <c r="AT3295" s="10">
        <v>0</v>
      </c>
      <c r="AU3295" s="10">
        <v>0</v>
      </c>
      <c r="AV3295" s="10">
        <v>36.638599992125087</v>
      </c>
      <c r="AW3295" s="10">
        <v>36.638599992125087</v>
      </c>
      <c r="AX3295" s="10" t="s">
        <v>33</v>
      </c>
      <c r="AY3295" s="10" t="s">
        <v>33</v>
      </c>
      <c r="AZ3295" s="10" t="s">
        <v>33</v>
      </c>
      <c r="BA3295" s="10" t="s">
        <v>33</v>
      </c>
      <c r="BB3295" s="10">
        <v>3294</v>
      </c>
      <c r="BC3295" s="10">
        <v>3292</v>
      </c>
      <c r="BE3295" s="10" t="s">
        <v>596</v>
      </c>
      <c r="BF3295" s="10" t="s">
        <v>4041</v>
      </c>
      <c r="BG3295" s="10">
        <v>1.7778580374882156</v>
      </c>
      <c r="BH3295" s="10">
        <v>123.43782359999999</v>
      </c>
      <c r="BI3295" s="10">
        <v>217</v>
      </c>
      <c r="BJ3295" s="10" t="s">
        <v>33</v>
      </c>
      <c r="BL3295" s="10" t="s">
        <v>33</v>
      </c>
      <c r="BM3295" s="10" t="s">
        <v>33</v>
      </c>
      <c r="BP3295" s="10" t="s">
        <v>33</v>
      </c>
      <c r="BQ3295" s="10" t="s">
        <v>33</v>
      </c>
      <c r="BR3295" s="10" t="s">
        <v>33</v>
      </c>
      <c r="BS3295" s="11" t="s">
        <v>33</v>
      </c>
      <c r="BT3295" s="11" t="s">
        <v>33</v>
      </c>
      <c r="BU3295" s="10">
        <v>3295</v>
      </c>
    </row>
    <row r="3296" spans="1:73" s="10" customFormat="1" x14ac:dyDescent="0.45">
      <c r="A3296" s="10" t="s">
        <v>33</v>
      </c>
      <c r="B3296" s="10">
        <v>3293</v>
      </c>
      <c r="D3296" s="10" t="s">
        <v>33</v>
      </c>
      <c r="E3296" s="10">
        <v>3294</v>
      </c>
      <c r="F3296" s="10">
        <v>3293</v>
      </c>
      <c r="G3296" s="10">
        <v>847</v>
      </c>
      <c r="H3296" s="10">
        <v>847</v>
      </c>
      <c r="J3296" s="10" t="s">
        <v>33</v>
      </c>
      <c r="K3296" s="10" t="s">
        <v>37</v>
      </c>
      <c r="L3296" s="10" t="s">
        <v>33</v>
      </c>
      <c r="M3296" s="10">
        <v>0.2</v>
      </c>
      <c r="N3296" s="10">
        <v>0.2</v>
      </c>
      <c r="T3296" s="10">
        <v>0</v>
      </c>
      <c r="W3296" s="10">
        <v>0</v>
      </c>
      <c r="X3296" s="10">
        <v>0</v>
      </c>
      <c r="Y3296" s="10">
        <v>0</v>
      </c>
      <c r="AB3296" s="10">
        <v>0</v>
      </c>
      <c r="AC3296" s="10">
        <v>0</v>
      </c>
      <c r="AD3296" s="10">
        <v>0</v>
      </c>
      <c r="AE3296" s="10">
        <v>0</v>
      </c>
      <c r="AH3296" s="10">
        <v>1</v>
      </c>
      <c r="AJ3296" s="10" t="s">
        <v>33</v>
      </c>
      <c r="AK3296" s="10">
        <v>0.2</v>
      </c>
      <c r="AL3296" s="10">
        <v>0</v>
      </c>
      <c r="AM3296" s="10">
        <v>0</v>
      </c>
      <c r="AN3296" s="10">
        <v>0</v>
      </c>
      <c r="AO3296" s="10">
        <v>0</v>
      </c>
      <c r="AQ3296" s="10">
        <v>0</v>
      </c>
      <c r="AR3296" s="10">
        <v>0</v>
      </c>
      <c r="AS3296" s="10">
        <v>0</v>
      </c>
      <c r="AT3296" s="10">
        <v>0</v>
      </c>
      <c r="AU3296" s="10">
        <v>0</v>
      </c>
      <c r="AV3296" s="10">
        <v>0.2</v>
      </c>
      <c r="AW3296" s="10">
        <v>0.2</v>
      </c>
      <c r="AX3296" s="10" t="s">
        <v>33</v>
      </c>
      <c r="AY3296" s="10" t="s">
        <v>33</v>
      </c>
      <c r="AZ3296" s="10" t="s">
        <v>33</v>
      </c>
      <c r="BA3296" s="10" t="s">
        <v>33</v>
      </c>
      <c r="BB3296" s="10">
        <v>3294</v>
      </c>
      <c r="BC3296" s="10">
        <v>3293</v>
      </c>
      <c r="BE3296" s="10" t="s">
        <v>596</v>
      </c>
      <c r="BF3296" s="10" t="s">
        <v>4042</v>
      </c>
      <c r="BG3296" s="10">
        <v>0</v>
      </c>
      <c r="BH3296" s="10">
        <v>1.1998000000000002</v>
      </c>
      <c r="BI3296" s="10">
        <v>218</v>
      </c>
      <c r="BJ3296" s="10" t="s">
        <v>33</v>
      </c>
      <c r="BL3296" s="10" t="s">
        <v>33</v>
      </c>
      <c r="BM3296" s="10" t="s">
        <v>33</v>
      </c>
      <c r="BP3296" s="10" t="s">
        <v>33</v>
      </c>
      <c r="BQ3296" s="10" t="s">
        <v>33</v>
      </c>
      <c r="BR3296" s="10" t="s">
        <v>33</v>
      </c>
      <c r="BS3296" s="11" t="s">
        <v>33</v>
      </c>
      <c r="BT3296" s="11" t="s">
        <v>33</v>
      </c>
      <c r="BU3296" s="10">
        <v>3296</v>
      </c>
    </row>
    <row r="3297" spans="1:73" s="10" customFormat="1" x14ac:dyDescent="0.45">
      <c r="A3297" s="10" t="s">
        <v>33</v>
      </c>
      <c r="B3297" s="10">
        <v>3298</v>
      </c>
      <c r="D3297" s="10" t="s">
        <v>33</v>
      </c>
      <c r="E3297" s="10">
        <v>3294</v>
      </c>
      <c r="F3297" s="10">
        <v>3298</v>
      </c>
      <c r="G3297" s="10">
        <v>849</v>
      </c>
      <c r="H3297" s="10">
        <v>849</v>
      </c>
      <c r="J3297" s="10" t="s">
        <v>33</v>
      </c>
      <c r="K3297" s="10" t="s">
        <v>597</v>
      </c>
      <c r="L3297" s="10" t="s">
        <v>33</v>
      </c>
      <c r="M3297" s="10">
        <v>1.9999999999998864E-6</v>
      </c>
      <c r="N3297" s="10">
        <v>1.9999999999998864E-6</v>
      </c>
      <c r="T3297" s="10">
        <v>0</v>
      </c>
      <c r="W3297" s="10">
        <v>0</v>
      </c>
      <c r="X3297" s="10">
        <v>0</v>
      </c>
      <c r="Y3297" s="10">
        <v>0</v>
      </c>
      <c r="AB3297" s="10">
        <v>0</v>
      </c>
      <c r="AC3297" s="10">
        <v>0</v>
      </c>
      <c r="AD3297" s="10">
        <v>0</v>
      </c>
      <c r="AE3297" s="10">
        <v>0</v>
      </c>
      <c r="AH3297" s="10">
        <v>1</v>
      </c>
      <c r="AJ3297" s="10" t="s">
        <v>33</v>
      </c>
      <c r="AK3297" s="10">
        <v>1.9999999999998864E-6</v>
      </c>
      <c r="AL3297" s="10">
        <v>0</v>
      </c>
      <c r="AM3297" s="10">
        <v>0</v>
      </c>
      <c r="AN3297" s="10">
        <v>0</v>
      </c>
      <c r="AO3297" s="10">
        <v>0</v>
      </c>
      <c r="AQ3297" s="10">
        <v>1.2400127718389606E-5</v>
      </c>
      <c r="AR3297" s="10">
        <v>4.0804056843887505E-5</v>
      </c>
      <c r="AS3297" s="10">
        <v>5.8784242035552433E-5</v>
      </c>
      <c r="AT3297" s="10">
        <v>2.9140300138215576E-4</v>
      </c>
      <c r="AU3297" s="10">
        <v>1.8790200886309485E-4</v>
      </c>
      <c r="AV3297" s="10">
        <v>9.9376488185281566E-4</v>
      </c>
      <c r="AW3297" s="10">
        <v>1.4730698920980662E-3</v>
      </c>
      <c r="AX3297" s="10" t="s">
        <v>33</v>
      </c>
      <c r="AY3297" s="10" t="s">
        <v>33</v>
      </c>
      <c r="AZ3297" s="10" t="s">
        <v>33</v>
      </c>
      <c r="BA3297" s="10" t="s">
        <v>33</v>
      </c>
      <c r="BB3297" s="10">
        <v>3294</v>
      </c>
      <c r="BC3297" s="10">
        <v>3298</v>
      </c>
      <c r="BE3297" s="10" t="s">
        <v>596</v>
      </c>
      <c r="BF3297" s="10" t="s">
        <v>4043</v>
      </c>
      <c r="BG3297" s="10">
        <v>4.1148969424886699E-5</v>
      </c>
      <c r="BH3297" s="10">
        <v>2.2656095088610367E-2</v>
      </c>
      <c r="BI3297" s="10">
        <v>219</v>
      </c>
      <c r="BJ3297" s="10" t="s">
        <v>33</v>
      </c>
      <c r="BL3297" s="10" t="s">
        <v>33</v>
      </c>
      <c r="BM3297" s="10" t="s">
        <v>33</v>
      </c>
      <c r="BP3297" s="10" t="s">
        <v>33</v>
      </c>
      <c r="BQ3297" s="10" t="s">
        <v>33</v>
      </c>
      <c r="BR3297" s="10" t="s">
        <v>33</v>
      </c>
      <c r="BS3297" s="11" t="s">
        <v>33</v>
      </c>
      <c r="BT3297" s="11" t="s">
        <v>33</v>
      </c>
      <c r="BU3297" s="10">
        <v>3297</v>
      </c>
    </row>
    <row r="3298" spans="1:73" s="10" customFormat="1" x14ac:dyDescent="0.45">
      <c r="A3298" s="10">
        <v>849</v>
      </c>
      <c r="B3298" s="10">
        <v>3297</v>
      </c>
      <c r="D3298" s="10">
        <v>3299</v>
      </c>
      <c r="E3298" s="10" t="s">
        <v>33</v>
      </c>
      <c r="F3298" s="10">
        <v>3297</v>
      </c>
      <c r="G3298" s="10" t="s">
        <v>33</v>
      </c>
      <c r="H3298" s="10" t="s">
        <v>33</v>
      </c>
      <c r="J3298" s="10" t="s">
        <v>597</v>
      </c>
      <c r="K3298" s="10">
        <v>5608</v>
      </c>
      <c r="L3298" s="10">
        <v>1</v>
      </c>
      <c r="M3298" s="10" t="s">
        <v>33</v>
      </c>
      <c r="N3298" s="10">
        <v>1</v>
      </c>
      <c r="T3298" s="10">
        <v>0</v>
      </c>
      <c r="W3298" s="10">
        <v>0</v>
      </c>
      <c r="X3298" s="10">
        <v>0</v>
      </c>
      <c r="Y3298" s="10">
        <v>0</v>
      </c>
      <c r="AB3298" s="10">
        <v>0</v>
      </c>
      <c r="AC3298" s="10">
        <v>0</v>
      </c>
      <c r="AD3298" s="10">
        <v>129.93162229516932</v>
      </c>
      <c r="AE3298" s="10">
        <v>1888.3226444917195</v>
      </c>
      <c r="AH3298" s="10">
        <v>1</v>
      </c>
      <c r="AJ3298" s="10">
        <v>1</v>
      </c>
      <c r="AK3298" s="10">
        <v>1</v>
      </c>
      <c r="AL3298" s="10">
        <v>0</v>
      </c>
      <c r="AM3298" s="10">
        <v>0</v>
      </c>
      <c r="AN3298" s="10">
        <v>0</v>
      </c>
      <c r="AO3298" s="10">
        <v>129.93162229516932</v>
      </c>
      <c r="AQ3298" s="10">
        <v>6.2000638591951551</v>
      </c>
      <c r="AR3298" s="10">
        <v>20.402028421944912</v>
      </c>
      <c r="AS3298" s="10">
        <v>29.392121017777889</v>
      </c>
      <c r="AT3298" s="10">
        <v>145.70150069108615</v>
      </c>
      <c r="AU3298" s="10">
        <v>93.951004431552761</v>
      </c>
      <c r="AV3298" s="10">
        <v>496.88244092643606</v>
      </c>
      <c r="AW3298" s="10">
        <v>736.53494604907496</v>
      </c>
      <c r="AX3298" s="10">
        <v>1.3999999999999203E-6</v>
      </c>
      <c r="AY3298" s="10">
        <v>129.93162229516932</v>
      </c>
      <c r="AZ3298" s="10" t="s">
        <v>33</v>
      </c>
      <c r="BA3298" s="10">
        <v>3299</v>
      </c>
      <c r="BB3298" s="10" t="s">
        <v>33</v>
      </c>
      <c r="BC3298" s="10">
        <v>3297</v>
      </c>
      <c r="BE3298" s="10" t="s">
        <v>33</v>
      </c>
      <c r="BF3298" s="10" t="s">
        <v>33</v>
      </c>
      <c r="BG3298" s="10" t="s">
        <v>33</v>
      </c>
      <c r="BH3298" s="10" t="s">
        <v>33</v>
      </c>
      <c r="BI3298" s="10" t="s">
        <v>33</v>
      </c>
      <c r="BJ3298" s="10" t="s">
        <v>33</v>
      </c>
      <c r="BL3298" s="10" t="s">
        <v>33</v>
      </c>
      <c r="BM3298" s="10" t="s">
        <v>33</v>
      </c>
      <c r="BP3298" s="10" t="s">
        <v>34</v>
      </c>
      <c r="BQ3298" s="10">
        <v>0</v>
      </c>
      <c r="BR3298" s="10" t="s">
        <v>33</v>
      </c>
      <c r="BS3298" s="11">
        <v>29.392121017777889</v>
      </c>
      <c r="BT3298" s="11">
        <v>736.53494604907496</v>
      </c>
      <c r="BU3298" s="10">
        <v>3298</v>
      </c>
    </row>
    <row r="3299" spans="1:73" s="10" customFormat="1" x14ac:dyDescent="0.45">
      <c r="A3299" s="10">
        <v>850</v>
      </c>
      <c r="B3299" s="10">
        <v>3219</v>
      </c>
      <c r="D3299" s="10">
        <v>3300</v>
      </c>
      <c r="E3299" s="10" t="s">
        <v>33</v>
      </c>
      <c r="F3299" s="10">
        <v>3219</v>
      </c>
      <c r="G3299" s="10" t="s">
        <v>33</v>
      </c>
      <c r="H3299" s="10" t="s">
        <v>33</v>
      </c>
      <c r="J3299" s="10" t="s">
        <v>63</v>
      </c>
      <c r="K3299" s="10">
        <v>0</v>
      </c>
      <c r="L3299" s="10">
        <v>1</v>
      </c>
      <c r="M3299" s="10" t="s">
        <v>33</v>
      </c>
      <c r="N3299" s="10">
        <v>1</v>
      </c>
      <c r="T3299" s="10">
        <v>0</v>
      </c>
      <c r="W3299" s="10">
        <v>0</v>
      </c>
      <c r="X3299" s="10">
        <v>0</v>
      </c>
      <c r="Y3299" s="10">
        <v>0</v>
      </c>
      <c r="AB3299" s="10">
        <v>0</v>
      </c>
      <c r="AC3299" s="10">
        <v>0</v>
      </c>
      <c r="AD3299" s="12">
        <v>1.3210232119883623</v>
      </c>
      <c r="AE3299" s="12">
        <v>16.589828388932787</v>
      </c>
      <c r="AH3299" s="10">
        <v>1</v>
      </c>
      <c r="AJ3299" s="10">
        <v>1</v>
      </c>
      <c r="AK3299" s="10">
        <v>1</v>
      </c>
      <c r="AL3299" s="10">
        <v>0</v>
      </c>
      <c r="AM3299" s="10">
        <v>0</v>
      </c>
      <c r="AN3299" s="10">
        <v>0</v>
      </c>
      <c r="AO3299" s="10">
        <v>0.95389999999999997</v>
      </c>
      <c r="AQ3299" s="10">
        <v>0</v>
      </c>
      <c r="AR3299" s="10">
        <v>1.3210232119883623</v>
      </c>
      <c r="AS3299" s="10">
        <v>1.3210232119883623</v>
      </c>
      <c r="AT3299" s="10">
        <v>0</v>
      </c>
      <c r="AU3299" s="10">
        <v>0</v>
      </c>
      <c r="AV3299" s="10">
        <v>16.589828388932787</v>
      </c>
      <c r="AW3299" s="10">
        <v>16.589828388932787</v>
      </c>
      <c r="AX3299" s="10">
        <v>5</v>
      </c>
      <c r="AY3299" s="10">
        <v>0.95389999999999997</v>
      </c>
      <c r="AZ3299" s="10" t="s">
        <v>33</v>
      </c>
      <c r="BA3299" s="10">
        <v>3300</v>
      </c>
      <c r="BB3299" s="10" t="s">
        <v>33</v>
      </c>
      <c r="BC3299" s="10">
        <v>3219</v>
      </c>
      <c r="BE3299" s="10" t="s">
        <v>33</v>
      </c>
      <c r="BF3299" s="10" t="s">
        <v>33</v>
      </c>
      <c r="BG3299" s="10" t="s">
        <v>33</v>
      </c>
      <c r="BH3299" s="10" t="s">
        <v>33</v>
      </c>
      <c r="BI3299" s="10" t="s">
        <v>33</v>
      </c>
      <c r="BJ3299" s="10" t="s">
        <v>33</v>
      </c>
      <c r="BL3299" s="10" t="s">
        <v>33</v>
      </c>
      <c r="BM3299" s="10" t="s">
        <v>33</v>
      </c>
      <c r="BP3299" s="10" t="s">
        <v>34</v>
      </c>
      <c r="BQ3299" s="10">
        <v>0</v>
      </c>
      <c r="BR3299" s="10" t="s">
        <v>63</v>
      </c>
      <c r="BS3299" s="11">
        <v>1.3210232119883623</v>
      </c>
      <c r="BT3299" s="11">
        <v>16.589828388932787</v>
      </c>
      <c r="BU3299" s="10">
        <v>3299</v>
      </c>
    </row>
    <row r="3300" spans="1:73" s="10" customFormat="1" x14ac:dyDescent="0.45">
      <c r="A3300" s="10">
        <v>851</v>
      </c>
      <c r="B3300" s="10">
        <v>3158</v>
      </c>
      <c r="D3300" s="10">
        <v>3301</v>
      </c>
      <c r="E3300" s="10" t="s">
        <v>33</v>
      </c>
      <c r="F3300" s="10">
        <v>3158</v>
      </c>
      <c r="G3300" s="10" t="s">
        <v>33</v>
      </c>
      <c r="H3300" s="10" t="s">
        <v>33</v>
      </c>
      <c r="J3300" s="10" t="s">
        <v>165</v>
      </c>
      <c r="K3300" s="10">
        <v>0</v>
      </c>
      <c r="L3300" s="10">
        <v>1</v>
      </c>
      <c r="M3300" s="10" t="s">
        <v>33</v>
      </c>
      <c r="N3300" s="10">
        <v>1</v>
      </c>
      <c r="T3300" s="10">
        <v>0</v>
      </c>
      <c r="W3300" s="10">
        <v>0</v>
      </c>
      <c r="X3300" s="10">
        <v>0</v>
      </c>
      <c r="Y3300" s="10">
        <v>0</v>
      </c>
      <c r="AB3300" s="10">
        <v>0</v>
      </c>
      <c r="AC3300" s="10">
        <v>0</v>
      </c>
      <c r="AD3300" s="12">
        <v>7.8869631313732</v>
      </c>
      <c r="AE3300" s="12">
        <v>93.171311461039352</v>
      </c>
      <c r="AH3300" s="10">
        <v>1</v>
      </c>
      <c r="AJ3300" s="10">
        <v>1</v>
      </c>
      <c r="AK3300" s="10">
        <v>1</v>
      </c>
      <c r="AL3300" s="10">
        <v>0</v>
      </c>
      <c r="AM3300" s="10">
        <v>0</v>
      </c>
      <c r="AN3300" s="10">
        <v>0</v>
      </c>
      <c r="AO3300" s="10">
        <v>8.8443855196909951</v>
      </c>
      <c r="AQ3300" s="10">
        <v>0</v>
      </c>
      <c r="AR3300" s="10">
        <v>7.8869631313732</v>
      </c>
      <c r="AS3300" s="10">
        <v>7.8869631313732</v>
      </c>
      <c r="AT3300" s="10">
        <v>0</v>
      </c>
      <c r="AU3300" s="10">
        <v>0</v>
      </c>
      <c r="AV3300" s="10">
        <v>93.171311461039352</v>
      </c>
      <c r="AW3300" s="10">
        <v>93.171311461039352</v>
      </c>
      <c r="AX3300" s="10">
        <v>2</v>
      </c>
      <c r="AY3300" s="10">
        <v>8.8443855196909951</v>
      </c>
      <c r="AZ3300" s="10" t="s">
        <v>33</v>
      </c>
      <c r="BA3300" s="10">
        <v>3301</v>
      </c>
      <c r="BB3300" s="10" t="s">
        <v>33</v>
      </c>
      <c r="BC3300" s="10">
        <v>3158</v>
      </c>
      <c r="BE3300" s="10" t="s">
        <v>33</v>
      </c>
      <c r="BF3300" s="10" t="s">
        <v>33</v>
      </c>
      <c r="BG3300" s="10" t="s">
        <v>33</v>
      </c>
      <c r="BH3300" s="10" t="s">
        <v>33</v>
      </c>
      <c r="BI3300" s="10" t="s">
        <v>33</v>
      </c>
      <c r="BJ3300" s="10" t="s">
        <v>33</v>
      </c>
      <c r="BL3300" s="10" t="s">
        <v>33</v>
      </c>
      <c r="BM3300" s="10" t="s">
        <v>33</v>
      </c>
      <c r="BP3300" s="10" t="s">
        <v>34</v>
      </c>
      <c r="BQ3300" s="10">
        <v>0</v>
      </c>
      <c r="BR3300" s="10" t="s">
        <v>165</v>
      </c>
      <c r="BS3300" s="11">
        <v>7.8869631313732</v>
      </c>
      <c r="BT3300" s="11">
        <v>93.171311461039352</v>
      </c>
      <c r="BU3300" s="10">
        <v>3300</v>
      </c>
    </row>
    <row r="3301" spans="1:73" s="10" customFormat="1" x14ac:dyDescent="0.45">
      <c r="A3301" s="10">
        <v>852</v>
      </c>
      <c r="B3301" s="10">
        <v>3160</v>
      </c>
      <c r="D3301" s="10">
        <v>3306</v>
      </c>
      <c r="E3301" s="10" t="s">
        <v>33</v>
      </c>
      <c r="F3301" s="10">
        <v>3160</v>
      </c>
      <c r="G3301" s="10" t="s">
        <v>33</v>
      </c>
      <c r="H3301" s="10" t="s">
        <v>33</v>
      </c>
      <c r="J3301" s="10" t="s">
        <v>598</v>
      </c>
      <c r="K3301" s="10">
        <v>0</v>
      </c>
      <c r="L3301" s="10">
        <v>1</v>
      </c>
      <c r="M3301" s="10" t="s">
        <v>33</v>
      </c>
      <c r="N3301" s="10">
        <v>1</v>
      </c>
      <c r="T3301" s="10">
        <v>2.5</v>
      </c>
      <c r="W3301" s="10">
        <v>0.82960000000000012</v>
      </c>
      <c r="X3301" s="10" t="s">
        <v>35</v>
      </c>
      <c r="Y3301" s="10">
        <v>0.08</v>
      </c>
      <c r="AB3301" s="10">
        <v>9.5983999999999998</v>
      </c>
      <c r="AC3301" s="10">
        <v>0.05</v>
      </c>
      <c r="AD3301" s="10">
        <v>0</v>
      </c>
      <c r="AE3301" s="10">
        <v>0</v>
      </c>
      <c r="AH3301" s="10">
        <v>1</v>
      </c>
      <c r="AJ3301" s="10">
        <v>1</v>
      </c>
      <c r="AK3301" s="10">
        <v>1</v>
      </c>
      <c r="AL3301" s="10">
        <v>2.5</v>
      </c>
      <c r="AM3301" s="10">
        <v>0.82960000000000012</v>
      </c>
      <c r="AN3301" s="10">
        <v>0.05</v>
      </c>
      <c r="AO3301" s="10">
        <v>0</v>
      </c>
      <c r="AQ3301" s="10">
        <v>2.8339320016173857</v>
      </c>
      <c r="AR3301" s="10">
        <v>11.325840607238588</v>
      </c>
      <c r="AS3301" s="10">
        <v>15.435042009583796</v>
      </c>
      <c r="AT3301" s="10">
        <v>66.597402038008568</v>
      </c>
      <c r="AU3301" s="10">
        <v>16.214483365678159</v>
      </c>
      <c r="AV3301" s="10">
        <v>142.24881802418597</v>
      </c>
      <c r="AW3301" s="10">
        <v>225.06070342787268</v>
      </c>
      <c r="AX3301" s="10">
        <v>2</v>
      </c>
      <c r="AY3301" s="10">
        <v>29.301871384940195</v>
      </c>
      <c r="AZ3301" s="10" t="s">
        <v>33</v>
      </c>
      <c r="BA3301" s="10">
        <v>3306</v>
      </c>
      <c r="BB3301" s="10" t="s">
        <v>33</v>
      </c>
      <c r="BC3301" s="10">
        <v>3160</v>
      </c>
      <c r="BE3301" s="10" t="s">
        <v>33</v>
      </c>
      <c r="BF3301" s="10" t="s">
        <v>33</v>
      </c>
      <c r="BG3301" s="10" t="s">
        <v>33</v>
      </c>
      <c r="BH3301" s="10" t="s">
        <v>33</v>
      </c>
      <c r="BI3301" s="10" t="s">
        <v>33</v>
      </c>
      <c r="BJ3301" s="10" t="s">
        <v>33</v>
      </c>
      <c r="BL3301" s="10" t="s">
        <v>33</v>
      </c>
      <c r="BM3301" s="10" t="s">
        <v>33</v>
      </c>
      <c r="BP3301" s="10" t="s">
        <v>33</v>
      </c>
      <c r="BQ3301" s="10">
        <v>0</v>
      </c>
      <c r="BR3301" s="10" t="s">
        <v>598</v>
      </c>
      <c r="BS3301" s="11">
        <v>15.435042009583796</v>
      </c>
      <c r="BT3301" s="11">
        <v>225.06070342787268</v>
      </c>
      <c r="BU3301" s="10">
        <v>3301</v>
      </c>
    </row>
    <row r="3302" spans="1:73" s="10" customFormat="1" x14ac:dyDescent="0.45">
      <c r="A3302" s="10" t="s">
        <v>33</v>
      </c>
      <c r="B3302" s="10">
        <v>3227</v>
      </c>
      <c r="D3302" s="10" t="s">
        <v>33</v>
      </c>
      <c r="E3302" s="10">
        <v>3301</v>
      </c>
      <c r="F3302" s="10">
        <v>3227</v>
      </c>
      <c r="G3302" s="10">
        <v>817</v>
      </c>
      <c r="H3302" s="10">
        <v>817</v>
      </c>
      <c r="J3302" s="10" t="s">
        <v>33</v>
      </c>
      <c r="K3302" s="10" t="s">
        <v>90</v>
      </c>
      <c r="L3302" s="10" t="s">
        <v>33</v>
      </c>
      <c r="M3302" s="10">
        <v>5</v>
      </c>
      <c r="N3302" s="10">
        <v>5</v>
      </c>
      <c r="T3302" s="10">
        <v>0</v>
      </c>
      <c r="W3302" s="10">
        <v>0</v>
      </c>
      <c r="X3302" s="10">
        <v>0</v>
      </c>
      <c r="Y3302" s="10">
        <v>0</v>
      </c>
      <c r="AB3302" s="10">
        <v>0</v>
      </c>
      <c r="AC3302" s="10">
        <v>0</v>
      </c>
      <c r="AD3302" s="10">
        <v>0</v>
      </c>
      <c r="AE3302" s="10">
        <v>0</v>
      </c>
      <c r="AH3302" s="10">
        <v>1</v>
      </c>
      <c r="AJ3302" s="10" t="s">
        <v>33</v>
      </c>
      <c r="AK3302" s="10">
        <v>5</v>
      </c>
      <c r="AL3302" s="10">
        <v>0</v>
      </c>
      <c r="AM3302" s="10">
        <v>0</v>
      </c>
      <c r="AN3302" s="10">
        <v>0</v>
      </c>
      <c r="AO3302" s="10">
        <v>0</v>
      </c>
      <c r="AQ3302" s="10">
        <v>0.21517579849446716</v>
      </c>
      <c r="AR3302" s="10">
        <v>1.4960476788608865</v>
      </c>
      <c r="AS3302" s="10">
        <v>1.8080525866778638</v>
      </c>
      <c r="AT3302" s="10">
        <v>5.0566312646199787</v>
      </c>
      <c r="AU3302" s="10">
        <v>5.5581187499999993</v>
      </c>
      <c r="AV3302" s="10">
        <v>46.218927133944661</v>
      </c>
      <c r="AW3302" s="10">
        <v>56.833677148564639</v>
      </c>
      <c r="AX3302" s="10" t="s">
        <v>33</v>
      </c>
      <c r="AY3302" s="10" t="s">
        <v>33</v>
      </c>
      <c r="AZ3302" s="10" t="s">
        <v>33</v>
      </c>
      <c r="BA3302" s="10" t="s">
        <v>33</v>
      </c>
      <c r="BB3302" s="10">
        <v>3301</v>
      </c>
      <c r="BC3302" s="10">
        <v>3227</v>
      </c>
      <c r="BE3302" s="10" t="s">
        <v>598</v>
      </c>
      <c r="BF3302" s="10" t="s">
        <v>4044</v>
      </c>
      <c r="BG3302" s="10">
        <v>3.6161051733557277</v>
      </c>
      <c r="BH3302" s="10">
        <v>2123.8133697057756</v>
      </c>
      <c r="BI3302" s="10">
        <v>224</v>
      </c>
      <c r="BJ3302" s="10" t="s">
        <v>33</v>
      </c>
      <c r="BL3302" s="10" t="s">
        <v>33</v>
      </c>
      <c r="BM3302" s="10" t="s">
        <v>33</v>
      </c>
      <c r="BP3302" s="10" t="s">
        <v>33</v>
      </c>
      <c r="BQ3302" s="10" t="s">
        <v>33</v>
      </c>
      <c r="BR3302" s="10" t="s">
        <v>33</v>
      </c>
      <c r="BS3302" s="11" t="s">
        <v>33</v>
      </c>
      <c r="BT3302" s="11" t="s">
        <v>33</v>
      </c>
      <c r="BU3302" s="10">
        <v>3302</v>
      </c>
    </row>
    <row r="3303" spans="1:73" s="10" customFormat="1" x14ac:dyDescent="0.45">
      <c r="A3303" s="10" t="s">
        <v>33</v>
      </c>
      <c r="B3303" s="10">
        <v>3394</v>
      </c>
      <c r="D3303" s="10" t="s">
        <v>33</v>
      </c>
      <c r="E3303" s="10">
        <v>3301</v>
      </c>
      <c r="F3303" s="10">
        <v>3394</v>
      </c>
      <c r="G3303" s="10">
        <v>896</v>
      </c>
      <c r="H3303" s="10">
        <v>896</v>
      </c>
      <c r="J3303" s="10" t="s">
        <v>33</v>
      </c>
      <c r="K3303" s="10" t="s">
        <v>617</v>
      </c>
      <c r="L3303" s="10" t="s">
        <v>33</v>
      </c>
      <c r="M3303" s="10">
        <v>0.01</v>
      </c>
      <c r="N3303" s="10">
        <v>0.01</v>
      </c>
      <c r="T3303" s="10">
        <v>0</v>
      </c>
      <c r="W3303" s="10">
        <v>0</v>
      </c>
      <c r="X3303" s="10">
        <v>0</v>
      </c>
      <c r="Y3303" s="10">
        <v>0</v>
      </c>
      <c r="AB3303" s="10">
        <v>0</v>
      </c>
      <c r="AC3303" s="10">
        <v>0</v>
      </c>
      <c r="AD3303" s="10">
        <v>0</v>
      </c>
      <c r="AE3303" s="10">
        <v>0</v>
      </c>
      <c r="AH3303" s="10">
        <v>1</v>
      </c>
      <c r="AJ3303" s="10" t="s">
        <v>33</v>
      </c>
      <c r="AK3303" s="10">
        <v>0.01</v>
      </c>
      <c r="AL3303" s="10">
        <v>0</v>
      </c>
      <c r="AM3303" s="10">
        <v>0</v>
      </c>
      <c r="AN3303" s="10">
        <v>0</v>
      </c>
      <c r="AO3303" s="10">
        <v>0</v>
      </c>
      <c r="AQ3303" s="10">
        <v>0.11875620312291847</v>
      </c>
      <c r="AR3303" s="10">
        <v>0.16597398216969922</v>
      </c>
      <c r="AS3303" s="10">
        <v>0.33817047669793099</v>
      </c>
      <c r="AT3303" s="10">
        <v>2.790770773388584</v>
      </c>
      <c r="AU3303" s="10">
        <v>1.0579646156781595</v>
      </c>
      <c r="AV3303" s="10">
        <v>0.90030520143728465</v>
      </c>
      <c r="AW3303" s="10">
        <v>4.7490405905040287</v>
      </c>
      <c r="AX3303" s="10" t="s">
        <v>33</v>
      </c>
      <c r="AY3303" s="10" t="s">
        <v>33</v>
      </c>
      <c r="AZ3303" s="10" t="s">
        <v>33</v>
      </c>
      <c r="BA3303" s="10" t="s">
        <v>33</v>
      </c>
      <c r="BB3303" s="10">
        <v>3301</v>
      </c>
      <c r="BC3303" s="10">
        <v>3394</v>
      </c>
      <c r="BE3303" s="10" t="s">
        <v>598</v>
      </c>
      <c r="BF3303" s="10" t="s">
        <v>617</v>
      </c>
      <c r="BG3303" s="10">
        <v>0.67634095339586198</v>
      </c>
      <c r="BH3303" s="10">
        <v>56.960179005427044</v>
      </c>
      <c r="BI3303" s="10">
        <v>225</v>
      </c>
      <c r="BJ3303" s="10" t="s">
        <v>33</v>
      </c>
      <c r="BL3303" s="10" t="s">
        <v>33</v>
      </c>
      <c r="BM3303" s="10" t="s">
        <v>33</v>
      </c>
      <c r="BP3303" s="10" t="s">
        <v>33</v>
      </c>
      <c r="BQ3303" s="10" t="s">
        <v>33</v>
      </c>
      <c r="BR3303" s="10" t="s">
        <v>33</v>
      </c>
      <c r="BS3303" s="11" t="s">
        <v>33</v>
      </c>
      <c r="BT3303" s="11" t="s">
        <v>33</v>
      </c>
      <c r="BU3303" s="10">
        <v>3303</v>
      </c>
    </row>
    <row r="3304" spans="1:73" s="10" customFormat="1" x14ac:dyDescent="0.45">
      <c r="A3304" s="10" t="s">
        <v>33</v>
      </c>
      <c r="B3304" s="10">
        <v>3242</v>
      </c>
      <c r="D3304" s="10" t="s">
        <v>33</v>
      </c>
      <c r="E3304" s="10">
        <v>3301</v>
      </c>
      <c r="F3304" s="10">
        <v>3242</v>
      </c>
      <c r="G3304" s="10">
        <v>825</v>
      </c>
      <c r="H3304" s="10">
        <v>825</v>
      </c>
      <c r="J3304" s="10" t="s">
        <v>33</v>
      </c>
      <c r="K3304" s="10" t="s">
        <v>42</v>
      </c>
      <c r="L3304" s="10" t="s">
        <v>33</v>
      </c>
      <c r="M3304" s="10">
        <v>0.48</v>
      </c>
      <c r="N3304" s="10">
        <v>0.48</v>
      </c>
      <c r="T3304" s="10">
        <v>0</v>
      </c>
      <c r="W3304" s="10">
        <v>0</v>
      </c>
      <c r="X3304" s="10">
        <v>0</v>
      </c>
      <c r="Y3304" s="10">
        <v>0</v>
      </c>
      <c r="AB3304" s="10">
        <v>0</v>
      </c>
      <c r="AC3304" s="10">
        <v>0</v>
      </c>
      <c r="AD3304" s="10">
        <v>0</v>
      </c>
      <c r="AE3304" s="10">
        <v>0</v>
      </c>
      <c r="AH3304" s="10">
        <v>1</v>
      </c>
      <c r="AJ3304" s="10" t="s">
        <v>33</v>
      </c>
      <c r="AK3304" s="10">
        <v>0.48</v>
      </c>
      <c r="AL3304" s="10">
        <v>0</v>
      </c>
      <c r="AM3304" s="10">
        <v>0</v>
      </c>
      <c r="AN3304" s="10">
        <v>0</v>
      </c>
      <c r="AO3304" s="10">
        <v>0</v>
      </c>
      <c r="AQ3304" s="10">
        <v>0</v>
      </c>
      <c r="AR3304" s="10">
        <v>0</v>
      </c>
      <c r="AS3304" s="10">
        <v>0</v>
      </c>
      <c r="AT3304" s="10">
        <v>0</v>
      </c>
      <c r="AU3304" s="10">
        <v>0</v>
      </c>
      <c r="AV3304" s="10">
        <v>0.48</v>
      </c>
      <c r="AW3304" s="10">
        <v>0.48</v>
      </c>
      <c r="AX3304" s="10" t="s">
        <v>33</v>
      </c>
      <c r="AY3304" s="10" t="s">
        <v>33</v>
      </c>
      <c r="AZ3304" s="10" t="s">
        <v>33</v>
      </c>
      <c r="BA3304" s="10" t="s">
        <v>33</v>
      </c>
      <c r="BB3304" s="10">
        <v>3301</v>
      </c>
      <c r="BC3304" s="10">
        <v>3242</v>
      </c>
      <c r="BE3304" s="10" t="s">
        <v>598</v>
      </c>
      <c r="BF3304" s="10" t="s">
        <v>4045</v>
      </c>
      <c r="BG3304" s="10">
        <v>0</v>
      </c>
      <c r="BH3304" s="10">
        <v>5.1150547790204328</v>
      </c>
      <c r="BI3304" s="10">
        <v>226</v>
      </c>
      <c r="BJ3304" s="10" t="s">
        <v>33</v>
      </c>
      <c r="BL3304" s="10" t="s">
        <v>33</v>
      </c>
      <c r="BM3304" s="10" t="s">
        <v>33</v>
      </c>
      <c r="BP3304" s="10" t="s">
        <v>33</v>
      </c>
      <c r="BQ3304" s="10" t="s">
        <v>33</v>
      </c>
      <c r="BR3304" s="10" t="s">
        <v>33</v>
      </c>
      <c r="BS3304" s="11" t="s">
        <v>33</v>
      </c>
      <c r="BT3304" s="11" t="s">
        <v>33</v>
      </c>
      <c r="BU3304" s="10">
        <v>3304</v>
      </c>
    </row>
    <row r="3305" spans="1:73" s="10" customFormat="1" x14ac:dyDescent="0.45">
      <c r="A3305" s="10" t="s">
        <v>33</v>
      </c>
      <c r="B3305" s="10">
        <v>3370</v>
      </c>
      <c r="D3305" s="10" t="s">
        <v>33</v>
      </c>
      <c r="E3305" s="10">
        <v>3301</v>
      </c>
      <c r="F3305" s="10">
        <v>3370</v>
      </c>
      <c r="G3305" s="10">
        <v>884</v>
      </c>
      <c r="H3305" s="10">
        <v>884</v>
      </c>
      <c r="J3305" s="10" t="s">
        <v>33</v>
      </c>
      <c r="K3305" s="10" t="s">
        <v>611</v>
      </c>
      <c r="L3305" s="10" t="s">
        <v>33</v>
      </c>
      <c r="M3305" s="10">
        <v>3.9</v>
      </c>
      <c r="N3305" s="10">
        <v>3.9</v>
      </c>
      <c r="T3305" s="10">
        <v>0</v>
      </c>
      <c r="W3305" s="10">
        <v>0</v>
      </c>
      <c r="X3305" s="10">
        <v>0</v>
      </c>
      <c r="Y3305" s="10">
        <v>0</v>
      </c>
      <c r="AB3305" s="10">
        <v>0</v>
      </c>
      <c r="AC3305" s="10">
        <v>0</v>
      </c>
      <c r="AD3305" s="10">
        <v>0</v>
      </c>
      <c r="AE3305" s="10">
        <v>0</v>
      </c>
      <c r="AH3305" s="10">
        <v>1</v>
      </c>
      <c r="AJ3305" s="10" t="s">
        <v>33</v>
      </c>
      <c r="AK3305" s="10">
        <v>3.9</v>
      </c>
      <c r="AL3305" s="10">
        <v>0</v>
      </c>
      <c r="AM3305" s="10">
        <v>0</v>
      </c>
      <c r="AN3305" s="10">
        <v>0</v>
      </c>
      <c r="AO3305" s="10">
        <v>0</v>
      </c>
      <c r="AQ3305" s="10">
        <v>0</v>
      </c>
      <c r="AR3305" s="10">
        <v>8.7842189462080018</v>
      </c>
      <c r="AS3305" s="10">
        <v>8.7842189462080018</v>
      </c>
      <c r="AT3305" s="10">
        <v>0</v>
      </c>
      <c r="AU3305" s="10">
        <v>0</v>
      </c>
      <c r="AV3305" s="10">
        <v>94.649585688804024</v>
      </c>
      <c r="AW3305" s="10">
        <v>94.649585688804024</v>
      </c>
      <c r="AX3305" s="10" t="s">
        <v>33</v>
      </c>
      <c r="AY3305" s="10" t="s">
        <v>33</v>
      </c>
      <c r="AZ3305" s="10" t="s">
        <v>33</v>
      </c>
      <c r="BA3305" s="10" t="s">
        <v>33</v>
      </c>
      <c r="BB3305" s="10">
        <v>3301</v>
      </c>
      <c r="BC3305" s="10">
        <v>3370</v>
      </c>
      <c r="BE3305" s="10" t="s">
        <v>598</v>
      </c>
      <c r="BF3305" s="10" t="s">
        <v>4046</v>
      </c>
      <c r="BG3305" s="10">
        <v>17.568437892416004</v>
      </c>
      <c r="BH3305" s="10">
        <v>335.65302165670755</v>
      </c>
      <c r="BI3305" s="10">
        <v>227</v>
      </c>
      <c r="BJ3305" s="10" t="s">
        <v>33</v>
      </c>
      <c r="BL3305" s="10" t="s">
        <v>33</v>
      </c>
      <c r="BM3305" s="10" t="s">
        <v>33</v>
      </c>
      <c r="BP3305" s="10" t="s">
        <v>33</v>
      </c>
      <c r="BQ3305" s="10" t="s">
        <v>33</v>
      </c>
      <c r="BR3305" s="10" t="s">
        <v>33</v>
      </c>
      <c r="BS3305" s="11" t="s">
        <v>33</v>
      </c>
      <c r="BT3305" s="11" t="s">
        <v>33</v>
      </c>
      <c r="BU3305" s="10">
        <v>3305</v>
      </c>
    </row>
    <row r="3306" spans="1:73" s="10" customFormat="1" x14ac:dyDescent="0.45">
      <c r="A3306" s="10">
        <v>853</v>
      </c>
      <c r="B3306" s="10">
        <v>3164</v>
      </c>
      <c r="D3306" s="10">
        <v>3307</v>
      </c>
      <c r="E3306" s="10" t="s">
        <v>33</v>
      </c>
      <c r="F3306" s="10">
        <v>3164</v>
      </c>
      <c r="G3306" s="10" t="s">
        <v>33</v>
      </c>
      <c r="H3306" s="10" t="s">
        <v>33</v>
      </c>
      <c r="J3306" s="10" t="s">
        <v>65</v>
      </c>
      <c r="K3306" s="10">
        <v>80</v>
      </c>
      <c r="L3306" s="10">
        <v>1</v>
      </c>
      <c r="M3306" s="10" t="s">
        <v>33</v>
      </c>
      <c r="N3306" s="10">
        <v>1</v>
      </c>
      <c r="T3306" s="10">
        <v>0</v>
      </c>
      <c r="W3306" s="10">
        <v>0</v>
      </c>
      <c r="X3306" s="10">
        <v>0</v>
      </c>
      <c r="Y3306" s="10">
        <v>0</v>
      </c>
      <c r="AB3306" s="10">
        <v>0</v>
      </c>
      <c r="AC3306" s="10">
        <v>0</v>
      </c>
      <c r="AD3306" s="10">
        <v>6.5758752985253555</v>
      </c>
      <c r="AE3306" s="10">
        <v>102.85080777773663</v>
      </c>
      <c r="AH3306" s="10">
        <v>1</v>
      </c>
      <c r="AJ3306" s="10">
        <v>1</v>
      </c>
      <c r="AK3306" s="10">
        <v>1</v>
      </c>
      <c r="AL3306" s="10">
        <v>0</v>
      </c>
      <c r="AM3306" s="10">
        <v>0</v>
      </c>
      <c r="AN3306" s="10">
        <v>0</v>
      </c>
      <c r="AO3306" s="10">
        <v>6.5758752985253555</v>
      </c>
      <c r="AQ3306" s="10">
        <v>0.63245553203367588</v>
      </c>
      <c r="AR3306" s="10">
        <v>5.7967551944274041</v>
      </c>
      <c r="AS3306" s="10">
        <v>6.7138157158762342</v>
      </c>
      <c r="AT3306" s="10">
        <v>14.862705002791383</v>
      </c>
      <c r="AU3306" s="10">
        <v>14.694488966956285</v>
      </c>
      <c r="AV3306" s="10">
        <v>92.495084333710864</v>
      </c>
      <c r="AW3306" s="10">
        <v>122.05227830345854</v>
      </c>
      <c r="AX3306" s="10">
        <v>1.5</v>
      </c>
      <c r="AY3306" s="10">
        <v>6.5758752985253555</v>
      </c>
      <c r="AZ3306" s="10" t="s">
        <v>33</v>
      </c>
      <c r="BA3306" s="10">
        <v>3307</v>
      </c>
      <c r="BB3306" s="10" t="s">
        <v>33</v>
      </c>
      <c r="BC3306" s="10">
        <v>3164</v>
      </c>
      <c r="BE3306" s="10" t="s">
        <v>33</v>
      </c>
      <c r="BF3306" s="10" t="s">
        <v>33</v>
      </c>
      <c r="BG3306" s="10" t="s">
        <v>33</v>
      </c>
      <c r="BH3306" s="10" t="s">
        <v>33</v>
      </c>
      <c r="BI3306" s="10" t="s">
        <v>33</v>
      </c>
      <c r="BJ3306" s="10" t="s">
        <v>33</v>
      </c>
      <c r="BL3306" s="10" t="s">
        <v>33</v>
      </c>
      <c r="BM3306" s="10" t="s">
        <v>33</v>
      </c>
      <c r="BP3306" s="10" t="s">
        <v>34</v>
      </c>
      <c r="BQ3306" s="10">
        <v>0</v>
      </c>
      <c r="BR3306" s="10" t="s">
        <v>33</v>
      </c>
      <c r="BS3306" s="11">
        <v>6.7138157158762342</v>
      </c>
      <c r="BT3306" s="11">
        <v>122.05227830345854</v>
      </c>
      <c r="BU3306" s="10">
        <v>3306</v>
      </c>
    </row>
    <row r="3307" spans="1:73" s="10" customFormat="1" x14ac:dyDescent="0.45">
      <c r="A3307" s="10">
        <v>854</v>
      </c>
      <c r="B3307" s="10">
        <v>3291</v>
      </c>
      <c r="D3307" s="10">
        <v>3308</v>
      </c>
      <c r="E3307" s="10" t="s">
        <v>33</v>
      </c>
      <c r="F3307" s="10">
        <v>3291</v>
      </c>
      <c r="G3307" s="10" t="s">
        <v>33</v>
      </c>
      <c r="H3307" s="10" t="s">
        <v>33</v>
      </c>
      <c r="J3307" s="10" t="s">
        <v>599</v>
      </c>
      <c r="K3307" s="10">
        <v>0</v>
      </c>
      <c r="L3307" s="10">
        <v>1</v>
      </c>
      <c r="M3307" s="10" t="s">
        <v>33</v>
      </c>
      <c r="N3307" s="10">
        <v>1</v>
      </c>
      <c r="T3307" s="10">
        <v>0</v>
      </c>
      <c r="W3307" s="10">
        <v>0</v>
      </c>
      <c r="X3307" s="10">
        <v>0</v>
      </c>
      <c r="Y3307" s="10">
        <v>0</v>
      </c>
      <c r="AB3307" s="10">
        <v>0</v>
      </c>
      <c r="AC3307" s="10">
        <v>0</v>
      </c>
      <c r="AD3307" s="10">
        <v>1.782956709030445</v>
      </c>
      <c r="AE3307" s="10">
        <v>25.693301783128003</v>
      </c>
      <c r="AH3307" s="10">
        <v>1</v>
      </c>
      <c r="AJ3307" s="10">
        <v>1</v>
      </c>
      <c r="AK3307" s="10">
        <v>1</v>
      </c>
      <c r="AL3307" s="10">
        <v>0</v>
      </c>
      <c r="AM3307" s="10">
        <v>0</v>
      </c>
      <c r="AN3307" s="10">
        <v>0</v>
      </c>
      <c r="AO3307" s="10">
        <v>0.50349999999999995</v>
      </c>
      <c r="AQ3307" s="10">
        <v>0</v>
      </c>
      <c r="AR3307" s="10">
        <v>1.782956709030445</v>
      </c>
      <c r="AS3307" s="10">
        <v>1.782956709030445</v>
      </c>
      <c r="AT3307" s="10">
        <v>0</v>
      </c>
      <c r="AU3307" s="10">
        <v>0</v>
      </c>
      <c r="AV3307" s="10">
        <v>25.693301783128003</v>
      </c>
      <c r="AW3307" s="10">
        <v>25.693301783128003</v>
      </c>
      <c r="AX3307" s="10">
        <v>5.9999999999999995E-5</v>
      </c>
      <c r="AY3307" s="10">
        <v>0.50349999999999995</v>
      </c>
      <c r="AZ3307" s="10" t="s">
        <v>33</v>
      </c>
      <c r="BA3307" s="10">
        <v>3308</v>
      </c>
      <c r="BB3307" s="10" t="s">
        <v>33</v>
      </c>
      <c r="BC3307" s="10">
        <v>3291</v>
      </c>
      <c r="BE3307" s="10" t="s">
        <v>33</v>
      </c>
      <c r="BF3307" s="10" t="s">
        <v>33</v>
      </c>
      <c r="BG3307" s="10" t="s">
        <v>33</v>
      </c>
      <c r="BH3307" s="10" t="s">
        <v>33</v>
      </c>
      <c r="BI3307" s="10" t="s">
        <v>33</v>
      </c>
      <c r="BJ3307" s="10" t="s">
        <v>33</v>
      </c>
      <c r="BL3307" s="10" t="s">
        <v>33</v>
      </c>
      <c r="BM3307" s="10" t="s">
        <v>33</v>
      </c>
      <c r="BP3307" s="10" t="s">
        <v>34</v>
      </c>
      <c r="BQ3307" s="10">
        <v>0</v>
      </c>
      <c r="BR3307" s="10" t="s">
        <v>599</v>
      </c>
      <c r="BS3307" s="11">
        <v>1.782956709030445</v>
      </c>
      <c r="BT3307" s="11">
        <v>25.693301783128003</v>
      </c>
      <c r="BU3307" s="10">
        <v>3307</v>
      </c>
    </row>
    <row r="3308" spans="1:73" s="10" customFormat="1" x14ac:dyDescent="0.45">
      <c r="A3308" s="10">
        <v>855</v>
      </c>
      <c r="B3308" s="10">
        <v>3167</v>
      </c>
      <c r="D3308" s="10">
        <v>3309</v>
      </c>
      <c r="E3308" s="10" t="s">
        <v>33</v>
      </c>
      <c r="F3308" s="10">
        <v>3167</v>
      </c>
      <c r="G3308" s="10" t="s">
        <v>33</v>
      </c>
      <c r="H3308" s="10" t="s">
        <v>33</v>
      </c>
      <c r="J3308" s="10" t="s">
        <v>128</v>
      </c>
      <c r="K3308" s="10">
        <v>0</v>
      </c>
      <c r="L3308" s="10">
        <v>1</v>
      </c>
      <c r="M3308" s="10" t="s">
        <v>33</v>
      </c>
      <c r="N3308" s="10">
        <v>1</v>
      </c>
      <c r="T3308" s="10">
        <v>0</v>
      </c>
      <c r="W3308" s="10">
        <v>0</v>
      </c>
      <c r="X3308" s="10">
        <v>0</v>
      </c>
      <c r="Y3308" s="10">
        <v>0</v>
      </c>
      <c r="AB3308" s="10">
        <v>0</v>
      </c>
      <c r="AC3308" s="10">
        <v>0</v>
      </c>
      <c r="AD3308" s="12">
        <v>52.779849437161957</v>
      </c>
      <c r="AE3308" s="12">
        <v>907.14210663392271</v>
      </c>
      <c r="AH3308" s="10">
        <v>1</v>
      </c>
      <c r="AJ3308" s="10">
        <v>1</v>
      </c>
      <c r="AK3308" s="10">
        <v>1</v>
      </c>
      <c r="AL3308" s="10">
        <v>0</v>
      </c>
      <c r="AM3308" s="10">
        <v>0</v>
      </c>
      <c r="AN3308" s="10">
        <v>0</v>
      </c>
      <c r="AO3308" s="10">
        <v>22.76</v>
      </c>
      <c r="AQ3308" s="10">
        <v>0</v>
      </c>
      <c r="AR3308" s="10">
        <v>52.779849437161957</v>
      </c>
      <c r="AS3308" s="10">
        <v>52.779849437161957</v>
      </c>
      <c r="AT3308" s="10">
        <v>0</v>
      </c>
      <c r="AU3308" s="10">
        <v>0</v>
      </c>
      <c r="AV3308" s="10">
        <v>907.14210663392271</v>
      </c>
      <c r="AW3308" s="10">
        <v>907.14210663392271</v>
      </c>
      <c r="AX3308" s="10">
        <v>5.0000000000000001E-4</v>
      </c>
      <c r="AY3308" s="10">
        <v>22.76</v>
      </c>
      <c r="AZ3308" s="10" t="s">
        <v>33</v>
      </c>
      <c r="BA3308" s="10">
        <v>3309</v>
      </c>
      <c r="BB3308" s="10" t="s">
        <v>33</v>
      </c>
      <c r="BC3308" s="10">
        <v>3167</v>
      </c>
      <c r="BE3308" s="10" t="s">
        <v>33</v>
      </c>
      <c r="BF3308" s="10" t="s">
        <v>33</v>
      </c>
      <c r="BG3308" s="10" t="s">
        <v>33</v>
      </c>
      <c r="BH3308" s="10" t="s">
        <v>33</v>
      </c>
      <c r="BI3308" s="10" t="s">
        <v>33</v>
      </c>
      <c r="BJ3308" s="10" t="s">
        <v>33</v>
      </c>
      <c r="BL3308" s="10" t="s">
        <v>33</v>
      </c>
      <c r="BM3308" s="10" t="s">
        <v>33</v>
      </c>
      <c r="BP3308" s="10" t="s">
        <v>34</v>
      </c>
      <c r="BQ3308" s="10">
        <v>0</v>
      </c>
      <c r="BR3308" s="10" t="s">
        <v>128</v>
      </c>
      <c r="BS3308" s="11">
        <v>52.779849437161957</v>
      </c>
      <c r="BT3308" s="11">
        <v>907.14210663392271</v>
      </c>
      <c r="BU3308" s="10">
        <v>3308</v>
      </c>
    </row>
    <row r="3309" spans="1:73" s="10" customFormat="1" x14ac:dyDescent="0.45">
      <c r="A3309" s="10">
        <v>856</v>
      </c>
      <c r="B3309" s="10">
        <v>3170</v>
      </c>
      <c r="D3309" s="10">
        <v>3312</v>
      </c>
      <c r="E3309" s="10" t="s">
        <v>33</v>
      </c>
      <c r="F3309" s="10">
        <v>3170</v>
      </c>
      <c r="G3309" s="10" t="s">
        <v>33</v>
      </c>
      <c r="H3309" s="10" t="s">
        <v>33</v>
      </c>
      <c r="J3309" s="10" t="s">
        <v>600</v>
      </c>
      <c r="K3309" s="10">
        <v>0</v>
      </c>
      <c r="L3309" s="10">
        <v>1</v>
      </c>
      <c r="M3309" s="10" t="s">
        <v>33</v>
      </c>
      <c r="N3309" s="10">
        <v>1</v>
      </c>
      <c r="T3309" s="10">
        <v>0.5</v>
      </c>
      <c r="W3309" s="10">
        <v>1.0370000000000001</v>
      </c>
      <c r="X3309" s="10" t="s">
        <v>35</v>
      </c>
      <c r="Y3309" s="10">
        <v>0.1</v>
      </c>
      <c r="AB3309" s="10">
        <v>11.998000000000001</v>
      </c>
      <c r="AC3309" s="10">
        <v>0</v>
      </c>
      <c r="AD3309" s="10">
        <v>0</v>
      </c>
      <c r="AE3309" s="10">
        <v>0</v>
      </c>
      <c r="AH3309" s="10">
        <v>1</v>
      </c>
      <c r="AJ3309" s="10">
        <v>1</v>
      </c>
      <c r="AK3309" s="10">
        <v>1</v>
      </c>
      <c r="AL3309" s="10">
        <v>0.5</v>
      </c>
      <c r="AM3309" s="10">
        <v>1.0370000000000001</v>
      </c>
      <c r="AN3309" s="10">
        <v>0</v>
      </c>
      <c r="AO3309" s="10">
        <v>0</v>
      </c>
      <c r="AQ3309" s="10">
        <v>10.665450746504142</v>
      </c>
      <c r="AR3309" s="10">
        <v>10.548164850726232</v>
      </c>
      <c r="AS3309" s="10">
        <v>26.013068433157237</v>
      </c>
      <c r="AT3309" s="10">
        <v>250.63809254284735</v>
      </c>
      <c r="AU3309" s="10">
        <v>55.918821317210742</v>
      </c>
      <c r="AV3309" s="10">
        <v>136.17745800856085</v>
      </c>
      <c r="AW3309" s="10">
        <v>442.73437186861895</v>
      </c>
      <c r="AX3309" s="10">
        <v>0.7</v>
      </c>
      <c r="AY3309" s="10">
        <v>64.654251381048439</v>
      </c>
      <c r="AZ3309" s="10" t="s">
        <v>33</v>
      </c>
      <c r="BA3309" s="10">
        <v>3312</v>
      </c>
      <c r="BB3309" s="10" t="s">
        <v>33</v>
      </c>
      <c r="BC3309" s="10">
        <v>3170</v>
      </c>
      <c r="BE3309" s="10" t="s">
        <v>33</v>
      </c>
      <c r="BF3309" s="10" t="s">
        <v>33</v>
      </c>
      <c r="BG3309" s="10" t="s">
        <v>33</v>
      </c>
      <c r="BH3309" s="10" t="s">
        <v>33</v>
      </c>
      <c r="BI3309" s="10" t="s">
        <v>33</v>
      </c>
      <c r="BJ3309" s="10" t="s">
        <v>33</v>
      </c>
      <c r="BL3309" s="10" t="s">
        <v>33</v>
      </c>
      <c r="BM3309" s="10" t="s">
        <v>33</v>
      </c>
      <c r="BP3309" s="10" t="s">
        <v>33</v>
      </c>
      <c r="BQ3309" s="10">
        <v>0</v>
      </c>
      <c r="BR3309" s="10" t="s">
        <v>600</v>
      </c>
      <c r="BS3309" s="11">
        <v>26.013068433157237</v>
      </c>
      <c r="BT3309" s="11">
        <v>442.73437186861895</v>
      </c>
      <c r="BU3309" s="10">
        <v>3309</v>
      </c>
    </row>
    <row r="3310" spans="1:73" s="10" customFormat="1" x14ac:dyDescent="0.45">
      <c r="A3310" s="10" t="s">
        <v>33</v>
      </c>
      <c r="B3310" s="10">
        <v>3400</v>
      </c>
      <c r="D3310" s="10" t="s">
        <v>33</v>
      </c>
      <c r="E3310" s="10">
        <v>3309</v>
      </c>
      <c r="F3310" s="10">
        <v>3400</v>
      </c>
      <c r="G3310" s="10">
        <v>897</v>
      </c>
      <c r="H3310" s="10">
        <v>897</v>
      </c>
      <c r="J3310" s="10" t="s">
        <v>33</v>
      </c>
      <c r="K3310" s="10" t="s">
        <v>618</v>
      </c>
      <c r="L3310" s="10" t="s">
        <v>33</v>
      </c>
      <c r="M3310" s="10">
        <v>1.2</v>
      </c>
      <c r="N3310" s="10">
        <v>1.2</v>
      </c>
      <c r="T3310" s="10">
        <v>0</v>
      </c>
      <c r="W3310" s="10">
        <v>0</v>
      </c>
      <c r="X3310" s="10">
        <v>0</v>
      </c>
      <c r="Y3310" s="10">
        <v>0</v>
      </c>
      <c r="AB3310" s="10">
        <v>0</v>
      </c>
      <c r="AC3310" s="10">
        <v>0</v>
      </c>
      <c r="AD3310" s="10">
        <v>0</v>
      </c>
      <c r="AE3310" s="10">
        <v>0</v>
      </c>
      <c r="AH3310" s="10">
        <v>1</v>
      </c>
      <c r="AJ3310" s="10" t="s">
        <v>33</v>
      </c>
      <c r="AK3310" s="10">
        <v>1.2</v>
      </c>
      <c r="AL3310" s="10">
        <v>0</v>
      </c>
      <c r="AM3310" s="10">
        <v>0</v>
      </c>
      <c r="AN3310" s="10">
        <v>0</v>
      </c>
      <c r="AO3310" s="10">
        <v>0</v>
      </c>
      <c r="AQ3310" s="10">
        <v>10.165450746504142</v>
      </c>
      <c r="AR3310" s="10">
        <v>7.9065038125988316</v>
      </c>
      <c r="AS3310" s="10">
        <v>22.646407395029836</v>
      </c>
      <c r="AT3310" s="10">
        <v>238.88809254284735</v>
      </c>
      <c r="AU3310" s="10">
        <v>43.920821317210738</v>
      </c>
      <c r="AV3310" s="10">
        <v>113.05348640374564</v>
      </c>
      <c r="AW3310" s="10">
        <v>395.86240026380369</v>
      </c>
      <c r="AX3310" s="10" t="s">
        <v>33</v>
      </c>
      <c r="AY3310" s="10" t="s">
        <v>33</v>
      </c>
      <c r="AZ3310" s="10" t="s">
        <v>33</v>
      </c>
      <c r="BA3310" s="10" t="s">
        <v>33</v>
      </c>
      <c r="BB3310" s="10">
        <v>3309</v>
      </c>
      <c r="BC3310" s="10">
        <v>3400</v>
      </c>
      <c r="BE3310" s="10" t="s">
        <v>600</v>
      </c>
      <c r="BF3310" s="10" t="s">
        <v>618</v>
      </c>
      <c r="BG3310" s="10">
        <v>15.852485176520885</v>
      </c>
      <c r="BH3310" s="10">
        <v>13241.076795887311</v>
      </c>
      <c r="BI3310" s="10">
        <v>232</v>
      </c>
      <c r="BJ3310" s="10" t="s">
        <v>33</v>
      </c>
      <c r="BL3310" s="10" t="s">
        <v>33</v>
      </c>
      <c r="BM3310" s="10" t="s">
        <v>33</v>
      </c>
      <c r="BP3310" s="10" t="s">
        <v>33</v>
      </c>
      <c r="BQ3310" s="10" t="s">
        <v>33</v>
      </c>
      <c r="BR3310" s="10" t="s">
        <v>33</v>
      </c>
      <c r="BS3310" s="11" t="s">
        <v>33</v>
      </c>
      <c r="BT3310" s="11" t="s">
        <v>33</v>
      </c>
      <c r="BU3310" s="10">
        <v>3310</v>
      </c>
    </row>
    <row r="3311" spans="1:73" s="10" customFormat="1" x14ac:dyDescent="0.45">
      <c r="A3311" s="10" t="s">
        <v>33</v>
      </c>
      <c r="B3311" s="10">
        <v>3307</v>
      </c>
      <c r="D3311" s="10" t="s">
        <v>33</v>
      </c>
      <c r="E3311" s="10">
        <v>3309</v>
      </c>
      <c r="F3311" s="10">
        <v>3307</v>
      </c>
      <c r="G3311" s="10">
        <v>854</v>
      </c>
      <c r="H3311" s="10">
        <v>854</v>
      </c>
      <c r="J3311" s="10" t="s">
        <v>33</v>
      </c>
      <c r="K3311" s="10" t="s">
        <v>599</v>
      </c>
      <c r="L3311" s="10" t="s">
        <v>33</v>
      </c>
      <c r="M3311" s="10">
        <v>0.89999999999999991</v>
      </c>
      <c r="N3311" s="10">
        <v>0.89999999999999991</v>
      </c>
      <c r="T3311" s="10">
        <v>0</v>
      </c>
      <c r="W3311" s="10">
        <v>0</v>
      </c>
      <c r="X3311" s="10">
        <v>0</v>
      </c>
      <c r="Y3311" s="10">
        <v>0</v>
      </c>
      <c r="AB3311" s="10">
        <v>0</v>
      </c>
      <c r="AC3311" s="10">
        <v>0</v>
      </c>
      <c r="AD3311" s="10">
        <v>0</v>
      </c>
      <c r="AE3311" s="10">
        <v>0</v>
      </c>
      <c r="AH3311" s="10">
        <v>1</v>
      </c>
      <c r="AJ3311" s="10" t="s">
        <v>33</v>
      </c>
      <c r="AK3311" s="10">
        <v>0.89999999999999991</v>
      </c>
      <c r="AL3311" s="10">
        <v>0</v>
      </c>
      <c r="AM3311" s="10">
        <v>0</v>
      </c>
      <c r="AN3311" s="10">
        <v>0</v>
      </c>
      <c r="AO3311" s="10">
        <v>0</v>
      </c>
      <c r="AQ3311" s="10">
        <v>0</v>
      </c>
      <c r="AR3311" s="10">
        <v>1.6046610381274002</v>
      </c>
      <c r="AS3311" s="10">
        <v>1.6046610381274002</v>
      </c>
      <c r="AT3311" s="10">
        <v>0</v>
      </c>
      <c r="AU3311" s="10">
        <v>0</v>
      </c>
      <c r="AV3311" s="10">
        <v>23.1239716048152</v>
      </c>
      <c r="AW3311" s="10">
        <v>23.1239716048152</v>
      </c>
      <c r="AX3311" s="10" t="s">
        <v>33</v>
      </c>
      <c r="AY3311" s="10" t="s">
        <v>33</v>
      </c>
      <c r="AZ3311" s="10" t="s">
        <v>33</v>
      </c>
      <c r="BA3311" s="10" t="s">
        <v>33</v>
      </c>
      <c r="BB3311" s="10">
        <v>3309</v>
      </c>
      <c r="BC3311" s="10">
        <v>3307</v>
      </c>
      <c r="BE3311" s="10" t="s">
        <v>600</v>
      </c>
      <c r="BF3311" s="10" t="s">
        <v>4047</v>
      </c>
      <c r="BG3311" s="10">
        <v>1.1232627266891801</v>
      </c>
      <c r="BH3311" s="10">
        <v>64.336063049040732</v>
      </c>
      <c r="BI3311" s="10">
        <v>233</v>
      </c>
      <c r="BJ3311" s="10" t="s">
        <v>33</v>
      </c>
      <c r="BL3311" s="10" t="s">
        <v>33</v>
      </c>
      <c r="BM3311" s="10" t="s">
        <v>33</v>
      </c>
      <c r="BP3311" s="10" t="s">
        <v>33</v>
      </c>
      <c r="BQ3311" s="10" t="s">
        <v>33</v>
      </c>
      <c r="BR3311" s="10" t="s">
        <v>33</v>
      </c>
      <c r="BS3311" s="11" t="s">
        <v>33</v>
      </c>
      <c r="BT3311" s="11" t="s">
        <v>33</v>
      </c>
      <c r="BU3311" s="10">
        <v>3311</v>
      </c>
    </row>
    <row r="3312" spans="1:73" s="10" customFormat="1" x14ac:dyDescent="0.45">
      <c r="A3312" s="10">
        <v>857</v>
      </c>
      <c r="B3312" s="10">
        <v>3282</v>
      </c>
      <c r="D3312" s="10">
        <v>3313</v>
      </c>
      <c r="E3312" s="10" t="s">
        <v>33</v>
      </c>
      <c r="F3312" s="10">
        <v>3282</v>
      </c>
      <c r="G3312" s="10" t="s">
        <v>33</v>
      </c>
      <c r="H3312" s="10" t="s">
        <v>33</v>
      </c>
      <c r="J3312" s="10" t="s">
        <v>72</v>
      </c>
      <c r="K3312" s="10">
        <v>0</v>
      </c>
      <c r="L3312" s="10">
        <v>1</v>
      </c>
      <c r="M3312" s="10" t="s">
        <v>33</v>
      </c>
      <c r="N3312" s="10">
        <v>1</v>
      </c>
      <c r="T3312" s="10">
        <v>0</v>
      </c>
      <c r="W3312" s="10">
        <v>0</v>
      </c>
      <c r="X3312" s="10">
        <v>0</v>
      </c>
      <c r="Y3312" s="10">
        <v>0</v>
      </c>
      <c r="AB3312" s="10">
        <v>0</v>
      </c>
      <c r="AC3312" s="10">
        <v>0</v>
      </c>
      <c r="AD3312" s="12">
        <v>1.5063737917761786</v>
      </c>
      <c r="AE3312" s="12">
        <v>29.314638904031078</v>
      </c>
      <c r="AH3312" s="10">
        <v>1</v>
      </c>
      <c r="AJ3312" s="10">
        <v>1</v>
      </c>
      <c r="AK3312" s="10">
        <v>1</v>
      </c>
      <c r="AL3312" s="10">
        <v>0</v>
      </c>
      <c r="AM3312" s="10">
        <v>0</v>
      </c>
      <c r="AN3312" s="10">
        <v>0</v>
      </c>
      <c r="AO3312" s="10">
        <v>0.63800000000000001</v>
      </c>
      <c r="AQ3312" s="10">
        <v>0</v>
      </c>
      <c r="AR3312" s="10">
        <v>1.5063737917761786</v>
      </c>
      <c r="AS3312" s="10">
        <v>1.5063737917761786</v>
      </c>
      <c r="AT3312" s="10">
        <v>0</v>
      </c>
      <c r="AU3312" s="10">
        <v>0</v>
      </c>
      <c r="AV3312" s="10">
        <v>29.314638904031078</v>
      </c>
      <c r="AW3312" s="10">
        <v>29.314638904031078</v>
      </c>
      <c r="AX3312" s="10">
        <v>0.15</v>
      </c>
      <c r="AY3312" s="10">
        <v>0.63800000000000001</v>
      </c>
      <c r="AZ3312" s="10" t="s">
        <v>33</v>
      </c>
      <c r="BA3312" s="10">
        <v>3313</v>
      </c>
      <c r="BB3312" s="10" t="s">
        <v>33</v>
      </c>
      <c r="BC3312" s="10">
        <v>3282</v>
      </c>
      <c r="BE3312" s="10" t="s">
        <v>33</v>
      </c>
      <c r="BF3312" s="10" t="s">
        <v>33</v>
      </c>
      <c r="BG3312" s="10" t="s">
        <v>33</v>
      </c>
      <c r="BH3312" s="10" t="s">
        <v>33</v>
      </c>
      <c r="BI3312" s="10" t="s">
        <v>33</v>
      </c>
      <c r="BJ3312" s="10" t="s">
        <v>33</v>
      </c>
      <c r="BL3312" s="10" t="s">
        <v>33</v>
      </c>
      <c r="BM3312" s="10" t="s">
        <v>33</v>
      </c>
      <c r="BP3312" s="10" t="s">
        <v>34</v>
      </c>
      <c r="BQ3312" s="10">
        <v>0</v>
      </c>
      <c r="BR3312" s="10" t="s">
        <v>72</v>
      </c>
      <c r="BS3312" s="11">
        <v>1.5063737917761786</v>
      </c>
      <c r="BT3312" s="11">
        <v>29.314638904031078</v>
      </c>
      <c r="BU3312" s="10">
        <v>3312</v>
      </c>
    </row>
    <row r="3313" spans="1:73" s="10" customFormat="1" x14ac:dyDescent="0.45">
      <c r="A3313" s="10">
        <v>858</v>
      </c>
      <c r="B3313" s="10">
        <v>3176</v>
      </c>
      <c r="D3313" s="10">
        <v>3314</v>
      </c>
      <c r="E3313" s="10" t="s">
        <v>33</v>
      </c>
      <c r="F3313" s="10">
        <v>3176</v>
      </c>
      <c r="G3313" s="10" t="s">
        <v>33</v>
      </c>
      <c r="H3313" s="10" t="s">
        <v>33</v>
      </c>
      <c r="J3313" s="10" t="s">
        <v>66</v>
      </c>
      <c r="K3313" s="10">
        <v>0</v>
      </c>
      <c r="L3313" s="10">
        <v>1</v>
      </c>
      <c r="M3313" s="10" t="s">
        <v>33</v>
      </c>
      <c r="N3313" s="10">
        <v>1</v>
      </c>
      <c r="T3313" s="10">
        <v>0</v>
      </c>
      <c r="W3313" s="10">
        <v>0</v>
      </c>
      <c r="X3313" s="10">
        <v>0</v>
      </c>
      <c r="Y3313" s="10">
        <v>0</v>
      </c>
      <c r="AB3313" s="10">
        <v>0</v>
      </c>
      <c r="AC3313" s="10">
        <v>0</v>
      </c>
      <c r="AD3313" s="12">
        <v>3.5517601270356076</v>
      </c>
      <c r="AE3313" s="12">
        <v>57.563008955404683</v>
      </c>
      <c r="AH3313" s="10">
        <v>1</v>
      </c>
      <c r="AJ3313" s="10">
        <v>1</v>
      </c>
      <c r="AK3313" s="10">
        <v>1</v>
      </c>
      <c r="AL3313" s="10">
        <v>0</v>
      </c>
      <c r="AM3313" s="10">
        <v>0</v>
      </c>
      <c r="AN3313" s="10">
        <v>0</v>
      </c>
      <c r="AO3313" s="10">
        <v>7.2504896386382063</v>
      </c>
      <c r="AQ3313" s="10">
        <v>0</v>
      </c>
      <c r="AR3313" s="10">
        <v>3.5517601270356076</v>
      </c>
      <c r="AS3313" s="10">
        <v>3.5517601270356076</v>
      </c>
      <c r="AT3313" s="10">
        <v>0</v>
      </c>
      <c r="AU3313" s="10">
        <v>0</v>
      </c>
      <c r="AV3313" s="10">
        <v>57.563008955404683</v>
      </c>
      <c r="AW3313" s="10">
        <v>57.563008955404683</v>
      </c>
      <c r="AX3313" s="10">
        <v>0.5</v>
      </c>
      <c r="AY3313" s="10">
        <v>7.2504896386382063</v>
      </c>
      <c r="AZ3313" s="10" t="s">
        <v>33</v>
      </c>
      <c r="BA3313" s="10">
        <v>3314</v>
      </c>
      <c r="BB3313" s="10" t="s">
        <v>33</v>
      </c>
      <c r="BC3313" s="10">
        <v>3176</v>
      </c>
      <c r="BE3313" s="10" t="s">
        <v>33</v>
      </c>
      <c r="BF3313" s="10" t="s">
        <v>33</v>
      </c>
      <c r="BG3313" s="10" t="s">
        <v>33</v>
      </c>
      <c r="BH3313" s="10" t="s">
        <v>33</v>
      </c>
      <c r="BI3313" s="10" t="s">
        <v>33</v>
      </c>
      <c r="BJ3313" s="10" t="s">
        <v>33</v>
      </c>
      <c r="BL3313" s="10" t="s">
        <v>33</v>
      </c>
      <c r="BM3313" s="10" t="s">
        <v>33</v>
      </c>
      <c r="BP3313" s="10" t="s">
        <v>34</v>
      </c>
      <c r="BQ3313" s="10">
        <v>0</v>
      </c>
      <c r="BR3313" s="10" t="s">
        <v>66</v>
      </c>
      <c r="BS3313" s="11">
        <v>3.5517601270356076</v>
      </c>
      <c r="BT3313" s="11">
        <v>57.563008955404683</v>
      </c>
      <c r="BU3313" s="10">
        <v>3313</v>
      </c>
    </row>
    <row r="3314" spans="1:73" s="10" customFormat="1" x14ac:dyDescent="0.45">
      <c r="A3314" s="10">
        <v>859</v>
      </c>
      <c r="B3314" s="10">
        <v>3177</v>
      </c>
      <c r="D3314" s="10">
        <v>3321</v>
      </c>
      <c r="E3314" s="10" t="s">
        <v>33</v>
      </c>
      <c r="F3314" s="10">
        <v>3177</v>
      </c>
      <c r="G3314" s="10" t="s">
        <v>33</v>
      </c>
      <c r="H3314" s="10" t="s">
        <v>33</v>
      </c>
      <c r="J3314" s="10" t="s">
        <v>601</v>
      </c>
      <c r="K3314" s="10">
        <v>0</v>
      </c>
      <c r="L3314" s="10">
        <v>1</v>
      </c>
      <c r="M3314" s="10" t="s">
        <v>33</v>
      </c>
      <c r="N3314" s="10">
        <v>1</v>
      </c>
      <c r="T3314" s="10">
        <v>1.5</v>
      </c>
      <c r="W3314" s="10">
        <v>2.0740000000000003</v>
      </c>
      <c r="X3314" s="10" t="s">
        <v>35</v>
      </c>
      <c r="Y3314" s="10">
        <v>0.2</v>
      </c>
      <c r="AB3314" s="10">
        <v>23.996000000000002</v>
      </c>
      <c r="AC3314" s="10">
        <v>0</v>
      </c>
      <c r="AD3314" s="10">
        <v>0</v>
      </c>
      <c r="AE3314" s="10">
        <v>0</v>
      </c>
      <c r="AH3314" s="10">
        <v>1</v>
      </c>
      <c r="AJ3314" s="10">
        <v>1</v>
      </c>
      <c r="AK3314" s="10">
        <v>1</v>
      </c>
      <c r="AL3314" s="10">
        <v>1.5</v>
      </c>
      <c r="AM3314" s="10">
        <v>2.0740000000000003</v>
      </c>
      <c r="AN3314" s="10">
        <v>0</v>
      </c>
      <c r="AO3314" s="10">
        <v>0</v>
      </c>
      <c r="AQ3314" s="10">
        <v>21.483729988658233</v>
      </c>
      <c r="AR3314" s="10">
        <v>74.006369947953033</v>
      </c>
      <c r="AS3314" s="10">
        <v>105.15777843150747</v>
      </c>
      <c r="AT3314" s="10">
        <v>504.8676547334685</v>
      </c>
      <c r="AU3314" s="10">
        <v>250.47670765300703</v>
      </c>
      <c r="AV3314" s="10">
        <v>1049.305265121596</v>
      </c>
      <c r="AW3314" s="10">
        <v>1804.6496275080715</v>
      </c>
      <c r="AX3314" s="10">
        <v>0.6</v>
      </c>
      <c r="AY3314" s="10">
        <v>186.46480868517892</v>
      </c>
      <c r="AZ3314" s="10" t="s">
        <v>33</v>
      </c>
      <c r="BA3314" s="10">
        <v>3321</v>
      </c>
      <c r="BB3314" s="10" t="s">
        <v>33</v>
      </c>
      <c r="BC3314" s="10">
        <v>3177</v>
      </c>
      <c r="BE3314" s="10" t="s">
        <v>33</v>
      </c>
      <c r="BF3314" s="10" t="s">
        <v>33</v>
      </c>
      <c r="BG3314" s="10" t="s">
        <v>33</v>
      </c>
      <c r="BH3314" s="10" t="s">
        <v>33</v>
      </c>
      <c r="BI3314" s="10" t="s">
        <v>33</v>
      </c>
      <c r="BJ3314" s="10" t="s">
        <v>33</v>
      </c>
      <c r="BL3314" s="10" t="s">
        <v>33</v>
      </c>
      <c r="BM3314" s="10" t="s">
        <v>33</v>
      </c>
      <c r="BP3314" s="10" t="s">
        <v>33</v>
      </c>
      <c r="BQ3314" s="10">
        <v>0</v>
      </c>
      <c r="BR3314" s="10" t="s">
        <v>601</v>
      </c>
      <c r="BS3314" s="11">
        <v>105.15777843150747</v>
      </c>
      <c r="BT3314" s="11">
        <v>1804.6496275080715</v>
      </c>
      <c r="BU3314" s="10">
        <v>3314</v>
      </c>
    </row>
    <row r="3315" spans="1:73" s="10" customFormat="1" x14ac:dyDescent="0.45">
      <c r="A3315" s="10" t="s">
        <v>33</v>
      </c>
      <c r="B3315" s="10">
        <v>3406</v>
      </c>
      <c r="D3315" s="10" t="s">
        <v>33</v>
      </c>
      <c r="E3315" s="10">
        <v>3314</v>
      </c>
      <c r="F3315" s="10">
        <v>3406</v>
      </c>
      <c r="G3315" s="10">
        <v>898</v>
      </c>
      <c r="H3315" s="10">
        <v>898</v>
      </c>
      <c r="J3315" s="10" t="s">
        <v>33</v>
      </c>
      <c r="K3315" s="10" t="s">
        <v>619</v>
      </c>
      <c r="L3315" s="10" t="s">
        <v>33</v>
      </c>
      <c r="M3315" s="10">
        <v>0.8</v>
      </c>
      <c r="N3315" s="10">
        <v>0.8</v>
      </c>
      <c r="T3315" s="10">
        <v>0</v>
      </c>
      <c r="W3315" s="10">
        <v>0</v>
      </c>
      <c r="X3315" s="10">
        <v>0</v>
      </c>
      <c r="Y3315" s="10">
        <v>0</v>
      </c>
      <c r="AB3315" s="10">
        <v>0</v>
      </c>
      <c r="AC3315" s="10">
        <v>0</v>
      </c>
      <c r="AD3315" s="10">
        <v>0</v>
      </c>
      <c r="AE3315" s="10">
        <v>0</v>
      </c>
      <c r="AH3315" s="10">
        <v>1</v>
      </c>
      <c r="AJ3315" s="10" t="s">
        <v>33</v>
      </c>
      <c r="AK3315" s="10">
        <v>0.8</v>
      </c>
      <c r="AL3315" s="10">
        <v>0</v>
      </c>
      <c r="AM3315" s="10">
        <v>0</v>
      </c>
      <c r="AN3315" s="10">
        <v>0</v>
      </c>
      <c r="AO3315" s="10">
        <v>0</v>
      </c>
      <c r="AQ3315" s="10">
        <v>3.3779311238836813</v>
      </c>
      <c r="AR3315" s="10">
        <v>31.486742944044522</v>
      </c>
      <c r="AS3315" s="10">
        <v>36.384743073675857</v>
      </c>
      <c r="AT3315" s="10">
        <v>79.381381411266517</v>
      </c>
      <c r="AU3315" s="10">
        <v>24.09577700333406</v>
      </c>
      <c r="AV3315" s="10">
        <v>710.54548690964862</v>
      </c>
      <c r="AW3315" s="10">
        <v>814.0226453242492</v>
      </c>
      <c r="AX3315" s="10" t="s">
        <v>33</v>
      </c>
      <c r="AY3315" s="10" t="s">
        <v>33</v>
      </c>
      <c r="AZ3315" s="10" t="s">
        <v>33</v>
      </c>
      <c r="BA3315" s="10" t="s">
        <v>33</v>
      </c>
      <c r="BB3315" s="10">
        <v>3314</v>
      </c>
      <c r="BC3315" s="10">
        <v>3406</v>
      </c>
      <c r="BE3315" s="10" t="s">
        <v>601</v>
      </c>
      <c r="BF3315" s="10" t="s">
        <v>619</v>
      </c>
      <c r="BG3315" s="10">
        <v>21.830845844205513</v>
      </c>
      <c r="BH3315" s="10">
        <v>323743.64732793492</v>
      </c>
      <c r="BI3315" s="10">
        <v>237</v>
      </c>
      <c r="BJ3315" s="10" t="s">
        <v>33</v>
      </c>
      <c r="BL3315" s="10" t="s">
        <v>33</v>
      </c>
      <c r="BM3315" s="10" t="s">
        <v>33</v>
      </c>
      <c r="BP3315" s="10" t="s">
        <v>33</v>
      </c>
      <c r="BQ3315" s="10" t="s">
        <v>33</v>
      </c>
      <c r="BR3315" s="10" t="s">
        <v>33</v>
      </c>
      <c r="BS3315" s="11" t="s">
        <v>33</v>
      </c>
      <c r="BT3315" s="11" t="s">
        <v>33</v>
      </c>
      <c r="BU3315" s="10">
        <v>3315</v>
      </c>
    </row>
    <row r="3316" spans="1:73" s="10" customFormat="1" x14ac:dyDescent="0.45">
      <c r="A3316" s="10" t="s">
        <v>33</v>
      </c>
      <c r="B3316" s="10">
        <v>3581</v>
      </c>
      <c r="D3316" s="10" t="s">
        <v>33</v>
      </c>
      <c r="E3316" s="10">
        <v>3314</v>
      </c>
      <c r="F3316" s="10">
        <v>3581</v>
      </c>
      <c r="G3316" s="10">
        <v>790</v>
      </c>
      <c r="H3316" s="10">
        <v>790</v>
      </c>
      <c r="J3316" s="10" t="s">
        <v>33</v>
      </c>
      <c r="K3316" s="10" t="s">
        <v>446</v>
      </c>
      <c r="L3316" s="10" t="s">
        <v>33</v>
      </c>
      <c r="M3316" s="10">
        <v>0.5</v>
      </c>
      <c r="N3316" s="10">
        <v>0.5</v>
      </c>
      <c r="T3316" s="10">
        <v>0</v>
      </c>
      <c r="W3316" s="10">
        <v>0</v>
      </c>
      <c r="X3316" s="10">
        <v>0</v>
      </c>
      <c r="Y3316" s="10">
        <v>0</v>
      </c>
      <c r="AB3316" s="10">
        <v>0</v>
      </c>
      <c r="AC3316" s="10">
        <v>0</v>
      </c>
      <c r="AD3316" s="10">
        <v>0</v>
      </c>
      <c r="AE3316" s="10">
        <v>0</v>
      </c>
      <c r="AH3316" s="10">
        <v>1</v>
      </c>
      <c r="AJ3316" s="10" t="s">
        <v>33</v>
      </c>
      <c r="AK3316" s="10">
        <v>0.5</v>
      </c>
      <c r="AL3316" s="10">
        <v>0</v>
      </c>
      <c r="AM3316" s="10">
        <v>0</v>
      </c>
      <c r="AN3316" s="10">
        <v>0</v>
      </c>
      <c r="AO3316" s="10">
        <v>0</v>
      </c>
      <c r="AQ3316" s="10">
        <v>16.605798864774552</v>
      </c>
      <c r="AR3316" s="10">
        <v>37.534633102434597</v>
      </c>
      <c r="AS3316" s="10">
        <v>61.613041456357699</v>
      </c>
      <c r="AT3316" s="10">
        <v>390.23627332220201</v>
      </c>
      <c r="AU3316" s="10">
        <v>202.38493064967295</v>
      </c>
      <c r="AV3316" s="10">
        <v>291.74666857717244</v>
      </c>
      <c r="AW3316" s="10">
        <v>884.36787254904743</v>
      </c>
      <c r="AX3316" s="10" t="s">
        <v>33</v>
      </c>
      <c r="AY3316" s="10" t="s">
        <v>33</v>
      </c>
      <c r="AZ3316" s="10" t="s">
        <v>33</v>
      </c>
      <c r="BA3316" s="10" t="s">
        <v>33</v>
      </c>
      <c r="BB3316" s="10">
        <v>3314</v>
      </c>
      <c r="BC3316" s="10">
        <v>3581</v>
      </c>
      <c r="BE3316" s="10" t="s">
        <v>601</v>
      </c>
      <c r="BF3316" s="10" t="s">
        <v>4048</v>
      </c>
      <c r="BG3316" s="10">
        <v>36.967824873814621</v>
      </c>
      <c r="BH3316" s="10">
        <v>290771.61430013564</v>
      </c>
      <c r="BI3316" s="10">
        <v>238</v>
      </c>
      <c r="BJ3316" s="10" t="s">
        <v>33</v>
      </c>
      <c r="BL3316" s="10" t="s">
        <v>33</v>
      </c>
      <c r="BM3316" s="10" t="s">
        <v>33</v>
      </c>
      <c r="BP3316" s="10" t="s">
        <v>33</v>
      </c>
      <c r="BQ3316" s="10" t="s">
        <v>33</v>
      </c>
      <c r="BR3316" s="10" t="s">
        <v>33</v>
      </c>
      <c r="BS3316" s="11" t="s">
        <v>33</v>
      </c>
      <c r="BT3316" s="11" t="s">
        <v>33</v>
      </c>
      <c r="BU3316" s="10">
        <v>3316</v>
      </c>
    </row>
    <row r="3317" spans="1:73" s="10" customFormat="1" x14ac:dyDescent="0.45">
      <c r="A3317" s="10" t="s">
        <v>33</v>
      </c>
      <c r="B3317" s="10">
        <v>3384</v>
      </c>
      <c r="D3317" s="10" t="s">
        <v>33</v>
      </c>
      <c r="E3317" s="10">
        <v>3314</v>
      </c>
      <c r="F3317" s="10">
        <v>3384</v>
      </c>
      <c r="G3317" s="10">
        <v>891</v>
      </c>
      <c r="H3317" s="10">
        <v>891</v>
      </c>
      <c r="J3317" s="10" t="s">
        <v>33</v>
      </c>
      <c r="K3317" s="10" t="s">
        <v>180</v>
      </c>
      <c r="L3317" s="10" t="s">
        <v>33</v>
      </c>
      <c r="M3317" s="10">
        <v>0.2</v>
      </c>
      <c r="N3317" s="10">
        <v>0.2</v>
      </c>
      <c r="T3317" s="10">
        <v>0</v>
      </c>
      <c r="W3317" s="10">
        <v>0</v>
      </c>
      <c r="X3317" s="10">
        <v>0</v>
      </c>
      <c r="Y3317" s="10">
        <v>0</v>
      </c>
      <c r="AB3317" s="10">
        <v>0</v>
      </c>
      <c r="AC3317" s="10">
        <v>0</v>
      </c>
      <c r="AD3317" s="10">
        <v>0</v>
      </c>
      <c r="AE3317" s="10">
        <v>0</v>
      </c>
      <c r="AH3317" s="10">
        <v>1</v>
      </c>
      <c r="AJ3317" s="10" t="s">
        <v>33</v>
      </c>
      <c r="AK3317" s="10">
        <v>0.2</v>
      </c>
      <c r="AL3317" s="10">
        <v>0</v>
      </c>
      <c r="AM3317" s="10">
        <v>0</v>
      </c>
      <c r="AN3317" s="10">
        <v>0</v>
      </c>
      <c r="AO3317" s="10">
        <v>0</v>
      </c>
      <c r="AQ3317" s="10">
        <v>0</v>
      </c>
      <c r="AR3317" s="10">
        <v>0.73603377567914541</v>
      </c>
      <c r="AS3317" s="10">
        <v>0.73603377567914541</v>
      </c>
      <c r="AT3317" s="10">
        <v>0</v>
      </c>
      <c r="AU3317" s="10">
        <v>0</v>
      </c>
      <c r="AV3317" s="10">
        <v>9.4685369932791428</v>
      </c>
      <c r="AW3317" s="10">
        <v>9.4685369932791428</v>
      </c>
      <c r="AX3317" s="10" t="s">
        <v>33</v>
      </c>
      <c r="AY3317" s="10" t="s">
        <v>33</v>
      </c>
      <c r="AZ3317" s="10" t="s">
        <v>33</v>
      </c>
      <c r="BA3317" s="10" t="s">
        <v>33</v>
      </c>
      <c r="BB3317" s="10">
        <v>3314</v>
      </c>
      <c r="BC3317" s="10">
        <v>3384</v>
      </c>
      <c r="BE3317" s="10" t="s">
        <v>601</v>
      </c>
      <c r="BF3317" s="10" t="s">
        <v>4049</v>
      </c>
      <c r="BG3317" s="10">
        <v>0.44162026540748722</v>
      </c>
      <c r="BH3317" s="10">
        <v>1127.4810047279361</v>
      </c>
      <c r="BI3317" s="10">
        <v>239</v>
      </c>
      <c r="BJ3317" s="10" t="s">
        <v>33</v>
      </c>
      <c r="BL3317" s="10" t="s">
        <v>33</v>
      </c>
      <c r="BM3317" s="10" t="s">
        <v>33</v>
      </c>
      <c r="BP3317" s="10" t="s">
        <v>33</v>
      </c>
      <c r="BQ3317" s="10" t="s">
        <v>33</v>
      </c>
      <c r="BR3317" s="10" t="s">
        <v>33</v>
      </c>
      <c r="BS3317" s="11" t="s">
        <v>33</v>
      </c>
      <c r="BT3317" s="11" t="s">
        <v>33</v>
      </c>
      <c r="BU3317" s="10">
        <v>3317</v>
      </c>
    </row>
    <row r="3318" spans="1:73" s="10" customFormat="1" x14ac:dyDescent="0.45">
      <c r="A3318" s="10" t="s">
        <v>33</v>
      </c>
      <c r="B3318" s="10">
        <v>3412</v>
      </c>
      <c r="D3318" s="10" t="s">
        <v>33</v>
      </c>
      <c r="E3318" s="10">
        <v>3314</v>
      </c>
      <c r="F3318" s="10">
        <v>3412</v>
      </c>
      <c r="G3318" s="10">
        <v>899</v>
      </c>
      <c r="H3318" s="10">
        <v>899</v>
      </c>
      <c r="J3318" s="10" t="s">
        <v>33</v>
      </c>
      <c r="K3318" s="10" t="s">
        <v>58</v>
      </c>
      <c r="L3318" s="10" t="s">
        <v>33</v>
      </c>
      <c r="M3318" s="10">
        <v>1E-3</v>
      </c>
      <c r="N3318" s="10">
        <v>1E-3</v>
      </c>
      <c r="T3318" s="10">
        <v>0</v>
      </c>
      <c r="W3318" s="10">
        <v>0</v>
      </c>
      <c r="X3318" s="10">
        <v>0</v>
      </c>
      <c r="Y3318" s="10">
        <v>0</v>
      </c>
      <c r="AB3318" s="10">
        <v>0</v>
      </c>
      <c r="AC3318" s="10">
        <v>0</v>
      </c>
      <c r="AD3318" s="10">
        <v>0</v>
      </c>
      <c r="AE3318" s="10">
        <v>0</v>
      </c>
      <c r="AH3318" s="10">
        <v>1</v>
      </c>
      <c r="AJ3318" s="10" t="s">
        <v>33</v>
      </c>
      <c r="AK3318" s="10">
        <v>1E-3</v>
      </c>
      <c r="AL3318" s="10">
        <v>0</v>
      </c>
      <c r="AM3318" s="10">
        <v>0</v>
      </c>
      <c r="AN3318" s="10">
        <v>0</v>
      </c>
      <c r="AO3318" s="10">
        <v>0</v>
      </c>
      <c r="AQ3318" s="10">
        <v>0</v>
      </c>
      <c r="AR3318" s="10">
        <v>7.2008483997077505E-3</v>
      </c>
      <c r="AS3318" s="10">
        <v>7.2008483997077505E-3</v>
      </c>
      <c r="AT3318" s="10">
        <v>0</v>
      </c>
      <c r="AU3318" s="10">
        <v>0</v>
      </c>
      <c r="AV3318" s="10">
        <v>0.14677284931761533</v>
      </c>
      <c r="AW3318" s="10">
        <v>0.14677284931761533</v>
      </c>
      <c r="AX3318" s="10" t="s">
        <v>33</v>
      </c>
      <c r="AY3318" s="10" t="s">
        <v>33</v>
      </c>
      <c r="AZ3318" s="10" t="s">
        <v>33</v>
      </c>
      <c r="BA3318" s="10" t="s">
        <v>33</v>
      </c>
      <c r="BB3318" s="10">
        <v>3314</v>
      </c>
      <c r="BC3318" s="10">
        <v>3412</v>
      </c>
      <c r="BE3318" s="10" t="s">
        <v>601</v>
      </c>
      <c r="BF3318" s="10" t="s">
        <v>4050</v>
      </c>
      <c r="BG3318" s="10">
        <v>4.3205090398246498E-3</v>
      </c>
      <c r="BH3318" s="10">
        <v>581.54322860027139</v>
      </c>
      <c r="BI3318" s="10">
        <v>240</v>
      </c>
      <c r="BJ3318" s="10" t="s">
        <v>33</v>
      </c>
      <c r="BL3318" s="10" t="s">
        <v>33</v>
      </c>
      <c r="BM3318" s="10" t="s">
        <v>33</v>
      </c>
      <c r="BP3318" s="10" t="s">
        <v>33</v>
      </c>
      <c r="BQ3318" s="10" t="s">
        <v>33</v>
      </c>
      <c r="BR3318" s="10" t="s">
        <v>33</v>
      </c>
      <c r="BS3318" s="11" t="s">
        <v>33</v>
      </c>
      <c r="BT3318" s="11" t="s">
        <v>33</v>
      </c>
      <c r="BU3318" s="10">
        <v>3318</v>
      </c>
    </row>
    <row r="3319" spans="1:73" s="10" customFormat="1" x14ac:dyDescent="0.45">
      <c r="A3319" s="10" t="s">
        <v>33</v>
      </c>
      <c r="B3319" s="10">
        <v>3286</v>
      </c>
      <c r="D3319" s="10" t="s">
        <v>33</v>
      </c>
      <c r="E3319" s="10">
        <v>3314</v>
      </c>
      <c r="F3319" s="10">
        <v>3286</v>
      </c>
      <c r="G3319" s="10">
        <v>844</v>
      </c>
      <c r="H3319" s="10">
        <v>844</v>
      </c>
      <c r="J3319" s="10" t="s">
        <v>33</v>
      </c>
      <c r="K3319" s="10" t="s">
        <v>69</v>
      </c>
      <c r="L3319" s="10" t="s">
        <v>33</v>
      </c>
      <c r="M3319" s="10">
        <v>0.4</v>
      </c>
      <c r="N3319" s="10">
        <v>0.4</v>
      </c>
      <c r="T3319" s="10">
        <v>0</v>
      </c>
      <c r="W3319" s="10">
        <v>0</v>
      </c>
      <c r="X3319" s="10">
        <v>0</v>
      </c>
      <c r="Y3319" s="10">
        <v>0</v>
      </c>
      <c r="AB3319" s="10">
        <v>0</v>
      </c>
      <c r="AC3319" s="10">
        <v>0</v>
      </c>
      <c r="AD3319" s="10">
        <v>0</v>
      </c>
      <c r="AE3319" s="10">
        <v>0</v>
      </c>
      <c r="AH3319" s="10">
        <v>1</v>
      </c>
      <c r="AJ3319" s="10" t="s">
        <v>33</v>
      </c>
      <c r="AK3319" s="10">
        <v>0.4</v>
      </c>
      <c r="AL3319" s="10">
        <v>0</v>
      </c>
      <c r="AM3319" s="10">
        <v>0</v>
      </c>
      <c r="AN3319" s="10">
        <v>0</v>
      </c>
      <c r="AO3319" s="10">
        <v>0</v>
      </c>
      <c r="AQ3319" s="10">
        <v>0</v>
      </c>
      <c r="AR3319" s="10">
        <v>1.3266151950702925</v>
      </c>
      <c r="AS3319" s="10">
        <v>1.3266151950702925</v>
      </c>
      <c r="AT3319" s="10">
        <v>0</v>
      </c>
      <c r="AU3319" s="10">
        <v>0</v>
      </c>
      <c r="AV3319" s="10">
        <v>26.784834893055248</v>
      </c>
      <c r="AW3319" s="10">
        <v>26.784834893055248</v>
      </c>
      <c r="AX3319" s="10" t="s">
        <v>33</v>
      </c>
      <c r="AY3319" s="10" t="s">
        <v>33</v>
      </c>
      <c r="AZ3319" s="10" t="s">
        <v>33</v>
      </c>
      <c r="BA3319" s="10" t="s">
        <v>33</v>
      </c>
      <c r="BB3319" s="10">
        <v>3314</v>
      </c>
      <c r="BC3319" s="10">
        <v>3286</v>
      </c>
      <c r="BE3319" s="10" t="s">
        <v>601</v>
      </c>
      <c r="BF3319" s="10" t="s">
        <v>4051</v>
      </c>
      <c r="BG3319" s="10">
        <v>0.79596911704217543</v>
      </c>
      <c r="BH3319" s="10">
        <v>4921.3908358686313</v>
      </c>
      <c r="BI3319" s="10">
        <v>241</v>
      </c>
      <c r="BJ3319" s="10" t="s">
        <v>33</v>
      </c>
      <c r="BL3319" s="10" t="s">
        <v>33</v>
      </c>
      <c r="BM3319" s="10" t="s">
        <v>33</v>
      </c>
      <c r="BP3319" s="10" t="s">
        <v>33</v>
      </c>
      <c r="BQ3319" s="10" t="s">
        <v>33</v>
      </c>
      <c r="BR3319" s="10" t="s">
        <v>33</v>
      </c>
      <c r="BS3319" s="11" t="s">
        <v>33</v>
      </c>
      <c r="BT3319" s="11" t="s">
        <v>33</v>
      </c>
      <c r="BU3319" s="10">
        <v>3319</v>
      </c>
    </row>
    <row r="3320" spans="1:73" s="10" customFormat="1" x14ac:dyDescent="0.45">
      <c r="A3320" s="10" t="s">
        <v>33</v>
      </c>
      <c r="B3320" s="10">
        <v>3247</v>
      </c>
      <c r="D3320" s="10" t="s">
        <v>33</v>
      </c>
      <c r="E3320" s="10">
        <v>3314</v>
      </c>
      <c r="F3320" s="10">
        <v>3247</v>
      </c>
      <c r="G3320" s="10">
        <v>827</v>
      </c>
      <c r="H3320" s="10">
        <v>827</v>
      </c>
      <c r="J3320" s="10" t="s">
        <v>33</v>
      </c>
      <c r="K3320" s="10" t="s">
        <v>76</v>
      </c>
      <c r="L3320" s="10" t="s">
        <v>33</v>
      </c>
      <c r="M3320" s="10">
        <v>0.5</v>
      </c>
      <c r="N3320" s="10">
        <v>0.5</v>
      </c>
      <c r="T3320" s="10">
        <v>0</v>
      </c>
      <c r="W3320" s="10">
        <v>0</v>
      </c>
      <c r="X3320" s="10">
        <v>0</v>
      </c>
      <c r="Y3320" s="10">
        <v>0</v>
      </c>
      <c r="AB3320" s="10">
        <v>0</v>
      </c>
      <c r="AC3320" s="10">
        <v>0</v>
      </c>
      <c r="AD3320" s="10">
        <v>0</v>
      </c>
      <c r="AE3320" s="10">
        <v>0</v>
      </c>
      <c r="AH3320" s="10">
        <v>1</v>
      </c>
      <c r="AJ3320" s="10" t="s">
        <v>33</v>
      </c>
      <c r="AK3320" s="10">
        <v>0.5</v>
      </c>
      <c r="AL3320" s="10">
        <v>0</v>
      </c>
      <c r="AM3320" s="10">
        <v>0</v>
      </c>
      <c r="AN3320" s="10">
        <v>0</v>
      </c>
      <c r="AO3320" s="10">
        <v>0</v>
      </c>
      <c r="AQ3320" s="10">
        <v>0</v>
      </c>
      <c r="AR3320" s="10">
        <v>0.84114408232477755</v>
      </c>
      <c r="AS3320" s="10">
        <v>0.84114408232477755</v>
      </c>
      <c r="AT3320" s="10">
        <v>0</v>
      </c>
      <c r="AU3320" s="10">
        <v>0</v>
      </c>
      <c r="AV3320" s="10">
        <v>10.612964899122943</v>
      </c>
      <c r="AW3320" s="10">
        <v>10.612964899122943</v>
      </c>
      <c r="AX3320" s="10" t="s">
        <v>33</v>
      </c>
      <c r="AY3320" s="10" t="s">
        <v>33</v>
      </c>
      <c r="AZ3320" s="10" t="s">
        <v>33</v>
      </c>
      <c r="BA3320" s="10" t="s">
        <v>33</v>
      </c>
      <c r="BB3320" s="10">
        <v>3314</v>
      </c>
      <c r="BC3320" s="10">
        <v>3247</v>
      </c>
      <c r="BE3320" s="10" t="s">
        <v>601</v>
      </c>
      <c r="BF3320" s="10" t="s">
        <v>4052</v>
      </c>
      <c r="BG3320" s="10">
        <v>0.50468644939486651</v>
      </c>
      <c r="BH3320" s="10">
        <v>1320.2326962523041</v>
      </c>
      <c r="BI3320" s="10">
        <v>242</v>
      </c>
      <c r="BJ3320" s="10" t="s">
        <v>33</v>
      </c>
      <c r="BL3320" s="10" t="s">
        <v>33</v>
      </c>
      <c r="BM3320" s="10" t="s">
        <v>33</v>
      </c>
      <c r="BP3320" s="10" t="s">
        <v>33</v>
      </c>
      <c r="BQ3320" s="10" t="s">
        <v>33</v>
      </c>
      <c r="BR3320" s="10" t="s">
        <v>33</v>
      </c>
      <c r="BS3320" s="11" t="s">
        <v>33</v>
      </c>
      <c r="BT3320" s="11" t="s">
        <v>33</v>
      </c>
      <c r="BU3320" s="10">
        <v>3320</v>
      </c>
    </row>
    <row r="3321" spans="1:73" s="10" customFormat="1" x14ac:dyDescent="0.45">
      <c r="A3321" s="10">
        <v>860</v>
      </c>
      <c r="B3321" s="10">
        <v>3179</v>
      </c>
      <c r="D3321" s="10">
        <v>3322</v>
      </c>
      <c r="E3321" s="10" t="s">
        <v>33</v>
      </c>
      <c r="F3321" s="10">
        <v>3179</v>
      </c>
      <c r="G3321" s="10" t="s">
        <v>33</v>
      </c>
      <c r="H3321" s="10" t="s">
        <v>33</v>
      </c>
      <c r="J3321" s="10" t="s">
        <v>70</v>
      </c>
      <c r="K3321" s="10">
        <v>0</v>
      </c>
      <c r="L3321" s="10">
        <v>1</v>
      </c>
      <c r="M3321" s="10" t="s">
        <v>33</v>
      </c>
      <c r="N3321" s="10">
        <v>1</v>
      </c>
      <c r="T3321" s="10">
        <v>0</v>
      </c>
      <c r="W3321" s="10">
        <v>0</v>
      </c>
      <c r="X3321" s="10">
        <v>0</v>
      </c>
      <c r="Y3321" s="10">
        <v>0</v>
      </c>
      <c r="AB3321" s="10">
        <v>0</v>
      </c>
      <c r="AC3321" s="10">
        <v>0</v>
      </c>
      <c r="AD3321" s="12">
        <v>78.594764185782751</v>
      </c>
      <c r="AE3321" s="12">
        <v>1981.1417321985905</v>
      </c>
      <c r="AH3321" s="10">
        <v>1</v>
      </c>
      <c r="AJ3321" s="10">
        <v>1</v>
      </c>
      <c r="AK3321" s="10">
        <v>1</v>
      </c>
      <c r="AL3321" s="10">
        <v>0</v>
      </c>
      <c r="AM3321" s="10">
        <v>0</v>
      </c>
      <c r="AN3321" s="10">
        <v>0</v>
      </c>
      <c r="AO3321" s="10">
        <v>398.41</v>
      </c>
      <c r="AQ3321" s="10">
        <v>0</v>
      </c>
      <c r="AR3321" s="10">
        <v>78.594764185782751</v>
      </c>
      <c r="AS3321" s="10">
        <v>78.594764185782751</v>
      </c>
      <c r="AT3321" s="10">
        <v>0</v>
      </c>
      <c r="AU3321" s="10">
        <v>0</v>
      </c>
      <c r="AV3321" s="10">
        <v>1981.1417321985905</v>
      </c>
      <c r="AW3321" s="10">
        <v>1981.1417321985905</v>
      </c>
      <c r="AX3321" s="10">
        <v>1E-4</v>
      </c>
      <c r="AY3321" s="10">
        <v>398.41</v>
      </c>
      <c r="AZ3321" s="10" t="s">
        <v>33</v>
      </c>
      <c r="BA3321" s="10">
        <v>3322</v>
      </c>
      <c r="BB3321" s="10" t="s">
        <v>33</v>
      </c>
      <c r="BC3321" s="10">
        <v>3179</v>
      </c>
      <c r="BE3321" s="10" t="s">
        <v>33</v>
      </c>
      <c r="BF3321" s="10" t="s">
        <v>33</v>
      </c>
      <c r="BG3321" s="10" t="s">
        <v>33</v>
      </c>
      <c r="BH3321" s="10" t="s">
        <v>33</v>
      </c>
      <c r="BI3321" s="10" t="s">
        <v>33</v>
      </c>
      <c r="BJ3321" s="10" t="s">
        <v>33</v>
      </c>
      <c r="BL3321" s="10" t="s">
        <v>33</v>
      </c>
      <c r="BM3321" s="10" t="s">
        <v>33</v>
      </c>
      <c r="BP3321" s="10" t="s">
        <v>34</v>
      </c>
      <c r="BQ3321" s="10">
        <v>0</v>
      </c>
      <c r="BR3321" s="10" t="s">
        <v>70</v>
      </c>
      <c r="BS3321" s="11">
        <v>78.594764185782751</v>
      </c>
      <c r="BT3321" s="11">
        <v>1981.1417321985905</v>
      </c>
      <c r="BU3321" s="10">
        <v>3321</v>
      </c>
    </row>
    <row r="3322" spans="1:73" s="10" customFormat="1" x14ac:dyDescent="0.45">
      <c r="A3322" s="10">
        <v>861</v>
      </c>
      <c r="B3322" s="10">
        <v>3182</v>
      </c>
      <c r="D3322" s="10">
        <v>3326</v>
      </c>
      <c r="E3322" s="10" t="s">
        <v>33</v>
      </c>
      <c r="F3322" s="10">
        <v>3182</v>
      </c>
      <c r="G3322" s="10" t="s">
        <v>33</v>
      </c>
      <c r="H3322" s="10" t="s">
        <v>33</v>
      </c>
      <c r="J3322" s="10" t="s">
        <v>602</v>
      </c>
      <c r="K3322" s="10">
        <v>0</v>
      </c>
      <c r="L3322" s="10">
        <v>1</v>
      </c>
      <c r="M3322" s="10" t="s">
        <v>33</v>
      </c>
      <c r="N3322" s="10">
        <v>1</v>
      </c>
      <c r="T3322" s="10">
        <v>0.5</v>
      </c>
      <c r="W3322" s="10">
        <v>6.99</v>
      </c>
      <c r="X3322" s="10" t="s">
        <v>79</v>
      </c>
      <c r="Y3322" s="10">
        <v>0.3</v>
      </c>
      <c r="AB3322" s="10">
        <v>4496.4036735860791</v>
      </c>
      <c r="AC3322" s="10">
        <v>0</v>
      </c>
      <c r="AD3322" s="10">
        <v>0</v>
      </c>
      <c r="AE3322" s="10">
        <v>0</v>
      </c>
      <c r="AH3322" s="10">
        <v>1</v>
      </c>
      <c r="AJ3322" s="10">
        <v>1</v>
      </c>
      <c r="AK3322" s="10">
        <v>1</v>
      </c>
      <c r="AL3322" s="10">
        <v>0.5</v>
      </c>
      <c r="AM3322" s="10">
        <v>6.99</v>
      </c>
      <c r="AN3322" s="10">
        <v>0</v>
      </c>
      <c r="AO3322" s="10">
        <v>0</v>
      </c>
      <c r="AQ3322" s="10">
        <v>1.0891956864010863</v>
      </c>
      <c r="AR3322" s="10">
        <v>22.800406830831975</v>
      </c>
      <c r="AS3322" s="10">
        <v>24.379740576113548</v>
      </c>
      <c r="AT3322" s="10">
        <v>25.59609863042553</v>
      </c>
      <c r="AU3322" s="10">
        <v>4510.0458412446224</v>
      </c>
      <c r="AV3322" s="10">
        <v>212.92977373934522</v>
      </c>
      <c r="AW3322" s="10">
        <v>4748.571713614393</v>
      </c>
      <c r="AX3322" s="10">
        <v>1.5</v>
      </c>
      <c r="AY3322" s="10">
        <v>13.89583987597997</v>
      </c>
      <c r="AZ3322" s="10" t="s">
        <v>33</v>
      </c>
      <c r="BA3322" s="10">
        <v>3326</v>
      </c>
      <c r="BB3322" s="10" t="s">
        <v>33</v>
      </c>
      <c r="BC3322" s="10">
        <v>3182</v>
      </c>
      <c r="BE3322" s="10" t="s">
        <v>33</v>
      </c>
      <c r="BF3322" s="10" t="s">
        <v>33</v>
      </c>
      <c r="BG3322" s="10" t="s">
        <v>33</v>
      </c>
      <c r="BH3322" s="10" t="s">
        <v>33</v>
      </c>
      <c r="BI3322" s="10" t="s">
        <v>33</v>
      </c>
      <c r="BJ3322" s="10" t="s">
        <v>33</v>
      </c>
      <c r="BL3322" s="10" t="s">
        <v>33</v>
      </c>
      <c r="BM3322" s="10" t="s">
        <v>33</v>
      </c>
      <c r="BP3322" s="10" t="s">
        <v>33</v>
      </c>
      <c r="BQ3322" s="10">
        <v>0</v>
      </c>
      <c r="BR3322" s="10" t="s">
        <v>602</v>
      </c>
      <c r="BS3322" s="11">
        <v>24.379740576113548</v>
      </c>
      <c r="BT3322" s="11">
        <v>4748.571713614393</v>
      </c>
      <c r="BU3322" s="10">
        <v>3322</v>
      </c>
    </row>
    <row r="3323" spans="1:73" s="10" customFormat="1" x14ac:dyDescent="0.45">
      <c r="A3323" s="10" t="s">
        <v>33</v>
      </c>
      <c r="B3323" s="10">
        <v>3413</v>
      </c>
      <c r="D3323" s="10" t="s">
        <v>33</v>
      </c>
      <c r="E3323" s="10">
        <v>3322</v>
      </c>
      <c r="F3323" s="10">
        <v>3413</v>
      </c>
      <c r="G3323" s="10">
        <v>900</v>
      </c>
      <c r="H3323" s="10">
        <v>900</v>
      </c>
      <c r="J3323" s="10" t="s">
        <v>33</v>
      </c>
      <c r="K3323" s="10" t="s">
        <v>620</v>
      </c>
      <c r="L3323" s="10" t="s">
        <v>33</v>
      </c>
      <c r="M3323" s="10">
        <v>10</v>
      </c>
      <c r="N3323" s="10">
        <v>10</v>
      </c>
      <c r="T3323" s="10">
        <v>0</v>
      </c>
      <c r="W3323" s="10">
        <v>0</v>
      </c>
      <c r="X3323" s="10">
        <v>0</v>
      </c>
      <c r="Y3323" s="10">
        <v>0</v>
      </c>
      <c r="AB3323" s="10">
        <v>0</v>
      </c>
      <c r="AC3323" s="10">
        <v>0</v>
      </c>
      <c r="AD3323" s="10">
        <v>0</v>
      </c>
      <c r="AE3323" s="10">
        <v>0</v>
      </c>
      <c r="AH3323" s="10">
        <v>1</v>
      </c>
      <c r="AJ3323" s="10" t="s">
        <v>33</v>
      </c>
      <c r="AK3323" s="10">
        <v>10</v>
      </c>
      <c r="AL3323" s="10">
        <v>0</v>
      </c>
      <c r="AM3323" s="10">
        <v>0</v>
      </c>
      <c r="AN3323" s="10">
        <v>0</v>
      </c>
      <c r="AO3323" s="10">
        <v>0</v>
      </c>
      <c r="AQ3323" s="10">
        <v>0.31622776601683789</v>
      </c>
      <c r="AR3323" s="10">
        <v>13.71465619035323</v>
      </c>
      <c r="AS3323" s="10">
        <v>14.173186451077644</v>
      </c>
      <c r="AT3323" s="10">
        <v>7.4313525013956907</v>
      </c>
      <c r="AU3323" s="10">
        <v>0.77633253506471056</v>
      </c>
      <c r="AV3323" s="10">
        <v>182.83031096787883</v>
      </c>
      <c r="AW3323" s="10">
        <v>191.03799600433922</v>
      </c>
      <c r="AX3323" s="10" t="s">
        <v>33</v>
      </c>
      <c r="AY3323" s="10" t="s">
        <v>33</v>
      </c>
      <c r="AZ3323" s="10" t="s">
        <v>33</v>
      </c>
      <c r="BA3323" s="10" t="s">
        <v>33</v>
      </c>
      <c r="BB3323" s="10">
        <v>3322</v>
      </c>
      <c r="BC3323" s="10">
        <v>3413</v>
      </c>
      <c r="BE3323" s="10" t="s">
        <v>602</v>
      </c>
      <c r="BF3323" s="10" t="s">
        <v>4053</v>
      </c>
      <c r="BG3323" s="10">
        <v>21.259779676616468</v>
      </c>
      <c r="BH3323" s="10">
        <v>223616.67008360845</v>
      </c>
      <c r="BI3323" s="10">
        <v>245</v>
      </c>
      <c r="BJ3323" s="10" t="s">
        <v>33</v>
      </c>
      <c r="BL3323" s="10" t="s">
        <v>33</v>
      </c>
      <c r="BM3323" s="10" t="s">
        <v>33</v>
      </c>
      <c r="BP3323" s="10" t="s">
        <v>33</v>
      </c>
      <c r="BQ3323" s="10" t="s">
        <v>33</v>
      </c>
      <c r="BR3323" s="10" t="s">
        <v>33</v>
      </c>
      <c r="BS3323" s="11" t="s">
        <v>33</v>
      </c>
      <c r="BT3323" s="11" t="s">
        <v>33</v>
      </c>
      <c r="BU3323" s="10">
        <v>3323</v>
      </c>
    </row>
    <row r="3324" spans="1:73" s="10" customFormat="1" x14ac:dyDescent="0.45">
      <c r="A3324" s="10" t="s">
        <v>33</v>
      </c>
      <c r="B3324" s="10">
        <v>3242</v>
      </c>
      <c r="D3324" s="10" t="s">
        <v>33</v>
      </c>
      <c r="E3324" s="10">
        <v>3322</v>
      </c>
      <c r="F3324" s="10">
        <v>3242</v>
      </c>
      <c r="G3324" s="10">
        <v>825</v>
      </c>
      <c r="H3324" s="10">
        <v>825</v>
      </c>
      <c r="J3324" s="10" t="s">
        <v>33</v>
      </c>
      <c r="K3324" s="10" t="s">
        <v>42</v>
      </c>
      <c r="L3324" s="10" t="s">
        <v>33</v>
      </c>
      <c r="M3324" s="10">
        <v>1</v>
      </c>
      <c r="N3324" s="10">
        <v>1</v>
      </c>
      <c r="T3324" s="10">
        <v>0</v>
      </c>
      <c r="W3324" s="10">
        <v>0</v>
      </c>
      <c r="X3324" s="10">
        <v>0</v>
      </c>
      <c r="Y3324" s="10">
        <v>0</v>
      </c>
      <c r="AB3324" s="10">
        <v>0</v>
      </c>
      <c r="AC3324" s="10">
        <v>0</v>
      </c>
      <c r="AD3324" s="10">
        <v>0</v>
      </c>
      <c r="AE3324" s="10">
        <v>0</v>
      </c>
      <c r="AH3324" s="10">
        <v>1</v>
      </c>
      <c r="AJ3324" s="10" t="s">
        <v>33</v>
      </c>
      <c r="AK3324" s="10">
        <v>1</v>
      </c>
      <c r="AL3324" s="10">
        <v>0</v>
      </c>
      <c r="AM3324" s="10">
        <v>0</v>
      </c>
      <c r="AN3324" s="10">
        <v>0</v>
      </c>
      <c r="AO3324" s="10">
        <v>0</v>
      </c>
      <c r="AQ3324" s="10">
        <v>0</v>
      </c>
      <c r="AR3324" s="10">
        <v>0</v>
      </c>
      <c r="AS3324" s="10">
        <v>0</v>
      </c>
      <c r="AT3324" s="10">
        <v>0</v>
      </c>
      <c r="AU3324" s="10">
        <v>0</v>
      </c>
      <c r="AV3324" s="10">
        <v>1</v>
      </c>
      <c r="AW3324" s="10">
        <v>1</v>
      </c>
      <c r="AX3324" s="10" t="s">
        <v>33</v>
      </c>
      <c r="AY3324" s="10" t="s">
        <v>33</v>
      </c>
      <c r="AZ3324" s="10" t="s">
        <v>33</v>
      </c>
      <c r="BA3324" s="10" t="s">
        <v>33</v>
      </c>
      <c r="BB3324" s="10">
        <v>3322</v>
      </c>
      <c r="BC3324" s="10">
        <v>3242</v>
      </c>
      <c r="BE3324" s="10" t="s">
        <v>602</v>
      </c>
      <c r="BF3324" s="10" t="s">
        <v>4054</v>
      </c>
      <c r="BG3324" s="10">
        <v>0</v>
      </c>
      <c r="BH3324" s="10">
        <v>4510.0455041821197</v>
      </c>
      <c r="BI3324" s="10">
        <v>246</v>
      </c>
      <c r="BJ3324" s="10" t="s">
        <v>33</v>
      </c>
      <c r="BL3324" s="10" t="s">
        <v>33</v>
      </c>
      <c r="BM3324" s="10" t="s">
        <v>33</v>
      </c>
      <c r="BP3324" s="10" t="s">
        <v>33</v>
      </c>
      <c r="BQ3324" s="10" t="s">
        <v>33</v>
      </c>
      <c r="BR3324" s="10" t="s">
        <v>33</v>
      </c>
      <c r="BS3324" s="11" t="s">
        <v>33</v>
      </c>
      <c r="BT3324" s="11" t="s">
        <v>33</v>
      </c>
      <c r="BU3324" s="10">
        <v>3324</v>
      </c>
    </row>
    <row r="3325" spans="1:73" s="10" customFormat="1" x14ac:dyDescent="0.45">
      <c r="A3325" s="10" t="s">
        <v>33</v>
      </c>
      <c r="B3325" s="10">
        <v>3418</v>
      </c>
      <c r="D3325" s="10" t="s">
        <v>33</v>
      </c>
      <c r="E3325" s="10">
        <v>3322</v>
      </c>
      <c r="F3325" s="10">
        <v>3418</v>
      </c>
      <c r="G3325" s="10">
        <v>901</v>
      </c>
      <c r="H3325" s="10">
        <v>901</v>
      </c>
      <c r="J3325" s="10" t="s">
        <v>33</v>
      </c>
      <c r="K3325" s="10" t="s">
        <v>621</v>
      </c>
      <c r="L3325" s="10" t="s">
        <v>33</v>
      </c>
      <c r="M3325" s="10">
        <v>1.5</v>
      </c>
      <c r="N3325" s="10">
        <v>1.5</v>
      </c>
      <c r="T3325" s="10">
        <v>0</v>
      </c>
      <c r="W3325" s="10">
        <v>0</v>
      </c>
      <c r="X3325" s="10">
        <v>0</v>
      </c>
      <c r="Y3325" s="10">
        <v>0</v>
      </c>
      <c r="AB3325" s="10">
        <v>0</v>
      </c>
      <c r="AC3325" s="10">
        <v>0</v>
      </c>
      <c r="AD3325" s="10">
        <v>0</v>
      </c>
      <c r="AE3325" s="10">
        <v>0</v>
      </c>
      <c r="AH3325" s="10">
        <v>1</v>
      </c>
      <c r="AJ3325" s="10" t="s">
        <v>33</v>
      </c>
      <c r="AK3325" s="10">
        <v>1.5</v>
      </c>
      <c r="AL3325" s="10">
        <v>0</v>
      </c>
      <c r="AM3325" s="10">
        <v>0</v>
      </c>
      <c r="AN3325" s="10">
        <v>0</v>
      </c>
      <c r="AO3325" s="10">
        <v>0</v>
      </c>
      <c r="AQ3325" s="10">
        <v>0.27296792038424833</v>
      </c>
      <c r="AR3325" s="10">
        <v>2.0957506404787463</v>
      </c>
      <c r="AS3325" s="10">
        <v>2.4915541250359063</v>
      </c>
      <c r="AT3325" s="10">
        <v>6.4147461290298358</v>
      </c>
      <c r="AU3325" s="10">
        <v>12.865835123478709</v>
      </c>
      <c r="AV3325" s="10">
        <v>29.099462771466385</v>
      </c>
      <c r="AW3325" s="10">
        <v>48.380044023974932</v>
      </c>
      <c r="AX3325" s="10" t="s">
        <v>33</v>
      </c>
      <c r="AY3325" s="10" t="s">
        <v>33</v>
      </c>
      <c r="AZ3325" s="10" t="s">
        <v>33</v>
      </c>
      <c r="BA3325" s="10" t="s">
        <v>33</v>
      </c>
      <c r="BB3325" s="10">
        <v>3322</v>
      </c>
      <c r="BC3325" s="10">
        <v>3418</v>
      </c>
      <c r="BE3325" s="10" t="s">
        <v>602</v>
      </c>
      <c r="BF3325" s="10" t="s">
        <v>621</v>
      </c>
      <c r="BG3325" s="10">
        <v>3.7373311875538597</v>
      </c>
      <c r="BH3325" s="10">
        <v>167694.04149619455</v>
      </c>
      <c r="BI3325" s="10">
        <v>247</v>
      </c>
      <c r="BJ3325" s="10" t="s">
        <v>33</v>
      </c>
      <c r="BL3325" s="10" t="s">
        <v>33</v>
      </c>
      <c r="BM3325" s="10" t="s">
        <v>33</v>
      </c>
      <c r="BP3325" s="10" t="s">
        <v>33</v>
      </c>
      <c r="BQ3325" s="10" t="s">
        <v>33</v>
      </c>
      <c r="BR3325" s="10" t="s">
        <v>33</v>
      </c>
      <c r="BS3325" s="11" t="s">
        <v>33</v>
      </c>
      <c r="BT3325" s="11" t="s">
        <v>33</v>
      </c>
      <c r="BU3325" s="10">
        <v>3325</v>
      </c>
    </row>
    <row r="3326" spans="1:73" s="10" customFormat="1" x14ac:dyDescent="0.45">
      <c r="A3326" s="10">
        <v>862</v>
      </c>
      <c r="B3326" s="10">
        <v>3183</v>
      </c>
      <c r="D3326" s="10">
        <v>3327</v>
      </c>
      <c r="E3326" s="10" t="s">
        <v>33</v>
      </c>
      <c r="F3326" s="10">
        <v>3183</v>
      </c>
      <c r="G3326" s="10" t="s">
        <v>33</v>
      </c>
      <c r="H3326" s="10" t="s">
        <v>33</v>
      </c>
      <c r="J3326" s="10" t="s">
        <v>222</v>
      </c>
      <c r="K3326" s="10">
        <v>0</v>
      </c>
      <c r="L3326" s="10">
        <v>1</v>
      </c>
      <c r="M3326" s="10" t="s">
        <v>33</v>
      </c>
      <c r="N3326" s="10">
        <v>1</v>
      </c>
      <c r="T3326" s="10">
        <v>0</v>
      </c>
      <c r="W3326" s="10">
        <v>0</v>
      </c>
      <c r="X3326" s="10">
        <v>0</v>
      </c>
      <c r="Y3326" s="10">
        <v>0</v>
      </c>
      <c r="AB3326" s="10">
        <v>0</v>
      </c>
      <c r="AC3326" s="10">
        <v>0</v>
      </c>
      <c r="AD3326" s="12">
        <v>16.973885012985964</v>
      </c>
      <c r="AE3326" s="12">
        <v>274.53459765967875</v>
      </c>
      <c r="AH3326" s="10">
        <v>1</v>
      </c>
      <c r="AJ3326" s="10">
        <v>1</v>
      </c>
      <c r="AK3326" s="10">
        <v>1</v>
      </c>
      <c r="AL3326" s="10">
        <v>0</v>
      </c>
      <c r="AM3326" s="10">
        <v>0</v>
      </c>
      <c r="AN3326" s="10">
        <v>0</v>
      </c>
      <c r="AO3326" s="10">
        <v>8.6259999999999994</v>
      </c>
      <c r="AQ3326" s="10">
        <v>0</v>
      </c>
      <c r="AR3326" s="10">
        <v>16.973885012985964</v>
      </c>
      <c r="AS3326" s="10">
        <v>16.973885012985964</v>
      </c>
      <c r="AT3326" s="10">
        <v>0</v>
      </c>
      <c r="AU3326" s="10">
        <v>0</v>
      </c>
      <c r="AV3326" s="10">
        <v>274.53459765967875</v>
      </c>
      <c r="AW3326" s="10">
        <v>274.53459765967875</v>
      </c>
      <c r="AX3326" s="10">
        <v>0.3</v>
      </c>
      <c r="AY3326" s="10">
        <v>8.6259999999999994</v>
      </c>
      <c r="AZ3326" s="10" t="s">
        <v>33</v>
      </c>
      <c r="BA3326" s="10">
        <v>3327</v>
      </c>
      <c r="BB3326" s="10" t="s">
        <v>33</v>
      </c>
      <c r="BC3326" s="10">
        <v>3183</v>
      </c>
      <c r="BE3326" s="10" t="s">
        <v>33</v>
      </c>
      <c r="BF3326" s="10" t="s">
        <v>33</v>
      </c>
      <c r="BG3326" s="10" t="s">
        <v>33</v>
      </c>
      <c r="BH3326" s="10" t="s">
        <v>33</v>
      </c>
      <c r="BI3326" s="10" t="s">
        <v>33</v>
      </c>
      <c r="BJ3326" s="10" t="s">
        <v>33</v>
      </c>
      <c r="BL3326" s="10" t="s">
        <v>33</v>
      </c>
      <c r="BM3326" s="10" t="s">
        <v>33</v>
      </c>
      <c r="BP3326" s="10" t="s">
        <v>34</v>
      </c>
      <c r="BQ3326" s="10">
        <v>0</v>
      </c>
      <c r="BR3326" s="10" t="s">
        <v>222</v>
      </c>
      <c r="BS3326" s="11">
        <v>16.973885012985964</v>
      </c>
      <c r="BT3326" s="11">
        <v>274.53459765967875</v>
      </c>
      <c r="BU3326" s="10">
        <v>3326</v>
      </c>
    </row>
    <row r="3327" spans="1:73" s="10" customFormat="1" x14ac:dyDescent="0.45">
      <c r="A3327" s="10">
        <v>863</v>
      </c>
      <c r="B3327" s="10">
        <v>3185</v>
      </c>
      <c r="D3327" s="10">
        <v>3330</v>
      </c>
      <c r="E3327" s="10" t="s">
        <v>33</v>
      </c>
      <c r="F3327" s="10">
        <v>3185</v>
      </c>
      <c r="G3327" s="10" t="s">
        <v>33</v>
      </c>
      <c r="H3327" s="10" t="s">
        <v>33</v>
      </c>
      <c r="J3327" s="10" t="s">
        <v>603</v>
      </c>
      <c r="K3327" s="10">
        <v>0</v>
      </c>
      <c r="L3327" s="10">
        <v>1</v>
      </c>
      <c r="M3327" s="10" t="s">
        <v>33</v>
      </c>
      <c r="N3327" s="10">
        <v>1</v>
      </c>
      <c r="T3327" s="10">
        <v>0.3872983346207417</v>
      </c>
      <c r="W3327" s="10">
        <v>0.53895899658508351</v>
      </c>
      <c r="X3327" s="10" t="s">
        <v>170</v>
      </c>
      <c r="Y3327" s="10">
        <v>0.10954451150103323</v>
      </c>
      <c r="AB3327" s="10">
        <v>2.9401746886877316</v>
      </c>
      <c r="AC3327" s="10">
        <v>0</v>
      </c>
      <c r="AD3327" s="10">
        <v>0</v>
      </c>
      <c r="AE3327" s="10">
        <v>0</v>
      </c>
      <c r="AH3327" s="10">
        <v>1</v>
      </c>
      <c r="AJ3327" s="10">
        <v>1</v>
      </c>
      <c r="AK3327" s="10">
        <v>1</v>
      </c>
      <c r="AL3327" s="10">
        <v>0.3872983346207417</v>
      </c>
      <c r="AM3327" s="10">
        <v>0.53895899658508351</v>
      </c>
      <c r="AN3327" s="10">
        <v>0</v>
      </c>
      <c r="AO3327" s="10">
        <v>0</v>
      </c>
      <c r="AQ3327" s="10">
        <v>0.3872983346207417</v>
      </c>
      <c r="AR3327" s="10">
        <v>0.53895899658508351</v>
      </c>
      <c r="AS3327" s="10">
        <v>1.1005415817851589</v>
      </c>
      <c r="AT3327" s="10">
        <v>9.1015108635874302</v>
      </c>
      <c r="AU3327" s="10">
        <v>2.9401746886877316</v>
      </c>
      <c r="AV3327" s="10">
        <v>7.4840218803290695</v>
      </c>
      <c r="AW3327" s="10">
        <v>19.525707432604232</v>
      </c>
      <c r="AX3327" s="10">
        <v>2</v>
      </c>
      <c r="AY3327" s="10">
        <v>1.6853620670624787</v>
      </c>
      <c r="AZ3327" s="10" t="s">
        <v>33</v>
      </c>
      <c r="BA3327" s="10">
        <v>3330</v>
      </c>
      <c r="BB3327" s="10" t="s">
        <v>33</v>
      </c>
      <c r="BC3327" s="10">
        <v>3185</v>
      </c>
      <c r="BE3327" s="10" t="s">
        <v>33</v>
      </c>
      <c r="BF3327" s="10" t="s">
        <v>33</v>
      </c>
      <c r="BG3327" s="10" t="s">
        <v>33</v>
      </c>
      <c r="BH3327" s="10" t="s">
        <v>33</v>
      </c>
      <c r="BI3327" s="10" t="s">
        <v>33</v>
      </c>
      <c r="BJ3327" s="10" t="s">
        <v>33</v>
      </c>
      <c r="BL3327" s="10" t="s">
        <v>33</v>
      </c>
      <c r="BM3327" s="10" t="s">
        <v>33</v>
      </c>
      <c r="BP3327" s="10" t="s">
        <v>33</v>
      </c>
      <c r="BQ3327" s="10">
        <v>0</v>
      </c>
      <c r="BR3327" s="10" t="s">
        <v>603</v>
      </c>
      <c r="BS3327" s="11">
        <v>1.1005415817851589</v>
      </c>
      <c r="BT3327" s="11">
        <v>19.525707432604232</v>
      </c>
      <c r="BU3327" s="10">
        <v>3327</v>
      </c>
    </row>
    <row r="3328" spans="1:73" s="10" customFormat="1" x14ac:dyDescent="0.45">
      <c r="A3328" s="10" t="s">
        <v>33</v>
      </c>
      <c r="B3328" s="10">
        <v>3293</v>
      </c>
      <c r="D3328" s="10" t="s">
        <v>33</v>
      </c>
      <c r="E3328" s="10">
        <v>3327</v>
      </c>
      <c r="F3328" s="10">
        <v>3293</v>
      </c>
      <c r="G3328" s="10">
        <v>847</v>
      </c>
      <c r="H3328" s="10">
        <v>847</v>
      </c>
      <c r="J3328" s="10" t="s">
        <v>33</v>
      </c>
      <c r="K3328" s="10" t="s">
        <v>37</v>
      </c>
      <c r="L3328" s="10" t="s">
        <v>33</v>
      </c>
      <c r="M3328" s="10">
        <v>7.4833147735478827</v>
      </c>
      <c r="N3328" s="10">
        <v>7.4833147735478827</v>
      </c>
      <c r="T3328" s="10">
        <v>0</v>
      </c>
      <c r="W3328" s="10">
        <v>0</v>
      </c>
      <c r="X3328" s="10">
        <v>0</v>
      </c>
      <c r="Y3328" s="10">
        <v>0</v>
      </c>
      <c r="AB3328" s="10">
        <v>0</v>
      </c>
      <c r="AC3328" s="10">
        <v>0</v>
      </c>
      <c r="AD3328" s="10">
        <v>0</v>
      </c>
      <c r="AE3328" s="10">
        <v>0</v>
      </c>
      <c r="AH3328" s="10">
        <v>1</v>
      </c>
      <c r="AJ3328" s="10" t="s">
        <v>33</v>
      </c>
      <c r="AK3328" s="10">
        <v>7.4833147735478827</v>
      </c>
      <c r="AL3328" s="10">
        <v>0</v>
      </c>
      <c r="AM3328" s="10">
        <v>0</v>
      </c>
      <c r="AN3328" s="10">
        <v>0</v>
      </c>
      <c r="AO3328" s="10">
        <v>0</v>
      </c>
      <c r="AQ3328" s="10">
        <v>0</v>
      </c>
      <c r="AR3328" s="10">
        <v>0</v>
      </c>
      <c r="AS3328" s="10">
        <v>0</v>
      </c>
      <c r="AT3328" s="10">
        <v>0</v>
      </c>
      <c r="AU3328" s="10">
        <v>0</v>
      </c>
      <c r="AV3328" s="10">
        <v>7.4833147735478827</v>
      </c>
      <c r="AW3328" s="10">
        <v>7.4833147735478827</v>
      </c>
      <c r="AX3328" s="10" t="s">
        <v>33</v>
      </c>
      <c r="AY3328" s="10" t="s">
        <v>33</v>
      </c>
      <c r="AZ3328" s="10" t="s">
        <v>33</v>
      </c>
      <c r="BA3328" s="10" t="s">
        <v>33</v>
      </c>
      <c r="BB3328" s="10">
        <v>3327</v>
      </c>
      <c r="BC3328" s="10">
        <v>3293</v>
      </c>
      <c r="BE3328" s="10" t="s">
        <v>603</v>
      </c>
      <c r="BF3328" s="10" t="s">
        <v>4055</v>
      </c>
      <c r="BG3328" s="10">
        <v>0</v>
      </c>
      <c r="BH3328" s="10">
        <v>22.002252684668449</v>
      </c>
      <c r="BI3328" s="10">
        <v>250</v>
      </c>
      <c r="BJ3328" s="10" t="s">
        <v>33</v>
      </c>
      <c r="BL3328" s="10" t="s">
        <v>33</v>
      </c>
      <c r="BM3328" s="10" t="s">
        <v>33</v>
      </c>
      <c r="BP3328" s="10" t="s">
        <v>33</v>
      </c>
      <c r="BQ3328" s="10" t="s">
        <v>33</v>
      </c>
      <c r="BR3328" s="10" t="s">
        <v>33</v>
      </c>
      <c r="BS3328" s="11" t="s">
        <v>33</v>
      </c>
      <c r="BT3328" s="11" t="s">
        <v>33</v>
      </c>
      <c r="BU3328" s="10">
        <v>3328</v>
      </c>
    </row>
    <row r="3329" spans="1:73" s="10" customFormat="1" x14ac:dyDescent="0.45">
      <c r="A3329" s="10" t="s">
        <v>33</v>
      </c>
      <c r="B3329" s="10">
        <v>3242</v>
      </c>
      <c r="D3329" s="10" t="s">
        <v>33</v>
      </c>
      <c r="E3329" s="10">
        <v>3327</v>
      </c>
      <c r="F3329" s="10">
        <v>3242</v>
      </c>
      <c r="G3329" s="10">
        <v>825</v>
      </c>
      <c r="H3329" s="10">
        <v>825</v>
      </c>
      <c r="J3329" s="10" t="s">
        <v>33</v>
      </c>
      <c r="K3329" s="10" t="s">
        <v>42</v>
      </c>
      <c r="L3329" s="10" t="s">
        <v>33</v>
      </c>
      <c r="M3329" s="10">
        <v>7.0710678118654762E-4</v>
      </c>
      <c r="N3329" s="10">
        <v>7.0710678118654762E-4</v>
      </c>
      <c r="T3329" s="10">
        <v>0</v>
      </c>
      <c r="W3329" s="10">
        <v>0</v>
      </c>
      <c r="X3329" s="10">
        <v>0</v>
      </c>
      <c r="Y3329" s="10">
        <v>0</v>
      </c>
      <c r="AB3329" s="10">
        <v>0</v>
      </c>
      <c r="AC3329" s="10">
        <v>0</v>
      </c>
      <c r="AD3329" s="10">
        <v>0</v>
      </c>
      <c r="AE3329" s="10">
        <v>0</v>
      </c>
      <c r="AH3329" s="10">
        <v>1</v>
      </c>
      <c r="AJ3329" s="10" t="s">
        <v>33</v>
      </c>
      <c r="AK3329" s="10">
        <v>7.0710678118654762E-4</v>
      </c>
      <c r="AL3329" s="10">
        <v>0</v>
      </c>
      <c r="AM3329" s="10">
        <v>0</v>
      </c>
      <c r="AN3329" s="10">
        <v>0</v>
      </c>
      <c r="AO3329" s="10">
        <v>0</v>
      </c>
      <c r="AQ3329" s="10">
        <v>0</v>
      </c>
      <c r="AR3329" s="10">
        <v>0</v>
      </c>
      <c r="AS3329" s="10">
        <v>0</v>
      </c>
      <c r="AT3329" s="10">
        <v>0</v>
      </c>
      <c r="AU3329" s="10">
        <v>0</v>
      </c>
      <c r="AV3329" s="10">
        <v>7.0710678118654762E-4</v>
      </c>
      <c r="AW3329" s="10">
        <v>7.0710678118654762E-4</v>
      </c>
      <c r="AX3329" s="10" t="s">
        <v>33</v>
      </c>
      <c r="AY3329" s="10" t="s">
        <v>33</v>
      </c>
      <c r="AZ3329" s="10" t="s">
        <v>33</v>
      </c>
      <c r="BA3329" s="10" t="s">
        <v>33</v>
      </c>
      <c r="BB3329" s="10">
        <v>3327</v>
      </c>
      <c r="BC3329" s="10">
        <v>3242</v>
      </c>
      <c r="BE3329" s="10" t="s">
        <v>603</v>
      </c>
      <c r="BF3329" s="10" t="s">
        <v>4056</v>
      </c>
      <c r="BG3329" s="10">
        <v>0</v>
      </c>
      <c r="BH3329" s="10">
        <v>2.0790174602441417E-3</v>
      </c>
      <c r="BI3329" s="10">
        <v>251</v>
      </c>
      <c r="BJ3329" s="10" t="s">
        <v>33</v>
      </c>
      <c r="BL3329" s="10" t="s">
        <v>33</v>
      </c>
      <c r="BM3329" s="10" t="s">
        <v>33</v>
      </c>
      <c r="BP3329" s="10" t="s">
        <v>33</v>
      </c>
      <c r="BQ3329" s="10" t="s">
        <v>33</v>
      </c>
      <c r="BR3329" s="10" t="s">
        <v>33</v>
      </c>
      <c r="BS3329" s="11" t="s">
        <v>33</v>
      </c>
      <c r="BT3329" s="11" t="s">
        <v>33</v>
      </c>
      <c r="BU3329" s="10">
        <v>3329</v>
      </c>
    </row>
    <row r="3330" spans="1:73" s="10" customFormat="1" x14ac:dyDescent="0.45">
      <c r="A3330" s="10">
        <v>864</v>
      </c>
      <c r="B3330" s="10">
        <v>3290</v>
      </c>
      <c r="D3330" s="10">
        <v>3331</v>
      </c>
      <c r="E3330" s="10" t="s">
        <v>33</v>
      </c>
      <c r="F3330" s="10">
        <v>3290</v>
      </c>
      <c r="G3330" s="10" t="s">
        <v>33</v>
      </c>
      <c r="H3330" s="10" t="s">
        <v>33</v>
      </c>
      <c r="J3330" s="10" t="s">
        <v>223</v>
      </c>
      <c r="K3330" s="10">
        <v>0</v>
      </c>
      <c r="L3330" s="10">
        <v>1</v>
      </c>
      <c r="M3330" s="10" t="s">
        <v>33</v>
      </c>
      <c r="N3330" s="10">
        <v>1</v>
      </c>
      <c r="T3330" s="10">
        <v>0</v>
      </c>
      <c r="W3330" s="10">
        <v>0</v>
      </c>
      <c r="X3330" s="10">
        <v>0</v>
      </c>
      <c r="Y3330" s="10">
        <v>0</v>
      </c>
      <c r="AB3330" s="10">
        <v>0</v>
      </c>
      <c r="AC3330" s="10">
        <v>0</v>
      </c>
      <c r="AD3330" s="12">
        <v>43.24125419063315</v>
      </c>
      <c r="AE3330" s="12">
        <v>744.44207244720792</v>
      </c>
      <c r="AH3330" s="10">
        <v>1</v>
      </c>
      <c r="AJ3330" s="10">
        <v>1</v>
      </c>
      <c r="AK3330" s="10">
        <v>1</v>
      </c>
      <c r="AL3330" s="10">
        <v>0</v>
      </c>
      <c r="AM3330" s="10">
        <v>0</v>
      </c>
      <c r="AN3330" s="10">
        <v>0</v>
      </c>
      <c r="AO3330" s="10">
        <v>120.87393867634935</v>
      </c>
      <c r="AQ3330" s="10">
        <v>0</v>
      </c>
      <c r="AR3330" s="10">
        <v>43.24125419063315</v>
      </c>
      <c r="AS3330" s="10">
        <v>43.24125419063315</v>
      </c>
      <c r="AT3330" s="10">
        <v>0</v>
      </c>
      <c r="AU3330" s="10">
        <v>0</v>
      </c>
      <c r="AV3330" s="10">
        <v>744.44207244720792</v>
      </c>
      <c r="AW3330" s="10">
        <v>744.44207244720792</v>
      </c>
      <c r="AX3330" s="10">
        <v>2.9999999999999997E-5</v>
      </c>
      <c r="AY3330" s="10">
        <v>120.87393867634935</v>
      </c>
      <c r="AZ3330" s="10" t="s">
        <v>33</v>
      </c>
      <c r="BA3330" s="10">
        <v>3331</v>
      </c>
      <c r="BB3330" s="10" t="s">
        <v>33</v>
      </c>
      <c r="BC3330" s="10">
        <v>3290</v>
      </c>
      <c r="BE3330" s="10" t="s">
        <v>33</v>
      </c>
      <c r="BF3330" s="10" t="s">
        <v>33</v>
      </c>
      <c r="BG3330" s="10" t="s">
        <v>33</v>
      </c>
      <c r="BH3330" s="10" t="s">
        <v>33</v>
      </c>
      <c r="BI3330" s="10" t="s">
        <v>33</v>
      </c>
      <c r="BJ3330" s="10" t="s">
        <v>33</v>
      </c>
      <c r="BL3330" s="10" t="s">
        <v>33</v>
      </c>
      <c r="BM3330" s="10" t="s">
        <v>33</v>
      </c>
      <c r="BP3330" s="10" t="s">
        <v>34</v>
      </c>
      <c r="BQ3330" s="10">
        <v>0</v>
      </c>
      <c r="BR3330" s="10" t="s">
        <v>223</v>
      </c>
      <c r="BS3330" s="11">
        <v>43.24125419063315</v>
      </c>
      <c r="BT3330" s="11">
        <v>744.44207244720792</v>
      </c>
      <c r="BU3330" s="10">
        <v>3330</v>
      </c>
    </row>
    <row r="3331" spans="1:73" s="10" customFormat="1" x14ac:dyDescent="0.45">
      <c r="A3331" s="10">
        <v>865</v>
      </c>
      <c r="B3331" s="10">
        <v>3188</v>
      </c>
      <c r="D3331" s="10">
        <v>3332</v>
      </c>
      <c r="E3331" s="10" t="s">
        <v>33</v>
      </c>
      <c r="F3331" s="10">
        <v>3188</v>
      </c>
      <c r="G3331" s="10" t="s">
        <v>33</v>
      </c>
      <c r="H3331" s="10" t="s">
        <v>33</v>
      </c>
      <c r="J3331" s="10" t="s">
        <v>77</v>
      </c>
      <c r="K3331" s="10">
        <v>0</v>
      </c>
      <c r="L3331" s="10">
        <v>1</v>
      </c>
      <c r="M3331" s="10" t="s">
        <v>33</v>
      </c>
      <c r="N3331" s="10">
        <v>1</v>
      </c>
      <c r="T3331" s="10">
        <v>0</v>
      </c>
      <c r="W3331" s="10">
        <v>0</v>
      </c>
      <c r="X3331" s="10">
        <v>0</v>
      </c>
      <c r="Y3331" s="10">
        <v>0</v>
      </c>
      <c r="AB3331" s="10">
        <v>0</v>
      </c>
      <c r="AC3331" s="10">
        <v>0</v>
      </c>
      <c r="AD3331" s="12">
        <v>79.367466348373767</v>
      </c>
      <c r="AE3331" s="12">
        <v>1312.3645265031253</v>
      </c>
      <c r="AH3331" s="10">
        <v>1</v>
      </c>
      <c r="AJ3331" s="10">
        <v>1</v>
      </c>
      <c r="AK3331" s="10">
        <v>1</v>
      </c>
      <c r="AL3331" s="10">
        <v>0</v>
      </c>
      <c r="AM3331" s="10">
        <v>0</v>
      </c>
      <c r="AN3331" s="10">
        <v>0</v>
      </c>
      <c r="AO3331" s="10">
        <v>72.379326080069632</v>
      </c>
      <c r="AQ3331" s="10">
        <v>0</v>
      </c>
      <c r="AR3331" s="10">
        <v>79.367466348373767</v>
      </c>
      <c r="AS3331" s="10">
        <v>79.367466348373767</v>
      </c>
      <c r="AT3331" s="10">
        <v>0</v>
      </c>
      <c r="AU3331" s="10">
        <v>0</v>
      </c>
      <c r="AV3331" s="10">
        <v>1312.3645265031253</v>
      </c>
      <c r="AW3331" s="10">
        <v>1312.3645265031253</v>
      </c>
      <c r="AX3331" s="10">
        <v>6.7082039324993694</v>
      </c>
      <c r="AY3331" s="10">
        <v>72.379326080069632</v>
      </c>
      <c r="AZ3331" s="10" t="s">
        <v>33</v>
      </c>
      <c r="BA3331" s="10">
        <v>3332</v>
      </c>
      <c r="BB3331" s="10" t="s">
        <v>33</v>
      </c>
      <c r="BC3331" s="10">
        <v>3188</v>
      </c>
      <c r="BE3331" s="10" t="s">
        <v>33</v>
      </c>
      <c r="BF3331" s="10" t="s">
        <v>33</v>
      </c>
      <c r="BG3331" s="10" t="s">
        <v>33</v>
      </c>
      <c r="BH3331" s="10" t="s">
        <v>33</v>
      </c>
      <c r="BI3331" s="10" t="s">
        <v>33</v>
      </c>
      <c r="BJ3331" s="10" t="s">
        <v>33</v>
      </c>
      <c r="BL3331" s="10" t="s">
        <v>33</v>
      </c>
      <c r="BM3331" s="10" t="s">
        <v>33</v>
      </c>
      <c r="BP3331" s="10" t="s">
        <v>34</v>
      </c>
      <c r="BQ3331" s="10">
        <v>0</v>
      </c>
      <c r="BR3331" s="10" t="s">
        <v>77</v>
      </c>
      <c r="BS3331" s="11">
        <v>79.367466348373767</v>
      </c>
      <c r="BT3331" s="11">
        <v>1312.3645265031253</v>
      </c>
      <c r="BU3331" s="10">
        <v>3331</v>
      </c>
    </row>
    <row r="3332" spans="1:73" s="10" customFormat="1" x14ac:dyDescent="0.45">
      <c r="A3332" s="10">
        <v>866</v>
      </c>
      <c r="B3332" s="10">
        <v>3275</v>
      </c>
      <c r="D3332" s="10">
        <v>3333</v>
      </c>
      <c r="E3332" s="10" t="s">
        <v>33</v>
      </c>
      <c r="F3332" s="10">
        <v>3275</v>
      </c>
      <c r="G3332" s="10" t="s">
        <v>33</v>
      </c>
      <c r="H3332" s="10" t="s">
        <v>33</v>
      </c>
      <c r="J3332" s="10" t="s">
        <v>59</v>
      </c>
      <c r="K3332" s="10">
        <v>0</v>
      </c>
      <c r="L3332" s="10">
        <v>1</v>
      </c>
      <c r="M3332" s="10" t="s">
        <v>33</v>
      </c>
      <c r="N3332" s="10">
        <v>1</v>
      </c>
      <c r="T3332" s="10">
        <v>0</v>
      </c>
      <c r="W3332" s="10">
        <v>0</v>
      </c>
      <c r="X3332" s="10">
        <v>0</v>
      </c>
      <c r="Y3332" s="10">
        <v>0</v>
      </c>
      <c r="AB3332" s="10">
        <v>0</v>
      </c>
      <c r="AC3332" s="10">
        <v>0</v>
      </c>
      <c r="AD3332" s="12">
        <v>50.122285049204265</v>
      </c>
      <c r="AE3332" s="12">
        <v>868.00354735473456</v>
      </c>
      <c r="AH3332" s="10">
        <v>1</v>
      </c>
      <c r="AJ3332" s="10">
        <v>1</v>
      </c>
      <c r="AK3332" s="10">
        <v>1</v>
      </c>
      <c r="AL3332" s="10">
        <v>0</v>
      </c>
      <c r="AM3332" s="10">
        <v>0</v>
      </c>
      <c r="AN3332" s="10">
        <v>0</v>
      </c>
      <c r="AO3332" s="10">
        <v>18.940000000000001</v>
      </c>
      <c r="AQ3332" s="10">
        <v>0</v>
      </c>
      <c r="AR3332" s="10">
        <v>50.122285049204265</v>
      </c>
      <c r="AS3332" s="10">
        <v>50.122285049204265</v>
      </c>
      <c r="AT3332" s="10">
        <v>0</v>
      </c>
      <c r="AU3332" s="10">
        <v>0</v>
      </c>
      <c r="AV3332" s="10">
        <v>868.00354735473456</v>
      </c>
      <c r="AW3332" s="10">
        <v>868.00354735473456</v>
      </c>
      <c r="AX3332" s="10">
        <v>4.4999999999999998E-2</v>
      </c>
      <c r="AY3332" s="10">
        <v>18.940000000000001</v>
      </c>
      <c r="AZ3332" s="10" t="s">
        <v>33</v>
      </c>
      <c r="BA3332" s="10">
        <v>3333</v>
      </c>
      <c r="BB3332" s="10" t="s">
        <v>33</v>
      </c>
      <c r="BC3332" s="10">
        <v>3275</v>
      </c>
      <c r="BE3332" s="10" t="s">
        <v>33</v>
      </c>
      <c r="BF3332" s="10" t="s">
        <v>33</v>
      </c>
      <c r="BG3332" s="10" t="s">
        <v>33</v>
      </c>
      <c r="BH3332" s="10" t="s">
        <v>33</v>
      </c>
      <c r="BI3332" s="10" t="s">
        <v>33</v>
      </c>
      <c r="BJ3332" s="10" t="s">
        <v>33</v>
      </c>
      <c r="BL3332" s="10" t="s">
        <v>33</v>
      </c>
      <c r="BM3332" s="10" t="s">
        <v>33</v>
      </c>
      <c r="BP3332" s="10" t="s">
        <v>34</v>
      </c>
      <c r="BQ3332" s="10">
        <v>0</v>
      </c>
      <c r="BR3332" s="10" t="s">
        <v>59</v>
      </c>
      <c r="BS3332" s="11">
        <v>50.122285049204265</v>
      </c>
      <c r="BT3332" s="11">
        <v>868.00354735473456</v>
      </c>
      <c r="BU3332" s="10">
        <v>3332</v>
      </c>
    </row>
    <row r="3333" spans="1:73" s="10" customFormat="1" x14ac:dyDescent="0.45">
      <c r="A3333" s="10">
        <v>867</v>
      </c>
      <c r="B3333" s="10">
        <v>3192</v>
      </c>
      <c r="D3333" s="10">
        <v>3334</v>
      </c>
      <c r="E3333" s="10" t="s">
        <v>33</v>
      </c>
      <c r="F3333" s="10">
        <v>3192</v>
      </c>
      <c r="G3333" s="10" t="s">
        <v>33</v>
      </c>
      <c r="H3333" s="10" t="s">
        <v>33</v>
      </c>
      <c r="J3333" s="10" t="s">
        <v>604</v>
      </c>
      <c r="K3333" s="10">
        <v>699</v>
      </c>
      <c r="L3333" s="10">
        <v>1</v>
      </c>
      <c r="M3333" s="10" t="s">
        <v>33</v>
      </c>
      <c r="N3333" s="10">
        <v>1</v>
      </c>
      <c r="T3333" s="10">
        <v>0</v>
      </c>
      <c r="W3333" s="10">
        <v>0</v>
      </c>
      <c r="X3333" s="10">
        <v>0</v>
      </c>
      <c r="Y3333" s="10">
        <v>0</v>
      </c>
      <c r="AB3333" s="10">
        <v>0</v>
      </c>
      <c r="AC3333" s="10">
        <v>0</v>
      </c>
      <c r="AD3333" s="10">
        <v>3.2650535521211754</v>
      </c>
      <c r="AE3333" s="10">
        <v>32.581462541712106</v>
      </c>
      <c r="AH3333" s="10">
        <v>1</v>
      </c>
      <c r="AJ3333" s="10">
        <v>1</v>
      </c>
      <c r="AK3333" s="10">
        <v>1</v>
      </c>
      <c r="AL3333" s="10">
        <v>0</v>
      </c>
      <c r="AM3333" s="10">
        <v>0</v>
      </c>
      <c r="AN3333" s="10">
        <v>0</v>
      </c>
      <c r="AO3333" s="10">
        <v>3.2650535521211754</v>
      </c>
      <c r="AQ3333" s="10">
        <v>0.4898979485566356</v>
      </c>
      <c r="AR3333" s="10">
        <v>2.9671266402979688</v>
      </c>
      <c r="AS3333" s="10">
        <v>3.6774786657050904</v>
      </c>
      <c r="AT3333" s="10">
        <v>11.512601791080936</v>
      </c>
      <c r="AU3333" s="10">
        <v>10.731337437616991</v>
      </c>
      <c r="AV3333" s="10">
        <v>32.145255991695912</v>
      </c>
      <c r="AW3333" s="10">
        <v>54.389195220393837</v>
      </c>
      <c r="AX3333" s="10">
        <v>0.64000000000000012</v>
      </c>
      <c r="AY3333" s="10">
        <v>3.2650535521211754</v>
      </c>
      <c r="AZ3333" s="10" t="s">
        <v>33</v>
      </c>
      <c r="BA3333" s="10">
        <v>3334</v>
      </c>
      <c r="BB3333" s="10" t="s">
        <v>33</v>
      </c>
      <c r="BC3333" s="10">
        <v>3192</v>
      </c>
      <c r="BE3333" s="10" t="s">
        <v>33</v>
      </c>
      <c r="BF3333" s="10" t="s">
        <v>33</v>
      </c>
      <c r="BG3333" s="10" t="s">
        <v>33</v>
      </c>
      <c r="BH3333" s="10" t="s">
        <v>33</v>
      </c>
      <c r="BI3333" s="10" t="s">
        <v>33</v>
      </c>
      <c r="BJ3333" s="10" t="s">
        <v>33</v>
      </c>
      <c r="BL3333" s="10" t="s">
        <v>33</v>
      </c>
      <c r="BM3333" s="10" t="s">
        <v>33</v>
      </c>
      <c r="BP3333" s="10" t="s">
        <v>34</v>
      </c>
      <c r="BQ3333" s="10">
        <v>0</v>
      </c>
      <c r="BR3333" s="10" t="s">
        <v>33</v>
      </c>
      <c r="BS3333" s="11">
        <v>3.6774786657050904</v>
      </c>
      <c r="BT3333" s="11">
        <v>54.389195220393837</v>
      </c>
      <c r="BU3333" s="10">
        <v>3333</v>
      </c>
    </row>
    <row r="3334" spans="1:73" s="10" customFormat="1" x14ac:dyDescent="0.45">
      <c r="A3334" s="10">
        <v>868</v>
      </c>
      <c r="B3334" s="10">
        <v>3194</v>
      </c>
      <c r="D3334" s="10">
        <v>3339</v>
      </c>
      <c r="E3334" s="10" t="s">
        <v>33</v>
      </c>
      <c r="F3334" s="10">
        <v>3194</v>
      </c>
      <c r="G3334" s="10" t="s">
        <v>33</v>
      </c>
      <c r="H3334" s="10" t="s">
        <v>33</v>
      </c>
      <c r="J3334" s="10" t="s">
        <v>605</v>
      </c>
      <c r="K3334" s="10">
        <v>0</v>
      </c>
      <c r="L3334" s="10">
        <v>1</v>
      </c>
      <c r="M3334" s="10" t="s">
        <v>33</v>
      </c>
      <c r="N3334" s="10">
        <v>1</v>
      </c>
      <c r="T3334" s="10">
        <v>0.9797958971132712</v>
      </c>
      <c r="W3334" s="10">
        <v>1.4665394641809</v>
      </c>
      <c r="X3334" s="10" t="s">
        <v>35</v>
      </c>
      <c r="Y3334" s="10">
        <v>0.14142135623730953</v>
      </c>
      <c r="AB3334" s="10">
        <v>16.967734321352399</v>
      </c>
      <c r="AC3334" s="10">
        <v>0</v>
      </c>
      <c r="AD3334" s="10">
        <v>0</v>
      </c>
      <c r="AE3334" s="10">
        <v>0</v>
      </c>
      <c r="AH3334" s="10">
        <v>1</v>
      </c>
      <c r="AJ3334" s="10">
        <v>1</v>
      </c>
      <c r="AK3334" s="10">
        <v>1</v>
      </c>
      <c r="AL3334" s="10">
        <v>0.9797958971132712</v>
      </c>
      <c r="AM3334" s="10">
        <v>1.4665394641809</v>
      </c>
      <c r="AN3334" s="10">
        <v>0</v>
      </c>
      <c r="AO3334" s="10">
        <v>0</v>
      </c>
      <c r="AQ3334" s="10">
        <v>0.9797958971132712</v>
      </c>
      <c r="AR3334" s="10">
        <v>154.76051690995934</v>
      </c>
      <c r="AS3334" s="10">
        <v>156.18122096077357</v>
      </c>
      <c r="AT3334" s="10">
        <v>23.025203582161872</v>
      </c>
      <c r="AU3334" s="10">
        <v>16.967734321352399</v>
      </c>
      <c r="AV3334" s="10">
        <v>2219.0270023002927</v>
      </c>
      <c r="AW3334" s="10">
        <v>2259.019940203807</v>
      </c>
      <c r="AX3334" s="10">
        <v>1.2</v>
      </c>
      <c r="AY3334" s="10">
        <v>8.8001596962108906</v>
      </c>
      <c r="AZ3334" s="10" t="s">
        <v>33</v>
      </c>
      <c r="BA3334" s="10">
        <v>3339</v>
      </c>
      <c r="BB3334" s="10" t="s">
        <v>33</v>
      </c>
      <c r="BC3334" s="10">
        <v>3194</v>
      </c>
      <c r="BE3334" s="10" t="s">
        <v>33</v>
      </c>
      <c r="BF3334" s="10" t="s">
        <v>33</v>
      </c>
      <c r="BG3334" s="10" t="s">
        <v>33</v>
      </c>
      <c r="BH3334" s="10" t="s">
        <v>33</v>
      </c>
      <c r="BI3334" s="10" t="s">
        <v>33</v>
      </c>
      <c r="BJ3334" s="10" t="s">
        <v>33</v>
      </c>
      <c r="BL3334" s="10" t="s">
        <v>33</v>
      </c>
      <c r="BM3334" s="10" t="s">
        <v>33</v>
      </c>
      <c r="BP3334" s="10" t="s">
        <v>33</v>
      </c>
      <c r="BQ3334" s="10">
        <v>0</v>
      </c>
      <c r="BR3334" s="10" t="s">
        <v>605</v>
      </c>
      <c r="BS3334" s="11">
        <v>156.18122096077357</v>
      </c>
      <c r="BT3334" s="11">
        <v>2259.019940203807</v>
      </c>
      <c r="BU3334" s="10">
        <v>3334</v>
      </c>
    </row>
    <row r="3335" spans="1:73" s="10" customFormat="1" x14ac:dyDescent="0.45">
      <c r="A3335" s="10" t="s">
        <v>33</v>
      </c>
      <c r="B3335" s="10">
        <v>3423</v>
      </c>
      <c r="D3335" s="10" t="s">
        <v>33</v>
      </c>
      <c r="E3335" s="10">
        <v>3334</v>
      </c>
      <c r="F3335" s="10">
        <v>3423</v>
      </c>
      <c r="G3335" s="10">
        <v>902</v>
      </c>
      <c r="H3335" s="10">
        <v>902</v>
      </c>
      <c r="J3335" s="10" t="s">
        <v>33</v>
      </c>
      <c r="K3335" s="10" t="s">
        <v>622</v>
      </c>
      <c r="L3335" s="10" t="s">
        <v>33</v>
      </c>
      <c r="M3335" s="10">
        <v>1.2489995996796797</v>
      </c>
      <c r="N3335" s="10">
        <v>1.2489995996796797</v>
      </c>
      <c r="T3335" s="10">
        <v>0</v>
      </c>
      <c r="W3335" s="10">
        <v>0</v>
      </c>
      <c r="X3335" s="10">
        <v>0</v>
      </c>
      <c r="Y3335" s="10">
        <v>0</v>
      </c>
      <c r="AB3335" s="10">
        <v>0</v>
      </c>
      <c r="AC3335" s="10">
        <v>0</v>
      </c>
      <c r="AD3335" s="10">
        <v>0</v>
      </c>
      <c r="AE3335" s="10">
        <v>0</v>
      </c>
      <c r="AH3335" s="10">
        <v>1</v>
      </c>
      <c r="AJ3335" s="10" t="s">
        <v>33</v>
      </c>
      <c r="AK3335" s="10">
        <v>1.2489995996796797</v>
      </c>
      <c r="AL3335" s="10">
        <v>0</v>
      </c>
      <c r="AM3335" s="10">
        <v>0</v>
      </c>
      <c r="AN3335" s="10">
        <v>0</v>
      </c>
      <c r="AO3335" s="10">
        <v>0</v>
      </c>
      <c r="AQ3335" s="10">
        <v>0</v>
      </c>
      <c r="AR3335" s="10">
        <v>145.25976233527706</v>
      </c>
      <c r="AS3335" s="10">
        <v>145.25976233527706</v>
      </c>
      <c r="AT3335" s="10">
        <v>0</v>
      </c>
      <c r="AU3335" s="10">
        <v>0</v>
      </c>
      <c r="AV3335" s="10">
        <v>2084.5039602524216</v>
      </c>
      <c r="AW3335" s="10">
        <v>2084.5039602524216</v>
      </c>
      <c r="AX3335" s="10" t="s">
        <v>33</v>
      </c>
      <c r="AY3335" s="10" t="s">
        <v>33</v>
      </c>
      <c r="AZ3335" s="10" t="s">
        <v>33</v>
      </c>
      <c r="BA3335" s="10" t="s">
        <v>33</v>
      </c>
      <c r="BB3335" s="10">
        <v>3334</v>
      </c>
      <c r="BC3335" s="10">
        <v>3423</v>
      </c>
      <c r="BE3335" s="10" t="s">
        <v>605</v>
      </c>
      <c r="BF3335" s="10" t="s">
        <v>622</v>
      </c>
      <c r="BG3335" s="10">
        <v>174.31171480233246</v>
      </c>
      <c r="BH3335" s="10">
        <v>0</v>
      </c>
      <c r="BI3335" s="10">
        <v>257</v>
      </c>
      <c r="BJ3335" s="10" t="s">
        <v>33</v>
      </c>
      <c r="BL3335" s="10" t="s">
        <v>33</v>
      </c>
      <c r="BM3335" s="10" t="s">
        <v>33</v>
      </c>
      <c r="BP3335" s="10" t="s">
        <v>33</v>
      </c>
      <c r="BQ3335" s="10" t="s">
        <v>33</v>
      </c>
      <c r="BR3335" s="10" t="s">
        <v>33</v>
      </c>
      <c r="BS3335" s="11" t="s">
        <v>33</v>
      </c>
      <c r="BT3335" s="11" t="s">
        <v>33</v>
      </c>
      <c r="BU3335" s="10">
        <v>3335</v>
      </c>
    </row>
    <row r="3336" spans="1:73" s="10" customFormat="1" x14ac:dyDescent="0.45">
      <c r="A3336" s="10" t="s">
        <v>33</v>
      </c>
      <c r="B3336" s="10">
        <v>3258</v>
      </c>
      <c r="D3336" s="10" t="s">
        <v>33</v>
      </c>
      <c r="E3336" s="10">
        <v>3334</v>
      </c>
      <c r="F3336" s="10">
        <v>3258</v>
      </c>
      <c r="G3336" s="10">
        <v>835</v>
      </c>
      <c r="H3336" s="10">
        <v>835</v>
      </c>
      <c r="J3336" s="10" t="s">
        <v>33</v>
      </c>
      <c r="K3336" s="10" t="s">
        <v>68</v>
      </c>
      <c r="L3336" s="10" t="s">
        <v>33</v>
      </c>
      <c r="M3336" s="10">
        <v>7.0710678118654766E-2</v>
      </c>
      <c r="N3336" s="10">
        <v>7.0710678118654766E-2</v>
      </c>
      <c r="T3336" s="10">
        <v>0</v>
      </c>
      <c r="W3336" s="10">
        <v>0</v>
      </c>
      <c r="X3336" s="10">
        <v>0</v>
      </c>
      <c r="Y3336" s="10">
        <v>0</v>
      </c>
      <c r="AB3336" s="10">
        <v>0</v>
      </c>
      <c r="AC3336" s="10">
        <v>0</v>
      </c>
      <c r="AD3336" s="10">
        <v>0</v>
      </c>
      <c r="AE3336" s="10">
        <v>0</v>
      </c>
      <c r="AH3336" s="10">
        <v>1</v>
      </c>
      <c r="AJ3336" s="10" t="s">
        <v>33</v>
      </c>
      <c r="AK3336" s="10">
        <v>7.0710678118654766E-2</v>
      </c>
      <c r="AL3336" s="10">
        <v>0</v>
      </c>
      <c r="AM3336" s="10">
        <v>0</v>
      </c>
      <c r="AN3336" s="10">
        <v>0</v>
      </c>
      <c r="AO3336" s="10">
        <v>0</v>
      </c>
      <c r="AQ3336" s="10">
        <v>0</v>
      </c>
      <c r="AR3336" s="10">
        <v>7.9651460418682749</v>
      </c>
      <c r="AS3336" s="10">
        <v>7.9651460418682749</v>
      </c>
      <c r="AT3336" s="10">
        <v>0</v>
      </c>
      <c r="AU3336" s="10">
        <v>0</v>
      </c>
      <c r="AV3336" s="10">
        <v>133.46846365870326</v>
      </c>
      <c r="AW3336" s="10">
        <v>133.46846365870326</v>
      </c>
      <c r="AX3336" s="10" t="s">
        <v>33</v>
      </c>
      <c r="AY3336" s="10" t="s">
        <v>33</v>
      </c>
      <c r="AZ3336" s="10" t="s">
        <v>33</v>
      </c>
      <c r="BA3336" s="10" t="s">
        <v>33</v>
      </c>
      <c r="BB3336" s="10">
        <v>3334</v>
      </c>
      <c r="BC3336" s="10">
        <v>3258</v>
      </c>
      <c r="BE3336" s="10" t="s">
        <v>605</v>
      </c>
      <c r="BF3336" s="10" t="s">
        <v>4057</v>
      </c>
      <c r="BG3336" s="10">
        <v>9.5581752502419288</v>
      </c>
      <c r="BH3336" s="10">
        <v>845.61904000000038</v>
      </c>
      <c r="BI3336" s="10">
        <v>258</v>
      </c>
      <c r="BJ3336" s="10" t="s">
        <v>33</v>
      </c>
      <c r="BL3336" s="10" t="s">
        <v>33</v>
      </c>
      <c r="BM3336" s="10" t="s">
        <v>33</v>
      </c>
      <c r="BP3336" s="10" t="s">
        <v>33</v>
      </c>
      <c r="BQ3336" s="10" t="s">
        <v>33</v>
      </c>
      <c r="BR3336" s="10" t="s">
        <v>33</v>
      </c>
      <c r="BS3336" s="11" t="s">
        <v>33</v>
      </c>
      <c r="BT3336" s="11" t="s">
        <v>33</v>
      </c>
      <c r="BU3336" s="10">
        <v>3336</v>
      </c>
    </row>
    <row r="3337" spans="1:73" s="10" customFormat="1" x14ac:dyDescent="0.45">
      <c r="A3337" s="10" t="s">
        <v>33</v>
      </c>
      <c r="B3337" s="10">
        <v>3241</v>
      </c>
      <c r="D3337" s="10" t="s">
        <v>33</v>
      </c>
      <c r="E3337" s="10">
        <v>3334</v>
      </c>
      <c r="F3337" s="10">
        <v>3241</v>
      </c>
      <c r="G3337" s="10">
        <v>824</v>
      </c>
      <c r="H3337" s="10">
        <v>824</v>
      </c>
      <c r="J3337" s="10" t="s">
        <v>33</v>
      </c>
      <c r="K3337" s="10" t="s">
        <v>139</v>
      </c>
      <c r="L3337" s="10" t="s">
        <v>33</v>
      </c>
      <c r="M3337" s="10">
        <v>1.2247448713915891E-2</v>
      </c>
      <c r="N3337" s="10">
        <v>1.2247448713915891E-2</v>
      </c>
      <c r="T3337" s="10">
        <v>0</v>
      </c>
      <c r="W3337" s="10">
        <v>0</v>
      </c>
      <c r="X3337" s="10">
        <v>0</v>
      </c>
      <c r="Y3337" s="10">
        <v>0</v>
      </c>
      <c r="AB3337" s="10">
        <v>0</v>
      </c>
      <c r="AC3337" s="10">
        <v>0</v>
      </c>
      <c r="AD3337" s="10">
        <v>0</v>
      </c>
      <c r="AE3337" s="10">
        <v>0</v>
      </c>
      <c r="AH3337" s="10">
        <v>1</v>
      </c>
      <c r="AJ3337" s="10" t="s">
        <v>33</v>
      </c>
      <c r="AK3337" s="10">
        <v>1.2247448713915891E-2</v>
      </c>
      <c r="AL3337" s="10">
        <v>0</v>
      </c>
      <c r="AM3337" s="10">
        <v>0</v>
      </c>
      <c r="AN3337" s="10">
        <v>0</v>
      </c>
      <c r="AO3337" s="10">
        <v>0</v>
      </c>
      <c r="AQ3337" s="10">
        <v>0</v>
      </c>
      <c r="AR3337" s="10">
        <v>3.6863930713488584E-2</v>
      </c>
      <c r="AS3337" s="10">
        <v>3.6863930713488584E-2</v>
      </c>
      <c r="AT3337" s="10">
        <v>0</v>
      </c>
      <c r="AU3337" s="10">
        <v>0</v>
      </c>
      <c r="AV3337" s="10">
        <v>0.31062656488460894</v>
      </c>
      <c r="AW3337" s="10">
        <v>0.31062656488460894</v>
      </c>
      <c r="AX3337" s="10" t="s">
        <v>33</v>
      </c>
      <c r="AY3337" s="10" t="s">
        <v>33</v>
      </c>
      <c r="AZ3337" s="10" t="s">
        <v>33</v>
      </c>
      <c r="BA3337" s="10" t="s">
        <v>33</v>
      </c>
      <c r="BB3337" s="10">
        <v>3334</v>
      </c>
      <c r="BC3337" s="10">
        <v>3241</v>
      </c>
      <c r="BE3337" s="10" t="s">
        <v>605</v>
      </c>
      <c r="BF3337" s="10" t="s">
        <v>4058</v>
      </c>
      <c r="BG3337" s="10">
        <v>4.4236716856186298E-2</v>
      </c>
      <c r="BH3337" s="10">
        <v>3.531340069974692</v>
      </c>
      <c r="BI3337" s="10">
        <v>259</v>
      </c>
      <c r="BJ3337" s="10" t="s">
        <v>33</v>
      </c>
      <c r="BL3337" s="10" t="s">
        <v>33</v>
      </c>
      <c r="BM3337" s="10" t="s">
        <v>33</v>
      </c>
      <c r="BP3337" s="10" t="s">
        <v>33</v>
      </c>
      <c r="BQ3337" s="10" t="s">
        <v>33</v>
      </c>
      <c r="BR3337" s="10" t="s">
        <v>33</v>
      </c>
      <c r="BS3337" s="11" t="s">
        <v>33</v>
      </c>
      <c r="BT3337" s="11" t="s">
        <v>33</v>
      </c>
      <c r="BU3337" s="10">
        <v>3337</v>
      </c>
    </row>
    <row r="3338" spans="1:73" s="10" customFormat="1" x14ac:dyDescent="0.45">
      <c r="A3338" s="10" t="s">
        <v>33</v>
      </c>
      <c r="B3338" s="10">
        <v>3356</v>
      </c>
      <c r="D3338" s="10" t="s">
        <v>33</v>
      </c>
      <c r="E3338" s="10">
        <v>3334</v>
      </c>
      <c r="F3338" s="10">
        <v>3356</v>
      </c>
      <c r="G3338" s="10">
        <v>875</v>
      </c>
      <c r="H3338" s="10">
        <v>875</v>
      </c>
      <c r="J3338" s="10" t="s">
        <v>33</v>
      </c>
      <c r="K3338" s="10" t="s">
        <v>405</v>
      </c>
      <c r="L3338" s="10" t="s">
        <v>33</v>
      </c>
      <c r="M3338" s="10">
        <v>2.3717082451262843E-4</v>
      </c>
      <c r="N3338" s="10">
        <v>2.3717082451262843E-4</v>
      </c>
      <c r="T3338" s="10">
        <v>0</v>
      </c>
      <c r="W3338" s="10">
        <v>0</v>
      </c>
      <c r="X3338" s="10">
        <v>0</v>
      </c>
      <c r="Y3338" s="10">
        <v>0</v>
      </c>
      <c r="AB3338" s="10">
        <v>0</v>
      </c>
      <c r="AC3338" s="10">
        <v>0</v>
      </c>
      <c r="AD3338" s="10">
        <v>0</v>
      </c>
      <c r="AE3338" s="10">
        <v>0</v>
      </c>
      <c r="AH3338" s="10">
        <v>1</v>
      </c>
      <c r="AJ3338" s="10" t="s">
        <v>33</v>
      </c>
      <c r="AK3338" s="10">
        <v>2.3717082451262843E-4</v>
      </c>
      <c r="AL3338" s="10">
        <v>0</v>
      </c>
      <c r="AM3338" s="10">
        <v>0</v>
      </c>
      <c r="AN3338" s="10">
        <v>0</v>
      </c>
      <c r="AO3338" s="10">
        <v>0</v>
      </c>
      <c r="AQ3338" s="10">
        <v>0</v>
      </c>
      <c r="AR3338" s="10">
        <v>3.2205137919618834E-2</v>
      </c>
      <c r="AS3338" s="10">
        <v>3.2205137919618834E-2</v>
      </c>
      <c r="AT3338" s="10">
        <v>0</v>
      </c>
      <c r="AU3338" s="10">
        <v>0</v>
      </c>
      <c r="AV3338" s="10">
        <v>0.7439518242838149</v>
      </c>
      <c r="AW3338" s="10">
        <v>0.7439518242838149</v>
      </c>
      <c r="AX3338" s="10" t="s">
        <v>33</v>
      </c>
      <c r="AY3338" s="10" t="s">
        <v>33</v>
      </c>
      <c r="AZ3338" s="10" t="s">
        <v>33</v>
      </c>
      <c r="BA3338" s="10" t="s">
        <v>33</v>
      </c>
      <c r="BB3338" s="10">
        <v>3334</v>
      </c>
      <c r="BC3338" s="10">
        <v>3356</v>
      </c>
      <c r="BE3338" s="10" t="s">
        <v>605</v>
      </c>
      <c r="BF3338" s="10" t="s">
        <v>4059</v>
      </c>
      <c r="BG3338" s="10">
        <v>3.86461655035426E-2</v>
      </c>
      <c r="BH3338" s="10">
        <v>38.816621635852322</v>
      </c>
      <c r="BI3338" s="10">
        <v>260</v>
      </c>
      <c r="BJ3338" s="10" t="s">
        <v>33</v>
      </c>
      <c r="BL3338" s="10" t="s">
        <v>33</v>
      </c>
      <c r="BM3338" s="10" t="s">
        <v>33</v>
      </c>
      <c r="BP3338" s="10" t="s">
        <v>33</v>
      </c>
      <c r="BQ3338" s="10" t="s">
        <v>33</v>
      </c>
      <c r="BR3338" s="10" t="s">
        <v>33</v>
      </c>
      <c r="BS3338" s="11" t="s">
        <v>33</v>
      </c>
      <c r="BT3338" s="11" t="s">
        <v>33</v>
      </c>
      <c r="BU3338" s="10">
        <v>3338</v>
      </c>
    </row>
    <row r="3339" spans="1:73" s="10" customFormat="1" x14ac:dyDescent="0.45">
      <c r="A3339" s="10">
        <v>869</v>
      </c>
      <c r="B3339" s="10">
        <v>3284</v>
      </c>
      <c r="D3339" s="10">
        <v>3343</v>
      </c>
      <c r="E3339" s="10" t="s">
        <v>33</v>
      </c>
      <c r="F3339" s="10">
        <v>3284</v>
      </c>
      <c r="G3339" s="10" t="s">
        <v>33</v>
      </c>
      <c r="H3339" s="10" t="s">
        <v>33</v>
      </c>
      <c r="J3339" s="10" t="s">
        <v>606</v>
      </c>
      <c r="K3339" s="10">
        <v>0</v>
      </c>
      <c r="L3339" s="10">
        <v>1</v>
      </c>
      <c r="M3339" s="10" t="s">
        <v>33</v>
      </c>
      <c r="N3339" s="10">
        <v>1</v>
      </c>
      <c r="T3339" s="10">
        <v>0.63245553203367588</v>
      </c>
      <c r="W3339" s="10">
        <v>1.4665394641809</v>
      </c>
      <c r="X3339" s="10" t="s">
        <v>35</v>
      </c>
      <c r="Y3339" s="10">
        <v>0.14142135623730953</v>
      </c>
      <c r="AB3339" s="10">
        <v>16.967734321352399</v>
      </c>
      <c r="AC3339" s="10">
        <v>0</v>
      </c>
      <c r="AD3339" s="10">
        <v>0</v>
      </c>
      <c r="AE3339" s="10">
        <v>0</v>
      </c>
      <c r="AH3339" s="10">
        <v>1</v>
      </c>
      <c r="AJ3339" s="10">
        <v>1</v>
      </c>
      <c r="AK3339" s="10">
        <v>1</v>
      </c>
      <c r="AL3339" s="10">
        <v>0.63245553203367588</v>
      </c>
      <c r="AM3339" s="10">
        <v>1.4665394641809</v>
      </c>
      <c r="AN3339" s="10">
        <v>0</v>
      </c>
      <c r="AO3339" s="10">
        <v>0</v>
      </c>
      <c r="AQ3339" s="10">
        <v>1313.1999018433883</v>
      </c>
      <c r="AR3339" s="10">
        <v>3944.7622542345916</v>
      </c>
      <c r="AS3339" s="10">
        <v>5848.9021119075041</v>
      </c>
      <c r="AT3339" s="10">
        <v>30860.197693319624</v>
      </c>
      <c r="AU3339" s="10">
        <v>15085.644603716963</v>
      </c>
      <c r="AV3339" s="10">
        <v>94708.202911567365</v>
      </c>
      <c r="AW3339" s="10">
        <v>140654.04520860396</v>
      </c>
      <c r="AX3339" s="10">
        <v>6.0000000000000849E-6</v>
      </c>
      <c r="AY3339" s="10">
        <v>137.98695335951805</v>
      </c>
      <c r="AZ3339" s="10" t="s">
        <v>33</v>
      </c>
      <c r="BA3339" s="10">
        <v>3343</v>
      </c>
      <c r="BB3339" s="10" t="s">
        <v>33</v>
      </c>
      <c r="BC3339" s="10">
        <v>3284</v>
      </c>
      <c r="BE3339" s="10" t="s">
        <v>33</v>
      </c>
      <c r="BF3339" s="10" t="s">
        <v>33</v>
      </c>
      <c r="BG3339" s="10" t="s">
        <v>33</v>
      </c>
      <c r="BH3339" s="10" t="s">
        <v>33</v>
      </c>
      <c r="BI3339" s="10" t="s">
        <v>33</v>
      </c>
      <c r="BJ3339" s="10" t="s">
        <v>33</v>
      </c>
      <c r="BL3339" s="10" t="s">
        <v>33</v>
      </c>
      <c r="BM3339" s="10" t="s">
        <v>33</v>
      </c>
      <c r="BP3339" s="10" t="s">
        <v>33</v>
      </c>
      <c r="BQ3339" s="10">
        <v>0</v>
      </c>
      <c r="BR3339" s="10" t="s">
        <v>606</v>
      </c>
      <c r="BS3339" s="11">
        <v>5848.9021119075041</v>
      </c>
      <c r="BT3339" s="11">
        <v>140654.04520860396</v>
      </c>
      <c r="BU3339" s="10">
        <v>3339</v>
      </c>
    </row>
    <row r="3340" spans="1:73" s="10" customFormat="1" x14ac:dyDescent="0.45">
      <c r="A3340" s="10" t="s">
        <v>33</v>
      </c>
      <c r="B3340" s="10">
        <v>3424</v>
      </c>
      <c r="D3340" s="10" t="s">
        <v>33</v>
      </c>
      <c r="E3340" s="10">
        <v>3339</v>
      </c>
      <c r="F3340" s="10">
        <v>3424</v>
      </c>
      <c r="G3340" s="10">
        <v>903</v>
      </c>
      <c r="H3340" s="10">
        <v>903</v>
      </c>
      <c r="J3340" s="10" t="s">
        <v>33</v>
      </c>
      <c r="K3340" s="10" t="s">
        <v>623</v>
      </c>
      <c r="L3340" s="10" t="s">
        <v>33</v>
      </c>
      <c r="M3340" s="10">
        <v>0.69282032302755092</v>
      </c>
      <c r="N3340" s="10">
        <v>0.69282032302755092</v>
      </c>
      <c r="T3340" s="10">
        <v>0</v>
      </c>
      <c r="W3340" s="10">
        <v>0</v>
      </c>
      <c r="X3340" s="10">
        <v>0</v>
      </c>
      <c r="Y3340" s="10">
        <v>0</v>
      </c>
      <c r="AB3340" s="10">
        <v>0</v>
      </c>
      <c r="AC3340" s="10">
        <v>0</v>
      </c>
      <c r="AD3340" s="10">
        <v>0</v>
      </c>
      <c r="AE3340" s="10">
        <v>0</v>
      </c>
      <c r="AH3340" s="10">
        <v>1</v>
      </c>
      <c r="AJ3340" s="10" t="s">
        <v>33</v>
      </c>
      <c r="AK3340" s="10">
        <v>0.69282032302755092</v>
      </c>
      <c r="AL3340" s="10">
        <v>0</v>
      </c>
      <c r="AM3340" s="10">
        <v>0</v>
      </c>
      <c r="AN3340" s="10">
        <v>0</v>
      </c>
      <c r="AO3340" s="10">
        <v>0</v>
      </c>
      <c r="AQ3340" s="10">
        <v>1312.2477832148829</v>
      </c>
      <c r="AR3340" s="10">
        <v>3941.4608169261815</v>
      </c>
      <c r="AS3340" s="10">
        <v>5844.2201025877621</v>
      </c>
      <c r="AT3340" s="10">
        <v>30837.82290554975</v>
      </c>
      <c r="AU3340" s="10">
        <v>15064.729133006971</v>
      </c>
      <c r="AV3340" s="10">
        <v>94633.649339254844</v>
      </c>
      <c r="AW3340" s="10">
        <v>140536.20137781155</v>
      </c>
      <c r="AX3340" s="10" t="s">
        <v>33</v>
      </c>
      <c r="AY3340" s="10" t="s">
        <v>33</v>
      </c>
      <c r="AZ3340" s="10" t="s">
        <v>33</v>
      </c>
      <c r="BA3340" s="10" t="s">
        <v>33</v>
      </c>
      <c r="BB3340" s="10">
        <v>3339</v>
      </c>
      <c r="BC3340" s="10">
        <v>3424</v>
      </c>
      <c r="BE3340" s="10" t="s">
        <v>606</v>
      </c>
      <c r="BF3340" s="10" t="s">
        <v>4060</v>
      </c>
      <c r="BG3340" s="10">
        <v>3.5065320615527071E-2</v>
      </c>
      <c r="BH3340" s="10">
        <v>27304.470857116521</v>
      </c>
      <c r="BI3340" s="10">
        <v>262</v>
      </c>
      <c r="BJ3340" s="10" t="s">
        <v>33</v>
      </c>
      <c r="BL3340" s="10" t="s">
        <v>33</v>
      </c>
      <c r="BM3340" s="10" t="s">
        <v>33</v>
      </c>
      <c r="BP3340" s="10" t="s">
        <v>33</v>
      </c>
      <c r="BQ3340" s="10" t="s">
        <v>33</v>
      </c>
      <c r="BR3340" s="10" t="s">
        <v>33</v>
      </c>
      <c r="BS3340" s="11" t="s">
        <v>33</v>
      </c>
      <c r="BT3340" s="11" t="s">
        <v>33</v>
      </c>
      <c r="BU3340" s="10">
        <v>3340</v>
      </c>
    </row>
    <row r="3341" spans="1:73" s="10" customFormat="1" x14ac:dyDescent="0.45">
      <c r="A3341" s="10" t="s">
        <v>33</v>
      </c>
      <c r="B3341" s="10">
        <v>3425</v>
      </c>
      <c r="D3341" s="10" t="s">
        <v>33</v>
      </c>
      <c r="E3341" s="10">
        <v>3339</v>
      </c>
      <c r="F3341" s="10">
        <v>3425</v>
      </c>
      <c r="G3341" s="10">
        <v>904</v>
      </c>
      <c r="H3341" s="10">
        <v>904</v>
      </c>
      <c r="J3341" s="10" t="s">
        <v>33</v>
      </c>
      <c r="K3341" s="10" t="s">
        <v>132</v>
      </c>
      <c r="L3341" s="10" t="s">
        <v>33</v>
      </c>
      <c r="M3341" s="10">
        <v>0.28284271247461906</v>
      </c>
      <c r="N3341" s="10">
        <v>0.28284271247461906</v>
      </c>
      <c r="T3341" s="10">
        <v>0</v>
      </c>
      <c r="W3341" s="10">
        <v>0</v>
      </c>
      <c r="X3341" s="10">
        <v>0</v>
      </c>
      <c r="Y3341" s="10">
        <v>0</v>
      </c>
      <c r="AB3341" s="10">
        <v>0</v>
      </c>
      <c r="AC3341" s="10">
        <v>0</v>
      </c>
      <c r="AD3341" s="10">
        <v>0</v>
      </c>
      <c r="AE3341" s="10">
        <v>0</v>
      </c>
      <c r="AH3341" s="10">
        <v>1</v>
      </c>
      <c r="AJ3341" s="10" t="s">
        <v>33</v>
      </c>
      <c r="AK3341" s="10">
        <v>0.28284271247461906</v>
      </c>
      <c r="AL3341" s="10">
        <v>0</v>
      </c>
      <c r="AM3341" s="10">
        <v>0</v>
      </c>
      <c r="AN3341" s="10">
        <v>0</v>
      </c>
      <c r="AO3341" s="10">
        <v>0</v>
      </c>
      <c r="AQ3341" s="10">
        <v>0.31966309647170155</v>
      </c>
      <c r="AR3341" s="10">
        <v>1.8145048846597251</v>
      </c>
      <c r="AS3341" s="10">
        <v>2.2780163745436925</v>
      </c>
      <c r="AT3341" s="10">
        <v>7.5120827670849861</v>
      </c>
      <c r="AU3341" s="10">
        <v>3.9477363886407977</v>
      </c>
      <c r="AV3341" s="10">
        <v>63.203624590996014</v>
      </c>
      <c r="AW3341" s="10">
        <v>74.663443746721796</v>
      </c>
      <c r="AX3341" s="10" t="s">
        <v>33</v>
      </c>
      <c r="AY3341" s="10" t="s">
        <v>33</v>
      </c>
      <c r="AZ3341" s="10" t="s">
        <v>33</v>
      </c>
      <c r="BA3341" s="10" t="s">
        <v>33</v>
      </c>
      <c r="BB3341" s="10">
        <v>3339</v>
      </c>
      <c r="BC3341" s="10">
        <v>3425</v>
      </c>
      <c r="BE3341" s="10" t="s">
        <v>606</v>
      </c>
      <c r="BF3341" s="10" t="s">
        <v>4061</v>
      </c>
      <c r="BG3341" s="10">
        <v>1.3668098247262348E-5</v>
      </c>
      <c r="BH3341" s="10">
        <v>785.14912000000027</v>
      </c>
      <c r="BI3341" s="10">
        <v>263</v>
      </c>
      <c r="BJ3341" s="10" t="s">
        <v>33</v>
      </c>
      <c r="BL3341" s="10" t="s">
        <v>33</v>
      </c>
      <c r="BM3341" s="10" t="s">
        <v>33</v>
      </c>
      <c r="BP3341" s="10" t="s">
        <v>33</v>
      </c>
      <c r="BQ3341" s="10" t="s">
        <v>33</v>
      </c>
      <c r="BR3341" s="10" t="s">
        <v>33</v>
      </c>
      <c r="BS3341" s="11" t="s">
        <v>33</v>
      </c>
      <c r="BT3341" s="11" t="s">
        <v>33</v>
      </c>
      <c r="BU3341" s="10">
        <v>3341</v>
      </c>
    </row>
    <row r="3342" spans="1:73" s="10" customFormat="1" x14ac:dyDescent="0.45">
      <c r="A3342" s="10" t="s">
        <v>33</v>
      </c>
      <c r="B3342" s="10">
        <v>3426</v>
      </c>
      <c r="D3342" s="10" t="s">
        <v>33</v>
      </c>
      <c r="E3342" s="10">
        <v>3339</v>
      </c>
      <c r="F3342" s="10">
        <v>3426</v>
      </c>
      <c r="G3342" s="10">
        <v>905</v>
      </c>
      <c r="H3342" s="10">
        <v>905</v>
      </c>
      <c r="J3342" s="10" t="s">
        <v>33</v>
      </c>
      <c r="K3342" s="10" t="s">
        <v>157</v>
      </c>
      <c r="L3342" s="10" t="s">
        <v>33</v>
      </c>
      <c r="M3342" s="10">
        <v>3.5355339059327385E-3</v>
      </c>
      <c r="N3342" s="10">
        <v>3.5355339059327385E-3</v>
      </c>
      <c r="T3342" s="10">
        <v>0</v>
      </c>
      <c r="W3342" s="10">
        <v>0</v>
      </c>
      <c r="X3342" s="10">
        <v>0</v>
      </c>
      <c r="Y3342" s="10">
        <v>0</v>
      </c>
      <c r="AB3342" s="10">
        <v>0</v>
      </c>
      <c r="AC3342" s="10">
        <v>0</v>
      </c>
      <c r="AD3342" s="10">
        <v>0</v>
      </c>
      <c r="AE3342" s="10">
        <v>0</v>
      </c>
      <c r="AH3342" s="10">
        <v>1</v>
      </c>
      <c r="AJ3342" s="10" t="s">
        <v>33</v>
      </c>
      <c r="AK3342" s="10">
        <v>3.5355339059327385E-3</v>
      </c>
      <c r="AL3342" s="10">
        <v>0</v>
      </c>
      <c r="AM3342" s="10">
        <v>0</v>
      </c>
      <c r="AN3342" s="10">
        <v>0</v>
      </c>
      <c r="AO3342" s="10">
        <v>0</v>
      </c>
      <c r="AQ3342" s="10">
        <v>0</v>
      </c>
      <c r="AR3342" s="10">
        <v>2.0392959569420034E-2</v>
      </c>
      <c r="AS3342" s="10">
        <v>2.0392959569420034E-2</v>
      </c>
      <c r="AT3342" s="10">
        <v>0</v>
      </c>
      <c r="AU3342" s="10">
        <v>0</v>
      </c>
      <c r="AV3342" s="10">
        <v>11.349947721520573</v>
      </c>
      <c r="AW3342" s="10">
        <v>11.349947721520573</v>
      </c>
      <c r="AX3342" s="10" t="s">
        <v>33</v>
      </c>
      <c r="AY3342" s="10" t="s">
        <v>33</v>
      </c>
      <c r="AZ3342" s="10" t="s">
        <v>33</v>
      </c>
      <c r="BA3342" s="10" t="s">
        <v>33</v>
      </c>
      <c r="BB3342" s="10">
        <v>3339</v>
      </c>
      <c r="BC3342" s="10">
        <v>3426</v>
      </c>
      <c r="BE3342" s="10" t="s">
        <v>606</v>
      </c>
      <c r="BF3342" s="10" t="s">
        <v>4062</v>
      </c>
      <c r="BG3342" s="10">
        <v>1.2235775741652195E-7</v>
      </c>
      <c r="BH3342" s="10">
        <v>192.58289750000009</v>
      </c>
      <c r="BI3342" s="10">
        <v>264</v>
      </c>
      <c r="BJ3342" s="10" t="s">
        <v>33</v>
      </c>
      <c r="BL3342" s="10" t="s">
        <v>33</v>
      </c>
      <c r="BM3342" s="10" t="s">
        <v>33</v>
      </c>
      <c r="BP3342" s="10" t="s">
        <v>33</v>
      </c>
      <c r="BQ3342" s="10" t="s">
        <v>33</v>
      </c>
      <c r="BR3342" s="10" t="s">
        <v>33</v>
      </c>
      <c r="BS3342" s="11" t="s">
        <v>33</v>
      </c>
      <c r="BT3342" s="11" t="s">
        <v>33</v>
      </c>
      <c r="BU3342" s="10">
        <v>3342</v>
      </c>
    </row>
    <row r="3343" spans="1:73" s="10" customFormat="1" x14ac:dyDescent="0.45">
      <c r="A3343" s="10">
        <v>870</v>
      </c>
      <c r="B3343" s="10">
        <v>3199</v>
      </c>
      <c r="D3343" s="10">
        <v>3348</v>
      </c>
      <c r="E3343" s="10" t="s">
        <v>33</v>
      </c>
      <c r="F3343" s="10">
        <v>3199</v>
      </c>
      <c r="G3343" s="10" t="s">
        <v>33</v>
      </c>
      <c r="H3343" s="10" t="s">
        <v>33</v>
      </c>
      <c r="J3343" s="10" t="s">
        <v>607</v>
      </c>
      <c r="K3343" s="10">
        <v>0</v>
      </c>
      <c r="L3343" s="10">
        <v>1</v>
      </c>
      <c r="M3343" s="10" t="s">
        <v>33</v>
      </c>
      <c r="N3343" s="10">
        <v>1</v>
      </c>
      <c r="T3343" s="10">
        <v>1.3416407864998738</v>
      </c>
      <c r="W3343" s="10">
        <v>2.5401208632661558</v>
      </c>
      <c r="X3343" s="10" t="s">
        <v>35</v>
      </c>
      <c r="Y3343" s="10">
        <v>0.2449489742783178</v>
      </c>
      <c r="AB3343" s="10">
        <v>29.388977933912571</v>
      </c>
      <c r="AC3343" s="10">
        <v>7.4999999999999997E-2</v>
      </c>
      <c r="AD3343" s="10">
        <v>0</v>
      </c>
      <c r="AE3343" s="10">
        <v>0</v>
      </c>
      <c r="AH3343" s="10">
        <v>1</v>
      </c>
      <c r="AJ3343" s="10">
        <v>1</v>
      </c>
      <c r="AK3343" s="10">
        <v>1</v>
      </c>
      <c r="AL3343" s="10">
        <v>1.3416407864998738</v>
      </c>
      <c r="AM3343" s="10">
        <v>2.5401208632661558</v>
      </c>
      <c r="AN3343" s="10">
        <v>7.4999999999999997E-2</v>
      </c>
      <c r="AO3343" s="10">
        <v>0</v>
      </c>
      <c r="AQ3343" s="10">
        <v>9.5439963565840458</v>
      </c>
      <c r="AR3343" s="10">
        <v>20.231523979860079</v>
      </c>
      <c r="AS3343" s="10">
        <v>34.070318696906945</v>
      </c>
      <c r="AT3343" s="10">
        <v>224.28391437972508</v>
      </c>
      <c r="AU3343" s="10">
        <v>30.47022610099464</v>
      </c>
      <c r="AV3343" s="10">
        <v>301.47276453491702</v>
      </c>
      <c r="AW3343" s="10">
        <v>556.2269050156367</v>
      </c>
      <c r="AX3343" s="10">
        <v>0.7</v>
      </c>
      <c r="AY3343" s="10">
        <v>17.416601940415607</v>
      </c>
      <c r="AZ3343" s="10" t="s">
        <v>33</v>
      </c>
      <c r="BA3343" s="10">
        <v>3348</v>
      </c>
      <c r="BB3343" s="10" t="s">
        <v>33</v>
      </c>
      <c r="BC3343" s="10">
        <v>3199</v>
      </c>
      <c r="BE3343" s="10" t="s">
        <v>33</v>
      </c>
      <c r="BF3343" s="10" t="s">
        <v>33</v>
      </c>
      <c r="BG3343" s="10" t="s">
        <v>33</v>
      </c>
      <c r="BH3343" s="10" t="s">
        <v>33</v>
      </c>
      <c r="BI3343" s="10" t="s">
        <v>33</v>
      </c>
      <c r="BJ3343" s="10" t="s">
        <v>33</v>
      </c>
      <c r="BL3343" s="10" t="s">
        <v>33</v>
      </c>
      <c r="BM3343" s="10" t="s">
        <v>33</v>
      </c>
      <c r="BP3343" s="10" t="s">
        <v>33</v>
      </c>
      <c r="BQ3343" s="10">
        <v>0</v>
      </c>
      <c r="BR3343" s="10" t="s">
        <v>607</v>
      </c>
      <c r="BS3343" s="11">
        <v>34.070318696906945</v>
      </c>
      <c r="BT3343" s="11">
        <v>556.2269050156367</v>
      </c>
      <c r="BU3343" s="10">
        <v>3343</v>
      </c>
    </row>
    <row r="3344" spans="1:73" s="10" customFormat="1" x14ac:dyDescent="0.45">
      <c r="A3344" s="10" t="s">
        <v>33</v>
      </c>
      <c r="B3344" s="10">
        <v>3241</v>
      </c>
      <c r="D3344" s="10" t="s">
        <v>33</v>
      </c>
      <c r="E3344" s="10">
        <v>3343</v>
      </c>
      <c r="F3344" s="10">
        <v>3241</v>
      </c>
      <c r="G3344" s="10">
        <v>824</v>
      </c>
      <c r="H3344" s="10">
        <v>824</v>
      </c>
      <c r="J3344" s="10" t="s">
        <v>33</v>
      </c>
      <c r="K3344" s="10" t="s">
        <v>139</v>
      </c>
      <c r="L3344" s="10" t="s">
        <v>33</v>
      </c>
      <c r="M3344" s="10">
        <v>0.89861003778057147</v>
      </c>
      <c r="N3344" s="10">
        <v>0.89861003778057147</v>
      </c>
      <c r="T3344" s="10">
        <v>0</v>
      </c>
      <c r="W3344" s="10">
        <v>0</v>
      </c>
      <c r="X3344" s="10">
        <v>0</v>
      </c>
      <c r="Y3344" s="10">
        <v>0</v>
      </c>
      <c r="AB3344" s="10">
        <v>0</v>
      </c>
      <c r="AC3344" s="10">
        <v>0</v>
      </c>
      <c r="AD3344" s="10">
        <v>0</v>
      </c>
      <c r="AE3344" s="10">
        <v>0</v>
      </c>
      <c r="AH3344" s="10">
        <v>1</v>
      </c>
      <c r="AJ3344" s="10" t="s">
        <v>33</v>
      </c>
      <c r="AK3344" s="10">
        <v>0.89861003778057147</v>
      </c>
      <c r="AL3344" s="10">
        <v>0</v>
      </c>
      <c r="AM3344" s="10">
        <v>0</v>
      </c>
      <c r="AN3344" s="10">
        <v>0</v>
      </c>
      <c r="AO3344" s="10">
        <v>0</v>
      </c>
      <c r="AQ3344" s="10">
        <v>0</v>
      </c>
      <c r="AR3344" s="10">
        <v>2.7047509195567669</v>
      </c>
      <c r="AS3344" s="10">
        <v>2.7047509195567669</v>
      </c>
      <c r="AT3344" s="10">
        <v>0</v>
      </c>
      <c r="AU3344" s="10">
        <v>0</v>
      </c>
      <c r="AV3344" s="10">
        <v>22.791044545420295</v>
      </c>
      <c r="AW3344" s="10">
        <v>22.791044545420295</v>
      </c>
      <c r="AX3344" s="10" t="s">
        <v>33</v>
      </c>
      <c r="AY3344" s="10" t="s">
        <v>33</v>
      </c>
      <c r="AZ3344" s="10" t="s">
        <v>33</v>
      </c>
      <c r="BA3344" s="10" t="s">
        <v>33</v>
      </c>
      <c r="BB3344" s="10">
        <v>3343</v>
      </c>
      <c r="BC3344" s="10">
        <v>3241</v>
      </c>
      <c r="BE3344" s="10" t="s">
        <v>607</v>
      </c>
      <c r="BF3344" s="10" t="s">
        <v>4063</v>
      </c>
      <c r="BG3344" s="10">
        <v>1.8933256436897368</v>
      </c>
      <c r="BH3344" s="10">
        <v>450.60675033163511</v>
      </c>
      <c r="BI3344" s="10">
        <v>266</v>
      </c>
      <c r="BJ3344" s="10" t="s">
        <v>33</v>
      </c>
      <c r="BL3344" s="10" t="s">
        <v>33</v>
      </c>
      <c r="BM3344" s="10" t="s">
        <v>33</v>
      </c>
      <c r="BP3344" s="10" t="s">
        <v>33</v>
      </c>
      <c r="BQ3344" s="10" t="s">
        <v>33</v>
      </c>
      <c r="BR3344" s="10" t="s">
        <v>33</v>
      </c>
      <c r="BS3344" s="11" t="s">
        <v>33</v>
      </c>
      <c r="BT3344" s="11" t="s">
        <v>33</v>
      </c>
      <c r="BU3344" s="10">
        <v>3344</v>
      </c>
    </row>
    <row r="3345" spans="1:73" s="10" customFormat="1" x14ac:dyDescent="0.45">
      <c r="A3345" s="10" t="s">
        <v>33</v>
      </c>
      <c r="B3345" s="10">
        <v>3240</v>
      </c>
      <c r="D3345" s="10" t="s">
        <v>33</v>
      </c>
      <c r="E3345" s="10">
        <v>3343</v>
      </c>
      <c r="F3345" s="10">
        <v>3240</v>
      </c>
      <c r="G3345" s="10">
        <v>823</v>
      </c>
      <c r="H3345" s="10">
        <v>823</v>
      </c>
      <c r="J3345" s="10" t="s">
        <v>33</v>
      </c>
      <c r="K3345" s="10" t="s">
        <v>46</v>
      </c>
      <c r="L3345" s="10" t="s">
        <v>33</v>
      </c>
      <c r="M3345" s="10">
        <v>0.3968626966596886</v>
      </c>
      <c r="N3345" s="10">
        <v>0.3968626966596886</v>
      </c>
      <c r="T3345" s="10">
        <v>0</v>
      </c>
      <c r="W3345" s="10">
        <v>0</v>
      </c>
      <c r="X3345" s="10">
        <v>0</v>
      </c>
      <c r="Y3345" s="10">
        <v>0</v>
      </c>
      <c r="AB3345" s="10">
        <v>0</v>
      </c>
      <c r="AC3345" s="10">
        <v>0</v>
      </c>
      <c r="AD3345" s="10">
        <v>0</v>
      </c>
      <c r="AE3345" s="10">
        <v>0</v>
      </c>
      <c r="AH3345" s="10">
        <v>1</v>
      </c>
      <c r="AJ3345" s="10" t="s">
        <v>33</v>
      </c>
      <c r="AK3345" s="10">
        <v>0.3968626966596886</v>
      </c>
      <c r="AL3345" s="10">
        <v>0</v>
      </c>
      <c r="AM3345" s="10">
        <v>0</v>
      </c>
      <c r="AN3345" s="10">
        <v>0</v>
      </c>
      <c r="AO3345" s="10">
        <v>0</v>
      </c>
      <c r="AQ3345" s="10">
        <v>8.0326951723155844</v>
      </c>
      <c r="AR3345" s="10">
        <v>14.58932774469714</v>
      </c>
      <c r="AS3345" s="10">
        <v>26.236735744554736</v>
      </c>
      <c r="AT3345" s="10">
        <v>188.76833654941623</v>
      </c>
      <c r="AU3345" s="10">
        <v>0.9417957049476906</v>
      </c>
      <c r="AV3345" s="10">
        <v>272.85016063744854</v>
      </c>
      <c r="AW3345" s="10">
        <v>462.56029289181242</v>
      </c>
      <c r="AX3345" s="10" t="s">
        <v>33</v>
      </c>
      <c r="AY3345" s="10" t="s">
        <v>33</v>
      </c>
      <c r="AZ3345" s="10" t="s">
        <v>33</v>
      </c>
      <c r="BA3345" s="10" t="s">
        <v>33</v>
      </c>
      <c r="BB3345" s="10">
        <v>3343</v>
      </c>
      <c r="BC3345" s="10">
        <v>3240</v>
      </c>
      <c r="BE3345" s="10" t="s">
        <v>607</v>
      </c>
      <c r="BF3345" s="10" t="s">
        <v>4064</v>
      </c>
      <c r="BG3345" s="10">
        <v>18.365715021188315</v>
      </c>
      <c r="BH3345" s="10">
        <v>2064.5448758068651</v>
      </c>
      <c r="BI3345" s="10">
        <v>267</v>
      </c>
      <c r="BJ3345" s="10" t="s">
        <v>33</v>
      </c>
      <c r="BL3345" s="10" t="s">
        <v>33</v>
      </c>
      <c r="BM3345" s="10" t="s">
        <v>33</v>
      </c>
      <c r="BP3345" s="10" t="s">
        <v>33</v>
      </c>
      <c r="BQ3345" s="10" t="s">
        <v>33</v>
      </c>
      <c r="BR3345" s="10" t="s">
        <v>33</v>
      </c>
      <c r="BS3345" s="11" t="s">
        <v>33</v>
      </c>
      <c r="BT3345" s="11" t="s">
        <v>33</v>
      </c>
      <c r="BU3345" s="10">
        <v>3345</v>
      </c>
    </row>
    <row r="3346" spans="1:73" s="10" customFormat="1" x14ac:dyDescent="0.45">
      <c r="A3346" s="10" t="s">
        <v>33</v>
      </c>
      <c r="B3346" s="10">
        <v>3427</v>
      </c>
      <c r="D3346" s="10" t="s">
        <v>33</v>
      </c>
      <c r="E3346" s="10">
        <v>3343</v>
      </c>
      <c r="F3346" s="10">
        <v>3427</v>
      </c>
      <c r="G3346" s="10">
        <v>906</v>
      </c>
      <c r="H3346" s="10">
        <v>906</v>
      </c>
      <c r="J3346" s="10" t="s">
        <v>33</v>
      </c>
      <c r="K3346" s="10" t="s">
        <v>624</v>
      </c>
      <c r="L3346" s="10" t="s">
        <v>33</v>
      </c>
      <c r="M3346" s="10">
        <v>7.0710678118654771E-3</v>
      </c>
      <c r="N3346" s="10">
        <v>7.0710678118654771E-3</v>
      </c>
      <c r="T3346" s="10">
        <v>0</v>
      </c>
      <c r="W3346" s="10">
        <v>0</v>
      </c>
      <c r="X3346" s="10">
        <v>0</v>
      </c>
      <c r="Y3346" s="10">
        <v>0</v>
      </c>
      <c r="AB3346" s="10">
        <v>0</v>
      </c>
      <c r="AC3346" s="10">
        <v>0</v>
      </c>
      <c r="AD3346" s="10">
        <v>0</v>
      </c>
      <c r="AE3346" s="10">
        <v>0</v>
      </c>
      <c r="AH3346" s="10">
        <v>1</v>
      </c>
      <c r="AJ3346" s="10" t="s">
        <v>33</v>
      </c>
      <c r="AK3346" s="10">
        <v>7.0710678118654771E-3</v>
      </c>
      <c r="AL3346" s="10">
        <v>0</v>
      </c>
      <c r="AM3346" s="10">
        <v>0</v>
      </c>
      <c r="AN3346" s="10">
        <v>0</v>
      </c>
      <c r="AO3346" s="10">
        <v>0</v>
      </c>
      <c r="AQ3346" s="10">
        <v>0.16966039776858827</v>
      </c>
      <c r="AR3346" s="10">
        <v>0.32228939022118813</v>
      </c>
      <c r="AS3346" s="10">
        <v>0.56829696698564114</v>
      </c>
      <c r="AT3346" s="10">
        <v>3.9870193475618243</v>
      </c>
      <c r="AU3346" s="10">
        <v>0.1394524621343794</v>
      </c>
      <c r="AV3346" s="10">
        <v>5.8309101901791731</v>
      </c>
      <c r="AW3346" s="10">
        <v>9.957381999875377</v>
      </c>
      <c r="AX3346" s="10" t="s">
        <v>33</v>
      </c>
      <c r="AY3346" s="10" t="s">
        <v>33</v>
      </c>
      <c r="AZ3346" s="10" t="s">
        <v>33</v>
      </c>
      <c r="BA3346" s="10" t="s">
        <v>33</v>
      </c>
      <c r="BB3346" s="10">
        <v>3343</v>
      </c>
      <c r="BC3346" s="10">
        <v>3427</v>
      </c>
      <c r="BE3346" s="10" t="s">
        <v>607</v>
      </c>
      <c r="BF3346" s="10" t="s">
        <v>4065</v>
      </c>
      <c r="BG3346" s="10">
        <v>0.39780787688994879</v>
      </c>
      <c r="BH3346" s="10">
        <v>55.710538313898738</v>
      </c>
      <c r="BI3346" s="10">
        <v>268</v>
      </c>
      <c r="BJ3346" s="10" t="s">
        <v>33</v>
      </c>
      <c r="BL3346" s="10" t="s">
        <v>33</v>
      </c>
      <c r="BM3346" s="10" t="s">
        <v>33</v>
      </c>
      <c r="BP3346" s="10" t="s">
        <v>33</v>
      </c>
      <c r="BQ3346" s="10" t="s">
        <v>33</v>
      </c>
      <c r="BR3346" s="10" t="s">
        <v>33</v>
      </c>
      <c r="BS3346" s="11" t="s">
        <v>33</v>
      </c>
      <c r="BT3346" s="11" t="s">
        <v>33</v>
      </c>
      <c r="BU3346" s="10">
        <v>3346</v>
      </c>
    </row>
    <row r="3347" spans="1:73" s="10" customFormat="1" x14ac:dyDescent="0.45">
      <c r="A3347" s="10" t="s">
        <v>33</v>
      </c>
      <c r="B3347" s="10">
        <v>3382</v>
      </c>
      <c r="D3347" s="10" t="s">
        <v>33</v>
      </c>
      <c r="E3347" s="10">
        <v>3343</v>
      </c>
      <c r="F3347" s="10">
        <v>3382</v>
      </c>
      <c r="G3347" s="10">
        <v>889</v>
      </c>
      <c r="H3347" s="10">
        <v>889</v>
      </c>
      <c r="J3347" s="10" t="s">
        <v>33</v>
      </c>
      <c r="K3347" s="10" t="s">
        <v>397</v>
      </c>
      <c r="L3347" s="10" t="s">
        <v>33</v>
      </c>
      <c r="M3347" s="10">
        <v>1.4142135623738187E-6</v>
      </c>
      <c r="N3347" s="10">
        <v>1.4142135623738187E-6</v>
      </c>
      <c r="T3347" s="10">
        <v>0</v>
      </c>
      <c r="W3347" s="10">
        <v>0</v>
      </c>
      <c r="X3347" s="10">
        <v>0</v>
      </c>
      <c r="Y3347" s="10">
        <v>0</v>
      </c>
      <c r="AB3347" s="10">
        <v>0</v>
      </c>
      <c r="AC3347" s="10">
        <v>0</v>
      </c>
      <c r="AD3347" s="10">
        <v>0</v>
      </c>
      <c r="AE3347" s="10">
        <v>0</v>
      </c>
      <c r="AH3347" s="10">
        <v>1</v>
      </c>
      <c r="AJ3347" s="10" t="s">
        <v>33</v>
      </c>
      <c r="AK3347" s="10">
        <v>1.4142135623738187E-6</v>
      </c>
      <c r="AL3347" s="10">
        <v>0</v>
      </c>
      <c r="AM3347" s="10">
        <v>0</v>
      </c>
      <c r="AN3347" s="10">
        <v>0</v>
      </c>
      <c r="AO3347" s="10">
        <v>0</v>
      </c>
      <c r="AQ3347" s="10">
        <v>0</v>
      </c>
      <c r="AR3347" s="10">
        <v>3.5062118827891067E-5</v>
      </c>
      <c r="AS3347" s="10">
        <v>3.5062118827891067E-5</v>
      </c>
      <c r="AT3347" s="10">
        <v>0</v>
      </c>
      <c r="AU3347" s="10">
        <v>0</v>
      </c>
      <c r="AV3347" s="10">
        <v>6.4916186900801831E-4</v>
      </c>
      <c r="AW3347" s="10">
        <v>6.4916186900801831E-4</v>
      </c>
      <c r="AX3347" s="10" t="s">
        <v>33</v>
      </c>
      <c r="AY3347" s="10" t="s">
        <v>33</v>
      </c>
      <c r="AZ3347" s="10" t="s">
        <v>33</v>
      </c>
      <c r="BA3347" s="10" t="s">
        <v>33</v>
      </c>
      <c r="BB3347" s="10">
        <v>3343</v>
      </c>
      <c r="BC3347" s="10">
        <v>3382</v>
      </c>
      <c r="BE3347" s="10" t="s">
        <v>607</v>
      </c>
      <c r="BF3347" s="10" t="s">
        <v>4066</v>
      </c>
      <c r="BG3347" s="10">
        <v>2.4543483179523744E-5</v>
      </c>
      <c r="BH3347" s="10">
        <v>1.4636411242987124E-2</v>
      </c>
      <c r="BI3347" s="10">
        <v>269</v>
      </c>
      <c r="BJ3347" s="10" t="s">
        <v>33</v>
      </c>
      <c r="BL3347" s="10" t="s">
        <v>33</v>
      </c>
      <c r="BM3347" s="10" t="s">
        <v>33</v>
      </c>
      <c r="BP3347" s="10" t="s">
        <v>33</v>
      </c>
      <c r="BQ3347" s="10" t="s">
        <v>33</v>
      </c>
      <c r="BR3347" s="10" t="s">
        <v>33</v>
      </c>
      <c r="BS3347" s="11" t="s">
        <v>33</v>
      </c>
      <c r="BT3347" s="11" t="s">
        <v>33</v>
      </c>
      <c r="BU3347" s="10">
        <v>3347</v>
      </c>
    </row>
    <row r="3348" spans="1:73" s="10" customFormat="1" x14ac:dyDescent="0.45">
      <c r="A3348" s="10">
        <v>871</v>
      </c>
      <c r="B3348" s="10">
        <v>3200</v>
      </c>
      <c r="D3348" s="10">
        <v>3353</v>
      </c>
      <c r="E3348" s="10" t="s">
        <v>33</v>
      </c>
      <c r="F3348" s="10">
        <v>3200</v>
      </c>
      <c r="G3348" s="10" t="s">
        <v>33</v>
      </c>
      <c r="H3348" s="10" t="s">
        <v>33</v>
      </c>
      <c r="J3348" s="10" t="s">
        <v>608</v>
      </c>
      <c r="K3348" s="10">
        <v>0</v>
      </c>
      <c r="L3348" s="10">
        <v>1</v>
      </c>
      <c r="M3348" s="10" t="s">
        <v>33</v>
      </c>
      <c r="N3348" s="10">
        <v>1</v>
      </c>
      <c r="T3348" s="10">
        <v>1.2247448713915889</v>
      </c>
      <c r="W3348" s="10">
        <v>2.0081418650085459</v>
      </c>
      <c r="X3348" s="10" t="s">
        <v>35</v>
      </c>
      <c r="Y3348" s="10">
        <v>0.19364916731037085</v>
      </c>
      <c r="AB3348" s="10">
        <v>23.234027093898295</v>
      </c>
      <c r="AC3348" s="10">
        <v>0</v>
      </c>
      <c r="AD3348" s="10">
        <v>0</v>
      </c>
      <c r="AE3348" s="10">
        <v>0</v>
      </c>
      <c r="AH3348" s="10">
        <v>1</v>
      </c>
      <c r="AJ3348" s="10">
        <v>1</v>
      </c>
      <c r="AK3348" s="10">
        <v>1</v>
      </c>
      <c r="AL3348" s="10">
        <v>1.2247448713915889</v>
      </c>
      <c r="AM3348" s="10">
        <v>2.0081418650085459</v>
      </c>
      <c r="AN3348" s="10">
        <v>0</v>
      </c>
      <c r="AO3348" s="10">
        <v>0</v>
      </c>
      <c r="AQ3348" s="10">
        <v>11.170820099581096</v>
      </c>
      <c r="AR3348" s="10">
        <v>31.843335227612165</v>
      </c>
      <c r="AS3348" s="10">
        <v>48.041024372004756</v>
      </c>
      <c r="AT3348" s="10">
        <v>262.51427234015574</v>
      </c>
      <c r="AU3348" s="10">
        <v>60.416894039411176</v>
      </c>
      <c r="AV3348" s="10">
        <v>466.67925367637577</v>
      </c>
      <c r="AW3348" s="10">
        <v>789.61042005594265</v>
      </c>
      <c r="AX3348" s="10">
        <v>0.4</v>
      </c>
      <c r="AY3348" s="10">
        <v>32.266650304486525</v>
      </c>
      <c r="AZ3348" s="10" t="s">
        <v>33</v>
      </c>
      <c r="BA3348" s="10">
        <v>3353</v>
      </c>
      <c r="BB3348" s="10" t="s">
        <v>33</v>
      </c>
      <c r="BC3348" s="10">
        <v>3200</v>
      </c>
      <c r="BE3348" s="10" t="s">
        <v>33</v>
      </c>
      <c r="BF3348" s="10" t="s">
        <v>33</v>
      </c>
      <c r="BG3348" s="10" t="s">
        <v>33</v>
      </c>
      <c r="BH3348" s="10" t="s">
        <v>33</v>
      </c>
      <c r="BI3348" s="10" t="s">
        <v>33</v>
      </c>
      <c r="BJ3348" s="10" t="s">
        <v>33</v>
      </c>
      <c r="BL3348" s="10" t="s">
        <v>33</v>
      </c>
      <c r="BM3348" s="10" t="s">
        <v>33</v>
      </c>
      <c r="BP3348" s="10" t="s">
        <v>33</v>
      </c>
      <c r="BQ3348" s="10">
        <v>0</v>
      </c>
      <c r="BR3348" s="10" t="s">
        <v>608</v>
      </c>
      <c r="BS3348" s="11">
        <v>48.041024372004756</v>
      </c>
      <c r="BT3348" s="11">
        <v>789.61042005594265</v>
      </c>
      <c r="BU3348" s="10">
        <v>3348</v>
      </c>
    </row>
    <row r="3349" spans="1:73" s="10" customFormat="1" x14ac:dyDescent="0.45">
      <c r="A3349" s="10" t="s">
        <v>33</v>
      </c>
      <c r="B3349" s="10">
        <v>3431</v>
      </c>
      <c r="D3349" s="10" t="s">
        <v>33</v>
      </c>
      <c r="E3349" s="10">
        <v>3348</v>
      </c>
      <c r="F3349" s="10">
        <v>3431</v>
      </c>
      <c r="G3349" s="10">
        <v>907</v>
      </c>
      <c r="H3349" s="10">
        <v>907</v>
      </c>
      <c r="J3349" s="10" t="s">
        <v>33</v>
      </c>
      <c r="K3349" s="10" t="s">
        <v>625</v>
      </c>
      <c r="L3349" s="10" t="s">
        <v>33</v>
      </c>
      <c r="M3349" s="10">
        <v>0.79843597113356557</v>
      </c>
      <c r="N3349" s="10">
        <v>0.79843597113356557</v>
      </c>
      <c r="T3349" s="10">
        <v>0</v>
      </c>
      <c r="W3349" s="10">
        <v>0</v>
      </c>
      <c r="X3349" s="10">
        <v>0</v>
      </c>
      <c r="Y3349" s="10">
        <v>0</v>
      </c>
      <c r="AB3349" s="10">
        <v>0</v>
      </c>
      <c r="AC3349" s="10">
        <v>0</v>
      </c>
      <c r="AD3349" s="10">
        <v>0</v>
      </c>
      <c r="AE3349" s="10">
        <v>0</v>
      </c>
      <c r="AH3349" s="10">
        <v>1</v>
      </c>
      <c r="AJ3349" s="10" t="s">
        <v>33</v>
      </c>
      <c r="AK3349" s="10">
        <v>0.79843597113356557</v>
      </c>
      <c r="AL3349" s="10">
        <v>0</v>
      </c>
      <c r="AM3349" s="10">
        <v>0</v>
      </c>
      <c r="AN3349" s="10">
        <v>0</v>
      </c>
      <c r="AO3349" s="10">
        <v>0</v>
      </c>
      <c r="AQ3349" s="10">
        <v>8.0483143431387258</v>
      </c>
      <c r="AR3349" s="10">
        <v>22.782122514075642</v>
      </c>
      <c r="AS3349" s="10">
        <v>34.452178311626795</v>
      </c>
      <c r="AT3349" s="10">
        <v>189.13538706376005</v>
      </c>
      <c r="AU3349" s="10">
        <v>36.936892209889422</v>
      </c>
      <c r="AV3349" s="10">
        <v>305.32277507207823</v>
      </c>
      <c r="AW3349" s="10">
        <v>531.39505434572766</v>
      </c>
      <c r="AX3349" s="10" t="s">
        <v>33</v>
      </c>
      <c r="AY3349" s="10" t="s">
        <v>33</v>
      </c>
      <c r="AZ3349" s="10" t="s">
        <v>33</v>
      </c>
      <c r="BA3349" s="10" t="s">
        <v>33</v>
      </c>
      <c r="BB3349" s="10">
        <v>3348</v>
      </c>
      <c r="BC3349" s="10">
        <v>3431</v>
      </c>
      <c r="BE3349" s="10" t="s">
        <v>608</v>
      </c>
      <c r="BF3349" s="10" t="s">
        <v>625</v>
      </c>
      <c r="BG3349" s="10">
        <v>13.780871324650718</v>
      </c>
      <c r="BH3349" s="10">
        <v>14644.219121264394</v>
      </c>
      <c r="BI3349" s="10">
        <v>271</v>
      </c>
      <c r="BJ3349" s="10" t="s">
        <v>33</v>
      </c>
      <c r="BL3349" s="10" t="s">
        <v>33</v>
      </c>
      <c r="BM3349" s="10" t="s">
        <v>33</v>
      </c>
      <c r="BP3349" s="10" t="s">
        <v>33</v>
      </c>
      <c r="BQ3349" s="10" t="s">
        <v>33</v>
      </c>
      <c r="BR3349" s="10" t="s">
        <v>33</v>
      </c>
      <c r="BS3349" s="11" t="s">
        <v>33</v>
      </c>
      <c r="BT3349" s="11" t="s">
        <v>33</v>
      </c>
      <c r="BU3349" s="10">
        <v>3349</v>
      </c>
    </row>
    <row r="3350" spans="1:73" s="10" customFormat="1" x14ac:dyDescent="0.45">
      <c r="A3350" s="10" t="s">
        <v>33</v>
      </c>
      <c r="B3350" s="10">
        <v>3436</v>
      </c>
      <c r="D3350" s="10" t="s">
        <v>33</v>
      </c>
      <c r="E3350" s="10">
        <v>3348</v>
      </c>
      <c r="F3350" s="10">
        <v>3436</v>
      </c>
      <c r="G3350" s="10">
        <v>908</v>
      </c>
      <c r="H3350" s="10">
        <v>908</v>
      </c>
      <c r="J3350" s="10" t="s">
        <v>33</v>
      </c>
      <c r="K3350" s="10" t="s">
        <v>514</v>
      </c>
      <c r="L3350" s="10" t="s">
        <v>33</v>
      </c>
      <c r="M3350" s="10">
        <v>0.34641016151377546</v>
      </c>
      <c r="N3350" s="10">
        <v>0.34641016151377546</v>
      </c>
      <c r="T3350" s="10">
        <v>0</v>
      </c>
      <c r="W3350" s="10">
        <v>0</v>
      </c>
      <c r="X3350" s="10">
        <v>0</v>
      </c>
      <c r="Y3350" s="10">
        <v>0</v>
      </c>
      <c r="AB3350" s="10">
        <v>0</v>
      </c>
      <c r="AC3350" s="10">
        <v>0</v>
      </c>
      <c r="AD3350" s="10">
        <v>0</v>
      </c>
      <c r="AE3350" s="10">
        <v>0</v>
      </c>
      <c r="AH3350" s="10">
        <v>1</v>
      </c>
      <c r="AJ3350" s="10" t="s">
        <v>33</v>
      </c>
      <c r="AK3350" s="10">
        <v>0.34641016151377546</v>
      </c>
      <c r="AL3350" s="10">
        <v>0</v>
      </c>
      <c r="AM3350" s="10">
        <v>0</v>
      </c>
      <c r="AN3350" s="10">
        <v>0</v>
      </c>
      <c r="AO3350" s="10">
        <v>0</v>
      </c>
      <c r="AQ3350" s="10">
        <v>0</v>
      </c>
      <c r="AR3350" s="10">
        <v>3.6022866227345589</v>
      </c>
      <c r="AS3350" s="10">
        <v>3.6022866227345589</v>
      </c>
      <c r="AT3350" s="10">
        <v>0</v>
      </c>
      <c r="AU3350" s="10">
        <v>0</v>
      </c>
      <c r="AV3350" s="10">
        <v>54.248514581091392</v>
      </c>
      <c r="AW3350" s="10">
        <v>54.248514581091392</v>
      </c>
      <c r="AX3350" s="10" t="s">
        <v>33</v>
      </c>
      <c r="AY3350" s="10" t="s">
        <v>33</v>
      </c>
      <c r="AZ3350" s="10" t="s">
        <v>33</v>
      </c>
      <c r="BA3350" s="10" t="s">
        <v>33</v>
      </c>
      <c r="BB3350" s="10">
        <v>3348</v>
      </c>
      <c r="BC3350" s="10">
        <v>3436</v>
      </c>
      <c r="BE3350" s="10" t="s">
        <v>608</v>
      </c>
      <c r="BF3350" s="10" t="s">
        <v>4067</v>
      </c>
      <c r="BG3350" s="10">
        <v>1.4409146490938236</v>
      </c>
      <c r="BH3350" s="10">
        <v>2905.7257192481065</v>
      </c>
      <c r="BI3350" s="10">
        <v>272</v>
      </c>
      <c r="BJ3350" s="10" t="s">
        <v>33</v>
      </c>
      <c r="BL3350" s="10" t="s">
        <v>33</v>
      </c>
      <c r="BM3350" s="10" t="s">
        <v>33</v>
      </c>
      <c r="BP3350" s="10" t="s">
        <v>33</v>
      </c>
      <c r="BQ3350" s="10" t="s">
        <v>33</v>
      </c>
      <c r="BR3350" s="10" t="s">
        <v>33</v>
      </c>
      <c r="BS3350" s="11" t="s">
        <v>33</v>
      </c>
      <c r="BT3350" s="11" t="s">
        <v>33</v>
      </c>
      <c r="BU3350" s="10">
        <v>3350</v>
      </c>
    </row>
    <row r="3351" spans="1:73" s="10" customFormat="1" x14ac:dyDescent="0.45">
      <c r="A3351" s="10" t="s">
        <v>33</v>
      </c>
      <c r="B3351" s="10">
        <v>3426</v>
      </c>
      <c r="D3351" s="10" t="s">
        <v>33</v>
      </c>
      <c r="E3351" s="10">
        <v>3348</v>
      </c>
      <c r="F3351" s="10">
        <v>3426</v>
      </c>
      <c r="G3351" s="10">
        <v>905</v>
      </c>
      <c r="H3351" s="10">
        <v>905</v>
      </c>
      <c r="J3351" s="10" t="s">
        <v>33</v>
      </c>
      <c r="K3351" s="10" t="s">
        <v>157</v>
      </c>
      <c r="L3351" s="10" t="s">
        <v>33</v>
      </c>
      <c r="M3351" s="10">
        <v>1.4142135623730954E-2</v>
      </c>
      <c r="N3351" s="10">
        <v>1.4142135623730954E-2</v>
      </c>
      <c r="T3351" s="10">
        <v>0</v>
      </c>
      <c r="W3351" s="10">
        <v>0</v>
      </c>
      <c r="X3351" s="10">
        <v>0</v>
      </c>
      <c r="Y3351" s="10">
        <v>0</v>
      </c>
      <c r="AB3351" s="10">
        <v>0</v>
      </c>
      <c r="AC3351" s="10">
        <v>0</v>
      </c>
      <c r="AD3351" s="10">
        <v>0</v>
      </c>
      <c r="AE3351" s="10">
        <v>0</v>
      </c>
      <c r="AH3351" s="10">
        <v>1</v>
      </c>
      <c r="AJ3351" s="10" t="s">
        <v>33</v>
      </c>
      <c r="AK3351" s="10">
        <v>1.4142135623730954E-2</v>
      </c>
      <c r="AL3351" s="10">
        <v>0</v>
      </c>
      <c r="AM3351" s="10">
        <v>0</v>
      </c>
      <c r="AN3351" s="10">
        <v>0</v>
      </c>
      <c r="AO3351" s="10">
        <v>0</v>
      </c>
      <c r="AQ3351" s="10">
        <v>0</v>
      </c>
      <c r="AR3351" s="10">
        <v>8.1571838277680137E-2</v>
      </c>
      <c r="AS3351" s="10">
        <v>8.1571838277680137E-2</v>
      </c>
      <c r="AT3351" s="10">
        <v>0</v>
      </c>
      <c r="AU3351" s="10">
        <v>0</v>
      </c>
      <c r="AV3351" s="10">
        <v>45.399790886082293</v>
      </c>
      <c r="AW3351" s="10">
        <v>45.399790886082293</v>
      </c>
      <c r="AX3351" s="10" t="s">
        <v>33</v>
      </c>
      <c r="AY3351" s="10" t="s">
        <v>33</v>
      </c>
      <c r="AZ3351" s="10" t="s">
        <v>33</v>
      </c>
      <c r="BA3351" s="10" t="s">
        <v>33</v>
      </c>
      <c r="BB3351" s="10">
        <v>3348</v>
      </c>
      <c r="BC3351" s="10">
        <v>3426</v>
      </c>
      <c r="BE3351" s="10" t="s">
        <v>608</v>
      </c>
      <c r="BF3351" s="10" t="s">
        <v>4068</v>
      </c>
      <c r="BG3351" s="10">
        <v>3.2628735311072056E-2</v>
      </c>
      <c r="BH3351" s="10">
        <v>2664.2835947548042</v>
      </c>
      <c r="BI3351" s="10">
        <v>273</v>
      </c>
      <c r="BJ3351" s="10" t="s">
        <v>33</v>
      </c>
      <c r="BL3351" s="10" t="s">
        <v>33</v>
      </c>
      <c r="BM3351" s="10" t="s">
        <v>33</v>
      </c>
      <c r="BP3351" s="10" t="s">
        <v>33</v>
      </c>
      <c r="BQ3351" s="10" t="s">
        <v>33</v>
      </c>
      <c r="BR3351" s="10" t="s">
        <v>33</v>
      </c>
      <c r="BS3351" s="11" t="s">
        <v>33</v>
      </c>
      <c r="BT3351" s="11" t="s">
        <v>33</v>
      </c>
      <c r="BU3351" s="10">
        <v>3351</v>
      </c>
    </row>
    <row r="3352" spans="1:73" s="10" customFormat="1" x14ac:dyDescent="0.45">
      <c r="A3352" s="10" t="s">
        <v>33</v>
      </c>
      <c r="B3352" s="10">
        <v>3437</v>
      </c>
      <c r="D3352" s="10" t="s">
        <v>33</v>
      </c>
      <c r="E3352" s="10">
        <v>3348</v>
      </c>
      <c r="F3352" s="10">
        <v>3437</v>
      </c>
      <c r="G3352" s="10">
        <v>909</v>
      </c>
      <c r="H3352" s="10">
        <v>909</v>
      </c>
      <c r="J3352" s="10" t="s">
        <v>33</v>
      </c>
      <c r="K3352" s="10" t="s">
        <v>626</v>
      </c>
      <c r="L3352" s="10" t="s">
        <v>33</v>
      </c>
      <c r="M3352" s="10">
        <v>0.22360679774997896</v>
      </c>
      <c r="N3352" s="10">
        <v>0.22360679774997896</v>
      </c>
      <c r="T3352" s="10">
        <v>0</v>
      </c>
      <c r="W3352" s="10">
        <v>0</v>
      </c>
      <c r="X3352" s="10">
        <v>0</v>
      </c>
      <c r="Y3352" s="10">
        <v>0</v>
      </c>
      <c r="AB3352" s="10">
        <v>0</v>
      </c>
      <c r="AC3352" s="10">
        <v>0</v>
      </c>
      <c r="AD3352" s="10">
        <v>0</v>
      </c>
      <c r="AE3352" s="10">
        <v>0</v>
      </c>
      <c r="AH3352" s="10">
        <v>1</v>
      </c>
      <c r="AJ3352" s="10" t="s">
        <v>33</v>
      </c>
      <c r="AK3352" s="10">
        <v>0.22360679774997896</v>
      </c>
      <c r="AL3352" s="10">
        <v>0</v>
      </c>
      <c r="AM3352" s="10">
        <v>0</v>
      </c>
      <c r="AN3352" s="10">
        <v>0</v>
      </c>
      <c r="AO3352" s="10">
        <v>0</v>
      </c>
      <c r="AQ3352" s="10">
        <v>1.8977608850507803</v>
      </c>
      <c r="AR3352" s="10">
        <v>3.3692123875157396</v>
      </c>
      <c r="AS3352" s="10">
        <v>6.1209656708393716</v>
      </c>
      <c r="AT3352" s="10">
        <v>44.597380798693337</v>
      </c>
      <c r="AU3352" s="10">
        <v>0.24597473562345648</v>
      </c>
      <c r="AV3352" s="10">
        <v>61.708173137123794</v>
      </c>
      <c r="AW3352" s="10">
        <v>106.55152867144059</v>
      </c>
      <c r="AX3352" s="10" t="s">
        <v>33</v>
      </c>
      <c r="AY3352" s="10" t="s">
        <v>33</v>
      </c>
      <c r="AZ3352" s="10" t="s">
        <v>33</v>
      </c>
      <c r="BA3352" s="10" t="s">
        <v>33</v>
      </c>
      <c r="BB3352" s="10">
        <v>3348</v>
      </c>
      <c r="BC3352" s="10">
        <v>3437</v>
      </c>
      <c r="BE3352" s="10" t="s">
        <v>608</v>
      </c>
      <c r="BF3352" s="10" t="s">
        <v>4069</v>
      </c>
      <c r="BG3352" s="10">
        <v>2.4483862683357489</v>
      </c>
      <c r="BH3352" s="10">
        <v>77.17253736893359</v>
      </c>
      <c r="BI3352" s="10">
        <v>274</v>
      </c>
      <c r="BJ3352" s="10" t="s">
        <v>33</v>
      </c>
      <c r="BL3352" s="10" t="s">
        <v>33</v>
      </c>
      <c r="BM3352" s="10" t="s">
        <v>33</v>
      </c>
      <c r="BP3352" s="10" t="s">
        <v>33</v>
      </c>
      <c r="BQ3352" s="10" t="s">
        <v>33</v>
      </c>
      <c r="BR3352" s="10" t="s">
        <v>33</v>
      </c>
      <c r="BS3352" s="11" t="s">
        <v>33</v>
      </c>
      <c r="BT3352" s="11" t="s">
        <v>33</v>
      </c>
      <c r="BU3352" s="10">
        <v>3352</v>
      </c>
    </row>
    <row r="3353" spans="1:73" s="10" customFormat="1" x14ac:dyDescent="0.45">
      <c r="A3353" s="10">
        <v>872</v>
      </c>
      <c r="B3353" s="10">
        <v>3201</v>
      </c>
      <c r="D3353" s="10">
        <v>3354</v>
      </c>
      <c r="E3353" s="10" t="s">
        <v>33</v>
      </c>
      <c r="F3353" s="10">
        <v>3201</v>
      </c>
      <c r="G3353" s="10" t="s">
        <v>33</v>
      </c>
      <c r="H3353" s="10" t="s">
        <v>33</v>
      </c>
      <c r="J3353" s="10" t="s">
        <v>239</v>
      </c>
      <c r="K3353" s="10">
        <v>0</v>
      </c>
      <c r="L3353" s="10">
        <v>1</v>
      </c>
      <c r="M3353" s="10" t="s">
        <v>33</v>
      </c>
      <c r="N3353" s="10">
        <v>1</v>
      </c>
      <c r="T3353" s="10">
        <v>0</v>
      </c>
      <c r="W3353" s="10">
        <v>0</v>
      </c>
      <c r="X3353" s="10">
        <v>0</v>
      </c>
      <c r="Y3353" s="10">
        <v>0</v>
      </c>
      <c r="AB3353" s="10">
        <v>0</v>
      </c>
      <c r="AC3353" s="10">
        <v>0</v>
      </c>
      <c r="AD3353" s="10">
        <v>5.6526116088052598</v>
      </c>
      <c r="AE3353" s="10">
        <v>61.826588519826998</v>
      </c>
      <c r="AH3353" s="10">
        <v>1</v>
      </c>
      <c r="AJ3353" s="10">
        <v>1</v>
      </c>
      <c r="AK3353" s="10">
        <v>1</v>
      </c>
      <c r="AL3353" s="10">
        <v>0</v>
      </c>
      <c r="AM3353" s="10">
        <v>0</v>
      </c>
      <c r="AN3353" s="10">
        <v>0</v>
      </c>
      <c r="AO3353" s="10">
        <v>5.6526116088052616</v>
      </c>
      <c r="AQ3353" s="10">
        <v>0</v>
      </c>
      <c r="AR3353" s="10">
        <v>5.6526116088052598</v>
      </c>
      <c r="AS3353" s="10">
        <v>5.6526116088052598</v>
      </c>
      <c r="AT3353" s="10">
        <v>0</v>
      </c>
      <c r="AU3353" s="10">
        <v>0</v>
      </c>
      <c r="AV3353" s="10">
        <v>61.826588519826998</v>
      </c>
      <c r="AW3353" s="10">
        <v>61.826588519826998</v>
      </c>
      <c r="AX3353" s="10">
        <v>0.3</v>
      </c>
      <c r="AY3353" s="10">
        <v>5.6526116088052616</v>
      </c>
      <c r="AZ3353" s="10" t="s">
        <v>33</v>
      </c>
      <c r="BA3353" s="10">
        <v>3354</v>
      </c>
      <c r="BB3353" s="10" t="s">
        <v>33</v>
      </c>
      <c r="BC3353" s="10">
        <v>3201</v>
      </c>
      <c r="BE3353" s="10" t="s">
        <v>33</v>
      </c>
      <c r="BF3353" s="10" t="s">
        <v>33</v>
      </c>
      <c r="BG3353" s="10" t="s">
        <v>33</v>
      </c>
      <c r="BH3353" s="10" t="s">
        <v>33</v>
      </c>
      <c r="BI3353" s="10" t="s">
        <v>33</v>
      </c>
      <c r="BJ3353" s="10" t="s">
        <v>33</v>
      </c>
      <c r="BL3353" s="10" t="s">
        <v>33</v>
      </c>
      <c r="BM3353" s="10" t="s">
        <v>33</v>
      </c>
      <c r="BP3353" s="10" t="s">
        <v>34</v>
      </c>
      <c r="BQ3353" s="10">
        <v>0</v>
      </c>
      <c r="BR3353" s="10" t="s">
        <v>239</v>
      </c>
      <c r="BS3353" s="11">
        <v>5.6526116088052598</v>
      </c>
      <c r="BT3353" s="11">
        <v>61.826588519826998</v>
      </c>
      <c r="BU3353" s="10">
        <v>3353</v>
      </c>
    </row>
    <row r="3354" spans="1:73" s="10" customFormat="1" x14ac:dyDescent="0.45">
      <c r="A3354" s="10">
        <v>873</v>
      </c>
      <c r="B3354" s="10">
        <v>3209</v>
      </c>
      <c r="D3354" s="10">
        <v>3355</v>
      </c>
      <c r="E3354" s="10" t="s">
        <v>33</v>
      </c>
      <c r="F3354" s="10">
        <v>3209</v>
      </c>
      <c r="G3354" s="10" t="s">
        <v>33</v>
      </c>
      <c r="H3354" s="10" t="s">
        <v>33</v>
      </c>
      <c r="J3354" s="10" t="s">
        <v>85</v>
      </c>
      <c r="K3354" s="10">
        <v>0</v>
      </c>
      <c r="L3354" s="10">
        <v>1</v>
      </c>
      <c r="M3354" s="10" t="s">
        <v>33</v>
      </c>
      <c r="N3354" s="10">
        <v>1</v>
      </c>
      <c r="T3354" s="10">
        <v>0</v>
      </c>
      <c r="W3354" s="10">
        <v>0</v>
      </c>
      <c r="X3354" s="10">
        <v>0</v>
      </c>
      <c r="Y3354" s="10">
        <v>0</v>
      </c>
      <c r="AB3354" s="10">
        <v>0</v>
      </c>
      <c r="AC3354" s="10">
        <v>0</v>
      </c>
      <c r="AD3354" s="12">
        <v>19.899599223749156</v>
      </c>
      <c r="AE3354" s="12">
        <v>380.37733866149688</v>
      </c>
      <c r="AH3354" s="10">
        <v>1</v>
      </c>
      <c r="AJ3354" s="10">
        <v>1</v>
      </c>
      <c r="AK3354" s="10">
        <v>1</v>
      </c>
      <c r="AL3354" s="10">
        <v>0</v>
      </c>
      <c r="AM3354" s="10">
        <v>0</v>
      </c>
      <c r="AN3354" s="10">
        <v>0</v>
      </c>
      <c r="AO3354" s="10">
        <v>9.2285000000000004</v>
      </c>
      <c r="AQ3354" s="10">
        <v>0</v>
      </c>
      <c r="AR3354" s="10">
        <v>19.899599223749156</v>
      </c>
      <c r="AS3354" s="10">
        <v>19.899599223749156</v>
      </c>
      <c r="AT3354" s="10">
        <v>0</v>
      </c>
      <c r="AU3354" s="10">
        <v>0</v>
      </c>
      <c r="AV3354" s="10">
        <v>380.37733866149688</v>
      </c>
      <c r="AW3354" s="10">
        <v>380.37733866149688</v>
      </c>
      <c r="AX3354" s="10">
        <v>0.5</v>
      </c>
      <c r="AY3354" s="10">
        <v>9.2285000000000004</v>
      </c>
      <c r="AZ3354" s="10" t="s">
        <v>33</v>
      </c>
      <c r="BA3354" s="10">
        <v>3355</v>
      </c>
      <c r="BB3354" s="10" t="s">
        <v>33</v>
      </c>
      <c r="BC3354" s="10">
        <v>3209</v>
      </c>
      <c r="BE3354" s="10" t="s">
        <v>33</v>
      </c>
      <c r="BF3354" s="10" t="s">
        <v>33</v>
      </c>
      <c r="BG3354" s="10" t="s">
        <v>33</v>
      </c>
      <c r="BH3354" s="10" t="s">
        <v>33</v>
      </c>
      <c r="BI3354" s="10" t="s">
        <v>33</v>
      </c>
      <c r="BJ3354" s="10" t="s">
        <v>33</v>
      </c>
      <c r="BL3354" s="10" t="s">
        <v>33</v>
      </c>
      <c r="BM3354" s="10" t="s">
        <v>33</v>
      </c>
      <c r="BP3354" s="10" t="s">
        <v>34</v>
      </c>
      <c r="BQ3354" s="10">
        <v>0</v>
      </c>
      <c r="BR3354" s="10" t="s">
        <v>85</v>
      </c>
      <c r="BS3354" s="11">
        <v>19.899599223749156</v>
      </c>
      <c r="BT3354" s="11">
        <v>380.37733866149688</v>
      </c>
      <c r="BU3354" s="10">
        <v>3354</v>
      </c>
    </row>
    <row r="3355" spans="1:73" s="10" customFormat="1" x14ac:dyDescent="0.45">
      <c r="A3355" s="10">
        <v>874</v>
      </c>
      <c r="B3355" s="10">
        <v>3211</v>
      </c>
      <c r="D3355" s="10">
        <v>3356</v>
      </c>
      <c r="E3355" s="10" t="s">
        <v>33</v>
      </c>
      <c r="F3355" s="10">
        <v>3211</v>
      </c>
      <c r="G3355" s="10" t="s">
        <v>33</v>
      </c>
      <c r="H3355" s="10" t="s">
        <v>33</v>
      </c>
      <c r="J3355" s="10" t="s">
        <v>414</v>
      </c>
      <c r="K3355" s="10">
        <v>0</v>
      </c>
      <c r="L3355" s="10">
        <v>1</v>
      </c>
      <c r="M3355" s="10" t="s">
        <v>33</v>
      </c>
      <c r="N3355" s="10">
        <v>1</v>
      </c>
      <c r="T3355" s="10">
        <v>0</v>
      </c>
      <c r="W3355" s="10">
        <v>0</v>
      </c>
      <c r="X3355" s="10">
        <v>0</v>
      </c>
      <c r="Y3355" s="10">
        <v>0</v>
      </c>
      <c r="AB3355" s="10">
        <v>0</v>
      </c>
      <c r="AC3355" s="10">
        <v>0</v>
      </c>
      <c r="AD3355" s="12">
        <v>0.69467649773065665</v>
      </c>
      <c r="AE3355" s="12">
        <v>9.2489970918951343</v>
      </c>
      <c r="AH3355" s="10">
        <v>1</v>
      </c>
      <c r="AJ3355" s="10">
        <v>1</v>
      </c>
      <c r="AK3355" s="10">
        <v>1</v>
      </c>
      <c r="AL3355" s="10">
        <v>0</v>
      </c>
      <c r="AM3355" s="10">
        <v>0</v>
      </c>
      <c r="AN3355" s="10">
        <v>0</v>
      </c>
      <c r="AO3355" s="10">
        <v>0.17860000000000001</v>
      </c>
      <c r="AQ3355" s="10">
        <v>0</v>
      </c>
      <c r="AR3355" s="10">
        <v>0.69467649773065665</v>
      </c>
      <c r="AS3355" s="10">
        <v>0.69467649773065665</v>
      </c>
      <c r="AT3355" s="10">
        <v>0</v>
      </c>
      <c r="AU3355" s="10">
        <v>0</v>
      </c>
      <c r="AV3355" s="10">
        <v>9.2489970918951343</v>
      </c>
      <c r="AW3355" s="10">
        <v>9.2489970918951343</v>
      </c>
      <c r="AX3355" s="10">
        <v>0.5</v>
      </c>
      <c r="AY3355" s="10">
        <v>0.17860000000000001</v>
      </c>
      <c r="AZ3355" s="10" t="s">
        <v>33</v>
      </c>
      <c r="BA3355" s="10">
        <v>3356</v>
      </c>
      <c r="BB3355" s="10" t="s">
        <v>33</v>
      </c>
      <c r="BC3355" s="10">
        <v>3211</v>
      </c>
      <c r="BE3355" s="10" t="s">
        <v>33</v>
      </c>
      <c r="BF3355" s="10" t="s">
        <v>33</v>
      </c>
      <c r="BG3355" s="10" t="s">
        <v>33</v>
      </c>
      <c r="BH3355" s="10" t="s">
        <v>33</v>
      </c>
      <c r="BI3355" s="10" t="s">
        <v>33</v>
      </c>
      <c r="BJ3355" s="10" t="s">
        <v>33</v>
      </c>
      <c r="BL3355" s="10" t="s">
        <v>33</v>
      </c>
      <c r="BM3355" s="10" t="s">
        <v>33</v>
      </c>
      <c r="BP3355" s="10" t="s">
        <v>34</v>
      </c>
      <c r="BQ3355" s="10">
        <v>0</v>
      </c>
      <c r="BR3355" s="10" t="s">
        <v>414</v>
      </c>
      <c r="BS3355" s="11">
        <v>0.69467649773065665</v>
      </c>
      <c r="BT3355" s="11">
        <v>9.2489970918951343</v>
      </c>
      <c r="BU3355" s="10">
        <v>3355</v>
      </c>
    </row>
    <row r="3356" spans="1:73" s="10" customFormat="1" x14ac:dyDescent="0.45">
      <c r="A3356" s="10">
        <v>875</v>
      </c>
      <c r="B3356" s="10">
        <v>3338</v>
      </c>
      <c r="D3356" s="10">
        <v>3357</v>
      </c>
      <c r="E3356" s="10" t="s">
        <v>33</v>
      </c>
      <c r="F3356" s="10">
        <v>3338</v>
      </c>
      <c r="G3356" s="10" t="s">
        <v>33</v>
      </c>
      <c r="H3356" s="10" t="s">
        <v>33</v>
      </c>
      <c r="J3356" s="10" t="s">
        <v>405</v>
      </c>
      <c r="K3356" s="10">
        <v>0</v>
      </c>
      <c r="L3356" s="10">
        <v>1</v>
      </c>
      <c r="M3356" s="10" t="s">
        <v>33</v>
      </c>
      <c r="N3356" s="10">
        <v>1</v>
      </c>
      <c r="T3356" s="10">
        <v>0</v>
      </c>
      <c r="W3356" s="10">
        <v>0</v>
      </c>
      <c r="X3356" s="10">
        <v>0</v>
      </c>
      <c r="Y3356" s="10">
        <v>0</v>
      </c>
      <c r="AB3356" s="10">
        <v>0</v>
      </c>
      <c r="AC3356" s="10">
        <v>0</v>
      </c>
      <c r="AD3356" s="12">
        <v>135.78878424780294</v>
      </c>
      <c r="AE3356" s="12">
        <v>3136.7763122322931</v>
      </c>
      <c r="AH3356" s="10">
        <v>1</v>
      </c>
      <c r="AJ3356" s="10">
        <v>1</v>
      </c>
      <c r="AK3356" s="10">
        <v>1</v>
      </c>
      <c r="AL3356" s="10">
        <v>0</v>
      </c>
      <c r="AM3356" s="10">
        <v>0</v>
      </c>
      <c r="AN3356" s="10">
        <v>0</v>
      </c>
      <c r="AO3356" s="10">
        <v>683.30261018370845</v>
      </c>
      <c r="AQ3356" s="10">
        <v>0</v>
      </c>
      <c r="AR3356" s="10">
        <v>135.78878424780294</v>
      </c>
      <c r="AS3356" s="10">
        <v>135.78878424780294</v>
      </c>
      <c r="AT3356" s="10">
        <v>0</v>
      </c>
      <c r="AU3356" s="10">
        <v>0</v>
      </c>
      <c r="AV3356" s="10">
        <v>3136.7763122322931</v>
      </c>
      <c r="AW3356" s="10">
        <v>3136.7763122322931</v>
      </c>
      <c r="AX3356" s="10">
        <v>2.8460498941515412E-4</v>
      </c>
      <c r="AY3356" s="10">
        <v>683.30261018370845</v>
      </c>
      <c r="AZ3356" s="10" t="s">
        <v>33</v>
      </c>
      <c r="BA3356" s="10">
        <v>3357</v>
      </c>
      <c r="BB3356" s="10" t="s">
        <v>33</v>
      </c>
      <c r="BC3356" s="10">
        <v>3338</v>
      </c>
      <c r="BE3356" s="10" t="s">
        <v>33</v>
      </c>
      <c r="BF3356" s="10" t="s">
        <v>33</v>
      </c>
      <c r="BG3356" s="10" t="s">
        <v>33</v>
      </c>
      <c r="BH3356" s="10" t="s">
        <v>33</v>
      </c>
      <c r="BI3356" s="10" t="s">
        <v>33</v>
      </c>
      <c r="BJ3356" s="10" t="s">
        <v>33</v>
      </c>
      <c r="BL3356" s="10" t="s">
        <v>33</v>
      </c>
      <c r="BM3356" s="10" t="s">
        <v>33</v>
      </c>
      <c r="BP3356" s="10" t="s">
        <v>34</v>
      </c>
      <c r="BQ3356" s="10">
        <v>0</v>
      </c>
      <c r="BR3356" s="10" t="s">
        <v>405</v>
      </c>
      <c r="BS3356" s="11">
        <v>135.78878424780294</v>
      </c>
      <c r="BT3356" s="11">
        <v>3136.7763122322931</v>
      </c>
      <c r="BU3356" s="10">
        <v>3356</v>
      </c>
    </row>
    <row r="3357" spans="1:73" s="10" customFormat="1" x14ac:dyDescent="0.45">
      <c r="A3357" s="10">
        <v>876</v>
      </c>
      <c r="B3357" s="10">
        <v>3215</v>
      </c>
      <c r="D3357" s="10">
        <v>3358</v>
      </c>
      <c r="E3357" s="10" t="s">
        <v>33</v>
      </c>
      <c r="F3357" s="10">
        <v>3215</v>
      </c>
      <c r="G3357" s="10" t="s">
        <v>33</v>
      </c>
      <c r="H3357" s="10" t="s">
        <v>33</v>
      </c>
      <c r="J3357" s="10" t="s">
        <v>151</v>
      </c>
      <c r="K3357" s="10">
        <v>359</v>
      </c>
      <c r="L3357" s="10">
        <v>1</v>
      </c>
      <c r="M3357" s="10" t="s">
        <v>33</v>
      </c>
      <c r="N3357" s="10">
        <v>1</v>
      </c>
      <c r="T3357" s="10">
        <v>0</v>
      </c>
      <c r="W3357" s="10">
        <v>0</v>
      </c>
      <c r="X3357" s="10">
        <v>0</v>
      </c>
      <c r="Y3357" s="10">
        <v>0</v>
      </c>
      <c r="AB3357" s="10">
        <v>0</v>
      </c>
      <c r="AC3357" s="10">
        <v>0</v>
      </c>
      <c r="AD3357" s="10">
        <v>75.96426650460927</v>
      </c>
      <c r="AE3357" s="10">
        <v>1445.3517176149946</v>
      </c>
      <c r="AH3357" s="10">
        <v>1</v>
      </c>
      <c r="AJ3357" s="10">
        <v>1</v>
      </c>
      <c r="AK3357" s="10">
        <v>1</v>
      </c>
      <c r="AL3357" s="10">
        <v>0</v>
      </c>
      <c r="AM3357" s="10">
        <v>0</v>
      </c>
      <c r="AN3357" s="10">
        <v>0</v>
      </c>
      <c r="AO3357" s="10">
        <v>38370.819381867055</v>
      </c>
      <c r="AQ3357" s="10">
        <v>24.312499338506601</v>
      </c>
      <c r="AR3357" s="10">
        <v>37.905899255840872</v>
      </c>
      <c r="AS3357" s="10">
        <v>73.159023296675443</v>
      </c>
      <c r="AT3357" s="10">
        <v>571.34373445490507</v>
      </c>
      <c r="AU3357" s="10">
        <v>218.72607298308469</v>
      </c>
      <c r="AV3357" s="10">
        <v>654.56411380438544</v>
      </c>
      <c r="AW3357" s="10">
        <v>1444.6339212423752</v>
      </c>
      <c r="AX3357" s="10">
        <v>1000</v>
      </c>
      <c r="AY3357" s="10">
        <v>38370.819381867055</v>
      </c>
      <c r="AZ3357" s="10" t="s">
        <v>33</v>
      </c>
      <c r="BA3357" s="10">
        <v>3358</v>
      </c>
      <c r="BB3357" s="10" t="s">
        <v>33</v>
      </c>
      <c r="BC3357" s="10">
        <v>3215</v>
      </c>
      <c r="BE3357" s="10" t="s">
        <v>33</v>
      </c>
      <c r="BF3357" s="10" t="s">
        <v>33</v>
      </c>
      <c r="BG3357" s="10" t="s">
        <v>33</v>
      </c>
      <c r="BH3357" s="10" t="s">
        <v>33</v>
      </c>
      <c r="BI3357" s="10" t="s">
        <v>33</v>
      </c>
      <c r="BJ3357" s="10" t="s">
        <v>33</v>
      </c>
      <c r="BL3357" s="10" t="s">
        <v>33</v>
      </c>
      <c r="BM3357" s="10" t="s">
        <v>33</v>
      </c>
      <c r="BP3357" s="10" t="s">
        <v>34</v>
      </c>
      <c r="BQ3357" s="10">
        <v>0</v>
      </c>
      <c r="BR3357" s="10" t="s">
        <v>33</v>
      </c>
      <c r="BS3357" s="11"/>
      <c r="BT3357" s="11">
        <v>1444.6339212423752</v>
      </c>
      <c r="BU3357" s="10">
        <v>3357</v>
      </c>
    </row>
    <row r="3358" spans="1:73" s="10" customFormat="1" x14ac:dyDescent="0.45">
      <c r="A3358" s="10">
        <v>877</v>
      </c>
      <c r="B3358" s="10">
        <v>3217</v>
      </c>
      <c r="D3358" s="10">
        <v>3359</v>
      </c>
      <c r="E3358" s="10" t="s">
        <v>33</v>
      </c>
      <c r="F3358" s="10">
        <v>3217</v>
      </c>
      <c r="G3358" s="10" t="s">
        <v>33</v>
      </c>
      <c r="H3358" s="10" t="s">
        <v>33</v>
      </c>
      <c r="J3358" s="10" t="s">
        <v>149</v>
      </c>
      <c r="K3358" s="10">
        <v>0</v>
      </c>
      <c r="L3358" s="10">
        <v>1</v>
      </c>
      <c r="M3358" s="10" t="s">
        <v>33</v>
      </c>
      <c r="N3358" s="10">
        <v>1</v>
      </c>
      <c r="T3358" s="10">
        <v>0</v>
      </c>
      <c r="W3358" s="10">
        <v>0</v>
      </c>
      <c r="X3358" s="10">
        <v>0</v>
      </c>
      <c r="Y3358" s="10">
        <v>0</v>
      </c>
      <c r="AB3358" s="10">
        <v>0</v>
      </c>
      <c r="AC3358" s="10">
        <v>0</v>
      </c>
      <c r="AD3358" s="12">
        <v>4.9646844347079906</v>
      </c>
      <c r="AE3358" s="12">
        <v>69.404954179681425</v>
      </c>
      <c r="AH3358" s="10">
        <v>1</v>
      </c>
      <c r="AJ3358" s="10">
        <v>1</v>
      </c>
      <c r="AK3358" s="10">
        <v>1</v>
      </c>
      <c r="AL3358" s="10">
        <v>0</v>
      </c>
      <c r="AM3358" s="10">
        <v>0</v>
      </c>
      <c r="AN3358" s="10">
        <v>0</v>
      </c>
      <c r="AO3358" s="10">
        <v>3.613</v>
      </c>
      <c r="AQ3358" s="10">
        <v>0</v>
      </c>
      <c r="AR3358" s="10">
        <v>4.9646844347079906</v>
      </c>
      <c r="AS3358" s="10">
        <v>4.9646844347079906</v>
      </c>
      <c r="AT3358" s="10">
        <v>0</v>
      </c>
      <c r="AU3358" s="10">
        <v>0</v>
      </c>
      <c r="AV3358" s="10">
        <v>69.404954179681425</v>
      </c>
      <c r="AW3358" s="10">
        <v>69.404954179681425</v>
      </c>
      <c r="AX3358" s="10">
        <v>5</v>
      </c>
      <c r="AY3358" s="10">
        <v>3.613</v>
      </c>
      <c r="AZ3358" s="10" t="s">
        <v>33</v>
      </c>
      <c r="BA3358" s="10">
        <v>3359</v>
      </c>
      <c r="BB3358" s="10" t="s">
        <v>33</v>
      </c>
      <c r="BC3358" s="10">
        <v>3217</v>
      </c>
      <c r="BE3358" s="10" t="s">
        <v>33</v>
      </c>
      <c r="BF3358" s="10" t="s">
        <v>33</v>
      </c>
      <c r="BG3358" s="10" t="s">
        <v>33</v>
      </c>
      <c r="BH3358" s="10" t="s">
        <v>33</v>
      </c>
      <c r="BI3358" s="10" t="s">
        <v>33</v>
      </c>
      <c r="BJ3358" s="10" t="s">
        <v>33</v>
      </c>
      <c r="BL3358" s="10" t="s">
        <v>33</v>
      </c>
      <c r="BM3358" s="10" t="s">
        <v>33</v>
      </c>
      <c r="BP3358" s="10" t="s">
        <v>34</v>
      </c>
      <c r="BQ3358" s="10">
        <v>0</v>
      </c>
      <c r="BR3358" s="10" t="s">
        <v>149</v>
      </c>
      <c r="BS3358" s="11">
        <v>4.9646844347079906</v>
      </c>
      <c r="BT3358" s="11">
        <v>69.404954179681425</v>
      </c>
      <c r="BU3358" s="10">
        <v>3358</v>
      </c>
    </row>
    <row r="3359" spans="1:73" s="10" customFormat="1" x14ac:dyDescent="0.45">
      <c r="A3359" s="10">
        <v>878</v>
      </c>
      <c r="B3359" s="10">
        <v>3218</v>
      </c>
      <c r="D3359" s="10">
        <v>3360</v>
      </c>
      <c r="E3359" s="10" t="s">
        <v>33</v>
      </c>
      <c r="F3359" s="10">
        <v>3218</v>
      </c>
      <c r="G3359" s="10" t="s">
        <v>33</v>
      </c>
      <c r="H3359" s="10" t="s">
        <v>33</v>
      </c>
      <c r="J3359" s="10" t="s">
        <v>366</v>
      </c>
      <c r="K3359" s="10">
        <v>1151</v>
      </c>
      <c r="L3359" s="10">
        <v>1</v>
      </c>
      <c r="M3359" s="10" t="s">
        <v>33</v>
      </c>
      <c r="N3359" s="10">
        <v>1</v>
      </c>
      <c r="T3359" s="10">
        <v>0</v>
      </c>
      <c r="W3359" s="10">
        <v>0</v>
      </c>
      <c r="X3359" s="10">
        <v>0</v>
      </c>
      <c r="Y3359" s="10">
        <v>0</v>
      </c>
      <c r="AB3359" s="10">
        <v>0</v>
      </c>
      <c r="AC3359" s="10">
        <v>0</v>
      </c>
      <c r="AD3359" s="10">
        <v>2.7010000000000001</v>
      </c>
      <c r="AE3359" s="10">
        <v>130.4</v>
      </c>
      <c r="AH3359" s="10">
        <v>1</v>
      </c>
      <c r="AJ3359" s="10">
        <v>1</v>
      </c>
      <c r="AK3359" s="10">
        <v>1</v>
      </c>
      <c r="AL3359" s="10">
        <v>0</v>
      </c>
      <c r="AM3359" s="10">
        <v>0</v>
      </c>
      <c r="AN3359" s="10">
        <v>0</v>
      </c>
      <c r="AO3359" s="10">
        <v>2.7010000000000001</v>
      </c>
      <c r="AQ3359" s="10">
        <v>1.1301797160511482</v>
      </c>
      <c r="AR3359" s="10">
        <v>6.4152435421950287</v>
      </c>
      <c r="AS3359" s="10">
        <v>8.0540041304691936</v>
      </c>
      <c r="AT3359" s="10">
        <v>26.559223327201984</v>
      </c>
      <c r="AU3359" s="10">
        <v>13.957355853723996</v>
      </c>
      <c r="AV3359" s="10">
        <v>223.45855771931053</v>
      </c>
      <c r="AW3359" s="10">
        <v>263.97513690023652</v>
      </c>
      <c r="AX3359" s="10">
        <v>0.9</v>
      </c>
      <c r="AY3359" s="10">
        <v>2.7010000000000001</v>
      </c>
      <c r="AZ3359" s="10" t="s">
        <v>33</v>
      </c>
      <c r="BA3359" s="10">
        <v>3360</v>
      </c>
      <c r="BB3359" s="10" t="s">
        <v>33</v>
      </c>
      <c r="BC3359" s="10">
        <v>3218</v>
      </c>
      <c r="BE3359" s="10" t="s">
        <v>33</v>
      </c>
      <c r="BF3359" s="10" t="s">
        <v>33</v>
      </c>
      <c r="BG3359" s="10" t="s">
        <v>33</v>
      </c>
      <c r="BH3359" s="10" t="s">
        <v>33</v>
      </c>
      <c r="BI3359" s="10" t="s">
        <v>33</v>
      </c>
      <c r="BJ3359" s="10" t="s">
        <v>33</v>
      </c>
      <c r="BL3359" s="10" t="s">
        <v>33</v>
      </c>
      <c r="BM3359" s="10" t="s">
        <v>33</v>
      </c>
      <c r="BP3359" s="10" t="s">
        <v>34</v>
      </c>
      <c r="BQ3359" s="10">
        <v>0</v>
      </c>
      <c r="BR3359" s="10" t="s">
        <v>33</v>
      </c>
      <c r="BS3359" s="11">
        <v>8.0540041304691936</v>
      </c>
      <c r="BT3359" s="11">
        <v>263.97513690023652</v>
      </c>
      <c r="BU3359" s="10">
        <v>3359</v>
      </c>
    </row>
    <row r="3360" spans="1:73" s="10" customFormat="1" x14ac:dyDescent="0.45">
      <c r="A3360" s="10">
        <v>879</v>
      </c>
      <c r="B3360" s="10">
        <v>3221</v>
      </c>
      <c r="D3360" s="10">
        <v>3361</v>
      </c>
      <c r="E3360" s="10" t="s">
        <v>33</v>
      </c>
      <c r="F3360" s="10">
        <v>3221</v>
      </c>
      <c r="G3360" s="10" t="s">
        <v>33</v>
      </c>
      <c r="H3360" s="10" t="s">
        <v>33</v>
      </c>
      <c r="J3360" s="10" t="s">
        <v>609</v>
      </c>
      <c r="K3360" s="10">
        <v>0</v>
      </c>
      <c r="L3360" s="10">
        <v>1</v>
      </c>
      <c r="M3360" s="10" t="s">
        <v>33</v>
      </c>
      <c r="N3360" s="10">
        <v>1</v>
      </c>
      <c r="T3360" s="10">
        <v>0</v>
      </c>
      <c r="W3360" s="10">
        <v>0</v>
      </c>
      <c r="X3360" s="10">
        <v>0</v>
      </c>
      <c r="Y3360" s="10">
        <v>0</v>
      </c>
      <c r="AB3360" s="10">
        <v>0</v>
      </c>
      <c r="AC3360" s="10">
        <v>0</v>
      </c>
      <c r="AD3360" s="10">
        <v>5163.2067378580959</v>
      </c>
      <c r="AE3360" s="10">
        <v>75898.351857879243</v>
      </c>
      <c r="AH3360" s="10">
        <v>1</v>
      </c>
      <c r="AJ3360" s="10">
        <v>1</v>
      </c>
      <c r="AK3360" s="10">
        <v>1</v>
      </c>
      <c r="AL3360" s="10">
        <v>0</v>
      </c>
      <c r="AM3360" s="10">
        <v>0</v>
      </c>
      <c r="AN3360" s="10">
        <v>0</v>
      </c>
      <c r="AO3360" s="10">
        <v>5163.2067378580959</v>
      </c>
      <c r="AQ3360" s="10">
        <v>0</v>
      </c>
      <c r="AR3360" s="10">
        <v>5163.2067378580959</v>
      </c>
      <c r="AS3360" s="10">
        <v>5163.2067378580959</v>
      </c>
      <c r="AT3360" s="10">
        <v>0</v>
      </c>
      <c r="AU3360" s="10">
        <v>0</v>
      </c>
      <c r="AV3360" s="10">
        <v>75898.351857879243</v>
      </c>
      <c r="AW3360" s="10">
        <v>75898.351857879243</v>
      </c>
      <c r="AX3360" s="10">
        <v>4</v>
      </c>
      <c r="AY3360" s="10">
        <v>5163.2067378580959</v>
      </c>
      <c r="AZ3360" s="10" t="s">
        <v>33</v>
      </c>
      <c r="BA3360" s="10">
        <v>3361</v>
      </c>
      <c r="BB3360" s="10" t="s">
        <v>33</v>
      </c>
      <c r="BC3360" s="10">
        <v>3221</v>
      </c>
      <c r="BE3360" s="10" t="s">
        <v>33</v>
      </c>
      <c r="BF3360" s="10" t="s">
        <v>33</v>
      </c>
      <c r="BG3360" s="10" t="s">
        <v>33</v>
      </c>
      <c r="BH3360" s="10" t="s">
        <v>33</v>
      </c>
      <c r="BI3360" s="10" t="s">
        <v>33</v>
      </c>
      <c r="BJ3360" s="10" t="s">
        <v>33</v>
      </c>
      <c r="BL3360" s="10" t="s">
        <v>33</v>
      </c>
      <c r="BM3360" s="10" t="s">
        <v>33</v>
      </c>
      <c r="BP3360" s="10" t="s">
        <v>34</v>
      </c>
      <c r="BQ3360" s="10">
        <v>0</v>
      </c>
      <c r="BR3360" s="10" t="s">
        <v>609</v>
      </c>
      <c r="BS3360" s="11">
        <v>5163.2067378580959</v>
      </c>
      <c r="BT3360" s="11">
        <v>75898.351857879243</v>
      </c>
      <c r="BU3360" s="10">
        <v>3360</v>
      </c>
    </row>
    <row r="3361" spans="1:73" s="10" customFormat="1" x14ac:dyDescent="0.45">
      <c r="A3361" s="10">
        <v>880</v>
      </c>
      <c r="B3361" s="10">
        <v>3224</v>
      </c>
      <c r="D3361" s="10">
        <v>3362</v>
      </c>
      <c r="E3361" s="10" t="s">
        <v>33</v>
      </c>
      <c r="F3361" s="10">
        <v>3224</v>
      </c>
      <c r="G3361" s="10" t="s">
        <v>33</v>
      </c>
      <c r="H3361" s="10" t="s">
        <v>33</v>
      </c>
      <c r="J3361" s="10" t="s">
        <v>303</v>
      </c>
      <c r="K3361" s="10">
        <v>0</v>
      </c>
      <c r="L3361" s="10">
        <v>1</v>
      </c>
      <c r="M3361" s="10" t="s">
        <v>33</v>
      </c>
      <c r="N3361" s="10">
        <v>1</v>
      </c>
      <c r="T3361" s="10">
        <v>0</v>
      </c>
      <c r="W3361" s="10">
        <v>0</v>
      </c>
      <c r="X3361" s="10">
        <v>0</v>
      </c>
      <c r="Y3361" s="10">
        <v>0</v>
      </c>
      <c r="AB3361" s="10">
        <v>0</v>
      </c>
      <c r="AC3361" s="10">
        <v>0</v>
      </c>
      <c r="AD3361" s="12">
        <v>1.4542424720184677</v>
      </c>
      <c r="AE3361" s="12">
        <v>16.291454207831446</v>
      </c>
      <c r="AH3361" s="10">
        <v>1</v>
      </c>
      <c r="AJ3361" s="10">
        <v>1</v>
      </c>
      <c r="AK3361" s="10">
        <v>1</v>
      </c>
      <c r="AL3361" s="10">
        <v>0</v>
      </c>
      <c r="AM3361" s="10">
        <v>0</v>
      </c>
      <c r="AN3361" s="10">
        <v>0</v>
      </c>
      <c r="AO3361" s="10">
        <v>1.24</v>
      </c>
      <c r="AQ3361" s="10">
        <v>0</v>
      </c>
      <c r="AR3361" s="10">
        <v>1.4542424720184677</v>
      </c>
      <c r="AS3361" s="10">
        <v>1.4542424720184677</v>
      </c>
      <c r="AT3361" s="10">
        <v>0</v>
      </c>
      <c r="AU3361" s="10">
        <v>0</v>
      </c>
      <c r="AV3361" s="10">
        <v>16.291454207831446</v>
      </c>
      <c r="AW3361" s="10">
        <v>16.291454207831446</v>
      </c>
      <c r="AX3361" s="10">
        <v>5</v>
      </c>
      <c r="AY3361" s="10">
        <v>1.24</v>
      </c>
      <c r="AZ3361" s="10" t="s">
        <v>33</v>
      </c>
      <c r="BA3361" s="10">
        <v>3362</v>
      </c>
      <c r="BB3361" s="10" t="s">
        <v>33</v>
      </c>
      <c r="BC3361" s="10">
        <v>3224</v>
      </c>
      <c r="BE3361" s="10" t="s">
        <v>33</v>
      </c>
      <c r="BF3361" s="10" t="s">
        <v>33</v>
      </c>
      <c r="BG3361" s="10" t="s">
        <v>33</v>
      </c>
      <c r="BH3361" s="10" t="s">
        <v>33</v>
      </c>
      <c r="BI3361" s="10" t="s">
        <v>33</v>
      </c>
      <c r="BJ3361" s="10" t="s">
        <v>33</v>
      </c>
      <c r="BL3361" s="10" t="s">
        <v>33</v>
      </c>
      <c r="BM3361" s="10" t="s">
        <v>33</v>
      </c>
      <c r="BP3361" s="10" t="s">
        <v>34</v>
      </c>
      <c r="BQ3361" s="10">
        <v>0</v>
      </c>
      <c r="BR3361" s="10" t="s">
        <v>303</v>
      </c>
      <c r="BS3361" s="11">
        <v>1.4542424720184677</v>
      </c>
      <c r="BT3361" s="11">
        <v>16.291454207831446</v>
      </c>
      <c r="BU3361" s="10">
        <v>3361</v>
      </c>
    </row>
    <row r="3362" spans="1:73" s="10" customFormat="1" x14ac:dyDescent="0.45">
      <c r="A3362" s="10">
        <v>881</v>
      </c>
      <c r="B3362" s="10">
        <v>3225</v>
      </c>
      <c r="D3362" s="10">
        <v>3368</v>
      </c>
      <c r="E3362" s="10" t="s">
        <v>33</v>
      </c>
      <c r="F3362" s="10">
        <v>3225</v>
      </c>
      <c r="G3362" s="10" t="s">
        <v>33</v>
      </c>
      <c r="H3362" s="10" t="s">
        <v>33</v>
      </c>
      <c r="J3362" s="10" t="s">
        <v>610</v>
      </c>
      <c r="K3362" s="10">
        <v>0</v>
      </c>
      <c r="L3362" s="10">
        <v>1</v>
      </c>
      <c r="M3362" s="10" t="s">
        <v>33</v>
      </c>
      <c r="N3362" s="10">
        <v>1</v>
      </c>
      <c r="T3362" s="10">
        <v>24.494897427831781</v>
      </c>
      <c r="W3362" s="10">
        <v>65.585638671892198</v>
      </c>
      <c r="X3362" s="10" t="s">
        <v>35</v>
      </c>
      <c r="Y3362" s="10">
        <v>6.324555320336759</v>
      </c>
      <c r="AB3362" s="10">
        <v>758.82014733400433</v>
      </c>
      <c r="AC3362" s="10">
        <v>0.35</v>
      </c>
      <c r="AD3362" s="10">
        <v>0</v>
      </c>
      <c r="AE3362" s="10">
        <v>0</v>
      </c>
      <c r="AH3362" s="10">
        <v>1</v>
      </c>
      <c r="AJ3362" s="10">
        <v>1</v>
      </c>
      <c r="AK3362" s="10">
        <v>1</v>
      </c>
      <c r="AL3362" s="10">
        <v>24.494897427831781</v>
      </c>
      <c r="AM3362" s="10">
        <v>65.585638671892198</v>
      </c>
      <c r="AN3362" s="10">
        <v>0.35</v>
      </c>
      <c r="AO3362" s="10">
        <v>0</v>
      </c>
      <c r="AQ3362" s="10">
        <v>2069.9165418526763</v>
      </c>
      <c r="AR3362" s="10">
        <v>3451.27758450489</v>
      </c>
      <c r="AS3362" s="10">
        <v>6452.6565701912705</v>
      </c>
      <c r="AT3362" s="10">
        <v>48643.038733537891</v>
      </c>
      <c r="AU3362" s="10">
        <v>19264.815903261977</v>
      </c>
      <c r="AV3362" s="10">
        <v>57962.161503701951</v>
      </c>
      <c r="AW3362" s="10">
        <v>125870.01614050182</v>
      </c>
      <c r="AX3362" s="10">
        <v>4.999999999999716E-7</v>
      </c>
      <c r="AY3362" s="10">
        <v>3210638.970297663</v>
      </c>
      <c r="AZ3362" s="10" t="s">
        <v>33</v>
      </c>
      <c r="BA3362" s="10">
        <v>3368</v>
      </c>
      <c r="BB3362" s="10" t="s">
        <v>33</v>
      </c>
      <c r="BC3362" s="10">
        <v>3225</v>
      </c>
      <c r="BE3362" s="10" t="s">
        <v>33</v>
      </c>
      <c r="BF3362" s="10" t="s">
        <v>33</v>
      </c>
      <c r="BG3362" s="10" t="s">
        <v>33</v>
      </c>
      <c r="BH3362" s="10" t="s">
        <v>33</v>
      </c>
      <c r="BI3362" s="10" t="s">
        <v>33</v>
      </c>
      <c r="BJ3362" s="10" t="s">
        <v>33</v>
      </c>
      <c r="BL3362" s="10" t="s">
        <v>33</v>
      </c>
      <c r="BM3362" s="10" t="s">
        <v>33</v>
      </c>
      <c r="BP3362" s="10" t="s">
        <v>33</v>
      </c>
      <c r="BQ3362" s="10">
        <v>0</v>
      </c>
      <c r="BR3362" s="10" t="s">
        <v>610</v>
      </c>
      <c r="BS3362" s="11">
        <v>6452.6565701912705</v>
      </c>
      <c r="BT3362" s="11">
        <v>125870.01614050182</v>
      </c>
      <c r="BU3362" s="10">
        <v>3362</v>
      </c>
    </row>
    <row r="3363" spans="1:73" s="10" customFormat="1" x14ac:dyDescent="0.45">
      <c r="A3363" s="10" t="s">
        <v>33</v>
      </c>
      <c r="B3363" s="10">
        <v>3357</v>
      </c>
      <c r="D3363" s="10" t="s">
        <v>33</v>
      </c>
      <c r="E3363" s="10">
        <v>3362</v>
      </c>
      <c r="F3363" s="10">
        <v>3357</v>
      </c>
      <c r="G3363" s="10">
        <v>876</v>
      </c>
      <c r="H3363" s="10">
        <v>876</v>
      </c>
      <c r="J3363" s="10" t="s">
        <v>33</v>
      </c>
      <c r="K3363" s="10" t="s">
        <v>151</v>
      </c>
      <c r="L3363" s="10" t="s">
        <v>33</v>
      </c>
      <c r="M3363" s="10">
        <v>83.66600265340756</v>
      </c>
      <c r="N3363" s="10">
        <v>83.66600265340756</v>
      </c>
      <c r="T3363" s="10">
        <v>0</v>
      </c>
      <c r="W3363" s="10">
        <v>0</v>
      </c>
      <c r="X3363" s="10">
        <v>0</v>
      </c>
      <c r="Y3363" s="10">
        <v>0</v>
      </c>
      <c r="AB3363" s="10">
        <v>0</v>
      </c>
      <c r="AC3363" s="10">
        <v>0</v>
      </c>
      <c r="AD3363" s="10">
        <v>0</v>
      </c>
      <c r="AE3363" s="10">
        <v>0</v>
      </c>
      <c r="AH3363" s="10">
        <v>1</v>
      </c>
      <c r="AJ3363" s="10" t="s">
        <v>33</v>
      </c>
      <c r="AK3363" s="10">
        <v>83.66600265340756</v>
      </c>
      <c r="AL3363" s="10">
        <v>0</v>
      </c>
      <c r="AM3363" s="10">
        <v>0</v>
      </c>
      <c r="AN3363" s="10">
        <v>0</v>
      </c>
      <c r="AO3363" s="10">
        <v>0</v>
      </c>
      <c r="AQ3363" s="10">
        <v>2034.1296341664629</v>
      </c>
      <c r="AR3363" s="10">
        <v>3171.4350677189818</v>
      </c>
      <c r="AS3363" s="10">
        <v>6120.9230372603524</v>
      </c>
      <c r="AT3363" s="10">
        <v>47802.046402911881</v>
      </c>
      <c r="AU3363" s="10">
        <v>18299.936202572178</v>
      </c>
      <c r="AV3363" s="10">
        <v>54764.762882383082</v>
      </c>
      <c r="AW3363" s="10">
        <v>120866.74548786713</v>
      </c>
      <c r="AX3363" s="10" t="s">
        <v>33</v>
      </c>
      <c r="AY3363" s="10" t="s">
        <v>33</v>
      </c>
      <c r="AZ3363" s="10" t="s">
        <v>33</v>
      </c>
      <c r="BA3363" s="10" t="s">
        <v>33</v>
      </c>
      <c r="BB3363" s="10">
        <v>3362</v>
      </c>
      <c r="BC3363" s="10">
        <v>3357</v>
      </c>
      <c r="BE3363" s="10" t="s">
        <v>610</v>
      </c>
      <c r="BF3363" s="10" t="s">
        <v>4070</v>
      </c>
      <c r="BG3363" s="10">
        <v>3.0604615186300022E-3</v>
      </c>
      <c r="BH3363" s="10">
        <v>45566755608.357246</v>
      </c>
      <c r="BI3363" s="10">
        <v>285</v>
      </c>
      <c r="BJ3363" s="10" t="s">
        <v>33</v>
      </c>
      <c r="BL3363" s="10" t="s">
        <v>33</v>
      </c>
      <c r="BM3363" s="10" t="s">
        <v>33</v>
      </c>
      <c r="BP3363" s="10" t="s">
        <v>33</v>
      </c>
      <c r="BQ3363" s="10" t="s">
        <v>33</v>
      </c>
      <c r="BR3363" s="10" t="s">
        <v>33</v>
      </c>
      <c r="BS3363" s="11" t="s">
        <v>33</v>
      </c>
      <c r="BT3363" s="11" t="s">
        <v>33</v>
      </c>
      <c r="BU3363" s="10">
        <v>3363</v>
      </c>
    </row>
    <row r="3364" spans="1:73" s="10" customFormat="1" x14ac:dyDescent="0.45">
      <c r="A3364" s="10" t="s">
        <v>33</v>
      </c>
      <c r="B3364" s="10">
        <v>3312</v>
      </c>
      <c r="D3364" s="10" t="s">
        <v>33</v>
      </c>
      <c r="E3364" s="10">
        <v>3362</v>
      </c>
      <c r="F3364" s="10">
        <v>3312</v>
      </c>
      <c r="G3364" s="10">
        <v>857</v>
      </c>
      <c r="H3364" s="10">
        <v>857</v>
      </c>
      <c r="J3364" s="10" t="s">
        <v>33</v>
      </c>
      <c r="K3364" s="10" t="s">
        <v>72</v>
      </c>
      <c r="L3364" s="10" t="s">
        <v>33</v>
      </c>
      <c r="M3364" s="10">
        <v>3.872983346207417</v>
      </c>
      <c r="N3364" s="10">
        <v>3.872983346207417</v>
      </c>
      <c r="T3364" s="10">
        <v>0</v>
      </c>
      <c r="W3364" s="10">
        <v>0</v>
      </c>
      <c r="X3364" s="10">
        <v>0</v>
      </c>
      <c r="Y3364" s="10">
        <v>0</v>
      </c>
      <c r="AB3364" s="10">
        <v>0</v>
      </c>
      <c r="AC3364" s="10">
        <v>0</v>
      </c>
      <c r="AD3364" s="10">
        <v>0</v>
      </c>
      <c r="AE3364" s="10">
        <v>0</v>
      </c>
      <c r="AH3364" s="10">
        <v>1</v>
      </c>
      <c r="AJ3364" s="10" t="s">
        <v>33</v>
      </c>
      <c r="AK3364" s="10">
        <v>3.872983346207417</v>
      </c>
      <c r="AL3364" s="10">
        <v>0</v>
      </c>
      <c r="AM3364" s="10">
        <v>0</v>
      </c>
      <c r="AN3364" s="10">
        <v>0</v>
      </c>
      <c r="AO3364" s="10">
        <v>0</v>
      </c>
      <c r="AQ3364" s="10">
        <v>0</v>
      </c>
      <c r="AR3364" s="10">
        <v>5.8341606087124589</v>
      </c>
      <c r="AS3364" s="10">
        <v>5.8341606087124589</v>
      </c>
      <c r="AT3364" s="10">
        <v>0</v>
      </c>
      <c r="AU3364" s="10">
        <v>0</v>
      </c>
      <c r="AV3364" s="10">
        <v>113.53510827539641</v>
      </c>
      <c r="AW3364" s="10">
        <v>113.53510827539641</v>
      </c>
      <c r="AX3364" s="10" t="s">
        <v>33</v>
      </c>
      <c r="AY3364" s="10" t="s">
        <v>33</v>
      </c>
      <c r="AZ3364" s="10" t="s">
        <v>33</v>
      </c>
      <c r="BA3364" s="10" t="s">
        <v>33</v>
      </c>
      <c r="BB3364" s="10">
        <v>3362</v>
      </c>
      <c r="BC3364" s="10">
        <v>3312</v>
      </c>
      <c r="BE3364" s="10" t="s">
        <v>610</v>
      </c>
      <c r="BF3364" s="10" t="s">
        <v>4071</v>
      </c>
      <c r="BG3364" s="10">
        <v>2.917080304356064E-6</v>
      </c>
      <c r="BH3364" s="10">
        <v>37302.298371767167</v>
      </c>
      <c r="BI3364" s="10">
        <v>286</v>
      </c>
      <c r="BJ3364" s="10" t="s">
        <v>33</v>
      </c>
      <c r="BL3364" s="10" t="s">
        <v>33</v>
      </c>
      <c r="BM3364" s="10" t="s">
        <v>33</v>
      </c>
      <c r="BP3364" s="10" t="s">
        <v>33</v>
      </c>
      <c r="BQ3364" s="10" t="s">
        <v>33</v>
      </c>
      <c r="BR3364" s="10" t="s">
        <v>33</v>
      </c>
      <c r="BS3364" s="11" t="s">
        <v>33</v>
      </c>
      <c r="BT3364" s="11" t="s">
        <v>33</v>
      </c>
      <c r="BU3364" s="10">
        <v>3364</v>
      </c>
    </row>
    <row r="3365" spans="1:73" s="10" customFormat="1" x14ac:dyDescent="0.45">
      <c r="A3365" s="10" t="s">
        <v>33</v>
      </c>
      <c r="B3365" s="10">
        <v>3258</v>
      </c>
      <c r="D3365" s="10" t="s">
        <v>33</v>
      </c>
      <c r="E3365" s="10">
        <v>3362</v>
      </c>
      <c r="F3365" s="10">
        <v>3258</v>
      </c>
      <c r="G3365" s="10">
        <v>835</v>
      </c>
      <c r="H3365" s="10">
        <v>835</v>
      </c>
      <c r="J3365" s="10" t="s">
        <v>33</v>
      </c>
      <c r="K3365" s="10" t="s">
        <v>68</v>
      </c>
      <c r="L3365" s="10" t="s">
        <v>33</v>
      </c>
      <c r="M3365" s="10">
        <v>1.4142135623730951</v>
      </c>
      <c r="N3365" s="10">
        <v>1.4142135623730951</v>
      </c>
      <c r="T3365" s="10">
        <v>0</v>
      </c>
      <c r="W3365" s="10">
        <v>0</v>
      </c>
      <c r="X3365" s="10">
        <v>0</v>
      </c>
      <c r="Y3365" s="10">
        <v>0</v>
      </c>
      <c r="AB3365" s="10">
        <v>0</v>
      </c>
      <c r="AC3365" s="10">
        <v>0</v>
      </c>
      <c r="AD3365" s="10">
        <v>0</v>
      </c>
      <c r="AE3365" s="10">
        <v>0</v>
      </c>
      <c r="AH3365" s="10">
        <v>1</v>
      </c>
      <c r="AJ3365" s="10" t="s">
        <v>33</v>
      </c>
      <c r="AK3365" s="10">
        <v>1.4142135623730951</v>
      </c>
      <c r="AL3365" s="10">
        <v>0</v>
      </c>
      <c r="AM3365" s="10">
        <v>0</v>
      </c>
      <c r="AN3365" s="10">
        <v>0</v>
      </c>
      <c r="AO3365" s="10">
        <v>0</v>
      </c>
      <c r="AQ3365" s="10">
        <v>0</v>
      </c>
      <c r="AR3365" s="10">
        <v>159.30292083736549</v>
      </c>
      <c r="AS3365" s="10">
        <v>159.30292083736549</v>
      </c>
      <c r="AT3365" s="10">
        <v>0</v>
      </c>
      <c r="AU3365" s="10">
        <v>0</v>
      </c>
      <c r="AV3365" s="10">
        <v>2669.3692731740643</v>
      </c>
      <c r="AW3365" s="10">
        <v>2669.3692731740643</v>
      </c>
      <c r="AX3365" s="10" t="s">
        <v>33</v>
      </c>
      <c r="AY3365" s="10" t="s">
        <v>33</v>
      </c>
      <c r="AZ3365" s="10" t="s">
        <v>33</v>
      </c>
      <c r="BA3365" s="10" t="s">
        <v>33</v>
      </c>
      <c r="BB3365" s="10">
        <v>3362</v>
      </c>
      <c r="BC3365" s="10">
        <v>3258</v>
      </c>
      <c r="BE3365" s="10" t="s">
        <v>610</v>
      </c>
      <c r="BF3365" s="10" t="s">
        <v>4072</v>
      </c>
      <c r="BG3365" s="10">
        <v>7.9651460418678227E-5</v>
      </c>
      <c r="BH3365" s="10">
        <v>961345.04805231304</v>
      </c>
      <c r="BI3365" s="10">
        <v>287</v>
      </c>
      <c r="BJ3365" s="10" t="s">
        <v>33</v>
      </c>
      <c r="BL3365" s="10" t="s">
        <v>33</v>
      </c>
      <c r="BM3365" s="10" t="s">
        <v>33</v>
      </c>
      <c r="BP3365" s="10" t="s">
        <v>33</v>
      </c>
      <c r="BQ3365" s="10" t="s">
        <v>33</v>
      </c>
      <c r="BR3365" s="10" t="s">
        <v>33</v>
      </c>
      <c r="BS3365" s="11" t="s">
        <v>33</v>
      </c>
      <c r="BT3365" s="11" t="s">
        <v>33</v>
      </c>
      <c r="BU3365" s="10">
        <v>3365</v>
      </c>
    </row>
    <row r="3366" spans="1:73" s="10" customFormat="1" x14ac:dyDescent="0.45">
      <c r="A3366" s="10" t="s">
        <v>33</v>
      </c>
      <c r="B3366" s="10">
        <v>3231</v>
      </c>
      <c r="D3366" s="10" t="s">
        <v>33</v>
      </c>
      <c r="E3366" s="10">
        <v>3362</v>
      </c>
      <c r="F3366" s="10">
        <v>3231</v>
      </c>
      <c r="G3366" s="10">
        <v>819</v>
      </c>
      <c r="H3366" s="10">
        <v>819</v>
      </c>
      <c r="J3366" s="10" t="s">
        <v>33</v>
      </c>
      <c r="K3366" s="10" t="s">
        <v>50</v>
      </c>
      <c r="L3366" s="10" t="s">
        <v>33</v>
      </c>
      <c r="M3366" s="10">
        <v>0.34641016151377546</v>
      </c>
      <c r="N3366" s="10">
        <v>0.34641016151377546</v>
      </c>
      <c r="T3366" s="10">
        <v>0</v>
      </c>
      <c r="W3366" s="10">
        <v>0</v>
      </c>
      <c r="X3366" s="10">
        <v>0</v>
      </c>
      <c r="Y3366" s="10">
        <v>0</v>
      </c>
      <c r="AB3366" s="10">
        <v>0</v>
      </c>
      <c r="AC3366" s="10">
        <v>0</v>
      </c>
      <c r="AD3366" s="10">
        <v>0</v>
      </c>
      <c r="AE3366" s="10">
        <v>0</v>
      </c>
      <c r="AH3366" s="10">
        <v>1</v>
      </c>
      <c r="AJ3366" s="10" t="s">
        <v>33</v>
      </c>
      <c r="AK3366" s="10">
        <v>0.34641016151377546</v>
      </c>
      <c r="AL3366" s="10">
        <v>0</v>
      </c>
      <c r="AM3366" s="10">
        <v>0</v>
      </c>
      <c r="AN3366" s="10">
        <v>0</v>
      </c>
      <c r="AO3366" s="10">
        <v>0</v>
      </c>
      <c r="AQ3366" s="10">
        <v>3.1088963370002705</v>
      </c>
      <c r="AR3366" s="10">
        <v>6.4260156402347146</v>
      </c>
      <c r="AS3366" s="10">
        <v>10.933915328885107</v>
      </c>
      <c r="AT3366" s="10">
        <v>73.059063919506357</v>
      </c>
      <c r="AU3366" s="10">
        <v>0.38821014226682182</v>
      </c>
      <c r="AV3366" s="10">
        <v>117.5398251119535</v>
      </c>
      <c r="AW3366" s="10">
        <v>190.98709917372668</v>
      </c>
      <c r="AX3366" s="10" t="s">
        <v>33</v>
      </c>
      <c r="AY3366" s="10" t="s">
        <v>33</v>
      </c>
      <c r="AZ3366" s="10" t="s">
        <v>33</v>
      </c>
      <c r="BA3366" s="10" t="s">
        <v>33</v>
      </c>
      <c r="BB3366" s="10">
        <v>3362</v>
      </c>
      <c r="BC3366" s="10">
        <v>3231</v>
      </c>
      <c r="BE3366" s="10" t="s">
        <v>610</v>
      </c>
      <c r="BF3366" s="10" t="s">
        <v>4073</v>
      </c>
      <c r="BG3366" s="10">
        <v>5.4669576644422428E-6</v>
      </c>
      <c r="BH3366" s="10">
        <v>30099.938640502551</v>
      </c>
      <c r="BI3366" s="10">
        <v>288</v>
      </c>
      <c r="BJ3366" s="10" t="s">
        <v>33</v>
      </c>
      <c r="BL3366" s="10" t="s">
        <v>33</v>
      </c>
      <c r="BM3366" s="10" t="s">
        <v>33</v>
      </c>
      <c r="BP3366" s="10" t="s">
        <v>33</v>
      </c>
      <c r="BQ3366" s="10" t="s">
        <v>33</v>
      </c>
      <c r="BR3366" s="10" t="s">
        <v>33</v>
      </c>
      <c r="BS3366" s="11" t="s">
        <v>33</v>
      </c>
      <c r="BT3366" s="11" t="s">
        <v>33</v>
      </c>
      <c r="BU3366" s="10">
        <v>3366</v>
      </c>
    </row>
    <row r="3367" spans="1:73" s="10" customFormat="1" x14ac:dyDescent="0.45">
      <c r="A3367" s="10" t="s">
        <v>33</v>
      </c>
      <c r="B3367" s="10">
        <v>3233</v>
      </c>
      <c r="D3367" s="10" t="s">
        <v>33</v>
      </c>
      <c r="E3367" s="10">
        <v>3362</v>
      </c>
      <c r="F3367" s="10">
        <v>3233</v>
      </c>
      <c r="G3367" s="10">
        <v>821</v>
      </c>
      <c r="H3367" s="10">
        <v>821</v>
      </c>
      <c r="J3367" s="10" t="s">
        <v>33</v>
      </c>
      <c r="K3367" s="10" t="s">
        <v>584</v>
      </c>
      <c r="L3367" s="10" t="s">
        <v>33</v>
      </c>
      <c r="M3367" s="10">
        <v>7.0710678118654755</v>
      </c>
      <c r="N3367" s="10">
        <v>7.0710678118654755</v>
      </c>
      <c r="T3367" s="10">
        <v>0</v>
      </c>
      <c r="W3367" s="10">
        <v>0</v>
      </c>
      <c r="X3367" s="10">
        <v>0</v>
      </c>
      <c r="Y3367" s="10">
        <v>0</v>
      </c>
      <c r="AB3367" s="10">
        <v>0</v>
      </c>
      <c r="AC3367" s="10">
        <v>0</v>
      </c>
      <c r="AD3367" s="10">
        <v>0</v>
      </c>
      <c r="AE3367" s="10">
        <v>0</v>
      </c>
      <c r="AH3367" s="10">
        <v>1</v>
      </c>
      <c r="AJ3367" s="10" t="s">
        <v>33</v>
      </c>
      <c r="AK3367" s="10">
        <v>7.0710678118654755</v>
      </c>
      <c r="AL3367" s="10">
        <v>0</v>
      </c>
      <c r="AM3367" s="10">
        <v>0</v>
      </c>
      <c r="AN3367" s="10">
        <v>0</v>
      </c>
      <c r="AO3367" s="10">
        <v>0</v>
      </c>
      <c r="AQ3367" s="10">
        <v>8.18311392138164</v>
      </c>
      <c r="AR3367" s="10">
        <v>42.343781027703422</v>
      </c>
      <c r="AS3367" s="10">
        <v>54.2092962137068</v>
      </c>
      <c r="AT3367" s="10">
        <v>192.30317715246855</v>
      </c>
      <c r="AU3367" s="10">
        <v>205.67134321352395</v>
      </c>
      <c r="AV3367" s="10">
        <v>296.95441475745196</v>
      </c>
      <c r="AW3367" s="10">
        <v>694.92893512344449</v>
      </c>
      <c r="AX3367" s="10" t="s">
        <v>33</v>
      </c>
      <c r="AY3367" s="10" t="s">
        <v>33</v>
      </c>
      <c r="AZ3367" s="10" t="s">
        <v>33</v>
      </c>
      <c r="BA3367" s="10" t="s">
        <v>33</v>
      </c>
      <c r="BB3367" s="10">
        <v>3362</v>
      </c>
      <c r="BC3367" s="10">
        <v>3233</v>
      </c>
      <c r="BE3367" s="10" t="s">
        <v>610</v>
      </c>
      <c r="BF3367" s="10" t="s">
        <v>4074</v>
      </c>
      <c r="BG3367" s="10">
        <v>2.710464810685186E-5</v>
      </c>
      <c r="BH3367" s="10">
        <v>872172.53189749445</v>
      </c>
      <c r="BI3367" s="10">
        <v>289</v>
      </c>
      <c r="BJ3367" s="10" t="s">
        <v>33</v>
      </c>
      <c r="BL3367" s="10" t="s">
        <v>33</v>
      </c>
      <c r="BM3367" s="10" t="s">
        <v>33</v>
      </c>
      <c r="BP3367" s="10" t="s">
        <v>33</v>
      </c>
      <c r="BQ3367" s="10" t="s">
        <v>33</v>
      </c>
      <c r="BR3367" s="10" t="s">
        <v>33</v>
      </c>
      <c r="BS3367" s="11" t="s">
        <v>33</v>
      </c>
      <c r="BT3367" s="11" t="s">
        <v>33</v>
      </c>
      <c r="BU3367" s="10">
        <v>3367</v>
      </c>
    </row>
    <row r="3368" spans="1:73" s="10" customFormat="1" x14ac:dyDescent="0.45">
      <c r="A3368" s="10">
        <v>882</v>
      </c>
      <c r="B3368" s="10">
        <v>3234</v>
      </c>
      <c r="D3368" s="10">
        <v>3369</v>
      </c>
      <c r="E3368" s="10" t="s">
        <v>33</v>
      </c>
      <c r="F3368" s="10">
        <v>3234</v>
      </c>
      <c r="G3368" s="10" t="s">
        <v>33</v>
      </c>
      <c r="H3368" s="10" t="s">
        <v>33</v>
      </c>
      <c r="J3368" s="10" t="s">
        <v>579</v>
      </c>
      <c r="K3368" s="10">
        <v>0</v>
      </c>
      <c r="L3368" s="10">
        <v>1</v>
      </c>
      <c r="M3368" s="10" t="s">
        <v>33</v>
      </c>
      <c r="N3368" s="10">
        <v>1</v>
      </c>
      <c r="T3368" s="10">
        <v>0</v>
      </c>
      <c r="W3368" s="10">
        <v>0</v>
      </c>
      <c r="X3368" s="10">
        <v>0</v>
      </c>
      <c r="Y3368" s="10">
        <v>0</v>
      </c>
      <c r="AB3368" s="10">
        <v>0</v>
      </c>
      <c r="AC3368" s="10">
        <v>0</v>
      </c>
      <c r="AD3368" s="12">
        <v>8.2461375556575423</v>
      </c>
      <c r="AE3368" s="12">
        <v>100.51931998377229</v>
      </c>
      <c r="AH3368" s="10">
        <v>1</v>
      </c>
      <c r="AJ3368" s="10">
        <v>1</v>
      </c>
      <c r="AK3368" s="10">
        <v>1</v>
      </c>
      <c r="AL3368" s="10">
        <v>0</v>
      </c>
      <c r="AM3368" s="10">
        <v>0</v>
      </c>
      <c r="AN3368" s="10">
        <v>0</v>
      </c>
      <c r="AO3368" s="10">
        <v>12.175830638798443</v>
      </c>
      <c r="AQ3368" s="10">
        <v>0</v>
      </c>
      <c r="AR3368" s="10">
        <v>8.2461375556575423</v>
      </c>
      <c r="AS3368" s="10">
        <v>8.2461375556575423</v>
      </c>
      <c r="AT3368" s="10">
        <v>0</v>
      </c>
      <c r="AU3368" s="10">
        <v>0</v>
      </c>
      <c r="AV3368" s="10">
        <v>100.51931998377229</v>
      </c>
      <c r="AW3368" s="10">
        <v>100.51931998377229</v>
      </c>
      <c r="AX3368" s="10">
        <v>5.4772255750516627E-2</v>
      </c>
      <c r="AY3368" s="10">
        <v>12.175830638798443</v>
      </c>
      <c r="AZ3368" s="10" t="s">
        <v>33</v>
      </c>
      <c r="BA3368" s="10">
        <v>3369</v>
      </c>
      <c r="BB3368" s="10" t="s">
        <v>33</v>
      </c>
      <c r="BC3368" s="10">
        <v>3234</v>
      </c>
      <c r="BE3368" s="10" t="s">
        <v>33</v>
      </c>
      <c r="BF3368" s="10" t="s">
        <v>33</v>
      </c>
      <c r="BG3368" s="10" t="s">
        <v>33</v>
      </c>
      <c r="BH3368" s="10" t="s">
        <v>33</v>
      </c>
      <c r="BI3368" s="10" t="s">
        <v>33</v>
      </c>
      <c r="BJ3368" s="10" t="s">
        <v>33</v>
      </c>
      <c r="BL3368" s="10" t="s">
        <v>33</v>
      </c>
      <c r="BM3368" s="10" t="s">
        <v>33</v>
      </c>
      <c r="BP3368" s="10" t="s">
        <v>34</v>
      </c>
      <c r="BQ3368" s="10">
        <v>0</v>
      </c>
      <c r="BR3368" s="10" t="s">
        <v>579</v>
      </c>
      <c r="BS3368" s="11">
        <v>8.2461375556575423</v>
      </c>
      <c r="BT3368" s="11">
        <v>100.51931998377229</v>
      </c>
      <c r="BU3368" s="10">
        <v>3368</v>
      </c>
    </row>
    <row r="3369" spans="1:73" s="10" customFormat="1" x14ac:dyDescent="0.45">
      <c r="A3369" s="10">
        <v>883</v>
      </c>
      <c r="B3369" s="10">
        <v>3244</v>
      </c>
      <c r="D3369" s="10">
        <v>3370</v>
      </c>
      <c r="E3369" s="10" t="s">
        <v>33</v>
      </c>
      <c r="F3369" s="10">
        <v>3244</v>
      </c>
      <c r="G3369" s="10" t="s">
        <v>33</v>
      </c>
      <c r="H3369" s="10" t="s">
        <v>33</v>
      </c>
      <c r="J3369" s="10" t="s">
        <v>198</v>
      </c>
      <c r="K3369" s="10">
        <v>545</v>
      </c>
      <c r="L3369" s="10">
        <v>1</v>
      </c>
      <c r="M3369" s="10" t="s">
        <v>33</v>
      </c>
      <c r="N3369" s="10">
        <v>1</v>
      </c>
      <c r="T3369" s="10">
        <v>0</v>
      </c>
      <c r="W3369" s="10">
        <v>0</v>
      </c>
      <c r="X3369" s="10">
        <v>0</v>
      </c>
      <c r="Y3369" s="10">
        <v>0</v>
      </c>
      <c r="AB3369" s="10">
        <v>0</v>
      </c>
      <c r="AC3369" s="10">
        <v>0</v>
      </c>
      <c r="AD3369" s="10">
        <v>12.724093068512856</v>
      </c>
      <c r="AE3369" s="10">
        <v>168.08077172788268</v>
      </c>
      <c r="AH3369" s="10">
        <v>1</v>
      </c>
      <c r="AJ3369" s="10">
        <v>1</v>
      </c>
      <c r="AK3369" s="10">
        <v>1</v>
      </c>
      <c r="AL3369" s="10">
        <v>0</v>
      </c>
      <c r="AM3369" s="10">
        <v>0</v>
      </c>
      <c r="AN3369" s="10">
        <v>0</v>
      </c>
      <c r="AO3369" s="10">
        <v>12.724093068512856</v>
      </c>
      <c r="AQ3369" s="10">
        <v>0.80334053922359594</v>
      </c>
      <c r="AR3369" s="10">
        <v>3.8943835615538309</v>
      </c>
      <c r="AS3369" s="10">
        <v>5.059227343428045</v>
      </c>
      <c r="AT3369" s="10">
        <v>18.878502671754504</v>
      </c>
      <c r="AU3369" s="10">
        <v>22.784501914931305</v>
      </c>
      <c r="AV3369" s="10">
        <v>43.237762048658453</v>
      </c>
      <c r="AW3369" s="10">
        <v>84.900766635344269</v>
      </c>
      <c r="AX3369" s="10">
        <v>4.8989794855663557E-4</v>
      </c>
      <c r="AY3369" s="10">
        <v>12.724093068512856</v>
      </c>
      <c r="AZ3369" s="10" t="s">
        <v>33</v>
      </c>
      <c r="BA3369" s="10">
        <v>3370</v>
      </c>
      <c r="BB3369" s="10" t="s">
        <v>33</v>
      </c>
      <c r="BC3369" s="10">
        <v>3244</v>
      </c>
      <c r="BE3369" s="10" t="s">
        <v>33</v>
      </c>
      <c r="BF3369" s="10" t="s">
        <v>33</v>
      </c>
      <c r="BG3369" s="10" t="s">
        <v>33</v>
      </c>
      <c r="BH3369" s="10" t="s">
        <v>33</v>
      </c>
      <c r="BI3369" s="10" t="s">
        <v>33</v>
      </c>
      <c r="BJ3369" s="10" t="s">
        <v>33</v>
      </c>
      <c r="BL3369" s="10" t="s">
        <v>33</v>
      </c>
      <c r="BM3369" s="10" t="s">
        <v>33</v>
      </c>
      <c r="BP3369" s="10" t="s">
        <v>34</v>
      </c>
      <c r="BQ3369" s="10">
        <v>0</v>
      </c>
      <c r="BR3369" s="10" t="s">
        <v>33</v>
      </c>
      <c r="BS3369" s="11">
        <v>5.059227343428045</v>
      </c>
      <c r="BT3369" s="11">
        <v>84.900766635344269</v>
      </c>
      <c r="BU3369" s="10">
        <v>3369</v>
      </c>
    </row>
    <row r="3370" spans="1:73" s="10" customFormat="1" x14ac:dyDescent="0.45">
      <c r="A3370" s="10">
        <v>884</v>
      </c>
      <c r="B3370" s="10">
        <v>3305</v>
      </c>
      <c r="D3370" s="10">
        <v>3371</v>
      </c>
      <c r="E3370" s="10" t="s">
        <v>33</v>
      </c>
      <c r="F3370" s="10">
        <v>3305</v>
      </c>
      <c r="G3370" s="10" t="s">
        <v>33</v>
      </c>
      <c r="H3370" s="10" t="s">
        <v>33</v>
      </c>
      <c r="J3370" s="10" t="s">
        <v>611</v>
      </c>
      <c r="K3370" s="10">
        <v>0</v>
      </c>
      <c r="L3370" s="10">
        <v>1</v>
      </c>
      <c r="M3370" s="10" t="s">
        <v>33</v>
      </c>
      <c r="N3370" s="10">
        <v>1</v>
      </c>
      <c r="T3370" s="10">
        <v>0</v>
      </c>
      <c r="W3370" s="10">
        <v>0</v>
      </c>
      <c r="X3370" s="10">
        <v>0</v>
      </c>
      <c r="Y3370" s="10">
        <v>0</v>
      </c>
      <c r="AB3370" s="10">
        <v>0</v>
      </c>
      <c r="AC3370" s="10">
        <v>0</v>
      </c>
      <c r="AD3370" s="10">
        <v>2.2523638323610262</v>
      </c>
      <c r="AE3370" s="10">
        <v>24.269124535590777</v>
      </c>
      <c r="AH3370" s="10">
        <v>1</v>
      </c>
      <c r="AJ3370" s="10">
        <v>1</v>
      </c>
      <c r="AK3370" s="10">
        <v>1</v>
      </c>
      <c r="AL3370" s="10">
        <v>0</v>
      </c>
      <c r="AM3370" s="10">
        <v>0</v>
      </c>
      <c r="AN3370" s="10">
        <v>0</v>
      </c>
      <c r="AO3370" s="10">
        <v>1.7924277233603096</v>
      </c>
      <c r="AQ3370" s="10">
        <v>0</v>
      </c>
      <c r="AR3370" s="10">
        <v>2.2523638323610262</v>
      </c>
      <c r="AS3370" s="10">
        <v>2.2523638323610262</v>
      </c>
      <c r="AT3370" s="10">
        <v>0</v>
      </c>
      <c r="AU3370" s="10">
        <v>0</v>
      </c>
      <c r="AV3370" s="10">
        <v>24.269124535590777</v>
      </c>
      <c r="AW3370" s="10">
        <v>24.269124535590777</v>
      </c>
      <c r="AX3370" s="10">
        <v>7.8</v>
      </c>
      <c r="AY3370" s="10">
        <v>1.7924277233603096</v>
      </c>
      <c r="AZ3370" s="10" t="s">
        <v>33</v>
      </c>
      <c r="BA3370" s="10">
        <v>3371</v>
      </c>
      <c r="BB3370" s="10" t="s">
        <v>33</v>
      </c>
      <c r="BC3370" s="10">
        <v>3305</v>
      </c>
      <c r="BE3370" s="10" t="s">
        <v>33</v>
      </c>
      <c r="BF3370" s="10" t="s">
        <v>33</v>
      </c>
      <c r="BG3370" s="10" t="s">
        <v>33</v>
      </c>
      <c r="BH3370" s="10" t="s">
        <v>33</v>
      </c>
      <c r="BI3370" s="10" t="s">
        <v>33</v>
      </c>
      <c r="BJ3370" s="10" t="s">
        <v>33</v>
      </c>
      <c r="BL3370" s="10" t="s">
        <v>33</v>
      </c>
      <c r="BM3370" s="10" t="s">
        <v>33</v>
      </c>
      <c r="BP3370" s="10" t="s">
        <v>34</v>
      </c>
      <c r="BQ3370" s="10">
        <v>0</v>
      </c>
      <c r="BR3370" s="10" t="s">
        <v>611</v>
      </c>
      <c r="BS3370" s="11">
        <v>2.2523638323610262</v>
      </c>
      <c r="BT3370" s="11">
        <v>24.269124535590777</v>
      </c>
      <c r="BU3370" s="10">
        <v>3370</v>
      </c>
    </row>
    <row r="3371" spans="1:73" s="10" customFormat="1" x14ac:dyDescent="0.45">
      <c r="A3371" s="10">
        <v>885</v>
      </c>
      <c r="B3371" s="10">
        <v>3254</v>
      </c>
      <c r="D3371" s="10">
        <v>3379</v>
      </c>
      <c r="E3371" s="10" t="s">
        <v>33</v>
      </c>
      <c r="F3371" s="10">
        <v>3254</v>
      </c>
      <c r="G3371" s="10" t="s">
        <v>33</v>
      </c>
      <c r="H3371" s="10" t="s">
        <v>33</v>
      </c>
      <c r="J3371" s="10" t="s">
        <v>612</v>
      </c>
      <c r="K3371" s="10">
        <v>0</v>
      </c>
      <c r="L3371" s="10">
        <v>1</v>
      </c>
      <c r="M3371" s="10" t="s">
        <v>33</v>
      </c>
      <c r="N3371" s="10">
        <v>1</v>
      </c>
      <c r="T3371" s="10">
        <v>8.6602540378443873</v>
      </c>
      <c r="W3371" s="10">
        <v>7.332697320904499</v>
      </c>
      <c r="X3371" s="10" t="s">
        <v>35</v>
      </c>
      <c r="Y3371" s="10">
        <v>0.70710678118654757</v>
      </c>
      <c r="AB3371" s="10">
        <v>84.838671606761977</v>
      </c>
      <c r="AC3371" s="10">
        <v>0.2</v>
      </c>
      <c r="AD3371" s="10">
        <v>0</v>
      </c>
      <c r="AE3371" s="10">
        <v>0</v>
      </c>
      <c r="AH3371" s="10">
        <v>1</v>
      </c>
      <c r="AJ3371" s="10">
        <v>1</v>
      </c>
      <c r="AK3371" s="10">
        <v>1</v>
      </c>
      <c r="AL3371" s="10">
        <v>8.6602540378443873</v>
      </c>
      <c r="AM3371" s="10">
        <v>7.332697320904499</v>
      </c>
      <c r="AN3371" s="10">
        <v>0.2</v>
      </c>
      <c r="AO3371" s="10">
        <v>0</v>
      </c>
      <c r="AQ3371" s="10">
        <v>8.8256135940269953</v>
      </c>
      <c r="AR3371" s="10">
        <v>19.866840300219994</v>
      </c>
      <c r="AS3371" s="10">
        <v>32.66398001155914</v>
      </c>
      <c r="AT3371" s="10">
        <v>207.4019194596344</v>
      </c>
      <c r="AU3371" s="10">
        <v>86.09118801622995</v>
      </c>
      <c r="AV3371" s="10">
        <v>2446.0712966997635</v>
      </c>
      <c r="AW3371" s="10">
        <v>2739.5644041756277</v>
      </c>
      <c r="AX3371" s="10">
        <v>1.1180339887498949E-3</v>
      </c>
      <c r="AY3371" s="10">
        <v>41.233633742472776</v>
      </c>
      <c r="AZ3371" s="10" t="s">
        <v>33</v>
      </c>
      <c r="BA3371" s="10">
        <v>3379</v>
      </c>
      <c r="BB3371" s="10" t="s">
        <v>33</v>
      </c>
      <c r="BC3371" s="10">
        <v>3254</v>
      </c>
      <c r="BE3371" s="10" t="s">
        <v>33</v>
      </c>
      <c r="BF3371" s="10" t="s">
        <v>33</v>
      </c>
      <c r="BG3371" s="10" t="s">
        <v>33</v>
      </c>
      <c r="BH3371" s="10" t="s">
        <v>33</v>
      </c>
      <c r="BI3371" s="10" t="s">
        <v>33</v>
      </c>
      <c r="BJ3371" s="10" t="s">
        <v>33</v>
      </c>
      <c r="BL3371" s="10" t="s">
        <v>33</v>
      </c>
      <c r="BM3371" s="10" t="s">
        <v>33</v>
      </c>
      <c r="BP3371" s="10" t="s">
        <v>33</v>
      </c>
      <c r="BQ3371" s="10">
        <v>0</v>
      </c>
      <c r="BR3371" s="10" t="s">
        <v>612</v>
      </c>
      <c r="BS3371" s="11">
        <v>32.66398001155914</v>
      </c>
      <c r="BT3371" s="11">
        <v>2739.5644041756277</v>
      </c>
      <c r="BU3371" s="10">
        <v>3371</v>
      </c>
    </row>
    <row r="3372" spans="1:73" s="10" customFormat="1" x14ac:dyDescent="0.45">
      <c r="A3372" s="10" t="s">
        <v>33</v>
      </c>
      <c r="B3372" s="10">
        <v>3426</v>
      </c>
      <c r="D3372" s="10" t="s">
        <v>33</v>
      </c>
      <c r="E3372" s="10">
        <v>3371</v>
      </c>
      <c r="F3372" s="10">
        <v>3426</v>
      </c>
      <c r="G3372" s="10">
        <v>905</v>
      </c>
      <c r="H3372" s="10">
        <v>905</v>
      </c>
      <c r="J3372" s="10" t="s">
        <v>33</v>
      </c>
      <c r="K3372" s="10" t="s">
        <v>157</v>
      </c>
      <c r="L3372" s="10" t="s">
        <v>33</v>
      </c>
      <c r="M3372" s="10">
        <v>0.70710678118654757</v>
      </c>
      <c r="N3372" s="10">
        <v>0.70710678118654757</v>
      </c>
      <c r="T3372" s="10">
        <v>0</v>
      </c>
      <c r="W3372" s="10">
        <v>0</v>
      </c>
      <c r="X3372" s="10">
        <v>0</v>
      </c>
      <c r="Y3372" s="10">
        <v>0</v>
      </c>
      <c r="AB3372" s="10">
        <v>0</v>
      </c>
      <c r="AC3372" s="10">
        <v>0</v>
      </c>
      <c r="AD3372" s="10">
        <v>0</v>
      </c>
      <c r="AE3372" s="10">
        <v>0</v>
      </c>
      <c r="AH3372" s="10">
        <v>1</v>
      </c>
      <c r="AJ3372" s="10" t="s">
        <v>33</v>
      </c>
      <c r="AK3372" s="10">
        <v>0.70710678118654757</v>
      </c>
      <c r="AL3372" s="10">
        <v>0</v>
      </c>
      <c r="AM3372" s="10">
        <v>0</v>
      </c>
      <c r="AN3372" s="10">
        <v>0</v>
      </c>
      <c r="AO3372" s="10">
        <v>0</v>
      </c>
      <c r="AQ3372" s="10">
        <v>0</v>
      </c>
      <c r="AR3372" s="10">
        <v>4.0785919138840061</v>
      </c>
      <c r="AS3372" s="10">
        <v>4.0785919138840061</v>
      </c>
      <c r="AT3372" s="10">
        <v>0</v>
      </c>
      <c r="AU3372" s="10">
        <v>0</v>
      </c>
      <c r="AV3372" s="10">
        <v>2269.9895443041141</v>
      </c>
      <c r="AW3372" s="10">
        <v>2269.9895443041141</v>
      </c>
      <c r="AX3372" s="10" t="s">
        <v>33</v>
      </c>
      <c r="AY3372" s="10" t="s">
        <v>33</v>
      </c>
      <c r="AZ3372" s="10" t="s">
        <v>33</v>
      </c>
      <c r="BA3372" s="10" t="s">
        <v>33</v>
      </c>
      <c r="BB3372" s="10">
        <v>3371</v>
      </c>
      <c r="BC3372" s="10">
        <v>3426</v>
      </c>
      <c r="BE3372" s="10" t="s">
        <v>612</v>
      </c>
      <c r="BF3372" s="10" t="s">
        <v>4075</v>
      </c>
      <c r="BG3372" s="10">
        <v>4.5600043859628037E-3</v>
      </c>
      <c r="BH3372" s="10">
        <v>195425.36116276198</v>
      </c>
      <c r="BI3372" s="10">
        <v>294</v>
      </c>
      <c r="BJ3372" s="10" t="s">
        <v>33</v>
      </c>
      <c r="BL3372" s="10" t="s">
        <v>33</v>
      </c>
      <c r="BM3372" s="10" t="s">
        <v>33</v>
      </c>
      <c r="BP3372" s="10" t="s">
        <v>33</v>
      </c>
      <c r="BQ3372" s="10" t="s">
        <v>33</v>
      </c>
      <c r="BR3372" s="10" t="s">
        <v>33</v>
      </c>
      <c r="BS3372" s="11" t="s">
        <v>33</v>
      </c>
      <c r="BT3372" s="11" t="s">
        <v>33</v>
      </c>
      <c r="BU3372" s="10">
        <v>3372</v>
      </c>
    </row>
    <row r="3373" spans="1:73" s="10" customFormat="1" x14ac:dyDescent="0.45">
      <c r="A3373" s="10" t="s">
        <v>33</v>
      </c>
      <c r="B3373" s="10">
        <v>3232</v>
      </c>
      <c r="D3373" s="10" t="s">
        <v>33</v>
      </c>
      <c r="E3373" s="10">
        <v>3371</v>
      </c>
      <c r="F3373" s="10">
        <v>3232</v>
      </c>
      <c r="G3373" s="10">
        <v>820</v>
      </c>
      <c r="H3373" s="10">
        <v>820</v>
      </c>
      <c r="J3373" s="10" t="s">
        <v>33</v>
      </c>
      <c r="K3373" s="10" t="s">
        <v>52</v>
      </c>
      <c r="L3373" s="10" t="s">
        <v>33</v>
      </c>
      <c r="M3373" s="10">
        <v>0.14142135623730953</v>
      </c>
      <c r="N3373" s="10">
        <v>0.14142135623730953</v>
      </c>
      <c r="T3373" s="10">
        <v>0</v>
      </c>
      <c r="W3373" s="10">
        <v>0</v>
      </c>
      <c r="X3373" s="10">
        <v>0</v>
      </c>
      <c r="Y3373" s="10">
        <v>0</v>
      </c>
      <c r="AB3373" s="10">
        <v>0</v>
      </c>
      <c r="AC3373" s="10">
        <v>0</v>
      </c>
      <c r="AD3373" s="10">
        <v>0</v>
      </c>
      <c r="AE3373" s="10">
        <v>0</v>
      </c>
      <c r="AH3373" s="10">
        <v>1</v>
      </c>
      <c r="AJ3373" s="10" t="s">
        <v>33</v>
      </c>
      <c r="AK3373" s="10">
        <v>0.14142135623730953</v>
      </c>
      <c r="AL3373" s="10">
        <v>0</v>
      </c>
      <c r="AM3373" s="10">
        <v>0</v>
      </c>
      <c r="AN3373" s="10">
        <v>0</v>
      </c>
      <c r="AO3373" s="10">
        <v>0</v>
      </c>
      <c r="AQ3373" s="10">
        <v>0</v>
      </c>
      <c r="AR3373" s="10">
        <v>0.51204904908604953</v>
      </c>
      <c r="AS3373" s="10">
        <v>0.51204904908604953</v>
      </c>
      <c r="AT3373" s="10">
        <v>0</v>
      </c>
      <c r="AU3373" s="10">
        <v>0</v>
      </c>
      <c r="AV3373" s="10">
        <v>6.8539806488173456</v>
      </c>
      <c r="AW3373" s="10">
        <v>6.8539806488173456</v>
      </c>
      <c r="AX3373" s="10" t="s">
        <v>33</v>
      </c>
      <c r="AY3373" s="10" t="s">
        <v>33</v>
      </c>
      <c r="AZ3373" s="10" t="s">
        <v>33</v>
      </c>
      <c r="BA3373" s="10" t="s">
        <v>33</v>
      </c>
      <c r="BB3373" s="10">
        <v>3371</v>
      </c>
      <c r="BC3373" s="10">
        <v>3232</v>
      </c>
      <c r="BE3373" s="10" t="s">
        <v>612</v>
      </c>
      <c r="BF3373" s="10" t="s">
        <v>4076</v>
      </c>
      <c r="BG3373" s="10">
        <v>5.7248824078526674E-4</v>
      </c>
      <c r="BH3373" s="10">
        <v>305.29030020442383</v>
      </c>
      <c r="BI3373" s="10">
        <v>295</v>
      </c>
      <c r="BJ3373" s="10" t="s">
        <v>33</v>
      </c>
      <c r="BL3373" s="10" t="s">
        <v>33</v>
      </c>
      <c r="BM3373" s="10" t="s">
        <v>33</v>
      </c>
      <c r="BP3373" s="10" t="s">
        <v>33</v>
      </c>
      <c r="BQ3373" s="10" t="s">
        <v>33</v>
      </c>
      <c r="BR3373" s="10" t="s">
        <v>33</v>
      </c>
      <c r="BS3373" s="11" t="s">
        <v>33</v>
      </c>
      <c r="BT3373" s="11" t="s">
        <v>33</v>
      </c>
      <c r="BU3373" s="10">
        <v>3373</v>
      </c>
    </row>
    <row r="3374" spans="1:73" s="10" customFormat="1" x14ac:dyDescent="0.45">
      <c r="A3374" s="10" t="s">
        <v>33</v>
      </c>
      <c r="B3374" s="10">
        <v>3438</v>
      </c>
      <c r="D3374" s="10" t="s">
        <v>33</v>
      </c>
      <c r="E3374" s="10">
        <v>3371</v>
      </c>
      <c r="F3374" s="10">
        <v>3438</v>
      </c>
      <c r="G3374" s="10">
        <v>910</v>
      </c>
      <c r="H3374" s="10">
        <v>910</v>
      </c>
      <c r="J3374" s="10" t="s">
        <v>33</v>
      </c>
      <c r="K3374" s="10" t="s">
        <v>627</v>
      </c>
      <c r="L3374" s="10" t="s">
        <v>33</v>
      </c>
      <c r="M3374" s="10">
        <v>2.3717082451262844E-3</v>
      </c>
      <c r="N3374" s="10">
        <v>2.3717082451262844E-3</v>
      </c>
      <c r="T3374" s="10">
        <v>0</v>
      </c>
      <c r="W3374" s="10">
        <v>0</v>
      </c>
      <c r="X3374" s="10">
        <v>0</v>
      </c>
      <c r="Y3374" s="10">
        <v>0</v>
      </c>
      <c r="AB3374" s="10">
        <v>0</v>
      </c>
      <c r="AC3374" s="10">
        <v>0</v>
      </c>
      <c r="AD3374" s="10">
        <v>0</v>
      </c>
      <c r="AE3374" s="10">
        <v>0</v>
      </c>
      <c r="AH3374" s="10">
        <v>1</v>
      </c>
      <c r="AJ3374" s="10" t="s">
        <v>33</v>
      </c>
      <c r="AK3374" s="10">
        <v>2.3717082451262844E-3</v>
      </c>
      <c r="AL3374" s="10">
        <v>0</v>
      </c>
      <c r="AM3374" s="10">
        <v>0</v>
      </c>
      <c r="AN3374" s="10">
        <v>0</v>
      </c>
      <c r="AO3374" s="10">
        <v>0</v>
      </c>
      <c r="AQ3374" s="10">
        <v>2.6795491577097166E-2</v>
      </c>
      <c r="AR3374" s="10">
        <v>0.14813553443897862</v>
      </c>
      <c r="AS3374" s="10">
        <v>0.1869889972257695</v>
      </c>
      <c r="AT3374" s="10">
        <v>0.62969405206178342</v>
      </c>
      <c r="AU3374" s="10">
        <v>0.17938266570627193</v>
      </c>
      <c r="AV3374" s="10">
        <v>40.61235257903121</v>
      </c>
      <c r="AW3374" s="10">
        <v>41.421429296799268</v>
      </c>
      <c r="AX3374" s="10" t="s">
        <v>33</v>
      </c>
      <c r="AY3374" s="10" t="s">
        <v>33</v>
      </c>
      <c r="AZ3374" s="10" t="s">
        <v>33</v>
      </c>
      <c r="BA3374" s="10" t="s">
        <v>33</v>
      </c>
      <c r="BB3374" s="10">
        <v>3371</v>
      </c>
      <c r="BC3374" s="10">
        <v>3438</v>
      </c>
      <c r="BE3374" s="10" t="s">
        <v>612</v>
      </c>
      <c r="BF3374" s="10" t="s">
        <v>4077</v>
      </c>
      <c r="BG3374" s="10">
        <v>2.0906005442067013E-4</v>
      </c>
      <c r="BH3374" s="10">
        <v>3072.7301698802039</v>
      </c>
      <c r="BI3374" s="10">
        <v>296</v>
      </c>
      <c r="BJ3374" s="10" t="s">
        <v>33</v>
      </c>
      <c r="BL3374" s="10" t="s">
        <v>33</v>
      </c>
      <c r="BM3374" s="10" t="s">
        <v>33</v>
      </c>
      <c r="BP3374" s="10" t="s">
        <v>33</v>
      </c>
      <c r="BQ3374" s="10" t="s">
        <v>33</v>
      </c>
      <c r="BR3374" s="10" t="s">
        <v>33</v>
      </c>
      <c r="BS3374" s="11" t="s">
        <v>33</v>
      </c>
      <c r="BT3374" s="11" t="s">
        <v>33</v>
      </c>
      <c r="BU3374" s="10">
        <v>3374</v>
      </c>
    </row>
    <row r="3375" spans="1:73" s="10" customFormat="1" x14ac:dyDescent="0.45">
      <c r="A3375" s="10" t="s">
        <v>33</v>
      </c>
      <c r="B3375" s="10">
        <v>3242</v>
      </c>
      <c r="D3375" s="10" t="s">
        <v>33</v>
      </c>
      <c r="E3375" s="10">
        <v>3371</v>
      </c>
      <c r="F3375" s="10">
        <v>3242</v>
      </c>
      <c r="G3375" s="10">
        <v>825</v>
      </c>
      <c r="H3375" s="10">
        <v>825</v>
      </c>
      <c r="J3375" s="10" t="s">
        <v>33</v>
      </c>
      <c r="K3375" s="10" t="s">
        <v>42</v>
      </c>
      <c r="L3375" s="10" t="s">
        <v>33</v>
      </c>
      <c r="M3375" s="10">
        <v>0.4898979485566356</v>
      </c>
      <c r="N3375" s="10">
        <v>0.4898979485566356</v>
      </c>
      <c r="T3375" s="10">
        <v>0</v>
      </c>
      <c r="W3375" s="10">
        <v>0</v>
      </c>
      <c r="X3375" s="10">
        <v>0</v>
      </c>
      <c r="Y3375" s="10">
        <v>0</v>
      </c>
      <c r="AB3375" s="10">
        <v>0</v>
      </c>
      <c r="AC3375" s="10">
        <v>0</v>
      </c>
      <c r="AD3375" s="10">
        <v>0</v>
      </c>
      <c r="AE3375" s="10">
        <v>0</v>
      </c>
      <c r="AH3375" s="10">
        <v>1</v>
      </c>
      <c r="AJ3375" s="10" t="s">
        <v>33</v>
      </c>
      <c r="AK3375" s="10">
        <v>0.4898979485566356</v>
      </c>
      <c r="AL3375" s="10">
        <v>0</v>
      </c>
      <c r="AM3375" s="10">
        <v>0</v>
      </c>
      <c r="AN3375" s="10">
        <v>0</v>
      </c>
      <c r="AO3375" s="10">
        <v>0</v>
      </c>
      <c r="AQ3375" s="10">
        <v>0</v>
      </c>
      <c r="AR3375" s="10">
        <v>0</v>
      </c>
      <c r="AS3375" s="10">
        <v>0</v>
      </c>
      <c r="AT3375" s="10">
        <v>0</v>
      </c>
      <c r="AU3375" s="10">
        <v>0</v>
      </c>
      <c r="AV3375" s="10">
        <v>0.4898979485566356</v>
      </c>
      <c r="AW3375" s="10">
        <v>0.4898979485566356</v>
      </c>
      <c r="AX3375" s="10" t="s">
        <v>33</v>
      </c>
      <c r="AY3375" s="10" t="s">
        <v>33</v>
      </c>
      <c r="AZ3375" s="10" t="s">
        <v>33</v>
      </c>
      <c r="BA3375" s="10" t="s">
        <v>33</v>
      </c>
      <c r="BB3375" s="10">
        <v>3371</v>
      </c>
      <c r="BC3375" s="10">
        <v>3242</v>
      </c>
      <c r="BE3375" s="10" t="s">
        <v>612</v>
      </c>
      <c r="BF3375" s="10" t="s">
        <v>4078</v>
      </c>
      <c r="BG3375" s="10">
        <v>0</v>
      </c>
      <c r="BH3375" s="10">
        <v>42.175737667957499</v>
      </c>
      <c r="BI3375" s="10">
        <v>297</v>
      </c>
      <c r="BJ3375" s="10" t="s">
        <v>33</v>
      </c>
      <c r="BL3375" s="10" t="s">
        <v>33</v>
      </c>
      <c r="BM3375" s="10" t="s">
        <v>33</v>
      </c>
      <c r="BP3375" s="10" t="s">
        <v>33</v>
      </c>
      <c r="BQ3375" s="10" t="s">
        <v>33</v>
      </c>
      <c r="BR3375" s="10" t="s">
        <v>33</v>
      </c>
      <c r="BS3375" s="11" t="s">
        <v>33</v>
      </c>
      <c r="BT3375" s="11" t="s">
        <v>33</v>
      </c>
      <c r="BU3375" s="10">
        <v>3375</v>
      </c>
    </row>
    <row r="3376" spans="1:73" s="10" customFormat="1" x14ac:dyDescent="0.45">
      <c r="A3376" s="10" t="s">
        <v>33</v>
      </c>
      <c r="B3376" s="10">
        <v>3332</v>
      </c>
      <c r="D3376" s="10" t="s">
        <v>33</v>
      </c>
      <c r="E3376" s="10">
        <v>3371</v>
      </c>
      <c r="F3376" s="10">
        <v>3332</v>
      </c>
      <c r="G3376" s="10">
        <v>866</v>
      </c>
      <c r="H3376" s="10">
        <v>866</v>
      </c>
      <c r="J3376" s="10" t="s">
        <v>33</v>
      </c>
      <c r="K3376" s="10" t="s">
        <v>59</v>
      </c>
      <c r="L3376" s="10" t="s">
        <v>33</v>
      </c>
      <c r="M3376" s="10">
        <v>0.14142135623730953</v>
      </c>
      <c r="N3376" s="10">
        <v>0.14142135623730953</v>
      </c>
      <c r="T3376" s="10">
        <v>0</v>
      </c>
      <c r="W3376" s="10">
        <v>0</v>
      </c>
      <c r="X3376" s="10">
        <v>0</v>
      </c>
      <c r="Y3376" s="10">
        <v>0</v>
      </c>
      <c r="AB3376" s="10">
        <v>0</v>
      </c>
      <c r="AC3376" s="10">
        <v>0</v>
      </c>
      <c r="AD3376" s="10">
        <v>0</v>
      </c>
      <c r="AE3376" s="10">
        <v>0</v>
      </c>
      <c r="AH3376" s="10">
        <v>1</v>
      </c>
      <c r="AJ3376" s="10" t="s">
        <v>33</v>
      </c>
      <c r="AK3376" s="10">
        <v>0.14142135623730953</v>
      </c>
      <c r="AL3376" s="10">
        <v>0</v>
      </c>
      <c r="AM3376" s="10">
        <v>0</v>
      </c>
      <c r="AN3376" s="10">
        <v>0</v>
      </c>
      <c r="AO3376" s="10">
        <v>0</v>
      </c>
      <c r="AQ3376" s="10">
        <v>0</v>
      </c>
      <c r="AR3376" s="10">
        <v>7.0883615293714897</v>
      </c>
      <c r="AS3376" s="10">
        <v>7.0883615293714897</v>
      </c>
      <c r="AT3376" s="10">
        <v>0</v>
      </c>
      <c r="AU3376" s="10">
        <v>0</v>
      </c>
      <c r="AV3376" s="10">
        <v>122.75423888570229</v>
      </c>
      <c r="AW3376" s="10">
        <v>122.75423888570229</v>
      </c>
      <c r="AX3376" s="10" t="s">
        <v>33</v>
      </c>
      <c r="AY3376" s="10" t="s">
        <v>33</v>
      </c>
      <c r="AZ3376" s="10" t="s">
        <v>33</v>
      </c>
      <c r="BA3376" s="10" t="s">
        <v>33</v>
      </c>
      <c r="BB3376" s="10">
        <v>3371</v>
      </c>
      <c r="BC3376" s="10">
        <v>3332</v>
      </c>
      <c r="BE3376" s="10" t="s">
        <v>612</v>
      </c>
      <c r="BF3376" s="10" t="s">
        <v>4079</v>
      </c>
      <c r="BG3376" s="10">
        <v>7.9250291143845124E-3</v>
      </c>
      <c r="BH3376" s="10">
        <v>1939.2478172107926</v>
      </c>
      <c r="BI3376" s="10">
        <v>298</v>
      </c>
      <c r="BJ3376" s="10" t="s">
        <v>33</v>
      </c>
      <c r="BL3376" s="10" t="s">
        <v>33</v>
      </c>
      <c r="BM3376" s="10" t="s">
        <v>33</v>
      </c>
      <c r="BP3376" s="10" t="s">
        <v>33</v>
      </c>
      <c r="BQ3376" s="10" t="s">
        <v>33</v>
      </c>
      <c r="BR3376" s="10" t="s">
        <v>33</v>
      </c>
      <c r="BS3376" s="11" t="s">
        <v>33</v>
      </c>
      <c r="BT3376" s="11" t="s">
        <v>33</v>
      </c>
      <c r="BU3376" s="10">
        <v>3376</v>
      </c>
    </row>
    <row r="3377" spans="1:73" s="10" customFormat="1" x14ac:dyDescent="0.45">
      <c r="A3377" s="10" t="s">
        <v>33</v>
      </c>
      <c r="B3377" s="10">
        <v>3247</v>
      </c>
      <c r="D3377" s="10" t="s">
        <v>33</v>
      </c>
      <c r="E3377" s="10">
        <v>3371</v>
      </c>
      <c r="F3377" s="10">
        <v>3247</v>
      </c>
      <c r="G3377" s="10">
        <v>827</v>
      </c>
      <c r="H3377" s="10">
        <v>827</v>
      </c>
      <c r="J3377" s="10" t="s">
        <v>33</v>
      </c>
      <c r="K3377" s="10" t="s">
        <v>76</v>
      </c>
      <c r="L3377" s="10" t="s">
        <v>33</v>
      </c>
      <c r="M3377" s="10">
        <v>0.22360679774997896</v>
      </c>
      <c r="N3377" s="10">
        <v>0.22360679774997896</v>
      </c>
      <c r="T3377" s="10">
        <v>0</v>
      </c>
      <c r="W3377" s="10">
        <v>0</v>
      </c>
      <c r="X3377" s="10">
        <v>0</v>
      </c>
      <c r="Y3377" s="10">
        <v>0</v>
      </c>
      <c r="AB3377" s="10">
        <v>0</v>
      </c>
      <c r="AC3377" s="10">
        <v>0</v>
      </c>
      <c r="AD3377" s="10">
        <v>0</v>
      </c>
      <c r="AE3377" s="10">
        <v>0</v>
      </c>
      <c r="AH3377" s="10">
        <v>1</v>
      </c>
      <c r="AJ3377" s="10" t="s">
        <v>33</v>
      </c>
      <c r="AK3377" s="10">
        <v>0.22360679774997896</v>
      </c>
      <c r="AL3377" s="10">
        <v>0</v>
      </c>
      <c r="AM3377" s="10">
        <v>0</v>
      </c>
      <c r="AN3377" s="10">
        <v>0</v>
      </c>
      <c r="AO3377" s="10">
        <v>0</v>
      </c>
      <c r="AQ3377" s="10">
        <v>0</v>
      </c>
      <c r="AR3377" s="10">
        <v>0.37617106938997635</v>
      </c>
      <c r="AS3377" s="10">
        <v>0.37617106938997635</v>
      </c>
      <c r="AT3377" s="10">
        <v>0</v>
      </c>
      <c r="AU3377" s="10">
        <v>0</v>
      </c>
      <c r="AV3377" s="10">
        <v>4.7462621914516196</v>
      </c>
      <c r="AW3377" s="10">
        <v>4.7462621914516196</v>
      </c>
      <c r="AX3377" s="10" t="s">
        <v>33</v>
      </c>
      <c r="AY3377" s="10" t="s">
        <v>33</v>
      </c>
      <c r="AZ3377" s="10" t="s">
        <v>33</v>
      </c>
      <c r="BA3377" s="10" t="s">
        <v>33</v>
      </c>
      <c r="BB3377" s="10">
        <v>3371</v>
      </c>
      <c r="BC3377" s="10">
        <v>3247</v>
      </c>
      <c r="BE3377" s="10" t="s">
        <v>612</v>
      </c>
      <c r="BF3377" s="10" t="s">
        <v>4080</v>
      </c>
      <c r="BG3377" s="10">
        <v>4.2057204116238879E-4</v>
      </c>
      <c r="BH3377" s="10">
        <v>203.01579848757851</v>
      </c>
      <c r="BI3377" s="10">
        <v>299</v>
      </c>
      <c r="BJ3377" s="10" t="s">
        <v>33</v>
      </c>
      <c r="BL3377" s="10" t="s">
        <v>33</v>
      </c>
      <c r="BM3377" s="10" t="s">
        <v>33</v>
      </c>
      <c r="BP3377" s="10" t="s">
        <v>33</v>
      </c>
      <c r="BQ3377" s="10" t="s">
        <v>33</v>
      </c>
      <c r="BR3377" s="10" t="s">
        <v>33</v>
      </c>
      <c r="BS3377" s="11" t="s">
        <v>33</v>
      </c>
      <c r="BT3377" s="11" t="s">
        <v>33</v>
      </c>
      <c r="BU3377" s="10">
        <v>3377</v>
      </c>
    </row>
    <row r="3378" spans="1:73" s="10" customFormat="1" x14ac:dyDescent="0.45">
      <c r="A3378" s="10" t="s">
        <v>33</v>
      </c>
      <c r="B3378" s="10">
        <v>3259</v>
      </c>
      <c r="D3378" s="10" t="s">
        <v>33</v>
      </c>
      <c r="E3378" s="10">
        <v>3371</v>
      </c>
      <c r="F3378" s="10">
        <v>3259</v>
      </c>
      <c r="G3378" s="10">
        <v>836</v>
      </c>
      <c r="H3378" s="10">
        <v>836</v>
      </c>
      <c r="J3378" s="10" t="s">
        <v>33</v>
      </c>
      <c r="K3378" s="10" t="s">
        <v>590</v>
      </c>
      <c r="L3378" s="10" t="s">
        <v>33</v>
      </c>
      <c r="M3378" s="10">
        <v>0.28284271247461906</v>
      </c>
      <c r="N3378" s="10">
        <v>0.28284271247461906</v>
      </c>
      <c r="T3378" s="10">
        <v>0</v>
      </c>
      <c r="W3378" s="10">
        <v>0</v>
      </c>
      <c r="X3378" s="10">
        <v>0</v>
      </c>
      <c r="Y3378" s="10">
        <v>0</v>
      </c>
      <c r="AB3378" s="10">
        <v>0</v>
      </c>
      <c r="AC3378" s="10">
        <v>0</v>
      </c>
      <c r="AD3378" s="10">
        <v>0</v>
      </c>
      <c r="AE3378" s="10">
        <v>0</v>
      </c>
      <c r="AH3378" s="10">
        <v>1</v>
      </c>
      <c r="AJ3378" s="10" t="s">
        <v>33</v>
      </c>
      <c r="AK3378" s="10">
        <v>0.28284271247461906</v>
      </c>
      <c r="AL3378" s="10">
        <v>0</v>
      </c>
      <c r="AM3378" s="10">
        <v>0</v>
      </c>
      <c r="AN3378" s="10">
        <v>0</v>
      </c>
      <c r="AO3378" s="10">
        <v>0</v>
      </c>
      <c r="AQ3378" s="10">
        <v>0.13856406460551021</v>
      </c>
      <c r="AR3378" s="10">
        <v>0.13083388314499633</v>
      </c>
      <c r="AS3378" s="10">
        <v>0.33175177682298612</v>
      </c>
      <c r="AT3378" s="10">
        <v>3.2562555182294899</v>
      </c>
      <c r="AU3378" s="10">
        <v>1.0731337437616992</v>
      </c>
      <c r="AV3378" s="10">
        <v>0.62502014209025647</v>
      </c>
      <c r="AW3378" s="10">
        <v>4.9544094040814448</v>
      </c>
      <c r="AX3378" s="10" t="s">
        <v>33</v>
      </c>
      <c r="AY3378" s="10" t="s">
        <v>33</v>
      </c>
      <c r="AZ3378" s="10" t="s">
        <v>33</v>
      </c>
      <c r="BA3378" s="10" t="s">
        <v>33</v>
      </c>
      <c r="BB3378" s="10">
        <v>3371</v>
      </c>
      <c r="BC3378" s="10">
        <v>3259</v>
      </c>
      <c r="BE3378" s="10" t="s">
        <v>612</v>
      </c>
      <c r="BF3378" s="10" t="s">
        <v>4081</v>
      </c>
      <c r="BG3378" s="10">
        <v>3.709097623162681E-4</v>
      </c>
      <c r="BH3378" s="10">
        <v>487.51853274306325</v>
      </c>
      <c r="BI3378" s="10">
        <v>300</v>
      </c>
      <c r="BJ3378" s="10" t="s">
        <v>33</v>
      </c>
      <c r="BL3378" s="10" t="s">
        <v>33</v>
      </c>
      <c r="BM3378" s="10" t="s">
        <v>33</v>
      </c>
      <c r="BP3378" s="10" t="s">
        <v>33</v>
      </c>
      <c r="BQ3378" s="10" t="s">
        <v>33</v>
      </c>
      <c r="BR3378" s="10" t="s">
        <v>33</v>
      </c>
      <c r="BS3378" s="11" t="s">
        <v>33</v>
      </c>
      <c r="BT3378" s="11" t="s">
        <v>33</v>
      </c>
      <c r="BU3378" s="10">
        <v>3378</v>
      </c>
    </row>
    <row r="3379" spans="1:73" s="10" customFormat="1" x14ac:dyDescent="0.45">
      <c r="A3379" s="10">
        <v>886</v>
      </c>
      <c r="B3379" s="10">
        <v>3256</v>
      </c>
      <c r="D3379" s="10">
        <v>3380</v>
      </c>
      <c r="E3379" s="10" t="s">
        <v>33</v>
      </c>
      <c r="F3379" s="10">
        <v>3256</v>
      </c>
      <c r="G3379" s="10" t="s">
        <v>33</v>
      </c>
      <c r="H3379" s="10" t="s">
        <v>33</v>
      </c>
      <c r="J3379" s="10" t="s">
        <v>1828</v>
      </c>
      <c r="K3379" s="10">
        <v>3030</v>
      </c>
      <c r="L3379" s="10">
        <v>1</v>
      </c>
      <c r="M3379" s="10" t="s">
        <v>33</v>
      </c>
      <c r="N3379" s="10">
        <v>1</v>
      </c>
      <c r="T3379" s="10">
        <v>0</v>
      </c>
      <c r="W3379" s="10">
        <v>0</v>
      </c>
      <c r="X3379" s="10">
        <v>0</v>
      </c>
      <c r="Y3379" s="10">
        <v>0</v>
      </c>
      <c r="AB3379" s="10">
        <v>0</v>
      </c>
      <c r="AC3379" s="10">
        <v>0</v>
      </c>
      <c r="AD3379" s="10">
        <v>0.92900000000000005</v>
      </c>
      <c r="AE3379" s="10">
        <v>5.226</v>
      </c>
      <c r="AH3379" s="10">
        <v>1</v>
      </c>
      <c r="AJ3379" s="10">
        <v>1</v>
      </c>
      <c r="AK3379" s="10">
        <v>1</v>
      </c>
      <c r="AL3379" s="10">
        <v>0</v>
      </c>
      <c r="AM3379" s="10">
        <v>0</v>
      </c>
      <c r="AN3379" s="10">
        <v>0</v>
      </c>
      <c r="AO3379" s="10">
        <v>0.92900000000000005</v>
      </c>
      <c r="AQ3379" s="10">
        <v>0.3872983346207417</v>
      </c>
      <c r="AR3379" s="10">
        <v>0.53831242678783064</v>
      </c>
      <c r="AS3379" s="10">
        <v>1.0998950119879061</v>
      </c>
      <c r="AT3379" s="10">
        <v>9.1015108635874302</v>
      </c>
      <c r="AU3379" s="10">
        <v>0.22768838354206836</v>
      </c>
      <c r="AV3379" s="10">
        <v>1.8137814120172588</v>
      </c>
      <c r="AW3379" s="10">
        <v>11.142980659146756</v>
      </c>
      <c r="AX3379" s="10">
        <v>3.5355339059327385E-3</v>
      </c>
      <c r="AY3379" s="10">
        <v>0.92900000000000005</v>
      </c>
      <c r="AZ3379" s="10" t="s">
        <v>33</v>
      </c>
      <c r="BA3379" s="10">
        <v>3380</v>
      </c>
      <c r="BB3379" s="10" t="s">
        <v>33</v>
      </c>
      <c r="BC3379" s="10">
        <v>3256</v>
      </c>
      <c r="BE3379" s="10" t="s">
        <v>33</v>
      </c>
      <c r="BF3379" s="10" t="s">
        <v>33</v>
      </c>
      <c r="BG3379" s="10" t="s">
        <v>33</v>
      </c>
      <c r="BH3379" s="10" t="s">
        <v>33</v>
      </c>
      <c r="BI3379" s="10" t="s">
        <v>33</v>
      </c>
      <c r="BJ3379" s="10" t="s">
        <v>33</v>
      </c>
      <c r="BL3379" s="10" t="s">
        <v>33</v>
      </c>
      <c r="BM3379" s="10" t="s">
        <v>33</v>
      </c>
      <c r="BP3379" s="10" t="s">
        <v>34</v>
      </c>
      <c r="BQ3379" s="10">
        <v>0</v>
      </c>
      <c r="BR3379" s="10" t="s">
        <v>33</v>
      </c>
      <c r="BS3379" s="11">
        <v>1.0998950119879061</v>
      </c>
      <c r="BT3379" s="11">
        <v>11.142980659146756</v>
      </c>
      <c r="BU3379" s="10">
        <v>3379</v>
      </c>
    </row>
    <row r="3380" spans="1:73" s="10" customFormat="1" x14ac:dyDescent="0.45">
      <c r="A3380" s="10">
        <v>887</v>
      </c>
      <c r="B3380" s="10">
        <v>3260</v>
      </c>
      <c r="D3380" s="10">
        <v>3381</v>
      </c>
      <c r="E3380" s="10" t="s">
        <v>33</v>
      </c>
      <c r="F3380" s="10">
        <v>3260</v>
      </c>
      <c r="G3380" s="10" t="s">
        <v>33</v>
      </c>
      <c r="H3380" s="10" t="s">
        <v>33</v>
      </c>
      <c r="J3380" s="10" t="s">
        <v>613</v>
      </c>
      <c r="K3380" s="10">
        <v>0</v>
      </c>
      <c r="L3380" s="10">
        <v>1</v>
      </c>
      <c r="M3380" s="10" t="s">
        <v>33</v>
      </c>
      <c r="N3380" s="10">
        <v>1</v>
      </c>
      <c r="T3380" s="10">
        <v>0</v>
      </c>
      <c r="W3380" s="10">
        <v>0</v>
      </c>
      <c r="X3380" s="10">
        <v>0</v>
      </c>
      <c r="Y3380" s="10">
        <v>0</v>
      </c>
      <c r="AB3380" s="10">
        <v>0</v>
      </c>
      <c r="AC3380" s="10">
        <v>0</v>
      </c>
      <c r="AD3380" s="12">
        <v>16.212464594406327</v>
      </c>
      <c r="AE3380" s="12">
        <v>272.51007104512814</v>
      </c>
      <c r="AH3380" s="10">
        <v>1</v>
      </c>
      <c r="AJ3380" s="10">
        <v>1</v>
      </c>
      <c r="AK3380" s="10">
        <v>1</v>
      </c>
      <c r="AL3380" s="10">
        <v>0</v>
      </c>
      <c r="AM3380" s="10">
        <v>0</v>
      </c>
      <c r="AN3380" s="10">
        <v>0</v>
      </c>
      <c r="AO3380" s="10">
        <v>6.7313122370942926</v>
      </c>
      <c r="AQ3380" s="10">
        <v>0</v>
      </c>
      <c r="AR3380" s="10">
        <v>16.212464594406327</v>
      </c>
      <c r="AS3380" s="10">
        <v>16.212464594406327</v>
      </c>
      <c r="AT3380" s="10">
        <v>0</v>
      </c>
      <c r="AU3380" s="10">
        <v>0</v>
      </c>
      <c r="AV3380" s="10">
        <v>272.51007104512814</v>
      </c>
      <c r="AW3380" s="10">
        <v>272.51007104512814</v>
      </c>
      <c r="AX3380" s="10">
        <v>1.3416407864998742E-3</v>
      </c>
      <c r="AY3380" s="10">
        <v>6.7313122370942926</v>
      </c>
      <c r="AZ3380" s="10" t="s">
        <v>33</v>
      </c>
      <c r="BA3380" s="10">
        <v>3381</v>
      </c>
      <c r="BB3380" s="10" t="s">
        <v>33</v>
      </c>
      <c r="BC3380" s="10">
        <v>3260</v>
      </c>
      <c r="BE3380" s="10" t="s">
        <v>33</v>
      </c>
      <c r="BF3380" s="10" t="s">
        <v>33</v>
      </c>
      <c r="BG3380" s="10" t="s">
        <v>33</v>
      </c>
      <c r="BH3380" s="10" t="s">
        <v>33</v>
      </c>
      <c r="BI3380" s="10" t="s">
        <v>33</v>
      </c>
      <c r="BJ3380" s="10" t="s">
        <v>33</v>
      </c>
      <c r="BL3380" s="10" t="s">
        <v>33</v>
      </c>
      <c r="BM3380" s="10" t="s">
        <v>33</v>
      </c>
      <c r="BP3380" s="10" t="s">
        <v>34</v>
      </c>
      <c r="BQ3380" s="10">
        <v>0</v>
      </c>
      <c r="BR3380" s="10" t="s">
        <v>613</v>
      </c>
      <c r="BS3380" s="11">
        <v>16.212464594406327</v>
      </c>
      <c r="BT3380" s="11">
        <v>272.51007104512814</v>
      </c>
      <c r="BU3380" s="10">
        <v>3380</v>
      </c>
    </row>
    <row r="3381" spans="1:73" s="10" customFormat="1" x14ac:dyDescent="0.45">
      <c r="A3381" s="10">
        <v>888</v>
      </c>
      <c r="B3381" s="10">
        <v>3264</v>
      </c>
      <c r="D3381" s="10">
        <v>3382</v>
      </c>
      <c r="E3381" s="10" t="s">
        <v>33</v>
      </c>
      <c r="F3381" s="10">
        <v>3264</v>
      </c>
      <c r="G3381" s="10" t="s">
        <v>33</v>
      </c>
      <c r="H3381" s="10" t="s">
        <v>33</v>
      </c>
      <c r="J3381" s="10" t="s">
        <v>146</v>
      </c>
      <c r="K3381" s="10">
        <v>0</v>
      </c>
      <c r="L3381" s="10">
        <v>1</v>
      </c>
      <c r="M3381" s="10" t="s">
        <v>33</v>
      </c>
      <c r="N3381" s="10">
        <v>1</v>
      </c>
      <c r="T3381" s="10">
        <v>0</v>
      </c>
      <c r="W3381" s="10">
        <v>0</v>
      </c>
      <c r="X3381" s="10">
        <v>0</v>
      </c>
      <c r="Y3381" s="10">
        <v>0</v>
      </c>
      <c r="AB3381" s="10">
        <v>0</v>
      </c>
      <c r="AC3381" s="10">
        <v>0</v>
      </c>
      <c r="AD3381" s="12">
        <v>8.9123451458420195</v>
      </c>
      <c r="AE3381" s="12">
        <v>133.74573209270716</v>
      </c>
      <c r="AH3381" s="10">
        <v>1</v>
      </c>
      <c r="AJ3381" s="10">
        <v>1</v>
      </c>
      <c r="AK3381" s="10">
        <v>1</v>
      </c>
      <c r="AL3381" s="10">
        <v>0</v>
      </c>
      <c r="AM3381" s="10">
        <v>0</v>
      </c>
      <c r="AN3381" s="10">
        <v>0</v>
      </c>
      <c r="AO3381" s="10">
        <v>11.36</v>
      </c>
      <c r="AQ3381" s="10">
        <v>0</v>
      </c>
      <c r="AR3381" s="10">
        <v>8.9123451458420195</v>
      </c>
      <c r="AS3381" s="10">
        <v>8.9123451458420195</v>
      </c>
      <c r="AT3381" s="10">
        <v>0</v>
      </c>
      <c r="AU3381" s="10">
        <v>0</v>
      </c>
      <c r="AV3381" s="10">
        <v>133.74573209270716</v>
      </c>
      <c r="AW3381" s="10">
        <v>133.74573209270716</v>
      </c>
      <c r="AX3381" s="10">
        <v>0.48400000000000004</v>
      </c>
      <c r="AY3381" s="10">
        <v>11.36</v>
      </c>
      <c r="AZ3381" s="10" t="s">
        <v>33</v>
      </c>
      <c r="BA3381" s="10">
        <v>3382</v>
      </c>
      <c r="BB3381" s="10" t="s">
        <v>33</v>
      </c>
      <c r="BC3381" s="10">
        <v>3264</v>
      </c>
      <c r="BE3381" s="10" t="s">
        <v>33</v>
      </c>
      <c r="BF3381" s="10" t="s">
        <v>33</v>
      </c>
      <c r="BG3381" s="10" t="s">
        <v>33</v>
      </c>
      <c r="BH3381" s="10" t="s">
        <v>33</v>
      </c>
      <c r="BI3381" s="10" t="s">
        <v>33</v>
      </c>
      <c r="BJ3381" s="10" t="s">
        <v>33</v>
      </c>
      <c r="BL3381" s="10" t="s">
        <v>33</v>
      </c>
      <c r="BM3381" s="10" t="s">
        <v>33</v>
      </c>
      <c r="BP3381" s="10" t="s">
        <v>34</v>
      </c>
      <c r="BQ3381" s="10">
        <v>0</v>
      </c>
      <c r="BR3381" s="10" t="s">
        <v>146</v>
      </c>
      <c r="BS3381" s="11">
        <v>8.9123451458420195</v>
      </c>
      <c r="BT3381" s="11">
        <v>133.74573209270716</v>
      </c>
      <c r="BU3381" s="10">
        <v>3381</v>
      </c>
    </row>
    <row r="3382" spans="1:73" s="10" customFormat="1" x14ac:dyDescent="0.45">
      <c r="A3382" s="10">
        <v>889</v>
      </c>
      <c r="B3382" s="10">
        <v>3347</v>
      </c>
      <c r="D3382" s="10">
        <v>3383</v>
      </c>
      <c r="E3382" s="10" t="s">
        <v>33</v>
      </c>
      <c r="F3382" s="10">
        <v>3347</v>
      </c>
      <c r="G3382" s="10" t="s">
        <v>33</v>
      </c>
      <c r="H3382" s="10" t="s">
        <v>33</v>
      </c>
      <c r="J3382" s="10" t="s">
        <v>397</v>
      </c>
      <c r="K3382" s="10">
        <v>0</v>
      </c>
      <c r="L3382" s="10">
        <v>1</v>
      </c>
      <c r="M3382" s="10" t="s">
        <v>33</v>
      </c>
      <c r="N3382" s="10">
        <v>1</v>
      </c>
      <c r="T3382" s="10">
        <v>0</v>
      </c>
      <c r="W3382" s="10">
        <v>0</v>
      </c>
      <c r="X3382" s="10">
        <v>0</v>
      </c>
      <c r="Y3382" s="10">
        <v>0</v>
      </c>
      <c r="AB3382" s="10">
        <v>0</v>
      </c>
      <c r="AC3382" s="10">
        <v>0</v>
      </c>
      <c r="AD3382" s="12">
        <v>24.792661985957608</v>
      </c>
      <c r="AE3382" s="12">
        <v>459.02675966306816</v>
      </c>
      <c r="AH3382" s="10">
        <v>1</v>
      </c>
      <c r="AJ3382" s="10">
        <v>1</v>
      </c>
      <c r="AK3382" s="10">
        <v>1</v>
      </c>
      <c r="AL3382" s="10">
        <v>0</v>
      </c>
      <c r="AM3382" s="10">
        <v>0</v>
      </c>
      <c r="AN3382" s="10">
        <v>0</v>
      </c>
      <c r="AO3382" s="10">
        <v>26.90448218454755</v>
      </c>
      <c r="AQ3382" s="10">
        <v>0</v>
      </c>
      <c r="AR3382" s="10">
        <v>24.792661985957608</v>
      </c>
      <c r="AS3382" s="10">
        <v>24.792661985957608</v>
      </c>
      <c r="AT3382" s="10">
        <v>0</v>
      </c>
      <c r="AU3382" s="10">
        <v>0</v>
      </c>
      <c r="AV3382" s="10">
        <v>459.02675966306816</v>
      </c>
      <c r="AW3382" s="10">
        <v>459.02675966306816</v>
      </c>
      <c r="AX3382" s="10">
        <v>9.8994949366167303E-7</v>
      </c>
      <c r="AY3382" s="10">
        <v>26.90448218454755</v>
      </c>
      <c r="AZ3382" s="10" t="s">
        <v>33</v>
      </c>
      <c r="BA3382" s="10">
        <v>3383</v>
      </c>
      <c r="BB3382" s="10" t="s">
        <v>33</v>
      </c>
      <c r="BC3382" s="10">
        <v>3347</v>
      </c>
      <c r="BE3382" s="10" t="s">
        <v>33</v>
      </c>
      <c r="BF3382" s="10" t="s">
        <v>33</v>
      </c>
      <c r="BG3382" s="10" t="s">
        <v>33</v>
      </c>
      <c r="BH3382" s="10" t="s">
        <v>33</v>
      </c>
      <c r="BI3382" s="10" t="s">
        <v>33</v>
      </c>
      <c r="BJ3382" s="10" t="s">
        <v>33</v>
      </c>
      <c r="BL3382" s="10" t="s">
        <v>33</v>
      </c>
      <c r="BM3382" s="10" t="s">
        <v>33</v>
      </c>
      <c r="BP3382" s="10" t="s">
        <v>34</v>
      </c>
      <c r="BQ3382" s="10">
        <v>0</v>
      </c>
      <c r="BR3382" s="10" t="s">
        <v>397</v>
      </c>
      <c r="BS3382" s="11">
        <v>24.792661985957608</v>
      </c>
      <c r="BT3382" s="11">
        <v>459.02675966306816</v>
      </c>
      <c r="BU3382" s="10">
        <v>3382</v>
      </c>
    </row>
    <row r="3383" spans="1:73" s="10" customFormat="1" x14ac:dyDescent="0.45">
      <c r="A3383" s="10">
        <v>890</v>
      </c>
      <c r="B3383" s="10">
        <v>3272</v>
      </c>
      <c r="D3383" s="10">
        <v>3384</v>
      </c>
      <c r="E3383" s="10" t="s">
        <v>33</v>
      </c>
      <c r="F3383" s="10">
        <v>3272</v>
      </c>
      <c r="G3383" s="10" t="s">
        <v>33</v>
      </c>
      <c r="H3383" s="10" t="s">
        <v>33</v>
      </c>
      <c r="J3383" s="10" t="s">
        <v>614</v>
      </c>
      <c r="K3383" s="10">
        <v>2977</v>
      </c>
      <c r="L3383" s="10">
        <v>1</v>
      </c>
      <c r="M3383" s="10" t="s">
        <v>33</v>
      </c>
      <c r="N3383" s="10">
        <v>1</v>
      </c>
      <c r="T3383" s="10">
        <v>0</v>
      </c>
      <c r="W3383" s="10">
        <v>0</v>
      </c>
      <c r="X3383" s="10">
        <v>0</v>
      </c>
      <c r="Y3383" s="10">
        <v>0</v>
      </c>
      <c r="AB3383" s="10">
        <v>0</v>
      </c>
      <c r="AC3383" s="10">
        <v>0</v>
      </c>
      <c r="AD3383" s="10">
        <v>8.9012486105351432</v>
      </c>
      <c r="AE3383" s="10">
        <v>73.374113401796365</v>
      </c>
      <c r="AH3383" s="10">
        <v>1</v>
      </c>
      <c r="AJ3383" s="10">
        <v>1</v>
      </c>
      <c r="AK3383" s="10">
        <v>1</v>
      </c>
      <c r="AL3383" s="10">
        <v>0</v>
      </c>
      <c r="AM3383" s="10">
        <v>0</v>
      </c>
      <c r="AN3383" s="10">
        <v>0</v>
      </c>
      <c r="AO3383" s="10">
        <v>8.9012486105351432</v>
      </c>
      <c r="AQ3383" s="10">
        <v>8.4870446880274191</v>
      </c>
      <c r="AR3383" s="10">
        <v>15.067575858239115</v>
      </c>
      <c r="AS3383" s="10">
        <v>27.373790655878871</v>
      </c>
      <c r="AT3383" s="10">
        <v>199.44555016864436</v>
      </c>
      <c r="AU3383" s="10">
        <v>1.1000324592031756</v>
      </c>
      <c r="AV3383" s="10">
        <v>275.96733980387052</v>
      </c>
      <c r="AW3383" s="10">
        <v>476.51292243171804</v>
      </c>
      <c r="AX3383" s="10">
        <v>4.4999999999999997E-3</v>
      </c>
      <c r="AY3383" s="10">
        <v>8.9012486105351432</v>
      </c>
      <c r="AZ3383" s="10" t="s">
        <v>33</v>
      </c>
      <c r="BA3383" s="10">
        <v>3384</v>
      </c>
      <c r="BB3383" s="10" t="s">
        <v>33</v>
      </c>
      <c r="BC3383" s="10">
        <v>3272</v>
      </c>
      <c r="BE3383" s="10" t="s">
        <v>33</v>
      </c>
      <c r="BF3383" s="10" t="s">
        <v>33</v>
      </c>
      <c r="BG3383" s="10" t="s">
        <v>33</v>
      </c>
      <c r="BH3383" s="10" t="s">
        <v>33</v>
      </c>
      <c r="BI3383" s="10" t="s">
        <v>33</v>
      </c>
      <c r="BJ3383" s="10" t="s">
        <v>33</v>
      </c>
      <c r="BL3383" s="10" t="s">
        <v>33</v>
      </c>
      <c r="BM3383" s="10" t="s">
        <v>33</v>
      </c>
      <c r="BP3383" s="10" t="s">
        <v>34</v>
      </c>
      <c r="BQ3383" s="10">
        <v>0</v>
      </c>
      <c r="BR3383" s="10" t="s">
        <v>33</v>
      </c>
      <c r="BS3383" s="11">
        <v>27.373790655878871</v>
      </c>
      <c r="BT3383" s="11">
        <v>476.51292243171804</v>
      </c>
      <c r="BU3383" s="10">
        <v>3383</v>
      </c>
    </row>
    <row r="3384" spans="1:73" s="10" customFormat="1" x14ac:dyDescent="0.45">
      <c r="A3384" s="10">
        <v>891</v>
      </c>
      <c r="B3384" s="10">
        <v>3317</v>
      </c>
      <c r="D3384" s="10">
        <v>3385</v>
      </c>
      <c r="E3384" s="10" t="s">
        <v>33</v>
      </c>
      <c r="F3384" s="10">
        <v>3317</v>
      </c>
      <c r="G3384" s="10" t="s">
        <v>33</v>
      </c>
      <c r="H3384" s="10" t="s">
        <v>33</v>
      </c>
      <c r="J3384" s="10" t="s">
        <v>180</v>
      </c>
      <c r="K3384" s="10">
        <v>0</v>
      </c>
      <c r="L3384" s="10">
        <v>1</v>
      </c>
      <c r="M3384" s="10" t="s">
        <v>33</v>
      </c>
      <c r="N3384" s="10">
        <v>1</v>
      </c>
      <c r="T3384" s="10">
        <v>0</v>
      </c>
      <c r="W3384" s="10">
        <v>0</v>
      </c>
      <c r="X3384" s="10">
        <v>0</v>
      </c>
      <c r="Y3384" s="10">
        <v>0</v>
      </c>
      <c r="AB3384" s="10">
        <v>0</v>
      </c>
      <c r="AC3384" s="10">
        <v>0</v>
      </c>
      <c r="AD3384" s="12">
        <v>3.6801688783957269</v>
      </c>
      <c r="AE3384" s="12">
        <v>47.342684966395709</v>
      </c>
      <c r="AH3384" s="10">
        <v>1</v>
      </c>
      <c r="AJ3384" s="10">
        <v>1</v>
      </c>
      <c r="AK3384" s="10">
        <v>1</v>
      </c>
      <c r="AL3384" s="10">
        <v>0</v>
      </c>
      <c r="AM3384" s="10">
        <v>0</v>
      </c>
      <c r="AN3384" s="10">
        <v>0</v>
      </c>
      <c r="AO3384" s="10">
        <v>2.5646229070864917</v>
      </c>
      <c r="AQ3384" s="10">
        <v>0</v>
      </c>
      <c r="AR3384" s="10">
        <v>3.6801688783957269</v>
      </c>
      <c r="AS3384" s="10">
        <v>3.6801688783957269</v>
      </c>
      <c r="AT3384" s="10">
        <v>0</v>
      </c>
      <c r="AU3384" s="10">
        <v>0</v>
      </c>
      <c r="AV3384" s="10">
        <v>47.342684966395709</v>
      </c>
      <c r="AW3384" s="10">
        <v>47.342684966395709</v>
      </c>
      <c r="AX3384" s="10">
        <v>0.12</v>
      </c>
      <c r="AY3384" s="10">
        <v>2.5646229070864917</v>
      </c>
      <c r="AZ3384" s="10" t="s">
        <v>33</v>
      </c>
      <c r="BA3384" s="10">
        <v>3385</v>
      </c>
      <c r="BB3384" s="10" t="s">
        <v>33</v>
      </c>
      <c r="BC3384" s="10">
        <v>3317</v>
      </c>
      <c r="BE3384" s="10" t="s">
        <v>33</v>
      </c>
      <c r="BF3384" s="10" t="s">
        <v>33</v>
      </c>
      <c r="BG3384" s="10" t="s">
        <v>33</v>
      </c>
      <c r="BH3384" s="10" t="s">
        <v>33</v>
      </c>
      <c r="BI3384" s="10" t="s">
        <v>33</v>
      </c>
      <c r="BJ3384" s="10" t="s">
        <v>33</v>
      </c>
      <c r="BL3384" s="10" t="s">
        <v>33</v>
      </c>
      <c r="BM3384" s="10" t="s">
        <v>33</v>
      </c>
      <c r="BP3384" s="10" t="s">
        <v>34</v>
      </c>
      <c r="BQ3384" s="10">
        <v>0</v>
      </c>
      <c r="BR3384" s="10" t="s">
        <v>180</v>
      </c>
      <c r="BS3384" s="11">
        <v>3.6801688783957269</v>
      </c>
      <c r="BT3384" s="11">
        <v>47.342684966395709</v>
      </c>
      <c r="BU3384" s="10">
        <v>3384</v>
      </c>
    </row>
    <row r="3385" spans="1:73" s="10" customFormat="1" x14ac:dyDescent="0.45">
      <c r="A3385" s="10">
        <v>892</v>
      </c>
      <c r="B3385" s="10">
        <v>3279</v>
      </c>
      <c r="D3385" s="10">
        <v>3386</v>
      </c>
      <c r="E3385" s="10" t="s">
        <v>33</v>
      </c>
      <c r="F3385" s="10">
        <v>3279</v>
      </c>
      <c r="G3385" s="10" t="s">
        <v>33</v>
      </c>
      <c r="H3385" s="10" t="s">
        <v>33</v>
      </c>
      <c r="J3385" s="10" t="s">
        <v>615</v>
      </c>
      <c r="K3385" s="10">
        <v>669</v>
      </c>
      <c r="L3385" s="10">
        <v>1</v>
      </c>
      <c r="M3385" s="10" t="s">
        <v>33</v>
      </c>
      <c r="N3385" s="10">
        <v>1</v>
      </c>
      <c r="T3385" s="10">
        <v>0</v>
      </c>
      <c r="W3385" s="10">
        <v>0</v>
      </c>
      <c r="X3385" s="10">
        <v>0</v>
      </c>
      <c r="Y3385" s="10">
        <v>0</v>
      </c>
      <c r="AB3385" s="10">
        <v>0</v>
      </c>
      <c r="AC3385" s="10">
        <v>0</v>
      </c>
      <c r="AD3385" s="10">
        <v>3.2650535521211754</v>
      </c>
      <c r="AE3385" s="10">
        <v>32.581462541712106</v>
      </c>
      <c r="AH3385" s="10">
        <v>1</v>
      </c>
      <c r="AJ3385" s="10">
        <v>1</v>
      </c>
      <c r="AK3385" s="10">
        <v>1</v>
      </c>
      <c r="AL3385" s="10">
        <v>0</v>
      </c>
      <c r="AM3385" s="10">
        <v>0</v>
      </c>
      <c r="AN3385" s="10">
        <v>0</v>
      </c>
      <c r="AO3385" s="10">
        <v>3.2650535521211754</v>
      </c>
      <c r="AQ3385" s="10">
        <v>4.0664265104280046</v>
      </c>
      <c r="AR3385" s="10">
        <v>25.475031331933312</v>
      </c>
      <c r="AS3385" s="10">
        <v>31.371349772053918</v>
      </c>
      <c r="AT3385" s="10">
        <v>95.56102299505811</v>
      </c>
      <c r="AU3385" s="10">
        <v>109.78832412202286</v>
      </c>
      <c r="AV3385" s="10">
        <v>667.25165409136366</v>
      </c>
      <c r="AW3385" s="10">
        <v>872.60100120844459</v>
      </c>
      <c r="AX3385" s="10">
        <v>0.06</v>
      </c>
      <c r="AY3385" s="10">
        <v>3.2650535521211754</v>
      </c>
      <c r="AZ3385" s="10" t="s">
        <v>33</v>
      </c>
      <c r="BA3385" s="10">
        <v>3386</v>
      </c>
      <c r="BB3385" s="10" t="s">
        <v>33</v>
      </c>
      <c r="BC3385" s="10">
        <v>3279</v>
      </c>
      <c r="BE3385" s="10" t="s">
        <v>33</v>
      </c>
      <c r="BF3385" s="10" t="s">
        <v>33</v>
      </c>
      <c r="BG3385" s="10" t="s">
        <v>33</v>
      </c>
      <c r="BH3385" s="10" t="s">
        <v>33</v>
      </c>
      <c r="BI3385" s="10" t="s">
        <v>33</v>
      </c>
      <c r="BJ3385" s="10" t="s">
        <v>33</v>
      </c>
      <c r="BL3385" s="10" t="s">
        <v>33</v>
      </c>
      <c r="BM3385" s="10" t="s">
        <v>33</v>
      </c>
      <c r="BP3385" s="10" t="s">
        <v>34</v>
      </c>
      <c r="BQ3385" s="10">
        <v>0</v>
      </c>
      <c r="BR3385" s="10" t="s">
        <v>33</v>
      </c>
      <c r="BS3385" s="11">
        <v>31.371349772053918</v>
      </c>
      <c r="BT3385" s="11">
        <v>872.60100120844459</v>
      </c>
      <c r="BU3385" s="10">
        <v>3385</v>
      </c>
    </row>
    <row r="3386" spans="1:73" s="10" customFormat="1" x14ac:dyDescent="0.45">
      <c r="A3386" s="10">
        <v>893</v>
      </c>
      <c r="B3386" s="10">
        <v>3281</v>
      </c>
      <c r="D3386" s="10">
        <v>3387</v>
      </c>
      <c r="E3386" s="10" t="s">
        <v>33</v>
      </c>
      <c r="F3386" s="10">
        <v>3281</v>
      </c>
      <c r="G3386" s="10" t="s">
        <v>33</v>
      </c>
      <c r="H3386" s="10" t="s">
        <v>33</v>
      </c>
      <c r="J3386" s="10" t="s">
        <v>145</v>
      </c>
      <c r="K3386" s="10">
        <v>2708</v>
      </c>
      <c r="L3386" s="10">
        <v>1</v>
      </c>
      <c r="M3386" s="10" t="s">
        <v>33</v>
      </c>
      <c r="N3386" s="10">
        <v>1</v>
      </c>
      <c r="T3386" s="10">
        <v>0</v>
      </c>
      <c r="W3386" s="10">
        <v>0</v>
      </c>
      <c r="X3386" s="10">
        <v>0</v>
      </c>
      <c r="Y3386" s="10">
        <v>0</v>
      </c>
      <c r="AB3386" s="10">
        <v>0</v>
      </c>
      <c r="AC3386" s="10">
        <v>0</v>
      </c>
      <c r="AD3386" s="12">
        <v>2.987180325723382</v>
      </c>
      <c r="AE3386" s="12">
        <v>36.117872471079501</v>
      </c>
      <c r="AH3386" s="10">
        <v>1</v>
      </c>
      <c r="AJ3386" s="10">
        <v>1</v>
      </c>
      <c r="AK3386" s="10">
        <v>1</v>
      </c>
      <c r="AL3386" s="10">
        <v>0</v>
      </c>
      <c r="AM3386" s="10">
        <v>0</v>
      </c>
      <c r="AN3386" s="10">
        <v>0</v>
      </c>
      <c r="AO3386" s="10">
        <v>2.081</v>
      </c>
      <c r="AQ3386" s="10">
        <v>0.83456644901601806</v>
      </c>
      <c r="AR3386" s="10">
        <v>4.1511590076709748</v>
      </c>
      <c r="AS3386" s="10">
        <v>5.3612803587442013</v>
      </c>
      <c r="AT3386" s="10">
        <v>19.612311551876424</v>
      </c>
      <c r="AU3386" s="10">
        <v>0.12440459669632813</v>
      </c>
      <c r="AV3386" s="10">
        <v>46.758614688688652</v>
      </c>
      <c r="AW3386" s="10">
        <v>66.495330837261406</v>
      </c>
      <c r="AX3386" s="10">
        <v>0.56999999999999995</v>
      </c>
      <c r="AY3386" s="10">
        <v>2.081</v>
      </c>
      <c r="AZ3386" s="10" t="s">
        <v>33</v>
      </c>
      <c r="BA3386" s="10">
        <v>3387</v>
      </c>
      <c r="BB3386" s="10" t="s">
        <v>33</v>
      </c>
      <c r="BC3386" s="10">
        <v>3281</v>
      </c>
      <c r="BE3386" s="10" t="s">
        <v>33</v>
      </c>
      <c r="BF3386" s="10" t="s">
        <v>33</v>
      </c>
      <c r="BG3386" s="10" t="s">
        <v>33</v>
      </c>
      <c r="BH3386" s="10" t="s">
        <v>33</v>
      </c>
      <c r="BI3386" s="10" t="s">
        <v>33</v>
      </c>
      <c r="BJ3386" s="10" t="s">
        <v>33</v>
      </c>
      <c r="BL3386" s="10" t="s">
        <v>33</v>
      </c>
      <c r="BM3386" s="10" t="s">
        <v>33</v>
      </c>
      <c r="BP3386" s="10" t="s">
        <v>34</v>
      </c>
      <c r="BQ3386" s="10">
        <v>0</v>
      </c>
      <c r="BR3386" s="10" t="s">
        <v>33</v>
      </c>
      <c r="BS3386" s="11">
        <v>5.3612803587442013</v>
      </c>
      <c r="BT3386" s="11">
        <v>66.495330837261406</v>
      </c>
      <c r="BU3386" s="10">
        <v>3386</v>
      </c>
    </row>
    <row r="3387" spans="1:73" s="10" customFormat="1" x14ac:dyDescent="0.45">
      <c r="A3387" s="10">
        <v>894</v>
      </c>
      <c r="B3387" s="10">
        <v>3288</v>
      </c>
      <c r="D3387" s="10">
        <v>3393</v>
      </c>
      <c r="E3387" s="10" t="s">
        <v>33</v>
      </c>
      <c r="F3387" s="10">
        <v>3288</v>
      </c>
      <c r="G3387" s="10" t="s">
        <v>33</v>
      </c>
      <c r="H3387" s="10" t="s">
        <v>33</v>
      </c>
      <c r="J3387" s="10" t="s">
        <v>616</v>
      </c>
      <c r="K3387" s="10">
        <v>0</v>
      </c>
      <c r="L3387" s="10">
        <v>1</v>
      </c>
      <c r="M3387" s="10" t="s">
        <v>33</v>
      </c>
      <c r="N3387" s="10">
        <v>1</v>
      </c>
      <c r="T3387" s="10">
        <v>3.1622776601683795</v>
      </c>
      <c r="W3387" s="10">
        <v>4.0162837300170917</v>
      </c>
      <c r="X3387" s="10" t="s">
        <v>35</v>
      </c>
      <c r="Y3387" s="10">
        <v>0.3872983346207417</v>
      </c>
      <c r="AB3387" s="10">
        <v>46.468054187796589</v>
      </c>
      <c r="AC3387" s="10">
        <v>0.1</v>
      </c>
      <c r="AD3387" s="10">
        <v>0</v>
      </c>
      <c r="AE3387" s="10">
        <v>0</v>
      </c>
      <c r="AH3387" s="10">
        <v>1</v>
      </c>
      <c r="AJ3387" s="10">
        <v>1</v>
      </c>
      <c r="AK3387" s="10">
        <v>1</v>
      </c>
      <c r="AL3387" s="10">
        <v>3.1622776601683795</v>
      </c>
      <c r="AM3387" s="10">
        <v>4.0162837300170917</v>
      </c>
      <c r="AN3387" s="10">
        <v>0.1</v>
      </c>
      <c r="AO3387" s="10">
        <v>0</v>
      </c>
      <c r="AQ3387" s="10">
        <v>4.0152343717412062</v>
      </c>
      <c r="AR3387" s="10">
        <v>74.536438710447854</v>
      </c>
      <c r="AS3387" s="10">
        <v>80.358528549472595</v>
      </c>
      <c r="AT3387" s="10">
        <v>94.358007735918349</v>
      </c>
      <c r="AU3387" s="10">
        <v>65.107670778966934</v>
      </c>
      <c r="AV3387" s="10">
        <v>1167.8844249328131</v>
      </c>
      <c r="AW3387" s="10">
        <v>1327.3501034476983</v>
      </c>
      <c r="AX3387" s="10">
        <v>3.5999999999999997E-4</v>
      </c>
      <c r="AY3387" s="10">
        <v>187.76847617713281</v>
      </c>
      <c r="AZ3387" s="10" t="s">
        <v>33</v>
      </c>
      <c r="BA3387" s="10">
        <v>3393</v>
      </c>
      <c r="BB3387" s="10" t="s">
        <v>33</v>
      </c>
      <c r="BC3387" s="10">
        <v>3288</v>
      </c>
      <c r="BE3387" s="10" t="s">
        <v>33</v>
      </c>
      <c r="BF3387" s="10" t="s">
        <v>33</v>
      </c>
      <c r="BG3387" s="10" t="s">
        <v>33</v>
      </c>
      <c r="BH3387" s="10" t="s">
        <v>33</v>
      </c>
      <c r="BI3387" s="10" t="s">
        <v>33</v>
      </c>
      <c r="BJ3387" s="10" t="s">
        <v>33</v>
      </c>
      <c r="BL3387" s="10" t="s">
        <v>33</v>
      </c>
      <c r="BM3387" s="10" t="s">
        <v>33</v>
      </c>
      <c r="BP3387" s="10" t="s">
        <v>33</v>
      </c>
      <c r="BQ3387" s="10">
        <v>0</v>
      </c>
      <c r="BR3387" s="10" t="s">
        <v>616</v>
      </c>
      <c r="BS3387" s="11">
        <v>80.358528549472595</v>
      </c>
      <c r="BT3387" s="11">
        <v>1327.3501034476983</v>
      </c>
      <c r="BU3387" s="10">
        <v>3387</v>
      </c>
    </row>
    <row r="3388" spans="1:73" s="10" customFormat="1" x14ac:dyDescent="0.45">
      <c r="A3388" s="10" t="s">
        <v>33</v>
      </c>
      <c r="B3388" s="10">
        <v>3330</v>
      </c>
      <c r="D3388" s="10" t="s">
        <v>33</v>
      </c>
      <c r="E3388" s="10">
        <v>3387</v>
      </c>
      <c r="F3388" s="10">
        <v>3330</v>
      </c>
      <c r="G3388" s="10">
        <v>864</v>
      </c>
      <c r="H3388" s="10">
        <v>864</v>
      </c>
      <c r="J3388" s="10" t="s">
        <v>33</v>
      </c>
      <c r="K3388" s="10" t="s">
        <v>223</v>
      </c>
      <c r="L3388" s="10" t="s">
        <v>33</v>
      </c>
      <c r="M3388" s="10">
        <v>1.3964240043768943</v>
      </c>
      <c r="N3388" s="10">
        <v>1.3964240043768943</v>
      </c>
      <c r="T3388" s="10">
        <v>0</v>
      </c>
      <c r="W3388" s="10">
        <v>0</v>
      </c>
      <c r="X3388" s="10">
        <v>0</v>
      </c>
      <c r="Y3388" s="10">
        <v>0</v>
      </c>
      <c r="AB3388" s="10">
        <v>0</v>
      </c>
      <c r="AC3388" s="10">
        <v>0</v>
      </c>
      <c r="AD3388" s="10">
        <v>0</v>
      </c>
      <c r="AE3388" s="10">
        <v>0</v>
      </c>
      <c r="AH3388" s="10">
        <v>1</v>
      </c>
      <c r="AJ3388" s="10" t="s">
        <v>33</v>
      </c>
      <c r="AK3388" s="10">
        <v>1.3964240043768943</v>
      </c>
      <c r="AL3388" s="10">
        <v>0</v>
      </c>
      <c r="AM3388" s="10">
        <v>0</v>
      </c>
      <c r="AN3388" s="10">
        <v>0</v>
      </c>
      <c r="AO3388" s="10">
        <v>0</v>
      </c>
      <c r="AQ3388" s="10">
        <v>0</v>
      </c>
      <c r="AR3388" s="10">
        <v>60.383125331163107</v>
      </c>
      <c r="AS3388" s="10">
        <v>60.383125331163107</v>
      </c>
      <c r="AT3388" s="10">
        <v>0</v>
      </c>
      <c r="AU3388" s="10">
        <v>0</v>
      </c>
      <c r="AV3388" s="10">
        <v>1039.5567798333641</v>
      </c>
      <c r="AW3388" s="10">
        <v>1039.5567798333641</v>
      </c>
      <c r="AX3388" s="10" t="s">
        <v>33</v>
      </c>
      <c r="AY3388" s="10" t="s">
        <v>33</v>
      </c>
      <c r="AZ3388" s="10" t="s">
        <v>33</v>
      </c>
      <c r="BA3388" s="10" t="s">
        <v>33</v>
      </c>
      <c r="BB3388" s="10">
        <v>3387</v>
      </c>
      <c r="BC3388" s="10">
        <v>3330</v>
      </c>
      <c r="BE3388" s="10" t="s">
        <v>616</v>
      </c>
      <c r="BF3388" s="10" t="s">
        <v>4082</v>
      </c>
      <c r="BG3388" s="10">
        <v>2.1737925119218716E-2</v>
      </c>
      <c r="BH3388" s="10">
        <v>102044.41056417642</v>
      </c>
      <c r="BI3388" s="10">
        <v>310</v>
      </c>
      <c r="BJ3388" s="10" t="s">
        <v>33</v>
      </c>
      <c r="BL3388" s="10" t="s">
        <v>33</v>
      </c>
      <c r="BM3388" s="10" t="s">
        <v>33</v>
      </c>
      <c r="BP3388" s="10" t="s">
        <v>33</v>
      </c>
      <c r="BQ3388" s="10" t="s">
        <v>33</v>
      </c>
      <c r="BR3388" s="10" t="s">
        <v>33</v>
      </c>
      <c r="BS3388" s="11" t="s">
        <v>33</v>
      </c>
      <c r="BT3388" s="11" t="s">
        <v>33</v>
      </c>
      <c r="BU3388" s="10">
        <v>3388</v>
      </c>
    </row>
    <row r="3389" spans="1:73" s="10" customFormat="1" x14ac:dyDescent="0.45">
      <c r="A3389" s="10" t="s">
        <v>33</v>
      </c>
      <c r="B3389" s="10">
        <v>3444</v>
      </c>
      <c r="D3389" s="10" t="s">
        <v>33</v>
      </c>
      <c r="E3389" s="10">
        <v>3387</v>
      </c>
      <c r="F3389" s="10">
        <v>3444</v>
      </c>
      <c r="G3389" s="10">
        <v>911</v>
      </c>
      <c r="H3389" s="10">
        <v>911</v>
      </c>
      <c r="J3389" s="10" t="s">
        <v>33</v>
      </c>
      <c r="K3389" s="10" t="s">
        <v>231</v>
      </c>
      <c r="L3389" s="10" t="s">
        <v>33</v>
      </c>
      <c r="M3389" s="10">
        <v>0.59160797830996159</v>
      </c>
      <c r="N3389" s="10">
        <v>0.59160797830996159</v>
      </c>
      <c r="T3389" s="10">
        <v>0</v>
      </c>
      <c r="W3389" s="10">
        <v>0</v>
      </c>
      <c r="X3389" s="10">
        <v>0</v>
      </c>
      <c r="Y3389" s="10">
        <v>0</v>
      </c>
      <c r="AB3389" s="10">
        <v>0</v>
      </c>
      <c r="AC3389" s="10">
        <v>0</v>
      </c>
      <c r="AD3389" s="10">
        <v>0</v>
      </c>
      <c r="AE3389" s="10">
        <v>0</v>
      </c>
      <c r="AH3389" s="10">
        <v>1</v>
      </c>
      <c r="AJ3389" s="10" t="s">
        <v>33</v>
      </c>
      <c r="AK3389" s="10">
        <v>0.59160797830996159</v>
      </c>
      <c r="AL3389" s="10">
        <v>0</v>
      </c>
      <c r="AM3389" s="10">
        <v>0</v>
      </c>
      <c r="AN3389" s="10">
        <v>0</v>
      </c>
      <c r="AO3389" s="10">
        <v>0</v>
      </c>
      <c r="AQ3389" s="10">
        <v>0</v>
      </c>
      <c r="AR3389" s="10">
        <v>2.370578310825981</v>
      </c>
      <c r="AS3389" s="10">
        <v>2.370578310825981</v>
      </c>
      <c r="AT3389" s="10">
        <v>0</v>
      </c>
      <c r="AU3389" s="10">
        <v>0</v>
      </c>
      <c r="AV3389" s="10">
        <v>36.236196607069104</v>
      </c>
      <c r="AW3389" s="10">
        <v>36.236196607069104</v>
      </c>
      <c r="AX3389" s="10" t="s">
        <v>33</v>
      </c>
      <c r="AY3389" s="10" t="s">
        <v>33</v>
      </c>
      <c r="AZ3389" s="10" t="s">
        <v>33</v>
      </c>
      <c r="BA3389" s="10" t="s">
        <v>33</v>
      </c>
      <c r="BB3389" s="10">
        <v>3387</v>
      </c>
      <c r="BC3389" s="10">
        <v>3444</v>
      </c>
      <c r="BE3389" s="10" t="s">
        <v>616</v>
      </c>
      <c r="BF3389" s="10" t="s">
        <v>4083</v>
      </c>
      <c r="BG3389" s="10">
        <v>8.534081918973531E-4</v>
      </c>
      <c r="BH3389" s="10">
        <v>931.85758725094831</v>
      </c>
      <c r="BI3389" s="10">
        <v>311</v>
      </c>
      <c r="BJ3389" s="10" t="s">
        <v>33</v>
      </c>
      <c r="BL3389" s="10" t="s">
        <v>33</v>
      </c>
      <c r="BM3389" s="10" t="s">
        <v>33</v>
      </c>
      <c r="BP3389" s="10" t="s">
        <v>33</v>
      </c>
      <c r="BQ3389" s="10" t="s">
        <v>33</v>
      </c>
      <c r="BR3389" s="10" t="s">
        <v>33</v>
      </c>
      <c r="BS3389" s="11" t="s">
        <v>33</v>
      </c>
      <c r="BT3389" s="11" t="s">
        <v>33</v>
      </c>
      <c r="BU3389" s="10">
        <v>3389</v>
      </c>
    </row>
    <row r="3390" spans="1:73" s="10" customFormat="1" x14ac:dyDescent="0.45">
      <c r="A3390" s="10" t="s">
        <v>33</v>
      </c>
      <c r="B3390" s="10">
        <v>3445</v>
      </c>
      <c r="D3390" s="10" t="s">
        <v>33</v>
      </c>
      <c r="E3390" s="10">
        <v>3387</v>
      </c>
      <c r="F3390" s="10">
        <v>3445</v>
      </c>
      <c r="G3390" s="10">
        <v>912</v>
      </c>
      <c r="H3390" s="10">
        <v>912</v>
      </c>
      <c r="J3390" s="10" t="s">
        <v>33</v>
      </c>
      <c r="K3390" s="10" t="s">
        <v>628</v>
      </c>
      <c r="L3390" s="10" t="s">
        <v>33</v>
      </c>
      <c r="M3390" s="10">
        <v>5.6568542494923803E-4</v>
      </c>
      <c r="N3390" s="10">
        <v>5.6568542494923803E-4</v>
      </c>
      <c r="T3390" s="10">
        <v>0</v>
      </c>
      <c r="W3390" s="10">
        <v>0</v>
      </c>
      <c r="X3390" s="10">
        <v>0</v>
      </c>
      <c r="Y3390" s="10">
        <v>0</v>
      </c>
      <c r="AB3390" s="10">
        <v>0</v>
      </c>
      <c r="AC3390" s="10">
        <v>0</v>
      </c>
      <c r="AD3390" s="10">
        <v>0</v>
      </c>
      <c r="AE3390" s="10">
        <v>0</v>
      </c>
      <c r="AH3390" s="10">
        <v>1</v>
      </c>
      <c r="AJ3390" s="10" t="s">
        <v>33</v>
      </c>
      <c r="AK3390" s="10">
        <v>5.6568542494923803E-4</v>
      </c>
      <c r="AL3390" s="10">
        <v>0</v>
      </c>
      <c r="AM3390" s="10">
        <v>0</v>
      </c>
      <c r="AN3390" s="10">
        <v>0</v>
      </c>
      <c r="AO3390" s="10">
        <v>0</v>
      </c>
      <c r="AQ3390" s="10">
        <v>4.4285741489694316E-3</v>
      </c>
      <c r="AR3390" s="10">
        <v>5.7556859194918489E-3</v>
      </c>
      <c r="AS3390" s="10">
        <v>1.2177118435497524E-2</v>
      </c>
      <c r="AT3390" s="10">
        <v>0.10407149250078164</v>
      </c>
      <c r="AU3390" s="10">
        <v>5.2394916051715409E-2</v>
      </c>
      <c r="AV3390" s="10">
        <v>7.8416048610073438E-2</v>
      </c>
      <c r="AW3390" s="10">
        <v>0.2348824571625705</v>
      </c>
      <c r="AX3390" s="10" t="s">
        <v>33</v>
      </c>
      <c r="AY3390" s="10" t="s">
        <v>33</v>
      </c>
      <c r="AZ3390" s="10" t="s">
        <v>33</v>
      </c>
      <c r="BA3390" s="10" t="s">
        <v>33</v>
      </c>
      <c r="BB3390" s="10">
        <v>3387</v>
      </c>
      <c r="BC3390" s="10">
        <v>3445</v>
      </c>
      <c r="BE3390" s="10" t="s">
        <v>616</v>
      </c>
      <c r="BF3390" s="10" t="s">
        <v>628</v>
      </c>
      <c r="BG3390" s="10">
        <v>4.3837626367791084E-6</v>
      </c>
      <c r="BH3390" s="10">
        <v>16.861990304708463</v>
      </c>
      <c r="BI3390" s="10">
        <v>312</v>
      </c>
      <c r="BJ3390" s="10" t="s">
        <v>33</v>
      </c>
      <c r="BL3390" s="10" t="s">
        <v>33</v>
      </c>
      <c r="BM3390" s="10" t="s">
        <v>33</v>
      </c>
      <c r="BP3390" s="10" t="s">
        <v>33</v>
      </c>
      <c r="BQ3390" s="10" t="s">
        <v>33</v>
      </c>
      <c r="BR3390" s="10" t="s">
        <v>33</v>
      </c>
      <c r="BS3390" s="11" t="s">
        <v>33</v>
      </c>
      <c r="BT3390" s="11" t="s">
        <v>33</v>
      </c>
      <c r="BU3390" s="10">
        <v>3390</v>
      </c>
    </row>
    <row r="3391" spans="1:73" s="10" customFormat="1" x14ac:dyDescent="0.45">
      <c r="A3391" s="10" t="s">
        <v>33</v>
      </c>
      <c r="B3391" s="10">
        <v>3307</v>
      </c>
      <c r="D3391" s="10" t="s">
        <v>33</v>
      </c>
      <c r="E3391" s="10">
        <v>3387</v>
      </c>
      <c r="F3391" s="10">
        <v>3307</v>
      </c>
      <c r="G3391" s="10">
        <v>854</v>
      </c>
      <c r="H3391" s="10">
        <v>854</v>
      </c>
      <c r="J3391" s="10" t="s">
        <v>33</v>
      </c>
      <c r="K3391" s="10" t="s">
        <v>599</v>
      </c>
      <c r="L3391" s="10" t="s">
        <v>33</v>
      </c>
      <c r="M3391" s="10">
        <v>1.4142135623730951</v>
      </c>
      <c r="N3391" s="10">
        <v>1.4142135623730951</v>
      </c>
      <c r="T3391" s="10">
        <v>0</v>
      </c>
      <c r="W3391" s="10">
        <v>0</v>
      </c>
      <c r="X3391" s="10">
        <v>0</v>
      </c>
      <c r="Y3391" s="10">
        <v>0</v>
      </c>
      <c r="AB3391" s="10">
        <v>0</v>
      </c>
      <c r="AC3391" s="10">
        <v>0</v>
      </c>
      <c r="AD3391" s="10">
        <v>0</v>
      </c>
      <c r="AE3391" s="10">
        <v>0</v>
      </c>
      <c r="AH3391" s="10">
        <v>1</v>
      </c>
      <c r="AJ3391" s="10" t="s">
        <v>33</v>
      </c>
      <c r="AK3391" s="10">
        <v>1.4142135623730951</v>
      </c>
      <c r="AL3391" s="10">
        <v>0</v>
      </c>
      <c r="AM3391" s="10">
        <v>0</v>
      </c>
      <c r="AN3391" s="10">
        <v>0</v>
      </c>
      <c r="AO3391" s="10">
        <v>0</v>
      </c>
      <c r="AQ3391" s="10">
        <v>0</v>
      </c>
      <c r="AR3391" s="10">
        <v>2.5214815590349557</v>
      </c>
      <c r="AS3391" s="10">
        <v>2.5214815590349557</v>
      </c>
      <c r="AT3391" s="10">
        <v>0</v>
      </c>
      <c r="AU3391" s="10">
        <v>0</v>
      </c>
      <c r="AV3391" s="10">
        <v>36.335815843844451</v>
      </c>
      <c r="AW3391" s="10">
        <v>36.335815843844451</v>
      </c>
      <c r="AX3391" s="10" t="s">
        <v>33</v>
      </c>
      <c r="AY3391" s="10" t="s">
        <v>33</v>
      </c>
      <c r="AZ3391" s="10" t="s">
        <v>33</v>
      </c>
      <c r="BA3391" s="10" t="s">
        <v>33</v>
      </c>
      <c r="BB3391" s="10">
        <v>3387</v>
      </c>
      <c r="BC3391" s="10">
        <v>3307</v>
      </c>
      <c r="BE3391" s="10" t="s">
        <v>616</v>
      </c>
      <c r="BF3391" s="10" t="s">
        <v>4084</v>
      </c>
      <c r="BG3391" s="10">
        <v>9.0773336125258403E-4</v>
      </c>
      <c r="BH3391" s="10">
        <v>273.40021246187803</v>
      </c>
      <c r="BI3391" s="10">
        <v>313</v>
      </c>
      <c r="BJ3391" s="10" t="s">
        <v>33</v>
      </c>
      <c r="BL3391" s="10" t="s">
        <v>33</v>
      </c>
      <c r="BM3391" s="10" t="s">
        <v>33</v>
      </c>
      <c r="BP3391" s="10" t="s">
        <v>33</v>
      </c>
      <c r="BQ3391" s="10" t="s">
        <v>33</v>
      </c>
      <c r="BR3391" s="10" t="s">
        <v>33</v>
      </c>
      <c r="BS3391" s="11" t="s">
        <v>33</v>
      </c>
      <c r="BT3391" s="11" t="s">
        <v>33</v>
      </c>
      <c r="BU3391" s="10">
        <v>3391</v>
      </c>
    </row>
    <row r="3392" spans="1:73" s="10" customFormat="1" x14ac:dyDescent="0.45">
      <c r="A3392" s="10" t="s">
        <v>33</v>
      </c>
      <c r="B3392" s="10">
        <v>3450</v>
      </c>
      <c r="D3392" s="10" t="s">
        <v>33</v>
      </c>
      <c r="E3392" s="10">
        <v>3387</v>
      </c>
      <c r="F3392" s="10">
        <v>3450</v>
      </c>
      <c r="G3392" s="10">
        <v>913</v>
      </c>
      <c r="H3392" s="10">
        <v>913</v>
      </c>
      <c r="J3392" s="10" t="s">
        <v>33</v>
      </c>
      <c r="K3392" s="10" t="s">
        <v>629</v>
      </c>
      <c r="L3392" s="10" t="s">
        <v>33</v>
      </c>
      <c r="M3392" s="10">
        <v>0.70710678118654757</v>
      </c>
      <c r="N3392" s="10">
        <v>0.70710678118654757</v>
      </c>
      <c r="T3392" s="10">
        <v>0</v>
      </c>
      <c r="W3392" s="10">
        <v>0</v>
      </c>
      <c r="X3392" s="10">
        <v>0</v>
      </c>
      <c r="Y3392" s="10">
        <v>0</v>
      </c>
      <c r="AB3392" s="10">
        <v>0</v>
      </c>
      <c r="AC3392" s="10">
        <v>0</v>
      </c>
      <c r="AD3392" s="10">
        <v>0</v>
      </c>
      <c r="AE3392" s="10">
        <v>0</v>
      </c>
      <c r="AH3392" s="10">
        <v>1</v>
      </c>
      <c r="AJ3392" s="10" t="s">
        <v>33</v>
      </c>
      <c r="AK3392" s="10">
        <v>0.70710678118654757</v>
      </c>
      <c r="AL3392" s="10">
        <v>0</v>
      </c>
      <c r="AM3392" s="10">
        <v>0</v>
      </c>
      <c r="AN3392" s="10">
        <v>0</v>
      </c>
      <c r="AO3392" s="10">
        <v>0</v>
      </c>
      <c r="AQ3392" s="10">
        <v>0.84852813742385691</v>
      </c>
      <c r="AR3392" s="10">
        <v>5.1392140934872268</v>
      </c>
      <c r="AS3392" s="10">
        <v>6.369579892751819</v>
      </c>
      <c r="AT3392" s="10">
        <v>19.940411229460636</v>
      </c>
      <c r="AU3392" s="10">
        <v>18.587221675118634</v>
      </c>
      <c r="AV3392" s="10">
        <v>55.677216599925195</v>
      </c>
      <c r="AW3392" s="10">
        <v>94.204849504504466</v>
      </c>
      <c r="AX3392" s="10" t="s">
        <v>33</v>
      </c>
      <c r="AY3392" s="10" t="s">
        <v>33</v>
      </c>
      <c r="AZ3392" s="10" t="s">
        <v>33</v>
      </c>
      <c r="BA3392" s="10" t="s">
        <v>33</v>
      </c>
      <c r="BB3392" s="10">
        <v>3387</v>
      </c>
      <c r="BC3392" s="10">
        <v>3450</v>
      </c>
      <c r="BE3392" s="10" t="s">
        <v>616</v>
      </c>
      <c r="BF3392" s="10" t="s">
        <v>629</v>
      </c>
      <c r="BG3392" s="10">
        <v>2.2930487613906547E-3</v>
      </c>
      <c r="BH3392" s="10">
        <v>1071.0069231499556</v>
      </c>
      <c r="BI3392" s="10">
        <v>314</v>
      </c>
      <c r="BJ3392" s="10" t="s">
        <v>33</v>
      </c>
      <c r="BL3392" s="10" t="s">
        <v>33</v>
      </c>
      <c r="BM3392" s="10" t="s">
        <v>33</v>
      </c>
      <c r="BP3392" s="10" t="s">
        <v>33</v>
      </c>
      <c r="BQ3392" s="10" t="s">
        <v>33</v>
      </c>
      <c r="BR3392" s="10" t="s">
        <v>33</v>
      </c>
      <c r="BS3392" s="11" t="s">
        <v>33</v>
      </c>
      <c r="BT3392" s="11" t="s">
        <v>33</v>
      </c>
      <c r="BU3392" s="10">
        <v>3392</v>
      </c>
    </row>
    <row r="3393" spans="1:73" s="10" customFormat="1" x14ac:dyDescent="0.45">
      <c r="A3393" s="10">
        <v>895</v>
      </c>
      <c r="B3393" s="10">
        <v>3289</v>
      </c>
      <c r="D3393" s="10">
        <v>3394</v>
      </c>
      <c r="E3393" s="10" t="s">
        <v>33</v>
      </c>
      <c r="F3393" s="10">
        <v>3289</v>
      </c>
      <c r="G3393" s="10" t="s">
        <v>33</v>
      </c>
      <c r="H3393" s="10" t="s">
        <v>33</v>
      </c>
      <c r="J3393" s="10" t="s">
        <v>243</v>
      </c>
      <c r="K3393" s="10">
        <v>0</v>
      </c>
      <c r="L3393" s="10">
        <v>1</v>
      </c>
      <c r="M3393" s="10" t="s">
        <v>33</v>
      </c>
      <c r="N3393" s="10">
        <v>1</v>
      </c>
      <c r="T3393" s="10">
        <v>0</v>
      </c>
      <c r="W3393" s="10">
        <v>0</v>
      </c>
      <c r="X3393" s="10">
        <v>0</v>
      </c>
      <c r="Y3393" s="10">
        <v>0</v>
      </c>
      <c r="AB3393" s="10">
        <v>0</v>
      </c>
      <c r="AC3393" s="10">
        <v>0</v>
      </c>
      <c r="AD3393" s="12">
        <v>77.508410055964148</v>
      </c>
      <c r="AE3393" s="12">
        <v>1324.9725024410232</v>
      </c>
      <c r="AH3393" s="10">
        <v>1</v>
      </c>
      <c r="AJ3393" s="10">
        <v>1</v>
      </c>
      <c r="AK3393" s="10">
        <v>1</v>
      </c>
      <c r="AL3393" s="10">
        <v>0</v>
      </c>
      <c r="AM3393" s="10">
        <v>0</v>
      </c>
      <c r="AN3393" s="10">
        <v>0</v>
      </c>
      <c r="AO3393" s="10">
        <v>212.63190704174633</v>
      </c>
      <c r="AQ3393" s="10">
        <v>0</v>
      </c>
      <c r="AR3393" s="10">
        <v>77.508410055964148</v>
      </c>
      <c r="AS3393" s="10">
        <v>77.508410055964148</v>
      </c>
      <c r="AT3393" s="10">
        <v>0</v>
      </c>
      <c r="AU3393" s="10">
        <v>0</v>
      </c>
      <c r="AV3393" s="10">
        <v>1324.9725024410232</v>
      </c>
      <c r="AW3393" s="10">
        <v>1324.9725024410232</v>
      </c>
      <c r="AX3393" s="10">
        <v>5.9999999999999995E-5</v>
      </c>
      <c r="AY3393" s="10">
        <v>212.63190704174633</v>
      </c>
      <c r="AZ3393" s="10" t="s">
        <v>33</v>
      </c>
      <c r="BA3393" s="10">
        <v>3394</v>
      </c>
      <c r="BB3393" s="10" t="s">
        <v>33</v>
      </c>
      <c r="BC3393" s="10">
        <v>3289</v>
      </c>
      <c r="BE3393" s="10" t="s">
        <v>33</v>
      </c>
      <c r="BF3393" s="10" t="s">
        <v>33</v>
      </c>
      <c r="BG3393" s="10" t="s">
        <v>33</v>
      </c>
      <c r="BH3393" s="10" t="s">
        <v>33</v>
      </c>
      <c r="BI3393" s="10" t="s">
        <v>33</v>
      </c>
      <c r="BJ3393" s="10" t="s">
        <v>33</v>
      </c>
      <c r="BL3393" s="10" t="s">
        <v>33</v>
      </c>
      <c r="BM3393" s="10" t="s">
        <v>33</v>
      </c>
      <c r="BP3393" s="10" t="s">
        <v>34</v>
      </c>
      <c r="BQ3393" s="10">
        <v>0</v>
      </c>
      <c r="BR3393" s="10" t="s">
        <v>243</v>
      </c>
      <c r="BS3393" s="11">
        <v>77.508410055964148</v>
      </c>
      <c r="BT3393" s="11">
        <v>1324.9725024410232</v>
      </c>
      <c r="BU3393" s="10">
        <v>3393</v>
      </c>
    </row>
    <row r="3394" spans="1:73" s="10" customFormat="1" x14ac:dyDescent="0.45">
      <c r="A3394" s="10">
        <v>896</v>
      </c>
      <c r="B3394" s="10">
        <v>3303</v>
      </c>
      <c r="D3394" s="10">
        <v>3400</v>
      </c>
      <c r="E3394" s="10" t="s">
        <v>33</v>
      </c>
      <c r="F3394" s="10">
        <v>3303</v>
      </c>
      <c r="G3394" s="10" t="s">
        <v>33</v>
      </c>
      <c r="H3394" s="10" t="s">
        <v>33</v>
      </c>
      <c r="J3394" s="10" t="s">
        <v>617</v>
      </c>
      <c r="K3394" s="10">
        <v>0</v>
      </c>
      <c r="L3394" s="10">
        <v>1</v>
      </c>
      <c r="M3394" s="10" t="s">
        <v>33</v>
      </c>
      <c r="N3394" s="10">
        <v>1</v>
      </c>
      <c r="T3394" s="10">
        <v>4.5825756949558398</v>
      </c>
      <c r="W3394" s="10">
        <v>5.0802417265323117</v>
      </c>
      <c r="X3394" s="10" t="s">
        <v>35</v>
      </c>
      <c r="Y3394" s="10">
        <v>0.4898979485566356</v>
      </c>
      <c r="AB3394" s="10">
        <v>58.777955867825142</v>
      </c>
      <c r="AC3394" s="10">
        <v>0.2</v>
      </c>
      <c r="AD3394" s="10">
        <v>0</v>
      </c>
      <c r="AE3394" s="10">
        <v>0</v>
      </c>
      <c r="AH3394" s="10">
        <v>1</v>
      </c>
      <c r="AJ3394" s="10">
        <v>1</v>
      </c>
      <c r="AK3394" s="10">
        <v>1</v>
      </c>
      <c r="AL3394" s="10">
        <v>4.5825756949558398</v>
      </c>
      <c r="AM3394" s="10">
        <v>5.0802417265323117</v>
      </c>
      <c r="AN3394" s="10">
        <v>0.2</v>
      </c>
      <c r="AO3394" s="10">
        <v>0</v>
      </c>
      <c r="AQ3394" s="10">
        <v>11.875620312291847</v>
      </c>
      <c r="AR3394" s="10">
        <v>16.597398216969921</v>
      </c>
      <c r="AS3394" s="10">
        <v>33.817047669793098</v>
      </c>
      <c r="AT3394" s="10">
        <v>279.07707733885843</v>
      </c>
      <c r="AU3394" s="10">
        <v>105.79646156781595</v>
      </c>
      <c r="AV3394" s="10">
        <v>90.030520143728467</v>
      </c>
      <c r="AW3394" s="10">
        <v>474.90405905040291</v>
      </c>
      <c r="AX3394" s="10">
        <v>0.02</v>
      </c>
      <c r="AY3394" s="10">
        <v>49.680326383498794</v>
      </c>
      <c r="AZ3394" s="10" t="s">
        <v>33</v>
      </c>
      <c r="BA3394" s="10">
        <v>3400</v>
      </c>
      <c r="BB3394" s="10" t="s">
        <v>33</v>
      </c>
      <c r="BC3394" s="10">
        <v>3303</v>
      </c>
      <c r="BE3394" s="10" t="s">
        <v>33</v>
      </c>
      <c r="BF3394" s="10" t="s">
        <v>33</v>
      </c>
      <c r="BG3394" s="10" t="s">
        <v>33</v>
      </c>
      <c r="BH3394" s="10" t="s">
        <v>33</v>
      </c>
      <c r="BI3394" s="10" t="s">
        <v>33</v>
      </c>
      <c r="BJ3394" s="10" t="s">
        <v>33</v>
      </c>
      <c r="BL3394" s="10" t="s">
        <v>33</v>
      </c>
      <c r="BM3394" s="10" t="s">
        <v>33</v>
      </c>
      <c r="BP3394" s="10" t="s">
        <v>33</v>
      </c>
      <c r="BQ3394" s="10">
        <v>0</v>
      </c>
      <c r="BR3394" s="10" t="s">
        <v>617</v>
      </c>
      <c r="BS3394" s="11">
        <v>33.817047669793098</v>
      </c>
      <c r="BT3394" s="11">
        <v>474.90405905040291</v>
      </c>
      <c r="BU3394" s="10">
        <v>3394</v>
      </c>
    </row>
    <row r="3395" spans="1:73" s="10" customFormat="1" x14ac:dyDescent="0.45">
      <c r="A3395" s="10" t="s">
        <v>33</v>
      </c>
      <c r="B3395" s="10">
        <v>3451</v>
      </c>
      <c r="D3395" s="10" t="s">
        <v>33</v>
      </c>
      <c r="E3395" s="10">
        <v>3394</v>
      </c>
      <c r="F3395" s="10">
        <v>3451</v>
      </c>
      <c r="G3395" s="10">
        <v>914</v>
      </c>
      <c r="H3395" s="10">
        <v>914</v>
      </c>
      <c r="J3395" s="10" t="s">
        <v>33</v>
      </c>
      <c r="K3395" s="10" t="s">
        <v>630</v>
      </c>
      <c r="L3395" s="10" t="s">
        <v>33</v>
      </c>
      <c r="M3395" s="10">
        <v>0.59160797830996159</v>
      </c>
      <c r="N3395" s="10">
        <v>0.59160797830996159</v>
      </c>
      <c r="T3395" s="10">
        <v>0</v>
      </c>
      <c r="W3395" s="10">
        <v>0</v>
      </c>
      <c r="X3395" s="10">
        <v>0</v>
      </c>
      <c r="Y3395" s="10">
        <v>0</v>
      </c>
      <c r="AB3395" s="10">
        <v>0</v>
      </c>
      <c r="AC3395" s="10">
        <v>0</v>
      </c>
      <c r="AD3395" s="10">
        <v>0</v>
      </c>
      <c r="AE3395" s="10">
        <v>0</v>
      </c>
      <c r="AH3395" s="10">
        <v>1</v>
      </c>
      <c r="AJ3395" s="10" t="s">
        <v>33</v>
      </c>
      <c r="AK3395" s="10">
        <v>0.59160797830996159</v>
      </c>
      <c r="AL3395" s="10">
        <v>0</v>
      </c>
      <c r="AM3395" s="10">
        <v>0</v>
      </c>
      <c r="AN3395" s="10">
        <v>0</v>
      </c>
      <c r="AO3395" s="10">
        <v>0</v>
      </c>
      <c r="AQ3395" s="10">
        <v>3.5152140507178404</v>
      </c>
      <c r="AR3395" s="10">
        <v>5.2631894053406638</v>
      </c>
      <c r="AS3395" s="10">
        <v>10.360249778881531</v>
      </c>
      <c r="AT3395" s="10">
        <v>82.607530191869245</v>
      </c>
      <c r="AU3395" s="10">
        <v>15.526582173966098</v>
      </c>
      <c r="AV3395" s="10">
        <v>53.744876755753438</v>
      </c>
      <c r="AW3395" s="10">
        <v>151.87898912158877</v>
      </c>
      <c r="AX3395" s="10" t="s">
        <v>33</v>
      </c>
      <c r="AY3395" s="10" t="s">
        <v>33</v>
      </c>
      <c r="AZ3395" s="10" t="s">
        <v>33</v>
      </c>
      <c r="BA3395" s="10" t="s">
        <v>33</v>
      </c>
      <c r="BB3395" s="10">
        <v>3394</v>
      </c>
      <c r="BC3395" s="10">
        <v>3451</v>
      </c>
      <c r="BE3395" s="10" t="s">
        <v>617</v>
      </c>
      <c r="BF3395" s="10" t="s">
        <v>630</v>
      </c>
      <c r="BG3395" s="10">
        <v>0.20720499557763064</v>
      </c>
      <c r="BH3395" s="10">
        <v>15947.64564194002</v>
      </c>
      <c r="BI3395" s="10">
        <v>317</v>
      </c>
      <c r="BJ3395" s="10" t="s">
        <v>33</v>
      </c>
      <c r="BL3395" s="10" t="s">
        <v>33</v>
      </c>
      <c r="BM3395" s="10" t="s">
        <v>33</v>
      </c>
      <c r="BP3395" s="10" t="s">
        <v>33</v>
      </c>
      <c r="BQ3395" s="10" t="s">
        <v>33</v>
      </c>
      <c r="BR3395" s="10" t="s">
        <v>33</v>
      </c>
      <c r="BS3395" s="11" t="s">
        <v>33</v>
      </c>
      <c r="BT3395" s="11" t="s">
        <v>33</v>
      </c>
      <c r="BU3395" s="10">
        <v>3395</v>
      </c>
    </row>
    <row r="3396" spans="1:73" s="10" customFormat="1" x14ac:dyDescent="0.45">
      <c r="A3396" s="10" t="s">
        <v>33</v>
      </c>
      <c r="B3396" s="10">
        <v>3456</v>
      </c>
      <c r="D3396" s="10" t="s">
        <v>33</v>
      </c>
      <c r="E3396" s="10">
        <v>3394</v>
      </c>
      <c r="F3396" s="10">
        <v>3456</v>
      </c>
      <c r="G3396" s="10">
        <v>915</v>
      </c>
      <c r="H3396" s="10">
        <v>915</v>
      </c>
      <c r="J3396" s="10" t="s">
        <v>33</v>
      </c>
      <c r="K3396" s="10" t="s">
        <v>631</v>
      </c>
      <c r="L3396" s="10" t="s">
        <v>33</v>
      </c>
      <c r="M3396" s="10">
        <v>0.3872983346207417</v>
      </c>
      <c r="N3396" s="10">
        <v>0.3872983346207417</v>
      </c>
      <c r="T3396" s="10">
        <v>0</v>
      </c>
      <c r="W3396" s="10">
        <v>0</v>
      </c>
      <c r="X3396" s="10">
        <v>0</v>
      </c>
      <c r="Y3396" s="10">
        <v>0</v>
      </c>
      <c r="AB3396" s="10">
        <v>0</v>
      </c>
      <c r="AC3396" s="10">
        <v>0</v>
      </c>
      <c r="AD3396" s="10">
        <v>0</v>
      </c>
      <c r="AE3396" s="10">
        <v>0</v>
      </c>
      <c r="AH3396" s="10">
        <v>1</v>
      </c>
      <c r="AJ3396" s="10" t="s">
        <v>33</v>
      </c>
      <c r="AK3396" s="10">
        <v>0.3872983346207417</v>
      </c>
      <c r="AL3396" s="10">
        <v>0</v>
      </c>
      <c r="AM3396" s="10">
        <v>0</v>
      </c>
      <c r="AN3396" s="10">
        <v>0</v>
      </c>
      <c r="AO3396" s="10">
        <v>0</v>
      </c>
      <c r="AQ3396" s="10">
        <v>3.5039692878655848</v>
      </c>
      <c r="AR3396" s="10">
        <v>3.5616830413912837</v>
      </c>
      <c r="AS3396" s="10">
        <v>8.6424385087963813</v>
      </c>
      <c r="AT3396" s="10">
        <v>82.343278264841246</v>
      </c>
      <c r="AU3396" s="10">
        <v>19.493923526024705</v>
      </c>
      <c r="AV3396" s="10">
        <v>20.247861586321967</v>
      </c>
      <c r="AW3396" s="10">
        <v>122.08506337718791</v>
      </c>
      <c r="AX3396" s="10" t="s">
        <v>33</v>
      </c>
      <c r="AY3396" s="10" t="s">
        <v>33</v>
      </c>
      <c r="AZ3396" s="10" t="s">
        <v>33</v>
      </c>
      <c r="BA3396" s="10" t="s">
        <v>33</v>
      </c>
      <c r="BB3396" s="10">
        <v>3394</v>
      </c>
      <c r="BC3396" s="10">
        <v>3456</v>
      </c>
      <c r="BE3396" s="10" t="s">
        <v>617</v>
      </c>
      <c r="BF3396" s="10" t="s">
        <v>4085</v>
      </c>
      <c r="BG3396" s="10">
        <v>0.17284877017592762</v>
      </c>
      <c r="BH3396" s="10">
        <v>15516.003474441888</v>
      </c>
      <c r="BI3396" s="10">
        <v>318</v>
      </c>
      <c r="BJ3396" s="10" t="s">
        <v>33</v>
      </c>
      <c r="BL3396" s="10" t="s">
        <v>33</v>
      </c>
      <c r="BM3396" s="10" t="s">
        <v>33</v>
      </c>
      <c r="BP3396" s="10" t="s">
        <v>33</v>
      </c>
      <c r="BQ3396" s="10" t="s">
        <v>33</v>
      </c>
      <c r="BR3396" s="10" t="s">
        <v>33</v>
      </c>
      <c r="BS3396" s="11" t="s">
        <v>33</v>
      </c>
      <c r="BT3396" s="11" t="s">
        <v>33</v>
      </c>
      <c r="BU3396" s="10">
        <v>3396</v>
      </c>
    </row>
    <row r="3397" spans="1:73" s="10" customFormat="1" x14ac:dyDescent="0.45">
      <c r="A3397" s="10" t="s">
        <v>33</v>
      </c>
      <c r="B3397" s="10">
        <v>3232</v>
      </c>
      <c r="D3397" s="10" t="s">
        <v>33</v>
      </c>
      <c r="E3397" s="10">
        <v>3394</v>
      </c>
      <c r="F3397" s="10">
        <v>3232</v>
      </c>
      <c r="G3397" s="10">
        <v>820</v>
      </c>
      <c r="H3397" s="10">
        <v>820</v>
      </c>
      <c r="J3397" s="10" t="s">
        <v>33</v>
      </c>
      <c r="K3397" s="10" t="s">
        <v>52</v>
      </c>
      <c r="L3397" s="10" t="s">
        <v>33</v>
      </c>
      <c r="M3397" s="10">
        <v>0.14142135623730953</v>
      </c>
      <c r="N3397" s="10">
        <v>0.14142135623730953</v>
      </c>
      <c r="T3397" s="10">
        <v>0</v>
      </c>
      <c r="W3397" s="10">
        <v>0</v>
      </c>
      <c r="X3397" s="10">
        <v>0</v>
      </c>
      <c r="Y3397" s="10">
        <v>0</v>
      </c>
      <c r="AB3397" s="10">
        <v>0</v>
      </c>
      <c r="AC3397" s="10">
        <v>0</v>
      </c>
      <c r="AD3397" s="10">
        <v>0</v>
      </c>
      <c r="AE3397" s="10">
        <v>0</v>
      </c>
      <c r="AH3397" s="10">
        <v>1</v>
      </c>
      <c r="AJ3397" s="10" t="s">
        <v>33</v>
      </c>
      <c r="AK3397" s="10">
        <v>0.14142135623730953</v>
      </c>
      <c r="AL3397" s="10">
        <v>0</v>
      </c>
      <c r="AM3397" s="10">
        <v>0</v>
      </c>
      <c r="AN3397" s="10">
        <v>0</v>
      </c>
      <c r="AO3397" s="10">
        <v>0</v>
      </c>
      <c r="AQ3397" s="10">
        <v>0</v>
      </c>
      <c r="AR3397" s="10">
        <v>0.51204904908604953</v>
      </c>
      <c r="AS3397" s="10">
        <v>0.51204904908604953</v>
      </c>
      <c r="AT3397" s="10">
        <v>0</v>
      </c>
      <c r="AU3397" s="10">
        <v>0</v>
      </c>
      <c r="AV3397" s="10">
        <v>6.8539806488173456</v>
      </c>
      <c r="AW3397" s="10">
        <v>6.8539806488173456</v>
      </c>
      <c r="AX3397" s="10" t="s">
        <v>33</v>
      </c>
      <c r="AY3397" s="10" t="s">
        <v>33</v>
      </c>
      <c r="AZ3397" s="10" t="s">
        <v>33</v>
      </c>
      <c r="BA3397" s="10" t="s">
        <v>33</v>
      </c>
      <c r="BB3397" s="10">
        <v>3394</v>
      </c>
      <c r="BC3397" s="10">
        <v>3232</v>
      </c>
      <c r="BE3397" s="10" t="s">
        <v>617</v>
      </c>
      <c r="BF3397" s="10" t="s">
        <v>4086</v>
      </c>
      <c r="BG3397" s="10">
        <v>1.0240980981720991E-2</v>
      </c>
      <c r="BH3397" s="10">
        <v>375.16894320667177</v>
      </c>
      <c r="BI3397" s="10">
        <v>319</v>
      </c>
      <c r="BJ3397" s="10" t="s">
        <v>33</v>
      </c>
      <c r="BL3397" s="10" t="s">
        <v>33</v>
      </c>
      <c r="BM3397" s="10" t="s">
        <v>33</v>
      </c>
      <c r="BP3397" s="10" t="s">
        <v>33</v>
      </c>
      <c r="BQ3397" s="10" t="s">
        <v>33</v>
      </c>
      <c r="BR3397" s="10" t="s">
        <v>33</v>
      </c>
      <c r="BS3397" s="11" t="s">
        <v>33</v>
      </c>
      <c r="BT3397" s="11" t="s">
        <v>33</v>
      </c>
      <c r="BU3397" s="10">
        <v>3397</v>
      </c>
    </row>
    <row r="3398" spans="1:73" s="10" customFormat="1" x14ac:dyDescent="0.45">
      <c r="A3398" s="10" t="s">
        <v>33</v>
      </c>
      <c r="B3398" s="10">
        <v>3242</v>
      </c>
      <c r="D3398" s="10" t="s">
        <v>33</v>
      </c>
      <c r="E3398" s="10">
        <v>3394</v>
      </c>
      <c r="F3398" s="10">
        <v>3242</v>
      </c>
      <c r="G3398" s="10">
        <v>825</v>
      </c>
      <c r="H3398" s="10">
        <v>825</v>
      </c>
      <c r="J3398" s="10" t="s">
        <v>33</v>
      </c>
      <c r="K3398" s="10" t="s">
        <v>42</v>
      </c>
      <c r="L3398" s="10" t="s">
        <v>33</v>
      </c>
      <c r="M3398" s="10">
        <v>0.94868329805051377</v>
      </c>
      <c r="N3398" s="10">
        <v>0.94868329805051377</v>
      </c>
      <c r="T3398" s="10">
        <v>0</v>
      </c>
      <c r="W3398" s="10">
        <v>0</v>
      </c>
      <c r="X3398" s="10">
        <v>0</v>
      </c>
      <c r="Y3398" s="10">
        <v>0</v>
      </c>
      <c r="AB3398" s="10">
        <v>0</v>
      </c>
      <c r="AC3398" s="10">
        <v>0</v>
      </c>
      <c r="AD3398" s="10">
        <v>0</v>
      </c>
      <c r="AE3398" s="10">
        <v>0</v>
      </c>
      <c r="AH3398" s="10">
        <v>1</v>
      </c>
      <c r="AJ3398" s="10" t="s">
        <v>33</v>
      </c>
      <c r="AK3398" s="10">
        <v>0.94868329805051377</v>
      </c>
      <c r="AL3398" s="10">
        <v>0</v>
      </c>
      <c r="AM3398" s="10">
        <v>0</v>
      </c>
      <c r="AN3398" s="10">
        <v>0</v>
      </c>
      <c r="AO3398" s="10">
        <v>0</v>
      </c>
      <c r="AQ3398" s="10">
        <v>0</v>
      </c>
      <c r="AR3398" s="10">
        <v>0</v>
      </c>
      <c r="AS3398" s="10">
        <v>0</v>
      </c>
      <c r="AT3398" s="10">
        <v>0</v>
      </c>
      <c r="AU3398" s="10">
        <v>0</v>
      </c>
      <c r="AV3398" s="10">
        <v>0.94868329805051377</v>
      </c>
      <c r="AW3398" s="10">
        <v>0.94868329805051377</v>
      </c>
      <c r="AX3398" s="10" t="s">
        <v>33</v>
      </c>
      <c r="AY3398" s="10" t="s">
        <v>33</v>
      </c>
      <c r="AZ3398" s="10" t="s">
        <v>33</v>
      </c>
      <c r="BA3398" s="10" t="s">
        <v>33</v>
      </c>
      <c r="BB3398" s="10">
        <v>3394</v>
      </c>
      <c r="BC3398" s="10">
        <v>3242</v>
      </c>
      <c r="BE3398" s="10" t="s">
        <v>617</v>
      </c>
      <c r="BF3398" s="10" t="s">
        <v>4087</v>
      </c>
      <c r="BG3398" s="10">
        <v>0</v>
      </c>
      <c r="BH3398" s="10">
        <v>100.36728933880867</v>
      </c>
      <c r="BI3398" s="10">
        <v>320</v>
      </c>
      <c r="BJ3398" s="10" t="s">
        <v>33</v>
      </c>
      <c r="BL3398" s="10" t="s">
        <v>33</v>
      </c>
      <c r="BM3398" s="10" t="s">
        <v>33</v>
      </c>
      <c r="BP3398" s="10" t="s">
        <v>33</v>
      </c>
      <c r="BQ3398" s="10" t="s">
        <v>33</v>
      </c>
      <c r="BR3398" s="10" t="s">
        <v>33</v>
      </c>
      <c r="BS3398" s="11" t="s">
        <v>33</v>
      </c>
      <c r="BT3398" s="11" t="s">
        <v>33</v>
      </c>
      <c r="BU3398" s="10">
        <v>3398</v>
      </c>
    </row>
    <row r="3399" spans="1:73" s="10" customFormat="1" x14ac:dyDescent="0.45">
      <c r="A3399" s="10" t="s">
        <v>33</v>
      </c>
      <c r="B3399" s="10">
        <v>3460</v>
      </c>
      <c r="D3399" s="10" t="s">
        <v>33</v>
      </c>
      <c r="E3399" s="10">
        <v>3394</v>
      </c>
      <c r="F3399" s="10">
        <v>3460</v>
      </c>
      <c r="G3399" s="10">
        <v>916</v>
      </c>
      <c r="H3399" s="10">
        <v>916</v>
      </c>
      <c r="J3399" s="10" t="s">
        <v>33</v>
      </c>
      <c r="K3399" s="10" t="s">
        <v>632</v>
      </c>
      <c r="L3399" s="10" t="s">
        <v>33</v>
      </c>
      <c r="M3399" s="10">
        <v>0.70710678118654757</v>
      </c>
      <c r="N3399" s="10">
        <v>0.70710678118654757</v>
      </c>
      <c r="T3399" s="10">
        <v>0</v>
      </c>
      <c r="W3399" s="10">
        <v>0</v>
      </c>
      <c r="X3399" s="10">
        <v>0</v>
      </c>
      <c r="Y3399" s="10">
        <v>0</v>
      </c>
      <c r="AB3399" s="10">
        <v>0</v>
      </c>
      <c r="AC3399" s="10">
        <v>0</v>
      </c>
      <c r="AD3399" s="10">
        <v>0</v>
      </c>
      <c r="AE3399" s="10">
        <v>0</v>
      </c>
      <c r="AH3399" s="10">
        <v>1</v>
      </c>
      <c r="AJ3399" s="10" t="s">
        <v>33</v>
      </c>
      <c r="AK3399" s="10">
        <v>0.70710678118654757</v>
      </c>
      <c r="AL3399" s="10">
        <v>0</v>
      </c>
      <c r="AM3399" s="10">
        <v>0</v>
      </c>
      <c r="AN3399" s="10">
        <v>0</v>
      </c>
      <c r="AO3399" s="10">
        <v>0</v>
      </c>
      <c r="AQ3399" s="10">
        <v>0.27386127875258309</v>
      </c>
      <c r="AR3399" s="10">
        <v>1.9802349946196127</v>
      </c>
      <c r="AS3399" s="10">
        <v>2.3773338488108582</v>
      </c>
      <c r="AT3399" s="10">
        <v>6.4357400506857028</v>
      </c>
      <c r="AU3399" s="10">
        <v>11.998000000000005</v>
      </c>
      <c r="AV3399" s="10">
        <v>8.2351178547852228</v>
      </c>
      <c r="AW3399" s="10">
        <v>26.668857905470929</v>
      </c>
      <c r="AX3399" s="10" t="s">
        <v>33</v>
      </c>
      <c r="AY3399" s="10" t="s">
        <v>33</v>
      </c>
      <c r="AZ3399" s="10" t="s">
        <v>33</v>
      </c>
      <c r="BA3399" s="10" t="s">
        <v>33</v>
      </c>
      <c r="BB3399" s="10">
        <v>3394</v>
      </c>
      <c r="BC3399" s="10">
        <v>3460</v>
      </c>
      <c r="BE3399" s="10" t="s">
        <v>617</v>
      </c>
      <c r="BF3399" s="10" t="s">
        <v>632</v>
      </c>
      <c r="BG3399" s="10">
        <v>4.7546676976217166E-2</v>
      </c>
      <c r="BH3399" s="10">
        <v>3013.9066228459419</v>
      </c>
      <c r="BI3399" s="10">
        <v>321</v>
      </c>
      <c r="BJ3399" s="10" t="s">
        <v>33</v>
      </c>
      <c r="BL3399" s="10" t="s">
        <v>33</v>
      </c>
      <c r="BM3399" s="10" t="s">
        <v>33</v>
      </c>
      <c r="BP3399" s="10" t="s">
        <v>33</v>
      </c>
      <c r="BQ3399" s="10" t="s">
        <v>33</v>
      </c>
      <c r="BR3399" s="10" t="s">
        <v>33</v>
      </c>
      <c r="BS3399" s="11" t="s">
        <v>33</v>
      </c>
      <c r="BT3399" s="11" t="s">
        <v>33</v>
      </c>
      <c r="BU3399" s="10">
        <v>3399</v>
      </c>
    </row>
    <row r="3400" spans="1:73" s="10" customFormat="1" x14ac:dyDescent="0.45">
      <c r="A3400" s="10">
        <v>897</v>
      </c>
      <c r="B3400" s="10">
        <v>3310</v>
      </c>
      <c r="D3400" s="10">
        <v>3406</v>
      </c>
      <c r="E3400" s="10" t="s">
        <v>33</v>
      </c>
      <c r="F3400" s="10">
        <v>3310</v>
      </c>
      <c r="G3400" s="10" t="s">
        <v>33</v>
      </c>
      <c r="H3400" s="10" t="s">
        <v>33</v>
      </c>
      <c r="J3400" s="10" t="s">
        <v>618</v>
      </c>
      <c r="K3400" s="10">
        <v>0</v>
      </c>
      <c r="L3400" s="10">
        <v>1</v>
      </c>
      <c r="M3400" s="10" t="s">
        <v>33</v>
      </c>
      <c r="N3400" s="10">
        <v>1</v>
      </c>
      <c r="T3400" s="10">
        <v>6.324555320336759</v>
      </c>
      <c r="W3400" s="10">
        <v>1.0182337649086286</v>
      </c>
      <c r="X3400" s="10" t="s">
        <v>99</v>
      </c>
      <c r="Y3400" s="10">
        <v>0.28284271247461906</v>
      </c>
      <c r="AB3400" s="10">
        <v>3.3969409768201748</v>
      </c>
      <c r="AC3400" s="10">
        <v>0.15</v>
      </c>
      <c r="AD3400" s="10">
        <v>0</v>
      </c>
      <c r="AE3400" s="10">
        <v>0</v>
      </c>
      <c r="AH3400" s="10">
        <v>1</v>
      </c>
      <c r="AJ3400" s="10">
        <v>1</v>
      </c>
      <c r="AK3400" s="10">
        <v>1</v>
      </c>
      <c r="AL3400" s="10">
        <v>6.324555320336759</v>
      </c>
      <c r="AM3400" s="10">
        <v>1.0182337649086286</v>
      </c>
      <c r="AN3400" s="10">
        <v>0.15</v>
      </c>
      <c r="AO3400" s="10">
        <v>0</v>
      </c>
      <c r="AQ3400" s="10">
        <v>8.4712089554201189</v>
      </c>
      <c r="AR3400" s="10">
        <v>6.5887531771656933</v>
      </c>
      <c r="AS3400" s="10">
        <v>18.872006162524865</v>
      </c>
      <c r="AT3400" s="10">
        <v>199.0734104523728</v>
      </c>
      <c r="AU3400" s="10">
        <v>36.600684431008951</v>
      </c>
      <c r="AV3400" s="10">
        <v>94.211238669788031</v>
      </c>
      <c r="AW3400" s="10">
        <v>329.88533355316974</v>
      </c>
      <c r="AX3400" s="10">
        <v>0.84</v>
      </c>
      <c r="AY3400" s="10">
        <v>51.403417817540372</v>
      </c>
      <c r="AZ3400" s="10" t="s">
        <v>33</v>
      </c>
      <c r="BA3400" s="10">
        <v>3406</v>
      </c>
      <c r="BB3400" s="10" t="s">
        <v>33</v>
      </c>
      <c r="BC3400" s="10">
        <v>3310</v>
      </c>
      <c r="BE3400" s="10" t="s">
        <v>33</v>
      </c>
      <c r="BF3400" s="10" t="s">
        <v>33</v>
      </c>
      <c r="BG3400" s="10" t="s">
        <v>33</v>
      </c>
      <c r="BH3400" s="10" t="s">
        <v>33</v>
      </c>
      <c r="BI3400" s="10" t="s">
        <v>33</v>
      </c>
      <c r="BJ3400" s="10" t="s">
        <v>33</v>
      </c>
      <c r="BL3400" s="10" t="s">
        <v>33</v>
      </c>
      <c r="BM3400" s="10" t="s">
        <v>33</v>
      </c>
      <c r="BP3400" s="10" t="s">
        <v>33</v>
      </c>
      <c r="BQ3400" s="10">
        <v>0</v>
      </c>
      <c r="BR3400" s="10" t="s">
        <v>618</v>
      </c>
      <c r="BS3400" s="11">
        <v>18.872006162524865</v>
      </c>
      <c r="BT3400" s="11">
        <v>329.88533355316974</v>
      </c>
      <c r="BU3400" s="10">
        <v>3400</v>
      </c>
    </row>
    <row r="3401" spans="1:73" s="10" customFormat="1" x14ac:dyDescent="0.45">
      <c r="A3401" s="10" t="s">
        <v>33</v>
      </c>
      <c r="B3401" s="10">
        <v>3463</v>
      </c>
      <c r="D3401" s="10" t="s">
        <v>33</v>
      </c>
      <c r="E3401" s="10">
        <v>3400</v>
      </c>
      <c r="F3401" s="10">
        <v>3463</v>
      </c>
      <c r="G3401" s="10">
        <v>917</v>
      </c>
      <c r="H3401" s="10">
        <v>917</v>
      </c>
      <c r="J3401" s="10" t="s">
        <v>33</v>
      </c>
      <c r="K3401" s="10" t="s">
        <v>633</v>
      </c>
      <c r="L3401" s="10" t="s">
        <v>33</v>
      </c>
      <c r="M3401" s="10">
        <v>1.7320508075688772</v>
      </c>
      <c r="N3401" s="10">
        <v>1.7320508075688772</v>
      </c>
      <c r="T3401" s="10">
        <v>0</v>
      </c>
      <c r="W3401" s="10">
        <v>0</v>
      </c>
      <c r="X3401" s="10">
        <v>0</v>
      </c>
      <c r="Y3401" s="10">
        <v>0</v>
      </c>
      <c r="AB3401" s="10">
        <v>0</v>
      </c>
      <c r="AC3401" s="10">
        <v>0</v>
      </c>
      <c r="AD3401" s="10">
        <v>0</v>
      </c>
      <c r="AE3401" s="10">
        <v>0</v>
      </c>
      <c r="AH3401" s="10">
        <v>1</v>
      </c>
      <c r="AJ3401" s="10" t="s">
        <v>33</v>
      </c>
      <c r="AK3401" s="10">
        <v>1.7320508075688772</v>
      </c>
      <c r="AL3401" s="10">
        <v>0</v>
      </c>
      <c r="AM3401" s="10">
        <v>0</v>
      </c>
      <c r="AN3401" s="10">
        <v>0</v>
      </c>
      <c r="AO3401" s="10">
        <v>0</v>
      </c>
      <c r="AQ3401" s="10">
        <v>1.2052037665190232</v>
      </c>
      <c r="AR3401" s="10">
        <v>2.6037522027177586</v>
      </c>
      <c r="AS3401" s="10">
        <v>4.3512976641703425</v>
      </c>
      <c r="AT3401" s="10">
        <v>28.322288513197044</v>
      </c>
      <c r="AU3401" s="10">
        <v>9.5873577668789043</v>
      </c>
      <c r="AV3401" s="10">
        <v>72.632028508402215</v>
      </c>
      <c r="AW3401" s="10">
        <v>110.54167478847816</v>
      </c>
      <c r="AX3401" s="10" t="s">
        <v>33</v>
      </c>
      <c r="AY3401" s="10" t="s">
        <v>33</v>
      </c>
      <c r="AZ3401" s="10" t="s">
        <v>33</v>
      </c>
      <c r="BA3401" s="10" t="s">
        <v>33</v>
      </c>
      <c r="BB3401" s="10">
        <v>3400</v>
      </c>
      <c r="BC3401" s="10">
        <v>3463</v>
      </c>
      <c r="BE3401" s="10" t="s">
        <v>618</v>
      </c>
      <c r="BF3401" s="10" t="s">
        <v>633</v>
      </c>
      <c r="BG3401" s="10">
        <v>3.6550900379030877</v>
      </c>
      <c r="BH3401" s="10">
        <v>1329.5495223124278</v>
      </c>
      <c r="BI3401" s="10">
        <v>323</v>
      </c>
      <c r="BJ3401" s="10" t="s">
        <v>33</v>
      </c>
      <c r="BL3401" s="10" t="s">
        <v>33</v>
      </c>
      <c r="BM3401" s="10" t="s">
        <v>33</v>
      </c>
      <c r="BP3401" s="10" t="s">
        <v>33</v>
      </c>
      <c r="BQ3401" s="10" t="s">
        <v>33</v>
      </c>
      <c r="BR3401" s="10" t="s">
        <v>33</v>
      </c>
      <c r="BS3401" s="11" t="s">
        <v>33</v>
      </c>
      <c r="BT3401" s="11" t="s">
        <v>33</v>
      </c>
      <c r="BU3401" s="10">
        <v>3401</v>
      </c>
    </row>
    <row r="3402" spans="1:73" s="10" customFormat="1" x14ac:dyDescent="0.45">
      <c r="A3402" s="10" t="s">
        <v>33</v>
      </c>
      <c r="B3402" s="10">
        <v>3464</v>
      </c>
      <c r="D3402" s="10" t="s">
        <v>33</v>
      </c>
      <c r="E3402" s="10">
        <v>3400</v>
      </c>
      <c r="F3402" s="10">
        <v>3464</v>
      </c>
      <c r="G3402" s="10">
        <v>918</v>
      </c>
      <c r="H3402" s="10">
        <v>918</v>
      </c>
      <c r="J3402" s="10" t="s">
        <v>33</v>
      </c>
      <c r="K3402" s="10" t="s">
        <v>634</v>
      </c>
      <c r="L3402" s="10" t="s">
        <v>33</v>
      </c>
      <c r="M3402" s="10">
        <v>0.79372539331937719</v>
      </c>
      <c r="N3402" s="10">
        <v>0.79372539331937719</v>
      </c>
      <c r="T3402" s="10">
        <v>0</v>
      </c>
      <c r="W3402" s="10">
        <v>0</v>
      </c>
      <c r="X3402" s="10">
        <v>0</v>
      </c>
      <c r="Y3402" s="10">
        <v>0</v>
      </c>
      <c r="AB3402" s="10">
        <v>0</v>
      </c>
      <c r="AC3402" s="10">
        <v>0</v>
      </c>
      <c r="AD3402" s="10">
        <v>0</v>
      </c>
      <c r="AE3402" s="10">
        <v>0</v>
      </c>
      <c r="AH3402" s="10">
        <v>1</v>
      </c>
      <c r="AJ3402" s="10" t="s">
        <v>33</v>
      </c>
      <c r="AK3402" s="10">
        <v>0.79372539331937719</v>
      </c>
      <c r="AL3402" s="10">
        <v>0</v>
      </c>
      <c r="AM3402" s="10">
        <v>0</v>
      </c>
      <c r="AN3402" s="10">
        <v>0</v>
      </c>
      <c r="AO3402" s="10">
        <v>0</v>
      </c>
      <c r="AQ3402" s="10">
        <v>0.82144986856433699</v>
      </c>
      <c r="AR3402" s="10">
        <v>2.6614974876018769</v>
      </c>
      <c r="AS3402" s="10">
        <v>3.8525997970201655</v>
      </c>
      <c r="AT3402" s="10">
        <v>19.304071911261918</v>
      </c>
      <c r="AU3402" s="10">
        <v>22.687024603553944</v>
      </c>
      <c r="AV3402" s="10">
        <v>20.508518419245252</v>
      </c>
      <c r="AW3402" s="10">
        <v>62.499614934061114</v>
      </c>
      <c r="AX3402" s="10" t="s">
        <v>33</v>
      </c>
      <c r="AY3402" s="10" t="s">
        <v>33</v>
      </c>
      <c r="AZ3402" s="10" t="s">
        <v>33</v>
      </c>
      <c r="BA3402" s="10" t="s">
        <v>33</v>
      </c>
      <c r="BB3402" s="10">
        <v>3400</v>
      </c>
      <c r="BC3402" s="10">
        <v>3464</v>
      </c>
      <c r="BE3402" s="10" t="s">
        <v>618</v>
      </c>
      <c r="BF3402" s="10" t="s">
        <v>634</v>
      </c>
      <c r="BG3402" s="10">
        <v>3.2361838294969387</v>
      </c>
      <c r="BH3402" s="10">
        <v>541.44273298289681</v>
      </c>
      <c r="BI3402" s="10">
        <v>324</v>
      </c>
      <c r="BJ3402" s="10" t="s">
        <v>33</v>
      </c>
      <c r="BL3402" s="10" t="s">
        <v>33</v>
      </c>
      <c r="BM3402" s="10" t="s">
        <v>33</v>
      </c>
      <c r="BP3402" s="10" t="s">
        <v>33</v>
      </c>
      <c r="BQ3402" s="10" t="s">
        <v>33</v>
      </c>
      <c r="BR3402" s="10" t="s">
        <v>33</v>
      </c>
      <c r="BS3402" s="11" t="s">
        <v>33</v>
      </c>
      <c r="BT3402" s="11" t="s">
        <v>33</v>
      </c>
      <c r="BU3402" s="10">
        <v>3402</v>
      </c>
    </row>
    <row r="3403" spans="1:73" s="10" customFormat="1" x14ac:dyDescent="0.45">
      <c r="A3403" s="10" t="s">
        <v>33</v>
      </c>
      <c r="B3403" s="10">
        <v>3465</v>
      </c>
      <c r="D3403" s="10" t="s">
        <v>33</v>
      </c>
      <c r="E3403" s="10">
        <v>3400</v>
      </c>
      <c r="F3403" s="10">
        <v>3465</v>
      </c>
      <c r="G3403" s="10">
        <v>919</v>
      </c>
      <c r="H3403" s="10">
        <v>919</v>
      </c>
      <c r="J3403" s="10" t="s">
        <v>33</v>
      </c>
      <c r="K3403" s="10" t="s">
        <v>635</v>
      </c>
      <c r="L3403" s="10" t="s">
        <v>33</v>
      </c>
      <c r="M3403" s="10">
        <v>1.7677669529663688E-3</v>
      </c>
      <c r="N3403" s="10">
        <v>1.7677669529663688E-3</v>
      </c>
      <c r="T3403" s="10">
        <v>0</v>
      </c>
      <c r="W3403" s="10">
        <v>0</v>
      </c>
      <c r="X3403" s="10">
        <v>0</v>
      </c>
      <c r="Y3403" s="10">
        <v>0</v>
      </c>
      <c r="AB3403" s="10">
        <v>0</v>
      </c>
      <c r="AC3403" s="10">
        <v>0</v>
      </c>
      <c r="AD3403" s="10">
        <v>0</v>
      </c>
      <c r="AE3403" s="10">
        <v>0</v>
      </c>
      <c r="AH3403" s="10">
        <v>1</v>
      </c>
      <c r="AJ3403" s="10" t="s">
        <v>33</v>
      </c>
      <c r="AK3403" s="10">
        <v>1.7677669529663688E-3</v>
      </c>
      <c r="AL3403" s="10">
        <v>0</v>
      </c>
      <c r="AM3403" s="10">
        <v>0</v>
      </c>
      <c r="AN3403" s="10">
        <v>0</v>
      </c>
      <c r="AO3403" s="10">
        <v>0</v>
      </c>
      <c r="AQ3403" s="10">
        <v>0</v>
      </c>
      <c r="AR3403" s="10">
        <v>4.1964255458098093E-2</v>
      </c>
      <c r="AS3403" s="10">
        <v>4.1964255458098093E-2</v>
      </c>
      <c r="AT3403" s="10">
        <v>0</v>
      </c>
      <c r="AU3403" s="10">
        <v>0</v>
      </c>
      <c r="AV3403" s="10">
        <v>0.38798706497612306</v>
      </c>
      <c r="AW3403" s="10">
        <v>0.38798706497612306</v>
      </c>
      <c r="AX3403" s="10" t="s">
        <v>33</v>
      </c>
      <c r="AY3403" s="10" t="s">
        <v>33</v>
      </c>
      <c r="AZ3403" s="10" t="s">
        <v>33</v>
      </c>
      <c r="BA3403" s="10" t="s">
        <v>33</v>
      </c>
      <c r="BB3403" s="10">
        <v>3400</v>
      </c>
      <c r="BC3403" s="10">
        <v>3465</v>
      </c>
      <c r="BE3403" s="10" t="s">
        <v>618</v>
      </c>
      <c r="BF3403" s="10" t="s">
        <v>4088</v>
      </c>
      <c r="BG3403" s="10">
        <v>3.5249974584802397E-2</v>
      </c>
      <c r="BH3403" s="10">
        <v>1.6785492386830767</v>
      </c>
      <c r="BI3403" s="10">
        <v>325</v>
      </c>
      <c r="BJ3403" s="10" t="s">
        <v>33</v>
      </c>
      <c r="BL3403" s="10" t="s">
        <v>33</v>
      </c>
      <c r="BM3403" s="10" t="s">
        <v>33</v>
      </c>
      <c r="BP3403" s="10" t="s">
        <v>33</v>
      </c>
      <c r="BQ3403" s="10" t="s">
        <v>33</v>
      </c>
      <c r="BR3403" s="10" t="s">
        <v>33</v>
      </c>
      <c r="BS3403" s="11" t="s">
        <v>33</v>
      </c>
      <c r="BT3403" s="11" t="s">
        <v>33</v>
      </c>
      <c r="BU3403" s="10">
        <v>3403</v>
      </c>
    </row>
    <row r="3404" spans="1:73" s="10" customFormat="1" x14ac:dyDescent="0.45">
      <c r="A3404" s="10" t="s">
        <v>33</v>
      </c>
      <c r="B3404" s="10">
        <v>3242</v>
      </c>
      <c r="D3404" s="10" t="s">
        <v>33</v>
      </c>
      <c r="E3404" s="10">
        <v>3400</v>
      </c>
      <c r="F3404" s="10">
        <v>3242</v>
      </c>
      <c r="G3404" s="10">
        <v>825</v>
      </c>
      <c r="H3404" s="10">
        <v>825</v>
      </c>
      <c r="J3404" s="10" t="s">
        <v>33</v>
      </c>
      <c r="K3404" s="10" t="s">
        <v>42</v>
      </c>
      <c r="L3404" s="10" t="s">
        <v>33</v>
      </c>
      <c r="M3404" s="10">
        <v>0.14142135623730953</v>
      </c>
      <c r="N3404" s="10">
        <v>0.14142135623730953</v>
      </c>
      <c r="T3404" s="10">
        <v>0</v>
      </c>
      <c r="W3404" s="10">
        <v>0</v>
      </c>
      <c r="X3404" s="10">
        <v>0</v>
      </c>
      <c r="Y3404" s="10">
        <v>0</v>
      </c>
      <c r="AB3404" s="10">
        <v>0</v>
      </c>
      <c r="AC3404" s="10">
        <v>0</v>
      </c>
      <c r="AD3404" s="10">
        <v>0</v>
      </c>
      <c r="AE3404" s="10">
        <v>0</v>
      </c>
      <c r="AH3404" s="10">
        <v>1</v>
      </c>
      <c r="AJ3404" s="10" t="s">
        <v>33</v>
      </c>
      <c r="AK3404" s="10">
        <v>0.14142135623730953</v>
      </c>
      <c r="AL3404" s="10">
        <v>0</v>
      </c>
      <c r="AM3404" s="10">
        <v>0</v>
      </c>
      <c r="AN3404" s="10">
        <v>0</v>
      </c>
      <c r="AO3404" s="10">
        <v>0</v>
      </c>
      <c r="AQ3404" s="10">
        <v>0</v>
      </c>
      <c r="AR3404" s="10">
        <v>0</v>
      </c>
      <c r="AS3404" s="10">
        <v>0</v>
      </c>
      <c r="AT3404" s="10">
        <v>0</v>
      </c>
      <c r="AU3404" s="10">
        <v>0</v>
      </c>
      <c r="AV3404" s="10">
        <v>0.14142135623730953</v>
      </c>
      <c r="AW3404" s="10">
        <v>0.14142135623730953</v>
      </c>
      <c r="AX3404" s="10" t="s">
        <v>33</v>
      </c>
      <c r="AY3404" s="10" t="s">
        <v>33</v>
      </c>
      <c r="AZ3404" s="10" t="s">
        <v>33</v>
      </c>
      <c r="BA3404" s="10" t="s">
        <v>33</v>
      </c>
      <c r="BB3404" s="10">
        <v>3400</v>
      </c>
      <c r="BC3404" s="10">
        <v>3242</v>
      </c>
      <c r="BE3404" s="10" t="s">
        <v>618</v>
      </c>
      <c r="BF3404" s="10" t="s">
        <v>4089</v>
      </c>
      <c r="BG3404" s="10">
        <v>0</v>
      </c>
      <c r="BH3404" s="10">
        <v>0.61183150489893978</v>
      </c>
      <c r="BI3404" s="10">
        <v>326</v>
      </c>
      <c r="BJ3404" s="10" t="s">
        <v>33</v>
      </c>
      <c r="BL3404" s="10" t="s">
        <v>33</v>
      </c>
      <c r="BM3404" s="10" t="s">
        <v>33</v>
      </c>
      <c r="BP3404" s="10" t="s">
        <v>33</v>
      </c>
      <c r="BQ3404" s="10" t="s">
        <v>33</v>
      </c>
      <c r="BR3404" s="10" t="s">
        <v>33</v>
      </c>
      <c r="BS3404" s="11" t="s">
        <v>33</v>
      </c>
      <c r="BT3404" s="11" t="s">
        <v>33</v>
      </c>
      <c r="BU3404" s="10">
        <v>3404</v>
      </c>
    </row>
    <row r="3405" spans="1:73" s="10" customFormat="1" x14ac:dyDescent="0.45">
      <c r="A3405" s="10" t="s">
        <v>33</v>
      </c>
      <c r="B3405" s="10">
        <v>3259</v>
      </c>
      <c r="D3405" s="10" t="s">
        <v>33</v>
      </c>
      <c r="E3405" s="10">
        <v>3400</v>
      </c>
      <c r="F3405" s="10">
        <v>3259</v>
      </c>
      <c r="G3405" s="10">
        <v>836</v>
      </c>
      <c r="H3405" s="10">
        <v>836</v>
      </c>
      <c r="J3405" s="10" t="s">
        <v>33</v>
      </c>
      <c r="K3405" s="10" t="s">
        <v>590</v>
      </c>
      <c r="L3405" s="10" t="s">
        <v>33</v>
      </c>
      <c r="M3405" s="10">
        <v>0.2449489742783178</v>
      </c>
      <c r="N3405" s="10">
        <v>0.2449489742783178</v>
      </c>
      <c r="T3405" s="10">
        <v>0</v>
      </c>
      <c r="W3405" s="10">
        <v>0</v>
      </c>
      <c r="X3405" s="10">
        <v>0</v>
      </c>
      <c r="Y3405" s="10">
        <v>0</v>
      </c>
      <c r="AB3405" s="10">
        <v>0</v>
      </c>
      <c r="AC3405" s="10">
        <v>0</v>
      </c>
      <c r="AD3405" s="10">
        <v>0</v>
      </c>
      <c r="AE3405" s="10">
        <v>0</v>
      </c>
      <c r="AH3405" s="10">
        <v>1</v>
      </c>
      <c r="AJ3405" s="10" t="s">
        <v>33</v>
      </c>
      <c r="AK3405" s="10">
        <v>0.2449489742783178</v>
      </c>
      <c r="AL3405" s="10">
        <v>0</v>
      </c>
      <c r="AM3405" s="10">
        <v>0</v>
      </c>
      <c r="AN3405" s="10">
        <v>0</v>
      </c>
      <c r="AO3405" s="10">
        <v>0</v>
      </c>
      <c r="AQ3405" s="10">
        <v>0.12</v>
      </c>
      <c r="AR3405" s="10">
        <v>0.1133054664793315</v>
      </c>
      <c r="AS3405" s="10">
        <v>0.28730546647933147</v>
      </c>
      <c r="AT3405" s="10">
        <v>2.82</v>
      </c>
      <c r="AU3405" s="10">
        <v>0.92936108375593163</v>
      </c>
      <c r="AV3405" s="10">
        <v>0.54128332092712139</v>
      </c>
      <c r="AW3405" s="10">
        <v>4.2906444046830527</v>
      </c>
      <c r="AX3405" s="10" t="s">
        <v>33</v>
      </c>
      <c r="AY3405" s="10" t="s">
        <v>33</v>
      </c>
      <c r="AZ3405" s="10" t="s">
        <v>33</v>
      </c>
      <c r="BA3405" s="10" t="s">
        <v>33</v>
      </c>
      <c r="BB3405" s="10">
        <v>3400</v>
      </c>
      <c r="BC3405" s="10">
        <v>3259</v>
      </c>
      <c r="BE3405" s="10" t="s">
        <v>618</v>
      </c>
      <c r="BF3405" s="10" t="s">
        <v>4090</v>
      </c>
      <c r="BG3405" s="10">
        <v>0.24133659184263842</v>
      </c>
      <c r="BH3405" s="10">
        <v>21.21688065559967</v>
      </c>
      <c r="BI3405" s="10">
        <v>327</v>
      </c>
      <c r="BJ3405" s="10" t="s">
        <v>33</v>
      </c>
      <c r="BL3405" s="10" t="s">
        <v>33</v>
      </c>
      <c r="BM3405" s="10" t="s">
        <v>33</v>
      </c>
      <c r="BP3405" s="10" t="s">
        <v>33</v>
      </c>
      <c r="BQ3405" s="10" t="s">
        <v>33</v>
      </c>
      <c r="BR3405" s="10" t="s">
        <v>33</v>
      </c>
      <c r="BS3405" s="11" t="s">
        <v>33</v>
      </c>
      <c r="BT3405" s="11" t="s">
        <v>33</v>
      </c>
      <c r="BU3405" s="10">
        <v>3405</v>
      </c>
    </row>
    <row r="3406" spans="1:73" s="10" customFormat="1" x14ac:dyDescent="0.45">
      <c r="A3406" s="10">
        <v>898</v>
      </c>
      <c r="B3406" s="10">
        <v>3315</v>
      </c>
      <c r="D3406" s="10">
        <v>3412</v>
      </c>
      <c r="E3406" s="10" t="s">
        <v>33</v>
      </c>
      <c r="F3406" s="10">
        <v>3315</v>
      </c>
      <c r="G3406" s="10" t="s">
        <v>33</v>
      </c>
      <c r="H3406" s="10" t="s">
        <v>33</v>
      </c>
      <c r="J3406" s="10" t="s">
        <v>619</v>
      </c>
      <c r="K3406" s="10">
        <v>0</v>
      </c>
      <c r="L3406" s="10">
        <v>1</v>
      </c>
      <c r="M3406" s="10" t="s">
        <v>33</v>
      </c>
      <c r="N3406" s="10">
        <v>1</v>
      </c>
      <c r="T3406" s="10">
        <v>3.872983346207417</v>
      </c>
      <c r="W3406" s="10">
        <v>1.4665394641809</v>
      </c>
      <c r="X3406" s="10" t="s">
        <v>35</v>
      </c>
      <c r="Y3406" s="10">
        <v>0.14142135623730953</v>
      </c>
      <c r="AB3406" s="10">
        <v>16.967734321352399</v>
      </c>
      <c r="AC3406" s="10">
        <v>0.05</v>
      </c>
      <c r="AD3406" s="10">
        <v>0</v>
      </c>
      <c r="AE3406" s="10">
        <v>0</v>
      </c>
      <c r="AH3406" s="10">
        <v>1</v>
      </c>
      <c r="AJ3406" s="10">
        <v>1</v>
      </c>
      <c r="AK3406" s="10">
        <v>1</v>
      </c>
      <c r="AL3406" s="10">
        <v>3.872983346207417</v>
      </c>
      <c r="AM3406" s="10">
        <v>1.4665394641809</v>
      </c>
      <c r="AN3406" s="10">
        <v>0.05</v>
      </c>
      <c r="AO3406" s="10">
        <v>0</v>
      </c>
      <c r="AQ3406" s="10">
        <v>4.2224139048546014</v>
      </c>
      <c r="AR3406" s="10">
        <v>39.358428680055653</v>
      </c>
      <c r="AS3406" s="10">
        <v>45.480928842094826</v>
      </c>
      <c r="AT3406" s="10">
        <v>99.226726764083139</v>
      </c>
      <c r="AU3406" s="10">
        <v>30.119721254167573</v>
      </c>
      <c r="AV3406" s="10">
        <v>888.18185863706071</v>
      </c>
      <c r="AW3406" s="10">
        <v>1017.5283066553114</v>
      </c>
      <c r="AX3406" s="10">
        <v>0.48</v>
      </c>
      <c r="AY3406" s="10">
        <v>101.90320080197047</v>
      </c>
      <c r="AZ3406" s="10" t="s">
        <v>33</v>
      </c>
      <c r="BA3406" s="10">
        <v>3412</v>
      </c>
      <c r="BB3406" s="10" t="s">
        <v>33</v>
      </c>
      <c r="BC3406" s="10">
        <v>3315</v>
      </c>
      <c r="BE3406" s="10" t="s">
        <v>33</v>
      </c>
      <c r="BF3406" s="10" t="s">
        <v>33</v>
      </c>
      <c r="BG3406" s="10" t="s">
        <v>33</v>
      </c>
      <c r="BH3406" s="10" t="s">
        <v>33</v>
      </c>
      <c r="BI3406" s="10" t="s">
        <v>33</v>
      </c>
      <c r="BJ3406" s="10" t="s">
        <v>33</v>
      </c>
      <c r="BL3406" s="10" t="s">
        <v>33</v>
      </c>
      <c r="BM3406" s="10" t="s">
        <v>33</v>
      </c>
      <c r="BP3406" s="10" t="s">
        <v>33</v>
      </c>
      <c r="BQ3406" s="10">
        <v>0</v>
      </c>
      <c r="BR3406" s="10" t="s">
        <v>619</v>
      </c>
      <c r="BS3406" s="11">
        <v>45.480928842094826</v>
      </c>
      <c r="BT3406" s="11">
        <v>1017.5283066553114</v>
      </c>
      <c r="BU3406" s="10">
        <v>3406</v>
      </c>
    </row>
    <row r="3407" spans="1:73" s="10" customFormat="1" x14ac:dyDescent="0.45">
      <c r="A3407" s="10" t="s">
        <v>33</v>
      </c>
      <c r="B3407" s="10">
        <v>3466</v>
      </c>
      <c r="D3407" s="10" t="s">
        <v>33</v>
      </c>
      <c r="E3407" s="10">
        <v>3406</v>
      </c>
      <c r="F3407" s="10">
        <v>3466</v>
      </c>
      <c r="G3407" s="10">
        <v>920</v>
      </c>
      <c r="H3407" s="10">
        <v>920</v>
      </c>
      <c r="J3407" s="10" t="s">
        <v>33</v>
      </c>
      <c r="K3407" s="10" t="s">
        <v>636</v>
      </c>
      <c r="L3407" s="10" t="s">
        <v>33</v>
      </c>
      <c r="M3407" s="10">
        <v>0.89442719099991586</v>
      </c>
      <c r="N3407" s="10">
        <v>0.89442719099991586</v>
      </c>
      <c r="T3407" s="10">
        <v>0</v>
      </c>
      <c r="W3407" s="10">
        <v>0</v>
      </c>
      <c r="X3407" s="10">
        <v>0</v>
      </c>
      <c r="Y3407" s="10">
        <v>0</v>
      </c>
      <c r="AB3407" s="10">
        <v>0</v>
      </c>
      <c r="AC3407" s="10">
        <v>0</v>
      </c>
      <c r="AD3407" s="10">
        <v>0</v>
      </c>
      <c r="AE3407" s="10">
        <v>0</v>
      </c>
      <c r="AH3407" s="10">
        <v>1</v>
      </c>
      <c r="AJ3407" s="10" t="s">
        <v>33</v>
      </c>
      <c r="AK3407" s="10">
        <v>0.89442719099991586</v>
      </c>
      <c r="AL3407" s="10">
        <v>0</v>
      </c>
      <c r="AM3407" s="10">
        <v>0</v>
      </c>
      <c r="AN3407" s="10">
        <v>0</v>
      </c>
      <c r="AO3407" s="10">
        <v>0</v>
      </c>
      <c r="AQ3407" s="10">
        <v>0.25298221281347039</v>
      </c>
      <c r="AR3407" s="10">
        <v>30.369829639328596</v>
      </c>
      <c r="AS3407" s="10">
        <v>30.73665384790813</v>
      </c>
      <c r="AT3407" s="10">
        <v>5.9450820011165542</v>
      </c>
      <c r="AU3407" s="10">
        <v>13.143150489893966</v>
      </c>
      <c r="AV3407" s="10">
        <v>518.94145621172777</v>
      </c>
      <c r="AW3407" s="10">
        <v>538.02968870273833</v>
      </c>
      <c r="AX3407" s="10" t="s">
        <v>33</v>
      </c>
      <c r="AY3407" s="10" t="s">
        <v>33</v>
      </c>
      <c r="AZ3407" s="10" t="s">
        <v>33</v>
      </c>
      <c r="BA3407" s="10" t="s">
        <v>33</v>
      </c>
      <c r="BB3407" s="10">
        <v>3406</v>
      </c>
      <c r="BC3407" s="10">
        <v>3466</v>
      </c>
      <c r="BE3407" s="10" t="s">
        <v>619</v>
      </c>
      <c r="BF3407" s="10" t="s">
        <v>4091</v>
      </c>
      <c r="BG3407" s="10">
        <v>14.753593846995901</v>
      </c>
      <c r="BH3407" s="10">
        <v>33343.682348844057</v>
      </c>
      <c r="BI3407" s="10">
        <v>329</v>
      </c>
      <c r="BJ3407" s="10" t="s">
        <v>33</v>
      </c>
      <c r="BL3407" s="10" t="s">
        <v>33</v>
      </c>
      <c r="BM3407" s="10" t="s">
        <v>33</v>
      </c>
      <c r="BP3407" s="10" t="s">
        <v>33</v>
      </c>
      <c r="BQ3407" s="10" t="s">
        <v>33</v>
      </c>
      <c r="BR3407" s="10" t="s">
        <v>33</v>
      </c>
      <c r="BS3407" s="11" t="s">
        <v>33</v>
      </c>
      <c r="BT3407" s="11" t="s">
        <v>33</v>
      </c>
      <c r="BU3407" s="10">
        <v>3407</v>
      </c>
    </row>
    <row r="3408" spans="1:73" s="10" customFormat="1" x14ac:dyDescent="0.45">
      <c r="A3408" s="10" t="s">
        <v>33</v>
      </c>
      <c r="B3408" s="10">
        <v>3266</v>
      </c>
      <c r="D3408" s="10" t="s">
        <v>33</v>
      </c>
      <c r="E3408" s="10">
        <v>3406</v>
      </c>
      <c r="F3408" s="10">
        <v>3266</v>
      </c>
      <c r="G3408" s="10">
        <v>838</v>
      </c>
      <c r="H3408" s="10">
        <v>838</v>
      </c>
      <c r="J3408" s="10" t="s">
        <v>33</v>
      </c>
      <c r="K3408" s="10" t="s">
        <v>86</v>
      </c>
      <c r="L3408" s="10" t="s">
        <v>33</v>
      </c>
      <c r="M3408" s="10">
        <v>0.59160797830996159</v>
      </c>
      <c r="N3408" s="10">
        <v>0.59160797830996159</v>
      </c>
      <c r="T3408" s="10">
        <v>0</v>
      </c>
      <c r="W3408" s="10">
        <v>0</v>
      </c>
      <c r="X3408" s="10">
        <v>0</v>
      </c>
      <c r="Y3408" s="10">
        <v>0</v>
      </c>
      <c r="AB3408" s="10">
        <v>0</v>
      </c>
      <c r="AC3408" s="10">
        <v>0</v>
      </c>
      <c r="AD3408" s="10">
        <v>0</v>
      </c>
      <c r="AE3408" s="10">
        <v>0</v>
      </c>
      <c r="AH3408" s="10">
        <v>1</v>
      </c>
      <c r="AJ3408" s="10" t="s">
        <v>33</v>
      </c>
      <c r="AK3408" s="10">
        <v>0.59160797830996159</v>
      </c>
      <c r="AL3408" s="10">
        <v>0</v>
      </c>
      <c r="AM3408" s="10">
        <v>0</v>
      </c>
      <c r="AN3408" s="10">
        <v>0</v>
      </c>
      <c r="AO3408" s="10">
        <v>0</v>
      </c>
      <c r="AQ3408" s="10">
        <v>0</v>
      </c>
      <c r="AR3408" s="10">
        <v>6.8892749074195025</v>
      </c>
      <c r="AS3408" s="10">
        <v>6.8892749074195025</v>
      </c>
      <c r="AT3408" s="10">
        <v>0</v>
      </c>
      <c r="AU3408" s="10">
        <v>0</v>
      </c>
      <c r="AV3408" s="10">
        <v>83.629703813896185</v>
      </c>
      <c r="AW3408" s="10">
        <v>83.629703813896185</v>
      </c>
      <c r="AX3408" s="10" t="s">
        <v>33</v>
      </c>
      <c r="AY3408" s="10" t="s">
        <v>33</v>
      </c>
      <c r="AZ3408" s="10" t="s">
        <v>33</v>
      </c>
      <c r="BA3408" s="10" t="s">
        <v>33</v>
      </c>
      <c r="BB3408" s="10">
        <v>3406</v>
      </c>
      <c r="BC3408" s="10">
        <v>3266</v>
      </c>
      <c r="BE3408" s="10" t="s">
        <v>619</v>
      </c>
      <c r="BF3408" s="10" t="s">
        <v>4092</v>
      </c>
      <c r="BG3408" s="10">
        <v>3.3068519555613611</v>
      </c>
      <c r="BH3408" s="10">
        <v>2518.164378338879</v>
      </c>
      <c r="BI3408" s="10">
        <v>330</v>
      </c>
      <c r="BJ3408" s="10" t="s">
        <v>33</v>
      </c>
      <c r="BL3408" s="10" t="s">
        <v>33</v>
      </c>
      <c r="BM3408" s="10" t="s">
        <v>33</v>
      </c>
      <c r="BP3408" s="10" t="s">
        <v>33</v>
      </c>
      <c r="BQ3408" s="10" t="s">
        <v>33</v>
      </c>
      <c r="BR3408" s="10" t="s">
        <v>33</v>
      </c>
      <c r="BS3408" s="11" t="s">
        <v>33</v>
      </c>
      <c r="BT3408" s="11" t="s">
        <v>33</v>
      </c>
      <c r="BU3408" s="10">
        <v>3408</v>
      </c>
    </row>
    <row r="3409" spans="1:73" s="10" customFormat="1" x14ac:dyDescent="0.45">
      <c r="A3409" s="10" t="s">
        <v>33</v>
      </c>
      <c r="B3409" s="10">
        <v>3465</v>
      </c>
      <c r="D3409" s="10" t="s">
        <v>33</v>
      </c>
      <c r="E3409" s="10">
        <v>3406</v>
      </c>
      <c r="F3409" s="10">
        <v>3465</v>
      </c>
      <c r="G3409" s="10">
        <v>919</v>
      </c>
      <c r="H3409" s="10">
        <v>919</v>
      </c>
      <c r="J3409" s="10" t="s">
        <v>33</v>
      </c>
      <c r="K3409" s="10" t="s">
        <v>635</v>
      </c>
      <c r="L3409" s="10" t="s">
        <v>33</v>
      </c>
      <c r="M3409" s="10">
        <v>1.5E-3</v>
      </c>
      <c r="N3409" s="10">
        <v>1.5E-3</v>
      </c>
      <c r="T3409" s="10">
        <v>0</v>
      </c>
      <c r="W3409" s="10">
        <v>0</v>
      </c>
      <c r="X3409" s="10">
        <v>0</v>
      </c>
      <c r="Y3409" s="10">
        <v>0</v>
      </c>
      <c r="AB3409" s="10">
        <v>0</v>
      </c>
      <c r="AC3409" s="10">
        <v>0</v>
      </c>
      <c r="AD3409" s="10">
        <v>0</v>
      </c>
      <c r="AE3409" s="10">
        <v>0</v>
      </c>
      <c r="AH3409" s="10">
        <v>1</v>
      </c>
      <c r="AJ3409" s="10" t="s">
        <v>33</v>
      </c>
      <c r="AK3409" s="10">
        <v>1.5E-3</v>
      </c>
      <c r="AL3409" s="10">
        <v>0</v>
      </c>
      <c r="AM3409" s="10">
        <v>0</v>
      </c>
      <c r="AN3409" s="10">
        <v>0</v>
      </c>
      <c r="AO3409" s="10">
        <v>0</v>
      </c>
      <c r="AQ3409" s="10">
        <v>0</v>
      </c>
      <c r="AR3409" s="10">
        <v>3.5607851522238901E-2</v>
      </c>
      <c r="AS3409" s="10">
        <v>3.5607851522238901E-2</v>
      </c>
      <c r="AT3409" s="10">
        <v>0</v>
      </c>
      <c r="AU3409" s="10">
        <v>0</v>
      </c>
      <c r="AV3409" s="10">
        <v>0.32921794158873868</v>
      </c>
      <c r="AW3409" s="10">
        <v>0.32921794158873868</v>
      </c>
      <c r="AX3409" s="10" t="s">
        <v>33</v>
      </c>
      <c r="AY3409" s="10" t="s">
        <v>33</v>
      </c>
      <c r="AZ3409" s="10" t="s">
        <v>33</v>
      </c>
      <c r="BA3409" s="10" t="s">
        <v>33</v>
      </c>
      <c r="BB3409" s="10">
        <v>3406</v>
      </c>
      <c r="BC3409" s="10">
        <v>3465</v>
      </c>
      <c r="BE3409" s="10" t="s">
        <v>619</v>
      </c>
      <c r="BF3409" s="10" t="s">
        <v>4093</v>
      </c>
      <c r="BG3409" s="10">
        <v>1.709176873067467E-2</v>
      </c>
      <c r="BH3409" s="10">
        <v>9.9130435169741453</v>
      </c>
      <c r="BI3409" s="10">
        <v>331</v>
      </c>
      <c r="BJ3409" s="10" t="s">
        <v>33</v>
      </c>
      <c r="BL3409" s="10" t="s">
        <v>33</v>
      </c>
      <c r="BM3409" s="10" t="s">
        <v>33</v>
      </c>
      <c r="BP3409" s="10" t="s">
        <v>33</v>
      </c>
      <c r="BQ3409" s="10" t="s">
        <v>33</v>
      </c>
      <c r="BR3409" s="10" t="s">
        <v>33</v>
      </c>
      <c r="BS3409" s="11" t="s">
        <v>33</v>
      </c>
      <c r="BT3409" s="11" t="s">
        <v>33</v>
      </c>
      <c r="BU3409" s="10">
        <v>3409</v>
      </c>
    </row>
    <row r="3410" spans="1:73" s="10" customFormat="1" x14ac:dyDescent="0.45">
      <c r="A3410" s="10" t="s">
        <v>33</v>
      </c>
      <c r="B3410" s="10">
        <v>3426</v>
      </c>
      <c r="D3410" s="10" t="s">
        <v>33</v>
      </c>
      <c r="E3410" s="10">
        <v>3406</v>
      </c>
      <c r="F3410" s="10">
        <v>3426</v>
      </c>
      <c r="G3410" s="10">
        <v>905</v>
      </c>
      <c r="H3410" s="10">
        <v>905</v>
      </c>
      <c r="J3410" s="10" t="s">
        <v>33</v>
      </c>
      <c r="K3410" s="10" t="s">
        <v>157</v>
      </c>
      <c r="L3410" s="10" t="s">
        <v>33</v>
      </c>
      <c r="M3410" s="10">
        <v>8.8741196746494236E-2</v>
      </c>
      <c r="N3410" s="10">
        <v>8.8741196746494236E-2</v>
      </c>
      <c r="T3410" s="10">
        <v>0</v>
      </c>
      <c r="W3410" s="10">
        <v>0</v>
      </c>
      <c r="X3410" s="10">
        <v>0</v>
      </c>
      <c r="Y3410" s="10">
        <v>0</v>
      </c>
      <c r="AB3410" s="10">
        <v>0</v>
      </c>
      <c r="AC3410" s="10">
        <v>0</v>
      </c>
      <c r="AD3410" s="10">
        <v>0</v>
      </c>
      <c r="AE3410" s="10">
        <v>0</v>
      </c>
      <c r="AH3410" s="10">
        <v>1</v>
      </c>
      <c r="AJ3410" s="10" t="s">
        <v>33</v>
      </c>
      <c r="AK3410" s="10">
        <v>8.8741196746494236E-2</v>
      </c>
      <c r="AL3410" s="10">
        <v>0</v>
      </c>
      <c r="AM3410" s="10">
        <v>0</v>
      </c>
      <c r="AN3410" s="10">
        <v>0</v>
      </c>
      <c r="AO3410" s="10">
        <v>0</v>
      </c>
      <c r="AQ3410" s="10">
        <v>0</v>
      </c>
      <c r="AR3410" s="10">
        <v>0.51185922283377872</v>
      </c>
      <c r="AS3410" s="10">
        <v>0.51185922283377872</v>
      </c>
      <c r="AT3410" s="10">
        <v>0</v>
      </c>
      <c r="AU3410" s="10">
        <v>0</v>
      </c>
      <c r="AV3410" s="10">
        <v>284.88142685543312</v>
      </c>
      <c r="AW3410" s="10">
        <v>284.88142685543312</v>
      </c>
      <c r="AX3410" s="10" t="s">
        <v>33</v>
      </c>
      <c r="AY3410" s="10" t="s">
        <v>33</v>
      </c>
      <c r="AZ3410" s="10" t="s">
        <v>33</v>
      </c>
      <c r="BA3410" s="10" t="s">
        <v>33</v>
      </c>
      <c r="BB3410" s="10">
        <v>3406</v>
      </c>
      <c r="BC3410" s="10">
        <v>3426</v>
      </c>
      <c r="BE3410" s="10" t="s">
        <v>619</v>
      </c>
      <c r="BF3410" s="10" t="s">
        <v>4094</v>
      </c>
      <c r="BG3410" s="10">
        <v>0.24569242696021376</v>
      </c>
      <c r="BH3410" s="10">
        <v>8578.031828907453</v>
      </c>
      <c r="BI3410" s="10">
        <v>332</v>
      </c>
      <c r="BJ3410" s="10" t="s">
        <v>33</v>
      </c>
      <c r="BL3410" s="10" t="s">
        <v>33</v>
      </c>
      <c r="BM3410" s="10" t="s">
        <v>33</v>
      </c>
      <c r="BP3410" s="10" t="s">
        <v>33</v>
      </c>
      <c r="BQ3410" s="10" t="s">
        <v>33</v>
      </c>
      <c r="BR3410" s="10" t="s">
        <v>33</v>
      </c>
      <c r="BS3410" s="11" t="s">
        <v>33</v>
      </c>
      <c r="BT3410" s="11" t="s">
        <v>33</v>
      </c>
      <c r="BU3410" s="10">
        <v>3410</v>
      </c>
    </row>
    <row r="3411" spans="1:73" s="10" customFormat="1" x14ac:dyDescent="0.45">
      <c r="A3411" s="10" t="s">
        <v>33</v>
      </c>
      <c r="B3411" s="10">
        <v>3471</v>
      </c>
      <c r="D3411" s="10" t="s">
        <v>33</v>
      </c>
      <c r="E3411" s="10">
        <v>3406</v>
      </c>
      <c r="F3411" s="10">
        <v>3471</v>
      </c>
      <c r="G3411" s="10">
        <v>921</v>
      </c>
      <c r="H3411" s="10">
        <v>921</v>
      </c>
      <c r="J3411" s="10" t="s">
        <v>33</v>
      </c>
      <c r="K3411" s="10" t="s">
        <v>637</v>
      </c>
      <c r="L3411" s="10" t="s">
        <v>33</v>
      </c>
      <c r="M3411" s="10">
        <v>0.2</v>
      </c>
      <c r="N3411" s="10">
        <v>0.2</v>
      </c>
      <c r="T3411" s="10">
        <v>0</v>
      </c>
      <c r="W3411" s="10">
        <v>0</v>
      </c>
      <c r="X3411" s="10">
        <v>0</v>
      </c>
      <c r="Y3411" s="10">
        <v>0</v>
      </c>
      <c r="AB3411" s="10">
        <v>0</v>
      </c>
      <c r="AC3411" s="10">
        <v>0</v>
      </c>
      <c r="AD3411" s="10">
        <v>0</v>
      </c>
      <c r="AE3411" s="10">
        <v>0</v>
      </c>
      <c r="AH3411" s="10">
        <v>1</v>
      </c>
      <c r="AJ3411" s="10" t="s">
        <v>33</v>
      </c>
      <c r="AK3411" s="10">
        <v>0.2</v>
      </c>
      <c r="AL3411" s="10">
        <v>0</v>
      </c>
      <c r="AM3411" s="10">
        <v>0</v>
      </c>
      <c r="AN3411" s="10">
        <v>0</v>
      </c>
      <c r="AO3411" s="10">
        <v>0</v>
      </c>
      <c r="AQ3411" s="10">
        <v>9.6448345833713589E-2</v>
      </c>
      <c r="AR3411" s="10">
        <v>3.5317594770637208E-2</v>
      </c>
      <c r="AS3411" s="10">
        <v>0.17516769622952191</v>
      </c>
      <c r="AT3411" s="10">
        <v>2.2665361270922695</v>
      </c>
      <c r="AU3411" s="10">
        <v>8.8364429212087498E-3</v>
      </c>
      <c r="AV3411" s="10">
        <v>0.40005381441495491</v>
      </c>
      <c r="AW3411" s="10">
        <v>2.6754263844284329</v>
      </c>
      <c r="AX3411" s="10" t="s">
        <v>33</v>
      </c>
      <c r="AY3411" s="10" t="s">
        <v>33</v>
      </c>
      <c r="AZ3411" s="10" t="s">
        <v>33</v>
      </c>
      <c r="BA3411" s="10" t="s">
        <v>33</v>
      </c>
      <c r="BB3411" s="10">
        <v>3406</v>
      </c>
      <c r="BC3411" s="10">
        <v>3471</v>
      </c>
      <c r="BE3411" s="10" t="s">
        <v>619</v>
      </c>
      <c r="BF3411" s="10" t="s">
        <v>4095</v>
      </c>
      <c r="BG3411" s="10">
        <v>8.408049419017051E-2</v>
      </c>
      <c r="BH3411" s="10">
        <v>7.981793345765186</v>
      </c>
      <c r="BI3411" s="10">
        <v>333</v>
      </c>
      <c r="BJ3411" s="10" t="s">
        <v>33</v>
      </c>
      <c r="BL3411" s="10" t="s">
        <v>33</v>
      </c>
      <c r="BM3411" s="10" t="s">
        <v>33</v>
      </c>
      <c r="BP3411" s="10" t="s">
        <v>33</v>
      </c>
      <c r="BQ3411" s="10" t="s">
        <v>33</v>
      </c>
      <c r="BR3411" s="10" t="s">
        <v>33</v>
      </c>
      <c r="BS3411" s="11" t="s">
        <v>33</v>
      </c>
      <c r="BT3411" s="11" t="s">
        <v>33</v>
      </c>
      <c r="BU3411" s="10">
        <v>3411</v>
      </c>
    </row>
    <row r="3412" spans="1:73" s="10" customFormat="1" x14ac:dyDescent="0.45">
      <c r="A3412" s="10">
        <v>899</v>
      </c>
      <c r="B3412" s="10">
        <v>3318</v>
      </c>
      <c r="D3412" s="10">
        <v>3413</v>
      </c>
      <c r="E3412" s="10" t="s">
        <v>33</v>
      </c>
      <c r="F3412" s="10">
        <v>3318</v>
      </c>
      <c r="G3412" s="10" t="s">
        <v>33</v>
      </c>
      <c r="H3412" s="10" t="s">
        <v>33</v>
      </c>
      <c r="J3412" s="10" t="s">
        <v>58</v>
      </c>
      <c r="K3412" s="10">
        <v>0</v>
      </c>
      <c r="L3412" s="10">
        <v>1</v>
      </c>
      <c r="M3412" s="10" t="s">
        <v>33</v>
      </c>
      <c r="N3412" s="10">
        <v>1</v>
      </c>
      <c r="T3412" s="10">
        <v>0</v>
      </c>
      <c r="W3412" s="10">
        <v>0</v>
      </c>
      <c r="X3412" s="10">
        <v>0</v>
      </c>
      <c r="Y3412" s="10">
        <v>0</v>
      </c>
      <c r="AB3412" s="10">
        <v>0</v>
      </c>
      <c r="AC3412" s="10">
        <v>0</v>
      </c>
      <c r="AD3412" s="12">
        <v>7.2008483997077501</v>
      </c>
      <c r="AE3412" s="12">
        <v>146.77284931761534</v>
      </c>
      <c r="AH3412" s="10">
        <v>1</v>
      </c>
      <c r="AJ3412" s="10">
        <v>1</v>
      </c>
      <c r="AK3412" s="10">
        <v>1</v>
      </c>
      <c r="AL3412" s="10">
        <v>0</v>
      </c>
      <c r="AM3412" s="10">
        <v>0</v>
      </c>
      <c r="AN3412" s="10">
        <v>0</v>
      </c>
      <c r="AO3412" s="10">
        <v>192.22080531374309</v>
      </c>
      <c r="AQ3412" s="10">
        <v>0</v>
      </c>
      <c r="AR3412" s="10">
        <v>7.2008483997077501</v>
      </c>
      <c r="AS3412" s="10">
        <v>7.2008483997077501</v>
      </c>
      <c r="AT3412" s="10">
        <v>0</v>
      </c>
      <c r="AU3412" s="10">
        <v>0</v>
      </c>
      <c r="AV3412" s="10">
        <v>146.77284931761534</v>
      </c>
      <c r="AW3412" s="10">
        <v>146.77284931761534</v>
      </c>
      <c r="AX3412" s="10">
        <v>5.9999999999999995E-4</v>
      </c>
      <c r="AY3412" s="10">
        <v>192.22080531374309</v>
      </c>
      <c r="AZ3412" s="10" t="s">
        <v>33</v>
      </c>
      <c r="BA3412" s="10">
        <v>3413</v>
      </c>
      <c r="BB3412" s="10" t="s">
        <v>33</v>
      </c>
      <c r="BC3412" s="10">
        <v>3318</v>
      </c>
      <c r="BE3412" s="10" t="s">
        <v>33</v>
      </c>
      <c r="BF3412" s="10" t="s">
        <v>33</v>
      </c>
      <c r="BG3412" s="10" t="s">
        <v>33</v>
      </c>
      <c r="BH3412" s="10" t="s">
        <v>33</v>
      </c>
      <c r="BI3412" s="10" t="s">
        <v>33</v>
      </c>
      <c r="BJ3412" s="10" t="s">
        <v>33</v>
      </c>
      <c r="BL3412" s="10" t="s">
        <v>33</v>
      </c>
      <c r="BM3412" s="10" t="s">
        <v>33</v>
      </c>
      <c r="BP3412" s="10" t="s">
        <v>34</v>
      </c>
      <c r="BQ3412" s="10">
        <v>0</v>
      </c>
      <c r="BR3412" s="10" t="s">
        <v>58</v>
      </c>
      <c r="BS3412" s="11">
        <v>7.2008483997077501</v>
      </c>
      <c r="BT3412" s="11">
        <v>146.77284931761534</v>
      </c>
      <c r="BU3412" s="10">
        <v>3412</v>
      </c>
    </row>
    <row r="3413" spans="1:73" s="10" customFormat="1" x14ac:dyDescent="0.45">
      <c r="A3413" s="10">
        <v>900</v>
      </c>
      <c r="B3413" s="10">
        <v>3323</v>
      </c>
      <c r="D3413" s="10">
        <v>3418</v>
      </c>
      <c r="E3413" s="10" t="s">
        <v>33</v>
      </c>
      <c r="F3413" s="10">
        <v>3323</v>
      </c>
      <c r="G3413" s="10" t="s">
        <v>33</v>
      </c>
      <c r="H3413" s="10" t="s">
        <v>33</v>
      </c>
      <c r="J3413" s="10" t="s">
        <v>620</v>
      </c>
      <c r="K3413" s="10">
        <v>0</v>
      </c>
      <c r="L3413" s="10">
        <v>1</v>
      </c>
      <c r="M3413" s="10" t="s">
        <v>33</v>
      </c>
      <c r="N3413" s="10">
        <v>1</v>
      </c>
      <c r="T3413" s="10">
        <v>3.1622776601683791E-2</v>
      </c>
      <c r="W3413" s="10">
        <v>9.5317994103946615E-3</v>
      </c>
      <c r="X3413" s="10" t="s">
        <v>87</v>
      </c>
      <c r="Y3413" s="10">
        <v>1.414213562373095E-3</v>
      </c>
      <c r="AB3413" s="10">
        <v>7.7633253506471059E-2</v>
      </c>
      <c r="AC3413" s="10">
        <v>0</v>
      </c>
      <c r="AD3413" s="10">
        <v>0</v>
      </c>
      <c r="AE3413" s="10">
        <v>0</v>
      </c>
      <c r="AH3413" s="10">
        <v>1</v>
      </c>
      <c r="AJ3413" s="10">
        <v>1</v>
      </c>
      <c r="AK3413" s="10">
        <v>1</v>
      </c>
      <c r="AL3413" s="10">
        <v>3.1622776601683791E-2</v>
      </c>
      <c r="AM3413" s="10">
        <v>9.5317994103946615E-3</v>
      </c>
      <c r="AN3413" s="10">
        <v>0</v>
      </c>
      <c r="AO3413" s="10">
        <v>0</v>
      </c>
      <c r="AQ3413" s="10">
        <v>3.1622776601683791E-2</v>
      </c>
      <c r="AR3413" s="10">
        <v>1.3714656190353229</v>
      </c>
      <c r="AS3413" s="10">
        <v>1.4173186451077644</v>
      </c>
      <c r="AT3413" s="10">
        <v>0.74313525013956905</v>
      </c>
      <c r="AU3413" s="10">
        <v>7.7633253506471059E-2</v>
      </c>
      <c r="AV3413" s="10">
        <v>18.283031096787884</v>
      </c>
      <c r="AW3413" s="10">
        <v>19.103799600433923</v>
      </c>
      <c r="AX3413" s="10">
        <v>15</v>
      </c>
      <c r="AY3413" s="10">
        <v>0.30698018426320173</v>
      </c>
      <c r="AZ3413" s="10" t="s">
        <v>33</v>
      </c>
      <c r="BA3413" s="10">
        <v>3418</v>
      </c>
      <c r="BB3413" s="10" t="s">
        <v>33</v>
      </c>
      <c r="BC3413" s="10">
        <v>3323</v>
      </c>
      <c r="BE3413" s="10" t="s">
        <v>33</v>
      </c>
      <c r="BF3413" s="10" t="s">
        <v>33</v>
      </c>
      <c r="BG3413" s="10" t="s">
        <v>33</v>
      </c>
      <c r="BH3413" s="10" t="s">
        <v>33</v>
      </c>
      <c r="BI3413" s="10" t="s">
        <v>33</v>
      </c>
      <c r="BJ3413" s="10" t="s">
        <v>33</v>
      </c>
      <c r="BL3413" s="10" t="s">
        <v>33</v>
      </c>
      <c r="BM3413" s="10" t="s">
        <v>33</v>
      </c>
      <c r="BP3413" s="10" t="s">
        <v>33</v>
      </c>
      <c r="BQ3413" s="10">
        <v>0</v>
      </c>
      <c r="BR3413" s="10" t="s">
        <v>620</v>
      </c>
      <c r="BS3413" s="11">
        <v>1.4173186451077644</v>
      </c>
      <c r="BT3413" s="11">
        <v>19.103799600433923</v>
      </c>
      <c r="BU3413" s="10">
        <v>3413</v>
      </c>
    </row>
    <row r="3414" spans="1:73" s="10" customFormat="1" x14ac:dyDescent="0.45">
      <c r="A3414" s="10" t="s">
        <v>33</v>
      </c>
      <c r="B3414" s="10">
        <v>3242</v>
      </c>
      <c r="D3414" s="10" t="s">
        <v>33</v>
      </c>
      <c r="E3414" s="10">
        <v>3413</v>
      </c>
      <c r="F3414" s="10">
        <v>3242</v>
      </c>
      <c r="G3414" s="10">
        <v>825</v>
      </c>
      <c r="H3414" s="10">
        <v>825</v>
      </c>
      <c r="J3414" s="10" t="s">
        <v>33</v>
      </c>
      <c r="K3414" s="10" t="s">
        <v>42</v>
      </c>
      <c r="L3414" s="10" t="s">
        <v>33</v>
      </c>
      <c r="M3414" s="10">
        <v>1.9364916731037085</v>
      </c>
      <c r="N3414" s="10">
        <v>1.9364916731037085</v>
      </c>
      <c r="T3414" s="10">
        <v>0</v>
      </c>
      <c r="W3414" s="10">
        <v>0</v>
      </c>
      <c r="X3414" s="10">
        <v>0</v>
      </c>
      <c r="Y3414" s="10">
        <v>0</v>
      </c>
      <c r="AB3414" s="10">
        <v>0</v>
      </c>
      <c r="AC3414" s="10">
        <v>0</v>
      </c>
      <c r="AD3414" s="10">
        <v>0</v>
      </c>
      <c r="AE3414" s="10">
        <v>0</v>
      </c>
      <c r="AH3414" s="10">
        <v>1</v>
      </c>
      <c r="AJ3414" s="10" t="s">
        <v>33</v>
      </c>
      <c r="AK3414" s="10">
        <v>1.9364916731037085</v>
      </c>
      <c r="AL3414" s="10">
        <v>0</v>
      </c>
      <c r="AM3414" s="10">
        <v>0</v>
      </c>
      <c r="AN3414" s="10">
        <v>0</v>
      </c>
      <c r="AO3414" s="10">
        <v>0</v>
      </c>
      <c r="AQ3414" s="10">
        <v>0</v>
      </c>
      <c r="AR3414" s="10">
        <v>0</v>
      </c>
      <c r="AS3414" s="10">
        <v>0</v>
      </c>
      <c r="AT3414" s="10">
        <v>0</v>
      </c>
      <c r="AU3414" s="10">
        <v>0</v>
      </c>
      <c r="AV3414" s="10">
        <v>1.9364916731037085</v>
      </c>
      <c r="AW3414" s="10">
        <v>1.9364916731037085</v>
      </c>
      <c r="AX3414" s="10" t="s">
        <v>33</v>
      </c>
      <c r="AY3414" s="10" t="s">
        <v>33</v>
      </c>
      <c r="AZ3414" s="10" t="s">
        <v>33</v>
      </c>
      <c r="BA3414" s="10" t="s">
        <v>33</v>
      </c>
      <c r="BB3414" s="10">
        <v>3413</v>
      </c>
      <c r="BC3414" s="10">
        <v>3242</v>
      </c>
      <c r="BE3414" s="10" t="s">
        <v>620</v>
      </c>
      <c r="BF3414" s="10" t="s">
        <v>4096</v>
      </c>
      <c r="BG3414" s="10">
        <v>0</v>
      </c>
      <c r="BH3414" s="10">
        <v>0.15033614897123049</v>
      </c>
      <c r="BI3414" s="10">
        <v>336</v>
      </c>
      <c r="BJ3414" s="10" t="s">
        <v>33</v>
      </c>
      <c r="BL3414" s="10" t="s">
        <v>33</v>
      </c>
      <c r="BM3414" s="10" t="s">
        <v>33</v>
      </c>
      <c r="BP3414" s="10" t="s">
        <v>33</v>
      </c>
      <c r="BQ3414" s="10" t="s">
        <v>33</v>
      </c>
      <c r="BR3414" s="10" t="s">
        <v>33</v>
      </c>
      <c r="BS3414" s="11" t="s">
        <v>33</v>
      </c>
      <c r="BT3414" s="11" t="s">
        <v>33</v>
      </c>
      <c r="BU3414" s="10">
        <v>3414</v>
      </c>
    </row>
    <row r="3415" spans="1:73" s="10" customFormat="1" x14ac:dyDescent="0.45">
      <c r="A3415" s="10" t="s">
        <v>33</v>
      </c>
      <c r="B3415" s="10">
        <v>3472</v>
      </c>
      <c r="D3415" s="10" t="s">
        <v>33</v>
      </c>
      <c r="E3415" s="10">
        <v>3413</v>
      </c>
      <c r="F3415" s="10">
        <v>3472</v>
      </c>
      <c r="G3415" s="10">
        <v>922</v>
      </c>
      <c r="H3415" s="10">
        <v>922</v>
      </c>
      <c r="J3415" s="10" t="s">
        <v>33</v>
      </c>
      <c r="K3415" s="10" t="s">
        <v>440</v>
      </c>
      <c r="L3415" s="10" t="s">
        <v>33</v>
      </c>
      <c r="M3415" s="10">
        <v>1.4142135623730951E-2</v>
      </c>
      <c r="N3415" s="10">
        <v>1.4142135623730951E-2</v>
      </c>
      <c r="T3415" s="10">
        <v>0</v>
      </c>
      <c r="W3415" s="10">
        <v>0</v>
      </c>
      <c r="X3415" s="10">
        <v>0</v>
      </c>
      <c r="Y3415" s="10">
        <v>0</v>
      </c>
      <c r="AB3415" s="10">
        <v>0</v>
      </c>
      <c r="AC3415" s="10">
        <v>0</v>
      </c>
      <c r="AD3415" s="10">
        <v>0</v>
      </c>
      <c r="AE3415" s="10">
        <v>0</v>
      </c>
      <c r="AH3415" s="10">
        <v>1</v>
      </c>
      <c r="AJ3415" s="10" t="s">
        <v>33</v>
      </c>
      <c r="AK3415" s="10">
        <v>1.4142135623730951E-2</v>
      </c>
      <c r="AL3415" s="10">
        <v>0</v>
      </c>
      <c r="AM3415" s="10">
        <v>0</v>
      </c>
      <c r="AN3415" s="10">
        <v>0</v>
      </c>
      <c r="AO3415" s="10">
        <v>0</v>
      </c>
      <c r="AQ3415" s="10">
        <v>0</v>
      </c>
      <c r="AR3415" s="10">
        <v>0.1677861135573773</v>
      </c>
      <c r="AS3415" s="10">
        <v>0.1677861135573773</v>
      </c>
      <c r="AT3415" s="10">
        <v>0</v>
      </c>
      <c r="AU3415" s="10">
        <v>0</v>
      </c>
      <c r="AV3415" s="10">
        <v>1.8660803948507423</v>
      </c>
      <c r="AW3415" s="10">
        <v>1.8660803948507423</v>
      </c>
      <c r="AX3415" s="10" t="s">
        <v>33</v>
      </c>
      <c r="AY3415" s="10" t="s">
        <v>33</v>
      </c>
      <c r="AZ3415" s="10" t="s">
        <v>33</v>
      </c>
      <c r="BA3415" s="10" t="s">
        <v>33</v>
      </c>
      <c r="BB3415" s="10">
        <v>3413</v>
      </c>
      <c r="BC3415" s="10">
        <v>3472</v>
      </c>
      <c r="BE3415" s="10" t="s">
        <v>620</v>
      </c>
      <c r="BF3415" s="10" t="s">
        <v>4097</v>
      </c>
      <c r="BG3415" s="10">
        <v>2.5167917033606595</v>
      </c>
      <c r="BH3415" s="10">
        <v>0.11608096700000002</v>
      </c>
      <c r="BI3415" s="10">
        <v>337</v>
      </c>
      <c r="BJ3415" s="10" t="s">
        <v>33</v>
      </c>
      <c r="BL3415" s="10" t="s">
        <v>33</v>
      </c>
      <c r="BM3415" s="10" t="s">
        <v>33</v>
      </c>
      <c r="BP3415" s="10" t="s">
        <v>33</v>
      </c>
      <c r="BQ3415" s="10" t="s">
        <v>33</v>
      </c>
      <c r="BR3415" s="10" t="s">
        <v>33</v>
      </c>
      <c r="BS3415" s="11" t="s">
        <v>33</v>
      </c>
      <c r="BT3415" s="11" t="s">
        <v>33</v>
      </c>
      <c r="BU3415" s="10">
        <v>3415</v>
      </c>
    </row>
    <row r="3416" spans="1:73" s="10" customFormat="1" x14ac:dyDescent="0.45">
      <c r="A3416" s="10" t="s">
        <v>33</v>
      </c>
      <c r="B3416" s="10">
        <v>3473</v>
      </c>
      <c r="D3416" s="10" t="s">
        <v>33</v>
      </c>
      <c r="E3416" s="10">
        <v>3413</v>
      </c>
      <c r="F3416" s="10">
        <v>3473</v>
      </c>
      <c r="G3416" s="10">
        <v>923</v>
      </c>
      <c r="H3416" s="10">
        <v>923</v>
      </c>
      <c r="J3416" s="10" t="s">
        <v>33</v>
      </c>
      <c r="K3416" s="10" t="s">
        <v>441</v>
      </c>
      <c r="L3416" s="10" t="s">
        <v>33</v>
      </c>
      <c r="M3416" s="10">
        <v>7.0710678118654753E-3</v>
      </c>
      <c r="N3416" s="10">
        <v>7.0710678118654753E-3</v>
      </c>
      <c r="T3416" s="10">
        <v>0</v>
      </c>
      <c r="W3416" s="10">
        <v>0</v>
      </c>
      <c r="X3416" s="10">
        <v>0</v>
      </c>
      <c r="Y3416" s="10">
        <v>0</v>
      </c>
      <c r="AB3416" s="10">
        <v>0</v>
      </c>
      <c r="AC3416" s="10">
        <v>0</v>
      </c>
      <c r="AD3416" s="10">
        <v>0</v>
      </c>
      <c r="AE3416" s="10">
        <v>0</v>
      </c>
      <c r="AH3416" s="10">
        <v>1</v>
      </c>
      <c r="AJ3416" s="10" t="s">
        <v>33</v>
      </c>
      <c r="AK3416" s="10">
        <v>7.0710678118654753E-3</v>
      </c>
      <c r="AL3416" s="10">
        <v>0</v>
      </c>
      <c r="AM3416" s="10">
        <v>0</v>
      </c>
      <c r="AN3416" s="10">
        <v>0</v>
      </c>
      <c r="AO3416" s="10">
        <v>0</v>
      </c>
      <c r="AQ3416" s="10">
        <v>0</v>
      </c>
      <c r="AR3416" s="10">
        <v>6.3848442649585072E-2</v>
      </c>
      <c r="AS3416" s="10">
        <v>6.3848442649585072E-2</v>
      </c>
      <c r="AT3416" s="10">
        <v>0</v>
      </c>
      <c r="AU3416" s="10">
        <v>0</v>
      </c>
      <c r="AV3416" s="10">
        <v>1.1243517796324405</v>
      </c>
      <c r="AW3416" s="10">
        <v>1.1243517796324405</v>
      </c>
      <c r="AX3416" s="10" t="s">
        <v>33</v>
      </c>
      <c r="AY3416" s="10" t="s">
        <v>33</v>
      </c>
      <c r="AZ3416" s="10" t="s">
        <v>33</v>
      </c>
      <c r="BA3416" s="10" t="s">
        <v>33</v>
      </c>
      <c r="BB3416" s="10">
        <v>3413</v>
      </c>
      <c r="BC3416" s="10">
        <v>3473</v>
      </c>
      <c r="BE3416" s="10" t="s">
        <v>620</v>
      </c>
      <c r="BF3416" s="10" t="s">
        <v>4098</v>
      </c>
      <c r="BG3416" s="10">
        <v>0.95772663974377603</v>
      </c>
      <c r="BH3416" s="10">
        <v>2.8918686000000002E-2</v>
      </c>
      <c r="BI3416" s="10">
        <v>338</v>
      </c>
      <c r="BJ3416" s="10" t="s">
        <v>33</v>
      </c>
      <c r="BL3416" s="10" t="s">
        <v>33</v>
      </c>
      <c r="BM3416" s="10" t="s">
        <v>33</v>
      </c>
      <c r="BP3416" s="10" t="s">
        <v>33</v>
      </c>
      <c r="BQ3416" s="10" t="s">
        <v>33</v>
      </c>
      <c r="BR3416" s="10" t="s">
        <v>33</v>
      </c>
      <c r="BS3416" s="11" t="s">
        <v>33</v>
      </c>
      <c r="BT3416" s="11" t="s">
        <v>33</v>
      </c>
      <c r="BU3416" s="10">
        <v>3416</v>
      </c>
    </row>
    <row r="3417" spans="1:73" s="10" customFormat="1" x14ac:dyDescent="0.45">
      <c r="A3417" s="10" t="s">
        <v>33</v>
      </c>
      <c r="B3417" s="10">
        <v>3474</v>
      </c>
      <c r="D3417" s="10" t="s">
        <v>33</v>
      </c>
      <c r="E3417" s="10">
        <v>3413</v>
      </c>
      <c r="F3417" s="10">
        <v>3474</v>
      </c>
      <c r="G3417" s="10">
        <v>924</v>
      </c>
      <c r="H3417" s="10">
        <v>924</v>
      </c>
      <c r="J3417" s="10" t="s">
        <v>33</v>
      </c>
      <c r="K3417" s="10" t="s">
        <v>442</v>
      </c>
      <c r="L3417" s="10" t="s">
        <v>33</v>
      </c>
      <c r="M3417" s="10">
        <v>1.2247448713915889E-2</v>
      </c>
      <c r="N3417" s="10">
        <v>1.2247448713915889E-2</v>
      </c>
      <c r="T3417" s="10">
        <v>0</v>
      </c>
      <c r="W3417" s="10">
        <v>0</v>
      </c>
      <c r="X3417" s="10">
        <v>0</v>
      </c>
      <c r="Y3417" s="10">
        <v>0</v>
      </c>
      <c r="AB3417" s="10">
        <v>0</v>
      </c>
      <c r="AC3417" s="10">
        <v>0</v>
      </c>
      <c r="AD3417" s="10">
        <v>0</v>
      </c>
      <c r="AE3417" s="10">
        <v>0</v>
      </c>
      <c r="AH3417" s="10">
        <v>1</v>
      </c>
      <c r="AJ3417" s="10" t="s">
        <v>33</v>
      </c>
      <c r="AK3417" s="10">
        <v>1.2247448713915889E-2</v>
      </c>
      <c r="AL3417" s="10">
        <v>0</v>
      </c>
      <c r="AM3417" s="10">
        <v>0</v>
      </c>
      <c r="AN3417" s="10">
        <v>0</v>
      </c>
      <c r="AO3417" s="10">
        <v>0</v>
      </c>
      <c r="AQ3417" s="10">
        <v>0</v>
      </c>
      <c r="AR3417" s="10">
        <v>1.1302992634179658</v>
      </c>
      <c r="AS3417" s="10">
        <v>1.1302992634179658</v>
      </c>
      <c r="AT3417" s="10">
        <v>0</v>
      </c>
      <c r="AU3417" s="10">
        <v>0</v>
      </c>
      <c r="AV3417" s="10">
        <v>13.356107249200994</v>
      </c>
      <c r="AW3417" s="10">
        <v>13.356107249200994</v>
      </c>
      <c r="AX3417" s="10" t="s">
        <v>33</v>
      </c>
      <c r="AY3417" s="10" t="s">
        <v>33</v>
      </c>
      <c r="AZ3417" s="10" t="s">
        <v>33</v>
      </c>
      <c r="BA3417" s="10" t="s">
        <v>33</v>
      </c>
      <c r="BB3417" s="10">
        <v>3413</v>
      </c>
      <c r="BC3417" s="10">
        <v>3474</v>
      </c>
      <c r="BE3417" s="10" t="s">
        <v>620</v>
      </c>
      <c r="BF3417" s="10" t="s">
        <v>4099</v>
      </c>
      <c r="BG3417" s="10">
        <v>16.954488951269486</v>
      </c>
      <c r="BH3417" s="10">
        <v>5.6858395590733126E-3</v>
      </c>
      <c r="BI3417" s="10">
        <v>339</v>
      </c>
      <c r="BJ3417" s="10" t="s">
        <v>33</v>
      </c>
      <c r="BL3417" s="10" t="s">
        <v>33</v>
      </c>
      <c r="BM3417" s="10" t="s">
        <v>33</v>
      </c>
      <c r="BP3417" s="10" t="s">
        <v>33</v>
      </c>
      <c r="BQ3417" s="10" t="s">
        <v>33</v>
      </c>
      <c r="BR3417" s="10" t="s">
        <v>33</v>
      </c>
      <c r="BS3417" s="11" t="s">
        <v>33</v>
      </c>
      <c r="BT3417" s="11" t="s">
        <v>33</v>
      </c>
      <c r="BU3417" s="10">
        <v>3417</v>
      </c>
    </row>
    <row r="3418" spans="1:73" s="10" customFormat="1" x14ac:dyDescent="0.45">
      <c r="A3418" s="10">
        <v>901</v>
      </c>
      <c r="B3418" s="10">
        <v>3325</v>
      </c>
      <c r="D3418" s="10">
        <v>3423</v>
      </c>
      <c r="E3418" s="10" t="s">
        <v>33</v>
      </c>
      <c r="F3418" s="10">
        <v>3325</v>
      </c>
      <c r="G3418" s="10" t="s">
        <v>33</v>
      </c>
      <c r="H3418" s="10" t="s">
        <v>33</v>
      </c>
      <c r="J3418" s="10" t="s">
        <v>621</v>
      </c>
      <c r="K3418" s="10">
        <v>0</v>
      </c>
      <c r="L3418" s="10">
        <v>1</v>
      </c>
      <c r="M3418" s="10" t="s">
        <v>33</v>
      </c>
      <c r="N3418" s="10">
        <v>1</v>
      </c>
      <c r="T3418" s="10">
        <v>0.17320508075688773</v>
      </c>
      <c r="W3418" s="10">
        <v>0.73326973209044999</v>
      </c>
      <c r="X3418" s="10" t="s">
        <v>35</v>
      </c>
      <c r="Y3418" s="10">
        <v>7.0710678118654766E-2</v>
      </c>
      <c r="AB3418" s="10">
        <v>8.4838671606761995</v>
      </c>
      <c r="AC3418" s="10">
        <v>0</v>
      </c>
      <c r="AD3418" s="10">
        <v>0</v>
      </c>
      <c r="AE3418" s="10">
        <v>0</v>
      </c>
      <c r="AH3418" s="10">
        <v>1</v>
      </c>
      <c r="AJ3418" s="10">
        <v>1</v>
      </c>
      <c r="AK3418" s="10">
        <v>1</v>
      </c>
      <c r="AL3418" s="10">
        <v>0.17320508075688773</v>
      </c>
      <c r="AM3418" s="10">
        <v>0.73326973209044999</v>
      </c>
      <c r="AN3418" s="10">
        <v>0</v>
      </c>
      <c r="AO3418" s="10">
        <v>0</v>
      </c>
      <c r="AQ3418" s="10">
        <v>0.18197861358949888</v>
      </c>
      <c r="AR3418" s="10">
        <v>1.3971670936524974</v>
      </c>
      <c r="AS3418" s="10">
        <v>1.6610360833572706</v>
      </c>
      <c r="AT3418" s="10">
        <v>4.2764974193532233</v>
      </c>
      <c r="AU3418" s="10">
        <v>8.5772234156524725</v>
      </c>
      <c r="AV3418" s="10">
        <v>19.399641847644258</v>
      </c>
      <c r="AW3418" s="10">
        <v>32.25336268264995</v>
      </c>
      <c r="AX3418" s="10">
        <v>2.25</v>
      </c>
      <c r="AY3418" s="10">
        <v>1.5706920222319685</v>
      </c>
      <c r="AZ3418" s="10" t="s">
        <v>33</v>
      </c>
      <c r="BA3418" s="10">
        <v>3423</v>
      </c>
      <c r="BB3418" s="10" t="s">
        <v>33</v>
      </c>
      <c r="BC3418" s="10">
        <v>3325</v>
      </c>
      <c r="BE3418" s="10" t="s">
        <v>33</v>
      </c>
      <c r="BF3418" s="10" t="s">
        <v>33</v>
      </c>
      <c r="BG3418" s="10" t="s">
        <v>33</v>
      </c>
      <c r="BH3418" s="10" t="s">
        <v>33</v>
      </c>
      <c r="BI3418" s="10" t="s">
        <v>33</v>
      </c>
      <c r="BJ3418" s="10" t="s">
        <v>33</v>
      </c>
      <c r="BL3418" s="10" t="s">
        <v>33</v>
      </c>
      <c r="BM3418" s="10" t="s">
        <v>33</v>
      </c>
      <c r="BP3418" s="10" t="s">
        <v>33</v>
      </c>
      <c r="BQ3418" s="10">
        <v>0</v>
      </c>
      <c r="BR3418" s="10" t="s">
        <v>621</v>
      </c>
      <c r="BS3418" s="11">
        <v>1.6610360833572706</v>
      </c>
      <c r="BT3418" s="11">
        <v>32.25336268264995</v>
      </c>
      <c r="BU3418" s="10">
        <v>3418</v>
      </c>
    </row>
    <row r="3419" spans="1:73" s="10" customFormat="1" x14ac:dyDescent="0.45">
      <c r="A3419" s="10" t="s">
        <v>33</v>
      </c>
      <c r="B3419" s="10">
        <v>3242</v>
      </c>
      <c r="D3419" s="10" t="s">
        <v>33</v>
      </c>
      <c r="E3419" s="10">
        <v>3418</v>
      </c>
      <c r="F3419" s="10">
        <v>3242</v>
      </c>
      <c r="G3419" s="10">
        <v>825</v>
      </c>
      <c r="H3419" s="10">
        <v>825</v>
      </c>
      <c r="J3419" s="10" t="s">
        <v>33</v>
      </c>
      <c r="K3419" s="10" t="s">
        <v>42</v>
      </c>
      <c r="L3419" s="10" t="s">
        <v>33</v>
      </c>
      <c r="M3419" s="10">
        <v>0.70710678118654757</v>
      </c>
      <c r="N3419" s="10">
        <v>0.70710678118654757</v>
      </c>
      <c r="T3419" s="10">
        <v>0</v>
      </c>
      <c r="W3419" s="10">
        <v>0</v>
      </c>
      <c r="X3419" s="10">
        <v>0</v>
      </c>
      <c r="Y3419" s="10">
        <v>0</v>
      </c>
      <c r="AB3419" s="10">
        <v>0</v>
      </c>
      <c r="AC3419" s="10">
        <v>0</v>
      </c>
      <c r="AD3419" s="10">
        <v>0</v>
      </c>
      <c r="AE3419" s="10">
        <v>0</v>
      </c>
      <c r="AH3419" s="10">
        <v>1</v>
      </c>
      <c r="AJ3419" s="10" t="s">
        <v>33</v>
      </c>
      <c r="AK3419" s="10">
        <v>0.70710678118654757</v>
      </c>
      <c r="AL3419" s="10">
        <v>0</v>
      </c>
      <c r="AM3419" s="10">
        <v>0</v>
      </c>
      <c r="AN3419" s="10">
        <v>0</v>
      </c>
      <c r="AO3419" s="10">
        <v>0</v>
      </c>
      <c r="AQ3419" s="10">
        <v>0</v>
      </c>
      <c r="AR3419" s="10">
        <v>0</v>
      </c>
      <c r="AS3419" s="10">
        <v>0</v>
      </c>
      <c r="AT3419" s="10">
        <v>0</v>
      </c>
      <c r="AU3419" s="10">
        <v>0</v>
      </c>
      <c r="AV3419" s="10">
        <v>0.70710678118654757</v>
      </c>
      <c r="AW3419" s="10">
        <v>0.70710678118654757</v>
      </c>
      <c r="AX3419" s="10" t="s">
        <v>33</v>
      </c>
      <c r="AY3419" s="10" t="s">
        <v>33</v>
      </c>
      <c r="AZ3419" s="10" t="s">
        <v>33</v>
      </c>
      <c r="BA3419" s="10" t="s">
        <v>33</v>
      </c>
      <c r="BB3419" s="10">
        <v>3418</v>
      </c>
      <c r="BC3419" s="10">
        <v>3242</v>
      </c>
      <c r="BE3419" s="10" t="s">
        <v>621</v>
      </c>
      <c r="BF3419" s="10" t="s">
        <v>4100</v>
      </c>
      <c r="BG3419" s="10">
        <v>0</v>
      </c>
      <c r="BH3419" s="10">
        <v>6.064853948172118</v>
      </c>
      <c r="BI3419" s="10">
        <v>341</v>
      </c>
      <c r="BJ3419" s="10" t="s">
        <v>33</v>
      </c>
      <c r="BL3419" s="10" t="s">
        <v>33</v>
      </c>
      <c r="BM3419" s="10" t="s">
        <v>33</v>
      </c>
      <c r="BP3419" s="10" t="s">
        <v>33</v>
      </c>
      <c r="BQ3419" s="10" t="s">
        <v>33</v>
      </c>
      <c r="BR3419" s="10" t="s">
        <v>33</v>
      </c>
      <c r="BS3419" s="11" t="s">
        <v>33</v>
      </c>
      <c r="BT3419" s="11" t="s">
        <v>33</v>
      </c>
      <c r="BU3419" s="10">
        <v>3419</v>
      </c>
    </row>
    <row r="3420" spans="1:73" s="10" customFormat="1" x14ac:dyDescent="0.45">
      <c r="A3420" s="10" t="s">
        <v>33</v>
      </c>
      <c r="B3420" s="10">
        <v>3232</v>
      </c>
      <c r="D3420" s="10" t="s">
        <v>33</v>
      </c>
      <c r="E3420" s="10">
        <v>3418</v>
      </c>
      <c r="F3420" s="10">
        <v>3232</v>
      </c>
      <c r="G3420" s="10">
        <v>820</v>
      </c>
      <c r="H3420" s="10">
        <v>820</v>
      </c>
      <c r="J3420" s="10" t="s">
        <v>33</v>
      </c>
      <c r="K3420" s="10" t="s">
        <v>52</v>
      </c>
      <c r="L3420" s="10" t="s">
        <v>33</v>
      </c>
      <c r="M3420" s="10">
        <v>1.1180339887498949E-2</v>
      </c>
      <c r="N3420" s="10">
        <v>1.1180339887498949E-2</v>
      </c>
      <c r="T3420" s="10">
        <v>0</v>
      </c>
      <c r="W3420" s="10">
        <v>0</v>
      </c>
      <c r="X3420" s="10">
        <v>0</v>
      </c>
      <c r="Y3420" s="10">
        <v>0</v>
      </c>
      <c r="AB3420" s="10">
        <v>0</v>
      </c>
      <c r="AC3420" s="10">
        <v>0</v>
      </c>
      <c r="AD3420" s="10">
        <v>0</v>
      </c>
      <c r="AE3420" s="10">
        <v>0</v>
      </c>
      <c r="AH3420" s="10">
        <v>1</v>
      </c>
      <c r="AJ3420" s="10" t="s">
        <v>33</v>
      </c>
      <c r="AK3420" s="10">
        <v>1.1180339887498949E-2</v>
      </c>
      <c r="AL3420" s="10">
        <v>0</v>
      </c>
      <c r="AM3420" s="10">
        <v>0</v>
      </c>
      <c r="AN3420" s="10">
        <v>0</v>
      </c>
      <c r="AO3420" s="10">
        <v>0</v>
      </c>
      <c r="AQ3420" s="10">
        <v>0</v>
      </c>
      <c r="AR3420" s="10">
        <v>4.0481031720881896E-2</v>
      </c>
      <c r="AS3420" s="10">
        <v>4.0481031720881896E-2</v>
      </c>
      <c r="AT3420" s="10">
        <v>0</v>
      </c>
      <c r="AU3420" s="10">
        <v>0</v>
      </c>
      <c r="AV3420" s="10">
        <v>0.54185474722453653</v>
      </c>
      <c r="AW3420" s="10">
        <v>0.54185474722453653</v>
      </c>
      <c r="AX3420" s="10" t="s">
        <v>33</v>
      </c>
      <c r="AY3420" s="10" t="s">
        <v>33</v>
      </c>
      <c r="AZ3420" s="10" t="s">
        <v>33</v>
      </c>
      <c r="BA3420" s="10" t="s">
        <v>33</v>
      </c>
      <c r="BB3420" s="10">
        <v>3418</v>
      </c>
      <c r="BC3420" s="10">
        <v>3232</v>
      </c>
      <c r="BE3420" s="10" t="s">
        <v>621</v>
      </c>
      <c r="BF3420" s="10" t="s">
        <v>4101</v>
      </c>
      <c r="BG3420" s="10">
        <v>9.1082321371984271E-2</v>
      </c>
      <c r="BH3420" s="10">
        <v>2.4045360511182681</v>
      </c>
      <c r="BI3420" s="10">
        <v>342</v>
      </c>
      <c r="BJ3420" s="10" t="s">
        <v>33</v>
      </c>
      <c r="BL3420" s="10" t="s">
        <v>33</v>
      </c>
      <c r="BM3420" s="10" t="s">
        <v>33</v>
      </c>
      <c r="BP3420" s="10" t="s">
        <v>33</v>
      </c>
      <c r="BQ3420" s="10" t="s">
        <v>33</v>
      </c>
      <c r="BR3420" s="10" t="s">
        <v>33</v>
      </c>
      <c r="BS3420" s="11" t="s">
        <v>33</v>
      </c>
      <c r="BT3420" s="11" t="s">
        <v>33</v>
      </c>
      <c r="BU3420" s="10">
        <v>3420</v>
      </c>
    </row>
    <row r="3421" spans="1:73" s="10" customFormat="1" x14ac:dyDescent="0.45">
      <c r="A3421" s="10" t="s">
        <v>33</v>
      </c>
      <c r="B3421" s="10">
        <v>3332</v>
      </c>
      <c r="D3421" s="10" t="s">
        <v>33</v>
      </c>
      <c r="E3421" s="10">
        <v>3418</v>
      </c>
      <c r="F3421" s="10">
        <v>3332</v>
      </c>
      <c r="G3421" s="10">
        <v>866</v>
      </c>
      <c r="H3421" s="10">
        <v>866</v>
      </c>
      <c r="J3421" s="10" t="s">
        <v>33</v>
      </c>
      <c r="K3421" s="10" t="s">
        <v>59</v>
      </c>
      <c r="L3421" s="10" t="s">
        <v>33</v>
      </c>
      <c r="M3421" s="10">
        <v>1.1180339887498949E-2</v>
      </c>
      <c r="N3421" s="10">
        <v>1.1180339887498949E-2</v>
      </c>
      <c r="T3421" s="10">
        <v>0</v>
      </c>
      <c r="W3421" s="10">
        <v>0</v>
      </c>
      <c r="X3421" s="10">
        <v>0</v>
      </c>
      <c r="Y3421" s="10">
        <v>0</v>
      </c>
      <c r="AB3421" s="10">
        <v>0</v>
      </c>
      <c r="AC3421" s="10">
        <v>0</v>
      </c>
      <c r="AD3421" s="10">
        <v>0</v>
      </c>
      <c r="AE3421" s="10">
        <v>0</v>
      </c>
      <c r="AH3421" s="10">
        <v>1</v>
      </c>
      <c r="AJ3421" s="10" t="s">
        <v>33</v>
      </c>
      <c r="AK3421" s="10">
        <v>1.1180339887498949E-2</v>
      </c>
      <c r="AL3421" s="10">
        <v>0</v>
      </c>
      <c r="AM3421" s="10">
        <v>0</v>
      </c>
      <c r="AN3421" s="10">
        <v>0</v>
      </c>
      <c r="AO3421" s="10">
        <v>0</v>
      </c>
      <c r="AQ3421" s="10">
        <v>0</v>
      </c>
      <c r="AR3421" s="10">
        <v>0.56038418278821067</v>
      </c>
      <c r="AS3421" s="10">
        <v>0.56038418278821067</v>
      </c>
      <c r="AT3421" s="10">
        <v>0</v>
      </c>
      <c r="AU3421" s="10">
        <v>0</v>
      </c>
      <c r="AV3421" s="10">
        <v>9.7045746829807218</v>
      </c>
      <c r="AW3421" s="10">
        <v>9.7045746829807218</v>
      </c>
      <c r="AX3421" s="10" t="s">
        <v>33</v>
      </c>
      <c r="AY3421" s="10" t="s">
        <v>33</v>
      </c>
      <c r="AZ3421" s="10" t="s">
        <v>33</v>
      </c>
      <c r="BA3421" s="10" t="s">
        <v>33</v>
      </c>
      <c r="BB3421" s="10">
        <v>3418</v>
      </c>
      <c r="BC3421" s="10">
        <v>3332</v>
      </c>
      <c r="BE3421" s="10" t="s">
        <v>621</v>
      </c>
      <c r="BF3421" s="10" t="s">
        <v>4102</v>
      </c>
      <c r="BG3421" s="10">
        <v>1.2608644112734739</v>
      </c>
      <c r="BH3421" s="10">
        <v>15.273958214241986</v>
      </c>
      <c r="BI3421" s="10">
        <v>343</v>
      </c>
      <c r="BJ3421" s="10" t="s">
        <v>33</v>
      </c>
      <c r="BL3421" s="10" t="s">
        <v>33</v>
      </c>
      <c r="BM3421" s="10" t="s">
        <v>33</v>
      </c>
      <c r="BP3421" s="10" t="s">
        <v>33</v>
      </c>
      <c r="BQ3421" s="10" t="s">
        <v>33</v>
      </c>
      <c r="BR3421" s="10" t="s">
        <v>33</v>
      </c>
      <c r="BS3421" s="11" t="s">
        <v>33</v>
      </c>
      <c r="BT3421" s="11" t="s">
        <v>33</v>
      </c>
      <c r="BU3421" s="10">
        <v>3421</v>
      </c>
    </row>
    <row r="3422" spans="1:73" s="10" customFormat="1" x14ac:dyDescent="0.45">
      <c r="A3422" s="10" t="s">
        <v>33</v>
      </c>
      <c r="B3422" s="10">
        <v>3475</v>
      </c>
      <c r="D3422" s="10" t="s">
        <v>33</v>
      </c>
      <c r="E3422" s="10">
        <v>3418</v>
      </c>
      <c r="F3422" s="10">
        <v>3475</v>
      </c>
      <c r="G3422" s="10">
        <v>925</v>
      </c>
      <c r="H3422" s="10">
        <v>925</v>
      </c>
      <c r="J3422" s="10" t="s">
        <v>33</v>
      </c>
      <c r="K3422" s="10" t="s">
        <v>638</v>
      </c>
      <c r="L3422" s="10" t="s">
        <v>33</v>
      </c>
      <c r="M3422" s="10">
        <v>2.1213203435596424E-3</v>
      </c>
      <c r="N3422" s="10">
        <v>2.1213203435596424E-3</v>
      </c>
      <c r="T3422" s="10">
        <v>0</v>
      </c>
      <c r="W3422" s="10">
        <v>0</v>
      </c>
      <c r="X3422" s="10">
        <v>0</v>
      </c>
      <c r="Y3422" s="10">
        <v>0</v>
      </c>
      <c r="AB3422" s="10">
        <v>0</v>
      </c>
      <c r="AC3422" s="10">
        <v>0</v>
      </c>
      <c r="AD3422" s="10">
        <v>0</v>
      </c>
      <c r="AE3422" s="10">
        <v>0</v>
      </c>
      <c r="AH3422" s="10">
        <v>1</v>
      </c>
      <c r="AJ3422" s="10" t="s">
        <v>33</v>
      </c>
      <c r="AK3422" s="10">
        <v>2.1213203435596424E-3</v>
      </c>
      <c r="AL3422" s="10">
        <v>0</v>
      </c>
      <c r="AM3422" s="10">
        <v>0</v>
      </c>
      <c r="AN3422" s="10">
        <v>0</v>
      </c>
      <c r="AO3422" s="10">
        <v>0</v>
      </c>
      <c r="AQ3422" s="10">
        <v>8.7735328326111386E-3</v>
      </c>
      <c r="AR3422" s="10">
        <v>6.3032147052954679E-2</v>
      </c>
      <c r="AS3422" s="10">
        <v>7.5753769660240833E-2</v>
      </c>
      <c r="AT3422" s="10">
        <v>0.20617802156636175</v>
      </c>
      <c r="AU3422" s="10">
        <v>9.3356254976272576E-2</v>
      </c>
      <c r="AV3422" s="10">
        <v>8.4461056362524509</v>
      </c>
      <c r="AW3422" s="10">
        <v>8.7456399127950846</v>
      </c>
      <c r="AX3422" s="10" t="s">
        <v>33</v>
      </c>
      <c r="AY3422" s="10" t="s">
        <v>33</v>
      </c>
      <c r="AZ3422" s="10" t="s">
        <v>33</v>
      </c>
      <c r="BA3422" s="10" t="s">
        <v>33</v>
      </c>
      <c r="BB3422" s="10">
        <v>3418</v>
      </c>
      <c r="BC3422" s="10">
        <v>3475</v>
      </c>
      <c r="BE3422" s="10" t="s">
        <v>621</v>
      </c>
      <c r="BF3422" s="10" t="s">
        <v>4103</v>
      </c>
      <c r="BG3422" s="10">
        <v>0.17044598173554187</v>
      </c>
      <c r="BH3422" s="10">
        <v>68.976527515455345</v>
      </c>
      <c r="BI3422" s="10">
        <v>344</v>
      </c>
      <c r="BJ3422" s="10" t="s">
        <v>33</v>
      </c>
      <c r="BL3422" s="10" t="s">
        <v>33</v>
      </c>
      <c r="BM3422" s="10" t="s">
        <v>33</v>
      </c>
      <c r="BP3422" s="10" t="s">
        <v>33</v>
      </c>
      <c r="BQ3422" s="10" t="s">
        <v>33</v>
      </c>
      <c r="BR3422" s="10" t="s">
        <v>33</v>
      </c>
      <c r="BS3422" s="11" t="s">
        <v>33</v>
      </c>
      <c r="BT3422" s="11" t="s">
        <v>33</v>
      </c>
      <c r="BU3422" s="10">
        <v>3422</v>
      </c>
    </row>
    <row r="3423" spans="1:73" s="10" customFormat="1" x14ac:dyDescent="0.45">
      <c r="A3423" s="10">
        <v>902</v>
      </c>
      <c r="B3423" s="10">
        <v>3335</v>
      </c>
      <c r="D3423" s="10">
        <v>3424</v>
      </c>
      <c r="E3423" s="10" t="s">
        <v>33</v>
      </c>
      <c r="F3423" s="10">
        <v>3335</v>
      </c>
      <c r="G3423" s="10" t="s">
        <v>33</v>
      </c>
      <c r="H3423" s="10" t="s">
        <v>33</v>
      </c>
      <c r="J3423" s="10" t="s">
        <v>622</v>
      </c>
      <c r="K3423" s="10">
        <v>0</v>
      </c>
      <c r="L3423" s="10">
        <v>1</v>
      </c>
      <c r="M3423" s="10" t="s">
        <v>33</v>
      </c>
      <c r="N3423" s="10">
        <v>1</v>
      </c>
      <c r="T3423" s="10">
        <v>0</v>
      </c>
      <c r="W3423" s="10">
        <v>0</v>
      </c>
      <c r="X3423" s="10">
        <v>0</v>
      </c>
      <c r="Y3423" s="10">
        <v>0</v>
      </c>
      <c r="AB3423" s="10">
        <v>0</v>
      </c>
      <c r="AC3423" s="10">
        <v>0</v>
      </c>
      <c r="AD3423" s="12">
        <v>116.30088782456824</v>
      </c>
      <c r="AE3423" s="12">
        <v>1668.9388537730651</v>
      </c>
      <c r="AH3423" s="10">
        <v>1</v>
      </c>
      <c r="AJ3423" s="10">
        <v>1</v>
      </c>
      <c r="AK3423" s="10">
        <v>1</v>
      </c>
      <c r="AL3423" s="10">
        <v>0</v>
      </c>
      <c r="AM3423" s="10">
        <v>0</v>
      </c>
      <c r="AN3423" s="10">
        <v>0</v>
      </c>
      <c r="AO3423" s="10">
        <v>0</v>
      </c>
      <c r="AQ3423" s="10">
        <v>0</v>
      </c>
      <c r="AR3423" s="10">
        <v>116.30088782456824</v>
      </c>
      <c r="AS3423" s="10">
        <v>116.30088782456824</v>
      </c>
      <c r="AT3423" s="10">
        <v>0</v>
      </c>
      <c r="AU3423" s="10">
        <v>0</v>
      </c>
      <c r="AV3423" s="10">
        <v>1668.9388537730651</v>
      </c>
      <c r="AW3423" s="10">
        <v>1668.9388537730651</v>
      </c>
      <c r="AX3423" s="10">
        <v>1.4987995196156156</v>
      </c>
      <c r="AY3423" s="10">
        <v>0</v>
      </c>
      <c r="AZ3423" s="10" t="s">
        <v>33</v>
      </c>
      <c r="BA3423" s="10">
        <v>3424</v>
      </c>
      <c r="BB3423" s="10" t="s">
        <v>33</v>
      </c>
      <c r="BC3423" s="10">
        <v>3335</v>
      </c>
      <c r="BE3423" s="10" t="s">
        <v>33</v>
      </c>
      <c r="BF3423" s="10" t="s">
        <v>33</v>
      </c>
      <c r="BG3423" s="10" t="s">
        <v>33</v>
      </c>
      <c r="BH3423" s="10" t="s">
        <v>33</v>
      </c>
      <c r="BI3423" s="10" t="s">
        <v>33</v>
      </c>
      <c r="BJ3423" s="10" t="s">
        <v>33</v>
      </c>
      <c r="BL3423" s="10" t="s">
        <v>33</v>
      </c>
      <c r="BM3423" s="10" t="s">
        <v>33</v>
      </c>
      <c r="BP3423" s="10" t="s">
        <v>34</v>
      </c>
      <c r="BQ3423" s="10">
        <v>0</v>
      </c>
      <c r="BR3423" s="10" t="s">
        <v>622</v>
      </c>
      <c r="BS3423" s="11">
        <v>116.30088782456824</v>
      </c>
      <c r="BT3423" s="11">
        <v>1668.9388537730651</v>
      </c>
      <c r="BU3423" s="10">
        <v>3423</v>
      </c>
    </row>
    <row r="3424" spans="1:73" s="10" customFormat="1" x14ac:dyDescent="0.45">
      <c r="A3424" s="10">
        <v>903</v>
      </c>
      <c r="B3424" s="10">
        <v>3340</v>
      </c>
      <c r="D3424" s="10">
        <v>3425</v>
      </c>
      <c r="E3424" s="10" t="s">
        <v>33</v>
      </c>
      <c r="F3424" s="10">
        <v>3340</v>
      </c>
      <c r="G3424" s="10" t="s">
        <v>33</v>
      </c>
      <c r="H3424" s="10" t="s">
        <v>33</v>
      </c>
      <c r="J3424" s="10" t="s">
        <v>623</v>
      </c>
      <c r="K3424" s="10">
        <v>417</v>
      </c>
      <c r="L3424" s="10">
        <v>1</v>
      </c>
      <c r="M3424" s="10" t="s">
        <v>33</v>
      </c>
      <c r="N3424" s="10">
        <v>1</v>
      </c>
      <c r="T3424" s="10">
        <v>0</v>
      </c>
      <c r="W3424" s="10">
        <v>0</v>
      </c>
      <c r="X3424" s="10">
        <v>0</v>
      </c>
      <c r="Y3424" s="10">
        <v>0</v>
      </c>
      <c r="AB3424" s="10">
        <v>0</v>
      </c>
      <c r="AC3424" s="10">
        <v>0</v>
      </c>
      <c r="AD3424" s="10">
        <v>2708086.0702321609</v>
      </c>
      <c r="AE3424" s="10">
        <v>39875138.349063739</v>
      </c>
      <c r="AH3424" s="10">
        <v>1</v>
      </c>
      <c r="AJ3424" s="10">
        <v>1</v>
      </c>
      <c r="AK3424" s="10">
        <v>1</v>
      </c>
      <c r="AL3424" s="10">
        <v>0</v>
      </c>
      <c r="AM3424" s="10">
        <v>0</v>
      </c>
      <c r="AN3424" s="10">
        <v>0</v>
      </c>
      <c r="AO3424" s="10">
        <v>2708086.0702321609</v>
      </c>
      <c r="AQ3424" s="10">
        <v>1894.066527206506</v>
      </c>
      <c r="AR3424" s="10">
        <v>5689.0086591317331</v>
      </c>
      <c r="AS3424" s="10">
        <v>8435.4051235811676</v>
      </c>
      <c r="AT3424" s="10">
        <v>44510.563389352887</v>
      </c>
      <c r="AU3424" s="10">
        <v>21744.063550525931</v>
      </c>
      <c r="AV3424" s="10">
        <v>136591.90730103859</v>
      </c>
      <c r="AW3424" s="10">
        <v>202846.53424091742</v>
      </c>
      <c r="AX3424" s="10">
        <v>4.1569219381653643E-6</v>
      </c>
      <c r="AY3424" s="10">
        <v>2708086.0702321609</v>
      </c>
      <c r="AZ3424" s="10" t="s">
        <v>33</v>
      </c>
      <c r="BA3424" s="10">
        <v>3425</v>
      </c>
      <c r="BB3424" s="10" t="s">
        <v>33</v>
      </c>
      <c r="BC3424" s="10">
        <v>3340</v>
      </c>
      <c r="BE3424" s="10" t="s">
        <v>33</v>
      </c>
      <c r="BF3424" s="10" t="s">
        <v>33</v>
      </c>
      <c r="BG3424" s="10" t="s">
        <v>33</v>
      </c>
      <c r="BH3424" s="13" t="s">
        <v>33</v>
      </c>
      <c r="BI3424" s="10" t="s">
        <v>33</v>
      </c>
      <c r="BJ3424" s="10" t="s">
        <v>33</v>
      </c>
      <c r="BL3424" s="10" t="s">
        <v>33</v>
      </c>
      <c r="BM3424" s="10" t="s">
        <v>33</v>
      </c>
      <c r="BP3424" s="10" t="s">
        <v>34</v>
      </c>
      <c r="BQ3424" s="10">
        <v>0</v>
      </c>
      <c r="BR3424" s="10" t="s">
        <v>33</v>
      </c>
      <c r="BS3424" s="11">
        <v>8435.4051235811676</v>
      </c>
      <c r="BT3424" s="11">
        <v>202846.53424091742</v>
      </c>
      <c r="BU3424" s="10">
        <v>3424</v>
      </c>
    </row>
    <row r="3425" spans="1:73" s="10" customFormat="1" x14ac:dyDescent="0.45">
      <c r="A3425" s="10">
        <v>904</v>
      </c>
      <c r="B3425" s="10">
        <v>3341</v>
      </c>
      <c r="D3425" s="10">
        <v>3426</v>
      </c>
      <c r="E3425" s="10" t="s">
        <v>33</v>
      </c>
      <c r="F3425" s="10">
        <v>3341</v>
      </c>
      <c r="G3425" s="10" t="s">
        <v>33</v>
      </c>
      <c r="H3425" s="10" t="s">
        <v>33</v>
      </c>
      <c r="J3425" s="10" t="s">
        <v>132</v>
      </c>
      <c r="K3425" s="10">
        <v>1151</v>
      </c>
      <c r="L3425" s="10">
        <v>1</v>
      </c>
      <c r="M3425" s="10" t="s">
        <v>33</v>
      </c>
      <c r="N3425" s="10">
        <v>1</v>
      </c>
      <c r="T3425" s="10">
        <v>0</v>
      </c>
      <c r="W3425" s="10">
        <v>0</v>
      </c>
      <c r="X3425" s="10">
        <v>0</v>
      </c>
      <c r="Y3425" s="10">
        <v>0</v>
      </c>
      <c r="AB3425" s="10">
        <v>0</v>
      </c>
      <c r="AC3425" s="10">
        <v>0</v>
      </c>
      <c r="AD3425" s="10">
        <v>5.1387999999999998</v>
      </c>
      <c r="AE3425" s="10">
        <v>163.6</v>
      </c>
      <c r="AH3425" s="10">
        <v>1</v>
      </c>
      <c r="AJ3425" s="10">
        <v>1</v>
      </c>
      <c r="AK3425" s="10">
        <v>1</v>
      </c>
      <c r="AL3425" s="10">
        <v>0</v>
      </c>
      <c r="AM3425" s="10">
        <v>0</v>
      </c>
      <c r="AN3425" s="10">
        <v>0</v>
      </c>
      <c r="AO3425" s="10">
        <v>5.1387999999999998</v>
      </c>
      <c r="AQ3425" s="10">
        <v>1.1301797160511482</v>
      </c>
      <c r="AR3425" s="10">
        <v>6.4152435421950287</v>
      </c>
      <c r="AS3425" s="10">
        <v>8.0540041304691936</v>
      </c>
      <c r="AT3425" s="10">
        <v>26.559223327201984</v>
      </c>
      <c r="AU3425" s="10">
        <v>13.957355853723996</v>
      </c>
      <c r="AV3425" s="10">
        <v>223.45855771931053</v>
      </c>
      <c r="AW3425" s="10">
        <v>263.97513690023652</v>
      </c>
      <c r="AX3425" s="10">
        <v>1.6970562748477383E-6</v>
      </c>
      <c r="AY3425" s="10">
        <v>5.1387999999999998</v>
      </c>
      <c r="AZ3425" s="10" t="s">
        <v>33</v>
      </c>
      <c r="BA3425" s="10">
        <v>3426</v>
      </c>
      <c r="BB3425" s="10" t="s">
        <v>33</v>
      </c>
      <c r="BC3425" s="10">
        <v>3341</v>
      </c>
      <c r="BE3425" s="10" t="s">
        <v>33</v>
      </c>
      <c r="BF3425" s="10" t="s">
        <v>33</v>
      </c>
      <c r="BG3425" s="10" t="s">
        <v>33</v>
      </c>
      <c r="BH3425" s="10" t="s">
        <v>33</v>
      </c>
      <c r="BI3425" s="10" t="s">
        <v>33</v>
      </c>
      <c r="BJ3425" s="10" t="s">
        <v>33</v>
      </c>
      <c r="BL3425" s="10" t="s">
        <v>33</v>
      </c>
      <c r="BM3425" s="10" t="s">
        <v>33</v>
      </c>
      <c r="BP3425" s="10" t="s">
        <v>34</v>
      </c>
      <c r="BQ3425" s="10">
        <v>0</v>
      </c>
      <c r="BR3425" s="10" t="s">
        <v>33</v>
      </c>
      <c r="BS3425" s="11">
        <v>8.0540041304691936</v>
      </c>
      <c r="BT3425" s="11">
        <v>263.97513690023652</v>
      </c>
      <c r="BU3425" s="10">
        <v>3425</v>
      </c>
    </row>
    <row r="3426" spans="1:73" s="10" customFormat="1" x14ac:dyDescent="0.45">
      <c r="A3426" s="10">
        <v>905</v>
      </c>
      <c r="B3426" s="10">
        <v>3410</v>
      </c>
      <c r="D3426" s="10">
        <v>3427</v>
      </c>
      <c r="E3426" s="10" t="s">
        <v>33</v>
      </c>
      <c r="F3426" s="10">
        <v>3410</v>
      </c>
      <c r="G3426" s="10" t="s">
        <v>33</v>
      </c>
      <c r="H3426" s="10" t="s">
        <v>33</v>
      </c>
      <c r="J3426" s="10" t="s">
        <v>157</v>
      </c>
      <c r="K3426" s="10">
        <v>0</v>
      </c>
      <c r="L3426" s="10">
        <v>1</v>
      </c>
      <c r="M3426" s="10" t="s">
        <v>33</v>
      </c>
      <c r="N3426" s="10">
        <v>1</v>
      </c>
      <c r="T3426" s="10">
        <v>0</v>
      </c>
      <c r="W3426" s="10">
        <v>0</v>
      </c>
      <c r="X3426" s="10">
        <v>0</v>
      </c>
      <c r="Y3426" s="10">
        <v>0</v>
      </c>
      <c r="AB3426" s="10">
        <v>0</v>
      </c>
      <c r="AC3426" s="10">
        <v>0</v>
      </c>
      <c r="AD3426" s="10">
        <v>5.7679999999999998</v>
      </c>
      <c r="AE3426" s="10">
        <v>3210.25</v>
      </c>
      <c r="AH3426" s="10">
        <v>1</v>
      </c>
      <c r="AJ3426" s="10">
        <v>1</v>
      </c>
      <c r="AK3426" s="10">
        <v>1</v>
      </c>
      <c r="AL3426" s="10">
        <v>0</v>
      </c>
      <c r="AM3426" s="10">
        <v>0</v>
      </c>
      <c r="AN3426" s="10">
        <v>0</v>
      </c>
      <c r="AO3426" s="10">
        <v>5.7679999999999998</v>
      </c>
      <c r="AQ3426" s="10">
        <v>0</v>
      </c>
      <c r="AR3426" s="10">
        <v>5.7679999999999998</v>
      </c>
      <c r="AS3426" s="10">
        <v>5.7679999999999998</v>
      </c>
      <c r="AT3426" s="10">
        <v>0</v>
      </c>
      <c r="AU3426" s="10">
        <v>0</v>
      </c>
      <c r="AV3426" s="10">
        <v>3210.25</v>
      </c>
      <c r="AW3426" s="10">
        <v>3210.25</v>
      </c>
      <c r="AX3426" s="10">
        <v>4.2595774438317233E-2</v>
      </c>
      <c r="AY3426" s="10">
        <v>5.7679999999999998</v>
      </c>
      <c r="AZ3426" s="10" t="s">
        <v>33</v>
      </c>
      <c r="BA3426" s="10">
        <v>3427</v>
      </c>
      <c r="BB3426" s="10" t="s">
        <v>33</v>
      </c>
      <c r="BC3426" s="10">
        <v>3410</v>
      </c>
      <c r="BE3426" s="10" t="s">
        <v>33</v>
      </c>
      <c r="BF3426" s="10" t="s">
        <v>33</v>
      </c>
      <c r="BG3426" s="10" t="s">
        <v>33</v>
      </c>
      <c r="BH3426" s="10" t="s">
        <v>33</v>
      </c>
      <c r="BI3426" s="10" t="s">
        <v>33</v>
      </c>
      <c r="BJ3426" s="10" t="s">
        <v>33</v>
      </c>
      <c r="BL3426" s="10" t="s">
        <v>33</v>
      </c>
      <c r="BM3426" s="10" t="s">
        <v>33</v>
      </c>
      <c r="BP3426" s="10" t="s">
        <v>34</v>
      </c>
      <c r="BQ3426" s="10">
        <v>0</v>
      </c>
      <c r="BR3426" s="10" t="s">
        <v>157</v>
      </c>
      <c r="BS3426" s="11">
        <v>5.7679999999999998</v>
      </c>
      <c r="BT3426" s="11">
        <v>3210.25</v>
      </c>
      <c r="BU3426" s="10">
        <v>3426</v>
      </c>
    </row>
    <row r="3427" spans="1:73" s="10" customFormat="1" x14ac:dyDescent="0.45">
      <c r="A3427" s="10">
        <v>906</v>
      </c>
      <c r="B3427" s="10">
        <v>3346</v>
      </c>
      <c r="D3427" s="10">
        <v>3431</v>
      </c>
      <c r="E3427" s="10" t="s">
        <v>33</v>
      </c>
      <c r="F3427" s="10">
        <v>3346</v>
      </c>
      <c r="G3427" s="10" t="s">
        <v>33</v>
      </c>
      <c r="H3427" s="10" t="s">
        <v>33</v>
      </c>
      <c r="J3427" s="10" t="s">
        <v>624</v>
      </c>
      <c r="K3427" s="10">
        <v>0</v>
      </c>
      <c r="L3427" s="10">
        <v>1</v>
      </c>
      <c r="M3427" s="10" t="s">
        <v>33</v>
      </c>
      <c r="N3427" s="10">
        <v>1</v>
      </c>
      <c r="T3427" s="10">
        <v>0.70710678118654757</v>
      </c>
      <c r="W3427" s="10">
        <v>1.4665394641809</v>
      </c>
      <c r="X3427" s="10" t="s">
        <v>35</v>
      </c>
      <c r="Y3427" s="10">
        <v>0.14142135623730953</v>
      </c>
      <c r="AB3427" s="10">
        <v>16.967734321352399</v>
      </c>
      <c r="AC3427" s="10">
        <v>0.15</v>
      </c>
      <c r="AD3427" s="10">
        <v>0</v>
      </c>
      <c r="AE3427" s="10">
        <v>0</v>
      </c>
      <c r="AH3427" s="10">
        <v>1</v>
      </c>
      <c r="AJ3427" s="10">
        <v>1</v>
      </c>
      <c r="AK3427" s="10">
        <v>1</v>
      </c>
      <c r="AL3427" s="10">
        <v>0.70710678118654757</v>
      </c>
      <c r="AM3427" s="10">
        <v>1.4665394641809</v>
      </c>
      <c r="AN3427" s="10">
        <v>0.15</v>
      </c>
      <c r="AO3427" s="10">
        <v>0</v>
      </c>
      <c r="AQ3427" s="10">
        <v>23.993603552195147</v>
      </c>
      <c r="AR3427" s="10">
        <v>45.578602665975893</v>
      </c>
      <c r="AS3427" s="10">
        <v>80.369327816658853</v>
      </c>
      <c r="AT3427" s="10">
        <v>563.84968347658594</v>
      </c>
      <c r="AU3427" s="10">
        <v>19.721556325675976</v>
      </c>
      <c r="AV3427" s="10">
        <v>824.61522719308675</v>
      </c>
      <c r="AW3427" s="10">
        <v>1408.1864669953488</v>
      </c>
      <c r="AX3427" s="10">
        <v>4.9497474683058333E-3</v>
      </c>
      <c r="AY3427" s="10">
        <v>28.925580812683918</v>
      </c>
      <c r="AZ3427" s="10" t="s">
        <v>33</v>
      </c>
      <c r="BA3427" s="10">
        <v>3431</v>
      </c>
      <c r="BB3427" s="10" t="s">
        <v>33</v>
      </c>
      <c r="BC3427" s="10">
        <v>3346</v>
      </c>
      <c r="BE3427" s="10" t="s">
        <v>33</v>
      </c>
      <c r="BF3427" s="10" t="s">
        <v>33</v>
      </c>
      <c r="BG3427" s="10" t="s">
        <v>33</v>
      </c>
      <c r="BH3427" s="10" t="s">
        <v>33</v>
      </c>
      <c r="BI3427" s="10" t="s">
        <v>33</v>
      </c>
      <c r="BJ3427" s="10" t="s">
        <v>33</v>
      </c>
      <c r="BL3427" s="10" t="s">
        <v>33</v>
      </c>
      <c r="BM3427" s="10" t="s">
        <v>33</v>
      </c>
      <c r="BP3427" s="10" t="s">
        <v>33</v>
      </c>
      <c r="BQ3427" s="10">
        <v>0</v>
      </c>
      <c r="BR3427" s="10" t="s">
        <v>624</v>
      </c>
      <c r="BS3427" s="11">
        <v>80.369327816658853</v>
      </c>
      <c r="BT3427" s="11">
        <v>1408.1864669953488</v>
      </c>
      <c r="BU3427" s="10">
        <v>3427</v>
      </c>
    </row>
    <row r="3428" spans="1:73" s="10" customFormat="1" x14ac:dyDescent="0.45">
      <c r="A3428" s="10" t="s">
        <v>33</v>
      </c>
      <c r="B3428" s="10">
        <v>3286</v>
      </c>
      <c r="D3428" s="10" t="s">
        <v>33</v>
      </c>
      <c r="E3428" s="10">
        <v>3427</v>
      </c>
      <c r="F3428" s="10">
        <v>3286</v>
      </c>
      <c r="G3428" s="10">
        <v>844</v>
      </c>
      <c r="H3428" s="10">
        <v>844</v>
      </c>
      <c r="J3428" s="10" t="s">
        <v>33</v>
      </c>
      <c r="K3428" s="10" t="s">
        <v>69</v>
      </c>
      <c r="L3428" s="10" t="s">
        <v>33</v>
      </c>
      <c r="M3428" s="10">
        <v>0.5</v>
      </c>
      <c r="N3428" s="10">
        <v>0.5</v>
      </c>
      <c r="T3428" s="10">
        <v>0</v>
      </c>
      <c r="W3428" s="10">
        <v>0</v>
      </c>
      <c r="X3428" s="10">
        <v>0</v>
      </c>
      <c r="Y3428" s="10">
        <v>0</v>
      </c>
      <c r="AB3428" s="10">
        <v>0</v>
      </c>
      <c r="AC3428" s="10">
        <v>0</v>
      </c>
      <c r="AD3428" s="10">
        <v>0</v>
      </c>
      <c r="AE3428" s="10">
        <v>0</v>
      </c>
      <c r="AH3428" s="10">
        <v>1</v>
      </c>
      <c r="AJ3428" s="10" t="s">
        <v>33</v>
      </c>
      <c r="AK3428" s="10">
        <v>0.5</v>
      </c>
      <c r="AL3428" s="10">
        <v>0</v>
      </c>
      <c r="AM3428" s="10">
        <v>0</v>
      </c>
      <c r="AN3428" s="10">
        <v>0</v>
      </c>
      <c r="AO3428" s="10">
        <v>0</v>
      </c>
      <c r="AQ3428" s="10">
        <v>0</v>
      </c>
      <c r="AR3428" s="10">
        <v>1.6582689938378654</v>
      </c>
      <c r="AS3428" s="10">
        <v>1.6582689938378654</v>
      </c>
      <c r="AT3428" s="10">
        <v>0</v>
      </c>
      <c r="AU3428" s="10">
        <v>0</v>
      </c>
      <c r="AV3428" s="10">
        <v>33.481043616319056</v>
      </c>
      <c r="AW3428" s="10">
        <v>33.481043616319056</v>
      </c>
      <c r="AX3428" s="10" t="s">
        <v>33</v>
      </c>
      <c r="AY3428" s="10" t="s">
        <v>33</v>
      </c>
      <c r="AZ3428" s="10" t="s">
        <v>33</v>
      </c>
      <c r="BA3428" s="10" t="s">
        <v>33</v>
      </c>
      <c r="BB3428" s="10">
        <v>3427</v>
      </c>
      <c r="BC3428" s="10">
        <v>3286</v>
      </c>
      <c r="BE3428" s="10" t="s">
        <v>624</v>
      </c>
      <c r="BF3428" s="10" t="s">
        <v>4104</v>
      </c>
      <c r="BG3428" s="10">
        <v>8.2080127540190354E-3</v>
      </c>
      <c r="BH3428" s="10">
        <v>417.48681399562844</v>
      </c>
      <c r="BI3428" s="10">
        <v>350</v>
      </c>
      <c r="BJ3428" s="10" t="s">
        <v>33</v>
      </c>
      <c r="BL3428" s="10" t="s">
        <v>33</v>
      </c>
      <c r="BM3428" s="10" t="s">
        <v>33</v>
      </c>
      <c r="BP3428" s="10" t="s">
        <v>33</v>
      </c>
      <c r="BQ3428" s="10" t="s">
        <v>33</v>
      </c>
      <c r="BR3428" s="10" t="s">
        <v>33</v>
      </c>
      <c r="BS3428" s="11" t="s">
        <v>33</v>
      </c>
      <c r="BT3428" s="11" t="s">
        <v>33</v>
      </c>
      <c r="BU3428" s="10">
        <v>3428</v>
      </c>
    </row>
    <row r="3429" spans="1:73" s="10" customFormat="1" x14ac:dyDescent="0.45">
      <c r="A3429" s="10" t="s">
        <v>33</v>
      </c>
      <c r="B3429" s="10">
        <v>3240</v>
      </c>
      <c r="D3429" s="10" t="s">
        <v>33</v>
      </c>
      <c r="E3429" s="10">
        <v>3427</v>
      </c>
      <c r="F3429" s="10">
        <v>3240</v>
      </c>
      <c r="G3429" s="10">
        <v>823</v>
      </c>
      <c r="H3429" s="10">
        <v>823</v>
      </c>
      <c r="J3429" s="10" t="s">
        <v>33</v>
      </c>
      <c r="K3429" s="10" t="s">
        <v>46</v>
      </c>
      <c r="L3429" s="10" t="s">
        <v>33</v>
      </c>
      <c r="M3429" s="10">
        <v>1.1489125293076057</v>
      </c>
      <c r="N3429" s="10">
        <v>1.1489125293076057</v>
      </c>
      <c r="T3429" s="10">
        <v>0</v>
      </c>
      <c r="W3429" s="10">
        <v>0</v>
      </c>
      <c r="X3429" s="10">
        <v>0</v>
      </c>
      <c r="Y3429" s="10">
        <v>0</v>
      </c>
      <c r="AB3429" s="10">
        <v>0</v>
      </c>
      <c r="AC3429" s="10">
        <v>0</v>
      </c>
      <c r="AD3429" s="10">
        <v>0</v>
      </c>
      <c r="AE3429" s="10">
        <v>0</v>
      </c>
      <c r="AH3429" s="10">
        <v>1</v>
      </c>
      <c r="AJ3429" s="10" t="s">
        <v>33</v>
      </c>
      <c r="AK3429" s="10">
        <v>1.1489125293076057</v>
      </c>
      <c r="AL3429" s="10">
        <v>0</v>
      </c>
      <c r="AM3429" s="10">
        <v>0</v>
      </c>
      <c r="AN3429" s="10">
        <v>0</v>
      </c>
      <c r="AO3429" s="10">
        <v>0</v>
      </c>
      <c r="AQ3429" s="10">
        <v>23.254551776368846</v>
      </c>
      <c r="AR3429" s="10">
        <v>42.23592083896709</v>
      </c>
      <c r="AS3429" s="10">
        <v>75.955020914701919</v>
      </c>
      <c r="AT3429" s="10">
        <v>546.48196674466783</v>
      </c>
      <c r="AU3429" s="10">
        <v>2.7264867536551196</v>
      </c>
      <c r="AV3429" s="10">
        <v>789.89779291039986</v>
      </c>
      <c r="AW3429" s="10">
        <v>1339.1062464087227</v>
      </c>
      <c r="AX3429" s="10" t="s">
        <v>33</v>
      </c>
      <c r="AY3429" s="10" t="s">
        <v>33</v>
      </c>
      <c r="AZ3429" s="10" t="s">
        <v>33</v>
      </c>
      <c r="BA3429" s="10" t="s">
        <v>33</v>
      </c>
      <c r="BB3429" s="10">
        <v>3427</v>
      </c>
      <c r="BC3429" s="10">
        <v>3240</v>
      </c>
      <c r="BE3429" s="10" t="s">
        <v>624</v>
      </c>
      <c r="BF3429" s="10" t="s">
        <v>4105</v>
      </c>
      <c r="BG3429" s="10">
        <v>0.37595817247766244</v>
      </c>
      <c r="BH3429" s="10">
        <v>3441.535470943556</v>
      </c>
      <c r="BI3429" s="10">
        <v>351</v>
      </c>
      <c r="BJ3429" s="10" t="s">
        <v>33</v>
      </c>
      <c r="BL3429" s="10" t="s">
        <v>33</v>
      </c>
      <c r="BM3429" s="10" t="s">
        <v>33</v>
      </c>
      <c r="BP3429" s="10" t="s">
        <v>33</v>
      </c>
      <c r="BQ3429" s="10" t="s">
        <v>33</v>
      </c>
      <c r="BR3429" s="10" t="s">
        <v>33</v>
      </c>
      <c r="BS3429" s="11" t="s">
        <v>33</v>
      </c>
      <c r="BT3429" s="11" t="s">
        <v>33</v>
      </c>
      <c r="BU3429" s="10">
        <v>3429</v>
      </c>
    </row>
    <row r="3430" spans="1:73" s="10" customFormat="1" x14ac:dyDescent="0.45">
      <c r="A3430" s="10" t="s">
        <v>33</v>
      </c>
      <c r="B3430" s="10">
        <v>3481</v>
      </c>
      <c r="D3430" s="10" t="s">
        <v>33</v>
      </c>
      <c r="E3430" s="10">
        <v>3427</v>
      </c>
      <c r="F3430" s="10">
        <v>3481</v>
      </c>
      <c r="G3430" s="10">
        <v>926</v>
      </c>
      <c r="H3430" s="10">
        <v>926</v>
      </c>
      <c r="J3430" s="10" t="s">
        <v>33</v>
      </c>
      <c r="K3430" s="10" t="s">
        <v>639</v>
      </c>
      <c r="L3430" s="10" t="s">
        <v>33</v>
      </c>
      <c r="M3430" s="10">
        <v>1.4142135623730952E-3</v>
      </c>
      <c r="N3430" s="10">
        <v>1.4142135623730952E-3</v>
      </c>
      <c r="T3430" s="10">
        <v>0</v>
      </c>
      <c r="W3430" s="10">
        <v>0</v>
      </c>
      <c r="X3430" s="10">
        <v>0</v>
      </c>
      <c r="Y3430" s="10">
        <v>0</v>
      </c>
      <c r="AB3430" s="10">
        <v>0</v>
      </c>
      <c r="AC3430" s="10">
        <v>0</v>
      </c>
      <c r="AD3430" s="10">
        <v>0</v>
      </c>
      <c r="AE3430" s="10">
        <v>0</v>
      </c>
      <c r="AH3430" s="10">
        <v>1</v>
      </c>
      <c r="AJ3430" s="10" t="s">
        <v>33</v>
      </c>
      <c r="AK3430" s="10">
        <v>1.4142135623730952E-3</v>
      </c>
      <c r="AL3430" s="10">
        <v>0</v>
      </c>
      <c r="AM3430" s="10">
        <v>0</v>
      </c>
      <c r="AN3430" s="10">
        <v>0</v>
      </c>
      <c r="AO3430" s="10">
        <v>0</v>
      </c>
      <c r="AQ3430" s="10">
        <v>3.1944994639755676E-2</v>
      </c>
      <c r="AR3430" s="10">
        <v>6.7873368990033697E-2</v>
      </c>
      <c r="AS3430" s="10">
        <v>0.11419361121767943</v>
      </c>
      <c r="AT3430" s="10">
        <v>0.75070737403425836</v>
      </c>
      <c r="AU3430" s="10">
        <v>2.7335250668456219E-2</v>
      </c>
      <c r="AV3430" s="10">
        <v>1.2363906663677844</v>
      </c>
      <c r="AW3430" s="10">
        <v>2.0144332910704987</v>
      </c>
      <c r="AX3430" s="10" t="s">
        <v>33</v>
      </c>
      <c r="AY3430" s="10" t="s">
        <v>33</v>
      </c>
      <c r="AZ3430" s="10" t="s">
        <v>33</v>
      </c>
      <c r="BA3430" s="10" t="s">
        <v>33</v>
      </c>
      <c r="BB3430" s="10">
        <v>3427</v>
      </c>
      <c r="BC3430" s="10">
        <v>3481</v>
      </c>
      <c r="BE3430" s="10" t="s">
        <v>624</v>
      </c>
      <c r="BF3430" s="10" t="s">
        <v>4106</v>
      </c>
      <c r="BG3430" s="10">
        <v>5.6522953802140943E-4</v>
      </c>
      <c r="BH3430" s="10">
        <v>8.1841607003153012</v>
      </c>
      <c r="BI3430" s="10">
        <v>352</v>
      </c>
      <c r="BJ3430" s="10" t="s">
        <v>33</v>
      </c>
      <c r="BL3430" s="10" t="s">
        <v>33</v>
      </c>
      <c r="BM3430" s="10" t="s">
        <v>33</v>
      </c>
      <c r="BP3430" s="10" t="s">
        <v>33</v>
      </c>
      <c r="BQ3430" s="10" t="s">
        <v>33</v>
      </c>
      <c r="BR3430" s="10" t="s">
        <v>33</v>
      </c>
      <c r="BS3430" s="11" t="s">
        <v>33</v>
      </c>
      <c r="BT3430" s="11" t="s">
        <v>33</v>
      </c>
      <c r="BU3430" s="10">
        <v>3430</v>
      </c>
    </row>
    <row r="3431" spans="1:73" s="10" customFormat="1" x14ac:dyDescent="0.45">
      <c r="A3431" s="10">
        <v>907</v>
      </c>
      <c r="B3431" s="10">
        <v>3349</v>
      </c>
      <c r="D3431" s="10">
        <v>3436</v>
      </c>
      <c r="E3431" s="10" t="s">
        <v>33</v>
      </c>
      <c r="F3431" s="10">
        <v>3349</v>
      </c>
      <c r="G3431" s="10" t="s">
        <v>33</v>
      </c>
      <c r="H3431" s="10" t="s">
        <v>33</v>
      </c>
      <c r="J3431" s="10" t="s">
        <v>625</v>
      </c>
      <c r="K3431" s="10">
        <v>0</v>
      </c>
      <c r="L3431" s="10">
        <v>1</v>
      </c>
      <c r="M3431" s="10" t="s">
        <v>33</v>
      </c>
      <c r="N3431" s="10">
        <v>1</v>
      </c>
      <c r="T3431" s="10">
        <v>1.4142135623730951</v>
      </c>
      <c r="W3431" s="10">
        <v>1.2700604316330779</v>
      </c>
      <c r="X3431" s="10" t="s">
        <v>35</v>
      </c>
      <c r="Y3431" s="10">
        <v>0.1224744871391589</v>
      </c>
      <c r="AB3431" s="10">
        <v>14.694488966956285</v>
      </c>
      <c r="AC3431" s="10">
        <v>7.4999999999999997E-2</v>
      </c>
      <c r="AD3431" s="10">
        <v>0</v>
      </c>
      <c r="AE3431" s="10">
        <v>0</v>
      </c>
      <c r="AH3431" s="10">
        <v>1</v>
      </c>
      <c r="AJ3431" s="10">
        <v>1</v>
      </c>
      <c r="AK3431" s="10">
        <v>1</v>
      </c>
      <c r="AL3431" s="10">
        <v>1.4142135623730951</v>
      </c>
      <c r="AM3431" s="10">
        <v>1.2700604316330779</v>
      </c>
      <c r="AN3431" s="10">
        <v>7.4999999999999997E-2</v>
      </c>
      <c r="AO3431" s="10">
        <v>0</v>
      </c>
      <c r="AQ3431" s="10">
        <v>10.080099887924979</v>
      </c>
      <c r="AR3431" s="10">
        <v>28.533437041584087</v>
      </c>
      <c r="AS3431" s="10">
        <v>43.149581879075306</v>
      </c>
      <c r="AT3431" s="10">
        <v>236.88234736623698</v>
      </c>
      <c r="AU3431" s="10">
        <v>46.261558278053172</v>
      </c>
      <c r="AV3431" s="10">
        <v>382.40107674332552</v>
      </c>
      <c r="AW3431" s="10">
        <v>665.54498238761562</v>
      </c>
      <c r="AX3431" s="10">
        <v>0.31937438845342625</v>
      </c>
      <c r="AY3431" s="10">
        <v>28.742244720671486</v>
      </c>
      <c r="AZ3431" s="10" t="s">
        <v>33</v>
      </c>
      <c r="BA3431" s="10">
        <v>3436</v>
      </c>
      <c r="BB3431" s="10" t="s">
        <v>33</v>
      </c>
      <c r="BC3431" s="10">
        <v>3349</v>
      </c>
      <c r="BE3431" s="10" t="s">
        <v>33</v>
      </c>
      <c r="BF3431" s="10" t="s">
        <v>33</v>
      </c>
      <c r="BG3431" s="10" t="s">
        <v>33</v>
      </c>
      <c r="BH3431" s="10" t="s">
        <v>33</v>
      </c>
      <c r="BI3431" s="10" t="s">
        <v>33</v>
      </c>
      <c r="BJ3431" s="10" t="s">
        <v>33</v>
      </c>
      <c r="BL3431" s="10" t="s">
        <v>33</v>
      </c>
      <c r="BM3431" s="10" t="s">
        <v>33</v>
      </c>
      <c r="BP3431" s="10" t="s">
        <v>33</v>
      </c>
      <c r="BQ3431" s="10">
        <v>0</v>
      </c>
      <c r="BR3431" s="10" t="s">
        <v>625</v>
      </c>
      <c r="BS3431" s="11">
        <v>43.149581879075306</v>
      </c>
      <c r="BT3431" s="11">
        <v>665.54498238761562</v>
      </c>
      <c r="BU3431" s="10">
        <v>3431</v>
      </c>
    </row>
    <row r="3432" spans="1:73" s="10" customFormat="1" x14ac:dyDescent="0.45">
      <c r="A3432" s="10" t="s">
        <v>33</v>
      </c>
      <c r="B3432" s="10">
        <v>3484</v>
      </c>
      <c r="D3432" s="10" t="s">
        <v>33</v>
      </c>
      <c r="E3432" s="10">
        <v>3431</v>
      </c>
      <c r="F3432" s="10">
        <v>3484</v>
      </c>
      <c r="G3432" s="10">
        <v>927</v>
      </c>
      <c r="H3432" s="10">
        <v>927</v>
      </c>
      <c r="J3432" s="10" t="s">
        <v>33</v>
      </c>
      <c r="K3432" s="10" t="s">
        <v>640</v>
      </c>
      <c r="L3432" s="10" t="s">
        <v>33</v>
      </c>
      <c r="M3432" s="10">
        <v>0.87464278422679509</v>
      </c>
      <c r="N3432" s="10">
        <v>0.87464278422679509</v>
      </c>
      <c r="T3432" s="10">
        <v>0</v>
      </c>
      <c r="W3432" s="10">
        <v>0</v>
      </c>
      <c r="X3432" s="10">
        <v>0</v>
      </c>
      <c r="Y3432" s="10">
        <v>0</v>
      </c>
      <c r="AB3432" s="10">
        <v>0</v>
      </c>
      <c r="AC3432" s="10">
        <v>0</v>
      </c>
      <c r="AD3432" s="10">
        <v>0</v>
      </c>
      <c r="AE3432" s="10">
        <v>0</v>
      </c>
      <c r="AH3432" s="10">
        <v>1</v>
      </c>
      <c r="AJ3432" s="10" t="s">
        <v>33</v>
      </c>
      <c r="AK3432" s="10">
        <v>0.87464278422679509</v>
      </c>
      <c r="AL3432" s="10">
        <v>0</v>
      </c>
      <c r="AM3432" s="10">
        <v>0</v>
      </c>
      <c r="AN3432" s="10">
        <v>0</v>
      </c>
      <c r="AO3432" s="10">
        <v>0</v>
      </c>
      <c r="AQ3432" s="10">
        <v>1.5149257407543117</v>
      </c>
      <c r="AR3432" s="10">
        <v>11.503980820959246</v>
      </c>
      <c r="AS3432" s="10">
        <v>13.700623145052997</v>
      </c>
      <c r="AT3432" s="10">
        <v>35.600754907726326</v>
      </c>
      <c r="AU3432" s="10">
        <v>29.681412777696423</v>
      </c>
      <c r="AV3432" s="10">
        <v>94.949980537022995</v>
      </c>
      <c r="AW3432" s="10">
        <v>160.23214822244574</v>
      </c>
      <c r="AX3432" s="10" t="s">
        <v>33</v>
      </c>
      <c r="AY3432" s="10" t="s">
        <v>33</v>
      </c>
      <c r="AZ3432" s="10" t="s">
        <v>33</v>
      </c>
      <c r="BA3432" s="10" t="s">
        <v>33</v>
      </c>
      <c r="BB3432" s="10">
        <v>3431</v>
      </c>
      <c r="BC3432" s="10">
        <v>3484</v>
      </c>
      <c r="BE3432" s="10" t="s">
        <v>625</v>
      </c>
      <c r="BF3432" s="10" t="s">
        <v>640</v>
      </c>
      <c r="BG3432" s="10">
        <v>4.375628138382158</v>
      </c>
      <c r="BH3432" s="10">
        <v>7857.3813835455276</v>
      </c>
      <c r="BI3432" s="10">
        <v>354</v>
      </c>
      <c r="BJ3432" s="10" t="s">
        <v>33</v>
      </c>
      <c r="BL3432" s="10" t="s">
        <v>33</v>
      </c>
      <c r="BM3432" s="10" t="s">
        <v>33</v>
      </c>
      <c r="BP3432" s="10" t="s">
        <v>33</v>
      </c>
      <c r="BQ3432" s="10" t="s">
        <v>33</v>
      </c>
      <c r="BR3432" s="10" t="s">
        <v>33</v>
      </c>
      <c r="BS3432" s="11" t="s">
        <v>33</v>
      </c>
      <c r="BT3432" s="11" t="s">
        <v>33</v>
      </c>
      <c r="BU3432" s="10">
        <v>3432</v>
      </c>
    </row>
    <row r="3433" spans="1:73" s="10" customFormat="1" x14ac:dyDescent="0.45">
      <c r="A3433" s="10" t="s">
        <v>33</v>
      </c>
      <c r="B3433" s="10">
        <v>3240</v>
      </c>
      <c r="D3433" s="10" t="s">
        <v>33</v>
      </c>
      <c r="E3433" s="10">
        <v>3431</v>
      </c>
      <c r="F3433" s="10">
        <v>3240</v>
      </c>
      <c r="G3433" s="10">
        <v>823</v>
      </c>
      <c r="H3433" s="10">
        <v>823</v>
      </c>
      <c r="J3433" s="10" t="s">
        <v>33</v>
      </c>
      <c r="K3433" s="10" t="s">
        <v>46</v>
      </c>
      <c r="L3433" s="10" t="s">
        <v>33</v>
      </c>
      <c r="M3433" s="10">
        <v>0.34641016151377546</v>
      </c>
      <c r="N3433" s="10">
        <v>0.34641016151377546</v>
      </c>
      <c r="T3433" s="10">
        <v>0</v>
      </c>
      <c r="W3433" s="10">
        <v>0</v>
      </c>
      <c r="X3433" s="10">
        <v>0</v>
      </c>
      <c r="Y3433" s="10">
        <v>0</v>
      </c>
      <c r="AB3433" s="10">
        <v>0</v>
      </c>
      <c r="AC3433" s="10">
        <v>0</v>
      </c>
      <c r="AD3433" s="10">
        <v>0</v>
      </c>
      <c r="AE3433" s="10">
        <v>0</v>
      </c>
      <c r="AH3433" s="10">
        <v>1</v>
      </c>
      <c r="AJ3433" s="10" t="s">
        <v>33</v>
      </c>
      <c r="AK3433" s="10">
        <v>0.34641016151377546</v>
      </c>
      <c r="AL3433" s="10">
        <v>0</v>
      </c>
      <c r="AM3433" s="10">
        <v>0</v>
      </c>
      <c r="AN3433" s="10">
        <v>0</v>
      </c>
      <c r="AO3433" s="10">
        <v>0</v>
      </c>
      <c r="AQ3433" s="10">
        <v>7.011511173646193</v>
      </c>
      <c r="AR3433" s="10">
        <v>12.734609281636954</v>
      </c>
      <c r="AS3433" s="10">
        <v>22.901300483423935</v>
      </c>
      <c r="AT3433" s="10">
        <v>164.77051258068553</v>
      </c>
      <c r="AU3433" s="10">
        <v>0.82206668706801689</v>
      </c>
      <c r="AV3433" s="10">
        <v>238.16314561942255</v>
      </c>
      <c r="AW3433" s="10">
        <v>403.75572488717614</v>
      </c>
      <c r="AX3433" s="10" t="s">
        <v>33</v>
      </c>
      <c r="AY3433" s="10" t="s">
        <v>33</v>
      </c>
      <c r="AZ3433" s="10" t="s">
        <v>33</v>
      </c>
      <c r="BA3433" s="10" t="s">
        <v>33</v>
      </c>
      <c r="BB3433" s="10">
        <v>3431</v>
      </c>
      <c r="BC3433" s="10">
        <v>3240</v>
      </c>
      <c r="BE3433" s="10" t="s">
        <v>625</v>
      </c>
      <c r="BF3433" s="10" t="s">
        <v>4107</v>
      </c>
      <c r="BG3433" s="10">
        <v>7.3140888366816741</v>
      </c>
      <c r="BH3433" s="10">
        <v>2711.4744661902437</v>
      </c>
      <c r="BI3433" s="10">
        <v>355</v>
      </c>
      <c r="BJ3433" s="10" t="s">
        <v>33</v>
      </c>
      <c r="BL3433" s="10" t="s">
        <v>33</v>
      </c>
      <c r="BM3433" s="10" t="s">
        <v>33</v>
      </c>
      <c r="BP3433" s="10" t="s">
        <v>33</v>
      </c>
      <c r="BQ3433" s="10" t="s">
        <v>33</v>
      </c>
      <c r="BR3433" s="10" t="s">
        <v>33</v>
      </c>
      <c r="BS3433" s="11" t="s">
        <v>33</v>
      </c>
      <c r="BT3433" s="11" t="s">
        <v>33</v>
      </c>
      <c r="BU3433" s="10">
        <v>3433</v>
      </c>
    </row>
    <row r="3434" spans="1:73" s="10" customFormat="1" x14ac:dyDescent="0.45">
      <c r="A3434" s="10" t="s">
        <v>33</v>
      </c>
      <c r="B3434" s="10">
        <v>3133</v>
      </c>
      <c r="D3434" s="10" t="s">
        <v>33</v>
      </c>
      <c r="E3434" s="10">
        <v>3431</v>
      </c>
      <c r="F3434" s="10">
        <v>3133</v>
      </c>
      <c r="G3434" s="10">
        <v>798</v>
      </c>
      <c r="H3434" s="10">
        <v>798</v>
      </c>
      <c r="J3434" s="10" t="s">
        <v>33</v>
      </c>
      <c r="K3434" s="10" t="s">
        <v>559</v>
      </c>
      <c r="L3434" s="10" t="s">
        <v>33</v>
      </c>
      <c r="M3434" s="10">
        <v>1.4142135623730952E-3</v>
      </c>
      <c r="N3434" s="10">
        <v>1.4142135623730952E-3</v>
      </c>
      <c r="T3434" s="10">
        <v>0</v>
      </c>
      <c r="W3434" s="10">
        <v>0</v>
      </c>
      <c r="X3434" s="10">
        <v>0</v>
      </c>
      <c r="Y3434" s="10">
        <v>0</v>
      </c>
      <c r="AB3434" s="10">
        <v>0</v>
      </c>
      <c r="AC3434" s="10">
        <v>0</v>
      </c>
      <c r="AD3434" s="10">
        <v>0</v>
      </c>
      <c r="AE3434" s="10">
        <v>0</v>
      </c>
      <c r="AH3434" s="10">
        <v>1</v>
      </c>
      <c r="AJ3434" s="10" t="s">
        <v>33</v>
      </c>
      <c r="AK3434" s="10">
        <v>1.4142135623730952E-3</v>
      </c>
      <c r="AL3434" s="10">
        <v>0</v>
      </c>
      <c r="AM3434" s="10">
        <v>0</v>
      </c>
      <c r="AN3434" s="10">
        <v>0</v>
      </c>
      <c r="AO3434" s="10">
        <v>0</v>
      </c>
      <c r="AQ3434" s="10">
        <v>2.5187717750859333E-3</v>
      </c>
      <c r="AR3434" s="10">
        <v>4.8941341593234725E-2</v>
      </c>
      <c r="AS3434" s="10">
        <v>5.2593560667109331E-2</v>
      </c>
      <c r="AT3434" s="10">
        <v>5.9191136714519435E-2</v>
      </c>
      <c r="AU3434" s="10">
        <v>2.4532566871880861E-2</v>
      </c>
      <c r="AV3434" s="10">
        <v>0.80402275093013509</v>
      </c>
      <c r="AW3434" s="10">
        <v>0.88774645451653544</v>
      </c>
      <c r="AX3434" s="10" t="s">
        <v>33</v>
      </c>
      <c r="AY3434" s="10" t="s">
        <v>33</v>
      </c>
      <c r="AZ3434" s="10" t="s">
        <v>33</v>
      </c>
      <c r="BA3434" s="10" t="s">
        <v>33</v>
      </c>
      <c r="BB3434" s="10">
        <v>3431</v>
      </c>
      <c r="BC3434" s="10">
        <v>3133</v>
      </c>
      <c r="BE3434" s="10" t="s">
        <v>625</v>
      </c>
      <c r="BF3434" s="10" t="s">
        <v>4108</v>
      </c>
      <c r="BG3434" s="10">
        <v>1.6797036274646217E-2</v>
      </c>
      <c r="BH3434" s="10">
        <v>14.382657899932026</v>
      </c>
      <c r="BI3434" s="10">
        <v>356</v>
      </c>
      <c r="BJ3434" s="10" t="s">
        <v>33</v>
      </c>
      <c r="BL3434" s="10" t="s">
        <v>33</v>
      </c>
      <c r="BM3434" s="10" t="s">
        <v>33</v>
      </c>
      <c r="BP3434" s="10" t="s">
        <v>33</v>
      </c>
      <c r="BQ3434" s="10" t="s">
        <v>33</v>
      </c>
      <c r="BR3434" s="10" t="s">
        <v>33</v>
      </c>
      <c r="BS3434" s="11" t="s">
        <v>33</v>
      </c>
      <c r="BT3434" s="11" t="s">
        <v>33</v>
      </c>
      <c r="BU3434" s="10">
        <v>3434</v>
      </c>
    </row>
    <row r="3435" spans="1:73" s="10" customFormat="1" x14ac:dyDescent="0.45">
      <c r="A3435" s="10" t="s">
        <v>33</v>
      </c>
      <c r="B3435" s="10">
        <v>3486</v>
      </c>
      <c r="D3435" s="10" t="s">
        <v>33</v>
      </c>
      <c r="E3435" s="10">
        <v>3431</v>
      </c>
      <c r="F3435" s="10">
        <v>3486</v>
      </c>
      <c r="G3435" s="10">
        <v>928</v>
      </c>
      <c r="H3435" s="10">
        <v>928</v>
      </c>
      <c r="J3435" s="10" t="s">
        <v>33</v>
      </c>
      <c r="K3435" s="10" t="s">
        <v>641</v>
      </c>
      <c r="L3435" s="10" t="s">
        <v>33</v>
      </c>
      <c r="M3435" s="10">
        <v>7.0710678118654766E-2</v>
      </c>
      <c r="N3435" s="10">
        <v>7.0710678118654766E-2</v>
      </c>
      <c r="T3435" s="10">
        <v>0</v>
      </c>
      <c r="W3435" s="10">
        <v>0</v>
      </c>
      <c r="X3435" s="10">
        <v>0</v>
      </c>
      <c r="Y3435" s="10">
        <v>0</v>
      </c>
      <c r="AB3435" s="10">
        <v>0</v>
      </c>
      <c r="AC3435" s="10">
        <v>0</v>
      </c>
      <c r="AD3435" s="10">
        <v>0</v>
      </c>
      <c r="AE3435" s="10">
        <v>0</v>
      </c>
      <c r="AH3435" s="10">
        <v>1</v>
      </c>
      <c r="AJ3435" s="10" t="s">
        <v>33</v>
      </c>
      <c r="AK3435" s="10">
        <v>7.0710678118654766E-2</v>
      </c>
      <c r="AL3435" s="10">
        <v>0</v>
      </c>
      <c r="AM3435" s="10">
        <v>0</v>
      </c>
      <c r="AN3435" s="10">
        <v>0</v>
      </c>
      <c r="AO3435" s="10">
        <v>0</v>
      </c>
      <c r="AQ3435" s="10">
        <v>0.13693063937629155</v>
      </c>
      <c r="AR3435" s="10">
        <v>2.900845165761575</v>
      </c>
      <c r="AS3435" s="10">
        <v>3.0993945928571978</v>
      </c>
      <c r="AT3435" s="10">
        <v>3.2178700253428514</v>
      </c>
      <c r="AU3435" s="10">
        <v>1.0390572794605697</v>
      </c>
      <c r="AV3435" s="10">
        <v>48.483927835949849</v>
      </c>
      <c r="AW3435" s="10">
        <v>52.740855140753268</v>
      </c>
      <c r="AX3435" s="10" t="s">
        <v>33</v>
      </c>
      <c r="AY3435" s="10" t="s">
        <v>33</v>
      </c>
      <c r="AZ3435" s="10" t="s">
        <v>33</v>
      </c>
      <c r="BA3435" s="10" t="s">
        <v>33</v>
      </c>
      <c r="BB3435" s="10">
        <v>3431</v>
      </c>
      <c r="BC3435" s="10">
        <v>3486</v>
      </c>
      <c r="BE3435" s="10" t="s">
        <v>625</v>
      </c>
      <c r="BF3435" s="10" t="s">
        <v>641</v>
      </c>
      <c r="BG3435" s="10">
        <v>0.98986725266962361</v>
      </c>
      <c r="BH3435" s="10">
        <v>649.28459785110397</v>
      </c>
      <c r="BI3435" s="10">
        <v>357</v>
      </c>
      <c r="BJ3435" s="10" t="s">
        <v>33</v>
      </c>
      <c r="BL3435" s="10" t="s">
        <v>33</v>
      </c>
      <c r="BM3435" s="10" t="s">
        <v>33</v>
      </c>
      <c r="BP3435" s="10" t="s">
        <v>33</v>
      </c>
      <c r="BQ3435" s="10" t="s">
        <v>33</v>
      </c>
      <c r="BR3435" s="10" t="s">
        <v>33</v>
      </c>
      <c r="BS3435" s="11" t="s">
        <v>33</v>
      </c>
      <c r="BT3435" s="11" t="s">
        <v>33</v>
      </c>
      <c r="BU3435" s="10">
        <v>3435</v>
      </c>
    </row>
    <row r="3436" spans="1:73" s="10" customFormat="1" x14ac:dyDescent="0.45">
      <c r="A3436" s="10">
        <v>908</v>
      </c>
      <c r="B3436" s="10">
        <v>3350</v>
      </c>
      <c r="D3436" s="10">
        <v>3437</v>
      </c>
      <c r="E3436" s="10" t="s">
        <v>33</v>
      </c>
      <c r="F3436" s="10">
        <v>3350</v>
      </c>
      <c r="G3436" s="10" t="s">
        <v>33</v>
      </c>
      <c r="H3436" s="10" t="s">
        <v>33</v>
      </c>
      <c r="J3436" s="10" t="s">
        <v>514</v>
      </c>
      <c r="K3436" s="10">
        <v>0</v>
      </c>
      <c r="L3436" s="10">
        <v>1</v>
      </c>
      <c r="M3436" s="10" t="s">
        <v>33</v>
      </c>
      <c r="N3436" s="10">
        <v>1</v>
      </c>
      <c r="T3436" s="10">
        <v>0</v>
      </c>
      <c r="W3436" s="10">
        <v>0</v>
      </c>
      <c r="X3436" s="10">
        <v>0</v>
      </c>
      <c r="Y3436" s="10">
        <v>0</v>
      </c>
      <c r="AB3436" s="10">
        <v>0</v>
      </c>
      <c r="AC3436" s="10">
        <v>0</v>
      </c>
      <c r="AD3436" s="12">
        <v>10.398905756669928</v>
      </c>
      <c r="AE3436" s="12">
        <v>156.60197248265226</v>
      </c>
      <c r="AH3436" s="10">
        <v>1</v>
      </c>
      <c r="AJ3436" s="10">
        <v>1</v>
      </c>
      <c r="AK3436" s="10">
        <v>1</v>
      </c>
      <c r="AL3436" s="10">
        <v>0</v>
      </c>
      <c r="AM3436" s="10">
        <v>0</v>
      </c>
      <c r="AN3436" s="10">
        <v>0</v>
      </c>
      <c r="AO3436" s="10">
        <v>9.7847914350652285</v>
      </c>
      <c r="AQ3436" s="10">
        <v>0</v>
      </c>
      <c r="AR3436" s="10">
        <v>10.398905756669928</v>
      </c>
      <c r="AS3436" s="10">
        <v>10.398905756669928</v>
      </c>
      <c r="AT3436" s="10">
        <v>0</v>
      </c>
      <c r="AU3436" s="10">
        <v>0</v>
      </c>
      <c r="AV3436" s="10">
        <v>156.60197248265226</v>
      </c>
      <c r="AW3436" s="10">
        <v>156.60197248265226</v>
      </c>
      <c r="AX3436" s="10">
        <v>0.13856406460551018</v>
      </c>
      <c r="AY3436" s="10">
        <v>9.7847914350652285</v>
      </c>
      <c r="AZ3436" s="10" t="s">
        <v>33</v>
      </c>
      <c r="BA3436" s="10">
        <v>3437</v>
      </c>
      <c r="BB3436" s="10" t="s">
        <v>33</v>
      </c>
      <c r="BC3436" s="10">
        <v>3350</v>
      </c>
      <c r="BE3436" s="10" t="s">
        <v>33</v>
      </c>
      <c r="BF3436" s="10" t="s">
        <v>33</v>
      </c>
      <c r="BG3436" s="10" t="s">
        <v>33</v>
      </c>
      <c r="BH3436" s="10" t="s">
        <v>33</v>
      </c>
      <c r="BI3436" s="10" t="s">
        <v>33</v>
      </c>
      <c r="BJ3436" s="10" t="s">
        <v>33</v>
      </c>
      <c r="BL3436" s="10" t="s">
        <v>33</v>
      </c>
      <c r="BM3436" s="10" t="s">
        <v>33</v>
      </c>
      <c r="BP3436" s="10" t="s">
        <v>34</v>
      </c>
      <c r="BQ3436" s="10">
        <v>0</v>
      </c>
      <c r="BR3436" s="10" t="s">
        <v>514</v>
      </c>
      <c r="BS3436" s="11">
        <v>10.398905756669928</v>
      </c>
      <c r="BT3436" s="11">
        <v>156.60197248265226</v>
      </c>
      <c r="BU3436" s="10">
        <v>3436</v>
      </c>
    </row>
    <row r="3437" spans="1:73" s="10" customFormat="1" x14ac:dyDescent="0.45">
      <c r="A3437" s="10">
        <v>909</v>
      </c>
      <c r="B3437" s="10">
        <v>3352</v>
      </c>
      <c r="D3437" s="10">
        <v>3438</v>
      </c>
      <c r="E3437" s="10" t="s">
        <v>33</v>
      </c>
      <c r="F3437" s="10">
        <v>3352</v>
      </c>
      <c r="G3437" s="10" t="s">
        <v>33</v>
      </c>
      <c r="H3437" s="10" t="s">
        <v>33</v>
      </c>
      <c r="J3437" s="10" t="s">
        <v>626</v>
      </c>
      <c r="K3437" s="10">
        <v>2977</v>
      </c>
      <c r="L3437" s="10">
        <v>1</v>
      </c>
      <c r="M3437" s="10" t="s">
        <v>33</v>
      </c>
      <c r="N3437" s="10">
        <v>1</v>
      </c>
      <c r="T3437" s="10">
        <v>0</v>
      </c>
      <c r="W3437" s="10">
        <v>0</v>
      </c>
      <c r="X3437" s="10">
        <v>0</v>
      </c>
      <c r="Y3437" s="10">
        <v>0</v>
      </c>
      <c r="AB3437" s="10">
        <v>0</v>
      </c>
      <c r="AC3437" s="10">
        <v>0</v>
      </c>
      <c r="AD3437" s="10">
        <v>0.95389999999999997</v>
      </c>
      <c r="AE3437" s="10">
        <v>5.8810000000000002</v>
      </c>
      <c r="AH3437" s="10">
        <v>1</v>
      </c>
      <c r="AJ3437" s="10">
        <v>1</v>
      </c>
      <c r="AK3437" s="10">
        <v>1</v>
      </c>
      <c r="AL3437" s="10">
        <v>0</v>
      </c>
      <c r="AM3437" s="10">
        <v>0</v>
      </c>
      <c r="AN3437" s="10">
        <v>0</v>
      </c>
      <c r="AO3437" s="10">
        <v>0.95389999999999997</v>
      </c>
      <c r="AQ3437" s="10">
        <v>8.4870446880274191</v>
      </c>
      <c r="AR3437" s="10">
        <v>15.067575858239115</v>
      </c>
      <c r="AS3437" s="10">
        <v>27.373790655878871</v>
      </c>
      <c r="AT3437" s="10">
        <v>199.44555016864436</v>
      </c>
      <c r="AU3437" s="10">
        <v>1.1000324592031756</v>
      </c>
      <c r="AV3437" s="10">
        <v>275.96733980387052</v>
      </c>
      <c r="AW3437" s="10">
        <v>476.51292243171804</v>
      </c>
      <c r="AX3437" s="10">
        <v>8.9442719099991588E-2</v>
      </c>
      <c r="AY3437" s="10">
        <v>0.95389999999999997</v>
      </c>
      <c r="AZ3437" s="10" t="s">
        <v>33</v>
      </c>
      <c r="BA3437" s="10">
        <v>3438</v>
      </c>
      <c r="BB3437" s="10" t="s">
        <v>33</v>
      </c>
      <c r="BC3437" s="10">
        <v>3352</v>
      </c>
      <c r="BE3437" s="10" t="s">
        <v>33</v>
      </c>
      <c r="BF3437" s="10" t="s">
        <v>33</v>
      </c>
      <c r="BG3437" s="10" t="s">
        <v>33</v>
      </c>
      <c r="BH3437" s="10" t="s">
        <v>33</v>
      </c>
      <c r="BI3437" s="10" t="s">
        <v>33</v>
      </c>
      <c r="BJ3437" s="10" t="s">
        <v>33</v>
      </c>
      <c r="BL3437" s="10" t="s">
        <v>33</v>
      </c>
      <c r="BM3437" s="10" t="s">
        <v>33</v>
      </c>
      <c r="BP3437" s="10" t="s">
        <v>34</v>
      </c>
      <c r="BQ3437" s="10">
        <v>0</v>
      </c>
      <c r="BR3437" s="10" t="s">
        <v>33</v>
      </c>
      <c r="BS3437" s="11">
        <v>27.373790655878871</v>
      </c>
      <c r="BT3437" s="11">
        <v>476.51292243171804</v>
      </c>
      <c r="BU3437" s="10">
        <v>3437</v>
      </c>
    </row>
    <row r="3438" spans="1:73" s="10" customFormat="1" x14ac:dyDescent="0.45">
      <c r="A3438" s="10">
        <v>910</v>
      </c>
      <c r="B3438" s="10">
        <v>3374</v>
      </c>
      <c r="D3438" s="10">
        <v>3444</v>
      </c>
      <c r="E3438" s="10" t="s">
        <v>33</v>
      </c>
      <c r="F3438" s="10">
        <v>3374</v>
      </c>
      <c r="G3438" s="10" t="s">
        <v>33</v>
      </c>
      <c r="H3438" s="10" t="s">
        <v>33</v>
      </c>
      <c r="J3438" s="10" t="s">
        <v>627</v>
      </c>
      <c r="K3438" s="10">
        <v>0</v>
      </c>
      <c r="L3438" s="10">
        <v>1</v>
      </c>
      <c r="M3438" s="10" t="s">
        <v>33</v>
      </c>
      <c r="N3438" s="10">
        <v>1</v>
      </c>
      <c r="T3438" s="10">
        <v>8.9442719099991592</v>
      </c>
      <c r="W3438" s="10">
        <v>2.9330789283618</v>
      </c>
      <c r="X3438" s="10" t="s">
        <v>35</v>
      </c>
      <c r="Y3438" s="10">
        <v>0.28284271247461906</v>
      </c>
      <c r="AB3438" s="10">
        <v>33.935468642704798</v>
      </c>
      <c r="AC3438" s="10">
        <v>7.4999999999999997E-2</v>
      </c>
      <c r="AD3438" s="10">
        <v>0</v>
      </c>
      <c r="AE3438" s="10">
        <v>0</v>
      </c>
      <c r="AH3438" s="10">
        <v>1</v>
      </c>
      <c r="AJ3438" s="10">
        <v>1</v>
      </c>
      <c r="AK3438" s="10">
        <v>1</v>
      </c>
      <c r="AL3438" s="10">
        <v>8.9442719099991592</v>
      </c>
      <c r="AM3438" s="10">
        <v>2.9330789283618</v>
      </c>
      <c r="AN3438" s="10">
        <v>7.4999999999999997E-2</v>
      </c>
      <c r="AO3438" s="10">
        <v>0</v>
      </c>
      <c r="AQ3438" s="10">
        <v>11.297971254331246</v>
      </c>
      <c r="AR3438" s="10">
        <v>62.459425497798094</v>
      </c>
      <c r="AS3438" s="10">
        <v>78.841483816578403</v>
      </c>
      <c r="AT3438" s="10">
        <v>265.50232447678428</v>
      </c>
      <c r="AU3438" s="10">
        <v>75.63437285125282</v>
      </c>
      <c r="AV3438" s="10">
        <v>17123.671371673609</v>
      </c>
      <c r="AW3438" s="10">
        <v>17464.808069001647</v>
      </c>
      <c r="AX3438" s="10">
        <v>2.6516504294495534E-6</v>
      </c>
      <c r="AY3438" s="10">
        <v>64.479810644598544</v>
      </c>
      <c r="AZ3438" s="10" t="s">
        <v>33</v>
      </c>
      <c r="BA3438" s="10">
        <v>3444</v>
      </c>
      <c r="BB3438" s="10" t="s">
        <v>33</v>
      </c>
      <c r="BC3438" s="10">
        <v>3374</v>
      </c>
      <c r="BE3438" s="10" t="s">
        <v>33</v>
      </c>
      <c r="BF3438" s="10" t="s">
        <v>33</v>
      </c>
      <c r="BG3438" s="10" t="s">
        <v>33</v>
      </c>
      <c r="BH3438" s="10" t="s">
        <v>33</v>
      </c>
      <c r="BI3438" s="10" t="s">
        <v>33</v>
      </c>
      <c r="BJ3438" s="10" t="s">
        <v>33</v>
      </c>
      <c r="BL3438" s="10" t="s">
        <v>33</v>
      </c>
      <c r="BM3438" s="10" t="s">
        <v>33</v>
      </c>
      <c r="BP3438" s="10" t="s">
        <v>33</v>
      </c>
      <c r="BQ3438" s="10">
        <v>0</v>
      </c>
      <c r="BR3438" s="10" t="s">
        <v>627</v>
      </c>
      <c r="BS3438" s="11">
        <v>78.841483816578403</v>
      </c>
      <c r="BT3438" s="11">
        <v>17464.808069001647</v>
      </c>
      <c r="BU3438" s="10">
        <v>3438</v>
      </c>
    </row>
    <row r="3439" spans="1:73" s="10" customFormat="1" x14ac:dyDescent="0.45">
      <c r="A3439" s="10" t="s">
        <v>33</v>
      </c>
      <c r="B3439" s="10">
        <v>3487</v>
      </c>
      <c r="D3439" s="10" t="s">
        <v>33</v>
      </c>
      <c r="E3439" s="10">
        <v>3438</v>
      </c>
      <c r="F3439" s="10">
        <v>3487</v>
      </c>
      <c r="G3439" s="10">
        <v>929</v>
      </c>
      <c r="H3439" s="10">
        <v>929</v>
      </c>
      <c r="J3439" s="10" t="s">
        <v>33</v>
      </c>
      <c r="K3439" s="10" t="s">
        <v>250</v>
      </c>
      <c r="L3439" s="10" t="s">
        <v>33</v>
      </c>
      <c r="M3439" s="10">
        <v>6.324555320336759</v>
      </c>
      <c r="N3439" s="10">
        <v>6.324555320336759</v>
      </c>
      <c r="T3439" s="10">
        <v>0</v>
      </c>
      <c r="W3439" s="10">
        <v>0</v>
      </c>
      <c r="X3439" s="10">
        <v>0</v>
      </c>
      <c r="Y3439" s="10">
        <v>0</v>
      </c>
      <c r="AB3439" s="10">
        <v>0</v>
      </c>
      <c r="AC3439" s="10">
        <v>0</v>
      </c>
      <c r="AD3439" s="10">
        <v>0</v>
      </c>
      <c r="AE3439" s="10">
        <v>0</v>
      </c>
      <c r="AH3439" s="10">
        <v>1</v>
      </c>
      <c r="AJ3439" s="10" t="s">
        <v>33</v>
      </c>
      <c r="AK3439" s="10">
        <v>6.324555320336759</v>
      </c>
      <c r="AL3439" s="10">
        <v>0</v>
      </c>
      <c r="AM3439" s="10">
        <v>0</v>
      </c>
      <c r="AN3439" s="10">
        <v>0</v>
      </c>
      <c r="AO3439" s="10">
        <v>0</v>
      </c>
      <c r="AQ3439" s="10">
        <v>0</v>
      </c>
      <c r="AR3439" s="10">
        <v>27.706614765470317</v>
      </c>
      <c r="AS3439" s="10">
        <v>27.706614765470317</v>
      </c>
      <c r="AT3439" s="10">
        <v>0</v>
      </c>
      <c r="AU3439" s="10">
        <v>0</v>
      </c>
      <c r="AV3439" s="10">
        <v>9611.0253097359855</v>
      </c>
      <c r="AW3439" s="10">
        <v>9611.0253097359855</v>
      </c>
      <c r="AX3439" s="10" t="s">
        <v>33</v>
      </c>
      <c r="AY3439" s="10" t="s">
        <v>33</v>
      </c>
      <c r="AZ3439" s="10" t="s">
        <v>33</v>
      </c>
      <c r="BA3439" s="10" t="s">
        <v>33</v>
      </c>
      <c r="BB3439" s="10">
        <v>3438</v>
      </c>
      <c r="BC3439" s="10">
        <v>3487</v>
      </c>
      <c r="BE3439" s="10" t="s">
        <v>627</v>
      </c>
      <c r="BF3439" s="10" t="s">
        <v>4109</v>
      </c>
      <c r="BG3439" s="10">
        <v>7.3468256941452702E-5</v>
      </c>
      <c r="BH3439" s="10">
        <v>661156.92594997934</v>
      </c>
      <c r="BI3439" s="10">
        <v>361</v>
      </c>
      <c r="BJ3439" s="10" t="s">
        <v>33</v>
      </c>
      <c r="BL3439" s="10" t="s">
        <v>33</v>
      </c>
      <c r="BM3439" s="10" t="s">
        <v>33</v>
      </c>
      <c r="BP3439" s="10" t="s">
        <v>33</v>
      </c>
      <c r="BQ3439" s="10" t="s">
        <v>33</v>
      </c>
      <c r="BR3439" s="10" t="s">
        <v>33</v>
      </c>
      <c r="BS3439" s="11" t="s">
        <v>33</v>
      </c>
      <c r="BT3439" s="11" t="s">
        <v>33</v>
      </c>
      <c r="BU3439" s="10">
        <v>3439</v>
      </c>
    </row>
    <row r="3440" spans="1:73" s="10" customFormat="1" x14ac:dyDescent="0.45">
      <c r="A3440" s="10" t="s">
        <v>33</v>
      </c>
      <c r="B3440" s="10">
        <v>3488</v>
      </c>
      <c r="D3440" s="10" t="s">
        <v>33</v>
      </c>
      <c r="E3440" s="10">
        <v>3438</v>
      </c>
      <c r="F3440" s="10">
        <v>3488</v>
      </c>
      <c r="G3440" s="10">
        <v>930</v>
      </c>
      <c r="H3440" s="10">
        <v>930</v>
      </c>
      <c r="J3440" s="10" t="s">
        <v>33</v>
      </c>
      <c r="K3440" s="10" t="s">
        <v>642</v>
      </c>
      <c r="L3440" s="10" t="s">
        <v>33</v>
      </c>
      <c r="M3440" s="10">
        <v>1.4142135623730951</v>
      </c>
      <c r="N3440" s="10">
        <v>1.4142135623730951</v>
      </c>
      <c r="T3440" s="10">
        <v>0</v>
      </c>
      <c r="W3440" s="10">
        <v>0</v>
      </c>
      <c r="X3440" s="10">
        <v>0</v>
      </c>
      <c r="Y3440" s="10">
        <v>0</v>
      </c>
      <c r="AB3440" s="10">
        <v>0</v>
      </c>
      <c r="AC3440" s="10">
        <v>0</v>
      </c>
      <c r="AD3440" s="10">
        <v>0</v>
      </c>
      <c r="AE3440" s="10">
        <v>0</v>
      </c>
      <c r="AH3440" s="10">
        <v>1</v>
      </c>
      <c r="AJ3440" s="10" t="s">
        <v>33</v>
      </c>
      <c r="AK3440" s="10">
        <v>1.4142135623730951</v>
      </c>
      <c r="AL3440" s="10">
        <v>0</v>
      </c>
      <c r="AM3440" s="10">
        <v>0</v>
      </c>
      <c r="AN3440" s="10">
        <v>0</v>
      </c>
      <c r="AO3440" s="10">
        <v>0</v>
      </c>
      <c r="AQ3440" s="10">
        <v>0</v>
      </c>
      <c r="AR3440" s="10">
        <v>23.191132064769487</v>
      </c>
      <c r="AS3440" s="10">
        <v>23.191132064769487</v>
      </c>
      <c r="AT3440" s="10">
        <v>0</v>
      </c>
      <c r="AU3440" s="10">
        <v>0</v>
      </c>
      <c r="AV3440" s="10">
        <v>7204.3707472214028</v>
      </c>
      <c r="AW3440" s="10">
        <v>7204.3707472214028</v>
      </c>
      <c r="AX3440" s="10" t="s">
        <v>33</v>
      </c>
      <c r="AY3440" s="10" t="s">
        <v>33</v>
      </c>
      <c r="AZ3440" s="10" t="s">
        <v>33</v>
      </c>
      <c r="BA3440" s="10" t="s">
        <v>33</v>
      </c>
      <c r="BB3440" s="10">
        <v>3438</v>
      </c>
      <c r="BC3440" s="10">
        <v>3488</v>
      </c>
      <c r="BE3440" s="10" t="s">
        <v>627</v>
      </c>
      <c r="BF3440" s="10" t="s">
        <v>4110</v>
      </c>
      <c r="BG3440" s="10">
        <v>6.1494775298967324E-5</v>
      </c>
      <c r="BH3440" s="10">
        <v>414691.4904182973</v>
      </c>
      <c r="BI3440" s="10">
        <v>362</v>
      </c>
      <c r="BJ3440" s="10" t="s">
        <v>33</v>
      </c>
      <c r="BL3440" s="10" t="s">
        <v>33</v>
      </c>
      <c r="BM3440" s="10" t="s">
        <v>33</v>
      </c>
      <c r="BP3440" s="10" t="s">
        <v>33</v>
      </c>
      <c r="BQ3440" s="10" t="s">
        <v>33</v>
      </c>
      <c r="BR3440" s="10" t="s">
        <v>33</v>
      </c>
      <c r="BS3440" s="11" t="s">
        <v>33</v>
      </c>
      <c r="BT3440" s="11" t="s">
        <v>33</v>
      </c>
      <c r="BU3440" s="10">
        <v>3440</v>
      </c>
    </row>
    <row r="3441" spans="1:73" s="10" customFormat="1" x14ac:dyDescent="0.45">
      <c r="A3441" s="10" t="s">
        <v>33</v>
      </c>
      <c r="B3441" s="10">
        <v>3489</v>
      </c>
      <c r="D3441" s="10" t="s">
        <v>33</v>
      </c>
      <c r="E3441" s="10">
        <v>3438</v>
      </c>
      <c r="F3441" s="10">
        <v>3489</v>
      </c>
      <c r="G3441" s="10">
        <v>931</v>
      </c>
      <c r="H3441" s="10">
        <v>931</v>
      </c>
      <c r="J3441" s="10" t="s">
        <v>33</v>
      </c>
      <c r="K3441" s="10" t="s">
        <v>429</v>
      </c>
      <c r="L3441" s="10" t="s">
        <v>33</v>
      </c>
      <c r="M3441" s="10">
        <v>0.31622776601683794</v>
      </c>
      <c r="N3441" s="10">
        <v>0.31622776601683794</v>
      </c>
      <c r="T3441" s="10">
        <v>0</v>
      </c>
      <c r="W3441" s="10">
        <v>0</v>
      </c>
      <c r="X3441" s="10">
        <v>0</v>
      </c>
      <c r="Y3441" s="10">
        <v>0</v>
      </c>
      <c r="AB3441" s="10">
        <v>0</v>
      </c>
      <c r="AC3441" s="10">
        <v>0</v>
      </c>
      <c r="AD3441" s="10">
        <v>0</v>
      </c>
      <c r="AE3441" s="10">
        <v>0</v>
      </c>
      <c r="AH3441" s="10">
        <v>1</v>
      </c>
      <c r="AJ3441" s="10" t="s">
        <v>33</v>
      </c>
      <c r="AK3441" s="10">
        <v>0.31622776601683794</v>
      </c>
      <c r="AL3441" s="10">
        <v>0</v>
      </c>
      <c r="AM3441" s="10">
        <v>0</v>
      </c>
      <c r="AN3441" s="10">
        <v>0</v>
      </c>
      <c r="AO3441" s="10">
        <v>0</v>
      </c>
      <c r="AQ3441" s="10">
        <v>0</v>
      </c>
      <c r="AR3441" s="10">
        <v>3.6596667334725721</v>
      </c>
      <c r="AS3441" s="10">
        <v>3.6596667334725721</v>
      </c>
      <c r="AT3441" s="10">
        <v>0</v>
      </c>
      <c r="AU3441" s="10">
        <v>0</v>
      </c>
      <c r="AV3441" s="10">
        <v>66.569101025994044</v>
      </c>
      <c r="AW3441" s="10">
        <v>66.569101025994044</v>
      </c>
      <c r="AX3441" s="10" t="s">
        <v>33</v>
      </c>
      <c r="AY3441" s="10" t="s">
        <v>33</v>
      </c>
      <c r="AZ3441" s="10" t="s">
        <v>33</v>
      </c>
      <c r="BA3441" s="10" t="s">
        <v>33</v>
      </c>
      <c r="BB3441" s="10">
        <v>3438</v>
      </c>
      <c r="BC3441" s="10">
        <v>3489</v>
      </c>
      <c r="BE3441" s="10" t="s">
        <v>627</v>
      </c>
      <c r="BF3441" s="10" t="s">
        <v>4111</v>
      </c>
      <c r="BG3441" s="10">
        <v>9.7041568654547897E-6</v>
      </c>
      <c r="BH3441" s="10">
        <v>10216.312264672984</v>
      </c>
      <c r="BI3441" s="10">
        <v>363</v>
      </c>
      <c r="BJ3441" s="10" t="s">
        <v>33</v>
      </c>
      <c r="BL3441" s="10" t="s">
        <v>33</v>
      </c>
      <c r="BM3441" s="10" t="s">
        <v>33</v>
      </c>
      <c r="BP3441" s="10" t="s">
        <v>33</v>
      </c>
      <c r="BQ3441" s="10" t="s">
        <v>33</v>
      </c>
      <c r="BR3441" s="10" t="s">
        <v>33</v>
      </c>
      <c r="BS3441" s="11" t="s">
        <v>33</v>
      </c>
      <c r="BT3441" s="11" t="s">
        <v>33</v>
      </c>
      <c r="BU3441" s="10">
        <v>3441</v>
      </c>
    </row>
    <row r="3442" spans="1:73" s="10" customFormat="1" x14ac:dyDescent="0.45">
      <c r="A3442" s="10" t="s">
        <v>33</v>
      </c>
      <c r="B3442" s="10">
        <v>3426</v>
      </c>
      <c r="D3442" s="10" t="s">
        <v>33</v>
      </c>
      <c r="E3442" s="10">
        <v>3438</v>
      </c>
      <c r="F3442" s="10">
        <v>3426</v>
      </c>
      <c r="G3442" s="10">
        <v>905</v>
      </c>
      <c r="H3442" s="10">
        <v>905</v>
      </c>
      <c r="J3442" s="10" t="s">
        <v>33</v>
      </c>
      <c r="K3442" s="10" t="s">
        <v>157</v>
      </c>
      <c r="L3442" s="10" t="s">
        <v>33</v>
      </c>
      <c r="M3442" s="10">
        <v>7.0710678118654766E-2</v>
      </c>
      <c r="N3442" s="10">
        <v>7.0710678118654766E-2</v>
      </c>
      <c r="T3442" s="10">
        <v>0</v>
      </c>
      <c r="W3442" s="10">
        <v>0</v>
      </c>
      <c r="X3442" s="10">
        <v>0</v>
      </c>
      <c r="Y3442" s="10">
        <v>0</v>
      </c>
      <c r="AB3442" s="10">
        <v>0</v>
      </c>
      <c r="AC3442" s="10">
        <v>0</v>
      </c>
      <c r="AD3442" s="10">
        <v>0</v>
      </c>
      <c r="AE3442" s="10">
        <v>0</v>
      </c>
      <c r="AH3442" s="10">
        <v>1</v>
      </c>
      <c r="AJ3442" s="10" t="s">
        <v>33</v>
      </c>
      <c r="AK3442" s="10">
        <v>7.0710678118654766E-2</v>
      </c>
      <c r="AL3442" s="10">
        <v>0</v>
      </c>
      <c r="AM3442" s="10">
        <v>0</v>
      </c>
      <c r="AN3442" s="10">
        <v>0</v>
      </c>
      <c r="AO3442" s="10">
        <v>0</v>
      </c>
      <c r="AQ3442" s="10">
        <v>0</v>
      </c>
      <c r="AR3442" s="10">
        <v>0.40785919138840065</v>
      </c>
      <c r="AS3442" s="10">
        <v>0.40785919138840065</v>
      </c>
      <c r="AT3442" s="10">
        <v>0</v>
      </c>
      <c r="AU3442" s="10">
        <v>0</v>
      </c>
      <c r="AV3442" s="10">
        <v>226.99895443041146</v>
      </c>
      <c r="AW3442" s="10">
        <v>226.99895443041146</v>
      </c>
      <c r="AX3442" s="10" t="s">
        <v>33</v>
      </c>
      <c r="AY3442" s="10" t="s">
        <v>33</v>
      </c>
      <c r="AZ3442" s="10" t="s">
        <v>33</v>
      </c>
      <c r="BA3442" s="10" t="s">
        <v>33</v>
      </c>
      <c r="BB3442" s="10">
        <v>3438</v>
      </c>
      <c r="BC3442" s="10">
        <v>3426</v>
      </c>
      <c r="BE3442" s="10" t="s">
        <v>627</v>
      </c>
      <c r="BF3442" s="10" t="s">
        <v>4112</v>
      </c>
      <c r="BG3442" s="10">
        <v>1.0815000000000001E-6</v>
      </c>
      <c r="BH3442" s="10">
        <v>17137.912541234291</v>
      </c>
      <c r="BI3442" s="10">
        <v>364</v>
      </c>
      <c r="BJ3442" s="10" t="s">
        <v>33</v>
      </c>
      <c r="BL3442" s="10" t="s">
        <v>33</v>
      </c>
      <c r="BM3442" s="10" t="s">
        <v>33</v>
      </c>
      <c r="BP3442" s="10" t="s">
        <v>33</v>
      </c>
      <c r="BQ3442" s="10" t="s">
        <v>33</v>
      </c>
      <c r="BR3442" s="10" t="s">
        <v>33</v>
      </c>
      <c r="BS3442" s="11" t="s">
        <v>33</v>
      </c>
      <c r="BT3442" s="11" t="s">
        <v>33</v>
      </c>
      <c r="BU3442" s="10">
        <v>3442</v>
      </c>
    </row>
    <row r="3443" spans="1:73" s="10" customFormat="1" x14ac:dyDescent="0.45">
      <c r="A3443" s="10" t="s">
        <v>33</v>
      </c>
      <c r="B3443" s="10">
        <v>3490</v>
      </c>
      <c r="D3443" s="10" t="s">
        <v>33</v>
      </c>
      <c r="E3443" s="10">
        <v>3438</v>
      </c>
      <c r="F3443" s="10">
        <v>3490</v>
      </c>
      <c r="G3443" s="10">
        <v>932</v>
      </c>
      <c r="H3443" s="10">
        <v>932</v>
      </c>
      <c r="J3443" s="10" t="s">
        <v>33</v>
      </c>
      <c r="K3443" s="10" t="s">
        <v>643</v>
      </c>
      <c r="L3443" s="10" t="s">
        <v>33</v>
      </c>
      <c r="M3443" s="10">
        <v>2.4494897427831779</v>
      </c>
      <c r="N3443" s="10">
        <v>2.4494897427831779</v>
      </c>
      <c r="T3443" s="10">
        <v>0</v>
      </c>
      <c r="W3443" s="10">
        <v>0</v>
      </c>
      <c r="X3443" s="10">
        <v>0</v>
      </c>
      <c r="Y3443" s="10">
        <v>0</v>
      </c>
      <c r="AB3443" s="10">
        <v>0</v>
      </c>
      <c r="AC3443" s="10">
        <v>0</v>
      </c>
      <c r="AD3443" s="10">
        <v>0</v>
      </c>
      <c r="AE3443" s="10">
        <v>0</v>
      </c>
      <c r="AH3443" s="10">
        <v>1</v>
      </c>
      <c r="AJ3443" s="10" t="s">
        <v>33</v>
      </c>
      <c r="AK3443" s="10">
        <v>2.4494897427831779</v>
      </c>
      <c r="AL3443" s="10">
        <v>0</v>
      </c>
      <c r="AM3443" s="10">
        <v>0</v>
      </c>
      <c r="AN3443" s="10">
        <v>0</v>
      </c>
      <c r="AO3443" s="10">
        <v>0</v>
      </c>
      <c r="AQ3443" s="10">
        <v>2.3536993443320871</v>
      </c>
      <c r="AR3443" s="10">
        <v>4.4860738143355183</v>
      </c>
      <c r="AS3443" s="10">
        <v>7.8989378636170446</v>
      </c>
      <c r="AT3443" s="10">
        <v>55.311934591804047</v>
      </c>
      <c r="AU3443" s="10">
        <v>41.698904208548022</v>
      </c>
      <c r="AV3443" s="10">
        <v>14.707259259811522</v>
      </c>
      <c r="AW3443" s="10">
        <v>111.7180980601636</v>
      </c>
      <c r="AX3443" s="10" t="s">
        <v>33</v>
      </c>
      <c r="AY3443" s="10" t="s">
        <v>33</v>
      </c>
      <c r="AZ3443" s="10" t="s">
        <v>33</v>
      </c>
      <c r="BA3443" s="10" t="s">
        <v>33</v>
      </c>
      <c r="BB3443" s="10">
        <v>3438</v>
      </c>
      <c r="BC3443" s="10">
        <v>3490</v>
      </c>
      <c r="BE3443" s="10" t="s">
        <v>627</v>
      </c>
      <c r="BF3443" s="10" t="s">
        <v>4113</v>
      </c>
      <c r="BG3443" s="10">
        <v>2.0945221978255476E-5</v>
      </c>
      <c r="BH3443" s="10">
        <v>8977.402831685451</v>
      </c>
      <c r="BI3443" s="10">
        <v>365</v>
      </c>
      <c r="BJ3443" s="10" t="s">
        <v>33</v>
      </c>
      <c r="BL3443" s="10" t="s">
        <v>33</v>
      </c>
      <c r="BM3443" s="10" t="s">
        <v>33</v>
      </c>
      <c r="BP3443" s="10" t="s">
        <v>33</v>
      </c>
      <c r="BQ3443" s="10" t="s">
        <v>33</v>
      </c>
      <c r="BR3443" s="10" t="s">
        <v>33</v>
      </c>
      <c r="BS3443" s="11" t="s">
        <v>33</v>
      </c>
      <c r="BT3443" s="11" t="s">
        <v>33</v>
      </c>
      <c r="BU3443" s="10">
        <v>3443</v>
      </c>
    </row>
    <row r="3444" spans="1:73" s="10" customFormat="1" x14ac:dyDescent="0.45">
      <c r="A3444" s="10">
        <v>911</v>
      </c>
      <c r="B3444" s="10">
        <v>3389</v>
      </c>
      <c r="D3444" s="10">
        <v>3445</v>
      </c>
      <c r="E3444" s="10" t="s">
        <v>33</v>
      </c>
      <c r="F3444" s="10">
        <v>3389</v>
      </c>
      <c r="G3444" s="10" t="s">
        <v>33</v>
      </c>
      <c r="H3444" s="10" t="s">
        <v>33</v>
      </c>
      <c r="J3444" s="10" t="s">
        <v>231</v>
      </c>
      <c r="K3444" s="10">
        <v>0</v>
      </c>
      <c r="L3444" s="10">
        <v>1</v>
      </c>
      <c r="M3444" s="10" t="s">
        <v>33</v>
      </c>
      <c r="N3444" s="10">
        <v>1</v>
      </c>
      <c r="T3444" s="10">
        <v>0</v>
      </c>
      <c r="W3444" s="10">
        <v>0</v>
      </c>
      <c r="X3444" s="10">
        <v>0</v>
      </c>
      <c r="Y3444" s="10">
        <v>0</v>
      </c>
      <c r="AB3444" s="10">
        <v>0</v>
      </c>
      <c r="AC3444" s="10">
        <v>0</v>
      </c>
      <c r="AD3444" s="12">
        <v>4.0070086911234357</v>
      </c>
      <c r="AE3444" s="12">
        <v>61.250351475286983</v>
      </c>
      <c r="AH3444" s="10">
        <v>1</v>
      </c>
      <c r="AJ3444" s="10">
        <v>1</v>
      </c>
      <c r="AK3444" s="10">
        <v>1</v>
      </c>
      <c r="AL3444" s="10">
        <v>0</v>
      </c>
      <c r="AM3444" s="10">
        <v>0</v>
      </c>
      <c r="AN3444" s="10">
        <v>0</v>
      </c>
      <c r="AO3444" s="10">
        <v>4.145602487417114</v>
      </c>
      <c r="AQ3444" s="10">
        <v>0</v>
      </c>
      <c r="AR3444" s="10">
        <v>4.0070086911234357</v>
      </c>
      <c r="AS3444" s="10">
        <v>4.0070086911234357</v>
      </c>
      <c r="AT3444" s="10">
        <v>0</v>
      </c>
      <c r="AU3444" s="10">
        <v>0</v>
      </c>
      <c r="AV3444" s="10">
        <v>61.250351475286983</v>
      </c>
      <c r="AW3444" s="10">
        <v>61.250351475286983</v>
      </c>
      <c r="AX3444" s="10">
        <v>2.1297887219158616E-4</v>
      </c>
      <c r="AY3444" s="10">
        <v>4.145602487417114</v>
      </c>
      <c r="AZ3444" s="10" t="s">
        <v>33</v>
      </c>
      <c r="BA3444" s="10">
        <v>3445</v>
      </c>
      <c r="BB3444" s="10" t="s">
        <v>33</v>
      </c>
      <c r="BC3444" s="10">
        <v>3389</v>
      </c>
      <c r="BE3444" s="10" t="s">
        <v>33</v>
      </c>
      <c r="BF3444" s="10" t="s">
        <v>33</v>
      </c>
      <c r="BG3444" s="10" t="s">
        <v>33</v>
      </c>
      <c r="BH3444" s="10" t="s">
        <v>33</v>
      </c>
      <c r="BI3444" s="10" t="s">
        <v>33</v>
      </c>
      <c r="BJ3444" s="10" t="s">
        <v>33</v>
      </c>
      <c r="BL3444" s="10" t="s">
        <v>33</v>
      </c>
      <c r="BM3444" s="10" t="s">
        <v>33</v>
      </c>
      <c r="BP3444" s="10" t="s">
        <v>34</v>
      </c>
      <c r="BQ3444" s="10">
        <v>0</v>
      </c>
      <c r="BR3444" s="10" t="s">
        <v>231</v>
      </c>
      <c r="BS3444" s="11">
        <v>4.0070086911234357</v>
      </c>
      <c r="BT3444" s="11">
        <v>61.250351475286983</v>
      </c>
      <c r="BU3444" s="10">
        <v>3444</v>
      </c>
    </row>
    <row r="3445" spans="1:73" s="10" customFormat="1" x14ac:dyDescent="0.45">
      <c r="A3445" s="10">
        <v>912</v>
      </c>
      <c r="B3445" s="10">
        <v>3390</v>
      </c>
      <c r="D3445" s="10">
        <v>3450</v>
      </c>
      <c r="E3445" s="10" t="s">
        <v>33</v>
      </c>
      <c r="F3445" s="10">
        <v>3390</v>
      </c>
      <c r="G3445" s="10" t="s">
        <v>33</v>
      </c>
      <c r="H3445" s="10" t="s">
        <v>33</v>
      </c>
      <c r="J3445" s="10" t="s">
        <v>628</v>
      </c>
      <c r="K3445" s="10">
        <v>0</v>
      </c>
      <c r="L3445" s="10">
        <v>1</v>
      </c>
      <c r="M3445" s="10" t="s">
        <v>33</v>
      </c>
      <c r="N3445" s="10">
        <v>1</v>
      </c>
      <c r="T3445" s="10">
        <v>6.324555320336759</v>
      </c>
      <c r="W3445" s="10">
        <v>2.9330789283618</v>
      </c>
      <c r="X3445" s="10" t="s">
        <v>35</v>
      </c>
      <c r="Y3445" s="10">
        <v>0.28284271247461906</v>
      </c>
      <c r="AB3445" s="10">
        <v>33.935468642704798</v>
      </c>
      <c r="AC3445" s="10">
        <v>0</v>
      </c>
      <c r="AD3445" s="10">
        <v>0</v>
      </c>
      <c r="AE3445" s="10">
        <v>0</v>
      </c>
      <c r="AH3445" s="10">
        <v>1</v>
      </c>
      <c r="AJ3445" s="10">
        <v>1</v>
      </c>
      <c r="AK3445" s="10">
        <v>1</v>
      </c>
      <c r="AL3445" s="10">
        <v>6.324555320336759</v>
      </c>
      <c r="AM3445" s="10">
        <v>2.9330789283618</v>
      </c>
      <c r="AN3445" s="10">
        <v>0</v>
      </c>
      <c r="AO3445" s="10">
        <v>0</v>
      </c>
      <c r="AQ3445" s="10">
        <v>7.8286870293093216</v>
      </c>
      <c r="AR3445" s="10">
        <v>10.174711360131539</v>
      </c>
      <c r="AS3445" s="10">
        <v>21.526307552630055</v>
      </c>
      <c r="AT3445" s="10">
        <v>183.97414518876906</v>
      </c>
      <c r="AU3445" s="10">
        <v>92.622001099669632</v>
      </c>
      <c r="AV3445" s="10">
        <v>138.62129931509219</v>
      </c>
      <c r="AW3445" s="10">
        <v>415.2174456035309</v>
      </c>
      <c r="AX3445" s="10">
        <v>2.0364675298172566E-7</v>
      </c>
      <c r="AY3445" s="10">
        <v>48.103694788142803</v>
      </c>
      <c r="AZ3445" s="10" t="s">
        <v>33</v>
      </c>
      <c r="BA3445" s="10">
        <v>3450</v>
      </c>
      <c r="BB3445" s="10" t="s">
        <v>33</v>
      </c>
      <c r="BC3445" s="10">
        <v>3390</v>
      </c>
      <c r="BE3445" s="10" t="s">
        <v>33</v>
      </c>
      <c r="BF3445" s="10" t="s">
        <v>33</v>
      </c>
      <c r="BG3445" s="10" t="s">
        <v>33</v>
      </c>
      <c r="BH3445" s="10" t="s">
        <v>33</v>
      </c>
      <c r="BI3445" s="10" t="s">
        <v>33</v>
      </c>
      <c r="BJ3445" s="10" t="s">
        <v>33</v>
      </c>
      <c r="BL3445" s="10" t="s">
        <v>33</v>
      </c>
      <c r="BM3445" s="10" t="s">
        <v>33</v>
      </c>
      <c r="BP3445" s="10" t="s">
        <v>33</v>
      </c>
      <c r="BQ3445" s="10">
        <v>0</v>
      </c>
      <c r="BR3445" s="10" t="s">
        <v>628</v>
      </c>
      <c r="BS3445" s="11">
        <v>21.526307552630055</v>
      </c>
      <c r="BT3445" s="11">
        <v>415.2174456035309</v>
      </c>
      <c r="BU3445" s="10">
        <v>3445</v>
      </c>
    </row>
    <row r="3446" spans="1:73" s="10" customFormat="1" x14ac:dyDescent="0.45">
      <c r="A3446" s="10" t="s">
        <v>33</v>
      </c>
      <c r="B3446" s="10">
        <v>3494</v>
      </c>
      <c r="D3446" s="10" t="s">
        <v>33</v>
      </c>
      <c r="E3446" s="10">
        <v>3445</v>
      </c>
      <c r="F3446" s="10">
        <v>3494</v>
      </c>
      <c r="G3446" s="10">
        <v>933</v>
      </c>
      <c r="H3446" s="10">
        <v>933</v>
      </c>
      <c r="J3446" s="10" t="s">
        <v>33</v>
      </c>
      <c r="K3446" s="10" t="s">
        <v>644</v>
      </c>
      <c r="L3446" s="10" t="s">
        <v>33</v>
      </c>
      <c r="M3446" s="10">
        <v>1.7320508075688772</v>
      </c>
      <c r="N3446" s="10">
        <v>1.7320508075688772</v>
      </c>
      <c r="T3446" s="10">
        <v>0</v>
      </c>
      <c r="W3446" s="10">
        <v>0</v>
      </c>
      <c r="X3446" s="10">
        <v>0</v>
      </c>
      <c r="Y3446" s="10">
        <v>0</v>
      </c>
      <c r="AB3446" s="10">
        <v>0</v>
      </c>
      <c r="AC3446" s="10">
        <v>0</v>
      </c>
      <c r="AD3446" s="10">
        <v>0</v>
      </c>
      <c r="AE3446" s="10">
        <v>0</v>
      </c>
      <c r="AH3446" s="10">
        <v>1</v>
      </c>
      <c r="AJ3446" s="10" t="s">
        <v>33</v>
      </c>
      <c r="AK3446" s="10">
        <v>1.7320508075688772</v>
      </c>
      <c r="AL3446" s="10">
        <v>0</v>
      </c>
      <c r="AM3446" s="10">
        <v>0</v>
      </c>
      <c r="AN3446" s="10">
        <v>0</v>
      </c>
      <c r="AO3446" s="10">
        <v>0</v>
      </c>
      <c r="AQ3446" s="10">
        <v>1.299578801186716</v>
      </c>
      <c r="AR3446" s="10">
        <v>3.1474076622843041</v>
      </c>
      <c r="AS3446" s="10">
        <v>5.0317969240050422</v>
      </c>
      <c r="AT3446" s="10">
        <v>30.540101827887824</v>
      </c>
      <c r="AU3446" s="10">
        <v>56.17609739076358</v>
      </c>
      <c r="AV3446" s="10">
        <v>53.594892432413552</v>
      </c>
      <c r="AW3446" s="10">
        <v>140.31109165106497</v>
      </c>
      <c r="AX3446" s="10" t="s">
        <v>33</v>
      </c>
      <c r="AY3446" s="10" t="s">
        <v>33</v>
      </c>
      <c r="AZ3446" s="10" t="s">
        <v>33</v>
      </c>
      <c r="BA3446" s="10" t="s">
        <v>33</v>
      </c>
      <c r="BB3446" s="10">
        <v>3445</v>
      </c>
      <c r="BC3446" s="10">
        <v>3494</v>
      </c>
      <c r="BE3446" s="10" t="s">
        <v>628</v>
      </c>
      <c r="BF3446" s="10" t="s">
        <v>644</v>
      </c>
      <c r="BG3446" s="10">
        <v>1.0247091052370619E-6</v>
      </c>
      <c r="BH3446" s="10">
        <v>9551.9765659139412</v>
      </c>
      <c r="BI3446" s="10">
        <v>368</v>
      </c>
      <c r="BJ3446" s="10" t="s">
        <v>33</v>
      </c>
      <c r="BL3446" s="10" t="s">
        <v>33</v>
      </c>
      <c r="BM3446" s="10" t="s">
        <v>33</v>
      </c>
      <c r="BP3446" s="10" t="s">
        <v>33</v>
      </c>
      <c r="BQ3446" s="10" t="s">
        <v>33</v>
      </c>
      <c r="BR3446" s="10" t="s">
        <v>33</v>
      </c>
      <c r="BS3446" s="11" t="s">
        <v>33</v>
      </c>
      <c r="BT3446" s="11" t="s">
        <v>33</v>
      </c>
      <c r="BU3446" s="10">
        <v>3446</v>
      </c>
    </row>
    <row r="3447" spans="1:73" s="10" customFormat="1" x14ac:dyDescent="0.45">
      <c r="A3447" s="10" t="s">
        <v>33</v>
      </c>
      <c r="B3447" s="10">
        <v>3495</v>
      </c>
      <c r="D3447" s="10" t="s">
        <v>33</v>
      </c>
      <c r="E3447" s="10">
        <v>3445</v>
      </c>
      <c r="F3447" s="10">
        <v>3495</v>
      </c>
      <c r="G3447" s="10">
        <v>934</v>
      </c>
      <c r="H3447" s="10">
        <v>934</v>
      </c>
      <c r="J3447" s="10" t="s">
        <v>33</v>
      </c>
      <c r="K3447" s="10" t="s">
        <v>645</v>
      </c>
      <c r="L3447" s="10" t="s">
        <v>33</v>
      </c>
      <c r="M3447" s="10">
        <v>3.1622776601683791E-2</v>
      </c>
      <c r="N3447" s="10">
        <v>3.1622776601683791E-2</v>
      </c>
      <c r="T3447" s="10">
        <v>0</v>
      </c>
      <c r="W3447" s="10">
        <v>0</v>
      </c>
      <c r="X3447" s="10">
        <v>0</v>
      </c>
      <c r="Y3447" s="10">
        <v>0</v>
      </c>
      <c r="AB3447" s="10">
        <v>0</v>
      </c>
      <c r="AC3447" s="10">
        <v>0</v>
      </c>
      <c r="AD3447" s="10">
        <v>0</v>
      </c>
      <c r="AE3447" s="10">
        <v>0</v>
      </c>
      <c r="AH3447" s="10">
        <v>1</v>
      </c>
      <c r="AJ3447" s="10" t="s">
        <v>33</v>
      </c>
      <c r="AK3447" s="10">
        <v>3.1622776601683791E-2</v>
      </c>
      <c r="AL3447" s="10">
        <v>0</v>
      </c>
      <c r="AM3447" s="10">
        <v>0</v>
      </c>
      <c r="AN3447" s="10">
        <v>0</v>
      </c>
      <c r="AO3447" s="10">
        <v>0</v>
      </c>
      <c r="AQ3447" s="10">
        <v>4.4721359549995794E-2</v>
      </c>
      <c r="AR3447" s="10">
        <v>3.110164969792665</v>
      </c>
      <c r="AS3447" s="10">
        <v>3.175010941140159</v>
      </c>
      <c r="AT3447" s="10">
        <v>1.0509519494249011</v>
      </c>
      <c r="AU3447" s="10">
        <v>0.53656687188084962</v>
      </c>
      <c r="AV3447" s="10">
        <v>52.396497489858007</v>
      </c>
      <c r="AW3447" s="10">
        <v>53.984016311163757</v>
      </c>
      <c r="AX3447" s="10" t="s">
        <v>33</v>
      </c>
      <c r="AY3447" s="10" t="s">
        <v>33</v>
      </c>
      <c r="AZ3447" s="10" t="s">
        <v>33</v>
      </c>
      <c r="BA3447" s="10" t="s">
        <v>33</v>
      </c>
      <c r="BB3447" s="10">
        <v>3445</v>
      </c>
      <c r="BC3447" s="10">
        <v>3495</v>
      </c>
      <c r="BE3447" s="10" t="s">
        <v>628</v>
      </c>
      <c r="BF3447" s="10" t="s">
        <v>4114</v>
      </c>
      <c r="BG3447" s="10">
        <v>6.4658066884464627E-7</v>
      </c>
      <c r="BH3447" s="10">
        <v>3812.2018909805552</v>
      </c>
      <c r="BI3447" s="10">
        <v>369</v>
      </c>
      <c r="BJ3447" s="10" t="s">
        <v>33</v>
      </c>
      <c r="BL3447" s="10" t="s">
        <v>33</v>
      </c>
      <c r="BM3447" s="10" t="s">
        <v>33</v>
      </c>
      <c r="BP3447" s="10" t="s">
        <v>33</v>
      </c>
      <c r="BQ3447" s="10" t="s">
        <v>33</v>
      </c>
      <c r="BR3447" s="10" t="s">
        <v>33</v>
      </c>
      <c r="BS3447" s="11" t="s">
        <v>33</v>
      </c>
      <c r="BT3447" s="11" t="s">
        <v>33</v>
      </c>
      <c r="BU3447" s="10">
        <v>3447</v>
      </c>
    </row>
    <row r="3448" spans="1:73" s="10" customFormat="1" x14ac:dyDescent="0.45">
      <c r="A3448" s="10" t="s">
        <v>33</v>
      </c>
      <c r="B3448" s="10">
        <v>3359</v>
      </c>
      <c r="D3448" s="10" t="s">
        <v>33</v>
      </c>
      <c r="E3448" s="10">
        <v>3445</v>
      </c>
      <c r="F3448" s="10">
        <v>3359</v>
      </c>
      <c r="G3448" s="10">
        <v>878</v>
      </c>
      <c r="H3448" s="10">
        <v>878</v>
      </c>
      <c r="J3448" s="10" t="s">
        <v>33</v>
      </c>
      <c r="K3448" s="10" t="s">
        <v>366</v>
      </c>
      <c r="L3448" s="10" t="s">
        <v>33</v>
      </c>
      <c r="M3448" s="10">
        <v>0.14142135623730953</v>
      </c>
      <c r="N3448" s="10">
        <v>0.14142135623730953</v>
      </c>
      <c r="T3448" s="10">
        <v>0</v>
      </c>
      <c r="W3448" s="10">
        <v>0</v>
      </c>
      <c r="X3448" s="10">
        <v>0</v>
      </c>
      <c r="Y3448" s="10">
        <v>0</v>
      </c>
      <c r="AB3448" s="10">
        <v>0</v>
      </c>
      <c r="AC3448" s="10">
        <v>0</v>
      </c>
      <c r="AD3448" s="10">
        <v>0</v>
      </c>
      <c r="AE3448" s="10">
        <v>0</v>
      </c>
      <c r="AH3448" s="10">
        <v>1</v>
      </c>
      <c r="AJ3448" s="10" t="s">
        <v>33</v>
      </c>
      <c r="AK3448" s="10">
        <v>0.14142135623730953</v>
      </c>
      <c r="AL3448" s="10">
        <v>0</v>
      </c>
      <c r="AM3448" s="10">
        <v>0</v>
      </c>
      <c r="AN3448" s="10">
        <v>0</v>
      </c>
      <c r="AO3448" s="10">
        <v>0</v>
      </c>
      <c r="AQ3448" s="10">
        <v>0.15983154823585077</v>
      </c>
      <c r="AR3448" s="10">
        <v>0.90725244232986257</v>
      </c>
      <c r="AS3448" s="10">
        <v>1.1390081872718463</v>
      </c>
      <c r="AT3448" s="10">
        <v>3.7560413835424931</v>
      </c>
      <c r="AU3448" s="10">
        <v>1.9738681943203988</v>
      </c>
      <c r="AV3448" s="10">
        <v>31.601812295498007</v>
      </c>
      <c r="AW3448" s="10">
        <v>37.331721873360898</v>
      </c>
      <c r="AX3448" s="10" t="s">
        <v>33</v>
      </c>
      <c r="AY3448" s="10" t="s">
        <v>33</v>
      </c>
      <c r="AZ3448" s="10" t="s">
        <v>33</v>
      </c>
      <c r="BA3448" s="10" t="s">
        <v>33</v>
      </c>
      <c r="BB3448" s="10">
        <v>3445</v>
      </c>
      <c r="BC3448" s="10">
        <v>3359</v>
      </c>
      <c r="BE3448" s="10" t="s">
        <v>628</v>
      </c>
      <c r="BF3448" s="10" t="s">
        <v>4115</v>
      </c>
      <c r="BG3448" s="10">
        <v>2.3195531895751281E-7</v>
      </c>
      <c r="BH3448" s="10">
        <v>635.71069472123577</v>
      </c>
      <c r="BI3448" s="10">
        <v>370</v>
      </c>
      <c r="BJ3448" s="10" t="s">
        <v>33</v>
      </c>
      <c r="BL3448" s="10" t="s">
        <v>33</v>
      </c>
      <c r="BM3448" s="10" t="s">
        <v>33</v>
      </c>
      <c r="BP3448" s="10" t="s">
        <v>33</v>
      </c>
      <c r="BQ3448" s="10" t="s">
        <v>33</v>
      </c>
      <c r="BR3448" s="10" t="s">
        <v>33</v>
      </c>
      <c r="BS3448" s="11" t="s">
        <v>33</v>
      </c>
      <c r="BT3448" s="11" t="s">
        <v>33</v>
      </c>
      <c r="BU3448" s="10">
        <v>3448</v>
      </c>
    </row>
    <row r="3449" spans="1:73" s="10" customFormat="1" x14ac:dyDescent="0.45">
      <c r="A3449" s="10" t="s">
        <v>33</v>
      </c>
      <c r="B3449" s="10">
        <v>3232</v>
      </c>
      <c r="D3449" s="10" t="s">
        <v>33</v>
      </c>
      <c r="E3449" s="10">
        <v>3445</v>
      </c>
      <c r="F3449" s="10">
        <v>3232</v>
      </c>
      <c r="G3449" s="10">
        <v>820</v>
      </c>
      <c r="H3449" s="10">
        <v>820</v>
      </c>
      <c r="J3449" s="10" t="s">
        <v>33</v>
      </c>
      <c r="K3449" s="10" t="s">
        <v>52</v>
      </c>
      <c r="L3449" s="10" t="s">
        <v>33</v>
      </c>
      <c r="M3449" s="10">
        <v>2.121320343559643E-2</v>
      </c>
      <c r="N3449" s="10">
        <v>2.121320343559643E-2</v>
      </c>
      <c r="T3449" s="10">
        <v>0</v>
      </c>
      <c r="W3449" s="10">
        <v>0</v>
      </c>
      <c r="X3449" s="10">
        <v>0</v>
      </c>
      <c r="Y3449" s="10">
        <v>0</v>
      </c>
      <c r="AB3449" s="10">
        <v>0</v>
      </c>
      <c r="AC3449" s="10">
        <v>0</v>
      </c>
      <c r="AD3449" s="10">
        <v>0</v>
      </c>
      <c r="AE3449" s="10">
        <v>0</v>
      </c>
      <c r="AH3449" s="10">
        <v>1</v>
      </c>
      <c r="AJ3449" s="10" t="s">
        <v>33</v>
      </c>
      <c r="AK3449" s="10">
        <v>2.121320343559643E-2</v>
      </c>
      <c r="AL3449" s="10">
        <v>0</v>
      </c>
      <c r="AM3449" s="10">
        <v>0</v>
      </c>
      <c r="AN3449" s="10">
        <v>0</v>
      </c>
      <c r="AO3449" s="10">
        <v>0</v>
      </c>
      <c r="AQ3449" s="10">
        <v>0</v>
      </c>
      <c r="AR3449" s="10">
        <v>7.6807357362907433E-2</v>
      </c>
      <c r="AS3449" s="10">
        <v>7.6807357362907433E-2</v>
      </c>
      <c r="AT3449" s="10">
        <v>0</v>
      </c>
      <c r="AU3449" s="10">
        <v>0</v>
      </c>
      <c r="AV3449" s="10">
        <v>1.028097097322602</v>
      </c>
      <c r="AW3449" s="10">
        <v>1.028097097322602</v>
      </c>
      <c r="AX3449" s="10" t="s">
        <v>33</v>
      </c>
      <c r="AY3449" s="10" t="s">
        <v>33</v>
      </c>
      <c r="AZ3449" s="10" t="s">
        <v>33</v>
      </c>
      <c r="BA3449" s="10" t="s">
        <v>33</v>
      </c>
      <c r="BB3449" s="10">
        <v>3445</v>
      </c>
      <c r="BC3449" s="10">
        <v>3232</v>
      </c>
      <c r="BE3449" s="10" t="s">
        <v>628</v>
      </c>
      <c r="BF3449" s="10" t="s">
        <v>4116</v>
      </c>
      <c r="BG3449" s="10">
        <v>1.5641568932063137E-8</v>
      </c>
      <c r="BH3449" s="10">
        <v>18.336402227916011</v>
      </c>
      <c r="BI3449" s="10">
        <v>371</v>
      </c>
      <c r="BJ3449" s="10" t="s">
        <v>33</v>
      </c>
      <c r="BL3449" s="10" t="s">
        <v>33</v>
      </c>
      <c r="BM3449" s="10" t="s">
        <v>33</v>
      </c>
      <c r="BP3449" s="10" t="s">
        <v>33</v>
      </c>
      <c r="BQ3449" s="10" t="s">
        <v>33</v>
      </c>
      <c r="BR3449" s="10" t="s">
        <v>33</v>
      </c>
      <c r="BS3449" s="11" t="s">
        <v>33</v>
      </c>
      <c r="BT3449" s="11" t="s">
        <v>33</v>
      </c>
      <c r="BU3449" s="10">
        <v>3449</v>
      </c>
    </row>
    <row r="3450" spans="1:73" s="10" customFormat="1" x14ac:dyDescent="0.45">
      <c r="A3450" s="10">
        <v>913</v>
      </c>
      <c r="B3450" s="10">
        <v>3392</v>
      </c>
      <c r="D3450" s="10">
        <v>3451</v>
      </c>
      <c r="E3450" s="10" t="s">
        <v>33</v>
      </c>
      <c r="F3450" s="10">
        <v>3392</v>
      </c>
      <c r="G3450" s="10" t="s">
        <v>33</v>
      </c>
      <c r="H3450" s="10" t="s">
        <v>33</v>
      </c>
      <c r="J3450" s="10" t="s">
        <v>629</v>
      </c>
      <c r="K3450" s="10">
        <v>691</v>
      </c>
      <c r="L3450" s="10">
        <v>1</v>
      </c>
      <c r="M3450" s="10" t="s">
        <v>33</v>
      </c>
      <c r="N3450" s="10">
        <v>1</v>
      </c>
      <c r="T3450" s="10">
        <v>0</v>
      </c>
      <c r="W3450" s="10">
        <v>0</v>
      </c>
      <c r="X3450" s="10">
        <v>0</v>
      </c>
      <c r="Y3450" s="10">
        <v>0</v>
      </c>
      <c r="AB3450" s="10">
        <v>0</v>
      </c>
      <c r="AC3450" s="10">
        <v>0</v>
      </c>
      <c r="AD3450" s="10">
        <v>3.2650535521211754</v>
      </c>
      <c r="AE3450" s="10">
        <v>32.581462541712106</v>
      </c>
      <c r="AH3450" s="10">
        <v>1</v>
      </c>
      <c r="AJ3450" s="10">
        <v>1</v>
      </c>
      <c r="AK3450" s="10">
        <v>1</v>
      </c>
      <c r="AL3450" s="10">
        <v>0</v>
      </c>
      <c r="AM3450" s="10">
        <v>0</v>
      </c>
      <c r="AN3450" s="10">
        <v>0</v>
      </c>
      <c r="AO3450" s="10">
        <v>3.2650535521211754</v>
      </c>
      <c r="AQ3450" s="10">
        <v>1.1999999999999997</v>
      </c>
      <c r="AR3450" s="10">
        <v>7.2679462709485865</v>
      </c>
      <c r="AS3450" s="10">
        <v>9.0079462709485867</v>
      </c>
      <c r="AT3450" s="10">
        <v>28.199999999999992</v>
      </c>
      <c r="AU3450" s="10">
        <v>26.286300979787931</v>
      </c>
      <c r="AV3450" s="10">
        <v>78.739474830798628</v>
      </c>
      <c r="AW3450" s="10">
        <v>133.22577581058655</v>
      </c>
      <c r="AX3450" s="10">
        <v>2.5455844122715713E-4</v>
      </c>
      <c r="AY3450" s="10">
        <v>3.2650535521211754</v>
      </c>
      <c r="AZ3450" s="10" t="s">
        <v>33</v>
      </c>
      <c r="BA3450" s="10">
        <v>3451</v>
      </c>
      <c r="BB3450" s="10" t="s">
        <v>33</v>
      </c>
      <c r="BC3450" s="10">
        <v>3392</v>
      </c>
      <c r="BE3450" s="10" t="s">
        <v>33</v>
      </c>
      <c r="BF3450" s="10" t="s">
        <v>33</v>
      </c>
      <c r="BG3450" s="10" t="s">
        <v>33</v>
      </c>
      <c r="BH3450" s="10" t="s">
        <v>33</v>
      </c>
      <c r="BI3450" s="10" t="s">
        <v>33</v>
      </c>
      <c r="BJ3450" s="10" t="s">
        <v>33</v>
      </c>
      <c r="BL3450" s="10" t="s">
        <v>33</v>
      </c>
      <c r="BM3450" s="10" t="s">
        <v>33</v>
      </c>
      <c r="BP3450" s="10" t="s">
        <v>34</v>
      </c>
      <c r="BQ3450" s="10">
        <v>0</v>
      </c>
      <c r="BR3450" s="10" t="s">
        <v>33</v>
      </c>
      <c r="BS3450" s="11">
        <v>9.0079462709485867</v>
      </c>
      <c r="BT3450" s="11">
        <v>133.22577581058655</v>
      </c>
      <c r="BU3450" s="10">
        <v>3450</v>
      </c>
    </row>
    <row r="3451" spans="1:73" s="10" customFormat="1" x14ac:dyDescent="0.45">
      <c r="A3451" s="10">
        <v>914</v>
      </c>
      <c r="B3451" s="10">
        <v>3395</v>
      </c>
      <c r="D3451" s="10">
        <v>3456</v>
      </c>
      <c r="E3451" s="10" t="s">
        <v>33</v>
      </c>
      <c r="F3451" s="10">
        <v>3395</v>
      </c>
      <c r="G3451" s="10" t="s">
        <v>33</v>
      </c>
      <c r="H3451" s="10" t="s">
        <v>33</v>
      </c>
      <c r="J3451" s="10" t="s">
        <v>630</v>
      </c>
      <c r="K3451" s="10">
        <v>0</v>
      </c>
      <c r="L3451" s="10">
        <v>1</v>
      </c>
      <c r="M3451" s="10" t="s">
        <v>33</v>
      </c>
      <c r="N3451" s="10">
        <v>1</v>
      </c>
      <c r="T3451" s="10">
        <v>3.872983346207417</v>
      </c>
      <c r="W3451" s="10">
        <v>1.4665394641809</v>
      </c>
      <c r="X3451" s="10" t="s">
        <v>35</v>
      </c>
      <c r="Y3451" s="10">
        <v>0.14142135623730953</v>
      </c>
      <c r="AB3451" s="10">
        <v>16.967734321352399</v>
      </c>
      <c r="AC3451" s="10">
        <v>0</v>
      </c>
      <c r="AD3451" s="10">
        <v>0</v>
      </c>
      <c r="AE3451" s="10">
        <v>0</v>
      </c>
      <c r="AH3451" s="10">
        <v>1</v>
      </c>
      <c r="AJ3451" s="10">
        <v>1</v>
      </c>
      <c r="AK3451" s="10">
        <v>1</v>
      </c>
      <c r="AL3451" s="10">
        <v>3.872983346207417</v>
      </c>
      <c r="AM3451" s="10">
        <v>1.4665394641809</v>
      </c>
      <c r="AN3451" s="10">
        <v>0</v>
      </c>
      <c r="AO3451" s="10">
        <v>0</v>
      </c>
      <c r="AQ3451" s="10">
        <v>5.941796222491293</v>
      </c>
      <c r="AR3451" s="10">
        <v>8.8964138387314264</v>
      </c>
      <c r="AS3451" s="10">
        <v>17.512018361343799</v>
      </c>
      <c r="AT3451" s="10">
        <v>139.63221122854537</v>
      </c>
      <c r="AU3451" s="10">
        <v>26.244713971438777</v>
      </c>
      <c r="AV3451" s="10">
        <v>90.845422519969546</v>
      </c>
      <c r="AW3451" s="10">
        <v>256.72234771995369</v>
      </c>
      <c r="AX3451" s="10">
        <v>1.1832159566199232E-2</v>
      </c>
      <c r="AY3451" s="10">
        <v>24.020287787101296</v>
      </c>
      <c r="AZ3451" s="10" t="s">
        <v>33</v>
      </c>
      <c r="BA3451" s="10">
        <v>3456</v>
      </c>
      <c r="BB3451" s="10" t="s">
        <v>33</v>
      </c>
      <c r="BC3451" s="10">
        <v>3395</v>
      </c>
      <c r="BE3451" s="10" t="s">
        <v>33</v>
      </c>
      <c r="BF3451" s="10" t="s">
        <v>33</v>
      </c>
      <c r="BG3451" s="10" t="s">
        <v>33</v>
      </c>
      <c r="BH3451" s="10" t="s">
        <v>33</v>
      </c>
      <c r="BI3451" s="10" t="s">
        <v>33</v>
      </c>
      <c r="BJ3451" s="10" t="s">
        <v>33</v>
      </c>
      <c r="BL3451" s="10" t="s">
        <v>33</v>
      </c>
      <c r="BM3451" s="10" t="s">
        <v>33</v>
      </c>
      <c r="BP3451" s="10" t="s">
        <v>33</v>
      </c>
      <c r="BQ3451" s="10">
        <v>0</v>
      </c>
      <c r="BR3451" s="10" t="s">
        <v>630</v>
      </c>
      <c r="BS3451" s="11">
        <v>17.512018361343799</v>
      </c>
      <c r="BT3451" s="11">
        <v>256.72234771995369</v>
      </c>
      <c r="BU3451" s="10">
        <v>3451</v>
      </c>
    </row>
    <row r="3452" spans="1:73" s="10" customFormat="1" x14ac:dyDescent="0.45">
      <c r="A3452" s="10" t="s">
        <v>33</v>
      </c>
      <c r="B3452" s="10">
        <v>3498</v>
      </c>
      <c r="D3452" s="10" t="s">
        <v>33</v>
      </c>
      <c r="E3452" s="10">
        <v>3451</v>
      </c>
      <c r="F3452" s="10">
        <v>3498</v>
      </c>
      <c r="G3452" s="10">
        <v>935</v>
      </c>
      <c r="H3452" s="10">
        <v>935</v>
      </c>
      <c r="J3452" s="10" t="s">
        <v>33</v>
      </c>
      <c r="K3452" s="10" t="s">
        <v>646</v>
      </c>
      <c r="L3452" s="10" t="s">
        <v>33</v>
      </c>
      <c r="M3452" s="10">
        <v>0.4898979485566356</v>
      </c>
      <c r="N3452" s="10">
        <v>0.4898979485566356</v>
      </c>
      <c r="T3452" s="10">
        <v>0</v>
      </c>
      <c r="W3452" s="10">
        <v>0</v>
      </c>
      <c r="X3452" s="10">
        <v>0</v>
      </c>
      <c r="Y3452" s="10">
        <v>0</v>
      </c>
      <c r="AB3452" s="10">
        <v>0</v>
      </c>
      <c r="AC3452" s="10">
        <v>0</v>
      </c>
      <c r="AD3452" s="10">
        <v>0</v>
      </c>
      <c r="AE3452" s="10">
        <v>0</v>
      </c>
      <c r="AH3452" s="10">
        <v>1</v>
      </c>
      <c r="AJ3452" s="10" t="s">
        <v>33</v>
      </c>
      <c r="AK3452" s="10">
        <v>0.4898979485566356</v>
      </c>
      <c r="AL3452" s="10">
        <v>0</v>
      </c>
      <c r="AM3452" s="10">
        <v>0</v>
      </c>
      <c r="AN3452" s="10">
        <v>0</v>
      </c>
      <c r="AO3452" s="10">
        <v>0</v>
      </c>
      <c r="AQ3452" s="10">
        <v>1.5491933384829668</v>
      </c>
      <c r="AR3452" s="10">
        <v>6.2700963634840328</v>
      </c>
      <c r="AS3452" s="10">
        <v>8.5164267042843349</v>
      </c>
      <c r="AT3452" s="10">
        <v>36.406043454349721</v>
      </c>
      <c r="AU3452" s="10">
        <v>7.1987999999999994</v>
      </c>
      <c r="AV3452" s="10">
        <v>76.769313525012024</v>
      </c>
      <c r="AW3452" s="10">
        <v>120.37415697936174</v>
      </c>
      <c r="AX3452" s="10" t="s">
        <v>33</v>
      </c>
      <c r="AY3452" s="10" t="s">
        <v>33</v>
      </c>
      <c r="AZ3452" s="10" t="s">
        <v>33</v>
      </c>
      <c r="BA3452" s="10" t="s">
        <v>33</v>
      </c>
      <c r="BB3452" s="10">
        <v>3451</v>
      </c>
      <c r="BC3452" s="10">
        <v>3498</v>
      </c>
      <c r="BE3452" s="10" t="s">
        <v>630</v>
      </c>
      <c r="BF3452" s="10" t="s">
        <v>646</v>
      </c>
      <c r="BG3452" s="10">
        <v>0.10076771969893249</v>
      </c>
      <c r="BH3452" s="10">
        <v>2326.8665021722841</v>
      </c>
      <c r="BI3452" s="10">
        <v>374</v>
      </c>
      <c r="BJ3452" s="10" t="s">
        <v>33</v>
      </c>
      <c r="BL3452" s="10" t="s">
        <v>33</v>
      </c>
      <c r="BM3452" s="10" t="s">
        <v>33</v>
      </c>
      <c r="BP3452" s="10" t="s">
        <v>33</v>
      </c>
      <c r="BQ3452" s="10" t="s">
        <v>33</v>
      </c>
      <c r="BR3452" s="10" t="s">
        <v>33</v>
      </c>
      <c r="BS3452" s="11" t="s">
        <v>33</v>
      </c>
      <c r="BT3452" s="11" t="s">
        <v>33</v>
      </c>
      <c r="BU3452" s="10">
        <v>3452</v>
      </c>
    </row>
    <row r="3453" spans="1:73" s="10" customFormat="1" x14ac:dyDescent="0.45">
      <c r="A3453" s="10" t="s">
        <v>33</v>
      </c>
      <c r="B3453" s="10">
        <v>3294</v>
      </c>
      <c r="D3453" s="10" t="s">
        <v>33</v>
      </c>
      <c r="E3453" s="10">
        <v>3451</v>
      </c>
      <c r="F3453" s="10">
        <v>3294</v>
      </c>
      <c r="G3453" s="10">
        <v>848</v>
      </c>
      <c r="H3453" s="10">
        <v>848</v>
      </c>
      <c r="J3453" s="10" t="s">
        <v>33</v>
      </c>
      <c r="K3453" s="10" t="s">
        <v>596</v>
      </c>
      <c r="L3453" s="10" t="s">
        <v>33</v>
      </c>
      <c r="M3453" s="10">
        <v>0.34641016151377546</v>
      </c>
      <c r="N3453" s="10">
        <v>0.34641016151377546</v>
      </c>
      <c r="T3453" s="10">
        <v>0</v>
      </c>
      <c r="W3453" s="10">
        <v>0</v>
      </c>
      <c r="X3453" s="10">
        <v>0</v>
      </c>
      <c r="Y3453" s="10">
        <v>0</v>
      </c>
      <c r="AB3453" s="10">
        <v>0</v>
      </c>
      <c r="AC3453" s="10">
        <v>0</v>
      </c>
      <c r="AD3453" s="10">
        <v>0</v>
      </c>
      <c r="AE3453" s="10">
        <v>0</v>
      </c>
      <c r="AH3453" s="10">
        <v>1</v>
      </c>
      <c r="AJ3453" s="10" t="s">
        <v>33</v>
      </c>
      <c r="AK3453" s="10">
        <v>0.34641016151377546</v>
      </c>
      <c r="AL3453" s="10">
        <v>0</v>
      </c>
      <c r="AM3453" s="10">
        <v>0</v>
      </c>
      <c r="AN3453" s="10">
        <v>0</v>
      </c>
      <c r="AO3453" s="10">
        <v>0</v>
      </c>
      <c r="AQ3453" s="10">
        <v>0.51961953780090897</v>
      </c>
      <c r="AR3453" s="10">
        <v>1.0663675639363137</v>
      </c>
      <c r="AS3453" s="10">
        <v>1.8198158937476316</v>
      </c>
      <c r="AT3453" s="10">
        <v>12.21105913832136</v>
      </c>
      <c r="AU3453" s="10">
        <v>2.0781796500863785</v>
      </c>
      <c r="AV3453" s="10">
        <v>12.761609623466651</v>
      </c>
      <c r="AW3453" s="10">
        <v>27.050848411874391</v>
      </c>
      <c r="AX3453" s="10" t="s">
        <v>33</v>
      </c>
      <c r="AY3453" s="10" t="s">
        <v>33</v>
      </c>
      <c r="AZ3453" s="10" t="s">
        <v>33</v>
      </c>
      <c r="BA3453" s="10" t="s">
        <v>33</v>
      </c>
      <c r="BB3453" s="10">
        <v>3451</v>
      </c>
      <c r="BC3453" s="10">
        <v>3294</v>
      </c>
      <c r="BE3453" s="10" t="s">
        <v>630</v>
      </c>
      <c r="BF3453" s="10" t="s">
        <v>4117</v>
      </c>
      <c r="BG3453" s="10">
        <v>2.1532352035927443E-2</v>
      </c>
      <c r="BH3453" s="10">
        <v>676.02998949702828</v>
      </c>
      <c r="BI3453" s="10">
        <v>375</v>
      </c>
      <c r="BJ3453" s="10" t="s">
        <v>33</v>
      </c>
      <c r="BL3453" s="10" t="s">
        <v>33</v>
      </c>
      <c r="BM3453" s="10" t="s">
        <v>33</v>
      </c>
      <c r="BP3453" s="10" t="s">
        <v>33</v>
      </c>
      <c r="BQ3453" s="10" t="s">
        <v>33</v>
      </c>
      <c r="BR3453" s="10" t="s">
        <v>33</v>
      </c>
      <c r="BS3453" s="11" t="s">
        <v>33</v>
      </c>
      <c r="BT3453" s="11" t="s">
        <v>33</v>
      </c>
      <c r="BU3453" s="10">
        <v>3453</v>
      </c>
    </row>
    <row r="3454" spans="1:73" s="10" customFormat="1" x14ac:dyDescent="0.45">
      <c r="A3454" s="10" t="s">
        <v>33</v>
      </c>
      <c r="B3454" s="10">
        <v>3242</v>
      </c>
      <c r="D3454" s="10" t="s">
        <v>33</v>
      </c>
      <c r="E3454" s="10">
        <v>3451</v>
      </c>
      <c r="F3454" s="10">
        <v>3242</v>
      </c>
      <c r="G3454" s="10">
        <v>825</v>
      </c>
      <c r="H3454" s="10">
        <v>825</v>
      </c>
      <c r="J3454" s="10" t="s">
        <v>33</v>
      </c>
      <c r="K3454" s="10" t="s">
        <v>42</v>
      </c>
      <c r="L3454" s="10" t="s">
        <v>33</v>
      </c>
      <c r="M3454" s="10">
        <v>0.14142135623730953</v>
      </c>
      <c r="N3454" s="10">
        <v>0.14142135623730953</v>
      </c>
      <c r="T3454" s="10">
        <v>0</v>
      </c>
      <c r="W3454" s="10">
        <v>0</v>
      </c>
      <c r="X3454" s="10">
        <v>0</v>
      </c>
      <c r="Y3454" s="10">
        <v>0</v>
      </c>
      <c r="AB3454" s="10">
        <v>0</v>
      </c>
      <c r="AC3454" s="10">
        <v>0</v>
      </c>
      <c r="AD3454" s="10">
        <v>0</v>
      </c>
      <c r="AE3454" s="10">
        <v>0</v>
      </c>
      <c r="AH3454" s="10">
        <v>1</v>
      </c>
      <c r="AJ3454" s="10" t="s">
        <v>33</v>
      </c>
      <c r="AK3454" s="10">
        <v>0.14142135623730953</v>
      </c>
      <c r="AL3454" s="10">
        <v>0</v>
      </c>
      <c r="AM3454" s="10">
        <v>0</v>
      </c>
      <c r="AN3454" s="10">
        <v>0</v>
      </c>
      <c r="AO3454" s="10">
        <v>0</v>
      </c>
      <c r="AQ3454" s="10">
        <v>0</v>
      </c>
      <c r="AR3454" s="10">
        <v>0</v>
      </c>
      <c r="AS3454" s="10">
        <v>0</v>
      </c>
      <c r="AT3454" s="10">
        <v>0</v>
      </c>
      <c r="AU3454" s="10">
        <v>0</v>
      </c>
      <c r="AV3454" s="10">
        <v>0.14142135623730953</v>
      </c>
      <c r="AW3454" s="10">
        <v>0.14142135623730953</v>
      </c>
      <c r="AX3454" s="10" t="s">
        <v>33</v>
      </c>
      <c r="AY3454" s="10" t="s">
        <v>33</v>
      </c>
      <c r="AZ3454" s="10" t="s">
        <v>33</v>
      </c>
      <c r="BA3454" s="10" t="s">
        <v>33</v>
      </c>
      <c r="BB3454" s="10">
        <v>3451</v>
      </c>
      <c r="BC3454" s="10">
        <v>3242</v>
      </c>
      <c r="BE3454" s="10" t="s">
        <v>630</v>
      </c>
      <c r="BF3454" s="10" t="s">
        <v>4118</v>
      </c>
      <c r="BG3454" s="10">
        <v>0</v>
      </c>
      <c r="BH3454" s="10">
        <v>3.7115538386202704</v>
      </c>
      <c r="BI3454" s="10">
        <v>376</v>
      </c>
      <c r="BJ3454" s="10" t="s">
        <v>33</v>
      </c>
      <c r="BL3454" s="10" t="s">
        <v>33</v>
      </c>
      <c r="BM3454" s="10" t="s">
        <v>33</v>
      </c>
      <c r="BP3454" s="10" t="s">
        <v>33</v>
      </c>
      <c r="BQ3454" s="10" t="s">
        <v>33</v>
      </c>
      <c r="BR3454" s="10" t="s">
        <v>33</v>
      </c>
      <c r="BS3454" s="11" t="s">
        <v>33</v>
      </c>
      <c r="BT3454" s="11" t="s">
        <v>33</v>
      </c>
      <c r="BU3454" s="10">
        <v>3454</v>
      </c>
    </row>
    <row r="3455" spans="1:73" s="10" customFormat="1" x14ac:dyDescent="0.45">
      <c r="A3455" s="10" t="s">
        <v>33</v>
      </c>
      <c r="B3455" s="10">
        <v>3299</v>
      </c>
      <c r="D3455" s="10" t="s">
        <v>33</v>
      </c>
      <c r="E3455" s="10">
        <v>3451</v>
      </c>
      <c r="F3455" s="10">
        <v>3299</v>
      </c>
      <c r="G3455" s="10">
        <v>850</v>
      </c>
      <c r="H3455" s="10">
        <v>850</v>
      </c>
      <c r="J3455" s="10" t="s">
        <v>33</v>
      </c>
      <c r="K3455" s="10" t="s">
        <v>63</v>
      </c>
      <c r="L3455" s="10" t="s">
        <v>33</v>
      </c>
      <c r="M3455" s="10">
        <v>7.0710678118654766E-2</v>
      </c>
      <c r="N3455" s="10">
        <v>7.0710678118654766E-2</v>
      </c>
      <c r="T3455" s="10">
        <v>0</v>
      </c>
      <c r="W3455" s="10">
        <v>0</v>
      </c>
      <c r="X3455" s="10">
        <v>0</v>
      </c>
      <c r="Y3455" s="10">
        <v>0</v>
      </c>
      <c r="AB3455" s="10">
        <v>0</v>
      </c>
      <c r="AC3455" s="10">
        <v>0</v>
      </c>
      <c r="AD3455" s="10">
        <v>0</v>
      </c>
      <c r="AE3455" s="10">
        <v>0</v>
      </c>
      <c r="AH3455" s="10">
        <v>1</v>
      </c>
      <c r="AJ3455" s="10" t="s">
        <v>33</v>
      </c>
      <c r="AK3455" s="10">
        <v>7.0710678118654766E-2</v>
      </c>
      <c r="AL3455" s="10">
        <v>0</v>
      </c>
      <c r="AM3455" s="10">
        <v>0</v>
      </c>
      <c r="AN3455" s="10">
        <v>0</v>
      </c>
      <c r="AO3455" s="10">
        <v>0</v>
      </c>
      <c r="AQ3455" s="10">
        <v>0</v>
      </c>
      <c r="AR3455" s="10">
        <v>9.3410447130180527E-2</v>
      </c>
      <c r="AS3455" s="10">
        <v>9.3410447130180527E-2</v>
      </c>
      <c r="AT3455" s="10">
        <v>0</v>
      </c>
      <c r="AU3455" s="10">
        <v>0</v>
      </c>
      <c r="AV3455" s="10">
        <v>1.1730780152535474</v>
      </c>
      <c r="AW3455" s="10">
        <v>1.1730780152535474</v>
      </c>
      <c r="AX3455" s="10" t="s">
        <v>33</v>
      </c>
      <c r="AY3455" s="10" t="s">
        <v>33</v>
      </c>
      <c r="AZ3455" s="10" t="s">
        <v>33</v>
      </c>
      <c r="BA3455" s="10" t="s">
        <v>33</v>
      </c>
      <c r="BB3455" s="10">
        <v>3451</v>
      </c>
      <c r="BC3455" s="10">
        <v>3299</v>
      </c>
      <c r="BE3455" s="10" t="s">
        <v>630</v>
      </c>
      <c r="BF3455" s="10" t="s">
        <v>4119</v>
      </c>
      <c r="BG3455" s="10">
        <v>1.105247315594313E-3</v>
      </c>
      <c r="BH3455" s="10">
        <v>10.913824062462906</v>
      </c>
      <c r="BI3455" s="10">
        <v>377</v>
      </c>
      <c r="BJ3455" s="10" t="s">
        <v>33</v>
      </c>
      <c r="BL3455" s="10" t="s">
        <v>33</v>
      </c>
      <c r="BM3455" s="10" t="s">
        <v>33</v>
      </c>
      <c r="BP3455" s="10" t="s">
        <v>33</v>
      </c>
      <c r="BQ3455" s="10" t="s">
        <v>33</v>
      </c>
      <c r="BR3455" s="10" t="s">
        <v>33</v>
      </c>
      <c r="BS3455" s="11" t="s">
        <v>33</v>
      </c>
      <c r="BT3455" s="11" t="s">
        <v>33</v>
      </c>
      <c r="BU3455" s="10">
        <v>3455</v>
      </c>
    </row>
    <row r="3456" spans="1:73" s="10" customFormat="1" x14ac:dyDescent="0.45">
      <c r="A3456" s="10">
        <v>915</v>
      </c>
      <c r="B3456" s="10">
        <v>3396</v>
      </c>
      <c r="D3456" s="10">
        <v>3460</v>
      </c>
      <c r="E3456" s="10" t="s">
        <v>33</v>
      </c>
      <c r="F3456" s="10">
        <v>3396</v>
      </c>
      <c r="G3456" s="10" t="s">
        <v>33</v>
      </c>
      <c r="H3456" s="10" t="s">
        <v>33</v>
      </c>
      <c r="J3456" s="10" t="s">
        <v>631</v>
      </c>
      <c r="K3456" s="10">
        <v>0</v>
      </c>
      <c r="L3456" s="10">
        <v>1</v>
      </c>
      <c r="M3456" s="10" t="s">
        <v>33</v>
      </c>
      <c r="N3456" s="10">
        <v>1</v>
      </c>
      <c r="T3456" s="10">
        <v>6.324555320336759</v>
      </c>
      <c r="W3456" s="10">
        <v>2.0081418650085459</v>
      </c>
      <c r="X3456" s="10" t="s">
        <v>35</v>
      </c>
      <c r="Y3456" s="10">
        <v>0.19364916731037085</v>
      </c>
      <c r="AB3456" s="10">
        <v>23.234027093898295</v>
      </c>
      <c r="AC3456" s="10">
        <v>4.4999999999999998E-2</v>
      </c>
      <c r="AD3456" s="10">
        <v>0</v>
      </c>
      <c r="AE3456" s="10">
        <v>0</v>
      </c>
      <c r="AH3456" s="10">
        <v>1</v>
      </c>
      <c r="AJ3456" s="10">
        <v>1</v>
      </c>
      <c r="AK3456" s="10">
        <v>1</v>
      </c>
      <c r="AL3456" s="10">
        <v>6.324555320336759</v>
      </c>
      <c r="AM3456" s="10">
        <v>2.0081418650085459</v>
      </c>
      <c r="AN3456" s="10">
        <v>4.4999999999999998E-2</v>
      </c>
      <c r="AO3456" s="10">
        <v>0</v>
      </c>
      <c r="AQ3456" s="10">
        <v>9.0472097983504476</v>
      </c>
      <c r="AR3456" s="10">
        <v>9.1962260691852151</v>
      </c>
      <c r="AS3456" s="10">
        <v>22.314680276793364</v>
      </c>
      <c r="AT3456" s="10">
        <v>212.60943026123553</v>
      </c>
      <c r="AU3456" s="10">
        <v>50.333094112356434</v>
      </c>
      <c r="AV3456" s="10">
        <v>52.279753813425245</v>
      </c>
      <c r="AW3456" s="10">
        <v>315.2222781870172</v>
      </c>
      <c r="AX3456" s="10">
        <v>7.7459666924148346E-3</v>
      </c>
      <c r="AY3456" s="10">
        <v>34.830730778302645</v>
      </c>
      <c r="AZ3456" s="10" t="s">
        <v>33</v>
      </c>
      <c r="BA3456" s="10">
        <v>3460</v>
      </c>
      <c r="BB3456" s="10" t="s">
        <v>33</v>
      </c>
      <c r="BC3456" s="10">
        <v>3396</v>
      </c>
      <c r="BE3456" s="10" t="s">
        <v>33</v>
      </c>
      <c r="BF3456" s="10" t="s">
        <v>33</v>
      </c>
      <c r="BG3456" s="10" t="s">
        <v>33</v>
      </c>
      <c r="BH3456" s="10" t="s">
        <v>33</v>
      </c>
      <c r="BI3456" s="10" t="s">
        <v>33</v>
      </c>
      <c r="BJ3456" s="10" t="s">
        <v>33</v>
      </c>
      <c r="BL3456" s="10" t="s">
        <v>33</v>
      </c>
      <c r="BM3456" s="10" t="s">
        <v>33</v>
      </c>
      <c r="BP3456" s="10" t="s">
        <v>33</v>
      </c>
      <c r="BQ3456" s="10">
        <v>0</v>
      </c>
      <c r="BR3456" s="10" t="s">
        <v>631</v>
      </c>
      <c r="BS3456" s="11">
        <v>22.314680276793364</v>
      </c>
      <c r="BT3456" s="11">
        <v>315.2222781870172</v>
      </c>
      <c r="BU3456" s="10">
        <v>3456</v>
      </c>
    </row>
    <row r="3457" spans="1:73" s="10" customFormat="1" x14ac:dyDescent="0.45">
      <c r="A3457" s="10" t="s">
        <v>33</v>
      </c>
      <c r="B3457" s="10">
        <v>3502</v>
      </c>
      <c r="D3457" s="10" t="s">
        <v>33</v>
      </c>
      <c r="E3457" s="10">
        <v>3456</v>
      </c>
      <c r="F3457" s="10">
        <v>3502</v>
      </c>
      <c r="G3457" s="10">
        <v>936</v>
      </c>
      <c r="H3457" s="10">
        <v>936</v>
      </c>
      <c r="J3457" s="10" t="s">
        <v>33</v>
      </c>
      <c r="K3457" s="10" t="s">
        <v>647</v>
      </c>
      <c r="L3457" s="10" t="s">
        <v>33</v>
      </c>
      <c r="M3457" s="10">
        <v>0.59160797830996159</v>
      </c>
      <c r="N3457" s="10">
        <v>0.59160797830996159</v>
      </c>
      <c r="T3457" s="10">
        <v>0</v>
      </c>
      <c r="W3457" s="10">
        <v>0</v>
      </c>
      <c r="X3457" s="10">
        <v>0</v>
      </c>
      <c r="Y3457" s="10">
        <v>0</v>
      </c>
      <c r="AB3457" s="10">
        <v>0</v>
      </c>
      <c r="AC3457" s="10">
        <v>0</v>
      </c>
      <c r="AD3457" s="10">
        <v>0</v>
      </c>
      <c r="AE3457" s="10">
        <v>0</v>
      </c>
      <c r="AH3457" s="10">
        <v>1</v>
      </c>
      <c r="AJ3457" s="10" t="s">
        <v>33</v>
      </c>
      <c r="AK3457" s="10">
        <v>0.59160797830996159</v>
      </c>
      <c r="AL3457" s="10">
        <v>0</v>
      </c>
      <c r="AM3457" s="10">
        <v>0</v>
      </c>
      <c r="AN3457" s="10">
        <v>0</v>
      </c>
      <c r="AO3457" s="10">
        <v>0</v>
      </c>
      <c r="AQ3457" s="10">
        <v>1.972654478013689</v>
      </c>
      <c r="AR3457" s="10">
        <v>3.8656214667476285</v>
      </c>
      <c r="AS3457" s="10">
        <v>6.7259704598674777</v>
      </c>
      <c r="AT3457" s="10">
        <v>46.357380233321692</v>
      </c>
      <c r="AU3457" s="10">
        <v>15.716764808448072</v>
      </c>
      <c r="AV3457" s="10">
        <v>27.852801779217863</v>
      </c>
      <c r="AW3457" s="10">
        <v>89.926946820987638</v>
      </c>
      <c r="AX3457" s="10" t="s">
        <v>33</v>
      </c>
      <c r="AY3457" s="10" t="s">
        <v>33</v>
      </c>
      <c r="AZ3457" s="10" t="s">
        <v>33</v>
      </c>
      <c r="BA3457" s="10" t="s">
        <v>33</v>
      </c>
      <c r="BB3457" s="10">
        <v>3456</v>
      </c>
      <c r="BC3457" s="10">
        <v>3502</v>
      </c>
      <c r="BE3457" s="10" t="s">
        <v>631</v>
      </c>
      <c r="BF3457" s="10" t="s">
        <v>4120</v>
      </c>
      <c r="BG3457" s="10">
        <v>5.2099143156299571E-2</v>
      </c>
      <c r="BH3457" s="10">
        <v>5402.6949180846213</v>
      </c>
      <c r="BI3457" s="10">
        <v>379</v>
      </c>
      <c r="BJ3457" s="10" t="s">
        <v>33</v>
      </c>
      <c r="BL3457" s="10" t="s">
        <v>33</v>
      </c>
      <c r="BM3457" s="10" t="s">
        <v>33</v>
      </c>
      <c r="BP3457" s="10" t="s">
        <v>33</v>
      </c>
      <c r="BQ3457" s="10" t="s">
        <v>33</v>
      </c>
      <c r="BR3457" s="10" t="s">
        <v>33</v>
      </c>
      <c r="BS3457" s="11" t="s">
        <v>33</v>
      </c>
      <c r="BT3457" s="11" t="s">
        <v>33</v>
      </c>
      <c r="BU3457" s="10">
        <v>3457</v>
      </c>
    </row>
    <row r="3458" spans="1:73" s="10" customFormat="1" x14ac:dyDescent="0.45">
      <c r="A3458" s="10" t="s">
        <v>33</v>
      </c>
      <c r="B3458" s="10">
        <v>3507</v>
      </c>
      <c r="D3458" s="10" t="s">
        <v>33</v>
      </c>
      <c r="E3458" s="10">
        <v>3456</v>
      </c>
      <c r="F3458" s="10">
        <v>3507</v>
      </c>
      <c r="G3458" s="10">
        <v>937</v>
      </c>
      <c r="H3458" s="10">
        <v>937</v>
      </c>
      <c r="J3458" s="10" t="s">
        <v>33</v>
      </c>
      <c r="K3458" s="10" t="s">
        <v>648</v>
      </c>
      <c r="L3458" s="10" t="s">
        <v>33</v>
      </c>
      <c r="M3458" s="10">
        <v>0.3872983346207417</v>
      </c>
      <c r="N3458" s="10">
        <v>0.3872983346207417</v>
      </c>
      <c r="T3458" s="10">
        <v>0</v>
      </c>
      <c r="W3458" s="10">
        <v>0</v>
      </c>
      <c r="X3458" s="10">
        <v>0</v>
      </c>
      <c r="Y3458" s="10">
        <v>0</v>
      </c>
      <c r="AB3458" s="10">
        <v>0</v>
      </c>
      <c r="AC3458" s="10">
        <v>0</v>
      </c>
      <c r="AD3458" s="10">
        <v>0</v>
      </c>
      <c r="AE3458" s="10">
        <v>0</v>
      </c>
      <c r="AH3458" s="10">
        <v>1</v>
      </c>
      <c r="AJ3458" s="10" t="s">
        <v>33</v>
      </c>
      <c r="AK3458" s="10">
        <v>0.3872983346207417</v>
      </c>
      <c r="AL3458" s="10">
        <v>0</v>
      </c>
      <c r="AM3458" s="10">
        <v>0</v>
      </c>
      <c r="AN3458" s="10">
        <v>0</v>
      </c>
      <c r="AO3458" s="10">
        <v>0</v>
      </c>
      <c r="AQ3458" s="10">
        <v>0.75</v>
      </c>
      <c r="AR3458" s="10">
        <v>3.2774627374290395</v>
      </c>
      <c r="AS3458" s="10">
        <v>4.364962737429039</v>
      </c>
      <c r="AT3458" s="10">
        <v>17.625</v>
      </c>
      <c r="AU3458" s="10">
        <v>11.382302210010065</v>
      </c>
      <c r="AV3458" s="10">
        <v>24.21044568326127</v>
      </c>
      <c r="AW3458" s="10">
        <v>53.217747893271337</v>
      </c>
      <c r="AX3458" s="10" t="s">
        <v>33</v>
      </c>
      <c r="AY3458" s="10" t="s">
        <v>33</v>
      </c>
      <c r="AZ3458" s="10" t="s">
        <v>33</v>
      </c>
      <c r="BA3458" s="10" t="s">
        <v>33</v>
      </c>
      <c r="BB3458" s="10">
        <v>3456</v>
      </c>
      <c r="BC3458" s="10">
        <v>3507</v>
      </c>
      <c r="BE3458" s="10" t="s">
        <v>631</v>
      </c>
      <c r="BF3458" s="10" t="s">
        <v>4121</v>
      </c>
      <c r="BG3458" s="10">
        <v>3.3810855977757216E-2</v>
      </c>
      <c r="BH3458" s="10">
        <v>2379.1325129489815</v>
      </c>
      <c r="BI3458" s="10">
        <v>380</v>
      </c>
      <c r="BJ3458" s="10" t="s">
        <v>33</v>
      </c>
      <c r="BL3458" s="10" t="s">
        <v>33</v>
      </c>
      <c r="BM3458" s="10" t="s">
        <v>33</v>
      </c>
      <c r="BP3458" s="10" t="s">
        <v>33</v>
      </c>
      <c r="BQ3458" s="10" t="s">
        <v>33</v>
      </c>
      <c r="BR3458" s="10" t="s">
        <v>33</v>
      </c>
      <c r="BS3458" s="11" t="s">
        <v>33</v>
      </c>
      <c r="BT3458" s="11" t="s">
        <v>33</v>
      </c>
      <c r="BU3458" s="10">
        <v>3458</v>
      </c>
    </row>
    <row r="3459" spans="1:73" s="10" customFormat="1" x14ac:dyDescent="0.45">
      <c r="A3459" s="10" t="s">
        <v>33</v>
      </c>
      <c r="B3459" s="10">
        <v>3242</v>
      </c>
      <c r="D3459" s="10" t="s">
        <v>33</v>
      </c>
      <c r="E3459" s="10">
        <v>3456</v>
      </c>
      <c r="F3459" s="10">
        <v>3242</v>
      </c>
      <c r="G3459" s="10">
        <v>825</v>
      </c>
      <c r="H3459" s="10">
        <v>825</v>
      </c>
      <c r="J3459" s="10" t="s">
        <v>33</v>
      </c>
      <c r="K3459" s="10" t="s">
        <v>42</v>
      </c>
      <c r="L3459" s="10" t="s">
        <v>33</v>
      </c>
      <c r="M3459" s="10">
        <v>0.21650635094610965</v>
      </c>
      <c r="N3459" s="10">
        <v>0.21650635094610965</v>
      </c>
      <c r="T3459" s="10">
        <v>0</v>
      </c>
      <c r="W3459" s="10">
        <v>0</v>
      </c>
      <c r="X3459" s="10">
        <v>0</v>
      </c>
      <c r="Y3459" s="10">
        <v>0</v>
      </c>
      <c r="AB3459" s="10">
        <v>0</v>
      </c>
      <c r="AC3459" s="10">
        <v>0</v>
      </c>
      <c r="AD3459" s="10">
        <v>0</v>
      </c>
      <c r="AE3459" s="10">
        <v>0</v>
      </c>
      <c r="AH3459" s="10">
        <v>1</v>
      </c>
      <c r="AJ3459" s="10" t="s">
        <v>33</v>
      </c>
      <c r="AK3459" s="10">
        <v>0.21650635094610965</v>
      </c>
      <c r="AL3459" s="10">
        <v>0</v>
      </c>
      <c r="AM3459" s="10">
        <v>0</v>
      </c>
      <c r="AN3459" s="10">
        <v>0</v>
      </c>
      <c r="AO3459" s="10">
        <v>0</v>
      </c>
      <c r="AQ3459" s="10">
        <v>0</v>
      </c>
      <c r="AR3459" s="10">
        <v>0</v>
      </c>
      <c r="AS3459" s="10">
        <v>0</v>
      </c>
      <c r="AT3459" s="10">
        <v>0</v>
      </c>
      <c r="AU3459" s="10">
        <v>0</v>
      </c>
      <c r="AV3459" s="10">
        <v>0.21650635094610965</v>
      </c>
      <c r="AW3459" s="10">
        <v>0.21650635094610965</v>
      </c>
      <c r="AX3459" s="10" t="s">
        <v>33</v>
      </c>
      <c r="AY3459" s="10" t="s">
        <v>33</v>
      </c>
      <c r="AZ3459" s="10" t="s">
        <v>33</v>
      </c>
      <c r="BA3459" s="10" t="s">
        <v>33</v>
      </c>
      <c r="BB3459" s="10">
        <v>3456</v>
      </c>
      <c r="BC3459" s="10">
        <v>3242</v>
      </c>
      <c r="BE3459" s="10" t="s">
        <v>631</v>
      </c>
      <c r="BF3459" s="10" t="s">
        <v>4122</v>
      </c>
      <c r="BG3459" s="10">
        <v>0</v>
      </c>
      <c r="BH3459" s="10">
        <v>10.897428521147679</v>
      </c>
      <c r="BI3459" s="10">
        <v>381</v>
      </c>
      <c r="BJ3459" s="10" t="s">
        <v>33</v>
      </c>
      <c r="BL3459" s="10" t="s">
        <v>33</v>
      </c>
      <c r="BM3459" s="10" t="s">
        <v>33</v>
      </c>
      <c r="BP3459" s="10" t="s">
        <v>33</v>
      </c>
      <c r="BQ3459" s="10" t="s">
        <v>33</v>
      </c>
      <c r="BR3459" s="10" t="s">
        <v>33</v>
      </c>
      <c r="BS3459" s="11" t="s">
        <v>33</v>
      </c>
      <c r="BT3459" s="11" t="s">
        <v>33</v>
      </c>
      <c r="BU3459" s="10">
        <v>3459</v>
      </c>
    </row>
    <row r="3460" spans="1:73" s="10" customFormat="1" x14ac:dyDescent="0.45">
      <c r="A3460" s="10">
        <v>916</v>
      </c>
      <c r="B3460" s="10">
        <v>3399</v>
      </c>
      <c r="D3460" s="10">
        <v>3463</v>
      </c>
      <c r="E3460" s="10" t="s">
        <v>33</v>
      </c>
      <c r="F3460" s="10">
        <v>3399</v>
      </c>
      <c r="G3460" s="10" t="s">
        <v>33</v>
      </c>
      <c r="H3460" s="10" t="s">
        <v>33</v>
      </c>
      <c r="J3460" s="10" t="s">
        <v>632</v>
      </c>
      <c r="K3460" s="10">
        <v>0</v>
      </c>
      <c r="L3460" s="10">
        <v>1</v>
      </c>
      <c r="M3460" s="10" t="s">
        <v>33</v>
      </c>
      <c r="N3460" s="10">
        <v>1</v>
      </c>
      <c r="T3460" s="10">
        <v>0.3872983346207417</v>
      </c>
      <c r="W3460" s="10">
        <v>1.4665394641809</v>
      </c>
      <c r="X3460" s="10" t="s">
        <v>35</v>
      </c>
      <c r="Y3460" s="10">
        <v>0.14142135623730953</v>
      </c>
      <c r="AB3460" s="10">
        <v>16.967734321352399</v>
      </c>
      <c r="AC3460" s="10">
        <v>7.4999999999999997E-2</v>
      </c>
      <c r="AD3460" s="10">
        <v>1.2113</v>
      </c>
      <c r="AE3460" s="10">
        <v>10.545999999999999</v>
      </c>
      <c r="AH3460" s="10">
        <v>1</v>
      </c>
      <c r="AJ3460" s="10">
        <v>1</v>
      </c>
      <c r="AK3460" s="10">
        <v>1</v>
      </c>
      <c r="AL3460" s="10">
        <v>0.3872983346207417</v>
      </c>
      <c r="AM3460" s="10">
        <v>1.4665394641809</v>
      </c>
      <c r="AN3460" s="10">
        <v>7.4999999999999997E-2</v>
      </c>
      <c r="AO3460" s="10">
        <v>1.2113</v>
      </c>
      <c r="AQ3460" s="10">
        <v>0.3872983346207417</v>
      </c>
      <c r="AR3460" s="10">
        <v>2.8004751860768691</v>
      </c>
      <c r="AS3460" s="10">
        <v>3.3620577712769446</v>
      </c>
      <c r="AT3460" s="10">
        <v>9.1015108635874302</v>
      </c>
      <c r="AU3460" s="10">
        <v>16.967734321352399</v>
      </c>
      <c r="AV3460" s="10">
        <v>11.64621535797809</v>
      </c>
      <c r="AW3460" s="10">
        <v>37.715460542917924</v>
      </c>
      <c r="AX3460" s="10">
        <v>1.4142135623730952E-2</v>
      </c>
      <c r="AY3460" s="10">
        <v>3.9194178661301695</v>
      </c>
      <c r="AZ3460" s="10" t="s">
        <v>33</v>
      </c>
      <c r="BA3460" s="10">
        <v>3463</v>
      </c>
      <c r="BB3460" s="10" t="s">
        <v>33</v>
      </c>
      <c r="BC3460" s="10">
        <v>3399</v>
      </c>
      <c r="BE3460" s="10" t="s">
        <v>33</v>
      </c>
      <c r="BF3460" s="10" t="s">
        <v>33</v>
      </c>
      <c r="BG3460" s="10" t="s">
        <v>33</v>
      </c>
      <c r="BH3460" s="10" t="s">
        <v>33</v>
      </c>
      <c r="BI3460" s="10" t="s">
        <v>33</v>
      </c>
      <c r="BJ3460" s="10" t="s">
        <v>33</v>
      </c>
      <c r="BL3460" s="10" t="s">
        <v>33</v>
      </c>
      <c r="BM3460" s="10" t="s">
        <v>33</v>
      </c>
      <c r="BP3460" s="10" t="s">
        <v>33</v>
      </c>
      <c r="BQ3460" s="10">
        <v>0</v>
      </c>
      <c r="BR3460" s="10" t="s">
        <v>632</v>
      </c>
      <c r="BS3460" s="11">
        <v>3.3620577712769446</v>
      </c>
      <c r="BT3460" s="11">
        <v>37.715460542917924</v>
      </c>
      <c r="BU3460" s="10">
        <v>3460</v>
      </c>
    </row>
    <row r="3461" spans="1:73" s="10" customFormat="1" x14ac:dyDescent="0.45">
      <c r="A3461" s="10" t="s">
        <v>33</v>
      </c>
      <c r="B3461" s="10">
        <v>3312</v>
      </c>
      <c r="D3461" s="10" t="s">
        <v>33</v>
      </c>
      <c r="E3461" s="10">
        <v>3460</v>
      </c>
      <c r="F3461" s="10">
        <v>3312</v>
      </c>
      <c r="G3461" s="10">
        <v>857</v>
      </c>
      <c r="H3461" s="10">
        <v>857</v>
      </c>
      <c r="J3461" s="10" t="s">
        <v>33</v>
      </c>
      <c r="K3461" s="10" t="s">
        <v>72</v>
      </c>
      <c r="L3461" s="10" t="s">
        <v>33</v>
      </c>
      <c r="M3461" s="10">
        <v>3.1622776601683791E-2</v>
      </c>
      <c r="N3461" s="10">
        <v>3.1622776601683791E-2</v>
      </c>
      <c r="T3461" s="10">
        <v>0</v>
      </c>
      <c r="W3461" s="10">
        <v>0</v>
      </c>
      <c r="X3461" s="10">
        <v>0</v>
      </c>
      <c r="Y3461" s="10">
        <v>0</v>
      </c>
      <c r="AB3461" s="10">
        <v>0</v>
      </c>
      <c r="AC3461" s="10">
        <v>0</v>
      </c>
      <c r="AD3461" s="10">
        <v>0</v>
      </c>
      <c r="AE3461" s="10">
        <v>0</v>
      </c>
      <c r="AH3461" s="10">
        <v>1</v>
      </c>
      <c r="AJ3461" s="10" t="s">
        <v>33</v>
      </c>
      <c r="AK3461" s="10">
        <v>3.1622776601683791E-2</v>
      </c>
      <c r="AL3461" s="10">
        <v>0</v>
      </c>
      <c r="AM3461" s="10">
        <v>0</v>
      </c>
      <c r="AN3461" s="10">
        <v>0</v>
      </c>
      <c r="AO3461" s="10">
        <v>0</v>
      </c>
      <c r="AQ3461" s="10">
        <v>0</v>
      </c>
      <c r="AR3461" s="10">
        <v>4.763572189596943E-2</v>
      </c>
      <c r="AS3461" s="10">
        <v>4.763572189596943E-2</v>
      </c>
      <c r="AT3461" s="10">
        <v>0</v>
      </c>
      <c r="AU3461" s="10">
        <v>0</v>
      </c>
      <c r="AV3461" s="10">
        <v>0.92701027722120333</v>
      </c>
      <c r="AW3461" s="10">
        <v>0.92701027722120333</v>
      </c>
      <c r="AX3461" s="10" t="s">
        <v>33</v>
      </c>
      <c r="AY3461" s="10" t="s">
        <v>33</v>
      </c>
      <c r="AZ3461" s="10" t="s">
        <v>33</v>
      </c>
      <c r="BA3461" s="10" t="s">
        <v>33</v>
      </c>
      <c r="BB3461" s="10">
        <v>3460</v>
      </c>
      <c r="BC3461" s="10">
        <v>3312</v>
      </c>
      <c r="BE3461" s="10" t="s">
        <v>632</v>
      </c>
      <c r="BF3461" s="10" t="s">
        <v>4123</v>
      </c>
      <c r="BG3461" s="10">
        <v>6.7367083958712977E-4</v>
      </c>
      <c r="BH3461" s="10">
        <v>5.3581567826021645</v>
      </c>
      <c r="BI3461" s="10">
        <v>383</v>
      </c>
      <c r="BJ3461" s="10" t="s">
        <v>33</v>
      </c>
      <c r="BL3461" s="10" t="s">
        <v>33</v>
      </c>
      <c r="BM3461" s="10" t="s">
        <v>33</v>
      </c>
      <c r="BP3461" s="10" t="s">
        <v>33</v>
      </c>
      <c r="BQ3461" s="10" t="s">
        <v>33</v>
      </c>
      <c r="BR3461" s="10" t="s">
        <v>33</v>
      </c>
      <c r="BS3461" s="11" t="s">
        <v>33</v>
      </c>
      <c r="BT3461" s="11" t="s">
        <v>33</v>
      </c>
      <c r="BU3461" s="10">
        <v>3461</v>
      </c>
    </row>
    <row r="3462" spans="1:73" s="10" customFormat="1" x14ac:dyDescent="0.45">
      <c r="A3462" s="10" t="s">
        <v>33</v>
      </c>
      <c r="B3462" s="10">
        <v>3242</v>
      </c>
      <c r="D3462" s="10" t="s">
        <v>33</v>
      </c>
      <c r="E3462" s="10">
        <v>3460</v>
      </c>
      <c r="F3462" s="10">
        <v>3242</v>
      </c>
      <c r="G3462" s="10">
        <v>825</v>
      </c>
      <c r="H3462" s="10">
        <v>825</v>
      </c>
      <c r="J3462" s="10" t="s">
        <v>33</v>
      </c>
      <c r="K3462" s="10" t="s">
        <v>42</v>
      </c>
      <c r="L3462" s="10" t="s">
        <v>33</v>
      </c>
      <c r="M3462" s="10">
        <v>0.17320508075688773</v>
      </c>
      <c r="N3462" s="10">
        <v>0.17320508075688773</v>
      </c>
      <c r="T3462" s="10">
        <v>0</v>
      </c>
      <c r="W3462" s="10">
        <v>0</v>
      </c>
      <c r="X3462" s="10">
        <v>0</v>
      </c>
      <c r="Y3462" s="10">
        <v>0</v>
      </c>
      <c r="AB3462" s="10">
        <v>0</v>
      </c>
      <c r="AC3462" s="10">
        <v>0</v>
      </c>
      <c r="AD3462" s="10">
        <v>0</v>
      </c>
      <c r="AE3462" s="10">
        <v>0</v>
      </c>
      <c r="AH3462" s="10">
        <v>1</v>
      </c>
      <c r="AJ3462" s="10" t="s">
        <v>33</v>
      </c>
      <c r="AK3462" s="10">
        <v>0.17320508075688773</v>
      </c>
      <c r="AL3462" s="10">
        <v>0</v>
      </c>
      <c r="AM3462" s="10">
        <v>0</v>
      </c>
      <c r="AN3462" s="10">
        <v>0</v>
      </c>
      <c r="AO3462" s="10">
        <v>0</v>
      </c>
      <c r="AQ3462" s="10">
        <v>0</v>
      </c>
      <c r="AR3462" s="10">
        <v>0</v>
      </c>
      <c r="AS3462" s="10">
        <v>0</v>
      </c>
      <c r="AT3462" s="10">
        <v>0</v>
      </c>
      <c r="AU3462" s="10">
        <v>0</v>
      </c>
      <c r="AV3462" s="10">
        <v>0.17320508075688773</v>
      </c>
      <c r="AW3462" s="10">
        <v>0.17320508075688773</v>
      </c>
      <c r="AX3462" s="10" t="s">
        <v>33</v>
      </c>
      <c r="AY3462" s="10" t="s">
        <v>33</v>
      </c>
      <c r="AZ3462" s="10" t="s">
        <v>33</v>
      </c>
      <c r="BA3462" s="10" t="s">
        <v>33</v>
      </c>
      <c r="BB3462" s="10">
        <v>3460</v>
      </c>
      <c r="BC3462" s="10">
        <v>3242</v>
      </c>
      <c r="BE3462" s="10" t="s">
        <v>632</v>
      </c>
      <c r="BF3462" s="10" t="s">
        <v>4124</v>
      </c>
      <c r="BG3462" s="10">
        <v>0</v>
      </c>
      <c r="BH3462" s="10">
        <v>2.9388977933912579</v>
      </c>
      <c r="BI3462" s="10">
        <v>384</v>
      </c>
      <c r="BJ3462" s="10" t="s">
        <v>33</v>
      </c>
      <c r="BL3462" s="10" t="s">
        <v>33</v>
      </c>
      <c r="BM3462" s="10" t="s">
        <v>33</v>
      </c>
      <c r="BP3462" s="10" t="s">
        <v>33</v>
      </c>
      <c r="BQ3462" s="10" t="s">
        <v>33</v>
      </c>
      <c r="BR3462" s="10" t="s">
        <v>33</v>
      </c>
      <c r="BS3462" s="11" t="s">
        <v>33</v>
      </c>
      <c r="BT3462" s="11" t="s">
        <v>33</v>
      </c>
      <c r="BU3462" s="10">
        <v>3462</v>
      </c>
    </row>
    <row r="3463" spans="1:73" s="10" customFormat="1" x14ac:dyDescent="0.45">
      <c r="A3463" s="10">
        <v>917</v>
      </c>
      <c r="B3463" s="10">
        <v>3401</v>
      </c>
      <c r="D3463" s="10">
        <v>3464</v>
      </c>
      <c r="E3463" s="10" t="s">
        <v>33</v>
      </c>
      <c r="F3463" s="10">
        <v>3401</v>
      </c>
      <c r="G3463" s="10" t="s">
        <v>33</v>
      </c>
      <c r="H3463" s="10" t="s">
        <v>33</v>
      </c>
      <c r="J3463" s="10" t="s">
        <v>633</v>
      </c>
      <c r="K3463" s="10">
        <v>1845</v>
      </c>
      <c r="L3463" s="10">
        <v>1</v>
      </c>
      <c r="M3463" s="10" t="s">
        <v>33</v>
      </c>
      <c r="N3463" s="10">
        <v>1</v>
      </c>
      <c r="T3463" s="10">
        <v>0</v>
      </c>
      <c r="W3463" s="10">
        <v>0</v>
      </c>
      <c r="X3463" s="10">
        <v>0</v>
      </c>
      <c r="Y3463" s="10">
        <v>0</v>
      </c>
      <c r="AB3463" s="10">
        <v>0</v>
      </c>
      <c r="AC3463" s="10">
        <v>0</v>
      </c>
      <c r="AD3463" s="10">
        <v>12.33</v>
      </c>
      <c r="AE3463" s="10">
        <v>177.43</v>
      </c>
      <c r="AH3463" s="10">
        <v>1</v>
      </c>
      <c r="AJ3463" s="10">
        <v>1</v>
      </c>
      <c r="AK3463" s="10">
        <v>1</v>
      </c>
      <c r="AL3463" s="10">
        <v>0</v>
      </c>
      <c r="AM3463" s="10">
        <v>0</v>
      </c>
      <c r="AN3463" s="10">
        <v>0</v>
      </c>
      <c r="AO3463" s="10">
        <v>12.33</v>
      </c>
      <c r="AQ3463" s="10">
        <v>0.69582471902810894</v>
      </c>
      <c r="AR3463" s="10">
        <v>1.5032770351421791</v>
      </c>
      <c r="AS3463" s="10">
        <v>2.5122228777329374</v>
      </c>
      <c r="AT3463" s="10">
        <v>16.351880897160559</v>
      </c>
      <c r="AU3463" s="10">
        <v>5.5352635875247849</v>
      </c>
      <c r="AV3463" s="10">
        <v>41.934121211114594</v>
      </c>
      <c r="AW3463" s="10">
        <v>63.821265695799937</v>
      </c>
      <c r="AX3463" s="10">
        <v>1.4549226783578568</v>
      </c>
      <c r="AY3463" s="10">
        <v>12.33</v>
      </c>
      <c r="AZ3463" s="10" t="s">
        <v>33</v>
      </c>
      <c r="BA3463" s="10">
        <v>3464</v>
      </c>
      <c r="BB3463" s="10" t="s">
        <v>33</v>
      </c>
      <c r="BC3463" s="10">
        <v>3401</v>
      </c>
      <c r="BE3463" s="10" t="s">
        <v>33</v>
      </c>
      <c r="BF3463" s="10" t="s">
        <v>33</v>
      </c>
      <c r="BG3463" s="10" t="s">
        <v>33</v>
      </c>
      <c r="BH3463" s="10" t="s">
        <v>33</v>
      </c>
      <c r="BI3463" s="10" t="s">
        <v>33</v>
      </c>
      <c r="BJ3463" s="10" t="s">
        <v>33</v>
      </c>
      <c r="BL3463" s="10" t="s">
        <v>33</v>
      </c>
      <c r="BM3463" s="10" t="s">
        <v>33</v>
      </c>
      <c r="BP3463" s="10" t="s">
        <v>34</v>
      </c>
      <c r="BQ3463" s="10">
        <v>0</v>
      </c>
      <c r="BR3463" s="10" t="s">
        <v>33</v>
      </c>
      <c r="BS3463" s="11">
        <v>2.5122228777329374</v>
      </c>
      <c r="BT3463" s="11">
        <v>63.821265695799937</v>
      </c>
      <c r="BU3463" s="10">
        <v>3463</v>
      </c>
    </row>
    <row r="3464" spans="1:73" s="10" customFormat="1" x14ac:dyDescent="0.45">
      <c r="A3464" s="10">
        <v>918</v>
      </c>
      <c r="B3464" s="10">
        <v>3402</v>
      </c>
      <c r="D3464" s="10">
        <v>3465</v>
      </c>
      <c r="E3464" s="10" t="s">
        <v>33</v>
      </c>
      <c r="F3464" s="10">
        <v>3402</v>
      </c>
      <c r="G3464" s="10" t="s">
        <v>33</v>
      </c>
      <c r="H3464" s="10" t="s">
        <v>33</v>
      </c>
      <c r="J3464" s="10" t="s">
        <v>634</v>
      </c>
      <c r="K3464" s="10">
        <v>1850</v>
      </c>
      <c r="L3464" s="10">
        <v>1</v>
      </c>
      <c r="M3464" s="10" t="s">
        <v>33</v>
      </c>
      <c r="N3464" s="10">
        <v>1</v>
      </c>
      <c r="T3464" s="10">
        <v>0</v>
      </c>
      <c r="W3464" s="10">
        <v>0</v>
      </c>
      <c r="X3464" s="10">
        <v>0</v>
      </c>
      <c r="Y3464" s="10">
        <v>0</v>
      </c>
      <c r="AB3464" s="10">
        <v>0</v>
      </c>
      <c r="AC3464" s="10">
        <v>0</v>
      </c>
      <c r="AD3464" s="10">
        <v>12.175830638798443</v>
      </c>
      <c r="AE3464" s="10">
        <v>157.67593537632376</v>
      </c>
      <c r="AH3464" s="10">
        <v>1</v>
      </c>
      <c r="AJ3464" s="10">
        <v>1</v>
      </c>
      <c r="AK3464" s="10">
        <v>1</v>
      </c>
      <c r="AL3464" s="10">
        <v>0</v>
      </c>
      <c r="AM3464" s="10">
        <v>0</v>
      </c>
      <c r="AN3464" s="10">
        <v>0</v>
      </c>
      <c r="AO3464" s="10">
        <v>12.175830638798443</v>
      </c>
      <c r="AQ3464" s="10">
        <v>1.0349295555847287</v>
      </c>
      <c r="AR3464" s="10">
        <v>3.3531716510560856</v>
      </c>
      <c r="AS3464" s="10">
        <v>4.8538195066539416</v>
      </c>
      <c r="AT3464" s="10">
        <v>24.320844556241124</v>
      </c>
      <c r="AU3464" s="10">
        <v>28.582964328098797</v>
      </c>
      <c r="AV3464" s="10">
        <v>25.838304521766872</v>
      </c>
      <c r="AW3464" s="10">
        <v>78.742113406106796</v>
      </c>
      <c r="AX3464" s="10">
        <v>0.66672933038827686</v>
      </c>
      <c r="AY3464" s="10">
        <v>12.175830638798443</v>
      </c>
      <c r="AZ3464" s="10" t="s">
        <v>33</v>
      </c>
      <c r="BA3464" s="10">
        <v>3465</v>
      </c>
      <c r="BB3464" s="10" t="s">
        <v>33</v>
      </c>
      <c r="BC3464" s="10">
        <v>3402</v>
      </c>
      <c r="BE3464" s="10" t="s">
        <v>33</v>
      </c>
      <c r="BF3464" s="10" t="s">
        <v>33</v>
      </c>
      <c r="BG3464" s="10" t="s">
        <v>33</v>
      </c>
      <c r="BH3464" s="10" t="s">
        <v>33</v>
      </c>
      <c r="BI3464" s="10" t="s">
        <v>33</v>
      </c>
      <c r="BJ3464" s="10" t="s">
        <v>33</v>
      </c>
      <c r="BL3464" s="10" t="s">
        <v>33</v>
      </c>
      <c r="BM3464" s="10" t="s">
        <v>33</v>
      </c>
      <c r="BP3464" s="10" t="s">
        <v>34</v>
      </c>
      <c r="BQ3464" s="10">
        <v>0</v>
      </c>
      <c r="BR3464" s="10" t="s">
        <v>33</v>
      </c>
      <c r="BS3464" s="11">
        <v>4.8538195066539416</v>
      </c>
      <c r="BT3464" s="11">
        <v>78.742113406106796</v>
      </c>
      <c r="BU3464" s="10">
        <v>3464</v>
      </c>
    </row>
    <row r="3465" spans="1:73" s="10" customFormat="1" x14ac:dyDescent="0.45">
      <c r="A3465" s="10">
        <v>919</v>
      </c>
      <c r="B3465" s="10">
        <v>3409</v>
      </c>
      <c r="D3465" s="10">
        <v>3466</v>
      </c>
      <c r="E3465" s="10" t="s">
        <v>33</v>
      </c>
      <c r="F3465" s="10">
        <v>3409</v>
      </c>
      <c r="G3465" s="10" t="s">
        <v>33</v>
      </c>
      <c r="H3465" s="10" t="s">
        <v>33</v>
      </c>
      <c r="J3465" s="10" t="s">
        <v>635</v>
      </c>
      <c r="K3465" s="10">
        <v>0</v>
      </c>
      <c r="L3465" s="10">
        <v>1</v>
      </c>
      <c r="M3465" s="10" t="s">
        <v>33</v>
      </c>
      <c r="N3465" s="10">
        <v>1</v>
      </c>
      <c r="T3465" s="10">
        <v>0</v>
      </c>
      <c r="W3465" s="10">
        <v>0</v>
      </c>
      <c r="X3465" s="10">
        <v>0</v>
      </c>
      <c r="Y3465" s="10">
        <v>0</v>
      </c>
      <c r="AB3465" s="10">
        <v>0</v>
      </c>
      <c r="AC3465" s="10">
        <v>0</v>
      </c>
      <c r="AD3465" s="10">
        <v>23.738567681492601</v>
      </c>
      <c r="AE3465" s="10">
        <v>219.47862772582579</v>
      </c>
      <c r="AH3465" s="10">
        <v>1</v>
      </c>
      <c r="AJ3465" s="10">
        <v>1</v>
      </c>
      <c r="AK3465" s="10">
        <v>1</v>
      </c>
      <c r="AL3465" s="10">
        <v>0</v>
      </c>
      <c r="AM3465" s="10">
        <v>0</v>
      </c>
      <c r="AN3465" s="10">
        <v>0</v>
      </c>
      <c r="AO3465" s="10">
        <v>23.738567681492594</v>
      </c>
      <c r="AQ3465" s="10">
        <v>0</v>
      </c>
      <c r="AR3465" s="10">
        <v>23.738567681492601</v>
      </c>
      <c r="AS3465" s="10">
        <v>23.738567681492601</v>
      </c>
      <c r="AT3465" s="10">
        <v>0</v>
      </c>
      <c r="AU3465" s="10">
        <v>0</v>
      </c>
      <c r="AV3465" s="10">
        <v>219.47862772582579</v>
      </c>
      <c r="AW3465" s="10">
        <v>219.47862772582579</v>
      </c>
      <c r="AX3465" s="10">
        <v>7.1999999999999994E-4</v>
      </c>
      <c r="AY3465" s="10">
        <v>23.738567681492594</v>
      </c>
      <c r="AZ3465" s="10" t="s">
        <v>33</v>
      </c>
      <c r="BA3465" s="10">
        <v>3466</v>
      </c>
      <c r="BB3465" s="10" t="s">
        <v>33</v>
      </c>
      <c r="BC3465" s="10">
        <v>3409</v>
      </c>
      <c r="BE3465" s="10" t="s">
        <v>33</v>
      </c>
      <c r="BF3465" s="10" t="s">
        <v>33</v>
      </c>
      <c r="BG3465" s="10" t="s">
        <v>33</v>
      </c>
      <c r="BH3465" s="10" t="s">
        <v>33</v>
      </c>
      <c r="BI3465" s="10" t="s">
        <v>33</v>
      </c>
      <c r="BJ3465" s="10" t="s">
        <v>33</v>
      </c>
      <c r="BL3465" s="10" t="s">
        <v>33</v>
      </c>
      <c r="BM3465" s="10" t="s">
        <v>33</v>
      </c>
      <c r="BP3465" s="10" t="s">
        <v>34</v>
      </c>
      <c r="BQ3465" s="10">
        <v>0</v>
      </c>
      <c r="BR3465" s="10" t="s">
        <v>635</v>
      </c>
      <c r="BS3465" s="11">
        <v>23.738567681492601</v>
      </c>
      <c r="BT3465" s="11">
        <v>219.47862772582579</v>
      </c>
      <c r="BU3465" s="10">
        <v>3465</v>
      </c>
    </row>
    <row r="3466" spans="1:73" s="10" customFormat="1" x14ac:dyDescent="0.45">
      <c r="A3466" s="10">
        <v>920</v>
      </c>
      <c r="B3466" s="10">
        <v>3407</v>
      </c>
      <c r="D3466" s="10">
        <v>3471</v>
      </c>
      <c r="E3466" s="10" t="s">
        <v>33</v>
      </c>
      <c r="F3466" s="10">
        <v>3407</v>
      </c>
      <c r="G3466" s="10" t="s">
        <v>33</v>
      </c>
      <c r="H3466" s="10" t="s">
        <v>33</v>
      </c>
      <c r="J3466" s="10" t="s">
        <v>636</v>
      </c>
      <c r="K3466" s="10">
        <v>0</v>
      </c>
      <c r="L3466" s="10">
        <v>1</v>
      </c>
      <c r="M3466" s="10" t="s">
        <v>33</v>
      </c>
      <c r="N3466" s="10">
        <v>1</v>
      </c>
      <c r="T3466" s="10">
        <v>0.28284271247461906</v>
      </c>
      <c r="W3466" s="10">
        <v>1.2700604316330779</v>
      </c>
      <c r="X3466" s="10" t="s">
        <v>35</v>
      </c>
      <c r="Y3466" s="10">
        <v>0.1224744871391589</v>
      </c>
      <c r="AB3466" s="10">
        <v>14.694488966956285</v>
      </c>
      <c r="AC3466" s="10">
        <v>3.5000000000000003E-2</v>
      </c>
      <c r="AD3466" s="10">
        <v>0</v>
      </c>
      <c r="AE3466" s="10">
        <v>0</v>
      </c>
      <c r="AH3466" s="10">
        <v>1</v>
      </c>
      <c r="AJ3466" s="10">
        <v>1</v>
      </c>
      <c r="AK3466" s="10">
        <v>1</v>
      </c>
      <c r="AL3466" s="10">
        <v>0.28284271247461906</v>
      </c>
      <c r="AM3466" s="10">
        <v>1.2700604316330779</v>
      </c>
      <c r="AN3466" s="10">
        <v>3.5000000000000003E-2</v>
      </c>
      <c r="AO3466" s="10">
        <v>0</v>
      </c>
      <c r="AQ3466" s="10">
        <v>0.28284271247461906</v>
      </c>
      <c r="AR3466" s="10">
        <v>33.954501769313332</v>
      </c>
      <c r="AS3466" s="10">
        <v>34.364623702401531</v>
      </c>
      <c r="AT3466" s="10">
        <v>6.6468037431535478</v>
      </c>
      <c r="AU3466" s="10">
        <v>14.694488966956285</v>
      </c>
      <c r="AV3466" s="10">
        <v>580.1941862160769</v>
      </c>
      <c r="AW3466" s="10">
        <v>601.53547892618678</v>
      </c>
      <c r="AX3466" s="10">
        <v>0.4293250516799596</v>
      </c>
      <c r="AY3466" s="10">
        <v>91.03085133203173</v>
      </c>
      <c r="AZ3466" s="10" t="s">
        <v>33</v>
      </c>
      <c r="BA3466" s="10">
        <v>3471</v>
      </c>
      <c r="BB3466" s="10" t="s">
        <v>33</v>
      </c>
      <c r="BC3466" s="10">
        <v>3407</v>
      </c>
      <c r="BE3466" s="10" t="s">
        <v>33</v>
      </c>
      <c r="BF3466" s="10" t="s">
        <v>33</v>
      </c>
      <c r="BG3466" s="10" t="s">
        <v>33</v>
      </c>
      <c r="BH3466" s="10" t="s">
        <v>33</v>
      </c>
      <c r="BI3466" s="10" t="s">
        <v>33</v>
      </c>
      <c r="BJ3466" s="10" t="s">
        <v>33</v>
      </c>
      <c r="BL3466" s="10" t="s">
        <v>33</v>
      </c>
      <c r="BM3466" s="10" t="s">
        <v>33</v>
      </c>
      <c r="BP3466" s="10" t="s">
        <v>33</v>
      </c>
      <c r="BQ3466" s="10">
        <v>0</v>
      </c>
      <c r="BR3466" s="10" t="s">
        <v>636</v>
      </c>
      <c r="BS3466" s="11">
        <v>34.364623702401531</v>
      </c>
      <c r="BT3466" s="11">
        <v>601.53547892618678</v>
      </c>
      <c r="BU3466" s="10">
        <v>3466</v>
      </c>
    </row>
    <row r="3467" spans="1:73" s="10" customFormat="1" x14ac:dyDescent="0.45">
      <c r="A3467" s="10" t="s">
        <v>33</v>
      </c>
      <c r="B3467" s="10">
        <v>3248</v>
      </c>
      <c r="D3467" s="10" t="s">
        <v>33</v>
      </c>
      <c r="E3467" s="10">
        <v>3466</v>
      </c>
      <c r="F3467" s="10">
        <v>3248</v>
      </c>
      <c r="G3467" s="10">
        <v>828</v>
      </c>
      <c r="H3467" s="10">
        <v>828</v>
      </c>
      <c r="J3467" s="10" t="s">
        <v>33</v>
      </c>
      <c r="K3467" s="10" t="s">
        <v>370</v>
      </c>
      <c r="L3467" s="10" t="s">
        <v>33</v>
      </c>
      <c r="M3467" s="10">
        <v>0.74833147735478822</v>
      </c>
      <c r="N3467" s="10">
        <v>0.74833147735478822</v>
      </c>
      <c r="T3467" s="10">
        <v>0</v>
      </c>
      <c r="W3467" s="10">
        <v>0</v>
      </c>
      <c r="X3467" s="10">
        <v>0</v>
      </c>
      <c r="Y3467" s="10">
        <v>0</v>
      </c>
      <c r="AB3467" s="10">
        <v>0</v>
      </c>
      <c r="AC3467" s="10">
        <v>0</v>
      </c>
      <c r="AD3467" s="10">
        <v>0</v>
      </c>
      <c r="AE3467" s="10">
        <v>0</v>
      </c>
      <c r="AH3467" s="10">
        <v>1</v>
      </c>
      <c r="AJ3467" s="10" t="s">
        <v>33</v>
      </c>
      <c r="AK3467" s="10">
        <v>0.74833147735478822</v>
      </c>
      <c r="AL3467" s="10">
        <v>0</v>
      </c>
      <c r="AM3467" s="10">
        <v>0</v>
      </c>
      <c r="AN3467" s="10">
        <v>0</v>
      </c>
      <c r="AO3467" s="10">
        <v>0</v>
      </c>
      <c r="AQ3467" s="10">
        <v>0</v>
      </c>
      <c r="AR3467" s="10">
        <v>7.2616234899239664</v>
      </c>
      <c r="AS3467" s="10">
        <v>7.2616234899239664</v>
      </c>
      <c r="AT3467" s="10">
        <v>0</v>
      </c>
      <c r="AU3467" s="10">
        <v>0</v>
      </c>
      <c r="AV3467" s="10">
        <v>76.71782300202976</v>
      </c>
      <c r="AW3467" s="10">
        <v>76.71782300202976</v>
      </c>
      <c r="AX3467" s="10" t="s">
        <v>33</v>
      </c>
      <c r="AY3467" s="10" t="s">
        <v>33</v>
      </c>
      <c r="AZ3467" s="10" t="s">
        <v>33</v>
      </c>
      <c r="BA3467" s="10" t="s">
        <v>33</v>
      </c>
      <c r="BB3467" s="10">
        <v>3466</v>
      </c>
      <c r="BC3467" s="10">
        <v>3248</v>
      </c>
      <c r="BE3467" s="10" t="s">
        <v>636</v>
      </c>
      <c r="BF3467" s="10" t="s">
        <v>4125</v>
      </c>
      <c r="BG3467" s="10">
        <v>3.1175968800920155</v>
      </c>
      <c r="BH3467" s="10">
        <v>554.04002975764615</v>
      </c>
      <c r="BI3467" s="10">
        <v>389</v>
      </c>
      <c r="BJ3467" s="10" t="s">
        <v>33</v>
      </c>
      <c r="BL3467" s="10" t="s">
        <v>33</v>
      </c>
      <c r="BM3467" s="10" t="s">
        <v>33</v>
      </c>
      <c r="BP3467" s="10" t="s">
        <v>33</v>
      </c>
      <c r="BQ3467" s="10" t="s">
        <v>33</v>
      </c>
      <c r="BR3467" s="10" t="s">
        <v>33</v>
      </c>
      <c r="BS3467" s="11" t="s">
        <v>33</v>
      </c>
      <c r="BT3467" s="11" t="s">
        <v>33</v>
      </c>
      <c r="BU3467" s="10">
        <v>3467</v>
      </c>
    </row>
    <row r="3468" spans="1:73" s="10" customFormat="1" x14ac:dyDescent="0.45">
      <c r="A3468" s="10" t="s">
        <v>33</v>
      </c>
      <c r="B3468" s="10">
        <v>3312</v>
      </c>
      <c r="D3468" s="10" t="s">
        <v>33</v>
      </c>
      <c r="E3468" s="10">
        <v>3466</v>
      </c>
      <c r="F3468" s="10">
        <v>3312</v>
      </c>
      <c r="G3468" s="10">
        <v>857</v>
      </c>
      <c r="H3468" s="10">
        <v>857</v>
      </c>
      <c r="J3468" s="10" t="s">
        <v>33</v>
      </c>
      <c r="K3468" s="10" t="s">
        <v>72</v>
      </c>
      <c r="L3468" s="10" t="s">
        <v>33</v>
      </c>
      <c r="M3468" s="10">
        <v>0.17320508075688773</v>
      </c>
      <c r="N3468" s="10">
        <v>0.17320508075688773</v>
      </c>
      <c r="T3468" s="10">
        <v>0</v>
      </c>
      <c r="W3468" s="10">
        <v>0</v>
      </c>
      <c r="X3468" s="10">
        <v>0</v>
      </c>
      <c r="Y3468" s="10">
        <v>0</v>
      </c>
      <c r="AB3468" s="10">
        <v>0</v>
      </c>
      <c r="AC3468" s="10">
        <v>0</v>
      </c>
      <c r="AD3468" s="10">
        <v>0</v>
      </c>
      <c r="AE3468" s="10">
        <v>0</v>
      </c>
      <c r="AH3468" s="10">
        <v>1</v>
      </c>
      <c r="AJ3468" s="10" t="s">
        <v>33</v>
      </c>
      <c r="AK3468" s="10">
        <v>0.17320508075688773</v>
      </c>
      <c r="AL3468" s="10">
        <v>0</v>
      </c>
      <c r="AM3468" s="10">
        <v>0</v>
      </c>
      <c r="AN3468" s="10">
        <v>0</v>
      </c>
      <c r="AO3468" s="10">
        <v>0</v>
      </c>
      <c r="AQ3468" s="10">
        <v>0</v>
      </c>
      <c r="AR3468" s="10">
        <v>0.26091159425465221</v>
      </c>
      <c r="AS3468" s="10">
        <v>0.26091159425465221</v>
      </c>
      <c r="AT3468" s="10">
        <v>0</v>
      </c>
      <c r="AU3468" s="10">
        <v>0</v>
      </c>
      <c r="AV3468" s="10">
        <v>5.0774443987317053</v>
      </c>
      <c r="AW3468" s="10">
        <v>5.0774443987317053</v>
      </c>
      <c r="AX3468" s="10" t="s">
        <v>33</v>
      </c>
      <c r="AY3468" s="10" t="s">
        <v>33</v>
      </c>
      <c r="AZ3468" s="10" t="s">
        <v>33</v>
      </c>
      <c r="BA3468" s="10" t="s">
        <v>33</v>
      </c>
      <c r="BB3468" s="10">
        <v>3466</v>
      </c>
      <c r="BC3468" s="10">
        <v>3312</v>
      </c>
      <c r="BE3468" s="10" t="s">
        <v>636</v>
      </c>
      <c r="BF3468" s="10" t="s">
        <v>4126</v>
      </c>
      <c r="BG3468" s="10">
        <v>0.11201588368727922</v>
      </c>
      <c r="BH3468" s="10">
        <v>25.415969239953753</v>
      </c>
      <c r="BI3468" s="10">
        <v>390</v>
      </c>
      <c r="BJ3468" s="10" t="s">
        <v>33</v>
      </c>
      <c r="BL3468" s="10" t="s">
        <v>33</v>
      </c>
      <c r="BM3468" s="10" t="s">
        <v>33</v>
      </c>
      <c r="BP3468" s="10" t="s">
        <v>33</v>
      </c>
      <c r="BQ3468" s="10" t="s">
        <v>33</v>
      </c>
      <c r="BR3468" s="10" t="s">
        <v>33</v>
      </c>
      <c r="BS3468" s="11" t="s">
        <v>33</v>
      </c>
      <c r="BT3468" s="11" t="s">
        <v>33</v>
      </c>
      <c r="BU3468" s="10">
        <v>3468</v>
      </c>
    </row>
    <row r="3469" spans="1:73" s="10" customFormat="1" x14ac:dyDescent="0.45">
      <c r="A3469" s="10" t="s">
        <v>33</v>
      </c>
      <c r="B3469" s="10">
        <v>3242</v>
      </c>
      <c r="D3469" s="10" t="s">
        <v>33</v>
      </c>
      <c r="E3469" s="10">
        <v>3466</v>
      </c>
      <c r="F3469" s="10">
        <v>3242</v>
      </c>
      <c r="G3469" s="10">
        <v>825</v>
      </c>
      <c r="H3469" s="10">
        <v>825</v>
      </c>
      <c r="J3469" s="10" t="s">
        <v>33</v>
      </c>
      <c r="K3469" s="10" t="s">
        <v>42</v>
      </c>
      <c r="L3469" s="10" t="s">
        <v>33</v>
      </c>
      <c r="M3469" s="10">
        <v>0.14142135623730953</v>
      </c>
      <c r="N3469" s="10">
        <v>0.14142135623730953</v>
      </c>
      <c r="T3469" s="10">
        <v>0</v>
      </c>
      <c r="W3469" s="10">
        <v>0</v>
      </c>
      <c r="X3469" s="10">
        <v>0</v>
      </c>
      <c r="Y3469" s="10">
        <v>0</v>
      </c>
      <c r="AB3469" s="10">
        <v>0</v>
      </c>
      <c r="AC3469" s="10">
        <v>0</v>
      </c>
      <c r="AD3469" s="10">
        <v>0</v>
      </c>
      <c r="AE3469" s="10">
        <v>0</v>
      </c>
      <c r="AH3469" s="10">
        <v>1</v>
      </c>
      <c r="AJ3469" s="10" t="s">
        <v>33</v>
      </c>
      <c r="AK3469" s="10">
        <v>0.14142135623730953</v>
      </c>
      <c r="AL3469" s="10">
        <v>0</v>
      </c>
      <c r="AM3469" s="10">
        <v>0</v>
      </c>
      <c r="AN3469" s="10">
        <v>0</v>
      </c>
      <c r="AO3469" s="10">
        <v>0</v>
      </c>
      <c r="AQ3469" s="10">
        <v>0</v>
      </c>
      <c r="AR3469" s="10">
        <v>0</v>
      </c>
      <c r="AS3469" s="10">
        <v>0</v>
      </c>
      <c r="AT3469" s="10">
        <v>0</v>
      </c>
      <c r="AU3469" s="10">
        <v>0</v>
      </c>
      <c r="AV3469" s="10">
        <v>0.14142135623730953</v>
      </c>
      <c r="AW3469" s="10">
        <v>0.14142135623730953</v>
      </c>
      <c r="AX3469" s="10" t="s">
        <v>33</v>
      </c>
      <c r="AY3469" s="10" t="s">
        <v>33</v>
      </c>
      <c r="AZ3469" s="10" t="s">
        <v>33</v>
      </c>
      <c r="BA3469" s="10" t="s">
        <v>33</v>
      </c>
      <c r="BB3469" s="10">
        <v>3466</v>
      </c>
      <c r="BC3469" s="10">
        <v>3242</v>
      </c>
      <c r="BE3469" s="10" t="s">
        <v>636</v>
      </c>
      <c r="BF3469" s="10" t="s">
        <v>4127</v>
      </c>
      <c r="BG3469" s="10">
        <v>0</v>
      </c>
      <c r="BH3469" s="10">
        <v>2.0781145589211394</v>
      </c>
      <c r="BI3469" s="10">
        <v>391</v>
      </c>
      <c r="BJ3469" s="10" t="s">
        <v>33</v>
      </c>
      <c r="BL3469" s="10" t="s">
        <v>33</v>
      </c>
      <c r="BM3469" s="10" t="s">
        <v>33</v>
      </c>
      <c r="BP3469" s="10" t="s">
        <v>33</v>
      </c>
      <c r="BQ3469" s="10" t="s">
        <v>33</v>
      </c>
      <c r="BR3469" s="10" t="s">
        <v>33</v>
      </c>
      <c r="BS3469" s="11" t="s">
        <v>33</v>
      </c>
      <c r="BT3469" s="11" t="s">
        <v>33</v>
      </c>
      <c r="BU3469" s="10">
        <v>3469</v>
      </c>
    </row>
    <row r="3470" spans="1:73" s="10" customFormat="1" x14ac:dyDescent="0.45">
      <c r="A3470" s="10" t="s">
        <v>33</v>
      </c>
      <c r="B3470" s="10">
        <v>3249</v>
      </c>
      <c r="D3470" s="10" t="s">
        <v>33</v>
      </c>
      <c r="E3470" s="10">
        <v>3466</v>
      </c>
      <c r="F3470" s="10">
        <v>3249</v>
      </c>
      <c r="G3470" s="10">
        <v>829</v>
      </c>
      <c r="H3470" s="10">
        <v>829</v>
      </c>
      <c r="J3470" s="10" t="s">
        <v>33</v>
      </c>
      <c r="K3470" s="10" t="s">
        <v>378</v>
      </c>
      <c r="L3470" s="10" t="s">
        <v>33</v>
      </c>
      <c r="M3470" s="10">
        <v>2.5000000000000001E-4</v>
      </c>
      <c r="N3470" s="10">
        <v>2.5000000000000001E-4</v>
      </c>
      <c r="T3470" s="10">
        <v>0</v>
      </c>
      <c r="W3470" s="10">
        <v>0</v>
      </c>
      <c r="X3470" s="10">
        <v>0</v>
      </c>
      <c r="Y3470" s="10">
        <v>0</v>
      </c>
      <c r="AB3470" s="10">
        <v>0</v>
      </c>
      <c r="AC3470" s="10">
        <v>0</v>
      </c>
      <c r="AD3470" s="10">
        <v>0</v>
      </c>
      <c r="AE3470" s="10">
        <v>0</v>
      </c>
      <c r="AH3470" s="10">
        <v>1</v>
      </c>
      <c r="AJ3470" s="10" t="s">
        <v>33</v>
      </c>
      <c r="AK3470" s="10">
        <v>2.5000000000000001E-4</v>
      </c>
      <c r="AL3470" s="10">
        <v>0</v>
      </c>
      <c r="AM3470" s="10">
        <v>0</v>
      </c>
      <c r="AN3470" s="10">
        <v>0</v>
      </c>
      <c r="AO3470" s="10">
        <v>0</v>
      </c>
      <c r="AQ3470" s="10">
        <v>0</v>
      </c>
      <c r="AR3470" s="10">
        <v>25.126906253501634</v>
      </c>
      <c r="AS3470" s="10">
        <v>25.126906253501634</v>
      </c>
      <c r="AT3470" s="10">
        <v>0</v>
      </c>
      <c r="AU3470" s="10">
        <v>0</v>
      </c>
      <c r="AV3470" s="10">
        <v>498.25749745907808</v>
      </c>
      <c r="AW3470" s="10">
        <v>498.25749745907808</v>
      </c>
      <c r="AX3470" s="10" t="s">
        <v>33</v>
      </c>
      <c r="AY3470" s="10" t="s">
        <v>33</v>
      </c>
      <c r="AZ3470" s="10" t="s">
        <v>33</v>
      </c>
      <c r="BA3470" s="10" t="s">
        <v>33</v>
      </c>
      <c r="BB3470" s="10">
        <v>3466</v>
      </c>
      <c r="BC3470" s="10">
        <v>3249</v>
      </c>
      <c r="BE3470" s="10" t="s">
        <v>636</v>
      </c>
      <c r="BF3470" s="10" t="s">
        <v>4128</v>
      </c>
      <c r="BG3470" s="10">
        <v>10.787610325842088</v>
      </c>
      <c r="BH3470" s="10">
        <v>17263.501912682434</v>
      </c>
      <c r="BI3470" s="10">
        <v>392</v>
      </c>
      <c r="BJ3470" s="10" t="s">
        <v>33</v>
      </c>
      <c r="BL3470" s="10" t="s">
        <v>33</v>
      </c>
      <c r="BM3470" s="10" t="s">
        <v>33</v>
      </c>
      <c r="BP3470" s="10" t="s">
        <v>33</v>
      </c>
      <c r="BQ3470" s="10" t="s">
        <v>33</v>
      </c>
      <c r="BR3470" s="10" t="s">
        <v>33</v>
      </c>
      <c r="BS3470" s="11" t="s">
        <v>33</v>
      </c>
      <c r="BT3470" s="11" t="s">
        <v>33</v>
      </c>
      <c r="BU3470" s="10">
        <v>3470</v>
      </c>
    </row>
    <row r="3471" spans="1:73" s="10" customFormat="1" x14ac:dyDescent="0.45">
      <c r="A3471" s="10">
        <v>921</v>
      </c>
      <c r="B3471" s="10">
        <v>3411</v>
      </c>
      <c r="D3471" s="10">
        <v>3472</v>
      </c>
      <c r="E3471" s="10" t="s">
        <v>33</v>
      </c>
      <c r="F3471" s="10">
        <v>3411</v>
      </c>
      <c r="G3471" s="10" t="s">
        <v>33</v>
      </c>
      <c r="H3471" s="10" t="s">
        <v>33</v>
      </c>
      <c r="J3471" s="10" t="s">
        <v>637</v>
      </c>
      <c r="K3471" s="10">
        <v>2754</v>
      </c>
      <c r="L3471" s="10">
        <v>1</v>
      </c>
      <c r="M3471" s="10" t="s">
        <v>33</v>
      </c>
      <c r="N3471" s="10">
        <v>1</v>
      </c>
      <c r="T3471" s="10">
        <v>0</v>
      </c>
      <c r="W3471" s="10">
        <v>0</v>
      </c>
      <c r="X3471" s="10">
        <v>0</v>
      </c>
      <c r="Y3471" s="10">
        <v>0</v>
      </c>
      <c r="AB3471" s="10">
        <v>0</v>
      </c>
      <c r="AC3471" s="10">
        <v>0</v>
      </c>
      <c r="AD3471" s="10">
        <v>0.3271</v>
      </c>
      <c r="AE3471" s="10">
        <v>1.3253999999999999</v>
      </c>
      <c r="AH3471" s="10">
        <v>1</v>
      </c>
      <c r="AJ3471" s="10">
        <v>1</v>
      </c>
      <c r="AK3471" s="10">
        <v>1</v>
      </c>
      <c r="AL3471" s="10">
        <v>0</v>
      </c>
      <c r="AM3471" s="10">
        <v>0</v>
      </c>
      <c r="AN3471" s="10">
        <v>0</v>
      </c>
      <c r="AO3471" s="10">
        <v>0.3271</v>
      </c>
      <c r="AQ3471" s="10">
        <v>0.48224172916856789</v>
      </c>
      <c r="AR3471" s="10">
        <v>0.17658797385318603</v>
      </c>
      <c r="AS3471" s="10">
        <v>0.87583848114760943</v>
      </c>
      <c r="AT3471" s="10">
        <v>11.332680635461346</v>
      </c>
      <c r="AU3471" s="10">
        <v>4.4182214606043747E-2</v>
      </c>
      <c r="AV3471" s="10">
        <v>2.0002690720747744</v>
      </c>
      <c r="AW3471" s="10">
        <v>13.377131922142164</v>
      </c>
      <c r="AX3471" s="10">
        <v>9.6000000000000002E-2</v>
      </c>
      <c r="AY3471" s="10">
        <v>0.3271</v>
      </c>
      <c r="AZ3471" s="10" t="s">
        <v>33</v>
      </c>
      <c r="BA3471" s="10">
        <v>3472</v>
      </c>
      <c r="BB3471" s="10" t="s">
        <v>33</v>
      </c>
      <c r="BC3471" s="10">
        <v>3411</v>
      </c>
      <c r="BE3471" s="10" t="s">
        <v>33</v>
      </c>
      <c r="BF3471" s="10" t="s">
        <v>33</v>
      </c>
      <c r="BG3471" s="10" t="s">
        <v>33</v>
      </c>
      <c r="BH3471" s="10" t="s">
        <v>33</v>
      </c>
      <c r="BI3471" s="10" t="s">
        <v>33</v>
      </c>
      <c r="BJ3471" s="10" t="s">
        <v>33</v>
      </c>
      <c r="BL3471" s="10" t="s">
        <v>33</v>
      </c>
      <c r="BM3471" s="10" t="s">
        <v>33</v>
      </c>
      <c r="BP3471" s="10" t="s">
        <v>34</v>
      </c>
      <c r="BQ3471" s="10">
        <v>0</v>
      </c>
      <c r="BR3471" s="10" t="s">
        <v>33</v>
      </c>
      <c r="BS3471" s="11">
        <v>0.87583848114760943</v>
      </c>
      <c r="BT3471" s="11">
        <v>13.377131922142164</v>
      </c>
      <c r="BU3471" s="10">
        <v>3471</v>
      </c>
    </row>
    <row r="3472" spans="1:73" s="10" customFormat="1" x14ac:dyDescent="0.45">
      <c r="A3472" s="10">
        <v>922</v>
      </c>
      <c r="B3472" s="10">
        <v>3415</v>
      </c>
      <c r="D3472" s="10">
        <v>3473</v>
      </c>
      <c r="E3472" s="10" t="s">
        <v>33</v>
      </c>
      <c r="F3472" s="10">
        <v>3415</v>
      </c>
      <c r="G3472" s="10" t="s">
        <v>33</v>
      </c>
      <c r="H3472" s="10" t="s">
        <v>33</v>
      </c>
      <c r="J3472" s="10" t="s">
        <v>440</v>
      </c>
      <c r="K3472" s="10">
        <v>0</v>
      </c>
      <c r="L3472" s="10">
        <v>1</v>
      </c>
      <c r="M3472" s="10" t="s">
        <v>33</v>
      </c>
      <c r="N3472" s="10">
        <v>1</v>
      </c>
      <c r="T3472" s="10">
        <v>0</v>
      </c>
      <c r="W3472" s="10">
        <v>0</v>
      </c>
      <c r="X3472" s="10">
        <v>0</v>
      </c>
      <c r="Y3472" s="10">
        <v>0</v>
      </c>
      <c r="AB3472" s="10">
        <v>0</v>
      </c>
      <c r="AC3472" s="10">
        <v>0</v>
      </c>
      <c r="AD3472" s="12">
        <v>11.864269868535761</v>
      </c>
      <c r="AE3472" s="12">
        <v>131.951810143823</v>
      </c>
      <c r="AH3472" s="10">
        <v>1</v>
      </c>
      <c r="AJ3472" s="10">
        <v>1</v>
      </c>
      <c r="AK3472" s="10">
        <v>1</v>
      </c>
      <c r="AL3472" s="10">
        <v>0</v>
      </c>
      <c r="AM3472" s="10">
        <v>0</v>
      </c>
      <c r="AN3472" s="10">
        <v>0</v>
      </c>
      <c r="AO3472" s="10">
        <v>11.16</v>
      </c>
      <c r="AQ3472" s="10">
        <v>0</v>
      </c>
      <c r="AR3472" s="10">
        <v>11.864269868535761</v>
      </c>
      <c r="AS3472" s="10">
        <v>11.864269868535761</v>
      </c>
      <c r="AT3472" s="10">
        <v>0</v>
      </c>
      <c r="AU3472" s="10">
        <v>0</v>
      </c>
      <c r="AV3472" s="10">
        <v>131.951810143823</v>
      </c>
      <c r="AW3472" s="10">
        <v>131.951810143823</v>
      </c>
      <c r="AX3472" s="10">
        <v>0.21213203435596426</v>
      </c>
      <c r="AY3472" s="10">
        <v>11.16</v>
      </c>
      <c r="AZ3472" s="10" t="s">
        <v>33</v>
      </c>
      <c r="BA3472" s="10">
        <v>3473</v>
      </c>
      <c r="BB3472" s="10" t="s">
        <v>33</v>
      </c>
      <c r="BC3472" s="10">
        <v>3415</v>
      </c>
      <c r="BE3472" s="10" t="s">
        <v>33</v>
      </c>
      <c r="BF3472" s="10" t="s">
        <v>33</v>
      </c>
      <c r="BG3472" s="10" t="s">
        <v>33</v>
      </c>
      <c r="BH3472" s="10" t="s">
        <v>33</v>
      </c>
      <c r="BI3472" s="10" t="s">
        <v>33</v>
      </c>
      <c r="BJ3472" s="10" t="s">
        <v>33</v>
      </c>
      <c r="BL3472" s="10" t="s">
        <v>33</v>
      </c>
      <c r="BM3472" s="10" t="s">
        <v>33</v>
      </c>
      <c r="BP3472" s="10" t="s">
        <v>34</v>
      </c>
      <c r="BQ3472" s="10">
        <v>0</v>
      </c>
      <c r="BR3472" s="10" t="s">
        <v>440</v>
      </c>
      <c r="BS3472" s="11">
        <v>11.864269868535761</v>
      </c>
      <c r="BT3472" s="11">
        <v>131.951810143823</v>
      </c>
      <c r="BU3472" s="10">
        <v>3472</v>
      </c>
    </row>
    <row r="3473" spans="1:73" s="10" customFormat="1" x14ac:dyDescent="0.45">
      <c r="A3473" s="10">
        <v>923</v>
      </c>
      <c r="B3473" s="10">
        <v>3416</v>
      </c>
      <c r="D3473" s="10">
        <v>3474</v>
      </c>
      <c r="E3473" s="10" t="s">
        <v>33</v>
      </c>
      <c r="F3473" s="10">
        <v>3416</v>
      </c>
      <c r="G3473" s="10" t="s">
        <v>33</v>
      </c>
      <c r="H3473" s="10" t="s">
        <v>33</v>
      </c>
      <c r="J3473" s="10" t="s">
        <v>441</v>
      </c>
      <c r="K3473" s="10">
        <v>0</v>
      </c>
      <c r="L3473" s="10">
        <v>1</v>
      </c>
      <c r="M3473" s="10" t="s">
        <v>33</v>
      </c>
      <c r="N3473" s="10">
        <v>1</v>
      </c>
      <c r="T3473" s="10">
        <v>0</v>
      </c>
      <c r="W3473" s="10">
        <v>0</v>
      </c>
      <c r="X3473" s="10">
        <v>0</v>
      </c>
      <c r="Y3473" s="10">
        <v>0</v>
      </c>
      <c r="AB3473" s="10">
        <v>0</v>
      </c>
      <c r="AC3473" s="10">
        <v>0</v>
      </c>
      <c r="AD3473" s="12">
        <v>9.0295333531443962</v>
      </c>
      <c r="AE3473" s="12">
        <v>159.00735356345228</v>
      </c>
      <c r="AH3473" s="10">
        <v>1</v>
      </c>
      <c r="AJ3473" s="10">
        <v>1</v>
      </c>
      <c r="AK3473" s="10">
        <v>1</v>
      </c>
      <c r="AL3473" s="10">
        <v>0</v>
      </c>
      <c r="AM3473" s="10">
        <v>0</v>
      </c>
      <c r="AN3473" s="10">
        <v>0</v>
      </c>
      <c r="AO3473" s="10">
        <v>4.75</v>
      </c>
      <c r="AQ3473" s="10">
        <v>0</v>
      </c>
      <c r="AR3473" s="10">
        <v>9.0295333531443962</v>
      </c>
      <c r="AS3473" s="10">
        <v>9.0295333531443962</v>
      </c>
      <c r="AT3473" s="10">
        <v>0</v>
      </c>
      <c r="AU3473" s="10">
        <v>0</v>
      </c>
      <c r="AV3473" s="10">
        <v>159.00735356345228</v>
      </c>
      <c r="AW3473" s="10">
        <v>159.00735356345228</v>
      </c>
      <c r="AX3473" s="10">
        <v>0.10606601717798213</v>
      </c>
      <c r="AY3473" s="10">
        <v>4.75</v>
      </c>
      <c r="AZ3473" s="10" t="s">
        <v>33</v>
      </c>
      <c r="BA3473" s="10">
        <v>3474</v>
      </c>
      <c r="BB3473" s="10" t="s">
        <v>33</v>
      </c>
      <c r="BC3473" s="10">
        <v>3416</v>
      </c>
      <c r="BE3473" s="10" t="s">
        <v>33</v>
      </c>
      <c r="BF3473" s="10" t="s">
        <v>33</v>
      </c>
      <c r="BG3473" s="10" t="s">
        <v>33</v>
      </c>
      <c r="BH3473" s="10" t="s">
        <v>33</v>
      </c>
      <c r="BI3473" s="10" t="s">
        <v>33</v>
      </c>
      <c r="BJ3473" s="10" t="s">
        <v>33</v>
      </c>
      <c r="BL3473" s="10" t="s">
        <v>33</v>
      </c>
      <c r="BM3473" s="10" t="s">
        <v>33</v>
      </c>
      <c r="BP3473" s="10" t="s">
        <v>34</v>
      </c>
      <c r="BQ3473" s="10">
        <v>0</v>
      </c>
      <c r="BR3473" s="10" t="s">
        <v>441</v>
      </c>
      <c r="BS3473" s="11">
        <v>9.0295333531443962</v>
      </c>
      <c r="BT3473" s="11">
        <v>159.00735356345228</v>
      </c>
      <c r="BU3473" s="10">
        <v>3473</v>
      </c>
    </row>
    <row r="3474" spans="1:73" s="10" customFormat="1" x14ac:dyDescent="0.45">
      <c r="A3474" s="10">
        <v>924</v>
      </c>
      <c r="B3474" s="10">
        <v>3417</v>
      </c>
      <c r="D3474" s="10">
        <v>3475</v>
      </c>
      <c r="E3474" s="10" t="s">
        <v>33</v>
      </c>
      <c r="F3474" s="10">
        <v>3417</v>
      </c>
      <c r="G3474" s="10" t="s">
        <v>33</v>
      </c>
      <c r="H3474" s="10" t="s">
        <v>33</v>
      </c>
      <c r="J3474" s="10" t="s">
        <v>442</v>
      </c>
      <c r="K3474" s="10">
        <v>0</v>
      </c>
      <c r="L3474" s="10">
        <v>1</v>
      </c>
      <c r="M3474" s="10" t="s">
        <v>33</v>
      </c>
      <c r="N3474" s="10">
        <v>1</v>
      </c>
      <c r="T3474" s="10">
        <v>0</v>
      </c>
      <c r="W3474" s="10">
        <v>0</v>
      </c>
      <c r="X3474" s="10">
        <v>0</v>
      </c>
      <c r="Y3474" s="10">
        <v>0</v>
      </c>
      <c r="AB3474" s="10">
        <v>0</v>
      </c>
      <c r="AC3474" s="10">
        <v>0</v>
      </c>
      <c r="AD3474" s="12">
        <v>92.288548400589633</v>
      </c>
      <c r="AE3474" s="12">
        <v>1090.5215903476628</v>
      </c>
      <c r="AH3474" s="10">
        <v>1</v>
      </c>
      <c r="AJ3474" s="10">
        <v>1</v>
      </c>
      <c r="AK3474" s="10">
        <v>1</v>
      </c>
      <c r="AL3474" s="10">
        <v>0</v>
      </c>
      <c r="AM3474" s="10">
        <v>0</v>
      </c>
      <c r="AN3474" s="10">
        <v>0</v>
      </c>
      <c r="AO3474" s="10">
        <v>1.0149999999999999</v>
      </c>
      <c r="AQ3474" s="10">
        <v>0</v>
      </c>
      <c r="AR3474" s="10">
        <v>92.288548400589633</v>
      </c>
      <c r="AS3474" s="10">
        <v>92.288548400589633</v>
      </c>
      <c r="AT3474" s="10">
        <v>0</v>
      </c>
      <c r="AU3474" s="10">
        <v>0</v>
      </c>
      <c r="AV3474" s="10">
        <v>1090.5215903476628</v>
      </c>
      <c r="AW3474" s="10">
        <v>1090.5215903476628</v>
      </c>
      <c r="AX3474" s="10">
        <v>0.18371173070873834</v>
      </c>
      <c r="AY3474" s="10">
        <v>1.0149999999999999</v>
      </c>
      <c r="AZ3474" s="10" t="s">
        <v>33</v>
      </c>
      <c r="BA3474" s="10">
        <v>3475</v>
      </c>
      <c r="BB3474" s="10" t="s">
        <v>33</v>
      </c>
      <c r="BC3474" s="10">
        <v>3417</v>
      </c>
      <c r="BE3474" s="10" t="s">
        <v>33</v>
      </c>
      <c r="BF3474" s="10" t="s">
        <v>33</v>
      </c>
      <c r="BG3474" s="10" t="s">
        <v>33</v>
      </c>
      <c r="BH3474" s="10" t="s">
        <v>33</v>
      </c>
      <c r="BI3474" s="10" t="s">
        <v>33</v>
      </c>
      <c r="BJ3474" s="10" t="s">
        <v>33</v>
      </c>
      <c r="BL3474" s="10" t="s">
        <v>33</v>
      </c>
      <c r="BM3474" s="10" t="s">
        <v>33</v>
      </c>
      <c r="BP3474" s="10" t="s">
        <v>34</v>
      </c>
      <c r="BQ3474" s="10">
        <v>0</v>
      </c>
      <c r="BR3474" s="10" t="s">
        <v>442</v>
      </c>
      <c r="BS3474" s="11">
        <v>92.288548400589633</v>
      </c>
      <c r="BT3474" s="11">
        <v>1090.5215903476628</v>
      </c>
      <c r="BU3474" s="10">
        <v>3474</v>
      </c>
    </row>
    <row r="3475" spans="1:73" s="10" customFormat="1" x14ac:dyDescent="0.45">
      <c r="A3475" s="10">
        <v>925</v>
      </c>
      <c r="B3475" s="10">
        <v>3422</v>
      </c>
      <c r="D3475" s="10">
        <v>3481</v>
      </c>
      <c r="E3475" s="10" t="s">
        <v>33</v>
      </c>
      <c r="F3475" s="10">
        <v>3422</v>
      </c>
      <c r="G3475" s="10" t="s">
        <v>33</v>
      </c>
      <c r="H3475" s="10" t="s">
        <v>33</v>
      </c>
      <c r="J3475" s="10" t="s">
        <v>638</v>
      </c>
      <c r="K3475" s="10">
        <v>0</v>
      </c>
      <c r="L3475" s="10">
        <v>1</v>
      </c>
      <c r="M3475" s="10" t="s">
        <v>33</v>
      </c>
      <c r="N3475" s="10">
        <v>1</v>
      </c>
      <c r="T3475" s="10">
        <v>2.4494897427831779</v>
      </c>
      <c r="W3475" s="10">
        <v>1.4665394641809</v>
      </c>
      <c r="X3475" s="10" t="s">
        <v>35</v>
      </c>
      <c r="Y3475" s="10">
        <v>0.14142135623730953</v>
      </c>
      <c r="AB3475" s="10">
        <v>16.967734321352399</v>
      </c>
      <c r="AC3475" s="10">
        <v>7.4999999999999997E-2</v>
      </c>
      <c r="AD3475" s="10">
        <v>0</v>
      </c>
      <c r="AE3475" s="10">
        <v>0</v>
      </c>
      <c r="AH3475" s="10">
        <v>1</v>
      </c>
      <c r="AJ3475" s="10">
        <v>1</v>
      </c>
      <c r="AK3475" s="10">
        <v>1</v>
      </c>
      <c r="AL3475" s="10">
        <v>2.4494897427831779</v>
      </c>
      <c r="AM3475" s="10">
        <v>1.4665394641809</v>
      </c>
      <c r="AN3475" s="10">
        <v>7.4999999999999997E-2</v>
      </c>
      <c r="AO3475" s="10">
        <v>0</v>
      </c>
      <c r="AQ3475" s="10">
        <v>4.1358830406014366</v>
      </c>
      <c r="AR3475" s="10">
        <v>29.71363907592794</v>
      </c>
      <c r="AS3475" s="10">
        <v>35.710669484800022</v>
      </c>
      <c r="AT3475" s="10">
        <v>97.193251454133758</v>
      </c>
      <c r="AU3475" s="10">
        <v>44.008560639935141</v>
      </c>
      <c r="AV3475" s="10">
        <v>3981.5323800080187</v>
      </c>
      <c r="AW3475" s="10">
        <v>4122.7341921020879</v>
      </c>
      <c r="AX3475" s="10">
        <v>4.7729707730091954E-3</v>
      </c>
      <c r="AY3475" s="10">
        <v>39.70347038671359</v>
      </c>
      <c r="AZ3475" s="10" t="s">
        <v>33</v>
      </c>
      <c r="BA3475" s="10">
        <v>3481</v>
      </c>
      <c r="BB3475" s="10" t="s">
        <v>33</v>
      </c>
      <c r="BC3475" s="10">
        <v>3422</v>
      </c>
      <c r="BE3475" s="10" t="s">
        <v>33</v>
      </c>
      <c r="BF3475" s="10" t="s">
        <v>33</v>
      </c>
      <c r="BG3475" s="10" t="s">
        <v>33</v>
      </c>
      <c r="BH3475" s="10" t="s">
        <v>33</v>
      </c>
      <c r="BI3475" s="10" t="s">
        <v>33</v>
      </c>
      <c r="BJ3475" s="10" t="s">
        <v>33</v>
      </c>
      <c r="BL3475" s="10" t="s">
        <v>33</v>
      </c>
      <c r="BM3475" s="10" t="s">
        <v>33</v>
      </c>
      <c r="BP3475" s="10" t="s">
        <v>33</v>
      </c>
      <c r="BQ3475" s="10">
        <v>0</v>
      </c>
      <c r="BR3475" s="10" t="s">
        <v>638</v>
      </c>
      <c r="BS3475" s="11">
        <v>35.710669484800022</v>
      </c>
      <c r="BT3475" s="11">
        <v>4122.7341921020879</v>
      </c>
      <c r="BU3475" s="10">
        <v>3475</v>
      </c>
    </row>
    <row r="3476" spans="1:73" s="10" customFormat="1" x14ac:dyDescent="0.45">
      <c r="A3476" s="10" t="s">
        <v>33</v>
      </c>
      <c r="B3476" s="10">
        <v>3487</v>
      </c>
      <c r="D3476" s="10" t="s">
        <v>33</v>
      </c>
      <c r="E3476" s="10">
        <v>3475</v>
      </c>
      <c r="F3476" s="10">
        <v>3487</v>
      </c>
      <c r="G3476" s="10">
        <v>929</v>
      </c>
      <c r="H3476" s="10">
        <v>929</v>
      </c>
      <c r="J3476" s="10" t="s">
        <v>33</v>
      </c>
      <c r="K3476" s="10" t="s">
        <v>250</v>
      </c>
      <c r="L3476" s="10" t="s">
        <v>33</v>
      </c>
      <c r="M3476" s="10">
        <v>2.4494897427831779</v>
      </c>
      <c r="N3476" s="10">
        <v>2.4494897427831779</v>
      </c>
      <c r="T3476" s="10">
        <v>0</v>
      </c>
      <c r="W3476" s="10">
        <v>0</v>
      </c>
      <c r="X3476" s="10">
        <v>0</v>
      </c>
      <c r="Y3476" s="10">
        <v>0</v>
      </c>
      <c r="AB3476" s="10">
        <v>0</v>
      </c>
      <c r="AC3476" s="10">
        <v>0</v>
      </c>
      <c r="AD3476" s="10">
        <v>0</v>
      </c>
      <c r="AE3476" s="10">
        <v>0</v>
      </c>
      <c r="AH3476" s="10">
        <v>1</v>
      </c>
      <c r="AJ3476" s="10" t="s">
        <v>33</v>
      </c>
      <c r="AK3476" s="10">
        <v>2.4494897427831779</v>
      </c>
      <c r="AL3476" s="10">
        <v>0</v>
      </c>
      <c r="AM3476" s="10">
        <v>0</v>
      </c>
      <c r="AN3476" s="10">
        <v>0</v>
      </c>
      <c r="AO3476" s="10">
        <v>0</v>
      </c>
      <c r="AQ3476" s="10">
        <v>0</v>
      </c>
      <c r="AR3476" s="10">
        <v>10.730725756645104</v>
      </c>
      <c r="AS3476" s="10">
        <v>10.730725756645104</v>
      </c>
      <c r="AT3476" s="10">
        <v>0</v>
      </c>
      <c r="AU3476" s="10">
        <v>0</v>
      </c>
      <c r="AV3476" s="10">
        <v>3722.3340964585445</v>
      </c>
      <c r="AW3476" s="10">
        <v>3722.3340964585445</v>
      </c>
      <c r="AX3476" s="10" t="s">
        <v>33</v>
      </c>
      <c r="AY3476" s="10" t="s">
        <v>33</v>
      </c>
      <c r="AZ3476" s="10" t="s">
        <v>33</v>
      </c>
      <c r="BA3476" s="10" t="s">
        <v>33</v>
      </c>
      <c r="BB3476" s="10">
        <v>3475</v>
      </c>
      <c r="BC3476" s="10">
        <v>3487</v>
      </c>
      <c r="BE3476" s="10" t="s">
        <v>638</v>
      </c>
      <c r="BF3476" s="10" t="s">
        <v>4129</v>
      </c>
      <c r="BG3476" s="10">
        <v>5.1217440409644065E-2</v>
      </c>
      <c r="BH3476" s="10">
        <v>148904.106300763</v>
      </c>
      <c r="BI3476" s="10">
        <v>398</v>
      </c>
      <c r="BJ3476" s="10" t="s">
        <v>33</v>
      </c>
      <c r="BL3476" s="10" t="s">
        <v>33</v>
      </c>
      <c r="BM3476" s="10" t="s">
        <v>33</v>
      </c>
      <c r="BP3476" s="10" t="s">
        <v>33</v>
      </c>
      <c r="BQ3476" s="10" t="s">
        <v>33</v>
      </c>
      <c r="BR3476" s="10" t="s">
        <v>33</v>
      </c>
      <c r="BS3476" s="11" t="s">
        <v>33</v>
      </c>
      <c r="BT3476" s="11" t="s">
        <v>33</v>
      </c>
      <c r="BU3476" s="10">
        <v>3476</v>
      </c>
    </row>
    <row r="3477" spans="1:73" s="10" customFormat="1" x14ac:dyDescent="0.45">
      <c r="A3477" s="10" t="s">
        <v>33</v>
      </c>
      <c r="B3477" s="10">
        <v>3326</v>
      </c>
      <c r="D3477" s="10" t="s">
        <v>33</v>
      </c>
      <c r="E3477" s="10">
        <v>3475</v>
      </c>
      <c r="F3477" s="10">
        <v>3326</v>
      </c>
      <c r="G3477" s="10">
        <v>862</v>
      </c>
      <c r="H3477" s="10">
        <v>862</v>
      </c>
      <c r="J3477" s="10" t="s">
        <v>33</v>
      </c>
      <c r="K3477" s="10" t="s">
        <v>222</v>
      </c>
      <c r="L3477" s="10" t="s">
        <v>33</v>
      </c>
      <c r="M3477" s="10">
        <v>0.70710678118654757</v>
      </c>
      <c r="N3477" s="10">
        <v>0.70710678118654757</v>
      </c>
      <c r="T3477" s="10">
        <v>0</v>
      </c>
      <c r="W3477" s="10">
        <v>0</v>
      </c>
      <c r="X3477" s="10">
        <v>0</v>
      </c>
      <c r="Y3477" s="10">
        <v>0</v>
      </c>
      <c r="AB3477" s="10">
        <v>0</v>
      </c>
      <c r="AC3477" s="10">
        <v>0</v>
      </c>
      <c r="AD3477" s="10">
        <v>0</v>
      </c>
      <c r="AE3477" s="10">
        <v>0</v>
      </c>
      <c r="AH3477" s="10">
        <v>1</v>
      </c>
      <c r="AJ3477" s="10" t="s">
        <v>33</v>
      </c>
      <c r="AK3477" s="10">
        <v>0.70710678118654757</v>
      </c>
      <c r="AL3477" s="10">
        <v>0</v>
      </c>
      <c r="AM3477" s="10">
        <v>0</v>
      </c>
      <c r="AN3477" s="10">
        <v>0</v>
      </c>
      <c r="AO3477" s="10">
        <v>0</v>
      </c>
      <c r="AQ3477" s="10">
        <v>0</v>
      </c>
      <c r="AR3477" s="10">
        <v>12.002349195763085</v>
      </c>
      <c r="AS3477" s="10">
        <v>12.002349195763085</v>
      </c>
      <c r="AT3477" s="10">
        <v>0</v>
      </c>
      <c r="AU3477" s="10">
        <v>0</v>
      </c>
      <c r="AV3477" s="10">
        <v>194.12527567547934</v>
      </c>
      <c r="AW3477" s="10">
        <v>194.12527567547934</v>
      </c>
      <c r="AX3477" s="10" t="s">
        <v>33</v>
      </c>
      <c r="AY3477" s="10" t="s">
        <v>33</v>
      </c>
      <c r="AZ3477" s="10" t="s">
        <v>33</v>
      </c>
      <c r="BA3477" s="10" t="s">
        <v>33</v>
      </c>
      <c r="BB3477" s="10">
        <v>3475</v>
      </c>
      <c r="BC3477" s="10">
        <v>3326</v>
      </c>
      <c r="BE3477" s="10" t="s">
        <v>638</v>
      </c>
      <c r="BF3477" s="10" t="s">
        <v>4130</v>
      </c>
      <c r="BG3477" s="10">
        <v>5.7286861918827627E-2</v>
      </c>
      <c r="BH3477" s="10">
        <v>2642.9180744220885</v>
      </c>
      <c r="BI3477" s="10">
        <v>399</v>
      </c>
      <c r="BJ3477" s="10" t="s">
        <v>33</v>
      </c>
      <c r="BL3477" s="10" t="s">
        <v>33</v>
      </c>
      <c r="BM3477" s="10" t="s">
        <v>33</v>
      </c>
      <c r="BP3477" s="10" t="s">
        <v>33</v>
      </c>
      <c r="BQ3477" s="10" t="s">
        <v>33</v>
      </c>
      <c r="BR3477" s="10" t="s">
        <v>33</v>
      </c>
      <c r="BS3477" s="11" t="s">
        <v>33</v>
      </c>
      <c r="BT3477" s="11" t="s">
        <v>33</v>
      </c>
      <c r="BU3477" s="10">
        <v>3477</v>
      </c>
    </row>
    <row r="3478" spans="1:73" s="10" customFormat="1" x14ac:dyDescent="0.45">
      <c r="A3478" s="10" t="s">
        <v>33</v>
      </c>
      <c r="B3478" s="10">
        <v>3510</v>
      </c>
      <c r="D3478" s="10" t="s">
        <v>33</v>
      </c>
      <c r="E3478" s="10">
        <v>3475</v>
      </c>
      <c r="F3478" s="10">
        <v>3510</v>
      </c>
      <c r="G3478" s="10">
        <v>938</v>
      </c>
      <c r="H3478" s="10">
        <v>938</v>
      </c>
      <c r="J3478" s="10" t="s">
        <v>33</v>
      </c>
      <c r="K3478" s="10" t="s">
        <v>649</v>
      </c>
      <c r="L3478" s="10" t="s">
        <v>33</v>
      </c>
      <c r="M3478" s="10">
        <v>0.1</v>
      </c>
      <c r="N3478" s="10">
        <v>0.1</v>
      </c>
      <c r="T3478" s="10">
        <v>0</v>
      </c>
      <c r="W3478" s="10">
        <v>0</v>
      </c>
      <c r="X3478" s="10">
        <v>0</v>
      </c>
      <c r="Y3478" s="10">
        <v>0</v>
      </c>
      <c r="AB3478" s="10">
        <v>0</v>
      </c>
      <c r="AC3478" s="10">
        <v>0</v>
      </c>
      <c r="AD3478" s="10">
        <v>0</v>
      </c>
      <c r="AE3478" s="10">
        <v>0</v>
      </c>
      <c r="AH3478" s="10">
        <v>1</v>
      </c>
      <c r="AJ3478" s="10" t="s">
        <v>33</v>
      </c>
      <c r="AK3478" s="10">
        <v>0.1</v>
      </c>
      <c r="AL3478" s="10">
        <v>0</v>
      </c>
      <c r="AM3478" s="10">
        <v>0</v>
      </c>
      <c r="AN3478" s="10">
        <v>0</v>
      </c>
      <c r="AO3478" s="10">
        <v>0</v>
      </c>
      <c r="AQ3478" s="10">
        <v>0.32748434777668201</v>
      </c>
      <c r="AR3478" s="10">
        <v>2.8489887350277083</v>
      </c>
      <c r="AS3478" s="10">
        <v>3.3238410393038973</v>
      </c>
      <c r="AT3478" s="10">
        <v>7.695882172752027</v>
      </c>
      <c r="AU3478" s="10">
        <v>2.9659527488651207</v>
      </c>
      <c r="AV3478" s="10">
        <v>46.581767781301245</v>
      </c>
      <c r="AW3478" s="10">
        <v>57.243602702918395</v>
      </c>
      <c r="AX3478" s="10" t="s">
        <v>33</v>
      </c>
      <c r="AY3478" s="10" t="s">
        <v>33</v>
      </c>
      <c r="AZ3478" s="10" t="s">
        <v>33</v>
      </c>
      <c r="BA3478" s="10" t="s">
        <v>33</v>
      </c>
      <c r="BB3478" s="10">
        <v>3475</v>
      </c>
      <c r="BC3478" s="10">
        <v>3510</v>
      </c>
      <c r="BE3478" s="10" t="s">
        <v>638</v>
      </c>
      <c r="BF3478" s="10" t="s">
        <v>649</v>
      </c>
      <c r="BG3478" s="10">
        <v>1.586459613472601E-2</v>
      </c>
      <c r="BH3478" s="10">
        <v>7281.0145373143041</v>
      </c>
      <c r="BI3478" s="10">
        <v>400</v>
      </c>
      <c r="BJ3478" s="10" t="s">
        <v>33</v>
      </c>
      <c r="BL3478" s="10" t="s">
        <v>33</v>
      </c>
      <c r="BM3478" s="10" t="s">
        <v>33</v>
      </c>
      <c r="BP3478" s="10" t="s">
        <v>33</v>
      </c>
      <c r="BQ3478" s="10" t="s">
        <v>33</v>
      </c>
      <c r="BR3478" s="10" t="s">
        <v>33</v>
      </c>
      <c r="BS3478" s="11" t="s">
        <v>33</v>
      </c>
      <c r="BT3478" s="11" t="s">
        <v>33</v>
      </c>
      <c r="BU3478" s="10">
        <v>3478</v>
      </c>
    </row>
    <row r="3479" spans="1:73" s="10" customFormat="1" x14ac:dyDescent="0.45">
      <c r="A3479" s="10" t="s">
        <v>33</v>
      </c>
      <c r="B3479" s="10">
        <v>3242</v>
      </c>
      <c r="D3479" s="10" t="s">
        <v>33</v>
      </c>
      <c r="E3479" s="10">
        <v>3475</v>
      </c>
      <c r="F3479" s="10">
        <v>3242</v>
      </c>
      <c r="G3479" s="10">
        <v>825</v>
      </c>
      <c r="H3479" s="10">
        <v>825</v>
      </c>
      <c r="J3479" s="10" t="s">
        <v>33</v>
      </c>
      <c r="K3479" s="10" t="s">
        <v>42</v>
      </c>
      <c r="L3479" s="10" t="s">
        <v>33</v>
      </c>
      <c r="M3479" s="10">
        <v>10</v>
      </c>
      <c r="N3479" s="10">
        <v>10</v>
      </c>
      <c r="T3479" s="10">
        <v>0</v>
      </c>
      <c r="W3479" s="10">
        <v>0</v>
      </c>
      <c r="X3479" s="10">
        <v>0</v>
      </c>
      <c r="Y3479" s="10">
        <v>0</v>
      </c>
      <c r="AB3479" s="10">
        <v>0</v>
      </c>
      <c r="AC3479" s="10">
        <v>0</v>
      </c>
      <c r="AD3479" s="10">
        <v>0</v>
      </c>
      <c r="AE3479" s="10">
        <v>0</v>
      </c>
      <c r="AH3479" s="10">
        <v>1</v>
      </c>
      <c r="AJ3479" s="10" t="s">
        <v>33</v>
      </c>
      <c r="AK3479" s="10">
        <v>10</v>
      </c>
      <c r="AL3479" s="10">
        <v>0</v>
      </c>
      <c r="AM3479" s="10">
        <v>0</v>
      </c>
      <c r="AN3479" s="10">
        <v>0</v>
      </c>
      <c r="AO3479" s="10">
        <v>0</v>
      </c>
      <c r="AQ3479" s="10">
        <v>0</v>
      </c>
      <c r="AR3479" s="10">
        <v>0</v>
      </c>
      <c r="AS3479" s="10">
        <v>0</v>
      </c>
      <c r="AT3479" s="10">
        <v>0</v>
      </c>
      <c r="AU3479" s="10">
        <v>0</v>
      </c>
      <c r="AV3479" s="10">
        <v>10</v>
      </c>
      <c r="AW3479" s="10">
        <v>10</v>
      </c>
      <c r="AX3479" s="10" t="s">
        <v>33</v>
      </c>
      <c r="AY3479" s="10" t="s">
        <v>33</v>
      </c>
      <c r="AZ3479" s="10" t="s">
        <v>33</v>
      </c>
      <c r="BA3479" s="10" t="s">
        <v>33</v>
      </c>
      <c r="BB3479" s="10">
        <v>3475</v>
      </c>
      <c r="BC3479" s="10">
        <v>3242</v>
      </c>
      <c r="BE3479" s="10" t="s">
        <v>638</v>
      </c>
      <c r="BF3479" s="10" t="s">
        <v>4131</v>
      </c>
      <c r="BG3479" s="10">
        <v>0</v>
      </c>
      <c r="BH3479" s="10">
        <v>439.02632114743665</v>
      </c>
      <c r="BI3479" s="10">
        <v>401</v>
      </c>
      <c r="BJ3479" s="10" t="s">
        <v>33</v>
      </c>
      <c r="BL3479" s="10" t="s">
        <v>33</v>
      </c>
      <c r="BM3479" s="10" t="s">
        <v>33</v>
      </c>
      <c r="BP3479" s="10" t="s">
        <v>33</v>
      </c>
      <c r="BQ3479" s="10" t="s">
        <v>33</v>
      </c>
      <c r="BR3479" s="10" t="s">
        <v>33</v>
      </c>
      <c r="BS3479" s="11" t="s">
        <v>33</v>
      </c>
      <c r="BT3479" s="11" t="s">
        <v>33</v>
      </c>
      <c r="BU3479" s="10">
        <v>3479</v>
      </c>
    </row>
    <row r="3480" spans="1:73" s="10" customFormat="1" x14ac:dyDescent="0.45">
      <c r="A3480" s="10" t="s">
        <v>33</v>
      </c>
      <c r="B3480" s="10">
        <v>3490</v>
      </c>
      <c r="D3480" s="10" t="s">
        <v>33</v>
      </c>
      <c r="E3480" s="10">
        <v>3475</v>
      </c>
      <c r="F3480" s="10">
        <v>3490</v>
      </c>
      <c r="G3480" s="10">
        <v>932</v>
      </c>
      <c r="H3480" s="10">
        <v>932</v>
      </c>
      <c r="J3480" s="10" t="s">
        <v>33</v>
      </c>
      <c r="K3480" s="10" t="s">
        <v>643</v>
      </c>
      <c r="L3480" s="10" t="s">
        <v>33</v>
      </c>
      <c r="M3480" s="10">
        <v>1.4142135623730951</v>
      </c>
      <c r="N3480" s="10">
        <v>1.4142135623730951</v>
      </c>
      <c r="T3480" s="10">
        <v>0</v>
      </c>
      <c r="W3480" s="10">
        <v>0</v>
      </c>
      <c r="X3480" s="10">
        <v>0</v>
      </c>
      <c r="Y3480" s="10">
        <v>0</v>
      </c>
      <c r="AB3480" s="10">
        <v>0</v>
      </c>
      <c r="AC3480" s="10">
        <v>0</v>
      </c>
      <c r="AD3480" s="10">
        <v>0</v>
      </c>
      <c r="AE3480" s="10">
        <v>0</v>
      </c>
      <c r="AH3480" s="10">
        <v>1</v>
      </c>
      <c r="AJ3480" s="10" t="s">
        <v>33</v>
      </c>
      <c r="AK3480" s="10">
        <v>1.4142135623730951</v>
      </c>
      <c r="AL3480" s="10">
        <v>0</v>
      </c>
      <c r="AM3480" s="10">
        <v>0</v>
      </c>
      <c r="AN3480" s="10">
        <v>0</v>
      </c>
      <c r="AO3480" s="10">
        <v>0</v>
      </c>
      <c r="AQ3480" s="10">
        <v>1.3589089500415763</v>
      </c>
      <c r="AR3480" s="10">
        <v>2.590035924311143</v>
      </c>
      <c r="AS3480" s="10">
        <v>4.5604539018714281</v>
      </c>
      <c r="AT3480" s="10">
        <v>31.934360325977043</v>
      </c>
      <c r="AU3480" s="10">
        <v>24.074873569717624</v>
      </c>
      <c r="AV3480" s="10">
        <v>8.4912400926937988</v>
      </c>
      <c r="AW3480" s="10">
        <v>64.500473988388464</v>
      </c>
      <c r="AX3480" s="10" t="s">
        <v>33</v>
      </c>
      <c r="AY3480" s="10" t="s">
        <v>33</v>
      </c>
      <c r="AZ3480" s="10" t="s">
        <v>33</v>
      </c>
      <c r="BA3480" s="10" t="s">
        <v>33</v>
      </c>
      <c r="BB3480" s="10">
        <v>3475</v>
      </c>
      <c r="BC3480" s="10">
        <v>3490</v>
      </c>
      <c r="BE3480" s="10" t="s">
        <v>638</v>
      </c>
      <c r="BF3480" s="10" t="s">
        <v>4132</v>
      </c>
      <c r="BG3480" s="10">
        <v>2.1766913185288072E-2</v>
      </c>
      <c r="BH3480" s="10">
        <v>3014.0231167179522</v>
      </c>
      <c r="BI3480" s="10">
        <v>402</v>
      </c>
      <c r="BJ3480" s="10" t="s">
        <v>33</v>
      </c>
      <c r="BL3480" s="10" t="s">
        <v>33</v>
      </c>
      <c r="BM3480" s="10" t="s">
        <v>33</v>
      </c>
      <c r="BP3480" s="10" t="s">
        <v>33</v>
      </c>
      <c r="BQ3480" s="10" t="s">
        <v>33</v>
      </c>
      <c r="BR3480" s="10" t="s">
        <v>33</v>
      </c>
      <c r="BS3480" s="11" t="s">
        <v>33</v>
      </c>
      <c r="BT3480" s="11" t="s">
        <v>33</v>
      </c>
      <c r="BU3480" s="10">
        <v>3480</v>
      </c>
    </row>
    <row r="3481" spans="1:73" s="10" customFormat="1" x14ac:dyDescent="0.45">
      <c r="A3481" s="10">
        <v>926</v>
      </c>
      <c r="B3481" s="10">
        <v>3430</v>
      </c>
      <c r="D3481" s="10">
        <v>3484</v>
      </c>
      <c r="E3481" s="10" t="s">
        <v>33</v>
      </c>
      <c r="F3481" s="10">
        <v>3430</v>
      </c>
      <c r="G3481" s="10" t="s">
        <v>33</v>
      </c>
      <c r="H3481" s="10" t="s">
        <v>33</v>
      </c>
      <c r="J3481" s="10" t="s">
        <v>639</v>
      </c>
      <c r="K3481" s="10">
        <v>0</v>
      </c>
      <c r="L3481" s="10">
        <v>1</v>
      </c>
      <c r="M3481" s="10" t="s">
        <v>33</v>
      </c>
      <c r="N3481" s="10">
        <v>1</v>
      </c>
      <c r="T3481" s="10">
        <v>2.4494897427831779</v>
      </c>
      <c r="W3481" s="10">
        <v>1.4665394641809</v>
      </c>
      <c r="X3481" s="10" t="s">
        <v>35</v>
      </c>
      <c r="Y3481" s="10">
        <v>0.14142135623730953</v>
      </c>
      <c r="AB3481" s="10">
        <v>16.967734321352399</v>
      </c>
      <c r="AC3481" s="10">
        <v>0</v>
      </c>
      <c r="AD3481" s="10">
        <v>0</v>
      </c>
      <c r="AE3481" s="10">
        <v>0</v>
      </c>
      <c r="AH3481" s="10">
        <v>1</v>
      </c>
      <c r="AJ3481" s="10">
        <v>1</v>
      </c>
      <c r="AK3481" s="10">
        <v>1</v>
      </c>
      <c r="AL3481" s="10">
        <v>2.4494897427831779</v>
      </c>
      <c r="AM3481" s="10">
        <v>1.4665394641809</v>
      </c>
      <c r="AN3481" s="10">
        <v>0</v>
      </c>
      <c r="AO3481" s="10">
        <v>0</v>
      </c>
      <c r="AQ3481" s="10">
        <v>22.588522334739146</v>
      </c>
      <c r="AR3481" s="10">
        <v>47.993719474829547</v>
      </c>
      <c r="AS3481" s="10">
        <v>80.747076860201304</v>
      </c>
      <c r="AT3481" s="10">
        <v>530.8302748663699</v>
      </c>
      <c r="AU3481" s="10">
        <v>19.328941113099496</v>
      </c>
      <c r="AV3481" s="10">
        <v>874.26022438441441</v>
      </c>
      <c r="AW3481" s="10">
        <v>1424.419440363884</v>
      </c>
      <c r="AX3481" s="10">
        <v>7.0000000000000016E-6</v>
      </c>
      <c r="AY3481" s="10">
        <v>34.036967669007865</v>
      </c>
      <c r="AZ3481" s="10" t="s">
        <v>33</v>
      </c>
      <c r="BA3481" s="10">
        <v>3484</v>
      </c>
      <c r="BB3481" s="10" t="s">
        <v>33</v>
      </c>
      <c r="BC3481" s="10">
        <v>3430</v>
      </c>
      <c r="BE3481" s="10" t="s">
        <v>33</v>
      </c>
      <c r="BF3481" s="10" t="s">
        <v>33</v>
      </c>
      <c r="BG3481" s="10" t="s">
        <v>33</v>
      </c>
      <c r="BH3481" s="10" t="s">
        <v>33</v>
      </c>
      <c r="BI3481" s="10" t="s">
        <v>33</v>
      </c>
      <c r="BJ3481" s="10" t="s">
        <v>33</v>
      </c>
      <c r="BL3481" s="10" t="s">
        <v>33</v>
      </c>
      <c r="BM3481" s="10" t="s">
        <v>33</v>
      </c>
      <c r="BP3481" s="10" t="s">
        <v>33</v>
      </c>
      <c r="BQ3481" s="10">
        <v>0</v>
      </c>
      <c r="BR3481" s="10" t="s">
        <v>639</v>
      </c>
      <c r="BS3481" s="11">
        <v>80.747076860201304</v>
      </c>
      <c r="BT3481" s="11">
        <v>1424.419440363884</v>
      </c>
      <c r="BU3481" s="10">
        <v>3481</v>
      </c>
    </row>
    <row r="3482" spans="1:73" s="10" customFormat="1" x14ac:dyDescent="0.45">
      <c r="A3482" s="10" t="s">
        <v>33</v>
      </c>
      <c r="B3482" s="10">
        <v>3354</v>
      </c>
      <c r="D3482" s="10" t="s">
        <v>33</v>
      </c>
      <c r="E3482" s="10">
        <v>3481</v>
      </c>
      <c r="F3482" s="10">
        <v>3354</v>
      </c>
      <c r="G3482" s="10">
        <v>873</v>
      </c>
      <c r="H3482" s="10">
        <v>873</v>
      </c>
      <c r="J3482" s="10" t="s">
        <v>33</v>
      </c>
      <c r="K3482" s="10" t="s">
        <v>85</v>
      </c>
      <c r="L3482" s="10" t="s">
        <v>33</v>
      </c>
      <c r="M3482" s="10">
        <v>0.5</v>
      </c>
      <c r="N3482" s="10">
        <v>0.5</v>
      </c>
      <c r="T3482" s="10">
        <v>0</v>
      </c>
      <c r="W3482" s="10">
        <v>0</v>
      </c>
      <c r="X3482" s="10">
        <v>0</v>
      </c>
      <c r="Y3482" s="10">
        <v>0</v>
      </c>
      <c r="AB3482" s="10">
        <v>0</v>
      </c>
      <c r="AC3482" s="10">
        <v>0</v>
      </c>
      <c r="AD3482" s="10">
        <v>0</v>
      </c>
      <c r="AE3482" s="10">
        <v>0</v>
      </c>
      <c r="AH3482" s="10">
        <v>1</v>
      </c>
      <c r="AJ3482" s="10" t="s">
        <v>33</v>
      </c>
      <c r="AK3482" s="10">
        <v>0.5</v>
      </c>
      <c r="AL3482" s="10">
        <v>0</v>
      </c>
      <c r="AM3482" s="10">
        <v>0</v>
      </c>
      <c r="AN3482" s="10">
        <v>0</v>
      </c>
      <c r="AO3482" s="10">
        <v>0</v>
      </c>
      <c r="AQ3482" s="10">
        <v>0</v>
      </c>
      <c r="AR3482" s="10">
        <v>9.9497996118745782</v>
      </c>
      <c r="AS3482" s="10">
        <v>9.9497996118745782</v>
      </c>
      <c r="AT3482" s="10">
        <v>0</v>
      </c>
      <c r="AU3482" s="10">
        <v>0</v>
      </c>
      <c r="AV3482" s="10">
        <v>190.18866933074844</v>
      </c>
      <c r="AW3482" s="10">
        <v>190.18866933074844</v>
      </c>
      <c r="AX3482" s="10" t="s">
        <v>33</v>
      </c>
      <c r="AY3482" s="10" t="s">
        <v>33</v>
      </c>
      <c r="AZ3482" s="10" t="s">
        <v>33</v>
      </c>
      <c r="BA3482" s="10" t="s">
        <v>33</v>
      </c>
      <c r="BB3482" s="10">
        <v>3481</v>
      </c>
      <c r="BC3482" s="10">
        <v>3354</v>
      </c>
      <c r="BE3482" s="10" t="s">
        <v>639</v>
      </c>
      <c r="BF3482" s="10" t="s">
        <v>4133</v>
      </c>
      <c r="BG3482" s="10">
        <v>6.9648597283122058E-5</v>
      </c>
      <c r="BH3482" s="10">
        <v>1196.3949469985578</v>
      </c>
      <c r="BI3482" s="10">
        <v>404</v>
      </c>
      <c r="BJ3482" s="10" t="s">
        <v>33</v>
      </c>
      <c r="BL3482" s="10" t="s">
        <v>33</v>
      </c>
      <c r="BM3482" s="10" t="s">
        <v>33</v>
      </c>
      <c r="BP3482" s="10" t="s">
        <v>33</v>
      </c>
      <c r="BQ3482" s="10" t="s">
        <v>33</v>
      </c>
      <c r="BR3482" s="10" t="s">
        <v>33</v>
      </c>
      <c r="BS3482" s="11" t="s">
        <v>33</v>
      </c>
      <c r="BT3482" s="11" t="s">
        <v>33</v>
      </c>
      <c r="BU3482" s="10">
        <v>3482</v>
      </c>
    </row>
    <row r="3483" spans="1:73" s="10" customFormat="1" x14ac:dyDescent="0.45">
      <c r="A3483" s="10" t="s">
        <v>33</v>
      </c>
      <c r="B3483" s="10">
        <v>3240</v>
      </c>
      <c r="D3483" s="10" t="s">
        <v>33</v>
      </c>
      <c r="E3483" s="10">
        <v>3481</v>
      </c>
      <c r="F3483" s="10">
        <v>3240</v>
      </c>
      <c r="G3483" s="10">
        <v>823</v>
      </c>
      <c r="H3483" s="10">
        <v>823</v>
      </c>
      <c r="J3483" s="10" t="s">
        <v>33</v>
      </c>
      <c r="K3483" s="10" t="s">
        <v>46</v>
      </c>
      <c r="L3483" s="10" t="s">
        <v>33</v>
      </c>
      <c r="M3483" s="10">
        <v>0.99498743710661997</v>
      </c>
      <c r="N3483" s="10">
        <v>0.99498743710661997</v>
      </c>
      <c r="T3483" s="10">
        <v>0</v>
      </c>
      <c r="W3483" s="10">
        <v>0</v>
      </c>
      <c r="X3483" s="10">
        <v>0</v>
      </c>
      <c r="Y3483" s="10">
        <v>0</v>
      </c>
      <c r="AB3483" s="10">
        <v>0</v>
      </c>
      <c r="AC3483" s="10">
        <v>0</v>
      </c>
      <c r="AD3483" s="10">
        <v>0</v>
      </c>
      <c r="AE3483" s="10">
        <v>0</v>
      </c>
      <c r="AH3483" s="10">
        <v>1</v>
      </c>
      <c r="AJ3483" s="10" t="s">
        <v>33</v>
      </c>
      <c r="AK3483" s="10">
        <v>0.99498743710661997</v>
      </c>
      <c r="AL3483" s="10">
        <v>0</v>
      </c>
      <c r="AM3483" s="10">
        <v>0</v>
      </c>
      <c r="AN3483" s="10">
        <v>0</v>
      </c>
      <c r="AO3483" s="10">
        <v>0</v>
      </c>
      <c r="AQ3483" s="10">
        <v>20.139032591955967</v>
      </c>
      <c r="AR3483" s="10">
        <v>36.577380398774068</v>
      </c>
      <c r="AS3483" s="10">
        <v>65.778977657110218</v>
      </c>
      <c r="AT3483" s="10">
        <v>473.26726591096525</v>
      </c>
      <c r="AU3483" s="10">
        <v>2.3612067917470982</v>
      </c>
      <c r="AV3483" s="10">
        <v>684.07155505366597</v>
      </c>
      <c r="AW3483" s="10">
        <v>1159.7000277563784</v>
      </c>
      <c r="AX3483" s="10" t="s">
        <v>33</v>
      </c>
      <c r="AY3483" s="10" t="s">
        <v>33</v>
      </c>
      <c r="AZ3483" s="10" t="s">
        <v>33</v>
      </c>
      <c r="BA3483" s="10" t="s">
        <v>33</v>
      </c>
      <c r="BB3483" s="10">
        <v>3481</v>
      </c>
      <c r="BC3483" s="10">
        <v>3240</v>
      </c>
      <c r="BE3483" s="10" t="s">
        <v>639</v>
      </c>
      <c r="BF3483" s="10" t="s">
        <v>4134</v>
      </c>
      <c r="BG3483" s="10">
        <v>4.6045284359977161E-4</v>
      </c>
      <c r="BH3483" s="10">
        <v>2976.2480954408015</v>
      </c>
      <c r="BI3483" s="10">
        <v>405</v>
      </c>
      <c r="BJ3483" s="10" t="s">
        <v>33</v>
      </c>
      <c r="BL3483" s="10" t="s">
        <v>33</v>
      </c>
      <c r="BM3483" s="10" t="s">
        <v>33</v>
      </c>
      <c r="BP3483" s="10" t="s">
        <v>33</v>
      </c>
      <c r="BQ3483" s="10" t="s">
        <v>33</v>
      </c>
      <c r="BR3483" s="10" t="s">
        <v>33</v>
      </c>
      <c r="BS3483" s="11" t="s">
        <v>33</v>
      </c>
      <c r="BT3483" s="11" t="s">
        <v>33</v>
      </c>
      <c r="BU3483" s="10">
        <v>3483</v>
      </c>
    </row>
    <row r="3484" spans="1:73" s="10" customFormat="1" x14ac:dyDescent="0.45">
      <c r="A3484" s="10">
        <v>927</v>
      </c>
      <c r="B3484" s="10">
        <v>3432</v>
      </c>
      <c r="D3484" s="10">
        <v>3486</v>
      </c>
      <c r="E3484" s="10" t="s">
        <v>33</v>
      </c>
      <c r="F3484" s="10">
        <v>3432</v>
      </c>
      <c r="G3484" s="10" t="s">
        <v>33</v>
      </c>
      <c r="H3484" s="10" t="s">
        <v>33</v>
      </c>
      <c r="J3484" s="10" t="s">
        <v>640</v>
      </c>
      <c r="K3484" s="10">
        <v>0</v>
      </c>
      <c r="L3484" s="10">
        <v>1</v>
      </c>
      <c r="M3484" s="10" t="s">
        <v>33</v>
      </c>
      <c r="N3484" s="10">
        <v>1</v>
      </c>
      <c r="T3484" s="10">
        <v>1.7320508075688772</v>
      </c>
      <c r="W3484" s="10">
        <v>2.9330789283618</v>
      </c>
      <c r="X3484" s="10" t="s">
        <v>35</v>
      </c>
      <c r="Y3484" s="10">
        <v>0.28284271247461906</v>
      </c>
      <c r="AB3484" s="10">
        <v>33.935468642704798</v>
      </c>
      <c r="AC3484" s="10">
        <v>0</v>
      </c>
      <c r="AD3484" s="10">
        <v>0</v>
      </c>
      <c r="AE3484" s="10">
        <v>0</v>
      </c>
      <c r="AH3484" s="10">
        <v>1</v>
      </c>
      <c r="AJ3484" s="10">
        <v>1</v>
      </c>
      <c r="AK3484" s="10">
        <v>1</v>
      </c>
      <c r="AL3484" s="10">
        <v>1.7320508075688772</v>
      </c>
      <c r="AM3484" s="10">
        <v>2.9330789283618</v>
      </c>
      <c r="AN3484" s="10">
        <v>0</v>
      </c>
      <c r="AO3484" s="10">
        <v>0</v>
      </c>
      <c r="AQ3484" s="10">
        <v>1.7320508075688772</v>
      </c>
      <c r="AR3484" s="10">
        <v>13.152776228673785</v>
      </c>
      <c r="AS3484" s="10">
        <v>15.664249899648656</v>
      </c>
      <c r="AT3484" s="10">
        <v>40.703193977868615</v>
      </c>
      <c r="AU3484" s="10">
        <v>33.935468642704798</v>
      </c>
      <c r="AV3484" s="10">
        <v>108.55858214272129</v>
      </c>
      <c r="AW3484" s="10">
        <v>183.19724476329469</v>
      </c>
      <c r="AX3484" s="10">
        <v>0.27933850432763474</v>
      </c>
      <c r="AY3484" s="10">
        <v>16.454421650287465</v>
      </c>
      <c r="AZ3484" s="10" t="s">
        <v>33</v>
      </c>
      <c r="BA3484" s="10">
        <v>3486</v>
      </c>
      <c r="BB3484" s="10" t="s">
        <v>33</v>
      </c>
      <c r="BC3484" s="10">
        <v>3432</v>
      </c>
      <c r="BE3484" s="10" t="s">
        <v>33</v>
      </c>
      <c r="BF3484" s="10" t="s">
        <v>33</v>
      </c>
      <c r="BG3484" s="10" t="s">
        <v>33</v>
      </c>
      <c r="BH3484" s="10" t="s">
        <v>33</v>
      </c>
      <c r="BI3484" s="10" t="s">
        <v>33</v>
      </c>
      <c r="BJ3484" s="10" t="s">
        <v>33</v>
      </c>
      <c r="BL3484" s="10" t="s">
        <v>33</v>
      </c>
      <c r="BM3484" s="10" t="s">
        <v>33</v>
      </c>
      <c r="BP3484" s="10" t="s">
        <v>33</v>
      </c>
      <c r="BQ3484" s="10">
        <v>0</v>
      </c>
      <c r="BR3484" s="10" t="s">
        <v>640</v>
      </c>
      <c r="BS3484" s="11">
        <v>15.664249899648656</v>
      </c>
      <c r="BT3484" s="11">
        <v>183.19724476329469</v>
      </c>
      <c r="BU3484" s="10">
        <v>3484</v>
      </c>
    </row>
    <row r="3485" spans="1:73" s="10" customFormat="1" x14ac:dyDescent="0.45">
      <c r="A3485" s="10" t="s">
        <v>33</v>
      </c>
      <c r="B3485" s="10">
        <v>3514</v>
      </c>
      <c r="D3485" s="10" t="s">
        <v>33</v>
      </c>
      <c r="E3485" s="10">
        <v>3484</v>
      </c>
      <c r="F3485" s="10">
        <v>3514</v>
      </c>
      <c r="G3485" s="10">
        <v>939</v>
      </c>
      <c r="H3485" s="10">
        <v>939</v>
      </c>
      <c r="J3485" s="10" t="s">
        <v>33</v>
      </c>
      <c r="K3485" s="10" t="s">
        <v>416</v>
      </c>
      <c r="L3485" s="10" t="s">
        <v>33</v>
      </c>
      <c r="M3485" s="10">
        <v>3.872983346207417</v>
      </c>
      <c r="N3485" s="10">
        <v>3.872983346207417</v>
      </c>
      <c r="T3485" s="10">
        <v>0</v>
      </c>
      <c r="W3485" s="10">
        <v>0</v>
      </c>
      <c r="X3485" s="10">
        <v>0</v>
      </c>
      <c r="Y3485" s="10">
        <v>0</v>
      </c>
      <c r="AB3485" s="10">
        <v>0</v>
      </c>
      <c r="AC3485" s="10">
        <v>0</v>
      </c>
      <c r="AD3485" s="10">
        <v>0</v>
      </c>
      <c r="AE3485" s="10">
        <v>0</v>
      </c>
      <c r="AH3485" s="10">
        <v>1</v>
      </c>
      <c r="AJ3485" s="10" t="s">
        <v>33</v>
      </c>
      <c r="AK3485" s="10">
        <v>3.872983346207417</v>
      </c>
      <c r="AL3485" s="10">
        <v>0</v>
      </c>
      <c r="AM3485" s="10">
        <v>0</v>
      </c>
      <c r="AN3485" s="10">
        <v>0</v>
      </c>
      <c r="AO3485" s="10">
        <v>0</v>
      </c>
      <c r="AQ3485" s="10">
        <v>0</v>
      </c>
      <c r="AR3485" s="10">
        <v>10.219697300311985</v>
      </c>
      <c r="AS3485" s="10">
        <v>10.219697300311985</v>
      </c>
      <c r="AT3485" s="10">
        <v>0</v>
      </c>
      <c r="AU3485" s="10">
        <v>0</v>
      </c>
      <c r="AV3485" s="10">
        <v>108.55858214272129</v>
      </c>
      <c r="AW3485" s="10">
        <v>108.55858214272129</v>
      </c>
      <c r="AX3485" s="10" t="s">
        <v>33</v>
      </c>
      <c r="AY3485" s="10" t="s">
        <v>33</v>
      </c>
      <c r="AZ3485" s="10" t="s">
        <v>33</v>
      </c>
      <c r="BA3485" s="10" t="s">
        <v>33</v>
      </c>
      <c r="BB3485" s="10">
        <v>3484</v>
      </c>
      <c r="BC3485" s="10">
        <v>3514</v>
      </c>
      <c r="BE3485" s="10" t="s">
        <v>640</v>
      </c>
      <c r="BF3485" s="10" t="s">
        <v>4135</v>
      </c>
      <c r="BG3485" s="10">
        <v>2.8547549585503167</v>
      </c>
      <c r="BH3485" s="10">
        <v>3850.1045101041991</v>
      </c>
      <c r="BI3485" s="10">
        <v>407</v>
      </c>
      <c r="BJ3485" s="10" t="s">
        <v>33</v>
      </c>
      <c r="BL3485" s="10" t="s">
        <v>33</v>
      </c>
      <c r="BM3485" s="10" t="s">
        <v>33</v>
      </c>
      <c r="BP3485" s="10" t="s">
        <v>33</v>
      </c>
      <c r="BQ3485" s="10" t="s">
        <v>33</v>
      </c>
      <c r="BR3485" s="10" t="s">
        <v>33</v>
      </c>
      <c r="BS3485" s="11" t="s">
        <v>33</v>
      </c>
      <c r="BT3485" s="11" t="s">
        <v>33</v>
      </c>
      <c r="BU3485" s="10">
        <v>3485</v>
      </c>
    </row>
    <row r="3486" spans="1:73" s="10" customFormat="1" x14ac:dyDescent="0.45">
      <c r="A3486" s="10">
        <v>928</v>
      </c>
      <c r="B3486" s="10">
        <v>3435</v>
      </c>
      <c r="D3486" s="10">
        <v>3487</v>
      </c>
      <c r="E3486" s="10" t="s">
        <v>33</v>
      </c>
      <c r="F3486" s="10">
        <v>3435</v>
      </c>
      <c r="G3486" s="10" t="s">
        <v>33</v>
      </c>
      <c r="H3486" s="10" t="s">
        <v>33</v>
      </c>
      <c r="J3486" s="10" t="s">
        <v>641</v>
      </c>
      <c r="K3486" s="10">
        <v>1729</v>
      </c>
      <c r="L3486" s="10">
        <v>1</v>
      </c>
      <c r="M3486" s="10" t="s">
        <v>33</v>
      </c>
      <c r="N3486" s="10">
        <v>1</v>
      </c>
      <c r="T3486" s="10">
        <v>0</v>
      </c>
      <c r="W3486" s="10">
        <v>0</v>
      </c>
      <c r="X3486" s="10">
        <v>0</v>
      </c>
      <c r="Y3486" s="10">
        <v>0</v>
      </c>
      <c r="AB3486" s="10">
        <v>0</v>
      </c>
      <c r="AC3486" s="10">
        <v>0</v>
      </c>
      <c r="AD3486" s="10">
        <v>22.332757967075885</v>
      </c>
      <c r="AE3486" s="10">
        <v>206.80587889714778</v>
      </c>
      <c r="AH3486" s="10">
        <v>1</v>
      </c>
      <c r="AJ3486" s="10">
        <v>1</v>
      </c>
      <c r="AK3486" s="10">
        <v>1</v>
      </c>
      <c r="AL3486" s="10">
        <v>0</v>
      </c>
      <c r="AM3486" s="10">
        <v>0</v>
      </c>
      <c r="AN3486" s="10">
        <v>0</v>
      </c>
      <c r="AO3486" s="10">
        <v>22.332757967075885</v>
      </c>
      <c r="AQ3486" s="10">
        <v>1.9364916731037085</v>
      </c>
      <c r="AR3486" s="10">
        <v>41.024145757644476</v>
      </c>
      <c r="AS3486" s="10">
        <v>43.832058683644853</v>
      </c>
      <c r="AT3486" s="10">
        <v>45.507554317937149</v>
      </c>
      <c r="AU3486" s="10">
        <v>14.694488966956285</v>
      </c>
      <c r="AV3486" s="10">
        <v>685.66628302718686</v>
      </c>
      <c r="AW3486" s="10">
        <v>745.86832631208028</v>
      </c>
      <c r="AX3486" s="10">
        <v>2.2583179581272435E-2</v>
      </c>
      <c r="AY3486" s="10">
        <v>22.332757967075885</v>
      </c>
      <c r="AZ3486" s="10" t="s">
        <v>33</v>
      </c>
      <c r="BA3486" s="10">
        <v>3487</v>
      </c>
      <c r="BB3486" s="10" t="s">
        <v>33</v>
      </c>
      <c r="BC3486" s="10">
        <v>3435</v>
      </c>
      <c r="BE3486" s="10" t="s">
        <v>33</v>
      </c>
      <c r="BF3486" s="10" t="s">
        <v>33</v>
      </c>
      <c r="BG3486" s="10" t="s">
        <v>33</v>
      </c>
      <c r="BH3486" s="10" t="s">
        <v>33</v>
      </c>
      <c r="BI3486" s="10" t="s">
        <v>33</v>
      </c>
      <c r="BJ3486" s="10" t="s">
        <v>33</v>
      </c>
      <c r="BL3486" s="10" t="s">
        <v>33</v>
      </c>
      <c r="BM3486" s="10" t="s">
        <v>33</v>
      </c>
      <c r="BP3486" s="10" t="s">
        <v>34</v>
      </c>
      <c r="BQ3486" s="10">
        <v>0</v>
      </c>
      <c r="BR3486" s="10" t="s">
        <v>33</v>
      </c>
      <c r="BS3486" s="11">
        <v>43.832058683644853</v>
      </c>
      <c r="BT3486" s="11">
        <v>745.86832631208028</v>
      </c>
      <c r="BU3486" s="10">
        <v>3486</v>
      </c>
    </row>
    <row r="3487" spans="1:73" s="10" customFormat="1" x14ac:dyDescent="0.45">
      <c r="A3487" s="10">
        <v>929</v>
      </c>
      <c r="B3487" s="10">
        <v>3476</v>
      </c>
      <c r="D3487" s="10">
        <v>3488</v>
      </c>
      <c r="E3487" s="10" t="s">
        <v>33</v>
      </c>
      <c r="F3487" s="10">
        <v>3476</v>
      </c>
      <c r="G3487" s="10" t="s">
        <v>33</v>
      </c>
      <c r="H3487" s="10" t="s">
        <v>33</v>
      </c>
      <c r="J3487" s="10" t="s">
        <v>250</v>
      </c>
      <c r="K3487" s="10">
        <v>0</v>
      </c>
      <c r="L3487" s="10">
        <v>1</v>
      </c>
      <c r="M3487" s="10" t="s">
        <v>33</v>
      </c>
      <c r="N3487" s="10">
        <v>1</v>
      </c>
      <c r="T3487" s="10">
        <v>0</v>
      </c>
      <c r="W3487" s="10">
        <v>0</v>
      </c>
      <c r="X3487" s="10">
        <v>0</v>
      </c>
      <c r="Y3487" s="10">
        <v>0</v>
      </c>
      <c r="AB3487" s="10">
        <v>0</v>
      </c>
      <c r="AC3487" s="10">
        <v>0</v>
      </c>
      <c r="AD3487" s="12">
        <v>4.3808004455869067</v>
      </c>
      <c r="AE3487" s="12">
        <v>1519.6365314145492</v>
      </c>
      <c r="AH3487" s="10">
        <v>1</v>
      </c>
      <c r="AJ3487" s="10">
        <v>1</v>
      </c>
      <c r="AK3487" s="10">
        <v>1</v>
      </c>
      <c r="AL3487" s="10">
        <v>0</v>
      </c>
      <c r="AM3487" s="10">
        <v>0</v>
      </c>
      <c r="AN3487" s="10">
        <v>0</v>
      </c>
      <c r="AO3487" s="10">
        <v>1.8758958275061823</v>
      </c>
      <c r="AQ3487" s="10">
        <v>0</v>
      </c>
      <c r="AR3487" s="10">
        <v>4.3808004455869067</v>
      </c>
      <c r="AS3487" s="10">
        <v>4.3808004455869067</v>
      </c>
      <c r="AT3487" s="10">
        <v>0</v>
      </c>
      <c r="AU3487" s="10">
        <v>0</v>
      </c>
      <c r="AV3487" s="10">
        <v>1519.6365314145492</v>
      </c>
      <c r="AW3487" s="10">
        <v>1519.6365314145492</v>
      </c>
      <c r="AX3487" s="10">
        <v>1.1691342951089919E-2</v>
      </c>
      <c r="AY3487" s="10">
        <v>1.8758958275061823</v>
      </c>
      <c r="AZ3487" s="10" t="s">
        <v>33</v>
      </c>
      <c r="BA3487" s="10">
        <v>3488</v>
      </c>
      <c r="BB3487" s="10" t="s">
        <v>33</v>
      </c>
      <c r="BC3487" s="10">
        <v>3476</v>
      </c>
      <c r="BE3487" s="10" t="s">
        <v>33</v>
      </c>
      <c r="BF3487" s="10" t="s">
        <v>33</v>
      </c>
      <c r="BG3487" s="10" t="s">
        <v>33</v>
      </c>
      <c r="BH3487" s="10" t="s">
        <v>33</v>
      </c>
      <c r="BI3487" s="10" t="s">
        <v>33</v>
      </c>
      <c r="BJ3487" s="10" t="s">
        <v>33</v>
      </c>
      <c r="BL3487" s="10" t="s">
        <v>33</v>
      </c>
      <c r="BM3487" s="10" t="s">
        <v>33</v>
      </c>
      <c r="BP3487" s="10" t="s">
        <v>34</v>
      </c>
      <c r="BQ3487" s="10">
        <v>0</v>
      </c>
      <c r="BR3487" s="10" t="s">
        <v>250</v>
      </c>
      <c r="BS3487" s="11">
        <v>4.3808004455869067</v>
      </c>
      <c r="BT3487" s="11">
        <v>1519.6365314145492</v>
      </c>
      <c r="BU3487" s="10">
        <v>3487</v>
      </c>
    </row>
    <row r="3488" spans="1:73" s="10" customFormat="1" x14ac:dyDescent="0.45">
      <c r="A3488" s="10">
        <v>930</v>
      </c>
      <c r="B3488" s="10">
        <v>3440</v>
      </c>
      <c r="D3488" s="10">
        <v>3489</v>
      </c>
      <c r="E3488" s="10" t="s">
        <v>33</v>
      </c>
      <c r="F3488" s="10">
        <v>3440</v>
      </c>
      <c r="G3488" s="10" t="s">
        <v>33</v>
      </c>
      <c r="H3488" s="10" t="s">
        <v>33</v>
      </c>
      <c r="J3488" s="10" t="s">
        <v>642</v>
      </c>
      <c r="K3488" s="10">
        <v>0</v>
      </c>
      <c r="L3488" s="10">
        <v>1</v>
      </c>
      <c r="M3488" s="10" t="s">
        <v>33</v>
      </c>
      <c r="N3488" s="10">
        <v>1</v>
      </c>
      <c r="T3488" s="10">
        <v>0</v>
      </c>
      <c r="W3488" s="10">
        <v>0</v>
      </c>
      <c r="X3488" s="10">
        <v>0</v>
      </c>
      <c r="Y3488" s="10">
        <v>0</v>
      </c>
      <c r="AB3488" s="10">
        <v>0</v>
      </c>
      <c r="AC3488" s="10">
        <v>0</v>
      </c>
      <c r="AD3488" s="10">
        <v>16.398606746391284</v>
      </c>
      <c r="AE3488" s="10">
        <v>5094.2594095422482</v>
      </c>
      <c r="AH3488" s="10">
        <v>1</v>
      </c>
      <c r="AJ3488" s="10">
        <v>1</v>
      </c>
      <c r="AK3488" s="10">
        <v>1</v>
      </c>
      <c r="AL3488" s="10">
        <v>0</v>
      </c>
      <c r="AM3488" s="10">
        <v>0</v>
      </c>
      <c r="AN3488" s="10">
        <v>0</v>
      </c>
      <c r="AO3488" s="10">
        <v>1.4051885429638185</v>
      </c>
      <c r="AQ3488" s="10">
        <v>0</v>
      </c>
      <c r="AR3488" s="10">
        <v>16.398606746391284</v>
      </c>
      <c r="AS3488" s="10">
        <v>16.398606746391284</v>
      </c>
      <c r="AT3488" s="10">
        <v>0</v>
      </c>
      <c r="AU3488" s="10">
        <v>0</v>
      </c>
      <c r="AV3488" s="10">
        <v>5094.2594095422482</v>
      </c>
      <c r="AW3488" s="10">
        <v>5094.2594095422482</v>
      </c>
      <c r="AX3488" s="10">
        <v>3.7500000000000005E-6</v>
      </c>
      <c r="AY3488" s="10">
        <v>1.4051885429638185</v>
      </c>
      <c r="AZ3488" s="10" t="s">
        <v>33</v>
      </c>
      <c r="BA3488" s="10">
        <v>3489</v>
      </c>
      <c r="BB3488" s="10" t="s">
        <v>33</v>
      </c>
      <c r="BC3488" s="10">
        <v>3440</v>
      </c>
      <c r="BE3488" s="10" t="s">
        <v>33</v>
      </c>
      <c r="BF3488" s="10" t="s">
        <v>33</v>
      </c>
      <c r="BG3488" s="10" t="s">
        <v>33</v>
      </c>
      <c r="BH3488" s="10" t="s">
        <v>33</v>
      </c>
      <c r="BI3488" s="10" t="s">
        <v>33</v>
      </c>
      <c r="BJ3488" s="10" t="s">
        <v>33</v>
      </c>
      <c r="BL3488" s="10" t="s">
        <v>33</v>
      </c>
      <c r="BM3488" s="10" t="s">
        <v>33</v>
      </c>
      <c r="BP3488" s="10" t="s">
        <v>34</v>
      </c>
      <c r="BQ3488" s="10">
        <v>0</v>
      </c>
      <c r="BR3488" s="10" t="s">
        <v>642</v>
      </c>
      <c r="BS3488" s="11">
        <v>16.398606746391284</v>
      </c>
      <c r="BT3488" s="11">
        <v>5094.2594095422482</v>
      </c>
      <c r="BU3488" s="10">
        <v>3488</v>
      </c>
    </row>
    <row r="3489" spans="1:73" s="10" customFormat="1" x14ac:dyDescent="0.45">
      <c r="A3489" s="10">
        <v>931</v>
      </c>
      <c r="B3489" s="10">
        <v>3441</v>
      </c>
      <c r="D3489" s="10">
        <v>3490</v>
      </c>
      <c r="E3489" s="10" t="s">
        <v>33</v>
      </c>
      <c r="F3489" s="10">
        <v>3441</v>
      </c>
      <c r="G3489" s="10" t="s">
        <v>33</v>
      </c>
      <c r="H3489" s="10" t="s">
        <v>33</v>
      </c>
      <c r="J3489" s="10" t="s">
        <v>429</v>
      </c>
      <c r="K3489" s="10">
        <v>0</v>
      </c>
      <c r="L3489" s="10">
        <v>1</v>
      </c>
      <c r="M3489" s="10" t="s">
        <v>33</v>
      </c>
      <c r="N3489" s="10">
        <v>1</v>
      </c>
      <c r="T3489" s="10">
        <v>0</v>
      </c>
      <c r="W3489" s="10">
        <v>0</v>
      </c>
      <c r="X3489" s="10">
        <v>0</v>
      </c>
      <c r="Y3489" s="10">
        <v>0</v>
      </c>
      <c r="AB3489" s="10">
        <v>0</v>
      </c>
      <c r="AC3489" s="10">
        <v>0</v>
      </c>
      <c r="AD3489" s="12">
        <v>11.572882354921701</v>
      </c>
      <c r="AE3489" s="12">
        <v>210.50998103199288</v>
      </c>
      <c r="AH3489" s="10">
        <v>1</v>
      </c>
      <c r="AJ3489" s="10">
        <v>1</v>
      </c>
      <c r="AK3489" s="10">
        <v>1</v>
      </c>
      <c r="AL3489" s="10">
        <v>0</v>
      </c>
      <c r="AM3489" s="10">
        <v>0</v>
      </c>
      <c r="AN3489" s="10">
        <v>0</v>
      </c>
      <c r="AO3489" s="10">
        <v>31.744849911686725</v>
      </c>
      <c r="AQ3489" s="10">
        <v>0</v>
      </c>
      <c r="AR3489" s="10">
        <v>11.572882354921701</v>
      </c>
      <c r="AS3489" s="10">
        <v>11.572882354921701</v>
      </c>
      <c r="AT3489" s="10">
        <v>0</v>
      </c>
      <c r="AU3489" s="10">
        <v>0</v>
      </c>
      <c r="AV3489" s="10">
        <v>210.50998103199288</v>
      </c>
      <c r="AW3489" s="10">
        <v>210.50998103199288</v>
      </c>
      <c r="AX3489" s="10">
        <v>8.3852549156242123E-7</v>
      </c>
      <c r="AY3489" s="10">
        <v>31.744849911686725</v>
      </c>
      <c r="AZ3489" s="10" t="s">
        <v>33</v>
      </c>
      <c r="BA3489" s="10">
        <v>3490</v>
      </c>
      <c r="BB3489" s="10" t="s">
        <v>33</v>
      </c>
      <c r="BC3489" s="10">
        <v>3441</v>
      </c>
      <c r="BE3489" s="10" t="s">
        <v>33</v>
      </c>
      <c r="BF3489" s="10" t="s">
        <v>33</v>
      </c>
      <c r="BG3489" s="10" t="s">
        <v>33</v>
      </c>
      <c r="BH3489" s="10" t="s">
        <v>33</v>
      </c>
      <c r="BI3489" s="10" t="s">
        <v>33</v>
      </c>
      <c r="BJ3489" s="10" t="s">
        <v>33</v>
      </c>
      <c r="BL3489" s="10" t="s">
        <v>33</v>
      </c>
      <c r="BM3489" s="10" t="s">
        <v>33</v>
      </c>
      <c r="BP3489" s="10" t="s">
        <v>34</v>
      </c>
      <c r="BQ3489" s="10">
        <v>0</v>
      </c>
      <c r="BR3489" s="10" t="s">
        <v>429</v>
      </c>
      <c r="BS3489" s="11">
        <v>11.572882354921701</v>
      </c>
      <c r="BT3489" s="11">
        <v>210.50998103199288</v>
      </c>
      <c r="BU3489" s="10">
        <v>3489</v>
      </c>
    </row>
    <row r="3490" spans="1:73" s="10" customFormat="1" x14ac:dyDescent="0.45">
      <c r="A3490" s="10">
        <v>932</v>
      </c>
      <c r="B3490" s="10">
        <v>3480</v>
      </c>
      <c r="D3490" s="10">
        <v>3494</v>
      </c>
      <c r="E3490" s="10" t="s">
        <v>33</v>
      </c>
      <c r="F3490" s="10">
        <v>3480</v>
      </c>
      <c r="G3490" s="10" t="s">
        <v>33</v>
      </c>
      <c r="H3490" s="10" t="s">
        <v>33</v>
      </c>
      <c r="J3490" s="10" t="s">
        <v>643</v>
      </c>
      <c r="K3490" s="10">
        <v>0</v>
      </c>
      <c r="L3490" s="10">
        <v>1</v>
      </c>
      <c r="M3490" s="10" t="s">
        <v>33</v>
      </c>
      <c r="N3490" s="10">
        <v>1</v>
      </c>
      <c r="T3490" s="10">
        <v>0.8660254037844386</v>
      </c>
      <c r="W3490" s="10">
        <v>1.4665394641809</v>
      </c>
      <c r="X3490" s="10" t="s">
        <v>35</v>
      </c>
      <c r="Y3490" s="10">
        <v>0.14142135623730953</v>
      </c>
      <c r="AB3490" s="10">
        <v>16.967734321352399</v>
      </c>
      <c r="AC3490" s="10">
        <v>0.02</v>
      </c>
      <c r="AD3490" s="10">
        <v>0</v>
      </c>
      <c r="AE3490" s="10">
        <v>0</v>
      </c>
      <c r="AH3490" s="10">
        <v>1</v>
      </c>
      <c r="AJ3490" s="10">
        <v>1</v>
      </c>
      <c r="AK3490" s="10">
        <v>1</v>
      </c>
      <c r="AL3490" s="10">
        <v>0.8660254037844386</v>
      </c>
      <c r="AM3490" s="10">
        <v>1.4665394641809</v>
      </c>
      <c r="AN3490" s="10">
        <v>0.02</v>
      </c>
      <c r="AO3490" s="10">
        <v>0</v>
      </c>
      <c r="AQ3490" s="10">
        <v>0.96089373358948993</v>
      </c>
      <c r="AR3490" s="10">
        <v>1.8314319655971767</v>
      </c>
      <c r="AS3490" s="10">
        <v>3.2247278793019367</v>
      </c>
      <c r="AT3490" s="10">
        <v>22.581002739353014</v>
      </c>
      <c r="AU3490" s="10">
        <v>17.023506357356116</v>
      </c>
      <c r="AV3490" s="10">
        <v>6.0042134502268736</v>
      </c>
      <c r="AW3490" s="10">
        <v>45.608722546936001</v>
      </c>
      <c r="AX3490" s="10">
        <v>6.7499999999999999E-3</v>
      </c>
      <c r="AY3490" s="10">
        <v>4.3677590817667991</v>
      </c>
      <c r="AZ3490" s="10" t="s">
        <v>33</v>
      </c>
      <c r="BA3490" s="10">
        <v>3494</v>
      </c>
      <c r="BB3490" s="10" t="s">
        <v>33</v>
      </c>
      <c r="BC3490" s="10">
        <v>3480</v>
      </c>
      <c r="BE3490" s="10" t="s">
        <v>33</v>
      </c>
      <c r="BF3490" s="10" t="s">
        <v>33</v>
      </c>
      <c r="BG3490" s="10" t="s">
        <v>33</v>
      </c>
      <c r="BH3490" s="10" t="s">
        <v>33</v>
      </c>
      <c r="BI3490" s="10" t="s">
        <v>33</v>
      </c>
      <c r="BJ3490" s="10" t="s">
        <v>33</v>
      </c>
      <c r="BL3490" s="10" t="s">
        <v>33</v>
      </c>
      <c r="BM3490" s="10" t="s">
        <v>33</v>
      </c>
      <c r="BP3490" s="10" t="s">
        <v>33</v>
      </c>
      <c r="BQ3490" s="10">
        <v>0</v>
      </c>
      <c r="BR3490" s="10" t="s">
        <v>643</v>
      </c>
      <c r="BS3490" s="11">
        <v>3.2247278793019367</v>
      </c>
      <c r="BT3490" s="11">
        <v>45.608722546936001</v>
      </c>
      <c r="BU3490" s="10">
        <v>3490</v>
      </c>
    </row>
    <row r="3491" spans="1:73" s="10" customFormat="1" x14ac:dyDescent="0.45">
      <c r="A3491" s="10" t="s">
        <v>33</v>
      </c>
      <c r="B3491" s="10">
        <v>3242</v>
      </c>
      <c r="D3491" s="10" t="s">
        <v>33</v>
      </c>
      <c r="E3491" s="10">
        <v>3490</v>
      </c>
      <c r="F3491" s="10">
        <v>3242</v>
      </c>
      <c r="G3491" s="10">
        <v>825</v>
      </c>
      <c r="H3491" s="10">
        <v>825</v>
      </c>
      <c r="J3491" s="10" t="s">
        <v>33</v>
      </c>
      <c r="K3491" s="10" t="s">
        <v>42</v>
      </c>
      <c r="L3491" s="10" t="s">
        <v>33</v>
      </c>
      <c r="M3491" s="10">
        <v>1.4142135623730951</v>
      </c>
      <c r="N3491" s="10">
        <v>1.4142135623730951</v>
      </c>
      <c r="T3491" s="10">
        <v>0</v>
      </c>
      <c r="W3491" s="10">
        <v>0</v>
      </c>
      <c r="X3491" s="10">
        <v>0</v>
      </c>
      <c r="Y3491" s="10">
        <v>0</v>
      </c>
      <c r="AB3491" s="10">
        <v>0</v>
      </c>
      <c r="AC3491" s="10">
        <v>0</v>
      </c>
      <c r="AD3491" s="10">
        <v>0</v>
      </c>
      <c r="AE3491" s="10">
        <v>0</v>
      </c>
      <c r="AH3491" s="10">
        <v>1</v>
      </c>
      <c r="AJ3491" s="10" t="s">
        <v>33</v>
      </c>
      <c r="AK3491" s="10">
        <v>1.4142135623730951</v>
      </c>
      <c r="AL3491" s="10">
        <v>0</v>
      </c>
      <c r="AM3491" s="10">
        <v>0</v>
      </c>
      <c r="AN3491" s="10">
        <v>0</v>
      </c>
      <c r="AO3491" s="10">
        <v>0</v>
      </c>
      <c r="AQ3491" s="10">
        <v>0</v>
      </c>
      <c r="AR3491" s="10">
        <v>0</v>
      </c>
      <c r="AS3491" s="10">
        <v>0</v>
      </c>
      <c r="AT3491" s="10">
        <v>0</v>
      </c>
      <c r="AU3491" s="10">
        <v>0</v>
      </c>
      <c r="AV3491" s="10">
        <v>1.4142135623730951</v>
      </c>
      <c r="AW3491" s="10">
        <v>1.4142135623730951</v>
      </c>
      <c r="AX3491" s="10" t="s">
        <v>33</v>
      </c>
      <c r="AY3491" s="10" t="s">
        <v>33</v>
      </c>
      <c r="AZ3491" s="10" t="s">
        <v>33</v>
      </c>
      <c r="BA3491" s="10" t="s">
        <v>33</v>
      </c>
      <c r="BB3491" s="10">
        <v>3490</v>
      </c>
      <c r="BC3491" s="10">
        <v>3242</v>
      </c>
      <c r="BE3491" s="10" t="s">
        <v>643</v>
      </c>
      <c r="BF3491" s="10" t="s">
        <v>4136</v>
      </c>
      <c r="BG3491" s="10">
        <v>0</v>
      </c>
      <c r="BH3491" s="10">
        <v>23.996000000000009</v>
      </c>
      <c r="BI3491" s="10">
        <v>413</v>
      </c>
      <c r="BJ3491" s="10" t="s">
        <v>33</v>
      </c>
      <c r="BL3491" s="10" t="s">
        <v>33</v>
      </c>
      <c r="BM3491" s="10" t="s">
        <v>33</v>
      </c>
      <c r="BP3491" s="10" t="s">
        <v>33</v>
      </c>
      <c r="BQ3491" s="10" t="s">
        <v>33</v>
      </c>
      <c r="BR3491" s="10" t="s">
        <v>33</v>
      </c>
      <c r="BS3491" s="11" t="s">
        <v>33</v>
      </c>
      <c r="BT3491" s="11" t="s">
        <v>33</v>
      </c>
      <c r="BU3491" s="10">
        <v>3491</v>
      </c>
    </row>
    <row r="3492" spans="1:73" s="10" customFormat="1" x14ac:dyDescent="0.45">
      <c r="A3492" s="10" t="s">
        <v>33</v>
      </c>
      <c r="B3492" s="10">
        <v>3312</v>
      </c>
      <c r="D3492" s="10" t="s">
        <v>33</v>
      </c>
      <c r="E3492" s="10">
        <v>3490</v>
      </c>
      <c r="F3492" s="10">
        <v>3312</v>
      </c>
      <c r="G3492" s="10">
        <v>857</v>
      </c>
      <c r="H3492" s="10">
        <v>857</v>
      </c>
      <c r="J3492" s="10" t="s">
        <v>33</v>
      </c>
      <c r="K3492" s="10" t="s">
        <v>72</v>
      </c>
      <c r="L3492" s="10" t="s">
        <v>33</v>
      </c>
      <c r="M3492" s="10">
        <v>0.14142135623730953</v>
      </c>
      <c r="N3492" s="10">
        <v>0.14142135623730953</v>
      </c>
      <c r="T3492" s="10">
        <v>0</v>
      </c>
      <c r="W3492" s="10">
        <v>0</v>
      </c>
      <c r="X3492" s="10">
        <v>0</v>
      </c>
      <c r="Y3492" s="10">
        <v>0</v>
      </c>
      <c r="AB3492" s="10">
        <v>0</v>
      </c>
      <c r="AC3492" s="10">
        <v>0</v>
      </c>
      <c r="AD3492" s="10">
        <v>0</v>
      </c>
      <c r="AE3492" s="10">
        <v>0</v>
      </c>
      <c r="AH3492" s="10">
        <v>1</v>
      </c>
      <c r="AJ3492" s="10" t="s">
        <v>33</v>
      </c>
      <c r="AK3492" s="10">
        <v>0.14142135623730953</v>
      </c>
      <c r="AL3492" s="10">
        <v>0</v>
      </c>
      <c r="AM3492" s="10">
        <v>0</v>
      </c>
      <c r="AN3492" s="10">
        <v>0</v>
      </c>
      <c r="AO3492" s="10">
        <v>0</v>
      </c>
      <c r="AQ3492" s="10">
        <v>0</v>
      </c>
      <c r="AR3492" s="10">
        <v>0.21303342463332567</v>
      </c>
      <c r="AS3492" s="10">
        <v>0.21303342463332567</v>
      </c>
      <c r="AT3492" s="10">
        <v>0</v>
      </c>
      <c r="AU3492" s="10">
        <v>0</v>
      </c>
      <c r="AV3492" s="10">
        <v>4.1457159914150719</v>
      </c>
      <c r="AW3492" s="10">
        <v>4.1457159914150719</v>
      </c>
      <c r="AX3492" s="10" t="s">
        <v>33</v>
      </c>
      <c r="AY3492" s="10" t="s">
        <v>33</v>
      </c>
      <c r="AZ3492" s="10" t="s">
        <v>33</v>
      </c>
      <c r="BA3492" s="10" t="s">
        <v>33</v>
      </c>
      <c r="BB3492" s="10">
        <v>3490</v>
      </c>
      <c r="BC3492" s="10">
        <v>3312</v>
      </c>
      <c r="BE3492" s="10" t="s">
        <v>643</v>
      </c>
      <c r="BF3492" s="10" t="s">
        <v>4137</v>
      </c>
      <c r="BG3492" s="10">
        <v>1.4379756162749481E-3</v>
      </c>
      <c r="BH3492" s="10">
        <v>23.962405600000011</v>
      </c>
      <c r="BI3492" s="10">
        <v>414</v>
      </c>
      <c r="BJ3492" s="10" t="s">
        <v>33</v>
      </c>
      <c r="BL3492" s="10" t="s">
        <v>33</v>
      </c>
      <c r="BM3492" s="10" t="s">
        <v>33</v>
      </c>
      <c r="BP3492" s="10" t="s">
        <v>33</v>
      </c>
      <c r="BQ3492" s="10" t="s">
        <v>33</v>
      </c>
      <c r="BR3492" s="10" t="s">
        <v>33</v>
      </c>
      <c r="BS3492" s="11" t="s">
        <v>33</v>
      </c>
      <c r="BT3492" s="11" t="s">
        <v>33</v>
      </c>
      <c r="BU3492" s="10">
        <v>3492</v>
      </c>
    </row>
    <row r="3493" spans="1:73" s="10" customFormat="1" x14ac:dyDescent="0.45">
      <c r="A3493" s="10" t="s">
        <v>33</v>
      </c>
      <c r="B3493" s="10">
        <v>3379</v>
      </c>
      <c r="D3493" s="10" t="s">
        <v>33</v>
      </c>
      <c r="E3493" s="10">
        <v>3490</v>
      </c>
      <c r="F3493" s="10">
        <v>3379</v>
      </c>
      <c r="G3493" s="10">
        <v>886</v>
      </c>
      <c r="H3493" s="10">
        <v>886</v>
      </c>
      <c r="J3493" s="10" t="s">
        <v>33</v>
      </c>
      <c r="K3493" s="10" t="s">
        <v>95</v>
      </c>
      <c r="L3493" s="10" t="s">
        <v>33</v>
      </c>
      <c r="M3493" s="10">
        <v>0.2449489742783178</v>
      </c>
      <c r="N3493" s="10">
        <v>0.2449489742783178</v>
      </c>
      <c r="T3493" s="10">
        <v>0</v>
      </c>
      <c r="W3493" s="10">
        <v>0</v>
      </c>
      <c r="X3493" s="10">
        <v>0</v>
      </c>
      <c r="Y3493" s="10">
        <v>0</v>
      </c>
      <c r="AB3493" s="10">
        <v>0</v>
      </c>
      <c r="AC3493" s="10">
        <v>0</v>
      </c>
      <c r="AD3493" s="10">
        <v>0</v>
      </c>
      <c r="AE3493" s="10">
        <v>0</v>
      </c>
      <c r="AH3493" s="10">
        <v>1</v>
      </c>
      <c r="AJ3493" s="10" t="s">
        <v>33</v>
      </c>
      <c r="AK3493" s="10">
        <v>0.2449489742783178</v>
      </c>
      <c r="AL3493" s="10">
        <v>0</v>
      </c>
      <c r="AM3493" s="10">
        <v>0</v>
      </c>
      <c r="AN3493" s="10">
        <v>0</v>
      </c>
      <c r="AO3493" s="10">
        <v>0</v>
      </c>
      <c r="AQ3493" s="10">
        <v>9.4868329805051374E-2</v>
      </c>
      <c r="AR3493" s="10">
        <v>0.13185907678295117</v>
      </c>
      <c r="AS3493" s="10">
        <v>0.26941815500027566</v>
      </c>
      <c r="AT3493" s="10">
        <v>2.2294057504187075</v>
      </c>
      <c r="AU3493" s="10">
        <v>5.5772036003717856E-2</v>
      </c>
      <c r="AV3493" s="10">
        <v>0.44428389643870647</v>
      </c>
      <c r="AW3493" s="10">
        <v>2.7294616828611318</v>
      </c>
      <c r="AX3493" s="10" t="s">
        <v>33</v>
      </c>
      <c r="AY3493" s="10" t="s">
        <v>33</v>
      </c>
      <c r="AZ3493" s="10" t="s">
        <v>33</v>
      </c>
      <c r="BA3493" s="10" t="s">
        <v>33</v>
      </c>
      <c r="BB3493" s="10">
        <v>3490</v>
      </c>
      <c r="BC3493" s="10">
        <v>3379</v>
      </c>
      <c r="BE3493" s="10" t="s">
        <v>643</v>
      </c>
      <c r="BF3493" s="10" t="s">
        <v>4138</v>
      </c>
      <c r="BG3493" s="10">
        <v>1.8185725462518607E-3</v>
      </c>
      <c r="BH3493" s="10">
        <v>21.720453369843749</v>
      </c>
      <c r="BI3493" s="10">
        <v>415</v>
      </c>
      <c r="BJ3493" s="10" t="s">
        <v>33</v>
      </c>
      <c r="BL3493" s="10" t="s">
        <v>33</v>
      </c>
      <c r="BM3493" s="10" t="s">
        <v>33</v>
      </c>
      <c r="BP3493" s="10" t="s">
        <v>33</v>
      </c>
      <c r="BQ3493" s="10" t="s">
        <v>33</v>
      </c>
      <c r="BR3493" s="10" t="s">
        <v>33</v>
      </c>
      <c r="BS3493" s="11" t="s">
        <v>33</v>
      </c>
      <c r="BT3493" s="11" t="s">
        <v>33</v>
      </c>
      <c r="BU3493" s="10">
        <v>3493</v>
      </c>
    </row>
    <row r="3494" spans="1:73" s="10" customFormat="1" x14ac:dyDescent="0.45">
      <c r="A3494" s="10">
        <v>933</v>
      </c>
      <c r="B3494" s="10">
        <v>3446</v>
      </c>
      <c r="D3494" s="10">
        <v>3495</v>
      </c>
      <c r="E3494" s="10" t="s">
        <v>33</v>
      </c>
      <c r="F3494" s="10">
        <v>3446</v>
      </c>
      <c r="G3494" s="10" t="s">
        <v>33</v>
      </c>
      <c r="H3494" s="10" t="s">
        <v>33</v>
      </c>
      <c r="J3494" s="10" t="s">
        <v>644</v>
      </c>
      <c r="K3494" s="10">
        <v>1095</v>
      </c>
      <c r="L3494" s="10">
        <v>1</v>
      </c>
      <c r="M3494" s="10" t="s">
        <v>33</v>
      </c>
      <c r="N3494" s="10">
        <v>1</v>
      </c>
      <c r="T3494" s="10">
        <v>0</v>
      </c>
      <c r="W3494" s="10">
        <v>0</v>
      </c>
      <c r="X3494" s="10">
        <v>0</v>
      </c>
      <c r="Y3494" s="10">
        <v>0</v>
      </c>
      <c r="AB3494" s="10">
        <v>0</v>
      </c>
      <c r="AC3494" s="10">
        <v>0</v>
      </c>
      <c r="AD3494" s="10">
        <v>10.063000000000001</v>
      </c>
      <c r="AE3494" s="10">
        <v>159.97999999999999</v>
      </c>
      <c r="AH3494" s="10">
        <v>1</v>
      </c>
      <c r="AJ3494" s="10">
        <v>1</v>
      </c>
      <c r="AK3494" s="10">
        <v>1</v>
      </c>
      <c r="AL3494" s="10">
        <v>0</v>
      </c>
      <c r="AM3494" s="10">
        <v>0</v>
      </c>
      <c r="AN3494" s="10">
        <v>0</v>
      </c>
      <c r="AO3494" s="10">
        <v>10.063000000000001</v>
      </c>
      <c r="AQ3494" s="10">
        <v>0.75031217069828171</v>
      </c>
      <c r="AR3494" s="10">
        <v>1.8171566610693337</v>
      </c>
      <c r="AS3494" s="10">
        <v>2.9051093085818422</v>
      </c>
      <c r="AT3494" s="10">
        <v>17.63233601140962</v>
      </c>
      <c r="AU3494" s="10">
        <v>32.433284950579989</v>
      </c>
      <c r="AV3494" s="10">
        <v>30.943025573043002</v>
      </c>
      <c r="AW3494" s="10">
        <v>81.008646535032611</v>
      </c>
      <c r="AX3494" s="10">
        <v>3.5272652296077761E-7</v>
      </c>
      <c r="AY3494" s="10">
        <v>10.063000000000001</v>
      </c>
      <c r="AZ3494" s="10" t="s">
        <v>33</v>
      </c>
      <c r="BA3494" s="10">
        <v>3495</v>
      </c>
      <c r="BB3494" s="10" t="s">
        <v>33</v>
      </c>
      <c r="BC3494" s="10">
        <v>3446</v>
      </c>
      <c r="BE3494" s="10" t="s">
        <v>33</v>
      </c>
      <c r="BF3494" s="10" t="s">
        <v>33</v>
      </c>
      <c r="BG3494" s="10" t="s">
        <v>33</v>
      </c>
      <c r="BH3494" s="10" t="s">
        <v>33</v>
      </c>
      <c r="BI3494" s="10" t="s">
        <v>33</v>
      </c>
      <c r="BJ3494" s="10" t="s">
        <v>33</v>
      </c>
      <c r="BL3494" s="10" t="s">
        <v>33</v>
      </c>
      <c r="BM3494" s="10" t="s">
        <v>33</v>
      </c>
      <c r="BP3494" s="10" t="s">
        <v>34</v>
      </c>
      <c r="BQ3494" s="10">
        <v>0</v>
      </c>
      <c r="BR3494" s="10" t="s">
        <v>33</v>
      </c>
      <c r="BS3494" s="11">
        <v>2.9051093085818422</v>
      </c>
      <c r="BT3494" s="11">
        <v>81.008646535032611</v>
      </c>
      <c r="BU3494" s="10">
        <v>3494</v>
      </c>
    </row>
    <row r="3495" spans="1:73" s="10" customFormat="1" x14ac:dyDescent="0.45">
      <c r="A3495" s="10">
        <v>934</v>
      </c>
      <c r="B3495" s="10">
        <v>3447</v>
      </c>
      <c r="D3495" s="10">
        <v>3498</v>
      </c>
      <c r="E3495" s="10" t="s">
        <v>33</v>
      </c>
      <c r="F3495" s="10">
        <v>3447</v>
      </c>
      <c r="G3495" s="10" t="s">
        <v>33</v>
      </c>
      <c r="H3495" s="10" t="s">
        <v>33</v>
      </c>
      <c r="J3495" s="10" t="s">
        <v>645</v>
      </c>
      <c r="K3495" s="10">
        <v>0</v>
      </c>
      <c r="L3495" s="10">
        <v>1</v>
      </c>
      <c r="M3495" s="10" t="s">
        <v>33</v>
      </c>
      <c r="N3495" s="10">
        <v>1</v>
      </c>
      <c r="T3495" s="10">
        <v>1.4142135623730951</v>
      </c>
      <c r="W3495" s="10">
        <v>1.4665394641809</v>
      </c>
      <c r="X3495" s="10" t="s">
        <v>35</v>
      </c>
      <c r="Y3495" s="10">
        <v>0.14142135623730953</v>
      </c>
      <c r="AB3495" s="10">
        <v>16.967734321352399</v>
      </c>
      <c r="AC3495" s="10">
        <v>0</v>
      </c>
      <c r="AD3495" s="10">
        <v>0</v>
      </c>
      <c r="AE3495" s="10">
        <v>0</v>
      </c>
      <c r="AH3495" s="10">
        <v>1</v>
      </c>
      <c r="AJ3495" s="10">
        <v>1</v>
      </c>
      <c r="AK3495" s="10">
        <v>1</v>
      </c>
      <c r="AL3495" s="10">
        <v>1.4142135623730951</v>
      </c>
      <c r="AM3495" s="10">
        <v>1.4665394641809</v>
      </c>
      <c r="AN3495" s="10">
        <v>0</v>
      </c>
      <c r="AO3495" s="10">
        <v>0</v>
      </c>
      <c r="AQ3495" s="10">
        <v>1.4142135623730951</v>
      </c>
      <c r="AR3495" s="10">
        <v>98.352052034136079</v>
      </c>
      <c r="AS3495" s="10">
        <v>100.40266169957707</v>
      </c>
      <c r="AT3495" s="10">
        <v>33.234018715767739</v>
      </c>
      <c r="AU3495" s="10">
        <v>16.967734321352399</v>
      </c>
      <c r="AV3495" s="10">
        <v>1656.9227348324655</v>
      </c>
      <c r="AW3495" s="10">
        <v>1707.1244878695857</v>
      </c>
      <c r="AX3495" s="10">
        <v>6.4398757751993933E-9</v>
      </c>
      <c r="AY3495" s="10">
        <v>271.44249541098816</v>
      </c>
      <c r="AZ3495" s="10" t="s">
        <v>33</v>
      </c>
      <c r="BA3495" s="10">
        <v>3498</v>
      </c>
      <c r="BB3495" s="10" t="s">
        <v>33</v>
      </c>
      <c r="BC3495" s="10">
        <v>3447</v>
      </c>
      <c r="BE3495" s="10" t="s">
        <v>33</v>
      </c>
      <c r="BF3495" s="10" t="s">
        <v>33</v>
      </c>
      <c r="BG3495" s="10" t="s">
        <v>33</v>
      </c>
      <c r="BH3495" s="10" t="s">
        <v>33</v>
      </c>
      <c r="BI3495" s="10" t="s">
        <v>33</v>
      </c>
      <c r="BJ3495" s="10" t="s">
        <v>33</v>
      </c>
      <c r="BL3495" s="10" t="s">
        <v>33</v>
      </c>
      <c r="BM3495" s="10" t="s">
        <v>33</v>
      </c>
      <c r="BP3495" s="10" t="s">
        <v>33</v>
      </c>
      <c r="BQ3495" s="10">
        <v>0</v>
      </c>
      <c r="BR3495" s="10" t="s">
        <v>645</v>
      </c>
      <c r="BS3495" s="11">
        <v>100.40266169957707</v>
      </c>
      <c r="BT3495" s="11">
        <v>1707.1244878695857</v>
      </c>
      <c r="BU3495" s="10">
        <v>3495</v>
      </c>
    </row>
    <row r="3496" spans="1:73" s="10" customFormat="1" x14ac:dyDescent="0.45">
      <c r="A3496" s="10" t="s">
        <v>33</v>
      </c>
      <c r="B3496" s="10">
        <v>3393</v>
      </c>
      <c r="D3496" s="10" t="s">
        <v>33</v>
      </c>
      <c r="E3496" s="10">
        <v>3495</v>
      </c>
      <c r="F3496" s="10">
        <v>3393</v>
      </c>
      <c r="G3496" s="10">
        <v>895</v>
      </c>
      <c r="H3496" s="10">
        <v>895</v>
      </c>
      <c r="J3496" s="10" t="s">
        <v>33</v>
      </c>
      <c r="K3496" s="10" t="s">
        <v>243</v>
      </c>
      <c r="L3496" s="10" t="s">
        <v>33</v>
      </c>
      <c r="M3496" s="10">
        <v>1.25</v>
      </c>
      <c r="N3496" s="10">
        <v>1.25</v>
      </c>
      <c r="T3496" s="10">
        <v>0</v>
      </c>
      <c r="W3496" s="10">
        <v>0</v>
      </c>
      <c r="X3496" s="10">
        <v>0</v>
      </c>
      <c r="Y3496" s="10">
        <v>0</v>
      </c>
      <c r="AB3496" s="10">
        <v>0</v>
      </c>
      <c r="AC3496" s="10">
        <v>0</v>
      </c>
      <c r="AD3496" s="10">
        <v>0</v>
      </c>
      <c r="AE3496" s="10">
        <v>0</v>
      </c>
      <c r="AH3496" s="10">
        <v>1</v>
      </c>
      <c r="AJ3496" s="10" t="s">
        <v>33</v>
      </c>
      <c r="AK3496" s="10">
        <v>1.25</v>
      </c>
      <c r="AL3496" s="10">
        <v>0</v>
      </c>
      <c r="AM3496" s="10">
        <v>0</v>
      </c>
      <c r="AN3496" s="10">
        <v>0</v>
      </c>
      <c r="AO3496" s="10">
        <v>0</v>
      </c>
      <c r="AQ3496" s="10">
        <v>0</v>
      </c>
      <c r="AR3496" s="10">
        <v>96.885512569955182</v>
      </c>
      <c r="AS3496" s="10">
        <v>96.885512569955182</v>
      </c>
      <c r="AT3496" s="10">
        <v>0</v>
      </c>
      <c r="AU3496" s="10">
        <v>0</v>
      </c>
      <c r="AV3496" s="10">
        <v>1656.2156280512791</v>
      </c>
      <c r="AW3496" s="10">
        <v>1656.2156280512791</v>
      </c>
      <c r="AX3496" s="10" t="s">
        <v>33</v>
      </c>
      <c r="AY3496" s="10" t="s">
        <v>33</v>
      </c>
      <c r="AZ3496" s="10" t="s">
        <v>33</v>
      </c>
      <c r="BA3496" s="10" t="s">
        <v>33</v>
      </c>
      <c r="BB3496" s="10">
        <v>3495</v>
      </c>
      <c r="BC3496" s="10">
        <v>3393</v>
      </c>
      <c r="BE3496" s="10" t="s">
        <v>645</v>
      </c>
      <c r="BF3496" s="10" t="s">
        <v>4139</v>
      </c>
      <c r="BG3496" s="10">
        <v>6.2393066536703074E-7</v>
      </c>
      <c r="BH3496" s="10">
        <v>58276.933275853131</v>
      </c>
      <c r="BI3496" s="10">
        <v>418</v>
      </c>
      <c r="BJ3496" s="10" t="s">
        <v>33</v>
      </c>
      <c r="BL3496" s="10" t="s">
        <v>33</v>
      </c>
      <c r="BM3496" s="10" t="s">
        <v>33</v>
      </c>
      <c r="BP3496" s="10" t="s">
        <v>33</v>
      </c>
      <c r="BQ3496" s="10" t="s">
        <v>33</v>
      </c>
      <c r="BR3496" s="10" t="s">
        <v>33</v>
      </c>
      <c r="BS3496" s="11" t="s">
        <v>33</v>
      </c>
      <c r="BT3496" s="11" t="s">
        <v>33</v>
      </c>
      <c r="BU3496" s="10">
        <v>3496</v>
      </c>
    </row>
    <row r="3497" spans="1:73" s="10" customFormat="1" x14ac:dyDescent="0.45">
      <c r="A3497" s="10" t="s">
        <v>33</v>
      </c>
      <c r="B3497" s="10">
        <v>3242</v>
      </c>
      <c r="D3497" s="10" t="s">
        <v>33</v>
      </c>
      <c r="E3497" s="10">
        <v>3495</v>
      </c>
      <c r="F3497" s="10">
        <v>3242</v>
      </c>
      <c r="G3497" s="10">
        <v>825</v>
      </c>
      <c r="H3497" s="10">
        <v>825</v>
      </c>
      <c r="J3497" s="10" t="s">
        <v>33</v>
      </c>
      <c r="K3497" s="10" t="s">
        <v>42</v>
      </c>
      <c r="L3497" s="10" t="s">
        <v>33</v>
      </c>
      <c r="M3497" s="10">
        <v>0.70710678118654757</v>
      </c>
      <c r="N3497" s="10">
        <v>0.70710678118654757</v>
      </c>
      <c r="T3497" s="10">
        <v>0</v>
      </c>
      <c r="W3497" s="10">
        <v>0</v>
      </c>
      <c r="X3497" s="10">
        <v>0</v>
      </c>
      <c r="Y3497" s="10">
        <v>0</v>
      </c>
      <c r="AB3497" s="10">
        <v>0</v>
      </c>
      <c r="AC3497" s="10">
        <v>0</v>
      </c>
      <c r="AD3497" s="10">
        <v>0</v>
      </c>
      <c r="AE3497" s="10">
        <v>0</v>
      </c>
      <c r="AH3497" s="10">
        <v>1</v>
      </c>
      <c r="AJ3497" s="10" t="s">
        <v>33</v>
      </c>
      <c r="AK3497" s="10">
        <v>0.70710678118654757</v>
      </c>
      <c r="AL3497" s="10">
        <v>0</v>
      </c>
      <c r="AM3497" s="10">
        <v>0</v>
      </c>
      <c r="AN3497" s="10">
        <v>0</v>
      </c>
      <c r="AO3497" s="10">
        <v>0</v>
      </c>
      <c r="AQ3497" s="10">
        <v>0</v>
      </c>
      <c r="AR3497" s="10">
        <v>0</v>
      </c>
      <c r="AS3497" s="10">
        <v>0</v>
      </c>
      <c r="AT3497" s="10">
        <v>0</v>
      </c>
      <c r="AU3497" s="10">
        <v>0</v>
      </c>
      <c r="AV3497" s="10">
        <v>0.70710678118654757</v>
      </c>
      <c r="AW3497" s="10">
        <v>0.70710678118654757</v>
      </c>
      <c r="AX3497" s="10" t="s">
        <v>33</v>
      </c>
      <c r="AY3497" s="10" t="s">
        <v>33</v>
      </c>
      <c r="AZ3497" s="10" t="s">
        <v>33</v>
      </c>
      <c r="BA3497" s="10" t="s">
        <v>33</v>
      </c>
      <c r="BB3497" s="10">
        <v>3495</v>
      </c>
      <c r="BC3497" s="10">
        <v>3242</v>
      </c>
      <c r="BE3497" s="10" t="s">
        <v>645</v>
      </c>
      <c r="BF3497" s="10" t="s">
        <v>4140</v>
      </c>
      <c r="BG3497" s="10">
        <v>0</v>
      </c>
      <c r="BH3497" s="10">
        <v>11.998000000000005</v>
      </c>
      <c r="BI3497" s="10">
        <v>419</v>
      </c>
      <c r="BJ3497" s="10" t="s">
        <v>33</v>
      </c>
      <c r="BL3497" s="10" t="s">
        <v>33</v>
      </c>
      <c r="BM3497" s="10" t="s">
        <v>33</v>
      </c>
      <c r="BP3497" s="10" t="s">
        <v>33</v>
      </c>
      <c r="BQ3497" s="10" t="s">
        <v>33</v>
      </c>
      <c r="BR3497" s="10" t="s">
        <v>33</v>
      </c>
      <c r="BS3497" s="11" t="s">
        <v>33</v>
      </c>
      <c r="BT3497" s="11" t="s">
        <v>33</v>
      </c>
      <c r="BU3497" s="10">
        <v>3497</v>
      </c>
    </row>
    <row r="3498" spans="1:73" s="10" customFormat="1" x14ac:dyDescent="0.45">
      <c r="A3498" s="10">
        <v>935</v>
      </c>
      <c r="B3498" s="10">
        <v>3452</v>
      </c>
      <c r="D3498" s="10">
        <v>3502</v>
      </c>
      <c r="E3498" s="10" t="s">
        <v>33</v>
      </c>
      <c r="F3498" s="10">
        <v>3452</v>
      </c>
      <c r="G3498" s="10" t="s">
        <v>33</v>
      </c>
      <c r="H3498" s="10" t="s">
        <v>33</v>
      </c>
      <c r="J3498" s="10" t="s">
        <v>646</v>
      </c>
      <c r="K3498" s="10">
        <v>0</v>
      </c>
      <c r="L3498" s="10">
        <v>1</v>
      </c>
      <c r="M3498" s="10" t="s">
        <v>33</v>
      </c>
      <c r="N3498" s="10">
        <v>1</v>
      </c>
      <c r="T3498" s="10">
        <v>3.1622776601683795</v>
      </c>
      <c r="W3498" s="10">
        <v>1.2700604316330779</v>
      </c>
      <c r="X3498" s="10" t="s">
        <v>35</v>
      </c>
      <c r="Y3498" s="10">
        <v>0.1224744871391589</v>
      </c>
      <c r="AB3498" s="10">
        <v>14.694488966956285</v>
      </c>
      <c r="AC3498" s="10">
        <v>0</v>
      </c>
      <c r="AD3498" s="10">
        <v>0</v>
      </c>
      <c r="AE3498" s="10">
        <v>0</v>
      </c>
      <c r="AH3498" s="10">
        <v>1</v>
      </c>
      <c r="AJ3498" s="10">
        <v>1</v>
      </c>
      <c r="AK3498" s="10">
        <v>1</v>
      </c>
      <c r="AL3498" s="10">
        <v>3.1622776601683795</v>
      </c>
      <c r="AM3498" s="10">
        <v>1.2700604316330779</v>
      </c>
      <c r="AN3498" s="10">
        <v>0</v>
      </c>
      <c r="AO3498" s="10">
        <v>0</v>
      </c>
      <c r="AQ3498" s="10">
        <v>3.1622776601683795</v>
      </c>
      <c r="AR3498" s="10">
        <v>12.798780607180204</v>
      </c>
      <c r="AS3498" s="10">
        <v>17.384083214424354</v>
      </c>
      <c r="AT3498" s="10">
        <v>74.313525013956919</v>
      </c>
      <c r="AU3498" s="10">
        <v>14.694488966956285</v>
      </c>
      <c r="AV3498" s="10">
        <v>156.70470503335238</v>
      </c>
      <c r="AW3498" s="10">
        <v>245.71271901426559</v>
      </c>
      <c r="AX3498" s="10">
        <v>5.7965506984757748E-3</v>
      </c>
      <c r="AY3498" s="10">
        <v>17.692436305731484</v>
      </c>
      <c r="AZ3498" s="10" t="s">
        <v>33</v>
      </c>
      <c r="BA3498" s="10">
        <v>3502</v>
      </c>
      <c r="BB3498" s="10" t="s">
        <v>33</v>
      </c>
      <c r="BC3498" s="10">
        <v>3452</v>
      </c>
      <c r="BE3498" s="10" t="s">
        <v>33</v>
      </c>
      <c r="BF3498" s="10" t="s">
        <v>33</v>
      </c>
      <c r="BG3498" s="10" t="s">
        <v>33</v>
      </c>
      <c r="BH3498" s="10" t="s">
        <v>33</v>
      </c>
      <c r="BI3498" s="10" t="s">
        <v>33</v>
      </c>
      <c r="BJ3498" s="10" t="s">
        <v>33</v>
      </c>
      <c r="BL3498" s="10" t="s">
        <v>33</v>
      </c>
      <c r="BM3498" s="10" t="s">
        <v>33</v>
      </c>
      <c r="BP3498" s="10" t="s">
        <v>33</v>
      </c>
      <c r="BQ3498" s="10">
        <v>0</v>
      </c>
      <c r="BR3498" s="10" t="s">
        <v>646</v>
      </c>
      <c r="BS3498" s="11">
        <v>17.384083214424354</v>
      </c>
      <c r="BT3498" s="11">
        <v>245.71271901426559</v>
      </c>
      <c r="BU3498" s="10">
        <v>3498</v>
      </c>
    </row>
    <row r="3499" spans="1:73" s="10" customFormat="1" x14ac:dyDescent="0.45">
      <c r="A3499" s="10" t="s">
        <v>33</v>
      </c>
      <c r="B3499" s="10">
        <v>3248</v>
      </c>
      <c r="D3499" s="10" t="s">
        <v>33</v>
      </c>
      <c r="E3499" s="10">
        <v>3498</v>
      </c>
      <c r="F3499" s="10">
        <v>3248</v>
      </c>
      <c r="G3499" s="10">
        <v>828</v>
      </c>
      <c r="H3499" s="10">
        <v>828</v>
      </c>
      <c r="J3499" s="10" t="s">
        <v>33</v>
      </c>
      <c r="K3499" s="10" t="s">
        <v>370</v>
      </c>
      <c r="L3499" s="10" t="s">
        <v>33</v>
      </c>
      <c r="M3499" s="10">
        <v>0.6</v>
      </c>
      <c r="N3499" s="10">
        <v>0.6</v>
      </c>
      <c r="T3499" s="10">
        <v>0</v>
      </c>
      <c r="W3499" s="10">
        <v>0</v>
      </c>
      <c r="X3499" s="10">
        <v>0</v>
      </c>
      <c r="Y3499" s="10">
        <v>0</v>
      </c>
      <c r="AB3499" s="10">
        <v>0</v>
      </c>
      <c r="AC3499" s="10">
        <v>0</v>
      </c>
      <c r="AD3499" s="10">
        <v>0</v>
      </c>
      <c r="AE3499" s="10">
        <v>0</v>
      </c>
      <c r="AH3499" s="10">
        <v>1</v>
      </c>
      <c r="AJ3499" s="10" t="s">
        <v>33</v>
      </c>
      <c r="AK3499" s="10">
        <v>0.6</v>
      </c>
      <c r="AL3499" s="10">
        <v>0</v>
      </c>
      <c r="AM3499" s="10">
        <v>0</v>
      </c>
      <c r="AN3499" s="10">
        <v>0</v>
      </c>
      <c r="AO3499" s="10">
        <v>0</v>
      </c>
      <c r="AQ3499" s="10">
        <v>0</v>
      </c>
      <c r="AR3499" s="10">
        <v>5.822251536652538</v>
      </c>
      <c r="AS3499" s="10">
        <v>5.822251536652538</v>
      </c>
      <c r="AT3499" s="10">
        <v>0</v>
      </c>
      <c r="AU3499" s="10">
        <v>0</v>
      </c>
      <c r="AV3499" s="10">
        <v>61.511101957020095</v>
      </c>
      <c r="AW3499" s="10">
        <v>61.511101957020095</v>
      </c>
      <c r="AX3499" s="10" t="s">
        <v>33</v>
      </c>
      <c r="AY3499" s="10" t="s">
        <v>33</v>
      </c>
      <c r="AZ3499" s="10" t="s">
        <v>33</v>
      </c>
      <c r="BA3499" s="10" t="s">
        <v>33</v>
      </c>
      <c r="BB3499" s="10">
        <v>3498</v>
      </c>
      <c r="BC3499" s="10">
        <v>3248</v>
      </c>
      <c r="BE3499" s="10" t="s">
        <v>646</v>
      </c>
      <c r="BF3499" s="10" t="s">
        <v>4141</v>
      </c>
      <c r="BG3499" s="10">
        <v>3.374897621148492E-2</v>
      </c>
      <c r="BH3499" s="10">
        <v>444.22027926667528</v>
      </c>
      <c r="BI3499" s="10">
        <v>421</v>
      </c>
      <c r="BJ3499" s="10" t="s">
        <v>33</v>
      </c>
      <c r="BL3499" s="10" t="s">
        <v>33</v>
      </c>
      <c r="BM3499" s="10" t="s">
        <v>33</v>
      </c>
      <c r="BP3499" s="10" t="s">
        <v>33</v>
      </c>
      <c r="BQ3499" s="10" t="s">
        <v>33</v>
      </c>
      <c r="BR3499" s="10" t="s">
        <v>33</v>
      </c>
      <c r="BS3499" s="11" t="s">
        <v>33</v>
      </c>
      <c r="BT3499" s="11" t="s">
        <v>33</v>
      </c>
      <c r="BU3499" s="10">
        <v>3499</v>
      </c>
    </row>
    <row r="3500" spans="1:73" s="10" customFormat="1" x14ac:dyDescent="0.45">
      <c r="A3500" s="10" t="s">
        <v>33</v>
      </c>
      <c r="B3500" s="10">
        <v>3258</v>
      </c>
      <c r="D3500" s="10" t="s">
        <v>33</v>
      </c>
      <c r="E3500" s="10">
        <v>3498</v>
      </c>
      <c r="F3500" s="10">
        <v>3258</v>
      </c>
      <c r="G3500" s="10">
        <v>835</v>
      </c>
      <c r="H3500" s="10">
        <v>835</v>
      </c>
      <c r="J3500" s="10" t="s">
        <v>33</v>
      </c>
      <c r="K3500" s="10" t="s">
        <v>68</v>
      </c>
      <c r="L3500" s="10" t="s">
        <v>33</v>
      </c>
      <c r="M3500" s="10">
        <v>0.05</v>
      </c>
      <c r="N3500" s="10">
        <v>0.05</v>
      </c>
      <c r="T3500" s="10">
        <v>0</v>
      </c>
      <c r="W3500" s="10">
        <v>0</v>
      </c>
      <c r="X3500" s="10">
        <v>0</v>
      </c>
      <c r="Y3500" s="10">
        <v>0</v>
      </c>
      <c r="AB3500" s="10">
        <v>0</v>
      </c>
      <c r="AC3500" s="10">
        <v>0</v>
      </c>
      <c r="AD3500" s="10">
        <v>0</v>
      </c>
      <c r="AE3500" s="10">
        <v>0</v>
      </c>
      <c r="AH3500" s="10">
        <v>1</v>
      </c>
      <c r="AJ3500" s="10" t="s">
        <v>33</v>
      </c>
      <c r="AK3500" s="10">
        <v>0.05</v>
      </c>
      <c r="AL3500" s="10">
        <v>0</v>
      </c>
      <c r="AM3500" s="10">
        <v>0</v>
      </c>
      <c r="AN3500" s="10">
        <v>0</v>
      </c>
      <c r="AO3500" s="10">
        <v>0</v>
      </c>
      <c r="AQ3500" s="10">
        <v>0</v>
      </c>
      <c r="AR3500" s="10">
        <v>5.6322087793462448</v>
      </c>
      <c r="AS3500" s="10">
        <v>5.6322087793462448</v>
      </c>
      <c r="AT3500" s="10">
        <v>0</v>
      </c>
      <c r="AU3500" s="10">
        <v>0</v>
      </c>
      <c r="AV3500" s="10">
        <v>94.37645572761933</v>
      </c>
      <c r="AW3500" s="10">
        <v>94.37645572761933</v>
      </c>
      <c r="AX3500" s="10" t="s">
        <v>33</v>
      </c>
      <c r="AY3500" s="10" t="s">
        <v>33</v>
      </c>
      <c r="AZ3500" s="10" t="s">
        <v>33</v>
      </c>
      <c r="BA3500" s="10" t="s">
        <v>33</v>
      </c>
      <c r="BB3500" s="10">
        <v>3498</v>
      </c>
      <c r="BC3500" s="10">
        <v>3258</v>
      </c>
      <c r="BE3500" s="10" t="s">
        <v>646</v>
      </c>
      <c r="BF3500" s="10" t="s">
        <v>4142</v>
      </c>
      <c r="BG3500" s="10">
        <v>3.2647383733880868E-2</v>
      </c>
      <c r="BH3500" s="10">
        <v>517.83379119553956</v>
      </c>
      <c r="BI3500" s="10">
        <v>422</v>
      </c>
      <c r="BJ3500" s="10" t="s">
        <v>33</v>
      </c>
      <c r="BL3500" s="10" t="s">
        <v>33</v>
      </c>
      <c r="BM3500" s="10" t="s">
        <v>33</v>
      </c>
      <c r="BP3500" s="10" t="s">
        <v>33</v>
      </c>
      <c r="BQ3500" s="10" t="s">
        <v>33</v>
      </c>
      <c r="BR3500" s="10" t="s">
        <v>33</v>
      </c>
      <c r="BS3500" s="11" t="s">
        <v>33</v>
      </c>
      <c r="BT3500" s="11" t="s">
        <v>33</v>
      </c>
      <c r="BU3500" s="10">
        <v>3500</v>
      </c>
    </row>
    <row r="3501" spans="1:73" s="10" customFormat="1" x14ac:dyDescent="0.45">
      <c r="A3501" s="10" t="s">
        <v>33</v>
      </c>
      <c r="B3501" s="10">
        <v>3515</v>
      </c>
      <c r="D3501" s="10" t="s">
        <v>33</v>
      </c>
      <c r="E3501" s="10">
        <v>3498</v>
      </c>
      <c r="F3501" s="10">
        <v>3515</v>
      </c>
      <c r="G3501" s="10">
        <v>940</v>
      </c>
      <c r="H3501" s="10">
        <v>940</v>
      </c>
      <c r="J3501" s="10" t="s">
        <v>33</v>
      </c>
      <c r="K3501" s="10" t="s">
        <v>81</v>
      </c>
      <c r="L3501" s="10" t="s">
        <v>33</v>
      </c>
      <c r="M3501" s="10">
        <v>1.0000000000000002E-2</v>
      </c>
      <c r="N3501" s="10">
        <v>1.0000000000000002E-2</v>
      </c>
      <c r="T3501" s="10">
        <v>0</v>
      </c>
      <c r="W3501" s="10">
        <v>0</v>
      </c>
      <c r="X3501" s="10">
        <v>0</v>
      </c>
      <c r="Y3501" s="10">
        <v>0</v>
      </c>
      <c r="AB3501" s="10">
        <v>0</v>
      </c>
      <c r="AC3501" s="10">
        <v>0</v>
      </c>
      <c r="AD3501" s="10">
        <v>0</v>
      </c>
      <c r="AE3501" s="10">
        <v>0</v>
      </c>
      <c r="AH3501" s="10">
        <v>1</v>
      </c>
      <c r="AJ3501" s="10" t="s">
        <v>33</v>
      </c>
      <c r="AK3501" s="10">
        <v>1.0000000000000002E-2</v>
      </c>
      <c r="AL3501" s="10">
        <v>0</v>
      </c>
      <c r="AM3501" s="10">
        <v>0</v>
      </c>
      <c r="AN3501" s="10">
        <v>0</v>
      </c>
      <c r="AO3501" s="10">
        <v>0</v>
      </c>
      <c r="AQ3501" s="10">
        <v>0</v>
      </c>
      <c r="AR3501" s="10">
        <v>7.4259859548341439E-2</v>
      </c>
      <c r="AS3501" s="10">
        <v>7.4259859548341439E-2</v>
      </c>
      <c r="AT3501" s="10">
        <v>0</v>
      </c>
      <c r="AU3501" s="10">
        <v>0</v>
      </c>
      <c r="AV3501" s="10">
        <v>0.81714734871296435</v>
      </c>
      <c r="AW3501" s="10">
        <v>0.81714734871296435</v>
      </c>
      <c r="AX3501" s="10" t="s">
        <v>33</v>
      </c>
      <c r="AY3501" s="10" t="s">
        <v>33</v>
      </c>
      <c r="AZ3501" s="10" t="s">
        <v>33</v>
      </c>
      <c r="BA3501" s="10" t="s">
        <v>33</v>
      </c>
      <c r="BB3501" s="10">
        <v>3498</v>
      </c>
      <c r="BC3501" s="10">
        <v>3515</v>
      </c>
      <c r="BE3501" s="10" t="s">
        <v>646</v>
      </c>
      <c r="BF3501" s="10" t="s">
        <v>4143</v>
      </c>
      <c r="BG3501" s="10">
        <v>4.3045104073365152E-4</v>
      </c>
      <c r="BH3501" s="10">
        <v>7.4261538892306991</v>
      </c>
      <c r="BI3501" s="10">
        <v>423</v>
      </c>
      <c r="BJ3501" s="10" t="s">
        <v>33</v>
      </c>
      <c r="BL3501" s="10" t="s">
        <v>33</v>
      </c>
      <c r="BM3501" s="10" t="s">
        <v>33</v>
      </c>
      <c r="BP3501" s="10" t="s">
        <v>33</v>
      </c>
      <c r="BQ3501" s="10" t="s">
        <v>33</v>
      </c>
      <c r="BR3501" s="10" t="s">
        <v>33</v>
      </c>
      <c r="BS3501" s="11" t="s">
        <v>33</v>
      </c>
      <c r="BT3501" s="11" t="s">
        <v>33</v>
      </c>
      <c r="BU3501" s="10">
        <v>3501</v>
      </c>
    </row>
    <row r="3502" spans="1:73" s="10" customFormat="1" x14ac:dyDescent="0.45">
      <c r="A3502" s="10">
        <v>936</v>
      </c>
      <c r="B3502" s="10">
        <v>3457</v>
      </c>
      <c r="D3502" s="10">
        <v>3507</v>
      </c>
      <c r="E3502" s="10" t="s">
        <v>33</v>
      </c>
      <c r="F3502" s="10">
        <v>3457</v>
      </c>
      <c r="G3502" s="10" t="s">
        <v>33</v>
      </c>
      <c r="H3502" s="10" t="s">
        <v>33</v>
      </c>
      <c r="J3502" s="10" t="s">
        <v>647</v>
      </c>
      <c r="K3502" s="10">
        <v>0</v>
      </c>
      <c r="L3502" s="10">
        <v>1</v>
      </c>
      <c r="M3502" s="10" t="s">
        <v>33</v>
      </c>
      <c r="N3502" s="10">
        <v>1</v>
      </c>
      <c r="T3502" s="10">
        <v>2.8284271247461903</v>
      </c>
      <c r="W3502" s="10">
        <v>1.4665394641809</v>
      </c>
      <c r="X3502" s="10" t="s">
        <v>35</v>
      </c>
      <c r="Y3502" s="10">
        <v>0.14142135623730953</v>
      </c>
      <c r="AB3502" s="10">
        <v>16.967734321352399</v>
      </c>
      <c r="AC3502" s="10">
        <v>0</v>
      </c>
      <c r="AD3502" s="10">
        <v>0</v>
      </c>
      <c r="AE3502" s="10">
        <v>0</v>
      </c>
      <c r="AH3502" s="10">
        <v>1</v>
      </c>
      <c r="AJ3502" s="10">
        <v>1</v>
      </c>
      <c r="AK3502" s="10">
        <v>1</v>
      </c>
      <c r="AL3502" s="10">
        <v>2.8284271247461903</v>
      </c>
      <c r="AM3502" s="10">
        <v>1.4665394641809</v>
      </c>
      <c r="AN3502" s="10">
        <v>0</v>
      </c>
      <c r="AO3502" s="10">
        <v>0</v>
      </c>
      <c r="AQ3502" s="10">
        <v>3.3343946504050606</v>
      </c>
      <c r="AR3502" s="10">
        <v>6.5340928595832946</v>
      </c>
      <c r="AS3502" s="10">
        <v>11.368965102670632</v>
      </c>
      <c r="AT3502" s="10">
        <v>78.358274284518927</v>
      </c>
      <c r="AU3502" s="10">
        <v>26.566181296854616</v>
      </c>
      <c r="AV3502" s="10">
        <v>47.079827859631948</v>
      </c>
      <c r="AW3502" s="10">
        <v>152.0042834410055</v>
      </c>
      <c r="AX3502" s="10">
        <v>4.5825756949558405E-3</v>
      </c>
      <c r="AY3502" s="10">
        <v>15.649912916716019</v>
      </c>
      <c r="AZ3502" s="10" t="s">
        <v>33</v>
      </c>
      <c r="BA3502" s="10">
        <v>3507</v>
      </c>
      <c r="BB3502" s="10" t="s">
        <v>33</v>
      </c>
      <c r="BC3502" s="10">
        <v>3457</v>
      </c>
      <c r="BE3502" s="10" t="s">
        <v>33</v>
      </c>
      <c r="BF3502" s="10" t="s">
        <v>33</v>
      </c>
      <c r="BG3502" s="10" t="s">
        <v>33</v>
      </c>
      <c r="BH3502" s="10" t="s">
        <v>33</v>
      </c>
      <c r="BI3502" s="10" t="s">
        <v>33</v>
      </c>
      <c r="BJ3502" s="10" t="s">
        <v>33</v>
      </c>
      <c r="BL3502" s="10" t="s">
        <v>33</v>
      </c>
      <c r="BM3502" s="10" t="s">
        <v>33</v>
      </c>
      <c r="BP3502" s="10" t="s">
        <v>33</v>
      </c>
      <c r="BQ3502" s="10">
        <v>0</v>
      </c>
      <c r="BR3502" s="10" t="s">
        <v>647</v>
      </c>
      <c r="BS3502" s="11">
        <v>11.368965102670632</v>
      </c>
      <c r="BT3502" s="11">
        <v>152.0042834410055</v>
      </c>
      <c r="BU3502" s="10">
        <v>3502</v>
      </c>
    </row>
    <row r="3503" spans="1:73" s="10" customFormat="1" x14ac:dyDescent="0.45">
      <c r="A3503" s="10" t="s">
        <v>33</v>
      </c>
      <c r="B3503" s="10">
        <v>3516</v>
      </c>
      <c r="D3503" s="10" t="s">
        <v>33</v>
      </c>
      <c r="E3503" s="10">
        <v>3502</v>
      </c>
      <c r="F3503" s="10">
        <v>3516</v>
      </c>
      <c r="G3503" s="10">
        <v>941</v>
      </c>
      <c r="H3503" s="10">
        <v>941</v>
      </c>
      <c r="J3503" s="10" t="s">
        <v>33</v>
      </c>
      <c r="K3503" s="10" t="s">
        <v>650</v>
      </c>
      <c r="L3503" s="10" t="s">
        <v>33</v>
      </c>
      <c r="M3503" s="10">
        <v>0.8</v>
      </c>
      <c r="N3503" s="10">
        <v>0.8</v>
      </c>
      <c r="T3503" s="10">
        <v>0</v>
      </c>
      <c r="W3503" s="10">
        <v>0</v>
      </c>
      <c r="X3503" s="10">
        <v>0</v>
      </c>
      <c r="Y3503" s="10">
        <v>0</v>
      </c>
      <c r="AB3503" s="10">
        <v>0</v>
      </c>
      <c r="AC3503" s="10">
        <v>0</v>
      </c>
      <c r="AD3503" s="10">
        <v>0</v>
      </c>
      <c r="AE3503" s="10">
        <v>0</v>
      </c>
      <c r="AH3503" s="10">
        <v>1</v>
      </c>
      <c r="AJ3503" s="10" t="s">
        <v>33</v>
      </c>
      <c r="AK3503" s="10">
        <v>0.8</v>
      </c>
      <c r="AL3503" s="10">
        <v>0</v>
      </c>
      <c r="AM3503" s="10">
        <v>0</v>
      </c>
      <c r="AN3503" s="10">
        <v>0</v>
      </c>
      <c r="AO3503" s="10">
        <v>0</v>
      </c>
      <c r="AQ3503" s="10">
        <v>0.50596442562694077</v>
      </c>
      <c r="AR3503" s="10">
        <v>5.0675431943881835</v>
      </c>
      <c r="AS3503" s="10">
        <v>5.8011916115472477</v>
      </c>
      <c r="AT3503" s="10">
        <v>11.890164002233108</v>
      </c>
      <c r="AU3503" s="10">
        <v>9.5984000000000016</v>
      </c>
      <c r="AV3503" s="10">
        <v>45.247528610842608</v>
      </c>
      <c r="AW3503" s="10">
        <v>66.736092613075726</v>
      </c>
      <c r="AX3503" s="10" t="s">
        <v>33</v>
      </c>
      <c r="AY3503" s="10" t="s">
        <v>33</v>
      </c>
      <c r="AZ3503" s="10" t="s">
        <v>33</v>
      </c>
      <c r="BA3503" s="10" t="s">
        <v>33</v>
      </c>
      <c r="BB3503" s="10">
        <v>3502</v>
      </c>
      <c r="BC3503" s="10">
        <v>3516</v>
      </c>
      <c r="BE3503" s="10" t="s">
        <v>647</v>
      </c>
      <c r="BF3503" s="10" t="s">
        <v>650</v>
      </c>
      <c r="BG3503" s="10">
        <v>2.6584399680858121E-2</v>
      </c>
      <c r="BH3503" s="10">
        <v>1937.1329902608891</v>
      </c>
      <c r="BI3503" s="10">
        <v>425</v>
      </c>
      <c r="BJ3503" s="10" t="s">
        <v>33</v>
      </c>
      <c r="BL3503" s="10" t="s">
        <v>33</v>
      </c>
      <c r="BM3503" s="10" t="s">
        <v>33</v>
      </c>
      <c r="BP3503" s="10" t="s">
        <v>33</v>
      </c>
      <c r="BQ3503" s="10" t="s">
        <v>33</v>
      </c>
      <c r="BR3503" s="10" t="s">
        <v>33</v>
      </c>
      <c r="BS3503" s="11" t="s">
        <v>33</v>
      </c>
      <c r="BT3503" s="11" t="s">
        <v>33</v>
      </c>
      <c r="BU3503" s="10">
        <v>3503</v>
      </c>
    </row>
    <row r="3504" spans="1:73" s="10" customFormat="1" x14ac:dyDescent="0.45">
      <c r="A3504" s="10" t="s">
        <v>33</v>
      </c>
      <c r="B3504" s="10">
        <v>3293</v>
      </c>
      <c r="D3504" s="10" t="s">
        <v>33</v>
      </c>
      <c r="E3504" s="10">
        <v>3502</v>
      </c>
      <c r="F3504" s="10">
        <v>3293</v>
      </c>
      <c r="G3504" s="10">
        <v>847</v>
      </c>
      <c r="H3504" s="10">
        <v>847</v>
      </c>
      <c r="J3504" s="10" t="s">
        <v>33</v>
      </c>
      <c r="K3504" s="10" t="s">
        <v>37</v>
      </c>
      <c r="L3504" s="10" t="s">
        <v>33</v>
      </c>
      <c r="M3504" s="10">
        <v>1.7320508075688772</v>
      </c>
      <c r="N3504" s="10">
        <v>1.7320508075688772</v>
      </c>
      <c r="T3504" s="10">
        <v>0</v>
      </c>
      <c r="W3504" s="10">
        <v>0</v>
      </c>
      <c r="X3504" s="10">
        <v>0</v>
      </c>
      <c r="Y3504" s="10">
        <v>0</v>
      </c>
      <c r="AB3504" s="10">
        <v>0</v>
      </c>
      <c r="AC3504" s="10">
        <v>0</v>
      </c>
      <c r="AD3504" s="10">
        <v>0</v>
      </c>
      <c r="AE3504" s="10">
        <v>0</v>
      </c>
      <c r="AH3504" s="10">
        <v>1</v>
      </c>
      <c r="AJ3504" s="10" t="s">
        <v>33</v>
      </c>
      <c r="AK3504" s="10">
        <v>1.7320508075688772</v>
      </c>
      <c r="AL3504" s="10">
        <v>0</v>
      </c>
      <c r="AM3504" s="10">
        <v>0</v>
      </c>
      <c r="AN3504" s="10">
        <v>0</v>
      </c>
      <c r="AO3504" s="10">
        <v>0</v>
      </c>
      <c r="AQ3504" s="10">
        <v>0</v>
      </c>
      <c r="AR3504" s="10">
        <v>0</v>
      </c>
      <c r="AS3504" s="10">
        <v>0</v>
      </c>
      <c r="AT3504" s="10">
        <v>0</v>
      </c>
      <c r="AU3504" s="10">
        <v>0</v>
      </c>
      <c r="AV3504" s="10">
        <v>1.7320508075688772</v>
      </c>
      <c r="AW3504" s="10">
        <v>1.7320508075688772</v>
      </c>
      <c r="AX3504" s="10" t="s">
        <v>33</v>
      </c>
      <c r="AY3504" s="10" t="s">
        <v>33</v>
      </c>
      <c r="AZ3504" s="10" t="s">
        <v>33</v>
      </c>
      <c r="BA3504" s="10" t="s">
        <v>33</v>
      </c>
      <c r="BB3504" s="10">
        <v>3502</v>
      </c>
      <c r="BC3504" s="10">
        <v>3293</v>
      </c>
      <c r="BE3504" s="10" t="s">
        <v>647</v>
      </c>
      <c r="BF3504" s="10" t="s">
        <v>4144</v>
      </c>
      <c r="BG3504" s="10">
        <v>0</v>
      </c>
      <c r="BH3504" s="10">
        <v>46.01389440528169</v>
      </c>
      <c r="BI3504" s="10">
        <v>426</v>
      </c>
      <c r="BJ3504" s="10" t="s">
        <v>33</v>
      </c>
      <c r="BL3504" s="10" t="s">
        <v>33</v>
      </c>
      <c r="BM3504" s="10" t="s">
        <v>33</v>
      </c>
      <c r="BP3504" s="10" t="s">
        <v>33</v>
      </c>
      <c r="BQ3504" s="10" t="s">
        <v>33</v>
      </c>
      <c r="BR3504" s="10" t="s">
        <v>33</v>
      </c>
      <c r="BS3504" s="11" t="s">
        <v>33</v>
      </c>
      <c r="BT3504" s="11" t="s">
        <v>33</v>
      </c>
      <c r="BU3504" s="10">
        <v>3504</v>
      </c>
    </row>
    <row r="3505" spans="1:73" s="10" customFormat="1" x14ac:dyDescent="0.45">
      <c r="A3505" s="10" t="s">
        <v>33</v>
      </c>
      <c r="B3505" s="10">
        <v>3242</v>
      </c>
      <c r="D3505" s="10" t="s">
        <v>33</v>
      </c>
      <c r="E3505" s="10">
        <v>3502</v>
      </c>
      <c r="F3505" s="10">
        <v>3242</v>
      </c>
      <c r="G3505" s="10">
        <v>825</v>
      </c>
      <c r="H3505" s="10">
        <v>825</v>
      </c>
      <c r="J3505" s="10" t="s">
        <v>33</v>
      </c>
      <c r="K3505" s="10" t="s">
        <v>42</v>
      </c>
      <c r="L3505" s="10" t="s">
        <v>33</v>
      </c>
      <c r="M3505" s="10">
        <v>0.1</v>
      </c>
      <c r="N3505" s="10">
        <v>0.1</v>
      </c>
      <c r="T3505" s="10">
        <v>0</v>
      </c>
      <c r="W3505" s="10">
        <v>0</v>
      </c>
      <c r="X3505" s="10">
        <v>0</v>
      </c>
      <c r="Y3505" s="10">
        <v>0</v>
      </c>
      <c r="AB3505" s="10">
        <v>0</v>
      </c>
      <c r="AC3505" s="10">
        <v>0</v>
      </c>
      <c r="AD3505" s="10">
        <v>0</v>
      </c>
      <c r="AE3505" s="10">
        <v>0</v>
      </c>
      <c r="AH3505" s="10">
        <v>1</v>
      </c>
      <c r="AJ3505" s="10" t="s">
        <v>33</v>
      </c>
      <c r="AK3505" s="10">
        <v>0.1</v>
      </c>
      <c r="AL3505" s="10">
        <v>0</v>
      </c>
      <c r="AM3505" s="10">
        <v>0</v>
      </c>
      <c r="AN3505" s="10">
        <v>0</v>
      </c>
      <c r="AO3505" s="10">
        <v>0</v>
      </c>
      <c r="AQ3505" s="10">
        <v>0</v>
      </c>
      <c r="AR3505" s="10">
        <v>0</v>
      </c>
      <c r="AS3505" s="10">
        <v>0</v>
      </c>
      <c r="AT3505" s="10">
        <v>0</v>
      </c>
      <c r="AU3505" s="10">
        <v>0</v>
      </c>
      <c r="AV3505" s="10">
        <v>0.1</v>
      </c>
      <c r="AW3505" s="10">
        <v>0.1</v>
      </c>
      <c r="AX3505" s="10" t="s">
        <v>33</v>
      </c>
      <c r="AY3505" s="10" t="s">
        <v>33</v>
      </c>
      <c r="AZ3505" s="10" t="s">
        <v>33</v>
      </c>
      <c r="BA3505" s="10" t="s">
        <v>33</v>
      </c>
      <c r="BB3505" s="10">
        <v>3502</v>
      </c>
      <c r="BC3505" s="10">
        <v>3242</v>
      </c>
      <c r="BE3505" s="10" t="s">
        <v>647</v>
      </c>
      <c r="BF3505" s="10" t="s">
        <v>4145</v>
      </c>
      <c r="BG3505" s="10">
        <v>0</v>
      </c>
      <c r="BH3505" s="10">
        <v>2.6566134321352401</v>
      </c>
      <c r="BI3505" s="10">
        <v>427</v>
      </c>
      <c r="BJ3505" s="10" t="s">
        <v>33</v>
      </c>
      <c r="BL3505" s="10" t="s">
        <v>33</v>
      </c>
      <c r="BM3505" s="10" t="s">
        <v>33</v>
      </c>
      <c r="BP3505" s="10" t="s">
        <v>33</v>
      </c>
      <c r="BQ3505" s="10" t="s">
        <v>33</v>
      </c>
      <c r="BR3505" s="10" t="s">
        <v>33</v>
      </c>
      <c r="BS3505" s="11" t="s">
        <v>33</v>
      </c>
      <c r="BT3505" s="11" t="s">
        <v>33</v>
      </c>
      <c r="BU3505" s="10">
        <v>3505</v>
      </c>
    </row>
    <row r="3506" spans="1:73" s="10" customFormat="1" x14ac:dyDescent="0.45">
      <c r="A3506" s="10" t="s">
        <v>33</v>
      </c>
      <c r="B3506" s="10">
        <v>3298</v>
      </c>
      <c r="D3506" s="10" t="s">
        <v>33</v>
      </c>
      <c r="E3506" s="10">
        <v>3502</v>
      </c>
      <c r="F3506" s="10">
        <v>3298</v>
      </c>
      <c r="G3506" s="10">
        <v>849</v>
      </c>
      <c r="H3506" s="10">
        <v>849</v>
      </c>
      <c r="J3506" s="10" t="s">
        <v>33</v>
      </c>
      <c r="K3506" s="10" t="s">
        <v>597</v>
      </c>
      <c r="L3506" s="10" t="s">
        <v>33</v>
      </c>
      <c r="M3506" s="10">
        <v>4.9999999999954523E-7</v>
      </c>
      <c r="N3506" s="10">
        <v>4.9999999999954523E-7</v>
      </c>
      <c r="T3506" s="10">
        <v>0</v>
      </c>
      <c r="W3506" s="10">
        <v>0</v>
      </c>
      <c r="X3506" s="10">
        <v>0</v>
      </c>
      <c r="Y3506" s="10">
        <v>0</v>
      </c>
      <c r="AB3506" s="10">
        <v>0</v>
      </c>
      <c r="AC3506" s="10">
        <v>0</v>
      </c>
      <c r="AD3506" s="10">
        <v>0</v>
      </c>
      <c r="AE3506" s="10">
        <v>0</v>
      </c>
      <c r="AH3506" s="10">
        <v>1</v>
      </c>
      <c r="AJ3506" s="10" t="s">
        <v>33</v>
      </c>
      <c r="AK3506" s="10">
        <v>4.9999999999954523E-7</v>
      </c>
      <c r="AL3506" s="10">
        <v>0</v>
      </c>
      <c r="AM3506" s="10">
        <v>0</v>
      </c>
      <c r="AN3506" s="10">
        <v>0</v>
      </c>
      <c r="AO3506" s="10">
        <v>0</v>
      </c>
      <c r="AQ3506" s="10">
        <v>3.1000319295947578E-6</v>
      </c>
      <c r="AR3506" s="10">
        <v>1.0201014210963177E-5</v>
      </c>
      <c r="AS3506" s="10">
        <v>1.4696060508875576E-5</v>
      </c>
      <c r="AT3506" s="10">
        <v>7.2850750345476815E-5</v>
      </c>
      <c r="AU3506" s="10">
        <v>4.6975502215733657E-5</v>
      </c>
      <c r="AV3506" s="10">
        <v>2.4844122046299206E-4</v>
      </c>
      <c r="AW3506" s="10">
        <v>3.6826747302420252E-4</v>
      </c>
      <c r="AX3506" s="10" t="s">
        <v>33</v>
      </c>
      <c r="AY3506" s="10" t="s">
        <v>33</v>
      </c>
      <c r="AZ3506" s="10" t="s">
        <v>33</v>
      </c>
      <c r="BA3506" s="10" t="s">
        <v>33</v>
      </c>
      <c r="BB3506" s="10">
        <v>3502</v>
      </c>
      <c r="BC3506" s="10">
        <v>3298</v>
      </c>
      <c r="BE3506" s="10" t="s">
        <v>647</v>
      </c>
      <c r="BF3506" s="10" t="s">
        <v>4146</v>
      </c>
      <c r="BG3506" s="10">
        <v>6.7345809699573572E-8</v>
      </c>
      <c r="BH3506" s="10">
        <v>2.5082716507786384E-2</v>
      </c>
      <c r="BI3506" s="10">
        <v>428</v>
      </c>
      <c r="BJ3506" s="10" t="s">
        <v>33</v>
      </c>
      <c r="BL3506" s="10" t="s">
        <v>33</v>
      </c>
      <c r="BM3506" s="10" t="s">
        <v>33</v>
      </c>
      <c r="BP3506" s="10" t="s">
        <v>33</v>
      </c>
      <c r="BQ3506" s="10" t="s">
        <v>33</v>
      </c>
      <c r="BR3506" s="10" t="s">
        <v>33</v>
      </c>
      <c r="BS3506" s="11" t="s">
        <v>33</v>
      </c>
      <c r="BT3506" s="11" t="s">
        <v>33</v>
      </c>
      <c r="BU3506" s="10">
        <v>3506</v>
      </c>
    </row>
    <row r="3507" spans="1:73" s="10" customFormat="1" x14ac:dyDescent="0.45">
      <c r="A3507" s="10">
        <v>937</v>
      </c>
      <c r="B3507" s="10">
        <v>3458</v>
      </c>
      <c r="D3507" s="10">
        <v>3510</v>
      </c>
      <c r="E3507" s="10" t="s">
        <v>33</v>
      </c>
      <c r="F3507" s="10">
        <v>3458</v>
      </c>
      <c r="G3507" s="10" t="s">
        <v>33</v>
      </c>
      <c r="H3507" s="10" t="s">
        <v>33</v>
      </c>
      <c r="J3507" s="10" t="s">
        <v>648</v>
      </c>
      <c r="K3507" s="10">
        <v>0</v>
      </c>
      <c r="L3507" s="10">
        <v>1</v>
      </c>
      <c r="M3507" s="10" t="s">
        <v>33</v>
      </c>
      <c r="N3507" s="10">
        <v>1</v>
      </c>
      <c r="T3507" s="10">
        <v>1.9364916731037085</v>
      </c>
      <c r="W3507" s="10">
        <v>2.5401208632661558</v>
      </c>
      <c r="X3507" s="10" t="s">
        <v>35</v>
      </c>
      <c r="Y3507" s="10">
        <v>0.2449489742783178</v>
      </c>
      <c r="AB3507" s="10">
        <v>29.388977933912571</v>
      </c>
      <c r="AC3507" s="10">
        <v>0.1</v>
      </c>
      <c r="AD3507" s="10">
        <v>0</v>
      </c>
      <c r="AE3507" s="10">
        <v>0</v>
      </c>
      <c r="AH3507" s="10">
        <v>1</v>
      </c>
      <c r="AJ3507" s="10">
        <v>1</v>
      </c>
      <c r="AK3507" s="10">
        <v>1</v>
      </c>
      <c r="AL3507" s="10">
        <v>1.9364916731037085</v>
      </c>
      <c r="AM3507" s="10">
        <v>2.5401208632661558</v>
      </c>
      <c r="AN3507" s="10">
        <v>0.1</v>
      </c>
      <c r="AO3507" s="10">
        <v>0</v>
      </c>
      <c r="AQ3507" s="10">
        <v>1.9364916731037085</v>
      </c>
      <c r="AR3507" s="10">
        <v>8.4623723999186939</v>
      </c>
      <c r="AS3507" s="10">
        <v>11.270285325919071</v>
      </c>
      <c r="AT3507" s="10">
        <v>45.507554317937149</v>
      </c>
      <c r="AU3507" s="10">
        <v>29.388977933912571</v>
      </c>
      <c r="AV3507" s="10">
        <v>62.511101957020095</v>
      </c>
      <c r="AW3507" s="10">
        <v>137.40763420886981</v>
      </c>
      <c r="AX3507" s="10">
        <v>3.0000000000000005E-3</v>
      </c>
      <c r="AY3507" s="10">
        <v>12.389136215653133</v>
      </c>
      <c r="AZ3507" s="10" t="s">
        <v>33</v>
      </c>
      <c r="BA3507" s="10">
        <v>3510</v>
      </c>
      <c r="BB3507" s="10" t="s">
        <v>33</v>
      </c>
      <c r="BC3507" s="10">
        <v>3458</v>
      </c>
      <c r="BE3507" s="10" t="s">
        <v>33</v>
      </c>
      <c r="BF3507" s="10" t="s">
        <v>33</v>
      </c>
      <c r="BG3507" s="10" t="s">
        <v>33</v>
      </c>
      <c r="BH3507" s="10" t="s">
        <v>33</v>
      </c>
      <c r="BI3507" s="10" t="s">
        <v>33</v>
      </c>
      <c r="BJ3507" s="10" t="s">
        <v>33</v>
      </c>
      <c r="BL3507" s="10" t="s">
        <v>33</v>
      </c>
      <c r="BM3507" s="10" t="s">
        <v>33</v>
      </c>
      <c r="BP3507" s="10" t="s">
        <v>33</v>
      </c>
      <c r="BQ3507" s="10">
        <v>0</v>
      </c>
      <c r="BR3507" s="10" t="s">
        <v>648</v>
      </c>
      <c r="BS3507" s="11">
        <v>11.270285325919071</v>
      </c>
      <c r="BT3507" s="11">
        <v>137.40763420886981</v>
      </c>
      <c r="BU3507" s="10">
        <v>3507</v>
      </c>
    </row>
    <row r="3508" spans="1:73" s="10" customFormat="1" x14ac:dyDescent="0.45">
      <c r="A3508" s="10" t="s">
        <v>33</v>
      </c>
      <c r="B3508" s="10">
        <v>3248</v>
      </c>
      <c r="D3508" s="10" t="s">
        <v>33</v>
      </c>
      <c r="E3508" s="10">
        <v>3507</v>
      </c>
      <c r="F3508" s="10">
        <v>3248</v>
      </c>
      <c r="G3508" s="10">
        <v>828</v>
      </c>
      <c r="H3508" s="10">
        <v>828</v>
      </c>
      <c r="J3508" s="10" t="s">
        <v>33</v>
      </c>
      <c r="K3508" s="10" t="s">
        <v>370</v>
      </c>
      <c r="L3508" s="10" t="s">
        <v>33</v>
      </c>
      <c r="M3508" s="10">
        <v>0.6</v>
      </c>
      <c r="N3508" s="10">
        <v>0.6</v>
      </c>
      <c r="T3508" s="10">
        <v>0</v>
      </c>
      <c r="W3508" s="10">
        <v>0</v>
      </c>
      <c r="X3508" s="10">
        <v>0</v>
      </c>
      <c r="Y3508" s="10">
        <v>0</v>
      </c>
      <c r="AB3508" s="10">
        <v>0</v>
      </c>
      <c r="AC3508" s="10">
        <v>0</v>
      </c>
      <c r="AD3508" s="10">
        <v>0</v>
      </c>
      <c r="AE3508" s="10">
        <v>0</v>
      </c>
      <c r="AH3508" s="10">
        <v>1</v>
      </c>
      <c r="AJ3508" s="10" t="s">
        <v>33</v>
      </c>
      <c r="AK3508" s="10">
        <v>0.6</v>
      </c>
      <c r="AL3508" s="10">
        <v>0</v>
      </c>
      <c r="AM3508" s="10">
        <v>0</v>
      </c>
      <c r="AN3508" s="10">
        <v>0</v>
      </c>
      <c r="AO3508" s="10">
        <v>0</v>
      </c>
      <c r="AQ3508" s="10">
        <v>0</v>
      </c>
      <c r="AR3508" s="10">
        <v>5.822251536652538</v>
      </c>
      <c r="AS3508" s="10">
        <v>5.822251536652538</v>
      </c>
      <c r="AT3508" s="10">
        <v>0</v>
      </c>
      <c r="AU3508" s="10">
        <v>0</v>
      </c>
      <c r="AV3508" s="10">
        <v>61.511101957020095</v>
      </c>
      <c r="AW3508" s="10">
        <v>61.511101957020095</v>
      </c>
      <c r="AX3508" s="10" t="s">
        <v>33</v>
      </c>
      <c r="AY3508" s="10" t="s">
        <v>33</v>
      </c>
      <c r="AZ3508" s="10" t="s">
        <v>33</v>
      </c>
      <c r="BA3508" s="10" t="s">
        <v>33</v>
      </c>
      <c r="BB3508" s="10">
        <v>3507</v>
      </c>
      <c r="BC3508" s="10">
        <v>3248</v>
      </c>
      <c r="BE3508" s="10" t="s">
        <v>648</v>
      </c>
      <c r="BF3508" s="10" t="s">
        <v>4147</v>
      </c>
      <c r="BG3508" s="10">
        <v>1.7466754609957617E-2</v>
      </c>
      <c r="BH3508" s="10">
        <v>888.44055853335055</v>
      </c>
      <c r="BI3508" s="10">
        <v>430</v>
      </c>
      <c r="BJ3508" s="10" t="s">
        <v>33</v>
      </c>
      <c r="BL3508" s="10" t="s">
        <v>33</v>
      </c>
      <c r="BM3508" s="10" t="s">
        <v>33</v>
      </c>
      <c r="BP3508" s="10" t="s">
        <v>33</v>
      </c>
      <c r="BQ3508" s="10" t="s">
        <v>33</v>
      </c>
      <c r="BR3508" s="10" t="s">
        <v>33</v>
      </c>
      <c r="BS3508" s="11" t="s">
        <v>33</v>
      </c>
      <c r="BT3508" s="11" t="s">
        <v>33</v>
      </c>
      <c r="BU3508" s="10">
        <v>3508</v>
      </c>
    </row>
    <row r="3509" spans="1:73" s="10" customFormat="1" x14ac:dyDescent="0.45">
      <c r="A3509" s="10" t="s">
        <v>33</v>
      </c>
      <c r="B3509" s="10">
        <v>3242</v>
      </c>
      <c r="D3509" s="10" t="s">
        <v>33</v>
      </c>
      <c r="E3509" s="10">
        <v>3507</v>
      </c>
      <c r="F3509" s="10">
        <v>3242</v>
      </c>
      <c r="G3509" s="10">
        <v>825</v>
      </c>
      <c r="H3509" s="10">
        <v>825</v>
      </c>
      <c r="J3509" s="10" t="s">
        <v>33</v>
      </c>
      <c r="K3509" s="10" t="s">
        <v>42</v>
      </c>
      <c r="L3509" s="10" t="s">
        <v>33</v>
      </c>
      <c r="M3509" s="10">
        <v>1</v>
      </c>
      <c r="N3509" s="10">
        <v>1</v>
      </c>
      <c r="T3509" s="10">
        <v>0</v>
      </c>
      <c r="W3509" s="10">
        <v>0</v>
      </c>
      <c r="X3509" s="10">
        <v>0</v>
      </c>
      <c r="Y3509" s="10">
        <v>0</v>
      </c>
      <c r="AB3509" s="10">
        <v>0</v>
      </c>
      <c r="AC3509" s="10">
        <v>0</v>
      </c>
      <c r="AD3509" s="10">
        <v>0</v>
      </c>
      <c r="AE3509" s="10">
        <v>0</v>
      </c>
      <c r="AH3509" s="10">
        <v>1</v>
      </c>
      <c r="AJ3509" s="10" t="s">
        <v>33</v>
      </c>
      <c r="AK3509" s="10">
        <v>1</v>
      </c>
      <c r="AL3509" s="10">
        <v>0</v>
      </c>
      <c r="AM3509" s="10">
        <v>0</v>
      </c>
      <c r="AN3509" s="10">
        <v>0</v>
      </c>
      <c r="AO3509" s="10">
        <v>0</v>
      </c>
      <c r="AQ3509" s="10">
        <v>0</v>
      </c>
      <c r="AR3509" s="10">
        <v>0</v>
      </c>
      <c r="AS3509" s="10">
        <v>0</v>
      </c>
      <c r="AT3509" s="10">
        <v>0</v>
      </c>
      <c r="AU3509" s="10">
        <v>0</v>
      </c>
      <c r="AV3509" s="10">
        <v>1</v>
      </c>
      <c r="AW3509" s="10">
        <v>1</v>
      </c>
      <c r="AX3509" s="10" t="s">
        <v>33</v>
      </c>
      <c r="AY3509" s="10" t="s">
        <v>33</v>
      </c>
      <c r="AZ3509" s="10" t="s">
        <v>33</v>
      </c>
      <c r="BA3509" s="10" t="s">
        <v>33</v>
      </c>
      <c r="BB3509" s="10">
        <v>3507</v>
      </c>
      <c r="BC3509" s="10">
        <v>3242</v>
      </c>
      <c r="BE3509" s="10" t="s">
        <v>648</v>
      </c>
      <c r="BF3509" s="10" t="s">
        <v>4148</v>
      </c>
      <c r="BG3509" s="10">
        <v>0</v>
      </c>
      <c r="BH3509" s="10">
        <v>29.388977933912571</v>
      </c>
      <c r="BI3509" s="10">
        <v>431</v>
      </c>
      <c r="BJ3509" s="10" t="s">
        <v>33</v>
      </c>
      <c r="BL3509" s="10" t="s">
        <v>33</v>
      </c>
      <c r="BM3509" s="10" t="s">
        <v>33</v>
      </c>
      <c r="BP3509" s="10" t="s">
        <v>33</v>
      </c>
      <c r="BQ3509" s="10" t="s">
        <v>33</v>
      </c>
      <c r="BR3509" s="10" t="s">
        <v>33</v>
      </c>
      <c r="BS3509" s="11" t="s">
        <v>33</v>
      </c>
      <c r="BT3509" s="11" t="s">
        <v>33</v>
      </c>
      <c r="BU3509" s="10">
        <v>3509</v>
      </c>
    </row>
    <row r="3510" spans="1:73" s="10" customFormat="1" x14ac:dyDescent="0.45">
      <c r="A3510" s="10">
        <v>938</v>
      </c>
      <c r="B3510" s="10">
        <v>3478</v>
      </c>
      <c r="D3510" s="10">
        <v>3514</v>
      </c>
      <c r="E3510" s="10" t="s">
        <v>33</v>
      </c>
      <c r="F3510" s="10">
        <v>3478</v>
      </c>
      <c r="G3510" s="10" t="s">
        <v>33</v>
      </c>
      <c r="H3510" s="10" t="s">
        <v>33</v>
      </c>
      <c r="J3510" s="10" t="s">
        <v>649</v>
      </c>
      <c r="K3510" s="10">
        <v>0</v>
      </c>
      <c r="L3510" s="10">
        <v>1</v>
      </c>
      <c r="M3510" s="10" t="s">
        <v>33</v>
      </c>
      <c r="N3510" s="10">
        <v>1</v>
      </c>
      <c r="T3510" s="10">
        <v>1.7320508075688772</v>
      </c>
      <c r="W3510" s="10">
        <v>2.5401208632661558</v>
      </c>
      <c r="X3510" s="10" t="s">
        <v>35</v>
      </c>
      <c r="Y3510" s="10">
        <v>0.2449489742783178</v>
      </c>
      <c r="AB3510" s="10">
        <v>29.388977933912571</v>
      </c>
      <c r="AC3510" s="10">
        <v>0.05</v>
      </c>
      <c r="AD3510" s="10">
        <v>0</v>
      </c>
      <c r="AE3510" s="10">
        <v>0</v>
      </c>
      <c r="AH3510" s="10">
        <v>1</v>
      </c>
      <c r="AJ3510" s="10">
        <v>1</v>
      </c>
      <c r="AK3510" s="10">
        <v>1</v>
      </c>
      <c r="AL3510" s="10">
        <v>1.7320508075688772</v>
      </c>
      <c r="AM3510" s="10">
        <v>2.5401208632661558</v>
      </c>
      <c r="AN3510" s="10">
        <v>0.05</v>
      </c>
      <c r="AO3510" s="10">
        <v>0</v>
      </c>
      <c r="AQ3510" s="10">
        <v>3.2748434777668196</v>
      </c>
      <c r="AR3510" s="10">
        <v>28.48988735027708</v>
      </c>
      <c r="AS3510" s="10">
        <v>33.238410393038968</v>
      </c>
      <c r="AT3510" s="10">
        <v>76.95882172752026</v>
      </c>
      <c r="AU3510" s="10">
        <v>29.659527488651207</v>
      </c>
      <c r="AV3510" s="10">
        <v>465.81767781301244</v>
      </c>
      <c r="AW3510" s="10">
        <v>572.43602702918395</v>
      </c>
      <c r="AX3510" s="10">
        <v>4.7729707730091958E-4</v>
      </c>
      <c r="AY3510" s="10">
        <v>140.40006470760301</v>
      </c>
      <c r="AZ3510" s="10" t="s">
        <v>33</v>
      </c>
      <c r="BA3510" s="10">
        <v>3514</v>
      </c>
      <c r="BB3510" s="10" t="s">
        <v>33</v>
      </c>
      <c r="BC3510" s="10">
        <v>3478</v>
      </c>
      <c r="BE3510" s="10" t="s">
        <v>33</v>
      </c>
      <c r="BF3510" s="10" t="s">
        <v>33</v>
      </c>
      <c r="BG3510" s="10" t="s">
        <v>33</v>
      </c>
      <c r="BH3510" s="10" t="s">
        <v>33</v>
      </c>
      <c r="BI3510" s="10" t="s">
        <v>33</v>
      </c>
      <c r="BJ3510" s="10" t="s">
        <v>33</v>
      </c>
      <c r="BL3510" s="10" t="s">
        <v>33</v>
      </c>
      <c r="BM3510" s="10" t="s">
        <v>33</v>
      </c>
      <c r="BP3510" s="10" t="s">
        <v>33</v>
      </c>
      <c r="BQ3510" s="10">
        <v>0</v>
      </c>
      <c r="BR3510" s="10" t="s">
        <v>649</v>
      </c>
      <c r="BS3510" s="11">
        <v>33.238410393038968</v>
      </c>
      <c r="BT3510" s="11">
        <v>572.43602702918395</v>
      </c>
      <c r="BU3510" s="10">
        <v>3510</v>
      </c>
    </row>
    <row r="3511" spans="1:73" s="10" customFormat="1" x14ac:dyDescent="0.45">
      <c r="A3511" s="10" t="s">
        <v>33</v>
      </c>
      <c r="B3511" s="10">
        <v>3412</v>
      </c>
      <c r="D3511" s="10" t="s">
        <v>33</v>
      </c>
      <c r="E3511" s="10">
        <v>3510</v>
      </c>
      <c r="F3511" s="10">
        <v>3412</v>
      </c>
      <c r="G3511" s="10">
        <v>899</v>
      </c>
      <c r="H3511" s="10">
        <v>899</v>
      </c>
      <c r="J3511" s="10" t="s">
        <v>33</v>
      </c>
      <c r="K3511" s="10" t="s">
        <v>58</v>
      </c>
      <c r="L3511" s="10" t="s">
        <v>33</v>
      </c>
      <c r="M3511" s="10">
        <v>0.65</v>
      </c>
      <c r="N3511" s="10">
        <v>0.65</v>
      </c>
      <c r="T3511" s="10">
        <v>0</v>
      </c>
      <c r="W3511" s="10">
        <v>0</v>
      </c>
      <c r="X3511" s="10">
        <v>0</v>
      </c>
      <c r="Y3511" s="10">
        <v>0</v>
      </c>
      <c r="AB3511" s="10">
        <v>0</v>
      </c>
      <c r="AC3511" s="10">
        <v>0</v>
      </c>
      <c r="AD3511" s="10">
        <v>0</v>
      </c>
      <c r="AE3511" s="10">
        <v>0</v>
      </c>
      <c r="AH3511" s="10">
        <v>1</v>
      </c>
      <c r="AJ3511" s="10" t="s">
        <v>33</v>
      </c>
      <c r="AK3511" s="10">
        <v>0.65</v>
      </c>
      <c r="AL3511" s="10">
        <v>0</v>
      </c>
      <c r="AM3511" s="10">
        <v>0</v>
      </c>
      <c r="AN3511" s="10">
        <v>0</v>
      </c>
      <c r="AO3511" s="10">
        <v>0</v>
      </c>
      <c r="AQ3511" s="10">
        <v>0</v>
      </c>
      <c r="AR3511" s="10">
        <v>4.6805514598100375</v>
      </c>
      <c r="AS3511" s="10">
        <v>4.6805514598100375</v>
      </c>
      <c r="AT3511" s="10">
        <v>0</v>
      </c>
      <c r="AU3511" s="10">
        <v>0</v>
      </c>
      <c r="AV3511" s="10">
        <v>95.402352056449971</v>
      </c>
      <c r="AW3511" s="10">
        <v>95.402352056449971</v>
      </c>
      <c r="AX3511" s="10" t="s">
        <v>33</v>
      </c>
      <c r="AY3511" s="10" t="s">
        <v>33</v>
      </c>
      <c r="AZ3511" s="10" t="s">
        <v>33</v>
      </c>
      <c r="BA3511" s="10" t="s">
        <v>33</v>
      </c>
      <c r="BB3511" s="10">
        <v>3510</v>
      </c>
      <c r="BC3511" s="10">
        <v>3412</v>
      </c>
      <c r="BE3511" s="10" t="s">
        <v>649</v>
      </c>
      <c r="BF3511" s="10" t="s">
        <v>4149</v>
      </c>
      <c r="BG3511" s="10">
        <v>2.2340135319238834E-3</v>
      </c>
      <c r="BH3511" s="10">
        <v>44369.765142814336</v>
      </c>
      <c r="BI3511" s="10">
        <v>433</v>
      </c>
      <c r="BJ3511" s="10" t="s">
        <v>33</v>
      </c>
      <c r="BL3511" s="10" t="s">
        <v>33</v>
      </c>
      <c r="BM3511" s="10" t="s">
        <v>33</v>
      </c>
      <c r="BP3511" s="10" t="s">
        <v>33</v>
      </c>
      <c r="BQ3511" s="10" t="s">
        <v>33</v>
      </c>
      <c r="BR3511" s="10" t="s">
        <v>33</v>
      </c>
      <c r="BS3511" s="11" t="s">
        <v>33</v>
      </c>
      <c r="BT3511" s="11" t="s">
        <v>33</v>
      </c>
      <c r="BU3511" s="10">
        <v>3511</v>
      </c>
    </row>
    <row r="3512" spans="1:73" s="10" customFormat="1" x14ac:dyDescent="0.45">
      <c r="A3512" s="10" t="s">
        <v>33</v>
      </c>
      <c r="B3512" s="10">
        <v>3332</v>
      </c>
      <c r="D3512" s="10" t="s">
        <v>33</v>
      </c>
      <c r="E3512" s="10">
        <v>3510</v>
      </c>
      <c r="F3512" s="10">
        <v>3332</v>
      </c>
      <c r="G3512" s="10">
        <v>866</v>
      </c>
      <c r="H3512" s="10">
        <v>866</v>
      </c>
      <c r="J3512" s="10" t="s">
        <v>33</v>
      </c>
      <c r="K3512" s="10" t="s">
        <v>59</v>
      </c>
      <c r="L3512" s="10" t="s">
        <v>33</v>
      </c>
      <c r="M3512" s="10">
        <v>0.4</v>
      </c>
      <c r="N3512" s="10">
        <v>0.4</v>
      </c>
      <c r="T3512" s="10">
        <v>0</v>
      </c>
      <c r="W3512" s="10">
        <v>0</v>
      </c>
      <c r="X3512" s="10">
        <v>0</v>
      </c>
      <c r="Y3512" s="10">
        <v>0</v>
      </c>
      <c r="AB3512" s="10">
        <v>0</v>
      </c>
      <c r="AC3512" s="10">
        <v>0</v>
      </c>
      <c r="AD3512" s="10">
        <v>0</v>
      </c>
      <c r="AE3512" s="10">
        <v>0</v>
      </c>
      <c r="AH3512" s="10">
        <v>1</v>
      </c>
      <c r="AJ3512" s="10" t="s">
        <v>33</v>
      </c>
      <c r="AK3512" s="10">
        <v>0.4</v>
      </c>
      <c r="AL3512" s="10">
        <v>0</v>
      </c>
      <c r="AM3512" s="10">
        <v>0</v>
      </c>
      <c r="AN3512" s="10">
        <v>0</v>
      </c>
      <c r="AO3512" s="10">
        <v>0</v>
      </c>
      <c r="AQ3512" s="10">
        <v>0</v>
      </c>
      <c r="AR3512" s="10">
        <v>20.048914019681707</v>
      </c>
      <c r="AS3512" s="10">
        <v>20.048914019681707</v>
      </c>
      <c r="AT3512" s="10">
        <v>0</v>
      </c>
      <c r="AU3512" s="10">
        <v>0</v>
      </c>
      <c r="AV3512" s="10">
        <v>347.20141894189385</v>
      </c>
      <c r="AW3512" s="10">
        <v>347.20141894189385</v>
      </c>
      <c r="AX3512" s="10" t="s">
        <v>33</v>
      </c>
      <c r="AY3512" s="10" t="s">
        <v>33</v>
      </c>
      <c r="AZ3512" s="10" t="s">
        <v>33</v>
      </c>
      <c r="BA3512" s="10" t="s">
        <v>33</v>
      </c>
      <c r="BB3512" s="10">
        <v>3510</v>
      </c>
      <c r="BC3512" s="10">
        <v>3332</v>
      </c>
      <c r="BE3512" s="10" t="s">
        <v>649</v>
      </c>
      <c r="BF3512" s="10" t="s">
        <v>4150</v>
      </c>
      <c r="BG3512" s="10">
        <v>9.5692880646515103E-3</v>
      </c>
      <c r="BH3512" s="10">
        <v>1872.4305621254377</v>
      </c>
      <c r="BI3512" s="10">
        <v>434</v>
      </c>
      <c r="BJ3512" s="10" t="s">
        <v>33</v>
      </c>
      <c r="BL3512" s="10" t="s">
        <v>33</v>
      </c>
      <c r="BM3512" s="10" t="s">
        <v>33</v>
      </c>
      <c r="BP3512" s="10" t="s">
        <v>33</v>
      </c>
      <c r="BQ3512" s="10" t="s">
        <v>33</v>
      </c>
      <c r="BR3512" s="10" t="s">
        <v>33</v>
      </c>
      <c r="BS3512" s="11" t="s">
        <v>33</v>
      </c>
      <c r="BT3512" s="11" t="s">
        <v>33</v>
      </c>
      <c r="BU3512" s="10">
        <v>3512</v>
      </c>
    </row>
    <row r="3513" spans="1:73" s="10" customFormat="1" x14ac:dyDescent="0.45">
      <c r="A3513" s="10" t="s">
        <v>33</v>
      </c>
      <c r="B3513" s="10">
        <v>3250</v>
      </c>
      <c r="D3513" s="10" t="s">
        <v>33</v>
      </c>
      <c r="E3513" s="10">
        <v>3510</v>
      </c>
      <c r="F3513" s="10">
        <v>3250</v>
      </c>
      <c r="G3513" s="10">
        <v>830</v>
      </c>
      <c r="H3513" s="10">
        <v>830</v>
      </c>
      <c r="J3513" s="10" t="s">
        <v>33</v>
      </c>
      <c r="K3513" s="10" t="s">
        <v>121</v>
      </c>
      <c r="L3513" s="10" t="s">
        <v>33</v>
      </c>
      <c r="M3513" s="10">
        <v>0.5</v>
      </c>
      <c r="N3513" s="10">
        <v>0.5</v>
      </c>
      <c r="T3513" s="10">
        <v>0</v>
      </c>
      <c r="W3513" s="10">
        <v>0</v>
      </c>
      <c r="X3513" s="10">
        <v>0</v>
      </c>
      <c r="Y3513" s="10">
        <v>0</v>
      </c>
      <c r="AB3513" s="10">
        <v>0</v>
      </c>
      <c r="AC3513" s="10">
        <v>0</v>
      </c>
      <c r="AD3513" s="10">
        <v>0</v>
      </c>
      <c r="AE3513" s="10">
        <v>0</v>
      </c>
      <c r="AH3513" s="10">
        <v>1</v>
      </c>
      <c r="AJ3513" s="10" t="s">
        <v>33</v>
      </c>
      <c r="AK3513" s="10">
        <v>0.5</v>
      </c>
      <c r="AL3513" s="10">
        <v>0</v>
      </c>
      <c r="AM3513" s="10">
        <v>0</v>
      </c>
      <c r="AN3513" s="10">
        <v>0</v>
      </c>
      <c r="AO3513" s="10">
        <v>0</v>
      </c>
      <c r="AQ3513" s="10">
        <v>1.5427926701979426</v>
      </c>
      <c r="AR3513" s="10">
        <v>1.1703010075191826</v>
      </c>
      <c r="AS3513" s="10">
        <v>3.407350379306199</v>
      </c>
      <c r="AT3513" s="10">
        <v>36.255627749651651</v>
      </c>
      <c r="AU3513" s="10">
        <v>0.27054955473863762</v>
      </c>
      <c r="AV3513" s="10">
        <v>23.213906814668604</v>
      </c>
      <c r="AW3513" s="10">
        <v>59.740084119058892</v>
      </c>
      <c r="AX3513" s="10" t="s">
        <v>33</v>
      </c>
      <c r="AY3513" s="10" t="s">
        <v>33</v>
      </c>
      <c r="AZ3513" s="10" t="s">
        <v>33</v>
      </c>
      <c r="BA3513" s="10" t="s">
        <v>33</v>
      </c>
      <c r="BB3513" s="10">
        <v>3510</v>
      </c>
      <c r="BC3513" s="10">
        <v>3250</v>
      </c>
      <c r="BE3513" s="10" t="s">
        <v>649</v>
      </c>
      <c r="BF3513" s="10" t="s">
        <v>4151</v>
      </c>
      <c r="BG3513" s="10">
        <v>1.6263183773830286E-3</v>
      </c>
      <c r="BH3513" s="10">
        <v>19.476075676803859</v>
      </c>
      <c r="BI3513" s="10">
        <v>435</v>
      </c>
      <c r="BJ3513" s="10" t="s">
        <v>33</v>
      </c>
      <c r="BL3513" s="10" t="s">
        <v>33</v>
      </c>
      <c r="BM3513" s="10" t="s">
        <v>33</v>
      </c>
      <c r="BP3513" s="10" t="s">
        <v>33</v>
      </c>
      <c r="BQ3513" s="10" t="s">
        <v>33</v>
      </c>
      <c r="BR3513" s="10" t="s">
        <v>33</v>
      </c>
      <c r="BS3513" s="11" t="s">
        <v>33</v>
      </c>
      <c r="BT3513" s="11" t="s">
        <v>33</v>
      </c>
      <c r="BU3513" s="10">
        <v>3513</v>
      </c>
    </row>
    <row r="3514" spans="1:73" s="10" customFormat="1" x14ac:dyDescent="0.45">
      <c r="A3514" s="10">
        <v>939</v>
      </c>
      <c r="B3514" s="10">
        <v>3485</v>
      </c>
      <c r="D3514" s="10">
        <v>3515</v>
      </c>
      <c r="E3514" s="10" t="s">
        <v>33</v>
      </c>
      <c r="F3514" s="10">
        <v>3485</v>
      </c>
      <c r="G3514" s="10" t="s">
        <v>33</v>
      </c>
      <c r="H3514" s="10" t="s">
        <v>33</v>
      </c>
      <c r="J3514" s="10" t="s">
        <v>416</v>
      </c>
      <c r="K3514" s="10">
        <v>0</v>
      </c>
      <c r="L3514" s="10">
        <v>1</v>
      </c>
      <c r="M3514" s="10" t="s">
        <v>33</v>
      </c>
      <c r="N3514" s="10">
        <v>1</v>
      </c>
      <c r="T3514" s="10">
        <v>0</v>
      </c>
      <c r="W3514" s="10">
        <v>0</v>
      </c>
      <c r="X3514" s="10">
        <v>0</v>
      </c>
      <c r="Y3514" s="10">
        <v>0</v>
      </c>
      <c r="AB3514" s="10">
        <v>0</v>
      </c>
      <c r="AC3514" s="10">
        <v>0</v>
      </c>
      <c r="AD3514" s="12">
        <v>2.6387144964926144</v>
      </c>
      <c r="AE3514" s="12">
        <v>28.02970538177663</v>
      </c>
      <c r="AH3514" s="10">
        <v>1</v>
      </c>
      <c r="AJ3514" s="10">
        <v>1</v>
      </c>
      <c r="AK3514" s="10">
        <v>1</v>
      </c>
      <c r="AL3514" s="10">
        <v>0</v>
      </c>
      <c r="AM3514" s="10">
        <v>0</v>
      </c>
      <c r="AN3514" s="10">
        <v>0</v>
      </c>
      <c r="AO3514" s="10">
        <v>2.1674434360121881</v>
      </c>
      <c r="AQ3514" s="10">
        <v>0</v>
      </c>
      <c r="AR3514" s="10">
        <v>2.6387144964926144</v>
      </c>
      <c r="AS3514" s="10">
        <v>2.6387144964926144</v>
      </c>
      <c r="AT3514" s="10">
        <v>0</v>
      </c>
      <c r="AU3514" s="10">
        <v>0</v>
      </c>
      <c r="AV3514" s="10">
        <v>28.02970538177663</v>
      </c>
      <c r="AW3514" s="10">
        <v>28.02970538177663</v>
      </c>
      <c r="AX3514" s="10">
        <v>1.0818733752154179</v>
      </c>
      <c r="AY3514" s="10">
        <v>2.1674434360121881</v>
      </c>
      <c r="AZ3514" s="10" t="s">
        <v>33</v>
      </c>
      <c r="BA3514" s="10">
        <v>3515</v>
      </c>
      <c r="BB3514" s="10" t="s">
        <v>33</v>
      </c>
      <c r="BC3514" s="10">
        <v>3485</v>
      </c>
      <c r="BE3514" s="10" t="s">
        <v>33</v>
      </c>
      <c r="BF3514" s="10" t="s">
        <v>33</v>
      </c>
      <c r="BG3514" s="10" t="s">
        <v>33</v>
      </c>
      <c r="BH3514" s="10" t="s">
        <v>33</v>
      </c>
      <c r="BI3514" s="10" t="s">
        <v>33</v>
      </c>
      <c r="BJ3514" s="10" t="s">
        <v>33</v>
      </c>
      <c r="BL3514" s="10" t="s">
        <v>33</v>
      </c>
      <c r="BM3514" s="10" t="s">
        <v>33</v>
      </c>
      <c r="BP3514" s="10" t="s">
        <v>34</v>
      </c>
      <c r="BQ3514" s="10">
        <v>0</v>
      </c>
      <c r="BR3514" s="10" t="s">
        <v>416</v>
      </c>
      <c r="BS3514" s="11">
        <v>2.6387144964926144</v>
      </c>
      <c r="BT3514" s="11">
        <v>28.02970538177663</v>
      </c>
      <c r="BU3514" s="10">
        <v>3514</v>
      </c>
    </row>
    <row r="3515" spans="1:73" s="10" customFormat="1" x14ac:dyDescent="0.45">
      <c r="A3515" s="10">
        <v>940</v>
      </c>
      <c r="B3515" s="10">
        <v>3501</v>
      </c>
      <c r="D3515" s="10">
        <v>3516</v>
      </c>
      <c r="E3515" s="10" t="s">
        <v>33</v>
      </c>
      <c r="F3515" s="10">
        <v>3501</v>
      </c>
      <c r="G3515" s="10" t="s">
        <v>33</v>
      </c>
      <c r="H3515" s="10" t="s">
        <v>33</v>
      </c>
      <c r="J3515" s="10" t="s">
        <v>81</v>
      </c>
      <c r="K3515" s="10">
        <v>0</v>
      </c>
      <c r="L3515" s="10">
        <v>1</v>
      </c>
      <c r="M3515" s="10" t="s">
        <v>33</v>
      </c>
      <c r="N3515" s="10">
        <v>1</v>
      </c>
      <c r="T3515" s="10">
        <v>0</v>
      </c>
      <c r="W3515" s="10">
        <v>0</v>
      </c>
      <c r="X3515" s="10">
        <v>0</v>
      </c>
      <c r="Y3515" s="10">
        <v>0</v>
      </c>
      <c r="AB3515" s="10">
        <v>0</v>
      </c>
      <c r="AC3515" s="10">
        <v>0</v>
      </c>
      <c r="AD3515" s="12">
        <v>7.4259859548341431</v>
      </c>
      <c r="AE3515" s="12">
        <v>81.714734871296415</v>
      </c>
      <c r="AH3515" s="10">
        <v>1</v>
      </c>
      <c r="AJ3515" s="10">
        <v>1</v>
      </c>
      <c r="AK3515" s="10">
        <v>1</v>
      </c>
      <c r="AL3515" s="10">
        <v>0</v>
      </c>
      <c r="AM3515" s="10">
        <v>0</v>
      </c>
      <c r="AN3515" s="10">
        <v>0</v>
      </c>
      <c r="AO3515" s="10">
        <v>4.7534000000000001</v>
      </c>
      <c r="AQ3515" s="10">
        <v>0</v>
      </c>
      <c r="AR3515" s="10">
        <v>7.4259859548341431</v>
      </c>
      <c r="AS3515" s="10">
        <v>7.4259859548341431</v>
      </c>
      <c r="AT3515" s="10">
        <v>0</v>
      </c>
      <c r="AU3515" s="10">
        <v>0</v>
      </c>
      <c r="AV3515" s="10">
        <v>81.714734871296415</v>
      </c>
      <c r="AW3515" s="10">
        <v>81.714734871296415</v>
      </c>
      <c r="AX3515" s="10">
        <v>5.7965506984757756E-5</v>
      </c>
      <c r="AY3515" s="10">
        <v>4.7534000000000001</v>
      </c>
      <c r="AZ3515" s="10" t="s">
        <v>33</v>
      </c>
      <c r="BA3515" s="10">
        <v>3516</v>
      </c>
      <c r="BB3515" s="10" t="s">
        <v>33</v>
      </c>
      <c r="BC3515" s="10">
        <v>3501</v>
      </c>
      <c r="BE3515" s="10" t="s">
        <v>33</v>
      </c>
      <c r="BF3515" s="10" t="s">
        <v>33</v>
      </c>
      <c r="BG3515" s="10" t="s">
        <v>33</v>
      </c>
      <c r="BH3515" s="10" t="s">
        <v>33</v>
      </c>
      <c r="BI3515" s="10" t="s">
        <v>33</v>
      </c>
      <c r="BJ3515" s="10" t="s">
        <v>33</v>
      </c>
      <c r="BL3515" s="10" t="s">
        <v>33</v>
      </c>
      <c r="BM3515" s="10" t="s">
        <v>33</v>
      </c>
      <c r="BP3515" s="10" t="s">
        <v>34</v>
      </c>
      <c r="BQ3515" s="10">
        <v>0</v>
      </c>
      <c r="BR3515" s="10" t="s">
        <v>81</v>
      </c>
      <c r="BS3515" s="11">
        <v>7.4259859548341431</v>
      </c>
      <c r="BT3515" s="11">
        <v>81.714734871296415</v>
      </c>
      <c r="BU3515" s="10">
        <v>3515</v>
      </c>
    </row>
    <row r="3516" spans="1:73" s="10" customFormat="1" x14ac:dyDescent="0.45">
      <c r="A3516" s="10">
        <v>941</v>
      </c>
      <c r="B3516" s="10">
        <v>3503</v>
      </c>
      <c r="D3516" s="10">
        <v>3519</v>
      </c>
      <c r="E3516" s="10" t="s">
        <v>33</v>
      </c>
      <c r="F3516" s="10">
        <v>3503</v>
      </c>
      <c r="G3516" s="10" t="s">
        <v>33</v>
      </c>
      <c r="H3516" s="10" t="s">
        <v>33</v>
      </c>
      <c r="J3516" s="10" t="s">
        <v>650</v>
      </c>
      <c r="K3516" s="10">
        <v>0</v>
      </c>
      <c r="L3516" s="10">
        <v>1</v>
      </c>
      <c r="M3516" s="10" t="s">
        <v>33</v>
      </c>
      <c r="N3516" s="10">
        <v>1</v>
      </c>
      <c r="T3516" s="10">
        <v>0.63245553203367588</v>
      </c>
      <c r="W3516" s="10">
        <v>1.0370000000000001</v>
      </c>
      <c r="X3516" s="10" t="s">
        <v>35</v>
      </c>
      <c r="Y3516" s="10">
        <v>0.1</v>
      </c>
      <c r="AB3516" s="10">
        <v>11.998000000000001</v>
      </c>
      <c r="AC3516" s="10">
        <v>0.02</v>
      </c>
      <c r="AD3516" s="10">
        <v>0</v>
      </c>
      <c r="AE3516" s="10">
        <v>0</v>
      </c>
      <c r="AH3516" s="10">
        <v>1</v>
      </c>
      <c r="AJ3516" s="10">
        <v>1</v>
      </c>
      <c r="AK3516" s="10">
        <v>1</v>
      </c>
      <c r="AL3516" s="10">
        <v>0.63245553203367588</v>
      </c>
      <c r="AM3516" s="10">
        <v>1.0370000000000001</v>
      </c>
      <c r="AN3516" s="10">
        <v>0.02</v>
      </c>
      <c r="AO3516" s="10">
        <v>0</v>
      </c>
      <c r="AQ3516" s="10">
        <v>0.63245553203367588</v>
      </c>
      <c r="AR3516" s="10">
        <v>6.3344289929852291</v>
      </c>
      <c r="AS3516" s="10">
        <v>7.2514895144340592</v>
      </c>
      <c r="AT3516" s="10">
        <v>14.862705002791383</v>
      </c>
      <c r="AU3516" s="10">
        <v>11.998000000000001</v>
      </c>
      <c r="AV3516" s="10">
        <v>56.559410763553259</v>
      </c>
      <c r="AW3516" s="10">
        <v>83.420115766344651</v>
      </c>
      <c r="AX3516" s="10">
        <v>3.6660605559646724E-3</v>
      </c>
      <c r="AY3516" s="10">
        <v>7.2639552468440574</v>
      </c>
      <c r="AZ3516" s="10" t="s">
        <v>33</v>
      </c>
      <c r="BA3516" s="10">
        <v>3519</v>
      </c>
      <c r="BB3516" s="10" t="s">
        <v>33</v>
      </c>
      <c r="BC3516" s="10">
        <v>3503</v>
      </c>
      <c r="BE3516" s="10" t="s">
        <v>33</v>
      </c>
      <c r="BF3516" s="10" t="s">
        <v>33</v>
      </c>
      <c r="BG3516" s="10" t="s">
        <v>33</v>
      </c>
      <c r="BH3516" s="10" t="s">
        <v>33</v>
      </c>
      <c r="BI3516" s="10" t="s">
        <v>33</v>
      </c>
      <c r="BJ3516" s="10" t="s">
        <v>33</v>
      </c>
      <c r="BL3516" s="10" t="s">
        <v>33</v>
      </c>
      <c r="BM3516" s="10" t="s">
        <v>33</v>
      </c>
      <c r="BP3516" s="10" t="s">
        <v>33</v>
      </c>
      <c r="BQ3516" s="10">
        <v>0</v>
      </c>
      <c r="BR3516" s="10" t="s">
        <v>650</v>
      </c>
      <c r="BS3516" s="11">
        <v>7.2514895144340592</v>
      </c>
      <c r="BT3516" s="11">
        <v>83.420115766344651</v>
      </c>
      <c r="BU3516" s="10">
        <v>3516</v>
      </c>
    </row>
    <row r="3517" spans="1:73" s="10" customFormat="1" x14ac:dyDescent="0.45">
      <c r="A3517" s="10" t="s">
        <v>33</v>
      </c>
      <c r="B3517" s="10">
        <v>3242</v>
      </c>
      <c r="D3517" s="10" t="s">
        <v>33</v>
      </c>
      <c r="E3517" s="10">
        <v>3516</v>
      </c>
      <c r="F3517" s="10">
        <v>3242</v>
      </c>
      <c r="G3517" s="10">
        <v>825</v>
      </c>
      <c r="H3517" s="10">
        <v>825</v>
      </c>
      <c r="J3517" s="10" t="s">
        <v>33</v>
      </c>
      <c r="K3517" s="10" t="s">
        <v>42</v>
      </c>
      <c r="L3517" s="10" t="s">
        <v>33</v>
      </c>
      <c r="M3517" s="10">
        <v>0.5</v>
      </c>
      <c r="N3517" s="10">
        <v>0.5</v>
      </c>
      <c r="T3517" s="10">
        <v>0</v>
      </c>
      <c r="W3517" s="10">
        <v>0</v>
      </c>
      <c r="X3517" s="10">
        <v>0</v>
      </c>
      <c r="Y3517" s="10">
        <v>0</v>
      </c>
      <c r="AB3517" s="10">
        <v>0</v>
      </c>
      <c r="AC3517" s="10">
        <v>0</v>
      </c>
      <c r="AD3517" s="10">
        <v>0</v>
      </c>
      <c r="AE3517" s="10">
        <v>0</v>
      </c>
      <c r="AH3517" s="10">
        <v>1</v>
      </c>
      <c r="AJ3517" s="10" t="s">
        <v>33</v>
      </c>
      <c r="AK3517" s="10">
        <v>0.5</v>
      </c>
      <c r="AL3517" s="10">
        <v>0</v>
      </c>
      <c r="AM3517" s="10">
        <v>0</v>
      </c>
      <c r="AN3517" s="10">
        <v>0</v>
      </c>
      <c r="AO3517" s="10">
        <v>0</v>
      </c>
      <c r="AQ3517" s="10">
        <v>0</v>
      </c>
      <c r="AR3517" s="10">
        <v>0</v>
      </c>
      <c r="AS3517" s="10">
        <v>0</v>
      </c>
      <c r="AT3517" s="10">
        <v>0</v>
      </c>
      <c r="AU3517" s="10">
        <v>0</v>
      </c>
      <c r="AV3517" s="10">
        <v>0.5</v>
      </c>
      <c r="AW3517" s="10">
        <v>0.5</v>
      </c>
      <c r="AX3517" s="10" t="s">
        <v>33</v>
      </c>
      <c r="AY3517" s="10" t="s">
        <v>33</v>
      </c>
      <c r="AZ3517" s="10" t="s">
        <v>33</v>
      </c>
      <c r="BA3517" s="10" t="s">
        <v>33</v>
      </c>
      <c r="BB3517" s="10">
        <v>3516</v>
      </c>
      <c r="BC3517" s="10">
        <v>3242</v>
      </c>
      <c r="BE3517" s="10" t="s">
        <v>650</v>
      </c>
      <c r="BF3517" s="10" t="s">
        <v>4152</v>
      </c>
      <c r="BG3517" s="10">
        <v>0</v>
      </c>
      <c r="BH3517" s="10">
        <v>5.9990000000000006</v>
      </c>
      <c r="BI3517" s="10">
        <v>439</v>
      </c>
      <c r="BJ3517" s="10" t="s">
        <v>33</v>
      </c>
      <c r="BL3517" s="10" t="s">
        <v>33</v>
      </c>
      <c r="BM3517" s="10" t="s">
        <v>33</v>
      </c>
      <c r="BP3517" s="10" t="s">
        <v>33</v>
      </c>
      <c r="BQ3517" s="10" t="s">
        <v>33</v>
      </c>
      <c r="BR3517" s="10" t="s">
        <v>33</v>
      </c>
      <c r="BS3517" s="11" t="s">
        <v>33</v>
      </c>
      <c r="BT3517" s="11" t="s">
        <v>33</v>
      </c>
      <c r="BU3517" s="10">
        <v>3517</v>
      </c>
    </row>
    <row r="3518" spans="1:73" s="10" customFormat="1" x14ac:dyDescent="0.45">
      <c r="A3518" s="10" t="s">
        <v>33</v>
      </c>
      <c r="B3518" s="10">
        <v>3514</v>
      </c>
      <c r="D3518" s="10" t="s">
        <v>33</v>
      </c>
      <c r="E3518" s="10">
        <v>3516</v>
      </c>
      <c r="F3518" s="10">
        <v>3514</v>
      </c>
      <c r="G3518" s="10">
        <v>939</v>
      </c>
      <c r="H3518" s="10">
        <v>939</v>
      </c>
      <c r="J3518" s="10" t="s">
        <v>33</v>
      </c>
      <c r="K3518" s="10" t="s">
        <v>416</v>
      </c>
      <c r="L3518" s="10" t="s">
        <v>33</v>
      </c>
      <c r="M3518" s="10">
        <v>2</v>
      </c>
      <c r="N3518" s="10">
        <v>2</v>
      </c>
      <c r="T3518" s="10">
        <v>0</v>
      </c>
      <c r="W3518" s="10">
        <v>0</v>
      </c>
      <c r="X3518" s="10">
        <v>0</v>
      </c>
      <c r="Y3518" s="10">
        <v>0</v>
      </c>
      <c r="AB3518" s="10">
        <v>0</v>
      </c>
      <c r="AC3518" s="10">
        <v>0</v>
      </c>
      <c r="AD3518" s="10">
        <v>0</v>
      </c>
      <c r="AE3518" s="10">
        <v>0</v>
      </c>
      <c r="AH3518" s="10">
        <v>1</v>
      </c>
      <c r="AJ3518" s="10" t="s">
        <v>33</v>
      </c>
      <c r="AK3518" s="10">
        <v>2</v>
      </c>
      <c r="AL3518" s="10">
        <v>0</v>
      </c>
      <c r="AM3518" s="10">
        <v>0</v>
      </c>
      <c r="AN3518" s="10">
        <v>0</v>
      </c>
      <c r="AO3518" s="10">
        <v>0</v>
      </c>
      <c r="AQ3518" s="10">
        <v>0</v>
      </c>
      <c r="AR3518" s="10">
        <v>5.2774289929852287</v>
      </c>
      <c r="AS3518" s="10">
        <v>5.2774289929852287</v>
      </c>
      <c r="AT3518" s="10">
        <v>0</v>
      </c>
      <c r="AU3518" s="10">
        <v>0</v>
      </c>
      <c r="AV3518" s="10">
        <v>56.059410763553259</v>
      </c>
      <c r="AW3518" s="10">
        <v>56.059410763553259</v>
      </c>
      <c r="AX3518" s="10" t="s">
        <v>33</v>
      </c>
      <c r="AY3518" s="10" t="s">
        <v>33</v>
      </c>
      <c r="AZ3518" s="10" t="s">
        <v>33</v>
      </c>
      <c r="BA3518" s="10" t="s">
        <v>33</v>
      </c>
      <c r="BB3518" s="10">
        <v>3516</v>
      </c>
      <c r="BC3518" s="10">
        <v>3514</v>
      </c>
      <c r="BE3518" s="10" t="s">
        <v>650</v>
      </c>
      <c r="BF3518" s="10" t="s">
        <v>4153</v>
      </c>
      <c r="BG3518" s="10">
        <v>1.9347374268087508E-2</v>
      </c>
      <c r="BH3518" s="10">
        <v>702.92969631214874</v>
      </c>
      <c r="BI3518" s="10">
        <v>440</v>
      </c>
      <c r="BJ3518" s="10" t="s">
        <v>33</v>
      </c>
      <c r="BL3518" s="10" t="s">
        <v>33</v>
      </c>
      <c r="BM3518" s="10" t="s">
        <v>33</v>
      </c>
      <c r="BP3518" s="10" t="s">
        <v>33</v>
      </c>
      <c r="BQ3518" s="10" t="s">
        <v>33</v>
      </c>
      <c r="BR3518" s="10" t="s">
        <v>33</v>
      </c>
      <c r="BS3518" s="11" t="s">
        <v>33</v>
      </c>
      <c r="BT3518" s="11" t="s">
        <v>33</v>
      </c>
      <c r="BU3518" s="10">
        <v>3518</v>
      </c>
    </row>
    <row r="3519" spans="1:73" s="10" customFormat="1" x14ac:dyDescent="0.45">
      <c r="A3519" s="10">
        <v>942</v>
      </c>
      <c r="B3519" s="10" t="e">
        <v>#VALUE!</v>
      </c>
      <c r="D3519" s="10">
        <v>3524</v>
      </c>
      <c r="E3519" s="10" t="s">
        <v>33</v>
      </c>
      <c r="F3519" s="10" t="e">
        <v>#VALUE!</v>
      </c>
      <c r="G3519" s="10" t="s">
        <v>33</v>
      </c>
      <c r="H3519" s="10" t="s">
        <v>33</v>
      </c>
      <c r="J3519" s="10" t="s">
        <v>651</v>
      </c>
      <c r="K3519" s="10">
        <v>0</v>
      </c>
      <c r="L3519" s="10">
        <v>1</v>
      </c>
      <c r="M3519" s="10" t="s">
        <v>33</v>
      </c>
      <c r="N3519" s="10">
        <v>1</v>
      </c>
      <c r="T3519" s="10">
        <v>1.7320508075688772</v>
      </c>
      <c r="W3519" s="10">
        <v>1.2700604316330779</v>
      </c>
      <c r="X3519" s="10" t="s">
        <v>35</v>
      </c>
      <c r="Y3519" s="10">
        <v>0.1224744871391589</v>
      </c>
      <c r="AB3519" s="10">
        <v>14.694488966956285</v>
      </c>
      <c r="AC3519" s="10">
        <v>0.03</v>
      </c>
      <c r="AD3519" s="10">
        <v>0</v>
      </c>
      <c r="AE3519" s="10">
        <v>0</v>
      </c>
      <c r="AH3519" s="10">
        <v>1</v>
      </c>
      <c r="AJ3519" s="10">
        <v>1</v>
      </c>
      <c r="AK3519" s="10">
        <v>1</v>
      </c>
      <c r="AL3519" s="10">
        <v>1.7320508075688772</v>
      </c>
      <c r="AM3519" s="10">
        <v>1.2700604316330779</v>
      </c>
      <c r="AN3519" s="10">
        <v>0.03</v>
      </c>
      <c r="AO3519" s="10">
        <v>0</v>
      </c>
      <c r="AQ3519" s="10">
        <v>6.6854254788847971</v>
      </c>
      <c r="AR3519" s="10">
        <v>71.426372040068941</v>
      </c>
      <c r="AS3519" s="10">
        <v>81.120238984451902</v>
      </c>
      <c r="AT3519" s="10">
        <v>157.10749875379273</v>
      </c>
      <c r="AU3519" s="10">
        <v>57.429309951668152</v>
      </c>
      <c r="AV3519" s="10">
        <v>19688.802764463799</v>
      </c>
      <c r="AW3519" s="10">
        <v>19903.339573169258</v>
      </c>
      <c r="AX3519" s="10">
        <v>1</v>
      </c>
      <c r="AY3519" s="10">
        <v>21.651416511589375</v>
      </c>
      <c r="AZ3519" s="10" t="s">
        <v>33</v>
      </c>
      <c r="BA3519" s="10">
        <v>3524</v>
      </c>
      <c r="BB3519" s="10" t="s">
        <v>33</v>
      </c>
      <c r="BC3519" s="10" t="e">
        <v>#VALUE!</v>
      </c>
      <c r="BE3519" s="10" t="s">
        <v>33</v>
      </c>
      <c r="BF3519" s="10" t="s">
        <v>33</v>
      </c>
      <c r="BG3519" s="10" t="s">
        <v>33</v>
      </c>
      <c r="BH3519" s="10" t="s">
        <v>33</v>
      </c>
      <c r="BI3519" s="10" t="s">
        <v>33</v>
      </c>
      <c r="BJ3519" s="10" t="s">
        <v>33</v>
      </c>
      <c r="BL3519" s="10" t="s">
        <v>33</v>
      </c>
      <c r="BM3519" s="10" t="s">
        <v>33</v>
      </c>
      <c r="BP3519" s="10" t="s">
        <v>33</v>
      </c>
      <c r="BQ3519" s="10">
        <v>0</v>
      </c>
      <c r="BR3519" s="10" t="s">
        <v>651</v>
      </c>
      <c r="BS3519" s="11">
        <v>81.120238984451902</v>
      </c>
      <c r="BT3519" s="11">
        <v>19903.339573169258</v>
      </c>
      <c r="BU3519" s="10">
        <v>3519</v>
      </c>
    </row>
    <row r="3520" spans="1:73" s="10" customFormat="1" x14ac:dyDescent="0.45">
      <c r="A3520" s="10" t="s">
        <v>33</v>
      </c>
      <c r="B3520" s="10">
        <v>3524</v>
      </c>
      <c r="D3520" s="10" t="s">
        <v>33</v>
      </c>
      <c r="E3520" s="10">
        <v>3519</v>
      </c>
      <c r="F3520" s="10">
        <v>3524</v>
      </c>
      <c r="G3520" s="10">
        <v>943</v>
      </c>
      <c r="H3520" s="10">
        <v>943</v>
      </c>
      <c r="J3520" s="10" t="s">
        <v>33</v>
      </c>
      <c r="K3520" s="10" t="s">
        <v>1840</v>
      </c>
      <c r="L3520" s="10" t="s">
        <v>33</v>
      </c>
      <c r="M3520" s="10">
        <v>1.1000000000000001</v>
      </c>
      <c r="N3520" s="10">
        <v>1.1000000000000001</v>
      </c>
      <c r="T3520" s="10">
        <v>0</v>
      </c>
      <c r="W3520" s="10">
        <v>0</v>
      </c>
      <c r="X3520" s="10">
        <v>0</v>
      </c>
      <c r="Y3520" s="10">
        <v>0</v>
      </c>
      <c r="AB3520" s="10">
        <v>0</v>
      </c>
      <c r="AC3520" s="10">
        <v>0</v>
      </c>
      <c r="AD3520" s="10">
        <v>0</v>
      </c>
      <c r="AE3520" s="10">
        <v>0</v>
      </c>
      <c r="AH3520" s="10">
        <v>1</v>
      </c>
      <c r="AJ3520" s="10" t="s">
        <v>33</v>
      </c>
      <c r="AK3520" s="10">
        <v>1.1000000000000001</v>
      </c>
      <c r="AL3520" s="10">
        <v>0</v>
      </c>
      <c r="AM3520" s="10">
        <v>0</v>
      </c>
      <c r="AN3520" s="10">
        <v>0</v>
      </c>
      <c r="AO3520" s="10">
        <v>0</v>
      </c>
      <c r="AQ3520" s="10">
        <v>4.9533746713159204</v>
      </c>
      <c r="AR3520" s="10">
        <v>69.506916454648106</v>
      </c>
      <c r="AS3520" s="10">
        <v>76.689309728056188</v>
      </c>
      <c r="AT3520" s="10">
        <v>116.40430477592413</v>
      </c>
      <c r="AU3520" s="10">
        <v>42.734820984711867</v>
      </c>
      <c r="AV3520" s="10">
        <v>19677.357964329403</v>
      </c>
      <c r="AW3520" s="10">
        <v>19836.497090090041</v>
      </c>
      <c r="AX3520" s="10" t="s">
        <v>33</v>
      </c>
      <c r="AY3520" s="10" t="s">
        <v>33</v>
      </c>
      <c r="AZ3520" s="10" t="s">
        <v>33</v>
      </c>
      <c r="BA3520" s="10" t="s">
        <v>33</v>
      </c>
      <c r="BB3520" s="10">
        <v>3519</v>
      </c>
      <c r="BC3520" s="10">
        <v>3524</v>
      </c>
      <c r="BE3520" s="10" t="s">
        <v>651</v>
      </c>
      <c r="BF3520" s="10" t="s">
        <v>1839</v>
      </c>
      <c r="BG3520" s="10">
        <v>76.689309728056188</v>
      </c>
      <c r="BH3520" s="10">
        <v>842372.61421354895</v>
      </c>
      <c r="BI3520" s="10">
        <v>442</v>
      </c>
      <c r="BJ3520" s="10" t="s">
        <v>33</v>
      </c>
      <c r="BL3520" s="10" t="s">
        <v>33</v>
      </c>
      <c r="BM3520" s="10" t="s">
        <v>33</v>
      </c>
      <c r="BP3520" s="10" t="s">
        <v>33</v>
      </c>
      <c r="BQ3520" s="10" t="s">
        <v>33</v>
      </c>
      <c r="BR3520" s="10" t="s">
        <v>33</v>
      </c>
      <c r="BS3520" s="11" t="s">
        <v>33</v>
      </c>
      <c r="BT3520" s="11" t="s">
        <v>33</v>
      </c>
      <c r="BU3520" s="10">
        <v>3520</v>
      </c>
    </row>
    <row r="3521" spans="1:73" s="10" customFormat="1" x14ac:dyDescent="0.45">
      <c r="A3521" s="10" t="s">
        <v>33</v>
      </c>
      <c r="B3521" s="10">
        <v>3286</v>
      </c>
      <c r="D3521" s="10" t="s">
        <v>33</v>
      </c>
      <c r="E3521" s="10">
        <v>3519</v>
      </c>
      <c r="F3521" s="10">
        <v>3286</v>
      </c>
      <c r="G3521" s="10">
        <v>844</v>
      </c>
      <c r="H3521" s="10">
        <v>844</v>
      </c>
      <c r="J3521" s="10" t="s">
        <v>33</v>
      </c>
      <c r="K3521" s="10" t="s">
        <v>69</v>
      </c>
      <c r="L3521" s="10" t="s">
        <v>33</v>
      </c>
      <c r="M3521" s="10">
        <v>0.1</v>
      </c>
      <c r="N3521" s="10">
        <v>0.1</v>
      </c>
      <c r="T3521" s="10">
        <v>0</v>
      </c>
      <c r="W3521" s="10">
        <v>0</v>
      </c>
      <c r="X3521" s="10">
        <v>0</v>
      </c>
      <c r="Y3521" s="10">
        <v>0</v>
      </c>
      <c r="AB3521" s="10">
        <v>0</v>
      </c>
      <c r="AC3521" s="10">
        <v>0</v>
      </c>
      <c r="AD3521" s="10">
        <v>0</v>
      </c>
      <c r="AE3521" s="10">
        <v>0</v>
      </c>
      <c r="AH3521" s="10">
        <v>1</v>
      </c>
      <c r="AJ3521" s="10" t="s">
        <v>33</v>
      </c>
      <c r="AK3521" s="10">
        <v>0.1</v>
      </c>
      <c r="AL3521" s="10">
        <v>0</v>
      </c>
      <c r="AM3521" s="10">
        <v>0</v>
      </c>
      <c r="AN3521" s="10">
        <v>0</v>
      </c>
      <c r="AO3521" s="10">
        <v>0</v>
      </c>
      <c r="AQ3521" s="10">
        <v>0</v>
      </c>
      <c r="AR3521" s="10">
        <v>0.33165379876757312</v>
      </c>
      <c r="AS3521" s="10">
        <v>0.33165379876757312</v>
      </c>
      <c r="AT3521" s="10">
        <v>0</v>
      </c>
      <c r="AU3521" s="10">
        <v>0</v>
      </c>
      <c r="AV3521" s="10">
        <v>6.6962087232638119</v>
      </c>
      <c r="AW3521" s="10">
        <v>6.6962087232638119</v>
      </c>
      <c r="AX3521" s="10" t="s">
        <v>33</v>
      </c>
      <c r="AY3521" s="10" t="s">
        <v>33</v>
      </c>
      <c r="AZ3521" s="10" t="s">
        <v>33</v>
      </c>
      <c r="BA3521" s="10" t="s">
        <v>33</v>
      </c>
      <c r="BB3521" s="10">
        <v>3519</v>
      </c>
      <c r="BC3521" s="10">
        <v>3286</v>
      </c>
      <c r="BE3521" s="10" t="s">
        <v>651</v>
      </c>
      <c r="BF3521" s="10" t="s">
        <v>4154</v>
      </c>
      <c r="BG3521" s="10">
        <v>0.33165379876757312</v>
      </c>
      <c r="BH3521" s="10">
        <v>274.71256508685804</v>
      </c>
      <c r="BI3521" s="10">
        <v>443</v>
      </c>
      <c r="BJ3521" s="10" t="s">
        <v>33</v>
      </c>
      <c r="BL3521" s="10" t="s">
        <v>33</v>
      </c>
      <c r="BM3521" s="10" t="s">
        <v>33</v>
      </c>
      <c r="BP3521" s="10" t="s">
        <v>33</v>
      </c>
      <c r="BQ3521" s="10" t="s">
        <v>33</v>
      </c>
      <c r="BR3521" s="10" t="s">
        <v>33</v>
      </c>
      <c r="BS3521" s="11" t="s">
        <v>33</v>
      </c>
      <c r="BT3521" s="11" t="s">
        <v>33</v>
      </c>
      <c r="BU3521" s="10">
        <v>3521</v>
      </c>
    </row>
    <row r="3522" spans="1:73" s="10" customFormat="1" x14ac:dyDescent="0.45">
      <c r="A3522" s="10" t="s">
        <v>33</v>
      </c>
      <c r="B3522" s="10">
        <v>3332</v>
      </c>
      <c r="D3522" s="10" t="s">
        <v>33</v>
      </c>
      <c r="E3522" s="10">
        <v>3519</v>
      </c>
      <c r="F3522" s="10">
        <v>3332</v>
      </c>
      <c r="G3522" s="10">
        <v>866</v>
      </c>
      <c r="H3522" s="10">
        <v>866</v>
      </c>
      <c r="J3522" s="10" t="s">
        <v>33</v>
      </c>
      <c r="K3522" s="10" t="s">
        <v>59</v>
      </c>
      <c r="L3522" s="10" t="s">
        <v>33</v>
      </c>
      <c r="M3522" s="10">
        <v>5.0000000000000001E-3</v>
      </c>
      <c r="N3522" s="10">
        <v>5.0000000000000001E-3</v>
      </c>
      <c r="T3522" s="10">
        <v>0</v>
      </c>
      <c r="W3522" s="10">
        <v>0</v>
      </c>
      <c r="X3522" s="10">
        <v>0</v>
      </c>
      <c r="Y3522" s="10">
        <v>0</v>
      </c>
      <c r="AB3522" s="10">
        <v>0</v>
      </c>
      <c r="AC3522" s="10">
        <v>0</v>
      </c>
      <c r="AD3522" s="10">
        <v>0</v>
      </c>
      <c r="AE3522" s="10">
        <v>0</v>
      </c>
      <c r="AH3522" s="10">
        <v>1</v>
      </c>
      <c r="AJ3522" s="10" t="s">
        <v>33</v>
      </c>
      <c r="AK3522" s="10">
        <v>5.0000000000000001E-3</v>
      </c>
      <c r="AL3522" s="10">
        <v>0</v>
      </c>
      <c r="AM3522" s="10">
        <v>0</v>
      </c>
      <c r="AN3522" s="10">
        <v>0</v>
      </c>
      <c r="AO3522" s="10">
        <v>0</v>
      </c>
      <c r="AQ3522" s="10">
        <v>0</v>
      </c>
      <c r="AR3522" s="10">
        <v>0.25061142524602131</v>
      </c>
      <c r="AS3522" s="10">
        <v>0.25061142524602131</v>
      </c>
      <c r="AT3522" s="10">
        <v>0</v>
      </c>
      <c r="AU3522" s="10">
        <v>0</v>
      </c>
      <c r="AV3522" s="10">
        <v>4.3400177367736728</v>
      </c>
      <c r="AW3522" s="10">
        <v>4.3400177367736728</v>
      </c>
      <c r="AX3522" s="10" t="s">
        <v>33</v>
      </c>
      <c r="AY3522" s="10" t="s">
        <v>33</v>
      </c>
      <c r="AZ3522" s="10" t="s">
        <v>33</v>
      </c>
      <c r="BA3522" s="10" t="s">
        <v>33</v>
      </c>
      <c r="BB3522" s="10">
        <v>3519</v>
      </c>
      <c r="BC3522" s="10">
        <v>3332</v>
      </c>
      <c r="BE3522" s="10" t="s">
        <v>651</v>
      </c>
      <c r="BF3522" s="10" t="s">
        <v>4155</v>
      </c>
      <c r="BG3522" s="10">
        <v>0.25061142524602131</v>
      </c>
      <c r="BH3522" s="10">
        <v>44.521995692953546</v>
      </c>
      <c r="BI3522" s="10">
        <v>444</v>
      </c>
      <c r="BJ3522" s="10" t="s">
        <v>33</v>
      </c>
      <c r="BL3522" s="10" t="s">
        <v>33</v>
      </c>
      <c r="BM3522" s="10" t="s">
        <v>33</v>
      </c>
      <c r="BP3522" s="10" t="s">
        <v>33</v>
      </c>
      <c r="BQ3522" s="10" t="s">
        <v>33</v>
      </c>
      <c r="BR3522" s="10" t="s">
        <v>33</v>
      </c>
      <c r="BS3522" s="11" t="s">
        <v>33</v>
      </c>
      <c r="BT3522" s="11" t="s">
        <v>33</v>
      </c>
      <c r="BU3522" s="10">
        <v>3522</v>
      </c>
    </row>
    <row r="3523" spans="1:73" s="10" customFormat="1" x14ac:dyDescent="0.45">
      <c r="A3523" s="10" t="s">
        <v>33</v>
      </c>
      <c r="B3523" s="10">
        <v>3515</v>
      </c>
      <c r="D3523" s="10" t="s">
        <v>33</v>
      </c>
      <c r="E3523" s="10">
        <v>3519</v>
      </c>
      <c r="F3523" s="10">
        <v>3515</v>
      </c>
      <c r="G3523" s="10">
        <v>940</v>
      </c>
      <c r="H3523" s="10">
        <v>940</v>
      </c>
      <c r="J3523" s="10" t="s">
        <v>33</v>
      </c>
      <c r="K3523" s="10" t="s">
        <v>81</v>
      </c>
      <c r="L3523" s="10" t="s">
        <v>33</v>
      </c>
      <c r="M3523" s="10">
        <v>5.000000000000001E-3</v>
      </c>
      <c r="N3523" s="10">
        <v>5.000000000000001E-3</v>
      </c>
      <c r="T3523" s="10">
        <v>0</v>
      </c>
      <c r="W3523" s="10">
        <v>0</v>
      </c>
      <c r="X3523" s="10">
        <v>0</v>
      </c>
      <c r="Y3523" s="10">
        <v>0</v>
      </c>
      <c r="AB3523" s="10">
        <v>0</v>
      </c>
      <c r="AC3523" s="10">
        <v>0</v>
      </c>
      <c r="AD3523" s="10">
        <v>0</v>
      </c>
      <c r="AE3523" s="10">
        <v>0</v>
      </c>
      <c r="AH3523" s="10">
        <v>1</v>
      </c>
      <c r="AJ3523" s="10" t="s">
        <v>33</v>
      </c>
      <c r="AK3523" s="10">
        <v>5.000000000000001E-3</v>
      </c>
      <c r="AL3523" s="10">
        <v>0</v>
      </c>
      <c r="AM3523" s="10">
        <v>0</v>
      </c>
      <c r="AN3523" s="10">
        <v>0</v>
      </c>
      <c r="AO3523" s="10">
        <v>0</v>
      </c>
      <c r="AQ3523" s="10">
        <v>0</v>
      </c>
      <c r="AR3523" s="10">
        <v>3.712992977417072E-2</v>
      </c>
      <c r="AS3523" s="10">
        <v>3.712992977417072E-2</v>
      </c>
      <c r="AT3523" s="10">
        <v>0</v>
      </c>
      <c r="AU3523" s="10">
        <v>0</v>
      </c>
      <c r="AV3523" s="10">
        <v>0.40857367435648217</v>
      </c>
      <c r="AW3523" s="10">
        <v>0.40857367435648217</v>
      </c>
      <c r="AX3523" s="10" t="s">
        <v>33</v>
      </c>
      <c r="AY3523" s="10" t="s">
        <v>33</v>
      </c>
      <c r="AZ3523" s="10" t="s">
        <v>33</v>
      </c>
      <c r="BA3523" s="10" t="s">
        <v>33</v>
      </c>
      <c r="BB3523" s="10">
        <v>3519</v>
      </c>
      <c r="BC3523" s="10">
        <v>3515</v>
      </c>
      <c r="BE3523" s="10" t="s">
        <v>651</v>
      </c>
      <c r="BF3523" s="10" t="s">
        <v>4156</v>
      </c>
      <c r="BG3523" s="10">
        <v>3.712992977417072E-2</v>
      </c>
      <c r="BH3523" s="10">
        <v>14.126118133694083</v>
      </c>
      <c r="BI3523" s="10">
        <v>445</v>
      </c>
      <c r="BJ3523" s="10" t="s">
        <v>33</v>
      </c>
      <c r="BL3523" s="10" t="s">
        <v>33</v>
      </c>
      <c r="BM3523" s="10" t="s">
        <v>33</v>
      </c>
      <c r="BP3523" s="10" t="s">
        <v>33</v>
      </c>
      <c r="BQ3523" s="10" t="s">
        <v>33</v>
      </c>
      <c r="BR3523" s="10" t="s">
        <v>33</v>
      </c>
      <c r="BS3523" s="11" t="s">
        <v>33</v>
      </c>
      <c r="BT3523" s="11" t="s">
        <v>33</v>
      </c>
      <c r="BU3523" s="10">
        <v>3523</v>
      </c>
    </row>
    <row r="3524" spans="1:73" s="10" customFormat="1" x14ac:dyDescent="0.45">
      <c r="A3524" s="10">
        <v>943</v>
      </c>
      <c r="B3524" s="10">
        <v>3520</v>
      </c>
      <c r="D3524" s="10">
        <v>3528</v>
      </c>
      <c r="E3524" s="10" t="s">
        <v>33</v>
      </c>
      <c r="F3524" s="10">
        <v>3520</v>
      </c>
      <c r="G3524" s="10" t="s">
        <v>33</v>
      </c>
      <c r="H3524" s="10" t="s">
        <v>33</v>
      </c>
      <c r="J3524" s="10" t="s">
        <v>1840</v>
      </c>
      <c r="K3524" s="10">
        <v>0</v>
      </c>
      <c r="L3524" s="10">
        <v>1</v>
      </c>
      <c r="M3524" s="10" t="s">
        <v>33</v>
      </c>
      <c r="N3524" s="10">
        <v>1</v>
      </c>
      <c r="T3524" s="10">
        <v>0.70710678118654757</v>
      </c>
      <c r="W3524" s="10">
        <v>1.4665394641809</v>
      </c>
      <c r="X3524" s="10" t="s">
        <v>35</v>
      </c>
      <c r="Y3524" s="10">
        <v>0.14142135623730953</v>
      </c>
      <c r="AB3524" s="10">
        <v>16.967734321352399</v>
      </c>
      <c r="AC3524" s="10">
        <v>0.02</v>
      </c>
      <c r="AD3524" s="10">
        <v>0</v>
      </c>
      <c r="AE3524" s="10">
        <v>0</v>
      </c>
      <c r="AH3524" s="10">
        <v>1</v>
      </c>
      <c r="AJ3524" s="10">
        <v>1</v>
      </c>
      <c r="AK3524" s="10">
        <v>1</v>
      </c>
      <c r="AL3524" s="10">
        <v>0.70710678118654757</v>
      </c>
      <c r="AM3524" s="10">
        <v>1.4665394641809</v>
      </c>
      <c r="AN3524" s="10">
        <v>0.02</v>
      </c>
      <c r="AO3524" s="10">
        <v>0</v>
      </c>
      <c r="AQ3524" s="10">
        <v>4.5030678830144728</v>
      </c>
      <c r="AR3524" s="10">
        <v>63.188105867861914</v>
      </c>
      <c r="AS3524" s="10">
        <v>69.717554298232898</v>
      </c>
      <c r="AT3524" s="10">
        <v>105.82209525084011</v>
      </c>
      <c r="AU3524" s="10">
        <v>38.84983725882897</v>
      </c>
      <c r="AV3524" s="10">
        <v>17888.507240299456</v>
      </c>
      <c r="AW3524" s="10">
        <v>18033.179172809123</v>
      </c>
      <c r="AX3524" s="10">
        <v>1.1000000000000001</v>
      </c>
      <c r="AY3524" s="10">
        <v>13.503835172320386</v>
      </c>
      <c r="AZ3524" s="10" t="s">
        <v>33</v>
      </c>
      <c r="BA3524" s="10">
        <v>3528</v>
      </c>
      <c r="BB3524" s="10" t="s">
        <v>33</v>
      </c>
      <c r="BC3524" s="10">
        <v>3520</v>
      </c>
      <c r="BE3524" s="10" t="s">
        <v>33</v>
      </c>
      <c r="BF3524" s="10" t="s">
        <v>33</v>
      </c>
      <c r="BG3524" s="10" t="s">
        <v>33</v>
      </c>
      <c r="BH3524" s="10" t="s">
        <v>33</v>
      </c>
      <c r="BI3524" s="10" t="s">
        <v>33</v>
      </c>
      <c r="BJ3524" s="10" t="s">
        <v>33</v>
      </c>
      <c r="BL3524" s="10" t="s">
        <v>33</v>
      </c>
      <c r="BM3524" s="10" t="s">
        <v>33</v>
      </c>
      <c r="BP3524" s="10" t="s">
        <v>33</v>
      </c>
      <c r="BQ3524" s="10">
        <v>0</v>
      </c>
      <c r="BR3524" s="10" t="s">
        <v>1839</v>
      </c>
      <c r="BS3524" s="11">
        <v>69.717554298232898</v>
      </c>
      <c r="BT3524" s="11">
        <v>18033.179172809123</v>
      </c>
      <c r="BU3524" s="10">
        <v>3524</v>
      </c>
    </row>
    <row r="3525" spans="1:73" s="10" customFormat="1" x14ac:dyDescent="0.45">
      <c r="A3525" s="10" t="s">
        <v>33</v>
      </c>
      <c r="B3525" s="10">
        <v>3488</v>
      </c>
      <c r="D3525" s="10" t="s">
        <v>33</v>
      </c>
      <c r="E3525" s="10">
        <v>3524</v>
      </c>
      <c r="F3525" s="10">
        <v>3488</v>
      </c>
      <c r="G3525" s="10">
        <v>930</v>
      </c>
      <c r="H3525" s="10">
        <v>930</v>
      </c>
      <c r="J3525" s="10" t="s">
        <v>33</v>
      </c>
      <c r="K3525" s="10" t="s">
        <v>642</v>
      </c>
      <c r="L3525" s="10" t="s">
        <v>33</v>
      </c>
      <c r="M3525" s="10">
        <v>3.5</v>
      </c>
      <c r="N3525" s="10">
        <v>3.5</v>
      </c>
      <c r="T3525" s="10">
        <v>0</v>
      </c>
      <c r="W3525" s="10">
        <v>0</v>
      </c>
      <c r="X3525" s="10">
        <v>0</v>
      </c>
      <c r="Y3525" s="10">
        <v>0</v>
      </c>
      <c r="AB3525" s="10">
        <v>0</v>
      </c>
      <c r="AC3525" s="10">
        <v>0</v>
      </c>
      <c r="AD3525" s="10">
        <v>0</v>
      </c>
      <c r="AE3525" s="10">
        <v>0</v>
      </c>
      <c r="AH3525" s="10">
        <v>1</v>
      </c>
      <c r="AJ3525" s="10" t="s">
        <v>33</v>
      </c>
      <c r="AK3525" s="10">
        <v>3.5</v>
      </c>
      <c r="AL3525" s="10">
        <v>0</v>
      </c>
      <c r="AM3525" s="10">
        <v>0</v>
      </c>
      <c r="AN3525" s="10">
        <v>0</v>
      </c>
      <c r="AO3525" s="10">
        <v>0</v>
      </c>
      <c r="AQ3525" s="10">
        <v>0</v>
      </c>
      <c r="AR3525" s="10">
        <v>57.395123612369495</v>
      </c>
      <c r="AS3525" s="10">
        <v>57.395123612369495</v>
      </c>
      <c r="AT3525" s="10">
        <v>0</v>
      </c>
      <c r="AU3525" s="10">
        <v>0</v>
      </c>
      <c r="AV3525" s="10">
        <v>17829.90793339787</v>
      </c>
      <c r="AW3525" s="10">
        <v>17829.90793339787</v>
      </c>
      <c r="AX3525" s="10" t="s">
        <v>33</v>
      </c>
      <c r="AY3525" s="10" t="s">
        <v>33</v>
      </c>
      <c r="AZ3525" s="10" t="s">
        <v>33</v>
      </c>
      <c r="BA3525" s="10" t="s">
        <v>33</v>
      </c>
      <c r="BB3525" s="10">
        <v>3524</v>
      </c>
      <c r="BC3525" s="10">
        <v>3488</v>
      </c>
      <c r="BE3525" s="10" t="s">
        <v>1839</v>
      </c>
      <c r="BF3525" s="10" t="s">
        <v>4157</v>
      </c>
      <c r="BG3525" s="10">
        <v>63.13463597360645</v>
      </c>
      <c r="BH3525" s="10">
        <v>509271.70076697099</v>
      </c>
      <c r="BI3525" s="10">
        <v>447</v>
      </c>
      <c r="BJ3525" s="10" t="s">
        <v>33</v>
      </c>
      <c r="BL3525" s="10" t="s">
        <v>33</v>
      </c>
      <c r="BM3525" s="10" t="s">
        <v>33</v>
      </c>
      <c r="BP3525" s="10" t="s">
        <v>33</v>
      </c>
      <c r="BQ3525" s="10" t="s">
        <v>33</v>
      </c>
      <c r="BR3525" s="10" t="s">
        <v>33</v>
      </c>
      <c r="BS3525" s="11" t="s">
        <v>33</v>
      </c>
      <c r="BT3525" s="11" t="s">
        <v>33</v>
      </c>
      <c r="BU3525" s="10">
        <v>3525</v>
      </c>
    </row>
    <row r="3526" spans="1:73" s="10" customFormat="1" x14ac:dyDescent="0.45">
      <c r="A3526" s="10" t="s">
        <v>33</v>
      </c>
      <c r="B3526" s="10">
        <v>3515</v>
      </c>
      <c r="D3526" s="10" t="s">
        <v>33</v>
      </c>
      <c r="E3526" s="10">
        <v>3524</v>
      </c>
      <c r="F3526" s="10">
        <v>3515</v>
      </c>
      <c r="G3526" s="10">
        <v>940</v>
      </c>
      <c r="H3526" s="10">
        <v>940</v>
      </c>
      <c r="J3526" s="10" t="s">
        <v>33</v>
      </c>
      <c r="K3526" s="10" t="s">
        <v>81</v>
      </c>
      <c r="L3526" s="10" t="s">
        <v>33</v>
      </c>
      <c r="M3526" s="10">
        <v>2.5000000000000005E-3</v>
      </c>
      <c r="N3526" s="10">
        <v>2.5000000000000005E-3</v>
      </c>
      <c r="T3526" s="10">
        <v>0</v>
      </c>
      <c r="W3526" s="10">
        <v>0</v>
      </c>
      <c r="X3526" s="10">
        <v>0</v>
      </c>
      <c r="Y3526" s="10">
        <v>0</v>
      </c>
      <c r="AB3526" s="10">
        <v>0</v>
      </c>
      <c r="AC3526" s="10">
        <v>0</v>
      </c>
      <c r="AD3526" s="10">
        <v>0</v>
      </c>
      <c r="AE3526" s="10">
        <v>0</v>
      </c>
      <c r="AH3526" s="10">
        <v>1</v>
      </c>
      <c r="AJ3526" s="10" t="s">
        <v>33</v>
      </c>
      <c r="AK3526" s="10">
        <v>2.5000000000000005E-3</v>
      </c>
      <c r="AL3526" s="10">
        <v>0</v>
      </c>
      <c r="AM3526" s="10">
        <v>0</v>
      </c>
      <c r="AN3526" s="10">
        <v>0</v>
      </c>
      <c r="AO3526" s="10">
        <v>0</v>
      </c>
      <c r="AQ3526" s="10">
        <v>0</v>
      </c>
      <c r="AR3526" s="10">
        <v>1.856496488708536E-2</v>
      </c>
      <c r="AS3526" s="10">
        <v>1.856496488708536E-2</v>
      </c>
      <c r="AT3526" s="10">
        <v>0</v>
      </c>
      <c r="AU3526" s="10">
        <v>0</v>
      </c>
      <c r="AV3526" s="10">
        <v>0.20428683717824109</v>
      </c>
      <c r="AW3526" s="10">
        <v>0.20428683717824109</v>
      </c>
      <c r="AX3526" s="10" t="s">
        <v>33</v>
      </c>
      <c r="AY3526" s="10" t="s">
        <v>33</v>
      </c>
      <c r="AZ3526" s="10" t="s">
        <v>33</v>
      </c>
      <c r="BA3526" s="10" t="s">
        <v>33</v>
      </c>
      <c r="BB3526" s="10">
        <v>3524</v>
      </c>
      <c r="BC3526" s="10">
        <v>3515</v>
      </c>
      <c r="BE3526" s="10" t="s">
        <v>1839</v>
      </c>
      <c r="BF3526" s="10" t="s">
        <v>4158</v>
      </c>
      <c r="BG3526" s="10">
        <v>2.0421461375793898E-2</v>
      </c>
      <c r="BH3526" s="10">
        <v>4.7332005404903335</v>
      </c>
      <c r="BI3526" s="10">
        <v>448</v>
      </c>
      <c r="BJ3526" s="10" t="s">
        <v>33</v>
      </c>
      <c r="BL3526" s="10" t="s">
        <v>33</v>
      </c>
      <c r="BM3526" s="10" t="s">
        <v>33</v>
      </c>
      <c r="BP3526" s="10" t="s">
        <v>33</v>
      </c>
      <c r="BQ3526" s="10" t="s">
        <v>33</v>
      </c>
      <c r="BR3526" s="10" t="s">
        <v>33</v>
      </c>
      <c r="BS3526" s="11" t="s">
        <v>33</v>
      </c>
      <c r="BT3526" s="11" t="s">
        <v>33</v>
      </c>
      <c r="BU3526" s="10">
        <v>3526</v>
      </c>
    </row>
    <row r="3527" spans="1:73" s="10" customFormat="1" x14ac:dyDescent="0.45">
      <c r="A3527" s="10" t="s">
        <v>33</v>
      </c>
      <c r="B3527" s="10">
        <v>3528</v>
      </c>
      <c r="D3527" s="10" t="s">
        <v>33</v>
      </c>
      <c r="E3527" s="10">
        <v>3524</v>
      </c>
      <c r="F3527" s="10">
        <v>3528</v>
      </c>
      <c r="G3527" s="10">
        <v>944</v>
      </c>
      <c r="H3527" s="10">
        <v>944</v>
      </c>
      <c r="J3527" s="10" t="s">
        <v>33</v>
      </c>
      <c r="K3527" s="10" t="s">
        <v>652</v>
      </c>
      <c r="L3527" s="10" t="s">
        <v>33</v>
      </c>
      <c r="M3527" s="10">
        <v>2.4</v>
      </c>
      <c r="N3527" s="10">
        <v>2.4</v>
      </c>
      <c r="T3527" s="10">
        <v>0</v>
      </c>
      <c r="W3527" s="10">
        <v>0</v>
      </c>
      <c r="X3527" s="10">
        <v>0</v>
      </c>
      <c r="Y3527" s="10">
        <v>0</v>
      </c>
      <c r="AB3527" s="10">
        <v>0</v>
      </c>
      <c r="AC3527" s="10">
        <v>0</v>
      </c>
      <c r="AD3527" s="10">
        <v>0</v>
      </c>
      <c r="AE3527" s="10">
        <v>0</v>
      </c>
      <c r="AH3527" s="10">
        <v>1</v>
      </c>
      <c r="AJ3527" s="10" t="s">
        <v>33</v>
      </c>
      <c r="AK3527" s="10">
        <v>2.4</v>
      </c>
      <c r="AL3527" s="10">
        <v>0</v>
      </c>
      <c r="AM3527" s="10">
        <v>0</v>
      </c>
      <c r="AN3527" s="10">
        <v>0</v>
      </c>
      <c r="AO3527" s="10">
        <v>0</v>
      </c>
      <c r="AQ3527" s="10">
        <v>3.7959611018279253</v>
      </c>
      <c r="AR3527" s="10">
        <v>4.2878778264244382</v>
      </c>
      <c r="AS3527" s="10">
        <v>9.7920214240749299</v>
      </c>
      <c r="AT3527" s="10">
        <v>89.205085892956248</v>
      </c>
      <c r="AU3527" s="10">
        <v>21.882102937476571</v>
      </c>
      <c r="AV3527" s="10">
        <v>58.39502006440707</v>
      </c>
      <c r="AW3527" s="10">
        <v>169.48220889483989</v>
      </c>
      <c r="AX3527" s="10" t="s">
        <v>33</v>
      </c>
      <c r="AY3527" s="10" t="s">
        <v>33</v>
      </c>
      <c r="AZ3527" s="10" t="s">
        <v>33</v>
      </c>
      <c r="BA3527" s="10" t="s">
        <v>33</v>
      </c>
      <c r="BB3527" s="10">
        <v>3524</v>
      </c>
      <c r="BC3527" s="10">
        <v>3528</v>
      </c>
      <c r="BE3527" s="10" t="s">
        <v>1839</v>
      </c>
      <c r="BF3527" s="10" t="s">
        <v>652</v>
      </c>
      <c r="BG3527" s="10">
        <v>10.771223566482425</v>
      </c>
      <c r="BH3527" s="10">
        <v>2432.2276602513484</v>
      </c>
      <c r="BI3527" s="10">
        <v>449</v>
      </c>
      <c r="BJ3527" s="10" t="s">
        <v>33</v>
      </c>
      <c r="BL3527" s="10" t="s">
        <v>33</v>
      </c>
      <c r="BM3527" s="10" t="s">
        <v>33</v>
      </c>
      <c r="BP3527" s="10" t="s">
        <v>33</v>
      </c>
      <c r="BQ3527" s="10" t="s">
        <v>33</v>
      </c>
      <c r="BR3527" s="10" t="s">
        <v>33</v>
      </c>
      <c r="BS3527" s="11" t="s">
        <v>33</v>
      </c>
      <c r="BT3527" s="11" t="s">
        <v>33</v>
      </c>
      <c r="BU3527" s="10">
        <v>3527</v>
      </c>
    </row>
    <row r="3528" spans="1:73" s="10" customFormat="1" x14ac:dyDescent="0.45">
      <c r="A3528" s="10">
        <v>944</v>
      </c>
      <c r="B3528" s="10">
        <v>3527</v>
      </c>
      <c r="D3528" s="10">
        <v>3534</v>
      </c>
      <c r="E3528" s="10" t="s">
        <v>33</v>
      </c>
      <c r="F3528" s="10">
        <v>3527</v>
      </c>
      <c r="G3528" s="10" t="s">
        <v>33</v>
      </c>
      <c r="H3528" s="10" t="s">
        <v>33</v>
      </c>
      <c r="J3528" s="10" t="s">
        <v>652</v>
      </c>
      <c r="K3528" s="10">
        <v>0</v>
      </c>
      <c r="L3528" s="10">
        <v>1</v>
      </c>
      <c r="M3528" s="10" t="s">
        <v>33</v>
      </c>
      <c r="N3528" s="10">
        <v>1</v>
      </c>
      <c r="T3528" s="10">
        <v>0.31622776601683794</v>
      </c>
      <c r="W3528" s="10">
        <v>0.73326973209044999</v>
      </c>
      <c r="X3528" s="10" t="s">
        <v>35</v>
      </c>
      <c r="Y3528" s="10">
        <v>7.0710678118654766E-2</v>
      </c>
      <c r="AB3528" s="10">
        <v>8.4838671606761995</v>
      </c>
      <c r="AC3528" s="10">
        <v>0.01</v>
      </c>
      <c r="AD3528" s="10">
        <v>0</v>
      </c>
      <c r="AE3528" s="10">
        <v>0</v>
      </c>
      <c r="AH3528" s="10">
        <v>1</v>
      </c>
      <c r="AJ3528" s="10">
        <v>1</v>
      </c>
      <c r="AK3528" s="10">
        <v>1</v>
      </c>
      <c r="AL3528" s="10">
        <v>0.31622776601683794</v>
      </c>
      <c r="AM3528" s="10">
        <v>0.73326973209044999</v>
      </c>
      <c r="AN3528" s="10">
        <v>0.01</v>
      </c>
      <c r="AO3528" s="10">
        <v>0</v>
      </c>
      <c r="AQ3528" s="10">
        <v>1.5816504590949689</v>
      </c>
      <c r="AR3528" s="10">
        <v>1.7866157610101827</v>
      </c>
      <c r="AS3528" s="10">
        <v>4.0800089266978876</v>
      </c>
      <c r="AT3528" s="10">
        <v>37.168785788731768</v>
      </c>
      <c r="AU3528" s="10">
        <v>9.1175428906152387</v>
      </c>
      <c r="AV3528" s="10">
        <v>24.331258360169613</v>
      </c>
      <c r="AW3528" s="10">
        <v>70.617587039516621</v>
      </c>
      <c r="AX3528" s="10">
        <v>2.64</v>
      </c>
      <c r="AY3528" s="10">
        <v>2.0809234314391416</v>
      </c>
      <c r="AZ3528" s="10" t="s">
        <v>33</v>
      </c>
      <c r="BA3528" s="10">
        <v>3534</v>
      </c>
      <c r="BB3528" s="10" t="s">
        <v>33</v>
      </c>
      <c r="BC3528" s="10">
        <v>3527</v>
      </c>
      <c r="BE3528" s="10" t="s">
        <v>33</v>
      </c>
      <c r="BF3528" s="10" t="s">
        <v>33</v>
      </c>
      <c r="BG3528" s="10" t="s">
        <v>33</v>
      </c>
      <c r="BH3528" s="10" t="s">
        <v>33</v>
      </c>
      <c r="BI3528" s="10" t="s">
        <v>33</v>
      </c>
      <c r="BJ3528" s="10" t="s">
        <v>33</v>
      </c>
      <c r="BL3528" s="10" t="s">
        <v>33</v>
      </c>
      <c r="BM3528" s="10" t="s">
        <v>33</v>
      </c>
      <c r="BP3528" s="10" t="s">
        <v>33</v>
      </c>
      <c r="BQ3528" s="10">
        <v>0</v>
      </c>
      <c r="BR3528" s="10" t="s">
        <v>652</v>
      </c>
      <c r="BS3528" s="11">
        <v>4.0800089266978876</v>
      </c>
      <c r="BT3528" s="11">
        <v>70.617587039516621</v>
      </c>
      <c r="BU3528" s="10">
        <v>3528</v>
      </c>
    </row>
    <row r="3529" spans="1:73" s="10" customFormat="1" x14ac:dyDescent="0.45">
      <c r="A3529" s="10" t="s">
        <v>33</v>
      </c>
      <c r="B3529" s="10">
        <v>3534</v>
      </c>
      <c r="D3529" s="10" t="s">
        <v>33</v>
      </c>
      <c r="E3529" s="10">
        <v>3528</v>
      </c>
      <c r="F3529" s="10">
        <v>3534</v>
      </c>
      <c r="G3529" s="10">
        <v>945</v>
      </c>
      <c r="H3529" s="10">
        <v>945</v>
      </c>
      <c r="J3529" s="10" t="s">
        <v>33</v>
      </c>
      <c r="K3529" s="10" t="s">
        <v>166</v>
      </c>
      <c r="L3529" s="10" t="s">
        <v>33</v>
      </c>
      <c r="M3529" s="10">
        <v>0.02</v>
      </c>
      <c r="N3529" s="10">
        <v>0.02</v>
      </c>
      <c r="T3529" s="10">
        <v>0</v>
      </c>
      <c r="W3529" s="10">
        <v>0</v>
      </c>
      <c r="X3529" s="10">
        <v>0</v>
      </c>
      <c r="Y3529" s="10">
        <v>0</v>
      </c>
      <c r="AB3529" s="10">
        <v>0</v>
      </c>
      <c r="AC3529" s="10">
        <v>0</v>
      </c>
      <c r="AD3529" s="10">
        <v>0</v>
      </c>
      <c r="AE3529" s="10">
        <v>0</v>
      </c>
      <c r="AH3529" s="10">
        <v>1</v>
      </c>
      <c r="AJ3529" s="10" t="s">
        <v>33</v>
      </c>
      <c r="AK3529" s="10">
        <v>0.02</v>
      </c>
      <c r="AL3529" s="10">
        <v>0</v>
      </c>
      <c r="AM3529" s="10">
        <v>0</v>
      </c>
      <c r="AN3529" s="10">
        <v>0</v>
      </c>
      <c r="AO3529" s="10">
        <v>0</v>
      </c>
      <c r="AQ3529" s="10">
        <v>9.6467397853467994E-3</v>
      </c>
      <c r="AR3529" s="10">
        <v>6.0875379788637669E-2</v>
      </c>
      <c r="AS3529" s="10">
        <v>7.4863152477390532E-2</v>
      </c>
      <c r="AT3529" s="10">
        <v>0.22669838495564978</v>
      </c>
      <c r="AU3529" s="10">
        <v>0.35848816054028104</v>
      </c>
      <c r="AV3529" s="10">
        <v>0.26013793794809986</v>
      </c>
      <c r="AW3529" s="10">
        <v>0.84532448344403077</v>
      </c>
      <c r="AX3529" s="10" t="s">
        <v>33</v>
      </c>
      <c r="AY3529" s="10" t="s">
        <v>33</v>
      </c>
      <c r="AZ3529" s="10" t="s">
        <v>33</v>
      </c>
      <c r="BA3529" s="10" t="s">
        <v>33</v>
      </c>
      <c r="BB3529" s="10">
        <v>3528</v>
      </c>
      <c r="BC3529" s="10">
        <v>3534</v>
      </c>
      <c r="BE3529" s="10" t="s">
        <v>652</v>
      </c>
      <c r="BF3529" s="10" t="s">
        <v>4159</v>
      </c>
      <c r="BG3529" s="10">
        <v>0.19763872254031101</v>
      </c>
      <c r="BH3529" s="10">
        <v>24.873218207671272</v>
      </c>
      <c r="BI3529" s="10">
        <v>451</v>
      </c>
      <c r="BJ3529" s="10" t="s">
        <v>33</v>
      </c>
      <c r="BL3529" s="10" t="s">
        <v>33</v>
      </c>
      <c r="BM3529" s="10" t="s">
        <v>33</v>
      </c>
      <c r="BP3529" s="10" t="s">
        <v>33</v>
      </c>
      <c r="BQ3529" s="10" t="s">
        <v>33</v>
      </c>
      <c r="BR3529" s="10" t="s">
        <v>33</v>
      </c>
      <c r="BS3529" s="11" t="s">
        <v>33</v>
      </c>
      <c r="BT3529" s="11" t="s">
        <v>33</v>
      </c>
      <c r="BU3529" s="10">
        <v>3529</v>
      </c>
    </row>
    <row r="3530" spans="1:73" s="10" customFormat="1" x14ac:dyDescent="0.45">
      <c r="A3530" s="10" t="s">
        <v>33</v>
      </c>
      <c r="B3530" s="10">
        <v>3242</v>
      </c>
      <c r="D3530" s="10" t="s">
        <v>33</v>
      </c>
      <c r="E3530" s="10">
        <v>3528</v>
      </c>
      <c r="F3530" s="10">
        <v>3242</v>
      </c>
      <c r="G3530" s="10">
        <v>825</v>
      </c>
      <c r="H3530" s="10">
        <v>825</v>
      </c>
      <c r="J3530" s="10" t="s">
        <v>33</v>
      </c>
      <c r="K3530" s="10" t="s">
        <v>42</v>
      </c>
      <c r="L3530" s="10" t="s">
        <v>33</v>
      </c>
      <c r="M3530" s="10">
        <v>0.5</v>
      </c>
      <c r="N3530" s="10">
        <v>0.5</v>
      </c>
      <c r="T3530" s="10">
        <v>0</v>
      </c>
      <c r="W3530" s="10">
        <v>0</v>
      </c>
      <c r="X3530" s="10">
        <v>0</v>
      </c>
      <c r="Y3530" s="10">
        <v>0</v>
      </c>
      <c r="AB3530" s="10">
        <v>0</v>
      </c>
      <c r="AC3530" s="10">
        <v>0</v>
      </c>
      <c r="AD3530" s="10">
        <v>0</v>
      </c>
      <c r="AE3530" s="10">
        <v>0</v>
      </c>
      <c r="AH3530" s="10">
        <v>1</v>
      </c>
      <c r="AJ3530" s="10" t="s">
        <v>33</v>
      </c>
      <c r="AK3530" s="10">
        <v>0.5</v>
      </c>
      <c r="AL3530" s="10">
        <v>0</v>
      </c>
      <c r="AM3530" s="10">
        <v>0</v>
      </c>
      <c r="AN3530" s="10">
        <v>0</v>
      </c>
      <c r="AO3530" s="10">
        <v>0</v>
      </c>
      <c r="AQ3530" s="10">
        <v>0</v>
      </c>
      <c r="AR3530" s="10">
        <v>0</v>
      </c>
      <c r="AS3530" s="10">
        <v>0</v>
      </c>
      <c r="AT3530" s="10">
        <v>0</v>
      </c>
      <c r="AU3530" s="10">
        <v>0</v>
      </c>
      <c r="AV3530" s="10">
        <v>0.5</v>
      </c>
      <c r="AW3530" s="10">
        <v>0.5</v>
      </c>
      <c r="AX3530" s="10" t="s">
        <v>33</v>
      </c>
      <c r="AY3530" s="10" t="s">
        <v>33</v>
      </c>
      <c r="AZ3530" s="10" t="s">
        <v>33</v>
      </c>
      <c r="BA3530" s="10" t="s">
        <v>33</v>
      </c>
      <c r="BB3530" s="10">
        <v>3528</v>
      </c>
      <c r="BC3530" s="10">
        <v>3242</v>
      </c>
      <c r="BE3530" s="10" t="s">
        <v>652</v>
      </c>
      <c r="BF3530" s="10" t="s">
        <v>4160</v>
      </c>
      <c r="BG3530" s="10">
        <v>0</v>
      </c>
      <c r="BH3530" s="10">
        <v>4.2698988974989733</v>
      </c>
      <c r="BI3530" s="10">
        <v>452</v>
      </c>
      <c r="BJ3530" s="10" t="s">
        <v>33</v>
      </c>
      <c r="BL3530" s="10" t="s">
        <v>33</v>
      </c>
      <c r="BM3530" s="10" t="s">
        <v>33</v>
      </c>
      <c r="BP3530" s="10" t="s">
        <v>33</v>
      </c>
      <c r="BQ3530" s="10" t="s">
        <v>33</v>
      </c>
      <c r="BR3530" s="10" t="s">
        <v>33</v>
      </c>
      <c r="BS3530" s="11" t="s">
        <v>33</v>
      </c>
      <c r="BT3530" s="11" t="s">
        <v>33</v>
      </c>
      <c r="BU3530" s="10">
        <v>3530</v>
      </c>
    </row>
    <row r="3531" spans="1:73" s="10" customFormat="1" x14ac:dyDescent="0.45">
      <c r="A3531" s="10" t="s">
        <v>33</v>
      </c>
      <c r="B3531" s="10">
        <v>3535</v>
      </c>
      <c r="D3531" s="10" t="s">
        <v>33</v>
      </c>
      <c r="E3531" s="10">
        <v>3528</v>
      </c>
      <c r="F3531" s="10">
        <v>3535</v>
      </c>
      <c r="G3531" s="10">
        <v>946</v>
      </c>
      <c r="H3531" s="10">
        <v>946</v>
      </c>
      <c r="J3531" s="10" t="s">
        <v>33</v>
      </c>
      <c r="K3531" s="10" t="s">
        <v>653</v>
      </c>
      <c r="L3531" s="10" t="s">
        <v>33</v>
      </c>
      <c r="M3531" s="10">
        <v>1E-3</v>
      </c>
      <c r="N3531" s="10">
        <v>1E-3</v>
      </c>
      <c r="T3531" s="10">
        <v>0</v>
      </c>
      <c r="W3531" s="10">
        <v>0</v>
      </c>
      <c r="X3531" s="10">
        <v>0</v>
      </c>
      <c r="Y3531" s="10">
        <v>0</v>
      </c>
      <c r="AB3531" s="10">
        <v>0</v>
      </c>
      <c r="AC3531" s="10">
        <v>0</v>
      </c>
      <c r="AD3531" s="10">
        <v>0</v>
      </c>
      <c r="AE3531" s="10">
        <v>0</v>
      </c>
      <c r="AH3531" s="10">
        <v>1</v>
      </c>
      <c r="AJ3531" s="10" t="s">
        <v>33</v>
      </c>
      <c r="AK3531" s="10">
        <v>1E-3</v>
      </c>
      <c r="AL3531" s="10">
        <v>0</v>
      </c>
      <c r="AM3531" s="10">
        <v>0</v>
      </c>
      <c r="AN3531" s="10">
        <v>0</v>
      </c>
      <c r="AO3531" s="10">
        <v>0</v>
      </c>
      <c r="AQ3531" s="10">
        <v>1.7405934093828419E-2</v>
      </c>
      <c r="AR3531" s="10">
        <v>1.6516204039820809E-2</v>
      </c>
      <c r="AS3531" s="10">
        <v>4.1754808475872013E-2</v>
      </c>
      <c r="AT3531" s="10">
        <v>0.40903945120496782</v>
      </c>
      <c r="AU3531" s="10">
        <v>1.4739364967912774E-2</v>
      </c>
      <c r="AV3531" s="10">
        <v>1.0184625904786124</v>
      </c>
      <c r="AW3531" s="10">
        <v>1.442241406651493</v>
      </c>
      <c r="AX3531" s="10" t="s">
        <v>33</v>
      </c>
      <c r="AY3531" s="10" t="s">
        <v>33</v>
      </c>
      <c r="AZ3531" s="10" t="s">
        <v>33</v>
      </c>
      <c r="BA3531" s="10" t="s">
        <v>33</v>
      </c>
      <c r="BB3531" s="10">
        <v>3528</v>
      </c>
      <c r="BC3531" s="10">
        <v>3535</v>
      </c>
      <c r="BE3531" s="10" t="s">
        <v>652</v>
      </c>
      <c r="BF3531" s="10" t="s">
        <v>653</v>
      </c>
      <c r="BG3531" s="10">
        <v>0.11023269437630212</v>
      </c>
      <c r="BH3531" s="10">
        <v>6.8558792294479556</v>
      </c>
      <c r="BI3531" s="10">
        <v>453</v>
      </c>
      <c r="BJ3531" s="10" t="s">
        <v>33</v>
      </c>
      <c r="BL3531" s="10" t="s">
        <v>33</v>
      </c>
      <c r="BM3531" s="10" t="s">
        <v>33</v>
      </c>
      <c r="BP3531" s="10" t="s">
        <v>33</v>
      </c>
      <c r="BQ3531" s="10" t="s">
        <v>33</v>
      </c>
      <c r="BR3531" s="10" t="s">
        <v>33</v>
      </c>
      <c r="BS3531" s="11" t="s">
        <v>33</v>
      </c>
      <c r="BT3531" s="11" t="s">
        <v>33</v>
      </c>
      <c r="BU3531" s="10">
        <v>3531</v>
      </c>
    </row>
    <row r="3532" spans="1:73" s="10" customFormat="1" x14ac:dyDescent="0.45">
      <c r="A3532" s="10" t="s">
        <v>33</v>
      </c>
      <c r="B3532" s="10">
        <v>3475</v>
      </c>
      <c r="D3532" s="10" t="s">
        <v>33</v>
      </c>
      <c r="E3532" s="10">
        <v>3528</v>
      </c>
      <c r="F3532" s="10">
        <v>3475</v>
      </c>
      <c r="G3532" s="10">
        <v>925</v>
      </c>
      <c r="H3532" s="10">
        <v>925</v>
      </c>
      <c r="J3532" s="10" t="s">
        <v>33</v>
      </c>
      <c r="K3532" s="10" t="s">
        <v>638</v>
      </c>
      <c r="L3532" s="10" t="s">
        <v>33</v>
      </c>
      <c r="M3532" s="10">
        <v>1E-3</v>
      </c>
      <c r="N3532" s="10">
        <v>1E-3</v>
      </c>
      <c r="T3532" s="10">
        <v>0</v>
      </c>
      <c r="W3532" s="10">
        <v>0</v>
      </c>
      <c r="X3532" s="10">
        <v>0</v>
      </c>
      <c r="Y3532" s="10">
        <v>0</v>
      </c>
      <c r="AB3532" s="10">
        <v>0</v>
      </c>
      <c r="AC3532" s="10">
        <v>0</v>
      </c>
      <c r="AD3532" s="10">
        <v>0</v>
      </c>
      <c r="AE3532" s="10">
        <v>0</v>
      </c>
      <c r="AH3532" s="10">
        <v>1</v>
      </c>
      <c r="AJ3532" s="10" t="s">
        <v>33</v>
      </c>
      <c r="AK3532" s="10">
        <v>1E-3</v>
      </c>
      <c r="AL3532" s="10">
        <v>0</v>
      </c>
      <c r="AM3532" s="10">
        <v>0</v>
      </c>
      <c r="AN3532" s="10">
        <v>0</v>
      </c>
      <c r="AO3532" s="10">
        <v>0</v>
      </c>
      <c r="AQ3532" s="10">
        <v>4.1358830406014371E-3</v>
      </c>
      <c r="AR3532" s="10">
        <v>2.9713639075927941E-2</v>
      </c>
      <c r="AS3532" s="10">
        <v>3.5710669484800027E-2</v>
      </c>
      <c r="AT3532" s="10">
        <v>9.7193251454133767E-2</v>
      </c>
      <c r="AU3532" s="10">
        <v>4.4008560639935142E-2</v>
      </c>
      <c r="AV3532" s="10">
        <v>3.9815323800080189</v>
      </c>
      <c r="AW3532" s="10">
        <v>4.1227341921020875</v>
      </c>
      <c r="AX3532" s="10" t="s">
        <v>33</v>
      </c>
      <c r="AY3532" s="10" t="s">
        <v>33</v>
      </c>
      <c r="AZ3532" s="10" t="s">
        <v>33</v>
      </c>
      <c r="BA3532" s="10" t="s">
        <v>33</v>
      </c>
      <c r="BB3532" s="10">
        <v>3528</v>
      </c>
      <c r="BC3532" s="10">
        <v>3475</v>
      </c>
      <c r="BE3532" s="10" t="s">
        <v>652</v>
      </c>
      <c r="BF3532" s="10" t="s">
        <v>4161</v>
      </c>
      <c r="BG3532" s="10">
        <v>9.4276167439872077E-2</v>
      </c>
      <c r="BH3532" s="10">
        <v>32.374816311426201</v>
      </c>
      <c r="BI3532" s="10">
        <v>454</v>
      </c>
      <c r="BJ3532" s="10" t="s">
        <v>33</v>
      </c>
      <c r="BL3532" s="10" t="s">
        <v>33</v>
      </c>
      <c r="BM3532" s="10" t="s">
        <v>33</v>
      </c>
      <c r="BP3532" s="10" t="s">
        <v>33</v>
      </c>
      <c r="BQ3532" s="10" t="s">
        <v>33</v>
      </c>
      <c r="BR3532" s="10" t="s">
        <v>33</v>
      </c>
      <c r="BS3532" s="11" t="s">
        <v>33</v>
      </c>
      <c r="BT3532" s="11" t="s">
        <v>33</v>
      </c>
      <c r="BU3532" s="10">
        <v>3532</v>
      </c>
    </row>
    <row r="3533" spans="1:73" s="10" customFormat="1" x14ac:dyDescent="0.45">
      <c r="A3533" s="10" t="s">
        <v>33</v>
      </c>
      <c r="B3533" s="10">
        <v>3250</v>
      </c>
      <c r="D3533" s="10" t="s">
        <v>33</v>
      </c>
      <c r="E3533" s="10">
        <v>3528</v>
      </c>
      <c r="F3533" s="10">
        <v>3250</v>
      </c>
      <c r="G3533" s="10">
        <v>830</v>
      </c>
      <c r="H3533" s="10">
        <v>830</v>
      </c>
      <c r="J3533" s="10" t="s">
        <v>33</v>
      </c>
      <c r="K3533" s="10" t="s">
        <v>121</v>
      </c>
      <c r="L3533" s="10" t="s">
        <v>33</v>
      </c>
      <c r="M3533" s="10">
        <v>0.4</v>
      </c>
      <c r="N3533" s="10">
        <v>0.4</v>
      </c>
      <c r="T3533" s="10">
        <v>0</v>
      </c>
      <c r="W3533" s="10">
        <v>0</v>
      </c>
      <c r="X3533" s="10">
        <v>0</v>
      </c>
      <c r="Y3533" s="10">
        <v>0</v>
      </c>
      <c r="AB3533" s="10">
        <v>0</v>
      </c>
      <c r="AC3533" s="10">
        <v>0</v>
      </c>
      <c r="AD3533" s="10">
        <v>0</v>
      </c>
      <c r="AE3533" s="10">
        <v>0</v>
      </c>
      <c r="AH3533" s="10">
        <v>1</v>
      </c>
      <c r="AJ3533" s="10" t="s">
        <v>33</v>
      </c>
      <c r="AK3533" s="10">
        <v>0.4</v>
      </c>
      <c r="AL3533" s="10">
        <v>0</v>
      </c>
      <c r="AM3533" s="10">
        <v>0</v>
      </c>
      <c r="AN3533" s="10">
        <v>0</v>
      </c>
      <c r="AO3533" s="10">
        <v>0</v>
      </c>
      <c r="AQ3533" s="10">
        <v>1.2342341361583542</v>
      </c>
      <c r="AR3533" s="10">
        <v>0.93624080601534621</v>
      </c>
      <c r="AS3533" s="10">
        <v>2.7258803034449599</v>
      </c>
      <c r="AT3533" s="10">
        <v>29.004502199721323</v>
      </c>
      <c r="AU3533" s="10">
        <v>0.2164396437909101</v>
      </c>
      <c r="AV3533" s="10">
        <v>18.571125451734883</v>
      </c>
      <c r="AW3533" s="10">
        <v>47.792067295247115</v>
      </c>
      <c r="AX3533" s="10" t="s">
        <v>33</v>
      </c>
      <c r="AY3533" s="10" t="s">
        <v>33</v>
      </c>
      <c r="AZ3533" s="10" t="s">
        <v>33</v>
      </c>
      <c r="BA3533" s="10" t="s">
        <v>33</v>
      </c>
      <c r="BB3533" s="10">
        <v>3528</v>
      </c>
      <c r="BC3533" s="10">
        <v>3250</v>
      </c>
      <c r="BE3533" s="10" t="s">
        <v>652</v>
      </c>
      <c r="BF3533" s="10" t="s">
        <v>4162</v>
      </c>
      <c r="BG3533" s="10">
        <v>7.1963240010946947</v>
      </c>
      <c r="BH3533" s="10">
        <v>4.5274591989961115</v>
      </c>
      <c r="BI3533" s="10">
        <v>455</v>
      </c>
      <c r="BJ3533" s="10" t="s">
        <v>33</v>
      </c>
      <c r="BL3533" s="10" t="s">
        <v>33</v>
      </c>
      <c r="BM3533" s="10" t="s">
        <v>33</v>
      </c>
      <c r="BP3533" s="10" t="s">
        <v>33</v>
      </c>
      <c r="BQ3533" s="10" t="s">
        <v>33</v>
      </c>
      <c r="BR3533" s="10" t="s">
        <v>33</v>
      </c>
      <c r="BS3533" s="11" t="s">
        <v>33</v>
      </c>
      <c r="BT3533" s="11" t="s">
        <v>33</v>
      </c>
      <c r="BU3533" s="10">
        <v>3533</v>
      </c>
    </row>
    <row r="3534" spans="1:73" s="10" customFormat="1" x14ac:dyDescent="0.45">
      <c r="A3534" s="10">
        <v>945</v>
      </c>
      <c r="B3534" s="10">
        <v>3529</v>
      </c>
      <c r="D3534" s="10">
        <v>3535</v>
      </c>
      <c r="E3534" s="10" t="s">
        <v>33</v>
      </c>
      <c r="F3534" s="10">
        <v>3529</v>
      </c>
      <c r="G3534" s="10" t="s">
        <v>33</v>
      </c>
      <c r="H3534" s="10" t="s">
        <v>33</v>
      </c>
      <c r="J3534" s="10" t="s">
        <v>166</v>
      </c>
      <c r="K3534" s="10">
        <v>412</v>
      </c>
      <c r="L3534" s="10">
        <v>1</v>
      </c>
      <c r="M3534" s="10" t="s">
        <v>33</v>
      </c>
      <c r="N3534" s="10">
        <v>1</v>
      </c>
      <c r="T3534" s="10">
        <v>0</v>
      </c>
      <c r="W3534" s="10">
        <v>0</v>
      </c>
      <c r="X3534" s="10">
        <v>0</v>
      </c>
      <c r="Y3534" s="10">
        <v>0</v>
      </c>
      <c r="AB3534" s="10">
        <v>0</v>
      </c>
      <c r="AC3534" s="10">
        <v>0</v>
      </c>
      <c r="AD3534" s="10">
        <v>10.987232939359769</v>
      </c>
      <c r="AE3534" s="10">
        <v>145.63118943074022</v>
      </c>
      <c r="AH3534" s="10">
        <v>1</v>
      </c>
      <c r="AJ3534" s="10">
        <v>1</v>
      </c>
      <c r="AK3534" s="10">
        <v>1</v>
      </c>
      <c r="AL3534" s="10">
        <v>0</v>
      </c>
      <c r="AM3534" s="10">
        <v>0</v>
      </c>
      <c r="AN3534" s="10">
        <v>0</v>
      </c>
      <c r="AO3534" s="10">
        <v>10.987232939359769</v>
      </c>
      <c r="AQ3534" s="10">
        <v>0.48233698926733992</v>
      </c>
      <c r="AR3534" s="10">
        <v>3.0437689894318836</v>
      </c>
      <c r="AS3534" s="10">
        <v>3.7431576238695263</v>
      </c>
      <c r="AT3534" s="10">
        <v>11.334919247782489</v>
      </c>
      <c r="AU3534" s="10">
        <v>17.924408027014053</v>
      </c>
      <c r="AV3534" s="10">
        <v>13.006896897404992</v>
      </c>
      <c r="AW3534" s="10">
        <v>42.266224172201532</v>
      </c>
      <c r="AX3534" s="10">
        <v>5.2800000000000007E-2</v>
      </c>
      <c r="AY3534" s="10">
        <v>10.987232939359769</v>
      </c>
      <c r="AZ3534" s="10" t="s">
        <v>33</v>
      </c>
      <c r="BA3534" s="10">
        <v>3535</v>
      </c>
      <c r="BB3534" s="10" t="s">
        <v>33</v>
      </c>
      <c r="BC3534" s="10">
        <v>3529</v>
      </c>
      <c r="BE3534" s="10" t="s">
        <v>33</v>
      </c>
      <c r="BF3534" s="10" t="s">
        <v>33</v>
      </c>
      <c r="BG3534" s="10" t="s">
        <v>33</v>
      </c>
      <c r="BH3534" s="10" t="s">
        <v>33</v>
      </c>
      <c r="BI3534" s="10" t="s">
        <v>33</v>
      </c>
      <c r="BJ3534" s="10" t="s">
        <v>33</v>
      </c>
      <c r="BL3534" s="10" t="s">
        <v>33</v>
      </c>
      <c r="BM3534" s="10" t="s">
        <v>33</v>
      </c>
      <c r="BP3534" s="10" t="s">
        <v>34</v>
      </c>
      <c r="BQ3534" s="10">
        <v>0</v>
      </c>
      <c r="BR3534" s="10" t="s">
        <v>33</v>
      </c>
      <c r="BS3534" s="11">
        <v>3.7431576238695263</v>
      </c>
      <c r="BT3534" s="11">
        <v>42.266224172201532</v>
      </c>
      <c r="BU3534" s="10">
        <v>3534</v>
      </c>
    </row>
    <row r="3535" spans="1:73" s="10" customFormat="1" x14ac:dyDescent="0.45">
      <c r="A3535" s="10">
        <v>946</v>
      </c>
      <c r="B3535" s="10">
        <v>3531</v>
      </c>
      <c r="D3535" s="10">
        <v>3542</v>
      </c>
      <c r="E3535" s="10" t="s">
        <v>33</v>
      </c>
      <c r="F3535" s="10">
        <v>3531</v>
      </c>
      <c r="G3535" s="10" t="s">
        <v>33</v>
      </c>
      <c r="H3535" s="10" t="s">
        <v>33</v>
      </c>
      <c r="J3535" s="10" t="s">
        <v>653</v>
      </c>
      <c r="K3535" s="10">
        <v>0</v>
      </c>
      <c r="L3535" s="10">
        <v>1</v>
      </c>
      <c r="M3535" s="10" t="s">
        <v>33</v>
      </c>
      <c r="N3535" s="10">
        <v>1</v>
      </c>
      <c r="T3535" s="10">
        <v>1.9364916731037085</v>
      </c>
      <c r="W3535" s="10">
        <v>1.0370000000000001</v>
      </c>
      <c r="X3535" s="10" t="s">
        <v>35</v>
      </c>
      <c r="Y3535" s="10">
        <v>0.1</v>
      </c>
      <c r="AB3535" s="10">
        <v>11.998000000000001</v>
      </c>
      <c r="AC3535" s="10">
        <v>0.15</v>
      </c>
      <c r="AD3535" s="10">
        <v>0</v>
      </c>
      <c r="AE3535" s="10">
        <v>0</v>
      </c>
      <c r="AH3535" s="10">
        <v>1</v>
      </c>
      <c r="AJ3535" s="10">
        <v>1</v>
      </c>
      <c r="AK3535" s="10">
        <v>1</v>
      </c>
      <c r="AL3535" s="10">
        <v>1.9364916731037085</v>
      </c>
      <c r="AM3535" s="10">
        <v>1.0370000000000001</v>
      </c>
      <c r="AN3535" s="10">
        <v>0.15</v>
      </c>
      <c r="AO3535" s="10">
        <v>0</v>
      </c>
      <c r="AQ3535" s="10">
        <v>17.405934093828417</v>
      </c>
      <c r="AR3535" s="10">
        <v>16.51620403982081</v>
      </c>
      <c r="AS3535" s="10">
        <v>41.754808475872011</v>
      </c>
      <c r="AT3535" s="10">
        <v>409.0394512049678</v>
      </c>
      <c r="AU3535" s="10">
        <v>14.739364967912774</v>
      </c>
      <c r="AV3535" s="10">
        <v>1018.4625904786124</v>
      </c>
      <c r="AW3535" s="10">
        <v>1442.241406651493</v>
      </c>
      <c r="AX3535" s="10">
        <v>2.64E-3</v>
      </c>
      <c r="AY3535" s="10">
        <v>11.331382764942568</v>
      </c>
      <c r="AZ3535" s="10" t="s">
        <v>33</v>
      </c>
      <c r="BA3535" s="10">
        <v>3542</v>
      </c>
      <c r="BB3535" s="10" t="s">
        <v>33</v>
      </c>
      <c r="BC3535" s="10">
        <v>3531</v>
      </c>
      <c r="BE3535" s="10" t="s">
        <v>33</v>
      </c>
      <c r="BF3535" s="10" t="s">
        <v>33</v>
      </c>
      <c r="BG3535" s="10" t="s">
        <v>33</v>
      </c>
      <c r="BH3535" s="10" t="s">
        <v>33</v>
      </c>
      <c r="BI3535" s="10" t="s">
        <v>33</v>
      </c>
      <c r="BJ3535" s="10" t="s">
        <v>33</v>
      </c>
      <c r="BL3535" s="10" t="s">
        <v>33</v>
      </c>
      <c r="BM3535" s="10" t="s">
        <v>33</v>
      </c>
      <c r="BP3535" s="10" t="s">
        <v>33</v>
      </c>
      <c r="BQ3535" s="10">
        <v>0</v>
      </c>
      <c r="BR3535" s="10" t="s">
        <v>653</v>
      </c>
      <c r="BS3535" s="11">
        <v>41.754808475872011</v>
      </c>
      <c r="BT3535" s="11">
        <v>1442.241406651493</v>
      </c>
      <c r="BU3535" s="10">
        <v>3535</v>
      </c>
    </row>
    <row r="3536" spans="1:73" s="10" customFormat="1" x14ac:dyDescent="0.45">
      <c r="A3536" s="10" t="s">
        <v>33</v>
      </c>
      <c r="B3536" s="10">
        <v>3242</v>
      </c>
      <c r="D3536" s="10" t="s">
        <v>33</v>
      </c>
      <c r="E3536" s="10">
        <v>3535</v>
      </c>
      <c r="F3536" s="10">
        <v>3242</v>
      </c>
      <c r="G3536" s="10">
        <v>825</v>
      </c>
      <c r="H3536" s="10">
        <v>825</v>
      </c>
      <c r="J3536" s="10" t="s">
        <v>33</v>
      </c>
      <c r="K3536" s="10" t="s">
        <v>42</v>
      </c>
      <c r="L3536" s="10" t="s">
        <v>33</v>
      </c>
      <c r="M3536" s="10">
        <v>5</v>
      </c>
      <c r="N3536" s="10">
        <v>5</v>
      </c>
      <c r="T3536" s="10">
        <v>0</v>
      </c>
      <c r="W3536" s="10">
        <v>0</v>
      </c>
      <c r="X3536" s="10">
        <v>0</v>
      </c>
      <c r="Y3536" s="10">
        <v>0</v>
      </c>
      <c r="AB3536" s="10">
        <v>0</v>
      </c>
      <c r="AC3536" s="10">
        <v>0</v>
      </c>
      <c r="AD3536" s="10">
        <v>0</v>
      </c>
      <c r="AE3536" s="10">
        <v>0</v>
      </c>
      <c r="AH3536" s="10">
        <v>1</v>
      </c>
      <c r="AJ3536" s="10" t="s">
        <v>33</v>
      </c>
      <c r="AK3536" s="10">
        <v>5</v>
      </c>
      <c r="AL3536" s="10">
        <v>0</v>
      </c>
      <c r="AM3536" s="10">
        <v>0</v>
      </c>
      <c r="AN3536" s="10">
        <v>0</v>
      </c>
      <c r="AO3536" s="10">
        <v>0</v>
      </c>
      <c r="AQ3536" s="10">
        <v>0</v>
      </c>
      <c r="AR3536" s="10">
        <v>0</v>
      </c>
      <c r="AS3536" s="10">
        <v>0</v>
      </c>
      <c r="AT3536" s="10">
        <v>0</v>
      </c>
      <c r="AU3536" s="10">
        <v>0</v>
      </c>
      <c r="AV3536" s="10">
        <v>5</v>
      </c>
      <c r="AW3536" s="10">
        <v>5</v>
      </c>
      <c r="AX3536" s="10" t="s">
        <v>33</v>
      </c>
      <c r="AY3536" s="10" t="s">
        <v>33</v>
      </c>
      <c r="AZ3536" s="10" t="s">
        <v>33</v>
      </c>
      <c r="BA3536" s="10" t="s">
        <v>33</v>
      </c>
      <c r="BB3536" s="10">
        <v>3535</v>
      </c>
      <c r="BC3536" s="10">
        <v>3242</v>
      </c>
      <c r="BE3536" s="10" t="s">
        <v>653</v>
      </c>
      <c r="BF3536" s="10" t="s">
        <v>4163</v>
      </c>
      <c r="BG3536" s="10">
        <v>0</v>
      </c>
      <c r="BH3536" s="10">
        <v>60.140011035017039</v>
      </c>
      <c r="BI3536" s="10">
        <v>458</v>
      </c>
      <c r="BJ3536" s="10" t="s">
        <v>33</v>
      </c>
      <c r="BL3536" s="10" t="s">
        <v>33</v>
      </c>
      <c r="BM3536" s="10" t="s">
        <v>33</v>
      </c>
      <c r="BP3536" s="10" t="s">
        <v>33</v>
      </c>
      <c r="BQ3536" s="10" t="s">
        <v>33</v>
      </c>
      <c r="BR3536" s="10" t="s">
        <v>33</v>
      </c>
      <c r="BS3536" s="11" t="s">
        <v>33</v>
      </c>
      <c r="BT3536" s="11" t="s">
        <v>33</v>
      </c>
      <c r="BU3536" s="10">
        <v>3536</v>
      </c>
    </row>
    <row r="3537" spans="1:73" s="10" customFormat="1" x14ac:dyDescent="0.45">
      <c r="A3537" s="10" t="s">
        <v>33</v>
      </c>
      <c r="B3537" s="10">
        <v>3487</v>
      </c>
      <c r="D3537" s="10" t="s">
        <v>33</v>
      </c>
      <c r="E3537" s="10">
        <v>3535</v>
      </c>
      <c r="F3537" s="10">
        <v>3487</v>
      </c>
      <c r="G3537" s="10">
        <v>929</v>
      </c>
      <c r="H3537" s="10">
        <v>929</v>
      </c>
      <c r="J3537" s="10" t="s">
        <v>33</v>
      </c>
      <c r="K3537" s="10" t="s">
        <v>250</v>
      </c>
      <c r="L3537" s="10" t="s">
        <v>33</v>
      </c>
      <c r="M3537" s="10">
        <v>0.5</v>
      </c>
      <c r="N3537" s="10">
        <v>0.5</v>
      </c>
      <c r="T3537" s="10">
        <v>0</v>
      </c>
      <c r="W3537" s="10">
        <v>0</v>
      </c>
      <c r="X3537" s="10">
        <v>0</v>
      </c>
      <c r="Y3537" s="10">
        <v>0</v>
      </c>
      <c r="AB3537" s="10">
        <v>0</v>
      </c>
      <c r="AC3537" s="10">
        <v>0</v>
      </c>
      <c r="AD3537" s="10">
        <v>0</v>
      </c>
      <c r="AE3537" s="10">
        <v>0</v>
      </c>
      <c r="AH3537" s="10">
        <v>1</v>
      </c>
      <c r="AJ3537" s="10" t="s">
        <v>33</v>
      </c>
      <c r="AK3537" s="10">
        <v>0.5</v>
      </c>
      <c r="AL3537" s="10">
        <v>0</v>
      </c>
      <c r="AM3537" s="10">
        <v>0</v>
      </c>
      <c r="AN3537" s="10">
        <v>0</v>
      </c>
      <c r="AO3537" s="10">
        <v>0</v>
      </c>
      <c r="AQ3537" s="10">
        <v>0</v>
      </c>
      <c r="AR3537" s="10">
        <v>2.1904002227934534</v>
      </c>
      <c r="AS3537" s="10">
        <v>2.1904002227934534</v>
      </c>
      <c r="AT3537" s="10">
        <v>0</v>
      </c>
      <c r="AU3537" s="10">
        <v>0</v>
      </c>
      <c r="AV3537" s="10">
        <v>759.81826570727458</v>
      </c>
      <c r="AW3537" s="10">
        <v>759.81826570727458</v>
      </c>
      <c r="AX3537" s="10" t="s">
        <v>33</v>
      </c>
      <c r="AY3537" s="10" t="s">
        <v>33</v>
      </c>
      <c r="AZ3537" s="10" t="s">
        <v>33</v>
      </c>
      <c r="BA3537" s="10" t="s">
        <v>33</v>
      </c>
      <c r="BB3537" s="10">
        <v>3535</v>
      </c>
      <c r="BC3537" s="10">
        <v>3487</v>
      </c>
      <c r="BE3537" s="10" t="s">
        <v>653</v>
      </c>
      <c r="BF3537" s="10" t="s">
        <v>4164</v>
      </c>
      <c r="BG3537" s="10">
        <v>5.782656588174717E-3</v>
      </c>
      <c r="BH3537" s="10">
        <v>8327.2958446768007</v>
      </c>
      <c r="BI3537" s="10">
        <v>459</v>
      </c>
      <c r="BJ3537" s="10" t="s">
        <v>33</v>
      </c>
      <c r="BL3537" s="10" t="s">
        <v>33</v>
      </c>
      <c r="BM3537" s="10" t="s">
        <v>33</v>
      </c>
      <c r="BP3537" s="10" t="s">
        <v>33</v>
      </c>
      <c r="BQ3537" s="10" t="s">
        <v>33</v>
      </c>
      <c r="BR3537" s="10" t="s">
        <v>33</v>
      </c>
      <c r="BS3537" s="11" t="s">
        <v>33</v>
      </c>
      <c r="BT3537" s="11" t="s">
        <v>33</v>
      </c>
      <c r="BU3537" s="10">
        <v>3537</v>
      </c>
    </row>
    <row r="3538" spans="1:73" s="10" customFormat="1" x14ac:dyDescent="0.45">
      <c r="A3538" s="10" t="s">
        <v>33</v>
      </c>
      <c r="B3538" s="10">
        <v>3266</v>
      </c>
      <c r="D3538" s="10" t="s">
        <v>33</v>
      </c>
      <c r="E3538" s="10">
        <v>3535</v>
      </c>
      <c r="F3538" s="10">
        <v>3266</v>
      </c>
      <c r="G3538" s="10">
        <v>838</v>
      </c>
      <c r="H3538" s="10">
        <v>838</v>
      </c>
      <c r="J3538" s="10" t="s">
        <v>33</v>
      </c>
      <c r="K3538" s="10" t="s">
        <v>86</v>
      </c>
      <c r="L3538" s="10" t="s">
        <v>33</v>
      </c>
      <c r="M3538" s="10">
        <v>0.1</v>
      </c>
      <c r="N3538" s="10">
        <v>0.1</v>
      </c>
      <c r="T3538" s="10">
        <v>0</v>
      </c>
      <c r="W3538" s="10">
        <v>0</v>
      </c>
      <c r="X3538" s="10">
        <v>0</v>
      </c>
      <c r="Y3538" s="10">
        <v>0</v>
      </c>
      <c r="AB3538" s="10">
        <v>0</v>
      </c>
      <c r="AC3538" s="10">
        <v>0</v>
      </c>
      <c r="AD3538" s="10">
        <v>0</v>
      </c>
      <c r="AE3538" s="10">
        <v>0</v>
      </c>
      <c r="AH3538" s="10">
        <v>1</v>
      </c>
      <c r="AJ3538" s="10" t="s">
        <v>33</v>
      </c>
      <c r="AK3538" s="10">
        <v>0.1</v>
      </c>
      <c r="AL3538" s="10">
        <v>0</v>
      </c>
      <c r="AM3538" s="10">
        <v>0</v>
      </c>
      <c r="AN3538" s="10">
        <v>0</v>
      </c>
      <c r="AO3538" s="10">
        <v>0</v>
      </c>
      <c r="AQ3538" s="10">
        <v>0</v>
      </c>
      <c r="AR3538" s="10">
        <v>1.1645000000000001</v>
      </c>
      <c r="AS3538" s="10">
        <v>1.1645000000000001</v>
      </c>
      <c r="AT3538" s="10">
        <v>0</v>
      </c>
      <c r="AU3538" s="10">
        <v>0</v>
      </c>
      <c r="AV3538" s="10">
        <v>14.136000000000003</v>
      </c>
      <c r="AW3538" s="10">
        <v>14.136000000000003</v>
      </c>
      <c r="AX3538" s="10" t="s">
        <v>33</v>
      </c>
      <c r="AY3538" s="10" t="s">
        <v>33</v>
      </c>
      <c r="AZ3538" s="10" t="s">
        <v>33</v>
      </c>
      <c r="BA3538" s="10" t="s">
        <v>33</v>
      </c>
      <c r="BB3538" s="10">
        <v>3535</v>
      </c>
      <c r="BC3538" s="10">
        <v>3266</v>
      </c>
      <c r="BE3538" s="10" t="s">
        <v>653</v>
      </c>
      <c r="BF3538" s="10" t="s">
        <v>4165</v>
      </c>
      <c r="BG3538" s="10">
        <v>3.0742800000000004E-3</v>
      </c>
      <c r="BH3538" s="10">
        <v>170.02783919820018</v>
      </c>
      <c r="BI3538" s="10">
        <v>460</v>
      </c>
      <c r="BJ3538" s="10" t="s">
        <v>33</v>
      </c>
      <c r="BL3538" s="10" t="s">
        <v>33</v>
      </c>
      <c r="BM3538" s="10" t="s">
        <v>33</v>
      </c>
      <c r="BP3538" s="10" t="s">
        <v>33</v>
      </c>
      <c r="BQ3538" s="10" t="s">
        <v>33</v>
      </c>
      <c r="BR3538" s="10" t="s">
        <v>33</v>
      </c>
      <c r="BS3538" s="11" t="s">
        <v>33</v>
      </c>
      <c r="BT3538" s="11" t="s">
        <v>33</v>
      </c>
      <c r="BU3538" s="10">
        <v>3538</v>
      </c>
    </row>
    <row r="3539" spans="1:73" s="10" customFormat="1" x14ac:dyDescent="0.45">
      <c r="A3539" s="10" t="s">
        <v>33</v>
      </c>
      <c r="B3539" s="10">
        <v>3489</v>
      </c>
      <c r="D3539" s="10" t="s">
        <v>33</v>
      </c>
      <c r="E3539" s="10">
        <v>3535</v>
      </c>
      <c r="F3539" s="10">
        <v>3489</v>
      </c>
      <c r="G3539" s="10">
        <v>931</v>
      </c>
      <c r="H3539" s="10">
        <v>931</v>
      </c>
      <c r="J3539" s="10" t="s">
        <v>33</v>
      </c>
      <c r="K3539" s="10" t="s">
        <v>429</v>
      </c>
      <c r="L3539" s="10" t="s">
        <v>33</v>
      </c>
      <c r="M3539" s="10">
        <v>0.02</v>
      </c>
      <c r="N3539" s="10">
        <v>0.02</v>
      </c>
      <c r="T3539" s="10">
        <v>0</v>
      </c>
      <c r="W3539" s="10">
        <v>0</v>
      </c>
      <c r="X3539" s="10">
        <v>0</v>
      </c>
      <c r="Y3539" s="10">
        <v>0</v>
      </c>
      <c r="AB3539" s="10">
        <v>0</v>
      </c>
      <c r="AC3539" s="10">
        <v>0</v>
      </c>
      <c r="AD3539" s="10">
        <v>0</v>
      </c>
      <c r="AE3539" s="10">
        <v>0</v>
      </c>
      <c r="AH3539" s="10">
        <v>1</v>
      </c>
      <c r="AJ3539" s="10" t="s">
        <v>33</v>
      </c>
      <c r="AK3539" s="10">
        <v>0.02</v>
      </c>
      <c r="AL3539" s="10">
        <v>0</v>
      </c>
      <c r="AM3539" s="10">
        <v>0</v>
      </c>
      <c r="AN3539" s="10">
        <v>0</v>
      </c>
      <c r="AO3539" s="10">
        <v>0</v>
      </c>
      <c r="AQ3539" s="10">
        <v>0</v>
      </c>
      <c r="AR3539" s="10">
        <v>0.23145764709843403</v>
      </c>
      <c r="AS3539" s="10">
        <v>0.23145764709843403</v>
      </c>
      <c r="AT3539" s="10">
        <v>0</v>
      </c>
      <c r="AU3539" s="10">
        <v>0</v>
      </c>
      <c r="AV3539" s="10">
        <v>4.210199620639858</v>
      </c>
      <c r="AW3539" s="10">
        <v>4.210199620639858</v>
      </c>
      <c r="AX3539" s="10" t="s">
        <v>33</v>
      </c>
      <c r="AY3539" s="10" t="s">
        <v>33</v>
      </c>
      <c r="AZ3539" s="10" t="s">
        <v>33</v>
      </c>
      <c r="BA3539" s="10" t="s">
        <v>33</v>
      </c>
      <c r="BB3539" s="10">
        <v>3535</v>
      </c>
      <c r="BC3539" s="10">
        <v>3489</v>
      </c>
      <c r="BE3539" s="10" t="s">
        <v>653</v>
      </c>
      <c r="BF3539" s="10" t="s">
        <v>4166</v>
      </c>
      <c r="BG3539" s="10">
        <v>6.1104818833986583E-4</v>
      </c>
      <c r="BH3539" s="10">
        <v>102.93986353971084</v>
      </c>
      <c r="BI3539" s="10">
        <v>461</v>
      </c>
      <c r="BJ3539" s="10" t="s">
        <v>33</v>
      </c>
      <c r="BL3539" s="10" t="s">
        <v>33</v>
      </c>
      <c r="BM3539" s="10" t="s">
        <v>33</v>
      </c>
      <c r="BP3539" s="10" t="s">
        <v>33</v>
      </c>
      <c r="BQ3539" s="10" t="s">
        <v>33</v>
      </c>
      <c r="BR3539" s="10" t="s">
        <v>33</v>
      </c>
      <c r="BS3539" s="11" t="s">
        <v>33</v>
      </c>
      <c r="BT3539" s="11" t="s">
        <v>33</v>
      </c>
      <c r="BU3539" s="10">
        <v>3539</v>
      </c>
    </row>
    <row r="3540" spans="1:73" s="10" customFormat="1" x14ac:dyDescent="0.45">
      <c r="A3540" s="10" t="s">
        <v>33</v>
      </c>
      <c r="B3540" s="10">
        <v>3542</v>
      </c>
      <c r="D3540" s="10" t="s">
        <v>33</v>
      </c>
      <c r="E3540" s="10">
        <v>3535</v>
      </c>
      <c r="F3540" s="10">
        <v>3542</v>
      </c>
      <c r="G3540" s="10">
        <v>947</v>
      </c>
      <c r="H3540" s="10">
        <v>947</v>
      </c>
      <c r="J3540" s="10" t="s">
        <v>33</v>
      </c>
      <c r="K3540" s="10" t="s">
        <v>654</v>
      </c>
      <c r="L3540" s="10" t="s">
        <v>33</v>
      </c>
      <c r="M3540" s="10">
        <v>1E-3</v>
      </c>
      <c r="N3540" s="10">
        <v>1E-3</v>
      </c>
      <c r="T3540" s="10">
        <v>0</v>
      </c>
      <c r="W3540" s="10">
        <v>0</v>
      </c>
      <c r="X3540" s="10">
        <v>0</v>
      </c>
      <c r="Y3540" s="10">
        <v>0</v>
      </c>
      <c r="AB3540" s="10">
        <v>0</v>
      </c>
      <c r="AC3540" s="10">
        <v>0</v>
      </c>
      <c r="AD3540" s="10">
        <v>0</v>
      </c>
      <c r="AE3540" s="10">
        <v>0</v>
      </c>
      <c r="AH3540" s="10">
        <v>1</v>
      </c>
      <c r="AJ3540" s="10" t="s">
        <v>33</v>
      </c>
      <c r="AK3540" s="10">
        <v>1E-3</v>
      </c>
      <c r="AL3540" s="10">
        <v>0</v>
      </c>
      <c r="AM3540" s="10">
        <v>0</v>
      </c>
      <c r="AN3540" s="10">
        <v>0</v>
      </c>
      <c r="AO3540" s="10">
        <v>0</v>
      </c>
      <c r="AQ3540" s="10">
        <v>4.151571874528024E-2</v>
      </c>
      <c r="AR3540" s="10">
        <v>3.9836094737094659E-2</v>
      </c>
      <c r="AS3540" s="10">
        <v>0.100033886917751</v>
      </c>
      <c r="AT3540" s="10">
        <v>0.97561939051408564</v>
      </c>
      <c r="AU3540" s="10">
        <v>3.5869420526396002E-2</v>
      </c>
      <c r="AV3540" s="10">
        <v>3.159057004011828</v>
      </c>
      <c r="AW3540" s="10">
        <v>4.1705458150523098</v>
      </c>
      <c r="AX3540" s="10" t="s">
        <v>33</v>
      </c>
      <c r="AY3540" s="10" t="s">
        <v>33</v>
      </c>
      <c r="AZ3540" s="10" t="s">
        <v>33</v>
      </c>
      <c r="BA3540" s="10" t="s">
        <v>33</v>
      </c>
      <c r="BB3540" s="10">
        <v>3535</v>
      </c>
      <c r="BC3540" s="10">
        <v>3542</v>
      </c>
      <c r="BE3540" s="10" t="s">
        <v>653</v>
      </c>
      <c r="BF3540" s="10" t="s">
        <v>654</v>
      </c>
      <c r="BG3540" s="10">
        <v>2.6408946146286267E-4</v>
      </c>
      <c r="BH3540" s="10">
        <v>33.011311899406735</v>
      </c>
      <c r="BI3540" s="10">
        <v>462</v>
      </c>
      <c r="BJ3540" s="10" t="s">
        <v>33</v>
      </c>
      <c r="BL3540" s="10" t="s">
        <v>33</v>
      </c>
      <c r="BM3540" s="10" t="s">
        <v>33</v>
      </c>
      <c r="BP3540" s="10" t="s">
        <v>33</v>
      </c>
      <c r="BQ3540" s="10" t="s">
        <v>33</v>
      </c>
      <c r="BR3540" s="10" t="s">
        <v>33</v>
      </c>
      <c r="BS3540" s="11" t="s">
        <v>33</v>
      </c>
      <c r="BT3540" s="11" t="s">
        <v>33</v>
      </c>
      <c r="BU3540" s="10">
        <v>3540</v>
      </c>
    </row>
    <row r="3541" spans="1:73" s="10" customFormat="1" x14ac:dyDescent="0.45">
      <c r="A3541" s="10" t="s">
        <v>33</v>
      </c>
      <c r="B3541" s="10">
        <v>3250</v>
      </c>
      <c r="D3541" s="10" t="s">
        <v>33</v>
      </c>
      <c r="E3541" s="10">
        <v>3535</v>
      </c>
      <c r="F3541" s="10">
        <v>3250</v>
      </c>
      <c r="G3541" s="10">
        <v>830</v>
      </c>
      <c r="H3541" s="10">
        <v>830</v>
      </c>
      <c r="J3541" s="10" t="s">
        <v>33</v>
      </c>
      <c r="K3541" s="10" t="s">
        <v>121</v>
      </c>
      <c r="L3541" s="10" t="s">
        <v>33</v>
      </c>
      <c r="M3541" s="10">
        <v>5</v>
      </c>
      <c r="N3541" s="10">
        <v>5</v>
      </c>
      <c r="T3541" s="10">
        <v>0</v>
      </c>
      <c r="W3541" s="10">
        <v>0</v>
      </c>
      <c r="X3541" s="10">
        <v>0</v>
      </c>
      <c r="Y3541" s="10">
        <v>0</v>
      </c>
      <c r="AB3541" s="10">
        <v>0</v>
      </c>
      <c r="AC3541" s="10">
        <v>0</v>
      </c>
      <c r="AD3541" s="10">
        <v>0</v>
      </c>
      <c r="AE3541" s="10">
        <v>0</v>
      </c>
      <c r="AH3541" s="10">
        <v>1</v>
      </c>
      <c r="AJ3541" s="10" t="s">
        <v>33</v>
      </c>
      <c r="AK3541" s="10">
        <v>5</v>
      </c>
      <c r="AL3541" s="10">
        <v>0</v>
      </c>
      <c r="AM3541" s="10">
        <v>0</v>
      </c>
      <c r="AN3541" s="10">
        <v>0</v>
      </c>
      <c r="AO3541" s="10">
        <v>0</v>
      </c>
      <c r="AQ3541" s="10">
        <v>15.427926701979427</v>
      </c>
      <c r="AR3541" s="10">
        <v>11.703010075191827</v>
      </c>
      <c r="AS3541" s="10">
        <v>34.073503793061995</v>
      </c>
      <c r="AT3541" s="10">
        <v>362.55627749651654</v>
      </c>
      <c r="AU3541" s="10">
        <v>2.7054955473863762</v>
      </c>
      <c r="AV3541" s="10">
        <v>232.13906814668604</v>
      </c>
      <c r="AW3541" s="10">
        <v>597.40084119058895</v>
      </c>
      <c r="AX3541" s="10" t="s">
        <v>33</v>
      </c>
      <c r="AY3541" s="10" t="s">
        <v>33</v>
      </c>
      <c r="AZ3541" s="10" t="s">
        <v>33</v>
      </c>
      <c r="BA3541" s="10" t="s">
        <v>33</v>
      </c>
      <c r="BB3541" s="10">
        <v>3535</v>
      </c>
      <c r="BC3541" s="10">
        <v>3250</v>
      </c>
      <c r="BE3541" s="10" t="s">
        <v>653</v>
      </c>
      <c r="BF3541" s="10" t="s">
        <v>4167</v>
      </c>
      <c r="BG3541" s="10">
        <v>8.9954050013683673E-2</v>
      </c>
      <c r="BH3541" s="10">
        <v>79.70957062581158</v>
      </c>
      <c r="BI3541" s="10">
        <v>463</v>
      </c>
      <c r="BJ3541" s="10" t="s">
        <v>33</v>
      </c>
      <c r="BL3541" s="10" t="s">
        <v>33</v>
      </c>
      <c r="BM3541" s="10" t="s">
        <v>33</v>
      </c>
      <c r="BP3541" s="10" t="s">
        <v>33</v>
      </c>
      <c r="BQ3541" s="10" t="s">
        <v>33</v>
      </c>
      <c r="BR3541" s="10" t="s">
        <v>33</v>
      </c>
      <c r="BS3541" s="11" t="s">
        <v>33</v>
      </c>
      <c r="BT3541" s="11" t="s">
        <v>33</v>
      </c>
      <c r="BU3541" s="10">
        <v>3541</v>
      </c>
    </row>
    <row r="3542" spans="1:73" s="10" customFormat="1" x14ac:dyDescent="0.45">
      <c r="A3542" s="10">
        <v>947</v>
      </c>
      <c r="B3542" s="10">
        <v>3540</v>
      </c>
      <c r="D3542" s="10">
        <v>3550</v>
      </c>
      <c r="E3542" s="10" t="s">
        <v>33</v>
      </c>
      <c r="F3542" s="10">
        <v>3540</v>
      </c>
      <c r="G3542" s="10" t="s">
        <v>33</v>
      </c>
      <c r="H3542" s="10" t="s">
        <v>33</v>
      </c>
      <c r="J3542" s="10" t="s">
        <v>654</v>
      </c>
      <c r="K3542" s="10">
        <v>0</v>
      </c>
      <c r="L3542" s="10">
        <v>1</v>
      </c>
      <c r="M3542" s="10" t="s">
        <v>33</v>
      </c>
      <c r="N3542" s="10">
        <v>1</v>
      </c>
      <c r="T3542" s="10">
        <v>6.324555320336759</v>
      </c>
      <c r="W3542" s="10">
        <v>2.0740000000000003</v>
      </c>
      <c r="X3542" s="10" t="s">
        <v>35</v>
      </c>
      <c r="Y3542" s="10">
        <v>0.2</v>
      </c>
      <c r="AB3542" s="10">
        <v>23.996000000000002</v>
      </c>
      <c r="AC3542" s="10">
        <v>7.4999999999999997E-2</v>
      </c>
      <c r="AD3542" s="10">
        <v>0</v>
      </c>
      <c r="AE3542" s="10">
        <v>0</v>
      </c>
      <c r="AH3542" s="10">
        <v>1</v>
      </c>
      <c r="AJ3542" s="10">
        <v>1</v>
      </c>
      <c r="AK3542" s="10">
        <v>1</v>
      </c>
      <c r="AL3542" s="10">
        <v>6.324555320336759</v>
      </c>
      <c r="AM3542" s="10">
        <v>2.0740000000000003</v>
      </c>
      <c r="AN3542" s="10">
        <v>7.4999999999999997E-2</v>
      </c>
      <c r="AO3542" s="10">
        <v>0</v>
      </c>
      <c r="AQ3542" s="10">
        <v>41.515718745280239</v>
      </c>
      <c r="AR3542" s="10">
        <v>39.836094737094655</v>
      </c>
      <c r="AS3542" s="10">
        <v>100.033886917751</v>
      </c>
      <c r="AT3542" s="10">
        <v>975.61939051408558</v>
      </c>
      <c r="AU3542" s="10">
        <v>35.869420526395999</v>
      </c>
      <c r="AV3542" s="10">
        <v>3159.0570040118278</v>
      </c>
      <c r="AW3542" s="10">
        <v>4170.5458150523091</v>
      </c>
      <c r="AX3542" s="10">
        <v>2.6400000000000001E-6</v>
      </c>
      <c r="AY3542" s="10">
        <v>39.522500568764002</v>
      </c>
      <c r="AZ3542" s="10" t="s">
        <v>33</v>
      </c>
      <c r="BA3542" s="10">
        <v>3550</v>
      </c>
      <c r="BB3542" s="10" t="s">
        <v>33</v>
      </c>
      <c r="BC3542" s="10">
        <v>3540</v>
      </c>
      <c r="BE3542" s="10" t="s">
        <v>33</v>
      </c>
      <c r="BF3542" s="10" t="s">
        <v>33</v>
      </c>
      <c r="BG3542" s="10" t="s">
        <v>33</v>
      </c>
      <c r="BH3542" s="10" t="s">
        <v>33</v>
      </c>
      <c r="BI3542" s="10" t="s">
        <v>33</v>
      </c>
      <c r="BJ3542" s="10" t="s">
        <v>33</v>
      </c>
      <c r="BL3542" s="10" t="s">
        <v>33</v>
      </c>
      <c r="BM3542" s="10" t="s">
        <v>33</v>
      </c>
      <c r="BP3542" s="10" t="s">
        <v>33</v>
      </c>
      <c r="BQ3542" s="10">
        <v>0</v>
      </c>
      <c r="BR3542" s="10" t="s">
        <v>654</v>
      </c>
      <c r="BS3542" s="11">
        <v>100.033886917751</v>
      </c>
      <c r="BT3542" s="11">
        <v>4170.5458150523091</v>
      </c>
      <c r="BU3542" s="10">
        <v>3542</v>
      </c>
    </row>
    <row r="3543" spans="1:73" s="10" customFormat="1" x14ac:dyDescent="0.45">
      <c r="A3543" s="10" t="s">
        <v>33</v>
      </c>
      <c r="B3543" s="10">
        <v>3242</v>
      </c>
      <c r="D3543" s="10" t="s">
        <v>33</v>
      </c>
      <c r="E3543" s="10">
        <v>3542</v>
      </c>
      <c r="F3543" s="10">
        <v>3242</v>
      </c>
      <c r="G3543" s="10">
        <v>825</v>
      </c>
      <c r="H3543" s="10">
        <v>825</v>
      </c>
      <c r="J3543" s="10" t="s">
        <v>33</v>
      </c>
      <c r="K3543" s="10" t="s">
        <v>42</v>
      </c>
      <c r="L3543" s="10" t="s">
        <v>33</v>
      </c>
      <c r="M3543" s="10">
        <v>10</v>
      </c>
      <c r="N3543" s="10">
        <v>10</v>
      </c>
      <c r="T3543" s="10">
        <v>0</v>
      </c>
      <c r="W3543" s="10">
        <v>0</v>
      </c>
      <c r="X3543" s="10">
        <v>0</v>
      </c>
      <c r="Y3543" s="10">
        <v>0</v>
      </c>
      <c r="AB3543" s="10">
        <v>0</v>
      </c>
      <c r="AC3543" s="10">
        <v>0</v>
      </c>
      <c r="AD3543" s="10">
        <v>0</v>
      </c>
      <c r="AE3543" s="10">
        <v>0</v>
      </c>
      <c r="AH3543" s="10">
        <v>1</v>
      </c>
      <c r="AJ3543" s="10" t="s">
        <v>33</v>
      </c>
      <c r="AK3543" s="10">
        <v>10</v>
      </c>
      <c r="AL3543" s="10">
        <v>0</v>
      </c>
      <c r="AM3543" s="10">
        <v>0</v>
      </c>
      <c r="AN3543" s="10">
        <v>0</v>
      </c>
      <c r="AO3543" s="10">
        <v>0</v>
      </c>
      <c r="AQ3543" s="10">
        <v>0</v>
      </c>
      <c r="AR3543" s="10">
        <v>0</v>
      </c>
      <c r="AS3543" s="10">
        <v>0</v>
      </c>
      <c r="AT3543" s="10">
        <v>0</v>
      </c>
      <c r="AU3543" s="10">
        <v>0</v>
      </c>
      <c r="AV3543" s="10">
        <v>10</v>
      </c>
      <c r="AW3543" s="10">
        <v>10</v>
      </c>
      <c r="AX3543" s="10" t="s">
        <v>33</v>
      </c>
      <c r="AY3543" s="10" t="s">
        <v>33</v>
      </c>
      <c r="AZ3543" s="10" t="s">
        <v>33</v>
      </c>
      <c r="BA3543" s="10" t="s">
        <v>33</v>
      </c>
      <c r="BB3543" s="10">
        <v>3542</v>
      </c>
      <c r="BC3543" s="10">
        <v>3242</v>
      </c>
      <c r="BE3543" s="10" t="s">
        <v>654</v>
      </c>
      <c r="BF3543" s="10" t="s">
        <v>4168</v>
      </c>
      <c r="BG3543" s="10">
        <v>0</v>
      </c>
      <c r="BH3543" s="10">
        <v>300.0220700340534</v>
      </c>
      <c r="BI3543" s="10">
        <v>465</v>
      </c>
      <c r="BJ3543" s="10" t="s">
        <v>33</v>
      </c>
      <c r="BL3543" s="10" t="s">
        <v>33</v>
      </c>
      <c r="BM3543" s="10" t="s">
        <v>33</v>
      </c>
      <c r="BP3543" s="10" t="s">
        <v>33</v>
      </c>
      <c r="BQ3543" s="10" t="s">
        <v>33</v>
      </c>
      <c r="BR3543" s="10" t="s">
        <v>33</v>
      </c>
      <c r="BS3543" s="11" t="s">
        <v>33</v>
      </c>
      <c r="BT3543" s="11" t="s">
        <v>33</v>
      </c>
      <c r="BU3543" s="10">
        <v>3543</v>
      </c>
    </row>
    <row r="3544" spans="1:73" s="10" customFormat="1" x14ac:dyDescent="0.45">
      <c r="A3544" s="10" t="s">
        <v>33</v>
      </c>
      <c r="B3544" s="10">
        <v>3487</v>
      </c>
      <c r="D3544" s="10" t="s">
        <v>33</v>
      </c>
      <c r="E3544" s="10">
        <v>3542</v>
      </c>
      <c r="F3544" s="10">
        <v>3487</v>
      </c>
      <c r="G3544" s="10">
        <v>929</v>
      </c>
      <c r="H3544" s="10">
        <v>929</v>
      </c>
      <c r="J3544" s="10" t="s">
        <v>33</v>
      </c>
      <c r="K3544" s="10" t="s">
        <v>250</v>
      </c>
      <c r="L3544" s="10" t="s">
        <v>33</v>
      </c>
      <c r="M3544" s="10">
        <v>1.5</v>
      </c>
      <c r="N3544" s="10">
        <v>1.5</v>
      </c>
      <c r="T3544" s="10">
        <v>0</v>
      </c>
      <c r="W3544" s="10">
        <v>0</v>
      </c>
      <c r="X3544" s="10">
        <v>0</v>
      </c>
      <c r="Y3544" s="10">
        <v>0</v>
      </c>
      <c r="AB3544" s="10">
        <v>0</v>
      </c>
      <c r="AC3544" s="10">
        <v>0</v>
      </c>
      <c r="AD3544" s="10">
        <v>0</v>
      </c>
      <c r="AE3544" s="10">
        <v>0</v>
      </c>
      <c r="AH3544" s="10">
        <v>1</v>
      </c>
      <c r="AJ3544" s="10" t="s">
        <v>33</v>
      </c>
      <c r="AK3544" s="10">
        <v>1.5</v>
      </c>
      <c r="AL3544" s="10">
        <v>0</v>
      </c>
      <c r="AM3544" s="10">
        <v>0</v>
      </c>
      <c r="AN3544" s="10">
        <v>0</v>
      </c>
      <c r="AO3544" s="10">
        <v>0</v>
      </c>
      <c r="AQ3544" s="10">
        <v>0</v>
      </c>
      <c r="AR3544" s="10">
        <v>6.5712006683803601</v>
      </c>
      <c r="AS3544" s="10">
        <v>6.5712006683803601</v>
      </c>
      <c r="AT3544" s="10">
        <v>0</v>
      </c>
      <c r="AU3544" s="10">
        <v>0</v>
      </c>
      <c r="AV3544" s="10">
        <v>2279.4547971218235</v>
      </c>
      <c r="AW3544" s="10">
        <v>2279.4547971218235</v>
      </c>
      <c r="AX3544" s="10" t="s">
        <v>33</v>
      </c>
      <c r="AY3544" s="10" t="s">
        <v>33</v>
      </c>
      <c r="AZ3544" s="10" t="s">
        <v>33</v>
      </c>
      <c r="BA3544" s="10" t="s">
        <v>33</v>
      </c>
      <c r="BB3544" s="10">
        <v>3542</v>
      </c>
      <c r="BC3544" s="10">
        <v>3487</v>
      </c>
      <c r="BE3544" s="10" t="s">
        <v>654</v>
      </c>
      <c r="BF3544" s="10" t="s">
        <v>4169</v>
      </c>
      <c r="BG3544" s="10">
        <v>1.7347969764524151E-5</v>
      </c>
      <c r="BH3544" s="10">
        <v>62313.902860390386</v>
      </c>
      <c r="BI3544" s="10">
        <v>466</v>
      </c>
      <c r="BJ3544" s="10" t="s">
        <v>33</v>
      </c>
      <c r="BL3544" s="10" t="s">
        <v>33</v>
      </c>
      <c r="BM3544" s="10" t="s">
        <v>33</v>
      </c>
      <c r="BP3544" s="10" t="s">
        <v>33</v>
      </c>
      <c r="BQ3544" s="10" t="s">
        <v>33</v>
      </c>
      <c r="BR3544" s="10" t="s">
        <v>33</v>
      </c>
      <c r="BS3544" s="11" t="s">
        <v>33</v>
      </c>
      <c r="BT3544" s="11" t="s">
        <v>33</v>
      </c>
      <c r="BU3544" s="10">
        <v>3544</v>
      </c>
    </row>
    <row r="3545" spans="1:73" s="10" customFormat="1" x14ac:dyDescent="0.45">
      <c r="A3545" s="10" t="s">
        <v>33</v>
      </c>
      <c r="B3545" s="10">
        <v>3266</v>
      </c>
      <c r="D3545" s="10" t="s">
        <v>33</v>
      </c>
      <c r="E3545" s="10">
        <v>3542</v>
      </c>
      <c r="F3545" s="10">
        <v>3266</v>
      </c>
      <c r="G3545" s="10">
        <v>838</v>
      </c>
      <c r="H3545" s="10">
        <v>838</v>
      </c>
      <c r="J3545" s="10" t="s">
        <v>33</v>
      </c>
      <c r="K3545" s="10" t="s">
        <v>86</v>
      </c>
      <c r="L3545" s="10" t="s">
        <v>33</v>
      </c>
      <c r="M3545" s="10">
        <v>0.2</v>
      </c>
      <c r="N3545" s="10">
        <v>0.2</v>
      </c>
      <c r="T3545" s="10">
        <v>0</v>
      </c>
      <c r="W3545" s="10">
        <v>0</v>
      </c>
      <c r="X3545" s="10">
        <v>0</v>
      </c>
      <c r="Y3545" s="10">
        <v>0</v>
      </c>
      <c r="AB3545" s="10">
        <v>0</v>
      </c>
      <c r="AC3545" s="10">
        <v>0</v>
      </c>
      <c r="AD3545" s="10">
        <v>0</v>
      </c>
      <c r="AE3545" s="10">
        <v>0</v>
      </c>
      <c r="AH3545" s="10">
        <v>1</v>
      </c>
      <c r="AJ3545" s="10" t="s">
        <v>33</v>
      </c>
      <c r="AK3545" s="10">
        <v>0.2</v>
      </c>
      <c r="AL3545" s="10">
        <v>0</v>
      </c>
      <c r="AM3545" s="10">
        <v>0</v>
      </c>
      <c r="AN3545" s="10">
        <v>0</v>
      </c>
      <c r="AO3545" s="10">
        <v>0</v>
      </c>
      <c r="AQ3545" s="10">
        <v>0</v>
      </c>
      <c r="AR3545" s="10">
        <v>2.3290000000000002</v>
      </c>
      <c r="AS3545" s="10">
        <v>2.3290000000000002</v>
      </c>
      <c r="AT3545" s="10">
        <v>0</v>
      </c>
      <c r="AU3545" s="10">
        <v>0</v>
      </c>
      <c r="AV3545" s="10">
        <v>28.272000000000006</v>
      </c>
      <c r="AW3545" s="10">
        <v>28.272000000000006</v>
      </c>
      <c r="AX3545" s="10" t="s">
        <v>33</v>
      </c>
      <c r="AY3545" s="10" t="s">
        <v>33</v>
      </c>
      <c r="AZ3545" s="10" t="s">
        <v>33</v>
      </c>
      <c r="BA3545" s="10" t="s">
        <v>33</v>
      </c>
      <c r="BB3545" s="10">
        <v>3542</v>
      </c>
      <c r="BC3545" s="10">
        <v>3266</v>
      </c>
      <c r="BE3545" s="10" t="s">
        <v>654</v>
      </c>
      <c r="BF3545" s="10" t="s">
        <v>4170</v>
      </c>
      <c r="BG3545" s="10">
        <v>6.1485600000000005E-6</v>
      </c>
      <c r="BH3545" s="10">
        <v>848.2223964002759</v>
      </c>
      <c r="BI3545" s="10">
        <v>467</v>
      </c>
      <c r="BJ3545" s="10" t="s">
        <v>33</v>
      </c>
      <c r="BL3545" s="10" t="s">
        <v>33</v>
      </c>
      <c r="BM3545" s="10" t="s">
        <v>33</v>
      </c>
      <c r="BP3545" s="10" t="s">
        <v>33</v>
      </c>
      <c r="BQ3545" s="10" t="s">
        <v>33</v>
      </c>
      <c r="BR3545" s="10" t="s">
        <v>33</v>
      </c>
      <c r="BS3545" s="11" t="s">
        <v>33</v>
      </c>
      <c r="BT3545" s="11" t="s">
        <v>33</v>
      </c>
      <c r="BU3545" s="10">
        <v>3545</v>
      </c>
    </row>
    <row r="3546" spans="1:73" s="10" customFormat="1" x14ac:dyDescent="0.45">
      <c r="A3546" s="10" t="s">
        <v>33</v>
      </c>
      <c r="B3546" s="10">
        <v>3489</v>
      </c>
      <c r="D3546" s="10" t="s">
        <v>33</v>
      </c>
      <c r="E3546" s="10">
        <v>3542</v>
      </c>
      <c r="F3546" s="10">
        <v>3489</v>
      </c>
      <c r="G3546" s="10">
        <v>931</v>
      </c>
      <c r="H3546" s="10">
        <v>931</v>
      </c>
      <c r="J3546" s="10" t="s">
        <v>33</v>
      </c>
      <c r="K3546" s="10" t="s">
        <v>429</v>
      </c>
      <c r="L3546" s="10" t="s">
        <v>33</v>
      </c>
      <c r="M3546" s="10">
        <v>0.05</v>
      </c>
      <c r="N3546" s="10">
        <v>0.05</v>
      </c>
      <c r="T3546" s="10">
        <v>0</v>
      </c>
      <c r="W3546" s="10">
        <v>0</v>
      </c>
      <c r="X3546" s="10">
        <v>0</v>
      </c>
      <c r="Y3546" s="10">
        <v>0</v>
      </c>
      <c r="AB3546" s="10">
        <v>0</v>
      </c>
      <c r="AC3546" s="10">
        <v>0</v>
      </c>
      <c r="AD3546" s="10">
        <v>0</v>
      </c>
      <c r="AE3546" s="10">
        <v>0</v>
      </c>
      <c r="AH3546" s="10">
        <v>1</v>
      </c>
      <c r="AJ3546" s="10" t="s">
        <v>33</v>
      </c>
      <c r="AK3546" s="10">
        <v>0.05</v>
      </c>
      <c r="AL3546" s="10">
        <v>0</v>
      </c>
      <c r="AM3546" s="10">
        <v>0</v>
      </c>
      <c r="AN3546" s="10">
        <v>0</v>
      </c>
      <c r="AO3546" s="10">
        <v>0</v>
      </c>
      <c r="AQ3546" s="10">
        <v>0</v>
      </c>
      <c r="AR3546" s="10">
        <v>0.57864411774608504</v>
      </c>
      <c r="AS3546" s="10">
        <v>0.57864411774608504</v>
      </c>
      <c r="AT3546" s="10">
        <v>0</v>
      </c>
      <c r="AU3546" s="10">
        <v>0</v>
      </c>
      <c r="AV3546" s="10">
        <v>10.525499051599645</v>
      </c>
      <c r="AW3546" s="10">
        <v>10.525499051599645</v>
      </c>
      <c r="AX3546" s="10" t="s">
        <v>33</v>
      </c>
      <c r="AY3546" s="10" t="s">
        <v>33</v>
      </c>
      <c r="AZ3546" s="10" t="s">
        <v>33</v>
      </c>
      <c r="BA3546" s="10" t="s">
        <v>33</v>
      </c>
      <c r="BB3546" s="10">
        <v>3542</v>
      </c>
      <c r="BC3546" s="10">
        <v>3489</v>
      </c>
      <c r="BE3546" s="10" t="s">
        <v>654</v>
      </c>
      <c r="BF3546" s="10" t="s">
        <v>4171</v>
      </c>
      <c r="BG3546" s="10">
        <v>1.5276204708496646E-6</v>
      </c>
      <c r="BH3546" s="10">
        <v>641.92353843733952</v>
      </c>
      <c r="BI3546" s="10">
        <v>468</v>
      </c>
      <c r="BJ3546" s="10" t="s">
        <v>33</v>
      </c>
      <c r="BL3546" s="10" t="s">
        <v>33</v>
      </c>
      <c r="BM3546" s="10" t="s">
        <v>33</v>
      </c>
      <c r="BP3546" s="10" t="s">
        <v>33</v>
      </c>
      <c r="BQ3546" s="10" t="s">
        <v>33</v>
      </c>
      <c r="BR3546" s="10" t="s">
        <v>33</v>
      </c>
      <c r="BS3546" s="11" t="s">
        <v>33</v>
      </c>
      <c r="BT3546" s="11" t="s">
        <v>33</v>
      </c>
      <c r="BU3546" s="10">
        <v>3546</v>
      </c>
    </row>
    <row r="3547" spans="1:73" s="10" customFormat="1" x14ac:dyDescent="0.45">
      <c r="A3547" s="10" t="s">
        <v>33</v>
      </c>
      <c r="B3547" s="10">
        <v>3550</v>
      </c>
      <c r="D3547" s="10" t="s">
        <v>33</v>
      </c>
      <c r="E3547" s="10">
        <v>3542</v>
      </c>
      <c r="F3547" s="10">
        <v>3550</v>
      </c>
      <c r="G3547" s="10">
        <v>948</v>
      </c>
      <c r="H3547" s="10">
        <v>948</v>
      </c>
      <c r="J3547" s="10" t="s">
        <v>33</v>
      </c>
      <c r="K3547" s="10" t="s">
        <v>655</v>
      </c>
      <c r="L3547" s="10" t="s">
        <v>33</v>
      </c>
      <c r="M3547" s="10">
        <v>0.1</v>
      </c>
      <c r="N3547" s="10">
        <v>0.1</v>
      </c>
      <c r="T3547" s="10">
        <v>0</v>
      </c>
      <c r="W3547" s="10">
        <v>0</v>
      </c>
      <c r="X3547" s="10">
        <v>0</v>
      </c>
      <c r="Y3547" s="10">
        <v>0</v>
      </c>
      <c r="AB3547" s="10">
        <v>0</v>
      </c>
      <c r="AC3547" s="10">
        <v>0</v>
      </c>
      <c r="AD3547" s="10">
        <v>0</v>
      </c>
      <c r="AE3547" s="10">
        <v>0</v>
      </c>
      <c r="AH3547" s="10">
        <v>1</v>
      </c>
      <c r="AJ3547" s="10" t="s">
        <v>33</v>
      </c>
      <c r="AK3547" s="10">
        <v>0.1</v>
      </c>
      <c r="AL3547" s="10">
        <v>0</v>
      </c>
      <c r="AM3547" s="10">
        <v>0</v>
      </c>
      <c r="AN3547" s="10">
        <v>0</v>
      </c>
      <c r="AO3547" s="10">
        <v>0</v>
      </c>
      <c r="AQ3547" s="10">
        <v>7.5894828578258675</v>
      </c>
      <c r="AR3547" s="10">
        <v>7.2697838020872032</v>
      </c>
      <c r="AS3547" s="10">
        <v>18.27453394593471</v>
      </c>
      <c r="AT3547" s="10">
        <v>178.35284715890788</v>
      </c>
      <c r="AU3547" s="10">
        <v>7.0294058487218294</v>
      </c>
      <c r="AV3547" s="10">
        <v>415.30859255410519</v>
      </c>
      <c r="AW3547" s="10">
        <v>600.69084556173493</v>
      </c>
      <c r="AX3547" s="10" t="s">
        <v>33</v>
      </c>
      <c r="AY3547" s="10" t="s">
        <v>33</v>
      </c>
      <c r="AZ3547" s="10" t="s">
        <v>33</v>
      </c>
      <c r="BA3547" s="10" t="s">
        <v>33</v>
      </c>
      <c r="BB3547" s="10">
        <v>3542</v>
      </c>
      <c r="BC3547" s="10">
        <v>3550</v>
      </c>
      <c r="BE3547" s="10" t="s">
        <v>654</v>
      </c>
      <c r="BF3547" s="10" t="s">
        <v>655</v>
      </c>
      <c r="BG3547" s="10">
        <v>4.8244769617267635E-5</v>
      </c>
      <c r="BH3547" s="10">
        <v>11137.327183345684</v>
      </c>
      <c r="BI3547" s="10">
        <v>469</v>
      </c>
      <c r="BJ3547" s="10" t="s">
        <v>33</v>
      </c>
      <c r="BL3547" s="10" t="s">
        <v>33</v>
      </c>
      <c r="BM3547" s="10" t="s">
        <v>33</v>
      </c>
      <c r="BP3547" s="10" t="s">
        <v>33</v>
      </c>
      <c r="BQ3547" s="10" t="s">
        <v>33</v>
      </c>
      <c r="BR3547" s="10" t="s">
        <v>33</v>
      </c>
      <c r="BS3547" s="11" t="s">
        <v>33</v>
      </c>
      <c r="BT3547" s="11" t="s">
        <v>33</v>
      </c>
      <c r="BU3547" s="10">
        <v>3547</v>
      </c>
    </row>
    <row r="3548" spans="1:73" s="10" customFormat="1" x14ac:dyDescent="0.45">
      <c r="A3548" s="10" t="s">
        <v>33</v>
      </c>
      <c r="B3548" s="10">
        <v>3558</v>
      </c>
      <c r="D3548" s="10" t="s">
        <v>33</v>
      </c>
      <c r="E3548" s="10">
        <v>3542</v>
      </c>
      <c r="F3548" s="10">
        <v>3558</v>
      </c>
      <c r="G3548" s="10">
        <v>949</v>
      </c>
      <c r="H3548" s="10">
        <v>949</v>
      </c>
      <c r="J3548" s="10" t="s">
        <v>33</v>
      </c>
      <c r="K3548" s="10" t="s">
        <v>656</v>
      </c>
      <c r="L3548" s="10" t="s">
        <v>33</v>
      </c>
      <c r="M3548" s="10">
        <v>4.0000000000000003E-5</v>
      </c>
      <c r="N3548" s="10">
        <v>4.0000000000000003E-5</v>
      </c>
      <c r="T3548" s="10">
        <v>0</v>
      </c>
      <c r="W3548" s="10">
        <v>0</v>
      </c>
      <c r="X3548" s="10">
        <v>0</v>
      </c>
      <c r="Y3548" s="10">
        <v>0</v>
      </c>
      <c r="AB3548" s="10">
        <v>0</v>
      </c>
      <c r="AC3548" s="10">
        <v>0</v>
      </c>
      <c r="AD3548" s="10">
        <v>0</v>
      </c>
      <c r="AE3548" s="10">
        <v>0</v>
      </c>
      <c r="AH3548" s="10">
        <v>1</v>
      </c>
      <c r="AJ3548" s="10" t="s">
        <v>33</v>
      </c>
      <c r="AK3548" s="10">
        <v>4.0000000000000003E-5</v>
      </c>
      <c r="AL3548" s="10">
        <v>0</v>
      </c>
      <c r="AM3548" s="10">
        <v>0</v>
      </c>
      <c r="AN3548" s="10">
        <v>0</v>
      </c>
      <c r="AO3548" s="10">
        <v>0</v>
      </c>
      <c r="AQ3548" s="10">
        <v>3.3662811095065662E-3</v>
      </c>
      <c r="AR3548" s="10">
        <v>3.485293285926261E-3</v>
      </c>
      <c r="AS3548" s="10">
        <v>8.3664008947107824E-3</v>
      </c>
      <c r="AT3548" s="10">
        <v>7.9107606073404307E-2</v>
      </c>
      <c r="AU3548" s="10">
        <v>4.277112251010887E-3</v>
      </c>
      <c r="AV3548" s="10">
        <v>0.23312599674216278</v>
      </c>
      <c r="AW3548" s="10">
        <v>0.31651071506657796</v>
      </c>
      <c r="AX3548" s="10" t="s">
        <v>33</v>
      </c>
      <c r="AY3548" s="10" t="s">
        <v>33</v>
      </c>
      <c r="AZ3548" s="10" t="s">
        <v>33</v>
      </c>
      <c r="BA3548" s="10" t="s">
        <v>33</v>
      </c>
      <c r="BB3548" s="10">
        <v>3542</v>
      </c>
      <c r="BC3548" s="10">
        <v>3558</v>
      </c>
      <c r="BE3548" s="10" t="s">
        <v>654</v>
      </c>
      <c r="BF3548" s="10" t="s">
        <v>4172</v>
      </c>
      <c r="BG3548" s="10">
        <v>2.2087298362036467E-8</v>
      </c>
      <c r="BH3548" s="10">
        <v>6.3152229748609807</v>
      </c>
      <c r="BI3548" s="10">
        <v>470</v>
      </c>
      <c r="BJ3548" s="10" t="s">
        <v>33</v>
      </c>
      <c r="BL3548" s="10" t="s">
        <v>33</v>
      </c>
      <c r="BM3548" s="10" t="s">
        <v>33</v>
      </c>
      <c r="BP3548" s="10" t="s">
        <v>33</v>
      </c>
      <c r="BQ3548" s="10" t="s">
        <v>33</v>
      </c>
      <c r="BR3548" s="10" t="s">
        <v>33</v>
      </c>
      <c r="BS3548" s="11" t="s">
        <v>33</v>
      </c>
      <c r="BT3548" s="11" t="s">
        <v>33</v>
      </c>
      <c r="BU3548" s="10">
        <v>3548</v>
      </c>
    </row>
    <row r="3549" spans="1:73" s="10" customFormat="1" x14ac:dyDescent="0.45">
      <c r="A3549" s="10" t="s">
        <v>33</v>
      </c>
      <c r="B3549" s="10">
        <v>3250</v>
      </c>
      <c r="D3549" s="10" t="s">
        <v>33</v>
      </c>
      <c r="E3549" s="10">
        <v>3542</v>
      </c>
      <c r="F3549" s="10">
        <v>3250</v>
      </c>
      <c r="G3549" s="10">
        <v>830</v>
      </c>
      <c r="H3549" s="10">
        <v>830</v>
      </c>
      <c r="J3549" s="10" t="s">
        <v>33</v>
      </c>
      <c r="K3549" s="10" t="s">
        <v>121</v>
      </c>
      <c r="L3549" s="10" t="s">
        <v>33</v>
      </c>
      <c r="M3549" s="10">
        <v>8.9442719099991592</v>
      </c>
      <c r="N3549" s="10">
        <v>8.9442719099991592</v>
      </c>
      <c r="T3549" s="10">
        <v>0</v>
      </c>
      <c r="W3549" s="10">
        <v>0</v>
      </c>
      <c r="X3549" s="10">
        <v>0</v>
      </c>
      <c r="Y3549" s="10">
        <v>0</v>
      </c>
      <c r="AB3549" s="10">
        <v>0</v>
      </c>
      <c r="AC3549" s="10">
        <v>0</v>
      </c>
      <c r="AD3549" s="10">
        <v>0</v>
      </c>
      <c r="AE3549" s="10">
        <v>0</v>
      </c>
      <c r="AH3549" s="10">
        <v>1</v>
      </c>
      <c r="AJ3549" s="10" t="s">
        <v>33</v>
      </c>
      <c r="AK3549" s="10">
        <v>8.9442719099991592</v>
      </c>
      <c r="AL3549" s="10">
        <v>0</v>
      </c>
      <c r="AM3549" s="10">
        <v>0</v>
      </c>
      <c r="AN3549" s="10">
        <v>0</v>
      </c>
      <c r="AO3549" s="10">
        <v>0</v>
      </c>
      <c r="AQ3549" s="10">
        <v>27.598314286008112</v>
      </c>
      <c r="AR3549" s="10">
        <v>20.934980855595079</v>
      </c>
      <c r="AS3549" s="10">
        <v>60.95253657030684</v>
      </c>
      <c r="AT3549" s="10">
        <v>648.56038572119064</v>
      </c>
      <c r="AU3549" s="10">
        <v>4.8397375654231531</v>
      </c>
      <c r="AV3549" s="10">
        <v>415.26298928755693</v>
      </c>
      <c r="AW3549" s="10">
        <v>1068.6631125741708</v>
      </c>
      <c r="AX3549" s="10" t="s">
        <v>33</v>
      </c>
      <c r="AY3549" s="10" t="s">
        <v>33</v>
      </c>
      <c r="AZ3549" s="10" t="s">
        <v>33</v>
      </c>
      <c r="BA3549" s="10" t="s">
        <v>33</v>
      </c>
      <c r="BB3549" s="10">
        <v>3542</v>
      </c>
      <c r="BC3549" s="10">
        <v>3250</v>
      </c>
      <c r="BE3549" s="10" t="s">
        <v>654</v>
      </c>
      <c r="BF3549" s="10" t="s">
        <v>4173</v>
      </c>
      <c r="BG3549" s="10">
        <v>1.6091469654561007E-4</v>
      </c>
      <c r="BH3549" s="10">
        <v>355.66830313249875</v>
      </c>
      <c r="BI3549" s="10">
        <v>471</v>
      </c>
      <c r="BJ3549" s="10" t="s">
        <v>33</v>
      </c>
      <c r="BL3549" s="10" t="s">
        <v>33</v>
      </c>
      <c r="BM3549" s="10" t="s">
        <v>33</v>
      </c>
      <c r="BP3549" s="10" t="s">
        <v>33</v>
      </c>
      <c r="BQ3549" s="10" t="s">
        <v>33</v>
      </c>
      <c r="BR3549" s="10" t="s">
        <v>33</v>
      </c>
      <c r="BS3549" s="11" t="s">
        <v>33</v>
      </c>
      <c r="BT3549" s="11" t="s">
        <v>33</v>
      </c>
      <c r="BU3549" s="10">
        <v>3549</v>
      </c>
    </row>
    <row r="3550" spans="1:73" s="10" customFormat="1" x14ac:dyDescent="0.45">
      <c r="A3550" s="10">
        <v>948</v>
      </c>
      <c r="B3550" s="10">
        <v>3547</v>
      </c>
      <c r="D3550" s="10">
        <v>3558</v>
      </c>
      <c r="E3550" s="10" t="s">
        <v>33</v>
      </c>
      <c r="F3550" s="10">
        <v>3547</v>
      </c>
      <c r="G3550" s="10" t="s">
        <v>33</v>
      </c>
      <c r="H3550" s="10" t="s">
        <v>33</v>
      </c>
      <c r="J3550" s="10" t="s">
        <v>655</v>
      </c>
      <c r="K3550" s="10">
        <v>0</v>
      </c>
      <c r="L3550" s="10">
        <v>1</v>
      </c>
      <c r="M3550" s="10" t="s">
        <v>33</v>
      </c>
      <c r="N3550" s="10">
        <v>1</v>
      </c>
      <c r="T3550" s="10">
        <v>17.320508075688775</v>
      </c>
      <c r="W3550" s="10">
        <v>5.1850000000000005</v>
      </c>
      <c r="X3550" s="10" t="s">
        <v>35</v>
      </c>
      <c r="Y3550" s="10">
        <v>0.5</v>
      </c>
      <c r="AB3550" s="10">
        <v>59.99</v>
      </c>
      <c r="AC3550" s="10">
        <v>0.1</v>
      </c>
      <c r="AD3550" s="10">
        <v>0</v>
      </c>
      <c r="AE3550" s="10">
        <v>0</v>
      </c>
      <c r="AH3550" s="10">
        <v>1</v>
      </c>
      <c r="AJ3550" s="10">
        <v>1</v>
      </c>
      <c r="AK3550" s="10">
        <v>1</v>
      </c>
      <c r="AL3550" s="10">
        <v>17.320508075688775</v>
      </c>
      <c r="AM3550" s="10">
        <v>5.1850000000000005</v>
      </c>
      <c r="AN3550" s="10">
        <v>0.1</v>
      </c>
      <c r="AO3550" s="10">
        <v>0</v>
      </c>
      <c r="AQ3550" s="10">
        <v>75.894828578258668</v>
      </c>
      <c r="AR3550" s="10">
        <v>72.697838020872027</v>
      </c>
      <c r="AS3550" s="10">
        <v>182.74533945934709</v>
      </c>
      <c r="AT3550" s="10">
        <v>1783.5284715890787</v>
      </c>
      <c r="AU3550" s="10">
        <v>70.294058487218294</v>
      </c>
      <c r="AV3550" s="10">
        <v>4153.0859255410514</v>
      </c>
      <c r="AW3550" s="10">
        <v>6006.9084556173484</v>
      </c>
      <c r="AX3550" s="10">
        <v>2.6400000000000003E-7</v>
      </c>
      <c r="AY3550" s="10">
        <v>89.927700659720117</v>
      </c>
      <c r="AZ3550" s="10" t="s">
        <v>33</v>
      </c>
      <c r="BA3550" s="10">
        <v>3558</v>
      </c>
      <c r="BB3550" s="10" t="s">
        <v>33</v>
      </c>
      <c r="BC3550" s="10">
        <v>3547</v>
      </c>
      <c r="BE3550" s="10" t="s">
        <v>33</v>
      </c>
      <c r="BF3550" s="10" t="s">
        <v>33</v>
      </c>
      <c r="BG3550" s="10" t="s">
        <v>33</v>
      </c>
      <c r="BH3550" s="10" t="s">
        <v>33</v>
      </c>
      <c r="BI3550" s="10" t="s">
        <v>33</v>
      </c>
      <c r="BJ3550" s="10" t="s">
        <v>33</v>
      </c>
      <c r="BL3550" s="10" t="s">
        <v>33</v>
      </c>
      <c r="BM3550" s="10" t="s">
        <v>33</v>
      </c>
      <c r="BP3550" s="10" t="s">
        <v>33</v>
      </c>
      <c r="BQ3550" s="10">
        <v>0</v>
      </c>
      <c r="BR3550" s="10" t="s">
        <v>655</v>
      </c>
      <c r="BS3550" s="11">
        <v>182.74533945934709</v>
      </c>
      <c r="BT3550" s="11">
        <v>6006.9084556173484</v>
      </c>
      <c r="BU3550" s="10">
        <v>3550</v>
      </c>
    </row>
    <row r="3551" spans="1:73" s="10" customFormat="1" x14ac:dyDescent="0.45">
      <c r="A3551" s="10" t="s">
        <v>33</v>
      </c>
      <c r="B3551" s="10">
        <v>3487</v>
      </c>
      <c r="D3551" s="10" t="s">
        <v>33</v>
      </c>
      <c r="E3551" s="10">
        <v>3550</v>
      </c>
      <c r="F3551" s="10">
        <v>3487</v>
      </c>
      <c r="G3551" s="10">
        <v>929</v>
      </c>
      <c r="H3551" s="10">
        <v>929</v>
      </c>
      <c r="J3551" s="10" t="s">
        <v>33</v>
      </c>
      <c r="K3551" s="10" t="s">
        <v>250</v>
      </c>
      <c r="L3551" s="10" t="s">
        <v>33</v>
      </c>
      <c r="M3551" s="10">
        <v>2</v>
      </c>
      <c r="N3551" s="10">
        <v>2</v>
      </c>
      <c r="T3551" s="10">
        <v>0</v>
      </c>
      <c r="W3551" s="10">
        <v>0</v>
      </c>
      <c r="X3551" s="10">
        <v>0</v>
      </c>
      <c r="Y3551" s="10">
        <v>0</v>
      </c>
      <c r="AB3551" s="10">
        <v>0</v>
      </c>
      <c r="AC3551" s="10">
        <v>0</v>
      </c>
      <c r="AD3551" s="10">
        <v>0</v>
      </c>
      <c r="AE3551" s="10">
        <v>0</v>
      </c>
      <c r="AH3551" s="10">
        <v>1</v>
      </c>
      <c r="AJ3551" s="10" t="s">
        <v>33</v>
      </c>
      <c r="AK3551" s="10">
        <v>2</v>
      </c>
      <c r="AL3551" s="10">
        <v>0</v>
      </c>
      <c r="AM3551" s="10">
        <v>0</v>
      </c>
      <c r="AN3551" s="10">
        <v>0</v>
      </c>
      <c r="AO3551" s="10">
        <v>0</v>
      </c>
      <c r="AQ3551" s="10">
        <v>0</v>
      </c>
      <c r="AR3551" s="10">
        <v>8.7616008911738135</v>
      </c>
      <c r="AS3551" s="10">
        <v>8.7616008911738135</v>
      </c>
      <c r="AT3551" s="10">
        <v>0</v>
      </c>
      <c r="AU3551" s="10">
        <v>0</v>
      </c>
      <c r="AV3551" s="10">
        <v>3039.2730628290983</v>
      </c>
      <c r="AW3551" s="10">
        <v>3039.2730628290983</v>
      </c>
      <c r="AX3551" s="10" t="s">
        <v>33</v>
      </c>
      <c r="AY3551" s="10" t="s">
        <v>33</v>
      </c>
      <c r="AZ3551" s="10" t="s">
        <v>33</v>
      </c>
      <c r="BA3551" s="10" t="s">
        <v>33</v>
      </c>
      <c r="BB3551" s="10">
        <v>3550</v>
      </c>
      <c r="BC3551" s="10">
        <v>3487</v>
      </c>
      <c r="BE3551" s="10" t="s">
        <v>655</v>
      </c>
      <c r="BF3551" s="10" t="s">
        <v>4174</v>
      </c>
      <c r="BG3551" s="10">
        <v>2.3130626352698872E-6</v>
      </c>
      <c r="BH3551" s="10">
        <v>166223.62996536226</v>
      </c>
      <c r="BI3551" s="10">
        <v>473</v>
      </c>
      <c r="BJ3551" s="10" t="s">
        <v>33</v>
      </c>
      <c r="BL3551" s="10" t="s">
        <v>33</v>
      </c>
      <c r="BM3551" s="10" t="s">
        <v>33</v>
      </c>
      <c r="BP3551" s="10" t="s">
        <v>33</v>
      </c>
      <c r="BQ3551" s="10" t="s">
        <v>33</v>
      </c>
      <c r="BR3551" s="10" t="s">
        <v>33</v>
      </c>
      <c r="BS3551" s="11" t="s">
        <v>33</v>
      </c>
      <c r="BT3551" s="11" t="s">
        <v>33</v>
      </c>
      <c r="BU3551" s="10">
        <v>3551</v>
      </c>
    </row>
    <row r="3552" spans="1:73" s="10" customFormat="1" x14ac:dyDescent="0.45">
      <c r="A3552" s="10" t="s">
        <v>33</v>
      </c>
      <c r="B3552" s="10">
        <v>3266</v>
      </c>
      <c r="D3552" s="10" t="s">
        <v>33</v>
      </c>
      <c r="E3552" s="10">
        <v>3550</v>
      </c>
      <c r="F3552" s="10">
        <v>3266</v>
      </c>
      <c r="G3552" s="10">
        <v>838</v>
      </c>
      <c r="H3552" s="10">
        <v>838</v>
      </c>
      <c r="J3552" s="10" t="s">
        <v>33</v>
      </c>
      <c r="K3552" s="10" t="s">
        <v>86</v>
      </c>
      <c r="L3552" s="10" t="s">
        <v>33</v>
      </c>
      <c r="M3552" s="10">
        <v>0.5</v>
      </c>
      <c r="N3552" s="10">
        <v>0.5</v>
      </c>
      <c r="T3552" s="10">
        <v>0</v>
      </c>
      <c r="W3552" s="10">
        <v>0</v>
      </c>
      <c r="X3552" s="10">
        <v>0</v>
      </c>
      <c r="Y3552" s="10">
        <v>0</v>
      </c>
      <c r="AB3552" s="10">
        <v>0</v>
      </c>
      <c r="AC3552" s="10">
        <v>0</v>
      </c>
      <c r="AD3552" s="10">
        <v>0</v>
      </c>
      <c r="AE3552" s="10">
        <v>0</v>
      </c>
      <c r="AH3552" s="10">
        <v>1</v>
      </c>
      <c r="AJ3552" s="10" t="s">
        <v>33</v>
      </c>
      <c r="AK3552" s="10">
        <v>0.5</v>
      </c>
      <c r="AL3552" s="10">
        <v>0</v>
      </c>
      <c r="AM3552" s="10">
        <v>0</v>
      </c>
      <c r="AN3552" s="10">
        <v>0</v>
      </c>
      <c r="AO3552" s="10">
        <v>0</v>
      </c>
      <c r="AQ3552" s="10">
        <v>0</v>
      </c>
      <c r="AR3552" s="10">
        <v>5.8224999999999998</v>
      </c>
      <c r="AS3552" s="10">
        <v>5.8224999999999998</v>
      </c>
      <c r="AT3552" s="10">
        <v>0</v>
      </c>
      <c r="AU3552" s="10">
        <v>0</v>
      </c>
      <c r="AV3552" s="10">
        <v>70.680000000000007</v>
      </c>
      <c r="AW3552" s="10">
        <v>70.680000000000007</v>
      </c>
      <c r="AX3552" s="10" t="s">
        <v>33</v>
      </c>
      <c r="AY3552" s="10" t="s">
        <v>33</v>
      </c>
      <c r="AZ3552" s="10" t="s">
        <v>33</v>
      </c>
      <c r="BA3552" s="10" t="s">
        <v>33</v>
      </c>
      <c r="BB3552" s="10">
        <v>3550</v>
      </c>
      <c r="BC3552" s="10">
        <v>3266</v>
      </c>
      <c r="BE3552" s="10" t="s">
        <v>655</v>
      </c>
      <c r="BF3552" s="10" t="s">
        <v>4175</v>
      </c>
      <c r="BG3552" s="10">
        <v>1.5371400000000001E-6</v>
      </c>
      <c r="BH3552" s="10">
        <v>4242.4703580032165</v>
      </c>
      <c r="BI3552" s="10">
        <v>474</v>
      </c>
      <c r="BJ3552" s="10" t="s">
        <v>33</v>
      </c>
      <c r="BL3552" s="10" t="s">
        <v>33</v>
      </c>
      <c r="BM3552" s="10" t="s">
        <v>33</v>
      </c>
      <c r="BP3552" s="10" t="s">
        <v>33</v>
      </c>
      <c r="BQ3552" s="10" t="s">
        <v>33</v>
      </c>
      <c r="BR3552" s="10" t="s">
        <v>33</v>
      </c>
      <c r="BS3552" s="11" t="s">
        <v>33</v>
      </c>
      <c r="BT3552" s="11" t="s">
        <v>33</v>
      </c>
      <c r="BU3552" s="10">
        <v>3552</v>
      </c>
    </row>
    <row r="3553" spans="1:73" s="10" customFormat="1" x14ac:dyDescent="0.45">
      <c r="A3553" s="10" t="s">
        <v>33</v>
      </c>
      <c r="B3553" s="10">
        <v>3489</v>
      </c>
      <c r="D3553" s="10" t="s">
        <v>33</v>
      </c>
      <c r="E3553" s="10">
        <v>3550</v>
      </c>
      <c r="F3553" s="10">
        <v>3489</v>
      </c>
      <c r="G3553" s="10">
        <v>931</v>
      </c>
      <c r="H3553" s="10">
        <v>931</v>
      </c>
      <c r="J3553" s="10" t="s">
        <v>33</v>
      </c>
      <c r="K3553" s="10" t="s">
        <v>429</v>
      </c>
      <c r="L3553" s="10" t="s">
        <v>33</v>
      </c>
      <c r="M3553" s="10">
        <v>0.3</v>
      </c>
      <c r="N3553" s="10">
        <v>0.3</v>
      </c>
      <c r="T3553" s="10">
        <v>0</v>
      </c>
      <c r="W3553" s="10">
        <v>0</v>
      </c>
      <c r="X3553" s="10">
        <v>0</v>
      </c>
      <c r="Y3553" s="10">
        <v>0</v>
      </c>
      <c r="AB3553" s="10">
        <v>0</v>
      </c>
      <c r="AC3553" s="10">
        <v>0</v>
      </c>
      <c r="AD3553" s="10">
        <v>0</v>
      </c>
      <c r="AE3553" s="10">
        <v>0</v>
      </c>
      <c r="AH3553" s="10">
        <v>1</v>
      </c>
      <c r="AJ3553" s="10" t="s">
        <v>33</v>
      </c>
      <c r="AK3553" s="10">
        <v>0.3</v>
      </c>
      <c r="AL3553" s="10">
        <v>0</v>
      </c>
      <c r="AM3553" s="10">
        <v>0</v>
      </c>
      <c r="AN3553" s="10">
        <v>0</v>
      </c>
      <c r="AO3553" s="10">
        <v>0</v>
      </c>
      <c r="AQ3553" s="10">
        <v>0</v>
      </c>
      <c r="AR3553" s="10">
        <v>3.4718647064765102</v>
      </c>
      <c r="AS3553" s="10">
        <v>3.4718647064765102</v>
      </c>
      <c r="AT3553" s="10">
        <v>0</v>
      </c>
      <c r="AU3553" s="10">
        <v>0</v>
      </c>
      <c r="AV3553" s="10">
        <v>63.152994309597858</v>
      </c>
      <c r="AW3553" s="10">
        <v>63.152994309597858</v>
      </c>
      <c r="AX3553" s="10" t="s">
        <v>33</v>
      </c>
      <c r="AY3553" s="10" t="s">
        <v>33</v>
      </c>
      <c r="AZ3553" s="10" t="s">
        <v>33</v>
      </c>
      <c r="BA3553" s="10" t="s">
        <v>33</v>
      </c>
      <c r="BB3553" s="10">
        <v>3550</v>
      </c>
      <c r="BC3553" s="10">
        <v>3489</v>
      </c>
      <c r="BE3553" s="10" t="s">
        <v>655</v>
      </c>
      <c r="BF3553" s="10" t="s">
        <v>4176</v>
      </c>
      <c r="BG3553" s="10">
        <v>9.1657228250979882E-7</v>
      </c>
      <c r="BH3553" s="10">
        <v>7705.5496638119139</v>
      </c>
      <c r="BI3553" s="10">
        <v>475</v>
      </c>
      <c r="BJ3553" s="10" t="s">
        <v>33</v>
      </c>
      <c r="BL3553" s="10" t="s">
        <v>33</v>
      </c>
      <c r="BM3553" s="10" t="s">
        <v>33</v>
      </c>
      <c r="BP3553" s="10" t="s">
        <v>33</v>
      </c>
      <c r="BQ3553" s="10" t="s">
        <v>33</v>
      </c>
      <c r="BR3553" s="10" t="s">
        <v>33</v>
      </c>
      <c r="BS3553" s="11" t="s">
        <v>33</v>
      </c>
      <c r="BT3553" s="11" t="s">
        <v>33</v>
      </c>
      <c r="BU3553" s="10">
        <v>3553</v>
      </c>
    </row>
    <row r="3554" spans="1:73" s="10" customFormat="1" x14ac:dyDescent="0.45">
      <c r="A3554" s="10" t="s">
        <v>33</v>
      </c>
      <c r="B3554" s="10">
        <v>3566</v>
      </c>
      <c r="D3554" s="10" t="s">
        <v>33</v>
      </c>
      <c r="E3554" s="10">
        <v>3550</v>
      </c>
      <c r="F3554" s="10">
        <v>3566</v>
      </c>
      <c r="G3554" s="10">
        <v>950</v>
      </c>
      <c r="H3554" s="10">
        <v>950</v>
      </c>
      <c r="J3554" s="10" t="s">
        <v>33</v>
      </c>
      <c r="K3554" s="10" t="s">
        <v>214</v>
      </c>
      <c r="L3554" s="10" t="s">
        <v>33</v>
      </c>
      <c r="M3554" s="10">
        <v>0.05</v>
      </c>
      <c r="N3554" s="10">
        <v>0.05</v>
      </c>
      <c r="T3554" s="10">
        <v>0</v>
      </c>
      <c r="W3554" s="10">
        <v>0</v>
      </c>
      <c r="X3554" s="10">
        <v>0</v>
      </c>
      <c r="Y3554" s="10">
        <v>0</v>
      </c>
      <c r="AB3554" s="10">
        <v>0</v>
      </c>
      <c r="AC3554" s="10">
        <v>0</v>
      </c>
      <c r="AD3554" s="10">
        <v>0</v>
      </c>
      <c r="AE3554" s="10">
        <v>0</v>
      </c>
      <c r="AH3554" s="10">
        <v>1</v>
      </c>
      <c r="AJ3554" s="10" t="s">
        <v>33</v>
      </c>
      <c r="AK3554" s="10">
        <v>0.05</v>
      </c>
      <c r="AL3554" s="10">
        <v>0</v>
      </c>
      <c r="AM3554" s="10">
        <v>0</v>
      </c>
      <c r="AN3554" s="10">
        <v>0</v>
      </c>
      <c r="AO3554" s="10">
        <v>0</v>
      </c>
      <c r="AQ3554" s="10">
        <v>0</v>
      </c>
      <c r="AR3554" s="10">
        <v>4.9165753259643559</v>
      </c>
      <c r="AS3554" s="10">
        <v>4.9165753259643559</v>
      </c>
      <c r="AT3554" s="10">
        <v>0</v>
      </c>
      <c r="AU3554" s="10">
        <v>0</v>
      </c>
      <c r="AV3554" s="10">
        <v>77.034188827777371</v>
      </c>
      <c r="AW3554" s="10">
        <v>77.034188827777371</v>
      </c>
      <c r="AX3554" s="10" t="s">
        <v>33</v>
      </c>
      <c r="AY3554" s="10" t="s">
        <v>33</v>
      </c>
      <c r="AZ3554" s="10" t="s">
        <v>33</v>
      </c>
      <c r="BA3554" s="10" t="s">
        <v>33</v>
      </c>
      <c r="BB3554" s="10">
        <v>3550</v>
      </c>
      <c r="BC3554" s="10">
        <v>3566</v>
      </c>
      <c r="BE3554" s="10" t="s">
        <v>655</v>
      </c>
      <c r="BF3554" s="10" t="s">
        <v>4177</v>
      </c>
      <c r="BG3554" s="10">
        <v>1.2979758860545901E-6</v>
      </c>
      <c r="BH3554" s="10">
        <v>5247.5634416281391</v>
      </c>
      <c r="BI3554" s="10">
        <v>476</v>
      </c>
      <c r="BJ3554" s="10" t="s">
        <v>33</v>
      </c>
      <c r="BL3554" s="10" t="s">
        <v>33</v>
      </c>
      <c r="BM3554" s="10" t="s">
        <v>33</v>
      </c>
      <c r="BP3554" s="10" t="s">
        <v>33</v>
      </c>
      <c r="BQ3554" s="10" t="s">
        <v>33</v>
      </c>
      <c r="BR3554" s="10" t="s">
        <v>33</v>
      </c>
      <c r="BS3554" s="11" t="s">
        <v>33</v>
      </c>
      <c r="BT3554" s="11" t="s">
        <v>33</v>
      </c>
      <c r="BU3554" s="10">
        <v>3554</v>
      </c>
    </row>
    <row r="3555" spans="1:73" s="10" customFormat="1" x14ac:dyDescent="0.45">
      <c r="A3555" s="10" t="s">
        <v>33</v>
      </c>
      <c r="B3555" s="10">
        <v>3558</v>
      </c>
      <c r="D3555" s="10" t="s">
        <v>33</v>
      </c>
      <c r="E3555" s="10">
        <v>3550</v>
      </c>
      <c r="F3555" s="10">
        <v>3558</v>
      </c>
      <c r="G3555" s="10">
        <v>949</v>
      </c>
      <c r="H3555" s="10">
        <v>949</v>
      </c>
      <c r="J3555" s="10" t="s">
        <v>33</v>
      </c>
      <c r="K3555" s="10" t="s">
        <v>656</v>
      </c>
      <c r="L3555" s="10" t="s">
        <v>33</v>
      </c>
      <c r="M3555" s="10">
        <v>3.5000000000000005E-4</v>
      </c>
      <c r="N3555" s="10">
        <v>3.5000000000000005E-4</v>
      </c>
      <c r="T3555" s="10">
        <v>0</v>
      </c>
      <c r="W3555" s="10">
        <v>0</v>
      </c>
      <c r="X3555" s="10">
        <v>0</v>
      </c>
      <c r="Y3555" s="10">
        <v>0</v>
      </c>
      <c r="AB3555" s="10">
        <v>0</v>
      </c>
      <c r="AC3555" s="10">
        <v>0</v>
      </c>
      <c r="AD3555" s="10">
        <v>0</v>
      </c>
      <c r="AE3555" s="10">
        <v>0</v>
      </c>
      <c r="AH3555" s="10">
        <v>1</v>
      </c>
      <c r="AJ3555" s="10" t="s">
        <v>33</v>
      </c>
      <c r="AK3555" s="10">
        <v>3.5000000000000005E-4</v>
      </c>
      <c r="AL3555" s="10">
        <v>0</v>
      </c>
      <c r="AM3555" s="10">
        <v>0</v>
      </c>
      <c r="AN3555" s="10">
        <v>0</v>
      </c>
      <c r="AO3555" s="10">
        <v>0</v>
      </c>
      <c r="AQ3555" s="10">
        <v>2.9454959708182456E-2</v>
      </c>
      <c r="AR3555" s="10">
        <v>3.0496316251854786E-2</v>
      </c>
      <c r="AS3555" s="10">
        <v>7.3206007828719347E-2</v>
      </c>
      <c r="AT3555" s="10">
        <v>0.69219155314228775</v>
      </c>
      <c r="AU3555" s="10">
        <v>3.7424732196345262E-2</v>
      </c>
      <c r="AV3555" s="10">
        <v>2.0398524714939246</v>
      </c>
      <c r="AW3555" s="10">
        <v>2.7694687568325573</v>
      </c>
      <c r="AX3555" s="10" t="s">
        <v>33</v>
      </c>
      <c r="AY3555" s="10" t="s">
        <v>33</v>
      </c>
      <c r="AZ3555" s="10" t="s">
        <v>33</v>
      </c>
      <c r="BA3555" s="10" t="s">
        <v>33</v>
      </c>
      <c r="BB3555" s="10">
        <v>3550</v>
      </c>
      <c r="BC3555" s="10">
        <v>3558</v>
      </c>
      <c r="BE3555" s="10" t="s">
        <v>655</v>
      </c>
      <c r="BF3555" s="10" t="s">
        <v>4178</v>
      </c>
      <c r="BG3555" s="10">
        <v>1.9326386066781912E-8</v>
      </c>
      <c r="BH3555" s="10">
        <v>110.55179910428691</v>
      </c>
      <c r="BI3555" s="10">
        <v>477</v>
      </c>
      <c r="BJ3555" s="10" t="s">
        <v>33</v>
      </c>
      <c r="BL3555" s="10" t="s">
        <v>33</v>
      </c>
      <c r="BM3555" s="10" t="s">
        <v>33</v>
      </c>
      <c r="BP3555" s="10" t="s">
        <v>33</v>
      </c>
      <c r="BQ3555" s="10" t="s">
        <v>33</v>
      </c>
      <c r="BR3555" s="10" t="s">
        <v>33</v>
      </c>
      <c r="BS3555" s="11" t="s">
        <v>33</v>
      </c>
      <c r="BT3555" s="11" t="s">
        <v>33</v>
      </c>
      <c r="BU3555" s="10">
        <v>3555</v>
      </c>
    </row>
    <row r="3556" spans="1:73" s="10" customFormat="1" x14ac:dyDescent="0.45">
      <c r="A3556" s="10" t="s">
        <v>33</v>
      </c>
      <c r="B3556" s="10">
        <v>3242</v>
      </c>
      <c r="D3556" s="10" t="s">
        <v>33</v>
      </c>
      <c r="E3556" s="10">
        <v>3550</v>
      </c>
      <c r="F3556" s="10">
        <v>3242</v>
      </c>
      <c r="G3556" s="10">
        <v>825</v>
      </c>
      <c r="H3556" s="10">
        <v>825</v>
      </c>
      <c r="J3556" s="10" t="s">
        <v>33</v>
      </c>
      <c r="K3556" s="10" t="s">
        <v>42</v>
      </c>
      <c r="L3556" s="10" t="s">
        <v>33</v>
      </c>
      <c r="M3556" s="10">
        <v>20</v>
      </c>
      <c r="N3556" s="10">
        <v>20</v>
      </c>
      <c r="T3556" s="10">
        <v>0</v>
      </c>
      <c r="W3556" s="10">
        <v>0</v>
      </c>
      <c r="X3556" s="10">
        <v>0</v>
      </c>
      <c r="Y3556" s="10">
        <v>0</v>
      </c>
      <c r="AB3556" s="10">
        <v>0</v>
      </c>
      <c r="AC3556" s="10">
        <v>0</v>
      </c>
      <c r="AD3556" s="10">
        <v>0</v>
      </c>
      <c r="AE3556" s="10">
        <v>0</v>
      </c>
      <c r="AH3556" s="10">
        <v>1</v>
      </c>
      <c r="AJ3556" s="10" t="s">
        <v>33</v>
      </c>
      <c r="AK3556" s="10">
        <v>20</v>
      </c>
      <c r="AL3556" s="10">
        <v>0</v>
      </c>
      <c r="AM3556" s="10">
        <v>0</v>
      </c>
      <c r="AN3556" s="10">
        <v>0</v>
      </c>
      <c r="AO3556" s="10">
        <v>0</v>
      </c>
      <c r="AQ3556" s="10">
        <v>0</v>
      </c>
      <c r="AR3556" s="10">
        <v>0</v>
      </c>
      <c r="AS3556" s="10">
        <v>0</v>
      </c>
      <c r="AT3556" s="10">
        <v>0</v>
      </c>
      <c r="AU3556" s="10">
        <v>0</v>
      </c>
      <c r="AV3556" s="10">
        <v>20</v>
      </c>
      <c r="AW3556" s="10">
        <v>20</v>
      </c>
      <c r="AX3556" s="10" t="s">
        <v>33</v>
      </c>
      <c r="AY3556" s="10" t="s">
        <v>33</v>
      </c>
      <c r="AZ3556" s="10" t="s">
        <v>33</v>
      </c>
      <c r="BA3556" s="10" t="s">
        <v>33</v>
      </c>
      <c r="BB3556" s="10">
        <v>3550</v>
      </c>
      <c r="BC3556" s="10">
        <v>3242</v>
      </c>
      <c r="BE3556" s="10" t="s">
        <v>655</v>
      </c>
      <c r="BF3556" s="10" t="s">
        <v>4179</v>
      </c>
      <c r="BG3556" s="10">
        <v>0</v>
      </c>
      <c r="BH3556" s="10">
        <v>1200.4726536511646</v>
      </c>
      <c r="BI3556" s="10">
        <v>478</v>
      </c>
      <c r="BJ3556" s="10" t="s">
        <v>33</v>
      </c>
      <c r="BL3556" s="10" t="s">
        <v>33</v>
      </c>
      <c r="BM3556" s="10" t="s">
        <v>33</v>
      </c>
      <c r="BP3556" s="10" t="s">
        <v>33</v>
      </c>
      <c r="BQ3556" s="10" t="s">
        <v>33</v>
      </c>
      <c r="BR3556" s="10" t="s">
        <v>33</v>
      </c>
      <c r="BS3556" s="11" t="s">
        <v>33</v>
      </c>
      <c r="BT3556" s="11" t="s">
        <v>33</v>
      </c>
      <c r="BU3556" s="10">
        <v>3556</v>
      </c>
    </row>
    <row r="3557" spans="1:73" s="10" customFormat="1" x14ac:dyDescent="0.45">
      <c r="A3557" s="10" t="s">
        <v>33</v>
      </c>
      <c r="B3557" s="10">
        <v>3250</v>
      </c>
      <c r="D3557" s="10" t="s">
        <v>33</v>
      </c>
      <c r="E3557" s="10">
        <v>3550</v>
      </c>
      <c r="F3557" s="10">
        <v>3250</v>
      </c>
      <c r="G3557" s="10">
        <v>830</v>
      </c>
      <c r="H3557" s="10">
        <v>830</v>
      </c>
      <c r="J3557" s="10" t="s">
        <v>33</v>
      </c>
      <c r="K3557" s="10" t="s">
        <v>121</v>
      </c>
      <c r="L3557" s="10" t="s">
        <v>33</v>
      </c>
      <c r="M3557" s="10">
        <v>18.973665961010276</v>
      </c>
      <c r="N3557" s="10">
        <v>18.973665961010276</v>
      </c>
      <c r="T3557" s="10">
        <v>0</v>
      </c>
      <c r="W3557" s="10">
        <v>0</v>
      </c>
      <c r="X3557" s="10">
        <v>0</v>
      </c>
      <c r="Y3557" s="10">
        <v>0</v>
      </c>
      <c r="AB3557" s="10">
        <v>0</v>
      </c>
      <c r="AC3557" s="10">
        <v>0</v>
      </c>
      <c r="AD3557" s="10">
        <v>0</v>
      </c>
      <c r="AE3557" s="10">
        <v>0</v>
      </c>
      <c r="AH3557" s="10">
        <v>1</v>
      </c>
      <c r="AJ3557" s="10" t="s">
        <v>33</v>
      </c>
      <c r="AK3557" s="10">
        <v>18.973665961010276</v>
      </c>
      <c r="AL3557" s="10">
        <v>0</v>
      </c>
      <c r="AM3557" s="10">
        <v>0</v>
      </c>
      <c r="AN3557" s="10">
        <v>0</v>
      </c>
      <c r="AO3557" s="10">
        <v>0</v>
      </c>
      <c r="AQ3557" s="10">
        <v>58.544865542861714</v>
      </c>
      <c r="AR3557" s="10">
        <v>44.409800781005494</v>
      </c>
      <c r="AS3557" s="10">
        <v>129.29985581815498</v>
      </c>
      <c r="AT3557" s="10">
        <v>1375.8043402572503</v>
      </c>
      <c r="AU3557" s="10">
        <v>10.26663375502195</v>
      </c>
      <c r="AV3557" s="10">
        <v>880.90582710308433</v>
      </c>
      <c r="AW3557" s="10">
        <v>2266.9768011153565</v>
      </c>
      <c r="AX3557" s="10" t="s">
        <v>33</v>
      </c>
      <c r="AY3557" s="10" t="s">
        <v>33</v>
      </c>
      <c r="AZ3557" s="10" t="s">
        <v>33</v>
      </c>
      <c r="BA3557" s="10" t="s">
        <v>33</v>
      </c>
      <c r="BB3557" s="10">
        <v>3550</v>
      </c>
      <c r="BC3557" s="10">
        <v>3250</v>
      </c>
      <c r="BE3557" s="10" t="s">
        <v>655</v>
      </c>
      <c r="BF3557" s="10" t="s">
        <v>4180</v>
      </c>
      <c r="BG3557" s="10">
        <v>3.4135161935992919E-5</v>
      </c>
      <c r="BH3557" s="10">
        <v>1509.4561194204557</v>
      </c>
      <c r="BI3557" s="10">
        <v>479</v>
      </c>
      <c r="BJ3557" s="10" t="s">
        <v>33</v>
      </c>
      <c r="BL3557" s="10" t="s">
        <v>33</v>
      </c>
      <c r="BM3557" s="10" t="s">
        <v>33</v>
      </c>
      <c r="BP3557" s="10" t="s">
        <v>33</v>
      </c>
      <c r="BQ3557" s="10" t="s">
        <v>33</v>
      </c>
      <c r="BR3557" s="10" t="s">
        <v>33</v>
      </c>
      <c r="BS3557" s="11" t="s">
        <v>33</v>
      </c>
      <c r="BT3557" s="11" t="s">
        <v>33</v>
      </c>
      <c r="BU3557" s="10">
        <v>3557</v>
      </c>
    </row>
    <row r="3558" spans="1:73" s="10" customFormat="1" x14ac:dyDescent="0.45">
      <c r="A3558" s="10">
        <v>949</v>
      </c>
      <c r="B3558" s="10">
        <v>3555</v>
      </c>
      <c r="D3558" s="10">
        <v>3566</v>
      </c>
      <c r="E3558" s="10" t="s">
        <v>33</v>
      </c>
      <c r="F3558" s="10">
        <v>3555</v>
      </c>
      <c r="G3558" s="10" t="s">
        <v>33</v>
      </c>
      <c r="H3558" s="10" t="s">
        <v>33</v>
      </c>
      <c r="J3558" s="10" t="s">
        <v>656</v>
      </c>
      <c r="K3558" s="10">
        <v>0</v>
      </c>
      <c r="L3558" s="10">
        <v>1</v>
      </c>
      <c r="M3558" s="10" t="s">
        <v>33</v>
      </c>
      <c r="N3558" s="10">
        <v>1</v>
      </c>
      <c r="T3558" s="10">
        <v>22.360679774997898</v>
      </c>
      <c r="W3558" s="10">
        <v>8.2960000000000012</v>
      </c>
      <c r="X3558" s="10" t="s">
        <v>35</v>
      </c>
      <c r="Y3558" s="10">
        <v>0.8</v>
      </c>
      <c r="AB3558" s="10">
        <v>95.984000000000009</v>
      </c>
      <c r="AC3558" s="10">
        <v>0.1</v>
      </c>
      <c r="AD3558" s="10">
        <v>0</v>
      </c>
      <c r="AE3558" s="10">
        <v>0</v>
      </c>
      <c r="AH3558" s="10">
        <v>1</v>
      </c>
      <c r="AJ3558" s="10">
        <v>1</v>
      </c>
      <c r="AK3558" s="10">
        <v>1</v>
      </c>
      <c r="AL3558" s="10">
        <v>22.360679774997898</v>
      </c>
      <c r="AM3558" s="10">
        <v>8.2960000000000012</v>
      </c>
      <c r="AN3558" s="10">
        <v>0.1</v>
      </c>
      <c r="AO3558" s="10">
        <v>0</v>
      </c>
      <c r="AQ3558" s="10">
        <v>84.157027737664151</v>
      </c>
      <c r="AR3558" s="10">
        <v>87.132332148156522</v>
      </c>
      <c r="AS3558" s="10">
        <v>209.16002236776956</v>
      </c>
      <c r="AT3558" s="10">
        <v>1977.6901518351076</v>
      </c>
      <c r="AU3558" s="10">
        <v>106.92780627527216</v>
      </c>
      <c r="AV3558" s="10">
        <v>5828.1499185540688</v>
      </c>
      <c r="AW3558" s="10">
        <v>7912.7678766644485</v>
      </c>
      <c r="AX3558" s="10">
        <v>9.2400000000000025E-11</v>
      </c>
      <c r="AY3558" s="10">
        <v>107.22939977126879</v>
      </c>
      <c r="AZ3558" s="10" t="s">
        <v>33</v>
      </c>
      <c r="BA3558" s="10">
        <v>3566</v>
      </c>
      <c r="BB3558" s="10" t="s">
        <v>33</v>
      </c>
      <c r="BC3558" s="10">
        <v>3555</v>
      </c>
      <c r="BE3558" s="10" t="s">
        <v>33</v>
      </c>
      <c r="BF3558" s="10" t="s">
        <v>33</v>
      </c>
      <c r="BG3558" s="10" t="s">
        <v>33</v>
      </c>
      <c r="BH3558" s="10" t="s">
        <v>33</v>
      </c>
      <c r="BI3558" s="10" t="s">
        <v>33</v>
      </c>
      <c r="BJ3558" s="10" t="s">
        <v>33</v>
      </c>
      <c r="BL3558" s="10" t="s">
        <v>33</v>
      </c>
      <c r="BM3558" s="10" t="s">
        <v>33</v>
      </c>
      <c r="BP3558" s="10" t="s">
        <v>33</v>
      </c>
      <c r="BQ3558" s="10">
        <v>0</v>
      </c>
      <c r="BR3558" s="10" t="s">
        <v>656</v>
      </c>
      <c r="BS3558" s="11">
        <v>209.16002236776956</v>
      </c>
      <c r="BT3558" s="11">
        <v>7912.7678766644485</v>
      </c>
      <c r="BU3558" s="10">
        <v>3558</v>
      </c>
    </row>
    <row r="3559" spans="1:73" s="10" customFormat="1" x14ac:dyDescent="0.45">
      <c r="A3559" s="10" t="s">
        <v>33</v>
      </c>
      <c r="B3559" s="10">
        <v>3487</v>
      </c>
      <c r="D3559" s="10" t="s">
        <v>33</v>
      </c>
      <c r="E3559" s="10">
        <v>3558</v>
      </c>
      <c r="F3559" s="10">
        <v>3487</v>
      </c>
      <c r="G3559" s="10">
        <v>929</v>
      </c>
      <c r="H3559" s="10">
        <v>929</v>
      </c>
      <c r="J3559" s="10" t="s">
        <v>33</v>
      </c>
      <c r="K3559" s="10" t="s">
        <v>250</v>
      </c>
      <c r="L3559" s="10" t="s">
        <v>33</v>
      </c>
      <c r="M3559" s="10">
        <v>3</v>
      </c>
      <c r="N3559" s="10">
        <v>3</v>
      </c>
      <c r="T3559" s="10">
        <v>0</v>
      </c>
      <c r="W3559" s="10">
        <v>0</v>
      </c>
      <c r="X3559" s="10">
        <v>0</v>
      </c>
      <c r="Y3559" s="10">
        <v>0</v>
      </c>
      <c r="AB3559" s="10">
        <v>0</v>
      </c>
      <c r="AC3559" s="10">
        <v>0</v>
      </c>
      <c r="AD3559" s="10">
        <v>0</v>
      </c>
      <c r="AE3559" s="10">
        <v>0</v>
      </c>
      <c r="AH3559" s="10">
        <v>1</v>
      </c>
      <c r="AJ3559" s="10" t="s">
        <v>33</v>
      </c>
      <c r="AK3559" s="10">
        <v>3</v>
      </c>
      <c r="AL3559" s="10">
        <v>0</v>
      </c>
      <c r="AM3559" s="10">
        <v>0</v>
      </c>
      <c r="AN3559" s="10">
        <v>0</v>
      </c>
      <c r="AO3559" s="10">
        <v>0</v>
      </c>
      <c r="AQ3559" s="10">
        <v>0</v>
      </c>
      <c r="AR3559" s="10">
        <v>13.14240133676072</v>
      </c>
      <c r="AS3559" s="10">
        <v>13.14240133676072</v>
      </c>
      <c r="AT3559" s="10">
        <v>0</v>
      </c>
      <c r="AU3559" s="10">
        <v>0</v>
      </c>
      <c r="AV3559" s="10">
        <v>4558.909594243647</v>
      </c>
      <c r="AW3559" s="10">
        <v>4558.909594243647</v>
      </c>
      <c r="AX3559" s="10" t="s">
        <v>33</v>
      </c>
      <c r="AY3559" s="10" t="s">
        <v>33</v>
      </c>
      <c r="AZ3559" s="10" t="s">
        <v>33</v>
      </c>
      <c r="BA3559" s="10" t="s">
        <v>33</v>
      </c>
      <c r="BB3559" s="10">
        <v>3558</v>
      </c>
      <c r="BC3559" s="10">
        <v>3487</v>
      </c>
      <c r="BE3559" s="10" t="s">
        <v>656</v>
      </c>
      <c r="BF3559" s="10" t="s">
        <v>4181</v>
      </c>
      <c r="BG3559" s="10">
        <v>1.214357883516691E-9</v>
      </c>
      <c r="BH3559" s="10">
        <v>399167.53240949154</v>
      </c>
      <c r="BI3559" s="10">
        <v>481</v>
      </c>
      <c r="BJ3559" s="10" t="s">
        <v>33</v>
      </c>
      <c r="BL3559" s="10" t="s">
        <v>33</v>
      </c>
      <c r="BM3559" s="10" t="s">
        <v>33</v>
      </c>
      <c r="BP3559" s="10" t="s">
        <v>33</v>
      </c>
      <c r="BQ3559" s="10" t="s">
        <v>33</v>
      </c>
      <c r="BR3559" s="10" t="s">
        <v>33</v>
      </c>
      <c r="BS3559" s="11" t="s">
        <v>33</v>
      </c>
      <c r="BT3559" s="11" t="s">
        <v>33</v>
      </c>
      <c r="BU3559" s="10">
        <v>3559</v>
      </c>
    </row>
    <row r="3560" spans="1:73" s="10" customFormat="1" x14ac:dyDescent="0.45">
      <c r="A3560" s="10" t="s">
        <v>33</v>
      </c>
      <c r="B3560" s="10">
        <v>3326</v>
      </c>
      <c r="D3560" s="10" t="s">
        <v>33</v>
      </c>
      <c r="E3560" s="10">
        <v>3558</v>
      </c>
      <c r="F3560" s="10">
        <v>3326</v>
      </c>
      <c r="G3560" s="10">
        <v>862</v>
      </c>
      <c r="H3560" s="10">
        <v>862</v>
      </c>
      <c r="J3560" s="10" t="s">
        <v>33</v>
      </c>
      <c r="K3560" s="10" t="s">
        <v>222</v>
      </c>
      <c r="L3560" s="10" t="s">
        <v>33</v>
      </c>
      <c r="M3560" s="10">
        <v>0.8</v>
      </c>
      <c r="N3560" s="10">
        <v>0.8</v>
      </c>
      <c r="T3560" s="10">
        <v>0</v>
      </c>
      <c r="W3560" s="10">
        <v>0</v>
      </c>
      <c r="X3560" s="10">
        <v>0</v>
      </c>
      <c r="Y3560" s="10">
        <v>0</v>
      </c>
      <c r="AB3560" s="10">
        <v>0</v>
      </c>
      <c r="AC3560" s="10">
        <v>0</v>
      </c>
      <c r="AD3560" s="10">
        <v>0</v>
      </c>
      <c r="AE3560" s="10">
        <v>0</v>
      </c>
      <c r="AH3560" s="10">
        <v>1</v>
      </c>
      <c r="AJ3560" s="10" t="s">
        <v>33</v>
      </c>
      <c r="AK3560" s="10">
        <v>0.8</v>
      </c>
      <c r="AL3560" s="10">
        <v>0</v>
      </c>
      <c r="AM3560" s="10">
        <v>0</v>
      </c>
      <c r="AN3560" s="10">
        <v>0</v>
      </c>
      <c r="AO3560" s="10">
        <v>0</v>
      </c>
      <c r="AQ3560" s="10">
        <v>0</v>
      </c>
      <c r="AR3560" s="10">
        <v>13.579108010388772</v>
      </c>
      <c r="AS3560" s="10">
        <v>13.579108010388772</v>
      </c>
      <c r="AT3560" s="10">
        <v>0</v>
      </c>
      <c r="AU3560" s="10">
        <v>0</v>
      </c>
      <c r="AV3560" s="10">
        <v>219.62767812774302</v>
      </c>
      <c r="AW3560" s="10">
        <v>219.62767812774302</v>
      </c>
      <c r="AX3560" s="10" t="s">
        <v>33</v>
      </c>
      <c r="AY3560" s="10" t="s">
        <v>33</v>
      </c>
      <c r="AZ3560" s="10" t="s">
        <v>33</v>
      </c>
      <c r="BA3560" s="10" t="s">
        <v>33</v>
      </c>
      <c r="BB3560" s="10">
        <v>3558</v>
      </c>
      <c r="BC3560" s="10">
        <v>3326</v>
      </c>
      <c r="BE3560" s="10" t="s">
        <v>656</v>
      </c>
      <c r="BF3560" s="10" t="s">
        <v>4182</v>
      </c>
      <c r="BG3560" s="10">
        <v>1.2547095801599229E-9</v>
      </c>
      <c r="BH3560" s="10">
        <v>6544.727839074154</v>
      </c>
      <c r="BI3560" s="10">
        <v>482</v>
      </c>
      <c r="BJ3560" s="10" t="s">
        <v>33</v>
      </c>
      <c r="BL3560" s="10" t="s">
        <v>33</v>
      </c>
      <c r="BM3560" s="10" t="s">
        <v>33</v>
      </c>
      <c r="BP3560" s="10" t="s">
        <v>33</v>
      </c>
      <c r="BQ3560" s="10" t="s">
        <v>33</v>
      </c>
      <c r="BR3560" s="10" t="s">
        <v>33</v>
      </c>
      <c r="BS3560" s="11" t="s">
        <v>33</v>
      </c>
      <c r="BT3560" s="11" t="s">
        <v>33</v>
      </c>
      <c r="BU3560" s="10">
        <v>3560</v>
      </c>
    </row>
    <row r="3561" spans="1:73" s="10" customFormat="1" x14ac:dyDescent="0.45">
      <c r="A3561" s="10" t="s">
        <v>33</v>
      </c>
      <c r="B3561" s="10">
        <v>3489</v>
      </c>
      <c r="D3561" s="10" t="s">
        <v>33</v>
      </c>
      <c r="E3561" s="10">
        <v>3558</v>
      </c>
      <c r="F3561" s="10">
        <v>3489</v>
      </c>
      <c r="G3561" s="10">
        <v>931</v>
      </c>
      <c r="H3561" s="10">
        <v>931</v>
      </c>
      <c r="J3561" s="10" t="s">
        <v>33</v>
      </c>
      <c r="K3561" s="10" t="s">
        <v>429</v>
      </c>
      <c r="L3561" s="10" t="s">
        <v>33</v>
      </c>
      <c r="M3561" s="10">
        <v>0.4</v>
      </c>
      <c r="N3561" s="10">
        <v>0.4</v>
      </c>
      <c r="T3561" s="10">
        <v>0</v>
      </c>
      <c r="W3561" s="10">
        <v>0</v>
      </c>
      <c r="X3561" s="10">
        <v>0</v>
      </c>
      <c r="Y3561" s="10">
        <v>0</v>
      </c>
      <c r="AB3561" s="10">
        <v>0</v>
      </c>
      <c r="AC3561" s="10">
        <v>0</v>
      </c>
      <c r="AD3561" s="10">
        <v>0</v>
      </c>
      <c r="AE3561" s="10">
        <v>0</v>
      </c>
      <c r="AH3561" s="10">
        <v>1</v>
      </c>
      <c r="AJ3561" s="10" t="s">
        <v>33</v>
      </c>
      <c r="AK3561" s="10">
        <v>0.4</v>
      </c>
      <c r="AL3561" s="10">
        <v>0</v>
      </c>
      <c r="AM3561" s="10">
        <v>0</v>
      </c>
      <c r="AN3561" s="10">
        <v>0</v>
      </c>
      <c r="AO3561" s="10">
        <v>0</v>
      </c>
      <c r="AQ3561" s="10">
        <v>0</v>
      </c>
      <c r="AR3561" s="10">
        <v>4.6291529419686803</v>
      </c>
      <c r="AS3561" s="10">
        <v>4.6291529419686803</v>
      </c>
      <c r="AT3561" s="10">
        <v>0</v>
      </c>
      <c r="AU3561" s="10">
        <v>0</v>
      </c>
      <c r="AV3561" s="10">
        <v>84.203992412797163</v>
      </c>
      <c r="AW3561" s="10">
        <v>84.203992412797163</v>
      </c>
      <c r="AX3561" s="10" t="s">
        <v>33</v>
      </c>
      <c r="AY3561" s="10" t="s">
        <v>33</v>
      </c>
      <c r="AZ3561" s="10" t="s">
        <v>33</v>
      </c>
      <c r="BA3561" s="10" t="s">
        <v>33</v>
      </c>
      <c r="BB3561" s="10">
        <v>3558</v>
      </c>
      <c r="BC3561" s="10">
        <v>3489</v>
      </c>
      <c r="BE3561" s="10" t="s">
        <v>656</v>
      </c>
      <c r="BF3561" s="10" t="s">
        <v>4183</v>
      </c>
      <c r="BG3561" s="10">
        <v>4.2773373183790619E-10</v>
      </c>
      <c r="BH3561" s="10">
        <v>16448.017092280515</v>
      </c>
      <c r="BI3561" s="10">
        <v>483</v>
      </c>
      <c r="BJ3561" s="10" t="s">
        <v>33</v>
      </c>
      <c r="BL3561" s="10" t="s">
        <v>33</v>
      </c>
      <c r="BM3561" s="10" t="s">
        <v>33</v>
      </c>
      <c r="BP3561" s="10" t="s">
        <v>33</v>
      </c>
      <c r="BQ3561" s="10" t="s">
        <v>33</v>
      </c>
      <c r="BR3561" s="10" t="s">
        <v>33</v>
      </c>
      <c r="BS3561" s="11" t="s">
        <v>33</v>
      </c>
      <c r="BT3561" s="11" t="s">
        <v>33</v>
      </c>
      <c r="BU3561" s="10">
        <v>3561</v>
      </c>
    </row>
    <row r="3562" spans="1:73" s="10" customFormat="1" x14ac:dyDescent="0.45">
      <c r="A3562" s="10" t="s">
        <v>33</v>
      </c>
      <c r="B3562" s="10">
        <v>3566</v>
      </c>
      <c r="D3562" s="10" t="s">
        <v>33</v>
      </c>
      <c r="E3562" s="10">
        <v>3558</v>
      </c>
      <c r="F3562" s="10">
        <v>3566</v>
      </c>
      <c r="G3562" s="10">
        <v>950</v>
      </c>
      <c r="H3562" s="10">
        <v>950</v>
      </c>
      <c r="J3562" s="10" t="s">
        <v>33</v>
      </c>
      <c r="K3562" s="10" t="s">
        <v>214</v>
      </c>
      <c r="L3562" s="10" t="s">
        <v>33</v>
      </c>
      <c r="M3562" s="10">
        <v>5.0000000000000001E-3</v>
      </c>
      <c r="N3562" s="10">
        <v>5.0000000000000001E-3</v>
      </c>
      <c r="T3562" s="10">
        <v>0</v>
      </c>
      <c r="W3562" s="10">
        <v>0</v>
      </c>
      <c r="X3562" s="10">
        <v>0</v>
      </c>
      <c r="Y3562" s="10">
        <v>0</v>
      </c>
      <c r="AB3562" s="10">
        <v>0</v>
      </c>
      <c r="AC3562" s="10">
        <v>0</v>
      </c>
      <c r="AD3562" s="10">
        <v>0</v>
      </c>
      <c r="AE3562" s="10">
        <v>0</v>
      </c>
      <c r="AH3562" s="10">
        <v>1</v>
      </c>
      <c r="AJ3562" s="10" t="s">
        <v>33</v>
      </c>
      <c r="AK3562" s="10">
        <v>5.0000000000000001E-3</v>
      </c>
      <c r="AL3562" s="10">
        <v>0</v>
      </c>
      <c r="AM3562" s="10">
        <v>0</v>
      </c>
      <c r="AN3562" s="10">
        <v>0</v>
      </c>
      <c r="AO3562" s="10">
        <v>0</v>
      </c>
      <c r="AQ3562" s="10">
        <v>0</v>
      </c>
      <c r="AR3562" s="10">
        <v>0.49165753259643558</v>
      </c>
      <c r="AS3562" s="10">
        <v>0.49165753259643558</v>
      </c>
      <c r="AT3562" s="10">
        <v>0</v>
      </c>
      <c r="AU3562" s="10">
        <v>0</v>
      </c>
      <c r="AV3562" s="10">
        <v>7.7034188827777372</v>
      </c>
      <c r="AW3562" s="10">
        <v>7.7034188827777372</v>
      </c>
      <c r="AX3562" s="10" t="s">
        <v>33</v>
      </c>
      <c r="AY3562" s="10" t="s">
        <v>33</v>
      </c>
      <c r="AZ3562" s="10" t="s">
        <v>33</v>
      </c>
      <c r="BA3562" s="10" t="s">
        <v>33</v>
      </c>
      <c r="BB3562" s="10">
        <v>3558</v>
      </c>
      <c r="BC3562" s="10">
        <v>3566</v>
      </c>
      <c r="BE3562" s="10" t="s">
        <v>656</v>
      </c>
      <c r="BF3562" s="10" t="s">
        <v>4184</v>
      </c>
      <c r="BG3562" s="10">
        <v>4.542915601191066E-11</v>
      </c>
      <c r="BH3562" s="10">
        <v>840.09594006718476</v>
      </c>
      <c r="BI3562" s="10">
        <v>484</v>
      </c>
      <c r="BJ3562" s="10" t="s">
        <v>33</v>
      </c>
      <c r="BL3562" s="10" t="s">
        <v>33</v>
      </c>
      <c r="BM3562" s="10" t="s">
        <v>33</v>
      </c>
      <c r="BP3562" s="10" t="s">
        <v>33</v>
      </c>
      <c r="BQ3562" s="10" t="s">
        <v>33</v>
      </c>
      <c r="BR3562" s="10" t="s">
        <v>33</v>
      </c>
      <c r="BS3562" s="11" t="s">
        <v>33</v>
      </c>
      <c r="BT3562" s="11" t="s">
        <v>33</v>
      </c>
      <c r="BU3562" s="10">
        <v>3562</v>
      </c>
    </row>
    <row r="3563" spans="1:73" s="10" customFormat="1" x14ac:dyDescent="0.45">
      <c r="A3563" s="10" t="s">
        <v>33</v>
      </c>
      <c r="B3563" s="10">
        <v>3567</v>
      </c>
      <c r="D3563" s="10" t="s">
        <v>33</v>
      </c>
      <c r="E3563" s="10">
        <v>3558</v>
      </c>
      <c r="F3563" s="10">
        <v>3567</v>
      </c>
      <c r="G3563" s="10">
        <v>951</v>
      </c>
      <c r="H3563" s="10">
        <v>951</v>
      </c>
      <c r="J3563" s="10" t="s">
        <v>33</v>
      </c>
      <c r="K3563" s="10" t="s">
        <v>657</v>
      </c>
      <c r="L3563" s="10" t="s">
        <v>33</v>
      </c>
      <c r="M3563" s="10">
        <v>1E-3</v>
      </c>
      <c r="N3563" s="10">
        <v>1E-3</v>
      </c>
      <c r="T3563" s="10">
        <v>0</v>
      </c>
      <c r="W3563" s="10">
        <v>0</v>
      </c>
      <c r="X3563" s="10">
        <v>0</v>
      </c>
      <c r="Y3563" s="10">
        <v>0</v>
      </c>
      <c r="AB3563" s="10">
        <v>0</v>
      </c>
      <c r="AC3563" s="10">
        <v>0</v>
      </c>
      <c r="AD3563" s="10">
        <v>0</v>
      </c>
      <c r="AE3563" s="10">
        <v>0</v>
      </c>
      <c r="AH3563" s="10">
        <v>1</v>
      </c>
      <c r="AJ3563" s="10" t="s">
        <v>33</v>
      </c>
      <c r="AK3563" s="10">
        <v>1E-3</v>
      </c>
      <c r="AL3563" s="10">
        <v>0</v>
      </c>
      <c r="AM3563" s="10">
        <v>0</v>
      </c>
      <c r="AN3563" s="10">
        <v>0</v>
      </c>
      <c r="AO3563" s="10">
        <v>0</v>
      </c>
      <c r="AQ3563" s="10">
        <v>8.4641154748546846E-2</v>
      </c>
      <c r="AR3563" s="10">
        <v>8.1972025674600713E-2</v>
      </c>
      <c r="AS3563" s="10">
        <v>0.20470170005999364</v>
      </c>
      <c r="AT3563" s="10">
        <v>1.9890671365908508</v>
      </c>
      <c r="AU3563" s="10">
        <v>0.12182408572665182</v>
      </c>
      <c r="AV3563" s="10">
        <v>4.1489623003595169</v>
      </c>
      <c r="AW3563" s="10">
        <v>6.2598535226770196</v>
      </c>
      <c r="AX3563" s="10" t="s">
        <v>33</v>
      </c>
      <c r="AY3563" s="10" t="s">
        <v>33</v>
      </c>
      <c r="AZ3563" s="10" t="s">
        <v>33</v>
      </c>
      <c r="BA3563" s="10" t="s">
        <v>33</v>
      </c>
      <c r="BB3563" s="10">
        <v>3558</v>
      </c>
      <c r="BC3563" s="10">
        <v>3567</v>
      </c>
      <c r="BE3563" s="10" t="s">
        <v>656</v>
      </c>
      <c r="BF3563" s="10" t="s">
        <v>657</v>
      </c>
      <c r="BG3563" s="10">
        <v>1.8914437085543418E-11</v>
      </c>
      <c r="BH3563" s="10">
        <v>341.4974456852612</v>
      </c>
      <c r="BI3563" s="10">
        <v>485</v>
      </c>
      <c r="BJ3563" s="10" t="s">
        <v>33</v>
      </c>
      <c r="BL3563" s="10" t="s">
        <v>33</v>
      </c>
      <c r="BM3563" s="10" t="s">
        <v>33</v>
      </c>
      <c r="BP3563" s="10" t="s">
        <v>33</v>
      </c>
      <c r="BQ3563" s="10" t="s">
        <v>33</v>
      </c>
      <c r="BR3563" s="10" t="s">
        <v>33</v>
      </c>
      <c r="BS3563" s="11" t="s">
        <v>33</v>
      </c>
      <c r="BT3563" s="11" t="s">
        <v>33</v>
      </c>
      <c r="BU3563" s="10">
        <v>3563</v>
      </c>
    </row>
    <row r="3564" spans="1:73" s="10" customFormat="1" x14ac:dyDescent="0.45">
      <c r="A3564" s="10" t="s">
        <v>33</v>
      </c>
      <c r="B3564" s="10">
        <v>3242</v>
      </c>
      <c r="D3564" s="10" t="s">
        <v>33</v>
      </c>
      <c r="E3564" s="10">
        <v>3558</v>
      </c>
      <c r="F3564" s="10">
        <v>3242</v>
      </c>
      <c r="G3564" s="10">
        <v>825</v>
      </c>
      <c r="H3564" s="10">
        <v>825</v>
      </c>
      <c r="J3564" s="10" t="s">
        <v>33</v>
      </c>
      <c r="K3564" s="10" t="s">
        <v>42</v>
      </c>
      <c r="L3564" s="10" t="s">
        <v>33</v>
      </c>
      <c r="M3564" s="10">
        <v>25</v>
      </c>
      <c r="N3564" s="10">
        <v>25</v>
      </c>
      <c r="T3564" s="10">
        <v>0</v>
      </c>
      <c r="W3564" s="10">
        <v>0</v>
      </c>
      <c r="X3564" s="10">
        <v>0</v>
      </c>
      <c r="Y3564" s="10">
        <v>0</v>
      </c>
      <c r="AB3564" s="10">
        <v>0</v>
      </c>
      <c r="AC3564" s="10">
        <v>0</v>
      </c>
      <c r="AD3564" s="10">
        <v>0</v>
      </c>
      <c r="AE3564" s="10">
        <v>0</v>
      </c>
      <c r="AH3564" s="10">
        <v>1</v>
      </c>
      <c r="AJ3564" s="10" t="s">
        <v>33</v>
      </c>
      <c r="AK3564" s="10">
        <v>25</v>
      </c>
      <c r="AL3564" s="10">
        <v>0</v>
      </c>
      <c r="AM3564" s="10">
        <v>0</v>
      </c>
      <c r="AN3564" s="10">
        <v>0</v>
      </c>
      <c r="AO3564" s="10">
        <v>0</v>
      </c>
      <c r="AQ3564" s="10">
        <v>0</v>
      </c>
      <c r="AR3564" s="10">
        <v>0</v>
      </c>
      <c r="AS3564" s="10">
        <v>0</v>
      </c>
      <c r="AT3564" s="10">
        <v>0</v>
      </c>
      <c r="AU3564" s="10">
        <v>0</v>
      </c>
      <c r="AV3564" s="10">
        <v>25</v>
      </c>
      <c r="AW3564" s="10">
        <v>25</v>
      </c>
      <c r="AX3564" s="10" t="s">
        <v>33</v>
      </c>
      <c r="AY3564" s="10" t="s">
        <v>33</v>
      </c>
      <c r="AZ3564" s="10" t="s">
        <v>33</v>
      </c>
      <c r="BA3564" s="10" t="s">
        <v>33</v>
      </c>
      <c r="BB3564" s="10">
        <v>3558</v>
      </c>
      <c r="BC3564" s="10">
        <v>3242</v>
      </c>
      <c r="BE3564" s="10" t="s">
        <v>656</v>
      </c>
      <c r="BF3564" s="10" t="s">
        <v>4185</v>
      </c>
      <c r="BG3564" s="10">
        <v>0</v>
      </c>
      <c r="BH3564" s="10">
        <v>2402.3344684450262</v>
      </c>
      <c r="BI3564" s="10">
        <v>486</v>
      </c>
      <c r="BJ3564" s="10" t="s">
        <v>33</v>
      </c>
      <c r="BL3564" s="10" t="s">
        <v>33</v>
      </c>
      <c r="BM3564" s="10" t="s">
        <v>33</v>
      </c>
      <c r="BP3564" s="10" t="s">
        <v>33</v>
      </c>
      <c r="BQ3564" s="10" t="s">
        <v>33</v>
      </c>
      <c r="BR3564" s="10" t="s">
        <v>33</v>
      </c>
      <c r="BS3564" s="11" t="s">
        <v>33</v>
      </c>
      <c r="BT3564" s="11" t="s">
        <v>33</v>
      </c>
      <c r="BU3564" s="10">
        <v>3564</v>
      </c>
    </row>
    <row r="3565" spans="1:73" s="10" customFormat="1" x14ac:dyDescent="0.45">
      <c r="A3565" s="10" t="s">
        <v>33</v>
      </c>
      <c r="B3565" s="10">
        <v>3250</v>
      </c>
      <c r="D3565" s="10" t="s">
        <v>33</v>
      </c>
      <c r="E3565" s="10">
        <v>3558</v>
      </c>
      <c r="F3565" s="10">
        <v>3250</v>
      </c>
      <c r="G3565" s="10">
        <v>830</v>
      </c>
      <c r="H3565" s="10">
        <v>830</v>
      </c>
      <c r="J3565" s="10" t="s">
        <v>33</v>
      </c>
      <c r="K3565" s="10" t="s">
        <v>121</v>
      </c>
      <c r="L3565" s="10" t="s">
        <v>33</v>
      </c>
      <c r="M3565" s="10">
        <v>20</v>
      </c>
      <c r="N3565" s="10">
        <v>20</v>
      </c>
      <c r="T3565" s="10">
        <v>0</v>
      </c>
      <c r="W3565" s="10">
        <v>0</v>
      </c>
      <c r="X3565" s="10">
        <v>0</v>
      </c>
      <c r="Y3565" s="10">
        <v>0</v>
      </c>
      <c r="AB3565" s="10">
        <v>0</v>
      </c>
      <c r="AC3565" s="10">
        <v>0</v>
      </c>
      <c r="AD3565" s="10">
        <v>0</v>
      </c>
      <c r="AE3565" s="10">
        <v>0</v>
      </c>
      <c r="AH3565" s="10">
        <v>1</v>
      </c>
      <c r="AJ3565" s="10" t="s">
        <v>33</v>
      </c>
      <c r="AK3565" s="10">
        <v>20</v>
      </c>
      <c r="AL3565" s="10">
        <v>0</v>
      </c>
      <c r="AM3565" s="10">
        <v>0</v>
      </c>
      <c r="AN3565" s="10">
        <v>0</v>
      </c>
      <c r="AO3565" s="10">
        <v>0</v>
      </c>
      <c r="AQ3565" s="10">
        <v>61.711706807917707</v>
      </c>
      <c r="AR3565" s="10">
        <v>46.812040300767308</v>
      </c>
      <c r="AS3565" s="10">
        <v>136.29401517224798</v>
      </c>
      <c r="AT3565" s="10">
        <v>1450.2251099860662</v>
      </c>
      <c r="AU3565" s="10">
        <v>10.821982189545505</v>
      </c>
      <c r="AV3565" s="10">
        <v>928.55627258674417</v>
      </c>
      <c r="AW3565" s="10">
        <v>2389.6033647623558</v>
      </c>
      <c r="AX3565" s="10" t="s">
        <v>33</v>
      </c>
      <c r="AY3565" s="10" t="s">
        <v>33</v>
      </c>
      <c r="AZ3565" s="10" t="s">
        <v>33</v>
      </c>
      <c r="BA3565" s="10" t="s">
        <v>33</v>
      </c>
      <c r="BB3565" s="10">
        <v>3558</v>
      </c>
      <c r="BC3565" s="10">
        <v>3250</v>
      </c>
      <c r="BE3565" s="10" t="s">
        <v>656</v>
      </c>
      <c r="BF3565" s="10" t="s">
        <v>4186</v>
      </c>
      <c r="BG3565" s="10">
        <v>1.2593567001915717E-8</v>
      </c>
      <c r="BH3565" s="10">
        <v>2547.2432835816298</v>
      </c>
      <c r="BI3565" s="10">
        <v>487</v>
      </c>
      <c r="BJ3565" s="10" t="s">
        <v>33</v>
      </c>
      <c r="BL3565" s="10" t="s">
        <v>33</v>
      </c>
      <c r="BM3565" s="10" t="s">
        <v>33</v>
      </c>
      <c r="BP3565" s="10" t="s">
        <v>33</v>
      </c>
      <c r="BQ3565" s="10" t="s">
        <v>33</v>
      </c>
      <c r="BR3565" s="10" t="s">
        <v>33</v>
      </c>
      <c r="BS3565" s="11" t="s">
        <v>33</v>
      </c>
      <c r="BT3565" s="11" t="s">
        <v>33</v>
      </c>
      <c r="BU3565" s="10">
        <v>3565</v>
      </c>
    </row>
    <row r="3566" spans="1:73" s="10" customFormat="1" x14ac:dyDescent="0.45">
      <c r="A3566" s="10">
        <v>950</v>
      </c>
      <c r="B3566" s="10">
        <v>3562</v>
      </c>
      <c r="D3566" s="10">
        <v>3567</v>
      </c>
      <c r="E3566" s="10" t="s">
        <v>33</v>
      </c>
      <c r="F3566" s="10">
        <v>3562</v>
      </c>
      <c r="G3566" s="10" t="s">
        <v>33</v>
      </c>
      <c r="H3566" s="10" t="s">
        <v>33</v>
      </c>
      <c r="J3566" s="10" t="s">
        <v>214</v>
      </c>
      <c r="K3566" s="10">
        <v>0</v>
      </c>
      <c r="L3566" s="10">
        <v>1</v>
      </c>
      <c r="M3566" s="10" t="s">
        <v>33</v>
      </c>
      <c r="N3566" s="10">
        <v>1</v>
      </c>
      <c r="T3566" s="10">
        <v>0</v>
      </c>
      <c r="W3566" s="10">
        <v>0</v>
      </c>
      <c r="X3566" s="10">
        <v>0</v>
      </c>
      <c r="Y3566" s="10">
        <v>0</v>
      </c>
      <c r="AB3566" s="10">
        <v>0</v>
      </c>
      <c r="AC3566" s="10">
        <v>0</v>
      </c>
      <c r="AD3566" s="12">
        <v>98.331506519287117</v>
      </c>
      <c r="AE3566" s="12">
        <v>1540.6837765555474</v>
      </c>
      <c r="AH3566" s="10">
        <v>1</v>
      </c>
      <c r="AJ3566" s="10">
        <v>1</v>
      </c>
      <c r="AK3566" s="10">
        <v>1</v>
      </c>
      <c r="AL3566" s="10">
        <v>0</v>
      </c>
      <c r="AM3566" s="10">
        <v>0</v>
      </c>
      <c r="AN3566" s="10">
        <v>0</v>
      </c>
      <c r="AO3566" s="10">
        <v>160.64867402793126</v>
      </c>
      <c r="AQ3566" s="10">
        <v>0</v>
      </c>
      <c r="AR3566" s="10">
        <v>98.331506519287117</v>
      </c>
      <c r="AS3566" s="10">
        <v>98.331506519287117</v>
      </c>
      <c r="AT3566" s="10">
        <v>0</v>
      </c>
      <c r="AU3566" s="10">
        <v>0</v>
      </c>
      <c r="AV3566" s="10">
        <v>1540.6837765555474</v>
      </c>
      <c r="AW3566" s="10">
        <v>1540.6837765555474</v>
      </c>
      <c r="AX3566" s="10">
        <v>4.6200000000000015E-13</v>
      </c>
      <c r="AY3566" s="10">
        <v>160.64867402793126</v>
      </c>
      <c r="AZ3566" s="10" t="s">
        <v>33</v>
      </c>
      <c r="BA3566" s="10">
        <v>3567</v>
      </c>
      <c r="BB3566" s="10" t="s">
        <v>33</v>
      </c>
      <c r="BC3566" s="10">
        <v>3562</v>
      </c>
      <c r="BE3566" s="10" t="s">
        <v>33</v>
      </c>
      <c r="BF3566" s="10" t="s">
        <v>33</v>
      </c>
      <c r="BG3566" s="10" t="s">
        <v>33</v>
      </c>
      <c r="BH3566" s="10" t="s">
        <v>33</v>
      </c>
      <c r="BI3566" s="10" t="s">
        <v>33</v>
      </c>
      <c r="BJ3566" s="10" t="s">
        <v>33</v>
      </c>
      <c r="BL3566" s="10" t="s">
        <v>33</v>
      </c>
      <c r="BM3566" s="10" t="s">
        <v>33</v>
      </c>
      <c r="BP3566" s="10" t="s">
        <v>34</v>
      </c>
      <c r="BQ3566" s="10">
        <v>0</v>
      </c>
      <c r="BR3566" s="10" t="s">
        <v>214</v>
      </c>
      <c r="BS3566" s="11">
        <v>98.331506519287117</v>
      </c>
      <c r="BT3566" s="11">
        <v>1540.6837765555474</v>
      </c>
      <c r="BU3566" s="10">
        <v>3566</v>
      </c>
    </row>
    <row r="3567" spans="1:73" s="10" customFormat="1" x14ac:dyDescent="0.45">
      <c r="A3567" s="10">
        <v>951</v>
      </c>
      <c r="B3567" s="10">
        <v>3563</v>
      </c>
      <c r="D3567" s="10">
        <v>3575</v>
      </c>
      <c r="E3567" s="10" t="s">
        <v>33</v>
      </c>
      <c r="F3567" s="10">
        <v>3563</v>
      </c>
      <c r="G3567" s="10" t="s">
        <v>33</v>
      </c>
      <c r="H3567" s="10" t="s">
        <v>33</v>
      </c>
      <c r="J3567" s="10" t="s">
        <v>657</v>
      </c>
      <c r="K3567" s="10">
        <v>0</v>
      </c>
      <c r="L3567" s="10">
        <v>1</v>
      </c>
      <c r="M3567" s="10" t="s">
        <v>33</v>
      </c>
      <c r="N3567" s="10">
        <v>1</v>
      </c>
      <c r="T3567" s="10">
        <v>12.24744871391589</v>
      </c>
      <c r="W3567" s="10">
        <v>5.1850000000000005</v>
      </c>
      <c r="X3567" s="10" t="s">
        <v>35</v>
      </c>
      <c r="Y3567" s="10">
        <v>0.5</v>
      </c>
      <c r="AB3567" s="10">
        <v>59.99</v>
      </c>
      <c r="AC3567" s="10">
        <v>0.05</v>
      </c>
      <c r="AD3567" s="10">
        <v>0</v>
      </c>
      <c r="AE3567" s="10">
        <v>0</v>
      </c>
      <c r="AH3567" s="10">
        <v>1</v>
      </c>
      <c r="AJ3567" s="10">
        <v>1</v>
      </c>
      <c r="AK3567" s="10">
        <v>1</v>
      </c>
      <c r="AL3567" s="10">
        <v>12.24744871391589</v>
      </c>
      <c r="AM3567" s="10">
        <v>5.1850000000000005</v>
      </c>
      <c r="AN3567" s="10">
        <v>0.05</v>
      </c>
      <c r="AO3567" s="10">
        <v>0</v>
      </c>
      <c r="AQ3567" s="10">
        <v>84.641154748546839</v>
      </c>
      <c r="AR3567" s="10">
        <v>81.972025674600715</v>
      </c>
      <c r="AS3567" s="10">
        <v>204.70170005999364</v>
      </c>
      <c r="AT3567" s="10">
        <v>1989.0671365908506</v>
      </c>
      <c r="AU3567" s="10">
        <v>121.82408572665182</v>
      </c>
      <c r="AV3567" s="10">
        <v>4148.962300359517</v>
      </c>
      <c r="AW3567" s="10">
        <v>6259.85352267702</v>
      </c>
      <c r="AX3567" s="10">
        <v>9.2400000000000028E-14</v>
      </c>
      <c r="AY3567" s="10">
        <v>74.116819942100562</v>
      </c>
      <c r="AZ3567" s="10" t="s">
        <v>33</v>
      </c>
      <c r="BA3567" s="10">
        <v>3575</v>
      </c>
      <c r="BB3567" s="10" t="s">
        <v>33</v>
      </c>
      <c r="BC3567" s="10">
        <v>3563</v>
      </c>
      <c r="BE3567" s="10" t="s">
        <v>33</v>
      </c>
      <c r="BF3567" s="10" t="s">
        <v>33</v>
      </c>
      <c r="BG3567" s="10" t="s">
        <v>33</v>
      </c>
      <c r="BH3567" s="10" t="s">
        <v>33</v>
      </c>
      <c r="BI3567" s="10" t="s">
        <v>33</v>
      </c>
      <c r="BJ3567" s="10" t="s">
        <v>33</v>
      </c>
      <c r="BL3567" s="10" t="s">
        <v>33</v>
      </c>
      <c r="BM3567" s="10" t="s">
        <v>33</v>
      </c>
      <c r="BP3567" s="10" t="s">
        <v>33</v>
      </c>
      <c r="BQ3567" s="10">
        <v>0</v>
      </c>
      <c r="BR3567" s="10" t="s">
        <v>657</v>
      </c>
      <c r="BS3567" s="11">
        <v>204.70170005999364</v>
      </c>
      <c r="BT3567" s="11">
        <v>6259.85352267702</v>
      </c>
      <c r="BU3567" s="10">
        <v>3567</v>
      </c>
    </row>
    <row r="3568" spans="1:73" s="10" customFormat="1" x14ac:dyDescent="0.45">
      <c r="A3568" s="10" t="s">
        <v>33</v>
      </c>
      <c r="B3568" s="10">
        <v>3242</v>
      </c>
      <c r="D3568" s="10" t="s">
        <v>33</v>
      </c>
      <c r="E3568" s="10">
        <v>3567</v>
      </c>
      <c r="F3568" s="10">
        <v>3242</v>
      </c>
      <c r="G3568" s="10">
        <v>825</v>
      </c>
      <c r="H3568" s="10">
        <v>825</v>
      </c>
      <c r="J3568" s="10" t="s">
        <v>33</v>
      </c>
      <c r="K3568" s="10" t="s">
        <v>42</v>
      </c>
      <c r="L3568" s="10" t="s">
        <v>33</v>
      </c>
      <c r="M3568" s="10">
        <v>20</v>
      </c>
      <c r="N3568" s="10">
        <v>20</v>
      </c>
      <c r="T3568" s="10">
        <v>0</v>
      </c>
      <c r="W3568" s="10">
        <v>0</v>
      </c>
      <c r="X3568" s="10">
        <v>0</v>
      </c>
      <c r="Y3568" s="10">
        <v>0</v>
      </c>
      <c r="AB3568" s="10">
        <v>0</v>
      </c>
      <c r="AC3568" s="10">
        <v>0</v>
      </c>
      <c r="AD3568" s="10">
        <v>0</v>
      </c>
      <c r="AE3568" s="10">
        <v>0</v>
      </c>
      <c r="AH3568" s="10">
        <v>1</v>
      </c>
      <c r="AJ3568" s="10" t="s">
        <v>33</v>
      </c>
      <c r="AK3568" s="10">
        <v>20</v>
      </c>
      <c r="AL3568" s="10">
        <v>0</v>
      </c>
      <c r="AM3568" s="10">
        <v>0</v>
      </c>
      <c r="AN3568" s="10">
        <v>0</v>
      </c>
      <c r="AO3568" s="10">
        <v>0</v>
      </c>
      <c r="AQ3568" s="10">
        <v>0</v>
      </c>
      <c r="AR3568" s="10">
        <v>0</v>
      </c>
      <c r="AS3568" s="10">
        <v>0</v>
      </c>
      <c r="AT3568" s="10">
        <v>0</v>
      </c>
      <c r="AU3568" s="10">
        <v>0</v>
      </c>
      <c r="AV3568" s="10">
        <v>20</v>
      </c>
      <c r="AW3568" s="10">
        <v>20</v>
      </c>
      <c r="AX3568" s="10" t="s">
        <v>33</v>
      </c>
      <c r="AY3568" s="10" t="s">
        <v>33</v>
      </c>
      <c r="AZ3568" s="10" t="s">
        <v>33</v>
      </c>
      <c r="BA3568" s="10" t="s">
        <v>33</v>
      </c>
      <c r="BB3568" s="10">
        <v>3567</v>
      </c>
      <c r="BC3568" s="10">
        <v>3242</v>
      </c>
      <c r="BE3568" s="10" t="s">
        <v>657</v>
      </c>
      <c r="BF3568" s="10" t="s">
        <v>4187</v>
      </c>
      <c r="BG3568" s="10">
        <v>0</v>
      </c>
      <c r="BH3568" s="10">
        <v>2187.5747560208138</v>
      </c>
      <c r="BI3568" s="10">
        <v>490</v>
      </c>
      <c r="BJ3568" s="10" t="s">
        <v>33</v>
      </c>
      <c r="BL3568" s="10" t="s">
        <v>33</v>
      </c>
      <c r="BM3568" s="10" t="s">
        <v>33</v>
      </c>
      <c r="BP3568" s="10" t="s">
        <v>33</v>
      </c>
      <c r="BQ3568" s="10" t="s">
        <v>33</v>
      </c>
      <c r="BR3568" s="10" t="s">
        <v>33</v>
      </c>
      <c r="BS3568" s="11" t="s">
        <v>33</v>
      </c>
      <c r="BT3568" s="11" t="s">
        <v>33</v>
      </c>
      <c r="BU3568" s="10">
        <v>3568</v>
      </c>
    </row>
    <row r="3569" spans="1:73" s="10" customFormat="1" x14ac:dyDescent="0.45">
      <c r="A3569" s="10" t="s">
        <v>33</v>
      </c>
      <c r="B3569" s="10">
        <v>3575</v>
      </c>
      <c r="D3569" s="10" t="s">
        <v>33</v>
      </c>
      <c r="E3569" s="10">
        <v>3567</v>
      </c>
      <c r="F3569" s="10">
        <v>3575</v>
      </c>
      <c r="G3569" s="10">
        <v>952</v>
      </c>
      <c r="H3569" s="10">
        <v>952</v>
      </c>
      <c r="J3569" s="10" t="s">
        <v>33</v>
      </c>
      <c r="K3569" s="10" t="s">
        <v>658</v>
      </c>
      <c r="L3569" s="10" t="s">
        <v>33</v>
      </c>
      <c r="M3569" s="10">
        <v>2</v>
      </c>
      <c r="N3569" s="10">
        <v>2</v>
      </c>
      <c r="T3569" s="10">
        <v>0</v>
      </c>
      <c r="W3569" s="10">
        <v>0</v>
      </c>
      <c r="X3569" s="10">
        <v>0</v>
      </c>
      <c r="Y3569" s="10">
        <v>0</v>
      </c>
      <c r="AB3569" s="10">
        <v>0</v>
      </c>
      <c r="AC3569" s="10">
        <v>0</v>
      </c>
      <c r="AD3569" s="10">
        <v>0</v>
      </c>
      <c r="AE3569" s="10">
        <v>0</v>
      </c>
      <c r="AH3569" s="10">
        <v>1</v>
      </c>
      <c r="AJ3569" s="10" t="s">
        <v>33</v>
      </c>
      <c r="AK3569" s="10">
        <v>2</v>
      </c>
      <c r="AL3569" s="10">
        <v>0</v>
      </c>
      <c r="AM3569" s="10">
        <v>0</v>
      </c>
      <c r="AN3569" s="10">
        <v>0</v>
      </c>
      <c r="AO3569" s="10">
        <v>0</v>
      </c>
      <c r="AQ3569" s="10">
        <v>26.104276943065514</v>
      </c>
      <c r="AR3569" s="10">
        <v>27.131228127114671</v>
      </c>
      <c r="AS3569" s="10">
        <v>64.98242969455967</v>
      </c>
      <c r="AT3569" s="10">
        <v>613.45050816203957</v>
      </c>
      <c r="AU3569" s="10">
        <v>53.67978189806707</v>
      </c>
      <c r="AV3569" s="10">
        <v>3186.3468299003048</v>
      </c>
      <c r="AW3569" s="10">
        <v>3853.4771199604115</v>
      </c>
      <c r="AX3569" s="10" t="s">
        <v>33</v>
      </c>
      <c r="AY3569" s="10" t="s">
        <v>33</v>
      </c>
      <c r="AZ3569" s="10" t="s">
        <v>33</v>
      </c>
      <c r="BA3569" s="10" t="s">
        <v>33</v>
      </c>
      <c r="BB3569" s="10">
        <v>3567</v>
      </c>
      <c r="BC3569" s="10">
        <v>3575</v>
      </c>
      <c r="BE3569" s="10" t="s">
        <v>657</v>
      </c>
      <c r="BF3569" s="10" t="s">
        <v>658</v>
      </c>
      <c r="BG3569" s="10">
        <v>6.0043765037773153E-12</v>
      </c>
      <c r="BH3569" s="10">
        <v>315698.67500888486</v>
      </c>
      <c r="BI3569" s="10">
        <v>491</v>
      </c>
      <c r="BJ3569" s="10" t="s">
        <v>33</v>
      </c>
      <c r="BL3569" s="10" t="s">
        <v>33</v>
      </c>
      <c r="BM3569" s="10" t="s">
        <v>33</v>
      </c>
      <c r="BP3569" s="10" t="s">
        <v>33</v>
      </c>
      <c r="BQ3569" s="10" t="s">
        <v>33</v>
      </c>
      <c r="BR3569" s="10" t="s">
        <v>33</v>
      </c>
      <c r="BS3569" s="11" t="s">
        <v>33</v>
      </c>
      <c r="BT3569" s="11" t="s">
        <v>33</v>
      </c>
      <c r="BU3569" s="10">
        <v>3569</v>
      </c>
    </row>
    <row r="3570" spans="1:73" s="10" customFormat="1" x14ac:dyDescent="0.45">
      <c r="A3570" s="10" t="s">
        <v>33</v>
      </c>
      <c r="B3570" s="10">
        <v>3326</v>
      </c>
      <c r="D3570" s="10" t="s">
        <v>33</v>
      </c>
      <c r="E3570" s="10">
        <v>3567</v>
      </c>
      <c r="F3570" s="10">
        <v>3326</v>
      </c>
      <c r="G3570" s="10">
        <v>862</v>
      </c>
      <c r="H3570" s="10">
        <v>862</v>
      </c>
      <c r="J3570" s="10" t="s">
        <v>33</v>
      </c>
      <c r="K3570" s="10" t="s">
        <v>222</v>
      </c>
      <c r="L3570" s="10" t="s">
        <v>33</v>
      </c>
      <c r="M3570" s="10">
        <v>0.6</v>
      </c>
      <c r="N3570" s="10">
        <v>0.6</v>
      </c>
      <c r="T3570" s="10">
        <v>0</v>
      </c>
      <c r="W3570" s="10">
        <v>0</v>
      </c>
      <c r="X3570" s="10">
        <v>0</v>
      </c>
      <c r="Y3570" s="10">
        <v>0</v>
      </c>
      <c r="AB3570" s="10">
        <v>0</v>
      </c>
      <c r="AC3570" s="10">
        <v>0</v>
      </c>
      <c r="AD3570" s="10">
        <v>0</v>
      </c>
      <c r="AE3570" s="10">
        <v>0</v>
      </c>
      <c r="AH3570" s="10">
        <v>1</v>
      </c>
      <c r="AJ3570" s="10" t="s">
        <v>33</v>
      </c>
      <c r="AK3570" s="10">
        <v>0.6</v>
      </c>
      <c r="AL3570" s="10">
        <v>0</v>
      </c>
      <c r="AM3570" s="10">
        <v>0</v>
      </c>
      <c r="AN3570" s="10">
        <v>0</v>
      </c>
      <c r="AO3570" s="10">
        <v>0</v>
      </c>
      <c r="AQ3570" s="10">
        <v>0</v>
      </c>
      <c r="AR3570" s="10">
        <v>10.184331007791577</v>
      </c>
      <c r="AS3570" s="10">
        <v>10.184331007791577</v>
      </c>
      <c r="AT3570" s="10">
        <v>0</v>
      </c>
      <c r="AU3570" s="10">
        <v>0</v>
      </c>
      <c r="AV3570" s="10">
        <v>164.72075859580724</v>
      </c>
      <c r="AW3570" s="10">
        <v>164.72075859580724</v>
      </c>
      <c r="AX3570" s="10" t="s">
        <v>33</v>
      </c>
      <c r="AY3570" s="10" t="s">
        <v>33</v>
      </c>
      <c r="AZ3570" s="10" t="s">
        <v>33</v>
      </c>
      <c r="BA3570" s="10" t="s">
        <v>33</v>
      </c>
      <c r="BB3570" s="10">
        <v>3567</v>
      </c>
      <c r="BC3570" s="10">
        <v>3326</v>
      </c>
      <c r="BE3570" s="10" t="s">
        <v>657</v>
      </c>
      <c r="BF3570" s="10" t="s">
        <v>4188</v>
      </c>
      <c r="BG3570" s="10">
        <v>9.4103218511994201E-13</v>
      </c>
      <c r="BH3570" s="10">
        <v>5587.1753056149591</v>
      </c>
      <c r="BI3570" s="10">
        <v>492</v>
      </c>
      <c r="BJ3570" s="10" t="s">
        <v>33</v>
      </c>
      <c r="BL3570" s="10" t="s">
        <v>33</v>
      </c>
      <c r="BM3570" s="10" t="s">
        <v>33</v>
      </c>
      <c r="BP3570" s="10" t="s">
        <v>33</v>
      </c>
      <c r="BQ3570" s="10" t="s">
        <v>33</v>
      </c>
      <c r="BR3570" s="10" t="s">
        <v>33</v>
      </c>
      <c r="BS3570" s="11" t="s">
        <v>33</v>
      </c>
      <c r="BT3570" s="11" t="s">
        <v>33</v>
      </c>
      <c r="BU3570" s="10">
        <v>3570</v>
      </c>
    </row>
    <row r="3571" spans="1:73" s="10" customFormat="1" x14ac:dyDescent="0.45">
      <c r="A3571" s="10" t="s">
        <v>33</v>
      </c>
      <c r="B3571" s="10">
        <v>3489</v>
      </c>
      <c r="D3571" s="10" t="s">
        <v>33</v>
      </c>
      <c r="E3571" s="10">
        <v>3567</v>
      </c>
      <c r="F3571" s="10">
        <v>3489</v>
      </c>
      <c r="G3571" s="10">
        <v>931</v>
      </c>
      <c r="H3571" s="10">
        <v>931</v>
      </c>
      <c r="J3571" s="10" t="s">
        <v>33</v>
      </c>
      <c r="K3571" s="10" t="s">
        <v>429</v>
      </c>
      <c r="L3571" s="10" t="s">
        <v>33</v>
      </c>
      <c r="M3571" s="10">
        <v>0.2</v>
      </c>
      <c r="N3571" s="10">
        <v>0.2</v>
      </c>
      <c r="T3571" s="10">
        <v>0</v>
      </c>
      <c r="W3571" s="10">
        <v>0</v>
      </c>
      <c r="X3571" s="10">
        <v>0</v>
      </c>
      <c r="Y3571" s="10">
        <v>0</v>
      </c>
      <c r="AB3571" s="10">
        <v>0</v>
      </c>
      <c r="AC3571" s="10">
        <v>0</v>
      </c>
      <c r="AD3571" s="10">
        <v>0</v>
      </c>
      <c r="AE3571" s="10">
        <v>0</v>
      </c>
      <c r="AH3571" s="10">
        <v>1</v>
      </c>
      <c r="AJ3571" s="10" t="s">
        <v>33</v>
      </c>
      <c r="AK3571" s="10">
        <v>0.2</v>
      </c>
      <c r="AL3571" s="10">
        <v>0</v>
      </c>
      <c r="AM3571" s="10">
        <v>0</v>
      </c>
      <c r="AN3571" s="10">
        <v>0</v>
      </c>
      <c r="AO3571" s="10">
        <v>0</v>
      </c>
      <c r="AQ3571" s="10">
        <v>0</v>
      </c>
      <c r="AR3571" s="10">
        <v>2.3145764709843402</v>
      </c>
      <c r="AS3571" s="10">
        <v>2.3145764709843402</v>
      </c>
      <c r="AT3571" s="10">
        <v>0</v>
      </c>
      <c r="AU3571" s="10">
        <v>0</v>
      </c>
      <c r="AV3571" s="10">
        <v>42.101996206398582</v>
      </c>
      <c r="AW3571" s="10">
        <v>42.101996206398582</v>
      </c>
      <c r="AX3571" s="10" t="s">
        <v>33</v>
      </c>
      <c r="AY3571" s="10" t="s">
        <v>33</v>
      </c>
      <c r="AZ3571" s="10" t="s">
        <v>33</v>
      </c>
      <c r="BA3571" s="10" t="s">
        <v>33</v>
      </c>
      <c r="BB3571" s="10">
        <v>3567</v>
      </c>
      <c r="BC3571" s="10">
        <v>3489</v>
      </c>
      <c r="BE3571" s="10" t="s">
        <v>657</v>
      </c>
      <c r="BF3571" s="10" t="s">
        <v>4189</v>
      </c>
      <c r="BG3571" s="10">
        <v>2.1386686591895308E-13</v>
      </c>
      <c r="BH3571" s="10">
        <v>9361.0161933866621</v>
      </c>
      <c r="BI3571" s="10">
        <v>493</v>
      </c>
      <c r="BJ3571" s="10" t="s">
        <v>33</v>
      </c>
      <c r="BL3571" s="10" t="s">
        <v>33</v>
      </c>
      <c r="BM3571" s="10" t="s">
        <v>33</v>
      </c>
      <c r="BP3571" s="10" t="s">
        <v>33</v>
      </c>
      <c r="BQ3571" s="10" t="s">
        <v>33</v>
      </c>
      <c r="BR3571" s="10" t="s">
        <v>33</v>
      </c>
      <c r="BS3571" s="11" t="s">
        <v>33</v>
      </c>
      <c r="BT3571" s="11" t="s">
        <v>33</v>
      </c>
      <c r="BU3571" s="10">
        <v>3571</v>
      </c>
    </row>
    <row r="3572" spans="1:73" s="10" customFormat="1" x14ac:dyDescent="0.45">
      <c r="A3572" s="10" t="s">
        <v>33</v>
      </c>
      <c r="B3572" s="10">
        <v>3566</v>
      </c>
      <c r="D3572" s="10" t="s">
        <v>33</v>
      </c>
      <c r="E3572" s="10">
        <v>3567</v>
      </c>
      <c r="F3572" s="10">
        <v>3566</v>
      </c>
      <c r="G3572" s="10">
        <v>950</v>
      </c>
      <c r="H3572" s="10">
        <v>950</v>
      </c>
      <c r="J3572" s="10" t="s">
        <v>33</v>
      </c>
      <c r="K3572" s="10" t="s">
        <v>214</v>
      </c>
      <c r="L3572" s="10" t="s">
        <v>33</v>
      </c>
      <c r="M3572" s="10">
        <v>0.02</v>
      </c>
      <c r="N3572" s="10">
        <v>0.02</v>
      </c>
      <c r="T3572" s="10">
        <v>0</v>
      </c>
      <c r="W3572" s="10">
        <v>0</v>
      </c>
      <c r="X3572" s="10">
        <v>0</v>
      </c>
      <c r="Y3572" s="10">
        <v>0</v>
      </c>
      <c r="AB3572" s="10">
        <v>0</v>
      </c>
      <c r="AC3572" s="10">
        <v>0</v>
      </c>
      <c r="AD3572" s="10">
        <v>0</v>
      </c>
      <c r="AE3572" s="10">
        <v>0</v>
      </c>
      <c r="AH3572" s="10">
        <v>1</v>
      </c>
      <c r="AJ3572" s="10" t="s">
        <v>33</v>
      </c>
      <c r="AK3572" s="10">
        <v>0.02</v>
      </c>
      <c r="AL3572" s="10">
        <v>0</v>
      </c>
      <c r="AM3572" s="10">
        <v>0</v>
      </c>
      <c r="AN3572" s="10">
        <v>0</v>
      </c>
      <c r="AO3572" s="10">
        <v>0</v>
      </c>
      <c r="AQ3572" s="10">
        <v>0</v>
      </c>
      <c r="AR3572" s="10">
        <v>1.9666301303857423</v>
      </c>
      <c r="AS3572" s="10">
        <v>1.9666301303857423</v>
      </c>
      <c r="AT3572" s="10">
        <v>0</v>
      </c>
      <c r="AU3572" s="10">
        <v>0</v>
      </c>
      <c r="AV3572" s="10">
        <v>30.813675531110949</v>
      </c>
      <c r="AW3572" s="10">
        <v>30.813675531110949</v>
      </c>
      <c r="AX3572" s="10" t="s">
        <v>33</v>
      </c>
      <c r="AY3572" s="10" t="s">
        <v>33</v>
      </c>
      <c r="AZ3572" s="10" t="s">
        <v>33</v>
      </c>
      <c r="BA3572" s="10" t="s">
        <v>33</v>
      </c>
      <c r="BB3572" s="10">
        <v>3567</v>
      </c>
      <c r="BC3572" s="10">
        <v>3566</v>
      </c>
      <c r="BE3572" s="10" t="s">
        <v>657</v>
      </c>
      <c r="BF3572" s="10" t="s">
        <v>4190</v>
      </c>
      <c r="BG3572" s="10">
        <v>1.8171662404764264E-13</v>
      </c>
      <c r="BH3572" s="10">
        <v>3824.9725324802384</v>
      </c>
      <c r="BI3572" s="10">
        <v>494</v>
      </c>
      <c r="BJ3572" s="10" t="s">
        <v>33</v>
      </c>
      <c r="BL3572" s="10" t="s">
        <v>33</v>
      </c>
      <c r="BM3572" s="10" t="s">
        <v>33</v>
      </c>
      <c r="BP3572" s="10" t="s">
        <v>33</v>
      </c>
      <c r="BQ3572" s="10" t="s">
        <v>33</v>
      </c>
      <c r="BR3572" s="10" t="s">
        <v>33</v>
      </c>
      <c r="BS3572" s="11" t="s">
        <v>33</v>
      </c>
      <c r="BT3572" s="11" t="s">
        <v>33</v>
      </c>
      <c r="BU3572" s="10">
        <v>3572</v>
      </c>
    </row>
    <row r="3573" spans="1:73" s="10" customFormat="1" x14ac:dyDescent="0.45">
      <c r="A3573" s="10" t="s">
        <v>33</v>
      </c>
      <c r="B3573" s="10">
        <v>3438</v>
      </c>
      <c r="D3573" s="10" t="s">
        <v>33</v>
      </c>
      <c r="E3573" s="10">
        <v>3567</v>
      </c>
      <c r="F3573" s="10">
        <v>3438</v>
      </c>
      <c r="G3573" s="10">
        <v>910</v>
      </c>
      <c r="H3573" s="10">
        <v>910</v>
      </c>
      <c r="J3573" s="10" t="s">
        <v>33</v>
      </c>
      <c r="K3573" s="10" t="s">
        <v>627</v>
      </c>
      <c r="L3573" s="10" t="s">
        <v>33</v>
      </c>
      <c r="M3573" s="10">
        <v>5.0000000000000001E-4</v>
      </c>
      <c r="N3573" s="10">
        <v>5.0000000000000001E-4</v>
      </c>
      <c r="T3573" s="10">
        <v>0</v>
      </c>
      <c r="W3573" s="10">
        <v>0</v>
      </c>
      <c r="X3573" s="10">
        <v>0</v>
      </c>
      <c r="Y3573" s="10">
        <v>0</v>
      </c>
      <c r="AB3573" s="10">
        <v>0</v>
      </c>
      <c r="AC3573" s="10">
        <v>0</v>
      </c>
      <c r="AD3573" s="10">
        <v>0</v>
      </c>
      <c r="AE3573" s="10">
        <v>0</v>
      </c>
      <c r="AH3573" s="10">
        <v>1</v>
      </c>
      <c r="AJ3573" s="10" t="s">
        <v>33</v>
      </c>
      <c r="AK3573" s="10">
        <v>5.0000000000000001E-4</v>
      </c>
      <c r="AL3573" s="10">
        <v>0</v>
      </c>
      <c r="AM3573" s="10">
        <v>0</v>
      </c>
      <c r="AN3573" s="10">
        <v>0</v>
      </c>
      <c r="AO3573" s="10">
        <v>0</v>
      </c>
      <c r="AQ3573" s="10">
        <v>5.6489856271656229E-3</v>
      </c>
      <c r="AR3573" s="10">
        <v>3.1229712748899047E-2</v>
      </c>
      <c r="AS3573" s="10">
        <v>3.9420741908289203E-2</v>
      </c>
      <c r="AT3573" s="10">
        <v>0.13275116223839215</v>
      </c>
      <c r="AU3573" s="10">
        <v>3.7817186425626412E-2</v>
      </c>
      <c r="AV3573" s="10">
        <v>8.5618356858368045</v>
      </c>
      <c r="AW3573" s="10">
        <v>8.7324040345008225</v>
      </c>
      <c r="AX3573" s="10" t="s">
        <v>33</v>
      </c>
      <c r="AY3573" s="10" t="s">
        <v>33</v>
      </c>
      <c r="AZ3573" s="10" t="s">
        <v>33</v>
      </c>
      <c r="BA3573" s="10" t="s">
        <v>33</v>
      </c>
      <c r="BB3573" s="10">
        <v>3567</v>
      </c>
      <c r="BC3573" s="10">
        <v>3438</v>
      </c>
      <c r="BE3573" s="10" t="s">
        <v>657</v>
      </c>
      <c r="BF3573" s="10" t="s">
        <v>4191</v>
      </c>
      <c r="BG3573" s="10">
        <v>3.6424765523259238E-15</v>
      </c>
      <c r="BH3573" s="10">
        <v>823.01738011727923</v>
      </c>
      <c r="BI3573" s="10">
        <v>495</v>
      </c>
      <c r="BJ3573" s="10" t="s">
        <v>33</v>
      </c>
      <c r="BL3573" s="10" t="s">
        <v>33</v>
      </c>
      <c r="BM3573" s="10" t="s">
        <v>33</v>
      </c>
      <c r="BP3573" s="10" t="s">
        <v>33</v>
      </c>
      <c r="BQ3573" s="10" t="s">
        <v>33</v>
      </c>
      <c r="BR3573" s="10" t="s">
        <v>33</v>
      </c>
      <c r="BS3573" s="11" t="s">
        <v>33</v>
      </c>
      <c r="BT3573" s="11" t="s">
        <v>33</v>
      </c>
      <c r="BU3573" s="10">
        <v>3573</v>
      </c>
    </row>
    <row r="3574" spans="1:73" s="10" customFormat="1" x14ac:dyDescent="0.45">
      <c r="A3574" s="10" t="s">
        <v>33</v>
      </c>
      <c r="B3574" s="10">
        <v>3250</v>
      </c>
      <c r="D3574" s="10" t="s">
        <v>33</v>
      </c>
      <c r="E3574" s="10">
        <v>3567</v>
      </c>
      <c r="F3574" s="10">
        <v>3250</v>
      </c>
      <c r="G3574" s="10">
        <v>830</v>
      </c>
      <c r="H3574" s="10">
        <v>830</v>
      </c>
      <c r="J3574" s="10" t="s">
        <v>33</v>
      </c>
      <c r="K3574" s="10" t="s">
        <v>121</v>
      </c>
      <c r="L3574" s="10" t="s">
        <v>33</v>
      </c>
      <c r="M3574" s="10">
        <v>15</v>
      </c>
      <c r="N3574" s="10">
        <v>15</v>
      </c>
      <c r="T3574" s="10">
        <v>0</v>
      </c>
      <c r="W3574" s="10">
        <v>0</v>
      </c>
      <c r="X3574" s="10">
        <v>0</v>
      </c>
      <c r="Y3574" s="10">
        <v>0</v>
      </c>
      <c r="AB3574" s="10">
        <v>0</v>
      </c>
      <c r="AC3574" s="10">
        <v>0</v>
      </c>
      <c r="AD3574" s="10">
        <v>0</v>
      </c>
      <c r="AE3574" s="10">
        <v>0</v>
      </c>
      <c r="AH3574" s="10">
        <v>1</v>
      </c>
      <c r="AJ3574" s="10" t="s">
        <v>33</v>
      </c>
      <c r="AK3574" s="10">
        <v>15</v>
      </c>
      <c r="AL3574" s="10">
        <v>0</v>
      </c>
      <c r="AM3574" s="10">
        <v>0</v>
      </c>
      <c r="AN3574" s="10">
        <v>0</v>
      </c>
      <c r="AO3574" s="10">
        <v>0</v>
      </c>
      <c r="AQ3574" s="10">
        <v>46.283780105938277</v>
      </c>
      <c r="AR3574" s="10">
        <v>35.109030225575481</v>
      </c>
      <c r="AS3574" s="10">
        <v>102.22051137918598</v>
      </c>
      <c r="AT3574" s="10">
        <v>1087.6688324895495</v>
      </c>
      <c r="AU3574" s="10">
        <v>8.1164866421591277</v>
      </c>
      <c r="AV3574" s="10">
        <v>696.41720444005819</v>
      </c>
      <c r="AW3574" s="10">
        <v>1792.2025235717667</v>
      </c>
      <c r="AX3574" s="10" t="s">
        <v>33</v>
      </c>
      <c r="AY3574" s="10" t="s">
        <v>33</v>
      </c>
      <c r="AZ3574" s="10" t="s">
        <v>33</v>
      </c>
      <c r="BA3574" s="10" t="s">
        <v>33</v>
      </c>
      <c r="BB3574" s="10">
        <v>3567</v>
      </c>
      <c r="BC3574" s="10">
        <v>3250</v>
      </c>
      <c r="BE3574" s="10" t="s">
        <v>657</v>
      </c>
      <c r="BF3574" s="10" t="s">
        <v>4192</v>
      </c>
      <c r="BG3574" s="10">
        <v>9.4451752514367873E-12</v>
      </c>
      <c r="BH3574" s="10">
        <v>2174.55868622249</v>
      </c>
      <c r="BI3574" s="10">
        <v>496</v>
      </c>
      <c r="BJ3574" s="10" t="s">
        <v>33</v>
      </c>
      <c r="BL3574" s="10" t="s">
        <v>33</v>
      </c>
      <c r="BM3574" s="10" t="s">
        <v>33</v>
      </c>
      <c r="BP3574" s="10" t="s">
        <v>33</v>
      </c>
      <c r="BQ3574" s="10" t="s">
        <v>33</v>
      </c>
      <c r="BR3574" s="10" t="s">
        <v>33</v>
      </c>
      <c r="BS3574" s="11" t="s">
        <v>33</v>
      </c>
      <c r="BT3574" s="11" t="s">
        <v>33</v>
      </c>
      <c r="BU3574" s="10">
        <v>3574</v>
      </c>
    </row>
    <row r="3575" spans="1:73" s="10" customFormat="1" x14ac:dyDescent="0.45">
      <c r="A3575" s="10">
        <v>952</v>
      </c>
      <c r="B3575" s="10">
        <v>3569</v>
      </c>
      <c r="D3575" s="10">
        <v>3580</v>
      </c>
      <c r="E3575" s="10" t="s">
        <v>33</v>
      </c>
      <c r="F3575" s="10">
        <v>3569</v>
      </c>
      <c r="G3575" s="10" t="s">
        <v>33</v>
      </c>
      <c r="H3575" s="10" t="s">
        <v>33</v>
      </c>
      <c r="J3575" s="10" t="s">
        <v>658</v>
      </c>
      <c r="K3575" s="10">
        <v>0</v>
      </c>
      <c r="L3575" s="10">
        <v>1</v>
      </c>
      <c r="M3575" s="10" t="s">
        <v>33</v>
      </c>
      <c r="N3575" s="10">
        <v>1</v>
      </c>
      <c r="T3575" s="10">
        <v>0.70710678118654757</v>
      </c>
      <c r="W3575" s="10">
        <v>2.0740000000000003</v>
      </c>
      <c r="X3575" s="10" t="s">
        <v>35</v>
      </c>
      <c r="Y3575" s="10">
        <v>0.2</v>
      </c>
      <c r="AB3575" s="10">
        <v>23.996000000000002</v>
      </c>
      <c r="AC3575" s="10">
        <v>0</v>
      </c>
      <c r="AD3575" s="10">
        <v>0</v>
      </c>
      <c r="AE3575" s="10">
        <v>0</v>
      </c>
      <c r="AH3575" s="10">
        <v>1</v>
      </c>
      <c r="AJ3575" s="10">
        <v>1</v>
      </c>
      <c r="AK3575" s="10">
        <v>1</v>
      </c>
      <c r="AL3575" s="10">
        <v>0.70710678118654757</v>
      </c>
      <c r="AM3575" s="10">
        <v>2.0740000000000003</v>
      </c>
      <c r="AN3575" s="10">
        <v>0</v>
      </c>
      <c r="AO3575" s="10">
        <v>0</v>
      </c>
      <c r="AQ3575" s="10">
        <v>13.052138471532757</v>
      </c>
      <c r="AR3575" s="10">
        <v>13.565614063557335</v>
      </c>
      <c r="AS3575" s="10">
        <v>32.491214847279835</v>
      </c>
      <c r="AT3575" s="10">
        <v>306.72525408101978</v>
      </c>
      <c r="AU3575" s="10">
        <v>26.839890949033535</v>
      </c>
      <c r="AV3575" s="10">
        <v>1593.1734149501524</v>
      </c>
      <c r="AW3575" s="10">
        <v>1926.7385599802058</v>
      </c>
      <c r="AX3575" s="10">
        <v>1.8480000000000006E-13</v>
      </c>
      <c r="AY3575" s="10">
        <v>6.4765441903456296</v>
      </c>
      <c r="AZ3575" s="10" t="s">
        <v>33</v>
      </c>
      <c r="BA3575" s="10">
        <v>3580</v>
      </c>
      <c r="BB3575" s="10" t="s">
        <v>33</v>
      </c>
      <c r="BC3575" s="10">
        <v>3569</v>
      </c>
      <c r="BE3575" s="10" t="s">
        <v>33</v>
      </c>
      <c r="BF3575" s="10" t="s">
        <v>33</v>
      </c>
      <c r="BG3575" s="10" t="s">
        <v>33</v>
      </c>
      <c r="BH3575" s="10" t="s">
        <v>33</v>
      </c>
      <c r="BI3575" s="10" t="s">
        <v>33</v>
      </c>
      <c r="BJ3575" s="10" t="s">
        <v>33</v>
      </c>
      <c r="BL3575" s="10" t="s">
        <v>33</v>
      </c>
      <c r="BM3575" s="10" t="s">
        <v>33</v>
      </c>
      <c r="BP3575" s="10" t="s">
        <v>33</v>
      </c>
      <c r="BQ3575" s="10">
        <v>0</v>
      </c>
      <c r="BR3575" s="10" t="s">
        <v>658</v>
      </c>
      <c r="BS3575" s="11">
        <v>32.491214847279835</v>
      </c>
      <c r="BT3575" s="11">
        <v>1926.7385599802058</v>
      </c>
      <c r="BU3575" s="10">
        <v>3575</v>
      </c>
    </row>
    <row r="3576" spans="1:73" s="10" customFormat="1" x14ac:dyDescent="0.45">
      <c r="A3576" s="10" t="s">
        <v>33</v>
      </c>
      <c r="B3576" s="10">
        <v>3242</v>
      </c>
      <c r="D3576" s="10" t="s">
        <v>33</v>
      </c>
      <c r="E3576" s="10">
        <v>3575</v>
      </c>
      <c r="F3576" s="10">
        <v>3242</v>
      </c>
      <c r="G3576" s="10">
        <v>825</v>
      </c>
      <c r="H3576" s="10">
        <v>825</v>
      </c>
      <c r="J3576" s="10" t="s">
        <v>33</v>
      </c>
      <c r="K3576" s="10" t="s">
        <v>42</v>
      </c>
      <c r="L3576" s="10" t="s">
        <v>33</v>
      </c>
      <c r="M3576" s="10">
        <v>5</v>
      </c>
      <c r="N3576" s="10">
        <v>5</v>
      </c>
      <c r="T3576" s="10">
        <v>0</v>
      </c>
      <c r="W3576" s="10">
        <v>0</v>
      </c>
      <c r="X3576" s="10">
        <v>0</v>
      </c>
      <c r="Y3576" s="10">
        <v>0</v>
      </c>
      <c r="AB3576" s="10">
        <v>0</v>
      </c>
      <c r="AC3576" s="10">
        <v>0</v>
      </c>
      <c r="AD3576" s="10">
        <v>0</v>
      </c>
      <c r="AE3576" s="10">
        <v>0</v>
      </c>
      <c r="AH3576" s="10">
        <v>1</v>
      </c>
      <c r="AJ3576" s="10" t="s">
        <v>33</v>
      </c>
      <c r="AK3576" s="10">
        <v>5</v>
      </c>
      <c r="AL3576" s="10">
        <v>0</v>
      </c>
      <c r="AM3576" s="10">
        <v>0</v>
      </c>
      <c r="AN3576" s="10">
        <v>0</v>
      </c>
      <c r="AO3576" s="10">
        <v>0</v>
      </c>
      <c r="AQ3576" s="10">
        <v>0</v>
      </c>
      <c r="AR3576" s="10">
        <v>0</v>
      </c>
      <c r="AS3576" s="10">
        <v>0</v>
      </c>
      <c r="AT3576" s="10">
        <v>0</v>
      </c>
      <c r="AU3576" s="10">
        <v>0</v>
      </c>
      <c r="AV3576" s="10">
        <v>5</v>
      </c>
      <c r="AW3576" s="10">
        <v>5</v>
      </c>
      <c r="AX3576" s="10" t="s">
        <v>33</v>
      </c>
      <c r="AY3576" s="10" t="s">
        <v>33</v>
      </c>
      <c r="AZ3576" s="10" t="s">
        <v>33</v>
      </c>
      <c r="BA3576" s="10" t="s">
        <v>33</v>
      </c>
      <c r="BB3576" s="10">
        <v>3575</v>
      </c>
      <c r="BC3576" s="10">
        <v>3242</v>
      </c>
      <c r="BE3576" s="10" t="s">
        <v>658</v>
      </c>
      <c r="BF3576" s="10" t="s">
        <v>4193</v>
      </c>
      <c r="BG3576" s="10">
        <v>0</v>
      </c>
      <c r="BH3576" s="10">
        <v>123.3774723028253</v>
      </c>
      <c r="BI3576" s="10">
        <v>498</v>
      </c>
      <c r="BJ3576" s="10" t="s">
        <v>33</v>
      </c>
      <c r="BL3576" s="10" t="s">
        <v>33</v>
      </c>
      <c r="BM3576" s="10" t="s">
        <v>33</v>
      </c>
      <c r="BP3576" s="10" t="s">
        <v>33</v>
      </c>
      <c r="BQ3576" s="10" t="s">
        <v>33</v>
      </c>
      <c r="BR3576" s="10" t="s">
        <v>33</v>
      </c>
      <c r="BS3576" s="11" t="s">
        <v>33</v>
      </c>
      <c r="BT3576" s="11" t="s">
        <v>33</v>
      </c>
      <c r="BU3576" s="10">
        <v>3576</v>
      </c>
    </row>
    <row r="3577" spans="1:73" s="10" customFormat="1" x14ac:dyDescent="0.45">
      <c r="A3577" s="10" t="s">
        <v>33</v>
      </c>
      <c r="B3577" s="10">
        <v>3580</v>
      </c>
      <c r="D3577" s="10" t="s">
        <v>33</v>
      </c>
      <c r="E3577" s="10">
        <v>3575</v>
      </c>
      <c r="F3577" s="10">
        <v>3580</v>
      </c>
      <c r="G3577" s="10">
        <v>953</v>
      </c>
      <c r="H3577" s="10">
        <v>953</v>
      </c>
      <c r="J3577" s="10" t="s">
        <v>33</v>
      </c>
      <c r="K3577" s="10" t="s">
        <v>384</v>
      </c>
      <c r="L3577" s="10" t="s">
        <v>33</v>
      </c>
      <c r="M3577" s="10">
        <v>1.2</v>
      </c>
      <c r="N3577" s="10">
        <v>1.2</v>
      </c>
      <c r="T3577" s="10">
        <v>0</v>
      </c>
      <c r="W3577" s="10">
        <v>0</v>
      </c>
      <c r="X3577" s="10">
        <v>0</v>
      </c>
      <c r="Y3577" s="10">
        <v>0</v>
      </c>
      <c r="AB3577" s="10">
        <v>0</v>
      </c>
      <c r="AC3577" s="10">
        <v>0</v>
      </c>
      <c r="AD3577" s="10">
        <v>0</v>
      </c>
      <c r="AE3577" s="10">
        <v>0</v>
      </c>
      <c r="AH3577" s="10">
        <v>1</v>
      </c>
      <c r="AJ3577" s="10" t="s">
        <v>33</v>
      </c>
      <c r="AK3577" s="10">
        <v>1.2</v>
      </c>
      <c r="AL3577" s="10">
        <v>0</v>
      </c>
      <c r="AM3577" s="10">
        <v>0</v>
      </c>
      <c r="AN3577" s="10">
        <v>0</v>
      </c>
      <c r="AO3577" s="10">
        <v>0</v>
      </c>
      <c r="AQ3577" s="10">
        <v>0</v>
      </c>
      <c r="AR3577" s="10">
        <v>2.1249515340295435</v>
      </c>
      <c r="AS3577" s="10">
        <v>2.1249515340295435</v>
      </c>
      <c r="AT3577" s="10">
        <v>0</v>
      </c>
      <c r="AU3577" s="10">
        <v>0</v>
      </c>
      <c r="AV3577" s="10">
        <v>1402.4200881244367</v>
      </c>
      <c r="AW3577" s="10">
        <v>1402.4200881244367</v>
      </c>
      <c r="AX3577" s="10" t="s">
        <v>33</v>
      </c>
      <c r="AY3577" s="10" t="s">
        <v>33</v>
      </c>
      <c r="AZ3577" s="10" t="s">
        <v>33</v>
      </c>
      <c r="BA3577" s="10" t="s">
        <v>33</v>
      </c>
      <c r="BB3577" s="10">
        <v>3575</v>
      </c>
      <c r="BC3577" s="10">
        <v>3580</v>
      </c>
      <c r="BE3577" s="10" t="s">
        <v>658</v>
      </c>
      <c r="BF3577" s="10" t="s">
        <v>4194</v>
      </c>
      <c r="BG3577" s="10">
        <v>3.9269104348865976E-13</v>
      </c>
      <c r="BH3577" s="10">
        <v>34191.352144337368</v>
      </c>
      <c r="BI3577" s="10">
        <v>499</v>
      </c>
      <c r="BJ3577" s="10" t="s">
        <v>33</v>
      </c>
      <c r="BL3577" s="10" t="s">
        <v>33</v>
      </c>
      <c r="BM3577" s="10" t="s">
        <v>33</v>
      </c>
      <c r="BP3577" s="10" t="s">
        <v>33</v>
      </c>
      <c r="BQ3577" s="10" t="s">
        <v>33</v>
      </c>
      <c r="BR3577" s="10" t="s">
        <v>33</v>
      </c>
      <c r="BS3577" s="11" t="s">
        <v>33</v>
      </c>
      <c r="BT3577" s="11" t="s">
        <v>33</v>
      </c>
      <c r="BU3577" s="10">
        <v>3577</v>
      </c>
    </row>
    <row r="3578" spans="1:73" s="10" customFormat="1" x14ac:dyDescent="0.45">
      <c r="A3578" s="10" t="s">
        <v>33</v>
      </c>
      <c r="B3578" s="10">
        <v>3181</v>
      </c>
      <c r="D3578" s="10" t="s">
        <v>33</v>
      </c>
      <c r="E3578" s="10">
        <v>3575</v>
      </c>
      <c r="F3578" s="10">
        <v>3181</v>
      </c>
      <c r="G3578" s="10">
        <v>807</v>
      </c>
      <c r="H3578" s="10">
        <v>807</v>
      </c>
      <c r="J3578" s="10" t="s">
        <v>33</v>
      </c>
      <c r="K3578" s="10" t="s">
        <v>568</v>
      </c>
      <c r="L3578" s="10" t="s">
        <v>33</v>
      </c>
      <c r="M3578" s="10">
        <v>1E-4</v>
      </c>
      <c r="N3578" s="10">
        <v>1E-4</v>
      </c>
      <c r="T3578" s="10">
        <v>0</v>
      </c>
      <c r="W3578" s="10">
        <v>0</v>
      </c>
      <c r="X3578" s="10">
        <v>0</v>
      </c>
      <c r="Y3578" s="10">
        <v>0</v>
      </c>
      <c r="AB3578" s="10">
        <v>0</v>
      </c>
      <c r="AC3578" s="10">
        <v>0</v>
      </c>
      <c r="AD3578" s="10">
        <v>0</v>
      </c>
      <c r="AE3578" s="10">
        <v>0</v>
      </c>
      <c r="AH3578" s="10">
        <v>1</v>
      </c>
      <c r="AJ3578" s="10" t="s">
        <v>33</v>
      </c>
      <c r="AK3578" s="10">
        <v>1E-4</v>
      </c>
      <c r="AL3578" s="10">
        <v>0</v>
      </c>
      <c r="AM3578" s="10">
        <v>0</v>
      </c>
      <c r="AN3578" s="10">
        <v>0</v>
      </c>
      <c r="AO3578" s="10">
        <v>0</v>
      </c>
      <c r="AQ3578" s="10">
        <v>2.6903287626674891E-3</v>
      </c>
      <c r="AR3578" s="10">
        <v>4.2544693743313917E-3</v>
      </c>
      <c r="AS3578" s="10">
        <v>8.1554460801992502E-3</v>
      </c>
      <c r="AT3578" s="10">
        <v>6.3222725922685991E-2</v>
      </c>
      <c r="AU3578" s="10">
        <v>0.67949451112443093</v>
      </c>
      <c r="AV3578" s="10">
        <v>4.2072308366757953E-2</v>
      </c>
      <c r="AW3578" s="10">
        <v>0.7847895454138748</v>
      </c>
      <c r="AX3578" s="10" t="s">
        <v>33</v>
      </c>
      <c r="AY3578" s="10" t="s">
        <v>33</v>
      </c>
      <c r="AZ3578" s="10" t="s">
        <v>33</v>
      </c>
      <c r="BA3578" s="10" t="s">
        <v>33</v>
      </c>
      <c r="BB3578" s="10">
        <v>3575</v>
      </c>
      <c r="BC3578" s="10">
        <v>3181</v>
      </c>
      <c r="BE3578" s="10" t="s">
        <v>658</v>
      </c>
      <c r="BF3578" s="10" t="s">
        <v>4195</v>
      </c>
      <c r="BG3578" s="10">
        <v>1.5071264356208218E-15</v>
      </c>
      <c r="BH3578" s="10">
        <v>19.187603124400994</v>
      </c>
      <c r="BI3578" s="10">
        <v>500</v>
      </c>
      <c r="BJ3578" s="10" t="s">
        <v>33</v>
      </c>
      <c r="BL3578" s="10" t="s">
        <v>33</v>
      </c>
      <c r="BM3578" s="10" t="s">
        <v>33</v>
      </c>
      <c r="BP3578" s="10" t="s">
        <v>33</v>
      </c>
      <c r="BQ3578" s="10" t="s">
        <v>33</v>
      </c>
      <c r="BR3578" s="10" t="s">
        <v>33</v>
      </c>
      <c r="BS3578" s="11" t="s">
        <v>33</v>
      </c>
      <c r="BT3578" s="11" t="s">
        <v>33</v>
      </c>
      <c r="BU3578" s="10">
        <v>3578</v>
      </c>
    </row>
    <row r="3579" spans="1:73" s="10" customFormat="1" x14ac:dyDescent="0.45">
      <c r="A3579" s="10" t="s">
        <v>33</v>
      </c>
      <c r="B3579" s="10">
        <v>3250</v>
      </c>
      <c r="D3579" s="10" t="s">
        <v>33</v>
      </c>
      <c r="E3579" s="10">
        <v>3575</v>
      </c>
      <c r="F3579" s="10">
        <v>3250</v>
      </c>
      <c r="G3579" s="10">
        <v>830</v>
      </c>
      <c r="H3579" s="10">
        <v>830</v>
      </c>
      <c r="J3579" s="10" t="s">
        <v>33</v>
      </c>
      <c r="K3579" s="10" t="s">
        <v>121</v>
      </c>
      <c r="L3579" s="10" t="s">
        <v>33</v>
      </c>
      <c r="M3579" s="10">
        <v>4</v>
      </c>
      <c r="N3579" s="10">
        <v>4</v>
      </c>
      <c r="T3579" s="10">
        <v>0</v>
      </c>
      <c r="W3579" s="10">
        <v>0</v>
      </c>
      <c r="X3579" s="10">
        <v>0</v>
      </c>
      <c r="Y3579" s="10">
        <v>0</v>
      </c>
      <c r="AB3579" s="10">
        <v>0</v>
      </c>
      <c r="AC3579" s="10">
        <v>0</v>
      </c>
      <c r="AD3579" s="10">
        <v>0</v>
      </c>
      <c r="AE3579" s="10">
        <v>0</v>
      </c>
      <c r="AH3579" s="10">
        <v>1</v>
      </c>
      <c r="AQ3579" s="10">
        <v>12.342341361583541</v>
      </c>
      <c r="AR3579" s="10">
        <v>9.3624080601534612</v>
      </c>
      <c r="AS3579" s="10">
        <v>27.258803034449592</v>
      </c>
      <c r="AT3579" s="10">
        <v>290.04502199721321</v>
      </c>
      <c r="AU3579" s="10">
        <v>2.164396437909101</v>
      </c>
      <c r="AV3579" s="10">
        <v>185.71125451734883</v>
      </c>
      <c r="AW3579" s="10">
        <v>477.92067295247114</v>
      </c>
      <c r="AX3579" s="10" t="s">
        <v>33</v>
      </c>
      <c r="AY3579" s="10" t="s">
        <v>33</v>
      </c>
      <c r="AZ3579" s="10" t="s">
        <v>33</v>
      </c>
      <c r="BA3579" s="10" t="s">
        <v>33</v>
      </c>
      <c r="BB3579" s="10">
        <v>3575</v>
      </c>
      <c r="BC3579" s="10">
        <v>3250</v>
      </c>
      <c r="BE3579" s="10" t="s">
        <v>658</v>
      </c>
      <c r="BF3579" s="10" t="s">
        <v>4196</v>
      </c>
      <c r="BG3579" s="10">
        <v>5.0374268007662864E-12</v>
      </c>
      <c r="BH3579" s="10">
        <v>130.81960143213172</v>
      </c>
      <c r="BI3579" s="10">
        <v>501</v>
      </c>
      <c r="BJ3579" s="10" t="s">
        <v>33</v>
      </c>
      <c r="BL3579" s="10" t="s">
        <v>33</v>
      </c>
      <c r="BM3579" s="10" t="s">
        <v>33</v>
      </c>
      <c r="BP3579" s="10" t="s">
        <v>33</v>
      </c>
      <c r="BQ3579" s="10" t="s">
        <v>33</v>
      </c>
      <c r="BR3579" s="10" t="s">
        <v>33</v>
      </c>
      <c r="BS3579" s="11" t="s">
        <v>33</v>
      </c>
      <c r="BT3579" s="11" t="s">
        <v>33</v>
      </c>
      <c r="BU3579" s="10">
        <v>3579</v>
      </c>
    </row>
    <row r="3580" spans="1:73" s="10" customFormat="1" x14ac:dyDescent="0.45">
      <c r="A3580" s="10">
        <v>953</v>
      </c>
      <c r="B3580" s="10">
        <v>3577</v>
      </c>
      <c r="D3580" s="10">
        <v>3581</v>
      </c>
      <c r="E3580" s="10" t="s">
        <v>33</v>
      </c>
      <c r="F3580" s="10">
        <v>3577</v>
      </c>
      <c r="G3580" s="10" t="s">
        <v>33</v>
      </c>
      <c r="H3580" s="10" t="s">
        <v>33</v>
      </c>
      <c r="J3580" s="10" t="s">
        <v>384</v>
      </c>
      <c r="K3580" s="10">
        <v>0</v>
      </c>
      <c r="L3580" s="10">
        <v>1</v>
      </c>
      <c r="M3580" s="10" t="s">
        <v>33</v>
      </c>
      <c r="N3580" s="10">
        <v>1</v>
      </c>
      <c r="T3580" s="10">
        <v>0</v>
      </c>
      <c r="W3580" s="10">
        <v>0</v>
      </c>
      <c r="X3580" s="10">
        <v>0</v>
      </c>
      <c r="Y3580" s="10">
        <v>0</v>
      </c>
      <c r="AB3580" s="10">
        <v>0</v>
      </c>
      <c r="AC3580" s="10">
        <v>0</v>
      </c>
      <c r="AD3580" s="12">
        <v>1.7707929450246196</v>
      </c>
      <c r="AE3580" s="12">
        <v>1168.6834067703639</v>
      </c>
      <c r="AH3580" s="10">
        <v>1</v>
      </c>
      <c r="AQ3580" s="10">
        <v>0</v>
      </c>
      <c r="AR3580" s="10">
        <v>1.7707929450246196</v>
      </c>
      <c r="AS3580" s="10">
        <v>1.7707929450246196</v>
      </c>
      <c r="AT3580" s="10">
        <v>0</v>
      </c>
      <c r="AU3580" s="10">
        <v>0</v>
      </c>
      <c r="AV3580" s="10">
        <v>1168.6834067703639</v>
      </c>
      <c r="AW3580" s="10">
        <v>1168.6834067703639</v>
      </c>
      <c r="AX3580" s="10">
        <v>2.2176000000000006E-13</v>
      </c>
      <c r="AY3580" s="10">
        <v>0</v>
      </c>
      <c r="AZ3580" s="10" t="s">
        <v>33</v>
      </c>
      <c r="BA3580" s="10">
        <v>3581</v>
      </c>
      <c r="BB3580" s="10" t="s">
        <v>33</v>
      </c>
      <c r="BC3580" s="10">
        <v>3577</v>
      </c>
      <c r="BE3580" s="10" t="s">
        <v>33</v>
      </c>
      <c r="BF3580" s="10" t="s">
        <v>33</v>
      </c>
      <c r="BG3580" s="10" t="s">
        <v>33</v>
      </c>
      <c r="BH3580" s="10" t="s">
        <v>33</v>
      </c>
      <c r="BI3580" s="10" t="s">
        <v>33</v>
      </c>
      <c r="BJ3580" s="10" t="s">
        <v>33</v>
      </c>
      <c r="BL3580" s="10" t="s">
        <v>33</v>
      </c>
      <c r="BM3580" s="10" t="s">
        <v>33</v>
      </c>
      <c r="BP3580" s="10" t="s">
        <v>34</v>
      </c>
      <c r="BQ3580" s="10">
        <v>0</v>
      </c>
      <c r="BR3580" s="10" t="s">
        <v>384</v>
      </c>
      <c r="BS3580" s="11">
        <v>1.7707929450246196</v>
      </c>
      <c r="BT3580" s="11">
        <v>1168.6834067703639</v>
      </c>
      <c r="BU3580" s="10">
        <v>3580</v>
      </c>
    </row>
    <row r="3581" spans="1:73" s="10" customFormat="1" x14ac:dyDescent="0.45">
      <c r="A3581" s="10">
        <v>954</v>
      </c>
      <c r="B3581" s="10" t="e">
        <v>#VALUE!</v>
      </c>
      <c r="D3581" s="10">
        <v>3586</v>
      </c>
      <c r="E3581" s="10" t="s">
        <v>33</v>
      </c>
      <c r="F3581" s="10" t="e">
        <v>#VALUE!</v>
      </c>
      <c r="G3581" s="10" t="s">
        <v>33</v>
      </c>
      <c r="H3581" s="10" t="s">
        <v>33</v>
      </c>
      <c r="J3581" s="10" t="s">
        <v>446</v>
      </c>
      <c r="K3581" s="10">
        <v>0</v>
      </c>
      <c r="L3581" s="10">
        <v>1</v>
      </c>
      <c r="M3581" s="10" t="s">
        <v>33</v>
      </c>
      <c r="N3581" s="10">
        <v>1</v>
      </c>
      <c r="T3581" s="10">
        <v>22</v>
      </c>
      <c r="W3581" s="10">
        <v>6.2220000000000004</v>
      </c>
      <c r="X3581" s="10" t="s">
        <v>35</v>
      </c>
      <c r="Y3581" s="10">
        <v>0.6</v>
      </c>
      <c r="AB3581" s="10">
        <v>71.988</v>
      </c>
      <c r="AC3581" s="10">
        <v>0</v>
      </c>
      <c r="AD3581" s="10">
        <v>0</v>
      </c>
      <c r="AE3581" s="10">
        <v>0</v>
      </c>
      <c r="AH3581" s="10">
        <v>1</v>
      </c>
      <c r="AQ3581" s="10">
        <v>33.211597729549105</v>
      </c>
      <c r="AR3581" s="10">
        <v>75.069266204869194</v>
      </c>
      <c r="AS3581" s="10">
        <v>123.2260829127154</v>
      </c>
      <c r="AT3581" s="10">
        <v>780.47254664440402</v>
      </c>
      <c r="AU3581" s="10">
        <v>404.76986129934591</v>
      </c>
      <c r="AV3581" s="10">
        <v>583.49333715434489</v>
      </c>
      <c r="AW3581" s="10">
        <v>1768.7357450980949</v>
      </c>
      <c r="AX3581" s="10">
        <v>1</v>
      </c>
      <c r="AY3581" s="10">
        <v>0</v>
      </c>
      <c r="AZ3581" s="10" t="s">
        <v>33</v>
      </c>
      <c r="BA3581" s="10">
        <v>3586</v>
      </c>
      <c r="BB3581" s="10" t="s">
        <v>33</v>
      </c>
      <c r="BC3581" s="10" t="e">
        <v>#VALUE!</v>
      </c>
      <c r="BE3581" s="10" t="s">
        <v>33</v>
      </c>
      <c r="BF3581" s="10" t="s">
        <v>33</v>
      </c>
      <c r="BG3581" s="10" t="s">
        <v>33</v>
      </c>
      <c r="BH3581" s="10" t="s">
        <v>33</v>
      </c>
      <c r="BI3581" s="10" t="s">
        <v>33</v>
      </c>
      <c r="BJ3581" s="10" t="s">
        <v>33</v>
      </c>
      <c r="BL3581" s="10" t="s">
        <v>33</v>
      </c>
      <c r="BM3581" s="10" t="s">
        <v>33</v>
      </c>
      <c r="BP3581" s="10" t="s">
        <v>33</v>
      </c>
      <c r="BQ3581" s="10">
        <v>0</v>
      </c>
      <c r="BR3581" s="10" t="s">
        <v>446</v>
      </c>
      <c r="BS3581" s="11">
        <v>123.2260829127154</v>
      </c>
      <c r="BT3581" s="11">
        <v>1768.7357450980949</v>
      </c>
      <c r="BU3581" s="10">
        <v>3581</v>
      </c>
    </row>
    <row r="3582" spans="1:73" s="10" customFormat="1" x14ac:dyDescent="0.45">
      <c r="A3582" s="10" t="s">
        <v>33</v>
      </c>
      <c r="B3582" s="10">
        <v>3586</v>
      </c>
      <c r="D3582" s="10" t="s">
        <v>33</v>
      </c>
      <c r="E3582" s="10">
        <v>3581</v>
      </c>
      <c r="F3582" s="10">
        <v>3586</v>
      </c>
      <c r="G3582" s="10">
        <v>955</v>
      </c>
      <c r="H3582" s="10">
        <v>955</v>
      </c>
      <c r="J3582" s="10" t="s">
        <v>33</v>
      </c>
      <c r="K3582" s="10" t="s">
        <v>659</v>
      </c>
      <c r="L3582" s="10" t="s">
        <v>33</v>
      </c>
      <c r="M3582" s="10">
        <v>1.1000000000000001</v>
      </c>
      <c r="N3582" s="10">
        <v>1.1000000000000001</v>
      </c>
      <c r="T3582" s="10">
        <v>0</v>
      </c>
      <c r="W3582" s="10">
        <v>0</v>
      </c>
      <c r="X3582" s="10">
        <v>0</v>
      </c>
      <c r="Y3582" s="10">
        <v>0</v>
      </c>
      <c r="AB3582" s="10">
        <v>0</v>
      </c>
      <c r="AC3582" s="10">
        <v>0</v>
      </c>
      <c r="AD3582" s="10">
        <v>0</v>
      </c>
      <c r="AE3582" s="10">
        <v>0</v>
      </c>
      <c r="AH3582" s="10">
        <v>1</v>
      </c>
      <c r="AQ3582" s="10">
        <v>11.211597729549103</v>
      </c>
      <c r="AR3582" s="10">
        <v>53.803710135480109</v>
      </c>
      <c r="AS3582" s="10">
        <v>70.060526843326301</v>
      </c>
      <c r="AT3582" s="10">
        <v>263.47254664440391</v>
      </c>
      <c r="AU3582" s="10">
        <v>332.78186129934591</v>
      </c>
      <c r="AV3582" s="10">
        <v>354.24881848604429</v>
      </c>
      <c r="AW3582" s="10">
        <v>950.50322642979404</v>
      </c>
      <c r="AX3582" s="10" t="s">
        <v>33</v>
      </c>
      <c r="AY3582" s="10" t="s">
        <v>33</v>
      </c>
      <c r="AZ3582" s="10" t="s">
        <v>33</v>
      </c>
      <c r="BA3582" s="10" t="s">
        <v>33</v>
      </c>
      <c r="BB3582" s="10">
        <v>3581</v>
      </c>
      <c r="BC3582" s="10">
        <v>3586</v>
      </c>
      <c r="BE3582" s="10" t="s">
        <v>446</v>
      </c>
      <c r="BF3582" s="10" t="s">
        <v>659</v>
      </c>
      <c r="BG3582" s="10">
        <v>70.060526843326301</v>
      </c>
      <c r="BH3582" s="10">
        <v>560294.05967041058</v>
      </c>
      <c r="BI3582" s="10">
        <v>504</v>
      </c>
      <c r="BJ3582" s="10" t="s">
        <v>33</v>
      </c>
      <c r="BL3582" s="10" t="s">
        <v>33</v>
      </c>
      <c r="BM3582" s="10" t="s">
        <v>33</v>
      </c>
      <c r="BP3582" s="10" t="s">
        <v>33</v>
      </c>
      <c r="BQ3582" s="10" t="s">
        <v>33</v>
      </c>
      <c r="BR3582" s="10" t="s">
        <v>33</v>
      </c>
      <c r="BS3582" s="11" t="s">
        <v>33</v>
      </c>
      <c r="BT3582" s="11" t="s">
        <v>33</v>
      </c>
      <c r="BU3582" s="10">
        <v>3582</v>
      </c>
    </row>
    <row r="3583" spans="1:73" s="10" customFormat="1" x14ac:dyDescent="0.45">
      <c r="A3583" s="10" t="s">
        <v>33</v>
      </c>
      <c r="B3583" s="10">
        <v>3312</v>
      </c>
      <c r="D3583" s="10" t="s">
        <v>33</v>
      </c>
      <c r="E3583" s="10">
        <v>3581</v>
      </c>
      <c r="F3583" s="10">
        <v>3312</v>
      </c>
      <c r="G3583" s="10">
        <v>857</v>
      </c>
      <c r="H3583" s="10">
        <v>857</v>
      </c>
      <c r="J3583" s="10" t="s">
        <v>33</v>
      </c>
      <c r="K3583" s="10" t="s">
        <v>72</v>
      </c>
      <c r="L3583" s="10" t="s">
        <v>33</v>
      </c>
      <c r="M3583" s="10">
        <v>0.3</v>
      </c>
      <c r="N3583" s="10">
        <v>0.3</v>
      </c>
      <c r="T3583" s="10">
        <v>0</v>
      </c>
      <c r="W3583" s="10">
        <v>0</v>
      </c>
      <c r="X3583" s="10">
        <v>0</v>
      </c>
      <c r="Y3583" s="10">
        <v>0</v>
      </c>
      <c r="AB3583" s="10">
        <v>0</v>
      </c>
      <c r="AC3583" s="10">
        <v>0</v>
      </c>
      <c r="AD3583" s="10">
        <v>0</v>
      </c>
      <c r="AE3583" s="10">
        <v>0</v>
      </c>
      <c r="AH3583" s="10">
        <v>1</v>
      </c>
      <c r="AQ3583" s="10">
        <v>0</v>
      </c>
      <c r="AR3583" s="10">
        <v>0.45191213753285353</v>
      </c>
      <c r="AS3583" s="10">
        <v>0.45191213753285353</v>
      </c>
      <c r="AT3583" s="10">
        <v>0</v>
      </c>
      <c r="AU3583" s="10">
        <v>0</v>
      </c>
      <c r="AV3583" s="10">
        <v>8.7943916712093237</v>
      </c>
      <c r="AW3583" s="10">
        <v>8.7943916712093237</v>
      </c>
      <c r="AX3583" s="10" t="s">
        <v>33</v>
      </c>
      <c r="AY3583" s="10" t="s">
        <v>33</v>
      </c>
      <c r="AZ3583" s="10" t="s">
        <v>33</v>
      </c>
      <c r="BA3583" s="10" t="s">
        <v>33</v>
      </c>
      <c r="BB3583" s="10">
        <v>3581</v>
      </c>
      <c r="BC3583" s="10">
        <v>3312</v>
      </c>
      <c r="BE3583" s="10" t="s">
        <v>446</v>
      </c>
      <c r="BF3583" s="10" t="s">
        <v>4197</v>
      </c>
      <c r="BG3583" s="10">
        <v>0.45191213753285353</v>
      </c>
      <c r="BH3583" s="10">
        <v>1212.0485608800366</v>
      </c>
      <c r="BI3583" s="10">
        <v>505</v>
      </c>
      <c r="BJ3583" s="10" t="s">
        <v>33</v>
      </c>
      <c r="BL3583" s="10" t="s">
        <v>33</v>
      </c>
      <c r="BM3583" s="10" t="s">
        <v>33</v>
      </c>
      <c r="BP3583" s="10" t="s">
        <v>33</v>
      </c>
      <c r="BQ3583" s="10" t="s">
        <v>33</v>
      </c>
      <c r="BR3583" s="10" t="s">
        <v>33</v>
      </c>
      <c r="BS3583" s="11" t="s">
        <v>33</v>
      </c>
      <c r="BT3583" s="11" t="s">
        <v>33</v>
      </c>
      <c r="BU3583" s="10">
        <v>3583</v>
      </c>
    </row>
    <row r="3584" spans="1:73" s="10" customFormat="1" x14ac:dyDescent="0.45">
      <c r="A3584" s="10" t="s">
        <v>33</v>
      </c>
      <c r="B3584" s="10">
        <v>3591</v>
      </c>
      <c r="D3584" s="10" t="s">
        <v>33</v>
      </c>
      <c r="E3584" s="10">
        <v>3581</v>
      </c>
      <c r="F3584" s="10">
        <v>3591</v>
      </c>
      <c r="G3584" s="10">
        <v>956</v>
      </c>
      <c r="H3584" s="10">
        <v>956</v>
      </c>
      <c r="J3584" s="10" t="s">
        <v>33</v>
      </c>
      <c r="K3584" s="10" t="s">
        <v>140</v>
      </c>
      <c r="L3584" s="10" t="s">
        <v>33</v>
      </c>
      <c r="M3584" s="10">
        <v>0.5</v>
      </c>
      <c r="N3584" s="10">
        <v>0.5</v>
      </c>
      <c r="T3584" s="10">
        <v>0</v>
      </c>
      <c r="W3584" s="10">
        <v>0</v>
      </c>
      <c r="X3584" s="10">
        <v>0</v>
      </c>
      <c r="Y3584" s="10">
        <v>0</v>
      </c>
      <c r="AB3584" s="10">
        <v>0</v>
      </c>
      <c r="AC3584" s="10">
        <v>0</v>
      </c>
      <c r="AD3584" s="10">
        <v>0</v>
      </c>
      <c r="AE3584" s="10">
        <v>0</v>
      </c>
      <c r="AH3584" s="10">
        <v>1</v>
      </c>
      <c r="AQ3584" s="10">
        <v>0</v>
      </c>
      <c r="AR3584" s="10">
        <v>14.582070905537723</v>
      </c>
      <c r="AS3584" s="10">
        <v>14.582070905537723</v>
      </c>
      <c r="AT3584" s="10">
        <v>0</v>
      </c>
      <c r="AU3584" s="10">
        <v>0</v>
      </c>
      <c r="AV3584" s="10">
        <v>220.24456284558019</v>
      </c>
      <c r="AW3584" s="10">
        <v>220.24456284558019</v>
      </c>
      <c r="AX3584" s="10" t="s">
        <v>33</v>
      </c>
      <c r="AY3584" s="10" t="s">
        <v>33</v>
      </c>
      <c r="AZ3584" s="10" t="s">
        <v>33</v>
      </c>
      <c r="BA3584" s="10" t="s">
        <v>33</v>
      </c>
      <c r="BB3584" s="10">
        <v>3581</v>
      </c>
      <c r="BC3584" s="10">
        <v>3591</v>
      </c>
      <c r="BE3584" s="10" t="s">
        <v>446</v>
      </c>
      <c r="BF3584" s="10" t="s">
        <v>4198</v>
      </c>
      <c r="BG3584" s="10">
        <v>14.582070905537723</v>
      </c>
      <c r="BH3584" s="10">
        <v>66561.727489052384</v>
      </c>
      <c r="BI3584" s="10">
        <v>506</v>
      </c>
      <c r="BJ3584" s="10" t="s">
        <v>33</v>
      </c>
      <c r="BL3584" s="10" t="s">
        <v>33</v>
      </c>
      <c r="BM3584" s="10" t="s">
        <v>33</v>
      </c>
      <c r="BP3584" s="10" t="s">
        <v>33</v>
      </c>
      <c r="BQ3584" s="10" t="s">
        <v>33</v>
      </c>
      <c r="BR3584" s="10" t="s">
        <v>33</v>
      </c>
      <c r="BS3584" s="11" t="s">
        <v>33</v>
      </c>
      <c r="BT3584" s="11" t="s">
        <v>33</v>
      </c>
      <c r="BU3584" s="10">
        <v>3584</v>
      </c>
    </row>
    <row r="3585" spans="1:73" s="10" customFormat="1" x14ac:dyDescent="0.45">
      <c r="A3585" s="10" t="s">
        <v>33</v>
      </c>
      <c r="B3585" s="10">
        <v>3592</v>
      </c>
      <c r="D3585" s="10" t="s">
        <v>33</v>
      </c>
      <c r="E3585" s="10">
        <v>3581</v>
      </c>
      <c r="F3585" s="10">
        <v>3592</v>
      </c>
      <c r="G3585" s="10">
        <v>957</v>
      </c>
      <c r="H3585" s="10">
        <v>957</v>
      </c>
      <c r="J3585" s="10" t="s">
        <v>33</v>
      </c>
      <c r="K3585" s="10" t="s">
        <v>141</v>
      </c>
      <c r="L3585" s="10" t="s">
        <v>33</v>
      </c>
      <c r="M3585" s="10">
        <v>7.4999999999999993E-5</v>
      </c>
      <c r="N3585" s="10">
        <v>7.4999999999999993E-5</v>
      </c>
      <c r="T3585" s="10">
        <v>0</v>
      </c>
      <c r="W3585" s="10">
        <v>0</v>
      </c>
      <c r="X3585" s="10">
        <v>0</v>
      </c>
      <c r="Y3585" s="10">
        <v>0</v>
      </c>
      <c r="AB3585" s="10">
        <v>0</v>
      </c>
      <c r="AC3585" s="10">
        <v>0</v>
      </c>
      <c r="AD3585" s="10">
        <v>0</v>
      </c>
      <c r="AE3585" s="10">
        <v>0</v>
      </c>
      <c r="AH3585" s="10">
        <v>1</v>
      </c>
      <c r="AQ3585" s="10">
        <v>0</v>
      </c>
      <c r="AR3585" s="10">
        <v>9.5730263185162898E-3</v>
      </c>
      <c r="AS3585" s="10">
        <v>9.5730263185162898E-3</v>
      </c>
      <c r="AT3585" s="10">
        <v>0</v>
      </c>
      <c r="AU3585" s="10">
        <v>0</v>
      </c>
      <c r="AV3585" s="10">
        <v>0.20556415151106708</v>
      </c>
      <c r="AW3585" s="10">
        <v>0.20556415151106708</v>
      </c>
      <c r="AX3585" s="10" t="s">
        <v>33</v>
      </c>
      <c r="AY3585" s="10" t="s">
        <v>33</v>
      </c>
      <c r="AZ3585" s="10" t="s">
        <v>33</v>
      </c>
      <c r="BA3585" s="10" t="s">
        <v>33</v>
      </c>
      <c r="BB3585" s="10">
        <v>3581</v>
      </c>
      <c r="BC3585" s="10">
        <v>3592</v>
      </c>
      <c r="BE3585" s="10" t="s">
        <v>446</v>
      </c>
      <c r="BF3585" s="10" t="s">
        <v>4199</v>
      </c>
      <c r="BG3585" s="10">
        <v>9.5730263185162898E-3</v>
      </c>
      <c r="BH3585" s="10">
        <v>188.87344996373341</v>
      </c>
      <c r="BI3585" s="10">
        <v>507</v>
      </c>
      <c r="BJ3585" s="10" t="s">
        <v>33</v>
      </c>
      <c r="BL3585" s="10" t="s">
        <v>33</v>
      </c>
      <c r="BM3585" s="10" t="s">
        <v>33</v>
      </c>
      <c r="BP3585" s="10" t="s">
        <v>33</v>
      </c>
      <c r="BQ3585" s="10" t="s">
        <v>33</v>
      </c>
      <c r="BR3585" s="10" t="s">
        <v>33</v>
      </c>
      <c r="BS3585" s="11" t="s">
        <v>33</v>
      </c>
      <c r="BT3585" s="11" t="s">
        <v>33</v>
      </c>
      <c r="BU3585" s="10">
        <v>3585</v>
      </c>
    </row>
    <row r="3586" spans="1:73" s="10" customFormat="1" x14ac:dyDescent="0.45">
      <c r="A3586" s="10">
        <v>955</v>
      </c>
      <c r="B3586" s="10">
        <v>3582</v>
      </c>
      <c r="D3586" s="10">
        <v>3591</v>
      </c>
      <c r="E3586" s="10" t="s">
        <v>33</v>
      </c>
      <c r="F3586" s="10">
        <v>3582</v>
      </c>
      <c r="G3586" s="10" t="s">
        <v>33</v>
      </c>
      <c r="H3586" s="10" t="s">
        <v>33</v>
      </c>
      <c r="J3586" s="10" t="s">
        <v>659</v>
      </c>
      <c r="K3586" s="10">
        <v>0</v>
      </c>
      <c r="L3586" s="10">
        <v>1</v>
      </c>
      <c r="M3586" s="10" t="s">
        <v>33</v>
      </c>
      <c r="N3586" s="10">
        <v>1</v>
      </c>
      <c r="T3586" s="10">
        <v>2.5</v>
      </c>
      <c r="W3586" s="10">
        <v>7.2590000000000003</v>
      </c>
      <c r="X3586" s="10" t="s">
        <v>35</v>
      </c>
      <c r="Y3586" s="10">
        <v>0.7</v>
      </c>
      <c r="AB3586" s="10">
        <v>83.986000000000004</v>
      </c>
      <c r="AC3586" s="10">
        <v>0</v>
      </c>
      <c r="AD3586" s="10">
        <v>0</v>
      </c>
      <c r="AE3586" s="10">
        <v>0</v>
      </c>
      <c r="AH3586" s="10">
        <v>1</v>
      </c>
      <c r="AQ3586" s="10">
        <v>10.192361572317365</v>
      </c>
      <c r="AR3586" s="10">
        <v>48.91246375952737</v>
      </c>
      <c r="AS3586" s="10">
        <v>63.691388039387547</v>
      </c>
      <c r="AT3586" s="10">
        <v>239.52049694945808</v>
      </c>
      <c r="AU3586" s="10">
        <v>302.52896481758717</v>
      </c>
      <c r="AV3586" s="10">
        <v>322.04438044185844</v>
      </c>
      <c r="AW3586" s="10">
        <v>864.09384220890365</v>
      </c>
      <c r="AX3586" s="10">
        <v>1.1000000000000001</v>
      </c>
      <c r="AY3586" s="10">
        <v>0</v>
      </c>
      <c r="AZ3586" s="10" t="s">
        <v>33</v>
      </c>
      <c r="BA3586" s="10">
        <v>3591</v>
      </c>
      <c r="BB3586" s="10" t="s">
        <v>33</v>
      </c>
      <c r="BC3586" s="10">
        <v>3582</v>
      </c>
      <c r="BE3586" s="10" t="s">
        <v>33</v>
      </c>
      <c r="BF3586" s="10" t="s">
        <v>33</v>
      </c>
      <c r="BG3586" s="10" t="s">
        <v>33</v>
      </c>
      <c r="BH3586" s="10" t="s">
        <v>33</v>
      </c>
      <c r="BI3586" s="10" t="s">
        <v>33</v>
      </c>
      <c r="BJ3586" s="10" t="s">
        <v>33</v>
      </c>
      <c r="BL3586" s="10" t="s">
        <v>33</v>
      </c>
      <c r="BM3586" s="10" t="s">
        <v>33</v>
      </c>
      <c r="BP3586" s="10" t="s">
        <v>33</v>
      </c>
      <c r="BQ3586" s="10">
        <v>0</v>
      </c>
      <c r="BR3586" s="10" t="s">
        <v>659</v>
      </c>
      <c r="BS3586" s="11">
        <v>63.691388039387547</v>
      </c>
      <c r="BT3586" s="11">
        <v>864.09384220890365</v>
      </c>
      <c r="BU3586" s="10">
        <v>3586</v>
      </c>
    </row>
    <row r="3587" spans="1:73" s="10" customFormat="1" x14ac:dyDescent="0.45">
      <c r="A3587" s="10" t="s">
        <v>33</v>
      </c>
      <c r="B3587" s="10">
        <v>3312</v>
      </c>
      <c r="D3587" s="10" t="s">
        <v>33</v>
      </c>
      <c r="E3587" s="10">
        <v>3586</v>
      </c>
      <c r="F3587" s="10">
        <v>3312</v>
      </c>
      <c r="G3587" s="10">
        <v>857</v>
      </c>
      <c r="H3587" s="10">
        <v>857</v>
      </c>
      <c r="J3587" s="10" t="s">
        <v>33</v>
      </c>
      <c r="K3587" s="10" t="s">
        <v>72</v>
      </c>
      <c r="L3587" s="10" t="s">
        <v>33</v>
      </c>
      <c r="M3587" s="10">
        <v>0.5</v>
      </c>
      <c r="N3587" s="10">
        <v>0.5</v>
      </c>
      <c r="T3587" s="10">
        <v>0</v>
      </c>
      <c r="W3587" s="10">
        <v>0</v>
      </c>
      <c r="X3587" s="10">
        <v>0</v>
      </c>
      <c r="Y3587" s="10">
        <v>0</v>
      </c>
      <c r="AB3587" s="10">
        <v>0</v>
      </c>
      <c r="AC3587" s="10">
        <v>0</v>
      </c>
      <c r="AD3587" s="10">
        <v>0</v>
      </c>
      <c r="AE3587" s="10">
        <v>0</v>
      </c>
      <c r="AH3587" s="10">
        <v>1</v>
      </c>
      <c r="AQ3587" s="10">
        <v>0</v>
      </c>
      <c r="AR3587" s="10">
        <v>0.75318689588808929</v>
      </c>
      <c r="AS3587" s="10">
        <v>0.75318689588808929</v>
      </c>
      <c r="AT3587" s="10">
        <v>0</v>
      </c>
      <c r="AU3587" s="10">
        <v>0</v>
      </c>
      <c r="AV3587" s="10">
        <v>14.657319452015539</v>
      </c>
      <c r="AW3587" s="10">
        <v>14.657319452015539</v>
      </c>
      <c r="AX3587" s="10" t="s">
        <v>33</v>
      </c>
      <c r="AY3587" s="10" t="s">
        <v>33</v>
      </c>
      <c r="AZ3587" s="10" t="s">
        <v>33</v>
      </c>
      <c r="BA3587" s="10" t="s">
        <v>33</v>
      </c>
      <c r="BB3587" s="10">
        <v>3586</v>
      </c>
      <c r="BC3587" s="10">
        <v>3312</v>
      </c>
      <c r="BE3587" s="10" t="s">
        <v>659</v>
      </c>
      <c r="BF3587" s="10" t="s">
        <v>4200</v>
      </c>
      <c r="BG3587" s="10">
        <v>0.82850558547689834</v>
      </c>
      <c r="BH3587" s="10">
        <v>1509.6771370909644</v>
      </c>
      <c r="BI3587" s="10">
        <v>509</v>
      </c>
      <c r="BJ3587" s="10" t="s">
        <v>33</v>
      </c>
      <c r="BL3587" s="10" t="s">
        <v>33</v>
      </c>
      <c r="BM3587" s="10" t="s">
        <v>33</v>
      </c>
      <c r="BP3587" s="10" t="s">
        <v>33</v>
      </c>
      <c r="BQ3587" s="10" t="s">
        <v>33</v>
      </c>
      <c r="BR3587" s="10" t="s">
        <v>33</v>
      </c>
      <c r="BS3587" s="11" t="s">
        <v>33</v>
      </c>
      <c r="BT3587" s="11" t="s">
        <v>33</v>
      </c>
      <c r="BU3587" s="10">
        <v>3587</v>
      </c>
    </row>
    <row r="3588" spans="1:73" s="10" customFormat="1" x14ac:dyDescent="0.45">
      <c r="A3588" s="10" t="s">
        <v>33</v>
      </c>
      <c r="B3588" s="10">
        <v>3593</v>
      </c>
      <c r="D3588" s="10" t="s">
        <v>33</v>
      </c>
      <c r="E3588" s="10">
        <v>3586</v>
      </c>
      <c r="F3588" s="10">
        <v>3593</v>
      </c>
      <c r="G3588" s="10">
        <v>958</v>
      </c>
      <c r="H3588" s="10">
        <v>958</v>
      </c>
      <c r="J3588" s="10" t="s">
        <v>33</v>
      </c>
      <c r="K3588" s="10" t="s">
        <v>660</v>
      </c>
      <c r="L3588" s="10" t="s">
        <v>33</v>
      </c>
      <c r="M3588" s="10">
        <v>1.3</v>
      </c>
      <c r="N3588" s="10">
        <v>1.3</v>
      </c>
      <c r="T3588" s="10">
        <v>0</v>
      </c>
      <c r="W3588" s="10">
        <v>0</v>
      </c>
      <c r="X3588" s="10">
        <v>0</v>
      </c>
      <c r="Y3588" s="10">
        <v>0</v>
      </c>
      <c r="AB3588" s="10">
        <v>0</v>
      </c>
      <c r="AC3588" s="10">
        <v>0</v>
      </c>
      <c r="AD3588" s="10">
        <v>0</v>
      </c>
      <c r="AE3588" s="10">
        <v>0</v>
      </c>
      <c r="AH3588" s="10">
        <v>1</v>
      </c>
      <c r="AQ3588" s="10">
        <v>7.6918677601531336</v>
      </c>
      <c r="AR3588" s="10">
        <v>29.674932426028786</v>
      </c>
      <c r="AS3588" s="10">
        <v>40.828140678250833</v>
      </c>
      <c r="AT3588" s="10">
        <v>180.75889236359865</v>
      </c>
      <c r="AU3588" s="10">
        <v>218.53720398873736</v>
      </c>
      <c r="AV3588" s="10">
        <v>121.30241390599993</v>
      </c>
      <c r="AW3588" s="10">
        <v>520.59851025833598</v>
      </c>
      <c r="AX3588" s="10" t="s">
        <v>33</v>
      </c>
      <c r="AY3588" s="10" t="s">
        <v>33</v>
      </c>
      <c r="AZ3588" s="10" t="s">
        <v>33</v>
      </c>
      <c r="BA3588" s="10" t="s">
        <v>33</v>
      </c>
      <c r="BB3588" s="10">
        <v>3586</v>
      </c>
      <c r="BC3588" s="10">
        <v>3593</v>
      </c>
      <c r="BE3588" s="10" t="s">
        <v>659</v>
      </c>
      <c r="BF3588" s="10" t="s">
        <v>660</v>
      </c>
      <c r="BG3588" s="10">
        <v>44.910954746075923</v>
      </c>
      <c r="BH3588" s="10">
        <v>278126.22572859569</v>
      </c>
      <c r="BI3588" s="10">
        <v>510</v>
      </c>
      <c r="BJ3588" s="10" t="s">
        <v>33</v>
      </c>
      <c r="BL3588" s="10" t="s">
        <v>33</v>
      </c>
      <c r="BM3588" s="10" t="s">
        <v>33</v>
      </c>
      <c r="BP3588" s="10" t="s">
        <v>33</v>
      </c>
      <c r="BQ3588" s="10" t="s">
        <v>33</v>
      </c>
      <c r="BR3588" s="10" t="s">
        <v>33</v>
      </c>
      <c r="BS3588" s="11" t="s">
        <v>33</v>
      </c>
      <c r="BT3588" s="11" t="s">
        <v>33</v>
      </c>
      <c r="BU3588" s="10">
        <v>3588</v>
      </c>
    </row>
    <row r="3589" spans="1:73" s="10" customFormat="1" x14ac:dyDescent="0.45">
      <c r="A3589" s="10" t="s">
        <v>33</v>
      </c>
      <c r="B3589" s="10">
        <v>3598</v>
      </c>
      <c r="D3589" s="10" t="s">
        <v>33</v>
      </c>
      <c r="E3589" s="10">
        <v>3586</v>
      </c>
      <c r="F3589" s="10">
        <v>3598</v>
      </c>
      <c r="G3589" s="10">
        <v>959</v>
      </c>
      <c r="H3589" s="10">
        <v>959</v>
      </c>
      <c r="J3589" s="10" t="s">
        <v>33</v>
      </c>
      <c r="K3589" s="10" t="s">
        <v>112</v>
      </c>
      <c r="L3589" s="10" t="s">
        <v>33</v>
      </c>
      <c r="M3589" s="10">
        <v>0.4</v>
      </c>
      <c r="N3589" s="10">
        <v>0.4</v>
      </c>
      <c r="T3589" s="10">
        <v>0</v>
      </c>
      <c r="W3589" s="10">
        <v>0</v>
      </c>
      <c r="X3589" s="10">
        <v>0</v>
      </c>
      <c r="Y3589" s="10">
        <v>0</v>
      </c>
      <c r="AB3589" s="10">
        <v>0</v>
      </c>
      <c r="AC3589" s="10">
        <v>0</v>
      </c>
      <c r="AD3589" s="10">
        <v>0</v>
      </c>
      <c r="AE3589" s="10">
        <v>0</v>
      </c>
      <c r="AH3589" s="10">
        <v>1</v>
      </c>
      <c r="AQ3589" s="10">
        <v>0</v>
      </c>
      <c r="AR3589" s="10">
        <v>11.222730498311364</v>
      </c>
      <c r="AS3589" s="10">
        <v>11.222730498311364</v>
      </c>
      <c r="AT3589" s="10">
        <v>0</v>
      </c>
      <c r="AU3589" s="10">
        <v>0</v>
      </c>
      <c r="AV3589" s="10">
        <v>185.99765528724217</v>
      </c>
      <c r="AW3589" s="10">
        <v>185.99765528724217</v>
      </c>
      <c r="AX3589" s="10" t="s">
        <v>33</v>
      </c>
      <c r="AY3589" s="10" t="s">
        <v>33</v>
      </c>
      <c r="AZ3589" s="10" t="s">
        <v>33</v>
      </c>
      <c r="BA3589" s="10" t="s">
        <v>33</v>
      </c>
      <c r="BB3589" s="10">
        <v>3586</v>
      </c>
      <c r="BC3589" s="10">
        <v>3598</v>
      </c>
      <c r="BE3589" s="10" t="s">
        <v>659</v>
      </c>
      <c r="BF3589" s="10" t="s">
        <v>4201</v>
      </c>
      <c r="BG3589" s="10">
        <v>12.345003548142502</v>
      </c>
      <c r="BH3589" s="10">
        <v>51623.52006376184</v>
      </c>
      <c r="BI3589" s="10">
        <v>511</v>
      </c>
      <c r="BJ3589" s="10" t="s">
        <v>33</v>
      </c>
      <c r="BL3589" s="10" t="s">
        <v>33</v>
      </c>
      <c r="BM3589" s="10" t="s">
        <v>33</v>
      </c>
      <c r="BP3589" s="10" t="s">
        <v>33</v>
      </c>
      <c r="BQ3589" s="10" t="s">
        <v>33</v>
      </c>
      <c r="BR3589" s="10" t="s">
        <v>33</v>
      </c>
      <c r="BS3589" s="11" t="s">
        <v>33</v>
      </c>
      <c r="BT3589" s="11" t="s">
        <v>33</v>
      </c>
      <c r="BU3589" s="10">
        <v>3589</v>
      </c>
    </row>
    <row r="3590" spans="1:73" s="10" customFormat="1" x14ac:dyDescent="0.45">
      <c r="A3590" s="10" t="s">
        <v>33</v>
      </c>
      <c r="B3590" s="10">
        <v>3599</v>
      </c>
      <c r="D3590" s="10" t="s">
        <v>33</v>
      </c>
      <c r="E3590" s="10">
        <v>3586</v>
      </c>
      <c r="F3590" s="10">
        <v>3599</v>
      </c>
      <c r="G3590" s="10">
        <v>960</v>
      </c>
      <c r="H3590" s="10">
        <v>960</v>
      </c>
      <c r="J3590" s="10" t="s">
        <v>33</v>
      </c>
      <c r="K3590" s="10" t="s">
        <v>661</v>
      </c>
      <c r="L3590" s="10" t="s">
        <v>33</v>
      </c>
      <c r="M3590" s="10">
        <v>2.0000000000000283E-5</v>
      </c>
      <c r="N3590" s="10">
        <v>2.0000000000000283E-5</v>
      </c>
      <c r="T3590" s="10">
        <v>0</v>
      </c>
      <c r="W3590" s="10">
        <v>0</v>
      </c>
      <c r="X3590" s="10">
        <v>0</v>
      </c>
      <c r="Y3590" s="10">
        <v>0</v>
      </c>
      <c r="AB3590" s="10">
        <v>0</v>
      </c>
      <c r="AC3590" s="10">
        <v>0</v>
      </c>
      <c r="AD3590" s="10">
        <v>0</v>
      </c>
      <c r="AE3590" s="10">
        <v>0</v>
      </c>
      <c r="AH3590" s="10">
        <v>1</v>
      </c>
      <c r="AQ3590" s="10">
        <v>4.9381216423113774E-4</v>
      </c>
      <c r="AR3590" s="10">
        <v>2.6139392991289599E-3</v>
      </c>
      <c r="AS3590" s="10">
        <v>3.3299669372641094E-3</v>
      </c>
      <c r="AT3590" s="10">
        <v>1.1604585859431736E-2</v>
      </c>
      <c r="AU3590" s="10">
        <v>5.7608288498012909E-3</v>
      </c>
      <c r="AV3590" s="10">
        <v>8.6991796600774024E-2</v>
      </c>
      <c r="AW3590" s="10">
        <v>0.10435721131000705</v>
      </c>
      <c r="AX3590" s="10" t="s">
        <v>33</v>
      </c>
      <c r="AY3590" s="10" t="s">
        <v>33</v>
      </c>
      <c r="AZ3590" s="10" t="s">
        <v>33</v>
      </c>
      <c r="BA3590" s="10" t="s">
        <v>33</v>
      </c>
      <c r="BB3590" s="10">
        <v>3586</v>
      </c>
      <c r="BC3590" s="10">
        <v>3599</v>
      </c>
      <c r="BE3590" s="10" t="s">
        <v>659</v>
      </c>
      <c r="BF3590" s="10" t="s">
        <v>4202</v>
      </c>
      <c r="BG3590" s="10">
        <v>3.6629636309905207E-3</v>
      </c>
      <c r="BH3590" s="10">
        <v>30.854708282537519</v>
      </c>
      <c r="BI3590" s="10">
        <v>512</v>
      </c>
      <c r="BJ3590" s="10" t="s">
        <v>33</v>
      </c>
      <c r="BL3590" s="10" t="s">
        <v>33</v>
      </c>
      <c r="BM3590" s="10" t="s">
        <v>33</v>
      </c>
      <c r="BP3590" s="10" t="s">
        <v>33</v>
      </c>
      <c r="BQ3590" s="10" t="s">
        <v>33</v>
      </c>
      <c r="BR3590" s="10" t="s">
        <v>33</v>
      </c>
      <c r="BS3590" s="11" t="s">
        <v>33</v>
      </c>
      <c r="BT3590" s="11" t="s">
        <v>33</v>
      </c>
      <c r="BU3590" s="10">
        <v>3590</v>
      </c>
    </row>
    <row r="3591" spans="1:73" s="10" customFormat="1" x14ac:dyDescent="0.45">
      <c r="A3591" s="10">
        <v>956</v>
      </c>
      <c r="B3591" s="10">
        <v>3584</v>
      </c>
      <c r="D3591" s="10">
        <v>3592</v>
      </c>
      <c r="E3591" s="10" t="s">
        <v>33</v>
      </c>
      <c r="F3591" s="10">
        <v>3584</v>
      </c>
      <c r="G3591" s="10" t="s">
        <v>33</v>
      </c>
      <c r="H3591" s="10" t="s">
        <v>33</v>
      </c>
      <c r="J3591" s="10" t="s">
        <v>140</v>
      </c>
      <c r="K3591" s="10">
        <v>0</v>
      </c>
      <c r="L3591" s="10">
        <v>1</v>
      </c>
      <c r="M3591" s="10" t="s">
        <v>33</v>
      </c>
      <c r="N3591" s="10">
        <v>1</v>
      </c>
      <c r="T3591" s="10">
        <v>0</v>
      </c>
      <c r="W3591" s="10">
        <v>0</v>
      </c>
      <c r="X3591" s="10">
        <v>0</v>
      </c>
      <c r="Y3591" s="10">
        <v>0</v>
      </c>
      <c r="AB3591" s="10">
        <v>0</v>
      </c>
      <c r="AC3591" s="10">
        <v>0</v>
      </c>
      <c r="AD3591" s="12">
        <v>29.164141811075446</v>
      </c>
      <c r="AE3591" s="12">
        <v>440.48912569116038</v>
      </c>
      <c r="AH3591" s="10">
        <v>1</v>
      </c>
      <c r="AQ3591" s="10">
        <v>0</v>
      </c>
      <c r="AR3591" s="10">
        <v>29.164141811075446</v>
      </c>
      <c r="AS3591" s="10">
        <v>29.164141811075446</v>
      </c>
      <c r="AT3591" s="10">
        <v>0</v>
      </c>
      <c r="AU3591" s="10">
        <v>0</v>
      </c>
      <c r="AV3591" s="10">
        <v>440.48912569116038</v>
      </c>
      <c r="AW3591" s="10">
        <v>440.48912569116038</v>
      </c>
      <c r="AX3591" s="10">
        <v>0.5</v>
      </c>
      <c r="AY3591" s="10">
        <v>0</v>
      </c>
      <c r="AZ3591" s="10" t="s">
        <v>33</v>
      </c>
      <c r="BA3591" s="10">
        <v>3592</v>
      </c>
      <c r="BB3591" s="10" t="s">
        <v>33</v>
      </c>
      <c r="BC3591" s="10">
        <v>3584</v>
      </c>
      <c r="BE3591" s="10" t="s">
        <v>33</v>
      </c>
      <c r="BF3591" s="10" t="s">
        <v>33</v>
      </c>
      <c r="BG3591" s="10" t="s">
        <v>33</v>
      </c>
      <c r="BH3591" s="10" t="s">
        <v>33</v>
      </c>
      <c r="BI3591" s="10" t="s">
        <v>33</v>
      </c>
      <c r="BJ3591" s="10" t="s">
        <v>33</v>
      </c>
      <c r="BL3591" s="10" t="s">
        <v>33</v>
      </c>
      <c r="BM3591" s="10" t="s">
        <v>33</v>
      </c>
      <c r="BP3591" s="10" t="s">
        <v>34</v>
      </c>
      <c r="BQ3591" s="10">
        <v>0</v>
      </c>
      <c r="BR3591" s="10" t="s">
        <v>140</v>
      </c>
      <c r="BS3591" s="11">
        <v>29.164141811075446</v>
      </c>
      <c r="BT3591" s="11">
        <v>440.48912569116038</v>
      </c>
      <c r="BU3591" s="10">
        <v>3591</v>
      </c>
    </row>
    <row r="3592" spans="1:73" s="10" customFormat="1" x14ac:dyDescent="0.45">
      <c r="A3592" s="10">
        <v>957</v>
      </c>
      <c r="B3592" s="10">
        <v>3585</v>
      </c>
      <c r="D3592" s="10">
        <v>3593</v>
      </c>
      <c r="E3592" s="10" t="s">
        <v>33</v>
      </c>
      <c r="F3592" s="10">
        <v>3585</v>
      </c>
      <c r="G3592" s="10" t="s">
        <v>33</v>
      </c>
      <c r="H3592" s="10" t="s">
        <v>33</v>
      </c>
      <c r="J3592" s="10" t="s">
        <v>141</v>
      </c>
      <c r="K3592" s="10">
        <v>0</v>
      </c>
      <c r="L3592" s="10">
        <v>1</v>
      </c>
      <c r="M3592" s="10" t="s">
        <v>33</v>
      </c>
      <c r="N3592" s="10">
        <v>1</v>
      </c>
      <c r="T3592" s="10">
        <v>0</v>
      </c>
      <c r="W3592" s="10">
        <v>0</v>
      </c>
      <c r="X3592" s="10">
        <v>0</v>
      </c>
      <c r="Y3592" s="10">
        <v>0</v>
      </c>
      <c r="AB3592" s="10">
        <v>0</v>
      </c>
      <c r="AC3592" s="10">
        <v>0</v>
      </c>
      <c r="AD3592" s="12">
        <v>127.64035091355053</v>
      </c>
      <c r="AE3592" s="12">
        <v>2740.8553534808948</v>
      </c>
      <c r="AH3592" s="10">
        <v>1</v>
      </c>
      <c r="AQ3592" s="10">
        <v>0</v>
      </c>
      <c r="AR3592" s="10">
        <v>127.64035091355053</v>
      </c>
      <c r="AS3592" s="10">
        <v>127.64035091355053</v>
      </c>
      <c r="AT3592" s="10">
        <v>0</v>
      </c>
      <c r="AU3592" s="10">
        <v>0</v>
      </c>
      <c r="AV3592" s="10">
        <v>2740.8553534808948</v>
      </c>
      <c r="AW3592" s="10">
        <v>2740.8553534808948</v>
      </c>
      <c r="AX3592" s="10">
        <v>7.4999999999999993E-5</v>
      </c>
      <c r="AY3592" s="10">
        <v>0</v>
      </c>
      <c r="AZ3592" s="10" t="s">
        <v>33</v>
      </c>
      <c r="BA3592" s="10">
        <v>3593</v>
      </c>
      <c r="BB3592" s="10" t="s">
        <v>33</v>
      </c>
      <c r="BC3592" s="10">
        <v>3585</v>
      </c>
      <c r="BE3592" s="10" t="s">
        <v>33</v>
      </c>
      <c r="BF3592" s="10" t="s">
        <v>33</v>
      </c>
      <c r="BG3592" s="10" t="s">
        <v>33</v>
      </c>
      <c r="BH3592" s="10" t="s">
        <v>33</v>
      </c>
      <c r="BI3592" s="10" t="s">
        <v>33</v>
      </c>
      <c r="BJ3592" s="10" t="s">
        <v>33</v>
      </c>
      <c r="BL3592" s="10" t="s">
        <v>33</v>
      </c>
      <c r="BM3592" s="10" t="s">
        <v>33</v>
      </c>
      <c r="BP3592" s="10" t="s">
        <v>34</v>
      </c>
      <c r="BQ3592" s="10">
        <v>0</v>
      </c>
      <c r="BR3592" s="10" t="s">
        <v>141</v>
      </c>
      <c r="BS3592" s="11">
        <v>127.64035091355053</v>
      </c>
      <c r="BT3592" s="11">
        <v>2740.8553534808948</v>
      </c>
      <c r="BU3592" s="10">
        <v>3592</v>
      </c>
    </row>
    <row r="3593" spans="1:73" s="10" customFormat="1" x14ac:dyDescent="0.45">
      <c r="A3593" s="10">
        <v>958</v>
      </c>
      <c r="B3593" s="10">
        <v>3588</v>
      </c>
      <c r="D3593" s="10">
        <v>3598</v>
      </c>
      <c r="E3593" s="10" t="s">
        <v>33</v>
      </c>
      <c r="F3593" s="10">
        <v>3588</v>
      </c>
      <c r="G3593" s="10" t="s">
        <v>33</v>
      </c>
      <c r="H3593" s="10" t="s">
        <v>33</v>
      </c>
      <c r="J3593" s="10" t="s">
        <v>660</v>
      </c>
      <c r="K3593" s="10">
        <v>0</v>
      </c>
      <c r="L3593" s="10">
        <v>1</v>
      </c>
      <c r="M3593" s="10" t="s">
        <v>33</v>
      </c>
      <c r="N3593" s="10">
        <v>1</v>
      </c>
      <c r="T3593" s="10">
        <v>2</v>
      </c>
      <c r="W3593" s="10">
        <v>5.1850000000000005</v>
      </c>
      <c r="X3593" s="10" t="s">
        <v>35</v>
      </c>
      <c r="Y3593" s="10">
        <v>0.5</v>
      </c>
      <c r="AB3593" s="10">
        <v>59.99</v>
      </c>
      <c r="AC3593" s="10">
        <v>0</v>
      </c>
      <c r="AD3593" s="10">
        <v>0</v>
      </c>
      <c r="AE3593" s="10">
        <v>0</v>
      </c>
      <c r="AH3593" s="10">
        <v>1</v>
      </c>
      <c r="AQ3593" s="10">
        <v>5.9168213539639485</v>
      </c>
      <c r="AR3593" s="10">
        <v>22.826871096945219</v>
      </c>
      <c r="AS3593" s="10">
        <v>31.406262060192944</v>
      </c>
      <c r="AT3593" s="10">
        <v>139.04530181815278</v>
      </c>
      <c r="AU3593" s="10">
        <v>168.10554152979796</v>
      </c>
      <c r="AV3593" s="10">
        <v>93.309549158461479</v>
      </c>
      <c r="AW3593" s="10">
        <v>400.46039250641223</v>
      </c>
      <c r="AX3593" s="10">
        <v>1.4300000000000002</v>
      </c>
      <c r="AY3593" s="10">
        <v>0</v>
      </c>
      <c r="AZ3593" s="10" t="s">
        <v>33</v>
      </c>
      <c r="BA3593" s="10">
        <v>3598</v>
      </c>
      <c r="BB3593" s="10" t="s">
        <v>33</v>
      </c>
      <c r="BC3593" s="10">
        <v>3588</v>
      </c>
      <c r="BE3593" s="10" t="s">
        <v>33</v>
      </c>
      <c r="BF3593" s="10" t="s">
        <v>33</v>
      </c>
      <c r="BG3593" s="10" t="s">
        <v>33</v>
      </c>
      <c r="BH3593" s="10" t="s">
        <v>33</v>
      </c>
      <c r="BI3593" s="10" t="s">
        <v>33</v>
      </c>
      <c r="BJ3593" s="10" t="s">
        <v>33</v>
      </c>
      <c r="BL3593" s="10" t="s">
        <v>33</v>
      </c>
      <c r="BM3593" s="10" t="s">
        <v>33</v>
      </c>
      <c r="BP3593" s="10" t="s">
        <v>33</v>
      </c>
      <c r="BQ3593" s="10">
        <v>0</v>
      </c>
      <c r="BR3593" s="10" t="s">
        <v>660</v>
      </c>
      <c r="BS3593" s="11">
        <v>31.406262060192944</v>
      </c>
      <c r="BT3593" s="11">
        <v>400.46039250641223</v>
      </c>
      <c r="BU3593" s="10">
        <v>3593</v>
      </c>
    </row>
    <row r="3594" spans="1:73" s="10" customFormat="1" x14ac:dyDescent="0.45">
      <c r="A3594" s="10" t="s">
        <v>33</v>
      </c>
      <c r="B3594" s="10">
        <v>3606</v>
      </c>
      <c r="D3594" s="10" t="s">
        <v>33</v>
      </c>
      <c r="E3594" s="10">
        <v>3593</v>
      </c>
      <c r="F3594" s="10">
        <v>3606</v>
      </c>
      <c r="G3594" s="10">
        <v>961</v>
      </c>
      <c r="H3594" s="10">
        <v>961</v>
      </c>
      <c r="J3594" s="10" t="s">
        <v>33</v>
      </c>
      <c r="K3594" s="10" t="s">
        <v>662</v>
      </c>
      <c r="L3594" s="10" t="s">
        <v>33</v>
      </c>
      <c r="M3594" s="10">
        <v>1.5</v>
      </c>
      <c r="N3594" s="10">
        <v>1.5</v>
      </c>
      <c r="T3594" s="10">
        <v>0</v>
      </c>
      <c r="W3594" s="10">
        <v>0</v>
      </c>
      <c r="X3594" s="10">
        <v>0</v>
      </c>
      <c r="Y3594" s="10">
        <v>0</v>
      </c>
      <c r="AB3594" s="10">
        <v>0</v>
      </c>
      <c r="AC3594" s="10">
        <v>0</v>
      </c>
      <c r="AD3594" s="10">
        <v>0</v>
      </c>
      <c r="AE3594" s="10">
        <v>0</v>
      </c>
      <c r="AH3594" s="10">
        <v>1</v>
      </c>
      <c r="AQ3594" s="10">
        <v>3.7515524374063896</v>
      </c>
      <c r="AR3594" s="10">
        <v>17.485227696427163</v>
      </c>
      <c r="AS3594" s="10">
        <v>22.924978730666428</v>
      </c>
      <c r="AT3594" s="10">
        <v>88.161482279050148</v>
      </c>
      <c r="AU3594" s="10">
        <v>107.99644861192743</v>
      </c>
      <c r="AV3594" s="10">
        <v>89.737104000471177</v>
      </c>
      <c r="AW3594" s="10">
        <v>285.89503489144874</v>
      </c>
      <c r="AX3594" s="10" t="s">
        <v>33</v>
      </c>
      <c r="AY3594" s="10" t="s">
        <v>33</v>
      </c>
      <c r="AZ3594" s="10" t="s">
        <v>33</v>
      </c>
      <c r="BA3594" s="10" t="s">
        <v>33</v>
      </c>
      <c r="BB3594" s="10">
        <v>3593</v>
      </c>
      <c r="BC3594" s="10">
        <v>3606</v>
      </c>
      <c r="BE3594" s="10" t="s">
        <v>660</v>
      </c>
      <c r="BF3594" s="10" t="s">
        <v>662</v>
      </c>
      <c r="BG3594" s="10">
        <v>32.782719584852998</v>
      </c>
      <c r="BH3594" s="10">
        <v>57926.742818400962</v>
      </c>
      <c r="BI3594" s="10">
        <v>516</v>
      </c>
      <c r="BJ3594" s="10" t="s">
        <v>33</v>
      </c>
      <c r="BL3594" s="10" t="s">
        <v>33</v>
      </c>
      <c r="BM3594" s="10" t="s">
        <v>33</v>
      </c>
      <c r="BP3594" s="10" t="s">
        <v>33</v>
      </c>
      <c r="BQ3594" s="10" t="s">
        <v>33</v>
      </c>
      <c r="BR3594" s="10" t="s">
        <v>33</v>
      </c>
      <c r="BS3594" s="11" t="s">
        <v>33</v>
      </c>
      <c r="BT3594" s="11" t="s">
        <v>33</v>
      </c>
      <c r="BU3594" s="10">
        <v>3594</v>
      </c>
    </row>
    <row r="3595" spans="1:73" s="10" customFormat="1" x14ac:dyDescent="0.45">
      <c r="A3595" s="10" t="s">
        <v>33</v>
      </c>
      <c r="B3595" s="10">
        <v>3611</v>
      </c>
      <c r="D3595" s="10" t="s">
        <v>33</v>
      </c>
      <c r="E3595" s="10">
        <v>3593</v>
      </c>
      <c r="F3595" s="10">
        <v>3611</v>
      </c>
      <c r="G3595" s="10">
        <v>962</v>
      </c>
      <c r="H3595" s="10">
        <v>962</v>
      </c>
      <c r="J3595" s="10" t="s">
        <v>33</v>
      </c>
      <c r="K3595" s="10" t="s">
        <v>38</v>
      </c>
      <c r="L3595" s="10" t="s">
        <v>33</v>
      </c>
      <c r="M3595" s="10">
        <v>0.2</v>
      </c>
      <c r="N3595" s="10">
        <v>0.2</v>
      </c>
      <c r="T3595" s="10">
        <v>0</v>
      </c>
      <c r="W3595" s="10">
        <v>0</v>
      </c>
      <c r="X3595" s="10">
        <v>0</v>
      </c>
      <c r="Y3595" s="10">
        <v>0</v>
      </c>
      <c r="AB3595" s="10">
        <v>0</v>
      </c>
      <c r="AC3595" s="10">
        <v>0</v>
      </c>
      <c r="AD3595" s="10">
        <v>0</v>
      </c>
      <c r="AE3595" s="10">
        <v>0</v>
      </c>
      <c r="AH3595" s="10">
        <v>1</v>
      </c>
      <c r="AQ3595" s="10">
        <v>0.1549193338482967</v>
      </c>
      <c r="AR3595" s="10">
        <v>3.9890872965260123E-2</v>
      </c>
      <c r="AS3595" s="10">
        <v>0.26452390704529033</v>
      </c>
      <c r="AT3595" s="10">
        <v>3.6406043454349724</v>
      </c>
      <c r="AU3595" s="10">
        <v>2.2768838354206837E-2</v>
      </c>
      <c r="AV3595" s="10">
        <v>1.2737717334926688</v>
      </c>
      <c r="AW3595" s="10">
        <v>4.9371449172818478</v>
      </c>
      <c r="AX3595" s="10" t="s">
        <v>33</v>
      </c>
      <c r="AY3595" s="10" t="s">
        <v>33</v>
      </c>
      <c r="AZ3595" s="10" t="s">
        <v>33</v>
      </c>
      <c r="BA3595" s="10" t="s">
        <v>33</v>
      </c>
      <c r="BB3595" s="10">
        <v>3593</v>
      </c>
      <c r="BC3595" s="10">
        <v>3611</v>
      </c>
      <c r="BE3595" s="10" t="s">
        <v>660</v>
      </c>
      <c r="BF3595" s="10" t="s">
        <v>4203</v>
      </c>
      <c r="BG3595" s="10">
        <v>0.3782691870747652</v>
      </c>
      <c r="BH3595" s="10">
        <v>266.97343268320708</v>
      </c>
      <c r="BI3595" s="10">
        <v>517</v>
      </c>
      <c r="BJ3595" s="10" t="s">
        <v>33</v>
      </c>
      <c r="BL3595" s="10" t="s">
        <v>33</v>
      </c>
      <c r="BM3595" s="10" t="s">
        <v>33</v>
      </c>
      <c r="BP3595" s="10" t="s">
        <v>33</v>
      </c>
      <c r="BQ3595" s="10" t="s">
        <v>33</v>
      </c>
      <c r="BR3595" s="10" t="s">
        <v>33</v>
      </c>
      <c r="BS3595" s="11" t="s">
        <v>33</v>
      </c>
      <c r="BT3595" s="11" t="s">
        <v>33</v>
      </c>
      <c r="BU3595" s="10">
        <v>3595</v>
      </c>
    </row>
    <row r="3596" spans="1:73" s="10" customFormat="1" x14ac:dyDescent="0.45">
      <c r="A3596" s="10" t="s">
        <v>33</v>
      </c>
      <c r="B3596" s="10">
        <v>3362</v>
      </c>
      <c r="D3596" s="10" t="s">
        <v>33</v>
      </c>
      <c r="E3596" s="10">
        <v>3593</v>
      </c>
      <c r="F3596" s="10">
        <v>3362</v>
      </c>
      <c r="G3596" s="10">
        <v>881</v>
      </c>
      <c r="H3596" s="10">
        <v>881</v>
      </c>
      <c r="J3596" s="10" t="s">
        <v>33</v>
      </c>
      <c r="K3596" s="10" t="s">
        <v>610</v>
      </c>
      <c r="L3596" s="10" t="s">
        <v>33</v>
      </c>
      <c r="M3596" s="10">
        <v>4.9999999999997158E-6</v>
      </c>
      <c r="N3596" s="10">
        <v>4.9999999999997158E-6</v>
      </c>
      <c r="T3596" s="10">
        <v>0</v>
      </c>
      <c r="W3596" s="10">
        <v>0</v>
      </c>
      <c r="X3596" s="10">
        <v>0</v>
      </c>
      <c r="Y3596" s="10">
        <v>0</v>
      </c>
      <c r="AB3596" s="10">
        <v>0</v>
      </c>
      <c r="AC3596" s="10">
        <v>0</v>
      </c>
      <c r="AD3596" s="10">
        <v>0</v>
      </c>
      <c r="AE3596" s="10">
        <v>0</v>
      </c>
      <c r="AH3596" s="10">
        <v>1</v>
      </c>
      <c r="AQ3596" s="10">
        <v>1.0349582709262794E-2</v>
      </c>
      <c r="AR3596" s="10">
        <v>1.7256387922523469E-2</v>
      </c>
      <c r="AS3596" s="10">
        <v>3.2263282850954519E-2</v>
      </c>
      <c r="AT3596" s="10">
        <v>0.24321519366767566</v>
      </c>
      <c r="AU3596" s="10">
        <v>9.6324079516304409E-2</v>
      </c>
      <c r="AV3596" s="10">
        <v>0.28981080751849331</v>
      </c>
      <c r="AW3596" s="10">
        <v>0.62935008070247345</v>
      </c>
      <c r="AX3596" s="10" t="s">
        <v>33</v>
      </c>
      <c r="AY3596" s="10" t="s">
        <v>33</v>
      </c>
      <c r="AZ3596" s="10" t="s">
        <v>33</v>
      </c>
      <c r="BA3596" s="10" t="s">
        <v>33</v>
      </c>
      <c r="BB3596" s="10">
        <v>3593</v>
      </c>
      <c r="BC3596" s="10">
        <v>3362</v>
      </c>
      <c r="BE3596" s="10" t="s">
        <v>660</v>
      </c>
      <c r="BF3596" s="10" t="s">
        <v>4204</v>
      </c>
      <c r="BG3596" s="10">
        <v>4.6136494476864971E-2</v>
      </c>
      <c r="BH3596" s="10">
        <v>39682.879446681902</v>
      </c>
      <c r="BI3596" s="10">
        <v>518</v>
      </c>
      <c r="BJ3596" s="10" t="s">
        <v>33</v>
      </c>
      <c r="BL3596" s="10" t="s">
        <v>33</v>
      </c>
      <c r="BM3596" s="10" t="s">
        <v>33</v>
      </c>
      <c r="BP3596" s="10" t="s">
        <v>33</v>
      </c>
      <c r="BQ3596" s="10" t="s">
        <v>33</v>
      </c>
      <c r="BR3596" s="10" t="s">
        <v>33</v>
      </c>
      <c r="BS3596" s="11" t="s">
        <v>33</v>
      </c>
      <c r="BT3596" s="11" t="s">
        <v>33</v>
      </c>
      <c r="BU3596" s="10">
        <v>3596</v>
      </c>
    </row>
    <row r="3597" spans="1:73" s="10" customFormat="1" x14ac:dyDescent="0.45">
      <c r="A3597" s="10" t="s">
        <v>33</v>
      </c>
      <c r="B3597" s="10">
        <v>3286</v>
      </c>
      <c r="D3597" s="10" t="s">
        <v>33</v>
      </c>
      <c r="E3597" s="10">
        <v>3593</v>
      </c>
      <c r="F3597" s="10">
        <v>3286</v>
      </c>
      <c r="G3597" s="10">
        <v>844</v>
      </c>
      <c r="H3597" s="10">
        <v>844</v>
      </c>
      <c r="J3597" s="10" t="s">
        <v>33</v>
      </c>
      <c r="K3597" s="10" t="s">
        <v>69</v>
      </c>
      <c r="L3597" s="10" t="s">
        <v>33</v>
      </c>
      <c r="M3597" s="10">
        <v>0.03</v>
      </c>
      <c r="N3597" s="10">
        <v>0.03</v>
      </c>
      <c r="T3597" s="10">
        <v>0</v>
      </c>
      <c r="W3597" s="10">
        <v>0</v>
      </c>
      <c r="X3597" s="10">
        <v>0</v>
      </c>
      <c r="Y3597" s="10">
        <v>0</v>
      </c>
      <c r="AB3597" s="10">
        <v>0</v>
      </c>
      <c r="AC3597" s="10">
        <v>0</v>
      </c>
      <c r="AD3597" s="10">
        <v>0</v>
      </c>
      <c r="AE3597" s="10">
        <v>0</v>
      </c>
      <c r="AH3597" s="10">
        <v>1</v>
      </c>
      <c r="AQ3597" s="10">
        <v>0</v>
      </c>
      <c r="AR3597" s="10">
        <v>9.9496139630271915E-2</v>
      </c>
      <c r="AS3597" s="10">
        <v>9.9496139630271915E-2</v>
      </c>
      <c r="AT3597" s="10">
        <v>0</v>
      </c>
      <c r="AU3597" s="10">
        <v>0</v>
      </c>
      <c r="AV3597" s="10">
        <v>2.0088626169791435</v>
      </c>
      <c r="AW3597" s="10">
        <v>2.0088626169791435</v>
      </c>
      <c r="AX3597" s="10" t="s">
        <v>33</v>
      </c>
      <c r="AY3597" s="10" t="s">
        <v>33</v>
      </c>
      <c r="AZ3597" s="10" t="s">
        <v>33</v>
      </c>
      <c r="BA3597" s="10" t="s">
        <v>33</v>
      </c>
      <c r="BB3597" s="10">
        <v>3593</v>
      </c>
      <c r="BC3597" s="10">
        <v>3286</v>
      </c>
      <c r="BE3597" s="10" t="s">
        <v>660</v>
      </c>
      <c r="BF3597" s="10" t="s">
        <v>4205</v>
      </c>
      <c r="BG3597" s="10">
        <v>0.14227947967128884</v>
      </c>
      <c r="BH3597" s="10">
        <v>247.63249805679334</v>
      </c>
      <c r="BI3597" s="10">
        <v>519</v>
      </c>
      <c r="BJ3597" s="10" t="s">
        <v>33</v>
      </c>
      <c r="BL3597" s="10" t="s">
        <v>33</v>
      </c>
      <c r="BM3597" s="10" t="s">
        <v>33</v>
      </c>
      <c r="BP3597" s="10" t="s">
        <v>33</v>
      </c>
      <c r="BQ3597" s="10" t="s">
        <v>33</v>
      </c>
      <c r="BR3597" s="10" t="s">
        <v>33</v>
      </c>
      <c r="BS3597" s="11" t="s">
        <v>33</v>
      </c>
      <c r="BT3597" s="11" t="s">
        <v>33</v>
      </c>
      <c r="BU3597" s="10">
        <v>3597</v>
      </c>
    </row>
    <row r="3598" spans="1:73" s="10" customFormat="1" x14ac:dyDescent="0.45">
      <c r="A3598" s="10">
        <v>959</v>
      </c>
      <c r="B3598" s="10">
        <v>3589</v>
      </c>
      <c r="D3598" s="10">
        <v>3599</v>
      </c>
      <c r="E3598" s="10" t="s">
        <v>33</v>
      </c>
      <c r="F3598" s="10">
        <v>3589</v>
      </c>
      <c r="G3598" s="10" t="s">
        <v>33</v>
      </c>
      <c r="H3598" s="10" t="s">
        <v>33</v>
      </c>
      <c r="J3598" s="10" t="s">
        <v>112</v>
      </c>
      <c r="K3598" s="10">
        <v>0</v>
      </c>
      <c r="L3598" s="10">
        <v>1</v>
      </c>
      <c r="M3598" s="10" t="s">
        <v>33</v>
      </c>
      <c r="N3598" s="10">
        <v>1</v>
      </c>
      <c r="T3598" s="10">
        <v>0</v>
      </c>
      <c r="W3598" s="10">
        <v>0</v>
      </c>
      <c r="X3598" s="10">
        <v>0</v>
      </c>
      <c r="Y3598" s="10">
        <v>0</v>
      </c>
      <c r="AB3598" s="10">
        <v>0</v>
      </c>
      <c r="AC3598" s="10">
        <v>0</v>
      </c>
      <c r="AD3598" s="12">
        <v>28.056826245778407</v>
      </c>
      <c r="AE3598" s="12">
        <v>464.99413821810538</v>
      </c>
      <c r="AH3598" s="10">
        <v>1</v>
      </c>
      <c r="AQ3598" s="10">
        <v>0</v>
      </c>
      <c r="AR3598" s="10">
        <v>28.056826245778407</v>
      </c>
      <c r="AS3598" s="10">
        <v>28.056826245778407</v>
      </c>
      <c r="AT3598" s="10">
        <v>0</v>
      </c>
      <c r="AU3598" s="10">
        <v>0</v>
      </c>
      <c r="AV3598" s="10">
        <v>464.99413821810538</v>
      </c>
      <c r="AW3598" s="10">
        <v>464.99413821810538</v>
      </c>
      <c r="AX3598" s="10">
        <v>0.44000000000000006</v>
      </c>
      <c r="AY3598" s="10">
        <v>0</v>
      </c>
      <c r="AZ3598" s="10" t="s">
        <v>33</v>
      </c>
      <c r="BA3598" s="10">
        <v>3599</v>
      </c>
      <c r="BB3598" s="10" t="s">
        <v>33</v>
      </c>
      <c r="BC3598" s="10">
        <v>3589</v>
      </c>
      <c r="BE3598" s="10" t="s">
        <v>33</v>
      </c>
      <c r="BF3598" s="10" t="s">
        <v>33</v>
      </c>
      <c r="BG3598" s="10" t="s">
        <v>33</v>
      </c>
      <c r="BH3598" s="10" t="s">
        <v>33</v>
      </c>
      <c r="BI3598" s="10" t="s">
        <v>33</v>
      </c>
      <c r="BJ3598" s="10" t="s">
        <v>33</v>
      </c>
      <c r="BL3598" s="10" t="s">
        <v>33</v>
      </c>
      <c r="BM3598" s="10" t="s">
        <v>33</v>
      </c>
      <c r="BP3598" s="10" t="s">
        <v>34</v>
      </c>
      <c r="BQ3598" s="10">
        <v>0</v>
      </c>
      <c r="BR3598" s="10" t="s">
        <v>112</v>
      </c>
      <c r="BS3598" s="11">
        <v>28.056826245778407</v>
      </c>
      <c r="BT3598" s="11">
        <v>464.99413821810538</v>
      </c>
      <c r="BU3598" s="10">
        <v>3598</v>
      </c>
    </row>
    <row r="3599" spans="1:73" s="10" customFormat="1" x14ac:dyDescent="0.45">
      <c r="A3599" s="10">
        <v>960</v>
      </c>
      <c r="B3599" s="10">
        <v>3590</v>
      </c>
      <c r="D3599" s="10">
        <v>3606</v>
      </c>
      <c r="E3599" s="10" t="s">
        <v>33</v>
      </c>
      <c r="F3599" s="10">
        <v>3590</v>
      </c>
      <c r="G3599" s="10" t="s">
        <v>33</v>
      </c>
      <c r="H3599" s="10" t="s">
        <v>33</v>
      </c>
      <c r="J3599" s="10" t="s">
        <v>661</v>
      </c>
      <c r="K3599" s="10">
        <v>0</v>
      </c>
      <c r="L3599" s="10">
        <v>1</v>
      </c>
      <c r="M3599" s="10" t="s">
        <v>33</v>
      </c>
      <c r="N3599" s="10">
        <v>1</v>
      </c>
      <c r="T3599" s="10">
        <v>3</v>
      </c>
      <c r="W3599" s="10">
        <v>8.2960000000000012</v>
      </c>
      <c r="X3599" s="10" t="s">
        <v>35</v>
      </c>
      <c r="Y3599" s="10">
        <v>0.8</v>
      </c>
      <c r="AB3599" s="10">
        <v>95.984000000000009</v>
      </c>
      <c r="AC3599" s="10">
        <v>0</v>
      </c>
      <c r="AD3599" s="10">
        <v>0</v>
      </c>
      <c r="AE3599" s="10">
        <v>0</v>
      </c>
      <c r="AH3599" s="10">
        <v>1</v>
      </c>
      <c r="AQ3599" s="10">
        <v>24.690608211556537</v>
      </c>
      <c r="AR3599" s="10">
        <v>130.69696495644615</v>
      </c>
      <c r="AS3599" s="10">
        <v>166.49834686320312</v>
      </c>
      <c r="AT3599" s="10">
        <v>580.22929297157862</v>
      </c>
      <c r="AU3599" s="10">
        <v>288.04144249006049</v>
      </c>
      <c r="AV3599" s="10">
        <v>4349.5898300386398</v>
      </c>
      <c r="AW3599" s="10">
        <v>5217.8605655002793</v>
      </c>
      <c r="AX3599" s="10">
        <v>2.2000000000000315E-5</v>
      </c>
      <c r="AY3599" s="10">
        <v>0</v>
      </c>
      <c r="AZ3599" s="10" t="s">
        <v>33</v>
      </c>
      <c r="BA3599" s="10">
        <v>3606</v>
      </c>
      <c r="BB3599" s="10" t="s">
        <v>33</v>
      </c>
      <c r="BC3599" s="10">
        <v>3590</v>
      </c>
      <c r="BE3599" s="10" t="s">
        <v>33</v>
      </c>
      <c r="BF3599" s="10" t="s">
        <v>33</v>
      </c>
      <c r="BG3599" s="10" t="s">
        <v>33</v>
      </c>
      <c r="BH3599" s="10" t="s">
        <v>33</v>
      </c>
      <c r="BI3599" s="10" t="s">
        <v>33</v>
      </c>
      <c r="BJ3599" s="10" t="s">
        <v>33</v>
      </c>
      <c r="BL3599" s="10" t="s">
        <v>33</v>
      </c>
      <c r="BM3599" s="10" t="s">
        <v>33</v>
      </c>
      <c r="BP3599" s="10" t="s">
        <v>33</v>
      </c>
      <c r="BQ3599" s="10">
        <v>0</v>
      </c>
      <c r="BR3599" s="10" t="s">
        <v>661</v>
      </c>
      <c r="BS3599" s="11">
        <v>166.49834686320312</v>
      </c>
      <c r="BT3599" s="11">
        <v>5217.8605655002793</v>
      </c>
      <c r="BU3599" s="10">
        <v>3599</v>
      </c>
    </row>
    <row r="3600" spans="1:73" s="10" customFormat="1" x14ac:dyDescent="0.45">
      <c r="A3600" s="10" t="s">
        <v>33</v>
      </c>
      <c r="B3600" s="10">
        <v>3612</v>
      </c>
      <c r="D3600" s="10" t="s">
        <v>33</v>
      </c>
      <c r="E3600" s="10">
        <v>3599</v>
      </c>
      <c r="F3600" s="10">
        <v>3612</v>
      </c>
      <c r="G3600" s="10">
        <v>963</v>
      </c>
      <c r="H3600" s="10">
        <v>963</v>
      </c>
      <c r="J3600" s="10" t="s">
        <v>33</v>
      </c>
      <c r="K3600" s="10" t="s">
        <v>179</v>
      </c>
      <c r="L3600" s="10" t="s">
        <v>33</v>
      </c>
      <c r="M3600" s="10">
        <v>3.5</v>
      </c>
      <c r="N3600" s="10">
        <v>3.5</v>
      </c>
      <c r="T3600" s="10">
        <v>0</v>
      </c>
      <c r="W3600" s="10">
        <v>0</v>
      </c>
      <c r="X3600" s="10">
        <v>0</v>
      </c>
      <c r="Y3600" s="10">
        <v>0</v>
      </c>
      <c r="AB3600" s="10">
        <v>0</v>
      </c>
      <c r="AC3600" s="10">
        <v>0</v>
      </c>
      <c r="AD3600" s="10">
        <v>0</v>
      </c>
      <c r="AE3600" s="10">
        <v>0</v>
      </c>
      <c r="AH3600" s="10">
        <v>1</v>
      </c>
      <c r="AQ3600" s="10">
        <v>20.835924578633886</v>
      </c>
      <c r="AR3600" s="10">
        <v>87.830910354860833</v>
      </c>
      <c r="AS3600" s="10">
        <v>118.04300099387997</v>
      </c>
      <c r="AT3600" s="10">
        <v>489.6442275978963</v>
      </c>
      <c r="AU3600" s="10">
        <v>169.71448134759066</v>
      </c>
      <c r="AV3600" s="10">
        <v>3722.5705279741242</v>
      </c>
      <c r="AW3600" s="10">
        <v>4381.929236919611</v>
      </c>
      <c r="AX3600" s="10" t="s">
        <v>33</v>
      </c>
      <c r="AY3600" s="10" t="s">
        <v>33</v>
      </c>
      <c r="AZ3600" s="10" t="s">
        <v>33</v>
      </c>
      <c r="BA3600" s="10" t="s">
        <v>33</v>
      </c>
      <c r="BB3600" s="10">
        <v>3599</v>
      </c>
      <c r="BC3600" s="10">
        <v>3612</v>
      </c>
      <c r="BE3600" s="10" t="s">
        <v>661</v>
      </c>
      <c r="BF3600" s="10" t="s">
        <v>4206</v>
      </c>
      <c r="BG3600" s="10">
        <v>2.5969460218653964E-3</v>
      </c>
      <c r="BH3600" s="10">
        <v>369587.47134400369</v>
      </c>
      <c r="BI3600" s="10">
        <v>522</v>
      </c>
      <c r="BJ3600" s="10" t="s">
        <v>33</v>
      </c>
      <c r="BL3600" s="10" t="s">
        <v>33</v>
      </c>
      <c r="BM3600" s="10" t="s">
        <v>33</v>
      </c>
      <c r="BP3600" s="10" t="s">
        <v>33</v>
      </c>
      <c r="BQ3600" s="10" t="s">
        <v>33</v>
      </c>
      <c r="BR3600" s="10" t="s">
        <v>33</v>
      </c>
      <c r="BS3600" s="11" t="s">
        <v>33</v>
      </c>
      <c r="BT3600" s="11" t="s">
        <v>33</v>
      </c>
      <c r="BU3600" s="10">
        <v>3600</v>
      </c>
    </row>
    <row r="3601" spans="1:73" s="10" customFormat="1" x14ac:dyDescent="0.45">
      <c r="A3601" s="10" t="s">
        <v>33</v>
      </c>
      <c r="B3601" s="10">
        <v>3232</v>
      </c>
      <c r="D3601" s="10" t="s">
        <v>33</v>
      </c>
      <c r="E3601" s="10">
        <v>3599</v>
      </c>
      <c r="F3601" s="10">
        <v>3232</v>
      </c>
      <c r="G3601" s="10">
        <v>820</v>
      </c>
      <c r="H3601" s="10">
        <v>820</v>
      </c>
      <c r="J3601" s="10" t="s">
        <v>33</v>
      </c>
      <c r="K3601" s="10" t="s">
        <v>52</v>
      </c>
      <c r="L3601" s="10" t="s">
        <v>33</v>
      </c>
      <c r="M3601" s="10">
        <v>1.2</v>
      </c>
      <c r="N3601" s="10">
        <v>1.2</v>
      </c>
      <c r="T3601" s="10">
        <v>0</v>
      </c>
      <c r="W3601" s="10">
        <v>0</v>
      </c>
      <c r="X3601" s="10">
        <v>0</v>
      </c>
      <c r="Y3601" s="10">
        <v>0</v>
      </c>
      <c r="AB3601" s="10">
        <v>0</v>
      </c>
      <c r="AC3601" s="10">
        <v>0</v>
      </c>
      <c r="AD3601" s="10">
        <v>0</v>
      </c>
      <c r="AE3601" s="10">
        <v>0</v>
      </c>
      <c r="AH3601" s="10">
        <v>1</v>
      </c>
      <c r="AQ3601" s="10">
        <v>0</v>
      </c>
      <c r="AR3601" s="10">
        <v>4.3448802589064259</v>
      </c>
      <c r="AS3601" s="10">
        <v>4.3448802589064259</v>
      </c>
      <c r="AT3601" s="10">
        <v>0</v>
      </c>
      <c r="AU3601" s="10">
        <v>0</v>
      </c>
      <c r="AV3601" s="10">
        <v>58.157954338801403</v>
      </c>
      <c r="AW3601" s="10">
        <v>58.157954338801403</v>
      </c>
      <c r="AX3601" s="10" t="s">
        <v>33</v>
      </c>
      <c r="AY3601" s="10" t="s">
        <v>33</v>
      </c>
      <c r="AZ3601" s="10" t="s">
        <v>33</v>
      </c>
      <c r="BA3601" s="10" t="s">
        <v>33</v>
      </c>
      <c r="BB3601" s="10">
        <v>3599</v>
      </c>
      <c r="BC3601" s="10">
        <v>3232</v>
      </c>
      <c r="BE3601" s="10" t="s">
        <v>661</v>
      </c>
      <c r="BF3601" s="10" t="s">
        <v>4207</v>
      </c>
      <c r="BG3601" s="10">
        <v>9.558736569594273E-5</v>
      </c>
      <c r="BH3601" s="10">
        <v>2888.7389909790113</v>
      </c>
      <c r="BI3601" s="10">
        <v>523</v>
      </c>
      <c r="BJ3601" s="10" t="s">
        <v>33</v>
      </c>
      <c r="BL3601" s="10" t="s">
        <v>33</v>
      </c>
      <c r="BM3601" s="10" t="s">
        <v>33</v>
      </c>
      <c r="BP3601" s="10" t="s">
        <v>33</v>
      </c>
      <c r="BQ3601" s="10" t="s">
        <v>33</v>
      </c>
      <c r="BR3601" s="10" t="s">
        <v>33</v>
      </c>
      <c r="BS3601" s="11" t="s">
        <v>33</v>
      </c>
      <c r="BT3601" s="11" t="s">
        <v>33</v>
      </c>
      <c r="BU3601" s="10">
        <v>3601</v>
      </c>
    </row>
    <row r="3602" spans="1:73" s="10" customFormat="1" x14ac:dyDescent="0.45">
      <c r="A3602" s="10" t="s">
        <v>33</v>
      </c>
      <c r="B3602" s="10">
        <v>3332</v>
      </c>
      <c r="D3602" s="10" t="s">
        <v>33</v>
      </c>
      <c r="E3602" s="10">
        <v>3599</v>
      </c>
      <c r="F3602" s="10">
        <v>3332</v>
      </c>
      <c r="G3602" s="10">
        <v>866</v>
      </c>
      <c r="H3602" s="10">
        <v>866</v>
      </c>
      <c r="J3602" s="10" t="s">
        <v>33</v>
      </c>
      <c r="K3602" s="10" t="s">
        <v>59</v>
      </c>
      <c r="L3602" s="10" t="s">
        <v>33</v>
      </c>
      <c r="M3602" s="10">
        <v>0.5</v>
      </c>
      <c r="N3602" s="10">
        <v>0.5</v>
      </c>
      <c r="T3602" s="10">
        <v>0</v>
      </c>
      <c r="W3602" s="10">
        <v>0</v>
      </c>
      <c r="X3602" s="10">
        <v>0</v>
      </c>
      <c r="Y3602" s="10">
        <v>0</v>
      </c>
      <c r="AB3602" s="10">
        <v>0</v>
      </c>
      <c r="AC3602" s="10">
        <v>0</v>
      </c>
      <c r="AD3602" s="10">
        <v>0</v>
      </c>
      <c r="AE3602" s="10">
        <v>0</v>
      </c>
      <c r="AH3602" s="10">
        <v>1</v>
      </c>
      <c r="AQ3602" s="10">
        <v>0</v>
      </c>
      <c r="AR3602" s="10">
        <v>25.061142524602133</v>
      </c>
      <c r="AS3602" s="10">
        <v>25.061142524602133</v>
      </c>
      <c r="AT3602" s="10">
        <v>0</v>
      </c>
      <c r="AU3602" s="10">
        <v>0</v>
      </c>
      <c r="AV3602" s="10">
        <v>434.00177367736728</v>
      </c>
      <c r="AW3602" s="10">
        <v>434.00177367736728</v>
      </c>
      <c r="AX3602" s="10" t="s">
        <v>33</v>
      </c>
      <c r="AY3602" s="10" t="s">
        <v>33</v>
      </c>
      <c r="AZ3602" s="10" t="s">
        <v>33</v>
      </c>
      <c r="BA3602" s="10" t="s">
        <v>33</v>
      </c>
      <c r="BB3602" s="10">
        <v>3599</v>
      </c>
      <c r="BC3602" s="10">
        <v>3332</v>
      </c>
      <c r="BE3602" s="10" t="s">
        <v>661</v>
      </c>
      <c r="BF3602" s="10" t="s">
        <v>4208</v>
      </c>
      <c r="BG3602" s="10">
        <v>5.5134513554125483E-4</v>
      </c>
      <c r="BH3602" s="10">
        <v>7645.7020020461441</v>
      </c>
      <c r="BI3602" s="10">
        <v>524</v>
      </c>
      <c r="BJ3602" s="10" t="s">
        <v>33</v>
      </c>
      <c r="BL3602" s="10" t="s">
        <v>33</v>
      </c>
      <c r="BM3602" s="10" t="s">
        <v>33</v>
      </c>
      <c r="BP3602" s="10" t="s">
        <v>33</v>
      </c>
      <c r="BQ3602" s="10" t="s">
        <v>33</v>
      </c>
      <c r="BR3602" s="10" t="s">
        <v>33</v>
      </c>
      <c r="BS3602" s="11" t="s">
        <v>33</v>
      </c>
      <c r="BT3602" s="11" t="s">
        <v>33</v>
      </c>
      <c r="BU3602" s="10">
        <v>3602</v>
      </c>
    </row>
    <row r="3603" spans="1:73" s="10" customFormat="1" x14ac:dyDescent="0.45">
      <c r="A3603" s="10" t="s">
        <v>33</v>
      </c>
      <c r="B3603" s="10">
        <v>3362</v>
      </c>
      <c r="D3603" s="10" t="s">
        <v>33</v>
      </c>
      <c r="E3603" s="10">
        <v>3599</v>
      </c>
      <c r="F3603" s="10">
        <v>3362</v>
      </c>
      <c r="G3603" s="10">
        <v>881</v>
      </c>
      <c r="H3603" s="10">
        <v>881</v>
      </c>
      <c r="J3603" s="10" t="s">
        <v>33</v>
      </c>
      <c r="K3603" s="10" t="s">
        <v>610</v>
      </c>
      <c r="L3603" s="10" t="s">
        <v>33</v>
      </c>
      <c r="M3603" s="10">
        <v>1.9999999999998863E-5</v>
      </c>
      <c r="N3603" s="10">
        <v>1.9999999999998863E-5</v>
      </c>
      <c r="T3603" s="10">
        <v>0</v>
      </c>
      <c r="W3603" s="10">
        <v>0</v>
      </c>
      <c r="X3603" s="10">
        <v>0</v>
      </c>
      <c r="Y3603" s="10">
        <v>0</v>
      </c>
      <c r="AB3603" s="10">
        <v>0</v>
      </c>
      <c r="AC3603" s="10">
        <v>0</v>
      </c>
      <c r="AD3603" s="10">
        <v>0</v>
      </c>
      <c r="AE3603" s="10">
        <v>0</v>
      </c>
      <c r="AH3603" s="10">
        <v>1</v>
      </c>
      <c r="AQ3603" s="10">
        <v>4.1398330837051175E-2</v>
      </c>
      <c r="AR3603" s="10">
        <v>6.9025551690093875E-2</v>
      </c>
      <c r="AS3603" s="10">
        <v>0.12905313140381808</v>
      </c>
      <c r="AT3603" s="10">
        <v>0.97286077467070264</v>
      </c>
      <c r="AU3603" s="10">
        <v>0.38529631806521764</v>
      </c>
      <c r="AV3603" s="10">
        <v>1.1592432300739732</v>
      </c>
      <c r="AW3603" s="10">
        <v>2.5174003228098938</v>
      </c>
      <c r="AX3603" s="10" t="s">
        <v>33</v>
      </c>
      <c r="AY3603" s="10" t="s">
        <v>33</v>
      </c>
      <c r="AZ3603" s="10" t="s">
        <v>33</v>
      </c>
      <c r="BA3603" s="10" t="s">
        <v>33</v>
      </c>
      <c r="BB3603" s="10">
        <v>3599</v>
      </c>
      <c r="BC3603" s="10">
        <v>3362</v>
      </c>
      <c r="BE3603" s="10" t="s">
        <v>661</v>
      </c>
      <c r="BF3603" s="10" t="s">
        <v>4209</v>
      </c>
      <c r="BG3603" s="10">
        <v>2.8391688908840384E-6</v>
      </c>
      <c r="BH3603" s="10">
        <v>90718.957895620711</v>
      </c>
      <c r="BI3603" s="10">
        <v>525</v>
      </c>
      <c r="BJ3603" s="10" t="s">
        <v>33</v>
      </c>
      <c r="BL3603" s="10" t="s">
        <v>33</v>
      </c>
      <c r="BM3603" s="10" t="s">
        <v>33</v>
      </c>
      <c r="BP3603" s="10" t="s">
        <v>33</v>
      </c>
      <c r="BQ3603" s="10" t="s">
        <v>33</v>
      </c>
      <c r="BR3603" s="10" t="s">
        <v>33</v>
      </c>
      <c r="BS3603" s="11" t="s">
        <v>33</v>
      </c>
      <c r="BT3603" s="11" t="s">
        <v>33</v>
      </c>
      <c r="BU3603" s="10">
        <v>3603</v>
      </c>
    </row>
    <row r="3604" spans="1:73" s="10" customFormat="1" x14ac:dyDescent="0.45">
      <c r="A3604" s="10" t="s">
        <v>33</v>
      </c>
      <c r="B3604" s="10">
        <v>3242</v>
      </c>
      <c r="D3604" s="10" t="s">
        <v>33</v>
      </c>
      <c r="E3604" s="10">
        <v>3599</v>
      </c>
      <c r="F3604" s="10">
        <v>3242</v>
      </c>
      <c r="G3604" s="10">
        <v>825</v>
      </c>
      <c r="H3604" s="10">
        <v>825</v>
      </c>
      <c r="J3604" s="10" t="s">
        <v>33</v>
      </c>
      <c r="K3604" s="10" t="s">
        <v>42</v>
      </c>
      <c r="L3604" s="10" t="s">
        <v>33</v>
      </c>
      <c r="M3604" s="10">
        <v>0.25</v>
      </c>
      <c r="N3604" s="10">
        <v>0.25</v>
      </c>
      <c r="T3604" s="10">
        <v>0</v>
      </c>
      <c r="W3604" s="10">
        <v>0</v>
      </c>
      <c r="X3604" s="10">
        <v>0</v>
      </c>
      <c r="Y3604" s="10">
        <v>0</v>
      </c>
      <c r="AB3604" s="10">
        <v>0</v>
      </c>
      <c r="AC3604" s="10">
        <v>0</v>
      </c>
      <c r="AD3604" s="10">
        <v>0</v>
      </c>
      <c r="AE3604" s="10">
        <v>0</v>
      </c>
      <c r="AH3604" s="10">
        <v>1</v>
      </c>
      <c r="AQ3604" s="10">
        <v>0</v>
      </c>
      <c r="AR3604" s="10">
        <v>0</v>
      </c>
      <c r="AS3604" s="10">
        <v>0</v>
      </c>
      <c r="AT3604" s="10">
        <v>0</v>
      </c>
      <c r="AU3604" s="10">
        <v>0</v>
      </c>
      <c r="AV3604" s="10">
        <v>0.25</v>
      </c>
      <c r="AW3604" s="10">
        <v>0.25</v>
      </c>
      <c r="AX3604" s="10" t="s">
        <v>33</v>
      </c>
      <c r="AY3604" s="10" t="s">
        <v>33</v>
      </c>
      <c r="AZ3604" s="10" t="s">
        <v>33</v>
      </c>
      <c r="BA3604" s="10" t="s">
        <v>33</v>
      </c>
      <c r="BB3604" s="10">
        <v>3599</v>
      </c>
      <c r="BC3604" s="10">
        <v>3242</v>
      </c>
      <c r="BE3604" s="10" t="s">
        <v>661</v>
      </c>
      <c r="BF3604" s="10" t="s">
        <v>4210</v>
      </c>
      <c r="BG3604" s="10">
        <v>0</v>
      </c>
      <c r="BH3604" s="10">
        <v>24.000822457452738</v>
      </c>
      <c r="BI3604" s="10">
        <v>526</v>
      </c>
      <c r="BJ3604" s="10" t="s">
        <v>33</v>
      </c>
      <c r="BL3604" s="10" t="s">
        <v>33</v>
      </c>
      <c r="BM3604" s="10" t="s">
        <v>33</v>
      </c>
      <c r="BP3604" s="10" t="s">
        <v>33</v>
      </c>
      <c r="BQ3604" s="10" t="s">
        <v>33</v>
      </c>
      <c r="BR3604" s="10" t="s">
        <v>33</v>
      </c>
      <c r="BS3604" s="11" t="s">
        <v>33</v>
      </c>
      <c r="BT3604" s="11" t="s">
        <v>33</v>
      </c>
      <c r="BU3604" s="10">
        <v>3604</v>
      </c>
    </row>
    <row r="3605" spans="1:73" s="10" customFormat="1" x14ac:dyDescent="0.45">
      <c r="A3605" s="10" t="s">
        <v>33</v>
      </c>
      <c r="B3605" s="10">
        <v>3385</v>
      </c>
      <c r="D3605" s="10" t="s">
        <v>33</v>
      </c>
      <c r="E3605" s="10">
        <v>3599</v>
      </c>
      <c r="F3605" s="10">
        <v>3385</v>
      </c>
      <c r="G3605" s="10">
        <v>892</v>
      </c>
      <c r="H3605" s="10">
        <v>892</v>
      </c>
      <c r="J3605" s="10" t="s">
        <v>33</v>
      </c>
      <c r="K3605" s="10" t="s">
        <v>615</v>
      </c>
      <c r="L3605" s="10" t="s">
        <v>33</v>
      </c>
      <c r="M3605" s="10">
        <v>0.2</v>
      </c>
      <c r="N3605" s="10">
        <v>0.2</v>
      </c>
      <c r="T3605" s="10">
        <v>0</v>
      </c>
      <c r="W3605" s="10">
        <v>0</v>
      </c>
      <c r="X3605" s="10">
        <v>0</v>
      </c>
      <c r="Y3605" s="10">
        <v>0</v>
      </c>
      <c r="AB3605" s="10">
        <v>0</v>
      </c>
      <c r="AC3605" s="10">
        <v>0</v>
      </c>
      <c r="AD3605" s="10">
        <v>0</v>
      </c>
      <c r="AE3605" s="10">
        <v>0</v>
      </c>
      <c r="AH3605" s="10">
        <v>1</v>
      </c>
      <c r="AQ3605" s="10">
        <v>0.81328530208560101</v>
      </c>
      <c r="AR3605" s="10">
        <v>5.0950062663866627</v>
      </c>
      <c r="AS3605" s="10">
        <v>6.2742699544107836</v>
      </c>
      <c r="AT3605" s="10">
        <v>19.112204599011623</v>
      </c>
      <c r="AU3605" s="10">
        <v>21.957664824404574</v>
      </c>
      <c r="AV3605" s="10">
        <v>133.45033081827273</v>
      </c>
      <c r="AW3605" s="10">
        <v>174.52020024168894</v>
      </c>
      <c r="AX3605" s="10" t="s">
        <v>33</v>
      </c>
      <c r="AY3605" s="10" t="s">
        <v>33</v>
      </c>
      <c r="AZ3605" s="10" t="s">
        <v>33</v>
      </c>
      <c r="BA3605" s="10" t="s">
        <v>33</v>
      </c>
      <c r="BB3605" s="10">
        <v>3599</v>
      </c>
      <c r="BC3605" s="10">
        <v>3385</v>
      </c>
      <c r="BE3605" s="10" t="s">
        <v>661</v>
      </c>
      <c r="BF3605" s="10" t="s">
        <v>4211</v>
      </c>
      <c r="BG3605" s="10">
        <v>1.3803393899703922E-4</v>
      </c>
      <c r="BH3605" s="10">
        <v>625.58551829422333</v>
      </c>
      <c r="BI3605" s="10">
        <v>527</v>
      </c>
      <c r="BJ3605" s="10" t="s">
        <v>33</v>
      </c>
      <c r="BL3605" s="10" t="s">
        <v>33</v>
      </c>
      <c r="BM3605" s="10" t="s">
        <v>33</v>
      </c>
      <c r="BP3605" s="10" t="s">
        <v>33</v>
      </c>
      <c r="BQ3605" s="10" t="s">
        <v>33</v>
      </c>
      <c r="BR3605" s="10" t="s">
        <v>33</v>
      </c>
      <c r="BS3605" s="11" t="s">
        <v>33</v>
      </c>
      <c r="BT3605" s="11" t="s">
        <v>33</v>
      </c>
      <c r="BU3605" s="10">
        <v>3605</v>
      </c>
    </row>
    <row r="3606" spans="1:73" s="10" customFormat="1" x14ac:dyDescent="0.45">
      <c r="A3606" s="10">
        <v>961</v>
      </c>
      <c r="B3606" s="10">
        <v>3594</v>
      </c>
      <c r="D3606" s="10">
        <v>3611</v>
      </c>
      <c r="E3606" s="10" t="s">
        <v>33</v>
      </c>
      <c r="F3606" s="10">
        <v>3594</v>
      </c>
      <c r="G3606" s="10" t="s">
        <v>33</v>
      </c>
      <c r="H3606" s="10" t="s">
        <v>33</v>
      </c>
      <c r="J3606" s="10" t="s">
        <v>662</v>
      </c>
      <c r="K3606" s="10">
        <v>0</v>
      </c>
      <c r="L3606" s="10">
        <v>1</v>
      </c>
      <c r="M3606" s="10" t="s">
        <v>33</v>
      </c>
      <c r="N3606" s="10">
        <v>1</v>
      </c>
      <c r="T3606" s="10">
        <v>2.5</v>
      </c>
      <c r="W3606" s="10">
        <v>6.2220000000000004</v>
      </c>
      <c r="X3606" s="10" t="s">
        <v>35</v>
      </c>
      <c r="Y3606" s="10">
        <v>0.6</v>
      </c>
      <c r="AB3606" s="10">
        <v>71.988</v>
      </c>
      <c r="AC3606" s="10">
        <v>0</v>
      </c>
      <c r="AD3606" s="10">
        <v>0</v>
      </c>
      <c r="AE3606" s="10">
        <v>0</v>
      </c>
      <c r="AH3606" s="10">
        <v>1</v>
      </c>
      <c r="AQ3606" s="10">
        <v>2.5010349582709264</v>
      </c>
      <c r="AR3606" s="10">
        <v>11.656818464284775</v>
      </c>
      <c r="AS3606" s="10">
        <v>15.283319153777619</v>
      </c>
      <c r="AT3606" s="10">
        <v>58.774321519366772</v>
      </c>
      <c r="AU3606" s="10">
        <v>71.997632407951627</v>
      </c>
      <c r="AV3606" s="10">
        <v>59.824736000314118</v>
      </c>
      <c r="AW3606" s="10">
        <v>190.59668992763253</v>
      </c>
      <c r="AX3606" s="10">
        <v>2.1450000000000005</v>
      </c>
      <c r="AY3606" s="10">
        <v>0</v>
      </c>
      <c r="AZ3606" s="10" t="s">
        <v>33</v>
      </c>
      <c r="BA3606" s="10">
        <v>3611</v>
      </c>
      <c r="BB3606" s="10" t="s">
        <v>33</v>
      </c>
      <c r="BC3606" s="10">
        <v>3594</v>
      </c>
      <c r="BE3606" s="10" t="s">
        <v>33</v>
      </c>
      <c r="BF3606" s="10" t="s">
        <v>33</v>
      </c>
      <c r="BG3606" s="10" t="s">
        <v>33</v>
      </c>
      <c r="BH3606" s="10" t="s">
        <v>33</v>
      </c>
      <c r="BI3606" s="10" t="s">
        <v>33</v>
      </c>
      <c r="BJ3606" s="10" t="s">
        <v>33</v>
      </c>
      <c r="BL3606" s="10" t="s">
        <v>33</v>
      </c>
      <c r="BM3606" s="10" t="s">
        <v>33</v>
      </c>
      <c r="BP3606" s="10" t="s">
        <v>33</v>
      </c>
      <c r="BQ3606" s="10">
        <v>0</v>
      </c>
      <c r="BR3606" s="10" t="s">
        <v>662</v>
      </c>
      <c r="BS3606" s="11">
        <v>15.283319153777619</v>
      </c>
      <c r="BT3606" s="11">
        <v>190.59668992763253</v>
      </c>
      <c r="BU3606" s="10">
        <v>3606</v>
      </c>
    </row>
    <row r="3607" spans="1:73" s="10" customFormat="1" x14ac:dyDescent="0.45">
      <c r="A3607" s="10" t="s">
        <v>33</v>
      </c>
      <c r="B3607" s="10">
        <v>3514</v>
      </c>
      <c r="D3607" s="10" t="s">
        <v>33</v>
      </c>
      <c r="E3607" s="10">
        <v>3606</v>
      </c>
      <c r="F3607" s="10">
        <v>3514</v>
      </c>
      <c r="G3607" s="10">
        <v>939</v>
      </c>
      <c r="H3607" s="10">
        <v>939</v>
      </c>
      <c r="J3607" s="10" t="s">
        <v>33</v>
      </c>
      <c r="K3607" s="10" t="s">
        <v>416</v>
      </c>
      <c r="L3607" s="10" t="s">
        <v>33</v>
      </c>
      <c r="M3607" s="10">
        <v>1.8</v>
      </c>
      <c r="N3607" s="10">
        <v>1.8</v>
      </c>
      <c r="T3607" s="10">
        <v>0</v>
      </c>
      <c r="W3607" s="10">
        <v>0</v>
      </c>
      <c r="X3607" s="10">
        <v>0</v>
      </c>
      <c r="Y3607" s="10">
        <v>0</v>
      </c>
      <c r="AB3607" s="10">
        <v>0</v>
      </c>
      <c r="AC3607" s="10">
        <v>0</v>
      </c>
      <c r="AD3607" s="10">
        <v>0</v>
      </c>
      <c r="AE3607" s="10">
        <v>0</v>
      </c>
      <c r="AH3607" s="10">
        <v>1</v>
      </c>
      <c r="AQ3607" s="10">
        <v>0</v>
      </c>
      <c r="AR3607" s="10">
        <v>4.749686093686706</v>
      </c>
      <c r="AS3607" s="10">
        <v>4.749686093686706</v>
      </c>
      <c r="AT3607" s="10">
        <v>0</v>
      </c>
      <c r="AU3607" s="10">
        <v>0</v>
      </c>
      <c r="AV3607" s="10">
        <v>50.453469687197938</v>
      </c>
      <c r="AW3607" s="10">
        <v>50.453469687197938</v>
      </c>
      <c r="AX3607" s="10" t="s">
        <v>33</v>
      </c>
      <c r="AY3607" s="10" t="s">
        <v>33</v>
      </c>
      <c r="AZ3607" s="10" t="s">
        <v>33</v>
      </c>
      <c r="BA3607" s="10" t="s">
        <v>33</v>
      </c>
      <c r="BB3607" s="10">
        <v>3606</v>
      </c>
      <c r="BC3607" s="10">
        <v>3514</v>
      </c>
      <c r="BE3607" s="10" t="s">
        <v>662</v>
      </c>
      <c r="BF3607" s="10" t="s">
        <v>4212</v>
      </c>
      <c r="BG3607" s="10">
        <v>10.188076670957987</v>
      </c>
      <c r="BH3607" s="10">
        <v>3795.8457881877657</v>
      </c>
      <c r="BI3607" s="10">
        <v>529</v>
      </c>
      <c r="BJ3607" s="10" t="s">
        <v>33</v>
      </c>
      <c r="BL3607" s="10" t="s">
        <v>33</v>
      </c>
      <c r="BM3607" s="10" t="s">
        <v>33</v>
      </c>
      <c r="BP3607" s="10" t="s">
        <v>33</v>
      </c>
      <c r="BQ3607" s="10" t="s">
        <v>33</v>
      </c>
      <c r="BR3607" s="10" t="s">
        <v>33</v>
      </c>
      <c r="BS3607" s="11" t="s">
        <v>33</v>
      </c>
      <c r="BT3607" s="11" t="s">
        <v>33</v>
      </c>
      <c r="BU3607" s="10">
        <v>3607</v>
      </c>
    </row>
    <row r="3608" spans="1:73" s="10" customFormat="1" x14ac:dyDescent="0.45">
      <c r="A3608" s="10" t="s">
        <v>33</v>
      </c>
      <c r="B3608" s="10">
        <v>3307</v>
      </c>
      <c r="D3608" s="10" t="s">
        <v>33</v>
      </c>
      <c r="E3608" s="10">
        <v>3606</v>
      </c>
      <c r="F3608" s="10">
        <v>3307</v>
      </c>
      <c r="G3608" s="10">
        <v>854</v>
      </c>
      <c r="H3608" s="10">
        <v>854</v>
      </c>
      <c r="J3608" s="10" t="s">
        <v>33</v>
      </c>
      <c r="K3608" s="10" t="s">
        <v>599</v>
      </c>
      <c r="L3608" s="10" t="s">
        <v>33</v>
      </c>
      <c r="M3608" s="10">
        <v>0.3</v>
      </c>
      <c r="N3608" s="10">
        <v>0.3</v>
      </c>
      <c r="T3608" s="10">
        <v>0</v>
      </c>
      <c r="W3608" s="10">
        <v>0</v>
      </c>
      <c r="X3608" s="10">
        <v>0</v>
      </c>
      <c r="Y3608" s="10">
        <v>0</v>
      </c>
      <c r="AB3608" s="10">
        <v>0</v>
      </c>
      <c r="AC3608" s="10">
        <v>0</v>
      </c>
      <c r="AD3608" s="10">
        <v>0</v>
      </c>
      <c r="AE3608" s="10">
        <v>0</v>
      </c>
      <c r="AH3608" s="10">
        <v>1</v>
      </c>
      <c r="AQ3608" s="10">
        <v>0</v>
      </c>
      <c r="AR3608" s="10">
        <v>0.53488701270913352</v>
      </c>
      <c r="AS3608" s="10">
        <v>0.53488701270913352</v>
      </c>
      <c r="AT3608" s="10">
        <v>0</v>
      </c>
      <c r="AU3608" s="10">
        <v>0</v>
      </c>
      <c r="AV3608" s="10">
        <v>7.7079905349384008</v>
      </c>
      <c r="AW3608" s="10">
        <v>7.7079905349384008</v>
      </c>
      <c r="AX3608" s="10" t="s">
        <v>33</v>
      </c>
      <c r="AY3608" s="10" t="s">
        <v>33</v>
      </c>
      <c r="AZ3608" s="10" t="s">
        <v>33</v>
      </c>
      <c r="BA3608" s="10" t="s">
        <v>33</v>
      </c>
      <c r="BB3608" s="10">
        <v>3606</v>
      </c>
      <c r="BC3608" s="10">
        <v>3307</v>
      </c>
      <c r="BE3608" s="10" t="s">
        <v>662</v>
      </c>
      <c r="BF3608" s="10" t="s">
        <v>4213</v>
      </c>
      <c r="BG3608" s="10">
        <v>1.1473326422610917</v>
      </c>
      <c r="BH3608" s="10">
        <v>89.811390680146886</v>
      </c>
      <c r="BI3608" s="10">
        <v>530</v>
      </c>
      <c r="BJ3608" s="10" t="s">
        <v>33</v>
      </c>
      <c r="BL3608" s="10" t="s">
        <v>33</v>
      </c>
      <c r="BM3608" s="10" t="s">
        <v>33</v>
      </c>
      <c r="BP3608" s="10" t="s">
        <v>33</v>
      </c>
      <c r="BQ3608" s="10" t="s">
        <v>33</v>
      </c>
      <c r="BR3608" s="10" t="s">
        <v>33</v>
      </c>
      <c r="BS3608" s="11" t="s">
        <v>33</v>
      </c>
      <c r="BT3608" s="11" t="s">
        <v>33</v>
      </c>
      <c r="BU3608" s="10">
        <v>3608</v>
      </c>
    </row>
    <row r="3609" spans="1:73" s="10" customFormat="1" x14ac:dyDescent="0.45">
      <c r="A3609" s="10" t="s">
        <v>33</v>
      </c>
      <c r="B3609" s="10">
        <v>3362</v>
      </c>
      <c r="D3609" s="10" t="s">
        <v>33</v>
      </c>
      <c r="E3609" s="10">
        <v>3606</v>
      </c>
      <c r="F3609" s="10">
        <v>3362</v>
      </c>
      <c r="G3609" s="10">
        <v>881</v>
      </c>
      <c r="H3609" s="10">
        <v>881</v>
      </c>
      <c r="J3609" s="10" t="s">
        <v>33</v>
      </c>
      <c r="K3609" s="10" t="s">
        <v>610</v>
      </c>
      <c r="L3609" s="10" t="s">
        <v>33</v>
      </c>
      <c r="M3609" s="10">
        <v>4.999999999999716E-7</v>
      </c>
      <c r="N3609" s="10">
        <v>4.999999999999716E-7</v>
      </c>
      <c r="T3609" s="10">
        <v>0</v>
      </c>
      <c r="W3609" s="10">
        <v>0</v>
      </c>
      <c r="X3609" s="10">
        <v>0</v>
      </c>
      <c r="Y3609" s="10">
        <v>0</v>
      </c>
      <c r="AB3609" s="10">
        <v>0</v>
      </c>
      <c r="AC3609" s="10">
        <v>0</v>
      </c>
      <c r="AD3609" s="10">
        <v>0</v>
      </c>
      <c r="AE3609" s="10">
        <v>0</v>
      </c>
      <c r="AH3609" s="10">
        <v>1</v>
      </c>
      <c r="AQ3609" s="10">
        <v>1.0349582709262793E-3</v>
      </c>
      <c r="AR3609" s="10">
        <v>1.7256387922523469E-3</v>
      </c>
      <c r="AS3609" s="10">
        <v>3.2263282850954521E-3</v>
      </c>
      <c r="AT3609" s="10">
        <v>2.4321519366767564E-2</v>
      </c>
      <c r="AU3609" s="10">
        <v>9.6324079516304419E-3</v>
      </c>
      <c r="AV3609" s="10">
        <v>2.8981080751849329E-2</v>
      </c>
      <c r="AW3609" s="10">
        <v>6.2935008070247336E-2</v>
      </c>
      <c r="AX3609" s="10" t="s">
        <v>33</v>
      </c>
      <c r="AY3609" s="10" t="s">
        <v>33</v>
      </c>
      <c r="AZ3609" s="10" t="s">
        <v>33</v>
      </c>
      <c r="BA3609" s="10" t="s">
        <v>33</v>
      </c>
      <c r="BB3609" s="10">
        <v>3606</v>
      </c>
      <c r="BC3609" s="10">
        <v>3362</v>
      </c>
      <c r="BE3609" s="10" t="s">
        <v>662</v>
      </c>
      <c r="BF3609" s="10" t="s">
        <v>4214</v>
      </c>
      <c r="BG3609" s="10">
        <v>6.9204741715297464E-3</v>
      </c>
      <c r="BH3609" s="10">
        <v>1700.6500770438927</v>
      </c>
      <c r="BI3609" s="10">
        <v>531</v>
      </c>
      <c r="BJ3609" s="10" t="s">
        <v>33</v>
      </c>
      <c r="BL3609" s="10" t="s">
        <v>33</v>
      </c>
      <c r="BM3609" s="10" t="s">
        <v>33</v>
      </c>
      <c r="BP3609" s="10" t="s">
        <v>33</v>
      </c>
      <c r="BQ3609" s="10" t="s">
        <v>33</v>
      </c>
      <c r="BR3609" s="10" t="s">
        <v>33</v>
      </c>
      <c r="BS3609" s="11" t="s">
        <v>33</v>
      </c>
      <c r="BT3609" s="11" t="s">
        <v>33</v>
      </c>
      <c r="BU3609" s="10">
        <v>3609</v>
      </c>
    </row>
    <row r="3610" spans="1:73" s="10" customFormat="1" x14ac:dyDescent="0.45">
      <c r="A3610" s="10" t="s">
        <v>33</v>
      </c>
      <c r="B3610" s="10">
        <v>3515</v>
      </c>
      <c r="D3610" s="10" t="s">
        <v>33</v>
      </c>
      <c r="E3610" s="10">
        <v>3606</v>
      </c>
      <c r="F3610" s="10">
        <v>3515</v>
      </c>
      <c r="G3610" s="10">
        <v>940</v>
      </c>
      <c r="H3610" s="10">
        <v>940</v>
      </c>
      <c r="J3610" s="10" t="s">
        <v>33</v>
      </c>
      <c r="K3610" s="10" t="s">
        <v>81</v>
      </c>
      <c r="L3610" s="10" t="s">
        <v>33</v>
      </c>
      <c r="M3610" s="10">
        <v>2.0000000000000004E-2</v>
      </c>
      <c r="N3610" s="10">
        <v>2.0000000000000004E-2</v>
      </c>
      <c r="T3610" s="10">
        <v>0</v>
      </c>
      <c r="W3610" s="10">
        <v>0</v>
      </c>
      <c r="X3610" s="10">
        <v>0</v>
      </c>
      <c r="Y3610" s="10">
        <v>0</v>
      </c>
      <c r="AB3610" s="10">
        <v>0</v>
      </c>
      <c r="AC3610" s="10">
        <v>0</v>
      </c>
      <c r="AD3610" s="10">
        <v>0</v>
      </c>
      <c r="AE3610" s="10">
        <v>0</v>
      </c>
      <c r="AH3610" s="10">
        <v>1</v>
      </c>
      <c r="AQ3610" s="10">
        <v>0</v>
      </c>
      <c r="AR3610" s="10">
        <v>0.14851971909668288</v>
      </c>
      <c r="AS3610" s="10">
        <v>0.14851971909668288</v>
      </c>
      <c r="AT3610" s="10">
        <v>0</v>
      </c>
      <c r="AU3610" s="10">
        <v>0</v>
      </c>
      <c r="AV3610" s="10">
        <v>1.6342946974259287</v>
      </c>
      <c r="AW3610" s="10">
        <v>1.6342946974259287</v>
      </c>
      <c r="AX3610" s="10" t="s">
        <v>33</v>
      </c>
      <c r="AY3610" s="10" t="s">
        <v>33</v>
      </c>
      <c r="AZ3610" s="10" t="s">
        <v>33</v>
      </c>
      <c r="BA3610" s="10" t="s">
        <v>33</v>
      </c>
      <c r="BB3610" s="10">
        <v>3606</v>
      </c>
      <c r="BC3610" s="10">
        <v>3515</v>
      </c>
      <c r="BE3610" s="10" t="s">
        <v>662</v>
      </c>
      <c r="BF3610" s="10" t="s">
        <v>4215</v>
      </c>
      <c r="BG3610" s="10">
        <v>0.31857479746238482</v>
      </c>
      <c r="BH3610" s="10">
        <v>72.761638545064599</v>
      </c>
      <c r="BI3610" s="10">
        <v>532</v>
      </c>
      <c r="BJ3610" s="10" t="s">
        <v>33</v>
      </c>
      <c r="BL3610" s="10" t="s">
        <v>33</v>
      </c>
      <c r="BM3610" s="10" t="s">
        <v>33</v>
      </c>
      <c r="BP3610" s="10" t="s">
        <v>33</v>
      </c>
      <c r="BQ3610" s="10" t="s">
        <v>33</v>
      </c>
      <c r="BR3610" s="10" t="s">
        <v>33</v>
      </c>
      <c r="BS3610" s="11" t="s">
        <v>33</v>
      </c>
      <c r="BT3610" s="11" t="s">
        <v>33</v>
      </c>
      <c r="BU3610" s="10">
        <v>3610</v>
      </c>
    </row>
    <row r="3611" spans="1:73" s="10" customFormat="1" x14ac:dyDescent="0.45">
      <c r="A3611" s="10">
        <v>962</v>
      </c>
      <c r="B3611" s="10">
        <v>3595</v>
      </c>
      <c r="D3611" s="10">
        <v>3612</v>
      </c>
      <c r="E3611" s="10" t="s">
        <v>33</v>
      </c>
      <c r="F3611" s="10">
        <v>3595</v>
      </c>
      <c r="G3611" s="10" t="s">
        <v>33</v>
      </c>
      <c r="H3611" s="10" t="s">
        <v>33</v>
      </c>
      <c r="J3611" s="10" t="s">
        <v>38</v>
      </c>
      <c r="K3611" s="10">
        <v>2292</v>
      </c>
      <c r="L3611" s="10">
        <v>1</v>
      </c>
      <c r="M3611" s="10" t="s">
        <v>33</v>
      </c>
      <c r="N3611" s="10">
        <v>1</v>
      </c>
      <c r="T3611" s="10">
        <v>0</v>
      </c>
      <c r="W3611" s="10">
        <v>0</v>
      </c>
      <c r="X3611" s="10">
        <v>0</v>
      </c>
      <c r="Y3611" s="10">
        <v>0</v>
      </c>
      <c r="AB3611" s="10">
        <v>0</v>
      </c>
      <c r="AC3611" s="10">
        <v>0</v>
      </c>
      <c r="AD3611" s="10">
        <v>0.57050000000000001</v>
      </c>
      <c r="AE3611" s="10">
        <v>7.9466999999999999</v>
      </c>
      <c r="AH3611" s="10">
        <v>1</v>
      </c>
      <c r="AQ3611" s="10">
        <v>0.7745966692414834</v>
      </c>
      <c r="AR3611" s="10">
        <v>0.19945436482630061</v>
      </c>
      <c r="AS3611" s="10">
        <v>1.3226195352264514</v>
      </c>
      <c r="AT3611" s="10">
        <v>18.20302172717486</v>
      </c>
      <c r="AU3611" s="10">
        <v>0.11384419177103418</v>
      </c>
      <c r="AV3611" s="10">
        <v>6.3688586674633436</v>
      </c>
      <c r="AW3611" s="10">
        <v>24.685724586409236</v>
      </c>
      <c r="AX3611" s="10">
        <v>0.28600000000000003</v>
      </c>
      <c r="AY3611" s="10">
        <v>0</v>
      </c>
      <c r="AZ3611" s="10" t="s">
        <v>33</v>
      </c>
      <c r="BA3611" s="10">
        <v>3612</v>
      </c>
      <c r="BB3611" s="10" t="s">
        <v>33</v>
      </c>
      <c r="BC3611" s="10">
        <v>3595</v>
      </c>
      <c r="BE3611" s="10" t="s">
        <v>33</v>
      </c>
      <c r="BF3611" s="10" t="s">
        <v>33</v>
      </c>
      <c r="BG3611" s="10" t="s">
        <v>33</v>
      </c>
      <c r="BH3611" s="10" t="s">
        <v>33</v>
      </c>
      <c r="BI3611" s="10" t="s">
        <v>33</v>
      </c>
      <c r="BJ3611" s="10" t="s">
        <v>33</v>
      </c>
      <c r="BL3611" s="10" t="s">
        <v>33</v>
      </c>
      <c r="BM3611" s="10" t="s">
        <v>33</v>
      </c>
      <c r="BP3611" s="10" t="s">
        <v>34</v>
      </c>
      <c r="BQ3611" s="10">
        <v>0</v>
      </c>
      <c r="BR3611" s="10" t="s">
        <v>33</v>
      </c>
      <c r="BS3611" s="11">
        <v>1.3226195352264514</v>
      </c>
      <c r="BT3611" s="11">
        <v>24.685724586409236</v>
      </c>
      <c r="BU3611" s="10">
        <v>3611</v>
      </c>
    </row>
    <row r="3612" spans="1:73" s="10" customFormat="1" x14ac:dyDescent="0.45">
      <c r="A3612" s="10">
        <v>963</v>
      </c>
      <c r="B3612" s="10">
        <v>3600</v>
      </c>
      <c r="D3612" s="10">
        <v>3613</v>
      </c>
      <c r="E3612" s="10" t="s">
        <v>33</v>
      </c>
      <c r="F3612" s="10">
        <v>3600</v>
      </c>
      <c r="G3612" s="10" t="s">
        <v>33</v>
      </c>
      <c r="H3612" s="10" t="s">
        <v>33</v>
      </c>
      <c r="J3612" s="10" t="s">
        <v>179</v>
      </c>
      <c r="K3612" s="10">
        <v>1878</v>
      </c>
      <c r="L3612" s="10">
        <v>1</v>
      </c>
      <c r="M3612" s="10" t="s">
        <v>33</v>
      </c>
      <c r="N3612" s="10">
        <v>1</v>
      </c>
      <c r="T3612" s="10">
        <v>0</v>
      </c>
      <c r="W3612" s="10">
        <v>0</v>
      </c>
      <c r="X3612" s="10">
        <v>0</v>
      </c>
      <c r="Y3612" s="10">
        <v>0</v>
      </c>
      <c r="AB3612" s="10">
        <v>0</v>
      </c>
      <c r="AC3612" s="10">
        <v>0</v>
      </c>
      <c r="AD3612" s="10">
        <v>43.669494812092324</v>
      </c>
      <c r="AE3612" s="10">
        <v>1099.9250189362911</v>
      </c>
      <c r="AH3612" s="10">
        <v>1</v>
      </c>
      <c r="AQ3612" s="10">
        <v>5.9531213081811103</v>
      </c>
      <c r="AR3612" s="10">
        <v>25.094545815674525</v>
      </c>
      <c r="AS3612" s="10">
        <v>33.726571712537137</v>
      </c>
      <c r="AT3612" s="10">
        <v>139.8983507422561</v>
      </c>
      <c r="AU3612" s="10">
        <v>48.489851813597333</v>
      </c>
      <c r="AV3612" s="10">
        <v>1063.5915794211783</v>
      </c>
      <c r="AW3612" s="10">
        <v>1251.9797819770317</v>
      </c>
      <c r="AX3612" s="10">
        <v>7.7000000000001099E-5</v>
      </c>
      <c r="AY3612" s="10">
        <v>0</v>
      </c>
      <c r="AZ3612" s="10" t="s">
        <v>33</v>
      </c>
      <c r="BA3612" s="10">
        <v>3613</v>
      </c>
      <c r="BB3612" s="10" t="s">
        <v>33</v>
      </c>
      <c r="BC3612" s="10">
        <v>3600</v>
      </c>
      <c r="BE3612" s="10" t="s">
        <v>33</v>
      </c>
      <c r="BF3612" s="10" t="s">
        <v>33</v>
      </c>
      <c r="BG3612" s="10" t="s">
        <v>33</v>
      </c>
      <c r="BH3612" s="10" t="s">
        <v>33</v>
      </c>
      <c r="BI3612" s="10" t="s">
        <v>33</v>
      </c>
      <c r="BJ3612" s="10" t="s">
        <v>33</v>
      </c>
      <c r="BL3612" s="10" t="s">
        <v>33</v>
      </c>
      <c r="BM3612" s="10" t="s">
        <v>33</v>
      </c>
      <c r="BP3612" s="10" t="s">
        <v>33</v>
      </c>
      <c r="BQ3612" s="10">
        <v>0</v>
      </c>
      <c r="BR3612" s="10" t="s">
        <v>33</v>
      </c>
      <c r="BS3612" s="11">
        <v>33.726571712537137</v>
      </c>
      <c r="BT3612" s="11">
        <v>1251.9797819770317</v>
      </c>
      <c r="BU3612" s="10">
        <v>3612</v>
      </c>
    </row>
    <row r="3613" spans="1:73" s="10" customFormat="1" x14ac:dyDescent="0.45">
      <c r="A3613" s="10">
        <v>964</v>
      </c>
      <c r="B3613" s="10" t="s">
        <v>33</v>
      </c>
      <c r="C3613" s="10">
        <v>963</v>
      </c>
      <c r="D3613" s="10">
        <v>3616</v>
      </c>
      <c r="E3613" s="10" t="s">
        <v>33</v>
      </c>
      <c r="F3613" s="10" t="s">
        <v>33</v>
      </c>
      <c r="G3613" s="10">
        <v>0</v>
      </c>
      <c r="H3613" s="10" t="s">
        <v>33</v>
      </c>
      <c r="I3613" s="10">
        <v>1</v>
      </c>
      <c r="J3613" s="10" t="s">
        <v>682</v>
      </c>
      <c r="L3613" s="10">
        <v>1</v>
      </c>
      <c r="Q3613" s="10">
        <v>1</v>
      </c>
      <c r="AB3613" s="10">
        <v>0</v>
      </c>
      <c r="AH3613" s="10">
        <v>1</v>
      </c>
      <c r="AQ3613" s="10">
        <v>4.3035159698893433E-2</v>
      </c>
      <c r="AR3613" s="10">
        <v>0.29920953577217729</v>
      </c>
      <c r="AS3613" s="10">
        <v>0.36161051733557276</v>
      </c>
      <c r="AT3613" s="10">
        <v>1.0113262529239957</v>
      </c>
      <c r="AU3613" s="10">
        <v>1.1116237499999999</v>
      </c>
      <c r="AV3613" s="10">
        <v>9.2437854267889321</v>
      </c>
      <c r="AW3613" s="10">
        <v>11.366735429712929</v>
      </c>
      <c r="AX3613" s="10">
        <v>1</v>
      </c>
      <c r="AY3613" s="10">
        <v>0</v>
      </c>
      <c r="AZ3613" s="10" t="s">
        <v>33</v>
      </c>
      <c r="BA3613" s="10">
        <v>3616</v>
      </c>
      <c r="BB3613" s="10" t="s">
        <v>33</v>
      </c>
      <c r="BC3613" s="10" t="s">
        <v>33</v>
      </c>
      <c r="BE3613" s="10" t="s">
        <v>33</v>
      </c>
      <c r="BF3613" s="10" t="s">
        <v>33</v>
      </c>
      <c r="BG3613" s="10" t="s">
        <v>33</v>
      </c>
      <c r="BR3613" s="10" t="s">
        <v>691</v>
      </c>
      <c r="BS3613" s="11">
        <v>0.36161051733557276</v>
      </c>
      <c r="BT3613" s="11">
        <v>11.366735429712929</v>
      </c>
      <c r="BU3613" s="10">
        <v>3613</v>
      </c>
    </row>
    <row r="3614" spans="1:73" s="10" customFormat="1" x14ac:dyDescent="0.45">
      <c r="A3614" s="10" t="s">
        <v>33</v>
      </c>
      <c r="B3614" s="10" t="s">
        <v>33</v>
      </c>
      <c r="C3614" s="10">
        <v>964</v>
      </c>
      <c r="D3614" s="10" t="s">
        <v>33</v>
      </c>
      <c r="E3614" s="10">
        <v>3613</v>
      </c>
      <c r="F3614" s="10">
        <v>3616</v>
      </c>
      <c r="G3614" s="10">
        <v>0</v>
      </c>
      <c r="H3614" s="10">
        <v>965</v>
      </c>
      <c r="I3614" s="10">
        <v>0.35</v>
      </c>
      <c r="J3614" s="10" t="s">
        <v>33</v>
      </c>
      <c r="K3614" s="10" t="s">
        <v>683</v>
      </c>
      <c r="L3614" s="10" t="s">
        <v>33</v>
      </c>
      <c r="M3614" s="10">
        <v>0.35</v>
      </c>
      <c r="N3614" s="10">
        <v>0.35</v>
      </c>
      <c r="O3614" s="10">
        <v>0.35</v>
      </c>
      <c r="Q3614" s="10">
        <v>0.35</v>
      </c>
      <c r="T3614" s="10">
        <v>0</v>
      </c>
      <c r="W3614" s="10">
        <v>0</v>
      </c>
      <c r="Y3614" s="10">
        <v>0</v>
      </c>
      <c r="AB3614" s="10">
        <v>0</v>
      </c>
      <c r="AE3614" s="10">
        <v>0</v>
      </c>
      <c r="AH3614" s="10">
        <v>1</v>
      </c>
      <c r="AQ3614" s="10">
        <v>2.8909326673973657E-2</v>
      </c>
      <c r="AR3614" s="10">
        <v>0.15394461172799409</v>
      </c>
      <c r="AS3614" s="10">
        <v>0.19586313540525591</v>
      </c>
      <c r="AT3614" s="10">
        <v>0.67936917683838094</v>
      </c>
      <c r="AU3614" s="10">
        <v>0.5763974999999999</v>
      </c>
      <c r="AV3614" s="10">
        <v>4.5559290417567562</v>
      </c>
      <c r="AW3614" s="10">
        <v>5.8116957185951374</v>
      </c>
      <c r="AX3614" s="10" t="s">
        <v>33</v>
      </c>
      <c r="AY3614" s="10">
        <v>0</v>
      </c>
      <c r="AZ3614" s="10" t="s">
        <v>33</v>
      </c>
      <c r="BA3614" s="10" t="s">
        <v>33</v>
      </c>
      <c r="BB3614" s="10">
        <v>3613</v>
      </c>
      <c r="BC3614" s="10">
        <v>3616</v>
      </c>
      <c r="BE3614" s="10" t="s">
        <v>691</v>
      </c>
      <c r="BF3614" s="10" t="s">
        <v>692</v>
      </c>
      <c r="BG3614" s="10">
        <v>0.19586313540525591</v>
      </c>
      <c r="BR3614" s="10" t="s">
        <v>33</v>
      </c>
      <c r="BS3614" s="11" t="s">
        <v>33</v>
      </c>
      <c r="BT3614" s="11" t="s">
        <v>33</v>
      </c>
      <c r="BU3614" s="10">
        <v>3614</v>
      </c>
    </row>
    <row r="3615" spans="1:73" s="10" customFormat="1" x14ac:dyDescent="0.45">
      <c r="A3615" s="10" t="s">
        <v>33</v>
      </c>
      <c r="B3615" s="10" t="s">
        <v>33</v>
      </c>
      <c r="C3615" s="10">
        <v>965</v>
      </c>
      <c r="D3615" s="10" t="s">
        <v>33</v>
      </c>
      <c r="E3615" s="10">
        <v>3613</v>
      </c>
      <c r="F3615" s="10">
        <v>3619</v>
      </c>
      <c r="G3615" s="10">
        <v>0</v>
      </c>
      <c r="H3615" s="10">
        <v>966</v>
      </c>
      <c r="I3615" s="10">
        <v>0.65</v>
      </c>
      <c r="J3615" s="10" t="s">
        <v>33</v>
      </c>
      <c r="K3615" s="10" t="s">
        <v>684</v>
      </c>
      <c r="L3615" s="10" t="s">
        <v>33</v>
      </c>
      <c r="M3615" s="10">
        <v>0.65</v>
      </c>
      <c r="N3615" s="10">
        <v>0.65</v>
      </c>
      <c r="O3615" s="10">
        <v>0.65</v>
      </c>
      <c r="Q3615" s="10">
        <v>0.65</v>
      </c>
      <c r="T3615" s="10">
        <v>0</v>
      </c>
      <c r="W3615" s="10">
        <v>0</v>
      </c>
      <c r="Y3615" s="10">
        <v>0</v>
      </c>
      <c r="AB3615" s="10">
        <v>0</v>
      </c>
      <c r="AE3615" s="10">
        <v>0</v>
      </c>
      <c r="AH3615" s="10">
        <v>1</v>
      </c>
      <c r="AQ3615" s="10">
        <v>1.4125833024919772E-2</v>
      </c>
      <c r="AR3615" s="10">
        <v>0.1452649240441832</v>
      </c>
      <c r="AS3615" s="10">
        <v>0.16574738193031688</v>
      </c>
      <c r="AT3615" s="10">
        <v>0.33195707608561464</v>
      </c>
      <c r="AU3615" s="10">
        <v>0.53522625000000001</v>
      </c>
      <c r="AV3615" s="10">
        <v>4.6878563850321751</v>
      </c>
      <c r="AW3615" s="10">
        <v>5.5550397111177894</v>
      </c>
      <c r="AX3615" s="10" t="s">
        <v>33</v>
      </c>
      <c r="AY3615" s="10">
        <v>0</v>
      </c>
      <c r="AZ3615" s="10" t="s">
        <v>33</v>
      </c>
      <c r="BA3615" s="10" t="s">
        <v>33</v>
      </c>
      <c r="BB3615" s="10">
        <v>3613</v>
      </c>
      <c r="BC3615" s="10">
        <v>3619</v>
      </c>
      <c r="BE3615" s="10" t="s">
        <v>691</v>
      </c>
      <c r="BF3615" s="10" t="s">
        <v>693</v>
      </c>
      <c r="BG3615" s="10">
        <v>0.16574738193031688</v>
      </c>
      <c r="BR3615" s="10" t="s">
        <v>33</v>
      </c>
      <c r="BS3615" s="11" t="s">
        <v>33</v>
      </c>
      <c r="BT3615" s="11" t="s">
        <v>33</v>
      </c>
      <c r="BU3615" s="10">
        <v>3615</v>
      </c>
    </row>
    <row r="3616" spans="1:73" s="10" customFormat="1" x14ac:dyDescent="0.45">
      <c r="A3616" s="10">
        <v>965</v>
      </c>
      <c r="B3616" s="10">
        <v>3614</v>
      </c>
      <c r="C3616" s="10">
        <v>966</v>
      </c>
      <c r="D3616" s="10">
        <v>3619</v>
      </c>
      <c r="E3616" s="10" t="s">
        <v>33</v>
      </c>
      <c r="F3616" s="10">
        <v>3614</v>
      </c>
      <c r="G3616" s="10">
        <v>0</v>
      </c>
      <c r="H3616" s="10" t="s">
        <v>33</v>
      </c>
      <c r="I3616" s="10">
        <v>0.35</v>
      </c>
      <c r="J3616" s="10" t="s">
        <v>692</v>
      </c>
      <c r="L3616" s="10">
        <v>1</v>
      </c>
      <c r="M3616" s="10" t="s">
        <v>33</v>
      </c>
      <c r="N3616" s="10">
        <v>1</v>
      </c>
      <c r="O3616" s="10">
        <v>1</v>
      </c>
      <c r="Q3616" s="10">
        <v>1</v>
      </c>
      <c r="T3616" s="10">
        <v>0.08</v>
      </c>
      <c r="U3616" s="10">
        <v>0.08</v>
      </c>
      <c r="W3616" s="10">
        <v>0.20219999999999999</v>
      </c>
      <c r="X3616" s="10" t="s">
        <v>702</v>
      </c>
      <c r="Y3616" s="10">
        <v>0.03</v>
      </c>
      <c r="AA3616" s="10">
        <v>0.03</v>
      </c>
      <c r="AB3616" s="10">
        <v>1.6468499999999999</v>
      </c>
      <c r="AC3616" s="10">
        <v>0.02</v>
      </c>
      <c r="AE3616" s="10">
        <v>11</v>
      </c>
      <c r="AF3616" s="10">
        <v>11</v>
      </c>
      <c r="AH3616" s="10">
        <v>1</v>
      </c>
      <c r="AQ3616" s="10">
        <v>8.2598076211353316E-2</v>
      </c>
      <c r="AR3616" s="10">
        <v>0.43984174779426888</v>
      </c>
      <c r="AS3616" s="10">
        <v>0.55960895830073121</v>
      </c>
      <c r="AT3616" s="10">
        <v>1.941054790966803</v>
      </c>
      <c r="AU3616" s="10">
        <v>1.6468499999999999</v>
      </c>
      <c r="AV3616" s="10">
        <v>13.016940119305019</v>
      </c>
      <c r="AW3616" s="10">
        <v>16.604844910271822</v>
      </c>
      <c r="AX3616" s="10">
        <v>0.35</v>
      </c>
      <c r="AY3616" s="10">
        <v>0</v>
      </c>
      <c r="AZ3616" s="10" t="s">
        <v>33</v>
      </c>
      <c r="BA3616" s="10">
        <v>3619</v>
      </c>
      <c r="BB3616" s="10" t="s">
        <v>33</v>
      </c>
      <c r="BC3616" s="10">
        <v>3614</v>
      </c>
      <c r="BE3616" s="10" t="s">
        <v>33</v>
      </c>
      <c r="BF3616" s="10" t="s">
        <v>33</v>
      </c>
      <c r="BG3616" s="10" t="s">
        <v>33</v>
      </c>
      <c r="BR3616" s="10" t="s">
        <v>692</v>
      </c>
      <c r="BS3616" s="11">
        <v>0.55960895830073121</v>
      </c>
      <c r="BT3616" s="11">
        <v>16.604844910271822</v>
      </c>
      <c r="BU3616" s="10">
        <v>3616</v>
      </c>
    </row>
    <row r="3617" spans="1:73" s="10" customFormat="1" x14ac:dyDescent="0.45">
      <c r="A3617" s="10" t="s">
        <v>33</v>
      </c>
      <c r="B3617" s="10" t="s">
        <v>33</v>
      </c>
      <c r="C3617" s="10">
        <v>966</v>
      </c>
      <c r="D3617" s="10" t="s">
        <v>33</v>
      </c>
      <c r="E3617" s="10">
        <v>3616</v>
      </c>
      <c r="F3617" s="10">
        <v>1082</v>
      </c>
      <c r="G3617" s="10">
        <v>0</v>
      </c>
      <c r="H3617" s="10">
        <v>282</v>
      </c>
      <c r="I3617" s="10">
        <v>5.2499999999999995E-3</v>
      </c>
      <c r="J3617" s="10" t="s">
        <v>33</v>
      </c>
      <c r="K3617" s="10" t="s">
        <v>704</v>
      </c>
      <c r="L3617" s="10" t="s">
        <v>33</v>
      </c>
      <c r="M3617" s="10">
        <v>1.4999999999999999E-2</v>
      </c>
      <c r="N3617" s="10">
        <v>1.4999999999999999E-2</v>
      </c>
      <c r="O3617" s="10">
        <v>1.4999999999999999E-2</v>
      </c>
      <c r="Q3617" s="10">
        <v>1.4999999999999999E-2</v>
      </c>
      <c r="T3617" s="10">
        <v>0</v>
      </c>
      <c r="W3617" s="10">
        <v>0</v>
      </c>
      <c r="Y3617" s="10">
        <v>0</v>
      </c>
      <c r="AB3617" s="10">
        <v>0</v>
      </c>
      <c r="AE3617" s="10">
        <v>0</v>
      </c>
      <c r="AH3617" s="10">
        <v>1</v>
      </c>
      <c r="AQ3617" s="10">
        <v>2.5980762113533159E-3</v>
      </c>
      <c r="AR3617" s="10">
        <v>0.11951174779426893</v>
      </c>
      <c r="AS3617" s="10">
        <v>0.12327895830073124</v>
      </c>
      <c r="AT3617" s="10">
        <v>6.105479096680292E-2</v>
      </c>
      <c r="AU3617" s="10">
        <v>0</v>
      </c>
      <c r="AV3617" s="10">
        <v>1.6193201193050188</v>
      </c>
      <c r="AW3617" s="10">
        <v>1.6803749102718217</v>
      </c>
      <c r="AX3617" s="10" t="s">
        <v>33</v>
      </c>
      <c r="AY3617" s="10">
        <v>0</v>
      </c>
      <c r="AZ3617" s="10" t="s">
        <v>33</v>
      </c>
      <c r="BA3617" s="10" t="s">
        <v>33</v>
      </c>
      <c r="BB3617" s="10">
        <v>3616</v>
      </c>
      <c r="BC3617" s="10">
        <v>1082</v>
      </c>
      <c r="BE3617" s="10" t="s">
        <v>692</v>
      </c>
      <c r="BF3617" s="10" t="s">
        <v>4216</v>
      </c>
      <c r="BG3617" s="10">
        <v>4.314763540525593E-2</v>
      </c>
      <c r="BR3617" s="10" t="s">
        <v>33</v>
      </c>
      <c r="BS3617" s="11" t="s">
        <v>33</v>
      </c>
      <c r="BT3617" s="11" t="s">
        <v>33</v>
      </c>
      <c r="BU3617" s="10">
        <v>3617</v>
      </c>
    </row>
    <row r="3618" spans="1:73" s="10" customFormat="1" x14ac:dyDescent="0.45">
      <c r="A3618" s="10" t="s">
        <v>33</v>
      </c>
      <c r="B3618" s="10" t="s">
        <v>33</v>
      </c>
      <c r="C3618" s="10">
        <v>966</v>
      </c>
      <c r="D3618" s="10" t="s">
        <v>33</v>
      </c>
      <c r="E3618" s="10">
        <v>3616</v>
      </c>
      <c r="F3618" s="10">
        <v>240</v>
      </c>
      <c r="G3618" s="10">
        <v>0</v>
      </c>
      <c r="H3618" s="10">
        <v>95</v>
      </c>
      <c r="I3618" s="10">
        <v>0.105</v>
      </c>
      <c r="J3618" s="10" t="s">
        <v>33</v>
      </c>
      <c r="K3618" s="10" t="s">
        <v>705</v>
      </c>
      <c r="L3618" s="10" t="s">
        <v>33</v>
      </c>
      <c r="M3618" s="10">
        <v>0.3</v>
      </c>
      <c r="N3618" s="10">
        <v>0.3</v>
      </c>
      <c r="O3618" s="10">
        <v>0.3</v>
      </c>
      <c r="Q3618" s="10">
        <v>0.3</v>
      </c>
      <c r="T3618" s="10">
        <v>0</v>
      </c>
      <c r="W3618" s="10">
        <v>0</v>
      </c>
      <c r="Y3618" s="10">
        <v>0</v>
      </c>
      <c r="AB3618" s="10">
        <v>0</v>
      </c>
      <c r="AE3618" s="10">
        <v>0</v>
      </c>
      <c r="AH3618" s="10">
        <v>1</v>
      </c>
      <c r="AQ3618" s="10">
        <v>0</v>
      </c>
      <c r="AR3618" s="10">
        <v>9.8129999999999995E-2</v>
      </c>
      <c r="AS3618" s="10">
        <v>9.8129999999999995E-2</v>
      </c>
      <c r="AT3618" s="10">
        <v>0</v>
      </c>
      <c r="AU3618" s="10">
        <v>0</v>
      </c>
      <c r="AV3618" s="10">
        <v>0.39761999999999997</v>
      </c>
      <c r="AW3618" s="10">
        <v>0.39761999999999997</v>
      </c>
      <c r="AX3618" s="10" t="s">
        <v>33</v>
      </c>
      <c r="AY3618" s="10">
        <v>0</v>
      </c>
      <c r="AZ3618" s="10" t="s">
        <v>33</v>
      </c>
      <c r="BA3618" s="10" t="s">
        <v>33</v>
      </c>
      <c r="BB3618" s="10">
        <v>3616</v>
      </c>
      <c r="BC3618" s="10">
        <v>240</v>
      </c>
      <c r="BE3618" s="10" t="s">
        <v>692</v>
      </c>
      <c r="BF3618" s="10" t="s">
        <v>4217</v>
      </c>
      <c r="BG3618" s="10">
        <v>3.4345499999999994E-2</v>
      </c>
      <c r="BR3618" s="10" t="s">
        <v>33</v>
      </c>
      <c r="BS3618" s="11" t="s">
        <v>33</v>
      </c>
      <c r="BT3618" s="11" t="s">
        <v>33</v>
      </c>
      <c r="BU3618" s="10">
        <v>3618</v>
      </c>
    </row>
    <row r="3619" spans="1:73" s="10" customFormat="1" x14ac:dyDescent="0.45">
      <c r="A3619" s="10">
        <v>966</v>
      </c>
      <c r="B3619" s="10">
        <v>3615</v>
      </c>
      <c r="C3619" s="10">
        <v>966</v>
      </c>
      <c r="D3619" s="10">
        <v>3622</v>
      </c>
      <c r="E3619" s="10" t="s">
        <v>33</v>
      </c>
      <c r="F3619" s="10">
        <v>3615</v>
      </c>
      <c r="G3619" s="10">
        <v>0</v>
      </c>
      <c r="H3619" s="10" t="s">
        <v>33</v>
      </c>
      <c r="I3619" s="10">
        <v>0.65</v>
      </c>
      <c r="J3619" s="10" t="s">
        <v>693</v>
      </c>
      <c r="L3619" s="10">
        <v>1</v>
      </c>
      <c r="M3619" s="10" t="s">
        <v>33</v>
      </c>
      <c r="N3619" s="10">
        <v>1</v>
      </c>
      <c r="O3619" s="10">
        <v>1</v>
      </c>
      <c r="Q3619" s="10">
        <v>1</v>
      </c>
      <c r="T3619" s="10">
        <v>0.02</v>
      </c>
      <c r="W3619" s="10">
        <v>0.1011</v>
      </c>
      <c r="X3619" s="10" t="s">
        <v>702</v>
      </c>
      <c r="Y3619" s="10">
        <v>1.4999999999999999E-2</v>
      </c>
      <c r="AA3619" s="10">
        <v>1.4999999999999999E-2</v>
      </c>
      <c r="AB3619" s="10">
        <v>0.82342499999999996</v>
      </c>
      <c r="AC3619" s="10">
        <v>0.01</v>
      </c>
      <c r="AE3619" s="10">
        <v>6</v>
      </c>
      <c r="AF3619" s="10">
        <v>6</v>
      </c>
      <c r="AH3619" s="10">
        <v>1</v>
      </c>
      <c r="AQ3619" s="10">
        <v>2.1732050807568879E-2</v>
      </c>
      <c r="AR3619" s="10">
        <v>0.22348449852951263</v>
      </c>
      <c r="AS3619" s="10">
        <v>0.25499597220048753</v>
      </c>
      <c r="AT3619" s="10">
        <v>0.51070319397786867</v>
      </c>
      <c r="AU3619" s="10">
        <v>0.82342499999999996</v>
      </c>
      <c r="AV3619" s="10">
        <v>7.2120867462033456</v>
      </c>
      <c r="AW3619" s="10">
        <v>8.5462149401812137</v>
      </c>
      <c r="AX3619" s="10">
        <v>0.65</v>
      </c>
      <c r="AY3619" s="10">
        <v>0</v>
      </c>
      <c r="AZ3619" s="10" t="s">
        <v>33</v>
      </c>
      <c r="BA3619" s="10">
        <v>3622</v>
      </c>
      <c r="BB3619" s="10" t="s">
        <v>33</v>
      </c>
      <c r="BC3619" s="10">
        <v>3615</v>
      </c>
      <c r="BE3619" s="10" t="s">
        <v>33</v>
      </c>
      <c r="BF3619" s="10" t="s">
        <v>33</v>
      </c>
      <c r="BG3619" s="10" t="s">
        <v>33</v>
      </c>
      <c r="BR3619" s="10" t="s">
        <v>693</v>
      </c>
      <c r="BS3619" s="11">
        <v>0.25499597220048753</v>
      </c>
      <c r="BT3619" s="11">
        <v>8.5462149401812137</v>
      </c>
      <c r="BU3619" s="10">
        <v>3619</v>
      </c>
    </row>
    <row r="3620" spans="1:73" s="10" customFormat="1" x14ac:dyDescent="0.45">
      <c r="A3620" s="10" t="s">
        <v>33</v>
      </c>
      <c r="B3620" s="10" t="s">
        <v>33</v>
      </c>
      <c r="C3620" s="10">
        <v>966</v>
      </c>
      <c r="D3620" s="10" t="s">
        <v>33</v>
      </c>
      <c r="E3620" s="10">
        <v>3619</v>
      </c>
      <c r="F3620" s="10">
        <v>1082</v>
      </c>
      <c r="G3620" s="10">
        <v>0</v>
      </c>
      <c r="H3620" s="10">
        <v>282</v>
      </c>
      <c r="I3620" s="10">
        <v>6.5000000000000006E-3</v>
      </c>
      <c r="J3620" s="10" t="s">
        <v>33</v>
      </c>
      <c r="K3620" s="10" t="s">
        <v>704</v>
      </c>
      <c r="L3620" s="10" t="s">
        <v>33</v>
      </c>
      <c r="M3620" s="10">
        <v>0.01</v>
      </c>
      <c r="N3620" s="10">
        <v>0.01</v>
      </c>
      <c r="O3620" s="10">
        <v>0.01</v>
      </c>
      <c r="Q3620" s="10">
        <v>0.01</v>
      </c>
      <c r="T3620" s="10">
        <v>0</v>
      </c>
      <c r="W3620" s="10">
        <v>0</v>
      </c>
      <c r="Y3620" s="10">
        <v>0</v>
      </c>
      <c r="AB3620" s="10">
        <v>0</v>
      </c>
      <c r="AE3620" s="10">
        <v>0</v>
      </c>
      <c r="AH3620" s="10">
        <v>1</v>
      </c>
      <c r="AQ3620" s="10">
        <v>1.7320508075688774E-3</v>
      </c>
      <c r="AR3620" s="10">
        <v>7.9674498529512625E-2</v>
      </c>
      <c r="AS3620" s="10">
        <v>8.2185972200487498E-2</v>
      </c>
      <c r="AT3620" s="10">
        <v>4.0703193977868618E-2</v>
      </c>
      <c r="AU3620" s="10">
        <v>0</v>
      </c>
      <c r="AV3620" s="10">
        <v>1.0795467462033461</v>
      </c>
      <c r="AW3620" s="10">
        <v>1.1202499401812147</v>
      </c>
      <c r="AX3620" s="10" t="s">
        <v>33</v>
      </c>
      <c r="AY3620" s="10">
        <v>0</v>
      </c>
      <c r="AZ3620" s="10" t="s">
        <v>33</v>
      </c>
      <c r="BA3620" s="10" t="s">
        <v>33</v>
      </c>
      <c r="BB3620" s="10">
        <v>3619</v>
      </c>
      <c r="BC3620" s="10">
        <v>1082</v>
      </c>
      <c r="BE3620" s="10" t="s">
        <v>693</v>
      </c>
      <c r="BF3620" s="10" t="s">
        <v>4218</v>
      </c>
      <c r="BG3620" s="10">
        <v>5.3420881930316876E-2</v>
      </c>
      <c r="BR3620" s="10" t="s">
        <v>33</v>
      </c>
      <c r="BS3620" s="11" t="s">
        <v>33</v>
      </c>
      <c r="BT3620" s="11" t="s">
        <v>33</v>
      </c>
      <c r="BU3620" s="10">
        <v>3620</v>
      </c>
    </row>
    <row r="3621" spans="1:73" s="10" customFormat="1" x14ac:dyDescent="0.45">
      <c r="A3621" s="10" t="s">
        <v>33</v>
      </c>
      <c r="B3621" s="10" t="s">
        <v>33</v>
      </c>
      <c r="C3621" s="10">
        <v>966</v>
      </c>
      <c r="D3621" s="10" t="s">
        <v>33</v>
      </c>
      <c r="E3621" s="10">
        <v>3619</v>
      </c>
      <c r="F3621" s="10">
        <v>240</v>
      </c>
      <c r="G3621" s="10">
        <v>0</v>
      </c>
      <c r="H3621" s="10">
        <v>95</v>
      </c>
      <c r="I3621" s="10">
        <v>6.5000000000000002E-2</v>
      </c>
      <c r="J3621" s="10" t="s">
        <v>33</v>
      </c>
      <c r="K3621" s="10" t="s">
        <v>705</v>
      </c>
      <c r="L3621" s="10" t="s">
        <v>33</v>
      </c>
      <c r="M3621" s="10">
        <v>0.1</v>
      </c>
      <c r="N3621" s="10">
        <v>0.1</v>
      </c>
      <c r="O3621" s="10">
        <v>0.1</v>
      </c>
      <c r="Q3621" s="10">
        <v>0.1</v>
      </c>
      <c r="T3621" s="10">
        <v>0</v>
      </c>
      <c r="W3621" s="10">
        <v>0</v>
      </c>
      <c r="Y3621" s="10">
        <v>0</v>
      </c>
      <c r="AB3621" s="10">
        <v>0</v>
      </c>
      <c r="AE3621" s="10">
        <v>0</v>
      </c>
      <c r="AH3621" s="10">
        <v>1</v>
      </c>
      <c r="AQ3621" s="10">
        <v>0</v>
      </c>
      <c r="AR3621" s="10">
        <v>3.2710000000000003E-2</v>
      </c>
      <c r="AS3621" s="10">
        <v>3.2710000000000003E-2</v>
      </c>
      <c r="AT3621" s="10">
        <v>0</v>
      </c>
      <c r="AU3621" s="10">
        <v>0</v>
      </c>
      <c r="AV3621" s="10">
        <v>0.13253999999999999</v>
      </c>
      <c r="AW3621" s="10">
        <v>0.13253999999999999</v>
      </c>
      <c r="AX3621" s="10" t="s">
        <v>33</v>
      </c>
      <c r="AY3621" s="10">
        <v>0</v>
      </c>
      <c r="AZ3621" s="10" t="s">
        <v>33</v>
      </c>
      <c r="BA3621" s="10" t="s">
        <v>33</v>
      </c>
      <c r="BB3621" s="10">
        <v>3619</v>
      </c>
      <c r="BC3621" s="10">
        <v>240</v>
      </c>
      <c r="BE3621" s="10" t="s">
        <v>693</v>
      </c>
      <c r="BF3621" s="10" t="s">
        <v>4219</v>
      </c>
      <c r="BG3621" s="10">
        <v>2.1261500000000003E-2</v>
      </c>
      <c r="BR3621" s="10" t="s">
        <v>33</v>
      </c>
      <c r="BS3621" s="11" t="s">
        <v>33</v>
      </c>
      <c r="BT3621" s="11" t="s">
        <v>33</v>
      </c>
      <c r="BU3621" s="10">
        <v>3621</v>
      </c>
    </row>
    <row r="3622" spans="1:73" s="10" customFormat="1" x14ac:dyDescent="0.45">
      <c r="A3622" s="10">
        <v>967</v>
      </c>
      <c r="B3622" s="10" t="s">
        <v>33</v>
      </c>
      <c r="C3622" s="10">
        <v>966</v>
      </c>
      <c r="D3622" s="10">
        <v>3623</v>
      </c>
      <c r="E3622" s="10" t="s">
        <v>33</v>
      </c>
      <c r="F3622" s="10" t="s">
        <v>33</v>
      </c>
      <c r="G3622" s="10">
        <v>1</v>
      </c>
      <c r="H3622" s="10" t="s">
        <v>33</v>
      </c>
      <c r="I3622" s="10">
        <v>1</v>
      </c>
      <c r="J3622" s="10" t="s">
        <v>716</v>
      </c>
      <c r="L3622" s="10">
        <v>1</v>
      </c>
      <c r="M3622" s="10" t="s">
        <v>33</v>
      </c>
      <c r="N3622" s="10">
        <v>1</v>
      </c>
      <c r="O3622" s="10">
        <v>1</v>
      </c>
      <c r="Q3622" s="10">
        <v>1</v>
      </c>
      <c r="T3622" s="10">
        <v>0</v>
      </c>
      <c r="W3622" s="10">
        <v>0</v>
      </c>
      <c r="Y3622" s="10">
        <v>0</v>
      </c>
      <c r="AB3622" s="10">
        <v>0</v>
      </c>
      <c r="AD3622" s="10">
        <v>5.043120264696868</v>
      </c>
      <c r="AE3622" s="10">
        <v>68.701160559769647</v>
      </c>
      <c r="AH3622" s="10">
        <v>1</v>
      </c>
      <c r="AQ3622" s="10">
        <v>0</v>
      </c>
      <c r="AR3622" s="10">
        <v>5.043120264696868</v>
      </c>
      <c r="AS3622" s="10">
        <v>5.043120264696868</v>
      </c>
      <c r="AT3622" s="10">
        <v>0</v>
      </c>
      <c r="AU3622" s="10">
        <v>0</v>
      </c>
      <c r="AV3622" s="10">
        <v>68.701160559769647</v>
      </c>
      <c r="AW3622" s="10">
        <v>68.701160559769647</v>
      </c>
      <c r="AX3622" s="10">
        <v>1</v>
      </c>
      <c r="AY3622" s="10">
        <v>0</v>
      </c>
      <c r="AZ3622" s="10" t="s">
        <v>33</v>
      </c>
      <c r="BA3622" s="10">
        <v>3623</v>
      </c>
      <c r="BB3622" s="10" t="s">
        <v>33</v>
      </c>
      <c r="BC3622" s="10" t="s">
        <v>33</v>
      </c>
      <c r="BE3622" s="10" t="s">
        <v>33</v>
      </c>
      <c r="BF3622" s="10" t="s">
        <v>33</v>
      </c>
      <c r="BG3622" s="10" t="s">
        <v>33</v>
      </c>
      <c r="BR3622" s="10" t="s">
        <v>714</v>
      </c>
      <c r="BS3622" s="11">
        <v>5.043120264696868</v>
      </c>
      <c r="BT3622" s="11">
        <v>68.701160559769647</v>
      </c>
      <c r="BU3622" s="10">
        <v>3622</v>
      </c>
    </row>
    <row r="3623" spans="1:73" s="10" customFormat="1" x14ac:dyDescent="0.45">
      <c r="A3623" s="10">
        <v>968</v>
      </c>
      <c r="B3623" s="10" t="s">
        <v>33</v>
      </c>
      <c r="C3623" s="10">
        <v>967</v>
      </c>
      <c r="D3623" s="10">
        <v>3624</v>
      </c>
      <c r="E3623" s="10" t="s">
        <v>33</v>
      </c>
      <c r="F3623" s="10" t="s">
        <v>33</v>
      </c>
      <c r="G3623" s="10">
        <v>1</v>
      </c>
      <c r="H3623" s="10" t="s">
        <v>33</v>
      </c>
      <c r="I3623" s="10">
        <v>1</v>
      </c>
      <c r="J3623" s="10" t="s">
        <v>718</v>
      </c>
      <c r="L3623" s="10">
        <v>1</v>
      </c>
      <c r="M3623" s="10" t="s">
        <v>33</v>
      </c>
      <c r="N3623" s="10">
        <v>1</v>
      </c>
      <c r="O3623" s="10">
        <v>1</v>
      </c>
      <c r="Q3623" s="10">
        <v>1</v>
      </c>
      <c r="T3623" s="10">
        <v>0</v>
      </c>
      <c r="W3623" s="10">
        <v>0</v>
      </c>
      <c r="Y3623" s="10">
        <v>0</v>
      </c>
      <c r="AB3623" s="10">
        <v>0</v>
      </c>
      <c r="AD3623" s="10">
        <v>3.8897630036751591</v>
      </c>
      <c r="AE3623" s="10">
        <v>301.20863214071619</v>
      </c>
      <c r="AH3623" s="10">
        <v>1</v>
      </c>
      <c r="AQ3623" s="10">
        <v>0</v>
      </c>
      <c r="AR3623" s="10">
        <v>3.8897630036751591</v>
      </c>
      <c r="AS3623" s="10">
        <v>3.8897630036751591</v>
      </c>
      <c r="AT3623" s="10">
        <v>0</v>
      </c>
      <c r="AU3623" s="10">
        <v>0</v>
      </c>
      <c r="AV3623" s="10">
        <v>301.20863214071619</v>
      </c>
      <c r="AW3623" s="10">
        <v>301.20863214071619</v>
      </c>
      <c r="AX3623" s="10">
        <v>1</v>
      </c>
      <c r="AY3623" s="10">
        <v>0</v>
      </c>
      <c r="AZ3623" s="10" t="s">
        <v>33</v>
      </c>
      <c r="BA3623" s="10">
        <v>3624</v>
      </c>
      <c r="BB3623" s="10" t="s">
        <v>33</v>
      </c>
      <c r="BC3623" s="10" t="s">
        <v>33</v>
      </c>
      <c r="BE3623" s="10" t="s">
        <v>33</v>
      </c>
      <c r="BF3623" s="10" t="s">
        <v>33</v>
      </c>
      <c r="BG3623" s="10" t="s">
        <v>33</v>
      </c>
      <c r="BR3623" s="10" t="s">
        <v>717</v>
      </c>
      <c r="BS3623" s="11">
        <v>3.8897630036751591</v>
      </c>
      <c r="BT3623" s="11">
        <v>301.20863214071619</v>
      </c>
      <c r="BU3623" s="10">
        <v>3623</v>
      </c>
    </row>
    <row r="3624" spans="1:73" s="10" customFormat="1" x14ac:dyDescent="0.45">
      <c r="A3624" s="10">
        <v>969</v>
      </c>
      <c r="B3624" s="10" t="s">
        <v>33</v>
      </c>
      <c r="C3624" s="10">
        <v>968</v>
      </c>
      <c r="D3624" s="10">
        <v>3625</v>
      </c>
      <c r="E3624" s="10" t="s">
        <v>33</v>
      </c>
      <c r="F3624" s="10" t="s">
        <v>33</v>
      </c>
      <c r="G3624" s="10">
        <v>1</v>
      </c>
      <c r="H3624" s="10" t="s">
        <v>33</v>
      </c>
      <c r="I3624" s="10">
        <v>1</v>
      </c>
      <c r="J3624" s="10" t="s">
        <v>721</v>
      </c>
      <c r="L3624" s="10">
        <v>1</v>
      </c>
      <c r="M3624" s="10" t="s">
        <v>33</v>
      </c>
      <c r="N3624" s="10">
        <v>1</v>
      </c>
      <c r="O3624" s="10">
        <v>1</v>
      </c>
      <c r="Q3624" s="10">
        <v>1</v>
      </c>
      <c r="T3624" s="10">
        <v>0</v>
      </c>
      <c r="W3624" s="10">
        <v>0</v>
      </c>
      <c r="Y3624" s="10">
        <v>0</v>
      </c>
      <c r="AB3624" s="10">
        <v>0</v>
      </c>
      <c r="AD3624" s="10">
        <v>34.12229975826564</v>
      </c>
      <c r="AE3624" s="10">
        <v>370.87043371523021</v>
      </c>
      <c r="AH3624" s="10">
        <v>1</v>
      </c>
      <c r="AQ3624" s="10">
        <v>0</v>
      </c>
      <c r="AR3624" s="10">
        <v>34.12229975826564</v>
      </c>
      <c r="AS3624" s="10">
        <v>34.12229975826564</v>
      </c>
      <c r="AT3624" s="10">
        <v>0</v>
      </c>
      <c r="AU3624" s="10">
        <v>0</v>
      </c>
      <c r="AV3624" s="10">
        <v>370.87043371523021</v>
      </c>
      <c r="AW3624" s="10">
        <v>370.87043371523021</v>
      </c>
      <c r="AX3624" s="10">
        <v>1</v>
      </c>
      <c r="AY3624" s="10">
        <v>0</v>
      </c>
      <c r="AZ3624" s="10" t="s">
        <v>33</v>
      </c>
      <c r="BA3624" s="10">
        <v>3625</v>
      </c>
      <c r="BB3624" s="10" t="s">
        <v>33</v>
      </c>
      <c r="BC3624" s="10" t="s">
        <v>33</v>
      </c>
      <c r="BE3624" s="10" t="s">
        <v>33</v>
      </c>
      <c r="BF3624" s="10" t="s">
        <v>33</v>
      </c>
      <c r="BG3624" s="10" t="s">
        <v>33</v>
      </c>
      <c r="BR3624" s="10" t="s">
        <v>719</v>
      </c>
      <c r="BS3624" s="11">
        <v>34.12229975826564</v>
      </c>
      <c r="BT3624" s="11">
        <v>370.87043371523021</v>
      </c>
      <c r="BU3624" s="10">
        <v>3624</v>
      </c>
    </row>
    <row r="3625" spans="1:73" s="10" customFormat="1" x14ac:dyDescent="0.45">
      <c r="A3625" s="10">
        <v>970</v>
      </c>
      <c r="B3625" s="10" t="s">
        <v>33</v>
      </c>
      <c r="C3625" s="10">
        <v>969</v>
      </c>
      <c r="D3625" s="10">
        <v>3626</v>
      </c>
      <c r="E3625" s="10" t="s">
        <v>33</v>
      </c>
      <c r="F3625" s="10" t="s">
        <v>33</v>
      </c>
      <c r="G3625" s="10">
        <v>1</v>
      </c>
      <c r="H3625" s="10" t="s">
        <v>33</v>
      </c>
      <c r="I3625" s="10">
        <v>1</v>
      </c>
      <c r="J3625" s="10" t="s">
        <v>724</v>
      </c>
      <c r="L3625" s="10">
        <v>1</v>
      </c>
      <c r="M3625" s="10" t="s">
        <v>33</v>
      </c>
      <c r="N3625" s="10">
        <v>1</v>
      </c>
      <c r="O3625" s="10">
        <v>1</v>
      </c>
      <c r="Q3625" s="10">
        <v>1</v>
      </c>
      <c r="T3625" s="10">
        <v>0</v>
      </c>
      <c r="W3625" s="10">
        <v>0</v>
      </c>
      <c r="Y3625" s="10">
        <v>0</v>
      </c>
      <c r="AB3625" s="10">
        <v>0</v>
      </c>
      <c r="AD3625" s="10">
        <v>6.5548908669797541</v>
      </c>
      <c r="AE3625" s="10">
        <v>71.960075405927711</v>
      </c>
      <c r="AH3625" s="10">
        <v>1</v>
      </c>
      <c r="AQ3625" s="10">
        <v>0</v>
      </c>
      <c r="AR3625" s="10">
        <v>6.5548908669797541</v>
      </c>
      <c r="AS3625" s="10">
        <v>6.5548908669797541</v>
      </c>
      <c r="AT3625" s="10">
        <v>0</v>
      </c>
      <c r="AU3625" s="10">
        <v>0</v>
      </c>
      <c r="AV3625" s="10">
        <v>71.960075405927711</v>
      </c>
      <c r="AW3625" s="10">
        <v>71.960075405927711</v>
      </c>
      <c r="AX3625" s="10">
        <v>1</v>
      </c>
      <c r="AY3625" s="10">
        <v>0</v>
      </c>
      <c r="AZ3625" s="10" t="s">
        <v>33</v>
      </c>
      <c r="BA3625" s="10">
        <v>3626</v>
      </c>
      <c r="BB3625" s="10" t="s">
        <v>33</v>
      </c>
      <c r="BC3625" s="10" t="s">
        <v>33</v>
      </c>
      <c r="BE3625" s="10" t="s">
        <v>33</v>
      </c>
      <c r="BF3625" s="10" t="s">
        <v>33</v>
      </c>
      <c r="BG3625" s="10" t="s">
        <v>33</v>
      </c>
      <c r="BR3625" s="10" t="s">
        <v>722</v>
      </c>
      <c r="BS3625" s="11">
        <v>6.5548908669797541</v>
      </c>
      <c r="BT3625" s="11">
        <v>71.960075405927711</v>
      </c>
      <c r="BU3625" s="10">
        <v>3625</v>
      </c>
    </row>
    <row r="3626" spans="1:73" s="10" customFormat="1" x14ac:dyDescent="0.45">
      <c r="A3626" s="10">
        <v>971</v>
      </c>
      <c r="B3626" s="10" t="s">
        <v>33</v>
      </c>
      <c r="C3626" s="10">
        <v>970</v>
      </c>
      <c r="D3626" s="10">
        <v>3632</v>
      </c>
      <c r="E3626" s="10" t="s">
        <v>33</v>
      </c>
      <c r="F3626" s="10" t="s">
        <v>33</v>
      </c>
      <c r="G3626" s="10">
        <v>0</v>
      </c>
      <c r="H3626" s="10" t="s">
        <v>33</v>
      </c>
      <c r="I3626" s="10">
        <v>1</v>
      </c>
      <c r="J3626" s="10" t="s">
        <v>728</v>
      </c>
      <c r="L3626" s="10">
        <v>1</v>
      </c>
      <c r="M3626" s="10" t="s">
        <v>33</v>
      </c>
      <c r="N3626" s="10">
        <v>1</v>
      </c>
      <c r="O3626" s="10">
        <v>1</v>
      </c>
      <c r="Q3626" s="10">
        <v>1</v>
      </c>
      <c r="T3626" s="10">
        <v>0.3</v>
      </c>
      <c r="U3626" s="10">
        <v>0.3</v>
      </c>
      <c r="W3626" s="10">
        <v>0.20740000000000003</v>
      </c>
      <c r="X3626" s="10" t="s">
        <v>729</v>
      </c>
      <c r="Y3626" s="10">
        <v>0.02</v>
      </c>
      <c r="AA3626" s="10">
        <v>0.02</v>
      </c>
      <c r="AB3626" s="10">
        <v>2.3996</v>
      </c>
      <c r="AE3626" s="10">
        <v>0</v>
      </c>
      <c r="AH3626" s="10">
        <v>1</v>
      </c>
      <c r="AQ3626" s="10">
        <v>11.178207072918754</v>
      </c>
      <c r="AR3626" s="10">
        <v>32.188472435536049</v>
      </c>
      <c r="AS3626" s="10">
        <v>48.396872691268243</v>
      </c>
      <c r="AT3626" s="10">
        <v>262.68786621359072</v>
      </c>
      <c r="AU3626" s="10">
        <v>135.16004617899392</v>
      </c>
      <c r="AV3626" s="10">
        <v>794.04248867422166</v>
      </c>
      <c r="AW3626" s="10">
        <v>1191.8904010668064</v>
      </c>
      <c r="AX3626" s="10">
        <v>1</v>
      </c>
      <c r="AY3626" s="10">
        <v>0</v>
      </c>
      <c r="AZ3626" s="10" t="s">
        <v>33</v>
      </c>
      <c r="BA3626" s="10">
        <v>3632</v>
      </c>
      <c r="BB3626" s="10" t="s">
        <v>33</v>
      </c>
      <c r="BC3626" s="10" t="s">
        <v>33</v>
      </c>
      <c r="BE3626" s="10" t="s">
        <v>33</v>
      </c>
      <c r="BF3626" s="10" t="s">
        <v>33</v>
      </c>
      <c r="BG3626" s="10" t="s">
        <v>33</v>
      </c>
      <c r="BR3626" s="10" t="s">
        <v>727</v>
      </c>
      <c r="BS3626" s="11">
        <v>48.396872691268243</v>
      </c>
      <c r="BT3626" s="11">
        <v>1191.8904010668064</v>
      </c>
      <c r="BU3626" s="10">
        <v>3626</v>
      </c>
    </row>
    <row r="3627" spans="1:73" s="10" customFormat="1" x14ac:dyDescent="0.45">
      <c r="A3627" s="10" t="s">
        <v>33</v>
      </c>
      <c r="B3627" s="10" t="s">
        <v>33</v>
      </c>
      <c r="C3627" s="10">
        <v>971</v>
      </c>
      <c r="D3627" s="10" t="s">
        <v>33</v>
      </c>
      <c r="E3627" s="10">
        <v>3626</v>
      </c>
      <c r="F3627" s="10">
        <v>3632</v>
      </c>
      <c r="G3627" s="10">
        <v>0</v>
      </c>
      <c r="H3627" s="10">
        <v>972</v>
      </c>
      <c r="I3627" s="10">
        <v>1.02</v>
      </c>
      <c r="J3627" s="10" t="s">
        <v>33</v>
      </c>
      <c r="K3627" s="10" t="s">
        <v>731</v>
      </c>
      <c r="L3627" s="10" t="s">
        <v>33</v>
      </c>
      <c r="M3627" s="10">
        <v>1.02</v>
      </c>
      <c r="N3627" s="10">
        <v>1.02</v>
      </c>
      <c r="O3627" s="10">
        <v>1.02</v>
      </c>
      <c r="Q3627" s="10">
        <v>1.02</v>
      </c>
      <c r="T3627" s="10">
        <v>0</v>
      </c>
      <c r="W3627" s="10">
        <v>0</v>
      </c>
      <c r="Y3627" s="10">
        <v>0</v>
      </c>
      <c r="AB3627" s="10">
        <v>0</v>
      </c>
      <c r="AE3627" s="10">
        <v>0</v>
      </c>
      <c r="AH3627" s="10">
        <v>1</v>
      </c>
      <c r="AQ3627" s="10">
        <v>10.878207072918753</v>
      </c>
      <c r="AR3627" s="10">
        <v>31.902813172310026</v>
      </c>
      <c r="AS3627" s="10">
        <v>47.676213428042217</v>
      </c>
      <c r="AT3627" s="10">
        <v>255.63786621359071</v>
      </c>
      <c r="AU3627" s="10">
        <v>132.76044617899393</v>
      </c>
      <c r="AV3627" s="10">
        <v>791.47589855639728</v>
      </c>
      <c r="AW3627" s="10">
        <v>1179.874210948982</v>
      </c>
      <c r="AX3627" s="10" t="s">
        <v>33</v>
      </c>
      <c r="AY3627" s="10">
        <v>0</v>
      </c>
      <c r="AZ3627" s="10" t="s">
        <v>33</v>
      </c>
      <c r="BA3627" s="10" t="s">
        <v>33</v>
      </c>
      <c r="BB3627" s="10">
        <v>3626</v>
      </c>
      <c r="BC3627" s="10">
        <v>3632</v>
      </c>
      <c r="BE3627" s="10" t="s">
        <v>727</v>
      </c>
      <c r="BF3627" s="10" t="s">
        <v>730</v>
      </c>
      <c r="BG3627" s="10">
        <v>47.676213428042217</v>
      </c>
      <c r="BR3627" s="10" t="s">
        <v>33</v>
      </c>
      <c r="BS3627" s="11" t="s">
        <v>33</v>
      </c>
      <c r="BT3627" s="11" t="s">
        <v>33</v>
      </c>
      <c r="BU3627" s="10">
        <v>3627</v>
      </c>
    </row>
    <row r="3628" spans="1:73" s="10" customFormat="1" x14ac:dyDescent="0.45">
      <c r="A3628" s="10" t="s">
        <v>33</v>
      </c>
      <c r="B3628" s="10" t="s">
        <v>33</v>
      </c>
      <c r="C3628" s="10">
        <v>972</v>
      </c>
      <c r="D3628" s="10" t="s">
        <v>33</v>
      </c>
      <c r="E3628" s="10">
        <v>3626</v>
      </c>
      <c r="F3628" s="10">
        <v>24</v>
      </c>
      <c r="G3628" s="10">
        <v>0</v>
      </c>
      <c r="H3628" s="10">
        <v>11</v>
      </c>
      <c r="I3628" s="10">
        <v>1.3</v>
      </c>
      <c r="J3628" s="10" t="s">
        <v>33</v>
      </c>
      <c r="K3628" s="10" t="s">
        <v>732</v>
      </c>
      <c r="L3628" s="10" t="s">
        <v>33</v>
      </c>
      <c r="M3628" s="10">
        <v>1.3</v>
      </c>
      <c r="N3628" s="10">
        <v>1.3</v>
      </c>
      <c r="O3628" s="10">
        <v>1.3</v>
      </c>
      <c r="Q3628" s="10">
        <v>1.3</v>
      </c>
      <c r="T3628" s="10">
        <v>0</v>
      </c>
      <c r="W3628" s="10">
        <v>0</v>
      </c>
      <c r="Y3628" s="10">
        <v>0</v>
      </c>
      <c r="AB3628" s="10">
        <v>0</v>
      </c>
      <c r="AE3628" s="10">
        <v>0</v>
      </c>
      <c r="AH3628" s="10">
        <v>1</v>
      </c>
      <c r="AQ3628" s="10">
        <v>0</v>
      </c>
      <c r="AR3628" s="10">
        <v>0</v>
      </c>
      <c r="AS3628" s="10">
        <v>0</v>
      </c>
      <c r="AT3628" s="10">
        <v>0</v>
      </c>
      <c r="AU3628" s="10">
        <v>0</v>
      </c>
      <c r="AV3628" s="10">
        <v>1.3</v>
      </c>
      <c r="AW3628" s="10">
        <v>1.3</v>
      </c>
      <c r="AX3628" s="10" t="s">
        <v>33</v>
      </c>
      <c r="AY3628" s="10">
        <v>0</v>
      </c>
      <c r="AZ3628" s="10" t="s">
        <v>33</v>
      </c>
      <c r="BA3628" s="10" t="s">
        <v>33</v>
      </c>
      <c r="BB3628" s="10">
        <v>3626</v>
      </c>
      <c r="BC3628" s="10">
        <v>24</v>
      </c>
      <c r="BE3628" s="10" t="s">
        <v>727</v>
      </c>
      <c r="BF3628" s="10" t="s">
        <v>4220</v>
      </c>
      <c r="BG3628" s="10">
        <v>0</v>
      </c>
      <c r="BR3628" s="10" t="s">
        <v>33</v>
      </c>
      <c r="BS3628" s="11" t="s">
        <v>33</v>
      </c>
      <c r="BT3628" s="11" t="s">
        <v>33</v>
      </c>
      <c r="BU3628" s="10">
        <v>3628</v>
      </c>
    </row>
    <row r="3629" spans="1:73" s="10" customFormat="1" x14ac:dyDescent="0.45">
      <c r="A3629" s="10" t="s">
        <v>33</v>
      </c>
      <c r="B3629" s="10" t="s">
        <v>33</v>
      </c>
      <c r="C3629" s="10">
        <v>972</v>
      </c>
      <c r="D3629" s="10" t="s">
        <v>33</v>
      </c>
      <c r="E3629" s="10">
        <v>3626</v>
      </c>
      <c r="F3629" s="10">
        <v>45</v>
      </c>
      <c r="G3629" s="10">
        <v>0</v>
      </c>
      <c r="H3629" s="10">
        <v>22</v>
      </c>
      <c r="I3629" s="10">
        <v>1.5E-3</v>
      </c>
      <c r="J3629" s="10" t="s">
        <v>33</v>
      </c>
      <c r="K3629" s="10" t="s">
        <v>733</v>
      </c>
      <c r="L3629" s="10" t="s">
        <v>33</v>
      </c>
      <c r="M3629" s="10">
        <v>1.5E-3</v>
      </c>
      <c r="N3629" s="10">
        <v>1.5E-3</v>
      </c>
      <c r="O3629" s="10">
        <v>0.03</v>
      </c>
      <c r="Q3629" s="10">
        <v>0.03</v>
      </c>
      <c r="S3629" s="10">
        <v>95</v>
      </c>
      <c r="T3629" s="10">
        <v>0</v>
      </c>
      <c r="W3629" s="10">
        <v>0</v>
      </c>
      <c r="Y3629" s="10">
        <v>0</v>
      </c>
      <c r="AB3629" s="10">
        <v>0</v>
      </c>
      <c r="AE3629" s="10">
        <v>0</v>
      </c>
      <c r="AH3629" s="10">
        <v>1</v>
      </c>
      <c r="AQ3629" s="10">
        <v>0</v>
      </c>
      <c r="AR3629" s="10">
        <v>5.431100323633033E-3</v>
      </c>
      <c r="AS3629" s="10">
        <v>5.431100323633033E-3</v>
      </c>
      <c r="AT3629" s="10">
        <v>0</v>
      </c>
      <c r="AU3629" s="10">
        <v>0</v>
      </c>
      <c r="AV3629" s="10">
        <v>7.2697442923501762E-2</v>
      </c>
      <c r="AW3629" s="10">
        <v>7.2697442923501762E-2</v>
      </c>
      <c r="AX3629" s="10" t="s">
        <v>33</v>
      </c>
      <c r="AY3629" s="10">
        <v>0</v>
      </c>
      <c r="AZ3629" s="10" t="s">
        <v>33</v>
      </c>
      <c r="BA3629" s="10" t="s">
        <v>33</v>
      </c>
      <c r="BB3629" s="10">
        <v>3626</v>
      </c>
      <c r="BC3629" s="10">
        <v>45</v>
      </c>
      <c r="BE3629" s="10" t="s">
        <v>727</v>
      </c>
      <c r="BF3629" s="10" t="s">
        <v>4221</v>
      </c>
      <c r="BG3629" s="10">
        <v>5.431100323633033E-3</v>
      </c>
      <c r="BR3629" s="10" t="s">
        <v>33</v>
      </c>
      <c r="BS3629" s="11" t="s">
        <v>33</v>
      </c>
      <c r="BT3629" s="11" t="s">
        <v>33</v>
      </c>
      <c r="BU3629" s="10">
        <v>3629</v>
      </c>
    </row>
    <row r="3630" spans="1:73" s="10" customFormat="1" x14ac:dyDescent="0.45">
      <c r="A3630" s="10" t="s">
        <v>33</v>
      </c>
      <c r="B3630" s="10" t="s">
        <v>33</v>
      </c>
      <c r="C3630" s="10">
        <v>972</v>
      </c>
      <c r="D3630" s="10" t="s">
        <v>33</v>
      </c>
      <c r="E3630" s="10">
        <v>3626</v>
      </c>
      <c r="F3630" s="10">
        <v>123</v>
      </c>
      <c r="G3630" s="10">
        <v>0</v>
      </c>
      <c r="H3630" s="10">
        <v>52</v>
      </c>
      <c r="I3630" s="10">
        <v>4.0000000000000001E-3</v>
      </c>
      <c r="J3630" s="10" t="s">
        <v>33</v>
      </c>
      <c r="K3630" s="10" t="s">
        <v>734</v>
      </c>
      <c r="L3630" s="10" t="s">
        <v>33</v>
      </c>
      <c r="M3630" s="10">
        <v>4.0000000000000001E-3</v>
      </c>
      <c r="N3630" s="10">
        <v>4.0000000000000001E-3</v>
      </c>
      <c r="O3630" s="10">
        <v>0.02</v>
      </c>
      <c r="Q3630" s="10">
        <v>0.02</v>
      </c>
      <c r="S3630" s="10">
        <v>80</v>
      </c>
      <c r="T3630" s="10">
        <v>0</v>
      </c>
      <c r="W3630" s="10">
        <v>0</v>
      </c>
      <c r="Y3630" s="10">
        <v>0</v>
      </c>
      <c r="AB3630" s="10">
        <v>0</v>
      </c>
      <c r="AE3630" s="10">
        <v>0</v>
      </c>
      <c r="AH3630" s="10">
        <v>1</v>
      </c>
      <c r="AQ3630" s="10">
        <v>0</v>
      </c>
      <c r="AR3630" s="10">
        <v>6.6223046842444483E-2</v>
      </c>
      <c r="AS3630" s="10">
        <v>6.6223046842444483E-2</v>
      </c>
      <c r="AT3630" s="10">
        <v>0</v>
      </c>
      <c r="AU3630" s="10">
        <v>0</v>
      </c>
      <c r="AV3630" s="10">
        <v>1.1109435329562305</v>
      </c>
      <c r="AW3630" s="10">
        <v>1.1109435329562305</v>
      </c>
      <c r="AX3630" s="10" t="s">
        <v>33</v>
      </c>
      <c r="AY3630" s="10">
        <v>0</v>
      </c>
      <c r="AZ3630" s="10" t="s">
        <v>33</v>
      </c>
      <c r="BA3630" s="10" t="s">
        <v>33</v>
      </c>
      <c r="BB3630" s="10">
        <v>3626</v>
      </c>
      <c r="BC3630" s="10">
        <v>123</v>
      </c>
      <c r="BE3630" s="10" t="s">
        <v>727</v>
      </c>
      <c r="BF3630" s="10" t="s">
        <v>4222</v>
      </c>
      <c r="BG3630" s="10">
        <v>6.6223046842444483E-2</v>
      </c>
      <c r="BR3630" s="10" t="s">
        <v>33</v>
      </c>
      <c r="BS3630" s="11" t="s">
        <v>33</v>
      </c>
      <c r="BT3630" s="11" t="s">
        <v>33</v>
      </c>
      <c r="BU3630" s="10">
        <v>3630</v>
      </c>
    </row>
    <row r="3631" spans="1:73" s="10" customFormat="1" x14ac:dyDescent="0.45">
      <c r="A3631" s="10" t="s">
        <v>33</v>
      </c>
      <c r="B3631" s="10" t="s">
        <v>33</v>
      </c>
      <c r="C3631" s="10">
        <v>972</v>
      </c>
      <c r="D3631" s="10" t="s">
        <v>33</v>
      </c>
      <c r="E3631" s="10">
        <v>3626</v>
      </c>
      <c r="F3631" s="10">
        <v>78</v>
      </c>
      <c r="G3631" s="10">
        <v>0</v>
      </c>
      <c r="H3631" s="10">
        <v>33</v>
      </c>
      <c r="I3631" s="10">
        <v>5.0000000000000001E-3</v>
      </c>
      <c r="J3631" s="10" t="s">
        <v>33</v>
      </c>
      <c r="K3631" s="10" t="s">
        <v>735</v>
      </c>
      <c r="L3631" s="10" t="s">
        <v>33</v>
      </c>
      <c r="M3631" s="10">
        <v>5.0000000000000001E-3</v>
      </c>
      <c r="N3631" s="10">
        <v>5.0000000000000001E-3</v>
      </c>
      <c r="O3631" s="10">
        <v>5.0000000000000001E-3</v>
      </c>
      <c r="Q3631" s="10">
        <v>5.0000000000000001E-3</v>
      </c>
      <c r="T3631" s="10">
        <v>0</v>
      </c>
      <c r="W3631" s="10">
        <v>0</v>
      </c>
      <c r="Y3631" s="10">
        <v>0</v>
      </c>
      <c r="AB3631" s="10">
        <v>0</v>
      </c>
      <c r="AE3631" s="10">
        <v>0</v>
      </c>
      <c r="AH3631" s="10">
        <v>1</v>
      </c>
      <c r="AQ3631" s="10">
        <v>0</v>
      </c>
      <c r="AR3631" s="10">
        <v>6.6051160599418113E-3</v>
      </c>
      <c r="AS3631" s="10">
        <v>6.6051160599418113E-3</v>
      </c>
      <c r="AT3631" s="10">
        <v>0</v>
      </c>
      <c r="AU3631" s="10">
        <v>0</v>
      </c>
      <c r="AV3631" s="10">
        <v>8.2949141944663934E-2</v>
      </c>
      <c r="AW3631" s="10">
        <v>8.2949141944663934E-2</v>
      </c>
      <c r="AX3631" s="10" t="s">
        <v>33</v>
      </c>
      <c r="AY3631" s="10">
        <v>0</v>
      </c>
      <c r="AZ3631" s="10" t="s">
        <v>33</v>
      </c>
      <c r="BA3631" s="10" t="s">
        <v>33</v>
      </c>
      <c r="BB3631" s="10">
        <v>3626</v>
      </c>
      <c r="BC3631" s="10">
        <v>78</v>
      </c>
      <c r="BE3631" s="10" t="s">
        <v>727</v>
      </c>
      <c r="BF3631" s="10" t="s">
        <v>4223</v>
      </c>
      <c r="BG3631" s="10">
        <v>6.6051160599418113E-3</v>
      </c>
      <c r="BR3631" s="10" t="s">
        <v>33</v>
      </c>
      <c r="BS3631" s="11" t="s">
        <v>33</v>
      </c>
      <c r="BT3631" s="11" t="s">
        <v>33</v>
      </c>
      <c r="BU3631" s="10">
        <v>3631</v>
      </c>
    </row>
    <row r="3632" spans="1:73" s="10" customFormat="1" x14ac:dyDescent="0.45">
      <c r="A3632" s="10">
        <v>972</v>
      </c>
      <c r="B3632" s="10">
        <v>3627</v>
      </c>
      <c r="C3632" s="10">
        <v>972</v>
      </c>
      <c r="D3632" s="10">
        <v>3639</v>
      </c>
      <c r="E3632" s="10" t="s">
        <v>33</v>
      </c>
      <c r="F3632" s="10">
        <v>3627</v>
      </c>
      <c r="G3632" s="10">
        <v>0</v>
      </c>
      <c r="H3632" s="10" t="s">
        <v>33</v>
      </c>
      <c r="I3632" s="10">
        <v>1.02</v>
      </c>
      <c r="J3632" s="10" t="s">
        <v>730</v>
      </c>
      <c r="L3632" s="10">
        <v>1</v>
      </c>
      <c r="M3632" s="10" t="s">
        <v>33</v>
      </c>
      <c r="N3632" s="10">
        <v>1</v>
      </c>
      <c r="O3632" s="10">
        <v>1</v>
      </c>
      <c r="Q3632" s="10">
        <v>1</v>
      </c>
      <c r="T3632" s="10">
        <v>0.2449489742783178</v>
      </c>
      <c r="U3632" s="10">
        <v>0.2</v>
      </c>
      <c r="V3632" s="10">
        <v>0.3</v>
      </c>
      <c r="W3632" s="10">
        <v>2.2768399153212333</v>
      </c>
      <c r="X3632" s="10" t="s">
        <v>736</v>
      </c>
      <c r="Y3632" s="10">
        <v>0.63245553203367588</v>
      </c>
      <c r="AA3632" s="10">
        <v>0.63245553203367588</v>
      </c>
      <c r="AB3632" s="10">
        <v>7.5957909397244476</v>
      </c>
      <c r="AE3632" s="10">
        <v>0</v>
      </c>
      <c r="AH3632" s="10">
        <v>1</v>
      </c>
      <c r="AQ3632" s="10">
        <v>10.664908895018385</v>
      </c>
      <c r="AR3632" s="10">
        <v>31.277267815990221</v>
      </c>
      <c r="AS3632" s="10">
        <v>46.741385713766881</v>
      </c>
      <c r="AT3632" s="10">
        <v>250.62535903293207</v>
      </c>
      <c r="AU3632" s="10">
        <v>130.15730017548424</v>
      </c>
      <c r="AV3632" s="10">
        <v>775.95676329058551</v>
      </c>
      <c r="AW3632" s="10">
        <v>1156.7394224990019</v>
      </c>
      <c r="AX3632" s="10">
        <v>1.02</v>
      </c>
      <c r="AY3632" s="10">
        <v>0</v>
      </c>
      <c r="AZ3632" s="10" t="s">
        <v>33</v>
      </c>
      <c r="BA3632" s="10">
        <v>3639</v>
      </c>
      <c r="BB3632" s="10" t="s">
        <v>33</v>
      </c>
      <c r="BC3632" s="10">
        <v>3627</v>
      </c>
      <c r="BE3632" s="10" t="s">
        <v>33</v>
      </c>
      <c r="BF3632" s="10" t="s">
        <v>33</v>
      </c>
      <c r="BG3632" s="10" t="s">
        <v>33</v>
      </c>
      <c r="BR3632" s="10" t="s">
        <v>730</v>
      </c>
      <c r="BS3632" s="11">
        <v>46.741385713766881</v>
      </c>
      <c r="BT3632" s="11">
        <v>1156.7394224990019</v>
      </c>
      <c r="BU3632" s="10">
        <v>3632</v>
      </c>
    </row>
    <row r="3633" spans="1:73" s="10" customFormat="1" x14ac:dyDescent="0.45">
      <c r="A3633" s="10" t="s">
        <v>33</v>
      </c>
      <c r="B3633" s="10" t="s">
        <v>33</v>
      </c>
      <c r="C3633" s="10">
        <v>972</v>
      </c>
      <c r="D3633" s="10" t="s">
        <v>33</v>
      </c>
      <c r="E3633" s="10">
        <v>3632</v>
      </c>
      <c r="F3633" s="10">
        <v>156</v>
      </c>
      <c r="G3633" s="10">
        <v>0</v>
      </c>
      <c r="H3633" s="10">
        <v>65</v>
      </c>
      <c r="I3633" s="10">
        <v>2.4984795376388416</v>
      </c>
      <c r="J3633" s="10" t="s">
        <v>33</v>
      </c>
      <c r="K3633" s="10" t="s">
        <v>737</v>
      </c>
      <c r="L3633" s="10" t="s">
        <v>33</v>
      </c>
      <c r="M3633" s="10">
        <v>2.4494897427831779</v>
      </c>
      <c r="N3633" s="10">
        <v>2.4494897427831779</v>
      </c>
      <c r="O3633" s="10">
        <v>2.4494897427831779</v>
      </c>
      <c r="Q3633" s="10">
        <v>2</v>
      </c>
      <c r="R3633" s="10">
        <v>3</v>
      </c>
      <c r="T3633" s="10">
        <v>0</v>
      </c>
      <c r="W3633" s="10">
        <v>0</v>
      </c>
      <c r="Y3633" s="10">
        <v>0</v>
      </c>
      <c r="AB3633" s="10">
        <v>0</v>
      </c>
      <c r="AE3633" s="10">
        <v>0</v>
      </c>
      <c r="AH3633" s="10">
        <v>1</v>
      </c>
      <c r="AQ3633" s="10">
        <v>10.395525453802504</v>
      </c>
      <c r="AR3633" s="10">
        <v>27.883995784840504</v>
      </c>
      <c r="AS3633" s="10">
        <v>42.957507692854136</v>
      </c>
      <c r="AT3633" s="10">
        <v>244.29484816435885</v>
      </c>
      <c r="AU3633" s="10">
        <v>120.52892173185141</v>
      </c>
      <c r="AV3633" s="10">
        <v>756.73787783943078</v>
      </c>
      <c r="AW3633" s="10">
        <v>1121.5616477356411</v>
      </c>
      <c r="AX3633" s="10" t="s">
        <v>33</v>
      </c>
      <c r="AY3633" s="10">
        <v>0</v>
      </c>
      <c r="AZ3633" s="10" t="s">
        <v>33</v>
      </c>
      <c r="BA3633" s="10" t="s">
        <v>33</v>
      </c>
      <c r="BB3633" s="10">
        <v>3632</v>
      </c>
      <c r="BC3633" s="10">
        <v>156</v>
      </c>
      <c r="BE3633" s="10" t="s">
        <v>730</v>
      </c>
      <c r="BF3633" s="10" t="s">
        <v>4224</v>
      </c>
      <c r="BG3633" s="10">
        <v>43.816657846711223</v>
      </c>
      <c r="BR3633" s="10" t="s">
        <v>33</v>
      </c>
      <c r="BS3633" s="11" t="s">
        <v>33</v>
      </c>
      <c r="BT3633" s="11" t="s">
        <v>33</v>
      </c>
      <c r="BU3633" s="10">
        <v>3633</v>
      </c>
    </row>
    <row r="3634" spans="1:73" s="10" customFormat="1" x14ac:dyDescent="0.45">
      <c r="A3634" s="10" t="s">
        <v>33</v>
      </c>
      <c r="B3634" s="10" t="s">
        <v>33</v>
      </c>
      <c r="C3634" s="10">
        <v>972</v>
      </c>
      <c r="D3634" s="10" t="s">
        <v>33</v>
      </c>
      <c r="E3634" s="10">
        <v>3632</v>
      </c>
      <c r="F3634" s="10">
        <v>170</v>
      </c>
      <c r="G3634" s="10">
        <v>0</v>
      </c>
      <c r="H3634" s="10">
        <v>70</v>
      </c>
      <c r="I3634" s="10">
        <v>0.14424978336205571</v>
      </c>
      <c r="J3634" s="10" t="s">
        <v>33</v>
      </c>
      <c r="K3634" s="10" t="s">
        <v>738</v>
      </c>
      <c r="L3634" s="10" t="s">
        <v>33</v>
      </c>
      <c r="M3634" s="10">
        <v>0.14142135623730953</v>
      </c>
      <c r="N3634" s="10">
        <v>0.14142135623730953</v>
      </c>
      <c r="O3634" s="10">
        <v>0.14142135623730953</v>
      </c>
      <c r="Q3634" s="10">
        <v>0.1</v>
      </c>
      <c r="R3634" s="10">
        <v>0.2</v>
      </c>
      <c r="T3634" s="10">
        <v>0</v>
      </c>
      <c r="W3634" s="10">
        <v>0</v>
      </c>
      <c r="Y3634" s="10">
        <v>0</v>
      </c>
      <c r="AB3634" s="10">
        <v>0</v>
      </c>
      <c r="AE3634" s="10">
        <v>0</v>
      </c>
      <c r="AH3634" s="10">
        <v>1</v>
      </c>
      <c r="AQ3634" s="10">
        <v>2.4434466937563688E-2</v>
      </c>
      <c r="AR3634" s="10">
        <v>0.1550838125789922</v>
      </c>
      <c r="AS3634" s="10">
        <v>0.19051378963845955</v>
      </c>
      <c r="AT3634" s="10">
        <v>0.57420997303274668</v>
      </c>
      <c r="AU3634" s="10">
        <v>2.0325875039083758</v>
      </c>
      <c r="AV3634" s="10">
        <v>1.925873511133698</v>
      </c>
      <c r="AW3634" s="10">
        <v>4.5326709880748206</v>
      </c>
      <c r="AX3634" s="10" t="s">
        <v>33</v>
      </c>
      <c r="AY3634" s="10">
        <v>0</v>
      </c>
      <c r="AZ3634" s="10" t="s">
        <v>33</v>
      </c>
      <c r="BA3634" s="10" t="s">
        <v>33</v>
      </c>
      <c r="BB3634" s="10">
        <v>3632</v>
      </c>
      <c r="BC3634" s="10">
        <v>170</v>
      </c>
      <c r="BE3634" s="10" t="s">
        <v>730</v>
      </c>
      <c r="BF3634" s="10" t="s">
        <v>4225</v>
      </c>
      <c r="BG3634" s="10">
        <v>0.19432406543122874</v>
      </c>
      <c r="BR3634" s="10" t="s">
        <v>33</v>
      </c>
      <c r="BS3634" s="11" t="s">
        <v>33</v>
      </c>
      <c r="BT3634" s="11" t="s">
        <v>33</v>
      </c>
      <c r="BU3634" s="10">
        <v>3634</v>
      </c>
    </row>
    <row r="3635" spans="1:73" s="10" customFormat="1" x14ac:dyDescent="0.45">
      <c r="A3635" s="10" t="s">
        <v>33</v>
      </c>
      <c r="B3635" s="10" t="s">
        <v>33</v>
      </c>
      <c r="C3635" s="10">
        <v>972</v>
      </c>
      <c r="D3635" s="10" t="s">
        <v>33</v>
      </c>
      <c r="E3635" s="10">
        <v>3632</v>
      </c>
      <c r="F3635" s="10">
        <v>169</v>
      </c>
      <c r="G3635" s="10">
        <v>0</v>
      </c>
      <c r="H3635" s="10">
        <v>69</v>
      </c>
      <c r="I3635" s="10">
        <v>7.2124891681027856E-2</v>
      </c>
      <c r="J3635" s="10" t="s">
        <v>33</v>
      </c>
      <c r="K3635" s="10" t="s">
        <v>739</v>
      </c>
      <c r="L3635" s="10" t="s">
        <v>33</v>
      </c>
      <c r="M3635" s="10">
        <v>7.0710678118654766E-2</v>
      </c>
      <c r="N3635" s="10">
        <v>7.0710678118654766E-2</v>
      </c>
      <c r="O3635" s="10">
        <v>7.0710678118654766E-2</v>
      </c>
      <c r="Q3635" s="10">
        <v>0.05</v>
      </c>
      <c r="R3635" s="10">
        <v>0.1</v>
      </c>
      <c r="T3635" s="10">
        <v>0</v>
      </c>
      <c r="W3635" s="10">
        <v>0</v>
      </c>
      <c r="Y3635" s="10">
        <v>0</v>
      </c>
      <c r="AB3635" s="10">
        <v>0</v>
      </c>
      <c r="AE3635" s="10">
        <v>0</v>
      </c>
      <c r="AH3635" s="10">
        <v>1</v>
      </c>
      <c r="AQ3635" s="10">
        <v>0</v>
      </c>
      <c r="AR3635" s="10">
        <v>0.14595279335393871</v>
      </c>
      <c r="AS3635" s="10">
        <v>0.14595279335393871</v>
      </c>
      <c r="AT3635" s="10">
        <v>0</v>
      </c>
      <c r="AU3635" s="10">
        <v>0</v>
      </c>
      <c r="AV3635" s="10">
        <v>3.6163417874588655</v>
      </c>
      <c r="AW3635" s="10">
        <v>3.6163417874588655</v>
      </c>
      <c r="AX3635" s="10" t="s">
        <v>33</v>
      </c>
      <c r="AY3635" s="10">
        <v>0</v>
      </c>
      <c r="AZ3635" s="10" t="s">
        <v>33</v>
      </c>
      <c r="BA3635" s="10" t="s">
        <v>33</v>
      </c>
      <c r="BB3635" s="10">
        <v>3632</v>
      </c>
      <c r="BC3635" s="10">
        <v>169</v>
      </c>
      <c r="BE3635" s="10" t="s">
        <v>730</v>
      </c>
      <c r="BF3635" s="10" t="s">
        <v>4226</v>
      </c>
      <c r="BG3635" s="10">
        <v>0.14887184922101748</v>
      </c>
      <c r="BR3635" s="10" t="s">
        <v>33</v>
      </c>
      <c r="BS3635" s="11" t="s">
        <v>33</v>
      </c>
      <c r="BT3635" s="11" t="s">
        <v>33</v>
      </c>
      <c r="BU3635" s="10">
        <v>3635</v>
      </c>
    </row>
    <row r="3636" spans="1:73" s="10" customFormat="1" x14ac:dyDescent="0.45">
      <c r="A3636" s="10" t="s">
        <v>33</v>
      </c>
      <c r="B3636" s="10" t="s">
        <v>33</v>
      </c>
      <c r="C3636" s="10">
        <v>972</v>
      </c>
      <c r="D3636" s="10" t="s">
        <v>33</v>
      </c>
      <c r="E3636" s="10">
        <v>3632</v>
      </c>
      <c r="F3636" s="10">
        <v>95</v>
      </c>
      <c r="G3636" s="10">
        <v>0</v>
      </c>
      <c r="H3636" s="10">
        <v>42</v>
      </c>
      <c r="I3636" s="10">
        <v>1.442497833620557E-2</v>
      </c>
      <c r="J3636" s="10" t="s">
        <v>33</v>
      </c>
      <c r="K3636" s="10" t="s">
        <v>740</v>
      </c>
      <c r="L3636" s="10" t="s">
        <v>33</v>
      </c>
      <c r="M3636" s="10">
        <v>1.4142135623730951E-2</v>
      </c>
      <c r="N3636" s="10">
        <v>1.4142135623730951E-2</v>
      </c>
      <c r="O3636" s="10">
        <v>1.4142135623730951E-2</v>
      </c>
      <c r="Q3636" s="10">
        <v>0.01</v>
      </c>
      <c r="R3636" s="10">
        <v>0.02</v>
      </c>
      <c r="T3636" s="10">
        <v>0</v>
      </c>
      <c r="W3636" s="10">
        <v>0</v>
      </c>
      <c r="Y3636" s="10">
        <v>0</v>
      </c>
      <c r="AB3636" s="10">
        <v>0</v>
      </c>
      <c r="AE3636" s="10">
        <v>0</v>
      </c>
      <c r="AH3636" s="10">
        <v>1</v>
      </c>
      <c r="AQ3636" s="10">
        <v>0</v>
      </c>
      <c r="AR3636" s="10">
        <v>2.1303342463332566E-2</v>
      </c>
      <c r="AS3636" s="10">
        <v>2.1303342463332566E-2</v>
      </c>
      <c r="AT3636" s="10">
        <v>0</v>
      </c>
      <c r="AU3636" s="10">
        <v>0</v>
      </c>
      <c r="AV3636" s="10">
        <v>0.41457159914150715</v>
      </c>
      <c r="AW3636" s="10">
        <v>0.41457159914150715</v>
      </c>
      <c r="AX3636" s="10" t="s">
        <v>33</v>
      </c>
      <c r="AY3636" s="10">
        <v>0</v>
      </c>
      <c r="AZ3636" s="10" t="s">
        <v>33</v>
      </c>
      <c r="BA3636" s="10" t="s">
        <v>33</v>
      </c>
      <c r="BB3636" s="10">
        <v>3632</v>
      </c>
      <c r="BC3636" s="10">
        <v>95</v>
      </c>
      <c r="BE3636" s="10" t="s">
        <v>730</v>
      </c>
      <c r="BF3636" s="10" t="s">
        <v>4227</v>
      </c>
      <c r="BG3636" s="10">
        <v>2.1729409312599219E-2</v>
      </c>
      <c r="BR3636" s="10" t="s">
        <v>33</v>
      </c>
      <c r="BS3636" s="11" t="s">
        <v>33</v>
      </c>
      <c r="BT3636" s="11" t="s">
        <v>33</v>
      </c>
      <c r="BU3636" s="10">
        <v>3636</v>
      </c>
    </row>
    <row r="3637" spans="1:73" s="10" customFormat="1" x14ac:dyDescent="0.45">
      <c r="A3637" s="10" t="s">
        <v>33</v>
      </c>
      <c r="B3637" s="10" t="s">
        <v>33</v>
      </c>
      <c r="C3637" s="10">
        <v>972</v>
      </c>
      <c r="D3637" s="10" t="s">
        <v>33</v>
      </c>
      <c r="E3637" s="10">
        <v>3632</v>
      </c>
      <c r="F3637" s="10">
        <v>65</v>
      </c>
      <c r="G3637" s="10">
        <v>0</v>
      </c>
      <c r="H3637" s="10">
        <v>29</v>
      </c>
      <c r="I3637" s="10">
        <v>1.442497833620557E-2</v>
      </c>
      <c r="J3637" s="10" t="s">
        <v>33</v>
      </c>
      <c r="K3637" s="10" t="s">
        <v>741</v>
      </c>
      <c r="L3637" s="10" t="s">
        <v>33</v>
      </c>
      <c r="M3637" s="10">
        <v>1.4142135623730951E-2</v>
      </c>
      <c r="N3637" s="10">
        <v>1.4142135623730951E-2</v>
      </c>
      <c r="O3637" s="10">
        <v>1.4142135623730951E-2</v>
      </c>
      <c r="Q3637" s="10">
        <v>0.01</v>
      </c>
      <c r="R3637" s="10">
        <v>0.02</v>
      </c>
      <c r="T3637" s="10">
        <v>0</v>
      </c>
      <c r="W3637" s="10">
        <v>0</v>
      </c>
      <c r="Y3637" s="10">
        <v>0</v>
      </c>
      <c r="AB3637" s="10">
        <v>0</v>
      </c>
      <c r="AE3637" s="10">
        <v>0</v>
      </c>
      <c r="AH3637" s="10">
        <v>1</v>
      </c>
      <c r="AQ3637" s="10">
        <v>0</v>
      </c>
      <c r="AR3637" s="10">
        <v>0.70883615293714886</v>
      </c>
      <c r="AS3637" s="10">
        <v>0.70883615293714886</v>
      </c>
      <c r="AT3637" s="10">
        <v>0</v>
      </c>
      <c r="AU3637" s="10">
        <v>0</v>
      </c>
      <c r="AV3637" s="10">
        <v>12.275423888570227</v>
      </c>
      <c r="AW3637" s="10">
        <v>12.275423888570227</v>
      </c>
      <c r="AX3637" s="10" t="s">
        <v>33</v>
      </c>
      <c r="AY3637" s="10">
        <v>0</v>
      </c>
      <c r="AZ3637" s="10" t="s">
        <v>33</v>
      </c>
      <c r="BA3637" s="10" t="s">
        <v>33</v>
      </c>
      <c r="BB3637" s="10">
        <v>3632</v>
      </c>
      <c r="BC3637" s="10">
        <v>65</v>
      </c>
      <c r="BE3637" s="10" t="s">
        <v>730</v>
      </c>
      <c r="BF3637" s="10" t="s">
        <v>4228</v>
      </c>
      <c r="BG3637" s="10">
        <v>0.72301287599589181</v>
      </c>
      <c r="BR3637" s="10" t="s">
        <v>33</v>
      </c>
      <c r="BS3637" s="11" t="s">
        <v>33</v>
      </c>
      <c r="BT3637" s="11" t="s">
        <v>33</v>
      </c>
      <c r="BU3637" s="10">
        <v>3637</v>
      </c>
    </row>
    <row r="3638" spans="1:73" s="10" customFormat="1" x14ac:dyDescent="0.45">
      <c r="A3638" s="10" t="s">
        <v>33</v>
      </c>
      <c r="B3638" s="10" t="s">
        <v>33</v>
      </c>
      <c r="C3638" s="10">
        <v>972</v>
      </c>
      <c r="D3638" s="10" t="s">
        <v>33</v>
      </c>
      <c r="E3638" s="10">
        <v>3632</v>
      </c>
      <c r="F3638" s="10">
        <v>446</v>
      </c>
      <c r="G3638" s="10">
        <v>0</v>
      </c>
      <c r="H3638" s="10">
        <v>150</v>
      </c>
      <c r="I3638" s="10">
        <v>1.081873375215418E-2</v>
      </c>
      <c r="J3638" s="10" t="s">
        <v>33</v>
      </c>
      <c r="K3638" s="10" t="s">
        <v>742</v>
      </c>
      <c r="L3638" s="10" t="s">
        <v>33</v>
      </c>
      <c r="M3638" s="10">
        <v>1.0606601717798215E-2</v>
      </c>
      <c r="N3638" s="10">
        <v>1.0606601717798215E-2</v>
      </c>
      <c r="O3638" s="10">
        <v>7.0710678118654766E-2</v>
      </c>
      <c r="Q3638" s="10">
        <v>0.05</v>
      </c>
      <c r="R3638" s="10">
        <v>0.1</v>
      </c>
      <c r="S3638" s="10">
        <v>85</v>
      </c>
      <c r="T3638" s="10">
        <v>0</v>
      </c>
      <c r="W3638" s="10">
        <v>0</v>
      </c>
      <c r="Y3638" s="10">
        <v>0</v>
      </c>
      <c r="AB3638" s="10">
        <v>0</v>
      </c>
      <c r="AE3638" s="10">
        <v>0</v>
      </c>
      <c r="AH3638" s="10">
        <v>1</v>
      </c>
      <c r="AQ3638" s="10">
        <v>0</v>
      </c>
      <c r="AR3638" s="10">
        <v>8.5256014495068019E-2</v>
      </c>
      <c r="AS3638" s="10">
        <v>8.5256014495068019E-2</v>
      </c>
      <c r="AT3638" s="10">
        <v>0</v>
      </c>
      <c r="AU3638" s="10">
        <v>0</v>
      </c>
      <c r="AV3638" s="10">
        <v>0.98667466485046595</v>
      </c>
      <c r="AW3638" s="10">
        <v>0.98667466485046595</v>
      </c>
      <c r="AX3638" s="10" t="s">
        <v>33</v>
      </c>
      <c r="AY3638" s="10">
        <v>0</v>
      </c>
      <c r="AZ3638" s="10" t="s">
        <v>33</v>
      </c>
      <c r="BA3638" s="10" t="s">
        <v>33</v>
      </c>
      <c r="BB3638" s="10">
        <v>3632</v>
      </c>
      <c r="BC3638" s="10">
        <v>446</v>
      </c>
      <c r="BE3638" s="10" t="s">
        <v>730</v>
      </c>
      <c r="BF3638" s="10" t="s">
        <v>4229</v>
      </c>
      <c r="BG3638" s="10">
        <v>8.6961134784969377E-2</v>
      </c>
      <c r="BR3638" s="10" t="s">
        <v>33</v>
      </c>
      <c r="BS3638" s="11" t="s">
        <v>33</v>
      </c>
      <c r="BT3638" s="11" t="s">
        <v>33</v>
      </c>
      <c r="BU3638" s="10">
        <v>3638</v>
      </c>
    </row>
    <row r="3639" spans="1:73" s="10" customFormat="1" x14ac:dyDescent="0.45">
      <c r="A3639" s="10">
        <v>973</v>
      </c>
      <c r="B3639" s="10" t="s">
        <v>33</v>
      </c>
      <c r="C3639" s="10">
        <v>972</v>
      </c>
      <c r="D3639" s="10">
        <v>3643</v>
      </c>
      <c r="E3639" s="10" t="s">
        <v>33</v>
      </c>
      <c r="F3639" s="10" t="s">
        <v>33</v>
      </c>
      <c r="G3639" s="10">
        <v>0</v>
      </c>
      <c r="H3639" s="10" t="s">
        <v>33</v>
      </c>
      <c r="I3639" s="10">
        <v>1</v>
      </c>
      <c r="J3639" s="10" t="s">
        <v>744</v>
      </c>
      <c r="L3639" s="10">
        <v>1</v>
      </c>
      <c r="M3639" s="10" t="s">
        <v>33</v>
      </c>
      <c r="N3639" s="10">
        <v>1</v>
      </c>
      <c r="O3639" s="10">
        <v>1</v>
      </c>
      <c r="Q3639" s="10">
        <v>1</v>
      </c>
      <c r="T3639" s="10">
        <v>0.63245553203367588</v>
      </c>
      <c r="U3639" s="10">
        <v>0.5</v>
      </c>
      <c r="V3639" s="10">
        <v>0.8</v>
      </c>
      <c r="W3639" s="10">
        <v>0.32792819335946094</v>
      </c>
      <c r="X3639" s="10" t="s">
        <v>729</v>
      </c>
      <c r="Y3639" s="10">
        <v>3.1622776601683791E-2</v>
      </c>
      <c r="AA3639" s="10">
        <v>3.1622776601683791E-2</v>
      </c>
      <c r="AB3639" s="10">
        <v>3.7941007366700212</v>
      </c>
      <c r="AE3639" s="10">
        <v>0</v>
      </c>
      <c r="AH3639" s="10">
        <v>1</v>
      </c>
      <c r="AQ3639" s="10">
        <v>12.033678781916226</v>
      </c>
      <c r="AR3639" s="10">
        <v>33.161343849798762</v>
      </c>
      <c r="AS3639" s="10">
        <v>50.610178083577289</v>
      </c>
      <c r="AT3639" s="10">
        <v>282.79145137503133</v>
      </c>
      <c r="AU3639" s="10">
        <v>141.65072218757103</v>
      </c>
      <c r="AV3639" s="10">
        <v>809.92755489224567</v>
      </c>
      <c r="AW3639" s="10">
        <v>1234.369728454848</v>
      </c>
      <c r="AX3639" s="10">
        <v>1</v>
      </c>
      <c r="AY3639" s="10">
        <v>0</v>
      </c>
      <c r="AZ3639" s="10" t="s">
        <v>33</v>
      </c>
      <c r="BA3639" s="10">
        <v>3643</v>
      </c>
      <c r="BB3639" s="10" t="s">
        <v>33</v>
      </c>
      <c r="BC3639" s="10" t="s">
        <v>33</v>
      </c>
      <c r="BE3639" s="10" t="s">
        <v>33</v>
      </c>
      <c r="BF3639" s="10" t="s">
        <v>33</v>
      </c>
      <c r="BG3639" s="10" t="s">
        <v>33</v>
      </c>
      <c r="BR3639" s="10" t="s">
        <v>743</v>
      </c>
      <c r="BS3639" s="11">
        <v>50.610178083577289</v>
      </c>
      <c r="BT3639" s="11">
        <v>1234.369728454848</v>
      </c>
      <c r="BU3639" s="10">
        <v>3639</v>
      </c>
    </row>
    <row r="3640" spans="1:73" s="10" customFormat="1" x14ac:dyDescent="0.45">
      <c r="A3640" s="10" t="s">
        <v>33</v>
      </c>
      <c r="B3640" s="10" t="s">
        <v>33</v>
      </c>
      <c r="C3640" s="10">
        <v>973</v>
      </c>
      <c r="D3640" s="10" t="s">
        <v>33</v>
      </c>
      <c r="E3640" s="10">
        <v>3639</v>
      </c>
      <c r="F3640" s="10">
        <v>3626</v>
      </c>
      <c r="G3640" s="10">
        <v>0</v>
      </c>
      <c r="H3640" s="10">
        <v>971</v>
      </c>
      <c r="I3640" s="10">
        <v>1.0199509792141974</v>
      </c>
      <c r="J3640" s="10" t="s">
        <v>33</v>
      </c>
      <c r="K3640" s="10" t="s">
        <v>728</v>
      </c>
      <c r="L3640" s="10" t="s">
        <v>33</v>
      </c>
      <c r="M3640" s="10">
        <v>1.0199509792141974</v>
      </c>
      <c r="N3640" s="10">
        <v>1.0199509792141974</v>
      </c>
      <c r="O3640" s="10">
        <v>1.0199509792141974</v>
      </c>
      <c r="Q3640" s="10">
        <v>1.01</v>
      </c>
      <c r="R3640" s="10">
        <v>1.03</v>
      </c>
      <c r="T3640" s="10">
        <v>0</v>
      </c>
      <c r="W3640" s="10">
        <v>0</v>
      </c>
      <c r="Y3640" s="10">
        <v>0</v>
      </c>
      <c r="AB3640" s="10">
        <v>0</v>
      </c>
      <c r="AE3640" s="10">
        <v>0</v>
      </c>
      <c r="AH3640" s="10">
        <v>1</v>
      </c>
      <c r="AQ3640" s="10">
        <v>11.40122324988255</v>
      </c>
      <c r="AR3640" s="10">
        <v>32.830663980034196</v>
      </c>
      <c r="AS3640" s="10">
        <v>49.362437692363898</v>
      </c>
      <c r="AT3640" s="10">
        <v>267.92874637223991</v>
      </c>
      <c r="AU3640" s="10">
        <v>137.856621450901</v>
      </c>
      <c r="AV3640" s="10">
        <v>809.88441386095064</v>
      </c>
      <c r="AW3640" s="10">
        <v>1215.6697816840915</v>
      </c>
      <c r="AX3640" s="10" t="s">
        <v>33</v>
      </c>
      <c r="AY3640" s="10">
        <v>0</v>
      </c>
      <c r="AZ3640" s="10" t="s">
        <v>33</v>
      </c>
      <c r="BA3640" s="10" t="s">
        <v>33</v>
      </c>
      <c r="BB3640" s="10">
        <v>3639</v>
      </c>
      <c r="BC3640" s="10">
        <v>3626</v>
      </c>
      <c r="BE3640" s="10" t="s">
        <v>743</v>
      </c>
      <c r="BF3640" s="10" t="s">
        <v>727</v>
      </c>
      <c r="BG3640" s="10">
        <v>49.362437692363898</v>
      </c>
      <c r="BR3640" s="10" t="s">
        <v>33</v>
      </c>
      <c r="BS3640" s="11" t="s">
        <v>33</v>
      </c>
      <c r="BT3640" s="11" t="s">
        <v>33</v>
      </c>
      <c r="BU3640" s="10">
        <v>3640</v>
      </c>
    </row>
    <row r="3641" spans="1:73" s="10" customFormat="1" x14ac:dyDescent="0.45">
      <c r="A3641" s="10" t="s">
        <v>33</v>
      </c>
      <c r="B3641" s="10" t="s">
        <v>33</v>
      </c>
      <c r="C3641" s="10">
        <v>973</v>
      </c>
      <c r="D3641" s="10" t="s">
        <v>33</v>
      </c>
      <c r="E3641" s="10">
        <v>3639</v>
      </c>
      <c r="F3641" s="10">
        <v>1218</v>
      </c>
      <c r="G3641" s="10">
        <v>0</v>
      </c>
      <c r="H3641" s="10">
        <v>328</v>
      </c>
      <c r="I3641" s="10">
        <v>3.1622776601683794E-4</v>
      </c>
      <c r="J3641" s="10" t="s">
        <v>33</v>
      </c>
      <c r="K3641" s="10" t="s">
        <v>745</v>
      </c>
      <c r="L3641" s="10" t="s">
        <v>33</v>
      </c>
      <c r="M3641" s="10">
        <v>3.1622776601683794E-4</v>
      </c>
      <c r="N3641" s="10">
        <v>3.1622776601683794E-4</v>
      </c>
      <c r="O3641" s="10">
        <v>3.1622776601683794E-3</v>
      </c>
      <c r="Q3641" s="10">
        <v>2E-3</v>
      </c>
      <c r="R3641" s="10">
        <v>5.0000000000000001E-3</v>
      </c>
      <c r="S3641" s="10">
        <v>90</v>
      </c>
      <c r="T3641" s="10">
        <v>0</v>
      </c>
      <c r="W3641" s="10">
        <v>0</v>
      </c>
      <c r="Y3641" s="10">
        <v>0</v>
      </c>
      <c r="AB3641" s="10">
        <v>0</v>
      </c>
      <c r="AE3641" s="10">
        <v>0</v>
      </c>
      <c r="AH3641" s="10">
        <v>1</v>
      </c>
      <c r="AQ3641" s="10">
        <v>0</v>
      </c>
      <c r="AR3641" s="10">
        <v>2.7516764051017297E-3</v>
      </c>
      <c r="AS3641" s="10">
        <v>2.7516764051017297E-3</v>
      </c>
      <c r="AT3641" s="10">
        <v>0</v>
      </c>
      <c r="AU3641" s="10">
        <v>0</v>
      </c>
      <c r="AV3641" s="10">
        <v>3.6069963483096636E-2</v>
      </c>
      <c r="AW3641" s="10">
        <v>3.6069963483096636E-2</v>
      </c>
      <c r="AX3641" s="10" t="s">
        <v>33</v>
      </c>
      <c r="AY3641" s="10">
        <v>0</v>
      </c>
      <c r="AZ3641" s="10" t="s">
        <v>33</v>
      </c>
      <c r="BA3641" s="10" t="s">
        <v>33</v>
      </c>
      <c r="BB3641" s="10">
        <v>3639</v>
      </c>
      <c r="BC3641" s="10">
        <v>1218</v>
      </c>
      <c r="BE3641" s="10" t="s">
        <v>743</v>
      </c>
      <c r="BF3641" s="10" t="s">
        <v>4230</v>
      </c>
      <c r="BG3641" s="10">
        <v>2.7516764051017297E-3</v>
      </c>
      <c r="BR3641" s="10" t="s">
        <v>33</v>
      </c>
      <c r="BS3641" s="11" t="s">
        <v>33</v>
      </c>
      <c r="BT3641" s="11" t="s">
        <v>33</v>
      </c>
      <c r="BU3641" s="10">
        <v>3641</v>
      </c>
    </row>
    <row r="3642" spans="1:73" s="10" customFormat="1" x14ac:dyDescent="0.45">
      <c r="A3642" s="10" t="s">
        <v>33</v>
      </c>
      <c r="B3642" s="10" t="s">
        <v>33</v>
      </c>
      <c r="C3642" s="10">
        <v>973</v>
      </c>
      <c r="D3642" s="10" t="s">
        <v>33</v>
      </c>
      <c r="E3642" s="10">
        <v>3639</v>
      </c>
      <c r="F3642" s="10">
        <v>24</v>
      </c>
      <c r="G3642" s="10">
        <v>0</v>
      </c>
      <c r="H3642" s="10">
        <v>11</v>
      </c>
      <c r="I3642" s="10">
        <v>7.0710678118654771E-3</v>
      </c>
      <c r="J3642" s="10" t="s">
        <v>33</v>
      </c>
      <c r="K3642" s="10" t="s">
        <v>732</v>
      </c>
      <c r="L3642" s="10" t="s">
        <v>33</v>
      </c>
      <c r="M3642" s="10">
        <v>7.0710678118654771E-3</v>
      </c>
      <c r="N3642" s="10">
        <v>7.0710678118654771E-3</v>
      </c>
      <c r="O3642" s="10">
        <v>0.14142135623730953</v>
      </c>
      <c r="Q3642" s="10">
        <v>0.1</v>
      </c>
      <c r="R3642" s="10">
        <v>0.2</v>
      </c>
      <c r="S3642" s="10">
        <v>95</v>
      </c>
      <c r="T3642" s="10">
        <v>0</v>
      </c>
      <c r="W3642" s="10">
        <v>0</v>
      </c>
      <c r="Y3642" s="10">
        <v>0</v>
      </c>
      <c r="AB3642" s="10">
        <v>0</v>
      </c>
      <c r="AE3642" s="10">
        <v>0</v>
      </c>
      <c r="AH3642" s="10">
        <v>1</v>
      </c>
      <c r="AQ3642" s="10">
        <v>0</v>
      </c>
      <c r="AR3642" s="10">
        <v>0</v>
      </c>
      <c r="AS3642" s="10">
        <v>0</v>
      </c>
      <c r="AT3642" s="10">
        <v>0</v>
      </c>
      <c r="AU3642" s="10">
        <v>0</v>
      </c>
      <c r="AV3642" s="10">
        <v>7.0710678118654771E-3</v>
      </c>
      <c r="AW3642" s="10">
        <v>7.0710678118654771E-3</v>
      </c>
      <c r="AX3642" s="10" t="s">
        <v>33</v>
      </c>
      <c r="AY3642" s="10">
        <v>0</v>
      </c>
      <c r="AZ3642" s="10" t="s">
        <v>33</v>
      </c>
      <c r="BA3642" s="10" t="s">
        <v>33</v>
      </c>
      <c r="BB3642" s="10">
        <v>3639</v>
      </c>
      <c r="BC3642" s="10">
        <v>24</v>
      </c>
      <c r="BE3642" s="10" t="s">
        <v>743</v>
      </c>
      <c r="BF3642" s="10" t="s">
        <v>4231</v>
      </c>
      <c r="BG3642" s="10">
        <v>0</v>
      </c>
      <c r="BR3642" s="10" t="s">
        <v>33</v>
      </c>
      <c r="BS3642" s="11" t="s">
        <v>33</v>
      </c>
      <c r="BT3642" s="11" t="s">
        <v>33</v>
      </c>
      <c r="BU3642" s="10">
        <v>3642</v>
      </c>
    </row>
    <row r="3643" spans="1:73" s="10" customFormat="1" x14ac:dyDescent="0.45">
      <c r="A3643" s="10">
        <v>974</v>
      </c>
      <c r="B3643" s="10" t="s">
        <v>33</v>
      </c>
      <c r="C3643" s="10">
        <v>973</v>
      </c>
      <c r="D3643" s="10">
        <v>3650</v>
      </c>
      <c r="E3643" s="10" t="s">
        <v>33</v>
      </c>
      <c r="F3643" s="10" t="s">
        <v>33</v>
      </c>
      <c r="G3643" s="10">
        <v>0</v>
      </c>
      <c r="H3643" s="10" t="s">
        <v>33</v>
      </c>
      <c r="I3643" s="10">
        <v>1</v>
      </c>
      <c r="J3643" s="10" t="s">
        <v>747</v>
      </c>
      <c r="L3643" s="10">
        <v>1</v>
      </c>
      <c r="M3643" s="10" t="s">
        <v>33</v>
      </c>
      <c r="N3643" s="10">
        <v>1</v>
      </c>
      <c r="O3643" s="10">
        <v>1</v>
      </c>
      <c r="Q3643" s="10">
        <v>1</v>
      </c>
      <c r="T3643" s="10">
        <v>48.989794855663561</v>
      </c>
      <c r="U3643" s="10">
        <v>40</v>
      </c>
      <c r="V3643" s="10">
        <v>60</v>
      </c>
      <c r="W3643" s="10">
        <v>0.73326973209044999</v>
      </c>
      <c r="X3643" s="10" t="s">
        <v>729</v>
      </c>
      <c r="Y3643" s="10">
        <v>7.0710678118654766E-2</v>
      </c>
      <c r="AA3643" s="10">
        <v>7.0710678118654766E-2</v>
      </c>
      <c r="AB3643" s="10">
        <v>8.4838671606761995</v>
      </c>
      <c r="AE3643" s="10">
        <v>0</v>
      </c>
      <c r="AH3643" s="10">
        <v>1</v>
      </c>
      <c r="AQ3643" s="10">
        <v>52.572072250661861</v>
      </c>
      <c r="AR3643" s="10">
        <v>58.354376526536797</v>
      </c>
      <c r="AS3643" s="10">
        <v>134.5838812899965</v>
      </c>
      <c r="AT3643" s="10">
        <v>1235.4436978905537</v>
      </c>
      <c r="AU3643" s="10">
        <v>18.58565998811498</v>
      </c>
      <c r="AV3643" s="10">
        <v>980.77372245045831</v>
      </c>
      <c r="AW3643" s="10">
        <v>2234.8030803291267</v>
      </c>
      <c r="AX3643" s="10">
        <v>1</v>
      </c>
      <c r="AY3643" s="10">
        <v>0</v>
      </c>
      <c r="AZ3643" s="10" t="s">
        <v>33</v>
      </c>
      <c r="BA3643" s="10">
        <v>3650</v>
      </c>
      <c r="BB3643" s="10" t="s">
        <v>33</v>
      </c>
      <c r="BC3643" s="10" t="s">
        <v>33</v>
      </c>
      <c r="BE3643" s="10" t="s">
        <v>33</v>
      </c>
      <c r="BF3643" s="10" t="s">
        <v>33</v>
      </c>
      <c r="BG3643" s="10" t="s">
        <v>33</v>
      </c>
      <c r="BR3643" s="10" t="s">
        <v>746</v>
      </c>
      <c r="BS3643" s="11">
        <v>134.5838812899965</v>
      </c>
      <c r="BT3643" s="11">
        <v>2234.8030803291267</v>
      </c>
      <c r="BU3643" s="10">
        <v>3643</v>
      </c>
    </row>
    <row r="3644" spans="1:73" s="10" customFormat="1" x14ac:dyDescent="0.45">
      <c r="A3644" s="10" t="s">
        <v>33</v>
      </c>
      <c r="B3644" s="10" t="s">
        <v>33</v>
      </c>
      <c r="C3644" s="10">
        <v>974</v>
      </c>
      <c r="D3644" s="10" t="s">
        <v>33</v>
      </c>
      <c r="E3644" s="10">
        <v>3643</v>
      </c>
      <c r="F3644" s="10">
        <v>213</v>
      </c>
      <c r="G3644" s="10">
        <v>0</v>
      </c>
      <c r="H3644" s="10">
        <v>86</v>
      </c>
      <c r="I3644" s="10">
        <v>0.23452078799117149</v>
      </c>
      <c r="J3644" s="10" t="s">
        <v>33</v>
      </c>
      <c r="K3644" s="10" t="s">
        <v>748</v>
      </c>
      <c r="L3644" s="10" t="s">
        <v>33</v>
      </c>
      <c r="M3644" s="10">
        <v>0.23452078799117149</v>
      </c>
      <c r="N3644" s="10">
        <v>0.23452078799117149</v>
      </c>
      <c r="O3644" s="10">
        <v>0.23452078799117149</v>
      </c>
      <c r="Q3644" s="10">
        <v>0.05</v>
      </c>
      <c r="R3644" s="10">
        <v>1.1000000000000001</v>
      </c>
      <c r="T3644" s="10">
        <v>0</v>
      </c>
      <c r="W3644" s="10">
        <v>0</v>
      </c>
      <c r="Y3644" s="10">
        <v>0</v>
      </c>
      <c r="AB3644" s="10">
        <v>0</v>
      </c>
      <c r="AE3644" s="10">
        <v>0</v>
      </c>
      <c r="AH3644" s="10">
        <v>1</v>
      </c>
      <c r="AQ3644" s="10">
        <v>3.4727328834972635</v>
      </c>
      <c r="AR3644" s="10">
        <v>2.7027084278981901</v>
      </c>
      <c r="AS3644" s="10">
        <v>7.7381711089692224</v>
      </c>
      <c r="AT3644" s="10">
        <v>81.609222762185695</v>
      </c>
      <c r="AU3644" s="10">
        <v>10.08569282743878</v>
      </c>
      <c r="AV3644" s="10">
        <v>23.21459189090222</v>
      </c>
      <c r="AW3644" s="10">
        <v>114.90950748052668</v>
      </c>
      <c r="AX3644" s="10" t="s">
        <v>33</v>
      </c>
      <c r="AY3644" s="10">
        <v>0</v>
      </c>
      <c r="AZ3644" s="10" t="s">
        <v>33</v>
      </c>
      <c r="BA3644" s="10" t="s">
        <v>33</v>
      </c>
      <c r="BB3644" s="10">
        <v>3643</v>
      </c>
      <c r="BC3644" s="10">
        <v>213</v>
      </c>
      <c r="BE3644" s="10" t="s">
        <v>746</v>
      </c>
      <c r="BF3644" s="10" t="s">
        <v>4232</v>
      </c>
      <c r="BG3644" s="10">
        <v>7.7381711089692224</v>
      </c>
      <c r="BR3644" s="10" t="s">
        <v>33</v>
      </c>
      <c r="BS3644" s="11" t="s">
        <v>33</v>
      </c>
      <c r="BT3644" s="11" t="s">
        <v>33</v>
      </c>
      <c r="BU3644" s="10">
        <v>3644</v>
      </c>
    </row>
    <row r="3645" spans="1:73" s="10" customFormat="1" x14ac:dyDescent="0.45">
      <c r="A3645" s="10" t="s">
        <v>33</v>
      </c>
      <c r="B3645" s="10" t="s">
        <v>33</v>
      </c>
      <c r="C3645" s="10">
        <v>974</v>
      </c>
      <c r="D3645" s="10" t="s">
        <v>33</v>
      </c>
      <c r="E3645" s="10">
        <v>3643</v>
      </c>
      <c r="F3645" s="10">
        <v>1148</v>
      </c>
      <c r="G3645" s="10">
        <v>0</v>
      </c>
      <c r="H3645" s="10">
        <v>306</v>
      </c>
      <c r="I3645" s="10">
        <v>1.4142135623730951</v>
      </c>
      <c r="J3645" s="10" t="s">
        <v>33</v>
      </c>
      <c r="K3645" s="10" t="s">
        <v>749</v>
      </c>
      <c r="L3645" s="10" t="s">
        <v>33</v>
      </c>
      <c r="M3645" s="10">
        <v>1.4142135623730951</v>
      </c>
      <c r="N3645" s="10">
        <v>1.4142135623730951</v>
      </c>
      <c r="O3645" s="10">
        <v>1.4142135623730951</v>
      </c>
      <c r="Q3645" s="10">
        <v>1</v>
      </c>
      <c r="R3645" s="10">
        <v>2</v>
      </c>
      <c r="T3645" s="10">
        <v>0</v>
      </c>
      <c r="W3645" s="10">
        <v>0</v>
      </c>
      <c r="Y3645" s="10">
        <v>0</v>
      </c>
      <c r="AB3645" s="10">
        <v>0</v>
      </c>
      <c r="AE3645" s="10">
        <v>0</v>
      </c>
      <c r="AH3645" s="10">
        <v>1</v>
      </c>
      <c r="AQ3645" s="10">
        <v>0</v>
      </c>
      <c r="AR3645" s="10">
        <v>54.492204677842011</v>
      </c>
      <c r="AS3645" s="10">
        <v>54.492204677842011</v>
      </c>
      <c r="AT3645" s="10">
        <v>0</v>
      </c>
      <c r="AU3645" s="10">
        <v>0</v>
      </c>
      <c r="AV3645" s="10">
        <v>936.02279471651889</v>
      </c>
      <c r="AW3645" s="10">
        <v>936.02279471651889</v>
      </c>
      <c r="AX3645" s="10" t="s">
        <v>33</v>
      </c>
      <c r="AY3645" s="10">
        <v>0</v>
      </c>
      <c r="AZ3645" s="10" t="s">
        <v>33</v>
      </c>
      <c r="BA3645" s="10" t="s">
        <v>33</v>
      </c>
      <c r="BB3645" s="10">
        <v>3643</v>
      </c>
      <c r="BC3645" s="10">
        <v>1148</v>
      </c>
      <c r="BE3645" s="10" t="s">
        <v>746</v>
      </c>
      <c r="BF3645" s="10" t="s">
        <v>4233</v>
      </c>
      <c r="BG3645" s="10">
        <v>54.492204677842011</v>
      </c>
      <c r="BR3645" s="10" t="s">
        <v>33</v>
      </c>
      <c r="BS3645" s="11" t="s">
        <v>33</v>
      </c>
      <c r="BT3645" s="11" t="s">
        <v>33</v>
      </c>
      <c r="BU3645" s="10">
        <v>3645</v>
      </c>
    </row>
    <row r="3646" spans="1:73" s="10" customFormat="1" x14ac:dyDescent="0.45">
      <c r="A3646" s="10" t="s">
        <v>33</v>
      </c>
      <c r="B3646" s="10" t="s">
        <v>33</v>
      </c>
      <c r="C3646" s="10">
        <v>974</v>
      </c>
      <c r="D3646" s="10" t="s">
        <v>33</v>
      </c>
      <c r="E3646" s="10">
        <v>3643</v>
      </c>
      <c r="F3646" s="10">
        <v>91</v>
      </c>
      <c r="G3646" s="10">
        <v>0</v>
      </c>
      <c r="H3646" s="10">
        <v>38</v>
      </c>
      <c r="I3646" s="10">
        <v>3.1622776601683794E-3</v>
      </c>
      <c r="J3646" s="10" t="s">
        <v>33</v>
      </c>
      <c r="K3646" s="10" t="s">
        <v>750</v>
      </c>
      <c r="L3646" s="10" t="s">
        <v>33</v>
      </c>
      <c r="M3646" s="10">
        <v>3.1622776601683794E-3</v>
      </c>
      <c r="N3646" s="10">
        <v>3.1622776601683794E-3</v>
      </c>
      <c r="O3646" s="10">
        <v>3.1622776601683794E-3</v>
      </c>
      <c r="Q3646" s="10">
        <v>2E-3</v>
      </c>
      <c r="R3646" s="10">
        <v>5.0000000000000001E-3</v>
      </c>
      <c r="T3646" s="10">
        <v>0</v>
      </c>
      <c r="W3646" s="10">
        <v>0</v>
      </c>
      <c r="Y3646" s="10">
        <v>0</v>
      </c>
      <c r="AB3646" s="10">
        <v>0</v>
      </c>
      <c r="AE3646" s="10">
        <v>0</v>
      </c>
      <c r="AH3646" s="10">
        <v>1</v>
      </c>
      <c r="AQ3646" s="10">
        <v>0</v>
      </c>
      <c r="AR3646" s="10">
        <v>0.35621216000661693</v>
      </c>
      <c r="AS3646" s="10">
        <v>0.35621216000661693</v>
      </c>
      <c r="AT3646" s="10">
        <v>0</v>
      </c>
      <c r="AU3646" s="10">
        <v>0</v>
      </c>
      <c r="AV3646" s="10">
        <v>5.9688911518664138</v>
      </c>
      <c r="AW3646" s="10">
        <v>5.9688911518664138</v>
      </c>
      <c r="AX3646" s="10" t="s">
        <v>33</v>
      </c>
      <c r="AY3646" s="10">
        <v>0</v>
      </c>
      <c r="AZ3646" s="10" t="s">
        <v>33</v>
      </c>
      <c r="BA3646" s="10" t="s">
        <v>33</v>
      </c>
      <c r="BB3646" s="10">
        <v>3643</v>
      </c>
      <c r="BC3646" s="10">
        <v>91</v>
      </c>
      <c r="BE3646" s="10" t="s">
        <v>746</v>
      </c>
      <c r="BF3646" s="10" t="s">
        <v>4234</v>
      </c>
      <c r="BG3646" s="10">
        <v>0.35621216000661693</v>
      </c>
      <c r="BR3646" s="10" t="s">
        <v>33</v>
      </c>
      <c r="BS3646" s="11" t="s">
        <v>33</v>
      </c>
      <c r="BT3646" s="11" t="s">
        <v>33</v>
      </c>
      <c r="BU3646" s="10">
        <v>3646</v>
      </c>
    </row>
    <row r="3647" spans="1:73" s="10" customFormat="1" x14ac:dyDescent="0.45">
      <c r="A3647" s="10" t="s">
        <v>33</v>
      </c>
      <c r="B3647" s="10" t="s">
        <v>33</v>
      </c>
      <c r="C3647" s="10">
        <v>974</v>
      </c>
      <c r="D3647" s="10" t="s">
        <v>33</v>
      </c>
      <c r="E3647" s="10">
        <v>3643</v>
      </c>
      <c r="F3647" s="10">
        <v>24</v>
      </c>
      <c r="G3647" s="10">
        <v>0</v>
      </c>
      <c r="H3647" s="10">
        <v>11</v>
      </c>
      <c r="I3647" s="10">
        <v>14.142135623730951</v>
      </c>
      <c r="J3647" s="10" t="s">
        <v>33</v>
      </c>
      <c r="K3647" s="10" t="s">
        <v>732</v>
      </c>
      <c r="L3647" s="10" t="s">
        <v>33</v>
      </c>
      <c r="M3647" s="10">
        <v>14.142135623730951</v>
      </c>
      <c r="N3647" s="10">
        <v>14.142135623730951</v>
      </c>
      <c r="O3647" s="10">
        <v>707.10678118654755</v>
      </c>
      <c r="Q3647" s="10">
        <v>500</v>
      </c>
      <c r="R3647" s="10">
        <v>1000</v>
      </c>
      <c r="S3647" s="10">
        <v>98</v>
      </c>
      <c r="T3647" s="10">
        <v>0</v>
      </c>
      <c r="W3647" s="10">
        <v>0</v>
      </c>
      <c r="Y3647" s="10">
        <v>0</v>
      </c>
      <c r="AB3647" s="10">
        <v>0</v>
      </c>
      <c r="AE3647" s="10">
        <v>0</v>
      </c>
      <c r="AH3647" s="10">
        <v>1</v>
      </c>
      <c r="AQ3647" s="10">
        <v>0</v>
      </c>
      <c r="AR3647" s="10">
        <v>0</v>
      </c>
      <c r="AS3647" s="10">
        <v>0</v>
      </c>
      <c r="AT3647" s="10">
        <v>0</v>
      </c>
      <c r="AU3647" s="10">
        <v>0</v>
      </c>
      <c r="AV3647" s="10">
        <v>14.142135623730951</v>
      </c>
      <c r="AW3647" s="10">
        <v>14.142135623730951</v>
      </c>
      <c r="AX3647" s="10" t="s">
        <v>33</v>
      </c>
      <c r="AY3647" s="10">
        <v>0</v>
      </c>
      <c r="AZ3647" s="10" t="s">
        <v>33</v>
      </c>
      <c r="BA3647" s="10" t="s">
        <v>33</v>
      </c>
      <c r="BB3647" s="10">
        <v>3643</v>
      </c>
      <c r="BC3647" s="10">
        <v>24</v>
      </c>
      <c r="BE3647" s="10" t="s">
        <v>746</v>
      </c>
      <c r="BF3647" s="10" t="s">
        <v>4235</v>
      </c>
      <c r="BG3647" s="10">
        <v>0</v>
      </c>
      <c r="BR3647" s="10" t="s">
        <v>33</v>
      </c>
      <c r="BS3647" s="11" t="s">
        <v>33</v>
      </c>
      <c r="BT3647" s="11" t="s">
        <v>33</v>
      </c>
      <c r="BU3647" s="10">
        <v>3647</v>
      </c>
    </row>
    <row r="3648" spans="1:73" s="10" customFormat="1" x14ac:dyDescent="0.45">
      <c r="A3648" s="10" t="s">
        <v>33</v>
      </c>
      <c r="B3648" s="10" t="s">
        <v>33</v>
      </c>
      <c r="C3648" s="10">
        <v>974</v>
      </c>
      <c r="D3648" s="10" t="s">
        <v>33</v>
      </c>
      <c r="E3648" s="10">
        <v>3643</v>
      </c>
      <c r="F3648" s="10">
        <v>13</v>
      </c>
      <c r="G3648" s="10">
        <v>0</v>
      </c>
      <c r="H3648" s="10">
        <v>7</v>
      </c>
      <c r="I3648" s="10">
        <v>0.14142135623730953</v>
      </c>
      <c r="J3648" s="10" t="s">
        <v>33</v>
      </c>
      <c r="K3648" s="10" t="s">
        <v>751</v>
      </c>
      <c r="L3648" s="10" t="s">
        <v>33</v>
      </c>
      <c r="M3648" s="10">
        <v>0.14142135623730953</v>
      </c>
      <c r="N3648" s="10">
        <v>0.14142135623730953</v>
      </c>
      <c r="O3648" s="10">
        <v>0.14142135623730953</v>
      </c>
      <c r="Q3648" s="10">
        <v>0.1</v>
      </c>
      <c r="R3648" s="10">
        <v>0.2</v>
      </c>
      <c r="T3648" s="10">
        <v>0</v>
      </c>
      <c r="W3648" s="10">
        <v>0</v>
      </c>
      <c r="Y3648" s="10">
        <v>0</v>
      </c>
      <c r="AB3648" s="10">
        <v>0</v>
      </c>
      <c r="AE3648" s="10">
        <v>0</v>
      </c>
      <c r="AH3648" s="10">
        <v>1</v>
      </c>
      <c r="AQ3648" s="10">
        <v>0.10954451150103325</v>
      </c>
      <c r="AR3648" s="10">
        <v>2.8207106781186559E-2</v>
      </c>
      <c r="AS3648" s="10">
        <v>0.18704664845768479</v>
      </c>
      <c r="AT3648" s="10">
        <v>2.5742960202742813</v>
      </c>
      <c r="AU3648" s="10">
        <v>1.6100000000000007E-2</v>
      </c>
      <c r="AV3648" s="10">
        <v>0.90069263043641001</v>
      </c>
      <c r="AW3648" s="10">
        <v>3.4910886507106915</v>
      </c>
      <c r="AX3648" s="10" t="s">
        <v>33</v>
      </c>
      <c r="AY3648" s="10">
        <v>0</v>
      </c>
      <c r="AZ3648" s="10" t="s">
        <v>33</v>
      </c>
      <c r="BA3648" s="10" t="s">
        <v>33</v>
      </c>
      <c r="BB3648" s="10">
        <v>3643</v>
      </c>
      <c r="BC3648" s="10">
        <v>13</v>
      </c>
      <c r="BE3648" s="10" t="s">
        <v>746</v>
      </c>
      <c r="BF3648" s="10" t="s">
        <v>4236</v>
      </c>
      <c r="BG3648" s="10">
        <v>0.18704664845768479</v>
      </c>
      <c r="BR3648" s="10" t="s">
        <v>33</v>
      </c>
      <c r="BS3648" s="11" t="s">
        <v>33</v>
      </c>
      <c r="BT3648" s="11" t="s">
        <v>33</v>
      </c>
      <c r="BU3648" s="10">
        <v>3648</v>
      </c>
    </row>
    <row r="3649" spans="1:73" s="10" customFormat="1" x14ac:dyDescent="0.45">
      <c r="A3649" s="10" t="s">
        <v>33</v>
      </c>
      <c r="B3649" s="10" t="s">
        <v>33</v>
      </c>
      <c r="C3649" s="10">
        <v>974</v>
      </c>
      <c r="D3649" s="10" t="s">
        <v>33</v>
      </c>
      <c r="E3649" s="10">
        <v>3643</v>
      </c>
      <c r="F3649" s="10">
        <v>78</v>
      </c>
      <c r="G3649" s="10">
        <v>0</v>
      </c>
      <c r="H3649" s="10">
        <v>33</v>
      </c>
      <c r="I3649" s="10">
        <v>3.1622776601683791E-2</v>
      </c>
      <c r="J3649" s="10" t="s">
        <v>33</v>
      </c>
      <c r="K3649" s="10" t="s">
        <v>735</v>
      </c>
      <c r="L3649" s="10" t="s">
        <v>33</v>
      </c>
      <c r="M3649" s="10">
        <v>3.1622776601683791E-2</v>
      </c>
      <c r="N3649" s="10">
        <v>3.1622776601683791E-2</v>
      </c>
      <c r="O3649" s="10">
        <v>3.1622776601683791E-2</v>
      </c>
      <c r="Q3649" s="10">
        <v>0.02</v>
      </c>
      <c r="R3649" s="10">
        <v>0.05</v>
      </c>
      <c r="T3649" s="10">
        <v>0</v>
      </c>
      <c r="W3649" s="10">
        <v>0</v>
      </c>
      <c r="Y3649" s="10">
        <v>0</v>
      </c>
      <c r="AB3649" s="10">
        <v>0</v>
      </c>
      <c r="AE3649" s="10">
        <v>0</v>
      </c>
      <c r="AH3649" s="10">
        <v>1</v>
      </c>
      <c r="AQ3649" s="10">
        <v>0</v>
      </c>
      <c r="AR3649" s="10">
        <v>4.1774421918346752E-2</v>
      </c>
      <c r="AS3649" s="10">
        <v>4.1774421918346752E-2</v>
      </c>
      <c r="AT3649" s="10">
        <v>0</v>
      </c>
      <c r="AU3649" s="10">
        <v>0</v>
      </c>
      <c r="AV3649" s="10">
        <v>0.52461643700349325</v>
      </c>
      <c r="AW3649" s="10">
        <v>0.52461643700349325</v>
      </c>
      <c r="AX3649" s="10" t="s">
        <v>33</v>
      </c>
      <c r="AY3649" s="10">
        <v>0</v>
      </c>
      <c r="AZ3649" s="10" t="s">
        <v>33</v>
      </c>
      <c r="BA3649" s="10" t="s">
        <v>33</v>
      </c>
      <c r="BB3649" s="10">
        <v>3643</v>
      </c>
      <c r="BC3649" s="10">
        <v>78</v>
      </c>
      <c r="BE3649" s="10" t="s">
        <v>746</v>
      </c>
      <c r="BF3649" s="10" t="s">
        <v>4237</v>
      </c>
      <c r="BG3649" s="10">
        <v>4.1774421918346752E-2</v>
      </c>
      <c r="BR3649" s="10" t="s">
        <v>33</v>
      </c>
      <c r="BS3649" s="11" t="s">
        <v>33</v>
      </c>
      <c r="BT3649" s="11" t="s">
        <v>33</v>
      </c>
      <c r="BU3649" s="10">
        <v>3649</v>
      </c>
    </row>
    <row r="3650" spans="1:73" s="10" customFormat="1" x14ac:dyDescent="0.45">
      <c r="A3650" s="10">
        <v>975</v>
      </c>
      <c r="B3650" s="10" t="s">
        <v>33</v>
      </c>
      <c r="C3650" s="10">
        <v>974</v>
      </c>
      <c r="D3650" s="10">
        <v>3653</v>
      </c>
      <c r="E3650" s="10" t="s">
        <v>33</v>
      </c>
      <c r="F3650" s="10" t="s">
        <v>33</v>
      </c>
      <c r="G3650" s="10">
        <v>0</v>
      </c>
      <c r="H3650" s="10" t="s">
        <v>33</v>
      </c>
      <c r="I3650" s="10">
        <v>1</v>
      </c>
      <c r="J3650" s="10" t="s">
        <v>756</v>
      </c>
      <c r="L3650" s="10">
        <v>1</v>
      </c>
      <c r="M3650" s="10" t="s">
        <v>33</v>
      </c>
      <c r="N3650" s="10">
        <v>1</v>
      </c>
      <c r="O3650" s="10">
        <v>1</v>
      </c>
      <c r="Q3650" s="10">
        <v>1</v>
      </c>
      <c r="T3650" s="10">
        <v>0.31622776601683794</v>
      </c>
      <c r="U3650" s="10">
        <v>0.2</v>
      </c>
      <c r="V3650" s="10">
        <v>0.5</v>
      </c>
      <c r="W3650" s="10">
        <v>0.20219999999999999</v>
      </c>
      <c r="X3650" s="10" t="s">
        <v>702</v>
      </c>
      <c r="Y3650" s="10">
        <v>0.03</v>
      </c>
      <c r="AA3650" s="10">
        <v>0.03</v>
      </c>
      <c r="AB3650" s="10">
        <v>1.6468499999999999</v>
      </c>
      <c r="AE3650" s="10">
        <v>0</v>
      </c>
      <c r="AH3650" s="10">
        <v>1</v>
      </c>
      <c r="AQ3650" s="10">
        <v>0.41806754131967266</v>
      </c>
      <c r="AR3650" s="10">
        <v>0.91025899419695966</v>
      </c>
      <c r="AS3650" s="10">
        <v>1.516456929110485</v>
      </c>
      <c r="AT3650" s="10">
        <v>9.8245872210123082</v>
      </c>
      <c r="AU3650" s="10">
        <v>4.2774319175153526</v>
      </c>
      <c r="AV3650" s="10">
        <v>21.961391373473187</v>
      </c>
      <c r="AW3650" s="10">
        <v>36.06341051200085</v>
      </c>
      <c r="AX3650" s="10">
        <v>1</v>
      </c>
      <c r="AY3650" s="10">
        <v>0</v>
      </c>
      <c r="AZ3650" s="10" t="s">
        <v>33</v>
      </c>
      <c r="BA3650" s="10">
        <v>3653</v>
      </c>
      <c r="BB3650" s="10" t="s">
        <v>33</v>
      </c>
      <c r="BC3650" s="10" t="s">
        <v>33</v>
      </c>
      <c r="BE3650" s="10" t="s">
        <v>33</v>
      </c>
      <c r="BF3650" s="10" t="s">
        <v>33</v>
      </c>
      <c r="BG3650" s="10" t="s">
        <v>33</v>
      </c>
      <c r="BR3650" s="10" t="s">
        <v>755</v>
      </c>
      <c r="BS3650" s="11">
        <v>1.516456929110485</v>
      </c>
      <c r="BT3650" s="11">
        <v>36.06341051200085</v>
      </c>
      <c r="BU3650" s="10">
        <v>3650</v>
      </c>
    </row>
    <row r="3651" spans="1:73" s="10" customFormat="1" x14ac:dyDescent="0.45">
      <c r="A3651" s="10" t="s">
        <v>33</v>
      </c>
      <c r="B3651" s="10" t="s">
        <v>33</v>
      </c>
      <c r="C3651" s="10">
        <v>975</v>
      </c>
      <c r="D3651" s="10" t="s">
        <v>33</v>
      </c>
      <c r="E3651" s="10">
        <v>3650</v>
      </c>
      <c r="F3651" s="10">
        <v>135</v>
      </c>
      <c r="G3651" s="10">
        <v>0</v>
      </c>
      <c r="H3651" s="10">
        <v>58</v>
      </c>
      <c r="I3651" s="10">
        <v>2.3664319132398464</v>
      </c>
      <c r="J3651" s="10" t="s">
        <v>33</v>
      </c>
      <c r="K3651" s="10" t="s">
        <v>757</v>
      </c>
      <c r="L3651" s="10" t="s">
        <v>33</v>
      </c>
      <c r="M3651" s="10">
        <v>2.3664319132398464</v>
      </c>
      <c r="N3651" s="10">
        <v>2.3664319132398464</v>
      </c>
      <c r="O3651" s="10">
        <v>2.3664319132398464</v>
      </c>
      <c r="Q3651" s="10">
        <v>1.6</v>
      </c>
      <c r="R3651" s="10">
        <v>3.5</v>
      </c>
      <c r="T3651" s="10">
        <v>0</v>
      </c>
      <c r="W3651" s="10">
        <v>0</v>
      </c>
      <c r="Y3651" s="10">
        <v>0</v>
      </c>
      <c r="AB3651" s="10">
        <v>0</v>
      </c>
      <c r="AE3651" s="10">
        <v>0</v>
      </c>
      <c r="AH3651" s="10">
        <v>1</v>
      </c>
      <c r="AQ3651" s="10">
        <v>0.10183977530283472</v>
      </c>
      <c r="AR3651" s="10">
        <v>0.70805899419695972</v>
      </c>
      <c r="AS3651" s="10">
        <v>0.85572666838607003</v>
      </c>
      <c r="AT3651" s="10">
        <v>2.3932347196166162</v>
      </c>
      <c r="AU3651" s="10">
        <v>2.6305819175153524</v>
      </c>
      <c r="AV3651" s="10">
        <v>21.874788833094744</v>
      </c>
      <c r="AW3651" s="10">
        <v>26.898605470226713</v>
      </c>
      <c r="AX3651" s="10" t="s">
        <v>33</v>
      </c>
      <c r="AY3651" s="10">
        <v>0</v>
      </c>
      <c r="AZ3651" s="10" t="s">
        <v>33</v>
      </c>
      <c r="BA3651" s="10" t="s">
        <v>33</v>
      </c>
      <c r="BB3651" s="10">
        <v>3650</v>
      </c>
      <c r="BC3651" s="10">
        <v>135</v>
      </c>
      <c r="BE3651" s="10" t="s">
        <v>755</v>
      </c>
      <c r="BF3651" s="10" t="s">
        <v>4238</v>
      </c>
      <c r="BG3651" s="10">
        <v>0.85572666838607003</v>
      </c>
      <c r="BR3651" s="10" t="s">
        <v>33</v>
      </c>
      <c r="BS3651" s="11" t="s">
        <v>33</v>
      </c>
      <c r="BT3651" s="11" t="s">
        <v>33</v>
      </c>
      <c r="BU3651" s="10">
        <v>3651</v>
      </c>
    </row>
    <row r="3652" spans="1:73" s="10" customFormat="1" x14ac:dyDescent="0.45">
      <c r="A3652" s="10" t="s">
        <v>33</v>
      </c>
      <c r="B3652" s="10" t="s">
        <v>33</v>
      </c>
      <c r="C3652" s="10">
        <v>975</v>
      </c>
      <c r="D3652" s="10" t="s">
        <v>33</v>
      </c>
      <c r="E3652" s="10">
        <v>3650</v>
      </c>
      <c r="F3652" s="10">
        <v>24</v>
      </c>
      <c r="G3652" s="10">
        <v>0</v>
      </c>
      <c r="H3652" s="10">
        <v>11</v>
      </c>
      <c r="I3652" s="10">
        <v>8.6602540378443865E-2</v>
      </c>
      <c r="J3652" s="10" t="s">
        <v>33</v>
      </c>
      <c r="K3652" s="10" t="s">
        <v>732</v>
      </c>
      <c r="L3652" s="10" t="s">
        <v>33</v>
      </c>
      <c r="M3652" s="10">
        <v>8.6602540378443865E-2</v>
      </c>
      <c r="N3652" s="10">
        <v>8.6602540378443865E-2</v>
      </c>
      <c r="O3652" s="10">
        <v>0.8660254037844386</v>
      </c>
      <c r="Q3652" s="10">
        <v>0.5</v>
      </c>
      <c r="R3652" s="10">
        <v>1.5</v>
      </c>
      <c r="S3652" s="10">
        <v>90</v>
      </c>
      <c r="T3652" s="10">
        <v>0</v>
      </c>
      <c r="W3652" s="10">
        <v>0</v>
      </c>
      <c r="Y3652" s="10">
        <v>0</v>
      </c>
      <c r="AB3652" s="10">
        <v>0</v>
      </c>
      <c r="AE3652" s="10">
        <v>0</v>
      </c>
      <c r="AH3652" s="10">
        <v>1</v>
      </c>
      <c r="AQ3652" s="10">
        <v>0</v>
      </c>
      <c r="AR3652" s="10">
        <v>0</v>
      </c>
      <c r="AS3652" s="10">
        <v>0</v>
      </c>
      <c r="AT3652" s="10">
        <v>0</v>
      </c>
      <c r="AU3652" s="10">
        <v>0</v>
      </c>
      <c r="AV3652" s="10">
        <v>8.6602540378443865E-2</v>
      </c>
      <c r="AW3652" s="10">
        <v>8.6602540378443865E-2</v>
      </c>
      <c r="AX3652" s="10" t="s">
        <v>33</v>
      </c>
      <c r="AY3652" s="10">
        <v>0</v>
      </c>
      <c r="AZ3652" s="10" t="s">
        <v>33</v>
      </c>
      <c r="BA3652" s="10" t="s">
        <v>33</v>
      </c>
      <c r="BB3652" s="10">
        <v>3650</v>
      </c>
      <c r="BC3652" s="10">
        <v>24</v>
      </c>
      <c r="BE3652" s="10" t="s">
        <v>755</v>
      </c>
      <c r="BF3652" s="10" t="s">
        <v>4239</v>
      </c>
      <c r="BG3652" s="10">
        <v>0</v>
      </c>
      <c r="BR3652" s="10" t="s">
        <v>33</v>
      </c>
      <c r="BS3652" s="11" t="s">
        <v>33</v>
      </c>
      <c r="BT3652" s="11" t="s">
        <v>33</v>
      </c>
      <c r="BU3652" s="10">
        <v>3652</v>
      </c>
    </row>
    <row r="3653" spans="1:73" s="10" customFormat="1" x14ac:dyDescent="0.45">
      <c r="A3653" s="10">
        <v>976</v>
      </c>
      <c r="B3653" s="10" t="s">
        <v>33</v>
      </c>
      <c r="C3653" s="10">
        <v>975</v>
      </c>
      <c r="D3653" s="10">
        <v>3660</v>
      </c>
      <c r="E3653" s="10" t="s">
        <v>33</v>
      </c>
      <c r="F3653" s="10" t="s">
        <v>33</v>
      </c>
      <c r="G3653" s="10">
        <v>0</v>
      </c>
      <c r="H3653" s="10" t="s">
        <v>33</v>
      </c>
      <c r="I3653" s="10">
        <v>1</v>
      </c>
      <c r="J3653" s="10" t="s">
        <v>763</v>
      </c>
      <c r="L3653" s="10">
        <v>1</v>
      </c>
      <c r="M3653" s="10" t="s">
        <v>33</v>
      </c>
      <c r="N3653" s="10">
        <v>1</v>
      </c>
      <c r="O3653" s="10">
        <v>1</v>
      </c>
      <c r="Q3653" s="10">
        <v>1</v>
      </c>
      <c r="T3653" s="10">
        <v>0.63245553203367588</v>
      </c>
      <c r="U3653" s="10">
        <v>0.5</v>
      </c>
      <c r="V3653" s="10">
        <v>0.8</v>
      </c>
      <c r="W3653" s="10">
        <v>1.6099689437998486</v>
      </c>
      <c r="X3653" s="10" t="s">
        <v>736</v>
      </c>
      <c r="Y3653" s="10">
        <v>0.44721359549995793</v>
      </c>
      <c r="AA3653" s="10">
        <v>0.44721359549995793</v>
      </c>
      <c r="AB3653" s="10">
        <v>5.3710352819544944</v>
      </c>
      <c r="AE3653" s="10">
        <v>0</v>
      </c>
      <c r="AH3653" s="10">
        <v>1</v>
      </c>
      <c r="AQ3653" s="10">
        <v>1.5290628247437921</v>
      </c>
      <c r="AR3653" s="10">
        <v>3.4550076306844213</v>
      </c>
      <c r="AS3653" s="10">
        <v>5.67214872656292</v>
      </c>
      <c r="AT3653" s="10">
        <v>35.932976381479115</v>
      </c>
      <c r="AU3653" s="10">
        <v>18.118047827634388</v>
      </c>
      <c r="AV3653" s="10">
        <v>38.986067982915209</v>
      </c>
      <c r="AW3653" s="10">
        <v>93.037092192028723</v>
      </c>
      <c r="AX3653" s="10">
        <v>1</v>
      </c>
      <c r="AY3653" s="10">
        <v>0</v>
      </c>
      <c r="AZ3653" s="10" t="s">
        <v>33</v>
      </c>
      <c r="BA3653" s="10">
        <v>3660</v>
      </c>
      <c r="BB3653" s="10" t="s">
        <v>33</v>
      </c>
      <c r="BC3653" s="10" t="s">
        <v>33</v>
      </c>
      <c r="BE3653" s="10" t="s">
        <v>33</v>
      </c>
      <c r="BF3653" s="10" t="s">
        <v>33</v>
      </c>
      <c r="BG3653" s="10" t="s">
        <v>33</v>
      </c>
      <c r="BR3653" s="10" t="s">
        <v>762</v>
      </c>
      <c r="BS3653" s="11">
        <v>5.67214872656292</v>
      </c>
      <c r="BT3653" s="11">
        <v>93.037092192028723</v>
      </c>
      <c r="BU3653" s="10">
        <v>3653</v>
      </c>
    </row>
    <row r="3654" spans="1:73" s="10" customFormat="1" x14ac:dyDescent="0.45">
      <c r="A3654" s="10" t="s">
        <v>33</v>
      </c>
      <c r="B3654" s="10" t="s">
        <v>33</v>
      </c>
      <c r="C3654" s="10">
        <v>976</v>
      </c>
      <c r="D3654" s="10" t="s">
        <v>33</v>
      </c>
      <c r="E3654" s="10">
        <v>3653</v>
      </c>
      <c r="F3654" s="10">
        <v>188</v>
      </c>
      <c r="G3654" s="10">
        <v>0</v>
      </c>
      <c r="H3654" s="10">
        <v>76</v>
      </c>
      <c r="I3654" s="10">
        <v>0.14142135623730953</v>
      </c>
      <c r="J3654" s="10" t="s">
        <v>33</v>
      </c>
      <c r="K3654" s="10" t="s">
        <v>758</v>
      </c>
      <c r="L3654" s="10" t="s">
        <v>33</v>
      </c>
      <c r="M3654" s="10">
        <v>0.14142135623730953</v>
      </c>
      <c r="N3654" s="10">
        <v>0.14142135623730953</v>
      </c>
      <c r="O3654" s="10">
        <v>0.14142135623730953</v>
      </c>
      <c r="Q3654" s="10">
        <v>0.1</v>
      </c>
      <c r="R3654" s="10">
        <v>0.2</v>
      </c>
      <c r="T3654" s="10">
        <v>0</v>
      </c>
      <c r="W3654" s="10">
        <v>0</v>
      </c>
      <c r="Y3654" s="10">
        <v>0</v>
      </c>
      <c r="AB3654" s="10">
        <v>0</v>
      </c>
      <c r="AE3654" s="10">
        <v>0</v>
      </c>
      <c r="AH3654" s="10">
        <v>1</v>
      </c>
      <c r="AQ3654" s="10">
        <v>0</v>
      </c>
      <c r="AR3654" s="10">
        <v>4.2903458582399259E-2</v>
      </c>
      <c r="AS3654" s="10">
        <v>4.2903458582399259E-2</v>
      </c>
      <c r="AT3654" s="10">
        <v>0</v>
      </c>
      <c r="AU3654" s="10">
        <v>0</v>
      </c>
      <c r="AV3654" s="10">
        <v>1.296549401663331</v>
      </c>
      <c r="AW3654" s="10">
        <v>1.296549401663331</v>
      </c>
      <c r="AX3654" s="10" t="s">
        <v>33</v>
      </c>
      <c r="AY3654" s="10">
        <v>0</v>
      </c>
      <c r="AZ3654" s="10" t="s">
        <v>33</v>
      </c>
      <c r="BA3654" s="10" t="s">
        <v>33</v>
      </c>
      <c r="BB3654" s="10">
        <v>3653</v>
      </c>
      <c r="BC3654" s="10">
        <v>188</v>
      </c>
      <c r="BE3654" s="10" t="s">
        <v>762</v>
      </c>
      <c r="BF3654" s="10" t="s">
        <v>4240</v>
      </c>
      <c r="BG3654" s="10">
        <v>4.2903458582399259E-2</v>
      </c>
      <c r="BR3654" s="10" t="s">
        <v>33</v>
      </c>
      <c r="BS3654" s="11" t="s">
        <v>33</v>
      </c>
      <c r="BT3654" s="11" t="s">
        <v>33</v>
      </c>
      <c r="BU3654" s="10">
        <v>3654</v>
      </c>
    </row>
    <row r="3655" spans="1:73" s="10" customFormat="1" x14ac:dyDescent="0.45">
      <c r="A3655" s="10" t="s">
        <v>33</v>
      </c>
      <c r="B3655" s="10" t="s">
        <v>33</v>
      </c>
      <c r="C3655" s="10">
        <v>976</v>
      </c>
      <c r="D3655" s="10" t="s">
        <v>33</v>
      </c>
      <c r="E3655" s="10">
        <v>3653</v>
      </c>
      <c r="F3655" s="10">
        <v>3650</v>
      </c>
      <c r="G3655" s="10">
        <v>0</v>
      </c>
      <c r="H3655" s="10">
        <v>975</v>
      </c>
      <c r="I3655" s="10">
        <v>1.5968719422671311</v>
      </c>
      <c r="J3655" s="10" t="s">
        <v>33</v>
      </c>
      <c r="K3655" s="10" t="s">
        <v>756</v>
      </c>
      <c r="L3655" s="10" t="s">
        <v>33</v>
      </c>
      <c r="M3655" s="10">
        <v>1.5968719422671311</v>
      </c>
      <c r="N3655" s="10">
        <v>1.5968719422671311</v>
      </c>
      <c r="O3655" s="10">
        <v>1.5968719422671311</v>
      </c>
      <c r="Q3655" s="10">
        <v>1.5</v>
      </c>
      <c r="R3655" s="10">
        <v>1.7</v>
      </c>
      <c r="T3655" s="10">
        <v>0</v>
      </c>
      <c r="W3655" s="10">
        <v>0</v>
      </c>
      <c r="Y3655" s="10">
        <v>0</v>
      </c>
      <c r="AB3655" s="10">
        <v>0</v>
      </c>
      <c r="AE3655" s="10">
        <v>0</v>
      </c>
      <c r="AH3655" s="10">
        <v>1</v>
      </c>
      <c r="AQ3655" s="10">
        <v>0.66760032670598979</v>
      </c>
      <c r="AR3655" s="10">
        <v>1.4535670480294243</v>
      </c>
      <c r="AS3655" s="10">
        <v>2.4215875217531093</v>
      </c>
      <c r="AT3655" s="10">
        <v>15.68860767759076</v>
      </c>
      <c r="AU3655" s="10">
        <v>6.8305110140381604</v>
      </c>
      <c r="AV3655" s="10">
        <v>35.069529697446747</v>
      </c>
      <c r="AW3655" s="10">
        <v>57.588648389075665</v>
      </c>
      <c r="AX3655" s="10" t="s">
        <v>33</v>
      </c>
      <c r="AY3655" s="10">
        <v>0</v>
      </c>
      <c r="AZ3655" s="10" t="s">
        <v>33</v>
      </c>
      <c r="BA3655" s="10" t="s">
        <v>33</v>
      </c>
      <c r="BB3655" s="10">
        <v>3653</v>
      </c>
      <c r="BC3655" s="10">
        <v>3650</v>
      </c>
      <c r="BE3655" s="10" t="s">
        <v>762</v>
      </c>
      <c r="BF3655" s="10" t="s">
        <v>755</v>
      </c>
      <c r="BG3655" s="10">
        <v>2.4215875217531093</v>
      </c>
      <c r="BR3655" s="10" t="s">
        <v>33</v>
      </c>
      <c r="BS3655" s="11" t="s">
        <v>33</v>
      </c>
      <c r="BT3655" s="11" t="s">
        <v>33</v>
      </c>
      <c r="BU3655" s="10">
        <v>3655</v>
      </c>
    </row>
    <row r="3656" spans="1:73" s="10" customFormat="1" x14ac:dyDescent="0.45">
      <c r="A3656" s="10" t="s">
        <v>33</v>
      </c>
      <c r="B3656" s="10" t="s">
        <v>33</v>
      </c>
      <c r="C3656" s="10">
        <v>976</v>
      </c>
      <c r="D3656" s="10" t="s">
        <v>33</v>
      </c>
      <c r="E3656" s="10">
        <v>3653</v>
      </c>
      <c r="F3656" s="10">
        <v>170</v>
      </c>
      <c r="G3656" s="10">
        <v>0</v>
      </c>
      <c r="H3656" s="10">
        <v>70</v>
      </c>
      <c r="I3656" s="10">
        <v>0.1224744871391589</v>
      </c>
      <c r="J3656" s="10" t="s">
        <v>33</v>
      </c>
      <c r="K3656" s="10" t="s">
        <v>759</v>
      </c>
      <c r="L3656" s="10" t="s">
        <v>33</v>
      </c>
      <c r="M3656" s="10">
        <v>0.1224744871391589</v>
      </c>
      <c r="N3656" s="10">
        <v>0.1224744871391589</v>
      </c>
      <c r="O3656" s="10">
        <v>0.1224744871391589</v>
      </c>
      <c r="Q3656" s="10">
        <v>0.1</v>
      </c>
      <c r="R3656" s="10">
        <v>0.15</v>
      </c>
      <c r="T3656" s="10">
        <v>0</v>
      </c>
      <c r="W3656" s="10">
        <v>0</v>
      </c>
      <c r="Y3656" s="10">
        <v>0</v>
      </c>
      <c r="AB3656" s="10">
        <v>0</v>
      </c>
      <c r="AE3656" s="10">
        <v>0</v>
      </c>
      <c r="AH3656" s="10">
        <v>1</v>
      </c>
      <c r="AQ3656" s="10">
        <v>2.1160869095861106E-2</v>
      </c>
      <c r="AR3656" s="10">
        <v>0.13430652140915189</v>
      </c>
      <c r="AS3656" s="10">
        <v>0.1649897815981505</v>
      </c>
      <c r="AT3656" s="10">
        <v>0.49728042375273601</v>
      </c>
      <c r="AU3656" s="10">
        <v>1.760272413799455</v>
      </c>
      <c r="AV3656" s="10">
        <v>1.667855385117315</v>
      </c>
      <c r="AW3656" s="10">
        <v>3.925408222669506</v>
      </c>
      <c r="AX3656" s="10" t="s">
        <v>33</v>
      </c>
      <c r="AY3656" s="10">
        <v>0</v>
      </c>
      <c r="AZ3656" s="10" t="s">
        <v>33</v>
      </c>
      <c r="BA3656" s="10" t="s">
        <v>33</v>
      </c>
      <c r="BB3656" s="10">
        <v>3653</v>
      </c>
      <c r="BC3656" s="10">
        <v>170</v>
      </c>
      <c r="BE3656" s="10" t="s">
        <v>762</v>
      </c>
      <c r="BF3656" s="10" t="s">
        <v>4241</v>
      </c>
      <c r="BG3656" s="10">
        <v>0.1649897815981505</v>
      </c>
      <c r="BR3656" s="10" t="s">
        <v>33</v>
      </c>
      <c r="BS3656" s="11" t="s">
        <v>33</v>
      </c>
      <c r="BT3656" s="11" t="s">
        <v>33</v>
      </c>
      <c r="BU3656" s="10">
        <v>3656</v>
      </c>
    </row>
    <row r="3657" spans="1:73" s="10" customFormat="1" x14ac:dyDescent="0.45">
      <c r="A3657" s="10" t="s">
        <v>33</v>
      </c>
      <c r="B3657" s="10" t="s">
        <v>33</v>
      </c>
      <c r="C3657" s="10">
        <v>976</v>
      </c>
      <c r="D3657" s="10" t="s">
        <v>33</v>
      </c>
      <c r="E3657" s="10">
        <v>3653</v>
      </c>
      <c r="F3657" s="10">
        <v>24</v>
      </c>
      <c r="G3657" s="10">
        <v>0</v>
      </c>
      <c r="H3657" s="10">
        <v>11</v>
      </c>
      <c r="I3657" s="10">
        <v>7.0710678118654766E-2</v>
      </c>
      <c r="J3657" s="10" t="s">
        <v>33</v>
      </c>
      <c r="K3657" s="10" t="s">
        <v>732</v>
      </c>
      <c r="L3657" s="10" t="s">
        <v>33</v>
      </c>
      <c r="M3657" s="10">
        <v>7.0710678118654766E-2</v>
      </c>
      <c r="N3657" s="10">
        <v>7.0710678118654766E-2</v>
      </c>
      <c r="O3657" s="10">
        <v>0.70710678118654757</v>
      </c>
      <c r="Q3657" s="10">
        <v>0.5</v>
      </c>
      <c r="R3657" s="10">
        <v>1</v>
      </c>
      <c r="S3657" s="10">
        <v>90</v>
      </c>
      <c r="T3657" s="10">
        <v>0</v>
      </c>
      <c r="W3657" s="10">
        <v>0</v>
      </c>
      <c r="Y3657" s="10">
        <v>0</v>
      </c>
      <c r="AB3657" s="10">
        <v>0</v>
      </c>
      <c r="AE3657" s="10">
        <v>0</v>
      </c>
      <c r="AH3657" s="10">
        <v>1</v>
      </c>
      <c r="AQ3657" s="10">
        <v>0</v>
      </c>
      <c r="AR3657" s="10">
        <v>0</v>
      </c>
      <c r="AS3657" s="10">
        <v>0</v>
      </c>
      <c r="AT3657" s="10">
        <v>0</v>
      </c>
      <c r="AU3657" s="10">
        <v>0</v>
      </c>
      <c r="AV3657" s="10">
        <v>7.0710678118654766E-2</v>
      </c>
      <c r="AW3657" s="10">
        <v>7.0710678118654766E-2</v>
      </c>
      <c r="AX3657" s="10" t="s">
        <v>33</v>
      </c>
      <c r="AY3657" s="10">
        <v>0</v>
      </c>
      <c r="AZ3657" s="10" t="s">
        <v>33</v>
      </c>
      <c r="BA3657" s="10" t="s">
        <v>33</v>
      </c>
      <c r="BB3657" s="10">
        <v>3653</v>
      </c>
      <c r="BC3657" s="10">
        <v>24</v>
      </c>
      <c r="BE3657" s="10" t="s">
        <v>762</v>
      </c>
      <c r="BF3657" s="10" t="s">
        <v>4242</v>
      </c>
      <c r="BG3657" s="10">
        <v>0</v>
      </c>
      <c r="BR3657" s="10" t="s">
        <v>33</v>
      </c>
      <c r="BS3657" s="11" t="s">
        <v>33</v>
      </c>
      <c r="BT3657" s="11" t="s">
        <v>33</v>
      </c>
      <c r="BU3657" s="10">
        <v>3657</v>
      </c>
    </row>
    <row r="3658" spans="1:73" s="10" customFormat="1" x14ac:dyDescent="0.45">
      <c r="A3658" s="10" t="s">
        <v>33</v>
      </c>
      <c r="B3658" s="10" t="s">
        <v>33</v>
      </c>
      <c r="C3658" s="10">
        <v>976</v>
      </c>
      <c r="D3658" s="10" t="s">
        <v>33</v>
      </c>
      <c r="E3658" s="10">
        <v>3653</v>
      </c>
      <c r="F3658" s="10">
        <v>1102</v>
      </c>
      <c r="G3658" s="10">
        <v>0</v>
      </c>
      <c r="H3658" s="10">
        <v>288</v>
      </c>
      <c r="I3658" s="10">
        <v>0.4898979485566356</v>
      </c>
      <c r="J3658" s="10" t="s">
        <v>33</v>
      </c>
      <c r="K3658" s="10" t="s">
        <v>760</v>
      </c>
      <c r="L3658" s="10" t="s">
        <v>33</v>
      </c>
      <c r="M3658" s="10">
        <v>0.4898979485566356</v>
      </c>
      <c r="N3658" s="10">
        <v>0.4898979485566356</v>
      </c>
      <c r="O3658" s="10">
        <v>0.4898979485566356</v>
      </c>
      <c r="Q3658" s="10">
        <v>0.4</v>
      </c>
      <c r="R3658" s="10">
        <v>0.6</v>
      </c>
      <c r="T3658" s="10">
        <v>0</v>
      </c>
      <c r="W3658" s="10">
        <v>0</v>
      </c>
      <c r="Y3658" s="10">
        <v>0</v>
      </c>
      <c r="AB3658" s="10">
        <v>0</v>
      </c>
      <c r="AE3658" s="10">
        <v>0</v>
      </c>
      <c r="AH3658" s="10">
        <v>1</v>
      </c>
      <c r="AQ3658" s="10">
        <v>0.20784609690826528</v>
      </c>
      <c r="AR3658" s="10">
        <v>0.16874748669978359</v>
      </c>
      <c r="AS3658" s="10">
        <v>0.47012432721676822</v>
      </c>
      <c r="AT3658" s="10">
        <v>4.8843832773442344</v>
      </c>
      <c r="AU3658" s="10">
        <v>4.1562291178422788</v>
      </c>
      <c r="AV3658" s="10">
        <v>0.253730039153444</v>
      </c>
      <c r="AW3658" s="10">
        <v>9.2943424343399581</v>
      </c>
      <c r="AX3658" s="10" t="s">
        <v>33</v>
      </c>
      <c r="AY3658" s="10">
        <v>0</v>
      </c>
      <c r="AZ3658" s="10" t="s">
        <v>33</v>
      </c>
      <c r="BA3658" s="10" t="s">
        <v>33</v>
      </c>
      <c r="BB3658" s="10">
        <v>3653</v>
      </c>
      <c r="BC3658" s="10">
        <v>1102</v>
      </c>
      <c r="BE3658" s="10" t="s">
        <v>762</v>
      </c>
      <c r="BF3658" s="10" t="s">
        <v>4243</v>
      </c>
      <c r="BG3658" s="10">
        <v>0.47012432721676822</v>
      </c>
      <c r="BR3658" s="10" t="s">
        <v>33</v>
      </c>
      <c r="BS3658" s="11" t="s">
        <v>33</v>
      </c>
      <c r="BT3658" s="11" t="s">
        <v>33</v>
      </c>
      <c r="BU3658" s="10">
        <v>3658</v>
      </c>
    </row>
    <row r="3659" spans="1:73" s="10" customFormat="1" x14ac:dyDescent="0.45">
      <c r="A3659" s="10" t="s">
        <v>33</v>
      </c>
      <c r="B3659" s="10" t="s">
        <v>33</v>
      </c>
      <c r="C3659" s="10">
        <v>976</v>
      </c>
      <c r="D3659" s="10" t="s">
        <v>33</v>
      </c>
      <c r="E3659" s="10">
        <v>3653</v>
      </c>
      <c r="F3659" s="10">
        <v>1827</v>
      </c>
      <c r="G3659" s="10">
        <v>0</v>
      </c>
      <c r="H3659" s="10">
        <v>478</v>
      </c>
      <c r="I3659" s="10">
        <v>3.1622776601683791E-2</v>
      </c>
      <c r="J3659" s="10" t="s">
        <v>33</v>
      </c>
      <c r="K3659" s="10" t="s">
        <v>761</v>
      </c>
      <c r="L3659" s="10" t="s">
        <v>33</v>
      </c>
      <c r="M3659" s="10">
        <v>3.1622776601683791E-2</v>
      </c>
      <c r="N3659" s="10">
        <v>3.1622776601683791E-2</v>
      </c>
      <c r="O3659" s="10">
        <v>3.1622776601683791E-2</v>
      </c>
      <c r="Q3659" s="10">
        <v>0.02</v>
      </c>
      <c r="R3659" s="10">
        <v>0.05</v>
      </c>
      <c r="T3659" s="10">
        <v>0</v>
      </c>
      <c r="W3659" s="10">
        <v>0</v>
      </c>
      <c r="Y3659" s="10">
        <v>0</v>
      </c>
      <c r="AB3659" s="10">
        <v>0</v>
      </c>
      <c r="AE3659" s="10">
        <v>0</v>
      </c>
      <c r="AH3659" s="10">
        <v>1</v>
      </c>
      <c r="AQ3659" s="10">
        <v>0</v>
      </c>
      <c r="AR3659" s="10">
        <v>4.5514172163813517E-2</v>
      </c>
      <c r="AS3659" s="10">
        <v>4.5514172163813517E-2</v>
      </c>
      <c r="AT3659" s="10">
        <v>0</v>
      </c>
      <c r="AU3659" s="10">
        <v>0</v>
      </c>
      <c r="AV3659" s="10">
        <v>0.62769278141570795</v>
      </c>
      <c r="AW3659" s="10">
        <v>0.62769278141570795</v>
      </c>
      <c r="AX3659" s="10" t="s">
        <v>33</v>
      </c>
      <c r="AY3659" s="10">
        <v>0</v>
      </c>
      <c r="AZ3659" s="10" t="s">
        <v>33</v>
      </c>
      <c r="BA3659" s="10" t="s">
        <v>33</v>
      </c>
      <c r="BB3659" s="10">
        <v>3653</v>
      </c>
      <c r="BC3659" s="10">
        <v>1827</v>
      </c>
      <c r="BE3659" s="10" t="s">
        <v>762</v>
      </c>
      <c r="BF3659" s="10" t="s">
        <v>4244</v>
      </c>
      <c r="BG3659" s="10">
        <v>4.5514172163813517E-2</v>
      </c>
      <c r="BR3659" s="10" t="s">
        <v>33</v>
      </c>
      <c r="BS3659" s="11" t="s">
        <v>33</v>
      </c>
      <c r="BT3659" s="11" t="s">
        <v>33</v>
      </c>
      <c r="BU3659" s="10">
        <v>3659</v>
      </c>
    </row>
    <row r="3660" spans="1:73" s="10" customFormat="1" x14ac:dyDescent="0.45">
      <c r="A3660" s="10">
        <v>977</v>
      </c>
      <c r="B3660" s="10" t="s">
        <v>33</v>
      </c>
      <c r="C3660" s="10">
        <v>976</v>
      </c>
      <c r="D3660" s="10">
        <v>3664</v>
      </c>
      <c r="E3660" s="10" t="s">
        <v>33</v>
      </c>
      <c r="F3660" s="10" t="s">
        <v>33</v>
      </c>
      <c r="G3660" s="10">
        <v>0</v>
      </c>
      <c r="H3660" s="10" t="s">
        <v>33</v>
      </c>
      <c r="I3660" s="10">
        <v>1</v>
      </c>
      <c r="J3660" s="10" t="s">
        <v>765</v>
      </c>
      <c r="L3660" s="10">
        <v>1</v>
      </c>
      <c r="M3660" s="10" t="s">
        <v>33</v>
      </c>
      <c r="N3660" s="10">
        <v>1</v>
      </c>
      <c r="O3660" s="10">
        <v>1</v>
      </c>
      <c r="Q3660" s="10">
        <v>1</v>
      </c>
      <c r="T3660" s="10">
        <v>0.83666002653407556</v>
      </c>
      <c r="U3660" s="10">
        <v>0.7</v>
      </c>
      <c r="V3660" s="10">
        <v>1</v>
      </c>
      <c r="W3660" s="10">
        <v>0.73326973209044999</v>
      </c>
      <c r="X3660" s="10" t="s">
        <v>729</v>
      </c>
      <c r="Y3660" s="10">
        <v>7.0710678118654766E-2</v>
      </c>
      <c r="AA3660" s="10">
        <v>7.0710678118654766E-2</v>
      </c>
      <c r="AB3660" s="10">
        <v>8.4838671606761995</v>
      </c>
      <c r="AE3660" s="10">
        <v>0</v>
      </c>
      <c r="AH3660" s="10">
        <v>1</v>
      </c>
      <c r="AQ3660" s="10">
        <v>2.4190738389347448</v>
      </c>
      <c r="AR3660" s="10">
        <v>4.3238986181995394</v>
      </c>
      <c r="AS3660" s="10">
        <v>7.8315556846549192</v>
      </c>
      <c r="AT3660" s="10">
        <v>56.8482352149665</v>
      </c>
      <c r="AU3660" s="10">
        <v>27.234077205831511</v>
      </c>
      <c r="AV3660" s="10">
        <v>40.593403324855508</v>
      </c>
      <c r="AW3660" s="10">
        <v>124.67571574565352</v>
      </c>
      <c r="AX3660" s="10">
        <v>1</v>
      </c>
      <c r="AY3660" s="10">
        <v>0</v>
      </c>
      <c r="AZ3660" s="10" t="s">
        <v>33</v>
      </c>
      <c r="BA3660" s="10">
        <v>3664</v>
      </c>
      <c r="BB3660" s="10" t="s">
        <v>33</v>
      </c>
      <c r="BC3660" s="10" t="s">
        <v>33</v>
      </c>
      <c r="BE3660" s="10" t="s">
        <v>33</v>
      </c>
      <c r="BF3660" s="10" t="s">
        <v>33</v>
      </c>
      <c r="BG3660" s="10" t="s">
        <v>33</v>
      </c>
      <c r="BR3660" s="10" t="s">
        <v>764</v>
      </c>
      <c r="BS3660" s="11">
        <v>7.8315556846549192</v>
      </c>
      <c r="BT3660" s="11">
        <v>124.67571574565352</v>
      </c>
      <c r="BU3660" s="10">
        <v>3660</v>
      </c>
    </row>
    <row r="3661" spans="1:73" s="10" customFormat="1" x14ac:dyDescent="0.45">
      <c r="A3661" s="10" t="s">
        <v>33</v>
      </c>
      <c r="B3661" s="10" t="s">
        <v>33</v>
      </c>
      <c r="C3661" s="10">
        <v>977</v>
      </c>
      <c r="D3661" s="10" t="s">
        <v>33</v>
      </c>
      <c r="E3661" s="10">
        <v>3660</v>
      </c>
      <c r="F3661" s="10">
        <v>3653</v>
      </c>
      <c r="G3661" s="10">
        <v>0</v>
      </c>
      <c r="H3661" s="10">
        <v>976</v>
      </c>
      <c r="I3661" s="10">
        <v>1.0348912986396206</v>
      </c>
      <c r="J3661" s="10" t="s">
        <v>33</v>
      </c>
      <c r="K3661" s="10" t="s">
        <v>762</v>
      </c>
      <c r="L3661" s="10" t="s">
        <v>33</v>
      </c>
      <c r="M3661" s="10">
        <v>1.0348912986396206</v>
      </c>
      <c r="N3661" s="10">
        <v>1.0348912986396206</v>
      </c>
      <c r="O3661" s="10">
        <v>1.0348912986396206</v>
      </c>
      <c r="Q3661" s="10">
        <v>1.02</v>
      </c>
      <c r="R3661" s="10">
        <v>1.05</v>
      </c>
      <c r="T3661" s="10">
        <v>0</v>
      </c>
      <c r="W3661" s="10">
        <v>0</v>
      </c>
      <c r="Y3661" s="10">
        <v>0</v>
      </c>
      <c r="AB3661" s="10">
        <v>0</v>
      </c>
      <c r="AE3661" s="10">
        <v>0</v>
      </c>
      <c r="AH3661" s="10">
        <v>1</v>
      </c>
      <c r="AQ3661" s="10">
        <v>1.5824138124006695</v>
      </c>
      <c r="AR3661" s="10">
        <v>3.5755573337287996</v>
      </c>
      <c r="AS3661" s="10">
        <v>5.8700573617097707</v>
      </c>
      <c r="AT3661" s="10">
        <v>37.186724591415732</v>
      </c>
      <c r="AU3661" s="10">
        <v>18.75021004515531</v>
      </c>
      <c r="AV3661" s="10">
        <v>40.346342523691654</v>
      </c>
      <c r="AW3661" s="10">
        <v>96.283277160262685</v>
      </c>
      <c r="AX3661" s="10" t="s">
        <v>33</v>
      </c>
      <c r="AY3661" s="10">
        <v>0</v>
      </c>
      <c r="AZ3661" s="10" t="s">
        <v>33</v>
      </c>
      <c r="BA3661" s="10" t="s">
        <v>33</v>
      </c>
      <c r="BB3661" s="10">
        <v>3660</v>
      </c>
      <c r="BC3661" s="10">
        <v>3653</v>
      </c>
      <c r="BE3661" s="10" t="s">
        <v>764</v>
      </c>
      <c r="BF3661" s="10" t="s">
        <v>4245</v>
      </c>
      <c r="BG3661" s="10">
        <v>5.8700573617097707</v>
      </c>
      <c r="BR3661" s="10" t="s">
        <v>33</v>
      </c>
      <c r="BS3661" s="11" t="s">
        <v>33</v>
      </c>
      <c r="BT3661" s="11" t="s">
        <v>33</v>
      </c>
      <c r="BU3661" s="10">
        <v>3661</v>
      </c>
    </row>
    <row r="3662" spans="1:73" s="10" customFormat="1" x14ac:dyDescent="0.45">
      <c r="A3662" s="10" t="s">
        <v>33</v>
      </c>
      <c r="B3662" s="10" t="s">
        <v>33</v>
      </c>
      <c r="C3662" s="10">
        <v>977</v>
      </c>
      <c r="D3662" s="10" t="s">
        <v>33</v>
      </c>
      <c r="E3662" s="10">
        <v>3660</v>
      </c>
      <c r="F3662" s="10">
        <v>1218</v>
      </c>
      <c r="G3662" s="10">
        <v>0</v>
      </c>
      <c r="H3662" s="10">
        <v>328</v>
      </c>
      <c r="I3662" s="10">
        <v>1.7320508075688774E-3</v>
      </c>
      <c r="J3662" s="10" t="s">
        <v>33</v>
      </c>
      <c r="K3662" s="10" t="s">
        <v>745</v>
      </c>
      <c r="L3662" s="10" t="s">
        <v>33</v>
      </c>
      <c r="M3662" s="10">
        <v>1.7320508075688774E-3</v>
      </c>
      <c r="N3662" s="10">
        <v>1.7320508075688774E-3</v>
      </c>
      <c r="O3662" s="10">
        <v>1.7320508075688774E-3</v>
      </c>
      <c r="Q3662" s="10">
        <v>1E-3</v>
      </c>
      <c r="R3662" s="10">
        <v>3.0000000000000001E-3</v>
      </c>
      <c r="T3662" s="10">
        <v>0</v>
      </c>
      <c r="W3662" s="10">
        <v>0</v>
      </c>
      <c r="Y3662" s="10">
        <v>0</v>
      </c>
      <c r="AB3662" s="10">
        <v>0</v>
      </c>
      <c r="AE3662" s="10">
        <v>0</v>
      </c>
      <c r="AH3662" s="10">
        <v>1</v>
      </c>
      <c r="AQ3662" s="10">
        <v>0</v>
      </c>
      <c r="AR3662" s="10">
        <v>1.507155238028941E-2</v>
      </c>
      <c r="AS3662" s="10">
        <v>1.507155238028941E-2</v>
      </c>
      <c r="AT3662" s="10">
        <v>0</v>
      </c>
      <c r="AU3662" s="10">
        <v>0</v>
      </c>
      <c r="AV3662" s="10">
        <v>0.19756332648079641</v>
      </c>
      <c r="AW3662" s="10">
        <v>0.19756332648079641</v>
      </c>
      <c r="AX3662" s="10" t="s">
        <v>33</v>
      </c>
      <c r="AY3662" s="10">
        <v>0</v>
      </c>
      <c r="AZ3662" s="10" t="s">
        <v>33</v>
      </c>
      <c r="BA3662" s="10" t="s">
        <v>33</v>
      </c>
      <c r="BB3662" s="10">
        <v>3660</v>
      </c>
      <c r="BC3662" s="10">
        <v>1218</v>
      </c>
      <c r="BE3662" s="10" t="s">
        <v>764</v>
      </c>
      <c r="BF3662" s="10" t="s">
        <v>4246</v>
      </c>
      <c r="BG3662" s="10">
        <v>1.507155238028941E-2</v>
      </c>
      <c r="BR3662" s="10" t="s">
        <v>33</v>
      </c>
      <c r="BS3662" s="11" t="s">
        <v>33</v>
      </c>
      <c r="BT3662" s="11" t="s">
        <v>33</v>
      </c>
      <c r="BU3662" s="10">
        <v>3662</v>
      </c>
    </row>
    <row r="3663" spans="1:73" s="10" customFormat="1" x14ac:dyDescent="0.45">
      <c r="A3663" s="10" t="s">
        <v>33</v>
      </c>
      <c r="B3663" s="10" t="s">
        <v>33</v>
      </c>
      <c r="C3663" s="10">
        <v>977</v>
      </c>
      <c r="D3663" s="10" t="s">
        <v>33</v>
      </c>
      <c r="E3663" s="10">
        <v>3660</v>
      </c>
      <c r="F3663" s="10">
        <v>24</v>
      </c>
      <c r="G3663" s="10">
        <v>0</v>
      </c>
      <c r="H3663" s="10">
        <v>11</v>
      </c>
      <c r="I3663" s="10">
        <v>4.9497474683058332E-2</v>
      </c>
      <c r="J3663" s="10" t="s">
        <v>33</v>
      </c>
      <c r="K3663" s="10" t="s">
        <v>732</v>
      </c>
      <c r="L3663" s="10" t="s">
        <v>33</v>
      </c>
      <c r="M3663" s="10">
        <v>4.9497474683058332E-2</v>
      </c>
      <c r="N3663" s="10">
        <v>4.9497474683058332E-2</v>
      </c>
      <c r="O3663" s="10">
        <v>1.4142135623730951</v>
      </c>
      <c r="Q3663" s="10">
        <v>1</v>
      </c>
      <c r="R3663" s="10">
        <v>2</v>
      </c>
      <c r="S3663" s="10">
        <v>96.5</v>
      </c>
      <c r="T3663" s="10">
        <v>0</v>
      </c>
      <c r="W3663" s="10">
        <v>0</v>
      </c>
      <c r="Y3663" s="10">
        <v>0</v>
      </c>
      <c r="AB3663" s="10">
        <v>0</v>
      </c>
      <c r="AE3663" s="10">
        <v>0</v>
      </c>
      <c r="AH3663" s="10">
        <v>1</v>
      </c>
      <c r="AQ3663" s="10">
        <v>0</v>
      </c>
      <c r="AR3663" s="10">
        <v>0</v>
      </c>
      <c r="AS3663" s="10">
        <v>0</v>
      </c>
      <c r="AT3663" s="10">
        <v>0</v>
      </c>
      <c r="AU3663" s="10">
        <v>0</v>
      </c>
      <c r="AV3663" s="10">
        <v>4.9497474683058332E-2</v>
      </c>
      <c r="AW3663" s="10">
        <v>4.9497474683058332E-2</v>
      </c>
      <c r="AX3663" s="10" t="s">
        <v>33</v>
      </c>
      <c r="AY3663" s="10">
        <v>0</v>
      </c>
      <c r="AZ3663" s="10" t="s">
        <v>33</v>
      </c>
      <c r="BA3663" s="10" t="s">
        <v>33</v>
      </c>
      <c r="BB3663" s="10">
        <v>3660</v>
      </c>
      <c r="BC3663" s="10">
        <v>24</v>
      </c>
      <c r="BE3663" s="10" t="s">
        <v>764</v>
      </c>
      <c r="BF3663" s="10" t="s">
        <v>4247</v>
      </c>
      <c r="BG3663" s="10">
        <v>0</v>
      </c>
      <c r="BR3663" s="10" t="s">
        <v>33</v>
      </c>
      <c r="BS3663" s="11" t="s">
        <v>33</v>
      </c>
      <c r="BT3663" s="11" t="s">
        <v>33</v>
      </c>
      <c r="BU3663" s="10">
        <v>3663</v>
      </c>
    </row>
    <row r="3664" spans="1:73" s="10" customFormat="1" x14ac:dyDescent="0.45">
      <c r="A3664" s="10">
        <v>978</v>
      </c>
      <c r="B3664" s="10" t="s">
        <v>33</v>
      </c>
      <c r="C3664" s="10">
        <v>977</v>
      </c>
      <c r="D3664" s="10">
        <v>3668</v>
      </c>
      <c r="E3664" s="10" t="s">
        <v>33</v>
      </c>
      <c r="F3664" s="10" t="s">
        <v>33</v>
      </c>
      <c r="G3664" s="10">
        <v>0</v>
      </c>
      <c r="H3664" s="10" t="s">
        <v>33</v>
      </c>
      <c r="I3664" s="10">
        <v>1</v>
      </c>
      <c r="J3664" s="10" t="s">
        <v>767</v>
      </c>
      <c r="L3664" s="10">
        <v>1</v>
      </c>
      <c r="M3664" s="10" t="s">
        <v>33</v>
      </c>
      <c r="N3664" s="10">
        <v>1</v>
      </c>
      <c r="O3664" s="10">
        <v>1</v>
      </c>
      <c r="Q3664" s="10">
        <v>1</v>
      </c>
      <c r="T3664" s="10">
        <v>0.3872983346207417</v>
      </c>
      <c r="U3664" s="10">
        <v>0.3</v>
      </c>
      <c r="V3664" s="10">
        <v>0.5</v>
      </c>
      <c r="W3664" s="10">
        <v>1.4665394641809</v>
      </c>
      <c r="X3664" s="10" t="s">
        <v>729</v>
      </c>
      <c r="Y3664" s="10">
        <v>0.14142135623730953</v>
      </c>
      <c r="AA3664" s="10">
        <v>0.14142135623730953</v>
      </c>
      <c r="AB3664" s="10">
        <v>16.967734321352399</v>
      </c>
      <c r="AE3664" s="10">
        <v>0</v>
      </c>
      <c r="AH3664" s="10">
        <v>1</v>
      </c>
      <c r="AQ3664" s="10">
        <v>1.9772295946194116</v>
      </c>
      <c r="AR3664" s="10">
        <v>5.0652358496010796</v>
      </c>
      <c r="AS3664" s="10">
        <v>7.932218761799227</v>
      </c>
      <c r="AT3664" s="10">
        <v>46.464895473556176</v>
      </c>
      <c r="AU3664" s="10">
        <v>35.80701949992816</v>
      </c>
      <c r="AV3664" s="10">
        <v>40.671700587051347</v>
      </c>
      <c r="AW3664" s="10">
        <v>122.94361556053569</v>
      </c>
      <c r="AX3664" s="10">
        <v>1</v>
      </c>
      <c r="AY3664" s="10">
        <v>0</v>
      </c>
      <c r="AZ3664" s="10" t="s">
        <v>33</v>
      </c>
      <c r="BA3664" s="10">
        <v>3668</v>
      </c>
      <c r="BB3664" s="10" t="s">
        <v>33</v>
      </c>
      <c r="BC3664" s="10" t="s">
        <v>33</v>
      </c>
      <c r="BE3664" s="10" t="s">
        <v>33</v>
      </c>
      <c r="BF3664" s="10" t="s">
        <v>33</v>
      </c>
      <c r="BG3664" s="10" t="s">
        <v>33</v>
      </c>
      <c r="BR3664" s="10" t="s">
        <v>766</v>
      </c>
      <c r="BS3664" s="11">
        <v>7.932218761799227</v>
      </c>
      <c r="BT3664" s="11">
        <v>122.94361556053569</v>
      </c>
      <c r="BU3664" s="10">
        <v>3664</v>
      </c>
    </row>
    <row r="3665" spans="1:73" s="10" customFormat="1" x14ac:dyDescent="0.45">
      <c r="A3665" s="10" t="s">
        <v>33</v>
      </c>
      <c r="B3665" s="10" t="s">
        <v>33</v>
      </c>
      <c r="C3665" s="10">
        <v>978</v>
      </c>
      <c r="D3665" s="10" t="s">
        <v>33</v>
      </c>
      <c r="E3665" s="10">
        <v>3664</v>
      </c>
      <c r="F3665" s="10">
        <v>3653</v>
      </c>
      <c r="G3665" s="10">
        <v>0</v>
      </c>
      <c r="H3665" s="10">
        <v>976</v>
      </c>
      <c r="I3665" s="10">
        <v>1.0398076745244766</v>
      </c>
      <c r="J3665" s="10" t="s">
        <v>33</v>
      </c>
      <c r="K3665" s="10" t="s">
        <v>762</v>
      </c>
      <c r="L3665" s="10" t="s">
        <v>33</v>
      </c>
      <c r="M3665" s="10">
        <v>1.0398076745244766</v>
      </c>
      <c r="N3665" s="10">
        <v>1.0398076745244766</v>
      </c>
      <c r="O3665" s="10">
        <v>1.0398076745244766</v>
      </c>
      <c r="Q3665" s="10">
        <v>1.02</v>
      </c>
      <c r="R3665" s="10">
        <v>1.06</v>
      </c>
      <c r="T3665" s="10">
        <v>0</v>
      </c>
      <c r="W3665" s="10">
        <v>0</v>
      </c>
      <c r="Y3665" s="10">
        <v>0</v>
      </c>
      <c r="AB3665" s="10">
        <v>0</v>
      </c>
      <c r="AE3665" s="10">
        <v>0</v>
      </c>
      <c r="AH3665" s="10">
        <v>1</v>
      </c>
      <c r="AQ3665" s="10">
        <v>1.5899312599986699</v>
      </c>
      <c r="AR3665" s="10">
        <v>3.59254344992629</v>
      </c>
      <c r="AS3665" s="10">
        <v>5.897943776924361</v>
      </c>
      <c r="AT3665" s="10">
        <v>37.36338460996874</v>
      </c>
      <c r="AU3665" s="10">
        <v>18.839285178575761</v>
      </c>
      <c r="AV3665" s="10">
        <v>40.538012688168216</v>
      </c>
      <c r="AW3665" s="10">
        <v>96.74068247671272</v>
      </c>
      <c r="AX3665" s="10" t="s">
        <v>33</v>
      </c>
      <c r="AY3665" s="10">
        <v>0</v>
      </c>
      <c r="AZ3665" s="10" t="s">
        <v>33</v>
      </c>
      <c r="BA3665" s="10" t="s">
        <v>33</v>
      </c>
      <c r="BB3665" s="10">
        <v>3664</v>
      </c>
      <c r="BC3665" s="10">
        <v>3653</v>
      </c>
      <c r="BE3665" s="10" t="s">
        <v>766</v>
      </c>
      <c r="BF3665" s="10" t="s">
        <v>4248</v>
      </c>
      <c r="BG3665" s="10">
        <v>5.897943776924361</v>
      </c>
      <c r="BR3665" s="10" t="s">
        <v>33</v>
      </c>
      <c r="BS3665" s="11" t="s">
        <v>33</v>
      </c>
      <c r="BT3665" s="11" t="s">
        <v>33</v>
      </c>
      <c r="BU3665" s="10">
        <v>3665</v>
      </c>
    </row>
    <row r="3666" spans="1:73" s="10" customFormat="1" x14ac:dyDescent="0.45">
      <c r="A3666" s="10" t="s">
        <v>33</v>
      </c>
      <c r="B3666" s="10" t="s">
        <v>33</v>
      </c>
      <c r="C3666" s="10">
        <v>978</v>
      </c>
      <c r="D3666" s="10" t="s">
        <v>33</v>
      </c>
      <c r="E3666" s="10">
        <v>3664</v>
      </c>
      <c r="F3666" s="10">
        <v>1218</v>
      </c>
      <c r="G3666" s="10">
        <v>0</v>
      </c>
      <c r="H3666" s="10">
        <v>328</v>
      </c>
      <c r="I3666" s="10">
        <v>7.0710678118654751E-4</v>
      </c>
      <c r="J3666" s="10" t="s">
        <v>33</v>
      </c>
      <c r="K3666" s="10" t="s">
        <v>745</v>
      </c>
      <c r="L3666" s="10" t="s">
        <v>33</v>
      </c>
      <c r="M3666" s="10">
        <v>7.0710678118654751E-4</v>
      </c>
      <c r="N3666" s="10">
        <v>7.0710678118654751E-4</v>
      </c>
      <c r="O3666" s="10">
        <v>7.0710678118654751E-4</v>
      </c>
      <c r="Q3666" s="10">
        <v>5.0000000000000001E-4</v>
      </c>
      <c r="R3666" s="10">
        <v>1E-3</v>
      </c>
      <c r="T3666" s="10">
        <v>0</v>
      </c>
      <c r="W3666" s="10">
        <v>0</v>
      </c>
      <c r="Y3666" s="10">
        <v>0</v>
      </c>
      <c r="AB3666" s="10">
        <v>0</v>
      </c>
      <c r="AE3666" s="10">
        <v>0</v>
      </c>
      <c r="AH3666" s="10">
        <v>1</v>
      </c>
      <c r="AQ3666" s="10">
        <v>0</v>
      </c>
      <c r="AR3666" s="10">
        <v>6.1529354938897165E-3</v>
      </c>
      <c r="AS3666" s="10">
        <v>6.1529354938897165E-3</v>
      </c>
      <c r="AT3666" s="10">
        <v>0</v>
      </c>
      <c r="AU3666" s="10">
        <v>0</v>
      </c>
      <c r="AV3666" s="10">
        <v>8.0654890294139164E-2</v>
      </c>
      <c r="AW3666" s="10">
        <v>8.0654890294139164E-2</v>
      </c>
      <c r="AX3666" s="10" t="s">
        <v>33</v>
      </c>
      <c r="AY3666" s="10">
        <v>0</v>
      </c>
      <c r="AZ3666" s="10" t="s">
        <v>33</v>
      </c>
      <c r="BA3666" s="10" t="s">
        <v>33</v>
      </c>
      <c r="BB3666" s="10">
        <v>3664</v>
      </c>
      <c r="BC3666" s="10">
        <v>1218</v>
      </c>
      <c r="BE3666" s="10" t="s">
        <v>766</v>
      </c>
      <c r="BF3666" s="10" t="s">
        <v>4249</v>
      </c>
      <c r="BG3666" s="10">
        <v>6.1529354938897165E-3</v>
      </c>
      <c r="BR3666" s="10" t="s">
        <v>33</v>
      </c>
      <c r="BS3666" s="11" t="s">
        <v>33</v>
      </c>
      <c r="BT3666" s="11" t="s">
        <v>33</v>
      </c>
      <c r="BU3666" s="10">
        <v>3666</v>
      </c>
    </row>
    <row r="3667" spans="1:73" s="10" customFormat="1" x14ac:dyDescent="0.45">
      <c r="A3667" s="10" t="s">
        <v>33</v>
      </c>
      <c r="B3667" s="10" t="s">
        <v>33</v>
      </c>
      <c r="C3667" s="10">
        <v>978</v>
      </c>
      <c r="D3667" s="10" t="s">
        <v>33</v>
      </c>
      <c r="E3667" s="10">
        <v>3664</v>
      </c>
      <c r="F3667" s="10">
        <v>24</v>
      </c>
      <c r="G3667" s="10">
        <v>0</v>
      </c>
      <c r="H3667" s="10">
        <v>11</v>
      </c>
      <c r="I3667" s="10">
        <v>5.3033008588991064E-2</v>
      </c>
      <c r="J3667" s="10" t="s">
        <v>33</v>
      </c>
      <c r="K3667" s="10" t="s">
        <v>732</v>
      </c>
      <c r="L3667" s="10" t="s">
        <v>33</v>
      </c>
      <c r="M3667" s="10">
        <v>5.3033008588991064E-2</v>
      </c>
      <c r="N3667" s="10">
        <v>5.3033008588991064E-2</v>
      </c>
      <c r="O3667" s="10">
        <v>0.70710678118654757</v>
      </c>
      <c r="Q3667" s="10">
        <v>0.5</v>
      </c>
      <c r="R3667" s="10">
        <v>1</v>
      </c>
      <c r="S3667" s="10">
        <v>92.5</v>
      </c>
      <c r="T3667" s="10">
        <v>0</v>
      </c>
      <c r="W3667" s="10">
        <v>0</v>
      </c>
      <c r="Y3667" s="10">
        <v>0</v>
      </c>
      <c r="AB3667" s="10">
        <v>0</v>
      </c>
      <c r="AE3667" s="10">
        <v>0</v>
      </c>
      <c r="AH3667" s="10">
        <v>1</v>
      </c>
      <c r="AQ3667" s="10">
        <v>0</v>
      </c>
      <c r="AR3667" s="10">
        <v>0</v>
      </c>
      <c r="AS3667" s="10">
        <v>0</v>
      </c>
      <c r="AT3667" s="10">
        <v>0</v>
      </c>
      <c r="AU3667" s="10">
        <v>0</v>
      </c>
      <c r="AV3667" s="10">
        <v>5.3033008588991064E-2</v>
      </c>
      <c r="AW3667" s="10">
        <v>5.3033008588991064E-2</v>
      </c>
      <c r="AX3667" s="10" t="s">
        <v>33</v>
      </c>
      <c r="AY3667" s="10">
        <v>0</v>
      </c>
      <c r="AZ3667" s="10" t="s">
        <v>33</v>
      </c>
      <c r="BA3667" s="10" t="s">
        <v>33</v>
      </c>
      <c r="BB3667" s="10">
        <v>3664</v>
      </c>
      <c r="BC3667" s="10">
        <v>24</v>
      </c>
      <c r="BE3667" s="10" t="s">
        <v>766</v>
      </c>
      <c r="BF3667" s="10" t="s">
        <v>4250</v>
      </c>
      <c r="BG3667" s="10">
        <v>0</v>
      </c>
      <c r="BR3667" s="10" t="s">
        <v>33</v>
      </c>
      <c r="BS3667" s="11" t="s">
        <v>33</v>
      </c>
      <c r="BT3667" s="11" t="s">
        <v>33</v>
      </c>
      <c r="BU3667" s="10">
        <v>3667</v>
      </c>
    </row>
    <row r="3668" spans="1:73" s="10" customFormat="1" x14ac:dyDescent="0.45">
      <c r="A3668" s="10">
        <v>979</v>
      </c>
      <c r="B3668" s="10" t="s">
        <v>33</v>
      </c>
      <c r="C3668" s="10">
        <v>978</v>
      </c>
      <c r="D3668" s="10">
        <v>3676</v>
      </c>
      <c r="E3668" s="10" t="s">
        <v>33</v>
      </c>
      <c r="F3668" s="10" t="s">
        <v>33</v>
      </c>
      <c r="G3668" s="10">
        <v>0</v>
      </c>
      <c r="H3668" s="10" t="s">
        <v>33</v>
      </c>
      <c r="I3668" s="10">
        <v>1</v>
      </c>
      <c r="J3668" s="10" t="s">
        <v>811</v>
      </c>
      <c r="L3668" s="10">
        <v>1</v>
      </c>
      <c r="M3668" s="10" t="s">
        <v>33</v>
      </c>
      <c r="N3668" s="10">
        <v>1</v>
      </c>
      <c r="O3668" s="10">
        <v>1</v>
      </c>
      <c r="Q3668" s="10">
        <v>1</v>
      </c>
      <c r="T3668" s="10">
        <v>13.964240043768941</v>
      </c>
      <c r="U3668" s="10">
        <v>13</v>
      </c>
      <c r="V3668" s="10">
        <v>15</v>
      </c>
      <c r="W3668" s="10">
        <v>0.14665394641808999</v>
      </c>
      <c r="X3668" s="10" t="s">
        <v>729</v>
      </c>
      <c r="Y3668" s="10">
        <v>1.4142135623730951E-2</v>
      </c>
      <c r="AA3668" s="10">
        <v>1.4142135623730951E-2</v>
      </c>
      <c r="AB3668" s="10">
        <v>1.6967734321352395</v>
      </c>
      <c r="AC3668" s="10">
        <v>0.75</v>
      </c>
      <c r="AE3668" s="10">
        <v>0</v>
      </c>
      <c r="AH3668" s="10">
        <v>1</v>
      </c>
      <c r="AQ3668" s="10">
        <v>16.270048318595624</v>
      </c>
      <c r="AR3668" s="10">
        <v>17.120075271551585</v>
      </c>
      <c r="AS3668" s="10">
        <v>40.711645333515236</v>
      </c>
      <c r="AT3668" s="10">
        <v>382.34613548699718</v>
      </c>
      <c r="AU3668" s="10">
        <v>29.360540639701721</v>
      </c>
      <c r="AV3668" s="10">
        <v>594.01485492225765</v>
      </c>
      <c r="AW3668" s="10">
        <v>1005.7215310489565</v>
      </c>
      <c r="AX3668" s="10">
        <v>1</v>
      </c>
      <c r="AY3668" s="10">
        <v>0</v>
      </c>
      <c r="AZ3668" s="10" t="s">
        <v>33</v>
      </c>
      <c r="BA3668" s="10">
        <v>3676</v>
      </c>
      <c r="BB3668" s="10" t="s">
        <v>33</v>
      </c>
      <c r="BC3668" s="10" t="s">
        <v>33</v>
      </c>
      <c r="BE3668" s="10" t="s">
        <v>33</v>
      </c>
      <c r="BF3668" s="10" t="s">
        <v>33</v>
      </c>
      <c r="BG3668" s="10" t="s">
        <v>33</v>
      </c>
      <c r="BR3668" s="10" t="s">
        <v>810</v>
      </c>
      <c r="BS3668" s="11">
        <v>40.711645333515236</v>
      </c>
      <c r="BT3668" s="11">
        <v>1005.7215310489565</v>
      </c>
      <c r="BU3668" s="10">
        <v>3668</v>
      </c>
    </row>
    <row r="3669" spans="1:73" s="10" customFormat="1" x14ac:dyDescent="0.45">
      <c r="A3669" s="10" t="s">
        <v>33</v>
      </c>
      <c r="B3669" s="10" t="s">
        <v>33</v>
      </c>
      <c r="C3669" s="10">
        <v>979</v>
      </c>
      <c r="D3669" s="10" t="s">
        <v>33</v>
      </c>
      <c r="E3669" s="10">
        <v>3668</v>
      </c>
      <c r="F3669" s="10">
        <v>281</v>
      </c>
      <c r="G3669" s="10">
        <v>0</v>
      </c>
      <c r="H3669" s="10">
        <v>107</v>
      </c>
      <c r="I3669" s="10">
        <v>1.9493588689617927</v>
      </c>
      <c r="J3669" s="10" t="s">
        <v>33</v>
      </c>
      <c r="K3669" s="10" t="s">
        <v>812</v>
      </c>
      <c r="L3669" s="10" t="s">
        <v>33</v>
      </c>
      <c r="M3669" s="10">
        <v>1.9493588689617927</v>
      </c>
      <c r="N3669" s="10">
        <v>1.9493588689617927</v>
      </c>
      <c r="O3669" s="10">
        <v>1.9493588689617927</v>
      </c>
      <c r="Q3669" s="10">
        <v>1.9</v>
      </c>
      <c r="R3669" s="10">
        <v>2</v>
      </c>
      <c r="T3669" s="10">
        <v>0</v>
      </c>
      <c r="W3669" s="10">
        <v>0</v>
      </c>
      <c r="Y3669" s="10">
        <v>0</v>
      </c>
      <c r="AB3669" s="10">
        <v>0</v>
      </c>
      <c r="AE3669" s="10">
        <v>0</v>
      </c>
      <c r="AH3669" s="10">
        <v>1</v>
      </c>
      <c r="AQ3669" s="10">
        <v>2.2031258530050262</v>
      </c>
      <c r="AR3669" s="10">
        <v>12.505611895527746</v>
      </c>
      <c r="AS3669" s="10">
        <v>15.700144382385034</v>
      </c>
      <c r="AT3669" s="10">
        <v>51.773457545618115</v>
      </c>
      <c r="AU3669" s="10">
        <v>27.207895420712664</v>
      </c>
      <c r="AV3669" s="10">
        <v>435.60092133554866</v>
      </c>
      <c r="AW3669" s="10">
        <v>514.58227430187947</v>
      </c>
      <c r="AX3669" s="10" t="s">
        <v>33</v>
      </c>
      <c r="AY3669" s="10">
        <v>0</v>
      </c>
      <c r="AZ3669" s="10" t="s">
        <v>33</v>
      </c>
      <c r="BA3669" s="10" t="s">
        <v>33</v>
      </c>
      <c r="BB3669" s="10">
        <v>3668</v>
      </c>
      <c r="BC3669" s="10">
        <v>281</v>
      </c>
      <c r="BE3669" s="10" t="s">
        <v>810</v>
      </c>
      <c r="BF3669" s="10" t="s">
        <v>4251</v>
      </c>
      <c r="BG3669" s="10">
        <v>15.700144382385034</v>
      </c>
      <c r="BR3669" s="10" t="s">
        <v>33</v>
      </c>
      <c r="BS3669" s="11" t="s">
        <v>33</v>
      </c>
      <c r="BT3669" s="11" t="s">
        <v>33</v>
      </c>
      <c r="BU3669" s="10">
        <v>3669</v>
      </c>
    </row>
    <row r="3670" spans="1:73" s="10" customFormat="1" x14ac:dyDescent="0.45">
      <c r="A3670" s="10" t="s">
        <v>33</v>
      </c>
      <c r="B3670" s="10" t="s">
        <v>33</v>
      </c>
      <c r="C3670" s="10">
        <v>979</v>
      </c>
      <c r="D3670" s="10" t="s">
        <v>33</v>
      </c>
      <c r="E3670" s="10">
        <v>3668</v>
      </c>
      <c r="F3670" s="10">
        <v>279</v>
      </c>
      <c r="G3670" s="10">
        <v>0</v>
      </c>
      <c r="H3670" s="10">
        <v>105</v>
      </c>
      <c r="I3670" s="10">
        <v>0.44721359549995793</v>
      </c>
      <c r="J3670" s="10" t="s">
        <v>33</v>
      </c>
      <c r="K3670" s="10" t="s">
        <v>813</v>
      </c>
      <c r="L3670" s="10" t="s">
        <v>33</v>
      </c>
      <c r="M3670" s="10">
        <v>0.44721359549995793</v>
      </c>
      <c r="N3670" s="10">
        <v>0.44721359549995793</v>
      </c>
      <c r="O3670" s="10">
        <v>0.44721359549995793</v>
      </c>
      <c r="Q3670" s="10">
        <v>0.4</v>
      </c>
      <c r="R3670" s="10">
        <v>0.5</v>
      </c>
      <c r="T3670" s="10">
        <v>0</v>
      </c>
      <c r="W3670" s="10">
        <v>0</v>
      </c>
      <c r="Y3670" s="10">
        <v>0</v>
      </c>
      <c r="AB3670" s="10">
        <v>0</v>
      </c>
      <c r="AE3670" s="10">
        <v>0</v>
      </c>
      <c r="AH3670" s="10">
        <v>1</v>
      </c>
      <c r="AQ3670" s="10">
        <v>0</v>
      </c>
      <c r="AR3670" s="10">
        <v>0</v>
      </c>
      <c r="AS3670" s="10">
        <v>0</v>
      </c>
      <c r="AT3670" s="10">
        <v>0</v>
      </c>
      <c r="AU3670" s="10">
        <v>0</v>
      </c>
      <c r="AV3670" s="10">
        <v>102.59319363594474</v>
      </c>
      <c r="AW3670" s="10">
        <v>102.59319363594474</v>
      </c>
      <c r="AX3670" s="10" t="s">
        <v>33</v>
      </c>
      <c r="AY3670" s="10">
        <v>0</v>
      </c>
      <c r="AZ3670" s="10" t="s">
        <v>33</v>
      </c>
      <c r="BA3670" s="10" t="s">
        <v>33</v>
      </c>
      <c r="BB3670" s="10">
        <v>3668</v>
      </c>
      <c r="BC3670" s="10">
        <v>279</v>
      </c>
      <c r="BE3670" s="10" t="s">
        <v>810</v>
      </c>
      <c r="BF3670" s="10" t="s">
        <v>4252</v>
      </c>
      <c r="BG3670" s="10">
        <v>0</v>
      </c>
      <c r="BR3670" s="10" t="s">
        <v>33</v>
      </c>
      <c r="BS3670" s="11" t="s">
        <v>33</v>
      </c>
      <c r="BT3670" s="11" t="s">
        <v>33</v>
      </c>
      <c r="BU3670" s="10">
        <v>3670</v>
      </c>
    </row>
    <row r="3671" spans="1:73" s="10" customFormat="1" x14ac:dyDescent="0.45">
      <c r="A3671" s="10" t="s">
        <v>33</v>
      </c>
      <c r="B3671" s="10" t="s">
        <v>33</v>
      </c>
      <c r="C3671" s="10">
        <v>979</v>
      </c>
      <c r="D3671" s="10" t="s">
        <v>33</v>
      </c>
      <c r="E3671" s="10">
        <v>3668</v>
      </c>
      <c r="F3671" s="10">
        <v>24</v>
      </c>
      <c r="G3671" s="10">
        <v>0</v>
      </c>
      <c r="H3671" s="10">
        <v>11</v>
      </c>
      <c r="I3671" s="10">
        <v>0.18371173070873834</v>
      </c>
      <c r="J3671" s="10" t="s">
        <v>33</v>
      </c>
      <c r="K3671" s="10" t="s">
        <v>732</v>
      </c>
      <c r="L3671" s="10" t="s">
        <v>33</v>
      </c>
      <c r="M3671" s="10">
        <v>0.18371173070873834</v>
      </c>
      <c r="N3671" s="10">
        <v>0.18371173070873834</v>
      </c>
      <c r="O3671" s="10">
        <v>2.4494897427831779</v>
      </c>
      <c r="Q3671" s="10">
        <v>2</v>
      </c>
      <c r="R3671" s="10">
        <v>3</v>
      </c>
      <c r="S3671" s="10">
        <v>92.5</v>
      </c>
      <c r="T3671" s="10">
        <v>0</v>
      </c>
      <c r="W3671" s="10">
        <v>0</v>
      </c>
      <c r="Y3671" s="10">
        <v>0</v>
      </c>
      <c r="AB3671" s="10">
        <v>0</v>
      </c>
      <c r="AE3671" s="10">
        <v>0</v>
      </c>
      <c r="AH3671" s="10">
        <v>1</v>
      </c>
      <c r="AQ3671" s="10">
        <v>0</v>
      </c>
      <c r="AR3671" s="10">
        <v>0</v>
      </c>
      <c r="AS3671" s="10">
        <v>0</v>
      </c>
      <c r="AT3671" s="10">
        <v>0</v>
      </c>
      <c r="AU3671" s="10">
        <v>0</v>
      </c>
      <c r="AV3671" s="10">
        <v>0.18371173070873834</v>
      </c>
      <c r="AW3671" s="10">
        <v>0.18371173070873834</v>
      </c>
      <c r="AX3671" s="10" t="s">
        <v>33</v>
      </c>
      <c r="AY3671" s="10">
        <v>0</v>
      </c>
      <c r="AZ3671" s="10" t="s">
        <v>33</v>
      </c>
      <c r="BA3671" s="10" t="s">
        <v>33</v>
      </c>
      <c r="BB3671" s="10">
        <v>3668</v>
      </c>
      <c r="BC3671" s="10">
        <v>24</v>
      </c>
      <c r="BE3671" s="10" t="s">
        <v>810</v>
      </c>
      <c r="BF3671" s="10" t="s">
        <v>4253</v>
      </c>
      <c r="BG3671" s="10">
        <v>0</v>
      </c>
      <c r="BR3671" s="10" t="s">
        <v>33</v>
      </c>
      <c r="BS3671" s="11" t="s">
        <v>33</v>
      </c>
      <c r="BT3671" s="11" t="s">
        <v>33</v>
      </c>
      <c r="BU3671" s="10">
        <v>3671</v>
      </c>
    </row>
    <row r="3672" spans="1:73" s="10" customFormat="1" x14ac:dyDescent="0.45">
      <c r="A3672" s="10" t="s">
        <v>33</v>
      </c>
      <c r="B3672" s="10" t="s">
        <v>33</v>
      </c>
      <c r="C3672" s="10">
        <v>979</v>
      </c>
      <c r="D3672" s="10" t="s">
        <v>33</v>
      </c>
      <c r="E3672" s="10">
        <v>3668</v>
      </c>
      <c r="F3672" s="10">
        <v>3676</v>
      </c>
      <c r="G3672" s="10">
        <v>0</v>
      </c>
      <c r="H3672" s="10">
        <v>980</v>
      </c>
      <c r="I3672" s="10">
        <v>1.4142135623730954E-2</v>
      </c>
      <c r="J3672" s="10" t="s">
        <v>33</v>
      </c>
      <c r="K3672" s="10" t="s">
        <v>816</v>
      </c>
      <c r="L3672" s="10" t="s">
        <v>33</v>
      </c>
      <c r="M3672" s="10">
        <v>1.4142135623730954E-2</v>
      </c>
      <c r="N3672" s="10">
        <v>1.4142135623730954E-2</v>
      </c>
      <c r="O3672" s="10">
        <v>0.14142135623730953</v>
      </c>
      <c r="Q3672" s="10">
        <v>0.1</v>
      </c>
      <c r="R3672" s="10">
        <v>0.2</v>
      </c>
      <c r="S3672" s="10">
        <v>90</v>
      </c>
      <c r="T3672" s="10">
        <v>0</v>
      </c>
      <c r="W3672" s="10">
        <v>0</v>
      </c>
      <c r="Y3672" s="10">
        <v>0</v>
      </c>
      <c r="AB3672" s="10">
        <v>0</v>
      </c>
      <c r="AE3672" s="10">
        <v>0</v>
      </c>
      <c r="AH3672" s="10">
        <v>1</v>
      </c>
      <c r="AQ3672" s="10">
        <v>4.6512729513365485E-2</v>
      </c>
      <c r="AR3672" s="10">
        <v>2.8846097047708961</v>
      </c>
      <c r="AS3672" s="10">
        <v>2.9520531625652762</v>
      </c>
      <c r="AT3672" s="10">
        <v>1.093049143564089</v>
      </c>
      <c r="AU3672" s="10">
        <v>0.36849277439328521</v>
      </c>
      <c r="AV3672" s="10">
        <v>43.533502027107779</v>
      </c>
      <c r="AW3672" s="10">
        <v>44.995043945065156</v>
      </c>
      <c r="AX3672" s="10" t="s">
        <v>33</v>
      </c>
      <c r="AY3672" s="10">
        <v>0</v>
      </c>
      <c r="AZ3672" s="10" t="s">
        <v>33</v>
      </c>
      <c r="BA3672" s="10" t="s">
        <v>33</v>
      </c>
      <c r="BB3672" s="10">
        <v>3668</v>
      </c>
      <c r="BC3672" s="10">
        <v>3676</v>
      </c>
      <c r="BE3672" s="10" t="s">
        <v>810</v>
      </c>
      <c r="BF3672" s="10" t="s">
        <v>1714</v>
      </c>
      <c r="BG3672" s="10">
        <v>2.9520531625652762</v>
      </c>
      <c r="BR3672" s="10" t="s">
        <v>33</v>
      </c>
      <c r="BS3672" s="11" t="s">
        <v>33</v>
      </c>
      <c r="BT3672" s="11" t="s">
        <v>33</v>
      </c>
      <c r="BU3672" s="10">
        <v>3672</v>
      </c>
    </row>
    <row r="3673" spans="1:73" s="10" customFormat="1" x14ac:dyDescent="0.45">
      <c r="A3673" s="10" t="s">
        <v>33</v>
      </c>
      <c r="B3673" s="10" t="s">
        <v>33</v>
      </c>
      <c r="C3673" s="10">
        <v>980</v>
      </c>
      <c r="D3673" s="10" t="s">
        <v>33</v>
      </c>
      <c r="E3673" s="10">
        <v>3668</v>
      </c>
      <c r="F3673" s="10">
        <v>269</v>
      </c>
      <c r="G3673" s="10">
        <v>0</v>
      </c>
      <c r="H3673" s="10">
        <v>103</v>
      </c>
      <c r="I3673" s="10">
        <v>2.1213203435596424E-3</v>
      </c>
      <c r="J3673" s="10" t="s">
        <v>33</v>
      </c>
      <c r="K3673" s="10" t="s">
        <v>814</v>
      </c>
      <c r="L3673" s="10" t="s">
        <v>33</v>
      </c>
      <c r="M3673" s="10">
        <v>2.1213203435596424E-3</v>
      </c>
      <c r="N3673" s="10">
        <v>2.1213203435596424E-3</v>
      </c>
      <c r="O3673" s="10">
        <v>2.8284271247461901E-2</v>
      </c>
      <c r="Q3673" s="10">
        <v>0.02</v>
      </c>
      <c r="R3673" s="10">
        <v>0.04</v>
      </c>
      <c r="S3673" s="10">
        <v>92.5</v>
      </c>
      <c r="T3673" s="10">
        <v>0</v>
      </c>
      <c r="W3673" s="10">
        <v>0</v>
      </c>
      <c r="Y3673" s="10">
        <v>0</v>
      </c>
      <c r="AB3673" s="10">
        <v>0</v>
      </c>
      <c r="AE3673" s="10">
        <v>0</v>
      </c>
      <c r="AH3673" s="10">
        <v>1</v>
      </c>
      <c r="AQ3673" s="10">
        <v>1.4370196219242773E-2</v>
      </c>
      <c r="AR3673" s="10">
        <v>0.7762278966127345</v>
      </c>
      <c r="AS3673" s="10">
        <v>0.79706468113063655</v>
      </c>
      <c r="AT3673" s="10">
        <v>0.33769961115220515</v>
      </c>
      <c r="AU3673" s="10">
        <v>5.0623926268803097E-2</v>
      </c>
      <c r="AV3673" s="10">
        <v>11.383055336689885</v>
      </c>
      <c r="AW3673" s="10">
        <v>11.771378874110894</v>
      </c>
      <c r="AX3673" s="10" t="s">
        <v>33</v>
      </c>
      <c r="AY3673" s="10">
        <v>0</v>
      </c>
      <c r="AZ3673" s="10" t="s">
        <v>33</v>
      </c>
      <c r="BA3673" s="10" t="s">
        <v>33</v>
      </c>
      <c r="BB3673" s="10">
        <v>3668</v>
      </c>
      <c r="BC3673" s="10">
        <v>269</v>
      </c>
      <c r="BE3673" s="10" t="s">
        <v>810</v>
      </c>
      <c r="BF3673" s="10" t="s">
        <v>4254</v>
      </c>
      <c r="BG3673" s="10">
        <v>0.79706468113063655</v>
      </c>
      <c r="BR3673" s="10" t="s">
        <v>33</v>
      </c>
      <c r="BS3673" s="11" t="s">
        <v>33</v>
      </c>
      <c r="BT3673" s="11" t="s">
        <v>33</v>
      </c>
      <c r="BU3673" s="10">
        <v>3673</v>
      </c>
    </row>
    <row r="3674" spans="1:73" s="10" customFormat="1" x14ac:dyDescent="0.45">
      <c r="A3674" s="10" t="s">
        <v>33</v>
      </c>
      <c r="B3674" s="10" t="s">
        <v>33</v>
      </c>
      <c r="C3674" s="10">
        <v>980</v>
      </c>
      <c r="D3674" s="10" t="s">
        <v>33</v>
      </c>
      <c r="E3674" s="10">
        <v>3668</v>
      </c>
      <c r="F3674" s="10">
        <v>3682</v>
      </c>
      <c r="G3674" s="10">
        <v>0</v>
      </c>
      <c r="H3674" s="10">
        <v>981</v>
      </c>
      <c r="I3674" s="10">
        <v>1.7320508075688774E-3</v>
      </c>
      <c r="J3674" s="10" t="s">
        <v>33</v>
      </c>
      <c r="K3674" s="10" t="s">
        <v>815</v>
      </c>
      <c r="L3674" s="10" t="s">
        <v>33</v>
      </c>
      <c r="M3674" s="10">
        <v>1.7320508075688774E-3</v>
      </c>
      <c r="N3674" s="10">
        <v>1.7320508075688774E-3</v>
      </c>
      <c r="O3674" s="10">
        <v>1.7320508075688773E-2</v>
      </c>
      <c r="Q3674" s="10">
        <v>0.01</v>
      </c>
      <c r="R3674" s="10">
        <v>0.03</v>
      </c>
      <c r="S3674" s="10">
        <v>90</v>
      </c>
      <c r="T3674" s="10">
        <v>0</v>
      </c>
      <c r="W3674" s="10">
        <v>0</v>
      </c>
      <c r="Y3674" s="10">
        <v>0</v>
      </c>
      <c r="AB3674" s="10">
        <v>0</v>
      </c>
      <c r="AE3674" s="10">
        <v>0</v>
      </c>
      <c r="AH3674" s="10">
        <v>1</v>
      </c>
      <c r="AQ3674" s="10">
        <v>4.1799496089048441E-2</v>
      </c>
      <c r="AR3674" s="10">
        <v>3.2042689441823854E-2</v>
      </c>
      <c r="AS3674" s="10">
        <v>9.2651958770944093E-2</v>
      </c>
      <c r="AT3674" s="10">
        <v>0.98228815809263836</v>
      </c>
      <c r="AU3674" s="10">
        <v>3.67550861917324E-2</v>
      </c>
      <c r="AV3674" s="10">
        <v>0.37666936069329526</v>
      </c>
      <c r="AW3674" s="10">
        <v>1.3957126049776662</v>
      </c>
      <c r="AX3674" s="10" t="s">
        <v>33</v>
      </c>
      <c r="AY3674" s="10">
        <v>0</v>
      </c>
      <c r="AZ3674" s="10" t="s">
        <v>33</v>
      </c>
      <c r="BA3674" s="10" t="s">
        <v>33</v>
      </c>
      <c r="BB3674" s="10">
        <v>3668</v>
      </c>
      <c r="BC3674" s="10">
        <v>3682</v>
      </c>
      <c r="BE3674" s="10" t="s">
        <v>810</v>
      </c>
      <c r="BF3674" s="10" t="s">
        <v>4255</v>
      </c>
      <c r="BG3674" s="10">
        <v>9.2651958770944093E-2</v>
      </c>
      <c r="BR3674" s="10" t="s">
        <v>33</v>
      </c>
      <c r="BS3674" s="11" t="s">
        <v>33</v>
      </c>
      <c r="BT3674" s="11" t="s">
        <v>33</v>
      </c>
      <c r="BU3674" s="10">
        <v>3674</v>
      </c>
    </row>
    <row r="3675" spans="1:73" s="10" customFormat="1" x14ac:dyDescent="0.45">
      <c r="A3675" s="10" t="s">
        <v>33</v>
      </c>
      <c r="B3675" s="10" t="s">
        <v>33</v>
      </c>
      <c r="C3675" s="10">
        <v>981</v>
      </c>
      <c r="D3675" s="10" t="s">
        <v>33</v>
      </c>
      <c r="E3675" s="10">
        <v>3668</v>
      </c>
      <c r="F3675" s="10">
        <v>1827</v>
      </c>
      <c r="G3675" s="10">
        <v>0</v>
      </c>
      <c r="H3675" s="10">
        <v>478</v>
      </c>
      <c r="I3675" s="10">
        <v>1.7320508075688773E-2</v>
      </c>
      <c r="J3675" s="10" t="s">
        <v>33</v>
      </c>
      <c r="K3675" s="10" t="s">
        <v>761</v>
      </c>
      <c r="L3675" s="10" t="s">
        <v>33</v>
      </c>
      <c r="M3675" s="10">
        <v>1.7320508075688773E-2</v>
      </c>
      <c r="N3675" s="10">
        <v>1.7320508075688773E-2</v>
      </c>
      <c r="O3675" s="10">
        <v>1.7320508075688773E-2</v>
      </c>
      <c r="Q3675" s="10">
        <v>0.01</v>
      </c>
      <c r="R3675" s="10">
        <v>0.03</v>
      </c>
      <c r="T3675" s="10">
        <v>0</v>
      </c>
      <c r="W3675" s="10">
        <v>0</v>
      </c>
      <c r="Y3675" s="10">
        <v>0</v>
      </c>
      <c r="AB3675" s="10">
        <v>0</v>
      </c>
      <c r="AE3675" s="10">
        <v>0</v>
      </c>
      <c r="AH3675" s="10">
        <v>1</v>
      </c>
      <c r="AQ3675" s="10">
        <v>0</v>
      </c>
      <c r="AR3675" s="10">
        <v>2.4929138780294381E-2</v>
      </c>
      <c r="AS3675" s="10">
        <v>2.4929138780294381E-2</v>
      </c>
      <c r="AT3675" s="10">
        <v>0</v>
      </c>
      <c r="AU3675" s="10">
        <v>0</v>
      </c>
      <c r="AV3675" s="10">
        <v>0.34380149556454276</v>
      </c>
      <c r="AW3675" s="10">
        <v>0.34380149556454276</v>
      </c>
      <c r="AX3675" s="10" t="s">
        <v>33</v>
      </c>
      <c r="AY3675" s="10">
        <v>0</v>
      </c>
      <c r="AZ3675" s="10" t="s">
        <v>33</v>
      </c>
      <c r="BA3675" s="10" t="s">
        <v>33</v>
      </c>
      <c r="BB3675" s="10">
        <v>3668</v>
      </c>
      <c r="BC3675" s="10">
        <v>1827</v>
      </c>
      <c r="BE3675" s="10" t="s">
        <v>810</v>
      </c>
      <c r="BF3675" s="10" t="s">
        <v>4256</v>
      </c>
      <c r="BG3675" s="10">
        <v>2.4929138780294381E-2</v>
      </c>
      <c r="BR3675" s="10" t="s">
        <v>33</v>
      </c>
      <c r="BS3675" s="11" t="s">
        <v>33</v>
      </c>
      <c r="BT3675" s="11" t="s">
        <v>33</v>
      </c>
      <c r="BU3675" s="10">
        <v>3675</v>
      </c>
    </row>
    <row r="3676" spans="1:73" s="10" customFormat="1" x14ac:dyDescent="0.45">
      <c r="A3676" s="10">
        <v>980</v>
      </c>
      <c r="B3676" s="10">
        <v>3672</v>
      </c>
      <c r="C3676" s="10">
        <v>981</v>
      </c>
      <c r="D3676" s="10">
        <v>3682</v>
      </c>
      <c r="E3676" s="10" t="s">
        <v>33</v>
      </c>
      <c r="F3676" s="10">
        <v>3672</v>
      </c>
      <c r="G3676" s="10">
        <v>0</v>
      </c>
      <c r="H3676" s="10" t="s">
        <v>33</v>
      </c>
      <c r="I3676" s="10">
        <v>1.4142135623730954E-2</v>
      </c>
      <c r="J3676" s="10" t="s">
        <v>1714</v>
      </c>
      <c r="L3676" s="10">
        <v>1</v>
      </c>
      <c r="M3676" s="10" t="s">
        <v>33</v>
      </c>
      <c r="N3676" s="10">
        <v>1</v>
      </c>
      <c r="O3676" s="10">
        <v>1</v>
      </c>
      <c r="Q3676" s="10">
        <v>1</v>
      </c>
      <c r="T3676" s="10">
        <v>2.8284271247461903</v>
      </c>
      <c r="U3676" s="10">
        <v>2</v>
      </c>
      <c r="V3676" s="10">
        <v>4</v>
      </c>
      <c r="W3676" s="10">
        <v>1.796136687448926</v>
      </c>
      <c r="X3676" s="10" t="s">
        <v>729</v>
      </c>
      <c r="Y3676" s="10">
        <v>0.17320508075688773</v>
      </c>
      <c r="AA3676" s="10">
        <v>0.17320508075688773</v>
      </c>
      <c r="AB3676" s="10">
        <v>20.781145589211391</v>
      </c>
      <c r="AC3676" s="10">
        <v>7.4999999999999997E-2</v>
      </c>
      <c r="AE3676" s="10">
        <v>0</v>
      </c>
      <c r="AH3676" s="10">
        <v>1</v>
      </c>
      <c r="AQ3676" s="10">
        <v>3.2889466450396392</v>
      </c>
      <c r="AR3676" s="10">
        <v>203.9727083320025</v>
      </c>
      <c r="AS3676" s="10">
        <v>208.74168096730997</v>
      </c>
      <c r="AT3676" s="10">
        <v>77.290246158431515</v>
      </c>
      <c r="AU3676" s="10">
        <v>26.056373959173648</v>
      </c>
      <c r="AV3676" s="10">
        <v>3078.2834492166216</v>
      </c>
      <c r="AW3676" s="10">
        <v>3181.6300693342268</v>
      </c>
      <c r="AX3676" s="10">
        <v>1.4142135623730954E-2</v>
      </c>
      <c r="AY3676" s="10">
        <v>0</v>
      </c>
      <c r="AZ3676" s="10" t="s">
        <v>33</v>
      </c>
      <c r="BA3676" s="10">
        <v>3682</v>
      </c>
      <c r="BB3676" s="10" t="s">
        <v>33</v>
      </c>
      <c r="BC3676" s="10">
        <v>3672</v>
      </c>
      <c r="BE3676" s="10" t="s">
        <v>33</v>
      </c>
      <c r="BF3676" s="10" t="s">
        <v>33</v>
      </c>
      <c r="BG3676" s="10" t="s">
        <v>33</v>
      </c>
      <c r="BR3676" s="10" t="s">
        <v>1714</v>
      </c>
      <c r="BS3676" s="11">
        <v>208.74168096730997</v>
      </c>
      <c r="BT3676" s="11">
        <v>3181.6300693342268</v>
      </c>
      <c r="BU3676" s="10">
        <v>3676</v>
      </c>
    </row>
    <row r="3677" spans="1:73" s="10" customFormat="1" x14ac:dyDescent="0.45">
      <c r="A3677" s="10" t="s">
        <v>33</v>
      </c>
      <c r="B3677" s="10" t="s">
        <v>33</v>
      </c>
      <c r="C3677" s="10">
        <v>981</v>
      </c>
      <c r="D3677" s="10" t="s">
        <v>33</v>
      </c>
      <c r="E3677" s="10">
        <v>3676</v>
      </c>
      <c r="F3677" s="10">
        <v>220</v>
      </c>
      <c r="G3677" s="10">
        <v>0</v>
      </c>
      <c r="H3677" s="10">
        <v>88</v>
      </c>
      <c r="I3677" s="10">
        <v>1.1224972160321827E-2</v>
      </c>
      <c r="J3677" s="10" t="s">
        <v>33</v>
      </c>
      <c r="K3677" s="10" t="s">
        <v>817</v>
      </c>
      <c r="L3677" s="10" t="s">
        <v>33</v>
      </c>
      <c r="M3677" s="10">
        <v>0.79372539331937719</v>
      </c>
      <c r="N3677" s="10">
        <v>0.79372539331937719</v>
      </c>
      <c r="O3677" s="10">
        <v>0.79372539331937719</v>
      </c>
      <c r="Q3677" s="10">
        <v>0.7</v>
      </c>
      <c r="R3677" s="10">
        <v>0.9</v>
      </c>
      <c r="T3677" s="10">
        <v>0</v>
      </c>
      <c r="W3677" s="10">
        <v>0</v>
      </c>
      <c r="Y3677" s="10">
        <v>0</v>
      </c>
      <c r="AB3677" s="10">
        <v>0</v>
      </c>
      <c r="AE3677" s="10">
        <v>0</v>
      </c>
      <c r="AH3677" s="10">
        <v>1</v>
      </c>
      <c r="AQ3677" s="10">
        <v>0</v>
      </c>
      <c r="AR3677" s="10">
        <v>165.08413235982266</v>
      </c>
      <c r="AS3677" s="10">
        <v>165.08413235982266</v>
      </c>
      <c r="AT3677" s="10">
        <v>0</v>
      </c>
      <c r="AU3677" s="10">
        <v>0</v>
      </c>
      <c r="AV3677" s="10">
        <v>2393.1314527968448</v>
      </c>
      <c r="AW3677" s="10">
        <v>2393.1314527968448</v>
      </c>
      <c r="AX3677" s="10" t="s">
        <v>33</v>
      </c>
      <c r="AY3677" s="10">
        <v>0</v>
      </c>
      <c r="AZ3677" s="10" t="s">
        <v>33</v>
      </c>
      <c r="BA3677" s="10" t="s">
        <v>33</v>
      </c>
      <c r="BB3677" s="10">
        <v>3676</v>
      </c>
      <c r="BC3677" s="10">
        <v>220</v>
      </c>
      <c r="BE3677" s="10" t="s">
        <v>1714</v>
      </c>
      <c r="BF3677" s="10" t="s">
        <v>4257</v>
      </c>
      <c r="BG3677" s="10">
        <v>2.334642189158564</v>
      </c>
      <c r="BR3677" s="10" t="s">
        <v>33</v>
      </c>
      <c r="BS3677" s="11" t="s">
        <v>33</v>
      </c>
      <c r="BT3677" s="11" t="s">
        <v>33</v>
      </c>
      <c r="BU3677" s="10">
        <v>3677</v>
      </c>
    </row>
    <row r="3678" spans="1:73" s="10" customFormat="1" x14ac:dyDescent="0.45">
      <c r="A3678" s="10" t="s">
        <v>33</v>
      </c>
      <c r="B3678" s="10" t="s">
        <v>33</v>
      </c>
      <c r="C3678" s="10">
        <v>981</v>
      </c>
      <c r="D3678" s="10" t="s">
        <v>33</v>
      </c>
      <c r="E3678" s="10">
        <v>3676</v>
      </c>
      <c r="F3678" s="10">
        <v>65</v>
      </c>
      <c r="G3678" s="10">
        <v>0</v>
      </c>
      <c r="H3678" s="10">
        <v>29</v>
      </c>
      <c r="I3678" s="10">
        <v>9.7979589711327149E-3</v>
      </c>
      <c r="J3678" s="10" t="s">
        <v>33</v>
      </c>
      <c r="K3678" s="10" t="s">
        <v>741</v>
      </c>
      <c r="L3678" s="10" t="s">
        <v>33</v>
      </c>
      <c r="M3678" s="10">
        <v>0.69282032302755092</v>
      </c>
      <c r="N3678" s="10">
        <v>0.69282032302755092</v>
      </c>
      <c r="O3678" s="10">
        <v>0.69282032302755092</v>
      </c>
      <c r="Q3678" s="10">
        <v>0.6</v>
      </c>
      <c r="R3678" s="10">
        <v>0.8</v>
      </c>
      <c r="T3678" s="10">
        <v>0</v>
      </c>
      <c r="W3678" s="10">
        <v>0</v>
      </c>
      <c r="Y3678" s="10">
        <v>0</v>
      </c>
      <c r="AB3678" s="10">
        <v>0</v>
      </c>
      <c r="AE3678" s="10">
        <v>0</v>
      </c>
      <c r="AH3678" s="10">
        <v>1</v>
      </c>
      <c r="AQ3678" s="10">
        <v>0</v>
      </c>
      <c r="AR3678" s="10">
        <v>34.725737718668682</v>
      </c>
      <c r="AS3678" s="10">
        <v>34.725737718668682</v>
      </c>
      <c r="AT3678" s="10">
        <v>0</v>
      </c>
      <c r="AU3678" s="10">
        <v>0</v>
      </c>
      <c r="AV3678" s="10">
        <v>601.37049806736729</v>
      </c>
      <c r="AW3678" s="10">
        <v>601.37049806736729</v>
      </c>
      <c r="AX3678" s="10" t="s">
        <v>33</v>
      </c>
      <c r="AY3678" s="10">
        <v>0</v>
      </c>
      <c r="AZ3678" s="10" t="s">
        <v>33</v>
      </c>
      <c r="BA3678" s="10" t="s">
        <v>33</v>
      </c>
      <c r="BB3678" s="10">
        <v>3676</v>
      </c>
      <c r="BC3678" s="10">
        <v>65</v>
      </c>
      <c r="BE3678" s="10" t="s">
        <v>1714</v>
      </c>
      <c r="BF3678" s="10" t="s">
        <v>4258</v>
      </c>
      <c r="BG3678" s="10">
        <v>0.49109609245152203</v>
      </c>
      <c r="BR3678" s="10" t="s">
        <v>33</v>
      </c>
      <c r="BS3678" s="11" t="s">
        <v>33</v>
      </c>
      <c r="BT3678" s="11" t="s">
        <v>33</v>
      </c>
      <c r="BU3678" s="10">
        <v>3678</v>
      </c>
    </row>
    <row r="3679" spans="1:73" s="10" customFormat="1" x14ac:dyDescent="0.45">
      <c r="A3679" s="10" t="s">
        <v>33</v>
      </c>
      <c r="B3679" s="10" t="s">
        <v>33</v>
      </c>
      <c r="C3679" s="10">
        <v>981</v>
      </c>
      <c r="D3679" s="10" t="s">
        <v>33</v>
      </c>
      <c r="E3679" s="10">
        <v>3676</v>
      </c>
      <c r="F3679" s="10">
        <v>1536</v>
      </c>
      <c r="G3679" s="10">
        <v>0</v>
      </c>
      <c r="H3679" s="10">
        <v>411</v>
      </c>
      <c r="I3679" s="10">
        <v>4.8989794855663574E-3</v>
      </c>
      <c r="J3679" s="10" t="s">
        <v>33</v>
      </c>
      <c r="K3679" s="10" t="s">
        <v>818</v>
      </c>
      <c r="L3679" s="10" t="s">
        <v>33</v>
      </c>
      <c r="M3679" s="10">
        <v>0.34641016151377546</v>
      </c>
      <c r="N3679" s="10">
        <v>0.34641016151377546</v>
      </c>
      <c r="O3679" s="10">
        <v>0.34641016151377546</v>
      </c>
      <c r="Q3679" s="10">
        <v>0.3</v>
      </c>
      <c r="R3679" s="10">
        <v>0.4</v>
      </c>
      <c r="T3679" s="10">
        <v>0</v>
      </c>
      <c r="W3679" s="10">
        <v>0</v>
      </c>
      <c r="Y3679" s="10">
        <v>0</v>
      </c>
      <c r="AB3679" s="10">
        <v>0</v>
      </c>
      <c r="AE3679" s="10">
        <v>0</v>
      </c>
      <c r="AH3679" s="10">
        <v>1</v>
      </c>
      <c r="AQ3679" s="10">
        <v>0.39150573797687116</v>
      </c>
      <c r="AR3679" s="10">
        <v>2.222305551601985</v>
      </c>
      <c r="AS3679" s="10">
        <v>2.7899888716684482</v>
      </c>
      <c r="AT3679" s="10">
        <v>9.2003848424564723</v>
      </c>
      <c r="AU3679" s="10">
        <v>4.834969895593769</v>
      </c>
      <c r="AV3679" s="10">
        <v>77.408315071181676</v>
      </c>
      <c r="AW3679" s="10">
        <v>91.44366980923192</v>
      </c>
      <c r="AX3679" s="10" t="s">
        <v>33</v>
      </c>
      <c r="AY3679" s="10">
        <v>0</v>
      </c>
      <c r="AZ3679" s="10" t="s">
        <v>33</v>
      </c>
      <c r="BA3679" s="10" t="s">
        <v>33</v>
      </c>
      <c r="BB3679" s="10">
        <v>3676</v>
      </c>
      <c r="BC3679" s="10">
        <v>1536</v>
      </c>
      <c r="BE3679" s="10" t="s">
        <v>1714</v>
      </c>
      <c r="BF3679" s="10" t="s">
        <v>4259</v>
      </c>
      <c r="BG3679" s="10">
        <v>3.9456401011835292E-2</v>
      </c>
      <c r="BR3679" s="10" t="s">
        <v>33</v>
      </c>
      <c r="BS3679" s="11" t="s">
        <v>33</v>
      </c>
      <c r="BT3679" s="11" t="s">
        <v>33</v>
      </c>
      <c r="BU3679" s="10">
        <v>3679</v>
      </c>
    </row>
    <row r="3680" spans="1:73" s="10" customFormat="1" x14ac:dyDescent="0.45">
      <c r="A3680" s="10" t="s">
        <v>33</v>
      </c>
      <c r="B3680" s="10" t="s">
        <v>33</v>
      </c>
      <c r="C3680" s="10">
        <v>981</v>
      </c>
      <c r="D3680" s="10" t="s">
        <v>33</v>
      </c>
      <c r="E3680" s="10">
        <v>3676</v>
      </c>
      <c r="F3680" s="10">
        <v>24</v>
      </c>
      <c r="G3680" s="10">
        <v>0</v>
      </c>
      <c r="H3680" s="10">
        <v>11</v>
      </c>
      <c r="I3680" s="10">
        <v>3.6742346141747676E-3</v>
      </c>
      <c r="J3680" s="10" t="s">
        <v>33</v>
      </c>
      <c r="K3680" s="10" t="s">
        <v>732</v>
      </c>
      <c r="L3680" s="10" t="s">
        <v>33</v>
      </c>
      <c r="M3680" s="10">
        <v>0.25980762113533157</v>
      </c>
      <c r="N3680" s="10">
        <v>0.25980762113533157</v>
      </c>
      <c r="O3680" s="10">
        <v>3.4641016151377544</v>
      </c>
      <c r="Q3680" s="10">
        <v>3</v>
      </c>
      <c r="R3680" s="10">
        <v>4</v>
      </c>
      <c r="S3680" s="10">
        <v>92.5</v>
      </c>
      <c r="T3680" s="10">
        <v>0</v>
      </c>
      <c r="W3680" s="10">
        <v>0</v>
      </c>
      <c r="Y3680" s="10">
        <v>0</v>
      </c>
      <c r="AB3680" s="10">
        <v>0</v>
      </c>
      <c r="AE3680" s="10">
        <v>0</v>
      </c>
      <c r="AH3680" s="10">
        <v>1</v>
      </c>
      <c r="AQ3680" s="10">
        <v>0</v>
      </c>
      <c r="AR3680" s="10">
        <v>0</v>
      </c>
      <c r="AS3680" s="10">
        <v>0</v>
      </c>
      <c r="AT3680" s="10">
        <v>0</v>
      </c>
      <c r="AU3680" s="10">
        <v>0</v>
      </c>
      <c r="AV3680" s="10">
        <v>0.25980762113533157</v>
      </c>
      <c r="AW3680" s="10">
        <v>0.25980762113533157</v>
      </c>
      <c r="AX3680" s="10" t="s">
        <v>33</v>
      </c>
      <c r="AY3680" s="10">
        <v>0</v>
      </c>
      <c r="AZ3680" s="10" t="s">
        <v>33</v>
      </c>
      <c r="BA3680" s="10" t="s">
        <v>33</v>
      </c>
      <c r="BB3680" s="10">
        <v>3676</v>
      </c>
      <c r="BC3680" s="10">
        <v>24</v>
      </c>
      <c r="BE3680" s="10" t="s">
        <v>1714</v>
      </c>
      <c r="BF3680" s="10" t="s">
        <v>4260</v>
      </c>
      <c r="BG3680" s="10">
        <v>0</v>
      </c>
      <c r="BR3680" s="10" t="s">
        <v>33</v>
      </c>
      <c r="BS3680" s="11" t="s">
        <v>33</v>
      </c>
      <c r="BT3680" s="11" t="s">
        <v>33</v>
      </c>
      <c r="BU3680" s="10">
        <v>3680</v>
      </c>
    </row>
    <row r="3681" spans="1:73" s="10" customFormat="1" x14ac:dyDescent="0.45">
      <c r="A3681" s="10" t="s">
        <v>33</v>
      </c>
      <c r="B3681" s="10" t="s">
        <v>33</v>
      </c>
      <c r="C3681" s="10">
        <v>981</v>
      </c>
      <c r="D3681" s="10" t="s">
        <v>33</v>
      </c>
      <c r="E3681" s="10">
        <v>3676</v>
      </c>
      <c r="F3681" s="10">
        <v>221</v>
      </c>
      <c r="G3681" s="10">
        <v>0</v>
      </c>
      <c r="H3681" s="10">
        <v>89</v>
      </c>
      <c r="I3681" s="10">
        <v>1.0000000000000005E-3</v>
      </c>
      <c r="J3681" s="10" t="s">
        <v>33</v>
      </c>
      <c r="K3681" s="10" t="s">
        <v>819</v>
      </c>
      <c r="L3681" s="10" t="s">
        <v>33</v>
      </c>
      <c r="M3681" s="10">
        <v>7.0710678118654766E-2</v>
      </c>
      <c r="N3681" s="10">
        <v>7.0710678118654766E-2</v>
      </c>
      <c r="O3681" s="10">
        <v>7.0710678118654766E-2</v>
      </c>
      <c r="Q3681" s="10">
        <v>0.05</v>
      </c>
      <c r="R3681" s="10">
        <v>0.1</v>
      </c>
      <c r="T3681" s="10">
        <v>0</v>
      </c>
      <c r="W3681" s="10">
        <v>0</v>
      </c>
      <c r="Y3681" s="10">
        <v>0</v>
      </c>
      <c r="AB3681" s="10">
        <v>0</v>
      </c>
      <c r="AE3681" s="10">
        <v>0</v>
      </c>
      <c r="AH3681" s="10">
        <v>1</v>
      </c>
      <c r="AQ3681" s="10">
        <v>6.9013782316577774E-2</v>
      </c>
      <c r="AR3681" s="10">
        <v>6.9396014460235841E-2</v>
      </c>
      <c r="AS3681" s="10">
        <v>0.1694659988192736</v>
      </c>
      <c r="AT3681" s="10">
        <v>1.6218238844395776</v>
      </c>
      <c r="AU3681" s="10">
        <v>0.4402584743684857</v>
      </c>
      <c r="AV3681" s="10">
        <v>6.1133756600925127</v>
      </c>
      <c r="AW3681" s="10">
        <v>8.1754580189005761</v>
      </c>
      <c r="AX3681" s="10" t="s">
        <v>33</v>
      </c>
      <c r="AY3681" s="10">
        <v>0</v>
      </c>
      <c r="AZ3681" s="10" t="s">
        <v>33</v>
      </c>
      <c r="BA3681" s="10" t="s">
        <v>33</v>
      </c>
      <c r="BB3681" s="10">
        <v>3676</v>
      </c>
      <c r="BC3681" s="10">
        <v>221</v>
      </c>
      <c r="BE3681" s="10" t="s">
        <v>1714</v>
      </c>
      <c r="BF3681" s="10" t="s">
        <v>4261</v>
      </c>
      <c r="BG3681" s="10">
        <v>2.3966111389131968E-3</v>
      </c>
      <c r="BR3681" s="10" t="s">
        <v>33</v>
      </c>
      <c r="BS3681" s="11" t="s">
        <v>33</v>
      </c>
      <c r="BT3681" s="11" t="s">
        <v>33</v>
      </c>
      <c r="BU3681" s="10">
        <v>3681</v>
      </c>
    </row>
    <row r="3682" spans="1:73" s="10" customFormat="1" x14ac:dyDescent="0.45">
      <c r="A3682" s="10">
        <v>981</v>
      </c>
      <c r="B3682" s="10">
        <v>3674</v>
      </c>
      <c r="C3682" s="10">
        <v>981</v>
      </c>
      <c r="D3682" s="10">
        <v>3687</v>
      </c>
      <c r="E3682" s="10" t="s">
        <v>33</v>
      </c>
      <c r="F3682" s="10">
        <v>3674</v>
      </c>
      <c r="G3682" s="10">
        <v>0</v>
      </c>
      <c r="H3682" s="10" t="s">
        <v>33</v>
      </c>
      <c r="I3682" s="10">
        <v>1.7320508075688774E-3</v>
      </c>
      <c r="J3682" s="10" t="s">
        <v>1301</v>
      </c>
      <c r="L3682" s="10">
        <v>1</v>
      </c>
      <c r="M3682" s="10" t="s">
        <v>33</v>
      </c>
      <c r="N3682" s="10">
        <v>1</v>
      </c>
      <c r="O3682" s="10">
        <v>1</v>
      </c>
      <c r="Q3682" s="10">
        <v>1</v>
      </c>
      <c r="T3682" s="10">
        <v>0.31622776601683794</v>
      </c>
      <c r="U3682" s="10">
        <v>0.2</v>
      </c>
      <c r="V3682" s="10">
        <v>0.5</v>
      </c>
      <c r="W3682" s="10">
        <v>0.47658997051973312</v>
      </c>
      <c r="X3682" s="10" t="s">
        <v>702</v>
      </c>
      <c r="Y3682" s="10">
        <v>7.0710678118654766E-2</v>
      </c>
      <c r="AA3682" s="10">
        <v>7.0710678118654766E-2</v>
      </c>
      <c r="AB3682" s="10">
        <v>3.8816626753235535</v>
      </c>
      <c r="AE3682" s="10">
        <v>0</v>
      </c>
      <c r="AH3682" s="10">
        <v>1</v>
      </c>
      <c r="AQ3682" s="10">
        <v>24.132950319002823</v>
      </c>
      <c r="AR3682" s="10">
        <v>18.499855374796581</v>
      </c>
      <c r="AS3682" s="10">
        <v>53.492633337350675</v>
      </c>
      <c r="AT3682" s="10">
        <v>567.12433249656635</v>
      </c>
      <c r="AU3682" s="10">
        <v>21.220558906884598</v>
      </c>
      <c r="AV3682" s="10">
        <v>217.47015679175826</v>
      </c>
      <c r="AW3682" s="10">
        <v>805.8150481952091</v>
      </c>
      <c r="AX3682" s="10">
        <v>1.7320508075688774E-3</v>
      </c>
      <c r="AY3682" s="10">
        <v>0</v>
      </c>
      <c r="AZ3682" s="10" t="s">
        <v>33</v>
      </c>
      <c r="BA3682" s="10">
        <v>3687</v>
      </c>
      <c r="BB3682" s="10" t="s">
        <v>33</v>
      </c>
      <c r="BC3682" s="10">
        <v>3674</v>
      </c>
      <c r="BE3682" s="10" t="s">
        <v>33</v>
      </c>
      <c r="BF3682" s="10" t="s">
        <v>33</v>
      </c>
      <c r="BG3682" s="10" t="s">
        <v>33</v>
      </c>
      <c r="BR3682" s="10" t="s">
        <v>1301</v>
      </c>
      <c r="BS3682" s="11">
        <v>53.492633337350675</v>
      </c>
      <c r="BT3682" s="11">
        <v>805.8150481952091</v>
      </c>
      <c r="BU3682" s="10">
        <v>3682</v>
      </c>
    </row>
    <row r="3683" spans="1:73" s="10" customFormat="1" x14ac:dyDescent="0.45">
      <c r="A3683" s="10" t="s">
        <v>33</v>
      </c>
      <c r="B3683" s="10" t="s">
        <v>33</v>
      </c>
      <c r="C3683" s="10">
        <v>981</v>
      </c>
      <c r="D3683" s="10" t="s">
        <v>33</v>
      </c>
      <c r="E3683" s="10">
        <v>3682</v>
      </c>
      <c r="F3683" s="10">
        <v>1583</v>
      </c>
      <c r="G3683" s="10">
        <v>0</v>
      </c>
      <c r="H3683" s="10">
        <v>421</v>
      </c>
      <c r="I3683" s="10">
        <v>3.3541019662496848E-3</v>
      </c>
      <c r="J3683" s="10" t="s">
        <v>33</v>
      </c>
      <c r="K3683" s="10" t="s">
        <v>821</v>
      </c>
      <c r="L3683" s="10" t="s">
        <v>33</v>
      </c>
      <c r="M3683" s="10">
        <v>1.9364916731037085</v>
      </c>
      <c r="N3683" s="10">
        <v>1.9364916731037085</v>
      </c>
      <c r="O3683" s="10">
        <v>1.9364916731037085</v>
      </c>
      <c r="Q3683" s="10">
        <v>1.5</v>
      </c>
      <c r="R3683" s="10">
        <v>2.5</v>
      </c>
      <c r="T3683" s="10">
        <v>0</v>
      </c>
      <c r="W3683" s="10">
        <v>0</v>
      </c>
      <c r="Y3683" s="10">
        <v>0</v>
      </c>
      <c r="AB3683" s="10">
        <v>0</v>
      </c>
      <c r="AE3683" s="10">
        <v>0</v>
      </c>
      <c r="AH3683" s="10">
        <v>1</v>
      </c>
      <c r="AQ3683" s="10">
        <v>23.802919796522669</v>
      </c>
      <c r="AR3683" s="10">
        <v>17.692413172573836</v>
      </c>
      <c r="AS3683" s="10">
        <v>52.206646877531703</v>
      </c>
      <c r="AT3683" s="10">
        <v>559.36861521828268</v>
      </c>
      <c r="AU3683" s="10">
        <v>17.250844536687346</v>
      </c>
      <c r="AV3683" s="10">
        <v>211.4372192339352</v>
      </c>
      <c r="AW3683" s="10">
        <v>788.05667898890533</v>
      </c>
      <c r="AX3683" s="10" t="s">
        <v>33</v>
      </c>
      <c r="AY3683" s="10">
        <v>0</v>
      </c>
      <c r="AZ3683" s="10" t="s">
        <v>33</v>
      </c>
      <c r="BA3683" s="10" t="s">
        <v>33</v>
      </c>
      <c r="BB3683" s="10">
        <v>3682</v>
      </c>
      <c r="BC3683" s="10">
        <v>1583</v>
      </c>
      <c r="BE3683" s="10" t="s">
        <v>1301</v>
      </c>
      <c r="BF3683" s="10" t="s">
        <v>4262</v>
      </c>
      <c r="BG3683" s="10">
        <v>9.0424564884691999E-2</v>
      </c>
      <c r="BR3683" s="10" t="s">
        <v>33</v>
      </c>
      <c r="BS3683" s="11" t="s">
        <v>33</v>
      </c>
      <c r="BT3683" s="11" t="s">
        <v>33</v>
      </c>
      <c r="BU3683" s="10">
        <v>3683</v>
      </c>
    </row>
    <row r="3684" spans="1:73" s="10" customFormat="1" x14ac:dyDescent="0.45">
      <c r="A3684" s="10" t="s">
        <v>33</v>
      </c>
      <c r="B3684" s="10" t="s">
        <v>33</v>
      </c>
      <c r="C3684" s="10">
        <v>981</v>
      </c>
      <c r="D3684" s="10" t="s">
        <v>33</v>
      </c>
      <c r="E3684" s="10">
        <v>3682</v>
      </c>
      <c r="F3684" s="10">
        <v>2790</v>
      </c>
      <c r="G3684" s="10">
        <v>0</v>
      </c>
      <c r="H3684" s="10">
        <v>689</v>
      </c>
      <c r="I3684" s="10">
        <v>3.0000000000000001E-5</v>
      </c>
      <c r="J3684" s="10" t="s">
        <v>33</v>
      </c>
      <c r="K3684" s="10" t="s">
        <v>820</v>
      </c>
      <c r="L3684" s="10" t="s">
        <v>33</v>
      </c>
      <c r="M3684" s="10">
        <v>1.7320508075688773E-2</v>
      </c>
      <c r="N3684" s="10">
        <v>1.7320508075688773E-2</v>
      </c>
      <c r="O3684" s="10">
        <v>1.7320508075688773E-2</v>
      </c>
      <c r="Q3684" s="10">
        <v>0.01</v>
      </c>
      <c r="R3684" s="10">
        <v>0.03</v>
      </c>
      <c r="T3684" s="10">
        <v>0</v>
      </c>
      <c r="W3684" s="10">
        <v>0</v>
      </c>
      <c r="Y3684" s="10">
        <v>0</v>
      </c>
      <c r="AB3684" s="10">
        <v>0</v>
      </c>
      <c r="AE3684" s="10">
        <v>0</v>
      </c>
      <c r="AH3684" s="10">
        <v>1</v>
      </c>
      <c r="AQ3684" s="10">
        <v>0</v>
      </c>
      <c r="AR3684" s="10">
        <v>0.3169730288109654</v>
      </c>
      <c r="AS3684" s="10">
        <v>0.3169730288109654</v>
      </c>
      <c r="AT3684" s="10">
        <v>0</v>
      </c>
      <c r="AU3684" s="10">
        <v>0</v>
      </c>
      <c r="AV3684" s="10">
        <v>4.4428389643870645</v>
      </c>
      <c r="AW3684" s="10">
        <v>4.4428389643870645</v>
      </c>
      <c r="AX3684" s="10" t="s">
        <v>33</v>
      </c>
      <c r="AY3684" s="10">
        <v>0</v>
      </c>
      <c r="AZ3684" s="10" t="s">
        <v>33</v>
      </c>
      <c r="BA3684" s="10" t="s">
        <v>33</v>
      </c>
      <c r="BB3684" s="10">
        <v>3682</v>
      </c>
      <c r="BC3684" s="10">
        <v>2790</v>
      </c>
      <c r="BE3684" s="10" t="s">
        <v>1301</v>
      </c>
      <c r="BF3684" s="10" t="s">
        <v>4263</v>
      </c>
      <c r="BG3684" s="10">
        <v>5.4901339052958566E-4</v>
      </c>
      <c r="BR3684" s="10" t="s">
        <v>33</v>
      </c>
      <c r="BS3684" s="11" t="s">
        <v>33</v>
      </c>
      <c r="BT3684" s="11" t="s">
        <v>33</v>
      </c>
      <c r="BU3684" s="10">
        <v>3684</v>
      </c>
    </row>
    <row r="3685" spans="1:73" s="10" customFormat="1" x14ac:dyDescent="0.45">
      <c r="A3685" s="10" t="s">
        <v>33</v>
      </c>
      <c r="B3685" s="10" t="s">
        <v>33</v>
      </c>
      <c r="C3685" s="10">
        <v>981</v>
      </c>
      <c r="D3685" s="10" t="s">
        <v>33</v>
      </c>
      <c r="E3685" s="10">
        <v>3682</v>
      </c>
      <c r="F3685" s="10">
        <v>24</v>
      </c>
      <c r="G3685" s="10">
        <v>0</v>
      </c>
      <c r="H3685" s="10">
        <v>11</v>
      </c>
      <c r="I3685" s="10">
        <v>6.3639610306789277E-4</v>
      </c>
      <c r="J3685" s="10" t="s">
        <v>33</v>
      </c>
      <c r="K3685" s="10" t="s">
        <v>732</v>
      </c>
      <c r="L3685" s="10" t="s">
        <v>33</v>
      </c>
      <c r="M3685" s="10">
        <v>0.36742346141747667</v>
      </c>
      <c r="N3685" s="10">
        <v>0.36742346141747667</v>
      </c>
      <c r="O3685" s="10">
        <v>2.4494897427831779</v>
      </c>
      <c r="Q3685" s="10">
        <v>2</v>
      </c>
      <c r="R3685" s="10">
        <v>3</v>
      </c>
      <c r="S3685" s="10">
        <v>85</v>
      </c>
      <c r="T3685" s="10">
        <v>0</v>
      </c>
      <c r="W3685" s="10">
        <v>0</v>
      </c>
      <c r="Y3685" s="10">
        <v>0</v>
      </c>
      <c r="AB3685" s="10">
        <v>0</v>
      </c>
      <c r="AE3685" s="10">
        <v>0</v>
      </c>
      <c r="AH3685" s="10">
        <v>1</v>
      </c>
      <c r="AQ3685" s="10">
        <v>0</v>
      </c>
      <c r="AR3685" s="10">
        <v>0</v>
      </c>
      <c r="AS3685" s="10">
        <v>0</v>
      </c>
      <c r="AT3685" s="10">
        <v>0</v>
      </c>
      <c r="AU3685" s="10">
        <v>0</v>
      </c>
      <c r="AV3685" s="10">
        <v>0.36742346141747667</v>
      </c>
      <c r="AW3685" s="10">
        <v>0.36742346141747667</v>
      </c>
      <c r="AX3685" s="10" t="s">
        <v>33</v>
      </c>
      <c r="AY3685" s="10">
        <v>0</v>
      </c>
      <c r="AZ3685" s="10" t="s">
        <v>33</v>
      </c>
      <c r="BA3685" s="10" t="s">
        <v>33</v>
      </c>
      <c r="BB3685" s="10">
        <v>3682</v>
      </c>
      <c r="BC3685" s="10">
        <v>24</v>
      </c>
      <c r="BE3685" s="10" t="s">
        <v>1301</v>
      </c>
      <c r="BF3685" s="10" t="s">
        <v>4264</v>
      </c>
      <c r="BG3685" s="10">
        <v>0</v>
      </c>
      <c r="BR3685" s="10" t="s">
        <v>33</v>
      </c>
      <c r="BS3685" s="11" t="s">
        <v>33</v>
      </c>
      <c r="BT3685" s="11" t="s">
        <v>33</v>
      </c>
      <c r="BU3685" s="10">
        <v>3685</v>
      </c>
    </row>
    <row r="3686" spans="1:73" s="10" customFormat="1" x14ac:dyDescent="0.45">
      <c r="A3686" s="10" t="s">
        <v>33</v>
      </c>
      <c r="B3686" s="10" t="s">
        <v>33</v>
      </c>
      <c r="C3686" s="10">
        <v>981</v>
      </c>
      <c r="D3686" s="10" t="s">
        <v>33</v>
      </c>
      <c r="E3686" s="10">
        <v>3682</v>
      </c>
      <c r="F3686" s="10">
        <v>221</v>
      </c>
      <c r="G3686" s="10">
        <v>0</v>
      </c>
      <c r="H3686" s="10">
        <v>89</v>
      </c>
      <c r="I3686" s="10">
        <v>2.4494897427831781E-5</v>
      </c>
      <c r="J3686" s="10" t="s">
        <v>33</v>
      </c>
      <c r="K3686" s="10" t="s">
        <v>819</v>
      </c>
      <c r="L3686" s="10" t="s">
        <v>33</v>
      </c>
      <c r="M3686" s="10">
        <v>1.4142135623730951E-2</v>
      </c>
      <c r="N3686" s="10">
        <v>1.4142135623730951E-2</v>
      </c>
      <c r="O3686" s="10">
        <v>1.4142135623730951E-2</v>
      </c>
      <c r="Q3686" s="10">
        <v>0.01</v>
      </c>
      <c r="R3686" s="10">
        <v>0.02</v>
      </c>
      <c r="T3686" s="10">
        <v>0.3</v>
      </c>
      <c r="U3686" s="10">
        <v>0.3</v>
      </c>
      <c r="W3686" s="10">
        <v>0.67400000000000004</v>
      </c>
      <c r="X3686" s="10" t="s">
        <v>833</v>
      </c>
      <c r="Y3686" s="10">
        <v>0.1</v>
      </c>
      <c r="AB3686" s="10">
        <v>5.4895000000000005</v>
      </c>
      <c r="AE3686" s="10">
        <v>0</v>
      </c>
      <c r="AH3686" s="10">
        <v>1</v>
      </c>
      <c r="AQ3686" s="10">
        <v>1.3802756463315552E-2</v>
      </c>
      <c r="AR3686" s="10">
        <v>1.3879202892047166E-2</v>
      </c>
      <c r="AS3686" s="10">
        <v>3.3893199763854714E-2</v>
      </c>
      <c r="AT3686" s="10">
        <v>0.32436477688791548</v>
      </c>
      <c r="AU3686" s="10">
        <v>8.8051694873697128E-2</v>
      </c>
      <c r="AV3686" s="10">
        <v>1.2226751320185023</v>
      </c>
      <c r="AW3686" s="10">
        <v>1.6350916037801149</v>
      </c>
      <c r="AX3686" s="10" t="s">
        <v>33</v>
      </c>
      <c r="AY3686" s="10">
        <v>0</v>
      </c>
      <c r="AZ3686" s="10" t="s">
        <v>33</v>
      </c>
      <c r="BA3686" s="10" t="s">
        <v>33</v>
      </c>
      <c r="BB3686" s="10">
        <v>3682</v>
      </c>
      <c r="BC3686" s="10">
        <v>221</v>
      </c>
      <c r="BE3686" s="10" t="s">
        <v>1301</v>
      </c>
      <c r="BF3686" s="10" t="s">
        <v>4265</v>
      </c>
      <c r="BG3686" s="10">
        <v>5.870474402207784E-5</v>
      </c>
      <c r="BR3686" s="10" t="s">
        <v>33</v>
      </c>
      <c r="BS3686" s="11" t="s">
        <v>33</v>
      </c>
      <c r="BT3686" s="11" t="s">
        <v>33</v>
      </c>
      <c r="BU3686" s="10">
        <v>3686</v>
      </c>
    </row>
    <row r="3687" spans="1:73" s="10" customFormat="1" x14ac:dyDescent="0.45">
      <c r="A3687" s="10">
        <v>982</v>
      </c>
      <c r="B3687" s="10" t="s">
        <v>33</v>
      </c>
      <c r="C3687" s="10">
        <v>981</v>
      </c>
      <c r="D3687" s="10">
        <v>3692</v>
      </c>
      <c r="E3687" s="10" t="s">
        <v>33</v>
      </c>
      <c r="F3687" s="10" t="s">
        <v>33</v>
      </c>
      <c r="G3687" s="10" t="e">
        <v>#VALUE!</v>
      </c>
      <c r="H3687" s="10" t="s">
        <v>33</v>
      </c>
      <c r="I3687" s="10">
        <v>1</v>
      </c>
      <c r="J3687" s="10" t="s">
        <v>832</v>
      </c>
      <c r="L3687" s="10">
        <v>1</v>
      </c>
      <c r="M3687" s="10" t="s">
        <v>33</v>
      </c>
      <c r="N3687" s="10">
        <v>1</v>
      </c>
      <c r="O3687" s="10">
        <v>1</v>
      </c>
      <c r="Q3687" s="10">
        <v>1</v>
      </c>
      <c r="T3687" s="10">
        <v>0</v>
      </c>
      <c r="W3687" s="10">
        <v>0</v>
      </c>
      <c r="Y3687" s="10">
        <v>0</v>
      </c>
      <c r="AB3687" s="10">
        <v>0</v>
      </c>
      <c r="AE3687" s="10">
        <v>0</v>
      </c>
      <c r="AH3687" s="10">
        <v>1</v>
      </c>
      <c r="AQ3687" s="10">
        <v>0.39615146016912611</v>
      </c>
      <c r="AR3687" s="10">
        <v>2.2921802931970165</v>
      </c>
      <c r="AS3687" s="10">
        <v>2.8665999104422495</v>
      </c>
      <c r="AT3687" s="10">
        <v>9.3095593139744643</v>
      </c>
      <c r="AU3687" s="10">
        <v>11.789289116656807</v>
      </c>
      <c r="AV3687" s="10">
        <v>161.32530212126017</v>
      </c>
      <c r="AW3687" s="10">
        <v>182.42415055189144</v>
      </c>
      <c r="AX3687" s="10">
        <v>1</v>
      </c>
      <c r="AY3687" s="10">
        <v>0</v>
      </c>
      <c r="AZ3687" s="10" t="s">
        <v>33</v>
      </c>
      <c r="BA3687" s="10">
        <v>3692</v>
      </c>
      <c r="BB3687" s="10" t="s">
        <v>33</v>
      </c>
      <c r="BC3687" s="10" t="s">
        <v>33</v>
      </c>
      <c r="BE3687" s="10" t="s">
        <v>33</v>
      </c>
      <c r="BF3687" s="10" t="s">
        <v>33</v>
      </c>
      <c r="BG3687" s="10" t="s">
        <v>33</v>
      </c>
      <c r="BR3687" s="10" t="s">
        <v>1715</v>
      </c>
      <c r="BS3687" s="11">
        <v>2.8665999104422495</v>
      </c>
      <c r="BT3687" s="11">
        <v>182.42415055189144</v>
      </c>
      <c r="BU3687" s="10">
        <v>3687</v>
      </c>
    </row>
    <row r="3688" spans="1:73" s="10" customFormat="1" x14ac:dyDescent="0.45">
      <c r="A3688" s="10" t="s">
        <v>33</v>
      </c>
      <c r="B3688" s="10" t="s">
        <v>33</v>
      </c>
      <c r="C3688" s="10">
        <v>982</v>
      </c>
      <c r="D3688" s="10" t="s">
        <v>33</v>
      </c>
      <c r="E3688" s="10">
        <v>3687</v>
      </c>
      <c r="F3688" s="10">
        <v>135</v>
      </c>
      <c r="G3688" s="10">
        <v>0</v>
      </c>
      <c r="H3688" s="10">
        <v>58</v>
      </c>
      <c r="I3688" s="10">
        <v>4.8499999999999996</v>
      </c>
      <c r="J3688" s="10" t="s">
        <v>33</v>
      </c>
      <c r="K3688" s="10" t="s">
        <v>834</v>
      </c>
      <c r="L3688" s="10" t="s">
        <v>33</v>
      </c>
      <c r="M3688" s="10">
        <v>4.8499999999999996</v>
      </c>
      <c r="N3688" s="10">
        <v>4.8499999999999996</v>
      </c>
      <c r="O3688" s="10">
        <v>4.8499999999999996</v>
      </c>
      <c r="Q3688" s="10">
        <v>4.8499999999999996</v>
      </c>
      <c r="T3688" s="10">
        <v>0</v>
      </c>
      <c r="W3688" s="10">
        <v>0</v>
      </c>
      <c r="AB3688" s="10">
        <v>0</v>
      </c>
      <c r="AE3688" s="10">
        <v>0</v>
      </c>
      <c r="AH3688" s="10">
        <v>1</v>
      </c>
      <c r="AQ3688" s="10">
        <v>0.20872052453963313</v>
      </c>
      <c r="AR3688" s="10">
        <v>1.4511662484950598</v>
      </c>
      <c r="AS3688" s="10">
        <v>1.7538110090775278</v>
      </c>
      <c r="AT3688" s="10">
        <v>4.9049323266813785</v>
      </c>
      <c r="AU3688" s="10">
        <v>5.3913751874999996</v>
      </c>
      <c r="AV3688" s="10">
        <v>44.832359319926319</v>
      </c>
      <c r="AW3688" s="10">
        <v>55.128666834107698</v>
      </c>
      <c r="AX3688" s="10" t="s">
        <v>33</v>
      </c>
      <c r="AY3688" s="10">
        <v>0</v>
      </c>
      <c r="AZ3688" s="10" t="s">
        <v>33</v>
      </c>
      <c r="BA3688" s="10" t="s">
        <v>33</v>
      </c>
      <c r="BB3688" s="10">
        <v>3687</v>
      </c>
      <c r="BC3688" s="10">
        <v>135</v>
      </c>
      <c r="BE3688" s="10" t="s">
        <v>1715</v>
      </c>
      <c r="BF3688" s="10" t="s">
        <v>4266</v>
      </c>
      <c r="BG3688" s="10">
        <v>1.7538110090775278</v>
      </c>
      <c r="BR3688" s="10" t="s">
        <v>33</v>
      </c>
      <c r="BS3688" s="11" t="s">
        <v>33</v>
      </c>
      <c r="BT3688" s="11" t="s">
        <v>33</v>
      </c>
      <c r="BU3688" s="10">
        <v>3688</v>
      </c>
    </row>
    <row r="3689" spans="1:73" s="10" customFormat="1" x14ac:dyDescent="0.45">
      <c r="A3689" s="10" t="s">
        <v>33</v>
      </c>
      <c r="B3689" s="10" t="s">
        <v>33</v>
      </c>
      <c r="C3689" s="10">
        <v>982</v>
      </c>
      <c r="D3689" s="10" t="s">
        <v>33</v>
      </c>
      <c r="E3689" s="10">
        <v>3687</v>
      </c>
      <c r="F3689" s="10">
        <v>3692</v>
      </c>
      <c r="G3689" s="10" t="e">
        <v>#VALUE!</v>
      </c>
      <c r="H3689" s="10">
        <v>983</v>
      </c>
      <c r="I3689" s="10">
        <v>0.02</v>
      </c>
      <c r="J3689" s="10" t="s">
        <v>33</v>
      </c>
      <c r="K3689" s="10" t="s">
        <v>842</v>
      </c>
      <c r="L3689" s="10" t="s">
        <v>33</v>
      </c>
      <c r="M3689" s="10">
        <v>0.02</v>
      </c>
      <c r="N3689" s="10">
        <v>0.02</v>
      </c>
      <c r="O3689" s="10">
        <v>0.02</v>
      </c>
      <c r="Q3689" s="10">
        <v>0.02</v>
      </c>
      <c r="T3689" s="10">
        <v>0</v>
      </c>
      <c r="W3689" s="10">
        <v>0</v>
      </c>
      <c r="Y3689" s="10">
        <v>0</v>
      </c>
      <c r="AB3689" s="10">
        <v>0</v>
      </c>
      <c r="AE3689" s="10">
        <v>0</v>
      </c>
      <c r="AH3689" s="10">
        <v>1</v>
      </c>
      <c r="AQ3689" s="10">
        <v>0.12483178748874489</v>
      </c>
      <c r="AR3689" s="10">
        <v>0.60938478591313072</v>
      </c>
      <c r="AS3689" s="10">
        <v>0.79039087777181083</v>
      </c>
      <c r="AT3689" s="10">
        <v>2.9335470059855049</v>
      </c>
      <c r="AU3689" s="10">
        <v>4.0286099334696637</v>
      </c>
      <c r="AV3689" s="10">
        <v>114.86576421306573</v>
      </c>
      <c r="AW3689" s="10">
        <v>121.8279211525209</v>
      </c>
      <c r="AX3689" s="10" t="s">
        <v>33</v>
      </c>
      <c r="AY3689" s="10">
        <v>0</v>
      </c>
      <c r="AZ3689" s="10" t="s">
        <v>33</v>
      </c>
      <c r="BA3689" s="10" t="s">
        <v>33</v>
      </c>
      <c r="BB3689" s="10">
        <v>3687</v>
      </c>
      <c r="BC3689" s="10">
        <v>3692</v>
      </c>
      <c r="BE3689" s="10" t="s">
        <v>1715</v>
      </c>
      <c r="BF3689" s="10" t="s">
        <v>1716</v>
      </c>
      <c r="BG3689" s="10">
        <v>0.79039087777181083</v>
      </c>
      <c r="BR3689" s="10" t="s">
        <v>33</v>
      </c>
      <c r="BS3689" s="11" t="s">
        <v>33</v>
      </c>
      <c r="BT3689" s="11" t="s">
        <v>33</v>
      </c>
      <c r="BU3689" s="10">
        <v>3689</v>
      </c>
    </row>
    <row r="3690" spans="1:73" s="10" customFormat="1" x14ac:dyDescent="0.45">
      <c r="A3690" s="10" t="s">
        <v>33</v>
      </c>
      <c r="B3690" s="10" t="s">
        <v>33</v>
      </c>
      <c r="C3690" s="10">
        <v>983</v>
      </c>
      <c r="D3690" s="10" t="s">
        <v>33</v>
      </c>
      <c r="E3690" s="10">
        <v>3687</v>
      </c>
      <c r="F3690" s="10">
        <v>462</v>
      </c>
      <c r="G3690" s="10">
        <v>0</v>
      </c>
      <c r="H3690" s="10">
        <v>156</v>
      </c>
      <c r="I3690" s="10">
        <v>0.01</v>
      </c>
      <c r="J3690" s="10" t="s">
        <v>33</v>
      </c>
      <c r="K3690" s="10" t="s">
        <v>835</v>
      </c>
      <c r="L3690" s="10" t="s">
        <v>33</v>
      </c>
      <c r="M3690" s="10">
        <v>0.01</v>
      </c>
      <c r="N3690" s="10">
        <v>0.01</v>
      </c>
      <c r="O3690" s="10">
        <v>0.01</v>
      </c>
      <c r="Q3690" s="10">
        <v>0.01</v>
      </c>
      <c r="T3690" s="10">
        <v>0</v>
      </c>
      <c r="W3690" s="10">
        <v>0</v>
      </c>
      <c r="Y3690" s="10">
        <v>0</v>
      </c>
      <c r="AB3690" s="10">
        <v>0</v>
      </c>
      <c r="AE3690" s="10">
        <v>0</v>
      </c>
      <c r="AH3690" s="10">
        <v>1</v>
      </c>
      <c r="AQ3690" s="10">
        <v>6.2599148140748059E-2</v>
      </c>
      <c r="AR3690" s="10">
        <v>0.23162925878882631</v>
      </c>
      <c r="AS3690" s="10">
        <v>0.32239802359291103</v>
      </c>
      <c r="AT3690" s="10">
        <v>1.4710799813075794</v>
      </c>
      <c r="AU3690" s="10">
        <v>2.3693039956871433</v>
      </c>
      <c r="AV3690" s="10">
        <v>0.17674761783209994</v>
      </c>
      <c r="AW3690" s="10">
        <v>4.0171315948268225</v>
      </c>
      <c r="AX3690" s="10" t="s">
        <v>33</v>
      </c>
      <c r="AY3690" s="10">
        <v>0</v>
      </c>
      <c r="AZ3690" s="10" t="s">
        <v>33</v>
      </c>
      <c r="BA3690" s="10" t="s">
        <v>33</v>
      </c>
      <c r="BB3690" s="10">
        <v>3687</v>
      </c>
      <c r="BC3690" s="10">
        <v>462</v>
      </c>
      <c r="BE3690" s="10" t="s">
        <v>1715</v>
      </c>
      <c r="BF3690" s="10" t="s">
        <v>4267</v>
      </c>
      <c r="BG3690" s="10">
        <v>0.32239802359291103</v>
      </c>
      <c r="BR3690" s="10" t="s">
        <v>33</v>
      </c>
      <c r="BS3690" s="11" t="s">
        <v>33</v>
      </c>
      <c r="BT3690" s="11" t="s">
        <v>33</v>
      </c>
      <c r="BU3690" s="10">
        <v>3690</v>
      </c>
    </row>
    <row r="3691" spans="1:73" s="10" customFormat="1" x14ac:dyDescent="0.45">
      <c r="A3691" s="10" t="s">
        <v>33</v>
      </c>
      <c r="B3691" s="10" t="s">
        <v>33</v>
      </c>
      <c r="C3691" s="10">
        <v>983</v>
      </c>
      <c r="D3691" s="10" t="s">
        <v>33</v>
      </c>
      <c r="E3691" s="10">
        <v>3687</v>
      </c>
      <c r="F3691" s="10">
        <v>24</v>
      </c>
      <c r="G3691" s="10">
        <v>0</v>
      </c>
      <c r="H3691" s="10">
        <v>11</v>
      </c>
      <c r="I3691" s="10">
        <v>1.4504309704360285</v>
      </c>
      <c r="J3691" s="10" t="s">
        <v>33</v>
      </c>
      <c r="K3691" s="10" t="s">
        <v>836</v>
      </c>
      <c r="L3691" s="10" t="s">
        <v>33</v>
      </c>
      <c r="M3691" s="10">
        <v>1.4504309704360285</v>
      </c>
      <c r="N3691" s="10">
        <v>1.4504309704360285</v>
      </c>
      <c r="O3691" s="10">
        <v>9.6695398029068578</v>
      </c>
      <c r="Q3691" s="10">
        <v>8.5</v>
      </c>
      <c r="R3691" s="10">
        <v>11</v>
      </c>
      <c r="S3691" s="10">
        <v>85</v>
      </c>
      <c r="T3691" s="10">
        <v>0</v>
      </c>
      <c r="W3691" s="10">
        <v>0</v>
      </c>
      <c r="Y3691" s="10">
        <v>0</v>
      </c>
      <c r="AB3691" s="10">
        <v>0</v>
      </c>
      <c r="AE3691" s="10">
        <v>0</v>
      </c>
      <c r="AH3691" s="10">
        <v>1</v>
      </c>
      <c r="AQ3691" s="10">
        <v>0</v>
      </c>
      <c r="AR3691" s="10">
        <v>0</v>
      </c>
      <c r="AS3691" s="10">
        <v>0</v>
      </c>
      <c r="AT3691" s="10">
        <v>0</v>
      </c>
      <c r="AU3691" s="10">
        <v>0</v>
      </c>
      <c r="AV3691" s="10">
        <v>1.4504309704360285</v>
      </c>
      <c r="AW3691" s="10">
        <v>1.4504309704360285</v>
      </c>
      <c r="AX3691" s="10" t="s">
        <v>33</v>
      </c>
      <c r="AY3691" s="10">
        <v>0</v>
      </c>
      <c r="AZ3691" s="10" t="s">
        <v>33</v>
      </c>
      <c r="BA3691" s="10" t="s">
        <v>33</v>
      </c>
      <c r="BB3691" s="10">
        <v>3687</v>
      </c>
      <c r="BC3691" s="10">
        <v>24</v>
      </c>
      <c r="BE3691" s="10" t="s">
        <v>1715</v>
      </c>
      <c r="BF3691" s="10" t="s">
        <v>4268</v>
      </c>
      <c r="BG3691" s="10">
        <v>0</v>
      </c>
      <c r="BR3691" s="10" t="s">
        <v>33</v>
      </c>
      <c r="BS3691" s="11" t="s">
        <v>33</v>
      </c>
      <c r="BT3691" s="11" t="s">
        <v>33</v>
      </c>
      <c r="BU3691" s="10">
        <v>3691</v>
      </c>
    </row>
    <row r="3692" spans="1:73" s="10" customFormat="1" x14ac:dyDescent="0.45">
      <c r="A3692" s="10">
        <v>983</v>
      </c>
      <c r="B3692" s="10">
        <v>3689</v>
      </c>
      <c r="C3692" s="10">
        <v>983</v>
      </c>
      <c r="D3692" s="10">
        <v>3701</v>
      </c>
      <c r="E3692" s="10" t="s">
        <v>33</v>
      </c>
      <c r="F3692" s="10">
        <v>3689</v>
      </c>
      <c r="G3692" s="10" t="e">
        <v>#VALUE!</v>
      </c>
      <c r="H3692" s="10" t="s">
        <v>33</v>
      </c>
      <c r="I3692" s="10">
        <v>0.02</v>
      </c>
      <c r="J3692" s="10" t="s">
        <v>1716</v>
      </c>
      <c r="L3692" s="10">
        <v>1</v>
      </c>
      <c r="M3692" s="10" t="s">
        <v>33</v>
      </c>
      <c r="N3692" s="10">
        <v>1</v>
      </c>
      <c r="O3692" s="10">
        <v>1</v>
      </c>
      <c r="Q3692" s="10">
        <v>1</v>
      </c>
      <c r="T3692" s="10">
        <v>0.22360679774997896</v>
      </c>
      <c r="U3692" s="10">
        <v>0.5</v>
      </c>
      <c r="V3692" s="10">
        <v>0.1</v>
      </c>
      <c r="W3692" s="10">
        <v>0.73326973209044999</v>
      </c>
      <c r="X3692" s="10" t="s">
        <v>837</v>
      </c>
      <c r="Y3692" s="10">
        <v>7.0710678118654766E-2</v>
      </c>
      <c r="AB3692" s="10">
        <v>8.4838671606761995</v>
      </c>
      <c r="AE3692" s="10">
        <v>0</v>
      </c>
      <c r="AH3692" s="10">
        <v>1</v>
      </c>
      <c r="AQ3692" s="10">
        <v>6.2415893744372442</v>
      </c>
      <c r="AR3692" s="10">
        <v>30.469239295656536</v>
      </c>
      <c r="AS3692" s="10">
        <v>39.51954388859054</v>
      </c>
      <c r="AT3692" s="10">
        <v>146.67735029927525</v>
      </c>
      <c r="AU3692" s="10">
        <v>201.43049667348316</v>
      </c>
      <c r="AV3692" s="10">
        <v>5743.2882106532861</v>
      </c>
      <c r="AW3692" s="10">
        <v>6091.3960576260442</v>
      </c>
      <c r="AX3692" s="10">
        <v>0.02</v>
      </c>
      <c r="AY3692" s="10">
        <v>0</v>
      </c>
      <c r="AZ3692" s="10" t="s">
        <v>33</v>
      </c>
      <c r="BA3692" s="10">
        <v>3701</v>
      </c>
      <c r="BB3692" s="10" t="s">
        <v>33</v>
      </c>
      <c r="BC3692" s="10">
        <v>3689</v>
      </c>
      <c r="BE3692" s="10" t="s">
        <v>33</v>
      </c>
      <c r="BF3692" s="10" t="s">
        <v>33</v>
      </c>
      <c r="BG3692" s="10" t="s">
        <v>33</v>
      </c>
      <c r="BR3692" s="10" t="s">
        <v>1716</v>
      </c>
      <c r="BS3692" s="11">
        <v>39.51954388859054</v>
      </c>
      <c r="BT3692" s="11">
        <v>6091.3960576260442</v>
      </c>
      <c r="BU3692" s="10">
        <v>3692</v>
      </c>
    </row>
    <row r="3693" spans="1:73" s="10" customFormat="1" x14ac:dyDescent="0.45">
      <c r="A3693" s="10" t="s">
        <v>33</v>
      </c>
      <c r="B3693" s="10" t="s">
        <v>33</v>
      </c>
      <c r="C3693" s="10">
        <v>983</v>
      </c>
      <c r="D3693" s="10" t="s">
        <v>33</v>
      </c>
      <c r="E3693" s="10">
        <v>3692</v>
      </c>
      <c r="F3693" s="10">
        <v>752</v>
      </c>
      <c r="G3693" s="10">
        <v>0</v>
      </c>
      <c r="H3693" s="10">
        <v>221</v>
      </c>
      <c r="I3693" s="10">
        <v>1.9595917942265423E-2</v>
      </c>
      <c r="J3693" s="10" t="s">
        <v>33</v>
      </c>
      <c r="K3693" s="10" t="s">
        <v>838</v>
      </c>
      <c r="L3693" s="10" t="s">
        <v>33</v>
      </c>
      <c r="M3693" s="10">
        <v>0.9797958971132712</v>
      </c>
      <c r="N3693" s="10">
        <v>0.9797958971132712</v>
      </c>
      <c r="O3693" s="10">
        <v>0.9797958971132712</v>
      </c>
      <c r="Q3693" s="10">
        <v>0.8</v>
      </c>
      <c r="R3693" s="10">
        <v>1.2</v>
      </c>
      <c r="T3693" s="10">
        <v>0</v>
      </c>
      <c r="W3693" s="10">
        <v>0</v>
      </c>
      <c r="Y3693" s="10">
        <v>0</v>
      </c>
      <c r="AB3693" s="10">
        <v>0</v>
      </c>
      <c r="AE3693" s="10">
        <v>0</v>
      </c>
      <c r="AH3693" s="10">
        <v>1</v>
      </c>
      <c r="AQ3693" s="10">
        <v>2.9393876913398138</v>
      </c>
      <c r="AR3693" s="10">
        <v>15.240725179596934</v>
      </c>
      <c r="AS3693" s="10">
        <v>19.502837332039665</v>
      </c>
      <c r="AT3693" s="10">
        <v>69.075610746485623</v>
      </c>
      <c r="AU3693" s="10">
        <v>176.33386760347543</v>
      </c>
      <c r="AV3693" s="10">
        <v>0</v>
      </c>
      <c r="AW3693" s="10">
        <v>245.40947834996103</v>
      </c>
      <c r="AX3693" s="10" t="s">
        <v>33</v>
      </c>
      <c r="AY3693" s="10">
        <v>0</v>
      </c>
      <c r="AZ3693" s="10" t="s">
        <v>33</v>
      </c>
      <c r="BA3693" s="10" t="s">
        <v>33</v>
      </c>
      <c r="BB3693" s="10">
        <v>3692</v>
      </c>
      <c r="BC3693" s="10">
        <v>752</v>
      </c>
      <c r="BE3693" s="10" t="s">
        <v>1716</v>
      </c>
      <c r="BF3693" s="10" t="s">
        <v>4269</v>
      </c>
      <c r="BG3693" s="10">
        <v>0.39005674664079332</v>
      </c>
      <c r="BR3693" s="10" t="s">
        <v>33</v>
      </c>
      <c r="BS3693" s="11" t="s">
        <v>33</v>
      </c>
      <c r="BT3693" s="11" t="s">
        <v>33</v>
      </c>
      <c r="BU3693" s="10">
        <v>3693</v>
      </c>
    </row>
    <row r="3694" spans="1:73" s="10" customFormat="1" x14ac:dyDescent="0.45">
      <c r="A3694" s="10" t="s">
        <v>33</v>
      </c>
      <c r="B3694" s="10" t="s">
        <v>33</v>
      </c>
      <c r="C3694" s="10">
        <v>983</v>
      </c>
      <c r="D3694" s="10" t="s">
        <v>33</v>
      </c>
      <c r="E3694" s="10">
        <v>3692</v>
      </c>
      <c r="F3694" s="10">
        <v>2238</v>
      </c>
      <c r="G3694" s="10">
        <v>0</v>
      </c>
      <c r="H3694" s="10">
        <v>582</v>
      </c>
      <c r="I3694" s="10">
        <v>9.7979589711327114E-3</v>
      </c>
      <c r="J3694" s="10" t="s">
        <v>33</v>
      </c>
      <c r="K3694" s="10" t="s">
        <v>840</v>
      </c>
      <c r="L3694" s="10" t="s">
        <v>33</v>
      </c>
      <c r="M3694" s="10">
        <v>0.4898979485566356</v>
      </c>
      <c r="N3694" s="10">
        <v>0.4898979485566356</v>
      </c>
      <c r="O3694" s="10">
        <v>0.4898979485566356</v>
      </c>
      <c r="Q3694" s="10">
        <v>0.4</v>
      </c>
      <c r="R3694" s="10">
        <v>0.6</v>
      </c>
      <c r="T3694" s="10">
        <v>0</v>
      </c>
      <c r="W3694" s="10">
        <v>0</v>
      </c>
      <c r="Y3694" s="10">
        <v>0</v>
      </c>
      <c r="AB3694" s="10">
        <v>0</v>
      </c>
      <c r="AE3694" s="10">
        <v>0</v>
      </c>
      <c r="AH3694" s="10">
        <v>1</v>
      </c>
      <c r="AQ3694" s="10">
        <v>1.3579307948244399</v>
      </c>
      <c r="AR3694" s="10">
        <v>2.7352263581630831</v>
      </c>
      <c r="AS3694" s="10">
        <v>4.7042260106585214</v>
      </c>
      <c r="AT3694" s="10">
        <v>31.911373678374339</v>
      </c>
      <c r="AU3694" s="10">
        <v>1.8285823329076742</v>
      </c>
      <c r="AV3694" s="10">
        <v>60.172790684047413</v>
      </c>
      <c r="AW3694" s="10">
        <v>93.912746695329417</v>
      </c>
      <c r="AX3694" s="10" t="s">
        <v>33</v>
      </c>
      <c r="AY3694" s="10">
        <v>0</v>
      </c>
      <c r="AZ3694" s="10" t="s">
        <v>33</v>
      </c>
      <c r="BA3694" s="10" t="s">
        <v>33</v>
      </c>
      <c r="BB3694" s="10">
        <v>3692</v>
      </c>
      <c r="BC3694" s="10">
        <v>2238</v>
      </c>
      <c r="BE3694" s="10" t="s">
        <v>1716</v>
      </c>
      <c r="BF3694" s="10" t="s">
        <v>4270</v>
      </c>
      <c r="BG3694" s="10">
        <v>9.4084520213170431E-2</v>
      </c>
      <c r="BR3694" s="10" t="s">
        <v>33</v>
      </c>
      <c r="BS3694" s="11" t="s">
        <v>33</v>
      </c>
      <c r="BT3694" s="11" t="s">
        <v>33</v>
      </c>
      <c r="BU3694" s="10">
        <v>3694</v>
      </c>
    </row>
    <row r="3695" spans="1:73" s="10" customFormat="1" x14ac:dyDescent="0.45">
      <c r="A3695" s="10" t="s">
        <v>33</v>
      </c>
      <c r="B3695" s="10" t="s">
        <v>33</v>
      </c>
      <c r="C3695" s="10">
        <v>983</v>
      </c>
      <c r="D3695" s="10" t="s">
        <v>33</v>
      </c>
      <c r="E3695" s="10">
        <v>3692</v>
      </c>
      <c r="F3695" s="10">
        <v>24</v>
      </c>
      <c r="G3695" s="10">
        <v>0</v>
      </c>
      <c r="H3695" s="10">
        <v>11</v>
      </c>
      <c r="I3695" s="10">
        <v>2.9100000000000001E-2</v>
      </c>
      <c r="J3695" s="10" t="s">
        <v>33</v>
      </c>
      <c r="K3695" s="10" t="s">
        <v>836</v>
      </c>
      <c r="L3695" s="10" t="s">
        <v>33</v>
      </c>
      <c r="M3695" s="10">
        <v>1.4550000000000001</v>
      </c>
      <c r="N3695" s="10">
        <v>1.4550000000000001</v>
      </c>
      <c r="O3695" s="10">
        <v>1.5</v>
      </c>
      <c r="Q3695" s="10">
        <v>1.5</v>
      </c>
      <c r="S3695" s="10">
        <v>3</v>
      </c>
      <c r="T3695" s="10">
        <v>0</v>
      </c>
      <c r="W3695" s="10">
        <v>0</v>
      </c>
      <c r="Y3695" s="10">
        <v>0</v>
      </c>
      <c r="AB3695" s="10">
        <v>0</v>
      </c>
      <c r="AE3695" s="10">
        <v>0</v>
      </c>
      <c r="AH3695" s="10">
        <v>1</v>
      </c>
      <c r="AQ3695" s="10">
        <v>0</v>
      </c>
      <c r="AR3695" s="10">
        <v>0</v>
      </c>
      <c r="AS3695" s="10">
        <v>0</v>
      </c>
      <c r="AT3695" s="10">
        <v>0</v>
      </c>
      <c r="AU3695" s="10">
        <v>0</v>
      </c>
      <c r="AV3695" s="10">
        <v>1.4550000000000001</v>
      </c>
      <c r="AW3695" s="10">
        <v>1.4550000000000001</v>
      </c>
      <c r="AX3695" s="10" t="s">
        <v>33</v>
      </c>
      <c r="AY3695" s="10">
        <v>0</v>
      </c>
      <c r="AZ3695" s="10" t="s">
        <v>33</v>
      </c>
      <c r="BA3695" s="10" t="s">
        <v>33</v>
      </c>
      <c r="BB3695" s="10">
        <v>3692</v>
      </c>
      <c r="BC3695" s="10">
        <v>24</v>
      </c>
      <c r="BE3695" s="10" t="s">
        <v>1716</v>
      </c>
      <c r="BF3695" s="10" t="s">
        <v>4271</v>
      </c>
      <c r="BG3695" s="10">
        <v>0</v>
      </c>
      <c r="BR3695" s="10" t="s">
        <v>33</v>
      </c>
      <c r="BS3695" s="11" t="s">
        <v>33</v>
      </c>
      <c r="BT3695" s="11" t="s">
        <v>33</v>
      </c>
      <c r="BU3695" s="10">
        <v>3695</v>
      </c>
    </row>
    <row r="3696" spans="1:73" s="10" customFormat="1" x14ac:dyDescent="0.45">
      <c r="A3696" s="10" t="s">
        <v>33</v>
      </c>
      <c r="B3696" s="10" t="s">
        <v>33</v>
      </c>
      <c r="C3696" s="10">
        <v>983</v>
      </c>
      <c r="D3696" s="10" t="s">
        <v>33</v>
      </c>
      <c r="E3696" s="10">
        <v>3692</v>
      </c>
      <c r="F3696" s="10">
        <v>1693</v>
      </c>
      <c r="G3696" s="10">
        <v>0</v>
      </c>
      <c r="H3696" s="10">
        <v>446</v>
      </c>
      <c r="I3696" s="10">
        <v>4.4721359549995795E-4</v>
      </c>
      <c r="J3696" s="10" t="s">
        <v>33</v>
      </c>
      <c r="K3696" s="10" t="s">
        <v>839</v>
      </c>
      <c r="L3696" s="10" t="s">
        <v>33</v>
      </c>
      <c r="M3696" s="10">
        <v>2.2360679774997897E-2</v>
      </c>
      <c r="N3696" s="10">
        <v>2.2360679774997897E-2</v>
      </c>
      <c r="O3696" s="10">
        <v>2.2360679774997897E-2</v>
      </c>
      <c r="Q3696" s="10">
        <v>0.01</v>
      </c>
      <c r="R3696" s="10">
        <v>0.05</v>
      </c>
      <c r="T3696" s="10">
        <v>0</v>
      </c>
      <c r="W3696" s="10">
        <v>0</v>
      </c>
      <c r="Y3696" s="10">
        <v>0</v>
      </c>
      <c r="AB3696" s="10">
        <v>0</v>
      </c>
      <c r="AE3696" s="10">
        <v>0</v>
      </c>
      <c r="AH3696" s="10">
        <v>1</v>
      </c>
      <c r="AQ3696" s="10">
        <v>0.1436440424603827</v>
      </c>
      <c r="AR3696" s="10">
        <v>0.40105171514679011</v>
      </c>
      <c r="AS3696" s="10">
        <v>0.60933557671434502</v>
      </c>
      <c r="AT3696" s="10">
        <v>3.3756349978189935</v>
      </c>
      <c r="AU3696" s="10">
        <v>1.7557115307977322</v>
      </c>
      <c r="AV3696" s="10">
        <v>9.7178403239479092</v>
      </c>
      <c r="AW3696" s="10">
        <v>14.849186852564635</v>
      </c>
      <c r="AX3696" s="10" t="s">
        <v>33</v>
      </c>
      <c r="AY3696" s="10">
        <v>0</v>
      </c>
      <c r="AZ3696" s="10" t="s">
        <v>33</v>
      </c>
      <c r="BA3696" s="10" t="s">
        <v>33</v>
      </c>
      <c r="BB3696" s="10">
        <v>3692</v>
      </c>
      <c r="BC3696" s="10">
        <v>1693</v>
      </c>
      <c r="BE3696" s="10" t="s">
        <v>1716</v>
      </c>
      <c r="BF3696" s="10" t="s">
        <v>4272</v>
      </c>
      <c r="BG3696" s="10">
        <v>1.2186711534286901E-2</v>
      </c>
      <c r="BR3696" s="10" t="s">
        <v>33</v>
      </c>
      <c r="BS3696" s="11" t="s">
        <v>33</v>
      </c>
      <c r="BT3696" s="11" t="s">
        <v>33</v>
      </c>
      <c r="BU3696" s="10">
        <v>3696</v>
      </c>
    </row>
    <row r="3697" spans="1:73" s="10" customFormat="1" x14ac:dyDescent="0.45">
      <c r="A3697" s="10" t="s">
        <v>33</v>
      </c>
      <c r="B3697" s="10" t="s">
        <v>33</v>
      </c>
      <c r="C3697" s="10">
        <v>983</v>
      </c>
      <c r="D3697" s="10" t="s">
        <v>33</v>
      </c>
      <c r="E3697" s="10">
        <v>3692</v>
      </c>
      <c r="F3697" s="10">
        <v>3701</v>
      </c>
      <c r="G3697" s="10" t="e">
        <v>#VALUE!</v>
      </c>
      <c r="H3697" s="10">
        <v>984</v>
      </c>
      <c r="I3697" s="10">
        <v>2.8284271247461905E-3</v>
      </c>
      <c r="J3697" s="10" t="s">
        <v>33</v>
      </c>
      <c r="K3697" s="10" t="s">
        <v>841</v>
      </c>
      <c r="L3697" s="10" t="s">
        <v>33</v>
      </c>
      <c r="M3697" s="10">
        <v>0.14142135623730953</v>
      </c>
      <c r="N3697" s="10">
        <v>0.14142135623730953</v>
      </c>
      <c r="O3697" s="10">
        <v>0.14142135623730953</v>
      </c>
      <c r="Q3697" s="10">
        <v>0.1</v>
      </c>
      <c r="R3697" s="10">
        <v>0.2</v>
      </c>
      <c r="T3697" s="10">
        <v>0</v>
      </c>
      <c r="W3697" s="10">
        <v>0</v>
      </c>
      <c r="Y3697" s="10">
        <v>0</v>
      </c>
      <c r="AB3697" s="10">
        <v>0</v>
      </c>
      <c r="AE3697" s="10">
        <v>0</v>
      </c>
      <c r="AH3697" s="10">
        <v>1</v>
      </c>
      <c r="AQ3697" s="10">
        <v>1.5770200480626286</v>
      </c>
      <c r="AR3697" s="10">
        <v>10.640621185914798</v>
      </c>
      <c r="AS3697" s="10">
        <v>12.927300255605608</v>
      </c>
      <c r="AT3697" s="10">
        <v>37.059971129471776</v>
      </c>
      <c r="AU3697" s="10">
        <v>13.028468045626148</v>
      </c>
      <c r="AV3697" s="10">
        <v>5592.4295171608219</v>
      </c>
      <c r="AW3697" s="10">
        <v>5642.5179563359197</v>
      </c>
      <c r="AX3697" s="10" t="s">
        <v>33</v>
      </c>
      <c r="AY3697" s="10">
        <v>0</v>
      </c>
      <c r="AZ3697" s="10" t="s">
        <v>33</v>
      </c>
      <c r="BA3697" s="10" t="s">
        <v>33</v>
      </c>
      <c r="BB3697" s="10">
        <v>3692</v>
      </c>
      <c r="BC3697" s="10">
        <v>3701</v>
      </c>
      <c r="BE3697" s="10" t="s">
        <v>1716</v>
      </c>
      <c r="BF3697" s="10" t="s">
        <v>1717</v>
      </c>
      <c r="BG3697" s="10">
        <v>0.25854600511211218</v>
      </c>
      <c r="BR3697" s="10" t="s">
        <v>33</v>
      </c>
      <c r="BS3697" s="11" t="s">
        <v>33</v>
      </c>
      <c r="BT3697" s="11" t="s">
        <v>33</v>
      </c>
      <c r="BU3697" s="10">
        <v>3697</v>
      </c>
    </row>
    <row r="3698" spans="1:73" s="10" customFormat="1" x14ac:dyDescent="0.45">
      <c r="A3698" s="10" t="s">
        <v>33</v>
      </c>
      <c r="B3698" s="10" t="s">
        <v>33</v>
      </c>
      <c r="C3698" s="10">
        <v>984</v>
      </c>
      <c r="D3698" s="10" t="s">
        <v>33</v>
      </c>
      <c r="E3698" s="10">
        <v>3692</v>
      </c>
      <c r="F3698" s="10">
        <v>240</v>
      </c>
      <c r="G3698" s="10">
        <v>0</v>
      </c>
      <c r="H3698" s="10">
        <v>95</v>
      </c>
      <c r="I3698" s="10">
        <v>2.8284271247461905E-2</v>
      </c>
      <c r="J3698" s="10" t="s">
        <v>33</v>
      </c>
      <c r="K3698" s="10" t="s">
        <v>843</v>
      </c>
      <c r="L3698" s="10" t="s">
        <v>33</v>
      </c>
      <c r="M3698" s="10">
        <v>1.4142135623730951</v>
      </c>
      <c r="N3698" s="10">
        <v>1.4142135623730951</v>
      </c>
      <c r="O3698" s="10">
        <v>1.4142135623730951</v>
      </c>
      <c r="Q3698" s="10">
        <v>1</v>
      </c>
      <c r="R3698" s="10">
        <v>2</v>
      </c>
      <c r="T3698" s="10">
        <v>0</v>
      </c>
      <c r="W3698" s="10">
        <v>0</v>
      </c>
      <c r="Y3698" s="10">
        <v>0</v>
      </c>
      <c r="AB3698" s="10">
        <v>0</v>
      </c>
      <c r="AE3698" s="10">
        <v>0</v>
      </c>
      <c r="AH3698" s="10">
        <v>1</v>
      </c>
      <c r="AQ3698" s="10">
        <v>0</v>
      </c>
      <c r="AR3698" s="10">
        <v>0.4625892562522394</v>
      </c>
      <c r="AS3698" s="10">
        <v>0.4625892562522394</v>
      </c>
      <c r="AT3698" s="10">
        <v>0</v>
      </c>
      <c r="AU3698" s="10">
        <v>0</v>
      </c>
      <c r="AV3698" s="10">
        <v>1.8743986555693002</v>
      </c>
      <c r="AW3698" s="10">
        <v>1.8743986555693002</v>
      </c>
      <c r="AX3698" s="10" t="s">
        <v>33</v>
      </c>
      <c r="AY3698" s="10">
        <v>0</v>
      </c>
      <c r="AZ3698" s="10" t="s">
        <v>33</v>
      </c>
      <c r="BA3698" s="10" t="s">
        <v>33</v>
      </c>
      <c r="BB3698" s="10">
        <v>3692</v>
      </c>
      <c r="BC3698" s="10">
        <v>240</v>
      </c>
      <c r="BE3698" s="10" t="s">
        <v>1716</v>
      </c>
      <c r="BF3698" s="10" t="s">
        <v>4273</v>
      </c>
      <c r="BG3698" s="10">
        <v>9.251785125044789E-3</v>
      </c>
      <c r="BR3698" s="10" t="s">
        <v>33</v>
      </c>
      <c r="BS3698" s="11" t="s">
        <v>33</v>
      </c>
      <c r="BT3698" s="11" t="s">
        <v>33</v>
      </c>
      <c r="BU3698" s="10">
        <v>3698</v>
      </c>
    </row>
    <row r="3699" spans="1:73" s="10" customFormat="1" x14ac:dyDescent="0.45">
      <c r="A3699" s="10" t="s">
        <v>33</v>
      </c>
      <c r="B3699" s="10" t="s">
        <v>33</v>
      </c>
      <c r="C3699" s="10">
        <v>984</v>
      </c>
      <c r="D3699" s="10" t="s">
        <v>33</v>
      </c>
      <c r="E3699" s="10">
        <v>3692</v>
      </c>
      <c r="F3699" s="10">
        <v>378</v>
      </c>
      <c r="G3699" s="10">
        <v>0</v>
      </c>
      <c r="H3699" s="10">
        <v>133</v>
      </c>
      <c r="I3699" s="10">
        <v>4.7434164902525685E-4</v>
      </c>
      <c r="J3699" s="10" t="s">
        <v>33</v>
      </c>
      <c r="K3699" s="10" t="s">
        <v>845</v>
      </c>
      <c r="L3699" s="10" t="s">
        <v>33</v>
      </c>
      <c r="M3699" s="10">
        <v>2.3717082451262844E-2</v>
      </c>
      <c r="N3699" s="10">
        <v>2.3717082451262844E-2</v>
      </c>
      <c r="O3699" s="10">
        <v>0.31622776601683794</v>
      </c>
      <c r="Q3699" s="10">
        <v>0.2</v>
      </c>
      <c r="R3699" s="10">
        <v>0.5</v>
      </c>
      <c r="S3699" s="10">
        <v>92.5</v>
      </c>
      <c r="T3699" s="10">
        <v>0</v>
      </c>
      <c r="W3699" s="10">
        <v>0</v>
      </c>
      <c r="Y3699" s="10">
        <v>0</v>
      </c>
      <c r="AB3699" s="10">
        <v>0</v>
      </c>
      <c r="AE3699" s="10">
        <v>0</v>
      </c>
      <c r="AH3699" s="10">
        <v>1</v>
      </c>
      <c r="AQ3699" s="10">
        <v>0</v>
      </c>
      <c r="AR3699" s="10">
        <v>0.13680013157888407</v>
      </c>
      <c r="AS3699" s="10">
        <v>0.13680013157888407</v>
      </c>
      <c r="AT3699" s="10">
        <v>0</v>
      </c>
      <c r="AU3699" s="10">
        <v>0</v>
      </c>
      <c r="AV3699" s="10">
        <v>76.137763939166547</v>
      </c>
      <c r="AW3699" s="10">
        <v>76.137763939166547</v>
      </c>
      <c r="AX3699" s="10" t="s">
        <v>33</v>
      </c>
      <c r="AY3699" s="10">
        <v>0</v>
      </c>
      <c r="AZ3699" s="10" t="s">
        <v>33</v>
      </c>
      <c r="BA3699" s="10" t="s">
        <v>33</v>
      </c>
      <c r="BB3699" s="10">
        <v>3692</v>
      </c>
      <c r="BC3699" s="10">
        <v>378</v>
      </c>
      <c r="BE3699" s="10" t="s">
        <v>1716</v>
      </c>
      <c r="BF3699" s="10" t="s">
        <v>4274</v>
      </c>
      <c r="BG3699" s="10">
        <v>2.7360026315776816E-3</v>
      </c>
      <c r="BR3699" s="10" t="s">
        <v>33</v>
      </c>
      <c r="BS3699" s="11" t="s">
        <v>33</v>
      </c>
      <c r="BT3699" s="11" t="s">
        <v>33</v>
      </c>
      <c r="BU3699" s="10">
        <v>3699</v>
      </c>
    </row>
    <row r="3700" spans="1:73" s="10" customFormat="1" x14ac:dyDescent="0.45">
      <c r="A3700" s="10" t="s">
        <v>33</v>
      </c>
      <c r="B3700" s="10" t="s">
        <v>33</v>
      </c>
      <c r="C3700" s="10">
        <v>984</v>
      </c>
      <c r="D3700" s="10" t="s">
        <v>33</v>
      </c>
      <c r="E3700" s="10">
        <v>3692</v>
      </c>
      <c r="F3700" s="10">
        <v>104</v>
      </c>
      <c r="G3700" s="10">
        <v>0</v>
      </c>
      <c r="H3700" s="10">
        <v>46</v>
      </c>
      <c r="I3700" s="10">
        <v>1.4142135623730952E-3</v>
      </c>
      <c r="J3700" s="10" t="s">
        <v>33</v>
      </c>
      <c r="K3700" s="10" t="s">
        <v>844</v>
      </c>
      <c r="L3700" s="10" t="s">
        <v>33</v>
      </c>
      <c r="M3700" s="10">
        <v>7.0710678118654766E-2</v>
      </c>
      <c r="N3700" s="10">
        <v>7.0710678118654766E-2</v>
      </c>
      <c r="O3700" s="10">
        <v>7.0710678118654766E-2</v>
      </c>
      <c r="Q3700" s="10">
        <v>0.05</v>
      </c>
      <c r="R3700" s="10">
        <v>0.1</v>
      </c>
      <c r="T3700" s="10">
        <v>0</v>
      </c>
      <c r="W3700" s="10">
        <v>0</v>
      </c>
      <c r="Y3700" s="10">
        <v>0</v>
      </c>
      <c r="AB3700" s="10">
        <v>0</v>
      </c>
      <c r="AE3700" s="10">
        <v>0</v>
      </c>
      <c r="AH3700" s="10">
        <v>1</v>
      </c>
      <c r="AQ3700" s="10">
        <v>0</v>
      </c>
      <c r="AR3700" s="10">
        <v>0.11895573691335719</v>
      </c>
      <c r="AS3700" s="10">
        <v>0.11895573691335719</v>
      </c>
      <c r="AT3700" s="10">
        <v>0</v>
      </c>
      <c r="AU3700" s="10">
        <v>0</v>
      </c>
      <c r="AV3700" s="10">
        <v>1.5008998897329275</v>
      </c>
      <c r="AW3700" s="10">
        <v>1.5008998897329275</v>
      </c>
      <c r="AX3700" s="10" t="s">
        <v>33</v>
      </c>
      <c r="AY3700" s="10">
        <v>0</v>
      </c>
      <c r="AZ3700" s="10" t="s">
        <v>33</v>
      </c>
      <c r="BA3700" s="10" t="s">
        <v>33</v>
      </c>
      <c r="BB3700" s="10">
        <v>3692</v>
      </c>
      <c r="BC3700" s="10">
        <v>104</v>
      </c>
      <c r="BE3700" s="10" t="s">
        <v>1716</v>
      </c>
      <c r="BF3700" s="10" t="s">
        <v>4275</v>
      </c>
      <c r="BG3700" s="10">
        <v>2.3791147382671439E-3</v>
      </c>
      <c r="BR3700" s="10" t="s">
        <v>33</v>
      </c>
      <c r="BS3700" s="11" t="s">
        <v>33</v>
      </c>
      <c r="BT3700" s="11" t="s">
        <v>33</v>
      </c>
      <c r="BU3700" s="10">
        <v>3700</v>
      </c>
    </row>
    <row r="3701" spans="1:73" s="10" customFormat="1" x14ac:dyDescent="0.45">
      <c r="A3701" s="10">
        <v>984</v>
      </c>
      <c r="B3701" s="10">
        <v>3697</v>
      </c>
      <c r="C3701" s="10">
        <v>984</v>
      </c>
      <c r="D3701" s="10">
        <v>3708</v>
      </c>
      <c r="E3701" s="10" t="s">
        <v>33</v>
      </c>
      <c r="F3701" s="10">
        <v>3697</v>
      </c>
      <c r="G3701" s="10" t="e">
        <v>#VALUE!</v>
      </c>
      <c r="H3701" s="10" t="s">
        <v>33</v>
      </c>
      <c r="I3701" s="10">
        <v>2.8284271247461905E-3</v>
      </c>
      <c r="J3701" s="10" t="s">
        <v>1717</v>
      </c>
      <c r="L3701" s="10">
        <v>1</v>
      </c>
      <c r="M3701" s="10" t="s">
        <v>33</v>
      </c>
      <c r="N3701" s="10">
        <v>1</v>
      </c>
      <c r="O3701" s="10">
        <v>1</v>
      </c>
      <c r="Q3701" s="10">
        <v>1</v>
      </c>
      <c r="T3701" s="10">
        <v>1.2247448713915889</v>
      </c>
      <c r="U3701" s="10">
        <v>1</v>
      </c>
      <c r="V3701" s="10">
        <v>1.5</v>
      </c>
      <c r="W3701" s="10">
        <v>0.32792819335946094</v>
      </c>
      <c r="X3701" s="10" t="s">
        <v>837</v>
      </c>
      <c r="Y3701" s="10">
        <v>3.1622776601683791E-2</v>
      </c>
      <c r="AB3701" s="10">
        <v>3.7941007366700212</v>
      </c>
      <c r="AE3701" s="10">
        <v>0</v>
      </c>
      <c r="AH3701" s="10">
        <v>1</v>
      </c>
      <c r="AQ3701" s="10">
        <v>11.151215700522195</v>
      </c>
      <c r="AR3701" s="10">
        <v>75.240553965975948</v>
      </c>
      <c r="AS3701" s="10">
        <v>91.40981673173313</v>
      </c>
      <c r="AT3701" s="10">
        <v>262.05356896227158</v>
      </c>
      <c r="AU3701" s="10">
        <v>92.125181035344937</v>
      </c>
      <c r="AV3701" s="10">
        <v>39544.448348922262</v>
      </c>
      <c r="AW3701" s="10">
        <v>39898.627098919882</v>
      </c>
      <c r="AX3701" s="10">
        <v>2.8284271247461905E-3</v>
      </c>
      <c r="AY3701" s="10">
        <v>0</v>
      </c>
      <c r="AZ3701" s="10" t="s">
        <v>33</v>
      </c>
      <c r="BA3701" s="10">
        <v>3708</v>
      </c>
      <c r="BB3701" s="10" t="s">
        <v>33</v>
      </c>
      <c r="BC3701" s="10">
        <v>3697</v>
      </c>
      <c r="BE3701" s="10" t="s">
        <v>33</v>
      </c>
      <c r="BF3701" s="10" t="s">
        <v>33</v>
      </c>
      <c r="BG3701" s="10" t="s">
        <v>33</v>
      </c>
      <c r="BR3701" s="10" t="s">
        <v>1717</v>
      </c>
      <c r="BS3701" s="11">
        <v>91.40981673173313</v>
      </c>
      <c r="BT3701" s="11">
        <v>39898.627098919882</v>
      </c>
      <c r="BU3701" s="10">
        <v>3701</v>
      </c>
    </row>
    <row r="3702" spans="1:73" s="10" customFormat="1" x14ac:dyDescent="0.45">
      <c r="A3702" s="10" t="s">
        <v>33</v>
      </c>
      <c r="B3702" s="10" t="s">
        <v>33</v>
      </c>
      <c r="C3702" s="10">
        <v>984</v>
      </c>
      <c r="D3702" s="10" t="s">
        <v>33</v>
      </c>
      <c r="E3702" s="10">
        <v>3701</v>
      </c>
      <c r="F3702" s="10">
        <v>3708</v>
      </c>
      <c r="G3702" s="10" t="e">
        <v>#VALUE!</v>
      </c>
      <c r="H3702" s="10">
        <v>985</v>
      </c>
      <c r="I3702" s="10">
        <v>2.5298221281347039E-3</v>
      </c>
      <c r="J3702" s="10" t="s">
        <v>33</v>
      </c>
      <c r="K3702" s="10" t="s">
        <v>846</v>
      </c>
      <c r="L3702" s="10" t="s">
        <v>33</v>
      </c>
      <c r="M3702" s="10">
        <v>0.89442719099991586</v>
      </c>
      <c r="N3702" s="10">
        <v>0.89442719099991586</v>
      </c>
      <c r="O3702" s="10">
        <v>0.89442719099991586</v>
      </c>
      <c r="Q3702" s="10">
        <v>0.8</v>
      </c>
      <c r="R3702" s="10">
        <v>1</v>
      </c>
      <c r="T3702" s="10">
        <v>0</v>
      </c>
      <c r="W3702" s="10">
        <v>0</v>
      </c>
      <c r="Y3702" s="10">
        <v>0</v>
      </c>
      <c r="AB3702" s="10">
        <v>0</v>
      </c>
      <c r="AE3702" s="10">
        <v>0</v>
      </c>
      <c r="AH3702" s="10">
        <v>1</v>
      </c>
      <c r="AQ3702" s="10">
        <v>9.1889514102556866</v>
      </c>
      <c r="AR3702" s="10">
        <v>61.527192525598359</v>
      </c>
      <c r="AS3702" s="10">
        <v>74.851172070469104</v>
      </c>
      <c r="AT3702" s="10">
        <v>215.94035814100863</v>
      </c>
      <c r="AU3702" s="10">
        <v>82.153180696631736</v>
      </c>
      <c r="AV3702" s="10">
        <v>39369.461636806656</v>
      </c>
      <c r="AW3702" s="10">
        <v>39667.555175644295</v>
      </c>
      <c r="AX3702" s="10" t="s">
        <v>33</v>
      </c>
      <c r="AY3702" s="10">
        <v>0</v>
      </c>
      <c r="AZ3702" s="10" t="s">
        <v>33</v>
      </c>
      <c r="BA3702" s="10" t="s">
        <v>33</v>
      </c>
      <c r="BB3702" s="10">
        <v>3701</v>
      </c>
      <c r="BC3702" s="10">
        <v>3708</v>
      </c>
      <c r="BE3702" s="10" t="s">
        <v>1717</v>
      </c>
      <c r="BF3702" s="10" t="s">
        <v>1718</v>
      </c>
      <c r="BG3702" s="10">
        <v>0.21171108540315928</v>
      </c>
      <c r="BR3702" s="10" t="s">
        <v>33</v>
      </c>
      <c r="BS3702" s="11" t="s">
        <v>33</v>
      </c>
      <c r="BT3702" s="11" t="s">
        <v>33</v>
      </c>
      <c r="BU3702" s="10">
        <v>3702</v>
      </c>
    </row>
    <row r="3703" spans="1:73" s="10" customFormat="1" x14ac:dyDescent="0.45">
      <c r="A3703" s="10" t="s">
        <v>33</v>
      </c>
      <c r="B3703" s="10" t="s">
        <v>33</v>
      </c>
      <c r="C3703" s="10">
        <v>985</v>
      </c>
      <c r="D3703" s="10" t="s">
        <v>33</v>
      </c>
      <c r="E3703" s="10">
        <v>3701</v>
      </c>
      <c r="F3703" s="10">
        <v>3716</v>
      </c>
      <c r="G3703" s="10" t="e">
        <v>#VALUE!</v>
      </c>
      <c r="H3703" s="10">
        <v>986</v>
      </c>
      <c r="I3703" s="10">
        <v>1.385640646055102E-3</v>
      </c>
      <c r="J3703" s="10" t="s">
        <v>33</v>
      </c>
      <c r="K3703" s="10" t="s">
        <v>847</v>
      </c>
      <c r="L3703" s="10" t="s">
        <v>33</v>
      </c>
      <c r="M3703" s="10">
        <v>0.4898979485566356</v>
      </c>
      <c r="N3703" s="10">
        <v>0.4898979485566356</v>
      </c>
      <c r="O3703" s="10">
        <v>0.4898979485566356</v>
      </c>
      <c r="Q3703" s="10">
        <v>0.4</v>
      </c>
      <c r="R3703" s="10">
        <v>0.6</v>
      </c>
      <c r="T3703" s="10">
        <v>0</v>
      </c>
      <c r="W3703" s="10">
        <v>0</v>
      </c>
      <c r="Y3703" s="10">
        <v>0</v>
      </c>
      <c r="AB3703" s="10">
        <v>0</v>
      </c>
      <c r="AE3703" s="10">
        <v>0</v>
      </c>
      <c r="AH3703" s="10">
        <v>1</v>
      </c>
      <c r="AQ3703" s="10">
        <v>0.65624719005024668</v>
      </c>
      <c r="AR3703" s="10">
        <v>10.84360154123849</v>
      </c>
      <c r="AS3703" s="10">
        <v>11.795159966811347</v>
      </c>
      <c r="AT3703" s="10">
        <v>15.421808966180796</v>
      </c>
      <c r="AU3703" s="10">
        <v>5.8905343733067381</v>
      </c>
      <c r="AV3703" s="10">
        <v>132.20611045898389</v>
      </c>
      <c r="AW3703" s="10">
        <v>153.51845379847143</v>
      </c>
      <c r="AX3703" s="10" t="s">
        <v>33</v>
      </c>
      <c r="AY3703" s="10">
        <v>0</v>
      </c>
      <c r="AZ3703" s="10" t="s">
        <v>33</v>
      </c>
      <c r="BA3703" s="10" t="s">
        <v>33</v>
      </c>
      <c r="BB3703" s="10">
        <v>3701</v>
      </c>
      <c r="BC3703" s="10">
        <v>3716</v>
      </c>
      <c r="BE3703" s="10" t="s">
        <v>1717</v>
      </c>
      <c r="BF3703" s="10" t="s">
        <v>1719</v>
      </c>
      <c r="BG3703" s="10">
        <v>3.3361750390849591E-2</v>
      </c>
      <c r="BR3703" s="10" t="s">
        <v>33</v>
      </c>
      <c r="BS3703" s="11" t="s">
        <v>33</v>
      </c>
      <c r="BT3703" s="11" t="s">
        <v>33</v>
      </c>
      <c r="BU3703" s="10">
        <v>3703</v>
      </c>
    </row>
    <row r="3704" spans="1:73" s="10" customFormat="1" x14ac:dyDescent="0.45">
      <c r="A3704" s="10" t="s">
        <v>33</v>
      </c>
      <c r="B3704" s="10" t="s">
        <v>33</v>
      </c>
      <c r="C3704" s="10">
        <v>986</v>
      </c>
      <c r="D3704" s="10" t="s">
        <v>33</v>
      </c>
      <c r="E3704" s="10">
        <v>3701</v>
      </c>
      <c r="F3704" s="10">
        <v>747</v>
      </c>
      <c r="G3704" s="10">
        <v>0</v>
      </c>
      <c r="H3704" s="10">
        <v>219</v>
      </c>
      <c r="I3704" s="10">
        <v>8.9442719099991591E-5</v>
      </c>
      <c r="J3704" s="10" t="s">
        <v>33</v>
      </c>
      <c r="K3704" s="10" t="s">
        <v>848</v>
      </c>
      <c r="L3704" s="10" t="s">
        <v>33</v>
      </c>
      <c r="M3704" s="10">
        <v>3.1622776601683791E-2</v>
      </c>
      <c r="N3704" s="10">
        <v>3.1622776601683791E-2</v>
      </c>
      <c r="O3704" s="10">
        <v>3.1622776601683791E-2</v>
      </c>
      <c r="Q3704" s="10">
        <v>0.02</v>
      </c>
      <c r="R3704" s="10">
        <v>0.05</v>
      </c>
      <c r="T3704" s="10">
        <v>0</v>
      </c>
      <c r="W3704" s="10">
        <v>0</v>
      </c>
      <c r="Y3704" s="10">
        <v>0</v>
      </c>
      <c r="AB3704" s="10">
        <v>0</v>
      </c>
      <c r="AE3704" s="10">
        <v>0</v>
      </c>
      <c r="AH3704" s="10">
        <v>1</v>
      </c>
      <c r="AQ3704" s="10">
        <v>0</v>
      </c>
      <c r="AR3704" s="10">
        <v>2.4510311359514558</v>
      </c>
      <c r="AS3704" s="10">
        <v>2.4510311359514558</v>
      </c>
      <c r="AT3704" s="10">
        <v>0</v>
      </c>
      <c r="AU3704" s="10">
        <v>0</v>
      </c>
      <c r="AV3704" s="10">
        <v>41.899309448066404</v>
      </c>
      <c r="AW3704" s="10">
        <v>41.899309448066404</v>
      </c>
      <c r="AX3704" s="10" t="s">
        <v>33</v>
      </c>
      <c r="AY3704" s="10">
        <v>0</v>
      </c>
      <c r="AZ3704" s="10" t="s">
        <v>33</v>
      </c>
      <c r="BA3704" s="10" t="s">
        <v>33</v>
      </c>
      <c r="BB3704" s="10">
        <v>3701</v>
      </c>
      <c r="BC3704" s="10">
        <v>747</v>
      </c>
      <c r="BE3704" s="10" t="s">
        <v>1717</v>
      </c>
      <c r="BF3704" s="10" t="s">
        <v>4276</v>
      </c>
      <c r="BG3704" s="10">
        <v>6.9325629485225649E-3</v>
      </c>
      <c r="BR3704" s="10" t="s">
        <v>33</v>
      </c>
      <c r="BS3704" s="11" t="s">
        <v>33</v>
      </c>
      <c r="BT3704" s="11" t="s">
        <v>33</v>
      </c>
      <c r="BU3704" s="10">
        <v>3704</v>
      </c>
    </row>
    <row r="3705" spans="1:73" s="10" customFormat="1" x14ac:dyDescent="0.45">
      <c r="A3705" s="10" t="s">
        <v>33</v>
      </c>
      <c r="B3705" s="10" t="s">
        <v>33</v>
      </c>
      <c r="C3705" s="10">
        <v>986</v>
      </c>
      <c r="D3705" s="10" t="s">
        <v>33</v>
      </c>
      <c r="E3705" s="10">
        <v>3701</v>
      </c>
      <c r="F3705" s="10">
        <v>66</v>
      </c>
      <c r="G3705" s="10">
        <v>0</v>
      </c>
      <c r="H3705" s="10">
        <v>30</v>
      </c>
      <c r="I3705" s="10">
        <v>2.0000000000000006E-4</v>
      </c>
      <c r="J3705" s="10" t="s">
        <v>33</v>
      </c>
      <c r="K3705" s="10" t="s">
        <v>850</v>
      </c>
      <c r="L3705" s="10" t="s">
        <v>33</v>
      </c>
      <c r="M3705" s="10">
        <v>7.0710678118654766E-2</v>
      </c>
      <c r="N3705" s="10">
        <v>7.0710678118654766E-2</v>
      </c>
      <c r="O3705" s="10">
        <v>7.0710678118654766E-2</v>
      </c>
      <c r="Q3705" s="10">
        <v>0.05</v>
      </c>
      <c r="R3705" s="10">
        <v>0.1</v>
      </c>
      <c r="T3705" s="10">
        <v>0</v>
      </c>
      <c r="W3705" s="10">
        <v>0</v>
      </c>
      <c r="Y3705" s="10">
        <v>0</v>
      </c>
      <c r="AB3705" s="10">
        <v>0</v>
      </c>
      <c r="AE3705" s="10">
        <v>0</v>
      </c>
      <c r="AH3705" s="10">
        <v>1</v>
      </c>
      <c r="AQ3705" s="10">
        <v>0</v>
      </c>
      <c r="AR3705" s="10">
        <v>3.5602826432742672E-2</v>
      </c>
      <c r="AS3705" s="10">
        <v>3.5602826432742672E-2</v>
      </c>
      <c r="AT3705" s="10">
        <v>0</v>
      </c>
      <c r="AU3705" s="10">
        <v>0</v>
      </c>
      <c r="AV3705" s="10">
        <v>0.29405742602423768</v>
      </c>
      <c r="AW3705" s="10">
        <v>0.29405742602423768</v>
      </c>
      <c r="AX3705" s="10" t="s">
        <v>33</v>
      </c>
      <c r="AY3705" s="10">
        <v>0</v>
      </c>
      <c r="AZ3705" s="10" t="s">
        <v>33</v>
      </c>
      <c r="BA3705" s="10" t="s">
        <v>33</v>
      </c>
      <c r="BB3705" s="10">
        <v>3701</v>
      </c>
      <c r="BC3705" s="10">
        <v>66</v>
      </c>
      <c r="BE3705" s="10" t="s">
        <v>1717</v>
      </c>
      <c r="BF3705" s="10" t="s">
        <v>4277</v>
      </c>
      <c r="BG3705" s="10">
        <v>1.0070000000000002E-4</v>
      </c>
      <c r="BR3705" s="10" t="s">
        <v>33</v>
      </c>
      <c r="BS3705" s="11" t="s">
        <v>33</v>
      </c>
      <c r="BT3705" s="11" t="s">
        <v>33</v>
      </c>
      <c r="BU3705" s="10">
        <v>3705</v>
      </c>
    </row>
    <row r="3706" spans="1:73" s="10" customFormat="1" x14ac:dyDescent="0.45">
      <c r="A3706" s="10" t="s">
        <v>33</v>
      </c>
      <c r="B3706" s="10" t="s">
        <v>33</v>
      </c>
      <c r="C3706" s="10">
        <v>986</v>
      </c>
      <c r="D3706" s="10" t="s">
        <v>33</v>
      </c>
      <c r="E3706" s="10">
        <v>3701</v>
      </c>
      <c r="F3706" s="10">
        <v>212</v>
      </c>
      <c r="G3706" s="10">
        <v>0</v>
      </c>
      <c r="H3706" s="10">
        <v>85</v>
      </c>
      <c r="I3706" s="10">
        <v>4.8989794855663569E-5</v>
      </c>
      <c r="J3706" s="10" t="s">
        <v>33</v>
      </c>
      <c r="K3706" s="10" t="s">
        <v>851</v>
      </c>
      <c r="L3706" s="10" t="s">
        <v>33</v>
      </c>
      <c r="M3706" s="10">
        <v>1.7320508075688773E-2</v>
      </c>
      <c r="N3706" s="10">
        <v>1.7320508075688773E-2</v>
      </c>
      <c r="O3706" s="10">
        <v>1.7320508075688773E-2</v>
      </c>
      <c r="Q3706" s="10">
        <v>0.01</v>
      </c>
      <c r="R3706" s="10">
        <v>0.03</v>
      </c>
      <c r="T3706" s="10">
        <v>0</v>
      </c>
      <c r="W3706" s="10">
        <v>0</v>
      </c>
      <c r="Y3706" s="10">
        <v>0</v>
      </c>
      <c r="AB3706" s="10">
        <v>0</v>
      </c>
      <c r="AE3706" s="10">
        <v>0</v>
      </c>
      <c r="AH3706" s="10">
        <v>1</v>
      </c>
      <c r="AQ3706" s="10">
        <v>1.3072949451429483E-2</v>
      </c>
      <c r="AR3706" s="10">
        <v>3.0224432637937729E-2</v>
      </c>
      <c r="AS3706" s="10">
        <v>4.9180209342510481E-2</v>
      </c>
      <c r="AT3706" s="10">
        <v>0.30721431210859285</v>
      </c>
      <c r="AU3706" s="10">
        <v>0.28111692002529798</v>
      </c>
      <c r="AV3706" s="10">
        <v>0.30435401752267044</v>
      </c>
      <c r="AW3706" s="10">
        <v>0.89268524965656126</v>
      </c>
      <c r="AX3706" s="10" t="s">
        <v>33</v>
      </c>
      <c r="AY3706" s="10">
        <v>0</v>
      </c>
      <c r="AZ3706" s="10" t="s">
        <v>33</v>
      </c>
      <c r="BA3706" s="10" t="s">
        <v>33</v>
      </c>
      <c r="BB3706" s="10">
        <v>3701</v>
      </c>
      <c r="BC3706" s="10">
        <v>212</v>
      </c>
      <c r="BE3706" s="10" t="s">
        <v>1717</v>
      </c>
      <c r="BF3706" s="10" t="s">
        <v>4278</v>
      </c>
      <c r="BG3706" s="10">
        <v>1.3910263810505265E-4</v>
      </c>
      <c r="BR3706" s="10" t="s">
        <v>33</v>
      </c>
      <c r="BS3706" s="11" t="s">
        <v>33</v>
      </c>
      <c r="BT3706" s="11" t="s">
        <v>33</v>
      </c>
      <c r="BU3706" s="10">
        <v>3706</v>
      </c>
    </row>
    <row r="3707" spans="1:73" s="10" customFormat="1" x14ac:dyDescent="0.45">
      <c r="A3707" s="10" t="s">
        <v>33</v>
      </c>
      <c r="B3707" s="10" t="s">
        <v>33</v>
      </c>
      <c r="C3707" s="10">
        <v>986</v>
      </c>
      <c r="D3707" s="10" t="s">
        <v>33</v>
      </c>
      <c r="E3707" s="10">
        <v>3701</v>
      </c>
      <c r="F3707" s="10">
        <v>3471</v>
      </c>
      <c r="G3707" s="10" t="e">
        <v>#VALUE!</v>
      </c>
      <c r="H3707" s="10">
        <v>921</v>
      </c>
      <c r="I3707" s="10">
        <v>4.0000000000000013E-4</v>
      </c>
      <c r="J3707" s="10" t="s">
        <v>33</v>
      </c>
      <c r="K3707" s="10" t="s">
        <v>852</v>
      </c>
      <c r="L3707" s="10" t="s">
        <v>33</v>
      </c>
      <c r="M3707" s="10">
        <v>0.14142135623730953</v>
      </c>
      <c r="N3707" s="10">
        <v>0.14142135623730953</v>
      </c>
      <c r="O3707" s="10">
        <v>0.14142135623730953</v>
      </c>
      <c r="Q3707" s="10">
        <v>0.1</v>
      </c>
      <c r="R3707" s="10">
        <v>0.2</v>
      </c>
      <c r="T3707" s="10">
        <v>0</v>
      </c>
      <c r="W3707" s="10">
        <v>0</v>
      </c>
      <c r="Y3707" s="10">
        <v>0</v>
      </c>
      <c r="AB3707" s="10">
        <v>0</v>
      </c>
      <c r="AE3707" s="10">
        <v>0</v>
      </c>
      <c r="AH3707" s="10">
        <v>1</v>
      </c>
      <c r="AQ3707" s="10">
        <v>6.8199279373244187E-2</v>
      </c>
      <c r="AR3707" s="10">
        <v>2.4973310757516121E-2</v>
      </c>
      <c r="AS3707" s="10">
        <v>0.12386226584872019</v>
      </c>
      <c r="AT3707" s="10">
        <v>1.6026830652712385</v>
      </c>
      <c r="AU3707" s="10">
        <v>6.2483087111545729E-3</v>
      </c>
      <c r="AV3707" s="10">
        <v>0.28288076501235926</v>
      </c>
      <c r="AW3707" s="10">
        <v>1.8918121389947524</v>
      </c>
      <c r="AX3707" s="10" t="s">
        <v>33</v>
      </c>
      <c r="AY3707" s="10">
        <v>0</v>
      </c>
      <c r="AZ3707" s="10" t="s">
        <v>33</v>
      </c>
      <c r="BA3707" s="10" t="s">
        <v>33</v>
      </c>
      <c r="BB3707" s="10">
        <v>3701</v>
      </c>
      <c r="BC3707" s="10">
        <v>3471</v>
      </c>
      <c r="BE3707" s="10" t="s">
        <v>1717</v>
      </c>
      <c r="BF3707" s="10" t="s">
        <v>4279</v>
      </c>
      <c r="BG3707" s="10">
        <v>3.503353924590439E-4</v>
      </c>
      <c r="BR3707" s="10" t="s">
        <v>33</v>
      </c>
      <c r="BS3707" s="11" t="s">
        <v>33</v>
      </c>
      <c r="BT3707" s="11" t="s">
        <v>33</v>
      </c>
      <c r="BU3707" s="10">
        <v>3707</v>
      </c>
    </row>
    <row r="3708" spans="1:73" s="10" customFormat="1" x14ac:dyDescent="0.45">
      <c r="A3708" s="10">
        <v>985</v>
      </c>
      <c r="B3708" s="10">
        <v>3702</v>
      </c>
      <c r="C3708" s="10">
        <v>986</v>
      </c>
      <c r="D3708" s="10">
        <v>3716</v>
      </c>
      <c r="E3708" s="10" t="s">
        <v>33</v>
      </c>
      <c r="F3708" s="10">
        <v>3702</v>
      </c>
      <c r="G3708" s="10" t="e">
        <v>#VALUE!</v>
      </c>
      <c r="H3708" s="10" t="s">
        <v>33</v>
      </c>
      <c r="I3708" s="10">
        <v>2.5298221281347039E-3</v>
      </c>
      <c r="J3708" s="10" t="s">
        <v>1718</v>
      </c>
      <c r="L3708" s="10">
        <v>1</v>
      </c>
      <c r="M3708" s="10" t="s">
        <v>33</v>
      </c>
      <c r="N3708" s="10">
        <v>1</v>
      </c>
      <c r="O3708" s="10">
        <v>1</v>
      </c>
      <c r="Q3708" s="10">
        <v>1</v>
      </c>
      <c r="T3708" s="10">
        <v>0.63245553203367588</v>
      </c>
      <c r="U3708" s="10">
        <v>0.5</v>
      </c>
      <c r="V3708" s="10">
        <v>0.8</v>
      </c>
      <c r="W3708" s="10">
        <v>0.1796136687448926</v>
      </c>
      <c r="X3708" s="10" t="s">
        <v>837</v>
      </c>
      <c r="Y3708" s="10">
        <v>1.7320508075688773E-2</v>
      </c>
      <c r="AB3708" s="10">
        <v>2.0781145589211389</v>
      </c>
      <c r="AE3708" s="10">
        <v>0</v>
      </c>
      <c r="AH3708" s="10">
        <v>1</v>
      </c>
      <c r="AQ3708" s="10">
        <v>10.273559997637138</v>
      </c>
      <c r="AR3708" s="10">
        <v>68.789492475977454</v>
      </c>
      <c r="AS3708" s="10">
        <v>83.686154472551308</v>
      </c>
      <c r="AT3708" s="10">
        <v>241.42865994447274</v>
      </c>
      <c r="AU3708" s="10">
        <v>91.850048302746046</v>
      </c>
      <c r="AV3708" s="10">
        <v>44016.396228734913</v>
      </c>
      <c r="AW3708" s="10">
        <v>44349.674936982134</v>
      </c>
      <c r="AX3708" s="10">
        <v>2.5298221281347039E-3</v>
      </c>
      <c r="AY3708" s="10">
        <v>0</v>
      </c>
      <c r="AZ3708" s="10" t="s">
        <v>33</v>
      </c>
      <c r="BA3708" s="10">
        <v>3716</v>
      </c>
      <c r="BB3708" s="10" t="s">
        <v>33</v>
      </c>
      <c r="BC3708" s="10">
        <v>3702</v>
      </c>
      <c r="BE3708" s="10" t="s">
        <v>33</v>
      </c>
      <c r="BF3708" s="10" t="s">
        <v>33</v>
      </c>
      <c r="BG3708" s="10" t="s">
        <v>33</v>
      </c>
      <c r="BR3708" s="10" t="s">
        <v>1718</v>
      </c>
      <c r="BS3708" s="11">
        <v>83.686154472551308</v>
      </c>
      <c r="BT3708" s="11">
        <v>44349.674936982134</v>
      </c>
      <c r="BU3708" s="10">
        <v>3708</v>
      </c>
    </row>
    <row r="3709" spans="1:73" s="10" customFormat="1" x14ac:dyDescent="0.45">
      <c r="A3709" s="10" t="s">
        <v>33</v>
      </c>
      <c r="B3709" s="10" t="s">
        <v>33</v>
      </c>
      <c r="C3709" s="10">
        <v>986</v>
      </c>
      <c r="D3709" s="10" t="s">
        <v>33</v>
      </c>
      <c r="E3709" s="10">
        <v>3708</v>
      </c>
      <c r="F3709" s="10">
        <v>760</v>
      </c>
      <c r="G3709" s="10">
        <v>0</v>
      </c>
      <c r="H3709" s="10">
        <v>223</v>
      </c>
      <c r="I3709" s="10">
        <v>1.385640646055102E-3</v>
      </c>
      <c r="J3709" s="10" t="s">
        <v>33</v>
      </c>
      <c r="K3709" s="10" t="s">
        <v>853</v>
      </c>
      <c r="L3709" s="10" t="s">
        <v>33</v>
      </c>
      <c r="M3709" s="10">
        <v>0.54772255750516607</v>
      </c>
      <c r="N3709" s="10">
        <v>0.54772255750516607</v>
      </c>
      <c r="O3709" s="10">
        <v>0.54772255750516607</v>
      </c>
      <c r="Q3709" s="10">
        <v>0.5</v>
      </c>
      <c r="R3709" s="10">
        <v>0.6</v>
      </c>
      <c r="T3709" s="10">
        <v>0</v>
      </c>
      <c r="W3709" s="10">
        <v>0</v>
      </c>
      <c r="Y3709" s="10">
        <v>0</v>
      </c>
      <c r="AB3709" s="10">
        <v>0</v>
      </c>
      <c r="AE3709" s="10">
        <v>0</v>
      </c>
      <c r="AH3709" s="10">
        <v>1</v>
      </c>
      <c r="AQ3709" s="10">
        <v>1.7125564990254263</v>
      </c>
      <c r="AR3709" s="10">
        <v>8.6343393440397183</v>
      </c>
      <c r="AS3709" s="10">
        <v>11.117546267626587</v>
      </c>
      <c r="AT3709" s="10">
        <v>40.245077727097517</v>
      </c>
      <c r="AU3709" s="10">
        <v>28.422616984161234</v>
      </c>
      <c r="AV3709" s="10">
        <v>969.48591371111968</v>
      </c>
      <c r="AW3709" s="10">
        <v>1038.1536084223785</v>
      </c>
      <c r="AX3709" s="10" t="s">
        <v>33</v>
      </c>
      <c r="AY3709" s="10">
        <v>0</v>
      </c>
      <c r="AZ3709" s="10" t="s">
        <v>33</v>
      </c>
      <c r="BA3709" s="10" t="s">
        <v>33</v>
      </c>
      <c r="BB3709" s="10">
        <v>3708</v>
      </c>
      <c r="BC3709" s="10">
        <v>760</v>
      </c>
      <c r="BE3709" s="10" t="s">
        <v>1718</v>
      </c>
      <c r="BF3709" s="10" t="s">
        <v>4280</v>
      </c>
      <c r="BG3709" s="10">
        <v>2.8125414558403127E-2</v>
      </c>
      <c r="BR3709" s="10" t="s">
        <v>33</v>
      </c>
      <c r="BS3709" s="11" t="s">
        <v>33</v>
      </c>
      <c r="BT3709" s="11" t="s">
        <v>33</v>
      </c>
      <c r="BU3709" s="10">
        <v>3709</v>
      </c>
    </row>
    <row r="3710" spans="1:73" s="10" customFormat="1" x14ac:dyDescent="0.45">
      <c r="A3710" s="10" t="s">
        <v>33</v>
      </c>
      <c r="B3710" s="10" t="s">
        <v>33</v>
      </c>
      <c r="C3710" s="10">
        <v>986</v>
      </c>
      <c r="D3710" s="10" t="s">
        <v>33</v>
      </c>
      <c r="E3710" s="10">
        <v>3708</v>
      </c>
      <c r="F3710" s="10">
        <v>3721</v>
      </c>
      <c r="G3710" s="10">
        <v>0</v>
      </c>
      <c r="H3710" s="10">
        <v>987</v>
      </c>
      <c r="I3710" s="10">
        <v>1.7527121840165318E-3</v>
      </c>
      <c r="J3710" s="10" t="s">
        <v>33</v>
      </c>
      <c r="K3710" s="10" t="s">
        <v>854</v>
      </c>
      <c r="L3710" s="10" t="s">
        <v>33</v>
      </c>
      <c r="M3710" s="10">
        <v>0.69282032302755092</v>
      </c>
      <c r="N3710" s="10">
        <v>0.69282032302755092</v>
      </c>
      <c r="O3710" s="10">
        <v>0.69282032302755092</v>
      </c>
      <c r="Q3710" s="10">
        <v>0.6</v>
      </c>
      <c r="R3710" s="10">
        <v>0.8</v>
      </c>
      <c r="T3710" s="10">
        <v>0</v>
      </c>
      <c r="W3710" s="10">
        <v>0</v>
      </c>
      <c r="Y3710" s="10">
        <v>0</v>
      </c>
      <c r="AB3710" s="10">
        <v>0</v>
      </c>
      <c r="AE3710" s="10">
        <v>0</v>
      </c>
      <c r="AH3710" s="10">
        <v>1</v>
      </c>
      <c r="AQ3710" s="10">
        <v>7.9130708529687981</v>
      </c>
      <c r="AR3710" s="10">
        <v>59.844478284092531</v>
      </c>
      <c r="AS3710" s="10">
        <v>71.318431020897293</v>
      </c>
      <c r="AT3710" s="10">
        <v>185.95716504476675</v>
      </c>
      <c r="AU3710" s="10">
        <v>61.029424194692076</v>
      </c>
      <c r="AV3710" s="10">
        <v>43045.427394694285</v>
      </c>
      <c r="AW3710" s="10">
        <v>43292.413983933744</v>
      </c>
      <c r="AX3710" s="10" t="s">
        <v>33</v>
      </c>
      <c r="AY3710" s="10">
        <v>0</v>
      </c>
      <c r="AZ3710" s="10" t="s">
        <v>33</v>
      </c>
      <c r="BA3710" s="10" t="s">
        <v>33</v>
      </c>
      <c r="BB3710" s="10">
        <v>3708</v>
      </c>
      <c r="BC3710" s="10">
        <v>3721</v>
      </c>
      <c r="BE3710" s="10" t="s">
        <v>1718</v>
      </c>
      <c r="BF3710" s="10" t="s">
        <v>4281</v>
      </c>
      <c r="BG3710" s="10">
        <v>0.18042294494051447</v>
      </c>
      <c r="BR3710" s="10" t="s">
        <v>33</v>
      </c>
      <c r="BS3710" s="11" t="s">
        <v>33</v>
      </c>
      <c r="BT3710" s="11" t="s">
        <v>33</v>
      </c>
      <c r="BU3710" s="10">
        <v>3710</v>
      </c>
    </row>
    <row r="3711" spans="1:73" s="10" customFormat="1" x14ac:dyDescent="0.45">
      <c r="A3711" s="10" t="s">
        <v>33</v>
      </c>
      <c r="B3711" s="10" t="s">
        <v>33</v>
      </c>
      <c r="C3711" s="10">
        <v>987</v>
      </c>
      <c r="D3711" s="10" t="s">
        <v>33</v>
      </c>
      <c r="E3711" s="10">
        <v>3708</v>
      </c>
      <c r="F3711" s="10">
        <v>45</v>
      </c>
      <c r="G3711" s="10">
        <v>0</v>
      </c>
      <c r="H3711" s="10">
        <v>22</v>
      </c>
      <c r="I3711" s="10">
        <v>3.5777087639996646E-5</v>
      </c>
      <c r="J3711" s="10" t="s">
        <v>33</v>
      </c>
      <c r="K3711" s="10" t="s">
        <v>855</v>
      </c>
      <c r="L3711" s="10" t="s">
        <v>33</v>
      </c>
      <c r="M3711" s="10">
        <v>1.4142135623730951E-2</v>
      </c>
      <c r="N3711" s="10">
        <v>1.4142135623730951E-2</v>
      </c>
      <c r="O3711" s="10">
        <v>1.4142135623730951E-2</v>
      </c>
      <c r="Q3711" s="10">
        <v>0.01</v>
      </c>
      <c r="R3711" s="10">
        <v>0.02</v>
      </c>
      <c r="T3711" s="10">
        <v>0</v>
      </c>
      <c r="W3711" s="10">
        <v>0</v>
      </c>
      <c r="Y3711" s="10">
        <v>0</v>
      </c>
      <c r="AB3711" s="10">
        <v>0</v>
      </c>
      <c r="AE3711" s="10">
        <v>0</v>
      </c>
      <c r="AH3711" s="10">
        <v>1</v>
      </c>
      <c r="AQ3711" s="10">
        <v>0</v>
      </c>
      <c r="AR3711" s="10">
        <v>5.1204904908604944E-2</v>
      </c>
      <c r="AS3711" s="10">
        <v>5.1204904908604944E-2</v>
      </c>
      <c r="AT3711" s="10">
        <v>0</v>
      </c>
      <c r="AU3711" s="10">
        <v>0</v>
      </c>
      <c r="AV3711" s="10">
        <v>0.68539806488173449</v>
      </c>
      <c r="AW3711" s="10">
        <v>0.68539806488173449</v>
      </c>
      <c r="AX3711" s="10" t="s">
        <v>33</v>
      </c>
      <c r="AY3711" s="10">
        <v>0</v>
      </c>
      <c r="AZ3711" s="10" t="s">
        <v>33</v>
      </c>
      <c r="BA3711" s="10" t="s">
        <v>33</v>
      </c>
      <c r="BB3711" s="10">
        <v>3708</v>
      </c>
      <c r="BC3711" s="10">
        <v>45</v>
      </c>
      <c r="BE3711" s="10" t="s">
        <v>1718</v>
      </c>
      <c r="BF3711" s="10" t="s">
        <v>4282</v>
      </c>
      <c r="BG3711" s="10">
        <v>1.2953930150682211E-4</v>
      </c>
      <c r="BR3711" s="10" t="s">
        <v>33</v>
      </c>
      <c r="BS3711" s="11" t="s">
        <v>33</v>
      </c>
      <c r="BT3711" s="11" t="s">
        <v>33</v>
      </c>
      <c r="BU3711" s="10">
        <v>3711</v>
      </c>
    </row>
    <row r="3712" spans="1:73" s="10" customFormat="1" x14ac:dyDescent="0.45">
      <c r="A3712" s="10" t="s">
        <v>33</v>
      </c>
      <c r="B3712" s="10" t="s">
        <v>33</v>
      </c>
      <c r="C3712" s="10">
        <v>987</v>
      </c>
      <c r="D3712" s="10" t="s">
        <v>33</v>
      </c>
      <c r="E3712" s="10">
        <v>3708</v>
      </c>
      <c r="F3712" s="10">
        <v>3728</v>
      </c>
      <c r="G3712" s="10" t="e">
        <v>#VALUE!</v>
      </c>
      <c r="H3712" s="10">
        <v>988</v>
      </c>
      <c r="I3712" s="10">
        <v>5.6568542494923815E-6</v>
      </c>
      <c r="J3712" s="10" t="s">
        <v>33</v>
      </c>
      <c r="K3712" s="10" t="s">
        <v>856</v>
      </c>
      <c r="L3712" s="10" t="s">
        <v>33</v>
      </c>
      <c r="M3712" s="10">
        <v>2.2360679774997899E-3</v>
      </c>
      <c r="N3712" s="10">
        <v>2.2360679774997899E-3</v>
      </c>
      <c r="O3712" s="10">
        <v>2.2360679774997899E-3</v>
      </c>
      <c r="Q3712" s="10">
        <v>1E-3</v>
      </c>
      <c r="R3712" s="10">
        <v>5.0000000000000001E-3</v>
      </c>
      <c r="T3712" s="10">
        <v>0</v>
      </c>
      <c r="W3712" s="10">
        <v>0</v>
      </c>
      <c r="Y3712" s="10">
        <v>0</v>
      </c>
      <c r="AB3712" s="10">
        <v>0</v>
      </c>
      <c r="AE3712" s="10">
        <v>0</v>
      </c>
      <c r="AH3712" s="10">
        <v>1</v>
      </c>
      <c r="AQ3712" s="10">
        <v>2.4041641578095314E-3</v>
      </c>
      <c r="AR3712" s="10">
        <v>1.7706741072543542E-2</v>
      </c>
      <c r="AS3712" s="10">
        <v>2.1192779101367361E-2</v>
      </c>
      <c r="AT3712" s="10">
        <v>5.6497857708523988E-2</v>
      </c>
      <c r="AU3712" s="10">
        <v>3.8775644946295436E-2</v>
      </c>
      <c r="AV3712" s="10">
        <v>0.15344707270715591</v>
      </c>
      <c r="AW3712" s="10">
        <v>0.24872057536197534</v>
      </c>
      <c r="AX3712" s="10" t="s">
        <v>33</v>
      </c>
      <c r="AY3712" s="10">
        <v>0</v>
      </c>
      <c r="AZ3712" s="10" t="s">
        <v>33</v>
      </c>
      <c r="BA3712" s="10" t="s">
        <v>33</v>
      </c>
      <c r="BB3712" s="10">
        <v>3708</v>
      </c>
      <c r="BC3712" s="10">
        <v>3728</v>
      </c>
      <c r="BE3712" s="10" t="s">
        <v>1718</v>
      </c>
      <c r="BF3712" s="10" t="s">
        <v>1720</v>
      </c>
      <c r="BG3712" s="10">
        <v>5.3613961527309857E-5</v>
      </c>
      <c r="BR3712" s="10" t="s">
        <v>33</v>
      </c>
      <c r="BS3712" s="11" t="s">
        <v>33</v>
      </c>
      <c r="BT3712" s="11" t="s">
        <v>33</v>
      </c>
      <c r="BU3712" s="10">
        <v>3712</v>
      </c>
    </row>
    <row r="3713" spans="1:73" s="10" customFormat="1" x14ac:dyDescent="0.45">
      <c r="A3713" s="10" t="s">
        <v>33</v>
      </c>
      <c r="B3713" s="10" t="s">
        <v>33</v>
      </c>
      <c r="C3713" s="10">
        <v>988</v>
      </c>
      <c r="D3713" s="10" t="s">
        <v>33</v>
      </c>
      <c r="E3713" s="10">
        <v>3708</v>
      </c>
      <c r="F3713" s="10">
        <v>311</v>
      </c>
      <c r="G3713" s="10">
        <v>0</v>
      </c>
      <c r="H3713" s="10">
        <v>114</v>
      </c>
      <c r="I3713" s="10">
        <v>2.6832815729997486E-5</v>
      </c>
      <c r="J3713" s="10" t="s">
        <v>33</v>
      </c>
      <c r="K3713" s="10" t="s">
        <v>857</v>
      </c>
      <c r="L3713" s="10" t="s">
        <v>33</v>
      </c>
      <c r="M3713" s="10">
        <v>1.0606601717798215E-2</v>
      </c>
      <c r="N3713" s="10">
        <v>1.0606601717798215E-2</v>
      </c>
      <c r="O3713" s="10">
        <v>0.14142135623730953</v>
      </c>
      <c r="Q3713" s="10">
        <v>0.1</v>
      </c>
      <c r="R3713" s="10">
        <v>0.2</v>
      </c>
      <c r="S3713" s="10">
        <v>92.5</v>
      </c>
      <c r="T3713" s="10">
        <v>0</v>
      </c>
      <c r="W3713" s="10">
        <v>0</v>
      </c>
      <c r="Y3713" s="10">
        <v>0</v>
      </c>
      <c r="AB3713" s="10">
        <v>0</v>
      </c>
      <c r="AE3713" s="10">
        <v>0</v>
      </c>
      <c r="AH3713" s="10">
        <v>1</v>
      </c>
      <c r="AQ3713" s="10">
        <v>0</v>
      </c>
      <c r="AR3713" s="10">
        <v>3.1925100481230526E-2</v>
      </c>
      <c r="AS3713" s="10">
        <v>3.1925100481230526E-2</v>
      </c>
      <c r="AT3713" s="10">
        <v>0</v>
      </c>
      <c r="AU3713" s="10">
        <v>0</v>
      </c>
      <c r="AV3713" s="10">
        <v>0.26901049628036666</v>
      </c>
      <c r="AW3713" s="10">
        <v>0.26901049628036666</v>
      </c>
      <c r="AX3713" s="10" t="s">
        <v>33</v>
      </c>
      <c r="AY3713" s="10">
        <v>0</v>
      </c>
      <c r="AZ3713" s="10" t="s">
        <v>33</v>
      </c>
      <c r="BA3713" s="10" t="s">
        <v>33</v>
      </c>
      <c r="BB3713" s="10">
        <v>3708</v>
      </c>
      <c r="BC3713" s="10">
        <v>311</v>
      </c>
      <c r="BE3713" s="10" t="s">
        <v>1718</v>
      </c>
      <c r="BF3713" s="10" t="s">
        <v>4283</v>
      </c>
      <c r="BG3713" s="10">
        <v>8.0764825640340873E-5</v>
      </c>
      <c r="BR3713" s="10" t="s">
        <v>33</v>
      </c>
      <c r="BS3713" s="11" t="s">
        <v>33</v>
      </c>
      <c r="BT3713" s="11" t="s">
        <v>33</v>
      </c>
      <c r="BU3713" s="10">
        <v>3713</v>
      </c>
    </row>
    <row r="3714" spans="1:73" s="10" customFormat="1" x14ac:dyDescent="0.45">
      <c r="A3714" s="10" t="s">
        <v>33</v>
      </c>
      <c r="B3714" s="10" t="s">
        <v>33</v>
      </c>
      <c r="C3714" s="10">
        <v>988</v>
      </c>
      <c r="D3714" s="10" t="s">
        <v>33</v>
      </c>
      <c r="E3714" s="10">
        <v>3708</v>
      </c>
      <c r="F3714" s="10">
        <v>24</v>
      </c>
      <c r="G3714" s="10">
        <v>0</v>
      </c>
      <c r="H3714" s="10">
        <v>11</v>
      </c>
      <c r="I3714" s="10">
        <v>1.7888543819998324E-4</v>
      </c>
      <c r="J3714" s="10" t="s">
        <v>33</v>
      </c>
      <c r="K3714" s="10" t="s">
        <v>836</v>
      </c>
      <c r="L3714" s="10" t="s">
        <v>33</v>
      </c>
      <c r="M3714" s="10">
        <v>7.0710678118654766E-2</v>
      </c>
      <c r="N3714" s="10">
        <v>7.0710678118654766E-2</v>
      </c>
      <c r="O3714" s="10">
        <v>7.0710678118654766E-2</v>
      </c>
      <c r="Q3714" s="10">
        <v>0.05</v>
      </c>
      <c r="R3714" s="10">
        <v>0.1</v>
      </c>
      <c r="T3714" s="10">
        <v>0</v>
      </c>
      <c r="W3714" s="10">
        <v>0</v>
      </c>
      <c r="Y3714" s="10">
        <v>0</v>
      </c>
      <c r="AB3714" s="10">
        <v>0</v>
      </c>
      <c r="AE3714" s="10">
        <v>0</v>
      </c>
      <c r="AH3714" s="10">
        <v>1</v>
      </c>
      <c r="AQ3714" s="10">
        <v>0</v>
      </c>
      <c r="AR3714" s="10">
        <v>0</v>
      </c>
      <c r="AS3714" s="10">
        <v>0</v>
      </c>
      <c r="AT3714" s="10">
        <v>0</v>
      </c>
      <c r="AU3714" s="10">
        <v>0</v>
      </c>
      <c r="AV3714" s="10">
        <v>7.0710678118654766E-2</v>
      </c>
      <c r="AW3714" s="10">
        <v>7.0710678118654766E-2</v>
      </c>
      <c r="AX3714" s="10" t="s">
        <v>33</v>
      </c>
      <c r="AY3714" s="10">
        <v>0</v>
      </c>
      <c r="AZ3714" s="10" t="s">
        <v>33</v>
      </c>
      <c r="BA3714" s="10" t="s">
        <v>33</v>
      </c>
      <c r="BB3714" s="10">
        <v>3708</v>
      </c>
      <c r="BC3714" s="10">
        <v>24</v>
      </c>
      <c r="BE3714" s="10" t="s">
        <v>1718</v>
      </c>
      <c r="BF3714" s="10" t="s">
        <v>4284</v>
      </c>
      <c r="BG3714" s="10">
        <v>0</v>
      </c>
      <c r="BR3714" s="10" t="s">
        <v>33</v>
      </c>
      <c r="BS3714" s="11" t="s">
        <v>33</v>
      </c>
      <c r="BT3714" s="11" t="s">
        <v>33</v>
      </c>
      <c r="BU3714" s="10">
        <v>3714</v>
      </c>
    </row>
    <row r="3715" spans="1:73" s="10" customFormat="1" x14ac:dyDescent="0.45">
      <c r="A3715" s="10" t="s">
        <v>33</v>
      </c>
      <c r="B3715" s="10" t="s">
        <v>33</v>
      </c>
      <c r="C3715" s="10">
        <v>988</v>
      </c>
      <c r="D3715" s="10" t="s">
        <v>33</v>
      </c>
      <c r="E3715" s="10">
        <v>3708</v>
      </c>
      <c r="F3715" s="10">
        <v>212</v>
      </c>
      <c r="G3715" s="10">
        <v>0</v>
      </c>
      <c r="H3715" s="10">
        <v>85</v>
      </c>
      <c r="I3715" s="10">
        <v>4.3817804600413298E-5</v>
      </c>
      <c r="J3715" s="10" t="s">
        <v>33</v>
      </c>
      <c r="K3715" s="10" t="s">
        <v>851</v>
      </c>
      <c r="L3715" s="10" t="s">
        <v>33</v>
      </c>
      <c r="M3715" s="10">
        <v>1.7320508075688773E-2</v>
      </c>
      <c r="N3715" s="10">
        <v>1.7320508075688773E-2</v>
      </c>
      <c r="O3715" s="10">
        <v>1.7320508075688773E-2</v>
      </c>
      <c r="Q3715" s="10">
        <v>0.01</v>
      </c>
      <c r="R3715" s="10">
        <v>0.03</v>
      </c>
      <c r="T3715" s="10">
        <v>0</v>
      </c>
      <c r="W3715" s="10">
        <v>0</v>
      </c>
      <c r="Y3715" s="10">
        <v>0</v>
      </c>
      <c r="AB3715" s="10">
        <v>0</v>
      </c>
      <c r="AE3715" s="10">
        <v>0</v>
      </c>
      <c r="AH3715" s="10">
        <v>1</v>
      </c>
      <c r="AQ3715" s="10">
        <v>1.3072949451429483E-2</v>
      </c>
      <c r="AR3715" s="10">
        <v>3.0224432637937729E-2</v>
      </c>
      <c r="AS3715" s="10">
        <v>4.9180209342510481E-2</v>
      </c>
      <c r="AT3715" s="10">
        <v>0.30721431210859285</v>
      </c>
      <c r="AU3715" s="10">
        <v>0.28111692002529798</v>
      </c>
      <c r="AV3715" s="10">
        <v>0.30435401752267044</v>
      </c>
      <c r="AW3715" s="10">
        <v>0.89268524965656126</v>
      </c>
      <c r="AX3715" s="10" t="s">
        <v>33</v>
      </c>
      <c r="AY3715" s="10">
        <v>0</v>
      </c>
      <c r="AZ3715" s="10" t="s">
        <v>33</v>
      </c>
      <c r="BA3715" s="10" t="s">
        <v>33</v>
      </c>
      <c r="BB3715" s="10">
        <v>3708</v>
      </c>
      <c r="BC3715" s="10">
        <v>212</v>
      </c>
      <c r="BE3715" s="10" t="s">
        <v>1718</v>
      </c>
      <c r="BF3715" s="10" t="s">
        <v>4285</v>
      </c>
      <c r="BG3715" s="10">
        <v>1.2441718186098012E-4</v>
      </c>
      <c r="BR3715" s="10" t="s">
        <v>33</v>
      </c>
      <c r="BS3715" s="11" t="s">
        <v>33</v>
      </c>
      <c r="BT3715" s="11" t="s">
        <v>33</v>
      </c>
      <c r="BU3715" s="10">
        <v>3715</v>
      </c>
    </row>
    <row r="3716" spans="1:73" s="10" customFormat="1" x14ac:dyDescent="0.45">
      <c r="A3716" s="10">
        <v>986</v>
      </c>
      <c r="B3716" s="10">
        <v>3703</v>
      </c>
      <c r="C3716" s="10">
        <v>988</v>
      </c>
      <c r="D3716" s="10">
        <v>3721</v>
      </c>
      <c r="E3716" s="10" t="s">
        <v>33</v>
      </c>
      <c r="F3716" s="10">
        <v>3703</v>
      </c>
      <c r="G3716" s="10" t="e">
        <v>#VALUE!</v>
      </c>
      <c r="H3716" s="10" t="s">
        <v>33</v>
      </c>
      <c r="I3716" s="10">
        <v>1.385640646055102E-3</v>
      </c>
      <c r="J3716" s="10" t="s">
        <v>1719</v>
      </c>
      <c r="L3716" s="10">
        <v>1</v>
      </c>
      <c r="M3716" s="10" t="s">
        <v>33</v>
      </c>
      <c r="N3716" s="10">
        <v>1</v>
      </c>
      <c r="O3716" s="10">
        <v>1</v>
      </c>
      <c r="Q3716" s="10">
        <v>1</v>
      </c>
      <c r="T3716" s="10">
        <v>0.63245553203367588</v>
      </c>
      <c r="U3716" s="10">
        <v>0.5</v>
      </c>
      <c r="V3716" s="10">
        <v>0.8</v>
      </c>
      <c r="W3716" s="10">
        <v>0.32792819335946094</v>
      </c>
      <c r="X3716" s="10" t="s">
        <v>837</v>
      </c>
      <c r="Y3716" s="10">
        <v>3.1622776601683791E-2</v>
      </c>
      <c r="AB3716" s="10">
        <v>3.7941007366700212</v>
      </c>
      <c r="AE3716" s="10">
        <v>0</v>
      </c>
      <c r="AH3716" s="10">
        <v>1</v>
      </c>
      <c r="AQ3716" s="10">
        <v>1.3395589672986352</v>
      </c>
      <c r="AR3716" s="10">
        <v>22.134408958409619</v>
      </c>
      <c r="AS3716" s="10">
        <v>24.07676946099264</v>
      </c>
      <c r="AT3716" s="10">
        <v>31.479635731517927</v>
      </c>
      <c r="AU3716" s="10">
        <v>12.024002939105493</v>
      </c>
      <c r="AV3716" s="10">
        <v>269.86459291878407</v>
      </c>
      <c r="AW3716" s="10">
        <v>313.36823158940751</v>
      </c>
      <c r="AX3716" s="10">
        <v>1.385640646055102E-3</v>
      </c>
      <c r="AY3716" s="10">
        <v>0</v>
      </c>
      <c r="AZ3716" s="10" t="s">
        <v>33</v>
      </c>
      <c r="BA3716" s="10">
        <v>3721</v>
      </c>
      <c r="BB3716" s="10" t="s">
        <v>33</v>
      </c>
      <c r="BC3716" s="10">
        <v>3703</v>
      </c>
      <c r="BE3716" s="10" t="s">
        <v>33</v>
      </c>
      <c r="BF3716" s="10" t="s">
        <v>33</v>
      </c>
      <c r="BG3716" s="10" t="s">
        <v>33</v>
      </c>
      <c r="BR3716" s="10" t="s">
        <v>1719</v>
      </c>
      <c r="BS3716" s="11">
        <v>24.07676946099264</v>
      </c>
      <c r="BT3716" s="11">
        <v>313.36823158940751</v>
      </c>
      <c r="BU3716" s="10">
        <v>3716</v>
      </c>
    </row>
    <row r="3717" spans="1:73" s="10" customFormat="1" x14ac:dyDescent="0.45">
      <c r="A3717" s="10" t="s">
        <v>33</v>
      </c>
      <c r="B3717" s="10" t="s">
        <v>33</v>
      </c>
      <c r="C3717" s="10">
        <v>988</v>
      </c>
      <c r="D3717" s="10" t="s">
        <v>33</v>
      </c>
      <c r="E3717" s="10">
        <v>3716</v>
      </c>
      <c r="F3717" s="10">
        <v>1552</v>
      </c>
      <c r="G3717" s="10">
        <v>0</v>
      </c>
      <c r="H3717" s="10">
        <v>415</v>
      </c>
      <c r="I3717" s="10">
        <v>2.6290682760247977E-3</v>
      </c>
      <c r="J3717" s="10" t="s">
        <v>33</v>
      </c>
      <c r="K3717" s="10" t="s">
        <v>858</v>
      </c>
      <c r="L3717" s="10" t="s">
        <v>33</v>
      </c>
      <c r="M3717" s="10">
        <v>1.8973665961010275</v>
      </c>
      <c r="N3717" s="10">
        <v>1.8973665961010275</v>
      </c>
      <c r="O3717" s="10">
        <v>1.8973665961010275</v>
      </c>
      <c r="Q3717" s="10">
        <v>1.8</v>
      </c>
      <c r="R3717" s="10">
        <v>2</v>
      </c>
      <c r="T3717" s="10">
        <v>0</v>
      </c>
      <c r="W3717" s="10">
        <v>0</v>
      </c>
      <c r="Y3717" s="10">
        <v>0</v>
      </c>
      <c r="AB3717" s="10">
        <v>0</v>
      </c>
      <c r="AE3717" s="10">
        <v>0</v>
      </c>
      <c r="AH3717" s="10">
        <v>1</v>
      </c>
      <c r="AQ3717" s="10">
        <v>0</v>
      </c>
      <c r="AR3717" s="10">
        <v>18.41157596623734</v>
      </c>
      <c r="AS3717" s="10">
        <v>18.41157596623734</v>
      </c>
      <c r="AT3717" s="10">
        <v>0</v>
      </c>
      <c r="AU3717" s="10">
        <v>0</v>
      </c>
      <c r="AV3717" s="10">
        <v>194.51518357102412</v>
      </c>
      <c r="AW3717" s="10">
        <v>194.51518357102412</v>
      </c>
      <c r="AX3717" s="10" t="s">
        <v>33</v>
      </c>
      <c r="AY3717" s="10">
        <v>0</v>
      </c>
      <c r="AZ3717" s="10" t="s">
        <v>33</v>
      </c>
      <c r="BA3717" s="10" t="s">
        <v>33</v>
      </c>
      <c r="BB3717" s="10">
        <v>3716</v>
      </c>
      <c r="BC3717" s="10">
        <v>1552</v>
      </c>
      <c r="BE3717" s="10" t="s">
        <v>1719</v>
      </c>
      <c r="BF3717" s="10" t="s">
        <v>4286</v>
      </c>
      <c r="BG3717" s="10">
        <v>2.5511828016749696E-2</v>
      </c>
      <c r="BR3717" s="10" t="s">
        <v>33</v>
      </c>
      <c r="BS3717" s="11" t="s">
        <v>33</v>
      </c>
      <c r="BT3717" s="11" t="s">
        <v>33</v>
      </c>
      <c r="BU3717" s="10">
        <v>3717</v>
      </c>
    </row>
    <row r="3718" spans="1:73" s="10" customFormat="1" x14ac:dyDescent="0.45">
      <c r="A3718" s="10" t="s">
        <v>33</v>
      </c>
      <c r="B3718" s="10" t="s">
        <v>33</v>
      </c>
      <c r="C3718" s="10">
        <v>988</v>
      </c>
      <c r="D3718" s="10" t="s">
        <v>33</v>
      </c>
      <c r="E3718" s="10">
        <v>3716</v>
      </c>
      <c r="F3718" s="10">
        <v>95</v>
      </c>
      <c r="G3718" s="10">
        <v>0</v>
      </c>
      <c r="H3718" s="10">
        <v>42</v>
      </c>
      <c r="I3718" s="10">
        <v>1.1757550765359257E-3</v>
      </c>
      <c r="J3718" s="10" t="s">
        <v>33</v>
      </c>
      <c r="K3718" s="10" t="s">
        <v>740</v>
      </c>
      <c r="L3718" s="10" t="s">
        <v>33</v>
      </c>
      <c r="M3718" s="10">
        <v>0.84852813742385713</v>
      </c>
      <c r="N3718" s="10">
        <v>0.84852813742385713</v>
      </c>
      <c r="O3718" s="10">
        <v>0.84852813742385713</v>
      </c>
      <c r="Q3718" s="10">
        <v>0.8</v>
      </c>
      <c r="R3718" s="10">
        <v>0.9</v>
      </c>
      <c r="T3718" s="10">
        <v>0</v>
      </c>
      <c r="W3718" s="10">
        <v>0</v>
      </c>
      <c r="Y3718" s="10">
        <v>0</v>
      </c>
      <c r="AB3718" s="10">
        <v>0</v>
      </c>
      <c r="AE3718" s="10">
        <v>0</v>
      </c>
      <c r="AH3718" s="10">
        <v>1</v>
      </c>
      <c r="AQ3718" s="10">
        <v>0</v>
      </c>
      <c r="AR3718" s="10">
        <v>1.2782005477999541</v>
      </c>
      <c r="AS3718" s="10">
        <v>1.2782005477999541</v>
      </c>
      <c r="AT3718" s="10">
        <v>0</v>
      </c>
      <c r="AU3718" s="10">
        <v>0</v>
      </c>
      <c r="AV3718" s="10">
        <v>24.874295948490431</v>
      </c>
      <c r="AW3718" s="10">
        <v>24.874295948490431</v>
      </c>
      <c r="AX3718" s="10" t="s">
        <v>33</v>
      </c>
      <c r="AY3718" s="10">
        <v>0</v>
      </c>
      <c r="AZ3718" s="10" t="s">
        <v>33</v>
      </c>
      <c r="BA3718" s="10" t="s">
        <v>33</v>
      </c>
      <c r="BB3718" s="10">
        <v>3716</v>
      </c>
      <c r="BC3718" s="10">
        <v>95</v>
      </c>
      <c r="BE3718" s="10" t="s">
        <v>1719</v>
      </c>
      <c r="BF3718" s="10" t="s">
        <v>4287</v>
      </c>
      <c r="BG3718" s="10">
        <v>1.7711266328415136E-3</v>
      </c>
      <c r="BR3718" s="10" t="s">
        <v>33</v>
      </c>
      <c r="BS3718" s="11" t="s">
        <v>33</v>
      </c>
      <c r="BT3718" s="11" t="s">
        <v>33</v>
      </c>
      <c r="BU3718" s="10">
        <v>3718</v>
      </c>
    </row>
    <row r="3719" spans="1:73" s="10" customFormat="1" x14ac:dyDescent="0.45">
      <c r="A3719" s="10" t="s">
        <v>33</v>
      </c>
      <c r="B3719" s="10" t="s">
        <v>33</v>
      </c>
      <c r="C3719" s="10">
        <v>988</v>
      </c>
      <c r="D3719" s="10" t="s">
        <v>33</v>
      </c>
      <c r="E3719" s="10">
        <v>3716</v>
      </c>
      <c r="F3719" s="10">
        <v>3339</v>
      </c>
      <c r="G3719" s="10" t="e">
        <v>#VALUE!</v>
      </c>
      <c r="H3719" s="10">
        <v>869</v>
      </c>
      <c r="I3719" s="10">
        <v>7.3484692283495351E-7</v>
      </c>
      <c r="J3719" s="10" t="s">
        <v>33</v>
      </c>
      <c r="K3719" s="10" t="s">
        <v>859</v>
      </c>
      <c r="L3719" s="10" t="s">
        <v>33</v>
      </c>
      <c r="M3719" s="10">
        <v>5.3033008588991061E-4</v>
      </c>
      <c r="N3719" s="10">
        <v>5.3033008588991061E-4</v>
      </c>
      <c r="O3719" s="10">
        <v>7.0710678118654753E-3</v>
      </c>
      <c r="Q3719" s="10">
        <v>5.0000000000000001E-3</v>
      </c>
      <c r="R3719" s="10">
        <v>0.01</v>
      </c>
      <c r="S3719" s="10">
        <v>92.5</v>
      </c>
      <c r="T3719" s="10">
        <v>0</v>
      </c>
      <c r="W3719" s="10">
        <v>0</v>
      </c>
      <c r="Y3719" s="10">
        <v>0</v>
      </c>
      <c r="AB3719" s="10">
        <v>0</v>
      </c>
      <c r="AE3719" s="10">
        <v>0</v>
      </c>
      <c r="AH3719" s="10">
        <v>1</v>
      </c>
      <c r="AQ3719" s="10">
        <v>0.69642941673522629</v>
      </c>
      <c r="AR3719" s="10">
        <v>2.0920261051035083</v>
      </c>
      <c r="AS3719" s="10">
        <v>3.1018487593695863</v>
      </c>
      <c r="AT3719" s="10">
        <v>16.366091293277819</v>
      </c>
      <c r="AU3719" s="10">
        <v>8.0003711983938839</v>
      </c>
      <c r="AV3719" s="10">
        <v>50.226609384570601</v>
      </c>
      <c r="AW3719" s="10">
        <v>74.593071876242306</v>
      </c>
      <c r="AX3719" s="10" t="s">
        <v>33</v>
      </c>
      <c r="AY3719" s="10">
        <v>0</v>
      </c>
      <c r="AZ3719" s="10" t="s">
        <v>33</v>
      </c>
      <c r="BA3719" s="10" t="s">
        <v>33</v>
      </c>
      <c r="BB3719" s="10">
        <v>3716</v>
      </c>
      <c r="BC3719" s="10">
        <v>3339</v>
      </c>
      <c r="BE3719" s="10" t="s">
        <v>1719</v>
      </c>
      <c r="BF3719" s="10" t="s">
        <v>4288</v>
      </c>
      <c r="BG3719" s="10">
        <v>4.2980477188980905E-3</v>
      </c>
      <c r="BR3719" s="10" t="s">
        <v>33</v>
      </c>
      <c r="BS3719" s="11" t="s">
        <v>33</v>
      </c>
      <c r="BT3719" s="11" t="s">
        <v>33</v>
      </c>
      <c r="BU3719" s="10">
        <v>3719</v>
      </c>
    </row>
    <row r="3720" spans="1:73" s="10" customFormat="1" x14ac:dyDescent="0.45">
      <c r="A3720" s="10" t="s">
        <v>33</v>
      </c>
      <c r="B3720" s="10" t="s">
        <v>33</v>
      </c>
      <c r="C3720" s="10">
        <v>988</v>
      </c>
      <c r="D3720" s="10" t="s">
        <v>33</v>
      </c>
      <c r="E3720" s="10">
        <v>3716</v>
      </c>
      <c r="F3720" s="10">
        <v>212</v>
      </c>
      <c r="G3720" s="10">
        <v>0</v>
      </c>
      <c r="H3720" s="10">
        <v>85</v>
      </c>
      <c r="I3720" s="10">
        <v>1.9595917942265427E-5</v>
      </c>
      <c r="J3720" s="10" t="s">
        <v>33</v>
      </c>
      <c r="K3720" s="10" t="s">
        <v>851</v>
      </c>
      <c r="L3720" s="10" t="s">
        <v>33</v>
      </c>
      <c r="M3720" s="10">
        <v>1.4142135623730951E-2</v>
      </c>
      <c r="N3720" s="10">
        <v>1.4142135623730951E-2</v>
      </c>
      <c r="O3720" s="10">
        <v>1.4142135623730951E-2</v>
      </c>
      <c r="Q3720" s="10">
        <v>0.01</v>
      </c>
      <c r="R3720" s="10">
        <v>0.02</v>
      </c>
      <c r="T3720" s="10">
        <v>0</v>
      </c>
      <c r="W3720" s="10">
        <v>0</v>
      </c>
      <c r="Y3720" s="10">
        <v>0</v>
      </c>
      <c r="AB3720" s="10">
        <v>0</v>
      </c>
      <c r="AE3720" s="10">
        <v>0</v>
      </c>
      <c r="AH3720" s="10">
        <v>1</v>
      </c>
      <c r="AQ3720" s="10">
        <v>1.0674018529733164E-2</v>
      </c>
      <c r="AR3720" s="10">
        <v>2.4678145909356526E-2</v>
      </c>
      <c r="AS3720" s="10">
        <v>4.0155472777469614E-2</v>
      </c>
      <c r="AT3720" s="10">
        <v>0.25083943544872933</v>
      </c>
      <c r="AU3720" s="10">
        <v>0.2295310040415888</v>
      </c>
      <c r="AV3720" s="10">
        <v>0.24850401469887762</v>
      </c>
      <c r="AW3720" s="10">
        <v>0.72887445418919572</v>
      </c>
      <c r="AX3720" s="10" t="s">
        <v>33</v>
      </c>
      <c r="AY3720" s="10">
        <v>0</v>
      </c>
      <c r="AZ3720" s="10" t="s">
        <v>33</v>
      </c>
      <c r="BA3720" s="10" t="s">
        <v>33</v>
      </c>
      <c r="BB3720" s="10">
        <v>3716</v>
      </c>
      <c r="BC3720" s="10">
        <v>212</v>
      </c>
      <c r="BE3720" s="10" t="s">
        <v>1719</v>
      </c>
      <c r="BF3720" s="10" t="s">
        <v>4289</v>
      </c>
      <c r="BG3720" s="10">
        <v>5.5641055242021059E-5</v>
      </c>
      <c r="BR3720" s="10" t="s">
        <v>33</v>
      </c>
      <c r="BS3720" s="11" t="s">
        <v>33</v>
      </c>
      <c r="BT3720" s="11" t="s">
        <v>33</v>
      </c>
      <c r="BU3720" s="10">
        <v>3720</v>
      </c>
    </row>
    <row r="3721" spans="1:73" s="10" customFormat="1" x14ac:dyDescent="0.45">
      <c r="A3721" s="10">
        <v>987</v>
      </c>
      <c r="B3721" s="10">
        <v>3710</v>
      </c>
      <c r="C3721" s="10">
        <v>988</v>
      </c>
      <c r="D3721" s="10">
        <v>3728</v>
      </c>
      <c r="E3721" s="10" t="s">
        <v>33</v>
      </c>
      <c r="F3721" s="10">
        <v>3710</v>
      </c>
      <c r="G3721" s="10">
        <v>0</v>
      </c>
      <c r="H3721" s="10" t="s">
        <v>33</v>
      </c>
      <c r="I3721" s="10">
        <v>1.7527121840165318E-3</v>
      </c>
      <c r="J3721" s="10" t="s">
        <v>1380</v>
      </c>
      <c r="L3721" s="10">
        <v>1</v>
      </c>
      <c r="M3721" s="10" t="s">
        <v>33</v>
      </c>
      <c r="N3721" s="10">
        <v>1</v>
      </c>
      <c r="O3721" s="10">
        <v>1</v>
      </c>
      <c r="Q3721" s="10">
        <v>1</v>
      </c>
      <c r="T3721" s="10">
        <v>0.31622776601683794</v>
      </c>
      <c r="U3721" s="10">
        <v>0.2</v>
      </c>
      <c r="V3721" s="10">
        <v>0.5</v>
      </c>
      <c r="W3721" s="10">
        <v>0.65585638671892188</v>
      </c>
      <c r="X3721" s="10" t="s">
        <v>837</v>
      </c>
      <c r="Y3721" s="10">
        <v>6.3245553203367583E-2</v>
      </c>
      <c r="AB3721" s="10">
        <v>7.5882014733400425</v>
      </c>
      <c r="AE3721" s="10">
        <v>0</v>
      </c>
      <c r="AH3721" s="10">
        <v>1</v>
      </c>
      <c r="AQ3721" s="10">
        <v>11.421533967695293</v>
      </c>
      <c r="AR3721" s="10">
        <v>86.378064117083838</v>
      </c>
      <c r="AS3721" s="10">
        <v>102.93928837024201</v>
      </c>
      <c r="AT3721" s="10">
        <v>268.40604824083937</v>
      </c>
      <c r="AU3721" s="10">
        <v>88.088386218233325</v>
      </c>
      <c r="AV3721" s="10">
        <v>62130.722734273091</v>
      </c>
      <c r="AW3721" s="10">
        <v>62487.217168732161</v>
      </c>
      <c r="AX3721" s="10">
        <v>1.7527121840165318E-3</v>
      </c>
      <c r="AY3721" s="10">
        <v>0</v>
      </c>
      <c r="AZ3721" s="10" t="s">
        <v>33</v>
      </c>
      <c r="BA3721" s="10">
        <v>3728</v>
      </c>
      <c r="BB3721" s="10" t="s">
        <v>33</v>
      </c>
      <c r="BC3721" s="10">
        <v>3710</v>
      </c>
      <c r="BE3721" s="10" t="s">
        <v>33</v>
      </c>
      <c r="BF3721" s="10" t="s">
        <v>33</v>
      </c>
      <c r="BG3721" s="10" t="s">
        <v>33</v>
      </c>
      <c r="BR3721" s="10" t="s">
        <v>1380</v>
      </c>
      <c r="BS3721" s="11">
        <v>102.93928837024201</v>
      </c>
      <c r="BT3721" s="11">
        <v>62487.217168732161</v>
      </c>
      <c r="BU3721" s="10">
        <v>3721</v>
      </c>
    </row>
    <row r="3722" spans="1:73" s="10" customFormat="1" x14ac:dyDescent="0.45">
      <c r="A3722" s="10" t="s">
        <v>33</v>
      </c>
      <c r="B3722" s="10" t="s">
        <v>33</v>
      </c>
      <c r="C3722" s="10">
        <v>988</v>
      </c>
      <c r="D3722" s="10" t="s">
        <v>33</v>
      </c>
      <c r="E3722" s="10">
        <v>3721</v>
      </c>
      <c r="F3722" s="10">
        <v>3735</v>
      </c>
      <c r="G3722" s="10">
        <v>0</v>
      </c>
      <c r="H3722" s="10">
        <v>989</v>
      </c>
      <c r="I3722" s="10">
        <v>4.8000000000000004E-3</v>
      </c>
      <c r="J3722" s="10" t="s">
        <v>33</v>
      </c>
      <c r="K3722" s="10" t="s">
        <v>860</v>
      </c>
      <c r="L3722" s="10" t="s">
        <v>33</v>
      </c>
      <c r="M3722" s="10">
        <v>2.7386127875258306</v>
      </c>
      <c r="N3722" s="10">
        <v>2.7386127875258306</v>
      </c>
      <c r="O3722" s="10">
        <v>2.7386127875258306</v>
      </c>
      <c r="Q3722" s="10">
        <v>2.5</v>
      </c>
      <c r="R3722" s="10">
        <v>3</v>
      </c>
      <c r="T3722" s="10">
        <v>0</v>
      </c>
      <c r="W3722" s="10">
        <v>0</v>
      </c>
      <c r="Y3722" s="10">
        <v>0</v>
      </c>
      <c r="AB3722" s="10">
        <v>0</v>
      </c>
      <c r="AE3722" s="10">
        <v>0</v>
      </c>
      <c r="AH3722" s="10">
        <v>1</v>
      </c>
      <c r="AQ3722" s="10">
        <v>11.105306201678456</v>
      </c>
      <c r="AR3722" s="10">
        <v>82.820852303413687</v>
      </c>
      <c r="AS3722" s="10">
        <v>98.923546295847444</v>
      </c>
      <c r="AT3722" s="10">
        <v>260.97469573944369</v>
      </c>
      <c r="AU3722" s="10">
        <v>80.500184744893289</v>
      </c>
      <c r="AV3722" s="10">
        <v>62092.827079150913</v>
      </c>
      <c r="AW3722" s="10">
        <v>62434.301959635253</v>
      </c>
      <c r="AX3722" s="10" t="s">
        <v>33</v>
      </c>
      <c r="AY3722" s="10">
        <v>0</v>
      </c>
      <c r="AZ3722" s="10" t="s">
        <v>33</v>
      </c>
      <c r="BA3722" s="10" t="s">
        <v>33</v>
      </c>
      <c r="BB3722" s="10">
        <v>3721</v>
      </c>
      <c r="BC3722" s="10">
        <v>3735</v>
      </c>
      <c r="BE3722" s="10" t="s">
        <v>1380</v>
      </c>
      <c r="BF3722" s="10" t="s">
        <v>1721</v>
      </c>
      <c r="BG3722" s="10">
        <v>0.17338450487885526</v>
      </c>
      <c r="BR3722" s="10" t="s">
        <v>33</v>
      </c>
      <c r="BS3722" s="11" t="s">
        <v>33</v>
      </c>
      <c r="BT3722" s="11" t="s">
        <v>33</v>
      </c>
      <c r="BU3722" s="10">
        <v>3722</v>
      </c>
    </row>
    <row r="3723" spans="1:73" s="10" customFormat="1" x14ac:dyDescent="0.45">
      <c r="A3723" s="10" t="s">
        <v>33</v>
      </c>
      <c r="B3723" s="10" t="s">
        <v>33</v>
      </c>
      <c r="C3723" s="10">
        <v>989</v>
      </c>
      <c r="D3723" s="10" t="s">
        <v>33</v>
      </c>
      <c r="E3723" s="10">
        <v>3721</v>
      </c>
      <c r="F3723" s="10">
        <v>65</v>
      </c>
      <c r="G3723" s="10">
        <v>0</v>
      </c>
      <c r="H3723" s="10">
        <v>29</v>
      </c>
      <c r="I3723" s="10">
        <v>4.2932505167995964E-5</v>
      </c>
      <c r="J3723" s="10" t="s">
        <v>33</v>
      </c>
      <c r="K3723" s="10" t="s">
        <v>741</v>
      </c>
      <c r="L3723" s="10" t="s">
        <v>33</v>
      </c>
      <c r="M3723" s="10">
        <v>2.4494897427831779E-2</v>
      </c>
      <c r="N3723" s="10">
        <v>2.4494897427831779E-2</v>
      </c>
      <c r="O3723" s="10">
        <v>2.4494897427831779E-2</v>
      </c>
      <c r="Q3723" s="10">
        <v>0.02</v>
      </c>
      <c r="R3723" s="10">
        <v>0.03</v>
      </c>
      <c r="T3723" s="10">
        <v>0</v>
      </c>
      <c r="W3723" s="10">
        <v>0</v>
      </c>
      <c r="Y3723" s="10">
        <v>0</v>
      </c>
      <c r="AB3723" s="10">
        <v>0</v>
      </c>
      <c r="AE3723" s="10">
        <v>0</v>
      </c>
      <c r="AH3723" s="10">
        <v>1</v>
      </c>
      <c r="AQ3723" s="10">
        <v>0</v>
      </c>
      <c r="AR3723" s="10">
        <v>1.2277402311288048</v>
      </c>
      <c r="AS3723" s="10">
        <v>1.2277402311288048</v>
      </c>
      <c r="AT3723" s="10">
        <v>0</v>
      </c>
      <c r="AU3723" s="10">
        <v>0</v>
      </c>
      <c r="AV3723" s="10">
        <v>21.261657859448349</v>
      </c>
      <c r="AW3723" s="10">
        <v>21.261657859448349</v>
      </c>
      <c r="AX3723" s="10" t="s">
        <v>33</v>
      </c>
      <c r="AY3723" s="10">
        <v>0</v>
      </c>
      <c r="AZ3723" s="10" t="s">
        <v>33</v>
      </c>
      <c r="BA3723" s="10" t="s">
        <v>33</v>
      </c>
      <c r="BB3723" s="10">
        <v>3721</v>
      </c>
      <c r="BC3723" s="10">
        <v>65</v>
      </c>
      <c r="BE3723" s="10" t="s">
        <v>1380</v>
      </c>
      <c r="BF3723" s="10" t="s">
        <v>4290</v>
      </c>
      <c r="BG3723" s="10">
        <v>2.1518752619067291E-3</v>
      </c>
      <c r="BR3723" s="10" t="s">
        <v>33</v>
      </c>
      <c r="BS3723" s="11" t="s">
        <v>33</v>
      </c>
      <c r="BT3723" s="11" t="s">
        <v>33</v>
      </c>
      <c r="BU3723" s="10">
        <v>3723</v>
      </c>
    </row>
    <row r="3724" spans="1:73" s="10" customFormat="1" x14ac:dyDescent="0.45">
      <c r="A3724" s="10" t="s">
        <v>33</v>
      </c>
      <c r="B3724" s="10" t="s">
        <v>33</v>
      </c>
      <c r="C3724" s="10">
        <v>989</v>
      </c>
      <c r="D3724" s="10" t="s">
        <v>33</v>
      </c>
      <c r="E3724" s="10">
        <v>3721</v>
      </c>
      <c r="F3724" s="10">
        <v>24</v>
      </c>
      <c r="G3724" s="10">
        <v>0</v>
      </c>
      <c r="H3724" s="10">
        <v>11</v>
      </c>
      <c r="I3724" s="10">
        <v>6.7882250993908577E-3</v>
      </c>
      <c r="J3724" s="10" t="s">
        <v>33</v>
      </c>
      <c r="K3724" s="10" t="s">
        <v>836</v>
      </c>
      <c r="L3724" s="10" t="s">
        <v>33</v>
      </c>
      <c r="M3724" s="10">
        <v>3.872983346207417</v>
      </c>
      <c r="N3724" s="10">
        <v>3.872983346207417</v>
      </c>
      <c r="O3724" s="10">
        <v>3.872983346207417</v>
      </c>
      <c r="Q3724" s="10">
        <v>3</v>
      </c>
      <c r="R3724" s="10">
        <v>5</v>
      </c>
      <c r="T3724" s="10">
        <v>0</v>
      </c>
      <c r="W3724" s="10">
        <v>0</v>
      </c>
      <c r="Y3724" s="10">
        <v>0</v>
      </c>
      <c r="AB3724" s="10">
        <v>0</v>
      </c>
      <c r="AE3724" s="10">
        <v>0</v>
      </c>
      <c r="AH3724" s="10">
        <v>1</v>
      </c>
      <c r="AQ3724" s="10">
        <v>0</v>
      </c>
      <c r="AR3724" s="10">
        <v>0</v>
      </c>
      <c r="AS3724" s="10">
        <v>0</v>
      </c>
      <c r="AT3724" s="10">
        <v>0</v>
      </c>
      <c r="AU3724" s="10">
        <v>0</v>
      </c>
      <c r="AV3724" s="10">
        <v>3.872983346207417</v>
      </c>
      <c r="AW3724" s="10">
        <v>3.872983346207417</v>
      </c>
      <c r="AX3724" s="10" t="s">
        <v>33</v>
      </c>
      <c r="AY3724" s="10">
        <v>0</v>
      </c>
      <c r="AZ3724" s="10" t="s">
        <v>33</v>
      </c>
      <c r="BA3724" s="10" t="s">
        <v>33</v>
      </c>
      <c r="BB3724" s="10">
        <v>3721</v>
      </c>
      <c r="BC3724" s="10">
        <v>24</v>
      </c>
      <c r="BE3724" s="10" t="s">
        <v>1380</v>
      </c>
      <c r="BF3724" s="10" t="s">
        <v>4291</v>
      </c>
      <c r="BG3724" s="10">
        <v>0</v>
      </c>
      <c r="BR3724" s="10" t="s">
        <v>33</v>
      </c>
      <c r="BS3724" s="11" t="s">
        <v>33</v>
      </c>
      <c r="BT3724" s="11" t="s">
        <v>33</v>
      </c>
      <c r="BU3724" s="10">
        <v>3724</v>
      </c>
    </row>
    <row r="3725" spans="1:73" s="10" customFormat="1" x14ac:dyDescent="0.45">
      <c r="A3725" s="10" t="s">
        <v>33</v>
      </c>
      <c r="B3725" s="10" t="s">
        <v>33</v>
      </c>
      <c r="C3725" s="10">
        <v>989</v>
      </c>
      <c r="D3725" s="10" t="s">
        <v>33</v>
      </c>
      <c r="E3725" s="10">
        <v>3721</v>
      </c>
      <c r="F3725" s="10">
        <v>117</v>
      </c>
      <c r="G3725" s="10">
        <v>0</v>
      </c>
      <c r="H3725" s="10">
        <v>50</v>
      </c>
      <c r="I3725" s="10">
        <v>4.2932505167995964E-5</v>
      </c>
      <c r="J3725" s="10" t="s">
        <v>33</v>
      </c>
      <c r="K3725" s="10" t="s">
        <v>849</v>
      </c>
      <c r="L3725" s="10" t="s">
        <v>33</v>
      </c>
      <c r="M3725" s="10">
        <v>2.4494897427831779E-2</v>
      </c>
      <c r="N3725" s="10">
        <v>2.4494897427831779E-2</v>
      </c>
      <c r="O3725" s="10">
        <v>2.4494897427831779E-2</v>
      </c>
      <c r="Q3725" s="10">
        <v>0.02</v>
      </c>
      <c r="R3725" s="10">
        <v>0.03</v>
      </c>
      <c r="T3725" s="10">
        <v>0</v>
      </c>
      <c r="W3725" s="10">
        <v>0</v>
      </c>
      <c r="Y3725" s="10">
        <v>0</v>
      </c>
      <c r="AB3725" s="10">
        <v>0</v>
      </c>
      <c r="AE3725" s="10">
        <v>0</v>
      </c>
      <c r="AH3725" s="10">
        <v>1</v>
      </c>
      <c r="AQ3725" s="10">
        <v>0</v>
      </c>
      <c r="AR3725" s="10">
        <v>0.18189876426418178</v>
      </c>
      <c r="AS3725" s="10">
        <v>0.18189876426418178</v>
      </c>
      <c r="AT3725" s="10">
        <v>0</v>
      </c>
      <c r="AU3725" s="10">
        <v>0</v>
      </c>
      <c r="AV3725" s="10">
        <v>2.0015940490148743</v>
      </c>
      <c r="AW3725" s="10">
        <v>2.0015940490148743</v>
      </c>
      <c r="AX3725" s="10" t="s">
        <v>33</v>
      </c>
      <c r="AY3725" s="10">
        <v>0</v>
      </c>
      <c r="AZ3725" s="10" t="s">
        <v>33</v>
      </c>
      <c r="BA3725" s="10" t="s">
        <v>33</v>
      </c>
      <c r="BB3725" s="10">
        <v>3721</v>
      </c>
      <c r="BC3725" s="10">
        <v>117</v>
      </c>
      <c r="BE3725" s="10" t="s">
        <v>1380</v>
      </c>
      <c r="BF3725" s="10" t="s">
        <v>4292</v>
      </c>
      <c r="BG3725" s="10">
        <v>3.1881618038338231E-4</v>
      </c>
      <c r="BR3725" s="10" t="s">
        <v>33</v>
      </c>
      <c r="BS3725" s="11" t="s">
        <v>33</v>
      </c>
      <c r="BT3725" s="11" t="s">
        <v>33</v>
      </c>
      <c r="BU3725" s="10">
        <v>3725</v>
      </c>
    </row>
    <row r="3726" spans="1:73" s="10" customFormat="1" x14ac:dyDescent="0.45">
      <c r="A3726" s="10" t="s">
        <v>33</v>
      </c>
      <c r="B3726" s="10" t="s">
        <v>33</v>
      </c>
      <c r="C3726" s="10">
        <v>989</v>
      </c>
      <c r="D3726" s="10" t="s">
        <v>33</v>
      </c>
      <c r="E3726" s="10">
        <v>3721</v>
      </c>
      <c r="F3726" s="10">
        <v>37</v>
      </c>
      <c r="G3726" s="10">
        <v>0</v>
      </c>
      <c r="H3726" s="10">
        <v>19</v>
      </c>
      <c r="I3726" s="10">
        <v>2.4787093415727473E-5</v>
      </c>
      <c r="J3726" s="10" t="s">
        <v>33</v>
      </c>
      <c r="K3726" s="10" t="s">
        <v>861</v>
      </c>
      <c r="L3726" s="10" t="s">
        <v>33</v>
      </c>
      <c r="M3726" s="10">
        <v>1.4142135623730951E-2</v>
      </c>
      <c r="N3726" s="10">
        <v>1.4142135623730951E-2</v>
      </c>
      <c r="O3726" s="10">
        <v>1.4142135623730951E-2</v>
      </c>
      <c r="Q3726" s="10">
        <v>0.01</v>
      </c>
      <c r="R3726" s="10">
        <v>0.02</v>
      </c>
      <c r="T3726" s="10">
        <v>0</v>
      </c>
      <c r="W3726" s="10">
        <v>0</v>
      </c>
      <c r="Y3726" s="10">
        <v>0</v>
      </c>
      <c r="AB3726" s="10">
        <v>0</v>
      </c>
      <c r="AE3726" s="10">
        <v>0</v>
      </c>
      <c r="AH3726" s="10">
        <v>1</v>
      </c>
      <c r="AQ3726" s="10">
        <v>0</v>
      </c>
      <c r="AR3726" s="10">
        <v>0.35860879324669398</v>
      </c>
      <c r="AS3726" s="10">
        <v>0.35860879324669398</v>
      </c>
      <c r="AT3726" s="10">
        <v>0</v>
      </c>
      <c r="AU3726" s="10">
        <v>0</v>
      </c>
      <c r="AV3726" s="10">
        <v>6.1680995868106505</v>
      </c>
      <c r="AW3726" s="10">
        <v>6.1680995868106505</v>
      </c>
      <c r="AX3726" s="10" t="s">
        <v>33</v>
      </c>
      <c r="AY3726" s="10">
        <v>0</v>
      </c>
      <c r="AZ3726" s="10" t="s">
        <v>33</v>
      </c>
      <c r="BA3726" s="10" t="s">
        <v>33</v>
      </c>
      <c r="BB3726" s="10">
        <v>3721</v>
      </c>
      <c r="BC3726" s="10">
        <v>37</v>
      </c>
      <c r="BE3726" s="10" t="s">
        <v>1380</v>
      </c>
      <c r="BF3726" s="10" t="s">
        <v>4293</v>
      </c>
      <c r="BG3726" s="10">
        <v>6.2853800121894594E-4</v>
      </c>
      <c r="BR3726" s="10" t="s">
        <v>33</v>
      </c>
      <c r="BS3726" s="11" t="s">
        <v>33</v>
      </c>
      <c r="BT3726" s="11" t="s">
        <v>33</v>
      </c>
      <c r="BU3726" s="10">
        <v>3726</v>
      </c>
    </row>
    <row r="3727" spans="1:73" s="10" customFormat="1" x14ac:dyDescent="0.45">
      <c r="A3727" s="10" t="s">
        <v>33</v>
      </c>
      <c r="B3727" s="10" t="s">
        <v>33</v>
      </c>
      <c r="C3727" s="10">
        <v>989</v>
      </c>
      <c r="D3727" s="10" t="s">
        <v>33</v>
      </c>
      <c r="E3727" s="10">
        <v>3721</v>
      </c>
      <c r="F3727" s="10">
        <v>240</v>
      </c>
      <c r="G3727" s="10">
        <v>0</v>
      </c>
      <c r="H3727" s="10">
        <v>95</v>
      </c>
      <c r="I3727" s="10">
        <v>6.0715731075232891E-3</v>
      </c>
      <c r="J3727" s="10" t="s">
        <v>33</v>
      </c>
      <c r="K3727" s="10" t="s">
        <v>843</v>
      </c>
      <c r="L3727" s="10" t="s">
        <v>33</v>
      </c>
      <c r="M3727" s="10">
        <v>3.4641016151377544</v>
      </c>
      <c r="N3727" s="10">
        <v>3.4641016151377544</v>
      </c>
      <c r="O3727" s="10">
        <v>3.4641016151377544</v>
      </c>
      <c r="Q3727" s="10">
        <v>3</v>
      </c>
      <c r="R3727" s="10">
        <v>4</v>
      </c>
      <c r="T3727" s="10">
        <v>0</v>
      </c>
      <c r="W3727" s="10">
        <v>0</v>
      </c>
      <c r="Y3727" s="10">
        <v>0</v>
      </c>
      <c r="AB3727" s="10">
        <v>0</v>
      </c>
      <c r="AE3727" s="10">
        <v>0</v>
      </c>
      <c r="AH3727" s="10">
        <v>1</v>
      </c>
      <c r="AQ3727" s="10">
        <v>0</v>
      </c>
      <c r="AR3727" s="10">
        <v>1.1331076383115595</v>
      </c>
      <c r="AS3727" s="10">
        <v>1.1331076383115595</v>
      </c>
      <c r="AT3727" s="10">
        <v>0</v>
      </c>
      <c r="AU3727" s="10">
        <v>0</v>
      </c>
      <c r="AV3727" s="10">
        <v>4.5913202807035791</v>
      </c>
      <c r="AW3727" s="10">
        <v>4.5913202807035791</v>
      </c>
      <c r="AX3727" s="10" t="s">
        <v>33</v>
      </c>
      <c r="AY3727" s="10">
        <v>0</v>
      </c>
      <c r="AZ3727" s="10" t="s">
        <v>33</v>
      </c>
      <c r="BA3727" s="10" t="s">
        <v>33</v>
      </c>
      <c r="BB3727" s="10">
        <v>3721</v>
      </c>
      <c r="BC3727" s="10">
        <v>240</v>
      </c>
      <c r="BE3727" s="10" t="s">
        <v>1380</v>
      </c>
      <c r="BF3727" s="10" t="s">
        <v>4294</v>
      </c>
      <c r="BG3727" s="10">
        <v>1.9860115634708678E-3</v>
      </c>
      <c r="BR3727" s="10" t="s">
        <v>33</v>
      </c>
      <c r="BS3727" s="11" t="s">
        <v>33</v>
      </c>
      <c r="BT3727" s="11" t="s">
        <v>33</v>
      </c>
      <c r="BU3727" s="10">
        <v>3727</v>
      </c>
    </row>
    <row r="3728" spans="1:73" s="10" customFormat="1" x14ac:dyDescent="0.45">
      <c r="A3728" s="10">
        <v>988</v>
      </c>
      <c r="B3728" s="10">
        <v>3712</v>
      </c>
      <c r="C3728" s="10">
        <v>989</v>
      </c>
      <c r="D3728" s="10">
        <v>3735</v>
      </c>
      <c r="E3728" s="10" t="s">
        <v>33</v>
      </c>
      <c r="F3728" s="10">
        <v>3712</v>
      </c>
      <c r="G3728" s="10" t="e">
        <v>#VALUE!</v>
      </c>
      <c r="H3728" s="10" t="s">
        <v>33</v>
      </c>
      <c r="I3728" s="10">
        <v>5.6568542494923815E-6</v>
      </c>
      <c r="J3728" s="10" t="s">
        <v>1720</v>
      </c>
      <c r="L3728" s="10">
        <v>1</v>
      </c>
      <c r="M3728" s="10" t="s">
        <v>33</v>
      </c>
      <c r="N3728" s="10">
        <v>1</v>
      </c>
      <c r="O3728" s="10">
        <v>1</v>
      </c>
      <c r="Q3728" s="10">
        <v>1</v>
      </c>
      <c r="T3728" s="10">
        <v>0.3872983346207417</v>
      </c>
      <c r="U3728" s="10">
        <v>0.3</v>
      </c>
      <c r="V3728" s="10">
        <v>0.5</v>
      </c>
      <c r="W3728" s="10">
        <v>0.61349747350743022</v>
      </c>
      <c r="X3728" s="10" t="s">
        <v>837</v>
      </c>
      <c r="Y3728" s="10">
        <v>5.9160797830996162E-2</v>
      </c>
      <c r="AB3728" s="10">
        <v>7.0981125237629197</v>
      </c>
      <c r="AE3728" s="10">
        <v>0</v>
      </c>
      <c r="AH3728" s="10">
        <v>1</v>
      </c>
      <c r="AQ3728" s="10">
        <v>1.0751748971861288</v>
      </c>
      <c r="AR3728" s="10">
        <v>7.9186953396389779</v>
      </c>
      <c r="AS3728" s="10">
        <v>9.4776989405588647</v>
      </c>
      <c r="AT3728" s="10">
        <v>25.266610083874028</v>
      </c>
      <c r="AU3728" s="10">
        <v>17.340995594262555</v>
      </c>
      <c r="AV3728" s="10">
        <v>68.623617104310654</v>
      </c>
      <c r="AW3728" s="10">
        <v>111.23122278244723</v>
      </c>
      <c r="AX3728" s="10">
        <v>5.6568542494923815E-6</v>
      </c>
      <c r="AY3728" s="10">
        <v>0</v>
      </c>
      <c r="AZ3728" s="10" t="s">
        <v>33</v>
      </c>
      <c r="BA3728" s="10">
        <v>3735</v>
      </c>
      <c r="BB3728" s="10" t="s">
        <v>33</v>
      </c>
      <c r="BC3728" s="10">
        <v>3712</v>
      </c>
      <c r="BE3728" s="10" t="s">
        <v>33</v>
      </c>
      <c r="BF3728" s="10" t="s">
        <v>33</v>
      </c>
      <c r="BG3728" s="10" t="s">
        <v>33</v>
      </c>
      <c r="BR3728" s="10" t="s">
        <v>1720</v>
      </c>
      <c r="BS3728" s="11">
        <v>9.4776989405588647</v>
      </c>
      <c r="BT3728" s="11">
        <v>111.23122278244723</v>
      </c>
      <c r="BU3728" s="10">
        <v>3728</v>
      </c>
    </row>
    <row r="3729" spans="1:73" s="10" customFormat="1" x14ac:dyDescent="0.45">
      <c r="A3729" s="10" t="s">
        <v>33</v>
      </c>
      <c r="B3729" s="10" t="s">
        <v>33</v>
      </c>
      <c r="C3729" s="10">
        <v>989</v>
      </c>
      <c r="D3729" s="10" t="s">
        <v>33</v>
      </c>
      <c r="E3729" s="10">
        <v>3728</v>
      </c>
      <c r="F3729" s="10">
        <v>3740</v>
      </c>
      <c r="G3729" s="10" t="e">
        <v>#VALUE!</v>
      </c>
      <c r="H3729" s="10">
        <v>990</v>
      </c>
      <c r="I3729" s="10">
        <v>2.6832815729997482E-6</v>
      </c>
      <c r="J3729" s="10" t="s">
        <v>33</v>
      </c>
      <c r="K3729" s="10" t="s">
        <v>862</v>
      </c>
      <c r="L3729" s="10" t="s">
        <v>33</v>
      </c>
      <c r="M3729" s="10">
        <v>0.47434164902525688</v>
      </c>
      <c r="N3729" s="10">
        <v>0.47434164902525688</v>
      </c>
      <c r="O3729" s="10">
        <v>0.47434164902525688</v>
      </c>
      <c r="Q3729" s="10">
        <v>0.45</v>
      </c>
      <c r="R3729" s="10">
        <v>0.5</v>
      </c>
      <c r="T3729" s="10">
        <v>0</v>
      </c>
      <c r="W3729" s="10">
        <v>0</v>
      </c>
      <c r="Y3729" s="10">
        <v>0</v>
      </c>
      <c r="AB3729" s="10">
        <v>0</v>
      </c>
      <c r="AE3729" s="10">
        <v>0</v>
      </c>
      <c r="AH3729" s="10">
        <v>1</v>
      </c>
      <c r="AQ3729" s="10">
        <v>0.34802365320605855</v>
      </c>
      <c r="AR3729" s="10">
        <v>2.1211820114331839</v>
      </c>
      <c r="AS3729" s="10">
        <v>2.6258163085819688</v>
      </c>
      <c r="AT3729" s="10">
        <v>8.1785558503423754</v>
      </c>
      <c r="AU3729" s="10">
        <v>3.4898100761362549</v>
      </c>
      <c r="AV3729" s="10">
        <v>18.247148043224968</v>
      </c>
      <c r="AW3729" s="10">
        <v>29.915513969703596</v>
      </c>
      <c r="AX3729" s="10" t="s">
        <v>33</v>
      </c>
      <c r="AY3729" s="10">
        <v>0</v>
      </c>
      <c r="AZ3729" s="10" t="s">
        <v>33</v>
      </c>
      <c r="BA3729" s="10" t="s">
        <v>33</v>
      </c>
      <c r="BB3729" s="10">
        <v>3728</v>
      </c>
      <c r="BC3729" s="10">
        <v>3740</v>
      </c>
      <c r="BE3729" s="10" t="s">
        <v>1720</v>
      </c>
      <c r="BF3729" s="10" t="s">
        <v>1722</v>
      </c>
      <c r="BG3729" s="10">
        <v>1.4853860143588309E-5</v>
      </c>
      <c r="BR3729" s="10" t="s">
        <v>33</v>
      </c>
      <c r="BS3729" s="11" t="s">
        <v>33</v>
      </c>
      <c r="BT3729" s="11" t="s">
        <v>33</v>
      </c>
      <c r="BU3729" s="10">
        <v>3729</v>
      </c>
    </row>
    <row r="3730" spans="1:73" s="10" customFormat="1" x14ac:dyDescent="0.45">
      <c r="A3730" s="10" t="s">
        <v>33</v>
      </c>
      <c r="B3730" s="10" t="s">
        <v>33</v>
      </c>
      <c r="C3730" s="10">
        <v>990</v>
      </c>
      <c r="D3730" s="10" t="s">
        <v>33</v>
      </c>
      <c r="E3730" s="10">
        <v>3728</v>
      </c>
      <c r="F3730" s="10">
        <v>3746</v>
      </c>
      <c r="G3730" s="10">
        <v>0</v>
      </c>
      <c r="H3730" s="10">
        <v>991</v>
      </c>
      <c r="I3730" s="10">
        <v>3.2496153618543847E-6</v>
      </c>
      <c r="J3730" s="10" t="s">
        <v>33</v>
      </c>
      <c r="K3730" s="10" t="s">
        <v>863</v>
      </c>
      <c r="L3730" s="10" t="s">
        <v>33</v>
      </c>
      <c r="M3730" s="10">
        <v>0.57445626465380284</v>
      </c>
      <c r="N3730" s="10">
        <v>0.57445626465380284</v>
      </c>
      <c r="O3730" s="10">
        <v>0.57445626465380284</v>
      </c>
      <c r="Q3730" s="10">
        <v>0.55000000000000004</v>
      </c>
      <c r="R3730" s="10">
        <v>0.6</v>
      </c>
      <c r="T3730" s="10">
        <v>0</v>
      </c>
      <c r="W3730" s="10">
        <v>0</v>
      </c>
      <c r="Y3730" s="10">
        <v>0</v>
      </c>
      <c r="AB3730" s="10">
        <v>0</v>
      </c>
      <c r="AE3730" s="10">
        <v>0</v>
      </c>
      <c r="AH3730" s="10">
        <v>1</v>
      </c>
      <c r="AQ3730" s="10">
        <v>0.33985290935932855</v>
      </c>
      <c r="AR3730" s="10">
        <v>5.0675493301606815</v>
      </c>
      <c r="AS3730" s="10">
        <v>5.5603360487317079</v>
      </c>
      <c r="AT3730" s="10">
        <v>7.9865433699442212</v>
      </c>
      <c r="AU3730" s="10">
        <v>6.7530729943633805</v>
      </c>
      <c r="AV3730" s="10">
        <v>47.629884612408084</v>
      </c>
      <c r="AW3730" s="10">
        <v>62.369500976715685</v>
      </c>
      <c r="AX3730" s="10" t="s">
        <v>33</v>
      </c>
      <c r="AY3730" s="10">
        <v>0</v>
      </c>
      <c r="AZ3730" s="10" t="s">
        <v>33</v>
      </c>
      <c r="BA3730" s="10" t="s">
        <v>33</v>
      </c>
      <c r="BB3730" s="10">
        <v>3728</v>
      </c>
      <c r="BC3730" s="10">
        <v>3746</v>
      </c>
      <c r="BE3730" s="10" t="s">
        <v>1720</v>
      </c>
      <c r="BF3730" s="10" t="s">
        <v>4295</v>
      </c>
      <c r="BG3730" s="10">
        <v>3.1454010605873643E-5</v>
      </c>
      <c r="BR3730" s="10" t="s">
        <v>33</v>
      </c>
      <c r="BS3730" s="11" t="s">
        <v>33</v>
      </c>
      <c r="BT3730" s="11" t="s">
        <v>33</v>
      </c>
      <c r="BU3730" s="10">
        <v>3730</v>
      </c>
    </row>
    <row r="3731" spans="1:73" s="10" customFormat="1" x14ac:dyDescent="0.45">
      <c r="A3731" s="10" t="s">
        <v>33</v>
      </c>
      <c r="B3731" s="10" t="s">
        <v>33</v>
      </c>
      <c r="C3731" s="10">
        <v>991</v>
      </c>
      <c r="D3731" s="10" t="s">
        <v>33</v>
      </c>
      <c r="E3731" s="10">
        <v>3728</v>
      </c>
      <c r="F3731" s="10">
        <v>45</v>
      </c>
      <c r="G3731" s="10">
        <v>0</v>
      </c>
      <c r="H3731" s="10">
        <v>22</v>
      </c>
      <c r="I3731" s="10">
        <v>1.385640646055102E-7</v>
      </c>
      <c r="J3731" s="10" t="s">
        <v>33</v>
      </c>
      <c r="K3731" s="10" t="s">
        <v>855</v>
      </c>
      <c r="L3731" s="10" t="s">
        <v>33</v>
      </c>
      <c r="M3731" s="10">
        <v>2.4494897427831779E-2</v>
      </c>
      <c r="N3731" s="10">
        <v>2.4494897427831779E-2</v>
      </c>
      <c r="O3731" s="10">
        <v>2.4494897427831779E-2</v>
      </c>
      <c r="Q3731" s="10">
        <v>0.02</v>
      </c>
      <c r="R3731" s="10">
        <v>0.03</v>
      </c>
      <c r="T3731" s="10">
        <v>0</v>
      </c>
      <c r="W3731" s="10">
        <v>0</v>
      </c>
      <c r="Y3731" s="10">
        <v>0</v>
      </c>
      <c r="AB3731" s="10">
        <v>0</v>
      </c>
      <c r="AE3731" s="10">
        <v>0</v>
      </c>
      <c r="AH3731" s="10">
        <v>1</v>
      </c>
      <c r="AQ3731" s="10">
        <v>0</v>
      </c>
      <c r="AR3731" s="10">
        <v>8.8689496898436748E-2</v>
      </c>
      <c r="AS3731" s="10">
        <v>8.8689496898436748E-2</v>
      </c>
      <c r="AT3731" s="10">
        <v>0</v>
      </c>
      <c r="AU3731" s="10">
        <v>0</v>
      </c>
      <c r="AV3731" s="10">
        <v>1.1871442717845537</v>
      </c>
      <c r="AW3731" s="10">
        <v>1.1871442717845537</v>
      </c>
      <c r="AX3731" s="10" t="s">
        <v>33</v>
      </c>
      <c r="AY3731" s="10">
        <v>0</v>
      </c>
      <c r="AZ3731" s="10" t="s">
        <v>33</v>
      </c>
      <c r="BA3731" s="10" t="s">
        <v>33</v>
      </c>
      <c r="BB3731" s="10">
        <v>3728</v>
      </c>
      <c r="BC3731" s="10">
        <v>45</v>
      </c>
      <c r="BE3731" s="10" t="s">
        <v>1720</v>
      </c>
      <c r="BF3731" s="10" t="s">
        <v>4296</v>
      </c>
      <c r="BG3731" s="10">
        <v>5.0170355741526329E-7</v>
      </c>
      <c r="BR3731" s="10" t="s">
        <v>33</v>
      </c>
      <c r="BS3731" s="11" t="s">
        <v>33</v>
      </c>
      <c r="BT3731" s="11" t="s">
        <v>33</v>
      </c>
      <c r="BU3731" s="10">
        <v>3731</v>
      </c>
    </row>
    <row r="3732" spans="1:73" s="10" customFormat="1" x14ac:dyDescent="0.45">
      <c r="A3732" s="10" t="s">
        <v>33</v>
      </c>
      <c r="B3732" s="10" t="s">
        <v>33</v>
      </c>
      <c r="C3732" s="10">
        <v>991</v>
      </c>
      <c r="D3732" s="10" t="s">
        <v>33</v>
      </c>
      <c r="E3732" s="10">
        <v>3728</v>
      </c>
      <c r="F3732" s="10">
        <v>117</v>
      </c>
      <c r="G3732" s="10">
        <v>0</v>
      </c>
      <c r="H3732" s="10">
        <v>50</v>
      </c>
      <c r="I3732" s="10">
        <v>6.9282032302755097E-9</v>
      </c>
      <c r="J3732" s="10" t="s">
        <v>33</v>
      </c>
      <c r="K3732" s="10" t="s">
        <v>849</v>
      </c>
      <c r="L3732" s="10" t="s">
        <v>33</v>
      </c>
      <c r="M3732" s="10">
        <v>1.2247448713915889E-3</v>
      </c>
      <c r="N3732" s="10">
        <v>1.2247448713915889E-3</v>
      </c>
      <c r="O3732" s="10">
        <v>2.4494897427831779E-2</v>
      </c>
      <c r="Q3732" s="10">
        <v>0.02</v>
      </c>
      <c r="R3732" s="10">
        <v>0.03</v>
      </c>
      <c r="S3732" s="10">
        <v>95</v>
      </c>
      <c r="T3732" s="10">
        <v>0</v>
      </c>
      <c r="W3732" s="10">
        <v>0</v>
      </c>
      <c r="Y3732" s="10">
        <v>0</v>
      </c>
      <c r="AB3732" s="10">
        <v>0</v>
      </c>
      <c r="AE3732" s="10">
        <v>0</v>
      </c>
      <c r="AH3732" s="10">
        <v>1</v>
      </c>
      <c r="AQ3732" s="10">
        <v>0</v>
      </c>
      <c r="AR3732" s="10">
        <v>9.0949382132090879E-3</v>
      </c>
      <c r="AS3732" s="10">
        <v>9.0949382132090879E-3</v>
      </c>
      <c r="AT3732" s="10">
        <v>0</v>
      </c>
      <c r="AU3732" s="10">
        <v>0</v>
      </c>
      <c r="AV3732" s="10">
        <v>0.10007970245074371</v>
      </c>
      <c r="AW3732" s="10">
        <v>0.10007970245074371</v>
      </c>
      <c r="AX3732" s="10" t="s">
        <v>33</v>
      </c>
      <c r="AY3732" s="10">
        <v>0</v>
      </c>
      <c r="AZ3732" s="10" t="s">
        <v>33</v>
      </c>
      <c r="BA3732" s="10" t="s">
        <v>33</v>
      </c>
      <c r="BB3732" s="10">
        <v>3728</v>
      </c>
      <c r="BC3732" s="10">
        <v>117</v>
      </c>
      <c r="BE3732" s="10" t="s">
        <v>1720</v>
      </c>
      <c r="BF3732" s="10" t="s">
        <v>4297</v>
      </c>
      <c r="BG3732" s="10">
        <v>5.1448739880262472E-8</v>
      </c>
      <c r="BR3732" s="10" t="s">
        <v>33</v>
      </c>
      <c r="BS3732" s="11" t="s">
        <v>33</v>
      </c>
      <c r="BT3732" s="11" t="s">
        <v>33</v>
      </c>
      <c r="BU3732" s="10">
        <v>3732</v>
      </c>
    </row>
    <row r="3733" spans="1:73" s="10" customFormat="1" x14ac:dyDescent="0.45">
      <c r="A3733" s="10" t="s">
        <v>33</v>
      </c>
      <c r="B3733" s="10" t="s">
        <v>33</v>
      </c>
      <c r="C3733" s="10">
        <v>991</v>
      </c>
      <c r="D3733" s="10" t="s">
        <v>33</v>
      </c>
      <c r="E3733" s="10">
        <v>3728</v>
      </c>
      <c r="F3733" s="10">
        <v>24</v>
      </c>
      <c r="G3733" s="10">
        <v>0</v>
      </c>
      <c r="H3733" s="10">
        <v>11</v>
      </c>
      <c r="I3733" s="10">
        <v>6.9282032302755102E-6</v>
      </c>
      <c r="J3733" s="10" t="s">
        <v>33</v>
      </c>
      <c r="K3733" s="10" t="s">
        <v>836</v>
      </c>
      <c r="L3733" s="10" t="s">
        <v>33</v>
      </c>
      <c r="M3733" s="10">
        <v>1.2247448713915889</v>
      </c>
      <c r="N3733" s="10">
        <v>1.2247448713915889</v>
      </c>
      <c r="O3733" s="10">
        <v>1.2247448713915889</v>
      </c>
      <c r="Q3733" s="10">
        <v>1</v>
      </c>
      <c r="R3733" s="10">
        <v>1.5</v>
      </c>
      <c r="T3733" s="10">
        <v>0</v>
      </c>
      <c r="W3733" s="10">
        <v>0</v>
      </c>
      <c r="Y3733" s="10">
        <v>0</v>
      </c>
      <c r="AB3733" s="10">
        <v>0</v>
      </c>
      <c r="AE3733" s="10">
        <v>0</v>
      </c>
      <c r="AH3733" s="10">
        <v>1</v>
      </c>
      <c r="AQ3733" s="10">
        <v>0</v>
      </c>
      <c r="AR3733" s="10">
        <v>0</v>
      </c>
      <c r="AS3733" s="10">
        <v>0</v>
      </c>
      <c r="AT3733" s="10">
        <v>0</v>
      </c>
      <c r="AU3733" s="10">
        <v>0</v>
      </c>
      <c r="AV3733" s="10">
        <v>1.2247448713915889</v>
      </c>
      <c r="AW3733" s="10">
        <v>1.2247448713915889</v>
      </c>
      <c r="AX3733" s="10" t="s">
        <v>33</v>
      </c>
      <c r="AY3733" s="10">
        <v>0</v>
      </c>
      <c r="AZ3733" s="10" t="s">
        <v>33</v>
      </c>
      <c r="BA3733" s="10" t="s">
        <v>33</v>
      </c>
      <c r="BB3733" s="10">
        <v>3728</v>
      </c>
      <c r="BC3733" s="10">
        <v>24</v>
      </c>
      <c r="BE3733" s="10" t="s">
        <v>1720</v>
      </c>
      <c r="BF3733" s="10" t="s">
        <v>4298</v>
      </c>
      <c r="BG3733" s="10">
        <v>0</v>
      </c>
      <c r="BR3733" s="10" t="s">
        <v>33</v>
      </c>
      <c r="BS3733" s="11" t="s">
        <v>33</v>
      </c>
      <c r="BT3733" s="11" t="s">
        <v>33</v>
      </c>
      <c r="BU3733" s="10">
        <v>3733</v>
      </c>
    </row>
    <row r="3734" spans="1:73" s="10" customFormat="1" x14ac:dyDescent="0.45">
      <c r="A3734" s="10" t="s">
        <v>33</v>
      </c>
      <c r="B3734" s="10" t="s">
        <v>33</v>
      </c>
      <c r="C3734" s="10">
        <v>991</v>
      </c>
      <c r="D3734" s="10" t="s">
        <v>33</v>
      </c>
      <c r="E3734" s="10">
        <v>3728</v>
      </c>
      <c r="F3734" s="10">
        <v>78</v>
      </c>
      <c r="G3734" s="10">
        <v>0</v>
      </c>
      <c r="H3734" s="10">
        <v>33</v>
      </c>
      <c r="I3734" s="10">
        <v>8.0000000000000015E-8</v>
      </c>
      <c r="J3734" s="10" t="s">
        <v>33</v>
      </c>
      <c r="K3734" s="10" t="s">
        <v>735</v>
      </c>
      <c r="L3734" s="10" t="s">
        <v>33</v>
      </c>
      <c r="M3734" s="10">
        <v>1.4142135623730951E-2</v>
      </c>
      <c r="N3734" s="10">
        <v>1.4142135623730951E-2</v>
      </c>
      <c r="O3734" s="10">
        <v>1.4142135623730951E-2</v>
      </c>
      <c r="Q3734" s="10">
        <v>0.01</v>
      </c>
      <c r="R3734" s="10">
        <v>0.02</v>
      </c>
      <c r="T3734" s="10">
        <v>0</v>
      </c>
      <c r="W3734" s="10">
        <v>0</v>
      </c>
      <c r="Y3734" s="10">
        <v>0</v>
      </c>
      <c r="AB3734" s="10">
        <v>0</v>
      </c>
      <c r="AE3734" s="10">
        <v>0</v>
      </c>
      <c r="AH3734" s="10">
        <v>1</v>
      </c>
      <c r="AQ3734" s="10">
        <v>0</v>
      </c>
      <c r="AR3734" s="10">
        <v>1.8682089426036101E-2</v>
      </c>
      <c r="AS3734" s="10">
        <v>1.8682089426036101E-2</v>
      </c>
      <c r="AT3734" s="10">
        <v>0</v>
      </c>
      <c r="AU3734" s="10">
        <v>0</v>
      </c>
      <c r="AV3734" s="10">
        <v>0.23461560305070941</v>
      </c>
      <c r="AW3734" s="10">
        <v>0.23461560305070941</v>
      </c>
      <c r="AX3734" s="10" t="s">
        <v>33</v>
      </c>
      <c r="AY3734" s="10">
        <v>0</v>
      </c>
      <c r="AZ3734" s="10" t="s">
        <v>33</v>
      </c>
      <c r="BA3734" s="10" t="s">
        <v>33</v>
      </c>
      <c r="BB3734" s="10">
        <v>3728</v>
      </c>
      <c r="BC3734" s="10">
        <v>78</v>
      </c>
      <c r="BE3734" s="10" t="s">
        <v>1720</v>
      </c>
      <c r="BF3734" s="10" t="s">
        <v>4299</v>
      </c>
      <c r="BG3734" s="10">
        <v>1.05681856959069E-7</v>
      </c>
      <c r="BR3734" s="10" t="s">
        <v>33</v>
      </c>
      <c r="BS3734" s="11" t="s">
        <v>33</v>
      </c>
      <c r="BT3734" s="11" t="s">
        <v>33</v>
      </c>
      <c r="BU3734" s="10">
        <v>3734</v>
      </c>
    </row>
    <row r="3735" spans="1:73" s="10" customFormat="1" x14ac:dyDescent="0.45">
      <c r="A3735" s="10">
        <v>989</v>
      </c>
      <c r="B3735" s="10">
        <v>3722</v>
      </c>
      <c r="C3735" s="10">
        <v>991</v>
      </c>
      <c r="D3735" s="10">
        <v>3740</v>
      </c>
      <c r="E3735" s="10" t="s">
        <v>33</v>
      </c>
      <c r="F3735" s="10">
        <v>3722</v>
      </c>
      <c r="G3735" s="10">
        <v>0</v>
      </c>
      <c r="H3735" s="10" t="s">
        <v>33</v>
      </c>
      <c r="I3735" s="10">
        <v>4.8000000000000004E-3</v>
      </c>
      <c r="J3735" s="10" t="s">
        <v>1721</v>
      </c>
      <c r="L3735" s="10">
        <v>1</v>
      </c>
      <c r="M3735" s="10" t="s">
        <v>33</v>
      </c>
      <c r="N3735" s="10">
        <v>1</v>
      </c>
      <c r="O3735" s="10">
        <v>1</v>
      </c>
      <c r="Q3735" s="10">
        <v>1</v>
      </c>
      <c r="T3735" s="10">
        <v>0.2449489742783178</v>
      </c>
      <c r="U3735" s="10">
        <v>0.2</v>
      </c>
      <c r="V3735" s="10">
        <v>0.3</v>
      </c>
      <c r="W3735" s="10">
        <v>0.61349747350743022</v>
      </c>
      <c r="X3735" s="10" t="s">
        <v>837</v>
      </c>
      <c r="Y3735" s="10">
        <v>5.9160797830996162E-2</v>
      </c>
      <c r="AB3735" s="10">
        <v>7.0981125237629197</v>
      </c>
      <c r="AE3735" s="10">
        <v>0</v>
      </c>
      <c r="AH3735" s="10">
        <v>1</v>
      </c>
      <c r="AQ3735" s="10">
        <v>4.0550844764408707</v>
      </c>
      <c r="AR3735" s="10">
        <v>30.24189935892225</v>
      </c>
      <c r="AS3735" s="10">
        <v>36.121771849761515</v>
      </c>
      <c r="AT3735" s="10">
        <v>95.294485196360455</v>
      </c>
      <c r="AU3735" s="10">
        <v>29.394511378740873</v>
      </c>
      <c r="AV3735" s="10">
        <v>22673.094700345715</v>
      </c>
      <c r="AW3735" s="10">
        <v>22797.783696920815</v>
      </c>
      <c r="AX3735" s="10">
        <v>4.8000000000000004E-3</v>
      </c>
      <c r="AY3735" s="10">
        <v>0</v>
      </c>
      <c r="AZ3735" s="10" t="s">
        <v>33</v>
      </c>
      <c r="BA3735" s="10">
        <v>3740</v>
      </c>
      <c r="BB3735" s="10" t="s">
        <v>33</v>
      </c>
      <c r="BC3735" s="10">
        <v>3722</v>
      </c>
      <c r="BE3735" s="10" t="s">
        <v>33</v>
      </c>
      <c r="BF3735" s="10" t="s">
        <v>33</v>
      </c>
      <c r="BG3735" s="10" t="s">
        <v>33</v>
      </c>
      <c r="BR3735" s="10" t="s">
        <v>1721</v>
      </c>
      <c r="BS3735" s="11">
        <v>36.121771849761515</v>
      </c>
      <c r="BT3735" s="11">
        <v>22797.783696920815</v>
      </c>
      <c r="BU3735" s="10">
        <v>3735</v>
      </c>
    </row>
    <row r="3736" spans="1:73" s="10" customFormat="1" x14ac:dyDescent="0.45">
      <c r="A3736" s="10" t="s">
        <v>33</v>
      </c>
      <c r="B3736" s="10" t="s">
        <v>33</v>
      </c>
      <c r="C3736" s="10">
        <v>991</v>
      </c>
      <c r="D3736" s="10" t="s">
        <v>33</v>
      </c>
      <c r="E3736" s="10">
        <v>3735</v>
      </c>
      <c r="F3736" s="10">
        <v>2941</v>
      </c>
      <c r="G3736" s="10">
        <v>0</v>
      </c>
      <c r="H3736" s="10">
        <v>725</v>
      </c>
      <c r="I3736" s="10">
        <v>2.7573900703382542E-2</v>
      </c>
      <c r="J3736" s="10" t="s">
        <v>33</v>
      </c>
      <c r="K3736" s="10" t="s">
        <v>864</v>
      </c>
      <c r="L3736" s="10" t="s">
        <v>33</v>
      </c>
      <c r="M3736" s="10">
        <v>5.7445626465380286</v>
      </c>
      <c r="N3736" s="10">
        <v>5.7445626465380286</v>
      </c>
      <c r="O3736" s="10">
        <v>5.7445626465380286</v>
      </c>
      <c r="Q3736" s="10">
        <v>5.5</v>
      </c>
      <c r="R3736" s="10">
        <v>6</v>
      </c>
      <c r="T3736" s="10">
        <v>0</v>
      </c>
      <c r="W3736" s="10">
        <v>0</v>
      </c>
      <c r="Y3736" s="10">
        <v>0</v>
      </c>
      <c r="AB3736" s="10">
        <v>0</v>
      </c>
      <c r="AE3736" s="10">
        <v>0</v>
      </c>
      <c r="AH3736" s="10">
        <v>1</v>
      </c>
      <c r="AQ3736" s="10">
        <v>3.8017355021625527</v>
      </c>
      <c r="AR3736" s="10">
        <v>28.95716345275746</v>
      </c>
      <c r="AS3736" s="10">
        <v>34.469679930893165</v>
      </c>
      <c r="AT3736" s="10">
        <v>89.34078430081999</v>
      </c>
      <c r="AU3736" s="10">
        <v>21.971122475663378</v>
      </c>
      <c r="AV3736" s="10">
        <v>22666.292491908294</v>
      </c>
      <c r="AW3736" s="10">
        <v>22777.604398684776</v>
      </c>
      <c r="AX3736" s="10" t="s">
        <v>33</v>
      </c>
      <c r="AY3736" s="10">
        <v>0</v>
      </c>
      <c r="AZ3736" s="10" t="s">
        <v>33</v>
      </c>
      <c r="BA3736" s="10" t="s">
        <v>33</v>
      </c>
      <c r="BB3736" s="10">
        <v>3735</v>
      </c>
      <c r="BC3736" s="10">
        <v>2941</v>
      </c>
      <c r="BE3736" s="10" t="s">
        <v>1721</v>
      </c>
      <c r="BF3736" s="10" t="s">
        <v>4300</v>
      </c>
      <c r="BG3736" s="10">
        <v>0.1654544636682872</v>
      </c>
      <c r="BR3736" s="10" t="s">
        <v>33</v>
      </c>
      <c r="BS3736" s="11" t="s">
        <v>33</v>
      </c>
      <c r="BT3736" s="11" t="s">
        <v>33</v>
      </c>
      <c r="BU3736" s="10">
        <v>3736</v>
      </c>
    </row>
    <row r="3737" spans="1:73" s="10" customFormat="1" x14ac:dyDescent="0.45">
      <c r="A3737" s="10" t="s">
        <v>33</v>
      </c>
      <c r="B3737" s="10" t="s">
        <v>33</v>
      </c>
      <c r="C3737" s="10">
        <v>991</v>
      </c>
      <c r="D3737" s="10" t="s">
        <v>33</v>
      </c>
      <c r="E3737" s="10">
        <v>3735</v>
      </c>
      <c r="F3737" s="10">
        <v>3748</v>
      </c>
      <c r="G3737" s="10">
        <v>0</v>
      </c>
      <c r="H3737" s="10">
        <v>992</v>
      </c>
      <c r="I3737" s="10">
        <v>5.819690713431429E-5</v>
      </c>
      <c r="J3737" s="10" t="s">
        <v>33</v>
      </c>
      <c r="K3737" s="10" t="s">
        <v>865</v>
      </c>
      <c r="L3737" s="10" t="s">
        <v>33</v>
      </c>
      <c r="M3737" s="10">
        <v>1.2124355652982142E-2</v>
      </c>
      <c r="N3737" s="10">
        <v>1.2124355652982142E-2</v>
      </c>
      <c r="O3737" s="10">
        <v>0.34641016151377546</v>
      </c>
      <c r="Q3737" s="10">
        <v>0.3</v>
      </c>
      <c r="R3737" s="10">
        <v>0.4</v>
      </c>
      <c r="S3737" s="10">
        <v>96.5</v>
      </c>
      <c r="T3737" s="10">
        <v>0</v>
      </c>
      <c r="W3737" s="10">
        <v>0</v>
      </c>
      <c r="Y3737" s="10">
        <v>0</v>
      </c>
      <c r="AB3737" s="10">
        <v>0</v>
      </c>
      <c r="AE3737" s="10">
        <v>0</v>
      </c>
      <c r="AH3737" s="10">
        <v>1</v>
      </c>
      <c r="AQ3737" s="10">
        <v>8.4000000000000012E-3</v>
      </c>
      <c r="AR3737" s="10">
        <v>0.27062438522517418</v>
      </c>
      <c r="AS3737" s="10">
        <v>0.2828043852251742</v>
      </c>
      <c r="AT3737" s="10">
        <v>0.19740000000000002</v>
      </c>
      <c r="AU3737" s="10">
        <v>0.32527637931457615</v>
      </c>
      <c r="AV3737" s="10">
        <v>2.7294418420938968</v>
      </c>
      <c r="AW3737" s="10">
        <v>3.2521182214084732</v>
      </c>
      <c r="AX3737" s="10" t="s">
        <v>33</v>
      </c>
      <c r="AY3737" s="10">
        <v>0</v>
      </c>
      <c r="AZ3737" s="10" t="s">
        <v>33</v>
      </c>
      <c r="BA3737" s="10" t="s">
        <v>33</v>
      </c>
      <c r="BB3737" s="10">
        <v>3735</v>
      </c>
      <c r="BC3737" s="10">
        <v>3748</v>
      </c>
      <c r="BE3737" s="10" t="s">
        <v>1721</v>
      </c>
      <c r="BF3737" s="10" t="s">
        <v>1724</v>
      </c>
      <c r="BG3737" s="10">
        <v>1.3574610490808363E-3</v>
      </c>
      <c r="BR3737" s="10" t="s">
        <v>33</v>
      </c>
      <c r="BS3737" s="11" t="s">
        <v>33</v>
      </c>
      <c r="BT3737" s="11" t="s">
        <v>33</v>
      </c>
      <c r="BU3737" s="10">
        <v>3737</v>
      </c>
    </row>
    <row r="3738" spans="1:73" s="10" customFormat="1" x14ac:dyDescent="0.45">
      <c r="A3738" s="10" t="s">
        <v>33</v>
      </c>
      <c r="B3738" s="10" t="s">
        <v>33</v>
      </c>
      <c r="C3738" s="10">
        <v>992</v>
      </c>
      <c r="D3738" s="10" t="s">
        <v>33</v>
      </c>
      <c r="E3738" s="10">
        <v>3735</v>
      </c>
      <c r="F3738" s="10">
        <v>24</v>
      </c>
      <c r="G3738" s="10">
        <v>0</v>
      </c>
      <c r="H3738" s="10">
        <v>11</v>
      </c>
      <c r="I3738" s="10">
        <v>1.1757550765359255E-2</v>
      </c>
      <c r="J3738" s="10" t="s">
        <v>33</v>
      </c>
      <c r="K3738" s="10" t="s">
        <v>836</v>
      </c>
      <c r="L3738" s="10" t="s">
        <v>33</v>
      </c>
      <c r="M3738" s="10">
        <v>2.4494897427831779</v>
      </c>
      <c r="N3738" s="10">
        <v>2.4494897427831779</v>
      </c>
      <c r="O3738" s="10">
        <v>2.4494897427831779</v>
      </c>
      <c r="Q3738" s="10">
        <v>2</v>
      </c>
      <c r="R3738" s="10">
        <v>3</v>
      </c>
      <c r="T3738" s="10">
        <v>0</v>
      </c>
      <c r="W3738" s="10">
        <v>0</v>
      </c>
      <c r="Y3738" s="10">
        <v>0</v>
      </c>
      <c r="AB3738" s="10">
        <v>0</v>
      </c>
      <c r="AE3738" s="10">
        <v>0</v>
      </c>
      <c r="AH3738" s="10">
        <v>1</v>
      </c>
      <c r="AQ3738" s="10">
        <v>0</v>
      </c>
      <c r="AR3738" s="10">
        <v>0</v>
      </c>
      <c r="AS3738" s="10">
        <v>0</v>
      </c>
      <c r="AT3738" s="10">
        <v>0</v>
      </c>
      <c r="AU3738" s="10">
        <v>0</v>
      </c>
      <c r="AV3738" s="10">
        <v>2.4494897427831779</v>
      </c>
      <c r="AW3738" s="10">
        <v>2.4494897427831779</v>
      </c>
      <c r="AX3738" s="10" t="s">
        <v>33</v>
      </c>
      <c r="AY3738" s="10">
        <v>0</v>
      </c>
      <c r="AZ3738" s="10" t="s">
        <v>33</v>
      </c>
      <c r="BA3738" s="10" t="s">
        <v>33</v>
      </c>
      <c r="BB3738" s="10">
        <v>3735</v>
      </c>
      <c r="BC3738" s="10">
        <v>24</v>
      </c>
      <c r="BE3738" s="10" t="s">
        <v>1721</v>
      </c>
      <c r="BF3738" s="10" t="s">
        <v>4301</v>
      </c>
      <c r="BG3738" s="10">
        <v>0</v>
      </c>
      <c r="BR3738" s="10" t="s">
        <v>33</v>
      </c>
      <c r="BS3738" s="11" t="s">
        <v>33</v>
      </c>
      <c r="BT3738" s="11" t="s">
        <v>33</v>
      </c>
      <c r="BU3738" s="10">
        <v>3738</v>
      </c>
    </row>
    <row r="3739" spans="1:73" s="10" customFormat="1" x14ac:dyDescent="0.45">
      <c r="A3739" s="10" t="s">
        <v>33</v>
      </c>
      <c r="B3739" s="10" t="s">
        <v>33</v>
      </c>
      <c r="C3739" s="10">
        <v>992</v>
      </c>
      <c r="D3739" s="10" t="s">
        <v>33</v>
      </c>
      <c r="E3739" s="10">
        <v>3735</v>
      </c>
      <c r="F3739" s="10">
        <v>240</v>
      </c>
      <c r="G3739" s="10">
        <v>0</v>
      </c>
      <c r="H3739" s="10">
        <v>95</v>
      </c>
      <c r="I3739" s="10">
        <v>5.8787753826796277E-3</v>
      </c>
      <c r="J3739" s="10" t="s">
        <v>33</v>
      </c>
      <c r="K3739" s="10" t="s">
        <v>843</v>
      </c>
      <c r="L3739" s="10" t="s">
        <v>33</v>
      </c>
      <c r="M3739" s="10">
        <v>1.2247448713915889</v>
      </c>
      <c r="N3739" s="10">
        <v>1.2247448713915889</v>
      </c>
      <c r="O3739" s="10">
        <v>1.2247448713915889</v>
      </c>
      <c r="Q3739" s="10">
        <v>1</v>
      </c>
      <c r="R3739" s="10">
        <v>1.5</v>
      </c>
      <c r="T3739" s="10">
        <v>0</v>
      </c>
      <c r="W3739" s="10">
        <v>0</v>
      </c>
      <c r="Y3739" s="10">
        <v>0</v>
      </c>
      <c r="AB3739" s="10">
        <v>0</v>
      </c>
      <c r="AE3739" s="10">
        <v>0</v>
      </c>
      <c r="AH3739" s="10">
        <v>1</v>
      </c>
      <c r="AQ3739" s="10">
        <v>0</v>
      </c>
      <c r="AR3739" s="10">
        <v>0.40061404743218876</v>
      </c>
      <c r="AS3739" s="10">
        <v>0.40061404743218876</v>
      </c>
      <c r="AT3739" s="10">
        <v>0</v>
      </c>
      <c r="AU3739" s="10">
        <v>0</v>
      </c>
      <c r="AV3739" s="10">
        <v>1.6232768525424119</v>
      </c>
      <c r="AW3739" s="10">
        <v>1.6232768525424119</v>
      </c>
      <c r="AX3739" s="10" t="s">
        <v>33</v>
      </c>
      <c r="AY3739" s="10">
        <v>0</v>
      </c>
      <c r="AZ3739" s="10" t="s">
        <v>33</v>
      </c>
      <c r="BA3739" s="10" t="s">
        <v>33</v>
      </c>
      <c r="BB3739" s="10">
        <v>3735</v>
      </c>
      <c r="BC3739" s="10">
        <v>240</v>
      </c>
      <c r="BE3739" s="10" t="s">
        <v>1721</v>
      </c>
      <c r="BF3739" s="10" t="s">
        <v>4302</v>
      </c>
      <c r="BG3739" s="10">
        <v>1.9229474276745062E-3</v>
      </c>
      <c r="BR3739" s="10" t="s">
        <v>33</v>
      </c>
      <c r="BS3739" s="11" t="s">
        <v>33</v>
      </c>
      <c r="BT3739" s="11" t="s">
        <v>33</v>
      </c>
      <c r="BU3739" s="10">
        <v>3739</v>
      </c>
    </row>
    <row r="3740" spans="1:73" s="10" customFormat="1" x14ac:dyDescent="0.45">
      <c r="A3740" s="10">
        <v>990</v>
      </c>
      <c r="B3740" s="10">
        <v>3729</v>
      </c>
      <c r="C3740" s="10">
        <v>992</v>
      </c>
      <c r="D3740" s="10">
        <v>3746</v>
      </c>
      <c r="E3740" s="10" t="s">
        <v>33</v>
      </c>
      <c r="F3740" s="10">
        <v>3729</v>
      </c>
      <c r="G3740" s="10" t="e">
        <v>#VALUE!</v>
      </c>
      <c r="H3740" s="10" t="s">
        <v>33</v>
      </c>
      <c r="I3740" s="10">
        <v>2.6832815729997482E-6</v>
      </c>
      <c r="J3740" s="10" t="s">
        <v>1722</v>
      </c>
      <c r="L3740" s="10">
        <v>1</v>
      </c>
      <c r="M3740" s="10" t="s">
        <v>33</v>
      </c>
      <c r="N3740" s="10">
        <v>1</v>
      </c>
      <c r="O3740" s="10">
        <v>1</v>
      </c>
      <c r="Q3740" s="10">
        <v>1</v>
      </c>
      <c r="T3740" s="10">
        <v>0.63245553203367588</v>
      </c>
      <c r="U3740" s="10">
        <v>0.5</v>
      </c>
      <c r="V3740" s="10">
        <v>0.8</v>
      </c>
      <c r="W3740" s="10">
        <v>0.56798829213285729</v>
      </c>
      <c r="X3740" s="10" t="s">
        <v>837</v>
      </c>
      <c r="Y3740" s="10">
        <v>5.4772255750516613E-2</v>
      </c>
      <c r="AB3740" s="10">
        <v>6.5715752449469838</v>
      </c>
      <c r="AE3740" s="10">
        <v>0</v>
      </c>
      <c r="AH3740" s="10">
        <v>1</v>
      </c>
      <c r="AQ3740" s="10">
        <v>0.73369828249580427</v>
      </c>
      <c r="AR3740" s="10">
        <v>4.4718443252707907</v>
      </c>
      <c r="AS3740" s="10">
        <v>5.5357068348897069</v>
      </c>
      <c r="AT3740" s="10">
        <v>17.2419096386514</v>
      </c>
      <c r="AU3740" s="10">
        <v>7.3571656279974604</v>
      </c>
      <c r="AV3740" s="10">
        <v>38.468365745916984</v>
      </c>
      <c r="AW3740" s="10">
        <v>63.067441012565844</v>
      </c>
      <c r="AX3740" s="10">
        <v>2.6832815729997482E-6</v>
      </c>
      <c r="AY3740" s="10">
        <v>0</v>
      </c>
      <c r="AZ3740" s="10" t="s">
        <v>33</v>
      </c>
      <c r="BA3740" s="10">
        <v>3746</v>
      </c>
      <c r="BB3740" s="10" t="s">
        <v>33</v>
      </c>
      <c r="BC3740" s="10">
        <v>3729</v>
      </c>
      <c r="BE3740" s="10" t="s">
        <v>33</v>
      </c>
      <c r="BF3740" s="10" t="s">
        <v>33</v>
      </c>
      <c r="BG3740" s="10" t="s">
        <v>33</v>
      </c>
      <c r="BR3740" s="10" t="s">
        <v>1722</v>
      </c>
      <c r="BS3740" s="11">
        <v>5.5357068348897069</v>
      </c>
      <c r="BT3740" s="11">
        <v>63.067441012565844</v>
      </c>
      <c r="BU3740" s="10">
        <v>3740</v>
      </c>
    </row>
    <row r="3741" spans="1:73" s="10" customFormat="1" x14ac:dyDescent="0.45">
      <c r="A3741" s="10" t="s">
        <v>33</v>
      </c>
      <c r="B3741" s="10" t="s">
        <v>33</v>
      </c>
      <c r="C3741" s="10">
        <v>992</v>
      </c>
      <c r="D3741" s="10" t="s">
        <v>33</v>
      </c>
      <c r="E3741" s="10">
        <v>3740</v>
      </c>
      <c r="F3741" s="10">
        <v>311</v>
      </c>
      <c r="G3741" s="10">
        <v>0</v>
      </c>
      <c r="H3741" s="10">
        <v>114</v>
      </c>
      <c r="I3741" s="10">
        <v>3.0828558188796316E-6</v>
      </c>
      <c r="J3741" s="10" t="s">
        <v>33</v>
      </c>
      <c r="K3741" s="10" t="s">
        <v>857</v>
      </c>
      <c r="L3741" s="10" t="s">
        <v>33</v>
      </c>
      <c r="M3741" s="10">
        <v>1.1489125293076057</v>
      </c>
      <c r="N3741" s="10">
        <v>1.1489125293076057</v>
      </c>
      <c r="O3741" s="10">
        <v>1.1489125293076057</v>
      </c>
      <c r="Q3741" s="10">
        <v>1.1000000000000001</v>
      </c>
      <c r="R3741" s="10">
        <v>1.2</v>
      </c>
      <c r="T3741" s="10">
        <v>0</v>
      </c>
      <c r="W3741" s="10">
        <v>0</v>
      </c>
      <c r="Y3741" s="10">
        <v>0</v>
      </c>
      <c r="AB3741" s="10">
        <v>0</v>
      </c>
      <c r="AE3741" s="10">
        <v>0</v>
      </c>
      <c r="AH3741" s="10">
        <v>1</v>
      </c>
      <c r="AQ3741" s="10">
        <v>0</v>
      </c>
      <c r="AR3741" s="10">
        <v>3.4581432317517162</v>
      </c>
      <c r="AS3741" s="10">
        <v>3.4581432317517162</v>
      </c>
      <c r="AT3741" s="10">
        <v>0</v>
      </c>
      <c r="AU3741" s="10">
        <v>0</v>
      </c>
      <c r="AV3741" s="10">
        <v>29.139354707091698</v>
      </c>
      <c r="AW3741" s="10">
        <v>29.139354707091698</v>
      </c>
      <c r="AX3741" s="10" t="s">
        <v>33</v>
      </c>
      <c r="AY3741" s="10">
        <v>0</v>
      </c>
      <c r="AZ3741" s="10" t="s">
        <v>33</v>
      </c>
      <c r="BA3741" s="10" t="s">
        <v>33</v>
      </c>
      <c r="BB3741" s="10">
        <v>3740</v>
      </c>
      <c r="BC3741" s="10">
        <v>311</v>
      </c>
      <c r="BE3741" s="10" t="s">
        <v>1722</v>
      </c>
      <c r="BF3741" s="10" t="s">
        <v>4303</v>
      </c>
      <c r="BG3741" s="10">
        <v>9.2791720105531777E-6</v>
      </c>
      <c r="BR3741" s="10" t="s">
        <v>33</v>
      </c>
      <c r="BS3741" s="11" t="s">
        <v>33</v>
      </c>
      <c r="BT3741" s="11" t="s">
        <v>33</v>
      </c>
      <c r="BU3741" s="10">
        <v>3741</v>
      </c>
    </row>
    <row r="3742" spans="1:73" s="10" customFormat="1" x14ac:dyDescent="0.45">
      <c r="A3742" s="10" t="s">
        <v>33</v>
      </c>
      <c r="B3742" s="10" t="s">
        <v>33</v>
      </c>
      <c r="C3742" s="10">
        <v>992</v>
      </c>
      <c r="D3742" s="10" t="s">
        <v>33</v>
      </c>
      <c r="E3742" s="10">
        <v>3740</v>
      </c>
      <c r="F3742" s="10">
        <v>9</v>
      </c>
      <c r="G3742" s="10">
        <v>0</v>
      </c>
      <c r="H3742" s="10">
        <v>5</v>
      </c>
      <c r="I3742" s="10">
        <v>2.4000000000000003E-6</v>
      </c>
      <c r="J3742" s="10" t="s">
        <v>33</v>
      </c>
      <c r="K3742" s="10" t="s">
        <v>866</v>
      </c>
      <c r="L3742" s="10" t="s">
        <v>33</v>
      </c>
      <c r="M3742" s="10">
        <v>0.89442719099991586</v>
      </c>
      <c r="N3742" s="10">
        <v>0.89442719099991586</v>
      </c>
      <c r="O3742" s="10">
        <v>0.89442719099991586</v>
      </c>
      <c r="Q3742" s="10">
        <v>0.8</v>
      </c>
      <c r="R3742" s="10">
        <v>1</v>
      </c>
      <c r="T3742" s="10">
        <v>0</v>
      </c>
      <c r="W3742" s="10">
        <v>0</v>
      </c>
      <c r="Y3742" s="10">
        <v>0</v>
      </c>
      <c r="AB3742" s="10">
        <v>0</v>
      </c>
      <c r="AE3742" s="10">
        <v>0</v>
      </c>
      <c r="AH3742" s="10">
        <v>1</v>
      </c>
      <c r="AQ3742" s="10">
        <v>0</v>
      </c>
      <c r="AR3742" s="10">
        <v>0</v>
      </c>
      <c r="AS3742" s="10">
        <v>0</v>
      </c>
      <c r="AT3742" s="10">
        <v>0</v>
      </c>
      <c r="AU3742" s="10">
        <v>0</v>
      </c>
      <c r="AV3742" s="10">
        <v>0.89442719099991586</v>
      </c>
      <c r="AW3742" s="10">
        <v>0.89442719099991586</v>
      </c>
      <c r="AX3742" s="10" t="s">
        <v>33</v>
      </c>
      <c r="AY3742" s="10">
        <v>0</v>
      </c>
      <c r="AZ3742" s="10" t="s">
        <v>33</v>
      </c>
      <c r="BA3742" s="10" t="s">
        <v>33</v>
      </c>
      <c r="BB3742" s="10">
        <v>3740</v>
      </c>
      <c r="BC3742" s="10">
        <v>9</v>
      </c>
      <c r="BE3742" s="10" t="s">
        <v>1722</v>
      </c>
      <c r="BF3742" s="10" t="s">
        <v>4304</v>
      </c>
      <c r="BG3742" s="10">
        <v>0</v>
      </c>
      <c r="BR3742" s="10" t="s">
        <v>33</v>
      </c>
      <c r="BS3742" s="11" t="s">
        <v>33</v>
      </c>
      <c r="BT3742" s="11" t="s">
        <v>33</v>
      </c>
      <c r="BU3742" s="10">
        <v>3742</v>
      </c>
    </row>
    <row r="3743" spans="1:73" s="10" customFormat="1" x14ac:dyDescent="0.45">
      <c r="A3743" s="10" t="s">
        <v>33</v>
      </c>
      <c r="B3743" s="10" t="s">
        <v>33</v>
      </c>
      <c r="C3743" s="10">
        <v>992</v>
      </c>
      <c r="D3743" s="10" t="s">
        <v>33</v>
      </c>
      <c r="E3743" s="10">
        <v>3740</v>
      </c>
      <c r="F3743" s="10">
        <v>3752</v>
      </c>
      <c r="G3743" s="10" t="e">
        <v>#VALUE!</v>
      </c>
      <c r="H3743" s="10">
        <v>993</v>
      </c>
      <c r="I3743" s="10">
        <v>1.897366596101028E-8</v>
      </c>
      <c r="J3743" s="10" t="s">
        <v>33</v>
      </c>
      <c r="K3743" s="10" t="s">
        <v>867</v>
      </c>
      <c r="L3743" s="10" t="s">
        <v>33</v>
      </c>
      <c r="M3743" s="10">
        <v>7.0710678118654753E-3</v>
      </c>
      <c r="N3743" s="10">
        <v>7.0710678118654753E-3</v>
      </c>
      <c r="O3743" s="10">
        <v>7.0710678118654753E-3</v>
      </c>
      <c r="Q3743" s="10">
        <v>5.0000000000000001E-3</v>
      </c>
      <c r="R3743" s="10">
        <v>0.01</v>
      </c>
      <c r="T3743" s="10">
        <v>0</v>
      </c>
      <c r="W3743" s="10">
        <v>0</v>
      </c>
      <c r="Y3743" s="10">
        <v>0</v>
      </c>
      <c r="AB3743" s="10">
        <v>0</v>
      </c>
      <c r="AE3743" s="10">
        <v>0</v>
      </c>
      <c r="AH3743" s="10">
        <v>1</v>
      </c>
      <c r="AQ3743" s="10">
        <v>0.10124275046212837</v>
      </c>
      <c r="AR3743" s="10">
        <v>0.34213852688829627</v>
      </c>
      <c r="AS3743" s="10">
        <v>0.48894051505838243</v>
      </c>
      <c r="AT3743" s="10">
        <v>2.3792046358600167</v>
      </c>
      <c r="AU3743" s="10">
        <v>0.78559038305047668</v>
      </c>
      <c r="AV3743" s="10">
        <v>7.636435017670852</v>
      </c>
      <c r="AW3743" s="10">
        <v>10.801230036581345</v>
      </c>
      <c r="AX3743" s="10" t="s">
        <v>33</v>
      </c>
      <c r="AY3743" s="10">
        <v>0</v>
      </c>
      <c r="AZ3743" s="10" t="s">
        <v>33</v>
      </c>
      <c r="BA3743" s="10" t="s">
        <v>33</v>
      </c>
      <c r="BB3743" s="10">
        <v>3740</v>
      </c>
      <c r="BC3743" s="10">
        <v>3752</v>
      </c>
      <c r="BE3743" s="10" t="s">
        <v>1722</v>
      </c>
      <c r="BF3743" s="10" t="s">
        <v>1725</v>
      </c>
      <c r="BG3743" s="10">
        <v>1.3119650743491635E-6</v>
      </c>
      <c r="BR3743" s="10" t="s">
        <v>33</v>
      </c>
      <c r="BS3743" s="11" t="s">
        <v>33</v>
      </c>
      <c r="BT3743" s="11" t="s">
        <v>33</v>
      </c>
      <c r="BU3743" s="10">
        <v>3743</v>
      </c>
    </row>
    <row r="3744" spans="1:73" s="10" customFormat="1" x14ac:dyDescent="0.45">
      <c r="A3744" s="10" t="s">
        <v>33</v>
      </c>
      <c r="B3744" s="10" t="s">
        <v>33</v>
      </c>
      <c r="C3744" s="10">
        <v>993</v>
      </c>
      <c r="D3744" s="10" t="s">
        <v>33</v>
      </c>
      <c r="E3744" s="10">
        <v>3740</v>
      </c>
      <c r="F3744" s="10">
        <v>92</v>
      </c>
      <c r="G3744" s="10">
        <v>0</v>
      </c>
      <c r="H3744" s="10">
        <v>39</v>
      </c>
      <c r="I3744" s="10">
        <v>1.8973665961010284E-8</v>
      </c>
      <c r="J3744" s="10" t="s">
        <v>33</v>
      </c>
      <c r="K3744" s="10" t="s">
        <v>868</v>
      </c>
      <c r="L3744" s="10" t="s">
        <v>33</v>
      </c>
      <c r="M3744" s="10">
        <v>7.0710678118654771E-3</v>
      </c>
      <c r="N3744" s="10">
        <v>7.0710678118654771E-3</v>
      </c>
      <c r="O3744" s="10">
        <v>7.0710678118654766E-2</v>
      </c>
      <c r="Q3744" s="10">
        <v>0.05</v>
      </c>
      <c r="R3744" s="10">
        <v>0.1</v>
      </c>
      <c r="S3744" s="10">
        <v>90</v>
      </c>
      <c r="T3744" s="10">
        <v>0</v>
      </c>
      <c r="W3744" s="10">
        <v>0</v>
      </c>
      <c r="Y3744" s="10">
        <v>0</v>
      </c>
      <c r="AB3744" s="10">
        <v>0</v>
      </c>
      <c r="AE3744" s="10">
        <v>0</v>
      </c>
      <c r="AH3744" s="10">
        <v>1</v>
      </c>
      <c r="AQ3744" s="10">
        <v>0</v>
      </c>
      <c r="AR3744" s="10">
        <v>2.3451465011482962E-2</v>
      </c>
      <c r="AS3744" s="10">
        <v>2.3451465011482962E-2</v>
      </c>
      <c r="AT3744" s="10">
        <v>0</v>
      </c>
      <c r="AU3744" s="10">
        <v>0</v>
      </c>
      <c r="AV3744" s="10">
        <v>0.47349345964603556</v>
      </c>
      <c r="AW3744" s="10">
        <v>0.47349345964603556</v>
      </c>
      <c r="AX3744" s="10" t="s">
        <v>33</v>
      </c>
      <c r="AY3744" s="10">
        <v>0</v>
      </c>
      <c r="AZ3744" s="10" t="s">
        <v>33</v>
      </c>
      <c r="BA3744" s="10" t="s">
        <v>33</v>
      </c>
      <c r="BB3744" s="10">
        <v>3740</v>
      </c>
      <c r="BC3744" s="10">
        <v>92</v>
      </c>
      <c r="BE3744" s="10" t="s">
        <v>1722</v>
      </c>
      <c r="BF3744" s="10" t="s">
        <v>4305</v>
      </c>
      <c r="BG3744" s="10">
        <v>6.2926883925160557E-8</v>
      </c>
      <c r="BR3744" s="10" t="s">
        <v>33</v>
      </c>
      <c r="BS3744" s="11" t="s">
        <v>33</v>
      </c>
      <c r="BT3744" s="11" t="s">
        <v>33</v>
      </c>
      <c r="BU3744" s="10">
        <v>3744</v>
      </c>
    </row>
    <row r="3745" spans="1:73" s="10" customFormat="1" x14ac:dyDescent="0.45">
      <c r="A3745" s="10" t="s">
        <v>33</v>
      </c>
      <c r="B3745" s="10" t="s">
        <v>33</v>
      </c>
      <c r="C3745" s="10">
        <v>993</v>
      </c>
      <c r="D3745" s="10" t="s">
        <v>33</v>
      </c>
      <c r="E3745" s="10">
        <v>3740</v>
      </c>
      <c r="F3745" s="10">
        <v>240</v>
      </c>
      <c r="G3745" s="10">
        <v>0</v>
      </c>
      <c r="H3745" s="10">
        <v>95</v>
      </c>
      <c r="I3745" s="10">
        <v>6.5726706900619945E-7</v>
      </c>
      <c r="J3745" s="10" t="s">
        <v>33</v>
      </c>
      <c r="K3745" s="10" t="s">
        <v>843</v>
      </c>
      <c r="L3745" s="10" t="s">
        <v>33</v>
      </c>
      <c r="M3745" s="10">
        <v>0.2449489742783178</v>
      </c>
      <c r="N3745" s="10">
        <v>0.2449489742783178</v>
      </c>
      <c r="O3745" s="10">
        <v>0.2449489742783178</v>
      </c>
      <c r="Q3745" s="10">
        <v>0.2</v>
      </c>
      <c r="R3745" s="10">
        <v>0.3</v>
      </c>
      <c r="T3745" s="10">
        <v>0</v>
      </c>
      <c r="W3745" s="10">
        <v>0</v>
      </c>
      <c r="Y3745" s="10">
        <v>0</v>
      </c>
      <c r="AB3745" s="10">
        <v>0</v>
      </c>
      <c r="AE3745" s="10">
        <v>0</v>
      </c>
      <c r="AH3745" s="10">
        <v>1</v>
      </c>
      <c r="AQ3745" s="10">
        <v>0</v>
      </c>
      <c r="AR3745" s="10">
        <v>8.0122809486437754E-2</v>
      </c>
      <c r="AS3745" s="10">
        <v>8.0122809486437754E-2</v>
      </c>
      <c r="AT3745" s="10">
        <v>0</v>
      </c>
      <c r="AU3745" s="10">
        <v>0</v>
      </c>
      <c r="AV3745" s="10">
        <v>0.32465537050848237</v>
      </c>
      <c r="AW3745" s="10">
        <v>0.32465537050848237</v>
      </c>
      <c r="AX3745" s="10" t="s">
        <v>33</v>
      </c>
      <c r="AY3745" s="10">
        <v>0</v>
      </c>
      <c r="AZ3745" s="10" t="s">
        <v>33</v>
      </c>
      <c r="BA3745" s="10" t="s">
        <v>33</v>
      </c>
      <c r="BB3745" s="10">
        <v>3740</v>
      </c>
      <c r="BC3745" s="10">
        <v>240</v>
      </c>
      <c r="BE3745" s="10" t="s">
        <v>1722</v>
      </c>
      <c r="BF3745" s="10" t="s">
        <v>4306</v>
      </c>
      <c r="BG3745" s="10">
        <v>2.1499205827192785E-7</v>
      </c>
      <c r="BR3745" s="10" t="s">
        <v>33</v>
      </c>
      <c r="BS3745" s="11" t="s">
        <v>33</v>
      </c>
      <c r="BT3745" s="11" t="s">
        <v>33</v>
      </c>
      <c r="BU3745" s="10">
        <v>3745</v>
      </c>
    </row>
    <row r="3746" spans="1:73" s="10" customFormat="1" x14ac:dyDescent="0.45">
      <c r="A3746" s="10">
        <v>991</v>
      </c>
      <c r="B3746" s="10">
        <v>3730</v>
      </c>
      <c r="C3746" s="10">
        <v>993</v>
      </c>
      <c r="D3746" s="10">
        <v>3748</v>
      </c>
      <c r="E3746" s="10" t="s">
        <v>33</v>
      </c>
      <c r="F3746" s="10">
        <v>3730</v>
      </c>
      <c r="G3746" s="10">
        <v>0</v>
      </c>
      <c r="H3746" s="10" t="s">
        <v>33</v>
      </c>
      <c r="I3746" s="10">
        <v>3.2496153618543847E-6</v>
      </c>
      <c r="J3746" s="10" t="s">
        <v>1723</v>
      </c>
      <c r="L3746" s="10">
        <v>1</v>
      </c>
      <c r="M3746" s="10" t="s">
        <v>33</v>
      </c>
      <c r="N3746" s="10">
        <v>1</v>
      </c>
      <c r="O3746" s="10">
        <v>1</v>
      </c>
      <c r="Q3746" s="10">
        <v>1</v>
      </c>
      <c r="T3746" s="10">
        <v>0.59160797830996159</v>
      </c>
      <c r="U3746" s="10">
        <v>0.5</v>
      </c>
      <c r="V3746" s="10">
        <v>0.7</v>
      </c>
      <c r="W3746" s="10">
        <v>1.0160483453064624</v>
      </c>
      <c r="X3746" s="10" t="s">
        <v>837</v>
      </c>
      <c r="Y3746" s="10">
        <v>9.7979589711327114E-2</v>
      </c>
      <c r="AB3746" s="10">
        <v>11.755591173565028</v>
      </c>
      <c r="AE3746" s="10">
        <v>0</v>
      </c>
      <c r="AH3746" s="10">
        <v>1</v>
      </c>
      <c r="AQ3746" s="10">
        <v>0.59160797830996159</v>
      </c>
      <c r="AR3746" s="10">
        <v>8.8214710883423813</v>
      </c>
      <c r="AS3746" s="10">
        <v>9.6793026568918261</v>
      </c>
      <c r="AT3746" s="10">
        <v>13.902787490284098</v>
      </c>
      <c r="AU3746" s="10">
        <v>11.755591173565028</v>
      </c>
      <c r="AV3746" s="10">
        <v>82.912986667683612</v>
      </c>
      <c r="AW3746" s="10">
        <v>108.57136533153275</v>
      </c>
      <c r="AX3746" s="10">
        <v>3.2496153618543847E-6</v>
      </c>
      <c r="AY3746" s="10">
        <v>0</v>
      </c>
      <c r="AZ3746" s="10" t="s">
        <v>33</v>
      </c>
      <c r="BA3746" s="10">
        <v>3748</v>
      </c>
      <c r="BB3746" s="10" t="s">
        <v>33</v>
      </c>
      <c r="BC3746" s="10">
        <v>3730</v>
      </c>
      <c r="BE3746" s="10" t="s">
        <v>33</v>
      </c>
      <c r="BF3746" s="10" t="s">
        <v>33</v>
      </c>
      <c r="BG3746" s="10" t="s">
        <v>33</v>
      </c>
      <c r="BR3746" s="10" t="s">
        <v>1723</v>
      </c>
      <c r="BS3746" s="11">
        <v>9.6793026568918261</v>
      </c>
      <c r="BT3746" s="11">
        <v>108.57136533153275</v>
      </c>
      <c r="BU3746" s="10">
        <v>3746</v>
      </c>
    </row>
    <row r="3747" spans="1:73" s="10" customFormat="1" x14ac:dyDescent="0.45">
      <c r="A3747" s="10" t="s">
        <v>33</v>
      </c>
      <c r="B3747" s="10" t="s">
        <v>33</v>
      </c>
      <c r="C3747" s="10">
        <v>993</v>
      </c>
      <c r="D3747" s="10" t="s">
        <v>33</v>
      </c>
      <c r="E3747" s="10">
        <v>3746</v>
      </c>
      <c r="F3747" s="10">
        <v>1828</v>
      </c>
      <c r="G3747" s="10">
        <v>0</v>
      </c>
      <c r="H3747" s="10">
        <v>479</v>
      </c>
      <c r="I3747" s="10">
        <v>9.6124918725583345E-6</v>
      </c>
      <c r="J3747" s="10" t="s">
        <v>33</v>
      </c>
      <c r="K3747" s="10" t="s">
        <v>869</v>
      </c>
      <c r="L3747" s="10" t="s">
        <v>33</v>
      </c>
      <c r="M3747" s="10">
        <v>2.9580398915498081</v>
      </c>
      <c r="N3747" s="10">
        <v>2.9580398915498081</v>
      </c>
      <c r="O3747" s="10">
        <v>2.9580398915498081</v>
      </c>
      <c r="Q3747" s="10">
        <v>2.5</v>
      </c>
      <c r="R3747" s="10">
        <v>3.5</v>
      </c>
      <c r="T3747" s="10">
        <v>0</v>
      </c>
      <c r="W3747" s="10">
        <v>0</v>
      </c>
      <c r="Y3747" s="10">
        <v>0</v>
      </c>
      <c r="AB3747" s="10">
        <v>0</v>
      </c>
      <c r="AE3747" s="10">
        <v>0</v>
      </c>
      <c r="AH3747" s="10">
        <v>1</v>
      </c>
      <c r="AQ3747" s="10">
        <v>0</v>
      </c>
      <c r="AR3747" s="10">
        <v>7.8054227430359191</v>
      </c>
      <c r="AS3747" s="10">
        <v>7.8054227430359191</v>
      </c>
      <c r="AT3747" s="10">
        <v>0</v>
      </c>
      <c r="AU3747" s="10">
        <v>0</v>
      </c>
      <c r="AV3747" s="10">
        <v>82.912986667683612</v>
      </c>
      <c r="AW3747" s="10">
        <v>82.912986667683612</v>
      </c>
      <c r="AX3747" s="10" t="s">
        <v>33</v>
      </c>
      <c r="AY3747" s="10">
        <v>0</v>
      </c>
      <c r="AZ3747" s="10" t="s">
        <v>33</v>
      </c>
      <c r="BA3747" s="10" t="s">
        <v>33</v>
      </c>
      <c r="BB3747" s="10">
        <v>3746</v>
      </c>
      <c r="BC3747" s="10">
        <v>1828</v>
      </c>
      <c r="BE3747" s="10" t="s">
        <v>1723</v>
      </c>
      <c r="BF3747" s="10" t="s">
        <v>4307</v>
      </c>
      <c r="BG3747" s="10">
        <v>2.5364621651537111E-5</v>
      </c>
      <c r="BR3747" s="10" t="s">
        <v>33</v>
      </c>
      <c r="BS3747" s="11" t="s">
        <v>33</v>
      </c>
      <c r="BT3747" s="11" t="s">
        <v>33</v>
      </c>
      <c r="BU3747" s="10">
        <v>3747</v>
      </c>
    </row>
    <row r="3748" spans="1:73" s="10" customFormat="1" x14ac:dyDescent="0.45">
      <c r="A3748" s="10">
        <v>992</v>
      </c>
      <c r="B3748" s="10">
        <v>3737</v>
      </c>
      <c r="C3748" s="10">
        <v>993</v>
      </c>
      <c r="D3748" s="10">
        <v>3752</v>
      </c>
      <c r="E3748" s="10" t="s">
        <v>33</v>
      </c>
      <c r="F3748" s="10">
        <v>3737</v>
      </c>
      <c r="G3748" s="10">
        <v>0</v>
      </c>
      <c r="H3748" s="10" t="s">
        <v>33</v>
      </c>
      <c r="I3748" s="10">
        <v>5.819690713431429E-5</v>
      </c>
      <c r="J3748" s="10" t="s">
        <v>1724</v>
      </c>
      <c r="L3748" s="10">
        <v>1</v>
      </c>
      <c r="M3748" s="10" t="s">
        <v>33</v>
      </c>
      <c r="N3748" s="10">
        <v>1</v>
      </c>
      <c r="O3748" s="10">
        <v>1</v>
      </c>
      <c r="Q3748" s="10">
        <v>1</v>
      </c>
      <c r="T3748" s="10">
        <v>0.69282032302755092</v>
      </c>
      <c r="U3748" s="10">
        <v>0.6</v>
      </c>
      <c r="V3748" s="10">
        <v>0.8</v>
      </c>
      <c r="W3748" s="10">
        <v>2.3188024926672819</v>
      </c>
      <c r="X3748" s="10" t="s">
        <v>837</v>
      </c>
      <c r="Y3748" s="10">
        <v>0.22360679774997896</v>
      </c>
      <c r="AB3748" s="10">
        <v>26.828343594042476</v>
      </c>
      <c r="AE3748" s="10">
        <v>0</v>
      </c>
      <c r="AH3748" s="10">
        <v>1</v>
      </c>
      <c r="AQ3748" s="10">
        <v>0.69282032302755092</v>
      </c>
      <c r="AR3748" s="10">
        <v>22.320723094147326</v>
      </c>
      <c r="AS3748" s="10">
        <v>23.325312562537274</v>
      </c>
      <c r="AT3748" s="10">
        <v>16.281277591147447</v>
      </c>
      <c r="AU3748" s="10">
        <v>26.828343594042476</v>
      </c>
      <c r="AV3748" s="10">
        <v>225.12056889576274</v>
      </c>
      <c r="AW3748" s="10">
        <v>268.23019008095264</v>
      </c>
      <c r="AX3748" s="10">
        <v>5.819690713431429E-5</v>
      </c>
      <c r="AY3748" s="10">
        <v>0</v>
      </c>
      <c r="AZ3748" s="10" t="s">
        <v>33</v>
      </c>
      <c r="BA3748" s="10">
        <v>3752</v>
      </c>
      <c r="BB3748" s="10" t="s">
        <v>33</v>
      </c>
      <c r="BC3748" s="10">
        <v>3737</v>
      </c>
      <c r="BE3748" s="10" t="s">
        <v>33</v>
      </c>
      <c r="BF3748" s="10" t="s">
        <v>33</v>
      </c>
      <c r="BG3748" s="10" t="s">
        <v>33</v>
      </c>
      <c r="BR3748" s="10" t="s">
        <v>1724</v>
      </c>
      <c r="BS3748" s="11">
        <v>23.325312562537274</v>
      </c>
      <c r="BT3748" s="11">
        <v>268.23019008095264</v>
      </c>
      <c r="BU3748" s="10">
        <v>3748</v>
      </c>
    </row>
    <row r="3749" spans="1:73" s="10" customFormat="1" x14ac:dyDescent="0.45">
      <c r="A3749" s="10" t="s">
        <v>33</v>
      </c>
      <c r="B3749" s="10" t="s">
        <v>33</v>
      </c>
      <c r="C3749" s="10">
        <v>993</v>
      </c>
      <c r="D3749" s="10" t="s">
        <v>33</v>
      </c>
      <c r="E3749" s="10">
        <v>3748</v>
      </c>
      <c r="F3749" s="10">
        <v>1118</v>
      </c>
      <c r="G3749" s="10">
        <v>0</v>
      </c>
      <c r="H3749" s="10">
        <v>297</v>
      </c>
      <c r="I3749" s="10">
        <v>7.807934425954154E-4</v>
      </c>
      <c r="J3749" s="10" t="s">
        <v>33</v>
      </c>
      <c r="K3749" s="10" t="s">
        <v>870</v>
      </c>
      <c r="L3749" s="10" t="s">
        <v>33</v>
      </c>
      <c r="M3749" s="10">
        <v>13.416407864998739</v>
      </c>
      <c r="N3749" s="10">
        <v>13.416407864998739</v>
      </c>
      <c r="O3749" s="10">
        <v>13.416407864998739</v>
      </c>
      <c r="Q3749" s="10">
        <v>12</v>
      </c>
      <c r="R3749" s="10">
        <v>15</v>
      </c>
      <c r="T3749" s="10">
        <v>0</v>
      </c>
      <c r="W3749" s="10">
        <v>0</v>
      </c>
      <c r="Y3749" s="10">
        <v>0</v>
      </c>
      <c r="AB3749" s="10">
        <v>0</v>
      </c>
      <c r="AE3749" s="10">
        <v>0</v>
      </c>
      <c r="AH3749" s="10">
        <v>1</v>
      </c>
      <c r="AQ3749" s="10">
        <v>0</v>
      </c>
      <c r="AR3749" s="10">
        <v>19.510710139203777</v>
      </c>
      <c r="AS3749" s="10">
        <v>19.510710139203777</v>
      </c>
      <c r="AT3749" s="10">
        <v>0</v>
      </c>
      <c r="AU3749" s="10">
        <v>0</v>
      </c>
      <c r="AV3749" s="10">
        <v>218.57279436621661</v>
      </c>
      <c r="AW3749" s="10">
        <v>218.57279436621661</v>
      </c>
      <c r="AX3749" s="10" t="s">
        <v>33</v>
      </c>
      <c r="AY3749" s="10">
        <v>0</v>
      </c>
      <c r="AZ3749" s="10" t="s">
        <v>33</v>
      </c>
      <c r="BA3749" s="10" t="s">
        <v>33</v>
      </c>
      <c r="BB3749" s="10">
        <v>3748</v>
      </c>
      <c r="BC3749" s="10">
        <v>1118</v>
      </c>
      <c r="BE3749" s="10" t="s">
        <v>1724</v>
      </c>
      <c r="BF3749" s="10" t="s">
        <v>4308</v>
      </c>
      <c r="BG3749" s="10">
        <v>1.1354629860957665E-3</v>
      </c>
      <c r="BR3749" s="10" t="s">
        <v>33</v>
      </c>
      <c r="BS3749" s="11" t="s">
        <v>33</v>
      </c>
      <c r="BT3749" s="11" t="s">
        <v>33</v>
      </c>
      <c r="BU3749" s="10">
        <v>3749</v>
      </c>
    </row>
    <row r="3750" spans="1:73" s="10" customFormat="1" x14ac:dyDescent="0.45">
      <c r="A3750" s="10" t="s">
        <v>33</v>
      </c>
      <c r="B3750" s="10" t="s">
        <v>33</v>
      </c>
      <c r="C3750" s="10">
        <v>993</v>
      </c>
      <c r="D3750" s="10" t="s">
        <v>33</v>
      </c>
      <c r="E3750" s="10">
        <v>3748</v>
      </c>
      <c r="F3750" s="10">
        <v>1826</v>
      </c>
      <c r="G3750" s="10">
        <v>0</v>
      </c>
      <c r="H3750" s="10">
        <v>477</v>
      </c>
      <c r="I3750" s="10">
        <v>4.1151427678757405E-5</v>
      </c>
      <c r="J3750" s="10" t="s">
        <v>33</v>
      </c>
      <c r="K3750" s="10" t="s">
        <v>871</v>
      </c>
      <c r="L3750" s="10" t="s">
        <v>33</v>
      </c>
      <c r="M3750" s="10">
        <v>0.70710678118654757</v>
      </c>
      <c r="N3750" s="10">
        <v>0.70710678118654757</v>
      </c>
      <c r="O3750" s="10">
        <v>0.70710678118654757</v>
      </c>
      <c r="Q3750" s="10">
        <v>0.5</v>
      </c>
      <c r="R3750" s="10">
        <v>1</v>
      </c>
      <c r="T3750" s="10">
        <v>0</v>
      </c>
      <c r="W3750" s="10">
        <v>0</v>
      </c>
      <c r="Y3750" s="10">
        <v>0</v>
      </c>
      <c r="AB3750" s="10">
        <v>0</v>
      </c>
      <c r="AE3750" s="10">
        <v>0</v>
      </c>
      <c r="AH3750" s="10">
        <v>1</v>
      </c>
      <c r="AQ3750" s="10">
        <v>0</v>
      </c>
      <c r="AR3750" s="10">
        <v>0.49121046227626863</v>
      </c>
      <c r="AS3750" s="10">
        <v>0.49121046227626863</v>
      </c>
      <c r="AT3750" s="10">
        <v>0</v>
      </c>
      <c r="AU3750" s="10">
        <v>0</v>
      </c>
      <c r="AV3750" s="10">
        <v>6.5400285628537072</v>
      </c>
      <c r="AW3750" s="10">
        <v>6.5400285628537072</v>
      </c>
      <c r="AX3750" s="10" t="s">
        <v>33</v>
      </c>
      <c r="AY3750" s="10">
        <v>0</v>
      </c>
      <c r="AZ3750" s="10" t="s">
        <v>33</v>
      </c>
      <c r="BA3750" s="10" t="s">
        <v>33</v>
      </c>
      <c r="BB3750" s="10">
        <v>3748</v>
      </c>
      <c r="BC3750" s="10">
        <v>1826</v>
      </c>
      <c r="BE3750" s="10" t="s">
        <v>1724</v>
      </c>
      <c r="BF3750" s="10" t="s">
        <v>4309</v>
      </c>
      <c r="BG3750" s="10">
        <v>2.8586929656495598E-5</v>
      </c>
      <c r="BR3750" s="10" t="s">
        <v>33</v>
      </c>
      <c r="BS3750" s="11" t="s">
        <v>33</v>
      </c>
      <c r="BT3750" s="11" t="s">
        <v>33</v>
      </c>
      <c r="BU3750" s="10">
        <v>3750</v>
      </c>
    </row>
    <row r="3751" spans="1:73" s="10" customFormat="1" x14ac:dyDescent="0.45">
      <c r="A3751" s="10" t="s">
        <v>33</v>
      </c>
      <c r="B3751" s="10" t="s">
        <v>33</v>
      </c>
      <c r="C3751" s="10">
        <v>993</v>
      </c>
      <c r="D3751" s="10" t="s">
        <v>33</v>
      </c>
      <c r="E3751" s="10">
        <v>3748</v>
      </c>
      <c r="F3751" s="10">
        <v>24</v>
      </c>
      <c r="G3751" s="10">
        <v>0</v>
      </c>
      <c r="H3751" s="10">
        <v>11</v>
      </c>
      <c r="I3751" s="10">
        <v>4.5079130426395775E-7</v>
      </c>
      <c r="J3751" s="10" t="s">
        <v>33</v>
      </c>
      <c r="K3751" s="10" t="s">
        <v>836</v>
      </c>
      <c r="L3751" s="10" t="s">
        <v>33</v>
      </c>
      <c r="M3751" s="10">
        <v>7.7459666924148346E-3</v>
      </c>
      <c r="N3751" s="10">
        <v>7.7459666924148346E-3</v>
      </c>
      <c r="O3751" s="10">
        <v>0.3872983346207417</v>
      </c>
      <c r="Q3751" s="10">
        <v>0.3</v>
      </c>
      <c r="R3751" s="10">
        <v>0.5</v>
      </c>
      <c r="S3751" s="10">
        <v>98</v>
      </c>
      <c r="T3751" s="10">
        <v>0</v>
      </c>
      <c r="W3751" s="10">
        <v>0</v>
      </c>
      <c r="Y3751" s="10">
        <v>0</v>
      </c>
      <c r="AB3751" s="10">
        <v>0</v>
      </c>
      <c r="AE3751" s="10">
        <v>0</v>
      </c>
      <c r="AH3751" s="10">
        <v>1</v>
      </c>
      <c r="AQ3751" s="10">
        <v>0</v>
      </c>
      <c r="AR3751" s="10">
        <v>0</v>
      </c>
      <c r="AS3751" s="10">
        <v>0</v>
      </c>
      <c r="AT3751" s="10">
        <v>0</v>
      </c>
      <c r="AU3751" s="10">
        <v>0</v>
      </c>
      <c r="AV3751" s="10">
        <v>7.7459666924148346E-3</v>
      </c>
      <c r="AW3751" s="10">
        <v>7.7459666924148346E-3</v>
      </c>
      <c r="AX3751" s="10" t="s">
        <v>33</v>
      </c>
      <c r="AY3751" s="10">
        <v>0</v>
      </c>
      <c r="AZ3751" s="10" t="s">
        <v>33</v>
      </c>
      <c r="BA3751" s="10" t="s">
        <v>33</v>
      </c>
      <c r="BB3751" s="10">
        <v>3748</v>
      </c>
      <c r="BC3751" s="10">
        <v>24</v>
      </c>
      <c r="BE3751" s="10" t="s">
        <v>1724</v>
      </c>
      <c r="BF3751" s="10" t="s">
        <v>4310</v>
      </c>
      <c r="BG3751" s="10">
        <v>0</v>
      </c>
      <c r="BR3751" s="10" t="s">
        <v>33</v>
      </c>
      <c r="BS3751" s="11" t="s">
        <v>33</v>
      </c>
      <c r="BT3751" s="11" t="s">
        <v>33</v>
      </c>
      <c r="BU3751" s="10">
        <v>3751</v>
      </c>
    </row>
    <row r="3752" spans="1:73" s="10" customFormat="1" x14ac:dyDescent="0.45">
      <c r="A3752" s="10">
        <v>993</v>
      </c>
      <c r="B3752" s="10">
        <v>3743</v>
      </c>
      <c r="C3752" s="10">
        <v>993</v>
      </c>
      <c r="D3752" s="10">
        <v>3759</v>
      </c>
      <c r="E3752" s="10" t="s">
        <v>33</v>
      </c>
      <c r="F3752" s="10">
        <v>3743</v>
      </c>
      <c r="G3752" s="10" t="e">
        <v>#VALUE!</v>
      </c>
      <c r="H3752" s="10" t="s">
        <v>33</v>
      </c>
      <c r="I3752" s="10">
        <v>1.897366596101028E-8</v>
      </c>
      <c r="J3752" s="10" t="s">
        <v>1725</v>
      </c>
      <c r="L3752" s="10">
        <v>1</v>
      </c>
      <c r="M3752" s="10" t="s">
        <v>33</v>
      </c>
      <c r="N3752" s="10">
        <v>1</v>
      </c>
      <c r="O3752" s="10">
        <v>1</v>
      </c>
      <c r="Q3752" s="10">
        <v>1</v>
      </c>
      <c r="T3752" s="10">
        <v>0.9797958971132712</v>
      </c>
      <c r="U3752" s="10">
        <v>0.8</v>
      </c>
      <c r="V3752" s="10">
        <v>1.2</v>
      </c>
      <c r="W3752" s="10">
        <v>1.2700604316330779</v>
      </c>
      <c r="X3752" s="10" t="s">
        <v>837</v>
      </c>
      <c r="Y3752" s="10">
        <v>0.1224744871391589</v>
      </c>
      <c r="AB3752" s="10">
        <v>14.694488966956285</v>
      </c>
      <c r="AE3752" s="10">
        <v>0</v>
      </c>
      <c r="AH3752" s="10">
        <v>1</v>
      </c>
      <c r="AQ3752" s="10">
        <v>14.317887079549687</v>
      </c>
      <c r="AR3752" s="10">
        <v>48.385694493578043</v>
      </c>
      <c r="AS3752" s="10">
        <v>69.146630758925085</v>
      </c>
      <c r="AT3752" s="10">
        <v>336.47034636941765</v>
      </c>
      <c r="AU3752" s="10">
        <v>111.0992574179859</v>
      </c>
      <c r="AV3752" s="10">
        <v>1079.9549970170945</v>
      </c>
      <c r="AW3752" s="10">
        <v>1527.524600804498</v>
      </c>
      <c r="AX3752" s="10">
        <v>1.897366596101028E-8</v>
      </c>
      <c r="AY3752" s="10">
        <v>0</v>
      </c>
      <c r="AZ3752" s="10" t="s">
        <v>33</v>
      </c>
      <c r="BA3752" s="10">
        <v>3759</v>
      </c>
      <c r="BB3752" s="10" t="s">
        <v>33</v>
      </c>
      <c r="BC3752" s="10">
        <v>3743</v>
      </c>
      <c r="BE3752" s="10" t="s">
        <v>33</v>
      </c>
      <c r="BF3752" s="10" t="s">
        <v>33</v>
      </c>
      <c r="BG3752" s="10" t="s">
        <v>33</v>
      </c>
      <c r="BR3752" s="10" t="s">
        <v>1725</v>
      </c>
      <c r="BS3752" s="11">
        <v>69.146630758925085</v>
      </c>
      <c r="BT3752" s="11">
        <v>1527.524600804498</v>
      </c>
      <c r="BU3752" s="10">
        <v>3752</v>
      </c>
    </row>
    <row r="3753" spans="1:73" s="10" customFormat="1" x14ac:dyDescent="0.45">
      <c r="A3753" s="10" t="s">
        <v>33</v>
      </c>
      <c r="B3753" s="10" t="s">
        <v>33</v>
      </c>
      <c r="C3753" s="10">
        <v>993</v>
      </c>
      <c r="D3753" s="10" t="s">
        <v>33</v>
      </c>
      <c r="E3753" s="10">
        <v>3752</v>
      </c>
      <c r="F3753" s="10">
        <v>3759</v>
      </c>
      <c r="G3753" s="10" t="e">
        <v>#VALUE!</v>
      </c>
      <c r="H3753" s="10">
        <v>994</v>
      </c>
      <c r="I3753" s="10">
        <v>2.5455844122715718E-8</v>
      </c>
      <c r="J3753" s="10" t="s">
        <v>33</v>
      </c>
      <c r="K3753" s="10" t="s">
        <v>872</v>
      </c>
      <c r="L3753" s="10" t="s">
        <v>33</v>
      </c>
      <c r="M3753" s="10">
        <v>1.3416407864998738</v>
      </c>
      <c r="N3753" s="10">
        <v>1.3416407864998738</v>
      </c>
      <c r="O3753" s="10">
        <v>1.3416407864998738</v>
      </c>
      <c r="Q3753" s="10">
        <v>1.2</v>
      </c>
      <c r="R3753" s="10">
        <v>1.5</v>
      </c>
      <c r="T3753" s="10">
        <v>0</v>
      </c>
      <c r="W3753" s="10">
        <v>0</v>
      </c>
      <c r="Y3753" s="10">
        <v>0</v>
      </c>
      <c r="AB3753" s="10">
        <v>0</v>
      </c>
      <c r="AE3753" s="10">
        <v>0</v>
      </c>
      <c r="AH3753" s="10">
        <v>1</v>
      </c>
      <c r="AQ3753" s="10">
        <v>2.6531660657998364</v>
      </c>
      <c r="AR3753" s="10">
        <v>23.986694553668379</v>
      </c>
      <c r="AS3753" s="10">
        <v>27.833785349078141</v>
      </c>
      <c r="AT3753" s="10">
        <v>62.349402546296155</v>
      </c>
      <c r="AU3753" s="10">
        <v>56.279948267985411</v>
      </c>
      <c r="AV3753" s="10">
        <v>317.23212914008246</v>
      </c>
      <c r="AW3753" s="10">
        <v>435.86147995436403</v>
      </c>
      <c r="AX3753" s="10" t="s">
        <v>33</v>
      </c>
      <c r="AY3753" s="10">
        <v>0</v>
      </c>
      <c r="AZ3753" s="10" t="s">
        <v>33</v>
      </c>
      <c r="BA3753" s="10" t="s">
        <v>33</v>
      </c>
      <c r="BB3753" s="10">
        <v>3752</v>
      </c>
      <c r="BC3753" s="10">
        <v>3759</v>
      </c>
      <c r="BE3753" s="10" t="s">
        <v>1725</v>
      </c>
      <c r="BF3753" s="10" t="s">
        <v>1726</v>
      </c>
      <c r="BG3753" s="10">
        <v>5.2810894564387053E-7</v>
      </c>
      <c r="BR3753" s="10" t="s">
        <v>33</v>
      </c>
      <c r="BS3753" s="11" t="s">
        <v>33</v>
      </c>
      <c r="BT3753" s="11" t="s">
        <v>33</v>
      </c>
      <c r="BU3753" s="10">
        <v>3753</v>
      </c>
    </row>
    <row r="3754" spans="1:73" s="10" customFormat="1" x14ac:dyDescent="0.45">
      <c r="A3754" s="10" t="s">
        <v>33</v>
      </c>
      <c r="B3754" s="10" t="s">
        <v>33</v>
      </c>
      <c r="C3754" s="10">
        <v>994</v>
      </c>
      <c r="D3754" s="10" t="s">
        <v>33</v>
      </c>
      <c r="E3754" s="10">
        <v>3752</v>
      </c>
      <c r="F3754" s="10">
        <v>3768</v>
      </c>
      <c r="G3754" s="10" t="e">
        <v>#VALUE!</v>
      </c>
      <c r="H3754" s="10">
        <v>995</v>
      </c>
      <c r="I3754" s="10">
        <v>9.0000000000000012E-9</v>
      </c>
      <c r="J3754" s="10" t="s">
        <v>33</v>
      </c>
      <c r="K3754" s="10" t="s">
        <v>873</v>
      </c>
      <c r="L3754" s="10" t="s">
        <v>33</v>
      </c>
      <c r="M3754" s="10">
        <v>0.47434164902525688</v>
      </c>
      <c r="N3754" s="10">
        <v>0.47434164902525688</v>
      </c>
      <c r="O3754" s="10">
        <v>0.47434164902525688</v>
      </c>
      <c r="Q3754" s="10">
        <v>0.45</v>
      </c>
      <c r="R3754" s="10">
        <v>0.5</v>
      </c>
      <c r="T3754" s="10">
        <v>0</v>
      </c>
      <c r="W3754" s="10">
        <v>0</v>
      </c>
      <c r="Y3754" s="10">
        <v>0</v>
      </c>
      <c r="AB3754" s="10">
        <v>0</v>
      </c>
      <c r="AE3754" s="10">
        <v>0</v>
      </c>
      <c r="AH3754" s="10">
        <v>1</v>
      </c>
      <c r="AQ3754" s="10">
        <v>10.343928719770359</v>
      </c>
      <c r="AR3754" s="10">
        <v>18.29415234419066</v>
      </c>
      <c r="AS3754" s="10">
        <v>33.292848987857681</v>
      </c>
      <c r="AT3754" s="10">
        <v>243.08232491460345</v>
      </c>
      <c r="AU3754" s="10">
        <v>40.093578639488427</v>
      </c>
      <c r="AV3754" s="10">
        <v>689.40136336001808</v>
      </c>
      <c r="AW3754" s="10">
        <v>972.57726691410994</v>
      </c>
      <c r="AX3754" s="10" t="s">
        <v>33</v>
      </c>
      <c r="AY3754" s="10">
        <v>0</v>
      </c>
      <c r="AZ3754" s="10" t="s">
        <v>33</v>
      </c>
      <c r="BA3754" s="10" t="s">
        <v>33</v>
      </c>
      <c r="BB3754" s="10">
        <v>3752</v>
      </c>
      <c r="BC3754" s="10">
        <v>3768</v>
      </c>
      <c r="BE3754" s="10" t="s">
        <v>1725</v>
      </c>
      <c r="BF3754" s="10" t="s">
        <v>4311</v>
      </c>
      <c r="BG3754" s="10">
        <v>6.3168739558597087E-7</v>
      </c>
      <c r="BR3754" s="10" t="s">
        <v>33</v>
      </c>
      <c r="BS3754" s="11" t="s">
        <v>33</v>
      </c>
      <c r="BT3754" s="11" t="s">
        <v>33</v>
      </c>
      <c r="BU3754" s="10">
        <v>3754</v>
      </c>
    </row>
    <row r="3755" spans="1:73" s="10" customFormat="1" x14ac:dyDescent="0.45">
      <c r="A3755" s="10" t="s">
        <v>33</v>
      </c>
      <c r="B3755" s="10" t="s">
        <v>33</v>
      </c>
      <c r="C3755" s="10">
        <v>995</v>
      </c>
      <c r="D3755" s="10" t="s">
        <v>33</v>
      </c>
      <c r="E3755" s="10">
        <v>3752</v>
      </c>
      <c r="F3755" s="10">
        <v>65</v>
      </c>
      <c r="G3755" s="10">
        <v>0</v>
      </c>
      <c r="H3755" s="10">
        <v>29</v>
      </c>
      <c r="I3755" s="10">
        <v>1.3416407864998743E-9</v>
      </c>
      <c r="J3755" s="10" t="s">
        <v>33</v>
      </c>
      <c r="K3755" s="10" t="s">
        <v>874</v>
      </c>
      <c r="L3755" s="10" t="s">
        <v>33</v>
      </c>
      <c r="M3755" s="10">
        <v>7.0710678118654766E-2</v>
      </c>
      <c r="N3755" s="10">
        <v>7.0710678118654766E-2</v>
      </c>
      <c r="O3755" s="10">
        <v>7.0710678118654766E-2</v>
      </c>
      <c r="Q3755" s="10">
        <v>0.05</v>
      </c>
      <c r="R3755" s="10">
        <v>0.1</v>
      </c>
      <c r="T3755" s="10">
        <v>0</v>
      </c>
      <c r="W3755" s="10">
        <v>0</v>
      </c>
      <c r="Y3755" s="10">
        <v>0</v>
      </c>
      <c r="AB3755" s="10">
        <v>0</v>
      </c>
      <c r="AE3755" s="10">
        <v>0</v>
      </c>
      <c r="AH3755" s="10">
        <v>1</v>
      </c>
      <c r="AQ3755" s="10">
        <v>0</v>
      </c>
      <c r="AR3755" s="10">
        <v>3.5441807646857448</v>
      </c>
      <c r="AS3755" s="10">
        <v>3.5441807646857448</v>
      </c>
      <c r="AT3755" s="10">
        <v>0</v>
      </c>
      <c r="AU3755" s="10">
        <v>0</v>
      </c>
      <c r="AV3755" s="10">
        <v>61.377119442851146</v>
      </c>
      <c r="AW3755" s="10">
        <v>61.377119442851146</v>
      </c>
      <c r="AX3755" s="10" t="s">
        <v>33</v>
      </c>
      <c r="AY3755" s="10">
        <v>0</v>
      </c>
      <c r="AZ3755" s="10" t="s">
        <v>33</v>
      </c>
      <c r="BA3755" s="10" t="s">
        <v>33</v>
      </c>
      <c r="BB3755" s="10">
        <v>3752</v>
      </c>
      <c r="BC3755" s="10">
        <v>65</v>
      </c>
      <c r="BE3755" s="10" t="s">
        <v>1725</v>
      </c>
      <c r="BF3755" s="10" t="s">
        <v>4312</v>
      </c>
      <c r="BG3755" s="10">
        <v>6.7246101934585305E-8</v>
      </c>
      <c r="BR3755" s="10" t="s">
        <v>33</v>
      </c>
      <c r="BS3755" s="11" t="s">
        <v>33</v>
      </c>
      <c r="BT3755" s="11" t="s">
        <v>33</v>
      </c>
      <c r="BU3755" s="10">
        <v>3755</v>
      </c>
    </row>
    <row r="3756" spans="1:73" s="10" customFormat="1" x14ac:dyDescent="0.45">
      <c r="A3756" s="10" t="s">
        <v>33</v>
      </c>
      <c r="B3756" s="10" t="s">
        <v>33</v>
      </c>
      <c r="C3756" s="10">
        <v>995</v>
      </c>
      <c r="D3756" s="10" t="s">
        <v>33</v>
      </c>
      <c r="E3756" s="10">
        <v>3752</v>
      </c>
      <c r="F3756" s="10">
        <v>24</v>
      </c>
      <c r="G3756" s="10">
        <v>0</v>
      </c>
      <c r="H3756" s="10">
        <v>11</v>
      </c>
      <c r="I3756" s="10">
        <v>1.3416407864998743E-8</v>
      </c>
      <c r="J3756" s="10" t="s">
        <v>33</v>
      </c>
      <c r="K3756" s="10" t="s">
        <v>836</v>
      </c>
      <c r="L3756" s="10" t="s">
        <v>33</v>
      </c>
      <c r="M3756" s="10">
        <v>0.70710678118654757</v>
      </c>
      <c r="N3756" s="10">
        <v>0.70710678118654757</v>
      </c>
      <c r="O3756" s="10">
        <v>0.70710678118654757</v>
      </c>
      <c r="Q3756" s="10">
        <v>0.5</v>
      </c>
      <c r="R3756" s="10">
        <v>1</v>
      </c>
      <c r="T3756" s="10">
        <v>0</v>
      </c>
      <c r="W3756" s="10">
        <v>0</v>
      </c>
      <c r="Y3756" s="10">
        <v>0</v>
      </c>
      <c r="AB3756" s="10">
        <v>0</v>
      </c>
      <c r="AE3756" s="10">
        <v>0</v>
      </c>
      <c r="AH3756" s="10">
        <v>1</v>
      </c>
      <c r="AQ3756" s="10">
        <v>0</v>
      </c>
      <c r="AR3756" s="10">
        <v>0</v>
      </c>
      <c r="AS3756" s="10">
        <v>0</v>
      </c>
      <c r="AT3756" s="10">
        <v>0</v>
      </c>
      <c r="AU3756" s="10">
        <v>0</v>
      </c>
      <c r="AV3756" s="10">
        <v>0.70710678118654757</v>
      </c>
      <c r="AW3756" s="10">
        <v>0.70710678118654757</v>
      </c>
      <c r="AX3756" s="10" t="s">
        <v>33</v>
      </c>
      <c r="AY3756" s="10">
        <v>0</v>
      </c>
      <c r="AZ3756" s="10" t="s">
        <v>33</v>
      </c>
      <c r="BA3756" s="10" t="s">
        <v>33</v>
      </c>
      <c r="BB3756" s="10">
        <v>3752</v>
      </c>
      <c r="BC3756" s="10">
        <v>24</v>
      </c>
      <c r="BE3756" s="10" t="s">
        <v>1725</v>
      </c>
      <c r="BF3756" s="10" t="s">
        <v>4313</v>
      </c>
      <c r="BG3756" s="10">
        <v>0</v>
      </c>
      <c r="BR3756" s="10" t="s">
        <v>33</v>
      </c>
      <c r="BS3756" s="11" t="s">
        <v>33</v>
      </c>
      <c r="BT3756" s="11" t="s">
        <v>33</v>
      </c>
      <c r="BU3756" s="10">
        <v>3756</v>
      </c>
    </row>
    <row r="3757" spans="1:73" s="10" customFormat="1" x14ac:dyDescent="0.45">
      <c r="A3757" s="10" t="s">
        <v>33</v>
      </c>
      <c r="B3757" s="10" t="s">
        <v>33</v>
      </c>
      <c r="C3757" s="10">
        <v>995</v>
      </c>
      <c r="D3757" s="10" t="s">
        <v>33</v>
      </c>
      <c r="E3757" s="10">
        <v>3752</v>
      </c>
      <c r="F3757" s="10">
        <v>311</v>
      </c>
      <c r="G3757" s="10">
        <v>0</v>
      </c>
      <c r="H3757" s="10">
        <v>114</v>
      </c>
      <c r="I3757" s="10">
        <v>7.3484692283495365E-9</v>
      </c>
      <c r="J3757" s="10" t="s">
        <v>33</v>
      </c>
      <c r="K3757" s="10" t="s">
        <v>857</v>
      </c>
      <c r="L3757" s="10" t="s">
        <v>33</v>
      </c>
      <c r="M3757" s="10">
        <v>0.3872983346207417</v>
      </c>
      <c r="N3757" s="10">
        <v>0.3872983346207417</v>
      </c>
      <c r="O3757" s="10">
        <v>0.3872983346207417</v>
      </c>
      <c r="Q3757" s="10">
        <v>0.3</v>
      </c>
      <c r="R3757" s="10">
        <v>0.5</v>
      </c>
      <c r="T3757" s="10">
        <v>0</v>
      </c>
      <c r="W3757" s="10">
        <v>0</v>
      </c>
      <c r="Y3757" s="10">
        <v>0</v>
      </c>
      <c r="AB3757" s="10">
        <v>0</v>
      </c>
      <c r="AE3757" s="10">
        <v>0</v>
      </c>
      <c r="AH3757" s="10">
        <v>1</v>
      </c>
      <c r="AQ3757" s="10">
        <v>0</v>
      </c>
      <c r="AR3757" s="10">
        <v>1.1657398456125994</v>
      </c>
      <c r="AS3757" s="10">
        <v>1.1657398456125994</v>
      </c>
      <c r="AT3757" s="10">
        <v>0</v>
      </c>
      <c r="AU3757" s="10">
        <v>0</v>
      </c>
      <c r="AV3757" s="10">
        <v>9.8228744678944242</v>
      </c>
      <c r="AW3757" s="10">
        <v>9.8228744678944242</v>
      </c>
      <c r="AX3757" s="10" t="s">
        <v>33</v>
      </c>
      <c r="AY3757" s="10">
        <v>0</v>
      </c>
      <c r="AZ3757" s="10" t="s">
        <v>33</v>
      </c>
      <c r="BA3757" s="10" t="s">
        <v>33</v>
      </c>
      <c r="BB3757" s="10">
        <v>3752</v>
      </c>
      <c r="BC3757" s="10">
        <v>311</v>
      </c>
      <c r="BE3757" s="10" t="s">
        <v>1725</v>
      </c>
      <c r="BF3757" s="10" t="s">
        <v>4314</v>
      </c>
      <c r="BG3757" s="10">
        <v>2.2118358428093156E-8</v>
      </c>
      <c r="BR3757" s="10" t="s">
        <v>33</v>
      </c>
      <c r="BS3757" s="11" t="s">
        <v>33</v>
      </c>
      <c r="BT3757" s="11" t="s">
        <v>33</v>
      </c>
      <c r="BU3757" s="10">
        <v>3757</v>
      </c>
    </row>
    <row r="3758" spans="1:73" s="10" customFormat="1" x14ac:dyDescent="0.45">
      <c r="A3758" s="10" t="s">
        <v>33</v>
      </c>
      <c r="B3758" s="10" t="s">
        <v>33</v>
      </c>
      <c r="C3758" s="10">
        <v>995</v>
      </c>
      <c r="D3758" s="10" t="s">
        <v>33</v>
      </c>
      <c r="E3758" s="10">
        <v>3752</v>
      </c>
      <c r="F3758" s="10">
        <v>3471</v>
      </c>
      <c r="G3758" s="10" t="e">
        <v>#VALUE!</v>
      </c>
      <c r="H3758" s="10">
        <v>921</v>
      </c>
      <c r="I3758" s="10">
        <v>1.3416407864998743E-8</v>
      </c>
      <c r="J3758" s="10" t="s">
        <v>33</v>
      </c>
      <c r="K3758" s="10" t="s">
        <v>852</v>
      </c>
      <c r="L3758" s="10" t="s">
        <v>33</v>
      </c>
      <c r="M3758" s="10">
        <v>0.70710678118654757</v>
      </c>
      <c r="N3758" s="10">
        <v>0.70710678118654757</v>
      </c>
      <c r="O3758" s="10">
        <v>0.70710678118654757</v>
      </c>
      <c r="Q3758" s="10">
        <v>0.5</v>
      </c>
      <c r="R3758" s="10">
        <v>1</v>
      </c>
      <c r="T3758" s="10">
        <v>0</v>
      </c>
      <c r="W3758" s="10">
        <v>0</v>
      </c>
      <c r="Y3758" s="10">
        <v>0</v>
      </c>
      <c r="AB3758" s="10">
        <v>0</v>
      </c>
      <c r="AE3758" s="10">
        <v>0</v>
      </c>
      <c r="AH3758" s="10">
        <v>1</v>
      </c>
      <c r="AQ3758" s="10">
        <v>0.34099639686622085</v>
      </c>
      <c r="AR3758" s="10">
        <v>0.1248665537875806</v>
      </c>
      <c r="AS3758" s="10">
        <v>0.61931132924360077</v>
      </c>
      <c r="AT3758" s="10">
        <v>8.0134153263561902</v>
      </c>
      <c r="AU3758" s="10">
        <v>3.1241543555772862E-2</v>
      </c>
      <c r="AV3758" s="10">
        <v>1.4144038250617961</v>
      </c>
      <c r="AW3758" s="10">
        <v>9.4590606949737595</v>
      </c>
      <c r="AX3758" s="10" t="s">
        <v>33</v>
      </c>
      <c r="AY3758" s="10">
        <v>0</v>
      </c>
      <c r="AZ3758" s="10" t="s">
        <v>33</v>
      </c>
      <c r="BA3758" s="10" t="s">
        <v>33</v>
      </c>
      <c r="BB3758" s="10">
        <v>3752</v>
      </c>
      <c r="BC3758" s="10">
        <v>3471</v>
      </c>
      <c r="BE3758" s="10" t="s">
        <v>1725</v>
      </c>
      <c r="BF3758" s="10" t="s">
        <v>4315</v>
      </c>
      <c r="BG3758" s="10">
        <v>1.1750606286937338E-8</v>
      </c>
      <c r="BR3758" s="10" t="s">
        <v>33</v>
      </c>
      <c r="BS3758" s="11" t="s">
        <v>33</v>
      </c>
      <c r="BT3758" s="11" t="s">
        <v>33</v>
      </c>
      <c r="BU3758" s="10">
        <v>3758</v>
      </c>
    </row>
    <row r="3759" spans="1:73" s="10" customFormat="1" x14ac:dyDescent="0.45">
      <c r="A3759" s="10">
        <v>994</v>
      </c>
      <c r="B3759" s="10">
        <v>3753</v>
      </c>
      <c r="C3759" s="10">
        <v>995</v>
      </c>
      <c r="D3759" s="10">
        <v>3768</v>
      </c>
      <c r="E3759" s="10" t="s">
        <v>33</v>
      </c>
      <c r="F3759" s="10">
        <v>3753</v>
      </c>
      <c r="G3759" s="10" t="e">
        <v>#VALUE!</v>
      </c>
      <c r="H3759" s="10" t="s">
        <v>33</v>
      </c>
      <c r="I3759" s="10">
        <v>2.5455844122715718E-8</v>
      </c>
      <c r="J3759" s="10" t="s">
        <v>1726</v>
      </c>
      <c r="L3759" s="10">
        <v>1</v>
      </c>
      <c r="M3759" s="10" t="s">
        <v>33</v>
      </c>
      <c r="N3759" s="10">
        <v>1</v>
      </c>
      <c r="O3759" s="10">
        <v>1</v>
      </c>
      <c r="Q3759" s="10">
        <v>1</v>
      </c>
      <c r="T3759" s="10">
        <v>0.63245553203367588</v>
      </c>
      <c r="U3759" s="10">
        <v>0.5</v>
      </c>
      <c r="V3759" s="10">
        <v>0.8</v>
      </c>
      <c r="W3759" s="10">
        <v>0.73326973209044999</v>
      </c>
      <c r="X3759" s="10" t="s">
        <v>837</v>
      </c>
      <c r="Y3759" s="10">
        <v>7.0710678118654766E-2</v>
      </c>
      <c r="AB3759" s="10">
        <v>8.4838671606761995</v>
      </c>
      <c r="AE3759" s="10">
        <v>0</v>
      </c>
      <c r="AH3759" s="10">
        <v>1</v>
      </c>
      <c r="AQ3759" s="10">
        <v>1.9775532262413713</v>
      </c>
      <c r="AR3759" s="10">
        <v>17.878626525842158</v>
      </c>
      <c r="AS3759" s="10">
        <v>20.746078703892145</v>
      </c>
      <c r="AT3759" s="10">
        <v>46.472500816672223</v>
      </c>
      <c r="AU3759" s="10">
        <v>41.948596699128977</v>
      </c>
      <c r="AV3759" s="10">
        <v>236.45086846807209</v>
      </c>
      <c r="AW3759" s="10">
        <v>324.87196598387328</v>
      </c>
      <c r="AX3759" s="10">
        <v>2.5455844122715718E-8</v>
      </c>
      <c r="AY3759" s="10">
        <v>0</v>
      </c>
      <c r="AZ3759" s="10" t="s">
        <v>33</v>
      </c>
      <c r="BA3759" s="10">
        <v>3768</v>
      </c>
      <c r="BB3759" s="10" t="s">
        <v>33</v>
      </c>
      <c r="BC3759" s="10">
        <v>3753</v>
      </c>
      <c r="BE3759" s="10" t="s">
        <v>33</v>
      </c>
      <c r="BF3759" s="10" t="s">
        <v>33</v>
      </c>
      <c r="BG3759" s="10" t="s">
        <v>33</v>
      </c>
      <c r="BR3759" s="10" t="s">
        <v>1726</v>
      </c>
      <c r="BS3759" s="11">
        <v>20.746078703892145</v>
      </c>
      <c r="BT3759" s="11">
        <v>324.87196598387328</v>
      </c>
      <c r="BU3759" s="10">
        <v>3759</v>
      </c>
    </row>
    <row r="3760" spans="1:73" s="10" customFormat="1" x14ac:dyDescent="0.45">
      <c r="A3760" s="10" t="s">
        <v>33</v>
      </c>
      <c r="B3760" s="10" t="s">
        <v>33</v>
      </c>
      <c r="C3760" s="10">
        <v>995</v>
      </c>
      <c r="D3760" s="10" t="s">
        <v>33</v>
      </c>
      <c r="E3760" s="10">
        <v>3759</v>
      </c>
      <c r="F3760" s="10">
        <v>3773</v>
      </c>
      <c r="G3760" s="10" t="e">
        <v>#VALUE!</v>
      </c>
      <c r="H3760" s="10">
        <v>996</v>
      </c>
      <c r="I3760" s="10">
        <v>3.4152598729818509E-8</v>
      </c>
      <c r="J3760" s="10" t="s">
        <v>33</v>
      </c>
      <c r="K3760" s="10" t="s">
        <v>875</v>
      </c>
      <c r="L3760" s="10" t="s">
        <v>33</v>
      </c>
      <c r="M3760" s="10">
        <v>1.3416407864998738</v>
      </c>
      <c r="N3760" s="10">
        <v>1.3416407864998738</v>
      </c>
      <c r="O3760" s="10">
        <v>1.3416407864998738</v>
      </c>
      <c r="Q3760" s="10">
        <v>1.2</v>
      </c>
      <c r="R3760" s="10">
        <v>1.5</v>
      </c>
      <c r="T3760" s="10">
        <v>0</v>
      </c>
      <c r="W3760" s="10">
        <v>0</v>
      </c>
      <c r="Y3760" s="10">
        <v>0</v>
      </c>
      <c r="AB3760" s="10">
        <v>0</v>
      </c>
      <c r="AE3760" s="10">
        <v>0</v>
      </c>
      <c r="AH3760" s="10">
        <v>1</v>
      </c>
      <c r="AQ3760" s="10">
        <v>0.61096726402482304</v>
      </c>
      <c r="AR3760" s="10">
        <v>13.774548786150699</v>
      </c>
      <c r="AS3760" s="10">
        <v>14.660451318986693</v>
      </c>
      <c r="AT3760" s="10">
        <v>14.357730704583341</v>
      </c>
      <c r="AU3760" s="10">
        <v>28.597167231535714</v>
      </c>
      <c r="AV3760" s="10">
        <v>155.43443833402441</v>
      </c>
      <c r="AW3760" s="10">
        <v>198.38933627014347</v>
      </c>
      <c r="AX3760" s="10" t="s">
        <v>33</v>
      </c>
      <c r="AY3760" s="10">
        <v>0</v>
      </c>
      <c r="AZ3760" s="10" t="s">
        <v>33</v>
      </c>
      <c r="BA3760" s="10" t="s">
        <v>33</v>
      </c>
      <c r="BB3760" s="10">
        <v>3759</v>
      </c>
      <c r="BC3760" s="10">
        <v>3773</v>
      </c>
      <c r="BE3760" s="10" t="s">
        <v>1726</v>
      </c>
      <c r="BF3760" s="10" t="s">
        <v>1727</v>
      </c>
      <c r="BG3760" s="10">
        <v>3.7319416354478733E-7</v>
      </c>
      <c r="BR3760" s="10" t="s">
        <v>33</v>
      </c>
      <c r="BS3760" s="11" t="s">
        <v>33</v>
      </c>
      <c r="BT3760" s="11" t="s">
        <v>33</v>
      </c>
      <c r="BU3760" s="10">
        <v>3760</v>
      </c>
    </row>
    <row r="3761" spans="1:73" s="10" customFormat="1" x14ac:dyDescent="0.45">
      <c r="A3761" s="10" t="s">
        <v>33</v>
      </c>
      <c r="B3761" s="10" t="s">
        <v>33</v>
      </c>
      <c r="C3761" s="10">
        <v>996</v>
      </c>
      <c r="D3761" s="10" t="s">
        <v>33</v>
      </c>
      <c r="E3761" s="10">
        <v>3759</v>
      </c>
      <c r="F3761" s="10">
        <v>95</v>
      </c>
      <c r="G3761" s="10">
        <v>0</v>
      </c>
      <c r="H3761" s="10">
        <v>42</v>
      </c>
      <c r="I3761" s="10">
        <v>9.859006035092993E-9</v>
      </c>
      <c r="J3761" s="10" t="s">
        <v>33</v>
      </c>
      <c r="K3761" s="10" t="s">
        <v>740</v>
      </c>
      <c r="L3761" s="10" t="s">
        <v>33</v>
      </c>
      <c r="M3761" s="10">
        <v>0.3872983346207417</v>
      </c>
      <c r="N3761" s="10">
        <v>0.3872983346207417</v>
      </c>
      <c r="O3761" s="10">
        <v>0.3872983346207417</v>
      </c>
      <c r="Q3761" s="10">
        <v>0.3</v>
      </c>
      <c r="R3761" s="10">
        <v>0.5</v>
      </c>
      <c r="T3761" s="10">
        <v>0</v>
      </c>
      <c r="W3761" s="10">
        <v>0</v>
      </c>
      <c r="Y3761" s="10">
        <v>0</v>
      </c>
      <c r="AB3761" s="10">
        <v>0</v>
      </c>
      <c r="AE3761" s="10">
        <v>0</v>
      </c>
      <c r="AH3761" s="10">
        <v>1</v>
      </c>
      <c r="AQ3761" s="10">
        <v>0</v>
      </c>
      <c r="AR3761" s="10">
        <v>0.58341606087124587</v>
      </c>
      <c r="AS3761" s="10">
        <v>0.58341606087124587</v>
      </c>
      <c r="AT3761" s="10">
        <v>0</v>
      </c>
      <c r="AU3761" s="10">
        <v>0</v>
      </c>
      <c r="AV3761" s="10">
        <v>11.35351082753964</v>
      </c>
      <c r="AW3761" s="10">
        <v>11.35351082753964</v>
      </c>
      <c r="AX3761" s="10" t="s">
        <v>33</v>
      </c>
      <c r="AY3761" s="10">
        <v>0</v>
      </c>
      <c r="AZ3761" s="10" t="s">
        <v>33</v>
      </c>
      <c r="BA3761" s="10" t="s">
        <v>33</v>
      </c>
      <c r="BB3761" s="10">
        <v>3759</v>
      </c>
      <c r="BC3761" s="10">
        <v>95</v>
      </c>
      <c r="BE3761" s="10" t="s">
        <v>1726</v>
      </c>
      <c r="BF3761" s="10" t="s">
        <v>4316</v>
      </c>
      <c r="BG3761" s="10">
        <v>1.4851348304227259E-8</v>
      </c>
      <c r="BR3761" s="10" t="s">
        <v>33</v>
      </c>
      <c r="BS3761" s="11" t="s">
        <v>33</v>
      </c>
      <c r="BT3761" s="11" t="s">
        <v>33</v>
      </c>
      <c r="BU3761" s="10">
        <v>3761</v>
      </c>
    </row>
    <row r="3762" spans="1:73" s="10" customFormat="1" x14ac:dyDescent="0.45">
      <c r="A3762" s="10" t="s">
        <v>33</v>
      </c>
      <c r="B3762" s="10" t="s">
        <v>33</v>
      </c>
      <c r="C3762" s="10">
        <v>996</v>
      </c>
      <c r="D3762" s="10" t="s">
        <v>33</v>
      </c>
      <c r="E3762" s="10">
        <v>3759</v>
      </c>
      <c r="F3762" s="10">
        <v>3599</v>
      </c>
      <c r="G3762" s="10" t="e">
        <v>#VALUE!</v>
      </c>
      <c r="H3762" s="10">
        <v>960</v>
      </c>
      <c r="I3762" s="10">
        <v>3.600000000000001E-10</v>
      </c>
      <c r="J3762" s="10" t="s">
        <v>33</v>
      </c>
      <c r="K3762" s="10" t="s">
        <v>876</v>
      </c>
      <c r="L3762" s="10" t="s">
        <v>33</v>
      </c>
      <c r="M3762" s="10">
        <v>1.4142135623730951E-2</v>
      </c>
      <c r="N3762" s="10">
        <v>1.4142135623730951E-2</v>
      </c>
      <c r="O3762" s="10">
        <v>1.4142135623730951E-2</v>
      </c>
      <c r="Q3762" s="10">
        <v>0.01</v>
      </c>
      <c r="R3762" s="10">
        <v>0.02</v>
      </c>
      <c r="T3762" s="10">
        <v>0</v>
      </c>
      <c r="W3762" s="10">
        <v>0</v>
      </c>
      <c r="Y3762" s="10">
        <v>0</v>
      </c>
      <c r="AB3762" s="10">
        <v>0</v>
      </c>
      <c r="AE3762" s="10">
        <v>0</v>
      </c>
      <c r="AH3762" s="10">
        <v>1</v>
      </c>
      <c r="AQ3762" s="10">
        <v>0.34917792996023761</v>
      </c>
      <c r="AR3762" s="10">
        <v>1.8483342040240729</v>
      </c>
      <c r="AS3762" s="10">
        <v>2.3546422024664175</v>
      </c>
      <c r="AT3762" s="10">
        <v>8.2056813540655842</v>
      </c>
      <c r="AU3762" s="10">
        <v>4.0735211449495345</v>
      </c>
      <c r="AV3762" s="10">
        <v>61.512489284007302</v>
      </c>
      <c r="AW3762" s="10">
        <v>73.791691783022415</v>
      </c>
      <c r="AX3762" s="10" t="s">
        <v>33</v>
      </c>
      <c r="AY3762" s="10">
        <v>0</v>
      </c>
      <c r="AZ3762" s="10" t="s">
        <v>33</v>
      </c>
      <c r="BA3762" s="10" t="s">
        <v>33</v>
      </c>
      <c r="BB3762" s="10">
        <v>3759</v>
      </c>
      <c r="BC3762" s="10">
        <v>3599</v>
      </c>
      <c r="BE3762" s="10" t="s">
        <v>1726</v>
      </c>
      <c r="BF3762" s="10" t="s">
        <v>4317</v>
      </c>
      <c r="BG3762" s="10">
        <v>5.9939404870753153E-8</v>
      </c>
      <c r="BR3762" s="10" t="s">
        <v>33</v>
      </c>
      <c r="BS3762" s="11" t="s">
        <v>33</v>
      </c>
      <c r="BT3762" s="11" t="s">
        <v>33</v>
      </c>
      <c r="BU3762" s="10">
        <v>3762</v>
      </c>
    </row>
    <row r="3763" spans="1:73" s="10" customFormat="1" x14ac:dyDescent="0.45">
      <c r="A3763" s="10" t="s">
        <v>33</v>
      </c>
      <c r="B3763" s="10" t="s">
        <v>33</v>
      </c>
      <c r="C3763" s="10">
        <v>996</v>
      </c>
      <c r="D3763" s="10" t="s">
        <v>33</v>
      </c>
      <c r="E3763" s="10">
        <v>3759</v>
      </c>
      <c r="F3763" s="10">
        <v>24</v>
      </c>
      <c r="G3763" s="10">
        <v>0</v>
      </c>
      <c r="H3763" s="10">
        <v>11</v>
      </c>
      <c r="I3763" s="10">
        <v>2.846049894151542E-9</v>
      </c>
      <c r="J3763" s="10" t="s">
        <v>33</v>
      </c>
      <c r="K3763" s="10" t="s">
        <v>836</v>
      </c>
      <c r="L3763" s="10" t="s">
        <v>33</v>
      </c>
      <c r="M3763" s="10">
        <v>0.11180339887498948</v>
      </c>
      <c r="N3763" s="10">
        <v>0.11180339887498948</v>
      </c>
      <c r="O3763" s="10">
        <v>0.89442719099991586</v>
      </c>
      <c r="Q3763" s="10">
        <v>0.8</v>
      </c>
      <c r="R3763" s="10">
        <v>1</v>
      </c>
      <c r="S3763" s="10">
        <v>87.5</v>
      </c>
      <c r="T3763" s="10">
        <v>0</v>
      </c>
      <c r="W3763" s="10">
        <v>0</v>
      </c>
      <c r="Y3763" s="10">
        <v>0</v>
      </c>
      <c r="AB3763" s="10">
        <v>0</v>
      </c>
      <c r="AE3763" s="10">
        <v>0</v>
      </c>
      <c r="AH3763" s="10">
        <v>1</v>
      </c>
      <c r="AQ3763" s="10">
        <v>0</v>
      </c>
      <c r="AR3763" s="10">
        <v>0</v>
      </c>
      <c r="AS3763" s="10">
        <v>0</v>
      </c>
      <c r="AT3763" s="10">
        <v>0</v>
      </c>
      <c r="AU3763" s="10">
        <v>0</v>
      </c>
      <c r="AV3763" s="10">
        <v>0.11180339887498948</v>
      </c>
      <c r="AW3763" s="10">
        <v>0.11180339887498948</v>
      </c>
      <c r="AX3763" s="10" t="s">
        <v>33</v>
      </c>
      <c r="AY3763" s="10">
        <v>0</v>
      </c>
      <c r="AZ3763" s="10" t="s">
        <v>33</v>
      </c>
      <c r="BA3763" s="10" t="s">
        <v>33</v>
      </c>
      <c r="BB3763" s="10">
        <v>3759</v>
      </c>
      <c r="BC3763" s="10">
        <v>24</v>
      </c>
      <c r="BE3763" s="10" t="s">
        <v>1726</v>
      </c>
      <c r="BF3763" s="10" t="s">
        <v>4318</v>
      </c>
      <c r="BG3763" s="10">
        <v>0</v>
      </c>
      <c r="BR3763" s="10" t="s">
        <v>33</v>
      </c>
      <c r="BS3763" s="11" t="s">
        <v>33</v>
      </c>
      <c r="BT3763" s="11" t="s">
        <v>33</v>
      </c>
      <c r="BU3763" s="10">
        <v>3763</v>
      </c>
    </row>
    <row r="3764" spans="1:73" s="10" customFormat="1" x14ac:dyDescent="0.45">
      <c r="A3764" s="10" t="s">
        <v>33</v>
      </c>
      <c r="B3764" s="10" t="s">
        <v>33</v>
      </c>
      <c r="C3764" s="10">
        <v>996</v>
      </c>
      <c r="D3764" s="10" t="s">
        <v>33</v>
      </c>
      <c r="E3764" s="10">
        <v>3759</v>
      </c>
      <c r="F3764" s="10">
        <v>311</v>
      </c>
      <c r="G3764" s="10">
        <v>0</v>
      </c>
      <c r="H3764" s="10">
        <v>114</v>
      </c>
      <c r="I3764" s="10">
        <v>6.2353829072479597E-9</v>
      </c>
      <c r="J3764" s="10" t="s">
        <v>33</v>
      </c>
      <c r="K3764" s="10" t="s">
        <v>857</v>
      </c>
      <c r="L3764" s="10" t="s">
        <v>33</v>
      </c>
      <c r="M3764" s="10">
        <v>0.2449489742783178</v>
      </c>
      <c r="N3764" s="10">
        <v>0.2449489742783178</v>
      </c>
      <c r="O3764" s="10">
        <v>0.2449489742783178</v>
      </c>
      <c r="Q3764" s="10">
        <v>0.2</v>
      </c>
      <c r="R3764" s="10">
        <v>0.3</v>
      </c>
      <c r="T3764" s="10">
        <v>0</v>
      </c>
      <c r="W3764" s="10">
        <v>0</v>
      </c>
      <c r="Y3764" s="10">
        <v>0</v>
      </c>
      <c r="AB3764" s="10">
        <v>0</v>
      </c>
      <c r="AE3764" s="10">
        <v>0</v>
      </c>
      <c r="AH3764" s="10">
        <v>1</v>
      </c>
      <c r="AQ3764" s="10">
        <v>0</v>
      </c>
      <c r="AR3764" s="10">
        <v>0.7372786142697717</v>
      </c>
      <c r="AS3764" s="10">
        <v>0.7372786142697717</v>
      </c>
      <c r="AT3764" s="10">
        <v>0</v>
      </c>
      <c r="AU3764" s="10">
        <v>0</v>
      </c>
      <c r="AV3764" s="10">
        <v>6.2125312976921787</v>
      </c>
      <c r="AW3764" s="10">
        <v>6.2125312976921787</v>
      </c>
      <c r="AX3764" s="10" t="s">
        <v>33</v>
      </c>
      <c r="AY3764" s="10">
        <v>0</v>
      </c>
      <c r="AZ3764" s="10" t="s">
        <v>33</v>
      </c>
      <c r="BA3764" s="10" t="s">
        <v>33</v>
      </c>
      <c r="BB3764" s="10">
        <v>3759</v>
      </c>
      <c r="BC3764" s="10">
        <v>311</v>
      </c>
      <c r="BE3764" s="10" t="s">
        <v>1726</v>
      </c>
      <c r="BF3764" s="10" t="s">
        <v>4319</v>
      </c>
      <c r="BG3764" s="10">
        <v>1.8768049479863155E-8</v>
      </c>
      <c r="BR3764" s="10" t="s">
        <v>33</v>
      </c>
      <c r="BS3764" s="11" t="s">
        <v>33</v>
      </c>
      <c r="BT3764" s="11" t="s">
        <v>33</v>
      </c>
      <c r="BU3764" s="10">
        <v>3764</v>
      </c>
    </row>
    <row r="3765" spans="1:73" s="10" customFormat="1" x14ac:dyDescent="0.45">
      <c r="A3765" s="10" t="s">
        <v>33</v>
      </c>
      <c r="B3765" s="10" t="s">
        <v>33</v>
      </c>
      <c r="C3765" s="10">
        <v>996</v>
      </c>
      <c r="D3765" s="10" t="s">
        <v>33</v>
      </c>
      <c r="E3765" s="10">
        <v>3759</v>
      </c>
      <c r="F3765" s="10">
        <v>3259</v>
      </c>
      <c r="G3765" s="10" t="e">
        <v>#VALUE!</v>
      </c>
      <c r="H3765" s="10">
        <v>836</v>
      </c>
      <c r="I3765" s="10">
        <v>3.6000000000000016E-9</v>
      </c>
      <c r="J3765" s="10" t="s">
        <v>33</v>
      </c>
      <c r="K3765" s="10" t="s">
        <v>877</v>
      </c>
      <c r="L3765" s="10" t="s">
        <v>33</v>
      </c>
      <c r="M3765" s="10">
        <v>0.14142135623730953</v>
      </c>
      <c r="N3765" s="10">
        <v>0.14142135623730953</v>
      </c>
      <c r="O3765" s="10">
        <v>0.14142135623730953</v>
      </c>
      <c r="Q3765" s="10">
        <v>0.1</v>
      </c>
      <c r="R3765" s="10">
        <v>0.2</v>
      </c>
      <c r="T3765" s="10">
        <v>0</v>
      </c>
      <c r="W3765" s="10">
        <v>0</v>
      </c>
      <c r="Y3765" s="10">
        <v>0</v>
      </c>
      <c r="AB3765" s="10">
        <v>0</v>
      </c>
      <c r="AE3765" s="10">
        <v>0</v>
      </c>
      <c r="AH3765" s="10">
        <v>1</v>
      </c>
      <c r="AQ3765" s="10">
        <v>6.9282032302755106E-2</v>
      </c>
      <c r="AR3765" s="10">
        <v>6.5416941572498166E-2</v>
      </c>
      <c r="AS3765" s="10">
        <v>0.16587588841149306</v>
      </c>
      <c r="AT3765" s="10">
        <v>1.6281277591147449</v>
      </c>
      <c r="AU3765" s="10">
        <v>0.53656687188084962</v>
      </c>
      <c r="AV3765" s="10">
        <v>0.31251007104512823</v>
      </c>
      <c r="AW3765" s="10">
        <v>2.4772047020407224</v>
      </c>
      <c r="AX3765" s="10" t="s">
        <v>33</v>
      </c>
      <c r="AY3765" s="10">
        <v>0</v>
      </c>
      <c r="AZ3765" s="10" t="s">
        <v>33</v>
      </c>
      <c r="BA3765" s="10" t="s">
        <v>33</v>
      </c>
      <c r="BB3765" s="10">
        <v>3759</v>
      </c>
      <c r="BC3765" s="10">
        <v>3259</v>
      </c>
      <c r="BE3765" s="10" t="s">
        <v>1726</v>
      </c>
      <c r="BF3765" s="10" t="s">
        <v>4320</v>
      </c>
      <c r="BG3765" s="10">
        <v>4.2225107591199537E-9</v>
      </c>
      <c r="BR3765" s="10" t="s">
        <v>33</v>
      </c>
      <c r="BS3765" s="11" t="s">
        <v>33</v>
      </c>
      <c r="BT3765" s="11" t="s">
        <v>33</v>
      </c>
      <c r="BU3765" s="10">
        <v>3765</v>
      </c>
    </row>
    <row r="3766" spans="1:73" s="10" customFormat="1" x14ac:dyDescent="0.45">
      <c r="A3766" s="10" t="s">
        <v>33</v>
      </c>
      <c r="B3766" s="10" t="s">
        <v>33</v>
      </c>
      <c r="C3766" s="10">
        <v>996</v>
      </c>
      <c r="D3766" s="10" t="s">
        <v>33</v>
      </c>
      <c r="E3766" s="10">
        <v>3759</v>
      </c>
      <c r="F3766" s="10">
        <v>3471</v>
      </c>
      <c r="G3766" s="10" t="e">
        <v>#VALUE!</v>
      </c>
      <c r="H3766" s="10">
        <v>921</v>
      </c>
      <c r="I3766" s="10">
        <v>1.6099689437998489E-8</v>
      </c>
      <c r="J3766" s="10" t="s">
        <v>33</v>
      </c>
      <c r="K3766" s="10" t="s">
        <v>852</v>
      </c>
      <c r="L3766" s="10" t="s">
        <v>33</v>
      </c>
      <c r="M3766" s="10">
        <v>0.63245553203367588</v>
      </c>
      <c r="N3766" s="10">
        <v>0.63245553203367588</v>
      </c>
      <c r="O3766" s="10">
        <v>0.63245553203367588</v>
      </c>
      <c r="Q3766" s="10">
        <v>0.5</v>
      </c>
      <c r="R3766" s="10">
        <v>0.8</v>
      </c>
      <c r="T3766" s="10">
        <v>0</v>
      </c>
      <c r="W3766" s="10">
        <v>0</v>
      </c>
      <c r="Y3766" s="10">
        <v>0</v>
      </c>
      <c r="AB3766" s="10">
        <v>0</v>
      </c>
      <c r="AE3766" s="10">
        <v>0</v>
      </c>
      <c r="AH3766" s="10">
        <v>1</v>
      </c>
      <c r="AQ3766" s="10">
        <v>0.30499644939014642</v>
      </c>
      <c r="AR3766" s="10">
        <v>0.11168404095406562</v>
      </c>
      <c r="AS3766" s="10">
        <v>0.55392889256977795</v>
      </c>
      <c r="AT3766" s="10">
        <v>7.1674165606684408</v>
      </c>
      <c r="AU3766" s="10">
        <v>2.7943286045091442E-2</v>
      </c>
      <c r="AV3766" s="10">
        <v>1.2650812401895586</v>
      </c>
      <c r="AW3766" s="10">
        <v>8.4604410869030904</v>
      </c>
      <c r="AX3766" s="10" t="s">
        <v>33</v>
      </c>
      <c r="AY3766" s="10">
        <v>0</v>
      </c>
      <c r="AZ3766" s="10" t="s">
        <v>33</v>
      </c>
      <c r="BA3766" s="10" t="s">
        <v>33</v>
      </c>
      <c r="BB3766" s="10">
        <v>3759</v>
      </c>
      <c r="BC3766" s="10">
        <v>3471</v>
      </c>
      <c r="BE3766" s="10" t="s">
        <v>1726</v>
      </c>
      <c r="BF3766" s="10" t="s">
        <v>4321</v>
      </c>
      <c r="BG3766" s="10">
        <v>1.4100727544324808E-8</v>
      </c>
      <c r="BR3766" s="10" t="s">
        <v>33</v>
      </c>
      <c r="BS3766" s="11" t="s">
        <v>33</v>
      </c>
      <c r="BT3766" s="11" t="s">
        <v>33</v>
      </c>
      <c r="BU3766" s="10">
        <v>3766</v>
      </c>
    </row>
    <row r="3767" spans="1:73" s="10" customFormat="1" x14ac:dyDescent="0.45">
      <c r="A3767" s="10" t="s">
        <v>33</v>
      </c>
      <c r="B3767" s="10" t="s">
        <v>33</v>
      </c>
      <c r="C3767" s="10">
        <v>996</v>
      </c>
      <c r="D3767" s="10" t="s">
        <v>33</v>
      </c>
      <c r="E3767" s="10">
        <v>3759</v>
      </c>
      <c r="F3767" s="10">
        <v>212</v>
      </c>
      <c r="G3767" s="10">
        <v>0</v>
      </c>
      <c r="H3767" s="10">
        <v>85</v>
      </c>
      <c r="I3767" s="10">
        <v>3.600000000000001E-10</v>
      </c>
      <c r="J3767" s="10" t="s">
        <v>33</v>
      </c>
      <c r="K3767" s="10" t="s">
        <v>851</v>
      </c>
      <c r="L3767" s="10" t="s">
        <v>33</v>
      </c>
      <c r="M3767" s="10">
        <v>1.4142135623730951E-2</v>
      </c>
      <c r="N3767" s="10">
        <v>1.4142135623730951E-2</v>
      </c>
      <c r="O3767" s="10">
        <v>1.4142135623730951E-2</v>
      </c>
      <c r="Q3767" s="10">
        <v>0.01</v>
      </c>
      <c r="R3767" s="10">
        <v>0.02</v>
      </c>
      <c r="T3767" s="10">
        <v>0</v>
      </c>
      <c r="W3767" s="10">
        <v>0</v>
      </c>
      <c r="Y3767" s="10">
        <v>0</v>
      </c>
      <c r="AB3767" s="10">
        <v>0</v>
      </c>
      <c r="AE3767" s="10">
        <v>0</v>
      </c>
      <c r="AH3767" s="10">
        <v>1</v>
      </c>
      <c r="AQ3767" s="10">
        <v>1.0674018529733164E-2</v>
      </c>
      <c r="AR3767" s="10">
        <v>2.4678145909356526E-2</v>
      </c>
      <c r="AS3767" s="10">
        <v>4.0155472777469614E-2</v>
      </c>
      <c r="AT3767" s="10">
        <v>0.25083943544872933</v>
      </c>
      <c r="AU3767" s="10">
        <v>0.2295310040415888</v>
      </c>
      <c r="AV3767" s="10">
        <v>0.24850401469887762</v>
      </c>
      <c r="AW3767" s="10">
        <v>0.72887445418919572</v>
      </c>
      <c r="AX3767" s="10" t="s">
        <v>33</v>
      </c>
      <c r="AY3767" s="10">
        <v>0</v>
      </c>
      <c r="AZ3767" s="10" t="s">
        <v>33</v>
      </c>
      <c r="BA3767" s="10" t="s">
        <v>33</v>
      </c>
      <c r="BB3767" s="10">
        <v>3759</v>
      </c>
      <c r="BC3767" s="10">
        <v>212</v>
      </c>
      <c r="BE3767" s="10" t="s">
        <v>1726</v>
      </c>
      <c r="BF3767" s="10" t="s">
        <v>4322</v>
      </c>
      <c r="BG3767" s="10">
        <v>1.022191455697221E-9</v>
      </c>
      <c r="BR3767" s="10" t="s">
        <v>33</v>
      </c>
      <c r="BS3767" s="11" t="s">
        <v>33</v>
      </c>
      <c r="BT3767" s="11" t="s">
        <v>33</v>
      </c>
      <c r="BU3767" s="10">
        <v>3767</v>
      </c>
    </row>
    <row r="3768" spans="1:73" s="10" customFormat="1" x14ac:dyDescent="0.45">
      <c r="A3768" s="10">
        <v>995</v>
      </c>
      <c r="B3768" s="10">
        <v>3754</v>
      </c>
      <c r="C3768" s="10">
        <v>996</v>
      </c>
      <c r="D3768" s="10">
        <v>3773</v>
      </c>
      <c r="E3768" s="10" t="s">
        <v>33</v>
      </c>
      <c r="F3768" s="10">
        <v>3754</v>
      </c>
      <c r="G3768" s="10" t="e">
        <v>#VALUE!</v>
      </c>
      <c r="H3768" s="10" t="s">
        <v>33</v>
      </c>
      <c r="I3768" s="10">
        <v>9.0000000000000012E-9</v>
      </c>
      <c r="J3768" s="10" t="s">
        <v>1681</v>
      </c>
      <c r="L3768" s="10">
        <v>1</v>
      </c>
      <c r="M3768" s="10" t="s">
        <v>33</v>
      </c>
      <c r="N3768" s="10">
        <v>1</v>
      </c>
      <c r="O3768" s="10">
        <v>1</v>
      </c>
      <c r="Q3768" s="10">
        <v>1</v>
      </c>
      <c r="T3768" s="10">
        <v>0.28284271247461906</v>
      </c>
      <c r="U3768" s="10">
        <v>0.2</v>
      </c>
      <c r="V3768" s="10">
        <v>0.4</v>
      </c>
      <c r="W3768" s="10">
        <v>1.4665394641809</v>
      </c>
      <c r="X3768" s="10" t="s">
        <v>837</v>
      </c>
      <c r="Y3768" s="10">
        <v>0.14142135623730953</v>
      </c>
      <c r="AB3768" s="10">
        <v>16.967734321352399</v>
      </c>
      <c r="AE3768" s="10">
        <v>0</v>
      </c>
      <c r="AH3768" s="10">
        <v>1</v>
      </c>
      <c r="AQ3768" s="10">
        <v>21.806916472602609</v>
      </c>
      <c r="AR3768" s="10">
        <v>38.567459513167414</v>
      </c>
      <c r="AS3768" s="10">
        <v>70.187488398441189</v>
      </c>
      <c r="AT3768" s="10">
        <v>512.46253710616134</v>
      </c>
      <c r="AU3768" s="10">
        <v>84.524685365238923</v>
      </c>
      <c r="AV3768" s="10">
        <v>1453.3856868286725</v>
      </c>
      <c r="AW3768" s="10">
        <v>2050.3729093000729</v>
      </c>
      <c r="AX3768" s="10">
        <v>9.0000000000000012E-9</v>
      </c>
      <c r="AY3768" s="10">
        <v>0</v>
      </c>
      <c r="AZ3768" s="10" t="s">
        <v>33</v>
      </c>
      <c r="BA3768" s="10">
        <v>3773</v>
      </c>
      <c r="BB3768" s="10" t="s">
        <v>33</v>
      </c>
      <c r="BC3768" s="10">
        <v>3754</v>
      </c>
      <c r="BE3768" s="10" t="s">
        <v>33</v>
      </c>
      <c r="BF3768" s="10" t="s">
        <v>33</v>
      </c>
      <c r="BG3768" s="10" t="s">
        <v>33</v>
      </c>
      <c r="BR3768" s="10" t="s">
        <v>1681</v>
      </c>
      <c r="BS3768" s="11">
        <v>70.187488398441189</v>
      </c>
      <c r="BT3768" s="11">
        <v>2050.3729093000729</v>
      </c>
      <c r="BU3768" s="10">
        <v>3768</v>
      </c>
    </row>
    <row r="3769" spans="1:73" s="10" customFormat="1" x14ac:dyDescent="0.45">
      <c r="A3769" s="10" t="s">
        <v>33</v>
      </c>
      <c r="B3769" s="10" t="s">
        <v>33</v>
      </c>
      <c r="C3769" s="10">
        <v>996</v>
      </c>
      <c r="D3769" s="10" t="s">
        <v>33</v>
      </c>
      <c r="E3769" s="10">
        <v>3768</v>
      </c>
      <c r="F3769" s="10">
        <v>1744</v>
      </c>
      <c r="G3769" s="10">
        <v>0</v>
      </c>
      <c r="H3769" s="10">
        <v>457</v>
      </c>
      <c r="I3769" s="10">
        <v>3.0586761842339574E-9</v>
      </c>
      <c r="J3769" s="10" t="s">
        <v>33</v>
      </c>
      <c r="K3769" s="10" t="s">
        <v>878</v>
      </c>
      <c r="L3769" s="10" t="s">
        <v>33</v>
      </c>
      <c r="M3769" s="10">
        <v>0.33985290935932855</v>
      </c>
      <c r="N3769" s="10">
        <v>0.33985290935932855</v>
      </c>
      <c r="O3769" s="10">
        <v>0.33985290935932855</v>
      </c>
      <c r="Q3769" s="10">
        <v>0.33</v>
      </c>
      <c r="R3769" s="10">
        <v>0.35</v>
      </c>
      <c r="T3769" s="10">
        <v>0</v>
      </c>
      <c r="W3769" s="10">
        <v>0</v>
      </c>
      <c r="Y3769" s="10">
        <v>0</v>
      </c>
      <c r="AB3769" s="10">
        <v>0</v>
      </c>
      <c r="AE3769" s="10">
        <v>0</v>
      </c>
      <c r="AH3769" s="10">
        <v>1</v>
      </c>
      <c r="AQ3769" s="10">
        <v>21.337302341536379</v>
      </c>
      <c r="AR3769" s="10">
        <v>34.32301893490154</v>
      </c>
      <c r="AS3769" s="10">
        <v>65.262107330129282</v>
      </c>
      <c r="AT3769" s="10">
        <v>501.42660502610488</v>
      </c>
      <c r="AU3769" s="10">
        <v>67.539839345749755</v>
      </c>
      <c r="AV3769" s="10">
        <v>1416.1699242922682</v>
      </c>
      <c r="AW3769" s="10">
        <v>1985.136368664123</v>
      </c>
      <c r="AX3769" s="10" t="s">
        <v>33</v>
      </c>
      <c r="AY3769" s="10">
        <v>0</v>
      </c>
      <c r="AZ3769" s="10" t="s">
        <v>33</v>
      </c>
      <c r="BA3769" s="10" t="s">
        <v>33</v>
      </c>
      <c r="BB3769" s="10">
        <v>3768</v>
      </c>
      <c r="BC3769" s="10">
        <v>1744</v>
      </c>
      <c r="BE3769" s="10" t="s">
        <v>1681</v>
      </c>
      <c r="BF3769" s="10" t="s">
        <v>4323</v>
      </c>
      <c r="BG3769" s="10">
        <v>5.873589659711636E-7</v>
      </c>
      <c r="BR3769" s="10" t="s">
        <v>33</v>
      </c>
      <c r="BS3769" s="11" t="s">
        <v>33</v>
      </c>
      <c r="BT3769" s="11" t="s">
        <v>33</v>
      </c>
      <c r="BU3769" s="10">
        <v>3769</v>
      </c>
    </row>
    <row r="3770" spans="1:73" s="10" customFormat="1" x14ac:dyDescent="0.45">
      <c r="A3770" s="10" t="s">
        <v>33</v>
      </c>
      <c r="B3770" s="10" t="s">
        <v>33</v>
      </c>
      <c r="C3770" s="10">
        <v>996</v>
      </c>
      <c r="D3770" s="10" t="s">
        <v>33</v>
      </c>
      <c r="E3770" s="10">
        <v>3768</v>
      </c>
      <c r="F3770" s="10">
        <v>45</v>
      </c>
      <c r="G3770" s="10">
        <v>0</v>
      </c>
      <c r="H3770" s="10">
        <v>22</v>
      </c>
      <c r="I3770" s="10">
        <v>6.7349832961930949E-9</v>
      </c>
      <c r="J3770" s="10" t="s">
        <v>33</v>
      </c>
      <c r="K3770" s="10" t="s">
        <v>855</v>
      </c>
      <c r="L3770" s="10" t="s">
        <v>33</v>
      </c>
      <c r="M3770" s="10">
        <v>0.74833147735478822</v>
      </c>
      <c r="N3770" s="10">
        <v>0.74833147735478822</v>
      </c>
      <c r="O3770" s="10">
        <v>0.74833147735478822</v>
      </c>
      <c r="Q3770" s="10">
        <v>0.7</v>
      </c>
      <c r="R3770" s="10">
        <v>0.8</v>
      </c>
      <c r="T3770" s="10">
        <v>0</v>
      </c>
      <c r="W3770" s="10">
        <v>0</v>
      </c>
      <c r="Y3770" s="10">
        <v>0</v>
      </c>
      <c r="AB3770" s="10">
        <v>0</v>
      </c>
      <c r="AE3770" s="10">
        <v>0</v>
      </c>
      <c r="AH3770" s="10">
        <v>1</v>
      </c>
      <c r="AQ3770" s="10">
        <v>0</v>
      </c>
      <c r="AR3770" s="10">
        <v>2.7095088858975842</v>
      </c>
      <c r="AS3770" s="10">
        <v>2.7095088858975842</v>
      </c>
      <c r="AT3770" s="10">
        <v>0</v>
      </c>
      <c r="AU3770" s="10">
        <v>0</v>
      </c>
      <c r="AV3770" s="10">
        <v>36.267856575239641</v>
      </c>
      <c r="AW3770" s="10">
        <v>36.267856575239641</v>
      </c>
      <c r="AX3770" s="10" t="s">
        <v>33</v>
      </c>
      <c r="AY3770" s="10">
        <v>0</v>
      </c>
      <c r="AZ3770" s="10" t="s">
        <v>33</v>
      </c>
      <c r="BA3770" s="10" t="s">
        <v>33</v>
      </c>
      <c r="BB3770" s="10">
        <v>3768</v>
      </c>
      <c r="BC3770" s="10">
        <v>45</v>
      </c>
      <c r="BE3770" s="10" t="s">
        <v>1681</v>
      </c>
      <c r="BF3770" s="10" t="s">
        <v>4324</v>
      </c>
      <c r="BG3770" s="10">
        <v>2.4385579973078261E-8</v>
      </c>
      <c r="BR3770" s="10" t="s">
        <v>33</v>
      </c>
      <c r="BS3770" s="11" t="s">
        <v>33</v>
      </c>
      <c r="BT3770" s="11" t="s">
        <v>33</v>
      </c>
      <c r="BU3770" s="10">
        <v>3770</v>
      </c>
    </row>
    <row r="3771" spans="1:73" s="10" customFormat="1" x14ac:dyDescent="0.45">
      <c r="A3771" s="10" t="s">
        <v>33</v>
      </c>
      <c r="B3771" s="10" t="s">
        <v>33</v>
      </c>
      <c r="C3771" s="10">
        <v>996</v>
      </c>
      <c r="D3771" s="10" t="s">
        <v>33</v>
      </c>
      <c r="E3771" s="10">
        <v>3768</v>
      </c>
      <c r="F3771" s="10">
        <v>24</v>
      </c>
      <c r="G3771" s="10">
        <v>0</v>
      </c>
      <c r="H3771" s="10">
        <v>11</v>
      </c>
      <c r="I3771" s="10">
        <v>1.5588457268119897E-9</v>
      </c>
      <c r="J3771" s="10" t="s">
        <v>33</v>
      </c>
      <c r="K3771" s="10" t="s">
        <v>836</v>
      </c>
      <c r="L3771" s="10" t="s">
        <v>33</v>
      </c>
      <c r="M3771" s="10">
        <v>0.17320508075688773</v>
      </c>
      <c r="N3771" s="10">
        <v>0.17320508075688773</v>
      </c>
      <c r="O3771" s="10">
        <v>1.7320508075688772</v>
      </c>
      <c r="Q3771" s="10">
        <v>1.5</v>
      </c>
      <c r="R3771" s="10">
        <v>2</v>
      </c>
      <c r="S3771" s="10">
        <v>90</v>
      </c>
      <c r="T3771" s="10">
        <v>0</v>
      </c>
      <c r="W3771" s="10">
        <v>0</v>
      </c>
      <c r="Y3771" s="10">
        <v>0</v>
      </c>
      <c r="AB3771" s="10">
        <v>0</v>
      </c>
      <c r="AE3771" s="10">
        <v>0</v>
      </c>
      <c r="AH3771" s="10">
        <v>1</v>
      </c>
      <c r="AQ3771" s="10">
        <v>0</v>
      </c>
      <c r="AR3771" s="10">
        <v>0</v>
      </c>
      <c r="AS3771" s="10">
        <v>0</v>
      </c>
      <c r="AT3771" s="10">
        <v>0</v>
      </c>
      <c r="AU3771" s="10">
        <v>0</v>
      </c>
      <c r="AV3771" s="10">
        <v>0.17320508075688773</v>
      </c>
      <c r="AW3771" s="10">
        <v>0.17320508075688773</v>
      </c>
      <c r="AX3771" s="10" t="s">
        <v>33</v>
      </c>
      <c r="AY3771" s="10">
        <v>0</v>
      </c>
      <c r="AZ3771" s="10" t="s">
        <v>33</v>
      </c>
      <c r="BA3771" s="10" t="s">
        <v>33</v>
      </c>
      <c r="BB3771" s="10">
        <v>3768</v>
      </c>
      <c r="BC3771" s="10">
        <v>24</v>
      </c>
      <c r="BE3771" s="10" t="s">
        <v>1681</v>
      </c>
      <c r="BF3771" s="10" t="s">
        <v>4325</v>
      </c>
      <c r="BG3771" s="10">
        <v>0</v>
      </c>
      <c r="BR3771" s="10" t="s">
        <v>33</v>
      </c>
      <c r="BS3771" s="11" t="s">
        <v>33</v>
      </c>
      <c r="BT3771" s="11" t="s">
        <v>33</v>
      </c>
      <c r="BU3771" s="10">
        <v>3771</v>
      </c>
    </row>
    <row r="3772" spans="1:73" s="10" customFormat="1" x14ac:dyDescent="0.45">
      <c r="A3772" s="10" t="s">
        <v>33</v>
      </c>
      <c r="B3772" s="10" t="s">
        <v>33</v>
      </c>
      <c r="C3772" s="10">
        <v>996</v>
      </c>
      <c r="D3772" s="10" t="s">
        <v>33</v>
      </c>
      <c r="E3772" s="10">
        <v>3768</v>
      </c>
      <c r="F3772" s="10">
        <v>3471</v>
      </c>
      <c r="G3772" s="10" t="e">
        <v>#VALUE!</v>
      </c>
      <c r="H3772" s="10">
        <v>921</v>
      </c>
      <c r="I3772" s="10">
        <v>3.4856850115866756E-9</v>
      </c>
      <c r="J3772" s="10" t="s">
        <v>33</v>
      </c>
      <c r="K3772" s="10" t="s">
        <v>852</v>
      </c>
      <c r="L3772" s="10" t="s">
        <v>33</v>
      </c>
      <c r="M3772" s="10">
        <v>0.3872983346207417</v>
      </c>
      <c r="N3772" s="10">
        <v>0.3872983346207417</v>
      </c>
      <c r="O3772" s="10">
        <v>0.3872983346207417</v>
      </c>
      <c r="Q3772" s="10">
        <v>0.3</v>
      </c>
      <c r="R3772" s="10">
        <v>0.5</v>
      </c>
      <c r="T3772" s="10">
        <v>0</v>
      </c>
      <c r="W3772" s="10">
        <v>0</v>
      </c>
      <c r="Y3772" s="10">
        <v>0</v>
      </c>
      <c r="AB3772" s="10">
        <v>0</v>
      </c>
      <c r="AE3772" s="10">
        <v>0</v>
      </c>
      <c r="AH3772" s="10">
        <v>1</v>
      </c>
      <c r="AQ3772" s="10">
        <v>0.18677141859161311</v>
      </c>
      <c r="AR3772" s="10">
        <v>6.8392228187390033E-2</v>
      </c>
      <c r="AS3772" s="10">
        <v>0.33921078514522907</v>
      </c>
      <c r="AT3772" s="10">
        <v>4.3891283369029086</v>
      </c>
      <c r="AU3772" s="10">
        <v>1.7111698136776952E-2</v>
      </c>
      <c r="AV3772" s="10">
        <v>0.7747008804079365</v>
      </c>
      <c r="AW3772" s="10">
        <v>5.1809409154476214</v>
      </c>
      <c r="AX3772" s="10" t="s">
        <v>33</v>
      </c>
      <c r="AY3772" s="10">
        <v>0</v>
      </c>
      <c r="AZ3772" s="10" t="s">
        <v>33</v>
      </c>
      <c r="BA3772" s="10" t="s">
        <v>33</v>
      </c>
      <c r="BB3772" s="10">
        <v>3768</v>
      </c>
      <c r="BC3772" s="10">
        <v>3471</v>
      </c>
      <c r="BE3772" s="10" t="s">
        <v>1681</v>
      </c>
      <c r="BF3772" s="10" t="s">
        <v>4326</v>
      </c>
      <c r="BG3772" s="10">
        <v>3.0528970663070621E-9</v>
      </c>
      <c r="BR3772" s="10" t="s">
        <v>33</v>
      </c>
      <c r="BS3772" s="11" t="s">
        <v>33</v>
      </c>
      <c r="BT3772" s="11" t="s">
        <v>33</v>
      </c>
      <c r="BU3772" s="10">
        <v>3772</v>
      </c>
    </row>
    <row r="3773" spans="1:73" s="10" customFormat="1" x14ac:dyDescent="0.45">
      <c r="A3773" s="10">
        <v>996</v>
      </c>
      <c r="B3773" s="10">
        <v>3760</v>
      </c>
      <c r="C3773" s="10">
        <v>996</v>
      </c>
      <c r="D3773" s="10">
        <v>3780</v>
      </c>
      <c r="E3773" s="10" t="s">
        <v>33</v>
      </c>
      <c r="F3773" s="10">
        <v>3760</v>
      </c>
      <c r="G3773" s="10" t="e">
        <v>#VALUE!</v>
      </c>
      <c r="H3773" s="10" t="s">
        <v>33</v>
      </c>
      <c r="I3773" s="10">
        <v>3.4152598729818509E-8</v>
      </c>
      <c r="J3773" s="10" t="s">
        <v>1727</v>
      </c>
      <c r="L3773" s="10">
        <v>1</v>
      </c>
      <c r="M3773" s="10" t="s">
        <v>33</v>
      </c>
      <c r="N3773" s="10">
        <v>1</v>
      </c>
      <c r="O3773" s="10">
        <v>1</v>
      </c>
      <c r="Q3773" s="10">
        <v>1</v>
      </c>
      <c r="T3773" s="10">
        <v>0.42426406871192851</v>
      </c>
      <c r="U3773" s="10">
        <v>0.3</v>
      </c>
      <c r="V3773" s="10">
        <v>0.6</v>
      </c>
      <c r="W3773" s="10">
        <v>1.796136687448926</v>
      </c>
      <c r="X3773" s="10" t="s">
        <v>837</v>
      </c>
      <c r="Y3773" s="10">
        <v>0.17320508075688773</v>
      </c>
      <c r="AB3773" s="10">
        <v>20.781145589211391</v>
      </c>
      <c r="AE3773" s="10">
        <v>0</v>
      </c>
      <c r="AH3773" s="10">
        <v>1</v>
      </c>
      <c r="AQ3773" s="10">
        <v>0.45538811146218866</v>
      </c>
      <c r="AR3773" s="10">
        <v>10.26694248174006</v>
      </c>
      <c r="AS3773" s="10">
        <v>10.927255243360234</v>
      </c>
      <c r="AT3773" s="10">
        <v>10.701620619361433</v>
      </c>
      <c r="AU3773" s="10">
        <v>21.315069964547774</v>
      </c>
      <c r="AV3773" s="10">
        <v>115.85399005312591</v>
      </c>
      <c r="AW3773" s="10">
        <v>147.87068063703512</v>
      </c>
      <c r="AX3773" s="10">
        <v>3.4152598729818509E-8</v>
      </c>
      <c r="AY3773" s="10">
        <v>0</v>
      </c>
      <c r="AZ3773" s="10" t="s">
        <v>33</v>
      </c>
      <c r="BA3773" s="10">
        <v>3780</v>
      </c>
      <c r="BB3773" s="10" t="s">
        <v>33</v>
      </c>
      <c r="BC3773" s="10">
        <v>3760</v>
      </c>
      <c r="BE3773" s="10" t="s">
        <v>33</v>
      </c>
      <c r="BF3773" s="10" t="s">
        <v>33</v>
      </c>
      <c r="BG3773" s="10" t="s">
        <v>33</v>
      </c>
      <c r="BR3773" s="10" t="s">
        <v>1727</v>
      </c>
      <c r="BS3773" s="11">
        <v>10.927255243360234</v>
      </c>
      <c r="BT3773" s="11">
        <v>147.87068063703512</v>
      </c>
      <c r="BU3773" s="10">
        <v>3773</v>
      </c>
    </row>
    <row r="3774" spans="1:73" s="10" customFormat="1" x14ac:dyDescent="0.45">
      <c r="A3774" s="10" t="s">
        <v>33</v>
      </c>
      <c r="B3774" s="10" t="s">
        <v>33</v>
      </c>
      <c r="C3774" s="10">
        <v>996</v>
      </c>
      <c r="D3774" s="10" t="s">
        <v>33</v>
      </c>
      <c r="E3774" s="10">
        <v>3773</v>
      </c>
      <c r="F3774" s="10">
        <v>1118</v>
      </c>
      <c r="G3774" s="10">
        <v>0</v>
      </c>
      <c r="H3774" s="10">
        <v>297</v>
      </c>
      <c r="I3774" s="10">
        <v>8.3656440278080228E-8</v>
      </c>
      <c r="J3774" s="10" t="s">
        <v>33</v>
      </c>
      <c r="K3774" s="10" t="s">
        <v>870</v>
      </c>
      <c r="L3774" s="10" t="s">
        <v>33</v>
      </c>
      <c r="M3774" s="10">
        <v>2.4494897427831779</v>
      </c>
      <c r="N3774" s="10">
        <v>2.4494897427831779</v>
      </c>
      <c r="O3774" s="10">
        <v>2.4494897427831779</v>
      </c>
      <c r="Q3774" s="10">
        <v>2</v>
      </c>
      <c r="R3774" s="10">
        <v>3</v>
      </c>
      <c r="T3774" s="10">
        <v>0</v>
      </c>
      <c r="W3774" s="10">
        <v>0</v>
      </c>
      <c r="Y3774" s="10">
        <v>0</v>
      </c>
      <c r="AB3774" s="10">
        <v>0</v>
      </c>
      <c r="AE3774" s="10">
        <v>0</v>
      </c>
      <c r="AH3774" s="10">
        <v>1</v>
      </c>
      <c r="AQ3774" s="10">
        <v>0</v>
      </c>
      <c r="AR3774" s="10">
        <v>3.5621520187288893</v>
      </c>
      <c r="AS3774" s="10">
        <v>3.5621520187288893</v>
      </c>
      <c r="AT3774" s="10">
        <v>0</v>
      </c>
      <c r="AU3774" s="10">
        <v>0</v>
      </c>
      <c r="AV3774" s="10">
        <v>39.905749977104968</v>
      </c>
      <c r="AW3774" s="10">
        <v>39.905749977104968</v>
      </c>
      <c r="AX3774" s="10" t="s">
        <v>33</v>
      </c>
      <c r="AY3774" s="10">
        <v>0</v>
      </c>
      <c r="AZ3774" s="10" t="s">
        <v>33</v>
      </c>
      <c r="BA3774" s="10" t="s">
        <v>33</v>
      </c>
      <c r="BB3774" s="10">
        <v>3773</v>
      </c>
      <c r="BC3774" s="10">
        <v>1118</v>
      </c>
      <c r="BE3774" s="10" t="s">
        <v>1727</v>
      </c>
      <c r="BF3774" s="10" t="s">
        <v>4327</v>
      </c>
      <c r="BG3774" s="10">
        <v>1.216567485102607E-7</v>
      </c>
      <c r="BR3774" s="10" t="s">
        <v>33</v>
      </c>
      <c r="BS3774" s="11" t="s">
        <v>33</v>
      </c>
      <c r="BT3774" s="11" t="s">
        <v>33</v>
      </c>
      <c r="BU3774" s="10">
        <v>3774</v>
      </c>
    </row>
    <row r="3775" spans="1:73" s="10" customFormat="1" x14ac:dyDescent="0.45">
      <c r="A3775" s="10" t="s">
        <v>33</v>
      </c>
      <c r="B3775" s="10" t="s">
        <v>33</v>
      </c>
      <c r="C3775" s="10">
        <v>996</v>
      </c>
      <c r="D3775" s="10" t="s">
        <v>33</v>
      </c>
      <c r="E3775" s="10">
        <v>3773</v>
      </c>
      <c r="F3775" s="10">
        <v>91</v>
      </c>
      <c r="G3775" s="10">
        <v>0</v>
      </c>
      <c r="H3775" s="10">
        <v>38</v>
      </c>
      <c r="I3775" s="10">
        <v>1.0800000000000004E-9</v>
      </c>
      <c r="J3775" s="10" t="s">
        <v>33</v>
      </c>
      <c r="K3775" s="10" t="s">
        <v>750</v>
      </c>
      <c r="L3775" s="10" t="s">
        <v>33</v>
      </c>
      <c r="M3775" s="10">
        <v>3.1622776601683791E-2</v>
      </c>
      <c r="N3775" s="10">
        <v>3.1622776601683791E-2</v>
      </c>
      <c r="O3775" s="10">
        <v>3.1622776601683791E-2</v>
      </c>
      <c r="Q3775" s="10">
        <v>0.02</v>
      </c>
      <c r="R3775" s="10">
        <v>0.05</v>
      </c>
      <c r="T3775" s="10">
        <v>0</v>
      </c>
      <c r="W3775" s="10">
        <v>0</v>
      </c>
      <c r="Y3775" s="10">
        <v>0</v>
      </c>
      <c r="AB3775" s="10">
        <v>0</v>
      </c>
      <c r="AE3775" s="10">
        <v>0</v>
      </c>
      <c r="AH3775" s="10">
        <v>1</v>
      </c>
      <c r="AQ3775" s="10">
        <v>0</v>
      </c>
      <c r="AR3775" s="10">
        <v>3.5621216000661691</v>
      </c>
      <c r="AS3775" s="10">
        <v>3.5621216000661691</v>
      </c>
      <c r="AT3775" s="10">
        <v>0</v>
      </c>
      <c r="AU3775" s="10">
        <v>0</v>
      </c>
      <c r="AV3775" s="10">
        <v>59.688911518664135</v>
      </c>
      <c r="AW3775" s="10">
        <v>59.688911518664135</v>
      </c>
      <c r="AX3775" s="10" t="s">
        <v>33</v>
      </c>
      <c r="AY3775" s="10">
        <v>0</v>
      </c>
      <c r="AZ3775" s="10" t="s">
        <v>33</v>
      </c>
      <c r="BA3775" s="10" t="s">
        <v>33</v>
      </c>
      <c r="BB3775" s="10">
        <v>3773</v>
      </c>
      <c r="BC3775" s="10">
        <v>91</v>
      </c>
      <c r="BE3775" s="10" t="s">
        <v>1727</v>
      </c>
      <c r="BF3775" s="10" t="s">
        <v>4328</v>
      </c>
      <c r="BG3775" s="10">
        <v>1.2165570963387892E-7</v>
      </c>
      <c r="BR3775" s="10" t="s">
        <v>33</v>
      </c>
      <c r="BS3775" s="11" t="s">
        <v>33</v>
      </c>
      <c r="BT3775" s="11" t="s">
        <v>33</v>
      </c>
      <c r="BU3775" s="10">
        <v>3775</v>
      </c>
    </row>
    <row r="3776" spans="1:73" s="10" customFormat="1" x14ac:dyDescent="0.45">
      <c r="A3776" s="10" t="s">
        <v>33</v>
      </c>
      <c r="B3776" s="10" t="s">
        <v>33</v>
      </c>
      <c r="C3776" s="10">
        <v>996</v>
      </c>
      <c r="D3776" s="10" t="s">
        <v>33</v>
      </c>
      <c r="E3776" s="10">
        <v>3773</v>
      </c>
      <c r="F3776" s="10">
        <v>24</v>
      </c>
      <c r="G3776" s="10">
        <v>0</v>
      </c>
      <c r="H3776" s="10">
        <v>11</v>
      </c>
      <c r="I3776" s="10">
        <v>3.1371165104280085E-9</v>
      </c>
      <c r="J3776" s="10" t="s">
        <v>33</v>
      </c>
      <c r="K3776" s="10" t="s">
        <v>836</v>
      </c>
      <c r="L3776" s="10" t="s">
        <v>33</v>
      </c>
      <c r="M3776" s="10">
        <v>9.1855865354369168E-2</v>
      </c>
      <c r="N3776" s="10">
        <v>9.1855865354369168E-2</v>
      </c>
      <c r="O3776" s="10">
        <v>1.2247448713915889</v>
      </c>
      <c r="Q3776" s="10">
        <v>1</v>
      </c>
      <c r="R3776" s="10">
        <v>1.5</v>
      </c>
      <c r="S3776" s="10">
        <v>92.5</v>
      </c>
      <c r="T3776" s="10">
        <v>0</v>
      </c>
      <c r="W3776" s="10">
        <v>0</v>
      </c>
      <c r="Y3776" s="10">
        <v>0</v>
      </c>
      <c r="AB3776" s="10">
        <v>0</v>
      </c>
      <c r="AE3776" s="10">
        <v>0</v>
      </c>
      <c r="AH3776" s="10">
        <v>1</v>
      </c>
      <c r="AQ3776" s="10">
        <v>0</v>
      </c>
      <c r="AR3776" s="10">
        <v>0</v>
      </c>
      <c r="AS3776" s="10">
        <v>0</v>
      </c>
      <c r="AT3776" s="10">
        <v>0</v>
      </c>
      <c r="AU3776" s="10">
        <v>0</v>
      </c>
      <c r="AV3776" s="10">
        <v>9.1855865354369168E-2</v>
      </c>
      <c r="AW3776" s="10">
        <v>9.1855865354369168E-2</v>
      </c>
      <c r="AX3776" s="10" t="s">
        <v>33</v>
      </c>
      <c r="AY3776" s="10">
        <v>0</v>
      </c>
      <c r="AZ3776" s="10" t="s">
        <v>33</v>
      </c>
      <c r="BA3776" s="10" t="s">
        <v>33</v>
      </c>
      <c r="BB3776" s="10">
        <v>3773</v>
      </c>
      <c r="BC3776" s="10">
        <v>24</v>
      </c>
      <c r="BE3776" s="10" t="s">
        <v>1727</v>
      </c>
      <c r="BF3776" s="10" t="s">
        <v>4329</v>
      </c>
      <c r="BG3776" s="10">
        <v>0</v>
      </c>
      <c r="BR3776" s="10" t="s">
        <v>33</v>
      </c>
      <c r="BS3776" s="11" t="s">
        <v>33</v>
      </c>
      <c r="BT3776" s="11" t="s">
        <v>33</v>
      </c>
      <c r="BU3776" s="10">
        <v>3776</v>
      </c>
    </row>
    <row r="3777" spans="1:73" s="10" customFormat="1" x14ac:dyDescent="0.45">
      <c r="A3777" s="10" t="s">
        <v>33</v>
      </c>
      <c r="B3777" s="10" t="s">
        <v>33</v>
      </c>
      <c r="C3777" s="10">
        <v>996</v>
      </c>
      <c r="D3777" s="10" t="s">
        <v>33</v>
      </c>
      <c r="E3777" s="10">
        <v>3773</v>
      </c>
      <c r="F3777" s="10">
        <v>3780</v>
      </c>
      <c r="G3777" s="10" t="e">
        <v>#VALUE!</v>
      </c>
      <c r="H3777" s="10">
        <v>997</v>
      </c>
      <c r="I3777" s="10">
        <v>1.0800000000000004E-10</v>
      </c>
      <c r="J3777" s="10" t="s">
        <v>33</v>
      </c>
      <c r="K3777" s="10" t="s">
        <v>879</v>
      </c>
      <c r="L3777" s="10" t="s">
        <v>33</v>
      </c>
      <c r="M3777" s="10">
        <v>3.1622776601683794E-3</v>
      </c>
      <c r="N3777" s="10">
        <v>3.1622776601683794E-3</v>
      </c>
      <c r="O3777" s="10">
        <v>3.1622776601683794E-3</v>
      </c>
      <c r="Q3777" s="10">
        <v>2E-3</v>
      </c>
      <c r="R3777" s="10">
        <v>5.0000000000000001E-3</v>
      </c>
      <c r="T3777" s="10">
        <v>0</v>
      </c>
      <c r="W3777" s="10">
        <v>0</v>
      </c>
      <c r="Y3777" s="10">
        <v>0</v>
      </c>
      <c r="AB3777" s="10">
        <v>0</v>
      </c>
      <c r="AE3777" s="10">
        <v>0</v>
      </c>
      <c r="AH3777" s="10">
        <v>1</v>
      </c>
      <c r="AQ3777" s="10">
        <v>2.0450024220526983E-2</v>
      </c>
      <c r="AR3777" s="10">
        <v>1.0304731721722371</v>
      </c>
      <c r="AS3777" s="10">
        <v>1.0601257072920012</v>
      </c>
      <c r="AT3777" s="10">
        <v>0.48057556918238409</v>
      </c>
      <c r="AU3777" s="10">
        <v>0.30439337129479327</v>
      </c>
      <c r="AV3777" s="10">
        <v>12.242529792458338</v>
      </c>
      <c r="AW3777" s="10">
        <v>13.027498732935516</v>
      </c>
      <c r="AX3777" s="10" t="s">
        <v>33</v>
      </c>
      <c r="AY3777" s="10">
        <v>0</v>
      </c>
      <c r="AZ3777" s="10" t="s">
        <v>33</v>
      </c>
      <c r="BA3777" s="10" t="s">
        <v>33</v>
      </c>
      <c r="BB3777" s="10">
        <v>3773</v>
      </c>
      <c r="BC3777" s="10">
        <v>3780</v>
      </c>
      <c r="BE3777" s="10" t="s">
        <v>1727</v>
      </c>
      <c r="BF3777" s="10" t="s">
        <v>1728</v>
      </c>
      <c r="BG3777" s="10">
        <v>3.6206047884308748E-8</v>
      </c>
      <c r="BR3777" s="10" t="s">
        <v>33</v>
      </c>
      <c r="BS3777" s="11" t="s">
        <v>33</v>
      </c>
      <c r="BT3777" s="11" t="s">
        <v>33</v>
      </c>
      <c r="BU3777" s="10">
        <v>3777</v>
      </c>
    </row>
    <row r="3778" spans="1:73" s="10" customFormat="1" x14ac:dyDescent="0.45">
      <c r="A3778" s="10" t="s">
        <v>33</v>
      </c>
      <c r="B3778" s="10" t="s">
        <v>33</v>
      </c>
      <c r="C3778" s="10">
        <v>997</v>
      </c>
      <c r="D3778" s="10" t="s">
        <v>33</v>
      </c>
      <c r="E3778" s="10">
        <v>3773</v>
      </c>
      <c r="F3778" s="10">
        <v>104</v>
      </c>
      <c r="G3778" s="10">
        <v>0</v>
      </c>
      <c r="H3778" s="10">
        <v>46</v>
      </c>
      <c r="I3778" s="10">
        <v>5.9154036210557964E-9</v>
      </c>
      <c r="J3778" s="10" t="s">
        <v>33</v>
      </c>
      <c r="K3778" s="10" t="s">
        <v>844</v>
      </c>
      <c r="L3778" s="10" t="s">
        <v>33</v>
      </c>
      <c r="M3778" s="10">
        <v>0.17320508075688773</v>
      </c>
      <c r="N3778" s="10">
        <v>0.17320508075688773</v>
      </c>
      <c r="O3778" s="10">
        <v>0.17320508075688773</v>
      </c>
      <c r="Q3778" s="10">
        <v>0.1</v>
      </c>
      <c r="R3778" s="10">
        <v>0.3</v>
      </c>
      <c r="T3778" s="10">
        <v>0</v>
      </c>
      <c r="W3778" s="10">
        <v>0</v>
      </c>
      <c r="Y3778" s="10">
        <v>0</v>
      </c>
      <c r="AB3778" s="10">
        <v>0</v>
      </c>
      <c r="AE3778" s="10">
        <v>0</v>
      </c>
      <c r="AH3778" s="10">
        <v>1</v>
      </c>
      <c r="AQ3778" s="10">
        <v>0</v>
      </c>
      <c r="AR3778" s="10">
        <v>0.29138085741448261</v>
      </c>
      <c r="AS3778" s="10">
        <v>0.29138085741448261</v>
      </c>
      <c r="AT3778" s="10">
        <v>0</v>
      </c>
      <c r="AU3778" s="10">
        <v>0</v>
      </c>
      <c r="AV3778" s="10">
        <v>3.6764388848452083</v>
      </c>
      <c r="AW3778" s="10">
        <v>3.6764388848452083</v>
      </c>
      <c r="AX3778" s="10" t="s">
        <v>33</v>
      </c>
      <c r="AY3778" s="10">
        <v>0</v>
      </c>
      <c r="AZ3778" s="10" t="s">
        <v>33</v>
      </c>
      <c r="BA3778" s="10" t="s">
        <v>33</v>
      </c>
      <c r="BB3778" s="10">
        <v>3773</v>
      </c>
      <c r="BC3778" s="10">
        <v>104</v>
      </c>
      <c r="BE3778" s="10" t="s">
        <v>1727</v>
      </c>
      <c r="BF3778" s="10" t="s">
        <v>4330</v>
      </c>
      <c r="BG3778" s="10">
        <v>9.9514135008272869E-9</v>
      </c>
      <c r="BR3778" s="10" t="s">
        <v>33</v>
      </c>
      <c r="BS3778" s="11" t="s">
        <v>33</v>
      </c>
      <c r="BT3778" s="11" t="s">
        <v>33</v>
      </c>
      <c r="BU3778" s="10">
        <v>3778</v>
      </c>
    </row>
    <row r="3779" spans="1:73" s="10" customFormat="1" x14ac:dyDescent="0.45">
      <c r="A3779" s="10" t="s">
        <v>33</v>
      </c>
      <c r="B3779" s="10" t="s">
        <v>33</v>
      </c>
      <c r="C3779" s="10">
        <v>997</v>
      </c>
      <c r="D3779" s="10" t="s">
        <v>33</v>
      </c>
      <c r="E3779" s="10">
        <v>3773</v>
      </c>
      <c r="F3779" s="10">
        <v>212</v>
      </c>
      <c r="G3779" s="10">
        <v>0</v>
      </c>
      <c r="H3779" s="10">
        <v>85</v>
      </c>
      <c r="I3779" s="10">
        <v>4.8299068313995479E-10</v>
      </c>
      <c r="J3779" s="10" t="s">
        <v>33</v>
      </c>
      <c r="K3779" s="10" t="s">
        <v>851</v>
      </c>
      <c r="L3779" s="10" t="s">
        <v>33</v>
      </c>
      <c r="M3779" s="10">
        <v>1.4142135623730951E-2</v>
      </c>
      <c r="N3779" s="10">
        <v>1.4142135623730951E-2</v>
      </c>
      <c r="O3779" s="10">
        <v>1.4142135623730951E-2</v>
      </c>
      <c r="Q3779" s="10">
        <v>0.01</v>
      </c>
      <c r="R3779" s="10">
        <v>0.02</v>
      </c>
      <c r="T3779" s="10">
        <v>0</v>
      </c>
      <c r="W3779" s="10">
        <v>0</v>
      </c>
      <c r="Y3779" s="10">
        <v>0</v>
      </c>
      <c r="AB3779" s="10">
        <v>0</v>
      </c>
      <c r="AE3779" s="10">
        <v>0</v>
      </c>
      <c r="AH3779" s="10">
        <v>1</v>
      </c>
      <c r="AQ3779" s="10">
        <v>1.0674018529733164E-2</v>
      </c>
      <c r="AR3779" s="10">
        <v>2.4678145909356526E-2</v>
      </c>
      <c r="AS3779" s="10">
        <v>4.0155472777469614E-2</v>
      </c>
      <c r="AT3779" s="10">
        <v>0.25083943544872933</v>
      </c>
      <c r="AU3779" s="10">
        <v>0.2295310040415888</v>
      </c>
      <c r="AV3779" s="10">
        <v>0.24850401469887762</v>
      </c>
      <c r="AW3779" s="10">
        <v>0.72887445418919572</v>
      </c>
      <c r="AX3779" s="10" t="s">
        <v>33</v>
      </c>
      <c r="AY3779" s="10">
        <v>0</v>
      </c>
      <c r="AZ3779" s="10" t="s">
        <v>33</v>
      </c>
      <c r="BA3779" s="10" t="s">
        <v>33</v>
      </c>
      <c r="BB3779" s="10">
        <v>3773</v>
      </c>
      <c r="BC3779" s="10">
        <v>212</v>
      </c>
      <c r="BE3779" s="10" t="s">
        <v>1727</v>
      </c>
      <c r="BF3779" s="10" t="s">
        <v>4331</v>
      </c>
      <c r="BG3779" s="10">
        <v>1.3714137485750704E-9</v>
      </c>
      <c r="BR3779" s="10" t="s">
        <v>33</v>
      </c>
      <c r="BS3779" s="11" t="s">
        <v>33</v>
      </c>
      <c r="BT3779" s="11" t="s">
        <v>33</v>
      </c>
      <c r="BU3779" s="10">
        <v>3779</v>
      </c>
    </row>
    <row r="3780" spans="1:73" s="10" customFormat="1" x14ac:dyDescent="0.45">
      <c r="A3780" s="10">
        <v>997</v>
      </c>
      <c r="B3780" s="10">
        <v>3777</v>
      </c>
      <c r="C3780" s="10">
        <v>997</v>
      </c>
      <c r="D3780" s="10">
        <v>3788</v>
      </c>
      <c r="E3780" s="10" t="s">
        <v>33</v>
      </c>
      <c r="F3780" s="10">
        <v>3777</v>
      </c>
      <c r="G3780" s="10" t="e">
        <v>#VALUE!</v>
      </c>
      <c r="H3780" s="10" t="s">
        <v>33</v>
      </c>
      <c r="I3780" s="10">
        <v>1.0800000000000004E-10</v>
      </c>
      <c r="J3780" s="10" t="s">
        <v>1728</v>
      </c>
      <c r="L3780" s="10">
        <v>1</v>
      </c>
      <c r="M3780" s="10" t="s">
        <v>33</v>
      </c>
      <c r="N3780" s="10">
        <v>1</v>
      </c>
      <c r="O3780" s="10">
        <v>1</v>
      </c>
      <c r="Q3780" s="10">
        <v>1</v>
      </c>
      <c r="T3780" s="10">
        <v>0.63245553203367588</v>
      </c>
      <c r="U3780" s="10">
        <v>0.5</v>
      </c>
      <c r="V3780" s="10">
        <v>0.8</v>
      </c>
      <c r="W3780" s="10">
        <v>1.4665394641809</v>
      </c>
      <c r="X3780" s="10" t="s">
        <v>837</v>
      </c>
      <c r="Y3780" s="10">
        <v>0.14142135623730953</v>
      </c>
      <c r="AB3780" s="10">
        <v>16.967734321352399</v>
      </c>
      <c r="AE3780" s="10">
        <v>0</v>
      </c>
      <c r="AH3780" s="10">
        <v>1</v>
      </c>
      <c r="AQ3780" s="10">
        <v>6.4668654742474754</v>
      </c>
      <c r="AR3780" s="10">
        <v>325.86422917631091</v>
      </c>
      <c r="AS3780" s="10">
        <v>335.24118411396978</v>
      </c>
      <c r="AT3780" s="10">
        <v>151.97133864481566</v>
      </c>
      <c r="AU3780" s="10">
        <v>96.257635794886355</v>
      </c>
      <c r="AV3780" s="10">
        <v>3871.4278466636829</v>
      </c>
      <c r="AW3780" s="10">
        <v>4119.6568211033846</v>
      </c>
      <c r="AX3780" s="10">
        <v>1.0800000000000004E-10</v>
      </c>
      <c r="AY3780" s="10">
        <v>0</v>
      </c>
      <c r="AZ3780" s="10" t="s">
        <v>33</v>
      </c>
      <c r="BA3780" s="10">
        <v>3788</v>
      </c>
      <c r="BB3780" s="10" t="s">
        <v>33</v>
      </c>
      <c r="BC3780" s="10">
        <v>3777</v>
      </c>
      <c r="BE3780" s="10" t="s">
        <v>33</v>
      </c>
      <c r="BF3780" s="10" t="s">
        <v>33</v>
      </c>
      <c r="BG3780" s="10" t="s">
        <v>33</v>
      </c>
      <c r="BR3780" s="10" t="s">
        <v>1728</v>
      </c>
      <c r="BS3780" s="11">
        <v>335.24118411396978</v>
      </c>
      <c r="BT3780" s="11">
        <v>4119.6568211033846</v>
      </c>
      <c r="BU3780" s="10">
        <v>3780</v>
      </c>
    </row>
    <row r="3781" spans="1:73" s="10" customFormat="1" x14ac:dyDescent="0.45">
      <c r="A3781" s="10" t="s">
        <v>33</v>
      </c>
      <c r="B3781" s="10" t="s">
        <v>33</v>
      </c>
      <c r="C3781" s="10">
        <v>997</v>
      </c>
      <c r="D3781" s="10" t="s">
        <v>33</v>
      </c>
      <c r="E3781" s="10">
        <v>3780</v>
      </c>
      <c r="F3781" s="10">
        <v>3788</v>
      </c>
      <c r="G3781" s="10" t="e">
        <v>#VALUE!</v>
      </c>
      <c r="H3781" s="10">
        <v>998</v>
      </c>
      <c r="I3781" s="10">
        <v>4.2861171239246384E-11</v>
      </c>
      <c r="J3781" s="10" t="s">
        <v>33</v>
      </c>
      <c r="K3781" s="10" t="s">
        <v>880</v>
      </c>
      <c r="L3781" s="10" t="s">
        <v>33</v>
      </c>
      <c r="M3781" s="10">
        <v>0.3968626966596886</v>
      </c>
      <c r="N3781" s="10">
        <v>0.3968626966596886</v>
      </c>
      <c r="O3781" s="10">
        <v>0.3968626966596886</v>
      </c>
      <c r="Q3781" s="10">
        <v>0.35</v>
      </c>
      <c r="R3781" s="10">
        <v>0.45</v>
      </c>
      <c r="T3781" s="10">
        <v>0</v>
      </c>
      <c r="W3781" s="10">
        <v>0</v>
      </c>
      <c r="Y3781" s="10">
        <v>0</v>
      </c>
      <c r="AB3781" s="10">
        <v>0</v>
      </c>
      <c r="AE3781" s="10">
        <v>0</v>
      </c>
      <c r="AH3781" s="10">
        <v>1</v>
      </c>
      <c r="AQ3781" s="10">
        <v>4.3901686111162324</v>
      </c>
      <c r="AR3781" s="10">
        <v>13.394923416171029</v>
      </c>
      <c r="AS3781" s="10">
        <v>19.760667902289565</v>
      </c>
      <c r="AT3781" s="10">
        <v>103.16896236123146</v>
      </c>
      <c r="AU3781" s="10">
        <v>60.188295859013344</v>
      </c>
      <c r="AV3781" s="10">
        <v>267.70522940018515</v>
      </c>
      <c r="AW3781" s="10">
        <v>431.06248762042992</v>
      </c>
      <c r="AX3781" s="10" t="s">
        <v>33</v>
      </c>
      <c r="AY3781" s="10">
        <v>0</v>
      </c>
      <c r="AZ3781" s="10" t="s">
        <v>33</v>
      </c>
      <c r="BA3781" s="10" t="s">
        <v>33</v>
      </c>
      <c r="BB3781" s="10">
        <v>3780</v>
      </c>
      <c r="BC3781" s="10">
        <v>3788</v>
      </c>
      <c r="BE3781" s="10" t="s">
        <v>1728</v>
      </c>
      <c r="BF3781" s="10" t="s">
        <v>1729</v>
      </c>
      <c r="BG3781" s="10">
        <v>2.1341521334472739E-9</v>
      </c>
      <c r="BR3781" s="10" t="s">
        <v>33</v>
      </c>
      <c r="BS3781" s="11" t="s">
        <v>33</v>
      </c>
      <c r="BT3781" s="11" t="s">
        <v>33</v>
      </c>
      <c r="BU3781" s="10">
        <v>3781</v>
      </c>
    </row>
    <row r="3782" spans="1:73" s="10" customFormat="1" x14ac:dyDescent="0.45">
      <c r="A3782" s="10" t="s">
        <v>33</v>
      </c>
      <c r="B3782" s="10" t="s">
        <v>33</v>
      </c>
      <c r="C3782" s="10">
        <v>998</v>
      </c>
      <c r="D3782" s="10" t="s">
        <v>33</v>
      </c>
      <c r="E3782" s="10">
        <v>3780</v>
      </c>
      <c r="F3782" s="10">
        <v>3794</v>
      </c>
      <c r="G3782" s="10" t="e">
        <v>#VALUE!</v>
      </c>
      <c r="H3782" s="10">
        <v>999</v>
      </c>
      <c r="I3782" s="10">
        <v>5.6118446165231651E-11</v>
      </c>
      <c r="J3782" s="10" t="s">
        <v>33</v>
      </c>
      <c r="K3782" s="10" t="s">
        <v>881</v>
      </c>
      <c r="L3782" s="10" t="s">
        <v>33</v>
      </c>
      <c r="M3782" s="10">
        <v>0.51961524227066325</v>
      </c>
      <c r="N3782" s="10">
        <v>0.51961524227066325</v>
      </c>
      <c r="O3782" s="10">
        <v>0.51961524227066325</v>
      </c>
      <c r="Q3782" s="10">
        <v>0.45</v>
      </c>
      <c r="R3782" s="10">
        <v>0.6</v>
      </c>
      <c r="T3782" s="10">
        <v>0</v>
      </c>
      <c r="W3782" s="10">
        <v>0</v>
      </c>
      <c r="Y3782" s="10">
        <v>0</v>
      </c>
      <c r="AB3782" s="10">
        <v>0</v>
      </c>
      <c r="AE3782" s="10">
        <v>0</v>
      </c>
      <c r="AH3782" s="10">
        <v>1</v>
      </c>
      <c r="AQ3782" s="10">
        <v>0.61361083549487594</v>
      </c>
      <c r="AR3782" s="10">
        <v>303.14008628541626</v>
      </c>
      <c r="AS3782" s="10">
        <v>304.02982199688381</v>
      </c>
      <c r="AT3782" s="10">
        <v>14.419854634129585</v>
      </c>
      <c r="AU3782" s="10">
        <v>9.202390122498171</v>
      </c>
      <c r="AV3782" s="10">
        <v>3405.0027280523259</v>
      </c>
      <c r="AW3782" s="10">
        <v>3428.6249728089538</v>
      </c>
      <c r="AX3782" s="10" t="s">
        <v>33</v>
      </c>
      <c r="AY3782" s="10">
        <v>0</v>
      </c>
      <c r="AZ3782" s="10" t="s">
        <v>33</v>
      </c>
      <c r="BA3782" s="10" t="s">
        <v>33</v>
      </c>
      <c r="BB3782" s="10">
        <v>3780</v>
      </c>
      <c r="BC3782" s="10">
        <v>3794</v>
      </c>
      <c r="BE3782" s="10" t="s">
        <v>1728</v>
      </c>
      <c r="BF3782" s="10" t="s">
        <v>1730</v>
      </c>
      <c r="BG3782" s="10">
        <v>3.2835220775663466E-8</v>
      </c>
      <c r="BR3782" s="10" t="s">
        <v>33</v>
      </c>
      <c r="BS3782" s="11" t="s">
        <v>33</v>
      </c>
      <c r="BT3782" s="11" t="s">
        <v>33</v>
      </c>
      <c r="BU3782" s="10">
        <v>3782</v>
      </c>
    </row>
    <row r="3783" spans="1:73" s="10" customFormat="1" x14ac:dyDescent="0.45">
      <c r="A3783" s="10" t="s">
        <v>33</v>
      </c>
      <c r="B3783" s="10" t="s">
        <v>33</v>
      </c>
      <c r="C3783" s="10">
        <v>999</v>
      </c>
      <c r="D3783" s="10" t="s">
        <v>33</v>
      </c>
      <c r="E3783" s="10">
        <v>3780</v>
      </c>
      <c r="F3783" s="10">
        <v>281</v>
      </c>
      <c r="G3783" s="10">
        <v>0</v>
      </c>
      <c r="H3783" s="10">
        <v>107</v>
      </c>
      <c r="I3783" s="10">
        <v>6.3893661657475875E-11</v>
      </c>
      <c r="J3783" s="10" t="s">
        <v>33</v>
      </c>
      <c r="K3783" s="10" t="s">
        <v>812</v>
      </c>
      <c r="L3783" s="10" t="s">
        <v>33</v>
      </c>
      <c r="M3783" s="10">
        <v>0.59160797830996159</v>
      </c>
      <c r="N3783" s="10">
        <v>0.59160797830996159</v>
      </c>
      <c r="O3783" s="10">
        <v>0.59160797830996159</v>
      </c>
      <c r="Q3783" s="10">
        <v>0.5</v>
      </c>
      <c r="R3783" s="10">
        <v>0.7</v>
      </c>
      <c r="T3783" s="10">
        <v>0</v>
      </c>
      <c r="W3783" s="10">
        <v>0</v>
      </c>
      <c r="Y3783" s="10">
        <v>0</v>
      </c>
      <c r="AB3783" s="10">
        <v>0</v>
      </c>
      <c r="AE3783" s="10">
        <v>0</v>
      </c>
      <c r="AH3783" s="10">
        <v>1</v>
      </c>
      <c r="AQ3783" s="10">
        <v>0.66862333693994624</v>
      </c>
      <c r="AR3783" s="10">
        <v>3.7953092623640377</v>
      </c>
      <c r="AS3783" s="10">
        <v>4.7648131009269594</v>
      </c>
      <c r="AT3783" s="10">
        <v>15.712648418088737</v>
      </c>
      <c r="AU3783" s="10">
        <v>8.2572830791743606</v>
      </c>
      <c r="AV3783" s="10">
        <v>132.19986556838117</v>
      </c>
      <c r="AW3783" s="10">
        <v>156.16979706564427</v>
      </c>
      <c r="AX3783" s="10" t="s">
        <v>33</v>
      </c>
      <c r="AY3783" s="10">
        <v>0</v>
      </c>
      <c r="AZ3783" s="10" t="s">
        <v>33</v>
      </c>
      <c r="BA3783" s="10" t="s">
        <v>33</v>
      </c>
      <c r="BB3783" s="10">
        <v>3780</v>
      </c>
      <c r="BC3783" s="10">
        <v>281</v>
      </c>
      <c r="BE3783" s="10" t="s">
        <v>1728</v>
      </c>
      <c r="BF3783" s="10" t="s">
        <v>4332</v>
      </c>
      <c r="BG3783" s="10">
        <v>5.145998149001118E-10</v>
      </c>
      <c r="BR3783" s="10" t="s">
        <v>33</v>
      </c>
      <c r="BS3783" s="11" t="s">
        <v>33</v>
      </c>
      <c r="BT3783" s="11" t="s">
        <v>33</v>
      </c>
      <c r="BU3783" s="10">
        <v>3783</v>
      </c>
    </row>
    <row r="3784" spans="1:73" s="10" customFormat="1" x14ac:dyDescent="0.45">
      <c r="A3784" s="10" t="s">
        <v>33</v>
      </c>
      <c r="B3784" s="10" t="s">
        <v>33</v>
      </c>
      <c r="C3784" s="10">
        <v>999</v>
      </c>
      <c r="D3784" s="10" t="s">
        <v>33</v>
      </c>
      <c r="E3784" s="10">
        <v>3780</v>
      </c>
      <c r="F3784" s="10">
        <v>24</v>
      </c>
      <c r="G3784" s="10">
        <v>0</v>
      </c>
      <c r="H3784" s="10">
        <v>11</v>
      </c>
      <c r="I3784" s="10">
        <v>2.8059223082615819E-11</v>
      </c>
      <c r="J3784" s="10" t="s">
        <v>33</v>
      </c>
      <c r="K3784" s="10" t="s">
        <v>836</v>
      </c>
      <c r="L3784" s="10" t="s">
        <v>33</v>
      </c>
      <c r="M3784" s="10">
        <v>0.25980762113533157</v>
      </c>
      <c r="N3784" s="10">
        <v>0.25980762113533157</v>
      </c>
      <c r="O3784" s="10">
        <v>1.7320508075688772</v>
      </c>
      <c r="Q3784" s="10">
        <v>1.5</v>
      </c>
      <c r="R3784" s="10">
        <v>2</v>
      </c>
      <c r="S3784" s="10">
        <v>85</v>
      </c>
      <c r="T3784" s="10">
        <v>0</v>
      </c>
      <c r="W3784" s="10">
        <v>0</v>
      </c>
      <c r="Y3784" s="10">
        <v>0</v>
      </c>
      <c r="AB3784" s="10">
        <v>0</v>
      </c>
      <c r="AE3784" s="10">
        <v>0</v>
      </c>
      <c r="AH3784" s="10">
        <v>1</v>
      </c>
      <c r="AQ3784" s="10">
        <v>0</v>
      </c>
      <c r="AR3784" s="10">
        <v>0</v>
      </c>
      <c r="AS3784" s="10">
        <v>0</v>
      </c>
      <c r="AT3784" s="10">
        <v>0</v>
      </c>
      <c r="AU3784" s="10">
        <v>0</v>
      </c>
      <c r="AV3784" s="10">
        <v>0.25980762113533157</v>
      </c>
      <c r="AW3784" s="10">
        <v>0.25980762113533157</v>
      </c>
      <c r="AX3784" s="10" t="s">
        <v>33</v>
      </c>
      <c r="AY3784" s="10">
        <v>0</v>
      </c>
      <c r="AZ3784" s="10" t="s">
        <v>33</v>
      </c>
      <c r="BA3784" s="10" t="s">
        <v>33</v>
      </c>
      <c r="BB3784" s="10">
        <v>3780</v>
      </c>
      <c r="BC3784" s="10">
        <v>24</v>
      </c>
      <c r="BE3784" s="10" t="s">
        <v>1728</v>
      </c>
      <c r="BF3784" s="10" t="s">
        <v>4333</v>
      </c>
      <c r="BG3784" s="10">
        <v>0</v>
      </c>
      <c r="BR3784" s="10" t="s">
        <v>33</v>
      </c>
      <c r="BS3784" s="11" t="s">
        <v>33</v>
      </c>
      <c r="BT3784" s="11" t="s">
        <v>33</v>
      </c>
      <c r="BU3784" s="10">
        <v>3784</v>
      </c>
    </row>
    <row r="3785" spans="1:73" s="10" customFormat="1" x14ac:dyDescent="0.45">
      <c r="A3785" s="10" t="s">
        <v>33</v>
      </c>
      <c r="B3785" s="10" t="s">
        <v>33</v>
      </c>
      <c r="C3785" s="10">
        <v>999</v>
      </c>
      <c r="D3785" s="10" t="s">
        <v>33</v>
      </c>
      <c r="E3785" s="10">
        <v>3780</v>
      </c>
      <c r="F3785" s="10">
        <v>347</v>
      </c>
      <c r="G3785" s="10">
        <v>0</v>
      </c>
      <c r="H3785" s="10">
        <v>124</v>
      </c>
      <c r="I3785" s="10">
        <v>9.659813662799096E-12</v>
      </c>
      <c r="J3785" s="10" t="s">
        <v>33</v>
      </c>
      <c r="K3785" s="10" t="s">
        <v>882</v>
      </c>
      <c r="L3785" s="10" t="s">
        <v>33</v>
      </c>
      <c r="M3785" s="10">
        <v>8.9442719099991588E-2</v>
      </c>
      <c r="N3785" s="10">
        <v>8.9442719099991588E-2</v>
      </c>
      <c r="O3785" s="10">
        <v>0.22360679774997896</v>
      </c>
      <c r="Q3785" s="10">
        <v>0.05</v>
      </c>
      <c r="R3785" s="10">
        <v>1</v>
      </c>
      <c r="S3785" s="10">
        <v>60</v>
      </c>
      <c r="T3785" s="10">
        <v>0</v>
      </c>
      <c r="W3785" s="10">
        <v>0</v>
      </c>
      <c r="Y3785" s="10">
        <v>0</v>
      </c>
      <c r="AB3785" s="10">
        <v>0</v>
      </c>
      <c r="AE3785" s="10">
        <v>0</v>
      </c>
      <c r="AH3785" s="10">
        <v>1</v>
      </c>
      <c r="AQ3785" s="10">
        <v>0</v>
      </c>
      <c r="AR3785" s="10">
        <v>0.44405487531368731</v>
      </c>
      <c r="AS3785" s="10">
        <v>0.44405487531368731</v>
      </c>
      <c r="AT3785" s="10">
        <v>0</v>
      </c>
      <c r="AU3785" s="10">
        <v>0</v>
      </c>
      <c r="AV3785" s="10">
        <v>6.207767820841033</v>
      </c>
      <c r="AW3785" s="10">
        <v>6.207767820841033</v>
      </c>
      <c r="AX3785" s="10" t="s">
        <v>33</v>
      </c>
      <c r="AY3785" s="10">
        <v>0</v>
      </c>
      <c r="AZ3785" s="10" t="s">
        <v>33</v>
      </c>
      <c r="BA3785" s="10" t="s">
        <v>33</v>
      </c>
      <c r="BB3785" s="10">
        <v>3780</v>
      </c>
      <c r="BC3785" s="10">
        <v>347</v>
      </c>
      <c r="BE3785" s="10" t="s">
        <v>1728</v>
      </c>
      <c r="BF3785" s="10" t="s">
        <v>4334</v>
      </c>
      <c r="BG3785" s="10">
        <v>4.7957926533878245E-11</v>
      </c>
      <c r="BR3785" s="10" t="s">
        <v>33</v>
      </c>
      <c r="BS3785" s="11" t="s">
        <v>33</v>
      </c>
      <c r="BT3785" s="11" t="s">
        <v>33</v>
      </c>
      <c r="BU3785" s="10">
        <v>3785</v>
      </c>
    </row>
    <row r="3786" spans="1:73" s="10" customFormat="1" x14ac:dyDescent="0.45">
      <c r="A3786" s="10" t="s">
        <v>33</v>
      </c>
      <c r="B3786" s="10" t="s">
        <v>33</v>
      </c>
      <c r="C3786" s="10">
        <v>999</v>
      </c>
      <c r="D3786" s="10" t="s">
        <v>33</v>
      </c>
      <c r="E3786" s="10">
        <v>3780</v>
      </c>
      <c r="F3786" s="10">
        <v>3800</v>
      </c>
      <c r="G3786" s="10" t="e">
        <v>#VALUE!</v>
      </c>
      <c r="H3786" s="10">
        <v>1000</v>
      </c>
      <c r="I3786" s="10">
        <v>4.1828220139040123E-11</v>
      </c>
      <c r="J3786" s="10" t="s">
        <v>33</v>
      </c>
      <c r="K3786" s="10" t="s">
        <v>883</v>
      </c>
      <c r="L3786" s="10" t="s">
        <v>33</v>
      </c>
      <c r="M3786" s="10">
        <v>0.3872983346207417</v>
      </c>
      <c r="N3786" s="10">
        <v>0.3872983346207417</v>
      </c>
      <c r="O3786" s="10">
        <v>0.3872983346207417</v>
      </c>
      <c r="Q3786" s="10">
        <v>0.3</v>
      </c>
      <c r="R3786" s="10">
        <v>0.5</v>
      </c>
      <c r="T3786" s="10">
        <v>0</v>
      </c>
      <c r="W3786" s="10">
        <v>0</v>
      </c>
      <c r="Y3786" s="10">
        <v>0</v>
      </c>
      <c r="AB3786" s="10">
        <v>0</v>
      </c>
      <c r="AE3786" s="10">
        <v>0</v>
      </c>
      <c r="AH3786" s="10">
        <v>1</v>
      </c>
      <c r="AQ3786" s="10">
        <v>0.15133314013301094</v>
      </c>
      <c r="AR3786" s="10">
        <v>3.5986377269556513</v>
      </c>
      <c r="AS3786" s="10">
        <v>3.818070780148517</v>
      </c>
      <c r="AT3786" s="10">
        <v>3.5563287931257572</v>
      </c>
      <c r="AU3786" s="10">
        <v>1.4124014088065051</v>
      </c>
      <c r="AV3786" s="10">
        <v>59.80394418611548</v>
      </c>
      <c r="AW3786" s="10">
        <v>64.772674388047747</v>
      </c>
      <c r="AX3786" s="10" t="s">
        <v>33</v>
      </c>
      <c r="AY3786" s="10">
        <v>0</v>
      </c>
      <c r="AZ3786" s="10" t="s">
        <v>33</v>
      </c>
      <c r="BA3786" s="10" t="s">
        <v>33</v>
      </c>
      <c r="BB3786" s="10">
        <v>3780</v>
      </c>
      <c r="BC3786" s="10">
        <v>3800</v>
      </c>
      <c r="BE3786" s="10" t="s">
        <v>1728</v>
      </c>
      <c r="BF3786" s="10" t="s">
        <v>4335</v>
      </c>
      <c r="BG3786" s="10">
        <v>4.1235164425603998E-10</v>
      </c>
      <c r="BR3786" s="10" t="s">
        <v>33</v>
      </c>
      <c r="BS3786" s="11" t="s">
        <v>33</v>
      </c>
      <c r="BT3786" s="11" t="s">
        <v>33</v>
      </c>
      <c r="BU3786" s="10">
        <v>3786</v>
      </c>
    </row>
    <row r="3787" spans="1:73" s="10" customFormat="1" x14ac:dyDescent="0.45">
      <c r="A3787" s="10" t="s">
        <v>33</v>
      </c>
      <c r="B3787" s="10" t="s">
        <v>33</v>
      </c>
      <c r="C3787" s="10">
        <v>1000</v>
      </c>
      <c r="D3787" s="10" t="s">
        <v>33</v>
      </c>
      <c r="E3787" s="10">
        <v>3780</v>
      </c>
      <c r="F3787" s="10">
        <v>212</v>
      </c>
      <c r="G3787" s="10">
        <v>0</v>
      </c>
      <c r="H3787" s="10">
        <v>85</v>
      </c>
      <c r="I3787" s="10">
        <v>1.5273506473629433E-12</v>
      </c>
      <c r="J3787" s="10" t="s">
        <v>33</v>
      </c>
      <c r="K3787" s="10" t="s">
        <v>851</v>
      </c>
      <c r="L3787" s="10" t="s">
        <v>33</v>
      </c>
      <c r="M3787" s="10">
        <v>1.4142135623730951E-2</v>
      </c>
      <c r="N3787" s="10">
        <v>1.4142135623730951E-2</v>
      </c>
      <c r="O3787" s="10">
        <v>1.4142135623730951E-2</v>
      </c>
      <c r="Q3787" s="10">
        <v>0.01</v>
      </c>
      <c r="R3787" s="10">
        <v>0.02</v>
      </c>
      <c r="T3787" s="10">
        <v>0</v>
      </c>
      <c r="W3787" s="10">
        <v>0</v>
      </c>
      <c r="Y3787" s="10">
        <v>0</v>
      </c>
      <c r="AB3787" s="10">
        <v>0</v>
      </c>
      <c r="AE3787" s="10">
        <v>0</v>
      </c>
      <c r="AH3787" s="10">
        <v>1</v>
      </c>
      <c r="AQ3787" s="10">
        <v>1.0674018529733164E-2</v>
      </c>
      <c r="AR3787" s="10">
        <v>2.4678145909356526E-2</v>
      </c>
      <c r="AS3787" s="10">
        <v>4.0155472777469614E-2</v>
      </c>
      <c r="AT3787" s="10">
        <v>0.25083943544872933</v>
      </c>
      <c r="AU3787" s="10">
        <v>0.2295310040415888</v>
      </c>
      <c r="AV3787" s="10">
        <v>0.24850401469887762</v>
      </c>
      <c r="AW3787" s="10">
        <v>0.72887445418919572</v>
      </c>
      <c r="AX3787" s="10" t="s">
        <v>33</v>
      </c>
      <c r="AY3787" s="10">
        <v>0</v>
      </c>
      <c r="AZ3787" s="10" t="s">
        <v>33</v>
      </c>
      <c r="BA3787" s="10" t="s">
        <v>33</v>
      </c>
      <c r="BB3787" s="10">
        <v>3780</v>
      </c>
      <c r="BC3787" s="10">
        <v>212</v>
      </c>
      <c r="BE3787" s="10" t="s">
        <v>1728</v>
      </c>
      <c r="BF3787" s="10" t="s">
        <v>4336</v>
      </c>
      <c r="BG3787" s="10">
        <v>4.3367910599667197E-12</v>
      </c>
      <c r="BR3787" s="10" t="s">
        <v>33</v>
      </c>
      <c r="BS3787" s="11" t="s">
        <v>33</v>
      </c>
      <c r="BT3787" s="11" t="s">
        <v>33</v>
      </c>
      <c r="BU3787" s="10">
        <v>3787</v>
      </c>
    </row>
    <row r="3788" spans="1:73" s="10" customFormat="1" x14ac:dyDescent="0.45">
      <c r="A3788" s="10">
        <v>998</v>
      </c>
      <c r="B3788" s="10">
        <v>3781</v>
      </c>
      <c r="C3788" s="10">
        <v>1000</v>
      </c>
      <c r="D3788" s="10">
        <v>3794</v>
      </c>
      <c r="E3788" s="10" t="s">
        <v>33</v>
      </c>
      <c r="F3788" s="10">
        <v>3781</v>
      </c>
      <c r="G3788" s="10" t="e">
        <v>#VALUE!</v>
      </c>
      <c r="H3788" s="10" t="s">
        <v>33</v>
      </c>
      <c r="I3788" s="10">
        <v>4.2861171239246384E-11</v>
      </c>
      <c r="J3788" s="10" t="s">
        <v>1729</v>
      </c>
      <c r="L3788" s="10">
        <v>1</v>
      </c>
      <c r="M3788" s="10" t="s">
        <v>33</v>
      </c>
      <c r="N3788" s="10">
        <v>1</v>
      </c>
      <c r="O3788" s="10">
        <v>1</v>
      </c>
      <c r="Q3788" s="10">
        <v>1</v>
      </c>
      <c r="T3788" s="10">
        <v>0.70710678118654757</v>
      </c>
      <c r="U3788" s="10">
        <v>0.5</v>
      </c>
      <c r="V3788" s="10">
        <v>1</v>
      </c>
      <c r="W3788" s="10">
        <v>0.73326973209044999</v>
      </c>
      <c r="X3788" s="10" t="s">
        <v>837</v>
      </c>
      <c r="Y3788" s="10">
        <v>7.0710678118654766E-2</v>
      </c>
      <c r="AB3788" s="10">
        <v>8.4838671606761995</v>
      </c>
      <c r="AE3788" s="10">
        <v>0</v>
      </c>
      <c r="AH3788" s="10">
        <v>1</v>
      </c>
      <c r="AQ3788" s="10">
        <v>11.062185103481319</v>
      </c>
      <c r="AR3788" s="10">
        <v>33.752034466613601</v>
      </c>
      <c r="AS3788" s="10">
        <v>49.792202866661512</v>
      </c>
      <c r="AT3788" s="10">
        <v>259.96134993181101</v>
      </c>
      <c r="AU3788" s="10">
        <v>151.66025017116954</v>
      </c>
      <c r="AV3788" s="10">
        <v>674.55377301370174</v>
      </c>
      <c r="AW3788" s="10">
        <v>1086.1753731166823</v>
      </c>
      <c r="AX3788" s="10">
        <v>4.2861171239246384E-11</v>
      </c>
      <c r="AY3788" s="10">
        <v>0</v>
      </c>
      <c r="AZ3788" s="10" t="s">
        <v>33</v>
      </c>
      <c r="BA3788" s="10">
        <v>3794</v>
      </c>
      <c r="BB3788" s="10" t="s">
        <v>33</v>
      </c>
      <c r="BC3788" s="10">
        <v>3781</v>
      </c>
      <c r="BE3788" s="10" t="s">
        <v>33</v>
      </c>
      <c r="BF3788" s="10" t="s">
        <v>33</v>
      </c>
      <c r="BG3788" s="10" t="s">
        <v>33</v>
      </c>
      <c r="BR3788" s="10" t="s">
        <v>1729</v>
      </c>
      <c r="BS3788" s="11">
        <v>49.792202866661512</v>
      </c>
      <c r="BT3788" s="11">
        <v>1086.1753731166823</v>
      </c>
      <c r="BU3788" s="10">
        <v>3788</v>
      </c>
    </row>
    <row r="3789" spans="1:73" s="10" customFormat="1" x14ac:dyDescent="0.45">
      <c r="A3789" s="10" t="s">
        <v>33</v>
      </c>
      <c r="B3789" s="10" t="s">
        <v>33</v>
      </c>
      <c r="C3789" s="10">
        <v>1000</v>
      </c>
      <c r="D3789" s="10" t="s">
        <v>33</v>
      </c>
      <c r="E3789" s="10">
        <v>3788</v>
      </c>
      <c r="F3789" s="10">
        <v>472</v>
      </c>
      <c r="G3789" s="10">
        <v>0</v>
      </c>
      <c r="H3789" s="10">
        <v>159</v>
      </c>
      <c r="I3789" s="10">
        <v>1.0706717143924187E-11</v>
      </c>
      <c r="J3789" s="10" t="s">
        <v>33</v>
      </c>
      <c r="K3789" s="10" t="s">
        <v>884</v>
      </c>
      <c r="L3789" s="10" t="s">
        <v>33</v>
      </c>
      <c r="M3789" s="10">
        <v>0.24979991993593592</v>
      </c>
      <c r="N3789" s="10">
        <v>0.24979991993593592</v>
      </c>
      <c r="O3789" s="10">
        <v>0.24979991993593592</v>
      </c>
      <c r="Q3789" s="10">
        <v>0.24</v>
      </c>
      <c r="R3789" s="10">
        <v>0.26</v>
      </c>
      <c r="T3789" s="10">
        <v>0</v>
      </c>
      <c r="W3789" s="10">
        <v>0</v>
      </c>
      <c r="Y3789" s="10">
        <v>0</v>
      </c>
      <c r="AB3789" s="10">
        <v>0</v>
      </c>
      <c r="AE3789" s="10">
        <v>0</v>
      </c>
      <c r="AH3789" s="10">
        <v>1</v>
      </c>
      <c r="AQ3789" s="10">
        <v>10.25275906842621</v>
      </c>
      <c r="AR3789" s="10">
        <v>30.227149282821237</v>
      </c>
      <c r="AS3789" s="10">
        <v>45.093649932039241</v>
      </c>
      <c r="AT3789" s="10">
        <v>240.93983810801592</v>
      </c>
      <c r="AU3789" s="10">
        <v>142.27645446223136</v>
      </c>
      <c r="AV3789" s="10">
        <v>631.49063601031435</v>
      </c>
      <c r="AW3789" s="10">
        <v>1014.7069285805617</v>
      </c>
      <c r="AX3789" s="10" t="s">
        <v>33</v>
      </c>
      <c r="AY3789" s="10">
        <v>0</v>
      </c>
      <c r="AZ3789" s="10" t="s">
        <v>33</v>
      </c>
      <c r="BA3789" s="10" t="s">
        <v>33</v>
      </c>
      <c r="BB3789" s="10">
        <v>3788</v>
      </c>
      <c r="BC3789" s="10">
        <v>472</v>
      </c>
      <c r="BE3789" s="10" t="s">
        <v>1729</v>
      </c>
      <c r="BF3789" s="10" t="s">
        <v>4337</v>
      </c>
      <c r="BG3789" s="10">
        <v>1.9327666515397652E-9</v>
      </c>
      <c r="BR3789" s="10" t="s">
        <v>33</v>
      </c>
      <c r="BS3789" s="11" t="s">
        <v>33</v>
      </c>
      <c r="BT3789" s="11" t="s">
        <v>33</v>
      </c>
      <c r="BU3789" s="10">
        <v>3789</v>
      </c>
    </row>
    <row r="3790" spans="1:73" s="10" customFormat="1" x14ac:dyDescent="0.45">
      <c r="A3790" s="10" t="s">
        <v>33</v>
      </c>
      <c r="B3790" s="10" t="s">
        <v>33</v>
      </c>
      <c r="C3790" s="10">
        <v>1000</v>
      </c>
      <c r="D3790" s="10" t="s">
        <v>33</v>
      </c>
      <c r="E3790" s="10">
        <v>3788</v>
      </c>
      <c r="F3790" s="10">
        <v>45</v>
      </c>
      <c r="G3790" s="10">
        <v>0</v>
      </c>
      <c r="H3790" s="10">
        <v>22</v>
      </c>
      <c r="I3790" s="10">
        <v>1.3608000000000006E-11</v>
      </c>
      <c r="J3790" s="10" t="s">
        <v>33</v>
      </c>
      <c r="K3790" s="10" t="s">
        <v>855</v>
      </c>
      <c r="L3790" s="10" t="s">
        <v>33</v>
      </c>
      <c r="M3790" s="10">
        <v>0.31749015732775088</v>
      </c>
      <c r="N3790" s="10">
        <v>0.31749015732775088</v>
      </c>
      <c r="O3790" s="10">
        <v>0.79372539331937719</v>
      </c>
      <c r="Q3790" s="10">
        <v>0.7</v>
      </c>
      <c r="R3790" s="10">
        <v>0.9</v>
      </c>
      <c r="S3790" s="10">
        <v>60</v>
      </c>
      <c r="T3790" s="10">
        <v>0</v>
      </c>
      <c r="W3790" s="10">
        <v>0</v>
      </c>
      <c r="Y3790" s="10">
        <v>0</v>
      </c>
      <c r="AB3790" s="10">
        <v>0</v>
      </c>
      <c r="AE3790" s="10">
        <v>0</v>
      </c>
      <c r="AH3790" s="10">
        <v>1</v>
      </c>
      <c r="AQ3790" s="10">
        <v>0</v>
      </c>
      <c r="AR3790" s="10">
        <v>1.1495472641420337</v>
      </c>
      <c r="AS3790" s="10">
        <v>1.1495472641420337</v>
      </c>
      <c r="AT3790" s="10">
        <v>0</v>
      </c>
      <c r="AU3790" s="10">
        <v>0</v>
      </c>
      <c r="AV3790" s="10">
        <v>15.387148394071842</v>
      </c>
      <c r="AW3790" s="10">
        <v>15.387148394071842</v>
      </c>
      <c r="AX3790" s="10" t="s">
        <v>33</v>
      </c>
      <c r="AY3790" s="10">
        <v>0</v>
      </c>
      <c r="AZ3790" s="10" t="s">
        <v>33</v>
      </c>
      <c r="BA3790" s="10" t="s">
        <v>33</v>
      </c>
      <c r="BB3790" s="10">
        <v>3788</v>
      </c>
      <c r="BC3790" s="10">
        <v>45</v>
      </c>
      <c r="BE3790" s="10" t="s">
        <v>1729</v>
      </c>
      <c r="BF3790" s="10" t="s">
        <v>4338</v>
      </c>
      <c r="BG3790" s="10">
        <v>4.92709421359989E-11</v>
      </c>
      <c r="BR3790" s="10" t="s">
        <v>33</v>
      </c>
      <c r="BS3790" s="11" t="s">
        <v>33</v>
      </c>
      <c r="BT3790" s="11" t="s">
        <v>33</v>
      </c>
      <c r="BU3790" s="10">
        <v>3790</v>
      </c>
    </row>
    <row r="3791" spans="1:73" s="10" customFormat="1" x14ac:dyDescent="0.45">
      <c r="A3791" s="10" t="s">
        <v>33</v>
      </c>
      <c r="B3791" s="10" t="s">
        <v>33</v>
      </c>
      <c r="C3791" s="10">
        <v>1000</v>
      </c>
      <c r="D3791" s="10" t="s">
        <v>33</v>
      </c>
      <c r="E3791" s="10">
        <v>3788</v>
      </c>
      <c r="F3791" s="10">
        <v>24</v>
      </c>
      <c r="G3791" s="10">
        <v>0</v>
      </c>
      <c r="H3791" s="10">
        <v>11</v>
      </c>
      <c r="I3791" s="10">
        <v>3.3200120481709112E-11</v>
      </c>
      <c r="J3791" s="10" t="s">
        <v>33</v>
      </c>
      <c r="K3791" s="10" t="s">
        <v>836</v>
      </c>
      <c r="L3791" s="10" t="s">
        <v>33</v>
      </c>
      <c r="M3791" s="10">
        <v>0.7745966692414834</v>
      </c>
      <c r="N3791" s="10">
        <v>0.7745966692414834</v>
      </c>
      <c r="O3791" s="10">
        <v>3.872983346207417</v>
      </c>
      <c r="Q3791" s="10">
        <v>3</v>
      </c>
      <c r="R3791" s="10">
        <v>5</v>
      </c>
      <c r="S3791" s="10">
        <v>80</v>
      </c>
      <c r="T3791" s="10">
        <v>0</v>
      </c>
      <c r="W3791" s="10">
        <v>0</v>
      </c>
      <c r="Y3791" s="10">
        <v>0</v>
      </c>
      <c r="AB3791" s="10">
        <v>0</v>
      </c>
      <c r="AE3791" s="10">
        <v>0</v>
      </c>
      <c r="AH3791" s="10">
        <v>1</v>
      </c>
      <c r="AQ3791" s="10">
        <v>0</v>
      </c>
      <c r="AR3791" s="10">
        <v>0</v>
      </c>
      <c r="AS3791" s="10">
        <v>0</v>
      </c>
      <c r="AT3791" s="10">
        <v>0</v>
      </c>
      <c r="AU3791" s="10">
        <v>0</v>
      </c>
      <c r="AV3791" s="10">
        <v>0.7745966692414834</v>
      </c>
      <c r="AW3791" s="10">
        <v>0.7745966692414834</v>
      </c>
      <c r="AX3791" s="10" t="s">
        <v>33</v>
      </c>
      <c r="AY3791" s="10">
        <v>0</v>
      </c>
      <c r="AZ3791" s="10" t="s">
        <v>33</v>
      </c>
      <c r="BA3791" s="10" t="s">
        <v>33</v>
      </c>
      <c r="BB3791" s="10">
        <v>3788</v>
      </c>
      <c r="BC3791" s="10">
        <v>24</v>
      </c>
      <c r="BE3791" s="10" t="s">
        <v>1729</v>
      </c>
      <c r="BF3791" s="10" t="s">
        <v>4339</v>
      </c>
      <c r="BG3791" s="10">
        <v>0</v>
      </c>
      <c r="BR3791" s="10" t="s">
        <v>33</v>
      </c>
      <c r="BS3791" s="11" t="s">
        <v>33</v>
      </c>
      <c r="BT3791" s="11" t="s">
        <v>33</v>
      </c>
      <c r="BU3791" s="10">
        <v>3791</v>
      </c>
    </row>
    <row r="3792" spans="1:73" s="10" customFormat="1" x14ac:dyDescent="0.45">
      <c r="A3792" s="10" t="s">
        <v>33</v>
      </c>
      <c r="B3792" s="10" t="s">
        <v>33</v>
      </c>
      <c r="C3792" s="10">
        <v>1000</v>
      </c>
      <c r="D3792" s="10" t="s">
        <v>33</v>
      </c>
      <c r="E3792" s="10">
        <v>3788</v>
      </c>
      <c r="F3792" s="10">
        <v>3800</v>
      </c>
      <c r="G3792" s="10" t="e">
        <v>#VALUE!</v>
      </c>
      <c r="H3792" s="10">
        <v>1000</v>
      </c>
      <c r="I3792" s="10">
        <v>7.4237726258284645E-12</v>
      </c>
      <c r="J3792" s="10" t="s">
        <v>33</v>
      </c>
      <c r="K3792" s="10" t="s">
        <v>885</v>
      </c>
      <c r="L3792" s="10" t="s">
        <v>33</v>
      </c>
      <c r="M3792" s="10">
        <v>0.17320508075688773</v>
      </c>
      <c r="N3792" s="10">
        <v>0.17320508075688773</v>
      </c>
      <c r="O3792" s="10">
        <v>0.17320508075688773</v>
      </c>
      <c r="Q3792" s="10">
        <v>0.1</v>
      </c>
      <c r="R3792" s="10">
        <v>0.3</v>
      </c>
      <c r="T3792" s="10">
        <v>0</v>
      </c>
      <c r="W3792" s="10">
        <v>0</v>
      </c>
      <c r="Y3792" s="10">
        <v>0</v>
      </c>
      <c r="AB3792" s="10">
        <v>0</v>
      </c>
      <c r="AE3792" s="10">
        <v>0</v>
      </c>
      <c r="AH3792" s="10">
        <v>1</v>
      </c>
      <c r="AQ3792" s="10">
        <v>6.7678237717182801E-2</v>
      </c>
      <c r="AR3792" s="10">
        <v>1.6093597167736327</v>
      </c>
      <c r="AS3792" s="10">
        <v>1.7074931614635478</v>
      </c>
      <c r="AT3792" s="10">
        <v>1.5904385863537958</v>
      </c>
      <c r="AU3792" s="10">
        <v>0.63164511232156306</v>
      </c>
      <c r="AV3792" s="10">
        <v>26.745136904551508</v>
      </c>
      <c r="AW3792" s="10">
        <v>28.967220603226867</v>
      </c>
      <c r="AX3792" s="10" t="s">
        <v>33</v>
      </c>
      <c r="AY3792" s="10">
        <v>0</v>
      </c>
      <c r="AZ3792" s="10" t="s">
        <v>33</v>
      </c>
      <c r="BA3792" s="10" t="s">
        <v>33</v>
      </c>
      <c r="BB3792" s="10">
        <v>3788</v>
      </c>
      <c r="BC3792" s="10">
        <v>3800</v>
      </c>
      <c r="BE3792" s="10" t="s">
        <v>1729</v>
      </c>
      <c r="BF3792" s="10" t="s">
        <v>4340</v>
      </c>
      <c r="BG3792" s="10">
        <v>7.3185156783331293E-11</v>
      </c>
      <c r="BR3792" s="10" t="s">
        <v>33</v>
      </c>
      <c r="BS3792" s="11" t="s">
        <v>33</v>
      </c>
      <c r="BT3792" s="11" t="s">
        <v>33</v>
      </c>
      <c r="BU3792" s="10">
        <v>3792</v>
      </c>
    </row>
    <row r="3793" spans="1:73" s="10" customFormat="1" x14ac:dyDescent="0.45">
      <c r="A3793" s="10" t="s">
        <v>33</v>
      </c>
      <c r="B3793" s="10" t="s">
        <v>33</v>
      </c>
      <c r="C3793" s="10">
        <v>1000</v>
      </c>
      <c r="D3793" s="10" t="s">
        <v>33</v>
      </c>
      <c r="E3793" s="10">
        <v>3788</v>
      </c>
      <c r="F3793" s="10">
        <v>3259</v>
      </c>
      <c r="G3793" s="10" t="e">
        <v>#VALUE!</v>
      </c>
      <c r="H3793" s="10">
        <v>836</v>
      </c>
      <c r="I3793" s="10">
        <v>3.0307424832868944E-12</v>
      </c>
      <c r="J3793" s="10" t="s">
        <v>33</v>
      </c>
      <c r="K3793" s="10" t="s">
        <v>877</v>
      </c>
      <c r="L3793" s="10" t="s">
        <v>33</v>
      </c>
      <c r="M3793" s="10">
        <v>7.0710678118654766E-2</v>
      </c>
      <c r="N3793" s="10">
        <v>7.0710678118654766E-2</v>
      </c>
      <c r="O3793" s="10">
        <v>7.0710678118654766E-2</v>
      </c>
      <c r="Q3793" s="10">
        <v>0.05</v>
      </c>
      <c r="R3793" s="10">
        <v>0.1</v>
      </c>
      <c r="T3793" s="10">
        <v>0</v>
      </c>
      <c r="W3793" s="10">
        <v>0</v>
      </c>
      <c r="Y3793" s="10">
        <v>0</v>
      </c>
      <c r="AB3793" s="10">
        <v>0</v>
      </c>
      <c r="AE3793" s="10">
        <v>0</v>
      </c>
      <c r="AH3793" s="10">
        <v>1</v>
      </c>
      <c r="AQ3793" s="10">
        <v>3.4641016151377553E-2</v>
      </c>
      <c r="AR3793" s="10">
        <v>3.2708470786249083E-2</v>
      </c>
      <c r="AS3793" s="10">
        <v>8.293794420574653E-2</v>
      </c>
      <c r="AT3793" s="10">
        <v>0.81406387955737247</v>
      </c>
      <c r="AU3793" s="10">
        <v>0.26828343594042481</v>
      </c>
      <c r="AV3793" s="10">
        <v>0.15625503552256412</v>
      </c>
      <c r="AW3793" s="10">
        <v>1.2386023510203612</v>
      </c>
      <c r="AX3793" s="10" t="s">
        <v>33</v>
      </c>
      <c r="AY3793" s="10">
        <v>0</v>
      </c>
      <c r="AZ3793" s="10" t="s">
        <v>33</v>
      </c>
      <c r="BA3793" s="10" t="s">
        <v>33</v>
      </c>
      <c r="BB3793" s="10">
        <v>3788</v>
      </c>
      <c r="BC3793" s="10">
        <v>3259</v>
      </c>
      <c r="BE3793" s="10" t="s">
        <v>1729</v>
      </c>
      <c r="BF3793" s="10" t="s">
        <v>4341</v>
      </c>
      <c r="BG3793" s="10">
        <v>3.5548174288335646E-12</v>
      </c>
      <c r="BR3793" s="10" t="s">
        <v>33</v>
      </c>
      <c r="BS3793" s="11" t="s">
        <v>33</v>
      </c>
      <c r="BT3793" s="11" t="s">
        <v>33</v>
      </c>
      <c r="BU3793" s="10">
        <v>3793</v>
      </c>
    </row>
    <row r="3794" spans="1:73" s="10" customFormat="1" x14ac:dyDescent="0.45">
      <c r="A3794" s="10">
        <v>999</v>
      </c>
      <c r="B3794" s="10">
        <v>3782</v>
      </c>
      <c r="C3794" s="10">
        <v>1000</v>
      </c>
      <c r="D3794" s="10">
        <v>3800</v>
      </c>
      <c r="E3794" s="10" t="s">
        <v>33</v>
      </c>
      <c r="F3794" s="10">
        <v>3782</v>
      </c>
      <c r="G3794" s="10" t="e">
        <v>#VALUE!</v>
      </c>
      <c r="H3794" s="10" t="s">
        <v>33</v>
      </c>
      <c r="I3794" s="10">
        <v>5.6118446165231651E-11</v>
      </c>
      <c r="J3794" s="10" t="s">
        <v>1730</v>
      </c>
      <c r="L3794" s="10">
        <v>1</v>
      </c>
      <c r="M3794" s="10" t="s">
        <v>33</v>
      </c>
      <c r="N3794" s="10">
        <v>1</v>
      </c>
      <c r="O3794" s="10">
        <v>1</v>
      </c>
      <c r="Q3794" s="10">
        <v>1</v>
      </c>
      <c r="T3794" s="10">
        <v>0.63245553203367588</v>
      </c>
      <c r="U3794" s="10">
        <v>0.5</v>
      </c>
      <c r="V3794" s="10">
        <v>0.8</v>
      </c>
      <c r="W3794" s="10">
        <v>0.73326973209044999</v>
      </c>
      <c r="X3794" s="10" t="s">
        <v>837</v>
      </c>
      <c r="Y3794" s="10">
        <v>7.0710678118654766E-2</v>
      </c>
      <c r="AB3794" s="10">
        <v>8.4838671606761995</v>
      </c>
      <c r="AE3794" s="10">
        <v>0</v>
      </c>
      <c r="AH3794" s="10">
        <v>1</v>
      </c>
      <c r="AQ3794" s="10">
        <v>1.1808946035021259</v>
      </c>
      <c r="AR3794" s="10">
        <v>583.39336806350479</v>
      </c>
      <c r="AS3794" s="10">
        <v>585.1056652385829</v>
      </c>
      <c r="AT3794" s="10">
        <v>27.75102318229996</v>
      </c>
      <c r="AU3794" s="10">
        <v>17.710008048040905</v>
      </c>
      <c r="AV3794" s="10">
        <v>6552.9308054414005</v>
      </c>
      <c r="AW3794" s="10">
        <v>6598.3918366717417</v>
      </c>
      <c r="AX3794" s="10">
        <v>5.6118446165231651E-11</v>
      </c>
      <c r="AY3794" s="10">
        <v>0</v>
      </c>
      <c r="AZ3794" s="10" t="s">
        <v>33</v>
      </c>
      <c r="BA3794" s="10">
        <v>3800</v>
      </c>
      <c r="BB3794" s="10" t="s">
        <v>33</v>
      </c>
      <c r="BC3794" s="10">
        <v>3782</v>
      </c>
      <c r="BE3794" s="10" t="s">
        <v>33</v>
      </c>
      <c r="BF3794" s="10" t="s">
        <v>33</v>
      </c>
      <c r="BG3794" s="10" t="s">
        <v>33</v>
      </c>
      <c r="BR3794" s="10" t="s">
        <v>1730</v>
      </c>
      <c r="BS3794" s="11">
        <v>585.1056652385829</v>
      </c>
      <c r="BT3794" s="11">
        <v>6598.3918366717417</v>
      </c>
      <c r="BU3794" s="10">
        <v>3794</v>
      </c>
    </row>
    <row r="3795" spans="1:73" s="10" customFormat="1" x14ac:dyDescent="0.45">
      <c r="A3795" s="10" t="s">
        <v>33</v>
      </c>
      <c r="B3795" s="10" t="s">
        <v>33</v>
      </c>
      <c r="C3795" s="10">
        <v>1000</v>
      </c>
      <c r="D3795" s="10" t="s">
        <v>33</v>
      </c>
      <c r="E3795" s="10">
        <v>3794</v>
      </c>
      <c r="F3795" s="10">
        <v>3807</v>
      </c>
      <c r="G3795" s="10" t="e">
        <v>#VALUE!</v>
      </c>
      <c r="H3795" s="10">
        <v>1001</v>
      </c>
      <c r="I3795" s="10">
        <v>4.9083594000439724E-11</v>
      </c>
      <c r="J3795" s="10" t="s">
        <v>33</v>
      </c>
      <c r="K3795" s="10" t="s">
        <v>886</v>
      </c>
      <c r="L3795" s="10" t="s">
        <v>33</v>
      </c>
      <c r="M3795" s="10">
        <v>0.87464278422679509</v>
      </c>
      <c r="N3795" s="10">
        <v>0.87464278422679509</v>
      </c>
      <c r="O3795" s="10">
        <v>0.87464278422679509</v>
      </c>
      <c r="Q3795" s="10">
        <v>0.85</v>
      </c>
      <c r="R3795" s="10">
        <v>0.9</v>
      </c>
      <c r="T3795" s="10">
        <v>0</v>
      </c>
      <c r="W3795" s="10">
        <v>0</v>
      </c>
      <c r="Y3795" s="10">
        <v>0</v>
      </c>
      <c r="AB3795" s="10">
        <v>0</v>
      </c>
      <c r="AE3795" s="10">
        <v>0</v>
      </c>
      <c r="AH3795" s="10">
        <v>1</v>
      </c>
      <c r="AQ3795" s="10">
        <v>0.45853900561777866</v>
      </c>
      <c r="AR3795" s="10">
        <v>581.21915489033358</v>
      </c>
      <c r="AS3795" s="10">
        <v>581.88403644847938</v>
      </c>
      <c r="AT3795" s="10">
        <v>10.775666632017799</v>
      </c>
      <c r="AU3795" s="10">
        <v>8.4421213768540131</v>
      </c>
      <c r="AV3795" s="10">
        <v>6528.7489498973264</v>
      </c>
      <c r="AW3795" s="10">
        <v>6547.9667379061984</v>
      </c>
      <c r="AX3795" s="10" t="s">
        <v>33</v>
      </c>
      <c r="AY3795" s="10">
        <v>0</v>
      </c>
      <c r="AZ3795" s="10" t="s">
        <v>33</v>
      </c>
      <c r="BA3795" s="10" t="s">
        <v>33</v>
      </c>
      <c r="BB3795" s="10">
        <v>3794</v>
      </c>
      <c r="BC3795" s="10">
        <v>3807</v>
      </c>
      <c r="BE3795" s="10" t="s">
        <v>1730</v>
      </c>
      <c r="BF3795" s="10" t="s">
        <v>1732</v>
      </c>
      <c r="BG3795" s="10">
        <v>3.2654427973841684E-8</v>
      </c>
      <c r="BR3795" s="10" t="s">
        <v>33</v>
      </c>
      <c r="BS3795" s="11" t="s">
        <v>33</v>
      </c>
      <c r="BT3795" s="11" t="s">
        <v>33</v>
      </c>
      <c r="BU3795" s="10">
        <v>3795</v>
      </c>
    </row>
    <row r="3796" spans="1:73" s="10" customFormat="1" x14ac:dyDescent="0.45">
      <c r="A3796" s="10" t="s">
        <v>33</v>
      </c>
      <c r="B3796" s="10" t="s">
        <v>33</v>
      </c>
      <c r="C3796" s="10">
        <v>1001</v>
      </c>
      <c r="D3796" s="10" t="s">
        <v>33</v>
      </c>
      <c r="E3796" s="10">
        <v>3794</v>
      </c>
      <c r="F3796" s="10">
        <v>347</v>
      </c>
      <c r="G3796" s="10">
        <v>0</v>
      </c>
      <c r="H3796" s="10">
        <v>124</v>
      </c>
      <c r="I3796" s="10">
        <v>1.0647726517900433E-12</v>
      </c>
      <c r="J3796" s="10" t="s">
        <v>33</v>
      </c>
      <c r="K3796" s="10" t="s">
        <v>882</v>
      </c>
      <c r="L3796" s="10" t="s">
        <v>33</v>
      </c>
      <c r="M3796" s="10">
        <v>1.8973665961010275E-2</v>
      </c>
      <c r="N3796" s="10">
        <v>1.8973665961010275E-2</v>
      </c>
      <c r="O3796" s="10">
        <v>6.3245553203367583E-2</v>
      </c>
      <c r="Q3796" s="10">
        <v>0.05</v>
      </c>
      <c r="R3796" s="10">
        <v>0.08</v>
      </c>
      <c r="S3796" s="10">
        <v>70</v>
      </c>
      <c r="T3796" s="10">
        <v>0</v>
      </c>
      <c r="W3796" s="10">
        <v>0</v>
      </c>
      <c r="Y3796" s="10">
        <v>0</v>
      </c>
      <c r="AB3796" s="10">
        <v>0</v>
      </c>
      <c r="AE3796" s="10">
        <v>0</v>
      </c>
      <c r="AH3796" s="10">
        <v>1</v>
      </c>
      <c r="AQ3796" s="10">
        <v>0</v>
      </c>
      <c r="AR3796" s="10">
        <v>9.4198264065976547E-2</v>
      </c>
      <c r="AS3796" s="10">
        <v>9.4198264065976547E-2</v>
      </c>
      <c r="AT3796" s="10">
        <v>0</v>
      </c>
      <c r="AU3796" s="10">
        <v>0</v>
      </c>
      <c r="AV3796" s="10">
        <v>1.3168664166444992</v>
      </c>
      <c r="AW3796" s="10">
        <v>1.3168664166444992</v>
      </c>
      <c r="AX3796" s="10" t="s">
        <v>33</v>
      </c>
      <c r="AY3796" s="10">
        <v>0</v>
      </c>
      <c r="AZ3796" s="10" t="s">
        <v>33</v>
      </c>
      <c r="BA3796" s="10" t="s">
        <v>33</v>
      </c>
      <c r="BB3796" s="10">
        <v>3794</v>
      </c>
      <c r="BC3796" s="10">
        <v>347</v>
      </c>
      <c r="BE3796" s="10" t="s">
        <v>1730</v>
      </c>
      <c r="BF3796" s="10" t="s">
        <v>4342</v>
      </c>
      <c r="BG3796" s="10">
        <v>5.2862602108447803E-12</v>
      </c>
      <c r="BR3796" s="10" t="s">
        <v>33</v>
      </c>
      <c r="BS3796" s="11" t="s">
        <v>33</v>
      </c>
      <c r="BT3796" s="11" t="s">
        <v>33</v>
      </c>
      <c r="BU3796" s="10">
        <v>3796</v>
      </c>
    </row>
    <row r="3797" spans="1:73" s="10" customFormat="1" x14ac:dyDescent="0.45">
      <c r="A3797" s="10" t="s">
        <v>33</v>
      </c>
      <c r="B3797" s="10" t="s">
        <v>33</v>
      </c>
      <c r="C3797" s="10">
        <v>1001</v>
      </c>
      <c r="D3797" s="10" t="s">
        <v>33</v>
      </c>
      <c r="E3797" s="10">
        <v>3794</v>
      </c>
      <c r="F3797" s="10">
        <v>24</v>
      </c>
      <c r="G3797" s="10">
        <v>0</v>
      </c>
      <c r="H3797" s="10">
        <v>11</v>
      </c>
      <c r="I3797" s="10">
        <v>4.8902806667920425E-11</v>
      </c>
      <c r="J3797" s="10" t="s">
        <v>33</v>
      </c>
      <c r="K3797" s="10" t="s">
        <v>836</v>
      </c>
      <c r="L3797" s="10" t="s">
        <v>33</v>
      </c>
      <c r="M3797" s="10">
        <v>0.87142125289666883</v>
      </c>
      <c r="N3797" s="10">
        <v>0.87142125289666883</v>
      </c>
      <c r="O3797" s="10">
        <v>3.872983346207417</v>
      </c>
      <c r="Q3797" s="10">
        <v>3</v>
      </c>
      <c r="R3797" s="10">
        <v>5</v>
      </c>
      <c r="S3797" s="10">
        <v>77.5</v>
      </c>
      <c r="T3797" s="10">
        <v>0</v>
      </c>
      <c r="W3797" s="10">
        <v>0</v>
      </c>
      <c r="Y3797" s="10">
        <v>0</v>
      </c>
      <c r="AB3797" s="10">
        <v>0</v>
      </c>
      <c r="AE3797" s="10">
        <v>0</v>
      </c>
      <c r="AH3797" s="10">
        <v>1</v>
      </c>
      <c r="AQ3797" s="10">
        <v>0</v>
      </c>
      <c r="AR3797" s="10">
        <v>0</v>
      </c>
      <c r="AS3797" s="10">
        <v>0</v>
      </c>
      <c r="AT3797" s="10">
        <v>0</v>
      </c>
      <c r="AU3797" s="10">
        <v>0</v>
      </c>
      <c r="AV3797" s="10">
        <v>0.87142125289666883</v>
      </c>
      <c r="AW3797" s="10">
        <v>0.87142125289666883</v>
      </c>
      <c r="AX3797" s="10" t="s">
        <v>33</v>
      </c>
      <c r="AY3797" s="10">
        <v>0</v>
      </c>
      <c r="AZ3797" s="10" t="s">
        <v>33</v>
      </c>
      <c r="BA3797" s="10" t="s">
        <v>33</v>
      </c>
      <c r="BB3797" s="10">
        <v>3794</v>
      </c>
      <c r="BC3797" s="10">
        <v>24</v>
      </c>
      <c r="BE3797" s="10" t="s">
        <v>1730</v>
      </c>
      <c r="BF3797" s="10" t="s">
        <v>4343</v>
      </c>
      <c r="BG3797" s="10">
        <v>0</v>
      </c>
      <c r="BR3797" s="10" t="s">
        <v>33</v>
      </c>
      <c r="BS3797" s="11" t="s">
        <v>33</v>
      </c>
      <c r="BT3797" s="11" t="s">
        <v>33</v>
      </c>
      <c r="BU3797" s="10">
        <v>3797</v>
      </c>
    </row>
    <row r="3798" spans="1:73" s="10" customFormat="1" x14ac:dyDescent="0.45">
      <c r="A3798" s="10" t="s">
        <v>33</v>
      </c>
      <c r="B3798" s="10" t="s">
        <v>33</v>
      </c>
      <c r="C3798" s="10">
        <v>1001</v>
      </c>
      <c r="D3798" s="10" t="s">
        <v>33</v>
      </c>
      <c r="E3798" s="10">
        <v>3794</v>
      </c>
      <c r="F3798" s="10">
        <v>3800</v>
      </c>
      <c r="G3798" s="10" t="e">
        <v>#VALUE!</v>
      </c>
      <c r="H3798" s="10">
        <v>1000</v>
      </c>
      <c r="I3798" s="10">
        <v>7.9363467666175027E-12</v>
      </c>
      <c r="J3798" s="10" t="s">
        <v>33</v>
      </c>
      <c r="K3798" s="10" t="s">
        <v>887</v>
      </c>
      <c r="L3798" s="10" t="s">
        <v>33</v>
      </c>
      <c r="M3798" s="10">
        <v>0.14142135623730953</v>
      </c>
      <c r="N3798" s="10">
        <v>0.14142135623730953</v>
      </c>
      <c r="O3798" s="10">
        <v>0.14142135623730953</v>
      </c>
      <c r="Q3798" s="10">
        <v>0.1</v>
      </c>
      <c r="R3798" s="10">
        <v>0.2</v>
      </c>
      <c r="T3798" s="10">
        <v>0</v>
      </c>
      <c r="W3798" s="10">
        <v>0</v>
      </c>
      <c r="Y3798" s="10">
        <v>0</v>
      </c>
      <c r="AB3798" s="10">
        <v>0</v>
      </c>
      <c r="AE3798" s="10">
        <v>0</v>
      </c>
      <c r="AH3798" s="10">
        <v>1</v>
      </c>
      <c r="AQ3798" s="10">
        <v>5.5259049699293641E-2</v>
      </c>
      <c r="AR3798" s="10">
        <v>1.3140367062284848</v>
      </c>
      <c r="AS3798" s="10">
        <v>1.3941623282924605</v>
      </c>
      <c r="AT3798" s="10">
        <v>1.2985876679334005</v>
      </c>
      <c r="AU3798" s="10">
        <v>0.51573607457026582</v>
      </c>
      <c r="AV3798" s="10">
        <v>21.837312839010256</v>
      </c>
      <c r="AW3798" s="10">
        <v>23.651636581513923</v>
      </c>
      <c r="AX3798" s="10" t="s">
        <v>33</v>
      </c>
      <c r="AY3798" s="10">
        <v>0</v>
      </c>
      <c r="AZ3798" s="10" t="s">
        <v>33</v>
      </c>
      <c r="BA3798" s="10" t="s">
        <v>33</v>
      </c>
      <c r="BB3798" s="10">
        <v>3794</v>
      </c>
      <c r="BC3798" s="10">
        <v>3800</v>
      </c>
      <c r="BE3798" s="10" t="s">
        <v>1730</v>
      </c>
      <c r="BF3798" s="10" t="s">
        <v>4344</v>
      </c>
      <c r="BG3798" s="10">
        <v>7.8238223565874459E-11</v>
      </c>
      <c r="BR3798" s="10" t="s">
        <v>33</v>
      </c>
      <c r="BS3798" s="11" t="s">
        <v>33</v>
      </c>
      <c r="BT3798" s="11" t="s">
        <v>33</v>
      </c>
      <c r="BU3798" s="10">
        <v>3798</v>
      </c>
    </row>
    <row r="3799" spans="1:73" s="10" customFormat="1" x14ac:dyDescent="0.45">
      <c r="A3799" s="10" t="s">
        <v>33</v>
      </c>
      <c r="B3799" s="10" t="s">
        <v>33</v>
      </c>
      <c r="C3799" s="10">
        <v>1001</v>
      </c>
      <c r="D3799" s="10" t="s">
        <v>33</v>
      </c>
      <c r="E3799" s="10">
        <v>3794</v>
      </c>
      <c r="F3799" s="10">
        <v>3259</v>
      </c>
      <c r="G3799" s="10" t="e">
        <v>#VALUE!</v>
      </c>
      <c r="H3799" s="10">
        <v>836</v>
      </c>
      <c r="I3799" s="10">
        <v>3.9681733833087513E-12</v>
      </c>
      <c r="J3799" s="10" t="s">
        <v>33</v>
      </c>
      <c r="K3799" s="10" t="s">
        <v>877</v>
      </c>
      <c r="L3799" s="10" t="s">
        <v>33</v>
      </c>
      <c r="M3799" s="10">
        <v>7.0710678118654766E-2</v>
      </c>
      <c r="N3799" s="10">
        <v>7.0710678118654766E-2</v>
      </c>
      <c r="O3799" s="10">
        <v>7.0710678118654766E-2</v>
      </c>
      <c r="Q3799" s="10">
        <v>0.05</v>
      </c>
      <c r="R3799" s="10">
        <v>0.1</v>
      </c>
      <c r="T3799" s="10">
        <v>0</v>
      </c>
      <c r="W3799" s="10">
        <v>0</v>
      </c>
      <c r="Y3799" s="10">
        <v>0</v>
      </c>
      <c r="AB3799" s="10">
        <v>0</v>
      </c>
      <c r="AE3799" s="10">
        <v>0</v>
      </c>
      <c r="AH3799" s="10">
        <v>1</v>
      </c>
      <c r="AQ3799" s="10">
        <v>3.4641016151377553E-2</v>
      </c>
      <c r="AR3799" s="10">
        <v>3.2708470786249083E-2</v>
      </c>
      <c r="AS3799" s="10">
        <v>8.293794420574653E-2</v>
      </c>
      <c r="AT3799" s="10">
        <v>0.81406387955737247</v>
      </c>
      <c r="AU3799" s="10">
        <v>0.26828343594042481</v>
      </c>
      <c r="AV3799" s="10">
        <v>0.15625503552256412</v>
      </c>
      <c r="AW3799" s="10">
        <v>1.2386023510203612</v>
      </c>
      <c r="AX3799" s="10" t="s">
        <v>33</v>
      </c>
      <c r="AY3799" s="10">
        <v>0</v>
      </c>
      <c r="AZ3799" s="10" t="s">
        <v>33</v>
      </c>
      <c r="BA3799" s="10" t="s">
        <v>33</v>
      </c>
      <c r="BB3799" s="10">
        <v>3794</v>
      </c>
      <c r="BC3799" s="10">
        <v>3259</v>
      </c>
      <c r="BE3799" s="10" t="s">
        <v>1730</v>
      </c>
      <c r="BF3799" s="10" t="s">
        <v>4345</v>
      </c>
      <c r="BG3799" s="10">
        <v>4.6543485569651728E-12</v>
      </c>
      <c r="BR3799" s="10" t="s">
        <v>33</v>
      </c>
      <c r="BS3799" s="11" t="s">
        <v>33</v>
      </c>
      <c r="BT3799" s="11" t="s">
        <v>33</v>
      </c>
      <c r="BU3799" s="10">
        <v>3799</v>
      </c>
    </row>
    <row r="3800" spans="1:73" s="10" customFormat="1" x14ac:dyDescent="0.45">
      <c r="A3800" s="10">
        <v>1000</v>
      </c>
      <c r="B3800" s="10">
        <v>3786</v>
      </c>
      <c r="C3800" s="10">
        <v>1001</v>
      </c>
      <c r="D3800" s="10">
        <v>3807</v>
      </c>
      <c r="E3800" s="10" t="s">
        <v>33</v>
      </c>
      <c r="F3800" s="10">
        <v>3798</v>
      </c>
      <c r="G3800" s="10" t="e">
        <v>#VALUE!</v>
      </c>
      <c r="H3800" s="10" t="s">
        <v>33</v>
      </c>
      <c r="I3800" s="10">
        <v>7.9363467666175027E-12</v>
      </c>
      <c r="J3800" s="10" t="s">
        <v>1731</v>
      </c>
      <c r="L3800" s="10">
        <v>1</v>
      </c>
      <c r="M3800" s="10" t="s">
        <v>33</v>
      </c>
      <c r="N3800" s="10">
        <v>1</v>
      </c>
      <c r="O3800" s="10">
        <v>1</v>
      </c>
      <c r="Q3800" s="10">
        <v>1</v>
      </c>
      <c r="T3800" s="10">
        <v>0.14142135623730953</v>
      </c>
      <c r="U3800" s="10">
        <v>0.1</v>
      </c>
      <c r="V3800" s="10">
        <v>0.2</v>
      </c>
      <c r="W3800" s="10">
        <v>0.1796136687448926</v>
      </c>
      <c r="X3800" s="10" t="s">
        <v>837</v>
      </c>
      <c r="Y3800" s="10">
        <v>1.7320508075688773E-2</v>
      </c>
      <c r="AB3800" s="10">
        <v>2.0781145589211389</v>
      </c>
      <c r="AE3800" s="10">
        <v>0</v>
      </c>
      <c r="AH3800" s="10">
        <v>1</v>
      </c>
      <c r="AQ3800" s="10">
        <v>0.39074048764294977</v>
      </c>
      <c r="AR3800" s="10">
        <v>9.291642657021967</v>
      </c>
      <c r="AS3800" s="10">
        <v>9.8582163641042442</v>
      </c>
      <c r="AT3800" s="10">
        <v>9.18240145960932</v>
      </c>
      <c r="AU3800" s="10">
        <v>3.6468047563116586</v>
      </c>
      <c r="AV3800" s="10">
        <v>154.41311991356207</v>
      </c>
      <c r="AW3800" s="10">
        <v>167.24232612948305</v>
      </c>
      <c r="AX3800" s="10">
        <v>7.9363467666175027E-12</v>
      </c>
      <c r="AY3800" s="10">
        <v>0</v>
      </c>
      <c r="AZ3800" s="10" t="s">
        <v>33</v>
      </c>
      <c r="BA3800" s="10">
        <v>3807</v>
      </c>
      <c r="BB3800" s="10" t="s">
        <v>33</v>
      </c>
      <c r="BC3800" s="10">
        <v>3798</v>
      </c>
      <c r="BE3800" s="10" t="s">
        <v>33</v>
      </c>
      <c r="BF3800" s="10" t="s">
        <v>33</v>
      </c>
      <c r="BG3800" s="10" t="s">
        <v>33</v>
      </c>
      <c r="BR3800" s="10" t="s">
        <v>1731</v>
      </c>
      <c r="BS3800" s="11">
        <v>9.8582163641042442</v>
      </c>
      <c r="BT3800" s="11">
        <v>167.24232612948305</v>
      </c>
      <c r="BU3800" s="10">
        <v>3800</v>
      </c>
    </row>
    <row r="3801" spans="1:73" s="10" customFormat="1" x14ac:dyDescent="0.45">
      <c r="A3801" s="10" t="s">
        <v>33</v>
      </c>
      <c r="B3801" s="10" t="s">
        <v>33</v>
      </c>
      <c r="C3801" s="10">
        <v>1001</v>
      </c>
      <c r="D3801" s="10" t="s">
        <v>33</v>
      </c>
      <c r="E3801" s="10">
        <v>3800</v>
      </c>
      <c r="F3801" s="10">
        <v>65</v>
      </c>
      <c r="G3801" s="10">
        <v>0</v>
      </c>
      <c r="H3801" s="10">
        <v>29</v>
      </c>
      <c r="I3801" s="10">
        <v>1.1223689233046335E-12</v>
      </c>
      <c r="J3801" s="10" t="s">
        <v>33</v>
      </c>
      <c r="K3801" s="10" t="s">
        <v>874</v>
      </c>
      <c r="L3801" s="10" t="s">
        <v>33</v>
      </c>
      <c r="M3801" s="10">
        <v>0.14142135623730953</v>
      </c>
      <c r="N3801" s="10">
        <v>0.14142135623730953</v>
      </c>
      <c r="O3801" s="10">
        <v>0.14142135623730953</v>
      </c>
      <c r="Q3801" s="10">
        <v>0.1</v>
      </c>
      <c r="R3801" s="10">
        <v>0.2</v>
      </c>
      <c r="T3801" s="10">
        <v>0</v>
      </c>
      <c r="W3801" s="10">
        <v>0</v>
      </c>
      <c r="Y3801" s="10">
        <v>0</v>
      </c>
      <c r="AB3801" s="10">
        <v>0</v>
      </c>
      <c r="AE3801" s="10">
        <v>0</v>
      </c>
      <c r="AH3801" s="10">
        <v>1</v>
      </c>
      <c r="AQ3801" s="10">
        <v>0</v>
      </c>
      <c r="AR3801" s="10">
        <v>7.0883615293714897</v>
      </c>
      <c r="AS3801" s="10">
        <v>7.0883615293714897</v>
      </c>
      <c r="AT3801" s="10">
        <v>0</v>
      </c>
      <c r="AU3801" s="10">
        <v>0</v>
      </c>
      <c r="AV3801" s="10">
        <v>122.75423888570229</v>
      </c>
      <c r="AW3801" s="10">
        <v>122.75423888570229</v>
      </c>
      <c r="AX3801" s="10" t="s">
        <v>33</v>
      </c>
      <c r="AY3801" s="10">
        <v>0</v>
      </c>
      <c r="AZ3801" s="10" t="s">
        <v>33</v>
      </c>
      <c r="BA3801" s="10" t="s">
        <v>33</v>
      </c>
      <c r="BB3801" s="10">
        <v>3800</v>
      </c>
      <c r="BC3801" s="10">
        <v>65</v>
      </c>
      <c r="BE3801" s="10" t="s">
        <v>1731</v>
      </c>
      <c r="BF3801" s="10" t="s">
        <v>4346</v>
      </c>
      <c r="BG3801" s="10">
        <v>5.6255695104243321E-11</v>
      </c>
      <c r="BR3801" s="10" t="s">
        <v>33</v>
      </c>
      <c r="BS3801" s="11" t="s">
        <v>33</v>
      </c>
      <c r="BT3801" s="11" t="s">
        <v>33</v>
      </c>
      <c r="BU3801" s="10">
        <v>3801</v>
      </c>
    </row>
    <row r="3802" spans="1:73" s="10" customFormat="1" x14ac:dyDescent="0.45">
      <c r="A3802" s="10" t="s">
        <v>33</v>
      </c>
      <c r="B3802" s="10" t="s">
        <v>33</v>
      </c>
      <c r="C3802" s="10">
        <v>1001</v>
      </c>
      <c r="D3802" s="10" t="s">
        <v>33</v>
      </c>
      <c r="E3802" s="10">
        <v>3800</v>
      </c>
      <c r="F3802" s="10">
        <v>3814</v>
      </c>
      <c r="G3802" s="10" t="e">
        <v>#VALUE!</v>
      </c>
      <c r="H3802" s="10">
        <v>1002</v>
      </c>
      <c r="I3802" s="10">
        <v>1.3746155826266494E-13</v>
      </c>
      <c r="J3802" s="10" t="s">
        <v>33</v>
      </c>
      <c r="K3802" s="10" t="s">
        <v>888</v>
      </c>
      <c r="L3802" s="10" t="s">
        <v>33</v>
      </c>
      <c r="M3802" s="10">
        <v>1.7320508075688773E-2</v>
      </c>
      <c r="N3802" s="10">
        <v>1.7320508075688773E-2</v>
      </c>
      <c r="O3802" s="10">
        <v>1.7320508075688773E-2</v>
      </c>
      <c r="Q3802" s="10">
        <v>0.01</v>
      </c>
      <c r="R3802" s="10">
        <v>0.03</v>
      </c>
      <c r="T3802" s="10">
        <v>0</v>
      </c>
      <c r="W3802" s="10">
        <v>0</v>
      </c>
      <c r="Y3802" s="10">
        <v>0</v>
      </c>
      <c r="AB3802" s="10">
        <v>0</v>
      </c>
      <c r="AE3802" s="10">
        <v>0</v>
      </c>
      <c r="AH3802" s="10">
        <v>1</v>
      </c>
      <c r="AQ3802" s="10">
        <v>0.11075506680013004</v>
      </c>
      <c r="AR3802" s="10">
        <v>0.34089813396915808</v>
      </c>
      <c r="AS3802" s="10">
        <v>0.50149298082934668</v>
      </c>
      <c r="AT3802" s="10">
        <v>2.6027440698030562</v>
      </c>
      <c r="AU3802" s="10">
        <v>0.49555645362882028</v>
      </c>
      <c r="AV3802" s="10">
        <v>4.265056268382331</v>
      </c>
      <c r="AW3802" s="10">
        <v>7.3633567918142075</v>
      </c>
      <c r="AX3802" s="10" t="s">
        <v>33</v>
      </c>
      <c r="AY3802" s="10">
        <v>0</v>
      </c>
      <c r="AZ3802" s="10" t="s">
        <v>33</v>
      </c>
      <c r="BA3802" s="10" t="s">
        <v>33</v>
      </c>
      <c r="BB3802" s="10">
        <v>3800</v>
      </c>
      <c r="BC3802" s="10">
        <v>3814</v>
      </c>
      <c r="BE3802" s="10" t="s">
        <v>1731</v>
      </c>
      <c r="BF3802" s="10" t="s">
        <v>1733</v>
      </c>
      <c r="BG3802" s="10">
        <v>3.9800221968863584E-12</v>
      </c>
      <c r="BR3802" s="10" t="s">
        <v>33</v>
      </c>
      <c r="BS3802" s="11" t="s">
        <v>33</v>
      </c>
      <c r="BT3802" s="11" t="s">
        <v>33</v>
      </c>
      <c r="BU3802" s="10">
        <v>3802</v>
      </c>
    </row>
    <row r="3803" spans="1:73" s="10" customFormat="1" x14ac:dyDescent="0.45">
      <c r="A3803" s="10" t="s">
        <v>33</v>
      </c>
      <c r="B3803" s="10" t="s">
        <v>33</v>
      </c>
      <c r="C3803" s="10">
        <v>1002</v>
      </c>
      <c r="D3803" s="10" t="s">
        <v>33</v>
      </c>
      <c r="E3803" s="10">
        <v>3800</v>
      </c>
      <c r="F3803" s="10">
        <v>45</v>
      </c>
      <c r="G3803" s="10">
        <v>0</v>
      </c>
      <c r="H3803" s="10">
        <v>22</v>
      </c>
      <c r="I3803" s="10">
        <v>1.7746210863167395E-13</v>
      </c>
      <c r="J3803" s="10" t="s">
        <v>33</v>
      </c>
      <c r="K3803" s="10" t="s">
        <v>855</v>
      </c>
      <c r="L3803" s="10" t="s">
        <v>33</v>
      </c>
      <c r="M3803" s="10">
        <v>2.2360679774997897E-2</v>
      </c>
      <c r="N3803" s="10">
        <v>2.2360679774997897E-2</v>
      </c>
      <c r="O3803" s="10">
        <v>2.2360679774997897E-2</v>
      </c>
      <c r="Q3803" s="10">
        <v>0.01</v>
      </c>
      <c r="R3803" s="10">
        <v>0.05</v>
      </c>
      <c r="T3803" s="10">
        <v>0</v>
      </c>
      <c r="W3803" s="10">
        <v>0</v>
      </c>
      <c r="Y3803" s="10">
        <v>0</v>
      </c>
      <c r="AB3803" s="10">
        <v>0</v>
      </c>
      <c r="AE3803" s="10">
        <v>0</v>
      </c>
      <c r="AH3803" s="10">
        <v>1</v>
      </c>
      <c r="AQ3803" s="10">
        <v>0</v>
      </c>
      <c r="AR3803" s="10">
        <v>8.0962063441763793E-2</v>
      </c>
      <c r="AS3803" s="10">
        <v>8.0962063441763793E-2</v>
      </c>
      <c r="AT3803" s="10">
        <v>0</v>
      </c>
      <c r="AU3803" s="10">
        <v>0</v>
      </c>
      <c r="AV3803" s="10">
        <v>1.0837094944490731</v>
      </c>
      <c r="AW3803" s="10">
        <v>1.0837094944490731</v>
      </c>
      <c r="AX3803" s="10" t="s">
        <v>33</v>
      </c>
      <c r="AY3803" s="10">
        <v>0</v>
      </c>
      <c r="AZ3803" s="10" t="s">
        <v>33</v>
      </c>
      <c r="BA3803" s="10" t="s">
        <v>33</v>
      </c>
      <c r="BB3803" s="10">
        <v>3800</v>
      </c>
      <c r="BC3803" s="10">
        <v>45</v>
      </c>
      <c r="BE3803" s="10" t="s">
        <v>1731</v>
      </c>
      <c r="BF3803" s="10" t="s">
        <v>4347</v>
      </c>
      <c r="BG3803" s="10">
        <v>6.4254301041472324E-13</v>
      </c>
      <c r="BR3803" s="10" t="s">
        <v>33</v>
      </c>
      <c r="BS3803" s="11" t="s">
        <v>33</v>
      </c>
      <c r="BT3803" s="11" t="s">
        <v>33</v>
      </c>
      <c r="BU3803" s="10">
        <v>3803</v>
      </c>
    </row>
    <row r="3804" spans="1:73" s="10" customFormat="1" x14ac:dyDescent="0.45">
      <c r="A3804" s="10" t="s">
        <v>33</v>
      </c>
      <c r="B3804" s="10" t="s">
        <v>33</v>
      </c>
      <c r="C3804" s="10">
        <v>1002</v>
      </c>
      <c r="D3804" s="10" t="s">
        <v>33</v>
      </c>
      <c r="E3804" s="10">
        <v>3800</v>
      </c>
      <c r="F3804" s="10">
        <v>24</v>
      </c>
      <c r="G3804" s="10">
        <v>0</v>
      </c>
      <c r="H3804" s="10">
        <v>11</v>
      </c>
      <c r="I3804" s="10">
        <v>3.3671067699138998E-12</v>
      </c>
      <c r="J3804" s="10" t="s">
        <v>33</v>
      </c>
      <c r="K3804" s="10" t="s">
        <v>836</v>
      </c>
      <c r="L3804" s="10" t="s">
        <v>33</v>
      </c>
      <c r="M3804" s="10">
        <v>0.42426406871192851</v>
      </c>
      <c r="N3804" s="10">
        <v>0.42426406871192851</v>
      </c>
      <c r="O3804" s="10">
        <v>1.4142135623730951</v>
      </c>
      <c r="Q3804" s="10">
        <v>1</v>
      </c>
      <c r="R3804" s="10">
        <v>2</v>
      </c>
      <c r="S3804" s="10">
        <v>70</v>
      </c>
      <c r="T3804" s="10">
        <v>0</v>
      </c>
      <c r="W3804" s="10">
        <v>0</v>
      </c>
      <c r="Y3804" s="10">
        <v>0</v>
      </c>
      <c r="AB3804" s="10">
        <v>0</v>
      </c>
      <c r="AE3804" s="10">
        <v>0</v>
      </c>
      <c r="AH3804" s="10">
        <v>1</v>
      </c>
      <c r="AQ3804" s="10">
        <v>0</v>
      </c>
      <c r="AR3804" s="10">
        <v>0</v>
      </c>
      <c r="AS3804" s="10">
        <v>0</v>
      </c>
      <c r="AT3804" s="10">
        <v>0</v>
      </c>
      <c r="AU3804" s="10">
        <v>0</v>
      </c>
      <c r="AV3804" s="10">
        <v>0.42426406871192851</v>
      </c>
      <c r="AW3804" s="10">
        <v>0.42426406871192851</v>
      </c>
      <c r="AX3804" s="10" t="s">
        <v>33</v>
      </c>
      <c r="AY3804" s="10">
        <v>0</v>
      </c>
      <c r="AZ3804" s="10" t="s">
        <v>33</v>
      </c>
      <c r="BA3804" s="10" t="s">
        <v>33</v>
      </c>
      <c r="BB3804" s="10">
        <v>3800</v>
      </c>
      <c r="BC3804" s="10">
        <v>24</v>
      </c>
      <c r="BE3804" s="10" t="s">
        <v>1731</v>
      </c>
      <c r="BF3804" s="10" t="s">
        <v>4348</v>
      </c>
      <c r="BG3804" s="10">
        <v>0</v>
      </c>
      <c r="BR3804" s="10" t="s">
        <v>33</v>
      </c>
      <c r="BS3804" s="11" t="s">
        <v>33</v>
      </c>
      <c r="BT3804" s="11" t="s">
        <v>33</v>
      </c>
      <c r="BU3804" s="10">
        <v>3804</v>
      </c>
    </row>
    <row r="3805" spans="1:73" s="10" customFormat="1" x14ac:dyDescent="0.45">
      <c r="A3805" s="10" t="s">
        <v>33</v>
      </c>
      <c r="B3805" s="10" t="s">
        <v>33</v>
      </c>
      <c r="C3805" s="10">
        <v>1002</v>
      </c>
      <c r="D3805" s="10" t="s">
        <v>33</v>
      </c>
      <c r="E3805" s="10">
        <v>3800</v>
      </c>
      <c r="F3805" s="10">
        <v>47</v>
      </c>
      <c r="G3805" s="10">
        <v>0</v>
      </c>
      <c r="H3805" s="10">
        <v>24</v>
      </c>
      <c r="I3805" s="10">
        <v>1.7746210863167395E-13</v>
      </c>
      <c r="J3805" s="10" t="s">
        <v>33</v>
      </c>
      <c r="K3805" s="10" t="s">
        <v>889</v>
      </c>
      <c r="L3805" s="10" t="s">
        <v>33</v>
      </c>
      <c r="M3805" s="10">
        <v>2.2360679774997897E-2</v>
      </c>
      <c r="N3805" s="10">
        <v>2.2360679774997897E-2</v>
      </c>
      <c r="O3805" s="10">
        <v>2.2360679774997897E-2</v>
      </c>
      <c r="Q3805" s="10">
        <v>0.01</v>
      </c>
      <c r="R3805" s="10">
        <v>0.05</v>
      </c>
      <c r="T3805" s="10">
        <v>0</v>
      </c>
      <c r="W3805" s="10">
        <v>0</v>
      </c>
      <c r="Y3805" s="10">
        <v>0</v>
      </c>
      <c r="AB3805" s="10">
        <v>0</v>
      </c>
      <c r="AE3805" s="10">
        <v>0</v>
      </c>
      <c r="AH3805" s="10">
        <v>1</v>
      </c>
      <c r="AQ3805" s="10">
        <v>0</v>
      </c>
      <c r="AR3805" s="10">
        <v>1.4709733783496681</v>
      </c>
      <c r="AS3805" s="10">
        <v>1.4709733783496681</v>
      </c>
      <c r="AT3805" s="10">
        <v>0</v>
      </c>
      <c r="AU3805" s="10">
        <v>0</v>
      </c>
      <c r="AV3805" s="10">
        <v>25.260831054226212</v>
      </c>
      <c r="AW3805" s="10">
        <v>25.260831054226212</v>
      </c>
      <c r="AX3805" s="10" t="s">
        <v>33</v>
      </c>
      <c r="AY3805" s="10">
        <v>0</v>
      </c>
      <c r="AZ3805" s="10" t="s">
        <v>33</v>
      </c>
      <c r="BA3805" s="10" t="s">
        <v>33</v>
      </c>
      <c r="BB3805" s="10">
        <v>3800</v>
      </c>
      <c r="BC3805" s="10">
        <v>47</v>
      </c>
      <c r="BE3805" s="10" t="s">
        <v>1731</v>
      </c>
      <c r="BF3805" s="10" t="s">
        <v>4349</v>
      </c>
      <c r="BG3805" s="10">
        <v>1.1674154815045814E-11</v>
      </c>
      <c r="BR3805" s="10" t="s">
        <v>33</v>
      </c>
      <c r="BS3805" s="11" t="s">
        <v>33</v>
      </c>
      <c r="BT3805" s="11" t="s">
        <v>33</v>
      </c>
      <c r="BU3805" s="10">
        <v>3805</v>
      </c>
    </row>
    <row r="3806" spans="1:73" s="10" customFormat="1" x14ac:dyDescent="0.45">
      <c r="A3806" s="10" t="s">
        <v>33</v>
      </c>
      <c r="B3806" s="10" t="s">
        <v>33</v>
      </c>
      <c r="C3806" s="10">
        <v>1002</v>
      </c>
      <c r="D3806" s="10" t="s">
        <v>33</v>
      </c>
      <c r="E3806" s="10">
        <v>3800</v>
      </c>
      <c r="F3806" s="10">
        <v>3259</v>
      </c>
      <c r="G3806" s="10" t="e">
        <v>#VALUE!</v>
      </c>
      <c r="H3806" s="10">
        <v>836</v>
      </c>
      <c r="I3806" s="10">
        <v>2.2447378466092671E-12</v>
      </c>
      <c r="J3806" s="10" t="s">
        <v>33</v>
      </c>
      <c r="K3806" s="10" t="s">
        <v>877</v>
      </c>
      <c r="L3806" s="10" t="s">
        <v>33</v>
      </c>
      <c r="M3806" s="10">
        <v>0.28284271247461906</v>
      </c>
      <c r="N3806" s="10">
        <v>0.28284271247461906</v>
      </c>
      <c r="O3806" s="10">
        <v>0.28284271247461906</v>
      </c>
      <c r="Q3806" s="10">
        <v>0.2</v>
      </c>
      <c r="R3806" s="10">
        <v>0.4</v>
      </c>
      <c r="T3806" s="10">
        <v>0</v>
      </c>
      <c r="W3806" s="10">
        <v>0</v>
      </c>
      <c r="Y3806" s="10">
        <v>0</v>
      </c>
      <c r="AB3806" s="10">
        <v>0</v>
      </c>
      <c r="AE3806" s="10">
        <v>0</v>
      </c>
      <c r="AH3806" s="10">
        <v>1</v>
      </c>
      <c r="AQ3806" s="10">
        <v>0.13856406460551021</v>
      </c>
      <c r="AR3806" s="10">
        <v>0.13083388314499633</v>
      </c>
      <c r="AS3806" s="10">
        <v>0.33175177682298612</v>
      </c>
      <c r="AT3806" s="10">
        <v>3.2562555182294899</v>
      </c>
      <c r="AU3806" s="10">
        <v>1.0731337437616992</v>
      </c>
      <c r="AV3806" s="10">
        <v>0.62502014209025647</v>
      </c>
      <c r="AW3806" s="10">
        <v>4.9544094040814448</v>
      </c>
      <c r="AX3806" s="10" t="s">
        <v>33</v>
      </c>
      <c r="AY3806" s="10">
        <v>0</v>
      </c>
      <c r="AZ3806" s="10" t="s">
        <v>33</v>
      </c>
      <c r="BA3806" s="10" t="s">
        <v>33</v>
      </c>
      <c r="BB3806" s="10">
        <v>3800</v>
      </c>
      <c r="BC3806" s="10">
        <v>3259</v>
      </c>
      <c r="BE3806" s="10" t="s">
        <v>1731</v>
      </c>
      <c r="BF3806" s="10" t="s">
        <v>4350</v>
      </c>
      <c r="BG3806" s="10">
        <v>2.6328971413087174E-12</v>
      </c>
      <c r="BR3806" s="10" t="s">
        <v>33</v>
      </c>
      <c r="BS3806" s="11" t="s">
        <v>33</v>
      </c>
      <c r="BT3806" s="11" t="s">
        <v>33</v>
      </c>
      <c r="BU3806" s="10">
        <v>3806</v>
      </c>
    </row>
    <row r="3807" spans="1:73" s="10" customFormat="1" x14ac:dyDescent="0.45">
      <c r="A3807" s="10">
        <v>1001</v>
      </c>
      <c r="B3807" s="10">
        <v>3795</v>
      </c>
      <c r="C3807" s="10">
        <v>1002</v>
      </c>
      <c r="D3807" s="10">
        <v>3814</v>
      </c>
      <c r="E3807" s="10" t="s">
        <v>33</v>
      </c>
      <c r="F3807" s="10">
        <v>3795</v>
      </c>
      <c r="G3807" s="10" t="e">
        <v>#VALUE!</v>
      </c>
      <c r="H3807" s="10" t="s">
        <v>33</v>
      </c>
      <c r="I3807" s="10">
        <v>4.9083594000439724E-11</v>
      </c>
      <c r="J3807" s="10" t="s">
        <v>1732</v>
      </c>
      <c r="L3807" s="10">
        <v>1</v>
      </c>
      <c r="M3807" s="10" t="s">
        <v>33</v>
      </c>
      <c r="N3807" s="10">
        <v>1</v>
      </c>
      <c r="O3807" s="10">
        <v>1</v>
      </c>
      <c r="Q3807" s="10">
        <v>1</v>
      </c>
      <c r="T3807" s="10">
        <v>0.3872983346207417</v>
      </c>
      <c r="U3807" s="10">
        <v>0.3</v>
      </c>
      <c r="V3807" s="10">
        <v>0.5</v>
      </c>
      <c r="W3807" s="10">
        <v>0.73326973209044999</v>
      </c>
      <c r="X3807" s="10" t="s">
        <v>837</v>
      </c>
      <c r="Y3807" s="10">
        <v>7.0710678118654766E-2</v>
      </c>
      <c r="AB3807" s="10">
        <v>8.4838671606761995</v>
      </c>
      <c r="AE3807" s="10">
        <v>0</v>
      </c>
      <c r="AH3807" s="10">
        <v>1</v>
      </c>
      <c r="AQ3807" s="10">
        <v>0.52425860464067964</v>
      </c>
      <c r="AR3807" s="10">
        <v>664.52175147611274</v>
      </c>
      <c r="AS3807" s="10">
        <v>665.28192645284173</v>
      </c>
      <c r="AT3807" s="10">
        <v>12.320077209055972</v>
      </c>
      <c r="AU3807" s="10">
        <v>9.6520791448786127</v>
      </c>
      <c r="AV3807" s="10">
        <v>7464.4747177202116</v>
      </c>
      <c r="AW3807" s="10">
        <v>7486.4468740741459</v>
      </c>
      <c r="AX3807" s="10">
        <v>4.9083594000439724E-11</v>
      </c>
      <c r="AY3807" s="10">
        <v>0</v>
      </c>
      <c r="AZ3807" s="10" t="s">
        <v>33</v>
      </c>
      <c r="BA3807" s="10">
        <v>3814</v>
      </c>
      <c r="BB3807" s="10" t="s">
        <v>33</v>
      </c>
      <c r="BC3807" s="10">
        <v>3795</v>
      </c>
      <c r="BE3807" s="10" t="s">
        <v>33</v>
      </c>
      <c r="BF3807" s="10" t="s">
        <v>33</v>
      </c>
      <c r="BG3807" s="10" t="s">
        <v>33</v>
      </c>
      <c r="BR3807" s="10" t="s">
        <v>1732</v>
      </c>
      <c r="BS3807" s="11">
        <v>665.28192645284173</v>
      </c>
      <c r="BT3807" s="11">
        <v>7486.4468740741459</v>
      </c>
      <c r="BU3807" s="10">
        <v>3807</v>
      </c>
    </row>
    <row r="3808" spans="1:73" s="10" customFormat="1" x14ac:dyDescent="0.45">
      <c r="A3808" s="10" t="s">
        <v>33</v>
      </c>
      <c r="B3808" s="10" t="s">
        <v>33</v>
      </c>
      <c r="C3808" s="10">
        <v>1002</v>
      </c>
      <c r="D3808" s="10" t="s">
        <v>33</v>
      </c>
      <c r="E3808" s="10">
        <v>3807</v>
      </c>
      <c r="F3808" s="10">
        <v>555</v>
      </c>
      <c r="G3808" s="10">
        <v>0</v>
      </c>
      <c r="H3808" s="10">
        <v>175</v>
      </c>
      <c r="I3808" s="10">
        <v>1.3442095818733036E-10</v>
      </c>
      <c r="J3808" s="10" t="s">
        <v>33</v>
      </c>
      <c r="K3808" s="10" t="s">
        <v>890</v>
      </c>
      <c r="L3808" s="10" t="s">
        <v>33</v>
      </c>
      <c r="M3808" s="10">
        <v>2.7386127875258306</v>
      </c>
      <c r="N3808" s="10">
        <v>2.7386127875258306</v>
      </c>
      <c r="O3808" s="10">
        <v>2.7386127875258306</v>
      </c>
      <c r="Q3808" s="10">
        <v>2.5</v>
      </c>
      <c r="R3808" s="10">
        <v>3</v>
      </c>
      <c r="T3808" s="10">
        <v>0</v>
      </c>
      <c r="W3808" s="10">
        <v>0</v>
      </c>
      <c r="Y3808" s="10">
        <v>0</v>
      </c>
      <c r="AB3808" s="10">
        <v>0</v>
      </c>
      <c r="AE3808" s="10">
        <v>0</v>
      </c>
      <c r="AH3808" s="10">
        <v>1</v>
      </c>
      <c r="AQ3808" s="10">
        <v>0</v>
      </c>
      <c r="AR3808" s="10">
        <v>650.46870508567622</v>
      </c>
      <c r="AS3808" s="10">
        <v>650.46870508567622</v>
      </c>
      <c r="AT3808" s="10">
        <v>0</v>
      </c>
      <c r="AU3808" s="10">
        <v>0</v>
      </c>
      <c r="AV3808" s="10">
        <v>7293.2831325347415</v>
      </c>
      <c r="AW3808" s="10">
        <v>7293.2831325347415</v>
      </c>
      <c r="AX3808" s="10" t="s">
        <v>33</v>
      </c>
      <c r="AY3808" s="10">
        <v>0</v>
      </c>
      <c r="AZ3808" s="10" t="s">
        <v>33</v>
      </c>
      <c r="BA3808" s="10" t="s">
        <v>33</v>
      </c>
      <c r="BB3808" s="10">
        <v>3807</v>
      </c>
      <c r="BC3808" s="10">
        <v>555</v>
      </c>
      <c r="BE3808" s="10" t="s">
        <v>1732</v>
      </c>
      <c r="BF3808" s="10" t="s">
        <v>4351</v>
      </c>
      <c r="BG3808" s="10">
        <v>3.192734183041709E-8</v>
      </c>
      <c r="BR3808" s="10" t="s">
        <v>33</v>
      </c>
      <c r="BS3808" s="11" t="s">
        <v>33</v>
      </c>
      <c r="BT3808" s="11" t="s">
        <v>33</v>
      </c>
      <c r="BU3808" s="10">
        <v>3808</v>
      </c>
    </row>
    <row r="3809" spans="1:73" s="10" customFormat="1" x14ac:dyDescent="0.45">
      <c r="A3809" s="10" t="s">
        <v>33</v>
      </c>
      <c r="B3809" s="10" t="s">
        <v>33</v>
      </c>
      <c r="C3809" s="10">
        <v>1002</v>
      </c>
      <c r="D3809" s="10" t="s">
        <v>33</v>
      </c>
      <c r="E3809" s="10">
        <v>3807</v>
      </c>
      <c r="F3809" s="10">
        <v>132</v>
      </c>
      <c r="G3809" s="10">
        <v>0</v>
      </c>
      <c r="H3809" s="10">
        <v>55</v>
      </c>
      <c r="I3809" s="10">
        <v>4.9083594000439724E-11</v>
      </c>
      <c r="J3809" s="10" t="s">
        <v>33</v>
      </c>
      <c r="K3809" s="10" t="s">
        <v>891</v>
      </c>
      <c r="L3809" s="10" t="s">
        <v>33</v>
      </c>
      <c r="M3809" s="10">
        <v>1</v>
      </c>
      <c r="N3809" s="10">
        <v>1</v>
      </c>
      <c r="O3809" s="10">
        <v>1</v>
      </c>
      <c r="Q3809" s="10">
        <v>0.5</v>
      </c>
      <c r="R3809" s="10">
        <v>2</v>
      </c>
      <c r="T3809" s="10">
        <v>0</v>
      </c>
      <c r="W3809" s="10">
        <v>0</v>
      </c>
      <c r="Y3809" s="10">
        <v>0</v>
      </c>
      <c r="AB3809" s="10">
        <v>0</v>
      </c>
      <c r="AE3809" s="10">
        <v>0</v>
      </c>
      <c r="AH3809" s="10">
        <v>1</v>
      </c>
      <c r="AQ3809" s="10">
        <v>0</v>
      </c>
      <c r="AR3809" s="10">
        <v>11.645</v>
      </c>
      <c r="AS3809" s="10">
        <v>11.645</v>
      </c>
      <c r="AT3809" s="10">
        <v>0</v>
      </c>
      <c r="AU3809" s="10">
        <v>0</v>
      </c>
      <c r="AV3809" s="10">
        <v>141.36000000000001</v>
      </c>
      <c r="AW3809" s="10">
        <v>141.36000000000001</v>
      </c>
      <c r="AX3809" s="10" t="s">
        <v>33</v>
      </c>
      <c r="AY3809" s="10">
        <v>0</v>
      </c>
      <c r="AZ3809" s="10" t="s">
        <v>33</v>
      </c>
      <c r="BA3809" s="10" t="s">
        <v>33</v>
      </c>
      <c r="BB3809" s="10">
        <v>3807</v>
      </c>
      <c r="BC3809" s="10">
        <v>132</v>
      </c>
      <c r="BE3809" s="10" t="s">
        <v>1732</v>
      </c>
      <c r="BF3809" s="10" t="s">
        <v>4352</v>
      </c>
      <c r="BG3809" s="10">
        <v>5.7157845213512059E-10</v>
      </c>
      <c r="BR3809" s="10" t="s">
        <v>33</v>
      </c>
      <c r="BS3809" s="11" t="s">
        <v>33</v>
      </c>
      <c r="BT3809" s="11" t="s">
        <v>33</v>
      </c>
      <c r="BU3809" s="10">
        <v>3809</v>
      </c>
    </row>
    <row r="3810" spans="1:73" s="10" customFormat="1" x14ac:dyDescent="0.45">
      <c r="A3810" s="10" t="s">
        <v>33</v>
      </c>
      <c r="B3810" s="10" t="s">
        <v>33</v>
      </c>
      <c r="C3810" s="10">
        <v>1002</v>
      </c>
      <c r="D3810" s="10" t="s">
        <v>33</v>
      </c>
      <c r="E3810" s="10">
        <v>3807</v>
      </c>
      <c r="F3810" s="10">
        <v>24</v>
      </c>
      <c r="G3810" s="10">
        <v>0</v>
      </c>
      <c r="H3810" s="10">
        <v>11</v>
      </c>
      <c r="I3810" s="10">
        <v>7.6039976854283743E-11</v>
      </c>
      <c r="J3810" s="10" t="s">
        <v>33</v>
      </c>
      <c r="K3810" s="10" t="s">
        <v>836</v>
      </c>
      <c r="L3810" s="10" t="s">
        <v>33</v>
      </c>
      <c r="M3810" s="10">
        <v>1.5491933384829668</v>
      </c>
      <c r="N3810" s="10">
        <v>1.5491933384829668</v>
      </c>
      <c r="O3810" s="10">
        <v>3.872983346207417</v>
      </c>
      <c r="Q3810" s="10">
        <v>3</v>
      </c>
      <c r="R3810" s="10">
        <v>5</v>
      </c>
      <c r="S3810" s="10">
        <v>60</v>
      </c>
      <c r="T3810" s="10">
        <v>0</v>
      </c>
      <c r="W3810" s="10">
        <v>0</v>
      </c>
      <c r="Y3810" s="10">
        <v>0</v>
      </c>
      <c r="AB3810" s="10">
        <v>0</v>
      </c>
      <c r="AE3810" s="10">
        <v>0</v>
      </c>
      <c r="AH3810" s="10">
        <v>1</v>
      </c>
      <c r="AQ3810" s="10">
        <v>0</v>
      </c>
      <c r="AR3810" s="10">
        <v>0</v>
      </c>
      <c r="AS3810" s="10">
        <v>0</v>
      </c>
      <c r="AT3810" s="10">
        <v>0</v>
      </c>
      <c r="AU3810" s="10">
        <v>0</v>
      </c>
      <c r="AV3810" s="10">
        <v>1.5491933384829668</v>
      </c>
      <c r="AW3810" s="10">
        <v>1.5491933384829668</v>
      </c>
      <c r="AX3810" s="10" t="s">
        <v>33</v>
      </c>
      <c r="AY3810" s="10">
        <v>0</v>
      </c>
      <c r="AZ3810" s="10" t="s">
        <v>33</v>
      </c>
      <c r="BA3810" s="10" t="s">
        <v>33</v>
      </c>
      <c r="BB3810" s="10">
        <v>3807</v>
      </c>
      <c r="BC3810" s="10">
        <v>24</v>
      </c>
      <c r="BE3810" s="10" t="s">
        <v>1732</v>
      </c>
      <c r="BF3810" s="10" t="s">
        <v>4353</v>
      </c>
      <c r="BG3810" s="10">
        <v>0</v>
      </c>
      <c r="BR3810" s="10" t="s">
        <v>33</v>
      </c>
      <c r="BS3810" s="11" t="s">
        <v>33</v>
      </c>
      <c r="BT3810" s="11" t="s">
        <v>33</v>
      </c>
      <c r="BU3810" s="10">
        <v>3810</v>
      </c>
    </row>
    <row r="3811" spans="1:73" s="10" customFormat="1" x14ac:dyDescent="0.45">
      <c r="A3811" s="10" t="s">
        <v>33</v>
      </c>
      <c r="B3811" s="10" t="s">
        <v>33</v>
      </c>
      <c r="C3811" s="10">
        <v>1002</v>
      </c>
      <c r="D3811" s="10" t="s">
        <v>33</v>
      </c>
      <c r="E3811" s="10">
        <v>3807</v>
      </c>
      <c r="F3811" s="10">
        <v>9</v>
      </c>
      <c r="G3811" s="10">
        <v>0</v>
      </c>
      <c r="H3811" s="10">
        <v>5</v>
      </c>
      <c r="I3811" s="10">
        <v>6.0114880021505519E-11</v>
      </c>
      <c r="J3811" s="10" t="s">
        <v>33</v>
      </c>
      <c r="K3811" s="10" t="s">
        <v>866</v>
      </c>
      <c r="L3811" s="10" t="s">
        <v>33</v>
      </c>
      <c r="M3811" s="10">
        <v>1.2247448713915889</v>
      </c>
      <c r="N3811" s="10">
        <v>1.2247448713915889</v>
      </c>
      <c r="O3811" s="10">
        <v>1.2247448713915889</v>
      </c>
      <c r="Q3811" s="10">
        <v>1</v>
      </c>
      <c r="R3811" s="10">
        <v>1.5</v>
      </c>
      <c r="T3811" s="10">
        <v>0</v>
      </c>
      <c r="W3811" s="10">
        <v>0</v>
      </c>
      <c r="Y3811" s="10">
        <v>0</v>
      </c>
      <c r="AB3811" s="10">
        <v>0</v>
      </c>
      <c r="AE3811" s="10">
        <v>0</v>
      </c>
      <c r="AH3811" s="10">
        <v>1</v>
      </c>
      <c r="AQ3811" s="10">
        <v>0</v>
      </c>
      <c r="AR3811" s="10">
        <v>0</v>
      </c>
      <c r="AS3811" s="10">
        <v>0</v>
      </c>
      <c r="AT3811" s="10">
        <v>0</v>
      </c>
      <c r="AU3811" s="10">
        <v>0</v>
      </c>
      <c r="AV3811" s="10">
        <v>1.2247448713915889</v>
      </c>
      <c r="AW3811" s="10">
        <v>1.2247448713915889</v>
      </c>
      <c r="AX3811" s="10" t="s">
        <v>33</v>
      </c>
      <c r="AY3811" s="10">
        <v>0</v>
      </c>
      <c r="AZ3811" s="10" t="s">
        <v>33</v>
      </c>
      <c r="BA3811" s="10" t="s">
        <v>33</v>
      </c>
      <c r="BB3811" s="10">
        <v>3807</v>
      </c>
      <c r="BC3811" s="10">
        <v>9</v>
      </c>
      <c r="BE3811" s="10" t="s">
        <v>1732</v>
      </c>
      <c r="BF3811" s="10" t="s">
        <v>4354</v>
      </c>
      <c r="BG3811" s="10">
        <v>0</v>
      </c>
      <c r="BR3811" s="10" t="s">
        <v>33</v>
      </c>
      <c r="BS3811" s="11" t="s">
        <v>33</v>
      </c>
      <c r="BT3811" s="11" t="s">
        <v>33</v>
      </c>
      <c r="BU3811" s="10">
        <v>3811</v>
      </c>
    </row>
    <row r="3812" spans="1:73" s="10" customFormat="1" x14ac:dyDescent="0.45">
      <c r="A3812" s="10" t="s">
        <v>33</v>
      </c>
      <c r="B3812" s="10" t="s">
        <v>33</v>
      </c>
      <c r="C3812" s="10">
        <v>1002</v>
      </c>
      <c r="D3812" s="10" t="s">
        <v>33</v>
      </c>
      <c r="E3812" s="10">
        <v>3807</v>
      </c>
      <c r="F3812" s="10">
        <v>3800</v>
      </c>
      <c r="G3812" s="10" t="e">
        <v>#VALUE!</v>
      </c>
      <c r="H3812" s="10">
        <v>1000</v>
      </c>
      <c r="I3812" s="10">
        <v>8.5015278626844524E-12</v>
      </c>
      <c r="J3812" s="10" t="s">
        <v>33</v>
      </c>
      <c r="K3812" s="10" t="s">
        <v>887</v>
      </c>
      <c r="L3812" s="10" t="s">
        <v>33</v>
      </c>
      <c r="M3812" s="10">
        <v>0.17320508075688773</v>
      </c>
      <c r="N3812" s="10">
        <v>0.17320508075688773</v>
      </c>
      <c r="O3812" s="10">
        <v>0.17320508075688773</v>
      </c>
      <c r="Q3812" s="10">
        <v>0.1</v>
      </c>
      <c r="R3812" s="10">
        <v>0.3</v>
      </c>
      <c r="T3812" s="10">
        <v>0</v>
      </c>
      <c r="W3812" s="10">
        <v>0</v>
      </c>
      <c r="Y3812" s="10">
        <v>0</v>
      </c>
      <c r="AB3812" s="10">
        <v>0</v>
      </c>
      <c r="AE3812" s="10">
        <v>0</v>
      </c>
      <c r="AH3812" s="10">
        <v>1</v>
      </c>
      <c r="AQ3812" s="10">
        <v>6.7678237717182801E-2</v>
      </c>
      <c r="AR3812" s="10">
        <v>1.6093597167736327</v>
      </c>
      <c r="AS3812" s="10">
        <v>1.7074931614635478</v>
      </c>
      <c r="AT3812" s="10">
        <v>1.5904385863537958</v>
      </c>
      <c r="AU3812" s="10">
        <v>0.63164511232156306</v>
      </c>
      <c r="AV3812" s="10">
        <v>26.745136904551508</v>
      </c>
      <c r="AW3812" s="10">
        <v>28.967220603226867</v>
      </c>
      <c r="AX3812" s="10" t="s">
        <v>33</v>
      </c>
      <c r="AY3812" s="10">
        <v>0</v>
      </c>
      <c r="AZ3812" s="10" t="s">
        <v>33</v>
      </c>
      <c r="BA3812" s="10" t="s">
        <v>33</v>
      </c>
      <c r="BB3812" s="10">
        <v>3807</v>
      </c>
      <c r="BC3812" s="10">
        <v>3800</v>
      </c>
      <c r="BE3812" s="10" t="s">
        <v>1732</v>
      </c>
      <c r="BF3812" s="10" t="s">
        <v>4355</v>
      </c>
      <c r="BG3812" s="10">
        <v>8.3809901095804052E-11</v>
      </c>
      <c r="BR3812" s="10" t="s">
        <v>33</v>
      </c>
      <c r="BS3812" s="11" t="s">
        <v>33</v>
      </c>
      <c r="BT3812" s="11" t="s">
        <v>33</v>
      </c>
      <c r="BU3812" s="10">
        <v>3812</v>
      </c>
    </row>
    <row r="3813" spans="1:73" s="10" customFormat="1" x14ac:dyDescent="0.45">
      <c r="A3813" s="10" t="s">
        <v>33</v>
      </c>
      <c r="B3813" s="10" t="s">
        <v>33</v>
      </c>
      <c r="C3813" s="10">
        <v>1002</v>
      </c>
      <c r="D3813" s="10" t="s">
        <v>33</v>
      </c>
      <c r="E3813" s="10">
        <v>3807</v>
      </c>
      <c r="F3813" s="10">
        <v>3259</v>
      </c>
      <c r="G3813" s="10" t="e">
        <v>#VALUE!</v>
      </c>
      <c r="H3813" s="10">
        <v>836</v>
      </c>
      <c r="I3813" s="10">
        <v>6.9414684325436548E-12</v>
      </c>
      <c r="J3813" s="10" t="s">
        <v>33</v>
      </c>
      <c r="K3813" s="10" t="s">
        <v>877</v>
      </c>
      <c r="L3813" s="10" t="s">
        <v>33</v>
      </c>
      <c r="M3813" s="10">
        <v>0.14142135623730953</v>
      </c>
      <c r="N3813" s="10">
        <v>0.14142135623730953</v>
      </c>
      <c r="O3813" s="10">
        <v>0.14142135623730953</v>
      </c>
      <c r="Q3813" s="10">
        <v>0.1</v>
      </c>
      <c r="R3813" s="10">
        <v>0.2</v>
      </c>
      <c r="T3813" s="10">
        <v>0</v>
      </c>
      <c r="W3813" s="10">
        <v>0</v>
      </c>
      <c r="Y3813" s="10">
        <v>0</v>
      </c>
      <c r="AB3813" s="10">
        <v>0</v>
      </c>
      <c r="AE3813" s="10">
        <v>0</v>
      </c>
      <c r="AH3813" s="10">
        <v>1</v>
      </c>
      <c r="AQ3813" s="10">
        <v>6.9282032302755106E-2</v>
      </c>
      <c r="AR3813" s="10">
        <v>6.5416941572498166E-2</v>
      </c>
      <c r="AS3813" s="10">
        <v>0.16587588841149306</v>
      </c>
      <c r="AT3813" s="10">
        <v>1.6281277591147449</v>
      </c>
      <c r="AU3813" s="10">
        <v>0.53656687188084962</v>
      </c>
      <c r="AV3813" s="10">
        <v>0.31251007104512823</v>
      </c>
      <c r="AW3813" s="10">
        <v>2.4772047020407224</v>
      </c>
      <c r="AX3813" s="10" t="s">
        <v>33</v>
      </c>
      <c r="AY3813" s="10">
        <v>0</v>
      </c>
      <c r="AZ3813" s="10" t="s">
        <v>33</v>
      </c>
      <c r="BA3813" s="10" t="s">
        <v>33</v>
      </c>
      <c r="BB3813" s="10">
        <v>3807</v>
      </c>
      <c r="BC3813" s="10">
        <v>3259</v>
      </c>
      <c r="BE3813" s="10" t="s">
        <v>1732</v>
      </c>
      <c r="BF3813" s="10" t="s">
        <v>4356</v>
      </c>
      <c r="BG3813" s="10">
        <v>8.1417847612519698E-12</v>
      </c>
      <c r="BR3813" s="10" t="s">
        <v>33</v>
      </c>
      <c r="BS3813" s="11" t="s">
        <v>33</v>
      </c>
      <c r="BT3813" s="11" t="s">
        <v>33</v>
      </c>
      <c r="BU3813" s="10">
        <v>3813</v>
      </c>
    </row>
    <row r="3814" spans="1:73" s="10" customFormat="1" x14ac:dyDescent="0.45">
      <c r="A3814" s="10">
        <v>1002</v>
      </c>
      <c r="B3814" s="10">
        <v>3802</v>
      </c>
      <c r="C3814" s="10">
        <v>1002</v>
      </c>
      <c r="D3814" s="10">
        <v>3821</v>
      </c>
      <c r="E3814" s="10" t="s">
        <v>33</v>
      </c>
      <c r="F3814" s="10">
        <v>3802</v>
      </c>
      <c r="G3814" s="10" t="e">
        <v>#VALUE!</v>
      </c>
      <c r="H3814" s="10" t="s">
        <v>33</v>
      </c>
      <c r="I3814" s="10">
        <v>1.3746155826266494E-13</v>
      </c>
      <c r="J3814" s="10" t="s">
        <v>1733</v>
      </c>
      <c r="L3814" s="10">
        <v>1</v>
      </c>
      <c r="M3814" s="10" t="s">
        <v>33</v>
      </c>
      <c r="N3814" s="10">
        <v>1</v>
      </c>
      <c r="O3814" s="10">
        <v>1</v>
      </c>
      <c r="Q3814" s="10">
        <v>1</v>
      </c>
      <c r="T3814" s="10">
        <v>0.70710678118654757</v>
      </c>
      <c r="U3814" s="10">
        <v>0.5</v>
      </c>
      <c r="V3814" s="10">
        <v>1</v>
      </c>
      <c r="W3814" s="10">
        <v>0.73326973209044999</v>
      </c>
      <c r="X3814" s="10" t="s">
        <v>837</v>
      </c>
      <c r="Y3814" s="10">
        <v>7.0710678118654766E-2</v>
      </c>
      <c r="AB3814" s="10">
        <v>8.4838671606761995</v>
      </c>
      <c r="AE3814" s="10">
        <v>0</v>
      </c>
      <c r="AH3814" s="10">
        <v>1</v>
      </c>
      <c r="AQ3814" s="10">
        <v>6.3944467631170063</v>
      </c>
      <c r="AR3814" s="10">
        <v>19.681762941333453</v>
      </c>
      <c r="AS3814" s="10">
        <v>28.953710747853112</v>
      </c>
      <c r="AT3814" s="10">
        <v>150.26949893324965</v>
      </c>
      <c r="AU3814" s="10">
        <v>28.610965190125569</v>
      </c>
      <c r="AV3814" s="10">
        <v>246.24313846594393</v>
      </c>
      <c r="AW3814" s="10">
        <v>425.12360258931915</v>
      </c>
      <c r="AX3814" s="10">
        <v>1.3746155826266494E-13</v>
      </c>
      <c r="AY3814" s="10">
        <v>0</v>
      </c>
      <c r="AZ3814" s="10" t="s">
        <v>33</v>
      </c>
      <c r="BA3814" s="10">
        <v>3821</v>
      </c>
      <c r="BB3814" s="10" t="s">
        <v>33</v>
      </c>
      <c r="BC3814" s="10">
        <v>3802</v>
      </c>
      <c r="BE3814" s="10" t="s">
        <v>33</v>
      </c>
      <c r="BF3814" s="10" t="s">
        <v>33</v>
      </c>
      <c r="BG3814" s="10" t="s">
        <v>33</v>
      </c>
      <c r="BR3814" s="10" t="s">
        <v>1733</v>
      </c>
      <c r="BS3814" s="11">
        <v>28.953710747853112</v>
      </c>
      <c r="BT3814" s="11">
        <v>425.12360258931915</v>
      </c>
      <c r="BU3814" s="10">
        <v>3814</v>
      </c>
    </row>
    <row r="3815" spans="1:73" s="10" customFormat="1" x14ac:dyDescent="0.45">
      <c r="A3815" s="10" t="s">
        <v>33</v>
      </c>
      <c r="B3815" s="10" t="s">
        <v>33</v>
      </c>
      <c r="C3815" s="10">
        <v>1002</v>
      </c>
      <c r="D3815" s="10" t="s">
        <v>33</v>
      </c>
      <c r="E3815" s="10">
        <v>3814</v>
      </c>
      <c r="F3815" s="10">
        <v>1801</v>
      </c>
      <c r="G3815" s="10">
        <v>0</v>
      </c>
      <c r="H3815" s="10">
        <v>471</v>
      </c>
      <c r="I3815" s="10">
        <v>1.7168943124141348E-13</v>
      </c>
      <c r="J3815" s="10" t="s">
        <v>33</v>
      </c>
      <c r="K3815" s="10" t="s">
        <v>892</v>
      </c>
      <c r="L3815" s="10" t="s">
        <v>33</v>
      </c>
      <c r="M3815" s="10">
        <v>1.2489995996796797</v>
      </c>
      <c r="N3815" s="10">
        <v>1.2489995996796797</v>
      </c>
      <c r="O3815" s="10">
        <v>1.2489995996796797</v>
      </c>
      <c r="Q3815" s="10">
        <v>1.2</v>
      </c>
      <c r="R3815" s="10">
        <v>1.3</v>
      </c>
      <c r="T3815" s="10">
        <v>0</v>
      </c>
      <c r="W3815" s="10">
        <v>0</v>
      </c>
      <c r="Y3815" s="10">
        <v>0</v>
      </c>
      <c r="AB3815" s="10">
        <v>0</v>
      </c>
      <c r="AE3815" s="10">
        <v>0</v>
      </c>
      <c r="AH3815" s="10">
        <v>1</v>
      </c>
      <c r="AQ3815" s="10">
        <v>5.3721839692045048</v>
      </c>
      <c r="AR3815" s="10">
        <v>17.763960852949651</v>
      </c>
      <c r="AS3815" s="10">
        <v>25.553627608296182</v>
      </c>
      <c r="AT3815" s="10">
        <v>126.24632327630586</v>
      </c>
      <c r="AU3815" s="10">
        <v>19.754018722730041</v>
      </c>
      <c r="AV3815" s="10">
        <v>232.774490464802</v>
      </c>
      <c r="AW3815" s="10">
        <v>378.77483246383792</v>
      </c>
      <c r="AX3815" s="10" t="s">
        <v>33</v>
      </c>
      <c r="AY3815" s="10">
        <v>0</v>
      </c>
      <c r="AZ3815" s="10" t="s">
        <v>33</v>
      </c>
      <c r="BA3815" s="10" t="s">
        <v>33</v>
      </c>
      <c r="BB3815" s="10">
        <v>3814</v>
      </c>
      <c r="BC3815" s="10">
        <v>1801</v>
      </c>
      <c r="BE3815" s="10" t="s">
        <v>1733</v>
      </c>
      <c r="BF3815" s="10" t="s">
        <v>4357</v>
      </c>
      <c r="BG3815" s="10">
        <v>3.5126414703002493E-12</v>
      </c>
      <c r="BR3815" s="10" t="s">
        <v>33</v>
      </c>
      <c r="BS3815" s="11" t="s">
        <v>33</v>
      </c>
      <c r="BT3815" s="11" t="s">
        <v>33</v>
      </c>
      <c r="BU3815" s="10">
        <v>3815</v>
      </c>
    </row>
    <row r="3816" spans="1:73" s="10" customFormat="1" x14ac:dyDescent="0.45">
      <c r="A3816" s="10" t="s">
        <v>33</v>
      </c>
      <c r="B3816" s="10" t="s">
        <v>33</v>
      </c>
      <c r="C3816" s="10">
        <v>1002</v>
      </c>
      <c r="D3816" s="10" t="s">
        <v>33</v>
      </c>
      <c r="E3816" s="10">
        <v>3814</v>
      </c>
      <c r="F3816" s="10">
        <v>1427</v>
      </c>
      <c r="G3816" s="10">
        <v>0</v>
      </c>
      <c r="H3816" s="10">
        <v>388</v>
      </c>
      <c r="I3816" s="10">
        <v>9.7200000000000081E-16</v>
      </c>
      <c r="J3816" s="10" t="s">
        <v>33</v>
      </c>
      <c r="K3816" s="10" t="s">
        <v>893</v>
      </c>
      <c r="L3816" s="10" t="s">
        <v>33</v>
      </c>
      <c r="M3816" s="10">
        <v>7.0710678118654753E-3</v>
      </c>
      <c r="N3816" s="10">
        <v>7.0710678118654753E-3</v>
      </c>
      <c r="O3816" s="10">
        <v>7.0710678118654753E-3</v>
      </c>
      <c r="Q3816" s="10">
        <v>5.0000000000000001E-3</v>
      </c>
      <c r="R3816" s="10">
        <v>0.01</v>
      </c>
      <c r="T3816" s="10">
        <v>0</v>
      </c>
      <c r="W3816" s="10">
        <v>0</v>
      </c>
      <c r="Y3816" s="10">
        <v>0</v>
      </c>
      <c r="AB3816" s="10">
        <v>0</v>
      </c>
      <c r="AE3816" s="10">
        <v>0</v>
      </c>
      <c r="AH3816" s="10">
        <v>1</v>
      </c>
      <c r="AQ3816" s="10">
        <v>0</v>
      </c>
      <c r="AR3816" s="10">
        <v>0.20717066739998272</v>
      </c>
      <c r="AS3816" s="10">
        <v>0.20717066739998272</v>
      </c>
      <c r="AT3816" s="10">
        <v>0</v>
      </c>
      <c r="AU3816" s="10">
        <v>0</v>
      </c>
      <c r="AV3816" s="10">
        <v>3.2818941809645308</v>
      </c>
      <c r="AW3816" s="10">
        <v>3.2818941809645308</v>
      </c>
      <c r="AX3816" s="10" t="s">
        <v>33</v>
      </c>
      <c r="AY3816" s="10">
        <v>0</v>
      </c>
      <c r="AZ3816" s="10" t="s">
        <v>33</v>
      </c>
      <c r="BA3816" s="10" t="s">
        <v>33</v>
      </c>
      <c r="BB3816" s="10">
        <v>3814</v>
      </c>
      <c r="BC3816" s="10">
        <v>1427</v>
      </c>
      <c r="BE3816" s="10" t="s">
        <v>1733</v>
      </c>
      <c r="BF3816" s="10" t="s">
        <v>4358</v>
      </c>
      <c r="BG3816" s="10">
        <v>2.8478002767117907E-14</v>
      </c>
      <c r="BR3816" s="10" t="s">
        <v>33</v>
      </c>
      <c r="BS3816" s="11" t="s">
        <v>33</v>
      </c>
      <c r="BT3816" s="11" t="s">
        <v>33</v>
      </c>
      <c r="BU3816" s="10">
        <v>3816</v>
      </c>
    </row>
    <row r="3817" spans="1:73" s="10" customFormat="1" x14ac:dyDescent="0.45">
      <c r="A3817" s="10" t="s">
        <v>33</v>
      </c>
      <c r="B3817" s="10" t="s">
        <v>33</v>
      </c>
      <c r="C3817" s="10">
        <v>1002</v>
      </c>
      <c r="D3817" s="10" t="s">
        <v>33</v>
      </c>
      <c r="E3817" s="10">
        <v>3814</v>
      </c>
      <c r="F3817" s="10">
        <v>3821</v>
      </c>
      <c r="G3817" s="10" t="e">
        <v>#VALUE!</v>
      </c>
      <c r="H3817" s="10">
        <v>1003</v>
      </c>
      <c r="I3817" s="10">
        <v>4.3469161482595946E-16</v>
      </c>
      <c r="J3817" s="10" t="s">
        <v>33</v>
      </c>
      <c r="K3817" s="10" t="s">
        <v>894</v>
      </c>
      <c r="L3817" s="10" t="s">
        <v>33</v>
      </c>
      <c r="M3817" s="10">
        <v>3.1622776601683794E-3</v>
      </c>
      <c r="N3817" s="10">
        <v>3.1622776601683794E-3</v>
      </c>
      <c r="O3817" s="10">
        <v>3.1622776601683794E-3</v>
      </c>
      <c r="Q3817" s="10">
        <v>2E-3</v>
      </c>
      <c r="R3817" s="10">
        <v>5.0000000000000001E-3</v>
      </c>
      <c r="T3817" s="10">
        <v>0</v>
      </c>
      <c r="W3817" s="10">
        <v>0</v>
      </c>
      <c r="Y3817" s="10">
        <v>0</v>
      </c>
      <c r="AB3817" s="10">
        <v>0</v>
      </c>
      <c r="AE3817" s="10">
        <v>0</v>
      </c>
      <c r="AH3817" s="10">
        <v>1</v>
      </c>
      <c r="AQ3817" s="10">
        <v>1.6950558603692264E-2</v>
      </c>
      <c r="AR3817" s="10">
        <v>5.2724962749604469E-2</v>
      </c>
      <c r="AS3817" s="10">
        <v>7.7303272724958252E-2</v>
      </c>
      <c r="AT3817" s="10">
        <v>0.3983381271867682</v>
      </c>
      <c r="AU3817" s="10">
        <v>0.11292795237986493</v>
      </c>
      <c r="AV3817" s="10">
        <v>0.62750754795368513</v>
      </c>
      <c r="AW3817" s="10">
        <v>1.1387736275203184</v>
      </c>
      <c r="AX3817" s="10" t="s">
        <v>33</v>
      </c>
      <c r="AY3817" s="10">
        <v>0</v>
      </c>
      <c r="AZ3817" s="10" t="s">
        <v>33</v>
      </c>
      <c r="BA3817" s="10" t="s">
        <v>33</v>
      </c>
      <c r="BB3817" s="10">
        <v>3814</v>
      </c>
      <c r="BC3817" s="10">
        <v>3821</v>
      </c>
      <c r="BE3817" s="10" t="s">
        <v>1733</v>
      </c>
      <c r="BF3817" s="10" t="s">
        <v>1734</v>
      </c>
      <c r="BG3817" s="10">
        <v>1.0626228327576526E-14</v>
      </c>
      <c r="BR3817" s="10" t="s">
        <v>33</v>
      </c>
      <c r="BS3817" s="11" t="s">
        <v>33</v>
      </c>
      <c r="BT3817" s="11" t="s">
        <v>33</v>
      </c>
      <c r="BU3817" s="10">
        <v>3817</v>
      </c>
    </row>
    <row r="3818" spans="1:73" s="10" customFormat="1" x14ac:dyDescent="0.45">
      <c r="A3818" s="10" t="s">
        <v>33</v>
      </c>
      <c r="B3818" s="10" t="s">
        <v>33</v>
      </c>
      <c r="C3818" s="10">
        <v>1003</v>
      </c>
      <c r="D3818" s="10" t="s">
        <v>33</v>
      </c>
      <c r="E3818" s="10">
        <v>3814</v>
      </c>
      <c r="F3818" s="10">
        <v>65</v>
      </c>
      <c r="G3818" s="10">
        <v>0</v>
      </c>
      <c r="H3818" s="10">
        <v>29</v>
      </c>
      <c r="I3818" s="10">
        <v>9.7200000000000081E-16</v>
      </c>
      <c r="J3818" s="10" t="s">
        <v>33</v>
      </c>
      <c r="K3818" s="10" t="s">
        <v>874</v>
      </c>
      <c r="L3818" s="10" t="s">
        <v>33</v>
      </c>
      <c r="M3818" s="10">
        <v>7.0710678118654753E-3</v>
      </c>
      <c r="N3818" s="10">
        <v>7.0710678118654753E-3</v>
      </c>
      <c r="O3818" s="10">
        <v>7.0710678118654753E-3</v>
      </c>
      <c r="Q3818" s="10">
        <v>5.0000000000000001E-3</v>
      </c>
      <c r="R3818" s="10">
        <v>0.01</v>
      </c>
      <c r="T3818" s="10">
        <v>0</v>
      </c>
      <c r="W3818" s="10">
        <v>0</v>
      </c>
      <c r="Y3818" s="10">
        <v>0</v>
      </c>
      <c r="AB3818" s="10">
        <v>0</v>
      </c>
      <c r="AE3818" s="10">
        <v>0</v>
      </c>
      <c r="AH3818" s="10">
        <v>1</v>
      </c>
      <c r="AQ3818" s="10">
        <v>0</v>
      </c>
      <c r="AR3818" s="10">
        <v>0.35441807646857443</v>
      </c>
      <c r="AS3818" s="10">
        <v>0.35441807646857443</v>
      </c>
      <c r="AT3818" s="10">
        <v>0</v>
      </c>
      <c r="AU3818" s="10">
        <v>0</v>
      </c>
      <c r="AV3818" s="10">
        <v>6.1377119442851136</v>
      </c>
      <c r="AW3818" s="10">
        <v>6.1377119442851136</v>
      </c>
      <c r="AX3818" s="10" t="s">
        <v>33</v>
      </c>
      <c r="AY3818" s="10">
        <v>0</v>
      </c>
      <c r="AZ3818" s="10" t="s">
        <v>33</v>
      </c>
      <c r="BA3818" s="10" t="s">
        <v>33</v>
      </c>
      <c r="BB3818" s="10">
        <v>3814</v>
      </c>
      <c r="BC3818" s="10">
        <v>65</v>
      </c>
      <c r="BE3818" s="10" t="s">
        <v>1733</v>
      </c>
      <c r="BF3818" s="10" t="s">
        <v>4359</v>
      </c>
      <c r="BG3818" s="10">
        <v>4.8718861067826585E-14</v>
      </c>
      <c r="BR3818" s="10" t="s">
        <v>33</v>
      </c>
      <c r="BS3818" s="11" t="s">
        <v>33</v>
      </c>
      <c r="BT3818" s="11" t="s">
        <v>33</v>
      </c>
      <c r="BU3818" s="10">
        <v>3818</v>
      </c>
    </row>
    <row r="3819" spans="1:73" s="10" customFormat="1" x14ac:dyDescent="0.45">
      <c r="A3819" s="10" t="s">
        <v>33</v>
      </c>
      <c r="B3819" s="10" t="s">
        <v>33</v>
      </c>
      <c r="C3819" s="10">
        <v>1003</v>
      </c>
      <c r="D3819" s="10" t="s">
        <v>33</v>
      </c>
      <c r="E3819" s="10">
        <v>3814</v>
      </c>
      <c r="F3819" s="10">
        <v>3828</v>
      </c>
      <c r="G3819" s="10" t="e">
        <v>#VALUE!</v>
      </c>
      <c r="H3819" s="10">
        <v>1004</v>
      </c>
      <c r="I3819" s="10">
        <v>3.9928974442126644E-14</v>
      </c>
      <c r="J3819" s="10" t="s">
        <v>33</v>
      </c>
      <c r="K3819" s="10" t="s">
        <v>895</v>
      </c>
      <c r="L3819" s="10" t="s">
        <v>33</v>
      </c>
      <c r="M3819" s="10">
        <v>0.29047375096555628</v>
      </c>
      <c r="N3819" s="10">
        <v>0.29047375096555628</v>
      </c>
      <c r="O3819" s="10">
        <v>3.872983346207417</v>
      </c>
      <c r="Q3819" s="10">
        <v>3</v>
      </c>
      <c r="R3819" s="10">
        <v>5</v>
      </c>
      <c r="S3819" s="10">
        <v>92.5</v>
      </c>
      <c r="T3819" s="10">
        <v>0</v>
      </c>
      <c r="W3819" s="10">
        <v>0</v>
      </c>
      <c r="Y3819" s="10">
        <v>0</v>
      </c>
      <c r="AB3819" s="10">
        <v>0</v>
      </c>
      <c r="AE3819" s="10">
        <v>0</v>
      </c>
      <c r="AH3819" s="10">
        <v>1</v>
      </c>
      <c r="AQ3819" s="10">
        <v>0.29820545412226068</v>
      </c>
      <c r="AR3819" s="10">
        <v>0.10762939342295495</v>
      </c>
      <c r="AS3819" s="10">
        <v>0.54002730190023296</v>
      </c>
      <c r="AT3819" s="10">
        <v>7.0078281718731263</v>
      </c>
      <c r="AU3819" s="10">
        <v>0.26015135433946168</v>
      </c>
      <c r="AV3819" s="10">
        <v>1.5471356723692802</v>
      </c>
      <c r="AW3819" s="10">
        <v>8.8151151985818679</v>
      </c>
      <c r="AX3819" s="10" t="s">
        <v>33</v>
      </c>
      <c r="AY3819" s="10">
        <v>0</v>
      </c>
      <c r="AZ3819" s="10" t="s">
        <v>33</v>
      </c>
      <c r="BA3819" s="10" t="s">
        <v>33</v>
      </c>
      <c r="BB3819" s="10">
        <v>3814</v>
      </c>
      <c r="BC3819" s="10">
        <v>3828</v>
      </c>
      <c r="BE3819" s="10" t="s">
        <v>1733</v>
      </c>
      <c r="BF3819" s="10" t="s">
        <v>4360</v>
      </c>
      <c r="BG3819" s="10">
        <v>7.4232994423588626E-14</v>
      </c>
      <c r="BR3819" s="10" t="s">
        <v>33</v>
      </c>
      <c r="BS3819" s="11" t="s">
        <v>33</v>
      </c>
      <c r="BT3819" s="11" t="s">
        <v>33</v>
      </c>
      <c r="BU3819" s="10">
        <v>3819</v>
      </c>
    </row>
    <row r="3820" spans="1:73" s="10" customFormat="1" x14ac:dyDescent="0.45">
      <c r="A3820" s="10" t="s">
        <v>33</v>
      </c>
      <c r="B3820" s="10" t="s">
        <v>33</v>
      </c>
      <c r="C3820" s="10">
        <v>1004</v>
      </c>
      <c r="D3820" s="10" t="s">
        <v>33</v>
      </c>
      <c r="E3820" s="10">
        <v>3814</v>
      </c>
      <c r="F3820" s="10">
        <v>240</v>
      </c>
      <c r="G3820" s="10">
        <v>0</v>
      </c>
      <c r="H3820" s="10">
        <v>95</v>
      </c>
      <c r="I3820" s="10">
        <v>1.9440000000000016E-13</v>
      </c>
      <c r="J3820" s="10" t="s">
        <v>33</v>
      </c>
      <c r="K3820" s="10" t="s">
        <v>843</v>
      </c>
      <c r="L3820" s="10" t="s">
        <v>33</v>
      </c>
      <c r="M3820" s="10">
        <v>1.4142135623730951</v>
      </c>
      <c r="N3820" s="10">
        <v>1.4142135623730951</v>
      </c>
      <c r="O3820" s="10">
        <v>1.4142135623730951</v>
      </c>
      <c r="Q3820" s="10">
        <v>1</v>
      </c>
      <c r="R3820" s="10">
        <v>2</v>
      </c>
      <c r="T3820" s="10">
        <v>0</v>
      </c>
      <c r="W3820" s="10">
        <v>0</v>
      </c>
      <c r="Y3820" s="10">
        <v>0</v>
      </c>
      <c r="AB3820" s="10">
        <v>0</v>
      </c>
      <c r="AE3820" s="10">
        <v>0</v>
      </c>
      <c r="AH3820" s="10">
        <v>1</v>
      </c>
      <c r="AQ3820" s="10">
        <v>0</v>
      </c>
      <c r="AR3820" s="10">
        <v>0.4625892562522394</v>
      </c>
      <c r="AS3820" s="10">
        <v>0.4625892562522394</v>
      </c>
      <c r="AT3820" s="10">
        <v>0</v>
      </c>
      <c r="AU3820" s="10">
        <v>0</v>
      </c>
      <c r="AV3820" s="10">
        <v>1.8743986555693002</v>
      </c>
      <c r="AW3820" s="10">
        <v>1.8743986555693002</v>
      </c>
      <c r="AX3820" s="10" t="s">
        <v>33</v>
      </c>
      <c r="AY3820" s="10">
        <v>0</v>
      </c>
      <c r="AZ3820" s="10" t="s">
        <v>33</v>
      </c>
      <c r="BA3820" s="10" t="s">
        <v>33</v>
      </c>
      <c r="BB3820" s="10">
        <v>3814</v>
      </c>
      <c r="BC3820" s="10">
        <v>240</v>
      </c>
      <c r="BE3820" s="10" t="s">
        <v>1733</v>
      </c>
      <c r="BF3820" s="10" t="s">
        <v>4361</v>
      </c>
      <c r="BG3820" s="10">
        <v>6.3588240000000049E-14</v>
      </c>
      <c r="BR3820" s="10" t="s">
        <v>33</v>
      </c>
      <c r="BS3820" s="11" t="s">
        <v>33</v>
      </c>
      <c r="BT3820" s="11" t="s">
        <v>33</v>
      </c>
      <c r="BU3820" s="10">
        <v>3820</v>
      </c>
    </row>
    <row r="3821" spans="1:73" s="10" customFormat="1" x14ac:dyDescent="0.45">
      <c r="A3821" s="10">
        <v>1003</v>
      </c>
      <c r="B3821" s="10">
        <v>3817</v>
      </c>
      <c r="C3821" s="10">
        <v>1004</v>
      </c>
      <c r="D3821" s="10">
        <v>3828</v>
      </c>
      <c r="E3821" s="10" t="s">
        <v>33</v>
      </c>
      <c r="F3821" s="10">
        <v>3817</v>
      </c>
      <c r="G3821" s="10" t="e">
        <v>#VALUE!</v>
      </c>
      <c r="H3821" s="10" t="s">
        <v>33</v>
      </c>
      <c r="I3821" s="10">
        <v>4.3469161482595946E-16</v>
      </c>
      <c r="J3821" s="10" t="s">
        <v>1734</v>
      </c>
      <c r="L3821" s="10">
        <v>1</v>
      </c>
      <c r="M3821" s="10" t="s">
        <v>33</v>
      </c>
      <c r="N3821" s="10">
        <v>1</v>
      </c>
      <c r="O3821" s="10">
        <v>1</v>
      </c>
      <c r="Q3821" s="10">
        <v>1</v>
      </c>
      <c r="T3821" s="10">
        <v>1.2247448713915889</v>
      </c>
      <c r="U3821" s="10">
        <v>1</v>
      </c>
      <c r="V3821" s="10">
        <v>1.5</v>
      </c>
      <c r="W3821" s="10">
        <v>1.4665394641809</v>
      </c>
      <c r="X3821" s="10" t="s">
        <v>837</v>
      </c>
      <c r="Y3821" s="10">
        <v>0.14142135623730953</v>
      </c>
      <c r="AB3821" s="10">
        <v>16.967734321352399</v>
      </c>
      <c r="AE3821" s="10">
        <v>0</v>
      </c>
      <c r="AH3821" s="10">
        <v>1</v>
      </c>
      <c r="AQ3821" s="10">
        <v>5.360237279983096</v>
      </c>
      <c r="AR3821" s="10">
        <v>16.673097183628418</v>
      </c>
      <c r="AS3821" s="10">
        <v>24.445441239603905</v>
      </c>
      <c r="AT3821" s="10">
        <v>125.96557607960276</v>
      </c>
      <c r="AU3821" s="10">
        <v>35.710954101940544</v>
      </c>
      <c r="AV3821" s="10">
        <v>198.43531004809765</v>
      </c>
      <c r="AW3821" s="10">
        <v>360.11184022964096</v>
      </c>
      <c r="AX3821" s="10">
        <v>4.3469161482595946E-16</v>
      </c>
      <c r="AY3821" s="10">
        <v>0</v>
      </c>
      <c r="AZ3821" s="10" t="s">
        <v>33</v>
      </c>
      <c r="BA3821" s="10">
        <v>3828</v>
      </c>
      <c r="BB3821" s="10" t="s">
        <v>33</v>
      </c>
      <c r="BC3821" s="10">
        <v>3817</v>
      </c>
      <c r="BE3821" s="10" t="s">
        <v>33</v>
      </c>
      <c r="BF3821" s="10" t="s">
        <v>33</v>
      </c>
      <c r="BG3821" s="10" t="s">
        <v>33</v>
      </c>
      <c r="BR3821" s="10" t="s">
        <v>1734</v>
      </c>
      <c r="BS3821" s="11">
        <v>24.445441239603905</v>
      </c>
      <c r="BT3821" s="11">
        <v>360.11184022964096</v>
      </c>
      <c r="BU3821" s="10">
        <v>3821</v>
      </c>
    </row>
    <row r="3822" spans="1:73" s="10" customFormat="1" x14ac:dyDescent="0.45">
      <c r="A3822" s="10" t="s">
        <v>33</v>
      </c>
      <c r="B3822" s="10" t="s">
        <v>33</v>
      </c>
      <c r="C3822" s="10">
        <v>1004</v>
      </c>
      <c r="D3822" s="10" t="s">
        <v>33</v>
      </c>
      <c r="E3822" s="10">
        <v>3821</v>
      </c>
      <c r="F3822" s="10">
        <v>1801</v>
      </c>
      <c r="G3822" s="10">
        <v>0</v>
      </c>
      <c r="H3822" s="10">
        <v>471</v>
      </c>
      <c r="I3822" s="10">
        <v>3.688480662820401E-16</v>
      </c>
      <c r="J3822" s="10" t="s">
        <v>33</v>
      </c>
      <c r="K3822" s="10" t="s">
        <v>892</v>
      </c>
      <c r="L3822" s="10" t="s">
        <v>33</v>
      </c>
      <c r="M3822" s="10">
        <v>0.84852813742385713</v>
      </c>
      <c r="N3822" s="10">
        <v>0.84852813742385713</v>
      </c>
      <c r="O3822" s="10">
        <v>0.84852813742385713</v>
      </c>
      <c r="Q3822" s="10">
        <v>0.8</v>
      </c>
      <c r="R3822" s="10">
        <v>0.9</v>
      </c>
      <c r="T3822" s="10">
        <v>0</v>
      </c>
      <c r="W3822" s="10">
        <v>0</v>
      </c>
      <c r="Y3822" s="10">
        <v>0</v>
      </c>
      <c r="AB3822" s="10">
        <v>0</v>
      </c>
      <c r="AE3822" s="10">
        <v>0</v>
      </c>
      <c r="AH3822" s="10">
        <v>1</v>
      </c>
      <c r="AQ3822" s="10">
        <v>3.649680318918012</v>
      </c>
      <c r="AR3822" s="10">
        <v>12.068234945543123</v>
      </c>
      <c r="AS3822" s="10">
        <v>17.360271407974238</v>
      </c>
      <c r="AT3822" s="10">
        <v>85.767487494573288</v>
      </c>
      <c r="AU3822" s="10">
        <v>13.420213039085754</v>
      </c>
      <c r="AV3822" s="10">
        <v>158.13912581280331</v>
      </c>
      <c r="AW3822" s="10">
        <v>257.32682634646233</v>
      </c>
      <c r="AX3822" s="10" t="s">
        <v>33</v>
      </c>
      <c r="AY3822" s="10">
        <v>0</v>
      </c>
      <c r="AZ3822" s="10" t="s">
        <v>33</v>
      </c>
      <c r="BA3822" s="10" t="s">
        <v>33</v>
      </c>
      <c r="BB3822" s="10">
        <v>3821</v>
      </c>
      <c r="BC3822" s="10">
        <v>1801</v>
      </c>
      <c r="BE3822" s="10" t="s">
        <v>1734</v>
      </c>
      <c r="BF3822" s="10" t="s">
        <v>4362</v>
      </c>
      <c r="BG3822" s="10">
        <v>7.5463644121492545E-15</v>
      </c>
      <c r="BR3822" s="10" t="s">
        <v>33</v>
      </c>
      <c r="BS3822" s="11" t="s">
        <v>33</v>
      </c>
      <c r="BT3822" s="11" t="s">
        <v>33</v>
      </c>
      <c r="BU3822" s="10">
        <v>3822</v>
      </c>
    </row>
    <row r="3823" spans="1:73" s="10" customFormat="1" x14ac:dyDescent="0.45">
      <c r="A3823" s="10" t="s">
        <v>33</v>
      </c>
      <c r="B3823" s="10" t="s">
        <v>33</v>
      </c>
      <c r="C3823" s="10">
        <v>1004</v>
      </c>
      <c r="D3823" s="10" t="s">
        <v>33</v>
      </c>
      <c r="E3823" s="10">
        <v>3821</v>
      </c>
      <c r="F3823" s="10">
        <v>80</v>
      </c>
      <c r="G3823" s="10">
        <v>0</v>
      </c>
      <c r="H3823" s="10">
        <v>35</v>
      </c>
      <c r="I3823" s="10">
        <v>1.5058159250054449E-16</v>
      </c>
      <c r="J3823" s="10" t="s">
        <v>33</v>
      </c>
      <c r="K3823" s="10" t="s">
        <v>896</v>
      </c>
      <c r="L3823" s="10" t="s">
        <v>33</v>
      </c>
      <c r="M3823" s="10">
        <v>0.34641016151377546</v>
      </c>
      <c r="N3823" s="10">
        <v>0.34641016151377546</v>
      </c>
      <c r="O3823" s="10">
        <v>0.34641016151377546</v>
      </c>
      <c r="Q3823" s="10">
        <v>0.3</v>
      </c>
      <c r="R3823" s="10">
        <v>0.4</v>
      </c>
      <c r="T3823" s="10">
        <v>0</v>
      </c>
      <c r="W3823" s="10">
        <v>0</v>
      </c>
      <c r="Y3823" s="10">
        <v>0</v>
      </c>
      <c r="AB3823" s="10">
        <v>0</v>
      </c>
      <c r="AE3823" s="10">
        <v>0</v>
      </c>
      <c r="AH3823" s="10">
        <v>1</v>
      </c>
      <c r="AQ3823" s="10">
        <v>0.21908902300206645</v>
      </c>
      <c r="AR3823" s="10">
        <v>2.0080549031574138</v>
      </c>
      <c r="AS3823" s="10">
        <v>2.3257339865104099</v>
      </c>
      <c r="AT3823" s="10">
        <v>5.1485920405485617</v>
      </c>
      <c r="AU3823" s="10">
        <v>5.0903202964057188</v>
      </c>
      <c r="AV3823" s="10">
        <v>32.041237103271065</v>
      </c>
      <c r="AW3823" s="10">
        <v>42.280149440225344</v>
      </c>
      <c r="AX3823" s="10" t="s">
        <v>33</v>
      </c>
      <c r="AY3823" s="10">
        <v>0</v>
      </c>
      <c r="AZ3823" s="10" t="s">
        <v>33</v>
      </c>
      <c r="BA3823" s="10" t="s">
        <v>33</v>
      </c>
      <c r="BB3823" s="10">
        <v>3821</v>
      </c>
      <c r="BC3823" s="10">
        <v>80</v>
      </c>
      <c r="BE3823" s="10" t="s">
        <v>1734</v>
      </c>
      <c r="BF3823" s="10" t="s">
        <v>4363</v>
      </c>
      <c r="BG3823" s="10">
        <v>1.0109770622518262E-15</v>
      </c>
      <c r="BR3823" s="10" t="s">
        <v>33</v>
      </c>
      <c r="BS3823" s="11" t="s">
        <v>33</v>
      </c>
      <c r="BT3823" s="11" t="s">
        <v>33</v>
      </c>
      <c r="BU3823" s="10">
        <v>3823</v>
      </c>
    </row>
    <row r="3824" spans="1:73" s="10" customFormat="1" x14ac:dyDescent="0.45">
      <c r="A3824" s="10" t="s">
        <v>33</v>
      </c>
      <c r="B3824" s="10" t="s">
        <v>33</v>
      </c>
      <c r="C3824" s="10">
        <v>1004</v>
      </c>
      <c r="D3824" s="10" t="s">
        <v>33</v>
      </c>
      <c r="E3824" s="10">
        <v>3821</v>
      </c>
      <c r="F3824" s="10">
        <v>1427</v>
      </c>
      <c r="G3824" s="10">
        <v>0</v>
      </c>
      <c r="H3824" s="10">
        <v>388</v>
      </c>
      <c r="I3824" s="10">
        <v>3.0737338856836672E-18</v>
      </c>
      <c r="J3824" s="10" t="s">
        <v>33</v>
      </c>
      <c r="K3824" s="10" t="s">
        <v>893</v>
      </c>
      <c r="L3824" s="10" t="s">
        <v>33</v>
      </c>
      <c r="M3824" s="10">
        <v>7.0710678118654753E-3</v>
      </c>
      <c r="N3824" s="10">
        <v>7.0710678118654753E-3</v>
      </c>
      <c r="O3824" s="10">
        <v>7.0710678118654753E-3</v>
      </c>
      <c r="Q3824" s="10">
        <v>5.0000000000000001E-3</v>
      </c>
      <c r="R3824" s="10">
        <v>0.01</v>
      </c>
      <c r="T3824" s="10">
        <v>0</v>
      </c>
      <c r="W3824" s="10">
        <v>0</v>
      </c>
      <c r="Y3824" s="10">
        <v>0</v>
      </c>
      <c r="AB3824" s="10">
        <v>0</v>
      </c>
      <c r="AE3824" s="10">
        <v>0</v>
      </c>
      <c r="AH3824" s="10">
        <v>1</v>
      </c>
      <c r="AQ3824" s="10">
        <v>0</v>
      </c>
      <c r="AR3824" s="10">
        <v>0.20717066739998272</v>
      </c>
      <c r="AS3824" s="10">
        <v>0.20717066739998272</v>
      </c>
      <c r="AT3824" s="10">
        <v>0</v>
      </c>
      <c r="AU3824" s="10">
        <v>0</v>
      </c>
      <c r="AV3824" s="10">
        <v>3.2818941809645308</v>
      </c>
      <c r="AW3824" s="10">
        <v>3.2818941809645308</v>
      </c>
      <c r="AX3824" s="10" t="s">
        <v>33</v>
      </c>
      <c r="AY3824" s="10">
        <v>0</v>
      </c>
      <c r="AZ3824" s="10" t="s">
        <v>33</v>
      </c>
      <c r="BA3824" s="10" t="s">
        <v>33</v>
      </c>
      <c r="BB3824" s="10">
        <v>3821</v>
      </c>
      <c r="BC3824" s="10">
        <v>1427</v>
      </c>
      <c r="BE3824" s="10" t="s">
        <v>1734</v>
      </c>
      <c r="BF3824" s="10" t="s">
        <v>4364</v>
      </c>
      <c r="BG3824" s="10">
        <v>9.0055351956670241E-17</v>
      </c>
      <c r="BR3824" s="10" t="s">
        <v>33</v>
      </c>
      <c r="BS3824" s="11" t="s">
        <v>33</v>
      </c>
      <c r="BT3824" s="11" t="s">
        <v>33</v>
      </c>
      <c r="BU3824" s="10">
        <v>3824</v>
      </c>
    </row>
    <row r="3825" spans="1:73" s="10" customFormat="1" x14ac:dyDescent="0.45">
      <c r="A3825" s="10" t="s">
        <v>33</v>
      </c>
      <c r="B3825" s="10" t="s">
        <v>33</v>
      </c>
      <c r="C3825" s="10">
        <v>1004</v>
      </c>
      <c r="D3825" s="10" t="s">
        <v>33</v>
      </c>
      <c r="E3825" s="10">
        <v>3821</v>
      </c>
      <c r="F3825" s="10">
        <v>45</v>
      </c>
      <c r="G3825" s="10">
        <v>0</v>
      </c>
      <c r="H3825" s="10">
        <v>22</v>
      </c>
      <c r="I3825" s="10">
        <v>3.0737338856836672E-18</v>
      </c>
      <c r="J3825" s="10" t="s">
        <v>33</v>
      </c>
      <c r="K3825" s="10" t="s">
        <v>855</v>
      </c>
      <c r="L3825" s="10" t="s">
        <v>33</v>
      </c>
      <c r="M3825" s="10">
        <v>7.0710678118654753E-3</v>
      </c>
      <c r="N3825" s="10">
        <v>7.0710678118654753E-3</v>
      </c>
      <c r="O3825" s="10">
        <v>7.0710678118654753E-3</v>
      </c>
      <c r="Q3825" s="10">
        <v>5.0000000000000001E-3</v>
      </c>
      <c r="R3825" s="10">
        <v>0.01</v>
      </c>
      <c r="T3825" s="10">
        <v>0</v>
      </c>
      <c r="W3825" s="10">
        <v>0</v>
      </c>
      <c r="Y3825" s="10">
        <v>0</v>
      </c>
      <c r="AB3825" s="10">
        <v>0</v>
      </c>
      <c r="AE3825" s="10">
        <v>0</v>
      </c>
      <c r="AH3825" s="10">
        <v>1</v>
      </c>
      <c r="AQ3825" s="10">
        <v>0</v>
      </c>
      <c r="AR3825" s="10">
        <v>2.5602452454302472E-2</v>
      </c>
      <c r="AS3825" s="10">
        <v>2.5602452454302472E-2</v>
      </c>
      <c r="AT3825" s="10">
        <v>0</v>
      </c>
      <c r="AU3825" s="10">
        <v>0</v>
      </c>
      <c r="AV3825" s="10">
        <v>0.34269903244086725</v>
      </c>
      <c r="AW3825" s="10">
        <v>0.34269903244086725</v>
      </c>
      <c r="AX3825" s="10" t="s">
        <v>33</v>
      </c>
      <c r="AY3825" s="10">
        <v>0</v>
      </c>
      <c r="AZ3825" s="10" t="s">
        <v>33</v>
      </c>
      <c r="BA3825" s="10" t="s">
        <v>33</v>
      </c>
      <c r="BB3825" s="10">
        <v>3821</v>
      </c>
      <c r="BC3825" s="10">
        <v>45</v>
      </c>
      <c r="BE3825" s="10" t="s">
        <v>1734</v>
      </c>
      <c r="BF3825" s="10" t="s">
        <v>4365</v>
      </c>
      <c r="BG3825" s="10">
        <v>1.1129171400865591E-17</v>
      </c>
      <c r="BR3825" s="10" t="s">
        <v>33</v>
      </c>
      <c r="BS3825" s="11" t="s">
        <v>33</v>
      </c>
      <c r="BT3825" s="11" t="s">
        <v>33</v>
      </c>
      <c r="BU3825" s="10">
        <v>3825</v>
      </c>
    </row>
    <row r="3826" spans="1:73" s="10" customFormat="1" x14ac:dyDescent="0.45">
      <c r="A3826" s="10" t="s">
        <v>33</v>
      </c>
      <c r="B3826" s="10" t="s">
        <v>33</v>
      </c>
      <c r="C3826" s="10">
        <v>1004</v>
      </c>
      <c r="D3826" s="10" t="s">
        <v>33</v>
      </c>
      <c r="E3826" s="10">
        <v>3821</v>
      </c>
      <c r="F3826" s="10">
        <v>3828</v>
      </c>
      <c r="G3826" s="10" t="e">
        <v>#VALUE!</v>
      </c>
      <c r="H3826" s="10">
        <v>1004</v>
      </c>
      <c r="I3826" s="10">
        <v>1.1293619437540835E-16</v>
      </c>
      <c r="J3826" s="10" t="s">
        <v>33</v>
      </c>
      <c r="K3826" s="10" t="s">
        <v>895</v>
      </c>
      <c r="L3826" s="10" t="s">
        <v>33</v>
      </c>
      <c r="M3826" s="10">
        <v>0.25980762113533157</v>
      </c>
      <c r="N3826" s="10">
        <v>0.25980762113533157</v>
      </c>
      <c r="O3826" s="10">
        <v>3.4641016151377544</v>
      </c>
      <c r="Q3826" s="10">
        <v>3</v>
      </c>
      <c r="R3826" s="10">
        <v>4</v>
      </c>
      <c r="S3826" s="10">
        <v>92.5</v>
      </c>
      <c r="T3826" s="10">
        <v>0</v>
      </c>
      <c r="W3826" s="10">
        <v>0</v>
      </c>
      <c r="Y3826" s="10">
        <v>0</v>
      </c>
      <c r="AB3826" s="10">
        <v>0</v>
      </c>
      <c r="AE3826" s="10">
        <v>0</v>
      </c>
      <c r="AH3826" s="10">
        <v>1</v>
      </c>
      <c r="AQ3826" s="10">
        <v>0.26672306667142787</v>
      </c>
      <c r="AR3826" s="10">
        <v>9.6266656028318409E-2</v>
      </c>
      <c r="AS3826" s="10">
        <v>0.4830151027018888</v>
      </c>
      <c r="AT3826" s="10">
        <v>6.2679920667785547</v>
      </c>
      <c r="AU3826" s="10">
        <v>0.23268644509666844</v>
      </c>
      <c r="AV3826" s="10">
        <v>1.3838002135330212</v>
      </c>
      <c r="AW3826" s="10">
        <v>7.8844787254082442</v>
      </c>
      <c r="AX3826" s="10" t="s">
        <v>33</v>
      </c>
      <c r="AY3826" s="10">
        <v>0</v>
      </c>
      <c r="AZ3826" s="10" t="s">
        <v>33</v>
      </c>
      <c r="BA3826" s="10" t="s">
        <v>33</v>
      </c>
      <c r="BB3826" s="10">
        <v>3821</v>
      </c>
      <c r="BC3826" s="10">
        <v>3828</v>
      </c>
      <c r="BE3826" s="10" t="s">
        <v>1734</v>
      </c>
      <c r="BF3826" s="10" t="s">
        <v>4366</v>
      </c>
      <c r="BG3826" s="10">
        <v>2.0996261497881069E-16</v>
      </c>
      <c r="BR3826" s="10" t="s">
        <v>33</v>
      </c>
      <c r="BS3826" s="11" t="s">
        <v>33</v>
      </c>
      <c r="BT3826" s="11" t="s">
        <v>33</v>
      </c>
      <c r="BU3826" s="10">
        <v>3826</v>
      </c>
    </row>
    <row r="3827" spans="1:73" s="10" customFormat="1" x14ac:dyDescent="0.45">
      <c r="A3827" s="10" t="s">
        <v>33</v>
      </c>
      <c r="B3827" s="10" t="s">
        <v>33</v>
      </c>
      <c r="C3827" s="10">
        <v>1004</v>
      </c>
      <c r="D3827" s="10" t="s">
        <v>33</v>
      </c>
      <c r="E3827" s="10">
        <v>3821</v>
      </c>
      <c r="F3827" s="10">
        <v>240</v>
      </c>
      <c r="G3827" s="10">
        <v>0</v>
      </c>
      <c r="H3827" s="10">
        <v>95</v>
      </c>
      <c r="I3827" s="10">
        <v>1.0647726517900436E-15</v>
      </c>
      <c r="J3827" s="10" t="s">
        <v>33</v>
      </c>
      <c r="K3827" s="10" t="s">
        <v>843</v>
      </c>
      <c r="L3827" s="10" t="s">
        <v>33</v>
      </c>
      <c r="M3827" s="10">
        <v>2.4494897427831779</v>
      </c>
      <c r="N3827" s="10">
        <v>2.4494897427831779</v>
      </c>
      <c r="O3827" s="10">
        <v>2.4494897427831779</v>
      </c>
      <c r="Q3827" s="10">
        <v>2</v>
      </c>
      <c r="R3827" s="10">
        <v>3</v>
      </c>
      <c r="T3827" s="10">
        <v>0</v>
      </c>
      <c r="W3827" s="10">
        <v>0</v>
      </c>
      <c r="Y3827" s="10">
        <v>0</v>
      </c>
      <c r="AB3827" s="10">
        <v>0</v>
      </c>
      <c r="AE3827" s="10">
        <v>0</v>
      </c>
      <c r="AH3827" s="10">
        <v>1</v>
      </c>
      <c r="AQ3827" s="10">
        <v>0</v>
      </c>
      <c r="AR3827" s="10">
        <v>0.80122809486437752</v>
      </c>
      <c r="AS3827" s="10">
        <v>0.80122809486437752</v>
      </c>
      <c r="AT3827" s="10">
        <v>0</v>
      </c>
      <c r="AU3827" s="10">
        <v>0</v>
      </c>
      <c r="AV3827" s="10">
        <v>3.2465537050848239</v>
      </c>
      <c r="AW3827" s="10">
        <v>3.2465537050848239</v>
      </c>
      <c r="AX3827" s="10" t="s">
        <v>33</v>
      </c>
      <c r="AY3827" s="10">
        <v>0</v>
      </c>
      <c r="AZ3827" s="10" t="s">
        <v>33</v>
      </c>
      <c r="BA3827" s="10" t="s">
        <v>33</v>
      </c>
      <c r="BB3827" s="10">
        <v>3821</v>
      </c>
      <c r="BC3827" s="10">
        <v>240</v>
      </c>
      <c r="BE3827" s="10" t="s">
        <v>1734</v>
      </c>
      <c r="BF3827" s="10" t="s">
        <v>4367</v>
      </c>
      <c r="BG3827" s="10">
        <v>3.4828713440052331E-16</v>
      </c>
      <c r="BR3827" s="10" t="s">
        <v>33</v>
      </c>
      <c r="BS3827" s="11" t="s">
        <v>33</v>
      </c>
      <c r="BT3827" s="11" t="s">
        <v>33</v>
      </c>
      <c r="BU3827" s="10">
        <v>3827</v>
      </c>
    </row>
    <row r="3828" spans="1:73" s="10" customFormat="1" x14ac:dyDescent="0.45">
      <c r="A3828" s="10">
        <v>1004</v>
      </c>
      <c r="B3828" s="10">
        <v>3819</v>
      </c>
      <c r="C3828" s="10">
        <v>1004</v>
      </c>
      <c r="D3828" s="10">
        <v>3837</v>
      </c>
      <c r="E3828" s="10" t="s">
        <v>33</v>
      </c>
      <c r="F3828" s="10">
        <v>3826</v>
      </c>
      <c r="G3828" s="10" t="e">
        <v>#VALUE!</v>
      </c>
      <c r="H3828" s="10" t="s">
        <v>33</v>
      </c>
      <c r="I3828" s="10">
        <v>1.1293619437540835E-16</v>
      </c>
      <c r="J3828" s="10" t="s">
        <v>1735</v>
      </c>
      <c r="L3828" s="10">
        <v>1</v>
      </c>
      <c r="M3828" s="10" t="s">
        <v>33</v>
      </c>
      <c r="N3828" s="10">
        <v>1</v>
      </c>
      <c r="O3828" s="10">
        <v>1</v>
      </c>
      <c r="Q3828" s="10">
        <v>1</v>
      </c>
      <c r="T3828" s="10">
        <v>0.70710678118654757</v>
      </c>
      <c r="U3828" s="10">
        <v>0.5</v>
      </c>
      <c r="V3828" s="10">
        <v>1</v>
      </c>
      <c r="W3828" s="10">
        <v>7.3326973209044993E-2</v>
      </c>
      <c r="X3828" s="10" t="s">
        <v>837</v>
      </c>
      <c r="Y3828" s="10">
        <v>7.0710678118654753E-3</v>
      </c>
      <c r="AB3828" s="10">
        <v>0.84838671606761973</v>
      </c>
      <c r="AE3828" s="10">
        <v>0</v>
      </c>
      <c r="AH3828" s="10">
        <v>1</v>
      </c>
      <c r="AQ3828" s="10">
        <v>1.026617562278876</v>
      </c>
      <c r="AR3828" s="10">
        <v>0.3705305318128983</v>
      </c>
      <c r="AS3828" s="10">
        <v>1.8591259971172684</v>
      </c>
      <c r="AT3828" s="10">
        <v>24.125512713553587</v>
      </c>
      <c r="AU3828" s="10">
        <v>0.89561054475559077</v>
      </c>
      <c r="AV3828" s="10">
        <v>5.3262495052530099</v>
      </c>
      <c r="AW3828" s="10">
        <v>30.347372763562188</v>
      </c>
      <c r="AX3828" s="10">
        <v>1.1293619437540835E-16</v>
      </c>
      <c r="AY3828" s="10">
        <v>0</v>
      </c>
      <c r="AZ3828" s="10" t="s">
        <v>33</v>
      </c>
      <c r="BA3828" s="10">
        <v>3837</v>
      </c>
      <c r="BB3828" s="10" t="s">
        <v>33</v>
      </c>
      <c r="BC3828" s="10">
        <v>3826</v>
      </c>
      <c r="BE3828" s="10" t="s">
        <v>33</v>
      </c>
      <c r="BF3828" s="10" t="s">
        <v>33</v>
      </c>
      <c r="BG3828" s="10" t="s">
        <v>33</v>
      </c>
      <c r="BR3828" s="10" t="s">
        <v>1735</v>
      </c>
      <c r="BS3828" s="11">
        <v>1.8591259971172684</v>
      </c>
      <c r="BT3828" s="11">
        <v>30.347372763562188</v>
      </c>
      <c r="BU3828" s="10">
        <v>3828</v>
      </c>
    </row>
    <row r="3829" spans="1:73" s="10" customFormat="1" x14ac:dyDescent="0.45">
      <c r="A3829" s="10" t="s">
        <v>33</v>
      </c>
      <c r="B3829" s="10" t="s">
        <v>33</v>
      </c>
      <c r="C3829" s="10">
        <v>1004</v>
      </c>
      <c r="D3829" s="10" t="s">
        <v>33</v>
      </c>
      <c r="E3829" s="10">
        <v>3828</v>
      </c>
      <c r="F3829" s="10">
        <v>3837</v>
      </c>
      <c r="G3829" s="10" t="e">
        <v>#VALUE!</v>
      </c>
      <c r="H3829" s="10">
        <v>1005</v>
      </c>
      <c r="I3829" s="10">
        <v>9.682261739903549E-17</v>
      </c>
      <c r="J3829" s="10" t="s">
        <v>33</v>
      </c>
      <c r="K3829" s="10" t="s">
        <v>897</v>
      </c>
      <c r="L3829" s="10" t="s">
        <v>33</v>
      </c>
      <c r="M3829" s="10">
        <v>0.85732140997411221</v>
      </c>
      <c r="N3829" s="10">
        <v>0.85732140997411221</v>
      </c>
      <c r="O3829" s="10">
        <v>2.4494897427831779</v>
      </c>
      <c r="Q3829" s="10">
        <v>2</v>
      </c>
      <c r="R3829" s="10">
        <v>3</v>
      </c>
      <c r="S3829" s="10">
        <v>65</v>
      </c>
      <c r="T3829" s="10">
        <v>0</v>
      </c>
      <c r="W3829" s="10">
        <v>0</v>
      </c>
      <c r="Y3829" s="10">
        <v>0</v>
      </c>
      <c r="AB3829" s="10">
        <v>0</v>
      </c>
      <c r="AE3829" s="10">
        <v>0</v>
      </c>
      <c r="AH3829" s="10">
        <v>1</v>
      </c>
      <c r="AQ3829" s="10">
        <v>0.27506351118762429</v>
      </c>
      <c r="AR3829" s="10">
        <v>0.11428455378723423</v>
      </c>
      <c r="AS3829" s="10">
        <v>0.51312664500928951</v>
      </c>
      <c r="AT3829" s="10">
        <v>6.4639925129091704</v>
      </c>
      <c r="AU3829" s="10">
        <v>1.5781278093616697E-2</v>
      </c>
      <c r="AV3829" s="10">
        <v>2.0554680278187818</v>
      </c>
      <c r="AW3829" s="10">
        <v>8.5352418188215697</v>
      </c>
      <c r="AX3829" s="10" t="s">
        <v>33</v>
      </c>
      <c r="AY3829" s="10">
        <v>0</v>
      </c>
      <c r="AZ3829" s="10" t="s">
        <v>33</v>
      </c>
      <c r="BA3829" s="10" t="s">
        <v>33</v>
      </c>
      <c r="BB3829" s="10">
        <v>3828</v>
      </c>
      <c r="BC3829" s="10">
        <v>3837</v>
      </c>
      <c r="BE3829" s="10" t="s">
        <v>1735</v>
      </c>
      <c r="BF3829" s="10" t="s">
        <v>1736</v>
      </c>
      <c r="BG3829" s="10">
        <v>5.7950570519970276E-17</v>
      </c>
      <c r="BR3829" s="10" t="s">
        <v>33</v>
      </c>
      <c r="BS3829" s="11" t="s">
        <v>33</v>
      </c>
      <c r="BT3829" s="11" t="s">
        <v>33</v>
      </c>
      <c r="BU3829" s="10">
        <v>3829</v>
      </c>
    </row>
    <row r="3830" spans="1:73" s="10" customFormat="1" x14ac:dyDescent="0.45">
      <c r="A3830" s="10" t="s">
        <v>33</v>
      </c>
      <c r="B3830" s="10" t="s">
        <v>33</v>
      </c>
      <c r="C3830" s="10">
        <v>1005</v>
      </c>
      <c r="D3830" s="10" t="s">
        <v>33</v>
      </c>
      <c r="E3830" s="10">
        <v>3828</v>
      </c>
      <c r="F3830" s="10">
        <v>30</v>
      </c>
      <c r="G3830" s="10">
        <v>0</v>
      </c>
      <c r="H3830" s="10">
        <v>15</v>
      </c>
      <c r="I3830" s="10">
        <v>1.5971589776850653E-19</v>
      </c>
      <c r="J3830" s="10" t="s">
        <v>33</v>
      </c>
      <c r="K3830" s="10" t="s">
        <v>898</v>
      </c>
      <c r="L3830" s="10" t="s">
        <v>33</v>
      </c>
      <c r="M3830" s="10">
        <v>1.414213562373095E-3</v>
      </c>
      <c r="N3830" s="10">
        <v>1.414213562373095E-3</v>
      </c>
      <c r="O3830" s="10">
        <v>1.414213562373095E-3</v>
      </c>
      <c r="Q3830" s="10">
        <v>1E-3</v>
      </c>
      <c r="R3830" s="10">
        <v>2E-3</v>
      </c>
      <c r="T3830" s="10">
        <v>0</v>
      </c>
      <c r="W3830" s="10">
        <v>0</v>
      </c>
      <c r="Y3830" s="10">
        <v>0</v>
      </c>
      <c r="AB3830" s="10">
        <v>0</v>
      </c>
      <c r="AE3830" s="10">
        <v>0</v>
      </c>
      <c r="AH3830" s="10">
        <v>1</v>
      </c>
      <c r="AQ3830" s="10">
        <v>2.8624374502093319E-2</v>
      </c>
      <c r="AR3830" s="10">
        <v>5.1988824689535293E-2</v>
      </c>
      <c r="AS3830" s="10">
        <v>9.3494167717570603E-2</v>
      </c>
      <c r="AT3830" s="10">
        <v>0.672672800799193</v>
      </c>
      <c r="AU3830" s="10">
        <v>3.3560731964280932E-3</v>
      </c>
      <c r="AV3830" s="10">
        <v>0.97229697050625319</v>
      </c>
      <c r="AW3830" s="10">
        <v>1.6483258445018742</v>
      </c>
      <c r="AX3830" s="10" t="s">
        <v>33</v>
      </c>
      <c r="AY3830" s="10">
        <v>0</v>
      </c>
      <c r="AZ3830" s="10" t="s">
        <v>33</v>
      </c>
      <c r="BA3830" s="10" t="s">
        <v>33</v>
      </c>
      <c r="BB3830" s="10">
        <v>3828</v>
      </c>
      <c r="BC3830" s="10">
        <v>30</v>
      </c>
      <c r="BE3830" s="10" t="s">
        <v>1735</v>
      </c>
      <c r="BF3830" s="10" t="s">
        <v>4368</v>
      </c>
      <c r="BG3830" s="10">
        <v>1.0558875498318582E-17</v>
      </c>
      <c r="BR3830" s="10" t="s">
        <v>33</v>
      </c>
      <c r="BS3830" s="11" t="s">
        <v>33</v>
      </c>
      <c r="BT3830" s="11" t="s">
        <v>33</v>
      </c>
      <c r="BU3830" s="10">
        <v>3830</v>
      </c>
    </row>
    <row r="3831" spans="1:73" s="10" customFormat="1" x14ac:dyDescent="0.45">
      <c r="A3831" s="10" t="s">
        <v>33</v>
      </c>
      <c r="B3831" s="10" t="s">
        <v>33</v>
      </c>
      <c r="C3831" s="10">
        <v>1005</v>
      </c>
      <c r="D3831" s="10" t="s">
        <v>33</v>
      </c>
      <c r="E3831" s="10">
        <v>3828</v>
      </c>
      <c r="F3831" s="10">
        <v>2238</v>
      </c>
      <c r="G3831" s="10">
        <v>0</v>
      </c>
      <c r="H3831" s="10">
        <v>582</v>
      </c>
      <c r="I3831" s="10">
        <v>3.5713560449778761E-19</v>
      </c>
      <c r="J3831" s="10" t="s">
        <v>33</v>
      </c>
      <c r="K3831" s="10" t="s">
        <v>840</v>
      </c>
      <c r="L3831" s="10" t="s">
        <v>33</v>
      </c>
      <c r="M3831" s="10">
        <v>3.1622776601683794E-3</v>
      </c>
      <c r="N3831" s="10">
        <v>3.1622776601683794E-3</v>
      </c>
      <c r="O3831" s="10">
        <v>3.1622776601683794E-3</v>
      </c>
      <c r="Q3831" s="10">
        <v>2E-3</v>
      </c>
      <c r="R3831" s="10">
        <v>5.0000000000000001E-3</v>
      </c>
      <c r="T3831" s="10">
        <v>0</v>
      </c>
      <c r="W3831" s="10">
        <v>0</v>
      </c>
      <c r="Y3831" s="10">
        <v>0</v>
      </c>
      <c r="AB3831" s="10">
        <v>0</v>
      </c>
      <c r="AE3831" s="10">
        <v>0</v>
      </c>
      <c r="AH3831" s="10">
        <v>1</v>
      </c>
      <c r="AQ3831" s="10">
        <v>8.7654055894287614E-3</v>
      </c>
      <c r="AR3831" s="10">
        <v>1.7655810222121975E-2</v>
      </c>
      <c r="AS3831" s="10">
        <v>3.0365648326793677E-2</v>
      </c>
      <c r="AT3831" s="10">
        <v>0.20598703135157589</v>
      </c>
      <c r="AU3831" s="10">
        <v>1.1803448204200881E-2</v>
      </c>
      <c r="AV3831" s="10">
        <v>0.38841369369023404</v>
      </c>
      <c r="AW3831" s="10">
        <v>0.60620417324601084</v>
      </c>
      <c r="AX3831" s="10" t="s">
        <v>33</v>
      </c>
      <c r="AY3831" s="10">
        <v>0</v>
      </c>
      <c r="AZ3831" s="10" t="s">
        <v>33</v>
      </c>
      <c r="BA3831" s="10" t="s">
        <v>33</v>
      </c>
      <c r="BB3831" s="10">
        <v>3828</v>
      </c>
      <c r="BC3831" s="10">
        <v>2238</v>
      </c>
      <c r="BE3831" s="10" t="s">
        <v>1735</v>
      </c>
      <c r="BF3831" s="10" t="s">
        <v>4369</v>
      </c>
      <c r="BG3831" s="10">
        <v>3.4293807617700641E-18</v>
      </c>
      <c r="BR3831" s="10" t="s">
        <v>33</v>
      </c>
      <c r="BS3831" s="11" t="s">
        <v>33</v>
      </c>
      <c r="BT3831" s="11" t="s">
        <v>33</v>
      </c>
      <c r="BU3831" s="10">
        <v>3831</v>
      </c>
    </row>
    <row r="3832" spans="1:73" s="10" customFormat="1" x14ac:dyDescent="0.45">
      <c r="A3832" s="10" t="s">
        <v>33</v>
      </c>
      <c r="B3832" s="10" t="s">
        <v>33</v>
      </c>
      <c r="C3832" s="10">
        <v>1005</v>
      </c>
      <c r="D3832" s="10" t="s">
        <v>33</v>
      </c>
      <c r="E3832" s="10">
        <v>3828</v>
      </c>
      <c r="F3832" s="10">
        <v>45</v>
      </c>
      <c r="G3832" s="10">
        <v>0</v>
      </c>
      <c r="H3832" s="10">
        <v>22</v>
      </c>
      <c r="I3832" s="10">
        <v>1.5971589776850653E-19</v>
      </c>
      <c r="J3832" s="10" t="s">
        <v>33</v>
      </c>
      <c r="K3832" s="10" t="s">
        <v>855</v>
      </c>
      <c r="L3832" s="10" t="s">
        <v>33</v>
      </c>
      <c r="M3832" s="10">
        <v>1.414213562373095E-3</v>
      </c>
      <c r="N3832" s="10">
        <v>1.414213562373095E-3</v>
      </c>
      <c r="O3832" s="10">
        <v>1.414213562373095E-3</v>
      </c>
      <c r="Q3832" s="10">
        <v>1E-3</v>
      </c>
      <c r="R3832" s="10">
        <v>2E-3</v>
      </c>
      <c r="T3832" s="10">
        <v>0</v>
      </c>
      <c r="W3832" s="10">
        <v>0</v>
      </c>
      <c r="Y3832" s="10">
        <v>0</v>
      </c>
      <c r="AB3832" s="10">
        <v>0</v>
      </c>
      <c r="AE3832" s="10">
        <v>0</v>
      </c>
      <c r="AH3832" s="10">
        <v>1</v>
      </c>
      <c r="AQ3832" s="10">
        <v>0</v>
      </c>
      <c r="AR3832" s="10">
        <v>5.1204904908604939E-3</v>
      </c>
      <c r="AS3832" s="10">
        <v>5.1204904908604939E-3</v>
      </c>
      <c r="AT3832" s="10">
        <v>0</v>
      </c>
      <c r="AU3832" s="10">
        <v>0</v>
      </c>
      <c r="AV3832" s="10">
        <v>6.8539806488173441E-2</v>
      </c>
      <c r="AW3832" s="10">
        <v>6.8539806488173441E-2</v>
      </c>
      <c r="AX3832" s="10" t="s">
        <v>33</v>
      </c>
      <c r="AY3832" s="10">
        <v>0</v>
      </c>
      <c r="AZ3832" s="10" t="s">
        <v>33</v>
      </c>
      <c r="BA3832" s="10" t="s">
        <v>33</v>
      </c>
      <c r="BB3832" s="10">
        <v>3828</v>
      </c>
      <c r="BC3832" s="10">
        <v>45</v>
      </c>
      <c r="BE3832" s="10" t="s">
        <v>1735</v>
      </c>
      <c r="BF3832" s="10" t="s">
        <v>4370</v>
      </c>
      <c r="BG3832" s="10">
        <v>5.7828870937325079E-19</v>
      </c>
      <c r="BR3832" s="10" t="s">
        <v>33</v>
      </c>
      <c r="BS3832" s="11" t="s">
        <v>33</v>
      </c>
      <c r="BT3832" s="11" t="s">
        <v>33</v>
      </c>
      <c r="BU3832" s="10">
        <v>3832</v>
      </c>
    </row>
    <row r="3833" spans="1:73" s="10" customFormat="1" x14ac:dyDescent="0.45">
      <c r="A3833" s="10" t="s">
        <v>33</v>
      </c>
      <c r="B3833" s="10" t="s">
        <v>33</v>
      </c>
      <c r="C3833" s="10">
        <v>1005</v>
      </c>
      <c r="D3833" s="10" t="s">
        <v>33</v>
      </c>
      <c r="E3833" s="10">
        <v>3828</v>
      </c>
      <c r="F3833" s="10">
        <v>65</v>
      </c>
      <c r="G3833" s="10">
        <v>0</v>
      </c>
      <c r="H3833" s="10">
        <v>29</v>
      </c>
      <c r="I3833" s="10">
        <v>1.5971589776850653E-19</v>
      </c>
      <c r="J3833" s="10" t="s">
        <v>33</v>
      </c>
      <c r="K3833" s="10" t="s">
        <v>874</v>
      </c>
      <c r="L3833" s="10" t="s">
        <v>33</v>
      </c>
      <c r="M3833" s="10">
        <v>1.414213562373095E-3</v>
      </c>
      <c r="N3833" s="10">
        <v>1.414213562373095E-3</v>
      </c>
      <c r="O3833" s="10">
        <v>1.414213562373095E-3</v>
      </c>
      <c r="Q3833" s="10">
        <v>1E-3</v>
      </c>
      <c r="R3833" s="10">
        <v>2E-3</v>
      </c>
      <c r="T3833" s="10">
        <v>0</v>
      </c>
      <c r="W3833" s="10">
        <v>0</v>
      </c>
      <c r="Y3833" s="10">
        <v>0</v>
      </c>
      <c r="AB3833" s="10">
        <v>0</v>
      </c>
      <c r="AE3833" s="10">
        <v>0</v>
      </c>
      <c r="AH3833" s="10">
        <v>1</v>
      </c>
      <c r="AQ3833" s="10">
        <v>0</v>
      </c>
      <c r="AR3833" s="10">
        <v>7.0883615293714883E-2</v>
      </c>
      <c r="AS3833" s="10">
        <v>7.0883615293714883E-2</v>
      </c>
      <c r="AT3833" s="10">
        <v>0</v>
      </c>
      <c r="AU3833" s="10">
        <v>0</v>
      </c>
      <c r="AV3833" s="10">
        <v>1.2275423888570227</v>
      </c>
      <c r="AW3833" s="10">
        <v>1.2275423888570227</v>
      </c>
      <c r="AX3833" s="10" t="s">
        <v>33</v>
      </c>
      <c r="AY3833" s="10">
        <v>0</v>
      </c>
      <c r="AZ3833" s="10" t="s">
        <v>33</v>
      </c>
      <c r="BA3833" s="10" t="s">
        <v>33</v>
      </c>
      <c r="BB3833" s="10">
        <v>3828</v>
      </c>
      <c r="BC3833" s="10">
        <v>65</v>
      </c>
      <c r="BE3833" s="10" t="s">
        <v>1735</v>
      </c>
      <c r="BF3833" s="10" t="s">
        <v>4371</v>
      </c>
      <c r="BG3833" s="10">
        <v>8.0053257548426517E-18</v>
      </c>
      <c r="BR3833" s="10" t="s">
        <v>33</v>
      </c>
      <c r="BS3833" s="11" t="s">
        <v>33</v>
      </c>
      <c r="BT3833" s="11" t="s">
        <v>33</v>
      </c>
      <c r="BU3833" s="10">
        <v>3833</v>
      </c>
    </row>
    <row r="3834" spans="1:73" s="10" customFormat="1" x14ac:dyDescent="0.45">
      <c r="A3834" s="10" t="s">
        <v>33</v>
      </c>
      <c r="B3834" s="10" t="s">
        <v>33</v>
      </c>
      <c r="C3834" s="10">
        <v>1005</v>
      </c>
      <c r="D3834" s="10" t="s">
        <v>33</v>
      </c>
      <c r="E3834" s="10">
        <v>3828</v>
      </c>
      <c r="F3834" s="10">
        <v>3846</v>
      </c>
      <c r="G3834" s="10" t="e">
        <v>#VALUE!</v>
      </c>
      <c r="H3834" s="10">
        <v>1006</v>
      </c>
      <c r="I3834" s="10">
        <v>1.5971589776850655E-20</v>
      </c>
      <c r="J3834" s="10" t="s">
        <v>33</v>
      </c>
      <c r="K3834" s="10" t="s">
        <v>899</v>
      </c>
      <c r="L3834" s="10" t="s">
        <v>33</v>
      </c>
      <c r="M3834" s="10">
        <v>1.4142135623730951E-4</v>
      </c>
      <c r="N3834" s="10">
        <v>1.4142135623730951E-4</v>
      </c>
      <c r="O3834" s="10">
        <v>1.4142135623730951E-4</v>
      </c>
      <c r="Q3834" s="10">
        <v>1E-4</v>
      </c>
      <c r="R3834" s="10">
        <v>2.0000000000000001E-4</v>
      </c>
      <c r="T3834" s="10">
        <v>0</v>
      </c>
      <c r="W3834" s="10">
        <v>0</v>
      </c>
      <c r="Y3834" s="10">
        <v>0</v>
      </c>
      <c r="AB3834" s="10">
        <v>0</v>
      </c>
      <c r="AE3834" s="10">
        <v>0</v>
      </c>
      <c r="AH3834" s="10">
        <v>1</v>
      </c>
      <c r="AQ3834" s="10">
        <v>3.799290000296638E-3</v>
      </c>
      <c r="AR3834" s="10">
        <v>1.6080762919058945E-2</v>
      </c>
      <c r="AS3834" s="10">
        <v>2.1589733419489068E-2</v>
      </c>
      <c r="AT3834" s="10">
        <v>8.9283315006970995E-2</v>
      </c>
      <c r="AU3834" s="10">
        <v>1.2845496868776266E-2</v>
      </c>
      <c r="AV3834" s="10">
        <v>0.26189205453953057</v>
      </c>
      <c r="AW3834" s="10">
        <v>0.36402086641527787</v>
      </c>
      <c r="AX3834" s="10" t="s">
        <v>33</v>
      </c>
      <c r="AY3834" s="10">
        <v>0</v>
      </c>
      <c r="AZ3834" s="10" t="s">
        <v>33</v>
      </c>
      <c r="BA3834" s="10" t="s">
        <v>33</v>
      </c>
      <c r="BB3834" s="10">
        <v>3828</v>
      </c>
      <c r="BC3834" s="10">
        <v>3846</v>
      </c>
      <c r="BE3834" s="10" t="s">
        <v>1735</v>
      </c>
      <c r="BF3834" s="10" t="s">
        <v>4372</v>
      </c>
      <c r="BG3834" s="10">
        <v>2.4382623299766667E-18</v>
      </c>
      <c r="BR3834" s="10" t="s">
        <v>33</v>
      </c>
      <c r="BS3834" s="11" t="s">
        <v>33</v>
      </c>
      <c r="BT3834" s="11" t="s">
        <v>33</v>
      </c>
      <c r="BU3834" s="10">
        <v>3834</v>
      </c>
    </row>
    <row r="3835" spans="1:73" s="10" customFormat="1" x14ac:dyDescent="0.45">
      <c r="A3835" s="10" t="s">
        <v>33</v>
      </c>
      <c r="B3835" s="10" t="s">
        <v>33</v>
      </c>
      <c r="C3835" s="10">
        <v>1006</v>
      </c>
      <c r="D3835" s="10" t="s">
        <v>33</v>
      </c>
      <c r="E3835" s="10">
        <v>3828</v>
      </c>
      <c r="F3835" s="10">
        <v>2155</v>
      </c>
      <c r="G3835" s="10">
        <v>0</v>
      </c>
      <c r="H3835" s="10">
        <v>568</v>
      </c>
      <c r="I3835" s="10">
        <v>3.5713560449778757E-20</v>
      </c>
      <c r="J3835" s="10" t="s">
        <v>33</v>
      </c>
      <c r="K3835" s="10" t="s">
        <v>900</v>
      </c>
      <c r="L3835" s="10" t="s">
        <v>33</v>
      </c>
      <c r="M3835" s="10">
        <v>3.1622776601683794E-4</v>
      </c>
      <c r="N3835" s="10">
        <v>3.1622776601683794E-4</v>
      </c>
      <c r="O3835" s="10">
        <v>3.1622776601683794E-4</v>
      </c>
      <c r="Q3835" s="10">
        <v>2.0000000000000001E-4</v>
      </c>
      <c r="R3835" s="10">
        <v>5.0000000000000001E-4</v>
      </c>
      <c r="T3835" s="10">
        <v>0</v>
      </c>
      <c r="W3835" s="10">
        <v>0</v>
      </c>
      <c r="Y3835" s="10">
        <v>0</v>
      </c>
      <c r="AB3835" s="10">
        <v>0</v>
      </c>
      <c r="AE3835" s="10">
        <v>0</v>
      </c>
      <c r="AH3835" s="10">
        <v>1</v>
      </c>
      <c r="AQ3835" s="10">
        <v>2.8768118350633739E-3</v>
      </c>
      <c r="AR3835" s="10">
        <v>1.8993424647309402E-2</v>
      </c>
      <c r="AS3835" s="10">
        <v>2.3164801808151295E-2</v>
      </c>
      <c r="AT3835" s="10">
        <v>6.760507812398929E-2</v>
      </c>
      <c r="AU3835" s="10">
        <v>7.076012926054791E-4</v>
      </c>
      <c r="AV3835" s="10">
        <v>0.32389373199092636</v>
      </c>
      <c r="AW3835" s="10">
        <v>0.3922064114075211</v>
      </c>
      <c r="AX3835" s="10" t="s">
        <v>33</v>
      </c>
      <c r="AY3835" s="10">
        <v>0</v>
      </c>
      <c r="AZ3835" s="10" t="s">
        <v>33</v>
      </c>
      <c r="BA3835" s="10" t="s">
        <v>33</v>
      </c>
      <c r="BB3835" s="10">
        <v>3828</v>
      </c>
      <c r="BC3835" s="10">
        <v>2155</v>
      </c>
      <c r="BE3835" s="10" t="s">
        <v>1735</v>
      </c>
      <c r="BF3835" s="10" t="s">
        <v>4373</v>
      </c>
      <c r="BG3835" s="10">
        <v>2.6161445596731853E-18</v>
      </c>
      <c r="BR3835" s="10" t="s">
        <v>33</v>
      </c>
      <c r="BS3835" s="11" t="s">
        <v>33</v>
      </c>
      <c r="BT3835" s="11" t="s">
        <v>33</v>
      </c>
      <c r="BU3835" s="10">
        <v>3835</v>
      </c>
    </row>
    <row r="3836" spans="1:73" s="10" customFormat="1" x14ac:dyDescent="0.45">
      <c r="A3836" s="10" t="s">
        <v>33</v>
      </c>
      <c r="B3836" s="10" t="s">
        <v>33</v>
      </c>
      <c r="C3836" s="10">
        <v>1006</v>
      </c>
      <c r="D3836" s="10" t="s">
        <v>33</v>
      </c>
      <c r="E3836" s="10">
        <v>3828</v>
      </c>
      <c r="F3836" s="10">
        <v>3856</v>
      </c>
      <c r="G3836" s="10" t="e">
        <v>#VALUE!</v>
      </c>
      <c r="H3836" s="10">
        <v>1007</v>
      </c>
      <c r="I3836" s="10">
        <v>1.5971589776850655E-20</v>
      </c>
      <c r="J3836" s="10" t="s">
        <v>33</v>
      </c>
      <c r="K3836" s="10" t="s">
        <v>901</v>
      </c>
      <c r="L3836" s="10" t="s">
        <v>33</v>
      </c>
      <c r="M3836" s="10">
        <v>1.4142135623730951E-4</v>
      </c>
      <c r="N3836" s="10">
        <v>1.4142135623730951E-4</v>
      </c>
      <c r="O3836" s="10">
        <v>1.4142135623730951E-4</v>
      </c>
      <c r="Q3836" s="10">
        <v>1E-4</v>
      </c>
      <c r="R3836" s="10">
        <v>2.0000000000000001E-4</v>
      </c>
      <c r="T3836" s="10">
        <v>0</v>
      </c>
      <c r="W3836" s="10">
        <v>0</v>
      </c>
      <c r="Y3836" s="10">
        <v>0</v>
      </c>
      <c r="AB3836" s="10">
        <v>0</v>
      </c>
      <c r="AE3836" s="10">
        <v>0</v>
      </c>
      <c r="AH3836" s="10">
        <v>1</v>
      </c>
      <c r="AQ3836" s="10">
        <v>3.8138797782193704E-4</v>
      </c>
      <c r="AR3836" s="10">
        <v>2.1960765540179725E-3</v>
      </c>
      <c r="AS3836" s="10">
        <v>2.7490891218597811E-3</v>
      </c>
      <c r="AT3836" s="10">
        <v>8.9626174788155211E-3</v>
      </c>
      <c r="AU3836" s="10">
        <v>2.7299310323436565E-3</v>
      </c>
      <c r="AV3836" s="10">
        <v>2.8202831362088173E-2</v>
      </c>
      <c r="AW3836" s="10">
        <v>3.9895379873247351E-2</v>
      </c>
      <c r="AX3836" s="10" t="s">
        <v>33</v>
      </c>
      <c r="AY3836" s="10">
        <v>0</v>
      </c>
      <c r="AZ3836" s="10" t="s">
        <v>33</v>
      </c>
      <c r="BA3836" s="10" t="s">
        <v>33</v>
      </c>
      <c r="BB3836" s="10">
        <v>3828</v>
      </c>
      <c r="BC3836" s="10">
        <v>3856</v>
      </c>
      <c r="BE3836" s="10" t="s">
        <v>1735</v>
      </c>
      <c r="BF3836" s="10" t="s">
        <v>1737</v>
      </c>
      <c r="BG3836" s="10">
        <v>3.1047166342167689E-19</v>
      </c>
      <c r="BR3836" s="10" t="s">
        <v>33</v>
      </c>
      <c r="BS3836" s="11" t="s">
        <v>33</v>
      </c>
      <c r="BT3836" s="11" t="s">
        <v>33</v>
      </c>
      <c r="BU3836" s="10">
        <v>3836</v>
      </c>
    </row>
    <row r="3837" spans="1:73" s="10" customFormat="1" x14ac:dyDescent="0.45">
      <c r="A3837" s="10">
        <v>1005</v>
      </c>
      <c r="B3837" s="10">
        <v>3829</v>
      </c>
      <c r="C3837" s="10">
        <v>1007</v>
      </c>
      <c r="D3837" s="10">
        <v>3846</v>
      </c>
      <c r="E3837" s="10" t="s">
        <v>33</v>
      </c>
      <c r="F3837" s="10">
        <v>3829</v>
      </c>
      <c r="G3837" s="10" t="e">
        <v>#VALUE!</v>
      </c>
      <c r="H3837" s="10" t="s">
        <v>33</v>
      </c>
      <c r="I3837" s="10">
        <v>9.682261739903549E-17</v>
      </c>
      <c r="J3837" s="10" t="s">
        <v>1736</v>
      </c>
      <c r="L3837" s="10">
        <v>1</v>
      </c>
      <c r="M3837" s="10" t="s">
        <v>33</v>
      </c>
      <c r="N3837" s="10">
        <v>1</v>
      </c>
      <c r="O3837" s="10">
        <v>1</v>
      </c>
      <c r="Q3837" s="10">
        <v>1</v>
      </c>
      <c r="T3837" s="10">
        <v>0.31622776601683794</v>
      </c>
      <c r="U3837" s="10">
        <v>0.2</v>
      </c>
      <c r="V3837" s="10">
        <v>0.5</v>
      </c>
      <c r="W3837" s="10">
        <v>9.5317994103946615E-4</v>
      </c>
      <c r="X3837" s="10" t="s">
        <v>833</v>
      </c>
      <c r="Y3837" s="10">
        <v>1.4142135623730951E-4</v>
      </c>
      <c r="AB3837" s="10">
        <v>7.7633253506471057E-3</v>
      </c>
      <c r="AE3837" s="10">
        <v>0</v>
      </c>
      <c r="AH3837" s="10">
        <v>1</v>
      </c>
      <c r="AQ3837" s="10">
        <v>0.32084059488952937</v>
      </c>
      <c r="AR3837" s="10">
        <v>0.13330421060018224</v>
      </c>
      <c r="AS3837" s="10">
        <v>0.59852307318999987</v>
      </c>
      <c r="AT3837" s="10">
        <v>7.5397539799039404</v>
      </c>
      <c r="AU3837" s="10">
        <v>1.8407656580153798E-2</v>
      </c>
      <c r="AV3837" s="10">
        <v>2.3975465956004167</v>
      </c>
      <c r="AW3837" s="10">
        <v>9.9557082320845112</v>
      </c>
      <c r="AX3837" s="10">
        <v>9.682261739903549E-17</v>
      </c>
      <c r="AY3837" s="10">
        <v>0</v>
      </c>
      <c r="AZ3837" s="10" t="s">
        <v>33</v>
      </c>
      <c r="BA3837" s="10">
        <v>3846</v>
      </c>
      <c r="BB3837" s="10" t="s">
        <v>33</v>
      </c>
      <c r="BC3837" s="10">
        <v>3829</v>
      </c>
      <c r="BE3837" s="10" t="s">
        <v>33</v>
      </c>
      <c r="BF3837" s="10" t="s">
        <v>33</v>
      </c>
      <c r="BG3837" s="10" t="s">
        <v>33</v>
      </c>
      <c r="BR3837" s="10" t="s">
        <v>1736</v>
      </c>
      <c r="BS3837" s="11">
        <v>0.59852307318999987</v>
      </c>
      <c r="BT3837" s="11">
        <v>9.9557082320845112</v>
      </c>
      <c r="BU3837" s="10">
        <v>3837</v>
      </c>
    </row>
    <row r="3838" spans="1:73" s="10" customFormat="1" x14ac:dyDescent="0.45">
      <c r="A3838" s="10" t="s">
        <v>33</v>
      </c>
      <c r="B3838" s="10" t="s">
        <v>33</v>
      </c>
      <c r="C3838" s="10">
        <v>1007</v>
      </c>
      <c r="D3838" s="10" t="s">
        <v>33</v>
      </c>
      <c r="E3838" s="10">
        <v>3837</v>
      </c>
      <c r="F3838" s="10">
        <v>3865</v>
      </c>
      <c r="G3838" s="10">
        <v>0</v>
      </c>
      <c r="H3838" s="10">
        <v>1008</v>
      </c>
      <c r="I3838" s="10">
        <v>1.2990117255821834E-16</v>
      </c>
      <c r="J3838" s="10" t="s">
        <v>33</v>
      </c>
      <c r="K3838" s="10" t="s">
        <v>902</v>
      </c>
      <c r="L3838" s="10" t="s">
        <v>33</v>
      </c>
      <c r="M3838" s="10">
        <v>1.3416407864998738</v>
      </c>
      <c r="N3838" s="10">
        <v>1.3416407864998738</v>
      </c>
      <c r="O3838" s="10">
        <v>1.3416407864998738</v>
      </c>
      <c r="Q3838" s="10">
        <v>1.2</v>
      </c>
      <c r="R3838" s="10">
        <v>1.5</v>
      </c>
      <c r="T3838" s="10">
        <v>0</v>
      </c>
      <c r="W3838" s="10">
        <v>0</v>
      </c>
      <c r="Y3838" s="10">
        <v>0</v>
      </c>
      <c r="AB3838" s="10">
        <v>0</v>
      </c>
      <c r="AE3838" s="10">
        <v>0</v>
      </c>
      <c r="AH3838" s="10">
        <v>1</v>
      </c>
      <c r="AQ3838" s="10">
        <v>0</v>
      </c>
      <c r="AR3838" s="10">
        <v>0</v>
      </c>
      <c r="AS3838" s="10">
        <v>0</v>
      </c>
      <c r="AT3838" s="10">
        <v>0</v>
      </c>
      <c r="AU3838" s="10">
        <v>0</v>
      </c>
      <c r="AV3838" s="10">
        <v>1.3416407864998738</v>
      </c>
      <c r="AW3838" s="10">
        <v>1.3416407864998738</v>
      </c>
      <c r="AX3838" s="10" t="s">
        <v>33</v>
      </c>
      <c r="AY3838" s="10">
        <v>0</v>
      </c>
      <c r="AZ3838" s="10" t="s">
        <v>33</v>
      </c>
      <c r="BA3838" s="10" t="s">
        <v>33</v>
      </c>
      <c r="BB3838" s="10">
        <v>3837</v>
      </c>
      <c r="BC3838" s="10">
        <v>3865</v>
      </c>
      <c r="BE3838" s="10" t="s">
        <v>1736</v>
      </c>
      <c r="BF3838" s="10" t="s">
        <v>1738</v>
      </c>
      <c r="BG3838" s="10">
        <v>0</v>
      </c>
      <c r="BR3838" s="10" t="s">
        <v>33</v>
      </c>
      <c r="BS3838" s="11" t="s">
        <v>33</v>
      </c>
      <c r="BT3838" s="11" t="s">
        <v>33</v>
      </c>
      <c r="BU3838" s="10">
        <v>3838</v>
      </c>
    </row>
    <row r="3839" spans="1:73" s="10" customFormat="1" x14ac:dyDescent="0.45">
      <c r="A3839" s="10" t="s">
        <v>33</v>
      </c>
      <c r="B3839" s="10" t="s">
        <v>33</v>
      </c>
      <c r="C3839" s="10">
        <v>1008</v>
      </c>
      <c r="D3839" s="10" t="s">
        <v>33</v>
      </c>
      <c r="E3839" s="10">
        <v>3837</v>
      </c>
      <c r="F3839" s="10">
        <v>2238</v>
      </c>
      <c r="G3839" s="10">
        <v>0</v>
      </c>
      <c r="H3839" s="10">
        <v>582</v>
      </c>
      <c r="I3839" s="10">
        <v>1.3692785867017719E-19</v>
      </c>
      <c r="J3839" s="10" t="s">
        <v>33</v>
      </c>
      <c r="K3839" s="10" t="s">
        <v>840</v>
      </c>
      <c r="L3839" s="10" t="s">
        <v>33</v>
      </c>
      <c r="M3839" s="10">
        <v>1.414213562373095E-3</v>
      </c>
      <c r="N3839" s="10">
        <v>1.414213562373095E-3</v>
      </c>
      <c r="O3839" s="10">
        <v>1.414213562373095E-3</v>
      </c>
      <c r="Q3839" s="10">
        <v>1E-3</v>
      </c>
      <c r="R3839" s="10">
        <v>2E-3</v>
      </c>
      <c r="T3839" s="10">
        <v>0</v>
      </c>
      <c r="W3839" s="10">
        <v>0</v>
      </c>
      <c r="Y3839" s="10">
        <v>0</v>
      </c>
      <c r="AB3839" s="10">
        <v>0</v>
      </c>
      <c r="AE3839" s="10">
        <v>0</v>
      </c>
      <c r="AH3839" s="10">
        <v>1</v>
      </c>
      <c r="AQ3839" s="10">
        <v>3.9200085496638648E-3</v>
      </c>
      <c r="AR3839" s="10">
        <v>7.895918370900078E-3</v>
      </c>
      <c r="AS3839" s="10">
        <v>1.3579930767912682E-2</v>
      </c>
      <c r="AT3839" s="10">
        <v>9.2120200917100825E-2</v>
      </c>
      <c r="AU3839" s="10">
        <v>5.2786625106981981E-3</v>
      </c>
      <c r="AV3839" s="10">
        <v>0.17370388449662888</v>
      </c>
      <c r="AW3839" s="10">
        <v>0.2711027479244279</v>
      </c>
      <c r="AX3839" s="10" t="s">
        <v>33</v>
      </c>
      <c r="AY3839" s="10">
        <v>0</v>
      </c>
      <c r="AZ3839" s="10" t="s">
        <v>33</v>
      </c>
      <c r="BA3839" s="10" t="s">
        <v>33</v>
      </c>
      <c r="BB3839" s="10">
        <v>3837</v>
      </c>
      <c r="BC3839" s="10">
        <v>2238</v>
      </c>
      <c r="BE3839" s="10" t="s">
        <v>1736</v>
      </c>
      <c r="BF3839" s="10" t="s">
        <v>4374</v>
      </c>
      <c r="BG3839" s="10">
        <v>1.3148444410469999E-18</v>
      </c>
      <c r="BR3839" s="10" t="s">
        <v>33</v>
      </c>
      <c r="BS3839" s="11" t="s">
        <v>33</v>
      </c>
      <c r="BT3839" s="11" t="s">
        <v>33</v>
      </c>
      <c r="BU3839" s="10">
        <v>3839</v>
      </c>
    </row>
    <row r="3840" spans="1:73" s="10" customFormat="1" x14ac:dyDescent="0.45">
      <c r="A3840" s="10" t="s">
        <v>33</v>
      </c>
      <c r="B3840" s="10" t="s">
        <v>33</v>
      </c>
      <c r="C3840" s="10">
        <v>1008</v>
      </c>
      <c r="D3840" s="10" t="s">
        <v>33</v>
      </c>
      <c r="E3840" s="10">
        <v>3837</v>
      </c>
      <c r="F3840" s="10">
        <v>47</v>
      </c>
      <c r="G3840" s="10">
        <v>0</v>
      </c>
      <c r="H3840" s="10">
        <v>24</v>
      </c>
      <c r="I3840" s="10">
        <v>1.3692785867017719E-20</v>
      </c>
      <c r="J3840" s="10" t="s">
        <v>33</v>
      </c>
      <c r="K3840" s="10" t="s">
        <v>889</v>
      </c>
      <c r="L3840" s="10" t="s">
        <v>33</v>
      </c>
      <c r="M3840" s="10">
        <v>1.4142135623730951E-4</v>
      </c>
      <c r="N3840" s="10">
        <v>1.4142135623730951E-4</v>
      </c>
      <c r="O3840" s="10">
        <v>1.4142135623730951E-4</v>
      </c>
      <c r="Q3840" s="10">
        <v>1E-4</v>
      </c>
      <c r="R3840" s="10">
        <v>2.0000000000000001E-4</v>
      </c>
      <c r="T3840" s="10">
        <v>0</v>
      </c>
      <c r="W3840" s="10">
        <v>0</v>
      </c>
      <c r="Y3840" s="10">
        <v>0</v>
      </c>
      <c r="AB3840" s="10">
        <v>0</v>
      </c>
      <c r="AE3840" s="10">
        <v>0</v>
      </c>
      <c r="AH3840" s="10">
        <v>1</v>
      </c>
      <c r="AQ3840" s="10">
        <v>0</v>
      </c>
      <c r="AR3840" s="10">
        <v>9.3032525061151304E-3</v>
      </c>
      <c r="AS3840" s="10">
        <v>9.3032525061151304E-3</v>
      </c>
      <c r="AT3840" s="10">
        <v>0</v>
      </c>
      <c r="AU3840" s="10">
        <v>0</v>
      </c>
      <c r="AV3840" s="10">
        <v>0.15976352344013442</v>
      </c>
      <c r="AW3840" s="10">
        <v>0.15976352344013442</v>
      </c>
      <c r="AX3840" s="10" t="s">
        <v>33</v>
      </c>
      <c r="AY3840" s="10">
        <v>0</v>
      </c>
      <c r="AZ3840" s="10" t="s">
        <v>33</v>
      </c>
      <c r="BA3840" s="10" t="s">
        <v>33</v>
      </c>
      <c r="BB3840" s="10">
        <v>3837</v>
      </c>
      <c r="BC3840" s="10">
        <v>47</v>
      </c>
      <c r="BE3840" s="10" t="s">
        <v>1736</v>
      </c>
      <c r="BF3840" s="10" t="s">
        <v>4375</v>
      </c>
      <c r="BG3840" s="10">
        <v>9.007652579662033E-19</v>
      </c>
      <c r="BR3840" s="10" t="s">
        <v>33</v>
      </c>
      <c r="BS3840" s="11" t="s">
        <v>33</v>
      </c>
      <c r="BT3840" s="11" t="s">
        <v>33</v>
      </c>
      <c r="BU3840" s="10">
        <v>3840</v>
      </c>
    </row>
    <row r="3841" spans="1:73" s="10" customFormat="1" x14ac:dyDescent="0.45">
      <c r="A3841" s="10" t="s">
        <v>33</v>
      </c>
      <c r="B3841" s="10" t="s">
        <v>33</v>
      </c>
      <c r="C3841" s="10">
        <v>1008</v>
      </c>
      <c r="D3841" s="10" t="s">
        <v>33</v>
      </c>
      <c r="E3841" s="10">
        <v>3837</v>
      </c>
      <c r="F3841" s="10">
        <v>65</v>
      </c>
      <c r="G3841" s="10">
        <v>0</v>
      </c>
      <c r="H3841" s="10">
        <v>29</v>
      </c>
      <c r="I3841" s="10">
        <v>1.3692785867017719E-20</v>
      </c>
      <c r="J3841" s="10" t="s">
        <v>33</v>
      </c>
      <c r="K3841" s="10" t="s">
        <v>874</v>
      </c>
      <c r="L3841" s="10" t="s">
        <v>33</v>
      </c>
      <c r="M3841" s="10">
        <v>1.4142135623730951E-4</v>
      </c>
      <c r="N3841" s="10">
        <v>1.4142135623730951E-4</v>
      </c>
      <c r="O3841" s="10">
        <v>1.4142135623730951E-4</v>
      </c>
      <c r="Q3841" s="10">
        <v>1E-4</v>
      </c>
      <c r="R3841" s="10">
        <v>2.0000000000000001E-4</v>
      </c>
      <c r="T3841" s="10">
        <v>0</v>
      </c>
      <c r="W3841" s="10">
        <v>0</v>
      </c>
      <c r="Y3841" s="10">
        <v>0</v>
      </c>
      <c r="AB3841" s="10">
        <v>0</v>
      </c>
      <c r="AE3841" s="10">
        <v>0</v>
      </c>
      <c r="AH3841" s="10">
        <v>1</v>
      </c>
      <c r="AQ3841" s="10">
        <v>0</v>
      </c>
      <c r="AR3841" s="10">
        <v>7.088361529371489E-3</v>
      </c>
      <c r="AS3841" s="10">
        <v>7.088361529371489E-3</v>
      </c>
      <c r="AT3841" s="10">
        <v>0</v>
      </c>
      <c r="AU3841" s="10">
        <v>0</v>
      </c>
      <c r="AV3841" s="10">
        <v>0.12275423888570226</v>
      </c>
      <c r="AW3841" s="10">
        <v>0.12275423888570226</v>
      </c>
      <c r="AX3841" s="10" t="s">
        <v>33</v>
      </c>
      <c r="AY3841" s="10">
        <v>0</v>
      </c>
      <c r="AZ3841" s="10" t="s">
        <v>33</v>
      </c>
      <c r="BA3841" s="10" t="s">
        <v>33</v>
      </c>
      <c r="BB3841" s="10">
        <v>3837</v>
      </c>
      <c r="BC3841" s="10">
        <v>65</v>
      </c>
      <c r="BE3841" s="10" t="s">
        <v>1736</v>
      </c>
      <c r="BF3841" s="10" t="s">
        <v>4376</v>
      </c>
      <c r="BG3841" s="10">
        <v>6.8631371634437777E-19</v>
      </c>
      <c r="BR3841" s="10" t="s">
        <v>33</v>
      </c>
      <c r="BS3841" s="11" t="s">
        <v>33</v>
      </c>
      <c r="BT3841" s="11" t="s">
        <v>33</v>
      </c>
      <c r="BU3841" s="10">
        <v>3841</v>
      </c>
    </row>
    <row r="3842" spans="1:73" s="10" customFormat="1" x14ac:dyDescent="0.45">
      <c r="A3842" s="10" t="s">
        <v>33</v>
      </c>
      <c r="B3842" s="10" t="s">
        <v>33</v>
      </c>
      <c r="C3842" s="10">
        <v>1008</v>
      </c>
      <c r="D3842" s="10" t="s">
        <v>33</v>
      </c>
      <c r="E3842" s="10">
        <v>3837</v>
      </c>
      <c r="F3842" s="10">
        <v>566</v>
      </c>
      <c r="G3842" s="10">
        <v>0</v>
      </c>
      <c r="H3842" s="10">
        <v>178</v>
      </c>
      <c r="I3842" s="10">
        <v>2.3716600818835748E-20</v>
      </c>
      <c r="J3842" s="10" t="s">
        <v>33</v>
      </c>
      <c r="K3842" s="10" t="s">
        <v>903</v>
      </c>
      <c r="L3842" s="10" t="s">
        <v>33</v>
      </c>
      <c r="M3842" s="10">
        <v>2.4494897427831779E-4</v>
      </c>
      <c r="N3842" s="10">
        <v>2.4494897427831779E-4</v>
      </c>
      <c r="O3842" s="10">
        <v>2.4494897427831779E-4</v>
      </c>
      <c r="Q3842" s="10">
        <v>2.0000000000000001E-4</v>
      </c>
      <c r="R3842" s="10">
        <v>2.9999999999999997E-4</v>
      </c>
      <c r="T3842" s="10">
        <v>0</v>
      </c>
      <c r="W3842" s="10">
        <v>0</v>
      </c>
      <c r="Y3842" s="10">
        <v>0</v>
      </c>
      <c r="AB3842" s="10">
        <v>0</v>
      </c>
      <c r="AE3842" s="10">
        <v>0</v>
      </c>
      <c r="AH3842" s="10">
        <v>1</v>
      </c>
      <c r="AQ3842" s="10">
        <v>0</v>
      </c>
      <c r="AR3842" s="10">
        <v>3.9712265729233732E-3</v>
      </c>
      <c r="AS3842" s="10">
        <v>3.9712265729233732E-3</v>
      </c>
      <c r="AT3842" s="10">
        <v>0</v>
      </c>
      <c r="AU3842" s="10">
        <v>0</v>
      </c>
      <c r="AV3842" s="10">
        <v>6.6751062383015647E-2</v>
      </c>
      <c r="AW3842" s="10">
        <v>6.6751062383015647E-2</v>
      </c>
      <c r="AX3842" s="10" t="s">
        <v>33</v>
      </c>
      <c r="AY3842" s="10">
        <v>0</v>
      </c>
      <c r="AZ3842" s="10" t="s">
        <v>33</v>
      </c>
      <c r="BA3842" s="10" t="s">
        <v>33</v>
      </c>
      <c r="BB3842" s="10">
        <v>3837</v>
      </c>
      <c r="BC3842" s="10">
        <v>566</v>
      </c>
      <c r="BE3842" s="10" t="s">
        <v>1736</v>
      </c>
      <c r="BF3842" s="10" t="s">
        <v>4377</v>
      </c>
      <c r="BG3842" s="10">
        <v>3.8450455107504267E-19</v>
      </c>
      <c r="BR3842" s="10" t="s">
        <v>33</v>
      </c>
      <c r="BS3842" s="11" t="s">
        <v>33</v>
      </c>
      <c r="BT3842" s="11" t="s">
        <v>33</v>
      </c>
      <c r="BU3842" s="10">
        <v>3842</v>
      </c>
    </row>
    <row r="3843" spans="1:73" s="10" customFormat="1" x14ac:dyDescent="0.45">
      <c r="A3843" s="10" t="s">
        <v>33</v>
      </c>
      <c r="B3843" s="10" t="s">
        <v>33</v>
      </c>
      <c r="C3843" s="10">
        <v>1008</v>
      </c>
      <c r="D3843" s="10" t="s">
        <v>33</v>
      </c>
      <c r="E3843" s="10">
        <v>3837</v>
      </c>
      <c r="F3843" s="10">
        <v>24</v>
      </c>
      <c r="G3843" s="10">
        <v>0</v>
      </c>
      <c r="H3843" s="10">
        <v>11</v>
      </c>
      <c r="I3843" s="10">
        <v>1.0716300000000005E-17</v>
      </c>
      <c r="J3843" s="10" t="s">
        <v>33</v>
      </c>
      <c r="K3843" s="10" t="s">
        <v>836</v>
      </c>
      <c r="L3843" s="10" t="s">
        <v>33</v>
      </c>
      <c r="M3843" s="10">
        <v>0.11067971810589328</v>
      </c>
      <c r="N3843" s="10">
        <v>0.11067971810589328</v>
      </c>
      <c r="O3843" s="10">
        <v>0.31622776601683794</v>
      </c>
      <c r="Q3843" s="10">
        <v>0.2</v>
      </c>
      <c r="R3843" s="10">
        <v>0.5</v>
      </c>
      <c r="S3843" s="10">
        <v>65</v>
      </c>
      <c r="T3843" s="10">
        <v>0</v>
      </c>
      <c r="W3843" s="10">
        <v>0</v>
      </c>
      <c r="Y3843" s="10">
        <v>0</v>
      </c>
      <c r="AB3843" s="10">
        <v>0</v>
      </c>
      <c r="AE3843" s="10">
        <v>0</v>
      </c>
      <c r="AH3843" s="10">
        <v>1</v>
      </c>
      <c r="AQ3843" s="10">
        <v>0</v>
      </c>
      <c r="AR3843" s="10">
        <v>0</v>
      </c>
      <c r="AS3843" s="10">
        <v>0</v>
      </c>
      <c r="AT3843" s="10">
        <v>0</v>
      </c>
      <c r="AU3843" s="10">
        <v>0</v>
      </c>
      <c r="AV3843" s="10">
        <v>0.11067971810589328</v>
      </c>
      <c r="AW3843" s="10">
        <v>0.11067971810589328</v>
      </c>
      <c r="AX3843" s="10" t="s">
        <v>33</v>
      </c>
      <c r="AY3843" s="10">
        <v>0</v>
      </c>
      <c r="AZ3843" s="10" t="s">
        <v>33</v>
      </c>
      <c r="BA3843" s="10" t="s">
        <v>33</v>
      </c>
      <c r="BB3843" s="10">
        <v>3837</v>
      </c>
      <c r="BC3843" s="10">
        <v>24</v>
      </c>
      <c r="BE3843" s="10" t="s">
        <v>1736</v>
      </c>
      <c r="BF3843" s="10" t="s">
        <v>4378</v>
      </c>
      <c r="BG3843" s="10">
        <v>0</v>
      </c>
      <c r="BR3843" s="10" t="s">
        <v>33</v>
      </c>
      <c r="BS3843" s="11" t="s">
        <v>33</v>
      </c>
      <c r="BT3843" s="11" t="s">
        <v>33</v>
      </c>
      <c r="BU3843" s="10">
        <v>3843</v>
      </c>
    </row>
    <row r="3844" spans="1:73" s="10" customFormat="1" x14ac:dyDescent="0.45">
      <c r="A3844" s="10" t="s">
        <v>33</v>
      </c>
      <c r="B3844" s="10" t="s">
        <v>33</v>
      </c>
      <c r="C3844" s="10">
        <v>1008</v>
      </c>
      <c r="D3844" s="10" t="s">
        <v>33</v>
      </c>
      <c r="E3844" s="10">
        <v>3837</v>
      </c>
      <c r="F3844" s="10">
        <v>240</v>
      </c>
      <c r="G3844" s="10">
        <v>0</v>
      </c>
      <c r="H3844" s="10">
        <v>95</v>
      </c>
      <c r="I3844" s="10">
        <v>3.061800000000002E-17</v>
      </c>
      <c r="J3844" s="10" t="s">
        <v>33</v>
      </c>
      <c r="K3844" s="10" t="s">
        <v>843</v>
      </c>
      <c r="L3844" s="10" t="s">
        <v>33</v>
      </c>
      <c r="M3844" s="10">
        <v>0.31622776601683794</v>
      </c>
      <c r="N3844" s="10">
        <v>0.31622776601683794</v>
      </c>
      <c r="O3844" s="10">
        <v>0.31622776601683794</v>
      </c>
      <c r="Q3844" s="10">
        <v>0.2</v>
      </c>
      <c r="R3844" s="10">
        <v>0.5</v>
      </c>
      <c r="T3844" s="10">
        <v>0</v>
      </c>
      <c r="W3844" s="10">
        <v>0</v>
      </c>
      <c r="Y3844" s="10">
        <v>0</v>
      </c>
      <c r="AB3844" s="10">
        <v>0</v>
      </c>
      <c r="AE3844" s="10">
        <v>0</v>
      </c>
      <c r="AH3844" s="10">
        <v>1</v>
      </c>
      <c r="AQ3844" s="10">
        <v>0</v>
      </c>
      <c r="AR3844" s="10">
        <v>0.1034381022641077</v>
      </c>
      <c r="AS3844" s="10">
        <v>0.1034381022641077</v>
      </c>
      <c r="AT3844" s="10">
        <v>0</v>
      </c>
      <c r="AU3844" s="10">
        <v>0</v>
      </c>
      <c r="AV3844" s="10">
        <v>0.41912828107871697</v>
      </c>
      <c r="AW3844" s="10">
        <v>0.41912828107871697</v>
      </c>
      <c r="AX3844" s="10" t="s">
        <v>33</v>
      </c>
      <c r="AY3844" s="10">
        <v>0</v>
      </c>
      <c r="AZ3844" s="10" t="s">
        <v>33</v>
      </c>
      <c r="BA3844" s="10" t="s">
        <v>33</v>
      </c>
      <c r="BB3844" s="10">
        <v>3837</v>
      </c>
      <c r="BC3844" s="10">
        <v>240</v>
      </c>
      <c r="BE3844" s="10" t="s">
        <v>1736</v>
      </c>
      <c r="BF3844" s="10" t="s">
        <v>4379</v>
      </c>
      <c r="BG3844" s="10">
        <v>1.0015147800000007E-17</v>
      </c>
      <c r="BR3844" s="10" t="s">
        <v>33</v>
      </c>
      <c r="BS3844" s="11" t="s">
        <v>33</v>
      </c>
      <c r="BT3844" s="11" t="s">
        <v>33</v>
      </c>
      <c r="BU3844" s="10">
        <v>3844</v>
      </c>
    </row>
    <row r="3845" spans="1:73" s="10" customFormat="1" x14ac:dyDescent="0.45">
      <c r="A3845" s="10" t="s">
        <v>33</v>
      </c>
      <c r="B3845" s="10" t="s">
        <v>33</v>
      </c>
      <c r="C3845" s="10">
        <v>1008</v>
      </c>
      <c r="D3845" s="10" t="s">
        <v>33</v>
      </c>
      <c r="E3845" s="10">
        <v>3837</v>
      </c>
      <c r="F3845" s="10">
        <v>3259</v>
      </c>
      <c r="G3845" s="10" t="e">
        <v>#VALUE!</v>
      </c>
      <c r="H3845" s="10">
        <v>836</v>
      </c>
      <c r="I3845" s="10">
        <v>1.3692785867017719E-19</v>
      </c>
      <c r="J3845" s="10" t="s">
        <v>33</v>
      </c>
      <c r="K3845" s="10" t="s">
        <v>877</v>
      </c>
      <c r="L3845" s="10" t="s">
        <v>33</v>
      </c>
      <c r="M3845" s="10">
        <v>1.414213562373095E-3</v>
      </c>
      <c r="N3845" s="10">
        <v>1.414213562373095E-3</v>
      </c>
      <c r="O3845" s="10">
        <v>1.414213562373095E-3</v>
      </c>
      <c r="Q3845" s="10">
        <v>1E-3</v>
      </c>
      <c r="R3845" s="10">
        <v>2E-3</v>
      </c>
      <c r="T3845" s="10">
        <v>0</v>
      </c>
      <c r="W3845" s="10">
        <v>0</v>
      </c>
      <c r="Y3845" s="10">
        <v>0</v>
      </c>
      <c r="AB3845" s="10">
        <v>0</v>
      </c>
      <c r="AE3845" s="10">
        <v>0</v>
      </c>
      <c r="AH3845" s="10">
        <v>1</v>
      </c>
      <c r="AQ3845" s="10">
        <v>6.9282032302755091E-4</v>
      </c>
      <c r="AR3845" s="10">
        <v>6.5416941572498158E-4</v>
      </c>
      <c r="AS3845" s="10">
        <v>1.6587588841149303E-3</v>
      </c>
      <c r="AT3845" s="10">
        <v>1.6281277591147447E-2</v>
      </c>
      <c r="AU3845" s="10">
        <v>5.365668718808495E-3</v>
      </c>
      <c r="AV3845" s="10">
        <v>3.1251007104512816E-3</v>
      </c>
      <c r="AW3845" s="10">
        <v>2.4772047020407223E-2</v>
      </c>
      <c r="AX3845" s="10" t="s">
        <v>33</v>
      </c>
      <c r="AY3845" s="10">
        <v>0</v>
      </c>
      <c r="AZ3845" s="10" t="s">
        <v>33</v>
      </c>
      <c r="BA3845" s="10" t="s">
        <v>33</v>
      </c>
      <c r="BB3845" s="10">
        <v>3837</v>
      </c>
      <c r="BC3845" s="10">
        <v>3259</v>
      </c>
      <c r="BE3845" s="10" t="s">
        <v>1736</v>
      </c>
      <c r="BF3845" s="10" t="s">
        <v>4380</v>
      </c>
      <c r="BG3845" s="10">
        <v>1.6060537679391095E-19</v>
      </c>
      <c r="BR3845" s="10" t="s">
        <v>33</v>
      </c>
      <c r="BS3845" s="11" t="s">
        <v>33</v>
      </c>
      <c r="BT3845" s="11" t="s">
        <v>33</v>
      </c>
      <c r="BU3845" s="10">
        <v>3845</v>
      </c>
    </row>
    <row r="3846" spans="1:73" s="10" customFormat="1" x14ac:dyDescent="0.45">
      <c r="A3846" s="10">
        <v>1006</v>
      </c>
      <c r="B3846" s="10">
        <v>3834</v>
      </c>
      <c r="C3846" s="10">
        <v>1008</v>
      </c>
      <c r="D3846" s="10">
        <v>3856</v>
      </c>
      <c r="E3846" s="10" t="s">
        <v>33</v>
      </c>
      <c r="F3846" s="10">
        <v>3834</v>
      </c>
      <c r="G3846" s="10" t="e">
        <v>#VALUE!</v>
      </c>
      <c r="H3846" s="10" t="s">
        <v>33</v>
      </c>
      <c r="I3846" s="10">
        <v>1.5971589776850655E-20</v>
      </c>
      <c r="J3846" s="10" t="s">
        <v>1555</v>
      </c>
      <c r="L3846" s="10">
        <v>1</v>
      </c>
      <c r="M3846" s="10" t="s">
        <v>33</v>
      </c>
      <c r="N3846" s="10">
        <v>1</v>
      </c>
      <c r="O3846" s="10">
        <v>1</v>
      </c>
      <c r="Q3846" s="10">
        <v>1</v>
      </c>
      <c r="T3846" s="10">
        <v>3.872983346207417</v>
      </c>
      <c r="U3846" s="10">
        <v>3</v>
      </c>
      <c r="V3846" s="10">
        <v>5</v>
      </c>
      <c r="W3846" s="10">
        <v>0.73326973209044999</v>
      </c>
      <c r="X3846" s="10" t="s">
        <v>904</v>
      </c>
      <c r="Y3846" s="10">
        <v>7.0710678118654766E-2</v>
      </c>
      <c r="AB3846" s="10">
        <v>8.4838671606761995</v>
      </c>
      <c r="AE3846" s="10">
        <v>0</v>
      </c>
      <c r="AH3846" s="10">
        <v>1</v>
      </c>
      <c r="AQ3846" s="10">
        <v>26.865037229039928</v>
      </c>
      <c r="AR3846" s="10">
        <v>113.70816506719761</v>
      </c>
      <c r="AS3846" s="10">
        <v>152.66246904930551</v>
      </c>
      <c r="AT3846" s="10">
        <v>631.32837488243831</v>
      </c>
      <c r="AU3846" s="10">
        <v>90.831379436222605</v>
      </c>
      <c r="AV3846" s="10">
        <v>1851.8564770377923</v>
      </c>
      <c r="AW3846" s="10">
        <v>2574.0162313564533</v>
      </c>
      <c r="AX3846" s="10">
        <v>1.5971589776850655E-20</v>
      </c>
      <c r="AY3846" s="10">
        <v>0</v>
      </c>
      <c r="AZ3846" s="10" t="s">
        <v>33</v>
      </c>
      <c r="BA3846" s="10">
        <v>3856</v>
      </c>
      <c r="BB3846" s="10" t="s">
        <v>33</v>
      </c>
      <c r="BC3846" s="10">
        <v>3834</v>
      </c>
      <c r="BE3846" s="10" t="s">
        <v>33</v>
      </c>
      <c r="BF3846" s="10" t="s">
        <v>33</v>
      </c>
      <c r="BG3846" s="10" t="s">
        <v>33</v>
      </c>
      <c r="BR3846" s="10" t="s">
        <v>1555</v>
      </c>
      <c r="BS3846" s="11">
        <v>152.66246904930551</v>
      </c>
      <c r="BT3846" s="11">
        <v>2574.0162313564533</v>
      </c>
      <c r="BU3846" s="10">
        <v>3846</v>
      </c>
    </row>
    <row r="3847" spans="1:73" s="10" customFormat="1" x14ac:dyDescent="0.45">
      <c r="A3847" s="10" t="s">
        <v>33</v>
      </c>
      <c r="B3847" s="10" t="s">
        <v>33</v>
      </c>
      <c r="C3847" s="10">
        <v>1008</v>
      </c>
      <c r="D3847" s="10" t="s">
        <v>33</v>
      </c>
      <c r="E3847" s="10">
        <v>3846</v>
      </c>
      <c r="F3847" s="10">
        <v>3867</v>
      </c>
      <c r="G3847" s="10" t="e">
        <v>#VALUE!</v>
      </c>
      <c r="H3847" s="10">
        <v>1009</v>
      </c>
      <c r="I3847" s="10">
        <v>1.1065441988461201E-20</v>
      </c>
      <c r="J3847" s="10" t="s">
        <v>33</v>
      </c>
      <c r="K3847" s="10" t="s">
        <v>905</v>
      </c>
      <c r="L3847" s="10" t="s">
        <v>33</v>
      </c>
      <c r="M3847" s="10">
        <v>0.69282032302755092</v>
      </c>
      <c r="N3847" s="10">
        <v>0.69282032302755092</v>
      </c>
      <c r="O3847" s="10">
        <v>0.69282032302755092</v>
      </c>
      <c r="Q3847" s="10">
        <v>0.6</v>
      </c>
      <c r="R3847" s="10">
        <v>0.8</v>
      </c>
      <c r="T3847" s="10">
        <v>0</v>
      </c>
      <c r="W3847" s="10">
        <v>0</v>
      </c>
      <c r="Y3847" s="10">
        <v>0</v>
      </c>
      <c r="AB3847" s="10">
        <v>0</v>
      </c>
      <c r="AE3847" s="10">
        <v>0</v>
      </c>
      <c r="AH3847" s="10">
        <v>1</v>
      </c>
      <c r="AQ3847" s="10">
        <v>6.4894585091770054</v>
      </c>
      <c r="AR3847" s="10">
        <v>57.104953792005261</v>
      </c>
      <c r="AS3847" s="10">
        <v>66.514668630311917</v>
      </c>
      <c r="AT3847" s="10">
        <v>152.50227496565964</v>
      </c>
      <c r="AU3847" s="10">
        <v>27.194698937310083</v>
      </c>
      <c r="AV3847" s="10">
        <v>909.52908789438686</v>
      </c>
      <c r="AW3847" s="10">
        <v>1089.2260617973566</v>
      </c>
      <c r="AX3847" s="10" t="s">
        <v>33</v>
      </c>
      <c r="AY3847" s="10">
        <v>0</v>
      </c>
      <c r="AZ3847" s="10" t="s">
        <v>33</v>
      </c>
      <c r="BA3847" s="10" t="s">
        <v>33</v>
      </c>
      <c r="BB3847" s="10">
        <v>3846</v>
      </c>
      <c r="BC3847" s="10">
        <v>3867</v>
      </c>
      <c r="BE3847" s="10" t="s">
        <v>1555</v>
      </c>
      <c r="BF3847" s="10" t="s">
        <v>4381</v>
      </c>
      <c r="BG3847" s="10">
        <v>1.0623450015064987E-18</v>
      </c>
      <c r="BR3847" s="10" t="s">
        <v>33</v>
      </c>
      <c r="BS3847" s="11" t="s">
        <v>33</v>
      </c>
      <c r="BT3847" s="11" t="s">
        <v>33</v>
      </c>
      <c r="BU3847" s="10">
        <v>3847</v>
      </c>
    </row>
    <row r="3848" spans="1:73" s="10" customFormat="1" x14ac:dyDescent="0.45">
      <c r="A3848" s="10" t="s">
        <v>33</v>
      </c>
      <c r="B3848" s="10" t="s">
        <v>33</v>
      </c>
      <c r="C3848" s="10">
        <v>1009</v>
      </c>
      <c r="D3848" s="10" t="s">
        <v>33</v>
      </c>
      <c r="E3848" s="10">
        <v>3846</v>
      </c>
      <c r="F3848" s="10">
        <v>3873</v>
      </c>
      <c r="G3848" s="10" t="e">
        <v>#VALUE!</v>
      </c>
      <c r="H3848" s="10">
        <v>1010</v>
      </c>
      <c r="I3848" s="10">
        <v>3.9122245334336348E-21</v>
      </c>
      <c r="J3848" s="10" t="s">
        <v>33</v>
      </c>
      <c r="K3848" s="10" t="s">
        <v>906</v>
      </c>
      <c r="L3848" s="10" t="s">
        <v>33</v>
      </c>
      <c r="M3848" s="10">
        <v>0.2449489742783178</v>
      </c>
      <c r="N3848" s="10">
        <v>0.2449489742783178</v>
      </c>
      <c r="O3848" s="10">
        <v>0.2449489742783178</v>
      </c>
      <c r="Q3848" s="10">
        <v>0.2</v>
      </c>
      <c r="R3848" s="10">
        <v>0.3</v>
      </c>
      <c r="T3848" s="10">
        <v>0</v>
      </c>
      <c r="W3848" s="10">
        <v>0</v>
      </c>
      <c r="Y3848" s="10">
        <v>0</v>
      </c>
      <c r="AB3848" s="10">
        <v>0</v>
      </c>
      <c r="AE3848" s="10">
        <v>0</v>
      </c>
      <c r="AH3848" s="10">
        <v>1</v>
      </c>
      <c r="AQ3848" s="10">
        <v>9.3745306111137339</v>
      </c>
      <c r="AR3848" s="10">
        <v>30.639301056732499</v>
      </c>
      <c r="AS3848" s="10">
        <v>44.232370442847412</v>
      </c>
      <c r="AT3848" s="10">
        <v>220.30146936117274</v>
      </c>
      <c r="AU3848" s="10">
        <v>15.535993996941956</v>
      </c>
      <c r="AV3848" s="10">
        <v>493.51275914849788</v>
      </c>
      <c r="AW3848" s="10">
        <v>729.35022250661257</v>
      </c>
      <c r="AX3848" s="10" t="s">
        <v>33</v>
      </c>
      <c r="AY3848" s="10">
        <v>0</v>
      </c>
      <c r="AZ3848" s="10" t="s">
        <v>33</v>
      </c>
      <c r="BA3848" s="10" t="s">
        <v>33</v>
      </c>
      <c r="BB3848" s="10">
        <v>3846</v>
      </c>
      <c r="BC3848" s="10">
        <v>3873</v>
      </c>
      <c r="BE3848" s="10" t="s">
        <v>1555</v>
      </c>
      <c r="BF3848" s="10" t="s">
        <v>1739</v>
      </c>
      <c r="BG3848" s="10">
        <v>7.0646127557085277E-19</v>
      </c>
      <c r="BR3848" s="10" t="s">
        <v>33</v>
      </c>
      <c r="BS3848" s="11" t="s">
        <v>33</v>
      </c>
      <c r="BT3848" s="11" t="s">
        <v>33</v>
      </c>
      <c r="BU3848" s="10">
        <v>3848</v>
      </c>
    </row>
    <row r="3849" spans="1:73" s="10" customFormat="1" x14ac:dyDescent="0.45">
      <c r="A3849" s="10" t="s">
        <v>33</v>
      </c>
      <c r="B3849" s="10" t="s">
        <v>33</v>
      </c>
      <c r="C3849" s="10">
        <v>1010</v>
      </c>
      <c r="D3849" s="10" t="s">
        <v>33</v>
      </c>
      <c r="E3849" s="10">
        <v>3846</v>
      </c>
      <c r="F3849" s="10">
        <v>3881</v>
      </c>
      <c r="G3849" s="10">
        <v>0</v>
      </c>
      <c r="H3849" s="10">
        <v>1011</v>
      </c>
      <c r="I3849" s="10">
        <v>1.9561122667168174E-21</v>
      </c>
      <c r="J3849" s="10" t="s">
        <v>33</v>
      </c>
      <c r="K3849" s="10" t="s">
        <v>907</v>
      </c>
      <c r="L3849" s="10" t="s">
        <v>33</v>
      </c>
      <c r="M3849" s="10">
        <v>0.1224744871391589</v>
      </c>
      <c r="N3849" s="10">
        <v>0.1224744871391589</v>
      </c>
      <c r="O3849" s="10">
        <v>0.1224744871391589</v>
      </c>
      <c r="Q3849" s="10">
        <v>0.1</v>
      </c>
      <c r="R3849" s="10">
        <v>0.15</v>
      </c>
      <c r="T3849" s="10">
        <v>0</v>
      </c>
      <c r="W3849" s="10">
        <v>0</v>
      </c>
      <c r="Y3849" s="10">
        <v>0</v>
      </c>
      <c r="AB3849" s="10">
        <v>0</v>
      </c>
      <c r="AE3849" s="10">
        <v>0</v>
      </c>
      <c r="AH3849" s="10">
        <v>1</v>
      </c>
      <c r="AQ3849" s="10">
        <v>4.836714181022705</v>
      </c>
      <c r="AR3849" s="10">
        <v>15.875124835208208</v>
      </c>
      <c r="AS3849" s="10">
        <v>22.88836039769113</v>
      </c>
      <c r="AT3849" s="10">
        <v>113.66278325403357</v>
      </c>
      <c r="AU3849" s="10">
        <v>26.141356555007199</v>
      </c>
      <c r="AV3849" s="10">
        <v>264.74894136587295</v>
      </c>
      <c r="AW3849" s="10">
        <v>404.5530811749137</v>
      </c>
      <c r="AX3849" s="10" t="s">
        <v>33</v>
      </c>
      <c r="AY3849" s="10">
        <v>0</v>
      </c>
      <c r="AZ3849" s="10" t="s">
        <v>33</v>
      </c>
      <c r="BA3849" s="10" t="s">
        <v>33</v>
      </c>
      <c r="BB3849" s="10">
        <v>3846</v>
      </c>
      <c r="BC3849" s="10">
        <v>3881</v>
      </c>
      <c r="BE3849" s="10" t="s">
        <v>1555</v>
      </c>
      <c r="BF3849" s="10" t="s">
        <v>1740</v>
      </c>
      <c r="BG3849" s="10">
        <v>3.6556350293663704E-19</v>
      </c>
      <c r="BR3849" s="10" t="s">
        <v>33</v>
      </c>
      <c r="BS3849" s="11" t="s">
        <v>33</v>
      </c>
      <c r="BT3849" s="11" t="s">
        <v>33</v>
      </c>
      <c r="BU3849" s="10">
        <v>3849</v>
      </c>
    </row>
    <row r="3850" spans="1:73" s="10" customFormat="1" x14ac:dyDescent="0.45">
      <c r="A3850" s="10" t="s">
        <v>33</v>
      </c>
      <c r="B3850" s="10" t="s">
        <v>33</v>
      </c>
      <c r="C3850" s="10">
        <v>1011</v>
      </c>
      <c r="D3850" s="10" t="s">
        <v>33</v>
      </c>
      <c r="E3850" s="10">
        <v>3846</v>
      </c>
      <c r="F3850" s="10">
        <v>3888</v>
      </c>
      <c r="G3850" s="10" t="e">
        <v>#VALUE!</v>
      </c>
      <c r="H3850" s="10">
        <v>1012</v>
      </c>
      <c r="I3850" s="10">
        <v>1.1293619437540838E-21</v>
      </c>
      <c r="J3850" s="10" t="s">
        <v>33</v>
      </c>
      <c r="K3850" s="10" t="s">
        <v>908</v>
      </c>
      <c r="L3850" s="10" t="s">
        <v>33</v>
      </c>
      <c r="M3850" s="10">
        <v>7.0710678118654766E-2</v>
      </c>
      <c r="N3850" s="10">
        <v>7.0710678118654766E-2</v>
      </c>
      <c r="O3850" s="10">
        <v>7.0710678118654766E-2</v>
      </c>
      <c r="Q3850" s="10">
        <v>0.05</v>
      </c>
      <c r="R3850" s="10">
        <v>0.1</v>
      </c>
      <c r="T3850" s="10">
        <v>0</v>
      </c>
      <c r="W3850" s="10">
        <v>0</v>
      </c>
      <c r="Y3850" s="10">
        <v>0</v>
      </c>
      <c r="AB3850" s="10">
        <v>0</v>
      </c>
      <c r="AE3850" s="10">
        <v>0</v>
      </c>
      <c r="AH3850" s="10">
        <v>1</v>
      </c>
      <c r="AQ3850" s="10">
        <v>1.8763578805488432</v>
      </c>
      <c r="AR3850" s="10">
        <v>8.0536534498857826</v>
      </c>
      <c r="AS3850" s="10">
        <v>10.774372376681605</v>
      </c>
      <c r="AT3850" s="10">
        <v>44.094410192897818</v>
      </c>
      <c r="AU3850" s="10">
        <v>9.9630220081600935</v>
      </c>
      <c r="AV3850" s="10">
        <v>132.57285619712943</v>
      </c>
      <c r="AW3850" s="10">
        <v>186.63028839818733</v>
      </c>
      <c r="AX3850" s="10" t="s">
        <v>33</v>
      </c>
      <c r="AY3850" s="10">
        <v>0</v>
      </c>
      <c r="AZ3850" s="10" t="s">
        <v>33</v>
      </c>
      <c r="BA3850" s="10" t="s">
        <v>33</v>
      </c>
      <c r="BB3850" s="10">
        <v>3846</v>
      </c>
      <c r="BC3850" s="10">
        <v>3888</v>
      </c>
      <c r="BE3850" s="10" t="s">
        <v>1555</v>
      </c>
      <c r="BF3850" s="10" t="s">
        <v>1741</v>
      </c>
      <c r="BG3850" s="10">
        <v>1.7208385570339E-19</v>
      </c>
      <c r="BR3850" s="10" t="s">
        <v>33</v>
      </c>
      <c r="BS3850" s="11" t="s">
        <v>33</v>
      </c>
      <c r="BT3850" s="11" t="s">
        <v>33</v>
      </c>
      <c r="BU3850" s="10">
        <v>3850</v>
      </c>
    </row>
    <row r="3851" spans="1:73" s="10" customFormat="1" x14ac:dyDescent="0.45">
      <c r="A3851" s="10" t="s">
        <v>33</v>
      </c>
      <c r="B3851" s="10" t="s">
        <v>33</v>
      </c>
      <c r="C3851" s="10">
        <v>1012</v>
      </c>
      <c r="D3851" s="10" t="s">
        <v>33</v>
      </c>
      <c r="E3851" s="10">
        <v>3846</v>
      </c>
      <c r="F3851" s="10">
        <v>117</v>
      </c>
      <c r="G3851" s="10">
        <v>0</v>
      </c>
      <c r="H3851" s="10">
        <v>50</v>
      </c>
      <c r="I3851" s="10">
        <v>5.8683368001504526E-22</v>
      </c>
      <c r="J3851" s="10" t="s">
        <v>33</v>
      </c>
      <c r="K3851" s="10" t="s">
        <v>849</v>
      </c>
      <c r="L3851" s="10" t="s">
        <v>33</v>
      </c>
      <c r="M3851" s="10">
        <v>3.6742346141747671E-2</v>
      </c>
      <c r="N3851" s="10">
        <v>3.6742346141747671E-2</v>
      </c>
      <c r="O3851" s="10">
        <v>0.2449489742783178</v>
      </c>
      <c r="Q3851" s="10">
        <v>0.2</v>
      </c>
      <c r="R3851" s="10">
        <v>0.3</v>
      </c>
      <c r="S3851" s="10">
        <v>85</v>
      </c>
      <c r="T3851" s="10">
        <v>0</v>
      </c>
      <c r="W3851" s="10">
        <v>0</v>
      </c>
      <c r="Y3851" s="10">
        <v>0</v>
      </c>
      <c r="AB3851" s="10">
        <v>0</v>
      </c>
      <c r="AE3851" s="10">
        <v>0</v>
      </c>
      <c r="AH3851" s="10">
        <v>1</v>
      </c>
      <c r="AQ3851" s="10">
        <v>0</v>
      </c>
      <c r="AR3851" s="10">
        <v>0.27284814639627269</v>
      </c>
      <c r="AS3851" s="10">
        <v>0.27284814639627269</v>
      </c>
      <c r="AT3851" s="10">
        <v>0</v>
      </c>
      <c r="AU3851" s="10">
        <v>0</v>
      </c>
      <c r="AV3851" s="10">
        <v>3.0023910735223116</v>
      </c>
      <c r="AW3851" s="10">
        <v>3.0023910735223116</v>
      </c>
      <c r="AX3851" s="10" t="s">
        <v>33</v>
      </c>
      <c r="AY3851" s="10">
        <v>0</v>
      </c>
      <c r="AZ3851" s="10" t="s">
        <v>33</v>
      </c>
      <c r="BA3851" s="10" t="s">
        <v>33</v>
      </c>
      <c r="BB3851" s="10">
        <v>3846</v>
      </c>
      <c r="BC3851" s="10">
        <v>117</v>
      </c>
      <c r="BE3851" s="10" t="s">
        <v>1555</v>
      </c>
      <c r="BF3851" s="10" t="s">
        <v>4382</v>
      </c>
      <c r="BG3851" s="10">
        <v>4.3578186656153597E-21</v>
      </c>
      <c r="BR3851" s="10" t="s">
        <v>33</v>
      </c>
      <c r="BS3851" s="11" t="s">
        <v>33</v>
      </c>
      <c r="BT3851" s="11" t="s">
        <v>33</v>
      </c>
      <c r="BU3851" s="10">
        <v>3851</v>
      </c>
    </row>
    <row r="3852" spans="1:73" s="10" customFormat="1" x14ac:dyDescent="0.45">
      <c r="A3852" s="10" t="s">
        <v>33</v>
      </c>
      <c r="B3852" s="10" t="s">
        <v>33</v>
      </c>
      <c r="C3852" s="10">
        <v>1012</v>
      </c>
      <c r="D3852" s="10" t="s">
        <v>33</v>
      </c>
      <c r="E3852" s="10">
        <v>3846</v>
      </c>
      <c r="F3852" s="10">
        <v>3896</v>
      </c>
      <c r="G3852" s="10" t="e">
        <v>#VALUE!</v>
      </c>
      <c r="H3852" s="10">
        <v>1013</v>
      </c>
      <c r="I3852" s="10">
        <v>2.4451403333960218E-22</v>
      </c>
      <c r="J3852" s="10" t="s">
        <v>33</v>
      </c>
      <c r="K3852" s="10" t="s">
        <v>911</v>
      </c>
      <c r="L3852" s="10" t="s">
        <v>33</v>
      </c>
      <c r="M3852" s="10">
        <v>1.5309310892394862E-2</v>
      </c>
      <c r="N3852" s="10">
        <v>1.5309310892394862E-2</v>
      </c>
      <c r="O3852" s="10">
        <v>0.1224744871391589</v>
      </c>
      <c r="Q3852" s="10">
        <v>0.1</v>
      </c>
      <c r="R3852" s="10">
        <v>0.15</v>
      </c>
      <c r="S3852" s="10">
        <v>87.5</v>
      </c>
      <c r="T3852" s="10">
        <v>0</v>
      </c>
      <c r="W3852" s="10">
        <v>0</v>
      </c>
      <c r="Y3852" s="10">
        <v>0</v>
      </c>
      <c r="AB3852" s="10">
        <v>0</v>
      </c>
      <c r="AE3852" s="10">
        <v>0</v>
      </c>
      <c r="AH3852" s="10">
        <v>1</v>
      </c>
      <c r="AQ3852" s="10">
        <v>0.38345537656096484</v>
      </c>
      <c r="AR3852" s="10">
        <v>0.73154344099327229</v>
      </c>
      <c r="AS3852" s="10">
        <v>1.2875537370066712</v>
      </c>
      <c r="AT3852" s="10">
        <v>9.0112013491826737</v>
      </c>
      <c r="AU3852" s="10">
        <v>3.3798458359016643</v>
      </c>
      <c r="AV3852" s="10">
        <v>6.1121435715558627</v>
      </c>
      <c r="AW3852" s="10">
        <v>18.503190756640201</v>
      </c>
      <c r="AX3852" s="10" t="s">
        <v>33</v>
      </c>
      <c r="AY3852" s="10">
        <v>0</v>
      </c>
      <c r="AZ3852" s="10" t="s">
        <v>33</v>
      </c>
      <c r="BA3852" s="10" t="s">
        <v>33</v>
      </c>
      <c r="BB3852" s="10">
        <v>3846</v>
      </c>
      <c r="BC3852" s="10">
        <v>3896</v>
      </c>
      <c r="BE3852" s="10" t="s">
        <v>1555</v>
      </c>
      <c r="BF3852" s="10" t="s">
        <v>4383</v>
      </c>
      <c r="BG3852" s="10">
        <v>2.0564280103121606E-20</v>
      </c>
      <c r="BR3852" s="10" t="s">
        <v>33</v>
      </c>
      <c r="BS3852" s="11" t="s">
        <v>33</v>
      </c>
      <c r="BT3852" s="11" t="s">
        <v>33</v>
      </c>
      <c r="BU3852" s="10">
        <v>3852</v>
      </c>
    </row>
    <row r="3853" spans="1:73" s="10" customFormat="1" x14ac:dyDescent="0.45">
      <c r="A3853" s="10" t="s">
        <v>33</v>
      </c>
      <c r="B3853" s="10" t="s">
        <v>33</v>
      </c>
      <c r="C3853" s="10">
        <v>1013</v>
      </c>
      <c r="D3853" s="10" t="s">
        <v>33</v>
      </c>
      <c r="E3853" s="10">
        <v>3846</v>
      </c>
      <c r="F3853" s="10">
        <v>1442</v>
      </c>
      <c r="G3853" s="10">
        <v>0</v>
      </c>
      <c r="H3853" s="10">
        <v>391</v>
      </c>
      <c r="I3853" s="10">
        <v>2.2587238875081673E-22</v>
      </c>
      <c r="J3853" s="10" t="s">
        <v>33</v>
      </c>
      <c r="K3853" s="10" t="s">
        <v>912</v>
      </c>
      <c r="L3853" s="10" t="s">
        <v>33</v>
      </c>
      <c r="M3853" s="10">
        <v>1.4142135623730951E-2</v>
      </c>
      <c r="N3853" s="10">
        <v>1.4142135623730951E-2</v>
      </c>
      <c r="O3853" s="10">
        <v>1.4142135623730951E-2</v>
      </c>
      <c r="Q3853" s="10">
        <v>0.01</v>
      </c>
      <c r="R3853" s="10">
        <v>0.02</v>
      </c>
      <c r="T3853" s="10">
        <v>0</v>
      </c>
      <c r="W3853" s="10">
        <v>0</v>
      </c>
      <c r="Y3853" s="10">
        <v>0</v>
      </c>
      <c r="AB3853" s="10">
        <v>0</v>
      </c>
      <c r="AE3853" s="10">
        <v>0</v>
      </c>
      <c r="AH3853" s="10">
        <v>1</v>
      </c>
      <c r="AQ3853" s="10">
        <v>2.6535984180979799E-2</v>
      </c>
      <c r="AR3853" s="10">
        <v>0.20053695944935601</v>
      </c>
      <c r="AS3853" s="10">
        <v>0.23901413651177672</v>
      </c>
      <c r="AT3853" s="10">
        <v>0.62359562825302528</v>
      </c>
      <c r="AU3853" s="10">
        <v>0.10575004724338843</v>
      </c>
      <c r="AV3853" s="10">
        <v>35.241052590657958</v>
      </c>
      <c r="AW3853" s="10">
        <v>35.970398266154369</v>
      </c>
      <c r="AX3853" s="10" t="s">
        <v>33</v>
      </c>
      <c r="AY3853" s="10">
        <v>0</v>
      </c>
      <c r="AZ3853" s="10" t="s">
        <v>33</v>
      </c>
      <c r="BA3853" s="10" t="s">
        <v>33</v>
      </c>
      <c r="BB3853" s="10">
        <v>3846</v>
      </c>
      <c r="BC3853" s="10">
        <v>1442</v>
      </c>
      <c r="BE3853" s="10" t="s">
        <v>1555</v>
      </c>
      <c r="BF3853" s="10" t="s">
        <v>4384</v>
      </c>
      <c r="BG3853" s="10">
        <v>3.8174357392342802E-21</v>
      </c>
      <c r="BR3853" s="10" t="s">
        <v>33</v>
      </c>
      <c r="BS3853" s="11" t="s">
        <v>33</v>
      </c>
      <c r="BT3853" s="11" t="s">
        <v>33</v>
      </c>
      <c r="BU3853" s="10">
        <v>3853</v>
      </c>
    </row>
    <row r="3854" spans="1:73" s="10" customFormat="1" x14ac:dyDescent="0.45">
      <c r="A3854" s="10" t="s">
        <v>33</v>
      </c>
      <c r="B3854" s="10" t="s">
        <v>33</v>
      </c>
      <c r="C3854" s="10">
        <v>1013</v>
      </c>
      <c r="D3854" s="10" t="s">
        <v>33</v>
      </c>
      <c r="E3854" s="10">
        <v>3846</v>
      </c>
      <c r="F3854" s="10">
        <v>3902</v>
      </c>
      <c r="G3854" s="10">
        <v>0</v>
      </c>
      <c r="H3854" s="10">
        <v>1014</v>
      </c>
      <c r="I3854" s="10">
        <v>1.1293619437540837E-22</v>
      </c>
      <c r="J3854" s="10" t="s">
        <v>33</v>
      </c>
      <c r="K3854" s="10" t="s">
        <v>913</v>
      </c>
      <c r="L3854" s="10" t="s">
        <v>33</v>
      </c>
      <c r="M3854" s="10">
        <v>7.0710678118654753E-3</v>
      </c>
      <c r="N3854" s="10">
        <v>7.0710678118654753E-3</v>
      </c>
      <c r="O3854" s="10">
        <v>7.0710678118654753E-3</v>
      </c>
      <c r="Q3854" s="10">
        <v>5.0000000000000001E-3</v>
      </c>
      <c r="R3854" s="10">
        <v>0.01</v>
      </c>
      <c r="T3854" s="10">
        <v>0</v>
      </c>
      <c r="W3854" s="10">
        <v>0</v>
      </c>
      <c r="Y3854" s="10">
        <v>0</v>
      </c>
      <c r="AB3854" s="10">
        <v>0</v>
      </c>
      <c r="AE3854" s="10">
        <v>0</v>
      </c>
      <c r="AH3854" s="10">
        <v>1</v>
      </c>
      <c r="AQ3854" s="10">
        <v>5.0013402282755174E-3</v>
      </c>
      <c r="AR3854" s="10">
        <v>3.5122440380768893E-2</v>
      </c>
      <c r="AS3854" s="10">
        <v>4.2374383711768396E-2</v>
      </c>
      <c r="AT3854" s="10">
        <v>0.11753149536447466</v>
      </c>
      <c r="AU3854" s="10">
        <v>2.6844894982021698E-2</v>
      </c>
      <c r="AV3854" s="10">
        <v>6.3573547363413985</v>
      </c>
      <c r="AW3854" s="10">
        <v>6.5017311266878952</v>
      </c>
      <c r="AX3854" s="10" t="s">
        <v>33</v>
      </c>
      <c r="AY3854" s="10">
        <v>0</v>
      </c>
      <c r="AZ3854" s="10" t="s">
        <v>33</v>
      </c>
      <c r="BA3854" s="10" t="s">
        <v>33</v>
      </c>
      <c r="BB3854" s="10">
        <v>3846</v>
      </c>
      <c r="BC3854" s="10">
        <v>3902</v>
      </c>
      <c r="BE3854" s="10" t="s">
        <v>1555</v>
      </c>
      <c r="BF3854" s="10" t="s">
        <v>4385</v>
      </c>
      <c r="BG3854" s="10">
        <v>6.7678627369122704E-22</v>
      </c>
      <c r="BR3854" s="10" t="s">
        <v>33</v>
      </c>
      <c r="BS3854" s="11" t="s">
        <v>33</v>
      </c>
      <c r="BT3854" s="11" t="s">
        <v>33</v>
      </c>
      <c r="BU3854" s="10">
        <v>3854</v>
      </c>
    </row>
    <row r="3855" spans="1:73" s="10" customFormat="1" x14ac:dyDescent="0.45">
      <c r="A3855" s="10" t="s">
        <v>33</v>
      </c>
      <c r="B3855" s="10" t="s">
        <v>33</v>
      </c>
      <c r="C3855" s="10">
        <v>1014</v>
      </c>
      <c r="D3855" s="10" t="s">
        <v>33</v>
      </c>
      <c r="E3855" s="10">
        <v>3846</v>
      </c>
      <c r="F3855" s="10">
        <v>104</v>
      </c>
      <c r="G3855" s="10">
        <v>0</v>
      </c>
      <c r="H3855" s="10">
        <v>46</v>
      </c>
      <c r="I3855" s="10">
        <v>5.8683368001504526E-22</v>
      </c>
      <c r="J3855" s="10" t="s">
        <v>33</v>
      </c>
      <c r="K3855" s="10" t="s">
        <v>914</v>
      </c>
      <c r="L3855" s="10" t="s">
        <v>33</v>
      </c>
      <c r="M3855" s="10">
        <v>3.6742346141747671E-2</v>
      </c>
      <c r="N3855" s="10">
        <v>3.6742346141747671E-2</v>
      </c>
      <c r="O3855" s="10">
        <v>3.6742346141747671E-2</v>
      </c>
      <c r="Q3855" s="10">
        <v>0.03</v>
      </c>
      <c r="R3855" s="10">
        <v>4.4999999999999998E-2</v>
      </c>
      <c r="T3855" s="10">
        <v>3.872983346207417</v>
      </c>
      <c r="U3855" s="10">
        <v>3</v>
      </c>
      <c r="V3855" s="10">
        <v>5</v>
      </c>
      <c r="W3855" s="10">
        <v>0.73326973209044999</v>
      </c>
      <c r="X3855" s="10" t="s">
        <v>837</v>
      </c>
      <c r="Y3855" s="10">
        <v>7.0710678118654766E-2</v>
      </c>
      <c r="AB3855" s="10">
        <v>8.4838671606761995</v>
      </c>
      <c r="AE3855" s="10">
        <v>0</v>
      </c>
      <c r="AH3855" s="10">
        <v>1</v>
      </c>
      <c r="AQ3855" s="10">
        <v>0</v>
      </c>
      <c r="AR3855" s="10">
        <v>6.1811214055719349E-2</v>
      </c>
      <c r="AS3855" s="10">
        <v>6.1811214055719349E-2</v>
      </c>
      <c r="AT3855" s="10">
        <v>0</v>
      </c>
      <c r="AU3855" s="10">
        <v>0</v>
      </c>
      <c r="AV3855" s="10">
        <v>0.77989045982758665</v>
      </c>
      <c r="AW3855" s="10">
        <v>0.77989045982758665</v>
      </c>
      <c r="AX3855" s="10" t="s">
        <v>33</v>
      </c>
      <c r="AY3855" s="10">
        <v>0</v>
      </c>
      <c r="AZ3855" s="10" t="s">
        <v>33</v>
      </c>
      <c r="BA3855" s="10" t="s">
        <v>33</v>
      </c>
      <c r="BB3855" s="10">
        <v>3846</v>
      </c>
      <c r="BC3855" s="10">
        <v>104</v>
      </c>
      <c r="BE3855" s="10" t="s">
        <v>1555</v>
      </c>
      <c r="BF3855" s="10" t="s">
        <v>4386</v>
      </c>
      <c r="BG3855" s="10">
        <v>9.8722335450705465E-22</v>
      </c>
      <c r="BR3855" s="10" t="s">
        <v>33</v>
      </c>
      <c r="BS3855" s="11" t="s">
        <v>33</v>
      </c>
      <c r="BT3855" s="11" t="s">
        <v>33</v>
      </c>
      <c r="BU3855" s="10">
        <v>3855</v>
      </c>
    </row>
    <row r="3856" spans="1:73" s="10" customFormat="1" x14ac:dyDescent="0.45">
      <c r="A3856" s="10">
        <v>1007</v>
      </c>
      <c r="B3856" s="10">
        <v>3836</v>
      </c>
      <c r="C3856" s="10">
        <v>1014</v>
      </c>
      <c r="D3856" s="10">
        <v>3865</v>
      </c>
      <c r="E3856" s="10" t="s">
        <v>33</v>
      </c>
      <c r="F3856" s="10">
        <v>3836</v>
      </c>
      <c r="G3856" s="10" t="e">
        <v>#VALUE!</v>
      </c>
      <c r="H3856" s="10" t="s">
        <v>33</v>
      </c>
      <c r="I3856" s="10">
        <v>1.5971589776850655E-20</v>
      </c>
      <c r="J3856" s="10" t="s">
        <v>1737</v>
      </c>
      <c r="L3856" s="10">
        <v>1</v>
      </c>
      <c r="M3856" s="10" t="s">
        <v>33</v>
      </c>
      <c r="N3856" s="10">
        <v>1</v>
      </c>
      <c r="O3856" s="10">
        <v>1</v>
      </c>
      <c r="Q3856" s="10">
        <v>1</v>
      </c>
      <c r="T3856" s="10">
        <v>0</v>
      </c>
      <c r="W3856" s="10">
        <v>0</v>
      </c>
      <c r="Y3856" s="10">
        <v>0</v>
      </c>
      <c r="AB3856" s="10">
        <v>0</v>
      </c>
      <c r="AE3856" s="10">
        <v>0</v>
      </c>
      <c r="AH3856" s="10">
        <v>1</v>
      </c>
      <c r="AQ3856" s="10">
        <v>2.6968202538091628</v>
      </c>
      <c r="AR3856" s="10">
        <v>15.528606233508938</v>
      </c>
      <c r="AS3856" s="10">
        <v>19.438995601532223</v>
      </c>
      <c r="AT3856" s="10">
        <v>63.375275964515325</v>
      </c>
      <c r="AU3856" s="10">
        <v>19.303527451417917</v>
      </c>
      <c r="AV3856" s="10">
        <v>199.4241330479318</v>
      </c>
      <c r="AW3856" s="10">
        <v>282.10293646386503</v>
      </c>
      <c r="AX3856" s="10">
        <v>1.5971589776850655E-20</v>
      </c>
      <c r="AY3856" s="10">
        <v>0</v>
      </c>
      <c r="AZ3856" s="10" t="s">
        <v>33</v>
      </c>
      <c r="BA3856" s="10">
        <v>3865</v>
      </c>
      <c r="BB3856" s="10" t="s">
        <v>33</v>
      </c>
      <c r="BC3856" s="10">
        <v>3836</v>
      </c>
      <c r="BE3856" s="10" t="s">
        <v>33</v>
      </c>
      <c r="BF3856" s="10" t="s">
        <v>33</v>
      </c>
      <c r="BG3856" s="10" t="s">
        <v>33</v>
      </c>
      <c r="BR3856" s="10" t="s">
        <v>1737</v>
      </c>
      <c r="BS3856" s="11">
        <v>19.438995601532223</v>
      </c>
      <c r="BT3856" s="11">
        <v>282.10293646386503</v>
      </c>
      <c r="BU3856" s="10">
        <v>3856</v>
      </c>
    </row>
    <row r="3857" spans="1:73" s="10" customFormat="1" x14ac:dyDescent="0.45">
      <c r="A3857" s="10" t="s">
        <v>33</v>
      </c>
      <c r="B3857" s="10" t="s">
        <v>33</v>
      </c>
      <c r="C3857" s="10">
        <v>1014</v>
      </c>
      <c r="D3857" s="10" t="s">
        <v>33</v>
      </c>
      <c r="E3857" s="10">
        <v>3856</v>
      </c>
      <c r="F3857" s="10">
        <v>3907</v>
      </c>
      <c r="G3857" s="10">
        <v>0</v>
      </c>
      <c r="H3857" s="10">
        <v>1015</v>
      </c>
      <c r="I3857" s="10">
        <v>1.1065441988461201E-20</v>
      </c>
      <c r="J3857" s="10" t="s">
        <v>33</v>
      </c>
      <c r="K3857" s="10" t="s">
        <v>915</v>
      </c>
      <c r="L3857" s="10" t="s">
        <v>33</v>
      </c>
      <c r="M3857" s="10">
        <v>0.69282032302755092</v>
      </c>
      <c r="N3857" s="10">
        <v>0.69282032302755092</v>
      </c>
      <c r="O3857" s="10">
        <v>0.69282032302755092</v>
      </c>
      <c r="Q3857" s="10">
        <v>0.6</v>
      </c>
      <c r="R3857" s="10">
        <v>0.8</v>
      </c>
      <c r="T3857" s="10">
        <v>0</v>
      </c>
      <c r="W3857" s="10">
        <v>0</v>
      </c>
      <c r="Y3857" s="10">
        <v>0</v>
      </c>
      <c r="AB3857" s="10">
        <v>0</v>
      </c>
      <c r="AE3857" s="10">
        <v>0</v>
      </c>
      <c r="AH3857" s="10">
        <v>1</v>
      </c>
      <c r="AQ3857" s="10">
        <v>0.53701322205676305</v>
      </c>
      <c r="AR3857" s="10">
        <v>7.4720540472256829</v>
      </c>
      <c r="AS3857" s="10">
        <v>8.2507232192079893</v>
      </c>
      <c r="AT3857" s="10">
        <v>12.619810718333932</v>
      </c>
      <c r="AU3857" s="10">
        <v>2.630567672146376</v>
      </c>
      <c r="AV3857" s="10">
        <v>90.137247463610365</v>
      </c>
      <c r="AW3857" s="10">
        <v>105.38762585409067</v>
      </c>
      <c r="AX3857" s="10" t="s">
        <v>33</v>
      </c>
      <c r="AY3857" s="10">
        <v>0</v>
      </c>
      <c r="AZ3857" s="10" t="s">
        <v>33</v>
      </c>
      <c r="BA3857" s="10" t="s">
        <v>33</v>
      </c>
      <c r="BB3857" s="10">
        <v>3856</v>
      </c>
      <c r="BC3857" s="10">
        <v>3907</v>
      </c>
      <c r="BE3857" s="10" t="s">
        <v>1737</v>
      </c>
      <c r="BF3857" s="10" t="s">
        <v>4387</v>
      </c>
      <c r="BG3857" s="10">
        <v>1.3177716661952665E-19</v>
      </c>
      <c r="BR3857" s="10" t="s">
        <v>33</v>
      </c>
      <c r="BS3857" s="11" t="s">
        <v>33</v>
      </c>
      <c r="BT3857" s="11" t="s">
        <v>33</v>
      </c>
      <c r="BU3857" s="10">
        <v>3857</v>
      </c>
    </row>
    <row r="3858" spans="1:73" s="10" customFormat="1" x14ac:dyDescent="0.45">
      <c r="A3858" s="10" t="s">
        <v>33</v>
      </c>
      <c r="B3858" s="10" t="s">
        <v>33</v>
      </c>
      <c r="C3858" s="10">
        <v>1015</v>
      </c>
      <c r="D3858" s="10" t="s">
        <v>33</v>
      </c>
      <c r="E3858" s="10">
        <v>3856</v>
      </c>
      <c r="F3858" s="10">
        <v>3912</v>
      </c>
      <c r="G3858" s="10" t="e">
        <v>#VALUE!</v>
      </c>
      <c r="H3858" s="10">
        <v>1016</v>
      </c>
      <c r="I3858" s="10">
        <v>3.9122245334336348E-21</v>
      </c>
      <c r="J3858" s="10" t="s">
        <v>33</v>
      </c>
      <c r="K3858" s="10" t="s">
        <v>916</v>
      </c>
      <c r="L3858" s="10" t="s">
        <v>33</v>
      </c>
      <c r="M3858" s="10">
        <v>0.2449489742783178</v>
      </c>
      <c r="N3858" s="10">
        <v>0.2449489742783178</v>
      </c>
      <c r="O3858" s="10">
        <v>0.2449489742783178</v>
      </c>
      <c r="Q3858" s="10">
        <v>0.2</v>
      </c>
      <c r="R3858" s="10">
        <v>0.3</v>
      </c>
      <c r="T3858" s="10">
        <v>0</v>
      </c>
      <c r="W3858" s="10">
        <v>0</v>
      </c>
      <c r="Y3858" s="10">
        <v>0</v>
      </c>
      <c r="AB3858" s="10">
        <v>0</v>
      </c>
      <c r="AE3858" s="10">
        <v>0</v>
      </c>
      <c r="AH3858" s="10">
        <v>1</v>
      </c>
      <c r="AQ3858" s="10">
        <v>0.73132647276634999</v>
      </c>
      <c r="AR3858" s="10">
        <v>2.2105740913566541</v>
      </c>
      <c r="AS3858" s="10">
        <v>3.2709974768678616</v>
      </c>
      <c r="AT3858" s="10">
        <v>17.186172110009224</v>
      </c>
      <c r="AU3858" s="10">
        <v>6.9795072677081276</v>
      </c>
      <c r="AV3858" s="10">
        <v>20.325186314045968</v>
      </c>
      <c r="AW3858" s="10">
        <v>44.490865691763318</v>
      </c>
      <c r="AX3858" s="10" t="s">
        <v>33</v>
      </c>
      <c r="AY3858" s="10">
        <v>0</v>
      </c>
      <c r="AZ3858" s="10" t="s">
        <v>33</v>
      </c>
      <c r="BA3858" s="10" t="s">
        <v>33</v>
      </c>
      <c r="BB3858" s="10">
        <v>3856</v>
      </c>
      <c r="BC3858" s="10">
        <v>3912</v>
      </c>
      <c r="BE3858" s="10" t="s">
        <v>1737</v>
      </c>
      <c r="BF3858" s="10" t="s">
        <v>4388</v>
      </c>
      <c r="BG3858" s="10">
        <v>5.2243029861647024E-20</v>
      </c>
      <c r="BR3858" s="10" t="s">
        <v>33</v>
      </c>
      <c r="BS3858" s="11" t="s">
        <v>33</v>
      </c>
      <c r="BT3858" s="11" t="s">
        <v>33</v>
      </c>
      <c r="BU3858" s="10">
        <v>3858</v>
      </c>
    </row>
    <row r="3859" spans="1:73" s="10" customFormat="1" x14ac:dyDescent="0.45">
      <c r="A3859" s="10" t="s">
        <v>33</v>
      </c>
      <c r="B3859" s="10" t="s">
        <v>33</v>
      </c>
      <c r="C3859" s="10">
        <v>1016</v>
      </c>
      <c r="D3859" s="10" t="s">
        <v>33</v>
      </c>
      <c r="E3859" s="10">
        <v>3856</v>
      </c>
      <c r="F3859" s="10">
        <v>3917</v>
      </c>
      <c r="G3859" s="10" t="e">
        <v>#VALUE!</v>
      </c>
      <c r="H3859" s="10">
        <v>1017</v>
      </c>
      <c r="I3859" s="10">
        <v>1.1293619437540838E-21</v>
      </c>
      <c r="J3859" s="10" t="s">
        <v>33</v>
      </c>
      <c r="K3859" s="10" t="s">
        <v>917</v>
      </c>
      <c r="L3859" s="10" t="s">
        <v>33</v>
      </c>
      <c r="M3859" s="10">
        <v>7.0710678118654766E-2</v>
      </c>
      <c r="N3859" s="10">
        <v>7.0710678118654766E-2</v>
      </c>
      <c r="O3859" s="10">
        <v>7.0710678118654766E-2</v>
      </c>
      <c r="Q3859" s="10">
        <v>0.05</v>
      </c>
      <c r="R3859" s="10">
        <v>0.1</v>
      </c>
      <c r="T3859" s="10">
        <v>0</v>
      </c>
      <c r="W3859" s="10">
        <v>0</v>
      </c>
      <c r="Y3859" s="10">
        <v>0</v>
      </c>
      <c r="AB3859" s="10">
        <v>0</v>
      </c>
      <c r="AE3859" s="10">
        <v>0</v>
      </c>
      <c r="AH3859" s="10">
        <v>1</v>
      </c>
      <c r="AQ3859" s="10">
        <v>0.53603757990836487</v>
      </c>
      <c r="AR3859" s="10">
        <v>1.121510198285345</v>
      </c>
      <c r="AS3859" s="10">
        <v>1.8987646891524741</v>
      </c>
      <c r="AT3859" s="10">
        <v>12.596883127846574</v>
      </c>
      <c r="AU3859" s="10">
        <v>1.4244777006680738</v>
      </c>
      <c r="AV3859" s="10">
        <v>16.731759155242248</v>
      </c>
      <c r="AW3859" s="10">
        <v>30.753119983756896</v>
      </c>
      <c r="AX3859" s="10" t="s">
        <v>33</v>
      </c>
      <c r="AY3859" s="10">
        <v>0</v>
      </c>
      <c r="AZ3859" s="10" t="s">
        <v>33</v>
      </c>
      <c r="BA3859" s="10" t="s">
        <v>33</v>
      </c>
      <c r="BB3859" s="10">
        <v>3856</v>
      </c>
      <c r="BC3859" s="10">
        <v>3917</v>
      </c>
      <c r="BE3859" s="10" t="s">
        <v>1737</v>
      </c>
      <c r="BF3859" s="10" t="s">
        <v>1742</v>
      </c>
      <c r="BG3859" s="10">
        <v>3.0326290697912667E-20</v>
      </c>
      <c r="BR3859" s="10" t="s">
        <v>33</v>
      </c>
      <c r="BS3859" s="11" t="s">
        <v>33</v>
      </c>
      <c r="BT3859" s="11" t="s">
        <v>33</v>
      </c>
      <c r="BU3859" s="10">
        <v>3859</v>
      </c>
    </row>
    <row r="3860" spans="1:73" s="10" customFormat="1" x14ac:dyDescent="0.45">
      <c r="A3860" s="10" t="s">
        <v>33</v>
      </c>
      <c r="B3860" s="10" t="s">
        <v>33</v>
      </c>
      <c r="C3860" s="10">
        <v>1017</v>
      </c>
      <c r="D3860" s="10" t="s">
        <v>33</v>
      </c>
      <c r="E3860" s="10">
        <v>3856</v>
      </c>
      <c r="F3860" s="10">
        <v>3919</v>
      </c>
      <c r="G3860" s="10" t="e">
        <v>#VALUE!</v>
      </c>
      <c r="H3860" s="10">
        <v>1018</v>
      </c>
      <c r="I3860" s="10">
        <v>5.0506601548708498E-22</v>
      </c>
      <c r="J3860" s="10" t="s">
        <v>33</v>
      </c>
      <c r="K3860" s="10" t="s">
        <v>918</v>
      </c>
      <c r="L3860" s="10" t="s">
        <v>33</v>
      </c>
      <c r="M3860" s="10">
        <v>3.1622776601683791E-2</v>
      </c>
      <c r="N3860" s="10">
        <v>3.1622776601683791E-2</v>
      </c>
      <c r="O3860" s="10">
        <v>3.1622776601683791E-2</v>
      </c>
      <c r="Q3860" s="10">
        <v>0.02</v>
      </c>
      <c r="R3860" s="10">
        <v>0.05</v>
      </c>
      <c r="T3860" s="10">
        <v>0</v>
      </c>
      <c r="W3860" s="10">
        <v>0</v>
      </c>
      <c r="Y3860" s="10">
        <v>0</v>
      </c>
      <c r="AB3860" s="10">
        <v>0</v>
      </c>
      <c r="AE3860" s="10">
        <v>0</v>
      </c>
      <c r="AH3860" s="10">
        <v>1</v>
      </c>
      <c r="AQ3860" s="10">
        <v>0.7282099191260416</v>
      </c>
      <c r="AR3860" s="10">
        <v>3.6737968003893973</v>
      </c>
      <c r="AS3860" s="10">
        <v>4.7297011831221578</v>
      </c>
      <c r="AT3860" s="10">
        <v>17.112933099461976</v>
      </c>
      <c r="AU3860" s="10">
        <v>5.7192811755148147</v>
      </c>
      <c r="AV3860" s="10">
        <v>64.449214834408153</v>
      </c>
      <c r="AW3860" s="10">
        <v>87.281429109384945</v>
      </c>
      <c r="AX3860" s="10" t="s">
        <v>33</v>
      </c>
      <c r="AY3860" s="10">
        <v>0</v>
      </c>
      <c r="AZ3860" s="10" t="s">
        <v>33</v>
      </c>
      <c r="BA3860" s="10" t="s">
        <v>33</v>
      </c>
      <c r="BB3860" s="10">
        <v>3856</v>
      </c>
      <c r="BC3860" s="10">
        <v>3919</v>
      </c>
      <c r="BE3860" s="10" t="s">
        <v>1737</v>
      </c>
      <c r="BF3860" s="10" t="s">
        <v>1743</v>
      </c>
      <c r="BG3860" s="10">
        <v>7.5540847063912299E-20</v>
      </c>
      <c r="BR3860" s="10" t="s">
        <v>33</v>
      </c>
      <c r="BS3860" s="11" t="s">
        <v>33</v>
      </c>
      <c r="BT3860" s="11" t="s">
        <v>33</v>
      </c>
      <c r="BU3860" s="10">
        <v>3860</v>
      </c>
    </row>
    <row r="3861" spans="1:73" s="10" customFormat="1" x14ac:dyDescent="0.45">
      <c r="A3861" s="10" t="s">
        <v>33</v>
      </c>
      <c r="B3861" s="10" t="s">
        <v>33</v>
      </c>
      <c r="C3861" s="10">
        <v>1018</v>
      </c>
      <c r="D3861" s="10" t="s">
        <v>33</v>
      </c>
      <c r="E3861" s="10">
        <v>3856</v>
      </c>
      <c r="F3861" s="10">
        <v>2491</v>
      </c>
      <c r="G3861" s="10">
        <v>0</v>
      </c>
      <c r="H3861" s="10">
        <v>632</v>
      </c>
      <c r="I3861" s="10">
        <v>2.2587238875081673E-22</v>
      </c>
      <c r="J3861" s="10" t="s">
        <v>33</v>
      </c>
      <c r="K3861" s="10" t="s">
        <v>919</v>
      </c>
      <c r="L3861" s="10" t="s">
        <v>33</v>
      </c>
      <c r="M3861" s="10">
        <v>1.4142135623730951E-2</v>
      </c>
      <c r="N3861" s="10">
        <v>1.4142135623730951E-2</v>
      </c>
      <c r="O3861" s="10">
        <v>1.4142135623730951E-2</v>
      </c>
      <c r="Q3861" s="10">
        <v>0.01</v>
      </c>
      <c r="R3861" s="10">
        <v>0.02</v>
      </c>
      <c r="T3861" s="10">
        <v>0</v>
      </c>
      <c r="W3861" s="10">
        <v>0</v>
      </c>
      <c r="Y3861" s="10">
        <v>0</v>
      </c>
      <c r="AB3861" s="10">
        <v>0</v>
      </c>
      <c r="AE3861" s="10">
        <v>0</v>
      </c>
      <c r="AH3861" s="10">
        <v>1</v>
      </c>
      <c r="AQ3861" s="10">
        <v>0.10316692867904187</v>
      </c>
      <c r="AR3861" s="10">
        <v>0.33201338397100427</v>
      </c>
      <c r="AS3861" s="10">
        <v>0.481605430555615</v>
      </c>
      <c r="AT3861" s="10">
        <v>2.4244228239574839</v>
      </c>
      <c r="AU3861" s="10">
        <v>2.3820090422383436E-2</v>
      </c>
      <c r="AV3861" s="10">
        <v>5.4700647073974</v>
      </c>
      <c r="AW3861" s="10">
        <v>7.9183076217772674</v>
      </c>
      <c r="AX3861" s="10" t="s">
        <v>33</v>
      </c>
      <c r="AY3861" s="10">
        <v>0</v>
      </c>
      <c r="AZ3861" s="10" t="s">
        <v>33</v>
      </c>
      <c r="BA3861" s="10" t="s">
        <v>33</v>
      </c>
      <c r="BB3861" s="10">
        <v>3856</v>
      </c>
      <c r="BC3861" s="10">
        <v>2491</v>
      </c>
      <c r="BE3861" s="10" t="s">
        <v>1737</v>
      </c>
      <c r="BF3861" s="10" t="s">
        <v>4389</v>
      </c>
      <c r="BG3861" s="10">
        <v>7.692004371137818E-21</v>
      </c>
      <c r="BR3861" s="10" t="s">
        <v>33</v>
      </c>
      <c r="BS3861" s="11" t="s">
        <v>33</v>
      </c>
      <c r="BT3861" s="11" t="s">
        <v>33</v>
      </c>
      <c r="BU3861" s="10">
        <v>3861</v>
      </c>
    </row>
    <row r="3862" spans="1:73" s="10" customFormat="1" x14ac:dyDescent="0.45">
      <c r="A3862" s="10" t="s">
        <v>33</v>
      </c>
      <c r="B3862" s="10" t="s">
        <v>33</v>
      </c>
      <c r="C3862" s="10">
        <v>1018</v>
      </c>
      <c r="D3862" s="10" t="s">
        <v>33</v>
      </c>
      <c r="E3862" s="10">
        <v>3856</v>
      </c>
      <c r="F3862" s="10">
        <v>3928</v>
      </c>
      <c r="G3862" s="10">
        <v>0</v>
      </c>
      <c r="H3862" s="10">
        <v>1019</v>
      </c>
      <c r="I3862" s="10">
        <v>2.2587238875081673E-22</v>
      </c>
      <c r="J3862" s="10" t="s">
        <v>33</v>
      </c>
      <c r="K3862" s="10" t="s">
        <v>920</v>
      </c>
      <c r="L3862" s="10" t="s">
        <v>33</v>
      </c>
      <c r="M3862" s="10">
        <v>1.4142135623730951E-2</v>
      </c>
      <c r="N3862" s="10">
        <v>1.4142135623730951E-2</v>
      </c>
      <c r="O3862" s="10">
        <v>1.4142135623730951E-2</v>
      </c>
      <c r="Q3862" s="10">
        <v>0.01</v>
      </c>
      <c r="R3862" s="10">
        <v>0.02</v>
      </c>
      <c r="T3862" s="10">
        <v>0</v>
      </c>
      <c r="W3862" s="10">
        <v>0</v>
      </c>
      <c r="Y3862" s="10">
        <v>0</v>
      </c>
      <c r="AB3862" s="10">
        <v>0</v>
      </c>
      <c r="AE3862" s="10">
        <v>0</v>
      </c>
      <c r="AH3862" s="10">
        <v>1</v>
      </c>
      <c r="AQ3862" s="10">
        <v>5.4079813743444997E-2</v>
      </c>
      <c r="AR3862" s="10">
        <v>0.23416152155606038</v>
      </c>
      <c r="AS3862" s="10">
        <v>0.31257725148405563</v>
      </c>
      <c r="AT3862" s="10">
        <v>1.2708756229709575</v>
      </c>
      <c r="AU3862" s="10">
        <v>2.524172329520924</v>
      </c>
      <c r="AV3862" s="10">
        <v>0.20320167186053634</v>
      </c>
      <c r="AW3862" s="10">
        <v>3.9982496243524177</v>
      </c>
      <c r="AX3862" s="10" t="s">
        <v>33</v>
      </c>
      <c r="AY3862" s="10">
        <v>0</v>
      </c>
      <c r="AZ3862" s="10" t="s">
        <v>33</v>
      </c>
      <c r="BA3862" s="10" t="s">
        <v>33</v>
      </c>
      <c r="BB3862" s="10">
        <v>3856</v>
      </c>
      <c r="BC3862" s="10">
        <v>3928</v>
      </c>
      <c r="BE3862" s="10" t="s">
        <v>1737</v>
      </c>
      <c r="BF3862" s="10" t="s">
        <v>1744</v>
      </c>
      <c r="BG3862" s="10">
        <v>4.992355634278819E-21</v>
      </c>
      <c r="BR3862" s="10" t="s">
        <v>33</v>
      </c>
      <c r="BS3862" s="11" t="s">
        <v>33</v>
      </c>
      <c r="BT3862" s="11" t="s">
        <v>33</v>
      </c>
      <c r="BU3862" s="10">
        <v>3862</v>
      </c>
    </row>
    <row r="3863" spans="1:73" s="10" customFormat="1" x14ac:dyDescent="0.45">
      <c r="A3863" s="10" t="s">
        <v>33</v>
      </c>
      <c r="B3863" s="10" t="s">
        <v>33</v>
      </c>
      <c r="C3863" s="10">
        <v>1019</v>
      </c>
      <c r="D3863" s="10" t="s">
        <v>33</v>
      </c>
      <c r="E3863" s="10">
        <v>3856</v>
      </c>
      <c r="F3863" s="10">
        <v>2822</v>
      </c>
      <c r="G3863" s="10">
        <v>0</v>
      </c>
      <c r="H3863" s="10">
        <v>696</v>
      </c>
      <c r="I3863" s="10">
        <v>8.4702145781556286E-23</v>
      </c>
      <c r="J3863" s="10" t="s">
        <v>33</v>
      </c>
      <c r="K3863" s="10" t="s">
        <v>921</v>
      </c>
      <c r="L3863" s="10" t="s">
        <v>33</v>
      </c>
      <c r="M3863" s="10">
        <v>5.3033008588991076E-3</v>
      </c>
      <c r="N3863" s="10">
        <v>5.3033008588991076E-3</v>
      </c>
      <c r="O3863" s="10">
        <v>7.0710678118654766E-2</v>
      </c>
      <c r="Q3863" s="10">
        <v>0.05</v>
      </c>
      <c r="R3863" s="10">
        <v>0.1</v>
      </c>
      <c r="S3863" s="10">
        <v>92.5</v>
      </c>
      <c r="T3863" s="10">
        <v>0</v>
      </c>
      <c r="W3863" s="10">
        <v>0</v>
      </c>
      <c r="Y3863" s="10">
        <v>0</v>
      </c>
      <c r="AB3863" s="10">
        <v>0</v>
      </c>
      <c r="AE3863" s="10">
        <v>0</v>
      </c>
      <c r="AH3863" s="10">
        <v>1</v>
      </c>
      <c r="AQ3863" s="10">
        <v>6.9863175291567433E-3</v>
      </c>
      <c r="AR3863" s="10">
        <v>2.1906934472553732E-2</v>
      </c>
      <c r="AS3863" s="10">
        <v>3.203709488983101E-2</v>
      </c>
      <c r="AT3863" s="10">
        <v>0.16417846193518346</v>
      </c>
      <c r="AU3863" s="10">
        <v>1.7012154372176584E-3</v>
      </c>
      <c r="AV3863" s="10">
        <v>0.23306024579784484</v>
      </c>
      <c r="AW3863" s="10">
        <v>0.39893992317024596</v>
      </c>
      <c r="AX3863" s="10" t="s">
        <v>33</v>
      </c>
      <c r="AY3863" s="10">
        <v>0</v>
      </c>
      <c r="AZ3863" s="10" t="s">
        <v>33</v>
      </c>
      <c r="BA3863" s="10" t="s">
        <v>33</v>
      </c>
      <c r="BB3863" s="10">
        <v>3856</v>
      </c>
      <c r="BC3863" s="10">
        <v>2822</v>
      </c>
      <c r="BE3863" s="10" t="s">
        <v>1737</v>
      </c>
      <c r="BF3863" s="10" t="s">
        <v>4390</v>
      </c>
      <c r="BG3863" s="10">
        <v>5.1168333722241928E-22</v>
      </c>
      <c r="BR3863" s="10" t="s">
        <v>33</v>
      </c>
      <c r="BS3863" s="11" t="s">
        <v>33</v>
      </c>
      <c r="BT3863" s="11" t="s">
        <v>33</v>
      </c>
      <c r="BU3863" s="10">
        <v>3863</v>
      </c>
    </row>
    <row r="3864" spans="1:73" s="10" customFormat="1" x14ac:dyDescent="0.45">
      <c r="A3864" s="10" t="s">
        <v>33</v>
      </c>
      <c r="B3864" s="10" t="s">
        <v>33</v>
      </c>
      <c r="C3864" s="10">
        <v>1019</v>
      </c>
      <c r="D3864" s="10" t="s">
        <v>33</v>
      </c>
      <c r="E3864" s="10">
        <v>3856</v>
      </c>
      <c r="F3864" s="10">
        <v>240</v>
      </c>
      <c r="G3864" s="10">
        <v>0</v>
      </c>
      <c r="H3864" s="10">
        <v>95</v>
      </c>
      <c r="I3864" s="10">
        <v>2.2587238875081672E-20</v>
      </c>
      <c r="J3864" s="10" t="s">
        <v>33</v>
      </c>
      <c r="K3864" s="10" t="s">
        <v>843</v>
      </c>
      <c r="L3864" s="10" t="s">
        <v>33</v>
      </c>
      <c r="M3864" s="10">
        <v>1.4142135623730951</v>
      </c>
      <c r="N3864" s="10">
        <v>1.4142135623730951</v>
      </c>
      <c r="O3864" s="10">
        <v>1.4142135623730951</v>
      </c>
      <c r="Q3864" s="10">
        <v>1</v>
      </c>
      <c r="R3864" s="10">
        <v>2</v>
      </c>
      <c r="T3864" s="10">
        <v>0</v>
      </c>
      <c r="W3864" s="10">
        <v>0</v>
      </c>
      <c r="Y3864" s="10">
        <v>0</v>
      </c>
      <c r="AB3864" s="10">
        <v>0</v>
      </c>
      <c r="AE3864" s="10">
        <v>0</v>
      </c>
      <c r="AH3864" s="10">
        <v>1</v>
      </c>
      <c r="AQ3864" s="10">
        <v>0</v>
      </c>
      <c r="AR3864" s="10">
        <v>0.4625892562522394</v>
      </c>
      <c r="AS3864" s="10">
        <v>0.4625892562522394</v>
      </c>
      <c r="AT3864" s="10">
        <v>0</v>
      </c>
      <c r="AU3864" s="10">
        <v>0</v>
      </c>
      <c r="AV3864" s="10">
        <v>1.8743986555693002</v>
      </c>
      <c r="AW3864" s="10">
        <v>1.8743986555693002</v>
      </c>
      <c r="AX3864" s="10" t="s">
        <v>33</v>
      </c>
      <c r="AY3864" s="10">
        <v>0</v>
      </c>
      <c r="AZ3864" s="10" t="s">
        <v>33</v>
      </c>
      <c r="BA3864" s="10" t="s">
        <v>33</v>
      </c>
      <c r="BB3864" s="10">
        <v>3856</v>
      </c>
      <c r="BC3864" s="10">
        <v>240</v>
      </c>
      <c r="BE3864" s="10" t="s">
        <v>1737</v>
      </c>
      <c r="BF3864" s="10" t="s">
        <v>4391</v>
      </c>
      <c r="BG3864" s="10">
        <v>7.3882858360392155E-21</v>
      </c>
      <c r="BR3864" s="10" t="s">
        <v>33</v>
      </c>
      <c r="BS3864" s="11" t="s">
        <v>33</v>
      </c>
      <c r="BT3864" s="11" t="s">
        <v>33</v>
      </c>
      <c r="BU3864" s="10">
        <v>3864</v>
      </c>
    </row>
    <row r="3865" spans="1:73" s="10" customFormat="1" x14ac:dyDescent="0.45">
      <c r="A3865" s="10">
        <v>1008</v>
      </c>
      <c r="B3865" s="10">
        <v>3838</v>
      </c>
      <c r="C3865" s="10">
        <v>1019</v>
      </c>
      <c r="D3865" s="10">
        <v>3867</v>
      </c>
      <c r="E3865" s="10" t="s">
        <v>33</v>
      </c>
      <c r="F3865" s="10">
        <v>3838</v>
      </c>
      <c r="G3865" s="10">
        <v>0</v>
      </c>
      <c r="H3865" s="10" t="s">
        <v>33</v>
      </c>
      <c r="I3865" s="10">
        <v>1.2990117255821834E-16</v>
      </c>
      <c r="J3865" s="10" t="s">
        <v>1738</v>
      </c>
      <c r="L3865" s="10">
        <v>1</v>
      </c>
      <c r="M3865" s="10" t="s">
        <v>33</v>
      </c>
      <c r="N3865" s="10">
        <v>1</v>
      </c>
      <c r="O3865" s="10">
        <v>1</v>
      </c>
      <c r="Q3865" s="10">
        <v>1</v>
      </c>
      <c r="T3865" s="10">
        <v>0</v>
      </c>
      <c r="W3865" s="10">
        <v>0</v>
      </c>
      <c r="Y3865" s="10">
        <v>0</v>
      </c>
      <c r="AB3865" s="10">
        <v>0</v>
      </c>
      <c r="AE3865" s="10">
        <v>0</v>
      </c>
      <c r="AH3865" s="10">
        <v>1</v>
      </c>
      <c r="AQ3865" s="10">
        <v>0</v>
      </c>
      <c r="AR3865" s="10">
        <v>0</v>
      </c>
      <c r="AS3865" s="10">
        <v>0</v>
      </c>
      <c r="AT3865" s="10">
        <v>0</v>
      </c>
      <c r="AU3865" s="10">
        <v>0</v>
      </c>
      <c r="AV3865" s="10">
        <v>1</v>
      </c>
      <c r="AW3865" s="10">
        <v>1</v>
      </c>
      <c r="AX3865" s="10">
        <v>1.2990117255821834E-16</v>
      </c>
      <c r="AY3865" s="10">
        <v>0</v>
      </c>
      <c r="AZ3865" s="10" t="s">
        <v>33</v>
      </c>
      <c r="BA3865" s="10">
        <v>3867</v>
      </c>
      <c r="BB3865" s="10" t="s">
        <v>33</v>
      </c>
      <c r="BC3865" s="10">
        <v>3838</v>
      </c>
      <c r="BE3865" s="10" t="s">
        <v>33</v>
      </c>
      <c r="BF3865" s="10" t="s">
        <v>33</v>
      </c>
      <c r="BG3865" s="10" t="s">
        <v>33</v>
      </c>
      <c r="BR3865" s="10" t="s">
        <v>1738</v>
      </c>
      <c r="BS3865" s="11">
        <v>0</v>
      </c>
      <c r="BT3865" s="11">
        <v>1</v>
      </c>
      <c r="BU3865" s="10">
        <v>3865</v>
      </c>
    </row>
    <row r="3866" spans="1:73" s="10" customFormat="1" x14ac:dyDescent="0.45">
      <c r="A3866" s="10" t="s">
        <v>33</v>
      </c>
      <c r="B3866" s="10" t="s">
        <v>33</v>
      </c>
      <c r="C3866" s="10">
        <v>1019</v>
      </c>
      <c r="D3866" s="10" t="s">
        <v>33</v>
      </c>
      <c r="E3866" s="10">
        <v>3865</v>
      </c>
      <c r="F3866" s="10">
        <v>24</v>
      </c>
      <c r="G3866" s="10">
        <v>0</v>
      </c>
      <c r="H3866" s="10">
        <v>11</v>
      </c>
      <c r="I3866" s="10">
        <v>1.2990117255821834E-16</v>
      </c>
      <c r="J3866" s="10" t="s">
        <v>33</v>
      </c>
      <c r="K3866" s="10" t="s">
        <v>836</v>
      </c>
      <c r="L3866" s="10" t="s">
        <v>33</v>
      </c>
      <c r="M3866" s="10">
        <v>1</v>
      </c>
      <c r="N3866" s="10">
        <v>1</v>
      </c>
      <c r="O3866" s="10">
        <v>1</v>
      </c>
      <c r="Q3866" s="10">
        <v>1</v>
      </c>
      <c r="T3866" s="10">
        <v>0</v>
      </c>
      <c r="W3866" s="10">
        <v>0</v>
      </c>
      <c r="Y3866" s="10">
        <v>0</v>
      </c>
      <c r="AB3866" s="10">
        <v>0</v>
      </c>
      <c r="AE3866" s="10">
        <v>0</v>
      </c>
      <c r="AH3866" s="10">
        <v>1</v>
      </c>
      <c r="AQ3866" s="10">
        <v>0</v>
      </c>
      <c r="AR3866" s="10">
        <v>0</v>
      </c>
      <c r="AS3866" s="10">
        <v>0</v>
      </c>
      <c r="AT3866" s="10">
        <v>0</v>
      </c>
      <c r="AU3866" s="10">
        <v>0</v>
      </c>
      <c r="AV3866" s="10">
        <v>1</v>
      </c>
      <c r="AW3866" s="10">
        <v>1</v>
      </c>
      <c r="AX3866" s="10" t="s">
        <v>33</v>
      </c>
      <c r="AY3866" s="10">
        <v>0</v>
      </c>
      <c r="AZ3866" s="10" t="s">
        <v>33</v>
      </c>
      <c r="BA3866" s="10" t="s">
        <v>33</v>
      </c>
      <c r="BB3866" s="10">
        <v>3865</v>
      </c>
      <c r="BC3866" s="10">
        <v>24</v>
      </c>
      <c r="BE3866" s="10" t="s">
        <v>1738</v>
      </c>
      <c r="BF3866" s="10" t="s">
        <v>4392</v>
      </c>
      <c r="BG3866" s="10">
        <v>0</v>
      </c>
      <c r="BR3866" s="10" t="s">
        <v>33</v>
      </c>
      <c r="BS3866" s="11" t="s">
        <v>33</v>
      </c>
      <c r="BT3866" s="11" t="s">
        <v>33</v>
      </c>
      <c r="BU3866" s="10">
        <v>3866</v>
      </c>
    </row>
    <row r="3867" spans="1:73" s="10" customFormat="1" x14ac:dyDescent="0.45">
      <c r="A3867" s="10">
        <v>1009</v>
      </c>
      <c r="B3867" s="10">
        <v>3847</v>
      </c>
      <c r="C3867" s="10">
        <v>1019</v>
      </c>
      <c r="D3867" s="10">
        <v>3873</v>
      </c>
      <c r="E3867" s="10" t="s">
        <v>33</v>
      </c>
      <c r="F3867" s="10">
        <v>3847</v>
      </c>
      <c r="G3867" s="10" t="e">
        <v>#VALUE!</v>
      </c>
      <c r="H3867" s="10" t="s">
        <v>33</v>
      </c>
      <c r="I3867" s="10">
        <v>1.1065441988461201E-20</v>
      </c>
      <c r="J3867" s="10" t="s">
        <v>1228</v>
      </c>
      <c r="L3867" s="10">
        <v>1</v>
      </c>
      <c r="M3867" s="10" t="s">
        <v>33</v>
      </c>
      <c r="N3867" s="10">
        <v>1</v>
      </c>
      <c r="O3867" s="10">
        <v>1</v>
      </c>
      <c r="Q3867" s="10">
        <v>1</v>
      </c>
      <c r="T3867" s="10">
        <v>3.872983346207417</v>
      </c>
      <c r="U3867" s="10">
        <v>3</v>
      </c>
      <c r="V3867" s="10">
        <v>5</v>
      </c>
      <c r="W3867" s="10">
        <v>0.73326973209044999</v>
      </c>
      <c r="X3867" s="10" t="s">
        <v>837</v>
      </c>
      <c r="Y3867" s="10">
        <v>7.0710678118654766E-2</v>
      </c>
      <c r="AB3867" s="10">
        <v>8.4838671606761995</v>
      </c>
      <c r="AE3867" s="10">
        <v>0</v>
      </c>
      <c r="AH3867" s="10">
        <v>1</v>
      </c>
      <c r="AQ3867" s="10">
        <v>9.3667265429206292</v>
      </c>
      <c r="AR3867" s="10">
        <v>82.423901109688444</v>
      </c>
      <c r="AS3867" s="10">
        <v>96.005654596923364</v>
      </c>
      <c r="AT3867" s="10">
        <v>220.11807375863478</v>
      </c>
      <c r="AU3867" s="10">
        <v>39.252166879967014</v>
      </c>
      <c r="AV3867" s="10">
        <v>1312.7921593290475</v>
      </c>
      <c r="AW3867" s="10">
        <v>1572.1623999676494</v>
      </c>
      <c r="AX3867" s="10">
        <v>1.1065441988461201E-20</v>
      </c>
      <c r="AY3867" s="10">
        <v>0</v>
      </c>
      <c r="AZ3867" s="10" t="s">
        <v>33</v>
      </c>
      <c r="BA3867" s="10">
        <v>3873</v>
      </c>
      <c r="BB3867" s="10" t="s">
        <v>33</v>
      </c>
      <c r="BC3867" s="10">
        <v>3847</v>
      </c>
      <c r="BE3867" s="10" t="s">
        <v>33</v>
      </c>
      <c r="BF3867" s="10" t="s">
        <v>33</v>
      </c>
      <c r="BG3867" s="10" t="s">
        <v>33</v>
      </c>
      <c r="BR3867" s="10" t="s">
        <v>1228</v>
      </c>
      <c r="BS3867" s="11">
        <v>96.005654596923364</v>
      </c>
      <c r="BT3867" s="11">
        <v>1572.1623999676494</v>
      </c>
      <c r="BU3867" s="10">
        <v>3867</v>
      </c>
    </row>
    <row r="3868" spans="1:73" s="10" customFormat="1" x14ac:dyDescent="0.45">
      <c r="A3868" s="10" t="s">
        <v>33</v>
      </c>
      <c r="B3868" s="10" t="s">
        <v>33</v>
      </c>
      <c r="C3868" s="10">
        <v>1019</v>
      </c>
      <c r="D3868" s="10" t="s">
        <v>33</v>
      </c>
      <c r="E3868" s="10">
        <v>3867</v>
      </c>
      <c r="F3868" s="10">
        <v>3930</v>
      </c>
      <c r="G3868" s="10" t="e">
        <v>#VALUE!</v>
      </c>
      <c r="H3868" s="10">
        <v>1020</v>
      </c>
      <c r="I3868" s="10">
        <v>1.2159405319669225E-20</v>
      </c>
      <c r="J3868" s="10" t="s">
        <v>33</v>
      </c>
      <c r="K3868" s="10" t="s">
        <v>922</v>
      </c>
      <c r="L3868" s="10" t="s">
        <v>33</v>
      </c>
      <c r="M3868" s="10">
        <v>1.0988630487917956</v>
      </c>
      <c r="N3868" s="10">
        <v>1.0988630487917956</v>
      </c>
      <c r="O3868" s="10">
        <v>1.0988630487917956</v>
      </c>
      <c r="Q3868" s="10">
        <v>1.05</v>
      </c>
      <c r="R3868" s="10">
        <v>1.1499999999999999</v>
      </c>
      <c r="T3868" s="10">
        <v>0</v>
      </c>
      <c r="W3868" s="10">
        <v>0</v>
      </c>
      <c r="Y3868" s="10">
        <v>0</v>
      </c>
      <c r="AB3868" s="10">
        <v>0</v>
      </c>
      <c r="AE3868" s="10">
        <v>0</v>
      </c>
      <c r="AH3868" s="10">
        <v>1</v>
      </c>
      <c r="AQ3868" s="10">
        <v>5.4821469903214011</v>
      </c>
      <c r="AR3868" s="10">
        <v>81.109587281669505</v>
      </c>
      <c r="AS3868" s="10">
        <v>89.058700417635535</v>
      </c>
      <c r="AT3868" s="10">
        <v>128.83045427255291</v>
      </c>
      <c r="AU3868" s="10">
        <v>30.683498226549094</v>
      </c>
      <c r="AV3868" s="10">
        <v>1309.3695922175964</v>
      </c>
      <c r="AW3868" s="10">
        <v>1468.8835447166985</v>
      </c>
      <c r="AX3868" s="10" t="s">
        <v>33</v>
      </c>
      <c r="AY3868" s="10">
        <v>0</v>
      </c>
      <c r="AZ3868" s="10" t="s">
        <v>33</v>
      </c>
      <c r="BA3868" s="10" t="s">
        <v>33</v>
      </c>
      <c r="BB3868" s="10">
        <v>3867</v>
      </c>
      <c r="BC3868" s="10">
        <v>3930</v>
      </c>
      <c r="BE3868" s="10" t="s">
        <v>1228</v>
      </c>
      <c r="BF3868" s="10" t="s">
        <v>1745</v>
      </c>
      <c r="BG3868" s="10">
        <v>9.8547388303909132E-19</v>
      </c>
      <c r="BR3868" s="10" t="s">
        <v>33</v>
      </c>
      <c r="BS3868" s="11" t="s">
        <v>33</v>
      </c>
      <c r="BT3868" s="11" t="s">
        <v>33</v>
      </c>
      <c r="BU3868" s="10">
        <v>3868</v>
      </c>
    </row>
    <row r="3869" spans="1:73" s="10" customFormat="1" x14ac:dyDescent="0.45">
      <c r="A3869" s="10" t="s">
        <v>33</v>
      </c>
      <c r="B3869" s="10" t="s">
        <v>33</v>
      </c>
      <c r="C3869" s="10">
        <v>1020</v>
      </c>
      <c r="D3869" s="10" t="s">
        <v>33</v>
      </c>
      <c r="E3869" s="10">
        <v>3867</v>
      </c>
      <c r="F3869" s="10">
        <v>24</v>
      </c>
      <c r="G3869" s="10">
        <v>0</v>
      </c>
      <c r="H3869" s="10">
        <v>11</v>
      </c>
      <c r="I3869" s="10">
        <v>1.1736673600300906E-22</v>
      </c>
      <c r="J3869" s="10" t="s">
        <v>33</v>
      </c>
      <c r="K3869" s="10" t="s">
        <v>836</v>
      </c>
      <c r="L3869" s="10" t="s">
        <v>33</v>
      </c>
      <c r="M3869" s="10">
        <v>1.0606601717798215E-2</v>
      </c>
      <c r="N3869" s="10">
        <v>1.0606601717798215E-2</v>
      </c>
      <c r="O3869" s="10">
        <v>0.14142135623730953</v>
      </c>
      <c r="Q3869" s="10">
        <v>0.1</v>
      </c>
      <c r="R3869" s="10">
        <v>0.2</v>
      </c>
      <c r="S3869" s="10">
        <v>92.5</v>
      </c>
      <c r="T3869" s="10">
        <v>0</v>
      </c>
      <c r="W3869" s="10">
        <v>0</v>
      </c>
      <c r="Y3869" s="10">
        <v>0</v>
      </c>
      <c r="AB3869" s="10">
        <v>0</v>
      </c>
      <c r="AE3869" s="10">
        <v>0</v>
      </c>
      <c r="AH3869" s="10">
        <v>1</v>
      </c>
      <c r="AQ3869" s="10">
        <v>0</v>
      </c>
      <c r="AR3869" s="10">
        <v>0</v>
      </c>
      <c r="AS3869" s="10">
        <v>0</v>
      </c>
      <c r="AT3869" s="10">
        <v>0</v>
      </c>
      <c r="AU3869" s="10">
        <v>0</v>
      </c>
      <c r="AV3869" s="10">
        <v>1.0606601717798215E-2</v>
      </c>
      <c r="AW3869" s="10">
        <v>1.0606601717798215E-2</v>
      </c>
      <c r="AX3869" s="10" t="s">
        <v>33</v>
      </c>
      <c r="AY3869" s="10">
        <v>0</v>
      </c>
      <c r="AZ3869" s="10" t="s">
        <v>33</v>
      </c>
      <c r="BA3869" s="10" t="s">
        <v>33</v>
      </c>
      <c r="BB3869" s="10">
        <v>3867</v>
      </c>
      <c r="BC3869" s="10">
        <v>24</v>
      </c>
      <c r="BE3869" s="10" t="s">
        <v>1228</v>
      </c>
      <c r="BF3869" s="10" t="s">
        <v>4393</v>
      </c>
      <c r="BG3869" s="10">
        <v>0</v>
      </c>
      <c r="BR3869" s="10" t="s">
        <v>33</v>
      </c>
      <c r="BS3869" s="11" t="s">
        <v>33</v>
      </c>
      <c r="BT3869" s="11" t="s">
        <v>33</v>
      </c>
      <c r="BU3869" s="10">
        <v>3869</v>
      </c>
    </row>
    <row r="3870" spans="1:73" s="10" customFormat="1" x14ac:dyDescent="0.45">
      <c r="A3870" s="10" t="s">
        <v>33</v>
      </c>
      <c r="B3870" s="10" t="s">
        <v>33</v>
      </c>
      <c r="C3870" s="10">
        <v>1020</v>
      </c>
      <c r="D3870" s="10" t="s">
        <v>33</v>
      </c>
      <c r="E3870" s="10">
        <v>3867</v>
      </c>
      <c r="F3870" s="10">
        <v>45</v>
      </c>
      <c r="G3870" s="10">
        <v>0</v>
      </c>
      <c r="H3870" s="10">
        <v>22</v>
      </c>
      <c r="I3870" s="10">
        <v>7.8244490668672696E-23</v>
      </c>
      <c r="J3870" s="10" t="s">
        <v>33</v>
      </c>
      <c r="K3870" s="10" t="s">
        <v>923</v>
      </c>
      <c r="L3870" s="10" t="s">
        <v>33</v>
      </c>
      <c r="M3870" s="10">
        <v>7.0710678118654753E-3</v>
      </c>
      <c r="N3870" s="10">
        <v>7.0710678118654753E-3</v>
      </c>
      <c r="O3870" s="10">
        <v>7.0710678118654753E-3</v>
      </c>
      <c r="Q3870" s="10">
        <v>5.0000000000000001E-3</v>
      </c>
      <c r="R3870" s="10">
        <v>0.01</v>
      </c>
      <c r="T3870" s="10">
        <v>0</v>
      </c>
      <c r="W3870" s="10">
        <v>0</v>
      </c>
      <c r="Y3870" s="10">
        <v>0</v>
      </c>
      <c r="AB3870" s="10">
        <v>0</v>
      </c>
      <c r="AE3870" s="10">
        <v>0</v>
      </c>
      <c r="AH3870" s="10">
        <v>1</v>
      </c>
      <c r="AQ3870" s="10">
        <v>0</v>
      </c>
      <c r="AR3870" s="10">
        <v>2.5602452454302472E-2</v>
      </c>
      <c r="AS3870" s="10">
        <v>2.5602452454302472E-2</v>
      </c>
      <c r="AT3870" s="10">
        <v>0</v>
      </c>
      <c r="AU3870" s="10">
        <v>0</v>
      </c>
      <c r="AV3870" s="10">
        <v>0.34269903244086725</v>
      </c>
      <c r="AW3870" s="10">
        <v>0.34269903244086725</v>
      </c>
      <c r="AX3870" s="10" t="s">
        <v>33</v>
      </c>
      <c r="AY3870" s="10">
        <v>0</v>
      </c>
      <c r="AZ3870" s="10" t="s">
        <v>33</v>
      </c>
      <c r="BA3870" s="10" t="s">
        <v>33</v>
      </c>
      <c r="BB3870" s="10">
        <v>3867</v>
      </c>
      <c r="BC3870" s="10">
        <v>45</v>
      </c>
      <c r="BE3870" s="10" t="s">
        <v>1228</v>
      </c>
      <c r="BF3870" s="10" t="s">
        <v>4394</v>
      </c>
      <c r="BG3870" s="10">
        <v>2.8330245239542011E-22</v>
      </c>
      <c r="BR3870" s="10" t="s">
        <v>33</v>
      </c>
      <c r="BS3870" s="11" t="s">
        <v>33</v>
      </c>
      <c r="BT3870" s="11" t="s">
        <v>33</v>
      </c>
      <c r="BU3870" s="10">
        <v>3870</v>
      </c>
    </row>
    <row r="3871" spans="1:73" s="10" customFormat="1" x14ac:dyDescent="0.45">
      <c r="A3871" s="10" t="s">
        <v>33</v>
      </c>
      <c r="B3871" s="10" t="s">
        <v>33</v>
      </c>
      <c r="C3871" s="10">
        <v>1020</v>
      </c>
      <c r="D3871" s="10" t="s">
        <v>33</v>
      </c>
      <c r="E3871" s="10">
        <v>3867</v>
      </c>
      <c r="F3871" s="10">
        <v>3939</v>
      </c>
      <c r="G3871" s="10">
        <v>0</v>
      </c>
      <c r="H3871" s="10">
        <v>1021</v>
      </c>
      <c r="I3871" s="10">
        <v>3.4992000000000027E-23</v>
      </c>
      <c r="J3871" s="10" t="s">
        <v>33</v>
      </c>
      <c r="K3871" s="10" t="s">
        <v>924</v>
      </c>
      <c r="L3871" s="10" t="s">
        <v>33</v>
      </c>
      <c r="M3871" s="10">
        <v>3.1622776601683794E-3</v>
      </c>
      <c r="N3871" s="10">
        <v>3.1622776601683794E-3</v>
      </c>
      <c r="O3871" s="10">
        <v>3.1622776601683794E-3</v>
      </c>
      <c r="Q3871" s="10">
        <v>2E-3</v>
      </c>
      <c r="R3871" s="10">
        <v>5.0000000000000001E-3</v>
      </c>
      <c r="T3871" s="10">
        <v>0</v>
      </c>
      <c r="W3871" s="10">
        <v>0</v>
      </c>
      <c r="Y3871" s="10">
        <v>0</v>
      </c>
      <c r="AB3871" s="10">
        <v>0</v>
      </c>
      <c r="AE3871" s="10">
        <v>0</v>
      </c>
      <c r="AH3871" s="10">
        <v>1</v>
      </c>
      <c r="AQ3871" s="10">
        <v>1.1596206391810705E-2</v>
      </c>
      <c r="AR3871" s="10">
        <v>9.2852387221940669E-2</v>
      </c>
      <c r="AS3871" s="10">
        <v>0.10966688649006619</v>
      </c>
      <c r="AT3871" s="10">
        <v>0.27251085020755156</v>
      </c>
      <c r="AU3871" s="10">
        <v>8.4801492741719928E-2</v>
      </c>
      <c r="AV3871" s="10">
        <v>1.1948628217230541</v>
      </c>
      <c r="AW3871" s="10">
        <v>1.5521751646723256</v>
      </c>
      <c r="AX3871" s="10" t="s">
        <v>33</v>
      </c>
      <c r="AY3871" s="10">
        <v>0</v>
      </c>
      <c r="AZ3871" s="10" t="s">
        <v>33</v>
      </c>
      <c r="BA3871" s="10" t="s">
        <v>33</v>
      </c>
      <c r="BB3871" s="10">
        <v>3867</v>
      </c>
      <c r="BC3871" s="10">
        <v>3939</v>
      </c>
      <c r="BE3871" s="10" t="s">
        <v>1228</v>
      </c>
      <c r="BF3871" s="10" t="s">
        <v>4395</v>
      </c>
      <c r="BG3871" s="10">
        <v>1.2135125705109867E-21</v>
      </c>
      <c r="BR3871" s="10" t="s">
        <v>33</v>
      </c>
      <c r="BS3871" s="11" t="s">
        <v>33</v>
      </c>
      <c r="BT3871" s="11" t="s">
        <v>33</v>
      </c>
      <c r="BU3871" s="10">
        <v>3871</v>
      </c>
    </row>
    <row r="3872" spans="1:73" s="10" customFormat="1" x14ac:dyDescent="0.45">
      <c r="A3872" s="10" t="s">
        <v>33</v>
      </c>
      <c r="B3872" s="10" t="s">
        <v>33</v>
      </c>
      <c r="C3872" s="10">
        <v>1021</v>
      </c>
      <c r="D3872" s="10" t="s">
        <v>33</v>
      </c>
      <c r="E3872" s="10">
        <v>3867</v>
      </c>
      <c r="F3872" s="10">
        <v>240</v>
      </c>
      <c r="G3872" s="10">
        <v>0</v>
      </c>
      <c r="H3872" s="10">
        <v>95</v>
      </c>
      <c r="I3872" s="10">
        <v>1.5648898133734539E-20</v>
      </c>
      <c r="J3872" s="10" t="s">
        <v>33</v>
      </c>
      <c r="K3872" s="10" t="s">
        <v>843</v>
      </c>
      <c r="L3872" s="10" t="s">
        <v>33</v>
      </c>
      <c r="M3872" s="10">
        <v>1.4142135623730951</v>
      </c>
      <c r="N3872" s="10">
        <v>1.4142135623730951</v>
      </c>
      <c r="O3872" s="10">
        <v>1.4142135623730951</v>
      </c>
      <c r="Q3872" s="10">
        <v>1</v>
      </c>
      <c r="R3872" s="10">
        <v>2</v>
      </c>
      <c r="T3872" s="10">
        <v>0</v>
      </c>
      <c r="W3872" s="10">
        <v>0</v>
      </c>
      <c r="Y3872" s="10">
        <v>0</v>
      </c>
      <c r="AB3872" s="10">
        <v>0</v>
      </c>
      <c r="AE3872" s="10">
        <v>0</v>
      </c>
      <c r="AH3872" s="10">
        <v>1</v>
      </c>
      <c r="AQ3872" s="10">
        <v>0</v>
      </c>
      <c r="AR3872" s="10">
        <v>0.4625892562522394</v>
      </c>
      <c r="AS3872" s="10">
        <v>0.4625892562522394</v>
      </c>
      <c r="AT3872" s="10">
        <v>0</v>
      </c>
      <c r="AU3872" s="10">
        <v>0</v>
      </c>
      <c r="AV3872" s="10">
        <v>1.8743986555693002</v>
      </c>
      <c r="AW3872" s="10">
        <v>1.8743986555693002</v>
      </c>
      <c r="AX3872" s="10" t="s">
        <v>33</v>
      </c>
      <c r="AY3872" s="10">
        <v>0</v>
      </c>
      <c r="AZ3872" s="10" t="s">
        <v>33</v>
      </c>
      <c r="BA3872" s="10" t="s">
        <v>33</v>
      </c>
      <c r="BB3872" s="10">
        <v>3867</v>
      </c>
      <c r="BC3872" s="10">
        <v>240</v>
      </c>
      <c r="BE3872" s="10" t="s">
        <v>1228</v>
      </c>
      <c r="BF3872" s="10" t="s">
        <v>4396</v>
      </c>
      <c r="BG3872" s="10">
        <v>5.1187545795445681E-21</v>
      </c>
      <c r="BR3872" s="10" t="s">
        <v>33</v>
      </c>
      <c r="BS3872" s="11" t="s">
        <v>33</v>
      </c>
      <c r="BT3872" s="11" t="s">
        <v>33</v>
      </c>
      <c r="BU3872" s="10">
        <v>3872</v>
      </c>
    </row>
    <row r="3873" spans="1:73" s="10" customFormat="1" x14ac:dyDescent="0.45">
      <c r="A3873" s="10">
        <v>1010</v>
      </c>
      <c r="B3873" s="10">
        <v>3848</v>
      </c>
      <c r="C3873" s="10">
        <v>1021</v>
      </c>
      <c r="D3873" s="10">
        <v>3881</v>
      </c>
      <c r="E3873" s="10" t="s">
        <v>33</v>
      </c>
      <c r="F3873" s="10">
        <v>3848</v>
      </c>
      <c r="G3873" s="10" t="e">
        <v>#VALUE!</v>
      </c>
      <c r="H3873" s="10" t="s">
        <v>33</v>
      </c>
      <c r="I3873" s="10">
        <v>3.9122245334336348E-21</v>
      </c>
      <c r="J3873" s="10" t="s">
        <v>1739</v>
      </c>
      <c r="L3873" s="10">
        <v>1</v>
      </c>
      <c r="M3873" s="10" t="s">
        <v>33</v>
      </c>
      <c r="N3873" s="10">
        <v>1</v>
      </c>
      <c r="O3873" s="10">
        <v>1</v>
      </c>
      <c r="Q3873" s="10">
        <v>1</v>
      </c>
      <c r="T3873" s="10">
        <v>6.324555320336759</v>
      </c>
      <c r="U3873" s="10">
        <v>5</v>
      </c>
      <c r="V3873" s="10">
        <v>8</v>
      </c>
      <c r="W3873" s="10">
        <v>0.65585638671892188</v>
      </c>
      <c r="X3873" s="10" t="s">
        <v>837</v>
      </c>
      <c r="Y3873" s="10">
        <v>6.3245553203367583E-2</v>
      </c>
      <c r="AB3873" s="10">
        <v>7.5882014733400425</v>
      </c>
      <c r="AE3873" s="10">
        <v>0</v>
      </c>
      <c r="AH3873" s="10">
        <v>1</v>
      </c>
      <c r="AQ3873" s="10">
        <v>38.271360958883349</v>
      </c>
      <c r="AR3873" s="10">
        <v>125.08442277418675</v>
      </c>
      <c r="AS3873" s="10">
        <v>180.57789616456762</v>
      </c>
      <c r="AT3873" s="10">
        <v>899.37698253375868</v>
      </c>
      <c r="AU3873" s="10">
        <v>63.425429899083923</v>
      </c>
      <c r="AV3873" s="10">
        <v>2014.7574024447845</v>
      </c>
      <c r="AW3873" s="10">
        <v>2977.5598148776271</v>
      </c>
      <c r="AX3873" s="10">
        <v>3.9122245334336348E-21</v>
      </c>
      <c r="AY3873" s="10">
        <v>0</v>
      </c>
      <c r="AZ3873" s="10" t="s">
        <v>33</v>
      </c>
      <c r="BA3873" s="10">
        <v>3881</v>
      </c>
      <c r="BB3873" s="10" t="s">
        <v>33</v>
      </c>
      <c r="BC3873" s="10">
        <v>3848</v>
      </c>
      <c r="BE3873" s="10" t="s">
        <v>33</v>
      </c>
      <c r="BF3873" s="10" t="s">
        <v>33</v>
      </c>
      <c r="BG3873" s="10" t="s">
        <v>33</v>
      </c>
      <c r="BR3873" s="10" t="s">
        <v>1739</v>
      </c>
      <c r="BS3873" s="11">
        <v>180.57789616456762</v>
      </c>
      <c r="BT3873" s="11">
        <v>2977.5598148776271</v>
      </c>
      <c r="BU3873" s="10">
        <v>3873</v>
      </c>
    </row>
    <row r="3874" spans="1:73" s="10" customFormat="1" x14ac:dyDescent="0.45">
      <c r="A3874" s="10" t="s">
        <v>33</v>
      </c>
      <c r="B3874" s="10" t="s">
        <v>33</v>
      </c>
      <c r="C3874" s="10">
        <v>1021</v>
      </c>
      <c r="D3874" s="10" t="s">
        <v>33</v>
      </c>
      <c r="E3874" s="10">
        <v>3873</v>
      </c>
      <c r="F3874" s="10">
        <v>1323</v>
      </c>
      <c r="G3874" s="10">
        <v>0</v>
      </c>
      <c r="H3874" s="10">
        <v>360</v>
      </c>
      <c r="I3874" s="10">
        <v>2.5354112755133057E-21</v>
      </c>
      <c r="J3874" s="10" t="s">
        <v>33</v>
      </c>
      <c r="K3874" s="10" t="s">
        <v>925</v>
      </c>
      <c r="L3874" s="10" t="s">
        <v>33</v>
      </c>
      <c r="M3874" s="10">
        <v>0.64807406984078597</v>
      </c>
      <c r="N3874" s="10">
        <v>0.64807406984078597</v>
      </c>
      <c r="O3874" s="10">
        <v>0.64807406984078597</v>
      </c>
      <c r="Q3874" s="10">
        <v>0.6</v>
      </c>
      <c r="R3874" s="10">
        <v>0.7</v>
      </c>
      <c r="T3874" s="10">
        <v>0</v>
      </c>
      <c r="W3874" s="10">
        <v>0</v>
      </c>
      <c r="Y3874" s="10">
        <v>0</v>
      </c>
      <c r="AB3874" s="10">
        <v>0</v>
      </c>
      <c r="AE3874" s="10">
        <v>0</v>
      </c>
      <c r="AH3874" s="10">
        <v>1</v>
      </c>
      <c r="AQ3874" s="10">
        <v>0.31749015732775082</v>
      </c>
      <c r="AR3874" s="10">
        <v>38.496730659913034</v>
      </c>
      <c r="AS3874" s="10">
        <v>38.957091388038272</v>
      </c>
      <c r="AT3874" s="10">
        <v>7.4610186972021442</v>
      </c>
      <c r="AU3874" s="10">
        <v>2.1992697275232067</v>
      </c>
      <c r="AV3874" s="10">
        <v>598.6291967635027</v>
      </c>
      <c r="AW3874" s="10">
        <v>608.28948518822801</v>
      </c>
      <c r="AX3874" s="10" t="s">
        <v>33</v>
      </c>
      <c r="AY3874" s="10">
        <v>0</v>
      </c>
      <c r="AZ3874" s="10" t="s">
        <v>33</v>
      </c>
      <c r="BA3874" s="10" t="s">
        <v>33</v>
      </c>
      <c r="BB3874" s="10">
        <v>3873</v>
      </c>
      <c r="BC3874" s="10">
        <v>1323</v>
      </c>
      <c r="BE3874" s="10" t="s">
        <v>1739</v>
      </c>
      <c r="BF3874" s="10" t="s">
        <v>4397</v>
      </c>
      <c r="BG3874" s="10">
        <v>1.524088886794995E-19</v>
      </c>
      <c r="BR3874" s="10" t="s">
        <v>33</v>
      </c>
      <c r="BS3874" s="11" t="s">
        <v>33</v>
      </c>
      <c r="BT3874" s="11" t="s">
        <v>33</v>
      </c>
      <c r="BU3874" s="10">
        <v>3874</v>
      </c>
    </row>
    <row r="3875" spans="1:73" s="10" customFormat="1" x14ac:dyDescent="0.45">
      <c r="A3875" s="10" t="s">
        <v>33</v>
      </c>
      <c r="B3875" s="10" t="s">
        <v>33</v>
      </c>
      <c r="C3875" s="10">
        <v>1021</v>
      </c>
      <c r="D3875" s="10" t="s">
        <v>33</v>
      </c>
      <c r="E3875" s="10">
        <v>3873</v>
      </c>
      <c r="F3875" s="10">
        <v>3947</v>
      </c>
      <c r="G3875" s="10">
        <v>0</v>
      </c>
      <c r="H3875" s="10">
        <v>1022</v>
      </c>
      <c r="I3875" s="10">
        <v>2.1428136269867255E-21</v>
      </c>
      <c r="J3875" s="10" t="s">
        <v>33</v>
      </c>
      <c r="K3875" s="10" t="s">
        <v>926</v>
      </c>
      <c r="L3875" s="10" t="s">
        <v>33</v>
      </c>
      <c r="M3875" s="10">
        <v>0.54772255750516607</v>
      </c>
      <c r="N3875" s="10">
        <v>0.54772255750516607</v>
      </c>
      <c r="O3875" s="10">
        <v>0.54772255750516607</v>
      </c>
      <c r="Q3875" s="10">
        <v>0.5</v>
      </c>
      <c r="R3875" s="10">
        <v>0.6</v>
      </c>
      <c r="T3875" s="10">
        <v>0</v>
      </c>
      <c r="W3875" s="10">
        <v>0</v>
      </c>
      <c r="Y3875" s="10">
        <v>0</v>
      </c>
      <c r="AB3875" s="10">
        <v>0</v>
      </c>
      <c r="AE3875" s="10">
        <v>0</v>
      </c>
      <c r="AH3875" s="10">
        <v>1</v>
      </c>
      <c r="AQ3875" s="10">
        <v>26.716913794621775</v>
      </c>
      <c r="AR3875" s="10">
        <v>73.372738194812769</v>
      </c>
      <c r="AS3875" s="10">
        <v>112.11226319701434</v>
      </c>
      <c r="AT3875" s="10">
        <v>627.84747417361166</v>
      </c>
      <c r="AU3875" s="10">
        <v>14.411293639912925</v>
      </c>
      <c r="AV3875" s="10">
        <v>1280.9806180265202</v>
      </c>
      <c r="AW3875" s="10">
        <v>1923.2393858400449</v>
      </c>
      <c r="AX3875" s="10" t="s">
        <v>33</v>
      </c>
      <c r="AY3875" s="10">
        <v>0</v>
      </c>
      <c r="AZ3875" s="10" t="s">
        <v>33</v>
      </c>
      <c r="BA3875" s="10" t="s">
        <v>33</v>
      </c>
      <c r="BB3875" s="10">
        <v>3873</v>
      </c>
      <c r="BC3875" s="10">
        <v>3947</v>
      </c>
      <c r="BE3875" s="10" t="s">
        <v>1739</v>
      </c>
      <c r="BF3875" s="10" t="s">
        <v>1747</v>
      </c>
      <c r="BG3875" s="10">
        <v>4.386083465781283E-19</v>
      </c>
      <c r="BR3875" s="10" t="s">
        <v>33</v>
      </c>
      <c r="BS3875" s="11" t="s">
        <v>33</v>
      </c>
      <c r="BT3875" s="11" t="s">
        <v>33</v>
      </c>
      <c r="BU3875" s="10">
        <v>3875</v>
      </c>
    </row>
    <row r="3876" spans="1:73" s="10" customFormat="1" x14ac:dyDescent="0.45">
      <c r="A3876" s="10" t="s">
        <v>33</v>
      </c>
      <c r="B3876" s="10" t="s">
        <v>33</v>
      </c>
      <c r="C3876" s="10">
        <v>1022</v>
      </c>
      <c r="D3876" s="10" t="s">
        <v>33</v>
      </c>
      <c r="E3876" s="10">
        <v>3873</v>
      </c>
      <c r="F3876" s="10">
        <v>65</v>
      </c>
      <c r="G3876" s="10">
        <v>0</v>
      </c>
      <c r="H3876" s="10">
        <v>29</v>
      </c>
      <c r="I3876" s="10">
        <v>2.7663604971153009E-22</v>
      </c>
      <c r="J3876" s="10" t="s">
        <v>33</v>
      </c>
      <c r="K3876" s="10" t="s">
        <v>874</v>
      </c>
      <c r="L3876" s="10" t="s">
        <v>33</v>
      </c>
      <c r="M3876" s="10">
        <v>7.0710678118654766E-2</v>
      </c>
      <c r="N3876" s="10">
        <v>7.0710678118654766E-2</v>
      </c>
      <c r="O3876" s="10">
        <v>7.0710678118654766E-2</v>
      </c>
      <c r="Q3876" s="10">
        <v>0.05</v>
      </c>
      <c r="R3876" s="10">
        <v>0.1</v>
      </c>
      <c r="T3876" s="10">
        <v>0</v>
      </c>
      <c r="W3876" s="10">
        <v>0</v>
      </c>
      <c r="Y3876" s="10">
        <v>0</v>
      </c>
      <c r="AB3876" s="10">
        <v>0</v>
      </c>
      <c r="AE3876" s="10">
        <v>0</v>
      </c>
      <c r="AH3876" s="10">
        <v>1</v>
      </c>
      <c r="AQ3876" s="10">
        <v>0</v>
      </c>
      <c r="AR3876" s="10">
        <v>3.5441807646857448</v>
      </c>
      <c r="AS3876" s="10">
        <v>3.5441807646857448</v>
      </c>
      <c r="AT3876" s="10">
        <v>0</v>
      </c>
      <c r="AU3876" s="10">
        <v>0</v>
      </c>
      <c r="AV3876" s="10">
        <v>61.377119442851146</v>
      </c>
      <c r="AW3876" s="10">
        <v>61.377119442851146</v>
      </c>
      <c r="AX3876" s="10" t="s">
        <v>33</v>
      </c>
      <c r="AY3876" s="10">
        <v>0</v>
      </c>
      <c r="AZ3876" s="10" t="s">
        <v>33</v>
      </c>
      <c r="BA3876" s="10" t="s">
        <v>33</v>
      </c>
      <c r="BB3876" s="10">
        <v>3873</v>
      </c>
      <c r="BC3876" s="10">
        <v>65</v>
      </c>
      <c r="BE3876" s="10" t="s">
        <v>1739</v>
      </c>
      <c r="BF3876" s="10" t="s">
        <v>4398</v>
      </c>
      <c r="BG3876" s="10">
        <v>1.3865630938527152E-20</v>
      </c>
      <c r="BR3876" s="10" t="s">
        <v>33</v>
      </c>
      <c r="BS3876" s="11" t="s">
        <v>33</v>
      </c>
      <c r="BT3876" s="11" t="s">
        <v>33</v>
      </c>
      <c r="BU3876" s="10">
        <v>3876</v>
      </c>
    </row>
    <row r="3877" spans="1:73" s="10" customFormat="1" x14ac:dyDescent="0.45">
      <c r="A3877" s="10" t="s">
        <v>33</v>
      </c>
      <c r="B3877" s="10" t="s">
        <v>33</v>
      </c>
      <c r="C3877" s="10">
        <v>1022</v>
      </c>
      <c r="D3877" s="10" t="s">
        <v>33</v>
      </c>
      <c r="E3877" s="10">
        <v>3873</v>
      </c>
      <c r="F3877" s="10">
        <v>3939</v>
      </c>
      <c r="G3877" s="10">
        <v>0</v>
      </c>
      <c r="H3877" s="10">
        <v>1021</v>
      </c>
      <c r="I3877" s="10">
        <v>1.2371540243639844E-23</v>
      </c>
      <c r="J3877" s="10" t="s">
        <v>33</v>
      </c>
      <c r="K3877" s="10" t="s">
        <v>924</v>
      </c>
      <c r="L3877" s="10" t="s">
        <v>33</v>
      </c>
      <c r="M3877" s="10">
        <v>3.1622776601683794E-3</v>
      </c>
      <c r="N3877" s="10">
        <v>3.1622776601683794E-3</v>
      </c>
      <c r="O3877" s="10">
        <v>3.1622776601683794E-3</v>
      </c>
      <c r="Q3877" s="10">
        <v>2E-3</v>
      </c>
      <c r="R3877" s="10">
        <v>5.0000000000000001E-3</v>
      </c>
      <c r="T3877" s="10">
        <v>0</v>
      </c>
      <c r="W3877" s="10">
        <v>0</v>
      </c>
      <c r="Y3877" s="10">
        <v>0</v>
      </c>
      <c r="AB3877" s="10">
        <v>0</v>
      </c>
      <c r="AE3877" s="10">
        <v>0</v>
      </c>
      <c r="AH3877" s="10">
        <v>1</v>
      </c>
      <c r="AQ3877" s="10">
        <v>1.1596206391810705E-2</v>
      </c>
      <c r="AR3877" s="10">
        <v>9.2852387221940669E-2</v>
      </c>
      <c r="AS3877" s="10">
        <v>0.10966688649006619</v>
      </c>
      <c r="AT3877" s="10">
        <v>0.27251085020755156</v>
      </c>
      <c r="AU3877" s="10">
        <v>8.4801492741719928E-2</v>
      </c>
      <c r="AV3877" s="10">
        <v>1.1948628217230541</v>
      </c>
      <c r="AW3877" s="10">
        <v>1.5521751646723256</v>
      </c>
      <c r="AX3877" s="10" t="s">
        <v>33</v>
      </c>
      <c r="AY3877" s="10">
        <v>0</v>
      </c>
      <c r="AZ3877" s="10" t="s">
        <v>33</v>
      </c>
      <c r="BA3877" s="10" t="s">
        <v>33</v>
      </c>
      <c r="BB3877" s="10">
        <v>3873</v>
      </c>
      <c r="BC3877" s="10">
        <v>3939</v>
      </c>
      <c r="BE3877" s="10" t="s">
        <v>1739</v>
      </c>
      <c r="BF3877" s="10" t="s">
        <v>4399</v>
      </c>
      <c r="BG3877" s="10">
        <v>4.2904148383171854E-22</v>
      </c>
      <c r="BR3877" s="10" t="s">
        <v>33</v>
      </c>
      <c r="BS3877" s="11" t="s">
        <v>33</v>
      </c>
      <c r="BT3877" s="11" t="s">
        <v>33</v>
      </c>
      <c r="BU3877" s="10">
        <v>3877</v>
      </c>
    </row>
    <row r="3878" spans="1:73" s="10" customFormat="1" x14ac:dyDescent="0.45">
      <c r="A3878" s="10" t="s">
        <v>33</v>
      </c>
      <c r="B3878" s="10" t="s">
        <v>33</v>
      </c>
      <c r="C3878" s="10">
        <v>1022</v>
      </c>
      <c r="D3878" s="10" t="s">
        <v>33</v>
      </c>
      <c r="E3878" s="10">
        <v>3873</v>
      </c>
      <c r="F3878" s="10">
        <v>3952</v>
      </c>
      <c r="G3878" s="10" t="e">
        <v>#VALUE!</v>
      </c>
      <c r="H3878" s="10">
        <v>1023</v>
      </c>
      <c r="I3878" s="10">
        <v>6.9159012427882514E-22</v>
      </c>
      <c r="J3878" s="10" t="s">
        <v>33</v>
      </c>
      <c r="K3878" s="10" t="s">
        <v>909</v>
      </c>
      <c r="L3878" s="10" t="s">
        <v>33</v>
      </c>
      <c r="M3878" s="10">
        <v>0.17677669529663689</v>
      </c>
      <c r="N3878" s="10">
        <v>0.17677669529663689</v>
      </c>
      <c r="O3878" s="10">
        <v>1.4142135623730951</v>
      </c>
      <c r="Q3878" s="10">
        <v>1</v>
      </c>
      <c r="R3878" s="10">
        <v>2</v>
      </c>
      <c r="S3878" s="10">
        <v>87.5</v>
      </c>
      <c r="T3878" s="10">
        <v>0</v>
      </c>
      <c r="W3878" s="10">
        <v>0</v>
      </c>
      <c r="Y3878" s="10">
        <v>0</v>
      </c>
      <c r="AB3878" s="10">
        <v>0</v>
      </c>
      <c r="AE3878" s="10">
        <v>0</v>
      </c>
      <c r="AH3878" s="10">
        <v>1</v>
      </c>
      <c r="AQ3878" s="10">
        <v>4.8954684709403899</v>
      </c>
      <c r="AR3878" s="10">
        <v>8.4471360516274174</v>
      </c>
      <c r="AS3878" s="10">
        <v>15.545565334490982</v>
      </c>
      <c r="AT3878" s="10">
        <v>115.04350906709917</v>
      </c>
      <c r="AU3878" s="10">
        <v>39.027098063545239</v>
      </c>
      <c r="AV3878" s="10">
        <v>70.576954727268372</v>
      </c>
      <c r="AW3878" s="10">
        <v>224.64756185791279</v>
      </c>
      <c r="AX3878" s="10" t="s">
        <v>33</v>
      </c>
      <c r="AY3878" s="10">
        <v>0</v>
      </c>
      <c r="AZ3878" s="10" t="s">
        <v>33</v>
      </c>
      <c r="BA3878" s="10" t="s">
        <v>33</v>
      </c>
      <c r="BB3878" s="10">
        <v>3873</v>
      </c>
      <c r="BC3878" s="10">
        <v>3952</v>
      </c>
      <c r="BE3878" s="10" t="s">
        <v>1739</v>
      </c>
      <c r="BF3878" s="10" t="s">
        <v>1748</v>
      </c>
      <c r="BG3878" s="10">
        <v>6.0817742087691065E-20</v>
      </c>
      <c r="BR3878" s="10" t="s">
        <v>33</v>
      </c>
      <c r="BS3878" s="11" t="s">
        <v>33</v>
      </c>
      <c r="BT3878" s="11" t="s">
        <v>33</v>
      </c>
      <c r="BU3878" s="10">
        <v>3878</v>
      </c>
    </row>
    <row r="3879" spans="1:73" s="10" customFormat="1" x14ac:dyDescent="0.45">
      <c r="A3879" s="10" t="s">
        <v>33</v>
      </c>
      <c r="B3879" s="10" t="s">
        <v>33</v>
      </c>
      <c r="C3879" s="10">
        <v>1023</v>
      </c>
      <c r="D3879" s="10" t="s">
        <v>33</v>
      </c>
      <c r="E3879" s="10">
        <v>3873</v>
      </c>
      <c r="F3879" s="10">
        <v>240</v>
      </c>
      <c r="G3879" s="10">
        <v>0</v>
      </c>
      <c r="H3879" s="10">
        <v>95</v>
      </c>
      <c r="I3879" s="10">
        <v>5.5327209942306011E-21</v>
      </c>
      <c r="J3879" s="10" t="s">
        <v>33</v>
      </c>
      <c r="K3879" s="10" t="s">
        <v>843</v>
      </c>
      <c r="L3879" s="10" t="s">
        <v>33</v>
      </c>
      <c r="M3879" s="10">
        <v>1.4142135623730951</v>
      </c>
      <c r="N3879" s="10">
        <v>1.4142135623730951</v>
      </c>
      <c r="O3879" s="10">
        <v>1.4142135623730951</v>
      </c>
      <c r="Q3879" s="10">
        <v>1</v>
      </c>
      <c r="R3879" s="10">
        <v>2</v>
      </c>
      <c r="T3879" s="10">
        <v>0</v>
      </c>
      <c r="W3879" s="10">
        <v>0</v>
      </c>
      <c r="Y3879" s="10">
        <v>0</v>
      </c>
      <c r="AB3879" s="10">
        <v>0</v>
      </c>
      <c r="AE3879" s="10">
        <v>0</v>
      </c>
      <c r="AH3879" s="10">
        <v>1</v>
      </c>
      <c r="AQ3879" s="10">
        <v>0</v>
      </c>
      <c r="AR3879" s="10">
        <v>0.4625892562522394</v>
      </c>
      <c r="AS3879" s="10">
        <v>0.4625892562522394</v>
      </c>
      <c r="AT3879" s="10">
        <v>0</v>
      </c>
      <c r="AU3879" s="10">
        <v>0</v>
      </c>
      <c r="AV3879" s="10">
        <v>1.8743986555693002</v>
      </c>
      <c r="AW3879" s="10">
        <v>1.8743986555693002</v>
      </c>
      <c r="AX3879" s="10" t="s">
        <v>33</v>
      </c>
      <c r="AY3879" s="10">
        <v>0</v>
      </c>
      <c r="AZ3879" s="10" t="s">
        <v>33</v>
      </c>
      <c r="BA3879" s="10" t="s">
        <v>33</v>
      </c>
      <c r="BB3879" s="10">
        <v>3873</v>
      </c>
      <c r="BC3879" s="10">
        <v>240</v>
      </c>
      <c r="BE3879" s="10" t="s">
        <v>1739</v>
      </c>
      <c r="BF3879" s="10" t="s">
        <v>4400</v>
      </c>
      <c r="BG3879" s="10">
        <v>1.8097530372128294E-21</v>
      </c>
      <c r="BR3879" s="10" t="s">
        <v>33</v>
      </c>
      <c r="BS3879" s="11" t="s">
        <v>33</v>
      </c>
      <c r="BT3879" s="11" t="s">
        <v>33</v>
      </c>
      <c r="BU3879" s="10">
        <v>3879</v>
      </c>
    </row>
    <row r="3880" spans="1:73" s="10" customFormat="1" x14ac:dyDescent="0.45">
      <c r="A3880" s="10" t="s">
        <v>33</v>
      </c>
      <c r="B3880" s="10" t="s">
        <v>33</v>
      </c>
      <c r="C3880" s="10">
        <v>1023</v>
      </c>
      <c r="D3880" s="10" t="s">
        <v>33</v>
      </c>
      <c r="E3880" s="10">
        <v>3873</v>
      </c>
      <c r="F3880" s="10">
        <v>212</v>
      </c>
      <c r="G3880" s="10">
        <v>0</v>
      </c>
      <c r="H3880" s="10">
        <v>85</v>
      </c>
      <c r="I3880" s="10">
        <v>2.7663604971153005E-23</v>
      </c>
      <c r="J3880" s="10" t="s">
        <v>33</v>
      </c>
      <c r="K3880" s="10" t="s">
        <v>851</v>
      </c>
      <c r="L3880" s="10" t="s">
        <v>33</v>
      </c>
      <c r="M3880" s="10">
        <v>7.0710678118654753E-3</v>
      </c>
      <c r="N3880" s="10">
        <v>7.0710678118654753E-3</v>
      </c>
      <c r="O3880" s="10">
        <v>7.0710678118654753E-3</v>
      </c>
      <c r="Q3880" s="10">
        <v>5.0000000000000001E-3</v>
      </c>
      <c r="R3880" s="10">
        <v>0.01</v>
      </c>
      <c r="T3880" s="10">
        <v>0</v>
      </c>
      <c r="W3880" s="10">
        <v>0</v>
      </c>
      <c r="Y3880" s="10">
        <v>0</v>
      </c>
      <c r="AB3880" s="10">
        <v>0</v>
      </c>
      <c r="AE3880" s="10">
        <v>0</v>
      </c>
      <c r="AH3880" s="10">
        <v>1</v>
      </c>
      <c r="AQ3880" s="10">
        <v>5.337009264866582E-3</v>
      </c>
      <c r="AR3880" s="10">
        <v>1.2339072954678263E-2</v>
      </c>
      <c r="AS3880" s="10">
        <v>2.0077736388734807E-2</v>
      </c>
      <c r="AT3880" s="10">
        <v>0.12541971772436467</v>
      </c>
      <c r="AU3880" s="10">
        <v>0.1147655020207944</v>
      </c>
      <c r="AV3880" s="10">
        <v>0.12425200734943881</v>
      </c>
      <c r="AW3880" s="10">
        <v>0.36443722709459786</v>
      </c>
      <c r="AX3880" s="10" t="s">
        <v>33</v>
      </c>
      <c r="AY3880" s="10">
        <v>0</v>
      </c>
      <c r="AZ3880" s="10" t="s">
        <v>33</v>
      </c>
      <c r="BA3880" s="10" t="s">
        <v>33</v>
      </c>
      <c r="BB3880" s="10">
        <v>3873</v>
      </c>
      <c r="BC3880" s="10">
        <v>212</v>
      </c>
      <c r="BE3880" s="10" t="s">
        <v>1739</v>
      </c>
      <c r="BF3880" s="10" t="s">
        <v>4401</v>
      </c>
      <c r="BG3880" s="10">
        <v>7.8548612875821538E-23</v>
      </c>
      <c r="BR3880" s="10" t="s">
        <v>33</v>
      </c>
      <c r="BS3880" s="11" t="s">
        <v>33</v>
      </c>
      <c r="BT3880" s="11" t="s">
        <v>33</v>
      </c>
      <c r="BU3880" s="10">
        <v>3880</v>
      </c>
    </row>
    <row r="3881" spans="1:73" s="10" customFormat="1" x14ac:dyDescent="0.45">
      <c r="A3881" s="10">
        <v>1011</v>
      </c>
      <c r="B3881" s="10">
        <v>3849</v>
      </c>
      <c r="C3881" s="10">
        <v>1023</v>
      </c>
      <c r="D3881" s="10">
        <v>3888</v>
      </c>
      <c r="E3881" s="10" t="s">
        <v>33</v>
      </c>
      <c r="F3881" s="10">
        <v>3849</v>
      </c>
      <c r="G3881" s="10">
        <v>0</v>
      </c>
      <c r="H3881" s="10" t="s">
        <v>33</v>
      </c>
      <c r="I3881" s="10">
        <v>1.9561122667168174E-21</v>
      </c>
      <c r="J3881" s="10" t="s">
        <v>1740</v>
      </c>
      <c r="L3881" s="10">
        <v>1</v>
      </c>
      <c r="M3881" s="10" t="s">
        <v>33</v>
      </c>
      <c r="N3881" s="10">
        <v>1</v>
      </c>
      <c r="O3881" s="10">
        <v>1</v>
      </c>
      <c r="Q3881" s="10">
        <v>1</v>
      </c>
      <c r="T3881" s="10">
        <v>3.872983346207417</v>
      </c>
      <c r="U3881" s="10">
        <v>3</v>
      </c>
      <c r="V3881" s="10">
        <v>5</v>
      </c>
      <c r="W3881" s="10">
        <v>1.4665394641809</v>
      </c>
      <c r="X3881" s="10" t="s">
        <v>837</v>
      </c>
      <c r="Y3881" s="10">
        <v>0.14142135623730953</v>
      </c>
      <c r="AB3881" s="10">
        <v>16.967734321352399</v>
      </c>
      <c r="AE3881" s="10">
        <v>0</v>
      </c>
      <c r="AH3881" s="10">
        <v>1</v>
      </c>
      <c r="AQ3881" s="10">
        <v>39.491605917296852</v>
      </c>
      <c r="AR3881" s="10">
        <v>129.61985149748332</v>
      </c>
      <c r="AS3881" s="10">
        <v>186.88268007756375</v>
      </c>
      <c r="AT3881" s="10">
        <v>928.05273905647596</v>
      </c>
      <c r="AU3881" s="10">
        <v>213.44328247975977</v>
      </c>
      <c r="AV3881" s="10">
        <v>2161.6660542947029</v>
      </c>
      <c r="AW3881" s="10">
        <v>3303.1620758309386</v>
      </c>
      <c r="AX3881" s="10">
        <v>1.9561122667168174E-21</v>
      </c>
      <c r="AY3881" s="10">
        <v>0</v>
      </c>
      <c r="AZ3881" s="10" t="s">
        <v>33</v>
      </c>
      <c r="BA3881" s="10">
        <v>3888</v>
      </c>
      <c r="BB3881" s="10" t="s">
        <v>33</v>
      </c>
      <c r="BC3881" s="10">
        <v>3849</v>
      </c>
      <c r="BE3881" s="10" t="s">
        <v>33</v>
      </c>
      <c r="BF3881" s="10" t="s">
        <v>33</v>
      </c>
      <c r="BG3881" s="10" t="s">
        <v>33</v>
      </c>
      <c r="BR3881" s="10" t="s">
        <v>1740</v>
      </c>
      <c r="BS3881" s="11">
        <v>186.88268007756375</v>
      </c>
      <c r="BT3881" s="11">
        <v>3303.1620758309386</v>
      </c>
      <c r="BU3881" s="10">
        <v>3881</v>
      </c>
    </row>
    <row r="3882" spans="1:73" s="10" customFormat="1" x14ac:dyDescent="0.45">
      <c r="A3882" s="10" t="s">
        <v>33</v>
      </c>
      <c r="B3882" s="10" t="s">
        <v>33</v>
      </c>
      <c r="C3882" s="10">
        <v>1023</v>
      </c>
      <c r="D3882" s="10" t="s">
        <v>33</v>
      </c>
      <c r="E3882" s="10">
        <v>3881</v>
      </c>
      <c r="F3882" s="10">
        <v>3954</v>
      </c>
      <c r="G3882" s="10">
        <v>0</v>
      </c>
      <c r="H3882" s="10">
        <v>1024</v>
      </c>
      <c r="I3882" s="10">
        <v>2.5354112755133057E-21</v>
      </c>
      <c r="J3882" s="10" t="s">
        <v>33</v>
      </c>
      <c r="K3882" s="10" t="s">
        <v>927</v>
      </c>
      <c r="L3882" s="10" t="s">
        <v>33</v>
      </c>
      <c r="M3882" s="10">
        <v>1.2961481396815719</v>
      </c>
      <c r="N3882" s="10">
        <v>1.2961481396815719</v>
      </c>
      <c r="O3882" s="10">
        <v>1.2961481396815719</v>
      </c>
      <c r="Q3882" s="10">
        <v>1.2</v>
      </c>
      <c r="R3882" s="10">
        <v>1.4</v>
      </c>
      <c r="T3882" s="10">
        <v>0</v>
      </c>
      <c r="W3882" s="10">
        <v>0</v>
      </c>
      <c r="Y3882" s="10">
        <v>0</v>
      </c>
      <c r="AB3882" s="10">
        <v>0</v>
      </c>
      <c r="AE3882" s="10">
        <v>0</v>
      </c>
      <c r="AH3882" s="10">
        <v>1</v>
      </c>
      <c r="AQ3882" s="10">
        <v>2.5099800796022267</v>
      </c>
      <c r="AR3882" s="10">
        <v>73.286517367607246</v>
      </c>
      <c r="AS3882" s="10">
        <v>76.92598848303048</v>
      </c>
      <c r="AT3882" s="10">
        <v>58.984531870652326</v>
      </c>
      <c r="AU3882" s="10">
        <v>4.5000508983788166</v>
      </c>
      <c r="AV3882" s="10">
        <v>1097.9871758718677</v>
      </c>
      <c r="AW3882" s="10">
        <v>1161.471758640899</v>
      </c>
      <c r="AX3882" s="10" t="s">
        <v>33</v>
      </c>
      <c r="AY3882" s="10">
        <v>0</v>
      </c>
      <c r="AZ3882" s="10" t="s">
        <v>33</v>
      </c>
      <c r="BA3882" s="10" t="s">
        <v>33</v>
      </c>
      <c r="BB3882" s="10">
        <v>3881</v>
      </c>
      <c r="BC3882" s="10">
        <v>3954</v>
      </c>
      <c r="BE3882" s="10" t="s">
        <v>1740</v>
      </c>
      <c r="BF3882" s="10" t="s">
        <v>1749</v>
      </c>
      <c r="BG3882" s="10">
        <v>1.5047586970097254E-19</v>
      </c>
      <c r="BR3882" s="10" t="s">
        <v>33</v>
      </c>
      <c r="BS3882" s="11" t="s">
        <v>33</v>
      </c>
      <c r="BT3882" s="11" t="s">
        <v>33</v>
      </c>
      <c r="BU3882" s="10">
        <v>3882</v>
      </c>
    </row>
    <row r="3883" spans="1:73" s="10" customFormat="1" x14ac:dyDescent="0.45">
      <c r="A3883" s="10" t="s">
        <v>33</v>
      </c>
      <c r="B3883" s="10" t="s">
        <v>33</v>
      </c>
      <c r="C3883" s="10">
        <v>1024</v>
      </c>
      <c r="D3883" s="10" t="s">
        <v>33</v>
      </c>
      <c r="E3883" s="10">
        <v>3881</v>
      </c>
      <c r="F3883" s="10">
        <v>91</v>
      </c>
      <c r="G3883" s="10">
        <v>0</v>
      </c>
      <c r="H3883" s="10">
        <v>38</v>
      </c>
      <c r="I3883" s="10">
        <v>1.7496000000000011E-22</v>
      </c>
      <c r="J3883" s="10" t="s">
        <v>33</v>
      </c>
      <c r="K3883" s="10" t="s">
        <v>750</v>
      </c>
      <c r="L3883" s="10" t="s">
        <v>33</v>
      </c>
      <c r="M3883" s="10">
        <v>8.9442719099991588E-2</v>
      </c>
      <c r="N3883" s="10">
        <v>8.9442719099991588E-2</v>
      </c>
      <c r="O3883" s="10">
        <v>8.9442719099991588E-2</v>
      </c>
      <c r="Q3883" s="10">
        <v>0.08</v>
      </c>
      <c r="R3883" s="10">
        <v>0.1</v>
      </c>
      <c r="T3883" s="10">
        <v>0</v>
      </c>
      <c r="W3883" s="10">
        <v>0</v>
      </c>
      <c r="Y3883" s="10">
        <v>0</v>
      </c>
      <c r="AB3883" s="10">
        <v>0</v>
      </c>
      <c r="AE3883" s="10">
        <v>0</v>
      </c>
      <c r="AH3883" s="10">
        <v>1</v>
      </c>
      <c r="AQ3883" s="10">
        <v>0</v>
      </c>
      <c r="AR3883" s="10">
        <v>10.075201355271453</v>
      </c>
      <c r="AS3883" s="10">
        <v>10.075201355271453</v>
      </c>
      <c r="AT3883" s="10">
        <v>0</v>
      </c>
      <c r="AU3883" s="10">
        <v>0</v>
      </c>
      <c r="AV3883" s="10">
        <v>168.82573638596494</v>
      </c>
      <c r="AW3883" s="10">
        <v>168.82573638596494</v>
      </c>
      <c r="AX3883" s="10" t="s">
        <v>33</v>
      </c>
      <c r="AY3883" s="10">
        <v>0</v>
      </c>
      <c r="AZ3883" s="10" t="s">
        <v>33</v>
      </c>
      <c r="BA3883" s="10" t="s">
        <v>33</v>
      </c>
      <c r="BB3883" s="10">
        <v>3881</v>
      </c>
      <c r="BC3883" s="10">
        <v>91</v>
      </c>
      <c r="BE3883" s="10" t="s">
        <v>1740</v>
      </c>
      <c r="BF3883" s="10" t="s">
        <v>4402</v>
      </c>
      <c r="BG3883" s="10">
        <v>1.9708224960688392E-20</v>
      </c>
      <c r="BR3883" s="10" t="s">
        <v>33</v>
      </c>
      <c r="BS3883" s="11" t="s">
        <v>33</v>
      </c>
      <c r="BT3883" s="11" t="s">
        <v>33</v>
      </c>
      <c r="BU3883" s="10">
        <v>3883</v>
      </c>
    </row>
    <row r="3884" spans="1:73" s="10" customFormat="1" x14ac:dyDescent="0.45">
      <c r="A3884" s="10" t="s">
        <v>33</v>
      </c>
      <c r="B3884" s="10" t="s">
        <v>33</v>
      </c>
      <c r="C3884" s="10">
        <v>1024</v>
      </c>
      <c r="D3884" s="10" t="s">
        <v>33</v>
      </c>
      <c r="E3884" s="10">
        <v>3881</v>
      </c>
      <c r="F3884" s="10">
        <v>1611</v>
      </c>
      <c r="G3884" s="10">
        <v>0</v>
      </c>
      <c r="H3884" s="10">
        <v>427</v>
      </c>
      <c r="I3884" s="10">
        <v>1.7289753106970628E-24</v>
      </c>
      <c r="J3884" s="10" t="s">
        <v>33</v>
      </c>
      <c r="K3884" s="10" t="s">
        <v>929</v>
      </c>
      <c r="L3884" s="10" t="s">
        <v>33</v>
      </c>
      <c r="M3884" s="10">
        <v>8.8388347648318442E-4</v>
      </c>
      <c r="N3884" s="10">
        <v>8.8388347648318442E-4</v>
      </c>
      <c r="O3884" s="10">
        <v>7.0710678118654753E-3</v>
      </c>
      <c r="Q3884" s="10">
        <v>5.0000000000000001E-3</v>
      </c>
      <c r="R3884" s="10">
        <v>0.01</v>
      </c>
      <c r="S3884" s="10">
        <v>87.5</v>
      </c>
      <c r="T3884" s="10">
        <v>0</v>
      </c>
      <c r="W3884" s="10">
        <v>0</v>
      </c>
      <c r="Y3884" s="10">
        <v>0</v>
      </c>
      <c r="AB3884" s="10">
        <v>0</v>
      </c>
      <c r="AE3884" s="10">
        <v>0</v>
      </c>
      <c r="AH3884" s="10">
        <v>1</v>
      </c>
      <c r="AQ3884" s="10">
        <v>33.108642491487203</v>
      </c>
      <c r="AR3884" s="10">
        <v>40.618500041080793</v>
      </c>
      <c r="AS3884" s="10">
        <v>88.626031653737243</v>
      </c>
      <c r="AT3884" s="10">
        <v>778.05309854994925</v>
      </c>
      <c r="AU3884" s="10">
        <v>191.97549726002856</v>
      </c>
      <c r="AV3884" s="10">
        <v>827.1795305578546</v>
      </c>
      <c r="AW3884" s="10">
        <v>1797.2081263678324</v>
      </c>
      <c r="AX3884" s="10" t="s">
        <v>33</v>
      </c>
      <c r="AY3884" s="10">
        <v>0</v>
      </c>
      <c r="AZ3884" s="10" t="s">
        <v>33</v>
      </c>
      <c r="BA3884" s="10" t="s">
        <v>33</v>
      </c>
      <c r="BB3884" s="10">
        <v>3881</v>
      </c>
      <c r="BC3884" s="10">
        <v>1611</v>
      </c>
      <c r="BE3884" s="10" t="s">
        <v>1740</v>
      </c>
      <c r="BF3884" s="10" t="s">
        <v>4403</v>
      </c>
      <c r="BG3884" s="10">
        <v>1.7336246766830836E-19</v>
      </c>
      <c r="BR3884" s="10" t="s">
        <v>33</v>
      </c>
      <c r="BS3884" s="11" t="s">
        <v>33</v>
      </c>
      <c r="BT3884" s="11" t="s">
        <v>33</v>
      </c>
      <c r="BU3884" s="10">
        <v>3884</v>
      </c>
    </row>
    <row r="3885" spans="1:73" s="10" customFormat="1" x14ac:dyDescent="0.45">
      <c r="A3885" s="10" t="s">
        <v>33</v>
      </c>
      <c r="B3885" s="10" t="s">
        <v>33</v>
      </c>
      <c r="C3885" s="10">
        <v>1024</v>
      </c>
      <c r="D3885" s="10" t="s">
        <v>33</v>
      </c>
      <c r="E3885" s="10">
        <v>3881</v>
      </c>
      <c r="F3885" s="10">
        <v>65</v>
      </c>
      <c r="G3885" s="10">
        <v>0</v>
      </c>
      <c r="H3885" s="10">
        <v>29</v>
      </c>
      <c r="I3885" s="10">
        <v>1.3831802485576505E-22</v>
      </c>
      <c r="J3885" s="10" t="s">
        <v>33</v>
      </c>
      <c r="K3885" s="10" t="s">
        <v>874</v>
      </c>
      <c r="L3885" s="10" t="s">
        <v>33</v>
      </c>
      <c r="M3885" s="10">
        <v>7.0710678118654766E-2</v>
      </c>
      <c r="N3885" s="10">
        <v>7.0710678118654766E-2</v>
      </c>
      <c r="O3885" s="10">
        <v>7.0710678118654766E-2</v>
      </c>
      <c r="Q3885" s="10">
        <v>0.05</v>
      </c>
      <c r="R3885" s="10">
        <v>0.1</v>
      </c>
      <c r="T3885" s="10">
        <v>0</v>
      </c>
      <c r="W3885" s="10">
        <v>0</v>
      </c>
      <c r="Y3885" s="10">
        <v>0</v>
      </c>
      <c r="AB3885" s="10">
        <v>0</v>
      </c>
      <c r="AE3885" s="10">
        <v>0</v>
      </c>
      <c r="AH3885" s="10">
        <v>1</v>
      </c>
      <c r="AQ3885" s="10">
        <v>0</v>
      </c>
      <c r="AR3885" s="10">
        <v>3.5441807646857448</v>
      </c>
      <c r="AS3885" s="10">
        <v>3.5441807646857448</v>
      </c>
      <c r="AT3885" s="10">
        <v>0</v>
      </c>
      <c r="AU3885" s="10">
        <v>0</v>
      </c>
      <c r="AV3885" s="10">
        <v>61.377119442851146</v>
      </c>
      <c r="AW3885" s="10">
        <v>61.377119442851146</v>
      </c>
      <c r="AX3885" s="10" t="s">
        <v>33</v>
      </c>
      <c r="AY3885" s="10">
        <v>0</v>
      </c>
      <c r="AZ3885" s="10" t="s">
        <v>33</v>
      </c>
      <c r="BA3885" s="10" t="s">
        <v>33</v>
      </c>
      <c r="BB3885" s="10">
        <v>3881</v>
      </c>
      <c r="BC3885" s="10">
        <v>65</v>
      </c>
      <c r="BE3885" s="10" t="s">
        <v>1740</v>
      </c>
      <c r="BF3885" s="10" t="s">
        <v>4404</v>
      </c>
      <c r="BG3885" s="10">
        <v>6.9328154692635759E-21</v>
      </c>
      <c r="BR3885" s="10" t="s">
        <v>33</v>
      </c>
      <c r="BS3885" s="11" t="s">
        <v>33</v>
      </c>
      <c r="BT3885" s="11" t="s">
        <v>33</v>
      </c>
      <c r="BU3885" s="10">
        <v>3885</v>
      </c>
    </row>
    <row r="3886" spans="1:73" s="10" customFormat="1" x14ac:dyDescent="0.45">
      <c r="A3886" s="10" t="s">
        <v>33</v>
      </c>
      <c r="B3886" s="10" t="s">
        <v>33</v>
      </c>
      <c r="C3886" s="10">
        <v>1024</v>
      </c>
      <c r="D3886" s="10" t="s">
        <v>33</v>
      </c>
      <c r="E3886" s="10">
        <v>3881</v>
      </c>
      <c r="F3886" s="10">
        <v>311</v>
      </c>
      <c r="G3886" s="10">
        <v>0</v>
      </c>
      <c r="H3886" s="10">
        <v>114</v>
      </c>
      <c r="I3886" s="10">
        <v>2.5410643734466877E-22</v>
      </c>
      <c r="J3886" s="10" t="s">
        <v>33</v>
      </c>
      <c r="K3886" s="10" t="s">
        <v>857</v>
      </c>
      <c r="L3886" s="10" t="s">
        <v>33</v>
      </c>
      <c r="M3886" s="10">
        <v>0.12990381056766578</v>
      </c>
      <c r="N3886" s="10">
        <v>0.12990381056766578</v>
      </c>
      <c r="O3886" s="10">
        <v>1.7320508075688772</v>
      </c>
      <c r="Q3886" s="10">
        <v>1.5</v>
      </c>
      <c r="R3886" s="10">
        <v>2</v>
      </c>
      <c r="S3886" s="10">
        <v>92.5</v>
      </c>
      <c r="T3886" s="10">
        <v>0</v>
      </c>
      <c r="W3886" s="10">
        <v>0</v>
      </c>
      <c r="Y3886" s="10">
        <v>0</v>
      </c>
      <c r="AB3886" s="10">
        <v>0</v>
      </c>
      <c r="AE3886" s="10">
        <v>0</v>
      </c>
      <c r="AH3886" s="10">
        <v>1</v>
      </c>
      <c r="AQ3886" s="10">
        <v>0</v>
      </c>
      <c r="AR3886" s="10">
        <v>0.39100103083048227</v>
      </c>
      <c r="AS3886" s="10">
        <v>0.39100103083048227</v>
      </c>
      <c r="AT3886" s="10">
        <v>0</v>
      </c>
      <c r="AU3886" s="10">
        <v>0</v>
      </c>
      <c r="AV3886" s="10">
        <v>3.294692256698851</v>
      </c>
      <c r="AW3886" s="10">
        <v>3.294692256698851</v>
      </c>
      <c r="AX3886" s="10" t="s">
        <v>33</v>
      </c>
      <c r="AY3886" s="10">
        <v>0</v>
      </c>
      <c r="AZ3886" s="10" t="s">
        <v>33</v>
      </c>
      <c r="BA3886" s="10" t="s">
        <v>33</v>
      </c>
      <c r="BB3886" s="10">
        <v>3881</v>
      </c>
      <c r="BC3886" s="10">
        <v>311</v>
      </c>
      <c r="BE3886" s="10" t="s">
        <v>1740</v>
      </c>
      <c r="BF3886" s="10" t="s">
        <v>4405</v>
      </c>
      <c r="BG3886" s="10">
        <v>7.6484191270642687E-22</v>
      </c>
      <c r="BR3886" s="10" t="s">
        <v>33</v>
      </c>
      <c r="BS3886" s="11" t="s">
        <v>33</v>
      </c>
      <c r="BT3886" s="11" t="s">
        <v>33</v>
      </c>
      <c r="BU3886" s="10">
        <v>3886</v>
      </c>
    </row>
    <row r="3887" spans="1:73" s="10" customFormat="1" x14ac:dyDescent="0.45">
      <c r="A3887" s="10" t="s">
        <v>33</v>
      </c>
      <c r="B3887" s="10" t="s">
        <v>33</v>
      </c>
      <c r="C3887" s="10">
        <v>1024</v>
      </c>
      <c r="D3887" s="10" t="s">
        <v>33</v>
      </c>
      <c r="E3887" s="10">
        <v>3881</v>
      </c>
      <c r="F3887" s="10">
        <v>104</v>
      </c>
      <c r="G3887" s="10">
        <v>0</v>
      </c>
      <c r="H3887" s="10">
        <v>46</v>
      </c>
      <c r="I3887" s="10">
        <v>2.7663604971153009E-22</v>
      </c>
      <c r="J3887" s="10" t="s">
        <v>33</v>
      </c>
      <c r="K3887" s="10" t="s">
        <v>928</v>
      </c>
      <c r="L3887" s="10" t="s">
        <v>33</v>
      </c>
      <c r="M3887" s="10">
        <v>0.14142135623730953</v>
      </c>
      <c r="N3887" s="10">
        <v>0.14142135623730953</v>
      </c>
      <c r="O3887" s="10">
        <v>0.14142135623730953</v>
      </c>
      <c r="Q3887" s="10">
        <v>0.1</v>
      </c>
      <c r="R3887" s="10">
        <v>0.2</v>
      </c>
      <c r="T3887" s="10">
        <v>0</v>
      </c>
      <c r="W3887" s="10">
        <v>0</v>
      </c>
      <c r="Y3887" s="10">
        <v>0</v>
      </c>
      <c r="AB3887" s="10">
        <v>0</v>
      </c>
      <c r="AE3887" s="10">
        <v>0</v>
      </c>
      <c r="AH3887" s="10">
        <v>1</v>
      </c>
      <c r="AQ3887" s="10">
        <v>0</v>
      </c>
      <c r="AR3887" s="10">
        <v>0.23791147382671438</v>
      </c>
      <c r="AS3887" s="10">
        <v>0.23791147382671438</v>
      </c>
      <c r="AT3887" s="10">
        <v>0</v>
      </c>
      <c r="AU3887" s="10">
        <v>0</v>
      </c>
      <c r="AV3887" s="10">
        <v>3.0017997794658551</v>
      </c>
      <c r="AW3887" s="10">
        <v>3.0017997794658551</v>
      </c>
      <c r="AX3887" s="10" t="s">
        <v>33</v>
      </c>
      <c r="AY3887" s="10">
        <v>0</v>
      </c>
      <c r="AZ3887" s="10" t="s">
        <v>33</v>
      </c>
      <c r="BA3887" s="10" t="s">
        <v>33</v>
      </c>
      <c r="BB3887" s="10">
        <v>3881</v>
      </c>
      <c r="BC3887" s="10">
        <v>104</v>
      </c>
      <c r="BE3887" s="10" t="s">
        <v>1740</v>
      </c>
      <c r="BF3887" s="10" t="s">
        <v>4406</v>
      </c>
      <c r="BG3887" s="10">
        <v>4.6538155234511302E-22</v>
      </c>
      <c r="BR3887" s="10" t="s">
        <v>33</v>
      </c>
      <c r="BS3887" s="11" t="s">
        <v>33</v>
      </c>
      <c r="BT3887" s="11" t="s">
        <v>33</v>
      </c>
      <c r="BU3887" s="10">
        <v>3887</v>
      </c>
    </row>
    <row r="3888" spans="1:73" s="10" customFormat="1" x14ac:dyDescent="0.45">
      <c r="A3888" s="10">
        <v>1012</v>
      </c>
      <c r="B3888" s="10">
        <v>3850</v>
      </c>
      <c r="C3888" s="10">
        <v>1024</v>
      </c>
      <c r="D3888" s="10">
        <v>3896</v>
      </c>
      <c r="E3888" s="10" t="s">
        <v>33</v>
      </c>
      <c r="F3888" s="10">
        <v>3850</v>
      </c>
      <c r="G3888" s="10" t="e">
        <v>#VALUE!</v>
      </c>
      <c r="H3888" s="10" t="s">
        <v>33</v>
      </c>
      <c r="I3888" s="10">
        <v>1.1293619437540838E-21</v>
      </c>
      <c r="J3888" s="10" t="s">
        <v>1741</v>
      </c>
      <c r="L3888" s="10">
        <v>1</v>
      </c>
      <c r="M3888" s="10" t="s">
        <v>33</v>
      </c>
      <c r="N3888" s="10">
        <v>1</v>
      </c>
      <c r="O3888" s="10">
        <v>1</v>
      </c>
      <c r="Q3888" s="10">
        <v>1</v>
      </c>
      <c r="T3888" s="10">
        <v>2.4494897427831779</v>
      </c>
      <c r="U3888" s="10">
        <v>2</v>
      </c>
      <c r="V3888" s="10">
        <v>3</v>
      </c>
      <c r="W3888" s="10">
        <v>1.4665394641809</v>
      </c>
      <c r="X3888" s="10" t="s">
        <v>837</v>
      </c>
      <c r="Y3888" s="10">
        <v>0.14142135623730953</v>
      </c>
      <c r="AB3888" s="10">
        <v>16.967734321352399</v>
      </c>
      <c r="AE3888" s="10">
        <v>0</v>
      </c>
      <c r="AH3888" s="10">
        <v>1</v>
      </c>
      <c r="AQ3888" s="10">
        <v>26.535707625378095</v>
      </c>
      <c r="AR3888" s="10">
        <v>113.89585935481338</v>
      </c>
      <c r="AS3888" s="10">
        <v>152.37263541161161</v>
      </c>
      <c r="AT3888" s="10">
        <v>623.58912919638522</v>
      </c>
      <c r="AU3888" s="10">
        <v>140.8984084616163</v>
      </c>
      <c r="AV3888" s="10">
        <v>1874.8633123651844</v>
      </c>
      <c r="AW3888" s="10">
        <v>2639.350850023186</v>
      </c>
      <c r="AX3888" s="10">
        <v>1.1293619437540838E-21</v>
      </c>
      <c r="AY3888" s="10">
        <v>0</v>
      </c>
      <c r="AZ3888" s="10" t="s">
        <v>33</v>
      </c>
      <c r="BA3888" s="10">
        <v>3896</v>
      </c>
      <c r="BB3888" s="10" t="s">
        <v>33</v>
      </c>
      <c r="BC3888" s="10">
        <v>3850</v>
      </c>
      <c r="BE3888" s="10" t="s">
        <v>33</v>
      </c>
      <c r="BF3888" s="10" t="s">
        <v>33</v>
      </c>
      <c r="BG3888" s="10" t="s">
        <v>33</v>
      </c>
      <c r="BR3888" s="10" t="s">
        <v>1741</v>
      </c>
      <c r="BS3888" s="11">
        <v>152.37263541161161</v>
      </c>
      <c r="BT3888" s="11">
        <v>2639.350850023186</v>
      </c>
      <c r="BU3888" s="10">
        <v>3888</v>
      </c>
    </row>
    <row r="3889" spans="1:73" s="10" customFormat="1" x14ac:dyDescent="0.45">
      <c r="A3889" s="10" t="s">
        <v>33</v>
      </c>
      <c r="B3889" s="10" t="s">
        <v>33</v>
      </c>
      <c r="C3889" s="10">
        <v>1024</v>
      </c>
      <c r="D3889" s="10" t="s">
        <v>33</v>
      </c>
      <c r="E3889" s="10">
        <v>3888</v>
      </c>
      <c r="F3889" s="10">
        <v>3960</v>
      </c>
      <c r="G3889" s="10" t="e">
        <v>#VALUE!</v>
      </c>
      <c r="H3889" s="10">
        <v>1025</v>
      </c>
      <c r="I3889" s="10">
        <v>1.5770681278879506E-21</v>
      </c>
      <c r="J3889" s="10" t="s">
        <v>33</v>
      </c>
      <c r="K3889" s="10" t="s">
        <v>930</v>
      </c>
      <c r="L3889" s="10" t="s">
        <v>33</v>
      </c>
      <c r="M3889" s="10">
        <v>1.3964240043768943</v>
      </c>
      <c r="N3889" s="10">
        <v>1.3964240043768943</v>
      </c>
      <c r="O3889" s="10">
        <v>1.3964240043768943</v>
      </c>
      <c r="Q3889" s="10">
        <v>1.3</v>
      </c>
      <c r="R3889" s="10">
        <v>1.5</v>
      </c>
      <c r="T3889" s="10">
        <v>0</v>
      </c>
      <c r="W3889" s="10">
        <v>0</v>
      </c>
      <c r="Y3889" s="10">
        <v>0</v>
      </c>
      <c r="AB3889" s="10">
        <v>0</v>
      </c>
      <c r="AE3889" s="10">
        <v>0</v>
      </c>
      <c r="AH3889" s="10">
        <v>1</v>
      </c>
      <c r="AQ3889" s="10">
        <v>11.835499756949739</v>
      </c>
      <c r="AR3889" s="10">
        <v>21.570545877330542</v>
      </c>
      <c r="AS3889" s="10">
        <v>38.732020524907661</v>
      </c>
      <c r="AT3889" s="10">
        <v>278.13424428831888</v>
      </c>
      <c r="AU3889" s="10">
        <v>56.179809865877843</v>
      </c>
      <c r="AV3889" s="10">
        <v>305.21691128636365</v>
      </c>
      <c r="AW3889" s="10">
        <v>639.53096544056029</v>
      </c>
      <c r="AX3889" s="10" t="s">
        <v>33</v>
      </c>
      <c r="AY3889" s="10">
        <v>0</v>
      </c>
      <c r="AZ3889" s="10" t="s">
        <v>33</v>
      </c>
      <c r="BA3889" s="10" t="s">
        <v>33</v>
      </c>
      <c r="BB3889" s="10">
        <v>3888</v>
      </c>
      <c r="BC3889" s="10">
        <v>3960</v>
      </c>
      <c r="BE3889" s="10" t="s">
        <v>1741</v>
      </c>
      <c r="BF3889" s="10" t="s">
        <v>1750</v>
      </c>
      <c r="BG3889" s="10">
        <v>4.3742469985532787E-20</v>
      </c>
      <c r="BR3889" s="10" t="s">
        <v>33</v>
      </c>
      <c r="BS3889" s="11" t="s">
        <v>33</v>
      </c>
      <c r="BT3889" s="11" t="s">
        <v>33</v>
      </c>
      <c r="BU3889" s="10">
        <v>3889</v>
      </c>
    </row>
    <row r="3890" spans="1:73" s="10" customFormat="1" x14ac:dyDescent="0.45">
      <c r="A3890" s="10" t="s">
        <v>33</v>
      </c>
      <c r="B3890" s="10" t="s">
        <v>33</v>
      </c>
      <c r="C3890" s="10">
        <v>1025</v>
      </c>
      <c r="D3890" s="10" t="s">
        <v>33</v>
      </c>
      <c r="E3890" s="10">
        <v>3888</v>
      </c>
      <c r="F3890" s="10">
        <v>3969</v>
      </c>
      <c r="G3890" s="10" t="e">
        <v>#VALUE!</v>
      </c>
      <c r="H3890" s="10">
        <v>1026</v>
      </c>
      <c r="I3890" s="10">
        <v>1.4638203824240199E-21</v>
      </c>
      <c r="J3890" s="10" t="s">
        <v>33</v>
      </c>
      <c r="K3890" s="10" t="s">
        <v>931</v>
      </c>
      <c r="L3890" s="10" t="s">
        <v>33</v>
      </c>
      <c r="M3890" s="10">
        <v>1.2961481396815719</v>
      </c>
      <c r="N3890" s="10">
        <v>1.2961481396815719</v>
      </c>
      <c r="O3890" s="10">
        <v>1.2961481396815719</v>
      </c>
      <c r="Q3890" s="10">
        <v>1.2</v>
      </c>
      <c r="R3890" s="10">
        <v>1.4</v>
      </c>
      <c r="T3890" s="10">
        <v>0</v>
      </c>
      <c r="W3890" s="10">
        <v>0</v>
      </c>
      <c r="Y3890" s="10">
        <v>0</v>
      </c>
      <c r="AB3890" s="10">
        <v>0</v>
      </c>
      <c r="AE3890" s="10">
        <v>0</v>
      </c>
      <c r="AH3890" s="10">
        <v>1</v>
      </c>
      <c r="AQ3890" s="10">
        <v>5.069133733172567</v>
      </c>
      <c r="AR3890" s="10">
        <v>58.823482641570727</v>
      </c>
      <c r="AS3890" s="10">
        <v>66.173726554670949</v>
      </c>
      <c r="AT3890" s="10">
        <v>119.12464272955532</v>
      </c>
      <c r="AU3890" s="10">
        <v>48.524078661410307</v>
      </c>
      <c r="AV3890" s="10">
        <v>1004.0157682052449</v>
      </c>
      <c r="AW3890" s="10">
        <v>1171.6644895962104</v>
      </c>
      <c r="AX3890" s="10" t="s">
        <v>33</v>
      </c>
      <c r="AY3890" s="10">
        <v>0</v>
      </c>
      <c r="AZ3890" s="10" t="s">
        <v>33</v>
      </c>
      <c r="BA3890" s="10" t="s">
        <v>33</v>
      </c>
      <c r="BB3890" s="10">
        <v>3888</v>
      </c>
      <c r="BC3890" s="10">
        <v>3969</v>
      </c>
      <c r="BE3890" s="10" t="s">
        <v>1741</v>
      </c>
      <c r="BF3890" s="10" t="s">
        <v>1751</v>
      </c>
      <c r="BG3890" s="10">
        <v>7.4734088447234411E-20</v>
      </c>
      <c r="BR3890" s="10" t="s">
        <v>33</v>
      </c>
      <c r="BS3890" s="11" t="s">
        <v>33</v>
      </c>
      <c r="BT3890" s="11" t="s">
        <v>33</v>
      </c>
      <c r="BU3890" s="10">
        <v>3890</v>
      </c>
    </row>
    <row r="3891" spans="1:73" s="10" customFormat="1" x14ac:dyDescent="0.45">
      <c r="A3891" s="10" t="s">
        <v>33</v>
      </c>
      <c r="B3891" s="10" t="s">
        <v>33</v>
      </c>
      <c r="C3891" s="10">
        <v>1026</v>
      </c>
      <c r="D3891" s="10" t="s">
        <v>33</v>
      </c>
      <c r="E3891" s="10">
        <v>3888</v>
      </c>
      <c r="F3891" s="10">
        <v>3977</v>
      </c>
      <c r="G3891" s="10" t="e">
        <v>#VALUE!</v>
      </c>
      <c r="H3891" s="10">
        <v>1027</v>
      </c>
      <c r="I3891" s="10">
        <v>7.9857948884253306E-23</v>
      </c>
      <c r="J3891" s="10" t="s">
        <v>33</v>
      </c>
      <c r="K3891" s="10" t="s">
        <v>932</v>
      </c>
      <c r="L3891" s="10" t="s">
        <v>33</v>
      </c>
      <c r="M3891" s="10">
        <v>7.0710678118654766E-2</v>
      </c>
      <c r="N3891" s="10">
        <v>7.0710678118654766E-2</v>
      </c>
      <c r="O3891" s="10">
        <v>7.0710678118654766E-2</v>
      </c>
      <c r="Q3891" s="10">
        <v>0.05</v>
      </c>
      <c r="R3891" s="10">
        <v>0.1</v>
      </c>
      <c r="T3891" s="10">
        <v>0</v>
      </c>
      <c r="W3891" s="10">
        <v>0</v>
      </c>
      <c r="Y3891" s="10">
        <v>0</v>
      </c>
      <c r="AB3891" s="10">
        <v>0</v>
      </c>
      <c r="AE3891" s="10">
        <v>0</v>
      </c>
      <c r="AH3891" s="10">
        <v>1</v>
      </c>
      <c r="AQ3891" s="10">
        <v>0.16622961934519428</v>
      </c>
      <c r="AR3891" s="10">
        <v>4.5068768569300808</v>
      </c>
      <c r="AS3891" s="10">
        <v>4.7479098049806128</v>
      </c>
      <c r="AT3891" s="10">
        <v>3.9063960546120655</v>
      </c>
      <c r="AU3891" s="10">
        <v>2.7948790792594398</v>
      </c>
      <c r="AV3891" s="10">
        <v>71.786858914713179</v>
      </c>
      <c r="AW3891" s="10">
        <v>78.488134048584683</v>
      </c>
      <c r="AX3891" s="10" t="s">
        <v>33</v>
      </c>
      <c r="AY3891" s="10">
        <v>0</v>
      </c>
      <c r="AZ3891" s="10" t="s">
        <v>33</v>
      </c>
      <c r="BA3891" s="10" t="s">
        <v>33</v>
      </c>
      <c r="BB3891" s="10">
        <v>3888</v>
      </c>
      <c r="BC3891" s="10">
        <v>3977</v>
      </c>
      <c r="BE3891" s="10" t="s">
        <v>1741</v>
      </c>
      <c r="BF3891" s="10" t="s">
        <v>1752</v>
      </c>
      <c r="BG3891" s="10">
        <v>5.3621086461219776E-21</v>
      </c>
      <c r="BR3891" s="10" t="s">
        <v>33</v>
      </c>
      <c r="BS3891" s="11" t="s">
        <v>33</v>
      </c>
      <c r="BT3891" s="11" t="s">
        <v>33</v>
      </c>
      <c r="BU3891" s="10">
        <v>3891</v>
      </c>
    </row>
    <row r="3892" spans="1:73" s="10" customFormat="1" x14ac:dyDescent="0.45">
      <c r="A3892" s="10" t="s">
        <v>33</v>
      </c>
      <c r="B3892" s="10" t="s">
        <v>33</v>
      </c>
      <c r="C3892" s="10">
        <v>1027</v>
      </c>
      <c r="D3892" s="10" t="s">
        <v>33</v>
      </c>
      <c r="E3892" s="10">
        <v>3888</v>
      </c>
      <c r="F3892" s="10">
        <v>1723</v>
      </c>
      <c r="G3892" s="10">
        <v>0</v>
      </c>
      <c r="H3892" s="10">
        <v>452</v>
      </c>
      <c r="I3892" s="10">
        <v>2.0747703728364755E-22</v>
      </c>
      <c r="J3892" s="10" t="s">
        <v>33</v>
      </c>
      <c r="K3892" s="10" t="s">
        <v>933</v>
      </c>
      <c r="L3892" s="10" t="s">
        <v>33</v>
      </c>
      <c r="M3892" s="10">
        <v>0.18371173070873834</v>
      </c>
      <c r="N3892" s="10">
        <v>0.18371173070873834</v>
      </c>
      <c r="O3892" s="10">
        <v>2.4494897427831779</v>
      </c>
      <c r="Q3892" s="10">
        <v>2</v>
      </c>
      <c r="R3892" s="10">
        <v>3</v>
      </c>
      <c r="S3892" s="10">
        <v>92.5</v>
      </c>
      <c r="T3892" s="10">
        <v>0</v>
      </c>
      <c r="W3892" s="10">
        <v>0</v>
      </c>
      <c r="Y3892" s="10">
        <v>0</v>
      </c>
      <c r="AB3892" s="10">
        <v>0</v>
      </c>
      <c r="AE3892" s="10">
        <v>0</v>
      </c>
      <c r="AH3892" s="10">
        <v>1</v>
      </c>
      <c r="AQ3892" s="10">
        <v>4.274112827521872</v>
      </c>
      <c r="AR3892" s="10">
        <v>9.5284202650136898</v>
      </c>
      <c r="AS3892" s="10">
        <v>15.725883864920405</v>
      </c>
      <c r="AT3892" s="10">
        <v>100.441651446764</v>
      </c>
      <c r="AU3892" s="10">
        <v>6.2605544692302733</v>
      </c>
      <c r="AV3892" s="10">
        <v>168.03580230383449</v>
      </c>
      <c r="AW3892" s="10">
        <v>274.73800821982877</v>
      </c>
      <c r="AX3892" s="10" t="s">
        <v>33</v>
      </c>
      <c r="AY3892" s="10">
        <v>0</v>
      </c>
      <c r="AZ3892" s="10" t="s">
        <v>33</v>
      </c>
      <c r="BA3892" s="10" t="s">
        <v>33</v>
      </c>
      <c r="BB3892" s="10">
        <v>3888</v>
      </c>
      <c r="BC3892" s="10">
        <v>1723</v>
      </c>
      <c r="BE3892" s="10" t="s">
        <v>1741</v>
      </c>
      <c r="BF3892" s="10" t="s">
        <v>4407</v>
      </c>
      <c r="BG3892" s="10">
        <v>1.7760214768937494E-20</v>
      </c>
      <c r="BR3892" s="10" t="s">
        <v>33</v>
      </c>
      <c r="BS3892" s="11" t="s">
        <v>33</v>
      </c>
      <c r="BT3892" s="11" t="s">
        <v>33</v>
      </c>
      <c r="BU3892" s="10">
        <v>3892</v>
      </c>
    </row>
    <row r="3893" spans="1:73" s="10" customFormat="1" x14ac:dyDescent="0.45">
      <c r="A3893" s="10" t="s">
        <v>33</v>
      </c>
      <c r="B3893" s="10" t="s">
        <v>33</v>
      </c>
      <c r="C3893" s="10">
        <v>1027</v>
      </c>
      <c r="D3893" s="10" t="s">
        <v>33</v>
      </c>
      <c r="E3893" s="10">
        <v>3888</v>
      </c>
      <c r="F3893" s="10">
        <v>1794</v>
      </c>
      <c r="G3893" s="10">
        <v>0</v>
      </c>
      <c r="H3893" s="10">
        <v>469</v>
      </c>
      <c r="I3893" s="10">
        <v>9.9822436105316627E-23</v>
      </c>
      <c r="J3893" s="10" t="s">
        <v>33</v>
      </c>
      <c r="K3893" s="10" t="s">
        <v>934</v>
      </c>
      <c r="L3893" s="10" t="s">
        <v>33</v>
      </c>
      <c r="M3893" s="10">
        <v>8.8388347648318447E-2</v>
      </c>
      <c r="N3893" s="10">
        <v>8.8388347648318447E-2</v>
      </c>
      <c r="O3893" s="10">
        <v>0.70710678118654757</v>
      </c>
      <c r="Q3893" s="10">
        <v>0.5</v>
      </c>
      <c r="R3893" s="10">
        <v>1</v>
      </c>
      <c r="S3893" s="10">
        <v>87.5</v>
      </c>
      <c r="T3893" s="10">
        <v>0</v>
      </c>
      <c r="W3893" s="10">
        <v>0</v>
      </c>
      <c r="Y3893" s="10">
        <v>0</v>
      </c>
      <c r="AB3893" s="10">
        <v>0</v>
      </c>
      <c r="AE3893" s="10">
        <v>0</v>
      </c>
      <c r="AH3893" s="10">
        <v>1</v>
      </c>
      <c r="AQ3893" s="10">
        <v>0.56299574070374037</v>
      </c>
      <c r="AR3893" s="10">
        <v>13.900842536360495</v>
      </c>
      <c r="AS3893" s="10">
        <v>14.717186360380918</v>
      </c>
      <c r="AT3893" s="10">
        <v>13.230399906537899</v>
      </c>
      <c r="AU3893" s="10">
        <v>7.4970885536405794</v>
      </c>
      <c r="AV3893" s="10">
        <v>256.3783939570398</v>
      </c>
      <c r="AW3893" s="10">
        <v>277.10588241721825</v>
      </c>
      <c r="AX3893" s="10" t="s">
        <v>33</v>
      </c>
      <c r="AY3893" s="10">
        <v>0</v>
      </c>
      <c r="AZ3893" s="10" t="s">
        <v>33</v>
      </c>
      <c r="BA3893" s="10" t="s">
        <v>33</v>
      </c>
      <c r="BB3893" s="10">
        <v>3888</v>
      </c>
      <c r="BC3893" s="10">
        <v>1794</v>
      </c>
      <c r="BE3893" s="10" t="s">
        <v>1741</v>
      </c>
      <c r="BF3893" s="10" t="s">
        <v>4408</v>
      </c>
      <c r="BG3893" s="10">
        <v>1.6621030194550883E-20</v>
      </c>
      <c r="BR3893" s="10" t="s">
        <v>33</v>
      </c>
      <c r="BS3893" s="11" t="s">
        <v>33</v>
      </c>
      <c r="BT3893" s="11" t="s">
        <v>33</v>
      </c>
      <c r="BU3893" s="10">
        <v>3893</v>
      </c>
    </row>
    <row r="3894" spans="1:73" s="10" customFormat="1" x14ac:dyDescent="0.45">
      <c r="A3894" s="10" t="s">
        <v>33</v>
      </c>
      <c r="B3894" s="10" t="s">
        <v>33</v>
      </c>
      <c r="C3894" s="10">
        <v>1027</v>
      </c>
      <c r="D3894" s="10" t="s">
        <v>33</v>
      </c>
      <c r="E3894" s="10">
        <v>3888</v>
      </c>
      <c r="F3894" s="10">
        <v>3383</v>
      </c>
      <c r="G3894" s="10" t="e">
        <v>#VALUE!</v>
      </c>
      <c r="H3894" s="10">
        <v>890</v>
      </c>
      <c r="I3894" s="10">
        <v>2.7663604971153009E-22</v>
      </c>
      <c r="J3894" s="10" t="s">
        <v>33</v>
      </c>
      <c r="K3894" s="10" t="s">
        <v>935</v>
      </c>
      <c r="L3894" s="10" t="s">
        <v>33</v>
      </c>
      <c r="M3894" s="10">
        <v>0.2449489742783178</v>
      </c>
      <c r="N3894" s="10">
        <v>0.2449489742783178</v>
      </c>
      <c r="O3894" s="10">
        <v>0.2449489742783178</v>
      </c>
      <c r="Q3894" s="10">
        <v>0.2</v>
      </c>
      <c r="R3894" s="10">
        <v>0.3</v>
      </c>
      <c r="T3894" s="10">
        <v>0</v>
      </c>
      <c r="W3894" s="10">
        <v>0</v>
      </c>
      <c r="Y3894" s="10">
        <v>0</v>
      </c>
      <c r="AB3894" s="10">
        <v>0</v>
      </c>
      <c r="AE3894" s="10">
        <v>0</v>
      </c>
      <c r="AH3894" s="10">
        <v>1</v>
      </c>
      <c r="AQ3894" s="10">
        <v>2.078892890986562</v>
      </c>
      <c r="AR3894" s="10">
        <v>3.6907872513364151</v>
      </c>
      <c r="AS3894" s="10">
        <v>6.70518194326693</v>
      </c>
      <c r="AT3894" s="10">
        <v>48.85398293818421</v>
      </c>
      <c r="AU3894" s="10">
        <v>0.26945182255467331</v>
      </c>
      <c r="AV3894" s="10">
        <v>67.597916819274062</v>
      </c>
      <c r="AW3894" s="10">
        <v>116.72135158001294</v>
      </c>
      <c r="AX3894" s="10" t="s">
        <v>33</v>
      </c>
      <c r="AY3894" s="10">
        <v>0</v>
      </c>
      <c r="AZ3894" s="10" t="s">
        <v>33</v>
      </c>
      <c r="BA3894" s="10" t="s">
        <v>33</v>
      </c>
      <c r="BB3894" s="10">
        <v>3888</v>
      </c>
      <c r="BC3894" s="10">
        <v>3383</v>
      </c>
      <c r="BE3894" s="10" t="s">
        <v>1741</v>
      </c>
      <c r="BF3894" s="10" t="s">
        <v>4409</v>
      </c>
      <c r="BG3894" s="10">
        <v>7.5725773126727246E-21</v>
      </c>
      <c r="BR3894" s="10" t="s">
        <v>33</v>
      </c>
      <c r="BS3894" s="11" t="s">
        <v>33</v>
      </c>
      <c r="BT3894" s="11" t="s">
        <v>33</v>
      </c>
      <c r="BU3894" s="10">
        <v>3894</v>
      </c>
    </row>
    <row r="3895" spans="1:73" s="10" customFormat="1" x14ac:dyDescent="0.45">
      <c r="A3895" s="10" t="s">
        <v>33</v>
      </c>
      <c r="B3895" s="10" t="s">
        <v>33</v>
      </c>
      <c r="C3895" s="10">
        <v>1027</v>
      </c>
      <c r="D3895" s="10" t="s">
        <v>33</v>
      </c>
      <c r="E3895" s="10">
        <v>3888</v>
      </c>
      <c r="F3895" s="10">
        <v>409</v>
      </c>
      <c r="G3895" s="10">
        <v>0</v>
      </c>
      <c r="H3895" s="10">
        <v>141</v>
      </c>
      <c r="I3895" s="10">
        <v>1.3831802485576505E-22</v>
      </c>
      <c r="J3895" s="10" t="s">
        <v>33</v>
      </c>
      <c r="K3895" s="10" t="s">
        <v>936</v>
      </c>
      <c r="L3895" s="10" t="s">
        <v>33</v>
      </c>
      <c r="M3895" s="10">
        <v>0.1224744871391589</v>
      </c>
      <c r="N3895" s="10">
        <v>0.1224744871391589</v>
      </c>
      <c r="O3895" s="10">
        <v>0.1224744871391589</v>
      </c>
      <c r="Q3895" s="10">
        <v>0.1</v>
      </c>
      <c r="R3895" s="10">
        <v>0.15</v>
      </c>
      <c r="T3895" s="10">
        <v>0</v>
      </c>
      <c r="W3895" s="10">
        <v>0</v>
      </c>
      <c r="Y3895" s="10">
        <v>0</v>
      </c>
      <c r="AB3895" s="10">
        <v>0</v>
      </c>
      <c r="AE3895" s="10">
        <v>0</v>
      </c>
      <c r="AH3895" s="10">
        <v>1</v>
      </c>
      <c r="AQ3895" s="10">
        <v>9.9353313915239064E-2</v>
      </c>
      <c r="AR3895" s="10">
        <v>0.40836446209053179</v>
      </c>
      <c r="AS3895" s="10">
        <v>0.5524267672676284</v>
      </c>
      <c r="AT3895" s="10">
        <v>2.3348028770081179</v>
      </c>
      <c r="AU3895" s="10">
        <v>2.4048116882907782</v>
      </c>
      <c r="AV3895" s="10">
        <v>1.8316608787141639</v>
      </c>
      <c r="AW3895" s="10">
        <v>6.5712754440130601</v>
      </c>
      <c r="AX3895" s="10" t="s">
        <v>33</v>
      </c>
      <c r="AY3895" s="10">
        <v>0</v>
      </c>
      <c r="AZ3895" s="10" t="s">
        <v>33</v>
      </c>
      <c r="BA3895" s="10" t="s">
        <v>33</v>
      </c>
      <c r="BB3895" s="10">
        <v>3888</v>
      </c>
      <c r="BC3895" s="10">
        <v>409</v>
      </c>
      <c r="BE3895" s="10" t="s">
        <v>1741</v>
      </c>
      <c r="BF3895" s="10" t="s">
        <v>4410</v>
      </c>
      <c r="BG3895" s="10">
        <v>6.2388976766315371E-22</v>
      </c>
      <c r="BR3895" s="10" t="s">
        <v>33</v>
      </c>
      <c r="BS3895" s="11" t="s">
        <v>33</v>
      </c>
      <c r="BT3895" s="11" t="s">
        <v>33</v>
      </c>
      <c r="BU3895" s="10">
        <v>3895</v>
      </c>
    </row>
    <row r="3896" spans="1:73" s="10" customFormat="1" x14ac:dyDescent="0.45">
      <c r="A3896" s="10">
        <v>1013</v>
      </c>
      <c r="B3896" s="10">
        <v>3852</v>
      </c>
      <c r="C3896" s="10">
        <v>1027</v>
      </c>
      <c r="D3896" s="10">
        <v>3902</v>
      </c>
      <c r="E3896" s="10" t="s">
        <v>33</v>
      </c>
      <c r="F3896" s="10">
        <v>3852</v>
      </c>
      <c r="G3896" s="10" t="e">
        <v>#VALUE!</v>
      </c>
      <c r="H3896" s="10" t="s">
        <v>33</v>
      </c>
      <c r="I3896" s="10">
        <v>2.4451403333960218E-22</v>
      </c>
      <c r="J3896" s="10" t="s">
        <v>910</v>
      </c>
      <c r="L3896" s="10">
        <v>1</v>
      </c>
      <c r="M3896" s="10" t="s">
        <v>33</v>
      </c>
      <c r="N3896" s="10">
        <v>1</v>
      </c>
      <c r="O3896" s="10">
        <v>1</v>
      </c>
      <c r="Q3896" s="10">
        <v>1</v>
      </c>
      <c r="T3896" s="10">
        <v>1.9364916731037085</v>
      </c>
      <c r="U3896" s="10">
        <v>1.5</v>
      </c>
      <c r="V3896" s="10">
        <v>2.5</v>
      </c>
      <c r="W3896" s="10">
        <v>0.73326973209044999</v>
      </c>
      <c r="X3896" s="10" t="s">
        <v>837</v>
      </c>
      <c r="Y3896" s="10">
        <v>7.0710678118654766E-2</v>
      </c>
      <c r="AB3896" s="10">
        <v>8.4838671606761995</v>
      </c>
      <c r="AE3896" s="10">
        <v>0</v>
      </c>
      <c r="AH3896" s="10">
        <v>1</v>
      </c>
      <c r="AQ3896" s="10">
        <v>25.047200312030519</v>
      </c>
      <c r="AR3896" s="10">
        <v>47.784217469688841</v>
      </c>
      <c r="AS3896" s="10">
        <v>84.102657922133091</v>
      </c>
      <c r="AT3896" s="10">
        <v>588.60920733271723</v>
      </c>
      <c r="AU3896" s="10">
        <v>220.7706055261217</v>
      </c>
      <c r="AV3896" s="10">
        <v>399.24354626517936</v>
      </c>
      <c r="AW3896" s="10">
        <v>1208.6233591240184</v>
      </c>
      <c r="AX3896" s="10">
        <v>2.4451403333960218E-22</v>
      </c>
      <c r="AY3896" s="10">
        <v>0</v>
      </c>
      <c r="AZ3896" s="10" t="s">
        <v>33</v>
      </c>
      <c r="BA3896" s="10">
        <v>3902</v>
      </c>
      <c r="BB3896" s="10" t="s">
        <v>33</v>
      </c>
      <c r="BC3896" s="10">
        <v>3852</v>
      </c>
      <c r="BE3896" s="10" t="s">
        <v>33</v>
      </c>
      <c r="BF3896" s="10" t="s">
        <v>33</v>
      </c>
      <c r="BG3896" s="10" t="s">
        <v>33</v>
      </c>
      <c r="BR3896" s="10" t="s">
        <v>910</v>
      </c>
      <c r="BS3896" s="11">
        <v>84.102657922133091</v>
      </c>
      <c r="BT3896" s="11">
        <v>1208.6233591240184</v>
      </c>
      <c r="BU3896" s="10">
        <v>3896</v>
      </c>
    </row>
    <row r="3897" spans="1:73" s="10" customFormat="1" x14ac:dyDescent="0.45">
      <c r="A3897" s="10" t="s">
        <v>33</v>
      </c>
      <c r="B3897" s="10" t="s">
        <v>33</v>
      </c>
      <c r="C3897" s="10">
        <v>1027</v>
      </c>
      <c r="D3897" s="10" t="s">
        <v>33</v>
      </c>
      <c r="E3897" s="10">
        <v>3896</v>
      </c>
      <c r="F3897" s="10">
        <v>3985</v>
      </c>
      <c r="G3897" s="10">
        <v>0</v>
      </c>
      <c r="H3897" s="10">
        <v>1028</v>
      </c>
      <c r="I3897" s="10">
        <v>3.1692640943916321E-22</v>
      </c>
      <c r="J3897" s="10" t="s">
        <v>33</v>
      </c>
      <c r="K3897" s="10" t="s">
        <v>937</v>
      </c>
      <c r="L3897" s="10" t="s">
        <v>33</v>
      </c>
      <c r="M3897" s="10">
        <v>1.2961481396815719</v>
      </c>
      <c r="N3897" s="10">
        <v>1.2961481396815719</v>
      </c>
      <c r="O3897" s="10">
        <v>1.2961481396815719</v>
      </c>
      <c r="Q3897" s="10">
        <v>1.2</v>
      </c>
      <c r="R3897" s="10">
        <v>1.4</v>
      </c>
      <c r="T3897" s="10">
        <v>0</v>
      </c>
      <c r="W3897" s="10">
        <v>0</v>
      </c>
      <c r="Y3897" s="10">
        <v>0</v>
      </c>
      <c r="AB3897" s="10">
        <v>0</v>
      </c>
      <c r="AE3897" s="10">
        <v>0</v>
      </c>
      <c r="AH3897" s="10">
        <v>1</v>
      </c>
      <c r="AQ3897" s="10">
        <v>22.335225437035469</v>
      </c>
      <c r="AR3897" s="10">
        <v>39.289139280159887</v>
      </c>
      <c r="AS3897" s="10">
        <v>71.675216163861307</v>
      </c>
      <c r="AT3897" s="10">
        <v>524.87779777033347</v>
      </c>
      <c r="AU3897" s="10">
        <v>202.98591861564961</v>
      </c>
      <c r="AV3897" s="10">
        <v>300.67102722418963</v>
      </c>
      <c r="AW3897" s="10">
        <v>1028.5347436101727</v>
      </c>
      <c r="AX3897" s="10" t="s">
        <v>33</v>
      </c>
      <c r="AY3897" s="10">
        <v>0</v>
      </c>
      <c r="AZ3897" s="10" t="s">
        <v>33</v>
      </c>
      <c r="BA3897" s="10" t="s">
        <v>33</v>
      </c>
      <c r="BB3897" s="10">
        <v>3896</v>
      </c>
      <c r="BC3897" s="10">
        <v>3985</v>
      </c>
      <c r="BE3897" s="10" t="s">
        <v>910</v>
      </c>
      <c r="BF3897" s="10" t="s">
        <v>1753</v>
      </c>
      <c r="BG3897" s="10">
        <v>1.7525596194713577E-20</v>
      </c>
      <c r="BR3897" s="10" t="s">
        <v>33</v>
      </c>
      <c r="BS3897" s="11" t="s">
        <v>33</v>
      </c>
      <c r="BT3897" s="11" t="s">
        <v>33</v>
      </c>
      <c r="BU3897" s="10">
        <v>3897</v>
      </c>
    </row>
    <row r="3898" spans="1:73" s="10" customFormat="1" x14ac:dyDescent="0.45">
      <c r="A3898" s="10" t="s">
        <v>33</v>
      </c>
      <c r="B3898" s="10" t="s">
        <v>33</v>
      </c>
      <c r="C3898" s="10">
        <v>1028</v>
      </c>
      <c r="D3898" s="10" t="s">
        <v>33</v>
      </c>
      <c r="E3898" s="10">
        <v>3896</v>
      </c>
      <c r="F3898" s="10">
        <v>3991</v>
      </c>
      <c r="G3898" s="10">
        <v>0</v>
      </c>
      <c r="H3898" s="10">
        <v>1029</v>
      </c>
      <c r="I3898" s="10">
        <v>1.0935000000000008E-22</v>
      </c>
      <c r="J3898" s="10" t="s">
        <v>33</v>
      </c>
      <c r="K3898" s="10" t="s">
        <v>938</v>
      </c>
      <c r="L3898" s="10" t="s">
        <v>33</v>
      </c>
      <c r="M3898" s="10">
        <v>0.44721359549995793</v>
      </c>
      <c r="N3898" s="10">
        <v>0.44721359549995793</v>
      </c>
      <c r="O3898" s="10">
        <v>0.44721359549995793</v>
      </c>
      <c r="Q3898" s="10">
        <v>0.4</v>
      </c>
      <c r="R3898" s="10">
        <v>0.5</v>
      </c>
      <c r="T3898" s="10">
        <v>0</v>
      </c>
      <c r="W3898" s="10">
        <v>0</v>
      </c>
      <c r="Y3898" s="10">
        <v>0</v>
      </c>
      <c r="AB3898" s="10">
        <v>0</v>
      </c>
      <c r="AE3898" s="10">
        <v>0</v>
      </c>
      <c r="AH3898" s="10">
        <v>1</v>
      </c>
      <c r="AQ3898" s="10">
        <v>0.77519334843108978</v>
      </c>
      <c r="AR3898" s="10">
        <v>7.2568873034585621</v>
      </c>
      <c r="AS3898" s="10">
        <v>8.3809176586836429</v>
      </c>
      <c r="AT3898" s="10">
        <v>18.217043688130609</v>
      </c>
      <c r="AU3898" s="10">
        <v>9.2969694151551625</v>
      </c>
      <c r="AV3898" s="10">
        <v>93.097857567345372</v>
      </c>
      <c r="AW3898" s="10">
        <v>120.61187067063113</v>
      </c>
      <c r="AX3898" s="10" t="s">
        <v>33</v>
      </c>
      <c r="AY3898" s="10">
        <v>0</v>
      </c>
      <c r="AZ3898" s="10" t="s">
        <v>33</v>
      </c>
      <c r="BA3898" s="10" t="s">
        <v>33</v>
      </c>
      <c r="BB3898" s="10">
        <v>3896</v>
      </c>
      <c r="BC3898" s="10">
        <v>3991</v>
      </c>
      <c r="BE3898" s="10" t="s">
        <v>910</v>
      </c>
      <c r="BF3898" s="10" t="s">
        <v>4411</v>
      </c>
      <c r="BG3898" s="10">
        <v>2.0492519798118329E-21</v>
      </c>
      <c r="BR3898" s="10" t="s">
        <v>33</v>
      </c>
      <c r="BS3898" s="11" t="s">
        <v>33</v>
      </c>
      <c r="BT3898" s="11" t="s">
        <v>33</v>
      </c>
      <c r="BU3898" s="10">
        <v>3898</v>
      </c>
    </row>
    <row r="3899" spans="1:73" s="10" customFormat="1" x14ac:dyDescent="0.45">
      <c r="A3899" s="10" t="s">
        <v>33</v>
      </c>
      <c r="B3899" s="10" t="s">
        <v>33</v>
      </c>
      <c r="C3899" s="10">
        <v>1029</v>
      </c>
      <c r="D3899" s="10" t="s">
        <v>33</v>
      </c>
      <c r="E3899" s="10">
        <v>3896</v>
      </c>
      <c r="F3899" s="10">
        <v>3998</v>
      </c>
      <c r="G3899" s="10" t="e">
        <v>#VALUE!</v>
      </c>
      <c r="H3899" s="10">
        <v>1030</v>
      </c>
      <c r="I3899" s="10">
        <v>1.6402499999999857E-26</v>
      </c>
      <c r="J3899" s="10" t="s">
        <v>33</v>
      </c>
      <c r="K3899" s="10" t="s">
        <v>939</v>
      </c>
      <c r="L3899" s="10" t="s">
        <v>33</v>
      </c>
      <c r="M3899" s="10">
        <v>6.7082039324993056E-5</v>
      </c>
      <c r="N3899" s="10">
        <v>6.7082039324993056E-5</v>
      </c>
      <c r="O3899" s="10">
        <v>2.2360679774997897E-2</v>
      </c>
      <c r="Q3899" s="10">
        <v>0.01</v>
      </c>
      <c r="R3899" s="10">
        <v>0.05</v>
      </c>
      <c r="S3899" s="10">
        <v>99.7</v>
      </c>
      <c r="T3899" s="10">
        <v>0</v>
      </c>
      <c r="W3899" s="10">
        <v>0</v>
      </c>
      <c r="Y3899" s="10">
        <v>0</v>
      </c>
      <c r="AB3899" s="10">
        <v>0</v>
      </c>
      <c r="AE3899" s="10">
        <v>0</v>
      </c>
      <c r="AH3899" s="10">
        <v>1</v>
      </c>
      <c r="AQ3899" s="10">
        <v>2.8985346025068508E-4</v>
      </c>
      <c r="AR3899" s="10">
        <v>7.0629335726012294E-4</v>
      </c>
      <c r="AS3899" s="10">
        <v>1.1265808746236162E-3</v>
      </c>
      <c r="AT3899" s="10">
        <v>6.8115563158910996E-3</v>
      </c>
      <c r="AU3899" s="10">
        <v>3.850334640727602E-3</v>
      </c>
      <c r="AV3899" s="10">
        <v>4.8192802633493939E-3</v>
      </c>
      <c r="AW3899" s="10">
        <v>1.5481171219968094E-2</v>
      </c>
      <c r="AX3899" s="10" t="s">
        <v>33</v>
      </c>
      <c r="AY3899" s="10">
        <v>0</v>
      </c>
      <c r="AZ3899" s="10" t="s">
        <v>33</v>
      </c>
      <c r="BA3899" s="10" t="s">
        <v>33</v>
      </c>
      <c r="BB3899" s="10">
        <v>3896</v>
      </c>
      <c r="BC3899" s="10">
        <v>3998</v>
      </c>
      <c r="BE3899" s="10" t="s">
        <v>910</v>
      </c>
      <c r="BF3899" s="10" t="s">
        <v>4412</v>
      </c>
      <c r="BG3899" s="10">
        <v>2.7546483353747709E-25</v>
      </c>
      <c r="BR3899" s="10" t="s">
        <v>33</v>
      </c>
      <c r="BS3899" s="11" t="s">
        <v>33</v>
      </c>
      <c r="BT3899" s="11" t="s">
        <v>33</v>
      </c>
      <c r="BU3899" s="10">
        <v>3899</v>
      </c>
    </row>
    <row r="3900" spans="1:73" s="10" customFormat="1" x14ac:dyDescent="0.45">
      <c r="A3900" s="10" t="s">
        <v>33</v>
      </c>
      <c r="B3900" s="10" t="s">
        <v>33</v>
      </c>
      <c r="C3900" s="10">
        <v>1030</v>
      </c>
      <c r="D3900" s="10" t="s">
        <v>33</v>
      </c>
      <c r="E3900" s="10">
        <v>3896</v>
      </c>
      <c r="F3900" s="10">
        <v>311</v>
      </c>
      <c r="G3900" s="10">
        <v>0</v>
      </c>
      <c r="H3900" s="10">
        <v>114</v>
      </c>
      <c r="I3900" s="10">
        <v>1.7289753106970631E-23</v>
      </c>
      <c r="J3900" s="10" t="s">
        <v>33</v>
      </c>
      <c r="K3900" s="10" t="s">
        <v>857</v>
      </c>
      <c r="L3900" s="10" t="s">
        <v>33</v>
      </c>
      <c r="M3900" s="10">
        <v>7.0710678118654766E-2</v>
      </c>
      <c r="N3900" s="10">
        <v>7.0710678118654766E-2</v>
      </c>
      <c r="O3900" s="10">
        <v>0.70710678118654757</v>
      </c>
      <c r="Q3900" s="10">
        <v>0.5</v>
      </c>
      <c r="R3900" s="10">
        <v>1</v>
      </c>
      <c r="S3900" s="10">
        <v>90</v>
      </c>
      <c r="T3900" s="10">
        <v>0</v>
      </c>
      <c r="W3900" s="10">
        <v>0</v>
      </c>
      <c r="Y3900" s="10">
        <v>0</v>
      </c>
      <c r="AB3900" s="10">
        <v>0</v>
      </c>
      <c r="AE3900" s="10">
        <v>0</v>
      </c>
      <c r="AH3900" s="10">
        <v>1</v>
      </c>
      <c r="AQ3900" s="10">
        <v>0</v>
      </c>
      <c r="AR3900" s="10">
        <v>0.2128340032082035</v>
      </c>
      <c r="AS3900" s="10">
        <v>0.2128340032082035</v>
      </c>
      <c r="AT3900" s="10">
        <v>0</v>
      </c>
      <c r="AU3900" s="10">
        <v>0</v>
      </c>
      <c r="AV3900" s="10">
        <v>1.7934033085357777</v>
      </c>
      <c r="AW3900" s="10">
        <v>1.7934033085357777</v>
      </c>
      <c r="AX3900" s="10" t="s">
        <v>33</v>
      </c>
      <c r="AY3900" s="10">
        <v>0</v>
      </c>
      <c r="AZ3900" s="10" t="s">
        <v>33</v>
      </c>
      <c r="BA3900" s="10" t="s">
        <v>33</v>
      </c>
      <c r="BB3900" s="10">
        <v>3896</v>
      </c>
      <c r="BC3900" s="10">
        <v>311</v>
      </c>
      <c r="BE3900" s="10" t="s">
        <v>910</v>
      </c>
      <c r="BF3900" s="10" t="s">
        <v>4413</v>
      </c>
      <c r="BG3900" s="10">
        <v>5.2040900556251666E-23</v>
      </c>
      <c r="BR3900" s="10" t="s">
        <v>33</v>
      </c>
      <c r="BS3900" s="11" t="s">
        <v>33</v>
      </c>
      <c r="BT3900" s="11" t="s">
        <v>33</v>
      </c>
      <c r="BU3900" s="10">
        <v>3900</v>
      </c>
    </row>
    <row r="3901" spans="1:73" s="10" customFormat="1" x14ac:dyDescent="0.45">
      <c r="A3901" s="10" t="s">
        <v>33</v>
      </c>
      <c r="B3901" s="10" t="s">
        <v>33</v>
      </c>
      <c r="C3901" s="10">
        <v>1030</v>
      </c>
      <c r="D3901" s="10" t="s">
        <v>33</v>
      </c>
      <c r="E3901" s="10">
        <v>3896</v>
      </c>
      <c r="F3901" s="10">
        <v>104</v>
      </c>
      <c r="G3901" s="10">
        <v>0</v>
      </c>
      <c r="H3901" s="10">
        <v>46</v>
      </c>
      <c r="I3901" s="10">
        <v>4.2351072890778131E-23</v>
      </c>
      <c r="J3901" s="10" t="s">
        <v>33</v>
      </c>
      <c r="K3901" s="10" t="s">
        <v>928</v>
      </c>
      <c r="L3901" s="10" t="s">
        <v>33</v>
      </c>
      <c r="M3901" s="10">
        <v>0.17320508075688773</v>
      </c>
      <c r="N3901" s="10">
        <v>0.17320508075688773</v>
      </c>
      <c r="O3901" s="10">
        <v>0.17320508075688773</v>
      </c>
      <c r="Q3901" s="10">
        <v>0.1</v>
      </c>
      <c r="R3901" s="10">
        <v>0.3</v>
      </c>
      <c r="T3901" s="10">
        <v>0</v>
      </c>
      <c r="W3901" s="10">
        <v>0</v>
      </c>
      <c r="Y3901" s="10">
        <v>0</v>
      </c>
      <c r="AB3901" s="10">
        <v>0</v>
      </c>
      <c r="AE3901" s="10">
        <v>0</v>
      </c>
      <c r="AH3901" s="10">
        <v>1</v>
      </c>
      <c r="AQ3901" s="10">
        <v>0</v>
      </c>
      <c r="AR3901" s="10">
        <v>0.29138085741448261</v>
      </c>
      <c r="AS3901" s="10">
        <v>0.29138085741448261</v>
      </c>
      <c r="AT3901" s="10">
        <v>0</v>
      </c>
      <c r="AU3901" s="10">
        <v>0</v>
      </c>
      <c r="AV3901" s="10">
        <v>3.6764388848452083</v>
      </c>
      <c r="AW3901" s="10">
        <v>3.6764388848452083</v>
      </c>
      <c r="AX3901" s="10" t="s">
        <v>33</v>
      </c>
      <c r="AY3901" s="10">
        <v>0</v>
      </c>
      <c r="AZ3901" s="10" t="s">
        <v>33</v>
      </c>
      <c r="BA3901" s="10" t="s">
        <v>33</v>
      </c>
      <c r="BB3901" s="10">
        <v>3896</v>
      </c>
      <c r="BC3901" s="10">
        <v>104</v>
      </c>
      <c r="BE3901" s="10" t="s">
        <v>910</v>
      </c>
      <c r="BF3901" s="10" t="s">
        <v>4414</v>
      </c>
      <c r="BG3901" s="10">
        <v>7.124670868436667E-23</v>
      </c>
      <c r="BR3901" s="10" t="s">
        <v>33</v>
      </c>
      <c r="BS3901" s="11" t="s">
        <v>33</v>
      </c>
      <c r="BT3901" s="11" t="s">
        <v>33</v>
      </c>
      <c r="BU3901" s="10">
        <v>3901</v>
      </c>
    </row>
    <row r="3902" spans="1:73" s="10" customFormat="1" x14ac:dyDescent="0.45">
      <c r="A3902" s="10">
        <v>1014</v>
      </c>
      <c r="B3902" s="10">
        <v>3854</v>
      </c>
      <c r="C3902" s="10">
        <v>1030</v>
      </c>
      <c r="D3902" s="10">
        <v>3907</v>
      </c>
      <c r="E3902" s="10" t="s">
        <v>33</v>
      </c>
      <c r="F3902" s="10">
        <v>3854</v>
      </c>
      <c r="G3902" s="10">
        <v>0</v>
      </c>
      <c r="H3902" s="10" t="s">
        <v>33</v>
      </c>
      <c r="I3902" s="10">
        <v>1.1293619437540837E-22</v>
      </c>
      <c r="J3902" s="10" t="s">
        <v>1164</v>
      </c>
      <c r="L3902" s="10">
        <v>1</v>
      </c>
      <c r="M3902" s="10" t="s">
        <v>33</v>
      </c>
      <c r="N3902" s="10">
        <v>1</v>
      </c>
      <c r="O3902" s="10">
        <v>1</v>
      </c>
      <c r="Q3902" s="10">
        <v>1</v>
      </c>
      <c r="T3902" s="10">
        <v>0.70710678118654757</v>
      </c>
      <c r="U3902" s="10">
        <v>0.5</v>
      </c>
      <c r="V3902" s="10">
        <v>1</v>
      </c>
      <c r="W3902" s="10">
        <v>0.32792819335946094</v>
      </c>
      <c r="X3902" s="10" t="s">
        <v>837</v>
      </c>
      <c r="Y3902" s="10">
        <v>3.1622776601683791E-2</v>
      </c>
      <c r="AB3902" s="10">
        <v>3.7941007366700212</v>
      </c>
      <c r="AE3902" s="10">
        <v>0</v>
      </c>
      <c r="AH3902" s="10">
        <v>1</v>
      </c>
      <c r="AQ3902" s="10">
        <v>0.70729631808693871</v>
      </c>
      <c r="AR3902" s="10">
        <v>4.9670631530123819</v>
      </c>
      <c r="AS3902" s="10">
        <v>5.9926428142384429</v>
      </c>
      <c r="AT3902" s="10">
        <v>16.621463475043061</v>
      </c>
      <c r="AU3902" s="10">
        <v>3.7964414564056526</v>
      </c>
      <c r="AV3902" s="10">
        <v>899.06572889508379</v>
      </c>
      <c r="AW3902" s="10">
        <v>919.48363382653247</v>
      </c>
      <c r="AX3902" s="10">
        <v>1.1293619437540837E-22</v>
      </c>
      <c r="AY3902" s="10">
        <v>0</v>
      </c>
      <c r="AZ3902" s="10" t="s">
        <v>33</v>
      </c>
      <c r="BA3902" s="10">
        <v>3907</v>
      </c>
      <c r="BB3902" s="10" t="s">
        <v>33</v>
      </c>
      <c r="BC3902" s="10">
        <v>3854</v>
      </c>
      <c r="BE3902" s="10" t="s">
        <v>33</v>
      </c>
      <c r="BF3902" s="10" t="s">
        <v>33</v>
      </c>
      <c r="BG3902" s="10" t="s">
        <v>33</v>
      </c>
      <c r="BR3902" s="10" t="s">
        <v>1164</v>
      </c>
      <c r="BS3902" s="11">
        <v>5.9926428142384429</v>
      </c>
      <c r="BT3902" s="11">
        <v>919.48363382653247</v>
      </c>
      <c r="BU3902" s="10">
        <v>3902</v>
      </c>
    </row>
    <row r="3903" spans="1:73" s="10" customFormat="1" x14ac:dyDescent="0.45">
      <c r="A3903" s="10" t="s">
        <v>33</v>
      </c>
      <c r="B3903" s="10" t="s">
        <v>33</v>
      </c>
      <c r="C3903" s="10">
        <v>1030</v>
      </c>
      <c r="D3903" s="10" t="s">
        <v>33</v>
      </c>
      <c r="E3903" s="10">
        <v>3902</v>
      </c>
      <c r="F3903" s="10">
        <v>132</v>
      </c>
      <c r="G3903" s="10">
        <v>0</v>
      </c>
      <c r="H3903" s="10">
        <v>55</v>
      </c>
      <c r="I3903" s="10">
        <v>2.7663604971153005E-23</v>
      </c>
      <c r="J3903" s="10" t="s">
        <v>33</v>
      </c>
      <c r="K3903" s="10" t="s">
        <v>891</v>
      </c>
      <c r="L3903" s="10" t="s">
        <v>33</v>
      </c>
      <c r="M3903" s="10">
        <v>0.2449489742783178</v>
      </c>
      <c r="N3903" s="10">
        <v>0.2449489742783178</v>
      </c>
      <c r="O3903" s="10">
        <v>0.2449489742783178</v>
      </c>
      <c r="Q3903" s="10">
        <v>0.2</v>
      </c>
      <c r="R3903" s="10">
        <v>0.3</v>
      </c>
      <c r="T3903" s="10">
        <v>0</v>
      </c>
      <c r="W3903" s="10">
        <v>0</v>
      </c>
      <c r="Y3903" s="10">
        <v>0</v>
      </c>
      <c r="AB3903" s="10">
        <v>0</v>
      </c>
      <c r="AE3903" s="10">
        <v>0</v>
      </c>
      <c r="AH3903" s="10">
        <v>1</v>
      </c>
      <c r="AQ3903" s="10">
        <v>0</v>
      </c>
      <c r="AR3903" s="10">
        <v>2.8524308054710108</v>
      </c>
      <c r="AS3903" s="10">
        <v>2.8524308054710108</v>
      </c>
      <c r="AT3903" s="10">
        <v>0</v>
      </c>
      <c r="AU3903" s="10">
        <v>0</v>
      </c>
      <c r="AV3903" s="10">
        <v>34.625987003983006</v>
      </c>
      <c r="AW3903" s="10">
        <v>34.625987003983006</v>
      </c>
      <c r="AX3903" s="10" t="s">
        <v>33</v>
      </c>
      <c r="AY3903" s="10">
        <v>0</v>
      </c>
      <c r="AZ3903" s="10" t="s">
        <v>33</v>
      </c>
      <c r="BA3903" s="10" t="s">
        <v>33</v>
      </c>
      <c r="BB3903" s="10">
        <v>3902</v>
      </c>
      <c r="BC3903" s="10">
        <v>132</v>
      </c>
      <c r="BE3903" s="10" t="s">
        <v>1164</v>
      </c>
      <c r="BF3903" s="10" t="s">
        <v>4415</v>
      </c>
      <c r="BG3903" s="10">
        <v>3.2214267988907673E-22</v>
      </c>
      <c r="BR3903" s="10" t="s">
        <v>33</v>
      </c>
      <c r="BS3903" s="11" t="s">
        <v>33</v>
      </c>
      <c r="BT3903" s="11" t="s">
        <v>33</v>
      </c>
      <c r="BU3903" s="10">
        <v>3903</v>
      </c>
    </row>
    <row r="3904" spans="1:73" s="10" customFormat="1" x14ac:dyDescent="0.45">
      <c r="A3904" s="10" t="s">
        <v>33</v>
      </c>
      <c r="B3904" s="10" t="s">
        <v>33</v>
      </c>
      <c r="C3904" s="10">
        <v>1030</v>
      </c>
      <c r="D3904" s="10" t="s">
        <v>33</v>
      </c>
      <c r="E3904" s="10">
        <v>3902</v>
      </c>
      <c r="F3904" s="10">
        <v>378</v>
      </c>
      <c r="G3904" s="10">
        <v>0</v>
      </c>
      <c r="H3904" s="10">
        <v>133</v>
      </c>
      <c r="I3904" s="10">
        <v>3.0303960929225098E-23</v>
      </c>
      <c r="J3904" s="10" t="s">
        <v>33</v>
      </c>
      <c r="K3904" s="10" t="s">
        <v>845</v>
      </c>
      <c r="L3904" s="10" t="s">
        <v>33</v>
      </c>
      <c r="M3904" s="10">
        <v>0.26832815729997472</v>
      </c>
      <c r="N3904" s="10">
        <v>0.26832815729997472</v>
      </c>
      <c r="O3904" s="10">
        <v>1.7888543819998317</v>
      </c>
      <c r="Q3904" s="10">
        <v>1.6</v>
      </c>
      <c r="R3904" s="10">
        <v>2</v>
      </c>
      <c r="S3904" s="10">
        <v>85</v>
      </c>
      <c r="T3904" s="10">
        <v>0</v>
      </c>
      <c r="W3904" s="10">
        <v>0</v>
      </c>
      <c r="Y3904" s="10">
        <v>0</v>
      </c>
      <c r="AB3904" s="10">
        <v>0</v>
      </c>
      <c r="AE3904" s="10">
        <v>0</v>
      </c>
      <c r="AH3904" s="10">
        <v>1</v>
      </c>
      <c r="AQ3904" s="10">
        <v>0</v>
      </c>
      <c r="AR3904" s="10">
        <v>1.547716811306254</v>
      </c>
      <c r="AS3904" s="10">
        <v>1.547716811306254</v>
      </c>
      <c r="AT3904" s="10">
        <v>0</v>
      </c>
      <c r="AU3904" s="10">
        <v>0</v>
      </c>
      <c r="AV3904" s="10">
        <v>861.40046697224386</v>
      </c>
      <c r="AW3904" s="10">
        <v>861.40046697224386</v>
      </c>
      <c r="AX3904" s="10" t="s">
        <v>33</v>
      </c>
      <c r="AY3904" s="10">
        <v>0</v>
      </c>
      <c r="AZ3904" s="10" t="s">
        <v>33</v>
      </c>
      <c r="BA3904" s="10" t="s">
        <v>33</v>
      </c>
      <c r="BB3904" s="10">
        <v>3902</v>
      </c>
      <c r="BC3904" s="10">
        <v>378</v>
      </c>
      <c r="BE3904" s="10" t="s">
        <v>1164</v>
      </c>
      <c r="BF3904" s="10" t="s">
        <v>4416</v>
      </c>
      <c r="BG3904" s="10">
        <v>1.7479324663977034E-22</v>
      </c>
      <c r="BR3904" s="10" t="s">
        <v>33</v>
      </c>
      <c r="BS3904" s="11" t="s">
        <v>33</v>
      </c>
      <c r="BT3904" s="11" t="s">
        <v>33</v>
      </c>
      <c r="BU3904" s="10">
        <v>3904</v>
      </c>
    </row>
    <row r="3905" spans="1:73" s="10" customFormat="1" x14ac:dyDescent="0.45">
      <c r="A3905" s="10" t="s">
        <v>33</v>
      </c>
      <c r="B3905" s="10" t="s">
        <v>33</v>
      </c>
      <c r="C3905" s="10">
        <v>1030</v>
      </c>
      <c r="D3905" s="10" t="s">
        <v>33</v>
      </c>
      <c r="E3905" s="10">
        <v>3902</v>
      </c>
      <c r="F3905" s="10">
        <v>1536</v>
      </c>
      <c r="G3905" s="10">
        <v>0</v>
      </c>
      <c r="H3905" s="10">
        <v>411</v>
      </c>
      <c r="I3905" s="10">
        <v>1.8939975580765689E-26</v>
      </c>
      <c r="J3905" s="10" t="s">
        <v>33</v>
      </c>
      <c r="K3905" s="10" t="s">
        <v>818</v>
      </c>
      <c r="L3905" s="10" t="s">
        <v>33</v>
      </c>
      <c r="M3905" s="10">
        <v>1.6770509831248422E-4</v>
      </c>
      <c r="N3905" s="10">
        <v>1.6770509831248422E-4</v>
      </c>
      <c r="O3905" s="10">
        <v>2.2360679774997897E-2</v>
      </c>
      <c r="Q3905" s="10">
        <v>0.01</v>
      </c>
      <c r="R3905" s="10">
        <v>0.05</v>
      </c>
      <c r="S3905" s="10">
        <v>99.25</v>
      </c>
      <c r="T3905" s="10">
        <v>0</v>
      </c>
      <c r="W3905" s="10">
        <v>0</v>
      </c>
      <c r="Y3905" s="10">
        <v>0</v>
      </c>
      <c r="AB3905" s="10">
        <v>0</v>
      </c>
      <c r="AE3905" s="10">
        <v>0</v>
      </c>
      <c r="AH3905" s="10">
        <v>1</v>
      </c>
      <c r="AQ3905" s="10">
        <v>1.8953690039113331E-4</v>
      </c>
      <c r="AR3905" s="10">
        <v>1.0758690489423468E-3</v>
      </c>
      <c r="AS3905" s="10">
        <v>1.3506975545094901E-3</v>
      </c>
      <c r="AT3905" s="10">
        <v>4.4541171591916326E-3</v>
      </c>
      <c r="AU3905" s="10">
        <v>2.3407197356311101E-3</v>
      </c>
      <c r="AV3905" s="10">
        <v>3.74751393910829E-2</v>
      </c>
      <c r="AW3905" s="10">
        <v>4.4269976285905642E-2</v>
      </c>
      <c r="AX3905" s="10" t="s">
        <v>33</v>
      </c>
      <c r="AY3905" s="10">
        <v>0</v>
      </c>
      <c r="AZ3905" s="10" t="s">
        <v>33</v>
      </c>
      <c r="BA3905" s="10" t="s">
        <v>33</v>
      </c>
      <c r="BB3905" s="10">
        <v>3902</v>
      </c>
      <c r="BC3905" s="10">
        <v>1536</v>
      </c>
      <c r="BE3905" s="10" t="s">
        <v>1164</v>
      </c>
      <c r="BF3905" s="10" t="s">
        <v>4417</v>
      </c>
      <c r="BG3905" s="10">
        <v>1.525426415584725E-25</v>
      </c>
      <c r="BR3905" s="10" t="s">
        <v>33</v>
      </c>
      <c r="BS3905" s="11" t="s">
        <v>33</v>
      </c>
      <c r="BT3905" s="11" t="s">
        <v>33</v>
      </c>
      <c r="BU3905" s="10">
        <v>3905</v>
      </c>
    </row>
    <row r="3906" spans="1:73" s="10" customFormat="1" x14ac:dyDescent="0.45">
      <c r="A3906" s="10" t="s">
        <v>33</v>
      </c>
      <c r="B3906" s="10" t="s">
        <v>33</v>
      </c>
      <c r="C3906" s="10">
        <v>1030</v>
      </c>
      <c r="D3906" s="10" t="s">
        <v>33</v>
      </c>
      <c r="E3906" s="10">
        <v>3902</v>
      </c>
      <c r="F3906" s="10">
        <v>104</v>
      </c>
      <c r="G3906" s="10">
        <v>0</v>
      </c>
      <c r="H3906" s="10">
        <v>46</v>
      </c>
      <c r="I3906" s="10">
        <v>1.597158977685066E-23</v>
      </c>
      <c r="J3906" s="10" t="s">
        <v>33</v>
      </c>
      <c r="K3906" s="10" t="s">
        <v>928</v>
      </c>
      <c r="L3906" s="10" t="s">
        <v>33</v>
      </c>
      <c r="M3906" s="10">
        <v>0.14142135623730953</v>
      </c>
      <c r="N3906" s="10">
        <v>0.14142135623730953</v>
      </c>
      <c r="O3906" s="10">
        <v>0.14142135623730953</v>
      </c>
      <c r="Q3906" s="10">
        <v>0.1</v>
      </c>
      <c r="R3906" s="10">
        <v>0.2</v>
      </c>
      <c r="T3906" s="10">
        <v>0</v>
      </c>
      <c r="W3906" s="10">
        <v>0</v>
      </c>
      <c r="Y3906" s="10">
        <v>0</v>
      </c>
      <c r="AB3906" s="10">
        <v>0</v>
      </c>
      <c r="AE3906" s="10">
        <v>0</v>
      </c>
      <c r="AH3906" s="10">
        <v>1</v>
      </c>
      <c r="AQ3906" s="10">
        <v>0</v>
      </c>
      <c r="AR3906" s="10">
        <v>0.23791147382671438</v>
      </c>
      <c r="AS3906" s="10">
        <v>0.23791147382671438</v>
      </c>
      <c r="AT3906" s="10">
        <v>0</v>
      </c>
      <c r="AU3906" s="10">
        <v>0</v>
      </c>
      <c r="AV3906" s="10">
        <v>3.0017997794658551</v>
      </c>
      <c r="AW3906" s="10">
        <v>3.0017997794658551</v>
      </c>
      <c r="AX3906" s="10" t="s">
        <v>33</v>
      </c>
      <c r="AY3906" s="10">
        <v>0</v>
      </c>
      <c r="AZ3906" s="10" t="s">
        <v>33</v>
      </c>
      <c r="BA3906" s="10" t="s">
        <v>33</v>
      </c>
      <c r="BB3906" s="10">
        <v>3902</v>
      </c>
      <c r="BC3906" s="10">
        <v>104</v>
      </c>
      <c r="BE3906" s="10" t="s">
        <v>1164</v>
      </c>
      <c r="BF3906" s="10" t="s">
        <v>4418</v>
      </c>
      <c r="BG3906" s="10">
        <v>2.6868816452233694E-23</v>
      </c>
      <c r="BR3906" s="10" t="s">
        <v>33</v>
      </c>
      <c r="BS3906" s="11" t="s">
        <v>33</v>
      </c>
      <c r="BT3906" s="11" t="s">
        <v>33</v>
      </c>
      <c r="BU3906" s="10">
        <v>3906</v>
      </c>
    </row>
    <row r="3907" spans="1:73" s="10" customFormat="1" x14ac:dyDescent="0.45">
      <c r="A3907" s="10">
        <v>1015</v>
      </c>
      <c r="B3907" s="10">
        <v>3857</v>
      </c>
      <c r="C3907" s="10">
        <v>1030</v>
      </c>
      <c r="D3907" s="10">
        <v>3912</v>
      </c>
      <c r="E3907" s="10" t="s">
        <v>33</v>
      </c>
      <c r="F3907" s="10">
        <v>3857</v>
      </c>
      <c r="G3907" s="10">
        <v>0</v>
      </c>
      <c r="H3907" s="10" t="s">
        <v>33</v>
      </c>
      <c r="I3907" s="10">
        <v>1.1065441988461201E-20</v>
      </c>
      <c r="J3907" s="10" t="s">
        <v>1667</v>
      </c>
      <c r="L3907" s="10">
        <v>1</v>
      </c>
      <c r="M3907" s="10" t="s">
        <v>33</v>
      </c>
      <c r="N3907" s="10">
        <v>1</v>
      </c>
      <c r="O3907" s="10">
        <v>1</v>
      </c>
      <c r="Q3907" s="10">
        <v>1</v>
      </c>
      <c r="T3907" s="10">
        <v>0.7745966692414834</v>
      </c>
      <c r="U3907" s="10">
        <v>0.6</v>
      </c>
      <c r="V3907" s="10">
        <v>1</v>
      </c>
      <c r="X3907" s="10" t="s">
        <v>837</v>
      </c>
      <c r="Y3907" s="10">
        <v>3.1622776601683791E-2</v>
      </c>
      <c r="AB3907" s="10">
        <v>3.7941007366700212</v>
      </c>
      <c r="AE3907" s="10">
        <v>0</v>
      </c>
      <c r="AH3907" s="10">
        <v>1</v>
      </c>
      <c r="AQ3907" s="10">
        <v>0.77511182078215113</v>
      </c>
      <c r="AR3907" s="10">
        <v>10.784981038912951</v>
      </c>
      <c r="AS3907" s="10">
        <v>11.90889317904707</v>
      </c>
      <c r="AT3907" s="10">
        <v>18.215127788380553</v>
      </c>
      <c r="AU3907" s="10">
        <v>3.7968973840880937</v>
      </c>
      <c r="AV3907" s="10">
        <v>130.10191021781839</v>
      </c>
      <c r="AW3907" s="10">
        <v>152.11393539028703</v>
      </c>
      <c r="AX3907" s="10">
        <v>1.1065441988461201E-20</v>
      </c>
      <c r="AY3907" s="10">
        <v>0</v>
      </c>
      <c r="AZ3907" s="10" t="s">
        <v>33</v>
      </c>
      <c r="BA3907" s="10">
        <v>3912</v>
      </c>
      <c r="BB3907" s="10" t="s">
        <v>33</v>
      </c>
      <c r="BC3907" s="10">
        <v>3857</v>
      </c>
      <c r="BE3907" s="10" t="s">
        <v>33</v>
      </c>
      <c r="BF3907" s="10" t="s">
        <v>33</v>
      </c>
      <c r="BG3907" s="10" t="s">
        <v>33</v>
      </c>
      <c r="BR3907" s="10" t="s">
        <v>1667</v>
      </c>
      <c r="BS3907" s="11">
        <v>11.90889317904707</v>
      </c>
      <c r="BT3907" s="11">
        <v>152.11393539028703</v>
      </c>
      <c r="BU3907" s="10">
        <v>3907</v>
      </c>
    </row>
    <row r="3908" spans="1:73" s="10" customFormat="1" x14ac:dyDescent="0.45">
      <c r="A3908" s="10" t="s">
        <v>33</v>
      </c>
      <c r="B3908" s="10" t="s">
        <v>33</v>
      </c>
      <c r="C3908" s="10">
        <v>1030</v>
      </c>
      <c r="D3908" s="10" t="s">
        <v>33</v>
      </c>
      <c r="E3908" s="10">
        <v>3907</v>
      </c>
      <c r="F3908" s="10">
        <v>336</v>
      </c>
      <c r="G3908" s="10">
        <v>0</v>
      </c>
      <c r="H3908" s="10">
        <v>120</v>
      </c>
      <c r="I3908" s="10">
        <v>3.760622653125413E-20</v>
      </c>
      <c r="J3908" s="10" t="s">
        <v>33</v>
      </c>
      <c r="K3908" s="10" t="s">
        <v>940</v>
      </c>
      <c r="L3908" s="10" t="s">
        <v>33</v>
      </c>
      <c r="M3908" s="10">
        <v>3.3985290935932859</v>
      </c>
      <c r="N3908" s="10">
        <v>3.3985290935932859</v>
      </c>
      <c r="O3908" s="10">
        <v>3.3985290935932859</v>
      </c>
      <c r="Q3908" s="10">
        <v>10.5</v>
      </c>
      <c r="R3908" s="10">
        <v>1.1000000000000001</v>
      </c>
      <c r="T3908" s="10">
        <v>0</v>
      </c>
      <c r="W3908" s="10">
        <v>0</v>
      </c>
      <c r="Y3908" s="10">
        <v>0</v>
      </c>
      <c r="AB3908" s="10">
        <v>0</v>
      </c>
      <c r="AE3908" s="10">
        <v>0</v>
      </c>
      <c r="AH3908" s="10">
        <v>1</v>
      </c>
      <c r="AQ3908" s="10">
        <v>0</v>
      </c>
      <c r="AR3908" s="10">
        <v>10.152019244780382</v>
      </c>
      <c r="AS3908" s="10">
        <v>10.152019244780382</v>
      </c>
      <c r="AT3908" s="10">
        <v>0</v>
      </c>
      <c r="AU3908" s="10">
        <v>0</v>
      </c>
      <c r="AV3908" s="10">
        <v>122.74764039165571</v>
      </c>
      <c r="AW3908" s="10">
        <v>122.74764039165571</v>
      </c>
      <c r="AX3908" s="10" t="s">
        <v>33</v>
      </c>
      <c r="AY3908" s="10">
        <v>0</v>
      </c>
      <c r="AZ3908" s="10" t="s">
        <v>33</v>
      </c>
      <c r="BA3908" s="10" t="s">
        <v>33</v>
      </c>
      <c r="BB3908" s="10">
        <v>3907</v>
      </c>
      <c r="BC3908" s="10">
        <v>336</v>
      </c>
      <c r="BE3908" s="10" t="s">
        <v>1667</v>
      </c>
      <c r="BF3908" s="10" t="s">
        <v>4419</v>
      </c>
      <c r="BG3908" s="10">
        <v>1.12336580018859E-19</v>
      </c>
      <c r="BR3908" s="10" t="s">
        <v>33</v>
      </c>
      <c r="BS3908" s="11" t="s">
        <v>33</v>
      </c>
      <c r="BT3908" s="11" t="s">
        <v>33</v>
      </c>
      <c r="BU3908" s="10">
        <v>3908</v>
      </c>
    </row>
    <row r="3909" spans="1:73" s="10" customFormat="1" x14ac:dyDescent="0.45">
      <c r="A3909" s="10" t="s">
        <v>33</v>
      </c>
      <c r="B3909" s="10" t="s">
        <v>33</v>
      </c>
      <c r="C3909" s="10">
        <v>1030</v>
      </c>
      <c r="D3909" s="10" t="s">
        <v>33</v>
      </c>
      <c r="E3909" s="10">
        <v>3907</v>
      </c>
      <c r="F3909" s="10">
        <v>1553</v>
      </c>
      <c r="G3909" s="10">
        <v>0</v>
      </c>
      <c r="H3909" s="10">
        <v>416</v>
      </c>
      <c r="I3909" s="10">
        <v>3.7114620730919533E-25</v>
      </c>
      <c r="J3909" s="10" t="s">
        <v>33</v>
      </c>
      <c r="K3909" s="10" t="s">
        <v>941</v>
      </c>
      <c r="L3909" s="10" t="s">
        <v>33</v>
      </c>
      <c r="M3909" s="10">
        <v>3.3541019662496847E-5</v>
      </c>
      <c r="N3909" s="10">
        <v>3.3541019662496847E-5</v>
      </c>
      <c r="O3909" s="10">
        <v>2.2360679774997899E-3</v>
      </c>
      <c r="Q3909" s="10">
        <v>1E-3</v>
      </c>
      <c r="R3909" s="10">
        <v>5.0000000000000001E-3</v>
      </c>
      <c r="S3909" s="10">
        <v>98.5</v>
      </c>
      <c r="T3909" s="10">
        <v>0</v>
      </c>
      <c r="W3909" s="10">
        <v>0</v>
      </c>
      <c r="Y3909" s="10">
        <v>0</v>
      </c>
      <c r="AB3909" s="10">
        <v>0</v>
      </c>
      <c r="AE3909" s="10">
        <v>0</v>
      </c>
      <c r="AH3909" s="10">
        <v>1</v>
      </c>
      <c r="AQ3909" s="10">
        <v>5.1515154066767127E-4</v>
      </c>
      <c r="AR3909" s="10">
        <v>1.2279433814092937E-3</v>
      </c>
      <c r="AS3909" s="10">
        <v>1.9749131153774168E-3</v>
      </c>
      <c r="AT3909" s="10">
        <v>1.2106061205690275E-2</v>
      </c>
      <c r="AU3909" s="10">
        <v>2.7966474180725048E-3</v>
      </c>
      <c r="AV3909" s="10">
        <v>1.889181042022578E-2</v>
      </c>
      <c r="AW3909" s="10">
        <v>3.3794519043988558E-2</v>
      </c>
      <c r="AX3909" s="10" t="s">
        <v>33</v>
      </c>
      <c r="AY3909" s="10">
        <v>0</v>
      </c>
      <c r="AZ3909" s="10" t="s">
        <v>33</v>
      </c>
      <c r="BA3909" s="10" t="s">
        <v>33</v>
      </c>
      <c r="BB3909" s="10">
        <v>3907</v>
      </c>
      <c r="BC3909" s="10">
        <v>1553</v>
      </c>
      <c r="BE3909" s="10" t="s">
        <v>1667</v>
      </c>
      <c r="BF3909" s="10" t="s">
        <v>4420</v>
      </c>
      <c r="BG3909" s="10">
        <v>2.1853286510459989E-23</v>
      </c>
      <c r="BR3909" s="10" t="s">
        <v>33</v>
      </c>
      <c r="BS3909" s="11" t="s">
        <v>33</v>
      </c>
      <c r="BT3909" s="11" t="s">
        <v>33</v>
      </c>
      <c r="BU3909" s="10">
        <v>3909</v>
      </c>
    </row>
    <row r="3910" spans="1:73" s="10" customFormat="1" x14ac:dyDescent="0.45">
      <c r="A3910" s="10" t="s">
        <v>33</v>
      </c>
      <c r="B3910" s="10" t="s">
        <v>33</v>
      </c>
      <c r="C3910" s="10">
        <v>1030</v>
      </c>
      <c r="D3910" s="10" t="s">
        <v>33</v>
      </c>
      <c r="E3910" s="10">
        <v>3907</v>
      </c>
      <c r="F3910" s="10">
        <v>117</v>
      </c>
      <c r="G3910" s="10">
        <v>0</v>
      </c>
      <c r="H3910" s="10">
        <v>50</v>
      </c>
      <c r="I3910" s="10">
        <v>5.8683368001504526E-22</v>
      </c>
      <c r="J3910" s="10" t="s">
        <v>33</v>
      </c>
      <c r="K3910" s="10" t="s">
        <v>849</v>
      </c>
      <c r="L3910" s="10" t="s">
        <v>33</v>
      </c>
      <c r="M3910" s="10">
        <v>5.3033008588991064E-2</v>
      </c>
      <c r="N3910" s="10">
        <v>5.3033008588991064E-2</v>
      </c>
      <c r="O3910" s="10">
        <v>0.70710678118654757</v>
      </c>
      <c r="Q3910" s="10">
        <v>0.5</v>
      </c>
      <c r="R3910" s="10">
        <v>1</v>
      </c>
      <c r="S3910" s="10">
        <v>92.5</v>
      </c>
      <c r="T3910" s="10">
        <v>0</v>
      </c>
      <c r="W3910" s="10">
        <v>0</v>
      </c>
      <c r="Y3910" s="10">
        <v>0</v>
      </c>
      <c r="AB3910" s="10">
        <v>0</v>
      </c>
      <c r="AE3910" s="10">
        <v>0</v>
      </c>
      <c r="AH3910" s="10">
        <v>1</v>
      </c>
      <c r="AQ3910" s="10">
        <v>0</v>
      </c>
      <c r="AR3910" s="10">
        <v>0.3938223769244461</v>
      </c>
      <c r="AS3910" s="10">
        <v>0.3938223769244461</v>
      </c>
      <c r="AT3910" s="10">
        <v>0</v>
      </c>
      <c r="AU3910" s="10">
        <v>0</v>
      </c>
      <c r="AV3910" s="10">
        <v>4.3335782362765904</v>
      </c>
      <c r="AW3910" s="10">
        <v>4.3335782362765904</v>
      </c>
      <c r="AX3910" s="10" t="s">
        <v>33</v>
      </c>
      <c r="AY3910" s="10">
        <v>0</v>
      </c>
      <c r="AZ3910" s="10" t="s">
        <v>33</v>
      </c>
      <c r="BA3910" s="10" t="s">
        <v>33</v>
      </c>
      <c r="BB3910" s="10">
        <v>3907</v>
      </c>
      <c r="BC3910" s="10">
        <v>117</v>
      </c>
      <c r="BE3910" s="10" t="s">
        <v>1667</v>
      </c>
      <c r="BF3910" s="10" t="s">
        <v>4421</v>
      </c>
      <c r="BG3910" s="10">
        <v>4.3578186656153597E-21</v>
      </c>
      <c r="BR3910" s="10" t="s">
        <v>33</v>
      </c>
      <c r="BS3910" s="11" t="s">
        <v>33</v>
      </c>
      <c r="BT3910" s="11" t="s">
        <v>33</v>
      </c>
      <c r="BU3910" s="10">
        <v>3910</v>
      </c>
    </row>
    <row r="3911" spans="1:73" s="10" customFormat="1" x14ac:dyDescent="0.45">
      <c r="A3911" s="10" t="s">
        <v>33</v>
      </c>
      <c r="B3911" s="10" t="s">
        <v>33</v>
      </c>
      <c r="C3911" s="10">
        <v>1030</v>
      </c>
      <c r="D3911" s="10" t="s">
        <v>33</v>
      </c>
      <c r="E3911" s="10">
        <v>3907</v>
      </c>
      <c r="F3911" s="10">
        <v>104</v>
      </c>
      <c r="G3911" s="10">
        <v>0</v>
      </c>
      <c r="H3911" s="10">
        <v>46</v>
      </c>
      <c r="I3911" s="10">
        <v>1.5648898133734542E-21</v>
      </c>
      <c r="J3911" s="10" t="s">
        <v>33</v>
      </c>
      <c r="K3911" s="10" t="s">
        <v>928</v>
      </c>
      <c r="L3911" s="10" t="s">
        <v>33</v>
      </c>
      <c r="M3911" s="10">
        <v>0.14142135623730953</v>
      </c>
      <c r="N3911" s="10">
        <v>0.14142135623730953</v>
      </c>
      <c r="O3911" s="10">
        <v>0.14142135623730953</v>
      </c>
      <c r="Q3911" s="10">
        <v>0.1</v>
      </c>
      <c r="R3911" s="10">
        <v>0.2</v>
      </c>
      <c r="T3911" s="10">
        <v>0</v>
      </c>
      <c r="W3911" s="10">
        <v>0</v>
      </c>
      <c r="Y3911" s="10">
        <v>0</v>
      </c>
      <c r="AB3911" s="10">
        <v>0</v>
      </c>
      <c r="AE3911" s="10">
        <v>0</v>
      </c>
      <c r="AH3911" s="10">
        <v>1</v>
      </c>
      <c r="AQ3911" s="10">
        <v>0</v>
      </c>
      <c r="AR3911" s="10">
        <v>0.23791147382671438</v>
      </c>
      <c r="AS3911" s="10">
        <v>0.23791147382671438</v>
      </c>
      <c r="AT3911" s="10">
        <v>0</v>
      </c>
      <c r="AU3911" s="10">
        <v>0</v>
      </c>
      <c r="AV3911" s="10">
        <v>3.0017997794658551</v>
      </c>
      <c r="AW3911" s="10">
        <v>3.0017997794658551</v>
      </c>
      <c r="AX3911" s="10" t="s">
        <v>33</v>
      </c>
      <c r="AY3911" s="10">
        <v>0</v>
      </c>
      <c r="AZ3911" s="10" t="s">
        <v>33</v>
      </c>
      <c r="BA3911" s="10" t="s">
        <v>33</v>
      </c>
      <c r="BB3911" s="10">
        <v>3907</v>
      </c>
      <c r="BC3911" s="10">
        <v>104</v>
      </c>
      <c r="BE3911" s="10" t="s">
        <v>1667</v>
      </c>
      <c r="BF3911" s="10" t="s">
        <v>4422</v>
      </c>
      <c r="BG3911" s="10">
        <v>2.6325956120188132E-21</v>
      </c>
      <c r="BR3911" s="10" t="s">
        <v>33</v>
      </c>
      <c r="BS3911" s="11" t="s">
        <v>33</v>
      </c>
      <c r="BT3911" s="11" t="s">
        <v>33</v>
      </c>
      <c r="BU3911" s="10">
        <v>3911</v>
      </c>
    </row>
    <row r="3912" spans="1:73" s="10" customFormat="1" x14ac:dyDescent="0.45">
      <c r="A3912" s="10">
        <v>1016</v>
      </c>
      <c r="B3912" s="10">
        <v>3858</v>
      </c>
      <c r="C3912" s="10">
        <v>1030</v>
      </c>
      <c r="D3912" s="10">
        <v>3917</v>
      </c>
      <c r="E3912" s="10" t="s">
        <v>33</v>
      </c>
      <c r="F3912" s="10">
        <v>3858</v>
      </c>
      <c r="G3912" s="10" t="e">
        <v>#VALUE!</v>
      </c>
      <c r="H3912" s="10" t="s">
        <v>33</v>
      </c>
      <c r="I3912" s="10">
        <v>3.9122245334336348E-21</v>
      </c>
      <c r="J3912" s="10" t="s">
        <v>1155</v>
      </c>
      <c r="L3912" s="10">
        <v>1</v>
      </c>
      <c r="M3912" s="10" t="s">
        <v>33</v>
      </c>
      <c r="N3912" s="10">
        <v>1</v>
      </c>
      <c r="O3912" s="10">
        <v>1</v>
      </c>
      <c r="Q3912" s="10">
        <v>1</v>
      </c>
      <c r="T3912" s="10">
        <v>1.0246950765959597</v>
      </c>
      <c r="U3912" s="10">
        <v>0.7</v>
      </c>
      <c r="V3912" s="10">
        <v>1.5</v>
      </c>
      <c r="W3912" s="10">
        <v>0.32792819335946094</v>
      </c>
      <c r="X3912" s="10" t="s">
        <v>837</v>
      </c>
      <c r="Y3912" s="10">
        <v>3.1622776601683791E-2</v>
      </c>
      <c r="AB3912" s="10">
        <v>3.7941007366700212</v>
      </c>
      <c r="AC3912" s="10">
        <v>0.3</v>
      </c>
      <c r="AE3912" s="10">
        <v>0</v>
      </c>
      <c r="AH3912" s="10">
        <v>1</v>
      </c>
      <c r="AQ3912" s="10">
        <v>2.9856278227782926</v>
      </c>
      <c r="AR3912" s="10">
        <v>9.0246309374006142</v>
      </c>
      <c r="AS3912" s="10">
        <v>13.353791280429139</v>
      </c>
      <c r="AT3912" s="10">
        <v>70.162253835289874</v>
      </c>
      <c r="AU3912" s="10">
        <v>28.493719103219508</v>
      </c>
      <c r="AV3912" s="10">
        <v>82.977225660687722</v>
      </c>
      <c r="AW3912" s="10">
        <v>181.6331985991971</v>
      </c>
      <c r="AX3912" s="10">
        <v>3.9122245334336348E-21</v>
      </c>
      <c r="AY3912" s="10">
        <v>0</v>
      </c>
      <c r="AZ3912" s="10" t="s">
        <v>33</v>
      </c>
      <c r="BA3912" s="10">
        <v>3917</v>
      </c>
      <c r="BB3912" s="10" t="s">
        <v>33</v>
      </c>
      <c r="BC3912" s="10">
        <v>3858</v>
      </c>
      <c r="BE3912" s="10" t="s">
        <v>33</v>
      </c>
      <c r="BF3912" s="10" t="s">
        <v>33</v>
      </c>
      <c r="BG3912" s="10" t="s">
        <v>33</v>
      </c>
      <c r="BR3912" s="10" t="s">
        <v>1155</v>
      </c>
      <c r="BS3912" s="11">
        <v>13.353791280429139</v>
      </c>
      <c r="BT3912" s="11">
        <v>181.6331985991971</v>
      </c>
      <c r="BU3912" s="10">
        <v>3912</v>
      </c>
    </row>
    <row r="3913" spans="1:73" s="10" customFormat="1" x14ac:dyDescent="0.45">
      <c r="A3913" s="10" t="s">
        <v>33</v>
      </c>
      <c r="B3913" s="10" t="s">
        <v>33</v>
      </c>
      <c r="C3913" s="10">
        <v>1030</v>
      </c>
      <c r="D3913" s="10" t="s">
        <v>33</v>
      </c>
      <c r="E3913" s="10">
        <v>3912</v>
      </c>
      <c r="F3913" s="10">
        <v>4004</v>
      </c>
      <c r="G3913" s="10" t="e">
        <v>#VALUE!</v>
      </c>
      <c r="H3913" s="10">
        <v>1031</v>
      </c>
      <c r="I3913" s="10">
        <v>3.5155642357948772E-21</v>
      </c>
      <c r="J3913" s="10" t="s">
        <v>33</v>
      </c>
      <c r="K3913" s="10" t="s">
        <v>942</v>
      </c>
      <c r="L3913" s="10" t="s">
        <v>33</v>
      </c>
      <c r="M3913" s="10">
        <v>0.89861003778057147</v>
      </c>
      <c r="N3913" s="10">
        <v>0.89861003778057147</v>
      </c>
      <c r="O3913" s="10">
        <v>0.89861003778057147</v>
      </c>
      <c r="Q3913" s="10">
        <v>0.85</v>
      </c>
      <c r="R3913" s="10">
        <v>0.95</v>
      </c>
      <c r="T3913" s="10">
        <v>0</v>
      </c>
      <c r="W3913" s="10">
        <v>0</v>
      </c>
      <c r="Y3913" s="10">
        <v>0</v>
      </c>
      <c r="AB3913" s="10">
        <v>0</v>
      </c>
      <c r="AE3913" s="10">
        <v>0</v>
      </c>
      <c r="AH3913" s="10">
        <v>1</v>
      </c>
      <c r="AQ3913" s="10">
        <v>1.866280198629781</v>
      </c>
      <c r="AR3913" s="10">
        <v>6.9983432350799886</v>
      </c>
      <c r="AS3913" s="10">
        <v>9.7044495230931709</v>
      </c>
      <c r="AT3913" s="10">
        <v>43.857584667799856</v>
      </c>
      <c r="AU3913" s="10">
        <v>23.264446677460668</v>
      </c>
      <c r="AV3913" s="10">
        <v>66.77928423613281</v>
      </c>
      <c r="AW3913" s="10">
        <v>133.90131558139333</v>
      </c>
      <c r="AX3913" s="10" t="s">
        <v>33</v>
      </c>
      <c r="AY3913" s="10">
        <v>0</v>
      </c>
      <c r="AZ3913" s="10" t="s">
        <v>33</v>
      </c>
      <c r="BA3913" s="10" t="s">
        <v>33</v>
      </c>
      <c r="BB3913" s="10">
        <v>3912</v>
      </c>
      <c r="BC3913" s="10">
        <v>4004</v>
      </c>
      <c r="BE3913" s="10" t="s">
        <v>1155</v>
      </c>
      <c r="BF3913" s="10" t="s">
        <v>1754</v>
      </c>
      <c r="BG3913" s="10">
        <v>3.7965985507713439E-20</v>
      </c>
      <c r="BR3913" s="10" t="s">
        <v>33</v>
      </c>
      <c r="BS3913" s="11" t="s">
        <v>33</v>
      </c>
      <c r="BT3913" s="11" t="s">
        <v>33</v>
      </c>
      <c r="BU3913" s="10">
        <v>3913</v>
      </c>
    </row>
    <row r="3914" spans="1:73" s="10" customFormat="1" x14ac:dyDescent="0.45">
      <c r="A3914" s="10" t="s">
        <v>33</v>
      </c>
      <c r="B3914" s="10" t="s">
        <v>33</v>
      </c>
      <c r="C3914" s="10">
        <v>1031</v>
      </c>
      <c r="D3914" s="10" t="s">
        <v>33</v>
      </c>
      <c r="E3914" s="10">
        <v>3912</v>
      </c>
      <c r="F3914" s="10">
        <v>3507</v>
      </c>
      <c r="G3914" s="10" t="e">
        <v>#VALUE!</v>
      </c>
      <c r="H3914" s="10">
        <v>937</v>
      </c>
      <c r="I3914" s="10">
        <v>1.9015584566349794E-22</v>
      </c>
      <c r="J3914" s="10" t="s">
        <v>33</v>
      </c>
      <c r="K3914" s="10" t="s">
        <v>943</v>
      </c>
      <c r="L3914" s="10" t="s">
        <v>33</v>
      </c>
      <c r="M3914" s="10">
        <v>4.8605555238058949E-2</v>
      </c>
      <c r="N3914" s="10">
        <v>4.8605555238058949E-2</v>
      </c>
      <c r="O3914" s="10">
        <v>0.32403703492039299</v>
      </c>
      <c r="Q3914" s="10">
        <v>0.3</v>
      </c>
      <c r="R3914" s="10">
        <v>0.35</v>
      </c>
      <c r="S3914" s="10">
        <v>85</v>
      </c>
      <c r="T3914" s="10">
        <v>0</v>
      </c>
      <c r="W3914" s="10">
        <v>0</v>
      </c>
      <c r="Y3914" s="10">
        <v>0</v>
      </c>
      <c r="AB3914" s="10">
        <v>0</v>
      </c>
      <c r="AE3914" s="10">
        <v>0</v>
      </c>
      <c r="AH3914" s="10">
        <v>1</v>
      </c>
      <c r="AQ3914" s="10">
        <v>9.4124252985083492E-2</v>
      </c>
      <c r="AR3914" s="10">
        <v>0.41131830912927353</v>
      </c>
      <c r="AS3914" s="10">
        <v>0.54779847595764464</v>
      </c>
      <c r="AT3914" s="10">
        <v>2.2119199451494622</v>
      </c>
      <c r="AU3914" s="10">
        <v>1.4284675903568831</v>
      </c>
      <c r="AV3914" s="10">
        <v>3.038386819163875</v>
      </c>
      <c r="AW3914" s="10">
        <v>6.678774354670221</v>
      </c>
      <c r="AX3914" s="10" t="s">
        <v>33</v>
      </c>
      <c r="AY3914" s="10">
        <v>0</v>
      </c>
      <c r="AZ3914" s="10" t="s">
        <v>33</v>
      </c>
      <c r="BA3914" s="10" t="s">
        <v>33</v>
      </c>
      <c r="BB3914" s="10">
        <v>3912</v>
      </c>
      <c r="BC3914" s="10">
        <v>3507</v>
      </c>
      <c r="BE3914" s="10" t="s">
        <v>1155</v>
      </c>
      <c r="BF3914" s="10" t="s">
        <v>4423</v>
      </c>
      <c r="BG3914" s="10">
        <v>2.1431106370190525E-21</v>
      </c>
      <c r="BR3914" s="10" t="s">
        <v>33</v>
      </c>
      <c r="BS3914" s="11" t="s">
        <v>33</v>
      </c>
      <c r="BT3914" s="11" t="s">
        <v>33</v>
      </c>
      <c r="BU3914" s="10">
        <v>3914</v>
      </c>
    </row>
    <row r="3915" spans="1:73" s="10" customFormat="1" x14ac:dyDescent="0.45">
      <c r="A3915" s="10" t="s">
        <v>33</v>
      </c>
      <c r="B3915" s="10" t="s">
        <v>33</v>
      </c>
      <c r="C3915" s="10">
        <v>1031</v>
      </c>
      <c r="D3915" s="10" t="s">
        <v>33</v>
      </c>
      <c r="E3915" s="10">
        <v>3912</v>
      </c>
      <c r="F3915" s="10">
        <v>4013</v>
      </c>
      <c r="G3915" s="10">
        <v>0</v>
      </c>
      <c r="H3915" s="10">
        <v>1032</v>
      </c>
      <c r="I3915" s="10">
        <v>8.2990814913459008E-25</v>
      </c>
      <c r="J3915" s="10" t="s">
        <v>33</v>
      </c>
      <c r="K3915" s="10" t="s">
        <v>944</v>
      </c>
      <c r="L3915" s="10" t="s">
        <v>33</v>
      </c>
      <c r="M3915" s="10">
        <v>2.1213203435596425E-4</v>
      </c>
      <c r="N3915" s="10">
        <v>2.1213203435596425E-4</v>
      </c>
      <c r="O3915" s="10">
        <v>1.414213562373095E-3</v>
      </c>
      <c r="Q3915" s="10">
        <v>1E-3</v>
      </c>
      <c r="R3915" s="10">
        <v>2E-3</v>
      </c>
      <c r="S3915" s="10">
        <v>85</v>
      </c>
      <c r="T3915" s="10">
        <v>0</v>
      </c>
      <c r="W3915" s="10">
        <v>0</v>
      </c>
      <c r="Y3915" s="10">
        <v>0</v>
      </c>
      <c r="AB3915" s="10">
        <v>0</v>
      </c>
      <c r="AE3915" s="10">
        <v>0</v>
      </c>
      <c r="AH3915" s="10">
        <v>1</v>
      </c>
      <c r="AQ3915" s="10">
        <v>5.2829456746829448E-4</v>
      </c>
      <c r="AR3915" s="10">
        <v>4.6202752793533981E-3</v>
      </c>
      <c r="AS3915" s="10">
        <v>5.3863024021824253E-3</v>
      </c>
      <c r="AT3915" s="10">
        <v>1.2414922335504921E-2</v>
      </c>
      <c r="AU3915" s="10">
        <v>6.7040987319332765E-3</v>
      </c>
      <c r="AV3915" s="10">
        <v>7.9497479683619574E-2</v>
      </c>
      <c r="AW3915" s="10">
        <v>9.8616500751057767E-2</v>
      </c>
      <c r="AX3915" s="10" t="s">
        <v>33</v>
      </c>
      <c r="AY3915" s="10">
        <v>0</v>
      </c>
      <c r="AZ3915" s="10" t="s">
        <v>33</v>
      </c>
      <c r="BA3915" s="10" t="s">
        <v>33</v>
      </c>
      <c r="BB3915" s="10">
        <v>3912</v>
      </c>
      <c r="BC3915" s="10">
        <v>4013</v>
      </c>
      <c r="BE3915" s="10" t="s">
        <v>1155</v>
      </c>
      <c r="BF3915" s="10" t="s">
        <v>1755</v>
      </c>
      <c r="BG3915" s="10">
        <v>2.1072424402310606E-23</v>
      </c>
      <c r="BR3915" s="10" t="s">
        <v>33</v>
      </c>
      <c r="BS3915" s="11" t="s">
        <v>33</v>
      </c>
      <c r="BT3915" s="11" t="s">
        <v>33</v>
      </c>
      <c r="BU3915" s="10">
        <v>3915</v>
      </c>
    </row>
    <row r="3916" spans="1:73" s="10" customFormat="1" x14ac:dyDescent="0.45">
      <c r="A3916" s="10" t="s">
        <v>33</v>
      </c>
      <c r="B3916" s="10" t="s">
        <v>33</v>
      </c>
      <c r="C3916" s="10">
        <v>1032</v>
      </c>
      <c r="D3916" s="10" t="s">
        <v>33</v>
      </c>
      <c r="E3916" s="10">
        <v>3912</v>
      </c>
      <c r="F3916" s="10">
        <v>1826</v>
      </c>
      <c r="G3916" s="10">
        <v>0</v>
      </c>
      <c r="H3916" s="10">
        <v>477</v>
      </c>
      <c r="I3916" s="10">
        <v>5.5327209942306011E-21</v>
      </c>
      <c r="J3916" s="10" t="s">
        <v>33</v>
      </c>
      <c r="K3916" s="10" t="s">
        <v>871</v>
      </c>
      <c r="L3916" s="10" t="s">
        <v>33</v>
      </c>
      <c r="M3916" s="10">
        <v>1.4142135623730951</v>
      </c>
      <c r="N3916" s="10">
        <v>1.4142135623730951</v>
      </c>
      <c r="O3916" s="10">
        <v>1.4142135623730951</v>
      </c>
      <c r="Q3916" s="10">
        <v>1</v>
      </c>
      <c r="R3916" s="10">
        <v>2</v>
      </c>
      <c r="T3916" s="10">
        <v>0</v>
      </c>
      <c r="W3916" s="10">
        <v>0</v>
      </c>
      <c r="Y3916" s="10">
        <v>0</v>
      </c>
      <c r="AB3916" s="10">
        <v>0</v>
      </c>
      <c r="AE3916" s="10">
        <v>0</v>
      </c>
      <c r="AH3916" s="10">
        <v>1</v>
      </c>
      <c r="AQ3916" s="10">
        <v>0</v>
      </c>
      <c r="AR3916" s="10">
        <v>0.98242092455253727</v>
      </c>
      <c r="AS3916" s="10">
        <v>0.98242092455253727</v>
      </c>
      <c r="AT3916" s="10">
        <v>0</v>
      </c>
      <c r="AU3916" s="10">
        <v>0</v>
      </c>
      <c r="AV3916" s="10">
        <v>13.080057125707414</v>
      </c>
      <c r="AW3916" s="10">
        <v>13.080057125707414</v>
      </c>
      <c r="AX3916" s="10" t="s">
        <v>33</v>
      </c>
      <c r="AY3916" s="10">
        <v>0</v>
      </c>
      <c r="AZ3916" s="10" t="s">
        <v>33</v>
      </c>
      <c r="BA3916" s="10" t="s">
        <v>33</v>
      </c>
      <c r="BB3916" s="10">
        <v>3912</v>
      </c>
      <c r="BC3916" s="10">
        <v>1826</v>
      </c>
      <c r="BE3916" s="10" t="s">
        <v>1155</v>
      </c>
      <c r="BF3916" s="10" t="s">
        <v>4424</v>
      </c>
      <c r="BG3916" s="10">
        <v>3.8434512431929905E-21</v>
      </c>
      <c r="BR3916" s="10" t="s">
        <v>33</v>
      </c>
      <c r="BS3916" s="11" t="s">
        <v>33</v>
      </c>
      <c r="BT3916" s="11" t="s">
        <v>33</v>
      </c>
      <c r="BU3916" s="10">
        <v>3916</v>
      </c>
    </row>
    <row r="3917" spans="1:73" s="10" customFormat="1" x14ac:dyDescent="0.45">
      <c r="A3917" s="10">
        <v>1017</v>
      </c>
      <c r="B3917" s="10">
        <v>3859</v>
      </c>
      <c r="C3917" s="10">
        <v>1032</v>
      </c>
      <c r="D3917" s="10">
        <v>3919</v>
      </c>
      <c r="E3917" s="10" t="s">
        <v>33</v>
      </c>
      <c r="F3917" s="10">
        <v>3859</v>
      </c>
      <c r="G3917" s="10" t="e">
        <v>#VALUE!</v>
      </c>
      <c r="H3917" s="10" t="s">
        <v>33</v>
      </c>
      <c r="I3917" s="10">
        <v>1.1293619437540838E-21</v>
      </c>
      <c r="J3917" s="10" t="s">
        <v>1742</v>
      </c>
      <c r="L3917" s="10">
        <v>1</v>
      </c>
      <c r="M3917" s="10" t="s">
        <v>33</v>
      </c>
      <c r="N3917" s="10">
        <v>1</v>
      </c>
      <c r="O3917" s="10">
        <v>1</v>
      </c>
      <c r="Q3917" s="10">
        <v>1</v>
      </c>
      <c r="T3917" s="10">
        <v>0</v>
      </c>
      <c r="W3917" s="10">
        <v>0</v>
      </c>
      <c r="Y3917" s="10">
        <v>0</v>
      </c>
      <c r="AB3917" s="10">
        <v>0</v>
      </c>
      <c r="AE3917" s="10">
        <v>0</v>
      </c>
      <c r="AH3917" s="10">
        <v>1</v>
      </c>
      <c r="AQ3917" s="10">
        <v>7.5807161544806121</v>
      </c>
      <c r="AR3917" s="10">
        <v>15.860549327548737</v>
      </c>
      <c r="AS3917" s="10">
        <v>26.852587751545624</v>
      </c>
      <c r="AT3917" s="10">
        <v>178.14682963029438</v>
      </c>
      <c r="AU3917" s="10">
        <v>20.145156835828317</v>
      </c>
      <c r="AV3917" s="10">
        <v>236.62280719703784</v>
      </c>
      <c r="AW3917" s="10">
        <v>434.91479366316054</v>
      </c>
      <c r="AX3917" s="10">
        <v>1.1293619437540838E-21</v>
      </c>
      <c r="AY3917" s="10">
        <v>0</v>
      </c>
      <c r="AZ3917" s="10" t="s">
        <v>33</v>
      </c>
      <c r="BA3917" s="10">
        <v>3919</v>
      </c>
      <c r="BB3917" s="10" t="s">
        <v>33</v>
      </c>
      <c r="BC3917" s="10">
        <v>3859</v>
      </c>
      <c r="BE3917" s="10" t="s">
        <v>33</v>
      </c>
      <c r="BF3917" s="10" t="s">
        <v>33</v>
      </c>
      <c r="BG3917" s="10" t="s">
        <v>33</v>
      </c>
      <c r="BR3917" s="10" t="s">
        <v>1742</v>
      </c>
      <c r="BS3917" s="11">
        <v>26.852587751545624</v>
      </c>
      <c r="BT3917" s="11">
        <v>434.91479366316054</v>
      </c>
      <c r="BU3917" s="10">
        <v>3917</v>
      </c>
    </row>
    <row r="3918" spans="1:73" s="10" customFormat="1" x14ac:dyDescent="0.45">
      <c r="A3918" s="10" t="s">
        <v>33</v>
      </c>
      <c r="B3918" s="10" t="s">
        <v>33</v>
      </c>
      <c r="C3918" s="10">
        <v>1032</v>
      </c>
      <c r="D3918" s="10" t="s">
        <v>33</v>
      </c>
      <c r="E3918" s="10">
        <v>3917</v>
      </c>
      <c r="F3918" s="10">
        <v>4021</v>
      </c>
      <c r="G3918" s="10" t="e">
        <v>#VALUE!</v>
      </c>
      <c r="H3918" s="10">
        <v>1033</v>
      </c>
      <c r="I3918" s="10">
        <v>1.1293619437540838E-21</v>
      </c>
      <c r="J3918" s="10" t="s">
        <v>33</v>
      </c>
      <c r="K3918" s="10" t="s">
        <v>945</v>
      </c>
      <c r="L3918" s="10" t="s">
        <v>33</v>
      </c>
      <c r="M3918" s="10">
        <v>1</v>
      </c>
      <c r="N3918" s="10">
        <v>1</v>
      </c>
      <c r="O3918" s="10">
        <v>1</v>
      </c>
      <c r="Q3918" s="10">
        <v>1</v>
      </c>
      <c r="T3918" s="10">
        <v>0</v>
      </c>
      <c r="W3918" s="10">
        <v>0</v>
      </c>
      <c r="Y3918" s="10">
        <v>0</v>
      </c>
      <c r="AB3918" s="10">
        <v>0</v>
      </c>
      <c r="AE3918" s="10">
        <v>0</v>
      </c>
      <c r="AH3918" s="10">
        <v>1</v>
      </c>
      <c r="AQ3918" s="10">
        <v>7.5807161544806121</v>
      </c>
      <c r="AR3918" s="10">
        <v>15.860549327548737</v>
      </c>
      <c r="AS3918" s="10">
        <v>26.852587751545624</v>
      </c>
      <c r="AT3918" s="10">
        <v>178.14682963029438</v>
      </c>
      <c r="AU3918" s="10">
        <v>20.145156835828317</v>
      </c>
      <c r="AV3918" s="10">
        <v>236.62280719703784</v>
      </c>
      <c r="AW3918" s="10">
        <v>434.91479366316054</v>
      </c>
      <c r="AX3918" s="10" t="s">
        <v>33</v>
      </c>
      <c r="AY3918" s="10">
        <v>0</v>
      </c>
      <c r="AZ3918" s="10" t="s">
        <v>33</v>
      </c>
      <c r="BA3918" s="10" t="s">
        <v>33</v>
      </c>
      <c r="BB3918" s="10">
        <v>3917</v>
      </c>
      <c r="BC3918" s="10">
        <v>4021</v>
      </c>
      <c r="BE3918" s="10" t="s">
        <v>1742</v>
      </c>
      <c r="BF3918" s="10" t="s">
        <v>4425</v>
      </c>
      <c r="BG3918" s="10">
        <v>3.0326290697912667E-20</v>
      </c>
      <c r="BR3918" s="10" t="s">
        <v>33</v>
      </c>
      <c r="BS3918" s="11" t="s">
        <v>33</v>
      </c>
      <c r="BT3918" s="11" t="s">
        <v>33</v>
      </c>
      <c r="BU3918" s="10">
        <v>3918</v>
      </c>
    </row>
    <row r="3919" spans="1:73" s="10" customFormat="1" x14ac:dyDescent="0.45">
      <c r="A3919" s="10">
        <v>1018</v>
      </c>
      <c r="B3919" s="10">
        <v>3860</v>
      </c>
      <c r="C3919" s="10">
        <v>1033</v>
      </c>
      <c r="D3919" s="10">
        <v>3928</v>
      </c>
      <c r="E3919" s="10" t="s">
        <v>33</v>
      </c>
      <c r="F3919" s="10">
        <v>3860</v>
      </c>
      <c r="G3919" s="10" t="e">
        <v>#VALUE!</v>
      </c>
      <c r="H3919" s="10" t="s">
        <v>33</v>
      </c>
      <c r="I3919" s="10">
        <v>5.0506601548708498E-22</v>
      </c>
      <c r="J3919" s="10" t="s">
        <v>1743</v>
      </c>
      <c r="L3919" s="10">
        <v>1</v>
      </c>
      <c r="M3919" s="10" t="s">
        <v>33</v>
      </c>
      <c r="N3919" s="10">
        <v>1</v>
      </c>
      <c r="O3919" s="10">
        <v>1</v>
      </c>
      <c r="Q3919" s="10">
        <v>1</v>
      </c>
      <c r="T3919" s="10">
        <v>2.1213203435596424</v>
      </c>
      <c r="U3919" s="10">
        <v>1.5</v>
      </c>
      <c r="V3919" s="10">
        <v>3</v>
      </c>
      <c r="W3919" s="10">
        <v>0.73326973209044999</v>
      </c>
      <c r="X3919" s="10" t="s">
        <v>837</v>
      </c>
      <c r="Y3919" s="10">
        <v>7.0710678118654766E-2</v>
      </c>
      <c r="AB3919" s="10">
        <v>8.4838671606761995</v>
      </c>
      <c r="AE3919" s="10">
        <v>0</v>
      </c>
      <c r="AH3919" s="10">
        <v>1</v>
      </c>
      <c r="AQ3919" s="10">
        <v>23.028019591653038</v>
      </c>
      <c r="AR3919" s="10">
        <v>116.17565549869462</v>
      </c>
      <c r="AS3919" s="10">
        <v>149.56628390659154</v>
      </c>
      <c r="AT3919" s="10">
        <v>541.15846040384645</v>
      </c>
      <c r="AU3919" s="10">
        <v>180.85955093552047</v>
      </c>
      <c r="AV3919" s="10">
        <v>2038.0631228624143</v>
      </c>
      <c r="AW3919" s="10">
        <v>2760.0811342017814</v>
      </c>
      <c r="AX3919" s="10">
        <v>5.0506601548708498E-22</v>
      </c>
      <c r="AY3919" s="10">
        <v>0</v>
      </c>
      <c r="AZ3919" s="10" t="s">
        <v>33</v>
      </c>
      <c r="BA3919" s="10">
        <v>3928</v>
      </c>
      <c r="BB3919" s="10" t="s">
        <v>33</v>
      </c>
      <c r="BC3919" s="10">
        <v>3860</v>
      </c>
      <c r="BE3919" s="10" t="s">
        <v>33</v>
      </c>
      <c r="BF3919" s="10" t="s">
        <v>33</v>
      </c>
      <c r="BG3919" s="10" t="s">
        <v>33</v>
      </c>
      <c r="BR3919" s="10" t="s">
        <v>1743</v>
      </c>
      <c r="BS3919" s="11">
        <v>149.56628390659154</v>
      </c>
      <c r="BT3919" s="11">
        <v>2760.0811342017814</v>
      </c>
      <c r="BU3919" s="10">
        <v>3919</v>
      </c>
    </row>
    <row r="3920" spans="1:73" s="10" customFormat="1" x14ac:dyDescent="0.45">
      <c r="A3920" s="10" t="s">
        <v>33</v>
      </c>
      <c r="B3920" s="10" t="s">
        <v>33</v>
      </c>
      <c r="C3920" s="10">
        <v>1033</v>
      </c>
      <c r="D3920" s="10" t="s">
        <v>33</v>
      </c>
      <c r="E3920" s="10">
        <v>3919</v>
      </c>
      <c r="F3920" s="10">
        <v>4029</v>
      </c>
      <c r="G3920" s="10" t="e">
        <v>#VALUE!</v>
      </c>
      <c r="H3920" s="10">
        <v>1034</v>
      </c>
      <c r="I3920" s="10">
        <v>6.7761716625245019E-22</v>
      </c>
      <c r="J3920" s="10" t="s">
        <v>33</v>
      </c>
      <c r="K3920" s="10" t="s">
        <v>946</v>
      </c>
      <c r="L3920" s="10" t="s">
        <v>33</v>
      </c>
      <c r="M3920" s="10">
        <v>1.3416407864998738</v>
      </c>
      <c r="N3920" s="10">
        <v>1.3416407864998738</v>
      </c>
      <c r="O3920" s="10">
        <v>1.3416407864998738</v>
      </c>
      <c r="Q3920" s="10">
        <v>1.2</v>
      </c>
      <c r="R3920" s="10">
        <v>1.5</v>
      </c>
      <c r="T3920" s="10">
        <v>0</v>
      </c>
      <c r="W3920" s="10">
        <v>0</v>
      </c>
      <c r="Y3920" s="10">
        <v>0</v>
      </c>
      <c r="AB3920" s="10">
        <v>0</v>
      </c>
      <c r="AE3920" s="10">
        <v>0</v>
      </c>
      <c r="AH3920" s="10">
        <v>1</v>
      </c>
      <c r="AQ3920" s="10">
        <v>11.657499123621058</v>
      </c>
      <c r="AR3920" s="10">
        <v>85.885143510011005</v>
      </c>
      <c r="AS3920" s="10">
        <v>102.78851723926154</v>
      </c>
      <c r="AT3920" s="10">
        <v>273.95122940509486</v>
      </c>
      <c r="AU3920" s="10">
        <v>87.055371003986238</v>
      </c>
      <c r="AV3920" s="10">
        <v>1364.1729804932199</v>
      </c>
      <c r="AW3920" s="10">
        <v>1725.179580902301</v>
      </c>
      <c r="AX3920" s="10" t="s">
        <v>33</v>
      </c>
      <c r="AY3920" s="10">
        <v>0</v>
      </c>
      <c r="AZ3920" s="10" t="s">
        <v>33</v>
      </c>
      <c r="BA3920" s="10" t="s">
        <v>33</v>
      </c>
      <c r="BB3920" s="10">
        <v>3919</v>
      </c>
      <c r="BC3920" s="10">
        <v>4029</v>
      </c>
      <c r="BE3920" s="10" t="s">
        <v>1743</v>
      </c>
      <c r="BF3920" s="10" t="s">
        <v>1756</v>
      </c>
      <c r="BG3920" s="10">
        <v>5.1914986839859369E-20</v>
      </c>
      <c r="BR3920" s="10" t="s">
        <v>33</v>
      </c>
      <c r="BS3920" s="11" t="s">
        <v>33</v>
      </c>
      <c r="BT3920" s="11" t="s">
        <v>33</v>
      </c>
      <c r="BU3920" s="10">
        <v>3920</v>
      </c>
    </row>
    <row r="3921" spans="1:73" s="10" customFormat="1" x14ac:dyDescent="0.45">
      <c r="A3921" s="10" t="s">
        <v>33</v>
      </c>
      <c r="B3921" s="10" t="s">
        <v>33</v>
      </c>
      <c r="C3921" s="10">
        <v>1034</v>
      </c>
      <c r="D3921" s="10" t="s">
        <v>33</v>
      </c>
      <c r="E3921" s="10">
        <v>3919</v>
      </c>
      <c r="F3921" s="10">
        <v>92</v>
      </c>
      <c r="G3921" s="10">
        <v>0</v>
      </c>
      <c r="H3921" s="10">
        <v>39</v>
      </c>
      <c r="I3921" s="10">
        <v>3.4992000000000027E-23</v>
      </c>
      <c r="J3921" s="10" t="s">
        <v>33</v>
      </c>
      <c r="K3921" s="10" t="s">
        <v>868</v>
      </c>
      <c r="L3921" s="10" t="s">
        <v>33</v>
      </c>
      <c r="M3921" s="10">
        <v>6.9282032302755092E-2</v>
      </c>
      <c r="N3921" s="10">
        <v>6.9282032302755092E-2</v>
      </c>
      <c r="O3921" s="10">
        <v>0.69282032302755092</v>
      </c>
      <c r="Q3921" s="10">
        <v>0.6</v>
      </c>
      <c r="R3921" s="10">
        <v>0.8</v>
      </c>
      <c r="S3921" s="10">
        <v>90</v>
      </c>
      <c r="T3921" s="10">
        <v>0</v>
      </c>
      <c r="W3921" s="10">
        <v>0</v>
      </c>
      <c r="Y3921" s="10">
        <v>0</v>
      </c>
      <c r="AB3921" s="10">
        <v>0</v>
      </c>
      <c r="AE3921" s="10">
        <v>0</v>
      </c>
      <c r="AH3921" s="10">
        <v>1</v>
      </c>
      <c r="AQ3921" s="10">
        <v>0</v>
      </c>
      <c r="AR3921" s="10">
        <v>0.22977649199546435</v>
      </c>
      <c r="AS3921" s="10">
        <v>0.22977649199546435</v>
      </c>
      <c r="AT3921" s="10">
        <v>0</v>
      </c>
      <c r="AU3921" s="10">
        <v>0</v>
      </c>
      <c r="AV3921" s="10">
        <v>4.6392694907115377</v>
      </c>
      <c r="AW3921" s="10">
        <v>4.6392694907115377</v>
      </c>
      <c r="AX3921" s="10" t="s">
        <v>33</v>
      </c>
      <c r="AY3921" s="10">
        <v>0</v>
      </c>
      <c r="AZ3921" s="10" t="s">
        <v>33</v>
      </c>
      <c r="BA3921" s="10" t="s">
        <v>33</v>
      </c>
      <c r="BB3921" s="10">
        <v>3919</v>
      </c>
      <c r="BC3921" s="10">
        <v>92</v>
      </c>
      <c r="BE3921" s="10" t="s">
        <v>1743</v>
      </c>
      <c r="BF3921" s="10" t="s">
        <v>4426</v>
      </c>
      <c r="BG3921" s="10">
        <v>1.1605229726474926E-22</v>
      </c>
      <c r="BR3921" s="10" t="s">
        <v>33</v>
      </c>
      <c r="BS3921" s="11" t="s">
        <v>33</v>
      </c>
      <c r="BT3921" s="11" t="s">
        <v>33</v>
      </c>
      <c r="BU3921" s="10">
        <v>3921</v>
      </c>
    </row>
    <row r="3922" spans="1:73" s="10" customFormat="1" x14ac:dyDescent="0.45">
      <c r="A3922" s="10" t="s">
        <v>33</v>
      </c>
      <c r="B3922" s="10" t="s">
        <v>33</v>
      </c>
      <c r="C3922" s="10">
        <v>1034</v>
      </c>
      <c r="D3922" s="10" t="s">
        <v>33</v>
      </c>
      <c r="E3922" s="10">
        <v>3919</v>
      </c>
      <c r="F3922" s="10">
        <v>24</v>
      </c>
      <c r="G3922" s="10">
        <v>0</v>
      </c>
      <c r="H3922" s="10">
        <v>11</v>
      </c>
      <c r="I3922" s="10">
        <v>6.1857701218199212E-22</v>
      </c>
      <c r="J3922" s="10" t="s">
        <v>33</v>
      </c>
      <c r="K3922" s="10" t="s">
        <v>836</v>
      </c>
      <c r="L3922" s="10" t="s">
        <v>33</v>
      </c>
      <c r="M3922" s="10">
        <v>1.2247448713915889</v>
      </c>
      <c r="N3922" s="10">
        <v>1.2247448713915889</v>
      </c>
      <c r="O3922" s="10">
        <v>1.2247448713915889</v>
      </c>
      <c r="Q3922" s="10">
        <v>1</v>
      </c>
      <c r="R3922" s="10">
        <v>1.5</v>
      </c>
      <c r="T3922" s="10">
        <v>0</v>
      </c>
      <c r="W3922" s="10">
        <v>0</v>
      </c>
      <c r="Y3922" s="10">
        <v>0</v>
      </c>
      <c r="AB3922" s="10">
        <v>0</v>
      </c>
      <c r="AE3922" s="10">
        <v>0</v>
      </c>
      <c r="AH3922" s="10">
        <v>1</v>
      </c>
      <c r="AQ3922" s="10">
        <v>0</v>
      </c>
      <c r="AR3922" s="10">
        <v>0</v>
      </c>
      <c r="AS3922" s="10">
        <v>0</v>
      </c>
      <c r="AT3922" s="10">
        <v>0</v>
      </c>
      <c r="AU3922" s="10">
        <v>0</v>
      </c>
      <c r="AV3922" s="10">
        <v>1.2247448713915889</v>
      </c>
      <c r="AW3922" s="10">
        <v>1.2247448713915889</v>
      </c>
      <c r="AX3922" s="10" t="s">
        <v>33</v>
      </c>
      <c r="AY3922" s="10">
        <v>0</v>
      </c>
      <c r="AZ3922" s="10" t="s">
        <v>33</v>
      </c>
      <c r="BA3922" s="10" t="s">
        <v>33</v>
      </c>
      <c r="BB3922" s="10">
        <v>3919</v>
      </c>
      <c r="BC3922" s="10">
        <v>24</v>
      </c>
      <c r="BE3922" s="10" t="s">
        <v>1743</v>
      </c>
      <c r="BF3922" s="10" t="s">
        <v>4427</v>
      </c>
      <c r="BG3922" s="10">
        <v>0</v>
      </c>
      <c r="BR3922" s="10" t="s">
        <v>33</v>
      </c>
      <c r="BS3922" s="11" t="s">
        <v>33</v>
      </c>
      <c r="BT3922" s="11" t="s">
        <v>33</v>
      </c>
      <c r="BU3922" s="10">
        <v>3922</v>
      </c>
    </row>
    <row r="3923" spans="1:73" s="10" customFormat="1" x14ac:dyDescent="0.45">
      <c r="A3923" s="10" t="s">
        <v>33</v>
      </c>
      <c r="B3923" s="10" t="s">
        <v>33</v>
      </c>
      <c r="C3923" s="10">
        <v>1034</v>
      </c>
      <c r="D3923" s="10" t="s">
        <v>33</v>
      </c>
      <c r="E3923" s="10">
        <v>3919</v>
      </c>
      <c r="F3923" s="10">
        <v>45</v>
      </c>
      <c r="G3923" s="10">
        <v>0</v>
      </c>
      <c r="H3923" s="10">
        <v>22</v>
      </c>
      <c r="I3923" s="10">
        <v>4.4641950562223451E-25</v>
      </c>
      <c r="J3923" s="10" t="s">
        <v>33</v>
      </c>
      <c r="K3923" s="10" t="s">
        <v>923</v>
      </c>
      <c r="L3923" s="10" t="s">
        <v>33</v>
      </c>
      <c r="M3923" s="10">
        <v>8.8388347648318442E-4</v>
      </c>
      <c r="N3923" s="10">
        <v>8.8388347648318442E-4</v>
      </c>
      <c r="O3923" s="10">
        <v>7.0710678118654753E-3</v>
      </c>
      <c r="Q3923" s="10">
        <v>5.0000000000000001E-3</v>
      </c>
      <c r="R3923" s="10">
        <v>0.01</v>
      </c>
      <c r="S3923" s="10">
        <v>87.5</v>
      </c>
      <c r="T3923" s="10">
        <v>0</v>
      </c>
      <c r="W3923" s="10">
        <v>0</v>
      </c>
      <c r="Y3923" s="10">
        <v>0</v>
      </c>
      <c r="AB3923" s="10">
        <v>0</v>
      </c>
      <c r="AE3923" s="10">
        <v>0</v>
      </c>
      <c r="AH3923" s="10">
        <v>1</v>
      </c>
      <c r="AQ3923" s="10">
        <v>0</v>
      </c>
      <c r="AR3923" s="10">
        <v>3.200306556787809E-3</v>
      </c>
      <c r="AS3923" s="10">
        <v>3.200306556787809E-3</v>
      </c>
      <c r="AT3923" s="10">
        <v>0</v>
      </c>
      <c r="AU3923" s="10">
        <v>0</v>
      </c>
      <c r="AV3923" s="10">
        <v>4.2837379055108406E-2</v>
      </c>
      <c r="AW3923" s="10">
        <v>4.2837379055108406E-2</v>
      </c>
      <c r="AX3923" s="10" t="s">
        <v>33</v>
      </c>
      <c r="AY3923" s="10">
        <v>0</v>
      </c>
      <c r="AZ3923" s="10" t="s">
        <v>33</v>
      </c>
      <c r="BA3923" s="10" t="s">
        <v>33</v>
      </c>
      <c r="BB3923" s="10">
        <v>3919</v>
      </c>
      <c r="BC3923" s="10">
        <v>45</v>
      </c>
      <c r="BE3923" s="10" t="s">
        <v>1743</v>
      </c>
      <c r="BF3923" s="10" t="s">
        <v>4428</v>
      </c>
      <c r="BG3923" s="10">
        <v>1.6163660809740112E-24</v>
      </c>
      <c r="BR3923" s="10" t="s">
        <v>33</v>
      </c>
      <c r="BS3923" s="11" t="s">
        <v>33</v>
      </c>
      <c r="BT3923" s="11" t="s">
        <v>33</v>
      </c>
      <c r="BU3923" s="10">
        <v>3923</v>
      </c>
    </row>
    <row r="3924" spans="1:73" s="10" customFormat="1" x14ac:dyDescent="0.45">
      <c r="A3924" s="10" t="s">
        <v>33</v>
      </c>
      <c r="B3924" s="10" t="s">
        <v>33</v>
      </c>
      <c r="C3924" s="10">
        <v>1034</v>
      </c>
      <c r="D3924" s="10" t="s">
        <v>33</v>
      </c>
      <c r="E3924" s="10">
        <v>3919</v>
      </c>
      <c r="F3924" s="10">
        <v>1605</v>
      </c>
      <c r="G3924" s="10">
        <v>0</v>
      </c>
      <c r="H3924" s="10">
        <v>426</v>
      </c>
      <c r="I3924" s="10">
        <v>1.9561122667168175E-22</v>
      </c>
      <c r="J3924" s="10" t="s">
        <v>33</v>
      </c>
      <c r="K3924" s="10" t="s">
        <v>947</v>
      </c>
      <c r="L3924" s="10" t="s">
        <v>33</v>
      </c>
      <c r="M3924" s="10">
        <v>0.3872983346207417</v>
      </c>
      <c r="N3924" s="10">
        <v>0.3872983346207417</v>
      </c>
      <c r="O3924" s="10">
        <v>0.3872983346207417</v>
      </c>
      <c r="Q3924" s="10">
        <v>0.3</v>
      </c>
      <c r="R3924" s="10">
        <v>0.5</v>
      </c>
      <c r="T3924" s="10">
        <v>0</v>
      </c>
      <c r="W3924" s="10">
        <v>0</v>
      </c>
      <c r="Y3924" s="10">
        <v>0</v>
      </c>
      <c r="AB3924" s="10">
        <v>0</v>
      </c>
      <c r="AE3924" s="10">
        <v>0</v>
      </c>
      <c r="AH3924" s="10">
        <v>1</v>
      </c>
      <c r="AQ3924" s="10">
        <v>2.1500710665054985</v>
      </c>
      <c r="AR3924" s="10">
        <v>3.6716438519807566</v>
      </c>
      <c r="AS3924" s="10">
        <v>6.7892468984137295</v>
      </c>
      <c r="AT3924" s="10">
        <v>50.526670062879212</v>
      </c>
      <c r="AU3924" s="10">
        <v>6.6533436708509734</v>
      </c>
      <c r="AV3924" s="10">
        <v>57.17251255220215</v>
      </c>
      <c r="AW3924" s="10">
        <v>114.35252628593233</v>
      </c>
      <c r="AX3924" s="10" t="s">
        <v>33</v>
      </c>
      <c r="AY3924" s="10">
        <v>0</v>
      </c>
      <c r="AZ3924" s="10" t="s">
        <v>33</v>
      </c>
      <c r="BA3924" s="10" t="s">
        <v>33</v>
      </c>
      <c r="BB3924" s="10">
        <v>3919</v>
      </c>
      <c r="BC3924" s="10">
        <v>1605</v>
      </c>
      <c r="BE3924" s="10" t="s">
        <v>1743</v>
      </c>
      <c r="BF3924" s="10" t="s">
        <v>4429</v>
      </c>
      <c r="BG3924" s="10">
        <v>3.429017879139872E-21</v>
      </c>
      <c r="BR3924" s="10" t="s">
        <v>33</v>
      </c>
      <c r="BS3924" s="11" t="s">
        <v>33</v>
      </c>
      <c r="BT3924" s="11" t="s">
        <v>33</v>
      </c>
      <c r="BU3924" s="10">
        <v>3924</v>
      </c>
    </row>
    <row r="3925" spans="1:73" s="10" customFormat="1" x14ac:dyDescent="0.45">
      <c r="A3925" s="10" t="s">
        <v>33</v>
      </c>
      <c r="B3925" s="10" t="s">
        <v>33</v>
      </c>
      <c r="C3925" s="10">
        <v>1034</v>
      </c>
      <c r="D3925" s="10" t="s">
        <v>33</v>
      </c>
      <c r="E3925" s="10">
        <v>3919</v>
      </c>
      <c r="F3925" s="10">
        <v>4036</v>
      </c>
      <c r="G3925" s="10" t="e">
        <v>#VALUE!</v>
      </c>
      <c r="H3925" s="10">
        <v>1035</v>
      </c>
      <c r="I3925" s="10">
        <v>1.7856780224889381E-24</v>
      </c>
      <c r="J3925" s="10" t="s">
        <v>33</v>
      </c>
      <c r="K3925" s="10" t="s">
        <v>948</v>
      </c>
      <c r="L3925" s="10" t="s">
        <v>33</v>
      </c>
      <c r="M3925" s="10">
        <v>3.5355339059327377E-3</v>
      </c>
      <c r="N3925" s="10">
        <v>3.5355339059327377E-3</v>
      </c>
      <c r="O3925" s="10">
        <v>1.4142135623730951E-2</v>
      </c>
      <c r="Q3925" s="10">
        <v>0.01</v>
      </c>
      <c r="R3925" s="10">
        <v>0.02</v>
      </c>
      <c r="S3925" s="10">
        <v>75</v>
      </c>
      <c r="T3925" s="10">
        <v>0</v>
      </c>
      <c r="W3925" s="10">
        <v>0</v>
      </c>
      <c r="Y3925" s="10">
        <v>0</v>
      </c>
      <c r="AB3925" s="10">
        <v>0</v>
      </c>
      <c r="AE3925" s="10">
        <v>0</v>
      </c>
      <c r="AH3925" s="10">
        <v>1</v>
      </c>
      <c r="AQ3925" s="10">
        <v>6.5945515273321986E-2</v>
      </c>
      <c r="AR3925" s="10">
        <v>0.257479697637511</v>
      </c>
      <c r="AS3925" s="10">
        <v>0.35310069478382788</v>
      </c>
      <c r="AT3925" s="10">
        <v>1.5497196089230667</v>
      </c>
      <c r="AU3925" s="10">
        <v>0.49599697310876001</v>
      </c>
      <c r="AV3925" s="10">
        <v>3.7967750713424584</v>
      </c>
      <c r="AW3925" s="10">
        <v>5.8424916533742852</v>
      </c>
      <c r="AX3925" s="10" t="s">
        <v>33</v>
      </c>
      <c r="AY3925" s="10">
        <v>0</v>
      </c>
      <c r="AZ3925" s="10" t="s">
        <v>33</v>
      </c>
      <c r="BA3925" s="10" t="s">
        <v>33</v>
      </c>
      <c r="BB3925" s="10">
        <v>3919</v>
      </c>
      <c r="BC3925" s="10">
        <v>4036</v>
      </c>
      <c r="BE3925" s="10" t="s">
        <v>1743</v>
      </c>
      <c r="BF3925" s="10" t="s">
        <v>1757</v>
      </c>
      <c r="BG3925" s="10">
        <v>1.7833916098018928E-22</v>
      </c>
      <c r="BR3925" s="10" t="s">
        <v>33</v>
      </c>
      <c r="BS3925" s="11" t="s">
        <v>33</v>
      </c>
      <c r="BT3925" s="11" t="s">
        <v>33</v>
      </c>
      <c r="BU3925" s="10">
        <v>3925</v>
      </c>
    </row>
    <row r="3926" spans="1:73" s="10" customFormat="1" x14ac:dyDescent="0.45">
      <c r="A3926" s="10" t="s">
        <v>33</v>
      </c>
      <c r="B3926" s="10" t="s">
        <v>33</v>
      </c>
      <c r="C3926" s="10">
        <v>1035</v>
      </c>
      <c r="D3926" s="10" t="s">
        <v>33</v>
      </c>
      <c r="E3926" s="10">
        <v>3919</v>
      </c>
      <c r="F3926" s="10">
        <v>3383</v>
      </c>
      <c r="G3926" s="10" t="e">
        <v>#VALUE!</v>
      </c>
      <c r="H3926" s="10">
        <v>890</v>
      </c>
      <c r="I3926" s="10">
        <v>2.4743080487279687E-22</v>
      </c>
      <c r="J3926" s="10" t="s">
        <v>33</v>
      </c>
      <c r="K3926" s="10" t="s">
        <v>935</v>
      </c>
      <c r="L3926" s="10" t="s">
        <v>33</v>
      </c>
      <c r="M3926" s="10">
        <v>0.4898979485566356</v>
      </c>
      <c r="N3926" s="10">
        <v>0.4898979485566356</v>
      </c>
      <c r="O3926" s="10">
        <v>0.4898979485566356</v>
      </c>
      <c r="Q3926" s="10">
        <v>0.4</v>
      </c>
      <c r="R3926" s="10">
        <v>0.6</v>
      </c>
      <c r="T3926" s="10">
        <v>0</v>
      </c>
      <c r="W3926" s="10">
        <v>0</v>
      </c>
      <c r="Y3926" s="10">
        <v>0</v>
      </c>
      <c r="AB3926" s="10">
        <v>0</v>
      </c>
      <c r="AE3926" s="10">
        <v>0</v>
      </c>
      <c r="AH3926" s="10">
        <v>1</v>
      </c>
      <c r="AQ3926" s="10">
        <v>4.1577857819731241</v>
      </c>
      <c r="AR3926" s="10">
        <v>7.3815745026728301</v>
      </c>
      <c r="AS3926" s="10">
        <v>13.41036388653386</v>
      </c>
      <c r="AT3926" s="10">
        <v>97.707965876368419</v>
      </c>
      <c r="AU3926" s="10">
        <v>0.53890364510934663</v>
      </c>
      <c r="AV3926" s="10">
        <v>135.19583363854812</v>
      </c>
      <c r="AW3926" s="10">
        <v>233.44270316002587</v>
      </c>
      <c r="AX3926" s="10" t="s">
        <v>33</v>
      </c>
      <c r="AY3926" s="10">
        <v>0</v>
      </c>
      <c r="AZ3926" s="10" t="s">
        <v>33</v>
      </c>
      <c r="BA3926" s="10" t="s">
        <v>33</v>
      </c>
      <c r="BB3926" s="10">
        <v>3919</v>
      </c>
      <c r="BC3926" s="10">
        <v>3383</v>
      </c>
      <c r="BE3926" s="10" t="s">
        <v>1743</v>
      </c>
      <c r="BF3926" s="10" t="s">
        <v>4430</v>
      </c>
      <c r="BG3926" s="10">
        <v>6.7731190544035558E-21</v>
      </c>
      <c r="BR3926" s="10" t="s">
        <v>33</v>
      </c>
      <c r="BS3926" s="11" t="s">
        <v>33</v>
      </c>
      <c r="BT3926" s="11" t="s">
        <v>33</v>
      </c>
      <c r="BU3926" s="10">
        <v>3926</v>
      </c>
    </row>
    <row r="3927" spans="1:73" s="10" customFormat="1" x14ac:dyDescent="0.45">
      <c r="A3927" s="10" t="s">
        <v>33</v>
      </c>
      <c r="B3927" s="10" t="s">
        <v>33</v>
      </c>
      <c r="C3927" s="10">
        <v>1035</v>
      </c>
      <c r="D3927" s="10" t="s">
        <v>33</v>
      </c>
      <c r="E3927" s="10">
        <v>3919</v>
      </c>
      <c r="F3927" s="10">
        <v>3385</v>
      </c>
      <c r="G3927" s="10" t="e">
        <v>#VALUE!</v>
      </c>
      <c r="H3927" s="10">
        <v>892</v>
      </c>
      <c r="I3927" s="10">
        <v>3.5713560449778767E-22</v>
      </c>
      <c r="J3927" s="10" t="s">
        <v>33</v>
      </c>
      <c r="K3927" s="10" t="s">
        <v>950</v>
      </c>
      <c r="L3927" s="10" t="s">
        <v>33</v>
      </c>
      <c r="M3927" s="10">
        <v>0.70710678118654757</v>
      </c>
      <c r="N3927" s="10">
        <v>0.70710678118654757</v>
      </c>
      <c r="O3927" s="10">
        <v>0.70710678118654757</v>
      </c>
      <c r="Q3927" s="10">
        <v>0.5</v>
      </c>
      <c r="R3927" s="10">
        <v>1</v>
      </c>
      <c r="T3927" s="10">
        <v>0</v>
      </c>
      <c r="W3927" s="10">
        <v>0</v>
      </c>
      <c r="Y3927" s="10">
        <v>0</v>
      </c>
      <c r="AB3927" s="10">
        <v>0</v>
      </c>
      <c r="AE3927" s="10">
        <v>0</v>
      </c>
      <c r="AH3927" s="10">
        <v>1</v>
      </c>
      <c r="AQ3927" s="10">
        <v>2.8753977607203911</v>
      </c>
      <c r="AR3927" s="10">
        <v>18.013567405749811</v>
      </c>
      <c r="AS3927" s="10">
        <v>22.182894158794376</v>
      </c>
      <c r="AT3927" s="10">
        <v>67.571847376929185</v>
      </c>
      <c r="AU3927" s="10">
        <v>77.632068481788977</v>
      </c>
      <c r="AV3927" s="10">
        <v>471.81816936594379</v>
      </c>
      <c r="AW3927" s="10">
        <v>617.02208522466196</v>
      </c>
      <c r="AX3927" s="10" t="s">
        <v>33</v>
      </c>
      <c r="AY3927" s="10">
        <v>0</v>
      </c>
      <c r="AZ3927" s="10" t="s">
        <v>33</v>
      </c>
      <c r="BA3927" s="10" t="s">
        <v>33</v>
      </c>
      <c r="BB3927" s="10">
        <v>3919</v>
      </c>
      <c r="BC3927" s="10">
        <v>3385</v>
      </c>
      <c r="BE3927" s="10" t="s">
        <v>1743</v>
      </c>
      <c r="BF3927" s="10" t="s">
        <v>4431</v>
      </c>
      <c r="BG3927" s="10">
        <v>1.1203825964754007E-20</v>
      </c>
      <c r="BR3927" s="10" t="s">
        <v>33</v>
      </c>
      <c r="BS3927" s="11" t="s">
        <v>33</v>
      </c>
      <c r="BT3927" s="11" t="s">
        <v>33</v>
      </c>
      <c r="BU3927" s="10">
        <v>3927</v>
      </c>
    </row>
    <row r="3928" spans="1:73" s="10" customFormat="1" x14ac:dyDescent="0.45">
      <c r="A3928" s="10">
        <v>1019</v>
      </c>
      <c r="B3928" s="10">
        <v>3862</v>
      </c>
      <c r="C3928" s="10">
        <v>1035</v>
      </c>
      <c r="D3928" s="10">
        <v>3930</v>
      </c>
      <c r="E3928" s="10" t="s">
        <v>33</v>
      </c>
      <c r="F3928" s="10">
        <v>3862</v>
      </c>
      <c r="G3928" s="10">
        <v>0</v>
      </c>
      <c r="H3928" s="10" t="s">
        <v>33</v>
      </c>
      <c r="I3928" s="10">
        <v>2.2587238875081673E-22</v>
      </c>
      <c r="J3928" s="10" t="s">
        <v>1744</v>
      </c>
      <c r="L3928" s="10">
        <v>1</v>
      </c>
      <c r="M3928" s="10" t="s">
        <v>33</v>
      </c>
      <c r="N3928" s="10">
        <v>1</v>
      </c>
      <c r="O3928" s="10">
        <v>1</v>
      </c>
      <c r="Q3928" s="10">
        <v>1</v>
      </c>
      <c r="T3928" s="10">
        <v>0</v>
      </c>
      <c r="W3928" s="10">
        <v>0</v>
      </c>
      <c r="Y3928" s="10">
        <v>0</v>
      </c>
      <c r="AB3928" s="10">
        <v>0</v>
      </c>
      <c r="AE3928" s="10">
        <v>0</v>
      </c>
      <c r="AH3928" s="10">
        <v>1</v>
      </c>
      <c r="AQ3928" s="10">
        <v>3.8240203023295405</v>
      </c>
      <c r="AR3928" s="10">
        <v>16.557719978525022</v>
      </c>
      <c r="AS3928" s="10">
        <v>22.102549416902853</v>
      </c>
      <c r="AT3928" s="10">
        <v>89.864477104744196</v>
      </c>
      <c r="AU3928" s="10">
        <v>178.48593710876898</v>
      </c>
      <c r="AV3928" s="10">
        <v>14.368528012102891</v>
      </c>
      <c r="AW3928" s="10">
        <v>282.7189422256161</v>
      </c>
      <c r="AX3928" s="10">
        <v>2.2587238875081673E-22</v>
      </c>
      <c r="AY3928" s="10">
        <v>0</v>
      </c>
      <c r="AZ3928" s="10" t="s">
        <v>33</v>
      </c>
      <c r="BA3928" s="10">
        <v>3930</v>
      </c>
      <c r="BB3928" s="10" t="s">
        <v>33</v>
      </c>
      <c r="BC3928" s="10">
        <v>3862</v>
      </c>
      <c r="BE3928" s="10" t="s">
        <v>33</v>
      </c>
      <c r="BF3928" s="10" t="s">
        <v>33</v>
      </c>
      <c r="BG3928" s="10" t="s">
        <v>33</v>
      </c>
      <c r="BR3928" s="10" t="s">
        <v>1744</v>
      </c>
      <c r="BS3928" s="11">
        <v>22.102549416902853</v>
      </c>
      <c r="BT3928" s="11">
        <v>282.7189422256161</v>
      </c>
      <c r="BU3928" s="10">
        <v>3928</v>
      </c>
    </row>
    <row r="3929" spans="1:73" s="10" customFormat="1" x14ac:dyDescent="0.45">
      <c r="A3929" s="10" t="s">
        <v>33</v>
      </c>
      <c r="B3929" s="10" t="s">
        <v>33</v>
      </c>
      <c r="C3929" s="10">
        <v>1035</v>
      </c>
      <c r="D3929" s="10" t="s">
        <v>33</v>
      </c>
      <c r="E3929" s="10">
        <v>3928</v>
      </c>
      <c r="F3929" s="10">
        <v>4043</v>
      </c>
      <c r="G3929" s="10">
        <v>0</v>
      </c>
      <c r="H3929" s="10">
        <v>1036</v>
      </c>
      <c r="I3929" s="10">
        <v>2.2587238875081673E-22</v>
      </c>
      <c r="J3929" s="10" t="s">
        <v>33</v>
      </c>
      <c r="K3929" s="10" t="s">
        <v>951</v>
      </c>
      <c r="L3929" s="10" t="s">
        <v>33</v>
      </c>
      <c r="M3929" s="10">
        <v>1</v>
      </c>
      <c r="N3929" s="10">
        <v>1</v>
      </c>
      <c r="O3929" s="10">
        <v>1</v>
      </c>
      <c r="Q3929" s="10">
        <v>1</v>
      </c>
      <c r="T3929" s="10">
        <v>0</v>
      </c>
      <c r="W3929" s="10">
        <v>0</v>
      </c>
      <c r="Y3929" s="10">
        <v>0</v>
      </c>
      <c r="AB3929" s="10">
        <v>0</v>
      </c>
      <c r="AE3929" s="10">
        <v>0</v>
      </c>
      <c r="AH3929" s="10">
        <v>1</v>
      </c>
      <c r="AQ3929" s="10">
        <v>3.8240203023295405</v>
      </c>
      <c r="AR3929" s="10">
        <v>16.557719978525022</v>
      </c>
      <c r="AS3929" s="10">
        <v>22.102549416902853</v>
      </c>
      <c r="AT3929" s="10">
        <v>89.864477104744196</v>
      </c>
      <c r="AU3929" s="10">
        <v>178.48593710876898</v>
      </c>
      <c r="AV3929" s="10">
        <v>14.368528012102891</v>
      </c>
      <c r="AW3929" s="10">
        <v>282.7189422256161</v>
      </c>
      <c r="AX3929" s="10" t="s">
        <v>33</v>
      </c>
      <c r="AY3929" s="10">
        <v>0</v>
      </c>
      <c r="AZ3929" s="10" t="s">
        <v>33</v>
      </c>
      <c r="BA3929" s="10" t="s">
        <v>33</v>
      </c>
      <c r="BB3929" s="10">
        <v>3928</v>
      </c>
      <c r="BC3929" s="10">
        <v>4043</v>
      </c>
      <c r="BE3929" s="10" t="s">
        <v>1744</v>
      </c>
      <c r="BF3929" s="10" t="s">
        <v>1758</v>
      </c>
      <c r="BG3929" s="10">
        <v>4.992355634278819E-21</v>
      </c>
      <c r="BR3929" s="10" t="s">
        <v>33</v>
      </c>
      <c r="BS3929" s="11" t="s">
        <v>33</v>
      </c>
      <c r="BT3929" s="11" t="s">
        <v>33</v>
      </c>
      <c r="BU3929" s="10">
        <v>3929</v>
      </c>
    </row>
    <row r="3930" spans="1:73" s="10" customFormat="1" x14ac:dyDescent="0.45">
      <c r="A3930" s="10">
        <v>1020</v>
      </c>
      <c r="B3930" s="10">
        <v>3868</v>
      </c>
      <c r="C3930" s="10">
        <v>1036</v>
      </c>
      <c r="D3930" s="10">
        <v>3939</v>
      </c>
      <c r="E3930" s="10" t="s">
        <v>33</v>
      </c>
      <c r="F3930" s="10">
        <v>3868</v>
      </c>
      <c r="G3930" s="10" t="e">
        <v>#VALUE!</v>
      </c>
      <c r="H3930" s="10" t="s">
        <v>33</v>
      </c>
      <c r="I3930" s="10">
        <v>1.2159405319669225E-20</v>
      </c>
      <c r="J3930" s="10" t="s">
        <v>1745</v>
      </c>
      <c r="L3930" s="10">
        <v>1</v>
      </c>
      <c r="M3930" s="10" t="s">
        <v>33</v>
      </c>
      <c r="N3930" s="10">
        <v>1</v>
      </c>
      <c r="O3930" s="10">
        <v>1</v>
      </c>
      <c r="Q3930" s="10">
        <v>1</v>
      </c>
      <c r="T3930" s="10">
        <v>2.6457513110645907</v>
      </c>
      <c r="U3930" s="10">
        <v>2</v>
      </c>
      <c r="V3930" s="10">
        <v>3.5</v>
      </c>
      <c r="W3930" s="10">
        <v>1.0160483453064624</v>
      </c>
      <c r="X3930" s="10" t="s">
        <v>837</v>
      </c>
      <c r="Y3930" s="10">
        <v>9.7979589711327114E-2</v>
      </c>
      <c r="AB3930" s="10">
        <v>11.755591173565028</v>
      </c>
      <c r="AE3930" s="10">
        <v>0</v>
      </c>
      <c r="AH3930" s="10">
        <v>1</v>
      </c>
      <c r="AQ3930" s="10">
        <v>4.9889265057634287</v>
      </c>
      <c r="AR3930" s="10">
        <v>73.81228022076985</v>
      </c>
      <c r="AS3930" s="10">
        <v>81.04622365412682</v>
      </c>
      <c r="AT3930" s="10">
        <v>117.23977288544057</v>
      </c>
      <c r="AU3930" s="10">
        <v>27.922950235050422</v>
      </c>
      <c r="AV3930" s="10">
        <v>1191.5675876600396</v>
      </c>
      <c r="AW3930" s="10">
        <v>1336.7303107805305</v>
      </c>
      <c r="AX3930" s="10">
        <v>1.2159405319669225E-20</v>
      </c>
      <c r="AY3930" s="10">
        <v>0</v>
      </c>
      <c r="AZ3930" s="10" t="s">
        <v>33</v>
      </c>
      <c r="BA3930" s="10">
        <v>3939</v>
      </c>
      <c r="BB3930" s="10" t="s">
        <v>33</v>
      </c>
      <c r="BC3930" s="10">
        <v>3868</v>
      </c>
      <c r="BE3930" s="10" t="s">
        <v>33</v>
      </c>
      <c r="BF3930" s="10" t="s">
        <v>33</v>
      </c>
      <c r="BG3930" s="10" t="s">
        <v>33</v>
      </c>
      <c r="BR3930" s="10" t="s">
        <v>1745</v>
      </c>
      <c r="BS3930" s="11">
        <v>81.04622365412682</v>
      </c>
      <c r="BT3930" s="11">
        <v>1336.7303107805305</v>
      </c>
      <c r="BU3930" s="10">
        <v>3930</v>
      </c>
    </row>
    <row r="3931" spans="1:73" s="10" customFormat="1" x14ac:dyDescent="0.45">
      <c r="A3931" s="10" t="s">
        <v>33</v>
      </c>
      <c r="B3931" s="10" t="s">
        <v>33</v>
      </c>
      <c r="C3931" s="10">
        <v>1036</v>
      </c>
      <c r="D3931" s="10" t="s">
        <v>33</v>
      </c>
      <c r="E3931" s="10">
        <v>3930</v>
      </c>
      <c r="F3931" s="10">
        <v>4049</v>
      </c>
      <c r="G3931" s="10" t="e">
        <v>#VALUE!</v>
      </c>
      <c r="H3931" s="10">
        <v>1037</v>
      </c>
      <c r="I3931" s="10">
        <v>1.5760390584723476E-20</v>
      </c>
      <c r="J3931" s="10" t="s">
        <v>33</v>
      </c>
      <c r="K3931" s="10" t="s">
        <v>952</v>
      </c>
      <c r="L3931" s="10" t="s">
        <v>33</v>
      </c>
      <c r="M3931" s="10">
        <v>1.2961481396815719</v>
      </c>
      <c r="N3931" s="10">
        <v>1.2961481396815719</v>
      </c>
      <c r="O3931" s="10">
        <v>1.2961481396815719</v>
      </c>
      <c r="Q3931" s="10">
        <v>1.2</v>
      </c>
      <c r="R3931" s="10">
        <v>1.4</v>
      </c>
      <c r="T3931" s="10">
        <v>0</v>
      </c>
      <c r="W3931" s="10">
        <v>0</v>
      </c>
      <c r="Y3931" s="10">
        <v>0</v>
      </c>
      <c r="AB3931" s="10">
        <v>0</v>
      </c>
      <c r="AE3931" s="10">
        <v>0</v>
      </c>
      <c r="AH3931" s="10">
        <v>1</v>
      </c>
      <c r="AQ3931" s="10">
        <v>2.3067473142630659</v>
      </c>
      <c r="AR3931" s="10">
        <v>62.563744514815646</v>
      </c>
      <c r="AS3931" s="10">
        <v>65.908528120497095</v>
      </c>
      <c r="AT3931" s="10">
        <v>54.20856188518205</v>
      </c>
      <c r="AU3931" s="10">
        <v>14.00417387276365</v>
      </c>
      <c r="AV3931" s="10">
        <v>1035.5061628418903</v>
      </c>
      <c r="AW3931" s="10">
        <v>1103.7188985998359</v>
      </c>
      <c r="AX3931" s="10" t="s">
        <v>33</v>
      </c>
      <c r="AY3931" s="10">
        <v>0</v>
      </c>
      <c r="AZ3931" s="10" t="s">
        <v>33</v>
      </c>
      <c r="BA3931" s="10" t="s">
        <v>33</v>
      </c>
      <c r="BB3931" s="10">
        <v>3930</v>
      </c>
      <c r="BC3931" s="10">
        <v>4049</v>
      </c>
      <c r="BE3931" s="10" t="s">
        <v>1745</v>
      </c>
      <c r="BF3931" s="10" t="s">
        <v>1759</v>
      </c>
      <c r="BG3931" s="10">
        <v>8.0140850743994106E-19</v>
      </c>
      <c r="BR3931" s="10" t="s">
        <v>33</v>
      </c>
      <c r="BS3931" s="11" t="s">
        <v>33</v>
      </c>
      <c r="BT3931" s="11" t="s">
        <v>33</v>
      </c>
      <c r="BU3931" s="10">
        <v>3931</v>
      </c>
    </row>
    <row r="3932" spans="1:73" s="10" customFormat="1" x14ac:dyDescent="0.45">
      <c r="A3932" s="10" t="s">
        <v>33</v>
      </c>
      <c r="B3932" s="10" t="s">
        <v>33</v>
      </c>
      <c r="C3932" s="10">
        <v>1037</v>
      </c>
      <c r="D3932" s="10" t="s">
        <v>33</v>
      </c>
      <c r="E3932" s="10">
        <v>3930</v>
      </c>
      <c r="F3932" s="10">
        <v>1926</v>
      </c>
      <c r="G3932" s="10">
        <v>0</v>
      </c>
      <c r="H3932" s="10">
        <v>506</v>
      </c>
      <c r="I3932" s="10">
        <v>2.9784338608872976E-21</v>
      </c>
      <c r="J3932" s="10" t="s">
        <v>33</v>
      </c>
      <c r="K3932" s="10" t="s">
        <v>953</v>
      </c>
      <c r="L3932" s="10" t="s">
        <v>33</v>
      </c>
      <c r="M3932" s="10">
        <v>0.2449489742783178</v>
      </c>
      <c r="N3932" s="10">
        <v>0.2449489742783178</v>
      </c>
      <c r="O3932" s="10">
        <v>0.2449489742783178</v>
      </c>
      <c r="Q3932" s="10">
        <v>0.2</v>
      </c>
      <c r="R3932" s="10">
        <v>0.3</v>
      </c>
      <c r="T3932" s="10">
        <v>0</v>
      </c>
      <c r="W3932" s="10">
        <v>0</v>
      </c>
      <c r="Y3932" s="10">
        <v>0</v>
      </c>
      <c r="AB3932" s="10">
        <v>0</v>
      </c>
      <c r="AE3932" s="10">
        <v>0</v>
      </c>
      <c r="AH3932" s="10">
        <v>1</v>
      </c>
      <c r="AQ3932" s="10">
        <v>3.4641016151377553E-2</v>
      </c>
      <c r="AR3932" s="10">
        <v>0.72082436154391694</v>
      </c>
      <c r="AS3932" s="10">
        <v>0.7710538349634144</v>
      </c>
      <c r="AT3932" s="10">
        <v>0.81406387955737247</v>
      </c>
      <c r="AU3932" s="10">
        <v>2.0781145589211394</v>
      </c>
      <c r="AV3932" s="10">
        <v>6.788908132840632</v>
      </c>
      <c r="AW3932" s="10">
        <v>9.6810865713191436</v>
      </c>
      <c r="AX3932" s="10" t="s">
        <v>33</v>
      </c>
      <c r="AY3932" s="10">
        <v>0</v>
      </c>
      <c r="AZ3932" s="10" t="s">
        <v>33</v>
      </c>
      <c r="BA3932" s="10" t="s">
        <v>33</v>
      </c>
      <c r="BB3932" s="10">
        <v>3930</v>
      </c>
      <c r="BC3932" s="10">
        <v>1926</v>
      </c>
      <c r="BE3932" s="10" t="s">
        <v>1745</v>
      </c>
      <c r="BF3932" s="10" t="s">
        <v>4432</v>
      </c>
      <c r="BG3932" s="10">
        <v>9.3755561026054971E-21</v>
      </c>
      <c r="BR3932" s="10" t="s">
        <v>33</v>
      </c>
      <c r="BS3932" s="11" t="s">
        <v>33</v>
      </c>
      <c r="BT3932" s="11" t="s">
        <v>33</v>
      </c>
      <c r="BU3932" s="10">
        <v>3932</v>
      </c>
    </row>
    <row r="3933" spans="1:73" s="10" customFormat="1" x14ac:dyDescent="0.45">
      <c r="A3933" s="10" t="s">
        <v>33</v>
      </c>
      <c r="B3933" s="10" t="s">
        <v>33</v>
      </c>
      <c r="C3933" s="10">
        <v>1037</v>
      </c>
      <c r="D3933" s="10" t="s">
        <v>33</v>
      </c>
      <c r="E3933" s="10">
        <v>3930</v>
      </c>
      <c r="F3933" s="10">
        <v>91</v>
      </c>
      <c r="G3933" s="10">
        <v>0</v>
      </c>
      <c r="H3933" s="10">
        <v>38</v>
      </c>
      <c r="I3933" s="10">
        <v>7.6902831606645073E-22</v>
      </c>
      <c r="J3933" s="10" t="s">
        <v>33</v>
      </c>
      <c r="K3933" s="10" t="s">
        <v>750</v>
      </c>
      <c r="L3933" s="10" t="s">
        <v>33</v>
      </c>
      <c r="M3933" s="10">
        <v>6.3245553203367583E-2</v>
      </c>
      <c r="N3933" s="10">
        <v>6.3245553203367583E-2</v>
      </c>
      <c r="O3933" s="10">
        <v>6.3245553203367583E-2</v>
      </c>
      <c r="Q3933" s="10">
        <v>0.05</v>
      </c>
      <c r="R3933" s="10">
        <v>0.08</v>
      </c>
      <c r="T3933" s="10">
        <v>0</v>
      </c>
      <c r="W3933" s="10">
        <v>0</v>
      </c>
      <c r="Y3933" s="10">
        <v>0</v>
      </c>
      <c r="AB3933" s="10">
        <v>0</v>
      </c>
      <c r="AE3933" s="10">
        <v>0</v>
      </c>
      <c r="AH3933" s="10">
        <v>1</v>
      </c>
      <c r="AQ3933" s="10">
        <v>0</v>
      </c>
      <c r="AR3933" s="10">
        <v>7.1242432001323381</v>
      </c>
      <c r="AS3933" s="10">
        <v>7.1242432001323381</v>
      </c>
      <c r="AT3933" s="10">
        <v>0</v>
      </c>
      <c r="AU3933" s="10">
        <v>0</v>
      </c>
      <c r="AV3933" s="10">
        <v>119.37782303732827</v>
      </c>
      <c r="AW3933" s="10">
        <v>119.37782303732827</v>
      </c>
      <c r="AX3933" s="10" t="s">
        <v>33</v>
      </c>
      <c r="AY3933" s="10">
        <v>0</v>
      </c>
      <c r="AZ3933" s="10" t="s">
        <v>33</v>
      </c>
      <c r="BA3933" s="10" t="s">
        <v>33</v>
      </c>
      <c r="BB3933" s="10">
        <v>3930</v>
      </c>
      <c r="BC3933" s="10">
        <v>91</v>
      </c>
      <c r="BE3933" s="10" t="s">
        <v>1745</v>
      </c>
      <c r="BF3933" s="10" t="s">
        <v>4433</v>
      </c>
      <c r="BG3933" s="10">
        <v>8.6626560666306458E-20</v>
      </c>
      <c r="BR3933" s="10" t="s">
        <v>33</v>
      </c>
      <c r="BS3933" s="11" t="s">
        <v>33</v>
      </c>
      <c r="BT3933" s="11" t="s">
        <v>33</v>
      </c>
      <c r="BU3933" s="10">
        <v>3933</v>
      </c>
    </row>
    <row r="3934" spans="1:73" s="10" customFormat="1" x14ac:dyDescent="0.45">
      <c r="A3934" s="10" t="s">
        <v>33</v>
      </c>
      <c r="B3934" s="10" t="s">
        <v>33</v>
      </c>
      <c r="C3934" s="10">
        <v>1037</v>
      </c>
      <c r="D3934" s="10" t="s">
        <v>33</v>
      </c>
      <c r="E3934" s="10">
        <v>3930</v>
      </c>
      <c r="F3934" s="10">
        <v>45</v>
      </c>
      <c r="G3934" s="10">
        <v>0</v>
      </c>
      <c r="H3934" s="10">
        <v>22</v>
      </c>
      <c r="I3934" s="10">
        <v>3.723042326109122E-22</v>
      </c>
      <c r="J3934" s="10" t="s">
        <v>33</v>
      </c>
      <c r="K3934" s="10" t="s">
        <v>923</v>
      </c>
      <c r="L3934" s="10" t="s">
        <v>33</v>
      </c>
      <c r="M3934" s="10">
        <v>3.0618621784789725E-2</v>
      </c>
      <c r="N3934" s="10">
        <v>3.0618621784789725E-2</v>
      </c>
      <c r="O3934" s="10">
        <v>0.2449489742783178</v>
      </c>
      <c r="Q3934" s="10">
        <v>0.2</v>
      </c>
      <c r="R3934" s="10">
        <v>0.3</v>
      </c>
      <c r="S3934" s="10">
        <v>87.5</v>
      </c>
      <c r="T3934" s="10">
        <v>0</v>
      </c>
      <c r="W3934" s="10">
        <v>0</v>
      </c>
      <c r="Y3934" s="10">
        <v>0</v>
      </c>
      <c r="AB3934" s="10">
        <v>0</v>
      </c>
      <c r="AE3934" s="10">
        <v>0</v>
      </c>
      <c r="AH3934" s="10">
        <v>1</v>
      </c>
      <c r="AQ3934" s="10">
        <v>0</v>
      </c>
      <c r="AR3934" s="10">
        <v>0.11086187112304594</v>
      </c>
      <c r="AS3934" s="10">
        <v>0.11086187112304594</v>
      </c>
      <c r="AT3934" s="10">
        <v>0</v>
      </c>
      <c r="AU3934" s="10">
        <v>0</v>
      </c>
      <c r="AV3934" s="10">
        <v>1.4839303397306924</v>
      </c>
      <c r="AW3934" s="10">
        <v>1.4839303397306924</v>
      </c>
      <c r="AX3934" s="10" t="s">
        <v>33</v>
      </c>
      <c r="AY3934" s="10">
        <v>0</v>
      </c>
      <c r="AZ3934" s="10" t="s">
        <v>33</v>
      </c>
      <c r="BA3934" s="10" t="s">
        <v>33</v>
      </c>
      <c r="BB3934" s="10">
        <v>3930</v>
      </c>
      <c r="BC3934" s="10">
        <v>45</v>
      </c>
      <c r="BE3934" s="10" t="s">
        <v>1745</v>
      </c>
      <c r="BF3934" s="10" t="s">
        <v>4434</v>
      </c>
      <c r="BG3934" s="10">
        <v>1.3480144254820488E-21</v>
      </c>
      <c r="BR3934" s="10" t="s">
        <v>33</v>
      </c>
      <c r="BS3934" s="11" t="s">
        <v>33</v>
      </c>
      <c r="BT3934" s="11" t="s">
        <v>33</v>
      </c>
      <c r="BU3934" s="10">
        <v>3934</v>
      </c>
    </row>
    <row r="3935" spans="1:73" s="10" customFormat="1" x14ac:dyDescent="0.45">
      <c r="A3935" s="10" t="s">
        <v>33</v>
      </c>
      <c r="B3935" s="10" t="s">
        <v>33</v>
      </c>
      <c r="C3935" s="10">
        <v>1037</v>
      </c>
      <c r="D3935" s="10" t="s">
        <v>33</v>
      </c>
      <c r="E3935" s="10">
        <v>3930</v>
      </c>
      <c r="F3935" s="10">
        <v>132</v>
      </c>
      <c r="G3935" s="10">
        <v>0</v>
      </c>
      <c r="H3935" s="10">
        <v>55</v>
      </c>
      <c r="I3935" s="10">
        <v>1.7195995913467779E-21</v>
      </c>
      <c r="J3935" s="10" t="s">
        <v>33</v>
      </c>
      <c r="K3935" s="10" t="s">
        <v>891</v>
      </c>
      <c r="L3935" s="10" t="s">
        <v>33</v>
      </c>
      <c r="M3935" s="10">
        <v>0.14142135623730953</v>
      </c>
      <c r="N3935" s="10">
        <v>0.14142135623730953</v>
      </c>
      <c r="O3935" s="10">
        <v>0.14142135623730953</v>
      </c>
      <c r="Q3935" s="10">
        <v>0.1</v>
      </c>
      <c r="R3935" s="10">
        <v>0.2</v>
      </c>
      <c r="T3935" s="10">
        <v>0</v>
      </c>
      <c r="W3935" s="10">
        <v>0</v>
      </c>
      <c r="Y3935" s="10">
        <v>0</v>
      </c>
      <c r="AB3935" s="10">
        <v>0</v>
      </c>
      <c r="AE3935" s="10">
        <v>0</v>
      </c>
      <c r="AH3935" s="10">
        <v>1</v>
      </c>
      <c r="AQ3935" s="10">
        <v>0</v>
      </c>
      <c r="AR3935" s="10">
        <v>1.6468516933834694</v>
      </c>
      <c r="AS3935" s="10">
        <v>1.6468516933834694</v>
      </c>
      <c r="AT3935" s="10">
        <v>0</v>
      </c>
      <c r="AU3935" s="10">
        <v>0</v>
      </c>
      <c r="AV3935" s="10">
        <v>19.991322917706078</v>
      </c>
      <c r="AW3935" s="10">
        <v>19.991322917706078</v>
      </c>
      <c r="AX3935" s="10" t="s">
        <v>33</v>
      </c>
      <c r="AY3935" s="10">
        <v>0</v>
      </c>
      <c r="AZ3935" s="10" t="s">
        <v>33</v>
      </c>
      <c r="BA3935" s="10" t="s">
        <v>33</v>
      </c>
      <c r="BB3935" s="10">
        <v>3930</v>
      </c>
      <c r="BC3935" s="10">
        <v>132</v>
      </c>
      <c r="BE3935" s="10" t="s">
        <v>1745</v>
      </c>
      <c r="BF3935" s="10" t="s">
        <v>4435</v>
      </c>
      <c r="BG3935" s="10">
        <v>2.0024737241233227E-20</v>
      </c>
      <c r="BR3935" s="10" t="s">
        <v>33</v>
      </c>
      <c r="BS3935" s="11" t="s">
        <v>33</v>
      </c>
      <c r="BT3935" s="11" t="s">
        <v>33</v>
      </c>
      <c r="BU3935" s="10">
        <v>3935</v>
      </c>
    </row>
    <row r="3936" spans="1:73" s="10" customFormat="1" x14ac:dyDescent="0.45">
      <c r="A3936" s="10" t="s">
        <v>33</v>
      </c>
      <c r="B3936" s="10" t="s">
        <v>33</v>
      </c>
      <c r="C3936" s="10">
        <v>1037</v>
      </c>
      <c r="D3936" s="10" t="s">
        <v>33</v>
      </c>
      <c r="E3936" s="10">
        <v>3930</v>
      </c>
      <c r="F3936" s="10">
        <v>92</v>
      </c>
      <c r="G3936" s="10">
        <v>0</v>
      </c>
      <c r="H3936" s="10">
        <v>39</v>
      </c>
      <c r="I3936" s="10">
        <v>2.9784338608872979E-22</v>
      </c>
      <c r="J3936" s="10" t="s">
        <v>33</v>
      </c>
      <c r="K3936" s="10" t="s">
        <v>868</v>
      </c>
      <c r="L3936" s="10" t="s">
        <v>33</v>
      </c>
      <c r="M3936" s="10">
        <v>2.4494897427831782E-2</v>
      </c>
      <c r="N3936" s="10">
        <v>2.4494897427831782E-2</v>
      </c>
      <c r="O3936" s="10">
        <v>0.2449489742783178</v>
      </c>
      <c r="Q3936" s="10">
        <v>0.2</v>
      </c>
      <c r="R3936" s="10">
        <v>0.3</v>
      </c>
      <c r="S3936" s="10">
        <v>90</v>
      </c>
      <c r="T3936" s="10">
        <v>0</v>
      </c>
      <c r="W3936" s="10">
        <v>0</v>
      </c>
      <c r="Y3936" s="10">
        <v>0</v>
      </c>
      <c r="AB3936" s="10">
        <v>0</v>
      </c>
      <c r="AE3936" s="10">
        <v>0</v>
      </c>
      <c r="AH3936" s="10">
        <v>1</v>
      </c>
      <c r="AQ3936" s="10">
        <v>0</v>
      </c>
      <c r="AR3936" s="10">
        <v>8.1238257823624649E-2</v>
      </c>
      <c r="AS3936" s="10">
        <v>8.1238257823624649E-2</v>
      </c>
      <c r="AT3936" s="10">
        <v>0</v>
      </c>
      <c r="AU3936" s="10">
        <v>0</v>
      </c>
      <c r="AV3936" s="10">
        <v>1.6402294583169947</v>
      </c>
      <c r="AW3936" s="10">
        <v>1.6402294583169947</v>
      </c>
      <c r="AX3936" s="10" t="s">
        <v>33</v>
      </c>
      <c r="AY3936" s="10">
        <v>0</v>
      </c>
      <c r="AZ3936" s="10" t="s">
        <v>33</v>
      </c>
      <c r="BA3936" s="10" t="s">
        <v>33</v>
      </c>
      <c r="BB3936" s="10">
        <v>3930</v>
      </c>
      <c r="BC3936" s="10">
        <v>92</v>
      </c>
      <c r="BE3936" s="10" t="s">
        <v>1745</v>
      </c>
      <c r="BF3936" s="10" t="s">
        <v>4436</v>
      </c>
      <c r="BG3936" s="10">
        <v>9.878089043412416E-22</v>
      </c>
      <c r="BR3936" s="10" t="s">
        <v>33</v>
      </c>
      <c r="BS3936" s="11" t="s">
        <v>33</v>
      </c>
      <c r="BT3936" s="11" t="s">
        <v>33</v>
      </c>
      <c r="BU3936" s="10">
        <v>3936</v>
      </c>
    </row>
    <row r="3937" spans="1:73" s="10" customFormat="1" x14ac:dyDescent="0.45">
      <c r="A3937" s="10" t="s">
        <v>33</v>
      </c>
      <c r="B3937" s="10" t="s">
        <v>33</v>
      </c>
      <c r="C3937" s="10">
        <v>1037</v>
      </c>
      <c r="D3937" s="10" t="s">
        <v>33</v>
      </c>
      <c r="E3937" s="10">
        <v>3930</v>
      </c>
      <c r="F3937" s="10">
        <v>4056</v>
      </c>
      <c r="G3937" s="10">
        <v>0</v>
      </c>
      <c r="H3937" s="10">
        <v>1038</v>
      </c>
      <c r="I3937" s="10">
        <v>4.2989989783669445E-23</v>
      </c>
      <c r="J3937" s="10" t="s">
        <v>33</v>
      </c>
      <c r="K3937" s="10" t="s">
        <v>954</v>
      </c>
      <c r="L3937" s="10" t="s">
        <v>33</v>
      </c>
      <c r="M3937" s="10">
        <v>3.5355339059327377E-3</v>
      </c>
      <c r="N3937" s="10">
        <v>3.5355339059327377E-3</v>
      </c>
      <c r="O3937" s="10">
        <v>1.4142135623730951E-2</v>
      </c>
      <c r="Q3937" s="10">
        <v>0.01</v>
      </c>
      <c r="R3937" s="10">
        <v>0.02</v>
      </c>
      <c r="S3937" s="10">
        <v>75</v>
      </c>
      <c r="T3937" s="10">
        <v>0</v>
      </c>
      <c r="W3937" s="10">
        <v>0</v>
      </c>
      <c r="Y3937" s="10">
        <v>0</v>
      </c>
      <c r="AB3937" s="10">
        <v>0</v>
      </c>
      <c r="AC3937" s="10">
        <v>0.4</v>
      </c>
      <c r="AE3937" s="10">
        <v>0</v>
      </c>
      <c r="AH3937" s="10">
        <v>1</v>
      </c>
      <c r="AQ3937" s="10">
        <v>1.7868642843940255E-3</v>
      </c>
      <c r="AR3937" s="10">
        <v>3.6837886642909622E-2</v>
      </c>
      <c r="AS3937" s="10">
        <v>3.9428839855280957E-2</v>
      </c>
      <c r="AT3937" s="10">
        <v>4.1991310683259599E-2</v>
      </c>
      <c r="AU3937" s="10">
        <v>8.5070629800609004E-2</v>
      </c>
      <c r="AV3937" s="10">
        <v>0.35399802554905563</v>
      </c>
      <c r="AW3937" s="10">
        <v>0.48105996603292422</v>
      </c>
      <c r="AX3937" s="10" t="s">
        <v>33</v>
      </c>
      <c r="AY3937" s="10">
        <v>0</v>
      </c>
      <c r="AZ3937" s="10" t="s">
        <v>33</v>
      </c>
      <c r="BA3937" s="10" t="s">
        <v>33</v>
      </c>
      <c r="BB3937" s="10">
        <v>3930</v>
      </c>
      <c r="BC3937" s="10">
        <v>4056</v>
      </c>
      <c r="BE3937" s="10" t="s">
        <v>1745</v>
      </c>
      <c r="BF3937" s="10" t="s">
        <v>1760</v>
      </c>
      <c r="BG3937" s="10">
        <v>4.7943124508468922E-22</v>
      </c>
      <c r="BR3937" s="10" t="s">
        <v>33</v>
      </c>
      <c r="BS3937" s="11" t="s">
        <v>33</v>
      </c>
      <c r="BT3937" s="11" t="s">
        <v>33</v>
      </c>
      <c r="BU3937" s="10">
        <v>3937</v>
      </c>
    </row>
    <row r="3938" spans="1:73" s="10" customFormat="1" x14ac:dyDescent="0.45">
      <c r="A3938" s="10" t="s">
        <v>33</v>
      </c>
      <c r="B3938" s="10" t="s">
        <v>33</v>
      </c>
      <c r="C3938" s="10">
        <v>1038</v>
      </c>
      <c r="D3938" s="10" t="s">
        <v>33</v>
      </c>
      <c r="E3938" s="10">
        <v>3930</v>
      </c>
      <c r="F3938" s="10">
        <v>78</v>
      </c>
      <c r="G3938" s="10">
        <v>0</v>
      </c>
      <c r="H3938" s="10">
        <v>33</v>
      </c>
      <c r="I3938" s="10">
        <v>4.7093174302864784E-21</v>
      </c>
      <c r="J3938" s="10" t="s">
        <v>33</v>
      </c>
      <c r="K3938" s="10" t="s">
        <v>955</v>
      </c>
      <c r="L3938" s="10" t="s">
        <v>33</v>
      </c>
      <c r="M3938" s="10">
        <v>0.3872983346207417</v>
      </c>
      <c r="N3938" s="10">
        <v>0.3872983346207417</v>
      </c>
      <c r="O3938" s="10">
        <v>0.3872983346207417</v>
      </c>
      <c r="Q3938" s="10">
        <v>0.3</v>
      </c>
      <c r="R3938" s="10">
        <v>0.5</v>
      </c>
      <c r="T3938" s="10">
        <v>0</v>
      </c>
      <c r="W3938" s="10">
        <v>0</v>
      </c>
      <c r="Y3938" s="10">
        <v>0</v>
      </c>
      <c r="AB3938" s="10">
        <v>0</v>
      </c>
      <c r="AE3938" s="10">
        <v>0</v>
      </c>
      <c r="AH3938" s="10">
        <v>1</v>
      </c>
      <c r="AQ3938" s="10">
        <v>0</v>
      </c>
      <c r="AR3938" s="10">
        <v>0.51163008999843573</v>
      </c>
      <c r="AS3938" s="10">
        <v>0.51163008999843573</v>
      </c>
      <c r="AT3938" s="10">
        <v>0</v>
      </c>
      <c r="AU3938" s="10">
        <v>0</v>
      </c>
      <c r="AV3938" s="10">
        <v>6.4252129066775705</v>
      </c>
      <c r="AW3938" s="10">
        <v>6.4252129066775705</v>
      </c>
      <c r="AX3938" s="10" t="s">
        <v>33</v>
      </c>
      <c r="AY3938" s="10">
        <v>0</v>
      </c>
      <c r="AZ3938" s="10" t="s">
        <v>33</v>
      </c>
      <c r="BA3938" s="10" t="s">
        <v>33</v>
      </c>
      <c r="BB3938" s="10">
        <v>3930</v>
      </c>
      <c r="BC3938" s="10">
        <v>78</v>
      </c>
      <c r="BE3938" s="10" t="s">
        <v>1745</v>
      </c>
      <c r="BF3938" s="10" t="s">
        <v>4437</v>
      </c>
      <c r="BG3938" s="10">
        <v>6.2211176380298235E-21</v>
      </c>
      <c r="BR3938" s="10" t="s">
        <v>33</v>
      </c>
      <c r="BS3938" s="11" t="s">
        <v>33</v>
      </c>
      <c r="BT3938" s="11" t="s">
        <v>33</v>
      </c>
      <c r="BU3938" s="10">
        <v>3938</v>
      </c>
    </row>
    <row r="3939" spans="1:73" s="10" customFormat="1" x14ac:dyDescent="0.45">
      <c r="A3939" s="10">
        <v>1021</v>
      </c>
      <c r="B3939" s="10">
        <v>3871</v>
      </c>
      <c r="C3939" s="10">
        <v>1038</v>
      </c>
      <c r="D3939" s="10">
        <v>3947</v>
      </c>
      <c r="E3939" s="10" t="s">
        <v>33</v>
      </c>
      <c r="F3939" s="10">
        <v>3877</v>
      </c>
      <c r="G3939" s="10">
        <v>0</v>
      </c>
      <c r="H3939" s="10" t="s">
        <v>33</v>
      </c>
      <c r="I3939" s="10">
        <v>1.2371540243639844E-23</v>
      </c>
      <c r="J3939" s="10" t="s">
        <v>1746</v>
      </c>
      <c r="L3939" s="10">
        <v>1</v>
      </c>
      <c r="M3939" s="10" t="s">
        <v>33</v>
      </c>
      <c r="N3939" s="10">
        <v>1</v>
      </c>
      <c r="O3939" s="10">
        <v>1</v>
      </c>
      <c r="Q3939" s="10">
        <v>1</v>
      </c>
      <c r="T3939" s="10">
        <v>3.1622776601683795</v>
      </c>
      <c r="U3939" s="10">
        <v>2.5</v>
      </c>
      <c r="V3939" s="10">
        <v>4</v>
      </c>
      <c r="W3939" s="10">
        <v>1.4665394641809</v>
      </c>
      <c r="X3939" s="10" t="s">
        <v>837</v>
      </c>
      <c r="Y3939" s="10">
        <v>0.14142135623730953</v>
      </c>
      <c r="AB3939" s="10">
        <v>16.967734321352399</v>
      </c>
      <c r="AC3939" s="10">
        <v>0.5</v>
      </c>
      <c r="AE3939" s="10">
        <v>0</v>
      </c>
      <c r="AH3939" s="10">
        <v>1</v>
      </c>
      <c r="AQ3939" s="10">
        <v>3.6670424415524758</v>
      </c>
      <c r="AR3939" s="10">
        <v>29.362502980524685</v>
      </c>
      <c r="AS3939" s="10">
        <v>34.679714520775775</v>
      </c>
      <c r="AT3939" s="10">
        <v>86.175497376483179</v>
      </c>
      <c r="AU3939" s="10">
        <v>26.816586604607188</v>
      </c>
      <c r="AV3939" s="10">
        <v>377.84880081005667</v>
      </c>
      <c r="AW3939" s="10">
        <v>490.840884791147</v>
      </c>
      <c r="AX3939" s="10">
        <v>1.2371540243639844E-23</v>
      </c>
      <c r="AY3939" s="10">
        <v>0</v>
      </c>
      <c r="AZ3939" s="10" t="s">
        <v>33</v>
      </c>
      <c r="BA3939" s="10">
        <v>3947</v>
      </c>
      <c r="BB3939" s="10" t="s">
        <v>33</v>
      </c>
      <c r="BC3939" s="10">
        <v>3877</v>
      </c>
      <c r="BE3939" s="10" t="s">
        <v>33</v>
      </c>
      <c r="BF3939" s="10" t="s">
        <v>33</v>
      </c>
      <c r="BG3939" s="10" t="s">
        <v>33</v>
      </c>
      <c r="BR3939" s="10" t="s">
        <v>1746</v>
      </c>
      <c r="BS3939" s="11">
        <v>34.679714520775775</v>
      </c>
      <c r="BT3939" s="11">
        <v>490.840884791147</v>
      </c>
      <c r="BU3939" s="10">
        <v>3939</v>
      </c>
    </row>
    <row r="3940" spans="1:73" s="10" customFormat="1" x14ac:dyDescent="0.45">
      <c r="A3940" s="10" t="s">
        <v>33</v>
      </c>
      <c r="B3940" s="10" t="s">
        <v>33</v>
      </c>
      <c r="C3940" s="10">
        <v>1038</v>
      </c>
      <c r="D3940" s="10" t="s">
        <v>33</v>
      </c>
      <c r="E3940" s="10">
        <v>3939</v>
      </c>
      <c r="F3940" s="10">
        <v>1474</v>
      </c>
      <c r="G3940" s="10">
        <v>0</v>
      </c>
      <c r="H3940" s="10">
        <v>397</v>
      </c>
      <c r="I3940" s="10">
        <v>7.8244490668672702E-24</v>
      </c>
      <c r="J3940" s="10" t="s">
        <v>33</v>
      </c>
      <c r="K3940" s="10" t="s">
        <v>956</v>
      </c>
      <c r="L3940" s="10" t="s">
        <v>33</v>
      </c>
      <c r="M3940" s="10">
        <v>0.63245553203367588</v>
      </c>
      <c r="N3940" s="10">
        <v>0.63245553203367588</v>
      </c>
      <c r="O3940" s="10">
        <v>0.63245553203367588</v>
      </c>
      <c r="Q3940" s="10">
        <v>0.5</v>
      </c>
      <c r="R3940" s="10">
        <v>0.8</v>
      </c>
      <c r="T3940" s="10">
        <v>0</v>
      </c>
      <c r="W3940" s="10">
        <v>0</v>
      </c>
      <c r="Y3940" s="10">
        <v>0</v>
      </c>
      <c r="AB3940" s="10">
        <v>0</v>
      </c>
      <c r="AE3940" s="10">
        <v>0</v>
      </c>
      <c r="AH3940" s="10">
        <v>1</v>
      </c>
      <c r="AQ3940" s="10">
        <v>0</v>
      </c>
      <c r="AR3940" s="10">
        <v>18.697642289945602</v>
      </c>
      <c r="AS3940" s="10">
        <v>18.697642289945602</v>
      </c>
      <c r="AT3940" s="10">
        <v>0</v>
      </c>
      <c r="AU3940" s="10">
        <v>0</v>
      </c>
      <c r="AV3940" s="10">
        <v>293.954086403095</v>
      </c>
      <c r="AW3940" s="10">
        <v>293.954086403095</v>
      </c>
      <c r="AX3940" s="10" t="s">
        <v>33</v>
      </c>
      <c r="AY3940" s="10">
        <v>0</v>
      </c>
      <c r="AZ3940" s="10" t="s">
        <v>33</v>
      </c>
      <c r="BA3940" s="10" t="s">
        <v>33</v>
      </c>
      <c r="BB3940" s="10">
        <v>3939</v>
      </c>
      <c r="BC3940" s="10">
        <v>1474</v>
      </c>
      <c r="BE3940" s="10" t="s">
        <v>1746</v>
      </c>
      <c r="BF3940" s="10" t="s">
        <v>4438</v>
      </c>
      <c r="BG3940" s="10">
        <v>2.3131863405124427E-22</v>
      </c>
      <c r="BR3940" s="10" t="s">
        <v>33</v>
      </c>
      <c r="BS3940" s="11" t="s">
        <v>33</v>
      </c>
      <c r="BT3940" s="11" t="s">
        <v>33</v>
      </c>
      <c r="BU3940" s="10">
        <v>3940</v>
      </c>
    </row>
    <row r="3941" spans="1:73" s="10" customFormat="1" x14ac:dyDescent="0.45">
      <c r="A3941" s="10" t="s">
        <v>33</v>
      </c>
      <c r="B3941" s="10" t="s">
        <v>33</v>
      </c>
      <c r="C3941" s="10">
        <v>1038</v>
      </c>
      <c r="D3941" s="10" t="s">
        <v>33</v>
      </c>
      <c r="E3941" s="10">
        <v>3939</v>
      </c>
      <c r="F3941" s="10">
        <v>3746</v>
      </c>
      <c r="G3941" s="10">
        <v>0</v>
      </c>
      <c r="H3941" s="10">
        <v>991</v>
      </c>
      <c r="I3941" s="10">
        <v>9.8196056458495397E-24</v>
      </c>
      <c r="J3941" s="10" t="s">
        <v>33</v>
      </c>
      <c r="K3941" s="10" t="s">
        <v>863</v>
      </c>
      <c r="L3941" s="10" t="s">
        <v>33</v>
      </c>
      <c r="M3941" s="10">
        <v>0.79372539331937719</v>
      </c>
      <c r="N3941" s="10">
        <v>0.79372539331937719</v>
      </c>
      <c r="O3941" s="10">
        <v>0.79372539331937719</v>
      </c>
      <c r="Q3941" s="10">
        <v>0.7</v>
      </c>
      <c r="R3941" s="10">
        <v>0.9</v>
      </c>
      <c r="T3941" s="10">
        <v>0</v>
      </c>
      <c r="W3941" s="10">
        <v>0</v>
      </c>
      <c r="Y3941" s="10">
        <v>0</v>
      </c>
      <c r="AB3941" s="10">
        <v>0</v>
      </c>
      <c r="AE3941" s="10">
        <v>0</v>
      </c>
      <c r="AH3941" s="10">
        <v>1</v>
      </c>
      <c r="AQ3941" s="10">
        <v>0.46957427527495582</v>
      </c>
      <c r="AR3941" s="10">
        <v>7.001825609250071</v>
      </c>
      <c r="AS3941" s="10">
        <v>7.6827083083987571</v>
      </c>
      <c r="AT3941" s="10">
        <v>11.034995468961462</v>
      </c>
      <c r="AU3941" s="10">
        <v>9.3307112279397</v>
      </c>
      <c r="AV3941" s="10">
        <v>65.810142954091447</v>
      </c>
      <c r="AW3941" s="10">
        <v>86.175849650992603</v>
      </c>
      <c r="AX3941" s="10" t="s">
        <v>33</v>
      </c>
      <c r="AY3941" s="10">
        <v>0</v>
      </c>
      <c r="AZ3941" s="10" t="s">
        <v>33</v>
      </c>
      <c r="BA3941" s="10" t="s">
        <v>33</v>
      </c>
      <c r="BB3941" s="10">
        <v>3939</v>
      </c>
      <c r="BC3941" s="10">
        <v>3746</v>
      </c>
      <c r="BE3941" s="10" t="s">
        <v>1746</v>
      </c>
      <c r="BF3941" s="10" t="s">
        <v>4439</v>
      </c>
      <c r="BG3941" s="10">
        <v>9.5046935017501417E-23</v>
      </c>
      <c r="BR3941" s="10" t="s">
        <v>33</v>
      </c>
      <c r="BS3941" s="11" t="s">
        <v>33</v>
      </c>
      <c r="BT3941" s="11" t="s">
        <v>33</v>
      </c>
      <c r="BU3941" s="10">
        <v>3941</v>
      </c>
    </row>
    <row r="3942" spans="1:73" s="10" customFormat="1" x14ac:dyDescent="0.45">
      <c r="A3942" s="10" t="s">
        <v>33</v>
      </c>
      <c r="B3942" s="10" t="s">
        <v>33</v>
      </c>
      <c r="C3942" s="10">
        <v>1038</v>
      </c>
      <c r="D3942" s="10" t="s">
        <v>33</v>
      </c>
      <c r="E3942" s="10">
        <v>3939</v>
      </c>
      <c r="F3942" s="10">
        <v>311</v>
      </c>
      <c r="G3942" s="10">
        <v>0</v>
      </c>
      <c r="H3942" s="10">
        <v>114</v>
      </c>
      <c r="I3942" s="10">
        <v>3.0303960929225096E-24</v>
      </c>
      <c r="J3942" s="10" t="s">
        <v>33</v>
      </c>
      <c r="K3942" s="10" t="s">
        <v>857</v>
      </c>
      <c r="L3942" s="10" t="s">
        <v>33</v>
      </c>
      <c r="M3942" s="10">
        <v>0.2449489742783178</v>
      </c>
      <c r="N3942" s="10">
        <v>0.2449489742783178</v>
      </c>
      <c r="O3942" s="10">
        <v>0.2449489742783178</v>
      </c>
      <c r="Q3942" s="10">
        <v>0.2</v>
      </c>
      <c r="R3942" s="10">
        <v>0.3</v>
      </c>
      <c r="T3942" s="10">
        <v>0</v>
      </c>
      <c r="W3942" s="10">
        <v>0</v>
      </c>
      <c r="Y3942" s="10">
        <v>0</v>
      </c>
      <c r="AB3942" s="10">
        <v>0</v>
      </c>
      <c r="AE3942" s="10">
        <v>0</v>
      </c>
      <c r="AH3942" s="10">
        <v>1</v>
      </c>
      <c r="AQ3942" s="10">
        <v>0</v>
      </c>
      <c r="AR3942" s="10">
        <v>0.7372786142697717</v>
      </c>
      <c r="AS3942" s="10">
        <v>0.7372786142697717</v>
      </c>
      <c r="AT3942" s="10">
        <v>0</v>
      </c>
      <c r="AU3942" s="10">
        <v>0</v>
      </c>
      <c r="AV3942" s="10">
        <v>6.2125312976921787</v>
      </c>
      <c r="AW3942" s="10">
        <v>6.2125312976921787</v>
      </c>
      <c r="AX3942" s="10" t="s">
        <v>33</v>
      </c>
      <c r="AY3942" s="10">
        <v>0</v>
      </c>
      <c r="AZ3942" s="10" t="s">
        <v>33</v>
      </c>
      <c r="BA3942" s="10" t="s">
        <v>33</v>
      </c>
      <c r="BB3942" s="10">
        <v>3939</v>
      </c>
      <c r="BC3942" s="10">
        <v>311</v>
      </c>
      <c r="BE3942" s="10" t="s">
        <v>1746</v>
      </c>
      <c r="BF3942" s="10" t="s">
        <v>4440</v>
      </c>
      <c r="BG3942" s="10">
        <v>9.1212720472134978E-24</v>
      </c>
      <c r="BR3942" s="10" t="s">
        <v>33</v>
      </c>
      <c r="BS3942" s="11" t="s">
        <v>33</v>
      </c>
      <c r="BT3942" s="11" t="s">
        <v>33</v>
      </c>
      <c r="BU3942" s="10">
        <v>3942</v>
      </c>
    </row>
    <row r="3943" spans="1:73" s="10" customFormat="1" x14ac:dyDescent="0.45">
      <c r="A3943" s="10" t="s">
        <v>33</v>
      </c>
      <c r="B3943" s="10" t="s">
        <v>33</v>
      </c>
      <c r="C3943" s="10">
        <v>1038</v>
      </c>
      <c r="D3943" s="10" t="s">
        <v>33</v>
      </c>
      <c r="E3943" s="10">
        <v>3939</v>
      </c>
      <c r="F3943" s="10">
        <v>249</v>
      </c>
      <c r="G3943" s="10">
        <v>0</v>
      </c>
      <c r="H3943" s="10">
        <v>98</v>
      </c>
      <c r="I3943" s="10">
        <v>3.7879951161531371E-26</v>
      </c>
      <c r="J3943" s="10" t="s">
        <v>33</v>
      </c>
      <c r="K3943" s="10" t="s">
        <v>957</v>
      </c>
      <c r="L3943" s="10" t="s">
        <v>33</v>
      </c>
      <c r="M3943" s="10">
        <v>3.0618621784789723E-3</v>
      </c>
      <c r="N3943" s="10">
        <v>3.0618621784789723E-3</v>
      </c>
      <c r="O3943" s="10">
        <v>2.4494897427831779E-2</v>
      </c>
      <c r="Q3943" s="10">
        <v>0.02</v>
      </c>
      <c r="R3943" s="10">
        <v>0.03</v>
      </c>
      <c r="S3943" s="10">
        <v>87.5</v>
      </c>
      <c r="T3943" s="10">
        <v>0</v>
      </c>
      <c r="W3943" s="10">
        <v>0</v>
      </c>
      <c r="Y3943" s="10">
        <v>0</v>
      </c>
      <c r="AB3943" s="10">
        <v>0</v>
      </c>
      <c r="AE3943" s="10">
        <v>0</v>
      </c>
      <c r="AH3943" s="10">
        <v>1</v>
      </c>
      <c r="AQ3943" s="10">
        <v>3.5190506109140242E-2</v>
      </c>
      <c r="AR3943" s="10">
        <v>9.6247652674056688E-2</v>
      </c>
      <c r="AS3943" s="10">
        <v>0.14727388653231005</v>
      </c>
      <c r="AT3943" s="10">
        <v>0.82697689356479565</v>
      </c>
      <c r="AU3943" s="10">
        <v>0.51814105531508847</v>
      </c>
      <c r="AV3943" s="10">
        <v>1.1448408521103595</v>
      </c>
      <c r="AW3943" s="10">
        <v>2.4899588009902436</v>
      </c>
      <c r="AX3943" s="10" t="s">
        <v>33</v>
      </c>
      <c r="AY3943" s="10">
        <v>0</v>
      </c>
      <c r="AZ3943" s="10" t="s">
        <v>33</v>
      </c>
      <c r="BA3943" s="10" t="s">
        <v>33</v>
      </c>
      <c r="BB3943" s="10">
        <v>3939</v>
      </c>
      <c r="BC3943" s="10">
        <v>249</v>
      </c>
      <c r="BE3943" s="10" t="s">
        <v>1746</v>
      </c>
      <c r="BF3943" s="10" t="s">
        <v>4441</v>
      </c>
      <c r="BG3943" s="10">
        <v>1.8220048140717217E-24</v>
      </c>
      <c r="BR3943" s="10" t="s">
        <v>33</v>
      </c>
      <c r="BS3943" s="11" t="s">
        <v>33</v>
      </c>
      <c r="BT3943" s="11" t="s">
        <v>33</v>
      </c>
      <c r="BU3943" s="10">
        <v>3943</v>
      </c>
    </row>
    <row r="3944" spans="1:73" s="10" customFormat="1" x14ac:dyDescent="0.45">
      <c r="A3944" s="10" t="s">
        <v>33</v>
      </c>
      <c r="B3944" s="10" t="s">
        <v>33</v>
      </c>
      <c r="C3944" s="10">
        <v>1038</v>
      </c>
      <c r="D3944" s="10" t="s">
        <v>33</v>
      </c>
      <c r="E3944" s="10">
        <v>3939</v>
      </c>
      <c r="F3944" s="10">
        <v>92</v>
      </c>
      <c r="G3944" s="10">
        <v>0</v>
      </c>
      <c r="H3944" s="10">
        <v>39</v>
      </c>
      <c r="I3944" s="10">
        <v>2.2727970696918824E-25</v>
      </c>
      <c r="J3944" s="10" t="s">
        <v>33</v>
      </c>
      <c r="K3944" s="10" t="s">
        <v>868</v>
      </c>
      <c r="L3944" s="10" t="s">
        <v>33</v>
      </c>
      <c r="M3944" s="10">
        <v>1.8371173070873836E-2</v>
      </c>
      <c r="N3944" s="10">
        <v>1.8371173070873836E-2</v>
      </c>
      <c r="O3944" s="10">
        <v>0.2449489742783178</v>
      </c>
      <c r="Q3944" s="10">
        <v>0.2</v>
      </c>
      <c r="R3944" s="10">
        <v>0.3</v>
      </c>
      <c r="S3944" s="10">
        <v>92.5</v>
      </c>
      <c r="T3944" s="10">
        <v>0</v>
      </c>
      <c r="W3944" s="10">
        <v>0</v>
      </c>
      <c r="Y3944" s="10">
        <v>0</v>
      </c>
      <c r="AB3944" s="10">
        <v>0</v>
      </c>
      <c r="AE3944" s="10">
        <v>0</v>
      </c>
      <c r="AH3944" s="10">
        <v>1</v>
      </c>
      <c r="AQ3944" s="10">
        <v>0</v>
      </c>
      <c r="AR3944" s="10">
        <v>6.0928693367718487E-2</v>
      </c>
      <c r="AS3944" s="10">
        <v>6.0928693367718487E-2</v>
      </c>
      <c r="AT3944" s="10">
        <v>0</v>
      </c>
      <c r="AU3944" s="10">
        <v>0</v>
      </c>
      <c r="AV3944" s="10">
        <v>1.2301720937377461</v>
      </c>
      <c r="AW3944" s="10">
        <v>1.2301720937377461</v>
      </c>
      <c r="AX3944" s="10" t="s">
        <v>33</v>
      </c>
      <c r="AY3944" s="10">
        <v>0</v>
      </c>
      <c r="AZ3944" s="10" t="s">
        <v>33</v>
      </c>
      <c r="BA3944" s="10" t="s">
        <v>33</v>
      </c>
      <c r="BB3944" s="10">
        <v>3939</v>
      </c>
      <c r="BC3944" s="10">
        <v>92</v>
      </c>
      <c r="BE3944" s="10" t="s">
        <v>1746</v>
      </c>
      <c r="BF3944" s="10" t="s">
        <v>4442</v>
      </c>
      <c r="BG3944" s="10">
        <v>7.5378178199112133E-25</v>
      </c>
      <c r="BR3944" s="10" t="s">
        <v>33</v>
      </c>
      <c r="BS3944" s="11" t="s">
        <v>33</v>
      </c>
      <c r="BT3944" s="11" t="s">
        <v>33</v>
      </c>
      <c r="BU3944" s="10">
        <v>3944</v>
      </c>
    </row>
    <row r="3945" spans="1:73" s="10" customFormat="1" x14ac:dyDescent="0.45">
      <c r="A3945" s="10" t="s">
        <v>33</v>
      </c>
      <c r="B3945" s="10" t="s">
        <v>33</v>
      </c>
      <c r="C3945" s="10">
        <v>1038</v>
      </c>
      <c r="D3945" s="10" t="s">
        <v>33</v>
      </c>
      <c r="E3945" s="10">
        <v>3939</v>
      </c>
      <c r="F3945" s="10">
        <v>117</v>
      </c>
      <c r="G3945" s="10">
        <v>0</v>
      </c>
      <c r="H3945" s="10">
        <v>50</v>
      </c>
      <c r="I3945" s="10">
        <v>6.4284408809601771E-25</v>
      </c>
      <c r="J3945" s="10" t="s">
        <v>33</v>
      </c>
      <c r="K3945" s="10" t="s">
        <v>849</v>
      </c>
      <c r="L3945" s="10" t="s">
        <v>33</v>
      </c>
      <c r="M3945" s="10">
        <v>5.1961524227066319E-2</v>
      </c>
      <c r="N3945" s="10">
        <v>5.1961524227066319E-2</v>
      </c>
      <c r="O3945" s="10">
        <v>0.34641016151377546</v>
      </c>
      <c r="Q3945" s="10">
        <v>0.3</v>
      </c>
      <c r="R3945" s="10">
        <v>0.4</v>
      </c>
      <c r="S3945" s="10">
        <v>85</v>
      </c>
      <c r="T3945" s="10">
        <v>0</v>
      </c>
      <c r="W3945" s="10">
        <v>0</v>
      </c>
      <c r="Y3945" s="10">
        <v>0</v>
      </c>
      <c r="AB3945" s="10">
        <v>0</v>
      </c>
      <c r="AE3945" s="10">
        <v>0</v>
      </c>
      <c r="AH3945" s="10">
        <v>1</v>
      </c>
      <c r="AQ3945" s="10">
        <v>0</v>
      </c>
      <c r="AR3945" s="10">
        <v>0.38586554910196852</v>
      </c>
      <c r="AS3945" s="10">
        <v>0.38586554910196852</v>
      </c>
      <c r="AT3945" s="10">
        <v>0</v>
      </c>
      <c r="AU3945" s="10">
        <v>0</v>
      </c>
      <c r="AV3945" s="10">
        <v>4.2460221757231693</v>
      </c>
      <c r="AW3945" s="10">
        <v>4.2460221757231693</v>
      </c>
      <c r="AX3945" s="10" t="s">
        <v>33</v>
      </c>
      <c r="AY3945" s="10">
        <v>0</v>
      </c>
      <c r="AZ3945" s="10" t="s">
        <v>33</v>
      </c>
      <c r="BA3945" s="10" t="s">
        <v>33</v>
      </c>
      <c r="BB3945" s="10">
        <v>3939</v>
      </c>
      <c r="BC3945" s="10">
        <v>117</v>
      </c>
      <c r="BE3945" s="10" t="s">
        <v>1746</v>
      </c>
      <c r="BF3945" s="10" t="s">
        <v>4443</v>
      </c>
      <c r="BG3945" s="10">
        <v>4.7737511693491896E-24</v>
      </c>
      <c r="BR3945" s="10" t="s">
        <v>33</v>
      </c>
      <c r="BS3945" s="11" t="s">
        <v>33</v>
      </c>
      <c r="BT3945" s="11" t="s">
        <v>33</v>
      </c>
      <c r="BU3945" s="10">
        <v>3945</v>
      </c>
    </row>
    <row r="3946" spans="1:73" s="10" customFormat="1" x14ac:dyDescent="0.45">
      <c r="A3946" s="10" t="s">
        <v>33</v>
      </c>
      <c r="B3946" s="10" t="s">
        <v>33</v>
      </c>
      <c r="C3946" s="10">
        <v>1038</v>
      </c>
      <c r="D3946" s="10" t="s">
        <v>33</v>
      </c>
      <c r="E3946" s="10">
        <v>3939</v>
      </c>
      <c r="F3946" s="10">
        <v>104</v>
      </c>
      <c r="G3946" s="10">
        <v>0</v>
      </c>
      <c r="H3946" s="10">
        <v>46</v>
      </c>
      <c r="I3946" s="10">
        <v>3.0605500305664036E-24</v>
      </c>
      <c r="J3946" s="10" t="s">
        <v>33</v>
      </c>
      <c r="K3946" s="10" t="s">
        <v>928</v>
      </c>
      <c r="L3946" s="10" t="s">
        <v>33</v>
      </c>
      <c r="M3946" s="10">
        <v>0.24738633753705963</v>
      </c>
      <c r="N3946" s="10">
        <v>0.24738633753705963</v>
      </c>
      <c r="O3946" s="10">
        <v>0.24738633753705963</v>
      </c>
      <c r="Q3946" s="10">
        <v>0.06</v>
      </c>
      <c r="R3946" s="10">
        <v>1.02</v>
      </c>
      <c r="T3946" s="10">
        <v>0</v>
      </c>
      <c r="W3946" s="10">
        <v>0</v>
      </c>
      <c r="Y3946" s="10">
        <v>0</v>
      </c>
      <c r="AB3946" s="10">
        <v>0</v>
      </c>
      <c r="AE3946" s="10">
        <v>0</v>
      </c>
      <c r="AH3946" s="10">
        <v>1</v>
      </c>
      <c r="AQ3946" s="10">
        <v>0</v>
      </c>
      <c r="AR3946" s="10">
        <v>0.41617510773459537</v>
      </c>
      <c r="AS3946" s="10">
        <v>0.41617510773459537</v>
      </c>
      <c r="AT3946" s="10">
        <v>0</v>
      </c>
      <c r="AU3946" s="10">
        <v>0</v>
      </c>
      <c r="AV3946" s="10">
        <v>5.2510050336067886</v>
      </c>
      <c r="AW3946" s="10">
        <v>5.2510050336067886</v>
      </c>
      <c r="AX3946" s="10" t="s">
        <v>33</v>
      </c>
      <c r="AY3946" s="10">
        <v>0</v>
      </c>
      <c r="AZ3946" s="10" t="s">
        <v>33</v>
      </c>
      <c r="BA3946" s="10" t="s">
        <v>33</v>
      </c>
      <c r="BB3946" s="10">
        <v>3939</v>
      </c>
      <c r="BC3946" s="10">
        <v>104</v>
      </c>
      <c r="BE3946" s="10" t="s">
        <v>1746</v>
      </c>
      <c r="BF3946" s="10" t="s">
        <v>4444</v>
      </c>
      <c r="BG3946" s="10">
        <v>5.1487270937396949E-24</v>
      </c>
      <c r="BR3946" s="10" t="s">
        <v>33</v>
      </c>
      <c r="BS3946" s="11" t="s">
        <v>33</v>
      </c>
      <c r="BT3946" s="11" t="s">
        <v>33</v>
      </c>
      <c r="BU3946" s="10">
        <v>3946</v>
      </c>
    </row>
    <row r="3947" spans="1:73" s="10" customFormat="1" x14ac:dyDescent="0.45">
      <c r="A3947" s="10">
        <v>1022</v>
      </c>
      <c r="B3947" s="10">
        <v>3875</v>
      </c>
      <c r="C3947" s="10">
        <v>1038</v>
      </c>
      <c r="D3947" s="10">
        <v>3952</v>
      </c>
      <c r="E3947" s="10" t="s">
        <v>33</v>
      </c>
      <c r="F3947" s="10">
        <v>3875</v>
      </c>
      <c r="G3947" s="10">
        <v>0</v>
      </c>
      <c r="H3947" s="10" t="s">
        <v>33</v>
      </c>
      <c r="I3947" s="10">
        <v>2.1428136269867255E-21</v>
      </c>
      <c r="J3947" s="10" t="s">
        <v>1747</v>
      </c>
      <c r="L3947" s="10">
        <v>1</v>
      </c>
      <c r="M3947" s="10" t="s">
        <v>33</v>
      </c>
      <c r="N3947" s="10">
        <v>1</v>
      </c>
      <c r="O3947" s="10">
        <v>1</v>
      </c>
      <c r="Q3947" s="10">
        <v>1</v>
      </c>
      <c r="T3947" s="10">
        <v>3.872983346207417</v>
      </c>
      <c r="U3947" s="10">
        <v>3</v>
      </c>
      <c r="V3947" s="10">
        <v>5</v>
      </c>
      <c r="W3947" s="10">
        <v>1.2700604316330779</v>
      </c>
      <c r="X3947" s="10" t="s">
        <v>837</v>
      </c>
      <c r="Y3947" s="10">
        <v>0.1224744871391589</v>
      </c>
      <c r="AB3947" s="10">
        <v>14.694488966956285</v>
      </c>
      <c r="AE3947" s="10">
        <v>0</v>
      </c>
      <c r="AH3947" s="10">
        <v>1</v>
      </c>
      <c r="AQ3947" s="10">
        <v>48.778187840784305</v>
      </c>
      <c r="AR3947" s="10">
        <v>133.95967938406613</v>
      </c>
      <c r="AS3947" s="10">
        <v>204.68805175320338</v>
      </c>
      <c r="AT3947" s="10">
        <v>1146.2874142584312</v>
      </c>
      <c r="AU3947" s="10">
        <v>26.31130203137014</v>
      </c>
      <c r="AV3947" s="10">
        <v>2338.7399340667798</v>
      </c>
      <c r="AW3947" s="10">
        <v>3511.3386503565812</v>
      </c>
      <c r="AX3947" s="10">
        <v>2.1428136269867255E-21</v>
      </c>
      <c r="AY3947" s="10">
        <v>0</v>
      </c>
      <c r="AZ3947" s="10" t="s">
        <v>33</v>
      </c>
      <c r="BA3947" s="10">
        <v>3952</v>
      </c>
      <c r="BB3947" s="10" t="s">
        <v>33</v>
      </c>
      <c r="BC3947" s="10">
        <v>3875</v>
      </c>
      <c r="BE3947" s="10" t="s">
        <v>33</v>
      </c>
      <c r="BF3947" s="10" t="s">
        <v>33</v>
      </c>
      <c r="BG3947" s="10" t="s">
        <v>33</v>
      </c>
      <c r="BR3947" s="10" t="s">
        <v>1747</v>
      </c>
      <c r="BS3947" s="11">
        <v>204.68805175320338</v>
      </c>
      <c r="BT3947" s="11">
        <v>3511.3386503565812</v>
      </c>
      <c r="BU3947" s="10">
        <v>3947</v>
      </c>
    </row>
    <row r="3948" spans="1:73" s="10" customFormat="1" x14ac:dyDescent="0.45">
      <c r="A3948" s="10" t="s">
        <v>33</v>
      </c>
      <c r="B3948" s="10" t="s">
        <v>33</v>
      </c>
      <c r="C3948" s="10">
        <v>1038</v>
      </c>
      <c r="D3948" s="10" t="s">
        <v>33</v>
      </c>
      <c r="E3948" s="10">
        <v>3947</v>
      </c>
      <c r="F3948" s="10">
        <v>4060</v>
      </c>
      <c r="G3948" s="10">
        <v>0</v>
      </c>
      <c r="H3948" s="10">
        <v>1039</v>
      </c>
      <c r="I3948" s="10">
        <v>3.7114620730919525E-21</v>
      </c>
      <c r="J3948" s="10" t="s">
        <v>33</v>
      </c>
      <c r="K3948" s="10" t="s">
        <v>958</v>
      </c>
      <c r="L3948" s="10" t="s">
        <v>33</v>
      </c>
      <c r="M3948" s="10">
        <v>1.7320508075688772</v>
      </c>
      <c r="N3948" s="10">
        <v>1.7320508075688772</v>
      </c>
      <c r="O3948" s="10">
        <v>1.7320508075688772</v>
      </c>
      <c r="Q3948" s="10">
        <v>1.5</v>
      </c>
      <c r="R3948" s="10">
        <v>2</v>
      </c>
      <c r="T3948" s="10">
        <v>0</v>
      </c>
      <c r="W3948" s="10">
        <v>0</v>
      </c>
      <c r="Y3948" s="10">
        <v>0</v>
      </c>
      <c r="AB3948" s="10">
        <v>0</v>
      </c>
      <c r="AE3948" s="10">
        <v>0</v>
      </c>
      <c r="AH3948" s="10">
        <v>1</v>
      </c>
      <c r="AQ3948" s="10">
        <v>31.195674524247043</v>
      </c>
      <c r="AR3948" s="10">
        <v>106.5269638344638</v>
      </c>
      <c r="AS3948" s="10">
        <v>151.76069189462203</v>
      </c>
      <c r="AT3948" s="10">
        <v>733.09835131980549</v>
      </c>
      <c r="AU3948" s="10">
        <v>3.7073829392029936</v>
      </c>
      <c r="AV3948" s="10">
        <v>1878.24620175526</v>
      </c>
      <c r="AW3948" s="10">
        <v>2615.0519360142684</v>
      </c>
      <c r="AX3948" s="10" t="s">
        <v>33</v>
      </c>
      <c r="AY3948" s="10">
        <v>0</v>
      </c>
      <c r="AZ3948" s="10" t="s">
        <v>33</v>
      </c>
      <c r="BA3948" s="10" t="s">
        <v>33</v>
      </c>
      <c r="BB3948" s="10">
        <v>3947</v>
      </c>
      <c r="BC3948" s="10">
        <v>4060</v>
      </c>
      <c r="BE3948" s="10" t="s">
        <v>1747</v>
      </c>
      <c r="BF3948" s="10" t="s">
        <v>4445</v>
      </c>
      <c r="BG3948" s="10">
        <v>3.2519487863273E-19</v>
      </c>
      <c r="BR3948" s="10" t="s">
        <v>33</v>
      </c>
      <c r="BS3948" s="11" t="s">
        <v>33</v>
      </c>
      <c r="BT3948" s="11" t="s">
        <v>33</v>
      </c>
      <c r="BU3948" s="10">
        <v>3948</v>
      </c>
    </row>
    <row r="3949" spans="1:73" s="10" customFormat="1" x14ac:dyDescent="0.45">
      <c r="A3949" s="10" t="s">
        <v>33</v>
      </c>
      <c r="B3949" s="10" t="s">
        <v>33</v>
      </c>
      <c r="C3949" s="10">
        <v>1039</v>
      </c>
      <c r="D3949" s="10" t="s">
        <v>33</v>
      </c>
      <c r="E3949" s="10">
        <v>3947</v>
      </c>
      <c r="F3949" s="10">
        <v>4064</v>
      </c>
      <c r="G3949" s="10">
        <v>0</v>
      </c>
      <c r="H3949" s="10">
        <v>1040</v>
      </c>
      <c r="I3949" s="10">
        <v>2.1320726389126629E-21</v>
      </c>
      <c r="J3949" s="10" t="s">
        <v>33</v>
      </c>
      <c r="K3949" s="10" t="s">
        <v>959</v>
      </c>
      <c r="L3949" s="10" t="s">
        <v>33</v>
      </c>
      <c r="M3949" s="10">
        <v>0.99498743710661997</v>
      </c>
      <c r="N3949" s="10">
        <v>0.99498743710661997</v>
      </c>
      <c r="O3949" s="10">
        <v>0.99498743710661997</v>
      </c>
      <c r="Q3949" s="10">
        <v>0.9</v>
      </c>
      <c r="R3949" s="10">
        <v>1.1000000000000001</v>
      </c>
      <c r="T3949" s="10">
        <v>0</v>
      </c>
      <c r="W3949" s="10">
        <v>0</v>
      </c>
      <c r="Y3949" s="10">
        <v>0</v>
      </c>
      <c r="AB3949" s="10">
        <v>0</v>
      </c>
      <c r="AE3949" s="10">
        <v>0</v>
      </c>
      <c r="AH3949" s="10">
        <v>1</v>
      </c>
      <c r="AQ3949" s="10">
        <v>12.215811245225176</v>
      </c>
      <c r="AR3949" s="10">
        <v>23.540762174899395</v>
      </c>
      <c r="AS3949" s="10">
        <v>41.253688480475901</v>
      </c>
      <c r="AT3949" s="10">
        <v>287.07156426279164</v>
      </c>
      <c r="AU3949" s="10">
        <v>7.4818621455243139</v>
      </c>
      <c r="AV3949" s="10">
        <v>411.8788837862075</v>
      </c>
      <c r="AW3949" s="10">
        <v>706.43231019452344</v>
      </c>
      <c r="AX3949" s="10" t="s">
        <v>33</v>
      </c>
      <c r="AY3949" s="10">
        <v>0</v>
      </c>
      <c r="AZ3949" s="10" t="s">
        <v>33</v>
      </c>
      <c r="BA3949" s="10" t="s">
        <v>33</v>
      </c>
      <c r="BB3949" s="10">
        <v>3947</v>
      </c>
      <c r="BC3949" s="10">
        <v>4064</v>
      </c>
      <c r="BE3949" s="10" t="s">
        <v>1747</v>
      </c>
      <c r="BF3949" s="10" t="s">
        <v>1761</v>
      </c>
      <c r="BG3949" s="10">
        <v>8.8398965839429062E-20</v>
      </c>
      <c r="BR3949" s="10" t="s">
        <v>33</v>
      </c>
      <c r="BS3949" s="11" t="s">
        <v>33</v>
      </c>
      <c r="BT3949" s="11" t="s">
        <v>33</v>
      </c>
      <c r="BU3949" s="10">
        <v>3949</v>
      </c>
    </row>
    <row r="3950" spans="1:73" s="10" customFormat="1" x14ac:dyDescent="0.45">
      <c r="A3950" s="10" t="s">
        <v>33</v>
      </c>
      <c r="B3950" s="10" t="s">
        <v>33</v>
      </c>
      <c r="C3950" s="10">
        <v>1040</v>
      </c>
      <c r="D3950" s="10" t="s">
        <v>33</v>
      </c>
      <c r="E3950" s="10">
        <v>3947</v>
      </c>
      <c r="F3950" s="10">
        <v>30</v>
      </c>
      <c r="G3950" s="10">
        <v>0</v>
      </c>
      <c r="H3950" s="10">
        <v>15</v>
      </c>
      <c r="I3950" s="10">
        <v>1.5151980464612552E-22</v>
      </c>
      <c r="J3950" s="10" t="s">
        <v>33</v>
      </c>
      <c r="K3950" s="10" t="s">
        <v>898</v>
      </c>
      <c r="L3950" s="10" t="s">
        <v>33</v>
      </c>
      <c r="M3950" s="10">
        <v>7.0710678118654766E-2</v>
      </c>
      <c r="N3950" s="10">
        <v>7.0710678118654766E-2</v>
      </c>
      <c r="O3950" s="10">
        <v>7.0710678118654766E-2</v>
      </c>
      <c r="Q3950" s="10">
        <v>0.05</v>
      </c>
      <c r="R3950" s="10">
        <v>0.1</v>
      </c>
      <c r="T3950" s="10">
        <v>0</v>
      </c>
      <c r="W3950" s="10">
        <v>0</v>
      </c>
      <c r="Y3950" s="10">
        <v>0</v>
      </c>
      <c r="AB3950" s="10">
        <v>0</v>
      </c>
      <c r="AE3950" s="10">
        <v>0</v>
      </c>
      <c r="AH3950" s="10">
        <v>1</v>
      </c>
      <c r="AQ3950" s="10">
        <v>1.4312187251046662</v>
      </c>
      <c r="AR3950" s="10">
        <v>2.5994412344767652</v>
      </c>
      <c r="AS3950" s="10">
        <v>4.6747083858785317</v>
      </c>
      <c r="AT3950" s="10">
        <v>33.633640039959658</v>
      </c>
      <c r="AU3950" s="10">
        <v>0.16780365982140469</v>
      </c>
      <c r="AV3950" s="10">
        <v>48.614848525312667</v>
      </c>
      <c r="AW3950" s="10">
        <v>82.416292225093727</v>
      </c>
      <c r="AX3950" s="10" t="s">
        <v>33</v>
      </c>
      <c r="AY3950" s="10">
        <v>0</v>
      </c>
      <c r="AZ3950" s="10" t="s">
        <v>33</v>
      </c>
      <c r="BA3950" s="10" t="s">
        <v>33</v>
      </c>
      <c r="BB3950" s="10">
        <v>3947</v>
      </c>
      <c r="BC3950" s="10">
        <v>30</v>
      </c>
      <c r="BE3950" s="10" t="s">
        <v>1747</v>
      </c>
      <c r="BF3950" s="10" t="s">
        <v>4446</v>
      </c>
      <c r="BG3950" s="10">
        <v>1.0017028831449638E-20</v>
      </c>
      <c r="BR3950" s="10" t="s">
        <v>33</v>
      </c>
      <c r="BS3950" s="11" t="s">
        <v>33</v>
      </c>
      <c r="BT3950" s="11" t="s">
        <v>33</v>
      </c>
      <c r="BU3950" s="10">
        <v>3950</v>
      </c>
    </row>
    <row r="3951" spans="1:73" s="10" customFormat="1" x14ac:dyDescent="0.45">
      <c r="A3951" s="10" t="s">
        <v>33</v>
      </c>
      <c r="B3951" s="10" t="s">
        <v>33</v>
      </c>
      <c r="C3951" s="10">
        <v>1040</v>
      </c>
      <c r="D3951" s="10" t="s">
        <v>33</v>
      </c>
      <c r="E3951" s="10">
        <v>3947</v>
      </c>
      <c r="F3951" s="10">
        <v>772</v>
      </c>
      <c r="G3951" s="10">
        <v>0</v>
      </c>
      <c r="H3951" s="10">
        <v>227</v>
      </c>
      <c r="I3951" s="10">
        <v>1.893997558076569E-23</v>
      </c>
      <c r="J3951" s="10" t="s">
        <v>33</v>
      </c>
      <c r="K3951" s="10" t="s">
        <v>960</v>
      </c>
      <c r="L3951" s="10" t="s">
        <v>33</v>
      </c>
      <c r="M3951" s="10">
        <v>8.8388347648318457E-3</v>
      </c>
      <c r="N3951" s="10">
        <v>8.8388347648318457E-3</v>
      </c>
      <c r="O3951" s="10">
        <v>7.0710678118654766E-2</v>
      </c>
      <c r="Q3951" s="10">
        <v>0.05</v>
      </c>
      <c r="R3951" s="10">
        <v>0.1</v>
      </c>
      <c r="S3951" s="10">
        <v>87.5</v>
      </c>
      <c r="T3951" s="10">
        <v>0</v>
      </c>
      <c r="W3951" s="10">
        <v>0</v>
      </c>
      <c r="Y3951" s="10">
        <v>0</v>
      </c>
      <c r="AB3951" s="10">
        <v>0</v>
      </c>
      <c r="AE3951" s="10">
        <v>0</v>
      </c>
      <c r="AH3951" s="10">
        <v>1</v>
      </c>
      <c r="AQ3951" s="10">
        <v>6.2500000000000014E-2</v>
      </c>
      <c r="AR3951" s="10">
        <v>2.2451708593111578E-2</v>
      </c>
      <c r="AS3951" s="10">
        <v>0.11307670859311159</v>
      </c>
      <c r="AT3951" s="10">
        <v>1.4687500000000002</v>
      </c>
      <c r="AU3951" s="10">
        <v>0.25976431986514242</v>
      </c>
      <c r="AV3951" s="10">
        <v>0</v>
      </c>
      <c r="AW3951" s="10">
        <v>1.7285143198651427</v>
      </c>
      <c r="AX3951" s="10" t="s">
        <v>33</v>
      </c>
      <c r="AY3951" s="10">
        <v>0</v>
      </c>
      <c r="AZ3951" s="10" t="s">
        <v>33</v>
      </c>
      <c r="BA3951" s="10" t="s">
        <v>33</v>
      </c>
      <c r="BB3951" s="10">
        <v>3947</v>
      </c>
      <c r="BC3951" s="10">
        <v>772</v>
      </c>
      <c r="BE3951" s="10" t="s">
        <v>1747</v>
      </c>
      <c r="BF3951" s="10" t="s">
        <v>4447</v>
      </c>
      <c r="BG3951" s="10">
        <v>2.4230231206812648E-22</v>
      </c>
      <c r="BR3951" s="10" t="s">
        <v>33</v>
      </c>
      <c r="BS3951" s="11" t="s">
        <v>33</v>
      </c>
      <c r="BT3951" s="11" t="s">
        <v>33</v>
      </c>
      <c r="BU3951" s="10">
        <v>3951</v>
      </c>
    </row>
    <row r="3952" spans="1:73" s="10" customFormat="1" x14ac:dyDescent="0.45">
      <c r="A3952" s="10">
        <v>1023</v>
      </c>
      <c r="B3952" s="10">
        <v>3878</v>
      </c>
      <c r="C3952" s="10">
        <v>1040</v>
      </c>
      <c r="D3952" s="10">
        <v>3954</v>
      </c>
      <c r="E3952" s="10" t="s">
        <v>33</v>
      </c>
      <c r="F3952" s="10">
        <v>3878</v>
      </c>
      <c r="G3952" s="10" t="e">
        <v>#VALUE!</v>
      </c>
      <c r="H3952" s="10" t="s">
        <v>33</v>
      </c>
      <c r="I3952" s="10">
        <v>6.9159012427882514E-22</v>
      </c>
      <c r="J3952" s="10" t="s">
        <v>1748</v>
      </c>
      <c r="L3952" s="10">
        <v>1</v>
      </c>
      <c r="M3952" s="10" t="s">
        <v>33</v>
      </c>
      <c r="N3952" s="10">
        <v>1</v>
      </c>
      <c r="O3952" s="10">
        <v>1</v>
      </c>
      <c r="Q3952" s="10">
        <v>1</v>
      </c>
      <c r="T3952" s="10">
        <v>2.6457513110645907</v>
      </c>
      <c r="U3952" s="10">
        <v>2</v>
      </c>
      <c r="V3952" s="10">
        <v>3.5</v>
      </c>
      <c r="W3952" s="10">
        <v>0</v>
      </c>
      <c r="Y3952" s="10">
        <v>0</v>
      </c>
      <c r="AB3952" s="10">
        <v>0</v>
      </c>
      <c r="AE3952" s="10">
        <v>0</v>
      </c>
      <c r="AH3952" s="10">
        <v>1</v>
      </c>
      <c r="AQ3952" s="10">
        <v>27.692951623095109</v>
      </c>
      <c r="AR3952" s="10">
        <v>47.784217469688841</v>
      </c>
      <c r="AS3952" s="10">
        <v>87.93899732317675</v>
      </c>
      <c r="AT3952" s="10">
        <v>650.78436314273506</v>
      </c>
      <c r="AU3952" s="10">
        <v>220.7706055261217</v>
      </c>
      <c r="AV3952" s="10">
        <v>399.24354626517936</v>
      </c>
      <c r="AW3952" s="10">
        <v>1270.7985149340361</v>
      </c>
      <c r="AX3952" s="10">
        <v>6.9159012427882514E-22</v>
      </c>
      <c r="AY3952" s="10">
        <v>0</v>
      </c>
      <c r="AZ3952" s="10" t="s">
        <v>33</v>
      </c>
      <c r="BA3952" s="10">
        <v>3954</v>
      </c>
      <c r="BB3952" s="10" t="s">
        <v>33</v>
      </c>
      <c r="BC3952" s="10">
        <v>3878</v>
      </c>
      <c r="BE3952" s="10" t="s">
        <v>33</v>
      </c>
      <c r="BF3952" s="10" t="s">
        <v>33</v>
      </c>
      <c r="BG3952" s="10" t="s">
        <v>33</v>
      </c>
      <c r="BR3952" s="10" t="s">
        <v>1748</v>
      </c>
      <c r="BS3952" s="11">
        <v>87.93899732317675</v>
      </c>
      <c r="BT3952" s="11">
        <v>1270.7985149340361</v>
      </c>
      <c r="BU3952" s="10">
        <v>3952</v>
      </c>
    </row>
    <row r="3953" spans="1:73" s="10" customFormat="1" x14ac:dyDescent="0.45">
      <c r="A3953" s="10" t="s">
        <v>33</v>
      </c>
      <c r="B3953" s="10" t="s">
        <v>33</v>
      </c>
      <c r="C3953" s="10">
        <v>1040</v>
      </c>
      <c r="D3953" s="10" t="s">
        <v>33</v>
      </c>
      <c r="E3953" s="10">
        <v>3952</v>
      </c>
      <c r="F3953" s="10">
        <v>3896</v>
      </c>
      <c r="G3953" s="10" t="e">
        <v>#VALUE!</v>
      </c>
      <c r="H3953" s="10">
        <v>1013</v>
      </c>
      <c r="I3953" s="10">
        <v>6.9159012427882514E-22</v>
      </c>
      <c r="J3953" s="10" t="s">
        <v>33</v>
      </c>
      <c r="K3953" s="10" t="s">
        <v>910</v>
      </c>
      <c r="L3953" s="10" t="s">
        <v>33</v>
      </c>
      <c r="M3953" s="10">
        <v>1</v>
      </c>
      <c r="N3953" s="10">
        <v>1</v>
      </c>
      <c r="O3953" s="10">
        <v>1</v>
      </c>
      <c r="Q3953" s="10">
        <v>1</v>
      </c>
      <c r="T3953" s="10">
        <v>0</v>
      </c>
      <c r="W3953" s="10">
        <v>0</v>
      </c>
      <c r="Y3953" s="10">
        <v>0</v>
      </c>
      <c r="AB3953" s="10">
        <v>0</v>
      </c>
      <c r="AE3953" s="10">
        <v>0</v>
      </c>
      <c r="AH3953" s="10">
        <v>1</v>
      </c>
      <c r="AQ3953" s="10">
        <v>25.047200312030519</v>
      </c>
      <c r="AR3953" s="10">
        <v>47.784217469688841</v>
      </c>
      <c r="AS3953" s="10">
        <v>84.102657922133091</v>
      </c>
      <c r="AT3953" s="10">
        <v>588.60920733271723</v>
      </c>
      <c r="AU3953" s="10">
        <v>220.7706055261217</v>
      </c>
      <c r="AV3953" s="10">
        <v>399.24354626517936</v>
      </c>
      <c r="AW3953" s="10">
        <v>1208.6233591240184</v>
      </c>
      <c r="AX3953" s="10" t="s">
        <v>33</v>
      </c>
      <c r="AY3953" s="10">
        <v>0</v>
      </c>
      <c r="AZ3953" s="10" t="s">
        <v>33</v>
      </c>
      <c r="BA3953" s="10" t="s">
        <v>33</v>
      </c>
      <c r="BB3953" s="10">
        <v>3952</v>
      </c>
      <c r="BC3953" s="10">
        <v>3896</v>
      </c>
      <c r="BE3953" s="10" t="s">
        <v>1748</v>
      </c>
      <c r="BF3953" s="10" t="s">
        <v>4448</v>
      </c>
      <c r="BG3953" s="10">
        <v>5.8164567644547543E-20</v>
      </c>
      <c r="BR3953" s="10" t="s">
        <v>33</v>
      </c>
      <c r="BS3953" s="11" t="s">
        <v>33</v>
      </c>
      <c r="BT3953" s="11" t="s">
        <v>33</v>
      </c>
      <c r="BU3953" s="10">
        <v>3953</v>
      </c>
    </row>
    <row r="3954" spans="1:73" s="10" customFormat="1" x14ac:dyDescent="0.45">
      <c r="A3954" s="10">
        <v>1024</v>
      </c>
      <c r="B3954" s="10">
        <v>3882</v>
      </c>
      <c r="C3954" s="10">
        <v>1040</v>
      </c>
      <c r="D3954" s="10">
        <v>3960</v>
      </c>
      <c r="E3954" s="10" t="s">
        <v>33</v>
      </c>
      <c r="F3954" s="10">
        <v>3882</v>
      </c>
      <c r="G3954" s="10">
        <v>0</v>
      </c>
      <c r="H3954" s="10" t="s">
        <v>33</v>
      </c>
      <c r="I3954" s="10">
        <v>2.5354112755133057E-21</v>
      </c>
      <c r="J3954" s="10" t="s">
        <v>1749</v>
      </c>
      <c r="L3954" s="10">
        <v>1</v>
      </c>
      <c r="M3954" s="10" t="s">
        <v>33</v>
      </c>
      <c r="N3954" s="10">
        <v>1</v>
      </c>
      <c r="O3954" s="10">
        <v>1</v>
      </c>
      <c r="Q3954" s="10">
        <v>1</v>
      </c>
      <c r="T3954" s="10">
        <v>1.9364916731037085</v>
      </c>
      <c r="U3954" s="10">
        <v>1.5</v>
      </c>
      <c r="V3954" s="10">
        <v>2.5</v>
      </c>
      <c r="W3954" s="10">
        <v>0.42627502859069755</v>
      </c>
      <c r="X3954" s="10" t="s">
        <v>833</v>
      </c>
      <c r="Y3954" s="10">
        <v>6.3245553203367583E-2</v>
      </c>
      <c r="AB3954" s="10">
        <v>3.4718646430988636</v>
      </c>
      <c r="AE3954" s="10">
        <v>0</v>
      </c>
      <c r="AH3954" s="10">
        <v>1</v>
      </c>
      <c r="AQ3954" s="10">
        <v>1.9364916731037085</v>
      </c>
      <c r="AR3954" s="10">
        <v>56.541775684384142</v>
      </c>
      <c r="AS3954" s="10">
        <v>59.349688610384518</v>
      </c>
      <c r="AT3954" s="10">
        <v>45.507554317937149</v>
      </c>
      <c r="AU3954" s="10">
        <v>3.4718646430988636</v>
      </c>
      <c r="AV3954" s="10">
        <v>847.11549726222893</v>
      </c>
      <c r="AW3954" s="10">
        <v>896.09491622326493</v>
      </c>
      <c r="AX3954" s="10">
        <v>2.5354112755133057E-21</v>
      </c>
      <c r="AY3954" s="10">
        <v>0</v>
      </c>
      <c r="AZ3954" s="10" t="s">
        <v>33</v>
      </c>
      <c r="BA3954" s="10">
        <v>3960</v>
      </c>
      <c r="BB3954" s="10" t="s">
        <v>33</v>
      </c>
      <c r="BC3954" s="10">
        <v>3882</v>
      </c>
      <c r="BE3954" s="10" t="s">
        <v>33</v>
      </c>
      <c r="BF3954" s="10" t="s">
        <v>33</v>
      </c>
      <c r="BG3954" s="10" t="s">
        <v>33</v>
      </c>
      <c r="BR3954" s="10" t="s">
        <v>1749</v>
      </c>
      <c r="BS3954" s="11">
        <v>59.349688610384518</v>
      </c>
      <c r="BT3954" s="11">
        <v>896.09491622326493</v>
      </c>
      <c r="BU3954" s="10">
        <v>3954</v>
      </c>
    </row>
    <row r="3955" spans="1:73" s="10" customFormat="1" x14ac:dyDescent="0.45">
      <c r="A3955" s="10" t="s">
        <v>33</v>
      </c>
      <c r="B3955" s="10" t="s">
        <v>33</v>
      </c>
      <c r="C3955" s="10">
        <v>1040</v>
      </c>
      <c r="D3955" s="10" t="s">
        <v>33</v>
      </c>
      <c r="E3955" s="10">
        <v>3954</v>
      </c>
      <c r="F3955" s="10">
        <v>211</v>
      </c>
      <c r="G3955" s="10">
        <v>0</v>
      </c>
      <c r="H3955" s="10">
        <v>84</v>
      </c>
      <c r="I3955" s="10">
        <v>2.5227023670342102E-21</v>
      </c>
      <c r="J3955" s="10" t="s">
        <v>33</v>
      </c>
      <c r="K3955" s="10" t="s">
        <v>961</v>
      </c>
      <c r="L3955" s="10" t="s">
        <v>33</v>
      </c>
      <c r="M3955" s="10">
        <v>0.99498743710661997</v>
      </c>
      <c r="N3955" s="10">
        <v>0.99498743710661997</v>
      </c>
      <c r="O3955" s="10">
        <v>0.99498743710661997</v>
      </c>
      <c r="Q3955" s="10">
        <v>0.9</v>
      </c>
      <c r="R3955" s="10">
        <v>1.1000000000000001</v>
      </c>
      <c r="T3955" s="10">
        <v>0</v>
      </c>
      <c r="W3955" s="10">
        <v>0</v>
      </c>
      <c r="Y3955" s="10">
        <v>0</v>
      </c>
      <c r="AB3955" s="10">
        <v>0</v>
      </c>
      <c r="AE3955" s="10">
        <v>0</v>
      </c>
      <c r="AH3955" s="10">
        <v>1</v>
      </c>
      <c r="AQ3955" s="10">
        <v>0</v>
      </c>
      <c r="AR3955" s="10">
        <v>27.916189639632808</v>
      </c>
      <c r="AS3955" s="10">
        <v>27.916189639632808</v>
      </c>
      <c r="AT3955" s="10">
        <v>0</v>
      </c>
      <c r="AU3955" s="10">
        <v>0</v>
      </c>
      <c r="AV3955" s="10">
        <v>462.66332585523406</v>
      </c>
      <c r="AW3955" s="10">
        <v>462.66332585523406</v>
      </c>
      <c r="AX3955" s="10" t="s">
        <v>33</v>
      </c>
      <c r="AY3955" s="10">
        <v>0</v>
      </c>
      <c r="AZ3955" s="10" t="s">
        <v>33</v>
      </c>
      <c r="BA3955" s="10" t="s">
        <v>33</v>
      </c>
      <c r="BB3955" s="10">
        <v>3954</v>
      </c>
      <c r="BC3955" s="10">
        <v>211</v>
      </c>
      <c r="BE3955" s="10" t="s">
        <v>1749</v>
      </c>
      <c r="BF3955" s="10" t="s">
        <v>4449</v>
      </c>
      <c r="BG3955" s="10">
        <v>7.0779021981692745E-20</v>
      </c>
      <c r="BR3955" s="10" t="s">
        <v>33</v>
      </c>
      <c r="BS3955" s="11" t="s">
        <v>33</v>
      </c>
      <c r="BT3955" s="11" t="s">
        <v>33</v>
      </c>
      <c r="BU3955" s="10">
        <v>3955</v>
      </c>
    </row>
    <row r="3956" spans="1:73" s="10" customFormat="1" x14ac:dyDescent="0.45">
      <c r="A3956" s="10" t="s">
        <v>33</v>
      </c>
      <c r="B3956" s="10" t="s">
        <v>33</v>
      </c>
      <c r="C3956" s="10">
        <v>1040</v>
      </c>
      <c r="D3956" s="10" t="s">
        <v>33</v>
      </c>
      <c r="E3956" s="10">
        <v>3954</v>
      </c>
      <c r="F3956" s="10">
        <v>347</v>
      </c>
      <c r="G3956" s="10">
        <v>0</v>
      </c>
      <c r="H3956" s="10">
        <v>124</v>
      </c>
      <c r="I3956" s="10">
        <v>6.9435097407579164E-21</v>
      </c>
      <c r="J3956" s="10" t="s">
        <v>33</v>
      </c>
      <c r="K3956" s="10" t="s">
        <v>882</v>
      </c>
      <c r="L3956" s="10" t="s">
        <v>33</v>
      </c>
      <c r="M3956" s="10">
        <v>2.7386127875258306</v>
      </c>
      <c r="N3956" s="10">
        <v>2.7386127875258306</v>
      </c>
      <c r="O3956" s="10">
        <v>2.7386127875258306</v>
      </c>
      <c r="Q3956" s="10">
        <v>2.5</v>
      </c>
      <c r="R3956" s="10">
        <v>3</v>
      </c>
      <c r="T3956" s="10">
        <v>0</v>
      </c>
      <c r="W3956" s="10">
        <v>0</v>
      </c>
      <c r="Y3956" s="10">
        <v>0</v>
      </c>
      <c r="AB3956" s="10">
        <v>0</v>
      </c>
      <c r="AE3956" s="10">
        <v>0</v>
      </c>
      <c r="AH3956" s="10">
        <v>1</v>
      </c>
      <c r="AQ3956" s="10">
        <v>0</v>
      </c>
      <c r="AR3956" s="10">
        <v>13.596348278921752</v>
      </c>
      <c r="AS3956" s="10">
        <v>13.596348278921752</v>
      </c>
      <c r="AT3956" s="10">
        <v>0</v>
      </c>
      <c r="AU3956" s="10">
        <v>0</v>
      </c>
      <c r="AV3956" s="10">
        <v>190.07329503411989</v>
      </c>
      <c r="AW3956" s="10">
        <v>190.07329503411989</v>
      </c>
      <c r="AX3956" s="10" t="s">
        <v>33</v>
      </c>
      <c r="AY3956" s="10">
        <v>0</v>
      </c>
      <c r="AZ3956" s="10" t="s">
        <v>33</v>
      </c>
      <c r="BA3956" s="10" t="s">
        <v>33</v>
      </c>
      <c r="BB3956" s="10">
        <v>3954</v>
      </c>
      <c r="BC3956" s="10">
        <v>347</v>
      </c>
      <c r="BE3956" s="10" t="s">
        <v>1749</v>
      </c>
      <c r="BF3956" s="10" t="s">
        <v>4450</v>
      </c>
      <c r="BG3956" s="10">
        <v>3.4472334732184136E-20</v>
      </c>
      <c r="BR3956" s="10" t="s">
        <v>33</v>
      </c>
      <c r="BS3956" s="11" t="s">
        <v>33</v>
      </c>
      <c r="BT3956" s="11" t="s">
        <v>33</v>
      </c>
      <c r="BU3956" s="10">
        <v>3956</v>
      </c>
    </row>
    <row r="3957" spans="1:73" s="10" customFormat="1" x14ac:dyDescent="0.45">
      <c r="A3957" s="10" t="s">
        <v>33</v>
      </c>
      <c r="B3957" s="10" t="s">
        <v>33</v>
      </c>
      <c r="C3957" s="10">
        <v>1040</v>
      </c>
      <c r="D3957" s="10" t="s">
        <v>33</v>
      </c>
      <c r="E3957" s="10">
        <v>3954</v>
      </c>
      <c r="F3957" s="10">
        <v>45</v>
      </c>
      <c r="G3957" s="10">
        <v>0</v>
      </c>
      <c r="H3957" s="10">
        <v>22</v>
      </c>
      <c r="I3957" s="10">
        <v>8.7829222945441161E-21</v>
      </c>
      <c r="J3957" s="10" t="s">
        <v>33</v>
      </c>
      <c r="K3957" s="10" t="s">
        <v>923</v>
      </c>
      <c r="L3957" s="10" t="s">
        <v>33</v>
      </c>
      <c r="M3957" s="10">
        <v>3.4641016151377544</v>
      </c>
      <c r="N3957" s="10">
        <v>3.4641016151377544</v>
      </c>
      <c r="O3957" s="10">
        <v>3.4641016151377544</v>
      </c>
      <c r="Q3957" s="10">
        <v>3</v>
      </c>
      <c r="R3957" s="10">
        <v>4</v>
      </c>
      <c r="T3957" s="10">
        <v>0</v>
      </c>
      <c r="W3957" s="10">
        <v>0</v>
      </c>
      <c r="Y3957" s="10">
        <v>0</v>
      </c>
      <c r="AB3957" s="10">
        <v>0</v>
      </c>
      <c r="AE3957" s="10">
        <v>0</v>
      </c>
      <c r="AH3957" s="10">
        <v>1</v>
      </c>
      <c r="AQ3957" s="10">
        <v>0</v>
      </c>
      <c r="AR3957" s="10">
        <v>12.54258893538158</v>
      </c>
      <c r="AS3957" s="10">
        <v>12.54258893538158</v>
      </c>
      <c r="AT3957" s="10">
        <v>0</v>
      </c>
      <c r="AU3957" s="10">
        <v>0</v>
      </c>
      <c r="AV3957" s="10">
        <v>167.88755296512477</v>
      </c>
      <c r="AW3957" s="10">
        <v>167.88755296512477</v>
      </c>
      <c r="AX3957" s="10" t="s">
        <v>33</v>
      </c>
      <c r="AY3957" s="10">
        <v>0</v>
      </c>
      <c r="AZ3957" s="10" t="s">
        <v>33</v>
      </c>
      <c r="BA3957" s="10" t="s">
        <v>33</v>
      </c>
      <c r="BB3957" s="10">
        <v>3954</v>
      </c>
      <c r="BC3957" s="10">
        <v>45</v>
      </c>
      <c r="BE3957" s="10" t="s">
        <v>1749</v>
      </c>
      <c r="BF3957" s="10" t="s">
        <v>4451</v>
      </c>
      <c r="BG3957" s="10">
        <v>3.1800621410894888E-20</v>
      </c>
      <c r="BR3957" s="10" t="s">
        <v>33</v>
      </c>
      <c r="BS3957" s="11" t="s">
        <v>33</v>
      </c>
      <c r="BT3957" s="11" t="s">
        <v>33</v>
      </c>
      <c r="BU3957" s="10">
        <v>3957</v>
      </c>
    </row>
    <row r="3958" spans="1:73" s="10" customFormat="1" x14ac:dyDescent="0.45">
      <c r="A3958" s="10" t="s">
        <v>33</v>
      </c>
      <c r="B3958" s="10" t="s">
        <v>33</v>
      </c>
      <c r="C3958" s="10">
        <v>1040</v>
      </c>
      <c r="D3958" s="10" t="s">
        <v>33</v>
      </c>
      <c r="E3958" s="10">
        <v>3954</v>
      </c>
      <c r="F3958" s="10">
        <v>24</v>
      </c>
      <c r="G3958" s="10">
        <v>0</v>
      </c>
      <c r="H3958" s="10">
        <v>11</v>
      </c>
      <c r="I3958" s="10">
        <v>1.2549645542086047E-21</v>
      </c>
      <c r="J3958" s="10" t="s">
        <v>33</v>
      </c>
      <c r="K3958" s="10" t="s">
        <v>768</v>
      </c>
      <c r="L3958" s="10" t="s">
        <v>33</v>
      </c>
      <c r="M3958" s="10">
        <v>0.49497474683058329</v>
      </c>
      <c r="N3958" s="10">
        <v>0.49497474683058329</v>
      </c>
      <c r="O3958" s="10">
        <v>1.4142135623730951</v>
      </c>
      <c r="Q3958" s="10">
        <v>1</v>
      </c>
      <c r="R3958" s="10">
        <v>2</v>
      </c>
      <c r="S3958" s="10">
        <v>65</v>
      </c>
      <c r="T3958" s="10">
        <v>0</v>
      </c>
      <c r="W3958" s="10">
        <v>0</v>
      </c>
      <c r="Y3958" s="10">
        <v>0</v>
      </c>
      <c r="AB3958" s="10">
        <v>0</v>
      </c>
      <c r="AE3958" s="10">
        <v>0</v>
      </c>
      <c r="AH3958" s="10">
        <v>1</v>
      </c>
      <c r="AQ3958" s="10">
        <v>0</v>
      </c>
      <c r="AR3958" s="10">
        <v>0</v>
      </c>
      <c r="AS3958" s="10">
        <v>0</v>
      </c>
      <c r="AT3958" s="10">
        <v>0</v>
      </c>
      <c r="AU3958" s="10">
        <v>0</v>
      </c>
      <c r="AV3958" s="10">
        <v>0.49497474683058329</v>
      </c>
      <c r="AW3958" s="10">
        <v>0.49497474683058329</v>
      </c>
      <c r="AX3958" s="10" t="s">
        <v>33</v>
      </c>
      <c r="AY3958" s="10">
        <v>0</v>
      </c>
      <c r="AZ3958" s="10" t="s">
        <v>33</v>
      </c>
      <c r="BA3958" s="10" t="s">
        <v>33</v>
      </c>
      <c r="BB3958" s="10">
        <v>3954</v>
      </c>
      <c r="BC3958" s="10">
        <v>24</v>
      </c>
      <c r="BE3958" s="10" t="s">
        <v>1749</v>
      </c>
      <c r="BF3958" s="10" t="s">
        <v>4452</v>
      </c>
      <c r="BG3958" s="10">
        <v>0</v>
      </c>
      <c r="BR3958" s="10" t="s">
        <v>33</v>
      </c>
      <c r="BS3958" s="11" t="s">
        <v>33</v>
      </c>
      <c r="BT3958" s="11" t="s">
        <v>33</v>
      </c>
      <c r="BU3958" s="10">
        <v>3958</v>
      </c>
    </row>
    <row r="3959" spans="1:73" s="10" customFormat="1" x14ac:dyDescent="0.45">
      <c r="A3959" s="10" t="s">
        <v>33</v>
      </c>
      <c r="B3959" s="10" t="s">
        <v>33</v>
      </c>
      <c r="C3959" s="10">
        <v>1040</v>
      </c>
      <c r="D3959" s="10" t="s">
        <v>33</v>
      </c>
      <c r="E3959" s="10">
        <v>3954</v>
      </c>
      <c r="F3959" s="10">
        <v>104</v>
      </c>
      <c r="G3959" s="10">
        <v>0</v>
      </c>
      <c r="H3959" s="10">
        <v>46</v>
      </c>
      <c r="I3959" s="10">
        <v>3.1052319565533279E-21</v>
      </c>
      <c r="J3959" s="10" t="s">
        <v>33</v>
      </c>
      <c r="K3959" s="10" t="s">
        <v>928</v>
      </c>
      <c r="L3959" s="10" t="s">
        <v>33</v>
      </c>
      <c r="M3959" s="10">
        <v>1.2247448713915889</v>
      </c>
      <c r="N3959" s="10">
        <v>1.2247448713915889</v>
      </c>
      <c r="O3959" s="10">
        <v>1.2247448713915889</v>
      </c>
      <c r="Q3959" s="10">
        <v>1</v>
      </c>
      <c r="R3959" s="10">
        <v>1.5</v>
      </c>
      <c r="T3959" s="10">
        <v>0</v>
      </c>
      <c r="W3959" s="10">
        <v>0</v>
      </c>
      <c r="Y3959" s="10">
        <v>0</v>
      </c>
      <c r="AB3959" s="10">
        <v>0</v>
      </c>
      <c r="AE3959" s="10">
        <v>0</v>
      </c>
      <c r="AH3959" s="10">
        <v>1</v>
      </c>
      <c r="AQ3959" s="10">
        <v>0</v>
      </c>
      <c r="AR3959" s="10">
        <v>2.0603738018573114</v>
      </c>
      <c r="AS3959" s="10">
        <v>2.0603738018573114</v>
      </c>
      <c r="AT3959" s="10">
        <v>0</v>
      </c>
      <c r="AU3959" s="10">
        <v>0</v>
      </c>
      <c r="AV3959" s="10">
        <v>25.996348660919555</v>
      </c>
      <c r="AW3959" s="10">
        <v>25.996348660919555</v>
      </c>
      <c r="AX3959" s="10" t="s">
        <v>33</v>
      </c>
      <c r="AY3959" s="10">
        <v>0</v>
      </c>
      <c r="AZ3959" s="10" t="s">
        <v>33</v>
      </c>
      <c r="BA3959" s="10" t="s">
        <v>33</v>
      </c>
      <c r="BB3959" s="10">
        <v>3954</v>
      </c>
      <c r="BC3959" s="10">
        <v>104</v>
      </c>
      <c r="BE3959" s="10" t="s">
        <v>1749</v>
      </c>
      <c r="BF3959" s="10" t="s">
        <v>4453</v>
      </c>
      <c r="BG3959" s="10">
        <v>5.2238949690012449E-21</v>
      </c>
      <c r="BR3959" s="10" t="s">
        <v>33</v>
      </c>
      <c r="BS3959" s="11" t="s">
        <v>33</v>
      </c>
      <c r="BT3959" s="11" t="s">
        <v>33</v>
      </c>
      <c r="BU3959" s="10">
        <v>3959</v>
      </c>
    </row>
    <row r="3960" spans="1:73" s="10" customFormat="1" x14ac:dyDescent="0.45">
      <c r="A3960" s="10">
        <v>1025</v>
      </c>
      <c r="B3960" s="10">
        <v>3889</v>
      </c>
      <c r="C3960" s="10">
        <v>1040</v>
      </c>
      <c r="D3960" s="10">
        <v>3969</v>
      </c>
      <c r="E3960" s="10" t="s">
        <v>33</v>
      </c>
      <c r="F3960" s="10">
        <v>3889</v>
      </c>
      <c r="G3960" s="10" t="e">
        <v>#VALUE!</v>
      </c>
      <c r="H3960" s="10" t="s">
        <v>33</v>
      </c>
      <c r="I3960" s="10">
        <v>1.5770681278879506E-21</v>
      </c>
      <c r="J3960" s="10" t="s">
        <v>1750</v>
      </c>
      <c r="L3960" s="10">
        <v>1</v>
      </c>
      <c r="M3960" s="10" t="s">
        <v>33</v>
      </c>
      <c r="N3960" s="10">
        <v>1</v>
      </c>
      <c r="O3960" s="10">
        <v>1</v>
      </c>
      <c r="Q3960" s="10">
        <v>1</v>
      </c>
      <c r="T3960" s="10">
        <v>1.3416407864998738</v>
      </c>
      <c r="U3960" s="10">
        <v>1.2</v>
      </c>
      <c r="V3960" s="10">
        <v>1.5</v>
      </c>
      <c r="W3960" s="10">
        <v>1.2700604316330779</v>
      </c>
      <c r="X3960" s="10" t="s">
        <v>837</v>
      </c>
      <c r="Y3960" s="10">
        <v>0.1224744871391589</v>
      </c>
      <c r="AB3960" s="10">
        <v>14.694488966956285</v>
      </c>
      <c r="AC3960" s="10">
        <v>1.25</v>
      </c>
      <c r="AE3960" s="10">
        <v>0</v>
      </c>
      <c r="AH3960" s="10">
        <v>1</v>
      </c>
      <c r="AQ3960" s="10">
        <v>8.4755774176417997</v>
      </c>
      <c r="AR3960" s="10">
        <v>15.446988743906367</v>
      </c>
      <c r="AS3960" s="10">
        <v>27.736575999486977</v>
      </c>
      <c r="AT3960" s="10">
        <v>199.17606931458229</v>
      </c>
      <c r="AU3960" s="10">
        <v>40.231197465662397</v>
      </c>
      <c r="AV3960" s="10">
        <v>218.57036998053903</v>
      </c>
      <c r="AW3960" s="10">
        <v>457.97763676078375</v>
      </c>
      <c r="AX3960" s="10">
        <v>1.5770681278879506E-21</v>
      </c>
      <c r="AY3960" s="10">
        <v>0</v>
      </c>
      <c r="AZ3960" s="10" t="s">
        <v>33</v>
      </c>
      <c r="BA3960" s="10">
        <v>3969</v>
      </c>
      <c r="BB3960" s="10" t="s">
        <v>33</v>
      </c>
      <c r="BC3960" s="10">
        <v>3889</v>
      </c>
      <c r="BE3960" s="10" t="s">
        <v>33</v>
      </c>
      <c r="BF3960" s="10" t="s">
        <v>33</v>
      </c>
      <c r="BG3960" s="10" t="s">
        <v>33</v>
      </c>
      <c r="BR3960" s="10" t="s">
        <v>1750</v>
      </c>
      <c r="BS3960" s="11">
        <v>27.736575999486977</v>
      </c>
      <c r="BT3960" s="11">
        <v>457.97763676078375</v>
      </c>
      <c r="BU3960" s="10">
        <v>3960</v>
      </c>
    </row>
    <row r="3961" spans="1:73" s="10" customFormat="1" x14ac:dyDescent="0.45">
      <c r="A3961" s="10" t="s">
        <v>33</v>
      </c>
      <c r="B3961" s="10" t="s">
        <v>33</v>
      </c>
      <c r="C3961" s="10">
        <v>1040</v>
      </c>
      <c r="D3961" s="10" t="s">
        <v>33</v>
      </c>
      <c r="E3961" s="10">
        <v>3960</v>
      </c>
      <c r="F3961" s="10">
        <v>4069</v>
      </c>
      <c r="G3961" s="10" t="e">
        <v>#VALUE!</v>
      </c>
      <c r="H3961" s="10">
        <v>1041</v>
      </c>
      <c r="I3961" s="10">
        <v>1.5452048811727217E-21</v>
      </c>
      <c r="J3961" s="10" t="s">
        <v>33</v>
      </c>
      <c r="K3961" s="10" t="s">
        <v>962</v>
      </c>
      <c r="L3961" s="10" t="s">
        <v>33</v>
      </c>
      <c r="M3961" s="10">
        <v>0.9797958971132712</v>
      </c>
      <c r="N3961" s="10">
        <v>0.9797958971132712</v>
      </c>
      <c r="O3961" s="10">
        <v>0.9797958971132712</v>
      </c>
      <c r="Q3961" s="10">
        <v>0.8</v>
      </c>
      <c r="R3961" s="10">
        <v>1.2</v>
      </c>
      <c r="T3961" s="10">
        <v>0</v>
      </c>
      <c r="W3961" s="10">
        <v>0</v>
      </c>
      <c r="Y3961" s="10">
        <v>0</v>
      </c>
      <c r="AB3961" s="10">
        <v>0</v>
      </c>
      <c r="AE3961" s="10">
        <v>0</v>
      </c>
      <c r="AH3961" s="10">
        <v>1</v>
      </c>
      <c r="AQ3961" s="10">
        <v>1.9833378042523793</v>
      </c>
      <c r="AR3961" s="10">
        <v>5.3039836284584716</v>
      </c>
      <c r="AS3961" s="10">
        <v>8.1798234446244216</v>
      </c>
      <c r="AT3961" s="10">
        <v>46.608438399930911</v>
      </c>
      <c r="AU3961" s="10">
        <v>7.4753426768508939</v>
      </c>
      <c r="AV3961" s="10">
        <v>49.825630819985044</v>
      </c>
      <c r="AW3961" s="10">
        <v>103.90941189676684</v>
      </c>
      <c r="AX3961" s="10" t="s">
        <v>33</v>
      </c>
      <c r="AY3961" s="10">
        <v>0</v>
      </c>
      <c r="AZ3961" s="10" t="s">
        <v>33</v>
      </c>
      <c r="BA3961" s="10" t="s">
        <v>33</v>
      </c>
      <c r="BB3961" s="10">
        <v>3960</v>
      </c>
      <c r="BC3961" s="10">
        <v>4069</v>
      </c>
      <c r="BE3961" s="10" t="s">
        <v>1750</v>
      </c>
      <c r="BF3961" s="10" t="s">
        <v>1762</v>
      </c>
      <c r="BG3961" s="10">
        <v>1.2900138846267804E-20</v>
      </c>
      <c r="BR3961" s="10" t="s">
        <v>33</v>
      </c>
      <c r="BS3961" s="11" t="s">
        <v>33</v>
      </c>
      <c r="BT3961" s="11" t="s">
        <v>33</v>
      </c>
      <c r="BU3961" s="10">
        <v>3961</v>
      </c>
    </row>
    <row r="3962" spans="1:73" s="10" customFormat="1" x14ac:dyDescent="0.45">
      <c r="A3962" s="10" t="s">
        <v>33</v>
      </c>
      <c r="B3962" s="10" t="s">
        <v>33</v>
      </c>
      <c r="C3962" s="10">
        <v>1041</v>
      </c>
      <c r="D3962" s="10" t="s">
        <v>33</v>
      </c>
      <c r="E3962" s="10">
        <v>3960</v>
      </c>
      <c r="F3962" s="10">
        <v>9</v>
      </c>
      <c r="G3962" s="10">
        <v>0</v>
      </c>
      <c r="H3962" s="10">
        <v>5</v>
      </c>
      <c r="I3962" s="10">
        <v>7.7260244058636087E-21</v>
      </c>
      <c r="J3962" s="10" t="s">
        <v>33</v>
      </c>
      <c r="K3962" s="10" t="s">
        <v>866</v>
      </c>
      <c r="L3962" s="10" t="s">
        <v>33</v>
      </c>
      <c r="M3962" s="10">
        <v>4.8989794855663558</v>
      </c>
      <c r="N3962" s="10">
        <v>4.8989794855663558</v>
      </c>
      <c r="O3962" s="10">
        <v>4.8989794855663558</v>
      </c>
      <c r="Q3962" s="10">
        <v>4</v>
      </c>
      <c r="R3962" s="10">
        <v>6</v>
      </c>
      <c r="T3962" s="10">
        <v>0</v>
      </c>
      <c r="W3962" s="10">
        <v>0</v>
      </c>
      <c r="Y3962" s="10">
        <v>0</v>
      </c>
      <c r="AB3962" s="10">
        <v>0</v>
      </c>
      <c r="AE3962" s="10">
        <v>0</v>
      </c>
      <c r="AH3962" s="10">
        <v>1</v>
      </c>
      <c r="AQ3962" s="10">
        <v>0</v>
      </c>
      <c r="AR3962" s="10">
        <v>0</v>
      </c>
      <c r="AS3962" s="10">
        <v>0</v>
      </c>
      <c r="AT3962" s="10">
        <v>0</v>
      </c>
      <c r="AU3962" s="10">
        <v>0</v>
      </c>
      <c r="AV3962" s="10">
        <v>4.8989794855663558</v>
      </c>
      <c r="AW3962" s="10">
        <v>4.8989794855663558</v>
      </c>
      <c r="AX3962" s="10" t="s">
        <v>33</v>
      </c>
      <c r="AY3962" s="10">
        <v>0</v>
      </c>
      <c r="AZ3962" s="10" t="s">
        <v>33</v>
      </c>
      <c r="BA3962" s="10" t="s">
        <v>33</v>
      </c>
      <c r="BB3962" s="10">
        <v>3960</v>
      </c>
      <c r="BC3962" s="10">
        <v>9</v>
      </c>
      <c r="BE3962" s="10" t="s">
        <v>1750</v>
      </c>
      <c r="BF3962" s="10" t="s">
        <v>4454</v>
      </c>
      <c r="BG3962" s="10">
        <v>0</v>
      </c>
      <c r="BR3962" s="10" t="s">
        <v>33</v>
      </c>
      <c r="BS3962" s="11" t="s">
        <v>33</v>
      </c>
      <c r="BT3962" s="11" t="s">
        <v>33</v>
      </c>
      <c r="BU3962" s="10">
        <v>3962</v>
      </c>
    </row>
    <row r="3963" spans="1:73" s="10" customFormat="1" x14ac:dyDescent="0.45">
      <c r="A3963" s="10" t="s">
        <v>33</v>
      </c>
      <c r="B3963" s="10" t="s">
        <v>33</v>
      </c>
      <c r="C3963" s="10">
        <v>1041</v>
      </c>
      <c r="D3963" s="10" t="s">
        <v>33</v>
      </c>
      <c r="E3963" s="10">
        <v>3960</v>
      </c>
      <c r="F3963" s="10">
        <v>4075</v>
      </c>
      <c r="G3963" s="10">
        <v>1.3430576952000024E-47</v>
      </c>
      <c r="H3963" s="10">
        <v>1042</v>
      </c>
      <c r="I3963" s="10">
        <v>3.3454667028682292E-24</v>
      </c>
      <c r="J3963" s="10" t="s">
        <v>33</v>
      </c>
      <c r="K3963" s="10" t="s">
        <v>963</v>
      </c>
      <c r="L3963" s="10" t="s">
        <v>33</v>
      </c>
      <c r="M3963" s="10">
        <v>2.1213203435596424E-3</v>
      </c>
      <c r="N3963" s="10">
        <v>2.1213203435596424E-3</v>
      </c>
      <c r="O3963" s="10">
        <v>1.4142135623730951E-2</v>
      </c>
      <c r="Q3963" s="10">
        <v>0.01</v>
      </c>
      <c r="R3963" s="10">
        <v>0.02</v>
      </c>
      <c r="S3963" s="10">
        <v>85</v>
      </c>
      <c r="T3963" s="10">
        <v>0</v>
      </c>
      <c r="W3963" s="10">
        <v>0</v>
      </c>
      <c r="Y3963" s="10">
        <v>0</v>
      </c>
      <c r="AB3963" s="10">
        <v>0</v>
      </c>
      <c r="AE3963" s="10">
        <v>0</v>
      </c>
      <c r="AH3963" s="10">
        <v>1</v>
      </c>
      <c r="AQ3963" s="10">
        <v>4.1627660520479328E-3</v>
      </c>
      <c r="AR3963" s="10">
        <v>7.5878732829660261E-2</v>
      </c>
      <c r="AS3963" s="10">
        <v>8.1914743605129764E-2</v>
      </c>
      <c r="AT3963" s="10">
        <v>9.7825002223126428E-2</v>
      </c>
      <c r="AU3963" s="10">
        <v>0.13237223522796807</v>
      </c>
      <c r="AV3963" s="10">
        <v>0.90011806762902646</v>
      </c>
      <c r="AW3963" s="10">
        <v>1.1303153050801209</v>
      </c>
      <c r="AX3963" s="10" t="s">
        <v>33</v>
      </c>
      <c r="AY3963" s="10">
        <v>0</v>
      </c>
      <c r="AZ3963" s="10" t="s">
        <v>33</v>
      </c>
      <c r="BA3963" s="10" t="s">
        <v>33</v>
      </c>
      <c r="BB3963" s="10">
        <v>3960</v>
      </c>
      <c r="BC3963" s="10">
        <v>4075</v>
      </c>
      <c r="BE3963" s="10" t="s">
        <v>1750</v>
      </c>
      <c r="BF3963" s="10" t="s">
        <v>1763</v>
      </c>
      <c r="BG3963" s="10">
        <v>1.2918513134376348E-22</v>
      </c>
      <c r="BR3963" s="10" t="s">
        <v>33</v>
      </c>
      <c r="BS3963" s="11" t="s">
        <v>33</v>
      </c>
      <c r="BT3963" s="11" t="s">
        <v>33</v>
      </c>
      <c r="BU3963" s="10">
        <v>3963</v>
      </c>
    </row>
    <row r="3964" spans="1:73" s="10" customFormat="1" x14ac:dyDescent="0.45">
      <c r="A3964" s="10" t="s">
        <v>33</v>
      </c>
      <c r="B3964" s="10" t="s">
        <v>33</v>
      </c>
      <c r="C3964" s="10">
        <v>1042</v>
      </c>
      <c r="D3964" s="10" t="s">
        <v>33</v>
      </c>
      <c r="E3964" s="10">
        <v>3960</v>
      </c>
      <c r="F3964" s="10">
        <v>4080</v>
      </c>
      <c r="G3964" s="10">
        <v>6.9950921625000131E-48</v>
      </c>
      <c r="H3964" s="10">
        <v>1043</v>
      </c>
      <c r="I3964" s="10">
        <v>1.6727333514341146E-24</v>
      </c>
      <c r="J3964" s="10" t="s">
        <v>33</v>
      </c>
      <c r="K3964" s="10" t="s">
        <v>964</v>
      </c>
      <c r="L3964" s="10" t="s">
        <v>33</v>
      </c>
      <c r="M3964" s="10">
        <v>1.0606601717798212E-3</v>
      </c>
      <c r="N3964" s="10">
        <v>1.0606601717798212E-3</v>
      </c>
      <c r="O3964" s="10">
        <v>7.0710678118654753E-3</v>
      </c>
      <c r="Q3964" s="10">
        <v>5.0000000000000001E-3</v>
      </c>
      <c r="R3964" s="10">
        <v>0.01</v>
      </c>
      <c r="S3964" s="10">
        <v>85</v>
      </c>
      <c r="T3964" s="10">
        <v>0</v>
      </c>
      <c r="W3964" s="10">
        <v>0</v>
      </c>
      <c r="Y3964" s="10">
        <v>0</v>
      </c>
      <c r="AB3964" s="10">
        <v>0</v>
      </c>
      <c r="AE3964" s="10">
        <v>0</v>
      </c>
      <c r="AH3964" s="10">
        <v>1</v>
      </c>
      <c r="AQ3964" s="10">
        <v>1.7379298288275231E-3</v>
      </c>
      <c r="AR3964" s="10">
        <v>6.125864905097439E-2</v>
      </c>
      <c r="AS3964" s="10">
        <v>6.3778647302774299E-2</v>
      </c>
      <c r="AT3964" s="10">
        <v>4.0841350977446796E-2</v>
      </c>
      <c r="AU3964" s="10">
        <v>7.0589779798579208E-2</v>
      </c>
      <c r="AV3964" s="10">
        <v>0.77395380204413089</v>
      </c>
      <c r="AW3964" s="10">
        <v>0.88538493282015684</v>
      </c>
      <c r="AX3964" s="10" t="s">
        <v>33</v>
      </c>
      <c r="AY3964" s="10">
        <v>0</v>
      </c>
      <c r="AZ3964" s="10" t="s">
        <v>33</v>
      </c>
      <c r="BA3964" s="10" t="s">
        <v>33</v>
      </c>
      <c r="BB3964" s="10">
        <v>3960</v>
      </c>
      <c r="BC3964" s="10">
        <v>4080</v>
      </c>
      <c r="BE3964" s="10" t="s">
        <v>1750</v>
      </c>
      <c r="BF3964" s="10" t="s">
        <v>1764</v>
      </c>
      <c r="BG3964" s="10">
        <v>1.0058327190101216E-22</v>
      </c>
      <c r="BR3964" s="10" t="s">
        <v>33</v>
      </c>
      <c r="BS3964" s="11" t="s">
        <v>33</v>
      </c>
      <c r="BT3964" s="11" t="s">
        <v>33</v>
      </c>
      <c r="BU3964" s="10">
        <v>3964</v>
      </c>
    </row>
    <row r="3965" spans="1:73" s="10" customFormat="1" x14ac:dyDescent="0.45">
      <c r="A3965" s="10" t="s">
        <v>33</v>
      </c>
      <c r="B3965" s="10" t="s">
        <v>33</v>
      </c>
      <c r="C3965" s="10">
        <v>1043</v>
      </c>
      <c r="D3965" s="10" t="s">
        <v>33</v>
      </c>
      <c r="E3965" s="10">
        <v>3960</v>
      </c>
      <c r="F3965" s="10">
        <v>1378</v>
      </c>
      <c r="G3965" s="10">
        <v>0</v>
      </c>
      <c r="H3965" s="10">
        <v>374</v>
      </c>
      <c r="I3965" s="10">
        <v>2.7315621244994626E-22</v>
      </c>
      <c r="J3965" s="10" t="s">
        <v>33</v>
      </c>
      <c r="K3965" s="10" t="s">
        <v>965</v>
      </c>
      <c r="L3965" s="10" t="s">
        <v>33</v>
      </c>
      <c r="M3965" s="10">
        <v>0.17320508075688773</v>
      </c>
      <c r="N3965" s="10">
        <v>0.17320508075688773</v>
      </c>
      <c r="O3965" s="10">
        <v>1.7320508075688772</v>
      </c>
      <c r="Q3965" s="10">
        <v>1.5</v>
      </c>
      <c r="R3965" s="10">
        <v>2</v>
      </c>
      <c r="S3965" s="10">
        <v>90</v>
      </c>
      <c r="T3965" s="10">
        <v>0</v>
      </c>
      <c r="W3965" s="10">
        <v>0</v>
      </c>
      <c r="Y3965" s="10">
        <v>0</v>
      </c>
      <c r="AB3965" s="10">
        <v>0</v>
      </c>
      <c r="AE3965" s="10">
        <v>0</v>
      </c>
      <c r="AH3965" s="10">
        <v>1</v>
      </c>
      <c r="AQ3965" s="10">
        <v>5.1340241124789383</v>
      </c>
      <c r="AR3965" s="10">
        <v>7.087487367504103</v>
      </c>
      <c r="AS3965" s="10">
        <v>14.531822330598564</v>
      </c>
      <c r="AT3965" s="10">
        <v>120.64956664325506</v>
      </c>
      <c r="AU3965" s="10">
        <v>17.628872802787079</v>
      </c>
      <c r="AV3965" s="10">
        <v>157.01873969524544</v>
      </c>
      <c r="AW3965" s="10">
        <v>295.29717914128759</v>
      </c>
      <c r="AX3965" s="10" t="s">
        <v>33</v>
      </c>
      <c r="AY3965" s="10">
        <v>0</v>
      </c>
      <c r="AZ3965" s="10" t="s">
        <v>33</v>
      </c>
      <c r="BA3965" s="10" t="s">
        <v>33</v>
      </c>
      <c r="BB3965" s="10">
        <v>3960</v>
      </c>
      <c r="BC3965" s="10">
        <v>1378</v>
      </c>
      <c r="BE3965" s="10" t="s">
        <v>1750</v>
      </c>
      <c r="BF3965" s="10" t="s">
        <v>4455</v>
      </c>
      <c r="BG3965" s="10">
        <v>2.2917673837717393E-20</v>
      </c>
      <c r="BR3965" s="10" t="s">
        <v>33</v>
      </c>
      <c r="BS3965" s="11" t="s">
        <v>33</v>
      </c>
      <c r="BT3965" s="11" t="s">
        <v>33</v>
      </c>
      <c r="BU3965" s="10">
        <v>3965</v>
      </c>
    </row>
    <row r="3966" spans="1:73" s="10" customFormat="1" x14ac:dyDescent="0.45">
      <c r="A3966" s="10" t="s">
        <v>33</v>
      </c>
      <c r="B3966" s="10" t="s">
        <v>33</v>
      </c>
      <c r="C3966" s="10">
        <v>1043</v>
      </c>
      <c r="D3966" s="10" t="s">
        <v>33</v>
      </c>
      <c r="E3966" s="10">
        <v>3960</v>
      </c>
      <c r="F3966" s="10">
        <v>24</v>
      </c>
      <c r="G3966" s="10">
        <v>0</v>
      </c>
      <c r="H3966" s="10">
        <v>11</v>
      </c>
      <c r="I3966" s="10">
        <v>3.3454667028682296E-22</v>
      </c>
      <c r="J3966" s="10" t="s">
        <v>33</v>
      </c>
      <c r="K3966" s="10" t="s">
        <v>836</v>
      </c>
      <c r="L3966" s="10" t="s">
        <v>33</v>
      </c>
      <c r="M3966" s="10">
        <v>0.21213203435596426</v>
      </c>
      <c r="N3966" s="10">
        <v>0.21213203435596426</v>
      </c>
      <c r="O3966" s="10">
        <v>0.70710678118654757</v>
      </c>
      <c r="Q3966" s="10">
        <v>0.5</v>
      </c>
      <c r="R3966" s="10">
        <v>1</v>
      </c>
      <c r="S3966" s="10">
        <v>70</v>
      </c>
      <c r="T3966" s="10">
        <v>0</v>
      </c>
      <c r="W3966" s="10">
        <v>0</v>
      </c>
      <c r="Y3966" s="10">
        <v>0</v>
      </c>
      <c r="AB3966" s="10">
        <v>0</v>
      </c>
      <c r="AE3966" s="10">
        <v>0</v>
      </c>
      <c r="AH3966" s="10">
        <v>1</v>
      </c>
      <c r="AQ3966" s="10">
        <v>0</v>
      </c>
      <c r="AR3966" s="10">
        <v>0</v>
      </c>
      <c r="AS3966" s="10">
        <v>0</v>
      </c>
      <c r="AT3966" s="10">
        <v>0</v>
      </c>
      <c r="AU3966" s="10">
        <v>0</v>
      </c>
      <c r="AV3966" s="10">
        <v>0.21213203435596426</v>
      </c>
      <c r="AW3966" s="10">
        <v>0.21213203435596426</v>
      </c>
      <c r="AX3966" s="10" t="s">
        <v>33</v>
      </c>
      <c r="AY3966" s="10">
        <v>0</v>
      </c>
      <c r="AZ3966" s="10" t="s">
        <v>33</v>
      </c>
      <c r="BA3966" s="10" t="s">
        <v>33</v>
      </c>
      <c r="BB3966" s="10">
        <v>3960</v>
      </c>
      <c r="BC3966" s="10">
        <v>24</v>
      </c>
      <c r="BE3966" s="10" t="s">
        <v>1750</v>
      </c>
      <c r="BF3966" s="10" t="s">
        <v>4456</v>
      </c>
      <c r="BG3966" s="10">
        <v>0</v>
      </c>
      <c r="BR3966" s="10" t="s">
        <v>33</v>
      </c>
      <c r="BS3966" s="11" t="s">
        <v>33</v>
      </c>
      <c r="BT3966" s="11" t="s">
        <v>33</v>
      </c>
      <c r="BU3966" s="10">
        <v>3966</v>
      </c>
    </row>
    <row r="3967" spans="1:73" s="10" customFormat="1" x14ac:dyDescent="0.45">
      <c r="A3967" s="10" t="s">
        <v>33</v>
      </c>
      <c r="B3967" s="10" t="s">
        <v>33</v>
      </c>
      <c r="C3967" s="10">
        <v>1043</v>
      </c>
      <c r="D3967" s="10" t="s">
        <v>33</v>
      </c>
      <c r="E3967" s="10">
        <v>3960</v>
      </c>
      <c r="F3967" s="10">
        <v>212</v>
      </c>
      <c r="G3967" s="10">
        <v>0</v>
      </c>
      <c r="H3967" s="10">
        <v>85</v>
      </c>
      <c r="I3967" s="10">
        <v>2.2303111352454867E-23</v>
      </c>
      <c r="J3967" s="10" t="s">
        <v>33</v>
      </c>
      <c r="K3967" s="10" t="s">
        <v>851</v>
      </c>
      <c r="L3967" s="10" t="s">
        <v>33</v>
      </c>
      <c r="M3967" s="10">
        <v>1.4142135623730951E-2</v>
      </c>
      <c r="N3967" s="10">
        <v>1.4142135623730951E-2</v>
      </c>
      <c r="O3967" s="10">
        <v>1.4142135623730951E-2</v>
      </c>
      <c r="Q3967" s="10">
        <v>0.01</v>
      </c>
      <c r="R3967" s="10">
        <v>0.02</v>
      </c>
      <c r="T3967" s="10">
        <v>0</v>
      </c>
      <c r="W3967" s="10">
        <v>0</v>
      </c>
      <c r="Y3967" s="10">
        <v>0</v>
      </c>
      <c r="AB3967" s="10">
        <v>0</v>
      </c>
      <c r="AE3967" s="10">
        <v>0</v>
      </c>
      <c r="AH3967" s="10">
        <v>1</v>
      </c>
      <c r="AQ3967" s="10">
        <v>1.0674018529733164E-2</v>
      </c>
      <c r="AR3967" s="10">
        <v>2.4678145909356526E-2</v>
      </c>
      <c r="AS3967" s="10">
        <v>4.0155472777469614E-2</v>
      </c>
      <c r="AT3967" s="10">
        <v>0.25083943544872933</v>
      </c>
      <c r="AU3967" s="10">
        <v>0.2295310040415888</v>
      </c>
      <c r="AV3967" s="10">
        <v>0.24850401469887762</v>
      </c>
      <c r="AW3967" s="10">
        <v>0.72887445418919572</v>
      </c>
      <c r="AX3967" s="10" t="s">
        <v>33</v>
      </c>
      <c r="AY3967" s="10">
        <v>0</v>
      </c>
      <c r="AZ3967" s="10" t="s">
        <v>33</v>
      </c>
      <c r="BA3967" s="10" t="s">
        <v>33</v>
      </c>
      <c r="BB3967" s="10">
        <v>3960</v>
      </c>
      <c r="BC3967" s="10">
        <v>212</v>
      </c>
      <c r="BE3967" s="10" t="s">
        <v>1750</v>
      </c>
      <c r="BF3967" s="10" t="s">
        <v>4457</v>
      </c>
      <c r="BG3967" s="10">
        <v>6.3327916277619564E-23</v>
      </c>
      <c r="BR3967" s="10" t="s">
        <v>33</v>
      </c>
      <c r="BS3967" s="11" t="s">
        <v>33</v>
      </c>
      <c r="BT3967" s="11" t="s">
        <v>33</v>
      </c>
      <c r="BU3967" s="10">
        <v>3967</v>
      </c>
    </row>
    <row r="3968" spans="1:73" s="10" customFormat="1" x14ac:dyDescent="0.45">
      <c r="A3968" s="10" t="s">
        <v>33</v>
      </c>
      <c r="B3968" s="10" t="s">
        <v>33</v>
      </c>
      <c r="C3968" s="10">
        <v>1043</v>
      </c>
      <c r="D3968" s="10" t="s">
        <v>33</v>
      </c>
      <c r="E3968" s="10">
        <v>3960</v>
      </c>
      <c r="F3968" s="10">
        <v>78</v>
      </c>
      <c r="G3968" s="10">
        <v>0</v>
      </c>
      <c r="H3968" s="10">
        <v>33</v>
      </c>
      <c r="I3968" s="10">
        <v>4.4606222704909734E-22</v>
      </c>
      <c r="J3968" s="10" t="s">
        <v>33</v>
      </c>
      <c r="K3968" s="10" t="s">
        <v>966</v>
      </c>
      <c r="L3968" s="10" t="s">
        <v>33</v>
      </c>
      <c r="M3968" s="10">
        <v>0.28284271247461906</v>
      </c>
      <c r="N3968" s="10">
        <v>0.28284271247461906</v>
      </c>
      <c r="O3968" s="10">
        <v>0.28284271247461906</v>
      </c>
      <c r="Q3968" s="10">
        <v>0.2</v>
      </c>
      <c r="R3968" s="10">
        <v>0.4</v>
      </c>
      <c r="T3968" s="10">
        <v>0</v>
      </c>
      <c r="W3968" s="10">
        <v>0</v>
      </c>
      <c r="Y3968" s="10">
        <v>0</v>
      </c>
      <c r="AB3968" s="10">
        <v>0</v>
      </c>
      <c r="AE3968" s="10">
        <v>0</v>
      </c>
      <c r="AH3968" s="10">
        <v>1</v>
      </c>
      <c r="AQ3968" s="10">
        <v>0</v>
      </c>
      <c r="AR3968" s="10">
        <v>0.37364178852072211</v>
      </c>
      <c r="AS3968" s="10">
        <v>0.37364178852072211</v>
      </c>
      <c r="AT3968" s="10">
        <v>0</v>
      </c>
      <c r="AU3968" s="10">
        <v>0</v>
      </c>
      <c r="AV3968" s="10">
        <v>4.6923120610141895</v>
      </c>
      <c r="AW3968" s="10">
        <v>4.6923120610141895</v>
      </c>
      <c r="AX3968" s="10" t="s">
        <v>33</v>
      </c>
      <c r="AY3968" s="10">
        <v>0</v>
      </c>
      <c r="AZ3968" s="10" t="s">
        <v>33</v>
      </c>
      <c r="BA3968" s="10" t="s">
        <v>33</v>
      </c>
      <c r="BB3968" s="10">
        <v>3960</v>
      </c>
      <c r="BC3968" s="10">
        <v>78</v>
      </c>
      <c r="BE3968" s="10" t="s">
        <v>1750</v>
      </c>
      <c r="BF3968" s="10" t="s">
        <v>4458</v>
      </c>
      <c r="BG3968" s="10">
        <v>5.8925855592308074E-22</v>
      </c>
      <c r="BR3968" s="10" t="s">
        <v>33</v>
      </c>
      <c r="BS3968" s="11" t="s">
        <v>33</v>
      </c>
      <c r="BT3968" s="11" t="s">
        <v>33</v>
      </c>
      <c r="BU3968" s="10">
        <v>3968</v>
      </c>
    </row>
    <row r="3969" spans="1:73" s="10" customFormat="1" x14ac:dyDescent="0.45">
      <c r="A3969" s="10">
        <v>1026</v>
      </c>
      <c r="B3969" s="10">
        <v>3890</v>
      </c>
      <c r="C3969" s="10">
        <v>1043</v>
      </c>
      <c r="D3969" s="10">
        <v>3977</v>
      </c>
      <c r="E3969" s="10" t="s">
        <v>33</v>
      </c>
      <c r="F3969" s="10">
        <v>3890</v>
      </c>
      <c r="G3969" s="10" t="e">
        <v>#VALUE!</v>
      </c>
      <c r="H3969" s="10" t="s">
        <v>33</v>
      </c>
      <c r="I3969" s="10">
        <v>1.4638203824240199E-21</v>
      </c>
      <c r="J3969" s="10" t="s">
        <v>1751</v>
      </c>
      <c r="L3969" s="10">
        <v>1</v>
      </c>
      <c r="M3969" s="10" t="s">
        <v>33</v>
      </c>
      <c r="N3969" s="10">
        <v>1</v>
      </c>
      <c r="O3969" s="10">
        <v>1</v>
      </c>
      <c r="Q3969" s="10">
        <v>1</v>
      </c>
      <c r="T3969" s="10">
        <v>1.2247448713915889</v>
      </c>
      <c r="U3969" s="10">
        <v>1</v>
      </c>
      <c r="V3969" s="10">
        <v>1.5</v>
      </c>
      <c r="W3969" s="10">
        <v>1.1359765842657146</v>
      </c>
      <c r="X3969" s="10" t="s">
        <v>837</v>
      </c>
      <c r="Y3969" s="10">
        <v>0.10954451150103323</v>
      </c>
      <c r="AB3969" s="10">
        <v>13.143150489893968</v>
      </c>
      <c r="AE3969" s="10">
        <v>0</v>
      </c>
      <c r="AH3969" s="10">
        <v>1</v>
      </c>
      <c r="AQ3969" s="10">
        <v>3.9109215821718606</v>
      </c>
      <c r="AR3969" s="10">
        <v>45.383302140156637</v>
      </c>
      <c r="AS3969" s="10">
        <v>51.054138434305834</v>
      </c>
      <c r="AT3969" s="10">
        <v>91.906657181038725</v>
      </c>
      <c r="AU3969" s="10">
        <v>37.437139456398356</v>
      </c>
      <c r="AV3969" s="10">
        <v>774.61498224416232</v>
      </c>
      <c r="AW3969" s="10">
        <v>903.95877888159941</v>
      </c>
      <c r="AX3969" s="10">
        <v>1.4638203824240199E-21</v>
      </c>
      <c r="AY3969" s="10">
        <v>0</v>
      </c>
      <c r="AZ3969" s="10" t="s">
        <v>33</v>
      </c>
      <c r="BA3969" s="10">
        <v>3977</v>
      </c>
      <c r="BB3969" s="10" t="s">
        <v>33</v>
      </c>
      <c r="BC3969" s="10">
        <v>3890</v>
      </c>
      <c r="BE3969" s="10" t="s">
        <v>33</v>
      </c>
      <c r="BF3969" s="10" t="s">
        <v>33</v>
      </c>
      <c r="BG3969" s="10" t="s">
        <v>33</v>
      </c>
      <c r="BR3969" s="10" t="s">
        <v>1751</v>
      </c>
      <c r="BS3969" s="11">
        <v>51.054138434305834</v>
      </c>
      <c r="BT3969" s="11">
        <v>903.95877888159941</v>
      </c>
      <c r="BU3969" s="10">
        <v>3969</v>
      </c>
    </row>
    <row r="3970" spans="1:73" s="10" customFormat="1" x14ac:dyDescent="0.45">
      <c r="A3970" s="10" t="s">
        <v>33</v>
      </c>
      <c r="B3970" s="10" t="s">
        <v>33</v>
      </c>
      <c r="C3970" s="10">
        <v>1043</v>
      </c>
      <c r="D3970" s="10" t="s">
        <v>33</v>
      </c>
      <c r="E3970" s="10">
        <v>3969</v>
      </c>
      <c r="F3970" s="10">
        <v>4086</v>
      </c>
      <c r="G3970" s="10">
        <v>0</v>
      </c>
      <c r="H3970" s="10">
        <v>1044</v>
      </c>
      <c r="I3970" s="10">
        <v>4.7433201637671517E-22</v>
      </c>
      <c r="J3970" s="10" t="s">
        <v>33</v>
      </c>
      <c r="K3970" s="10" t="s">
        <v>967</v>
      </c>
      <c r="L3970" s="10" t="s">
        <v>33</v>
      </c>
      <c r="M3970" s="10">
        <v>0.32403703492039299</v>
      </c>
      <c r="N3970" s="10">
        <v>0.32403703492039299</v>
      </c>
      <c r="O3970" s="10">
        <v>0.32403703492039299</v>
      </c>
      <c r="Q3970" s="10">
        <v>0.3</v>
      </c>
      <c r="R3970" s="10">
        <v>0.35</v>
      </c>
      <c r="T3970" s="10">
        <v>0</v>
      </c>
      <c r="W3970" s="10">
        <v>0</v>
      </c>
      <c r="Y3970" s="10">
        <v>0</v>
      </c>
      <c r="AB3970" s="10">
        <v>0</v>
      </c>
      <c r="AE3970" s="10">
        <v>0</v>
      </c>
      <c r="AH3970" s="10">
        <v>1</v>
      </c>
      <c r="AQ3970" s="10">
        <v>0.80960796228048371</v>
      </c>
      <c r="AR3970" s="10">
        <v>3.0225801372006535</v>
      </c>
      <c r="AS3970" s="10">
        <v>4.1965116825073547</v>
      </c>
      <c r="AT3970" s="10">
        <v>19.025787113591367</v>
      </c>
      <c r="AU3970" s="10">
        <v>2.9547231101810665</v>
      </c>
      <c r="AV3970" s="10">
        <v>41.875159891788343</v>
      </c>
      <c r="AW3970" s="10">
        <v>63.855670115560777</v>
      </c>
      <c r="AX3970" s="10" t="s">
        <v>33</v>
      </c>
      <c r="AY3970" s="10">
        <v>0</v>
      </c>
      <c r="AZ3970" s="10" t="s">
        <v>33</v>
      </c>
      <c r="BA3970" s="10" t="s">
        <v>33</v>
      </c>
      <c r="BB3970" s="10">
        <v>3969</v>
      </c>
      <c r="BC3970" s="10">
        <v>4086</v>
      </c>
      <c r="BE3970" s="10" t="s">
        <v>1751</v>
      </c>
      <c r="BF3970" s="10" t="s">
        <v>4459</v>
      </c>
      <c r="BG3970" s="10">
        <v>6.1429393359347833E-21</v>
      </c>
      <c r="BR3970" s="10" t="s">
        <v>33</v>
      </c>
      <c r="BS3970" s="11" t="s">
        <v>33</v>
      </c>
      <c r="BT3970" s="11" t="s">
        <v>33</v>
      </c>
      <c r="BU3970" s="10">
        <v>3970</v>
      </c>
    </row>
    <row r="3971" spans="1:73" s="10" customFormat="1" x14ac:dyDescent="0.45">
      <c r="A3971" s="10" t="s">
        <v>33</v>
      </c>
      <c r="B3971" s="10" t="s">
        <v>33</v>
      </c>
      <c r="C3971" s="10">
        <v>1044</v>
      </c>
      <c r="D3971" s="10" t="s">
        <v>33</v>
      </c>
      <c r="E3971" s="10">
        <v>3969</v>
      </c>
      <c r="F3971" s="10">
        <v>1148</v>
      </c>
      <c r="G3971" s="10">
        <v>0</v>
      </c>
      <c r="H3971" s="10">
        <v>306</v>
      </c>
      <c r="I3971" s="10">
        <v>1.3092807527799386E-21</v>
      </c>
      <c r="J3971" s="10" t="s">
        <v>33</v>
      </c>
      <c r="K3971" s="10" t="s">
        <v>968</v>
      </c>
      <c r="L3971" s="10" t="s">
        <v>33</v>
      </c>
      <c r="M3971" s="10">
        <v>0.89442719099991586</v>
      </c>
      <c r="N3971" s="10">
        <v>0.89442719099991586</v>
      </c>
      <c r="O3971" s="10">
        <v>0.89442719099991586</v>
      </c>
      <c r="Q3971" s="10">
        <v>0.8</v>
      </c>
      <c r="R3971" s="10">
        <v>1</v>
      </c>
      <c r="T3971" s="10">
        <v>0</v>
      </c>
      <c r="W3971" s="10">
        <v>0</v>
      </c>
      <c r="Y3971" s="10">
        <v>0</v>
      </c>
      <c r="AB3971" s="10">
        <v>0</v>
      </c>
      <c r="AE3971" s="10">
        <v>0</v>
      </c>
      <c r="AH3971" s="10">
        <v>1</v>
      </c>
      <c r="AQ3971" s="10">
        <v>0</v>
      </c>
      <c r="AR3971" s="10">
        <v>34.463896301212529</v>
      </c>
      <c r="AS3971" s="10">
        <v>34.463896301212529</v>
      </c>
      <c r="AT3971" s="10">
        <v>0</v>
      </c>
      <c r="AU3971" s="10">
        <v>0</v>
      </c>
      <c r="AV3971" s="10">
        <v>591.99279462808408</v>
      </c>
      <c r="AW3971" s="10">
        <v>591.99279462808408</v>
      </c>
      <c r="AX3971" s="10" t="s">
        <v>33</v>
      </c>
      <c r="AY3971" s="10">
        <v>0</v>
      </c>
      <c r="AZ3971" s="10" t="s">
        <v>33</v>
      </c>
      <c r="BA3971" s="10" t="s">
        <v>33</v>
      </c>
      <c r="BB3971" s="10">
        <v>3969</v>
      </c>
      <c r="BC3971" s="10">
        <v>1148</v>
      </c>
      <c r="BE3971" s="10" t="s">
        <v>1751</v>
      </c>
      <c r="BF3971" s="10" t="s">
        <v>4460</v>
      </c>
      <c r="BG3971" s="10">
        <v>5.044895386346269E-20</v>
      </c>
      <c r="BR3971" s="10" t="s">
        <v>33</v>
      </c>
      <c r="BS3971" s="11" t="s">
        <v>33</v>
      </c>
      <c r="BT3971" s="11" t="s">
        <v>33</v>
      </c>
      <c r="BU3971" s="10">
        <v>3971</v>
      </c>
    </row>
    <row r="3972" spans="1:73" s="10" customFormat="1" x14ac:dyDescent="0.45">
      <c r="A3972" s="10" t="s">
        <v>33</v>
      </c>
      <c r="B3972" s="10" t="s">
        <v>33</v>
      </c>
      <c r="C3972" s="10">
        <v>1044</v>
      </c>
      <c r="D3972" s="10" t="s">
        <v>33</v>
      </c>
      <c r="E3972" s="10">
        <v>3969</v>
      </c>
      <c r="F3972" s="10">
        <v>1718</v>
      </c>
      <c r="G3972" s="10">
        <v>0</v>
      </c>
      <c r="H3972" s="10">
        <v>451</v>
      </c>
      <c r="I3972" s="10">
        <v>1.5526159782766644E-24</v>
      </c>
      <c r="J3972" s="10" t="s">
        <v>33</v>
      </c>
      <c r="K3972" s="10" t="s">
        <v>969</v>
      </c>
      <c r="L3972" s="10" t="s">
        <v>33</v>
      </c>
      <c r="M3972" s="10">
        <v>1.0606601717798212E-3</v>
      </c>
      <c r="N3972" s="10">
        <v>1.0606601717798212E-3</v>
      </c>
      <c r="O3972" s="10">
        <v>1.4142135623730951E-2</v>
      </c>
      <c r="Q3972" s="10">
        <v>0.01</v>
      </c>
      <c r="R3972" s="10">
        <v>0.02</v>
      </c>
      <c r="S3972" s="10">
        <v>92.5</v>
      </c>
      <c r="T3972" s="10">
        <v>0</v>
      </c>
      <c r="W3972" s="10">
        <v>0</v>
      </c>
      <c r="Y3972" s="10">
        <v>0</v>
      </c>
      <c r="AB3972" s="10">
        <v>0</v>
      </c>
      <c r="AE3972" s="10">
        <v>0</v>
      </c>
      <c r="AH3972" s="10">
        <v>1</v>
      </c>
      <c r="AQ3972" s="10">
        <v>9.2204333017441506E-3</v>
      </c>
      <c r="AR3972" s="10">
        <v>1.7920759039648633E-2</v>
      </c>
      <c r="AS3972" s="10">
        <v>3.1290387327177649E-2</v>
      </c>
      <c r="AT3972" s="10">
        <v>0.21668018259098754</v>
      </c>
      <c r="AU3972" s="10">
        <v>6.7470445498236775E-2</v>
      </c>
      <c r="AV3972" s="10">
        <v>0.2961360281517979</v>
      </c>
      <c r="AW3972" s="10">
        <v>0.58028665624102227</v>
      </c>
      <c r="AX3972" s="10" t="s">
        <v>33</v>
      </c>
      <c r="AY3972" s="10">
        <v>0</v>
      </c>
      <c r="AZ3972" s="10" t="s">
        <v>33</v>
      </c>
      <c r="BA3972" s="10" t="s">
        <v>33</v>
      </c>
      <c r="BB3972" s="10">
        <v>3969</v>
      </c>
      <c r="BC3972" s="10">
        <v>1718</v>
      </c>
      <c r="BE3972" s="10" t="s">
        <v>1751</v>
      </c>
      <c r="BF3972" s="10" t="s">
        <v>4461</v>
      </c>
      <c r="BG3972" s="10">
        <v>4.5803506743464893E-23</v>
      </c>
      <c r="BR3972" s="10" t="s">
        <v>33</v>
      </c>
      <c r="BS3972" s="11" t="s">
        <v>33</v>
      </c>
      <c r="BT3972" s="11" t="s">
        <v>33</v>
      </c>
      <c r="BU3972" s="10">
        <v>3972</v>
      </c>
    </row>
    <row r="3973" spans="1:73" s="10" customFormat="1" x14ac:dyDescent="0.45">
      <c r="A3973" s="10" t="s">
        <v>33</v>
      </c>
      <c r="B3973" s="10" t="s">
        <v>33</v>
      </c>
      <c r="C3973" s="10">
        <v>1044</v>
      </c>
      <c r="D3973" s="10" t="s">
        <v>33</v>
      </c>
      <c r="E3973" s="10">
        <v>3969</v>
      </c>
      <c r="F3973" s="10">
        <v>3481</v>
      </c>
      <c r="G3973" s="10" t="e">
        <v>#VALUE!</v>
      </c>
      <c r="H3973" s="10">
        <v>926</v>
      </c>
      <c r="I3973" s="10">
        <v>7.0866899537090013E-23</v>
      </c>
      <c r="J3973" s="10" t="s">
        <v>33</v>
      </c>
      <c r="K3973" s="10" t="s">
        <v>970</v>
      </c>
      <c r="L3973" s="10" t="s">
        <v>33</v>
      </c>
      <c r="M3973" s="10">
        <v>4.8412291827592713E-2</v>
      </c>
      <c r="N3973" s="10">
        <v>4.8412291827592713E-2</v>
      </c>
      <c r="O3973" s="10">
        <v>0.3872983346207417</v>
      </c>
      <c r="Q3973" s="10">
        <v>0.3</v>
      </c>
      <c r="R3973" s="10">
        <v>0.5</v>
      </c>
      <c r="S3973" s="10">
        <v>87.5</v>
      </c>
      <c r="T3973" s="10">
        <v>0</v>
      </c>
      <c r="W3973" s="10">
        <v>0</v>
      </c>
      <c r="Y3973" s="10">
        <v>0</v>
      </c>
      <c r="AB3973" s="10">
        <v>0</v>
      </c>
      <c r="AE3973" s="10">
        <v>0</v>
      </c>
      <c r="AH3973" s="10">
        <v>1</v>
      </c>
      <c r="AQ3973" s="10">
        <v>1.0935621352234874</v>
      </c>
      <c r="AR3973" s="10">
        <v>2.3234859531070677</v>
      </c>
      <c r="AS3973" s="10">
        <v>3.9091510491811245</v>
      </c>
      <c r="AT3973" s="10">
        <v>25.698710177751956</v>
      </c>
      <c r="AU3973" s="10">
        <v>0.93575833788572749</v>
      </c>
      <c r="AV3973" s="10">
        <v>42.32494111615496</v>
      </c>
      <c r="AW3973" s="10">
        <v>68.959409631792639</v>
      </c>
      <c r="AX3973" s="10" t="s">
        <v>33</v>
      </c>
      <c r="AY3973" s="10">
        <v>0</v>
      </c>
      <c r="AZ3973" s="10" t="s">
        <v>33</v>
      </c>
      <c r="BA3973" s="10" t="s">
        <v>33</v>
      </c>
      <c r="BB3973" s="10">
        <v>3969</v>
      </c>
      <c r="BC3973" s="10">
        <v>3481</v>
      </c>
      <c r="BE3973" s="10" t="s">
        <v>1751</v>
      </c>
      <c r="BF3973" s="10" t="s">
        <v>4462</v>
      </c>
      <c r="BG3973" s="10">
        <v>5.722294983765572E-21</v>
      </c>
      <c r="BR3973" s="10" t="s">
        <v>33</v>
      </c>
      <c r="BS3973" s="11" t="s">
        <v>33</v>
      </c>
      <c r="BT3973" s="11" t="s">
        <v>33</v>
      </c>
      <c r="BU3973" s="10">
        <v>3973</v>
      </c>
    </row>
    <row r="3974" spans="1:73" s="10" customFormat="1" x14ac:dyDescent="0.45">
      <c r="A3974" s="10" t="s">
        <v>33</v>
      </c>
      <c r="B3974" s="10" t="s">
        <v>33</v>
      </c>
      <c r="C3974" s="10">
        <v>1044</v>
      </c>
      <c r="D3974" s="10" t="s">
        <v>33</v>
      </c>
      <c r="E3974" s="10">
        <v>3969</v>
      </c>
      <c r="F3974" s="10">
        <v>24</v>
      </c>
      <c r="G3974" s="10">
        <v>0</v>
      </c>
      <c r="H3974" s="10">
        <v>11</v>
      </c>
      <c r="I3974" s="10">
        <v>1.4491082463915538E-22</v>
      </c>
      <c r="J3974" s="10" t="s">
        <v>33</v>
      </c>
      <c r="K3974" s="10" t="s">
        <v>836</v>
      </c>
      <c r="L3974" s="10" t="s">
        <v>33</v>
      </c>
      <c r="M3974" s="10">
        <v>9.8994949366116664E-2</v>
      </c>
      <c r="N3974" s="10">
        <v>9.8994949366116664E-2</v>
      </c>
      <c r="O3974" s="10">
        <v>0.28284271247461906</v>
      </c>
      <c r="Q3974" s="10">
        <v>0.2</v>
      </c>
      <c r="R3974" s="10">
        <v>0.4</v>
      </c>
      <c r="S3974" s="10">
        <v>65</v>
      </c>
      <c r="T3974" s="10">
        <v>0</v>
      </c>
      <c r="W3974" s="10">
        <v>0</v>
      </c>
      <c r="Y3974" s="10">
        <v>0</v>
      </c>
      <c r="AB3974" s="10">
        <v>0</v>
      </c>
      <c r="AE3974" s="10">
        <v>0</v>
      </c>
      <c r="AH3974" s="10">
        <v>1</v>
      </c>
      <c r="AQ3974" s="10">
        <v>0</v>
      </c>
      <c r="AR3974" s="10">
        <v>0</v>
      </c>
      <c r="AS3974" s="10">
        <v>0</v>
      </c>
      <c r="AT3974" s="10">
        <v>0</v>
      </c>
      <c r="AU3974" s="10">
        <v>0</v>
      </c>
      <c r="AV3974" s="10">
        <v>9.8994949366116664E-2</v>
      </c>
      <c r="AW3974" s="10">
        <v>9.8994949366116664E-2</v>
      </c>
      <c r="AX3974" s="10" t="s">
        <v>33</v>
      </c>
      <c r="AY3974" s="10">
        <v>0</v>
      </c>
      <c r="AZ3974" s="10" t="s">
        <v>33</v>
      </c>
      <c r="BA3974" s="10" t="s">
        <v>33</v>
      </c>
      <c r="BB3974" s="10">
        <v>3969</v>
      </c>
      <c r="BC3974" s="10">
        <v>24</v>
      </c>
      <c r="BE3974" s="10" t="s">
        <v>1751</v>
      </c>
      <c r="BF3974" s="10" t="s">
        <v>4463</v>
      </c>
      <c r="BG3974" s="10">
        <v>0</v>
      </c>
      <c r="BR3974" s="10" t="s">
        <v>33</v>
      </c>
      <c r="BS3974" s="11" t="s">
        <v>33</v>
      </c>
      <c r="BT3974" s="11" t="s">
        <v>33</v>
      </c>
      <c r="BU3974" s="10">
        <v>3974</v>
      </c>
    </row>
    <row r="3975" spans="1:73" s="10" customFormat="1" x14ac:dyDescent="0.45">
      <c r="A3975" s="10" t="s">
        <v>33</v>
      </c>
      <c r="B3975" s="10" t="s">
        <v>33</v>
      </c>
      <c r="C3975" s="10">
        <v>1044</v>
      </c>
      <c r="D3975" s="10" t="s">
        <v>33</v>
      </c>
      <c r="E3975" s="10">
        <v>3969</v>
      </c>
      <c r="F3975" s="10">
        <v>409</v>
      </c>
      <c r="G3975" s="10">
        <v>0</v>
      </c>
      <c r="H3975" s="10">
        <v>141</v>
      </c>
      <c r="I3975" s="10">
        <v>3.5856130120245858E-22</v>
      </c>
      <c r="J3975" s="10" t="s">
        <v>33</v>
      </c>
      <c r="K3975" s="10" t="s">
        <v>936</v>
      </c>
      <c r="L3975" s="10" t="s">
        <v>33</v>
      </c>
      <c r="M3975" s="10">
        <v>0.2449489742783178</v>
      </c>
      <c r="N3975" s="10">
        <v>0.2449489742783178</v>
      </c>
      <c r="O3975" s="10">
        <v>0.2449489742783178</v>
      </c>
      <c r="Q3975" s="10">
        <v>0.2</v>
      </c>
      <c r="R3975" s="10">
        <v>0.3</v>
      </c>
      <c r="T3975" s="10">
        <v>0</v>
      </c>
      <c r="W3975" s="10">
        <v>0</v>
      </c>
      <c r="Y3975" s="10">
        <v>0</v>
      </c>
      <c r="AB3975" s="10">
        <v>0</v>
      </c>
      <c r="AE3975" s="10">
        <v>0</v>
      </c>
      <c r="AH3975" s="10">
        <v>1</v>
      </c>
      <c r="AQ3975" s="10">
        <v>0.19870662783047813</v>
      </c>
      <c r="AR3975" s="10">
        <v>0.81672892418106358</v>
      </c>
      <c r="AS3975" s="10">
        <v>1.1048535345352568</v>
      </c>
      <c r="AT3975" s="10">
        <v>4.6696057540162359</v>
      </c>
      <c r="AU3975" s="10">
        <v>4.8096233765815564</v>
      </c>
      <c r="AV3975" s="10">
        <v>3.6633217574283279</v>
      </c>
      <c r="AW3975" s="10">
        <v>13.14255088802612</v>
      </c>
      <c r="AX3975" s="10" t="s">
        <v>33</v>
      </c>
      <c r="AY3975" s="10">
        <v>0</v>
      </c>
      <c r="AZ3975" s="10" t="s">
        <v>33</v>
      </c>
      <c r="BA3975" s="10" t="s">
        <v>33</v>
      </c>
      <c r="BB3975" s="10">
        <v>3969</v>
      </c>
      <c r="BC3975" s="10">
        <v>409</v>
      </c>
      <c r="BE3975" s="10" t="s">
        <v>1751</v>
      </c>
      <c r="BF3975" s="10" t="s">
        <v>4464</v>
      </c>
      <c r="BG3975" s="10">
        <v>1.6173071234459296E-21</v>
      </c>
      <c r="BR3975" s="10" t="s">
        <v>33</v>
      </c>
      <c r="BS3975" s="11" t="s">
        <v>33</v>
      </c>
      <c r="BT3975" s="11" t="s">
        <v>33</v>
      </c>
      <c r="BU3975" s="10">
        <v>3975</v>
      </c>
    </row>
    <row r="3976" spans="1:73" s="10" customFormat="1" x14ac:dyDescent="0.45">
      <c r="A3976" s="10" t="s">
        <v>33</v>
      </c>
      <c r="B3976" s="10" t="s">
        <v>33</v>
      </c>
      <c r="C3976" s="10">
        <v>1044</v>
      </c>
      <c r="D3976" s="10" t="s">
        <v>33</v>
      </c>
      <c r="E3976" s="10">
        <v>3969</v>
      </c>
      <c r="F3976" s="10">
        <v>3385</v>
      </c>
      <c r="G3976" s="10" t="e">
        <v>#VALUE!</v>
      </c>
      <c r="H3976" s="10">
        <v>892</v>
      </c>
      <c r="I3976" s="10">
        <v>2.0701546377022198E-22</v>
      </c>
      <c r="J3976" s="10" t="s">
        <v>33</v>
      </c>
      <c r="K3976" s="10" t="s">
        <v>971</v>
      </c>
      <c r="L3976" s="10" t="s">
        <v>33</v>
      </c>
      <c r="M3976" s="10">
        <v>0.14142135623730953</v>
      </c>
      <c r="N3976" s="10">
        <v>0.14142135623730953</v>
      </c>
      <c r="O3976" s="10">
        <v>0.14142135623730953</v>
      </c>
      <c r="Q3976" s="10">
        <v>0.1</v>
      </c>
      <c r="R3976" s="10">
        <v>0.2</v>
      </c>
      <c r="T3976" s="10">
        <v>0</v>
      </c>
      <c r="W3976" s="10">
        <v>0</v>
      </c>
      <c r="Y3976" s="10">
        <v>0</v>
      </c>
      <c r="AB3976" s="10">
        <v>0</v>
      </c>
      <c r="AE3976" s="10">
        <v>0</v>
      </c>
      <c r="AH3976" s="10">
        <v>1</v>
      </c>
      <c r="AQ3976" s="10">
        <v>0.57507955214407835</v>
      </c>
      <c r="AR3976" s="10">
        <v>3.602713481149963</v>
      </c>
      <c r="AS3976" s="10">
        <v>4.4365788317588768</v>
      </c>
      <c r="AT3976" s="10">
        <v>13.514369475385841</v>
      </c>
      <c r="AU3976" s="10">
        <v>15.526413696357798</v>
      </c>
      <c r="AV3976" s="10">
        <v>94.363633873188775</v>
      </c>
      <c r="AW3976" s="10">
        <v>123.40441704493242</v>
      </c>
      <c r="AX3976" s="10" t="s">
        <v>33</v>
      </c>
      <c r="AY3976" s="10">
        <v>0</v>
      </c>
      <c r="AZ3976" s="10" t="s">
        <v>33</v>
      </c>
      <c r="BA3976" s="10" t="s">
        <v>33</v>
      </c>
      <c r="BB3976" s="10">
        <v>3969</v>
      </c>
      <c r="BC3976" s="10">
        <v>3385</v>
      </c>
      <c r="BE3976" s="10" t="s">
        <v>1751</v>
      </c>
      <c r="BF3976" s="10" t="s">
        <v>4465</v>
      </c>
      <c r="BG3976" s="10">
        <v>6.4943545221595901E-21</v>
      </c>
      <c r="BR3976" s="10" t="s">
        <v>33</v>
      </c>
      <c r="BS3976" s="11" t="s">
        <v>33</v>
      </c>
      <c r="BT3976" s="11" t="s">
        <v>33</v>
      </c>
      <c r="BU3976" s="10">
        <v>3976</v>
      </c>
    </row>
    <row r="3977" spans="1:73" s="10" customFormat="1" x14ac:dyDescent="0.45">
      <c r="A3977" s="10">
        <v>1027</v>
      </c>
      <c r="B3977" s="10">
        <v>3891</v>
      </c>
      <c r="C3977" s="10">
        <v>1044</v>
      </c>
      <c r="D3977" s="10">
        <v>3985</v>
      </c>
      <c r="E3977" s="10" t="s">
        <v>33</v>
      </c>
      <c r="F3977" s="10">
        <v>3891</v>
      </c>
      <c r="G3977" s="10" t="e">
        <v>#VALUE!</v>
      </c>
      <c r="H3977" s="10" t="s">
        <v>33</v>
      </c>
      <c r="I3977" s="10">
        <v>7.9857948884253306E-23</v>
      </c>
      <c r="J3977" s="10" t="s">
        <v>1752</v>
      </c>
      <c r="L3977" s="10">
        <v>1</v>
      </c>
      <c r="M3977" s="10" t="s">
        <v>33</v>
      </c>
      <c r="N3977" s="10">
        <v>1</v>
      </c>
      <c r="O3977" s="10">
        <v>1</v>
      </c>
      <c r="Q3977" s="10">
        <v>1</v>
      </c>
      <c r="T3977" s="10">
        <v>1.7320508075688772</v>
      </c>
      <c r="U3977" s="10">
        <v>1.5</v>
      </c>
      <c r="V3977" s="10">
        <v>2</v>
      </c>
      <c r="W3977" s="10">
        <v>1.1359765842657146</v>
      </c>
      <c r="X3977" s="10" t="s">
        <v>837</v>
      </c>
      <c r="Y3977" s="10">
        <v>0.10954451150103323</v>
      </c>
      <c r="AB3977" s="10">
        <v>13.143150489893968</v>
      </c>
      <c r="AC3977" s="10">
        <v>0.9</v>
      </c>
      <c r="AE3977" s="10">
        <v>0</v>
      </c>
      <c r="AH3977" s="10">
        <v>1</v>
      </c>
      <c r="AQ3977" s="10">
        <v>2.3508418214609073</v>
      </c>
      <c r="AR3977" s="10">
        <v>63.736863750159458</v>
      </c>
      <c r="AS3977" s="10">
        <v>67.145584391277779</v>
      </c>
      <c r="AT3977" s="10">
        <v>55.244782804331322</v>
      </c>
      <c r="AU3977" s="10">
        <v>39.525558990815277</v>
      </c>
      <c r="AV3977" s="10">
        <v>1015.2194947735129</v>
      </c>
      <c r="AW3977" s="10">
        <v>1109.9898365686595</v>
      </c>
      <c r="AX3977" s="10">
        <v>7.9857948884253306E-23</v>
      </c>
      <c r="AY3977" s="10">
        <v>0</v>
      </c>
      <c r="AZ3977" s="10" t="s">
        <v>33</v>
      </c>
      <c r="BA3977" s="10">
        <v>3985</v>
      </c>
      <c r="BB3977" s="10" t="s">
        <v>33</v>
      </c>
      <c r="BC3977" s="10">
        <v>3891</v>
      </c>
      <c r="BE3977" s="10" t="s">
        <v>33</v>
      </c>
      <c r="BF3977" s="10" t="s">
        <v>33</v>
      </c>
      <c r="BG3977" s="10" t="s">
        <v>33</v>
      </c>
      <c r="BR3977" s="10" t="s">
        <v>1752</v>
      </c>
      <c r="BS3977" s="11">
        <v>67.145584391277779</v>
      </c>
      <c r="BT3977" s="11">
        <v>1109.9898365686595</v>
      </c>
      <c r="BU3977" s="10">
        <v>3977</v>
      </c>
    </row>
    <row r="3978" spans="1:73" s="10" customFormat="1" x14ac:dyDescent="0.45">
      <c r="A3978" s="10" t="s">
        <v>33</v>
      </c>
      <c r="B3978" s="10" t="s">
        <v>33</v>
      </c>
      <c r="C3978" s="10">
        <v>1044</v>
      </c>
      <c r="D3978" s="10" t="s">
        <v>33</v>
      </c>
      <c r="E3978" s="10">
        <v>3977</v>
      </c>
      <c r="F3978" s="10">
        <v>3466</v>
      </c>
      <c r="G3978" s="10" t="e">
        <v>#VALUE!</v>
      </c>
      <c r="H3978" s="10">
        <v>920</v>
      </c>
      <c r="I3978" s="10">
        <v>1.237154024363985E-22</v>
      </c>
      <c r="J3978" s="10" t="s">
        <v>33</v>
      </c>
      <c r="K3978" s="10" t="s">
        <v>972</v>
      </c>
      <c r="L3978" s="10" t="s">
        <v>33</v>
      </c>
      <c r="M3978" s="10">
        <v>1.5491933384829668</v>
      </c>
      <c r="N3978" s="10">
        <v>1.5491933384829668</v>
      </c>
      <c r="O3978" s="10">
        <v>1.5491933384829668</v>
      </c>
      <c r="Q3978" s="10">
        <v>1.5</v>
      </c>
      <c r="R3978" s="10">
        <v>1.6</v>
      </c>
      <c r="T3978" s="10">
        <v>0</v>
      </c>
      <c r="W3978" s="10">
        <v>0</v>
      </c>
      <c r="Y3978" s="10">
        <v>0</v>
      </c>
      <c r="AB3978" s="10">
        <v>0</v>
      </c>
      <c r="AE3978" s="10">
        <v>0</v>
      </c>
      <c r="AH3978" s="10">
        <v>1</v>
      </c>
      <c r="AQ3978" s="10">
        <v>0.43817804600413301</v>
      </c>
      <c r="AR3978" s="10">
        <v>52.602087952528322</v>
      </c>
      <c r="AS3978" s="10">
        <v>53.237446119234313</v>
      </c>
      <c r="AT3978" s="10">
        <v>10.297184081097125</v>
      </c>
      <c r="AU3978" s="10">
        <v>22.764604420020131</v>
      </c>
      <c r="AV3978" s="10">
        <v>898.83296831249231</v>
      </c>
      <c r="AW3978" s="10">
        <v>931.89475681360955</v>
      </c>
      <c r="AX3978" s="10" t="s">
        <v>33</v>
      </c>
      <c r="AY3978" s="10">
        <v>0</v>
      </c>
      <c r="AZ3978" s="10" t="s">
        <v>33</v>
      </c>
      <c r="BA3978" s="10" t="s">
        <v>33</v>
      </c>
      <c r="BB3978" s="10">
        <v>3977</v>
      </c>
      <c r="BC3978" s="10">
        <v>3466</v>
      </c>
      <c r="BE3978" s="10" t="s">
        <v>1752</v>
      </c>
      <c r="BF3978" s="10" t="s">
        <v>4466</v>
      </c>
      <c r="BG3978" s="10">
        <v>4.2514332509180034E-21</v>
      </c>
      <c r="BR3978" s="10" t="s">
        <v>33</v>
      </c>
      <c r="BS3978" s="11" t="s">
        <v>33</v>
      </c>
      <c r="BT3978" s="11" t="s">
        <v>33</v>
      </c>
      <c r="BU3978" s="10">
        <v>3978</v>
      </c>
    </row>
    <row r="3979" spans="1:73" s="10" customFormat="1" x14ac:dyDescent="0.45">
      <c r="A3979" s="10" t="s">
        <v>33</v>
      </c>
      <c r="B3979" s="10" t="s">
        <v>33</v>
      </c>
      <c r="C3979" s="10">
        <v>1044</v>
      </c>
      <c r="D3979" s="10" t="s">
        <v>33</v>
      </c>
      <c r="E3979" s="10">
        <v>3977</v>
      </c>
      <c r="F3979" s="10">
        <v>132</v>
      </c>
      <c r="G3979" s="10">
        <v>0</v>
      </c>
      <c r="H3979" s="10">
        <v>55</v>
      </c>
      <c r="I3979" s="10">
        <v>5.1753865942555496E-23</v>
      </c>
      <c r="J3979" s="10" t="s">
        <v>33</v>
      </c>
      <c r="K3979" s="10" t="s">
        <v>891</v>
      </c>
      <c r="L3979" s="10" t="s">
        <v>33</v>
      </c>
      <c r="M3979" s="10">
        <v>0.64807406984078597</v>
      </c>
      <c r="N3979" s="10">
        <v>0.64807406984078597</v>
      </c>
      <c r="O3979" s="10">
        <v>0.64807406984078597</v>
      </c>
      <c r="Q3979" s="10">
        <v>0.6</v>
      </c>
      <c r="R3979" s="10">
        <v>0.7</v>
      </c>
      <c r="T3979" s="10">
        <v>0</v>
      </c>
      <c r="W3979" s="10">
        <v>0</v>
      </c>
      <c r="Y3979" s="10">
        <v>0</v>
      </c>
      <c r="AB3979" s="10">
        <v>0</v>
      </c>
      <c r="AE3979" s="10">
        <v>0</v>
      </c>
      <c r="AH3979" s="10">
        <v>1</v>
      </c>
      <c r="AQ3979" s="10">
        <v>0</v>
      </c>
      <c r="AR3979" s="10">
        <v>7.5468225432959519</v>
      </c>
      <c r="AS3979" s="10">
        <v>7.5468225432959519</v>
      </c>
      <c r="AT3979" s="10">
        <v>0</v>
      </c>
      <c r="AU3979" s="10">
        <v>0</v>
      </c>
      <c r="AV3979" s="10">
        <v>91.611750512693519</v>
      </c>
      <c r="AW3979" s="10">
        <v>91.611750512693519</v>
      </c>
      <c r="AX3979" s="10" t="s">
        <v>33</v>
      </c>
      <c r="AY3979" s="10">
        <v>0</v>
      </c>
      <c r="AZ3979" s="10" t="s">
        <v>33</v>
      </c>
      <c r="BA3979" s="10" t="s">
        <v>33</v>
      </c>
      <c r="BB3979" s="10">
        <v>3977</v>
      </c>
      <c r="BC3979" s="10">
        <v>132</v>
      </c>
      <c r="BE3979" s="10" t="s">
        <v>1752</v>
      </c>
      <c r="BF3979" s="10" t="s">
        <v>4467</v>
      </c>
      <c r="BG3979" s="10">
        <v>6.0267376890105865E-22</v>
      </c>
      <c r="BR3979" s="10" t="s">
        <v>33</v>
      </c>
      <c r="BS3979" s="11" t="s">
        <v>33</v>
      </c>
      <c r="BT3979" s="11" t="s">
        <v>33</v>
      </c>
      <c r="BU3979" s="10">
        <v>3979</v>
      </c>
    </row>
    <row r="3980" spans="1:73" s="10" customFormat="1" x14ac:dyDescent="0.45">
      <c r="A3980" s="10" t="s">
        <v>33</v>
      </c>
      <c r="B3980" s="10" t="s">
        <v>33</v>
      </c>
      <c r="C3980" s="10">
        <v>1044</v>
      </c>
      <c r="D3980" s="10" t="s">
        <v>33</v>
      </c>
      <c r="E3980" s="10">
        <v>3977</v>
      </c>
      <c r="F3980" s="10">
        <v>80</v>
      </c>
      <c r="G3980" s="10">
        <v>0</v>
      </c>
      <c r="H3980" s="10">
        <v>35</v>
      </c>
      <c r="I3980" s="10">
        <v>1.956112266716818E-23</v>
      </c>
      <c r="J3980" s="10" t="s">
        <v>33</v>
      </c>
      <c r="K3980" s="10" t="s">
        <v>896</v>
      </c>
      <c r="L3980" s="10" t="s">
        <v>33</v>
      </c>
      <c r="M3980" s="10">
        <v>0.2449489742783178</v>
      </c>
      <c r="N3980" s="10">
        <v>0.2449489742783178</v>
      </c>
      <c r="O3980" s="10">
        <v>0.2449489742783178</v>
      </c>
      <c r="Q3980" s="10">
        <v>0.2</v>
      </c>
      <c r="R3980" s="10">
        <v>0.3</v>
      </c>
      <c r="T3980" s="10">
        <v>0</v>
      </c>
      <c r="W3980" s="10">
        <v>0</v>
      </c>
      <c r="Y3980" s="10">
        <v>0</v>
      </c>
      <c r="AB3980" s="10">
        <v>0</v>
      </c>
      <c r="AE3980" s="10">
        <v>0</v>
      </c>
      <c r="AH3980" s="10">
        <v>1</v>
      </c>
      <c r="AQ3980" s="10">
        <v>0.15491933384829668</v>
      </c>
      <c r="AR3980" s="10">
        <v>1.4199092390175032</v>
      </c>
      <c r="AS3980" s="10">
        <v>1.6445422730975334</v>
      </c>
      <c r="AT3980" s="10">
        <v>3.6406043454349719</v>
      </c>
      <c r="AU3980" s="10">
        <v>3.5993999999999997</v>
      </c>
      <c r="AV3980" s="10">
        <v>22.656576033328978</v>
      </c>
      <c r="AW3980" s="10">
        <v>29.89658037876395</v>
      </c>
      <c r="AX3980" s="10" t="s">
        <v>33</v>
      </c>
      <c r="AY3980" s="10">
        <v>0</v>
      </c>
      <c r="AZ3980" s="10" t="s">
        <v>33</v>
      </c>
      <c r="BA3980" s="10" t="s">
        <v>33</v>
      </c>
      <c r="BB3980" s="10">
        <v>3977</v>
      </c>
      <c r="BC3980" s="10">
        <v>80</v>
      </c>
      <c r="BE3980" s="10" t="s">
        <v>1752</v>
      </c>
      <c r="BF3980" s="10" t="s">
        <v>4468</v>
      </c>
      <c r="BG3980" s="10">
        <v>1.3132977278301656E-22</v>
      </c>
      <c r="BR3980" s="10" t="s">
        <v>33</v>
      </c>
      <c r="BS3980" s="11" t="s">
        <v>33</v>
      </c>
      <c r="BT3980" s="11" t="s">
        <v>33</v>
      </c>
      <c r="BU3980" s="10">
        <v>3980</v>
      </c>
    </row>
    <row r="3981" spans="1:73" s="10" customFormat="1" x14ac:dyDescent="0.45">
      <c r="A3981" s="10" t="s">
        <v>33</v>
      </c>
      <c r="B3981" s="10" t="s">
        <v>33</v>
      </c>
      <c r="C3981" s="10">
        <v>1044</v>
      </c>
      <c r="D3981" s="10" t="s">
        <v>33</v>
      </c>
      <c r="E3981" s="10">
        <v>3977</v>
      </c>
      <c r="F3981" s="10">
        <v>1536</v>
      </c>
      <c r="G3981" s="10">
        <v>0</v>
      </c>
      <c r="H3981" s="10">
        <v>411</v>
      </c>
      <c r="I3981" s="10">
        <v>8.4702145781556295E-26</v>
      </c>
      <c r="J3981" s="10" t="s">
        <v>33</v>
      </c>
      <c r="K3981" s="10" t="s">
        <v>818</v>
      </c>
      <c r="L3981" s="10" t="s">
        <v>33</v>
      </c>
      <c r="M3981" s="10">
        <v>1.0606601717798212E-3</v>
      </c>
      <c r="N3981" s="10">
        <v>1.0606601717798212E-3</v>
      </c>
      <c r="O3981" s="10">
        <v>1.4142135623730951E-2</v>
      </c>
      <c r="Q3981" s="10">
        <v>0.01</v>
      </c>
      <c r="R3981" s="10">
        <v>0.02</v>
      </c>
      <c r="S3981" s="10">
        <v>92.5</v>
      </c>
      <c r="T3981" s="10">
        <v>0</v>
      </c>
      <c r="W3981" s="10">
        <v>0</v>
      </c>
      <c r="Y3981" s="10">
        <v>0</v>
      </c>
      <c r="AB3981" s="10">
        <v>0</v>
      </c>
      <c r="AE3981" s="10">
        <v>0</v>
      </c>
      <c r="AH3981" s="10">
        <v>1</v>
      </c>
      <c r="AQ3981" s="10">
        <v>1.1987366117688805E-3</v>
      </c>
      <c r="AR3981" s="10">
        <v>6.8043933174739678E-3</v>
      </c>
      <c r="AS3981" s="10">
        <v>8.542561404538844E-3</v>
      </c>
      <c r="AT3981" s="10">
        <v>2.8170310376568693E-2</v>
      </c>
      <c r="AU3981" s="10">
        <v>1.4804011457402988E-2</v>
      </c>
      <c r="AV3981" s="10">
        <v>0.237013592216235</v>
      </c>
      <c r="AW3981" s="10">
        <v>0.27998791405020668</v>
      </c>
      <c r="AX3981" s="10" t="s">
        <v>33</v>
      </c>
      <c r="AY3981" s="10">
        <v>0</v>
      </c>
      <c r="AZ3981" s="10" t="s">
        <v>33</v>
      </c>
      <c r="BA3981" s="10" t="s">
        <v>33</v>
      </c>
      <c r="BB3981" s="10">
        <v>3977</v>
      </c>
      <c r="BC3981" s="10">
        <v>1536</v>
      </c>
      <c r="BE3981" s="10" t="s">
        <v>1752</v>
      </c>
      <c r="BF3981" s="10" t="s">
        <v>4469</v>
      </c>
      <c r="BG3981" s="10">
        <v>6.821914319842581E-25</v>
      </c>
      <c r="BR3981" s="10" t="s">
        <v>33</v>
      </c>
      <c r="BS3981" s="11" t="s">
        <v>33</v>
      </c>
      <c r="BT3981" s="11" t="s">
        <v>33</v>
      </c>
      <c r="BU3981" s="10">
        <v>3981</v>
      </c>
    </row>
    <row r="3982" spans="1:73" s="10" customFormat="1" x14ac:dyDescent="0.45">
      <c r="A3982" s="10" t="s">
        <v>33</v>
      </c>
      <c r="B3982" s="10" t="s">
        <v>33</v>
      </c>
      <c r="C3982" s="10">
        <v>1044</v>
      </c>
      <c r="D3982" s="10" t="s">
        <v>33</v>
      </c>
      <c r="E3982" s="10">
        <v>3977</v>
      </c>
      <c r="F3982" s="10">
        <v>24</v>
      </c>
      <c r="G3982" s="10">
        <v>0</v>
      </c>
      <c r="H3982" s="10">
        <v>11</v>
      </c>
      <c r="I3982" s="10">
        <v>1.428542417991151E-23</v>
      </c>
      <c r="J3982" s="10" t="s">
        <v>33</v>
      </c>
      <c r="K3982" s="10" t="s">
        <v>836</v>
      </c>
      <c r="L3982" s="10" t="s">
        <v>33</v>
      </c>
      <c r="M3982" s="10">
        <v>0.17888543819998318</v>
      </c>
      <c r="N3982" s="10">
        <v>0.17888543819998318</v>
      </c>
      <c r="O3982" s="10">
        <v>0.89442719099991586</v>
      </c>
      <c r="Q3982" s="10">
        <v>0.8</v>
      </c>
      <c r="R3982" s="10">
        <v>1</v>
      </c>
      <c r="S3982" s="10">
        <v>80</v>
      </c>
      <c r="T3982" s="10">
        <v>0</v>
      </c>
      <c r="W3982" s="10">
        <v>0</v>
      </c>
      <c r="Y3982" s="10">
        <v>0</v>
      </c>
      <c r="AB3982" s="10">
        <v>0</v>
      </c>
      <c r="AE3982" s="10">
        <v>0</v>
      </c>
      <c r="AH3982" s="10">
        <v>1</v>
      </c>
      <c r="AQ3982" s="10">
        <v>0</v>
      </c>
      <c r="AR3982" s="10">
        <v>0</v>
      </c>
      <c r="AS3982" s="10">
        <v>0</v>
      </c>
      <c r="AT3982" s="10">
        <v>0</v>
      </c>
      <c r="AU3982" s="10">
        <v>0</v>
      </c>
      <c r="AV3982" s="10">
        <v>0.17888543819998318</v>
      </c>
      <c r="AW3982" s="10">
        <v>0.17888543819998318</v>
      </c>
      <c r="AX3982" s="10" t="s">
        <v>33</v>
      </c>
      <c r="AY3982" s="10">
        <v>0</v>
      </c>
      <c r="AZ3982" s="10" t="s">
        <v>33</v>
      </c>
      <c r="BA3982" s="10" t="s">
        <v>33</v>
      </c>
      <c r="BB3982" s="10">
        <v>3977</v>
      </c>
      <c r="BC3982" s="10">
        <v>24</v>
      </c>
      <c r="BE3982" s="10" t="s">
        <v>1752</v>
      </c>
      <c r="BF3982" s="10" t="s">
        <v>4470</v>
      </c>
      <c r="BG3982" s="10">
        <v>0</v>
      </c>
      <c r="BR3982" s="10" t="s">
        <v>33</v>
      </c>
      <c r="BS3982" s="11" t="s">
        <v>33</v>
      </c>
      <c r="BT3982" s="11" t="s">
        <v>33</v>
      </c>
      <c r="BU3982" s="10">
        <v>3982</v>
      </c>
    </row>
    <row r="3983" spans="1:73" s="10" customFormat="1" x14ac:dyDescent="0.45">
      <c r="A3983" s="10" t="s">
        <v>33</v>
      </c>
      <c r="B3983" s="10" t="s">
        <v>33</v>
      </c>
      <c r="C3983" s="10">
        <v>1044</v>
      </c>
      <c r="D3983" s="10" t="s">
        <v>33</v>
      </c>
      <c r="E3983" s="10">
        <v>3977</v>
      </c>
      <c r="F3983" s="10">
        <v>13</v>
      </c>
      <c r="G3983" s="10">
        <v>0</v>
      </c>
      <c r="H3983" s="10">
        <v>7</v>
      </c>
      <c r="I3983" s="10">
        <v>2.5253300774354258E-24</v>
      </c>
      <c r="J3983" s="10" t="s">
        <v>33</v>
      </c>
      <c r="K3983" s="10" t="s">
        <v>973</v>
      </c>
      <c r="L3983" s="10" t="s">
        <v>33</v>
      </c>
      <c r="M3983" s="10">
        <v>3.1622776601683791E-2</v>
      </c>
      <c r="N3983" s="10">
        <v>3.1622776601683791E-2</v>
      </c>
      <c r="O3983" s="10">
        <v>3.1622776601683791E-2</v>
      </c>
      <c r="Q3983" s="10">
        <v>0.02</v>
      </c>
      <c r="R3983" s="10">
        <v>0.05</v>
      </c>
      <c r="T3983" s="10">
        <v>0</v>
      </c>
      <c r="W3983" s="10">
        <v>0</v>
      </c>
      <c r="Y3983" s="10">
        <v>0</v>
      </c>
      <c r="AB3983" s="10">
        <v>0</v>
      </c>
      <c r="AE3983" s="10">
        <v>0</v>
      </c>
      <c r="AH3983" s="10">
        <v>1</v>
      </c>
      <c r="AQ3983" s="10">
        <v>2.4494897427831782E-2</v>
      </c>
      <c r="AR3983" s="10">
        <v>6.3073008211328415E-3</v>
      </c>
      <c r="AS3983" s="10">
        <v>4.1824902091488925E-2</v>
      </c>
      <c r="AT3983" s="10">
        <v>0.57563008955404693</v>
      </c>
      <c r="AU3983" s="10">
        <v>3.600069443774662E-3</v>
      </c>
      <c r="AV3983" s="10">
        <v>0.20140099484889085</v>
      </c>
      <c r="AW3983" s="10">
        <v>0.78063115384671244</v>
      </c>
      <c r="AX3983" s="10" t="s">
        <v>33</v>
      </c>
      <c r="AY3983" s="10">
        <v>0</v>
      </c>
      <c r="AZ3983" s="10" t="s">
        <v>33</v>
      </c>
      <c r="BA3983" s="10" t="s">
        <v>33</v>
      </c>
      <c r="BB3983" s="10">
        <v>3977</v>
      </c>
      <c r="BC3983" s="10">
        <v>13</v>
      </c>
      <c r="BE3983" s="10" t="s">
        <v>1752</v>
      </c>
      <c r="BF3983" s="10" t="s">
        <v>4471</v>
      </c>
      <c r="BG3983" s="10">
        <v>3.3400508933110221E-24</v>
      </c>
      <c r="BR3983" s="10" t="s">
        <v>33</v>
      </c>
      <c r="BS3983" s="11" t="s">
        <v>33</v>
      </c>
      <c r="BT3983" s="11" t="s">
        <v>33</v>
      </c>
      <c r="BU3983" s="10">
        <v>3983</v>
      </c>
    </row>
    <row r="3984" spans="1:73" s="10" customFormat="1" x14ac:dyDescent="0.45">
      <c r="A3984" s="10" t="s">
        <v>33</v>
      </c>
      <c r="B3984" s="10" t="s">
        <v>33</v>
      </c>
      <c r="C3984" s="10">
        <v>1044</v>
      </c>
      <c r="D3984" s="10" t="s">
        <v>33</v>
      </c>
      <c r="E3984" s="10">
        <v>3977</v>
      </c>
      <c r="F3984" s="10">
        <v>104</v>
      </c>
      <c r="G3984" s="10">
        <v>0</v>
      </c>
      <c r="H3984" s="10">
        <v>46</v>
      </c>
      <c r="I3984" s="10">
        <v>5.646809718770421E-24</v>
      </c>
      <c r="J3984" s="10" t="s">
        <v>33</v>
      </c>
      <c r="K3984" s="10" t="s">
        <v>928</v>
      </c>
      <c r="L3984" s="10" t="s">
        <v>33</v>
      </c>
      <c r="M3984" s="10">
        <v>7.0710678118654766E-2</v>
      </c>
      <c r="N3984" s="10">
        <v>7.0710678118654766E-2</v>
      </c>
      <c r="O3984" s="10">
        <v>7.0710678118654766E-2</v>
      </c>
      <c r="Q3984" s="10">
        <v>0.05</v>
      </c>
      <c r="R3984" s="10">
        <v>0.1</v>
      </c>
      <c r="T3984" s="10">
        <v>0</v>
      </c>
      <c r="W3984" s="10">
        <v>0</v>
      </c>
      <c r="Y3984" s="10">
        <v>0</v>
      </c>
      <c r="AB3984" s="10">
        <v>0</v>
      </c>
      <c r="AE3984" s="10">
        <v>0</v>
      </c>
      <c r="AH3984" s="10">
        <v>1</v>
      </c>
      <c r="AQ3984" s="10">
        <v>0</v>
      </c>
      <c r="AR3984" s="10">
        <v>0.11895573691335719</v>
      </c>
      <c r="AS3984" s="10">
        <v>0.11895573691335719</v>
      </c>
      <c r="AT3984" s="10">
        <v>0</v>
      </c>
      <c r="AU3984" s="10">
        <v>0</v>
      </c>
      <c r="AV3984" s="10">
        <v>1.5008998897329275</v>
      </c>
      <c r="AW3984" s="10">
        <v>1.5008998897329275</v>
      </c>
      <c r="AX3984" s="10" t="s">
        <v>33</v>
      </c>
      <c r="AY3984" s="10">
        <v>0</v>
      </c>
      <c r="AZ3984" s="10" t="s">
        <v>33</v>
      </c>
      <c r="BA3984" s="10" t="s">
        <v>33</v>
      </c>
      <c r="BB3984" s="10">
        <v>3977</v>
      </c>
      <c r="BC3984" s="10">
        <v>104</v>
      </c>
      <c r="BE3984" s="10" t="s">
        <v>1752</v>
      </c>
      <c r="BF3984" s="10" t="s">
        <v>4472</v>
      </c>
      <c r="BG3984" s="10">
        <v>9.4995611579155625E-24</v>
      </c>
      <c r="BR3984" s="10" t="s">
        <v>33</v>
      </c>
      <c r="BS3984" s="11" t="s">
        <v>33</v>
      </c>
      <c r="BT3984" s="11" t="s">
        <v>33</v>
      </c>
      <c r="BU3984" s="10">
        <v>3984</v>
      </c>
    </row>
    <row r="3985" spans="1:73" s="10" customFormat="1" x14ac:dyDescent="0.45">
      <c r="A3985" s="10">
        <v>1028</v>
      </c>
      <c r="B3985" s="10">
        <v>3897</v>
      </c>
      <c r="C3985" s="10">
        <v>1044</v>
      </c>
      <c r="D3985" s="10">
        <v>3991</v>
      </c>
      <c r="E3985" s="10" t="s">
        <v>33</v>
      </c>
      <c r="F3985" s="10">
        <v>3897</v>
      </c>
      <c r="G3985" s="10">
        <v>0</v>
      </c>
      <c r="H3985" s="10" t="s">
        <v>33</v>
      </c>
      <c r="I3985" s="10">
        <v>3.1692640943916321E-22</v>
      </c>
      <c r="J3985" s="10" t="s">
        <v>1753</v>
      </c>
      <c r="L3985" s="10">
        <v>1</v>
      </c>
      <c r="M3985" s="10" t="s">
        <v>33</v>
      </c>
      <c r="N3985" s="10">
        <v>1</v>
      </c>
      <c r="O3985" s="10">
        <v>1</v>
      </c>
      <c r="Q3985" s="10">
        <v>1</v>
      </c>
      <c r="T3985" s="10">
        <v>1.2247448713915889</v>
      </c>
      <c r="U3985" s="10">
        <v>1</v>
      </c>
      <c r="V3985" s="10">
        <v>1.5</v>
      </c>
      <c r="W3985" s="10">
        <v>1.4665394641809</v>
      </c>
      <c r="X3985" s="10" t="s">
        <v>837</v>
      </c>
      <c r="Y3985" s="10">
        <v>0.14142135623730953</v>
      </c>
      <c r="AB3985" s="10">
        <v>16.967734321352399</v>
      </c>
      <c r="AC3985" s="10">
        <v>0.15</v>
      </c>
      <c r="AE3985" s="10">
        <v>0</v>
      </c>
      <c r="AH3985" s="10">
        <v>1</v>
      </c>
      <c r="AQ3985" s="10">
        <v>17.232000535465506</v>
      </c>
      <c r="AR3985" s="10">
        <v>30.312229040279419</v>
      </c>
      <c r="AS3985" s="10">
        <v>55.298629816704405</v>
      </c>
      <c r="AT3985" s="10">
        <v>404.9520125834394</v>
      </c>
      <c r="AU3985" s="10">
        <v>156.60703618763645</v>
      </c>
      <c r="AV3985" s="10">
        <v>231.972733686179</v>
      </c>
      <c r="AW3985" s="10">
        <v>793.53178245725485</v>
      </c>
      <c r="AX3985" s="10">
        <v>3.1692640943916321E-22</v>
      </c>
      <c r="AY3985" s="10">
        <v>0</v>
      </c>
      <c r="AZ3985" s="10" t="s">
        <v>33</v>
      </c>
      <c r="BA3985" s="10">
        <v>3991</v>
      </c>
      <c r="BB3985" s="10" t="s">
        <v>33</v>
      </c>
      <c r="BC3985" s="10">
        <v>3897</v>
      </c>
      <c r="BE3985" s="10" t="s">
        <v>33</v>
      </c>
      <c r="BF3985" s="10" t="s">
        <v>33</v>
      </c>
      <c r="BG3985" s="10" t="s">
        <v>33</v>
      </c>
      <c r="BR3985" s="10" t="s">
        <v>1753</v>
      </c>
      <c r="BS3985" s="11">
        <v>55.298629816704405</v>
      </c>
      <c r="BT3985" s="11">
        <v>793.53178245725485</v>
      </c>
      <c r="BU3985" s="10">
        <v>3985</v>
      </c>
    </row>
    <row r="3986" spans="1:73" s="10" customFormat="1" x14ac:dyDescent="0.45">
      <c r="A3986" s="10" t="s">
        <v>33</v>
      </c>
      <c r="B3986" s="10" t="s">
        <v>33</v>
      </c>
      <c r="C3986" s="10">
        <v>1044</v>
      </c>
      <c r="D3986" s="10" t="s">
        <v>33</v>
      </c>
      <c r="E3986" s="10">
        <v>3985</v>
      </c>
      <c r="F3986" s="10">
        <v>353</v>
      </c>
      <c r="G3986" s="10">
        <v>0</v>
      </c>
      <c r="H3986" s="10">
        <v>126</v>
      </c>
      <c r="I3986" s="10">
        <v>3.6412072267312684E-22</v>
      </c>
      <c r="J3986" s="10" t="s">
        <v>33</v>
      </c>
      <c r="K3986" s="10" t="s">
        <v>974</v>
      </c>
      <c r="L3986" s="10" t="s">
        <v>33</v>
      </c>
      <c r="M3986" s="10">
        <v>1.1489125293076057</v>
      </c>
      <c r="N3986" s="10">
        <v>1.1489125293076057</v>
      </c>
      <c r="O3986" s="10">
        <v>1.1489125293076057</v>
      </c>
      <c r="Q3986" s="10">
        <v>1.1000000000000001</v>
      </c>
      <c r="R3986" s="10">
        <v>1.2</v>
      </c>
      <c r="T3986" s="10">
        <v>0</v>
      </c>
      <c r="W3986" s="10">
        <v>0</v>
      </c>
      <c r="Y3986" s="10">
        <v>0</v>
      </c>
      <c r="AB3986" s="10">
        <v>0</v>
      </c>
      <c r="AE3986" s="10">
        <v>0</v>
      </c>
      <c r="AH3986" s="10">
        <v>1</v>
      </c>
      <c r="AQ3986" s="10">
        <v>16.006030919202527</v>
      </c>
      <c r="AR3986" s="10">
        <v>28.650326367152168</v>
      </c>
      <c r="AS3986" s="10">
        <v>51.859071199995832</v>
      </c>
      <c r="AT3986" s="10">
        <v>376.14172660125939</v>
      </c>
      <c r="AU3986" s="10">
        <v>139.63912186281186</v>
      </c>
      <c r="AV3986" s="10">
        <v>231.17482545740594</v>
      </c>
      <c r="AW3986" s="10">
        <v>746.95567392147723</v>
      </c>
      <c r="AX3986" s="10" t="s">
        <v>33</v>
      </c>
      <c r="AY3986" s="10">
        <v>0</v>
      </c>
      <c r="AZ3986" s="10" t="s">
        <v>33</v>
      </c>
      <c r="BA3986" s="10" t="s">
        <v>33</v>
      </c>
      <c r="BB3986" s="10">
        <v>3985</v>
      </c>
      <c r="BC3986" s="10">
        <v>353</v>
      </c>
      <c r="BE3986" s="10" t="s">
        <v>1753</v>
      </c>
      <c r="BF3986" s="10" t="s">
        <v>4473</v>
      </c>
      <c r="BG3986" s="10">
        <v>1.6435509232264597E-20</v>
      </c>
      <c r="BR3986" s="10" t="s">
        <v>33</v>
      </c>
      <c r="BS3986" s="11" t="s">
        <v>33</v>
      </c>
      <c r="BT3986" s="11" t="s">
        <v>33</v>
      </c>
      <c r="BU3986" s="10">
        <v>3986</v>
      </c>
    </row>
    <row r="3987" spans="1:73" s="10" customFormat="1" x14ac:dyDescent="0.45">
      <c r="A3987" s="10" t="s">
        <v>33</v>
      </c>
      <c r="B3987" s="10" t="s">
        <v>33</v>
      </c>
      <c r="C3987" s="10">
        <v>1044</v>
      </c>
      <c r="D3987" s="10" t="s">
        <v>33</v>
      </c>
      <c r="E3987" s="10">
        <v>3985</v>
      </c>
      <c r="F3987" s="10">
        <v>45</v>
      </c>
      <c r="G3987" s="10">
        <v>0</v>
      </c>
      <c r="H3987" s="10">
        <v>22</v>
      </c>
      <c r="I3987" s="10">
        <v>3.361512198773048E-25</v>
      </c>
      <c r="J3987" s="10" t="s">
        <v>33</v>
      </c>
      <c r="K3987" s="10" t="s">
        <v>855</v>
      </c>
      <c r="L3987" s="10" t="s">
        <v>33</v>
      </c>
      <c r="M3987" s="10">
        <v>1.0606601717798212E-3</v>
      </c>
      <c r="N3987" s="10">
        <v>1.0606601717798212E-3</v>
      </c>
      <c r="O3987" s="10">
        <v>1.4142135623730951E-2</v>
      </c>
      <c r="Q3987" s="10">
        <v>0.01</v>
      </c>
      <c r="R3987" s="10">
        <v>0.02</v>
      </c>
      <c r="S3987" s="10">
        <v>92.5</v>
      </c>
      <c r="T3987" s="10">
        <v>0</v>
      </c>
      <c r="W3987" s="10">
        <v>0</v>
      </c>
      <c r="Y3987" s="10">
        <v>0</v>
      </c>
      <c r="AB3987" s="10">
        <v>0</v>
      </c>
      <c r="AE3987" s="10">
        <v>0</v>
      </c>
      <c r="AH3987" s="10">
        <v>1</v>
      </c>
      <c r="AQ3987" s="10">
        <v>0</v>
      </c>
      <c r="AR3987" s="10">
        <v>3.8403678681453702E-3</v>
      </c>
      <c r="AS3987" s="10">
        <v>3.8403678681453702E-3</v>
      </c>
      <c r="AT3987" s="10">
        <v>0</v>
      </c>
      <c r="AU3987" s="10">
        <v>0</v>
      </c>
      <c r="AV3987" s="10">
        <v>5.1404854866130084E-2</v>
      </c>
      <c r="AW3987" s="10">
        <v>5.1404854866130084E-2</v>
      </c>
      <c r="AX3987" s="10" t="s">
        <v>33</v>
      </c>
      <c r="AY3987" s="10">
        <v>0</v>
      </c>
      <c r="AZ3987" s="10" t="s">
        <v>33</v>
      </c>
      <c r="BA3987" s="10" t="s">
        <v>33</v>
      </c>
      <c r="BB3987" s="10">
        <v>3985</v>
      </c>
      <c r="BC3987" s="10">
        <v>45</v>
      </c>
      <c r="BE3987" s="10" t="s">
        <v>1753</v>
      </c>
      <c r="BF3987" s="10" t="s">
        <v>4474</v>
      </c>
      <c r="BG3987" s="10">
        <v>1.2171139993768459E-24</v>
      </c>
      <c r="BR3987" s="10" t="s">
        <v>33</v>
      </c>
      <c r="BS3987" s="11" t="s">
        <v>33</v>
      </c>
      <c r="BT3987" s="11" t="s">
        <v>33</v>
      </c>
      <c r="BU3987" s="10">
        <v>3987</v>
      </c>
    </row>
    <row r="3988" spans="1:73" s="10" customFormat="1" x14ac:dyDescent="0.45">
      <c r="A3988" s="10" t="s">
        <v>33</v>
      </c>
      <c r="B3988" s="10" t="s">
        <v>33</v>
      </c>
      <c r="C3988" s="10">
        <v>1044</v>
      </c>
      <c r="D3988" s="10" t="s">
        <v>33</v>
      </c>
      <c r="E3988" s="10">
        <v>3985</v>
      </c>
      <c r="F3988" s="10">
        <v>24</v>
      </c>
      <c r="G3988" s="10">
        <v>0</v>
      </c>
      <c r="H3988" s="10">
        <v>11</v>
      </c>
      <c r="I3988" s="10">
        <v>6.8616580426125907E-23</v>
      </c>
      <c r="J3988" s="10" t="s">
        <v>33</v>
      </c>
      <c r="K3988" s="10" t="s">
        <v>836</v>
      </c>
      <c r="L3988" s="10" t="s">
        <v>33</v>
      </c>
      <c r="M3988" s="10">
        <v>0.21650635094610965</v>
      </c>
      <c r="N3988" s="10">
        <v>0.21650635094610965</v>
      </c>
      <c r="O3988" s="10">
        <v>1.7320508075688772</v>
      </c>
      <c r="Q3988" s="10">
        <v>1.5</v>
      </c>
      <c r="R3988" s="10">
        <v>2</v>
      </c>
      <c r="S3988" s="10">
        <v>87.5</v>
      </c>
      <c r="T3988" s="10">
        <v>0</v>
      </c>
      <c r="W3988" s="10">
        <v>0</v>
      </c>
      <c r="Y3988" s="10">
        <v>0</v>
      </c>
      <c r="AB3988" s="10">
        <v>0</v>
      </c>
      <c r="AE3988" s="10">
        <v>0</v>
      </c>
      <c r="AH3988" s="10">
        <v>1</v>
      </c>
      <c r="AQ3988" s="10">
        <v>0</v>
      </c>
      <c r="AR3988" s="10">
        <v>0</v>
      </c>
      <c r="AS3988" s="10">
        <v>0</v>
      </c>
      <c r="AT3988" s="10">
        <v>0</v>
      </c>
      <c r="AU3988" s="10">
        <v>0</v>
      </c>
      <c r="AV3988" s="10">
        <v>0.21650635094610965</v>
      </c>
      <c r="AW3988" s="10">
        <v>0.21650635094610965</v>
      </c>
      <c r="AX3988" s="10" t="s">
        <v>33</v>
      </c>
      <c r="AY3988" s="10">
        <v>0</v>
      </c>
      <c r="AZ3988" s="10" t="s">
        <v>33</v>
      </c>
      <c r="BA3988" s="10" t="s">
        <v>33</v>
      </c>
      <c r="BB3988" s="10">
        <v>3985</v>
      </c>
      <c r="BC3988" s="10">
        <v>24</v>
      </c>
      <c r="BE3988" s="10" t="s">
        <v>1753</v>
      </c>
      <c r="BF3988" s="10" t="s">
        <v>4475</v>
      </c>
      <c r="BG3988" s="10">
        <v>0</v>
      </c>
      <c r="BR3988" s="10" t="s">
        <v>33</v>
      </c>
      <c r="BS3988" s="11" t="s">
        <v>33</v>
      </c>
      <c r="BT3988" s="11" t="s">
        <v>33</v>
      </c>
      <c r="BU3988" s="10">
        <v>3988</v>
      </c>
    </row>
    <row r="3989" spans="1:73" s="10" customFormat="1" x14ac:dyDescent="0.45">
      <c r="A3989" s="10" t="s">
        <v>33</v>
      </c>
      <c r="B3989" s="10" t="s">
        <v>33</v>
      </c>
      <c r="C3989" s="10">
        <v>1044</v>
      </c>
      <c r="D3989" s="10" t="s">
        <v>33</v>
      </c>
      <c r="E3989" s="10">
        <v>3985</v>
      </c>
      <c r="F3989" s="10">
        <v>13</v>
      </c>
      <c r="G3989" s="10">
        <v>0</v>
      </c>
      <c r="H3989" s="10">
        <v>7</v>
      </c>
      <c r="I3989" s="10">
        <v>5.0110465224342139E-25</v>
      </c>
      <c r="J3989" s="10" t="s">
        <v>33</v>
      </c>
      <c r="K3989" s="10" t="s">
        <v>973</v>
      </c>
      <c r="L3989" s="10" t="s">
        <v>33</v>
      </c>
      <c r="M3989" s="10">
        <v>1.5811388300841897E-3</v>
      </c>
      <c r="N3989" s="10">
        <v>1.5811388300841897E-3</v>
      </c>
      <c r="O3989" s="10">
        <v>3.1622776601683791E-2</v>
      </c>
      <c r="Q3989" s="10">
        <v>0.02</v>
      </c>
      <c r="R3989" s="10">
        <v>0.05</v>
      </c>
      <c r="S3989" s="10">
        <v>95</v>
      </c>
      <c r="T3989" s="10">
        <v>0</v>
      </c>
      <c r="W3989" s="10">
        <v>0</v>
      </c>
      <c r="Y3989" s="10">
        <v>0</v>
      </c>
      <c r="AB3989" s="10">
        <v>0</v>
      </c>
      <c r="AE3989" s="10">
        <v>0</v>
      </c>
      <c r="AH3989" s="10">
        <v>1</v>
      </c>
      <c r="AQ3989" s="10">
        <v>1.2247448713915891E-3</v>
      </c>
      <c r="AR3989" s="10">
        <v>3.153650410566421E-4</v>
      </c>
      <c r="AS3989" s="10">
        <v>2.0912451045744461E-3</v>
      </c>
      <c r="AT3989" s="10">
        <v>2.8781504477702346E-2</v>
      </c>
      <c r="AU3989" s="10">
        <v>1.8000347218873311E-4</v>
      </c>
      <c r="AV3989" s="10">
        <v>1.0070049742444543E-2</v>
      </c>
      <c r="AW3989" s="10">
        <v>3.9031557692335621E-2</v>
      </c>
      <c r="AX3989" s="10" t="s">
        <v>33</v>
      </c>
      <c r="AY3989" s="10">
        <v>0</v>
      </c>
      <c r="AZ3989" s="10" t="s">
        <v>33</v>
      </c>
      <c r="BA3989" s="10" t="s">
        <v>33</v>
      </c>
      <c r="BB3989" s="10">
        <v>3985</v>
      </c>
      <c r="BC3989" s="10">
        <v>13</v>
      </c>
      <c r="BE3989" s="10" t="s">
        <v>1753</v>
      </c>
      <c r="BF3989" s="10" t="s">
        <v>4476</v>
      </c>
      <c r="BG3989" s="10">
        <v>6.6277080225000662E-25</v>
      </c>
      <c r="BR3989" s="10" t="s">
        <v>33</v>
      </c>
      <c r="BS3989" s="11" t="s">
        <v>33</v>
      </c>
      <c r="BT3989" s="11" t="s">
        <v>33</v>
      </c>
      <c r="BU3989" s="10">
        <v>3989</v>
      </c>
    </row>
    <row r="3990" spans="1:73" s="10" customFormat="1" x14ac:dyDescent="0.45">
      <c r="A3990" s="10" t="s">
        <v>33</v>
      </c>
      <c r="B3990" s="10" t="s">
        <v>33</v>
      </c>
      <c r="C3990" s="10">
        <v>1044</v>
      </c>
      <c r="D3990" s="10" t="s">
        <v>33</v>
      </c>
      <c r="E3990" s="10">
        <v>3985</v>
      </c>
      <c r="F3990" s="10">
        <v>104</v>
      </c>
      <c r="G3990" s="10">
        <v>0</v>
      </c>
      <c r="H3990" s="10">
        <v>46</v>
      </c>
      <c r="I3990" s="10">
        <v>7.76307989138332E-24</v>
      </c>
      <c r="J3990" s="10" t="s">
        <v>33</v>
      </c>
      <c r="K3990" s="10" t="s">
        <v>928</v>
      </c>
      <c r="L3990" s="10" t="s">
        <v>33</v>
      </c>
      <c r="M3990" s="10">
        <v>2.4494897427831779E-2</v>
      </c>
      <c r="N3990" s="10">
        <v>2.4494897427831779E-2</v>
      </c>
      <c r="O3990" s="10">
        <v>2.4494897427831779E-2</v>
      </c>
      <c r="Q3990" s="10">
        <v>0.02</v>
      </c>
      <c r="R3990" s="10">
        <v>0.03</v>
      </c>
      <c r="T3990" s="10">
        <v>0</v>
      </c>
      <c r="W3990" s="10">
        <v>0</v>
      </c>
      <c r="Y3990" s="10">
        <v>0</v>
      </c>
      <c r="AB3990" s="10">
        <v>0</v>
      </c>
      <c r="AE3990" s="10">
        <v>0</v>
      </c>
      <c r="AH3990" s="10">
        <v>1</v>
      </c>
      <c r="AQ3990" s="10">
        <v>0</v>
      </c>
      <c r="AR3990" s="10">
        <v>4.120747603714623E-2</v>
      </c>
      <c r="AS3990" s="10">
        <v>4.120747603714623E-2</v>
      </c>
      <c r="AT3990" s="10">
        <v>0</v>
      </c>
      <c r="AU3990" s="10">
        <v>0</v>
      </c>
      <c r="AV3990" s="10">
        <v>0.5199269732183911</v>
      </c>
      <c r="AW3990" s="10">
        <v>0.5199269732183911</v>
      </c>
      <c r="AX3990" s="10" t="s">
        <v>33</v>
      </c>
      <c r="AY3990" s="10">
        <v>0</v>
      </c>
      <c r="AZ3990" s="10" t="s">
        <v>33</v>
      </c>
      <c r="BA3990" s="10" t="s">
        <v>33</v>
      </c>
      <c r="BB3990" s="10">
        <v>3985</v>
      </c>
      <c r="BC3990" s="10">
        <v>104</v>
      </c>
      <c r="BE3990" s="10" t="s">
        <v>1753</v>
      </c>
      <c r="BF3990" s="10" t="s">
        <v>4477</v>
      </c>
      <c r="BG3990" s="10">
        <v>1.3059737422503113E-23</v>
      </c>
      <c r="BR3990" s="10" t="s">
        <v>33</v>
      </c>
      <c r="BS3990" s="11" t="s">
        <v>33</v>
      </c>
      <c r="BT3990" s="11" t="s">
        <v>33</v>
      </c>
      <c r="BU3990" s="10">
        <v>3990</v>
      </c>
    </row>
    <row r="3991" spans="1:73" s="10" customFormat="1" x14ac:dyDescent="0.45">
      <c r="A3991" s="10">
        <v>1029</v>
      </c>
      <c r="B3991" s="10">
        <v>3898</v>
      </c>
      <c r="C3991" s="10">
        <v>1044</v>
      </c>
      <c r="D3991" s="10">
        <v>3998</v>
      </c>
      <c r="E3991" s="10" t="s">
        <v>33</v>
      </c>
      <c r="F3991" s="10">
        <v>3898</v>
      </c>
      <c r="G3991" s="10">
        <v>0</v>
      </c>
      <c r="H3991" s="10" t="s">
        <v>33</v>
      </c>
      <c r="I3991" s="10">
        <v>1.0935000000000008E-22</v>
      </c>
      <c r="J3991" s="10" t="s">
        <v>1507</v>
      </c>
      <c r="L3991" s="10">
        <v>1</v>
      </c>
      <c r="M3991" s="10" t="s">
        <v>33</v>
      </c>
      <c r="N3991" s="10">
        <v>1</v>
      </c>
      <c r="O3991" s="10">
        <v>1</v>
      </c>
      <c r="Q3991" s="10">
        <v>1</v>
      </c>
      <c r="T3991" s="10">
        <v>1.7320508075688772</v>
      </c>
      <c r="U3991" s="10">
        <v>1.5</v>
      </c>
      <c r="V3991" s="10">
        <v>2</v>
      </c>
      <c r="W3991" s="10">
        <v>1.796136687448926</v>
      </c>
      <c r="X3991" s="10" t="s">
        <v>837</v>
      </c>
      <c r="Y3991" s="10">
        <v>0.17320508075688773</v>
      </c>
      <c r="AB3991" s="10">
        <v>20.781145589211391</v>
      </c>
      <c r="AC3991" s="10">
        <v>0.125</v>
      </c>
      <c r="AE3991" s="10">
        <v>0</v>
      </c>
      <c r="AH3991" s="10">
        <v>1</v>
      </c>
      <c r="AQ3991" s="10">
        <v>1.7333850227975967</v>
      </c>
      <c r="AR3991" s="10">
        <v>16.226893315588491</v>
      </c>
      <c r="AS3991" s="10">
        <v>18.740301598645004</v>
      </c>
      <c r="AT3991" s="10">
        <v>40.734548035743522</v>
      </c>
      <c r="AU3991" s="10">
        <v>20.788655597023407</v>
      </c>
      <c r="AV3991" s="10">
        <v>208.17313808017747</v>
      </c>
      <c r="AW3991" s="10">
        <v>269.69634171294439</v>
      </c>
      <c r="AX3991" s="10">
        <v>1.0935000000000008E-22</v>
      </c>
      <c r="AY3991" s="10">
        <v>0</v>
      </c>
      <c r="AZ3991" s="10" t="s">
        <v>33</v>
      </c>
      <c r="BA3991" s="10">
        <v>3998</v>
      </c>
      <c r="BB3991" s="10" t="s">
        <v>33</v>
      </c>
      <c r="BC3991" s="10">
        <v>3898</v>
      </c>
      <c r="BE3991" s="10" t="s">
        <v>33</v>
      </c>
      <c r="BF3991" s="10" t="s">
        <v>33</v>
      </c>
      <c r="BG3991" s="10" t="s">
        <v>33</v>
      </c>
      <c r="BR3991" s="10" t="s">
        <v>1507</v>
      </c>
      <c r="BS3991" s="11">
        <v>18.740301598645004</v>
      </c>
      <c r="BT3991" s="11">
        <v>269.69634171294439</v>
      </c>
      <c r="BU3991" s="10">
        <v>3991</v>
      </c>
    </row>
    <row r="3992" spans="1:73" s="10" customFormat="1" x14ac:dyDescent="0.45">
      <c r="A3992" s="10" t="s">
        <v>33</v>
      </c>
      <c r="B3992" s="10" t="s">
        <v>33</v>
      </c>
      <c r="C3992" s="10">
        <v>1044</v>
      </c>
      <c r="D3992" s="10" t="s">
        <v>33</v>
      </c>
      <c r="E3992" s="10">
        <v>3991</v>
      </c>
      <c r="F3992" s="10">
        <v>2337</v>
      </c>
      <c r="G3992" s="10">
        <v>0</v>
      </c>
      <c r="H3992" s="10">
        <v>601</v>
      </c>
      <c r="I3992" s="10">
        <v>9.7805613335840873E-23</v>
      </c>
      <c r="J3992" s="10" t="s">
        <v>33</v>
      </c>
      <c r="K3992" s="10" t="s">
        <v>975</v>
      </c>
      <c r="L3992" s="10" t="s">
        <v>33</v>
      </c>
      <c r="M3992" s="10">
        <v>0.89442719099991586</v>
      </c>
      <c r="N3992" s="10">
        <v>0.89442719099991586</v>
      </c>
      <c r="O3992" s="10">
        <v>0.89442719099991586</v>
      </c>
      <c r="Q3992" s="10">
        <v>0.8</v>
      </c>
      <c r="R3992" s="10">
        <v>1</v>
      </c>
      <c r="T3992" s="10">
        <v>0</v>
      </c>
      <c r="W3992" s="10">
        <v>0</v>
      </c>
      <c r="Y3992" s="10">
        <v>0</v>
      </c>
      <c r="AB3992" s="10">
        <v>0</v>
      </c>
      <c r="AE3992" s="10">
        <v>0</v>
      </c>
      <c r="AH3992" s="10">
        <v>1</v>
      </c>
      <c r="AQ3992" s="10">
        <v>0</v>
      </c>
      <c r="AR3992" s="10">
        <v>0.15974469631258498</v>
      </c>
      <c r="AS3992" s="10">
        <v>0.15974469631258498</v>
      </c>
      <c r="AT3992" s="10">
        <v>0</v>
      </c>
      <c r="AU3992" s="10">
        <v>0</v>
      </c>
      <c r="AV3992" s="10">
        <v>2.9641317109737213</v>
      </c>
      <c r="AW3992" s="10">
        <v>2.9641317109737213</v>
      </c>
      <c r="AX3992" s="10" t="s">
        <v>33</v>
      </c>
      <c r="AY3992" s="10">
        <v>0</v>
      </c>
      <c r="AZ3992" s="10" t="s">
        <v>33</v>
      </c>
      <c r="BA3992" s="10" t="s">
        <v>33</v>
      </c>
      <c r="BB3992" s="10">
        <v>3991</v>
      </c>
      <c r="BC3992" s="10">
        <v>2337</v>
      </c>
      <c r="BE3992" s="10" t="s">
        <v>1507</v>
      </c>
      <c r="BF3992" s="10" t="s">
        <v>4478</v>
      </c>
      <c r="BG3992" s="10">
        <v>1.746808254178118E-23</v>
      </c>
      <c r="BR3992" s="10" t="s">
        <v>33</v>
      </c>
      <c r="BS3992" s="11" t="s">
        <v>33</v>
      </c>
      <c r="BT3992" s="11" t="s">
        <v>33</v>
      </c>
      <c r="BU3992" s="10">
        <v>3992</v>
      </c>
    </row>
    <row r="3993" spans="1:73" s="10" customFormat="1" x14ac:dyDescent="0.45">
      <c r="A3993" s="10" t="s">
        <v>33</v>
      </c>
      <c r="B3993" s="10" t="s">
        <v>33</v>
      </c>
      <c r="C3993" s="10">
        <v>1044</v>
      </c>
      <c r="D3993" s="10" t="s">
        <v>33</v>
      </c>
      <c r="E3993" s="10">
        <v>3991</v>
      </c>
      <c r="F3993" s="10">
        <v>92</v>
      </c>
      <c r="G3993" s="10">
        <v>0</v>
      </c>
      <c r="H3993" s="10">
        <v>39</v>
      </c>
      <c r="I3993" s="10">
        <v>1.3657810622497306E-22</v>
      </c>
      <c r="J3993" s="10" t="s">
        <v>33</v>
      </c>
      <c r="K3993" s="10" t="s">
        <v>868</v>
      </c>
      <c r="L3993" s="10" t="s">
        <v>33</v>
      </c>
      <c r="M3993" s="10">
        <v>1.2489995996796797</v>
      </c>
      <c r="N3993" s="10">
        <v>1.2489995996796797</v>
      </c>
      <c r="O3993" s="10">
        <v>1.2489995996796797</v>
      </c>
      <c r="Q3993" s="10">
        <v>1.2</v>
      </c>
      <c r="R3993" s="10">
        <v>1.3</v>
      </c>
      <c r="T3993" s="10">
        <v>0</v>
      </c>
      <c r="W3993" s="10">
        <v>0</v>
      </c>
      <c r="Y3993" s="10">
        <v>0</v>
      </c>
      <c r="AB3993" s="10">
        <v>0</v>
      </c>
      <c r="AE3993" s="10">
        <v>0</v>
      </c>
      <c r="AH3993" s="10">
        <v>1</v>
      </c>
      <c r="AQ3993" s="10">
        <v>0</v>
      </c>
      <c r="AR3993" s="10">
        <v>4.1423546189294385</v>
      </c>
      <c r="AS3993" s="10">
        <v>4.1423546189294385</v>
      </c>
      <c r="AT3993" s="10">
        <v>0</v>
      </c>
      <c r="AU3993" s="10">
        <v>0</v>
      </c>
      <c r="AV3993" s="10">
        <v>83.63562014728079</v>
      </c>
      <c r="AW3993" s="10">
        <v>83.63562014728079</v>
      </c>
      <c r="AX3993" s="10" t="s">
        <v>33</v>
      </c>
      <c r="AY3993" s="10">
        <v>0</v>
      </c>
      <c r="AZ3993" s="10" t="s">
        <v>33</v>
      </c>
      <c r="BA3993" s="10" t="s">
        <v>33</v>
      </c>
      <c r="BB3993" s="10">
        <v>3991</v>
      </c>
      <c r="BC3993" s="10">
        <v>92</v>
      </c>
      <c r="BE3993" s="10" t="s">
        <v>1507</v>
      </c>
      <c r="BF3993" s="10" t="s">
        <v>4479</v>
      </c>
      <c r="BG3993" s="10">
        <v>4.5296647757993441E-22</v>
      </c>
      <c r="BR3993" s="10" t="s">
        <v>33</v>
      </c>
      <c r="BS3993" s="11" t="s">
        <v>33</v>
      </c>
      <c r="BT3993" s="11" t="s">
        <v>33</v>
      </c>
      <c r="BU3993" s="10">
        <v>3993</v>
      </c>
    </row>
    <row r="3994" spans="1:73" s="10" customFormat="1" x14ac:dyDescent="0.45">
      <c r="A3994" s="10" t="s">
        <v>33</v>
      </c>
      <c r="B3994" s="10" t="s">
        <v>33</v>
      </c>
      <c r="C3994" s="10">
        <v>1044</v>
      </c>
      <c r="D3994" s="10" t="s">
        <v>33</v>
      </c>
      <c r="E3994" s="10">
        <v>3991</v>
      </c>
      <c r="F3994" s="10">
        <v>132</v>
      </c>
      <c r="G3994" s="10">
        <v>0</v>
      </c>
      <c r="H3994" s="10">
        <v>55</v>
      </c>
      <c r="I3994" s="10">
        <v>9.2786551827298848E-23</v>
      </c>
      <c r="J3994" s="10" t="s">
        <v>33</v>
      </c>
      <c r="K3994" s="10" t="s">
        <v>891</v>
      </c>
      <c r="L3994" s="10" t="s">
        <v>33</v>
      </c>
      <c r="M3994" s="10">
        <v>0.84852813742385713</v>
      </c>
      <c r="N3994" s="10">
        <v>0.84852813742385713</v>
      </c>
      <c r="O3994" s="10">
        <v>0.84852813742385713</v>
      </c>
      <c r="Q3994" s="10">
        <v>0.8</v>
      </c>
      <c r="R3994" s="10">
        <v>0.9</v>
      </c>
      <c r="T3994" s="10">
        <v>0</v>
      </c>
      <c r="W3994" s="10">
        <v>0</v>
      </c>
      <c r="Y3994" s="10">
        <v>0</v>
      </c>
      <c r="AB3994" s="10">
        <v>0</v>
      </c>
      <c r="AE3994" s="10">
        <v>0</v>
      </c>
      <c r="AH3994" s="10">
        <v>1</v>
      </c>
      <c r="AQ3994" s="10">
        <v>0</v>
      </c>
      <c r="AR3994" s="10">
        <v>9.8811101603008158</v>
      </c>
      <c r="AS3994" s="10">
        <v>9.8811101603008158</v>
      </c>
      <c r="AT3994" s="10">
        <v>0</v>
      </c>
      <c r="AU3994" s="10">
        <v>0</v>
      </c>
      <c r="AV3994" s="10">
        <v>119.94793750623646</v>
      </c>
      <c r="AW3994" s="10">
        <v>119.94793750623646</v>
      </c>
      <c r="AX3994" s="10" t="s">
        <v>33</v>
      </c>
      <c r="AY3994" s="10">
        <v>0</v>
      </c>
      <c r="AZ3994" s="10" t="s">
        <v>33</v>
      </c>
      <c r="BA3994" s="10" t="s">
        <v>33</v>
      </c>
      <c r="BB3994" s="10">
        <v>3991</v>
      </c>
      <c r="BC3994" s="10">
        <v>132</v>
      </c>
      <c r="BE3994" s="10" t="s">
        <v>1507</v>
      </c>
      <c r="BF3994" s="10" t="s">
        <v>4480</v>
      </c>
      <c r="BG3994" s="10">
        <v>1.080499396028895E-21</v>
      </c>
      <c r="BR3994" s="10" t="s">
        <v>33</v>
      </c>
      <c r="BS3994" s="11" t="s">
        <v>33</v>
      </c>
      <c r="BT3994" s="11" t="s">
        <v>33</v>
      </c>
      <c r="BU3994" s="10">
        <v>3994</v>
      </c>
    </row>
    <row r="3995" spans="1:73" s="10" customFormat="1" x14ac:dyDescent="0.45">
      <c r="A3995" s="10" t="s">
        <v>33</v>
      </c>
      <c r="B3995" s="10" t="s">
        <v>33</v>
      </c>
      <c r="C3995" s="10">
        <v>1044</v>
      </c>
      <c r="D3995" s="10" t="s">
        <v>33</v>
      </c>
      <c r="E3995" s="10">
        <v>3991</v>
      </c>
      <c r="F3995" s="10">
        <v>281</v>
      </c>
      <c r="G3995" s="10">
        <v>0</v>
      </c>
      <c r="H3995" s="10">
        <v>107</v>
      </c>
      <c r="I3995" s="10">
        <v>5.7991594892061771E-26</v>
      </c>
      <c r="J3995" s="10" t="s">
        <v>33</v>
      </c>
      <c r="K3995" s="10" t="s">
        <v>812</v>
      </c>
      <c r="L3995" s="10" t="s">
        <v>33</v>
      </c>
      <c r="M3995" s="10">
        <v>5.3033008588991061E-4</v>
      </c>
      <c r="N3995" s="10">
        <v>5.3033008588991061E-4</v>
      </c>
      <c r="O3995" s="10">
        <v>7.0710678118654753E-3</v>
      </c>
      <c r="Q3995" s="10">
        <v>5.0000000000000001E-3</v>
      </c>
      <c r="R3995" s="10">
        <v>0.01</v>
      </c>
      <c r="S3995" s="10">
        <v>92.5</v>
      </c>
      <c r="T3995" s="10">
        <v>0</v>
      </c>
      <c r="W3995" s="10">
        <v>0</v>
      </c>
      <c r="Y3995" s="10">
        <v>0</v>
      </c>
      <c r="AB3995" s="10">
        <v>0</v>
      </c>
      <c r="AE3995" s="10">
        <v>0</v>
      </c>
      <c r="AH3995" s="10">
        <v>1</v>
      </c>
      <c r="AQ3995" s="10">
        <v>5.9936830588444025E-4</v>
      </c>
      <c r="AR3995" s="10">
        <v>3.4021966587369839E-3</v>
      </c>
      <c r="AS3995" s="10">
        <v>4.271280702269422E-3</v>
      </c>
      <c r="AT3995" s="10">
        <v>1.4085155188284347E-2</v>
      </c>
      <c r="AU3995" s="10">
        <v>7.4020057287014938E-3</v>
      </c>
      <c r="AV3995" s="10">
        <v>0.1185067961081175</v>
      </c>
      <c r="AW3995" s="10">
        <v>0.13999395702510334</v>
      </c>
      <c r="AX3995" s="10" t="s">
        <v>33</v>
      </c>
      <c r="AY3995" s="10">
        <v>0</v>
      </c>
      <c r="AZ3995" s="10" t="s">
        <v>33</v>
      </c>
      <c r="BA3995" s="10" t="s">
        <v>33</v>
      </c>
      <c r="BB3995" s="10">
        <v>3991</v>
      </c>
      <c r="BC3995" s="10">
        <v>281</v>
      </c>
      <c r="BE3995" s="10" t="s">
        <v>1507</v>
      </c>
      <c r="BF3995" s="10" t="s">
        <v>4481</v>
      </c>
      <c r="BG3995" s="10">
        <v>4.6706454479316161E-25</v>
      </c>
      <c r="BR3995" s="10" t="s">
        <v>33</v>
      </c>
      <c r="BS3995" s="11" t="s">
        <v>33</v>
      </c>
      <c r="BT3995" s="11" t="s">
        <v>33</v>
      </c>
      <c r="BU3995" s="10">
        <v>3995</v>
      </c>
    </row>
    <row r="3996" spans="1:73" s="10" customFormat="1" x14ac:dyDescent="0.45">
      <c r="A3996" s="10" t="s">
        <v>33</v>
      </c>
      <c r="B3996" s="10" t="s">
        <v>33</v>
      </c>
      <c r="C3996" s="10">
        <v>1044</v>
      </c>
      <c r="D3996" s="10" t="s">
        <v>33</v>
      </c>
      <c r="E3996" s="10">
        <v>3991</v>
      </c>
      <c r="F3996" s="10">
        <v>13</v>
      </c>
      <c r="G3996" s="10">
        <v>0</v>
      </c>
      <c r="H3996" s="10">
        <v>7</v>
      </c>
      <c r="I3996" s="10">
        <v>1.0373851864182376E-25</v>
      </c>
      <c r="J3996" s="10" t="s">
        <v>33</v>
      </c>
      <c r="K3996" s="10" t="s">
        <v>973</v>
      </c>
      <c r="L3996" s="10" t="s">
        <v>33</v>
      </c>
      <c r="M3996" s="10">
        <v>9.4868329805051371E-4</v>
      </c>
      <c r="N3996" s="10">
        <v>9.4868329805051371E-4</v>
      </c>
      <c r="O3996" s="10">
        <v>3.1622776601683791E-2</v>
      </c>
      <c r="Q3996" s="10">
        <v>0.02</v>
      </c>
      <c r="R3996" s="10">
        <v>0.05</v>
      </c>
      <c r="S3996" s="10">
        <v>97</v>
      </c>
      <c r="T3996" s="10">
        <v>0</v>
      </c>
      <c r="W3996" s="10">
        <v>0</v>
      </c>
      <c r="Y3996" s="10">
        <v>0</v>
      </c>
      <c r="AB3996" s="10">
        <v>0</v>
      </c>
      <c r="AE3996" s="10">
        <v>0</v>
      </c>
      <c r="AH3996" s="10">
        <v>1</v>
      </c>
      <c r="AQ3996" s="10">
        <v>7.3484692283495336E-4</v>
      </c>
      <c r="AR3996" s="10">
        <v>1.8921902463398525E-4</v>
      </c>
      <c r="AS3996" s="10">
        <v>1.2547470627446676E-3</v>
      </c>
      <c r="AT3996" s="10">
        <v>1.7268902686621405E-2</v>
      </c>
      <c r="AU3996" s="10">
        <v>1.0800208331323985E-4</v>
      </c>
      <c r="AV3996" s="10">
        <v>6.0420298454667244E-3</v>
      </c>
      <c r="AW3996" s="10">
        <v>2.3418934615401371E-2</v>
      </c>
      <c r="AX3996" s="10" t="s">
        <v>33</v>
      </c>
      <c r="AY3996" s="10">
        <v>0</v>
      </c>
      <c r="AZ3996" s="10" t="s">
        <v>33</v>
      </c>
      <c r="BA3996" s="10" t="s">
        <v>33</v>
      </c>
      <c r="BB3996" s="10">
        <v>3991</v>
      </c>
      <c r="BC3996" s="10">
        <v>13</v>
      </c>
      <c r="BE3996" s="10" t="s">
        <v>1507</v>
      </c>
      <c r="BF3996" s="10" t="s">
        <v>4482</v>
      </c>
      <c r="BG3996" s="10">
        <v>1.372065913111295E-25</v>
      </c>
      <c r="BR3996" s="10" t="s">
        <v>33</v>
      </c>
      <c r="BS3996" s="11" t="s">
        <v>33</v>
      </c>
      <c r="BT3996" s="11" t="s">
        <v>33</v>
      </c>
      <c r="BU3996" s="10">
        <v>3996</v>
      </c>
    </row>
    <row r="3997" spans="1:73" s="10" customFormat="1" x14ac:dyDescent="0.45">
      <c r="A3997" s="10" t="s">
        <v>33</v>
      </c>
      <c r="B3997" s="10" t="s">
        <v>33</v>
      </c>
      <c r="C3997" s="10">
        <v>1044</v>
      </c>
      <c r="D3997" s="10" t="s">
        <v>33</v>
      </c>
      <c r="E3997" s="10">
        <v>3991</v>
      </c>
      <c r="F3997" s="10">
        <v>104</v>
      </c>
      <c r="G3997" s="10">
        <v>0</v>
      </c>
      <c r="H3997" s="10">
        <v>46</v>
      </c>
      <c r="I3997" s="10">
        <v>7.7322126522749035E-24</v>
      </c>
      <c r="J3997" s="10" t="s">
        <v>33</v>
      </c>
      <c r="K3997" s="10" t="s">
        <v>928</v>
      </c>
      <c r="L3997" s="10" t="s">
        <v>33</v>
      </c>
      <c r="M3997" s="10">
        <v>7.0710678118654766E-2</v>
      </c>
      <c r="N3997" s="10">
        <v>7.0710678118654766E-2</v>
      </c>
      <c r="O3997" s="10">
        <v>7.0710678118654766E-2</v>
      </c>
      <c r="Q3997" s="10">
        <v>0.05</v>
      </c>
      <c r="R3997" s="10">
        <v>0.1</v>
      </c>
      <c r="T3997" s="10">
        <v>0</v>
      </c>
      <c r="W3997" s="10">
        <v>0</v>
      </c>
      <c r="Y3997" s="10">
        <v>0</v>
      </c>
      <c r="AB3997" s="10">
        <v>0</v>
      </c>
      <c r="AE3997" s="10">
        <v>0</v>
      </c>
      <c r="AH3997" s="10">
        <v>1</v>
      </c>
      <c r="AQ3997" s="10">
        <v>0</v>
      </c>
      <c r="AR3997" s="10">
        <v>0.11895573691335719</v>
      </c>
      <c r="AS3997" s="10">
        <v>0.11895573691335719</v>
      </c>
      <c r="AT3997" s="10">
        <v>0</v>
      </c>
      <c r="AU3997" s="10">
        <v>0</v>
      </c>
      <c r="AV3997" s="10">
        <v>1.5008998897329275</v>
      </c>
      <c r="AW3997" s="10">
        <v>1.5008998897329275</v>
      </c>
      <c r="AX3997" s="10" t="s">
        <v>33</v>
      </c>
      <c r="AY3997" s="10">
        <v>0</v>
      </c>
      <c r="AZ3997" s="10" t="s">
        <v>33</v>
      </c>
      <c r="BA3997" s="10" t="s">
        <v>33</v>
      </c>
      <c r="BB3997" s="10">
        <v>3991</v>
      </c>
      <c r="BC3997" s="10">
        <v>104</v>
      </c>
      <c r="BE3997" s="10" t="s">
        <v>1507</v>
      </c>
      <c r="BF3997" s="10" t="s">
        <v>4483</v>
      </c>
      <c r="BG3997" s="10">
        <v>1.3007809831475618E-23</v>
      </c>
      <c r="BR3997" s="10" t="s">
        <v>33</v>
      </c>
      <c r="BS3997" s="11" t="s">
        <v>33</v>
      </c>
      <c r="BT3997" s="11" t="s">
        <v>33</v>
      </c>
      <c r="BU3997" s="10">
        <v>3997</v>
      </c>
    </row>
    <row r="3998" spans="1:73" s="10" customFormat="1" x14ac:dyDescent="0.45">
      <c r="A3998" s="10">
        <v>1030</v>
      </c>
      <c r="B3998" s="10">
        <v>3899</v>
      </c>
      <c r="C3998" s="10">
        <v>1044</v>
      </c>
      <c r="D3998" s="10">
        <v>4004</v>
      </c>
      <c r="E3998" s="10" t="s">
        <v>33</v>
      </c>
      <c r="F3998" s="10">
        <v>3899</v>
      </c>
      <c r="G3998" s="10" t="e">
        <v>#VALUE!</v>
      </c>
      <c r="H3998" s="10" t="s">
        <v>33</v>
      </c>
      <c r="I3998" s="10">
        <v>1.6402499999999857E-26</v>
      </c>
      <c r="J3998" s="10" t="s">
        <v>1679</v>
      </c>
      <c r="L3998" s="10">
        <v>1</v>
      </c>
      <c r="M3998" s="10" t="s">
        <v>33</v>
      </c>
      <c r="N3998" s="10">
        <v>1</v>
      </c>
      <c r="O3998" s="10">
        <v>1</v>
      </c>
      <c r="Q3998" s="10">
        <v>1</v>
      </c>
      <c r="T3998" s="10">
        <v>1.7320508075688772</v>
      </c>
      <c r="U3998" s="10">
        <v>1.5</v>
      </c>
      <c r="V3998" s="10">
        <v>2</v>
      </c>
      <c r="W3998" s="10">
        <v>2.8399414606642863</v>
      </c>
      <c r="X3998" s="10" t="s">
        <v>837</v>
      </c>
      <c r="Y3998" s="10">
        <v>0.27386127875258304</v>
      </c>
      <c r="AB3998" s="10">
        <v>32.857876224734916</v>
      </c>
      <c r="AC3998" s="10">
        <v>1.2</v>
      </c>
      <c r="AE3998" s="10">
        <v>0</v>
      </c>
      <c r="AH3998" s="10">
        <v>1</v>
      </c>
      <c r="AQ3998" s="10">
        <v>4.3208802708938077</v>
      </c>
      <c r="AR3998" s="10">
        <v>10.528799725934629</v>
      </c>
      <c r="AS3998" s="10">
        <v>16.794076118730651</v>
      </c>
      <c r="AT3998" s="10">
        <v>101.54068636600448</v>
      </c>
      <c r="AU3998" s="10">
        <v>57.3973999519282</v>
      </c>
      <c r="AV3998" s="10">
        <v>71.841588476482897</v>
      </c>
      <c r="AW3998" s="10">
        <v>230.7796747944156</v>
      </c>
      <c r="AX3998" s="10">
        <v>1.6402499999999857E-26</v>
      </c>
      <c r="AY3998" s="10">
        <v>0</v>
      </c>
      <c r="AZ3998" s="10" t="s">
        <v>33</v>
      </c>
      <c r="BA3998" s="10">
        <v>4004</v>
      </c>
      <c r="BB3998" s="10" t="s">
        <v>33</v>
      </c>
      <c r="BC3998" s="10">
        <v>3899</v>
      </c>
      <c r="BE3998" s="10" t="s">
        <v>33</v>
      </c>
      <c r="BF3998" s="10" t="s">
        <v>33</v>
      </c>
      <c r="BG3998" s="10" t="s">
        <v>33</v>
      </c>
      <c r="BR3998" s="10" t="s">
        <v>1679</v>
      </c>
      <c r="BS3998" s="11">
        <v>16.794076118730651</v>
      </c>
      <c r="BT3998" s="11">
        <v>230.7796747944156</v>
      </c>
      <c r="BU3998" s="10">
        <v>3998</v>
      </c>
    </row>
    <row r="3999" spans="1:73" s="10" customFormat="1" x14ac:dyDescent="0.45">
      <c r="A3999" s="10" t="s">
        <v>33</v>
      </c>
      <c r="B3999" s="10" t="s">
        <v>33</v>
      </c>
      <c r="C3999" s="10">
        <v>1044</v>
      </c>
      <c r="D3999" s="10" t="s">
        <v>33</v>
      </c>
      <c r="E3999" s="10">
        <v>3998</v>
      </c>
      <c r="F3999" s="10">
        <v>622</v>
      </c>
      <c r="G3999" s="10">
        <v>0</v>
      </c>
      <c r="H3999" s="10">
        <v>191</v>
      </c>
      <c r="I3999" s="10">
        <v>3.6048202315614544E-26</v>
      </c>
      <c r="J3999" s="10" t="s">
        <v>33</v>
      </c>
      <c r="K3999" s="10" t="s">
        <v>976</v>
      </c>
      <c r="L3999" s="10" t="s">
        <v>33</v>
      </c>
      <c r="M3999" s="10">
        <v>2.1977260975835913</v>
      </c>
      <c r="N3999" s="10">
        <v>2.1977260975835913</v>
      </c>
      <c r="O3999" s="10">
        <v>2.1977260975835913</v>
      </c>
      <c r="Q3999" s="10">
        <v>2.1</v>
      </c>
      <c r="R3999" s="10">
        <v>2.2999999999999998</v>
      </c>
      <c r="T3999" s="10">
        <v>0</v>
      </c>
      <c r="W3999" s="10">
        <v>0</v>
      </c>
      <c r="Y3999" s="10">
        <v>0</v>
      </c>
      <c r="AB3999" s="10">
        <v>0</v>
      </c>
      <c r="AE3999" s="10">
        <v>0</v>
      </c>
      <c r="AH3999" s="10">
        <v>1</v>
      </c>
      <c r="AQ3999" s="10">
        <v>2.134958130478906</v>
      </c>
      <c r="AR3999" s="10">
        <v>5.9788515484299118</v>
      </c>
      <c r="AS3999" s="10">
        <v>9.0745408376243262</v>
      </c>
      <c r="AT3999" s="10">
        <v>50.171516066254291</v>
      </c>
      <c r="AU3999" s="10">
        <v>23.045875234917393</v>
      </c>
      <c r="AV3999" s="10">
        <v>65.702565758354027</v>
      </c>
      <c r="AW3999" s="10">
        <v>138.9199570595257</v>
      </c>
      <c r="AX3999" s="10" t="s">
        <v>33</v>
      </c>
      <c r="AY3999" s="10">
        <v>0</v>
      </c>
      <c r="AZ3999" s="10" t="s">
        <v>33</v>
      </c>
      <c r="BA3999" s="10" t="s">
        <v>33</v>
      </c>
      <c r="BB3999" s="10">
        <v>3998</v>
      </c>
      <c r="BC3999" s="10">
        <v>622</v>
      </c>
      <c r="BE3999" s="10" t="s">
        <v>1679</v>
      </c>
      <c r="BF3999" s="10" t="s">
        <v>4484</v>
      </c>
      <c r="BG3999" s="10">
        <v>1.4884515608913171E-25</v>
      </c>
      <c r="BR3999" s="10" t="s">
        <v>33</v>
      </c>
      <c r="BS3999" s="11" t="s">
        <v>33</v>
      </c>
      <c r="BT3999" s="11" t="s">
        <v>33</v>
      </c>
      <c r="BU3999" s="10">
        <v>3999</v>
      </c>
    </row>
    <row r="4000" spans="1:73" s="10" customFormat="1" x14ac:dyDescent="0.45">
      <c r="A4000" s="10" t="s">
        <v>33</v>
      </c>
      <c r="B4000" s="10" t="s">
        <v>33</v>
      </c>
      <c r="C4000" s="10">
        <v>1044</v>
      </c>
      <c r="D4000" s="10" t="s">
        <v>33</v>
      </c>
      <c r="E4000" s="10">
        <v>3998</v>
      </c>
      <c r="F4000" s="10">
        <v>24</v>
      </c>
      <c r="G4000" s="10">
        <v>0</v>
      </c>
      <c r="H4000" s="10">
        <v>11</v>
      </c>
      <c r="I4000" s="10">
        <v>4.261494505672239E-27</v>
      </c>
      <c r="J4000" s="10" t="s">
        <v>33</v>
      </c>
      <c r="K4000" s="10" t="s">
        <v>836</v>
      </c>
      <c r="L4000" s="10" t="s">
        <v>33</v>
      </c>
      <c r="M4000" s="10">
        <v>0.25980762113533157</v>
      </c>
      <c r="N4000" s="10">
        <v>0.25980762113533157</v>
      </c>
      <c r="O4000" s="10">
        <v>1.7320508075688772</v>
      </c>
      <c r="Q4000" s="10">
        <v>1.5</v>
      </c>
      <c r="R4000" s="10">
        <v>2</v>
      </c>
      <c r="S4000" s="10">
        <v>85</v>
      </c>
      <c r="T4000" s="10">
        <v>0</v>
      </c>
      <c r="W4000" s="10">
        <v>0</v>
      </c>
      <c r="Y4000" s="10">
        <v>0</v>
      </c>
      <c r="AB4000" s="10">
        <v>0</v>
      </c>
      <c r="AE4000" s="10">
        <v>0</v>
      </c>
      <c r="AH4000" s="10">
        <v>1</v>
      </c>
      <c r="AQ4000" s="10">
        <v>0</v>
      </c>
      <c r="AR4000" s="10">
        <v>0</v>
      </c>
      <c r="AS4000" s="10">
        <v>0</v>
      </c>
      <c r="AT4000" s="10">
        <v>0</v>
      </c>
      <c r="AU4000" s="10">
        <v>0</v>
      </c>
      <c r="AV4000" s="10">
        <v>0.25980762113533157</v>
      </c>
      <c r="AW4000" s="10">
        <v>0.25980762113533157</v>
      </c>
      <c r="AX4000" s="10" t="s">
        <v>33</v>
      </c>
      <c r="AY4000" s="10">
        <v>0</v>
      </c>
      <c r="AZ4000" s="10" t="s">
        <v>33</v>
      </c>
      <c r="BA4000" s="10" t="s">
        <v>33</v>
      </c>
      <c r="BB4000" s="10">
        <v>3998</v>
      </c>
      <c r="BC4000" s="10">
        <v>24</v>
      </c>
      <c r="BE4000" s="10" t="s">
        <v>1679</v>
      </c>
      <c r="BF4000" s="10" t="s">
        <v>4485</v>
      </c>
      <c r="BG4000" s="10">
        <v>0</v>
      </c>
      <c r="BR4000" s="10" t="s">
        <v>33</v>
      </c>
      <c r="BS4000" s="11" t="s">
        <v>33</v>
      </c>
      <c r="BT4000" s="11" t="s">
        <v>33</v>
      </c>
      <c r="BU4000" s="10">
        <v>4000</v>
      </c>
    </row>
    <row r="4001" spans="1:73" s="10" customFormat="1" x14ac:dyDescent="0.45">
      <c r="A4001" s="10" t="s">
        <v>33</v>
      </c>
      <c r="B4001" s="10" t="s">
        <v>33</v>
      </c>
      <c r="C4001" s="10">
        <v>1044</v>
      </c>
      <c r="D4001" s="10" t="s">
        <v>33</v>
      </c>
      <c r="E4001" s="10">
        <v>3998</v>
      </c>
      <c r="F4001" s="10">
        <v>123</v>
      </c>
      <c r="G4001" s="10">
        <v>0</v>
      </c>
      <c r="H4001" s="10">
        <v>52</v>
      </c>
      <c r="I4001" s="10">
        <v>2.3196637956824488E-28</v>
      </c>
      <c r="J4001" s="10" t="s">
        <v>33</v>
      </c>
      <c r="K4001" s="10" t="s">
        <v>977</v>
      </c>
      <c r="L4001" s="10" t="s">
        <v>33</v>
      </c>
      <c r="M4001" s="10">
        <v>1.4142135623730951E-2</v>
      </c>
      <c r="N4001" s="10">
        <v>1.4142135623730951E-2</v>
      </c>
      <c r="O4001" s="10">
        <v>1.4142135623730951E-2</v>
      </c>
      <c r="Q4001" s="10">
        <v>0.01</v>
      </c>
      <c r="R4001" s="10">
        <v>0.02</v>
      </c>
      <c r="T4001" s="10">
        <v>0</v>
      </c>
      <c r="W4001" s="10">
        <v>0</v>
      </c>
      <c r="Y4001" s="10">
        <v>0</v>
      </c>
      <c r="AB4001" s="10">
        <v>0</v>
      </c>
      <c r="AE4001" s="10">
        <v>0</v>
      </c>
      <c r="AH4001" s="10">
        <v>1</v>
      </c>
      <c r="AQ4001" s="10">
        <v>0</v>
      </c>
      <c r="AR4001" s="10">
        <v>0.23413382746563435</v>
      </c>
      <c r="AS4001" s="10">
        <v>0.23413382746563435</v>
      </c>
      <c r="AT4001" s="10">
        <v>0</v>
      </c>
      <c r="AU4001" s="10">
        <v>0</v>
      </c>
      <c r="AV4001" s="10">
        <v>3.9277785283434565</v>
      </c>
      <c r="AW4001" s="10">
        <v>3.9277785283434565</v>
      </c>
      <c r="AX4001" s="10" t="s">
        <v>33</v>
      </c>
      <c r="AY4001" s="10">
        <v>0</v>
      </c>
      <c r="AZ4001" s="10" t="s">
        <v>33</v>
      </c>
      <c r="BA4001" s="10" t="s">
        <v>33</v>
      </c>
      <c r="BB4001" s="10">
        <v>3998</v>
      </c>
      <c r="BC4001" s="10">
        <v>123</v>
      </c>
      <c r="BE4001" s="10" t="s">
        <v>1679</v>
      </c>
      <c r="BF4001" s="10" t="s">
        <v>4486</v>
      </c>
      <c r="BG4001" s="10">
        <v>3.8403801050050337E-27</v>
      </c>
      <c r="BR4001" s="10" t="s">
        <v>33</v>
      </c>
      <c r="BS4001" s="11" t="s">
        <v>33</v>
      </c>
      <c r="BT4001" s="11" t="s">
        <v>33</v>
      </c>
      <c r="BU4001" s="10">
        <v>4001</v>
      </c>
    </row>
    <row r="4002" spans="1:73" s="10" customFormat="1" x14ac:dyDescent="0.45">
      <c r="A4002" s="10" t="s">
        <v>33</v>
      </c>
      <c r="B4002" s="10" t="s">
        <v>33</v>
      </c>
      <c r="C4002" s="10">
        <v>1044</v>
      </c>
      <c r="D4002" s="10" t="s">
        <v>33</v>
      </c>
      <c r="E4002" s="10">
        <v>3998</v>
      </c>
      <c r="F4002" s="10">
        <v>3471</v>
      </c>
      <c r="G4002" s="10" t="e">
        <v>#VALUE!</v>
      </c>
      <c r="H4002" s="10">
        <v>921</v>
      </c>
      <c r="I4002" s="10">
        <v>8.9840192494784089E-27</v>
      </c>
      <c r="J4002" s="10" t="s">
        <v>33</v>
      </c>
      <c r="K4002" s="10" t="s">
        <v>852</v>
      </c>
      <c r="L4002" s="10" t="s">
        <v>33</v>
      </c>
      <c r="M4002" s="10">
        <v>0.54772255750516607</v>
      </c>
      <c r="N4002" s="10">
        <v>0.54772255750516607</v>
      </c>
      <c r="O4002" s="10">
        <v>0.54772255750516607</v>
      </c>
      <c r="Q4002" s="10">
        <v>0.5</v>
      </c>
      <c r="R4002" s="10">
        <v>0.6</v>
      </c>
      <c r="T4002" s="10">
        <v>0</v>
      </c>
      <c r="W4002" s="10">
        <v>0</v>
      </c>
      <c r="Y4002" s="10">
        <v>0</v>
      </c>
      <c r="AB4002" s="10">
        <v>0</v>
      </c>
      <c r="AE4002" s="10">
        <v>0</v>
      </c>
      <c r="AH4002" s="10">
        <v>1</v>
      </c>
      <c r="AQ4002" s="10">
        <v>0.26413467323592166</v>
      </c>
      <c r="AR4002" s="10">
        <v>9.6721216663522444E-2</v>
      </c>
      <c r="AS4002" s="10">
        <v>0.47971649285560886</v>
      </c>
      <c r="AT4002" s="10">
        <v>6.2071648210441586</v>
      </c>
      <c r="AU4002" s="10">
        <v>2.4199595580264386E-2</v>
      </c>
      <c r="AV4002" s="10">
        <v>1.0955924918552808</v>
      </c>
      <c r="AW4002" s="10">
        <v>7.3269569084797039</v>
      </c>
      <c r="AX4002" s="10" t="s">
        <v>33</v>
      </c>
      <c r="AY4002" s="10">
        <v>0</v>
      </c>
      <c r="AZ4002" s="10" t="s">
        <v>33</v>
      </c>
      <c r="BA4002" s="10" t="s">
        <v>33</v>
      </c>
      <c r="BB4002" s="10">
        <v>3998</v>
      </c>
      <c r="BC4002" s="10">
        <v>3471</v>
      </c>
      <c r="BE4002" s="10" t="s">
        <v>1679</v>
      </c>
      <c r="BF4002" s="10" t="s">
        <v>4487</v>
      </c>
      <c r="BG4002" s="10">
        <v>7.8685497740640556E-27</v>
      </c>
      <c r="BR4002" s="10" t="s">
        <v>33</v>
      </c>
      <c r="BS4002" s="11" t="s">
        <v>33</v>
      </c>
      <c r="BT4002" s="11" t="s">
        <v>33</v>
      </c>
      <c r="BU4002" s="10">
        <v>4002</v>
      </c>
    </row>
    <row r="4003" spans="1:73" s="10" customFormat="1" x14ac:dyDescent="0.45">
      <c r="A4003" s="10" t="s">
        <v>33</v>
      </c>
      <c r="B4003" s="10" t="s">
        <v>33</v>
      </c>
      <c r="C4003" s="10">
        <v>1044</v>
      </c>
      <c r="D4003" s="10" t="s">
        <v>33</v>
      </c>
      <c r="E4003" s="10">
        <v>3998</v>
      </c>
      <c r="F4003" s="10">
        <v>3259</v>
      </c>
      <c r="G4003" s="10" t="e">
        <v>#VALUE!</v>
      </c>
      <c r="H4003" s="10">
        <v>836</v>
      </c>
      <c r="I4003" s="10">
        <v>6.3526609336166602E-27</v>
      </c>
      <c r="J4003" s="10" t="s">
        <v>33</v>
      </c>
      <c r="K4003" s="10" t="s">
        <v>877</v>
      </c>
      <c r="L4003" s="10" t="s">
        <v>33</v>
      </c>
      <c r="M4003" s="10">
        <v>0.3872983346207417</v>
      </c>
      <c r="N4003" s="10">
        <v>0.3872983346207417</v>
      </c>
      <c r="O4003" s="10">
        <v>0.3872983346207417</v>
      </c>
      <c r="Q4003" s="10">
        <v>0.3</v>
      </c>
      <c r="R4003" s="10">
        <v>0.5</v>
      </c>
      <c r="T4003" s="10">
        <v>0</v>
      </c>
      <c r="W4003" s="10">
        <v>0</v>
      </c>
      <c r="Y4003" s="10">
        <v>0</v>
      </c>
      <c r="AB4003" s="10">
        <v>0</v>
      </c>
      <c r="AE4003" s="10">
        <v>0</v>
      </c>
      <c r="AH4003" s="10">
        <v>1</v>
      </c>
      <c r="AQ4003" s="10">
        <v>0.18973665961010275</v>
      </c>
      <c r="AR4003" s="10">
        <v>0.17915167271127358</v>
      </c>
      <c r="AS4003" s="10">
        <v>0.45426982914592257</v>
      </c>
      <c r="AT4003" s="10">
        <v>4.458811500837415</v>
      </c>
      <c r="AU4003" s="10">
        <v>1.4694488966956285</v>
      </c>
      <c r="AV4003" s="10">
        <v>0.8558440767947938</v>
      </c>
      <c r="AW4003" s="10">
        <v>6.7841044743278376</v>
      </c>
      <c r="AX4003" s="10" t="s">
        <v>33</v>
      </c>
      <c r="AY4003" s="10">
        <v>0</v>
      </c>
      <c r="AZ4003" s="10" t="s">
        <v>33</v>
      </c>
      <c r="BA4003" s="10" t="s">
        <v>33</v>
      </c>
      <c r="BB4003" s="10">
        <v>3998</v>
      </c>
      <c r="BC4003" s="10">
        <v>3259</v>
      </c>
      <c r="BE4003" s="10" t="s">
        <v>1679</v>
      </c>
      <c r="BF4003" s="10" t="s">
        <v>4488</v>
      </c>
      <c r="BG4003" s="10">
        <v>7.4511608725659304E-27</v>
      </c>
      <c r="BR4003" s="10" t="s">
        <v>33</v>
      </c>
      <c r="BS4003" s="11" t="s">
        <v>33</v>
      </c>
      <c r="BT4003" s="11" t="s">
        <v>33</v>
      </c>
      <c r="BU4003" s="10">
        <v>4003</v>
      </c>
    </row>
    <row r="4004" spans="1:73" s="10" customFormat="1" x14ac:dyDescent="0.45">
      <c r="A4004" s="10">
        <v>1031</v>
      </c>
      <c r="B4004" s="10">
        <v>3913</v>
      </c>
      <c r="C4004" s="10">
        <v>1044</v>
      </c>
      <c r="D4004" s="10">
        <v>4013</v>
      </c>
      <c r="E4004" s="10" t="s">
        <v>33</v>
      </c>
      <c r="F4004" s="10">
        <v>3913</v>
      </c>
      <c r="G4004" s="10" t="e">
        <v>#VALUE!</v>
      </c>
      <c r="H4004" s="10" t="s">
        <v>33</v>
      </c>
      <c r="I4004" s="10">
        <v>3.5155642357948772E-21</v>
      </c>
      <c r="J4004" s="10" t="s">
        <v>1754</v>
      </c>
      <c r="L4004" s="10">
        <v>1</v>
      </c>
      <c r="M4004" s="10" t="s">
        <v>33</v>
      </c>
      <c r="N4004" s="10">
        <v>1</v>
      </c>
      <c r="O4004" s="10">
        <v>1</v>
      </c>
      <c r="Q4004" s="10">
        <v>1</v>
      </c>
      <c r="T4004" s="10">
        <v>0.9797958971132712</v>
      </c>
      <c r="U4004" s="10">
        <v>0.8</v>
      </c>
      <c r="V4004" s="10">
        <v>1.2</v>
      </c>
      <c r="W4004" s="10">
        <v>0.40162837300170917</v>
      </c>
      <c r="X4004" s="10" t="s">
        <v>837</v>
      </c>
      <c r="Y4004" s="10">
        <v>3.8729833462074169E-2</v>
      </c>
      <c r="AB4004" s="10">
        <v>4.6468054187796586</v>
      </c>
      <c r="AC4004" s="10">
        <v>0.25</v>
      </c>
      <c r="AE4004" s="10">
        <v>0</v>
      </c>
      <c r="AH4004" s="10">
        <v>1</v>
      </c>
      <c r="AQ4004" s="10">
        <v>2.0768521607428356</v>
      </c>
      <c r="AR4004" s="10">
        <v>7.7879646797233866</v>
      </c>
      <c r="AS4004" s="10">
        <v>10.799400312800499</v>
      </c>
      <c r="AT4004" s="10">
        <v>48.80602577745664</v>
      </c>
      <c r="AU4004" s="10">
        <v>25.889368802200643</v>
      </c>
      <c r="AV4004" s="10">
        <v>74.313975393672848</v>
      </c>
      <c r="AW4004" s="10">
        <v>149.00936997333014</v>
      </c>
      <c r="AX4004" s="10">
        <v>3.5155642357948772E-21</v>
      </c>
      <c r="AY4004" s="10">
        <v>0</v>
      </c>
      <c r="AZ4004" s="10" t="s">
        <v>33</v>
      </c>
      <c r="BA4004" s="10">
        <v>4013</v>
      </c>
      <c r="BB4004" s="10" t="s">
        <v>33</v>
      </c>
      <c r="BC4004" s="10">
        <v>3913</v>
      </c>
      <c r="BE4004" s="10" t="s">
        <v>33</v>
      </c>
      <c r="BF4004" s="10" t="s">
        <v>33</v>
      </c>
      <c r="BG4004" s="10" t="s">
        <v>33</v>
      </c>
      <c r="BR4004" s="10" t="s">
        <v>1754</v>
      </c>
      <c r="BS4004" s="11">
        <v>10.799400312800499</v>
      </c>
      <c r="BT4004" s="11">
        <v>149.00936997333014</v>
      </c>
      <c r="BU4004" s="10">
        <v>4004</v>
      </c>
    </row>
    <row r="4005" spans="1:73" s="10" customFormat="1" x14ac:dyDescent="0.45">
      <c r="A4005" s="10" t="s">
        <v>33</v>
      </c>
      <c r="B4005" s="10" t="s">
        <v>33</v>
      </c>
      <c r="C4005" s="10">
        <v>1044</v>
      </c>
      <c r="D4005" s="10" t="s">
        <v>33</v>
      </c>
      <c r="E4005" s="10">
        <v>4004</v>
      </c>
      <c r="F4005" s="10">
        <v>4090</v>
      </c>
      <c r="G4005" s="10" t="e">
        <v>#VALUE!</v>
      </c>
      <c r="H4005" s="10">
        <v>1045</v>
      </c>
      <c r="I4005" s="10">
        <v>2.2206570123510761E-21</v>
      </c>
      <c r="J4005" s="10" t="s">
        <v>33</v>
      </c>
      <c r="K4005" s="10" t="s">
        <v>978</v>
      </c>
      <c r="L4005" s="10" t="s">
        <v>33</v>
      </c>
      <c r="M4005" s="10">
        <v>0.63166446789415021</v>
      </c>
      <c r="N4005" s="10">
        <v>0.63166446789415021</v>
      </c>
      <c r="O4005" s="10">
        <v>0.63166446789415021</v>
      </c>
      <c r="Q4005" s="10">
        <v>0.56999999999999995</v>
      </c>
      <c r="R4005" s="10">
        <v>0.7</v>
      </c>
      <c r="T4005" s="10">
        <v>0</v>
      </c>
      <c r="W4005" s="10">
        <v>0</v>
      </c>
      <c r="Y4005" s="10">
        <v>0</v>
      </c>
      <c r="AB4005" s="10">
        <v>0</v>
      </c>
      <c r="AE4005" s="10">
        <v>0</v>
      </c>
      <c r="AH4005" s="10">
        <v>1</v>
      </c>
      <c r="AQ4005" s="10">
        <v>0.47182757838926892</v>
      </c>
      <c r="AR4005" s="10">
        <v>6.2208447451795035</v>
      </c>
      <c r="AS4005" s="10">
        <v>6.9049947338439432</v>
      </c>
      <c r="AT4005" s="10">
        <v>11.087948092147819</v>
      </c>
      <c r="AU4005" s="10">
        <v>18.901474284128778</v>
      </c>
      <c r="AV4005" s="10">
        <v>48.860165007893769</v>
      </c>
      <c r="AW4005" s="10">
        <v>78.849587384170363</v>
      </c>
      <c r="AX4005" s="10" t="s">
        <v>33</v>
      </c>
      <c r="AY4005" s="10">
        <v>0</v>
      </c>
      <c r="AZ4005" s="10" t="s">
        <v>33</v>
      </c>
      <c r="BA4005" s="10" t="s">
        <v>33</v>
      </c>
      <c r="BB4005" s="10">
        <v>4004</v>
      </c>
      <c r="BC4005" s="10">
        <v>4090</v>
      </c>
      <c r="BE4005" s="10" t="s">
        <v>1754</v>
      </c>
      <c r="BF4005" s="10" t="s">
        <v>1765</v>
      </c>
      <c r="BG4005" s="10">
        <v>2.4274952534653735E-20</v>
      </c>
      <c r="BR4005" s="10" t="s">
        <v>33</v>
      </c>
      <c r="BS4005" s="11" t="s">
        <v>33</v>
      </c>
      <c r="BT4005" s="11" t="s">
        <v>33</v>
      </c>
      <c r="BU4005" s="10">
        <v>4005</v>
      </c>
    </row>
    <row r="4006" spans="1:73" s="10" customFormat="1" x14ac:dyDescent="0.45">
      <c r="A4006" s="10" t="s">
        <v>33</v>
      </c>
      <c r="B4006" s="10" t="s">
        <v>33</v>
      </c>
      <c r="C4006" s="10">
        <v>1045</v>
      </c>
      <c r="D4006" s="10" t="s">
        <v>33</v>
      </c>
      <c r="E4006" s="10">
        <v>4004</v>
      </c>
      <c r="F4006" s="10">
        <v>9</v>
      </c>
      <c r="G4006" s="10">
        <v>0</v>
      </c>
      <c r="H4006" s="10">
        <v>5</v>
      </c>
      <c r="I4006" s="10">
        <v>2.028148477510147E-20</v>
      </c>
      <c r="J4006" s="10" t="s">
        <v>33</v>
      </c>
      <c r="K4006" s="10" t="s">
        <v>866</v>
      </c>
      <c r="L4006" s="10" t="s">
        <v>33</v>
      </c>
      <c r="M4006" s="10">
        <v>5.7690553819494577</v>
      </c>
      <c r="N4006" s="10">
        <v>5.7690553819494577</v>
      </c>
      <c r="O4006" s="10">
        <v>5.7690553819494577</v>
      </c>
      <c r="Q4006" s="10">
        <v>5.16</v>
      </c>
      <c r="R4006" s="10">
        <v>6.45</v>
      </c>
      <c r="T4006" s="10">
        <v>0</v>
      </c>
      <c r="W4006" s="10">
        <v>0</v>
      </c>
      <c r="Y4006" s="10">
        <v>0</v>
      </c>
      <c r="AB4006" s="10">
        <v>0</v>
      </c>
      <c r="AE4006" s="10">
        <v>0</v>
      </c>
      <c r="AH4006" s="10">
        <v>1</v>
      </c>
      <c r="AQ4006" s="10">
        <v>0</v>
      </c>
      <c r="AR4006" s="10">
        <v>0</v>
      </c>
      <c r="AS4006" s="10">
        <v>0</v>
      </c>
      <c r="AT4006" s="10">
        <v>0</v>
      </c>
      <c r="AU4006" s="10">
        <v>0</v>
      </c>
      <c r="AV4006" s="10">
        <v>5.7690553819494577</v>
      </c>
      <c r="AW4006" s="10">
        <v>5.7690553819494577</v>
      </c>
      <c r="AX4006" s="10" t="s">
        <v>33</v>
      </c>
      <c r="AY4006" s="10">
        <v>0</v>
      </c>
      <c r="AZ4006" s="10" t="s">
        <v>33</v>
      </c>
      <c r="BA4006" s="10" t="s">
        <v>33</v>
      </c>
      <c r="BB4006" s="10">
        <v>4004</v>
      </c>
      <c r="BC4006" s="10">
        <v>9</v>
      </c>
      <c r="BE4006" s="10" t="s">
        <v>1754</v>
      </c>
      <c r="BF4006" s="10" t="s">
        <v>4489</v>
      </c>
      <c r="BG4006" s="10">
        <v>0</v>
      </c>
      <c r="BR4006" s="10" t="s">
        <v>33</v>
      </c>
      <c r="BS4006" s="11" t="s">
        <v>33</v>
      </c>
      <c r="BT4006" s="11" t="s">
        <v>33</v>
      </c>
      <c r="BU4006" s="10">
        <v>4006</v>
      </c>
    </row>
    <row r="4007" spans="1:73" s="10" customFormat="1" x14ac:dyDescent="0.45">
      <c r="A4007" s="10" t="s">
        <v>33</v>
      </c>
      <c r="B4007" s="10" t="s">
        <v>33</v>
      </c>
      <c r="C4007" s="10">
        <v>1045</v>
      </c>
      <c r="D4007" s="10" t="s">
        <v>33</v>
      </c>
      <c r="E4007" s="10">
        <v>4004</v>
      </c>
      <c r="F4007" s="10">
        <v>4095</v>
      </c>
      <c r="G4007" s="10" t="e">
        <v>#VALUE!</v>
      </c>
      <c r="H4007" s="10">
        <v>1046</v>
      </c>
      <c r="I4007" s="10">
        <v>4.9717586216549211E-26</v>
      </c>
      <c r="J4007" s="10" t="s">
        <v>33</v>
      </c>
      <c r="K4007" s="10" t="s">
        <v>979</v>
      </c>
      <c r="L4007" s="10" t="s">
        <v>33</v>
      </c>
      <c r="M4007" s="10">
        <v>1.4142135623730951E-5</v>
      </c>
      <c r="N4007" s="10">
        <v>1.4142135623730951E-5</v>
      </c>
      <c r="O4007" s="10">
        <v>7.0710678118654751E-4</v>
      </c>
      <c r="Q4007" s="10">
        <v>5.0000000000000001E-4</v>
      </c>
      <c r="R4007" s="10">
        <v>1E-3</v>
      </c>
      <c r="S4007" s="10">
        <v>98</v>
      </c>
      <c r="T4007" s="10">
        <v>0</v>
      </c>
      <c r="W4007" s="10">
        <v>0</v>
      </c>
      <c r="Y4007" s="10">
        <v>0</v>
      </c>
      <c r="AB4007" s="10">
        <v>0</v>
      </c>
      <c r="AE4007" s="10">
        <v>0</v>
      </c>
      <c r="AH4007" s="10">
        <v>1</v>
      </c>
      <c r="AQ4007" s="10">
        <v>6.3256988395706763E-4</v>
      </c>
      <c r="AR4007" s="10">
        <v>1.2947779340473449E-3</v>
      </c>
      <c r="AS4007" s="10">
        <v>2.2120042657850928E-3</v>
      </c>
      <c r="AT4007" s="10">
        <v>1.486539227299109E-2</v>
      </c>
      <c r="AU4007" s="10">
        <v>2.9616218545881097E-3</v>
      </c>
      <c r="AV4007" s="10">
        <v>4.0823800219585857E-2</v>
      </c>
      <c r="AW4007" s="10">
        <v>5.8650814347165056E-2</v>
      </c>
      <c r="AX4007" s="10" t="s">
        <v>33</v>
      </c>
      <c r="AY4007" s="10">
        <v>0</v>
      </c>
      <c r="AZ4007" s="10" t="s">
        <v>33</v>
      </c>
      <c r="BA4007" s="10" t="s">
        <v>33</v>
      </c>
      <c r="BB4007" s="10">
        <v>4004</v>
      </c>
      <c r="BC4007" s="10">
        <v>4095</v>
      </c>
      <c r="BE4007" s="10" t="s">
        <v>1754</v>
      </c>
      <c r="BF4007" s="10" t="s">
        <v>1766</v>
      </c>
      <c r="BG4007" s="10">
        <v>7.7764430862197777E-24</v>
      </c>
      <c r="BR4007" s="10" t="s">
        <v>33</v>
      </c>
      <c r="BS4007" s="11" t="s">
        <v>33</v>
      </c>
      <c r="BT4007" s="11" t="s">
        <v>33</v>
      </c>
      <c r="BU4007" s="10">
        <v>4007</v>
      </c>
    </row>
    <row r="4008" spans="1:73" s="10" customFormat="1" x14ac:dyDescent="0.45">
      <c r="A4008" s="10" t="s">
        <v>33</v>
      </c>
      <c r="B4008" s="10" t="s">
        <v>33</v>
      </c>
      <c r="C4008" s="10">
        <v>1046</v>
      </c>
      <c r="D4008" s="10" t="s">
        <v>33</v>
      </c>
      <c r="E4008" s="10">
        <v>4004</v>
      </c>
      <c r="F4008" s="10">
        <v>4100</v>
      </c>
      <c r="G4008" s="10">
        <v>0</v>
      </c>
      <c r="H4008" s="10">
        <v>1047</v>
      </c>
      <c r="I4008" s="10">
        <v>3.2220678442019214E-26</v>
      </c>
      <c r="J4008" s="10" t="s">
        <v>33</v>
      </c>
      <c r="K4008" s="10" t="s">
        <v>980</v>
      </c>
      <c r="L4008" s="10" t="s">
        <v>33</v>
      </c>
      <c r="M4008" s="10">
        <v>9.1651513899116807E-6</v>
      </c>
      <c r="N4008" s="10">
        <v>9.1651513899116807E-6</v>
      </c>
      <c r="O4008" s="10">
        <v>4.5825756949558399E-4</v>
      </c>
      <c r="Q4008" s="10">
        <v>2.9999999999999997E-4</v>
      </c>
      <c r="R4008" s="10">
        <v>6.9999999999999999E-4</v>
      </c>
      <c r="S4008" s="10">
        <v>98</v>
      </c>
      <c r="T4008" s="10">
        <v>0</v>
      </c>
      <c r="W4008" s="10">
        <v>0</v>
      </c>
      <c r="Y4008" s="10">
        <v>0</v>
      </c>
      <c r="AB4008" s="10">
        <v>0</v>
      </c>
      <c r="AE4008" s="10">
        <v>0</v>
      </c>
      <c r="AH4008" s="10">
        <v>1</v>
      </c>
      <c r="AQ4008" s="10">
        <v>1.6101985535925395E-4</v>
      </c>
      <c r="AR4008" s="10">
        <v>4.5098450671348555E-4</v>
      </c>
      <c r="AS4008" s="10">
        <v>6.8446329698440382E-4</v>
      </c>
      <c r="AT4008" s="10">
        <v>3.7839666009424678E-3</v>
      </c>
      <c r="AU4008" s="10">
        <v>1.1042372515896173E-3</v>
      </c>
      <c r="AV4008" s="10">
        <v>7.7164450008900213E-3</v>
      </c>
      <c r="AW4008" s="10">
        <v>1.2604648853422107E-2</v>
      </c>
      <c r="AX4008" s="10" t="s">
        <v>33</v>
      </c>
      <c r="AY4008" s="10">
        <v>0</v>
      </c>
      <c r="AZ4008" s="10" t="s">
        <v>33</v>
      </c>
      <c r="BA4008" s="10" t="s">
        <v>33</v>
      </c>
      <c r="BB4008" s="10">
        <v>4004</v>
      </c>
      <c r="BC4008" s="10">
        <v>4100</v>
      </c>
      <c r="BE4008" s="10" t="s">
        <v>1754</v>
      </c>
      <c r="BF4008" s="10" t="s">
        <v>1767</v>
      </c>
      <c r="BG4008" s="10">
        <v>2.4062746875926178E-24</v>
      </c>
      <c r="BR4008" s="10" t="s">
        <v>33</v>
      </c>
      <c r="BS4008" s="11" t="s">
        <v>33</v>
      </c>
      <c r="BT4008" s="11" t="s">
        <v>33</v>
      </c>
      <c r="BU4008" s="10">
        <v>4008</v>
      </c>
    </row>
    <row r="4009" spans="1:73" s="10" customFormat="1" x14ac:dyDescent="0.45">
      <c r="A4009" s="10" t="s">
        <v>33</v>
      </c>
      <c r="B4009" s="10" t="s">
        <v>33</v>
      </c>
      <c r="C4009" s="10">
        <v>1047</v>
      </c>
      <c r="D4009" s="10" t="s">
        <v>33</v>
      </c>
      <c r="E4009" s="10">
        <v>4004</v>
      </c>
      <c r="F4009" s="10">
        <v>1378</v>
      </c>
      <c r="G4009" s="10">
        <v>0</v>
      </c>
      <c r="H4009" s="10">
        <v>374</v>
      </c>
      <c r="I4009" s="10">
        <v>7.2794254755509437E-23</v>
      </c>
      <c r="J4009" s="10" t="s">
        <v>33</v>
      </c>
      <c r="K4009" s="10" t="s">
        <v>965</v>
      </c>
      <c r="L4009" s="10" t="s">
        <v>33</v>
      </c>
      <c r="M4009" s="10">
        <v>2.0706279240848658E-2</v>
      </c>
      <c r="N4009" s="10">
        <v>2.0706279240848658E-2</v>
      </c>
      <c r="O4009" s="10">
        <v>0.59160797830996159</v>
      </c>
      <c r="Q4009" s="10">
        <v>0.5</v>
      </c>
      <c r="R4009" s="10">
        <v>0.7</v>
      </c>
      <c r="S4009" s="10">
        <v>96.5</v>
      </c>
      <c r="T4009" s="10">
        <v>0</v>
      </c>
      <c r="W4009" s="10">
        <v>0</v>
      </c>
      <c r="Y4009" s="10">
        <v>0</v>
      </c>
      <c r="AB4009" s="10">
        <v>0</v>
      </c>
      <c r="AE4009" s="10">
        <v>0</v>
      </c>
      <c r="AH4009" s="10">
        <v>1</v>
      </c>
      <c r="AQ4009" s="10">
        <v>0.61376107697124627</v>
      </c>
      <c r="AR4009" s="10">
        <v>0.84729323127371015</v>
      </c>
      <c r="AS4009" s="10">
        <v>1.7372467928820172</v>
      </c>
      <c r="AT4009" s="10">
        <v>14.423385308824287</v>
      </c>
      <c r="AU4009" s="10">
        <v>2.1074922361444397</v>
      </c>
      <c r="AV4009" s="10">
        <v>18.771238441552406</v>
      </c>
      <c r="AW4009" s="10">
        <v>35.30211598652113</v>
      </c>
      <c r="AX4009" s="10" t="s">
        <v>33</v>
      </c>
      <c r="AY4009" s="10">
        <v>0</v>
      </c>
      <c r="AZ4009" s="10" t="s">
        <v>33</v>
      </c>
      <c r="BA4009" s="10" t="s">
        <v>33</v>
      </c>
      <c r="BB4009" s="10">
        <v>4004</v>
      </c>
      <c r="BC4009" s="10">
        <v>1378</v>
      </c>
      <c r="BE4009" s="10" t="s">
        <v>1754</v>
      </c>
      <c r="BF4009" s="10" t="s">
        <v>4490</v>
      </c>
      <c r="BG4009" s="10">
        <v>6.1074026938053698E-21</v>
      </c>
      <c r="BR4009" s="10" t="s">
        <v>33</v>
      </c>
      <c r="BS4009" s="11" t="s">
        <v>33</v>
      </c>
      <c r="BT4009" s="11" t="s">
        <v>33</v>
      </c>
      <c r="BU4009" s="10">
        <v>4009</v>
      </c>
    </row>
    <row r="4010" spans="1:73" s="10" customFormat="1" x14ac:dyDescent="0.45">
      <c r="A4010" s="10" t="s">
        <v>33</v>
      </c>
      <c r="B4010" s="10" t="s">
        <v>33</v>
      </c>
      <c r="C4010" s="10">
        <v>1047</v>
      </c>
      <c r="D4010" s="10" t="s">
        <v>33</v>
      </c>
      <c r="E4010" s="10">
        <v>4004</v>
      </c>
      <c r="F4010" s="10">
        <v>24</v>
      </c>
      <c r="G4010" s="10">
        <v>0</v>
      </c>
      <c r="H4010" s="10">
        <v>11</v>
      </c>
      <c r="I4010" s="10">
        <v>3.2292519508780998E-22</v>
      </c>
      <c r="J4010" s="10" t="s">
        <v>33</v>
      </c>
      <c r="K4010" s="10" t="s">
        <v>836</v>
      </c>
      <c r="L4010" s="10" t="s">
        <v>33</v>
      </c>
      <c r="M4010" s="10">
        <v>9.1855865354369168E-2</v>
      </c>
      <c r="N4010" s="10">
        <v>9.1855865354369168E-2</v>
      </c>
      <c r="O4010" s="10">
        <v>1.2247448713915889</v>
      </c>
      <c r="Q4010" s="10">
        <v>1</v>
      </c>
      <c r="R4010" s="10">
        <v>1.5</v>
      </c>
      <c r="S4010" s="10">
        <v>92.5</v>
      </c>
      <c r="T4010" s="10">
        <v>0</v>
      </c>
      <c r="W4010" s="10">
        <v>0</v>
      </c>
      <c r="Y4010" s="10">
        <v>0</v>
      </c>
      <c r="AB4010" s="10">
        <v>0</v>
      </c>
      <c r="AE4010" s="10">
        <v>0</v>
      </c>
      <c r="AH4010" s="10">
        <v>1</v>
      </c>
      <c r="AQ4010" s="10">
        <v>0</v>
      </c>
      <c r="AR4010" s="10">
        <v>0</v>
      </c>
      <c r="AS4010" s="10">
        <v>0</v>
      </c>
      <c r="AT4010" s="10">
        <v>0</v>
      </c>
      <c r="AU4010" s="10">
        <v>0</v>
      </c>
      <c r="AV4010" s="10">
        <v>9.1855865354369168E-2</v>
      </c>
      <c r="AW4010" s="10">
        <v>9.1855865354369168E-2</v>
      </c>
      <c r="AX4010" s="10" t="s">
        <v>33</v>
      </c>
      <c r="AY4010" s="10">
        <v>0</v>
      </c>
      <c r="AZ4010" s="10" t="s">
        <v>33</v>
      </c>
      <c r="BA4010" s="10" t="s">
        <v>33</v>
      </c>
      <c r="BB4010" s="10">
        <v>4004</v>
      </c>
      <c r="BC4010" s="10">
        <v>24</v>
      </c>
      <c r="BE4010" s="10" t="s">
        <v>1754</v>
      </c>
      <c r="BF4010" s="10" t="s">
        <v>4491</v>
      </c>
      <c r="BG4010" s="10">
        <v>0</v>
      </c>
      <c r="BR4010" s="10" t="s">
        <v>33</v>
      </c>
      <c r="BS4010" s="11" t="s">
        <v>33</v>
      </c>
      <c r="BT4010" s="11" t="s">
        <v>33</v>
      </c>
      <c r="BU4010" s="10">
        <v>4010</v>
      </c>
    </row>
    <row r="4011" spans="1:73" s="10" customFormat="1" x14ac:dyDescent="0.45">
      <c r="A4011" s="10" t="s">
        <v>33</v>
      </c>
      <c r="B4011" s="10" t="s">
        <v>33</v>
      </c>
      <c r="C4011" s="10">
        <v>1047</v>
      </c>
      <c r="D4011" s="10" t="s">
        <v>33</v>
      </c>
      <c r="E4011" s="10">
        <v>4004</v>
      </c>
      <c r="F4011" s="10">
        <v>212</v>
      </c>
      <c r="G4011" s="10">
        <v>0</v>
      </c>
      <c r="H4011" s="10">
        <v>85</v>
      </c>
      <c r="I4011" s="10">
        <v>4.9717586216549207E-23</v>
      </c>
      <c r="J4011" s="10" t="s">
        <v>33</v>
      </c>
      <c r="K4011" s="10" t="s">
        <v>851</v>
      </c>
      <c r="L4011" s="10" t="s">
        <v>33</v>
      </c>
      <c r="M4011" s="10">
        <v>1.4142135623730951E-2</v>
      </c>
      <c r="N4011" s="10">
        <v>1.4142135623730951E-2</v>
      </c>
      <c r="O4011" s="10">
        <v>1.4142135623730951E-2</v>
      </c>
      <c r="Q4011" s="10">
        <v>0.01</v>
      </c>
      <c r="R4011" s="10">
        <v>0.02</v>
      </c>
      <c r="T4011" s="10">
        <v>0</v>
      </c>
      <c r="W4011" s="10">
        <v>0</v>
      </c>
      <c r="Y4011" s="10">
        <v>0</v>
      </c>
      <c r="AB4011" s="10">
        <v>0</v>
      </c>
      <c r="AE4011" s="10">
        <v>0</v>
      </c>
      <c r="AH4011" s="10">
        <v>1</v>
      </c>
      <c r="AQ4011" s="10">
        <v>1.0674018529733164E-2</v>
      </c>
      <c r="AR4011" s="10">
        <v>2.4678145909356526E-2</v>
      </c>
      <c r="AS4011" s="10">
        <v>4.0155472777469614E-2</v>
      </c>
      <c r="AT4011" s="10">
        <v>0.25083943544872933</v>
      </c>
      <c r="AU4011" s="10">
        <v>0.2295310040415888</v>
      </c>
      <c r="AV4011" s="10">
        <v>0.24850401469887762</v>
      </c>
      <c r="AW4011" s="10">
        <v>0.72887445418919572</v>
      </c>
      <c r="AX4011" s="10" t="s">
        <v>33</v>
      </c>
      <c r="AY4011" s="10">
        <v>0</v>
      </c>
      <c r="AZ4011" s="10" t="s">
        <v>33</v>
      </c>
      <c r="BA4011" s="10" t="s">
        <v>33</v>
      </c>
      <c r="BB4011" s="10">
        <v>4004</v>
      </c>
      <c r="BC4011" s="10">
        <v>212</v>
      </c>
      <c r="BE4011" s="10" t="s">
        <v>1754</v>
      </c>
      <c r="BF4011" s="10" t="s">
        <v>4492</v>
      </c>
      <c r="BG4011" s="10">
        <v>1.4116914396790696E-22</v>
      </c>
      <c r="BR4011" s="10" t="s">
        <v>33</v>
      </c>
      <c r="BS4011" s="11" t="s">
        <v>33</v>
      </c>
      <c r="BT4011" s="11" t="s">
        <v>33</v>
      </c>
      <c r="BU4011" s="10">
        <v>4011</v>
      </c>
    </row>
    <row r="4012" spans="1:73" s="10" customFormat="1" x14ac:dyDescent="0.45">
      <c r="A4012" s="10" t="s">
        <v>33</v>
      </c>
      <c r="B4012" s="10" t="s">
        <v>33</v>
      </c>
      <c r="C4012" s="10">
        <v>1047</v>
      </c>
      <c r="D4012" s="10" t="s">
        <v>33</v>
      </c>
      <c r="E4012" s="10">
        <v>4004</v>
      </c>
      <c r="F4012" s="10">
        <v>78</v>
      </c>
      <c r="G4012" s="10">
        <v>0</v>
      </c>
      <c r="H4012" s="10">
        <v>33</v>
      </c>
      <c r="I4012" s="10">
        <v>1.1117190245741061E-22</v>
      </c>
      <c r="J4012" s="10" t="s">
        <v>33</v>
      </c>
      <c r="K4012" s="10" t="s">
        <v>955</v>
      </c>
      <c r="L4012" s="10" t="s">
        <v>33</v>
      </c>
      <c r="M4012" s="10">
        <v>3.1622776601683791E-2</v>
      </c>
      <c r="N4012" s="10">
        <v>3.1622776601683791E-2</v>
      </c>
      <c r="O4012" s="10">
        <v>3.1622776601683791E-2</v>
      </c>
      <c r="Q4012" s="10">
        <v>0.02</v>
      </c>
      <c r="R4012" s="10">
        <v>0.05</v>
      </c>
      <c r="T4012" s="10">
        <v>0</v>
      </c>
      <c r="W4012" s="10">
        <v>0</v>
      </c>
      <c r="Y4012" s="10">
        <v>0</v>
      </c>
      <c r="AB4012" s="10">
        <v>0</v>
      </c>
      <c r="AE4012" s="10">
        <v>0</v>
      </c>
      <c r="AH4012" s="10">
        <v>1</v>
      </c>
      <c r="AQ4012" s="10">
        <v>0</v>
      </c>
      <c r="AR4012" s="10">
        <v>4.1774421918346752E-2</v>
      </c>
      <c r="AS4012" s="10">
        <v>4.1774421918346752E-2</v>
      </c>
      <c r="AT4012" s="10">
        <v>0</v>
      </c>
      <c r="AU4012" s="10">
        <v>0</v>
      </c>
      <c r="AV4012" s="10">
        <v>0.52461643700349325</v>
      </c>
      <c r="AW4012" s="10">
        <v>0.52461643700349325</v>
      </c>
      <c r="AX4012" s="10" t="s">
        <v>33</v>
      </c>
      <c r="AY4012" s="10">
        <v>0</v>
      </c>
      <c r="AZ4012" s="10" t="s">
        <v>33</v>
      </c>
      <c r="BA4012" s="10" t="s">
        <v>33</v>
      </c>
      <c r="BB4012" s="10">
        <v>4004</v>
      </c>
      <c r="BC4012" s="10">
        <v>78</v>
      </c>
      <c r="BE4012" s="10" t="s">
        <v>1754</v>
      </c>
      <c r="BF4012" s="10" t="s">
        <v>4493</v>
      </c>
      <c r="BG4012" s="10">
        <v>1.4686066366714546E-22</v>
      </c>
      <c r="BR4012" s="10" t="s">
        <v>33</v>
      </c>
      <c r="BS4012" s="11" t="s">
        <v>33</v>
      </c>
      <c r="BT4012" s="11" t="s">
        <v>33</v>
      </c>
      <c r="BU4012" s="10">
        <v>4012</v>
      </c>
    </row>
    <row r="4013" spans="1:73" s="10" customFormat="1" x14ac:dyDescent="0.45">
      <c r="A4013" s="10">
        <v>1032</v>
      </c>
      <c r="B4013" s="10">
        <v>3915</v>
      </c>
      <c r="C4013" s="10">
        <v>1047</v>
      </c>
      <c r="D4013" s="10">
        <v>4021</v>
      </c>
      <c r="E4013" s="10" t="s">
        <v>33</v>
      </c>
      <c r="F4013" s="10">
        <v>3915</v>
      </c>
      <c r="G4013" s="10">
        <v>0</v>
      </c>
      <c r="H4013" s="10" t="s">
        <v>33</v>
      </c>
      <c r="I4013" s="10">
        <v>8.2990814913459008E-25</v>
      </c>
      <c r="J4013" s="10" t="s">
        <v>1755</v>
      </c>
      <c r="L4013" s="10">
        <v>1</v>
      </c>
      <c r="M4013" s="10" t="s">
        <v>33</v>
      </c>
      <c r="N4013" s="10">
        <v>1</v>
      </c>
      <c r="O4013" s="10">
        <v>1</v>
      </c>
      <c r="Q4013" s="10">
        <v>1</v>
      </c>
      <c r="T4013" s="10">
        <v>1.0954451150103324</v>
      </c>
      <c r="U4013" s="10">
        <v>0.8</v>
      </c>
      <c r="V4013" s="10">
        <v>1.5</v>
      </c>
      <c r="W4013" s="10">
        <v>0.32792819335946094</v>
      </c>
      <c r="X4013" s="10" t="s">
        <v>837</v>
      </c>
      <c r="Y4013" s="10">
        <v>3.1622776601683791E-2</v>
      </c>
      <c r="AB4013" s="10">
        <v>3.7941007366700212</v>
      </c>
      <c r="AC4013" s="10">
        <v>0.22500000000000001</v>
      </c>
      <c r="AE4013" s="10">
        <v>0</v>
      </c>
      <c r="AH4013" s="10">
        <v>1</v>
      </c>
      <c r="AQ4013" s="10">
        <v>2.490404474138967</v>
      </c>
      <c r="AR4013" s="10">
        <v>21.780186539862388</v>
      </c>
      <c r="AS4013" s="10">
        <v>25.391273027363891</v>
      </c>
      <c r="AT4013" s="10">
        <v>58.524505142265724</v>
      </c>
      <c r="AU4013" s="10">
        <v>31.603424500627696</v>
      </c>
      <c r="AV4013" s="10">
        <v>374.75471314351461</v>
      </c>
      <c r="AW4013" s="10">
        <v>464.88264278640804</v>
      </c>
      <c r="AX4013" s="10">
        <v>8.2990814913459008E-25</v>
      </c>
      <c r="AY4013" s="10">
        <v>0</v>
      </c>
      <c r="AZ4013" s="10" t="s">
        <v>33</v>
      </c>
      <c r="BA4013" s="10">
        <v>4021</v>
      </c>
      <c r="BB4013" s="10" t="s">
        <v>33</v>
      </c>
      <c r="BC4013" s="10">
        <v>3915</v>
      </c>
      <c r="BE4013" s="10" t="s">
        <v>33</v>
      </c>
      <c r="BF4013" s="10" t="s">
        <v>33</v>
      </c>
      <c r="BG4013" s="10" t="s">
        <v>33</v>
      </c>
      <c r="BR4013" s="10" t="s">
        <v>1755</v>
      </c>
      <c r="BS4013" s="11">
        <v>25.391273027363891</v>
      </c>
      <c r="BT4013" s="11">
        <v>464.88264278640804</v>
      </c>
      <c r="BU4013" s="10">
        <v>4013</v>
      </c>
    </row>
    <row r="4014" spans="1:73" s="10" customFormat="1" x14ac:dyDescent="0.45">
      <c r="A4014" s="10" t="s">
        <v>33</v>
      </c>
      <c r="B4014" s="10" t="s">
        <v>33</v>
      </c>
      <c r="C4014" s="10">
        <v>1047</v>
      </c>
      <c r="D4014" s="10" t="s">
        <v>33</v>
      </c>
      <c r="E4014" s="10">
        <v>4013</v>
      </c>
      <c r="F4014" s="10">
        <v>192</v>
      </c>
      <c r="G4014" s="10">
        <v>0</v>
      </c>
      <c r="H4014" s="10">
        <v>78</v>
      </c>
      <c r="I4014" s="10">
        <v>1.4374430799165589E-24</v>
      </c>
      <c r="J4014" s="10" t="s">
        <v>33</v>
      </c>
      <c r="K4014" s="10" t="s">
        <v>981</v>
      </c>
      <c r="L4014" s="10" t="s">
        <v>33</v>
      </c>
      <c r="M4014" s="10">
        <v>1.7320508075688772</v>
      </c>
      <c r="N4014" s="10">
        <v>1.7320508075688772</v>
      </c>
      <c r="O4014" s="10">
        <v>1.7320508075688772</v>
      </c>
      <c r="Q4014" s="10">
        <v>1.5</v>
      </c>
      <c r="R4014" s="10">
        <v>2</v>
      </c>
      <c r="T4014" s="10">
        <v>0</v>
      </c>
      <c r="W4014" s="10">
        <v>0</v>
      </c>
      <c r="Y4014" s="10">
        <v>0</v>
      </c>
      <c r="AB4014" s="10">
        <v>0</v>
      </c>
      <c r="AE4014" s="10">
        <v>0</v>
      </c>
      <c r="AH4014" s="10">
        <v>1</v>
      </c>
      <c r="AQ4014" s="10">
        <v>1.0191491121635894</v>
      </c>
      <c r="AR4014" s="10">
        <v>16.170130798714965</v>
      </c>
      <c r="AS4014" s="10">
        <v>17.647897011352171</v>
      </c>
      <c r="AT4014" s="10">
        <v>23.950004135844349</v>
      </c>
      <c r="AU4014" s="10">
        <v>18.900465038173795</v>
      </c>
      <c r="AV4014" s="10">
        <v>302.50527143552506</v>
      </c>
      <c r="AW4014" s="10">
        <v>345.3557406095432</v>
      </c>
      <c r="AX4014" s="10" t="s">
        <v>33</v>
      </c>
      <c r="AY4014" s="10">
        <v>0</v>
      </c>
      <c r="AZ4014" s="10" t="s">
        <v>33</v>
      </c>
      <c r="BA4014" s="10" t="s">
        <v>33</v>
      </c>
      <c r="BB4014" s="10">
        <v>4013</v>
      </c>
      <c r="BC4014" s="10">
        <v>192</v>
      </c>
      <c r="BE4014" s="10" t="s">
        <v>1755</v>
      </c>
      <c r="BF4014" s="10" t="s">
        <v>4494</v>
      </c>
      <c r="BG4014" s="10">
        <v>1.4646133544809143E-23</v>
      </c>
      <c r="BR4014" s="10" t="s">
        <v>33</v>
      </c>
      <c r="BS4014" s="11" t="s">
        <v>33</v>
      </c>
      <c r="BT4014" s="11" t="s">
        <v>33</v>
      </c>
      <c r="BU4014" s="10">
        <v>4014</v>
      </c>
    </row>
    <row r="4015" spans="1:73" s="10" customFormat="1" x14ac:dyDescent="0.45">
      <c r="A4015" s="10" t="s">
        <v>33</v>
      </c>
      <c r="B4015" s="10" t="s">
        <v>33</v>
      </c>
      <c r="C4015" s="10">
        <v>1047</v>
      </c>
      <c r="D4015" s="10" t="s">
        <v>33</v>
      </c>
      <c r="E4015" s="10">
        <v>4013</v>
      </c>
      <c r="F4015" s="10">
        <v>9</v>
      </c>
      <c r="G4015" s="10">
        <v>0</v>
      </c>
      <c r="H4015" s="10">
        <v>5</v>
      </c>
      <c r="I4015" s="10">
        <v>1.1736673600300907E-25</v>
      </c>
      <c r="J4015" s="10" t="s">
        <v>33</v>
      </c>
      <c r="K4015" s="10" t="s">
        <v>866</v>
      </c>
      <c r="L4015" s="10" t="s">
        <v>33</v>
      </c>
      <c r="M4015" s="10">
        <v>0.14142135623730953</v>
      </c>
      <c r="N4015" s="10">
        <v>0.14142135623730953</v>
      </c>
      <c r="O4015" s="10">
        <v>0.14142135623730953</v>
      </c>
      <c r="Q4015" s="10">
        <v>0.1</v>
      </c>
      <c r="R4015" s="10">
        <v>0.2</v>
      </c>
      <c r="T4015" s="10">
        <v>0</v>
      </c>
      <c r="W4015" s="10">
        <v>0</v>
      </c>
      <c r="Y4015" s="10">
        <v>0</v>
      </c>
      <c r="AB4015" s="10">
        <v>0</v>
      </c>
      <c r="AE4015" s="10">
        <v>0</v>
      </c>
      <c r="AH4015" s="10">
        <v>1</v>
      </c>
      <c r="AQ4015" s="10">
        <v>0</v>
      </c>
      <c r="AR4015" s="10">
        <v>0</v>
      </c>
      <c r="AS4015" s="10">
        <v>0</v>
      </c>
      <c r="AT4015" s="10">
        <v>0</v>
      </c>
      <c r="AU4015" s="10">
        <v>0</v>
      </c>
      <c r="AV4015" s="10">
        <v>0.14142135623730953</v>
      </c>
      <c r="AW4015" s="10">
        <v>0.14142135623730953</v>
      </c>
      <c r="AX4015" s="10" t="s">
        <v>33</v>
      </c>
      <c r="AY4015" s="10">
        <v>0</v>
      </c>
      <c r="AZ4015" s="10" t="s">
        <v>33</v>
      </c>
      <c r="BA4015" s="10" t="s">
        <v>33</v>
      </c>
      <c r="BB4015" s="10">
        <v>4013</v>
      </c>
      <c r="BC4015" s="10">
        <v>9</v>
      </c>
      <c r="BE4015" s="10" t="s">
        <v>1755</v>
      </c>
      <c r="BF4015" s="10" t="s">
        <v>4495</v>
      </c>
      <c r="BG4015" s="10">
        <v>0</v>
      </c>
      <c r="BR4015" s="10" t="s">
        <v>33</v>
      </c>
      <c r="BS4015" s="11" t="s">
        <v>33</v>
      </c>
      <c r="BT4015" s="11" t="s">
        <v>33</v>
      </c>
      <c r="BU4015" s="10">
        <v>4015</v>
      </c>
    </row>
    <row r="4016" spans="1:73" s="10" customFormat="1" x14ac:dyDescent="0.45">
      <c r="A4016" s="10" t="s">
        <v>33</v>
      </c>
      <c r="B4016" s="10" t="s">
        <v>33</v>
      </c>
      <c r="C4016" s="10">
        <v>1047</v>
      </c>
      <c r="D4016" s="10" t="s">
        <v>33</v>
      </c>
      <c r="E4016" s="10">
        <v>4013</v>
      </c>
      <c r="F4016" s="10">
        <v>268</v>
      </c>
      <c r="G4016" s="10">
        <v>0</v>
      </c>
      <c r="H4016" s="10">
        <v>102</v>
      </c>
      <c r="I4016" s="10">
        <v>5.8683368001504536E-26</v>
      </c>
      <c r="J4016" s="10" t="s">
        <v>33</v>
      </c>
      <c r="K4016" s="10" t="s">
        <v>982</v>
      </c>
      <c r="L4016" s="10" t="s">
        <v>33</v>
      </c>
      <c r="M4016" s="10">
        <v>7.0710678118654766E-2</v>
      </c>
      <c r="N4016" s="10">
        <v>7.0710678118654766E-2</v>
      </c>
      <c r="O4016" s="10">
        <v>7.0710678118654766E-2</v>
      </c>
      <c r="Q4016" s="10">
        <v>0.05</v>
      </c>
      <c r="R4016" s="10">
        <v>0.1</v>
      </c>
      <c r="T4016" s="10">
        <v>0</v>
      </c>
      <c r="W4016" s="10">
        <v>0</v>
      </c>
      <c r="Y4016" s="10">
        <v>0</v>
      </c>
      <c r="AB4016" s="10">
        <v>0</v>
      </c>
      <c r="AE4016" s="10">
        <v>0</v>
      </c>
      <c r="AH4016" s="10">
        <v>1</v>
      </c>
      <c r="AQ4016" s="10">
        <v>0</v>
      </c>
      <c r="AR4016" s="10">
        <v>3.732098944702221</v>
      </c>
      <c r="AS4016" s="10">
        <v>3.732098944702221</v>
      </c>
      <c r="AT4016" s="10">
        <v>0</v>
      </c>
      <c r="AU4016" s="10">
        <v>0</v>
      </c>
      <c r="AV4016" s="10">
        <v>64.14463351006971</v>
      </c>
      <c r="AW4016" s="10">
        <v>64.14463351006971</v>
      </c>
      <c r="AX4016" s="10" t="s">
        <v>33</v>
      </c>
      <c r="AY4016" s="10">
        <v>0</v>
      </c>
      <c r="AZ4016" s="10" t="s">
        <v>33</v>
      </c>
      <c r="BA4016" s="10" t="s">
        <v>33</v>
      </c>
      <c r="BB4016" s="10">
        <v>4013</v>
      </c>
      <c r="BC4016" s="10">
        <v>268</v>
      </c>
      <c r="BE4016" s="10" t="s">
        <v>1755</v>
      </c>
      <c r="BF4016" s="10" t="s">
        <v>4496</v>
      </c>
      <c r="BG4016" s="10">
        <v>3.097299327584977E-24</v>
      </c>
      <c r="BR4016" s="10" t="s">
        <v>33</v>
      </c>
      <c r="BS4016" s="11" t="s">
        <v>33</v>
      </c>
      <c r="BT4016" s="11" t="s">
        <v>33</v>
      </c>
      <c r="BU4016" s="10">
        <v>4016</v>
      </c>
    </row>
    <row r="4017" spans="1:73" s="10" customFormat="1" x14ac:dyDescent="0.45">
      <c r="A4017" s="10" t="s">
        <v>33</v>
      </c>
      <c r="B4017" s="10" t="s">
        <v>33</v>
      </c>
      <c r="C4017" s="10">
        <v>1047</v>
      </c>
      <c r="D4017" s="10" t="s">
        <v>33</v>
      </c>
      <c r="E4017" s="10">
        <v>4013</v>
      </c>
      <c r="F4017" s="10">
        <v>1850</v>
      </c>
      <c r="G4017" s="10">
        <v>0</v>
      </c>
      <c r="H4017" s="10">
        <v>486</v>
      </c>
      <c r="I4017" s="10">
        <v>5.8683368001504536E-26</v>
      </c>
      <c r="J4017" s="10" t="s">
        <v>33</v>
      </c>
      <c r="K4017" s="10" t="s">
        <v>983</v>
      </c>
      <c r="L4017" s="10" t="s">
        <v>33</v>
      </c>
      <c r="M4017" s="10">
        <v>7.0710678118654766E-2</v>
      </c>
      <c r="N4017" s="10">
        <v>7.0710678118654766E-2</v>
      </c>
      <c r="O4017" s="10">
        <v>7.0710678118654766E-2</v>
      </c>
      <c r="Q4017" s="10">
        <v>0.05</v>
      </c>
      <c r="R4017" s="10">
        <v>0.1</v>
      </c>
      <c r="T4017" s="10">
        <v>0</v>
      </c>
      <c r="W4017" s="10">
        <v>0</v>
      </c>
      <c r="Y4017" s="10">
        <v>0</v>
      </c>
      <c r="AB4017" s="10">
        <v>0</v>
      </c>
      <c r="AE4017" s="10">
        <v>0</v>
      </c>
      <c r="AH4017" s="10">
        <v>1</v>
      </c>
      <c r="AQ4017" s="10">
        <v>7.3180570680434168E-2</v>
      </c>
      <c r="AR4017" s="10">
        <v>0.23710504129442503</v>
      </c>
      <c r="AS4017" s="10">
        <v>0.34321686878105456</v>
      </c>
      <c r="AT4017" s="10">
        <v>1.719743410990203</v>
      </c>
      <c r="AU4017" s="10">
        <v>2.0211207902811852</v>
      </c>
      <c r="AV4017" s="10">
        <v>1.8270440341704393</v>
      </c>
      <c r="AW4017" s="10">
        <v>5.567908235441827</v>
      </c>
      <c r="AX4017" s="10" t="s">
        <v>33</v>
      </c>
      <c r="AY4017" s="10">
        <v>0</v>
      </c>
      <c r="AZ4017" s="10" t="s">
        <v>33</v>
      </c>
      <c r="BA4017" s="10" t="s">
        <v>33</v>
      </c>
      <c r="BB4017" s="10">
        <v>4013</v>
      </c>
      <c r="BC4017" s="10">
        <v>1850</v>
      </c>
      <c r="BE4017" s="10" t="s">
        <v>1755</v>
      </c>
      <c r="BF4017" s="10" t="s">
        <v>4497</v>
      </c>
      <c r="BG4017" s="10">
        <v>2.8483847632185448E-25</v>
      </c>
      <c r="BR4017" s="10" t="s">
        <v>33</v>
      </c>
      <c r="BS4017" s="11" t="s">
        <v>33</v>
      </c>
      <c r="BT4017" s="11" t="s">
        <v>33</v>
      </c>
      <c r="BU4017" s="10">
        <v>4017</v>
      </c>
    </row>
    <row r="4018" spans="1:73" s="10" customFormat="1" x14ac:dyDescent="0.45">
      <c r="A4018" s="10" t="s">
        <v>33</v>
      </c>
      <c r="B4018" s="10" t="s">
        <v>33</v>
      </c>
      <c r="C4018" s="10">
        <v>1047</v>
      </c>
      <c r="D4018" s="10" t="s">
        <v>33</v>
      </c>
      <c r="E4018" s="10">
        <v>4013</v>
      </c>
      <c r="F4018" s="10">
        <v>409</v>
      </c>
      <c r="G4018" s="10">
        <v>0</v>
      </c>
      <c r="H4018" s="10">
        <v>141</v>
      </c>
      <c r="I4018" s="10">
        <v>2.0328514987573503E-25</v>
      </c>
      <c r="J4018" s="10" t="s">
        <v>33</v>
      </c>
      <c r="K4018" s="10" t="s">
        <v>936</v>
      </c>
      <c r="L4018" s="10" t="s">
        <v>33</v>
      </c>
      <c r="M4018" s="10">
        <v>0.2449489742783178</v>
      </c>
      <c r="N4018" s="10">
        <v>0.2449489742783178</v>
      </c>
      <c r="O4018" s="10">
        <v>0.2449489742783178</v>
      </c>
      <c r="Q4018" s="10">
        <v>0.2</v>
      </c>
      <c r="R4018" s="10">
        <v>0.3</v>
      </c>
      <c r="T4018" s="10">
        <v>0</v>
      </c>
      <c r="W4018" s="10">
        <v>0</v>
      </c>
      <c r="Y4018" s="10">
        <v>0</v>
      </c>
      <c r="AB4018" s="10">
        <v>0</v>
      </c>
      <c r="AE4018" s="10">
        <v>0</v>
      </c>
      <c r="AH4018" s="10">
        <v>1</v>
      </c>
      <c r="AQ4018" s="10">
        <v>0.19870662783047813</v>
      </c>
      <c r="AR4018" s="10">
        <v>0.81672892418106358</v>
      </c>
      <c r="AS4018" s="10">
        <v>1.1048535345352568</v>
      </c>
      <c r="AT4018" s="10">
        <v>4.6696057540162359</v>
      </c>
      <c r="AU4018" s="10">
        <v>4.8096233765815564</v>
      </c>
      <c r="AV4018" s="10">
        <v>3.6633217574283279</v>
      </c>
      <c r="AW4018" s="10">
        <v>13.14255088802612</v>
      </c>
      <c r="AX4018" s="10" t="s">
        <v>33</v>
      </c>
      <c r="AY4018" s="10">
        <v>0</v>
      </c>
      <c r="AZ4018" s="10" t="s">
        <v>33</v>
      </c>
      <c r="BA4018" s="10" t="s">
        <v>33</v>
      </c>
      <c r="BB4018" s="10">
        <v>4013</v>
      </c>
      <c r="BC4018" s="10">
        <v>409</v>
      </c>
      <c r="BE4018" s="10" t="s">
        <v>1755</v>
      </c>
      <c r="BF4018" s="10" t="s">
        <v>4498</v>
      </c>
      <c r="BG4018" s="10">
        <v>9.1692695191096481E-25</v>
      </c>
      <c r="BR4018" s="10" t="s">
        <v>33</v>
      </c>
      <c r="BS4018" s="11" t="s">
        <v>33</v>
      </c>
      <c r="BT4018" s="11" t="s">
        <v>33</v>
      </c>
      <c r="BU4018" s="10">
        <v>4018</v>
      </c>
    </row>
    <row r="4019" spans="1:73" s="10" customFormat="1" x14ac:dyDescent="0.45">
      <c r="A4019" s="10" t="s">
        <v>33</v>
      </c>
      <c r="B4019" s="10" t="s">
        <v>33</v>
      </c>
      <c r="C4019" s="10">
        <v>1047</v>
      </c>
      <c r="D4019" s="10" t="s">
        <v>33</v>
      </c>
      <c r="E4019" s="10">
        <v>4013</v>
      </c>
      <c r="F4019" s="10">
        <v>78</v>
      </c>
      <c r="G4019" s="10">
        <v>0</v>
      </c>
      <c r="H4019" s="10">
        <v>33</v>
      </c>
      <c r="I4019" s="10">
        <v>1.1736673600300907E-25</v>
      </c>
      <c r="J4019" s="10" t="s">
        <v>33</v>
      </c>
      <c r="K4019" s="10" t="s">
        <v>966</v>
      </c>
      <c r="L4019" s="10" t="s">
        <v>33</v>
      </c>
      <c r="M4019" s="10">
        <v>0.14142135623730953</v>
      </c>
      <c r="N4019" s="10">
        <v>0.14142135623730953</v>
      </c>
      <c r="O4019" s="10">
        <v>0.14142135623730953</v>
      </c>
      <c r="Q4019" s="10">
        <v>0.1</v>
      </c>
      <c r="R4019" s="10">
        <v>0.2</v>
      </c>
      <c r="T4019" s="10">
        <v>0</v>
      </c>
      <c r="W4019" s="10">
        <v>0</v>
      </c>
      <c r="Y4019" s="10">
        <v>0</v>
      </c>
      <c r="AB4019" s="10">
        <v>0</v>
      </c>
      <c r="AE4019" s="10">
        <v>0</v>
      </c>
      <c r="AH4019" s="10">
        <v>1</v>
      </c>
      <c r="AQ4019" s="10">
        <v>0</v>
      </c>
      <c r="AR4019" s="10">
        <v>0.18682089426036105</v>
      </c>
      <c r="AS4019" s="10">
        <v>0.18682089426036105</v>
      </c>
      <c r="AT4019" s="10">
        <v>0</v>
      </c>
      <c r="AU4019" s="10">
        <v>0</v>
      </c>
      <c r="AV4019" s="10">
        <v>2.3461560305070948</v>
      </c>
      <c r="AW4019" s="10">
        <v>2.3461560305070948</v>
      </c>
      <c r="AX4019" s="10" t="s">
        <v>33</v>
      </c>
      <c r="AY4019" s="10">
        <v>0</v>
      </c>
      <c r="AZ4019" s="10" t="s">
        <v>33</v>
      </c>
      <c r="BA4019" s="10" t="s">
        <v>33</v>
      </c>
      <c r="BB4019" s="10">
        <v>4013</v>
      </c>
      <c r="BC4019" s="10">
        <v>78</v>
      </c>
      <c r="BE4019" s="10" t="s">
        <v>1755</v>
      </c>
      <c r="BF4019" s="10" t="s">
        <v>4499</v>
      </c>
      <c r="BG4019" s="10">
        <v>1.550441825752852E-25</v>
      </c>
      <c r="BR4019" s="10" t="s">
        <v>33</v>
      </c>
      <c r="BS4019" s="11" t="s">
        <v>33</v>
      </c>
      <c r="BT4019" s="11" t="s">
        <v>33</v>
      </c>
      <c r="BU4019" s="10">
        <v>4019</v>
      </c>
    </row>
    <row r="4020" spans="1:73" s="10" customFormat="1" x14ac:dyDescent="0.45">
      <c r="A4020" s="10" t="s">
        <v>33</v>
      </c>
      <c r="B4020" s="10" t="s">
        <v>33</v>
      </c>
      <c r="C4020" s="10">
        <v>1047</v>
      </c>
      <c r="D4020" s="10" t="s">
        <v>33</v>
      </c>
      <c r="E4020" s="10">
        <v>4013</v>
      </c>
      <c r="F4020" s="10">
        <v>1102</v>
      </c>
      <c r="G4020" s="10">
        <v>0</v>
      </c>
      <c r="H4020" s="10">
        <v>288</v>
      </c>
      <c r="I4020" s="10">
        <v>2.0328514987573503E-25</v>
      </c>
      <c r="J4020" s="10" t="s">
        <v>33</v>
      </c>
      <c r="K4020" s="10" t="s">
        <v>760</v>
      </c>
      <c r="L4020" s="10" t="s">
        <v>33</v>
      </c>
      <c r="M4020" s="10">
        <v>0.2449489742783178</v>
      </c>
      <c r="N4020" s="10">
        <v>0.2449489742783178</v>
      </c>
      <c r="O4020" s="10">
        <v>0.2449489742783178</v>
      </c>
      <c r="Q4020" s="10">
        <v>0.2</v>
      </c>
      <c r="R4020" s="10">
        <v>0.3</v>
      </c>
      <c r="T4020" s="10">
        <v>0</v>
      </c>
      <c r="W4020" s="10">
        <v>0</v>
      </c>
      <c r="Y4020" s="10">
        <v>0</v>
      </c>
      <c r="AB4020" s="10">
        <v>0</v>
      </c>
      <c r="AE4020" s="10">
        <v>0</v>
      </c>
      <c r="AH4020" s="10">
        <v>1</v>
      </c>
      <c r="AQ4020" s="10">
        <v>0.10392304845413264</v>
      </c>
      <c r="AR4020" s="10">
        <v>8.4373743349891797E-2</v>
      </c>
      <c r="AS4020" s="10">
        <v>0.23506216360838411</v>
      </c>
      <c r="AT4020" s="10">
        <v>2.4421916386721172</v>
      </c>
      <c r="AU4020" s="10">
        <v>2.0781145589211394</v>
      </c>
      <c r="AV4020" s="10">
        <v>0.126865019576722</v>
      </c>
      <c r="AW4020" s="10">
        <v>4.6471712171699791</v>
      </c>
      <c r="AX4020" s="10" t="s">
        <v>33</v>
      </c>
      <c r="AY4020" s="10">
        <v>0</v>
      </c>
      <c r="AZ4020" s="10" t="s">
        <v>33</v>
      </c>
      <c r="BA4020" s="10" t="s">
        <v>33</v>
      </c>
      <c r="BB4020" s="10">
        <v>4013</v>
      </c>
      <c r="BC4020" s="10">
        <v>1102</v>
      </c>
      <c r="BE4020" s="10" t="s">
        <v>1755</v>
      </c>
      <c r="BF4020" s="10" t="s">
        <v>4500</v>
      </c>
      <c r="BG4020" s="10">
        <v>1.9508000513180625E-25</v>
      </c>
      <c r="BR4020" s="10" t="s">
        <v>33</v>
      </c>
      <c r="BS4020" s="11" t="s">
        <v>33</v>
      </c>
      <c r="BT4020" s="11" t="s">
        <v>33</v>
      </c>
      <c r="BU4020" s="10">
        <v>4020</v>
      </c>
    </row>
    <row r="4021" spans="1:73" s="10" customFormat="1" x14ac:dyDescent="0.45">
      <c r="A4021" s="10">
        <v>1033</v>
      </c>
      <c r="B4021" s="10">
        <v>3918</v>
      </c>
      <c r="C4021" s="10">
        <v>1047</v>
      </c>
      <c r="D4021" s="10">
        <v>4029</v>
      </c>
      <c r="E4021" s="10" t="s">
        <v>33</v>
      </c>
      <c r="F4021" s="10">
        <v>3918</v>
      </c>
      <c r="G4021" s="10" t="e">
        <v>#VALUE!</v>
      </c>
      <c r="H4021" s="10" t="s">
        <v>33</v>
      </c>
      <c r="I4021" s="10">
        <v>1.1293619437540838E-21</v>
      </c>
      <c r="J4021" s="10" t="s">
        <v>1221</v>
      </c>
      <c r="L4021" s="10">
        <v>1</v>
      </c>
      <c r="M4021" s="10" t="s">
        <v>33</v>
      </c>
      <c r="N4021" s="10">
        <v>1</v>
      </c>
      <c r="O4021" s="10">
        <v>1</v>
      </c>
      <c r="Q4021" s="10">
        <v>1</v>
      </c>
      <c r="T4021" s="10">
        <v>1.9364916731037085</v>
      </c>
      <c r="U4021" s="10">
        <v>1.5</v>
      </c>
      <c r="V4021" s="10">
        <v>2.5</v>
      </c>
      <c r="W4021" s="10">
        <v>0.32792819335946094</v>
      </c>
      <c r="X4021" s="10" t="s">
        <v>837</v>
      </c>
      <c r="Y4021" s="10">
        <v>3.1622776601683791E-2</v>
      </c>
      <c r="AB4021" s="10">
        <v>3.7941007366700212</v>
      </c>
      <c r="AE4021" s="10">
        <v>0</v>
      </c>
      <c r="AH4021" s="10">
        <v>1</v>
      </c>
      <c r="AQ4021" s="10">
        <v>7.5807161544806121</v>
      </c>
      <c r="AR4021" s="10">
        <v>15.860549327548737</v>
      </c>
      <c r="AS4021" s="10">
        <v>26.852587751545624</v>
      </c>
      <c r="AT4021" s="10">
        <v>178.14682963029438</v>
      </c>
      <c r="AU4021" s="10">
        <v>20.145156835828317</v>
      </c>
      <c r="AV4021" s="10">
        <v>236.62280719703784</v>
      </c>
      <c r="AW4021" s="10">
        <v>434.91479366316054</v>
      </c>
      <c r="AX4021" s="10">
        <v>1.1293619437540838E-21</v>
      </c>
      <c r="AY4021" s="10">
        <v>0</v>
      </c>
      <c r="AZ4021" s="10" t="s">
        <v>33</v>
      </c>
      <c r="BA4021" s="10">
        <v>4029</v>
      </c>
      <c r="BB4021" s="10" t="s">
        <v>33</v>
      </c>
      <c r="BC4021" s="10">
        <v>3918</v>
      </c>
      <c r="BE4021" s="10" t="s">
        <v>33</v>
      </c>
      <c r="BF4021" s="10" t="s">
        <v>33</v>
      </c>
      <c r="BG4021" s="10" t="s">
        <v>33</v>
      </c>
      <c r="BR4021" s="10" t="s">
        <v>1221</v>
      </c>
      <c r="BS4021" s="11">
        <v>26.852587751545624</v>
      </c>
      <c r="BT4021" s="11">
        <v>434.91479366316054</v>
      </c>
      <c r="BU4021" s="10">
        <v>4021</v>
      </c>
    </row>
    <row r="4022" spans="1:73" s="10" customFormat="1" x14ac:dyDescent="0.45">
      <c r="A4022" s="10" t="s">
        <v>33</v>
      </c>
      <c r="B4022" s="10" t="s">
        <v>33</v>
      </c>
      <c r="C4022" s="10">
        <v>1047</v>
      </c>
      <c r="D4022" s="10" t="s">
        <v>33</v>
      </c>
      <c r="E4022" s="10">
        <v>4021</v>
      </c>
      <c r="F4022" s="10">
        <v>2337</v>
      </c>
      <c r="G4022" s="10">
        <v>0</v>
      </c>
      <c r="H4022" s="10">
        <v>601</v>
      </c>
      <c r="I4022" s="10">
        <v>3.1943179553701321E-21</v>
      </c>
      <c r="J4022" s="10" t="s">
        <v>33</v>
      </c>
      <c r="K4022" s="10" t="s">
        <v>975</v>
      </c>
      <c r="L4022" s="10" t="s">
        <v>33</v>
      </c>
      <c r="M4022" s="10">
        <v>2.8284271247461903</v>
      </c>
      <c r="N4022" s="10">
        <v>2.8284271247461903</v>
      </c>
      <c r="O4022" s="10">
        <v>2.8284271247461903</v>
      </c>
      <c r="Q4022" s="10">
        <v>2</v>
      </c>
      <c r="R4022" s="10">
        <v>4</v>
      </c>
      <c r="T4022" s="10">
        <v>0</v>
      </c>
      <c r="W4022" s="10">
        <v>0</v>
      </c>
      <c r="Y4022" s="10">
        <v>0</v>
      </c>
      <c r="AB4022" s="10">
        <v>0</v>
      </c>
      <c r="AE4022" s="10">
        <v>0</v>
      </c>
      <c r="AH4022" s="10">
        <v>1</v>
      </c>
      <c r="AQ4022" s="10">
        <v>0</v>
      </c>
      <c r="AR4022" s="10">
        <v>0.50515708447966956</v>
      </c>
      <c r="AS4022" s="10">
        <v>0.50515708447966956</v>
      </c>
      <c r="AT4022" s="10">
        <v>0</v>
      </c>
      <c r="AU4022" s="10">
        <v>0</v>
      </c>
      <c r="AV4022" s="10">
        <v>9.3734074914088747</v>
      </c>
      <c r="AW4022" s="10">
        <v>9.3734074914088747</v>
      </c>
      <c r="AX4022" s="10" t="s">
        <v>33</v>
      </c>
      <c r="AY4022" s="10">
        <v>0</v>
      </c>
      <c r="AZ4022" s="10" t="s">
        <v>33</v>
      </c>
      <c r="BA4022" s="10" t="s">
        <v>33</v>
      </c>
      <c r="BB4022" s="10">
        <v>4021</v>
      </c>
      <c r="BC4022" s="10">
        <v>2337</v>
      </c>
      <c r="BE4022" s="10" t="s">
        <v>1221</v>
      </c>
      <c r="BF4022" s="10" t="s">
        <v>4501</v>
      </c>
      <c r="BG4022" s="10">
        <v>5.7050518682910558E-22</v>
      </c>
      <c r="BR4022" s="10" t="s">
        <v>33</v>
      </c>
      <c r="BS4022" s="11" t="s">
        <v>33</v>
      </c>
      <c r="BT4022" s="11" t="s">
        <v>33</v>
      </c>
      <c r="BU4022" s="10">
        <v>4022</v>
      </c>
    </row>
    <row r="4023" spans="1:73" s="10" customFormat="1" x14ac:dyDescent="0.45">
      <c r="A4023" s="10" t="s">
        <v>33</v>
      </c>
      <c r="B4023" s="10" t="s">
        <v>33</v>
      </c>
      <c r="C4023" s="10">
        <v>1047</v>
      </c>
      <c r="D4023" s="10" t="s">
        <v>33</v>
      </c>
      <c r="E4023" s="10">
        <v>4021</v>
      </c>
      <c r="F4023" s="10">
        <v>1552</v>
      </c>
      <c r="G4023" s="10">
        <v>0</v>
      </c>
      <c r="H4023" s="10">
        <v>415</v>
      </c>
      <c r="I4023" s="10">
        <v>7.0075065750950315E-22</v>
      </c>
      <c r="J4023" s="10" t="s">
        <v>33</v>
      </c>
      <c r="K4023" s="10" t="s">
        <v>858</v>
      </c>
      <c r="L4023" s="10" t="s">
        <v>33</v>
      </c>
      <c r="M4023" s="10">
        <v>0.62048368229954287</v>
      </c>
      <c r="N4023" s="10">
        <v>0.62048368229954287</v>
      </c>
      <c r="O4023" s="10">
        <v>0.62048368229954287</v>
      </c>
      <c r="Q4023" s="10">
        <v>0.55000000000000004</v>
      </c>
      <c r="R4023" s="10">
        <v>0.7</v>
      </c>
      <c r="T4023" s="10">
        <v>0</v>
      </c>
      <c r="W4023" s="10">
        <v>0</v>
      </c>
      <c r="Y4023" s="10">
        <v>0</v>
      </c>
      <c r="AB4023" s="10">
        <v>0</v>
      </c>
      <c r="AE4023" s="10">
        <v>0</v>
      </c>
      <c r="AH4023" s="10">
        <v>1</v>
      </c>
      <c r="AQ4023" s="10">
        <v>0</v>
      </c>
      <c r="AR4023" s="10">
        <v>6.021020121227231</v>
      </c>
      <c r="AS4023" s="10">
        <v>6.021020121227231</v>
      </c>
      <c r="AT4023" s="10">
        <v>0</v>
      </c>
      <c r="AU4023" s="10">
        <v>0</v>
      </c>
      <c r="AV4023" s="10">
        <v>63.61105840765741</v>
      </c>
      <c r="AW4023" s="10">
        <v>63.61105840765741</v>
      </c>
      <c r="AX4023" s="10" t="s">
        <v>33</v>
      </c>
      <c r="AY4023" s="10">
        <v>0</v>
      </c>
      <c r="AZ4023" s="10" t="s">
        <v>33</v>
      </c>
      <c r="BA4023" s="10" t="s">
        <v>33</v>
      </c>
      <c r="BB4023" s="10">
        <v>4021</v>
      </c>
      <c r="BC4023" s="10">
        <v>1552</v>
      </c>
      <c r="BE4023" s="10" t="s">
        <v>1221</v>
      </c>
      <c r="BF4023" s="10" t="s">
        <v>4502</v>
      </c>
      <c r="BG4023" s="10">
        <v>6.7999109874916349E-21</v>
      </c>
      <c r="BR4023" s="10" t="s">
        <v>33</v>
      </c>
      <c r="BS4023" s="11" t="s">
        <v>33</v>
      </c>
      <c r="BT4023" s="11" t="s">
        <v>33</v>
      </c>
      <c r="BU4023" s="10">
        <v>4023</v>
      </c>
    </row>
    <row r="4024" spans="1:73" s="10" customFormat="1" x14ac:dyDescent="0.45">
      <c r="A4024" s="10" t="s">
        <v>33</v>
      </c>
      <c r="B4024" s="10" t="s">
        <v>33</v>
      </c>
      <c r="C4024" s="10">
        <v>1047</v>
      </c>
      <c r="D4024" s="10" t="s">
        <v>33</v>
      </c>
      <c r="E4024" s="10">
        <v>4021</v>
      </c>
      <c r="F4024" s="10">
        <v>1628</v>
      </c>
      <c r="G4024" s="10">
        <v>0</v>
      </c>
      <c r="H4024" s="10">
        <v>431</v>
      </c>
      <c r="I4024" s="10">
        <v>4.1495407456729514E-22</v>
      </c>
      <c r="J4024" s="10" t="s">
        <v>33</v>
      </c>
      <c r="K4024" s="10" t="s">
        <v>984</v>
      </c>
      <c r="L4024" s="10" t="s">
        <v>33</v>
      </c>
      <c r="M4024" s="10">
        <v>0.36742346141747673</v>
      </c>
      <c r="N4024" s="10">
        <v>0.36742346141747673</v>
      </c>
      <c r="O4024" s="10">
        <v>0.36742346141747673</v>
      </c>
      <c r="Q4024" s="10">
        <v>0.3</v>
      </c>
      <c r="R4024" s="10">
        <v>0.45</v>
      </c>
      <c r="T4024" s="10">
        <v>0</v>
      </c>
      <c r="W4024" s="10">
        <v>0</v>
      </c>
      <c r="Y4024" s="10">
        <v>0</v>
      </c>
      <c r="AB4024" s="10">
        <v>0</v>
      </c>
      <c r="AE4024" s="10">
        <v>0</v>
      </c>
      <c r="AH4024" s="10">
        <v>1</v>
      </c>
      <c r="AQ4024" s="10">
        <v>5.5647347729026109</v>
      </c>
      <c r="AR4024" s="10">
        <v>8.3187764844426919</v>
      </c>
      <c r="AS4024" s="10">
        <v>16.387641905151476</v>
      </c>
      <c r="AT4024" s="10">
        <v>130.77126716321135</v>
      </c>
      <c r="AU4024" s="10">
        <v>16.100810531228607</v>
      </c>
      <c r="AV4024" s="10">
        <v>151.36005762611285</v>
      </c>
      <c r="AW4024" s="10">
        <v>298.2321353205528</v>
      </c>
      <c r="AX4024" s="10" t="s">
        <v>33</v>
      </c>
      <c r="AY4024" s="10">
        <v>0</v>
      </c>
      <c r="AZ4024" s="10" t="s">
        <v>33</v>
      </c>
      <c r="BA4024" s="10" t="s">
        <v>33</v>
      </c>
      <c r="BB4024" s="10">
        <v>4021</v>
      </c>
      <c r="BC4024" s="10">
        <v>1628</v>
      </c>
      <c r="BE4024" s="10" t="s">
        <v>1221</v>
      </c>
      <c r="BF4024" s="10" t="s">
        <v>4503</v>
      </c>
      <c r="BG4024" s="10">
        <v>1.8507579115547749E-20</v>
      </c>
      <c r="BR4024" s="10" t="s">
        <v>33</v>
      </c>
      <c r="BS4024" s="11" t="s">
        <v>33</v>
      </c>
      <c r="BT4024" s="11" t="s">
        <v>33</v>
      </c>
      <c r="BU4024" s="10">
        <v>4024</v>
      </c>
    </row>
    <row r="4025" spans="1:73" s="10" customFormat="1" x14ac:dyDescent="0.45">
      <c r="A4025" s="10" t="s">
        <v>33</v>
      </c>
      <c r="B4025" s="10" t="s">
        <v>33</v>
      </c>
      <c r="C4025" s="10">
        <v>1047</v>
      </c>
      <c r="D4025" s="10" t="s">
        <v>33</v>
      </c>
      <c r="E4025" s="10">
        <v>4021</v>
      </c>
      <c r="F4025" s="10">
        <v>1370</v>
      </c>
      <c r="G4025" s="10">
        <v>0</v>
      </c>
      <c r="H4025" s="10">
        <v>371</v>
      </c>
      <c r="I4025" s="10">
        <v>7.9857948884253301E-24</v>
      </c>
      <c r="J4025" s="10" t="s">
        <v>33</v>
      </c>
      <c r="K4025" s="10" t="s">
        <v>985</v>
      </c>
      <c r="L4025" s="10" t="s">
        <v>33</v>
      </c>
      <c r="M4025" s="10">
        <v>7.0710678118654753E-3</v>
      </c>
      <c r="N4025" s="10">
        <v>7.0710678118654753E-3</v>
      </c>
      <c r="O4025" s="10">
        <v>7.0710678118654753E-3</v>
      </c>
      <c r="Q4025" s="10">
        <v>5.0000000000000001E-3</v>
      </c>
      <c r="R4025" s="10">
        <v>0.01</v>
      </c>
      <c r="T4025" s="10">
        <v>0</v>
      </c>
      <c r="W4025" s="10">
        <v>0</v>
      </c>
      <c r="Y4025" s="10">
        <v>0</v>
      </c>
      <c r="AB4025" s="10">
        <v>0</v>
      </c>
      <c r="AE4025" s="10">
        <v>0</v>
      </c>
      <c r="AH4025" s="10">
        <v>1</v>
      </c>
      <c r="AQ4025" s="10">
        <v>0</v>
      </c>
      <c r="AR4025" s="10">
        <v>0.38898621972810565</v>
      </c>
      <c r="AS4025" s="10">
        <v>0.38898621972810565</v>
      </c>
      <c r="AT4025" s="10">
        <v>0</v>
      </c>
      <c r="AU4025" s="10">
        <v>0</v>
      </c>
      <c r="AV4025" s="10">
        <v>7.1038677362767331</v>
      </c>
      <c r="AW4025" s="10">
        <v>7.1038677362767331</v>
      </c>
      <c r="AX4025" s="10" t="s">
        <v>33</v>
      </c>
      <c r="AY4025" s="10">
        <v>0</v>
      </c>
      <c r="AZ4025" s="10" t="s">
        <v>33</v>
      </c>
      <c r="BA4025" s="10" t="s">
        <v>33</v>
      </c>
      <c r="BB4025" s="10">
        <v>4021</v>
      </c>
      <c r="BC4025" s="10">
        <v>1370</v>
      </c>
      <c r="BE4025" s="10" t="s">
        <v>1221</v>
      </c>
      <c r="BF4025" s="10" t="s">
        <v>4504</v>
      </c>
      <c r="BG4025" s="10">
        <v>4.3930623320568658E-22</v>
      </c>
      <c r="BR4025" s="10" t="s">
        <v>33</v>
      </c>
      <c r="BS4025" s="11" t="s">
        <v>33</v>
      </c>
      <c r="BT4025" s="11" t="s">
        <v>33</v>
      </c>
      <c r="BU4025" s="10">
        <v>4025</v>
      </c>
    </row>
    <row r="4026" spans="1:73" s="10" customFormat="1" x14ac:dyDescent="0.45">
      <c r="A4026" s="10" t="s">
        <v>33</v>
      </c>
      <c r="B4026" s="10" t="s">
        <v>33</v>
      </c>
      <c r="C4026" s="10">
        <v>1047</v>
      </c>
      <c r="D4026" s="10" t="s">
        <v>33</v>
      </c>
      <c r="E4026" s="10">
        <v>4021</v>
      </c>
      <c r="F4026" s="10">
        <v>4106</v>
      </c>
      <c r="G4026" s="10" t="e">
        <v>#VALUE!</v>
      </c>
      <c r="H4026" s="10">
        <v>1048</v>
      </c>
      <c r="I4026" s="10">
        <v>1.597158977685066E-23</v>
      </c>
      <c r="J4026" s="10" t="s">
        <v>33</v>
      </c>
      <c r="K4026" s="10" t="s">
        <v>986</v>
      </c>
      <c r="L4026" s="10" t="s">
        <v>33</v>
      </c>
      <c r="M4026" s="10">
        <v>1.4142135623730951E-2</v>
      </c>
      <c r="N4026" s="10">
        <v>1.4142135623730951E-2</v>
      </c>
      <c r="O4026" s="10">
        <v>1.4142135623730951E-2</v>
      </c>
      <c r="Q4026" s="10">
        <v>0.01</v>
      </c>
      <c r="R4026" s="10">
        <v>0.02</v>
      </c>
      <c r="T4026" s="10">
        <v>0</v>
      </c>
      <c r="W4026" s="10">
        <v>0</v>
      </c>
      <c r="Y4026" s="10">
        <v>0</v>
      </c>
      <c r="AB4026" s="10">
        <v>0</v>
      </c>
      <c r="AE4026" s="10">
        <v>0</v>
      </c>
      <c r="AH4026" s="10">
        <v>1</v>
      </c>
      <c r="AQ4026" s="10">
        <v>7.7801997957252012E-2</v>
      </c>
      <c r="AR4026" s="10">
        <v>0.17582352992304304</v>
      </c>
      <c r="AS4026" s="10">
        <v>0.28863642696105846</v>
      </c>
      <c r="AT4026" s="10">
        <v>1.8283469519954223</v>
      </c>
      <c r="AU4026" s="10">
        <v>0.21395352960985378</v>
      </c>
      <c r="AV4026" s="10">
        <v>3.6342241111418496</v>
      </c>
      <c r="AW4026" s="10">
        <v>5.6765245927471257</v>
      </c>
      <c r="AX4026" s="10" t="s">
        <v>33</v>
      </c>
      <c r="AY4026" s="10">
        <v>0</v>
      </c>
      <c r="AZ4026" s="10" t="s">
        <v>33</v>
      </c>
      <c r="BA4026" s="10" t="s">
        <v>33</v>
      </c>
      <c r="BB4026" s="10">
        <v>4021</v>
      </c>
      <c r="BC4026" s="10">
        <v>4106</v>
      </c>
      <c r="BE4026" s="10" t="s">
        <v>1221</v>
      </c>
      <c r="BF4026" s="10" t="s">
        <v>4505</v>
      </c>
      <c r="BG4026" s="10">
        <v>3.2597499619097464E-22</v>
      </c>
      <c r="BR4026" s="10" t="s">
        <v>33</v>
      </c>
      <c r="BS4026" s="11" t="s">
        <v>33</v>
      </c>
      <c r="BT4026" s="11" t="s">
        <v>33</v>
      </c>
      <c r="BU4026" s="10">
        <v>4026</v>
      </c>
    </row>
    <row r="4027" spans="1:73" s="10" customFormat="1" x14ac:dyDescent="0.45">
      <c r="A4027" s="10" t="s">
        <v>33</v>
      </c>
      <c r="B4027" s="10" t="s">
        <v>33</v>
      </c>
      <c r="C4027" s="10">
        <v>1048</v>
      </c>
      <c r="D4027" s="10" t="s">
        <v>33</v>
      </c>
      <c r="E4027" s="10">
        <v>4021</v>
      </c>
      <c r="F4027" s="10">
        <v>212</v>
      </c>
      <c r="G4027" s="10">
        <v>0</v>
      </c>
      <c r="H4027" s="10">
        <v>85</v>
      </c>
      <c r="I4027" s="10">
        <v>2.5253300774354258E-24</v>
      </c>
      <c r="J4027" s="10" t="s">
        <v>33</v>
      </c>
      <c r="K4027" s="10" t="s">
        <v>851</v>
      </c>
      <c r="L4027" s="10" t="s">
        <v>33</v>
      </c>
      <c r="M4027" s="10">
        <v>2.2360679774997899E-3</v>
      </c>
      <c r="N4027" s="10">
        <v>2.2360679774997899E-3</v>
      </c>
      <c r="O4027" s="10">
        <v>2.2360679774997899E-3</v>
      </c>
      <c r="Q4027" s="10">
        <v>1E-3</v>
      </c>
      <c r="R4027" s="10">
        <v>5.0000000000000001E-3</v>
      </c>
      <c r="T4027" s="10">
        <v>0</v>
      </c>
      <c r="W4027" s="10">
        <v>0</v>
      </c>
      <c r="Y4027" s="10">
        <v>0</v>
      </c>
      <c r="AB4027" s="10">
        <v>0</v>
      </c>
      <c r="AE4027" s="10">
        <v>0</v>
      </c>
      <c r="AH4027" s="10">
        <v>1</v>
      </c>
      <c r="AQ4027" s="10">
        <v>1.6877105170399259E-3</v>
      </c>
      <c r="AR4027" s="10">
        <v>3.9019574751766911E-3</v>
      </c>
      <c r="AS4027" s="10">
        <v>6.3491377248845841E-3</v>
      </c>
      <c r="AT4027" s="10">
        <v>3.9661197150438261E-2</v>
      </c>
      <c r="AU4027" s="10">
        <v>3.6292038319836711E-2</v>
      </c>
      <c r="AV4027" s="10">
        <v>3.9291934707220769E-2</v>
      </c>
      <c r="AW4027" s="10">
        <v>0.11524517017749573</v>
      </c>
      <c r="AX4027" s="10" t="s">
        <v>33</v>
      </c>
      <c r="AY4027" s="10">
        <v>0</v>
      </c>
      <c r="AZ4027" s="10" t="s">
        <v>33</v>
      </c>
      <c r="BA4027" s="10" t="s">
        <v>33</v>
      </c>
      <c r="BB4027" s="10">
        <v>4021</v>
      </c>
      <c r="BC4027" s="10">
        <v>212</v>
      </c>
      <c r="BE4027" s="10" t="s">
        <v>1221</v>
      </c>
      <c r="BF4027" s="10" t="s">
        <v>4506</v>
      </c>
      <c r="BG4027" s="10">
        <v>7.1704745221380358E-24</v>
      </c>
      <c r="BR4027" s="10" t="s">
        <v>33</v>
      </c>
      <c r="BS4027" s="11" t="s">
        <v>33</v>
      </c>
      <c r="BT4027" s="11" t="s">
        <v>33</v>
      </c>
      <c r="BU4027" s="10">
        <v>4027</v>
      </c>
    </row>
    <row r="4028" spans="1:73" s="10" customFormat="1" x14ac:dyDescent="0.45">
      <c r="A4028" s="10" t="s">
        <v>33</v>
      </c>
      <c r="B4028" s="10" t="s">
        <v>33</v>
      </c>
      <c r="C4028" s="10">
        <v>1048</v>
      </c>
      <c r="D4028" s="10" t="s">
        <v>33</v>
      </c>
      <c r="E4028" s="10">
        <v>4021</v>
      </c>
      <c r="F4028" s="10">
        <v>104</v>
      </c>
      <c r="G4028" s="10">
        <v>0</v>
      </c>
      <c r="H4028" s="10">
        <v>46</v>
      </c>
      <c r="I4028" s="10">
        <v>7.9857948884253306E-23</v>
      </c>
      <c r="J4028" s="10" t="s">
        <v>33</v>
      </c>
      <c r="K4028" s="10" t="s">
        <v>928</v>
      </c>
      <c r="L4028" s="10" t="s">
        <v>33</v>
      </c>
      <c r="M4028" s="10">
        <v>7.0710678118654766E-2</v>
      </c>
      <c r="N4028" s="10">
        <v>7.0710678118654766E-2</v>
      </c>
      <c r="O4028" s="10">
        <v>7.0710678118654766E-2</v>
      </c>
      <c r="Q4028" s="10">
        <v>0.05</v>
      </c>
      <c r="R4028" s="10">
        <v>0.1</v>
      </c>
      <c r="T4028" s="10">
        <v>0</v>
      </c>
      <c r="W4028" s="10">
        <v>0</v>
      </c>
      <c r="Y4028" s="10">
        <v>0</v>
      </c>
      <c r="AB4028" s="10">
        <v>0</v>
      </c>
      <c r="AE4028" s="10">
        <v>0</v>
      </c>
      <c r="AH4028" s="10">
        <v>1</v>
      </c>
      <c r="AQ4028" s="10">
        <v>0</v>
      </c>
      <c r="AR4028" s="10">
        <v>0.11895573691335719</v>
      </c>
      <c r="AS4028" s="10">
        <v>0.11895573691335719</v>
      </c>
      <c r="AT4028" s="10">
        <v>0</v>
      </c>
      <c r="AU4028" s="10">
        <v>0</v>
      </c>
      <c r="AV4028" s="10">
        <v>1.5008998897329275</v>
      </c>
      <c r="AW4028" s="10">
        <v>1.5008998897329275</v>
      </c>
      <c r="AX4028" s="10" t="s">
        <v>33</v>
      </c>
      <c r="AY4028" s="10">
        <v>0</v>
      </c>
      <c r="AZ4028" s="10" t="s">
        <v>33</v>
      </c>
      <c r="BA4028" s="10" t="s">
        <v>33</v>
      </c>
      <c r="BB4028" s="10">
        <v>4021</v>
      </c>
      <c r="BC4028" s="10">
        <v>104</v>
      </c>
      <c r="BE4028" s="10" t="s">
        <v>1221</v>
      </c>
      <c r="BF4028" s="10" t="s">
        <v>4507</v>
      </c>
      <c r="BG4028" s="10">
        <v>1.343440822611685E-22</v>
      </c>
      <c r="BR4028" s="10" t="s">
        <v>33</v>
      </c>
      <c r="BS4028" s="11" t="s">
        <v>33</v>
      </c>
      <c r="BT4028" s="11" t="s">
        <v>33</v>
      </c>
      <c r="BU4028" s="10">
        <v>4028</v>
      </c>
    </row>
    <row r="4029" spans="1:73" s="10" customFormat="1" x14ac:dyDescent="0.45">
      <c r="A4029" s="10">
        <v>1034</v>
      </c>
      <c r="B4029" s="10">
        <v>3920</v>
      </c>
      <c r="C4029" s="10">
        <v>1048</v>
      </c>
      <c r="D4029" s="10">
        <v>4036</v>
      </c>
      <c r="E4029" s="10" t="s">
        <v>33</v>
      </c>
      <c r="F4029" s="10">
        <v>3920</v>
      </c>
      <c r="G4029" s="10" t="e">
        <v>#VALUE!</v>
      </c>
      <c r="H4029" s="10" t="s">
        <v>33</v>
      </c>
      <c r="I4029" s="10">
        <v>6.7761716625245019E-22</v>
      </c>
      <c r="J4029" s="10" t="s">
        <v>1756</v>
      </c>
      <c r="L4029" s="10">
        <v>1</v>
      </c>
      <c r="M4029" s="10" t="s">
        <v>33</v>
      </c>
      <c r="N4029" s="10">
        <v>1</v>
      </c>
      <c r="O4029" s="10">
        <v>1</v>
      </c>
      <c r="Q4029" s="10">
        <v>1</v>
      </c>
      <c r="T4029" s="10">
        <v>1.2247448713915889</v>
      </c>
      <c r="U4029" s="10">
        <v>1</v>
      </c>
      <c r="V4029" s="10">
        <v>1.5</v>
      </c>
      <c r="W4029" s="10">
        <v>0.73326973209044999</v>
      </c>
      <c r="X4029" s="10" t="s">
        <v>837</v>
      </c>
      <c r="Y4029" s="10">
        <v>7.0710678118654766E-2</v>
      </c>
      <c r="AB4029" s="10">
        <v>8.4838671606761995</v>
      </c>
      <c r="AE4029" s="10">
        <v>0</v>
      </c>
      <c r="AH4029" s="10">
        <v>1</v>
      </c>
      <c r="AQ4029" s="10">
        <v>8.6889868293536363</v>
      </c>
      <c r="AR4029" s="10">
        <v>64.015006381903163</v>
      </c>
      <c r="AS4029" s="10">
        <v>76.614037284465937</v>
      </c>
      <c r="AT4029" s="10">
        <v>204.19119048981045</v>
      </c>
      <c r="AU4029" s="10">
        <v>64.88724245712578</v>
      </c>
      <c r="AV4029" s="10">
        <v>1016.7945058171114</v>
      </c>
      <c r="AW4029" s="10">
        <v>1285.8729387640476</v>
      </c>
      <c r="AX4029" s="10">
        <v>6.7761716625245019E-22</v>
      </c>
      <c r="AY4029" s="10">
        <v>0</v>
      </c>
      <c r="AZ4029" s="10" t="s">
        <v>33</v>
      </c>
      <c r="BA4029" s="10">
        <v>4036</v>
      </c>
      <c r="BB4029" s="10" t="s">
        <v>33</v>
      </c>
      <c r="BC4029" s="10">
        <v>3920</v>
      </c>
      <c r="BE4029" s="10" t="s">
        <v>33</v>
      </c>
      <c r="BF4029" s="10" t="s">
        <v>33</v>
      </c>
      <c r="BG4029" s="10" t="s">
        <v>33</v>
      </c>
      <c r="BR4029" s="10" t="s">
        <v>1756</v>
      </c>
      <c r="BS4029" s="11">
        <v>76.614037284465937</v>
      </c>
      <c r="BT4029" s="11">
        <v>1285.8729387640476</v>
      </c>
      <c r="BU4029" s="10">
        <v>4029</v>
      </c>
    </row>
    <row r="4030" spans="1:73" s="10" customFormat="1" x14ac:dyDescent="0.45">
      <c r="A4030" s="10" t="s">
        <v>33</v>
      </c>
      <c r="B4030" s="10" t="s">
        <v>33</v>
      </c>
      <c r="C4030" s="10">
        <v>1048</v>
      </c>
      <c r="D4030" s="10" t="s">
        <v>33</v>
      </c>
      <c r="E4030" s="10">
        <v>4029</v>
      </c>
      <c r="F4030" s="10">
        <v>2337</v>
      </c>
      <c r="G4030" s="10">
        <v>0</v>
      </c>
      <c r="H4030" s="10">
        <v>601</v>
      </c>
      <c r="I4030" s="10">
        <v>2.6244000000000021E-21</v>
      </c>
      <c r="J4030" s="10" t="s">
        <v>33</v>
      </c>
      <c r="K4030" s="10" t="s">
        <v>975</v>
      </c>
      <c r="L4030" s="10" t="s">
        <v>33</v>
      </c>
      <c r="M4030" s="10">
        <v>3.872983346207417</v>
      </c>
      <c r="N4030" s="10">
        <v>3.872983346207417</v>
      </c>
      <c r="O4030" s="10">
        <v>3.872983346207417</v>
      </c>
      <c r="Q4030" s="10">
        <v>3</v>
      </c>
      <c r="R4030" s="10">
        <v>5</v>
      </c>
      <c r="T4030" s="10">
        <v>0</v>
      </c>
      <c r="W4030" s="10">
        <v>0</v>
      </c>
      <c r="Y4030" s="10">
        <v>0</v>
      </c>
      <c r="AB4030" s="10">
        <v>0</v>
      </c>
      <c r="AE4030" s="10">
        <v>0</v>
      </c>
      <c r="AH4030" s="10">
        <v>1</v>
      </c>
      <c r="AQ4030" s="10">
        <v>0</v>
      </c>
      <c r="AR4030" s="10">
        <v>0.69171482563264475</v>
      </c>
      <c r="AS4030" s="10">
        <v>0.69171482563264475</v>
      </c>
      <c r="AT4030" s="10">
        <v>0</v>
      </c>
      <c r="AU4030" s="10">
        <v>0</v>
      </c>
      <c r="AV4030" s="10">
        <v>12.83506680933138</v>
      </c>
      <c r="AW4030" s="10">
        <v>12.83506680933138</v>
      </c>
      <c r="AX4030" s="10" t="s">
        <v>33</v>
      </c>
      <c r="AY4030" s="10">
        <v>0</v>
      </c>
      <c r="AZ4030" s="10" t="s">
        <v>33</v>
      </c>
      <c r="BA4030" s="10" t="s">
        <v>33</v>
      </c>
      <c r="BB4030" s="10">
        <v>4029</v>
      </c>
      <c r="BC4030" s="10">
        <v>2337</v>
      </c>
      <c r="BE4030" s="10" t="s">
        <v>1756</v>
      </c>
      <c r="BF4030" s="10" t="s">
        <v>4508</v>
      </c>
      <c r="BG4030" s="10">
        <v>4.6871784000000047E-22</v>
      </c>
      <c r="BR4030" s="10" t="s">
        <v>33</v>
      </c>
      <c r="BS4030" s="11" t="s">
        <v>33</v>
      </c>
      <c r="BT4030" s="11" t="s">
        <v>33</v>
      </c>
      <c r="BU4030" s="10">
        <v>4030</v>
      </c>
    </row>
    <row r="4031" spans="1:73" s="10" customFormat="1" x14ac:dyDescent="0.45">
      <c r="A4031" s="10" t="s">
        <v>33</v>
      </c>
      <c r="B4031" s="10" t="s">
        <v>33</v>
      </c>
      <c r="C4031" s="10">
        <v>1048</v>
      </c>
      <c r="D4031" s="10" t="s">
        <v>33</v>
      </c>
      <c r="E4031" s="10">
        <v>4029</v>
      </c>
      <c r="F4031" s="10">
        <v>213</v>
      </c>
      <c r="G4031" s="10">
        <v>0</v>
      </c>
      <c r="H4031" s="10">
        <v>86</v>
      </c>
      <c r="I4031" s="10">
        <v>3.0303960929225099E-22</v>
      </c>
      <c r="J4031" s="10" t="s">
        <v>33</v>
      </c>
      <c r="K4031" s="10" t="s">
        <v>990</v>
      </c>
      <c r="L4031" s="10" t="s">
        <v>33</v>
      </c>
      <c r="M4031" s="10">
        <v>0.44721359549995793</v>
      </c>
      <c r="N4031" s="10">
        <v>0.44721359549995793</v>
      </c>
      <c r="O4031" s="10">
        <v>0.44721359549995793</v>
      </c>
      <c r="Q4031" s="10">
        <v>0.4</v>
      </c>
      <c r="R4031" s="10">
        <v>0.5</v>
      </c>
      <c r="T4031" s="10">
        <v>0</v>
      </c>
      <c r="W4031" s="10">
        <v>0</v>
      </c>
      <c r="Y4031" s="10">
        <v>0</v>
      </c>
      <c r="AB4031" s="10">
        <v>0</v>
      </c>
      <c r="AE4031" s="10">
        <v>0</v>
      </c>
      <c r="AH4031" s="10">
        <v>1</v>
      </c>
      <c r="AQ4031" s="10">
        <v>6.622241773715225</v>
      </c>
      <c r="AR4031" s="10">
        <v>5.1538627512793846</v>
      </c>
      <c r="AS4031" s="10">
        <v>14.75611332316646</v>
      </c>
      <c r="AT4031" s="10">
        <v>155.62268168230779</v>
      </c>
      <c r="AU4031" s="10">
        <v>19.232661595170956</v>
      </c>
      <c r="AV4031" s="10">
        <v>44.268489785158721</v>
      </c>
      <c r="AW4031" s="10">
        <v>219.12383306263746</v>
      </c>
      <c r="AX4031" s="10" t="s">
        <v>33</v>
      </c>
      <c r="AY4031" s="10">
        <v>0</v>
      </c>
      <c r="AZ4031" s="10" t="s">
        <v>33</v>
      </c>
      <c r="BA4031" s="10" t="s">
        <v>33</v>
      </c>
      <c r="BB4031" s="10">
        <v>4029</v>
      </c>
      <c r="BC4031" s="10">
        <v>213</v>
      </c>
      <c r="BE4031" s="10" t="s">
        <v>1756</v>
      </c>
      <c r="BF4031" s="10" t="s">
        <v>4509</v>
      </c>
      <c r="BG4031" s="10">
        <v>9.9989956949440819E-21</v>
      </c>
      <c r="BR4031" s="10" t="s">
        <v>33</v>
      </c>
      <c r="BS4031" s="11" t="s">
        <v>33</v>
      </c>
      <c r="BT4031" s="11" t="s">
        <v>33</v>
      </c>
      <c r="BU4031" s="10">
        <v>4031</v>
      </c>
    </row>
    <row r="4032" spans="1:73" s="10" customFormat="1" x14ac:dyDescent="0.45">
      <c r="A4032" s="10" t="s">
        <v>33</v>
      </c>
      <c r="B4032" s="10" t="s">
        <v>33</v>
      </c>
      <c r="C4032" s="10">
        <v>1048</v>
      </c>
      <c r="D4032" s="10" t="s">
        <v>33</v>
      </c>
      <c r="E4032" s="10">
        <v>4029</v>
      </c>
      <c r="F4032" s="10">
        <v>4112</v>
      </c>
      <c r="G4032" s="10" t="e">
        <v>#VALUE!</v>
      </c>
      <c r="H4032" s="10">
        <v>1049</v>
      </c>
      <c r="I4032" s="10">
        <v>1.1736673600300905E-21</v>
      </c>
      <c r="J4032" s="10" t="s">
        <v>33</v>
      </c>
      <c r="K4032" s="10" t="s">
        <v>987</v>
      </c>
      <c r="L4032" s="10" t="s">
        <v>33</v>
      </c>
      <c r="M4032" s="10">
        <v>1.7320508075688772</v>
      </c>
      <c r="N4032" s="10">
        <v>1.7320508075688772</v>
      </c>
      <c r="O4032" s="10">
        <v>1.7320508075688772</v>
      </c>
      <c r="Q4032" s="10">
        <v>1.5</v>
      </c>
      <c r="R4032" s="10">
        <v>2</v>
      </c>
      <c r="T4032" s="10">
        <v>0</v>
      </c>
      <c r="W4032" s="10">
        <v>0</v>
      </c>
      <c r="Y4032" s="10">
        <v>0</v>
      </c>
      <c r="AB4032" s="10">
        <v>0</v>
      </c>
      <c r="AE4032" s="10">
        <v>0</v>
      </c>
      <c r="AH4032" s="10">
        <v>1</v>
      </c>
      <c r="AQ4032" s="10">
        <v>0.55446040817478259</v>
      </c>
      <c r="AR4032" s="10">
        <v>55.597775308529663</v>
      </c>
      <c r="AS4032" s="10">
        <v>56.401742900383098</v>
      </c>
      <c r="AT4032" s="10">
        <v>13.02981959210739</v>
      </c>
      <c r="AU4032" s="10">
        <v>29.407506853099726</v>
      </c>
      <c r="AV4032" s="10">
        <v>911.80815591438181</v>
      </c>
      <c r="AW4032" s="10">
        <v>954.24548235958889</v>
      </c>
      <c r="AX4032" s="10" t="s">
        <v>33</v>
      </c>
      <c r="AY4032" s="10">
        <v>0</v>
      </c>
      <c r="AZ4032" s="10" t="s">
        <v>33</v>
      </c>
      <c r="BA4032" s="10" t="s">
        <v>33</v>
      </c>
      <c r="BB4032" s="10">
        <v>4029</v>
      </c>
      <c r="BC4032" s="10">
        <v>4112</v>
      </c>
      <c r="BE4032" s="10" t="s">
        <v>1756</v>
      </c>
      <c r="BF4032" s="10" t="s">
        <v>4510</v>
      </c>
      <c r="BG4032" s="10">
        <v>3.8218789195856846E-20</v>
      </c>
      <c r="BR4032" s="10" t="s">
        <v>33</v>
      </c>
      <c r="BS4032" s="11" t="s">
        <v>33</v>
      </c>
      <c r="BT4032" s="11" t="s">
        <v>33</v>
      </c>
      <c r="BU4032" s="10">
        <v>4032</v>
      </c>
    </row>
    <row r="4033" spans="1:73" s="10" customFormat="1" x14ac:dyDescent="0.45">
      <c r="A4033" s="10" t="s">
        <v>33</v>
      </c>
      <c r="B4033" s="10" t="s">
        <v>33</v>
      </c>
      <c r="C4033" s="10">
        <v>1049</v>
      </c>
      <c r="D4033" s="10" t="s">
        <v>33</v>
      </c>
      <c r="E4033" s="10">
        <v>4029</v>
      </c>
      <c r="F4033" s="10">
        <v>93</v>
      </c>
      <c r="G4033" s="10">
        <v>0</v>
      </c>
      <c r="H4033" s="10">
        <v>40</v>
      </c>
      <c r="I4033" s="10">
        <v>1.437443079916559E-25</v>
      </c>
      <c r="J4033" s="10" t="s">
        <v>33</v>
      </c>
      <c r="K4033" s="10" t="s">
        <v>988</v>
      </c>
      <c r="L4033" s="10" t="s">
        <v>33</v>
      </c>
      <c r="M4033" s="10">
        <v>2.1213203435596425E-4</v>
      </c>
      <c r="N4033" s="10">
        <v>2.1213203435596425E-4</v>
      </c>
      <c r="O4033" s="10">
        <v>1.4142135623730951E-2</v>
      </c>
      <c r="Q4033" s="10">
        <v>0.01</v>
      </c>
      <c r="R4033" s="10">
        <v>0.02</v>
      </c>
      <c r="S4033" s="10">
        <v>98.5</v>
      </c>
      <c r="T4033" s="10">
        <v>0</v>
      </c>
      <c r="W4033" s="10">
        <v>0</v>
      </c>
      <c r="Y4033" s="10">
        <v>0</v>
      </c>
      <c r="AB4033" s="10">
        <v>0</v>
      </c>
      <c r="AE4033" s="10">
        <v>0</v>
      </c>
      <c r="AH4033" s="10">
        <v>1</v>
      </c>
      <c r="AQ4033" s="10">
        <v>0</v>
      </c>
      <c r="AR4033" s="10">
        <v>1.6672467216457376E-2</v>
      </c>
      <c r="AS4033" s="10">
        <v>1.6672467216457376E-2</v>
      </c>
      <c r="AT4033" s="10">
        <v>0</v>
      </c>
      <c r="AU4033" s="10">
        <v>0</v>
      </c>
      <c r="AV4033" s="10">
        <v>0.42026362599878592</v>
      </c>
      <c r="AW4033" s="10">
        <v>0.42026362599878592</v>
      </c>
      <c r="AX4033" s="10" t="s">
        <v>33</v>
      </c>
      <c r="AY4033" s="10">
        <v>0</v>
      </c>
      <c r="AZ4033" s="10" t="s">
        <v>33</v>
      </c>
      <c r="BA4033" s="10" t="s">
        <v>33</v>
      </c>
      <c r="BB4033" s="10">
        <v>4029</v>
      </c>
      <c r="BC4033" s="10">
        <v>93</v>
      </c>
      <c r="BE4033" s="10" t="s">
        <v>1756</v>
      </c>
      <c r="BF4033" s="10" t="s">
        <v>4511</v>
      </c>
      <c r="BG4033" s="10">
        <v>1.1297549989652723E-23</v>
      </c>
      <c r="BR4033" s="10" t="s">
        <v>33</v>
      </c>
      <c r="BS4033" s="11" t="s">
        <v>33</v>
      </c>
      <c r="BT4033" s="11" t="s">
        <v>33</v>
      </c>
      <c r="BU4033" s="10">
        <v>4033</v>
      </c>
    </row>
    <row r="4034" spans="1:73" s="10" customFormat="1" x14ac:dyDescent="0.45">
      <c r="A4034" s="10" t="s">
        <v>33</v>
      </c>
      <c r="B4034" s="10" t="s">
        <v>33</v>
      </c>
      <c r="C4034" s="10">
        <v>1049</v>
      </c>
      <c r="D4034" s="10" t="s">
        <v>33</v>
      </c>
      <c r="E4034" s="10">
        <v>4029</v>
      </c>
      <c r="F4034" s="10">
        <v>1827</v>
      </c>
      <c r="G4034" s="10">
        <v>0</v>
      </c>
      <c r="H4034" s="10">
        <v>478</v>
      </c>
      <c r="I4034" s="10">
        <v>9.5829538661103943E-24</v>
      </c>
      <c r="J4034" s="10" t="s">
        <v>33</v>
      </c>
      <c r="K4034" s="10" t="s">
        <v>989</v>
      </c>
      <c r="L4034" s="10" t="s">
        <v>33</v>
      </c>
      <c r="M4034" s="10">
        <v>1.4142135623730951E-2</v>
      </c>
      <c r="N4034" s="10">
        <v>1.4142135623730951E-2</v>
      </c>
      <c r="O4034" s="10">
        <v>1.4142135623730951E-2</v>
      </c>
      <c r="Q4034" s="10">
        <v>0.01</v>
      </c>
      <c r="R4034" s="10">
        <v>0.02</v>
      </c>
      <c r="T4034" s="10">
        <v>0</v>
      </c>
      <c r="W4034" s="10">
        <v>0</v>
      </c>
      <c r="Y4034" s="10">
        <v>0</v>
      </c>
      <c r="AB4034" s="10">
        <v>0</v>
      </c>
      <c r="AE4034" s="10">
        <v>0</v>
      </c>
      <c r="AH4034" s="10">
        <v>1</v>
      </c>
      <c r="AQ4034" s="10">
        <v>0</v>
      </c>
      <c r="AR4034" s="10">
        <v>2.0354556579583145E-2</v>
      </c>
      <c r="AS4034" s="10">
        <v>2.0354556579583145E-2</v>
      </c>
      <c r="AT4034" s="10">
        <v>0</v>
      </c>
      <c r="AU4034" s="10">
        <v>0</v>
      </c>
      <c r="AV4034" s="10">
        <v>0.28071274564628795</v>
      </c>
      <c r="AW4034" s="10">
        <v>0.28071274564628795</v>
      </c>
      <c r="AX4034" s="10" t="s">
        <v>33</v>
      </c>
      <c r="AY4034" s="10">
        <v>0</v>
      </c>
      <c r="AZ4034" s="10" t="s">
        <v>33</v>
      </c>
      <c r="BA4034" s="10" t="s">
        <v>33</v>
      </c>
      <c r="BB4034" s="10">
        <v>4029</v>
      </c>
      <c r="BC4034" s="10">
        <v>1827</v>
      </c>
      <c r="BE4034" s="10" t="s">
        <v>1756</v>
      </c>
      <c r="BF4034" s="10" t="s">
        <v>4512</v>
      </c>
      <c r="BG4034" s="10">
        <v>1.3792596949782296E-23</v>
      </c>
      <c r="BR4034" s="10" t="s">
        <v>33</v>
      </c>
      <c r="BS4034" s="11" t="s">
        <v>33</v>
      </c>
      <c r="BT4034" s="11" t="s">
        <v>33</v>
      </c>
      <c r="BU4034" s="10">
        <v>4034</v>
      </c>
    </row>
    <row r="4035" spans="1:73" s="10" customFormat="1" x14ac:dyDescent="0.45">
      <c r="A4035" s="10" t="s">
        <v>33</v>
      </c>
      <c r="B4035" s="10" t="s">
        <v>33</v>
      </c>
      <c r="C4035" s="10">
        <v>1049</v>
      </c>
      <c r="D4035" s="10" t="s">
        <v>33</v>
      </c>
      <c r="E4035" s="10">
        <v>4029</v>
      </c>
      <c r="F4035" s="10">
        <v>3385</v>
      </c>
      <c r="G4035" s="10" t="e">
        <v>#VALUE!</v>
      </c>
      <c r="H4035" s="10">
        <v>892</v>
      </c>
      <c r="I4035" s="10">
        <v>4.791476933055198E-23</v>
      </c>
      <c r="J4035" s="10" t="s">
        <v>33</v>
      </c>
      <c r="K4035" s="10" t="s">
        <v>991</v>
      </c>
      <c r="L4035" s="10" t="s">
        <v>33</v>
      </c>
      <c r="M4035" s="10">
        <v>7.0710678118654766E-2</v>
      </c>
      <c r="N4035" s="10">
        <v>7.0710678118654766E-2</v>
      </c>
      <c r="O4035" s="10">
        <v>7.0710678118654766E-2</v>
      </c>
      <c r="Q4035" s="10">
        <v>0.05</v>
      </c>
      <c r="R4035" s="10">
        <v>0.1</v>
      </c>
      <c r="T4035" s="10">
        <v>0</v>
      </c>
      <c r="W4035" s="10">
        <v>0</v>
      </c>
      <c r="Y4035" s="10">
        <v>0</v>
      </c>
      <c r="AB4035" s="10">
        <v>0</v>
      </c>
      <c r="AE4035" s="10">
        <v>0</v>
      </c>
      <c r="AH4035" s="10">
        <v>1</v>
      </c>
      <c r="AQ4035" s="10">
        <v>0.28753977607203918</v>
      </c>
      <c r="AR4035" s="10">
        <v>1.8013567405749815</v>
      </c>
      <c r="AS4035" s="10">
        <v>2.2182894158794384</v>
      </c>
      <c r="AT4035" s="10">
        <v>6.7571847376929206</v>
      </c>
      <c r="AU4035" s="10">
        <v>7.7632068481788989</v>
      </c>
      <c r="AV4035" s="10">
        <v>47.181816936594387</v>
      </c>
      <c r="AW4035" s="10">
        <v>61.702208522466208</v>
      </c>
      <c r="AX4035" s="10" t="s">
        <v>33</v>
      </c>
      <c r="AY4035" s="10">
        <v>0</v>
      </c>
      <c r="AZ4035" s="10" t="s">
        <v>33</v>
      </c>
      <c r="BA4035" s="10" t="s">
        <v>33</v>
      </c>
      <c r="BB4035" s="10">
        <v>4029</v>
      </c>
      <c r="BC4035" s="10">
        <v>3385</v>
      </c>
      <c r="BE4035" s="10" t="s">
        <v>1756</v>
      </c>
      <c r="BF4035" s="10" t="s">
        <v>4513</v>
      </c>
      <c r="BG4035" s="10">
        <v>1.503150987916028E-21</v>
      </c>
      <c r="BR4035" s="10" t="s">
        <v>33</v>
      </c>
      <c r="BS4035" s="11" t="s">
        <v>33</v>
      </c>
      <c r="BT4035" s="11" t="s">
        <v>33</v>
      </c>
      <c r="BU4035" s="10">
        <v>4035</v>
      </c>
    </row>
    <row r="4036" spans="1:73" s="10" customFormat="1" x14ac:dyDescent="0.45">
      <c r="A4036" s="10">
        <v>1035</v>
      </c>
      <c r="B4036" s="10">
        <v>3925</v>
      </c>
      <c r="C4036" s="10">
        <v>1049</v>
      </c>
      <c r="D4036" s="10">
        <v>4043</v>
      </c>
      <c r="E4036" s="10" t="s">
        <v>33</v>
      </c>
      <c r="F4036" s="10">
        <v>3925</v>
      </c>
      <c r="G4036" s="10" t="e">
        <v>#VALUE!</v>
      </c>
      <c r="H4036" s="10" t="s">
        <v>33</v>
      </c>
      <c r="I4036" s="10">
        <v>1.7856780224889381E-24</v>
      </c>
      <c r="J4036" s="10" t="s">
        <v>1757</v>
      </c>
      <c r="L4036" s="10">
        <v>1</v>
      </c>
      <c r="M4036" s="10" t="s">
        <v>33</v>
      </c>
      <c r="N4036" s="10">
        <v>1</v>
      </c>
      <c r="O4036" s="10">
        <v>1</v>
      </c>
      <c r="Q4036" s="10">
        <v>1</v>
      </c>
      <c r="T4036" s="10">
        <v>1.3416407864998738</v>
      </c>
      <c r="U4036" s="10">
        <v>1.2</v>
      </c>
      <c r="V4036" s="10">
        <v>1.5</v>
      </c>
      <c r="W4036" s="10">
        <v>0.40162837300170917</v>
      </c>
      <c r="X4036" s="10" t="s">
        <v>837</v>
      </c>
      <c r="Y4036" s="10">
        <v>3.8729833462074169E-2</v>
      </c>
      <c r="AB4036" s="10">
        <v>4.6468054187796586</v>
      </c>
      <c r="AE4036" s="10">
        <v>0</v>
      </c>
      <c r="AH4036" s="10">
        <v>1</v>
      </c>
      <c r="AQ4036" s="10">
        <v>18.652208415442807</v>
      </c>
      <c r="AR4036" s="10">
        <v>72.826256086938358</v>
      </c>
      <c r="AS4036" s="10">
        <v>99.871958289330422</v>
      </c>
      <c r="AT4036" s="10">
        <v>438.32689776290596</v>
      </c>
      <c r="AU4036" s="10">
        <v>140.28912925328234</v>
      </c>
      <c r="AV4036" s="10">
        <v>1073.890159834516</v>
      </c>
      <c r="AW4036" s="10">
        <v>1652.5061868507044</v>
      </c>
      <c r="AX4036" s="10">
        <v>1.7856780224889381E-24</v>
      </c>
      <c r="AY4036" s="10">
        <v>0</v>
      </c>
      <c r="AZ4036" s="10" t="s">
        <v>33</v>
      </c>
      <c r="BA4036" s="10">
        <v>4043</v>
      </c>
      <c r="BB4036" s="10" t="s">
        <v>33</v>
      </c>
      <c r="BC4036" s="10">
        <v>3925</v>
      </c>
      <c r="BE4036" s="10" t="s">
        <v>33</v>
      </c>
      <c r="BF4036" s="10" t="s">
        <v>33</v>
      </c>
      <c r="BG4036" s="10" t="s">
        <v>33</v>
      </c>
      <c r="BR4036" s="10" t="s">
        <v>1757</v>
      </c>
      <c r="BS4036" s="11">
        <v>99.871958289330422</v>
      </c>
      <c r="BT4036" s="11">
        <v>1652.5061868507044</v>
      </c>
      <c r="BU4036" s="10">
        <v>4036</v>
      </c>
    </row>
    <row r="4037" spans="1:73" s="10" customFormat="1" x14ac:dyDescent="0.45">
      <c r="A4037" s="10" t="s">
        <v>33</v>
      </c>
      <c r="B4037" s="10" t="s">
        <v>33</v>
      </c>
      <c r="C4037" s="10">
        <v>1049</v>
      </c>
      <c r="D4037" s="10" t="s">
        <v>33</v>
      </c>
      <c r="E4037" s="10">
        <v>4036</v>
      </c>
      <c r="F4037" s="10">
        <v>2337</v>
      </c>
      <c r="G4037" s="10">
        <v>0</v>
      </c>
      <c r="H4037" s="10">
        <v>601</v>
      </c>
      <c r="I4037" s="10">
        <v>6.1857701218199215E-24</v>
      </c>
      <c r="J4037" s="10" t="s">
        <v>33</v>
      </c>
      <c r="K4037" s="10" t="s">
        <v>975</v>
      </c>
      <c r="L4037" s="10" t="s">
        <v>33</v>
      </c>
      <c r="M4037" s="10">
        <v>3.4641016151377544</v>
      </c>
      <c r="N4037" s="10">
        <v>3.4641016151377544</v>
      </c>
      <c r="O4037" s="10">
        <v>3.4641016151377544</v>
      </c>
      <c r="Q4037" s="10">
        <v>3</v>
      </c>
      <c r="R4037" s="10">
        <v>4</v>
      </c>
      <c r="T4037" s="10">
        <v>0</v>
      </c>
      <c r="W4037" s="10">
        <v>0</v>
      </c>
      <c r="Y4037" s="10">
        <v>0</v>
      </c>
      <c r="AB4037" s="10">
        <v>0</v>
      </c>
      <c r="AE4037" s="10">
        <v>0</v>
      </c>
      <c r="AH4037" s="10">
        <v>1</v>
      </c>
      <c r="AQ4037" s="10">
        <v>0</v>
      </c>
      <c r="AR4037" s="10">
        <v>0.61868854846360299</v>
      </c>
      <c r="AS4037" s="10">
        <v>0.61868854846360299</v>
      </c>
      <c r="AT4037" s="10">
        <v>0</v>
      </c>
      <c r="AU4037" s="10">
        <v>0</v>
      </c>
      <c r="AV4037" s="10">
        <v>11.480032752566519</v>
      </c>
      <c r="AW4037" s="10">
        <v>11.480032752566519</v>
      </c>
      <c r="AX4037" s="10" t="s">
        <v>33</v>
      </c>
      <c r="AY4037" s="10">
        <v>0</v>
      </c>
      <c r="AZ4037" s="10" t="s">
        <v>33</v>
      </c>
      <c r="BA4037" s="10" t="s">
        <v>33</v>
      </c>
      <c r="BB4037" s="10">
        <v>4036</v>
      </c>
      <c r="BC4037" s="10">
        <v>2337</v>
      </c>
      <c r="BE4037" s="10" t="s">
        <v>1757</v>
      </c>
      <c r="BF4037" s="10" t="s">
        <v>4514</v>
      </c>
      <c r="BG4037" s="10">
        <v>1.1047785437570381E-24</v>
      </c>
      <c r="BR4037" s="10" t="s">
        <v>33</v>
      </c>
      <c r="BS4037" s="11" t="s">
        <v>33</v>
      </c>
      <c r="BT4037" s="11" t="s">
        <v>33</v>
      </c>
      <c r="BU4037" s="10">
        <v>4037</v>
      </c>
    </row>
    <row r="4038" spans="1:73" s="10" customFormat="1" x14ac:dyDescent="0.45">
      <c r="A4038" s="10" t="s">
        <v>33</v>
      </c>
      <c r="B4038" s="10" t="s">
        <v>33</v>
      </c>
      <c r="C4038" s="10">
        <v>1049</v>
      </c>
      <c r="D4038" s="10" t="s">
        <v>33</v>
      </c>
      <c r="E4038" s="10">
        <v>4036</v>
      </c>
      <c r="F4038" s="10">
        <v>4118</v>
      </c>
      <c r="G4038" s="10" t="e">
        <v>#VALUE!</v>
      </c>
      <c r="H4038" s="10">
        <v>1050</v>
      </c>
      <c r="I4038" s="10">
        <v>3.03039609292251E-24</v>
      </c>
      <c r="J4038" s="10" t="s">
        <v>33</v>
      </c>
      <c r="K4038" s="10" t="s">
        <v>992</v>
      </c>
      <c r="L4038" s="10" t="s">
        <v>33</v>
      </c>
      <c r="M4038" s="10">
        <v>1.6970562748477143</v>
      </c>
      <c r="N4038" s="10">
        <v>1.6970562748477143</v>
      </c>
      <c r="O4038" s="10">
        <v>1.6970562748477143</v>
      </c>
      <c r="Q4038" s="10">
        <v>1.6</v>
      </c>
      <c r="R4038" s="10">
        <v>1.8</v>
      </c>
      <c r="T4038" s="10">
        <v>0</v>
      </c>
      <c r="W4038" s="10">
        <v>0</v>
      </c>
      <c r="Y4038" s="10">
        <v>0</v>
      </c>
      <c r="AB4038" s="10">
        <v>0</v>
      </c>
      <c r="AE4038" s="10">
        <v>0</v>
      </c>
      <c r="AH4038" s="10">
        <v>1</v>
      </c>
      <c r="AQ4038" s="10">
        <v>16.809460649821936</v>
      </c>
      <c r="AR4038" s="10">
        <v>68.441968532345456</v>
      </c>
      <c r="AS4038" s="10">
        <v>92.815686474587267</v>
      </c>
      <c r="AT4038" s="10">
        <v>395.02232527081549</v>
      </c>
      <c r="AU4038" s="10">
        <v>122.17356499529077</v>
      </c>
      <c r="AV4038" s="10">
        <v>978.13781149499084</v>
      </c>
      <c r="AW4038" s="10">
        <v>1495.333701761097</v>
      </c>
      <c r="AX4038" s="10" t="s">
        <v>33</v>
      </c>
      <c r="AY4038" s="10">
        <v>0</v>
      </c>
      <c r="AZ4038" s="10" t="s">
        <v>33</v>
      </c>
      <c r="BA4038" s="10" t="s">
        <v>33</v>
      </c>
      <c r="BB4038" s="10">
        <v>4036</v>
      </c>
      <c r="BC4038" s="10">
        <v>4118</v>
      </c>
      <c r="BE4038" s="10" t="s">
        <v>1757</v>
      </c>
      <c r="BF4038" s="10" t="s">
        <v>1768</v>
      </c>
      <c r="BG4038" s="10">
        <v>1.6573893147989426E-22</v>
      </c>
      <c r="BR4038" s="10" t="s">
        <v>33</v>
      </c>
      <c r="BS4038" s="11" t="s">
        <v>33</v>
      </c>
      <c r="BT4038" s="11" t="s">
        <v>33</v>
      </c>
      <c r="BU4038" s="10">
        <v>4038</v>
      </c>
    </row>
    <row r="4039" spans="1:73" s="10" customFormat="1" x14ac:dyDescent="0.45">
      <c r="A4039" s="10" t="s">
        <v>33</v>
      </c>
      <c r="B4039" s="10" t="s">
        <v>33</v>
      </c>
      <c r="C4039" s="10">
        <v>1050</v>
      </c>
      <c r="D4039" s="10" t="s">
        <v>33</v>
      </c>
      <c r="E4039" s="10">
        <v>4036</v>
      </c>
      <c r="F4039" s="10">
        <v>24</v>
      </c>
      <c r="G4039" s="10">
        <v>0</v>
      </c>
      <c r="H4039" s="10">
        <v>11</v>
      </c>
      <c r="I4039" s="10">
        <v>7.9857948884253268E-25</v>
      </c>
      <c r="J4039" s="10" t="s">
        <v>33</v>
      </c>
      <c r="K4039" s="10" t="s">
        <v>836</v>
      </c>
      <c r="L4039" s="10" t="s">
        <v>33</v>
      </c>
      <c r="M4039" s="10">
        <v>0.44721359549995793</v>
      </c>
      <c r="N4039" s="10">
        <v>0.44721359549995793</v>
      </c>
      <c r="O4039" s="10">
        <v>0.44721359549995793</v>
      </c>
      <c r="Q4039" s="10">
        <v>0.4</v>
      </c>
      <c r="R4039" s="10">
        <v>0.5</v>
      </c>
      <c r="T4039" s="10">
        <v>0</v>
      </c>
      <c r="W4039" s="10">
        <v>0</v>
      </c>
      <c r="Y4039" s="10">
        <v>0</v>
      </c>
      <c r="AB4039" s="10">
        <v>0</v>
      </c>
      <c r="AE4039" s="10">
        <v>0</v>
      </c>
      <c r="AH4039" s="10">
        <v>1</v>
      </c>
      <c r="AQ4039" s="10">
        <v>0</v>
      </c>
      <c r="AR4039" s="10">
        <v>0</v>
      </c>
      <c r="AS4039" s="10">
        <v>0</v>
      </c>
      <c r="AT4039" s="10">
        <v>0</v>
      </c>
      <c r="AU4039" s="10">
        <v>0</v>
      </c>
      <c r="AV4039" s="10">
        <v>0.44721359549995793</v>
      </c>
      <c r="AW4039" s="10">
        <v>0.44721359549995793</v>
      </c>
      <c r="AX4039" s="10" t="s">
        <v>33</v>
      </c>
      <c r="AY4039" s="10">
        <v>0</v>
      </c>
      <c r="AZ4039" s="10" t="s">
        <v>33</v>
      </c>
      <c r="BA4039" s="10" t="s">
        <v>33</v>
      </c>
      <c r="BB4039" s="10">
        <v>4036</v>
      </c>
      <c r="BC4039" s="10">
        <v>24</v>
      </c>
      <c r="BE4039" s="10" t="s">
        <v>1757</v>
      </c>
      <c r="BF4039" s="10" t="s">
        <v>4515</v>
      </c>
      <c r="BG4039" s="10">
        <v>0</v>
      </c>
      <c r="BR4039" s="10" t="s">
        <v>33</v>
      </c>
      <c r="BS4039" s="11" t="s">
        <v>33</v>
      </c>
      <c r="BT4039" s="11" t="s">
        <v>33</v>
      </c>
      <c r="BU4039" s="10">
        <v>4039</v>
      </c>
    </row>
    <row r="4040" spans="1:73" s="10" customFormat="1" x14ac:dyDescent="0.45">
      <c r="A4040" s="10" t="s">
        <v>33</v>
      </c>
      <c r="B4040" s="10" t="s">
        <v>33</v>
      </c>
      <c r="C4040" s="10">
        <v>1050</v>
      </c>
      <c r="D4040" s="10" t="s">
        <v>33</v>
      </c>
      <c r="E4040" s="10">
        <v>4036</v>
      </c>
      <c r="F4040" s="10">
        <v>1718</v>
      </c>
      <c r="G4040" s="10">
        <v>0</v>
      </c>
      <c r="H4040" s="10">
        <v>451</v>
      </c>
      <c r="I4040" s="10">
        <v>6.3133251935885629E-28</v>
      </c>
      <c r="J4040" s="10" t="s">
        <v>33</v>
      </c>
      <c r="K4040" s="10" t="s">
        <v>969</v>
      </c>
      <c r="L4040" s="10" t="s">
        <v>33</v>
      </c>
      <c r="M4040" s="10">
        <v>3.5355339059327381E-4</v>
      </c>
      <c r="N4040" s="10">
        <v>3.5355339059327381E-4</v>
      </c>
      <c r="O4040" s="10">
        <v>1.4142135623730951E-2</v>
      </c>
      <c r="Q4040" s="10">
        <v>0.01</v>
      </c>
      <c r="R4040" s="10">
        <v>0.02</v>
      </c>
      <c r="S4040" s="10">
        <v>97.5</v>
      </c>
      <c r="T4040" s="10">
        <v>0</v>
      </c>
      <c r="W4040" s="10">
        <v>0</v>
      </c>
      <c r="Y4040" s="10">
        <v>0</v>
      </c>
      <c r="AB4040" s="10">
        <v>0</v>
      </c>
      <c r="AE4040" s="10">
        <v>0</v>
      </c>
      <c r="AH4040" s="10">
        <v>1</v>
      </c>
      <c r="AQ4040" s="10">
        <v>3.0734777672480509E-3</v>
      </c>
      <c r="AR4040" s="10">
        <v>5.9735863465495455E-3</v>
      </c>
      <c r="AS4040" s="10">
        <v>1.043012910905922E-2</v>
      </c>
      <c r="AT4040" s="10">
        <v>7.2226727530329202E-2</v>
      </c>
      <c r="AU4040" s="10">
        <v>2.2490148499412263E-2</v>
      </c>
      <c r="AV4040" s="10">
        <v>9.8712009383932653E-2</v>
      </c>
      <c r="AW4040" s="10">
        <v>0.19342888541367412</v>
      </c>
      <c r="AX4040" s="10" t="s">
        <v>33</v>
      </c>
      <c r="AY4040" s="10">
        <v>0</v>
      </c>
      <c r="AZ4040" s="10" t="s">
        <v>33</v>
      </c>
      <c r="BA4040" s="10" t="s">
        <v>33</v>
      </c>
      <c r="BB4040" s="10">
        <v>4036</v>
      </c>
      <c r="BC4040" s="10">
        <v>1718</v>
      </c>
      <c r="BE4040" s="10" t="s">
        <v>1757</v>
      </c>
      <c r="BF4040" s="10" t="s">
        <v>4516</v>
      </c>
      <c r="BG4040" s="10">
        <v>1.8624852321769177E-26</v>
      </c>
      <c r="BR4040" s="10" t="s">
        <v>33</v>
      </c>
      <c r="BS4040" s="11" t="s">
        <v>33</v>
      </c>
      <c r="BT4040" s="11" t="s">
        <v>33</v>
      </c>
      <c r="BU4040" s="10">
        <v>4040</v>
      </c>
    </row>
    <row r="4041" spans="1:73" s="10" customFormat="1" x14ac:dyDescent="0.45">
      <c r="A4041" s="10" t="s">
        <v>33</v>
      </c>
      <c r="B4041" s="10" t="s">
        <v>33</v>
      </c>
      <c r="C4041" s="10">
        <v>1050</v>
      </c>
      <c r="D4041" s="10" t="s">
        <v>33</v>
      </c>
      <c r="E4041" s="10">
        <v>4036</v>
      </c>
      <c r="F4041" s="10">
        <v>311</v>
      </c>
      <c r="G4041" s="10">
        <v>0</v>
      </c>
      <c r="H4041" s="10">
        <v>114</v>
      </c>
      <c r="I4041" s="10">
        <v>1.4117024296926044E-25</v>
      </c>
      <c r="J4041" s="10" t="s">
        <v>33</v>
      </c>
      <c r="K4041" s="10" t="s">
        <v>857</v>
      </c>
      <c r="L4041" s="10" t="s">
        <v>33</v>
      </c>
      <c r="M4041" s="10">
        <v>7.9056941504209485E-2</v>
      </c>
      <c r="N4041" s="10">
        <v>7.9056941504209485E-2</v>
      </c>
      <c r="O4041" s="10">
        <v>0.63245553203367588</v>
      </c>
      <c r="Q4041" s="10">
        <v>0.5</v>
      </c>
      <c r="R4041" s="10">
        <v>0.8</v>
      </c>
      <c r="S4041" s="10">
        <v>87.5</v>
      </c>
      <c r="T4041" s="10">
        <v>0</v>
      </c>
      <c r="W4041" s="10">
        <v>0</v>
      </c>
      <c r="Y4041" s="10">
        <v>0</v>
      </c>
      <c r="AB4041" s="10">
        <v>0</v>
      </c>
      <c r="AE4041" s="10">
        <v>0</v>
      </c>
      <c r="AH4041" s="10">
        <v>1</v>
      </c>
      <c r="AQ4041" s="10">
        <v>0</v>
      </c>
      <c r="AR4041" s="10">
        <v>0.23795564954847565</v>
      </c>
      <c r="AS4041" s="10">
        <v>0.23795564954847565</v>
      </c>
      <c r="AT4041" s="10">
        <v>0</v>
      </c>
      <c r="AU4041" s="10">
        <v>0</v>
      </c>
      <c r="AV4041" s="10">
        <v>2.0050858544795136</v>
      </c>
      <c r="AW4041" s="10">
        <v>2.0050858544795136</v>
      </c>
      <c r="AX4041" s="10" t="s">
        <v>33</v>
      </c>
      <c r="AY4041" s="10">
        <v>0</v>
      </c>
      <c r="AZ4041" s="10" t="s">
        <v>33</v>
      </c>
      <c r="BA4041" s="10" t="s">
        <v>33</v>
      </c>
      <c r="BB4041" s="10">
        <v>4036</v>
      </c>
      <c r="BC4041" s="10">
        <v>311</v>
      </c>
      <c r="BE4041" s="10" t="s">
        <v>1757</v>
      </c>
      <c r="BF4041" s="10" t="s">
        <v>4517</v>
      </c>
      <c r="BG4041" s="10">
        <v>4.2491217372579273E-25</v>
      </c>
      <c r="BR4041" s="10" t="s">
        <v>33</v>
      </c>
      <c r="BS4041" s="11" t="s">
        <v>33</v>
      </c>
      <c r="BT4041" s="11" t="s">
        <v>33</v>
      </c>
      <c r="BU4041" s="10">
        <v>4041</v>
      </c>
    </row>
    <row r="4042" spans="1:73" s="10" customFormat="1" x14ac:dyDescent="0.45">
      <c r="A4042" s="10" t="s">
        <v>33</v>
      </c>
      <c r="B4042" s="10" t="s">
        <v>33</v>
      </c>
      <c r="C4042" s="10">
        <v>1050</v>
      </c>
      <c r="D4042" s="10" t="s">
        <v>33</v>
      </c>
      <c r="E4042" s="10">
        <v>4036</v>
      </c>
      <c r="F4042" s="10">
        <v>3385</v>
      </c>
      <c r="G4042" s="10" t="e">
        <v>#VALUE!</v>
      </c>
      <c r="H4042" s="10">
        <v>892</v>
      </c>
      <c r="I4042" s="10">
        <v>2.1870000000000016E-25</v>
      </c>
      <c r="J4042" s="10" t="s">
        <v>33</v>
      </c>
      <c r="K4042" s="10" t="s">
        <v>950</v>
      </c>
      <c r="L4042" s="10" t="s">
        <v>33</v>
      </c>
      <c r="M4042" s="10">
        <v>0.1224744871391589</v>
      </c>
      <c r="N4042" s="10">
        <v>0.1224744871391589</v>
      </c>
      <c r="O4042" s="10">
        <v>0.1224744871391589</v>
      </c>
      <c r="Q4042" s="10">
        <v>0.1</v>
      </c>
      <c r="R4042" s="10">
        <v>0.15</v>
      </c>
      <c r="T4042" s="10">
        <v>0</v>
      </c>
      <c r="W4042" s="10">
        <v>0</v>
      </c>
      <c r="Y4042" s="10">
        <v>0</v>
      </c>
      <c r="AB4042" s="10">
        <v>0</v>
      </c>
      <c r="AE4042" s="10">
        <v>0</v>
      </c>
      <c r="AH4042" s="10">
        <v>1</v>
      </c>
      <c r="AQ4042" s="10">
        <v>0.49803350135374946</v>
      </c>
      <c r="AR4042" s="10">
        <v>3.1200413972325363</v>
      </c>
      <c r="AS4042" s="10">
        <v>3.842189974195473</v>
      </c>
      <c r="AT4042" s="10">
        <v>11.703787281813112</v>
      </c>
      <c r="AU4042" s="10">
        <v>13.446268690712497</v>
      </c>
      <c r="AV4042" s="10">
        <v>81.721304127595218</v>
      </c>
      <c r="AW4042" s="10">
        <v>106.87136010012082</v>
      </c>
      <c r="AX4042" s="10" t="s">
        <v>33</v>
      </c>
      <c r="AY4042" s="10">
        <v>0</v>
      </c>
      <c r="AZ4042" s="10" t="s">
        <v>33</v>
      </c>
      <c r="BA4042" s="10" t="s">
        <v>33</v>
      </c>
      <c r="BB4042" s="10">
        <v>4036</v>
      </c>
      <c r="BC4042" s="10">
        <v>3385</v>
      </c>
      <c r="BE4042" s="10" t="s">
        <v>1757</v>
      </c>
      <c r="BF4042" s="10" t="s">
        <v>4518</v>
      </c>
      <c r="BG4042" s="10">
        <v>6.8609141951481956E-24</v>
      </c>
      <c r="BR4042" s="10" t="s">
        <v>33</v>
      </c>
      <c r="BS4042" s="11" t="s">
        <v>33</v>
      </c>
      <c r="BT4042" s="11" t="s">
        <v>33</v>
      </c>
      <c r="BU4042" s="10">
        <v>4042</v>
      </c>
    </row>
    <row r="4043" spans="1:73" s="10" customFormat="1" x14ac:dyDescent="0.45">
      <c r="A4043" s="10">
        <v>1036</v>
      </c>
      <c r="B4043" s="10">
        <v>3929</v>
      </c>
      <c r="C4043" s="10">
        <v>1050</v>
      </c>
      <c r="D4043" s="10">
        <v>4049</v>
      </c>
      <c r="E4043" s="10" t="s">
        <v>33</v>
      </c>
      <c r="F4043" s="10">
        <v>3929</v>
      </c>
      <c r="G4043" s="10">
        <v>0</v>
      </c>
      <c r="H4043" s="10" t="s">
        <v>33</v>
      </c>
      <c r="I4043" s="10">
        <v>2.2587238875081673E-22</v>
      </c>
      <c r="J4043" s="10" t="s">
        <v>1758</v>
      </c>
      <c r="L4043" s="10">
        <v>1</v>
      </c>
      <c r="M4043" s="10" t="s">
        <v>33</v>
      </c>
      <c r="N4043" s="10">
        <v>1</v>
      </c>
      <c r="O4043" s="10">
        <v>1</v>
      </c>
      <c r="Q4043" s="10">
        <v>1</v>
      </c>
      <c r="T4043" s="10">
        <v>0.89442719099991586</v>
      </c>
      <c r="U4043" s="10">
        <v>0.8</v>
      </c>
      <c r="V4043" s="10">
        <v>1</v>
      </c>
      <c r="W4043" s="10">
        <v>0.40162837300170917</v>
      </c>
      <c r="X4043" s="10" t="s">
        <v>837</v>
      </c>
      <c r="Y4043" s="10">
        <v>3.8729833462074169E-2</v>
      </c>
      <c r="AB4043" s="10">
        <v>4.6468054187796586</v>
      </c>
      <c r="AC4043" s="10">
        <v>0.15</v>
      </c>
      <c r="AE4043" s="10">
        <v>0</v>
      </c>
      <c r="AH4043" s="10">
        <v>1</v>
      </c>
      <c r="AQ4043" s="10">
        <v>3.8240203023295405</v>
      </c>
      <c r="AR4043" s="10">
        <v>16.557719978525022</v>
      </c>
      <c r="AS4043" s="10">
        <v>22.102549416902853</v>
      </c>
      <c r="AT4043" s="10">
        <v>89.864477104744196</v>
      </c>
      <c r="AU4043" s="10">
        <v>178.48593710876898</v>
      </c>
      <c r="AV4043" s="10">
        <v>14.368528012102891</v>
      </c>
      <c r="AW4043" s="10">
        <v>282.7189422256161</v>
      </c>
      <c r="AX4043" s="10">
        <v>2.2587238875081673E-22</v>
      </c>
      <c r="AY4043" s="10">
        <v>0</v>
      </c>
      <c r="AZ4043" s="10" t="s">
        <v>33</v>
      </c>
      <c r="BA4043" s="10">
        <v>4049</v>
      </c>
      <c r="BB4043" s="10" t="s">
        <v>33</v>
      </c>
      <c r="BC4043" s="10">
        <v>3929</v>
      </c>
      <c r="BE4043" s="10" t="s">
        <v>33</v>
      </c>
      <c r="BF4043" s="10" t="s">
        <v>33</v>
      </c>
      <c r="BG4043" s="10" t="s">
        <v>33</v>
      </c>
      <c r="BR4043" s="10" t="s">
        <v>1758</v>
      </c>
      <c r="BS4043" s="11">
        <v>22.102549416902853</v>
      </c>
      <c r="BT4043" s="11">
        <v>282.7189422256161</v>
      </c>
      <c r="BU4043" s="10">
        <v>4043</v>
      </c>
    </row>
    <row r="4044" spans="1:73" s="10" customFormat="1" x14ac:dyDescent="0.45">
      <c r="A4044" s="10" t="s">
        <v>33</v>
      </c>
      <c r="B4044" s="10" t="s">
        <v>33</v>
      </c>
      <c r="C4044" s="10">
        <v>1050</v>
      </c>
      <c r="D4044" s="10" t="s">
        <v>33</v>
      </c>
      <c r="E4044" s="10">
        <v>4043</v>
      </c>
      <c r="F4044" s="10">
        <v>2337</v>
      </c>
      <c r="G4044" s="10">
        <v>0</v>
      </c>
      <c r="H4044" s="10">
        <v>601</v>
      </c>
      <c r="I4044" s="10">
        <v>7.8244490668672698E-22</v>
      </c>
      <c r="J4044" s="10" t="s">
        <v>33</v>
      </c>
      <c r="K4044" s="10" t="s">
        <v>975</v>
      </c>
      <c r="L4044" s="10" t="s">
        <v>33</v>
      </c>
      <c r="M4044" s="10">
        <v>3.4641016151377544</v>
      </c>
      <c r="N4044" s="10">
        <v>3.4641016151377544</v>
      </c>
      <c r="O4044" s="10">
        <v>3.4641016151377544</v>
      </c>
      <c r="Q4044" s="10">
        <v>3</v>
      </c>
      <c r="R4044" s="10">
        <v>4</v>
      </c>
      <c r="T4044" s="10">
        <v>0</v>
      </c>
      <c r="W4044" s="10">
        <v>0</v>
      </c>
      <c r="Y4044" s="10">
        <v>0</v>
      </c>
      <c r="AB4044" s="10">
        <v>0</v>
      </c>
      <c r="AE4044" s="10">
        <v>0</v>
      </c>
      <c r="AH4044" s="10">
        <v>1</v>
      </c>
      <c r="AQ4044" s="10">
        <v>0</v>
      </c>
      <c r="AR4044" s="10">
        <v>0.61868854846360299</v>
      </c>
      <c r="AS4044" s="10">
        <v>0.61868854846360299</v>
      </c>
      <c r="AT4044" s="10">
        <v>0</v>
      </c>
      <c r="AU4044" s="10">
        <v>0</v>
      </c>
      <c r="AV4044" s="10">
        <v>11.480032752566519</v>
      </c>
      <c r="AW4044" s="10">
        <v>11.480032752566519</v>
      </c>
      <c r="AX4044" s="10" t="s">
        <v>33</v>
      </c>
      <c r="AY4044" s="10">
        <v>0</v>
      </c>
      <c r="AZ4044" s="10" t="s">
        <v>33</v>
      </c>
      <c r="BA4044" s="10" t="s">
        <v>33</v>
      </c>
      <c r="BB4044" s="10">
        <v>4043</v>
      </c>
      <c r="BC4044" s="10">
        <v>2337</v>
      </c>
      <c r="BE4044" s="10" t="s">
        <v>1758</v>
      </c>
      <c r="BF4044" s="10" t="s">
        <v>4519</v>
      </c>
      <c r="BG4044" s="10">
        <v>1.3974466033424944E-22</v>
      </c>
      <c r="BR4044" s="10" t="s">
        <v>33</v>
      </c>
      <c r="BS4044" s="11" t="s">
        <v>33</v>
      </c>
      <c r="BT4044" s="11" t="s">
        <v>33</v>
      </c>
      <c r="BU4044" s="10">
        <v>4044</v>
      </c>
    </row>
    <row r="4045" spans="1:73" s="10" customFormat="1" x14ac:dyDescent="0.45">
      <c r="A4045" s="10" t="s">
        <v>33</v>
      </c>
      <c r="B4045" s="10" t="s">
        <v>33</v>
      </c>
      <c r="C4045" s="10">
        <v>1050</v>
      </c>
      <c r="D4045" s="10" t="s">
        <v>33</v>
      </c>
      <c r="E4045" s="10">
        <v>4043</v>
      </c>
      <c r="F4045" s="10">
        <v>752</v>
      </c>
      <c r="G4045" s="10">
        <v>0</v>
      </c>
      <c r="H4045" s="10">
        <v>221</v>
      </c>
      <c r="I4045" s="10">
        <v>2.1428136269867258E-22</v>
      </c>
      <c r="J4045" s="10" t="s">
        <v>33</v>
      </c>
      <c r="K4045" s="10" t="s">
        <v>838</v>
      </c>
      <c r="L4045" s="10" t="s">
        <v>33</v>
      </c>
      <c r="M4045" s="10">
        <v>0.94868329805051377</v>
      </c>
      <c r="N4045" s="10">
        <v>0.94868329805051377</v>
      </c>
      <c r="O4045" s="10">
        <v>0.94868329805051377</v>
      </c>
      <c r="Q4045" s="10">
        <v>0.9</v>
      </c>
      <c r="R4045" s="10">
        <v>1</v>
      </c>
      <c r="T4045" s="10">
        <v>0</v>
      </c>
      <c r="W4045" s="10">
        <v>0</v>
      </c>
      <c r="Y4045" s="10">
        <v>0</v>
      </c>
      <c r="AB4045" s="10">
        <v>0</v>
      </c>
      <c r="AE4045" s="10">
        <v>0</v>
      </c>
      <c r="AH4045" s="10">
        <v>1</v>
      </c>
      <c r="AQ4045" s="10">
        <v>2.8460498941515411</v>
      </c>
      <c r="AR4045" s="10">
        <v>14.756768701175742</v>
      </c>
      <c r="AS4045" s="10">
        <v>18.883541047695477</v>
      </c>
      <c r="AT4045" s="10">
        <v>66.882172512561212</v>
      </c>
      <c r="AU4045" s="10">
        <v>170.73453315015095</v>
      </c>
      <c r="AV4045" s="10">
        <v>0</v>
      </c>
      <c r="AW4045" s="10">
        <v>237.61670566271215</v>
      </c>
      <c r="AX4045" s="10" t="s">
        <v>33</v>
      </c>
      <c r="AY4045" s="10">
        <v>0</v>
      </c>
      <c r="AZ4045" s="10" t="s">
        <v>33</v>
      </c>
      <c r="BA4045" s="10" t="s">
        <v>33</v>
      </c>
      <c r="BB4045" s="10">
        <v>4043</v>
      </c>
      <c r="BC4045" s="10">
        <v>752</v>
      </c>
      <c r="BE4045" s="10" t="s">
        <v>1758</v>
      </c>
      <c r="BF4045" s="10" t="s">
        <v>4520</v>
      </c>
      <c r="BG4045" s="10">
        <v>4.2652705245170776E-21</v>
      </c>
      <c r="BR4045" s="10" t="s">
        <v>33</v>
      </c>
      <c r="BS4045" s="11" t="s">
        <v>33</v>
      </c>
      <c r="BT4045" s="11" t="s">
        <v>33</v>
      </c>
      <c r="BU4045" s="10">
        <v>4045</v>
      </c>
    </row>
    <row r="4046" spans="1:73" s="10" customFormat="1" x14ac:dyDescent="0.45">
      <c r="A4046" s="10" t="s">
        <v>33</v>
      </c>
      <c r="B4046" s="10" t="s">
        <v>33</v>
      </c>
      <c r="C4046" s="10">
        <v>1050</v>
      </c>
      <c r="D4046" s="10" t="s">
        <v>33</v>
      </c>
      <c r="E4046" s="10">
        <v>4043</v>
      </c>
      <c r="F4046" s="10">
        <v>412</v>
      </c>
      <c r="G4046" s="10">
        <v>0</v>
      </c>
      <c r="H4046" s="10">
        <v>142</v>
      </c>
      <c r="I4046" s="10">
        <v>3.9122245334336354E-23</v>
      </c>
      <c r="J4046" s="10" t="s">
        <v>33</v>
      </c>
      <c r="K4046" s="10" t="s">
        <v>993</v>
      </c>
      <c r="L4046" s="10" t="s">
        <v>33</v>
      </c>
      <c r="M4046" s="10">
        <v>0.17320508075688773</v>
      </c>
      <c r="N4046" s="10">
        <v>0.17320508075688773</v>
      </c>
      <c r="O4046" s="10">
        <v>0.17320508075688773</v>
      </c>
      <c r="Q4046" s="10">
        <v>0.15</v>
      </c>
      <c r="R4046" s="10">
        <v>0.2</v>
      </c>
      <c r="T4046" s="10">
        <v>0</v>
      </c>
      <c r="W4046" s="10">
        <v>0</v>
      </c>
      <c r="Y4046" s="10">
        <v>0</v>
      </c>
      <c r="AB4046" s="10">
        <v>0</v>
      </c>
      <c r="AE4046" s="10">
        <v>0</v>
      </c>
      <c r="AH4046" s="10">
        <v>1</v>
      </c>
      <c r="AQ4046" s="10">
        <v>8.3543217178083704E-2</v>
      </c>
      <c r="AR4046" s="10">
        <v>0.52719625361986</v>
      </c>
      <c r="AS4046" s="10">
        <v>0.64833391852808142</v>
      </c>
      <c r="AT4046" s="10">
        <v>1.9632656036849669</v>
      </c>
      <c r="AU4046" s="10">
        <v>3.1045985398383755</v>
      </c>
      <c r="AV4046" s="10">
        <v>2.2528606275115441</v>
      </c>
      <c r="AW4046" s="10">
        <v>7.3207247710348868</v>
      </c>
      <c r="AX4046" s="10" t="s">
        <v>33</v>
      </c>
      <c r="AY4046" s="10">
        <v>0</v>
      </c>
      <c r="AZ4046" s="10" t="s">
        <v>33</v>
      </c>
      <c r="BA4046" s="10" t="s">
        <v>33</v>
      </c>
      <c r="BB4046" s="10">
        <v>4043</v>
      </c>
      <c r="BC4046" s="10">
        <v>412</v>
      </c>
      <c r="BE4046" s="10" t="s">
        <v>1758</v>
      </c>
      <c r="BF4046" s="10" t="s">
        <v>4521</v>
      </c>
      <c r="BG4046" s="10">
        <v>1.4644073088611515E-22</v>
      </c>
      <c r="BR4046" s="10" t="s">
        <v>33</v>
      </c>
      <c r="BS4046" s="11" t="s">
        <v>33</v>
      </c>
      <c r="BT4046" s="11" t="s">
        <v>33</v>
      </c>
      <c r="BU4046" s="10">
        <v>4046</v>
      </c>
    </row>
    <row r="4047" spans="1:73" s="10" customFormat="1" x14ac:dyDescent="0.45">
      <c r="A4047" s="10" t="s">
        <v>33</v>
      </c>
      <c r="B4047" s="10" t="s">
        <v>33</v>
      </c>
      <c r="C4047" s="10">
        <v>1050</v>
      </c>
      <c r="D4047" s="10" t="s">
        <v>33</v>
      </c>
      <c r="E4047" s="10">
        <v>4043</v>
      </c>
      <c r="F4047" s="10">
        <v>24</v>
      </c>
      <c r="G4047" s="10">
        <v>0</v>
      </c>
      <c r="H4047" s="10">
        <v>11</v>
      </c>
      <c r="I4047" s="10">
        <v>4.8902806667920436E-23</v>
      </c>
      <c r="J4047" s="10" t="s">
        <v>33</v>
      </c>
      <c r="K4047" s="10" t="s">
        <v>836</v>
      </c>
      <c r="L4047" s="10" t="s">
        <v>33</v>
      </c>
      <c r="M4047" s="10">
        <v>0.21650635094610965</v>
      </c>
      <c r="N4047" s="10">
        <v>0.21650635094610965</v>
      </c>
      <c r="O4047" s="10">
        <v>1.7320508075688772</v>
      </c>
      <c r="Q4047" s="10">
        <v>1.5</v>
      </c>
      <c r="R4047" s="10">
        <v>2</v>
      </c>
      <c r="S4047" s="10">
        <v>87.5</v>
      </c>
      <c r="T4047" s="10">
        <v>0</v>
      </c>
      <c r="W4047" s="10">
        <v>0</v>
      </c>
      <c r="Y4047" s="10">
        <v>0</v>
      </c>
      <c r="AB4047" s="10">
        <v>0</v>
      </c>
      <c r="AE4047" s="10">
        <v>0</v>
      </c>
      <c r="AH4047" s="10">
        <v>1</v>
      </c>
      <c r="AQ4047" s="10">
        <v>0</v>
      </c>
      <c r="AR4047" s="10">
        <v>0</v>
      </c>
      <c r="AS4047" s="10">
        <v>0</v>
      </c>
      <c r="AT4047" s="10">
        <v>0</v>
      </c>
      <c r="AU4047" s="10">
        <v>0</v>
      </c>
      <c r="AV4047" s="10">
        <v>0.21650635094610965</v>
      </c>
      <c r="AW4047" s="10">
        <v>0.21650635094610965</v>
      </c>
      <c r="AX4047" s="10" t="s">
        <v>33</v>
      </c>
      <c r="AY4047" s="10">
        <v>0</v>
      </c>
      <c r="AZ4047" s="10" t="s">
        <v>33</v>
      </c>
      <c r="BA4047" s="10" t="s">
        <v>33</v>
      </c>
      <c r="BB4047" s="10">
        <v>4043</v>
      </c>
      <c r="BC4047" s="10">
        <v>24</v>
      </c>
      <c r="BE4047" s="10" t="s">
        <v>1758</v>
      </c>
      <c r="BF4047" s="10" t="s">
        <v>4522</v>
      </c>
      <c r="BG4047" s="10">
        <v>0</v>
      </c>
      <c r="BR4047" s="10" t="s">
        <v>33</v>
      </c>
      <c r="BS4047" s="11" t="s">
        <v>33</v>
      </c>
      <c r="BT4047" s="11" t="s">
        <v>33</v>
      </c>
      <c r="BU4047" s="10">
        <v>4047</v>
      </c>
    </row>
    <row r="4048" spans="1:73" s="10" customFormat="1" x14ac:dyDescent="0.45">
      <c r="A4048" s="10" t="s">
        <v>33</v>
      </c>
      <c r="B4048" s="10" t="s">
        <v>33</v>
      </c>
      <c r="C4048" s="10">
        <v>1050</v>
      </c>
      <c r="D4048" s="10" t="s">
        <v>33</v>
      </c>
      <c r="E4048" s="10">
        <v>4043</v>
      </c>
      <c r="F4048" s="10">
        <v>240</v>
      </c>
      <c r="G4048" s="10">
        <v>0</v>
      </c>
      <c r="H4048" s="10">
        <v>95</v>
      </c>
      <c r="I4048" s="10">
        <v>7.1427120899557531E-23</v>
      </c>
      <c r="J4048" s="10" t="s">
        <v>33</v>
      </c>
      <c r="K4048" s="10" t="s">
        <v>843</v>
      </c>
      <c r="L4048" s="10" t="s">
        <v>33</v>
      </c>
      <c r="M4048" s="10">
        <v>0.31622776601683794</v>
      </c>
      <c r="N4048" s="10">
        <v>0.31622776601683794</v>
      </c>
      <c r="O4048" s="10">
        <v>0.31622776601683794</v>
      </c>
      <c r="Q4048" s="10">
        <v>0.2</v>
      </c>
      <c r="R4048" s="10">
        <v>0.5</v>
      </c>
      <c r="T4048" s="10">
        <v>0</v>
      </c>
      <c r="W4048" s="10">
        <v>0</v>
      </c>
      <c r="Y4048" s="10">
        <v>0</v>
      </c>
      <c r="AB4048" s="10">
        <v>0</v>
      </c>
      <c r="AE4048" s="10">
        <v>0</v>
      </c>
      <c r="AH4048" s="10">
        <v>1</v>
      </c>
      <c r="AQ4048" s="10">
        <v>0</v>
      </c>
      <c r="AR4048" s="10">
        <v>0.1034381022641077</v>
      </c>
      <c r="AS4048" s="10">
        <v>0.1034381022641077</v>
      </c>
      <c r="AT4048" s="10">
        <v>0</v>
      </c>
      <c r="AU4048" s="10">
        <v>0</v>
      </c>
      <c r="AV4048" s="10">
        <v>0.41912828107871697</v>
      </c>
      <c r="AW4048" s="10">
        <v>0.41912828107871697</v>
      </c>
      <c r="AX4048" s="10" t="s">
        <v>33</v>
      </c>
      <c r="AY4048" s="10">
        <v>0</v>
      </c>
      <c r="AZ4048" s="10" t="s">
        <v>33</v>
      </c>
      <c r="BA4048" s="10" t="s">
        <v>33</v>
      </c>
      <c r="BB4048" s="10">
        <v>4043</v>
      </c>
      <c r="BC4048" s="10">
        <v>240</v>
      </c>
      <c r="BE4048" s="10" t="s">
        <v>1758</v>
      </c>
      <c r="BF4048" s="10" t="s">
        <v>4523</v>
      </c>
      <c r="BG4048" s="10">
        <v>2.3363811246245271E-23</v>
      </c>
      <c r="BR4048" s="10" t="s">
        <v>33</v>
      </c>
      <c r="BS4048" s="11" t="s">
        <v>33</v>
      </c>
      <c r="BT4048" s="11" t="s">
        <v>33</v>
      </c>
      <c r="BU4048" s="10">
        <v>4048</v>
      </c>
    </row>
    <row r="4049" spans="1:73" s="10" customFormat="1" x14ac:dyDescent="0.45">
      <c r="A4049" s="10">
        <v>1037</v>
      </c>
      <c r="B4049" s="10">
        <v>3931</v>
      </c>
      <c r="C4049" s="10">
        <v>1050</v>
      </c>
      <c r="D4049" s="10">
        <v>4056</v>
      </c>
      <c r="E4049" s="10" t="s">
        <v>33</v>
      </c>
      <c r="F4049" s="10">
        <v>3931</v>
      </c>
      <c r="G4049" s="10" t="e">
        <v>#VALUE!</v>
      </c>
      <c r="H4049" s="10" t="s">
        <v>33</v>
      </c>
      <c r="I4049" s="10">
        <v>1.5760390584723476E-20</v>
      </c>
      <c r="J4049" s="10" t="s">
        <v>1759</v>
      </c>
      <c r="L4049" s="10">
        <v>1</v>
      </c>
      <c r="M4049" s="10" t="s">
        <v>33</v>
      </c>
      <c r="N4049" s="10">
        <v>1</v>
      </c>
      <c r="O4049" s="10">
        <v>1</v>
      </c>
      <c r="Q4049" s="10">
        <v>1</v>
      </c>
      <c r="T4049" s="10">
        <v>0.89442719099991586</v>
      </c>
      <c r="U4049" s="10">
        <v>0.8</v>
      </c>
      <c r="V4049" s="10">
        <v>1</v>
      </c>
      <c r="W4049" s="10">
        <v>0.25401208632661559</v>
      </c>
      <c r="X4049" s="10" t="s">
        <v>837</v>
      </c>
      <c r="Y4049" s="10">
        <v>2.4494897427831779E-2</v>
      </c>
      <c r="AB4049" s="10">
        <v>2.938897793391257</v>
      </c>
      <c r="AE4049" s="10">
        <v>0</v>
      </c>
      <c r="AH4049" s="10">
        <v>1</v>
      </c>
      <c r="AQ4049" s="10">
        <v>1.7796941905342476</v>
      </c>
      <c r="AR4049" s="10">
        <v>48.268976824042539</v>
      </c>
      <c r="AS4049" s="10">
        <v>50.849533400317199</v>
      </c>
      <c r="AT4049" s="10">
        <v>41.822813477554817</v>
      </c>
      <c r="AU4049" s="10">
        <v>10.804454710095168</v>
      </c>
      <c r="AV4049" s="10">
        <v>798.91034916447563</v>
      </c>
      <c r="AW4049" s="10">
        <v>851.53761735212561</v>
      </c>
      <c r="AX4049" s="10">
        <v>1.5760390584723476E-20</v>
      </c>
      <c r="AY4049" s="10">
        <v>0</v>
      </c>
      <c r="AZ4049" s="10" t="s">
        <v>33</v>
      </c>
      <c r="BA4049" s="10">
        <v>4056</v>
      </c>
      <c r="BB4049" s="10" t="s">
        <v>33</v>
      </c>
      <c r="BC4049" s="10">
        <v>3931</v>
      </c>
      <c r="BE4049" s="10" t="s">
        <v>33</v>
      </c>
      <c r="BF4049" s="10" t="s">
        <v>33</v>
      </c>
      <c r="BG4049" s="10" t="s">
        <v>33</v>
      </c>
      <c r="BR4049" s="10" t="s">
        <v>1759</v>
      </c>
      <c r="BS4049" s="11">
        <v>50.849533400317199</v>
      </c>
      <c r="BT4049" s="11">
        <v>851.53761735212561</v>
      </c>
      <c r="BU4049" s="10">
        <v>4049</v>
      </c>
    </row>
    <row r="4050" spans="1:73" s="10" customFormat="1" x14ac:dyDescent="0.45">
      <c r="A4050" s="10" t="s">
        <v>33</v>
      </c>
      <c r="B4050" s="10" t="s">
        <v>33</v>
      </c>
      <c r="C4050" s="10">
        <v>1050</v>
      </c>
      <c r="D4050" s="10" t="s">
        <v>33</v>
      </c>
      <c r="E4050" s="10">
        <v>4049</v>
      </c>
      <c r="F4050" s="10">
        <v>2337</v>
      </c>
      <c r="G4050" s="10">
        <v>0</v>
      </c>
      <c r="H4050" s="10">
        <v>601</v>
      </c>
      <c r="I4050" s="10">
        <v>2.7297797239871227E-20</v>
      </c>
      <c r="J4050" s="10" t="s">
        <v>33</v>
      </c>
      <c r="K4050" s="10" t="s">
        <v>975</v>
      </c>
      <c r="L4050" s="10" t="s">
        <v>33</v>
      </c>
      <c r="M4050" s="10">
        <v>1.7320508075688772</v>
      </c>
      <c r="N4050" s="10">
        <v>1.7320508075688772</v>
      </c>
      <c r="O4050" s="10">
        <v>1.7320508075688772</v>
      </c>
      <c r="Q4050" s="10">
        <v>1.5</v>
      </c>
      <c r="R4050" s="10">
        <v>2</v>
      </c>
      <c r="T4050" s="10">
        <v>0</v>
      </c>
      <c r="W4050" s="10">
        <v>0</v>
      </c>
      <c r="Y4050" s="10">
        <v>0</v>
      </c>
      <c r="AB4050" s="10">
        <v>0</v>
      </c>
      <c r="AE4050" s="10">
        <v>0</v>
      </c>
      <c r="AH4050" s="10">
        <v>1</v>
      </c>
      <c r="AQ4050" s="10">
        <v>0</v>
      </c>
      <c r="AR4050" s="10">
        <v>0.3093442742318015</v>
      </c>
      <c r="AS4050" s="10">
        <v>0.3093442742318015</v>
      </c>
      <c r="AT4050" s="10">
        <v>0</v>
      </c>
      <c r="AU4050" s="10">
        <v>0</v>
      </c>
      <c r="AV4050" s="10">
        <v>5.7400163762832594</v>
      </c>
      <c r="AW4050" s="10">
        <v>5.7400163762832594</v>
      </c>
      <c r="AX4050" s="10" t="s">
        <v>33</v>
      </c>
      <c r="AY4050" s="10">
        <v>0</v>
      </c>
      <c r="AZ4050" s="10" t="s">
        <v>33</v>
      </c>
      <c r="BA4050" s="10" t="s">
        <v>33</v>
      </c>
      <c r="BB4050" s="10">
        <v>4049</v>
      </c>
      <c r="BC4050" s="10">
        <v>2337</v>
      </c>
      <c r="BE4050" s="10" t="s">
        <v>1759</v>
      </c>
      <c r="BF4050" s="10" t="s">
        <v>4524</v>
      </c>
      <c r="BG4050" s="10">
        <v>4.875386587041001E-21</v>
      </c>
      <c r="BR4050" s="10" t="s">
        <v>33</v>
      </c>
      <c r="BS4050" s="11" t="s">
        <v>33</v>
      </c>
      <c r="BT4050" s="11" t="s">
        <v>33</v>
      </c>
      <c r="BU4050" s="10">
        <v>4050</v>
      </c>
    </row>
    <row r="4051" spans="1:73" s="10" customFormat="1" x14ac:dyDescent="0.45">
      <c r="A4051" s="10" t="s">
        <v>33</v>
      </c>
      <c r="B4051" s="10" t="s">
        <v>33</v>
      </c>
      <c r="C4051" s="10">
        <v>1050</v>
      </c>
      <c r="D4051" s="10" t="s">
        <v>33</v>
      </c>
      <c r="E4051" s="10">
        <v>4049</v>
      </c>
      <c r="F4051" s="10">
        <v>211</v>
      </c>
      <c r="G4051" s="10">
        <v>0</v>
      </c>
      <c r="H4051" s="10">
        <v>84</v>
      </c>
      <c r="I4051" s="10">
        <v>1.6149594637395469E-20</v>
      </c>
      <c r="J4051" s="10" t="s">
        <v>33</v>
      </c>
      <c r="K4051" s="10" t="s">
        <v>961</v>
      </c>
      <c r="L4051" s="10" t="s">
        <v>33</v>
      </c>
      <c r="M4051" s="10">
        <v>1.0246950765959599</v>
      </c>
      <c r="N4051" s="10">
        <v>1.0246950765959599</v>
      </c>
      <c r="O4051" s="10">
        <v>1.0246950765959599</v>
      </c>
      <c r="Q4051" s="10">
        <v>1</v>
      </c>
      <c r="R4051" s="10">
        <v>1.05</v>
      </c>
      <c r="T4051" s="10">
        <v>0</v>
      </c>
      <c r="W4051" s="10">
        <v>0</v>
      </c>
      <c r="Y4051" s="10">
        <v>0</v>
      </c>
      <c r="AB4051" s="10">
        <v>0</v>
      </c>
      <c r="AE4051" s="10">
        <v>0</v>
      </c>
      <c r="AH4051" s="10">
        <v>1</v>
      </c>
      <c r="AQ4051" s="10">
        <v>0</v>
      </c>
      <c r="AR4051" s="10">
        <v>28.749691718957443</v>
      </c>
      <c r="AS4051" s="10">
        <v>28.749691718957443</v>
      </c>
      <c r="AT4051" s="10">
        <v>0</v>
      </c>
      <c r="AU4051" s="10">
        <v>0</v>
      </c>
      <c r="AV4051" s="10">
        <v>476.4772040780739</v>
      </c>
      <c r="AW4051" s="10">
        <v>476.4772040780739</v>
      </c>
      <c r="AX4051" s="10" t="s">
        <v>33</v>
      </c>
      <c r="AY4051" s="10">
        <v>0</v>
      </c>
      <c r="AZ4051" s="10" t="s">
        <v>33</v>
      </c>
      <c r="BA4051" s="10" t="s">
        <v>33</v>
      </c>
      <c r="BB4051" s="10">
        <v>4049</v>
      </c>
      <c r="BC4051" s="10">
        <v>211</v>
      </c>
      <c r="BE4051" s="10" t="s">
        <v>1759</v>
      </c>
      <c r="BF4051" s="10" t="s">
        <v>4525</v>
      </c>
      <c r="BG4051" s="10">
        <v>4.5310637068115938E-19</v>
      </c>
      <c r="BR4051" s="10" t="s">
        <v>33</v>
      </c>
      <c r="BS4051" s="11" t="s">
        <v>33</v>
      </c>
      <c r="BT4051" s="11" t="s">
        <v>33</v>
      </c>
      <c r="BU4051" s="10">
        <v>4051</v>
      </c>
    </row>
    <row r="4052" spans="1:73" s="10" customFormat="1" x14ac:dyDescent="0.45">
      <c r="A4052" s="10" t="s">
        <v>33</v>
      </c>
      <c r="B4052" s="10" t="s">
        <v>33</v>
      </c>
      <c r="C4052" s="10">
        <v>1050</v>
      </c>
      <c r="D4052" s="10" t="s">
        <v>33</v>
      </c>
      <c r="E4052" s="10">
        <v>4049</v>
      </c>
      <c r="F4052" s="10">
        <v>91</v>
      </c>
      <c r="G4052" s="10">
        <v>0</v>
      </c>
      <c r="H4052" s="10">
        <v>38</v>
      </c>
      <c r="I4052" s="10">
        <v>2.3587992739909228E-21</v>
      </c>
      <c r="J4052" s="10" t="s">
        <v>33</v>
      </c>
      <c r="K4052" s="10" t="s">
        <v>750</v>
      </c>
      <c r="L4052" s="10" t="s">
        <v>33</v>
      </c>
      <c r="M4052" s="10">
        <v>0.14966629547095767</v>
      </c>
      <c r="N4052" s="10">
        <v>0.14966629547095767</v>
      </c>
      <c r="O4052" s="10">
        <v>0.14966629547095767</v>
      </c>
      <c r="Q4052" s="10">
        <v>0.14000000000000001</v>
      </c>
      <c r="R4052" s="10">
        <v>0.16</v>
      </c>
      <c r="T4052" s="10">
        <v>0</v>
      </c>
      <c r="W4052" s="10">
        <v>0</v>
      </c>
      <c r="Y4052" s="10">
        <v>0</v>
      </c>
      <c r="AB4052" s="10">
        <v>0</v>
      </c>
      <c r="AE4052" s="10">
        <v>0</v>
      </c>
      <c r="AH4052" s="10">
        <v>1</v>
      </c>
      <c r="AQ4052" s="10">
        <v>0</v>
      </c>
      <c r="AR4052" s="10">
        <v>16.859036466475136</v>
      </c>
      <c r="AS4052" s="10">
        <v>16.859036466475136</v>
      </c>
      <c r="AT4052" s="10">
        <v>0</v>
      </c>
      <c r="AU4052" s="10">
        <v>0</v>
      </c>
      <c r="AV4052" s="10">
        <v>282.49949016863258</v>
      </c>
      <c r="AW4052" s="10">
        <v>282.49949016863258</v>
      </c>
      <c r="AX4052" s="10" t="s">
        <v>33</v>
      </c>
      <c r="AY4052" s="10">
        <v>0</v>
      </c>
      <c r="AZ4052" s="10" t="s">
        <v>33</v>
      </c>
      <c r="BA4052" s="10" t="s">
        <v>33</v>
      </c>
      <c r="BB4052" s="10">
        <v>4049</v>
      </c>
      <c r="BC4052" s="10">
        <v>91</v>
      </c>
      <c r="BE4052" s="10" t="s">
        <v>1759</v>
      </c>
      <c r="BF4052" s="10" t="s">
        <v>4526</v>
      </c>
      <c r="BG4052" s="10">
        <v>2.6570499959374446E-19</v>
      </c>
      <c r="BR4052" s="10" t="s">
        <v>33</v>
      </c>
      <c r="BS4052" s="11" t="s">
        <v>33</v>
      </c>
      <c r="BT4052" s="11" t="s">
        <v>33</v>
      </c>
      <c r="BU4052" s="10">
        <v>4052</v>
      </c>
    </row>
    <row r="4053" spans="1:73" s="10" customFormat="1" x14ac:dyDescent="0.45">
      <c r="A4053" s="10" t="s">
        <v>33</v>
      </c>
      <c r="B4053" s="10" t="s">
        <v>33</v>
      </c>
      <c r="C4053" s="10">
        <v>1050</v>
      </c>
      <c r="D4053" s="10" t="s">
        <v>33</v>
      </c>
      <c r="E4053" s="10">
        <v>4049</v>
      </c>
      <c r="F4053" s="10">
        <v>2017</v>
      </c>
      <c r="G4053" s="10">
        <v>0</v>
      </c>
      <c r="H4053" s="10">
        <v>537</v>
      </c>
      <c r="I4053" s="10">
        <v>5.5721395283032934E-25</v>
      </c>
      <c r="J4053" s="10" t="s">
        <v>33</v>
      </c>
      <c r="K4053" s="10" t="s">
        <v>994</v>
      </c>
      <c r="L4053" s="10" t="s">
        <v>33</v>
      </c>
      <c r="M4053" s="10">
        <v>3.5355339059327377E-5</v>
      </c>
      <c r="N4053" s="10">
        <v>3.5355339059327377E-5</v>
      </c>
      <c r="O4053" s="10">
        <v>7.0710678118654753E-3</v>
      </c>
      <c r="Q4053" s="10">
        <v>5.0000000000000001E-3</v>
      </c>
      <c r="R4053" s="10">
        <v>0.01</v>
      </c>
      <c r="S4053" s="10">
        <v>99.5</v>
      </c>
      <c r="T4053" s="10">
        <v>0</v>
      </c>
      <c r="W4053" s="10">
        <v>0</v>
      </c>
      <c r="Y4053" s="10">
        <v>0</v>
      </c>
      <c r="AB4053" s="10">
        <v>0</v>
      </c>
      <c r="AE4053" s="10">
        <v>0</v>
      </c>
      <c r="AH4053" s="10">
        <v>1</v>
      </c>
      <c r="AQ4053" s="10">
        <v>0.86811752857806102</v>
      </c>
      <c r="AR4053" s="10">
        <v>2.0802277007903349</v>
      </c>
      <c r="AS4053" s="10">
        <v>3.3389981172285235</v>
      </c>
      <c r="AT4053" s="10">
        <v>20.400761921584433</v>
      </c>
      <c r="AU4053" s="10">
        <v>7.7497091758682073</v>
      </c>
      <c r="AV4053" s="10">
        <v>34.020390148387932</v>
      </c>
      <c r="AW4053" s="10">
        <v>62.17086124584057</v>
      </c>
      <c r="AX4053" s="10" t="s">
        <v>33</v>
      </c>
      <c r="AY4053" s="10">
        <v>0</v>
      </c>
      <c r="AZ4053" s="10" t="s">
        <v>33</v>
      </c>
      <c r="BA4053" s="10" t="s">
        <v>33</v>
      </c>
      <c r="BB4053" s="10">
        <v>4049</v>
      </c>
      <c r="BC4053" s="10">
        <v>2017</v>
      </c>
      <c r="BE4053" s="10" t="s">
        <v>1759</v>
      </c>
      <c r="BF4053" s="10" t="s">
        <v>4527</v>
      </c>
      <c r="BG4053" s="10">
        <v>5.2623914489177835E-20</v>
      </c>
      <c r="BR4053" s="10" t="s">
        <v>33</v>
      </c>
      <c r="BS4053" s="11" t="s">
        <v>33</v>
      </c>
      <c r="BT4053" s="11" t="s">
        <v>33</v>
      </c>
      <c r="BU4053" s="10">
        <v>4053</v>
      </c>
    </row>
    <row r="4054" spans="1:73" s="10" customFormat="1" x14ac:dyDescent="0.45">
      <c r="A4054" s="10" t="s">
        <v>33</v>
      </c>
      <c r="B4054" s="10" t="s">
        <v>33</v>
      </c>
      <c r="C4054" s="10">
        <v>1050</v>
      </c>
      <c r="D4054" s="10" t="s">
        <v>33</v>
      </c>
      <c r="E4054" s="10">
        <v>4049</v>
      </c>
      <c r="F4054" s="10">
        <v>212</v>
      </c>
      <c r="G4054" s="10">
        <v>0</v>
      </c>
      <c r="H4054" s="10">
        <v>85</v>
      </c>
      <c r="I4054" s="10">
        <v>1.1144279056606588E-22</v>
      </c>
      <c r="J4054" s="10" t="s">
        <v>33</v>
      </c>
      <c r="K4054" s="10" t="s">
        <v>851</v>
      </c>
      <c r="L4054" s="10" t="s">
        <v>33</v>
      </c>
      <c r="M4054" s="10">
        <v>7.0710678118654753E-3</v>
      </c>
      <c r="N4054" s="10">
        <v>7.0710678118654753E-3</v>
      </c>
      <c r="O4054" s="10">
        <v>7.0710678118654753E-3</v>
      </c>
      <c r="Q4054" s="10">
        <v>5.0000000000000001E-3</v>
      </c>
      <c r="R4054" s="10">
        <v>0.01</v>
      </c>
      <c r="T4054" s="10">
        <v>0</v>
      </c>
      <c r="W4054" s="10">
        <v>0</v>
      </c>
      <c r="Y4054" s="10">
        <v>0</v>
      </c>
      <c r="AB4054" s="10">
        <v>0</v>
      </c>
      <c r="AE4054" s="10">
        <v>0</v>
      </c>
      <c r="AH4054" s="10">
        <v>1</v>
      </c>
      <c r="AQ4054" s="10">
        <v>5.337009264866582E-3</v>
      </c>
      <c r="AR4054" s="10">
        <v>1.2339072954678263E-2</v>
      </c>
      <c r="AS4054" s="10">
        <v>2.0077736388734807E-2</v>
      </c>
      <c r="AT4054" s="10">
        <v>0.12541971772436467</v>
      </c>
      <c r="AU4054" s="10">
        <v>0.1147655020207944</v>
      </c>
      <c r="AV4054" s="10">
        <v>0.12425200734943881</v>
      </c>
      <c r="AW4054" s="10">
        <v>0.36443722709459786</v>
      </c>
      <c r="AX4054" s="10" t="s">
        <v>33</v>
      </c>
      <c r="AY4054" s="10">
        <v>0</v>
      </c>
      <c r="AZ4054" s="10" t="s">
        <v>33</v>
      </c>
      <c r="BA4054" s="10" t="s">
        <v>33</v>
      </c>
      <c r="BB4054" s="10">
        <v>4049</v>
      </c>
      <c r="BC4054" s="10">
        <v>212</v>
      </c>
      <c r="BE4054" s="10" t="s">
        <v>1759</v>
      </c>
      <c r="BF4054" s="10" t="s">
        <v>4528</v>
      </c>
      <c r="BG4054" s="10">
        <v>3.1643296754357596E-22</v>
      </c>
      <c r="BR4054" s="10" t="s">
        <v>33</v>
      </c>
      <c r="BS4054" s="11" t="s">
        <v>33</v>
      </c>
      <c r="BT4054" s="11" t="s">
        <v>33</v>
      </c>
      <c r="BU4054" s="10">
        <v>4054</v>
      </c>
    </row>
    <row r="4055" spans="1:73" s="10" customFormat="1" x14ac:dyDescent="0.45">
      <c r="A4055" s="10" t="s">
        <v>33</v>
      </c>
      <c r="B4055" s="10" t="s">
        <v>33</v>
      </c>
      <c r="C4055" s="10">
        <v>1050</v>
      </c>
      <c r="D4055" s="10" t="s">
        <v>33</v>
      </c>
      <c r="E4055" s="10">
        <v>4049</v>
      </c>
      <c r="F4055" s="10">
        <v>3471</v>
      </c>
      <c r="G4055" s="10" t="e">
        <v>#VALUE!</v>
      </c>
      <c r="H4055" s="10">
        <v>921</v>
      </c>
      <c r="I4055" s="10">
        <v>3.8604915079536723E-22</v>
      </c>
      <c r="J4055" s="10" t="s">
        <v>33</v>
      </c>
      <c r="K4055" s="10" t="s">
        <v>852</v>
      </c>
      <c r="L4055" s="10" t="s">
        <v>33</v>
      </c>
      <c r="M4055" s="10">
        <v>2.4494897427831779E-2</v>
      </c>
      <c r="N4055" s="10">
        <v>2.4494897427831779E-2</v>
      </c>
      <c r="O4055" s="10">
        <v>2.4494897427831779E-2</v>
      </c>
      <c r="Q4055" s="10">
        <v>0.02</v>
      </c>
      <c r="R4055" s="10">
        <v>0.03</v>
      </c>
      <c r="T4055" s="10">
        <v>0</v>
      </c>
      <c r="W4055" s="10">
        <v>0</v>
      </c>
      <c r="Y4055" s="10">
        <v>0</v>
      </c>
      <c r="AB4055" s="10">
        <v>0</v>
      </c>
      <c r="AE4055" s="10">
        <v>0</v>
      </c>
      <c r="AH4055" s="10">
        <v>1</v>
      </c>
      <c r="AQ4055" s="10">
        <v>1.1812461691404303E-2</v>
      </c>
      <c r="AR4055" s="10">
        <v>4.3255043065224315E-3</v>
      </c>
      <c r="AS4055" s="10">
        <v>2.1453573759058674E-2</v>
      </c>
      <c r="AT4055" s="10">
        <v>0.27759284974800114</v>
      </c>
      <c r="AU4055" s="10">
        <v>1.0822388149094927E-3</v>
      </c>
      <c r="AV4055" s="10">
        <v>4.8996385748535848E-2</v>
      </c>
      <c r="AW4055" s="10">
        <v>0.3276714743114465</v>
      </c>
      <c r="AX4055" s="10" t="s">
        <v>33</v>
      </c>
      <c r="AY4055" s="10">
        <v>0</v>
      </c>
      <c r="AZ4055" s="10" t="s">
        <v>33</v>
      </c>
      <c r="BA4055" s="10" t="s">
        <v>33</v>
      </c>
      <c r="BB4055" s="10">
        <v>4049</v>
      </c>
      <c r="BC4055" s="10">
        <v>3471</v>
      </c>
      <c r="BE4055" s="10" t="s">
        <v>1759</v>
      </c>
      <c r="BF4055" s="10" t="s">
        <v>4529</v>
      </c>
      <c r="BG4055" s="10">
        <v>3.3811670188093895E-22</v>
      </c>
      <c r="BR4055" s="10" t="s">
        <v>33</v>
      </c>
      <c r="BS4055" s="11" t="s">
        <v>33</v>
      </c>
      <c r="BT4055" s="11" t="s">
        <v>33</v>
      </c>
      <c r="BU4055" s="10">
        <v>4055</v>
      </c>
    </row>
    <row r="4056" spans="1:73" s="10" customFormat="1" x14ac:dyDescent="0.45">
      <c r="A4056" s="10">
        <v>1038</v>
      </c>
      <c r="B4056" s="10">
        <v>3937</v>
      </c>
      <c r="C4056" s="10">
        <v>1050</v>
      </c>
      <c r="D4056" s="10">
        <v>4060</v>
      </c>
      <c r="E4056" s="10" t="s">
        <v>33</v>
      </c>
      <c r="F4056" s="10">
        <v>3937</v>
      </c>
      <c r="G4056" s="10">
        <v>0</v>
      </c>
      <c r="H4056" s="10" t="s">
        <v>33</v>
      </c>
      <c r="I4056" s="10">
        <v>4.2989989783669445E-23</v>
      </c>
      <c r="J4056" s="10" t="s">
        <v>1760</v>
      </c>
      <c r="L4056" s="10">
        <v>1</v>
      </c>
      <c r="M4056" s="10" t="s">
        <v>33</v>
      </c>
      <c r="N4056" s="10">
        <v>1</v>
      </c>
      <c r="O4056" s="10">
        <v>1</v>
      </c>
      <c r="Q4056" s="10">
        <v>1</v>
      </c>
      <c r="T4056" s="10">
        <v>0.5</v>
      </c>
      <c r="U4056" s="10">
        <v>0.5</v>
      </c>
      <c r="W4056" s="10">
        <v>2.0740000000000003</v>
      </c>
      <c r="X4056" s="10" t="s">
        <v>837</v>
      </c>
      <c r="Y4056" s="10">
        <v>0.2</v>
      </c>
      <c r="AB4056" s="10">
        <v>23.996000000000002</v>
      </c>
      <c r="AC4056" s="10">
        <v>0.1</v>
      </c>
      <c r="AE4056" s="10">
        <v>0</v>
      </c>
      <c r="AH4056" s="10">
        <v>1</v>
      </c>
      <c r="AQ4056" s="10">
        <v>0.50540154102202517</v>
      </c>
      <c r="AR4056" s="10">
        <v>10.419327779913093</v>
      </c>
      <c r="AS4056" s="10">
        <v>11.152160014395029</v>
      </c>
      <c r="AT4056" s="10">
        <v>11.876936214017592</v>
      </c>
      <c r="AU4056" s="10">
        <v>24.061607684728408</v>
      </c>
      <c r="AV4056" s="10">
        <v>100.12576175695438</v>
      </c>
      <c r="AW4056" s="10">
        <v>136.06430565570037</v>
      </c>
      <c r="AX4056" s="10">
        <v>4.2989989783669445E-23</v>
      </c>
      <c r="AY4056" s="10">
        <v>0</v>
      </c>
      <c r="AZ4056" s="10" t="s">
        <v>33</v>
      </c>
      <c r="BA4056" s="10">
        <v>4060</v>
      </c>
      <c r="BB4056" s="10" t="s">
        <v>33</v>
      </c>
      <c r="BC4056" s="10">
        <v>3937</v>
      </c>
      <c r="BE4056" s="10" t="s">
        <v>33</v>
      </c>
      <c r="BF4056" s="10" t="s">
        <v>33</v>
      </c>
      <c r="BG4056" s="10" t="s">
        <v>33</v>
      </c>
      <c r="BR4056" s="10" t="s">
        <v>1760</v>
      </c>
      <c r="BS4056" s="11">
        <v>11.152160014395029</v>
      </c>
      <c r="BT4056" s="11">
        <v>136.06430565570037</v>
      </c>
      <c r="BU4056" s="10">
        <v>4056</v>
      </c>
    </row>
    <row r="4057" spans="1:73" s="10" customFormat="1" x14ac:dyDescent="0.45">
      <c r="A4057" s="10" t="s">
        <v>33</v>
      </c>
      <c r="B4057" s="10" t="s">
        <v>33</v>
      </c>
      <c r="C4057" s="10">
        <v>1050</v>
      </c>
      <c r="D4057" s="10" t="s">
        <v>33</v>
      </c>
      <c r="E4057" s="10">
        <v>4056</v>
      </c>
      <c r="F4057" s="10">
        <v>132</v>
      </c>
      <c r="G4057" s="10">
        <v>0</v>
      </c>
      <c r="H4057" s="10">
        <v>55</v>
      </c>
      <c r="I4057" s="10">
        <v>3.0092992848568607E-23</v>
      </c>
      <c r="J4057" s="10" t="s">
        <v>33</v>
      </c>
      <c r="K4057" s="10" t="s">
        <v>891</v>
      </c>
      <c r="L4057" s="10" t="s">
        <v>33</v>
      </c>
      <c r="M4057" s="10">
        <v>0.7</v>
      </c>
      <c r="N4057" s="10">
        <v>0.7</v>
      </c>
      <c r="O4057" s="10">
        <v>0.7</v>
      </c>
      <c r="Q4057" s="10">
        <v>0.7</v>
      </c>
      <c r="T4057" s="10">
        <v>0</v>
      </c>
      <c r="W4057" s="10">
        <v>0</v>
      </c>
      <c r="Y4057" s="10">
        <v>0</v>
      </c>
      <c r="AB4057" s="10">
        <v>0</v>
      </c>
      <c r="AE4057" s="10">
        <v>0</v>
      </c>
      <c r="AH4057" s="10">
        <v>1</v>
      </c>
      <c r="AQ4057" s="10">
        <v>0</v>
      </c>
      <c r="AR4057" s="10">
        <v>8.1514999999999986</v>
      </c>
      <c r="AS4057" s="10">
        <v>8.1514999999999986</v>
      </c>
      <c r="AT4057" s="10">
        <v>0</v>
      </c>
      <c r="AU4057" s="10">
        <v>0</v>
      </c>
      <c r="AV4057" s="10">
        <v>98.951999999999998</v>
      </c>
      <c r="AW4057" s="10">
        <v>98.951999999999998</v>
      </c>
      <c r="AX4057" s="10" t="s">
        <v>33</v>
      </c>
      <c r="AY4057" s="10">
        <v>0</v>
      </c>
      <c r="AZ4057" s="10" t="s">
        <v>33</v>
      </c>
      <c r="BA4057" s="10" t="s">
        <v>33</v>
      </c>
      <c r="BB4057" s="10">
        <v>4056</v>
      </c>
      <c r="BC4057" s="10">
        <v>132</v>
      </c>
      <c r="BE4057" s="10" t="s">
        <v>1760</v>
      </c>
      <c r="BF4057" s="10" t="s">
        <v>4530</v>
      </c>
      <c r="BG4057" s="10">
        <v>3.5043290172158142E-22</v>
      </c>
      <c r="BR4057" s="10" t="s">
        <v>33</v>
      </c>
      <c r="BS4057" s="11" t="s">
        <v>33</v>
      </c>
      <c r="BT4057" s="11" t="s">
        <v>33</v>
      </c>
      <c r="BU4057" s="10">
        <v>4057</v>
      </c>
    </row>
    <row r="4058" spans="1:73" s="10" customFormat="1" x14ac:dyDescent="0.45">
      <c r="A4058" s="10" t="s">
        <v>33</v>
      </c>
      <c r="B4058" s="10" t="s">
        <v>33</v>
      </c>
      <c r="C4058" s="10">
        <v>1050</v>
      </c>
      <c r="D4058" s="10" t="s">
        <v>33</v>
      </c>
      <c r="E4058" s="10">
        <v>4056</v>
      </c>
      <c r="F4058" s="10">
        <v>4125</v>
      </c>
      <c r="G4058" s="10">
        <v>0</v>
      </c>
      <c r="H4058" s="10">
        <v>1051</v>
      </c>
      <c r="I4058" s="10">
        <v>2.1494994891834725E-27</v>
      </c>
      <c r="J4058" s="10" t="s">
        <v>33</v>
      </c>
      <c r="K4058" s="10" t="s">
        <v>995</v>
      </c>
      <c r="L4058" s="10" t="s">
        <v>33</v>
      </c>
      <c r="M4058" s="10">
        <v>5.0000000000000002E-5</v>
      </c>
      <c r="N4058" s="10">
        <v>5.0000000000000002E-5</v>
      </c>
      <c r="O4058" s="10">
        <v>5.0000000000000001E-3</v>
      </c>
      <c r="Q4058" s="10">
        <v>5.0000000000000001E-3</v>
      </c>
      <c r="S4058" s="10">
        <v>99</v>
      </c>
      <c r="T4058" s="10">
        <v>0</v>
      </c>
      <c r="W4058" s="10">
        <v>0</v>
      </c>
      <c r="Y4058" s="10">
        <v>0</v>
      </c>
      <c r="AB4058" s="10">
        <v>0</v>
      </c>
      <c r="AE4058" s="10">
        <v>0</v>
      </c>
      <c r="AH4058" s="10">
        <v>1</v>
      </c>
      <c r="AQ4058" s="10">
        <v>4.2900371607879686E-4</v>
      </c>
      <c r="AR4058" s="10">
        <v>3.2040822018622188E-3</v>
      </c>
      <c r="AS4058" s="10">
        <v>3.8261375901764744E-3</v>
      </c>
      <c r="AT4058" s="10">
        <v>1.0081587327851726E-2</v>
      </c>
      <c r="AU4058" s="10">
        <v>8.0567533867138292E-3</v>
      </c>
      <c r="AV4058" s="10">
        <v>5.3534457770285898E-2</v>
      </c>
      <c r="AW4058" s="10">
        <v>7.1672798484851447E-2</v>
      </c>
      <c r="AX4058" s="10" t="s">
        <v>33</v>
      </c>
      <c r="AY4058" s="10">
        <v>0</v>
      </c>
      <c r="AZ4058" s="10" t="s">
        <v>33</v>
      </c>
      <c r="BA4058" s="10" t="s">
        <v>33</v>
      </c>
      <c r="BB4058" s="10">
        <v>4056</v>
      </c>
      <c r="BC4058" s="10">
        <v>4125</v>
      </c>
      <c r="BE4058" s="10" t="s">
        <v>1760</v>
      </c>
      <c r="BF4058" s="10" t="s">
        <v>1118</v>
      </c>
      <c r="BG4058" s="10">
        <v>1.6448561591260027E-25</v>
      </c>
      <c r="BR4058" s="10" t="s">
        <v>33</v>
      </c>
      <c r="BS4058" s="11" t="s">
        <v>33</v>
      </c>
      <c r="BT4058" s="11" t="s">
        <v>33</v>
      </c>
      <c r="BU4058" s="10">
        <v>4058</v>
      </c>
    </row>
    <row r="4059" spans="1:73" s="10" customFormat="1" x14ac:dyDescent="0.45">
      <c r="A4059" s="10" t="s">
        <v>33</v>
      </c>
      <c r="B4059" s="10" t="s">
        <v>33</v>
      </c>
      <c r="C4059" s="10">
        <v>1051</v>
      </c>
      <c r="D4059" s="10" t="s">
        <v>33</v>
      </c>
      <c r="E4059" s="10">
        <v>4056</v>
      </c>
      <c r="F4059" s="10">
        <v>4131</v>
      </c>
      <c r="G4059" s="10">
        <v>0</v>
      </c>
      <c r="H4059" s="10">
        <v>1052</v>
      </c>
      <c r="I4059" s="10">
        <v>8.5979979567338896E-25</v>
      </c>
      <c r="J4059" s="10" t="s">
        <v>33</v>
      </c>
      <c r="K4059" s="10" t="s">
        <v>996</v>
      </c>
      <c r="L4059" s="10" t="s">
        <v>33</v>
      </c>
      <c r="M4059" s="10">
        <v>0.02</v>
      </c>
      <c r="N4059" s="10">
        <v>0.02</v>
      </c>
      <c r="O4059" s="10">
        <v>0.02</v>
      </c>
      <c r="Q4059" s="10">
        <v>0.02</v>
      </c>
      <c r="T4059" s="10">
        <v>0</v>
      </c>
      <c r="W4059" s="10">
        <v>0</v>
      </c>
      <c r="Y4059" s="10">
        <v>0</v>
      </c>
      <c r="AB4059" s="10">
        <v>0</v>
      </c>
      <c r="AE4059" s="10">
        <v>0</v>
      </c>
      <c r="AH4059" s="10">
        <v>1</v>
      </c>
      <c r="AQ4059" s="10">
        <v>4.9725373059463212E-3</v>
      </c>
      <c r="AR4059" s="10">
        <v>9.0623697711232881E-2</v>
      </c>
      <c r="AS4059" s="10">
        <v>9.7833876804855044E-2</v>
      </c>
      <c r="AT4059" s="10">
        <v>0.11685462668973855</v>
      </c>
      <c r="AU4059" s="10">
        <v>5.7550931341691161E-2</v>
      </c>
      <c r="AV4059" s="10">
        <v>1.1202272991840918</v>
      </c>
      <c r="AW4059" s="10">
        <v>1.2946328572155215</v>
      </c>
      <c r="AX4059" s="10" t="s">
        <v>33</v>
      </c>
      <c r="AY4059" s="10">
        <v>0</v>
      </c>
      <c r="AZ4059" s="10" t="s">
        <v>33</v>
      </c>
      <c r="BA4059" s="10" t="s">
        <v>33</v>
      </c>
      <c r="BB4059" s="10">
        <v>4056</v>
      </c>
      <c r="BC4059" s="10">
        <v>4131</v>
      </c>
      <c r="BE4059" s="10" t="s">
        <v>1760</v>
      </c>
      <c r="BF4059" s="10" t="s">
        <v>1769</v>
      </c>
      <c r="BG4059" s="10">
        <v>4.2058773643374934E-24</v>
      </c>
      <c r="BR4059" s="10" t="s">
        <v>33</v>
      </c>
      <c r="BS4059" s="11" t="s">
        <v>33</v>
      </c>
      <c r="BT4059" s="11" t="s">
        <v>33</v>
      </c>
      <c r="BU4059" s="10">
        <v>4059</v>
      </c>
    </row>
    <row r="4060" spans="1:73" s="10" customFormat="1" x14ac:dyDescent="0.45">
      <c r="A4060" s="10">
        <v>1039</v>
      </c>
      <c r="B4060" s="10">
        <v>3948</v>
      </c>
      <c r="C4060" s="10">
        <v>1052</v>
      </c>
      <c r="D4060" s="10">
        <v>4064</v>
      </c>
      <c r="E4060" s="10" t="s">
        <v>33</v>
      </c>
      <c r="F4060" s="10">
        <v>3948</v>
      </c>
      <c r="G4060" s="10">
        <v>0</v>
      </c>
      <c r="H4060" s="10" t="s">
        <v>33</v>
      </c>
      <c r="I4060" s="10">
        <v>3.7114620730919525E-21</v>
      </c>
      <c r="J4060" s="10" t="s">
        <v>1320</v>
      </c>
      <c r="L4060" s="10">
        <v>1</v>
      </c>
      <c r="M4060" s="10" t="s">
        <v>33</v>
      </c>
      <c r="N4060" s="10">
        <v>1</v>
      </c>
      <c r="O4060" s="10">
        <v>1</v>
      </c>
      <c r="Q4060" s="10">
        <v>1</v>
      </c>
      <c r="T4060" s="10">
        <v>0.2449489742783178</v>
      </c>
      <c r="U4060" s="10">
        <v>0.2</v>
      </c>
      <c r="V4060" s="10">
        <v>0.3</v>
      </c>
      <c r="W4060" s="10">
        <v>0</v>
      </c>
      <c r="Y4060" s="10">
        <v>0</v>
      </c>
      <c r="AB4060" s="10">
        <v>0</v>
      </c>
      <c r="AE4060" s="10">
        <v>0</v>
      </c>
      <c r="AH4060" s="10">
        <v>1</v>
      </c>
      <c r="AQ4060" s="10">
        <v>18.010831084125982</v>
      </c>
      <c r="AR4060" s="10">
        <v>61.50337124578121</v>
      </c>
      <c r="AS4060" s="10">
        <v>87.619076317763884</v>
      </c>
      <c r="AT4060" s="10">
        <v>423.25453047696055</v>
      </c>
      <c r="AU4060" s="10">
        <v>2.1404585379378744</v>
      </c>
      <c r="AV4060" s="10">
        <v>1084.4059501877916</v>
      </c>
      <c r="AW4060" s="10">
        <v>1509.8009392026902</v>
      </c>
      <c r="AX4060" s="10">
        <v>3.7114620730919525E-21</v>
      </c>
      <c r="AY4060" s="10">
        <v>0</v>
      </c>
      <c r="AZ4060" s="10" t="s">
        <v>33</v>
      </c>
      <c r="BA4060" s="10">
        <v>4064</v>
      </c>
      <c r="BB4060" s="10" t="s">
        <v>33</v>
      </c>
      <c r="BC4060" s="10">
        <v>3948</v>
      </c>
      <c r="BE4060" s="10" t="s">
        <v>33</v>
      </c>
      <c r="BF4060" s="10" t="s">
        <v>33</v>
      </c>
      <c r="BG4060" s="10" t="s">
        <v>33</v>
      </c>
      <c r="BR4060" s="10" t="s">
        <v>1320</v>
      </c>
      <c r="BS4060" s="11">
        <v>87.619076317763884</v>
      </c>
      <c r="BT4060" s="11">
        <v>1509.8009392026902</v>
      </c>
      <c r="BU4060" s="10">
        <v>4060</v>
      </c>
    </row>
    <row r="4061" spans="1:73" s="10" customFormat="1" x14ac:dyDescent="0.45">
      <c r="A4061" s="10" t="s">
        <v>33</v>
      </c>
      <c r="B4061" s="10" t="s">
        <v>33</v>
      </c>
      <c r="C4061" s="10">
        <v>1052</v>
      </c>
      <c r="D4061" s="10" t="s">
        <v>33</v>
      </c>
      <c r="E4061" s="10">
        <v>4060</v>
      </c>
      <c r="F4061" s="10">
        <v>211</v>
      </c>
      <c r="G4061" s="10">
        <v>0</v>
      </c>
      <c r="H4061" s="10">
        <v>84</v>
      </c>
      <c r="I4061" s="10">
        <v>3.8926142619067741E-21</v>
      </c>
      <c r="J4061" s="10" t="s">
        <v>33</v>
      </c>
      <c r="K4061" s="10" t="s">
        <v>961</v>
      </c>
      <c r="L4061" s="10" t="s">
        <v>33</v>
      </c>
      <c r="M4061" s="10">
        <v>1.0488088481701516</v>
      </c>
      <c r="N4061" s="10">
        <v>1.0488088481701516</v>
      </c>
      <c r="O4061" s="10">
        <v>1.0488088481701516</v>
      </c>
      <c r="Q4061" s="10">
        <v>1</v>
      </c>
      <c r="R4061" s="10">
        <v>1.1000000000000001</v>
      </c>
      <c r="T4061" s="10">
        <v>0</v>
      </c>
      <c r="W4061" s="10">
        <v>0.73326973209044999</v>
      </c>
      <c r="X4061" s="10" t="s">
        <v>837</v>
      </c>
      <c r="Y4061" s="10">
        <v>7.0710678118654766E-2</v>
      </c>
      <c r="AB4061" s="10">
        <v>8.4838671606761995</v>
      </c>
      <c r="AE4061" s="10">
        <v>0</v>
      </c>
      <c r="AH4061" s="10">
        <v>1</v>
      </c>
      <c r="AQ4061" s="10">
        <v>0</v>
      </c>
      <c r="AR4061" s="10">
        <v>29.426247618144931</v>
      </c>
      <c r="AS4061" s="10">
        <v>29.426247618144931</v>
      </c>
      <c r="AT4061" s="10">
        <v>0</v>
      </c>
      <c r="AU4061" s="10">
        <v>0</v>
      </c>
      <c r="AV4061" s="10">
        <v>487.68996651040339</v>
      </c>
      <c r="AW4061" s="10">
        <v>487.68996651040339</v>
      </c>
      <c r="AX4061" s="10" t="s">
        <v>33</v>
      </c>
      <c r="AY4061" s="10">
        <v>0</v>
      </c>
      <c r="AZ4061" s="10" t="s">
        <v>33</v>
      </c>
      <c r="BA4061" s="10" t="s">
        <v>33</v>
      </c>
      <c r="BB4061" s="10">
        <v>4060</v>
      </c>
      <c r="BC4061" s="10">
        <v>211</v>
      </c>
      <c r="BE4061" s="10" t="s">
        <v>1320</v>
      </c>
      <c r="BF4061" s="10" t="s">
        <v>4531</v>
      </c>
      <c r="BG4061" s="10">
        <v>1.092144019881573E-19</v>
      </c>
      <c r="BR4061" s="10" t="s">
        <v>33</v>
      </c>
      <c r="BS4061" s="11" t="s">
        <v>33</v>
      </c>
      <c r="BT4061" s="11" t="s">
        <v>33</v>
      </c>
      <c r="BU4061" s="10">
        <v>4061</v>
      </c>
    </row>
    <row r="4062" spans="1:73" s="10" customFormat="1" x14ac:dyDescent="0.45">
      <c r="A4062" s="10" t="s">
        <v>33</v>
      </c>
      <c r="B4062" s="10" t="s">
        <v>33</v>
      </c>
      <c r="C4062" s="10">
        <v>1052</v>
      </c>
      <c r="D4062" s="10" t="s">
        <v>33</v>
      </c>
      <c r="E4062" s="10">
        <v>4060</v>
      </c>
      <c r="F4062" s="10">
        <v>30</v>
      </c>
      <c r="G4062" s="10">
        <v>0</v>
      </c>
      <c r="H4062" s="10">
        <v>15</v>
      </c>
      <c r="I4062" s="10">
        <v>2.4053023307684225E-21</v>
      </c>
      <c r="J4062" s="10" t="s">
        <v>33</v>
      </c>
      <c r="K4062" s="10" t="s">
        <v>898</v>
      </c>
      <c r="L4062" s="10" t="s">
        <v>33</v>
      </c>
      <c r="M4062" s="10">
        <v>0.64807406984078597</v>
      </c>
      <c r="N4062" s="10">
        <v>0.64807406984078597</v>
      </c>
      <c r="O4062" s="10">
        <v>0.64807406984078597</v>
      </c>
      <c r="Q4062" s="10">
        <v>0.6</v>
      </c>
      <c r="R4062" s="10">
        <v>0.7</v>
      </c>
      <c r="T4062" s="10">
        <v>0</v>
      </c>
      <c r="W4062" s="10">
        <v>0</v>
      </c>
      <c r="Y4062" s="10">
        <v>0</v>
      </c>
      <c r="AB4062" s="10">
        <v>0</v>
      </c>
      <c r="AE4062" s="10">
        <v>0</v>
      </c>
      <c r="AH4062" s="10">
        <v>1</v>
      </c>
      <c r="AQ4062" s="10">
        <v>13.117336287660651</v>
      </c>
      <c r="AR4062" s="10">
        <v>23.824272443158453</v>
      </c>
      <c r="AS4062" s="10">
        <v>42.844410060266398</v>
      </c>
      <c r="AT4062" s="10">
        <v>308.25740276002529</v>
      </c>
      <c r="AU4062" s="10">
        <v>1.5379459460444136</v>
      </c>
      <c r="AV4062" s="10">
        <v>445.56244653211508</v>
      </c>
      <c r="AW4062" s="10">
        <v>755.35779523818474</v>
      </c>
      <c r="AX4062" s="10" t="s">
        <v>33</v>
      </c>
      <c r="AY4062" s="10">
        <v>0</v>
      </c>
      <c r="AZ4062" s="10" t="s">
        <v>33</v>
      </c>
      <c r="BA4062" s="10" t="s">
        <v>33</v>
      </c>
      <c r="BB4062" s="10">
        <v>4060</v>
      </c>
      <c r="BC4062" s="10">
        <v>30</v>
      </c>
      <c r="BE4062" s="10" t="s">
        <v>1320</v>
      </c>
      <c r="BF4062" s="10" t="s">
        <v>4532</v>
      </c>
      <c r="BG4062" s="10">
        <v>1.5901540298267802E-19</v>
      </c>
      <c r="BR4062" s="10" t="s">
        <v>33</v>
      </c>
      <c r="BS4062" s="11" t="s">
        <v>33</v>
      </c>
      <c r="BT4062" s="11" t="s">
        <v>33</v>
      </c>
      <c r="BU4062" s="10">
        <v>4062</v>
      </c>
    </row>
    <row r="4063" spans="1:73" s="10" customFormat="1" x14ac:dyDescent="0.45">
      <c r="A4063" s="10" t="s">
        <v>33</v>
      </c>
      <c r="B4063" s="10" t="s">
        <v>33</v>
      </c>
      <c r="C4063" s="10">
        <v>1052</v>
      </c>
      <c r="D4063" s="10" t="s">
        <v>33</v>
      </c>
      <c r="E4063" s="10">
        <v>4060</v>
      </c>
      <c r="F4063" s="10">
        <v>2977</v>
      </c>
      <c r="G4063" s="10">
        <v>0</v>
      </c>
      <c r="H4063" s="10">
        <v>733</v>
      </c>
      <c r="I4063" s="10">
        <v>2.0328514987573498E-21</v>
      </c>
      <c r="J4063" s="10" t="s">
        <v>33</v>
      </c>
      <c r="K4063" s="10" t="s">
        <v>949</v>
      </c>
      <c r="L4063" s="10" t="s">
        <v>33</v>
      </c>
      <c r="M4063" s="10">
        <v>0.54772255750516607</v>
      </c>
      <c r="N4063" s="10">
        <v>0.54772255750516607</v>
      </c>
      <c r="O4063" s="10">
        <v>0.54772255750516607</v>
      </c>
      <c r="Q4063" s="10">
        <v>0.5</v>
      </c>
      <c r="R4063" s="10">
        <v>0.6</v>
      </c>
      <c r="T4063" s="10">
        <v>0</v>
      </c>
      <c r="W4063" s="10">
        <v>0</v>
      </c>
      <c r="Y4063" s="10">
        <v>0</v>
      </c>
      <c r="AB4063" s="10">
        <v>0</v>
      </c>
      <c r="AE4063" s="10">
        <v>0</v>
      </c>
      <c r="AH4063" s="10">
        <v>1</v>
      </c>
      <c r="AQ4063" s="10">
        <v>4.6485458221870122</v>
      </c>
      <c r="AR4063" s="10">
        <v>8.2528511844778265</v>
      </c>
      <c r="AS4063" s="10">
        <v>14.993242626648993</v>
      </c>
      <c r="AT4063" s="10">
        <v>109.24082682139479</v>
      </c>
      <c r="AU4063" s="10">
        <v>0.60251259189346063</v>
      </c>
      <c r="AV4063" s="10">
        <v>151.15353714527316</v>
      </c>
      <c r="AW4063" s="10">
        <v>260.99687655856144</v>
      </c>
      <c r="AX4063" s="10" t="s">
        <v>33</v>
      </c>
      <c r="AY4063" s="10">
        <v>0</v>
      </c>
      <c r="AZ4063" s="10" t="s">
        <v>33</v>
      </c>
      <c r="BA4063" s="10" t="s">
        <v>33</v>
      </c>
      <c r="BB4063" s="10">
        <v>4060</v>
      </c>
      <c r="BC4063" s="10">
        <v>2977</v>
      </c>
      <c r="BE4063" s="10" t="s">
        <v>1320</v>
      </c>
      <c r="BF4063" s="10" t="s">
        <v>4533</v>
      </c>
      <c r="BG4063" s="10">
        <v>5.56468513614733E-20</v>
      </c>
      <c r="BR4063" s="10" t="s">
        <v>33</v>
      </c>
      <c r="BS4063" s="11" t="s">
        <v>33</v>
      </c>
      <c r="BT4063" s="11" t="s">
        <v>33</v>
      </c>
      <c r="BU4063" s="10">
        <v>4063</v>
      </c>
    </row>
    <row r="4064" spans="1:73" s="10" customFormat="1" x14ac:dyDescent="0.45">
      <c r="A4064" s="10">
        <v>1040</v>
      </c>
      <c r="B4064" s="10">
        <v>3949</v>
      </c>
      <c r="C4064" s="10">
        <v>1052</v>
      </c>
      <c r="D4064" s="10">
        <v>4069</v>
      </c>
      <c r="E4064" s="10" t="s">
        <v>33</v>
      </c>
      <c r="F4064" s="10">
        <v>3949</v>
      </c>
      <c r="G4064" s="10">
        <v>0</v>
      </c>
      <c r="H4064" s="10" t="s">
        <v>33</v>
      </c>
      <c r="I4064" s="10">
        <v>2.1320726389126629E-21</v>
      </c>
      <c r="J4064" s="10" t="s">
        <v>1761</v>
      </c>
      <c r="L4064" s="10">
        <v>1</v>
      </c>
      <c r="M4064" s="10" t="s">
        <v>33</v>
      </c>
      <c r="N4064" s="10">
        <v>1</v>
      </c>
      <c r="O4064" s="10">
        <v>1</v>
      </c>
      <c r="Q4064" s="10">
        <v>1</v>
      </c>
      <c r="T4064" s="10">
        <v>1</v>
      </c>
      <c r="U4064" s="10">
        <v>1</v>
      </c>
      <c r="W4064" s="10">
        <v>0.51850000000000007</v>
      </c>
      <c r="X4064" s="10" t="s">
        <v>837</v>
      </c>
      <c r="Y4064" s="10">
        <v>0.05</v>
      </c>
      <c r="AB4064" s="10">
        <v>5.9990000000000006</v>
      </c>
      <c r="AE4064" s="10">
        <v>0</v>
      </c>
      <c r="AH4064" s="10">
        <v>1</v>
      </c>
      <c r="AQ4064" s="10">
        <v>12.277352245520026</v>
      </c>
      <c r="AR4064" s="10">
        <v>23.659356185797584</v>
      </c>
      <c r="AS4064" s="10">
        <v>41.461516941801619</v>
      </c>
      <c r="AT4064" s="10">
        <v>288.51777776972062</v>
      </c>
      <c r="AU4064" s="10">
        <v>7.519554384808357</v>
      </c>
      <c r="AV4064" s="10">
        <v>413.95385351189287</v>
      </c>
      <c r="AW4064" s="10">
        <v>709.99118566642187</v>
      </c>
      <c r="AX4064" s="10">
        <v>2.1320726389126629E-21</v>
      </c>
      <c r="AY4064" s="10">
        <v>0</v>
      </c>
      <c r="AZ4064" s="10" t="s">
        <v>33</v>
      </c>
      <c r="BA4064" s="10">
        <v>4069</v>
      </c>
      <c r="BB4064" s="10" t="s">
        <v>33</v>
      </c>
      <c r="BC4064" s="10">
        <v>3949</v>
      </c>
      <c r="BE4064" s="10" t="s">
        <v>33</v>
      </c>
      <c r="BF4064" s="10" t="s">
        <v>33</v>
      </c>
      <c r="BG4064" s="10" t="s">
        <v>33</v>
      </c>
      <c r="BR4064" s="10" t="s">
        <v>1761</v>
      </c>
      <c r="BS4064" s="11">
        <v>41.461516941801619</v>
      </c>
      <c r="BT4064" s="11">
        <v>709.99118566642187</v>
      </c>
      <c r="BU4064" s="10">
        <v>4064</v>
      </c>
    </row>
    <row r="4065" spans="1:73" s="10" customFormat="1" x14ac:dyDescent="0.45">
      <c r="A4065" s="10" t="s">
        <v>33</v>
      </c>
      <c r="B4065" s="10" t="s">
        <v>33</v>
      </c>
      <c r="C4065" s="10">
        <v>1052</v>
      </c>
      <c r="D4065" s="10" t="s">
        <v>33</v>
      </c>
      <c r="E4065" s="10">
        <v>4064</v>
      </c>
      <c r="F4065" s="10">
        <v>2208</v>
      </c>
      <c r="G4065" s="10">
        <v>0</v>
      </c>
      <c r="H4065" s="10">
        <v>577</v>
      </c>
      <c r="I4065" s="10">
        <v>1.4924508472388639E-21</v>
      </c>
      <c r="J4065" s="10" t="s">
        <v>33</v>
      </c>
      <c r="K4065" s="10" t="s">
        <v>997</v>
      </c>
      <c r="L4065" s="10" t="s">
        <v>33</v>
      </c>
      <c r="M4065" s="10">
        <v>0.7</v>
      </c>
      <c r="N4065" s="10">
        <v>0.7</v>
      </c>
      <c r="O4065" s="10">
        <v>0.7</v>
      </c>
      <c r="Q4065" s="10">
        <v>0.7</v>
      </c>
      <c r="T4065" s="10">
        <v>0</v>
      </c>
      <c r="W4065" s="10">
        <v>0</v>
      </c>
      <c r="Y4065" s="10">
        <v>0</v>
      </c>
      <c r="AB4065" s="10">
        <v>0</v>
      </c>
      <c r="AE4065" s="10">
        <v>0</v>
      </c>
      <c r="AH4065" s="10">
        <v>1</v>
      </c>
      <c r="AQ4065" s="10">
        <v>1.1571075866932798</v>
      </c>
      <c r="AR4065" s="10">
        <v>4.5083312589039037</v>
      </c>
      <c r="AS4065" s="10">
        <v>6.1861372596091595</v>
      </c>
      <c r="AT4065" s="10">
        <v>27.192028287292075</v>
      </c>
      <c r="AU4065" s="10">
        <v>0.33400332713199804</v>
      </c>
      <c r="AV4065" s="10">
        <v>67.122400662104965</v>
      </c>
      <c r="AW4065" s="10">
        <v>94.648432276529036</v>
      </c>
      <c r="AX4065" s="10" t="s">
        <v>33</v>
      </c>
      <c r="AY4065" s="10">
        <v>0</v>
      </c>
      <c r="AZ4065" s="10" t="s">
        <v>33</v>
      </c>
      <c r="BA4065" s="10" t="s">
        <v>33</v>
      </c>
      <c r="BB4065" s="10">
        <v>4064</v>
      </c>
      <c r="BC4065" s="10">
        <v>2208</v>
      </c>
      <c r="BE4065" s="10" t="s">
        <v>1761</v>
      </c>
      <c r="BF4065" s="10" t="s">
        <v>4534</v>
      </c>
      <c r="BG4065" s="10">
        <v>1.3189293991770849E-20</v>
      </c>
      <c r="BR4065" s="10" t="s">
        <v>33</v>
      </c>
      <c r="BS4065" s="11" t="s">
        <v>33</v>
      </c>
      <c r="BT4065" s="11" t="s">
        <v>33</v>
      </c>
      <c r="BU4065" s="10">
        <v>4065</v>
      </c>
    </row>
    <row r="4066" spans="1:73" s="10" customFormat="1" x14ac:dyDescent="0.45">
      <c r="A4066" s="10" t="s">
        <v>33</v>
      </c>
      <c r="B4066" s="10" t="s">
        <v>33</v>
      </c>
      <c r="C4066" s="10">
        <v>1052</v>
      </c>
      <c r="D4066" s="10" t="s">
        <v>33</v>
      </c>
      <c r="E4066" s="10">
        <v>4064</v>
      </c>
      <c r="F4066" s="10">
        <v>30</v>
      </c>
      <c r="G4066" s="10">
        <v>0</v>
      </c>
      <c r="H4066" s="10">
        <v>15</v>
      </c>
      <c r="I4066" s="10">
        <v>1.0660363194563314E-21</v>
      </c>
      <c r="J4066" s="10" t="s">
        <v>33</v>
      </c>
      <c r="K4066" s="10" t="s">
        <v>898</v>
      </c>
      <c r="L4066" s="10" t="s">
        <v>33</v>
      </c>
      <c r="M4066" s="10">
        <v>0.5</v>
      </c>
      <c r="N4066" s="10">
        <v>0.5</v>
      </c>
      <c r="O4066" s="10">
        <v>0.5</v>
      </c>
      <c r="Q4066" s="10">
        <v>0.5</v>
      </c>
      <c r="T4066" s="10">
        <v>0</v>
      </c>
      <c r="W4066" s="10">
        <v>0</v>
      </c>
      <c r="Y4066" s="10">
        <v>0</v>
      </c>
      <c r="AB4066" s="10">
        <v>0</v>
      </c>
      <c r="AE4066" s="10">
        <v>0</v>
      </c>
      <c r="AH4066" s="10">
        <v>1</v>
      </c>
      <c r="AQ4066" s="10">
        <v>10.120244658826746</v>
      </c>
      <c r="AR4066" s="10">
        <v>18.380825241944507</v>
      </c>
      <c r="AS4066" s="10">
        <v>33.055179997243286</v>
      </c>
      <c r="AT4066" s="10">
        <v>237.82574948242853</v>
      </c>
      <c r="AU4066" s="10">
        <v>1.1865510576763585</v>
      </c>
      <c r="AV4066" s="10">
        <v>343.75889058605412</v>
      </c>
      <c r="AW4066" s="10">
        <v>582.77119112615901</v>
      </c>
      <c r="AX4066" s="10" t="s">
        <v>33</v>
      </c>
      <c r="AY4066" s="10">
        <v>0</v>
      </c>
      <c r="AZ4066" s="10" t="s">
        <v>33</v>
      </c>
      <c r="BA4066" s="10" t="s">
        <v>33</v>
      </c>
      <c r="BB4066" s="10">
        <v>4064</v>
      </c>
      <c r="BC4066" s="10">
        <v>30</v>
      </c>
      <c r="BE4066" s="10" t="s">
        <v>1761</v>
      </c>
      <c r="BF4066" s="10" t="s">
        <v>4535</v>
      </c>
      <c r="BG4066" s="10">
        <v>7.0476044846455556E-20</v>
      </c>
      <c r="BR4066" s="10" t="s">
        <v>33</v>
      </c>
      <c r="BS4066" s="11" t="s">
        <v>33</v>
      </c>
      <c r="BT4066" s="11" t="s">
        <v>33</v>
      </c>
      <c r="BU4066" s="10">
        <v>4066</v>
      </c>
    </row>
    <row r="4067" spans="1:73" s="10" customFormat="1" x14ac:dyDescent="0.45">
      <c r="A4067" s="10" t="s">
        <v>33</v>
      </c>
      <c r="B4067" s="10" t="s">
        <v>33</v>
      </c>
      <c r="C4067" s="10">
        <v>1052</v>
      </c>
      <c r="D4067" s="10" t="s">
        <v>33</v>
      </c>
      <c r="E4067" s="10">
        <v>4064</v>
      </c>
      <c r="F4067" s="10">
        <v>446</v>
      </c>
      <c r="G4067" s="10">
        <v>0</v>
      </c>
      <c r="H4067" s="10">
        <v>150</v>
      </c>
      <c r="I4067" s="10">
        <v>4.7674593535760778E-23</v>
      </c>
      <c r="J4067" s="10" t="s">
        <v>33</v>
      </c>
      <c r="K4067" s="10" t="s">
        <v>998</v>
      </c>
      <c r="L4067" s="10" t="s">
        <v>33</v>
      </c>
      <c r="M4067" s="10">
        <v>2.2360679774997897E-2</v>
      </c>
      <c r="N4067" s="10">
        <v>2.2360679774997897E-2</v>
      </c>
      <c r="O4067" s="10">
        <v>2.2360679774997897E-2</v>
      </c>
      <c r="Q4067" s="10">
        <v>0.01</v>
      </c>
      <c r="R4067" s="10">
        <v>0.05</v>
      </c>
      <c r="T4067" s="10">
        <v>0</v>
      </c>
      <c r="W4067" s="10">
        <v>0</v>
      </c>
      <c r="Y4067" s="10">
        <v>0</v>
      </c>
      <c r="AB4067" s="10">
        <v>0</v>
      </c>
      <c r="AE4067" s="10">
        <v>0</v>
      </c>
      <c r="AH4067" s="10">
        <v>1</v>
      </c>
      <c r="AQ4067" s="10">
        <v>0</v>
      </c>
      <c r="AR4067" s="10">
        <v>0.17973546002183005</v>
      </c>
      <c r="AS4067" s="10">
        <v>0.17973546002183005</v>
      </c>
      <c r="AT4067" s="10">
        <v>0</v>
      </c>
      <c r="AU4067" s="10">
        <v>0</v>
      </c>
      <c r="AV4067" s="10">
        <v>2.080092833673834</v>
      </c>
      <c r="AW4067" s="10">
        <v>2.080092833673834</v>
      </c>
      <c r="AX4067" s="10" t="s">
        <v>33</v>
      </c>
      <c r="AY4067" s="10">
        <v>0</v>
      </c>
      <c r="AZ4067" s="10" t="s">
        <v>33</v>
      </c>
      <c r="BA4067" s="10" t="s">
        <v>33</v>
      </c>
      <c r="BB4067" s="10">
        <v>4064</v>
      </c>
      <c r="BC4067" s="10">
        <v>446</v>
      </c>
      <c r="BE4067" s="10" t="s">
        <v>1761</v>
      </c>
      <c r="BF4067" s="10" t="s">
        <v>4536</v>
      </c>
      <c r="BG4067" s="10">
        <v>3.8320905655492462E-22</v>
      </c>
      <c r="BR4067" s="10" t="s">
        <v>33</v>
      </c>
      <c r="BS4067" s="11" t="s">
        <v>33</v>
      </c>
      <c r="BT4067" s="11" t="s">
        <v>33</v>
      </c>
      <c r="BU4067" s="10">
        <v>4067</v>
      </c>
    </row>
    <row r="4068" spans="1:73" s="10" customFormat="1" x14ac:dyDescent="0.45">
      <c r="A4068" s="10" t="s">
        <v>33</v>
      </c>
      <c r="B4068" s="10" t="s">
        <v>33</v>
      </c>
      <c r="C4068" s="10">
        <v>1052</v>
      </c>
      <c r="D4068" s="10" t="s">
        <v>33</v>
      </c>
      <c r="E4068" s="10">
        <v>4064</v>
      </c>
      <c r="F4068" s="10">
        <v>1827</v>
      </c>
      <c r="G4068" s="10">
        <v>0</v>
      </c>
      <c r="H4068" s="10">
        <v>478</v>
      </c>
      <c r="I4068" s="10">
        <v>1.0660363194563315E-22</v>
      </c>
      <c r="J4068" s="10" t="s">
        <v>33</v>
      </c>
      <c r="K4068" s="10" t="s">
        <v>989</v>
      </c>
      <c r="L4068" s="10" t="s">
        <v>33</v>
      </c>
      <c r="M4068" s="10">
        <v>0.05</v>
      </c>
      <c r="N4068" s="10">
        <v>0.05</v>
      </c>
      <c r="O4068" s="10">
        <v>0.05</v>
      </c>
      <c r="Q4068" s="10">
        <v>0.05</v>
      </c>
      <c r="T4068" s="10">
        <v>0</v>
      </c>
      <c r="W4068" s="10">
        <v>0</v>
      </c>
      <c r="Y4068" s="10">
        <v>0</v>
      </c>
      <c r="AB4068" s="10">
        <v>0</v>
      </c>
      <c r="AE4068" s="10">
        <v>0</v>
      </c>
      <c r="AH4068" s="10">
        <v>1</v>
      </c>
      <c r="AQ4068" s="10">
        <v>0</v>
      </c>
      <c r="AR4068" s="10">
        <v>7.1964224927342502E-2</v>
      </c>
      <c r="AS4068" s="10">
        <v>7.1964224927342502E-2</v>
      </c>
      <c r="AT4068" s="10">
        <v>0</v>
      </c>
      <c r="AU4068" s="10">
        <v>0</v>
      </c>
      <c r="AV4068" s="10">
        <v>0.9924694300599235</v>
      </c>
      <c r="AW4068" s="10">
        <v>0.9924694300599235</v>
      </c>
      <c r="AX4068" s="10" t="s">
        <v>33</v>
      </c>
      <c r="AY4068" s="10">
        <v>0</v>
      </c>
      <c r="AZ4068" s="10" t="s">
        <v>33</v>
      </c>
      <c r="BA4068" s="10" t="s">
        <v>33</v>
      </c>
      <c r="BB4068" s="10">
        <v>4064</v>
      </c>
      <c r="BC4068" s="10">
        <v>1827</v>
      </c>
      <c r="BE4068" s="10" t="s">
        <v>1761</v>
      </c>
      <c r="BF4068" s="10" t="s">
        <v>4537</v>
      </c>
      <c r="BG4068" s="10">
        <v>1.5343295494814356E-22</v>
      </c>
      <c r="BR4068" s="10" t="s">
        <v>33</v>
      </c>
      <c r="BS4068" s="11" t="s">
        <v>33</v>
      </c>
      <c r="BT4068" s="11" t="s">
        <v>33</v>
      </c>
      <c r="BU4068" s="10">
        <v>4068</v>
      </c>
    </row>
    <row r="4069" spans="1:73" s="10" customFormat="1" x14ac:dyDescent="0.45">
      <c r="A4069" s="10">
        <v>1041</v>
      </c>
      <c r="B4069" s="10">
        <v>3961</v>
      </c>
      <c r="C4069" s="10">
        <v>1052</v>
      </c>
      <c r="D4069" s="10">
        <v>4075</v>
      </c>
      <c r="E4069" s="10" t="s">
        <v>33</v>
      </c>
      <c r="F4069" s="10">
        <v>3961</v>
      </c>
      <c r="G4069" s="10" t="e">
        <v>#VALUE!</v>
      </c>
      <c r="H4069" s="10" t="s">
        <v>33</v>
      </c>
      <c r="I4069" s="10">
        <v>1.5452048811727217E-21</v>
      </c>
      <c r="J4069" s="10" t="s">
        <v>1762</v>
      </c>
      <c r="L4069" s="10">
        <v>1</v>
      </c>
      <c r="M4069" s="10" t="s">
        <v>33</v>
      </c>
      <c r="N4069" s="10">
        <v>1</v>
      </c>
      <c r="O4069" s="10">
        <v>1</v>
      </c>
      <c r="Q4069" s="10">
        <v>1</v>
      </c>
      <c r="T4069" s="10">
        <v>1.5</v>
      </c>
      <c r="U4069" s="10">
        <v>1.5</v>
      </c>
      <c r="W4069" s="10">
        <v>0.51850000000000007</v>
      </c>
      <c r="X4069" s="10" t="s">
        <v>837</v>
      </c>
      <c r="Y4069" s="10">
        <v>0.05</v>
      </c>
      <c r="AB4069" s="10">
        <v>5.9990000000000006</v>
      </c>
      <c r="AC4069" s="10">
        <v>0.3</v>
      </c>
      <c r="AE4069" s="10">
        <v>0</v>
      </c>
      <c r="AH4069" s="10">
        <v>1</v>
      </c>
      <c r="AQ4069" s="10">
        <v>2.024235669995964</v>
      </c>
      <c r="AR4069" s="10">
        <v>5.4133556224162209</v>
      </c>
      <c r="AS4069" s="10">
        <v>8.3484973439103687</v>
      </c>
      <c r="AT4069" s="10">
        <v>47.569538244905154</v>
      </c>
      <c r="AU4069" s="10">
        <v>7.6294896711398383</v>
      </c>
      <c r="AV4069" s="10">
        <v>50.853071508856154</v>
      </c>
      <c r="AW4069" s="10">
        <v>106.05209942490114</v>
      </c>
      <c r="AX4069" s="10">
        <v>1.5452048811727217E-21</v>
      </c>
      <c r="AY4069" s="10">
        <v>0</v>
      </c>
      <c r="AZ4069" s="10" t="s">
        <v>33</v>
      </c>
      <c r="BA4069" s="10">
        <v>4075</v>
      </c>
      <c r="BB4069" s="10" t="s">
        <v>33</v>
      </c>
      <c r="BC4069" s="10">
        <v>3961</v>
      </c>
      <c r="BE4069" s="10" t="s">
        <v>33</v>
      </c>
      <c r="BF4069" s="10" t="s">
        <v>33</v>
      </c>
      <c r="BG4069" s="10" t="s">
        <v>33</v>
      </c>
      <c r="BR4069" s="10" t="s">
        <v>1762</v>
      </c>
      <c r="BS4069" s="11">
        <v>8.3484973439103687</v>
      </c>
      <c r="BT4069" s="11">
        <v>106.05209942490114</v>
      </c>
      <c r="BU4069" s="10">
        <v>4069</v>
      </c>
    </row>
    <row r="4070" spans="1:73" s="10" customFormat="1" x14ac:dyDescent="0.45">
      <c r="A4070" s="10" t="s">
        <v>33</v>
      </c>
      <c r="B4070" s="10" t="s">
        <v>33</v>
      </c>
      <c r="C4070" s="10">
        <v>1052</v>
      </c>
      <c r="D4070" s="10" t="s">
        <v>33</v>
      </c>
      <c r="E4070" s="10">
        <v>4069</v>
      </c>
      <c r="F4070" s="10">
        <v>311</v>
      </c>
      <c r="G4070" s="10">
        <v>0</v>
      </c>
      <c r="H4070" s="10">
        <v>114</v>
      </c>
      <c r="I4070" s="10">
        <v>2.0087663455245384E-21</v>
      </c>
      <c r="J4070" s="10" t="s">
        <v>33</v>
      </c>
      <c r="K4070" s="10" t="s">
        <v>857</v>
      </c>
      <c r="L4070" s="10" t="s">
        <v>33</v>
      </c>
      <c r="M4070" s="10">
        <v>1.3</v>
      </c>
      <c r="N4070" s="10">
        <v>1.3</v>
      </c>
      <c r="O4070" s="10">
        <v>1.3</v>
      </c>
      <c r="Q4070" s="10">
        <v>1.3</v>
      </c>
      <c r="T4070" s="10">
        <v>0</v>
      </c>
      <c r="W4070" s="10">
        <v>0</v>
      </c>
      <c r="Y4070" s="10">
        <v>0</v>
      </c>
      <c r="AB4070" s="10">
        <v>0</v>
      </c>
      <c r="AE4070" s="10">
        <v>0</v>
      </c>
      <c r="AH4070" s="10">
        <v>1</v>
      </c>
      <c r="AQ4070" s="10">
        <v>0</v>
      </c>
      <c r="AR4070" s="10">
        <v>3.9129055403256023</v>
      </c>
      <c r="AS4070" s="10">
        <v>3.9129055403256023</v>
      </c>
      <c r="AT4070" s="10">
        <v>0</v>
      </c>
      <c r="AU4070" s="10">
        <v>0</v>
      </c>
      <c r="AV4070" s="10">
        <v>32.971318662568997</v>
      </c>
      <c r="AW4070" s="10">
        <v>32.971318662568997</v>
      </c>
      <c r="AX4070" s="10" t="s">
        <v>33</v>
      </c>
      <c r="AY4070" s="10">
        <v>0</v>
      </c>
      <c r="AZ4070" s="10" t="s">
        <v>33</v>
      </c>
      <c r="BA4070" s="10" t="s">
        <v>33</v>
      </c>
      <c r="BB4070" s="10">
        <v>4069</v>
      </c>
      <c r="BC4070" s="10">
        <v>311</v>
      </c>
      <c r="BE4070" s="10" t="s">
        <v>1762</v>
      </c>
      <c r="BF4070" s="10" t="s">
        <v>4538</v>
      </c>
      <c r="BG4070" s="10">
        <v>6.0462407404789068E-21</v>
      </c>
      <c r="BR4070" s="10" t="s">
        <v>33</v>
      </c>
      <c r="BS4070" s="11" t="s">
        <v>33</v>
      </c>
      <c r="BT4070" s="11" t="s">
        <v>33</v>
      </c>
      <c r="BU4070" s="10">
        <v>4070</v>
      </c>
    </row>
    <row r="4071" spans="1:73" s="10" customFormat="1" x14ac:dyDescent="0.45">
      <c r="A4071" s="10" t="s">
        <v>33</v>
      </c>
      <c r="B4071" s="10" t="s">
        <v>33</v>
      </c>
      <c r="C4071" s="10">
        <v>1052</v>
      </c>
      <c r="D4071" s="10" t="s">
        <v>33</v>
      </c>
      <c r="E4071" s="10">
        <v>4069</v>
      </c>
      <c r="F4071" s="10">
        <v>9</v>
      </c>
      <c r="G4071" s="10">
        <v>0</v>
      </c>
      <c r="H4071" s="10">
        <v>5</v>
      </c>
      <c r="I4071" s="10">
        <v>3.0904097623454435E-21</v>
      </c>
      <c r="J4071" s="10" t="s">
        <v>33</v>
      </c>
      <c r="K4071" s="10" t="s">
        <v>866</v>
      </c>
      <c r="L4071" s="10" t="s">
        <v>33</v>
      </c>
      <c r="M4071" s="10">
        <v>2</v>
      </c>
      <c r="N4071" s="10">
        <v>2</v>
      </c>
      <c r="O4071" s="10">
        <v>2</v>
      </c>
      <c r="Q4071" s="10">
        <v>2</v>
      </c>
      <c r="T4071" s="10">
        <v>0</v>
      </c>
      <c r="W4071" s="10">
        <v>0</v>
      </c>
      <c r="Y4071" s="10">
        <v>0</v>
      </c>
      <c r="AB4071" s="10">
        <v>0</v>
      </c>
      <c r="AE4071" s="10">
        <v>0</v>
      </c>
      <c r="AH4071" s="10">
        <v>1</v>
      </c>
      <c r="AQ4071" s="10">
        <v>0</v>
      </c>
      <c r="AR4071" s="10">
        <v>0</v>
      </c>
      <c r="AS4071" s="10">
        <v>0</v>
      </c>
      <c r="AT4071" s="10">
        <v>0</v>
      </c>
      <c r="AU4071" s="10">
        <v>0</v>
      </c>
      <c r="AV4071" s="10">
        <v>2</v>
      </c>
      <c r="AW4071" s="10">
        <v>2</v>
      </c>
      <c r="AX4071" s="10" t="s">
        <v>33</v>
      </c>
      <c r="AY4071" s="10">
        <v>0</v>
      </c>
      <c r="AZ4071" s="10" t="s">
        <v>33</v>
      </c>
      <c r="BA4071" s="10" t="s">
        <v>33</v>
      </c>
      <c r="BB4071" s="10">
        <v>4069</v>
      </c>
      <c r="BC4071" s="10">
        <v>9</v>
      </c>
      <c r="BE4071" s="10" t="s">
        <v>1762</v>
      </c>
      <c r="BF4071" s="10" t="s">
        <v>4539</v>
      </c>
      <c r="BG4071" s="10">
        <v>0</v>
      </c>
      <c r="BR4071" s="10" t="s">
        <v>33</v>
      </c>
      <c r="BS4071" s="11" t="s">
        <v>33</v>
      </c>
      <c r="BT4071" s="11" t="s">
        <v>33</v>
      </c>
      <c r="BU4071" s="10">
        <v>4071</v>
      </c>
    </row>
    <row r="4072" spans="1:73" s="10" customFormat="1" x14ac:dyDescent="0.45">
      <c r="A4072" s="10" t="s">
        <v>33</v>
      </c>
      <c r="B4072" s="10" t="s">
        <v>33</v>
      </c>
      <c r="C4072" s="10">
        <v>1052</v>
      </c>
      <c r="D4072" s="10" t="s">
        <v>33</v>
      </c>
      <c r="E4072" s="10">
        <v>4069</v>
      </c>
      <c r="F4072" s="10">
        <v>1744</v>
      </c>
      <c r="G4072" s="10">
        <v>0</v>
      </c>
      <c r="H4072" s="10">
        <v>457</v>
      </c>
      <c r="I4072" s="10">
        <v>7.7260244058636092E-25</v>
      </c>
      <c r="J4072" s="10" t="s">
        <v>33</v>
      </c>
      <c r="K4072" s="10" t="s">
        <v>878</v>
      </c>
      <c r="L4072" s="10" t="s">
        <v>33</v>
      </c>
      <c r="M4072" s="10">
        <v>5.0000000000000001E-4</v>
      </c>
      <c r="N4072" s="10">
        <v>5.0000000000000001E-4</v>
      </c>
      <c r="O4072" s="10">
        <v>0.01</v>
      </c>
      <c r="Q4072" s="10">
        <v>0.01</v>
      </c>
      <c r="S4072" s="10">
        <v>95</v>
      </c>
      <c r="T4072" s="10">
        <v>0</v>
      </c>
      <c r="W4072" s="10">
        <v>0</v>
      </c>
      <c r="Y4072" s="10">
        <v>0</v>
      </c>
      <c r="AB4072" s="10">
        <v>0</v>
      </c>
      <c r="AE4072" s="10">
        <v>0</v>
      </c>
      <c r="AH4072" s="10">
        <v>1</v>
      </c>
      <c r="AQ4072" s="10">
        <v>3.1391966574245686E-2</v>
      </c>
      <c r="AR4072" s="10">
        <v>5.0496873779314333E-2</v>
      </c>
      <c r="AS4072" s="10">
        <v>9.601522531197057E-2</v>
      </c>
      <c r="AT4072" s="10">
        <v>0.73771121449477361</v>
      </c>
      <c r="AU4072" s="10">
        <v>9.9366280949414326E-2</v>
      </c>
      <c r="AV4072" s="10">
        <v>2.0835041944498158</v>
      </c>
      <c r="AW4072" s="10">
        <v>2.9205816898940036</v>
      </c>
      <c r="AX4072" s="10" t="s">
        <v>33</v>
      </c>
      <c r="AY4072" s="10">
        <v>0</v>
      </c>
      <c r="AZ4072" s="10" t="s">
        <v>33</v>
      </c>
      <c r="BA4072" s="10" t="s">
        <v>33</v>
      </c>
      <c r="BB4072" s="10">
        <v>4069</v>
      </c>
      <c r="BC4072" s="10">
        <v>1744</v>
      </c>
      <c r="BE4072" s="10" t="s">
        <v>1762</v>
      </c>
      <c r="BF4072" s="10" t="s">
        <v>4540</v>
      </c>
      <c r="BG4072" s="10">
        <v>1.4836319481895558E-22</v>
      </c>
      <c r="BR4072" s="10" t="s">
        <v>33</v>
      </c>
      <c r="BS4072" s="11" t="s">
        <v>33</v>
      </c>
      <c r="BT4072" s="11" t="s">
        <v>33</v>
      </c>
      <c r="BU4072" s="10">
        <v>4072</v>
      </c>
    </row>
    <row r="4073" spans="1:73" s="10" customFormat="1" x14ac:dyDescent="0.45">
      <c r="A4073" s="10" t="s">
        <v>33</v>
      </c>
      <c r="B4073" s="10" t="s">
        <v>33</v>
      </c>
      <c r="C4073" s="10">
        <v>1052</v>
      </c>
      <c r="D4073" s="10" t="s">
        <v>33</v>
      </c>
      <c r="E4073" s="10">
        <v>4069</v>
      </c>
      <c r="F4073" s="10">
        <v>1378</v>
      </c>
      <c r="G4073" s="10">
        <v>0</v>
      </c>
      <c r="H4073" s="10">
        <v>374</v>
      </c>
      <c r="I4073" s="10">
        <v>2.3178073217590825E-23</v>
      </c>
      <c r="J4073" s="10" t="s">
        <v>33</v>
      </c>
      <c r="K4073" s="10" t="s">
        <v>965</v>
      </c>
      <c r="L4073" s="10" t="s">
        <v>33</v>
      </c>
      <c r="M4073" s="10">
        <v>1.4999999999999999E-2</v>
      </c>
      <c r="N4073" s="10">
        <v>1.4999999999999999E-2</v>
      </c>
      <c r="O4073" s="10">
        <v>0.5</v>
      </c>
      <c r="Q4073" s="10">
        <v>0.5</v>
      </c>
      <c r="S4073" s="10">
        <v>97</v>
      </c>
      <c r="T4073" s="10">
        <v>0</v>
      </c>
      <c r="W4073" s="10">
        <v>0</v>
      </c>
      <c r="Y4073" s="10">
        <v>0</v>
      </c>
      <c r="AB4073" s="10">
        <v>0</v>
      </c>
      <c r="AE4073" s="10">
        <v>0</v>
      </c>
      <c r="AH4073" s="10">
        <v>1</v>
      </c>
      <c r="AQ4073" s="10">
        <v>0.44461953050486169</v>
      </c>
      <c r="AR4073" s="10">
        <v>0.61379441092598486</v>
      </c>
      <c r="AS4073" s="10">
        <v>1.2584927301580344</v>
      </c>
      <c r="AT4073" s="10">
        <v>10.448558966864249</v>
      </c>
      <c r="AU4073" s="10">
        <v>1.5267051687298188</v>
      </c>
      <c r="AV4073" s="10">
        <v>13.598221744629859</v>
      </c>
      <c r="AW4073" s="10">
        <v>25.573485880223927</v>
      </c>
      <c r="AX4073" s="10" t="s">
        <v>33</v>
      </c>
      <c r="AY4073" s="10">
        <v>0</v>
      </c>
      <c r="AZ4073" s="10" t="s">
        <v>33</v>
      </c>
      <c r="BA4073" s="10" t="s">
        <v>33</v>
      </c>
      <c r="BB4073" s="10">
        <v>4069</v>
      </c>
      <c r="BC4073" s="10">
        <v>1378</v>
      </c>
      <c r="BE4073" s="10" t="s">
        <v>1762</v>
      </c>
      <c r="BF4073" s="10" t="s">
        <v>4541</v>
      </c>
      <c r="BG4073" s="10">
        <v>1.9446291095605797E-21</v>
      </c>
      <c r="BR4073" s="10" t="s">
        <v>33</v>
      </c>
      <c r="BS4073" s="11" t="s">
        <v>33</v>
      </c>
      <c r="BT4073" s="11" t="s">
        <v>33</v>
      </c>
      <c r="BU4073" s="10">
        <v>4073</v>
      </c>
    </row>
    <row r="4074" spans="1:73" s="10" customFormat="1" x14ac:dyDescent="0.45">
      <c r="A4074" s="10" t="s">
        <v>33</v>
      </c>
      <c r="B4074" s="10" t="s">
        <v>33</v>
      </c>
      <c r="C4074" s="10">
        <v>1052</v>
      </c>
      <c r="D4074" s="10" t="s">
        <v>33</v>
      </c>
      <c r="E4074" s="10">
        <v>4069</v>
      </c>
      <c r="F4074" s="10">
        <v>3471</v>
      </c>
      <c r="G4074" s="10" t="e">
        <v>#VALUE!</v>
      </c>
      <c r="H4074" s="10">
        <v>921</v>
      </c>
      <c r="I4074" s="10">
        <v>1.5452048811727219E-22</v>
      </c>
      <c r="J4074" s="10" t="s">
        <v>33</v>
      </c>
      <c r="K4074" s="10" t="s">
        <v>852</v>
      </c>
      <c r="L4074" s="10" t="s">
        <v>33</v>
      </c>
      <c r="M4074" s="10">
        <v>0.1</v>
      </c>
      <c r="N4074" s="10">
        <v>0.1</v>
      </c>
      <c r="O4074" s="10">
        <v>0.1</v>
      </c>
      <c r="Q4074" s="10">
        <v>0.1</v>
      </c>
      <c r="T4074" s="10">
        <v>0</v>
      </c>
      <c r="W4074" s="10">
        <v>0</v>
      </c>
      <c r="Y4074" s="10">
        <v>0</v>
      </c>
      <c r="AB4074" s="10">
        <v>0</v>
      </c>
      <c r="AE4074" s="10">
        <v>0</v>
      </c>
      <c r="AH4074" s="10">
        <v>1</v>
      </c>
      <c r="AQ4074" s="10">
        <v>4.8224172916856795E-2</v>
      </c>
      <c r="AR4074" s="10">
        <v>1.7658797385318604E-2</v>
      </c>
      <c r="AS4074" s="10">
        <v>8.7583848114760957E-2</v>
      </c>
      <c r="AT4074" s="10">
        <v>1.1332680635461347</v>
      </c>
      <c r="AU4074" s="10">
        <v>4.4182214606043749E-3</v>
      </c>
      <c r="AV4074" s="10">
        <v>0.20002690720747746</v>
      </c>
      <c r="AW4074" s="10">
        <v>1.3377131922142165</v>
      </c>
      <c r="AX4074" s="10" t="s">
        <v>33</v>
      </c>
      <c r="AY4074" s="10">
        <v>0</v>
      </c>
      <c r="AZ4074" s="10" t="s">
        <v>33</v>
      </c>
      <c r="BA4074" s="10" t="s">
        <v>33</v>
      </c>
      <c r="BB4074" s="10">
        <v>4069</v>
      </c>
      <c r="BC4074" s="10">
        <v>3471</v>
      </c>
      <c r="BE4074" s="10" t="s">
        <v>1762</v>
      </c>
      <c r="BF4074" s="10" t="s">
        <v>4542</v>
      </c>
      <c r="BG4074" s="10">
        <v>1.3533498961881892E-22</v>
      </c>
      <c r="BR4074" s="10" t="s">
        <v>33</v>
      </c>
      <c r="BS4074" s="11" t="s">
        <v>33</v>
      </c>
      <c r="BT4074" s="11" t="s">
        <v>33</v>
      </c>
      <c r="BU4074" s="10">
        <v>4074</v>
      </c>
    </row>
    <row r="4075" spans="1:73" s="10" customFormat="1" x14ac:dyDescent="0.45">
      <c r="A4075" s="10">
        <v>1042</v>
      </c>
      <c r="B4075" s="10">
        <v>3963</v>
      </c>
      <c r="C4075" s="10">
        <v>1052</v>
      </c>
      <c r="D4075" s="10">
        <v>4080</v>
      </c>
      <c r="E4075" s="10" t="s">
        <v>33</v>
      </c>
      <c r="F4075" s="10">
        <v>3963</v>
      </c>
      <c r="G4075" s="10">
        <v>4.014560043441875E-24</v>
      </c>
      <c r="H4075" s="10" t="s">
        <v>33</v>
      </c>
      <c r="I4075" s="10">
        <v>3.3454667028682292E-24</v>
      </c>
      <c r="J4075" s="10" t="s">
        <v>1763</v>
      </c>
      <c r="L4075" s="10">
        <v>1</v>
      </c>
      <c r="M4075" s="10" t="s">
        <v>33</v>
      </c>
      <c r="N4075" s="10">
        <v>1</v>
      </c>
      <c r="O4075" s="10">
        <v>1</v>
      </c>
      <c r="Q4075" s="10">
        <v>1</v>
      </c>
      <c r="T4075" s="10">
        <v>1.2</v>
      </c>
      <c r="U4075" s="10">
        <v>1.2</v>
      </c>
      <c r="W4075" s="10">
        <v>5.1850000000000005</v>
      </c>
      <c r="X4075" s="10" t="s">
        <v>837</v>
      </c>
      <c r="Y4075" s="10">
        <v>0.5</v>
      </c>
      <c r="AB4075" s="10">
        <v>59.99</v>
      </c>
      <c r="AE4075" s="10">
        <v>0</v>
      </c>
      <c r="AH4075" s="10">
        <v>1</v>
      </c>
      <c r="AQ4075" s="10">
        <v>1.9623467359308306</v>
      </c>
      <c r="AR4075" s="10">
        <v>35.769577687796719</v>
      </c>
      <c r="AS4075" s="10">
        <v>38.614980454896425</v>
      </c>
      <c r="AT4075" s="10">
        <v>46.115148294374521</v>
      </c>
      <c r="AU4075" s="10">
        <v>62.40087011367801</v>
      </c>
      <c r="AV4075" s="10">
        <v>424.31972632601071</v>
      </c>
      <c r="AW4075" s="10">
        <v>532.83574473406327</v>
      </c>
      <c r="AX4075" s="10">
        <v>3.3454667028682292E-24</v>
      </c>
      <c r="AY4075" s="10">
        <v>0</v>
      </c>
      <c r="AZ4075" s="10" t="s">
        <v>33</v>
      </c>
      <c r="BA4075" s="10">
        <v>4080</v>
      </c>
      <c r="BB4075" s="10" t="s">
        <v>33</v>
      </c>
      <c r="BC4075" s="10">
        <v>3963</v>
      </c>
      <c r="BE4075" s="10" t="s">
        <v>33</v>
      </c>
      <c r="BF4075" s="10" t="s">
        <v>33</v>
      </c>
      <c r="BG4075" s="10" t="s">
        <v>33</v>
      </c>
      <c r="BR4075" s="10" t="s">
        <v>1763</v>
      </c>
      <c r="BS4075" s="11">
        <v>38.614980454896425</v>
      </c>
      <c r="BT4075" s="11">
        <v>532.83574473406327</v>
      </c>
      <c r="BU4075" s="10">
        <v>4075</v>
      </c>
    </row>
    <row r="4076" spans="1:73" s="10" customFormat="1" x14ac:dyDescent="0.45">
      <c r="A4076" s="10" t="s">
        <v>33</v>
      </c>
      <c r="B4076" s="10" t="s">
        <v>33</v>
      </c>
      <c r="C4076" s="10">
        <v>1052</v>
      </c>
      <c r="D4076" s="10" t="s">
        <v>33</v>
      </c>
      <c r="E4076" s="10">
        <v>4075</v>
      </c>
      <c r="F4076" s="10">
        <v>4137</v>
      </c>
      <c r="G4076" s="10">
        <v>4.014560043441875E-24</v>
      </c>
      <c r="H4076" s="10">
        <v>1053</v>
      </c>
      <c r="I4076" s="10">
        <v>4.014560043441875E-24</v>
      </c>
      <c r="J4076" s="10" t="s">
        <v>33</v>
      </c>
      <c r="K4076" s="10" t="s">
        <v>1000</v>
      </c>
      <c r="L4076" s="10" t="s">
        <v>33</v>
      </c>
      <c r="M4076" s="10">
        <v>1.2</v>
      </c>
      <c r="N4076" s="10">
        <v>1.2</v>
      </c>
      <c r="O4076" s="10">
        <v>1.2</v>
      </c>
      <c r="Q4076" s="10">
        <v>1.2</v>
      </c>
      <c r="T4076" s="10">
        <v>0</v>
      </c>
      <c r="W4076" s="10">
        <v>0</v>
      </c>
      <c r="Y4076" s="10">
        <v>0</v>
      </c>
      <c r="AB4076" s="10">
        <v>0</v>
      </c>
      <c r="AE4076" s="10">
        <v>0</v>
      </c>
      <c r="AH4076" s="10">
        <v>1</v>
      </c>
      <c r="AQ4076" s="10">
        <v>0</v>
      </c>
      <c r="AR4076" s="10">
        <v>23.104109994984402</v>
      </c>
      <c r="AS4076" s="10">
        <v>23.104109994984402</v>
      </c>
      <c r="AT4076" s="10">
        <v>0</v>
      </c>
      <c r="AU4076" s="10">
        <v>0</v>
      </c>
      <c r="AV4076" s="10">
        <v>321.52539744111237</v>
      </c>
      <c r="AW4076" s="10">
        <v>321.52539744111237</v>
      </c>
      <c r="AX4076" s="10" t="s">
        <v>33</v>
      </c>
      <c r="AY4076" s="10">
        <v>0</v>
      </c>
      <c r="AZ4076" s="10" t="s">
        <v>33</v>
      </c>
      <c r="BA4076" s="10" t="s">
        <v>33</v>
      </c>
      <c r="BB4076" s="10">
        <v>4075</v>
      </c>
      <c r="BC4076" s="10">
        <v>4137</v>
      </c>
      <c r="BE4076" s="10" t="s">
        <v>1763</v>
      </c>
      <c r="BF4076" s="10" t="s">
        <v>4543</v>
      </c>
      <c r="BG4076" s="10">
        <v>7.7294030687625365E-23</v>
      </c>
      <c r="BR4076" s="10" t="s">
        <v>33</v>
      </c>
      <c r="BS4076" s="11" t="s">
        <v>33</v>
      </c>
      <c r="BT4076" s="11" t="s">
        <v>33</v>
      </c>
      <c r="BU4076" s="10">
        <v>4076</v>
      </c>
    </row>
    <row r="4077" spans="1:73" s="10" customFormat="1" x14ac:dyDescent="0.45">
      <c r="A4077" s="10" t="s">
        <v>33</v>
      </c>
      <c r="B4077" s="10" t="s">
        <v>33</v>
      </c>
      <c r="C4077" s="10">
        <v>1053</v>
      </c>
      <c r="D4077" s="10" t="s">
        <v>33</v>
      </c>
      <c r="E4077" s="10">
        <v>4075</v>
      </c>
      <c r="F4077" s="10">
        <v>1543</v>
      </c>
      <c r="G4077" s="10">
        <v>0</v>
      </c>
      <c r="H4077" s="10">
        <v>413</v>
      </c>
      <c r="I4077" s="10">
        <v>1.0036400108604687E-25</v>
      </c>
      <c r="J4077" s="10" t="s">
        <v>33</v>
      </c>
      <c r="K4077" s="10" t="s">
        <v>999</v>
      </c>
      <c r="L4077" s="10" t="s">
        <v>33</v>
      </c>
      <c r="M4077" s="10">
        <v>0.03</v>
      </c>
      <c r="N4077" s="10">
        <v>0.03</v>
      </c>
      <c r="O4077" s="10">
        <v>0.3</v>
      </c>
      <c r="Q4077" s="10">
        <v>0.3</v>
      </c>
      <c r="S4077" s="10">
        <v>90</v>
      </c>
      <c r="T4077" s="10">
        <v>0</v>
      </c>
      <c r="W4077" s="10">
        <v>0</v>
      </c>
      <c r="Y4077" s="10">
        <v>0</v>
      </c>
      <c r="AB4077" s="10">
        <v>0</v>
      </c>
      <c r="AE4077" s="10">
        <v>0</v>
      </c>
      <c r="AH4077" s="10">
        <v>1</v>
      </c>
      <c r="AQ4077" s="10">
        <v>0.76234673593083058</v>
      </c>
      <c r="AR4077" s="10">
        <v>1.292384198923358</v>
      </c>
      <c r="AS4077" s="10">
        <v>2.3977869660230624</v>
      </c>
      <c r="AT4077" s="10">
        <v>17.915148294374518</v>
      </c>
      <c r="AU4077" s="10">
        <v>2.410870113678008</v>
      </c>
      <c r="AV4077" s="10">
        <v>49.946630270352138</v>
      </c>
      <c r="AW4077" s="10">
        <v>70.272648678404664</v>
      </c>
      <c r="AX4077" s="10" t="s">
        <v>33</v>
      </c>
      <c r="AY4077" s="10">
        <v>0</v>
      </c>
      <c r="AZ4077" s="10" t="s">
        <v>33</v>
      </c>
      <c r="BA4077" s="10" t="s">
        <v>33</v>
      </c>
      <c r="BB4077" s="10">
        <v>4075</v>
      </c>
      <c r="BC4077" s="10">
        <v>1543</v>
      </c>
      <c r="BE4077" s="10" t="s">
        <v>1763</v>
      </c>
      <c r="BF4077" s="10" t="s">
        <v>4544</v>
      </c>
      <c r="BG4077" s="10">
        <v>8.0217164554015893E-24</v>
      </c>
      <c r="BR4077" s="10" t="s">
        <v>33</v>
      </c>
      <c r="BS4077" s="11" t="s">
        <v>33</v>
      </c>
      <c r="BT4077" s="11" t="s">
        <v>33</v>
      </c>
      <c r="BU4077" s="10">
        <v>4077</v>
      </c>
    </row>
    <row r="4078" spans="1:73" s="10" customFormat="1" x14ac:dyDescent="0.45">
      <c r="A4078" s="10" t="s">
        <v>33</v>
      </c>
      <c r="B4078" s="10" t="s">
        <v>33</v>
      </c>
      <c r="C4078" s="10">
        <v>1053</v>
      </c>
      <c r="D4078" s="10" t="s">
        <v>33</v>
      </c>
      <c r="E4078" s="10">
        <v>4075</v>
      </c>
      <c r="F4078" s="10">
        <v>311</v>
      </c>
      <c r="G4078" s="10">
        <v>0</v>
      </c>
      <c r="H4078" s="10">
        <v>114</v>
      </c>
      <c r="I4078" s="10">
        <v>6.6909334057364585E-24</v>
      </c>
      <c r="J4078" s="10" t="s">
        <v>33</v>
      </c>
      <c r="K4078" s="10" t="s">
        <v>857</v>
      </c>
      <c r="L4078" s="10" t="s">
        <v>33</v>
      </c>
      <c r="M4078" s="10">
        <v>2</v>
      </c>
      <c r="N4078" s="10">
        <v>2</v>
      </c>
      <c r="O4078" s="10">
        <v>2</v>
      </c>
      <c r="Q4078" s="10">
        <v>2</v>
      </c>
      <c r="T4078" s="10">
        <v>0</v>
      </c>
      <c r="W4078" s="10">
        <v>0</v>
      </c>
      <c r="Y4078" s="10">
        <v>0</v>
      </c>
      <c r="AB4078" s="10">
        <v>0</v>
      </c>
      <c r="AE4078" s="10">
        <v>0</v>
      </c>
      <c r="AH4078" s="10">
        <v>1</v>
      </c>
      <c r="AQ4078" s="10">
        <v>0</v>
      </c>
      <c r="AR4078" s="10">
        <v>6.0198546774240036</v>
      </c>
      <c r="AS4078" s="10">
        <v>6.0198546774240036</v>
      </c>
      <c r="AT4078" s="10">
        <v>0</v>
      </c>
      <c r="AU4078" s="10">
        <v>0</v>
      </c>
      <c r="AV4078" s="10">
        <v>50.72510563472153</v>
      </c>
      <c r="AW4078" s="10">
        <v>50.72510563472153</v>
      </c>
      <c r="AX4078" s="10" t="s">
        <v>33</v>
      </c>
      <c r="AY4078" s="10">
        <v>0</v>
      </c>
      <c r="AZ4078" s="10" t="s">
        <v>33</v>
      </c>
      <c r="BA4078" s="10" t="s">
        <v>33</v>
      </c>
      <c r="BB4078" s="10">
        <v>4075</v>
      </c>
      <c r="BC4078" s="10">
        <v>311</v>
      </c>
      <c r="BE4078" s="10" t="s">
        <v>1763</v>
      </c>
      <c r="BF4078" s="10" t="s">
        <v>4545</v>
      </c>
      <c r="BG4078" s="10">
        <v>2.0139223379427568E-23</v>
      </c>
      <c r="BR4078" s="10" t="s">
        <v>33</v>
      </c>
      <c r="BS4078" s="11" t="s">
        <v>33</v>
      </c>
      <c r="BT4078" s="11" t="s">
        <v>33</v>
      </c>
      <c r="BU4078" s="10">
        <v>4078</v>
      </c>
    </row>
    <row r="4079" spans="1:73" s="10" customFormat="1" x14ac:dyDescent="0.45">
      <c r="A4079" s="10" t="s">
        <v>33</v>
      </c>
      <c r="B4079" s="10" t="s">
        <v>33</v>
      </c>
      <c r="C4079" s="10">
        <v>1053</v>
      </c>
      <c r="D4079" s="10" t="s">
        <v>33</v>
      </c>
      <c r="E4079" s="10">
        <v>4075</v>
      </c>
      <c r="F4079" s="10">
        <v>104</v>
      </c>
      <c r="G4079" s="10">
        <v>0</v>
      </c>
      <c r="H4079" s="10">
        <v>46</v>
      </c>
      <c r="I4079" s="10">
        <v>3.3454667028682294E-25</v>
      </c>
      <c r="J4079" s="10" t="s">
        <v>33</v>
      </c>
      <c r="K4079" s="10" t="s">
        <v>928</v>
      </c>
      <c r="L4079" s="10" t="s">
        <v>33</v>
      </c>
      <c r="M4079" s="10">
        <v>0.1</v>
      </c>
      <c r="N4079" s="10">
        <v>0.1</v>
      </c>
      <c r="O4079" s="10">
        <v>0.1</v>
      </c>
      <c r="Q4079" s="10">
        <v>0.1</v>
      </c>
      <c r="T4079" s="10">
        <v>0</v>
      </c>
      <c r="W4079" s="10">
        <v>0</v>
      </c>
      <c r="Y4079" s="10">
        <v>0</v>
      </c>
      <c r="AB4079" s="10">
        <v>0</v>
      </c>
      <c r="AE4079" s="10">
        <v>0</v>
      </c>
      <c r="AH4079" s="10">
        <v>1</v>
      </c>
      <c r="AQ4079" s="10">
        <v>0</v>
      </c>
      <c r="AR4079" s="10">
        <v>0.16822881646495552</v>
      </c>
      <c r="AS4079" s="10">
        <v>0.16822881646495552</v>
      </c>
      <c r="AT4079" s="10">
        <v>0</v>
      </c>
      <c r="AU4079" s="10">
        <v>0</v>
      </c>
      <c r="AV4079" s="10">
        <v>2.1225929798245886</v>
      </c>
      <c r="AW4079" s="10">
        <v>2.1225929798245886</v>
      </c>
      <c r="AX4079" s="10" t="s">
        <v>33</v>
      </c>
      <c r="AY4079" s="10">
        <v>0</v>
      </c>
      <c r="AZ4079" s="10" t="s">
        <v>33</v>
      </c>
      <c r="BA4079" s="10" t="s">
        <v>33</v>
      </c>
      <c r="BB4079" s="10">
        <v>4075</v>
      </c>
      <c r="BC4079" s="10">
        <v>104</v>
      </c>
      <c r="BE4079" s="10" t="s">
        <v>1763</v>
      </c>
      <c r="BF4079" s="10" t="s">
        <v>4546</v>
      </c>
      <c r="BG4079" s="10">
        <v>5.6280390394643924E-25</v>
      </c>
      <c r="BR4079" s="10" t="s">
        <v>33</v>
      </c>
      <c r="BS4079" s="11" t="s">
        <v>33</v>
      </c>
      <c r="BT4079" s="11" t="s">
        <v>33</v>
      </c>
      <c r="BU4079" s="10">
        <v>4079</v>
      </c>
    </row>
    <row r="4080" spans="1:73" s="10" customFormat="1" x14ac:dyDescent="0.45">
      <c r="A4080" s="10">
        <v>1043</v>
      </c>
      <c r="B4080" s="10">
        <v>3964</v>
      </c>
      <c r="C4080" s="10">
        <v>1053</v>
      </c>
      <c r="D4080" s="10">
        <v>4086</v>
      </c>
      <c r="E4080" s="10" t="s">
        <v>33</v>
      </c>
      <c r="F4080" s="10">
        <v>3964</v>
      </c>
      <c r="G4080" s="10">
        <v>4.1818333785852866E-24</v>
      </c>
      <c r="H4080" s="10" t="s">
        <v>33</v>
      </c>
      <c r="I4080" s="10">
        <v>1.6727333514341146E-24</v>
      </c>
      <c r="J4080" s="10" t="s">
        <v>1764</v>
      </c>
      <c r="L4080" s="10">
        <v>1</v>
      </c>
      <c r="M4080" s="10" t="s">
        <v>33</v>
      </c>
      <c r="N4080" s="10">
        <v>1</v>
      </c>
      <c r="O4080" s="10">
        <v>1</v>
      </c>
      <c r="Q4080" s="10">
        <v>1</v>
      </c>
      <c r="T4080" s="10">
        <v>1.5</v>
      </c>
      <c r="U4080" s="10">
        <v>1.5</v>
      </c>
      <c r="W4080" s="10">
        <v>5.1850000000000005</v>
      </c>
      <c r="X4080" s="10" t="s">
        <v>837</v>
      </c>
      <c r="Y4080" s="10">
        <v>0.5</v>
      </c>
      <c r="AB4080" s="10">
        <v>59.99</v>
      </c>
      <c r="AE4080" s="10">
        <v>0</v>
      </c>
      <c r="AH4080" s="10">
        <v>1</v>
      </c>
      <c r="AQ4080" s="10">
        <v>1.6385359562537567</v>
      </c>
      <c r="AR4080" s="10">
        <v>57.755208200361146</v>
      </c>
      <c r="AS4080" s="10">
        <v>60.13108533692909</v>
      </c>
      <c r="AT4080" s="10">
        <v>38.505594971963284</v>
      </c>
      <c r="AU4080" s="10">
        <v>66.552682637387363</v>
      </c>
      <c r="AV4080" s="10">
        <v>729.69064233402105</v>
      </c>
      <c r="AW4080" s="10">
        <v>834.74891994337167</v>
      </c>
      <c r="AX4080" s="10">
        <v>1.6727333514341146E-24</v>
      </c>
      <c r="AY4080" s="10">
        <v>0</v>
      </c>
      <c r="AZ4080" s="10" t="s">
        <v>33</v>
      </c>
      <c r="BA4080" s="10">
        <v>4086</v>
      </c>
      <c r="BB4080" s="10" t="s">
        <v>33</v>
      </c>
      <c r="BC4080" s="10">
        <v>3964</v>
      </c>
      <c r="BE4080" s="10" t="s">
        <v>33</v>
      </c>
      <c r="BF4080" s="10" t="s">
        <v>33</v>
      </c>
      <c r="BG4080" s="10" t="s">
        <v>33</v>
      </c>
      <c r="BR4080" s="10" t="s">
        <v>1764</v>
      </c>
      <c r="BS4080" s="11">
        <v>60.13108533692909</v>
      </c>
      <c r="BT4080" s="11">
        <v>834.74891994337167</v>
      </c>
      <c r="BU4080" s="10">
        <v>4080</v>
      </c>
    </row>
    <row r="4081" spans="1:73" s="10" customFormat="1" x14ac:dyDescent="0.45">
      <c r="A4081" s="10" t="s">
        <v>33</v>
      </c>
      <c r="B4081" s="10" t="s">
        <v>33</v>
      </c>
      <c r="C4081" s="10">
        <v>1053</v>
      </c>
      <c r="D4081" s="10" t="s">
        <v>33</v>
      </c>
      <c r="E4081" s="10">
        <v>4080</v>
      </c>
      <c r="F4081" s="10">
        <v>4138</v>
      </c>
      <c r="G4081" s="10">
        <v>0</v>
      </c>
      <c r="H4081" s="10">
        <v>1054</v>
      </c>
      <c r="I4081" s="10">
        <v>2.0072800217209374E-25</v>
      </c>
      <c r="J4081" s="10" t="s">
        <v>33</v>
      </c>
      <c r="K4081" s="10" t="s">
        <v>1001</v>
      </c>
      <c r="L4081" s="10" t="s">
        <v>33</v>
      </c>
      <c r="M4081" s="10">
        <v>0.12</v>
      </c>
      <c r="N4081" s="10">
        <v>0.12</v>
      </c>
      <c r="O4081" s="10">
        <v>0.12</v>
      </c>
      <c r="Q4081" s="10">
        <v>0.12</v>
      </c>
      <c r="T4081" s="10">
        <v>0</v>
      </c>
      <c r="W4081" s="10">
        <v>0</v>
      </c>
      <c r="Y4081" s="10">
        <v>0</v>
      </c>
      <c r="AB4081" s="10">
        <v>0</v>
      </c>
      <c r="AE4081" s="10">
        <v>0</v>
      </c>
      <c r="AH4081" s="10">
        <v>1</v>
      </c>
      <c r="AQ4081" s="10">
        <v>0.13853595625375675</v>
      </c>
      <c r="AR4081" s="10">
        <v>3.6486989770735851</v>
      </c>
      <c r="AS4081" s="10">
        <v>3.8495761136415325</v>
      </c>
      <c r="AT4081" s="10">
        <v>3.2555949719632835</v>
      </c>
      <c r="AU4081" s="10">
        <v>6.5626826373873683</v>
      </c>
      <c r="AV4081" s="10">
        <v>50.796495449450205</v>
      </c>
      <c r="AW4081" s="10">
        <v>60.614773058800857</v>
      </c>
      <c r="AX4081" s="10" t="s">
        <v>33</v>
      </c>
      <c r="AY4081" s="10">
        <v>0</v>
      </c>
      <c r="AZ4081" s="10" t="s">
        <v>33</v>
      </c>
      <c r="BA4081" s="10" t="s">
        <v>33</v>
      </c>
      <c r="BB4081" s="10">
        <v>4080</v>
      </c>
      <c r="BC4081" s="10">
        <v>4138</v>
      </c>
      <c r="BE4081" s="10" t="s">
        <v>1764</v>
      </c>
      <c r="BF4081" s="10" t="s">
        <v>1771</v>
      </c>
      <c r="BG4081" s="10">
        <v>6.4393143541723147E-24</v>
      </c>
      <c r="BR4081" s="10" t="s">
        <v>33</v>
      </c>
      <c r="BS4081" s="11" t="s">
        <v>33</v>
      </c>
      <c r="BT4081" s="11" t="s">
        <v>33</v>
      </c>
      <c r="BU4081" s="10">
        <v>4081</v>
      </c>
    </row>
    <row r="4082" spans="1:73" s="10" customFormat="1" x14ac:dyDescent="0.45">
      <c r="A4082" s="10" t="s">
        <v>33</v>
      </c>
      <c r="B4082" s="10" t="s">
        <v>33</v>
      </c>
      <c r="C4082" s="10">
        <v>1054</v>
      </c>
      <c r="D4082" s="10" t="s">
        <v>33</v>
      </c>
      <c r="E4082" s="10">
        <v>4080</v>
      </c>
      <c r="F4082" s="10">
        <v>4137</v>
      </c>
      <c r="G4082" s="10">
        <v>4.1818333785852866E-24</v>
      </c>
      <c r="H4082" s="10">
        <v>1053</v>
      </c>
      <c r="I4082" s="10">
        <v>4.1818333785852866E-24</v>
      </c>
      <c r="J4082" s="10" t="s">
        <v>33</v>
      </c>
      <c r="K4082" s="10" t="s">
        <v>1000</v>
      </c>
      <c r="L4082" s="10" t="s">
        <v>33</v>
      </c>
      <c r="M4082" s="10">
        <v>2.5</v>
      </c>
      <c r="N4082" s="10">
        <v>2.5</v>
      </c>
      <c r="O4082" s="10">
        <v>2.5</v>
      </c>
      <c r="Q4082" s="10">
        <v>2.5</v>
      </c>
      <c r="T4082" s="10">
        <v>0</v>
      </c>
      <c r="W4082" s="10">
        <v>0</v>
      </c>
      <c r="Y4082" s="10">
        <v>0</v>
      </c>
      <c r="AB4082" s="10">
        <v>0</v>
      </c>
      <c r="AE4082" s="10">
        <v>0</v>
      </c>
      <c r="AH4082" s="10">
        <v>1</v>
      </c>
      <c r="AQ4082" s="10">
        <v>0</v>
      </c>
      <c r="AR4082" s="10">
        <v>48.13356248955084</v>
      </c>
      <c r="AS4082" s="10">
        <v>48.13356248955084</v>
      </c>
      <c r="AT4082" s="10">
        <v>0</v>
      </c>
      <c r="AU4082" s="10">
        <v>0</v>
      </c>
      <c r="AV4082" s="10">
        <v>669.84457800231758</v>
      </c>
      <c r="AW4082" s="10">
        <v>669.84457800231758</v>
      </c>
      <c r="AX4082" s="10" t="s">
        <v>33</v>
      </c>
      <c r="AY4082" s="10">
        <v>0</v>
      </c>
      <c r="AZ4082" s="10" t="s">
        <v>33</v>
      </c>
      <c r="BA4082" s="10" t="s">
        <v>33</v>
      </c>
      <c r="BB4082" s="10">
        <v>4080</v>
      </c>
      <c r="BC4082" s="10">
        <v>4137</v>
      </c>
      <c r="BE4082" s="10" t="s">
        <v>1764</v>
      </c>
      <c r="BF4082" s="10" t="s">
        <v>4547</v>
      </c>
      <c r="BG4082" s="10">
        <v>8.0514615299609766E-23</v>
      </c>
      <c r="BR4082" s="10" t="s">
        <v>33</v>
      </c>
      <c r="BS4082" s="11" t="s">
        <v>33</v>
      </c>
      <c r="BT4082" s="11" t="s">
        <v>33</v>
      </c>
      <c r="BU4082" s="10">
        <v>4082</v>
      </c>
    </row>
    <row r="4083" spans="1:73" s="10" customFormat="1" x14ac:dyDescent="0.45">
      <c r="A4083" s="10" t="s">
        <v>33</v>
      </c>
      <c r="B4083" s="10" t="s">
        <v>33</v>
      </c>
      <c r="C4083" s="10">
        <v>1054</v>
      </c>
      <c r="D4083" s="10" t="s">
        <v>33</v>
      </c>
      <c r="E4083" s="10">
        <v>4080</v>
      </c>
      <c r="F4083" s="10">
        <v>311</v>
      </c>
      <c r="G4083" s="10">
        <v>0</v>
      </c>
      <c r="H4083" s="10">
        <v>114</v>
      </c>
      <c r="I4083" s="10">
        <v>2.5091000271511723E-25</v>
      </c>
      <c r="J4083" s="10" t="s">
        <v>33</v>
      </c>
      <c r="K4083" s="10" t="s">
        <v>857</v>
      </c>
      <c r="L4083" s="10" t="s">
        <v>33</v>
      </c>
      <c r="M4083" s="10">
        <v>0.15000000000000002</v>
      </c>
      <c r="N4083" s="10">
        <v>0.15000000000000002</v>
      </c>
      <c r="O4083" s="10">
        <v>1.5</v>
      </c>
      <c r="Q4083" s="10">
        <v>1.5</v>
      </c>
      <c r="S4083" s="10">
        <v>90</v>
      </c>
      <c r="T4083" s="10">
        <v>0</v>
      </c>
      <c r="W4083" s="10">
        <v>0</v>
      </c>
      <c r="Y4083" s="10">
        <v>0</v>
      </c>
      <c r="AB4083" s="10">
        <v>0</v>
      </c>
      <c r="AE4083" s="10">
        <v>0</v>
      </c>
      <c r="AH4083" s="10">
        <v>1</v>
      </c>
      <c r="AQ4083" s="10">
        <v>0</v>
      </c>
      <c r="AR4083" s="10">
        <v>0.45148910080680033</v>
      </c>
      <c r="AS4083" s="10">
        <v>0.45148910080680033</v>
      </c>
      <c r="AT4083" s="10">
        <v>0</v>
      </c>
      <c r="AU4083" s="10">
        <v>0</v>
      </c>
      <c r="AV4083" s="10">
        <v>3.8043829226041153</v>
      </c>
      <c r="AW4083" s="10">
        <v>3.8043829226041153</v>
      </c>
      <c r="AX4083" s="10" t="s">
        <v>33</v>
      </c>
      <c r="AY4083" s="10">
        <v>0</v>
      </c>
      <c r="AZ4083" s="10" t="s">
        <v>33</v>
      </c>
      <c r="BA4083" s="10" t="s">
        <v>33</v>
      </c>
      <c r="BB4083" s="10">
        <v>4080</v>
      </c>
      <c r="BC4083" s="10">
        <v>311</v>
      </c>
      <c r="BE4083" s="10" t="s">
        <v>1764</v>
      </c>
      <c r="BF4083" s="10" t="s">
        <v>4548</v>
      </c>
      <c r="BG4083" s="10">
        <v>7.5522087672853391E-25</v>
      </c>
      <c r="BR4083" s="10" t="s">
        <v>33</v>
      </c>
      <c r="BS4083" s="11" t="s">
        <v>33</v>
      </c>
      <c r="BT4083" s="11" t="s">
        <v>33</v>
      </c>
      <c r="BU4083" s="10">
        <v>4083</v>
      </c>
    </row>
    <row r="4084" spans="1:73" s="10" customFormat="1" x14ac:dyDescent="0.45">
      <c r="A4084" s="10" t="s">
        <v>33</v>
      </c>
      <c r="B4084" s="10" t="s">
        <v>33</v>
      </c>
      <c r="C4084" s="10">
        <v>1054</v>
      </c>
      <c r="D4084" s="10" t="s">
        <v>33</v>
      </c>
      <c r="E4084" s="10">
        <v>4080</v>
      </c>
      <c r="F4084" s="10">
        <v>24</v>
      </c>
      <c r="G4084" s="10">
        <v>0</v>
      </c>
      <c r="H4084" s="10">
        <v>11</v>
      </c>
      <c r="I4084" s="10">
        <v>1.6727333514341146E-24</v>
      </c>
      <c r="J4084" s="10" t="s">
        <v>33</v>
      </c>
      <c r="K4084" s="10" t="s">
        <v>836</v>
      </c>
      <c r="L4084" s="10" t="s">
        <v>33</v>
      </c>
      <c r="M4084" s="10">
        <v>1</v>
      </c>
      <c r="N4084" s="10">
        <v>1</v>
      </c>
      <c r="O4084" s="10">
        <v>1</v>
      </c>
      <c r="Q4084" s="10">
        <v>1</v>
      </c>
      <c r="T4084" s="10">
        <v>0</v>
      </c>
      <c r="W4084" s="10">
        <v>0</v>
      </c>
      <c r="Y4084" s="10">
        <v>0</v>
      </c>
      <c r="AB4084" s="10">
        <v>0</v>
      </c>
      <c r="AE4084" s="10">
        <v>0</v>
      </c>
      <c r="AH4084" s="10">
        <v>1</v>
      </c>
      <c r="AQ4084" s="10">
        <v>0</v>
      </c>
      <c r="AR4084" s="10">
        <v>0</v>
      </c>
      <c r="AS4084" s="10">
        <v>0</v>
      </c>
      <c r="AT4084" s="10">
        <v>0</v>
      </c>
      <c r="AU4084" s="10">
        <v>0</v>
      </c>
      <c r="AV4084" s="10">
        <v>1</v>
      </c>
      <c r="AW4084" s="10">
        <v>1</v>
      </c>
      <c r="AX4084" s="10" t="s">
        <v>33</v>
      </c>
      <c r="AY4084" s="10">
        <v>0</v>
      </c>
      <c r="AZ4084" s="10" t="s">
        <v>33</v>
      </c>
      <c r="BA4084" s="10" t="s">
        <v>33</v>
      </c>
      <c r="BB4084" s="10">
        <v>4080</v>
      </c>
      <c r="BC4084" s="10">
        <v>24</v>
      </c>
      <c r="BE4084" s="10" t="s">
        <v>1764</v>
      </c>
      <c r="BF4084" s="10" t="s">
        <v>4549</v>
      </c>
      <c r="BG4084" s="10">
        <v>0</v>
      </c>
      <c r="BR4084" s="10" t="s">
        <v>33</v>
      </c>
      <c r="BS4084" s="11" t="s">
        <v>33</v>
      </c>
      <c r="BT4084" s="11" t="s">
        <v>33</v>
      </c>
      <c r="BU4084" s="10">
        <v>4084</v>
      </c>
    </row>
    <row r="4085" spans="1:73" s="10" customFormat="1" x14ac:dyDescent="0.45">
      <c r="A4085" s="10" t="s">
        <v>33</v>
      </c>
      <c r="B4085" s="10" t="s">
        <v>33</v>
      </c>
      <c r="C4085" s="10">
        <v>1054</v>
      </c>
      <c r="D4085" s="10" t="s">
        <v>33</v>
      </c>
      <c r="E4085" s="10">
        <v>4080</v>
      </c>
      <c r="F4085" s="10">
        <v>104</v>
      </c>
      <c r="G4085" s="10">
        <v>0</v>
      </c>
      <c r="H4085" s="10">
        <v>46</v>
      </c>
      <c r="I4085" s="10">
        <v>3.3454667028682294E-25</v>
      </c>
      <c r="J4085" s="10" t="s">
        <v>33</v>
      </c>
      <c r="K4085" s="10" t="s">
        <v>928</v>
      </c>
      <c r="L4085" s="10" t="s">
        <v>33</v>
      </c>
      <c r="M4085" s="10">
        <v>0.2</v>
      </c>
      <c r="N4085" s="10">
        <v>0.2</v>
      </c>
      <c r="O4085" s="10">
        <v>0.2</v>
      </c>
      <c r="Q4085" s="10">
        <v>0.2</v>
      </c>
      <c r="T4085" s="10">
        <v>0</v>
      </c>
      <c r="W4085" s="10">
        <v>0</v>
      </c>
      <c r="Y4085" s="10">
        <v>0</v>
      </c>
      <c r="AB4085" s="10">
        <v>0</v>
      </c>
      <c r="AE4085" s="10">
        <v>0</v>
      </c>
      <c r="AH4085" s="10">
        <v>1</v>
      </c>
      <c r="AQ4085" s="10">
        <v>0</v>
      </c>
      <c r="AR4085" s="10">
        <v>0.33645763292991104</v>
      </c>
      <c r="AS4085" s="10">
        <v>0.33645763292991104</v>
      </c>
      <c r="AT4085" s="10">
        <v>0</v>
      </c>
      <c r="AU4085" s="10">
        <v>0</v>
      </c>
      <c r="AV4085" s="10">
        <v>4.2451859596491772</v>
      </c>
      <c r="AW4085" s="10">
        <v>4.2451859596491772</v>
      </c>
      <c r="AX4085" s="10" t="s">
        <v>33</v>
      </c>
      <c r="AY4085" s="10">
        <v>0</v>
      </c>
      <c r="AZ4085" s="10" t="s">
        <v>33</v>
      </c>
      <c r="BA4085" s="10" t="s">
        <v>33</v>
      </c>
      <c r="BB4085" s="10">
        <v>4080</v>
      </c>
      <c r="BC4085" s="10">
        <v>104</v>
      </c>
      <c r="BE4085" s="10" t="s">
        <v>1764</v>
      </c>
      <c r="BF4085" s="10" t="s">
        <v>4550</v>
      </c>
      <c r="BG4085" s="10">
        <v>5.6280390394643924E-25</v>
      </c>
      <c r="BR4085" s="10" t="s">
        <v>33</v>
      </c>
      <c r="BS4085" s="11" t="s">
        <v>33</v>
      </c>
      <c r="BT4085" s="11" t="s">
        <v>33</v>
      </c>
      <c r="BU4085" s="10">
        <v>4085</v>
      </c>
    </row>
    <row r="4086" spans="1:73" s="10" customFormat="1" x14ac:dyDescent="0.45">
      <c r="A4086" s="10">
        <v>1044</v>
      </c>
      <c r="B4086" s="10">
        <v>3970</v>
      </c>
      <c r="C4086" s="10">
        <v>1054</v>
      </c>
      <c r="D4086" s="10">
        <v>4090</v>
      </c>
      <c r="E4086" s="10" t="s">
        <v>33</v>
      </c>
      <c r="F4086" s="10">
        <v>3970</v>
      </c>
      <c r="G4086" s="10">
        <v>0</v>
      </c>
      <c r="H4086" s="10" t="s">
        <v>33</v>
      </c>
      <c r="I4086" s="10">
        <v>4.7433201637671517E-22</v>
      </c>
      <c r="J4086" s="10" t="s">
        <v>1605</v>
      </c>
      <c r="L4086" s="10">
        <v>1</v>
      </c>
      <c r="M4086" s="10" t="s">
        <v>33</v>
      </c>
      <c r="N4086" s="10">
        <v>1</v>
      </c>
      <c r="O4086" s="10">
        <v>1</v>
      </c>
      <c r="Q4086" s="10">
        <v>1</v>
      </c>
      <c r="T4086" s="10">
        <v>0.3</v>
      </c>
      <c r="U4086" s="10">
        <v>0.3</v>
      </c>
      <c r="W4086" s="10">
        <v>0.73326973209044999</v>
      </c>
      <c r="X4086" s="10" t="s">
        <v>837</v>
      </c>
      <c r="Y4086" s="10">
        <v>7.0710678118654766E-2</v>
      </c>
      <c r="AB4086" s="10">
        <v>8.4838671606761995</v>
      </c>
      <c r="AE4086" s="10">
        <v>0</v>
      </c>
      <c r="AH4086" s="10">
        <v>1</v>
      </c>
      <c r="AQ4086" s="10">
        <v>2.4985044147172317</v>
      </c>
      <c r="AR4086" s="10">
        <v>9.3278848139788053</v>
      </c>
      <c r="AS4086" s="10">
        <v>12.950716215318792</v>
      </c>
      <c r="AT4086" s="10">
        <v>58.714853745854946</v>
      </c>
      <c r="AU4086" s="10">
        <v>9.1184734822269959</v>
      </c>
      <c r="AV4086" s="10">
        <v>129.22954903002343</v>
      </c>
      <c r="AW4086" s="10">
        <v>197.06287625810538</v>
      </c>
      <c r="AX4086" s="10">
        <v>4.7433201637671517E-22</v>
      </c>
      <c r="AY4086" s="10">
        <v>0</v>
      </c>
      <c r="AZ4086" s="10" t="s">
        <v>33</v>
      </c>
      <c r="BA4086" s="10">
        <v>4090</v>
      </c>
      <c r="BB4086" s="10" t="s">
        <v>33</v>
      </c>
      <c r="BC4086" s="10">
        <v>3970</v>
      </c>
      <c r="BE4086" s="10" t="s">
        <v>33</v>
      </c>
      <c r="BF4086" s="10" t="s">
        <v>33</v>
      </c>
      <c r="BG4086" s="10" t="s">
        <v>33</v>
      </c>
      <c r="BR4086" s="10" t="s">
        <v>1605</v>
      </c>
      <c r="BS4086" s="11">
        <v>12.950716215318792</v>
      </c>
      <c r="BT4086" s="11">
        <v>197.06287625810538</v>
      </c>
      <c r="BU4086" s="10">
        <v>4086</v>
      </c>
    </row>
    <row r="4087" spans="1:73" s="10" customFormat="1" x14ac:dyDescent="0.45">
      <c r="A4087" s="10" t="s">
        <v>33</v>
      </c>
      <c r="B4087" s="10" t="s">
        <v>33</v>
      </c>
      <c r="C4087" s="10">
        <v>1054</v>
      </c>
      <c r="D4087" s="10" t="s">
        <v>33</v>
      </c>
      <c r="E4087" s="10">
        <v>4086</v>
      </c>
      <c r="F4087" s="10">
        <v>2208</v>
      </c>
      <c r="G4087" s="10">
        <v>0</v>
      </c>
      <c r="H4087" s="10">
        <v>577</v>
      </c>
      <c r="I4087" s="10">
        <v>6.3086158178103118E-22</v>
      </c>
      <c r="J4087" s="10" t="s">
        <v>33</v>
      </c>
      <c r="K4087" s="10" t="s">
        <v>997</v>
      </c>
      <c r="L4087" s="10" t="s">
        <v>33</v>
      </c>
      <c r="M4087" s="10">
        <v>1.33</v>
      </c>
      <c r="N4087" s="10">
        <v>1.33</v>
      </c>
      <c r="O4087" s="10">
        <v>1.33</v>
      </c>
      <c r="Q4087" s="10">
        <v>1.33</v>
      </c>
      <c r="T4087" s="10">
        <v>0</v>
      </c>
      <c r="W4087" s="10">
        <v>0</v>
      </c>
      <c r="Y4087" s="10">
        <v>0</v>
      </c>
      <c r="AB4087" s="10">
        <v>0</v>
      </c>
      <c r="AE4087" s="10">
        <v>0</v>
      </c>
      <c r="AH4087" s="10">
        <v>1</v>
      </c>
      <c r="AQ4087" s="10">
        <v>2.1985044147172319</v>
      </c>
      <c r="AR4087" s="10">
        <v>8.5658293919174184</v>
      </c>
      <c r="AS4087" s="10">
        <v>11.753660793257405</v>
      </c>
      <c r="AT4087" s="10">
        <v>51.664853745854948</v>
      </c>
      <c r="AU4087" s="10">
        <v>0.63460632155079633</v>
      </c>
      <c r="AV4087" s="10">
        <v>127.53256125799945</v>
      </c>
      <c r="AW4087" s="10">
        <v>179.83202132540521</v>
      </c>
      <c r="AX4087" s="10" t="s">
        <v>33</v>
      </c>
      <c r="AY4087" s="10">
        <v>0</v>
      </c>
      <c r="AZ4087" s="10" t="s">
        <v>33</v>
      </c>
      <c r="BA4087" s="10" t="s">
        <v>33</v>
      </c>
      <c r="BB4087" s="10">
        <v>4086</v>
      </c>
      <c r="BC4087" s="10">
        <v>2208</v>
      </c>
      <c r="BE4087" s="10" t="s">
        <v>1605</v>
      </c>
      <c r="BF4087" s="10" t="s">
        <v>4551</v>
      </c>
      <c r="BG4087" s="10">
        <v>5.575137623873726E-21</v>
      </c>
      <c r="BR4087" s="10" t="s">
        <v>33</v>
      </c>
      <c r="BS4087" s="11" t="s">
        <v>33</v>
      </c>
      <c r="BT4087" s="11" t="s">
        <v>33</v>
      </c>
      <c r="BU4087" s="10">
        <v>4087</v>
      </c>
    </row>
    <row r="4088" spans="1:73" s="10" customFormat="1" x14ac:dyDescent="0.45">
      <c r="A4088" s="10" t="s">
        <v>33</v>
      </c>
      <c r="B4088" s="10" t="s">
        <v>33</v>
      </c>
      <c r="C4088" s="10">
        <v>1054</v>
      </c>
      <c r="D4088" s="10" t="s">
        <v>33</v>
      </c>
      <c r="E4088" s="10">
        <v>4086</v>
      </c>
      <c r="F4088" s="10">
        <v>9</v>
      </c>
      <c r="G4088" s="10">
        <v>0</v>
      </c>
      <c r="H4088" s="10">
        <v>5</v>
      </c>
      <c r="I4088" s="10">
        <v>6.1663162128972976E-22</v>
      </c>
      <c r="J4088" s="10" t="s">
        <v>33</v>
      </c>
      <c r="K4088" s="10" t="s">
        <v>866</v>
      </c>
      <c r="L4088" s="10" t="s">
        <v>33</v>
      </c>
      <c r="M4088" s="10">
        <v>1.3</v>
      </c>
      <c r="N4088" s="10">
        <v>1.3</v>
      </c>
      <c r="O4088" s="10">
        <v>1.3</v>
      </c>
      <c r="Q4088" s="10">
        <v>1.3</v>
      </c>
      <c r="T4088" s="10">
        <v>0</v>
      </c>
      <c r="W4088" s="10">
        <v>0</v>
      </c>
      <c r="Y4088" s="10">
        <v>0</v>
      </c>
      <c r="AB4088" s="10">
        <v>0</v>
      </c>
      <c r="AE4088" s="10">
        <v>0</v>
      </c>
      <c r="AH4088" s="10">
        <v>1</v>
      </c>
      <c r="AQ4088" s="10">
        <v>0</v>
      </c>
      <c r="AR4088" s="10">
        <v>0</v>
      </c>
      <c r="AS4088" s="10">
        <v>0</v>
      </c>
      <c r="AT4088" s="10">
        <v>0</v>
      </c>
      <c r="AU4088" s="10">
        <v>0</v>
      </c>
      <c r="AV4088" s="10">
        <v>1.3</v>
      </c>
      <c r="AW4088" s="10">
        <v>1.3</v>
      </c>
      <c r="AX4088" s="10" t="s">
        <v>33</v>
      </c>
      <c r="AY4088" s="10">
        <v>0</v>
      </c>
      <c r="AZ4088" s="10" t="s">
        <v>33</v>
      </c>
      <c r="BA4088" s="10" t="s">
        <v>33</v>
      </c>
      <c r="BB4088" s="10">
        <v>4086</v>
      </c>
      <c r="BC4088" s="10">
        <v>9</v>
      </c>
      <c r="BE4088" s="10" t="s">
        <v>1605</v>
      </c>
      <c r="BF4088" s="10" t="s">
        <v>4552</v>
      </c>
      <c r="BG4088" s="10">
        <v>0</v>
      </c>
      <c r="BR4088" s="10" t="s">
        <v>33</v>
      </c>
      <c r="BS4088" s="11" t="s">
        <v>33</v>
      </c>
      <c r="BT4088" s="11" t="s">
        <v>33</v>
      </c>
      <c r="BU4088" s="10">
        <v>4088</v>
      </c>
    </row>
    <row r="4089" spans="1:73" s="10" customFormat="1" x14ac:dyDescent="0.45">
      <c r="A4089" s="10" t="s">
        <v>33</v>
      </c>
      <c r="B4089" s="10" t="s">
        <v>33</v>
      </c>
      <c r="C4089" s="10">
        <v>1054</v>
      </c>
      <c r="D4089" s="10" t="s">
        <v>33</v>
      </c>
      <c r="E4089" s="10">
        <v>4086</v>
      </c>
      <c r="F4089" s="10">
        <v>1827</v>
      </c>
      <c r="G4089" s="10">
        <v>0</v>
      </c>
      <c r="H4089" s="10">
        <v>478</v>
      </c>
      <c r="I4089" s="10">
        <v>9.4866403275343029E-24</v>
      </c>
      <c r="J4089" s="10" t="s">
        <v>33</v>
      </c>
      <c r="K4089" s="10" t="s">
        <v>989</v>
      </c>
      <c r="L4089" s="10" t="s">
        <v>33</v>
      </c>
      <c r="M4089" s="10">
        <v>0.02</v>
      </c>
      <c r="N4089" s="10">
        <v>0.02</v>
      </c>
      <c r="O4089" s="10">
        <v>0.02</v>
      </c>
      <c r="Q4089" s="10">
        <v>0.02</v>
      </c>
      <c r="T4089" s="10">
        <v>0</v>
      </c>
      <c r="W4089" s="10">
        <v>0</v>
      </c>
      <c r="Y4089" s="10">
        <v>0</v>
      </c>
      <c r="AB4089" s="10">
        <v>0</v>
      </c>
      <c r="AE4089" s="10">
        <v>0</v>
      </c>
      <c r="AH4089" s="10">
        <v>1</v>
      </c>
      <c r="AQ4089" s="10">
        <v>0</v>
      </c>
      <c r="AR4089" s="10">
        <v>2.8785689970937001E-2</v>
      </c>
      <c r="AS4089" s="10">
        <v>2.8785689970937001E-2</v>
      </c>
      <c r="AT4089" s="10">
        <v>0</v>
      </c>
      <c r="AU4089" s="10">
        <v>0</v>
      </c>
      <c r="AV4089" s="10">
        <v>0.3969877720239694</v>
      </c>
      <c r="AW4089" s="10">
        <v>0.3969877720239694</v>
      </c>
      <c r="AX4089" s="10" t="s">
        <v>33</v>
      </c>
      <c r="AY4089" s="10">
        <v>0</v>
      </c>
      <c r="AZ4089" s="10" t="s">
        <v>33</v>
      </c>
      <c r="BA4089" s="10" t="s">
        <v>33</v>
      </c>
      <c r="BB4089" s="10">
        <v>4086</v>
      </c>
      <c r="BC4089" s="10">
        <v>1827</v>
      </c>
      <c r="BE4089" s="10" t="s">
        <v>1605</v>
      </c>
      <c r="BF4089" s="10" t="s">
        <v>4553</v>
      </c>
      <c r="BG4089" s="10">
        <v>1.3653974366709534E-23</v>
      </c>
      <c r="BR4089" s="10" t="s">
        <v>33</v>
      </c>
      <c r="BS4089" s="11" t="s">
        <v>33</v>
      </c>
      <c r="BT4089" s="11" t="s">
        <v>33</v>
      </c>
      <c r="BU4089" s="10">
        <v>4089</v>
      </c>
    </row>
    <row r="4090" spans="1:73" s="10" customFormat="1" x14ac:dyDescent="0.45">
      <c r="A4090" s="10">
        <v>1045</v>
      </c>
      <c r="B4090" s="10">
        <v>4005</v>
      </c>
      <c r="C4090" s="10">
        <v>1054</v>
      </c>
      <c r="D4090" s="10">
        <v>4095</v>
      </c>
      <c r="E4090" s="10" t="s">
        <v>33</v>
      </c>
      <c r="F4090" s="10">
        <v>4005</v>
      </c>
      <c r="G4090" s="10" t="e">
        <v>#VALUE!</v>
      </c>
      <c r="H4090" s="10" t="s">
        <v>33</v>
      </c>
      <c r="I4090" s="10">
        <v>2.2206570123510761E-21</v>
      </c>
      <c r="J4090" s="10" t="s">
        <v>1765</v>
      </c>
      <c r="L4090" s="10">
        <v>1</v>
      </c>
      <c r="M4090" s="10" t="s">
        <v>33</v>
      </c>
      <c r="N4090" s="10">
        <v>1</v>
      </c>
      <c r="O4090" s="10">
        <v>1</v>
      </c>
      <c r="Q4090" s="10">
        <v>1</v>
      </c>
      <c r="T4090" s="10">
        <v>0.70710678118654757</v>
      </c>
      <c r="U4090" s="10">
        <v>0.5</v>
      </c>
      <c r="V4090" s="10">
        <v>1</v>
      </c>
      <c r="W4090" s="10">
        <v>2.5401208632661558</v>
      </c>
      <c r="X4090" s="10" t="s">
        <v>837</v>
      </c>
      <c r="Y4090" s="10">
        <v>0.2449489742783178</v>
      </c>
      <c r="AB4090" s="10">
        <v>29.388977933912571</v>
      </c>
      <c r="AE4090" s="10">
        <v>0</v>
      </c>
      <c r="AH4090" s="10">
        <v>1</v>
      </c>
      <c r="AQ4090" s="10">
        <v>0.74695918857404275</v>
      </c>
      <c r="AR4090" s="10">
        <v>9.8483373078093539</v>
      </c>
      <c r="AS4090" s="10">
        <v>10.931428131241717</v>
      </c>
      <c r="AT4090" s="10">
        <v>17.553540931490005</v>
      </c>
      <c r="AU4090" s="10">
        <v>29.923282446363835</v>
      </c>
      <c r="AV4090" s="10">
        <v>77.351453962234586</v>
      </c>
      <c r="AW4090" s="10">
        <v>124.82827734008842</v>
      </c>
      <c r="AX4090" s="10">
        <v>2.2206570123510761E-21</v>
      </c>
      <c r="AY4090" s="10">
        <v>0</v>
      </c>
      <c r="AZ4090" s="10" t="s">
        <v>33</v>
      </c>
      <c r="BA4090" s="10">
        <v>4095</v>
      </c>
      <c r="BB4090" s="10" t="s">
        <v>33</v>
      </c>
      <c r="BC4090" s="10">
        <v>4005</v>
      </c>
      <c r="BE4090" s="10" t="s">
        <v>33</v>
      </c>
      <c r="BF4090" s="10" t="s">
        <v>33</v>
      </c>
      <c r="BG4090" s="10" t="s">
        <v>33</v>
      </c>
      <c r="BR4090" s="10" t="s">
        <v>1765</v>
      </c>
      <c r="BS4090" s="11">
        <v>10.931428131241717</v>
      </c>
      <c r="BT4090" s="11">
        <v>124.82827734008842</v>
      </c>
      <c r="BU4090" s="10">
        <v>4090</v>
      </c>
    </row>
    <row r="4091" spans="1:73" s="10" customFormat="1" x14ac:dyDescent="0.45">
      <c r="A4091" s="10" t="s">
        <v>33</v>
      </c>
      <c r="B4091" s="10" t="s">
        <v>33</v>
      </c>
      <c r="C4091" s="10">
        <v>1054</v>
      </c>
      <c r="D4091" s="10" t="s">
        <v>33</v>
      </c>
      <c r="E4091" s="10">
        <v>4090</v>
      </c>
      <c r="F4091" s="10">
        <v>1828</v>
      </c>
      <c r="G4091" s="10">
        <v>0</v>
      </c>
      <c r="H4091" s="10">
        <v>479</v>
      </c>
      <c r="I4091" s="10">
        <v>6.0815196907335635E-21</v>
      </c>
      <c r="J4091" s="10" t="s">
        <v>33</v>
      </c>
      <c r="K4091" s="10" t="s">
        <v>869</v>
      </c>
      <c r="L4091" s="10" t="s">
        <v>33</v>
      </c>
      <c r="M4091" s="10">
        <v>2.7386127875258306</v>
      </c>
      <c r="N4091" s="10">
        <v>2.7386127875258306</v>
      </c>
      <c r="O4091" s="10">
        <v>2.7386127875258306</v>
      </c>
      <c r="Q4091" s="10">
        <v>2.5</v>
      </c>
      <c r="R4091" s="10">
        <v>3</v>
      </c>
      <c r="T4091" s="10">
        <v>0</v>
      </c>
      <c r="W4091" s="10">
        <v>0</v>
      </c>
      <c r="Y4091" s="10">
        <v>0</v>
      </c>
      <c r="AB4091" s="10">
        <v>0</v>
      </c>
      <c r="AE4091" s="10">
        <v>0</v>
      </c>
      <c r="AH4091" s="10">
        <v>1</v>
      </c>
      <c r="AQ4091" s="10">
        <v>0</v>
      </c>
      <c r="AR4091" s="10">
        <v>7.2264172627244569</v>
      </c>
      <c r="AS4091" s="10">
        <v>7.2264172627244569</v>
      </c>
      <c r="AT4091" s="10">
        <v>0</v>
      </c>
      <c r="AU4091" s="10">
        <v>0</v>
      </c>
      <c r="AV4091" s="10">
        <v>76.762509589115069</v>
      </c>
      <c r="AW4091" s="10">
        <v>76.762509589115069</v>
      </c>
      <c r="AX4091" s="10" t="s">
        <v>33</v>
      </c>
      <c r="AY4091" s="10">
        <v>0</v>
      </c>
      <c r="AZ4091" s="10" t="s">
        <v>33</v>
      </c>
      <c r="BA4091" s="10" t="s">
        <v>33</v>
      </c>
      <c r="BB4091" s="10">
        <v>4090</v>
      </c>
      <c r="BC4091" s="10">
        <v>1828</v>
      </c>
      <c r="BE4091" s="10" t="s">
        <v>1765</v>
      </c>
      <c r="BF4091" s="10" t="s">
        <v>4554</v>
      </c>
      <c r="BG4091" s="10">
        <v>1.6047394168643935E-20</v>
      </c>
      <c r="BR4091" s="10" t="s">
        <v>33</v>
      </c>
      <c r="BS4091" s="11" t="s">
        <v>33</v>
      </c>
      <c r="BT4091" s="11" t="s">
        <v>33</v>
      </c>
      <c r="BU4091" s="10">
        <v>4091</v>
      </c>
    </row>
    <row r="4092" spans="1:73" s="10" customFormat="1" x14ac:dyDescent="0.45">
      <c r="A4092" s="10" t="s">
        <v>33</v>
      </c>
      <c r="B4092" s="10" t="s">
        <v>33</v>
      </c>
      <c r="C4092" s="10">
        <v>1054</v>
      </c>
      <c r="D4092" s="10" t="s">
        <v>33</v>
      </c>
      <c r="E4092" s="10">
        <v>4090</v>
      </c>
      <c r="F4092" s="10">
        <v>1600</v>
      </c>
      <c r="G4092" s="10">
        <v>0</v>
      </c>
      <c r="H4092" s="10">
        <v>425</v>
      </c>
      <c r="I4092" s="10">
        <v>2.2206570123510762E-24</v>
      </c>
      <c r="J4092" s="10" t="s">
        <v>33</v>
      </c>
      <c r="K4092" s="10" t="s">
        <v>1002</v>
      </c>
      <c r="L4092" s="10" t="s">
        <v>33</v>
      </c>
      <c r="M4092" s="10">
        <v>1E-3</v>
      </c>
      <c r="N4092" s="10">
        <v>1E-3</v>
      </c>
      <c r="O4092" s="10">
        <v>0.1</v>
      </c>
      <c r="Q4092" s="10">
        <v>0.1</v>
      </c>
      <c r="S4092" s="10">
        <v>99</v>
      </c>
      <c r="T4092" s="10">
        <v>0</v>
      </c>
      <c r="W4092" s="10">
        <v>0</v>
      </c>
      <c r="Y4092" s="10">
        <v>0</v>
      </c>
      <c r="AB4092" s="10">
        <v>0</v>
      </c>
      <c r="AE4092" s="10">
        <v>0</v>
      </c>
      <c r="AH4092" s="10">
        <v>1</v>
      </c>
      <c r="AQ4092" s="10">
        <v>6.0578625635481871E-3</v>
      </c>
      <c r="AR4092" s="10">
        <v>1.7933372201151189E-2</v>
      </c>
      <c r="AS4092" s="10">
        <v>2.6717272918296057E-2</v>
      </c>
      <c r="AT4092" s="10">
        <v>0.14235977024338239</v>
      </c>
      <c r="AU4092" s="10">
        <v>1.2566761990678738E-2</v>
      </c>
      <c r="AV4092" s="10">
        <v>0.34093009300781479</v>
      </c>
      <c r="AW4092" s="10">
        <v>0.4958566252418759</v>
      </c>
      <c r="AX4092" s="10" t="s">
        <v>33</v>
      </c>
      <c r="AY4092" s="10">
        <v>0</v>
      </c>
      <c r="AZ4092" s="10" t="s">
        <v>33</v>
      </c>
      <c r="BA4092" s="10" t="s">
        <v>33</v>
      </c>
      <c r="BB4092" s="10">
        <v>4090</v>
      </c>
      <c r="BC4092" s="10">
        <v>1600</v>
      </c>
      <c r="BE4092" s="10" t="s">
        <v>1765</v>
      </c>
      <c r="BF4092" s="10" t="s">
        <v>4555</v>
      </c>
      <c r="BG4092" s="10">
        <v>5.9329899456911633E-23</v>
      </c>
      <c r="BR4092" s="10" t="s">
        <v>33</v>
      </c>
      <c r="BS4092" s="11" t="s">
        <v>33</v>
      </c>
      <c r="BT4092" s="11" t="s">
        <v>33</v>
      </c>
      <c r="BU4092" s="10">
        <v>4092</v>
      </c>
    </row>
    <row r="4093" spans="1:73" s="10" customFormat="1" x14ac:dyDescent="0.45">
      <c r="A4093" s="10" t="s">
        <v>33</v>
      </c>
      <c r="B4093" s="10" t="s">
        <v>33</v>
      </c>
      <c r="C4093" s="10">
        <v>1054</v>
      </c>
      <c r="D4093" s="10" t="s">
        <v>33</v>
      </c>
      <c r="E4093" s="10">
        <v>4090</v>
      </c>
      <c r="F4093" s="10">
        <v>4144</v>
      </c>
      <c r="G4093" s="10">
        <v>0</v>
      </c>
      <c r="H4093" s="10">
        <v>1055</v>
      </c>
      <c r="I4093" s="10">
        <v>5.5516425308776913E-24</v>
      </c>
      <c r="J4093" s="10" t="s">
        <v>33</v>
      </c>
      <c r="K4093" s="10" t="s">
        <v>1003</v>
      </c>
      <c r="L4093" s="10" t="s">
        <v>33</v>
      </c>
      <c r="M4093" s="10">
        <v>2.5000000000000005E-3</v>
      </c>
      <c r="N4093" s="10">
        <v>2.5000000000000005E-3</v>
      </c>
      <c r="O4093" s="10">
        <v>0.05</v>
      </c>
      <c r="Q4093" s="10">
        <v>0.05</v>
      </c>
      <c r="S4093" s="10">
        <v>95</v>
      </c>
      <c r="T4093" s="10">
        <v>0</v>
      </c>
      <c r="W4093" s="10">
        <v>0</v>
      </c>
      <c r="Y4093" s="10">
        <v>0</v>
      </c>
      <c r="AB4093" s="10">
        <v>0</v>
      </c>
      <c r="AE4093" s="10">
        <v>0</v>
      </c>
      <c r="AH4093" s="10">
        <v>1</v>
      </c>
      <c r="AQ4093" s="10">
        <v>9.6824583655185439E-3</v>
      </c>
      <c r="AR4093" s="10">
        <v>5.5036410924930931E-2</v>
      </c>
      <c r="AS4093" s="10">
        <v>6.907597555493282E-2</v>
      </c>
      <c r="AT4093" s="10">
        <v>0.22753777158968577</v>
      </c>
      <c r="AU4093" s="10">
        <v>0.51952863973028485</v>
      </c>
      <c r="AV4093" s="10">
        <v>0.14800082650796992</v>
      </c>
      <c r="AW4093" s="10">
        <v>0.89506723782794051</v>
      </c>
      <c r="AX4093" s="10" t="s">
        <v>33</v>
      </c>
      <c r="AY4093" s="10">
        <v>0</v>
      </c>
      <c r="AZ4093" s="10" t="s">
        <v>33</v>
      </c>
      <c r="BA4093" s="10" t="s">
        <v>33</v>
      </c>
      <c r="BB4093" s="10">
        <v>4090</v>
      </c>
      <c r="BC4093" s="10">
        <v>4144</v>
      </c>
      <c r="BE4093" s="10" t="s">
        <v>1765</v>
      </c>
      <c r="BF4093" s="10" t="s">
        <v>4556</v>
      </c>
      <c r="BG4093" s="10">
        <v>1.5339404950105309E-22</v>
      </c>
      <c r="BR4093" s="10" t="s">
        <v>33</v>
      </c>
      <c r="BS4093" s="11" t="s">
        <v>33</v>
      </c>
      <c r="BT4093" s="11" t="s">
        <v>33</v>
      </c>
      <c r="BU4093" s="10">
        <v>4093</v>
      </c>
    </row>
    <row r="4094" spans="1:73" s="10" customFormat="1" x14ac:dyDescent="0.45">
      <c r="A4094" s="10" t="s">
        <v>33</v>
      </c>
      <c r="B4094" s="10" t="s">
        <v>33</v>
      </c>
      <c r="C4094" s="10">
        <v>1055</v>
      </c>
      <c r="D4094" s="10" t="s">
        <v>33</v>
      </c>
      <c r="E4094" s="10">
        <v>4090</v>
      </c>
      <c r="F4094" s="10">
        <v>3471</v>
      </c>
      <c r="G4094" s="10" t="e">
        <v>#VALUE!</v>
      </c>
      <c r="H4094" s="10">
        <v>921</v>
      </c>
      <c r="I4094" s="10">
        <v>1.110328506175538E-22</v>
      </c>
      <c r="J4094" s="10" t="s">
        <v>33</v>
      </c>
      <c r="K4094" s="10" t="s">
        <v>852</v>
      </c>
      <c r="L4094" s="10" t="s">
        <v>33</v>
      </c>
      <c r="M4094" s="10">
        <v>0.05</v>
      </c>
      <c r="N4094" s="10">
        <v>0.05</v>
      </c>
      <c r="O4094" s="10">
        <v>0.05</v>
      </c>
      <c r="Q4094" s="10">
        <v>0.05</v>
      </c>
      <c r="T4094" s="10">
        <v>0</v>
      </c>
      <c r="W4094" s="10">
        <v>0</v>
      </c>
      <c r="Y4094" s="10">
        <v>0</v>
      </c>
      <c r="AB4094" s="10">
        <v>0</v>
      </c>
      <c r="AE4094" s="10">
        <v>0</v>
      </c>
      <c r="AH4094" s="10">
        <v>1</v>
      </c>
      <c r="AQ4094" s="10">
        <v>2.4112086458428397E-2</v>
      </c>
      <c r="AR4094" s="10">
        <v>8.8293986926593019E-3</v>
      </c>
      <c r="AS4094" s="10">
        <v>4.3791924057380478E-2</v>
      </c>
      <c r="AT4094" s="10">
        <v>0.56663403177306737</v>
      </c>
      <c r="AU4094" s="10">
        <v>2.2091107303021875E-3</v>
      </c>
      <c r="AV4094" s="10">
        <v>0.10001345360373873</v>
      </c>
      <c r="AW4094" s="10">
        <v>0.66885659610710824</v>
      </c>
      <c r="AX4094" s="10" t="s">
        <v>33</v>
      </c>
      <c r="AY4094" s="10">
        <v>0</v>
      </c>
      <c r="AZ4094" s="10" t="s">
        <v>33</v>
      </c>
      <c r="BA4094" s="10" t="s">
        <v>33</v>
      </c>
      <c r="BB4094" s="10">
        <v>4090</v>
      </c>
      <c r="BC4094" s="10">
        <v>3471</v>
      </c>
      <c r="BE4094" s="10" t="s">
        <v>1765</v>
      </c>
      <c r="BF4094" s="10" t="s">
        <v>4557</v>
      </c>
      <c r="BG4094" s="10">
        <v>9.7246843242367751E-23</v>
      </c>
      <c r="BR4094" s="10" t="s">
        <v>33</v>
      </c>
      <c r="BS4094" s="11" t="s">
        <v>33</v>
      </c>
      <c r="BT4094" s="11" t="s">
        <v>33</v>
      </c>
      <c r="BU4094" s="10">
        <v>4094</v>
      </c>
    </row>
    <row r="4095" spans="1:73" s="10" customFormat="1" x14ac:dyDescent="0.45">
      <c r="A4095" s="10">
        <v>1046</v>
      </c>
      <c r="B4095" s="10">
        <v>4007</v>
      </c>
      <c r="C4095" s="10">
        <v>1055</v>
      </c>
      <c r="D4095" s="10">
        <v>4100</v>
      </c>
      <c r="E4095" s="10" t="s">
        <v>33</v>
      </c>
      <c r="F4095" s="10">
        <v>4007</v>
      </c>
      <c r="G4095" s="10" t="e">
        <v>#VALUE!</v>
      </c>
      <c r="H4095" s="10" t="s">
        <v>33</v>
      </c>
      <c r="I4095" s="10">
        <v>4.9717586216549211E-26</v>
      </c>
      <c r="J4095" s="10" t="s">
        <v>1766</v>
      </c>
      <c r="L4095" s="10">
        <v>1</v>
      </c>
      <c r="M4095" s="10" t="s">
        <v>33</v>
      </c>
      <c r="N4095" s="10">
        <v>1</v>
      </c>
      <c r="O4095" s="10">
        <v>1</v>
      </c>
      <c r="Q4095" s="10">
        <v>1</v>
      </c>
      <c r="T4095" s="10">
        <v>0.2449489742783178</v>
      </c>
      <c r="U4095" s="10">
        <v>0.2</v>
      </c>
      <c r="V4095" s="10">
        <v>0.3</v>
      </c>
      <c r="W4095" s="10">
        <v>0.73326973209044999</v>
      </c>
      <c r="X4095" s="10" t="s">
        <v>837</v>
      </c>
      <c r="Y4095" s="10">
        <v>7.0710678118654766E-2</v>
      </c>
      <c r="AB4095" s="10">
        <v>8.4838671606761995</v>
      </c>
      <c r="AC4095" s="10">
        <v>0.3</v>
      </c>
      <c r="AE4095" s="10">
        <v>0</v>
      </c>
      <c r="AH4095" s="10">
        <v>1</v>
      </c>
      <c r="AQ4095" s="10">
        <v>44.729445452042995</v>
      </c>
      <c r="AR4095" s="10">
        <v>91.554625729558595</v>
      </c>
      <c r="AS4095" s="10">
        <v>156.41232163502093</v>
      </c>
      <c r="AT4095" s="10">
        <v>1051.1419681230104</v>
      </c>
      <c r="AU4095" s="10">
        <v>209.41828966895315</v>
      </c>
      <c r="AV4095" s="10">
        <v>2886.6785969074026</v>
      </c>
      <c r="AW4095" s="10">
        <v>4147.2388546993661</v>
      </c>
      <c r="AX4095" s="10">
        <v>4.9717586216549211E-26</v>
      </c>
      <c r="AY4095" s="10">
        <v>0</v>
      </c>
      <c r="AZ4095" s="10" t="s">
        <v>33</v>
      </c>
      <c r="BA4095" s="10">
        <v>4100</v>
      </c>
      <c r="BB4095" s="10" t="s">
        <v>33</v>
      </c>
      <c r="BC4095" s="10">
        <v>4007</v>
      </c>
      <c r="BE4095" s="10" t="s">
        <v>33</v>
      </c>
      <c r="BF4095" s="10" t="s">
        <v>33</v>
      </c>
      <c r="BG4095" s="10" t="s">
        <v>33</v>
      </c>
      <c r="BR4095" s="10" t="s">
        <v>1766</v>
      </c>
      <c r="BS4095" s="11">
        <v>156.41232163502093</v>
      </c>
      <c r="BT4095" s="11">
        <v>4147.2388546993661</v>
      </c>
      <c r="BU4095" s="10">
        <v>4095</v>
      </c>
    </row>
    <row r="4096" spans="1:73" s="10" customFormat="1" x14ac:dyDescent="0.45">
      <c r="A4096" s="10" t="s">
        <v>33</v>
      </c>
      <c r="B4096" s="10" t="s">
        <v>33</v>
      </c>
      <c r="C4096" s="10">
        <v>1055</v>
      </c>
      <c r="D4096" s="10" t="s">
        <v>33</v>
      </c>
      <c r="E4096" s="10">
        <v>4095</v>
      </c>
      <c r="F4096" s="10">
        <v>1878</v>
      </c>
      <c r="G4096" s="10">
        <v>0</v>
      </c>
      <c r="H4096" s="10">
        <v>495</v>
      </c>
      <c r="I4096" s="10">
        <v>8.6113385356749336E-26</v>
      </c>
      <c r="J4096" s="10" t="s">
        <v>33</v>
      </c>
      <c r="K4096" s="10" t="s">
        <v>1004</v>
      </c>
      <c r="L4096" s="10" t="s">
        <v>33</v>
      </c>
      <c r="M4096" s="10">
        <v>1.7320508075688772</v>
      </c>
      <c r="N4096" s="10">
        <v>1.7320508075688772</v>
      </c>
      <c r="O4096" s="10">
        <v>1.7320508075688772</v>
      </c>
      <c r="Q4096" s="10">
        <v>1.5</v>
      </c>
      <c r="R4096" s="10">
        <v>2</v>
      </c>
      <c r="T4096" s="10">
        <v>0</v>
      </c>
      <c r="W4096" s="10">
        <v>0</v>
      </c>
      <c r="Y4096" s="10">
        <v>0</v>
      </c>
      <c r="AB4096" s="10">
        <v>0</v>
      </c>
      <c r="AE4096" s="10">
        <v>0</v>
      </c>
      <c r="AH4096" s="10">
        <v>1</v>
      </c>
      <c r="AQ4096" s="10">
        <v>10.311108569390584</v>
      </c>
      <c r="AR4096" s="10">
        <v>43.465028345613248</v>
      </c>
      <c r="AS4096" s="10">
        <v>58.416135771229591</v>
      </c>
      <c r="AT4096" s="10">
        <v>242.31105138067872</v>
      </c>
      <c r="AU4096" s="10">
        <v>83.986886992636443</v>
      </c>
      <c r="AV4096" s="10">
        <v>1842.1946540599095</v>
      </c>
      <c r="AW4096" s="10">
        <v>2168.4925924332247</v>
      </c>
      <c r="AX4096" s="10" t="s">
        <v>33</v>
      </c>
      <c r="AY4096" s="10">
        <v>0</v>
      </c>
      <c r="AZ4096" s="10" t="s">
        <v>33</v>
      </c>
      <c r="BA4096" s="10" t="s">
        <v>33</v>
      </c>
      <c r="BB4096" s="10">
        <v>4095</v>
      </c>
      <c r="BC4096" s="10">
        <v>1878</v>
      </c>
      <c r="BE4096" s="10" t="s">
        <v>1766</v>
      </c>
      <c r="BF4096" s="10" t="s">
        <v>4558</v>
      </c>
      <c r="BG4096" s="10">
        <v>2.9043092666437515E-24</v>
      </c>
      <c r="BR4096" s="10" t="s">
        <v>33</v>
      </c>
      <c r="BS4096" s="11" t="s">
        <v>33</v>
      </c>
      <c r="BT4096" s="11" t="s">
        <v>33</v>
      </c>
      <c r="BU4096" s="10">
        <v>4096</v>
      </c>
    </row>
    <row r="4097" spans="1:73" s="10" customFormat="1" x14ac:dyDescent="0.45">
      <c r="A4097" s="10" t="s">
        <v>33</v>
      </c>
      <c r="B4097" s="10" t="s">
        <v>33</v>
      </c>
      <c r="C4097" s="10">
        <v>1055</v>
      </c>
      <c r="D4097" s="10" t="s">
        <v>33</v>
      </c>
      <c r="E4097" s="10">
        <v>4095</v>
      </c>
      <c r="F4097" s="10">
        <v>1378</v>
      </c>
      <c r="G4097" s="10">
        <v>0</v>
      </c>
      <c r="H4097" s="10">
        <v>374</v>
      </c>
      <c r="I4097" s="10">
        <v>5.7121157731124513E-26</v>
      </c>
      <c r="J4097" s="10" t="s">
        <v>33</v>
      </c>
      <c r="K4097" s="10" t="s">
        <v>965</v>
      </c>
      <c r="L4097" s="10" t="s">
        <v>33</v>
      </c>
      <c r="M4097" s="10">
        <v>1.1489125293076057</v>
      </c>
      <c r="N4097" s="10">
        <v>1.1489125293076057</v>
      </c>
      <c r="O4097" s="10">
        <v>1.1489125293076057</v>
      </c>
      <c r="Q4097" s="10">
        <v>1.1000000000000001</v>
      </c>
      <c r="R4097" s="10">
        <v>1.2</v>
      </c>
      <c r="T4097" s="10">
        <v>0</v>
      </c>
      <c r="W4097" s="10">
        <v>0</v>
      </c>
      <c r="Y4097" s="10">
        <v>0</v>
      </c>
      <c r="AB4097" s="10">
        <v>0</v>
      </c>
      <c r="AE4097" s="10">
        <v>0</v>
      </c>
      <c r="AH4097" s="10">
        <v>1</v>
      </c>
      <c r="AQ4097" s="10">
        <v>34.055263291460051</v>
      </c>
      <c r="AR4097" s="10">
        <v>47.013072608789678</v>
      </c>
      <c r="AS4097" s="10">
        <v>96.393204381406747</v>
      </c>
      <c r="AT4097" s="10">
        <v>800.29868734931119</v>
      </c>
      <c r="AU4097" s="10">
        <v>116.9367131274914</v>
      </c>
      <c r="AV4097" s="10">
        <v>1041.5444892472249</v>
      </c>
      <c r="AW4097" s="10">
        <v>1958.7798897240275</v>
      </c>
      <c r="AX4097" s="10" t="s">
        <v>33</v>
      </c>
      <c r="AY4097" s="10">
        <v>0</v>
      </c>
      <c r="AZ4097" s="10" t="s">
        <v>33</v>
      </c>
      <c r="BA4097" s="10" t="s">
        <v>33</v>
      </c>
      <c r="BB4097" s="10">
        <v>4095</v>
      </c>
      <c r="BC4097" s="10">
        <v>1378</v>
      </c>
      <c r="BE4097" s="10" t="s">
        <v>1766</v>
      </c>
      <c r="BF4097" s="10" t="s">
        <v>4559</v>
      </c>
      <c r="BG4097" s="10">
        <v>4.7924374495220391E-24</v>
      </c>
      <c r="BR4097" s="10" t="s">
        <v>33</v>
      </c>
      <c r="BS4097" s="11" t="s">
        <v>33</v>
      </c>
      <c r="BT4097" s="11" t="s">
        <v>33</v>
      </c>
      <c r="BU4097" s="10">
        <v>4097</v>
      </c>
    </row>
    <row r="4098" spans="1:73" s="10" customFormat="1" x14ac:dyDescent="0.45">
      <c r="A4098" s="10" t="s">
        <v>33</v>
      </c>
      <c r="B4098" s="10" t="s">
        <v>33</v>
      </c>
      <c r="C4098" s="10">
        <v>1055</v>
      </c>
      <c r="D4098" s="10" t="s">
        <v>33</v>
      </c>
      <c r="E4098" s="10">
        <v>4095</v>
      </c>
      <c r="F4098" s="10">
        <v>24</v>
      </c>
      <c r="G4098" s="10">
        <v>0</v>
      </c>
      <c r="H4098" s="10">
        <v>11</v>
      </c>
      <c r="I4098" s="10">
        <v>1.217827174733756E-25</v>
      </c>
      <c r="J4098" s="10" t="s">
        <v>33</v>
      </c>
      <c r="K4098" s="10" t="s">
        <v>836</v>
      </c>
      <c r="L4098" s="10" t="s">
        <v>33</v>
      </c>
      <c r="M4098" s="10">
        <v>2.4494897427831779</v>
      </c>
      <c r="N4098" s="10">
        <v>2.4494897427831779</v>
      </c>
      <c r="O4098" s="10">
        <v>2.4494897427831779</v>
      </c>
      <c r="Q4098" s="10">
        <v>2</v>
      </c>
      <c r="R4098" s="10">
        <v>3</v>
      </c>
      <c r="T4098" s="10">
        <v>0</v>
      </c>
      <c r="W4098" s="10">
        <v>0</v>
      </c>
      <c r="Y4098" s="10">
        <v>0</v>
      </c>
      <c r="AB4098" s="10">
        <v>0</v>
      </c>
      <c r="AE4098" s="10">
        <v>0</v>
      </c>
      <c r="AH4098" s="10">
        <v>1</v>
      </c>
      <c r="AQ4098" s="10">
        <v>0</v>
      </c>
      <c r="AR4098" s="10">
        <v>0</v>
      </c>
      <c r="AS4098" s="10">
        <v>0</v>
      </c>
      <c r="AT4098" s="10">
        <v>0</v>
      </c>
      <c r="AU4098" s="10">
        <v>0</v>
      </c>
      <c r="AV4098" s="10">
        <v>2.4494897427831779</v>
      </c>
      <c r="AW4098" s="10">
        <v>2.4494897427831779</v>
      </c>
      <c r="AX4098" s="10" t="s">
        <v>33</v>
      </c>
      <c r="AY4098" s="10">
        <v>0</v>
      </c>
      <c r="AZ4098" s="10" t="s">
        <v>33</v>
      </c>
      <c r="BA4098" s="10" t="s">
        <v>33</v>
      </c>
      <c r="BB4098" s="10">
        <v>4095</v>
      </c>
      <c r="BC4098" s="10">
        <v>24</v>
      </c>
      <c r="BE4098" s="10" t="s">
        <v>1766</v>
      </c>
      <c r="BF4098" s="10" t="s">
        <v>4560</v>
      </c>
      <c r="BG4098" s="10">
        <v>0</v>
      </c>
      <c r="BR4098" s="10" t="s">
        <v>33</v>
      </c>
      <c r="BS4098" s="11" t="s">
        <v>33</v>
      </c>
      <c r="BT4098" s="11" t="s">
        <v>33</v>
      </c>
      <c r="BU4098" s="10">
        <v>4098</v>
      </c>
    </row>
    <row r="4099" spans="1:73" s="10" customFormat="1" x14ac:dyDescent="0.45">
      <c r="A4099" s="10" t="s">
        <v>33</v>
      </c>
      <c r="B4099" s="10" t="s">
        <v>33</v>
      </c>
      <c r="C4099" s="10">
        <v>1055</v>
      </c>
      <c r="D4099" s="10" t="s">
        <v>33</v>
      </c>
      <c r="E4099" s="10">
        <v>4095</v>
      </c>
      <c r="F4099" s="10">
        <v>3471</v>
      </c>
      <c r="G4099" s="10" t="e">
        <v>#VALUE!</v>
      </c>
      <c r="H4099" s="10">
        <v>921</v>
      </c>
      <c r="I4099" s="10">
        <v>1.217827174733756E-26</v>
      </c>
      <c r="J4099" s="10" t="s">
        <v>33</v>
      </c>
      <c r="K4099" s="10" t="s">
        <v>852</v>
      </c>
      <c r="L4099" s="10" t="s">
        <v>33</v>
      </c>
      <c r="M4099" s="10">
        <v>0.2449489742783178</v>
      </c>
      <c r="N4099" s="10">
        <v>0.2449489742783178</v>
      </c>
      <c r="O4099" s="10">
        <v>0.2449489742783178</v>
      </c>
      <c r="Q4099" s="10">
        <v>0.2</v>
      </c>
      <c r="R4099" s="10">
        <v>0.3</v>
      </c>
      <c r="T4099" s="10">
        <v>0</v>
      </c>
      <c r="W4099" s="10">
        <v>0</v>
      </c>
      <c r="Y4099" s="10">
        <v>0</v>
      </c>
      <c r="AB4099" s="10">
        <v>0</v>
      </c>
      <c r="AE4099" s="10">
        <v>0</v>
      </c>
      <c r="AH4099" s="10">
        <v>1</v>
      </c>
      <c r="AQ4099" s="10">
        <v>0.11812461691404304</v>
      </c>
      <c r="AR4099" s="10">
        <v>4.3255043065224319E-2</v>
      </c>
      <c r="AS4099" s="10">
        <v>0.21453573759058672</v>
      </c>
      <c r="AT4099" s="10">
        <v>2.7759284974800114</v>
      </c>
      <c r="AU4099" s="10">
        <v>1.0822388149094926E-2</v>
      </c>
      <c r="AV4099" s="10">
        <v>0.48996385748535853</v>
      </c>
      <c r="AW4099" s="10">
        <v>3.2767147431144648</v>
      </c>
      <c r="AX4099" s="10" t="s">
        <v>33</v>
      </c>
      <c r="AY4099" s="10">
        <v>0</v>
      </c>
      <c r="AZ4099" s="10" t="s">
        <v>33</v>
      </c>
      <c r="BA4099" s="10" t="s">
        <v>33</v>
      </c>
      <c r="BB4099" s="10">
        <v>4095</v>
      </c>
      <c r="BC4099" s="10">
        <v>3471</v>
      </c>
      <c r="BE4099" s="10" t="s">
        <v>1766</v>
      </c>
      <c r="BF4099" s="10" t="s">
        <v>4561</v>
      </c>
      <c r="BG4099" s="10">
        <v>1.0666199030190973E-26</v>
      </c>
      <c r="BR4099" s="10" t="s">
        <v>33</v>
      </c>
      <c r="BS4099" s="11" t="s">
        <v>33</v>
      </c>
      <c r="BT4099" s="11" t="s">
        <v>33</v>
      </c>
      <c r="BU4099" s="10">
        <v>4099</v>
      </c>
    </row>
    <row r="4100" spans="1:73" s="10" customFormat="1" x14ac:dyDescent="0.45">
      <c r="A4100" s="10">
        <v>1047</v>
      </c>
      <c r="B4100" s="10">
        <v>4008</v>
      </c>
      <c r="C4100" s="10">
        <v>1055</v>
      </c>
      <c r="D4100" s="10">
        <v>4106</v>
      </c>
      <c r="E4100" s="10" t="s">
        <v>33</v>
      </c>
      <c r="F4100" s="10">
        <v>4008</v>
      </c>
      <c r="G4100" s="10">
        <v>0</v>
      </c>
      <c r="H4100" s="10" t="s">
        <v>33</v>
      </c>
      <c r="I4100" s="10">
        <v>3.2220678442019214E-26</v>
      </c>
      <c r="J4100" s="10" t="s">
        <v>1767</v>
      </c>
      <c r="L4100" s="10">
        <v>1</v>
      </c>
      <c r="M4100" s="10" t="s">
        <v>33</v>
      </c>
      <c r="N4100" s="10">
        <v>1</v>
      </c>
      <c r="O4100" s="10">
        <v>1</v>
      </c>
      <c r="Q4100" s="10">
        <v>1</v>
      </c>
      <c r="T4100" s="10">
        <v>0.70710678118654757</v>
      </c>
      <c r="U4100" s="10">
        <v>0.5</v>
      </c>
      <c r="V4100" s="10">
        <v>1</v>
      </c>
      <c r="W4100" s="10">
        <v>2.9330789283618</v>
      </c>
      <c r="X4100" s="10" t="s">
        <v>1008</v>
      </c>
      <c r="Y4100" s="10">
        <v>0.28284271247461906</v>
      </c>
      <c r="Z4100" s="10">
        <v>0.2</v>
      </c>
      <c r="AA4100" s="10">
        <v>0.4</v>
      </c>
      <c r="AB4100" s="10">
        <v>33.935468642704798</v>
      </c>
      <c r="AC4100" s="10">
        <v>0.2</v>
      </c>
      <c r="AE4100" s="10">
        <v>0</v>
      </c>
      <c r="AH4100" s="10">
        <v>1</v>
      </c>
      <c r="AQ4100" s="10">
        <v>17.568706561300523</v>
      </c>
      <c r="AR4100" s="10">
        <v>49.206443792068278</v>
      </c>
      <c r="AS4100" s="10">
        <v>74.681068305954028</v>
      </c>
      <c r="AT4100" s="10">
        <v>412.86460419056232</v>
      </c>
      <c r="AU4100" s="10">
        <v>120.4821616809385</v>
      </c>
      <c r="AV4100" s="10">
        <v>841.93317410814529</v>
      </c>
      <c r="AW4100" s="10">
        <v>1375.2799399796461</v>
      </c>
      <c r="AX4100" s="10">
        <v>3.2220678442019214E-26</v>
      </c>
      <c r="AY4100" s="10">
        <v>0</v>
      </c>
      <c r="AZ4100" s="10" t="s">
        <v>33</v>
      </c>
      <c r="BA4100" s="10">
        <v>4106</v>
      </c>
      <c r="BB4100" s="10" t="s">
        <v>33</v>
      </c>
      <c r="BC4100" s="10">
        <v>4008</v>
      </c>
      <c r="BE4100" s="10" t="s">
        <v>33</v>
      </c>
      <c r="BF4100" s="10" t="s">
        <v>33</v>
      </c>
      <c r="BG4100" s="10" t="s">
        <v>33</v>
      </c>
      <c r="BR4100" s="10" t="s">
        <v>1767</v>
      </c>
      <c r="BS4100" s="11">
        <v>74.681068305954028</v>
      </c>
      <c r="BT4100" s="11">
        <v>1375.2799399796461</v>
      </c>
      <c r="BU4100" s="10">
        <v>4100</v>
      </c>
    </row>
    <row r="4101" spans="1:73" s="10" customFormat="1" x14ac:dyDescent="0.45">
      <c r="A4101" s="10" t="s">
        <v>33</v>
      </c>
      <c r="B4101" s="10" t="s">
        <v>33</v>
      </c>
      <c r="C4101" s="10">
        <v>1055</v>
      </c>
      <c r="D4101" s="10" t="s">
        <v>33</v>
      </c>
      <c r="E4101" s="10">
        <v>4100</v>
      </c>
      <c r="F4101" s="10">
        <v>4146</v>
      </c>
      <c r="G4101" s="10">
        <v>0</v>
      </c>
      <c r="H4101" s="10">
        <v>1056</v>
      </c>
      <c r="I4101" s="10">
        <v>1.4409525455503394E-26</v>
      </c>
      <c r="J4101" s="10" t="s">
        <v>33</v>
      </c>
      <c r="K4101" s="10" t="s">
        <v>1006</v>
      </c>
      <c r="L4101" s="10" t="s">
        <v>33</v>
      </c>
      <c r="M4101" s="10">
        <v>0.44721359549995793</v>
      </c>
      <c r="N4101" s="10">
        <v>0.44721359549995793</v>
      </c>
      <c r="O4101" s="10">
        <v>0.44721359549995793</v>
      </c>
      <c r="Q4101" s="10">
        <v>0.4</v>
      </c>
      <c r="R4101" s="10">
        <v>0.5</v>
      </c>
      <c r="T4101" s="10">
        <v>0</v>
      </c>
      <c r="W4101" s="10">
        <v>0</v>
      </c>
      <c r="Y4101" s="10">
        <v>0</v>
      </c>
      <c r="AB4101" s="10">
        <v>0</v>
      </c>
      <c r="AE4101" s="10">
        <v>0</v>
      </c>
      <c r="AH4101" s="10">
        <v>1</v>
      </c>
      <c r="AQ4101" s="10">
        <v>0.62639002245604058</v>
      </c>
      <c r="AR4101" s="10">
        <v>21.344058161541728</v>
      </c>
      <c r="AS4101" s="10">
        <v>22.252323694102987</v>
      </c>
      <c r="AT4101" s="10">
        <v>14.720165527716954</v>
      </c>
      <c r="AU4101" s="10">
        <v>30.799302400030218</v>
      </c>
      <c r="AV4101" s="10">
        <v>315.57163973622949</v>
      </c>
      <c r="AW4101" s="10">
        <v>361.09110766397669</v>
      </c>
      <c r="AX4101" s="10" t="s">
        <v>33</v>
      </c>
      <c r="AY4101" s="10">
        <v>0</v>
      </c>
      <c r="AZ4101" s="10" t="s">
        <v>33</v>
      </c>
      <c r="BA4101" s="10" t="s">
        <v>33</v>
      </c>
      <c r="BB4101" s="10">
        <v>4100</v>
      </c>
      <c r="BC4101" s="10">
        <v>4146</v>
      </c>
      <c r="BE4101" s="10" t="s">
        <v>1767</v>
      </c>
      <c r="BF4101" s="10" t="s">
        <v>4562</v>
      </c>
      <c r="BG4101" s="10">
        <v>7.169849663354175E-25</v>
      </c>
      <c r="BR4101" s="10" t="s">
        <v>33</v>
      </c>
      <c r="BS4101" s="11" t="s">
        <v>33</v>
      </c>
      <c r="BT4101" s="11" t="s">
        <v>33</v>
      </c>
      <c r="BU4101" s="10">
        <v>4101</v>
      </c>
    </row>
    <row r="4102" spans="1:73" s="10" customFormat="1" x14ac:dyDescent="0.45">
      <c r="A4102" s="10" t="s">
        <v>33</v>
      </c>
      <c r="B4102" s="10" t="s">
        <v>33</v>
      </c>
      <c r="C4102" s="10">
        <v>1056</v>
      </c>
      <c r="D4102" s="10" t="s">
        <v>33</v>
      </c>
      <c r="E4102" s="10">
        <v>4100</v>
      </c>
      <c r="F4102" s="10">
        <v>1378</v>
      </c>
      <c r="G4102" s="10">
        <v>0</v>
      </c>
      <c r="H4102" s="10">
        <v>374</v>
      </c>
      <c r="I4102" s="10">
        <v>1.7647992400814334E-26</v>
      </c>
      <c r="J4102" s="10" t="s">
        <v>33</v>
      </c>
      <c r="K4102" s="10" t="s">
        <v>1007</v>
      </c>
      <c r="L4102" s="10" t="s">
        <v>33</v>
      </c>
      <c r="M4102" s="10">
        <v>0.54772255750516607</v>
      </c>
      <c r="N4102" s="10">
        <v>0.54772255750516607</v>
      </c>
      <c r="O4102" s="10">
        <v>0.54772255750516607</v>
      </c>
      <c r="Q4102" s="10">
        <v>0.5</v>
      </c>
      <c r="R4102" s="10">
        <v>0.6</v>
      </c>
      <c r="T4102" s="10">
        <v>0</v>
      </c>
      <c r="W4102" s="10">
        <v>0</v>
      </c>
      <c r="Y4102" s="10">
        <v>0</v>
      </c>
      <c r="AB4102" s="10">
        <v>0</v>
      </c>
      <c r="AE4102" s="10">
        <v>0</v>
      </c>
      <c r="AH4102" s="10">
        <v>1</v>
      </c>
      <c r="AQ4102" s="10">
        <v>16.235209757657938</v>
      </c>
      <c r="AR4102" s="10">
        <v>22.412602968983819</v>
      </c>
      <c r="AS4102" s="10">
        <v>45.953657117587824</v>
      </c>
      <c r="AT4102" s="10">
        <v>381.52742930496152</v>
      </c>
      <c r="AU4102" s="10">
        <v>55.747390638203498</v>
      </c>
      <c r="AV4102" s="10">
        <v>496.53685276606853</v>
      </c>
      <c r="AW4102" s="10">
        <v>933.81167270923356</v>
      </c>
      <c r="AX4102" s="10" t="s">
        <v>33</v>
      </c>
      <c r="AY4102" s="10">
        <v>0</v>
      </c>
      <c r="AZ4102" s="10" t="s">
        <v>33</v>
      </c>
      <c r="BA4102" s="10" t="s">
        <v>33</v>
      </c>
      <c r="BB4102" s="10">
        <v>4100</v>
      </c>
      <c r="BC4102" s="10">
        <v>1378</v>
      </c>
      <c r="BE4102" s="10" t="s">
        <v>1767</v>
      </c>
      <c r="BF4102" s="10" t="s">
        <v>4563</v>
      </c>
      <c r="BG4102" s="10">
        <v>1.4806580092206048E-24</v>
      </c>
      <c r="BR4102" s="10" t="s">
        <v>33</v>
      </c>
      <c r="BS4102" s="11" t="s">
        <v>33</v>
      </c>
      <c r="BT4102" s="11" t="s">
        <v>33</v>
      </c>
      <c r="BU4102" s="10">
        <v>4102</v>
      </c>
    </row>
    <row r="4103" spans="1:73" s="10" customFormat="1" x14ac:dyDescent="0.45">
      <c r="A4103" s="10" t="s">
        <v>33</v>
      </c>
      <c r="B4103" s="10" t="s">
        <v>33</v>
      </c>
      <c r="C4103" s="10">
        <v>1056</v>
      </c>
      <c r="D4103" s="10" t="s">
        <v>33</v>
      </c>
      <c r="E4103" s="10">
        <v>4100</v>
      </c>
      <c r="F4103" s="10">
        <v>24</v>
      </c>
      <c r="G4103" s="10">
        <v>0</v>
      </c>
      <c r="H4103" s="10">
        <v>11</v>
      </c>
      <c r="I4103" s="10">
        <v>2.278346022078299E-26</v>
      </c>
      <c r="J4103" s="10" t="s">
        <v>33</v>
      </c>
      <c r="K4103" s="10" t="s">
        <v>1011</v>
      </c>
      <c r="L4103" s="10" t="s">
        <v>33</v>
      </c>
      <c r="M4103" s="10">
        <v>0.70710678118654757</v>
      </c>
      <c r="N4103" s="10">
        <v>0.70710678118654757</v>
      </c>
      <c r="O4103" s="10">
        <v>7.0710678118654755</v>
      </c>
      <c r="Q4103" s="10">
        <v>5</v>
      </c>
      <c r="R4103" s="10">
        <v>10</v>
      </c>
      <c r="S4103" s="10">
        <v>90</v>
      </c>
      <c r="T4103" s="10">
        <v>0</v>
      </c>
      <c r="W4103" s="10">
        <v>0</v>
      </c>
      <c r="Y4103" s="10">
        <v>0</v>
      </c>
      <c r="AB4103" s="10">
        <v>0</v>
      </c>
      <c r="AE4103" s="10">
        <v>0</v>
      </c>
      <c r="AH4103" s="10">
        <v>1</v>
      </c>
      <c r="AQ4103" s="10">
        <v>0</v>
      </c>
      <c r="AR4103" s="10">
        <v>0</v>
      </c>
      <c r="AS4103" s="10">
        <v>0</v>
      </c>
      <c r="AT4103" s="10">
        <v>0</v>
      </c>
      <c r="AU4103" s="10">
        <v>0</v>
      </c>
      <c r="AV4103" s="10">
        <v>0.70710678118654757</v>
      </c>
      <c r="AW4103" s="10">
        <v>0.70710678118654757</v>
      </c>
      <c r="AX4103" s="10" t="s">
        <v>33</v>
      </c>
      <c r="AY4103" s="10">
        <v>0</v>
      </c>
      <c r="AZ4103" s="10" t="s">
        <v>33</v>
      </c>
      <c r="BA4103" s="10" t="s">
        <v>33</v>
      </c>
      <c r="BB4103" s="10">
        <v>4100</v>
      </c>
      <c r="BC4103" s="10">
        <v>24</v>
      </c>
      <c r="BE4103" s="10" t="s">
        <v>1767</v>
      </c>
      <c r="BF4103" s="10" t="s">
        <v>4564</v>
      </c>
      <c r="BG4103" s="10">
        <v>0</v>
      </c>
      <c r="BR4103" s="10" t="s">
        <v>33</v>
      </c>
      <c r="BS4103" s="11" t="s">
        <v>33</v>
      </c>
      <c r="BT4103" s="11" t="s">
        <v>33</v>
      </c>
      <c r="BU4103" s="10">
        <v>4103</v>
      </c>
    </row>
    <row r="4104" spans="1:73" s="10" customFormat="1" x14ac:dyDescent="0.45">
      <c r="A4104" s="10" t="s">
        <v>33</v>
      </c>
      <c r="B4104" s="10" t="s">
        <v>33</v>
      </c>
      <c r="C4104" s="10">
        <v>1056</v>
      </c>
      <c r="D4104" s="10" t="s">
        <v>33</v>
      </c>
      <c r="E4104" s="10">
        <v>4100</v>
      </c>
      <c r="F4104" s="10">
        <v>45</v>
      </c>
      <c r="G4104" s="10">
        <v>0</v>
      </c>
      <c r="H4104" s="10">
        <v>22</v>
      </c>
      <c r="I4104" s="10">
        <v>2.5472682908166565E-28</v>
      </c>
      <c r="J4104" s="10" t="s">
        <v>33</v>
      </c>
      <c r="K4104" s="10" t="s">
        <v>1012</v>
      </c>
      <c r="L4104" s="10" t="s">
        <v>33</v>
      </c>
      <c r="M4104" s="10">
        <v>7.9056941504209478E-3</v>
      </c>
      <c r="N4104" s="10">
        <v>7.9056941504209478E-3</v>
      </c>
      <c r="O4104" s="10">
        <v>3.1622776601683791E-2</v>
      </c>
      <c r="Q4104" s="10">
        <v>0.02</v>
      </c>
      <c r="R4104" s="10">
        <v>0.05</v>
      </c>
      <c r="S4104" s="10">
        <v>75</v>
      </c>
      <c r="T4104" s="10">
        <v>0</v>
      </c>
      <c r="W4104" s="10">
        <v>0</v>
      </c>
      <c r="Y4104" s="10">
        <v>0</v>
      </c>
      <c r="AB4104" s="10">
        <v>0</v>
      </c>
      <c r="AE4104" s="10">
        <v>0</v>
      </c>
      <c r="AH4104" s="10">
        <v>1</v>
      </c>
      <c r="AQ4104" s="10">
        <v>0</v>
      </c>
      <c r="AR4104" s="10">
        <v>2.8624412039263324E-2</v>
      </c>
      <c r="AS4104" s="10">
        <v>2.8624412039263324E-2</v>
      </c>
      <c r="AT4104" s="10">
        <v>0</v>
      </c>
      <c r="AU4104" s="10">
        <v>0</v>
      </c>
      <c r="AV4104" s="10">
        <v>0.38314916618059236</v>
      </c>
      <c r="AW4104" s="10">
        <v>0.38314916618059236</v>
      </c>
      <c r="AX4104" s="10" t="s">
        <v>33</v>
      </c>
      <c r="AY4104" s="10">
        <v>0</v>
      </c>
      <c r="AZ4104" s="10" t="s">
        <v>33</v>
      </c>
      <c r="BA4104" s="10" t="s">
        <v>33</v>
      </c>
      <c r="BB4104" s="10">
        <v>4100</v>
      </c>
      <c r="BC4104" s="10">
        <v>45</v>
      </c>
      <c r="BE4104" s="10" t="s">
        <v>1767</v>
      </c>
      <c r="BF4104" s="10" t="s">
        <v>4565</v>
      </c>
      <c r="BG4104" s="10">
        <v>9.2229797590896699E-28</v>
      </c>
      <c r="BR4104" s="10" t="s">
        <v>33</v>
      </c>
      <c r="BS4104" s="11" t="s">
        <v>33</v>
      </c>
      <c r="BT4104" s="11" t="s">
        <v>33</v>
      </c>
      <c r="BU4104" s="10">
        <v>4104</v>
      </c>
    </row>
    <row r="4105" spans="1:73" s="10" customFormat="1" x14ac:dyDescent="0.45">
      <c r="A4105" s="10" t="s">
        <v>33</v>
      </c>
      <c r="B4105" s="10" t="s">
        <v>33</v>
      </c>
      <c r="C4105" s="10">
        <v>1056</v>
      </c>
      <c r="D4105" s="10" t="s">
        <v>33</v>
      </c>
      <c r="E4105" s="10">
        <v>4100</v>
      </c>
      <c r="F4105" s="10">
        <v>78</v>
      </c>
      <c r="G4105" s="10">
        <v>0</v>
      </c>
      <c r="H4105" s="10">
        <v>33</v>
      </c>
      <c r="I4105" s="10">
        <v>5.5807852115916486E-26</v>
      </c>
      <c r="J4105" s="10" t="s">
        <v>33</v>
      </c>
      <c r="K4105" s="10" t="s">
        <v>1013</v>
      </c>
      <c r="L4105" s="10" t="s">
        <v>33</v>
      </c>
      <c r="M4105" s="10">
        <v>1.7320508075688772</v>
      </c>
      <c r="N4105" s="10">
        <v>1.7320508075688772</v>
      </c>
      <c r="O4105" s="10">
        <v>1.7320508075688772</v>
      </c>
      <c r="Q4105" s="10">
        <v>1</v>
      </c>
      <c r="R4105" s="10">
        <v>3</v>
      </c>
      <c r="T4105" s="10">
        <v>0</v>
      </c>
      <c r="W4105" s="10">
        <v>0</v>
      </c>
      <c r="Y4105" s="10">
        <v>0</v>
      </c>
      <c r="AB4105" s="10">
        <v>0</v>
      </c>
      <c r="AE4105" s="10">
        <v>0</v>
      </c>
      <c r="AH4105" s="10">
        <v>1</v>
      </c>
      <c r="AQ4105" s="10">
        <v>0</v>
      </c>
      <c r="AR4105" s="10">
        <v>2.2880793211416748</v>
      </c>
      <c r="AS4105" s="10">
        <v>2.2880793211416748</v>
      </c>
      <c r="AT4105" s="10">
        <v>0</v>
      </c>
      <c r="AU4105" s="10">
        <v>0</v>
      </c>
      <c r="AV4105" s="10">
        <v>28.73442565848012</v>
      </c>
      <c r="AW4105" s="10">
        <v>28.73442565848012</v>
      </c>
      <c r="AX4105" s="10" t="s">
        <v>33</v>
      </c>
      <c r="AY4105" s="10">
        <v>0</v>
      </c>
      <c r="AZ4105" s="10" t="s">
        <v>33</v>
      </c>
      <c r="BA4105" s="10" t="s">
        <v>33</v>
      </c>
      <c r="BB4105" s="10">
        <v>4100</v>
      </c>
      <c r="BC4105" s="10">
        <v>78</v>
      </c>
      <c r="BE4105" s="10" t="s">
        <v>1767</v>
      </c>
      <c r="BF4105" s="10" t="s">
        <v>4566</v>
      </c>
      <c r="BG4105" s="10">
        <v>7.3723468056339519E-26</v>
      </c>
      <c r="BR4105" s="10" t="s">
        <v>33</v>
      </c>
      <c r="BS4105" s="11" t="s">
        <v>33</v>
      </c>
      <c r="BT4105" s="11" t="s">
        <v>33</v>
      </c>
      <c r="BU4105" s="10">
        <v>4105</v>
      </c>
    </row>
    <row r="4106" spans="1:73" s="10" customFormat="1" x14ac:dyDescent="0.45">
      <c r="A4106" s="10">
        <v>1048</v>
      </c>
      <c r="B4106" s="10">
        <v>4026</v>
      </c>
      <c r="C4106" s="10">
        <v>1056</v>
      </c>
      <c r="D4106" s="10">
        <v>4112</v>
      </c>
      <c r="E4106" s="10" t="s">
        <v>33</v>
      </c>
      <c r="F4106" s="10">
        <v>4026</v>
      </c>
      <c r="G4106" s="10" t="e">
        <v>#VALUE!</v>
      </c>
      <c r="H4106" s="10" t="s">
        <v>33</v>
      </c>
      <c r="I4106" s="10">
        <v>1.597158977685066E-23</v>
      </c>
      <c r="J4106" s="10" t="s">
        <v>1018</v>
      </c>
      <c r="L4106" s="10">
        <v>1</v>
      </c>
      <c r="M4106" s="10" t="s">
        <v>33</v>
      </c>
      <c r="N4106" s="10">
        <v>1</v>
      </c>
      <c r="O4106" s="10">
        <v>1</v>
      </c>
      <c r="Q4106" s="10">
        <v>1</v>
      </c>
      <c r="T4106" s="10">
        <v>0.31622776601683794</v>
      </c>
      <c r="U4106" s="10">
        <v>0.2</v>
      </c>
      <c r="V4106" s="10">
        <v>0.5</v>
      </c>
      <c r="W4106" s="10">
        <v>0.73326973209044999</v>
      </c>
      <c r="X4106" s="10" t="s">
        <v>1008</v>
      </c>
      <c r="Y4106" s="10">
        <v>7.0710678118654766E-2</v>
      </c>
      <c r="Z4106" s="10">
        <v>0.05</v>
      </c>
      <c r="AA4106" s="10">
        <v>0.1</v>
      </c>
      <c r="AB4106" s="10">
        <v>8.4838671606761995</v>
      </c>
      <c r="AC4106" s="10">
        <v>0.02</v>
      </c>
      <c r="AE4106" s="10">
        <v>0</v>
      </c>
      <c r="AH4106" s="10">
        <v>1</v>
      </c>
      <c r="AQ4106" s="10">
        <v>5.5014320345434813</v>
      </c>
      <c r="AR4106" s="10">
        <v>12.432601030073958</v>
      </c>
      <c r="AS4106" s="10">
        <v>20.409677480162006</v>
      </c>
      <c r="AT4106" s="10">
        <v>129.28365281177182</v>
      </c>
      <c r="AU4106" s="10">
        <v>15.12879916459244</v>
      </c>
      <c r="AV4106" s="10">
        <v>256.97845133400551</v>
      </c>
      <c r="AW4106" s="10">
        <v>401.39090331036977</v>
      </c>
      <c r="AX4106" s="10">
        <v>1.597158977685066E-23</v>
      </c>
      <c r="AY4106" s="10">
        <v>0</v>
      </c>
      <c r="AZ4106" s="10" t="s">
        <v>33</v>
      </c>
      <c r="BA4106" s="10">
        <v>4112</v>
      </c>
      <c r="BB4106" s="10" t="s">
        <v>33</v>
      </c>
      <c r="BC4106" s="10">
        <v>4026</v>
      </c>
      <c r="BE4106" s="10" t="s">
        <v>33</v>
      </c>
      <c r="BF4106" s="10" t="s">
        <v>33</v>
      </c>
      <c r="BG4106" s="10" t="s">
        <v>33</v>
      </c>
      <c r="BR4106" s="10" t="s">
        <v>1018</v>
      </c>
      <c r="BS4106" s="11">
        <v>20.409677480162006</v>
      </c>
      <c r="BT4106" s="11">
        <v>401.39090331036977</v>
      </c>
      <c r="BU4106" s="10">
        <v>4106</v>
      </c>
    </row>
    <row r="4107" spans="1:73" s="10" customFormat="1" x14ac:dyDescent="0.45">
      <c r="A4107" s="10" t="s">
        <v>33</v>
      </c>
      <c r="B4107" s="10" t="s">
        <v>33</v>
      </c>
      <c r="C4107" s="10">
        <v>1056</v>
      </c>
      <c r="D4107" s="10" t="s">
        <v>33</v>
      </c>
      <c r="E4107" s="10">
        <v>4106</v>
      </c>
      <c r="F4107" s="10">
        <v>6</v>
      </c>
      <c r="G4107" s="10">
        <v>0</v>
      </c>
      <c r="H4107" s="10">
        <v>3</v>
      </c>
      <c r="I4107" s="10">
        <v>1.9099243503343288E-23</v>
      </c>
      <c r="J4107" s="10" t="s">
        <v>33</v>
      </c>
      <c r="K4107" s="10" t="s">
        <v>1008</v>
      </c>
      <c r="L4107" s="10" t="s">
        <v>33</v>
      </c>
      <c r="M4107" s="10">
        <v>1.1958260743101399</v>
      </c>
      <c r="N4107" s="10">
        <v>1.1958260743101399</v>
      </c>
      <c r="O4107" s="10">
        <v>1.1958260743101399</v>
      </c>
      <c r="Q4107" s="10">
        <v>1.1000000000000001</v>
      </c>
      <c r="R4107" s="10">
        <v>1.3</v>
      </c>
      <c r="T4107" s="10">
        <v>0</v>
      </c>
      <c r="W4107" s="10">
        <v>0</v>
      </c>
      <c r="Y4107" s="10">
        <v>0</v>
      </c>
      <c r="AB4107" s="10">
        <v>0</v>
      </c>
      <c r="AE4107" s="10">
        <v>0</v>
      </c>
      <c r="AH4107" s="10">
        <v>1</v>
      </c>
      <c r="AQ4107" s="10">
        <v>5.1817401669115055</v>
      </c>
      <c r="AR4107" s="10">
        <v>10.725777814388641</v>
      </c>
      <c r="AS4107" s="10">
        <v>18.239301056410323</v>
      </c>
      <c r="AT4107" s="10">
        <v>121.77089392242038</v>
      </c>
      <c r="AU4107" s="10">
        <v>6.6181036603221974</v>
      </c>
      <c r="AV4107" s="10">
        <v>246.16691022597553</v>
      </c>
      <c r="AW4107" s="10">
        <v>374.55590780871808</v>
      </c>
      <c r="AX4107" s="10" t="s">
        <v>33</v>
      </c>
      <c r="AY4107" s="10">
        <v>0</v>
      </c>
      <c r="AZ4107" s="10" t="s">
        <v>33</v>
      </c>
      <c r="BA4107" s="10" t="s">
        <v>33</v>
      </c>
      <c r="BB4107" s="10">
        <v>4106</v>
      </c>
      <c r="BC4107" s="10">
        <v>6</v>
      </c>
      <c r="BE4107" s="10" t="s">
        <v>1018</v>
      </c>
      <c r="BF4107" s="10" t="s">
        <v>4567</v>
      </c>
      <c r="BG4107" s="10">
        <v>2.9131063428946456E-22</v>
      </c>
      <c r="BR4107" s="10" t="s">
        <v>33</v>
      </c>
      <c r="BS4107" s="11" t="s">
        <v>33</v>
      </c>
      <c r="BT4107" s="11" t="s">
        <v>33</v>
      </c>
      <c r="BU4107" s="10">
        <v>4107</v>
      </c>
    </row>
    <row r="4108" spans="1:73" s="10" customFormat="1" x14ac:dyDescent="0.45">
      <c r="A4108" s="10" t="s">
        <v>33</v>
      </c>
      <c r="B4108" s="10" t="s">
        <v>33</v>
      </c>
      <c r="C4108" s="10">
        <v>1056</v>
      </c>
      <c r="D4108" s="10" t="s">
        <v>33</v>
      </c>
      <c r="E4108" s="10">
        <v>4106</v>
      </c>
      <c r="F4108" s="10">
        <v>1118</v>
      </c>
      <c r="G4108" s="10">
        <v>0</v>
      </c>
      <c r="H4108" s="10">
        <v>297</v>
      </c>
      <c r="I4108" s="10">
        <v>9.7805613335840914E-24</v>
      </c>
      <c r="J4108" s="10" t="s">
        <v>33</v>
      </c>
      <c r="K4108" s="10" t="s">
        <v>1014</v>
      </c>
      <c r="L4108" s="10" t="s">
        <v>33</v>
      </c>
      <c r="M4108" s="10">
        <v>0.61237243569579458</v>
      </c>
      <c r="N4108" s="10">
        <v>0.61237243569579458</v>
      </c>
      <c r="O4108" s="10">
        <v>12.24744871391589</v>
      </c>
      <c r="Q4108" s="10">
        <v>10</v>
      </c>
      <c r="R4108" s="10">
        <v>15</v>
      </c>
      <c r="S4108" s="10">
        <v>95</v>
      </c>
      <c r="T4108" s="10">
        <v>0</v>
      </c>
      <c r="W4108" s="10">
        <v>0</v>
      </c>
      <c r="Y4108" s="10">
        <v>0</v>
      </c>
      <c r="AB4108" s="10">
        <v>0</v>
      </c>
      <c r="AE4108" s="10">
        <v>0</v>
      </c>
      <c r="AH4108" s="10">
        <v>1</v>
      </c>
      <c r="AQ4108" s="10">
        <v>0</v>
      </c>
      <c r="AR4108" s="10">
        <v>0.89053800468222244</v>
      </c>
      <c r="AS4108" s="10">
        <v>0.89053800468222244</v>
      </c>
      <c r="AT4108" s="10">
        <v>0</v>
      </c>
      <c r="AU4108" s="10">
        <v>0</v>
      </c>
      <c r="AV4108" s="10">
        <v>9.9764374942762437</v>
      </c>
      <c r="AW4108" s="10">
        <v>9.9764374942762437</v>
      </c>
      <c r="AX4108" s="10" t="s">
        <v>33</v>
      </c>
      <c r="AY4108" s="10">
        <v>0</v>
      </c>
      <c r="AZ4108" s="10" t="s">
        <v>33</v>
      </c>
      <c r="BA4108" s="10" t="s">
        <v>33</v>
      </c>
      <c r="BB4108" s="10">
        <v>4106</v>
      </c>
      <c r="BC4108" s="10">
        <v>1118</v>
      </c>
      <c r="BE4108" s="10" t="s">
        <v>1018</v>
      </c>
      <c r="BF4108" s="10" t="s">
        <v>4568</v>
      </c>
      <c r="BG4108" s="10">
        <v>1.4223307691479569E-23</v>
      </c>
      <c r="BR4108" s="10" t="s">
        <v>33</v>
      </c>
      <c r="BS4108" s="11" t="s">
        <v>33</v>
      </c>
      <c r="BT4108" s="11" t="s">
        <v>33</v>
      </c>
      <c r="BU4108" s="10">
        <v>4108</v>
      </c>
    </row>
    <row r="4109" spans="1:73" s="10" customFormat="1" x14ac:dyDescent="0.45">
      <c r="A4109" s="10" t="s">
        <v>33</v>
      </c>
      <c r="B4109" s="10" t="s">
        <v>33</v>
      </c>
      <c r="C4109" s="10">
        <v>1056</v>
      </c>
      <c r="D4109" s="10" t="s">
        <v>33</v>
      </c>
      <c r="E4109" s="10">
        <v>4106</v>
      </c>
      <c r="F4109" s="10">
        <v>131</v>
      </c>
      <c r="G4109" s="10">
        <v>0</v>
      </c>
      <c r="H4109" s="10">
        <v>54</v>
      </c>
      <c r="I4109" s="10">
        <v>2.258723887508168E-26</v>
      </c>
      <c r="J4109" s="10" t="s">
        <v>33</v>
      </c>
      <c r="K4109" s="10" t="s">
        <v>1015</v>
      </c>
      <c r="L4109" s="10" t="s">
        <v>33</v>
      </c>
      <c r="M4109" s="10">
        <v>1.4142135623730952E-3</v>
      </c>
      <c r="N4109" s="10">
        <v>1.4142135623730952E-3</v>
      </c>
      <c r="O4109" s="10">
        <v>1.4142135623730951E-2</v>
      </c>
      <c r="Q4109" s="10">
        <v>0.01</v>
      </c>
      <c r="R4109" s="10">
        <v>0.02</v>
      </c>
      <c r="S4109" s="10">
        <v>90</v>
      </c>
      <c r="T4109" s="10">
        <v>0</v>
      </c>
      <c r="W4109" s="10">
        <v>0</v>
      </c>
      <c r="Y4109" s="10">
        <v>0</v>
      </c>
      <c r="AB4109" s="10">
        <v>0</v>
      </c>
      <c r="AE4109" s="10">
        <v>0</v>
      </c>
      <c r="AH4109" s="10">
        <v>1</v>
      </c>
      <c r="AQ4109" s="10">
        <v>0</v>
      </c>
      <c r="AR4109" s="10">
        <v>2.8142283108015174E-2</v>
      </c>
      <c r="AS4109" s="10">
        <v>2.8142283108015174E-2</v>
      </c>
      <c r="AT4109" s="10">
        <v>0</v>
      </c>
      <c r="AU4109" s="10">
        <v>0</v>
      </c>
      <c r="AV4109" s="10">
        <v>0.53793479115447274</v>
      </c>
      <c r="AW4109" s="10">
        <v>0.53793479115447274</v>
      </c>
      <c r="AX4109" s="10" t="s">
        <v>33</v>
      </c>
      <c r="AY4109" s="10">
        <v>0</v>
      </c>
      <c r="AZ4109" s="10" t="s">
        <v>33</v>
      </c>
      <c r="BA4109" s="10" t="s">
        <v>33</v>
      </c>
      <c r="BB4109" s="10">
        <v>4106</v>
      </c>
      <c r="BC4109" s="10">
        <v>131</v>
      </c>
      <c r="BE4109" s="10" t="s">
        <v>1018</v>
      </c>
      <c r="BF4109" s="10" t="s">
        <v>4569</v>
      </c>
      <c r="BG4109" s="10">
        <v>4.4947700118521219E-25</v>
      </c>
      <c r="BR4109" s="10" t="s">
        <v>33</v>
      </c>
      <c r="BS4109" s="11" t="s">
        <v>33</v>
      </c>
      <c r="BT4109" s="11" t="s">
        <v>33</v>
      </c>
      <c r="BU4109" s="10">
        <v>4109</v>
      </c>
    </row>
    <row r="4110" spans="1:73" s="10" customFormat="1" x14ac:dyDescent="0.45">
      <c r="A4110" s="10" t="s">
        <v>33</v>
      </c>
      <c r="B4110" s="10" t="s">
        <v>33</v>
      </c>
      <c r="C4110" s="10">
        <v>1056</v>
      </c>
      <c r="D4110" s="10" t="s">
        <v>33</v>
      </c>
      <c r="E4110" s="10">
        <v>4106</v>
      </c>
      <c r="F4110" s="10">
        <v>1115</v>
      </c>
      <c r="G4110" s="10">
        <v>0</v>
      </c>
      <c r="H4110" s="10">
        <v>294</v>
      </c>
      <c r="I4110" s="10">
        <v>5.3570340674668161E-26</v>
      </c>
      <c r="J4110" s="10" t="s">
        <v>33</v>
      </c>
      <c r="K4110" s="10" t="s">
        <v>1016</v>
      </c>
      <c r="L4110" s="10" t="s">
        <v>33</v>
      </c>
      <c r="M4110" s="10">
        <v>3.3541019662496844E-3</v>
      </c>
      <c r="N4110" s="10">
        <v>3.3541019662496844E-3</v>
      </c>
      <c r="O4110" s="10">
        <v>2.2360679774997897E-2</v>
      </c>
      <c r="Q4110" s="10">
        <v>0.01</v>
      </c>
      <c r="R4110" s="10">
        <v>0.05</v>
      </c>
      <c r="S4110" s="10">
        <v>85</v>
      </c>
      <c r="T4110" s="10">
        <v>0</v>
      </c>
      <c r="W4110" s="10">
        <v>0</v>
      </c>
      <c r="Y4110" s="10">
        <v>0</v>
      </c>
      <c r="AB4110" s="10">
        <v>0</v>
      </c>
      <c r="AE4110" s="10">
        <v>0</v>
      </c>
      <c r="AH4110" s="10">
        <v>1</v>
      </c>
      <c r="AQ4110" s="10">
        <v>0</v>
      </c>
      <c r="AR4110" s="10">
        <v>3.160234872600453E-2</v>
      </c>
      <c r="AS4110" s="10">
        <v>3.160234872600453E-2</v>
      </c>
      <c r="AT4110" s="10">
        <v>0</v>
      </c>
      <c r="AU4110" s="10">
        <v>0</v>
      </c>
      <c r="AV4110" s="10">
        <v>0.28154331904699847</v>
      </c>
      <c r="AW4110" s="10">
        <v>0.28154331904699847</v>
      </c>
      <c r="AX4110" s="10" t="s">
        <v>33</v>
      </c>
      <c r="AY4110" s="10">
        <v>0</v>
      </c>
      <c r="AZ4110" s="10" t="s">
        <v>33</v>
      </c>
      <c r="BA4110" s="10" t="s">
        <v>33</v>
      </c>
      <c r="BB4110" s="10">
        <v>4106</v>
      </c>
      <c r="BC4110" s="10">
        <v>1115</v>
      </c>
      <c r="BE4110" s="10" t="s">
        <v>1018</v>
      </c>
      <c r="BF4110" s="10" t="s">
        <v>4570</v>
      </c>
      <c r="BG4110" s="10">
        <v>5.0473974983672347E-25</v>
      </c>
      <c r="BR4110" s="10" t="s">
        <v>33</v>
      </c>
      <c r="BS4110" s="11" t="s">
        <v>33</v>
      </c>
      <c r="BT4110" s="11" t="s">
        <v>33</v>
      </c>
      <c r="BU4110" s="10">
        <v>4110</v>
      </c>
    </row>
    <row r="4111" spans="1:73" s="10" customFormat="1" x14ac:dyDescent="0.45">
      <c r="A4111" s="10" t="s">
        <v>33</v>
      </c>
      <c r="B4111" s="10" t="s">
        <v>33</v>
      </c>
      <c r="C4111" s="10">
        <v>1056</v>
      </c>
      <c r="D4111" s="10" t="s">
        <v>33</v>
      </c>
      <c r="E4111" s="10">
        <v>4106</v>
      </c>
      <c r="F4111" s="10">
        <v>3259</v>
      </c>
      <c r="G4111" s="10" t="e">
        <v>#VALUE!</v>
      </c>
      <c r="H4111" s="10">
        <v>836</v>
      </c>
      <c r="I4111" s="10">
        <v>1.129361943754084E-25</v>
      </c>
      <c r="J4111" s="10" t="s">
        <v>33</v>
      </c>
      <c r="K4111" s="10" t="s">
        <v>877</v>
      </c>
      <c r="L4111" s="10" t="s">
        <v>33</v>
      </c>
      <c r="M4111" s="10">
        <v>7.0710678118654753E-3</v>
      </c>
      <c r="N4111" s="10">
        <v>7.0710678118654753E-3</v>
      </c>
      <c r="O4111" s="10">
        <v>7.0710678118654753E-3</v>
      </c>
      <c r="Q4111" s="10">
        <v>5.0000000000000001E-3</v>
      </c>
      <c r="R4111" s="10">
        <v>0.01</v>
      </c>
      <c r="T4111" s="10">
        <v>0</v>
      </c>
      <c r="W4111" s="10">
        <v>0</v>
      </c>
      <c r="Y4111" s="10">
        <v>0</v>
      </c>
      <c r="AB4111" s="10">
        <v>0</v>
      </c>
      <c r="AE4111" s="10">
        <v>0</v>
      </c>
      <c r="AH4111" s="10">
        <v>1</v>
      </c>
      <c r="AQ4111" s="10">
        <v>3.4641016151377543E-3</v>
      </c>
      <c r="AR4111" s="10">
        <v>3.2708470786249081E-3</v>
      </c>
      <c r="AS4111" s="10">
        <v>8.2937944205746517E-3</v>
      </c>
      <c r="AT4111" s="10">
        <v>8.1406387955737222E-2</v>
      </c>
      <c r="AU4111" s="10">
        <v>2.6828343594042476E-2</v>
      </c>
      <c r="AV4111" s="10">
        <v>1.562550355225641E-2</v>
      </c>
      <c r="AW4111" s="10">
        <v>0.1238602351020361</v>
      </c>
      <c r="AX4111" s="10" t="s">
        <v>33</v>
      </c>
      <c r="AY4111" s="10">
        <v>0</v>
      </c>
      <c r="AZ4111" s="10" t="s">
        <v>33</v>
      </c>
      <c r="BA4111" s="10" t="s">
        <v>33</v>
      </c>
      <c r="BB4111" s="10">
        <v>4106</v>
      </c>
      <c r="BC4111" s="10">
        <v>3259</v>
      </c>
      <c r="BE4111" s="10" t="s">
        <v>1018</v>
      </c>
      <c r="BF4111" s="10" t="s">
        <v>4571</v>
      </c>
      <c r="BG4111" s="10">
        <v>1.3246508217895116E-25</v>
      </c>
      <c r="BR4111" s="10" t="s">
        <v>33</v>
      </c>
      <c r="BS4111" s="11" t="s">
        <v>33</v>
      </c>
      <c r="BT4111" s="11" t="s">
        <v>33</v>
      </c>
      <c r="BU4111" s="10">
        <v>4111</v>
      </c>
    </row>
    <row r="4112" spans="1:73" s="10" customFormat="1" x14ac:dyDescent="0.45">
      <c r="A4112" s="10">
        <v>1049</v>
      </c>
      <c r="B4112" s="10">
        <v>4032</v>
      </c>
      <c r="C4112" s="10">
        <v>1056</v>
      </c>
      <c r="D4112" s="10">
        <v>4118</v>
      </c>
      <c r="E4112" s="10" t="s">
        <v>33</v>
      </c>
      <c r="F4112" s="10">
        <v>4032</v>
      </c>
      <c r="G4112" s="10" t="e">
        <v>#VALUE!</v>
      </c>
      <c r="H4112" s="10" t="s">
        <v>33</v>
      </c>
      <c r="I4112" s="10">
        <v>1.1736673600300905E-21</v>
      </c>
      <c r="J4112" s="10" t="s">
        <v>1020</v>
      </c>
      <c r="L4112" s="10">
        <v>1</v>
      </c>
      <c r="M4112" s="10" t="s">
        <v>33</v>
      </c>
      <c r="N4112" s="10">
        <v>1</v>
      </c>
      <c r="O4112" s="10">
        <v>1</v>
      </c>
      <c r="Q4112" s="10">
        <v>1</v>
      </c>
      <c r="T4112" s="10">
        <v>0.31622776601683794</v>
      </c>
      <c r="U4112" s="10">
        <v>0.2</v>
      </c>
      <c r="V4112" s="10">
        <v>0.5</v>
      </c>
      <c r="W4112" s="10">
        <v>1.4665394641809</v>
      </c>
      <c r="X4112" s="10" t="s">
        <v>1008</v>
      </c>
      <c r="Y4112" s="10">
        <v>0.14142135623730953</v>
      </c>
      <c r="Z4112" s="10">
        <v>0.1</v>
      </c>
      <c r="AA4112" s="10">
        <v>0.2</v>
      </c>
      <c r="AB4112" s="10">
        <v>16.967734321352399</v>
      </c>
      <c r="AC4112" s="10">
        <v>7.4999999999999997E-2</v>
      </c>
      <c r="AE4112" s="10">
        <v>0</v>
      </c>
      <c r="AH4112" s="10">
        <v>1</v>
      </c>
      <c r="AQ4112" s="10">
        <v>0.32011786591470054</v>
      </c>
      <c r="AR4112" s="10">
        <v>32.099390540723931</v>
      </c>
      <c r="AS4112" s="10">
        <v>32.563561446300248</v>
      </c>
      <c r="AT4112" s="10">
        <v>7.5227698489954626</v>
      </c>
      <c r="AU4112" s="10">
        <v>16.978431997832892</v>
      </c>
      <c r="AV4112" s="10">
        <v>526.43268426646466</v>
      </c>
      <c r="AW4112" s="10">
        <v>550.93388611329306</v>
      </c>
      <c r="AX4112" s="10">
        <v>1.1736673600300905E-21</v>
      </c>
      <c r="AY4112" s="10">
        <v>0</v>
      </c>
      <c r="AZ4112" s="10" t="s">
        <v>33</v>
      </c>
      <c r="BA4112" s="10">
        <v>4118</v>
      </c>
      <c r="BB4112" s="10" t="s">
        <v>33</v>
      </c>
      <c r="BC4112" s="10">
        <v>4032</v>
      </c>
      <c r="BE4112" s="10" t="s">
        <v>33</v>
      </c>
      <c r="BF4112" s="10" t="s">
        <v>33</v>
      </c>
      <c r="BG4112" s="10" t="s">
        <v>33</v>
      </c>
      <c r="BR4112" s="10" t="s">
        <v>1020</v>
      </c>
      <c r="BS4112" s="11">
        <v>32.563561446300248</v>
      </c>
      <c r="BT4112" s="11">
        <v>550.93388611329306</v>
      </c>
      <c r="BU4112" s="10">
        <v>4112</v>
      </c>
    </row>
    <row r="4113" spans="1:73" s="10" customFormat="1" x14ac:dyDescent="0.45">
      <c r="A4113" s="10" t="s">
        <v>33</v>
      </c>
      <c r="B4113" s="10" t="s">
        <v>33</v>
      </c>
      <c r="C4113" s="10">
        <v>1056</v>
      </c>
      <c r="D4113" s="10" t="s">
        <v>33</v>
      </c>
      <c r="E4113" s="10">
        <v>4112</v>
      </c>
      <c r="F4113" s="10">
        <v>92</v>
      </c>
      <c r="G4113" s="10">
        <v>0</v>
      </c>
      <c r="H4113" s="10">
        <v>39</v>
      </c>
      <c r="I4113" s="10">
        <v>5.2488000000000036E-22</v>
      </c>
      <c r="J4113" s="10" t="s">
        <v>33</v>
      </c>
      <c r="K4113" s="10" t="s">
        <v>868</v>
      </c>
      <c r="L4113" s="10" t="s">
        <v>33</v>
      </c>
      <c r="M4113" s="10">
        <v>0.44721359549995793</v>
      </c>
      <c r="N4113" s="10">
        <v>0.44721359549995793</v>
      </c>
      <c r="O4113" s="10">
        <v>0.44721359549995793</v>
      </c>
      <c r="Q4113" s="10">
        <v>0.4</v>
      </c>
      <c r="R4113" s="10">
        <v>0.5</v>
      </c>
      <c r="T4113" s="10">
        <v>0</v>
      </c>
      <c r="W4113" s="10">
        <v>0</v>
      </c>
      <c r="Y4113" s="10">
        <v>0</v>
      </c>
      <c r="AB4113" s="10">
        <v>0</v>
      </c>
      <c r="AE4113" s="10">
        <v>0</v>
      </c>
      <c r="AH4113" s="10">
        <v>1</v>
      </c>
      <c r="AQ4113" s="10">
        <v>0</v>
      </c>
      <c r="AR4113" s="10">
        <v>1.4832008780806587</v>
      </c>
      <c r="AS4113" s="10">
        <v>1.4832008780806587</v>
      </c>
      <c r="AT4113" s="10">
        <v>0</v>
      </c>
      <c r="AU4113" s="10">
        <v>0</v>
      </c>
      <c r="AV4113" s="10">
        <v>29.946355793489918</v>
      </c>
      <c r="AW4113" s="10">
        <v>29.946355793489918</v>
      </c>
      <c r="AX4113" s="10" t="s">
        <v>33</v>
      </c>
      <c r="AY4113" s="10">
        <v>0</v>
      </c>
      <c r="AZ4113" s="10" t="s">
        <v>33</v>
      </c>
      <c r="BA4113" s="10" t="s">
        <v>33</v>
      </c>
      <c r="BB4113" s="10">
        <v>4112</v>
      </c>
      <c r="BC4113" s="10">
        <v>92</v>
      </c>
      <c r="BE4113" s="10" t="s">
        <v>1020</v>
      </c>
      <c r="BF4113" s="10" t="s">
        <v>4572</v>
      </c>
      <c r="BG4113" s="10">
        <v>1.7407844589712389E-21</v>
      </c>
      <c r="BR4113" s="10" t="s">
        <v>33</v>
      </c>
      <c r="BS4113" s="11" t="s">
        <v>33</v>
      </c>
      <c r="BT4113" s="11" t="s">
        <v>33</v>
      </c>
      <c r="BU4113" s="10">
        <v>4113</v>
      </c>
    </row>
    <row r="4114" spans="1:73" s="10" customFormat="1" x14ac:dyDescent="0.45">
      <c r="A4114" s="10" t="s">
        <v>33</v>
      </c>
      <c r="B4114" s="10" t="s">
        <v>33</v>
      </c>
      <c r="C4114" s="10">
        <v>1056</v>
      </c>
      <c r="D4114" s="10" t="s">
        <v>33</v>
      </c>
      <c r="E4114" s="10">
        <v>4112</v>
      </c>
      <c r="F4114" s="10">
        <v>1148</v>
      </c>
      <c r="G4114" s="10">
        <v>0</v>
      </c>
      <c r="H4114" s="10">
        <v>306</v>
      </c>
      <c r="I4114" s="10">
        <v>8.782922294544118E-22</v>
      </c>
      <c r="J4114" s="10" t="s">
        <v>33</v>
      </c>
      <c r="K4114" s="10" t="s">
        <v>1017</v>
      </c>
      <c r="L4114" s="10" t="s">
        <v>33</v>
      </c>
      <c r="M4114" s="10">
        <v>0.74833147735478822</v>
      </c>
      <c r="N4114" s="10">
        <v>0.74833147735478822</v>
      </c>
      <c r="O4114" s="10">
        <v>0.74833147735478822</v>
      </c>
      <c r="Q4114" s="10">
        <v>0.7</v>
      </c>
      <c r="R4114" s="10">
        <v>0.8</v>
      </c>
      <c r="T4114" s="10">
        <v>0</v>
      </c>
      <c r="W4114" s="10">
        <v>0</v>
      </c>
      <c r="Y4114" s="10">
        <v>0</v>
      </c>
      <c r="AB4114" s="10">
        <v>0</v>
      </c>
      <c r="AE4114" s="10">
        <v>0</v>
      </c>
      <c r="AH4114" s="10">
        <v>1</v>
      </c>
      <c r="AQ4114" s="10">
        <v>0</v>
      </c>
      <c r="AR4114" s="10">
        <v>28.8345643938401</v>
      </c>
      <c r="AS4114" s="10">
        <v>28.8345643938401</v>
      </c>
      <c r="AT4114" s="10">
        <v>0</v>
      </c>
      <c r="AU4114" s="10">
        <v>0</v>
      </c>
      <c r="AV4114" s="10">
        <v>495.29670726151431</v>
      </c>
      <c r="AW4114" s="10">
        <v>495.29670726151431</v>
      </c>
      <c r="AX4114" s="10" t="s">
        <v>33</v>
      </c>
      <c r="AY4114" s="10">
        <v>0</v>
      </c>
      <c r="AZ4114" s="10" t="s">
        <v>33</v>
      </c>
      <c r="BA4114" s="10" t="s">
        <v>33</v>
      </c>
      <c r="BB4114" s="10">
        <v>4112</v>
      </c>
      <c r="BC4114" s="10">
        <v>1148</v>
      </c>
      <c r="BE4114" s="10" t="s">
        <v>1020</v>
      </c>
      <c r="BF4114" s="10" t="s">
        <v>4573</v>
      </c>
      <c r="BG4114" s="10">
        <v>3.3842187069735956E-20</v>
      </c>
      <c r="BR4114" s="10" t="s">
        <v>33</v>
      </c>
      <c r="BS4114" s="11" t="s">
        <v>33</v>
      </c>
      <c r="BT4114" s="11" t="s">
        <v>33</v>
      </c>
      <c r="BU4114" s="10">
        <v>4114</v>
      </c>
    </row>
    <row r="4115" spans="1:73" s="10" customFormat="1" x14ac:dyDescent="0.45">
      <c r="A4115" s="10" t="s">
        <v>33</v>
      </c>
      <c r="B4115" s="10" t="s">
        <v>33</v>
      </c>
      <c r="C4115" s="10">
        <v>1056</v>
      </c>
      <c r="D4115" s="10" t="s">
        <v>33</v>
      </c>
      <c r="E4115" s="10">
        <v>4112</v>
      </c>
      <c r="F4115" s="10">
        <v>4106</v>
      </c>
      <c r="G4115" s="10" t="e">
        <v>#VALUE!</v>
      </c>
      <c r="H4115" s="10">
        <v>1048</v>
      </c>
      <c r="I4115" s="10">
        <v>8.2990814913459026E-25</v>
      </c>
      <c r="J4115" s="10" t="s">
        <v>33</v>
      </c>
      <c r="K4115" s="10" t="s">
        <v>986</v>
      </c>
      <c r="L4115" s="10" t="s">
        <v>33</v>
      </c>
      <c r="M4115" s="10">
        <v>7.0710678118654762E-4</v>
      </c>
      <c r="N4115" s="10">
        <v>7.0710678118654762E-4</v>
      </c>
      <c r="O4115" s="10">
        <v>1.4142135623730951E-2</v>
      </c>
      <c r="Q4115" s="10">
        <v>0.01</v>
      </c>
      <c r="R4115" s="10">
        <v>0.02</v>
      </c>
      <c r="S4115" s="10">
        <v>95</v>
      </c>
      <c r="T4115" s="10">
        <v>0</v>
      </c>
      <c r="W4115" s="10">
        <v>0</v>
      </c>
      <c r="Y4115" s="10">
        <v>0</v>
      </c>
      <c r="AB4115" s="10">
        <v>0</v>
      </c>
      <c r="AE4115" s="10">
        <v>0</v>
      </c>
      <c r="AH4115" s="10">
        <v>1</v>
      </c>
      <c r="AQ4115" s="10">
        <v>3.8900998978626008E-3</v>
      </c>
      <c r="AR4115" s="10">
        <v>8.7911764961521519E-3</v>
      </c>
      <c r="AS4115" s="10">
        <v>1.4431821348052922E-2</v>
      </c>
      <c r="AT4115" s="10">
        <v>9.1417347599771118E-2</v>
      </c>
      <c r="AU4115" s="10">
        <v>1.069767648049269E-2</v>
      </c>
      <c r="AV4115" s="10">
        <v>0.18171120555709253</v>
      </c>
      <c r="AW4115" s="10">
        <v>0.28382622963735632</v>
      </c>
      <c r="AX4115" s="10" t="s">
        <v>33</v>
      </c>
      <c r="AY4115" s="10">
        <v>0</v>
      </c>
      <c r="AZ4115" s="10" t="s">
        <v>33</v>
      </c>
      <c r="BA4115" s="10" t="s">
        <v>33</v>
      </c>
      <c r="BB4115" s="10">
        <v>4112</v>
      </c>
      <c r="BC4115" s="10">
        <v>4106</v>
      </c>
      <c r="BE4115" s="10" t="s">
        <v>1020</v>
      </c>
      <c r="BF4115" s="10" t="s">
        <v>4574</v>
      </c>
      <c r="BG4115" s="10">
        <v>1.6938157661995177E-23</v>
      </c>
      <c r="BR4115" s="10" t="s">
        <v>33</v>
      </c>
      <c r="BS4115" s="11" t="s">
        <v>33</v>
      </c>
      <c r="BT4115" s="11" t="s">
        <v>33</v>
      </c>
      <c r="BU4115" s="10">
        <v>4115</v>
      </c>
    </row>
    <row r="4116" spans="1:73" s="10" customFormat="1" x14ac:dyDescent="0.45">
      <c r="A4116" s="10" t="s">
        <v>33</v>
      </c>
      <c r="B4116" s="10" t="s">
        <v>33</v>
      </c>
      <c r="C4116" s="10">
        <v>1056</v>
      </c>
      <c r="D4116" s="10" t="s">
        <v>33</v>
      </c>
      <c r="E4116" s="10">
        <v>4112</v>
      </c>
      <c r="F4116" s="10">
        <v>24</v>
      </c>
      <c r="G4116" s="10">
        <v>0</v>
      </c>
      <c r="H4116" s="10">
        <v>11</v>
      </c>
      <c r="I4116" s="10">
        <v>8.2990814913459025E-23</v>
      </c>
      <c r="J4116" s="10" t="s">
        <v>33</v>
      </c>
      <c r="K4116" s="10" t="s">
        <v>1011</v>
      </c>
      <c r="L4116" s="10" t="s">
        <v>33</v>
      </c>
      <c r="M4116" s="10">
        <v>7.0710678118654766E-2</v>
      </c>
      <c r="N4116" s="10">
        <v>7.0710678118654766E-2</v>
      </c>
      <c r="O4116" s="10">
        <v>0.70710678118654757</v>
      </c>
      <c r="Q4116" s="10">
        <v>0.5</v>
      </c>
      <c r="R4116" s="10">
        <v>1</v>
      </c>
      <c r="S4116" s="10">
        <v>90</v>
      </c>
      <c r="T4116" s="10">
        <v>0</v>
      </c>
      <c r="W4116" s="10">
        <v>0</v>
      </c>
      <c r="Y4116" s="10">
        <v>0</v>
      </c>
      <c r="AB4116" s="10">
        <v>0</v>
      </c>
      <c r="AE4116" s="10">
        <v>0</v>
      </c>
      <c r="AH4116" s="10">
        <v>1</v>
      </c>
      <c r="AQ4116" s="10">
        <v>0</v>
      </c>
      <c r="AR4116" s="10">
        <v>0</v>
      </c>
      <c r="AS4116" s="10">
        <v>0</v>
      </c>
      <c r="AT4116" s="10">
        <v>0</v>
      </c>
      <c r="AU4116" s="10">
        <v>0</v>
      </c>
      <c r="AV4116" s="10">
        <v>7.0710678118654766E-2</v>
      </c>
      <c r="AW4116" s="10">
        <v>7.0710678118654766E-2</v>
      </c>
      <c r="AX4116" s="10" t="s">
        <v>33</v>
      </c>
      <c r="AY4116" s="10">
        <v>0</v>
      </c>
      <c r="AZ4116" s="10" t="s">
        <v>33</v>
      </c>
      <c r="BA4116" s="10" t="s">
        <v>33</v>
      </c>
      <c r="BB4116" s="10">
        <v>4112</v>
      </c>
      <c r="BC4116" s="10">
        <v>24</v>
      </c>
      <c r="BE4116" s="10" t="s">
        <v>1020</v>
      </c>
      <c r="BF4116" s="10" t="s">
        <v>4575</v>
      </c>
      <c r="BG4116" s="10">
        <v>0</v>
      </c>
      <c r="BR4116" s="10" t="s">
        <v>33</v>
      </c>
      <c r="BS4116" s="11" t="s">
        <v>33</v>
      </c>
      <c r="BT4116" s="11" t="s">
        <v>33</v>
      </c>
      <c r="BU4116" s="10">
        <v>4116</v>
      </c>
    </row>
    <row r="4117" spans="1:73" s="10" customFormat="1" x14ac:dyDescent="0.45">
      <c r="A4117" s="10" t="s">
        <v>33</v>
      </c>
      <c r="B4117" s="10" t="s">
        <v>33</v>
      </c>
      <c r="C4117" s="10">
        <v>1056</v>
      </c>
      <c r="D4117" s="10" t="s">
        <v>33</v>
      </c>
      <c r="E4117" s="10">
        <v>4112</v>
      </c>
      <c r="F4117" s="10">
        <v>240</v>
      </c>
      <c r="G4117" s="10">
        <v>0</v>
      </c>
      <c r="H4117" s="10">
        <v>95</v>
      </c>
      <c r="I4117" s="10">
        <v>8.2990814913459018E-22</v>
      </c>
      <c r="J4117" s="10" t="s">
        <v>33</v>
      </c>
      <c r="K4117" s="10" t="s">
        <v>1019</v>
      </c>
      <c r="L4117" s="10" t="s">
        <v>33</v>
      </c>
      <c r="M4117" s="10">
        <v>0.70710678118654757</v>
      </c>
      <c r="N4117" s="10">
        <v>0.70710678118654757</v>
      </c>
      <c r="O4117" s="10">
        <v>0.70710678118654757</v>
      </c>
      <c r="Q4117" s="10">
        <v>0.5</v>
      </c>
      <c r="R4117" s="10">
        <v>1</v>
      </c>
      <c r="T4117" s="10">
        <v>0</v>
      </c>
      <c r="W4117" s="10">
        <v>0</v>
      </c>
      <c r="Y4117" s="10">
        <v>0</v>
      </c>
      <c r="AB4117" s="10">
        <v>0</v>
      </c>
      <c r="AE4117" s="10">
        <v>0</v>
      </c>
      <c r="AH4117" s="10">
        <v>1</v>
      </c>
      <c r="AQ4117" s="10">
        <v>0</v>
      </c>
      <c r="AR4117" s="10">
        <v>0.2312946281261197</v>
      </c>
      <c r="AS4117" s="10">
        <v>0.2312946281261197</v>
      </c>
      <c r="AT4117" s="10">
        <v>0</v>
      </c>
      <c r="AU4117" s="10">
        <v>0</v>
      </c>
      <c r="AV4117" s="10">
        <v>0.93719932778465009</v>
      </c>
      <c r="AW4117" s="10">
        <v>0.93719932778465009</v>
      </c>
      <c r="AX4117" s="10" t="s">
        <v>33</v>
      </c>
      <c r="AY4117" s="10">
        <v>0</v>
      </c>
      <c r="AZ4117" s="10" t="s">
        <v>33</v>
      </c>
      <c r="BA4117" s="10" t="s">
        <v>33</v>
      </c>
      <c r="BB4117" s="10">
        <v>4112</v>
      </c>
      <c r="BC4117" s="10">
        <v>240</v>
      </c>
      <c r="BE4117" s="10" t="s">
        <v>1020</v>
      </c>
      <c r="BF4117" s="10" t="s">
        <v>4576</v>
      </c>
      <c r="BG4117" s="10">
        <v>2.7146295558192444E-22</v>
      </c>
      <c r="BR4117" s="10" t="s">
        <v>33</v>
      </c>
      <c r="BS4117" s="11" t="s">
        <v>33</v>
      </c>
      <c r="BT4117" s="11" t="s">
        <v>33</v>
      </c>
      <c r="BU4117" s="10">
        <v>4117</v>
      </c>
    </row>
    <row r="4118" spans="1:73" s="10" customFormat="1" x14ac:dyDescent="0.45">
      <c r="A4118" s="10">
        <v>1050</v>
      </c>
      <c r="B4118" s="10">
        <v>4038</v>
      </c>
      <c r="C4118" s="10">
        <v>1056</v>
      </c>
      <c r="D4118" s="10">
        <v>4125</v>
      </c>
      <c r="E4118" s="10" t="s">
        <v>33</v>
      </c>
      <c r="F4118" s="10">
        <v>4038</v>
      </c>
      <c r="G4118" s="10" t="e">
        <v>#VALUE!</v>
      </c>
      <c r="H4118" s="10" t="s">
        <v>33</v>
      </c>
      <c r="I4118" s="10">
        <v>3.03039609292251E-24</v>
      </c>
      <c r="J4118" s="10" t="s">
        <v>1768</v>
      </c>
      <c r="L4118" s="10">
        <v>1</v>
      </c>
      <c r="M4118" s="10" t="s">
        <v>33</v>
      </c>
      <c r="N4118" s="10">
        <v>1</v>
      </c>
      <c r="O4118" s="10">
        <v>1</v>
      </c>
      <c r="Q4118" s="10">
        <v>1</v>
      </c>
      <c r="T4118" s="10">
        <v>0.70710678118654757</v>
      </c>
      <c r="U4118" s="10">
        <v>0.5</v>
      </c>
      <c r="V4118" s="10">
        <v>1</v>
      </c>
      <c r="W4118" s="10">
        <v>2.9330789283618</v>
      </c>
      <c r="X4118" s="10" t="s">
        <v>1008</v>
      </c>
      <c r="Y4118" s="10">
        <v>0.28284271247461906</v>
      </c>
      <c r="Z4118" s="10">
        <v>0.2</v>
      </c>
      <c r="AA4118" s="10">
        <v>0.4</v>
      </c>
      <c r="AB4118" s="10">
        <v>33.935468642704798</v>
      </c>
      <c r="AC4118" s="10">
        <v>0.15</v>
      </c>
      <c r="AE4118" s="10">
        <v>0</v>
      </c>
      <c r="AH4118" s="10">
        <v>1</v>
      </c>
      <c r="AQ4118" s="10">
        <v>9.9050696779812668</v>
      </c>
      <c r="AR4118" s="10">
        <v>40.329816722481468</v>
      </c>
      <c r="AS4118" s="10">
        <v>54.692167755554308</v>
      </c>
      <c r="AT4118" s="10">
        <v>232.76913743255977</v>
      </c>
      <c r="AU4118" s="10">
        <v>71.991463574921255</v>
      </c>
      <c r="AV4118" s="10">
        <v>576.37323286923072</v>
      </c>
      <c r="AW4118" s="10">
        <v>881.13383387671172</v>
      </c>
      <c r="AX4118" s="10">
        <v>3.03039609292251E-24</v>
      </c>
      <c r="AY4118" s="10">
        <v>0</v>
      </c>
      <c r="AZ4118" s="10" t="s">
        <v>33</v>
      </c>
      <c r="BA4118" s="10">
        <v>4125</v>
      </c>
      <c r="BB4118" s="10" t="s">
        <v>33</v>
      </c>
      <c r="BC4118" s="10">
        <v>4038</v>
      </c>
      <c r="BE4118" s="10" t="s">
        <v>33</v>
      </c>
      <c r="BF4118" s="10" t="s">
        <v>33</v>
      </c>
      <c r="BG4118" s="10" t="s">
        <v>33</v>
      </c>
      <c r="BR4118" s="10" t="s">
        <v>1768</v>
      </c>
      <c r="BS4118" s="11">
        <v>54.692167755554308</v>
      </c>
      <c r="BT4118" s="11">
        <v>881.13383387671172</v>
      </c>
      <c r="BU4118" s="10">
        <v>4118</v>
      </c>
    </row>
    <row r="4119" spans="1:73" s="10" customFormat="1" x14ac:dyDescent="0.45">
      <c r="A4119" s="10" t="s">
        <v>33</v>
      </c>
      <c r="B4119" s="10" t="s">
        <v>33</v>
      </c>
      <c r="C4119" s="10">
        <v>1056</v>
      </c>
      <c r="D4119" s="10" t="s">
        <v>33</v>
      </c>
      <c r="E4119" s="10">
        <v>4118</v>
      </c>
      <c r="F4119" s="10">
        <v>213</v>
      </c>
      <c r="G4119" s="10">
        <v>0</v>
      </c>
      <c r="H4119" s="10">
        <v>86</v>
      </c>
      <c r="I4119" s="10">
        <v>1.1736673600300905E-24</v>
      </c>
      <c r="J4119" s="10" t="s">
        <v>33</v>
      </c>
      <c r="K4119" s="10" t="s">
        <v>748</v>
      </c>
      <c r="L4119" s="10" t="s">
        <v>33</v>
      </c>
      <c r="M4119" s="10">
        <v>0.3872983346207417</v>
      </c>
      <c r="N4119" s="10">
        <v>0.3872983346207417</v>
      </c>
      <c r="O4119" s="10">
        <v>0.3872983346207417</v>
      </c>
      <c r="Q4119" s="10">
        <v>0.3</v>
      </c>
      <c r="R4119" s="10">
        <v>0.5</v>
      </c>
      <c r="T4119" s="10">
        <v>0</v>
      </c>
      <c r="W4119" s="10">
        <v>0</v>
      </c>
      <c r="Y4119" s="10">
        <v>0</v>
      </c>
      <c r="AB4119" s="10">
        <v>0</v>
      </c>
      <c r="AE4119" s="10">
        <v>0</v>
      </c>
      <c r="AH4119" s="10">
        <v>1</v>
      </c>
      <c r="AQ4119" s="10">
        <v>5.7350296060399053</v>
      </c>
      <c r="AR4119" s="10">
        <v>4.4633760702263077</v>
      </c>
      <c r="AS4119" s="10">
        <v>12.779168998984169</v>
      </c>
      <c r="AT4119" s="10">
        <v>134.77319574193777</v>
      </c>
      <c r="AU4119" s="10">
        <v>16.655973523807393</v>
      </c>
      <c r="AV4119" s="10">
        <v>38.337636741119383</v>
      </c>
      <c r="AW4119" s="10">
        <v>189.76680600686456</v>
      </c>
      <c r="AX4119" s="10" t="s">
        <v>33</v>
      </c>
      <c r="AY4119" s="10">
        <v>0</v>
      </c>
      <c r="AZ4119" s="10" t="s">
        <v>33</v>
      </c>
      <c r="BA4119" s="10" t="s">
        <v>33</v>
      </c>
      <c r="BB4119" s="10">
        <v>4118</v>
      </c>
      <c r="BC4119" s="10">
        <v>213</v>
      </c>
      <c r="BE4119" s="10" t="s">
        <v>1768</v>
      </c>
      <c r="BF4119" s="10" t="s">
        <v>4577</v>
      </c>
      <c r="BG4119" s="10">
        <v>3.8725943805318089E-23</v>
      </c>
      <c r="BR4119" s="10" t="s">
        <v>33</v>
      </c>
      <c r="BS4119" s="11" t="s">
        <v>33</v>
      </c>
      <c r="BT4119" s="11" t="s">
        <v>33</v>
      </c>
      <c r="BU4119" s="10">
        <v>4119</v>
      </c>
    </row>
    <row r="4120" spans="1:73" s="10" customFormat="1" x14ac:dyDescent="0.45">
      <c r="A4120" s="10" t="s">
        <v>33</v>
      </c>
      <c r="B4120" s="10" t="s">
        <v>33</v>
      </c>
      <c r="C4120" s="10">
        <v>1056</v>
      </c>
      <c r="D4120" s="10" t="s">
        <v>33</v>
      </c>
      <c r="E4120" s="10">
        <v>4118</v>
      </c>
      <c r="F4120" s="10">
        <v>4112</v>
      </c>
      <c r="G4120" s="10" t="e">
        <v>#VALUE!</v>
      </c>
      <c r="H4120" s="10">
        <v>1049</v>
      </c>
      <c r="I4120" s="10">
        <v>2.405302330768423E-24</v>
      </c>
      <c r="J4120" s="10" t="s">
        <v>33</v>
      </c>
      <c r="K4120" s="10" t="s">
        <v>1021</v>
      </c>
      <c r="L4120" s="10" t="s">
        <v>33</v>
      </c>
      <c r="M4120" s="10">
        <v>0.79372539331937719</v>
      </c>
      <c r="N4120" s="10">
        <v>0.79372539331937719</v>
      </c>
      <c r="O4120" s="10">
        <v>0.79372539331937719</v>
      </c>
      <c r="Q4120" s="10">
        <v>0.7</v>
      </c>
      <c r="R4120" s="10">
        <v>0.9</v>
      </c>
      <c r="T4120" s="10">
        <v>0</v>
      </c>
      <c r="W4120" s="10">
        <v>0</v>
      </c>
      <c r="Y4120" s="10">
        <v>0</v>
      </c>
      <c r="AB4120" s="10">
        <v>0</v>
      </c>
      <c r="AE4120" s="10">
        <v>0</v>
      </c>
      <c r="AH4120" s="10">
        <v>1</v>
      </c>
      <c r="AQ4120" s="10">
        <v>0.25408567903170531</v>
      </c>
      <c r="AR4120" s="10">
        <v>25.478101382248397</v>
      </c>
      <c r="AS4120" s="10">
        <v>25.846525616844371</v>
      </c>
      <c r="AT4120" s="10">
        <v>5.9710134572450748</v>
      </c>
      <c r="AU4120" s="10">
        <v>13.476212615426212</v>
      </c>
      <c r="AV4120" s="10">
        <v>417.8429893755752</v>
      </c>
      <c r="AW4120" s="10">
        <v>437.2902154482465</v>
      </c>
      <c r="AX4120" s="10" t="s">
        <v>33</v>
      </c>
      <c r="AY4120" s="10">
        <v>0</v>
      </c>
      <c r="AZ4120" s="10" t="s">
        <v>33</v>
      </c>
      <c r="BA4120" s="10" t="s">
        <v>33</v>
      </c>
      <c r="BB4120" s="10">
        <v>4118</v>
      </c>
      <c r="BC4120" s="10">
        <v>4112</v>
      </c>
      <c r="BE4120" s="10" t="s">
        <v>1768</v>
      </c>
      <c r="BF4120" s="10" t="s">
        <v>4578</v>
      </c>
      <c r="BG4120" s="10">
        <v>7.8325210244906753E-23</v>
      </c>
      <c r="BR4120" s="10" t="s">
        <v>33</v>
      </c>
      <c r="BS4120" s="11" t="s">
        <v>33</v>
      </c>
      <c r="BT4120" s="11" t="s">
        <v>33</v>
      </c>
      <c r="BU4120" s="10">
        <v>4120</v>
      </c>
    </row>
    <row r="4121" spans="1:73" s="10" customFormat="1" x14ac:dyDescent="0.45">
      <c r="A4121" s="10" t="s">
        <v>33</v>
      </c>
      <c r="B4121" s="10" t="s">
        <v>33</v>
      </c>
      <c r="C4121" s="10">
        <v>1056</v>
      </c>
      <c r="D4121" s="10" t="s">
        <v>33</v>
      </c>
      <c r="E4121" s="10">
        <v>4118</v>
      </c>
      <c r="F4121" s="10">
        <v>30</v>
      </c>
      <c r="G4121" s="10">
        <v>0</v>
      </c>
      <c r="H4121" s="10">
        <v>15</v>
      </c>
      <c r="I4121" s="10">
        <v>4.285627253973452E-25</v>
      </c>
      <c r="J4121" s="10" t="s">
        <v>33</v>
      </c>
      <c r="K4121" s="10" t="s">
        <v>1022</v>
      </c>
      <c r="L4121" s="10" t="s">
        <v>33</v>
      </c>
      <c r="M4121" s="10">
        <v>0.14142135623730953</v>
      </c>
      <c r="N4121" s="10">
        <v>0.14142135623730953</v>
      </c>
      <c r="O4121" s="10">
        <v>0.14142135623730953</v>
      </c>
      <c r="Q4121" s="10">
        <v>0.1</v>
      </c>
      <c r="R4121" s="10">
        <v>0.2</v>
      </c>
      <c r="T4121" s="10">
        <v>0</v>
      </c>
      <c r="W4121" s="10">
        <v>0</v>
      </c>
      <c r="Y4121" s="10">
        <v>0</v>
      </c>
      <c r="AB4121" s="10">
        <v>0</v>
      </c>
      <c r="AE4121" s="10">
        <v>0</v>
      </c>
      <c r="AH4121" s="10">
        <v>1</v>
      </c>
      <c r="AQ4121" s="10">
        <v>2.8624374502093324</v>
      </c>
      <c r="AR4121" s="10">
        <v>5.1988824689535305</v>
      </c>
      <c r="AS4121" s="10">
        <v>9.3494167717570633</v>
      </c>
      <c r="AT4121" s="10">
        <v>67.267280079919317</v>
      </c>
      <c r="AU4121" s="10">
        <v>0.33560731964280938</v>
      </c>
      <c r="AV4121" s="10">
        <v>97.229697050625333</v>
      </c>
      <c r="AW4121" s="10">
        <v>164.83258445018745</v>
      </c>
      <c r="AX4121" s="10" t="s">
        <v>33</v>
      </c>
      <c r="AY4121" s="10">
        <v>0</v>
      </c>
      <c r="AZ4121" s="10" t="s">
        <v>33</v>
      </c>
      <c r="BA4121" s="10" t="s">
        <v>33</v>
      </c>
      <c r="BB4121" s="10">
        <v>4118</v>
      </c>
      <c r="BC4121" s="10">
        <v>30</v>
      </c>
      <c r="BE4121" s="10" t="s">
        <v>1768</v>
      </c>
      <c r="BF4121" s="10" t="s">
        <v>4579</v>
      </c>
      <c r="BG4121" s="10">
        <v>2.833243605623679E-23</v>
      </c>
      <c r="BR4121" s="10" t="s">
        <v>33</v>
      </c>
      <c r="BS4121" s="11" t="s">
        <v>33</v>
      </c>
      <c r="BT4121" s="11" t="s">
        <v>33</v>
      </c>
      <c r="BU4121" s="10">
        <v>4121</v>
      </c>
    </row>
    <row r="4122" spans="1:73" s="10" customFormat="1" x14ac:dyDescent="0.45">
      <c r="A4122" s="10" t="s">
        <v>33</v>
      </c>
      <c r="B4122" s="10" t="s">
        <v>33</v>
      </c>
      <c r="C4122" s="10">
        <v>1056</v>
      </c>
      <c r="D4122" s="10" t="s">
        <v>33</v>
      </c>
      <c r="E4122" s="10">
        <v>4118</v>
      </c>
      <c r="F4122" s="10">
        <v>117</v>
      </c>
      <c r="G4122" s="10">
        <v>0</v>
      </c>
      <c r="H4122" s="10">
        <v>50</v>
      </c>
      <c r="I4122" s="10">
        <v>3.388085831262251E-27</v>
      </c>
      <c r="J4122" s="10" t="s">
        <v>33</v>
      </c>
      <c r="K4122" s="10" t="s">
        <v>849</v>
      </c>
      <c r="L4122" s="10" t="s">
        <v>33</v>
      </c>
      <c r="M4122" s="10">
        <v>1.1180339887498949E-3</v>
      </c>
      <c r="N4122" s="10">
        <v>1.1180339887498949E-3</v>
      </c>
      <c r="O4122" s="10">
        <v>2.2360679774997897E-2</v>
      </c>
      <c r="Q4122" s="10">
        <v>0.01</v>
      </c>
      <c r="R4122" s="10">
        <v>0.05</v>
      </c>
      <c r="S4122" s="10">
        <v>95</v>
      </c>
      <c r="T4122" s="10">
        <v>0</v>
      </c>
      <c r="W4122" s="10">
        <v>0</v>
      </c>
      <c r="Y4122" s="10">
        <v>0</v>
      </c>
      <c r="AB4122" s="10">
        <v>0</v>
      </c>
      <c r="AE4122" s="10">
        <v>0</v>
      </c>
      <c r="AH4122" s="10">
        <v>1</v>
      </c>
      <c r="AQ4122" s="10">
        <v>0</v>
      </c>
      <c r="AR4122" s="10">
        <v>8.3025046974839149E-3</v>
      </c>
      <c r="AS4122" s="10">
        <v>8.3025046974839149E-3</v>
      </c>
      <c r="AT4122" s="10">
        <v>0</v>
      </c>
      <c r="AU4122" s="10">
        <v>0</v>
      </c>
      <c r="AV4122" s="10">
        <v>9.1359850967795669E-2</v>
      </c>
      <c r="AW4122" s="10">
        <v>9.1359850967795669E-2</v>
      </c>
      <c r="AX4122" s="10" t="s">
        <v>33</v>
      </c>
      <c r="AY4122" s="10">
        <v>0</v>
      </c>
      <c r="AZ4122" s="10" t="s">
        <v>33</v>
      </c>
      <c r="BA4122" s="10" t="s">
        <v>33</v>
      </c>
      <c r="BB4122" s="10">
        <v>4118</v>
      </c>
      <c r="BC4122" s="10">
        <v>117</v>
      </c>
      <c r="BE4122" s="10" t="s">
        <v>1768</v>
      </c>
      <c r="BF4122" s="10" t="s">
        <v>4580</v>
      </c>
      <c r="BG4122" s="10">
        <v>2.5159877796726042E-26</v>
      </c>
      <c r="BR4122" s="10" t="s">
        <v>33</v>
      </c>
      <c r="BS4122" s="11" t="s">
        <v>33</v>
      </c>
      <c r="BT4122" s="11" t="s">
        <v>33</v>
      </c>
      <c r="BU4122" s="10">
        <v>4122</v>
      </c>
    </row>
    <row r="4123" spans="1:73" s="10" customFormat="1" x14ac:dyDescent="0.45">
      <c r="A4123" s="10" t="s">
        <v>33</v>
      </c>
      <c r="B4123" s="10" t="s">
        <v>33</v>
      </c>
      <c r="C4123" s="10">
        <v>1056</v>
      </c>
      <c r="D4123" s="10" t="s">
        <v>33</v>
      </c>
      <c r="E4123" s="10">
        <v>4118</v>
      </c>
      <c r="F4123" s="10">
        <v>24</v>
      </c>
      <c r="G4123" s="10">
        <v>0</v>
      </c>
      <c r="H4123" s="10">
        <v>11</v>
      </c>
      <c r="I4123" s="10">
        <v>4.285627253973452E-25</v>
      </c>
      <c r="J4123" s="10" t="s">
        <v>33</v>
      </c>
      <c r="K4123" s="10" t="s">
        <v>1011</v>
      </c>
      <c r="L4123" s="10" t="s">
        <v>33</v>
      </c>
      <c r="M4123" s="10">
        <v>0.14142135623730953</v>
      </c>
      <c r="N4123" s="10">
        <v>0.14142135623730953</v>
      </c>
      <c r="O4123" s="10">
        <v>1.4142135623730951</v>
      </c>
      <c r="Q4123" s="10">
        <v>1</v>
      </c>
      <c r="R4123" s="10">
        <v>2</v>
      </c>
      <c r="S4123" s="10">
        <v>90</v>
      </c>
      <c r="T4123" s="10">
        <v>0</v>
      </c>
      <c r="W4123" s="10">
        <v>0</v>
      </c>
      <c r="Y4123" s="10">
        <v>0</v>
      </c>
      <c r="AB4123" s="10">
        <v>0</v>
      </c>
      <c r="AE4123" s="10">
        <v>0</v>
      </c>
      <c r="AH4123" s="10">
        <v>1</v>
      </c>
      <c r="AQ4123" s="10">
        <v>0</v>
      </c>
      <c r="AR4123" s="10">
        <v>0</v>
      </c>
      <c r="AS4123" s="10">
        <v>0</v>
      </c>
      <c r="AT4123" s="10">
        <v>0</v>
      </c>
      <c r="AU4123" s="10">
        <v>0</v>
      </c>
      <c r="AV4123" s="10">
        <v>0.14142135623730953</v>
      </c>
      <c r="AW4123" s="10">
        <v>0.14142135623730953</v>
      </c>
      <c r="AX4123" s="10" t="s">
        <v>33</v>
      </c>
      <c r="AY4123" s="10">
        <v>0</v>
      </c>
      <c r="AZ4123" s="10" t="s">
        <v>33</v>
      </c>
      <c r="BA4123" s="10" t="s">
        <v>33</v>
      </c>
      <c r="BB4123" s="10">
        <v>4118</v>
      </c>
      <c r="BC4123" s="10">
        <v>24</v>
      </c>
      <c r="BE4123" s="10" t="s">
        <v>1768</v>
      </c>
      <c r="BF4123" s="10" t="s">
        <v>4581</v>
      </c>
      <c r="BG4123" s="10">
        <v>0</v>
      </c>
      <c r="BR4123" s="10" t="s">
        <v>33</v>
      </c>
      <c r="BS4123" s="11" t="s">
        <v>33</v>
      </c>
      <c r="BT4123" s="11" t="s">
        <v>33</v>
      </c>
      <c r="BU4123" s="10">
        <v>4123</v>
      </c>
    </row>
    <row r="4124" spans="1:73" s="10" customFormat="1" x14ac:dyDescent="0.45">
      <c r="A4124" s="10" t="s">
        <v>33</v>
      </c>
      <c r="B4124" s="10" t="s">
        <v>33</v>
      </c>
      <c r="C4124" s="10">
        <v>1056</v>
      </c>
      <c r="D4124" s="10" t="s">
        <v>33</v>
      </c>
      <c r="E4124" s="10">
        <v>4118</v>
      </c>
      <c r="F4124" s="10">
        <v>699</v>
      </c>
      <c r="G4124" s="10">
        <v>0</v>
      </c>
      <c r="H4124" s="10">
        <v>208</v>
      </c>
      <c r="I4124" s="10">
        <v>2.1428136269867258E-24</v>
      </c>
      <c r="J4124" s="10" t="s">
        <v>33</v>
      </c>
      <c r="K4124" s="10" t="s">
        <v>1023</v>
      </c>
      <c r="L4124" s="10" t="s">
        <v>33</v>
      </c>
      <c r="M4124" s="10">
        <v>0.70710678118654757</v>
      </c>
      <c r="N4124" s="10">
        <v>0.70710678118654757</v>
      </c>
      <c r="O4124" s="10">
        <v>0.70710678118654757</v>
      </c>
      <c r="Q4124" s="10">
        <v>0.5</v>
      </c>
      <c r="R4124" s="10">
        <v>1</v>
      </c>
      <c r="T4124" s="10">
        <v>0</v>
      </c>
      <c r="W4124" s="10">
        <v>0</v>
      </c>
      <c r="Y4124" s="10">
        <v>0</v>
      </c>
      <c r="AB4124" s="10">
        <v>0</v>
      </c>
      <c r="AE4124" s="10">
        <v>0</v>
      </c>
      <c r="AH4124" s="10">
        <v>1</v>
      </c>
      <c r="AQ4124" s="10">
        <v>0.34641016151377546</v>
      </c>
      <c r="AR4124" s="10">
        <v>2.0980753679939519</v>
      </c>
      <c r="AS4124" s="10">
        <v>2.6003701021889265</v>
      </c>
      <c r="AT4124" s="10">
        <v>8.1406387955737234</v>
      </c>
      <c r="AU4124" s="10">
        <v>7.5882014733400442</v>
      </c>
      <c r="AV4124" s="10">
        <v>22.730128494705678</v>
      </c>
      <c r="AW4124" s="10">
        <v>38.458968763619445</v>
      </c>
      <c r="AX4124" s="10" t="s">
        <v>33</v>
      </c>
      <c r="AY4124" s="10">
        <v>0</v>
      </c>
      <c r="AZ4124" s="10" t="s">
        <v>33</v>
      </c>
      <c r="BA4124" s="10" t="s">
        <v>33</v>
      </c>
      <c r="BB4124" s="10">
        <v>4118</v>
      </c>
      <c r="BC4124" s="10">
        <v>699</v>
      </c>
      <c r="BE4124" s="10" t="s">
        <v>1768</v>
      </c>
      <c r="BF4124" s="10" t="s">
        <v>4582</v>
      </c>
      <c r="BG4124" s="10">
        <v>7.8801513978258309E-24</v>
      </c>
      <c r="BR4124" s="10" t="s">
        <v>33</v>
      </c>
      <c r="BS4124" s="11" t="s">
        <v>33</v>
      </c>
      <c r="BT4124" s="11" t="s">
        <v>33</v>
      </c>
      <c r="BU4124" s="10">
        <v>4124</v>
      </c>
    </row>
    <row r="4125" spans="1:73" s="10" customFormat="1" x14ac:dyDescent="0.45">
      <c r="A4125" s="10">
        <v>1051</v>
      </c>
      <c r="B4125" s="10">
        <v>4058</v>
      </c>
      <c r="C4125" s="10">
        <v>1056</v>
      </c>
      <c r="D4125" s="10">
        <v>4131</v>
      </c>
      <c r="E4125" s="10" t="s">
        <v>33</v>
      </c>
      <c r="F4125" s="10">
        <v>4058</v>
      </c>
      <c r="G4125" s="10">
        <v>0</v>
      </c>
      <c r="H4125" s="10" t="s">
        <v>33</v>
      </c>
      <c r="I4125" s="10">
        <v>2.1494994891834725E-27</v>
      </c>
      <c r="J4125" s="10" t="s">
        <v>1118</v>
      </c>
      <c r="L4125" s="10">
        <v>1</v>
      </c>
      <c r="M4125" s="10" t="s">
        <v>33</v>
      </c>
      <c r="N4125" s="10">
        <v>1</v>
      </c>
      <c r="O4125" s="10">
        <v>1</v>
      </c>
      <c r="Q4125" s="10">
        <v>1</v>
      </c>
      <c r="T4125" s="10">
        <v>0.70710678118654757</v>
      </c>
      <c r="U4125" s="10">
        <v>0.5</v>
      </c>
      <c r="V4125" s="10">
        <v>1</v>
      </c>
      <c r="W4125" s="10">
        <v>4.399618392542699</v>
      </c>
      <c r="X4125" s="10" t="s">
        <v>1008</v>
      </c>
      <c r="Y4125" s="10">
        <v>0.42426406871192851</v>
      </c>
      <c r="Z4125" s="10">
        <v>0.3</v>
      </c>
      <c r="AA4125" s="10">
        <v>0.6</v>
      </c>
      <c r="AB4125" s="10">
        <v>50.903202964057186</v>
      </c>
      <c r="AC4125" s="10">
        <v>7.4999999999999997E-2</v>
      </c>
      <c r="AE4125" s="10">
        <v>0</v>
      </c>
      <c r="AH4125" s="10">
        <v>1</v>
      </c>
      <c r="AQ4125" s="10">
        <v>8.5800743215759372</v>
      </c>
      <c r="AR4125" s="10">
        <v>64.081644037244374</v>
      </c>
      <c r="AS4125" s="10">
        <v>76.522751803529488</v>
      </c>
      <c r="AT4125" s="10">
        <v>201.63174655703452</v>
      </c>
      <c r="AU4125" s="10">
        <v>161.13506773427656</v>
      </c>
      <c r="AV4125" s="10">
        <v>1070.6891554057179</v>
      </c>
      <c r="AW4125" s="10">
        <v>1433.4559696970291</v>
      </c>
      <c r="AX4125" s="10">
        <v>2.1494994891834725E-27</v>
      </c>
      <c r="AY4125" s="10">
        <v>0</v>
      </c>
      <c r="AZ4125" s="10" t="s">
        <v>33</v>
      </c>
      <c r="BA4125" s="10">
        <v>4131</v>
      </c>
      <c r="BB4125" s="10" t="s">
        <v>33</v>
      </c>
      <c r="BC4125" s="10">
        <v>4058</v>
      </c>
      <c r="BE4125" s="10" t="s">
        <v>33</v>
      </c>
      <c r="BF4125" s="10" t="s">
        <v>33</v>
      </c>
      <c r="BG4125" s="10" t="s">
        <v>33</v>
      </c>
      <c r="BR4125" s="10" t="s">
        <v>1118</v>
      </c>
      <c r="BS4125" s="11">
        <v>76.522751803529488</v>
      </c>
      <c r="BT4125" s="11">
        <v>1433.4559696970291</v>
      </c>
      <c r="BU4125" s="10">
        <v>4125</v>
      </c>
    </row>
    <row r="4126" spans="1:73" s="10" customFormat="1" x14ac:dyDescent="0.45">
      <c r="A4126" s="10" t="s">
        <v>33</v>
      </c>
      <c r="B4126" s="10" t="s">
        <v>33</v>
      </c>
      <c r="C4126" s="10">
        <v>1056</v>
      </c>
      <c r="D4126" s="10" t="s">
        <v>33</v>
      </c>
      <c r="E4126" s="10">
        <v>4125</v>
      </c>
      <c r="F4126" s="10">
        <v>1718</v>
      </c>
      <c r="G4126" s="10">
        <v>0</v>
      </c>
      <c r="H4126" s="10">
        <v>451</v>
      </c>
      <c r="I4126" s="10">
        <v>1.1773293575716196E-27</v>
      </c>
      <c r="J4126" s="10" t="s">
        <v>33</v>
      </c>
      <c r="K4126" s="10" t="s">
        <v>1024</v>
      </c>
      <c r="L4126" s="10" t="s">
        <v>33</v>
      </c>
      <c r="M4126" s="10">
        <v>0.54772255750516607</v>
      </c>
      <c r="N4126" s="10">
        <v>0.54772255750516607</v>
      </c>
      <c r="O4126" s="10">
        <v>0.54772255750516607</v>
      </c>
      <c r="Q4126" s="10">
        <v>0.5</v>
      </c>
      <c r="R4126" s="10">
        <v>0.6</v>
      </c>
      <c r="T4126" s="10">
        <v>0</v>
      </c>
      <c r="W4126" s="10">
        <v>0</v>
      </c>
      <c r="Y4126" s="10">
        <v>0</v>
      </c>
      <c r="AB4126" s="10">
        <v>0</v>
      </c>
      <c r="AE4126" s="10">
        <v>0</v>
      </c>
      <c r="AH4126" s="10">
        <v>1</v>
      </c>
      <c r="AQ4126" s="10">
        <v>4.761411282996181</v>
      </c>
      <c r="AR4126" s="10">
        <v>9.2542401749273573</v>
      </c>
      <c r="AS4126" s="10">
        <v>16.15828653527182</v>
      </c>
      <c r="AT4126" s="10">
        <v>111.89316515041025</v>
      </c>
      <c r="AU4126" s="10">
        <v>34.841588236782165</v>
      </c>
      <c r="AV4126" s="10">
        <v>152.92398736585653</v>
      </c>
      <c r="AW4126" s="10">
        <v>299.65874075304896</v>
      </c>
      <c r="AX4126" s="10" t="s">
        <v>33</v>
      </c>
      <c r="AY4126" s="10">
        <v>0</v>
      </c>
      <c r="AZ4126" s="10" t="s">
        <v>33</v>
      </c>
      <c r="BA4126" s="10" t="s">
        <v>33</v>
      </c>
      <c r="BB4126" s="10">
        <v>4125</v>
      </c>
      <c r="BC4126" s="10">
        <v>1718</v>
      </c>
      <c r="BE4126" s="10" t="s">
        <v>1118</v>
      </c>
      <c r="BF4126" s="10" t="s">
        <v>4583</v>
      </c>
      <c r="BG4126" s="10">
        <v>3.4732228653646958E-26</v>
      </c>
      <c r="BR4126" s="10" t="s">
        <v>33</v>
      </c>
      <c r="BS4126" s="11" t="s">
        <v>33</v>
      </c>
      <c r="BT4126" s="11" t="s">
        <v>33</v>
      </c>
      <c r="BU4126" s="10">
        <v>4126</v>
      </c>
    </row>
    <row r="4127" spans="1:73" s="10" customFormat="1" x14ac:dyDescent="0.45">
      <c r="A4127" s="10" t="s">
        <v>33</v>
      </c>
      <c r="B4127" s="10" t="s">
        <v>33</v>
      </c>
      <c r="C4127" s="10">
        <v>1056</v>
      </c>
      <c r="D4127" s="10" t="s">
        <v>33</v>
      </c>
      <c r="E4127" s="10">
        <v>4125</v>
      </c>
      <c r="F4127" s="10">
        <v>4152</v>
      </c>
      <c r="G4127" s="10">
        <v>0</v>
      </c>
      <c r="H4127" s="10">
        <v>1057</v>
      </c>
      <c r="I4127" s="10">
        <v>5.2651769508725964E-28</v>
      </c>
      <c r="J4127" s="10" t="s">
        <v>33</v>
      </c>
      <c r="K4127" s="10" t="s">
        <v>1026</v>
      </c>
      <c r="L4127" s="10" t="s">
        <v>33</v>
      </c>
      <c r="M4127" s="10">
        <v>0.2449489742783178</v>
      </c>
      <c r="N4127" s="10">
        <v>0.2449489742783178</v>
      </c>
      <c r="O4127" s="10">
        <v>0.2449489742783178</v>
      </c>
      <c r="Q4127" s="10">
        <v>0.2</v>
      </c>
      <c r="R4127" s="10">
        <v>0.3</v>
      </c>
      <c r="T4127" s="10">
        <v>0</v>
      </c>
      <c r="W4127" s="10">
        <v>0</v>
      </c>
      <c r="Y4127" s="10">
        <v>0</v>
      </c>
      <c r="AB4127" s="10">
        <v>0</v>
      </c>
      <c r="AE4127" s="10">
        <v>0</v>
      </c>
      <c r="AH4127" s="10">
        <v>1</v>
      </c>
      <c r="AQ4127" s="10">
        <v>3.1115562573932092</v>
      </c>
      <c r="AR4127" s="10">
        <v>48.641927645255102</v>
      </c>
      <c r="AS4127" s="10">
        <v>53.153684218475256</v>
      </c>
      <c r="AT4127" s="10">
        <v>73.121572048740418</v>
      </c>
      <c r="AU4127" s="10">
        <v>75.390276533437202</v>
      </c>
      <c r="AV4127" s="10">
        <v>895.85643736927329</v>
      </c>
      <c r="AW4127" s="10">
        <v>1044.3682859514508</v>
      </c>
      <c r="AX4127" s="10" t="s">
        <v>33</v>
      </c>
      <c r="AY4127" s="10">
        <v>0</v>
      </c>
      <c r="AZ4127" s="10" t="s">
        <v>33</v>
      </c>
      <c r="BA4127" s="10" t="s">
        <v>33</v>
      </c>
      <c r="BB4127" s="10">
        <v>4125</v>
      </c>
      <c r="BC4127" s="10">
        <v>4152</v>
      </c>
      <c r="BE4127" s="10" t="s">
        <v>1118</v>
      </c>
      <c r="BF4127" s="10" t="s">
        <v>1025</v>
      </c>
      <c r="BG4127" s="10">
        <v>1.1425381707583218E-25</v>
      </c>
      <c r="BR4127" s="10" t="s">
        <v>33</v>
      </c>
      <c r="BS4127" s="11" t="s">
        <v>33</v>
      </c>
      <c r="BT4127" s="11" t="s">
        <v>33</v>
      </c>
      <c r="BU4127" s="10">
        <v>4127</v>
      </c>
    </row>
    <row r="4128" spans="1:73" s="10" customFormat="1" x14ac:dyDescent="0.45">
      <c r="A4128" s="10" t="s">
        <v>33</v>
      </c>
      <c r="B4128" s="10" t="s">
        <v>33</v>
      </c>
      <c r="C4128" s="10">
        <v>1057</v>
      </c>
      <c r="D4128" s="10" t="s">
        <v>33</v>
      </c>
      <c r="E4128" s="10">
        <v>4125</v>
      </c>
      <c r="F4128" s="10">
        <v>132</v>
      </c>
      <c r="G4128" s="10">
        <v>0</v>
      </c>
      <c r="H4128" s="10">
        <v>55</v>
      </c>
      <c r="I4128" s="10">
        <v>3.0398513299173073E-28</v>
      </c>
      <c r="J4128" s="10" t="s">
        <v>33</v>
      </c>
      <c r="K4128" s="10" t="s">
        <v>891</v>
      </c>
      <c r="L4128" s="10" t="s">
        <v>33</v>
      </c>
      <c r="M4128" s="10">
        <v>0.14142135623730953</v>
      </c>
      <c r="N4128" s="10">
        <v>0.14142135623730953</v>
      </c>
      <c r="O4128" s="10">
        <v>0.14142135623730953</v>
      </c>
      <c r="Q4128" s="10">
        <v>0.1</v>
      </c>
      <c r="R4128" s="10">
        <v>0.2</v>
      </c>
      <c r="T4128" s="10">
        <v>0</v>
      </c>
      <c r="W4128" s="10">
        <v>0</v>
      </c>
      <c r="Y4128" s="10">
        <v>0</v>
      </c>
      <c r="AB4128" s="10">
        <v>0</v>
      </c>
      <c r="AE4128" s="10">
        <v>0</v>
      </c>
      <c r="AH4128" s="10">
        <v>1</v>
      </c>
      <c r="AQ4128" s="10">
        <v>0</v>
      </c>
      <c r="AR4128" s="10">
        <v>1.6468516933834694</v>
      </c>
      <c r="AS4128" s="10">
        <v>1.6468516933834694</v>
      </c>
      <c r="AT4128" s="10">
        <v>0</v>
      </c>
      <c r="AU4128" s="10">
        <v>0</v>
      </c>
      <c r="AV4128" s="10">
        <v>19.991322917706078</v>
      </c>
      <c r="AW4128" s="10">
        <v>19.991322917706078</v>
      </c>
      <c r="AX4128" s="10" t="s">
        <v>33</v>
      </c>
      <c r="AY4128" s="10">
        <v>0</v>
      </c>
      <c r="AZ4128" s="10" t="s">
        <v>33</v>
      </c>
      <c r="BA4128" s="10" t="s">
        <v>33</v>
      </c>
      <c r="BB4128" s="10">
        <v>4125</v>
      </c>
      <c r="BC4128" s="10">
        <v>132</v>
      </c>
      <c r="BE4128" s="10" t="s">
        <v>1118</v>
      </c>
      <c r="BF4128" s="10" t="s">
        <v>4584</v>
      </c>
      <c r="BG4128" s="10">
        <v>3.5399068736887039E-27</v>
      </c>
      <c r="BR4128" s="10" t="s">
        <v>33</v>
      </c>
      <c r="BS4128" s="11" t="s">
        <v>33</v>
      </c>
      <c r="BT4128" s="11" t="s">
        <v>33</v>
      </c>
      <c r="BU4128" s="10">
        <v>4128</v>
      </c>
    </row>
    <row r="4129" spans="1:73" s="10" customFormat="1" x14ac:dyDescent="0.45">
      <c r="A4129" s="10" t="s">
        <v>33</v>
      </c>
      <c r="B4129" s="10" t="s">
        <v>33</v>
      </c>
      <c r="C4129" s="10">
        <v>1057</v>
      </c>
      <c r="D4129" s="10" t="s">
        <v>33</v>
      </c>
      <c r="E4129" s="10">
        <v>4125</v>
      </c>
      <c r="F4129" s="10">
        <v>24</v>
      </c>
      <c r="G4129" s="10">
        <v>0</v>
      </c>
      <c r="H4129" s="10">
        <v>11</v>
      </c>
      <c r="I4129" s="10">
        <v>2.2798884974379798E-27</v>
      </c>
      <c r="J4129" s="10" t="s">
        <v>33</v>
      </c>
      <c r="K4129" s="10" t="s">
        <v>1011</v>
      </c>
      <c r="L4129" s="10" t="s">
        <v>33</v>
      </c>
      <c r="M4129" s="10">
        <v>1.0606601717798212</v>
      </c>
      <c r="N4129" s="10">
        <v>1.0606601717798212</v>
      </c>
      <c r="O4129" s="10">
        <v>7.0710678118654755</v>
      </c>
      <c r="Q4129" s="10">
        <v>5</v>
      </c>
      <c r="R4129" s="10">
        <v>10</v>
      </c>
      <c r="S4129" s="10">
        <v>85</v>
      </c>
      <c r="T4129" s="10">
        <v>0</v>
      </c>
      <c r="W4129" s="10">
        <v>0</v>
      </c>
      <c r="Y4129" s="10">
        <v>0</v>
      </c>
      <c r="AB4129" s="10">
        <v>0</v>
      </c>
      <c r="AE4129" s="10">
        <v>0</v>
      </c>
      <c r="AH4129" s="10">
        <v>1</v>
      </c>
      <c r="AQ4129" s="10">
        <v>0</v>
      </c>
      <c r="AR4129" s="10">
        <v>0</v>
      </c>
      <c r="AS4129" s="10">
        <v>0</v>
      </c>
      <c r="AT4129" s="10">
        <v>0</v>
      </c>
      <c r="AU4129" s="10">
        <v>0</v>
      </c>
      <c r="AV4129" s="10">
        <v>1.0606601717798212</v>
      </c>
      <c r="AW4129" s="10">
        <v>1.0606601717798212</v>
      </c>
      <c r="AX4129" s="10" t="s">
        <v>33</v>
      </c>
      <c r="AY4129" s="10">
        <v>0</v>
      </c>
      <c r="AZ4129" s="10" t="s">
        <v>33</v>
      </c>
      <c r="BA4129" s="10" t="s">
        <v>33</v>
      </c>
      <c r="BB4129" s="10">
        <v>4125</v>
      </c>
      <c r="BC4129" s="10">
        <v>24</v>
      </c>
      <c r="BE4129" s="10" t="s">
        <v>1118</v>
      </c>
      <c r="BF4129" s="10" t="s">
        <v>4585</v>
      </c>
      <c r="BG4129" s="10">
        <v>0</v>
      </c>
      <c r="BR4129" s="10" t="s">
        <v>33</v>
      </c>
      <c r="BS4129" s="11" t="s">
        <v>33</v>
      </c>
      <c r="BT4129" s="11" t="s">
        <v>33</v>
      </c>
      <c r="BU4129" s="10">
        <v>4129</v>
      </c>
    </row>
    <row r="4130" spans="1:73" s="10" customFormat="1" x14ac:dyDescent="0.45">
      <c r="A4130" s="10" t="s">
        <v>33</v>
      </c>
      <c r="B4130" s="10" t="s">
        <v>33</v>
      </c>
      <c r="C4130" s="10">
        <v>1057</v>
      </c>
      <c r="D4130" s="10" t="s">
        <v>33</v>
      </c>
      <c r="E4130" s="10">
        <v>4125</v>
      </c>
      <c r="F4130" s="10">
        <v>45</v>
      </c>
      <c r="G4130" s="10">
        <v>0</v>
      </c>
      <c r="H4130" s="10">
        <v>22</v>
      </c>
      <c r="I4130" s="10">
        <v>3.7998141623966341E-29</v>
      </c>
      <c r="J4130" s="10" t="s">
        <v>33</v>
      </c>
      <c r="K4130" s="10" t="s">
        <v>923</v>
      </c>
      <c r="L4130" s="10" t="s">
        <v>33</v>
      </c>
      <c r="M4130" s="10">
        <v>1.7677669529663691E-2</v>
      </c>
      <c r="N4130" s="10">
        <v>1.7677669529663691E-2</v>
      </c>
      <c r="O4130" s="10">
        <v>7.0710678118654766E-2</v>
      </c>
      <c r="Q4130" s="10">
        <v>0.05</v>
      </c>
      <c r="R4130" s="10">
        <v>0.1</v>
      </c>
      <c r="S4130" s="10">
        <v>75</v>
      </c>
      <c r="T4130" s="10">
        <v>0</v>
      </c>
      <c r="W4130" s="10">
        <v>0</v>
      </c>
      <c r="Y4130" s="10">
        <v>0</v>
      </c>
      <c r="AB4130" s="10">
        <v>0</v>
      </c>
      <c r="AE4130" s="10">
        <v>0</v>
      </c>
      <c r="AH4130" s="10">
        <v>1</v>
      </c>
      <c r="AQ4130" s="10">
        <v>0</v>
      </c>
      <c r="AR4130" s="10">
        <v>6.4006131135756192E-2</v>
      </c>
      <c r="AS4130" s="10">
        <v>6.4006131135756192E-2</v>
      </c>
      <c r="AT4130" s="10">
        <v>0</v>
      </c>
      <c r="AU4130" s="10">
        <v>0</v>
      </c>
      <c r="AV4130" s="10">
        <v>0.8567475811021682</v>
      </c>
      <c r="AW4130" s="10">
        <v>0.8567475811021682</v>
      </c>
      <c r="AX4130" s="10" t="s">
        <v>33</v>
      </c>
      <c r="AY4130" s="10">
        <v>0</v>
      </c>
      <c r="AZ4130" s="10" t="s">
        <v>33</v>
      </c>
      <c r="BA4130" s="10" t="s">
        <v>33</v>
      </c>
      <c r="BB4130" s="10">
        <v>4125</v>
      </c>
      <c r="BC4130" s="10">
        <v>45</v>
      </c>
      <c r="BE4130" s="10" t="s">
        <v>1118</v>
      </c>
      <c r="BF4130" s="10" t="s">
        <v>4586</v>
      </c>
      <c r="BG4130" s="10">
        <v>1.375811461809183E-28</v>
      </c>
      <c r="BR4130" s="10" t="s">
        <v>33</v>
      </c>
      <c r="BS4130" s="11" t="s">
        <v>33</v>
      </c>
      <c r="BT4130" s="11" t="s">
        <v>33</v>
      </c>
      <c r="BU4130" s="10">
        <v>4130</v>
      </c>
    </row>
    <row r="4131" spans="1:73" s="10" customFormat="1" x14ac:dyDescent="0.45">
      <c r="A4131" s="10">
        <v>1052</v>
      </c>
      <c r="B4131" s="10">
        <v>4059</v>
      </c>
      <c r="C4131" s="10">
        <v>1057</v>
      </c>
      <c r="D4131" s="10">
        <v>4137</v>
      </c>
      <c r="E4131" s="10" t="s">
        <v>33</v>
      </c>
      <c r="F4131" s="10">
        <v>4059</v>
      </c>
      <c r="G4131" s="10">
        <v>0</v>
      </c>
      <c r="H4131" s="10" t="s">
        <v>33</v>
      </c>
      <c r="I4131" s="10">
        <v>8.5979979567338896E-25</v>
      </c>
      <c r="J4131" s="10" t="s">
        <v>1769</v>
      </c>
      <c r="L4131" s="10">
        <v>1</v>
      </c>
      <c r="M4131" s="10" t="s">
        <v>33</v>
      </c>
      <c r="N4131" s="10">
        <v>1</v>
      </c>
      <c r="O4131" s="10">
        <v>1</v>
      </c>
      <c r="Q4131" s="10">
        <v>1</v>
      </c>
      <c r="T4131" s="10">
        <v>0.17320508075688773</v>
      </c>
      <c r="U4131" s="10">
        <v>0.1</v>
      </c>
      <c r="V4131" s="10">
        <v>0.3</v>
      </c>
      <c r="W4131" s="10">
        <v>0.14665394641808999</v>
      </c>
      <c r="X4131" s="10" t="s">
        <v>1008</v>
      </c>
      <c r="Y4131" s="10">
        <v>1.4142135623730951E-2</v>
      </c>
      <c r="Z4131" s="10">
        <v>0.01</v>
      </c>
      <c r="AA4131" s="10">
        <v>0.02</v>
      </c>
      <c r="AB4131" s="10">
        <v>1.6967734321352395</v>
      </c>
      <c r="AC4131" s="10">
        <v>0.02</v>
      </c>
      <c r="AE4131" s="10">
        <v>0</v>
      </c>
      <c r="AH4131" s="10">
        <v>1</v>
      </c>
      <c r="AQ4131" s="10">
        <v>0.24862686529731604</v>
      </c>
      <c r="AR4131" s="10">
        <v>4.5311848855616441</v>
      </c>
      <c r="AS4131" s="10">
        <v>4.8916938402427519</v>
      </c>
      <c r="AT4131" s="10">
        <v>5.8427313344869267</v>
      </c>
      <c r="AU4131" s="10">
        <v>2.8775465670845581</v>
      </c>
      <c r="AV4131" s="10">
        <v>56.011364959204592</v>
      </c>
      <c r="AW4131" s="10">
        <v>64.731642860776077</v>
      </c>
      <c r="AX4131" s="10">
        <v>8.5979979567338896E-25</v>
      </c>
      <c r="AY4131" s="10">
        <v>0</v>
      </c>
      <c r="AZ4131" s="10" t="s">
        <v>33</v>
      </c>
      <c r="BA4131" s="10">
        <v>4137</v>
      </c>
      <c r="BB4131" s="10" t="s">
        <v>33</v>
      </c>
      <c r="BC4131" s="10">
        <v>4059</v>
      </c>
      <c r="BE4131" s="10" t="s">
        <v>33</v>
      </c>
      <c r="BF4131" s="10" t="s">
        <v>33</v>
      </c>
      <c r="BG4131" s="10" t="s">
        <v>33</v>
      </c>
      <c r="BR4131" s="10" t="s">
        <v>1769</v>
      </c>
      <c r="BS4131" s="11">
        <v>4.8916938402427519</v>
      </c>
      <c r="BT4131" s="11">
        <v>64.731642860776077</v>
      </c>
      <c r="BU4131" s="10">
        <v>4131</v>
      </c>
    </row>
    <row r="4132" spans="1:73" s="10" customFormat="1" x14ac:dyDescent="0.45">
      <c r="A4132" s="10" t="s">
        <v>33</v>
      </c>
      <c r="B4132" s="10" t="s">
        <v>33</v>
      </c>
      <c r="C4132" s="10">
        <v>1057</v>
      </c>
      <c r="D4132" s="10" t="s">
        <v>33</v>
      </c>
      <c r="E4132" s="10">
        <v>4131</v>
      </c>
      <c r="F4132" s="10">
        <v>132</v>
      </c>
      <c r="G4132" s="10">
        <v>0</v>
      </c>
      <c r="H4132" s="10">
        <v>55</v>
      </c>
      <c r="I4132" s="10">
        <v>2.9784338608872979E-25</v>
      </c>
      <c r="J4132" s="10" t="s">
        <v>33</v>
      </c>
      <c r="K4132" s="10" t="s">
        <v>891</v>
      </c>
      <c r="L4132" s="10" t="s">
        <v>33</v>
      </c>
      <c r="M4132" s="10">
        <v>0.34641016151377546</v>
      </c>
      <c r="N4132" s="10">
        <v>0.34641016151377546</v>
      </c>
      <c r="O4132" s="10">
        <v>0.34641016151377546</v>
      </c>
      <c r="Q4132" s="10">
        <v>0.3</v>
      </c>
      <c r="R4132" s="10">
        <v>0.4</v>
      </c>
      <c r="T4132" s="10">
        <v>0</v>
      </c>
      <c r="W4132" s="10">
        <v>0</v>
      </c>
      <c r="Y4132" s="10">
        <v>0</v>
      </c>
      <c r="AB4132" s="10">
        <v>0</v>
      </c>
      <c r="AE4132" s="10">
        <v>0</v>
      </c>
      <c r="AH4132" s="10">
        <v>1</v>
      </c>
      <c r="AQ4132" s="10">
        <v>0</v>
      </c>
      <c r="AR4132" s="10">
        <v>4.0339463308279147</v>
      </c>
      <c r="AS4132" s="10">
        <v>4.0339463308279147</v>
      </c>
      <c r="AT4132" s="10">
        <v>0</v>
      </c>
      <c r="AU4132" s="10">
        <v>0</v>
      </c>
      <c r="AV4132" s="10">
        <v>48.968540431587307</v>
      </c>
      <c r="AW4132" s="10">
        <v>48.968540431587307</v>
      </c>
      <c r="AX4132" s="10" t="s">
        <v>33</v>
      </c>
      <c r="AY4132" s="10">
        <v>0</v>
      </c>
      <c r="AZ4132" s="10" t="s">
        <v>33</v>
      </c>
      <c r="BA4132" s="10" t="s">
        <v>33</v>
      </c>
      <c r="BB4132" s="10">
        <v>4131</v>
      </c>
      <c r="BC4132" s="10">
        <v>132</v>
      </c>
      <c r="BE4132" s="10" t="s">
        <v>1769</v>
      </c>
      <c r="BF4132" s="10" t="s">
        <v>4587</v>
      </c>
      <c r="BG4132" s="10">
        <v>3.4683862310032581E-24</v>
      </c>
      <c r="BR4132" s="10" t="s">
        <v>33</v>
      </c>
      <c r="BS4132" s="11" t="s">
        <v>33</v>
      </c>
      <c r="BT4132" s="11" t="s">
        <v>33</v>
      </c>
      <c r="BU4132" s="10">
        <v>4132</v>
      </c>
    </row>
    <row r="4133" spans="1:73" s="10" customFormat="1" x14ac:dyDescent="0.45">
      <c r="A4133" s="10" t="s">
        <v>33</v>
      </c>
      <c r="B4133" s="10" t="s">
        <v>33</v>
      </c>
      <c r="C4133" s="10">
        <v>1057</v>
      </c>
      <c r="D4133" s="10" t="s">
        <v>33</v>
      </c>
      <c r="E4133" s="10">
        <v>4131</v>
      </c>
      <c r="F4133" s="10">
        <v>99</v>
      </c>
      <c r="G4133" s="10">
        <v>0</v>
      </c>
      <c r="H4133" s="10">
        <v>44</v>
      </c>
      <c r="I4133" s="10">
        <v>1.2159405319669226E-26</v>
      </c>
      <c r="J4133" s="10" t="s">
        <v>33</v>
      </c>
      <c r="K4133" s="10" t="s">
        <v>1027</v>
      </c>
      <c r="L4133" s="10" t="s">
        <v>33</v>
      </c>
      <c r="M4133" s="10">
        <v>1.4142135623730951E-2</v>
      </c>
      <c r="N4133" s="10">
        <v>1.4142135623730951E-2</v>
      </c>
      <c r="O4133" s="10">
        <v>1.4142135623730951E-2</v>
      </c>
      <c r="Q4133" s="10">
        <v>0.01</v>
      </c>
      <c r="R4133" s="10">
        <v>0.02</v>
      </c>
      <c r="T4133" s="10">
        <v>0</v>
      </c>
      <c r="W4133" s="10">
        <v>0</v>
      </c>
      <c r="Y4133" s="10">
        <v>0</v>
      </c>
      <c r="AB4133" s="10">
        <v>0</v>
      </c>
      <c r="AE4133" s="10">
        <v>0</v>
      </c>
      <c r="AH4133" s="10">
        <v>1</v>
      </c>
      <c r="AQ4133" s="10">
        <v>7.5421784540428291E-2</v>
      </c>
      <c r="AR4133" s="10">
        <v>0.25773681371170815</v>
      </c>
      <c r="AS4133" s="10">
        <v>0.36709840129532917</v>
      </c>
      <c r="AT4133" s="10">
        <v>1.7724119367000648</v>
      </c>
      <c r="AU4133" s="10">
        <v>1.1807731349493187</v>
      </c>
      <c r="AV4133" s="10">
        <v>6.4550952584549801</v>
      </c>
      <c r="AW4133" s="10">
        <v>9.4082803301043647</v>
      </c>
      <c r="AX4133" s="10" t="s">
        <v>33</v>
      </c>
      <c r="AY4133" s="10">
        <v>0</v>
      </c>
      <c r="AZ4133" s="10" t="s">
        <v>33</v>
      </c>
      <c r="BA4133" s="10" t="s">
        <v>33</v>
      </c>
      <c r="BB4133" s="10">
        <v>4131</v>
      </c>
      <c r="BC4133" s="10">
        <v>99</v>
      </c>
      <c r="BE4133" s="10" t="s">
        <v>1769</v>
      </c>
      <c r="BF4133" s="10" t="s">
        <v>4588</v>
      </c>
      <c r="BG4133" s="10">
        <v>3.1563113042575178E-25</v>
      </c>
      <c r="BR4133" s="10" t="s">
        <v>33</v>
      </c>
      <c r="BS4133" s="11" t="s">
        <v>33</v>
      </c>
      <c r="BT4133" s="11" t="s">
        <v>33</v>
      </c>
      <c r="BU4133" s="10">
        <v>4133</v>
      </c>
    </row>
    <row r="4134" spans="1:73" s="10" customFormat="1" x14ac:dyDescent="0.45">
      <c r="A4134" s="10" t="s">
        <v>33</v>
      </c>
      <c r="B4134" s="10" t="s">
        <v>33</v>
      </c>
      <c r="C4134" s="10">
        <v>1057</v>
      </c>
      <c r="D4134" s="10" t="s">
        <v>33</v>
      </c>
      <c r="E4134" s="10">
        <v>4131</v>
      </c>
      <c r="F4134" s="10">
        <v>24</v>
      </c>
      <c r="G4134" s="10">
        <v>0</v>
      </c>
      <c r="H4134" s="10">
        <v>11</v>
      </c>
      <c r="I4134" s="10">
        <v>1.2159405319669228E-25</v>
      </c>
      <c r="J4134" s="10" t="s">
        <v>33</v>
      </c>
      <c r="K4134" s="10" t="s">
        <v>1011</v>
      </c>
      <c r="L4134" s="10" t="s">
        <v>33</v>
      </c>
      <c r="M4134" s="10">
        <v>0.14142135623730953</v>
      </c>
      <c r="N4134" s="10">
        <v>0.14142135623730953</v>
      </c>
      <c r="O4134" s="10">
        <v>1.4142135623730951</v>
      </c>
      <c r="Q4134" s="10">
        <v>1</v>
      </c>
      <c r="R4134" s="10">
        <v>2</v>
      </c>
      <c r="S4134" s="10">
        <v>90</v>
      </c>
      <c r="T4134" s="10">
        <v>0</v>
      </c>
      <c r="W4134" s="10">
        <v>0</v>
      </c>
      <c r="Y4134" s="10">
        <v>0</v>
      </c>
      <c r="AB4134" s="10">
        <v>0</v>
      </c>
      <c r="AE4134" s="10">
        <v>0</v>
      </c>
      <c r="AH4134" s="10">
        <v>1</v>
      </c>
      <c r="AQ4134" s="10">
        <v>0</v>
      </c>
      <c r="AR4134" s="10">
        <v>0</v>
      </c>
      <c r="AS4134" s="10">
        <v>0</v>
      </c>
      <c r="AT4134" s="10">
        <v>0</v>
      </c>
      <c r="AU4134" s="10">
        <v>0</v>
      </c>
      <c r="AV4134" s="10">
        <v>0.14142135623730953</v>
      </c>
      <c r="AW4134" s="10">
        <v>0.14142135623730953</v>
      </c>
      <c r="AX4134" s="10" t="s">
        <v>33</v>
      </c>
      <c r="AY4134" s="10">
        <v>0</v>
      </c>
      <c r="AZ4134" s="10" t="s">
        <v>33</v>
      </c>
      <c r="BA4134" s="10" t="s">
        <v>33</v>
      </c>
      <c r="BB4134" s="10">
        <v>4131</v>
      </c>
      <c r="BC4134" s="10">
        <v>24</v>
      </c>
      <c r="BE4134" s="10" t="s">
        <v>1769</v>
      </c>
      <c r="BF4134" s="10" t="s">
        <v>4589</v>
      </c>
      <c r="BG4134" s="10">
        <v>0</v>
      </c>
      <c r="BR4134" s="10" t="s">
        <v>33</v>
      </c>
      <c r="BS4134" s="11" t="s">
        <v>33</v>
      </c>
      <c r="BT4134" s="11" t="s">
        <v>33</v>
      </c>
      <c r="BU4134" s="10">
        <v>4134</v>
      </c>
    </row>
    <row r="4135" spans="1:73" s="10" customFormat="1" x14ac:dyDescent="0.45">
      <c r="A4135" s="10" t="s">
        <v>33</v>
      </c>
      <c r="B4135" s="10" t="s">
        <v>33</v>
      </c>
      <c r="C4135" s="10">
        <v>1057</v>
      </c>
      <c r="D4135" s="10" t="s">
        <v>33</v>
      </c>
      <c r="E4135" s="10">
        <v>4131</v>
      </c>
      <c r="F4135" s="10">
        <v>45</v>
      </c>
      <c r="G4135" s="10">
        <v>0</v>
      </c>
      <c r="H4135" s="10">
        <v>22</v>
      </c>
      <c r="I4135" s="10">
        <v>3.8451415803322552E-27</v>
      </c>
      <c r="J4135" s="10" t="s">
        <v>33</v>
      </c>
      <c r="K4135" s="10" t="s">
        <v>1012</v>
      </c>
      <c r="L4135" s="10" t="s">
        <v>33</v>
      </c>
      <c r="M4135" s="10">
        <v>4.4721359549995798E-3</v>
      </c>
      <c r="N4135" s="10">
        <v>4.4721359549995798E-3</v>
      </c>
      <c r="O4135" s="10">
        <v>2.2360679774997897E-2</v>
      </c>
      <c r="Q4135" s="10">
        <v>0.01</v>
      </c>
      <c r="R4135" s="10">
        <v>0.05</v>
      </c>
      <c r="S4135" s="10">
        <v>80</v>
      </c>
      <c r="T4135" s="10">
        <v>0</v>
      </c>
      <c r="W4135" s="10">
        <v>0</v>
      </c>
      <c r="Y4135" s="10">
        <v>0</v>
      </c>
      <c r="AB4135" s="10">
        <v>0</v>
      </c>
      <c r="AE4135" s="10">
        <v>0</v>
      </c>
      <c r="AH4135" s="10">
        <v>1</v>
      </c>
      <c r="AQ4135" s="10">
        <v>0</v>
      </c>
      <c r="AR4135" s="10">
        <v>1.619241268835276E-2</v>
      </c>
      <c r="AS4135" s="10">
        <v>1.619241268835276E-2</v>
      </c>
      <c r="AT4135" s="10">
        <v>0</v>
      </c>
      <c r="AU4135" s="10">
        <v>0</v>
      </c>
      <c r="AV4135" s="10">
        <v>0.21674189888981465</v>
      </c>
      <c r="AW4135" s="10">
        <v>0.21674189888981465</v>
      </c>
      <c r="AX4135" s="10" t="s">
        <v>33</v>
      </c>
      <c r="AY4135" s="10">
        <v>0</v>
      </c>
      <c r="AZ4135" s="10" t="s">
        <v>33</v>
      </c>
      <c r="BA4135" s="10" t="s">
        <v>33</v>
      </c>
      <c r="BB4135" s="10">
        <v>4131</v>
      </c>
      <c r="BC4135" s="10">
        <v>45</v>
      </c>
      <c r="BE4135" s="10" t="s">
        <v>1769</v>
      </c>
      <c r="BF4135" s="10" t="s">
        <v>4590</v>
      </c>
      <c r="BG4135" s="10">
        <v>1.3922233120904895E-26</v>
      </c>
      <c r="BR4135" s="10" t="s">
        <v>33</v>
      </c>
      <c r="BS4135" s="11" t="s">
        <v>33</v>
      </c>
      <c r="BT4135" s="11" t="s">
        <v>33</v>
      </c>
      <c r="BU4135" s="10">
        <v>4135</v>
      </c>
    </row>
    <row r="4136" spans="1:73" s="10" customFormat="1" x14ac:dyDescent="0.45">
      <c r="A4136" s="10" t="s">
        <v>33</v>
      </c>
      <c r="B4136" s="10" t="s">
        <v>33</v>
      </c>
      <c r="C4136" s="10">
        <v>1057</v>
      </c>
      <c r="D4136" s="10" t="s">
        <v>33</v>
      </c>
      <c r="E4136" s="10">
        <v>4131</v>
      </c>
      <c r="F4136" s="10">
        <v>240</v>
      </c>
      <c r="G4136" s="10">
        <v>0</v>
      </c>
      <c r="H4136" s="10">
        <v>95</v>
      </c>
      <c r="I4136" s="10">
        <v>1.489216930443649E-25</v>
      </c>
      <c r="J4136" s="10" t="s">
        <v>33</v>
      </c>
      <c r="K4136" s="10" t="s">
        <v>1019</v>
      </c>
      <c r="L4136" s="10" t="s">
        <v>33</v>
      </c>
      <c r="M4136" s="10">
        <v>0.17320508075688773</v>
      </c>
      <c r="N4136" s="10">
        <v>0.17320508075688773</v>
      </c>
      <c r="O4136" s="10">
        <v>0.17320508075688773</v>
      </c>
      <c r="Q4136" s="10">
        <v>0.1</v>
      </c>
      <c r="R4136" s="10">
        <v>0.3</v>
      </c>
      <c r="T4136" s="10">
        <v>0</v>
      </c>
      <c r="W4136" s="10">
        <v>0</v>
      </c>
      <c r="Y4136" s="10">
        <v>0</v>
      </c>
      <c r="AB4136" s="10">
        <v>0</v>
      </c>
      <c r="AE4136" s="10">
        <v>0</v>
      </c>
      <c r="AH4136" s="10">
        <v>1</v>
      </c>
      <c r="AQ4136" s="10">
        <v>0</v>
      </c>
      <c r="AR4136" s="10">
        <v>5.6655381915577979E-2</v>
      </c>
      <c r="AS4136" s="10">
        <v>5.6655381915577979E-2</v>
      </c>
      <c r="AT4136" s="10">
        <v>0</v>
      </c>
      <c r="AU4136" s="10">
        <v>0</v>
      </c>
      <c r="AV4136" s="10">
        <v>0.22956601403517898</v>
      </c>
      <c r="AW4136" s="10">
        <v>0.22956601403517898</v>
      </c>
      <c r="AX4136" s="10" t="s">
        <v>33</v>
      </c>
      <c r="AY4136" s="10">
        <v>0</v>
      </c>
      <c r="AZ4136" s="10" t="s">
        <v>33</v>
      </c>
      <c r="BA4136" s="10" t="s">
        <v>33</v>
      </c>
      <c r="BB4136" s="10">
        <v>4131</v>
      </c>
      <c r="BC4136" s="10">
        <v>240</v>
      </c>
      <c r="BE4136" s="10" t="s">
        <v>1769</v>
      </c>
      <c r="BF4136" s="10" t="s">
        <v>4591</v>
      </c>
      <c r="BG4136" s="10">
        <v>4.871228579481176E-26</v>
      </c>
      <c r="BR4136" s="10" t="s">
        <v>33</v>
      </c>
      <c r="BS4136" s="11" t="s">
        <v>33</v>
      </c>
      <c r="BT4136" s="11" t="s">
        <v>33</v>
      </c>
      <c r="BU4136" s="10">
        <v>4136</v>
      </c>
    </row>
    <row r="4137" spans="1:73" s="10" customFormat="1" x14ac:dyDescent="0.45">
      <c r="A4137" s="10">
        <v>1053</v>
      </c>
      <c r="B4137" s="10">
        <v>4076</v>
      </c>
      <c r="C4137" s="10">
        <v>1057</v>
      </c>
      <c r="D4137" s="10">
        <v>4138</v>
      </c>
      <c r="E4137" s="10" t="s">
        <v>33</v>
      </c>
      <c r="F4137" s="10">
        <v>4082</v>
      </c>
      <c r="G4137" s="10">
        <v>1</v>
      </c>
      <c r="H4137" s="10" t="s">
        <v>33</v>
      </c>
      <c r="I4137" s="10">
        <v>4.1818333785852866E-24</v>
      </c>
      <c r="J4137" s="10" t="s">
        <v>1770</v>
      </c>
      <c r="L4137" s="10">
        <v>1</v>
      </c>
      <c r="M4137" s="10" t="s">
        <v>33</v>
      </c>
      <c r="N4137" s="10">
        <v>1</v>
      </c>
      <c r="O4137" s="10">
        <v>1</v>
      </c>
      <c r="Q4137" s="10">
        <v>1</v>
      </c>
      <c r="T4137" s="10">
        <v>0</v>
      </c>
      <c r="W4137" s="10">
        <v>0</v>
      </c>
      <c r="Y4137" s="10">
        <v>0</v>
      </c>
      <c r="AB4137" s="10">
        <v>0</v>
      </c>
      <c r="AD4137" s="10">
        <v>19.253424995820335</v>
      </c>
      <c r="AE4137" s="10">
        <v>267.93783120092701</v>
      </c>
      <c r="AH4137" s="10">
        <v>1</v>
      </c>
      <c r="AQ4137" s="10">
        <v>0</v>
      </c>
      <c r="AR4137" s="10">
        <v>19.253424995820335</v>
      </c>
      <c r="AS4137" s="10">
        <v>19.253424995820335</v>
      </c>
      <c r="AT4137" s="10">
        <v>0</v>
      </c>
      <c r="AU4137" s="10">
        <v>0</v>
      </c>
      <c r="AV4137" s="10">
        <v>267.93783120092701</v>
      </c>
      <c r="AW4137" s="10">
        <v>267.93783120092701</v>
      </c>
      <c r="AX4137" s="10">
        <v>4.1818333785852866E-24</v>
      </c>
      <c r="AY4137" s="10">
        <v>0</v>
      </c>
      <c r="AZ4137" s="10" t="s">
        <v>33</v>
      </c>
      <c r="BA4137" s="10">
        <v>4138</v>
      </c>
      <c r="BB4137" s="10" t="s">
        <v>33</v>
      </c>
      <c r="BC4137" s="10">
        <v>4082</v>
      </c>
      <c r="BE4137" s="10" t="s">
        <v>33</v>
      </c>
      <c r="BF4137" s="10" t="s">
        <v>33</v>
      </c>
      <c r="BG4137" s="10" t="s">
        <v>33</v>
      </c>
      <c r="BR4137" s="10" t="s">
        <v>1770</v>
      </c>
      <c r="BS4137" s="11">
        <v>19.253424995820335</v>
      </c>
      <c r="BT4137" s="11">
        <v>267.93783120092701</v>
      </c>
      <c r="BU4137" s="10">
        <v>4137</v>
      </c>
    </row>
    <row r="4138" spans="1:73" s="10" customFormat="1" x14ac:dyDescent="0.45">
      <c r="A4138" s="10">
        <v>1054</v>
      </c>
      <c r="B4138" s="10">
        <v>4081</v>
      </c>
      <c r="C4138" s="10">
        <v>1057</v>
      </c>
      <c r="D4138" s="10">
        <v>4144</v>
      </c>
      <c r="E4138" s="10" t="s">
        <v>33</v>
      </c>
      <c r="F4138" s="10">
        <v>4081</v>
      </c>
      <c r="G4138" s="10">
        <v>0</v>
      </c>
      <c r="H4138" s="10" t="s">
        <v>33</v>
      </c>
      <c r="I4138" s="10">
        <v>2.0072800217209374E-25</v>
      </c>
      <c r="J4138" s="10" t="s">
        <v>1771</v>
      </c>
      <c r="L4138" s="10">
        <v>1</v>
      </c>
      <c r="M4138" s="10" t="s">
        <v>33</v>
      </c>
      <c r="N4138" s="10">
        <v>1</v>
      </c>
      <c r="O4138" s="10">
        <v>1</v>
      </c>
      <c r="Q4138" s="10">
        <v>1</v>
      </c>
      <c r="T4138" s="10">
        <v>0.3872983346207417</v>
      </c>
      <c r="U4138" s="10">
        <v>0.3</v>
      </c>
      <c r="V4138" s="10">
        <v>0.5</v>
      </c>
      <c r="W4138" s="10">
        <v>1.4665394641809</v>
      </c>
      <c r="X4138" s="10" t="s">
        <v>1008</v>
      </c>
      <c r="Y4138" s="10">
        <v>0.14142135623730953</v>
      </c>
      <c r="Z4138" s="10">
        <v>0.1</v>
      </c>
      <c r="AA4138" s="10">
        <v>0.2</v>
      </c>
      <c r="AB4138" s="10">
        <v>16.967734321352399</v>
      </c>
      <c r="AC4138" s="10">
        <v>0.15</v>
      </c>
      <c r="AE4138" s="10">
        <v>0</v>
      </c>
      <c r="AH4138" s="10">
        <v>1</v>
      </c>
      <c r="AQ4138" s="10">
        <v>1.1544663021146397</v>
      </c>
      <c r="AR4138" s="10">
        <v>30.405824808946544</v>
      </c>
      <c r="AS4138" s="10">
        <v>32.079800947012771</v>
      </c>
      <c r="AT4138" s="10">
        <v>27.129958099694033</v>
      </c>
      <c r="AU4138" s="10">
        <v>54.68902197822807</v>
      </c>
      <c r="AV4138" s="10">
        <v>423.30412874541838</v>
      </c>
      <c r="AW4138" s="10">
        <v>505.12310882334049</v>
      </c>
      <c r="AX4138" s="10">
        <v>2.0072800217209374E-25</v>
      </c>
      <c r="AY4138" s="10">
        <v>0</v>
      </c>
      <c r="AZ4138" s="10" t="s">
        <v>33</v>
      </c>
      <c r="BA4138" s="10">
        <v>4144</v>
      </c>
      <c r="BB4138" s="10" t="s">
        <v>33</v>
      </c>
      <c r="BC4138" s="10">
        <v>4081</v>
      </c>
      <c r="BE4138" s="10" t="s">
        <v>33</v>
      </c>
      <c r="BF4138" s="10" t="s">
        <v>33</v>
      </c>
      <c r="BG4138" s="10" t="s">
        <v>33</v>
      </c>
      <c r="BR4138" s="10" t="s">
        <v>1771</v>
      </c>
      <c r="BS4138" s="11">
        <v>32.079800947012771</v>
      </c>
      <c r="BT4138" s="11">
        <v>505.12310882334049</v>
      </c>
      <c r="BU4138" s="10">
        <v>4138</v>
      </c>
    </row>
    <row r="4139" spans="1:73" s="10" customFormat="1" x14ac:dyDescent="0.45">
      <c r="A4139" s="10" t="s">
        <v>33</v>
      </c>
      <c r="B4139" s="10" t="s">
        <v>33</v>
      </c>
      <c r="C4139" s="10">
        <v>1057</v>
      </c>
      <c r="D4139" s="10" t="s">
        <v>33</v>
      </c>
      <c r="E4139" s="10">
        <v>4138</v>
      </c>
      <c r="F4139" s="10">
        <v>4146</v>
      </c>
      <c r="G4139" s="10">
        <v>0</v>
      </c>
      <c r="H4139" s="10">
        <v>1056</v>
      </c>
      <c r="I4139" s="10">
        <v>1.0994325471260172E-25</v>
      </c>
      <c r="J4139" s="10" t="s">
        <v>33</v>
      </c>
      <c r="K4139" s="10" t="s">
        <v>1006</v>
      </c>
      <c r="L4139" s="10" t="s">
        <v>33</v>
      </c>
      <c r="M4139" s="10">
        <v>0.54772255750516607</v>
      </c>
      <c r="N4139" s="10">
        <v>0.54772255750516607</v>
      </c>
      <c r="O4139" s="10">
        <v>0.54772255750516607</v>
      </c>
      <c r="Q4139" s="10">
        <v>0.5</v>
      </c>
      <c r="R4139" s="10">
        <v>0.6</v>
      </c>
      <c r="T4139" s="10">
        <v>0</v>
      </c>
      <c r="W4139" s="10">
        <v>0</v>
      </c>
      <c r="Y4139" s="10">
        <v>0</v>
      </c>
      <c r="AB4139" s="10">
        <v>0</v>
      </c>
      <c r="AE4139" s="10">
        <v>0</v>
      </c>
      <c r="AH4139" s="10">
        <v>1</v>
      </c>
      <c r="AQ4139" s="10">
        <v>0.76716796749389793</v>
      </c>
      <c r="AR4139" s="10">
        <v>26.141025768032019</v>
      </c>
      <c r="AS4139" s="10">
        <v>27.253419320898171</v>
      </c>
      <c r="AT4139" s="10">
        <v>18.028447236106601</v>
      </c>
      <c r="AU4139" s="10">
        <v>37.721287656875667</v>
      </c>
      <c r="AV4139" s="10">
        <v>386.49474732358118</v>
      </c>
      <c r="AW4139" s="10">
        <v>442.24448221656343</v>
      </c>
      <c r="AX4139" s="10" t="s">
        <v>33</v>
      </c>
      <c r="AY4139" s="10">
        <v>0</v>
      </c>
      <c r="AZ4139" s="10" t="s">
        <v>33</v>
      </c>
      <c r="BA4139" s="10" t="s">
        <v>33</v>
      </c>
      <c r="BB4139" s="10">
        <v>4138</v>
      </c>
      <c r="BC4139" s="10">
        <v>4146</v>
      </c>
      <c r="BE4139" s="10" t="s">
        <v>1771</v>
      </c>
      <c r="BF4139" s="10" t="s">
        <v>4592</v>
      </c>
      <c r="BG4139" s="10">
        <v>5.4705244126422295E-24</v>
      </c>
      <c r="BR4139" s="10" t="s">
        <v>33</v>
      </c>
      <c r="BS4139" s="11" t="s">
        <v>33</v>
      </c>
      <c r="BT4139" s="11" t="s">
        <v>33</v>
      </c>
      <c r="BU4139" s="10">
        <v>4139</v>
      </c>
    </row>
    <row r="4140" spans="1:73" s="10" customFormat="1" x14ac:dyDescent="0.45">
      <c r="A4140" s="10" t="s">
        <v>33</v>
      </c>
      <c r="B4140" s="10" t="s">
        <v>33</v>
      </c>
      <c r="C4140" s="10">
        <v>1057</v>
      </c>
      <c r="D4140" s="10" t="s">
        <v>33</v>
      </c>
      <c r="E4140" s="10">
        <v>4138</v>
      </c>
      <c r="F4140" s="10">
        <v>347</v>
      </c>
      <c r="G4140" s="10">
        <v>0</v>
      </c>
      <c r="H4140" s="10">
        <v>124</v>
      </c>
      <c r="I4140" s="10">
        <v>8.9768291568905402E-26</v>
      </c>
      <c r="J4140" s="10" t="s">
        <v>33</v>
      </c>
      <c r="K4140" s="10" t="s">
        <v>1028</v>
      </c>
      <c r="L4140" s="10" t="s">
        <v>33</v>
      </c>
      <c r="M4140" s="10">
        <v>0.44721359549995793</v>
      </c>
      <c r="N4140" s="10">
        <v>0.44721359549995793</v>
      </c>
      <c r="O4140" s="10">
        <v>0.44721359549995793</v>
      </c>
      <c r="Q4140" s="10">
        <v>0.4</v>
      </c>
      <c r="R4140" s="10">
        <v>0.5</v>
      </c>
      <c r="T4140" s="10">
        <v>0</v>
      </c>
      <c r="W4140" s="10">
        <v>0</v>
      </c>
      <c r="Y4140" s="10">
        <v>0</v>
      </c>
      <c r="AB4140" s="10">
        <v>0</v>
      </c>
      <c r="AE4140" s="10">
        <v>0</v>
      </c>
      <c r="AH4140" s="10">
        <v>1</v>
      </c>
      <c r="AQ4140" s="10">
        <v>0</v>
      </c>
      <c r="AR4140" s="10">
        <v>2.2202743765684367</v>
      </c>
      <c r="AS4140" s="10">
        <v>2.2202743765684367</v>
      </c>
      <c r="AT4140" s="10">
        <v>0</v>
      </c>
      <c r="AU4140" s="10">
        <v>0</v>
      </c>
      <c r="AV4140" s="10">
        <v>31.038839104205163</v>
      </c>
      <c r="AW4140" s="10">
        <v>31.038839104205163</v>
      </c>
      <c r="AX4140" s="10" t="s">
        <v>33</v>
      </c>
      <c r="AY4140" s="10">
        <v>0</v>
      </c>
      <c r="AZ4140" s="10" t="s">
        <v>33</v>
      </c>
      <c r="BA4140" s="10" t="s">
        <v>33</v>
      </c>
      <c r="BB4140" s="10">
        <v>4138</v>
      </c>
      <c r="BC4140" s="10">
        <v>347</v>
      </c>
      <c r="BE4140" s="10" t="s">
        <v>1771</v>
      </c>
      <c r="BF4140" s="10" t="s">
        <v>4593</v>
      </c>
      <c r="BG4140" s="10">
        <v>4.4567123988247324E-25</v>
      </c>
      <c r="BR4140" s="10" t="s">
        <v>33</v>
      </c>
      <c r="BS4140" s="11" t="s">
        <v>33</v>
      </c>
      <c r="BT4140" s="11" t="s">
        <v>33</v>
      </c>
      <c r="BU4140" s="10">
        <v>4140</v>
      </c>
    </row>
    <row r="4141" spans="1:73" s="10" customFormat="1" x14ac:dyDescent="0.45">
      <c r="A4141" s="10" t="s">
        <v>33</v>
      </c>
      <c r="B4141" s="10" t="s">
        <v>33</v>
      </c>
      <c r="C4141" s="10">
        <v>1057</v>
      </c>
      <c r="D4141" s="10" t="s">
        <v>33</v>
      </c>
      <c r="E4141" s="10">
        <v>4138</v>
      </c>
      <c r="F4141" s="10">
        <v>24</v>
      </c>
      <c r="G4141" s="10">
        <v>0</v>
      </c>
      <c r="H4141" s="10">
        <v>11</v>
      </c>
      <c r="I4141" s="10">
        <v>7.7741620953000534E-26</v>
      </c>
      <c r="J4141" s="10" t="s">
        <v>33</v>
      </c>
      <c r="K4141" s="10" t="s">
        <v>1011</v>
      </c>
      <c r="L4141" s="10" t="s">
        <v>33</v>
      </c>
      <c r="M4141" s="10">
        <v>0.3872983346207417</v>
      </c>
      <c r="N4141" s="10">
        <v>0.3872983346207417</v>
      </c>
      <c r="O4141" s="10">
        <v>3.872983346207417</v>
      </c>
      <c r="Q4141" s="10">
        <v>3</v>
      </c>
      <c r="R4141" s="10">
        <v>5</v>
      </c>
      <c r="S4141" s="10">
        <v>90</v>
      </c>
      <c r="T4141" s="10">
        <v>0</v>
      </c>
      <c r="W4141" s="10">
        <v>0</v>
      </c>
      <c r="Y4141" s="10">
        <v>0</v>
      </c>
      <c r="AB4141" s="10">
        <v>0</v>
      </c>
      <c r="AE4141" s="10">
        <v>0</v>
      </c>
      <c r="AH4141" s="10">
        <v>1</v>
      </c>
      <c r="AQ4141" s="10">
        <v>0</v>
      </c>
      <c r="AR4141" s="10">
        <v>0</v>
      </c>
      <c r="AS4141" s="10">
        <v>0</v>
      </c>
      <c r="AT4141" s="10">
        <v>0</v>
      </c>
      <c r="AU4141" s="10">
        <v>0</v>
      </c>
      <c r="AV4141" s="10">
        <v>0.3872983346207417</v>
      </c>
      <c r="AW4141" s="10">
        <v>0.3872983346207417</v>
      </c>
      <c r="AX4141" s="10" t="s">
        <v>33</v>
      </c>
      <c r="AY4141" s="10">
        <v>0</v>
      </c>
      <c r="AZ4141" s="10" t="s">
        <v>33</v>
      </c>
      <c r="BA4141" s="10" t="s">
        <v>33</v>
      </c>
      <c r="BB4141" s="10">
        <v>4138</v>
      </c>
      <c r="BC4141" s="10">
        <v>24</v>
      </c>
      <c r="BE4141" s="10" t="s">
        <v>1771</v>
      </c>
      <c r="BF4141" s="10" t="s">
        <v>4594</v>
      </c>
      <c r="BG4141" s="10">
        <v>0</v>
      </c>
      <c r="BR4141" s="10" t="s">
        <v>33</v>
      </c>
      <c r="BS4141" s="11" t="s">
        <v>33</v>
      </c>
      <c r="BT4141" s="11" t="s">
        <v>33</v>
      </c>
      <c r="BU4141" s="10">
        <v>4141</v>
      </c>
    </row>
    <row r="4142" spans="1:73" s="10" customFormat="1" x14ac:dyDescent="0.45">
      <c r="A4142" s="10" t="s">
        <v>33</v>
      </c>
      <c r="B4142" s="10" t="s">
        <v>33</v>
      </c>
      <c r="C4142" s="10">
        <v>1057</v>
      </c>
      <c r="D4142" s="10" t="s">
        <v>33</v>
      </c>
      <c r="E4142" s="10">
        <v>4138</v>
      </c>
      <c r="F4142" s="10">
        <v>45</v>
      </c>
      <c r="G4142" s="10">
        <v>0</v>
      </c>
      <c r="H4142" s="10">
        <v>22</v>
      </c>
      <c r="I4142" s="10">
        <v>5.6774452603966215E-28</v>
      </c>
      <c r="J4142" s="10" t="s">
        <v>33</v>
      </c>
      <c r="K4142" s="10" t="s">
        <v>923</v>
      </c>
      <c r="L4142" s="10" t="s">
        <v>33</v>
      </c>
      <c r="M4142" s="10">
        <v>2.8284271247461905E-3</v>
      </c>
      <c r="N4142" s="10">
        <v>2.8284271247461905E-3</v>
      </c>
      <c r="O4142" s="10">
        <v>1.4142135623730951E-2</v>
      </c>
      <c r="Q4142" s="10">
        <v>0.01</v>
      </c>
      <c r="R4142" s="10">
        <v>0.02</v>
      </c>
      <c r="S4142" s="10">
        <v>80</v>
      </c>
      <c r="T4142" s="10">
        <v>0</v>
      </c>
      <c r="W4142" s="10">
        <v>0</v>
      </c>
      <c r="Y4142" s="10">
        <v>0</v>
      </c>
      <c r="AB4142" s="10">
        <v>0</v>
      </c>
      <c r="AE4142" s="10">
        <v>0</v>
      </c>
      <c r="AH4142" s="10">
        <v>1</v>
      </c>
      <c r="AQ4142" s="10">
        <v>0</v>
      </c>
      <c r="AR4142" s="10">
        <v>1.0240980981720989E-2</v>
      </c>
      <c r="AS4142" s="10">
        <v>1.0240980981720989E-2</v>
      </c>
      <c r="AT4142" s="10">
        <v>0</v>
      </c>
      <c r="AU4142" s="10">
        <v>0</v>
      </c>
      <c r="AV4142" s="10">
        <v>0.13707961297634691</v>
      </c>
      <c r="AW4142" s="10">
        <v>0.13707961297634691</v>
      </c>
      <c r="AX4142" s="10" t="s">
        <v>33</v>
      </c>
      <c r="AY4142" s="10">
        <v>0</v>
      </c>
      <c r="AZ4142" s="10" t="s">
        <v>33</v>
      </c>
      <c r="BA4142" s="10" t="s">
        <v>33</v>
      </c>
      <c r="BB4142" s="10">
        <v>4138</v>
      </c>
      <c r="BC4142" s="10">
        <v>45</v>
      </c>
      <c r="BE4142" s="10" t="s">
        <v>1771</v>
      </c>
      <c r="BF4142" s="10" t="s">
        <v>4595</v>
      </c>
      <c r="BG4142" s="10">
        <v>2.0556516527432616E-27</v>
      </c>
      <c r="BR4142" s="10" t="s">
        <v>33</v>
      </c>
      <c r="BS4142" s="11" t="s">
        <v>33</v>
      </c>
      <c r="BT4142" s="11" t="s">
        <v>33</v>
      </c>
      <c r="BU4142" s="10">
        <v>4142</v>
      </c>
    </row>
    <row r="4143" spans="1:73" s="10" customFormat="1" x14ac:dyDescent="0.45">
      <c r="A4143" s="10" t="s">
        <v>33</v>
      </c>
      <c r="B4143" s="10" t="s">
        <v>33</v>
      </c>
      <c r="C4143" s="10">
        <v>1057</v>
      </c>
      <c r="D4143" s="10" t="s">
        <v>33</v>
      </c>
      <c r="E4143" s="10">
        <v>4138</v>
      </c>
      <c r="F4143" s="10">
        <v>78</v>
      </c>
      <c r="G4143" s="10">
        <v>0</v>
      </c>
      <c r="H4143" s="10">
        <v>33</v>
      </c>
      <c r="I4143" s="10">
        <v>6.3475767703904197E-26</v>
      </c>
      <c r="J4143" s="10" t="s">
        <v>33</v>
      </c>
      <c r="K4143" s="10" t="s">
        <v>1013</v>
      </c>
      <c r="L4143" s="10" t="s">
        <v>33</v>
      </c>
      <c r="M4143" s="10">
        <v>0.31622776601683794</v>
      </c>
      <c r="N4143" s="10">
        <v>0.31622776601683794</v>
      </c>
      <c r="O4143" s="10">
        <v>0.31622776601683794</v>
      </c>
      <c r="Q4143" s="10">
        <v>0.2</v>
      </c>
      <c r="R4143" s="10">
        <v>0.5</v>
      </c>
      <c r="T4143" s="10">
        <v>0</v>
      </c>
      <c r="W4143" s="10">
        <v>0</v>
      </c>
      <c r="Y4143" s="10">
        <v>0</v>
      </c>
      <c r="AB4143" s="10">
        <v>0</v>
      </c>
      <c r="AE4143" s="10">
        <v>0</v>
      </c>
      <c r="AH4143" s="10">
        <v>1</v>
      </c>
      <c r="AQ4143" s="10">
        <v>0</v>
      </c>
      <c r="AR4143" s="10">
        <v>0.41774421918346755</v>
      </c>
      <c r="AS4143" s="10">
        <v>0.41774421918346755</v>
      </c>
      <c r="AT4143" s="10">
        <v>0</v>
      </c>
      <c r="AU4143" s="10">
        <v>0</v>
      </c>
      <c r="AV4143" s="10">
        <v>5.2461643700349327</v>
      </c>
      <c r="AW4143" s="10">
        <v>5.2461643700349327</v>
      </c>
      <c r="AX4143" s="10" t="s">
        <v>33</v>
      </c>
      <c r="AY4143" s="10">
        <v>0</v>
      </c>
      <c r="AZ4143" s="10" t="s">
        <v>33</v>
      </c>
      <c r="BA4143" s="10" t="s">
        <v>33</v>
      </c>
      <c r="BB4143" s="10">
        <v>4138</v>
      </c>
      <c r="BC4143" s="10">
        <v>78</v>
      </c>
      <c r="BE4143" s="10" t="s">
        <v>1771</v>
      </c>
      <c r="BF4143" s="10" t="s">
        <v>4596</v>
      </c>
      <c r="BG4143" s="10">
        <v>8.3852962535638675E-26</v>
      </c>
      <c r="BR4143" s="10" t="s">
        <v>33</v>
      </c>
      <c r="BS4143" s="11" t="s">
        <v>33</v>
      </c>
      <c r="BT4143" s="11" t="s">
        <v>33</v>
      </c>
      <c r="BU4143" s="10">
        <v>4143</v>
      </c>
    </row>
    <row r="4144" spans="1:73" s="10" customFormat="1" x14ac:dyDescent="0.45">
      <c r="A4144" s="10">
        <v>1055</v>
      </c>
      <c r="B4144" s="10">
        <v>4093</v>
      </c>
      <c r="C4144" s="10">
        <v>1057</v>
      </c>
      <c r="D4144" s="10">
        <v>4146</v>
      </c>
      <c r="E4144" s="10" t="s">
        <v>33</v>
      </c>
      <c r="F4144" s="10">
        <v>4093</v>
      </c>
      <c r="G4144" s="10">
        <v>0</v>
      </c>
      <c r="H4144" s="10" t="s">
        <v>33</v>
      </c>
      <c r="I4144" s="10">
        <v>5.5516425308776913E-24</v>
      </c>
      <c r="J4144" s="10" t="s">
        <v>1173</v>
      </c>
      <c r="L4144" s="10">
        <v>1</v>
      </c>
      <c r="M4144" s="10" t="s">
        <v>33</v>
      </c>
      <c r="N4144" s="10">
        <v>1</v>
      </c>
      <c r="O4144" s="10">
        <v>1</v>
      </c>
      <c r="Q4144" s="10">
        <v>1</v>
      </c>
      <c r="T4144" s="10">
        <v>0</v>
      </c>
      <c r="W4144" s="10">
        <v>0</v>
      </c>
      <c r="Y4144" s="10">
        <v>0</v>
      </c>
      <c r="AB4144" s="10">
        <v>0</v>
      </c>
      <c r="AE4144" s="10">
        <v>0</v>
      </c>
      <c r="AH4144" s="10">
        <v>1</v>
      </c>
      <c r="AQ4144" s="10">
        <v>3.872983346207417</v>
      </c>
      <c r="AR4144" s="10">
        <v>22.014564369972369</v>
      </c>
      <c r="AS4144" s="10">
        <v>27.630390221973123</v>
      </c>
      <c r="AT4144" s="10">
        <v>91.015108635874299</v>
      </c>
      <c r="AU4144" s="10">
        <v>207.81145589211388</v>
      </c>
      <c r="AV4144" s="10">
        <v>59.20033060318795</v>
      </c>
      <c r="AW4144" s="10">
        <v>358.02689513117616</v>
      </c>
      <c r="AX4144" s="10">
        <v>5.5516425308776913E-24</v>
      </c>
      <c r="AY4144" s="10">
        <v>0</v>
      </c>
      <c r="AZ4144" s="10" t="s">
        <v>33</v>
      </c>
      <c r="BA4144" s="10">
        <v>4146</v>
      </c>
      <c r="BB4144" s="10" t="s">
        <v>33</v>
      </c>
      <c r="BC4144" s="10">
        <v>4093</v>
      </c>
      <c r="BE4144" s="10" t="s">
        <v>33</v>
      </c>
      <c r="BF4144" s="10" t="s">
        <v>33</v>
      </c>
      <c r="BG4144" s="10" t="s">
        <v>33</v>
      </c>
      <c r="BR4144" s="10" t="s">
        <v>1173</v>
      </c>
      <c r="BS4144" s="11">
        <v>27.630390221973123</v>
      </c>
      <c r="BT4144" s="11">
        <v>358.02689513117616</v>
      </c>
      <c r="BU4144" s="10">
        <v>4144</v>
      </c>
    </row>
    <row r="4145" spans="1:73" s="10" customFormat="1" x14ac:dyDescent="0.45">
      <c r="A4145" s="10" t="s">
        <v>33</v>
      </c>
      <c r="B4145" s="10" t="s">
        <v>33</v>
      </c>
      <c r="C4145" s="10">
        <v>1057</v>
      </c>
      <c r="D4145" s="10" t="s">
        <v>33</v>
      </c>
      <c r="E4145" s="10">
        <v>4144</v>
      </c>
      <c r="F4145" s="10">
        <v>838</v>
      </c>
      <c r="G4145" s="10">
        <v>0</v>
      </c>
      <c r="H4145" s="10">
        <v>241</v>
      </c>
      <c r="I4145" s="10">
        <v>5.5516425308776913E-24</v>
      </c>
      <c r="J4145" s="10" t="s">
        <v>33</v>
      </c>
      <c r="K4145" s="10" t="s">
        <v>1029</v>
      </c>
      <c r="L4145" s="10" t="s">
        <v>33</v>
      </c>
      <c r="M4145" s="10">
        <v>1</v>
      </c>
      <c r="N4145" s="10">
        <v>1</v>
      </c>
      <c r="O4145" s="10">
        <v>1</v>
      </c>
      <c r="Q4145" s="10">
        <v>1</v>
      </c>
      <c r="T4145" s="10">
        <v>0</v>
      </c>
      <c r="W4145" s="10">
        <v>0</v>
      </c>
      <c r="Y4145" s="10">
        <v>0</v>
      </c>
      <c r="AB4145" s="10">
        <v>0</v>
      </c>
      <c r="AE4145" s="10">
        <v>0</v>
      </c>
      <c r="AH4145" s="10">
        <v>1</v>
      </c>
      <c r="AQ4145" s="10">
        <v>3.872983346207417</v>
      </c>
      <c r="AR4145" s="10">
        <v>22.014564369972369</v>
      </c>
      <c r="AS4145" s="10">
        <v>27.630390221973123</v>
      </c>
      <c r="AT4145" s="10">
        <v>91.015108635874299</v>
      </c>
      <c r="AU4145" s="10">
        <v>207.81145589211388</v>
      </c>
      <c r="AV4145" s="10">
        <v>59.20033060318795</v>
      </c>
      <c r="AW4145" s="10">
        <v>358.02689513117616</v>
      </c>
      <c r="AX4145" s="10" t="s">
        <v>33</v>
      </c>
      <c r="AY4145" s="10">
        <v>0</v>
      </c>
      <c r="AZ4145" s="10" t="s">
        <v>33</v>
      </c>
      <c r="BA4145" s="10" t="s">
        <v>33</v>
      </c>
      <c r="BB4145" s="10">
        <v>4144</v>
      </c>
      <c r="BC4145" s="10">
        <v>838</v>
      </c>
      <c r="BE4145" s="10" t="s">
        <v>1173</v>
      </c>
      <c r="BF4145" s="10" t="s">
        <v>4597</v>
      </c>
      <c r="BG4145" s="10">
        <v>1.5339404950105309E-22</v>
      </c>
      <c r="BR4145" s="10" t="s">
        <v>33</v>
      </c>
      <c r="BS4145" s="11" t="s">
        <v>33</v>
      </c>
      <c r="BT4145" s="11" t="s">
        <v>33</v>
      </c>
      <c r="BU4145" s="10">
        <v>4145</v>
      </c>
    </row>
    <row r="4146" spans="1:73" s="10" customFormat="1" x14ac:dyDescent="0.45">
      <c r="A4146" s="10">
        <v>1056</v>
      </c>
      <c r="B4146" s="10">
        <v>4101</v>
      </c>
      <c r="C4146" s="10">
        <v>1057</v>
      </c>
      <c r="D4146" s="10">
        <v>4152</v>
      </c>
      <c r="E4146" s="10" t="s">
        <v>33</v>
      </c>
      <c r="F4146" s="10">
        <v>4139</v>
      </c>
      <c r="G4146" s="10">
        <v>0</v>
      </c>
      <c r="H4146" s="10" t="s">
        <v>33</v>
      </c>
      <c r="I4146" s="10">
        <v>1.0994325471260172E-25</v>
      </c>
      <c r="J4146" s="10" t="s">
        <v>1005</v>
      </c>
      <c r="L4146" s="10">
        <v>1</v>
      </c>
      <c r="M4146" s="10" t="s">
        <v>33</v>
      </c>
      <c r="N4146" s="10">
        <v>1</v>
      </c>
      <c r="O4146" s="10">
        <v>1</v>
      </c>
      <c r="Q4146" s="10">
        <v>1</v>
      </c>
      <c r="T4146" s="10">
        <v>0.31622776601683794</v>
      </c>
      <c r="U4146" s="10">
        <v>0.2</v>
      </c>
      <c r="V4146" s="10">
        <v>0.5</v>
      </c>
      <c r="W4146" s="10">
        <v>1.4665394641809</v>
      </c>
      <c r="X4146" s="10" t="s">
        <v>1008</v>
      </c>
      <c r="Y4146" s="10">
        <v>0.14142135623730953</v>
      </c>
      <c r="Z4146" s="10">
        <v>0.1</v>
      </c>
      <c r="AA4146" s="10">
        <v>0.2</v>
      </c>
      <c r="AB4146" s="10">
        <v>16.967734321352399</v>
      </c>
      <c r="AC4146" s="10">
        <v>0.15</v>
      </c>
      <c r="AE4146" s="10">
        <v>0</v>
      </c>
      <c r="AH4146" s="10">
        <v>1</v>
      </c>
      <c r="AQ4146" s="10">
        <v>1.4006506706393265</v>
      </c>
      <c r="AR4146" s="10">
        <v>47.726764964916491</v>
      </c>
      <c r="AS4146" s="10">
        <v>49.757708437343517</v>
      </c>
      <c r="AT4146" s="10">
        <v>32.91529076002417</v>
      </c>
      <c r="AU4146" s="10">
        <v>68.869333826039991</v>
      </c>
      <c r="AV4146" s="10">
        <v>705.63963822128289</v>
      </c>
      <c r="AW4146" s="10">
        <v>807.42426280734708</v>
      </c>
      <c r="AX4146" s="10">
        <v>1.0994325471260172E-25</v>
      </c>
      <c r="AY4146" s="10">
        <v>0</v>
      </c>
      <c r="AZ4146" s="10" t="s">
        <v>33</v>
      </c>
      <c r="BA4146" s="10">
        <v>4152</v>
      </c>
      <c r="BB4146" s="10" t="s">
        <v>33</v>
      </c>
      <c r="BC4146" s="10">
        <v>4139</v>
      </c>
      <c r="BE4146" s="10" t="s">
        <v>33</v>
      </c>
      <c r="BF4146" s="10" t="s">
        <v>33</v>
      </c>
      <c r="BG4146" s="10" t="s">
        <v>33</v>
      </c>
      <c r="BR4146" s="10" t="s">
        <v>1005</v>
      </c>
      <c r="BS4146" s="11">
        <v>49.757708437343517</v>
      </c>
      <c r="BT4146" s="11">
        <v>807.42426280734708</v>
      </c>
      <c r="BU4146" s="10">
        <v>4146</v>
      </c>
    </row>
    <row r="4147" spans="1:73" s="10" customFormat="1" x14ac:dyDescent="0.45">
      <c r="A4147" s="10" t="s">
        <v>33</v>
      </c>
      <c r="B4147" s="10" t="s">
        <v>33</v>
      </c>
      <c r="C4147" s="10">
        <v>1057</v>
      </c>
      <c r="D4147" s="10" t="s">
        <v>33</v>
      </c>
      <c r="E4147" s="10">
        <v>4146</v>
      </c>
      <c r="F4147" s="10">
        <v>4157</v>
      </c>
      <c r="G4147" s="10">
        <v>0</v>
      </c>
      <c r="H4147" s="10">
        <v>1058</v>
      </c>
      <c r="I4147" s="10">
        <v>1.2631518285216557E-25</v>
      </c>
      <c r="J4147" s="10" t="s">
        <v>33</v>
      </c>
      <c r="K4147" s="10" t="s">
        <v>1031</v>
      </c>
      <c r="L4147" s="10" t="s">
        <v>33</v>
      </c>
      <c r="M4147" s="10">
        <v>1.1489125293076057</v>
      </c>
      <c r="N4147" s="10">
        <v>1.1489125293076057</v>
      </c>
      <c r="O4147" s="10">
        <v>1.1489125293076057</v>
      </c>
      <c r="Q4147" s="10">
        <v>1.1000000000000001</v>
      </c>
      <c r="R4147" s="10">
        <v>1.2</v>
      </c>
      <c r="T4147" s="10">
        <v>0</v>
      </c>
      <c r="W4147" s="10">
        <v>0</v>
      </c>
      <c r="Y4147" s="10">
        <v>0</v>
      </c>
      <c r="AB4147" s="10">
        <v>0</v>
      </c>
      <c r="AE4147" s="10">
        <v>0</v>
      </c>
      <c r="AH4147" s="10">
        <v>1</v>
      </c>
      <c r="AQ4147" s="10">
        <v>1.0844229046224885</v>
      </c>
      <c r="AR4147" s="10">
        <v>9.3017375552276977</v>
      </c>
      <c r="AS4147" s="10">
        <v>10.874150766930306</v>
      </c>
      <c r="AT4147" s="10">
        <v>25.483938258628481</v>
      </c>
      <c r="AU4147" s="10">
        <v>51.901599504687596</v>
      </c>
      <c r="AV4147" s="10">
        <v>75.497924428583417</v>
      </c>
      <c r="AW4147" s="10">
        <v>152.8834621918995</v>
      </c>
      <c r="AX4147" s="10" t="s">
        <v>33</v>
      </c>
      <c r="AY4147" s="10">
        <v>0</v>
      </c>
      <c r="AZ4147" s="10" t="s">
        <v>33</v>
      </c>
      <c r="BA4147" s="10" t="s">
        <v>33</v>
      </c>
      <c r="BB4147" s="10">
        <v>4146</v>
      </c>
      <c r="BC4147" s="10">
        <v>4157</v>
      </c>
      <c r="BE4147" s="10" t="s">
        <v>1005</v>
      </c>
      <c r="BF4147" s="10" t="s">
        <v>1030</v>
      </c>
      <c r="BG4147" s="10">
        <v>1.1955395275518519E-24</v>
      </c>
      <c r="BR4147" s="10" t="s">
        <v>33</v>
      </c>
      <c r="BS4147" s="11" t="s">
        <v>33</v>
      </c>
      <c r="BT4147" s="11" t="s">
        <v>33</v>
      </c>
      <c r="BU4147" s="10">
        <v>4147</v>
      </c>
    </row>
    <row r="4148" spans="1:73" s="10" customFormat="1" x14ac:dyDescent="0.45">
      <c r="A4148" s="10" t="s">
        <v>33</v>
      </c>
      <c r="B4148" s="10" t="s">
        <v>33</v>
      </c>
      <c r="C4148" s="10">
        <v>1058</v>
      </c>
      <c r="D4148" s="10" t="s">
        <v>33</v>
      </c>
      <c r="E4148" s="10">
        <v>4146</v>
      </c>
      <c r="F4148" s="10">
        <v>268</v>
      </c>
      <c r="G4148" s="10">
        <v>0</v>
      </c>
      <c r="H4148" s="10">
        <v>102</v>
      </c>
      <c r="I4148" s="10">
        <v>7.6170921244685036E-26</v>
      </c>
      <c r="J4148" s="10" t="s">
        <v>33</v>
      </c>
      <c r="K4148" s="10" t="s">
        <v>982</v>
      </c>
      <c r="L4148" s="10" t="s">
        <v>33</v>
      </c>
      <c r="M4148" s="10">
        <v>0.69282032302755092</v>
      </c>
      <c r="N4148" s="10">
        <v>0.69282032302755092</v>
      </c>
      <c r="O4148" s="10">
        <v>0.69282032302755092</v>
      </c>
      <c r="Q4148" s="10">
        <v>0.6</v>
      </c>
      <c r="R4148" s="10">
        <v>0.8</v>
      </c>
      <c r="T4148" s="10">
        <v>0</v>
      </c>
      <c r="W4148" s="10">
        <v>0</v>
      </c>
      <c r="Y4148" s="10">
        <v>0</v>
      </c>
      <c r="AB4148" s="10">
        <v>0</v>
      </c>
      <c r="AE4148" s="10">
        <v>0</v>
      </c>
      <c r="AH4148" s="10">
        <v>1</v>
      </c>
      <c r="AQ4148" s="10">
        <v>0</v>
      </c>
      <c r="AR4148" s="10">
        <v>36.56695233640005</v>
      </c>
      <c r="AS4148" s="10">
        <v>36.56695233640005</v>
      </c>
      <c r="AT4148" s="10">
        <v>0</v>
      </c>
      <c r="AU4148" s="10">
        <v>0</v>
      </c>
      <c r="AV4148" s="10">
        <v>628.48648735000734</v>
      </c>
      <c r="AW4148" s="10">
        <v>628.48648735000734</v>
      </c>
      <c r="AX4148" s="10" t="s">
        <v>33</v>
      </c>
      <c r="AY4148" s="10">
        <v>0</v>
      </c>
      <c r="AZ4148" s="10" t="s">
        <v>33</v>
      </c>
      <c r="BA4148" s="10" t="s">
        <v>33</v>
      </c>
      <c r="BB4148" s="10">
        <v>4146</v>
      </c>
      <c r="BC4148" s="10">
        <v>268</v>
      </c>
      <c r="BE4148" s="10" t="s">
        <v>1005</v>
      </c>
      <c r="BF4148" s="10" t="s">
        <v>4598</v>
      </c>
      <c r="BG4148" s="10">
        <v>4.0202897547843973E-24</v>
      </c>
      <c r="BR4148" s="10" t="s">
        <v>33</v>
      </c>
      <c r="BS4148" s="11" t="s">
        <v>33</v>
      </c>
      <c r="BT4148" s="11" t="s">
        <v>33</v>
      </c>
      <c r="BU4148" s="10">
        <v>4148</v>
      </c>
    </row>
    <row r="4149" spans="1:73" s="10" customFormat="1" x14ac:dyDescent="0.45">
      <c r="A4149" s="10" t="s">
        <v>33</v>
      </c>
      <c r="B4149" s="10" t="s">
        <v>33</v>
      </c>
      <c r="C4149" s="10">
        <v>1058</v>
      </c>
      <c r="D4149" s="10" t="s">
        <v>33</v>
      </c>
      <c r="E4149" s="10">
        <v>4146</v>
      </c>
      <c r="F4149" s="10">
        <v>24</v>
      </c>
      <c r="G4149" s="10">
        <v>0</v>
      </c>
      <c r="H4149" s="10">
        <v>11</v>
      </c>
      <c r="I4149" s="10">
        <v>6.3871259179461987E-26</v>
      </c>
      <c r="J4149" s="10" t="s">
        <v>33</v>
      </c>
      <c r="K4149" s="10" t="s">
        <v>1011</v>
      </c>
      <c r="L4149" s="10" t="s">
        <v>33</v>
      </c>
      <c r="M4149" s="10">
        <v>0.58094750193111255</v>
      </c>
      <c r="N4149" s="10">
        <v>0.58094750193111255</v>
      </c>
      <c r="O4149" s="10">
        <v>3.872983346207417</v>
      </c>
      <c r="Q4149" s="10">
        <v>3</v>
      </c>
      <c r="R4149" s="10">
        <v>5</v>
      </c>
      <c r="S4149" s="10">
        <v>85</v>
      </c>
      <c r="T4149" s="10">
        <v>0</v>
      </c>
      <c r="W4149" s="10">
        <v>0</v>
      </c>
      <c r="Y4149" s="10">
        <v>0</v>
      </c>
      <c r="AB4149" s="10">
        <v>0</v>
      </c>
      <c r="AE4149" s="10">
        <v>0</v>
      </c>
      <c r="AH4149" s="10">
        <v>1</v>
      </c>
      <c r="AQ4149" s="10">
        <v>0</v>
      </c>
      <c r="AR4149" s="10">
        <v>0</v>
      </c>
      <c r="AS4149" s="10">
        <v>0</v>
      </c>
      <c r="AT4149" s="10">
        <v>0</v>
      </c>
      <c r="AU4149" s="10">
        <v>0</v>
      </c>
      <c r="AV4149" s="10">
        <v>0.58094750193111255</v>
      </c>
      <c r="AW4149" s="10">
        <v>0.58094750193111255</v>
      </c>
      <c r="AX4149" s="10" t="s">
        <v>33</v>
      </c>
      <c r="AY4149" s="10">
        <v>0</v>
      </c>
      <c r="AZ4149" s="10" t="s">
        <v>33</v>
      </c>
      <c r="BA4149" s="10" t="s">
        <v>33</v>
      </c>
      <c r="BB4149" s="10">
        <v>4146</v>
      </c>
      <c r="BC4149" s="10">
        <v>24</v>
      </c>
      <c r="BE4149" s="10" t="s">
        <v>1005</v>
      </c>
      <c r="BF4149" s="10" t="s">
        <v>4599</v>
      </c>
      <c r="BG4149" s="10">
        <v>0</v>
      </c>
      <c r="BR4149" s="10" t="s">
        <v>33</v>
      </c>
      <c r="BS4149" s="11" t="s">
        <v>33</v>
      </c>
      <c r="BT4149" s="11" t="s">
        <v>33</v>
      </c>
      <c r="BU4149" s="10">
        <v>4149</v>
      </c>
    </row>
    <row r="4150" spans="1:73" s="10" customFormat="1" x14ac:dyDescent="0.45">
      <c r="A4150" s="10" t="s">
        <v>33</v>
      </c>
      <c r="B4150" s="10" t="s">
        <v>33</v>
      </c>
      <c r="C4150" s="10">
        <v>1058</v>
      </c>
      <c r="D4150" s="10" t="s">
        <v>33</v>
      </c>
      <c r="E4150" s="10">
        <v>4146</v>
      </c>
      <c r="F4150" s="10">
        <v>45</v>
      </c>
      <c r="G4150" s="10">
        <v>0</v>
      </c>
      <c r="H4150" s="10">
        <v>22</v>
      </c>
      <c r="I4150" s="10">
        <v>3.1096648381200212E-28</v>
      </c>
      <c r="J4150" s="10" t="s">
        <v>33</v>
      </c>
      <c r="K4150" s="10" t="s">
        <v>923</v>
      </c>
      <c r="L4150" s="10" t="s">
        <v>33</v>
      </c>
      <c r="M4150" s="10">
        <v>2.8284271247461905E-3</v>
      </c>
      <c r="N4150" s="10">
        <v>2.8284271247461905E-3</v>
      </c>
      <c r="O4150" s="10">
        <v>1.4142135623730951E-2</v>
      </c>
      <c r="Q4150" s="10">
        <v>0.01</v>
      </c>
      <c r="R4150" s="10">
        <v>0.02</v>
      </c>
      <c r="S4150" s="10">
        <v>80</v>
      </c>
      <c r="T4150" s="10">
        <v>0</v>
      </c>
      <c r="W4150" s="10">
        <v>0</v>
      </c>
      <c r="Y4150" s="10">
        <v>0</v>
      </c>
      <c r="AB4150" s="10">
        <v>0</v>
      </c>
      <c r="AE4150" s="10">
        <v>0</v>
      </c>
      <c r="AH4150" s="10">
        <v>1</v>
      </c>
      <c r="AQ4150" s="10">
        <v>0</v>
      </c>
      <c r="AR4150" s="10">
        <v>1.0240980981720989E-2</v>
      </c>
      <c r="AS4150" s="10">
        <v>1.0240980981720989E-2</v>
      </c>
      <c r="AT4150" s="10">
        <v>0</v>
      </c>
      <c r="AU4150" s="10">
        <v>0</v>
      </c>
      <c r="AV4150" s="10">
        <v>0.13707961297634691</v>
      </c>
      <c r="AW4150" s="10">
        <v>0.13707961297634691</v>
      </c>
      <c r="AX4150" s="10" t="s">
        <v>33</v>
      </c>
      <c r="AY4150" s="10">
        <v>0</v>
      </c>
      <c r="AZ4150" s="10" t="s">
        <v>33</v>
      </c>
      <c r="BA4150" s="10" t="s">
        <v>33</v>
      </c>
      <c r="BB4150" s="10">
        <v>4146</v>
      </c>
      <c r="BC4150" s="10">
        <v>45</v>
      </c>
      <c r="BE4150" s="10" t="s">
        <v>1005</v>
      </c>
      <c r="BF4150" s="10" t="s">
        <v>4600</v>
      </c>
      <c r="BG4150" s="10">
        <v>1.1259267805802607E-27</v>
      </c>
      <c r="BR4150" s="10" t="s">
        <v>33</v>
      </c>
      <c r="BS4150" s="11" t="s">
        <v>33</v>
      </c>
      <c r="BT4150" s="11" t="s">
        <v>33</v>
      </c>
      <c r="BU4150" s="10">
        <v>4150</v>
      </c>
    </row>
    <row r="4151" spans="1:73" s="10" customFormat="1" x14ac:dyDescent="0.45">
      <c r="A4151" s="10" t="s">
        <v>33</v>
      </c>
      <c r="B4151" s="10" t="s">
        <v>33</v>
      </c>
      <c r="C4151" s="10">
        <v>1058</v>
      </c>
      <c r="D4151" s="10" t="s">
        <v>33</v>
      </c>
      <c r="E4151" s="10">
        <v>4146</v>
      </c>
      <c r="F4151" s="10">
        <v>240</v>
      </c>
      <c r="G4151" s="10">
        <v>0</v>
      </c>
      <c r="H4151" s="10">
        <v>95</v>
      </c>
      <c r="I4151" s="10">
        <v>7.7741620953000522E-26</v>
      </c>
      <c r="J4151" s="10" t="s">
        <v>33</v>
      </c>
      <c r="K4151" s="10" t="s">
        <v>1019</v>
      </c>
      <c r="L4151" s="10" t="s">
        <v>33</v>
      </c>
      <c r="M4151" s="10">
        <v>0.70710678118654757</v>
      </c>
      <c r="N4151" s="10">
        <v>0.70710678118654757</v>
      </c>
      <c r="O4151" s="10">
        <v>0.70710678118654757</v>
      </c>
      <c r="Q4151" s="10">
        <v>0.5</v>
      </c>
      <c r="R4151" s="10">
        <v>1</v>
      </c>
      <c r="T4151" s="10">
        <v>0</v>
      </c>
      <c r="W4151" s="10">
        <v>0</v>
      </c>
      <c r="Y4151" s="10">
        <v>0</v>
      </c>
      <c r="AB4151" s="10">
        <v>0</v>
      </c>
      <c r="AE4151" s="10">
        <v>0</v>
      </c>
      <c r="AH4151" s="10">
        <v>1</v>
      </c>
      <c r="AQ4151" s="10">
        <v>0</v>
      </c>
      <c r="AR4151" s="10">
        <v>0.2312946281261197</v>
      </c>
      <c r="AS4151" s="10">
        <v>0.2312946281261197</v>
      </c>
      <c r="AT4151" s="10">
        <v>0</v>
      </c>
      <c r="AU4151" s="10">
        <v>0</v>
      </c>
      <c r="AV4151" s="10">
        <v>0.93719932778465009</v>
      </c>
      <c r="AW4151" s="10">
        <v>0.93719932778465009</v>
      </c>
      <c r="AX4151" s="10" t="s">
        <v>33</v>
      </c>
      <c r="AY4151" s="10">
        <v>0</v>
      </c>
      <c r="AZ4151" s="10" t="s">
        <v>33</v>
      </c>
      <c r="BA4151" s="10" t="s">
        <v>33</v>
      </c>
      <c r="BB4151" s="10">
        <v>4146</v>
      </c>
      <c r="BC4151" s="10">
        <v>240</v>
      </c>
      <c r="BE4151" s="10" t="s">
        <v>1005</v>
      </c>
      <c r="BF4151" s="10" t="s">
        <v>4601</v>
      </c>
      <c r="BG4151" s="10">
        <v>2.5429284213726472E-26</v>
      </c>
      <c r="BR4151" s="10" t="s">
        <v>33</v>
      </c>
      <c r="BS4151" s="11" t="s">
        <v>33</v>
      </c>
      <c r="BT4151" s="11" t="s">
        <v>33</v>
      </c>
      <c r="BU4151" s="10">
        <v>4151</v>
      </c>
    </row>
    <row r="4152" spans="1:73" s="10" customFormat="1" x14ac:dyDescent="0.45">
      <c r="A4152" s="10">
        <v>1057</v>
      </c>
      <c r="B4152" s="10">
        <v>4127</v>
      </c>
      <c r="C4152" s="10">
        <v>1058</v>
      </c>
      <c r="D4152" s="10">
        <v>4157</v>
      </c>
      <c r="E4152" s="10" t="s">
        <v>33</v>
      </c>
      <c r="F4152" s="10">
        <v>4127</v>
      </c>
      <c r="G4152" s="10">
        <v>0</v>
      </c>
      <c r="H4152" s="10" t="s">
        <v>33</v>
      </c>
      <c r="I4152" s="10">
        <v>5.2651769508725964E-28</v>
      </c>
      <c r="J4152" s="10" t="s">
        <v>1025</v>
      </c>
      <c r="L4152" s="10">
        <v>1</v>
      </c>
      <c r="M4152" s="10" t="s">
        <v>33</v>
      </c>
      <c r="N4152" s="10">
        <v>1</v>
      </c>
      <c r="O4152" s="10">
        <v>1</v>
      </c>
      <c r="Q4152" s="10">
        <v>1</v>
      </c>
      <c r="T4152" s="10">
        <v>0.42426406871192851</v>
      </c>
      <c r="U4152" s="10">
        <v>0.3</v>
      </c>
      <c r="V4152" s="10">
        <v>0.6</v>
      </c>
      <c r="W4152" s="10">
        <v>1.796136687448926</v>
      </c>
      <c r="X4152" s="10" t="s">
        <v>1008</v>
      </c>
      <c r="Y4152" s="10">
        <v>0.17320508075688773</v>
      </c>
      <c r="Z4152" s="10">
        <v>0.1</v>
      </c>
      <c r="AA4152" s="10">
        <v>0.3</v>
      </c>
      <c r="AB4152" s="10">
        <v>20.781145589211391</v>
      </c>
      <c r="AC4152" s="10">
        <v>3.5000000000000003E-2</v>
      </c>
      <c r="AE4152" s="10">
        <v>0</v>
      </c>
      <c r="AH4152" s="10">
        <v>1</v>
      </c>
      <c r="AQ4152" s="10">
        <v>12.702875227629134</v>
      </c>
      <c r="AR4152" s="10">
        <v>198.57983806042313</v>
      </c>
      <c r="AS4152" s="10">
        <v>216.99900714048536</v>
      </c>
      <c r="AT4152" s="10">
        <v>298.51756784928466</v>
      </c>
      <c r="AU4152" s="10">
        <v>307.7795151237363</v>
      </c>
      <c r="AV4152" s="10">
        <v>3657.3185905705259</v>
      </c>
      <c r="AW4152" s="10">
        <v>4263.615673543547</v>
      </c>
      <c r="AX4152" s="10">
        <v>5.2651769508725964E-28</v>
      </c>
      <c r="AY4152" s="10">
        <v>0</v>
      </c>
      <c r="AZ4152" s="10" t="s">
        <v>33</v>
      </c>
      <c r="BA4152" s="10">
        <v>4157</v>
      </c>
      <c r="BB4152" s="10" t="s">
        <v>33</v>
      </c>
      <c r="BC4152" s="10">
        <v>4127</v>
      </c>
      <c r="BE4152" s="10" t="s">
        <v>33</v>
      </c>
      <c r="BF4152" s="10" t="s">
        <v>33</v>
      </c>
      <c r="BG4152" s="10" t="s">
        <v>33</v>
      </c>
      <c r="BR4152" s="10" t="s">
        <v>1025</v>
      </c>
      <c r="BS4152" s="11">
        <v>216.99900714048536</v>
      </c>
      <c r="BT4152" s="11">
        <v>4263.615673543547</v>
      </c>
      <c r="BU4152" s="10">
        <v>4152</v>
      </c>
    </row>
    <row r="4153" spans="1:73" s="10" customFormat="1" x14ac:dyDescent="0.45">
      <c r="A4153" s="10" t="s">
        <v>33</v>
      </c>
      <c r="B4153" s="10" t="s">
        <v>33</v>
      </c>
      <c r="C4153" s="10">
        <v>1058</v>
      </c>
      <c r="D4153" s="10" t="s">
        <v>33</v>
      </c>
      <c r="E4153" s="10">
        <v>4152</v>
      </c>
      <c r="F4153" s="10">
        <v>4162</v>
      </c>
      <c r="G4153" s="10">
        <v>0</v>
      </c>
      <c r="H4153" s="10">
        <v>1059</v>
      </c>
      <c r="I4153" s="10">
        <v>3.9400976461808693E-28</v>
      </c>
      <c r="J4153" s="10" t="s">
        <v>33</v>
      </c>
      <c r="K4153" s="10" t="s">
        <v>1033</v>
      </c>
      <c r="L4153" s="10" t="s">
        <v>33</v>
      </c>
      <c r="M4153" s="10">
        <v>0.74833147735478822</v>
      </c>
      <c r="N4153" s="10">
        <v>0.74833147735478822</v>
      </c>
      <c r="O4153" s="10">
        <v>0.74833147735478822</v>
      </c>
      <c r="Q4153" s="10">
        <v>0.7</v>
      </c>
      <c r="R4153" s="10">
        <v>0.8</v>
      </c>
      <c r="T4153" s="10">
        <v>0</v>
      </c>
      <c r="W4153" s="10">
        <v>0</v>
      </c>
      <c r="Y4153" s="10">
        <v>0</v>
      </c>
      <c r="AB4153" s="10">
        <v>0</v>
      </c>
      <c r="AE4153" s="10">
        <v>0</v>
      </c>
      <c r="AH4153" s="10">
        <v>1</v>
      </c>
      <c r="AQ4153" s="10">
        <v>12.278611158917206</v>
      </c>
      <c r="AR4153" s="10">
        <v>182.44209831331088</v>
      </c>
      <c r="AS4153" s="10">
        <v>200.24608449374082</v>
      </c>
      <c r="AT4153" s="10">
        <v>288.54736223455433</v>
      </c>
      <c r="AU4153" s="10">
        <v>286.9983695345249</v>
      </c>
      <c r="AV4153" s="10">
        <v>3412.9001137133514</v>
      </c>
      <c r="AW4153" s="10">
        <v>3988.4458454824307</v>
      </c>
      <c r="AX4153" s="10" t="s">
        <v>33</v>
      </c>
      <c r="AY4153" s="10">
        <v>0</v>
      </c>
      <c r="AZ4153" s="10" t="s">
        <v>33</v>
      </c>
      <c r="BA4153" s="10" t="s">
        <v>33</v>
      </c>
      <c r="BB4153" s="10">
        <v>4152</v>
      </c>
      <c r="BC4153" s="10">
        <v>4162</v>
      </c>
      <c r="BE4153" s="10" t="s">
        <v>1025</v>
      </c>
      <c r="BF4153" s="10" t="s">
        <v>4602</v>
      </c>
      <c r="BG4153" s="10">
        <v>1.0543310685789306E-25</v>
      </c>
      <c r="BR4153" s="10" t="s">
        <v>33</v>
      </c>
      <c r="BS4153" s="11" t="s">
        <v>33</v>
      </c>
      <c r="BT4153" s="11" t="s">
        <v>33</v>
      </c>
      <c r="BU4153" s="10">
        <v>4153</v>
      </c>
    </row>
    <row r="4154" spans="1:73" s="10" customFormat="1" x14ac:dyDescent="0.45">
      <c r="A4154" s="10" t="s">
        <v>33</v>
      </c>
      <c r="B4154" s="10" t="s">
        <v>33</v>
      </c>
      <c r="C4154" s="10">
        <v>1059</v>
      </c>
      <c r="D4154" s="10" t="s">
        <v>33</v>
      </c>
      <c r="E4154" s="10">
        <v>4152</v>
      </c>
      <c r="F4154" s="10">
        <v>37</v>
      </c>
      <c r="G4154" s="10">
        <v>0</v>
      </c>
      <c r="H4154" s="10">
        <v>19</v>
      </c>
      <c r="I4154" s="10">
        <v>2.8838561852491908E-28</v>
      </c>
      <c r="J4154" s="10" t="s">
        <v>33</v>
      </c>
      <c r="K4154" s="10" t="s">
        <v>1034</v>
      </c>
      <c r="L4154" s="10" t="s">
        <v>33</v>
      </c>
      <c r="M4154" s="10">
        <v>0.54772255750516607</v>
      </c>
      <c r="N4154" s="10">
        <v>0.54772255750516607</v>
      </c>
      <c r="O4154" s="10">
        <v>0.54772255750516607</v>
      </c>
      <c r="Q4154" s="10">
        <v>0.5</v>
      </c>
      <c r="R4154" s="10">
        <v>0.6</v>
      </c>
      <c r="T4154" s="10">
        <v>0</v>
      </c>
      <c r="W4154" s="10">
        <v>0</v>
      </c>
      <c r="Y4154" s="10">
        <v>0</v>
      </c>
      <c r="AB4154" s="10">
        <v>0</v>
      </c>
      <c r="AE4154" s="10">
        <v>0</v>
      </c>
      <c r="AH4154" s="10">
        <v>1</v>
      </c>
      <c r="AQ4154" s="10">
        <v>0</v>
      </c>
      <c r="AR4154" s="10">
        <v>13.888858840479845</v>
      </c>
      <c r="AS4154" s="10">
        <v>13.888858840479845</v>
      </c>
      <c r="AT4154" s="10">
        <v>0</v>
      </c>
      <c r="AU4154" s="10">
        <v>0</v>
      </c>
      <c r="AV4154" s="10">
        <v>238.88946977466497</v>
      </c>
      <c r="AW4154" s="10">
        <v>238.88946977466497</v>
      </c>
      <c r="AX4154" s="10" t="s">
        <v>33</v>
      </c>
      <c r="AY4154" s="10">
        <v>0</v>
      </c>
      <c r="AZ4154" s="10" t="s">
        <v>33</v>
      </c>
      <c r="BA4154" s="10" t="s">
        <v>33</v>
      </c>
      <c r="BB4154" s="10">
        <v>4152</v>
      </c>
      <c r="BC4154" s="10">
        <v>37</v>
      </c>
      <c r="BE4154" s="10" t="s">
        <v>1025</v>
      </c>
      <c r="BF4154" s="10" t="s">
        <v>4603</v>
      </c>
      <c r="BG4154" s="10">
        <v>7.3127299440817569E-27</v>
      </c>
      <c r="BR4154" s="10" t="s">
        <v>33</v>
      </c>
      <c r="BS4154" s="11" t="s">
        <v>33</v>
      </c>
      <c r="BT4154" s="11" t="s">
        <v>33</v>
      </c>
      <c r="BU4154" s="10">
        <v>4154</v>
      </c>
    </row>
    <row r="4155" spans="1:73" s="10" customFormat="1" x14ac:dyDescent="0.45">
      <c r="A4155" s="10" t="s">
        <v>33</v>
      </c>
      <c r="B4155" s="10" t="s">
        <v>33</v>
      </c>
      <c r="C4155" s="10">
        <v>1059</v>
      </c>
      <c r="D4155" s="10" t="s">
        <v>33</v>
      </c>
      <c r="E4155" s="10">
        <v>4152</v>
      </c>
      <c r="F4155" s="10">
        <v>24</v>
      </c>
      <c r="G4155" s="10">
        <v>0</v>
      </c>
      <c r="H4155" s="10">
        <v>11</v>
      </c>
      <c r="I4155" s="10">
        <v>1.4892169304436493E-28</v>
      </c>
      <c r="J4155" s="10" t="s">
        <v>33</v>
      </c>
      <c r="K4155" s="10" t="s">
        <v>1011</v>
      </c>
      <c r="L4155" s="10" t="s">
        <v>33</v>
      </c>
      <c r="M4155" s="10">
        <v>0.28284271247461906</v>
      </c>
      <c r="N4155" s="10">
        <v>0.28284271247461906</v>
      </c>
      <c r="O4155" s="10">
        <v>2.8284271247461903</v>
      </c>
      <c r="Q4155" s="10">
        <v>2</v>
      </c>
      <c r="R4155" s="10">
        <v>4</v>
      </c>
      <c r="S4155" s="10">
        <v>90</v>
      </c>
      <c r="T4155" s="10">
        <v>0</v>
      </c>
      <c r="W4155" s="10">
        <v>0</v>
      </c>
      <c r="Y4155" s="10">
        <v>0</v>
      </c>
      <c r="AB4155" s="10">
        <v>0</v>
      </c>
      <c r="AE4155" s="10">
        <v>0</v>
      </c>
      <c r="AH4155" s="10">
        <v>1</v>
      </c>
      <c r="AQ4155" s="10">
        <v>0</v>
      </c>
      <c r="AR4155" s="10">
        <v>0</v>
      </c>
      <c r="AS4155" s="10">
        <v>0</v>
      </c>
      <c r="AT4155" s="10">
        <v>0</v>
      </c>
      <c r="AU4155" s="10">
        <v>0</v>
      </c>
      <c r="AV4155" s="10">
        <v>0.28284271247461906</v>
      </c>
      <c r="AW4155" s="10">
        <v>0.28284271247461906</v>
      </c>
      <c r="AX4155" s="10" t="s">
        <v>33</v>
      </c>
      <c r="AY4155" s="10">
        <v>0</v>
      </c>
      <c r="AZ4155" s="10" t="s">
        <v>33</v>
      </c>
      <c r="BA4155" s="10" t="s">
        <v>33</v>
      </c>
      <c r="BB4155" s="10">
        <v>4152</v>
      </c>
      <c r="BC4155" s="10">
        <v>24</v>
      </c>
      <c r="BE4155" s="10" t="s">
        <v>1025</v>
      </c>
      <c r="BF4155" s="10" t="s">
        <v>4604</v>
      </c>
      <c r="BG4155" s="10">
        <v>0</v>
      </c>
      <c r="BR4155" s="10" t="s">
        <v>33</v>
      </c>
      <c r="BS4155" s="11" t="s">
        <v>33</v>
      </c>
      <c r="BT4155" s="11" t="s">
        <v>33</v>
      </c>
      <c r="BU4155" s="10">
        <v>4155</v>
      </c>
    </row>
    <row r="4156" spans="1:73" s="10" customFormat="1" x14ac:dyDescent="0.45">
      <c r="A4156" s="10" t="s">
        <v>33</v>
      </c>
      <c r="B4156" s="10" t="s">
        <v>33</v>
      </c>
      <c r="C4156" s="10">
        <v>1059</v>
      </c>
      <c r="D4156" s="10" t="s">
        <v>33</v>
      </c>
      <c r="E4156" s="10">
        <v>4152</v>
      </c>
      <c r="F4156" s="10">
        <v>78</v>
      </c>
      <c r="G4156" s="10">
        <v>0</v>
      </c>
      <c r="H4156" s="10">
        <v>33</v>
      </c>
      <c r="I4156" s="10">
        <v>1.6649951448577875E-28</v>
      </c>
      <c r="J4156" s="10" t="s">
        <v>33</v>
      </c>
      <c r="K4156" s="10" t="s">
        <v>1013</v>
      </c>
      <c r="L4156" s="10" t="s">
        <v>33</v>
      </c>
      <c r="M4156" s="10">
        <v>0.31622776601683794</v>
      </c>
      <c r="N4156" s="10">
        <v>0.31622776601683794</v>
      </c>
      <c r="O4156" s="10">
        <v>0.31622776601683794</v>
      </c>
      <c r="Q4156" s="10">
        <v>0.2</v>
      </c>
      <c r="R4156" s="10">
        <v>0.5</v>
      </c>
      <c r="T4156" s="10">
        <v>0</v>
      </c>
      <c r="W4156" s="10">
        <v>0</v>
      </c>
      <c r="Y4156" s="10">
        <v>0</v>
      </c>
      <c r="AB4156" s="10">
        <v>0</v>
      </c>
      <c r="AE4156" s="10">
        <v>0</v>
      </c>
      <c r="AH4156" s="10">
        <v>1</v>
      </c>
      <c r="AQ4156" s="10">
        <v>0</v>
      </c>
      <c r="AR4156" s="10">
        <v>0.41774421918346755</v>
      </c>
      <c r="AS4156" s="10">
        <v>0.41774421918346755</v>
      </c>
      <c r="AT4156" s="10">
        <v>0</v>
      </c>
      <c r="AU4156" s="10">
        <v>0</v>
      </c>
      <c r="AV4156" s="10">
        <v>5.2461643700349327</v>
      </c>
      <c r="AW4156" s="10">
        <v>5.2461643700349327</v>
      </c>
      <c r="AX4156" s="10" t="s">
        <v>33</v>
      </c>
      <c r="AY4156" s="10">
        <v>0</v>
      </c>
      <c r="AZ4156" s="10" t="s">
        <v>33</v>
      </c>
      <c r="BA4156" s="10" t="s">
        <v>33</v>
      </c>
      <c r="BB4156" s="10">
        <v>4152</v>
      </c>
      <c r="BC4156" s="10">
        <v>78</v>
      </c>
      <c r="BE4156" s="10" t="s">
        <v>1025</v>
      </c>
      <c r="BF4156" s="10" t="s">
        <v>4605</v>
      </c>
      <c r="BG4156" s="10">
        <v>2.1994972342050633E-28</v>
      </c>
      <c r="BR4156" s="10" t="s">
        <v>33</v>
      </c>
      <c r="BS4156" s="11" t="s">
        <v>33</v>
      </c>
      <c r="BT4156" s="11" t="s">
        <v>33</v>
      </c>
      <c r="BU4156" s="10">
        <v>4156</v>
      </c>
    </row>
    <row r="4157" spans="1:73" s="10" customFormat="1" x14ac:dyDescent="0.45">
      <c r="A4157" s="10">
        <v>1058</v>
      </c>
      <c r="B4157" s="10">
        <v>4147</v>
      </c>
      <c r="C4157" s="10">
        <v>1059</v>
      </c>
      <c r="D4157" s="10">
        <v>4162</v>
      </c>
      <c r="E4157" s="10" t="s">
        <v>33</v>
      </c>
      <c r="F4157" s="10">
        <v>4147</v>
      </c>
      <c r="G4157" s="10">
        <v>0</v>
      </c>
      <c r="H4157" s="10" t="s">
        <v>33</v>
      </c>
      <c r="I4157" s="10">
        <v>1.2631518285216557E-25</v>
      </c>
      <c r="J4157" s="10" t="s">
        <v>1030</v>
      </c>
      <c r="L4157" s="10">
        <v>1</v>
      </c>
      <c r="M4157" s="10" t="s">
        <v>33</v>
      </c>
      <c r="N4157" s="10">
        <v>1</v>
      </c>
      <c r="O4157" s="10">
        <v>1</v>
      </c>
      <c r="Q4157" s="10">
        <v>1</v>
      </c>
      <c r="T4157" s="10">
        <v>0.3872983346207417</v>
      </c>
      <c r="U4157" s="10">
        <v>0.3</v>
      </c>
      <c r="V4157" s="10">
        <v>0.5</v>
      </c>
      <c r="W4157" s="10">
        <v>2.5401208632661558</v>
      </c>
      <c r="X4157" s="10" t="s">
        <v>1008</v>
      </c>
      <c r="Y4157" s="10">
        <v>0.2449489742783178</v>
      </c>
      <c r="Z4157" s="10">
        <v>0.2</v>
      </c>
      <c r="AA4157" s="10">
        <v>0.3</v>
      </c>
      <c r="AB4157" s="10">
        <v>29.388977933912571</v>
      </c>
      <c r="AC4157" s="10">
        <v>0.15</v>
      </c>
      <c r="AE4157" s="10">
        <v>0</v>
      </c>
      <c r="AH4157" s="10">
        <v>1</v>
      </c>
      <c r="AQ4157" s="10">
        <v>0.94386898650676043</v>
      </c>
      <c r="AR4157" s="10">
        <v>8.0961233496456053</v>
      </c>
      <c r="AS4157" s="10">
        <v>9.464733380080407</v>
      </c>
      <c r="AT4157" s="10">
        <v>22.180921182908872</v>
      </c>
      <c r="AU4157" s="10">
        <v>45.174543910637126</v>
      </c>
      <c r="AV4157" s="10">
        <v>65.712508570241098</v>
      </c>
      <c r="AW4157" s="10">
        <v>133.06797366378709</v>
      </c>
      <c r="AX4157" s="10">
        <v>1.2631518285216557E-25</v>
      </c>
      <c r="AY4157" s="10">
        <v>0</v>
      </c>
      <c r="AZ4157" s="10" t="s">
        <v>33</v>
      </c>
      <c r="BA4157" s="10">
        <v>4162</v>
      </c>
      <c r="BB4157" s="10" t="s">
        <v>33</v>
      </c>
      <c r="BC4157" s="10">
        <v>4147</v>
      </c>
      <c r="BE4157" s="10" t="s">
        <v>33</v>
      </c>
      <c r="BF4157" s="10" t="s">
        <v>33</v>
      </c>
      <c r="BG4157" s="10" t="s">
        <v>33</v>
      </c>
      <c r="BR4157" s="10" t="s">
        <v>1030</v>
      </c>
      <c r="BS4157" s="11">
        <v>9.464733380080407</v>
      </c>
      <c r="BT4157" s="11">
        <v>133.06797366378709</v>
      </c>
      <c r="BU4157" s="10">
        <v>4157</v>
      </c>
    </row>
    <row r="4158" spans="1:73" s="10" customFormat="1" x14ac:dyDescent="0.45">
      <c r="A4158" s="10" t="s">
        <v>33</v>
      </c>
      <c r="B4158" s="10" t="s">
        <v>33</v>
      </c>
      <c r="C4158" s="10">
        <v>1059</v>
      </c>
      <c r="D4158" s="10" t="s">
        <v>33</v>
      </c>
      <c r="E4158" s="10">
        <v>4157</v>
      </c>
      <c r="F4158" s="10">
        <v>545</v>
      </c>
      <c r="G4158" s="10">
        <v>0</v>
      </c>
      <c r="H4158" s="10">
        <v>173</v>
      </c>
      <c r="I4158" s="10">
        <v>8.7513725786921515E-26</v>
      </c>
      <c r="J4158" s="10" t="s">
        <v>33</v>
      </c>
      <c r="K4158" s="10" t="s">
        <v>1035</v>
      </c>
      <c r="L4158" s="10" t="s">
        <v>33</v>
      </c>
      <c r="M4158" s="10">
        <v>0.69282032302755092</v>
      </c>
      <c r="N4158" s="10">
        <v>0.69282032302755092</v>
      </c>
      <c r="O4158" s="10">
        <v>0.69282032302755092</v>
      </c>
      <c r="Q4158" s="10">
        <v>0.6</v>
      </c>
      <c r="R4158" s="10">
        <v>0.8</v>
      </c>
      <c r="T4158" s="10">
        <v>0</v>
      </c>
      <c r="W4158" s="10">
        <v>0</v>
      </c>
      <c r="Y4158" s="10">
        <v>0</v>
      </c>
      <c r="AB4158" s="10">
        <v>0</v>
      </c>
      <c r="AE4158" s="10">
        <v>0</v>
      </c>
      <c r="AH4158" s="10">
        <v>1</v>
      </c>
      <c r="AQ4158" s="10">
        <v>0.55657065188601873</v>
      </c>
      <c r="AR4158" s="10">
        <v>2.6981080771089094</v>
      </c>
      <c r="AS4158" s="10">
        <v>3.5051355223436365</v>
      </c>
      <c r="AT4158" s="10">
        <v>13.07941031932144</v>
      </c>
      <c r="AU4158" s="10">
        <v>15.785565976724559</v>
      </c>
      <c r="AV4158" s="10">
        <v>29.956000269539931</v>
      </c>
      <c r="AW4158" s="10">
        <v>58.82097656558593</v>
      </c>
      <c r="AX4158" s="10" t="s">
        <v>33</v>
      </c>
      <c r="AY4158" s="10">
        <v>0</v>
      </c>
      <c r="AZ4158" s="10" t="s">
        <v>33</v>
      </c>
      <c r="BA4158" s="10" t="s">
        <v>33</v>
      </c>
      <c r="BB4158" s="10">
        <v>4157</v>
      </c>
      <c r="BC4158" s="10">
        <v>545</v>
      </c>
      <c r="BE4158" s="10" t="s">
        <v>1030</v>
      </c>
      <c r="BF4158" s="10" t="s">
        <v>4606</v>
      </c>
      <c r="BG4158" s="10">
        <v>4.4275183442645732E-25</v>
      </c>
      <c r="BR4158" s="10" t="s">
        <v>33</v>
      </c>
      <c r="BS4158" s="11" t="s">
        <v>33</v>
      </c>
      <c r="BT4158" s="11" t="s">
        <v>33</v>
      </c>
      <c r="BU4158" s="10">
        <v>4158</v>
      </c>
    </row>
    <row r="4159" spans="1:73" s="10" customFormat="1" x14ac:dyDescent="0.45">
      <c r="A4159" s="10" t="s">
        <v>33</v>
      </c>
      <c r="B4159" s="10" t="s">
        <v>33</v>
      </c>
      <c r="C4159" s="10">
        <v>1059</v>
      </c>
      <c r="D4159" s="10" t="s">
        <v>33</v>
      </c>
      <c r="E4159" s="10">
        <v>4157</v>
      </c>
      <c r="F4159" s="10">
        <v>45</v>
      </c>
      <c r="G4159" s="10">
        <v>0</v>
      </c>
      <c r="H4159" s="10">
        <v>22</v>
      </c>
      <c r="I4159" s="10">
        <v>6.1881548950832224E-26</v>
      </c>
      <c r="J4159" s="10" t="s">
        <v>33</v>
      </c>
      <c r="K4159" s="10" t="s">
        <v>923</v>
      </c>
      <c r="L4159" s="10" t="s">
        <v>33</v>
      </c>
      <c r="M4159" s="10">
        <v>0.4898979485566356</v>
      </c>
      <c r="N4159" s="10">
        <v>0.4898979485566356</v>
      </c>
      <c r="O4159" s="10">
        <v>0.4898979485566356</v>
      </c>
      <c r="Q4159" s="10">
        <v>0.4</v>
      </c>
      <c r="R4159" s="10">
        <v>0.6</v>
      </c>
      <c r="T4159" s="10">
        <v>0</v>
      </c>
      <c r="W4159" s="10">
        <v>0</v>
      </c>
      <c r="Y4159" s="10">
        <v>0</v>
      </c>
      <c r="AB4159" s="10">
        <v>0</v>
      </c>
      <c r="AE4159" s="10">
        <v>0</v>
      </c>
      <c r="AH4159" s="10">
        <v>1</v>
      </c>
      <c r="AQ4159" s="10">
        <v>0</v>
      </c>
      <c r="AR4159" s="10">
        <v>1.773789937968735</v>
      </c>
      <c r="AS4159" s="10">
        <v>1.773789937968735</v>
      </c>
      <c r="AT4159" s="10">
        <v>0</v>
      </c>
      <c r="AU4159" s="10">
        <v>0</v>
      </c>
      <c r="AV4159" s="10">
        <v>23.742885435691079</v>
      </c>
      <c r="AW4159" s="10">
        <v>23.742885435691079</v>
      </c>
      <c r="AX4159" s="10" t="s">
        <v>33</v>
      </c>
      <c r="AY4159" s="10">
        <v>0</v>
      </c>
      <c r="AZ4159" s="10" t="s">
        <v>33</v>
      </c>
      <c r="BA4159" s="10" t="s">
        <v>33</v>
      </c>
      <c r="BB4159" s="10">
        <v>4157</v>
      </c>
      <c r="BC4159" s="10">
        <v>45</v>
      </c>
      <c r="BE4159" s="10" t="s">
        <v>1030</v>
      </c>
      <c r="BF4159" s="10" t="s">
        <v>4607</v>
      </c>
      <c r="BG4159" s="10">
        <v>2.2405660035585216E-25</v>
      </c>
      <c r="BR4159" s="10" t="s">
        <v>33</v>
      </c>
      <c r="BS4159" s="11" t="s">
        <v>33</v>
      </c>
      <c r="BT4159" s="11" t="s">
        <v>33</v>
      </c>
      <c r="BU4159" s="10">
        <v>4159</v>
      </c>
    </row>
    <row r="4160" spans="1:73" s="10" customFormat="1" x14ac:dyDescent="0.45">
      <c r="A4160" s="10" t="s">
        <v>33</v>
      </c>
      <c r="B4160" s="10" t="s">
        <v>33</v>
      </c>
      <c r="C4160" s="10">
        <v>1059</v>
      </c>
      <c r="D4160" s="10" t="s">
        <v>33</v>
      </c>
      <c r="E4160" s="10">
        <v>4157</v>
      </c>
      <c r="F4160" s="10">
        <v>24</v>
      </c>
      <c r="G4160" s="10">
        <v>0</v>
      </c>
      <c r="H4160" s="10">
        <v>11</v>
      </c>
      <c r="I4160" s="10">
        <v>3.5727328944633999E-26</v>
      </c>
      <c r="J4160" s="10" t="s">
        <v>33</v>
      </c>
      <c r="K4160" s="10" t="s">
        <v>1011</v>
      </c>
      <c r="L4160" s="10" t="s">
        <v>33</v>
      </c>
      <c r="M4160" s="10">
        <v>0.28284271247461906</v>
      </c>
      <c r="N4160" s="10">
        <v>0.28284271247461906</v>
      </c>
      <c r="O4160" s="10">
        <v>2.8284271247461903</v>
      </c>
      <c r="Q4160" s="10">
        <v>2</v>
      </c>
      <c r="R4160" s="10">
        <v>4</v>
      </c>
      <c r="S4160" s="10">
        <v>90</v>
      </c>
      <c r="T4160" s="10">
        <v>0</v>
      </c>
      <c r="W4160" s="10">
        <v>0</v>
      </c>
      <c r="Y4160" s="10">
        <v>0</v>
      </c>
      <c r="AB4160" s="10">
        <v>0</v>
      </c>
      <c r="AE4160" s="10">
        <v>0</v>
      </c>
      <c r="AH4160" s="10">
        <v>1</v>
      </c>
      <c r="AQ4160" s="10">
        <v>0</v>
      </c>
      <c r="AR4160" s="10">
        <v>0</v>
      </c>
      <c r="AS4160" s="10">
        <v>0</v>
      </c>
      <c r="AT4160" s="10">
        <v>0</v>
      </c>
      <c r="AU4160" s="10">
        <v>0</v>
      </c>
      <c r="AV4160" s="10">
        <v>0.28284271247461906</v>
      </c>
      <c r="AW4160" s="10">
        <v>0.28284271247461906</v>
      </c>
      <c r="AX4160" s="10" t="s">
        <v>33</v>
      </c>
      <c r="AY4160" s="10">
        <v>0</v>
      </c>
      <c r="AZ4160" s="10" t="s">
        <v>33</v>
      </c>
      <c r="BA4160" s="10" t="s">
        <v>33</v>
      </c>
      <c r="BB4160" s="10">
        <v>4157</v>
      </c>
      <c r="BC4160" s="10">
        <v>24</v>
      </c>
      <c r="BE4160" s="10" t="s">
        <v>1030</v>
      </c>
      <c r="BF4160" s="10" t="s">
        <v>4608</v>
      </c>
      <c r="BG4160" s="10">
        <v>0</v>
      </c>
      <c r="BR4160" s="10" t="s">
        <v>33</v>
      </c>
      <c r="BS4160" s="11" t="s">
        <v>33</v>
      </c>
      <c r="BT4160" s="11" t="s">
        <v>33</v>
      </c>
      <c r="BU4160" s="10">
        <v>4160</v>
      </c>
    </row>
    <row r="4161" spans="1:73" s="10" customFormat="1" x14ac:dyDescent="0.45">
      <c r="A4161" s="10" t="s">
        <v>33</v>
      </c>
      <c r="B4161" s="10" t="s">
        <v>33</v>
      </c>
      <c r="C4161" s="10">
        <v>1059</v>
      </c>
      <c r="D4161" s="10" t="s">
        <v>33</v>
      </c>
      <c r="E4161" s="10">
        <v>4157</v>
      </c>
      <c r="F4161" s="10">
        <v>78</v>
      </c>
      <c r="G4161" s="10">
        <v>0</v>
      </c>
      <c r="H4161" s="10">
        <v>33</v>
      </c>
      <c r="I4161" s="10">
        <v>8.9318322361584981E-26</v>
      </c>
      <c r="J4161" s="10" t="s">
        <v>33</v>
      </c>
      <c r="K4161" s="10" t="s">
        <v>1013</v>
      </c>
      <c r="L4161" s="10" t="s">
        <v>33</v>
      </c>
      <c r="M4161" s="10">
        <v>0.70710678118654757</v>
      </c>
      <c r="N4161" s="10">
        <v>0.70710678118654757</v>
      </c>
      <c r="O4161" s="10">
        <v>0.70710678118654757</v>
      </c>
      <c r="Q4161" s="10">
        <v>0.5</v>
      </c>
      <c r="R4161" s="10">
        <v>1</v>
      </c>
      <c r="T4161" s="10">
        <v>0</v>
      </c>
      <c r="W4161" s="10">
        <v>0</v>
      </c>
      <c r="Y4161" s="10">
        <v>0</v>
      </c>
      <c r="AB4161" s="10">
        <v>0</v>
      </c>
      <c r="AE4161" s="10">
        <v>0</v>
      </c>
      <c r="AH4161" s="10">
        <v>1</v>
      </c>
      <c r="AQ4161" s="10">
        <v>0</v>
      </c>
      <c r="AR4161" s="10">
        <v>0.93410447130180507</v>
      </c>
      <c r="AS4161" s="10">
        <v>0.93410447130180507</v>
      </c>
      <c r="AT4161" s="10">
        <v>0</v>
      </c>
      <c r="AU4161" s="10">
        <v>0</v>
      </c>
      <c r="AV4161" s="10">
        <v>11.730780152535472</v>
      </c>
      <c r="AW4161" s="10">
        <v>11.730780152535472</v>
      </c>
      <c r="AX4161" s="10" t="s">
        <v>33</v>
      </c>
      <c r="AY4161" s="10">
        <v>0</v>
      </c>
      <c r="AZ4161" s="10" t="s">
        <v>33</v>
      </c>
      <c r="BA4161" s="10" t="s">
        <v>33</v>
      </c>
      <c r="BB4161" s="10">
        <v>4157</v>
      </c>
      <c r="BC4161" s="10">
        <v>78</v>
      </c>
      <c r="BE4161" s="10" t="s">
        <v>1030</v>
      </c>
      <c r="BF4161" s="10" t="s">
        <v>4609</v>
      </c>
      <c r="BG4161" s="10">
        <v>1.1799157709551296E-25</v>
      </c>
      <c r="BR4161" s="10" t="s">
        <v>33</v>
      </c>
      <c r="BS4161" s="11" t="s">
        <v>33</v>
      </c>
      <c r="BT4161" s="11" t="s">
        <v>33</v>
      </c>
      <c r="BU4161" s="10">
        <v>4161</v>
      </c>
    </row>
    <row r="4162" spans="1:73" s="10" customFormat="1" x14ac:dyDescent="0.45">
      <c r="A4162" s="10">
        <v>1059</v>
      </c>
      <c r="B4162" s="10">
        <v>4153</v>
      </c>
      <c r="C4162" s="10">
        <v>1059</v>
      </c>
      <c r="D4162" s="10">
        <v>4167</v>
      </c>
      <c r="E4162" s="10" t="s">
        <v>33</v>
      </c>
      <c r="F4162" s="10">
        <v>4153</v>
      </c>
      <c r="G4162" s="10">
        <v>0</v>
      </c>
      <c r="H4162" s="10" t="s">
        <v>33</v>
      </c>
      <c r="I4162" s="10">
        <v>3.9400976461808693E-28</v>
      </c>
      <c r="J4162" s="10" t="s">
        <v>1032</v>
      </c>
      <c r="L4162" s="10">
        <v>1</v>
      </c>
      <c r="M4162" s="10" t="s">
        <v>33</v>
      </c>
      <c r="N4162" s="10">
        <v>1</v>
      </c>
      <c r="O4162" s="10">
        <v>1</v>
      </c>
      <c r="Q4162" s="10">
        <v>1</v>
      </c>
      <c r="T4162" s="10">
        <v>0.70710678118654757</v>
      </c>
      <c r="U4162" s="10">
        <v>0.5</v>
      </c>
      <c r="V4162" s="10">
        <v>1</v>
      </c>
      <c r="W4162" s="10">
        <v>4.399618392542699</v>
      </c>
      <c r="X4162" s="10" t="s">
        <v>1008</v>
      </c>
      <c r="Y4162" s="10">
        <v>0.42426406871192851</v>
      </c>
      <c r="Z4162" s="10">
        <v>0.3</v>
      </c>
      <c r="AA4162" s="10">
        <v>0.6</v>
      </c>
      <c r="AB4162" s="10">
        <v>50.903202964057186</v>
      </c>
      <c r="AC4162" s="10">
        <v>7.4999999999999997E-2</v>
      </c>
      <c r="AE4162" s="10">
        <v>0</v>
      </c>
      <c r="AH4162" s="10">
        <v>1</v>
      </c>
      <c r="AQ4162" s="10">
        <v>16.407984336459826</v>
      </c>
      <c r="AR4162" s="10">
        <v>243.79850886162046</v>
      </c>
      <c r="AS4162" s="10">
        <v>267.59008614948721</v>
      </c>
      <c r="AT4162" s="10">
        <v>385.58763190680594</v>
      </c>
      <c r="AU4162" s="10">
        <v>383.51770334319014</v>
      </c>
      <c r="AV4162" s="10">
        <v>4560.6796145704238</v>
      </c>
      <c r="AW4162" s="10">
        <v>5329.7849498204196</v>
      </c>
      <c r="AX4162" s="10">
        <v>3.9400976461808693E-28</v>
      </c>
      <c r="AY4162" s="10">
        <v>0</v>
      </c>
      <c r="AZ4162" s="10" t="s">
        <v>33</v>
      </c>
      <c r="BA4162" s="10">
        <v>4167</v>
      </c>
      <c r="BB4162" s="10" t="s">
        <v>33</v>
      </c>
      <c r="BC4162" s="10">
        <v>4153</v>
      </c>
      <c r="BE4162" s="10" t="s">
        <v>33</v>
      </c>
      <c r="BF4162" s="10" t="s">
        <v>33</v>
      </c>
      <c r="BG4162" s="10" t="s">
        <v>33</v>
      </c>
      <c r="BR4162" s="10" t="s">
        <v>1032</v>
      </c>
      <c r="BS4162" s="11">
        <v>267.59008614948721</v>
      </c>
      <c r="BT4162" s="11">
        <v>5329.7849498204196</v>
      </c>
      <c r="BU4162" s="10">
        <v>4162</v>
      </c>
    </row>
    <row r="4163" spans="1:73" s="10" customFormat="1" x14ac:dyDescent="0.45">
      <c r="A4163" s="10" t="s">
        <v>33</v>
      </c>
      <c r="B4163" s="10" t="s">
        <v>33</v>
      </c>
      <c r="C4163" s="10">
        <v>1059</v>
      </c>
      <c r="D4163" s="10" t="s">
        <v>33</v>
      </c>
      <c r="E4163" s="10">
        <v>4162</v>
      </c>
      <c r="F4163" s="10">
        <v>4167</v>
      </c>
      <c r="G4163" s="10">
        <v>0</v>
      </c>
      <c r="H4163" s="10">
        <v>1060</v>
      </c>
      <c r="I4163" s="10">
        <v>5.5020469327158655E-28</v>
      </c>
      <c r="J4163" s="10" t="s">
        <v>33</v>
      </c>
      <c r="K4163" s="10" t="s">
        <v>1037</v>
      </c>
      <c r="L4163" s="10" t="s">
        <v>33</v>
      </c>
      <c r="M4163" s="10">
        <v>1.3964240043768943</v>
      </c>
      <c r="N4163" s="10">
        <v>1.3964240043768943</v>
      </c>
      <c r="O4163" s="10">
        <v>1.3964240043768943</v>
      </c>
      <c r="Q4163" s="10">
        <v>1.3</v>
      </c>
      <c r="R4163" s="10">
        <v>1.5</v>
      </c>
      <c r="T4163" s="10">
        <v>0</v>
      </c>
      <c r="W4163" s="10">
        <v>0</v>
      </c>
      <c r="Y4163" s="10">
        <v>0</v>
      </c>
      <c r="AB4163" s="10">
        <v>0</v>
      </c>
      <c r="AE4163" s="10">
        <v>0</v>
      </c>
      <c r="AH4163" s="10">
        <v>1</v>
      </c>
      <c r="AQ4163" s="10">
        <v>15.700877555273278</v>
      </c>
      <c r="AR4163" s="10">
        <v>236.69212600179904</v>
      </c>
      <c r="AS4163" s="10">
        <v>259.4583984569453</v>
      </c>
      <c r="AT4163" s="10">
        <v>368.97062254892205</v>
      </c>
      <c r="AU4163" s="10">
        <v>332.61450037913295</v>
      </c>
      <c r="AV4163" s="10">
        <v>4520.4930960388319</v>
      </c>
      <c r="AW4163" s="10">
        <v>5222.0782189668871</v>
      </c>
      <c r="AX4163" s="10" t="s">
        <v>33</v>
      </c>
      <c r="AY4163" s="10">
        <v>0</v>
      </c>
      <c r="AZ4163" s="10" t="s">
        <v>33</v>
      </c>
      <c r="BA4163" s="10" t="s">
        <v>33</v>
      </c>
      <c r="BB4163" s="10">
        <v>4162</v>
      </c>
      <c r="BC4163" s="10">
        <v>4167</v>
      </c>
      <c r="BE4163" s="10" t="s">
        <v>1032</v>
      </c>
      <c r="BF4163" s="10" t="s">
        <v>1036</v>
      </c>
      <c r="BG4163" s="10">
        <v>1.0222914250420683E-25</v>
      </c>
      <c r="BR4163" s="10" t="s">
        <v>33</v>
      </c>
      <c r="BS4163" s="11" t="s">
        <v>33</v>
      </c>
      <c r="BT4163" s="11" t="s">
        <v>33</v>
      </c>
      <c r="BU4163" s="10">
        <v>4163</v>
      </c>
    </row>
    <row r="4164" spans="1:73" s="10" customFormat="1" x14ac:dyDescent="0.45">
      <c r="A4164" s="10" t="s">
        <v>33</v>
      </c>
      <c r="B4164" s="10" t="s">
        <v>33</v>
      </c>
      <c r="C4164" s="10">
        <v>1060</v>
      </c>
      <c r="D4164" s="10" t="s">
        <v>33</v>
      </c>
      <c r="E4164" s="10">
        <v>4162</v>
      </c>
      <c r="F4164" s="10">
        <v>653</v>
      </c>
      <c r="G4164" s="10">
        <v>0</v>
      </c>
      <c r="H4164" s="10">
        <v>197</v>
      </c>
      <c r="I4164" s="10">
        <v>5.5721395283032951E-29</v>
      </c>
      <c r="J4164" s="10" t="s">
        <v>33</v>
      </c>
      <c r="K4164" s="10" t="s">
        <v>1038</v>
      </c>
      <c r="L4164" s="10" t="s">
        <v>33</v>
      </c>
      <c r="M4164" s="10">
        <v>0.14142135623730953</v>
      </c>
      <c r="N4164" s="10">
        <v>0.14142135623730953</v>
      </c>
      <c r="O4164" s="10">
        <v>0.14142135623730953</v>
      </c>
      <c r="Q4164" s="10">
        <v>0.1</v>
      </c>
      <c r="R4164" s="10">
        <v>0.2</v>
      </c>
      <c r="T4164" s="10">
        <v>0</v>
      </c>
      <c r="W4164" s="10">
        <v>0</v>
      </c>
      <c r="Y4164" s="10">
        <v>0</v>
      </c>
      <c r="AB4164" s="10">
        <v>0</v>
      </c>
      <c r="AE4164" s="10">
        <v>0</v>
      </c>
      <c r="AH4164" s="10">
        <v>1</v>
      </c>
      <c r="AQ4164" s="10">
        <v>0</v>
      </c>
      <c r="AR4164" s="10">
        <v>2.4004698391526174</v>
      </c>
      <c r="AS4164" s="10">
        <v>2.4004698391526174</v>
      </c>
      <c r="AT4164" s="10">
        <v>0</v>
      </c>
      <c r="AU4164" s="10">
        <v>0</v>
      </c>
      <c r="AV4164" s="10">
        <v>38.825055135095873</v>
      </c>
      <c r="AW4164" s="10">
        <v>38.825055135095873</v>
      </c>
      <c r="AX4164" s="10" t="s">
        <v>33</v>
      </c>
      <c r="AY4164" s="10">
        <v>0</v>
      </c>
      <c r="AZ4164" s="10" t="s">
        <v>33</v>
      </c>
      <c r="BA4164" s="10" t="s">
        <v>33</v>
      </c>
      <c r="BB4164" s="10">
        <v>4162</v>
      </c>
      <c r="BC4164" s="10">
        <v>653</v>
      </c>
      <c r="BE4164" s="10" t="s">
        <v>1032</v>
      </c>
      <c r="BF4164" s="10" t="s">
        <v>4610</v>
      </c>
      <c r="BG4164" s="10">
        <v>9.4580855629733975E-28</v>
      </c>
      <c r="BR4164" s="10" t="s">
        <v>33</v>
      </c>
      <c r="BS4164" s="11" t="s">
        <v>33</v>
      </c>
      <c r="BT4164" s="11" t="s">
        <v>33</v>
      </c>
      <c r="BU4164" s="10">
        <v>4164</v>
      </c>
    </row>
    <row r="4165" spans="1:73" s="10" customFormat="1" x14ac:dyDescent="0.45">
      <c r="A4165" s="10" t="s">
        <v>33</v>
      </c>
      <c r="B4165" s="10" t="s">
        <v>33</v>
      </c>
      <c r="C4165" s="10">
        <v>1060</v>
      </c>
      <c r="D4165" s="10" t="s">
        <v>33</v>
      </c>
      <c r="E4165" s="10">
        <v>4162</v>
      </c>
      <c r="F4165" s="10">
        <v>24</v>
      </c>
      <c r="G4165" s="10">
        <v>0</v>
      </c>
      <c r="H4165" s="10">
        <v>11</v>
      </c>
      <c r="I4165" s="10">
        <v>1.6716418584909881E-28</v>
      </c>
      <c r="J4165" s="10" t="s">
        <v>33</v>
      </c>
      <c r="K4165" s="10" t="s">
        <v>1011</v>
      </c>
      <c r="L4165" s="10" t="s">
        <v>33</v>
      </c>
      <c r="M4165" s="10">
        <v>0.42426406871192851</v>
      </c>
      <c r="N4165" s="10">
        <v>0.42426406871192851</v>
      </c>
      <c r="O4165" s="10">
        <v>2.8284271247461903</v>
      </c>
      <c r="Q4165" s="10">
        <v>2</v>
      </c>
      <c r="R4165" s="10">
        <v>4</v>
      </c>
      <c r="S4165" s="10">
        <v>85</v>
      </c>
      <c r="T4165" s="10">
        <v>0</v>
      </c>
      <c r="W4165" s="10">
        <v>0</v>
      </c>
      <c r="Y4165" s="10">
        <v>0</v>
      </c>
      <c r="AB4165" s="10">
        <v>0</v>
      </c>
      <c r="AE4165" s="10">
        <v>0</v>
      </c>
      <c r="AH4165" s="10">
        <v>1</v>
      </c>
      <c r="AQ4165" s="10">
        <v>0</v>
      </c>
      <c r="AR4165" s="10">
        <v>0</v>
      </c>
      <c r="AS4165" s="10">
        <v>0</v>
      </c>
      <c r="AT4165" s="10">
        <v>0</v>
      </c>
      <c r="AU4165" s="10">
        <v>0</v>
      </c>
      <c r="AV4165" s="10">
        <v>0.42426406871192851</v>
      </c>
      <c r="AW4165" s="10">
        <v>0.42426406871192851</v>
      </c>
      <c r="AX4165" s="10" t="s">
        <v>33</v>
      </c>
      <c r="AY4165" s="10">
        <v>0</v>
      </c>
      <c r="AZ4165" s="10" t="s">
        <v>33</v>
      </c>
      <c r="BA4165" s="10" t="s">
        <v>33</v>
      </c>
      <c r="BB4165" s="10">
        <v>4162</v>
      </c>
      <c r="BC4165" s="10">
        <v>24</v>
      </c>
      <c r="BE4165" s="10" t="s">
        <v>1032</v>
      </c>
      <c r="BF4165" s="10" t="s">
        <v>4611</v>
      </c>
      <c r="BG4165" s="10">
        <v>0</v>
      </c>
      <c r="BR4165" s="10" t="s">
        <v>33</v>
      </c>
      <c r="BS4165" s="11" t="s">
        <v>33</v>
      </c>
      <c r="BT4165" s="11" t="s">
        <v>33</v>
      </c>
      <c r="BU4165" s="10">
        <v>4165</v>
      </c>
    </row>
    <row r="4166" spans="1:73" s="10" customFormat="1" x14ac:dyDescent="0.45">
      <c r="A4166" s="10" t="s">
        <v>33</v>
      </c>
      <c r="B4166" s="10" t="s">
        <v>33</v>
      </c>
      <c r="C4166" s="10">
        <v>1060</v>
      </c>
      <c r="D4166" s="10" t="s">
        <v>33</v>
      </c>
      <c r="E4166" s="10">
        <v>4162</v>
      </c>
      <c r="F4166" s="10">
        <v>240</v>
      </c>
      <c r="G4166" s="10">
        <v>0</v>
      </c>
      <c r="H4166" s="10">
        <v>95</v>
      </c>
      <c r="I4166" s="10">
        <v>2.7860697641516471E-28</v>
      </c>
      <c r="J4166" s="10" t="s">
        <v>33</v>
      </c>
      <c r="K4166" s="10" t="s">
        <v>1019</v>
      </c>
      <c r="L4166" s="10" t="s">
        <v>33</v>
      </c>
      <c r="M4166" s="10">
        <v>0.70710678118654757</v>
      </c>
      <c r="N4166" s="10">
        <v>0.70710678118654757</v>
      </c>
      <c r="O4166" s="10">
        <v>0.70710678118654757</v>
      </c>
      <c r="Q4166" s="10">
        <v>0.5</v>
      </c>
      <c r="R4166" s="10">
        <v>1</v>
      </c>
      <c r="T4166" s="10">
        <v>0</v>
      </c>
      <c r="W4166" s="10">
        <v>0</v>
      </c>
      <c r="Y4166" s="10">
        <v>0</v>
      </c>
      <c r="AB4166" s="10">
        <v>0</v>
      </c>
      <c r="AE4166" s="10">
        <v>0</v>
      </c>
      <c r="AH4166" s="10">
        <v>1</v>
      </c>
      <c r="AQ4166" s="10">
        <v>0</v>
      </c>
      <c r="AR4166" s="10">
        <v>0.2312946281261197</v>
      </c>
      <c r="AS4166" s="10">
        <v>0.2312946281261197</v>
      </c>
      <c r="AT4166" s="10">
        <v>0</v>
      </c>
      <c r="AU4166" s="10">
        <v>0</v>
      </c>
      <c r="AV4166" s="10">
        <v>0.93719932778465009</v>
      </c>
      <c r="AW4166" s="10">
        <v>0.93719932778465009</v>
      </c>
      <c r="AX4166" s="10" t="s">
        <v>33</v>
      </c>
      <c r="AY4166" s="10">
        <v>0</v>
      </c>
      <c r="AZ4166" s="10" t="s">
        <v>33</v>
      </c>
      <c r="BA4166" s="10" t="s">
        <v>33</v>
      </c>
      <c r="BB4166" s="10">
        <v>4162</v>
      </c>
      <c r="BC4166" s="10">
        <v>240</v>
      </c>
      <c r="BE4166" s="10" t="s">
        <v>1032</v>
      </c>
      <c r="BF4166" s="10" t="s">
        <v>4612</v>
      </c>
      <c r="BG4166" s="10">
        <v>9.1132341985400369E-29</v>
      </c>
      <c r="BR4166" s="10" t="s">
        <v>33</v>
      </c>
      <c r="BS4166" s="11" t="s">
        <v>33</v>
      </c>
      <c r="BT4166" s="11" t="s">
        <v>33</v>
      </c>
      <c r="BU4166" s="10">
        <v>4166</v>
      </c>
    </row>
    <row r="4167" spans="1:73" s="10" customFormat="1" x14ac:dyDescent="0.45">
      <c r="A4167" s="10">
        <v>1060</v>
      </c>
      <c r="B4167" s="10">
        <v>4163</v>
      </c>
      <c r="C4167" s="10">
        <v>1060</v>
      </c>
      <c r="D4167" s="10">
        <v>4172</v>
      </c>
      <c r="E4167" s="10" t="s">
        <v>33</v>
      </c>
      <c r="F4167" s="10">
        <v>4163</v>
      </c>
      <c r="G4167" s="10">
        <v>0</v>
      </c>
      <c r="H4167" s="10" t="s">
        <v>33</v>
      </c>
      <c r="I4167" s="10">
        <v>5.5020469327158655E-28</v>
      </c>
      <c r="J4167" s="10" t="s">
        <v>1036</v>
      </c>
      <c r="L4167" s="10">
        <v>1</v>
      </c>
      <c r="M4167" s="10" t="s">
        <v>33</v>
      </c>
      <c r="N4167" s="10">
        <v>1</v>
      </c>
      <c r="O4167" s="10">
        <v>1</v>
      </c>
      <c r="Q4167" s="10">
        <v>1</v>
      </c>
      <c r="T4167" s="10">
        <v>0.28284271247461906</v>
      </c>
      <c r="U4167" s="10">
        <v>0.2</v>
      </c>
      <c r="V4167" s="10">
        <v>0.4</v>
      </c>
      <c r="W4167" s="10">
        <v>1.4665394641809</v>
      </c>
      <c r="X4167" s="10" t="s">
        <v>1008</v>
      </c>
      <c r="Y4167" s="10">
        <v>0.14142135623730953</v>
      </c>
      <c r="Z4167" s="10">
        <v>0.1</v>
      </c>
      <c r="AA4167" s="10">
        <v>0.2</v>
      </c>
      <c r="AB4167" s="10">
        <v>16.967734321352399</v>
      </c>
      <c r="AC4167" s="10">
        <v>7.4999999999999997E-2</v>
      </c>
      <c r="AE4167" s="10">
        <v>0</v>
      </c>
      <c r="AH4167" s="10">
        <v>1</v>
      </c>
      <c r="AQ4167" s="10">
        <v>11.243631952803081</v>
      </c>
      <c r="AR4167" s="10">
        <v>169.49875199790387</v>
      </c>
      <c r="AS4167" s="10">
        <v>185.80201832946832</v>
      </c>
      <c r="AT4167" s="10">
        <v>264.22535089087239</v>
      </c>
      <c r="AU4167" s="10">
        <v>238.19019104269165</v>
      </c>
      <c r="AV4167" s="10">
        <v>3237.1923440659734</v>
      </c>
      <c r="AW4167" s="10">
        <v>3739.6078859995373</v>
      </c>
      <c r="AX4167" s="10">
        <v>5.5020469327158655E-28</v>
      </c>
      <c r="AY4167" s="10">
        <v>0</v>
      </c>
      <c r="AZ4167" s="10" t="s">
        <v>33</v>
      </c>
      <c r="BA4167" s="10">
        <v>4172</v>
      </c>
      <c r="BB4167" s="10" t="s">
        <v>33</v>
      </c>
      <c r="BC4167" s="10">
        <v>4163</v>
      </c>
      <c r="BE4167" s="10" t="s">
        <v>33</v>
      </c>
      <c r="BF4167" s="10" t="s">
        <v>33</v>
      </c>
      <c r="BG4167" s="10" t="s">
        <v>33</v>
      </c>
      <c r="BR4167" s="10" t="s">
        <v>1036</v>
      </c>
      <c r="BS4167" s="11">
        <v>185.80201832946832</v>
      </c>
      <c r="BT4167" s="11">
        <v>3739.6078859995373</v>
      </c>
      <c r="BU4167" s="10">
        <v>4167</v>
      </c>
    </row>
    <row r="4168" spans="1:73" s="10" customFormat="1" x14ac:dyDescent="0.45">
      <c r="A4168" s="10" t="s">
        <v>33</v>
      </c>
      <c r="B4168" s="10" t="s">
        <v>33</v>
      </c>
      <c r="C4168" s="10">
        <v>1060</v>
      </c>
      <c r="D4168" s="10" t="s">
        <v>33</v>
      </c>
      <c r="E4168" s="10">
        <v>4167</v>
      </c>
      <c r="F4168" s="10">
        <v>4172</v>
      </c>
      <c r="G4168" s="10">
        <v>0</v>
      </c>
      <c r="H4168" s="10">
        <v>1061</v>
      </c>
      <c r="I4168" s="10">
        <v>9.3372832716720797E-28</v>
      </c>
      <c r="J4168" s="10" t="s">
        <v>33</v>
      </c>
      <c r="K4168" s="10" t="s">
        <v>1040</v>
      </c>
      <c r="L4168" s="10" t="s">
        <v>33</v>
      </c>
      <c r="M4168" s="10">
        <v>1.6970562748477143</v>
      </c>
      <c r="N4168" s="10">
        <v>1.6970562748477143</v>
      </c>
      <c r="O4168" s="10">
        <v>1.6970562748477143</v>
      </c>
      <c r="Q4168" s="10">
        <v>1.6</v>
      </c>
      <c r="R4168" s="10">
        <v>1.8</v>
      </c>
      <c r="T4168" s="10">
        <v>0</v>
      </c>
      <c r="W4168" s="10">
        <v>0</v>
      </c>
      <c r="Y4168" s="10">
        <v>0</v>
      </c>
      <c r="AB4168" s="10">
        <v>0</v>
      </c>
      <c r="AE4168" s="10">
        <v>0</v>
      </c>
      <c r="AH4168" s="10">
        <v>1</v>
      </c>
      <c r="AQ4168" s="10">
        <v>10.960789240328463</v>
      </c>
      <c r="AR4168" s="10">
        <v>163.78462552475062</v>
      </c>
      <c r="AS4168" s="10">
        <v>179.67776992322689</v>
      </c>
      <c r="AT4168" s="10">
        <v>257.57854714771889</v>
      </c>
      <c r="AU4168" s="10">
        <v>221.22245672133926</v>
      </c>
      <c r="AV4168" s="10">
        <v>3181.532236633544</v>
      </c>
      <c r="AW4168" s="10">
        <v>3660.3332405026022</v>
      </c>
      <c r="AX4168" s="10" t="s">
        <v>33</v>
      </c>
      <c r="AY4168" s="10">
        <v>0</v>
      </c>
      <c r="AZ4168" s="10" t="s">
        <v>33</v>
      </c>
      <c r="BA4168" s="10" t="s">
        <v>33</v>
      </c>
      <c r="BB4168" s="10">
        <v>4167</v>
      </c>
      <c r="BC4168" s="10">
        <v>4172</v>
      </c>
      <c r="BE4168" s="10" t="s">
        <v>1036</v>
      </c>
      <c r="BF4168" s="10" t="s">
        <v>1039</v>
      </c>
      <c r="BG4168" s="10">
        <v>9.8859552288331745E-26</v>
      </c>
      <c r="BR4168" s="10" t="s">
        <v>33</v>
      </c>
      <c r="BS4168" s="11" t="s">
        <v>33</v>
      </c>
      <c r="BT4168" s="11" t="s">
        <v>33</v>
      </c>
      <c r="BU4168" s="10">
        <v>4168</v>
      </c>
    </row>
    <row r="4169" spans="1:73" s="10" customFormat="1" x14ac:dyDescent="0.45">
      <c r="A4169" s="10" t="s">
        <v>33</v>
      </c>
      <c r="B4169" s="10" t="s">
        <v>33</v>
      </c>
      <c r="C4169" s="10">
        <v>1061</v>
      </c>
      <c r="D4169" s="10" t="s">
        <v>33</v>
      </c>
      <c r="E4169" s="10">
        <v>4167</v>
      </c>
      <c r="F4169" s="10">
        <v>45</v>
      </c>
      <c r="G4169" s="10">
        <v>0</v>
      </c>
      <c r="H4169" s="10">
        <v>22</v>
      </c>
      <c r="I4169" s="10">
        <v>4.9211803827787543E-28</v>
      </c>
      <c r="J4169" s="10" t="s">
        <v>33</v>
      </c>
      <c r="K4169" s="10" t="s">
        <v>1012</v>
      </c>
      <c r="L4169" s="10" t="s">
        <v>33</v>
      </c>
      <c r="M4169" s="10">
        <v>0.89442719099991586</v>
      </c>
      <c r="N4169" s="10">
        <v>0.89442719099991586</v>
      </c>
      <c r="O4169" s="10">
        <v>0.89442719099991586</v>
      </c>
      <c r="Q4169" s="10">
        <v>0.8</v>
      </c>
      <c r="R4169" s="10">
        <v>1</v>
      </c>
      <c r="T4169" s="10">
        <v>0</v>
      </c>
      <c r="W4169" s="10">
        <v>0</v>
      </c>
      <c r="Y4169" s="10">
        <v>0</v>
      </c>
      <c r="AB4169" s="10">
        <v>0</v>
      </c>
      <c r="AE4169" s="10">
        <v>0</v>
      </c>
      <c r="AH4169" s="10">
        <v>1</v>
      </c>
      <c r="AQ4169" s="10">
        <v>0</v>
      </c>
      <c r="AR4169" s="10">
        <v>3.2384825376705519</v>
      </c>
      <c r="AS4169" s="10">
        <v>3.2384825376705519</v>
      </c>
      <c r="AT4169" s="10">
        <v>0</v>
      </c>
      <c r="AU4169" s="10">
        <v>0</v>
      </c>
      <c r="AV4169" s="10">
        <v>43.348379777962926</v>
      </c>
      <c r="AW4169" s="10">
        <v>43.348379777962926</v>
      </c>
      <c r="AX4169" s="10" t="s">
        <v>33</v>
      </c>
      <c r="AY4169" s="10">
        <v>0</v>
      </c>
      <c r="AZ4169" s="10" t="s">
        <v>33</v>
      </c>
      <c r="BA4169" s="10" t="s">
        <v>33</v>
      </c>
      <c r="BB4169" s="10">
        <v>4167</v>
      </c>
      <c r="BC4169" s="10">
        <v>45</v>
      </c>
      <c r="BE4169" s="10" t="s">
        <v>1036</v>
      </c>
      <c r="BF4169" s="10" t="s">
        <v>4613</v>
      </c>
      <c r="BG4169" s="10">
        <v>1.7818282913044151E-27</v>
      </c>
      <c r="BR4169" s="10" t="s">
        <v>33</v>
      </c>
      <c r="BS4169" s="11" t="s">
        <v>33</v>
      </c>
      <c r="BT4169" s="11" t="s">
        <v>33</v>
      </c>
      <c r="BU4169" s="10">
        <v>4169</v>
      </c>
    </row>
    <row r="4170" spans="1:73" s="10" customFormat="1" x14ac:dyDescent="0.45">
      <c r="A4170" s="10" t="s">
        <v>33</v>
      </c>
      <c r="B4170" s="10" t="s">
        <v>33</v>
      </c>
      <c r="C4170" s="10">
        <v>1061</v>
      </c>
      <c r="D4170" s="10" t="s">
        <v>33</v>
      </c>
      <c r="E4170" s="10">
        <v>4167</v>
      </c>
      <c r="F4170" s="10">
        <v>24</v>
      </c>
      <c r="G4170" s="10">
        <v>0</v>
      </c>
      <c r="H4170" s="10">
        <v>11</v>
      </c>
      <c r="I4170" s="10">
        <v>3.1964004210690222E-28</v>
      </c>
      <c r="J4170" s="10" t="s">
        <v>33</v>
      </c>
      <c r="K4170" s="10" t="s">
        <v>1011</v>
      </c>
      <c r="L4170" s="10" t="s">
        <v>33</v>
      </c>
      <c r="M4170" s="10">
        <v>0.58094750193111255</v>
      </c>
      <c r="N4170" s="10">
        <v>0.58094750193111255</v>
      </c>
      <c r="O4170" s="10">
        <v>3.872983346207417</v>
      </c>
      <c r="Q4170" s="10">
        <v>3</v>
      </c>
      <c r="R4170" s="10">
        <v>5</v>
      </c>
      <c r="S4170" s="10">
        <v>85</v>
      </c>
      <c r="T4170" s="10">
        <v>0</v>
      </c>
      <c r="W4170" s="10">
        <v>0</v>
      </c>
      <c r="Y4170" s="10">
        <v>0</v>
      </c>
      <c r="AB4170" s="10">
        <v>0</v>
      </c>
      <c r="AE4170" s="10">
        <v>0</v>
      </c>
      <c r="AH4170" s="10">
        <v>1</v>
      </c>
      <c r="AQ4170" s="10">
        <v>0</v>
      </c>
      <c r="AR4170" s="10">
        <v>0</v>
      </c>
      <c r="AS4170" s="10">
        <v>0</v>
      </c>
      <c r="AT4170" s="10">
        <v>0</v>
      </c>
      <c r="AU4170" s="10">
        <v>0</v>
      </c>
      <c r="AV4170" s="10">
        <v>0.58094750193111255</v>
      </c>
      <c r="AW4170" s="10">
        <v>0.58094750193111255</v>
      </c>
      <c r="AX4170" s="10" t="s">
        <v>33</v>
      </c>
      <c r="AY4170" s="10">
        <v>0</v>
      </c>
      <c r="AZ4170" s="10" t="s">
        <v>33</v>
      </c>
      <c r="BA4170" s="10" t="s">
        <v>33</v>
      </c>
      <c r="BB4170" s="10">
        <v>4167</v>
      </c>
      <c r="BC4170" s="10">
        <v>24</v>
      </c>
      <c r="BE4170" s="10" t="s">
        <v>1036</v>
      </c>
      <c r="BF4170" s="10" t="s">
        <v>4614</v>
      </c>
      <c r="BG4170" s="10">
        <v>0</v>
      </c>
      <c r="BR4170" s="10" t="s">
        <v>33</v>
      </c>
      <c r="BS4170" s="11" t="s">
        <v>33</v>
      </c>
      <c r="BT4170" s="11" t="s">
        <v>33</v>
      </c>
      <c r="BU4170" s="10">
        <v>4170</v>
      </c>
    </row>
    <row r="4171" spans="1:73" s="10" customFormat="1" x14ac:dyDescent="0.45">
      <c r="A4171" s="10" t="s">
        <v>33</v>
      </c>
      <c r="B4171" s="10" t="s">
        <v>33</v>
      </c>
      <c r="C4171" s="10">
        <v>1061</v>
      </c>
      <c r="D4171" s="10" t="s">
        <v>33</v>
      </c>
      <c r="E4171" s="10">
        <v>4167</v>
      </c>
      <c r="F4171" s="10">
        <v>78</v>
      </c>
      <c r="G4171" s="10">
        <v>0</v>
      </c>
      <c r="H4171" s="10">
        <v>33</v>
      </c>
      <c r="I4171" s="10">
        <v>3.8905346965300326E-28</v>
      </c>
      <c r="J4171" s="10" t="s">
        <v>33</v>
      </c>
      <c r="K4171" s="10" t="s">
        <v>1013</v>
      </c>
      <c r="L4171" s="10" t="s">
        <v>33</v>
      </c>
      <c r="M4171" s="10">
        <v>0.70710678118654757</v>
      </c>
      <c r="N4171" s="10">
        <v>0.70710678118654757</v>
      </c>
      <c r="O4171" s="10">
        <v>0.70710678118654757</v>
      </c>
      <c r="Q4171" s="10">
        <v>0.5</v>
      </c>
      <c r="R4171" s="10">
        <v>1</v>
      </c>
      <c r="T4171" s="10">
        <v>0</v>
      </c>
      <c r="W4171" s="10">
        <v>0</v>
      </c>
      <c r="Y4171" s="10">
        <v>0</v>
      </c>
      <c r="AB4171" s="10">
        <v>0</v>
      </c>
      <c r="AE4171" s="10">
        <v>0</v>
      </c>
      <c r="AH4171" s="10">
        <v>1</v>
      </c>
      <c r="AQ4171" s="10">
        <v>0</v>
      </c>
      <c r="AR4171" s="10">
        <v>0.93410447130180507</v>
      </c>
      <c r="AS4171" s="10">
        <v>0.93410447130180507</v>
      </c>
      <c r="AT4171" s="10">
        <v>0</v>
      </c>
      <c r="AU4171" s="10">
        <v>0</v>
      </c>
      <c r="AV4171" s="10">
        <v>11.730780152535472</v>
      </c>
      <c r="AW4171" s="10">
        <v>11.730780152535472</v>
      </c>
      <c r="AX4171" s="10" t="s">
        <v>33</v>
      </c>
      <c r="AY4171" s="10">
        <v>0</v>
      </c>
      <c r="AZ4171" s="10" t="s">
        <v>33</v>
      </c>
      <c r="BA4171" s="10" t="s">
        <v>33</v>
      </c>
      <c r="BB4171" s="10">
        <v>4167</v>
      </c>
      <c r="BC4171" s="10">
        <v>78</v>
      </c>
      <c r="BE4171" s="10" t="s">
        <v>1036</v>
      </c>
      <c r="BF4171" s="10" t="s">
        <v>4615</v>
      </c>
      <c r="BG4171" s="10">
        <v>5.1394866411622721E-28</v>
      </c>
      <c r="BR4171" s="10" t="s">
        <v>33</v>
      </c>
      <c r="BS4171" s="11" t="s">
        <v>33</v>
      </c>
      <c r="BT4171" s="11" t="s">
        <v>33</v>
      </c>
      <c r="BU4171" s="10">
        <v>4171</v>
      </c>
    </row>
    <row r="4172" spans="1:73" s="10" customFormat="1" x14ac:dyDescent="0.45">
      <c r="A4172" s="10">
        <v>1061</v>
      </c>
      <c r="B4172" s="10">
        <v>4168</v>
      </c>
      <c r="C4172" s="10">
        <v>1061</v>
      </c>
      <c r="D4172" s="10">
        <v>4178</v>
      </c>
      <c r="E4172" s="10" t="s">
        <v>33</v>
      </c>
      <c r="F4172" s="10">
        <v>4168</v>
      </c>
      <c r="G4172" s="10">
        <v>0</v>
      </c>
      <c r="H4172" s="10" t="s">
        <v>33</v>
      </c>
      <c r="I4172" s="10">
        <v>9.3372832716720797E-28</v>
      </c>
      <c r="J4172" s="10" t="s">
        <v>1039</v>
      </c>
      <c r="L4172" s="10">
        <v>1</v>
      </c>
      <c r="M4172" s="10" t="s">
        <v>33</v>
      </c>
      <c r="N4172" s="10">
        <v>1</v>
      </c>
      <c r="O4172" s="10">
        <v>1</v>
      </c>
      <c r="Q4172" s="10">
        <v>1</v>
      </c>
      <c r="T4172" s="10">
        <v>0.63245553203367588</v>
      </c>
      <c r="U4172" s="10">
        <v>0.5</v>
      </c>
      <c r="V4172" s="10">
        <v>0.8</v>
      </c>
      <c r="W4172" s="10">
        <v>7.332697320904499</v>
      </c>
      <c r="X4172" s="10" t="s">
        <v>1008</v>
      </c>
      <c r="Y4172" s="10">
        <v>0.70710678118654757</v>
      </c>
      <c r="Z4172" s="10">
        <v>0.5</v>
      </c>
      <c r="AA4172" s="10">
        <v>1</v>
      </c>
      <c r="AB4172" s="10">
        <v>84.838671606761977</v>
      </c>
      <c r="AC4172" s="10">
        <v>0.35</v>
      </c>
      <c r="AE4172" s="10">
        <v>0</v>
      </c>
      <c r="AH4172" s="10">
        <v>1</v>
      </c>
      <c r="AQ4172" s="10">
        <v>6.4587069991606683</v>
      </c>
      <c r="AR4172" s="10">
        <v>96.51101613554205</v>
      </c>
      <c r="AS4172" s="10">
        <v>105.87614128432502</v>
      </c>
      <c r="AT4172" s="10">
        <v>151.77961448027571</v>
      </c>
      <c r="AU4172" s="10">
        <v>130.35658274867208</v>
      </c>
      <c r="AV4172" s="10">
        <v>1874.7358492393184</v>
      </c>
      <c r="AW4172" s="10">
        <v>2156.8720464682665</v>
      </c>
      <c r="AX4172" s="10">
        <v>9.3372832716720797E-28</v>
      </c>
      <c r="AY4172" s="10">
        <v>0</v>
      </c>
      <c r="AZ4172" s="10" t="s">
        <v>33</v>
      </c>
      <c r="BA4172" s="10">
        <v>4178</v>
      </c>
      <c r="BB4172" s="10" t="s">
        <v>33</v>
      </c>
      <c r="BC4172" s="10">
        <v>4168</v>
      </c>
      <c r="BE4172" s="10" t="s">
        <v>33</v>
      </c>
      <c r="BF4172" s="10" t="s">
        <v>33</v>
      </c>
      <c r="BG4172" s="10" t="s">
        <v>33</v>
      </c>
      <c r="BR4172" s="10" t="s">
        <v>1039</v>
      </c>
      <c r="BS4172" s="11">
        <v>105.87614128432502</v>
      </c>
      <c r="BT4172" s="11">
        <v>2156.8720464682665</v>
      </c>
      <c r="BU4172" s="10">
        <v>4172</v>
      </c>
    </row>
    <row r="4173" spans="1:73" s="10" customFormat="1" x14ac:dyDescent="0.45">
      <c r="A4173" s="10" t="s">
        <v>33</v>
      </c>
      <c r="B4173" s="10" t="s">
        <v>33</v>
      </c>
      <c r="C4173" s="10">
        <v>1061</v>
      </c>
      <c r="D4173" s="10" t="s">
        <v>33</v>
      </c>
      <c r="E4173" s="10">
        <v>4172</v>
      </c>
      <c r="F4173" s="10">
        <v>348</v>
      </c>
      <c r="G4173" s="10">
        <v>0</v>
      </c>
      <c r="H4173" s="10">
        <v>125</v>
      </c>
      <c r="I4173" s="10">
        <v>2.0878800120630406E-27</v>
      </c>
      <c r="J4173" s="10" t="s">
        <v>33</v>
      </c>
      <c r="K4173" s="10" t="s">
        <v>1041</v>
      </c>
      <c r="L4173" s="10" t="s">
        <v>33</v>
      </c>
      <c r="M4173" s="10">
        <v>2.2360679774997898</v>
      </c>
      <c r="N4173" s="10">
        <v>2.2360679774997898</v>
      </c>
      <c r="O4173" s="10">
        <v>2.2360679774997898</v>
      </c>
      <c r="Q4173" s="10">
        <v>2</v>
      </c>
      <c r="R4173" s="10">
        <v>2.5</v>
      </c>
      <c r="T4173" s="10">
        <v>0</v>
      </c>
      <c r="W4173" s="10">
        <v>0</v>
      </c>
      <c r="Y4173" s="10">
        <v>0</v>
      </c>
      <c r="AB4173" s="10">
        <v>0</v>
      </c>
      <c r="AE4173" s="10">
        <v>0</v>
      </c>
      <c r="AH4173" s="10">
        <v>1</v>
      </c>
      <c r="AQ4173" s="10">
        <v>5.7815301075769963</v>
      </c>
      <c r="AR4173" s="10">
        <v>18.485343319376344</v>
      </c>
      <c r="AS4173" s="10">
        <v>26.868561975362987</v>
      </c>
      <c r="AT4173" s="10">
        <v>135.86595752805943</v>
      </c>
      <c r="AU4173" s="10">
        <v>42.579013348518842</v>
      </c>
      <c r="AV4173" s="10">
        <v>677.87919810254516</v>
      </c>
      <c r="AW4173" s="10">
        <v>856.32416897912344</v>
      </c>
      <c r="AX4173" s="10" t="s">
        <v>33</v>
      </c>
      <c r="AY4173" s="10">
        <v>0</v>
      </c>
      <c r="AZ4173" s="10" t="s">
        <v>33</v>
      </c>
      <c r="BA4173" s="10" t="s">
        <v>33</v>
      </c>
      <c r="BB4173" s="10">
        <v>4172</v>
      </c>
      <c r="BC4173" s="10">
        <v>348</v>
      </c>
      <c r="BE4173" s="10" t="s">
        <v>1039</v>
      </c>
      <c r="BF4173" s="10" t="s">
        <v>4616</v>
      </c>
      <c r="BG4173" s="10">
        <v>2.5087937426644135E-26</v>
      </c>
      <c r="BR4173" s="10" t="s">
        <v>33</v>
      </c>
      <c r="BS4173" s="11" t="s">
        <v>33</v>
      </c>
      <c r="BT4173" s="11" t="s">
        <v>33</v>
      </c>
      <c r="BU4173" s="10">
        <v>4173</v>
      </c>
    </row>
    <row r="4174" spans="1:73" s="10" customFormat="1" x14ac:dyDescent="0.45">
      <c r="A4174" s="10" t="s">
        <v>33</v>
      </c>
      <c r="B4174" s="10" t="s">
        <v>33</v>
      </c>
      <c r="C4174" s="10">
        <v>1061</v>
      </c>
      <c r="D4174" s="10" t="s">
        <v>33</v>
      </c>
      <c r="E4174" s="10">
        <v>4172</v>
      </c>
      <c r="F4174" s="10">
        <v>268</v>
      </c>
      <c r="G4174" s="10">
        <v>0</v>
      </c>
      <c r="H4174" s="10">
        <v>102</v>
      </c>
      <c r="I4174" s="10">
        <v>1.1435789799710857E-27</v>
      </c>
      <c r="J4174" s="10" t="s">
        <v>33</v>
      </c>
      <c r="K4174" s="10" t="s">
        <v>982</v>
      </c>
      <c r="L4174" s="10" t="s">
        <v>33</v>
      </c>
      <c r="M4174" s="10">
        <v>1.2247448713915889</v>
      </c>
      <c r="N4174" s="10">
        <v>1.2247448713915889</v>
      </c>
      <c r="O4174" s="10">
        <v>1.2247448713915889</v>
      </c>
      <c r="Q4174" s="10">
        <v>1</v>
      </c>
      <c r="R4174" s="10">
        <v>1.5</v>
      </c>
      <c r="T4174" s="10">
        <v>0</v>
      </c>
      <c r="W4174" s="10">
        <v>0</v>
      </c>
      <c r="Y4174" s="10">
        <v>0</v>
      </c>
      <c r="AB4174" s="10">
        <v>0</v>
      </c>
      <c r="AE4174" s="10">
        <v>0</v>
      </c>
      <c r="AH4174" s="10">
        <v>1</v>
      </c>
      <c r="AQ4174" s="10">
        <v>0</v>
      </c>
      <c r="AR4174" s="10">
        <v>64.641849910984348</v>
      </c>
      <c r="AS4174" s="10">
        <v>64.641849910984348</v>
      </c>
      <c r="AT4174" s="10">
        <v>0</v>
      </c>
      <c r="AU4174" s="10">
        <v>0</v>
      </c>
      <c r="AV4174" s="10">
        <v>1111.0176427232586</v>
      </c>
      <c r="AW4174" s="10">
        <v>1111.0176427232586</v>
      </c>
      <c r="AX4174" s="10" t="s">
        <v>33</v>
      </c>
      <c r="AY4174" s="10">
        <v>0</v>
      </c>
      <c r="AZ4174" s="10" t="s">
        <v>33</v>
      </c>
      <c r="BA4174" s="10" t="s">
        <v>33</v>
      </c>
      <c r="BB4174" s="10">
        <v>4172</v>
      </c>
      <c r="BC4174" s="10">
        <v>268</v>
      </c>
      <c r="BE4174" s="10" t="s">
        <v>1039</v>
      </c>
      <c r="BF4174" s="10" t="s">
        <v>4617</v>
      </c>
      <c r="BG4174" s="10">
        <v>6.0357926382377143E-26</v>
      </c>
      <c r="BR4174" s="10" t="s">
        <v>33</v>
      </c>
      <c r="BS4174" s="11" t="s">
        <v>33</v>
      </c>
      <c r="BT4174" s="11" t="s">
        <v>33</v>
      </c>
      <c r="BU4174" s="10">
        <v>4174</v>
      </c>
    </row>
    <row r="4175" spans="1:73" s="10" customFormat="1" x14ac:dyDescent="0.45">
      <c r="A4175" s="10" t="s">
        <v>33</v>
      </c>
      <c r="B4175" s="10" t="s">
        <v>33</v>
      </c>
      <c r="C4175" s="10">
        <v>1061</v>
      </c>
      <c r="D4175" s="10" t="s">
        <v>33</v>
      </c>
      <c r="E4175" s="10">
        <v>4172</v>
      </c>
      <c r="F4175" s="10">
        <v>4178</v>
      </c>
      <c r="G4175" s="10">
        <v>0</v>
      </c>
      <c r="H4175" s="10">
        <v>1062</v>
      </c>
      <c r="I4175" s="10">
        <v>1.3204912638518082E-28</v>
      </c>
      <c r="J4175" s="10" t="s">
        <v>33</v>
      </c>
      <c r="K4175" s="10" t="s">
        <v>1043</v>
      </c>
      <c r="L4175" s="10" t="s">
        <v>33</v>
      </c>
      <c r="M4175" s="10">
        <v>0.14142135623730953</v>
      </c>
      <c r="N4175" s="10">
        <v>0.14142135623730953</v>
      </c>
      <c r="O4175" s="10">
        <v>0.14142135623730953</v>
      </c>
      <c r="Q4175" s="10">
        <v>0.1</v>
      </c>
      <c r="R4175" s="10">
        <v>0.2</v>
      </c>
      <c r="T4175" s="10">
        <v>0</v>
      </c>
      <c r="W4175" s="10">
        <v>0</v>
      </c>
      <c r="Y4175" s="10">
        <v>0</v>
      </c>
      <c r="AB4175" s="10">
        <v>0</v>
      </c>
      <c r="AE4175" s="10">
        <v>0</v>
      </c>
      <c r="AH4175" s="10">
        <v>1</v>
      </c>
      <c r="AQ4175" s="10">
        <v>4.4721359549995801E-2</v>
      </c>
      <c r="AR4175" s="10">
        <v>5.2385363280246189</v>
      </c>
      <c r="AS4175" s="10">
        <v>5.3033822993721129</v>
      </c>
      <c r="AT4175" s="10">
        <v>1.0509519494249013</v>
      </c>
      <c r="AU4175" s="10">
        <v>2.9388977933912579</v>
      </c>
      <c r="AV4175" s="10">
        <v>83.229762835110165</v>
      </c>
      <c r="AW4175" s="10">
        <v>87.219612577926327</v>
      </c>
      <c r="AX4175" s="10" t="s">
        <v>33</v>
      </c>
      <c r="AY4175" s="10">
        <v>0</v>
      </c>
      <c r="AZ4175" s="10" t="s">
        <v>33</v>
      </c>
      <c r="BA4175" s="10" t="s">
        <v>33</v>
      </c>
      <c r="BB4175" s="10">
        <v>4172</v>
      </c>
      <c r="BC4175" s="10">
        <v>4178</v>
      </c>
      <c r="BE4175" s="10" t="s">
        <v>1039</v>
      </c>
      <c r="BF4175" s="10" t="s">
        <v>1042</v>
      </c>
      <c r="BG4175" s="10">
        <v>4.951918282720904E-27</v>
      </c>
      <c r="BR4175" s="10" t="s">
        <v>33</v>
      </c>
      <c r="BS4175" s="11" t="s">
        <v>33</v>
      </c>
      <c r="BT4175" s="11" t="s">
        <v>33</v>
      </c>
      <c r="BU4175" s="10">
        <v>4175</v>
      </c>
    </row>
    <row r="4176" spans="1:73" s="10" customFormat="1" x14ac:dyDescent="0.45">
      <c r="A4176" s="10" t="s">
        <v>33</v>
      </c>
      <c r="B4176" s="10" t="s">
        <v>33</v>
      </c>
      <c r="C4176" s="10">
        <v>1062</v>
      </c>
      <c r="D4176" s="10" t="s">
        <v>33</v>
      </c>
      <c r="E4176" s="10">
        <v>4172</v>
      </c>
      <c r="F4176" s="10">
        <v>24</v>
      </c>
      <c r="G4176" s="10">
        <v>0</v>
      </c>
      <c r="H4176" s="10">
        <v>11</v>
      </c>
      <c r="I4176" s="10">
        <v>6.8614738798265132E-28</v>
      </c>
      <c r="J4176" s="10" t="s">
        <v>33</v>
      </c>
      <c r="K4176" s="10" t="s">
        <v>1011</v>
      </c>
      <c r="L4176" s="10" t="s">
        <v>33</v>
      </c>
      <c r="M4176" s="10">
        <v>0.73484692283495334</v>
      </c>
      <c r="N4176" s="10">
        <v>0.73484692283495334</v>
      </c>
      <c r="O4176" s="10">
        <v>4.8989794855663558</v>
      </c>
      <c r="Q4176" s="10">
        <v>4</v>
      </c>
      <c r="R4176" s="10">
        <v>6</v>
      </c>
      <c r="S4176" s="10">
        <v>85</v>
      </c>
      <c r="T4176" s="10">
        <v>0</v>
      </c>
      <c r="W4176" s="10">
        <v>0</v>
      </c>
      <c r="Y4176" s="10">
        <v>0</v>
      </c>
      <c r="AB4176" s="10">
        <v>0</v>
      </c>
      <c r="AE4176" s="10">
        <v>0</v>
      </c>
      <c r="AH4176" s="10">
        <v>1</v>
      </c>
      <c r="AQ4176" s="10">
        <v>0</v>
      </c>
      <c r="AR4176" s="10">
        <v>0</v>
      </c>
      <c r="AS4176" s="10">
        <v>0</v>
      </c>
      <c r="AT4176" s="10">
        <v>0</v>
      </c>
      <c r="AU4176" s="10">
        <v>0</v>
      </c>
      <c r="AV4176" s="10">
        <v>0.73484692283495334</v>
      </c>
      <c r="AW4176" s="10">
        <v>0.73484692283495334</v>
      </c>
      <c r="AX4176" s="10" t="s">
        <v>33</v>
      </c>
      <c r="AY4176" s="10">
        <v>0</v>
      </c>
      <c r="AZ4176" s="10" t="s">
        <v>33</v>
      </c>
      <c r="BA4176" s="10" t="s">
        <v>33</v>
      </c>
      <c r="BB4176" s="10">
        <v>4172</v>
      </c>
      <c r="BC4176" s="10">
        <v>24</v>
      </c>
      <c r="BE4176" s="10" t="s">
        <v>1039</v>
      </c>
      <c r="BF4176" s="10" t="s">
        <v>4618</v>
      </c>
      <c r="BG4176" s="10">
        <v>0</v>
      </c>
      <c r="BR4176" s="10" t="s">
        <v>33</v>
      </c>
      <c r="BS4176" s="11" t="s">
        <v>33</v>
      </c>
      <c r="BT4176" s="11" t="s">
        <v>33</v>
      </c>
      <c r="BU4176" s="10">
        <v>4176</v>
      </c>
    </row>
    <row r="4177" spans="1:73" s="10" customFormat="1" x14ac:dyDescent="0.45">
      <c r="A4177" s="10" t="s">
        <v>33</v>
      </c>
      <c r="B4177" s="10" t="s">
        <v>33</v>
      </c>
      <c r="C4177" s="10">
        <v>1062</v>
      </c>
      <c r="D4177" s="10" t="s">
        <v>33</v>
      </c>
      <c r="E4177" s="10">
        <v>4172</v>
      </c>
      <c r="F4177" s="10">
        <v>240</v>
      </c>
      <c r="G4177" s="10">
        <v>0</v>
      </c>
      <c r="H4177" s="10">
        <v>95</v>
      </c>
      <c r="I4177" s="10">
        <v>1.3204912638518081E-27</v>
      </c>
      <c r="J4177" s="10" t="s">
        <v>33</v>
      </c>
      <c r="K4177" s="10" t="s">
        <v>1019</v>
      </c>
      <c r="L4177" s="10" t="s">
        <v>33</v>
      </c>
      <c r="M4177" s="10">
        <v>1.4142135623730951</v>
      </c>
      <c r="N4177" s="10">
        <v>1.4142135623730951</v>
      </c>
      <c r="O4177" s="10">
        <v>1.4142135623730951</v>
      </c>
      <c r="Q4177" s="10">
        <v>1</v>
      </c>
      <c r="R4177" s="10">
        <v>2</v>
      </c>
      <c r="T4177" s="10">
        <v>0</v>
      </c>
      <c r="W4177" s="10">
        <v>0</v>
      </c>
      <c r="Y4177" s="10">
        <v>0</v>
      </c>
      <c r="AB4177" s="10">
        <v>0</v>
      </c>
      <c r="AE4177" s="10">
        <v>0</v>
      </c>
      <c r="AH4177" s="10">
        <v>1</v>
      </c>
      <c r="AQ4177" s="10">
        <v>0</v>
      </c>
      <c r="AR4177" s="10">
        <v>0.4625892562522394</v>
      </c>
      <c r="AS4177" s="10">
        <v>0.4625892562522394</v>
      </c>
      <c r="AT4177" s="10">
        <v>0</v>
      </c>
      <c r="AU4177" s="10">
        <v>0</v>
      </c>
      <c r="AV4177" s="10">
        <v>1.8743986555693002</v>
      </c>
      <c r="AW4177" s="10">
        <v>1.8743986555693002</v>
      </c>
      <c r="AX4177" s="10" t="s">
        <v>33</v>
      </c>
      <c r="AY4177" s="10">
        <v>0</v>
      </c>
      <c r="AZ4177" s="10" t="s">
        <v>33</v>
      </c>
      <c r="BA4177" s="10" t="s">
        <v>33</v>
      </c>
      <c r="BB4177" s="10">
        <v>4172</v>
      </c>
      <c r="BC4177" s="10">
        <v>240</v>
      </c>
      <c r="BE4177" s="10" t="s">
        <v>1039</v>
      </c>
      <c r="BF4177" s="10" t="s">
        <v>4619</v>
      </c>
      <c r="BG4177" s="10">
        <v>4.3193269240592641E-28</v>
      </c>
      <c r="BR4177" s="10" t="s">
        <v>33</v>
      </c>
      <c r="BS4177" s="11" t="s">
        <v>33</v>
      </c>
      <c r="BT4177" s="11" t="s">
        <v>33</v>
      </c>
      <c r="BU4177" s="10">
        <v>4177</v>
      </c>
    </row>
    <row r="4178" spans="1:73" s="10" customFormat="1" x14ac:dyDescent="0.45">
      <c r="A4178" s="10">
        <v>1062</v>
      </c>
      <c r="B4178" s="10">
        <v>4175</v>
      </c>
      <c r="C4178" s="10">
        <v>1062</v>
      </c>
      <c r="D4178" s="10">
        <v>4183</v>
      </c>
      <c r="E4178" s="10" t="s">
        <v>33</v>
      </c>
      <c r="F4178" s="10">
        <v>4175</v>
      </c>
      <c r="G4178" s="10">
        <v>0</v>
      </c>
      <c r="H4178" s="10" t="s">
        <v>33</v>
      </c>
      <c r="I4178" s="10">
        <v>1.3204912638518082E-28</v>
      </c>
      <c r="J4178" s="10" t="s">
        <v>1042</v>
      </c>
      <c r="L4178" s="10">
        <v>1</v>
      </c>
      <c r="M4178" s="10" t="s">
        <v>33</v>
      </c>
      <c r="N4178" s="10">
        <v>1</v>
      </c>
      <c r="O4178" s="10">
        <v>1</v>
      </c>
      <c r="Q4178" s="10">
        <v>1</v>
      </c>
      <c r="T4178" s="10">
        <v>0.31622776601683794</v>
      </c>
      <c r="U4178" s="10">
        <v>0.2</v>
      </c>
      <c r="V4178" s="10">
        <v>0.5</v>
      </c>
      <c r="W4178" s="10">
        <v>1.796136687448926</v>
      </c>
      <c r="X4178" s="10" t="s">
        <v>1008</v>
      </c>
      <c r="Y4178" s="10">
        <v>0.17320508075688773</v>
      </c>
      <c r="Z4178" s="10">
        <v>0.1</v>
      </c>
      <c r="AA4178" s="10">
        <v>0.3</v>
      </c>
      <c r="AB4178" s="10">
        <v>20.781145589211391</v>
      </c>
      <c r="AC4178" s="10">
        <v>0.35</v>
      </c>
      <c r="AE4178" s="10">
        <v>0</v>
      </c>
      <c r="AH4178" s="10">
        <v>1</v>
      </c>
      <c r="AQ4178" s="10">
        <v>0.31622776601683794</v>
      </c>
      <c r="AR4178" s="10">
        <v>37.042045610382836</v>
      </c>
      <c r="AS4178" s="10">
        <v>37.500575871107252</v>
      </c>
      <c r="AT4178" s="10">
        <v>7.4313525013956916</v>
      </c>
      <c r="AU4178" s="10">
        <v>20.781145589211391</v>
      </c>
      <c r="AV4178" s="10">
        <v>588.52329697254481</v>
      </c>
      <c r="AW4178" s="10">
        <v>616.73579506315195</v>
      </c>
      <c r="AX4178" s="10">
        <v>1.3204912638518082E-28</v>
      </c>
      <c r="AY4178" s="10">
        <v>0</v>
      </c>
      <c r="AZ4178" s="10" t="s">
        <v>33</v>
      </c>
      <c r="BA4178" s="10">
        <v>4183</v>
      </c>
      <c r="BB4178" s="10" t="s">
        <v>33</v>
      </c>
      <c r="BC4178" s="10">
        <v>4175</v>
      </c>
      <c r="BE4178" s="10" t="s">
        <v>33</v>
      </c>
      <c r="BF4178" s="10" t="s">
        <v>33</v>
      </c>
      <c r="BG4178" s="10" t="s">
        <v>33</v>
      </c>
      <c r="BR4178" s="10" t="s">
        <v>1042</v>
      </c>
      <c r="BS4178" s="11">
        <v>37.500575871107252</v>
      </c>
      <c r="BT4178" s="11">
        <v>616.73579506315195</v>
      </c>
      <c r="BU4178" s="10">
        <v>4178</v>
      </c>
    </row>
    <row r="4179" spans="1:73" s="10" customFormat="1" x14ac:dyDescent="0.45">
      <c r="A4179" s="10" t="s">
        <v>33</v>
      </c>
      <c r="B4179" s="10" t="s">
        <v>33</v>
      </c>
      <c r="C4179" s="10">
        <v>1062</v>
      </c>
      <c r="D4179" s="10" t="s">
        <v>33</v>
      </c>
      <c r="E4179" s="10">
        <v>4178</v>
      </c>
      <c r="F4179" s="10">
        <v>347</v>
      </c>
      <c r="G4179" s="10">
        <v>0</v>
      </c>
      <c r="H4179" s="10">
        <v>124</v>
      </c>
      <c r="I4179" s="10">
        <v>9.1486318397686869E-29</v>
      </c>
      <c r="J4179" s="10" t="s">
        <v>33</v>
      </c>
      <c r="K4179" s="10" t="s">
        <v>1028</v>
      </c>
      <c r="L4179" s="10" t="s">
        <v>33</v>
      </c>
      <c r="M4179" s="10">
        <v>0.69282032302755092</v>
      </c>
      <c r="N4179" s="10">
        <v>0.69282032302755092</v>
      </c>
      <c r="O4179" s="10">
        <v>0.69282032302755092</v>
      </c>
      <c r="Q4179" s="10">
        <v>0.6</v>
      </c>
      <c r="R4179" s="10">
        <v>0.8</v>
      </c>
      <c r="T4179" s="10">
        <v>0</v>
      </c>
      <c r="W4179" s="10">
        <v>0</v>
      </c>
      <c r="Y4179" s="10">
        <v>0</v>
      </c>
      <c r="AB4179" s="10">
        <v>0</v>
      </c>
      <c r="AE4179" s="10">
        <v>0</v>
      </c>
      <c r="AH4179" s="10">
        <v>1</v>
      </c>
      <c r="AQ4179" s="10">
        <v>0</v>
      </c>
      <c r="AR4179" s="10">
        <v>3.439634273784244</v>
      </c>
      <c r="AS4179" s="10">
        <v>3.439634273784244</v>
      </c>
      <c r="AT4179" s="10">
        <v>0</v>
      </c>
      <c r="AU4179" s="10">
        <v>0</v>
      </c>
      <c r="AV4179" s="10">
        <v>48.085162774479258</v>
      </c>
      <c r="AW4179" s="10">
        <v>48.085162774479258</v>
      </c>
      <c r="AX4179" s="10" t="s">
        <v>33</v>
      </c>
      <c r="AY4179" s="10">
        <v>0</v>
      </c>
      <c r="AZ4179" s="10" t="s">
        <v>33</v>
      </c>
      <c r="BA4179" s="10" t="s">
        <v>33</v>
      </c>
      <c r="BB4179" s="10">
        <v>4178</v>
      </c>
      <c r="BC4179" s="10">
        <v>347</v>
      </c>
      <c r="BE4179" s="10" t="s">
        <v>1042</v>
      </c>
      <c r="BF4179" s="10" t="s">
        <v>4620</v>
      </c>
      <c r="BG4179" s="10">
        <v>4.542007009377353E-28</v>
      </c>
      <c r="BR4179" s="10" t="s">
        <v>33</v>
      </c>
      <c r="BS4179" s="11" t="s">
        <v>33</v>
      </c>
      <c r="BT4179" s="11" t="s">
        <v>33</v>
      </c>
      <c r="BU4179" s="10">
        <v>4179</v>
      </c>
    </row>
    <row r="4180" spans="1:73" s="10" customFormat="1" x14ac:dyDescent="0.45">
      <c r="A4180" s="10" t="s">
        <v>33</v>
      </c>
      <c r="B4180" s="10" t="s">
        <v>33</v>
      </c>
      <c r="C4180" s="10">
        <v>1062</v>
      </c>
      <c r="D4180" s="10" t="s">
        <v>33</v>
      </c>
      <c r="E4180" s="10">
        <v>4178</v>
      </c>
      <c r="F4180" s="10">
        <v>268</v>
      </c>
      <c r="G4180" s="10">
        <v>0</v>
      </c>
      <c r="H4180" s="10">
        <v>102</v>
      </c>
      <c r="I4180" s="10">
        <v>7.8121316698333433E-29</v>
      </c>
      <c r="J4180" s="10" t="s">
        <v>33</v>
      </c>
      <c r="K4180" s="10" t="s">
        <v>982</v>
      </c>
      <c r="L4180" s="10" t="s">
        <v>33</v>
      </c>
      <c r="M4180" s="10">
        <v>0.59160797830996159</v>
      </c>
      <c r="N4180" s="10">
        <v>0.59160797830996159</v>
      </c>
      <c r="O4180" s="10">
        <v>0.59160797830996159</v>
      </c>
      <c r="Q4180" s="10">
        <v>0.5</v>
      </c>
      <c r="R4180" s="10">
        <v>0.7</v>
      </c>
      <c r="T4180" s="10">
        <v>0</v>
      </c>
      <c r="W4180" s="10">
        <v>0</v>
      </c>
      <c r="Y4180" s="10">
        <v>0</v>
      </c>
      <c r="AB4180" s="10">
        <v>0</v>
      </c>
      <c r="AE4180" s="10">
        <v>0</v>
      </c>
      <c r="AH4180" s="10">
        <v>1</v>
      </c>
      <c r="AQ4180" s="10">
        <v>0</v>
      </c>
      <c r="AR4180" s="10">
        <v>31.224980021023548</v>
      </c>
      <c r="AS4180" s="10">
        <v>31.224980021023548</v>
      </c>
      <c r="AT4180" s="10">
        <v>0</v>
      </c>
      <c r="AU4180" s="10">
        <v>0</v>
      </c>
      <c r="AV4180" s="10">
        <v>536.67250774553463</v>
      </c>
      <c r="AW4180" s="10">
        <v>536.67250774553463</v>
      </c>
      <c r="AX4180" s="10" t="s">
        <v>33</v>
      </c>
      <c r="AY4180" s="10">
        <v>0</v>
      </c>
      <c r="AZ4180" s="10" t="s">
        <v>33</v>
      </c>
      <c r="BA4180" s="10" t="s">
        <v>33</v>
      </c>
      <c r="BB4180" s="10">
        <v>4178</v>
      </c>
      <c r="BC4180" s="10">
        <v>268</v>
      </c>
      <c r="BE4180" s="10" t="s">
        <v>1042</v>
      </c>
      <c r="BF4180" s="10" t="s">
        <v>4621</v>
      </c>
      <c r="BG4180" s="10">
        <v>4.1232313331708842E-27</v>
      </c>
      <c r="BR4180" s="10" t="s">
        <v>33</v>
      </c>
      <c r="BS4180" s="11" t="s">
        <v>33</v>
      </c>
      <c r="BT4180" s="11" t="s">
        <v>33</v>
      </c>
      <c r="BU4180" s="10">
        <v>4180</v>
      </c>
    </row>
    <row r="4181" spans="1:73" s="10" customFormat="1" x14ac:dyDescent="0.45">
      <c r="A4181" s="10" t="s">
        <v>33</v>
      </c>
      <c r="B4181" s="10" t="s">
        <v>33</v>
      </c>
      <c r="C4181" s="10">
        <v>1062</v>
      </c>
      <c r="D4181" s="10" t="s">
        <v>33</v>
      </c>
      <c r="E4181" s="10">
        <v>4178</v>
      </c>
      <c r="F4181" s="10">
        <v>24</v>
      </c>
      <c r="G4181" s="10">
        <v>0</v>
      </c>
      <c r="H4181" s="10">
        <v>11</v>
      </c>
      <c r="I4181" s="10">
        <v>3.7349133086688325E-28</v>
      </c>
      <c r="J4181" s="10" t="s">
        <v>33</v>
      </c>
      <c r="K4181" s="10" t="s">
        <v>732</v>
      </c>
      <c r="L4181" s="10" t="s">
        <v>33</v>
      </c>
      <c r="M4181" s="10">
        <v>2.8284271247461903</v>
      </c>
      <c r="N4181" s="10">
        <v>2.8284271247461903</v>
      </c>
      <c r="O4181" s="10">
        <v>2.8284271247461903</v>
      </c>
      <c r="Q4181" s="10">
        <v>2</v>
      </c>
      <c r="R4181" s="10">
        <v>4</v>
      </c>
      <c r="T4181" s="10">
        <v>0</v>
      </c>
      <c r="W4181" s="10">
        <v>0</v>
      </c>
      <c r="Y4181" s="10">
        <v>0</v>
      </c>
      <c r="AB4181" s="10">
        <v>0</v>
      </c>
      <c r="AE4181" s="10">
        <v>0</v>
      </c>
      <c r="AH4181" s="10">
        <v>1</v>
      </c>
      <c r="AQ4181" s="10">
        <v>0</v>
      </c>
      <c r="AR4181" s="10">
        <v>0</v>
      </c>
      <c r="AS4181" s="10">
        <v>0</v>
      </c>
      <c r="AT4181" s="10">
        <v>0</v>
      </c>
      <c r="AU4181" s="10">
        <v>0</v>
      </c>
      <c r="AV4181" s="10">
        <v>2.8284271247461903</v>
      </c>
      <c r="AW4181" s="10">
        <v>2.8284271247461903</v>
      </c>
      <c r="AX4181" s="10" t="s">
        <v>33</v>
      </c>
      <c r="AY4181" s="10">
        <v>0</v>
      </c>
      <c r="AZ4181" s="10" t="s">
        <v>33</v>
      </c>
      <c r="BA4181" s="10" t="s">
        <v>33</v>
      </c>
      <c r="BB4181" s="10">
        <v>4178</v>
      </c>
      <c r="BC4181" s="10">
        <v>24</v>
      </c>
      <c r="BE4181" s="10" t="s">
        <v>1042</v>
      </c>
      <c r="BF4181" s="10" t="s">
        <v>4622</v>
      </c>
      <c r="BG4181" s="10">
        <v>0</v>
      </c>
      <c r="BR4181" s="10" t="s">
        <v>33</v>
      </c>
      <c r="BS4181" s="11" t="s">
        <v>33</v>
      </c>
      <c r="BT4181" s="11" t="s">
        <v>33</v>
      </c>
      <c r="BU4181" s="10">
        <v>4181</v>
      </c>
    </row>
    <row r="4182" spans="1:73" s="10" customFormat="1" x14ac:dyDescent="0.45">
      <c r="A4182" s="10" t="s">
        <v>33</v>
      </c>
      <c r="B4182" s="10" t="s">
        <v>33</v>
      </c>
      <c r="C4182" s="10">
        <v>1062</v>
      </c>
      <c r="D4182" s="10" t="s">
        <v>33</v>
      </c>
      <c r="E4182" s="10">
        <v>4178</v>
      </c>
      <c r="F4182" s="10">
        <v>240</v>
      </c>
      <c r="G4182" s="10">
        <v>0</v>
      </c>
      <c r="H4182" s="10">
        <v>95</v>
      </c>
      <c r="I4182" s="10">
        <v>9.3372832716720813E-29</v>
      </c>
      <c r="J4182" s="10" t="s">
        <v>33</v>
      </c>
      <c r="K4182" s="10" t="s">
        <v>1019</v>
      </c>
      <c r="L4182" s="10" t="s">
        <v>33</v>
      </c>
      <c r="M4182" s="10">
        <v>0.70710678118654757</v>
      </c>
      <c r="N4182" s="10">
        <v>0.70710678118654757</v>
      </c>
      <c r="O4182" s="10">
        <v>0.70710678118654757</v>
      </c>
      <c r="Q4182" s="10">
        <v>0.5</v>
      </c>
      <c r="R4182" s="10">
        <v>1</v>
      </c>
      <c r="T4182" s="10">
        <v>0</v>
      </c>
      <c r="W4182" s="10">
        <v>0</v>
      </c>
      <c r="Y4182" s="10">
        <v>0</v>
      </c>
      <c r="AB4182" s="10">
        <v>0</v>
      </c>
      <c r="AE4182" s="10">
        <v>0</v>
      </c>
      <c r="AH4182" s="10">
        <v>1</v>
      </c>
      <c r="AQ4182" s="10">
        <v>0</v>
      </c>
      <c r="AR4182" s="10">
        <v>0.2312946281261197</v>
      </c>
      <c r="AS4182" s="10">
        <v>0.2312946281261197</v>
      </c>
      <c r="AT4182" s="10">
        <v>0</v>
      </c>
      <c r="AU4182" s="10">
        <v>0</v>
      </c>
      <c r="AV4182" s="10">
        <v>0.93719932778465009</v>
      </c>
      <c r="AW4182" s="10">
        <v>0.93719932778465009</v>
      </c>
      <c r="AX4182" s="10" t="s">
        <v>33</v>
      </c>
      <c r="AY4182" s="10">
        <v>0</v>
      </c>
      <c r="AZ4182" s="10" t="s">
        <v>33</v>
      </c>
      <c r="BA4182" s="10" t="s">
        <v>33</v>
      </c>
      <c r="BB4182" s="10">
        <v>4178</v>
      </c>
      <c r="BC4182" s="10">
        <v>240</v>
      </c>
      <c r="BE4182" s="10" t="s">
        <v>1042</v>
      </c>
      <c r="BF4182" s="10" t="s">
        <v>4623</v>
      </c>
      <c r="BG4182" s="10">
        <v>3.054225358163938E-29</v>
      </c>
      <c r="BR4182" s="10" t="s">
        <v>33</v>
      </c>
      <c r="BS4182" s="11" t="s">
        <v>33</v>
      </c>
      <c r="BT4182" s="11" t="s">
        <v>33</v>
      </c>
      <c r="BU4182" s="10">
        <v>4182</v>
      </c>
    </row>
    <row r="4183" spans="1:73" s="10" customFormat="1" x14ac:dyDescent="0.45">
      <c r="A4183" s="10">
        <v>1063</v>
      </c>
      <c r="B4183" s="10" t="s">
        <v>33</v>
      </c>
      <c r="C4183" s="10">
        <v>1062</v>
      </c>
      <c r="D4183" s="10">
        <v>4189</v>
      </c>
      <c r="E4183" s="10" t="s">
        <v>33</v>
      </c>
      <c r="F4183" s="10" t="s">
        <v>33</v>
      </c>
      <c r="G4183" s="10" t="e">
        <v>#VALUE!</v>
      </c>
      <c r="H4183" s="10" t="s">
        <v>33</v>
      </c>
      <c r="I4183" s="10">
        <v>1</v>
      </c>
      <c r="J4183" s="10" t="s">
        <v>1045</v>
      </c>
      <c r="L4183" s="10">
        <v>1</v>
      </c>
      <c r="M4183" s="10" t="s">
        <v>33</v>
      </c>
      <c r="N4183" s="10">
        <v>1</v>
      </c>
      <c r="O4183" s="10">
        <v>1</v>
      </c>
      <c r="P4183" s="10">
        <v>1</v>
      </c>
      <c r="Q4183" s="10">
        <v>1</v>
      </c>
      <c r="T4183" s="10">
        <v>0</v>
      </c>
      <c r="W4183" s="10">
        <v>0</v>
      </c>
      <c r="Y4183" s="10">
        <v>0</v>
      </c>
      <c r="AB4183" s="10">
        <v>0</v>
      </c>
      <c r="AE4183" s="10">
        <v>0</v>
      </c>
      <c r="AH4183" s="10">
        <v>1</v>
      </c>
      <c r="AQ4183" s="10">
        <v>0.19319741693800907</v>
      </c>
      <c r="AR4183" s="10">
        <v>0.9114325936703882</v>
      </c>
      <c r="AS4183" s="10">
        <v>1.1915688482305014</v>
      </c>
      <c r="AT4183" s="10">
        <v>4.5401392980432131</v>
      </c>
      <c r="AU4183" s="10">
        <v>21.137529531315778</v>
      </c>
      <c r="AV4183" s="10">
        <v>11.410168223284597</v>
      </c>
      <c r="AW4183" s="10">
        <v>37.087837052643593</v>
      </c>
      <c r="AX4183" s="10">
        <v>1</v>
      </c>
      <c r="AY4183" s="10">
        <v>0</v>
      </c>
      <c r="AZ4183" s="10" t="s">
        <v>33</v>
      </c>
      <c r="BA4183" s="10">
        <v>4189</v>
      </c>
      <c r="BB4183" s="10" t="s">
        <v>33</v>
      </c>
      <c r="BC4183" s="10" t="s">
        <v>33</v>
      </c>
      <c r="BE4183" s="10" t="s">
        <v>33</v>
      </c>
      <c r="BF4183" s="10" t="s">
        <v>33</v>
      </c>
      <c r="BG4183" s="10" t="s">
        <v>33</v>
      </c>
      <c r="BR4183" s="10" t="s">
        <v>1044</v>
      </c>
      <c r="BS4183" s="11">
        <v>1.1915688482305014</v>
      </c>
      <c r="BT4183" s="11">
        <v>37.087837052643593</v>
      </c>
      <c r="BU4183" s="10">
        <v>4183</v>
      </c>
    </row>
    <row r="4184" spans="1:73" s="10" customFormat="1" x14ac:dyDescent="0.45">
      <c r="A4184" s="10" t="s">
        <v>33</v>
      </c>
      <c r="B4184" s="10" t="s">
        <v>33</v>
      </c>
      <c r="C4184" s="10">
        <v>1063</v>
      </c>
      <c r="D4184" s="10" t="s">
        <v>33</v>
      </c>
      <c r="E4184" s="10">
        <v>4183</v>
      </c>
      <c r="F4184" s="10">
        <v>4189</v>
      </c>
      <c r="G4184" s="10">
        <v>0</v>
      </c>
      <c r="H4184" s="10">
        <v>1064</v>
      </c>
      <c r="I4184" s="10">
        <v>0.49504950495049505</v>
      </c>
      <c r="J4184" s="10" t="s">
        <v>33</v>
      </c>
      <c r="K4184" s="10" t="s">
        <v>1047</v>
      </c>
      <c r="L4184" s="10" t="s">
        <v>33</v>
      </c>
      <c r="M4184" s="10">
        <v>0.49504950495049505</v>
      </c>
      <c r="N4184" s="10">
        <v>0.49504950495049505</v>
      </c>
      <c r="O4184" s="10">
        <v>0.49504950495049505</v>
      </c>
      <c r="Q4184" s="10">
        <v>0.49504950495049505</v>
      </c>
      <c r="T4184" s="10">
        <v>0</v>
      </c>
      <c r="W4184" s="10">
        <v>0</v>
      </c>
      <c r="Y4184" s="10">
        <v>0</v>
      </c>
      <c r="AB4184" s="10">
        <v>0</v>
      </c>
      <c r="AE4184" s="10">
        <v>0</v>
      </c>
      <c r="AH4184" s="10">
        <v>1</v>
      </c>
      <c r="AQ4184" s="10">
        <v>5.8354072095754793E-2</v>
      </c>
      <c r="AR4184" s="10">
        <v>0.42080099301873353</v>
      </c>
      <c r="AS4184" s="10">
        <v>0.505414397557578</v>
      </c>
      <c r="AT4184" s="10">
        <v>1.3713206942502376</v>
      </c>
      <c r="AU4184" s="10">
        <v>1.5504921135522856</v>
      </c>
      <c r="AV4184" s="10">
        <v>4.7408709284895254</v>
      </c>
      <c r="AW4184" s="10">
        <v>7.662683736292049</v>
      </c>
      <c r="AX4184" s="10" t="s">
        <v>33</v>
      </c>
      <c r="AY4184" s="10">
        <v>0</v>
      </c>
      <c r="AZ4184" s="10" t="s">
        <v>33</v>
      </c>
      <c r="BA4184" s="10" t="s">
        <v>33</v>
      </c>
      <c r="BB4184" s="10">
        <v>4183</v>
      </c>
      <c r="BC4184" s="10">
        <v>4189</v>
      </c>
      <c r="BE4184" s="10" t="s">
        <v>1044</v>
      </c>
      <c r="BF4184" s="10" t="s">
        <v>1046</v>
      </c>
      <c r="BG4184" s="10">
        <v>0.505414397557578</v>
      </c>
      <c r="BR4184" s="10" t="s">
        <v>33</v>
      </c>
      <c r="BS4184" s="11" t="s">
        <v>33</v>
      </c>
      <c r="BT4184" s="11" t="s">
        <v>33</v>
      </c>
      <c r="BU4184" s="10">
        <v>4184</v>
      </c>
    </row>
    <row r="4185" spans="1:73" s="10" customFormat="1" x14ac:dyDescent="0.45">
      <c r="A4185" s="10" t="s">
        <v>33</v>
      </c>
      <c r="B4185" s="10" t="s">
        <v>33</v>
      </c>
      <c r="C4185" s="10">
        <v>1064</v>
      </c>
      <c r="D4185" s="10" t="s">
        <v>33</v>
      </c>
      <c r="E4185" s="10">
        <v>4183</v>
      </c>
      <c r="F4185" s="10">
        <v>4193</v>
      </c>
      <c r="G4185" s="10" t="e">
        <v>#VALUE!</v>
      </c>
      <c r="H4185" s="10">
        <v>1065</v>
      </c>
      <c r="I4185" s="10">
        <v>0.29702970297029702</v>
      </c>
      <c r="J4185" s="10" t="s">
        <v>33</v>
      </c>
      <c r="K4185" s="10" t="s">
        <v>1049</v>
      </c>
      <c r="L4185" s="10" t="s">
        <v>33</v>
      </c>
      <c r="M4185" s="10">
        <v>0.29702970297029702</v>
      </c>
      <c r="N4185" s="10">
        <v>0.29702970297029702</v>
      </c>
      <c r="O4185" s="10">
        <v>0.29702970297029702</v>
      </c>
      <c r="Q4185" s="10">
        <v>0.29702970297029702</v>
      </c>
      <c r="T4185" s="10">
        <v>0</v>
      </c>
      <c r="W4185" s="10">
        <v>0</v>
      </c>
      <c r="Y4185" s="10">
        <v>0</v>
      </c>
      <c r="AB4185" s="10">
        <v>0</v>
      </c>
      <c r="AE4185" s="10">
        <v>0</v>
      </c>
      <c r="AH4185" s="10">
        <v>1</v>
      </c>
      <c r="AQ4185" s="10">
        <v>0.1098170787311657</v>
      </c>
      <c r="AR4185" s="10">
        <v>0.41207013087513283</v>
      </c>
      <c r="AS4185" s="10">
        <v>0.57130489503532311</v>
      </c>
      <c r="AT4185" s="10">
        <v>2.5807013501823937</v>
      </c>
      <c r="AU4185" s="10">
        <v>2.6227594063202133</v>
      </c>
      <c r="AV4185" s="10">
        <v>6.03032381857785</v>
      </c>
      <c r="AW4185" s="10">
        <v>11.233784575080456</v>
      </c>
      <c r="AX4185" s="10" t="s">
        <v>33</v>
      </c>
      <c r="AY4185" s="10">
        <v>0</v>
      </c>
      <c r="AZ4185" s="10" t="s">
        <v>33</v>
      </c>
      <c r="BA4185" s="10" t="s">
        <v>33</v>
      </c>
      <c r="BB4185" s="10">
        <v>4183</v>
      </c>
      <c r="BC4185" s="10">
        <v>4193</v>
      </c>
      <c r="BE4185" s="10" t="s">
        <v>1044</v>
      </c>
      <c r="BF4185" s="10" t="s">
        <v>1048</v>
      </c>
      <c r="BG4185" s="10">
        <v>0.57130489503532311</v>
      </c>
      <c r="BR4185" s="10" t="s">
        <v>33</v>
      </c>
      <c r="BS4185" s="11" t="s">
        <v>33</v>
      </c>
      <c r="BT4185" s="11" t="s">
        <v>33</v>
      </c>
      <c r="BU4185" s="10">
        <v>4185</v>
      </c>
    </row>
    <row r="4186" spans="1:73" s="10" customFormat="1" x14ac:dyDescent="0.45">
      <c r="A4186" s="10" t="s">
        <v>33</v>
      </c>
      <c r="B4186" s="10" t="s">
        <v>33</v>
      </c>
      <c r="C4186" s="10">
        <v>1065</v>
      </c>
      <c r="D4186" s="10" t="s">
        <v>33</v>
      </c>
      <c r="E4186" s="10">
        <v>4183</v>
      </c>
      <c r="F4186" s="10">
        <v>4195</v>
      </c>
      <c r="G4186" s="10" t="e">
        <v>#VALUE!</v>
      </c>
      <c r="H4186" s="10">
        <v>1066</v>
      </c>
      <c r="I4186" s="10">
        <v>0.198019801980198</v>
      </c>
      <c r="J4186" s="10" t="s">
        <v>33</v>
      </c>
      <c r="K4186" s="10" t="s">
        <v>1051</v>
      </c>
      <c r="L4186" s="10" t="s">
        <v>33</v>
      </c>
      <c r="M4186" s="10">
        <v>0.198019801980198</v>
      </c>
      <c r="N4186" s="10">
        <v>0.198019801980198</v>
      </c>
      <c r="O4186" s="10">
        <v>0.198019801980198</v>
      </c>
      <c r="Q4186" s="10">
        <v>0.198019801980198</v>
      </c>
      <c r="T4186" s="10">
        <v>0</v>
      </c>
      <c r="W4186" s="10">
        <v>0</v>
      </c>
      <c r="Y4186" s="10">
        <v>0</v>
      </c>
      <c r="AB4186" s="10">
        <v>0</v>
      </c>
      <c r="AE4186" s="10">
        <v>0</v>
      </c>
      <c r="AH4186" s="10">
        <v>1</v>
      </c>
      <c r="AQ4186" s="10">
        <v>1.1155047415893298E-2</v>
      </c>
      <c r="AR4186" s="10">
        <v>1.1693411181150358E-2</v>
      </c>
      <c r="AS4186" s="10">
        <v>2.7868229934195639E-2</v>
      </c>
      <c r="AT4186" s="10">
        <v>0.26214361427349253</v>
      </c>
      <c r="AU4186" s="10">
        <v>4.8963330107443331E-2</v>
      </c>
      <c r="AV4186" s="10">
        <v>0.24740173709588564</v>
      </c>
      <c r="AW4186" s="10">
        <v>0.55850868147682153</v>
      </c>
      <c r="AX4186" s="10" t="s">
        <v>33</v>
      </c>
      <c r="AY4186" s="10">
        <v>0</v>
      </c>
      <c r="AZ4186" s="10" t="s">
        <v>33</v>
      </c>
      <c r="BA4186" s="10" t="s">
        <v>33</v>
      </c>
      <c r="BB4186" s="10">
        <v>4183</v>
      </c>
      <c r="BC4186" s="10">
        <v>4195</v>
      </c>
      <c r="BE4186" s="10" t="s">
        <v>1044</v>
      </c>
      <c r="BF4186" s="10" t="s">
        <v>1050</v>
      </c>
      <c r="BG4186" s="10">
        <v>2.7868229934195639E-2</v>
      </c>
      <c r="BR4186" s="10" t="s">
        <v>33</v>
      </c>
      <c r="BS4186" s="11" t="s">
        <v>33</v>
      </c>
      <c r="BT4186" s="11" t="s">
        <v>33</v>
      </c>
      <c r="BU4186" s="10">
        <v>4186</v>
      </c>
    </row>
    <row r="4187" spans="1:73" s="10" customFormat="1" x14ac:dyDescent="0.45">
      <c r="A4187" s="10" t="s">
        <v>33</v>
      </c>
      <c r="B4187" s="10" t="s">
        <v>33</v>
      </c>
      <c r="C4187" s="10">
        <v>1066</v>
      </c>
      <c r="D4187" s="10" t="s">
        <v>33</v>
      </c>
      <c r="E4187" s="10">
        <v>4183</v>
      </c>
      <c r="F4187" s="10">
        <v>4197</v>
      </c>
      <c r="G4187" s="10">
        <v>0</v>
      </c>
      <c r="H4187" s="10">
        <v>1067</v>
      </c>
      <c r="I4187" s="10">
        <v>9.9009900990099011E-3</v>
      </c>
      <c r="J4187" s="10" t="s">
        <v>33</v>
      </c>
      <c r="K4187" s="10" t="s">
        <v>1053</v>
      </c>
      <c r="L4187" s="10" t="s">
        <v>33</v>
      </c>
      <c r="M4187" s="10">
        <v>9.9009900990099011E-3</v>
      </c>
      <c r="N4187" s="10">
        <v>9.9009900990099011E-3</v>
      </c>
      <c r="O4187" s="10">
        <v>9.9009900990099011E-3</v>
      </c>
      <c r="Q4187" s="10">
        <v>9.9009900990099011E-3</v>
      </c>
      <c r="T4187" s="10">
        <v>0</v>
      </c>
      <c r="W4187" s="10">
        <v>0</v>
      </c>
      <c r="Y4187" s="10">
        <v>0</v>
      </c>
      <c r="AB4187" s="10">
        <v>0</v>
      </c>
      <c r="AE4187" s="10">
        <v>0</v>
      </c>
      <c r="AH4187" s="10">
        <v>1</v>
      </c>
      <c r="AQ4187" s="10">
        <v>1.2789374839718447E-2</v>
      </c>
      <c r="AR4187" s="10">
        <v>6.1763510764274859E-2</v>
      </c>
      <c r="AS4187" s="10">
        <v>8.0308104281866605E-2</v>
      </c>
      <c r="AT4187" s="10">
        <v>0.30055030873338351</v>
      </c>
      <c r="AU4187" s="10">
        <v>16.890886765142831</v>
      </c>
      <c r="AV4187" s="10">
        <v>0.34302962807804271</v>
      </c>
      <c r="AW4187" s="10">
        <v>17.534466701954258</v>
      </c>
      <c r="AX4187" s="10" t="s">
        <v>33</v>
      </c>
      <c r="AY4187" s="10">
        <v>0</v>
      </c>
      <c r="AZ4187" s="10" t="s">
        <v>33</v>
      </c>
      <c r="BA4187" s="10" t="s">
        <v>33</v>
      </c>
      <c r="BB4187" s="10">
        <v>4183</v>
      </c>
      <c r="BC4187" s="10">
        <v>4197</v>
      </c>
      <c r="BE4187" s="10" t="s">
        <v>1044</v>
      </c>
      <c r="BF4187" s="10" t="s">
        <v>1052</v>
      </c>
      <c r="BG4187" s="10">
        <v>8.0308104281866605E-2</v>
      </c>
      <c r="BR4187" s="10" t="s">
        <v>33</v>
      </c>
      <c r="BS4187" s="11" t="s">
        <v>33</v>
      </c>
      <c r="BT4187" s="11" t="s">
        <v>33</v>
      </c>
      <c r="BU4187" s="10">
        <v>4187</v>
      </c>
    </row>
    <row r="4188" spans="1:73" s="10" customFormat="1" x14ac:dyDescent="0.45">
      <c r="A4188" s="10" t="s">
        <v>33</v>
      </c>
      <c r="B4188" s="10" t="s">
        <v>33</v>
      </c>
      <c r="C4188" s="10">
        <v>1067</v>
      </c>
      <c r="D4188" s="10" t="s">
        <v>33</v>
      </c>
      <c r="E4188" s="10">
        <v>4183</v>
      </c>
      <c r="F4188" s="10">
        <v>4202</v>
      </c>
      <c r="G4188" s="10" t="e">
        <v>#VALUE!</v>
      </c>
      <c r="H4188" s="10">
        <v>1068</v>
      </c>
      <c r="I4188" s="10">
        <v>3.3003300330033004E-3</v>
      </c>
      <c r="J4188" s="10" t="s">
        <v>33</v>
      </c>
      <c r="K4188" s="10" t="s">
        <v>1055</v>
      </c>
      <c r="L4188" s="10" t="s">
        <v>33</v>
      </c>
      <c r="M4188" s="10">
        <v>3.3003300330033004E-3</v>
      </c>
      <c r="N4188" s="10">
        <v>3.3003300330033004E-3</v>
      </c>
      <c r="O4188" s="10">
        <v>3.3003300330033004E-3</v>
      </c>
      <c r="Q4188" s="10">
        <v>3.3003300330033004E-3</v>
      </c>
      <c r="T4188" s="10">
        <v>0</v>
      </c>
      <c r="W4188" s="10">
        <v>0</v>
      </c>
      <c r="Y4188" s="10">
        <v>0</v>
      </c>
      <c r="AB4188" s="10">
        <v>0</v>
      </c>
      <c r="AE4188" s="10">
        <v>0</v>
      </c>
      <c r="AH4188" s="10">
        <v>1</v>
      </c>
      <c r="AQ4188" s="10">
        <v>1.0818438554768188E-3</v>
      </c>
      <c r="AR4188" s="10">
        <v>5.1045478310965814E-3</v>
      </c>
      <c r="AS4188" s="10">
        <v>6.6732214215379686E-3</v>
      </c>
      <c r="AT4188" s="10">
        <v>2.5423330603705243E-2</v>
      </c>
      <c r="AU4188" s="10">
        <v>2.4427916193004162E-2</v>
      </c>
      <c r="AV4188" s="10">
        <v>4.8542111043292306E-2</v>
      </c>
      <c r="AW4188" s="10">
        <v>9.8393357840001722E-2</v>
      </c>
      <c r="AX4188" s="10" t="s">
        <v>33</v>
      </c>
      <c r="AY4188" s="10">
        <v>0</v>
      </c>
      <c r="AZ4188" s="10" t="s">
        <v>33</v>
      </c>
      <c r="BA4188" s="10" t="s">
        <v>33</v>
      </c>
      <c r="BB4188" s="10">
        <v>4183</v>
      </c>
      <c r="BC4188" s="10">
        <v>4202</v>
      </c>
      <c r="BE4188" s="10" t="s">
        <v>1044</v>
      </c>
      <c r="BF4188" s="10" t="s">
        <v>1054</v>
      </c>
      <c r="BG4188" s="10">
        <v>6.6732214215379686E-3</v>
      </c>
      <c r="BR4188" s="10" t="s">
        <v>33</v>
      </c>
      <c r="BS4188" s="11" t="s">
        <v>33</v>
      </c>
      <c r="BT4188" s="11" t="s">
        <v>33</v>
      </c>
      <c r="BU4188" s="10">
        <v>4188</v>
      </c>
    </row>
    <row r="4189" spans="1:73" s="10" customFormat="1" x14ac:dyDescent="0.45">
      <c r="A4189" s="10">
        <v>1064</v>
      </c>
      <c r="B4189" s="10">
        <v>4184</v>
      </c>
      <c r="C4189" s="10">
        <v>1068</v>
      </c>
      <c r="D4189" s="10">
        <v>4193</v>
      </c>
      <c r="E4189" s="10" t="s">
        <v>33</v>
      </c>
      <c r="F4189" s="10">
        <v>4184</v>
      </c>
      <c r="G4189" s="10">
        <v>0</v>
      </c>
      <c r="H4189" s="10" t="s">
        <v>33</v>
      </c>
      <c r="I4189" s="10">
        <v>0.49504950495049505</v>
      </c>
      <c r="J4189" s="10" t="s">
        <v>1046</v>
      </c>
      <c r="L4189" s="10">
        <v>1</v>
      </c>
      <c r="M4189" s="10" t="s">
        <v>33</v>
      </c>
      <c r="N4189" s="10">
        <v>1</v>
      </c>
      <c r="O4189" s="10">
        <v>1</v>
      </c>
      <c r="P4189" s="10" t="s">
        <v>1190</v>
      </c>
      <c r="Q4189" s="10">
        <v>1</v>
      </c>
      <c r="T4189" s="10">
        <v>3.1622776601683794E-3</v>
      </c>
      <c r="U4189" s="10">
        <v>2E-3</v>
      </c>
      <c r="V4189" s="10">
        <v>5.0000000000000001E-3</v>
      </c>
      <c r="W4189" s="10">
        <v>9.5317994103946604E-2</v>
      </c>
      <c r="X4189" s="10" t="s">
        <v>1056</v>
      </c>
      <c r="Y4189" s="10">
        <v>1.4142135623730951E-2</v>
      </c>
      <c r="Z4189" s="10">
        <v>0.01</v>
      </c>
      <c r="AA4189" s="10">
        <v>0.02</v>
      </c>
      <c r="AB4189" s="10">
        <v>0.77633253506471056</v>
      </c>
      <c r="AE4189" s="10">
        <v>1.4142135623730951</v>
      </c>
      <c r="AF4189" s="10">
        <v>1</v>
      </c>
      <c r="AG4189" s="10">
        <v>2</v>
      </c>
      <c r="AH4189" s="10">
        <v>1</v>
      </c>
      <c r="AQ4189" s="10">
        <v>0.11787522563342469</v>
      </c>
      <c r="AR4189" s="10">
        <v>0.85001800589784171</v>
      </c>
      <c r="AS4189" s="10">
        <v>1.0209370830663076</v>
      </c>
      <c r="AT4189" s="10">
        <v>2.7700678023854803</v>
      </c>
      <c r="AU4189" s="10">
        <v>3.131994069375617</v>
      </c>
      <c r="AV4189" s="10">
        <v>9.576559275548842</v>
      </c>
      <c r="AW4189" s="10">
        <v>15.478621147309939</v>
      </c>
      <c r="AX4189" s="10">
        <v>0.49504950495049505</v>
      </c>
      <c r="AY4189" s="10">
        <v>0</v>
      </c>
      <c r="AZ4189" s="10" t="s">
        <v>33</v>
      </c>
      <c r="BA4189" s="10">
        <v>4193</v>
      </c>
      <c r="BB4189" s="10" t="s">
        <v>33</v>
      </c>
      <c r="BC4189" s="10">
        <v>4184</v>
      </c>
      <c r="BE4189" s="10" t="s">
        <v>33</v>
      </c>
      <c r="BF4189" s="10" t="s">
        <v>33</v>
      </c>
      <c r="BG4189" s="10" t="s">
        <v>33</v>
      </c>
      <c r="BR4189" s="10" t="s">
        <v>1046</v>
      </c>
      <c r="BS4189" s="11">
        <v>1.0209370830663076</v>
      </c>
      <c r="BT4189" s="11">
        <v>15.478621147309939</v>
      </c>
      <c r="BU4189" s="10">
        <v>4189</v>
      </c>
    </row>
    <row r="4190" spans="1:73" s="10" customFormat="1" x14ac:dyDescent="0.45">
      <c r="A4190" s="10" t="s">
        <v>33</v>
      </c>
      <c r="B4190" s="10" t="s">
        <v>33</v>
      </c>
      <c r="C4190" s="10">
        <v>1068</v>
      </c>
      <c r="D4190" s="10" t="s">
        <v>33</v>
      </c>
      <c r="E4190" s="10">
        <v>4189</v>
      </c>
      <c r="F4190" s="10">
        <v>1026</v>
      </c>
      <c r="G4190" s="10">
        <v>0</v>
      </c>
      <c r="H4190" s="10">
        <v>272</v>
      </c>
      <c r="I4190" s="10">
        <v>0.15654839901823661</v>
      </c>
      <c r="J4190" s="10" t="s">
        <v>33</v>
      </c>
      <c r="K4190" s="10" t="s">
        <v>1057</v>
      </c>
      <c r="L4190" s="10" t="s">
        <v>33</v>
      </c>
      <c r="M4190" s="10">
        <v>0.31622776601683794</v>
      </c>
      <c r="N4190" s="10">
        <v>0.31622776601683794</v>
      </c>
      <c r="O4190" s="10">
        <v>0.31622776601683794</v>
      </c>
      <c r="P4190" s="10" t="s">
        <v>1191</v>
      </c>
      <c r="Q4190" s="10">
        <v>0.2</v>
      </c>
      <c r="R4190" s="10">
        <v>0.5</v>
      </c>
      <c r="T4190" s="10">
        <v>0</v>
      </c>
      <c r="W4190" s="10">
        <v>0</v>
      </c>
      <c r="Y4190" s="10">
        <v>0</v>
      </c>
      <c r="AB4190" s="10">
        <v>0</v>
      </c>
      <c r="AE4190" s="10">
        <v>0</v>
      </c>
      <c r="AH4190" s="10">
        <v>1</v>
      </c>
      <c r="AQ4190" s="10">
        <v>3.9929123469166897E-2</v>
      </c>
      <c r="AR4190" s="10">
        <v>0.53871242766946148</v>
      </c>
      <c r="AS4190" s="10">
        <v>0.59660965669975352</v>
      </c>
      <c r="AT4190" s="10">
        <v>0.93833440152542202</v>
      </c>
      <c r="AU4190" s="10">
        <v>0.16413848770092293</v>
      </c>
      <c r="AV4190" s="10">
        <v>5.3895846499775732</v>
      </c>
      <c r="AW4190" s="10">
        <v>6.4920575392039179</v>
      </c>
      <c r="AX4190" s="10" t="s">
        <v>33</v>
      </c>
      <c r="AY4190" s="10">
        <v>0</v>
      </c>
      <c r="AZ4190" s="10" t="s">
        <v>33</v>
      </c>
      <c r="BA4190" s="10" t="s">
        <v>33</v>
      </c>
      <c r="BB4190" s="10">
        <v>4189</v>
      </c>
      <c r="BC4190" s="10">
        <v>1026</v>
      </c>
      <c r="BE4190" s="10" t="s">
        <v>1046</v>
      </c>
      <c r="BF4190" s="10" t="s">
        <v>4624</v>
      </c>
      <c r="BG4190" s="10">
        <v>0.29535131519789776</v>
      </c>
      <c r="BR4190" s="10" t="s">
        <v>33</v>
      </c>
      <c r="BS4190" s="11" t="s">
        <v>33</v>
      </c>
      <c r="BT4190" s="11" t="s">
        <v>33</v>
      </c>
      <c r="BU4190" s="10">
        <v>4190</v>
      </c>
    </row>
    <row r="4191" spans="1:73" s="10" customFormat="1" x14ac:dyDescent="0.45">
      <c r="A4191" s="10" t="s">
        <v>33</v>
      </c>
      <c r="B4191" s="10" t="s">
        <v>33</v>
      </c>
      <c r="C4191" s="10">
        <v>1068</v>
      </c>
      <c r="D4191" s="10" t="s">
        <v>33</v>
      </c>
      <c r="E4191" s="10">
        <v>4189</v>
      </c>
      <c r="F4191" s="10">
        <v>1021</v>
      </c>
      <c r="G4191" s="10">
        <v>0</v>
      </c>
      <c r="H4191" s="10">
        <v>271</v>
      </c>
      <c r="I4191" s="10">
        <v>1.5654839901823658E-2</v>
      </c>
      <c r="J4191" s="10" t="s">
        <v>33</v>
      </c>
      <c r="K4191" s="10" t="s">
        <v>1058</v>
      </c>
      <c r="L4191" s="10" t="s">
        <v>33</v>
      </c>
      <c r="M4191" s="10">
        <v>3.1622776601683791E-2</v>
      </c>
      <c r="N4191" s="10">
        <v>3.1622776601683791E-2</v>
      </c>
      <c r="O4191" s="10">
        <v>3.1622776601683791E-2</v>
      </c>
      <c r="P4191" s="10" t="s">
        <v>1191</v>
      </c>
      <c r="Q4191" s="10">
        <v>0.02</v>
      </c>
      <c r="R4191" s="10">
        <v>0.05</v>
      </c>
      <c r="T4191" s="10">
        <v>0</v>
      </c>
      <c r="W4191" s="10">
        <v>0</v>
      </c>
      <c r="Y4191" s="10">
        <v>0</v>
      </c>
      <c r="AB4191" s="10">
        <v>0</v>
      </c>
      <c r="AE4191" s="10">
        <v>0</v>
      </c>
      <c r="AH4191" s="10">
        <v>1</v>
      </c>
      <c r="AQ4191" s="10">
        <v>5.7765632765462142E-2</v>
      </c>
      <c r="AR4191" s="10">
        <v>0.16909036190553056</v>
      </c>
      <c r="AS4191" s="10">
        <v>0.25285052941545066</v>
      </c>
      <c r="AT4191" s="10">
        <v>1.3574923699883603</v>
      </c>
      <c r="AU4191" s="10">
        <v>1.9911986741723771</v>
      </c>
      <c r="AV4191" s="10">
        <v>1.6273505305298792</v>
      </c>
      <c r="AW4191" s="10">
        <v>4.9760415746906164</v>
      </c>
      <c r="AX4191" s="10" t="s">
        <v>33</v>
      </c>
      <c r="AY4191" s="10">
        <v>0</v>
      </c>
      <c r="AZ4191" s="10" t="s">
        <v>33</v>
      </c>
      <c r="BA4191" s="10" t="s">
        <v>33</v>
      </c>
      <c r="BB4191" s="10">
        <v>4189</v>
      </c>
      <c r="BC4191" s="10">
        <v>1021</v>
      </c>
      <c r="BE4191" s="10" t="s">
        <v>1046</v>
      </c>
      <c r="BF4191" s="10" t="s">
        <v>4625</v>
      </c>
      <c r="BG4191" s="10">
        <v>0.12517352941358945</v>
      </c>
      <c r="BR4191" s="10" t="s">
        <v>33</v>
      </c>
      <c r="BS4191" s="11" t="s">
        <v>33</v>
      </c>
      <c r="BT4191" s="11" t="s">
        <v>33</v>
      </c>
      <c r="BU4191" s="10">
        <v>4191</v>
      </c>
    </row>
    <row r="4192" spans="1:73" s="10" customFormat="1" x14ac:dyDescent="0.45">
      <c r="A4192" s="10" t="s">
        <v>33</v>
      </c>
      <c r="B4192" s="10" t="s">
        <v>33</v>
      </c>
      <c r="C4192" s="10">
        <v>1068</v>
      </c>
      <c r="D4192" s="10" t="s">
        <v>33</v>
      </c>
      <c r="E4192" s="10">
        <v>4189</v>
      </c>
      <c r="F4192" s="10">
        <v>3639</v>
      </c>
      <c r="G4192" s="10">
        <v>0</v>
      </c>
      <c r="H4192" s="10">
        <v>280</v>
      </c>
      <c r="I4192" s="10">
        <v>7.0010572394707679E-4</v>
      </c>
      <c r="J4192" s="10" t="s">
        <v>33</v>
      </c>
      <c r="K4192" s="10" t="s">
        <v>744</v>
      </c>
      <c r="L4192" s="10" t="s">
        <v>33</v>
      </c>
      <c r="M4192" s="10">
        <v>1.414213562373095E-3</v>
      </c>
      <c r="N4192" s="10">
        <v>1.414213562373095E-3</v>
      </c>
      <c r="O4192" s="10">
        <v>1.414213562373095E-3</v>
      </c>
      <c r="P4192" s="10" t="s">
        <v>1191</v>
      </c>
      <c r="Q4192" s="10">
        <v>1E-3</v>
      </c>
      <c r="R4192" s="10">
        <v>2E-3</v>
      </c>
      <c r="T4192" s="10">
        <v>0</v>
      </c>
      <c r="W4192" s="10">
        <v>0</v>
      </c>
      <c r="Y4192" s="10">
        <v>0</v>
      </c>
      <c r="AB4192" s="10">
        <v>0</v>
      </c>
      <c r="AE4192" s="10">
        <v>0</v>
      </c>
      <c r="AH4192" s="10">
        <v>1</v>
      </c>
      <c r="AQ4192" s="10">
        <v>1.7018191738627272E-2</v>
      </c>
      <c r="AR4192" s="10">
        <v>4.689722221890303E-2</v>
      </c>
      <c r="AS4192" s="10">
        <v>7.1573600239912577E-2</v>
      </c>
      <c r="AT4192" s="10">
        <v>0.39992750585774089</v>
      </c>
      <c r="AU4192" s="10">
        <v>0.20032437243760645</v>
      </c>
      <c r="AV4192" s="10">
        <v>1.1454105326682933</v>
      </c>
      <c r="AW4192" s="10">
        <v>1.7456624109636407</v>
      </c>
      <c r="AX4192" s="10" t="s">
        <v>33</v>
      </c>
      <c r="AY4192" s="10">
        <v>0</v>
      </c>
      <c r="AZ4192" s="10" t="s">
        <v>33</v>
      </c>
      <c r="BA4192" s="10" t="s">
        <v>33</v>
      </c>
      <c r="BB4192" s="10">
        <v>4189</v>
      </c>
      <c r="BC4192" s="10">
        <v>3639</v>
      </c>
      <c r="BE4192" s="10" t="s">
        <v>1046</v>
      </c>
      <c r="BF4192" s="10" t="s">
        <v>4626</v>
      </c>
      <c r="BG4192" s="10">
        <v>3.5432475366293355E-2</v>
      </c>
      <c r="BR4192" s="10" t="s">
        <v>33</v>
      </c>
      <c r="BS4192" s="11" t="s">
        <v>33</v>
      </c>
      <c r="BT4192" s="11" t="s">
        <v>33</v>
      </c>
      <c r="BU4192" s="10">
        <v>4192</v>
      </c>
    </row>
    <row r="4193" spans="1:73" s="10" customFormat="1" x14ac:dyDescent="0.45">
      <c r="A4193" s="10">
        <v>1065</v>
      </c>
      <c r="B4193" s="10">
        <v>4185</v>
      </c>
      <c r="C4193" s="10">
        <v>1068</v>
      </c>
      <c r="D4193" s="10">
        <v>4195</v>
      </c>
      <c r="E4193" s="10" t="s">
        <v>33</v>
      </c>
      <c r="F4193" s="10">
        <v>4185</v>
      </c>
      <c r="G4193" s="10" t="e">
        <v>#VALUE!</v>
      </c>
      <c r="H4193" s="10" t="s">
        <v>33</v>
      </c>
      <c r="I4193" s="10">
        <v>0.29702970297029702</v>
      </c>
      <c r="J4193" s="10" t="s">
        <v>1048</v>
      </c>
      <c r="L4193" s="10">
        <v>1</v>
      </c>
      <c r="M4193" s="10" t="s">
        <v>33</v>
      </c>
      <c r="N4193" s="10">
        <v>1</v>
      </c>
      <c r="O4193" s="10">
        <v>1</v>
      </c>
      <c r="P4193" s="10" t="s">
        <v>1190</v>
      </c>
      <c r="Q4193" s="10">
        <v>1</v>
      </c>
      <c r="T4193" s="10">
        <v>0</v>
      </c>
      <c r="W4193" s="10">
        <v>0</v>
      </c>
      <c r="Y4193" s="10">
        <v>0</v>
      </c>
      <c r="AB4193" s="10">
        <v>0</v>
      </c>
      <c r="AE4193" s="10">
        <v>0</v>
      </c>
      <c r="AH4193" s="10">
        <v>1</v>
      </c>
      <c r="AQ4193" s="10">
        <v>0.36971749839492452</v>
      </c>
      <c r="AR4193" s="10">
        <v>1.3873027739462807</v>
      </c>
      <c r="AS4193" s="10">
        <v>1.9233931466189211</v>
      </c>
      <c r="AT4193" s="10">
        <v>8.6883612122807268</v>
      </c>
      <c r="AU4193" s="10">
        <v>8.8299566679447192</v>
      </c>
      <c r="AV4193" s="10">
        <v>20.302090189212095</v>
      </c>
      <c r="AW4193" s="10">
        <v>37.820408069437541</v>
      </c>
      <c r="AX4193" s="10">
        <v>0.29702970297029702</v>
      </c>
      <c r="AY4193" s="10">
        <v>0</v>
      </c>
      <c r="AZ4193" s="10" t="s">
        <v>33</v>
      </c>
      <c r="BA4193" s="10">
        <v>4195</v>
      </c>
      <c r="BB4193" s="10" t="s">
        <v>33</v>
      </c>
      <c r="BC4193" s="10">
        <v>4185</v>
      </c>
      <c r="BE4193" s="10" t="s">
        <v>33</v>
      </c>
      <c r="BF4193" s="10" t="s">
        <v>33</v>
      </c>
      <c r="BG4193" s="10" t="s">
        <v>33</v>
      </c>
      <c r="BR4193" s="10" t="s">
        <v>1048</v>
      </c>
      <c r="BS4193" s="11">
        <v>1.9233931466189211</v>
      </c>
      <c r="BT4193" s="11">
        <v>37.820408069437541</v>
      </c>
      <c r="BU4193" s="10">
        <v>4193</v>
      </c>
    </row>
    <row r="4194" spans="1:73" s="10" customFormat="1" x14ac:dyDescent="0.45">
      <c r="A4194" s="10" t="s">
        <v>33</v>
      </c>
      <c r="B4194" s="10" t="s">
        <v>33</v>
      </c>
      <c r="C4194" s="10">
        <v>1068</v>
      </c>
      <c r="D4194" s="10" t="s">
        <v>33</v>
      </c>
      <c r="E4194" s="10">
        <v>4193</v>
      </c>
      <c r="F4194" s="10">
        <v>4208</v>
      </c>
      <c r="G4194" s="10" t="e">
        <v>#VALUE!</v>
      </c>
      <c r="H4194" s="10">
        <v>1069</v>
      </c>
      <c r="I4194" s="10">
        <v>4.8261614284966101E-2</v>
      </c>
      <c r="J4194" s="10" t="s">
        <v>33</v>
      </c>
      <c r="K4194" s="10" t="s">
        <v>1060</v>
      </c>
      <c r="L4194" s="10" t="s">
        <v>33</v>
      </c>
      <c r="M4194" s="10">
        <v>0.16248076809271922</v>
      </c>
      <c r="N4194" s="10">
        <v>0.16248076809271922</v>
      </c>
      <c r="O4194" s="10">
        <v>0.16248076809271922</v>
      </c>
      <c r="P4194" s="10" t="s">
        <v>1191</v>
      </c>
      <c r="Q4194" s="10">
        <v>0.12</v>
      </c>
      <c r="R4194" s="10">
        <v>0.22</v>
      </c>
      <c r="T4194" s="10">
        <v>0</v>
      </c>
      <c r="W4194" s="10">
        <v>0</v>
      </c>
      <c r="Y4194" s="10">
        <v>0</v>
      </c>
      <c r="AB4194" s="10">
        <v>0</v>
      </c>
      <c r="AE4194" s="10">
        <v>0</v>
      </c>
      <c r="AH4194" s="10">
        <v>1</v>
      </c>
      <c r="AQ4194" s="10">
        <v>0.36971749839492452</v>
      </c>
      <c r="AR4194" s="10">
        <v>1.3873027739462807</v>
      </c>
      <c r="AS4194" s="10">
        <v>1.9233931466189211</v>
      </c>
      <c r="AT4194" s="10">
        <v>8.6883612122807268</v>
      </c>
      <c r="AU4194" s="10">
        <v>8.8299566679447192</v>
      </c>
      <c r="AV4194" s="10">
        <v>20.302090189212095</v>
      </c>
      <c r="AW4194" s="10">
        <v>37.820408069437541</v>
      </c>
      <c r="AX4194" s="10" t="s">
        <v>33</v>
      </c>
      <c r="AY4194" s="10">
        <v>0</v>
      </c>
      <c r="AZ4194" s="10" t="s">
        <v>33</v>
      </c>
      <c r="BA4194" s="10" t="s">
        <v>33</v>
      </c>
      <c r="BB4194" s="10">
        <v>4193</v>
      </c>
      <c r="BC4194" s="10">
        <v>4208</v>
      </c>
      <c r="BE4194" s="10" t="s">
        <v>1048</v>
      </c>
      <c r="BF4194" s="10" t="s">
        <v>1059</v>
      </c>
      <c r="BG4194" s="10">
        <v>0.57130489503532311</v>
      </c>
      <c r="BR4194" s="10" t="s">
        <v>33</v>
      </c>
      <c r="BS4194" s="11" t="s">
        <v>33</v>
      </c>
      <c r="BT4194" s="11" t="s">
        <v>33</v>
      </c>
      <c r="BU4194" s="10">
        <v>4194</v>
      </c>
    </row>
    <row r="4195" spans="1:73" s="10" customFormat="1" x14ac:dyDescent="0.45">
      <c r="A4195" s="10">
        <v>1066</v>
      </c>
      <c r="B4195" s="10">
        <v>4186</v>
      </c>
      <c r="C4195" s="10">
        <v>1069</v>
      </c>
      <c r="D4195" s="10">
        <v>4197</v>
      </c>
      <c r="E4195" s="10" t="s">
        <v>33</v>
      </c>
      <c r="F4195" s="10">
        <v>4186</v>
      </c>
      <c r="G4195" s="10" t="e">
        <v>#VALUE!</v>
      </c>
      <c r="H4195" s="10" t="s">
        <v>33</v>
      </c>
      <c r="I4195" s="10">
        <v>0.198019801980198</v>
      </c>
      <c r="J4195" s="10" t="s">
        <v>1050</v>
      </c>
      <c r="L4195" s="10">
        <v>1</v>
      </c>
      <c r="M4195" s="10" t="s">
        <v>33</v>
      </c>
      <c r="N4195" s="10">
        <v>1</v>
      </c>
      <c r="O4195" s="10">
        <v>1</v>
      </c>
      <c r="P4195" s="10" t="s">
        <v>1190</v>
      </c>
      <c r="Q4195" s="10">
        <v>1</v>
      </c>
      <c r="T4195" s="10">
        <v>0</v>
      </c>
      <c r="W4195" s="10">
        <v>0</v>
      </c>
      <c r="Y4195" s="10">
        <v>0</v>
      </c>
      <c r="AB4195" s="10">
        <v>0</v>
      </c>
      <c r="AE4195" s="10">
        <v>0</v>
      </c>
      <c r="AH4195" s="10">
        <v>1</v>
      </c>
      <c r="AQ4195" s="10">
        <v>5.6332989450261162E-2</v>
      </c>
      <c r="AR4195" s="10">
        <v>5.9051726464809315E-2</v>
      </c>
      <c r="AS4195" s="10">
        <v>0.14073456116768801</v>
      </c>
      <c r="AT4195" s="10">
        <v>1.3238252520811373</v>
      </c>
      <c r="AU4195" s="10">
        <v>0.24726481704258885</v>
      </c>
      <c r="AV4195" s="10">
        <v>1.2493787723342227</v>
      </c>
      <c r="AW4195" s="10">
        <v>2.8204688414579486</v>
      </c>
      <c r="AX4195" s="10">
        <v>0.198019801980198</v>
      </c>
      <c r="AY4195" s="10">
        <v>0</v>
      </c>
      <c r="AZ4195" s="10" t="s">
        <v>33</v>
      </c>
      <c r="BA4195" s="10">
        <v>4197</v>
      </c>
      <c r="BB4195" s="10" t="s">
        <v>33</v>
      </c>
      <c r="BC4195" s="10">
        <v>4186</v>
      </c>
      <c r="BE4195" s="10" t="s">
        <v>33</v>
      </c>
      <c r="BF4195" s="10" t="s">
        <v>33</v>
      </c>
      <c r="BG4195" s="10" t="s">
        <v>33</v>
      </c>
      <c r="BR4195" s="10" t="s">
        <v>1050</v>
      </c>
      <c r="BS4195" s="11">
        <v>0.14073456116768801</v>
      </c>
      <c r="BT4195" s="11">
        <v>2.8204688414579486</v>
      </c>
      <c r="BU4195" s="10">
        <v>4195</v>
      </c>
    </row>
    <row r="4196" spans="1:73" s="10" customFormat="1" x14ac:dyDescent="0.45">
      <c r="A4196" s="10" t="s">
        <v>33</v>
      </c>
      <c r="B4196" s="10" t="s">
        <v>33</v>
      </c>
      <c r="C4196" s="10">
        <v>1069</v>
      </c>
      <c r="D4196" s="10" t="s">
        <v>33</v>
      </c>
      <c r="E4196" s="10">
        <v>4195</v>
      </c>
      <c r="F4196" s="10">
        <v>4214</v>
      </c>
      <c r="G4196" s="10" t="e">
        <v>#VALUE!</v>
      </c>
      <c r="H4196" s="10">
        <v>1070</v>
      </c>
      <c r="I4196" s="10">
        <v>1.6567525277902485E-4</v>
      </c>
      <c r="J4196" s="10" t="s">
        <v>33</v>
      </c>
      <c r="K4196" s="10" t="s">
        <v>1062</v>
      </c>
      <c r="L4196" s="10" t="s">
        <v>33</v>
      </c>
      <c r="M4196" s="10">
        <v>8.3666002653407553E-4</v>
      </c>
      <c r="N4196" s="10">
        <v>8.3666002653407553E-4</v>
      </c>
      <c r="O4196" s="10">
        <v>8.3666002653407553E-4</v>
      </c>
      <c r="P4196" s="10" t="s">
        <v>1191</v>
      </c>
      <c r="Q4196" s="10">
        <v>6.9999999999999999E-4</v>
      </c>
      <c r="R4196" s="10">
        <v>1E-3</v>
      </c>
      <c r="T4196" s="10">
        <v>0</v>
      </c>
      <c r="W4196" s="10">
        <v>0</v>
      </c>
      <c r="Y4196" s="10">
        <v>0</v>
      </c>
      <c r="AB4196" s="10">
        <v>0</v>
      </c>
      <c r="AE4196" s="10">
        <v>0</v>
      </c>
      <c r="AH4196" s="10">
        <v>1</v>
      </c>
      <c r="AQ4196" s="10">
        <v>5.6332989450261162E-2</v>
      </c>
      <c r="AR4196" s="10">
        <v>5.9051726464809315E-2</v>
      </c>
      <c r="AS4196" s="10">
        <v>0.14073456116768801</v>
      </c>
      <c r="AT4196" s="10">
        <v>1.3238252520811373</v>
      </c>
      <c r="AU4196" s="10">
        <v>0.24726481704258885</v>
      </c>
      <c r="AV4196" s="10">
        <v>1.2493787723342227</v>
      </c>
      <c r="AW4196" s="10">
        <v>2.8204688414579486</v>
      </c>
      <c r="AX4196" s="10" t="s">
        <v>33</v>
      </c>
      <c r="AY4196" s="10">
        <v>0</v>
      </c>
      <c r="AZ4196" s="10" t="s">
        <v>33</v>
      </c>
      <c r="BA4196" s="10" t="s">
        <v>33</v>
      </c>
      <c r="BB4196" s="10">
        <v>4195</v>
      </c>
      <c r="BC4196" s="10">
        <v>4214</v>
      </c>
      <c r="BE4196" s="10" t="s">
        <v>1050</v>
      </c>
      <c r="BF4196" s="10" t="e">
        <v>#REF!</v>
      </c>
      <c r="BG4196" s="10">
        <v>2.7868229934195642E-2</v>
      </c>
      <c r="BR4196" s="10" t="s">
        <v>33</v>
      </c>
      <c r="BS4196" s="11" t="s">
        <v>33</v>
      </c>
      <c r="BT4196" s="11" t="s">
        <v>33</v>
      </c>
      <c r="BU4196" s="10">
        <v>4196</v>
      </c>
    </row>
    <row r="4197" spans="1:73" s="10" customFormat="1" x14ac:dyDescent="0.45">
      <c r="A4197" s="10">
        <v>1067</v>
      </c>
      <c r="B4197" s="10">
        <v>4187</v>
      </c>
      <c r="C4197" s="10">
        <v>1070</v>
      </c>
      <c r="D4197" s="10">
        <v>4202</v>
      </c>
      <c r="E4197" s="10" t="s">
        <v>33</v>
      </c>
      <c r="F4197" s="10">
        <v>4187</v>
      </c>
      <c r="G4197" s="10">
        <v>0</v>
      </c>
      <c r="H4197" s="10" t="s">
        <v>33</v>
      </c>
      <c r="I4197" s="10">
        <v>9.9009900990099011E-3</v>
      </c>
      <c r="J4197" s="10" t="s">
        <v>1052</v>
      </c>
      <c r="L4197" s="10">
        <v>1</v>
      </c>
      <c r="M4197" s="10">
        <v>1</v>
      </c>
      <c r="N4197" s="10">
        <v>1</v>
      </c>
      <c r="O4197" s="10">
        <v>1</v>
      </c>
      <c r="P4197" s="10" t="s">
        <v>1190</v>
      </c>
      <c r="Q4197" s="10">
        <v>1</v>
      </c>
      <c r="T4197" s="10">
        <v>0.15905973720586866</v>
      </c>
      <c r="U4197" s="10">
        <v>0.11</v>
      </c>
      <c r="V4197" s="10">
        <v>0.23</v>
      </c>
      <c r="W4197" s="10">
        <v>0.66722595872762636</v>
      </c>
      <c r="X4197" s="10" t="s">
        <v>1056</v>
      </c>
      <c r="Y4197" s="10">
        <v>9.8994949366116664E-2</v>
      </c>
      <c r="Z4197" s="10">
        <v>7.0000000000000007E-2</v>
      </c>
      <c r="AA4197" s="10">
        <v>0.14000000000000001</v>
      </c>
      <c r="AB4197" s="10">
        <v>5.4343277454529746</v>
      </c>
      <c r="AC4197" s="10">
        <v>3.5000000000000003E-2</v>
      </c>
      <c r="AE4197" s="10">
        <v>3.1939004367700634</v>
      </c>
      <c r="AF4197" s="10">
        <v>2.02</v>
      </c>
      <c r="AG4197" s="10">
        <v>5.05</v>
      </c>
      <c r="AH4197" s="10">
        <v>1</v>
      </c>
      <c r="AQ4197" s="10">
        <v>1.2917268588115631</v>
      </c>
      <c r="AR4197" s="10">
        <v>6.2381145871917605</v>
      </c>
      <c r="AS4197" s="10">
        <v>8.1111185324685273</v>
      </c>
      <c r="AT4197" s="10">
        <v>30.355581182071735</v>
      </c>
      <c r="AU4197" s="10">
        <v>1705.9795632794257</v>
      </c>
      <c r="AV4197" s="10">
        <v>34.645992435882313</v>
      </c>
      <c r="AW4197" s="10">
        <v>1770.9811368973799</v>
      </c>
      <c r="AX4197" s="10">
        <v>9.9009900990099011E-3</v>
      </c>
      <c r="AY4197" s="10">
        <v>0</v>
      </c>
      <c r="AZ4197" s="10" t="s">
        <v>33</v>
      </c>
      <c r="BA4197" s="10">
        <v>4202</v>
      </c>
      <c r="BB4197" s="10" t="s">
        <v>33</v>
      </c>
      <c r="BC4197" s="10">
        <v>4187</v>
      </c>
      <c r="BE4197" s="10" t="s">
        <v>33</v>
      </c>
      <c r="BF4197" s="10" t="s">
        <v>33</v>
      </c>
      <c r="BG4197" s="10" t="s">
        <v>33</v>
      </c>
      <c r="BR4197" s="10" t="s">
        <v>1052</v>
      </c>
      <c r="BS4197" s="11">
        <v>8.1111185324685273</v>
      </c>
      <c r="BT4197" s="11">
        <v>1770.9811368973799</v>
      </c>
      <c r="BU4197" s="10">
        <v>4197</v>
      </c>
    </row>
    <row r="4198" spans="1:73" s="10" customFormat="1" x14ac:dyDescent="0.45">
      <c r="A4198" s="10" t="s">
        <v>33</v>
      </c>
      <c r="B4198" s="10" t="s">
        <v>33</v>
      </c>
      <c r="C4198" s="10">
        <v>1070</v>
      </c>
      <c r="D4198" s="10" t="s">
        <v>33</v>
      </c>
      <c r="E4198" s="10">
        <v>4197</v>
      </c>
      <c r="F4198" s="10">
        <v>4221</v>
      </c>
      <c r="G4198" s="10">
        <v>0</v>
      </c>
      <c r="H4198" s="10">
        <v>1071</v>
      </c>
      <c r="I4198" s="10">
        <v>1.5654839901823661E-2</v>
      </c>
      <c r="J4198" s="10" t="s">
        <v>33</v>
      </c>
      <c r="K4198" s="10" t="s">
        <v>1064</v>
      </c>
      <c r="L4198" s="10" t="s">
        <v>33</v>
      </c>
      <c r="M4198" s="10">
        <v>1.5811388300841898</v>
      </c>
      <c r="N4198" s="10">
        <v>1.5811388300841898</v>
      </c>
      <c r="O4198" s="10">
        <v>1.5811388300841898</v>
      </c>
      <c r="P4198" s="10" t="s">
        <v>1191</v>
      </c>
      <c r="Q4198" s="10">
        <v>1</v>
      </c>
      <c r="R4198" s="10">
        <v>2.5</v>
      </c>
      <c r="T4198" s="10">
        <v>0</v>
      </c>
      <c r="W4198" s="10">
        <v>0</v>
      </c>
      <c r="Y4198" s="10">
        <v>0</v>
      </c>
      <c r="AB4198" s="10">
        <v>0</v>
      </c>
      <c r="AE4198" s="10">
        <v>0</v>
      </c>
      <c r="AH4198" s="10">
        <v>1</v>
      </c>
      <c r="AQ4198" s="10">
        <v>1.0518715376254426</v>
      </c>
      <c r="AR4198" s="10">
        <v>5.2798546392991978</v>
      </c>
      <c r="AS4198" s="10">
        <v>6.8050683688560891</v>
      </c>
      <c r="AT4198" s="10">
        <v>24.7189811341979</v>
      </c>
      <c r="AU4198" s="10">
        <v>1698.299700376816</v>
      </c>
      <c r="AV4198" s="10">
        <v>28.126706084221343</v>
      </c>
      <c r="AW4198" s="10">
        <v>1751.1453875952352</v>
      </c>
      <c r="AX4198" s="10" t="s">
        <v>33</v>
      </c>
      <c r="AY4198" s="10">
        <v>0</v>
      </c>
      <c r="AZ4198" s="10" t="s">
        <v>33</v>
      </c>
      <c r="BA4198" s="10" t="s">
        <v>33</v>
      </c>
      <c r="BB4198" s="10">
        <v>4197</v>
      </c>
      <c r="BC4198" s="10">
        <v>4221</v>
      </c>
      <c r="BE4198" s="10" t="s">
        <v>1052</v>
      </c>
      <c r="BF4198" s="10" t="s">
        <v>1063</v>
      </c>
      <c r="BG4198" s="10">
        <v>6.7376914543129593E-2</v>
      </c>
      <c r="BR4198" s="10" t="s">
        <v>33</v>
      </c>
      <c r="BS4198" s="11" t="s">
        <v>33</v>
      </c>
      <c r="BT4198" s="11" t="s">
        <v>33</v>
      </c>
      <c r="BU4198" s="10">
        <v>4198</v>
      </c>
    </row>
    <row r="4199" spans="1:73" s="10" customFormat="1" x14ac:dyDescent="0.45">
      <c r="A4199" s="10" t="s">
        <v>33</v>
      </c>
      <c r="B4199" s="10" t="s">
        <v>33</v>
      </c>
      <c r="C4199" s="10">
        <v>1071</v>
      </c>
      <c r="D4199" s="10" t="s">
        <v>33</v>
      </c>
      <c r="E4199" s="10">
        <v>4197</v>
      </c>
      <c r="F4199" s="10">
        <v>1021</v>
      </c>
      <c r="G4199" s="10">
        <v>0</v>
      </c>
      <c r="H4199" s="10">
        <v>271</v>
      </c>
      <c r="I4199" s="10">
        <v>3.1309679803647318E-4</v>
      </c>
      <c r="J4199" s="10" t="s">
        <v>33</v>
      </c>
      <c r="K4199" s="10" t="s">
        <v>1058</v>
      </c>
      <c r="L4199" s="10" t="s">
        <v>33</v>
      </c>
      <c r="M4199" s="10">
        <v>3.1622776601683791E-2</v>
      </c>
      <c r="N4199" s="10">
        <v>3.1622776601683791E-2</v>
      </c>
      <c r="O4199" s="10">
        <v>3.1622776601683791E-2</v>
      </c>
      <c r="P4199" s="10" t="s">
        <v>1191</v>
      </c>
      <c r="Q4199" s="10">
        <v>0.02</v>
      </c>
      <c r="R4199" s="10">
        <v>0.05</v>
      </c>
      <c r="T4199" s="10">
        <v>0</v>
      </c>
      <c r="W4199" s="10">
        <v>0</v>
      </c>
      <c r="Y4199" s="10">
        <v>0</v>
      </c>
      <c r="AB4199" s="10">
        <v>0</v>
      </c>
      <c r="AE4199" s="10">
        <v>0</v>
      </c>
      <c r="AH4199" s="10">
        <v>1</v>
      </c>
      <c r="AQ4199" s="10">
        <v>5.7765632765462142E-2</v>
      </c>
      <c r="AR4199" s="10">
        <v>0.16909036190553056</v>
      </c>
      <c r="AS4199" s="10">
        <v>0.25285052941545066</v>
      </c>
      <c r="AT4199" s="10">
        <v>1.3574923699883603</v>
      </c>
      <c r="AU4199" s="10">
        <v>1.9911986741723771</v>
      </c>
      <c r="AV4199" s="10">
        <v>1.6273505305298792</v>
      </c>
      <c r="AW4199" s="10">
        <v>4.9760415746906164</v>
      </c>
      <c r="AX4199" s="10" t="s">
        <v>33</v>
      </c>
      <c r="AY4199" s="10">
        <v>0</v>
      </c>
      <c r="AZ4199" s="10" t="s">
        <v>33</v>
      </c>
      <c r="BA4199" s="10" t="s">
        <v>33</v>
      </c>
      <c r="BB4199" s="10">
        <v>4197</v>
      </c>
      <c r="BC4199" s="10">
        <v>1021</v>
      </c>
      <c r="BE4199" s="10" t="s">
        <v>1052</v>
      </c>
      <c r="BF4199" s="10" t="s">
        <v>4627</v>
      </c>
      <c r="BG4199" s="10">
        <v>2.5034705882717887E-3</v>
      </c>
      <c r="BR4199" s="10" t="s">
        <v>33</v>
      </c>
      <c r="BS4199" s="11" t="s">
        <v>33</v>
      </c>
      <c r="BT4199" s="11" t="s">
        <v>33</v>
      </c>
      <c r="BU4199" s="10">
        <v>4199</v>
      </c>
    </row>
    <row r="4200" spans="1:73" s="10" customFormat="1" x14ac:dyDescent="0.45">
      <c r="A4200" s="10" t="s">
        <v>33</v>
      </c>
      <c r="B4200" s="10" t="s">
        <v>33</v>
      </c>
      <c r="C4200" s="10">
        <v>1071</v>
      </c>
      <c r="D4200" s="10" t="s">
        <v>33</v>
      </c>
      <c r="E4200" s="10">
        <v>4197</v>
      </c>
      <c r="F4200" s="10">
        <v>1026</v>
      </c>
      <c r="G4200" s="10">
        <v>0</v>
      </c>
      <c r="H4200" s="10">
        <v>272</v>
      </c>
      <c r="I4200" s="10">
        <v>1.7149017896721559E-4</v>
      </c>
      <c r="J4200" s="10" t="s">
        <v>33</v>
      </c>
      <c r="K4200" s="10" t="s">
        <v>1057</v>
      </c>
      <c r="L4200" s="10" t="s">
        <v>33</v>
      </c>
      <c r="M4200" s="10">
        <v>1.7320508075688773E-2</v>
      </c>
      <c r="N4200" s="10">
        <v>1.7320508075688773E-2</v>
      </c>
      <c r="O4200" s="10">
        <v>1.7320508075688773E-2</v>
      </c>
      <c r="P4200" s="10" t="s">
        <v>1191</v>
      </c>
      <c r="Q4200" s="10">
        <v>0.01</v>
      </c>
      <c r="R4200" s="10">
        <v>0.03</v>
      </c>
      <c r="T4200" s="10">
        <v>0</v>
      </c>
      <c r="W4200" s="10">
        <v>0</v>
      </c>
      <c r="Y4200" s="10">
        <v>0</v>
      </c>
      <c r="AB4200" s="10">
        <v>0</v>
      </c>
      <c r="AE4200" s="10">
        <v>0</v>
      </c>
      <c r="AH4200" s="10">
        <v>1</v>
      </c>
      <c r="AQ4200" s="10">
        <v>2.1870081625471644E-3</v>
      </c>
      <c r="AR4200" s="10">
        <v>2.9506494864293426E-2</v>
      </c>
      <c r="AS4200" s="10">
        <v>3.2677656699986818E-2</v>
      </c>
      <c r="AT4200" s="10">
        <v>5.1394691819858361E-2</v>
      </c>
      <c r="AU4200" s="10">
        <v>8.990235226857976E-3</v>
      </c>
      <c r="AV4200" s="10">
        <v>0.29519970883763019</v>
      </c>
      <c r="AW4200" s="10">
        <v>0.35558463588434652</v>
      </c>
      <c r="AX4200" s="10" t="s">
        <v>33</v>
      </c>
      <c r="AY4200" s="10">
        <v>0</v>
      </c>
      <c r="AZ4200" s="10" t="s">
        <v>33</v>
      </c>
      <c r="BA4200" s="10" t="s">
        <v>33</v>
      </c>
      <c r="BB4200" s="10">
        <v>4197</v>
      </c>
      <c r="BC4200" s="10">
        <v>1026</v>
      </c>
      <c r="BE4200" s="10" t="s">
        <v>1052</v>
      </c>
      <c r="BF4200" s="10" t="s">
        <v>4628</v>
      </c>
      <c r="BG4200" s="10">
        <v>3.2354115544541403E-4</v>
      </c>
      <c r="BR4200" s="10" t="s">
        <v>33</v>
      </c>
      <c r="BS4200" s="11" t="s">
        <v>33</v>
      </c>
      <c r="BT4200" s="11" t="s">
        <v>33</v>
      </c>
      <c r="BU4200" s="10">
        <v>4200</v>
      </c>
    </row>
    <row r="4201" spans="1:73" s="10" customFormat="1" x14ac:dyDescent="0.45">
      <c r="A4201" s="10" t="s">
        <v>33</v>
      </c>
      <c r="B4201" s="10" t="s">
        <v>33</v>
      </c>
      <c r="C4201" s="10">
        <v>1071</v>
      </c>
      <c r="D4201" s="10" t="s">
        <v>33</v>
      </c>
      <c r="E4201" s="10">
        <v>4197</v>
      </c>
      <c r="F4201" s="10">
        <v>3639</v>
      </c>
      <c r="G4201" s="10">
        <v>0</v>
      </c>
      <c r="H4201" s="10">
        <v>280</v>
      </c>
      <c r="I4201" s="10">
        <v>1.7149017896721558E-5</v>
      </c>
      <c r="J4201" s="10" t="s">
        <v>33</v>
      </c>
      <c r="K4201" s="10" t="s">
        <v>1065</v>
      </c>
      <c r="L4201" s="10" t="s">
        <v>33</v>
      </c>
      <c r="M4201" s="10">
        <v>1.7320508075688774E-3</v>
      </c>
      <c r="N4201" s="10">
        <v>1.7320508075688774E-3</v>
      </c>
      <c r="O4201" s="10">
        <v>1.7320508075688774E-3</v>
      </c>
      <c r="P4201" s="10" t="s">
        <v>1191</v>
      </c>
      <c r="Q4201" s="10">
        <v>1E-3</v>
      </c>
      <c r="R4201" s="10">
        <v>3.0000000000000001E-3</v>
      </c>
      <c r="T4201" s="10">
        <v>0</v>
      </c>
      <c r="W4201" s="10">
        <v>0</v>
      </c>
      <c r="Y4201" s="10">
        <v>0</v>
      </c>
      <c r="AB4201" s="10">
        <v>0</v>
      </c>
      <c r="AE4201" s="10">
        <v>0</v>
      </c>
      <c r="AH4201" s="10">
        <v>1</v>
      </c>
      <c r="AQ4201" s="10">
        <v>2.0842943052242463E-2</v>
      </c>
      <c r="AR4201" s="10">
        <v>5.7437132395113173E-2</v>
      </c>
      <c r="AS4201" s="10">
        <v>8.7659399820864736E-2</v>
      </c>
      <c r="AT4201" s="10">
        <v>0.48980916172769789</v>
      </c>
      <c r="AU4201" s="10">
        <v>0.24534624775769712</v>
      </c>
      <c r="AV4201" s="10">
        <v>1.4028356755234004</v>
      </c>
      <c r="AW4201" s="10">
        <v>2.1379910850087955</v>
      </c>
      <c r="AX4201" s="10" t="s">
        <v>33</v>
      </c>
      <c r="AY4201" s="10">
        <v>0</v>
      </c>
      <c r="AZ4201" s="10" t="s">
        <v>33</v>
      </c>
      <c r="BA4201" s="10" t="s">
        <v>33</v>
      </c>
      <c r="BB4201" s="10">
        <v>4197</v>
      </c>
      <c r="BC4201" s="10">
        <v>3639</v>
      </c>
      <c r="BE4201" s="10" t="s">
        <v>1052</v>
      </c>
      <c r="BF4201" s="10" t="s">
        <v>4629</v>
      </c>
      <c r="BG4201" s="10">
        <v>8.6791484971153205E-4</v>
      </c>
      <c r="BR4201" s="10" t="s">
        <v>33</v>
      </c>
      <c r="BS4201" s="11" t="s">
        <v>33</v>
      </c>
      <c r="BT4201" s="11" t="s">
        <v>33</v>
      </c>
      <c r="BU4201" s="10">
        <v>4201</v>
      </c>
    </row>
    <row r="4202" spans="1:73" s="10" customFormat="1" x14ac:dyDescent="0.45">
      <c r="A4202" s="10">
        <v>1068</v>
      </c>
      <c r="B4202" s="10">
        <v>4188</v>
      </c>
      <c r="C4202" s="10">
        <v>1071</v>
      </c>
      <c r="D4202" s="10">
        <v>4208</v>
      </c>
      <c r="E4202" s="10" t="s">
        <v>33</v>
      </c>
      <c r="F4202" s="10">
        <v>4188</v>
      </c>
      <c r="G4202" s="10" t="e">
        <v>#VALUE!</v>
      </c>
      <c r="H4202" s="10" t="s">
        <v>33</v>
      </c>
      <c r="I4202" s="10">
        <v>3.3003300330033004E-3</v>
      </c>
      <c r="J4202" s="10" t="s">
        <v>1054</v>
      </c>
      <c r="L4202" s="10">
        <v>1</v>
      </c>
      <c r="M4202" s="10" t="s">
        <v>33</v>
      </c>
      <c r="N4202" s="10">
        <v>1</v>
      </c>
      <c r="O4202" s="10">
        <v>1</v>
      </c>
      <c r="P4202" s="10" t="s">
        <v>1190</v>
      </c>
      <c r="Q4202" s="10">
        <v>1</v>
      </c>
      <c r="T4202" s="10">
        <v>1.7320508075688773E-2</v>
      </c>
      <c r="U4202" s="10">
        <v>0.01</v>
      </c>
      <c r="V4202" s="10">
        <v>0.03</v>
      </c>
      <c r="W4202" s="10">
        <v>0.21313751429534877</v>
      </c>
      <c r="X4202" s="10" t="s">
        <v>1056</v>
      </c>
      <c r="Y4202" s="10">
        <v>3.1622776601683791E-2</v>
      </c>
      <c r="Z4202" s="10">
        <v>0.02</v>
      </c>
      <c r="AA4202" s="10">
        <v>0.05</v>
      </c>
      <c r="AB4202" s="10">
        <v>1.7359323215494318</v>
      </c>
      <c r="AE4202" s="10">
        <v>0.1224744871391589</v>
      </c>
      <c r="AF4202" s="10">
        <v>0.06</v>
      </c>
      <c r="AG4202" s="10">
        <v>0.25</v>
      </c>
      <c r="AH4202" s="10">
        <v>1</v>
      </c>
      <c r="AQ4202" s="10">
        <v>0.32779868820947611</v>
      </c>
      <c r="AR4202" s="10">
        <v>1.5466779928222643</v>
      </c>
      <c r="AS4202" s="10">
        <v>2.0219860907260045</v>
      </c>
      <c r="AT4202" s="10">
        <v>7.7032691729226883</v>
      </c>
      <c r="AU4202" s="10">
        <v>7.401658606480261</v>
      </c>
      <c r="AV4202" s="10">
        <v>14.708259646117568</v>
      </c>
      <c r="AW4202" s="10">
        <v>29.813187425520518</v>
      </c>
      <c r="AX4202" s="10">
        <v>3.3003300330033004E-3</v>
      </c>
      <c r="AY4202" s="10">
        <v>0</v>
      </c>
      <c r="AZ4202" s="10" t="s">
        <v>33</v>
      </c>
      <c r="BA4202" s="10">
        <v>4208</v>
      </c>
      <c r="BB4202" s="10" t="s">
        <v>33</v>
      </c>
      <c r="BC4202" s="10">
        <v>4188</v>
      </c>
      <c r="BE4202" s="10" t="s">
        <v>33</v>
      </c>
      <c r="BF4202" s="10" t="s">
        <v>33</v>
      </c>
      <c r="BG4202" s="10" t="s">
        <v>33</v>
      </c>
      <c r="BR4202" s="10" t="s">
        <v>1054</v>
      </c>
      <c r="BS4202" s="11">
        <v>2.0219860907260045</v>
      </c>
      <c r="BT4202" s="11">
        <v>29.813187425520518</v>
      </c>
      <c r="BU4202" s="10">
        <v>4202</v>
      </c>
    </row>
    <row r="4203" spans="1:73" s="10" customFormat="1" x14ac:dyDescent="0.45">
      <c r="A4203" s="10" t="s">
        <v>33</v>
      </c>
      <c r="B4203" s="10" t="s">
        <v>33</v>
      </c>
      <c r="C4203" s="10">
        <v>1071</v>
      </c>
      <c r="D4203" s="10" t="s">
        <v>33</v>
      </c>
      <c r="E4203" s="10">
        <v>4202</v>
      </c>
      <c r="F4203" s="10">
        <v>4225</v>
      </c>
      <c r="G4203" s="10" t="e">
        <v>#VALUE!</v>
      </c>
      <c r="H4203" s="10">
        <v>1072</v>
      </c>
      <c r="I4203" s="10">
        <v>2.3336857464902562E-4</v>
      </c>
      <c r="J4203" s="10" t="s">
        <v>33</v>
      </c>
      <c r="K4203" s="10" t="s">
        <v>1070</v>
      </c>
      <c r="L4203" s="10" t="s">
        <v>33</v>
      </c>
      <c r="M4203" s="10">
        <v>7.0710678118654766E-2</v>
      </c>
      <c r="N4203" s="10">
        <v>7.0710678118654766E-2</v>
      </c>
      <c r="O4203" s="10">
        <v>7.0710678118654766E-2</v>
      </c>
      <c r="P4203" s="10" t="s">
        <v>1191</v>
      </c>
      <c r="Q4203" s="10">
        <v>0.05</v>
      </c>
      <c r="R4203" s="10">
        <v>0.1</v>
      </c>
      <c r="T4203" s="10">
        <v>0</v>
      </c>
      <c r="W4203" s="10">
        <v>0</v>
      </c>
      <c r="Y4203" s="10">
        <v>0</v>
      </c>
      <c r="AB4203" s="10">
        <v>0</v>
      </c>
      <c r="AE4203" s="10">
        <v>0</v>
      </c>
      <c r="AH4203" s="10">
        <v>1</v>
      </c>
      <c r="AQ4203" s="10">
        <v>0.21820142823166125</v>
      </c>
      <c r="AR4203" s="10">
        <v>0.53874831565042314</v>
      </c>
      <c r="AS4203" s="10">
        <v>0.85514038658633196</v>
      </c>
      <c r="AT4203" s="10">
        <v>5.1277335634440391</v>
      </c>
      <c r="AU4203" s="10">
        <v>4.6266781975693032</v>
      </c>
      <c r="AV4203" s="10">
        <v>5.9460174281329037</v>
      </c>
      <c r="AW4203" s="10">
        <v>15.700429189146245</v>
      </c>
      <c r="AX4203" s="10" t="s">
        <v>33</v>
      </c>
      <c r="AY4203" s="10">
        <v>0</v>
      </c>
      <c r="AZ4203" s="10" t="s">
        <v>33</v>
      </c>
      <c r="BA4203" s="10" t="s">
        <v>33</v>
      </c>
      <c r="BB4203" s="10">
        <v>4202</v>
      </c>
      <c r="BC4203" s="10">
        <v>4225</v>
      </c>
      <c r="BE4203" s="10" t="s">
        <v>1054</v>
      </c>
      <c r="BF4203" s="10" t="s">
        <v>1069</v>
      </c>
      <c r="BG4203" s="10">
        <v>2.8222455002849239E-3</v>
      </c>
      <c r="BR4203" s="10" t="s">
        <v>33</v>
      </c>
      <c r="BS4203" s="11" t="s">
        <v>33</v>
      </c>
      <c r="BT4203" s="11" t="s">
        <v>33</v>
      </c>
      <c r="BU4203" s="10">
        <v>4203</v>
      </c>
    </row>
    <row r="4204" spans="1:73" s="10" customFormat="1" x14ac:dyDescent="0.45">
      <c r="A4204" s="10" t="s">
        <v>33</v>
      </c>
      <c r="B4204" s="10" t="s">
        <v>33</v>
      </c>
      <c r="C4204" s="10">
        <v>1072</v>
      </c>
      <c r="D4204" s="10" t="s">
        <v>33</v>
      </c>
      <c r="E4204" s="10">
        <v>4202</v>
      </c>
      <c r="F4204" s="10">
        <v>1026</v>
      </c>
      <c r="G4204" s="10">
        <v>0</v>
      </c>
      <c r="H4204" s="10">
        <v>272</v>
      </c>
      <c r="I4204" s="10">
        <v>1.6168249127281701E-4</v>
      </c>
      <c r="J4204" s="10" t="s">
        <v>33</v>
      </c>
      <c r="K4204" s="10" t="s">
        <v>1057</v>
      </c>
      <c r="L4204" s="10" t="s">
        <v>33</v>
      </c>
      <c r="M4204" s="10">
        <v>4.8989794855663557E-2</v>
      </c>
      <c r="N4204" s="10">
        <v>4.8989794855663557E-2</v>
      </c>
      <c r="O4204" s="10">
        <v>4.8989794855663557E-2</v>
      </c>
      <c r="P4204" s="10" t="s">
        <v>1191</v>
      </c>
      <c r="Q4204" s="10">
        <v>0.03</v>
      </c>
      <c r="R4204" s="10">
        <v>0.08</v>
      </c>
      <c r="T4204" s="10">
        <v>0</v>
      </c>
      <c r="W4204" s="10">
        <v>0</v>
      </c>
      <c r="Y4204" s="10">
        <v>0</v>
      </c>
      <c r="AB4204" s="10">
        <v>0</v>
      </c>
      <c r="AE4204" s="10">
        <v>0</v>
      </c>
      <c r="AH4204" s="10">
        <v>1</v>
      </c>
      <c r="AQ4204" s="10">
        <v>6.1857932089897242E-3</v>
      </c>
      <c r="AR4204" s="10">
        <v>8.3456970430351676E-2</v>
      </c>
      <c r="AS4204" s="10">
        <v>9.2426370583386777E-2</v>
      </c>
      <c r="AT4204" s="10">
        <v>0.1453661404112585</v>
      </c>
      <c r="AU4204" s="10">
        <v>2.5428225173493812E-2</v>
      </c>
      <c r="AV4204" s="10">
        <v>0.83495086369353078</v>
      </c>
      <c r="AW4204" s="10">
        <v>1.0057452292782831</v>
      </c>
      <c r="AX4204" s="10" t="s">
        <v>33</v>
      </c>
      <c r="AY4204" s="10">
        <v>0</v>
      </c>
      <c r="AZ4204" s="10" t="s">
        <v>33</v>
      </c>
      <c r="BA4204" s="10" t="s">
        <v>33</v>
      </c>
      <c r="BB4204" s="10">
        <v>4202</v>
      </c>
      <c r="BC4204" s="10">
        <v>1026</v>
      </c>
      <c r="BE4204" s="10" t="s">
        <v>1054</v>
      </c>
      <c r="BF4204" s="10" t="s">
        <v>4630</v>
      </c>
      <c r="BG4204" s="10">
        <v>3.0503752667784416E-4</v>
      </c>
      <c r="BR4204" s="10" t="s">
        <v>33</v>
      </c>
      <c r="BS4204" s="11" t="s">
        <v>33</v>
      </c>
      <c r="BT4204" s="11" t="s">
        <v>33</v>
      </c>
      <c r="BU4204" s="10">
        <v>4204</v>
      </c>
    </row>
    <row r="4205" spans="1:73" s="10" customFormat="1" x14ac:dyDescent="0.45">
      <c r="A4205" s="10" t="s">
        <v>33</v>
      </c>
      <c r="B4205" s="10" t="s">
        <v>33</v>
      </c>
      <c r="C4205" s="10">
        <v>1072</v>
      </c>
      <c r="D4205" s="10" t="s">
        <v>33</v>
      </c>
      <c r="E4205" s="10">
        <v>4202</v>
      </c>
      <c r="F4205" s="10">
        <v>3639</v>
      </c>
      <c r="G4205" s="10">
        <v>0</v>
      </c>
      <c r="H4205" s="10">
        <v>280</v>
      </c>
      <c r="I4205" s="10">
        <v>2.333685746490256E-5</v>
      </c>
      <c r="J4205" s="10" t="s">
        <v>33</v>
      </c>
      <c r="K4205" s="10" t="s">
        <v>1066</v>
      </c>
      <c r="L4205" s="10" t="s">
        <v>33</v>
      </c>
      <c r="M4205" s="10">
        <v>7.0710678118654753E-3</v>
      </c>
      <c r="N4205" s="10">
        <v>7.0710678118654753E-3</v>
      </c>
      <c r="O4205" s="10">
        <v>7.0710678118654753E-3</v>
      </c>
      <c r="P4205" s="10" t="s">
        <v>1191</v>
      </c>
      <c r="Q4205" s="10">
        <v>5.0000000000000001E-3</v>
      </c>
      <c r="R4205" s="10">
        <v>0.01</v>
      </c>
      <c r="T4205" s="10">
        <v>0</v>
      </c>
      <c r="W4205" s="10">
        <v>0</v>
      </c>
      <c r="Y4205" s="10">
        <v>0</v>
      </c>
      <c r="AB4205" s="10">
        <v>0</v>
      </c>
      <c r="AE4205" s="10">
        <v>0</v>
      </c>
      <c r="AH4205" s="10">
        <v>1</v>
      </c>
      <c r="AQ4205" s="10">
        <v>8.5090958693136362E-2</v>
      </c>
      <c r="AR4205" s="10">
        <v>0.23448611109451517</v>
      </c>
      <c r="AS4205" s="10">
        <v>0.35786800119956286</v>
      </c>
      <c r="AT4205" s="10">
        <v>1.9996375292887045</v>
      </c>
      <c r="AU4205" s="10">
        <v>1.0016218621880322</v>
      </c>
      <c r="AV4205" s="10">
        <v>5.7270526633414667</v>
      </c>
      <c r="AW4205" s="10">
        <v>8.728312054818204</v>
      </c>
      <c r="AX4205" s="10" t="s">
        <v>33</v>
      </c>
      <c r="AY4205" s="10">
        <v>0</v>
      </c>
      <c r="AZ4205" s="10" t="s">
        <v>33</v>
      </c>
      <c r="BA4205" s="10" t="s">
        <v>33</v>
      </c>
      <c r="BB4205" s="10">
        <v>4202</v>
      </c>
      <c r="BC4205" s="10">
        <v>3639</v>
      </c>
      <c r="BE4205" s="10" t="s">
        <v>1054</v>
      </c>
      <c r="BF4205" s="10" t="s">
        <v>4631</v>
      </c>
      <c r="BG4205" s="10">
        <v>1.1810825122097785E-3</v>
      </c>
      <c r="BR4205" s="10" t="s">
        <v>33</v>
      </c>
      <c r="BS4205" s="11" t="s">
        <v>33</v>
      </c>
      <c r="BT4205" s="11" t="s">
        <v>33</v>
      </c>
      <c r="BU4205" s="10">
        <v>4205</v>
      </c>
    </row>
    <row r="4206" spans="1:73" s="10" customFormat="1" x14ac:dyDescent="0.45">
      <c r="A4206" s="10" t="s">
        <v>33</v>
      </c>
      <c r="B4206" s="10" t="s">
        <v>33</v>
      </c>
      <c r="C4206" s="10">
        <v>1072</v>
      </c>
      <c r="D4206" s="10" t="s">
        <v>33</v>
      </c>
      <c r="E4206" s="10">
        <v>4202</v>
      </c>
      <c r="F4206" s="10">
        <v>4230</v>
      </c>
      <c r="G4206" s="10">
        <v>0</v>
      </c>
      <c r="H4206" s="10">
        <v>1073</v>
      </c>
      <c r="I4206" s="10">
        <v>4.6673714929805117E-6</v>
      </c>
      <c r="J4206" s="10" t="s">
        <v>33</v>
      </c>
      <c r="K4206" s="10" t="s">
        <v>1068</v>
      </c>
      <c r="L4206" s="10" t="s">
        <v>33</v>
      </c>
      <c r="M4206" s="10">
        <v>1.414213562373095E-3</v>
      </c>
      <c r="N4206" s="10">
        <v>1.414213562373095E-3</v>
      </c>
      <c r="O4206" s="10">
        <v>1.414213562373095E-3</v>
      </c>
      <c r="P4206" s="10" t="s">
        <v>1191</v>
      </c>
      <c r="Q4206" s="10">
        <v>1E-3</v>
      </c>
      <c r="R4206" s="10">
        <v>2E-3</v>
      </c>
      <c r="T4206" s="10">
        <v>0</v>
      </c>
      <c r="W4206" s="10">
        <v>0</v>
      </c>
      <c r="Y4206" s="10">
        <v>0</v>
      </c>
      <c r="AB4206" s="10">
        <v>0</v>
      </c>
      <c r="AE4206" s="10">
        <v>0</v>
      </c>
      <c r="AH4206" s="10">
        <v>1</v>
      </c>
      <c r="AQ4206" s="10">
        <v>1E-3</v>
      </c>
      <c r="AR4206" s="10">
        <v>1.4259825099385883E-2</v>
      </c>
      <c r="AS4206" s="10">
        <v>1.5709825099385885E-2</v>
      </c>
      <c r="AT4206" s="10">
        <v>2.35E-2</v>
      </c>
      <c r="AU4206" s="10">
        <v>1.1998000000000003E-2</v>
      </c>
      <c r="AV4206" s="10">
        <v>0.20336554824120873</v>
      </c>
      <c r="AW4206" s="10">
        <v>0.23886354824120873</v>
      </c>
      <c r="AX4206" s="10" t="s">
        <v>33</v>
      </c>
      <c r="AY4206" s="10">
        <v>0</v>
      </c>
      <c r="AZ4206" s="10" t="s">
        <v>33</v>
      </c>
      <c r="BA4206" s="10" t="s">
        <v>33</v>
      </c>
      <c r="BB4206" s="10">
        <v>4202</v>
      </c>
      <c r="BC4206" s="10">
        <v>4230</v>
      </c>
      <c r="BE4206" s="10" t="s">
        <v>1054</v>
      </c>
      <c r="BF4206" s="10" t="s">
        <v>1067</v>
      </c>
      <c r="BG4206" s="10">
        <v>5.1847607588732297E-5</v>
      </c>
      <c r="BR4206" s="10" t="s">
        <v>33</v>
      </c>
      <c r="BS4206" s="11" t="s">
        <v>33</v>
      </c>
      <c r="BT4206" s="11" t="s">
        <v>33</v>
      </c>
      <c r="BU4206" s="10">
        <v>4206</v>
      </c>
    </row>
    <row r="4207" spans="1:73" s="10" customFormat="1" x14ac:dyDescent="0.45">
      <c r="A4207" s="10" t="s">
        <v>33</v>
      </c>
      <c r="B4207" s="10" t="s">
        <v>33</v>
      </c>
      <c r="C4207" s="10">
        <v>1073</v>
      </c>
      <c r="D4207" s="10" t="s">
        <v>33</v>
      </c>
      <c r="E4207" s="10">
        <v>4202</v>
      </c>
      <c r="F4207" s="10">
        <v>240</v>
      </c>
      <c r="G4207" s="10">
        <v>0</v>
      </c>
      <c r="H4207" s="10">
        <v>95</v>
      </c>
      <c r="I4207" s="10">
        <v>4.6673714929805123E-3</v>
      </c>
      <c r="J4207" s="10" t="s">
        <v>33</v>
      </c>
      <c r="K4207" s="10" t="s">
        <v>1019</v>
      </c>
      <c r="L4207" s="10" t="s">
        <v>33</v>
      </c>
      <c r="M4207" s="10">
        <v>1.4142135623730951</v>
      </c>
      <c r="N4207" s="10">
        <v>1.4142135623730951</v>
      </c>
      <c r="O4207" s="10">
        <v>1.4142135623730951</v>
      </c>
      <c r="P4207" s="10" t="s">
        <v>1191</v>
      </c>
      <c r="Q4207" s="10">
        <v>1</v>
      </c>
      <c r="R4207" s="10">
        <v>2</v>
      </c>
      <c r="T4207" s="10">
        <v>0</v>
      </c>
      <c r="W4207" s="10">
        <v>0</v>
      </c>
      <c r="Y4207" s="10">
        <v>0</v>
      </c>
      <c r="AB4207" s="10">
        <v>0</v>
      </c>
      <c r="AE4207" s="10">
        <v>0</v>
      </c>
      <c r="AH4207" s="10">
        <v>1</v>
      </c>
      <c r="AQ4207" s="10">
        <v>0</v>
      </c>
      <c r="AR4207" s="10">
        <v>0.4625892562522394</v>
      </c>
      <c r="AS4207" s="10">
        <v>0.4625892562522394</v>
      </c>
      <c r="AT4207" s="10">
        <v>0</v>
      </c>
      <c r="AU4207" s="10">
        <v>0</v>
      </c>
      <c r="AV4207" s="10">
        <v>1.8743986555693002</v>
      </c>
      <c r="AW4207" s="10">
        <v>1.8743986555693002</v>
      </c>
      <c r="AX4207" s="10" t="s">
        <v>33</v>
      </c>
      <c r="AY4207" s="10">
        <v>0</v>
      </c>
      <c r="AZ4207" s="10" t="s">
        <v>33</v>
      </c>
      <c r="BA4207" s="10" t="s">
        <v>33</v>
      </c>
      <c r="BB4207" s="10">
        <v>4202</v>
      </c>
      <c r="BC4207" s="10">
        <v>240</v>
      </c>
      <c r="BE4207" s="10" t="s">
        <v>1054</v>
      </c>
      <c r="BF4207" s="10" t="s">
        <v>4632</v>
      </c>
      <c r="BG4207" s="10">
        <v>1.5266972153539255E-3</v>
      </c>
      <c r="BR4207" s="10" t="s">
        <v>33</v>
      </c>
      <c r="BS4207" s="11" t="s">
        <v>33</v>
      </c>
      <c r="BT4207" s="11" t="s">
        <v>33</v>
      </c>
      <c r="BU4207" s="10">
        <v>4207</v>
      </c>
    </row>
    <row r="4208" spans="1:73" s="10" customFormat="1" x14ac:dyDescent="0.45">
      <c r="A4208" s="10">
        <v>1069</v>
      </c>
      <c r="B4208" s="10">
        <v>4194</v>
      </c>
      <c r="C4208" s="10">
        <v>1073</v>
      </c>
      <c r="D4208" s="10">
        <v>4214</v>
      </c>
      <c r="E4208" s="10" t="s">
        <v>33</v>
      </c>
      <c r="F4208" s="10">
        <v>4194</v>
      </c>
      <c r="G4208" s="10" t="e">
        <v>#VALUE!</v>
      </c>
      <c r="H4208" s="10" t="s">
        <v>33</v>
      </c>
      <c r="I4208" s="10">
        <v>4.8261614284966101E-2</v>
      </c>
      <c r="J4208" s="10" t="s">
        <v>1059</v>
      </c>
      <c r="L4208" s="10">
        <v>1</v>
      </c>
      <c r="M4208" s="10" t="s">
        <v>33</v>
      </c>
      <c r="N4208" s="10">
        <v>1</v>
      </c>
      <c r="O4208" s="10">
        <v>1</v>
      </c>
      <c r="P4208" s="10" t="s">
        <v>1191</v>
      </c>
      <c r="Q4208" s="10">
        <v>1</v>
      </c>
      <c r="T4208" s="10">
        <v>0</v>
      </c>
      <c r="W4208" s="10">
        <v>9.5317994103946604E-2</v>
      </c>
      <c r="X4208" s="10" t="s">
        <v>1056</v>
      </c>
      <c r="Y4208" s="10">
        <v>1.4142135623730951E-2</v>
      </c>
      <c r="Z4208" s="10">
        <v>0.01</v>
      </c>
      <c r="AA4208" s="10">
        <v>0.02</v>
      </c>
      <c r="AB4208" s="10">
        <v>0.77633253506471056</v>
      </c>
      <c r="AE4208" s="10">
        <v>0</v>
      </c>
      <c r="AH4208" s="10">
        <v>1</v>
      </c>
      <c r="AQ4208" s="10">
        <v>2.2754539059290155</v>
      </c>
      <c r="AR4208" s="10">
        <v>8.5382583442405942</v>
      </c>
      <c r="AS4208" s="10">
        <v>11.837666507837667</v>
      </c>
      <c r="AT4208" s="10">
        <v>53.473166789331863</v>
      </c>
      <c r="AU4208" s="10">
        <v>54.344626577010814</v>
      </c>
      <c r="AV4208" s="10">
        <v>124.95072756935001</v>
      </c>
      <c r="AW4208" s="10">
        <v>232.76852093569266</v>
      </c>
      <c r="AX4208" s="10">
        <v>4.8261614284966101E-2</v>
      </c>
      <c r="AY4208" s="10">
        <v>0</v>
      </c>
      <c r="AZ4208" s="10" t="s">
        <v>33</v>
      </c>
      <c r="BA4208" s="10">
        <v>4214</v>
      </c>
      <c r="BB4208" s="10" t="s">
        <v>33</v>
      </c>
      <c r="BC4208" s="10">
        <v>4194</v>
      </c>
      <c r="BE4208" s="10" t="s">
        <v>33</v>
      </c>
      <c r="BF4208" s="10" t="s">
        <v>33</v>
      </c>
      <c r="BG4208" s="10" t="s">
        <v>33</v>
      </c>
      <c r="BR4208" s="10" t="s">
        <v>1059</v>
      </c>
      <c r="BS4208" s="11">
        <v>11.837666507837667</v>
      </c>
      <c r="BT4208" s="11">
        <v>232.76852093569266</v>
      </c>
      <c r="BU4208" s="10">
        <v>4208</v>
      </c>
    </row>
    <row r="4209" spans="1:73" s="10" customFormat="1" x14ac:dyDescent="0.45">
      <c r="A4209" s="10" t="s">
        <v>33</v>
      </c>
      <c r="B4209" s="10" t="s">
        <v>33</v>
      </c>
      <c r="C4209" s="10">
        <v>1073</v>
      </c>
      <c r="D4209" s="10" t="s">
        <v>33</v>
      </c>
      <c r="E4209" s="10">
        <v>4208</v>
      </c>
      <c r="F4209" s="10">
        <v>1021</v>
      </c>
      <c r="G4209" s="10">
        <v>0</v>
      </c>
      <c r="H4209" s="10">
        <v>271</v>
      </c>
      <c r="I4209" s="10">
        <v>3.0139368460908884E-2</v>
      </c>
      <c r="J4209" s="10" t="s">
        <v>33</v>
      </c>
      <c r="K4209" s="10" t="s">
        <v>1058</v>
      </c>
      <c r="L4209" s="10" t="s">
        <v>33</v>
      </c>
      <c r="M4209" s="10">
        <v>0.62449979983983983</v>
      </c>
      <c r="N4209" s="10">
        <v>0.62449979983983983</v>
      </c>
      <c r="O4209" s="10">
        <v>0.62449979983983983</v>
      </c>
      <c r="Q4209" s="10">
        <v>0.6</v>
      </c>
      <c r="R4209" s="10">
        <v>0.65</v>
      </c>
      <c r="T4209" s="10">
        <v>0</v>
      </c>
      <c r="W4209" s="10">
        <v>0</v>
      </c>
      <c r="Y4209" s="10">
        <v>0</v>
      </c>
      <c r="AB4209" s="10">
        <v>0</v>
      </c>
      <c r="AE4209" s="10">
        <v>0</v>
      </c>
      <c r="AH4209" s="10">
        <v>1</v>
      </c>
      <c r="AQ4209" s="10">
        <v>1.1407798421385922</v>
      </c>
      <c r="AR4209" s="10">
        <v>3.339267088875026</v>
      </c>
      <c r="AS4209" s="10">
        <v>4.9933978599759845</v>
      </c>
      <c r="AT4209" s="10">
        <v>26.808326290256915</v>
      </c>
      <c r="AU4209" s="10">
        <v>39.323023057873804</v>
      </c>
      <c r="AV4209" s="10">
        <v>32.137597953085937</v>
      </c>
      <c r="AW4209" s="10">
        <v>98.268947301216656</v>
      </c>
      <c r="AX4209" s="10" t="s">
        <v>33</v>
      </c>
      <c r="AY4209" s="10">
        <v>0</v>
      </c>
      <c r="AZ4209" s="10" t="s">
        <v>33</v>
      </c>
      <c r="BA4209" s="10" t="s">
        <v>33</v>
      </c>
      <c r="BB4209" s="10">
        <v>4208</v>
      </c>
      <c r="BC4209" s="10">
        <v>1021</v>
      </c>
      <c r="BE4209" s="10" t="s">
        <v>1059</v>
      </c>
      <c r="BF4209" s="10" t="s">
        <v>4633</v>
      </c>
      <c r="BG4209" s="10">
        <v>0.24098944148953613</v>
      </c>
      <c r="BR4209" s="10" t="s">
        <v>33</v>
      </c>
      <c r="BS4209" s="11" t="s">
        <v>33</v>
      </c>
      <c r="BT4209" s="11" t="s">
        <v>33</v>
      </c>
      <c r="BU4209" s="10">
        <v>4209</v>
      </c>
    </row>
    <row r="4210" spans="1:73" s="10" customFormat="1" x14ac:dyDescent="0.45">
      <c r="A4210" s="10" t="s">
        <v>33</v>
      </c>
      <c r="B4210" s="10" t="s">
        <v>33</v>
      </c>
      <c r="C4210" s="10">
        <v>1073</v>
      </c>
      <c r="D4210" s="10" t="s">
        <v>33</v>
      </c>
      <c r="E4210" s="10">
        <v>4208</v>
      </c>
      <c r="F4210" s="10">
        <v>1026</v>
      </c>
      <c r="G4210" s="10">
        <v>0</v>
      </c>
      <c r="H4210" s="10">
        <v>272</v>
      </c>
      <c r="I4210" s="10">
        <v>3.4126114731909086E-3</v>
      </c>
      <c r="J4210" s="10" t="s">
        <v>33</v>
      </c>
      <c r="K4210" s="10" t="s">
        <v>1057</v>
      </c>
      <c r="L4210" s="10" t="s">
        <v>33</v>
      </c>
      <c r="M4210" s="10">
        <v>7.0710678118654766E-2</v>
      </c>
      <c r="N4210" s="10">
        <v>7.0710678118654766E-2</v>
      </c>
      <c r="O4210" s="10">
        <v>7.0710678118654766E-2</v>
      </c>
      <c r="Q4210" s="10">
        <v>0.05</v>
      </c>
      <c r="R4210" s="10">
        <v>0.1</v>
      </c>
      <c r="T4210" s="10">
        <v>0</v>
      </c>
      <c r="W4210" s="10">
        <v>0</v>
      </c>
      <c r="Y4210" s="10">
        <v>0</v>
      </c>
      <c r="AB4210" s="10">
        <v>0</v>
      </c>
      <c r="AE4210" s="10">
        <v>0</v>
      </c>
      <c r="AH4210" s="10">
        <v>1</v>
      </c>
      <c r="AQ4210" s="10">
        <v>8.9284234359039427E-3</v>
      </c>
      <c r="AR4210" s="10">
        <v>0.12045976085928548</v>
      </c>
      <c r="AS4210" s="10">
        <v>0.1334059748413462</v>
      </c>
      <c r="AT4210" s="10">
        <v>0.20981795074374265</v>
      </c>
      <c r="AU4210" s="10">
        <v>3.6702481622327691E-2</v>
      </c>
      <c r="AV4210" s="10">
        <v>1.2051477647839266</v>
      </c>
      <c r="AW4210" s="10">
        <v>1.451668197149997</v>
      </c>
      <c r="AX4210" s="10" t="s">
        <v>33</v>
      </c>
      <c r="AY4210" s="10">
        <v>0</v>
      </c>
      <c r="AZ4210" s="10" t="s">
        <v>33</v>
      </c>
      <c r="BA4210" s="10" t="s">
        <v>33</v>
      </c>
      <c r="BB4210" s="10">
        <v>4208</v>
      </c>
      <c r="BC4210" s="10">
        <v>1026</v>
      </c>
      <c r="BE4210" s="10" t="s">
        <v>1059</v>
      </c>
      <c r="BF4210" s="10" t="s">
        <v>4634</v>
      </c>
      <c r="BG4210" s="10">
        <v>6.4383877011029416E-3</v>
      </c>
      <c r="BR4210" s="10" t="s">
        <v>33</v>
      </c>
      <c r="BS4210" s="11" t="s">
        <v>33</v>
      </c>
      <c r="BT4210" s="11" t="s">
        <v>33</v>
      </c>
      <c r="BU4210" s="10">
        <v>4210</v>
      </c>
    </row>
    <row r="4211" spans="1:73" s="10" customFormat="1" x14ac:dyDescent="0.45">
      <c r="A4211" s="10" t="s">
        <v>33</v>
      </c>
      <c r="B4211" s="10" t="s">
        <v>33</v>
      </c>
      <c r="C4211" s="10">
        <v>1073</v>
      </c>
      <c r="D4211" s="10" t="s">
        <v>33</v>
      </c>
      <c r="E4211" s="10">
        <v>4208</v>
      </c>
      <c r="F4211" s="10">
        <v>4236</v>
      </c>
      <c r="G4211" s="10" t="e">
        <v>#VALUE!</v>
      </c>
      <c r="H4211" s="10">
        <v>1074</v>
      </c>
      <c r="I4211" s="10">
        <v>5.9108164580591281E-3</v>
      </c>
      <c r="J4211" s="10" t="s">
        <v>33</v>
      </c>
      <c r="K4211" s="10" t="s">
        <v>1094</v>
      </c>
      <c r="L4211" s="10" t="s">
        <v>33</v>
      </c>
      <c r="M4211" s="10">
        <v>0.1224744871391589</v>
      </c>
      <c r="N4211" s="10">
        <v>0.1224744871391589</v>
      </c>
      <c r="O4211" s="10">
        <v>0.1224744871391589</v>
      </c>
      <c r="Q4211" s="10">
        <v>0.1</v>
      </c>
      <c r="R4211" s="10">
        <v>0.15</v>
      </c>
      <c r="T4211" s="10">
        <v>0</v>
      </c>
      <c r="W4211" s="10">
        <v>0</v>
      </c>
      <c r="Y4211" s="10">
        <v>0</v>
      </c>
      <c r="AB4211" s="10">
        <v>0</v>
      </c>
      <c r="AE4211" s="10">
        <v>0</v>
      </c>
      <c r="AH4211" s="10">
        <v>1</v>
      </c>
      <c r="AQ4211" s="10">
        <v>0.83098191291200585</v>
      </c>
      <c r="AR4211" s="10">
        <v>4.1320152033188835</v>
      </c>
      <c r="AS4211" s="10">
        <v>5.3369389770412923</v>
      </c>
      <c r="AT4211" s="10">
        <v>19.528074953432139</v>
      </c>
      <c r="AU4211" s="10">
        <v>10.73884859188713</v>
      </c>
      <c r="AV4211" s="10">
        <v>71.258783154899021</v>
      </c>
      <c r="AW4211" s="10">
        <v>101.52570670021829</v>
      </c>
      <c r="AX4211" s="10" t="s">
        <v>33</v>
      </c>
      <c r="AY4211" s="10">
        <v>0</v>
      </c>
      <c r="AZ4211" s="10" t="s">
        <v>33</v>
      </c>
      <c r="BA4211" s="10" t="s">
        <v>33</v>
      </c>
      <c r="BB4211" s="10">
        <v>4208</v>
      </c>
      <c r="BC4211" s="10">
        <v>4236</v>
      </c>
      <c r="BE4211" s="10" t="s">
        <v>1059</v>
      </c>
      <c r="BF4211" s="10" t="s">
        <v>1093</v>
      </c>
      <c r="BG4211" s="10">
        <v>0.25756929037236842</v>
      </c>
      <c r="BR4211" s="10" t="s">
        <v>33</v>
      </c>
      <c r="BS4211" s="11" t="s">
        <v>33</v>
      </c>
      <c r="BT4211" s="11" t="s">
        <v>33</v>
      </c>
      <c r="BU4211" s="10">
        <v>4211</v>
      </c>
    </row>
    <row r="4212" spans="1:73" s="10" customFormat="1" x14ac:dyDescent="0.45">
      <c r="A4212" s="10" t="s">
        <v>33</v>
      </c>
      <c r="B4212" s="10" t="s">
        <v>33</v>
      </c>
      <c r="C4212" s="10">
        <v>1074</v>
      </c>
      <c r="D4212" s="10" t="s">
        <v>33</v>
      </c>
      <c r="E4212" s="10">
        <v>4208</v>
      </c>
      <c r="F4212" s="10">
        <v>3639</v>
      </c>
      <c r="G4212" s="10">
        <v>0</v>
      </c>
      <c r="H4212" s="10">
        <v>280</v>
      </c>
      <c r="I4212" s="10">
        <v>1.1821632916118256E-3</v>
      </c>
      <c r="J4212" s="10" t="s">
        <v>33</v>
      </c>
      <c r="K4212" s="10" t="s">
        <v>1066</v>
      </c>
      <c r="L4212" s="10" t="s">
        <v>33</v>
      </c>
      <c r="M4212" s="10">
        <v>2.4494897427831779E-2</v>
      </c>
      <c r="N4212" s="10">
        <v>2.4494897427831779E-2</v>
      </c>
      <c r="O4212" s="10">
        <v>2.4494897427831779E-2</v>
      </c>
      <c r="Q4212" s="10">
        <v>0.02</v>
      </c>
      <c r="R4212" s="10">
        <v>0.03</v>
      </c>
      <c r="T4212" s="10">
        <v>0</v>
      </c>
      <c r="W4212" s="10">
        <v>0</v>
      </c>
      <c r="Y4212" s="10">
        <v>0</v>
      </c>
      <c r="AB4212" s="10">
        <v>0</v>
      </c>
      <c r="AE4212" s="10">
        <v>0</v>
      </c>
      <c r="AH4212" s="10">
        <v>1</v>
      </c>
      <c r="AQ4212" s="10">
        <v>0.29476372744251361</v>
      </c>
      <c r="AR4212" s="10">
        <v>0.81228371616988082</v>
      </c>
      <c r="AS4212" s="10">
        <v>1.2396911209615256</v>
      </c>
      <c r="AT4212" s="10">
        <v>6.9269475948990697</v>
      </c>
      <c r="AU4212" s="10">
        <v>3.4697199105628478</v>
      </c>
      <c r="AV4212" s="10">
        <v>19.839092381060151</v>
      </c>
      <c r="AW4212" s="10">
        <v>30.235759886522068</v>
      </c>
      <c r="AX4212" s="10" t="s">
        <v>33</v>
      </c>
      <c r="AY4212" s="10">
        <v>0</v>
      </c>
      <c r="AZ4212" s="10" t="s">
        <v>33</v>
      </c>
      <c r="BA4212" s="10" t="s">
        <v>33</v>
      </c>
      <c r="BB4212" s="10">
        <v>4208</v>
      </c>
      <c r="BC4212" s="10">
        <v>3639</v>
      </c>
      <c r="BE4212" s="10" t="s">
        <v>1059</v>
      </c>
      <c r="BF4212" s="10" t="s">
        <v>4635</v>
      </c>
      <c r="BG4212" s="10">
        <v>5.9829494712342397E-2</v>
      </c>
      <c r="BR4212" s="10" t="s">
        <v>33</v>
      </c>
      <c r="BS4212" s="11" t="s">
        <v>33</v>
      </c>
      <c r="BT4212" s="11" t="s">
        <v>33</v>
      </c>
      <c r="BU4212" s="10">
        <v>4212</v>
      </c>
    </row>
    <row r="4213" spans="1:73" s="10" customFormat="1" x14ac:dyDescent="0.45">
      <c r="A4213" s="10" t="s">
        <v>33</v>
      </c>
      <c r="B4213" s="10" t="s">
        <v>33</v>
      </c>
      <c r="C4213" s="10">
        <v>1074</v>
      </c>
      <c r="D4213" s="10" t="s">
        <v>33</v>
      </c>
      <c r="E4213" s="10">
        <v>4208</v>
      </c>
      <c r="F4213" s="10">
        <v>1218</v>
      </c>
      <c r="G4213" s="10">
        <v>0</v>
      </c>
      <c r="H4213" s="10">
        <v>328</v>
      </c>
      <c r="I4213" s="10">
        <v>2.1583250049011824E-4</v>
      </c>
      <c r="J4213" s="10" t="s">
        <v>33</v>
      </c>
      <c r="K4213" s="10" t="s">
        <v>1071</v>
      </c>
      <c r="L4213" s="10" t="s">
        <v>33</v>
      </c>
      <c r="M4213" s="10">
        <v>4.4721359549995798E-3</v>
      </c>
      <c r="N4213" s="10">
        <v>4.4721359549995798E-3</v>
      </c>
      <c r="O4213" s="10">
        <v>4.4721359549995798E-3</v>
      </c>
      <c r="Q4213" s="10">
        <v>1E-3</v>
      </c>
      <c r="R4213" s="10">
        <v>0.02</v>
      </c>
      <c r="T4213" s="10">
        <v>0</v>
      </c>
      <c r="W4213" s="10">
        <v>0</v>
      </c>
      <c r="Y4213" s="10">
        <v>0</v>
      </c>
      <c r="AB4213" s="10">
        <v>0</v>
      </c>
      <c r="AE4213" s="10">
        <v>0</v>
      </c>
      <c r="AH4213" s="10">
        <v>1</v>
      </c>
      <c r="AQ4213" s="10">
        <v>0</v>
      </c>
      <c r="AR4213" s="10">
        <v>3.8914580913569093E-2</v>
      </c>
      <c r="AS4213" s="10">
        <v>3.8914580913569093E-2</v>
      </c>
      <c r="AT4213" s="10">
        <v>0</v>
      </c>
      <c r="AU4213" s="10">
        <v>0</v>
      </c>
      <c r="AV4213" s="10">
        <v>0.51010631552097552</v>
      </c>
      <c r="AW4213" s="10">
        <v>0.51010631552097552</v>
      </c>
      <c r="AX4213" s="10" t="s">
        <v>33</v>
      </c>
      <c r="AY4213" s="10">
        <v>0</v>
      </c>
      <c r="AZ4213" s="10" t="s">
        <v>33</v>
      </c>
      <c r="BA4213" s="10" t="s">
        <v>33</v>
      </c>
      <c r="BB4213" s="10">
        <v>4208</v>
      </c>
      <c r="BC4213" s="10">
        <v>1218</v>
      </c>
      <c r="BE4213" s="10" t="s">
        <v>1059</v>
      </c>
      <c r="BF4213" s="10" t="s">
        <v>4636</v>
      </c>
      <c r="BG4213" s="10">
        <v>1.8780804941117752E-3</v>
      </c>
      <c r="BR4213" s="10" t="s">
        <v>33</v>
      </c>
      <c r="BS4213" s="11" t="s">
        <v>33</v>
      </c>
      <c r="BT4213" s="11" t="s">
        <v>33</v>
      </c>
      <c r="BU4213" s="10">
        <v>4213</v>
      </c>
    </row>
    <row r="4214" spans="1:73" s="10" customFormat="1" x14ac:dyDescent="0.45">
      <c r="A4214" s="10">
        <v>1070</v>
      </c>
      <c r="B4214" s="10">
        <v>4196</v>
      </c>
      <c r="C4214" s="10">
        <v>1074</v>
      </c>
      <c r="D4214" s="10">
        <v>4221</v>
      </c>
      <c r="E4214" s="10" t="s">
        <v>33</v>
      </c>
      <c r="F4214" s="10">
        <v>4196</v>
      </c>
      <c r="G4214" s="10" t="e">
        <v>#VALUE!</v>
      </c>
      <c r="H4214" s="10" t="s">
        <v>33</v>
      </c>
      <c r="I4214" s="10">
        <v>1.6567525277902485E-4</v>
      </c>
      <c r="J4214" s="10" t="s">
        <v>1061</v>
      </c>
      <c r="L4214" s="10">
        <v>1</v>
      </c>
      <c r="M4214" s="10" t="s">
        <v>33</v>
      </c>
      <c r="N4214" s="10">
        <v>1</v>
      </c>
      <c r="O4214" s="10">
        <v>1</v>
      </c>
      <c r="P4214" s="10" t="s">
        <v>1191</v>
      </c>
      <c r="Q4214" s="10">
        <v>1</v>
      </c>
      <c r="T4214" s="10">
        <v>0</v>
      </c>
      <c r="W4214" s="10">
        <v>0</v>
      </c>
      <c r="Y4214" s="10">
        <v>0</v>
      </c>
      <c r="AB4214" s="10">
        <v>0</v>
      </c>
      <c r="AE4214" s="10">
        <v>0</v>
      </c>
      <c r="AH4214" s="10">
        <v>1</v>
      </c>
      <c r="AQ4214" s="10">
        <v>67.330800640284721</v>
      </c>
      <c r="AR4214" s="10">
        <v>70.580312901329052</v>
      </c>
      <c r="AS4214" s="10">
        <v>168.2099738297419</v>
      </c>
      <c r="AT4214" s="10">
        <v>1582.273815046691</v>
      </c>
      <c r="AU4214" s="10">
        <v>295.53798341113674</v>
      </c>
      <c r="AV4214" s="10">
        <v>1493.2932525889451</v>
      </c>
      <c r="AW4214" s="10">
        <v>3371.105051046773</v>
      </c>
      <c r="AX4214" s="10">
        <v>1.6567525277902485E-4</v>
      </c>
      <c r="AY4214" s="10">
        <v>0</v>
      </c>
      <c r="AZ4214" s="10" t="s">
        <v>33</v>
      </c>
      <c r="BA4214" s="10">
        <v>4221</v>
      </c>
      <c r="BB4214" s="10" t="s">
        <v>33</v>
      </c>
      <c r="BC4214" s="10">
        <v>4196</v>
      </c>
      <c r="BE4214" s="10" t="s">
        <v>33</v>
      </c>
      <c r="BF4214" s="10" t="s">
        <v>33</v>
      </c>
      <c r="BG4214" s="10" t="s">
        <v>33</v>
      </c>
      <c r="BR4214" s="10" t="s">
        <v>1061</v>
      </c>
      <c r="BS4214" s="11">
        <v>168.2099738297419</v>
      </c>
      <c r="BT4214" s="11">
        <v>3371.105051046773</v>
      </c>
      <c r="BU4214" s="10">
        <v>4214</v>
      </c>
    </row>
    <row r="4215" spans="1:73" s="10" customFormat="1" x14ac:dyDescent="0.45">
      <c r="A4215" s="10" t="s">
        <v>33</v>
      </c>
      <c r="B4215" s="10" t="s">
        <v>33</v>
      </c>
      <c r="C4215" s="10">
        <v>1074</v>
      </c>
      <c r="D4215" s="10" t="s">
        <v>33</v>
      </c>
      <c r="E4215" s="10">
        <v>4214</v>
      </c>
      <c r="F4215" s="10">
        <v>4243</v>
      </c>
      <c r="G4215" s="10" t="e">
        <v>#VALUE!</v>
      </c>
      <c r="H4215" s="10">
        <v>1075</v>
      </c>
      <c r="I4215" s="10">
        <v>3.7046112740336046E-5</v>
      </c>
      <c r="J4215" s="10" t="s">
        <v>33</v>
      </c>
      <c r="K4215" s="10" t="s">
        <v>1073</v>
      </c>
      <c r="L4215" s="10" t="s">
        <v>33</v>
      </c>
      <c r="M4215" s="10">
        <v>0.22360679774997896</v>
      </c>
      <c r="N4215" s="10">
        <v>0.22360679774997896</v>
      </c>
      <c r="O4215" s="10">
        <v>0.22360679774997896</v>
      </c>
      <c r="Q4215" s="10">
        <v>0.2</v>
      </c>
      <c r="R4215" s="10">
        <v>0.25</v>
      </c>
      <c r="T4215" s="10">
        <v>0</v>
      </c>
      <c r="W4215" s="10">
        <v>0</v>
      </c>
      <c r="Y4215" s="10">
        <v>0</v>
      </c>
      <c r="AB4215" s="10">
        <v>0</v>
      </c>
      <c r="AE4215" s="10">
        <v>0</v>
      </c>
      <c r="AH4215" s="10">
        <v>1</v>
      </c>
      <c r="AQ4215" s="10">
        <v>48.524999274634155</v>
      </c>
      <c r="AR4215" s="10">
        <v>21.373699340728127</v>
      </c>
      <c r="AS4215" s="10">
        <v>91.734948288947649</v>
      </c>
      <c r="AT4215" s="10">
        <v>1140.3374829539027</v>
      </c>
      <c r="AU4215" s="10">
        <v>97.942298218733484</v>
      </c>
      <c r="AV4215" s="10">
        <v>415.50221603957897</v>
      </c>
      <c r="AW4215" s="10">
        <v>1653.7819972122152</v>
      </c>
      <c r="AX4215" s="10" t="s">
        <v>33</v>
      </c>
      <c r="AY4215" s="10">
        <v>0</v>
      </c>
      <c r="AZ4215" s="10" t="s">
        <v>33</v>
      </c>
      <c r="BA4215" s="10" t="s">
        <v>33</v>
      </c>
      <c r="BB4215" s="10">
        <v>4214</v>
      </c>
      <c r="BC4215" s="10">
        <v>4243</v>
      </c>
      <c r="BE4215" s="10" t="s">
        <v>1061</v>
      </c>
      <c r="BF4215" s="10" t="s">
        <v>1072</v>
      </c>
      <c r="BG4215" s="10">
        <v>1.5198210746442174E-2</v>
      </c>
      <c r="BR4215" s="10" t="s">
        <v>33</v>
      </c>
      <c r="BS4215" s="11" t="s">
        <v>33</v>
      </c>
      <c r="BT4215" s="11" t="s">
        <v>33</v>
      </c>
      <c r="BU4215" s="10">
        <v>4215</v>
      </c>
    </row>
    <row r="4216" spans="1:73" s="10" customFormat="1" x14ac:dyDescent="0.45">
      <c r="A4216" s="10" t="s">
        <v>33</v>
      </c>
      <c r="B4216" s="10" t="s">
        <v>33</v>
      </c>
      <c r="C4216" s="10">
        <v>1075</v>
      </c>
      <c r="D4216" s="10" t="s">
        <v>33</v>
      </c>
      <c r="E4216" s="10">
        <v>4214</v>
      </c>
      <c r="F4216" s="10">
        <v>4249</v>
      </c>
      <c r="G4216" s="10" t="e">
        <v>#VALUE!</v>
      </c>
      <c r="H4216" s="10">
        <v>1076</v>
      </c>
      <c r="I4216" s="10">
        <v>9.0744073167442358E-5</v>
      </c>
      <c r="J4216" s="10" t="s">
        <v>33</v>
      </c>
      <c r="K4216" s="10" t="s">
        <v>1075</v>
      </c>
      <c r="L4216" s="10" t="s">
        <v>33</v>
      </c>
      <c r="M4216" s="10">
        <v>0.54772255750516607</v>
      </c>
      <c r="N4216" s="10">
        <v>0.54772255750516607</v>
      </c>
      <c r="O4216" s="10">
        <v>0.54772255750516607</v>
      </c>
      <c r="Q4216" s="10">
        <v>0.5</v>
      </c>
      <c r="R4216" s="10">
        <v>0.6</v>
      </c>
      <c r="T4216" s="10">
        <v>0</v>
      </c>
      <c r="W4216" s="10">
        <v>0</v>
      </c>
      <c r="Y4216" s="10">
        <v>0</v>
      </c>
      <c r="AB4216" s="10">
        <v>0</v>
      </c>
      <c r="AE4216" s="10">
        <v>0</v>
      </c>
      <c r="AH4216" s="10">
        <v>1</v>
      </c>
      <c r="AQ4216" s="10">
        <v>3.5269762266288955</v>
      </c>
      <c r="AR4216" s="10">
        <v>9.25985757951476</v>
      </c>
      <c r="AS4216" s="10">
        <v>14.373973108126659</v>
      </c>
      <c r="AT4216" s="10">
        <v>82.883941325779048</v>
      </c>
      <c r="AU4216" s="10">
        <v>26.797371398807019</v>
      </c>
      <c r="AV4216" s="10">
        <v>126.22740534769342</v>
      </c>
      <c r="AW4216" s="10">
        <v>235.9087180722795</v>
      </c>
      <c r="AX4216" s="10" t="s">
        <v>33</v>
      </c>
      <c r="AY4216" s="10">
        <v>0</v>
      </c>
      <c r="AZ4216" s="10" t="s">
        <v>33</v>
      </c>
      <c r="BA4216" s="10" t="s">
        <v>33</v>
      </c>
      <c r="BB4216" s="10">
        <v>4214</v>
      </c>
      <c r="BC4216" s="10">
        <v>4249</v>
      </c>
      <c r="BE4216" s="10" t="s">
        <v>1061</v>
      </c>
      <c r="BF4216" s="10" t="s">
        <v>1074</v>
      </c>
      <c r="BG4216" s="10">
        <v>2.3814116281277897E-3</v>
      </c>
      <c r="BR4216" s="10" t="s">
        <v>33</v>
      </c>
      <c r="BS4216" s="11" t="s">
        <v>33</v>
      </c>
      <c r="BT4216" s="11" t="s">
        <v>33</v>
      </c>
      <c r="BU4216" s="10">
        <v>4216</v>
      </c>
    </row>
    <row r="4217" spans="1:73" s="10" customFormat="1" x14ac:dyDescent="0.45">
      <c r="A4217" s="10" t="s">
        <v>33</v>
      </c>
      <c r="B4217" s="10" t="s">
        <v>33</v>
      </c>
      <c r="C4217" s="10">
        <v>1076</v>
      </c>
      <c r="D4217" s="10" t="s">
        <v>33</v>
      </c>
      <c r="E4217" s="10">
        <v>4214</v>
      </c>
      <c r="F4217" s="10">
        <v>4261</v>
      </c>
      <c r="G4217" s="10" t="e">
        <v>#VALUE!</v>
      </c>
      <c r="H4217" s="10">
        <v>1077</v>
      </c>
      <c r="I4217" s="10">
        <v>2.0290991615761577E-5</v>
      </c>
      <c r="J4217" s="10" t="s">
        <v>33</v>
      </c>
      <c r="K4217" s="10" t="s">
        <v>1077</v>
      </c>
      <c r="L4217" s="10" t="s">
        <v>33</v>
      </c>
      <c r="M4217" s="10">
        <v>0.1224744871391589</v>
      </c>
      <c r="N4217" s="10">
        <v>0.1224744871391589</v>
      </c>
      <c r="O4217" s="10">
        <v>0.1224744871391589</v>
      </c>
      <c r="Q4217" s="10">
        <v>0.1</v>
      </c>
      <c r="R4217" s="10">
        <v>0.15</v>
      </c>
      <c r="T4217" s="10">
        <v>0</v>
      </c>
      <c r="W4217" s="10">
        <v>0</v>
      </c>
      <c r="Y4217" s="10">
        <v>0</v>
      </c>
      <c r="AB4217" s="10">
        <v>0</v>
      </c>
      <c r="AE4217" s="10">
        <v>0</v>
      </c>
      <c r="AH4217" s="10">
        <v>1</v>
      </c>
      <c r="AQ4217" s="10">
        <v>2.9190837155842071</v>
      </c>
      <c r="AR4217" s="10">
        <v>3.0673490923267135</v>
      </c>
      <c r="AS4217" s="10">
        <v>7.3000204799238135</v>
      </c>
      <c r="AT4217" s="10">
        <v>68.598467316228863</v>
      </c>
      <c r="AU4217" s="10">
        <v>14.387954168021807</v>
      </c>
      <c r="AV4217" s="10">
        <v>88.496388106072359</v>
      </c>
      <c r="AW4217" s="10">
        <v>171.48280959032303</v>
      </c>
      <c r="AX4217" s="10" t="s">
        <v>33</v>
      </c>
      <c r="AY4217" s="10">
        <v>0</v>
      </c>
      <c r="AZ4217" s="10" t="s">
        <v>33</v>
      </c>
      <c r="BA4217" s="10" t="s">
        <v>33</v>
      </c>
      <c r="BB4217" s="10">
        <v>4214</v>
      </c>
      <c r="BC4217" s="10">
        <v>4261</v>
      </c>
      <c r="BE4217" s="10" t="s">
        <v>1061</v>
      </c>
      <c r="BF4217" s="10" t="s">
        <v>1076</v>
      </c>
      <c r="BG4217" s="10">
        <v>1.2094327383034361E-3</v>
      </c>
      <c r="BR4217" s="10" t="s">
        <v>33</v>
      </c>
      <c r="BS4217" s="11" t="s">
        <v>33</v>
      </c>
      <c r="BT4217" s="11" t="s">
        <v>33</v>
      </c>
      <c r="BU4217" s="10">
        <v>4217</v>
      </c>
    </row>
    <row r="4218" spans="1:73" s="10" customFormat="1" x14ac:dyDescent="0.45">
      <c r="A4218" s="10" t="s">
        <v>33</v>
      </c>
      <c r="B4218" s="10" t="s">
        <v>33</v>
      </c>
      <c r="C4218" s="10">
        <v>1077</v>
      </c>
      <c r="D4218" s="10" t="s">
        <v>33</v>
      </c>
      <c r="E4218" s="10">
        <v>4214</v>
      </c>
      <c r="F4218" s="10">
        <v>4271</v>
      </c>
      <c r="G4218" s="10" t="e">
        <v>#VALUE!</v>
      </c>
      <c r="H4218" s="10">
        <v>1078</v>
      </c>
      <c r="I4218" s="10">
        <v>1.171500947148439E-5</v>
      </c>
      <c r="J4218" s="10" t="s">
        <v>33</v>
      </c>
      <c r="K4218" s="10" t="s">
        <v>1079</v>
      </c>
      <c r="L4218" s="10" t="s">
        <v>33</v>
      </c>
      <c r="M4218" s="10">
        <v>7.0710678118654766E-2</v>
      </c>
      <c r="N4218" s="10">
        <v>7.0710678118654766E-2</v>
      </c>
      <c r="O4218" s="10">
        <v>7.0710678118654766E-2</v>
      </c>
      <c r="Q4218" s="10">
        <v>0.05</v>
      </c>
      <c r="R4218" s="10">
        <v>0.1</v>
      </c>
      <c r="T4218" s="10">
        <v>0</v>
      </c>
      <c r="W4218" s="10">
        <v>0</v>
      </c>
      <c r="Y4218" s="10">
        <v>0</v>
      </c>
      <c r="AB4218" s="10">
        <v>0</v>
      </c>
      <c r="AE4218" s="10">
        <v>0</v>
      </c>
      <c r="AH4218" s="10">
        <v>1</v>
      </c>
      <c r="AQ4218" s="10">
        <v>0.80871682168478343</v>
      </c>
      <c r="AR4218" s="10">
        <v>1.5460943774325462</v>
      </c>
      <c r="AS4218" s="10">
        <v>2.7187337688754818</v>
      </c>
      <c r="AT4218" s="10">
        <v>19.004845309592412</v>
      </c>
      <c r="AU4218" s="10">
        <v>4.1025291899617908</v>
      </c>
      <c r="AV4218" s="10">
        <v>22.336424262962645</v>
      </c>
      <c r="AW4218" s="10">
        <v>45.443798762516849</v>
      </c>
      <c r="AX4218" s="10" t="s">
        <v>33</v>
      </c>
      <c r="AY4218" s="10">
        <v>0</v>
      </c>
      <c r="AZ4218" s="10" t="s">
        <v>33</v>
      </c>
      <c r="BA4218" s="10" t="s">
        <v>33</v>
      </c>
      <c r="BB4218" s="10">
        <v>4214</v>
      </c>
      <c r="BC4218" s="10">
        <v>4271</v>
      </c>
      <c r="BE4218" s="10" t="s">
        <v>1061</v>
      </c>
      <c r="BF4218" s="10" t="s">
        <v>1078</v>
      </c>
      <c r="BG4218" s="10">
        <v>4.5042690439731634E-4</v>
      </c>
      <c r="BR4218" s="10" t="s">
        <v>33</v>
      </c>
      <c r="BS4218" s="11" t="s">
        <v>33</v>
      </c>
      <c r="BT4218" s="11" t="s">
        <v>33</v>
      </c>
      <c r="BU4218" s="10">
        <v>4218</v>
      </c>
    </row>
    <row r="4219" spans="1:73" s="10" customFormat="1" x14ac:dyDescent="0.45">
      <c r="A4219" s="10" t="s">
        <v>33</v>
      </c>
      <c r="B4219" s="10" t="s">
        <v>33</v>
      </c>
      <c r="C4219" s="10">
        <v>1078</v>
      </c>
      <c r="D4219" s="10" t="s">
        <v>33</v>
      </c>
      <c r="E4219" s="10">
        <v>4214</v>
      </c>
      <c r="F4219" s="10">
        <v>4277</v>
      </c>
      <c r="G4219" s="10" t="e">
        <v>#VALUE!</v>
      </c>
      <c r="H4219" s="10">
        <v>1079</v>
      </c>
      <c r="I4219" s="10">
        <v>1.1715009471484388E-6</v>
      </c>
      <c r="J4219" s="10" t="s">
        <v>33</v>
      </c>
      <c r="K4219" s="10" t="s">
        <v>1081</v>
      </c>
      <c r="L4219" s="10" t="s">
        <v>33</v>
      </c>
      <c r="M4219" s="10">
        <v>7.0710678118654753E-3</v>
      </c>
      <c r="N4219" s="10">
        <v>7.0710678118654753E-3</v>
      </c>
      <c r="O4219" s="10">
        <v>7.0710678118654753E-3</v>
      </c>
      <c r="Q4219" s="10">
        <v>5.0000000000000001E-3</v>
      </c>
      <c r="R4219" s="10">
        <v>0.01</v>
      </c>
      <c r="T4219" s="10">
        <v>0</v>
      </c>
      <c r="W4219" s="10">
        <v>0</v>
      </c>
      <c r="Y4219" s="10">
        <v>0</v>
      </c>
      <c r="AB4219" s="10">
        <v>0</v>
      </c>
      <c r="AE4219" s="10">
        <v>0</v>
      </c>
      <c r="AH4219" s="10">
        <v>1</v>
      </c>
      <c r="AQ4219" s="10">
        <v>11.53018165870043</v>
      </c>
      <c r="AR4219" s="10">
        <v>35.275875378931801</v>
      </c>
      <c r="AS4219" s="10">
        <v>51.994638784047424</v>
      </c>
      <c r="AT4219" s="10">
        <v>270.95926897946009</v>
      </c>
      <c r="AU4219" s="10">
        <v>152.06248418785489</v>
      </c>
      <c r="AV4219" s="10">
        <v>839.32798315711432</v>
      </c>
      <c r="AW4219" s="10">
        <v>1262.3497363244292</v>
      </c>
      <c r="AX4219" s="10" t="s">
        <v>33</v>
      </c>
      <c r="AY4219" s="10">
        <v>0</v>
      </c>
      <c r="AZ4219" s="10" t="s">
        <v>33</v>
      </c>
      <c r="BA4219" s="10" t="s">
        <v>33</v>
      </c>
      <c r="BB4219" s="10">
        <v>4214</v>
      </c>
      <c r="BC4219" s="10">
        <v>4277</v>
      </c>
      <c r="BE4219" s="10" t="s">
        <v>1061</v>
      </c>
      <c r="BF4219" s="10" t="s">
        <v>4637</v>
      </c>
      <c r="BG4219" s="10">
        <v>8.6142249237011453E-3</v>
      </c>
      <c r="BR4219" s="10" t="s">
        <v>33</v>
      </c>
      <c r="BS4219" s="11" t="s">
        <v>33</v>
      </c>
      <c r="BT4219" s="11" t="s">
        <v>33</v>
      </c>
      <c r="BU4219" s="10">
        <v>4219</v>
      </c>
    </row>
    <row r="4220" spans="1:73" s="10" customFormat="1" x14ac:dyDescent="0.45">
      <c r="A4220" s="10" t="s">
        <v>33</v>
      </c>
      <c r="B4220" s="10" t="s">
        <v>33</v>
      </c>
      <c r="C4220" s="10">
        <v>1079</v>
      </c>
      <c r="D4220" s="10" t="s">
        <v>33</v>
      </c>
      <c r="E4220" s="10">
        <v>4214</v>
      </c>
      <c r="F4220" s="10">
        <v>3639</v>
      </c>
      <c r="G4220" s="10">
        <v>0</v>
      </c>
      <c r="H4220" s="10">
        <v>280</v>
      </c>
      <c r="I4220" s="10">
        <v>2.8695795537008788E-7</v>
      </c>
      <c r="J4220" s="10" t="s">
        <v>33</v>
      </c>
      <c r="K4220" s="10" t="s">
        <v>1066</v>
      </c>
      <c r="L4220" s="10" t="s">
        <v>33</v>
      </c>
      <c r="M4220" s="10">
        <v>1.7320508075688774E-3</v>
      </c>
      <c r="N4220" s="10">
        <v>1.7320508075688774E-3</v>
      </c>
      <c r="O4220" s="10">
        <v>1.7320508075688774E-3</v>
      </c>
      <c r="Q4220" s="10">
        <v>1E-3</v>
      </c>
      <c r="R4220" s="10">
        <v>3.0000000000000001E-3</v>
      </c>
      <c r="T4220" s="10">
        <v>0</v>
      </c>
      <c r="W4220" s="10">
        <v>0</v>
      </c>
      <c r="Y4220" s="10">
        <v>0</v>
      </c>
      <c r="AB4220" s="10">
        <v>0</v>
      </c>
      <c r="AE4220" s="10">
        <v>0</v>
      </c>
      <c r="AH4220" s="10">
        <v>1</v>
      </c>
      <c r="AQ4220" s="10">
        <v>2.0842943052242463E-2</v>
      </c>
      <c r="AR4220" s="10">
        <v>5.7437132395113173E-2</v>
      </c>
      <c r="AS4220" s="10">
        <v>8.7659399820864736E-2</v>
      </c>
      <c r="AT4220" s="10">
        <v>0.48980916172769789</v>
      </c>
      <c r="AU4220" s="10">
        <v>0.24534624775769712</v>
      </c>
      <c r="AV4220" s="10">
        <v>1.4028356755234004</v>
      </c>
      <c r="AW4220" s="10">
        <v>2.1379910850087955</v>
      </c>
      <c r="AX4220" s="10" t="s">
        <v>33</v>
      </c>
      <c r="AY4220" s="10">
        <v>0</v>
      </c>
      <c r="AZ4220" s="10" t="s">
        <v>33</v>
      </c>
      <c r="BA4220" s="10" t="s">
        <v>33</v>
      </c>
      <c r="BB4220" s="10">
        <v>4214</v>
      </c>
      <c r="BC4220" s="10">
        <v>3639</v>
      </c>
      <c r="BE4220" s="10" t="s">
        <v>1061</v>
      </c>
      <c r="BF4220" s="10" t="s">
        <v>4638</v>
      </c>
      <c r="BG4220" s="10">
        <v>1.4522993223779371E-5</v>
      </c>
      <c r="BR4220" s="10" t="s">
        <v>33</v>
      </c>
      <c r="BS4220" s="11" t="s">
        <v>33</v>
      </c>
      <c r="BT4220" s="11" t="s">
        <v>33</v>
      </c>
      <c r="BU4220" s="10">
        <v>4220</v>
      </c>
    </row>
    <row r="4221" spans="1:73" s="10" customFormat="1" x14ac:dyDescent="0.45">
      <c r="A4221" s="10">
        <v>1071</v>
      </c>
      <c r="B4221" s="10">
        <v>4198</v>
      </c>
      <c r="C4221" s="10">
        <v>1079</v>
      </c>
      <c r="D4221" s="10">
        <v>4225</v>
      </c>
      <c r="E4221" s="10" t="s">
        <v>33</v>
      </c>
      <c r="F4221" s="10">
        <v>4198</v>
      </c>
      <c r="G4221" s="10">
        <v>0</v>
      </c>
      <c r="H4221" s="10" t="s">
        <v>33</v>
      </c>
      <c r="I4221" s="10">
        <v>1.5654839901823661E-2</v>
      </c>
      <c r="J4221" s="10" t="s">
        <v>1063</v>
      </c>
      <c r="L4221" s="10">
        <v>1</v>
      </c>
      <c r="M4221" s="10" t="s">
        <v>33</v>
      </c>
      <c r="N4221" s="10">
        <v>1</v>
      </c>
      <c r="O4221" s="10">
        <v>1</v>
      </c>
      <c r="Q4221" s="10">
        <v>1</v>
      </c>
      <c r="T4221" s="10">
        <v>0.14142135623730953</v>
      </c>
      <c r="U4221" s="10">
        <v>0.1</v>
      </c>
      <c r="V4221" s="10">
        <v>0.2</v>
      </c>
      <c r="W4221" s="10">
        <v>1.6475588001646562</v>
      </c>
      <c r="X4221" s="10" t="s">
        <v>1082</v>
      </c>
      <c r="Y4221" s="10">
        <v>7.0710678118654766E-2</v>
      </c>
      <c r="Z4221" s="10">
        <v>0.05</v>
      </c>
      <c r="AA4221" s="10">
        <v>0.1</v>
      </c>
      <c r="AB4221" s="10">
        <v>1059.8125095149403</v>
      </c>
      <c r="AE4221" s="10">
        <v>0</v>
      </c>
      <c r="AH4221" s="10">
        <v>1</v>
      </c>
      <c r="AQ4221" s="10">
        <v>0.66526197295998002</v>
      </c>
      <c r="AR4221" s="10">
        <v>3.3392732749584457</v>
      </c>
      <c r="AS4221" s="10">
        <v>4.3039031357504172</v>
      </c>
      <c r="AT4221" s="10">
        <v>15.633656364559531</v>
      </c>
      <c r="AU4221" s="10">
        <v>1074.0990405544514</v>
      </c>
      <c r="AV4221" s="10">
        <v>17.788890860851037</v>
      </c>
      <c r="AW4221" s="10">
        <v>1107.5215877798621</v>
      </c>
      <c r="AX4221" s="10">
        <v>1.5654839901823661E-2</v>
      </c>
      <c r="AY4221" s="10">
        <v>0</v>
      </c>
      <c r="AZ4221" s="10" t="s">
        <v>33</v>
      </c>
      <c r="BA4221" s="10">
        <v>4225</v>
      </c>
      <c r="BB4221" s="10" t="s">
        <v>33</v>
      </c>
      <c r="BC4221" s="10">
        <v>4198</v>
      </c>
      <c r="BE4221" s="10" t="s">
        <v>33</v>
      </c>
      <c r="BF4221" s="10" t="s">
        <v>33</v>
      </c>
      <c r="BG4221" s="10" t="s">
        <v>33</v>
      </c>
      <c r="BR4221" s="10" t="s">
        <v>1063</v>
      </c>
      <c r="BS4221" s="11">
        <v>4.3039031357504172</v>
      </c>
      <c r="BT4221" s="11">
        <v>1107.5215877798621</v>
      </c>
      <c r="BU4221" s="10">
        <v>4221</v>
      </c>
    </row>
    <row r="4222" spans="1:73" s="10" customFormat="1" x14ac:dyDescent="0.45">
      <c r="A4222" s="10" t="s">
        <v>33</v>
      </c>
      <c r="B4222" s="10" t="s">
        <v>33</v>
      </c>
      <c r="C4222" s="10">
        <v>1079</v>
      </c>
      <c r="D4222" s="10" t="s">
        <v>33</v>
      </c>
      <c r="E4222" s="10">
        <v>4221</v>
      </c>
      <c r="F4222" s="10">
        <v>1043</v>
      </c>
      <c r="G4222" s="10">
        <v>0</v>
      </c>
      <c r="H4222" s="10">
        <v>275</v>
      </c>
      <c r="I4222" s="10">
        <v>2.1003171718412303E-2</v>
      </c>
      <c r="J4222" s="10" t="s">
        <v>33</v>
      </c>
      <c r="K4222" s="10" t="s">
        <v>1083</v>
      </c>
      <c r="L4222" s="10" t="s">
        <v>33</v>
      </c>
      <c r="M4222" s="10">
        <v>1.3416407864998738</v>
      </c>
      <c r="N4222" s="10">
        <v>1.3416407864998738</v>
      </c>
      <c r="O4222" s="10">
        <v>1.3416407864998738</v>
      </c>
      <c r="Q4222" s="10">
        <v>1.2</v>
      </c>
      <c r="R4222" s="10">
        <v>1.5</v>
      </c>
      <c r="T4222" s="10">
        <v>0</v>
      </c>
      <c r="W4222" s="10">
        <v>0</v>
      </c>
      <c r="Y4222" s="10">
        <v>0</v>
      </c>
      <c r="AB4222" s="10">
        <v>0</v>
      </c>
      <c r="AE4222" s="10">
        <v>0</v>
      </c>
      <c r="AH4222" s="10">
        <v>1</v>
      </c>
      <c r="AQ4222" s="10">
        <v>0.51961524227066325</v>
      </c>
      <c r="AR4222" s="10">
        <v>1.6777863609526238</v>
      </c>
      <c r="AS4222" s="10">
        <v>2.4312284622450857</v>
      </c>
      <c r="AT4222" s="10">
        <v>12.210958193360586</v>
      </c>
      <c r="AU4222" s="10">
        <v>14.26213936222403</v>
      </c>
      <c r="AV4222" s="10">
        <v>15.897201661908062</v>
      </c>
      <c r="AW4222" s="10">
        <v>42.370299217492679</v>
      </c>
      <c r="AX4222" s="10" t="s">
        <v>33</v>
      </c>
      <c r="AY4222" s="10">
        <v>0</v>
      </c>
      <c r="AZ4222" s="10" t="s">
        <v>33</v>
      </c>
      <c r="BA4222" s="10" t="s">
        <v>33</v>
      </c>
      <c r="BB4222" s="10">
        <v>4221</v>
      </c>
      <c r="BC4222" s="10">
        <v>1043</v>
      </c>
      <c r="BE4222" s="10" t="s">
        <v>1063</v>
      </c>
      <c r="BF4222" s="10" t="s">
        <v>4639</v>
      </c>
      <c r="BG4222" s="10">
        <v>3.8060492341203747E-2</v>
      </c>
      <c r="BR4222" s="10" t="s">
        <v>33</v>
      </c>
      <c r="BS4222" s="11" t="s">
        <v>33</v>
      </c>
      <c r="BT4222" s="11" t="s">
        <v>33</v>
      </c>
      <c r="BU4222" s="10">
        <v>4222</v>
      </c>
    </row>
    <row r="4223" spans="1:73" s="10" customFormat="1" x14ac:dyDescent="0.45">
      <c r="A4223" s="10" t="s">
        <v>33</v>
      </c>
      <c r="B4223" s="10" t="s">
        <v>33</v>
      </c>
      <c r="C4223" s="10">
        <v>1079</v>
      </c>
      <c r="D4223" s="10" t="s">
        <v>33</v>
      </c>
      <c r="E4223" s="10">
        <v>4221</v>
      </c>
      <c r="F4223" s="10">
        <v>24</v>
      </c>
      <c r="G4223" s="10">
        <v>0</v>
      </c>
      <c r="H4223" s="10">
        <v>11</v>
      </c>
      <c r="I4223" s="10">
        <v>4.9504950495049506E-3</v>
      </c>
      <c r="J4223" s="10" t="s">
        <v>33</v>
      </c>
      <c r="K4223" s="10" t="s">
        <v>1011</v>
      </c>
      <c r="L4223" s="10" t="s">
        <v>33</v>
      </c>
      <c r="M4223" s="10">
        <v>0.31622776601683794</v>
      </c>
      <c r="N4223" s="10">
        <v>0.31622776601683794</v>
      </c>
      <c r="O4223" s="10">
        <v>0.31622776601683794</v>
      </c>
      <c r="Q4223" s="10">
        <v>0.2</v>
      </c>
      <c r="R4223" s="10">
        <v>0.5</v>
      </c>
      <c r="T4223" s="10">
        <v>0</v>
      </c>
      <c r="W4223" s="10">
        <v>0</v>
      </c>
      <c r="Y4223" s="10">
        <v>0</v>
      </c>
      <c r="AB4223" s="10">
        <v>0</v>
      </c>
      <c r="AE4223" s="10">
        <v>0</v>
      </c>
      <c r="AH4223" s="10">
        <v>1</v>
      </c>
      <c r="AQ4223" s="10">
        <v>0</v>
      </c>
      <c r="AR4223" s="10">
        <v>0</v>
      </c>
      <c r="AS4223" s="10">
        <v>0</v>
      </c>
      <c r="AT4223" s="10">
        <v>0</v>
      </c>
      <c r="AU4223" s="10">
        <v>0</v>
      </c>
      <c r="AV4223" s="10">
        <v>0.31622776601683794</v>
      </c>
      <c r="AW4223" s="10">
        <v>0.31622776601683794</v>
      </c>
      <c r="AX4223" s="10" t="s">
        <v>33</v>
      </c>
      <c r="AY4223" s="10">
        <v>0</v>
      </c>
      <c r="AZ4223" s="10" t="s">
        <v>33</v>
      </c>
      <c r="BA4223" s="10" t="s">
        <v>33</v>
      </c>
      <c r="BB4223" s="10">
        <v>4221</v>
      </c>
      <c r="BC4223" s="10">
        <v>24</v>
      </c>
      <c r="BE4223" s="10" t="s">
        <v>1063</v>
      </c>
      <c r="BF4223" s="10" t="s">
        <v>4640</v>
      </c>
      <c r="BG4223" s="10">
        <v>0</v>
      </c>
      <c r="BR4223" s="10" t="s">
        <v>33</v>
      </c>
      <c r="BS4223" s="11" t="s">
        <v>33</v>
      </c>
      <c r="BT4223" s="11" t="s">
        <v>33</v>
      </c>
      <c r="BU4223" s="10">
        <v>4223</v>
      </c>
    </row>
    <row r="4224" spans="1:73" s="10" customFormat="1" x14ac:dyDescent="0.45">
      <c r="A4224" s="10" t="s">
        <v>33</v>
      </c>
      <c r="B4224" s="10" t="s">
        <v>33</v>
      </c>
      <c r="C4224" s="10">
        <v>1079</v>
      </c>
      <c r="D4224" s="10" t="s">
        <v>33</v>
      </c>
      <c r="E4224" s="10">
        <v>4221</v>
      </c>
      <c r="F4224" s="10">
        <v>1318</v>
      </c>
      <c r="G4224" s="10">
        <v>0</v>
      </c>
      <c r="H4224" s="10">
        <v>359</v>
      </c>
      <c r="I4224" s="10">
        <v>7.8274199509118308E-5</v>
      </c>
      <c r="J4224" s="10" t="s">
        <v>33</v>
      </c>
      <c r="K4224" s="10" t="s">
        <v>1084</v>
      </c>
      <c r="L4224" s="10" t="s">
        <v>33</v>
      </c>
      <c r="M4224" s="10">
        <v>5.0000000000000001E-3</v>
      </c>
      <c r="N4224" s="10">
        <v>5.0000000000000001E-3</v>
      </c>
      <c r="O4224" s="10">
        <v>5.0000000000000001E-3</v>
      </c>
      <c r="Q4224" s="10">
        <v>5.0000000000000001E-3</v>
      </c>
      <c r="T4224" s="10">
        <v>0</v>
      </c>
      <c r="W4224" s="10">
        <v>0</v>
      </c>
      <c r="Y4224" s="10">
        <v>0</v>
      </c>
      <c r="AB4224" s="10">
        <v>0</v>
      </c>
      <c r="AE4224" s="10">
        <v>0</v>
      </c>
      <c r="AH4224" s="10">
        <v>1</v>
      </c>
      <c r="AQ4224" s="10">
        <v>4.2253744520071692E-3</v>
      </c>
      <c r="AR4224" s="10">
        <v>1.392811384116599E-2</v>
      </c>
      <c r="AS4224" s="10">
        <v>2.0054906796576386E-2</v>
      </c>
      <c r="AT4224" s="10">
        <v>9.9296299622168474E-2</v>
      </c>
      <c r="AU4224" s="10">
        <v>2.4391677287196878E-2</v>
      </c>
      <c r="AV4224" s="10">
        <v>1.5754614329261361</v>
      </c>
      <c r="AW4224" s="10">
        <v>1.6991494098355013</v>
      </c>
      <c r="AX4224" s="10" t="s">
        <v>33</v>
      </c>
      <c r="AY4224" s="10">
        <v>0</v>
      </c>
      <c r="AZ4224" s="10" t="s">
        <v>33</v>
      </c>
      <c r="BA4224" s="10" t="s">
        <v>33</v>
      </c>
      <c r="BB4224" s="10">
        <v>4221</v>
      </c>
      <c r="BC4224" s="10">
        <v>1318</v>
      </c>
      <c r="BE4224" s="10" t="s">
        <v>1063</v>
      </c>
      <c r="BF4224" s="10" t="s">
        <v>4641</v>
      </c>
      <c r="BG4224" s="10">
        <v>3.1395635514639856E-4</v>
      </c>
      <c r="BR4224" s="10" t="s">
        <v>33</v>
      </c>
      <c r="BS4224" s="11" t="s">
        <v>33</v>
      </c>
      <c r="BT4224" s="11" t="s">
        <v>33</v>
      </c>
      <c r="BU4224" s="10">
        <v>4224</v>
      </c>
    </row>
    <row r="4225" spans="1:73" s="10" customFormat="1" x14ac:dyDescent="0.45">
      <c r="A4225" s="10">
        <v>1072</v>
      </c>
      <c r="B4225" s="10">
        <v>4203</v>
      </c>
      <c r="C4225" s="10">
        <v>1079</v>
      </c>
      <c r="D4225" s="10">
        <v>4230</v>
      </c>
      <c r="E4225" s="10" t="s">
        <v>33</v>
      </c>
      <c r="F4225" s="10">
        <v>4203</v>
      </c>
      <c r="G4225" s="10" t="e">
        <v>#VALUE!</v>
      </c>
      <c r="H4225" s="10" t="s">
        <v>33</v>
      </c>
      <c r="I4225" s="10">
        <v>2.3336857464902562E-4</v>
      </c>
      <c r="J4225" s="10" t="s">
        <v>1069</v>
      </c>
      <c r="L4225" s="10">
        <v>1</v>
      </c>
      <c r="M4225" s="10" t="s">
        <v>33</v>
      </c>
      <c r="N4225" s="10">
        <v>1</v>
      </c>
      <c r="O4225" s="10">
        <v>1</v>
      </c>
      <c r="Q4225" s="10">
        <v>1</v>
      </c>
      <c r="T4225" s="10">
        <v>0</v>
      </c>
      <c r="W4225" s="10">
        <v>0</v>
      </c>
      <c r="Y4225" s="10">
        <v>0</v>
      </c>
      <c r="AB4225" s="10">
        <v>0</v>
      </c>
      <c r="AE4225" s="10">
        <v>0</v>
      </c>
      <c r="AH4225" s="10">
        <v>1</v>
      </c>
      <c r="AQ4225" s="10">
        <v>3.0858341913439484</v>
      </c>
      <c r="AR4225" s="10">
        <v>7.6190517469848942</v>
      </c>
      <c r="AS4225" s="10">
        <v>12.093511324433619</v>
      </c>
      <c r="AT4225" s="10">
        <v>72.517103496582791</v>
      </c>
      <c r="AU4225" s="10">
        <v>65.43111055738413</v>
      </c>
      <c r="AV4225" s="10">
        <v>84.089384889723405</v>
      </c>
      <c r="AW4225" s="10">
        <v>222.03759894369034</v>
      </c>
      <c r="AX4225" s="10">
        <v>2.3336857464902562E-4</v>
      </c>
      <c r="AY4225" s="10">
        <v>0</v>
      </c>
      <c r="AZ4225" s="10" t="s">
        <v>33</v>
      </c>
      <c r="BA4225" s="10">
        <v>4230</v>
      </c>
      <c r="BB4225" s="10" t="s">
        <v>33</v>
      </c>
      <c r="BC4225" s="10">
        <v>4203</v>
      </c>
      <c r="BE4225" s="10" t="s">
        <v>33</v>
      </c>
      <c r="BF4225" s="10" t="s">
        <v>33</v>
      </c>
      <c r="BG4225" s="10" t="s">
        <v>33</v>
      </c>
      <c r="BR4225" s="10" t="s">
        <v>1069</v>
      </c>
      <c r="BS4225" s="11">
        <v>12.093511324433619</v>
      </c>
      <c r="BT4225" s="11">
        <v>222.03759894369034</v>
      </c>
      <c r="BU4225" s="10">
        <v>4225</v>
      </c>
    </row>
    <row r="4226" spans="1:73" s="10" customFormat="1" x14ac:dyDescent="0.45">
      <c r="A4226" s="10" t="s">
        <v>33</v>
      </c>
      <c r="B4226" s="10" t="s">
        <v>33</v>
      </c>
      <c r="C4226" s="10">
        <v>1079</v>
      </c>
      <c r="D4226" s="10" t="s">
        <v>33</v>
      </c>
      <c r="E4226" s="10">
        <v>4225</v>
      </c>
      <c r="F4226" s="10">
        <v>4283</v>
      </c>
      <c r="G4226" s="10">
        <v>3.6715325051177914E-13</v>
      </c>
      <c r="H4226" s="10">
        <v>1080</v>
      </c>
      <c r="I4226" s="10">
        <v>1.7463705023528653E-4</v>
      </c>
      <c r="J4226" s="10" t="s">
        <v>33</v>
      </c>
      <c r="K4226" s="10" t="s">
        <v>1086</v>
      </c>
      <c r="L4226" s="10" t="s">
        <v>33</v>
      </c>
      <c r="M4226" s="10">
        <v>0.74833147735478822</v>
      </c>
      <c r="N4226" s="10">
        <v>0.74833147735478822</v>
      </c>
      <c r="O4226" s="10">
        <v>0.74833147735478822</v>
      </c>
      <c r="Q4226" s="10">
        <v>0.7</v>
      </c>
      <c r="R4226" s="10">
        <v>0.8</v>
      </c>
      <c r="T4226" s="10">
        <v>0</v>
      </c>
      <c r="W4226" s="10">
        <v>0</v>
      </c>
      <c r="Y4226" s="10">
        <v>0</v>
      </c>
      <c r="AB4226" s="10">
        <v>0</v>
      </c>
      <c r="AE4226" s="10">
        <v>0</v>
      </c>
      <c r="AH4226" s="10">
        <v>1</v>
      </c>
      <c r="AQ4226" s="10">
        <v>1.9025736156942774</v>
      </c>
      <c r="AR4226" s="10">
        <v>5.092584406538001</v>
      </c>
      <c r="AS4226" s="10">
        <v>7.8513161492947035</v>
      </c>
      <c r="AT4226" s="10">
        <v>44.71047996881552</v>
      </c>
      <c r="AU4226" s="10">
        <v>50.170324632615383</v>
      </c>
      <c r="AV4226" s="10">
        <v>43.630606831650752</v>
      </c>
      <c r="AW4226" s="10">
        <v>138.51141143308166</v>
      </c>
      <c r="AX4226" s="10" t="s">
        <v>33</v>
      </c>
      <c r="AY4226" s="10">
        <v>0</v>
      </c>
      <c r="AZ4226" s="10" t="s">
        <v>33</v>
      </c>
      <c r="BA4226" s="10" t="s">
        <v>33</v>
      </c>
      <c r="BB4226" s="10">
        <v>4225</v>
      </c>
      <c r="BC4226" s="10">
        <v>4283</v>
      </c>
      <c r="BE4226" s="10" t="s">
        <v>1069</v>
      </c>
      <c r="BF4226" s="10" t="s">
        <v>4642</v>
      </c>
      <c r="BG4226" s="10">
        <v>1.8322504588797815E-3</v>
      </c>
      <c r="BR4226" s="10" t="s">
        <v>33</v>
      </c>
      <c r="BS4226" s="11" t="s">
        <v>33</v>
      </c>
      <c r="BT4226" s="11" t="s">
        <v>33</v>
      </c>
      <c r="BU4226" s="10">
        <v>4226</v>
      </c>
    </row>
    <row r="4227" spans="1:73" s="10" customFormat="1" x14ac:dyDescent="0.45">
      <c r="A4227" s="10" t="s">
        <v>33</v>
      </c>
      <c r="B4227" s="10" t="s">
        <v>33</v>
      </c>
      <c r="C4227" s="10">
        <v>1080</v>
      </c>
      <c r="D4227" s="10" t="s">
        <v>33</v>
      </c>
      <c r="E4227" s="10">
        <v>4225</v>
      </c>
      <c r="F4227" s="10">
        <v>4289</v>
      </c>
      <c r="G4227" s="10">
        <v>0</v>
      </c>
      <c r="H4227" s="10">
        <v>1081</v>
      </c>
      <c r="I4227" s="10">
        <v>4.0420622818204266E-5</v>
      </c>
      <c r="J4227" s="10" t="s">
        <v>33</v>
      </c>
      <c r="K4227" s="10" t="s">
        <v>1088</v>
      </c>
      <c r="L4227" s="10" t="s">
        <v>33</v>
      </c>
      <c r="M4227" s="10">
        <v>0.17320508075688773</v>
      </c>
      <c r="N4227" s="10">
        <v>0.17320508075688773</v>
      </c>
      <c r="O4227" s="10">
        <v>0.17320508075688773</v>
      </c>
      <c r="Q4227" s="10">
        <v>0.15</v>
      </c>
      <c r="R4227" s="10">
        <v>0.2</v>
      </c>
      <c r="T4227" s="10">
        <v>0</v>
      </c>
      <c r="W4227" s="10">
        <v>0</v>
      </c>
      <c r="Y4227" s="10">
        <v>0</v>
      </c>
      <c r="AB4227" s="10">
        <v>0</v>
      </c>
      <c r="AE4227" s="10">
        <v>0</v>
      </c>
      <c r="AH4227" s="10">
        <v>1</v>
      </c>
      <c r="AQ4227" s="10">
        <v>0.76862399128555692</v>
      </c>
      <c r="AR4227" s="10">
        <v>1.5702326325105511</v>
      </c>
      <c r="AS4227" s="10">
        <v>2.6847374198746086</v>
      </c>
      <c r="AT4227" s="10">
        <v>18.062663795210586</v>
      </c>
      <c r="AU4227" s="10">
        <v>10.933739963065641</v>
      </c>
      <c r="AV4227" s="10">
        <v>23.699256969202359</v>
      </c>
      <c r="AW4227" s="10">
        <v>52.695660727478582</v>
      </c>
      <c r="AX4227" s="10" t="s">
        <v>33</v>
      </c>
      <c r="AY4227" s="10">
        <v>0</v>
      </c>
      <c r="AZ4227" s="10" t="s">
        <v>33</v>
      </c>
      <c r="BA4227" s="10" t="s">
        <v>33</v>
      </c>
      <c r="BB4227" s="10">
        <v>4225</v>
      </c>
      <c r="BC4227" s="10">
        <v>4289</v>
      </c>
      <c r="BE4227" s="10" t="s">
        <v>1069</v>
      </c>
      <c r="BF4227" s="10" t="s">
        <v>4643</v>
      </c>
      <c r="BG4227" s="10">
        <v>6.2653334498304005E-4</v>
      </c>
      <c r="BR4227" s="10" t="s">
        <v>33</v>
      </c>
      <c r="BS4227" s="11" t="s">
        <v>33</v>
      </c>
      <c r="BT4227" s="11" t="s">
        <v>33</v>
      </c>
      <c r="BU4227" s="10">
        <v>4227</v>
      </c>
    </row>
    <row r="4228" spans="1:73" s="10" customFormat="1" x14ac:dyDescent="0.45">
      <c r="A4228" s="10" t="s">
        <v>33</v>
      </c>
      <c r="B4228" s="10" t="s">
        <v>33</v>
      </c>
      <c r="C4228" s="10">
        <v>1081</v>
      </c>
      <c r="D4228" s="10" t="s">
        <v>33</v>
      </c>
      <c r="E4228" s="10">
        <v>4225</v>
      </c>
      <c r="F4228" s="10">
        <v>4296</v>
      </c>
      <c r="G4228" s="10">
        <v>0</v>
      </c>
      <c r="H4228" s="10">
        <v>1082</v>
      </c>
      <c r="I4228" s="10">
        <v>7.3797623019795042E-6</v>
      </c>
      <c r="J4228" s="10" t="s">
        <v>33</v>
      </c>
      <c r="K4228" s="10" t="s">
        <v>1090</v>
      </c>
      <c r="L4228" s="10" t="s">
        <v>33</v>
      </c>
      <c r="M4228" s="10">
        <v>3.1622776601683791E-2</v>
      </c>
      <c r="N4228" s="10">
        <v>3.1622776601683791E-2</v>
      </c>
      <c r="O4228" s="10">
        <v>3.1622776601683791E-2</v>
      </c>
      <c r="Q4228" s="10">
        <v>0.02</v>
      </c>
      <c r="R4228" s="10">
        <v>0.05</v>
      </c>
      <c r="T4228" s="10">
        <v>0</v>
      </c>
      <c r="W4228" s="10">
        <v>0</v>
      </c>
      <c r="Y4228" s="10">
        <v>0</v>
      </c>
      <c r="AB4228" s="10">
        <v>0</v>
      </c>
      <c r="AE4228" s="10">
        <v>0</v>
      </c>
      <c r="AH4228" s="10">
        <v>1</v>
      </c>
      <c r="AQ4228" s="10">
        <v>0.36597655962042797</v>
      </c>
      <c r="AR4228" s="10">
        <v>0.82523754337503441</v>
      </c>
      <c r="AS4228" s="10">
        <v>1.355903554824655</v>
      </c>
      <c r="AT4228" s="10">
        <v>8.600449151080058</v>
      </c>
      <c r="AU4228" s="10">
        <v>3.1180229325238518</v>
      </c>
      <c r="AV4228" s="10">
        <v>15.682150035683605</v>
      </c>
      <c r="AW4228" s="10">
        <v>27.400622119287515</v>
      </c>
      <c r="AX4228" s="10" t="s">
        <v>33</v>
      </c>
      <c r="AY4228" s="10">
        <v>0</v>
      </c>
      <c r="AZ4228" s="10" t="s">
        <v>33</v>
      </c>
      <c r="BA4228" s="10" t="s">
        <v>33</v>
      </c>
      <c r="BB4228" s="10">
        <v>4225</v>
      </c>
      <c r="BC4228" s="10">
        <v>4296</v>
      </c>
      <c r="BE4228" s="10" t="s">
        <v>1069</v>
      </c>
      <c r="BF4228" s="10" t="s">
        <v>1089</v>
      </c>
      <c r="BG4228" s="10">
        <v>3.1642527995097669E-4</v>
      </c>
      <c r="BR4228" s="10" t="s">
        <v>33</v>
      </c>
      <c r="BS4228" s="11" t="s">
        <v>33</v>
      </c>
      <c r="BT4228" s="11" t="s">
        <v>33</v>
      </c>
      <c r="BU4228" s="10">
        <v>4228</v>
      </c>
    </row>
    <row r="4229" spans="1:73" s="10" customFormat="1" x14ac:dyDescent="0.45">
      <c r="A4229" s="10" t="s">
        <v>33</v>
      </c>
      <c r="B4229" s="10" t="s">
        <v>33</v>
      </c>
      <c r="C4229" s="10">
        <v>1082</v>
      </c>
      <c r="D4229" s="10" t="s">
        <v>33</v>
      </c>
      <c r="E4229" s="10">
        <v>4225</v>
      </c>
      <c r="F4229" s="10">
        <v>4303</v>
      </c>
      <c r="G4229" s="10" t="e">
        <v>#VALUE!</v>
      </c>
      <c r="H4229" s="10">
        <v>1083</v>
      </c>
      <c r="I4229" s="10">
        <v>3.3003300330033009E-6</v>
      </c>
      <c r="J4229" s="10" t="s">
        <v>33</v>
      </c>
      <c r="K4229" s="10" t="s">
        <v>1092</v>
      </c>
      <c r="L4229" s="10" t="s">
        <v>33</v>
      </c>
      <c r="M4229" s="10">
        <v>1.4142135623730951E-2</v>
      </c>
      <c r="N4229" s="10">
        <v>1.4142135623730951E-2</v>
      </c>
      <c r="O4229" s="10">
        <v>1.4142135623730951E-2</v>
      </c>
      <c r="Q4229" s="10">
        <v>0.01</v>
      </c>
      <c r="R4229" s="10">
        <v>0.02</v>
      </c>
      <c r="T4229" s="10">
        <v>0</v>
      </c>
      <c r="W4229" s="10">
        <v>0</v>
      </c>
      <c r="Y4229" s="10">
        <v>0</v>
      </c>
      <c r="AB4229" s="10">
        <v>0</v>
      </c>
      <c r="AE4229" s="10">
        <v>0</v>
      </c>
      <c r="AH4229" s="10">
        <v>1</v>
      </c>
      <c r="AQ4229" s="10">
        <v>4.8660024743685949E-2</v>
      </c>
      <c r="AR4229" s="10">
        <v>0.13099716456130778</v>
      </c>
      <c r="AS4229" s="10">
        <v>0.20155420043965239</v>
      </c>
      <c r="AT4229" s="10">
        <v>1.1435105814766198</v>
      </c>
      <c r="AU4229" s="10">
        <v>1.2090230291792556</v>
      </c>
      <c r="AV4229" s="10">
        <v>1.0773710531866922</v>
      </c>
      <c r="AW4229" s="10">
        <v>3.4299046638425676</v>
      </c>
      <c r="AX4229" s="10" t="s">
        <v>33</v>
      </c>
      <c r="AY4229" s="10">
        <v>0</v>
      </c>
      <c r="AZ4229" s="10" t="s">
        <v>33</v>
      </c>
      <c r="BA4229" s="10" t="s">
        <v>33</v>
      </c>
      <c r="BB4229" s="10">
        <v>4225</v>
      </c>
      <c r="BC4229" s="10">
        <v>4303</v>
      </c>
      <c r="BE4229" s="10" t="s">
        <v>1069</v>
      </c>
      <c r="BF4229" s="10" t="s">
        <v>1091</v>
      </c>
      <c r="BG4229" s="10">
        <v>4.7036416471125688E-5</v>
      </c>
      <c r="BR4229" s="10" t="s">
        <v>33</v>
      </c>
      <c r="BS4229" s="11" t="s">
        <v>33</v>
      </c>
      <c r="BT4229" s="11" t="s">
        <v>33</v>
      </c>
      <c r="BU4229" s="10">
        <v>4229</v>
      </c>
    </row>
    <row r="4230" spans="1:73" s="10" customFormat="1" x14ac:dyDescent="0.45">
      <c r="A4230" s="10">
        <v>1073</v>
      </c>
      <c r="B4230" s="10">
        <v>4206</v>
      </c>
      <c r="C4230" s="10">
        <v>1083</v>
      </c>
      <c r="D4230" s="10">
        <v>4236</v>
      </c>
      <c r="E4230" s="10" t="s">
        <v>33</v>
      </c>
      <c r="F4230" s="10">
        <v>4206</v>
      </c>
      <c r="G4230" s="10">
        <v>0</v>
      </c>
      <c r="H4230" s="10" t="s">
        <v>33</v>
      </c>
      <c r="I4230" s="10">
        <v>4.6673714929805117E-6</v>
      </c>
      <c r="J4230" s="10" t="s">
        <v>1067</v>
      </c>
      <c r="L4230" s="10">
        <v>1</v>
      </c>
      <c r="M4230" s="10" t="s">
        <v>33</v>
      </c>
      <c r="N4230" s="10">
        <v>1</v>
      </c>
      <c r="O4230" s="10">
        <v>1</v>
      </c>
      <c r="Q4230" s="10">
        <v>1</v>
      </c>
      <c r="T4230" s="10">
        <v>0.70710678118654757</v>
      </c>
      <c r="U4230" s="10">
        <v>0.5</v>
      </c>
      <c r="V4230" s="10">
        <v>1</v>
      </c>
      <c r="W4230" s="10">
        <v>0.73326973209044999</v>
      </c>
      <c r="X4230" s="10" t="s">
        <v>1008</v>
      </c>
      <c r="Y4230" s="10">
        <v>7.0710678118654766E-2</v>
      </c>
      <c r="Z4230" s="10">
        <v>0.05</v>
      </c>
      <c r="AA4230" s="10">
        <v>0.1</v>
      </c>
      <c r="AB4230" s="10">
        <v>8.4838671606761995</v>
      </c>
      <c r="AC4230" s="10">
        <v>3.5000000000000003E-2</v>
      </c>
      <c r="AE4230" s="10">
        <v>0</v>
      </c>
      <c r="AH4230" s="10">
        <v>1</v>
      </c>
      <c r="AQ4230" s="10">
        <v>0.70710678118654757</v>
      </c>
      <c r="AR4230" s="10">
        <v>10.083219026309893</v>
      </c>
      <c r="AS4230" s="10">
        <v>11.108523859030386</v>
      </c>
      <c r="AT4230" s="10">
        <v>16.61700935788387</v>
      </c>
      <c r="AU4230" s="10">
        <v>8.4838671606761995</v>
      </c>
      <c r="AV4230" s="10">
        <v>143.80115822107865</v>
      </c>
      <c r="AW4230" s="10">
        <v>168.90203473963874</v>
      </c>
      <c r="AX4230" s="10">
        <v>4.6673714929805117E-6</v>
      </c>
      <c r="AY4230" s="10">
        <v>0</v>
      </c>
      <c r="AZ4230" s="10" t="s">
        <v>33</v>
      </c>
      <c r="BA4230" s="10">
        <v>4236</v>
      </c>
      <c r="BB4230" s="10" t="s">
        <v>33</v>
      </c>
      <c r="BC4230" s="10">
        <v>4206</v>
      </c>
      <c r="BE4230" s="10" t="s">
        <v>33</v>
      </c>
      <c r="BF4230" s="10" t="s">
        <v>33</v>
      </c>
      <c r="BG4230" s="10" t="s">
        <v>33</v>
      </c>
      <c r="BR4230" s="10" t="s">
        <v>1067</v>
      </c>
      <c r="BS4230" s="11">
        <v>11.108523859030386</v>
      </c>
      <c r="BT4230" s="11">
        <v>168.90203473963874</v>
      </c>
      <c r="BU4230" s="10">
        <v>4230</v>
      </c>
    </row>
    <row r="4231" spans="1:73" s="10" customFormat="1" x14ac:dyDescent="0.45">
      <c r="A4231" s="10" t="s">
        <v>33</v>
      </c>
      <c r="B4231" s="10" t="s">
        <v>33</v>
      </c>
      <c r="C4231" s="10">
        <v>1083</v>
      </c>
      <c r="D4231" s="10" t="s">
        <v>33</v>
      </c>
      <c r="E4231" s="10">
        <v>4230</v>
      </c>
      <c r="F4231" s="10">
        <v>1426</v>
      </c>
      <c r="G4231" s="10">
        <v>0</v>
      </c>
      <c r="H4231" s="10">
        <v>387</v>
      </c>
      <c r="I4231" s="10">
        <v>1.807665206287677E-6</v>
      </c>
      <c r="J4231" s="10" t="s">
        <v>33</v>
      </c>
      <c r="K4231" s="10" t="s">
        <v>1095</v>
      </c>
      <c r="L4231" s="10" t="s">
        <v>33</v>
      </c>
      <c r="M4231" s="10">
        <v>0.3872983346207417</v>
      </c>
      <c r="N4231" s="10">
        <v>0.3872983346207417</v>
      </c>
      <c r="O4231" s="10">
        <v>0.3872983346207417</v>
      </c>
      <c r="Q4231" s="10">
        <v>0.3</v>
      </c>
      <c r="R4231" s="10">
        <v>0.5</v>
      </c>
      <c r="T4231" s="10">
        <v>0</v>
      </c>
      <c r="W4231" s="10">
        <v>0</v>
      </c>
      <c r="Y4231" s="10">
        <v>0</v>
      </c>
      <c r="AB4231" s="10">
        <v>0</v>
      </c>
      <c r="AE4231" s="10">
        <v>0</v>
      </c>
      <c r="AH4231" s="10">
        <v>1</v>
      </c>
      <c r="AQ4231" s="10">
        <v>0</v>
      </c>
      <c r="AR4231" s="10">
        <v>1.5809518019218676</v>
      </c>
      <c r="AS4231" s="10">
        <v>1.5809518019218676</v>
      </c>
      <c r="AT4231" s="10">
        <v>0</v>
      </c>
      <c r="AU4231" s="10">
        <v>0</v>
      </c>
      <c r="AV4231" s="10">
        <v>13.121667576950729</v>
      </c>
      <c r="AW4231" s="10">
        <v>13.121667576950729</v>
      </c>
      <c r="AX4231" s="10" t="s">
        <v>33</v>
      </c>
      <c r="AY4231" s="10">
        <v>0</v>
      </c>
      <c r="AZ4231" s="10" t="s">
        <v>33</v>
      </c>
      <c r="BA4231" s="10" t="s">
        <v>33</v>
      </c>
      <c r="BB4231" s="10">
        <v>4230</v>
      </c>
      <c r="BC4231" s="10">
        <v>1426</v>
      </c>
      <c r="BE4231" s="10" t="s">
        <v>1067</v>
      </c>
      <c r="BF4231" s="10" t="s">
        <v>4644</v>
      </c>
      <c r="BG4231" s="10">
        <v>7.378889372066297E-6</v>
      </c>
      <c r="BR4231" s="10" t="s">
        <v>33</v>
      </c>
      <c r="BS4231" s="11" t="s">
        <v>33</v>
      </c>
      <c r="BT4231" s="11" t="s">
        <v>33</v>
      </c>
      <c r="BU4231" s="10">
        <v>4231</v>
      </c>
    </row>
    <row r="4232" spans="1:73" s="10" customFormat="1" x14ac:dyDescent="0.45">
      <c r="A4232" s="10" t="s">
        <v>33</v>
      </c>
      <c r="B4232" s="10" t="s">
        <v>33</v>
      </c>
      <c r="C4232" s="10">
        <v>1083</v>
      </c>
      <c r="D4232" s="10" t="s">
        <v>33</v>
      </c>
      <c r="E4232" s="10">
        <v>4230</v>
      </c>
      <c r="F4232" s="10">
        <v>1427</v>
      </c>
      <c r="G4232" s="10">
        <v>0</v>
      </c>
      <c r="H4232" s="10">
        <v>388</v>
      </c>
      <c r="I4232" s="10">
        <v>6.600660066006601E-8</v>
      </c>
      <c r="J4232" s="10" t="s">
        <v>33</v>
      </c>
      <c r="K4232" s="10" t="s">
        <v>1096</v>
      </c>
      <c r="L4232" s="10" t="s">
        <v>33</v>
      </c>
      <c r="M4232" s="10">
        <v>1.4142135623730951E-2</v>
      </c>
      <c r="N4232" s="10">
        <v>1.4142135623730951E-2</v>
      </c>
      <c r="O4232" s="10">
        <v>1.4142135623730951E-2</v>
      </c>
      <c r="Q4232" s="10">
        <v>0.01</v>
      </c>
      <c r="R4232" s="10">
        <v>0.02</v>
      </c>
      <c r="T4232" s="10">
        <v>0</v>
      </c>
      <c r="W4232" s="10">
        <v>0</v>
      </c>
      <c r="Y4232" s="10">
        <v>0</v>
      </c>
      <c r="AB4232" s="10">
        <v>0</v>
      </c>
      <c r="AE4232" s="10">
        <v>0</v>
      </c>
      <c r="AH4232" s="10">
        <v>1</v>
      </c>
      <c r="AQ4232" s="10">
        <v>0</v>
      </c>
      <c r="AR4232" s="10">
        <v>0.41434133479996543</v>
      </c>
      <c r="AS4232" s="10">
        <v>0.41434133479996543</v>
      </c>
      <c r="AT4232" s="10">
        <v>0</v>
      </c>
      <c r="AU4232" s="10">
        <v>0</v>
      </c>
      <c r="AV4232" s="10">
        <v>6.5637883619290616</v>
      </c>
      <c r="AW4232" s="10">
        <v>6.5637883619290616</v>
      </c>
      <c r="AX4232" s="10" t="s">
        <v>33</v>
      </c>
      <c r="AY4232" s="10">
        <v>0</v>
      </c>
      <c r="AZ4232" s="10" t="s">
        <v>33</v>
      </c>
      <c r="BA4232" s="10" t="s">
        <v>33</v>
      </c>
      <c r="BB4232" s="10">
        <v>4230</v>
      </c>
      <c r="BC4232" s="10">
        <v>1427</v>
      </c>
      <c r="BE4232" s="10" t="s">
        <v>1067</v>
      </c>
      <c r="BF4232" s="10" t="s">
        <v>4645</v>
      </c>
      <c r="BG4232" s="10">
        <v>1.9338849344088526E-6</v>
      </c>
      <c r="BR4232" s="10" t="s">
        <v>33</v>
      </c>
      <c r="BS4232" s="11" t="s">
        <v>33</v>
      </c>
      <c r="BT4232" s="11" t="s">
        <v>33</v>
      </c>
      <c r="BU4232" s="10">
        <v>4232</v>
      </c>
    </row>
    <row r="4233" spans="1:73" s="10" customFormat="1" x14ac:dyDescent="0.45">
      <c r="A4233" s="10" t="s">
        <v>33</v>
      </c>
      <c r="B4233" s="10" t="s">
        <v>33</v>
      </c>
      <c r="C4233" s="10">
        <v>1083</v>
      </c>
      <c r="D4233" s="10" t="s">
        <v>33</v>
      </c>
      <c r="E4233" s="10">
        <v>4230</v>
      </c>
      <c r="F4233" s="10">
        <v>65</v>
      </c>
      <c r="G4233" s="10">
        <v>0</v>
      </c>
      <c r="H4233" s="10">
        <v>29</v>
      </c>
      <c r="I4233" s="10">
        <v>6.6006600660066015E-7</v>
      </c>
      <c r="J4233" s="10" t="s">
        <v>33</v>
      </c>
      <c r="K4233" s="10" t="s">
        <v>1097</v>
      </c>
      <c r="L4233" s="10" t="s">
        <v>33</v>
      </c>
      <c r="M4233" s="10">
        <v>0.14142135623730953</v>
      </c>
      <c r="N4233" s="10">
        <v>0.14142135623730953</v>
      </c>
      <c r="O4233" s="10">
        <v>0.14142135623730953</v>
      </c>
      <c r="Q4233" s="10">
        <v>0.1</v>
      </c>
      <c r="R4233" s="10">
        <v>0.2</v>
      </c>
      <c r="T4233" s="10">
        <v>0</v>
      </c>
      <c r="W4233" s="10">
        <v>0</v>
      </c>
      <c r="Y4233" s="10">
        <v>0</v>
      </c>
      <c r="AB4233" s="10">
        <v>0</v>
      </c>
      <c r="AE4233" s="10">
        <v>0</v>
      </c>
      <c r="AH4233" s="10">
        <v>1</v>
      </c>
      <c r="AQ4233" s="10">
        <v>0</v>
      </c>
      <c r="AR4233" s="10">
        <v>7.0883615293714897</v>
      </c>
      <c r="AS4233" s="10">
        <v>7.0883615293714897</v>
      </c>
      <c r="AT4233" s="10">
        <v>0</v>
      </c>
      <c r="AU4233" s="10">
        <v>0</v>
      </c>
      <c r="AV4233" s="10">
        <v>122.75423888570229</v>
      </c>
      <c r="AW4233" s="10">
        <v>122.75423888570229</v>
      </c>
      <c r="AX4233" s="10" t="s">
        <v>33</v>
      </c>
      <c r="AY4233" s="10">
        <v>0</v>
      </c>
      <c r="AZ4233" s="10" t="s">
        <v>33</v>
      </c>
      <c r="BA4233" s="10" t="s">
        <v>33</v>
      </c>
      <c r="BB4233" s="10">
        <v>4230</v>
      </c>
      <c r="BC4233" s="10">
        <v>65</v>
      </c>
      <c r="BE4233" s="10" t="s">
        <v>1067</v>
      </c>
      <c r="BF4233" s="10" t="s">
        <v>4646</v>
      </c>
      <c r="BG4233" s="10">
        <v>3.308401653412823E-5</v>
      </c>
      <c r="BR4233" s="10" t="s">
        <v>33</v>
      </c>
      <c r="BS4233" s="11" t="s">
        <v>33</v>
      </c>
      <c r="BT4233" s="11" t="s">
        <v>33</v>
      </c>
      <c r="BU4233" s="10">
        <v>4233</v>
      </c>
    </row>
    <row r="4234" spans="1:73" s="10" customFormat="1" x14ac:dyDescent="0.45">
      <c r="A4234" s="10" t="s">
        <v>33</v>
      </c>
      <c r="B4234" s="10" t="s">
        <v>33</v>
      </c>
      <c r="C4234" s="10">
        <v>1083</v>
      </c>
      <c r="D4234" s="10" t="s">
        <v>33</v>
      </c>
      <c r="E4234" s="10">
        <v>4230</v>
      </c>
      <c r="F4234" s="10">
        <v>24</v>
      </c>
      <c r="G4234" s="10">
        <v>0</v>
      </c>
      <c r="H4234" s="10">
        <v>11</v>
      </c>
      <c r="I4234" s="10">
        <v>1.9801980198019803E-6</v>
      </c>
      <c r="J4234" s="10" t="s">
        <v>33</v>
      </c>
      <c r="K4234" s="10" t="s">
        <v>1011</v>
      </c>
      <c r="L4234" s="10" t="s">
        <v>33</v>
      </c>
      <c r="M4234" s="10">
        <v>0.42426406871192851</v>
      </c>
      <c r="N4234" s="10">
        <v>0.42426406871192851</v>
      </c>
      <c r="O4234" s="10">
        <v>2.8284271247461903</v>
      </c>
      <c r="Q4234" s="10">
        <v>2</v>
      </c>
      <c r="R4234" s="10">
        <v>4</v>
      </c>
      <c r="S4234" s="10">
        <v>85</v>
      </c>
      <c r="T4234" s="10">
        <v>0</v>
      </c>
      <c r="W4234" s="10">
        <v>0</v>
      </c>
      <c r="Y4234" s="10">
        <v>0</v>
      </c>
      <c r="AB4234" s="10">
        <v>0</v>
      </c>
      <c r="AE4234" s="10">
        <v>0</v>
      </c>
      <c r="AH4234" s="10">
        <v>1</v>
      </c>
      <c r="AQ4234" s="10">
        <v>0</v>
      </c>
      <c r="AR4234" s="10">
        <v>0</v>
      </c>
      <c r="AS4234" s="10">
        <v>0</v>
      </c>
      <c r="AT4234" s="10">
        <v>0</v>
      </c>
      <c r="AU4234" s="10">
        <v>0</v>
      </c>
      <c r="AV4234" s="10">
        <v>0.42426406871192851</v>
      </c>
      <c r="AW4234" s="10">
        <v>0.42426406871192851</v>
      </c>
      <c r="AX4234" s="10" t="s">
        <v>33</v>
      </c>
      <c r="AY4234" s="10">
        <v>0</v>
      </c>
      <c r="AZ4234" s="10" t="s">
        <v>33</v>
      </c>
      <c r="BA4234" s="10" t="s">
        <v>33</v>
      </c>
      <c r="BB4234" s="10">
        <v>4230</v>
      </c>
      <c r="BC4234" s="10">
        <v>24</v>
      </c>
      <c r="BE4234" s="10" t="s">
        <v>1067</v>
      </c>
      <c r="BF4234" s="10" t="s">
        <v>4647</v>
      </c>
      <c r="BG4234" s="10">
        <v>0</v>
      </c>
      <c r="BR4234" s="10" t="s">
        <v>33</v>
      </c>
      <c r="BS4234" s="11" t="s">
        <v>33</v>
      </c>
      <c r="BT4234" s="11" t="s">
        <v>33</v>
      </c>
      <c r="BU4234" s="10">
        <v>4234</v>
      </c>
    </row>
    <row r="4235" spans="1:73" s="10" customFormat="1" x14ac:dyDescent="0.45">
      <c r="A4235" s="10" t="s">
        <v>33</v>
      </c>
      <c r="B4235" s="10" t="s">
        <v>33</v>
      </c>
      <c r="C4235" s="10">
        <v>1083</v>
      </c>
      <c r="D4235" s="10" t="s">
        <v>33</v>
      </c>
      <c r="E4235" s="10">
        <v>4230</v>
      </c>
      <c r="F4235" s="10">
        <v>240</v>
      </c>
      <c r="G4235" s="10">
        <v>0</v>
      </c>
      <c r="H4235" s="10">
        <v>95</v>
      </c>
      <c r="I4235" s="10">
        <v>3.3003300330033004E-6</v>
      </c>
      <c r="J4235" s="10" t="s">
        <v>33</v>
      </c>
      <c r="K4235" s="10" t="s">
        <v>1019</v>
      </c>
      <c r="L4235" s="10" t="s">
        <v>33</v>
      </c>
      <c r="M4235" s="10">
        <v>0.70710678118654757</v>
      </c>
      <c r="N4235" s="10">
        <v>0.70710678118654757</v>
      </c>
      <c r="O4235" s="10">
        <v>0.70710678118654757</v>
      </c>
      <c r="Q4235" s="10">
        <v>0.5</v>
      </c>
      <c r="R4235" s="10">
        <v>1</v>
      </c>
      <c r="T4235" s="10">
        <v>0</v>
      </c>
      <c r="W4235" s="10">
        <v>0</v>
      </c>
      <c r="Y4235" s="10">
        <v>0</v>
      </c>
      <c r="AB4235" s="10">
        <v>0</v>
      </c>
      <c r="AE4235" s="10">
        <v>0</v>
      </c>
      <c r="AH4235" s="10">
        <v>1</v>
      </c>
      <c r="AQ4235" s="10">
        <v>0</v>
      </c>
      <c r="AR4235" s="10">
        <v>0.2312946281261197</v>
      </c>
      <c r="AS4235" s="10">
        <v>0.2312946281261197</v>
      </c>
      <c r="AT4235" s="10">
        <v>0</v>
      </c>
      <c r="AU4235" s="10">
        <v>0</v>
      </c>
      <c r="AV4235" s="10">
        <v>0.93719932778465009</v>
      </c>
      <c r="AW4235" s="10">
        <v>0.93719932778465009</v>
      </c>
      <c r="AX4235" s="10" t="s">
        <v>33</v>
      </c>
      <c r="AY4235" s="10">
        <v>0</v>
      </c>
      <c r="AZ4235" s="10" t="s">
        <v>33</v>
      </c>
      <c r="BA4235" s="10" t="s">
        <v>33</v>
      </c>
      <c r="BB4235" s="10">
        <v>4230</v>
      </c>
      <c r="BC4235" s="10">
        <v>240</v>
      </c>
      <c r="BE4235" s="10" t="s">
        <v>1067</v>
      </c>
      <c r="BF4235" s="10" t="s">
        <v>4648</v>
      </c>
      <c r="BG4235" s="10">
        <v>1.0795379537953795E-6</v>
      </c>
      <c r="BR4235" s="10" t="s">
        <v>33</v>
      </c>
      <c r="BS4235" s="11" t="s">
        <v>33</v>
      </c>
      <c r="BT4235" s="11" t="s">
        <v>33</v>
      </c>
      <c r="BU4235" s="10">
        <v>4235</v>
      </c>
    </row>
    <row r="4236" spans="1:73" s="10" customFormat="1" x14ac:dyDescent="0.45">
      <c r="A4236" s="10">
        <v>1074</v>
      </c>
      <c r="B4236" s="10">
        <v>4211</v>
      </c>
      <c r="C4236" s="10">
        <v>1083</v>
      </c>
      <c r="D4236" s="10">
        <v>4243</v>
      </c>
      <c r="E4236" s="10" t="s">
        <v>33</v>
      </c>
      <c r="F4236" s="10">
        <v>4211</v>
      </c>
      <c r="G4236" s="10" t="e">
        <v>#VALUE!</v>
      </c>
      <c r="H4236" s="10" t="s">
        <v>33</v>
      </c>
      <c r="I4236" s="10">
        <v>5.9108164580591281E-3</v>
      </c>
      <c r="J4236" s="10" t="s">
        <v>1093</v>
      </c>
      <c r="L4236" s="10">
        <v>1</v>
      </c>
      <c r="M4236" s="10" t="s">
        <v>33</v>
      </c>
      <c r="N4236" s="10">
        <v>1</v>
      </c>
      <c r="O4236" s="10">
        <v>1</v>
      </c>
      <c r="Q4236" s="10">
        <v>1</v>
      </c>
      <c r="T4236" s="10">
        <v>2.4494897427831779</v>
      </c>
      <c r="U4236" s="10">
        <v>2</v>
      </c>
      <c r="V4236" s="10">
        <v>3</v>
      </c>
      <c r="W4236" s="10">
        <v>2.9330789283618</v>
      </c>
      <c r="X4236" s="10" t="s">
        <v>1008</v>
      </c>
      <c r="Y4236" s="10">
        <v>0.28284271247461906</v>
      </c>
      <c r="Z4236" s="10">
        <v>0.2</v>
      </c>
      <c r="AA4236" s="10">
        <v>0.4</v>
      </c>
      <c r="AB4236" s="10">
        <v>33.935468642704798</v>
      </c>
      <c r="AC4236" s="10">
        <v>0.75</v>
      </c>
      <c r="AE4236" s="10">
        <v>0</v>
      </c>
      <c r="AH4236" s="10">
        <v>1</v>
      </c>
      <c r="AQ4236" s="10">
        <v>6.7849389070543422</v>
      </c>
      <c r="AR4236" s="10">
        <v>33.737762858512511</v>
      </c>
      <c r="AS4236" s="10">
        <v>43.575924273741308</v>
      </c>
      <c r="AT4236" s="10">
        <v>159.44606431577705</v>
      </c>
      <c r="AU4236" s="10">
        <v>87.68233158376367</v>
      </c>
      <c r="AV4236" s="10">
        <v>581.82552807045295</v>
      </c>
      <c r="AW4236" s="10">
        <v>828.95392396999364</v>
      </c>
      <c r="AX4236" s="10">
        <v>5.9108164580591281E-3</v>
      </c>
      <c r="AY4236" s="10">
        <v>0</v>
      </c>
      <c r="AZ4236" s="10" t="s">
        <v>33</v>
      </c>
      <c r="BA4236" s="10">
        <v>4243</v>
      </c>
      <c r="BB4236" s="10" t="s">
        <v>33</v>
      </c>
      <c r="BC4236" s="10">
        <v>4211</v>
      </c>
      <c r="BE4236" s="10" t="s">
        <v>33</v>
      </c>
      <c r="BF4236" s="10" t="s">
        <v>33</v>
      </c>
      <c r="BG4236" s="10" t="s">
        <v>33</v>
      </c>
      <c r="BR4236" s="10" t="s">
        <v>1093</v>
      </c>
      <c r="BS4236" s="11">
        <v>43.575924273741308</v>
      </c>
      <c r="BT4236" s="11">
        <v>828.95392396999364</v>
      </c>
      <c r="BU4236" s="10">
        <v>4236</v>
      </c>
    </row>
    <row r="4237" spans="1:73" s="10" customFormat="1" x14ac:dyDescent="0.45">
      <c r="A4237" s="10" t="s">
        <v>33</v>
      </c>
      <c r="B4237" s="10" t="s">
        <v>33</v>
      </c>
      <c r="C4237" s="10">
        <v>1083</v>
      </c>
      <c r="D4237" s="10" t="s">
        <v>33</v>
      </c>
      <c r="E4237" s="10">
        <v>4236</v>
      </c>
      <c r="F4237" s="10">
        <v>1187</v>
      </c>
      <c r="G4237" s="10">
        <v>0</v>
      </c>
      <c r="H4237" s="10">
        <v>320</v>
      </c>
      <c r="I4237" s="10">
        <v>3.8306468780562783E-3</v>
      </c>
      <c r="J4237" s="10" t="s">
        <v>33</v>
      </c>
      <c r="K4237" s="10" t="s">
        <v>1098</v>
      </c>
      <c r="L4237" s="10" t="s">
        <v>33</v>
      </c>
      <c r="M4237" s="10">
        <v>0.64807406984078597</v>
      </c>
      <c r="N4237" s="10">
        <v>0.64807406984078597</v>
      </c>
      <c r="O4237" s="10">
        <v>0.64807406984078597</v>
      </c>
      <c r="Q4237" s="10">
        <v>0.6</v>
      </c>
      <c r="R4237" s="10">
        <v>0.7</v>
      </c>
      <c r="T4237" s="10">
        <v>0</v>
      </c>
      <c r="W4237" s="10">
        <v>0</v>
      </c>
      <c r="Y4237" s="10">
        <v>0</v>
      </c>
      <c r="AB4237" s="10">
        <v>0</v>
      </c>
      <c r="AE4237" s="10">
        <v>0</v>
      </c>
      <c r="AH4237" s="10">
        <v>1</v>
      </c>
      <c r="AQ4237" s="10">
        <v>1.1656958761159384</v>
      </c>
      <c r="AR4237" s="10">
        <v>8.1664323822975913</v>
      </c>
      <c r="AS4237" s="10">
        <v>9.8566914026657013</v>
      </c>
      <c r="AT4237" s="10">
        <v>27.393853088724551</v>
      </c>
      <c r="AU4237" s="10">
        <v>33.361347846068966</v>
      </c>
      <c r="AV4237" s="10">
        <v>101.25264466188891</v>
      </c>
      <c r="AW4237" s="10">
        <v>162.00784559668244</v>
      </c>
      <c r="AX4237" s="10" t="s">
        <v>33</v>
      </c>
      <c r="AY4237" s="10">
        <v>0</v>
      </c>
      <c r="AZ4237" s="10" t="s">
        <v>33</v>
      </c>
      <c r="BA4237" s="10" t="s">
        <v>33</v>
      </c>
      <c r="BB4237" s="10">
        <v>4236</v>
      </c>
      <c r="BC4237" s="10">
        <v>1187</v>
      </c>
      <c r="BE4237" s="10" t="s">
        <v>1093</v>
      </c>
      <c r="BF4237" s="10" t="s">
        <v>4649</v>
      </c>
      <c r="BG4237" s="10">
        <v>5.8261093764886342E-2</v>
      </c>
      <c r="BR4237" s="10" t="s">
        <v>33</v>
      </c>
      <c r="BS4237" s="11" t="s">
        <v>33</v>
      </c>
      <c r="BT4237" s="11" t="s">
        <v>33</v>
      </c>
      <c r="BU4237" s="10">
        <v>4237</v>
      </c>
    </row>
    <row r="4238" spans="1:73" s="10" customFormat="1" x14ac:dyDescent="0.45">
      <c r="A4238" s="10" t="s">
        <v>33</v>
      </c>
      <c r="B4238" s="10" t="s">
        <v>33</v>
      </c>
      <c r="C4238" s="10">
        <v>1083</v>
      </c>
      <c r="D4238" s="10" t="s">
        <v>33</v>
      </c>
      <c r="E4238" s="10">
        <v>4236</v>
      </c>
      <c r="F4238" s="10">
        <v>1194</v>
      </c>
      <c r="G4238" s="10">
        <v>0</v>
      </c>
      <c r="H4238" s="10">
        <v>321</v>
      </c>
      <c r="I4238" s="10">
        <v>2.0475668839145447E-3</v>
      </c>
      <c r="J4238" s="10" t="s">
        <v>33</v>
      </c>
      <c r="K4238" s="10" t="s">
        <v>1099</v>
      </c>
      <c r="L4238" s="10" t="s">
        <v>33</v>
      </c>
      <c r="M4238" s="10">
        <v>0.34641016151377546</v>
      </c>
      <c r="N4238" s="10">
        <v>0.34641016151377546</v>
      </c>
      <c r="O4238" s="10">
        <v>0.34641016151377546</v>
      </c>
      <c r="Q4238" s="10">
        <v>0.3</v>
      </c>
      <c r="R4238" s="10">
        <v>0.4</v>
      </c>
      <c r="T4238" s="10">
        <v>0</v>
      </c>
      <c r="W4238" s="10">
        <v>0</v>
      </c>
      <c r="Y4238" s="10">
        <v>0</v>
      </c>
      <c r="AB4238" s="10">
        <v>0</v>
      </c>
      <c r="AE4238" s="10">
        <v>0</v>
      </c>
      <c r="AH4238" s="10">
        <v>1</v>
      </c>
      <c r="AQ4238" s="10">
        <v>2.3156650547754496</v>
      </c>
      <c r="AR4238" s="10">
        <v>19.005121815655205</v>
      </c>
      <c r="AS4238" s="10">
        <v>22.362836145079605</v>
      </c>
      <c r="AT4238" s="10">
        <v>54.418128787223068</v>
      </c>
      <c r="AU4238" s="10">
        <v>2.2743938569432562</v>
      </c>
      <c r="AV4238" s="10">
        <v>404.13382680816841</v>
      </c>
      <c r="AW4238" s="10">
        <v>460.82634945233474</v>
      </c>
      <c r="AX4238" s="10" t="s">
        <v>33</v>
      </c>
      <c r="AY4238" s="10">
        <v>0</v>
      </c>
      <c r="AZ4238" s="10" t="s">
        <v>33</v>
      </c>
      <c r="BA4238" s="10" t="s">
        <v>33</v>
      </c>
      <c r="BB4238" s="10">
        <v>4236</v>
      </c>
      <c r="BC4238" s="10">
        <v>1194</v>
      </c>
      <c r="BE4238" s="10" t="s">
        <v>1093</v>
      </c>
      <c r="BF4238" s="10" t="s">
        <v>4650</v>
      </c>
      <c r="BG4238" s="10">
        <v>0.13218261993521607</v>
      </c>
      <c r="BR4238" s="10" t="s">
        <v>33</v>
      </c>
      <c r="BS4238" s="11" t="s">
        <v>33</v>
      </c>
      <c r="BT4238" s="11" t="s">
        <v>33</v>
      </c>
      <c r="BU4238" s="10">
        <v>4238</v>
      </c>
    </row>
    <row r="4239" spans="1:73" s="10" customFormat="1" x14ac:dyDescent="0.45">
      <c r="A4239" s="10" t="s">
        <v>33</v>
      </c>
      <c r="B4239" s="10" t="s">
        <v>33</v>
      </c>
      <c r="C4239" s="10">
        <v>1083</v>
      </c>
      <c r="D4239" s="10" t="s">
        <v>33</v>
      </c>
      <c r="E4239" s="10">
        <v>4236</v>
      </c>
      <c r="F4239" s="10">
        <v>4310</v>
      </c>
      <c r="G4239" s="10" t="e">
        <v>#VALUE!</v>
      </c>
      <c r="H4239" s="10">
        <v>1084</v>
      </c>
      <c r="I4239" s="10">
        <v>4.1795783998426606E-4</v>
      </c>
      <c r="J4239" s="10" t="s">
        <v>33</v>
      </c>
      <c r="K4239" s="10" t="s">
        <v>1103</v>
      </c>
      <c r="L4239" s="10" t="s">
        <v>33</v>
      </c>
      <c r="M4239" s="10">
        <v>7.0710678118654766E-2</v>
      </c>
      <c r="N4239" s="10">
        <v>7.0710678118654766E-2</v>
      </c>
      <c r="O4239" s="10">
        <v>7.0710678118654766E-2</v>
      </c>
      <c r="Q4239" s="10">
        <v>0.05</v>
      </c>
      <c r="R4239" s="10">
        <v>0.1</v>
      </c>
      <c r="T4239" s="10">
        <v>0</v>
      </c>
      <c r="W4239" s="10">
        <v>0</v>
      </c>
      <c r="Y4239" s="10">
        <v>0</v>
      </c>
      <c r="AB4239" s="10">
        <v>0</v>
      </c>
      <c r="AE4239" s="10">
        <v>0</v>
      </c>
      <c r="AH4239" s="10">
        <v>1</v>
      </c>
      <c r="AQ4239" s="10">
        <v>0.5724463389325043</v>
      </c>
      <c r="AR4239" s="10">
        <v>1.3881165321681037</v>
      </c>
      <c r="AS4239" s="10">
        <v>2.218163723620235</v>
      </c>
      <c r="AT4239" s="10">
        <v>13.452488964913851</v>
      </c>
      <c r="AU4239" s="10">
        <v>6.0434041768840725</v>
      </c>
      <c r="AV4239" s="10">
        <v>23.734530268657249</v>
      </c>
      <c r="AW4239" s="10">
        <v>43.230423410455174</v>
      </c>
      <c r="AX4239" s="10" t="s">
        <v>33</v>
      </c>
      <c r="AY4239" s="10">
        <v>0</v>
      </c>
      <c r="AZ4239" s="10" t="s">
        <v>33</v>
      </c>
      <c r="BA4239" s="10" t="s">
        <v>33</v>
      </c>
      <c r="BB4239" s="10">
        <v>4236</v>
      </c>
      <c r="BC4239" s="10">
        <v>4310</v>
      </c>
      <c r="BE4239" s="10" t="s">
        <v>1093</v>
      </c>
      <c r="BF4239" s="10" t="s">
        <v>1102</v>
      </c>
      <c r="BG4239" s="10">
        <v>1.3111158644244204E-2</v>
      </c>
      <c r="BR4239" s="10" t="s">
        <v>33</v>
      </c>
      <c r="BS4239" s="11" t="s">
        <v>33</v>
      </c>
      <c r="BT4239" s="11" t="s">
        <v>33</v>
      </c>
      <c r="BU4239" s="10">
        <v>4239</v>
      </c>
    </row>
    <row r="4240" spans="1:73" s="10" customFormat="1" x14ac:dyDescent="0.45">
      <c r="A4240" s="10" t="s">
        <v>33</v>
      </c>
      <c r="B4240" s="10" t="s">
        <v>33</v>
      </c>
      <c r="C4240" s="10">
        <v>1084</v>
      </c>
      <c r="D4240" s="10" t="s">
        <v>33</v>
      </c>
      <c r="E4240" s="10">
        <v>4236</v>
      </c>
      <c r="F4240" s="10">
        <v>4320</v>
      </c>
      <c r="G4240" s="10" t="e">
        <v>#VALUE!</v>
      </c>
      <c r="H4240" s="10">
        <v>1085</v>
      </c>
      <c r="I4240" s="10">
        <v>1.8691642838675966E-4</v>
      </c>
      <c r="J4240" s="10" t="s">
        <v>33</v>
      </c>
      <c r="K4240" s="10" t="s">
        <v>1105</v>
      </c>
      <c r="L4240" s="10" t="s">
        <v>33</v>
      </c>
      <c r="M4240" s="10">
        <v>3.1622776601683791E-2</v>
      </c>
      <c r="N4240" s="10">
        <v>3.1622776601683791E-2</v>
      </c>
      <c r="O4240" s="10">
        <v>3.1622776601683791E-2</v>
      </c>
      <c r="Q4240" s="10">
        <v>0.02</v>
      </c>
      <c r="R4240" s="10">
        <v>0.05</v>
      </c>
      <c r="T4240" s="10">
        <v>0</v>
      </c>
      <c r="W4240" s="10">
        <v>0</v>
      </c>
      <c r="Y4240" s="10">
        <v>0</v>
      </c>
      <c r="AB4240" s="10">
        <v>0</v>
      </c>
      <c r="AE4240" s="10">
        <v>0</v>
      </c>
      <c r="AH4240" s="10">
        <v>1</v>
      </c>
      <c r="AQ4240" s="10">
        <v>5.5609221977793492E-2</v>
      </c>
      <c r="AR4240" s="10">
        <v>0.35636074968839832</v>
      </c>
      <c r="AS4240" s="10">
        <v>0.43699412155619888</v>
      </c>
      <c r="AT4240" s="10">
        <v>1.306816716478147</v>
      </c>
      <c r="AU4240" s="10">
        <v>0.43183541138622833</v>
      </c>
      <c r="AV4240" s="10">
        <v>35.410659547048454</v>
      </c>
      <c r="AW4240" s="10">
        <v>37.14931167491283</v>
      </c>
      <c r="AX4240" s="10" t="s">
        <v>33</v>
      </c>
      <c r="AY4240" s="10">
        <v>0</v>
      </c>
      <c r="AZ4240" s="10" t="s">
        <v>33</v>
      </c>
      <c r="BA4240" s="10" t="s">
        <v>33</v>
      </c>
      <c r="BB4240" s="10">
        <v>4236</v>
      </c>
      <c r="BC4240" s="10">
        <v>4320</v>
      </c>
      <c r="BE4240" s="10" t="s">
        <v>1093</v>
      </c>
      <c r="BF4240" s="10" t="s">
        <v>4651</v>
      </c>
      <c r="BG4240" s="10">
        <v>2.5829920457694716E-3</v>
      </c>
      <c r="BR4240" s="10" t="s">
        <v>33</v>
      </c>
      <c r="BS4240" s="11" t="s">
        <v>33</v>
      </c>
      <c r="BT4240" s="11" t="s">
        <v>33</v>
      </c>
      <c r="BU4240" s="10">
        <v>4240</v>
      </c>
    </row>
    <row r="4241" spans="1:73" s="10" customFormat="1" x14ac:dyDescent="0.45">
      <c r="A4241" s="10" t="s">
        <v>33</v>
      </c>
      <c r="B4241" s="10" t="s">
        <v>33</v>
      </c>
      <c r="C4241" s="10">
        <v>1085</v>
      </c>
      <c r="D4241" s="10" t="s">
        <v>33</v>
      </c>
      <c r="E4241" s="10">
        <v>4236</v>
      </c>
      <c r="F4241" s="10">
        <v>4330</v>
      </c>
      <c r="G4241" s="10" t="e">
        <v>#VALUE!</v>
      </c>
      <c r="H4241" s="10">
        <v>1086</v>
      </c>
      <c r="I4241" s="10">
        <v>8.3591567996853198E-5</v>
      </c>
      <c r="J4241" s="10" t="s">
        <v>33</v>
      </c>
      <c r="K4241" s="10" t="s">
        <v>1181</v>
      </c>
      <c r="L4241" s="10" t="s">
        <v>33</v>
      </c>
      <c r="M4241" s="10">
        <v>1.4142135623730951E-2</v>
      </c>
      <c r="N4241" s="10">
        <v>1.4142135623730951E-2</v>
      </c>
      <c r="O4241" s="10">
        <v>1.4142135623730951E-2</v>
      </c>
      <c r="Q4241" s="10">
        <v>0.01</v>
      </c>
      <c r="R4241" s="10">
        <v>0.02</v>
      </c>
      <c r="T4241" s="10">
        <v>0</v>
      </c>
      <c r="W4241" s="10">
        <v>0</v>
      </c>
      <c r="Y4241" s="10">
        <v>0</v>
      </c>
      <c r="AB4241" s="10">
        <v>0</v>
      </c>
      <c r="AE4241" s="10">
        <v>0</v>
      </c>
      <c r="AH4241" s="10">
        <v>1</v>
      </c>
      <c r="AQ4241" s="10">
        <v>0.2260326724694792</v>
      </c>
      <c r="AR4241" s="10">
        <v>1.1095143645999657</v>
      </c>
      <c r="AS4241" s="10">
        <v>1.4372617396807104</v>
      </c>
      <c r="AT4241" s="10">
        <v>5.3117678030327609</v>
      </c>
      <c r="AU4241" s="10">
        <v>11.63588164977635</v>
      </c>
      <c r="AV4241" s="10">
        <v>16.926222896205424</v>
      </c>
      <c r="AW4241" s="10">
        <v>33.873872349014533</v>
      </c>
      <c r="AX4241" s="10" t="s">
        <v>33</v>
      </c>
      <c r="AY4241" s="10">
        <v>0</v>
      </c>
      <c r="AZ4241" s="10" t="s">
        <v>33</v>
      </c>
      <c r="BA4241" s="10" t="s">
        <v>33</v>
      </c>
      <c r="BB4241" s="10">
        <v>4236</v>
      </c>
      <c r="BC4241" s="10">
        <v>4330</v>
      </c>
      <c r="BE4241" s="10" t="s">
        <v>1093</v>
      </c>
      <c r="BF4241" s="10" t="s">
        <v>1180</v>
      </c>
      <c r="BG4241" s="10">
        <v>8.4953903454434362E-3</v>
      </c>
      <c r="BR4241" s="10" t="s">
        <v>33</v>
      </c>
      <c r="BS4241" s="11" t="s">
        <v>33</v>
      </c>
      <c r="BT4241" s="11" t="s">
        <v>33</v>
      </c>
      <c r="BU4241" s="10">
        <v>4241</v>
      </c>
    </row>
    <row r="4242" spans="1:73" s="10" customFormat="1" x14ac:dyDescent="0.45">
      <c r="A4242" s="10" t="s">
        <v>33</v>
      </c>
      <c r="B4242" s="10" t="s">
        <v>33</v>
      </c>
      <c r="C4242" s="10">
        <v>1086</v>
      </c>
      <c r="D4242" s="10" t="s">
        <v>33</v>
      </c>
      <c r="E4242" s="10">
        <v>4236</v>
      </c>
      <c r="F4242" s="10">
        <v>104</v>
      </c>
      <c r="G4242" s="10">
        <v>0</v>
      </c>
      <c r="H4242" s="10">
        <v>46</v>
      </c>
      <c r="I4242" s="10">
        <v>1.0237834419572723E-4</v>
      </c>
      <c r="J4242" s="10" t="s">
        <v>33</v>
      </c>
      <c r="K4242" s="10" t="s">
        <v>1106</v>
      </c>
      <c r="L4242" s="10" t="s">
        <v>33</v>
      </c>
      <c r="M4242" s="10">
        <v>1.7320508075688773E-2</v>
      </c>
      <c r="N4242" s="10">
        <v>1.7320508075688773E-2</v>
      </c>
      <c r="O4242" s="10">
        <v>1.7320508075688773E-2</v>
      </c>
      <c r="Q4242" s="10">
        <v>0.01</v>
      </c>
      <c r="R4242" s="10">
        <v>0.03</v>
      </c>
      <c r="T4242" s="10">
        <v>0</v>
      </c>
      <c r="W4242" s="10">
        <v>0</v>
      </c>
      <c r="Y4242" s="10">
        <v>0</v>
      </c>
      <c r="AB4242" s="10">
        <v>0</v>
      </c>
      <c r="AE4242" s="10">
        <v>0</v>
      </c>
      <c r="AH4242" s="10">
        <v>1</v>
      </c>
      <c r="AQ4242" s="10">
        <v>0</v>
      </c>
      <c r="AR4242" s="10">
        <v>2.9138085741448265E-2</v>
      </c>
      <c r="AS4242" s="10">
        <v>2.9138085741448265E-2</v>
      </c>
      <c r="AT4242" s="10">
        <v>0</v>
      </c>
      <c r="AU4242" s="10">
        <v>0</v>
      </c>
      <c r="AV4242" s="10">
        <v>0.36764388848452084</v>
      </c>
      <c r="AW4242" s="10">
        <v>0.36764388848452084</v>
      </c>
      <c r="AX4242" s="10" t="s">
        <v>33</v>
      </c>
      <c r="AY4242" s="10">
        <v>0</v>
      </c>
      <c r="AZ4242" s="10" t="s">
        <v>33</v>
      </c>
      <c r="BA4242" s="10" t="s">
        <v>33</v>
      </c>
      <c r="BB4242" s="10">
        <v>4236</v>
      </c>
      <c r="BC4242" s="10">
        <v>104</v>
      </c>
      <c r="BE4242" s="10" t="s">
        <v>1093</v>
      </c>
      <c r="BF4242" s="10" t="s">
        <v>4652</v>
      </c>
      <c r="BG4242" s="10">
        <v>1.7222987675689043E-4</v>
      </c>
      <c r="BR4242" s="10" t="s">
        <v>33</v>
      </c>
      <c r="BS4242" s="11" t="s">
        <v>33</v>
      </c>
      <c r="BT4242" s="11" t="s">
        <v>33</v>
      </c>
      <c r="BU4242" s="10">
        <v>4242</v>
      </c>
    </row>
    <row r="4243" spans="1:73" s="10" customFormat="1" x14ac:dyDescent="0.45">
      <c r="A4243" s="10">
        <v>1075</v>
      </c>
      <c r="B4243" s="10">
        <v>4215</v>
      </c>
      <c r="C4243" s="10">
        <v>1086</v>
      </c>
      <c r="D4243" s="10">
        <v>4249</v>
      </c>
      <c r="E4243" s="10" t="s">
        <v>33</v>
      </c>
      <c r="F4243" s="10">
        <v>4215</v>
      </c>
      <c r="G4243" s="10" t="e">
        <v>#VALUE!</v>
      </c>
      <c r="H4243" s="10" t="s">
        <v>33</v>
      </c>
      <c r="I4243" s="10">
        <v>3.7046112740336046E-5</v>
      </c>
      <c r="J4243" s="10" t="s">
        <v>1072</v>
      </c>
      <c r="L4243" s="10">
        <v>1</v>
      </c>
      <c r="M4243" s="10" t="s">
        <v>33</v>
      </c>
      <c r="N4243" s="10">
        <v>1</v>
      </c>
      <c r="O4243" s="10">
        <v>1</v>
      </c>
      <c r="Q4243" s="10">
        <v>1</v>
      </c>
      <c r="T4243" s="10">
        <v>173.20508075688772</v>
      </c>
      <c r="U4243" s="10">
        <v>150</v>
      </c>
      <c r="V4243" s="10">
        <v>200</v>
      </c>
      <c r="W4243" s="10">
        <v>6.5585638671892195</v>
      </c>
      <c r="X4243" s="10" t="s">
        <v>1008</v>
      </c>
      <c r="Y4243" s="10">
        <v>0.63245553203367588</v>
      </c>
      <c r="Z4243" s="10">
        <v>0.5</v>
      </c>
      <c r="AA4243" s="10">
        <v>0.8</v>
      </c>
      <c r="AB4243" s="10">
        <v>75.882014733400439</v>
      </c>
      <c r="AE4243" s="10">
        <v>0</v>
      </c>
      <c r="AH4243" s="10">
        <v>1</v>
      </c>
      <c r="AQ4243" s="10">
        <v>217.01039397241993</v>
      </c>
      <c r="AR4243" s="10">
        <v>95.586089313021063</v>
      </c>
      <c r="AS4243" s="10">
        <v>410.25116057303001</v>
      </c>
      <c r="AT4243" s="10">
        <v>5099.7442583518687</v>
      </c>
      <c r="AU4243" s="10">
        <v>438.01127337928926</v>
      </c>
      <c r="AV4243" s="10">
        <v>1858.1823997326042</v>
      </c>
      <c r="AW4243" s="10">
        <v>7395.9379314637627</v>
      </c>
      <c r="AX4243" s="10">
        <v>3.7046112740336046E-5</v>
      </c>
      <c r="AY4243" s="10">
        <v>0</v>
      </c>
      <c r="AZ4243" s="10" t="s">
        <v>33</v>
      </c>
      <c r="BA4243" s="10">
        <v>4249</v>
      </c>
      <c r="BB4243" s="10" t="s">
        <v>33</v>
      </c>
      <c r="BC4243" s="10">
        <v>4215</v>
      </c>
      <c r="BE4243" s="10" t="s">
        <v>33</v>
      </c>
      <c r="BF4243" s="10" t="s">
        <v>33</v>
      </c>
      <c r="BG4243" s="10" t="s">
        <v>33</v>
      </c>
      <c r="BR4243" s="10" t="s">
        <v>1072</v>
      </c>
      <c r="BS4243" s="11">
        <v>410.25116057303001</v>
      </c>
      <c r="BT4243" s="11">
        <v>7395.9379314637627</v>
      </c>
      <c r="BU4243" s="10">
        <v>4243</v>
      </c>
    </row>
    <row r="4244" spans="1:73" s="10" customFormat="1" x14ac:dyDescent="0.45">
      <c r="A4244" s="10" t="s">
        <v>33</v>
      </c>
      <c r="B4244" s="10" t="s">
        <v>33</v>
      </c>
      <c r="C4244" s="10">
        <v>1086</v>
      </c>
      <c r="D4244" s="10" t="s">
        <v>33</v>
      </c>
      <c r="E4244" s="10">
        <v>4243</v>
      </c>
      <c r="F4244" s="10">
        <v>213</v>
      </c>
      <c r="G4244" s="10">
        <v>0</v>
      </c>
      <c r="H4244" s="10">
        <v>86</v>
      </c>
      <c r="I4244" s="10">
        <v>4.8017250110820344E-5</v>
      </c>
      <c r="J4244" s="10" t="s">
        <v>33</v>
      </c>
      <c r="K4244" s="10" t="s">
        <v>748</v>
      </c>
      <c r="L4244" s="10" t="s">
        <v>33</v>
      </c>
      <c r="M4244" s="10">
        <v>1.2961481396815719</v>
      </c>
      <c r="N4244" s="10">
        <v>1.2961481396815719</v>
      </c>
      <c r="O4244" s="10">
        <v>1.2961481396815719</v>
      </c>
      <c r="Q4244" s="10">
        <v>1.2</v>
      </c>
      <c r="R4244" s="10">
        <v>1.4</v>
      </c>
      <c r="T4244" s="10">
        <v>0</v>
      </c>
      <c r="W4244" s="10">
        <v>0</v>
      </c>
      <c r="Y4244" s="10">
        <v>0</v>
      </c>
      <c r="AB4244" s="10">
        <v>0</v>
      </c>
      <c r="AE4244" s="10">
        <v>0</v>
      </c>
      <c r="AH4244" s="10">
        <v>1</v>
      </c>
      <c r="AQ4244" s="10">
        <v>19.19308008945222</v>
      </c>
      <c r="AR4244" s="10">
        <v>14.937313365388398</v>
      </c>
      <c r="AS4244" s="10">
        <v>42.767279495094115</v>
      </c>
      <c r="AT4244" s="10">
        <v>451.0373821021272</v>
      </c>
      <c r="AU4244" s="10">
        <v>55.741549001518209</v>
      </c>
      <c r="AV4244" s="10">
        <v>128.30227269231474</v>
      </c>
      <c r="AW4244" s="10">
        <v>635.08120379596016</v>
      </c>
      <c r="AX4244" s="10" t="s">
        <v>33</v>
      </c>
      <c r="AY4244" s="10">
        <v>0</v>
      </c>
      <c r="AZ4244" s="10" t="s">
        <v>33</v>
      </c>
      <c r="BA4244" s="10" t="s">
        <v>33</v>
      </c>
      <c r="BB4244" s="10">
        <v>4243</v>
      </c>
      <c r="BC4244" s="10">
        <v>213</v>
      </c>
      <c r="BE4244" s="10" t="s">
        <v>1072</v>
      </c>
      <c r="BF4244" s="10" t="s">
        <v>4653</v>
      </c>
      <c r="BG4244" s="10">
        <v>1.5843614577727187E-3</v>
      </c>
      <c r="BR4244" s="10" t="s">
        <v>33</v>
      </c>
      <c r="BS4244" s="11" t="s">
        <v>33</v>
      </c>
      <c r="BT4244" s="11" t="s">
        <v>33</v>
      </c>
      <c r="BU4244" s="10">
        <v>4244</v>
      </c>
    </row>
    <row r="4245" spans="1:73" s="10" customFormat="1" x14ac:dyDescent="0.45">
      <c r="A4245" s="10" t="s">
        <v>33</v>
      </c>
      <c r="B4245" s="10" t="s">
        <v>33</v>
      </c>
      <c r="C4245" s="10">
        <v>1086</v>
      </c>
      <c r="D4245" s="10" t="s">
        <v>33</v>
      </c>
      <c r="E4245" s="10">
        <v>4243</v>
      </c>
      <c r="F4245" s="10">
        <v>4335</v>
      </c>
      <c r="G4245" s="10" t="e">
        <v>#VALUE!</v>
      </c>
      <c r="H4245" s="10">
        <v>1087</v>
      </c>
      <c r="I4245" s="10">
        <v>1.1715009471484386E-6</v>
      </c>
      <c r="J4245" s="10" t="s">
        <v>33</v>
      </c>
      <c r="K4245" s="10" t="s">
        <v>1108</v>
      </c>
      <c r="L4245" s="10" t="s">
        <v>33</v>
      </c>
      <c r="M4245" s="10">
        <v>3.1622776601683791E-2</v>
      </c>
      <c r="N4245" s="10">
        <v>3.1622776601683791E-2</v>
      </c>
      <c r="O4245" s="10">
        <v>3.1622776601683791E-2</v>
      </c>
      <c r="Q4245" s="10">
        <v>0.02</v>
      </c>
      <c r="R4245" s="10">
        <v>0.05</v>
      </c>
      <c r="T4245" s="10">
        <v>0</v>
      </c>
      <c r="W4245" s="10">
        <v>0</v>
      </c>
      <c r="Y4245" s="10">
        <v>0</v>
      </c>
      <c r="AB4245" s="10">
        <v>0</v>
      </c>
      <c r="AE4245" s="10">
        <v>0</v>
      </c>
      <c r="AH4245" s="10">
        <v>1</v>
      </c>
      <c r="AQ4245" s="10">
        <v>1.3932414793993559</v>
      </c>
      <c r="AR4245" s="10">
        <v>3.1527749686912498</v>
      </c>
      <c r="AS4245" s="10">
        <v>5.1729751138203159</v>
      </c>
      <c r="AT4245" s="10">
        <v>32.741174765884864</v>
      </c>
      <c r="AU4245" s="10">
        <v>1.2672446504631445</v>
      </c>
      <c r="AV4245" s="10">
        <v>44.786570359941656</v>
      </c>
      <c r="AW4245" s="10">
        <v>78.794989776289668</v>
      </c>
      <c r="AX4245" s="10" t="s">
        <v>33</v>
      </c>
      <c r="AY4245" s="10">
        <v>0</v>
      </c>
      <c r="AZ4245" s="10" t="s">
        <v>33</v>
      </c>
      <c r="BA4245" s="10" t="s">
        <v>33</v>
      </c>
      <c r="BB4245" s="10">
        <v>4243</v>
      </c>
      <c r="BC4245" s="10">
        <v>4335</v>
      </c>
      <c r="BE4245" s="10" t="s">
        <v>1072</v>
      </c>
      <c r="BF4245" s="10" t="s">
        <v>1107</v>
      </c>
      <c r="BG4245" s="10">
        <v>1.916386192695401E-4</v>
      </c>
      <c r="BR4245" s="10" t="s">
        <v>33</v>
      </c>
      <c r="BS4245" s="11" t="s">
        <v>33</v>
      </c>
      <c r="BT4245" s="11" t="s">
        <v>33</v>
      </c>
      <c r="BU4245" s="10">
        <v>4245</v>
      </c>
    </row>
    <row r="4246" spans="1:73" s="10" customFormat="1" x14ac:dyDescent="0.45">
      <c r="A4246" s="10" t="s">
        <v>33</v>
      </c>
      <c r="B4246" s="10" t="s">
        <v>33</v>
      </c>
      <c r="C4246" s="10">
        <v>1087</v>
      </c>
      <c r="D4246" s="10" t="s">
        <v>33</v>
      </c>
      <c r="E4246" s="10">
        <v>4243</v>
      </c>
      <c r="F4246" s="10">
        <v>4342</v>
      </c>
      <c r="G4246" s="10" t="e">
        <v>#VALUE!</v>
      </c>
      <c r="H4246" s="10">
        <v>1088</v>
      </c>
      <c r="I4246" s="10">
        <v>5.2391115070585938E-8</v>
      </c>
      <c r="J4246" s="10" t="s">
        <v>33</v>
      </c>
      <c r="K4246" s="10" t="s">
        <v>1110</v>
      </c>
      <c r="L4246" s="10" t="s">
        <v>33</v>
      </c>
      <c r="M4246" s="10">
        <v>1.414213562373095E-3</v>
      </c>
      <c r="N4246" s="10">
        <v>1.414213562373095E-3</v>
      </c>
      <c r="O4246" s="10">
        <v>1.414213562373095E-3</v>
      </c>
      <c r="Q4246" s="10">
        <v>1E-3</v>
      </c>
      <c r="R4246" s="10">
        <v>2E-3</v>
      </c>
      <c r="T4246" s="10">
        <v>0</v>
      </c>
      <c r="W4246" s="10">
        <v>0</v>
      </c>
      <c r="Y4246" s="10">
        <v>0</v>
      </c>
      <c r="AB4246" s="10">
        <v>0</v>
      </c>
      <c r="AE4246" s="10">
        <v>0</v>
      </c>
      <c r="AH4246" s="10">
        <v>1</v>
      </c>
      <c r="AQ4246" s="10">
        <v>8.1552899558308148E-2</v>
      </c>
      <c r="AR4246" s="10">
        <v>0.12693439126116246</v>
      </c>
      <c r="AS4246" s="10">
        <v>0.24518609562070925</v>
      </c>
      <c r="AT4246" s="10">
        <v>1.9164931396202414</v>
      </c>
      <c r="AU4246" s="10">
        <v>0.72260804233938103</v>
      </c>
      <c r="AV4246" s="10">
        <v>1.6736987963983188</v>
      </c>
      <c r="AW4246" s="10">
        <v>4.3127999783579414</v>
      </c>
      <c r="AX4246" s="10" t="s">
        <v>33</v>
      </c>
      <c r="AY4246" s="10">
        <v>0</v>
      </c>
      <c r="AZ4246" s="10" t="s">
        <v>33</v>
      </c>
      <c r="BA4246" s="10" t="s">
        <v>33</v>
      </c>
      <c r="BB4246" s="10">
        <v>4243</v>
      </c>
      <c r="BC4246" s="10">
        <v>4342</v>
      </c>
      <c r="BE4246" s="10" t="s">
        <v>1072</v>
      </c>
      <c r="BF4246" s="10" t="s">
        <v>1109</v>
      </c>
      <c r="BG4246" s="10">
        <v>9.0831917407276087E-6</v>
      </c>
      <c r="BR4246" s="10" t="s">
        <v>33</v>
      </c>
      <c r="BS4246" s="11" t="s">
        <v>33</v>
      </c>
      <c r="BT4246" s="11" t="s">
        <v>33</v>
      </c>
      <c r="BU4246" s="10">
        <v>4246</v>
      </c>
    </row>
    <row r="4247" spans="1:73" s="10" customFormat="1" x14ac:dyDescent="0.45">
      <c r="A4247" s="10" t="s">
        <v>33</v>
      </c>
      <c r="B4247" s="10" t="s">
        <v>33</v>
      </c>
      <c r="C4247" s="10">
        <v>1088</v>
      </c>
      <c r="D4247" s="10" t="s">
        <v>33</v>
      </c>
      <c r="E4247" s="10">
        <v>4243</v>
      </c>
      <c r="F4247" s="10">
        <v>4277</v>
      </c>
      <c r="G4247" s="10" t="e">
        <v>#VALUE!</v>
      </c>
      <c r="H4247" s="10">
        <v>1079</v>
      </c>
      <c r="I4247" s="10">
        <v>5.2391115070585942E-7</v>
      </c>
      <c r="J4247" s="10" t="s">
        <v>33</v>
      </c>
      <c r="K4247" s="10" t="s">
        <v>1081</v>
      </c>
      <c r="L4247" s="10" t="s">
        <v>33</v>
      </c>
      <c r="M4247" s="10">
        <v>1.4142135623730951E-2</v>
      </c>
      <c r="N4247" s="10">
        <v>1.4142135623730951E-2</v>
      </c>
      <c r="O4247" s="10">
        <v>1.4142135623730951E-2</v>
      </c>
      <c r="Q4247" s="10">
        <v>0.01</v>
      </c>
      <c r="R4247" s="10">
        <v>0.02</v>
      </c>
      <c r="T4247" s="10">
        <v>0</v>
      </c>
      <c r="W4247" s="10">
        <v>0</v>
      </c>
      <c r="Y4247" s="10">
        <v>0</v>
      </c>
      <c r="AB4247" s="10">
        <v>0</v>
      </c>
      <c r="AE4247" s="10">
        <v>0</v>
      </c>
      <c r="AH4247" s="10">
        <v>1</v>
      </c>
      <c r="AQ4247" s="10">
        <v>23.06036331740086</v>
      </c>
      <c r="AR4247" s="10">
        <v>70.551750757863601</v>
      </c>
      <c r="AS4247" s="10">
        <v>103.98927756809485</v>
      </c>
      <c r="AT4247" s="10">
        <v>541.91853795892018</v>
      </c>
      <c r="AU4247" s="10">
        <v>304.12496837570978</v>
      </c>
      <c r="AV4247" s="10">
        <v>1678.6559663142286</v>
      </c>
      <c r="AW4247" s="10">
        <v>2524.6994726488583</v>
      </c>
      <c r="AX4247" s="10" t="s">
        <v>33</v>
      </c>
      <c r="AY4247" s="10">
        <v>0</v>
      </c>
      <c r="AZ4247" s="10" t="s">
        <v>33</v>
      </c>
      <c r="BA4247" s="10" t="s">
        <v>33</v>
      </c>
      <c r="BB4247" s="10">
        <v>4243</v>
      </c>
      <c r="BC4247" s="10">
        <v>4277</v>
      </c>
      <c r="BE4247" s="10" t="s">
        <v>1072</v>
      </c>
      <c r="BF4247" s="10" t="s">
        <v>4654</v>
      </c>
      <c r="BG4247" s="10">
        <v>3.8523985005737399E-3</v>
      </c>
      <c r="BR4247" s="10" t="s">
        <v>33</v>
      </c>
      <c r="BS4247" s="11" t="s">
        <v>33</v>
      </c>
      <c r="BT4247" s="11" t="s">
        <v>33</v>
      </c>
      <c r="BU4247" s="10">
        <v>4247</v>
      </c>
    </row>
    <row r="4248" spans="1:73" s="10" customFormat="1" x14ac:dyDescent="0.45">
      <c r="A4248" s="10" t="s">
        <v>33</v>
      </c>
      <c r="B4248" s="10" t="s">
        <v>33</v>
      </c>
      <c r="C4248" s="10">
        <v>1088</v>
      </c>
      <c r="D4248" s="10" t="s">
        <v>33</v>
      </c>
      <c r="E4248" s="10">
        <v>4243</v>
      </c>
      <c r="F4248" s="10">
        <v>4347</v>
      </c>
      <c r="G4248" s="10">
        <v>0</v>
      </c>
      <c r="H4248" s="10">
        <v>1089</v>
      </c>
      <c r="I4248" s="10">
        <v>5.2391115070585938E-8</v>
      </c>
      <c r="J4248" s="10" t="s">
        <v>33</v>
      </c>
      <c r="K4248" s="10" t="s">
        <v>1112</v>
      </c>
      <c r="L4248" s="10" t="s">
        <v>33</v>
      </c>
      <c r="M4248" s="10">
        <v>1.414213562373095E-3</v>
      </c>
      <c r="N4248" s="10">
        <v>1.414213562373095E-3</v>
      </c>
      <c r="O4248" s="10">
        <v>1.414213562373095E-3</v>
      </c>
      <c r="Q4248" s="10">
        <v>1E-3</v>
      </c>
      <c r="R4248" s="10">
        <v>2E-3</v>
      </c>
      <c r="T4248" s="10">
        <v>0</v>
      </c>
      <c r="W4248" s="10">
        <v>0</v>
      </c>
      <c r="Y4248" s="10">
        <v>0</v>
      </c>
      <c r="AB4248" s="10">
        <v>0</v>
      </c>
      <c r="AE4248" s="10">
        <v>0</v>
      </c>
      <c r="AH4248" s="10">
        <v>1</v>
      </c>
      <c r="AQ4248" s="10">
        <v>7.7075429721457422E-2</v>
      </c>
      <c r="AR4248" s="10">
        <v>0.25875196262742228</v>
      </c>
      <c r="AS4248" s="10">
        <v>0.37051133572353556</v>
      </c>
      <c r="AT4248" s="10">
        <v>1.8112725984542495</v>
      </c>
      <c r="AU4248" s="10">
        <v>0.27288857585830245</v>
      </c>
      <c r="AV4248" s="10">
        <v>4.7638915697206308</v>
      </c>
      <c r="AW4248" s="10">
        <v>6.8480527440331826</v>
      </c>
      <c r="AX4248" s="10" t="s">
        <v>33</v>
      </c>
      <c r="AY4248" s="10">
        <v>0</v>
      </c>
      <c r="AZ4248" s="10" t="s">
        <v>33</v>
      </c>
      <c r="BA4248" s="10" t="s">
        <v>33</v>
      </c>
      <c r="BB4248" s="10">
        <v>4243</v>
      </c>
      <c r="BC4248" s="10">
        <v>4347</v>
      </c>
      <c r="BE4248" s="10" t="s">
        <v>1072</v>
      </c>
      <c r="BF4248" s="10" t="s">
        <v>1111</v>
      </c>
      <c r="BG4248" s="10">
        <v>1.3726004714786597E-5</v>
      </c>
      <c r="BR4248" s="10" t="s">
        <v>33</v>
      </c>
      <c r="BS4248" s="11" t="s">
        <v>33</v>
      </c>
      <c r="BT4248" s="11" t="s">
        <v>33</v>
      </c>
      <c r="BU4248" s="10">
        <v>4248</v>
      </c>
    </row>
    <row r="4249" spans="1:73" s="10" customFormat="1" x14ac:dyDescent="0.45">
      <c r="A4249" s="10">
        <v>1076</v>
      </c>
      <c r="B4249" s="10">
        <v>4216</v>
      </c>
      <c r="C4249" s="10">
        <v>1089</v>
      </c>
      <c r="D4249" s="10">
        <v>4261</v>
      </c>
      <c r="E4249" s="10" t="s">
        <v>33</v>
      </c>
      <c r="F4249" s="10">
        <v>4216</v>
      </c>
      <c r="G4249" s="10" t="e">
        <v>#VALUE!</v>
      </c>
      <c r="H4249" s="10" t="s">
        <v>33</v>
      </c>
      <c r="I4249" s="10">
        <v>9.0744073167442358E-5</v>
      </c>
      <c r="J4249" s="10" t="s">
        <v>1074</v>
      </c>
      <c r="L4249" s="10">
        <v>1</v>
      </c>
      <c r="M4249" s="10" t="s">
        <v>33</v>
      </c>
      <c r="N4249" s="10">
        <v>1</v>
      </c>
      <c r="O4249" s="10">
        <v>1</v>
      </c>
      <c r="Q4249" s="10">
        <v>1</v>
      </c>
      <c r="T4249" s="10">
        <v>6.324555320336759</v>
      </c>
      <c r="U4249" s="10">
        <v>5</v>
      </c>
      <c r="V4249" s="10">
        <v>8</v>
      </c>
      <c r="W4249" s="10">
        <v>4.0162837300170917</v>
      </c>
      <c r="X4249" s="10" t="s">
        <v>1008</v>
      </c>
      <c r="Y4249" s="10">
        <v>0.3872983346207417</v>
      </c>
      <c r="Z4249" s="10">
        <v>0.3</v>
      </c>
      <c r="AA4249" s="10">
        <v>0.5</v>
      </c>
      <c r="AB4249" s="10">
        <v>46.468054187796589</v>
      </c>
      <c r="AC4249" s="10">
        <v>0.35</v>
      </c>
      <c r="AE4249" s="10">
        <v>0</v>
      </c>
      <c r="AH4249" s="10">
        <v>1</v>
      </c>
      <c r="AQ4249" s="10">
        <v>6.4393481303636637</v>
      </c>
      <c r="AR4249" s="10">
        <v>16.906109585284739</v>
      </c>
      <c r="AS4249" s="10">
        <v>26.243164374312052</v>
      </c>
      <c r="AT4249" s="10">
        <v>151.32468106354611</v>
      </c>
      <c r="AU4249" s="10">
        <v>48.925082656567909</v>
      </c>
      <c r="AV4249" s="10">
        <v>230.45865761426643</v>
      </c>
      <c r="AW4249" s="10">
        <v>430.70842133438043</v>
      </c>
      <c r="AX4249" s="10">
        <v>9.0744073167442358E-5</v>
      </c>
      <c r="AY4249" s="10">
        <v>0</v>
      </c>
      <c r="AZ4249" s="10" t="s">
        <v>33</v>
      </c>
      <c r="BA4249" s="10">
        <v>4261</v>
      </c>
      <c r="BB4249" s="10" t="s">
        <v>33</v>
      </c>
      <c r="BC4249" s="10">
        <v>4216</v>
      </c>
      <c r="BE4249" s="10" t="s">
        <v>33</v>
      </c>
      <c r="BF4249" s="10" t="s">
        <v>33</v>
      </c>
      <c r="BG4249" s="10" t="s">
        <v>33</v>
      </c>
      <c r="BR4249" s="10" t="s">
        <v>1074</v>
      </c>
      <c r="BS4249" s="11">
        <v>26.243164374312052</v>
      </c>
      <c r="BT4249" s="11">
        <v>430.70842133438043</v>
      </c>
      <c r="BU4249" s="10">
        <v>4249</v>
      </c>
    </row>
    <row r="4250" spans="1:73" s="10" customFormat="1" x14ac:dyDescent="0.45">
      <c r="A4250" s="10" t="s">
        <v>33</v>
      </c>
      <c r="B4250" s="10" t="s">
        <v>33</v>
      </c>
      <c r="C4250" s="10">
        <v>1089</v>
      </c>
      <c r="D4250" s="10" t="s">
        <v>33</v>
      </c>
      <c r="E4250" s="10">
        <v>4249</v>
      </c>
      <c r="F4250" s="10">
        <v>169</v>
      </c>
      <c r="G4250" s="10">
        <v>0</v>
      </c>
      <c r="H4250" s="10">
        <v>69</v>
      </c>
      <c r="I4250" s="10">
        <v>5.8808880811554427E-5</v>
      </c>
      <c r="J4250" s="10" t="s">
        <v>33</v>
      </c>
      <c r="K4250" s="10" t="s">
        <v>1123</v>
      </c>
      <c r="L4250" s="10" t="s">
        <v>33</v>
      </c>
      <c r="M4250" s="10">
        <v>0.64807406984078597</v>
      </c>
      <c r="N4250" s="10">
        <v>0.64807406984078597</v>
      </c>
      <c r="O4250" s="10">
        <v>0.64807406984078597</v>
      </c>
      <c r="Q4250" s="10">
        <v>0.6</v>
      </c>
      <c r="R4250" s="10">
        <v>0.7</v>
      </c>
      <c r="T4250" s="10">
        <v>0</v>
      </c>
      <c r="W4250" s="10">
        <v>0</v>
      </c>
      <c r="Y4250" s="10">
        <v>0</v>
      </c>
      <c r="AB4250" s="10">
        <v>0</v>
      </c>
      <c r="AE4250" s="10">
        <v>0</v>
      </c>
      <c r="AH4250" s="10">
        <v>1</v>
      </c>
      <c r="AQ4250" s="10">
        <v>0</v>
      </c>
      <c r="AR4250" s="10">
        <v>1.3376794468693431</v>
      </c>
      <c r="AS4250" s="10">
        <v>1.3376794468693431</v>
      </c>
      <c r="AT4250" s="10">
        <v>0</v>
      </c>
      <c r="AU4250" s="10">
        <v>0</v>
      </c>
      <c r="AV4250" s="10">
        <v>33.144319959724299</v>
      </c>
      <c r="AW4250" s="10">
        <v>33.144319959724299</v>
      </c>
      <c r="AX4250" s="10" t="s">
        <v>33</v>
      </c>
      <c r="AY4250" s="10">
        <v>0</v>
      </c>
      <c r="AZ4250" s="10" t="s">
        <v>33</v>
      </c>
      <c r="BA4250" s="10" t="s">
        <v>33</v>
      </c>
      <c r="BB4250" s="10">
        <v>4249</v>
      </c>
      <c r="BC4250" s="10">
        <v>169</v>
      </c>
      <c r="BE4250" s="10" t="s">
        <v>1074</v>
      </c>
      <c r="BF4250" s="10" t="s">
        <v>4655</v>
      </c>
      <c r="BG4250" s="10">
        <v>1.213864816012955E-4</v>
      </c>
      <c r="BR4250" s="10" t="s">
        <v>33</v>
      </c>
      <c r="BS4250" s="11" t="s">
        <v>33</v>
      </c>
      <c r="BT4250" s="11" t="s">
        <v>33</v>
      </c>
      <c r="BU4250" s="10">
        <v>4250</v>
      </c>
    </row>
    <row r="4251" spans="1:73" s="10" customFormat="1" x14ac:dyDescent="0.45">
      <c r="A4251" s="10" t="s">
        <v>33</v>
      </c>
      <c r="B4251" s="10" t="s">
        <v>33</v>
      </c>
      <c r="C4251" s="10">
        <v>1089</v>
      </c>
      <c r="D4251" s="10" t="s">
        <v>33</v>
      </c>
      <c r="E4251" s="10">
        <v>4249</v>
      </c>
      <c r="F4251" s="10">
        <v>1312</v>
      </c>
      <c r="G4251" s="10">
        <v>0</v>
      </c>
      <c r="H4251" s="10">
        <v>357</v>
      </c>
      <c r="I4251" s="10">
        <v>1.5717334521175784E-5</v>
      </c>
      <c r="J4251" s="10" t="s">
        <v>33</v>
      </c>
      <c r="K4251" s="10" t="s">
        <v>1113</v>
      </c>
      <c r="L4251" s="10" t="s">
        <v>33</v>
      </c>
      <c r="M4251" s="10">
        <v>0.17320508075688773</v>
      </c>
      <c r="N4251" s="10">
        <v>0.17320508075688773</v>
      </c>
      <c r="O4251" s="10">
        <v>0.17320508075688773</v>
      </c>
      <c r="Q4251" s="10">
        <v>0.15</v>
      </c>
      <c r="R4251" s="10">
        <v>0.2</v>
      </c>
      <c r="T4251" s="10">
        <v>0</v>
      </c>
      <c r="W4251" s="10">
        <v>0</v>
      </c>
      <c r="Y4251" s="10">
        <v>0</v>
      </c>
      <c r="AB4251" s="10">
        <v>0</v>
      </c>
      <c r="AE4251" s="10">
        <v>0</v>
      </c>
      <c r="AH4251" s="10">
        <v>1</v>
      </c>
      <c r="AQ4251" s="10">
        <v>0</v>
      </c>
      <c r="AR4251" s="10">
        <v>9.1417380841000124</v>
      </c>
      <c r="AS4251" s="10">
        <v>9.1417380841000124</v>
      </c>
      <c r="AT4251" s="10">
        <v>0</v>
      </c>
      <c r="AU4251" s="10">
        <v>0</v>
      </c>
      <c r="AV4251" s="10">
        <v>157.12162183750183</v>
      </c>
      <c r="AW4251" s="10">
        <v>157.12162183750183</v>
      </c>
      <c r="AX4251" s="10" t="s">
        <v>33</v>
      </c>
      <c r="AY4251" s="10">
        <v>0</v>
      </c>
      <c r="AZ4251" s="10" t="s">
        <v>33</v>
      </c>
      <c r="BA4251" s="10" t="s">
        <v>33</v>
      </c>
      <c r="BB4251" s="10">
        <v>4249</v>
      </c>
      <c r="BC4251" s="10">
        <v>1312</v>
      </c>
      <c r="BE4251" s="10" t="s">
        <v>1074</v>
      </c>
      <c r="BF4251" s="10" t="s">
        <v>4656</v>
      </c>
      <c r="BG4251" s="10">
        <v>8.2955854958116583E-4</v>
      </c>
      <c r="BR4251" s="10" t="s">
        <v>33</v>
      </c>
      <c r="BS4251" s="11" t="s">
        <v>33</v>
      </c>
      <c r="BT4251" s="11" t="s">
        <v>33</v>
      </c>
      <c r="BU4251" s="10">
        <v>4251</v>
      </c>
    </row>
    <row r="4252" spans="1:73" s="10" customFormat="1" x14ac:dyDescent="0.45">
      <c r="A4252" s="10" t="s">
        <v>33</v>
      </c>
      <c r="B4252" s="10" t="s">
        <v>33</v>
      </c>
      <c r="C4252" s="10">
        <v>1089</v>
      </c>
      <c r="D4252" s="10" t="s">
        <v>33</v>
      </c>
      <c r="E4252" s="10">
        <v>4249</v>
      </c>
      <c r="F4252" s="10">
        <v>170</v>
      </c>
      <c r="G4252" s="10">
        <v>0</v>
      </c>
      <c r="H4252" s="10">
        <v>70</v>
      </c>
      <c r="I4252" s="10">
        <v>1.1113833822100812E-5</v>
      </c>
      <c r="J4252" s="10" t="s">
        <v>33</v>
      </c>
      <c r="K4252" s="10" t="s">
        <v>1114</v>
      </c>
      <c r="L4252" s="10" t="s">
        <v>33</v>
      </c>
      <c r="M4252" s="10">
        <v>0.1224744871391589</v>
      </c>
      <c r="N4252" s="10">
        <v>0.1224744871391589</v>
      </c>
      <c r="O4252" s="10">
        <v>0.1224744871391589</v>
      </c>
      <c r="Q4252" s="10">
        <v>0.1</v>
      </c>
      <c r="R4252" s="10">
        <v>0.15</v>
      </c>
      <c r="T4252" s="10">
        <v>0</v>
      </c>
      <c r="W4252" s="10">
        <v>0</v>
      </c>
      <c r="Y4252" s="10">
        <v>0</v>
      </c>
      <c r="AB4252" s="10">
        <v>0</v>
      </c>
      <c r="AE4252" s="10">
        <v>0</v>
      </c>
      <c r="AH4252" s="10">
        <v>1</v>
      </c>
      <c r="AQ4252" s="10">
        <v>2.1160869095861106E-2</v>
      </c>
      <c r="AR4252" s="10">
        <v>0.13430652140915189</v>
      </c>
      <c r="AS4252" s="10">
        <v>0.1649897815981505</v>
      </c>
      <c r="AT4252" s="10">
        <v>0.49728042375273601</v>
      </c>
      <c r="AU4252" s="10">
        <v>1.760272413799455</v>
      </c>
      <c r="AV4252" s="10">
        <v>1.667855385117315</v>
      </c>
      <c r="AW4252" s="10">
        <v>3.925408222669506</v>
      </c>
      <c r="AX4252" s="10" t="s">
        <v>33</v>
      </c>
      <c r="AY4252" s="10">
        <v>0</v>
      </c>
      <c r="AZ4252" s="10" t="s">
        <v>33</v>
      </c>
      <c r="BA4252" s="10" t="s">
        <v>33</v>
      </c>
      <c r="BB4252" s="10">
        <v>4249</v>
      </c>
      <c r="BC4252" s="10">
        <v>170</v>
      </c>
      <c r="BE4252" s="10" t="s">
        <v>1074</v>
      </c>
      <c r="BF4252" s="10" t="s">
        <v>4657</v>
      </c>
      <c r="BG4252" s="10">
        <v>1.4971844813222904E-5</v>
      </c>
      <c r="BR4252" s="10" t="s">
        <v>33</v>
      </c>
      <c r="BS4252" s="11" t="s">
        <v>33</v>
      </c>
      <c r="BT4252" s="11" t="s">
        <v>33</v>
      </c>
      <c r="BU4252" s="10">
        <v>4252</v>
      </c>
    </row>
    <row r="4253" spans="1:73" s="10" customFormat="1" x14ac:dyDescent="0.45">
      <c r="A4253" s="10" t="s">
        <v>33</v>
      </c>
      <c r="B4253" s="10" t="s">
        <v>33</v>
      </c>
      <c r="C4253" s="10">
        <v>1089</v>
      </c>
      <c r="D4253" s="10" t="s">
        <v>33</v>
      </c>
      <c r="E4253" s="10">
        <v>4249</v>
      </c>
      <c r="F4253" s="10">
        <v>1175</v>
      </c>
      <c r="G4253" s="10">
        <v>0</v>
      </c>
      <c r="H4253" s="10">
        <v>315</v>
      </c>
      <c r="I4253" s="10">
        <v>3.5145028414453157E-6</v>
      </c>
      <c r="J4253" s="10" t="s">
        <v>33</v>
      </c>
      <c r="K4253" s="10" t="s">
        <v>1115</v>
      </c>
      <c r="L4253" s="10" t="s">
        <v>33</v>
      </c>
      <c r="M4253" s="10">
        <v>3.8729833462074169E-2</v>
      </c>
      <c r="N4253" s="10">
        <v>3.8729833462074169E-2</v>
      </c>
      <c r="O4253" s="10">
        <v>3.8729833462074169E-2</v>
      </c>
      <c r="Q4253" s="10">
        <v>0.03</v>
      </c>
      <c r="R4253" s="10">
        <v>0.05</v>
      </c>
      <c r="T4253" s="10">
        <v>0</v>
      </c>
      <c r="W4253" s="10">
        <v>0</v>
      </c>
      <c r="Y4253" s="10">
        <v>0</v>
      </c>
      <c r="AB4253" s="10">
        <v>0</v>
      </c>
      <c r="AE4253" s="10">
        <v>0</v>
      </c>
      <c r="AH4253" s="10">
        <v>1</v>
      </c>
      <c r="AQ4253" s="10">
        <v>3.8267646366746478E-3</v>
      </c>
      <c r="AR4253" s="10">
        <v>2.2511539673821666E-2</v>
      </c>
      <c r="AS4253" s="10">
        <v>2.8060348396999904E-2</v>
      </c>
      <c r="AT4253" s="10">
        <v>8.9928968961854219E-2</v>
      </c>
      <c r="AU4253" s="10">
        <v>9.5996073846977073E-2</v>
      </c>
      <c r="AV4253" s="10">
        <v>0.58668414471283148</v>
      </c>
      <c r="AW4253" s="10">
        <v>0.77260918752166274</v>
      </c>
      <c r="AX4253" s="10" t="s">
        <v>33</v>
      </c>
      <c r="AY4253" s="10">
        <v>0</v>
      </c>
      <c r="AZ4253" s="10" t="s">
        <v>33</v>
      </c>
      <c r="BA4253" s="10" t="s">
        <v>33</v>
      </c>
      <c r="BB4253" s="10">
        <v>4249</v>
      </c>
      <c r="BC4253" s="10">
        <v>1175</v>
      </c>
      <c r="BE4253" s="10" t="s">
        <v>1074</v>
      </c>
      <c r="BF4253" s="10" t="s">
        <v>4658</v>
      </c>
      <c r="BG4253" s="10">
        <v>2.5463103080412833E-6</v>
      </c>
      <c r="BR4253" s="10" t="s">
        <v>33</v>
      </c>
      <c r="BS4253" s="11" t="s">
        <v>33</v>
      </c>
      <c r="BT4253" s="11" t="s">
        <v>33</v>
      </c>
      <c r="BU4253" s="10">
        <v>4253</v>
      </c>
    </row>
    <row r="4254" spans="1:73" s="10" customFormat="1" x14ac:dyDescent="0.45">
      <c r="A4254" s="10" t="s">
        <v>33</v>
      </c>
      <c r="B4254" s="10" t="s">
        <v>33</v>
      </c>
      <c r="C4254" s="10">
        <v>1089</v>
      </c>
      <c r="D4254" s="10" t="s">
        <v>33</v>
      </c>
      <c r="E4254" s="10">
        <v>4249</v>
      </c>
      <c r="F4254" s="10">
        <v>281</v>
      </c>
      <c r="G4254" s="10">
        <v>0</v>
      </c>
      <c r="H4254" s="10">
        <v>107</v>
      </c>
      <c r="I4254" s="10">
        <v>1.5717334521175783E-6</v>
      </c>
      <c r="J4254" s="10" t="s">
        <v>33</v>
      </c>
      <c r="K4254" s="10" t="s">
        <v>1116</v>
      </c>
      <c r="L4254" s="10" t="s">
        <v>33</v>
      </c>
      <c r="M4254" s="10">
        <v>1.7320508075688773E-2</v>
      </c>
      <c r="N4254" s="10">
        <v>1.7320508075688773E-2</v>
      </c>
      <c r="O4254" s="10">
        <v>1.7320508075688773E-2</v>
      </c>
      <c r="Q4254" s="10">
        <v>0.01</v>
      </c>
      <c r="R4254" s="10">
        <v>0.03</v>
      </c>
      <c r="T4254" s="10">
        <v>0</v>
      </c>
      <c r="W4254" s="10">
        <v>0</v>
      </c>
      <c r="Y4254" s="10">
        <v>0</v>
      </c>
      <c r="AB4254" s="10">
        <v>0</v>
      </c>
      <c r="AE4254" s="10">
        <v>0</v>
      </c>
      <c r="AH4254" s="10">
        <v>1</v>
      </c>
      <c r="AQ4254" s="10">
        <v>1.9575286898843556E-2</v>
      </c>
      <c r="AR4254" s="10">
        <v>0.11111527758009924</v>
      </c>
      <c r="AS4254" s="10">
        <v>0.13949944358342239</v>
      </c>
      <c r="AT4254" s="10">
        <v>0.46001924212282358</v>
      </c>
      <c r="AU4254" s="10">
        <v>0.24174849477968843</v>
      </c>
      <c r="AV4254" s="10">
        <v>3.870415753559084</v>
      </c>
      <c r="AW4254" s="10">
        <v>4.5721834904615957</v>
      </c>
      <c r="AX4254" s="10" t="s">
        <v>33</v>
      </c>
      <c r="AY4254" s="10">
        <v>0</v>
      </c>
      <c r="AZ4254" s="10" t="s">
        <v>33</v>
      </c>
      <c r="BA4254" s="10" t="s">
        <v>33</v>
      </c>
      <c r="BB4254" s="10">
        <v>4249</v>
      </c>
      <c r="BC4254" s="10">
        <v>281</v>
      </c>
      <c r="BE4254" s="10" t="s">
        <v>1074</v>
      </c>
      <c r="BF4254" s="10" t="s">
        <v>4659</v>
      </c>
      <c r="BG4254" s="10">
        <v>1.2658747715351579E-5</v>
      </c>
      <c r="BR4254" s="10" t="s">
        <v>33</v>
      </c>
      <c r="BS4254" s="11" t="s">
        <v>33</v>
      </c>
      <c r="BT4254" s="11" t="s">
        <v>33</v>
      </c>
      <c r="BU4254" s="10">
        <v>4254</v>
      </c>
    </row>
    <row r="4255" spans="1:73" s="10" customFormat="1" x14ac:dyDescent="0.45">
      <c r="A4255" s="10" t="s">
        <v>33</v>
      </c>
      <c r="B4255" s="10" t="s">
        <v>33</v>
      </c>
      <c r="C4255" s="10">
        <v>1089</v>
      </c>
      <c r="D4255" s="10" t="s">
        <v>33</v>
      </c>
      <c r="E4255" s="10">
        <v>4249</v>
      </c>
      <c r="F4255" s="10">
        <v>3495</v>
      </c>
      <c r="G4255" s="10" t="e">
        <v>#VALUE!</v>
      </c>
      <c r="H4255" s="10">
        <v>934</v>
      </c>
      <c r="I4255" s="10">
        <v>1.2833149897837345E-6</v>
      </c>
      <c r="J4255" s="10" t="s">
        <v>33</v>
      </c>
      <c r="K4255" s="10" t="s">
        <v>1117</v>
      </c>
      <c r="L4255" s="10" t="s">
        <v>33</v>
      </c>
      <c r="M4255" s="10">
        <v>1.4142135623730951E-2</v>
      </c>
      <c r="N4255" s="10">
        <v>1.4142135623730951E-2</v>
      </c>
      <c r="O4255" s="10">
        <v>1.4142135623730951E-2</v>
      </c>
      <c r="Q4255" s="10">
        <v>0.01</v>
      </c>
      <c r="R4255" s="10">
        <v>0.02</v>
      </c>
      <c r="T4255" s="10">
        <v>0</v>
      </c>
      <c r="W4255" s="10">
        <v>0</v>
      </c>
      <c r="Y4255" s="10">
        <v>0</v>
      </c>
      <c r="AB4255" s="10">
        <v>0</v>
      </c>
      <c r="AE4255" s="10">
        <v>0</v>
      </c>
      <c r="AH4255" s="10">
        <v>1</v>
      </c>
      <c r="AQ4255" s="10">
        <v>0.02</v>
      </c>
      <c r="AR4255" s="10">
        <v>1.3909080587389959</v>
      </c>
      <c r="AS4255" s="10">
        <v>1.4199080587389958</v>
      </c>
      <c r="AT4255" s="10">
        <v>0.47000000000000003</v>
      </c>
      <c r="AU4255" s="10">
        <v>0.23996000000000006</v>
      </c>
      <c r="AV4255" s="10">
        <v>23.432426034043921</v>
      </c>
      <c r="AW4255" s="10">
        <v>24.14238603404392</v>
      </c>
      <c r="AX4255" s="10" t="s">
        <v>33</v>
      </c>
      <c r="AY4255" s="10">
        <v>0</v>
      </c>
      <c r="AZ4255" s="10" t="s">
        <v>33</v>
      </c>
      <c r="BA4255" s="10" t="s">
        <v>33</v>
      </c>
      <c r="BB4255" s="10">
        <v>4249</v>
      </c>
      <c r="BC4255" s="10">
        <v>3495</v>
      </c>
      <c r="BE4255" s="10" t="s">
        <v>1074</v>
      </c>
      <c r="BF4255" s="10" t="s">
        <v>4660</v>
      </c>
      <c r="BG4255" s="10">
        <v>1.2884824077325247E-4</v>
      </c>
      <c r="BR4255" s="10" t="s">
        <v>33</v>
      </c>
      <c r="BS4255" s="11" t="s">
        <v>33</v>
      </c>
      <c r="BT4255" s="11" t="s">
        <v>33</v>
      </c>
      <c r="BU4255" s="10">
        <v>4255</v>
      </c>
    </row>
    <row r="4256" spans="1:73" s="10" customFormat="1" x14ac:dyDescent="0.45">
      <c r="A4256" s="10" t="s">
        <v>33</v>
      </c>
      <c r="B4256" s="10" t="s">
        <v>33</v>
      </c>
      <c r="C4256" s="10">
        <v>1089</v>
      </c>
      <c r="D4256" s="10" t="s">
        <v>33</v>
      </c>
      <c r="E4256" s="10">
        <v>4249</v>
      </c>
      <c r="F4256" s="10">
        <v>1869</v>
      </c>
      <c r="G4256" s="10">
        <v>0</v>
      </c>
      <c r="H4256" s="10">
        <v>492</v>
      </c>
      <c r="I4256" s="10">
        <v>2.0290991615761578E-7</v>
      </c>
      <c r="J4256" s="10" t="s">
        <v>33</v>
      </c>
      <c r="K4256" s="10" t="s">
        <v>1119</v>
      </c>
      <c r="L4256" s="10" t="s">
        <v>33</v>
      </c>
      <c r="M4256" s="10">
        <v>2.2360679774997899E-3</v>
      </c>
      <c r="N4256" s="10">
        <v>2.2360679774997899E-3</v>
      </c>
      <c r="O4256" s="10">
        <v>2.2360679774997899E-3</v>
      </c>
      <c r="Q4256" s="10">
        <v>1E-3</v>
      </c>
      <c r="R4256" s="10">
        <v>5.0000000000000001E-3</v>
      </c>
      <c r="T4256" s="10">
        <v>0</v>
      </c>
      <c r="W4256" s="10">
        <v>0</v>
      </c>
      <c r="Y4256" s="10">
        <v>0</v>
      </c>
      <c r="AB4256" s="10">
        <v>0</v>
      </c>
      <c r="AE4256" s="10">
        <v>0</v>
      </c>
      <c r="AH4256" s="10">
        <v>1</v>
      </c>
      <c r="AQ4256" s="10">
        <v>0</v>
      </c>
      <c r="AR4256" s="10">
        <v>1.9593775178487777E-2</v>
      </c>
      <c r="AS4256" s="10">
        <v>1.9593775178487777E-2</v>
      </c>
      <c r="AT4256" s="10">
        <v>0</v>
      </c>
      <c r="AU4256" s="10">
        <v>0</v>
      </c>
      <c r="AV4256" s="10">
        <v>0.35539158549216576</v>
      </c>
      <c r="AW4256" s="10">
        <v>0.35539158549216576</v>
      </c>
      <c r="AX4256" s="10" t="s">
        <v>33</v>
      </c>
      <c r="AY4256" s="10">
        <v>0</v>
      </c>
      <c r="AZ4256" s="10" t="s">
        <v>33</v>
      </c>
      <c r="BA4256" s="10" t="s">
        <v>33</v>
      </c>
      <c r="BB4256" s="10">
        <v>4249</v>
      </c>
      <c r="BC4256" s="10">
        <v>1869</v>
      </c>
      <c r="BE4256" s="10" t="s">
        <v>1074</v>
      </c>
      <c r="BF4256" s="10" t="s">
        <v>4661</v>
      </c>
      <c r="BG4256" s="10">
        <v>1.7780189684231109E-6</v>
      </c>
      <c r="BR4256" s="10" t="s">
        <v>33</v>
      </c>
      <c r="BS4256" s="11" t="s">
        <v>33</v>
      </c>
      <c r="BT4256" s="11" t="s">
        <v>33</v>
      </c>
      <c r="BU4256" s="10">
        <v>4256</v>
      </c>
    </row>
    <row r="4257" spans="1:73" s="10" customFormat="1" x14ac:dyDescent="0.45">
      <c r="A4257" s="10" t="s">
        <v>33</v>
      </c>
      <c r="B4257" s="10" t="s">
        <v>33</v>
      </c>
      <c r="C4257" s="10">
        <v>1089</v>
      </c>
      <c r="D4257" s="10" t="s">
        <v>33</v>
      </c>
      <c r="E4257" s="10">
        <v>4249</v>
      </c>
      <c r="F4257" s="10">
        <v>1548</v>
      </c>
      <c r="G4257" s="10">
        <v>0</v>
      </c>
      <c r="H4257" s="10">
        <v>414</v>
      </c>
      <c r="I4257" s="10">
        <v>2.8695795537008782E-7</v>
      </c>
      <c r="J4257" s="10" t="s">
        <v>33</v>
      </c>
      <c r="K4257" s="10" t="s">
        <v>1120</v>
      </c>
      <c r="L4257" s="10" t="s">
        <v>33</v>
      </c>
      <c r="M4257" s="10">
        <v>3.1622776601683794E-3</v>
      </c>
      <c r="N4257" s="10">
        <v>3.1622776601683794E-3</v>
      </c>
      <c r="O4257" s="10">
        <v>3.1622776601683794E-3</v>
      </c>
      <c r="Q4257" s="10">
        <v>2E-3</v>
      </c>
      <c r="R4257" s="10">
        <v>5.0000000000000001E-3</v>
      </c>
      <c r="T4257" s="10">
        <v>0</v>
      </c>
      <c r="W4257" s="10">
        <v>0</v>
      </c>
      <c r="Y4257" s="10">
        <v>0</v>
      </c>
      <c r="AB4257" s="10">
        <v>0</v>
      </c>
      <c r="AE4257" s="10">
        <v>0</v>
      </c>
      <c r="AH4257" s="10">
        <v>1</v>
      </c>
      <c r="AQ4257" s="10">
        <v>5.0229889395525709E-2</v>
      </c>
      <c r="AR4257" s="10">
        <v>0.13844274784996363</v>
      </c>
      <c r="AS4257" s="10">
        <v>0.21127608747347593</v>
      </c>
      <c r="AT4257" s="10">
        <v>1.1804024007948541</v>
      </c>
      <c r="AU4257" s="10">
        <v>0.1190514863451962</v>
      </c>
      <c r="AV4257" s="10">
        <v>2.2499322409433975</v>
      </c>
      <c r="AW4257" s="10">
        <v>3.549386128083448</v>
      </c>
      <c r="AX4257" s="10" t="s">
        <v>33</v>
      </c>
      <c r="AY4257" s="10">
        <v>0</v>
      </c>
      <c r="AZ4257" s="10" t="s">
        <v>33</v>
      </c>
      <c r="BA4257" s="10" t="s">
        <v>33</v>
      </c>
      <c r="BB4257" s="10">
        <v>4249</v>
      </c>
      <c r="BC4257" s="10">
        <v>1548</v>
      </c>
      <c r="BE4257" s="10" t="s">
        <v>1074</v>
      </c>
      <c r="BF4257" s="10" t="s">
        <v>4662</v>
      </c>
      <c r="BG4257" s="10">
        <v>1.9172052740224052E-5</v>
      </c>
      <c r="BR4257" s="10" t="s">
        <v>33</v>
      </c>
      <c r="BS4257" s="11" t="s">
        <v>33</v>
      </c>
      <c r="BT4257" s="11" t="s">
        <v>33</v>
      </c>
      <c r="BU4257" s="10">
        <v>4257</v>
      </c>
    </row>
    <row r="4258" spans="1:73" s="10" customFormat="1" x14ac:dyDescent="0.45">
      <c r="A4258" s="10" t="s">
        <v>33</v>
      </c>
      <c r="B4258" s="10" t="s">
        <v>33</v>
      </c>
      <c r="C4258" s="10">
        <v>1089</v>
      </c>
      <c r="D4258" s="10" t="s">
        <v>33</v>
      </c>
      <c r="E4258" s="10">
        <v>4249</v>
      </c>
      <c r="F4258" s="10">
        <v>24</v>
      </c>
      <c r="G4258" s="10">
        <v>0</v>
      </c>
      <c r="H4258" s="10">
        <v>11</v>
      </c>
      <c r="I4258" s="10">
        <v>2.5666299795674693E-5</v>
      </c>
      <c r="J4258" s="10" t="s">
        <v>33</v>
      </c>
      <c r="K4258" s="10" t="s">
        <v>1011</v>
      </c>
      <c r="L4258" s="10" t="s">
        <v>33</v>
      </c>
      <c r="M4258" s="10">
        <v>0.28284271247461906</v>
      </c>
      <c r="N4258" s="10">
        <v>0.28284271247461906</v>
      </c>
      <c r="O4258" s="10">
        <v>2.8284271247461903</v>
      </c>
      <c r="Q4258" s="10">
        <v>2</v>
      </c>
      <c r="R4258" s="10">
        <v>4</v>
      </c>
      <c r="S4258" s="10">
        <v>90</v>
      </c>
      <c r="T4258" s="10">
        <v>0</v>
      </c>
      <c r="W4258" s="10">
        <v>0</v>
      </c>
      <c r="Y4258" s="10">
        <v>0</v>
      </c>
      <c r="AB4258" s="10">
        <v>0</v>
      </c>
      <c r="AE4258" s="10">
        <v>0</v>
      </c>
      <c r="AH4258" s="10">
        <v>1</v>
      </c>
      <c r="AQ4258" s="10">
        <v>0</v>
      </c>
      <c r="AR4258" s="10">
        <v>0</v>
      </c>
      <c r="AS4258" s="10">
        <v>0</v>
      </c>
      <c r="AT4258" s="10">
        <v>0</v>
      </c>
      <c r="AU4258" s="10">
        <v>0</v>
      </c>
      <c r="AV4258" s="10">
        <v>0.28284271247461906</v>
      </c>
      <c r="AW4258" s="10">
        <v>0.28284271247461906</v>
      </c>
      <c r="AX4258" s="10" t="s">
        <v>33</v>
      </c>
      <c r="AY4258" s="10">
        <v>0</v>
      </c>
      <c r="AZ4258" s="10" t="s">
        <v>33</v>
      </c>
      <c r="BA4258" s="10" t="s">
        <v>33</v>
      </c>
      <c r="BB4258" s="10">
        <v>4249</v>
      </c>
      <c r="BC4258" s="10">
        <v>24</v>
      </c>
      <c r="BE4258" s="10" t="s">
        <v>1074</v>
      </c>
      <c r="BF4258" s="10" t="s">
        <v>4663</v>
      </c>
      <c r="BG4258" s="10">
        <v>0</v>
      </c>
      <c r="BR4258" s="10" t="s">
        <v>33</v>
      </c>
      <c r="BS4258" s="11" t="s">
        <v>33</v>
      </c>
      <c r="BT4258" s="11" t="s">
        <v>33</v>
      </c>
      <c r="BU4258" s="10">
        <v>4258</v>
      </c>
    </row>
    <row r="4259" spans="1:73" s="10" customFormat="1" x14ac:dyDescent="0.45">
      <c r="A4259" s="10" t="s">
        <v>33</v>
      </c>
      <c r="B4259" s="10" t="s">
        <v>33</v>
      </c>
      <c r="C4259" s="10">
        <v>1089</v>
      </c>
      <c r="D4259" s="10" t="s">
        <v>33</v>
      </c>
      <c r="E4259" s="10">
        <v>4249</v>
      </c>
      <c r="F4259" s="10">
        <v>378</v>
      </c>
      <c r="G4259" s="10">
        <v>0</v>
      </c>
      <c r="H4259" s="10">
        <v>133</v>
      </c>
      <c r="I4259" s="10">
        <v>1.9249724846756015E-7</v>
      </c>
      <c r="J4259" s="10" t="s">
        <v>33</v>
      </c>
      <c r="K4259" s="10" t="s">
        <v>1124</v>
      </c>
      <c r="L4259" s="10" t="s">
        <v>33</v>
      </c>
      <c r="M4259" s="10">
        <v>2.1213203435596424E-3</v>
      </c>
      <c r="N4259" s="10">
        <v>2.1213203435596424E-3</v>
      </c>
      <c r="O4259" s="10">
        <v>1.4142135623730951E-2</v>
      </c>
      <c r="Q4259" s="10">
        <v>0.01</v>
      </c>
      <c r="R4259" s="10">
        <v>0.02</v>
      </c>
      <c r="S4259" s="10">
        <v>85</v>
      </c>
      <c r="T4259" s="10">
        <v>0</v>
      </c>
      <c r="W4259" s="10">
        <v>0</v>
      </c>
      <c r="Y4259" s="10">
        <v>0</v>
      </c>
      <c r="AB4259" s="10">
        <v>0</v>
      </c>
      <c r="AE4259" s="10">
        <v>0</v>
      </c>
      <c r="AH4259" s="10">
        <v>1</v>
      </c>
      <c r="AQ4259" s="10">
        <v>0</v>
      </c>
      <c r="AR4259" s="10">
        <v>1.2235775741652017E-2</v>
      </c>
      <c r="AS4259" s="10">
        <v>1.2235775741652017E-2</v>
      </c>
      <c r="AT4259" s="10">
        <v>0</v>
      </c>
      <c r="AU4259" s="10">
        <v>0</v>
      </c>
      <c r="AV4259" s="10">
        <v>6.8099686329123417</v>
      </c>
      <c r="AW4259" s="10">
        <v>6.8099686329123417</v>
      </c>
      <c r="AX4259" s="10" t="s">
        <v>33</v>
      </c>
      <c r="AY4259" s="10">
        <v>0</v>
      </c>
      <c r="AZ4259" s="10" t="s">
        <v>33</v>
      </c>
      <c r="BA4259" s="10" t="s">
        <v>33</v>
      </c>
      <c r="BB4259" s="10">
        <v>4249</v>
      </c>
      <c r="BC4259" s="10">
        <v>378</v>
      </c>
      <c r="BE4259" s="10" t="s">
        <v>1074</v>
      </c>
      <c r="BF4259" s="10" t="s">
        <v>4664</v>
      </c>
      <c r="BG4259" s="10">
        <v>1.1103241291608869E-6</v>
      </c>
      <c r="BR4259" s="10" t="s">
        <v>33</v>
      </c>
      <c r="BS4259" s="11" t="s">
        <v>33</v>
      </c>
      <c r="BT4259" s="11" t="s">
        <v>33</v>
      </c>
      <c r="BU4259" s="10">
        <v>4259</v>
      </c>
    </row>
    <row r="4260" spans="1:73" s="10" customFormat="1" x14ac:dyDescent="0.45">
      <c r="A4260" s="10" t="s">
        <v>33</v>
      </c>
      <c r="B4260" s="10" t="s">
        <v>33</v>
      </c>
      <c r="C4260" s="10">
        <v>1089</v>
      </c>
      <c r="D4260" s="10" t="s">
        <v>33</v>
      </c>
      <c r="E4260" s="10">
        <v>4249</v>
      </c>
      <c r="F4260" s="10">
        <v>240</v>
      </c>
      <c r="G4260" s="10">
        <v>0</v>
      </c>
      <c r="H4260" s="10">
        <v>95</v>
      </c>
      <c r="I4260" s="10">
        <v>6.416574948918673E-5</v>
      </c>
      <c r="J4260" s="10" t="s">
        <v>33</v>
      </c>
      <c r="K4260" s="10" t="s">
        <v>1019</v>
      </c>
      <c r="L4260" s="10" t="s">
        <v>33</v>
      </c>
      <c r="M4260" s="10">
        <v>0.70710678118654757</v>
      </c>
      <c r="N4260" s="10">
        <v>0.70710678118654757</v>
      </c>
      <c r="O4260" s="10">
        <v>0.70710678118654757</v>
      </c>
      <c r="Q4260" s="10">
        <v>0.5</v>
      </c>
      <c r="R4260" s="10">
        <v>1</v>
      </c>
      <c r="T4260" s="10">
        <v>0</v>
      </c>
      <c r="W4260" s="10">
        <v>0</v>
      </c>
      <c r="Y4260" s="10">
        <v>0</v>
      </c>
      <c r="AB4260" s="10">
        <v>0</v>
      </c>
      <c r="AE4260" s="10">
        <v>0</v>
      </c>
      <c r="AH4260" s="10">
        <v>1</v>
      </c>
      <c r="AQ4260" s="10">
        <v>0</v>
      </c>
      <c r="AR4260" s="10">
        <v>0.2312946281261197</v>
      </c>
      <c r="AS4260" s="10">
        <v>0.2312946281261197</v>
      </c>
      <c r="AT4260" s="10">
        <v>0</v>
      </c>
      <c r="AU4260" s="10">
        <v>0</v>
      </c>
      <c r="AV4260" s="10">
        <v>0.93719932778465009</v>
      </c>
      <c r="AW4260" s="10">
        <v>0.93719932778465009</v>
      </c>
      <c r="AX4260" s="10" t="s">
        <v>33</v>
      </c>
      <c r="AY4260" s="10">
        <v>0</v>
      </c>
      <c r="AZ4260" s="10" t="s">
        <v>33</v>
      </c>
      <c r="BA4260" s="10" t="s">
        <v>33</v>
      </c>
      <c r="BB4260" s="10">
        <v>4249</v>
      </c>
      <c r="BC4260" s="10">
        <v>240</v>
      </c>
      <c r="BE4260" s="10" t="s">
        <v>1074</v>
      </c>
      <c r="BF4260" s="10" t="s">
        <v>4665</v>
      </c>
      <c r="BG4260" s="10">
        <v>2.0988616657912979E-5</v>
      </c>
      <c r="BR4260" s="10" t="s">
        <v>33</v>
      </c>
      <c r="BS4260" s="11" t="s">
        <v>33</v>
      </c>
      <c r="BT4260" s="11" t="s">
        <v>33</v>
      </c>
      <c r="BU4260" s="10">
        <v>4260</v>
      </c>
    </row>
    <row r="4261" spans="1:73" s="10" customFormat="1" x14ac:dyDescent="0.45">
      <c r="A4261" s="10">
        <v>1077</v>
      </c>
      <c r="B4261" s="10">
        <v>4217</v>
      </c>
      <c r="C4261" s="10">
        <v>1089</v>
      </c>
      <c r="D4261" s="10">
        <v>4271</v>
      </c>
      <c r="E4261" s="10" t="s">
        <v>33</v>
      </c>
      <c r="F4261" s="10">
        <v>4217</v>
      </c>
      <c r="G4261" s="10" t="e">
        <v>#VALUE!</v>
      </c>
      <c r="H4261" s="10" t="s">
        <v>33</v>
      </c>
      <c r="I4261" s="10">
        <v>2.0290991615761577E-5</v>
      </c>
      <c r="J4261" s="10" t="s">
        <v>1076</v>
      </c>
      <c r="L4261" s="10">
        <v>1</v>
      </c>
      <c r="M4261" s="10" t="s">
        <v>33</v>
      </c>
      <c r="N4261" s="10">
        <v>1</v>
      </c>
      <c r="O4261" s="10">
        <v>1</v>
      </c>
      <c r="Q4261" s="10">
        <v>1</v>
      </c>
      <c r="T4261" s="10">
        <v>6.324555320336759</v>
      </c>
      <c r="U4261" s="10">
        <v>5</v>
      </c>
      <c r="V4261" s="10">
        <v>8</v>
      </c>
      <c r="W4261" s="10">
        <v>0.73326973209044999</v>
      </c>
      <c r="X4261" s="10" t="s">
        <v>1008</v>
      </c>
      <c r="Y4261" s="10">
        <v>7.0710678118654766E-2</v>
      </c>
      <c r="Z4261" s="10">
        <v>0.05</v>
      </c>
      <c r="AA4261" s="10">
        <v>0.1</v>
      </c>
      <c r="AB4261" s="10">
        <v>8.4838671606761995</v>
      </c>
      <c r="AC4261" s="10">
        <v>7.4999999999999997E-2</v>
      </c>
      <c r="AE4261" s="10">
        <v>0</v>
      </c>
      <c r="AH4261" s="10">
        <v>1</v>
      </c>
      <c r="AQ4261" s="10">
        <v>23.83421873216308</v>
      </c>
      <c r="AR4261" s="10">
        <v>25.044800463965256</v>
      </c>
      <c r="AS4261" s="10">
        <v>59.604417625601727</v>
      </c>
      <c r="AT4261" s="10">
        <v>560.10414020583244</v>
      </c>
      <c r="AU4261" s="10">
        <v>117.4771538473463</v>
      </c>
      <c r="AV4261" s="10">
        <v>722.5699831306116</v>
      </c>
      <c r="AW4261" s="10">
        <v>1400.1512771837902</v>
      </c>
      <c r="AX4261" s="10">
        <v>2.0290991615761577E-5</v>
      </c>
      <c r="AY4261" s="10">
        <v>0</v>
      </c>
      <c r="AZ4261" s="10" t="s">
        <v>33</v>
      </c>
      <c r="BA4261" s="10">
        <v>4271</v>
      </c>
      <c r="BB4261" s="10" t="s">
        <v>33</v>
      </c>
      <c r="BC4261" s="10">
        <v>4217</v>
      </c>
      <c r="BE4261" s="10" t="s">
        <v>33</v>
      </c>
      <c r="BF4261" s="10" t="s">
        <v>33</v>
      </c>
      <c r="BG4261" s="10" t="s">
        <v>33</v>
      </c>
      <c r="BR4261" s="10" t="s">
        <v>1076</v>
      </c>
      <c r="BS4261" s="11">
        <v>59.604417625601727</v>
      </c>
      <c r="BT4261" s="11">
        <v>1400.1512771837902</v>
      </c>
      <c r="BU4261" s="10">
        <v>4261</v>
      </c>
    </row>
    <row r="4262" spans="1:73" s="10" customFormat="1" x14ac:dyDescent="0.45">
      <c r="A4262" s="10" t="s">
        <v>33</v>
      </c>
      <c r="B4262" s="10" t="s">
        <v>33</v>
      </c>
      <c r="C4262" s="10">
        <v>1089</v>
      </c>
      <c r="D4262" s="10" t="s">
        <v>33</v>
      </c>
      <c r="E4262" s="10">
        <v>4261</v>
      </c>
      <c r="F4262" s="10">
        <v>4353</v>
      </c>
      <c r="G4262" s="10">
        <v>0</v>
      </c>
      <c r="H4262" s="10">
        <v>1090</v>
      </c>
      <c r="I4262" s="10">
        <v>2.1087017048671895E-5</v>
      </c>
      <c r="J4262" s="10" t="s">
        <v>33</v>
      </c>
      <c r="K4262" s="10" t="s">
        <v>1126</v>
      </c>
      <c r="L4262" s="10" t="s">
        <v>33</v>
      </c>
      <c r="M4262" s="10">
        <v>1.0392304845413265</v>
      </c>
      <c r="N4262" s="10">
        <v>1.0392304845413265</v>
      </c>
      <c r="O4262" s="10">
        <v>1.0392304845413265</v>
      </c>
      <c r="Q4262" s="10">
        <v>0.9</v>
      </c>
      <c r="R4262" s="10">
        <v>1.2</v>
      </c>
      <c r="T4262" s="10">
        <v>0</v>
      </c>
      <c r="W4262" s="10">
        <v>0</v>
      </c>
      <c r="Y4262" s="10">
        <v>0</v>
      </c>
      <c r="AB4262" s="10">
        <v>0</v>
      </c>
      <c r="AE4262" s="10">
        <v>0</v>
      </c>
      <c r="AH4262" s="10">
        <v>1</v>
      </c>
      <c r="AQ4262" s="10">
        <v>16.908330197644926</v>
      </c>
      <c r="AR4262" s="10">
        <v>17.791704119838535</v>
      </c>
      <c r="AS4262" s="10">
        <v>42.308782906423673</v>
      </c>
      <c r="AT4262" s="10">
        <v>397.34575964465574</v>
      </c>
      <c r="AU4262" s="10">
        <v>30.512368875392529</v>
      </c>
      <c r="AV4262" s="10">
        <v>617.31834550560359</v>
      </c>
      <c r="AW4262" s="10">
        <v>1045.1764740256519</v>
      </c>
      <c r="AX4262" s="10" t="s">
        <v>33</v>
      </c>
      <c r="AY4262" s="10">
        <v>0</v>
      </c>
      <c r="AZ4262" s="10" t="s">
        <v>33</v>
      </c>
      <c r="BA4262" s="10" t="s">
        <v>33</v>
      </c>
      <c r="BB4262" s="10">
        <v>4261</v>
      </c>
      <c r="BC4262" s="10">
        <v>4353</v>
      </c>
      <c r="BE4262" s="10" t="s">
        <v>1076</v>
      </c>
      <c r="BF4262" s="10" t="s">
        <v>1125</v>
      </c>
      <c r="BG4262" s="10">
        <v>8.5848715922731949E-4</v>
      </c>
      <c r="BR4262" s="10" t="s">
        <v>33</v>
      </c>
      <c r="BS4262" s="11" t="s">
        <v>33</v>
      </c>
      <c r="BT4262" s="11" t="s">
        <v>33</v>
      </c>
      <c r="BU4262" s="10">
        <v>4262</v>
      </c>
    </row>
    <row r="4263" spans="1:73" s="10" customFormat="1" x14ac:dyDescent="0.45">
      <c r="A4263" s="10" t="s">
        <v>33</v>
      </c>
      <c r="B4263" s="10" t="s">
        <v>33</v>
      </c>
      <c r="C4263" s="10">
        <v>1090</v>
      </c>
      <c r="D4263" s="10" t="s">
        <v>33</v>
      </c>
      <c r="E4263" s="10">
        <v>4261</v>
      </c>
      <c r="F4263" s="10">
        <v>615</v>
      </c>
      <c r="G4263" s="10">
        <v>0</v>
      </c>
      <c r="H4263" s="10">
        <v>189</v>
      </c>
      <c r="I4263" s="10">
        <v>9.94051516674149E-8</v>
      </c>
      <c r="J4263" s="10" t="s">
        <v>33</v>
      </c>
      <c r="K4263" s="10" t="s">
        <v>1127</v>
      </c>
      <c r="L4263" s="10" t="s">
        <v>33</v>
      </c>
      <c r="M4263" s="10">
        <v>4.8989794855663566E-3</v>
      </c>
      <c r="N4263" s="10">
        <v>4.8989794855663566E-3</v>
      </c>
      <c r="O4263" s="10">
        <v>4.8989794855663566E-3</v>
      </c>
      <c r="Q4263" s="10">
        <v>4.0000000000000001E-3</v>
      </c>
      <c r="R4263" s="10">
        <v>6.0000000000000001E-3</v>
      </c>
      <c r="T4263" s="10">
        <v>0</v>
      </c>
      <c r="W4263" s="10">
        <v>0</v>
      </c>
      <c r="Y4263" s="10">
        <v>0</v>
      </c>
      <c r="AB4263" s="10">
        <v>0</v>
      </c>
      <c r="AE4263" s="10">
        <v>0</v>
      </c>
      <c r="AH4263" s="10">
        <v>1</v>
      </c>
      <c r="AQ4263" s="10">
        <v>0.20154929929976034</v>
      </c>
      <c r="AR4263" s="10">
        <v>0.19028239850846512</v>
      </c>
      <c r="AS4263" s="10">
        <v>0.48252888249311759</v>
      </c>
      <c r="AT4263" s="10">
        <v>4.7364085335443677</v>
      </c>
      <c r="AU4263" s="10">
        <v>0.61812490126215636</v>
      </c>
      <c r="AV4263" s="10">
        <v>2.2247254112214119</v>
      </c>
      <c r="AW4263" s="10">
        <v>7.579258846027936</v>
      </c>
      <c r="AX4263" s="10" t="s">
        <v>33</v>
      </c>
      <c r="AY4263" s="10">
        <v>0</v>
      </c>
      <c r="AZ4263" s="10" t="s">
        <v>33</v>
      </c>
      <c r="BA4263" s="10" t="s">
        <v>33</v>
      </c>
      <c r="BB4263" s="10">
        <v>4261</v>
      </c>
      <c r="BC4263" s="10">
        <v>615</v>
      </c>
      <c r="BE4263" s="10" t="s">
        <v>1076</v>
      </c>
      <c r="BF4263" s="10" t="s">
        <v>4666</v>
      </c>
      <c r="BG4263" s="10">
        <v>9.7909895090306515E-6</v>
      </c>
      <c r="BR4263" s="10" t="s">
        <v>33</v>
      </c>
      <c r="BS4263" s="11" t="s">
        <v>33</v>
      </c>
      <c r="BT4263" s="11" t="s">
        <v>33</v>
      </c>
      <c r="BU4263" s="10">
        <v>4263</v>
      </c>
    </row>
    <row r="4264" spans="1:73" s="10" customFormat="1" x14ac:dyDescent="0.45">
      <c r="A4264" s="10" t="s">
        <v>33</v>
      </c>
      <c r="B4264" s="10" t="s">
        <v>33</v>
      </c>
      <c r="C4264" s="10">
        <v>1090</v>
      </c>
      <c r="D4264" s="10" t="s">
        <v>33</v>
      </c>
      <c r="E4264" s="10">
        <v>4261</v>
      </c>
      <c r="F4264" s="10">
        <v>213</v>
      </c>
      <c r="G4264" s="10">
        <v>0</v>
      </c>
      <c r="H4264" s="10">
        <v>86</v>
      </c>
      <c r="I4264" s="10">
        <v>1.2004312527705089E-7</v>
      </c>
      <c r="J4264" s="10" t="s">
        <v>33</v>
      </c>
      <c r="K4264" s="10" t="s">
        <v>1128</v>
      </c>
      <c r="L4264" s="10" t="s">
        <v>33</v>
      </c>
      <c r="M4264" s="10">
        <v>5.9160797830996167E-3</v>
      </c>
      <c r="N4264" s="10">
        <v>5.9160797830996167E-3</v>
      </c>
      <c r="O4264" s="10">
        <v>5.9160797830996167E-3</v>
      </c>
      <c r="Q4264" s="10">
        <v>5.0000000000000001E-3</v>
      </c>
      <c r="R4264" s="10">
        <v>7.0000000000000001E-3</v>
      </c>
      <c r="T4264" s="10">
        <v>0</v>
      </c>
      <c r="W4264" s="10">
        <v>0</v>
      </c>
      <c r="Y4264" s="10">
        <v>0</v>
      </c>
      <c r="AB4264" s="10">
        <v>0</v>
      </c>
      <c r="AE4264" s="10">
        <v>0</v>
      </c>
      <c r="AH4264" s="10">
        <v>1</v>
      </c>
      <c r="AQ4264" s="10">
        <v>8.7604024274968786E-2</v>
      </c>
      <c r="AR4264" s="10">
        <v>6.8179195656221964E-2</v>
      </c>
      <c r="AS4264" s="10">
        <v>0.19520503085492669</v>
      </c>
      <c r="AT4264" s="10">
        <v>2.0586945704617663</v>
      </c>
      <c r="AU4264" s="10">
        <v>0.25442419815342582</v>
      </c>
      <c r="AV4264" s="10">
        <v>0.58561707443966571</v>
      </c>
      <c r="AW4264" s="10">
        <v>2.8987358430548578</v>
      </c>
      <c r="AX4264" s="10" t="s">
        <v>33</v>
      </c>
      <c r="AY4264" s="10">
        <v>0</v>
      </c>
      <c r="AZ4264" s="10" t="s">
        <v>33</v>
      </c>
      <c r="BA4264" s="10" t="s">
        <v>33</v>
      </c>
      <c r="BB4264" s="10">
        <v>4261</v>
      </c>
      <c r="BC4264" s="10">
        <v>213</v>
      </c>
      <c r="BE4264" s="10" t="s">
        <v>1076</v>
      </c>
      <c r="BF4264" s="10" t="s">
        <v>4667</v>
      </c>
      <c r="BG4264" s="10">
        <v>3.9609036444317976E-6</v>
      </c>
      <c r="BR4264" s="10" t="s">
        <v>33</v>
      </c>
      <c r="BS4264" s="11" t="s">
        <v>33</v>
      </c>
      <c r="BT4264" s="11" t="s">
        <v>33</v>
      </c>
      <c r="BU4264" s="10">
        <v>4264</v>
      </c>
    </row>
    <row r="4265" spans="1:73" s="10" customFormat="1" x14ac:dyDescent="0.45">
      <c r="A4265" s="10" t="s">
        <v>33</v>
      </c>
      <c r="B4265" s="10" t="s">
        <v>33</v>
      </c>
      <c r="C4265" s="10">
        <v>1090</v>
      </c>
      <c r="D4265" s="10" t="s">
        <v>33</v>
      </c>
      <c r="E4265" s="10">
        <v>4261</v>
      </c>
      <c r="F4265" s="10">
        <v>4355</v>
      </c>
      <c r="G4265" s="10">
        <v>0</v>
      </c>
      <c r="H4265" s="10">
        <v>1091</v>
      </c>
      <c r="I4265" s="10">
        <v>2.8695795537008782E-8</v>
      </c>
      <c r="J4265" s="10" t="s">
        <v>33</v>
      </c>
      <c r="K4265" s="10" t="s">
        <v>1135</v>
      </c>
      <c r="L4265" s="10" t="s">
        <v>33</v>
      </c>
      <c r="M4265" s="10">
        <v>1.414213562373095E-3</v>
      </c>
      <c r="N4265" s="10">
        <v>1.414213562373095E-3</v>
      </c>
      <c r="O4265" s="10">
        <v>1.414213562373095E-3</v>
      </c>
      <c r="Q4265" s="10">
        <v>1E-3</v>
      </c>
      <c r="R4265" s="10">
        <v>2E-3</v>
      </c>
      <c r="T4265" s="10">
        <v>0</v>
      </c>
      <c r="W4265" s="10">
        <v>0</v>
      </c>
      <c r="Y4265" s="10">
        <v>0</v>
      </c>
      <c r="AB4265" s="10">
        <v>0</v>
      </c>
      <c r="AE4265" s="10">
        <v>0</v>
      </c>
      <c r="AH4265" s="10">
        <v>1</v>
      </c>
      <c r="AQ4265" s="10">
        <v>2.1624213844731858E-3</v>
      </c>
      <c r="AR4265" s="10">
        <v>4.8861186494164417E-3</v>
      </c>
      <c r="AS4265" s="10">
        <v>8.0216296569025607E-3</v>
      </c>
      <c r="AT4265" s="10">
        <v>5.0816902535119869E-2</v>
      </c>
      <c r="AU4265" s="10">
        <v>2.5622788961564943E-2</v>
      </c>
      <c r="AV4265" s="10">
        <v>5.5134626085038184E-2</v>
      </c>
      <c r="AW4265" s="10">
        <v>0.131574317581723</v>
      </c>
      <c r="AX4265" s="10" t="s">
        <v>33</v>
      </c>
      <c r="AY4265" s="10">
        <v>0</v>
      </c>
      <c r="AZ4265" s="10" t="s">
        <v>33</v>
      </c>
      <c r="BA4265" s="10" t="s">
        <v>33</v>
      </c>
      <c r="BB4265" s="10">
        <v>4261</v>
      </c>
      <c r="BC4265" s="10">
        <v>4355</v>
      </c>
      <c r="BE4265" s="10" t="s">
        <v>1076</v>
      </c>
      <c r="BF4265" s="10" t="s">
        <v>1134</v>
      </c>
      <c r="BG4265" s="10">
        <v>1.6276682011295428E-7</v>
      </c>
      <c r="BR4265" s="10" t="s">
        <v>33</v>
      </c>
      <c r="BS4265" s="11" t="s">
        <v>33</v>
      </c>
      <c r="BT4265" s="11" t="s">
        <v>33</v>
      </c>
      <c r="BU4265" s="10">
        <v>4265</v>
      </c>
    </row>
    <row r="4266" spans="1:73" s="10" customFormat="1" x14ac:dyDescent="0.45">
      <c r="A4266" s="10" t="s">
        <v>33</v>
      </c>
      <c r="B4266" s="10" t="s">
        <v>33</v>
      </c>
      <c r="C4266" s="10">
        <v>1091</v>
      </c>
      <c r="D4266" s="10" t="s">
        <v>33</v>
      </c>
      <c r="E4266" s="10">
        <v>4261</v>
      </c>
      <c r="F4266" s="10">
        <v>556</v>
      </c>
      <c r="G4266" s="10">
        <v>0</v>
      </c>
      <c r="H4266" s="10">
        <v>176</v>
      </c>
      <c r="I4266" s="10">
        <v>4.5372036583721182E-9</v>
      </c>
      <c r="J4266" s="10" t="s">
        <v>33</v>
      </c>
      <c r="K4266" s="10" t="s">
        <v>1129</v>
      </c>
      <c r="L4266" s="10" t="s">
        <v>33</v>
      </c>
      <c r="M4266" s="10">
        <v>2.2360679774997898E-4</v>
      </c>
      <c r="N4266" s="10">
        <v>2.2360679774997898E-4</v>
      </c>
      <c r="O4266" s="10">
        <v>2.2360679774997898E-4</v>
      </c>
      <c r="Q4266" s="10">
        <v>1E-4</v>
      </c>
      <c r="R4266" s="10">
        <v>5.0000000000000001E-4</v>
      </c>
      <c r="T4266" s="10">
        <v>0</v>
      </c>
      <c r="W4266" s="10">
        <v>0</v>
      </c>
      <c r="Y4266" s="10">
        <v>0</v>
      </c>
      <c r="AB4266" s="10">
        <v>0</v>
      </c>
      <c r="AE4266" s="10">
        <v>0</v>
      </c>
      <c r="AH4266" s="10">
        <v>1</v>
      </c>
      <c r="AQ4266" s="10">
        <v>8.2150360141447602E-3</v>
      </c>
      <c r="AR4266" s="10">
        <v>6.8078352096005617E-3</v>
      </c>
      <c r="AS4266" s="10">
        <v>1.8719637430110462E-2</v>
      </c>
      <c r="AT4266" s="10">
        <v>0.19305334633240187</v>
      </c>
      <c r="AU4266" s="10">
        <v>1.6700975676941267E-2</v>
      </c>
      <c r="AV4266" s="10">
        <v>0.19040019836229805</v>
      </c>
      <c r="AW4266" s="10">
        <v>0.40015452037164118</v>
      </c>
      <c r="AX4266" s="10" t="s">
        <v>33</v>
      </c>
      <c r="AY4266" s="10">
        <v>0</v>
      </c>
      <c r="AZ4266" s="10" t="s">
        <v>33</v>
      </c>
      <c r="BA4266" s="10" t="s">
        <v>33</v>
      </c>
      <c r="BB4266" s="10">
        <v>4261</v>
      </c>
      <c r="BC4266" s="10">
        <v>556</v>
      </c>
      <c r="BE4266" s="10" t="s">
        <v>1076</v>
      </c>
      <c r="BF4266" s="10" t="s">
        <v>201</v>
      </c>
      <c r="BG4266" s="10">
        <v>3.7984000614446799E-7</v>
      </c>
      <c r="BR4266" s="10" t="s">
        <v>33</v>
      </c>
      <c r="BS4266" s="11" t="s">
        <v>33</v>
      </c>
      <c r="BT4266" s="11" t="s">
        <v>33</v>
      </c>
      <c r="BU4266" s="10">
        <v>4266</v>
      </c>
    </row>
    <row r="4267" spans="1:73" s="10" customFormat="1" x14ac:dyDescent="0.45">
      <c r="A4267" s="10" t="s">
        <v>33</v>
      </c>
      <c r="B4267" s="10" t="s">
        <v>33</v>
      </c>
      <c r="C4267" s="10">
        <v>1091</v>
      </c>
      <c r="D4267" s="10" t="s">
        <v>33</v>
      </c>
      <c r="E4267" s="10">
        <v>4261</v>
      </c>
      <c r="F4267" s="10">
        <v>4357</v>
      </c>
      <c r="G4267" s="10" t="e">
        <v>#VALUE!</v>
      </c>
      <c r="H4267" s="10">
        <v>1092</v>
      </c>
      <c r="I4267" s="10">
        <v>1.4347897768504395E-6</v>
      </c>
      <c r="J4267" s="10" t="s">
        <v>33</v>
      </c>
      <c r="K4267" s="10" t="s">
        <v>1131</v>
      </c>
      <c r="L4267" s="10" t="s">
        <v>33</v>
      </c>
      <c r="M4267" s="10">
        <v>7.0710678118654766E-2</v>
      </c>
      <c r="N4267" s="10">
        <v>7.0710678118654766E-2</v>
      </c>
      <c r="O4267" s="10">
        <v>7.0710678118654766E-2</v>
      </c>
      <c r="Q4267" s="10">
        <v>0.05</v>
      </c>
      <c r="R4267" s="10">
        <v>0.1</v>
      </c>
      <c r="T4267" s="10">
        <v>0</v>
      </c>
      <c r="W4267" s="10">
        <v>0</v>
      </c>
      <c r="Y4267" s="10">
        <v>0</v>
      </c>
      <c r="AB4267" s="10">
        <v>0</v>
      </c>
      <c r="AE4267" s="10">
        <v>0</v>
      </c>
      <c r="AH4267" s="10">
        <v>1</v>
      </c>
      <c r="AQ4267" s="10">
        <v>0.23392303410906864</v>
      </c>
      <c r="AR4267" s="10">
        <v>3.488367365701694</v>
      </c>
      <c r="AS4267" s="10">
        <v>3.8275557651598437</v>
      </c>
      <c r="AT4267" s="10">
        <v>5.4971913015631131</v>
      </c>
      <c r="AU4267" s="10">
        <v>75.491063254128591</v>
      </c>
      <c r="AV4267" s="10">
        <v>60.485389424388785</v>
      </c>
      <c r="AW4267" s="10">
        <v>141.47364398008048</v>
      </c>
      <c r="AX4267" s="10" t="s">
        <v>33</v>
      </c>
      <c r="AY4267" s="10">
        <v>0</v>
      </c>
      <c r="AZ4267" s="10" t="s">
        <v>33</v>
      </c>
      <c r="BA4267" s="10" t="s">
        <v>33</v>
      </c>
      <c r="BB4267" s="10">
        <v>4261</v>
      </c>
      <c r="BC4267" s="10">
        <v>4357</v>
      </c>
      <c r="BE4267" s="10" t="s">
        <v>1076</v>
      </c>
      <c r="BF4267" s="10" t="s">
        <v>1130</v>
      </c>
      <c r="BG4267" s="10">
        <v>7.7664901939718272E-5</v>
      </c>
      <c r="BR4267" s="10" t="s">
        <v>33</v>
      </c>
      <c r="BS4267" s="11" t="s">
        <v>33</v>
      </c>
      <c r="BT4267" s="11" t="s">
        <v>33</v>
      </c>
      <c r="BU4267" s="10">
        <v>4267</v>
      </c>
    </row>
    <row r="4268" spans="1:73" s="10" customFormat="1" x14ac:dyDescent="0.45">
      <c r="A4268" s="10" t="s">
        <v>33</v>
      </c>
      <c r="B4268" s="10" t="s">
        <v>33</v>
      </c>
      <c r="C4268" s="10">
        <v>1092</v>
      </c>
      <c r="D4268" s="10" t="s">
        <v>33</v>
      </c>
      <c r="E4268" s="10">
        <v>4261</v>
      </c>
      <c r="F4268" s="10">
        <v>4363</v>
      </c>
      <c r="G4268" s="10" t="e">
        <v>#VALUE!</v>
      </c>
      <c r="H4268" s="10">
        <v>1093</v>
      </c>
      <c r="I4268" s="10">
        <v>2.8695795537008782E-7</v>
      </c>
      <c r="J4268" s="10" t="s">
        <v>33</v>
      </c>
      <c r="K4268" s="10" t="s">
        <v>1133</v>
      </c>
      <c r="L4268" s="10" t="s">
        <v>33</v>
      </c>
      <c r="M4268" s="10">
        <v>1.4142135623730951E-2</v>
      </c>
      <c r="N4268" s="10">
        <v>1.4142135623730951E-2</v>
      </c>
      <c r="O4268" s="10">
        <v>1.4142135623730951E-2</v>
      </c>
      <c r="Q4268" s="10">
        <v>0.01</v>
      </c>
      <c r="R4268" s="10">
        <v>0.02</v>
      </c>
      <c r="T4268" s="10">
        <v>0</v>
      </c>
      <c r="W4268" s="10">
        <v>0</v>
      </c>
      <c r="Y4268" s="10">
        <v>0</v>
      </c>
      <c r="AB4268" s="10">
        <v>0</v>
      </c>
      <c r="AE4268" s="10">
        <v>0</v>
      </c>
      <c r="AH4268" s="10">
        <v>1</v>
      </c>
      <c r="AQ4268" s="10">
        <v>6.787939909897589E-2</v>
      </c>
      <c r="AR4268" s="10">
        <v>0.66196510395128472</v>
      </c>
      <c r="AS4268" s="10">
        <v>0.76039023264479977</v>
      </c>
      <c r="AT4268" s="10">
        <v>1.5951658788259335</v>
      </c>
      <c r="AU4268" s="10">
        <v>2.0749816930949012</v>
      </c>
      <c r="AV4268" s="10">
        <v>9.9326736286728075</v>
      </c>
      <c r="AW4268" s="10">
        <v>13.602821200593642</v>
      </c>
      <c r="AX4268" s="10" t="s">
        <v>33</v>
      </c>
      <c r="AY4268" s="10">
        <v>0</v>
      </c>
      <c r="AZ4268" s="10" t="s">
        <v>33</v>
      </c>
      <c r="BA4268" s="10" t="s">
        <v>33</v>
      </c>
      <c r="BB4268" s="10">
        <v>4261</v>
      </c>
      <c r="BC4268" s="10">
        <v>4363</v>
      </c>
      <c r="BE4268" s="10" t="s">
        <v>1076</v>
      </c>
      <c r="BF4268" s="10" t="s">
        <v>1132</v>
      </c>
      <c r="BG4268" s="10">
        <v>1.5429071835302627E-5</v>
      </c>
      <c r="BR4268" s="10" t="s">
        <v>33</v>
      </c>
      <c r="BS4268" s="11" t="s">
        <v>33</v>
      </c>
      <c r="BT4268" s="11" t="s">
        <v>33</v>
      </c>
      <c r="BU4268" s="10">
        <v>4268</v>
      </c>
    </row>
    <row r="4269" spans="1:73" s="10" customFormat="1" x14ac:dyDescent="0.45">
      <c r="A4269" s="10" t="s">
        <v>33</v>
      </c>
      <c r="B4269" s="10" t="s">
        <v>33</v>
      </c>
      <c r="C4269" s="10">
        <v>1093</v>
      </c>
      <c r="D4269" s="10" t="s">
        <v>33</v>
      </c>
      <c r="E4269" s="10">
        <v>4261</v>
      </c>
      <c r="F4269" s="10">
        <v>37</v>
      </c>
      <c r="G4269" s="10">
        <v>0</v>
      </c>
      <c r="H4269" s="10">
        <v>19</v>
      </c>
      <c r="I4269" s="10">
        <v>1.4347897768504395E-6</v>
      </c>
      <c r="J4269" s="10" t="s">
        <v>33</v>
      </c>
      <c r="K4269" s="10" t="s">
        <v>1034</v>
      </c>
      <c r="L4269" s="10" t="s">
        <v>33</v>
      </c>
      <c r="M4269" s="10">
        <v>7.0710678118654766E-2</v>
      </c>
      <c r="N4269" s="10">
        <v>7.0710678118654766E-2</v>
      </c>
      <c r="O4269" s="10">
        <v>7.0710678118654766E-2</v>
      </c>
      <c r="Q4269" s="10">
        <v>0.05</v>
      </c>
      <c r="R4269" s="10">
        <v>0.1</v>
      </c>
      <c r="T4269" s="10">
        <v>0</v>
      </c>
      <c r="W4269" s="10">
        <v>0</v>
      </c>
      <c r="Y4269" s="10">
        <v>0</v>
      </c>
      <c r="AB4269" s="10">
        <v>0</v>
      </c>
      <c r="AE4269" s="10">
        <v>0</v>
      </c>
      <c r="AH4269" s="10">
        <v>1</v>
      </c>
      <c r="AQ4269" s="10">
        <v>0</v>
      </c>
      <c r="AR4269" s="10">
        <v>1.7930439662334703</v>
      </c>
      <c r="AS4269" s="10">
        <v>1.7930439662334703</v>
      </c>
      <c r="AT4269" s="10">
        <v>0</v>
      </c>
      <c r="AU4269" s="10">
        <v>0</v>
      </c>
      <c r="AV4269" s="10">
        <v>30.840497934053257</v>
      </c>
      <c r="AW4269" s="10">
        <v>30.840497934053257</v>
      </c>
      <c r="AX4269" s="10" t="s">
        <v>33</v>
      </c>
      <c r="AY4269" s="10">
        <v>0</v>
      </c>
      <c r="AZ4269" s="10" t="s">
        <v>33</v>
      </c>
      <c r="BA4269" s="10" t="s">
        <v>33</v>
      </c>
      <c r="BB4269" s="10">
        <v>4261</v>
      </c>
      <c r="BC4269" s="10">
        <v>37</v>
      </c>
      <c r="BE4269" s="10" t="s">
        <v>1076</v>
      </c>
      <c r="BF4269" s="10" t="s">
        <v>4668</v>
      </c>
      <c r="BG4269" s="10">
        <v>3.6382640085535226E-5</v>
      </c>
      <c r="BR4269" s="10" t="s">
        <v>33</v>
      </c>
      <c r="BS4269" s="11" t="s">
        <v>33</v>
      </c>
      <c r="BT4269" s="11" t="s">
        <v>33</v>
      </c>
      <c r="BU4269" s="10">
        <v>4269</v>
      </c>
    </row>
    <row r="4270" spans="1:73" s="10" customFormat="1" x14ac:dyDescent="0.45">
      <c r="A4270" s="10" t="s">
        <v>33</v>
      </c>
      <c r="B4270" s="10" t="s">
        <v>33</v>
      </c>
      <c r="C4270" s="10">
        <v>1093</v>
      </c>
      <c r="D4270" s="10" t="s">
        <v>33</v>
      </c>
      <c r="E4270" s="10">
        <v>4261</v>
      </c>
      <c r="F4270" s="10">
        <v>240</v>
      </c>
      <c r="G4270" s="10">
        <v>0</v>
      </c>
      <c r="H4270" s="10">
        <v>95</v>
      </c>
      <c r="I4270" s="10">
        <v>1.4347897768504393E-5</v>
      </c>
      <c r="J4270" s="10" t="s">
        <v>33</v>
      </c>
      <c r="K4270" s="10" t="s">
        <v>1019</v>
      </c>
      <c r="L4270" s="10" t="s">
        <v>33</v>
      </c>
      <c r="M4270" s="10">
        <v>0.70710678118654757</v>
      </c>
      <c r="N4270" s="10">
        <v>0.70710678118654757</v>
      </c>
      <c r="O4270" s="10">
        <v>0.70710678118654757</v>
      </c>
      <c r="Q4270" s="10">
        <v>0.5</v>
      </c>
      <c r="R4270" s="10">
        <v>1</v>
      </c>
      <c r="T4270" s="10">
        <v>0</v>
      </c>
      <c r="W4270" s="10">
        <v>0</v>
      </c>
      <c r="Y4270" s="10">
        <v>0</v>
      </c>
      <c r="AB4270" s="10">
        <v>0</v>
      </c>
      <c r="AE4270" s="10">
        <v>0</v>
      </c>
      <c r="AH4270" s="10">
        <v>1</v>
      </c>
      <c r="AQ4270" s="10">
        <v>0</v>
      </c>
      <c r="AR4270" s="10">
        <v>0.2312946281261197</v>
      </c>
      <c r="AS4270" s="10">
        <v>0.2312946281261197</v>
      </c>
      <c r="AT4270" s="10">
        <v>0</v>
      </c>
      <c r="AU4270" s="10">
        <v>0</v>
      </c>
      <c r="AV4270" s="10">
        <v>0.93719932778465009</v>
      </c>
      <c r="AW4270" s="10">
        <v>0.93719932778465009</v>
      </c>
      <c r="AX4270" s="10" t="s">
        <v>33</v>
      </c>
      <c r="AY4270" s="10">
        <v>0</v>
      </c>
      <c r="AZ4270" s="10" t="s">
        <v>33</v>
      </c>
      <c r="BA4270" s="10" t="s">
        <v>33</v>
      </c>
      <c r="BB4270" s="10">
        <v>4261</v>
      </c>
      <c r="BC4270" s="10">
        <v>240</v>
      </c>
      <c r="BE4270" s="10" t="s">
        <v>1076</v>
      </c>
      <c r="BF4270" s="10" t="s">
        <v>4669</v>
      </c>
      <c r="BG4270" s="10">
        <v>4.6931973600777864E-6</v>
      </c>
      <c r="BR4270" s="10" t="s">
        <v>33</v>
      </c>
      <c r="BS4270" s="11" t="s">
        <v>33</v>
      </c>
      <c r="BT4270" s="11" t="s">
        <v>33</v>
      </c>
      <c r="BU4270" s="10">
        <v>4270</v>
      </c>
    </row>
    <row r="4271" spans="1:73" s="10" customFormat="1" x14ac:dyDescent="0.45">
      <c r="A4271" s="10">
        <v>1078</v>
      </c>
      <c r="B4271" s="10">
        <v>4218</v>
      </c>
      <c r="C4271" s="10">
        <v>1093</v>
      </c>
      <c r="D4271" s="10">
        <v>4277</v>
      </c>
      <c r="E4271" s="10" t="s">
        <v>33</v>
      </c>
      <c r="F4271" s="10">
        <v>4218</v>
      </c>
      <c r="G4271" s="10" t="e">
        <v>#VALUE!</v>
      </c>
      <c r="H4271" s="10" t="s">
        <v>33</v>
      </c>
      <c r="I4271" s="10">
        <v>1.171500947148439E-5</v>
      </c>
      <c r="J4271" s="10" t="s">
        <v>1078</v>
      </c>
      <c r="L4271" s="10">
        <v>1</v>
      </c>
      <c r="M4271" s="10" t="s">
        <v>33</v>
      </c>
      <c r="N4271" s="10">
        <v>1</v>
      </c>
      <c r="O4271" s="10">
        <v>1</v>
      </c>
      <c r="Q4271" s="10">
        <v>1</v>
      </c>
      <c r="T4271" s="10">
        <v>1.9364916731037085</v>
      </c>
      <c r="U4271" s="10">
        <v>1.5</v>
      </c>
      <c r="V4271" s="10">
        <v>2.5</v>
      </c>
      <c r="W4271" s="10">
        <v>1.4665394641809</v>
      </c>
      <c r="X4271" s="10" t="s">
        <v>1008</v>
      </c>
      <c r="Y4271" s="10">
        <v>0.14142135623730953</v>
      </c>
      <c r="Z4271" s="10">
        <v>0.1</v>
      </c>
      <c r="AA4271" s="10">
        <v>0.2</v>
      </c>
      <c r="AB4271" s="10">
        <v>16.967734321352399</v>
      </c>
      <c r="AC4271" s="10">
        <v>7.4999999999999997E-2</v>
      </c>
      <c r="AE4271" s="10">
        <v>0</v>
      </c>
      <c r="AH4271" s="10">
        <v>1</v>
      </c>
      <c r="AQ4271" s="10">
        <v>11.436982973458845</v>
      </c>
      <c r="AR4271" s="10">
        <v>21.865076372738933</v>
      </c>
      <c r="AS4271" s="10">
        <v>38.44870168425426</v>
      </c>
      <c r="AT4271" s="10">
        <v>268.76909987628284</v>
      </c>
      <c r="AU4271" s="10">
        <v>58.018524204754712</v>
      </c>
      <c r="AV4271" s="10">
        <v>315.88474127601228</v>
      </c>
      <c r="AW4271" s="10">
        <v>642.67236535704978</v>
      </c>
      <c r="AX4271" s="10">
        <v>1.171500947148439E-5</v>
      </c>
      <c r="AY4271" s="10">
        <v>0</v>
      </c>
      <c r="AZ4271" s="10" t="s">
        <v>33</v>
      </c>
      <c r="BA4271" s="10">
        <v>4277</v>
      </c>
      <c r="BB4271" s="10" t="s">
        <v>33</v>
      </c>
      <c r="BC4271" s="10">
        <v>4218</v>
      </c>
      <c r="BE4271" s="10" t="s">
        <v>33</v>
      </c>
      <c r="BF4271" s="10" t="s">
        <v>33</v>
      </c>
      <c r="BG4271" s="10" t="s">
        <v>33</v>
      </c>
      <c r="BR4271" s="10" t="s">
        <v>1078</v>
      </c>
      <c r="BS4271" s="11">
        <v>38.44870168425426</v>
      </c>
      <c r="BT4271" s="11">
        <v>642.67236535704978</v>
      </c>
      <c r="BU4271" s="10">
        <v>4271</v>
      </c>
    </row>
    <row r="4272" spans="1:73" s="10" customFormat="1" x14ac:dyDescent="0.45">
      <c r="A4272" s="10" t="s">
        <v>33</v>
      </c>
      <c r="B4272" s="10" t="s">
        <v>33</v>
      </c>
      <c r="C4272" s="10">
        <v>1093</v>
      </c>
      <c r="D4272" s="10" t="s">
        <v>33</v>
      </c>
      <c r="E4272" s="10">
        <v>4271</v>
      </c>
      <c r="F4272" s="10">
        <v>4021</v>
      </c>
      <c r="G4272" s="10" t="e">
        <v>#VALUE!</v>
      </c>
      <c r="H4272" s="10">
        <v>1033</v>
      </c>
      <c r="I4272" s="10">
        <v>1.0832425264639884E-5</v>
      </c>
      <c r="J4272" s="10" t="s">
        <v>33</v>
      </c>
      <c r="K4272" s="10" t="s">
        <v>1222</v>
      </c>
      <c r="L4272" s="10" t="s">
        <v>33</v>
      </c>
      <c r="M4272" s="10">
        <v>0.92466210044534647</v>
      </c>
      <c r="N4272" s="10">
        <v>0.92466210044534647</v>
      </c>
      <c r="O4272" s="10">
        <v>0.92466210044534647</v>
      </c>
      <c r="Q4272" s="10">
        <v>0.9</v>
      </c>
      <c r="R4272" s="10">
        <v>0.95</v>
      </c>
      <c r="T4272" s="10">
        <v>0</v>
      </c>
      <c r="W4272" s="10">
        <v>0</v>
      </c>
      <c r="Y4272" s="10">
        <v>0</v>
      </c>
      <c r="AB4272" s="10">
        <v>0</v>
      </c>
      <c r="AE4272" s="10">
        <v>0</v>
      </c>
      <c r="AH4272" s="10">
        <v>1</v>
      </c>
      <c r="AQ4272" s="10">
        <v>7.0096009222820124</v>
      </c>
      <c r="AR4272" s="10">
        <v>14.665648855428243</v>
      </c>
      <c r="AS4272" s="10">
        <v>24.829570192737158</v>
      </c>
      <c r="AT4272" s="10">
        <v>164.7256216736273</v>
      </c>
      <c r="AU4272" s="10">
        <v>18.627463033617943</v>
      </c>
      <c r="AV4272" s="10">
        <v>218.79614191608727</v>
      </c>
      <c r="AW4272" s="10">
        <v>402.14922662333254</v>
      </c>
      <c r="AX4272" s="10" t="s">
        <v>33</v>
      </c>
      <c r="AY4272" s="10">
        <v>0</v>
      </c>
      <c r="AZ4272" s="10" t="s">
        <v>33</v>
      </c>
      <c r="BA4272" s="10" t="s">
        <v>33</v>
      </c>
      <c r="BB4272" s="10">
        <v>4271</v>
      </c>
      <c r="BC4272" s="10">
        <v>4021</v>
      </c>
      <c r="BE4272" s="10" t="s">
        <v>1078</v>
      </c>
      <c r="BF4272" s="10" t="s">
        <v>4670</v>
      </c>
      <c r="BG4272" s="10">
        <v>2.9087864998080231E-4</v>
      </c>
      <c r="BR4272" s="10" t="s">
        <v>33</v>
      </c>
      <c r="BS4272" s="11" t="s">
        <v>33</v>
      </c>
      <c r="BT4272" s="11" t="s">
        <v>33</v>
      </c>
      <c r="BU4272" s="10">
        <v>4272</v>
      </c>
    </row>
    <row r="4273" spans="1:73" s="10" customFormat="1" x14ac:dyDescent="0.45">
      <c r="A4273" s="10" t="s">
        <v>33</v>
      </c>
      <c r="B4273" s="10" t="s">
        <v>33</v>
      </c>
      <c r="C4273" s="10">
        <v>1093</v>
      </c>
      <c r="D4273" s="10" t="s">
        <v>33</v>
      </c>
      <c r="E4273" s="10">
        <v>4271</v>
      </c>
      <c r="F4273" s="10">
        <v>4370</v>
      </c>
      <c r="G4273" s="10" t="e">
        <v>#VALUE!</v>
      </c>
      <c r="H4273" s="10">
        <v>1094</v>
      </c>
      <c r="I4273" s="10">
        <v>2.0290991615761583E-7</v>
      </c>
      <c r="J4273" s="10" t="s">
        <v>33</v>
      </c>
      <c r="K4273" s="10" t="s">
        <v>1137</v>
      </c>
      <c r="L4273" s="10" t="s">
        <v>33</v>
      </c>
      <c r="M4273" s="10">
        <v>1.7320508075688773E-2</v>
      </c>
      <c r="N4273" s="10">
        <v>1.7320508075688773E-2</v>
      </c>
      <c r="O4273" s="10">
        <v>1.7320508075688773E-2</v>
      </c>
      <c r="Q4273" s="10">
        <v>0.01</v>
      </c>
      <c r="R4273" s="10">
        <v>0.03</v>
      </c>
      <c r="T4273" s="10">
        <v>0</v>
      </c>
      <c r="W4273" s="10">
        <v>0</v>
      </c>
      <c r="Y4273" s="10">
        <v>0</v>
      </c>
      <c r="AB4273" s="10">
        <v>0</v>
      </c>
      <c r="AE4273" s="10">
        <v>0</v>
      </c>
      <c r="AH4273" s="10">
        <v>1</v>
      </c>
      <c r="AQ4273" s="10">
        <v>1.0211580009003629</v>
      </c>
      <c r="AR4273" s="10">
        <v>1.9536809481298041</v>
      </c>
      <c r="AS4273" s="10">
        <v>3.4343600494353304</v>
      </c>
      <c r="AT4273" s="10">
        <v>23.99721302115853</v>
      </c>
      <c r="AU4273" s="10">
        <v>7.129393971835075</v>
      </c>
      <c r="AV4273" s="10">
        <v>33.07352966058837</v>
      </c>
      <c r="AW4273" s="10">
        <v>64.200136653581978</v>
      </c>
      <c r="AX4273" s="10" t="s">
        <v>33</v>
      </c>
      <c r="AY4273" s="10">
        <v>0</v>
      </c>
      <c r="AZ4273" s="10" t="s">
        <v>33</v>
      </c>
      <c r="BA4273" s="10" t="s">
        <v>33</v>
      </c>
      <c r="BB4273" s="10">
        <v>4271</v>
      </c>
      <c r="BC4273" s="10">
        <v>4370</v>
      </c>
      <c r="BE4273" s="10" t="s">
        <v>1078</v>
      </c>
      <c r="BF4273" s="10" t="s">
        <v>1136</v>
      </c>
      <c r="BG4273" s="10">
        <v>4.0233560507622493E-5</v>
      </c>
      <c r="BR4273" s="10" t="s">
        <v>33</v>
      </c>
      <c r="BS4273" s="11" t="s">
        <v>33</v>
      </c>
      <c r="BT4273" s="11" t="s">
        <v>33</v>
      </c>
      <c r="BU4273" s="10">
        <v>4273</v>
      </c>
    </row>
    <row r="4274" spans="1:73" s="10" customFormat="1" x14ac:dyDescent="0.45">
      <c r="A4274" s="10" t="s">
        <v>33</v>
      </c>
      <c r="B4274" s="10" t="s">
        <v>33</v>
      </c>
      <c r="C4274" s="10">
        <v>1094</v>
      </c>
      <c r="D4274" s="10" t="s">
        <v>33</v>
      </c>
      <c r="E4274" s="10">
        <v>4271</v>
      </c>
      <c r="F4274" s="10">
        <v>4377</v>
      </c>
      <c r="G4274" s="10" t="e">
        <v>#VALUE!</v>
      </c>
      <c r="H4274" s="10">
        <v>1095</v>
      </c>
      <c r="I4274" s="10">
        <v>1.6567525277902488E-7</v>
      </c>
      <c r="J4274" s="10" t="s">
        <v>33</v>
      </c>
      <c r="K4274" s="10" t="s">
        <v>1139</v>
      </c>
      <c r="L4274" s="10" t="s">
        <v>33</v>
      </c>
      <c r="M4274" s="10">
        <v>1.4142135623730951E-2</v>
      </c>
      <c r="N4274" s="10">
        <v>1.4142135623730951E-2</v>
      </c>
      <c r="O4274" s="10">
        <v>1.4142135623730951E-2</v>
      </c>
      <c r="Q4274" s="10">
        <v>0.01</v>
      </c>
      <c r="R4274" s="10">
        <v>0.02</v>
      </c>
      <c r="T4274" s="10">
        <v>0</v>
      </c>
      <c r="W4274" s="10">
        <v>0</v>
      </c>
      <c r="Y4274" s="10">
        <v>0</v>
      </c>
      <c r="AB4274" s="10">
        <v>0</v>
      </c>
      <c r="AE4274" s="10">
        <v>0</v>
      </c>
      <c r="AH4274" s="10">
        <v>1</v>
      </c>
      <c r="AQ4274" s="10">
        <v>1.4265276039508676</v>
      </c>
      <c r="AR4274" s="10">
        <v>3.5609756459267374</v>
      </c>
      <c r="AS4274" s="10">
        <v>5.6294406716554954</v>
      </c>
      <c r="AT4274" s="10">
        <v>33.52339869284539</v>
      </c>
      <c r="AU4274" s="10">
        <v>14.548833497812462</v>
      </c>
      <c r="AV4274" s="10">
        <v>56.777341074363065</v>
      </c>
      <c r="AW4274" s="10">
        <v>104.84957326502092</v>
      </c>
      <c r="AX4274" s="10" t="s">
        <v>33</v>
      </c>
      <c r="AY4274" s="10">
        <v>0</v>
      </c>
      <c r="AZ4274" s="10" t="s">
        <v>33</v>
      </c>
      <c r="BA4274" s="10" t="s">
        <v>33</v>
      </c>
      <c r="BB4274" s="10">
        <v>4271</v>
      </c>
      <c r="BC4274" s="10">
        <v>4377</v>
      </c>
      <c r="BE4274" s="10" t="s">
        <v>1078</v>
      </c>
      <c r="BF4274" s="10" t="s">
        <v>1138</v>
      </c>
      <c r="BG4274" s="10">
        <v>6.5948950787603569E-5</v>
      </c>
      <c r="BR4274" s="10" t="s">
        <v>33</v>
      </c>
      <c r="BS4274" s="11" t="s">
        <v>33</v>
      </c>
      <c r="BT4274" s="11" t="s">
        <v>33</v>
      </c>
      <c r="BU4274" s="10">
        <v>4274</v>
      </c>
    </row>
    <row r="4275" spans="1:73" s="10" customFormat="1" x14ac:dyDescent="0.45">
      <c r="A4275" s="10" t="s">
        <v>33</v>
      </c>
      <c r="B4275" s="10" t="s">
        <v>33</v>
      </c>
      <c r="C4275" s="10">
        <v>1095</v>
      </c>
      <c r="D4275" s="10" t="s">
        <v>33</v>
      </c>
      <c r="E4275" s="10">
        <v>4271</v>
      </c>
      <c r="F4275" s="10">
        <v>1218</v>
      </c>
      <c r="G4275" s="10">
        <v>0</v>
      </c>
      <c r="H4275" s="10">
        <v>328</v>
      </c>
      <c r="I4275" s="10">
        <v>8.2837626389512439E-8</v>
      </c>
      <c r="J4275" s="10" t="s">
        <v>33</v>
      </c>
      <c r="K4275" s="10" t="s">
        <v>1071</v>
      </c>
      <c r="L4275" s="10" t="s">
        <v>33</v>
      </c>
      <c r="M4275" s="10">
        <v>7.0710678118654753E-3</v>
      </c>
      <c r="N4275" s="10">
        <v>7.0710678118654753E-3</v>
      </c>
      <c r="O4275" s="10">
        <v>7.0710678118654753E-3</v>
      </c>
      <c r="Q4275" s="10">
        <v>5.0000000000000001E-3</v>
      </c>
      <c r="R4275" s="10">
        <v>0.01</v>
      </c>
      <c r="T4275" s="10">
        <v>0</v>
      </c>
      <c r="W4275" s="10">
        <v>0</v>
      </c>
      <c r="Y4275" s="10">
        <v>0</v>
      </c>
      <c r="AB4275" s="10">
        <v>0</v>
      </c>
      <c r="AE4275" s="10">
        <v>0</v>
      </c>
      <c r="AH4275" s="10">
        <v>1</v>
      </c>
      <c r="AQ4275" s="10">
        <v>0</v>
      </c>
      <c r="AR4275" s="10">
        <v>6.1529354938897163E-2</v>
      </c>
      <c r="AS4275" s="10">
        <v>6.1529354938897163E-2</v>
      </c>
      <c r="AT4275" s="10">
        <v>0</v>
      </c>
      <c r="AU4275" s="10">
        <v>0</v>
      </c>
      <c r="AV4275" s="10">
        <v>0.8065489029413917</v>
      </c>
      <c r="AW4275" s="10">
        <v>0.8065489029413917</v>
      </c>
      <c r="AX4275" s="10" t="s">
        <v>33</v>
      </c>
      <c r="AY4275" s="10">
        <v>0</v>
      </c>
      <c r="AZ4275" s="10" t="s">
        <v>33</v>
      </c>
      <c r="BA4275" s="10" t="s">
        <v>33</v>
      </c>
      <c r="BB4275" s="10">
        <v>4271</v>
      </c>
      <c r="BC4275" s="10">
        <v>1218</v>
      </c>
      <c r="BE4275" s="10" t="s">
        <v>1078</v>
      </c>
      <c r="BF4275" s="10" t="s">
        <v>4671</v>
      </c>
      <c r="BG4275" s="10">
        <v>7.2081697588350513E-7</v>
      </c>
      <c r="BR4275" s="10" t="s">
        <v>33</v>
      </c>
      <c r="BS4275" s="11" t="s">
        <v>33</v>
      </c>
      <c r="BT4275" s="11" t="s">
        <v>33</v>
      </c>
      <c r="BU4275" s="10">
        <v>4275</v>
      </c>
    </row>
    <row r="4276" spans="1:73" s="10" customFormat="1" x14ac:dyDescent="0.45">
      <c r="A4276" s="10" t="s">
        <v>33</v>
      </c>
      <c r="B4276" s="10" t="s">
        <v>33</v>
      </c>
      <c r="C4276" s="10">
        <v>1095</v>
      </c>
      <c r="D4276" s="10" t="s">
        <v>33</v>
      </c>
      <c r="E4276" s="10">
        <v>4271</v>
      </c>
      <c r="F4276" s="10">
        <v>4382</v>
      </c>
      <c r="G4276" s="10" t="e">
        <v>#VALUE!</v>
      </c>
      <c r="H4276" s="10">
        <v>1096</v>
      </c>
      <c r="I4276" s="10">
        <v>2.6195557535292982E-8</v>
      </c>
      <c r="J4276" s="10" t="s">
        <v>33</v>
      </c>
      <c r="K4276" s="10" t="s">
        <v>1141</v>
      </c>
      <c r="L4276" s="10" t="s">
        <v>33</v>
      </c>
      <c r="M4276" s="10">
        <v>2.2360679774997899E-3</v>
      </c>
      <c r="N4276" s="10">
        <v>2.2360679774997899E-3</v>
      </c>
      <c r="O4276" s="10">
        <v>2.2360679774997899E-3</v>
      </c>
      <c r="Q4276" s="10">
        <v>1E-3</v>
      </c>
      <c r="R4276" s="10">
        <v>5.0000000000000001E-3</v>
      </c>
      <c r="T4276" s="10">
        <v>0</v>
      </c>
      <c r="W4276" s="10">
        <v>0</v>
      </c>
      <c r="Y4276" s="10">
        <v>0</v>
      </c>
      <c r="AB4276" s="10">
        <v>0</v>
      </c>
      <c r="AE4276" s="10">
        <v>0</v>
      </c>
      <c r="AH4276" s="10">
        <v>1</v>
      </c>
      <c r="AQ4276" s="10">
        <v>4.320477322189295E-2</v>
      </c>
      <c r="AR4276" s="10">
        <v>8.1702104134352582E-2</v>
      </c>
      <c r="AS4276" s="10">
        <v>0.14434902530609736</v>
      </c>
      <c r="AT4276" s="10">
        <v>1.0153121707144843</v>
      </c>
      <c r="AU4276" s="10">
        <v>0.74509938013683408</v>
      </c>
      <c r="AV4276" s="10">
        <v>6.4311797220321196</v>
      </c>
      <c r="AW4276" s="10">
        <v>8.1915912728834375</v>
      </c>
      <c r="AX4276" s="10" t="s">
        <v>33</v>
      </c>
      <c r="AY4276" s="10">
        <v>0</v>
      </c>
      <c r="AZ4276" s="10" t="s">
        <v>33</v>
      </c>
      <c r="BA4276" s="10" t="s">
        <v>33</v>
      </c>
      <c r="BB4276" s="10">
        <v>4271</v>
      </c>
      <c r="BC4276" s="10">
        <v>4382</v>
      </c>
      <c r="BE4276" s="10" t="s">
        <v>1078</v>
      </c>
      <c r="BF4276" s="10" t="s">
        <v>1140</v>
      </c>
      <c r="BG4276" s="10">
        <v>1.6910501986604705E-6</v>
      </c>
      <c r="BR4276" s="10" t="s">
        <v>33</v>
      </c>
      <c r="BS4276" s="11" t="s">
        <v>33</v>
      </c>
      <c r="BT4276" s="11" t="s">
        <v>33</v>
      </c>
      <c r="BU4276" s="10">
        <v>4276</v>
      </c>
    </row>
    <row r="4277" spans="1:73" s="10" customFormat="1" x14ac:dyDescent="0.45">
      <c r="A4277" s="10">
        <v>1079</v>
      </c>
      <c r="B4277" s="10">
        <v>4219</v>
      </c>
      <c r="C4277" s="10">
        <v>1096</v>
      </c>
      <c r="D4277" s="10">
        <v>4283</v>
      </c>
      <c r="E4277" s="10" t="s">
        <v>33</v>
      </c>
      <c r="F4277" s="10">
        <v>4247</v>
      </c>
      <c r="G4277" s="10" t="e">
        <v>#VALUE!</v>
      </c>
      <c r="H4277" s="10" t="s">
        <v>33</v>
      </c>
      <c r="I4277" s="10">
        <v>5.2391115070585942E-7</v>
      </c>
      <c r="J4277" s="10" t="s">
        <v>1080</v>
      </c>
      <c r="L4277" s="10">
        <v>1</v>
      </c>
      <c r="M4277" s="10" t="s">
        <v>33</v>
      </c>
      <c r="N4277" s="10">
        <v>1</v>
      </c>
      <c r="O4277" s="10">
        <v>1</v>
      </c>
      <c r="Q4277" s="10">
        <v>1</v>
      </c>
      <c r="T4277" s="10">
        <v>2.8284271247461903</v>
      </c>
      <c r="U4277" s="10">
        <v>2</v>
      </c>
      <c r="V4277" s="10">
        <v>4</v>
      </c>
      <c r="W4277" s="10">
        <v>0.73326973209044999</v>
      </c>
      <c r="X4277" s="10" t="s">
        <v>1008</v>
      </c>
      <c r="Y4277" s="10">
        <v>7.0710678118654766E-2</v>
      </c>
      <c r="Z4277" s="10">
        <v>0.05</v>
      </c>
      <c r="AA4277" s="10">
        <v>0.1</v>
      </c>
      <c r="AB4277" s="10">
        <v>8.4838671606761995</v>
      </c>
      <c r="AE4277" s="10">
        <v>0</v>
      </c>
      <c r="AH4277" s="10">
        <v>1</v>
      </c>
      <c r="AQ4277" s="10">
        <v>1630.6139278359656</v>
      </c>
      <c r="AR4277" s="10">
        <v>4988.7621385468492</v>
      </c>
      <c r="AS4277" s="10">
        <v>7353.152333908999</v>
      </c>
      <c r="AT4277" s="10">
        <v>38319.427304145189</v>
      </c>
      <c r="AU4277" s="10">
        <v>21504.882746660871</v>
      </c>
      <c r="AV4277" s="10">
        <v>118698.90170600478</v>
      </c>
      <c r="AW4277" s="10">
        <v>178523.21175681084</v>
      </c>
      <c r="AX4277" s="10">
        <v>5.2391115070585942E-7</v>
      </c>
      <c r="AY4277" s="10">
        <v>0</v>
      </c>
      <c r="AZ4277" s="10" t="s">
        <v>33</v>
      </c>
      <c r="BA4277" s="10">
        <v>4283</v>
      </c>
      <c r="BB4277" s="10" t="s">
        <v>33</v>
      </c>
      <c r="BC4277" s="10">
        <v>4247</v>
      </c>
      <c r="BE4277" s="10" t="s">
        <v>33</v>
      </c>
      <c r="BF4277" s="10" t="s">
        <v>33</v>
      </c>
      <c r="BG4277" s="10" t="s">
        <v>33</v>
      </c>
      <c r="BR4277" s="10" t="s">
        <v>1080</v>
      </c>
      <c r="BS4277" s="11">
        <v>7353.152333908999</v>
      </c>
      <c r="BT4277" s="11">
        <v>178523.21175681084</v>
      </c>
      <c r="BU4277" s="10">
        <v>4277</v>
      </c>
    </row>
    <row r="4278" spans="1:73" s="10" customFormat="1" x14ac:dyDescent="0.45">
      <c r="A4278" s="10" t="s">
        <v>33</v>
      </c>
      <c r="B4278" s="10" t="s">
        <v>33</v>
      </c>
      <c r="C4278" s="10">
        <v>1096</v>
      </c>
      <c r="D4278" s="10" t="s">
        <v>33</v>
      </c>
      <c r="E4278" s="10">
        <v>4277</v>
      </c>
      <c r="F4278" s="10">
        <v>4390</v>
      </c>
      <c r="G4278" s="10" t="e">
        <v>#VALUE!</v>
      </c>
      <c r="H4278" s="10">
        <v>1097</v>
      </c>
      <c r="I4278" s="10">
        <v>4.4455335288403259E-7</v>
      </c>
      <c r="J4278" s="10" t="s">
        <v>33</v>
      </c>
      <c r="K4278" s="10" t="s">
        <v>1143</v>
      </c>
      <c r="L4278" s="10" t="s">
        <v>33</v>
      </c>
      <c r="M4278" s="10">
        <v>0.84852813742385713</v>
      </c>
      <c r="N4278" s="10">
        <v>0.84852813742385713</v>
      </c>
      <c r="O4278" s="10">
        <v>0.84852813742385713</v>
      </c>
      <c r="Q4278" s="10">
        <v>0.8</v>
      </c>
      <c r="R4278" s="10">
        <v>0.9</v>
      </c>
      <c r="T4278" s="10">
        <v>0</v>
      </c>
      <c r="W4278" s="10">
        <v>0</v>
      </c>
      <c r="Y4278" s="10">
        <v>0</v>
      </c>
      <c r="AB4278" s="10">
        <v>0</v>
      </c>
      <c r="AE4278" s="10">
        <v>0</v>
      </c>
      <c r="AH4278" s="10">
        <v>1</v>
      </c>
      <c r="AQ4278" s="10">
        <v>1607.1687424874099</v>
      </c>
      <c r="AR4278" s="10">
        <v>4827.2839213212446</v>
      </c>
      <c r="AS4278" s="10">
        <v>7157.6785979279884</v>
      </c>
      <c r="AT4278" s="10">
        <v>37768.465448454132</v>
      </c>
      <c r="AU4278" s="10">
        <v>18450.449744553749</v>
      </c>
      <c r="AV4278" s="10">
        <v>115902.07668932242</v>
      </c>
      <c r="AW4278" s="10">
        <v>172120.9918823303</v>
      </c>
      <c r="AX4278" s="10" t="s">
        <v>33</v>
      </c>
      <c r="AY4278" s="10">
        <v>0</v>
      </c>
      <c r="AZ4278" s="10" t="s">
        <v>33</v>
      </c>
      <c r="BA4278" s="10" t="s">
        <v>33</v>
      </c>
      <c r="BB4278" s="10">
        <v>4277</v>
      </c>
      <c r="BC4278" s="10">
        <v>4390</v>
      </c>
      <c r="BE4278" s="10" t="s">
        <v>1080</v>
      </c>
      <c r="BF4278" s="10" t="s">
        <v>1142</v>
      </c>
      <c r="BG4278" s="10">
        <v>3.749987630623155E-3</v>
      </c>
      <c r="BR4278" s="10" t="s">
        <v>33</v>
      </c>
      <c r="BS4278" s="11" t="s">
        <v>33</v>
      </c>
      <c r="BT4278" s="11" t="s">
        <v>33</v>
      </c>
      <c r="BU4278" s="10">
        <v>4278</v>
      </c>
    </row>
    <row r="4279" spans="1:73" s="10" customFormat="1" x14ac:dyDescent="0.45">
      <c r="A4279" s="10" t="s">
        <v>33</v>
      </c>
      <c r="B4279" s="10" t="s">
        <v>33</v>
      </c>
      <c r="C4279" s="10">
        <v>1097</v>
      </c>
      <c r="D4279" s="10" t="s">
        <v>33</v>
      </c>
      <c r="E4279" s="10">
        <v>4277</v>
      </c>
      <c r="F4279" s="10">
        <v>4392</v>
      </c>
      <c r="G4279" s="10" t="e">
        <v>#VALUE!</v>
      </c>
      <c r="H4279" s="10">
        <v>1098</v>
      </c>
      <c r="I4279" s="10">
        <v>7.4092225480672108E-8</v>
      </c>
      <c r="J4279" s="10" t="s">
        <v>33</v>
      </c>
      <c r="K4279" s="10" t="s">
        <v>1145</v>
      </c>
      <c r="L4279" s="10" t="s">
        <v>33</v>
      </c>
      <c r="M4279" s="10">
        <v>0.14142135623730953</v>
      </c>
      <c r="N4279" s="10">
        <v>0.14142135623730953</v>
      </c>
      <c r="O4279" s="10">
        <v>0.14142135623730953</v>
      </c>
      <c r="Q4279" s="10">
        <v>0.1</v>
      </c>
      <c r="R4279" s="10">
        <v>0.2</v>
      </c>
      <c r="T4279" s="10">
        <v>0</v>
      </c>
      <c r="W4279" s="10">
        <v>0</v>
      </c>
      <c r="Y4279" s="10">
        <v>0</v>
      </c>
      <c r="AB4279" s="10">
        <v>0</v>
      </c>
      <c r="AE4279" s="10">
        <v>0</v>
      </c>
      <c r="AH4279" s="10">
        <v>1</v>
      </c>
      <c r="AQ4279" s="10">
        <v>11.333493696998266</v>
      </c>
      <c r="AR4279" s="10">
        <v>75.312887624551237</v>
      </c>
      <c r="AS4279" s="10">
        <v>91.746453485198714</v>
      </c>
      <c r="AT4279" s="10">
        <v>266.33710187945923</v>
      </c>
      <c r="AU4279" s="10">
        <v>1351.2227868532225</v>
      </c>
      <c r="AV4279" s="10">
        <v>1292.019617967044</v>
      </c>
      <c r="AW4279" s="10">
        <v>2909.5795066997257</v>
      </c>
      <c r="AX4279" s="10" t="s">
        <v>33</v>
      </c>
      <c r="AY4279" s="10">
        <v>0</v>
      </c>
      <c r="AZ4279" s="10" t="s">
        <v>33</v>
      </c>
      <c r="BA4279" s="10" t="s">
        <v>33</v>
      </c>
      <c r="BB4279" s="10">
        <v>4277</v>
      </c>
      <c r="BC4279" s="10">
        <v>4392</v>
      </c>
      <c r="BE4279" s="10" t="s">
        <v>1080</v>
      </c>
      <c r="BF4279" s="10" t="s">
        <v>1144</v>
      </c>
      <c r="BG4279" s="10">
        <v>4.8066990018612063E-5</v>
      </c>
      <c r="BR4279" s="10" t="s">
        <v>33</v>
      </c>
      <c r="BS4279" s="11" t="s">
        <v>33</v>
      </c>
      <c r="BT4279" s="11" t="s">
        <v>33</v>
      </c>
      <c r="BU4279" s="10">
        <v>4279</v>
      </c>
    </row>
    <row r="4280" spans="1:73" s="10" customFormat="1" x14ac:dyDescent="0.45">
      <c r="A4280" s="10" t="s">
        <v>33</v>
      </c>
      <c r="B4280" s="10" t="s">
        <v>33</v>
      </c>
      <c r="C4280" s="10">
        <v>1098</v>
      </c>
      <c r="D4280" s="10" t="s">
        <v>33</v>
      </c>
      <c r="E4280" s="10">
        <v>4277</v>
      </c>
      <c r="F4280" s="10">
        <v>4399</v>
      </c>
      <c r="G4280" s="10" t="e">
        <v>#VALUE!</v>
      </c>
      <c r="H4280" s="10">
        <v>1099</v>
      </c>
      <c r="I4280" s="10">
        <v>3.7046112740336054E-8</v>
      </c>
      <c r="J4280" s="10" t="s">
        <v>33</v>
      </c>
      <c r="K4280" s="10" t="s">
        <v>1147</v>
      </c>
      <c r="L4280" s="10" t="s">
        <v>33</v>
      </c>
      <c r="M4280" s="10">
        <v>7.0710678118654766E-2</v>
      </c>
      <c r="N4280" s="10">
        <v>7.0710678118654766E-2</v>
      </c>
      <c r="O4280" s="10">
        <v>7.0710678118654766E-2</v>
      </c>
      <c r="Q4280" s="10">
        <v>0.05</v>
      </c>
      <c r="R4280" s="10">
        <v>0.1</v>
      </c>
      <c r="T4280" s="10">
        <v>0</v>
      </c>
      <c r="W4280" s="10">
        <v>0</v>
      </c>
      <c r="Y4280" s="10">
        <v>0</v>
      </c>
      <c r="AB4280" s="10">
        <v>0</v>
      </c>
      <c r="AE4280" s="10">
        <v>0</v>
      </c>
      <c r="AH4280" s="10">
        <v>1</v>
      </c>
      <c r="AQ4280" s="10">
        <v>9.2583953267075252</v>
      </c>
      <c r="AR4280" s="10">
        <v>85.243552411057649</v>
      </c>
      <c r="AS4280" s="10">
        <v>98.668225634783568</v>
      </c>
      <c r="AT4280" s="10">
        <v>217.57229017762685</v>
      </c>
      <c r="AU4280" s="10">
        <v>1694.5332254262312</v>
      </c>
      <c r="AV4280" s="10">
        <v>1488.6016264517652</v>
      </c>
      <c r="AW4280" s="10">
        <v>3400.7071420556231</v>
      </c>
      <c r="AX4280" s="10" t="s">
        <v>33</v>
      </c>
      <c r="AY4280" s="10">
        <v>0</v>
      </c>
      <c r="AZ4280" s="10" t="s">
        <v>33</v>
      </c>
      <c r="BA4280" s="10" t="s">
        <v>33</v>
      </c>
      <c r="BB4280" s="10">
        <v>4277</v>
      </c>
      <c r="BC4280" s="10">
        <v>4399</v>
      </c>
      <c r="BE4280" s="10" t="s">
        <v>1080</v>
      </c>
      <c r="BF4280" s="10" t="s">
        <v>4672</v>
      </c>
      <c r="BG4280" s="10">
        <v>5.1693383630424832E-5</v>
      </c>
      <c r="BR4280" s="10" t="s">
        <v>33</v>
      </c>
      <c r="BS4280" s="11" t="s">
        <v>33</v>
      </c>
      <c r="BT4280" s="11" t="s">
        <v>33</v>
      </c>
      <c r="BU4280" s="10">
        <v>4280</v>
      </c>
    </row>
    <row r="4281" spans="1:73" s="10" customFormat="1" x14ac:dyDescent="0.45">
      <c r="A4281" s="10" t="s">
        <v>33</v>
      </c>
      <c r="B4281" s="10" t="s">
        <v>33</v>
      </c>
      <c r="C4281" s="10">
        <v>1099</v>
      </c>
      <c r="D4281" s="10" t="s">
        <v>33</v>
      </c>
      <c r="E4281" s="10">
        <v>4277</v>
      </c>
      <c r="F4281" s="10">
        <v>4320</v>
      </c>
      <c r="G4281" s="10" t="e">
        <v>#VALUE!</v>
      </c>
      <c r="H4281" s="10">
        <v>1085</v>
      </c>
      <c r="I4281" s="10">
        <v>7.4092225480672091E-9</v>
      </c>
      <c r="J4281" s="10" t="s">
        <v>33</v>
      </c>
      <c r="K4281" s="10" t="s">
        <v>1105</v>
      </c>
      <c r="L4281" s="10" t="s">
        <v>33</v>
      </c>
      <c r="M4281" s="10">
        <v>1.4142135623730951E-2</v>
      </c>
      <c r="N4281" s="10">
        <v>1.4142135623730951E-2</v>
      </c>
      <c r="O4281" s="10">
        <v>1.4142135623730951E-2</v>
      </c>
      <c r="Q4281" s="10">
        <v>0.01</v>
      </c>
      <c r="R4281" s="10">
        <v>0.02</v>
      </c>
      <c r="T4281" s="10">
        <v>0</v>
      </c>
      <c r="W4281" s="10">
        <v>0</v>
      </c>
      <c r="Y4281" s="10">
        <v>0</v>
      </c>
      <c r="AB4281" s="10">
        <v>0</v>
      </c>
      <c r="AE4281" s="10">
        <v>0</v>
      </c>
      <c r="AH4281" s="10">
        <v>1</v>
      </c>
      <c r="AQ4281" s="10">
        <v>2.4869200103644313E-2</v>
      </c>
      <c r="AR4281" s="10">
        <v>0.15936937216320915</v>
      </c>
      <c r="AS4281" s="10">
        <v>0.1954297123134934</v>
      </c>
      <c r="AT4281" s="10">
        <v>0.58442620243564136</v>
      </c>
      <c r="AU4281" s="10">
        <v>0.19312266699023864</v>
      </c>
      <c r="AV4281" s="10">
        <v>15.836128375060451</v>
      </c>
      <c r="AW4281" s="10">
        <v>16.613677244486329</v>
      </c>
      <c r="AX4281" s="10" t="s">
        <v>33</v>
      </c>
      <c r="AY4281" s="10">
        <v>0</v>
      </c>
      <c r="AZ4281" s="10" t="s">
        <v>33</v>
      </c>
      <c r="BA4281" s="10" t="s">
        <v>33</v>
      </c>
      <c r="BB4281" s="10">
        <v>4277</v>
      </c>
      <c r="BC4281" s="10">
        <v>4320</v>
      </c>
      <c r="BE4281" s="10" t="s">
        <v>1080</v>
      </c>
      <c r="BF4281" s="10" t="s">
        <v>4673</v>
      </c>
      <c r="BG4281" s="10">
        <v>1.023878054602774E-7</v>
      </c>
      <c r="BR4281" s="10" t="s">
        <v>33</v>
      </c>
      <c r="BS4281" s="11" t="s">
        <v>33</v>
      </c>
      <c r="BT4281" s="11" t="s">
        <v>33</v>
      </c>
      <c r="BU4281" s="10">
        <v>4281</v>
      </c>
    </row>
    <row r="4282" spans="1:73" s="10" customFormat="1" x14ac:dyDescent="0.45">
      <c r="A4282" s="10" t="s">
        <v>33</v>
      </c>
      <c r="B4282" s="10" t="s">
        <v>33</v>
      </c>
      <c r="C4282" s="10">
        <v>1099</v>
      </c>
      <c r="D4282" s="10" t="s">
        <v>33</v>
      </c>
      <c r="E4282" s="10">
        <v>4277</v>
      </c>
      <c r="F4282" s="10">
        <v>104</v>
      </c>
      <c r="G4282" s="10">
        <v>0</v>
      </c>
      <c r="H4282" s="10">
        <v>46</v>
      </c>
      <c r="I4282" s="10">
        <v>9.0744073167442365E-9</v>
      </c>
      <c r="J4282" s="10" t="s">
        <v>33</v>
      </c>
      <c r="K4282" s="10" t="s">
        <v>1106</v>
      </c>
      <c r="L4282" s="10" t="s">
        <v>33</v>
      </c>
      <c r="M4282" s="10">
        <v>1.7320508075688773E-2</v>
      </c>
      <c r="N4282" s="10">
        <v>1.7320508075688773E-2</v>
      </c>
      <c r="O4282" s="10">
        <v>1.7320508075688773E-2</v>
      </c>
      <c r="Q4282" s="10">
        <v>0.01</v>
      </c>
      <c r="R4282" s="10">
        <v>0.03</v>
      </c>
      <c r="T4282" s="10">
        <v>0</v>
      </c>
      <c r="W4282" s="10">
        <v>0</v>
      </c>
      <c r="Y4282" s="10">
        <v>0</v>
      </c>
      <c r="AB4282" s="10">
        <v>0</v>
      </c>
      <c r="AE4282" s="10">
        <v>0</v>
      </c>
      <c r="AH4282" s="10">
        <v>1</v>
      </c>
      <c r="AQ4282" s="10">
        <v>0</v>
      </c>
      <c r="AR4282" s="10">
        <v>2.9138085741448265E-2</v>
      </c>
      <c r="AS4282" s="10">
        <v>2.9138085741448265E-2</v>
      </c>
      <c r="AT4282" s="10">
        <v>0</v>
      </c>
      <c r="AU4282" s="10">
        <v>0</v>
      </c>
      <c r="AV4282" s="10">
        <v>0.36764388848452084</v>
      </c>
      <c r="AW4282" s="10">
        <v>0.36764388848452084</v>
      </c>
      <c r="AX4282" s="10" t="s">
        <v>33</v>
      </c>
      <c r="AY4282" s="10">
        <v>0</v>
      </c>
      <c r="AZ4282" s="10" t="s">
        <v>33</v>
      </c>
      <c r="BA4282" s="10" t="s">
        <v>33</v>
      </c>
      <c r="BB4282" s="10">
        <v>4277</v>
      </c>
      <c r="BC4282" s="10">
        <v>104</v>
      </c>
      <c r="BE4282" s="10" t="s">
        <v>1080</v>
      </c>
      <c r="BF4282" s="10" t="s">
        <v>4674</v>
      </c>
      <c r="BG4282" s="10">
        <v>1.5265768030168155E-8</v>
      </c>
      <c r="BR4282" s="10" t="s">
        <v>33</v>
      </c>
      <c r="BS4282" s="11" t="s">
        <v>33</v>
      </c>
      <c r="BT4282" s="11" t="s">
        <v>33</v>
      </c>
      <c r="BU4282" s="10">
        <v>4282</v>
      </c>
    </row>
    <row r="4283" spans="1:73" s="10" customFormat="1" x14ac:dyDescent="0.45">
      <c r="A4283" s="10">
        <v>1080</v>
      </c>
      <c r="B4283" s="10">
        <v>4226</v>
      </c>
      <c r="C4283" s="10">
        <v>1099</v>
      </c>
      <c r="D4283" s="10">
        <v>4289</v>
      </c>
      <c r="E4283" s="10" t="s">
        <v>33</v>
      </c>
      <c r="F4283" s="10">
        <v>4226</v>
      </c>
      <c r="G4283" s="10">
        <v>2.1023789053761371E-9</v>
      </c>
      <c r="H4283" s="10" t="s">
        <v>33</v>
      </c>
      <c r="I4283" s="10">
        <v>1.7463705023528653E-4</v>
      </c>
      <c r="J4283" s="10" t="s">
        <v>1085</v>
      </c>
      <c r="L4283" s="10">
        <v>1</v>
      </c>
      <c r="M4283" s="10" t="s">
        <v>33</v>
      </c>
      <c r="N4283" s="10">
        <v>1</v>
      </c>
      <c r="O4283" s="10">
        <v>1</v>
      </c>
      <c r="Q4283" s="10">
        <v>1</v>
      </c>
      <c r="T4283" s="10">
        <v>0.59160797830996159</v>
      </c>
      <c r="U4283" s="10">
        <v>0.5</v>
      </c>
      <c r="V4283" s="10">
        <v>0.7</v>
      </c>
      <c r="W4283" s="10">
        <v>2.4941531628991833</v>
      </c>
      <c r="X4283" s="10" t="s">
        <v>1148</v>
      </c>
      <c r="Y4283" s="10">
        <v>0.69282032302755092</v>
      </c>
      <c r="Z4283" s="10">
        <v>0.6</v>
      </c>
      <c r="AA4283" s="10">
        <v>0.8</v>
      </c>
      <c r="AB4283" s="10">
        <v>8.3207720795608857</v>
      </c>
      <c r="AC4283" s="10">
        <v>0.5</v>
      </c>
      <c r="AE4283" s="10">
        <v>0</v>
      </c>
      <c r="AH4283" s="10">
        <v>1</v>
      </c>
      <c r="AQ4283" s="10">
        <v>2.5424209368013213</v>
      </c>
      <c r="AR4283" s="10">
        <v>6.8052521651759648</v>
      </c>
      <c r="AS4283" s="10">
        <v>10.491762523537881</v>
      </c>
      <c r="AT4283" s="10">
        <v>59.746892014831047</v>
      </c>
      <c r="AU4283" s="10">
        <v>67.042916342311429</v>
      </c>
      <c r="AV4283" s="10">
        <v>58.303850836098441</v>
      </c>
      <c r="AW4283" s="10">
        <v>185.09365919324091</v>
      </c>
      <c r="AX4283" s="10">
        <v>1.7463705023528653E-4</v>
      </c>
      <c r="AY4283" s="10">
        <v>0</v>
      </c>
      <c r="AZ4283" s="10" t="s">
        <v>33</v>
      </c>
      <c r="BA4283" s="10">
        <v>4289</v>
      </c>
      <c r="BB4283" s="10" t="s">
        <v>33</v>
      </c>
      <c r="BC4283" s="10">
        <v>4226</v>
      </c>
      <c r="BE4283" s="10" t="s">
        <v>33</v>
      </c>
      <c r="BF4283" s="10" t="s">
        <v>33</v>
      </c>
      <c r="BG4283" s="10" t="s">
        <v>33</v>
      </c>
      <c r="BR4283" s="10" t="s">
        <v>1085</v>
      </c>
      <c r="BS4283" s="11">
        <v>10.491762523537881</v>
      </c>
      <c r="BT4283" s="11">
        <v>185.09365919324091</v>
      </c>
      <c r="BU4283" s="10">
        <v>4283</v>
      </c>
    </row>
    <row r="4284" spans="1:73" s="10" customFormat="1" x14ac:dyDescent="0.45">
      <c r="A4284" s="10" t="s">
        <v>33</v>
      </c>
      <c r="B4284" s="10" t="s">
        <v>33</v>
      </c>
      <c r="C4284" s="10">
        <v>1099</v>
      </c>
      <c r="D4284" s="10" t="s">
        <v>33</v>
      </c>
      <c r="E4284" s="10">
        <v>4283</v>
      </c>
      <c r="F4284" s="10">
        <v>185</v>
      </c>
      <c r="G4284" s="10">
        <v>0</v>
      </c>
      <c r="H4284" s="10">
        <v>74</v>
      </c>
      <c r="I4284" s="10">
        <v>2.7054655487682112E-4</v>
      </c>
      <c r="J4284" s="10" t="s">
        <v>33</v>
      </c>
      <c r="K4284" s="10" t="s">
        <v>1149</v>
      </c>
      <c r="L4284" s="10" t="s">
        <v>33</v>
      </c>
      <c r="M4284" s="10">
        <v>1.5491933384829668</v>
      </c>
      <c r="N4284" s="10">
        <v>1.5491933384829668</v>
      </c>
      <c r="O4284" s="10">
        <v>1.5491933384829668</v>
      </c>
      <c r="Q4284" s="10">
        <v>1.5</v>
      </c>
      <c r="R4284" s="10">
        <v>1.6</v>
      </c>
      <c r="T4284" s="10">
        <v>0</v>
      </c>
      <c r="W4284" s="10">
        <v>0</v>
      </c>
      <c r="Y4284" s="10">
        <v>0</v>
      </c>
      <c r="AB4284" s="10">
        <v>0</v>
      </c>
      <c r="AE4284" s="10">
        <v>0</v>
      </c>
      <c r="AH4284" s="10">
        <v>1</v>
      </c>
      <c r="AQ4284" s="10">
        <v>1.1623786166284726</v>
      </c>
      <c r="AR4284" s="10">
        <v>2.8151269943085619</v>
      </c>
      <c r="AS4284" s="10">
        <v>4.5005759884198469</v>
      </c>
      <c r="AT4284" s="10">
        <v>27.315897490769107</v>
      </c>
      <c r="AU4284" s="10">
        <v>50.245428990558381</v>
      </c>
      <c r="AV4284" s="10">
        <v>47.936729090266304</v>
      </c>
      <c r="AW4284" s="10">
        <v>125.4980555715938</v>
      </c>
      <c r="AX4284" s="10" t="s">
        <v>33</v>
      </c>
      <c r="AY4284" s="10">
        <v>0</v>
      </c>
      <c r="AZ4284" s="10" t="s">
        <v>33</v>
      </c>
      <c r="BA4284" s="10" t="s">
        <v>33</v>
      </c>
      <c r="BB4284" s="10">
        <v>4283</v>
      </c>
      <c r="BC4284" s="10">
        <v>185</v>
      </c>
      <c r="BE4284" s="10" t="s">
        <v>1085</v>
      </c>
      <c r="BF4284" s="10" t="s">
        <v>4675</v>
      </c>
      <c r="BG4284" s="10">
        <v>7.8596731497740109E-4</v>
      </c>
      <c r="BR4284" s="10" t="s">
        <v>33</v>
      </c>
      <c r="BS4284" s="11" t="s">
        <v>33</v>
      </c>
      <c r="BT4284" s="11" t="s">
        <v>33</v>
      </c>
      <c r="BU4284" s="10">
        <v>4284</v>
      </c>
    </row>
    <row r="4285" spans="1:73" s="10" customFormat="1" x14ac:dyDescent="0.45">
      <c r="A4285" s="10" t="s">
        <v>33</v>
      </c>
      <c r="B4285" s="10" t="s">
        <v>33</v>
      </c>
      <c r="C4285" s="10">
        <v>1099</v>
      </c>
      <c r="D4285" s="10" t="s">
        <v>33</v>
      </c>
      <c r="E4285" s="10">
        <v>4283</v>
      </c>
      <c r="F4285" s="10">
        <v>170</v>
      </c>
      <c r="G4285" s="10">
        <v>0</v>
      </c>
      <c r="H4285" s="10">
        <v>70</v>
      </c>
      <c r="I4285" s="10">
        <v>4.2777166326124491E-5</v>
      </c>
      <c r="J4285" s="10" t="s">
        <v>33</v>
      </c>
      <c r="K4285" s="10" t="s">
        <v>1114</v>
      </c>
      <c r="L4285" s="10" t="s">
        <v>33</v>
      </c>
      <c r="M4285" s="10">
        <v>0.2449489742783178</v>
      </c>
      <c r="N4285" s="10">
        <v>0.2449489742783178</v>
      </c>
      <c r="O4285" s="10">
        <v>0.2449489742783178</v>
      </c>
      <c r="Q4285" s="10">
        <v>0.2</v>
      </c>
      <c r="R4285" s="10">
        <v>0.3</v>
      </c>
      <c r="T4285" s="10">
        <v>0</v>
      </c>
      <c r="W4285" s="10">
        <v>0</v>
      </c>
      <c r="Y4285" s="10">
        <v>0</v>
      </c>
      <c r="AB4285" s="10">
        <v>0</v>
      </c>
      <c r="AE4285" s="10">
        <v>0</v>
      </c>
      <c r="AH4285" s="10">
        <v>1</v>
      </c>
      <c r="AQ4285" s="10">
        <v>4.2321738191722212E-2</v>
      </c>
      <c r="AR4285" s="10">
        <v>0.26861304281830378</v>
      </c>
      <c r="AS4285" s="10">
        <v>0.32997956319630101</v>
      </c>
      <c r="AT4285" s="10">
        <v>0.99456084750547202</v>
      </c>
      <c r="AU4285" s="10">
        <v>3.52054482759891</v>
      </c>
      <c r="AV4285" s="10">
        <v>3.33571077023463</v>
      </c>
      <c r="AW4285" s="10">
        <v>7.8508164453390119</v>
      </c>
      <c r="AX4285" s="10" t="s">
        <v>33</v>
      </c>
      <c r="AY4285" s="10">
        <v>0</v>
      </c>
      <c r="AZ4285" s="10" t="s">
        <v>33</v>
      </c>
      <c r="BA4285" s="10" t="s">
        <v>33</v>
      </c>
      <c r="BB4285" s="10">
        <v>4283</v>
      </c>
      <c r="BC4285" s="10">
        <v>170</v>
      </c>
      <c r="BE4285" s="10" t="s">
        <v>1085</v>
      </c>
      <c r="BF4285" s="10" t="s">
        <v>4676</v>
      </c>
      <c r="BG4285" s="10">
        <v>5.7626657554530323E-5</v>
      </c>
      <c r="BR4285" s="10" t="s">
        <v>33</v>
      </c>
      <c r="BS4285" s="11" t="s">
        <v>33</v>
      </c>
      <c r="BT4285" s="11" t="s">
        <v>33</v>
      </c>
      <c r="BU4285" s="10">
        <v>4285</v>
      </c>
    </row>
    <row r="4286" spans="1:73" s="10" customFormat="1" x14ac:dyDescent="0.45">
      <c r="A4286" s="10" t="s">
        <v>33</v>
      </c>
      <c r="B4286" s="10" t="s">
        <v>33</v>
      </c>
      <c r="C4286" s="10">
        <v>1099</v>
      </c>
      <c r="D4286" s="10" t="s">
        <v>33</v>
      </c>
      <c r="E4286" s="10">
        <v>4283</v>
      </c>
      <c r="F4286" s="10">
        <v>4402</v>
      </c>
      <c r="G4286" s="10">
        <v>2.1023789053761371E-9</v>
      </c>
      <c r="H4286" s="10">
        <v>1100</v>
      </c>
      <c r="I4286" s="10">
        <v>4.2777166326124491E-5</v>
      </c>
      <c r="J4286" s="10" t="s">
        <v>33</v>
      </c>
      <c r="K4286" s="10" t="s">
        <v>1151</v>
      </c>
      <c r="L4286" s="10" t="s">
        <v>33</v>
      </c>
      <c r="M4286" s="10">
        <v>0.2449489742783178</v>
      </c>
      <c r="N4286" s="10">
        <v>0.2449489742783178</v>
      </c>
      <c r="O4286" s="10">
        <v>0.2449489742783178</v>
      </c>
      <c r="Q4286" s="10">
        <v>0.2</v>
      </c>
      <c r="R4286" s="10">
        <v>0.3</v>
      </c>
      <c r="T4286" s="10">
        <v>0</v>
      </c>
      <c r="W4286" s="10">
        <v>0</v>
      </c>
      <c r="Y4286" s="10">
        <v>0</v>
      </c>
      <c r="AB4286" s="10">
        <v>0</v>
      </c>
      <c r="AE4286" s="10">
        <v>0</v>
      </c>
      <c r="AH4286" s="10">
        <v>1</v>
      </c>
      <c r="AQ4286" s="10">
        <v>1.7320508075688777E-2</v>
      </c>
      <c r="AR4286" s="10">
        <v>5.8738502991762795E-2</v>
      </c>
      <c r="AS4286" s="10">
        <v>8.3853239701511512E-2</v>
      </c>
      <c r="AT4286" s="10">
        <v>0.40703193977868624</v>
      </c>
      <c r="AU4286" s="10">
        <v>0.23289976051941316</v>
      </c>
      <c r="AV4286" s="10">
        <v>0.42976766911297032</v>
      </c>
      <c r="AW4286" s="10">
        <v>1.0696993694110697</v>
      </c>
      <c r="AX4286" s="10" t="s">
        <v>33</v>
      </c>
      <c r="AY4286" s="10">
        <v>0</v>
      </c>
      <c r="AZ4286" s="10" t="s">
        <v>33</v>
      </c>
      <c r="BA4286" s="10" t="s">
        <v>33</v>
      </c>
      <c r="BB4286" s="10">
        <v>4283</v>
      </c>
      <c r="BC4286" s="10">
        <v>4402</v>
      </c>
      <c r="BE4286" s="10" t="s">
        <v>1085</v>
      </c>
      <c r="BF4286" s="10" t="s">
        <v>1150</v>
      </c>
      <c r="BG4286" s="10">
        <v>1.4643882434144389E-5</v>
      </c>
      <c r="BR4286" s="10" t="s">
        <v>33</v>
      </c>
      <c r="BS4286" s="11" t="s">
        <v>33</v>
      </c>
      <c r="BT4286" s="11" t="s">
        <v>33</v>
      </c>
      <c r="BU4286" s="10">
        <v>4286</v>
      </c>
    </row>
    <row r="4287" spans="1:73" s="10" customFormat="1" x14ac:dyDescent="0.45">
      <c r="A4287" s="10" t="s">
        <v>33</v>
      </c>
      <c r="B4287" s="10" t="s">
        <v>33</v>
      </c>
      <c r="C4287" s="10">
        <v>1100</v>
      </c>
      <c r="D4287" s="10" t="s">
        <v>33</v>
      </c>
      <c r="E4287" s="10">
        <v>4283</v>
      </c>
      <c r="F4287" s="10">
        <v>615</v>
      </c>
      <c r="G4287" s="10">
        <v>0</v>
      </c>
      <c r="H4287" s="10">
        <v>189</v>
      </c>
      <c r="I4287" s="10">
        <v>2.469740849355737E-6</v>
      </c>
      <c r="J4287" s="10" t="s">
        <v>33</v>
      </c>
      <c r="K4287" s="10" t="s">
        <v>1127</v>
      </c>
      <c r="L4287" s="10" t="s">
        <v>33</v>
      </c>
      <c r="M4287" s="10">
        <v>1.4142135623730951E-2</v>
      </c>
      <c r="N4287" s="10">
        <v>1.4142135623730951E-2</v>
      </c>
      <c r="O4287" s="10">
        <v>1.4142135623730951E-2</v>
      </c>
      <c r="Q4287" s="10">
        <v>0.01</v>
      </c>
      <c r="R4287" s="10">
        <v>0.02</v>
      </c>
      <c r="T4287" s="10">
        <v>0</v>
      </c>
      <c r="W4287" s="10">
        <v>0</v>
      </c>
      <c r="Y4287" s="10">
        <v>0</v>
      </c>
      <c r="AB4287" s="10">
        <v>0</v>
      </c>
      <c r="AE4287" s="10">
        <v>0</v>
      </c>
      <c r="AH4287" s="10">
        <v>1</v>
      </c>
      <c r="AQ4287" s="10">
        <v>0.58182271102848537</v>
      </c>
      <c r="AR4287" s="10">
        <v>0.54929797000454994</v>
      </c>
      <c r="AS4287" s="10">
        <v>1.3929409009958538</v>
      </c>
      <c r="AT4287" s="10">
        <v>13.672833709169407</v>
      </c>
      <c r="AU4287" s="10">
        <v>1.784372890682584</v>
      </c>
      <c r="AV4287" s="10">
        <v>6.4222290752084152</v>
      </c>
      <c r="AW4287" s="10">
        <v>21.879435675060407</v>
      </c>
      <c r="AX4287" s="10" t="s">
        <v>33</v>
      </c>
      <c r="AY4287" s="10">
        <v>0</v>
      </c>
      <c r="AZ4287" s="10" t="s">
        <v>33</v>
      </c>
      <c r="BA4287" s="10" t="s">
        <v>33</v>
      </c>
      <c r="BB4287" s="10">
        <v>4283</v>
      </c>
      <c r="BC4287" s="10">
        <v>615</v>
      </c>
      <c r="BE4287" s="10" t="s">
        <v>1085</v>
      </c>
      <c r="BF4287" s="10" t="s">
        <v>4677</v>
      </c>
      <c r="BG4287" s="10">
        <v>2.4325909010199819E-4</v>
      </c>
      <c r="BR4287" s="10" t="s">
        <v>33</v>
      </c>
      <c r="BS4287" s="11" t="s">
        <v>33</v>
      </c>
      <c r="BT4287" s="11" t="s">
        <v>33</v>
      </c>
      <c r="BU4287" s="10">
        <v>4287</v>
      </c>
    </row>
    <row r="4288" spans="1:73" s="10" customFormat="1" x14ac:dyDescent="0.45">
      <c r="A4288" s="10" t="s">
        <v>33</v>
      </c>
      <c r="B4288" s="10" t="s">
        <v>33</v>
      </c>
      <c r="C4288" s="10">
        <v>1100</v>
      </c>
      <c r="D4288" s="10" t="s">
        <v>33</v>
      </c>
      <c r="E4288" s="10">
        <v>4283</v>
      </c>
      <c r="F4288" s="10">
        <v>1102</v>
      </c>
      <c r="G4288" s="10">
        <v>0</v>
      </c>
      <c r="H4288" s="10">
        <v>288</v>
      </c>
      <c r="I4288" s="10">
        <v>6.0496048778294925E-5</v>
      </c>
      <c r="J4288" s="10" t="s">
        <v>33</v>
      </c>
      <c r="K4288" s="10" t="s">
        <v>1152</v>
      </c>
      <c r="L4288" s="10" t="s">
        <v>33</v>
      </c>
      <c r="M4288" s="10">
        <v>0.34641016151377546</v>
      </c>
      <c r="N4288" s="10">
        <v>0.34641016151377546</v>
      </c>
      <c r="O4288" s="10">
        <v>0.34641016151377546</v>
      </c>
      <c r="Q4288" s="10">
        <v>0.3</v>
      </c>
      <c r="R4288" s="10">
        <v>0.4</v>
      </c>
      <c r="T4288" s="10">
        <v>0</v>
      </c>
      <c r="W4288" s="10">
        <v>0</v>
      </c>
      <c r="Y4288" s="10">
        <v>0</v>
      </c>
      <c r="AB4288" s="10">
        <v>0</v>
      </c>
      <c r="AE4288" s="10">
        <v>0</v>
      </c>
      <c r="AH4288" s="10">
        <v>1</v>
      </c>
      <c r="AQ4288" s="10">
        <v>0.14696938456699069</v>
      </c>
      <c r="AR4288" s="10">
        <v>0.11932249215360373</v>
      </c>
      <c r="AS4288" s="10">
        <v>0.33242809977574023</v>
      </c>
      <c r="AT4288" s="10">
        <v>3.4537805373242811</v>
      </c>
      <c r="AU4288" s="10">
        <v>2.9388977933912579</v>
      </c>
      <c r="AV4288" s="10">
        <v>0.17941423127612846</v>
      </c>
      <c r="AW4288" s="10">
        <v>6.572092561991667</v>
      </c>
      <c r="AX4288" s="10" t="s">
        <v>33</v>
      </c>
      <c r="AY4288" s="10">
        <v>0</v>
      </c>
      <c r="AZ4288" s="10" t="s">
        <v>33</v>
      </c>
      <c r="BA4288" s="10" t="s">
        <v>33</v>
      </c>
      <c r="BB4288" s="10">
        <v>4283</v>
      </c>
      <c r="BC4288" s="10">
        <v>1102</v>
      </c>
      <c r="BE4288" s="10" t="s">
        <v>1085</v>
      </c>
      <c r="BF4288" s="10" t="s">
        <v>4678</v>
      </c>
      <c r="BG4288" s="10">
        <v>5.805426276015679E-5</v>
      </c>
      <c r="BR4288" s="10" t="s">
        <v>33</v>
      </c>
      <c r="BS4288" s="11" t="s">
        <v>33</v>
      </c>
      <c r="BT4288" s="11" t="s">
        <v>33</v>
      </c>
      <c r="BU4288" s="10">
        <v>4288</v>
      </c>
    </row>
    <row r="4289" spans="1:73" s="10" customFormat="1" x14ac:dyDescent="0.45">
      <c r="A4289" s="10">
        <v>1081</v>
      </c>
      <c r="B4289" s="10">
        <v>4227</v>
      </c>
      <c r="C4289" s="10">
        <v>1100</v>
      </c>
      <c r="D4289" s="10">
        <v>4296</v>
      </c>
      <c r="E4289" s="10" t="s">
        <v>33</v>
      </c>
      <c r="F4289" s="10">
        <v>4227</v>
      </c>
      <c r="G4289" s="10">
        <v>0</v>
      </c>
      <c r="H4289" s="10" t="s">
        <v>33</v>
      </c>
      <c r="I4289" s="10">
        <v>4.0420622818204266E-5</v>
      </c>
      <c r="J4289" s="10" t="s">
        <v>1087</v>
      </c>
      <c r="L4289" s="10">
        <v>1</v>
      </c>
      <c r="M4289" s="10" t="s">
        <v>33</v>
      </c>
      <c r="N4289" s="10">
        <v>1</v>
      </c>
      <c r="O4289" s="10">
        <v>1</v>
      </c>
      <c r="Q4289" s="10">
        <v>1</v>
      </c>
      <c r="T4289" s="10">
        <v>2.4494897427831779</v>
      </c>
      <c r="U4289" s="10">
        <v>2</v>
      </c>
      <c r="V4289" s="10">
        <v>3</v>
      </c>
      <c r="W4289" s="10">
        <v>2.2768399153212333</v>
      </c>
      <c r="X4289" s="10" t="s">
        <v>1148</v>
      </c>
      <c r="Y4289" s="10">
        <v>0.63245553203367588</v>
      </c>
      <c r="Z4289" s="10">
        <v>0.5</v>
      </c>
      <c r="AA4289" s="10">
        <v>0.8</v>
      </c>
      <c r="AB4289" s="10">
        <v>7.5957909397244476</v>
      </c>
      <c r="AC4289" s="10">
        <v>1.25</v>
      </c>
      <c r="AE4289" s="10">
        <v>0</v>
      </c>
      <c r="AH4289" s="10">
        <v>1</v>
      </c>
      <c r="AQ4289" s="10">
        <v>4.4376526827432086</v>
      </c>
      <c r="AR4289" s="10">
        <v>9.0657423307030136</v>
      </c>
      <c r="AS4289" s="10">
        <v>15.500338720680666</v>
      </c>
      <c r="AT4289" s="10">
        <v>104.2848380444654</v>
      </c>
      <c r="AU4289" s="10">
        <v>63.125977109253164</v>
      </c>
      <c r="AV4289" s="10">
        <v>136.82772390763097</v>
      </c>
      <c r="AW4289" s="10">
        <v>304.23853906134957</v>
      </c>
      <c r="AX4289" s="10">
        <v>4.0420622818204266E-5</v>
      </c>
      <c r="AY4289" s="10">
        <v>0</v>
      </c>
      <c r="AZ4289" s="10" t="s">
        <v>33</v>
      </c>
      <c r="BA4289" s="10">
        <v>4296</v>
      </c>
      <c r="BB4289" s="10" t="s">
        <v>33</v>
      </c>
      <c r="BC4289" s="10">
        <v>4227</v>
      </c>
      <c r="BE4289" s="10" t="s">
        <v>33</v>
      </c>
      <c r="BF4289" s="10" t="s">
        <v>33</v>
      </c>
      <c r="BG4289" s="10" t="s">
        <v>33</v>
      </c>
      <c r="BR4289" s="10" t="s">
        <v>1087</v>
      </c>
      <c r="BS4289" s="11">
        <v>15.500338720680666</v>
      </c>
      <c r="BT4289" s="11">
        <v>304.23853906134957</v>
      </c>
      <c r="BU4289" s="10">
        <v>4289</v>
      </c>
    </row>
    <row r="4290" spans="1:73" s="10" customFormat="1" x14ac:dyDescent="0.45">
      <c r="A4290" s="10" t="s">
        <v>33</v>
      </c>
      <c r="B4290" s="10" t="s">
        <v>33</v>
      </c>
      <c r="C4290" s="10">
        <v>1100</v>
      </c>
      <c r="D4290" s="10" t="s">
        <v>33</v>
      </c>
      <c r="E4290" s="10">
        <v>4289</v>
      </c>
      <c r="F4290" s="10">
        <v>185</v>
      </c>
      <c r="G4290" s="10">
        <v>0</v>
      </c>
      <c r="H4290" s="10">
        <v>74</v>
      </c>
      <c r="I4290" s="10">
        <v>5.2391115070585961E-5</v>
      </c>
      <c r="J4290" s="10" t="s">
        <v>33</v>
      </c>
      <c r="K4290" s="10" t="s">
        <v>1149</v>
      </c>
      <c r="L4290" s="10" t="s">
        <v>33</v>
      </c>
      <c r="M4290" s="10">
        <v>1.2961481396815719</v>
      </c>
      <c r="N4290" s="10">
        <v>1.2961481396815719</v>
      </c>
      <c r="O4290" s="10">
        <v>1.2961481396815719</v>
      </c>
      <c r="Q4290" s="10">
        <v>1.2</v>
      </c>
      <c r="R4290" s="10">
        <v>1.4</v>
      </c>
      <c r="T4290" s="10">
        <v>0</v>
      </c>
      <c r="W4290" s="10">
        <v>0</v>
      </c>
      <c r="Y4290" s="10">
        <v>0</v>
      </c>
      <c r="AB4290" s="10">
        <v>0</v>
      </c>
      <c r="AE4290" s="10">
        <v>0</v>
      </c>
      <c r="AH4290" s="10">
        <v>1</v>
      </c>
      <c r="AQ4290" s="10">
        <v>0.97251572423101984</v>
      </c>
      <c r="AR4290" s="10">
        <v>2.3553042257549937</v>
      </c>
      <c r="AS4290" s="10">
        <v>3.7654520258899726</v>
      </c>
      <c r="AT4290" s="10">
        <v>22.854119519428966</v>
      </c>
      <c r="AU4290" s="10">
        <v>42.038341952456577</v>
      </c>
      <c r="AV4290" s="10">
        <v>40.106745032618996</v>
      </c>
      <c r="AW4290" s="10">
        <v>104.99920650450454</v>
      </c>
      <c r="AX4290" s="10" t="s">
        <v>33</v>
      </c>
      <c r="AY4290" s="10">
        <v>0</v>
      </c>
      <c r="AZ4290" s="10" t="s">
        <v>33</v>
      </c>
      <c r="BA4290" s="10" t="s">
        <v>33</v>
      </c>
      <c r="BB4290" s="10">
        <v>4289</v>
      </c>
      <c r="BC4290" s="10">
        <v>185</v>
      </c>
      <c r="BE4290" s="10" t="s">
        <v>1087</v>
      </c>
      <c r="BF4290" s="10" t="s">
        <v>4679</v>
      </c>
      <c r="BG4290" s="10">
        <v>1.5220191607854172E-4</v>
      </c>
      <c r="BR4290" s="10" t="s">
        <v>33</v>
      </c>
      <c r="BS4290" s="11" t="s">
        <v>33</v>
      </c>
      <c r="BT4290" s="11" t="s">
        <v>33</v>
      </c>
      <c r="BU4290" s="10">
        <v>4290</v>
      </c>
    </row>
    <row r="4291" spans="1:73" s="10" customFormat="1" x14ac:dyDescent="0.45">
      <c r="A4291" s="10" t="s">
        <v>33</v>
      </c>
      <c r="B4291" s="10" t="s">
        <v>33</v>
      </c>
      <c r="C4291" s="10">
        <v>1100</v>
      </c>
      <c r="D4291" s="10" t="s">
        <v>33</v>
      </c>
      <c r="E4291" s="10">
        <v>4289</v>
      </c>
      <c r="F4291" s="10">
        <v>348</v>
      </c>
      <c r="G4291" s="10">
        <v>0</v>
      </c>
      <c r="H4291" s="10">
        <v>125</v>
      </c>
      <c r="I4291" s="10">
        <v>9.900990099009903E-6</v>
      </c>
      <c r="J4291" s="10" t="s">
        <v>33</v>
      </c>
      <c r="K4291" s="10" t="s">
        <v>1041</v>
      </c>
      <c r="L4291" s="10" t="s">
        <v>33</v>
      </c>
      <c r="M4291" s="10">
        <v>0.2449489742783178</v>
      </c>
      <c r="N4291" s="10">
        <v>0.2449489742783178</v>
      </c>
      <c r="O4291" s="10">
        <v>0.2449489742783178</v>
      </c>
      <c r="Q4291" s="10">
        <v>0.2</v>
      </c>
      <c r="R4291" s="10">
        <v>0.3</v>
      </c>
      <c r="T4291" s="10">
        <v>0</v>
      </c>
      <c r="W4291" s="10">
        <v>0</v>
      </c>
      <c r="Y4291" s="10">
        <v>0</v>
      </c>
      <c r="AB4291" s="10">
        <v>0</v>
      </c>
      <c r="AE4291" s="10">
        <v>0</v>
      </c>
      <c r="AH4291" s="10">
        <v>1</v>
      </c>
      <c r="AQ4291" s="10">
        <v>0.63333489136303811</v>
      </c>
      <c r="AR4291" s="10">
        <v>2.0249679038499693</v>
      </c>
      <c r="AS4291" s="10">
        <v>2.9433034963263744</v>
      </c>
      <c r="AT4291" s="10">
        <v>14.883369947031396</v>
      </c>
      <c r="AU4291" s="10">
        <v>4.6642972174594686</v>
      </c>
      <c r="AV4291" s="10">
        <v>74.257945612855437</v>
      </c>
      <c r="AW4291" s="10">
        <v>93.805612777346298</v>
      </c>
      <c r="AX4291" s="10" t="s">
        <v>33</v>
      </c>
      <c r="AY4291" s="10">
        <v>0</v>
      </c>
      <c r="AZ4291" s="10" t="s">
        <v>33</v>
      </c>
      <c r="BA4291" s="10" t="s">
        <v>33</v>
      </c>
      <c r="BB4291" s="10">
        <v>4289</v>
      </c>
      <c r="BC4291" s="10">
        <v>348</v>
      </c>
      <c r="BE4291" s="10" t="s">
        <v>1087</v>
      </c>
      <c r="BF4291" s="10" t="s">
        <v>4680</v>
      </c>
      <c r="BG4291" s="10">
        <v>1.1897016046451024E-4</v>
      </c>
      <c r="BR4291" s="10" t="s">
        <v>33</v>
      </c>
      <c r="BS4291" s="11" t="s">
        <v>33</v>
      </c>
      <c r="BT4291" s="11" t="s">
        <v>33</v>
      </c>
      <c r="BU4291" s="10">
        <v>4291</v>
      </c>
    </row>
    <row r="4292" spans="1:73" s="10" customFormat="1" x14ac:dyDescent="0.45">
      <c r="A4292" s="10" t="s">
        <v>33</v>
      </c>
      <c r="B4292" s="10" t="s">
        <v>33</v>
      </c>
      <c r="C4292" s="10">
        <v>1100</v>
      </c>
      <c r="D4292" s="10" t="s">
        <v>33</v>
      </c>
      <c r="E4292" s="10">
        <v>4289</v>
      </c>
      <c r="F4292" s="10">
        <v>478</v>
      </c>
      <c r="G4292" s="10">
        <v>0</v>
      </c>
      <c r="H4292" s="10">
        <v>160</v>
      </c>
      <c r="I4292" s="10">
        <v>2.8581696494535941E-6</v>
      </c>
      <c r="J4292" s="10" t="s">
        <v>33</v>
      </c>
      <c r="K4292" s="10" t="s">
        <v>1153</v>
      </c>
      <c r="L4292" s="10" t="s">
        <v>33</v>
      </c>
      <c r="M4292" s="10">
        <v>7.0710678118654766E-2</v>
      </c>
      <c r="N4292" s="10">
        <v>7.0710678118654766E-2</v>
      </c>
      <c r="O4292" s="10">
        <v>7.0710678118654766E-2</v>
      </c>
      <c r="Q4292" s="10">
        <v>0.05</v>
      </c>
      <c r="R4292" s="10">
        <v>0.1</v>
      </c>
      <c r="T4292" s="10">
        <v>0</v>
      </c>
      <c r="W4292" s="10">
        <v>0</v>
      </c>
      <c r="Y4292" s="10">
        <v>0</v>
      </c>
      <c r="AB4292" s="10">
        <v>0</v>
      </c>
      <c r="AE4292" s="10">
        <v>0</v>
      </c>
      <c r="AH4292" s="10">
        <v>1</v>
      </c>
      <c r="AQ4292" s="10">
        <v>0.23787785742840875</v>
      </c>
      <c r="AR4292" s="10">
        <v>0.90612006632663278</v>
      </c>
      <c r="AS4292" s="10">
        <v>1.2510429595978254</v>
      </c>
      <c r="AT4292" s="10">
        <v>5.5901296495676061</v>
      </c>
      <c r="AU4292" s="10">
        <v>4.3953594957042954</v>
      </c>
      <c r="AV4292" s="10">
        <v>19.75821311258245</v>
      </c>
      <c r="AW4292" s="10">
        <v>29.743702257854352</v>
      </c>
      <c r="AX4292" s="10" t="s">
        <v>33</v>
      </c>
      <c r="AY4292" s="10">
        <v>0</v>
      </c>
      <c r="AZ4292" s="10" t="s">
        <v>33</v>
      </c>
      <c r="BA4292" s="10" t="s">
        <v>33</v>
      </c>
      <c r="BB4292" s="10">
        <v>4289</v>
      </c>
      <c r="BC4292" s="10">
        <v>478</v>
      </c>
      <c r="BE4292" s="10" t="s">
        <v>1087</v>
      </c>
      <c r="BF4292" s="10" t="s">
        <v>4681</v>
      </c>
      <c r="BG4292" s="10">
        <v>5.0567935599273659E-5</v>
      </c>
      <c r="BR4292" s="10" t="s">
        <v>33</v>
      </c>
      <c r="BS4292" s="11" t="s">
        <v>33</v>
      </c>
      <c r="BT4292" s="11" t="s">
        <v>33</v>
      </c>
      <c r="BU4292" s="10">
        <v>4292</v>
      </c>
    </row>
    <row r="4293" spans="1:73" s="10" customFormat="1" x14ac:dyDescent="0.45">
      <c r="A4293" s="10" t="s">
        <v>33</v>
      </c>
      <c r="B4293" s="10" t="s">
        <v>33</v>
      </c>
      <c r="C4293" s="10">
        <v>1100</v>
      </c>
      <c r="D4293" s="10" t="s">
        <v>33</v>
      </c>
      <c r="E4293" s="10">
        <v>4289</v>
      </c>
      <c r="F4293" s="10">
        <v>170</v>
      </c>
      <c r="G4293" s="10">
        <v>0</v>
      </c>
      <c r="H4293" s="10">
        <v>70</v>
      </c>
      <c r="I4293" s="10">
        <v>5.7163392989071882E-6</v>
      </c>
      <c r="J4293" s="10" t="s">
        <v>33</v>
      </c>
      <c r="K4293" s="10" t="s">
        <v>1114</v>
      </c>
      <c r="L4293" s="10" t="s">
        <v>33</v>
      </c>
      <c r="M4293" s="10">
        <v>0.14142135623730953</v>
      </c>
      <c r="N4293" s="10">
        <v>0.14142135623730953</v>
      </c>
      <c r="O4293" s="10">
        <v>0.14142135623730953</v>
      </c>
      <c r="Q4293" s="10">
        <v>0.1</v>
      </c>
      <c r="R4293" s="10">
        <v>0.2</v>
      </c>
      <c r="T4293" s="10">
        <v>0</v>
      </c>
      <c r="W4293" s="10">
        <v>0</v>
      </c>
      <c r="Y4293" s="10">
        <v>0</v>
      </c>
      <c r="AB4293" s="10">
        <v>0</v>
      </c>
      <c r="AE4293" s="10">
        <v>0</v>
      </c>
      <c r="AH4293" s="10">
        <v>1</v>
      </c>
      <c r="AQ4293" s="10">
        <v>2.4434466937563688E-2</v>
      </c>
      <c r="AR4293" s="10">
        <v>0.1550838125789922</v>
      </c>
      <c r="AS4293" s="10">
        <v>0.19051378963845955</v>
      </c>
      <c r="AT4293" s="10">
        <v>0.57420997303274668</v>
      </c>
      <c r="AU4293" s="10">
        <v>2.0325875039083758</v>
      </c>
      <c r="AV4293" s="10">
        <v>1.925873511133698</v>
      </c>
      <c r="AW4293" s="10">
        <v>4.5326709880748206</v>
      </c>
      <c r="AX4293" s="10" t="s">
        <v>33</v>
      </c>
      <c r="AY4293" s="10">
        <v>0</v>
      </c>
      <c r="AZ4293" s="10" t="s">
        <v>33</v>
      </c>
      <c r="BA4293" s="10" t="s">
        <v>33</v>
      </c>
      <c r="BB4293" s="10">
        <v>4289</v>
      </c>
      <c r="BC4293" s="10">
        <v>170</v>
      </c>
      <c r="BE4293" s="10" t="s">
        <v>1087</v>
      </c>
      <c r="BF4293" s="10" t="s">
        <v>4682</v>
      </c>
      <c r="BG4293" s="10">
        <v>7.7006860326428853E-6</v>
      </c>
      <c r="BR4293" s="10" t="s">
        <v>33</v>
      </c>
      <c r="BS4293" s="11" t="s">
        <v>33</v>
      </c>
      <c r="BT4293" s="11" t="s">
        <v>33</v>
      </c>
      <c r="BU4293" s="10">
        <v>4293</v>
      </c>
    </row>
    <row r="4294" spans="1:73" s="10" customFormat="1" x14ac:dyDescent="0.45">
      <c r="A4294" s="10" t="s">
        <v>33</v>
      </c>
      <c r="B4294" s="10" t="s">
        <v>33</v>
      </c>
      <c r="C4294" s="10">
        <v>1100</v>
      </c>
      <c r="D4294" s="10" t="s">
        <v>33</v>
      </c>
      <c r="E4294" s="10">
        <v>4289</v>
      </c>
      <c r="F4294" s="10">
        <v>24</v>
      </c>
      <c r="G4294" s="10">
        <v>0</v>
      </c>
      <c r="H4294" s="10">
        <v>11</v>
      </c>
      <c r="I4294" s="10">
        <v>2.5564246509619925E-5</v>
      </c>
      <c r="J4294" s="10" t="s">
        <v>33</v>
      </c>
      <c r="K4294" s="10" t="s">
        <v>1011</v>
      </c>
      <c r="L4294" s="10" t="s">
        <v>33</v>
      </c>
      <c r="M4294" s="10">
        <v>0.63245553203367599</v>
      </c>
      <c r="N4294" s="10">
        <v>0.63245553203367599</v>
      </c>
      <c r="O4294" s="10">
        <v>6.324555320336759</v>
      </c>
      <c r="Q4294" s="10">
        <v>5</v>
      </c>
      <c r="R4294" s="10">
        <v>8</v>
      </c>
      <c r="S4294" s="10">
        <v>90</v>
      </c>
      <c r="T4294" s="10">
        <v>0</v>
      </c>
      <c r="W4294" s="10">
        <v>0</v>
      </c>
      <c r="Y4294" s="10">
        <v>0</v>
      </c>
      <c r="AB4294" s="10">
        <v>0</v>
      </c>
      <c r="AE4294" s="10">
        <v>0</v>
      </c>
      <c r="AH4294" s="10">
        <v>1</v>
      </c>
      <c r="AQ4294" s="10">
        <v>0</v>
      </c>
      <c r="AR4294" s="10">
        <v>0</v>
      </c>
      <c r="AS4294" s="10">
        <v>0</v>
      </c>
      <c r="AT4294" s="10">
        <v>0</v>
      </c>
      <c r="AU4294" s="10">
        <v>0</v>
      </c>
      <c r="AV4294" s="10">
        <v>0.63245553203367599</v>
      </c>
      <c r="AW4294" s="10">
        <v>0.63245553203367599</v>
      </c>
      <c r="AX4294" s="10" t="s">
        <v>33</v>
      </c>
      <c r="AY4294" s="10">
        <v>0</v>
      </c>
      <c r="AZ4294" s="10" t="s">
        <v>33</v>
      </c>
      <c r="BA4294" s="10" t="s">
        <v>33</v>
      </c>
      <c r="BB4294" s="10">
        <v>4289</v>
      </c>
      <c r="BC4294" s="10">
        <v>24</v>
      </c>
      <c r="BE4294" s="10" t="s">
        <v>1087</v>
      </c>
      <c r="BF4294" s="10" t="s">
        <v>4683</v>
      </c>
      <c r="BG4294" s="10">
        <v>0</v>
      </c>
      <c r="BR4294" s="10" t="s">
        <v>33</v>
      </c>
      <c r="BS4294" s="11" t="s">
        <v>33</v>
      </c>
      <c r="BT4294" s="11" t="s">
        <v>33</v>
      </c>
      <c r="BU4294" s="10">
        <v>4294</v>
      </c>
    </row>
    <row r="4295" spans="1:73" s="10" customFormat="1" x14ac:dyDescent="0.45">
      <c r="A4295" s="10" t="s">
        <v>33</v>
      </c>
      <c r="B4295" s="10" t="s">
        <v>33</v>
      </c>
      <c r="C4295" s="10">
        <v>1100</v>
      </c>
      <c r="D4295" s="10" t="s">
        <v>33</v>
      </c>
      <c r="E4295" s="10">
        <v>4289</v>
      </c>
      <c r="F4295" s="10">
        <v>1102</v>
      </c>
      <c r="G4295" s="10">
        <v>0</v>
      </c>
      <c r="H4295" s="10">
        <v>288</v>
      </c>
      <c r="I4295" s="10">
        <v>1.1432678597814376E-5</v>
      </c>
      <c r="J4295" s="10" t="s">
        <v>33</v>
      </c>
      <c r="K4295" s="10" t="s">
        <v>1152</v>
      </c>
      <c r="L4295" s="10" t="s">
        <v>33</v>
      </c>
      <c r="M4295" s="10">
        <v>0.28284271247461906</v>
      </c>
      <c r="N4295" s="10">
        <v>0.28284271247461906</v>
      </c>
      <c r="O4295" s="10">
        <v>0.28284271247461906</v>
      </c>
      <c r="Q4295" s="10">
        <v>0.2</v>
      </c>
      <c r="R4295" s="10">
        <v>0.4</v>
      </c>
      <c r="T4295" s="10">
        <v>0</v>
      </c>
      <c r="W4295" s="10">
        <v>0</v>
      </c>
      <c r="Y4295" s="10">
        <v>0</v>
      </c>
      <c r="AB4295" s="10">
        <v>0</v>
      </c>
      <c r="AE4295" s="10">
        <v>0</v>
      </c>
      <c r="AH4295" s="10">
        <v>1</v>
      </c>
      <c r="AQ4295" s="10">
        <v>0.12000000000000002</v>
      </c>
      <c r="AR4295" s="10">
        <v>9.7426406871192875E-2</v>
      </c>
      <c r="AS4295" s="10">
        <v>0.2714264068711929</v>
      </c>
      <c r="AT4295" s="10">
        <v>2.8200000000000007</v>
      </c>
      <c r="AU4295" s="10">
        <v>2.3996000000000013</v>
      </c>
      <c r="AV4295" s="10">
        <v>0.14649110640673521</v>
      </c>
      <c r="AW4295" s="10">
        <v>5.3660911064067367</v>
      </c>
      <c r="AX4295" s="10" t="s">
        <v>33</v>
      </c>
      <c r="AY4295" s="10">
        <v>0</v>
      </c>
      <c r="AZ4295" s="10" t="s">
        <v>33</v>
      </c>
      <c r="BA4295" s="10" t="s">
        <v>33</v>
      </c>
      <c r="BB4295" s="10">
        <v>4289</v>
      </c>
      <c r="BC4295" s="10">
        <v>1102</v>
      </c>
      <c r="BE4295" s="10" t="s">
        <v>1087</v>
      </c>
      <c r="BF4295" s="10" t="s">
        <v>4684</v>
      </c>
      <c r="BG4295" s="10">
        <v>1.0971224415040935E-5</v>
      </c>
      <c r="BR4295" s="10" t="s">
        <v>33</v>
      </c>
      <c r="BS4295" s="11" t="s">
        <v>33</v>
      </c>
      <c r="BT4295" s="11" t="s">
        <v>33</v>
      </c>
      <c r="BU4295" s="10">
        <v>4295</v>
      </c>
    </row>
    <row r="4296" spans="1:73" s="10" customFormat="1" x14ac:dyDescent="0.45">
      <c r="A4296" s="10">
        <v>1082</v>
      </c>
      <c r="B4296" s="10">
        <v>4228</v>
      </c>
      <c r="C4296" s="10">
        <v>1100</v>
      </c>
      <c r="D4296" s="10">
        <v>4303</v>
      </c>
      <c r="E4296" s="10" t="s">
        <v>33</v>
      </c>
      <c r="F4296" s="10">
        <v>4228</v>
      </c>
      <c r="G4296" s="10">
        <v>0</v>
      </c>
      <c r="H4296" s="10" t="s">
        <v>33</v>
      </c>
      <c r="I4296" s="10">
        <v>7.3797623019795042E-6</v>
      </c>
      <c r="J4296" s="10" t="s">
        <v>1089</v>
      </c>
      <c r="L4296" s="10">
        <v>1</v>
      </c>
      <c r="M4296" s="10" t="s">
        <v>33</v>
      </c>
      <c r="N4296" s="10">
        <v>1</v>
      </c>
      <c r="O4296" s="10">
        <v>1</v>
      </c>
      <c r="Q4296" s="10">
        <v>1</v>
      </c>
      <c r="T4296" s="10">
        <v>6.324555320336759</v>
      </c>
      <c r="U4296" s="10">
        <v>5</v>
      </c>
      <c r="V4296" s="10">
        <v>8</v>
      </c>
      <c r="W4296" s="10">
        <v>1.0182337649086286</v>
      </c>
      <c r="X4296" s="10" t="s">
        <v>1148</v>
      </c>
      <c r="Y4296" s="10">
        <v>0.28284271247461906</v>
      </c>
      <c r="Z4296" s="10">
        <v>0.2</v>
      </c>
      <c r="AA4296" s="10">
        <v>0.4</v>
      </c>
      <c r="AB4296" s="10">
        <v>3.3969409768201748</v>
      </c>
      <c r="AC4296" s="10">
        <v>0.4</v>
      </c>
      <c r="AE4296" s="10">
        <v>0</v>
      </c>
      <c r="AH4296" s="10">
        <v>1</v>
      </c>
      <c r="AQ4296" s="10">
        <v>11.573194986329604</v>
      </c>
      <c r="AR4296" s="10">
        <v>26.096302477471053</v>
      </c>
      <c r="AS4296" s="10">
        <v>42.877435207648979</v>
      </c>
      <c r="AT4296" s="10">
        <v>271.97008217874571</v>
      </c>
      <c r="AU4296" s="10">
        <v>98.600542634128757</v>
      </c>
      <c r="AV4296" s="10">
        <v>495.91312721251023</v>
      </c>
      <c r="AW4296" s="10">
        <v>866.48375202538477</v>
      </c>
      <c r="AX4296" s="10">
        <v>7.3797623019795042E-6</v>
      </c>
      <c r="AY4296" s="10">
        <v>0</v>
      </c>
      <c r="AZ4296" s="10" t="s">
        <v>33</v>
      </c>
      <c r="BA4296" s="10">
        <v>4303</v>
      </c>
      <c r="BB4296" s="10" t="s">
        <v>33</v>
      </c>
      <c r="BC4296" s="10">
        <v>4228</v>
      </c>
      <c r="BE4296" s="10" t="s">
        <v>33</v>
      </c>
      <c r="BF4296" s="10" t="s">
        <v>33</v>
      </c>
      <c r="BG4296" s="10" t="s">
        <v>33</v>
      </c>
      <c r="BR4296" s="10" t="s">
        <v>1089</v>
      </c>
      <c r="BS4296" s="11">
        <v>42.877435207648979</v>
      </c>
      <c r="BT4296" s="11">
        <v>866.48375202538477</v>
      </c>
      <c r="BU4296" s="10">
        <v>4296</v>
      </c>
    </row>
    <row r="4297" spans="1:73" s="10" customFormat="1" x14ac:dyDescent="0.45">
      <c r="A4297" s="10" t="s">
        <v>33</v>
      </c>
      <c r="B4297" s="10" t="s">
        <v>33</v>
      </c>
      <c r="C4297" s="10">
        <v>1100</v>
      </c>
      <c r="D4297" s="10" t="s">
        <v>33</v>
      </c>
      <c r="E4297" s="10">
        <v>4296</v>
      </c>
      <c r="F4297" s="10">
        <v>478</v>
      </c>
      <c r="G4297" s="10">
        <v>0</v>
      </c>
      <c r="H4297" s="10">
        <v>160</v>
      </c>
      <c r="I4297" s="10">
        <v>1.0305277225079866E-5</v>
      </c>
      <c r="J4297" s="10" t="s">
        <v>33</v>
      </c>
      <c r="K4297" s="10" t="s">
        <v>1153</v>
      </c>
      <c r="L4297" s="10" t="s">
        <v>33</v>
      </c>
      <c r="M4297" s="10">
        <v>1.3964240043768943</v>
      </c>
      <c r="N4297" s="10">
        <v>1.3964240043768943</v>
      </c>
      <c r="O4297" s="10">
        <v>1.3964240043768943</v>
      </c>
      <c r="Q4297" s="10">
        <v>1.3</v>
      </c>
      <c r="R4297" s="10">
        <v>1.5</v>
      </c>
      <c r="T4297" s="10">
        <v>0</v>
      </c>
      <c r="W4297" s="10">
        <v>0</v>
      </c>
      <c r="Y4297" s="10">
        <v>0</v>
      </c>
      <c r="AB4297" s="10">
        <v>0</v>
      </c>
      <c r="AE4297" s="10">
        <v>0</v>
      </c>
      <c r="AH4297" s="10">
        <v>1</v>
      </c>
      <c r="AQ4297" s="10">
        <v>4.6977112801176748</v>
      </c>
      <c r="AR4297" s="10">
        <v>17.894437518232159</v>
      </c>
      <c r="AS4297" s="10">
        <v>24.706118874402787</v>
      </c>
      <c r="AT4297" s="10">
        <v>110.39621508276535</v>
      </c>
      <c r="AU4297" s="10">
        <v>86.80139507880267</v>
      </c>
      <c r="AV4297" s="10">
        <v>390.19344472564853</v>
      </c>
      <c r="AW4297" s="10">
        <v>587.39105488721657</v>
      </c>
      <c r="AX4297" s="10" t="s">
        <v>33</v>
      </c>
      <c r="AY4297" s="10">
        <v>0</v>
      </c>
      <c r="AZ4297" s="10" t="s">
        <v>33</v>
      </c>
      <c r="BA4297" s="10" t="s">
        <v>33</v>
      </c>
      <c r="BB4297" s="10">
        <v>4296</v>
      </c>
      <c r="BC4297" s="10">
        <v>478</v>
      </c>
      <c r="BE4297" s="10" t="s">
        <v>1089</v>
      </c>
      <c r="BF4297" s="10" t="s">
        <v>4685</v>
      </c>
      <c r="BG4297" s="10">
        <v>1.8232528469754199E-4</v>
      </c>
      <c r="BR4297" s="10" t="s">
        <v>33</v>
      </c>
      <c r="BS4297" s="11" t="s">
        <v>33</v>
      </c>
      <c r="BT4297" s="11" t="s">
        <v>33</v>
      </c>
      <c r="BU4297" s="10">
        <v>4297</v>
      </c>
    </row>
    <row r="4298" spans="1:73" s="10" customFormat="1" x14ac:dyDescent="0.45">
      <c r="A4298" s="10" t="s">
        <v>33</v>
      </c>
      <c r="B4298" s="10" t="s">
        <v>33</v>
      </c>
      <c r="C4298" s="10">
        <v>1100</v>
      </c>
      <c r="D4298" s="10" t="s">
        <v>33</v>
      </c>
      <c r="E4298" s="10">
        <v>4296</v>
      </c>
      <c r="F4298" s="10">
        <v>348</v>
      </c>
      <c r="G4298" s="10">
        <v>0</v>
      </c>
      <c r="H4298" s="10">
        <v>125</v>
      </c>
      <c r="I4298" s="10">
        <v>1.0436559934549109E-6</v>
      </c>
      <c r="J4298" s="10" t="s">
        <v>33</v>
      </c>
      <c r="K4298" s="10" t="s">
        <v>1041</v>
      </c>
      <c r="L4298" s="10" t="s">
        <v>33</v>
      </c>
      <c r="M4298" s="10">
        <v>0.14142135623730953</v>
      </c>
      <c r="N4298" s="10">
        <v>0.14142135623730953</v>
      </c>
      <c r="O4298" s="10">
        <v>0.14142135623730953</v>
      </c>
      <c r="Q4298" s="10">
        <v>0.1</v>
      </c>
      <c r="R4298" s="10">
        <v>0.2</v>
      </c>
      <c r="T4298" s="10">
        <v>0</v>
      </c>
      <c r="W4298" s="10">
        <v>0</v>
      </c>
      <c r="Y4298" s="10">
        <v>0</v>
      </c>
      <c r="AB4298" s="10">
        <v>0</v>
      </c>
      <c r="AE4298" s="10">
        <v>0</v>
      </c>
      <c r="AH4298" s="10">
        <v>1</v>
      </c>
      <c r="AQ4298" s="10">
        <v>0.3656560700156325</v>
      </c>
      <c r="AR4298" s="10">
        <v>1.1691157643881323</v>
      </c>
      <c r="AS4298" s="10">
        <v>1.6993170659107992</v>
      </c>
      <c r="AT4298" s="10">
        <v>8.592917645367363</v>
      </c>
      <c r="AU4298" s="10">
        <v>2.6929332540806472</v>
      </c>
      <c r="AV4298" s="10">
        <v>42.872844889050683</v>
      </c>
      <c r="AW4298" s="10">
        <v>54.15869578849869</v>
      </c>
      <c r="AX4298" s="10" t="s">
        <v>33</v>
      </c>
      <c r="AY4298" s="10">
        <v>0</v>
      </c>
      <c r="AZ4298" s="10" t="s">
        <v>33</v>
      </c>
      <c r="BA4298" s="10" t="s">
        <v>33</v>
      </c>
      <c r="BB4298" s="10">
        <v>4296</v>
      </c>
      <c r="BC4298" s="10">
        <v>348</v>
      </c>
      <c r="BE4298" s="10" t="s">
        <v>1089</v>
      </c>
      <c r="BF4298" s="10" t="s">
        <v>4686</v>
      </c>
      <c r="BG4298" s="10">
        <v>1.2540556022118937E-5</v>
      </c>
      <c r="BR4298" s="10" t="s">
        <v>33</v>
      </c>
      <c r="BS4298" s="11" t="s">
        <v>33</v>
      </c>
      <c r="BT4298" s="11" t="s">
        <v>33</v>
      </c>
      <c r="BU4298" s="10">
        <v>4298</v>
      </c>
    </row>
    <row r="4299" spans="1:73" s="10" customFormat="1" x14ac:dyDescent="0.45">
      <c r="A4299" s="10" t="s">
        <v>33</v>
      </c>
      <c r="B4299" s="10" t="s">
        <v>33</v>
      </c>
      <c r="C4299" s="10">
        <v>1100</v>
      </c>
      <c r="D4299" s="10" t="s">
        <v>33</v>
      </c>
      <c r="E4299" s="10">
        <v>4296</v>
      </c>
      <c r="F4299" s="10">
        <v>185</v>
      </c>
      <c r="G4299" s="10">
        <v>0</v>
      </c>
      <c r="H4299" s="10">
        <v>74</v>
      </c>
      <c r="I4299" s="10">
        <v>5.2182799672745544E-7</v>
      </c>
      <c r="J4299" s="10" t="s">
        <v>33</v>
      </c>
      <c r="K4299" s="10" t="s">
        <v>1149</v>
      </c>
      <c r="L4299" s="10" t="s">
        <v>33</v>
      </c>
      <c r="M4299" s="10">
        <v>7.0710678118654766E-2</v>
      </c>
      <c r="N4299" s="10">
        <v>7.0710678118654766E-2</v>
      </c>
      <c r="O4299" s="10">
        <v>7.0710678118654766E-2</v>
      </c>
      <c r="Q4299" s="10">
        <v>0.05</v>
      </c>
      <c r="R4299" s="10">
        <v>0.1</v>
      </c>
      <c r="T4299" s="10">
        <v>0</v>
      </c>
      <c r="W4299" s="10">
        <v>0</v>
      </c>
      <c r="Y4299" s="10">
        <v>0</v>
      </c>
      <c r="AB4299" s="10">
        <v>0</v>
      </c>
      <c r="AE4299" s="10">
        <v>0</v>
      </c>
      <c r="AH4299" s="10">
        <v>1</v>
      </c>
      <c r="AQ4299" s="10">
        <v>5.3055082390755348E-2</v>
      </c>
      <c r="AR4299" s="10">
        <v>0.12849237975204308</v>
      </c>
      <c r="AS4299" s="10">
        <v>0.20542224921863833</v>
      </c>
      <c r="AT4299" s="10">
        <v>1.2467944361827508</v>
      </c>
      <c r="AU4299" s="10">
        <v>2.2933795724710713</v>
      </c>
      <c r="AV4299" s="10">
        <v>2.1880023213127466</v>
      </c>
      <c r="AW4299" s="10">
        <v>5.7281763299665691</v>
      </c>
      <c r="AX4299" s="10" t="s">
        <v>33</v>
      </c>
      <c r="AY4299" s="10">
        <v>0</v>
      </c>
      <c r="AZ4299" s="10" t="s">
        <v>33</v>
      </c>
      <c r="BA4299" s="10" t="s">
        <v>33</v>
      </c>
      <c r="BB4299" s="10">
        <v>4296</v>
      </c>
      <c r="BC4299" s="10">
        <v>185</v>
      </c>
      <c r="BE4299" s="10" t="s">
        <v>1089</v>
      </c>
      <c r="BF4299" s="10" t="s">
        <v>4687</v>
      </c>
      <c r="BG4299" s="10">
        <v>1.5159673707715458E-6</v>
      </c>
      <c r="BR4299" s="10" t="s">
        <v>33</v>
      </c>
      <c r="BS4299" s="11" t="s">
        <v>33</v>
      </c>
      <c r="BT4299" s="11" t="s">
        <v>33</v>
      </c>
      <c r="BU4299" s="10">
        <v>4299</v>
      </c>
    </row>
    <row r="4300" spans="1:73" s="10" customFormat="1" x14ac:dyDescent="0.45">
      <c r="A4300" s="10" t="s">
        <v>33</v>
      </c>
      <c r="B4300" s="10" t="s">
        <v>33</v>
      </c>
      <c r="C4300" s="10">
        <v>1100</v>
      </c>
      <c r="D4300" s="10" t="s">
        <v>33</v>
      </c>
      <c r="E4300" s="10">
        <v>4296</v>
      </c>
      <c r="F4300" s="10">
        <v>555</v>
      </c>
      <c r="G4300" s="10">
        <v>0</v>
      </c>
      <c r="H4300" s="10">
        <v>175</v>
      </c>
      <c r="I4300" s="10">
        <v>1.6501650165016501E-7</v>
      </c>
      <c r="J4300" s="10" t="s">
        <v>33</v>
      </c>
      <c r="K4300" s="10" t="s">
        <v>1154</v>
      </c>
      <c r="L4300" s="10" t="s">
        <v>33</v>
      </c>
      <c r="M4300" s="10">
        <v>2.2360679774997897E-2</v>
      </c>
      <c r="N4300" s="10">
        <v>2.2360679774997897E-2</v>
      </c>
      <c r="O4300" s="10">
        <v>2.2360679774997897E-2</v>
      </c>
      <c r="Q4300" s="10">
        <v>0.01</v>
      </c>
      <c r="R4300" s="10">
        <v>0.05</v>
      </c>
      <c r="T4300" s="10">
        <v>0</v>
      </c>
      <c r="W4300" s="10">
        <v>0</v>
      </c>
      <c r="Y4300" s="10">
        <v>0</v>
      </c>
      <c r="AB4300" s="10">
        <v>0</v>
      </c>
      <c r="AE4300" s="10">
        <v>0</v>
      </c>
      <c r="AH4300" s="10">
        <v>1</v>
      </c>
      <c r="AQ4300" s="10">
        <v>0</v>
      </c>
      <c r="AR4300" s="10">
        <v>5.3110547370294006</v>
      </c>
      <c r="AS4300" s="10">
        <v>5.3110547370294006</v>
      </c>
      <c r="AT4300" s="10">
        <v>0</v>
      </c>
      <c r="AU4300" s="10">
        <v>0</v>
      </c>
      <c r="AV4300" s="10">
        <v>59.549407414524715</v>
      </c>
      <c r="AW4300" s="10">
        <v>59.549407414524715</v>
      </c>
      <c r="AX4300" s="10" t="s">
        <v>33</v>
      </c>
      <c r="AY4300" s="10">
        <v>0</v>
      </c>
      <c r="AZ4300" s="10" t="s">
        <v>33</v>
      </c>
      <c r="BA4300" s="10" t="s">
        <v>33</v>
      </c>
      <c r="BB4300" s="10">
        <v>4296</v>
      </c>
      <c r="BC4300" s="10">
        <v>555</v>
      </c>
      <c r="BE4300" s="10" t="s">
        <v>1089</v>
      </c>
      <c r="BF4300" s="10" t="s">
        <v>4688</v>
      </c>
      <c r="BG4300" s="10">
        <v>3.9194321532079239E-5</v>
      </c>
      <c r="BR4300" s="10" t="s">
        <v>33</v>
      </c>
      <c r="BS4300" s="11" t="s">
        <v>33</v>
      </c>
      <c r="BT4300" s="11" t="s">
        <v>33</v>
      </c>
      <c r="BU4300" s="10">
        <v>4300</v>
      </c>
    </row>
    <row r="4301" spans="1:73" s="10" customFormat="1" x14ac:dyDescent="0.45">
      <c r="A4301" s="10" t="s">
        <v>33</v>
      </c>
      <c r="B4301" s="10" t="s">
        <v>33</v>
      </c>
      <c r="C4301" s="10">
        <v>1100</v>
      </c>
      <c r="D4301" s="10" t="s">
        <v>33</v>
      </c>
      <c r="E4301" s="10">
        <v>4296</v>
      </c>
      <c r="F4301" s="10">
        <v>170</v>
      </c>
      <c r="G4301" s="10">
        <v>0</v>
      </c>
      <c r="H4301" s="10">
        <v>70</v>
      </c>
      <c r="I4301" s="10">
        <v>5.2182799672745544E-7</v>
      </c>
      <c r="J4301" s="10" t="s">
        <v>33</v>
      </c>
      <c r="K4301" s="10" t="s">
        <v>1114</v>
      </c>
      <c r="L4301" s="10" t="s">
        <v>33</v>
      </c>
      <c r="M4301" s="10">
        <v>7.0710678118654766E-2</v>
      </c>
      <c r="N4301" s="10">
        <v>7.0710678118654766E-2</v>
      </c>
      <c r="O4301" s="10">
        <v>7.0710678118654766E-2</v>
      </c>
      <c r="Q4301" s="10">
        <v>0.05</v>
      </c>
      <c r="R4301" s="10">
        <v>0.1</v>
      </c>
      <c r="T4301" s="10">
        <v>0</v>
      </c>
      <c r="W4301" s="10">
        <v>0</v>
      </c>
      <c r="Y4301" s="10">
        <v>0</v>
      </c>
      <c r="AB4301" s="10">
        <v>0</v>
      </c>
      <c r="AE4301" s="10">
        <v>0</v>
      </c>
      <c r="AH4301" s="10">
        <v>1</v>
      </c>
      <c r="AQ4301" s="10">
        <v>1.2217233468781844E-2</v>
      </c>
      <c r="AR4301" s="10">
        <v>7.7541906289496101E-2</v>
      </c>
      <c r="AS4301" s="10">
        <v>9.5256894819229776E-2</v>
      </c>
      <c r="AT4301" s="10">
        <v>0.28710498651637334</v>
      </c>
      <c r="AU4301" s="10">
        <v>1.0162937519541879</v>
      </c>
      <c r="AV4301" s="10">
        <v>0.96293675556684899</v>
      </c>
      <c r="AW4301" s="10">
        <v>2.2663354940374103</v>
      </c>
      <c r="AX4301" s="10" t="s">
        <v>33</v>
      </c>
      <c r="AY4301" s="10">
        <v>0</v>
      </c>
      <c r="AZ4301" s="10" t="s">
        <v>33</v>
      </c>
      <c r="BA4301" s="10" t="s">
        <v>33</v>
      </c>
      <c r="BB4301" s="10">
        <v>4296</v>
      </c>
      <c r="BC4301" s="10">
        <v>170</v>
      </c>
      <c r="BE4301" s="10" t="s">
        <v>1089</v>
      </c>
      <c r="BF4301" s="10" t="s">
        <v>4689</v>
      </c>
      <c r="BG4301" s="10">
        <v>7.0297324139057865E-7</v>
      </c>
      <c r="BR4301" s="10" t="s">
        <v>33</v>
      </c>
      <c r="BS4301" s="11" t="s">
        <v>33</v>
      </c>
      <c r="BT4301" s="11" t="s">
        <v>33</v>
      </c>
      <c r="BU4301" s="10">
        <v>4301</v>
      </c>
    </row>
    <row r="4302" spans="1:73" s="10" customFormat="1" x14ac:dyDescent="0.45">
      <c r="A4302" s="10" t="s">
        <v>33</v>
      </c>
      <c r="B4302" s="10" t="s">
        <v>33</v>
      </c>
      <c r="C4302" s="10">
        <v>1100</v>
      </c>
      <c r="D4302" s="10" t="s">
        <v>33</v>
      </c>
      <c r="E4302" s="10">
        <v>4296</v>
      </c>
      <c r="F4302" s="10">
        <v>1102</v>
      </c>
      <c r="G4302" s="10">
        <v>0</v>
      </c>
      <c r="H4302" s="10">
        <v>288</v>
      </c>
      <c r="I4302" s="10">
        <v>2.0873119869098218E-6</v>
      </c>
      <c r="J4302" s="10" t="s">
        <v>33</v>
      </c>
      <c r="K4302" s="10" t="s">
        <v>1152</v>
      </c>
      <c r="L4302" s="10" t="s">
        <v>33</v>
      </c>
      <c r="M4302" s="10">
        <v>0.28284271247461906</v>
      </c>
      <c r="N4302" s="10">
        <v>0.28284271247461906</v>
      </c>
      <c r="O4302" s="10">
        <v>0.28284271247461906</v>
      </c>
      <c r="Q4302" s="10">
        <v>0.2</v>
      </c>
      <c r="R4302" s="10">
        <v>0.4</v>
      </c>
      <c r="T4302" s="10">
        <v>0</v>
      </c>
      <c r="W4302" s="10">
        <v>0</v>
      </c>
      <c r="Y4302" s="10">
        <v>0</v>
      </c>
      <c r="AB4302" s="10">
        <v>0</v>
      </c>
      <c r="AE4302" s="10">
        <v>0</v>
      </c>
      <c r="AH4302" s="10">
        <v>1</v>
      </c>
      <c r="AQ4302" s="10">
        <v>0.12000000000000002</v>
      </c>
      <c r="AR4302" s="10">
        <v>9.7426406871192875E-2</v>
      </c>
      <c r="AS4302" s="10">
        <v>0.2714264068711929</v>
      </c>
      <c r="AT4302" s="10">
        <v>2.8200000000000007</v>
      </c>
      <c r="AU4302" s="10">
        <v>2.3996000000000013</v>
      </c>
      <c r="AV4302" s="10">
        <v>0.14649110640673521</v>
      </c>
      <c r="AW4302" s="10">
        <v>5.3660911064067367</v>
      </c>
      <c r="AX4302" s="10" t="s">
        <v>33</v>
      </c>
      <c r="AY4302" s="10">
        <v>0</v>
      </c>
      <c r="AZ4302" s="10" t="s">
        <v>33</v>
      </c>
      <c r="BA4302" s="10" t="s">
        <v>33</v>
      </c>
      <c r="BB4302" s="10">
        <v>4296</v>
      </c>
      <c r="BC4302" s="10">
        <v>1102</v>
      </c>
      <c r="BE4302" s="10" t="s">
        <v>1089</v>
      </c>
      <c r="BF4302" s="10" t="s">
        <v>4690</v>
      </c>
      <c r="BG4302" s="10">
        <v>2.0030623651897799E-6</v>
      </c>
      <c r="BR4302" s="10" t="s">
        <v>33</v>
      </c>
      <c r="BS4302" s="11" t="s">
        <v>33</v>
      </c>
      <c r="BT4302" s="11" t="s">
        <v>33</v>
      </c>
      <c r="BU4302" s="10">
        <v>4302</v>
      </c>
    </row>
    <row r="4303" spans="1:73" s="10" customFormat="1" x14ac:dyDescent="0.45">
      <c r="A4303" s="10">
        <v>1083</v>
      </c>
      <c r="B4303" s="10">
        <v>4229</v>
      </c>
      <c r="C4303" s="10">
        <v>1100</v>
      </c>
      <c r="D4303" s="10">
        <v>4310</v>
      </c>
      <c r="E4303" s="10" t="s">
        <v>33</v>
      </c>
      <c r="F4303" s="10">
        <v>4229</v>
      </c>
      <c r="G4303" s="10" t="e">
        <v>#VALUE!</v>
      </c>
      <c r="H4303" s="10" t="s">
        <v>33</v>
      </c>
      <c r="I4303" s="10">
        <v>3.3003300330033009E-6</v>
      </c>
      <c r="J4303" s="10" t="s">
        <v>1091</v>
      </c>
      <c r="L4303" s="10">
        <v>1</v>
      </c>
      <c r="M4303" s="10" t="s">
        <v>33</v>
      </c>
      <c r="N4303" s="10">
        <v>1</v>
      </c>
      <c r="O4303" s="10">
        <v>1</v>
      </c>
      <c r="Q4303" s="10">
        <v>1</v>
      </c>
      <c r="T4303" s="10">
        <v>0.70710678118654757</v>
      </c>
      <c r="U4303" s="10">
        <v>0.5</v>
      </c>
      <c r="V4303" s="10">
        <v>1</v>
      </c>
      <c r="W4303" s="10">
        <v>1.4665394641809</v>
      </c>
      <c r="X4303" s="10" t="s">
        <v>1008</v>
      </c>
      <c r="Y4303" s="10">
        <v>0.14142135623730953</v>
      </c>
      <c r="Z4303" s="10">
        <v>0.1</v>
      </c>
      <c r="AA4303" s="10">
        <v>0.2</v>
      </c>
      <c r="AB4303" s="10">
        <v>16.967734321352399</v>
      </c>
      <c r="AE4303" s="10">
        <v>0</v>
      </c>
      <c r="AH4303" s="10">
        <v>1</v>
      </c>
      <c r="AQ4303" s="10">
        <v>3.440783346896553</v>
      </c>
      <c r="AR4303" s="10">
        <v>9.2628983377510821</v>
      </c>
      <c r="AS4303" s="10">
        <v>14.252034190751083</v>
      </c>
      <c r="AT4303" s="10">
        <v>80.858408652068988</v>
      </c>
      <c r="AU4303" s="10">
        <v>85.490838254335273</v>
      </c>
      <c r="AV4303" s="10">
        <v>76.181637756240264</v>
      </c>
      <c r="AW4303" s="10">
        <v>242.53088466264452</v>
      </c>
      <c r="AX4303" s="10">
        <v>3.3003300330033009E-6</v>
      </c>
      <c r="AY4303" s="10">
        <v>0</v>
      </c>
      <c r="AZ4303" s="10" t="s">
        <v>33</v>
      </c>
      <c r="BA4303" s="10">
        <v>4310</v>
      </c>
      <c r="BB4303" s="10" t="s">
        <v>33</v>
      </c>
      <c r="BC4303" s="10">
        <v>4229</v>
      </c>
      <c r="BE4303" s="10" t="s">
        <v>33</v>
      </c>
      <c r="BF4303" s="10" t="s">
        <v>33</v>
      </c>
      <c r="BG4303" s="10" t="s">
        <v>33</v>
      </c>
      <c r="BR4303" s="10" t="s">
        <v>1091</v>
      </c>
      <c r="BS4303" s="11">
        <v>14.252034190751083</v>
      </c>
      <c r="BT4303" s="11">
        <v>242.53088466264452</v>
      </c>
      <c r="BU4303" s="10">
        <v>4303</v>
      </c>
    </row>
    <row r="4304" spans="1:73" s="10" customFormat="1" x14ac:dyDescent="0.45">
      <c r="A4304" s="10" t="s">
        <v>33</v>
      </c>
      <c r="B4304" s="10" t="s">
        <v>33</v>
      </c>
      <c r="C4304" s="10">
        <v>1100</v>
      </c>
      <c r="D4304" s="10" t="s">
        <v>33</v>
      </c>
      <c r="E4304" s="10">
        <v>4303</v>
      </c>
      <c r="F4304" s="10">
        <v>4283</v>
      </c>
      <c r="G4304" s="10">
        <v>6.9385442421654699E-15</v>
      </c>
      <c r="H4304" s="10">
        <v>1080</v>
      </c>
      <c r="I4304" s="10">
        <v>3.3003300330033009E-6</v>
      </c>
      <c r="J4304" s="10" t="s">
        <v>33</v>
      </c>
      <c r="K4304" s="10" t="s">
        <v>1086</v>
      </c>
      <c r="L4304" s="10" t="s">
        <v>33</v>
      </c>
      <c r="M4304" s="10">
        <v>1</v>
      </c>
      <c r="N4304" s="10">
        <v>1</v>
      </c>
      <c r="O4304" s="10">
        <v>1</v>
      </c>
      <c r="Q4304" s="10">
        <v>1</v>
      </c>
      <c r="T4304" s="10">
        <v>0</v>
      </c>
      <c r="W4304" s="10">
        <v>0</v>
      </c>
      <c r="Y4304" s="10">
        <v>0</v>
      </c>
      <c r="AB4304" s="10">
        <v>0</v>
      </c>
      <c r="AE4304" s="10">
        <v>0</v>
      </c>
      <c r="AH4304" s="10">
        <v>1</v>
      </c>
      <c r="AQ4304" s="10">
        <v>2.5424209368013213</v>
      </c>
      <c r="AR4304" s="10">
        <v>6.8052521651759648</v>
      </c>
      <c r="AS4304" s="10">
        <v>10.491762523537881</v>
      </c>
      <c r="AT4304" s="10">
        <v>59.746892014831047</v>
      </c>
      <c r="AU4304" s="10">
        <v>67.042916342311429</v>
      </c>
      <c r="AV4304" s="10">
        <v>58.303850836098441</v>
      </c>
      <c r="AW4304" s="10">
        <v>185.09365919324091</v>
      </c>
      <c r="AX4304" s="10" t="s">
        <v>33</v>
      </c>
      <c r="AY4304" s="10">
        <v>0</v>
      </c>
      <c r="AZ4304" s="10" t="s">
        <v>33</v>
      </c>
      <c r="BA4304" s="10" t="s">
        <v>33</v>
      </c>
      <c r="BB4304" s="10">
        <v>4303</v>
      </c>
      <c r="BC4304" s="10">
        <v>4283</v>
      </c>
      <c r="BE4304" s="10" t="s">
        <v>1091</v>
      </c>
      <c r="BF4304" s="10" t="s">
        <v>4691</v>
      </c>
      <c r="BG4304" s="10">
        <v>3.4626278955570567E-5</v>
      </c>
      <c r="BR4304" s="10" t="s">
        <v>33</v>
      </c>
      <c r="BS4304" s="11" t="s">
        <v>33</v>
      </c>
      <c r="BT4304" s="11" t="s">
        <v>33</v>
      </c>
      <c r="BU4304" s="10">
        <v>4304</v>
      </c>
    </row>
    <row r="4305" spans="1:73" s="10" customFormat="1" x14ac:dyDescent="0.45">
      <c r="A4305" s="10" t="s">
        <v>33</v>
      </c>
      <c r="B4305" s="10" t="s">
        <v>33</v>
      </c>
      <c r="C4305" s="10">
        <v>1100</v>
      </c>
      <c r="D4305" s="10" t="s">
        <v>33</v>
      </c>
      <c r="E4305" s="10">
        <v>4303</v>
      </c>
      <c r="F4305" s="10">
        <v>3912</v>
      </c>
      <c r="G4305" s="10" t="e">
        <v>#VALUE!</v>
      </c>
      <c r="H4305" s="10">
        <v>1016</v>
      </c>
      <c r="I4305" s="10">
        <v>1.278212325480996E-7</v>
      </c>
      <c r="J4305" s="10" t="s">
        <v>33</v>
      </c>
      <c r="K4305" s="10" t="s">
        <v>1156</v>
      </c>
      <c r="L4305" s="10" t="s">
        <v>33</v>
      </c>
      <c r="M4305" s="10">
        <v>3.8729833462074169E-2</v>
      </c>
      <c r="N4305" s="10">
        <v>3.8729833462074169E-2</v>
      </c>
      <c r="O4305" s="10">
        <v>3.8729833462074169E-2</v>
      </c>
      <c r="Q4305" s="10">
        <v>0.03</v>
      </c>
      <c r="R4305" s="10">
        <v>0.05</v>
      </c>
      <c r="T4305" s="10">
        <v>0</v>
      </c>
      <c r="W4305" s="10">
        <v>0</v>
      </c>
      <c r="Y4305" s="10">
        <v>0</v>
      </c>
      <c r="AB4305" s="10">
        <v>0</v>
      </c>
      <c r="AE4305" s="10">
        <v>0</v>
      </c>
      <c r="AH4305" s="10">
        <v>1</v>
      </c>
      <c r="AQ4305" s="10">
        <v>0.11563286835593836</v>
      </c>
      <c r="AR4305" s="10">
        <v>0.3495224532622081</v>
      </c>
      <c r="AS4305" s="10">
        <v>0.51719011237831869</v>
      </c>
      <c r="AT4305" s="10">
        <v>2.7173724063645515</v>
      </c>
      <c r="AU4305" s="10">
        <v>1.1035569955828128</v>
      </c>
      <c r="AV4305" s="10">
        <v>3.2136941309833826</v>
      </c>
      <c r="AW4305" s="10">
        <v>7.0346235329307465</v>
      </c>
      <c r="AX4305" s="10" t="s">
        <v>33</v>
      </c>
      <c r="AY4305" s="10">
        <v>0</v>
      </c>
      <c r="AZ4305" s="10" t="s">
        <v>33</v>
      </c>
      <c r="BA4305" s="10" t="s">
        <v>33</v>
      </c>
      <c r="BB4305" s="10">
        <v>4303</v>
      </c>
      <c r="BC4305" s="10">
        <v>3912</v>
      </c>
      <c r="BE4305" s="10" t="s">
        <v>1091</v>
      </c>
      <c r="BF4305" s="10" t="s">
        <v>4692</v>
      </c>
      <c r="BG4305" s="10">
        <v>1.7068980606545175E-6</v>
      </c>
      <c r="BR4305" s="10" t="s">
        <v>33</v>
      </c>
      <c r="BS4305" s="11" t="s">
        <v>33</v>
      </c>
      <c r="BT4305" s="11" t="s">
        <v>33</v>
      </c>
      <c r="BU4305" s="10">
        <v>4305</v>
      </c>
    </row>
    <row r="4306" spans="1:73" s="10" customFormat="1" x14ac:dyDescent="0.45">
      <c r="A4306" s="10" t="s">
        <v>33</v>
      </c>
      <c r="B4306" s="10" t="s">
        <v>33</v>
      </c>
      <c r="C4306" s="10">
        <v>1100</v>
      </c>
      <c r="D4306" s="10" t="s">
        <v>33</v>
      </c>
      <c r="E4306" s="10">
        <v>4303</v>
      </c>
      <c r="F4306" s="10">
        <v>4406</v>
      </c>
      <c r="G4306" s="10" t="e">
        <v>#VALUE!</v>
      </c>
      <c r="H4306" s="10">
        <v>1101</v>
      </c>
      <c r="I4306" s="10">
        <v>4.6673714929805126E-8</v>
      </c>
      <c r="J4306" s="10" t="s">
        <v>33</v>
      </c>
      <c r="K4306" s="10" t="s">
        <v>1158</v>
      </c>
      <c r="L4306" s="10" t="s">
        <v>33</v>
      </c>
      <c r="M4306" s="10">
        <v>1.4142135623730951E-2</v>
      </c>
      <c r="N4306" s="10">
        <v>1.4142135623730951E-2</v>
      </c>
      <c r="O4306" s="10">
        <v>1.4142135623730951E-2</v>
      </c>
      <c r="Q4306" s="10">
        <v>0.01</v>
      </c>
      <c r="R4306" s="10">
        <v>0.02</v>
      </c>
      <c r="T4306" s="10">
        <v>0</v>
      </c>
      <c r="W4306" s="10">
        <v>0</v>
      </c>
      <c r="Y4306" s="10">
        <v>0</v>
      </c>
      <c r="AB4306" s="10">
        <v>0</v>
      </c>
      <c r="AE4306" s="10">
        <v>0</v>
      </c>
      <c r="AH4306" s="10">
        <v>1</v>
      </c>
      <c r="AQ4306" s="10">
        <v>4.590260571913622E-3</v>
      </c>
      <c r="AR4306" s="10">
        <v>7.2293244044154631E-2</v>
      </c>
      <c r="AS4306" s="10">
        <v>7.8949121873429381E-2</v>
      </c>
      <c r="AT4306" s="10">
        <v>0.10787112343997012</v>
      </c>
      <c r="AU4306" s="10">
        <v>2.4006822388149097E-2</v>
      </c>
      <c r="AV4306" s="10">
        <v>1.3678373548199327</v>
      </c>
      <c r="AW4306" s="10">
        <v>1.4997153006480519</v>
      </c>
      <c r="AX4306" s="10" t="s">
        <v>33</v>
      </c>
      <c r="AY4306" s="10">
        <v>0</v>
      </c>
      <c r="AZ4306" s="10" t="s">
        <v>33</v>
      </c>
      <c r="BA4306" s="10" t="s">
        <v>33</v>
      </c>
      <c r="BB4306" s="10">
        <v>4303</v>
      </c>
      <c r="BC4306" s="10">
        <v>4406</v>
      </c>
      <c r="BE4306" s="10" t="s">
        <v>1091</v>
      </c>
      <c r="BF4306" s="10" t="s">
        <v>1157</v>
      </c>
      <c r="BG4306" s="10">
        <v>2.6055815799811682E-7</v>
      </c>
      <c r="BR4306" s="10" t="s">
        <v>33</v>
      </c>
      <c r="BS4306" s="11" t="s">
        <v>33</v>
      </c>
      <c r="BT4306" s="11" t="s">
        <v>33</v>
      </c>
      <c r="BU4306" s="10">
        <v>4306</v>
      </c>
    </row>
    <row r="4307" spans="1:73" s="10" customFormat="1" x14ac:dyDescent="0.45">
      <c r="A4307" s="10" t="s">
        <v>33</v>
      </c>
      <c r="B4307" s="10" t="s">
        <v>33</v>
      </c>
      <c r="C4307" s="10">
        <v>1101</v>
      </c>
      <c r="D4307" s="10" t="s">
        <v>33</v>
      </c>
      <c r="E4307" s="10">
        <v>4303</v>
      </c>
      <c r="F4307" s="10">
        <v>4411</v>
      </c>
      <c r="G4307" s="10" t="e">
        <v>#VALUE!</v>
      </c>
      <c r="H4307" s="10">
        <v>1102</v>
      </c>
      <c r="I4307" s="10">
        <v>4.6673714929805126E-8</v>
      </c>
      <c r="J4307" s="10" t="s">
        <v>33</v>
      </c>
      <c r="K4307" s="10" t="s">
        <v>1160</v>
      </c>
      <c r="L4307" s="10" t="s">
        <v>33</v>
      </c>
      <c r="M4307" s="10">
        <v>1.4142135623730951E-2</v>
      </c>
      <c r="N4307" s="10">
        <v>1.4142135623730951E-2</v>
      </c>
      <c r="O4307" s="10">
        <v>1.4142135623730951E-2</v>
      </c>
      <c r="Q4307" s="10">
        <v>0.01</v>
      </c>
      <c r="R4307" s="10">
        <v>0.02</v>
      </c>
      <c r="T4307" s="10">
        <v>0</v>
      </c>
      <c r="W4307" s="10">
        <v>0</v>
      </c>
      <c r="Y4307" s="10">
        <v>0</v>
      </c>
      <c r="AB4307" s="10">
        <v>0</v>
      </c>
      <c r="AE4307" s="10">
        <v>0</v>
      </c>
      <c r="AH4307" s="10">
        <v>1</v>
      </c>
      <c r="AQ4307" s="10">
        <v>7.1032499980832151E-2</v>
      </c>
      <c r="AR4307" s="10">
        <v>0.3142052355790626</v>
      </c>
      <c r="AS4307" s="10">
        <v>0.41720236055126925</v>
      </c>
      <c r="AT4307" s="10">
        <v>1.6692637495495555</v>
      </c>
      <c r="AU4307" s="10">
        <v>0.35262377270050227</v>
      </c>
      <c r="AV4307" s="10">
        <v>12.058876128607272</v>
      </c>
      <c r="AW4307" s="10">
        <v>14.08076365085733</v>
      </c>
      <c r="AX4307" s="10" t="s">
        <v>33</v>
      </c>
      <c r="AY4307" s="10">
        <v>0</v>
      </c>
      <c r="AZ4307" s="10" t="s">
        <v>33</v>
      </c>
      <c r="BA4307" s="10" t="s">
        <v>33</v>
      </c>
      <c r="BB4307" s="10">
        <v>4303</v>
      </c>
      <c r="BC4307" s="10">
        <v>4411</v>
      </c>
      <c r="BE4307" s="10" t="s">
        <v>1091</v>
      </c>
      <c r="BF4307" s="10" t="s">
        <v>1159</v>
      </c>
      <c r="BG4307" s="10">
        <v>1.3769054803672255E-6</v>
      </c>
      <c r="BR4307" s="10" t="s">
        <v>33</v>
      </c>
      <c r="BS4307" s="11" t="s">
        <v>33</v>
      </c>
      <c r="BT4307" s="11" t="s">
        <v>33</v>
      </c>
      <c r="BU4307" s="10">
        <v>4307</v>
      </c>
    </row>
    <row r="4308" spans="1:73" s="10" customFormat="1" x14ac:dyDescent="0.45">
      <c r="A4308" s="10" t="s">
        <v>33</v>
      </c>
      <c r="B4308" s="10" t="s">
        <v>33</v>
      </c>
      <c r="C4308" s="10">
        <v>1102</v>
      </c>
      <c r="D4308" s="10" t="s">
        <v>33</v>
      </c>
      <c r="E4308" s="10">
        <v>4303</v>
      </c>
      <c r="F4308" s="10">
        <v>104</v>
      </c>
      <c r="G4308" s="10">
        <v>0</v>
      </c>
      <c r="H4308" s="10">
        <v>46</v>
      </c>
      <c r="I4308" s="10">
        <v>4.6673714929805126E-8</v>
      </c>
      <c r="J4308" s="10" t="s">
        <v>33</v>
      </c>
      <c r="K4308" s="10" t="s">
        <v>1106</v>
      </c>
      <c r="L4308" s="10" t="s">
        <v>33</v>
      </c>
      <c r="M4308" s="10">
        <v>1.4142135623730951E-2</v>
      </c>
      <c r="N4308" s="10">
        <v>1.4142135623730951E-2</v>
      </c>
      <c r="O4308" s="10">
        <v>1.4142135623730951E-2</v>
      </c>
      <c r="Q4308" s="10">
        <v>0.01</v>
      </c>
      <c r="R4308" s="10">
        <v>0.02</v>
      </c>
      <c r="T4308" s="10">
        <v>0</v>
      </c>
      <c r="W4308" s="10">
        <v>0</v>
      </c>
      <c r="Y4308" s="10">
        <v>0</v>
      </c>
      <c r="AB4308" s="10">
        <v>0</v>
      </c>
      <c r="AE4308" s="10">
        <v>0</v>
      </c>
      <c r="AH4308" s="10">
        <v>1</v>
      </c>
      <c r="AQ4308" s="10">
        <v>0</v>
      </c>
      <c r="AR4308" s="10">
        <v>2.3791147382671431E-2</v>
      </c>
      <c r="AS4308" s="10">
        <v>2.3791147382671431E-2</v>
      </c>
      <c r="AT4308" s="10">
        <v>0</v>
      </c>
      <c r="AU4308" s="10">
        <v>0</v>
      </c>
      <c r="AV4308" s="10">
        <v>0.30017997794658546</v>
      </c>
      <c r="AW4308" s="10">
        <v>0.30017997794658546</v>
      </c>
      <c r="AX4308" s="10" t="s">
        <v>33</v>
      </c>
      <c r="AY4308" s="10">
        <v>0</v>
      </c>
      <c r="AZ4308" s="10" t="s">
        <v>33</v>
      </c>
      <c r="BA4308" s="10" t="s">
        <v>33</v>
      </c>
      <c r="BB4308" s="10">
        <v>4303</v>
      </c>
      <c r="BC4308" s="10">
        <v>104</v>
      </c>
      <c r="BE4308" s="10" t="s">
        <v>1091</v>
      </c>
      <c r="BF4308" s="10" t="s">
        <v>4693</v>
      </c>
      <c r="BG4308" s="10">
        <v>7.8518638226638396E-8</v>
      </c>
      <c r="BR4308" s="10" t="s">
        <v>33</v>
      </c>
      <c r="BS4308" s="11" t="s">
        <v>33</v>
      </c>
      <c r="BT4308" s="11" t="s">
        <v>33</v>
      </c>
      <c r="BU4308" s="10">
        <v>4308</v>
      </c>
    </row>
    <row r="4309" spans="1:73" s="10" customFormat="1" x14ac:dyDescent="0.45">
      <c r="A4309" s="10" t="s">
        <v>33</v>
      </c>
      <c r="B4309" s="10" t="s">
        <v>33</v>
      </c>
      <c r="C4309" s="10">
        <v>1102</v>
      </c>
      <c r="D4309" s="10" t="s">
        <v>33</v>
      </c>
      <c r="E4309" s="10">
        <v>4303</v>
      </c>
      <c r="F4309" s="10">
        <v>240</v>
      </c>
      <c r="G4309" s="10">
        <v>0</v>
      </c>
      <c r="H4309" s="10">
        <v>95</v>
      </c>
      <c r="I4309" s="10">
        <v>2.3336857464902563E-6</v>
      </c>
      <c r="J4309" s="10" t="s">
        <v>33</v>
      </c>
      <c r="K4309" s="10" t="s">
        <v>1019</v>
      </c>
      <c r="L4309" s="10" t="s">
        <v>33</v>
      </c>
      <c r="M4309" s="10">
        <v>0.70710678118654757</v>
      </c>
      <c r="N4309" s="10">
        <v>0.70710678118654757</v>
      </c>
      <c r="O4309" s="10">
        <v>0.70710678118654757</v>
      </c>
      <c r="Q4309" s="10">
        <v>0.5</v>
      </c>
      <c r="R4309" s="10">
        <v>1</v>
      </c>
      <c r="T4309" s="10">
        <v>0</v>
      </c>
      <c r="W4309" s="10">
        <v>0</v>
      </c>
      <c r="Y4309" s="10">
        <v>0</v>
      </c>
      <c r="AB4309" s="10">
        <v>0</v>
      </c>
      <c r="AE4309" s="10">
        <v>0</v>
      </c>
      <c r="AH4309" s="10">
        <v>1</v>
      </c>
      <c r="AQ4309" s="10">
        <v>0</v>
      </c>
      <c r="AR4309" s="10">
        <v>0.2312946281261197</v>
      </c>
      <c r="AS4309" s="10">
        <v>0.2312946281261197</v>
      </c>
      <c r="AT4309" s="10">
        <v>0</v>
      </c>
      <c r="AU4309" s="10">
        <v>0</v>
      </c>
      <c r="AV4309" s="10">
        <v>0.93719932778465009</v>
      </c>
      <c r="AW4309" s="10">
        <v>0.93719932778465009</v>
      </c>
      <c r="AX4309" s="10" t="s">
        <v>33</v>
      </c>
      <c r="AY4309" s="10">
        <v>0</v>
      </c>
      <c r="AZ4309" s="10" t="s">
        <v>33</v>
      </c>
      <c r="BA4309" s="10" t="s">
        <v>33</v>
      </c>
      <c r="BB4309" s="10">
        <v>4303</v>
      </c>
      <c r="BC4309" s="10">
        <v>240</v>
      </c>
      <c r="BE4309" s="10" t="s">
        <v>1091</v>
      </c>
      <c r="BF4309" s="10" t="s">
        <v>4694</v>
      </c>
      <c r="BG4309" s="10">
        <v>7.6334860767696281E-7</v>
      </c>
      <c r="BR4309" s="10" t="s">
        <v>33</v>
      </c>
      <c r="BS4309" s="11" t="s">
        <v>33</v>
      </c>
      <c r="BT4309" s="11" t="s">
        <v>33</v>
      </c>
      <c r="BU4309" s="10">
        <v>4309</v>
      </c>
    </row>
    <row r="4310" spans="1:73" s="10" customFormat="1" x14ac:dyDescent="0.45">
      <c r="A4310" s="10">
        <v>1084</v>
      </c>
      <c r="B4310" s="10">
        <v>4239</v>
      </c>
      <c r="C4310" s="10">
        <v>1102</v>
      </c>
      <c r="D4310" s="10">
        <v>4320</v>
      </c>
      <c r="E4310" s="10" t="s">
        <v>33</v>
      </c>
      <c r="F4310" s="10">
        <v>4239</v>
      </c>
      <c r="G4310" s="10" t="e">
        <v>#VALUE!</v>
      </c>
      <c r="H4310" s="10" t="s">
        <v>33</v>
      </c>
      <c r="I4310" s="10">
        <v>4.1795783998426606E-4</v>
      </c>
      <c r="J4310" s="10" t="s">
        <v>1102</v>
      </c>
      <c r="L4310" s="10">
        <v>1</v>
      </c>
      <c r="M4310" s="10" t="s">
        <v>33</v>
      </c>
      <c r="N4310" s="10">
        <v>1</v>
      </c>
      <c r="O4310" s="10">
        <v>1</v>
      </c>
      <c r="Q4310" s="10">
        <v>1</v>
      </c>
      <c r="T4310" s="10">
        <v>1.9364916731037085</v>
      </c>
      <c r="U4310" s="10">
        <v>1.5</v>
      </c>
      <c r="V4310" s="10">
        <v>2.5</v>
      </c>
      <c r="W4310" s="10">
        <v>1.4665394641809</v>
      </c>
      <c r="X4310" s="10" t="s">
        <v>1008</v>
      </c>
      <c r="Y4310" s="10">
        <v>0.14142135623730953</v>
      </c>
      <c r="Z4310" s="10">
        <v>0.1</v>
      </c>
      <c r="AA4310" s="10">
        <v>0.2</v>
      </c>
      <c r="AB4310" s="10">
        <v>16.967734321352399</v>
      </c>
      <c r="AE4310" s="10">
        <v>0</v>
      </c>
      <c r="AH4310" s="10">
        <v>1</v>
      </c>
      <c r="AQ4310" s="10">
        <v>8.0956137624917286</v>
      </c>
      <c r="AR4310" s="10">
        <v>19.630932259464405</v>
      </c>
      <c r="AS4310" s="10">
        <v>31.369572215077412</v>
      </c>
      <c r="AT4310" s="10">
        <v>190.24692341855561</v>
      </c>
      <c r="AU4310" s="10">
        <v>85.466641498516651</v>
      </c>
      <c r="AV4310" s="10">
        <v>335.65694602489816</v>
      </c>
      <c r="AW4310" s="10">
        <v>611.37051094197045</v>
      </c>
      <c r="AX4310" s="10">
        <v>4.1795783998426606E-4</v>
      </c>
      <c r="AY4310" s="10">
        <v>0</v>
      </c>
      <c r="AZ4310" s="10" t="s">
        <v>33</v>
      </c>
      <c r="BA4310" s="10">
        <v>4320</v>
      </c>
      <c r="BB4310" s="10" t="s">
        <v>33</v>
      </c>
      <c r="BC4310" s="10">
        <v>4239</v>
      </c>
      <c r="BE4310" s="10" t="s">
        <v>33</v>
      </c>
      <c r="BF4310" s="10" t="s">
        <v>33</v>
      </c>
      <c r="BG4310" s="10" t="s">
        <v>33</v>
      </c>
      <c r="BR4310" s="10" t="s">
        <v>1102</v>
      </c>
      <c r="BS4310" s="11">
        <v>31.369572215077412</v>
      </c>
      <c r="BT4310" s="11">
        <v>611.37051094197045</v>
      </c>
      <c r="BU4310" s="10">
        <v>4310</v>
      </c>
    </row>
    <row r="4311" spans="1:73" s="10" customFormat="1" x14ac:dyDescent="0.45">
      <c r="A4311" s="10" t="s">
        <v>33</v>
      </c>
      <c r="B4311" s="10" t="s">
        <v>33</v>
      </c>
      <c r="C4311" s="10">
        <v>1102</v>
      </c>
      <c r="D4311" s="10" t="s">
        <v>33</v>
      </c>
      <c r="E4311" s="10">
        <v>4310</v>
      </c>
      <c r="F4311" s="10">
        <v>4416</v>
      </c>
      <c r="G4311" s="10">
        <v>0</v>
      </c>
      <c r="H4311" s="10">
        <v>1103</v>
      </c>
      <c r="I4311" s="10">
        <v>3.5464898748354778E-4</v>
      </c>
      <c r="J4311" s="10" t="s">
        <v>33</v>
      </c>
      <c r="K4311" s="10" t="s">
        <v>1101</v>
      </c>
      <c r="L4311" s="10" t="s">
        <v>33</v>
      </c>
      <c r="M4311" s="10">
        <v>0.84852813742385713</v>
      </c>
      <c r="N4311" s="10">
        <v>0.84852813742385713</v>
      </c>
      <c r="O4311" s="10">
        <v>0.84852813742385713</v>
      </c>
      <c r="Q4311" s="10">
        <v>0.8</v>
      </c>
      <c r="R4311" s="10">
        <v>0.9</v>
      </c>
      <c r="T4311" s="10">
        <v>0</v>
      </c>
      <c r="W4311" s="10">
        <v>0</v>
      </c>
      <c r="Y4311" s="10">
        <v>0</v>
      </c>
      <c r="AB4311" s="10">
        <v>0</v>
      </c>
      <c r="AE4311" s="10">
        <v>0</v>
      </c>
      <c r="AH4311" s="10">
        <v>1</v>
      </c>
      <c r="AQ4311" s="10">
        <v>5.9658101239043608</v>
      </c>
      <c r="AR4311" s="10">
        <v>15.210392033584231</v>
      </c>
      <c r="AS4311" s="10">
        <v>23.860816713245555</v>
      </c>
      <c r="AT4311" s="10">
        <v>140.19653791175247</v>
      </c>
      <c r="AU4311" s="10">
        <v>64.278993732132832</v>
      </c>
      <c r="AV4311" s="10">
        <v>263.94269572772663</v>
      </c>
      <c r="AW4311" s="10">
        <v>468.41822737161192</v>
      </c>
      <c r="AX4311" s="10" t="s">
        <v>33</v>
      </c>
      <c r="AY4311" s="10">
        <v>0</v>
      </c>
      <c r="AZ4311" s="10" t="s">
        <v>33</v>
      </c>
      <c r="BA4311" s="10" t="s">
        <v>33</v>
      </c>
      <c r="BB4311" s="10">
        <v>4310</v>
      </c>
      <c r="BC4311" s="10">
        <v>4416</v>
      </c>
      <c r="BE4311" s="10" t="s">
        <v>1102</v>
      </c>
      <c r="BF4311" s="10" t="s">
        <v>1100</v>
      </c>
      <c r="BG4311" s="10">
        <v>9.9728154137285873E-3</v>
      </c>
      <c r="BR4311" s="10" t="s">
        <v>33</v>
      </c>
      <c r="BS4311" s="11" t="s">
        <v>33</v>
      </c>
      <c r="BT4311" s="11" t="s">
        <v>33</v>
      </c>
      <c r="BU4311" s="10">
        <v>4311</v>
      </c>
    </row>
    <row r="4312" spans="1:73" s="10" customFormat="1" x14ac:dyDescent="0.45">
      <c r="A4312" s="10" t="s">
        <v>33</v>
      </c>
      <c r="B4312" s="10" t="s">
        <v>33</v>
      </c>
      <c r="C4312" s="10">
        <v>1103</v>
      </c>
      <c r="D4312" s="10" t="s">
        <v>33</v>
      </c>
      <c r="E4312" s="10">
        <v>4310</v>
      </c>
      <c r="F4312" s="10">
        <v>1370</v>
      </c>
      <c r="G4312" s="10">
        <v>0</v>
      </c>
      <c r="H4312" s="10">
        <v>371</v>
      </c>
      <c r="I4312" s="10">
        <v>2.9554082290295646E-6</v>
      </c>
      <c r="J4312" s="10" t="s">
        <v>33</v>
      </c>
      <c r="K4312" s="10" t="s">
        <v>1161</v>
      </c>
      <c r="L4312" s="10" t="s">
        <v>33</v>
      </c>
      <c r="M4312" s="10">
        <v>7.0710678118654753E-3</v>
      </c>
      <c r="N4312" s="10">
        <v>7.0710678118654753E-3</v>
      </c>
      <c r="O4312" s="10">
        <v>7.0710678118654753E-3</v>
      </c>
      <c r="Q4312" s="10">
        <v>5.0000000000000001E-3</v>
      </c>
      <c r="R4312" s="10">
        <v>0.01</v>
      </c>
      <c r="T4312" s="10">
        <v>0</v>
      </c>
      <c r="W4312" s="10">
        <v>0</v>
      </c>
      <c r="Y4312" s="10">
        <v>0</v>
      </c>
      <c r="AB4312" s="10">
        <v>0</v>
      </c>
      <c r="AE4312" s="10">
        <v>0</v>
      </c>
      <c r="AH4312" s="10">
        <v>1</v>
      </c>
      <c r="AQ4312" s="10">
        <v>0</v>
      </c>
      <c r="AR4312" s="10">
        <v>0.38898621972810565</v>
      </c>
      <c r="AS4312" s="10">
        <v>0.38898621972810565</v>
      </c>
      <c r="AT4312" s="10">
        <v>0</v>
      </c>
      <c r="AU4312" s="10">
        <v>0</v>
      </c>
      <c r="AV4312" s="10">
        <v>7.1038677362767331</v>
      </c>
      <c r="AW4312" s="10">
        <v>7.1038677362767331</v>
      </c>
      <c r="AX4312" s="10" t="s">
        <v>33</v>
      </c>
      <c r="AY4312" s="10">
        <v>0</v>
      </c>
      <c r="AZ4312" s="10" t="s">
        <v>33</v>
      </c>
      <c r="BA4312" s="10" t="s">
        <v>33</v>
      </c>
      <c r="BB4312" s="10">
        <v>4310</v>
      </c>
      <c r="BC4312" s="10">
        <v>1370</v>
      </c>
      <c r="BE4312" s="10" t="s">
        <v>1102</v>
      </c>
      <c r="BF4312" s="10" t="s">
        <v>4695</v>
      </c>
      <c r="BG4312" s="10">
        <v>1.6257984018120414E-4</v>
      </c>
      <c r="BR4312" s="10" t="s">
        <v>33</v>
      </c>
      <c r="BS4312" s="11" t="s">
        <v>33</v>
      </c>
      <c r="BT4312" s="11" t="s">
        <v>33</v>
      </c>
      <c r="BU4312" s="10">
        <v>4312</v>
      </c>
    </row>
    <row r="4313" spans="1:73" s="10" customFormat="1" x14ac:dyDescent="0.45">
      <c r="A4313" s="10" t="s">
        <v>33</v>
      </c>
      <c r="B4313" s="10" t="s">
        <v>33</v>
      </c>
      <c r="C4313" s="10">
        <v>1103</v>
      </c>
      <c r="D4313" s="10" t="s">
        <v>33</v>
      </c>
      <c r="E4313" s="10">
        <v>4310</v>
      </c>
      <c r="F4313" s="10">
        <v>4423</v>
      </c>
      <c r="G4313" s="10" t="e">
        <v>#VALUE!</v>
      </c>
      <c r="H4313" s="10">
        <v>1104</v>
      </c>
      <c r="I4313" s="10">
        <v>7.2392421427449164E-7</v>
      </c>
      <c r="J4313" s="10" t="s">
        <v>33</v>
      </c>
      <c r="K4313" s="10" t="s">
        <v>1163</v>
      </c>
      <c r="L4313" s="10" t="s">
        <v>33</v>
      </c>
      <c r="M4313" s="10">
        <v>1.7320508075688774E-3</v>
      </c>
      <c r="N4313" s="10">
        <v>1.7320508075688774E-3</v>
      </c>
      <c r="O4313" s="10">
        <v>1.7320508075688774E-3</v>
      </c>
      <c r="Q4313" s="10">
        <v>1E-3</v>
      </c>
      <c r="R4313" s="10">
        <v>3.0000000000000001E-3</v>
      </c>
      <c r="T4313" s="10">
        <v>0</v>
      </c>
      <c r="W4313" s="10">
        <v>0</v>
      </c>
      <c r="Y4313" s="10">
        <v>0</v>
      </c>
      <c r="AB4313" s="10">
        <v>0</v>
      </c>
      <c r="AE4313" s="10">
        <v>0</v>
      </c>
      <c r="AH4313" s="10">
        <v>1</v>
      </c>
      <c r="AQ4313" s="10">
        <v>0.14101608133369267</v>
      </c>
      <c r="AR4313" s="10">
        <v>1.038027221068736</v>
      </c>
      <c r="AS4313" s="10">
        <v>1.2425005390025903</v>
      </c>
      <c r="AT4313" s="10">
        <v>3.3138779113417778</v>
      </c>
      <c r="AU4313" s="10">
        <v>3.6806467805414123</v>
      </c>
      <c r="AV4313" s="10">
        <v>30.998787032924334</v>
      </c>
      <c r="AW4313" s="10">
        <v>37.993311724807526</v>
      </c>
      <c r="AX4313" s="10" t="s">
        <v>33</v>
      </c>
      <c r="AY4313" s="10">
        <v>0</v>
      </c>
      <c r="AZ4313" s="10" t="s">
        <v>33</v>
      </c>
      <c r="BA4313" s="10" t="s">
        <v>33</v>
      </c>
      <c r="BB4313" s="10">
        <v>4310</v>
      </c>
      <c r="BC4313" s="10">
        <v>4423</v>
      </c>
      <c r="BE4313" s="10" t="s">
        <v>1102</v>
      </c>
      <c r="BF4313" s="10" t="s">
        <v>1162</v>
      </c>
      <c r="BG4313" s="10">
        <v>5.1931284146080898E-4</v>
      </c>
      <c r="BR4313" s="10" t="s">
        <v>33</v>
      </c>
      <c r="BS4313" s="11" t="s">
        <v>33</v>
      </c>
      <c r="BT4313" s="11" t="s">
        <v>33</v>
      </c>
      <c r="BU4313" s="10">
        <v>4313</v>
      </c>
    </row>
    <row r="4314" spans="1:73" s="10" customFormat="1" x14ac:dyDescent="0.45">
      <c r="A4314" s="10" t="s">
        <v>33</v>
      </c>
      <c r="B4314" s="10" t="s">
        <v>33</v>
      </c>
      <c r="C4314" s="10">
        <v>1104</v>
      </c>
      <c r="D4314" s="10" t="s">
        <v>33</v>
      </c>
      <c r="E4314" s="10">
        <v>4310</v>
      </c>
      <c r="F4314" s="10">
        <v>3902</v>
      </c>
      <c r="G4314" s="10">
        <v>0</v>
      </c>
      <c r="H4314" s="10">
        <v>1014</v>
      </c>
      <c r="I4314" s="10">
        <v>5.9108164580591293E-6</v>
      </c>
      <c r="J4314" s="10" t="s">
        <v>33</v>
      </c>
      <c r="K4314" s="10" t="s">
        <v>1165</v>
      </c>
      <c r="L4314" s="10" t="s">
        <v>33</v>
      </c>
      <c r="M4314" s="10">
        <v>1.4142135623730951E-2</v>
      </c>
      <c r="N4314" s="10">
        <v>1.4142135623730951E-2</v>
      </c>
      <c r="O4314" s="10">
        <v>1.4142135623730951E-2</v>
      </c>
      <c r="Q4314" s="10">
        <v>0.01</v>
      </c>
      <c r="R4314" s="10">
        <v>0.02</v>
      </c>
      <c r="T4314" s="10">
        <v>0</v>
      </c>
      <c r="W4314" s="10">
        <v>0</v>
      </c>
      <c r="Y4314" s="10">
        <v>0</v>
      </c>
      <c r="AB4314" s="10">
        <v>0</v>
      </c>
      <c r="AE4314" s="10">
        <v>0</v>
      </c>
      <c r="AH4314" s="10">
        <v>1</v>
      </c>
      <c r="AQ4314" s="10">
        <v>1.0002680456551035E-2</v>
      </c>
      <c r="AR4314" s="10">
        <v>7.0244880761537787E-2</v>
      </c>
      <c r="AS4314" s="10">
        <v>8.4748767423536792E-2</v>
      </c>
      <c r="AT4314" s="10">
        <v>0.23506299072894932</v>
      </c>
      <c r="AU4314" s="10">
        <v>5.3689789964043395E-2</v>
      </c>
      <c r="AV4314" s="10">
        <v>12.714709472682797</v>
      </c>
      <c r="AW4314" s="10">
        <v>13.00346225337579</v>
      </c>
      <c r="AX4314" s="10" t="s">
        <v>33</v>
      </c>
      <c r="AY4314" s="10">
        <v>0</v>
      </c>
      <c r="AZ4314" s="10" t="s">
        <v>33</v>
      </c>
      <c r="BA4314" s="10" t="s">
        <v>33</v>
      </c>
      <c r="BB4314" s="10">
        <v>4310</v>
      </c>
      <c r="BC4314" s="10">
        <v>3902</v>
      </c>
      <c r="BE4314" s="10" t="s">
        <v>1102</v>
      </c>
      <c r="BF4314" s="10" t="s">
        <v>4696</v>
      </c>
      <c r="BG4314" s="10">
        <v>3.5421411773670369E-5</v>
      </c>
      <c r="BR4314" s="10" t="s">
        <v>33</v>
      </c>
      <c r="BS4314" s="11" t="s">
        <v>33</v>
      </c>
      <c r="BT4314" s="11" t="s">
        <v>33</v>
      </c>
      <c r="BU4314" s="10">
        <v>4314</v>
      </c>
    </row>
    <row r="4315" spans="1:73" s="10" customFormat="1" x14ac:dyDescent="0.45">
      <c r="A4315" s="10" t="s">
        <v>33</v>
      </c>
      <c r="B4315" s="10" t="s">
        <v>33</v>
      </c>
      <c r="C4315" s="10">
        <v>1104</v>
      </c>
      <c r="D4315" s="10" t="s">
        <v>33</v>
      </c>
      <c r="E4315" s="10">
        <v>4310</v>
      </c>
      <c r="F4315" s="10">
        <v>64</v>
      </c>
      <c r="G4315" s="10">
        <v>0</v>
      </c>
      <c r="H4315" s="10">
        <v>28</v>
      </c>
      <c r="I4315" s="10">
        <v>2.9554082290295646E-6</v>
      </c>
      <c r="J4315" s="10" t="s">
        <v>33</v>
      </c>
      <c r="K4315" s="10" t="s">
        <v>1166</v>
      </c>
      <c r="L4315" s="10" t="s">
        <v>33</v>
      </c>
      <c r="M4315" s="10">
        <v>7.0710678118654753E-3</v>
      </c>
      <c r="N4315" s="10">
        <v>7.0710678118654753E-3</v>
      </c>
      <c r="O4315" s="10">
        <v>7.0710678118654753E-3</v>
      </c>
      <c r="Q4315" s="10">
        <v>5.0000000000000001E-3</v>
      </c>
      <c r="R4315" s="10">
        <v>0.01</v>
      </c>
      <c r="T4315" s="10">
        <v>0</v>
      </c>
      <c r="W4315" s="10">
        <v>0</v>
      </c>
      <c r="Y4315" s="10">
        <v>0</v>
      </c>
      <c r="AB4315" s="10">
        <v>0</v>
      </c>
      <c r="AE4315" s="10">
        <v>0</v>
      </c>
      <c r="AH4315" s="10">
        <v>1</v>
      </c>
      <c r="AQ4315" s="10">
        <v>0</v>
      </c>
      <c r="AR4315" s="10">
        <v>5.0917687337296492E-2</v>
      </c>
      <c r="AS4315" s="10">
        <v>5.0917687337296492E-2</v>
      </c>
      <c r="AT4315" s="10">
        <v>0</v>
      </c>
      <c r="AU4315" s="10">
        <v>0</v>
      </c>
      <c r="AV4315" s="10">
        <v>1.0378407704655714</v>
      </c>
      <c r="AW4315" s="10">
        <v>1.0378407704655714</v>
      </c>
      <c r="AX4315" s="10" t="s">
        <v>33</v>
      </c>
      <c r="AY4315" s="10">
        <v>0</v>
      </c>
      <c r="AZ4315" s="10" t="s">
        <v>33</v>
      </c>
      <c r="BA4315" s="10" t="s">
        <v>33</v>
      </c>
      <c r="BB4315" s="10">
        <v>4310</v>
      </c>
      <c r="BC4315" s="10">
        <v>64</v>
      </c>
      <c r="BE4315" s="10" t="s">
        <v>1102</v>
      </c>
      <c r="BF4315" s="10" t="s">
        <v>4697</v>
      </c>
      <c r="BG4315" s="10">
        <v>2.1281446616490659E-5</v>
      </c>
      <c r="BR4315" s="10" t="s">
        <v>33</v>
      </c>
      <c r="BS4315" s="11" t="s">
        <v>33</v>
      </c>
      <c r="BT4315" s="11" t="s">
        <v>33</v>
      </c>
      <c r="BU4315" s="10">
        <v>4315</v>
      </c>
    </row>
    <row r="4316" spans="1:73" s="10" customFormat="1" x14ac:dyDescent="0.45">
      <c r="A4316" s="10" t="s">
        <v>33</v>
      </c>
      <c r="B4316" s="10" t="s">
        <v>33</v>
      </c>
      <c r="C4316" s="10">
        <v>1104</v>
      </c>
      <c r="D4316" s="10" t="s">
        <v>33</v>
      </c>
      <c r="E4316" s="10">
        <v>4310</v>
      </c>
      <c r="F4316" s="10">
        <v>4430</v>
      </c>
      <c r="G4316" s="10">
        <v>0</v>
      </c>
      <c r="H4316" s="10">
        <v>1105</v>
      </c>
      <c r="I4316" s="10">
        <v>2.9554082290295646E-6</v>
      </c>
      <c r="J4316" s="10" t="s">
        <v>33</v>
      </c>
      <c r="K4316" s="10" t="s">
        <v>1168</v>
      </c>
      <c r="L4316" s="10" t="s">
        <v>33</v>
      </c>
      <c r="M4316" s="10">
        <v>7.0710678118654753E-3</v>
      </c>
      <c r="N4316" s="10">
        <v>7.0710678118654753E-3</v>
      </c>
      <c r="O4316" s="10">
        <v>7.0710678118654753E-3</v>
      </c>
      <c r="Q4316" s="10">
        <v>5.0000000000000001E-3</v>
      </c>
      <c r="R4316" s="10">
        <v>0.01</v>
      </c>
      <c r="T4316" s="10">
        <v>0</v>
      </c>
      <c r="W4316" s="10">
        <v>0</v>
      </c>
      <c r="Y4316" s="10">
        <v>0</v>
      </c>
      <c r="AB4316" s="10">
        <v>0</v>
      </c>
      <c r="AE4316" s="10">
        <v>0</v>
      </c>
      <c r="AH4316" s="10">
        <v>1</v>
      </c>
      <c r="AQ4316" s="10">
        <v>3.5365000463140908E-2</v>
      </c>
      <c r="AR4316" s="10">
        <v>9.9947940003701927E-2</v>
      </c>
      <c r="AS4316" s="10">
        <v>0.15122719067525625</v>
      </c>
      <c r="AT4316" s="10">
        <v>0.83107751088381132</v>
      </c>
      <c r="AU4316" s="10">
        <v>0.43758487452598599</v>
      </c>
      <c r="AV4316" s="10">
        <v>1.1237513254373197</v>
      </c>
      <c r="AW4316" s="10">
        <v>2.3924137108471171</v>
      </c>
      <c r="AX4316" s="10" t="s">
        <v>33</v>
      </c>
      <c r="AY4316" s="10">
        <v>0</v>
      </c>
      <c r="AZ4316" s="10" t="s">
        <v>33</v>
      </c>
      <c r="BA4316" s="10" t="s">
        <v>33</v>
      </c>
      <c r="BB4316" s="10">
        <v>4310</v>
      </c>
      <c r="BC4316" s="10">
        <v>4430</v>
      </c>
      <c r="BE4316" s="10" t="s">
        <v>1102</v>
      </c>
      <c r="BF4316" s="10" t="s">
        <v>1167</v>
      </c>
      <c r="BG4316" s="10">
        <v>6.3206589961518851E-5</v>
      </c>
      <c r="BR4316" s="10" t="s">
        <v>33</v>
      </c>
      <c r="BS4316" s="11" t="s">
        <v>33</v>
      </c>
      <c r="BT4316" s="11" t="s">
        <v>33</v>
      </c>
      <c r="BU4316" s="10">
        <v>4316</v>
      </c>
    </row>
    <row r="4317" spans="1:73" s="10" customFormat="1" x14ac:dyDescent="0.45">
      <c r="A4317" s="10" t="s">
        <v>33</v>
      </c>
      <c r="B4317" s="10" t="s">
        <v>33</v>
      </c>
      <c r="C4317" s="10">
        <v>1105</v>
      </c>
      <c r="D4317" s="10" t="s">
        <v>33</v>
      </c>
      <c r="E4317" s="10">
        <v>4310</v>
      </c>
      <c r="F4317" s="10">
        <v>1323</v>
      </c>
      <c r="G4317" s="10">
        <v>0</v>
      </c>
      <c r="H4317" s="10">
        <v>360</v>
      </c>
      <c r="I4317" s="10">
        <v>5.9108164580591293E-6</v>
      </c>
      <c r="J4317" s="10" t="s">
        <v>33</v>
      </c>
      <c r="K4317" s="10" t="s">
        <v>1169</v>
      </c>
      <c r="L4317" s="10" t="s">
        <v>33</v>
      </c>
      <c r="M4317" s="10">
        <v>1.4142135623730951E-2</v>
      </c>
      <c r="N4317" s="10">
        <v>1.4142135623730951E-2</v>
      </c>
      <c r="O4317" s="10">
        <v>1.4142135623730951E-2</v>
      </c>
      <c r="Q4317" s="10">
        <v>0.01</v>
      </c>
      <c r="R4317" s="10">
        <v>0.02</v>
      </c>
      <c r="T4317" s="10">
        <v>0</v>
      </c>
      <c r="W4317" s="10">
        <v>0</v>
      </c>
      <c r="Y4317" s="10">
        <v>0</v>
      </c>
      <c r="AB4317" s="10">
        <v>0</v>
      </c>
      <c r="AE4317" s="10">
        <v>0</v>
      </c>
      <c r="AH4317" s="10">
        <v>1</v>
      </c>
      <c r="AQ4317" s="10">
        <v>6.9282032302755087E-3</v>
      </c>
      <c r="AR4317" s="10">
        <v>0.84006753455894656</v>
      </c>
      <c r="AS4317" s="10">
        <v>0.85011342924284605</v>
      </c>
      <c r="AT4317" s="10">
        <v>0.16281277591147444</v>
      </c>
      <c r="AU4317" s="10">
        <v>4.7992E-2</v>
      </c>
      <c r="AV4317" s="10">
        <v>13.063160035139834</v>
      </c>
      <c r="AW4317" s="10">
        <v>13.273964811051309</v>
      </c>
      <c r="AX4317" s="10" t="s">
        <v>33</v>
      </c>
      <c r="AY4317" s="10">
        <v>0</v>
      </c>
      <c r="AZ4317" s="10" t="s">
        <v>33</v>
      </c>
      <c r="BA4317" s="10" t="s">
        <v>33</v>
      </c>
      <c r="BB4317" s="10">
        <v>4310</v>
      </c>
      <c r="BC4317" s="10">
        <v>1323</v>
      </c>
      <c r="BE4317" s="10" t="s">
        <v>1102</v>
      </c>
      <c r="BF4317" s="10" t="s">
        <v>4698</v>
      </c>
      <c r="BG4317" s="10">
        <v>3.5531157262795712E-4</v>
      </c>
      <c r="BR4317" s="10" t="s">
        <v>33</v>
      </c>
      <c r="BS4317" s="11" t="s">
        <v>33</v>
      </c>
      <c r="BT4317" s="11" t="s">
        <v>33</v>
      </c>
      <c r="BU4317" s="10">
        <v>4317</v>
      </c>
    </row>
    <row r="4318" spans="1:73" s="10" customFormat="1" x14ac:dyDescent="0.45">
      <c r="A4318" s="10" t="s">
        <v>33</v>
      </c>
      <c r="B4318" s="10" t="s">
        <v>33</v>
      </c>
      <c r="C4318" s="10">
        <v>1105</v>
      </c>
      <c r="D4318" s="10" t="s">
        <v>33</v>
      </c>
      <c r="E4318" s="10">
        <v>4310</v>
      </c>
      <c r="F4318" s="10">
        <v>92</v>
      </c>
      <c r="G4318" s="10">
        <v>0</v>
      </c>
      <c r="H4318" s="10">
        <v>39</v>
      </c>
      <c r="I4318" s="10">
        <v>2.9554082290295653E-5</v>
      </c>
      <c r="J4318" s="10" t="s">
        <v>33</v>
      </c>
      <c r="K4318" s="10" t="s">
        <v>868</v>
      </c>
      <c r="L4318" s="10" t="s">
        <v>33</v>
      </c>
      <c r="M4318" s="10">
        <v>7.0710678118654766E-2</v>
      </c>
      <c r="N4318" s="10">
        <v>7.0710678118654766E-2</v>
      </c>
      <c r="O4318" s="10">
        <v>7.0710678118654766E-2</v>
      </c>
      <c r="Q4318" s="10">
        <v>0.05</v>
      </c>
      <c r="R4318" s="10">
        <v>0.1</v>
      </c>
      <c r="T4318" s="10">
        <v>0</v>
      </c>
      <c r="W4318" s="10">
        <v>0</v>
      </c>
      <c r="Y4318" s="10">
        <v>0</v>
      </c>
      <c r="AB4318" s="10">
        <v>0</v>
      </c>
      <c r="AE4318" s="10">
        <v>0</v>
      </c>
      <c r="AH4318" s="10">
        <v>1</v>
      </c>
      <c r="AQ4318" s="10">
        <v>0</v>
      </c>
      <c r="AR4318" s="10">
        <v>0.23451465011482961</v>
      </c>
      <c r="AS4318" s="10">
        <v>0.23451465011482961</v>
      </c>
      <c r="AT4318" s="10">
        <v>0</v>
      </c>
      <c r="AU4318" s="10">
        <v>0</v>
      </c>
      <c r="AV4318" s="10">
        <v>4.7349345964603557</v>
      </c>
      <c r="AW4318" s="10">
        <v>4.7349345964603557</v>
      </c>
      <c r="AX4318" s="10" t="s">
        <v>33</v>
      </c>
      <c r="AY4318" s="10">
        <v>0</v>
      </c>
      <c r="AZ4318" s="10" t="s">
        <v>33</v>
      </c>
      <c r="BA4318" s="10" t="s">
        <v>33</v>
      </c>
      <c r="BB4318" s="10">
        <v>4310</v>
      </c>
      <c r="BC4318" s="10">
        <v>92</v>
      </c>
      <c r="BE4318" s="10" t="s">
        <v>1102</v>
      </c>
      <c r="BF4318" s="10" t="s">
        <v>4699</v>
      </c>
      <c r="BG4318" s="10">
        <v>9.8017236606660093E-5</v>
      </c>
      <c r="BR4318" s="10" t="s">
        <v>33</v>
      </c>
      <c r="BS4318" s="11" t="s">
        <v>33</v>
      </c>
      <c r="BT4318" s="11" t="s">
        <v>33</v>
      </c>
      <c r="BU4318" s="10">
        <v>4318</v>
      </c>
    </row>
    <row r="4319" spans="1:73" s="10" customFormat="1" x14ac:dyDescent="0.45">
      <c r="A4319" s="10" t="s">
        <v>33</v>
      </c>
      <c r="B4319" s="10" t="s">
        <v>33</v>
      </c>
      <c r="C4319" s="10">
        <v>1105</v>
      </c>
      <c r="D4319" s="10" t="s">
        <v>33</v>
      </c>
      <c r="E4319" s="10">
        <v>4310</v>
      </c>
      <c r="F4319" s="10">
        <v>240</v>
      </c>
      <c r="G4319" s="10">
        <v>0</v>
      </c>
      <c r="H4319" s="10">
        <v>95</v>
      </c>
      <c r="I4319" s="10">
        <v>2.955408229029565E-4</v>
      </c>
      <c r="J4319" s="10" t="s">
        <v>33</v>
      </c>
      <c r="K4319" s="10" t="s">
        <v>1019</v>
      </c>
      <c r="L4319" s="10" t="s">
        <v>33</v>
      </c>
      <c r="M4319" s="10">
        <v>0.70710678118654757</v>
      </c>
      <c r="N4319" s="10">
        <v>0.70710678118654757</v>
      </c>
      <c r="O4319" s="10">
        <v>0.70710678118654757</v>
      </c>
      <c r="Q4319" s="10">
        <v>0.5</v>
      </c>
      <c r="R4319" s="10">
        <v>1</v>
      </c>
      <c r="T4319" s="10">
        <v>0</v>
      </c>
      <c r="W4319" s="10">
        <v>0</v>
      </c>
      <c r="Y4319" s="10">
        <v>0</v>
      </c>
      <c r="AB4319" s="10">
        <v>0</v>
      </c>
      <c r="AE4319" s="10">
        <v>0</v>
      </c>
      <c r="AH4319" s="10">
        <v>1</v>
      </c>
      <c r="AQ4319" s="10">
        <v>0</v>
      </c>
      <c r="AR4319" s="10">
        <v>0.2312946281261197</v>
      </c>
      <c r="AS4319" s="10">
        <v>0.2312946281261197</v>
      </c>
      <c r="AT4319" s="10">
        <v>0</v>
      </c>
      <c r="AU4319" s="10">
        <v>0</v>
      </c>
      <c r="AV4319" s="10">
        <v>0.93719932778465009</v>
      </c>
      <c r="AW4319" s="10">
        <v>0.93719932778465009</v>
      </c>
      <c r="AX4319" s="10" t="s">
        <v>33</v>
      </c>
      <c r="AY4319" s="10">
        <v>0</v>
      </c>
      <c r="AZ4319" s="10" t="s">
        <v>33</v>
      </c>
      <c r="BA4319" s="10" t="s">
        <v>33</v>
      </c>
      <c r="BB4319" s="10">
        <v>4310</v>
      </c>
      <c r="BC4319" s="10">
        <v>240</v>
      </c>
      <c r="BE4319" s="10" t="s">
        <v>1102</v>
      </c>
      <c r="BF4319" s="10" t="s">
        <v>4700</v>
      </c>
      <c r="BG4319" s="10">
        <v>9.6671403171557063E-5</v>
      </c>
      <c r="BR4319" s="10" t="s">
        <v>33</v>
      </c>
      <c r="BS4319" s="11" t="s">
        <v>33</v>
      </c>
      <c r="BT4319" s="11" t="s">
        <v>33</v>
      </c>
      <c r="BU4319" s="10">
        <v>4319</v>
      </c>
    </row>
    <row r="4320" spans="1:73" s="10" customFormat="1" x14ac:dyDescent="0.45">
      <c r="A4320" s="10">
        <v>1085</v>
      </c>
      <c r="B4320" s="10">
        <v>4240</v>
      </c>
      <c r="C4320" s="10">
        <v>1105</v>
      </c>
      <c r="D4320" s="10">
        <v>4330</v>
      </c>
      <c r="E4320" s="10" t="s">
        <v>33</v>
      </c>
      <c r="F4320" s="10">
        <v>4281</v>
      </c>
      <c r="G4320" s="10" t="e">
        <v>#VALUE!</v>
      </c>
      <c r="H4320" s="10" t="s">
        <v>33</v>
      </c>
      <c r="I4320" s="10">
        <v>7.4092225480672091E-9</v>
      </c>
      <c r="J4320" s="10" t="s">
        <v>1104</v>
      </c>
      <c r="L4320" s="10">
        <v>1</v>
      </c>
      <c r="M4320" s="10" t="s">
        <v>33</v>
      </c>
      <c r="N4320" s="10">
        <v>1</v>
      </c>
      <c r="O4320" s="10">
        <v>1</v>
      </c>
      <c r="Q4320" s="10">
        <v>1</v>
      </c>
      <c r="T4320" s="10">
        <v>0</v>
      </c>
      <c r="W4320" s="10">
        <v>0</v>
      </c>
      <c r="Y4320" s="10">
        <v>0</v>
      </c>
      <c r="AB4320" s="10">
        <v>0</v>
      </c>
      <c r="AE4320" s="10">
        <v>0</v>
      </c>
      <c r="AH4320" s="10">
        <v>1</v>
      </c>
      <c r="AQ4320" s="10">
        <v>1.7585180035972083</v>
      </c>
      <c r="AR4320" s="10">
        <v>11.269116377004778</v>
      </c>
      <c r="AS4320" s="10">
        <v>13.81896748222073</v>
      </c>
      <c r="AT4320" s="10">
        <v>41.325173084534399</v>
      </c>
      <c r="AU4320" s="10">
        <v>13.655834742962917</v>
      </c>
      <c r="AV4320" s="10">
        <v>1119.7833761745947</v>
      </c>
      <c r="AW4320" s="10">
        <v>1174.7643840020919</v>
      </c>
      <c r="AX4320" s="10">
        <v>7.4092225480672091E-9</v>
      </c>
      <c r="AY4320" s="10">
        <v>0</v>
      </c>
      <c r="AZ4320" s="10" t="s">
        <v>33</v>
      </c>
      <c r="BA4320" s="10">
        <v>4330</v>
      </c>
      <c r="BB4320" s="10" t="s">
        <v>33</v>
      </c>
      <c r="BC4320" s="10">
        <v>4281</v>
      </c>
      <c r="BE4320" s="10" t="s">
        <v>33</v>
      </c>
      <c r="BF4320" s="10" t="s">
        <v>33</v>
      </c>
      <c r="BG4320" s="10" t="s">
        <v>33</v>
      </c>
      <c r="BR4320" s="10" t="s">
        <v>1104</v>
      </c>
      <c r="BS4320" s="11">
        <v>13.81896748222073</v>
      </c>
      <c r="BT4320" s="11">
        <v>1174.7643840020919</v>
      </c>
      <c r="BU4320" s="10">
        <v>4320</v>
      </c>
    </row>
    <row r="4321" spans="1:73" s="10" customFormat="1" x14ac:dyDescent="0.45">
      <c r="A4321" s="10" t="s">
        <v>33</v>
      </c>
      <c r="B4321" s="10" t="s">
        <v>33</v>
      </c>
      <c r="C4321" s="10">
        <v>1105</v>
      </c>
      <c r="D4321" s="10" t="s">
        <v>33</v>
      </c>
      <c r="E4321" s="10">
        <v>4320</v>
      </c>
      <c r="F4321" s="10">
        <v>378</v>
      </c>
      <c r="G4321" s="10">
        <v>0</v>
      </c>
      <c r="H4321" s="10">
        <v>133</v>
      </c>
      <c r="I4321" s="10">
        <v>2.2227667644201627E-9</v>
      </c>
      <c r="J4321" s="10" t="s">
        <v>33</v>
      </c>
      <c r="K4321" s="10" t="s">
        <v>1124</v>
      </c>
      <c r="L4321" s="10" t="s">
        <v>33</v>
      </c>
      <c r="M4321" s="10">
        <v>0.3</v>
      </c>
      <c r="N4321" s="10">
        <v>0.3</v>
      </c>
      <c r="O4321" s="10">
        <v>0.3</v>
      </c>
      <c r="Q4321" s="10">
        <v>0.3</v>
      </c>
      <c r="T4321" s="10">
        <v>0</v>
      </c>
      <c r="W4321" s="10">
        <v>0</v>
      </c>
      <c r="Y4321" s="10">
        <v>0</v>
      </c>
      <c r="AB4321" s="10">
        <v>0</v>
      </c>
      <c r="AE4321" s="10">
        <v>0</v>
      </c>
      <c r="AH4321" s="10">
        <v>1</v>
      </c>
      <c r="AQ4321" s="10">
        <v>0</v>
      </c>
      <c r="AR4321" s="10">
        <v>1.7303999999999999</v>
      </c>
      <c r="AS4321" s="10">
        <v>1.7303999999999999</v>
      </c>
      <c r="AT4321" s="10">
        <v>0</v>
      </c>
      <c r="AU4321" s="10">
        <v>0</v>
      </c>
      <c r="AV4321" s="10">
        <v>963.07499999999993</v>
      </c>
      <c r="AW4321" s="10">
        <v>963.07499999999993</v>
      </c>
      <c r="AX4321" s="10" t="s">
        <v>33</v>
      </c>
      <c r="AY4321" s="10">
        <v>0</v>
      </c>
      <c r="AZ4321" s="10" t="s">
        <v>33</v>
      </c>
      <c r="BA4321" s="10" t="s">
        <v>33</v>
      </c>
      <c r="BB4321" s="10">
        <v>4320</v>
      </c>
      <c r="BC4321" s="10">
        <v>378</v>
      </c>
      <c r="BE4321" s="10" t="s">
        <v>1104</v>
      </c>
      <c r="BF4321" s="10" t="s">
        <v>4701</v>
      </c>
      <c r="BG4321" s="10">
        <v>1.2820918697175498E-8</v>
      </c>
      <c r="BR4321" s="10" t="s">
        <v>33</v>
      </c>
      <c r="BS4321" s="11" t="s">
        <v>33</v>
      </c>
      <c r="BT4321" s="11" t="s">
        <v>33</v>
      </c>
      <c r="BU4321" s="10">
        <v>4321</v>
      </c>
    </row>
    <row r="4322" spans="1:73" s="10" customFormat="1" x14ac:dyDescent="0.45">
      <c r="A4322" s="10" t="s">
        <v>33</v>
      </c>
      <c r="B4322" s="10" t="s">
        <v>33</v>
      </c>
      <c r="C4322" s="10">
        <v>1105</v>
      </c>
      <c r="D4322" s="10" t="s">
        <v>33</v>
      </c>
      <c r="E4322" s="10">
        <v>4320</v>
      </c>
      <c r="F4322" s="10">
        <v>2822</v>
      </c>
      <c r="G4322" s="10">
        <v>0</v>
      </c>
      <c r="H4322" s="10">
        <v>696</v>
      </c>
      <c r="I4322" s="10">
        <v>1.8523056370168023E-9</v>
      </c>
      <c r="J4322" s="10" t="s">
        <v>33</v>
      </c>
      <c r="K4322" s="10" t="s">
        <v>1170</v>
      </c>
      <c r="L4322" s="10" t="s">
        <v>33</v>
      </c>
      <c r="M4322" s="10">
        <v>0.25</v>
      </c>
      <c r="N4322" s="10">
        <v>0.25</v>
      </c>
      <c r="O4322" s="10">
        <v>0.25</v>
      </c>
      <c r="Q4322" s="10">
        <v>0.25</v>
      </c>
      <c r="T4322" s="10">
        <v>0</v>
      </c>
      <c r="W4322" s="10">
        <v>0</v>
      </c>
      <c r="Y4322" s="10">
        <v>0</v>
      </c>
      <c r="AB4322" s="10">
        <v>0</v>
      </c>
      <c r="AE4322" s="10">
        <v>0</v>
      </c>
      <c r="AH4322" s="10">
        <v>1</v>
      </c>
      <c r="AQ4322" s="10">
        <v>0.32933816669261184</v>
      </c>
      <c r="AR4322" s="10">
        <v>1.0327027947034721</v>
      </c>
      <c r="AS4322" s="10">
        <v>1.5102431364077593</v>
      </c>
      <c r="AT4322" s="10">
        <v>7.7394469172763785</v>
      </c>
      <c r="AU4322" s="10">
        <v>8.0196064794389552E-2</v>
      </c>
      <c r="AV4322" s="10">
        <v>10.986565348577308</v>
      </c>
      <c r="AW4322" s="10">
        <v>18.806208330648076</v>
      </c>
      <c r="AX4322" s="10" t="s">
        <v>33</v>
      </c>
      <c r="AY4322" s="10">
        <v>0</v>
      </c>
      <c r="AZ4322" s="10" t="s">
        <v>33</v>
      </c>
      <c r="BA4322" s="10" t="s">
        <v>33</v>
      </c>
      <c r="BB4322" s="10">
        <v>4320</v>
      </c>
      <c r="BC4322" s="10">
        <v>2822</v>
      </c>
      <c r="BE4322" s="10" t="s">
        <v>1104</v>
      </c>
      <c r="BF4322" s="10" t="s">
        <v>4702</v>
      </c>
      <c r="BG4322" s="10">
        <v>1.1189727499336112E-8</v>
      </c>
      <c r="BR4322" s="10" t="s">
        <v>33</v>
      </c>
      <c r="BS4322" s="11" t="s">
        <v>33</v>
      </c>
      <c r="BT4322" s="11" t="s">
        <v>33</v>
      </c>
      <c r="BU4322" s="10">
        <v>4322</v>
      </c>
    </row>
    <row r="4323" spans="1:73" s="10" customFormat="1" x14ac:dyDescent="0.45">
      <c r="A4323" s="10" t="s">
        <v>33</v>
      </c>
      <c r="B4323" s="10" t="s">
        <v>33</v>
      </c>
      <c r="C4323" s="10">
        <v>1105</v>
      </c>
      <c r="D4323" s="10" t="s">
        <v>33</v>
      </c>
      <c r="E4323" s="10">
        <v>4320</v>
      </c>
      <c r="F4323" s="10">
        <v>312</v>
      </c>
      <c r="G4323" s="10">
        <v>0</v>
      </c>
      <c r="H4323" s="10">
        <v>115</v>
      </c>
      <c r="I4323" s="10">
        <v>1.1113833822100813E-9</v>
      </c>
      <c r="J4323" s="10" t="s">
        <v>33</v>
      </c>
      <c r="K4323" s="10" t="s">
        <v>1171</v>
      </c>
      <c r="L4323" s="10" t="s">
        <v>33</v>
      </c>
      <c r="M4323" s="10">
        <v>0.15</v>
      </c>
      <c r="N4323" s="10">
        <v>0.15</v>
      </c>
      <c r="O4323" s="10">
        <v>0.15</v>
      </c>
      <c r="Q4323" s="10">
        <v>0.15</v>
      </c>
      <c r="T4323" s="10">
        <v>0</v>
      </c>
      <c r="W4323" s="10">
        <v>0</v>
      </c>
      <c r="Y4323" s="10">
        <v>0</v>
      </c>
      <c r="AB4323" s="10">
        <v>0</v>
      </c>
      <c r="AE4323" s="10">
        <v>0</v>
      </c>
      <c r="AH4323" s="10">
        <v>1</v>
      </c>
      <c r="AQ4323" s="10">
        <v>0</v>
      </c>
      <c r="AR4323" s="10">
        <v>4.3746212716613169</v>
      </c>
      <c r="AS4323" s="10">
        <v>4.3746212716613169</v>
      </c>
      <c r="AT4323" s="10">
        <v>0</v>
      </c>
      <c r="AU4323" s="10">
        <v>0</v>
      </c>
      <c r="AV4323" s="10">
        <v>66.073368853674054</v>
      </c>
      <c r="AW4323" s="10">
        <v>66.073368853674054</v>
      </c>
      <c r="AX4323" s="10" t="s">
        <v>33</v>
      </c>
      <c r="AY4323" s="10">
        <v>0</v>
      </c>
      <c r="AZ4323" s="10" t="s">
        <v>33</v>
      </c>
      <c r="BA4323" s="10" t="s">
        <v>33</v>
      </c>
      <c r="BB4323" s="10">
        <v>4320</v>
      </c>
      <c r="BC4323" s="10">
        <v>312</v>
      </c>
      <c r="BE4323" s="10" t="s">
        <v>1104</v>
      </c>
      <c r="BF4323" s="10" t="s">
        <v>4703</v>
      </c>
      <c r="BG4323" s="10">
        <v>3.2412542565247479E-8</v>
      </c>
      <c r="BR4323" s="10" t="s">
        <v>33</v>
      </c>
      <c r="BS4323" s="11" t="s">
        <v>33</v>
      </c>
      <c r="BT4323" s="11" t="s">
        <v>33</v>
      </c>
      <c r="BU4323" s="10">
        <v>4323</v>
      </c>
    </row>
    <row r="4324" spans="1:73" s="10" customFormat="1" x14ac:dyDescent="0.45">
      <c r="A4324" s="10" t="s">
        <v>33</v>
      </c>
      <c r="B4324" s="10" t="s">
        <v>33</v>
      </c>
      <c r="C4324" s="10">
        <v>1105</v>
      </c>
      <c r="D4324" s="10" t="s">
        <v>33</v>
      </c>
      <c r="E4324" s="10">
        <v>4320</v>
      </c>
      <c r="F4324" s="10">
        <v>311</v>
      </c>
      <c r="G4324" s="10">
        <v>0</v>
      </c>
      <c r="H4324" s="10">
        <v>114</v>
      </c>
      <c r="I4324" s="10">
        <v>7.4092225480672095E-10</v>
      </c>
      <c r="J4324" s="10" t="s">
        <v>33</v>
      </c>
      <c r="K4324" s="10" t="s">
        <v>1172</v>
      </c>
      <c r="L4324" s="10" t="s">
        <v>33</v>
      </c>
      <c r="M4324" s="10">
        <v>0.1</v>
      </c>
      <c r="N4324" s="10">
        <v>0.1</v>
      </c>
      <c r="O4324" s="10">
        <v>0.1</v>
      </c>
      <c r="Q4324" s="10">
        <v>0.1</v>
      </c>
      <c r="T4324" s="10">
        <v>0</v>
      </c>
      <c r="W4324" s="10">
        <v>0</v>
      </c>
      <c r="Y4324" s="10">
        <v>0</v>
      </c>
      <c r="AB4324" s="10">
        <v>0</v>
      </c>
      <c r="AE4324" s="10">
        <v>0</v>
      </c>
      <c r="AH4324" s="10">
        <v>1</v>
      </c>
      <c r="AQ4324" s="10">
        <v>0</v>
      </c>
      <c r="AR4324" s="10">
        <v>0.30099273387120018</v>
      </c>
      <c r="AS4324" s="10">
        <v>0.30099273387120018</v>
      </c>
      <c r="AT4324" s="10">
        <v>0</v>
      </c>
      <c r="AU4324" s="10">
        <v>0</v>
      </c>
      <c r="AV4324" s="10">
        <v>2.5362552817360768</v>
      </c>
      <c r="AW4324" s="10">
        <v>2.5362552817360768</v>
      </c>
      <c r="AX4324" s="10" t="s">
        <v>33</v>
      </c>
      <c r="AY4324" s="10">
        <v>0</v>
      </c>
      <c r="AZ4324" s="10" t="s">
        <v>33</v>
      </c>
      <c r="BA4324" s="10" t="s">
        <v>33</v>
      </c>
      <c r="BB4324" s="10">
        <v>4320</v>
      </c>
      <c r="BC4324" s="10">
        <v>311</v>
      </c>
      <c r="BE4324" s="10" t="s">
        <v>1104</v>
      </c>
      <c r="BF4324" s="10" t="s">
        <v>4704</v>
      </c>
      <c r="BG4324" s="10">
        <v>2.2301221506028894E-9</v>
      </c>
      <c r="BR4324" s="10" t="s">
        <v>33</v>
      </c>
      <c r="BS4324" s="11" t="s">
        <v>33</v>
      </c>
      <c r="BT4324" s="11" t="s">
        <v>33</v>
      </c>
      <c r="BU4324" s="10">
        <v>4324</v>
      </c>
    </row>
    <row r="4325" spans="1:73" s="10" customFormat="1" x14ac:dyDescent="0.45">
      <c r="A4325" s="10" t="s">
        <v>33</v>
      </c>
      <c r="B4325" s="10" t="s">
        <v>33</v>
      </c>
      <c r="C4325" s="10">
        <v>1105</v>
      </c>
      <c r="D4325" s="10" t="s">
        <v>33</v>
      </c>
      <c r="E4325" s="10">
        <v>4320</v>
      </c>
      <c r="F4325" s="10">
        <v>4144</v>
      </c>
      <c r="G4325" s="10">
        <v>0</v>
      </c>
      <c r="H4325" s="10">
        <v>1055</v>
      </c>
      <c r="I4325" s="10">
        <v>3.7046112740336048E-10</v>
      </c>
      <c r="J4325" s="10" t="s">
        <v>33</v>
      </c>
      <c r="K4325" s="10" t="s">
        <v>1174</v>
      </c>
      <c r="L4325" s="10" t="s">
        <v>33</v>
      </c>
      <c r="M4325" s="10">
        <v>0.05</v>
      </c>
      <c r="N4325" s="10">
        <v>0.05</v>
      </c>
      <c r="O4325" s="10">
        <v>0.05</v>
      </c>
      <c r="Q4325" s="10">
        <v>0.05</v>
      </c>
      <c r="T4325" s="10">
        <v>0</v>
      </c>
      <c r="W4325" s="10">
        <v>0</v>
      </c>
      <c r="Y4325" s="10">
        <v>0</v>
      </c>
      <c r="AB4325" s="10">
        <v>0</v>
      </c>
      <c r="AE4325" s="10">
        <v>0</v>
      </c>
      <c r="AH4325" s="10">
        <v>1</v>
      </c>
      <c r="AQ4325" s="10">
        <v>0.19364916731037085</v>
      </c>
      <c r="AR4325" s="10">
        <v>1.1007282184986185</v>
      </c>
      <c r="AS4325" s="10">
        <v>1.3815195110986562</v>
      </c>
      <c r="AT4325" s="10">
        <v>4.5507554317937151</v>
      </c>
      <c r="AU4325" s="10">
        <v>10.390572794605696</v>
      </c>
      <c r="AV4325" s="10">
        <v>2.9600165301593977</v>
      </c>
      <c r="AW4325" s="10">
        <v>17.901344756558807</v>
      </c>
      <c r="AX4325" s="10" t="s">
        <v>33</v>
      </c>
      <c r="AY4325" s="10">
        <v>0</v>
      </c>
      <c r="AZ4325" s="10" t="s">
        <v>33</v>
      </c>
      <c r="BA4325" s="10" t="s">
        <v>33</v>
      </c>
      <c r="BB4325" s="10">
        <v>4320</v>
      </c>
      <c r="BC4325" s="10">
        <v>4144</v>
      </c>
      <c r="BE4325" s="10" t="s">
        <v>1104</v>
      </c>
      <c r="BF4325" s="10" t="s">
        <v>4705</v>
      </c>
      <c r="BG4325" s="10">
        <v>1.0235985512226951E-8</v>
      </c>
      <c r="BR4325" s="10" t="s">
        <v>33</v>
      </c>
      <c r="BS4325" s="11" t="s">
        <v>33</v>
      </c>
      <c r="BT4325" s="11" t="s">
        <v>33</v>
      </c>
      <c r="BU4325" s="10">
        <v>4325</v>
      </c>
    </row>
    <row r="4326" spans="1:73" s="10" customFormat="1" x14ac:dyDescent="0.45">
      <c r="A4326" s="10" t="s">
        <v>33</v>
      </c>
      <c r="B4326" s="10" t="s">
        <v>33</v>
      </c>
      <c r="C4326" s="10">
        <v>1105</v>
      </c>
      <c r="D4326" s="10" t="s">
        <v>33</v>
      </c>
      <c r="E4326" s="10">
        <v>4320</v>
      </c>
      <c r="F4326" s="10">
        <v>117</v>
      </c>
      <c r="G4326" s="10">
        <v>0</v>
      </c>
      <c r="H4326" s="10">
        <v>50</v>
      </c>
      <c r="I4326" s="10">
        <v>3.7046112740336048E-10</v>
      </c>
      <c r="J4326" s="10" t="s">
        <v>33</v>
      </c>
      <c r="K4326" s="10" t="s">
        <v>1175</v>
      </c>
      <c r="L4326" s="10" t="s">
        <v>33</v>
      </c>
      <c r="M4326" s="10">
        <v>0.05</v>
      </c>
      <c r="N4326" s="10">
        <v>0.05</v>
      </c>
      <c r="O4326" s="10">
        <v>0.05</v>
      </c>
      <c r="Q4326" s="10">
        <v>0.05</v>
      </c>
      <c r="T4326" s="10">
        <v>0</v>
      </c>
      <c r="W4326" s="10">
        <v>0</v>
      </c>
      <c r="Y4326" s="10">
        <v>0</v>
      </c>
      <c r="AB4326" s="10">
        <v>0</v>
      </c>
      <c r="AE4326" s="10">
        <v>0</v>
      </c>
      <c r="AH4326" s="10">
        <v>1</v>
      </c>
      <c r="AQ4326" s="10">
        <v>0</v>
      </c>
      <c r="AR4326" s="10">
        <v>0.37129929774170717</v>
      </c>
      <c r="AS4326" s="10">
        <v>0.37129929774170717</v>
      </c>
      <c r="AT4326" s="10">
        <v>0</v>
      </c>
      <c r="AU4326" s="10">
        <v>0</v>
      </c>
      <c r="AV4326" s="10">
        <v>4.0857367435648211</v>
      </c>
      <c r="AW4326" s="10">
        <v>4.0857367435648211</v>
      </c>
      <c r="AX4326" s="10" t="s">
        <v>33</v>
      </c>
      <c r="AY4326" s="10">
        <v>0</v>
      </c>
      <c r="AZ4326" s="10" t="s">
        <v>33</v>
      </c>
      <c r="BA4326" s="10" t="s">
        <v>33</v>
      </c>
      <c r="BB4326" s="10">
        <v>4320</v>
      </c>
      <c r="BC4326" s="10">
        <v>117</v>
      </c>
      <c r="BE4326" s="10" t="s">
        <v>1104</v>
      </c>
      <c r="BF4326" s="10" t="s">
        <v>4706</v>
      </c>
      <c r="BG4326" s="10">
        <v>2.7510391289093769E-9</v>
      </c>
      <c r="BR4326" s="10" t="s">
        <v>33</v>
      </c>
      <c r="BS4326" s="11" t="s">
        <v>33</v>
      </c>
      <c r="BT4326" s="11" t="s">
        <v>33</v>
      </c>
      <c r="BU4326" s="10">
        <v>4326</v>
      </c>
    </row>
    <row r="4327" spans="1:73" s="10" customFormat="1" x14ac:dyDescent="0.45">
      <c r="A4327" s="10" t="s">
        <v>33</v>
      </c>
      <c r="B4327" s="10" t="s">
        <v>33</v>
      </c>
      <c r="C4327" s="10">
        <v>1105</v>
      </c>
      <c r="D4327" s="10" t="s">
        <v>33</v>
      </c>
      <c r="E4327" s="10">
        <v>4320</v>
      </c>
      <c r="F4327" s="10">
        <v>4436</v>
      </c>
      <c r="G4327" s="10" t="e">
        <v>#VALUE!</v>
      </c>
      <c r="H4327" s="10">
        <v>1106</v>
      </c>
      <c r="I4327" s="10">
        <v>3.7046112740336048E-10</v>
      </c>
      <c r="J4327" s="10" t="s">
        <v>33</v>
      </c>
      <c r="K4327" s="10" t="s">
        <v>1177</v>
      </c>
      <c r="L4327" s="10" t="s">
        <v>33</v>
      </c>
      <c r="M4327" s="10">
        <v>0.05</v>
      </c>
      <c r="N4327" s="10">
        <v>0.05</v>
      </c>
      <c r="O4327" s="10">
        <v>0.05</v>
      </c>
      <c r="Q4327" s="10">
        <v>0.05</v>
      </c>
      <c r="T4327" s="10">
        <v>0</v>
      </c>
      <c r="W4327" s="10">
        <v>0</v>
      </c>
      <c r="Y4327" s="10">
        <v>0</v>
      </c>
      <c r="AB4327" s="10">
        <v>0</v>
      </c>
      <c r="AE4327" s="10">
        <v>0</v>
      </c>
      <c r="AH4327" s="10">
        <v>1</v>
      </c>
      <c r="AQ4327" s="10">
        <v>0.85133548470757858</v>
      </c>
      <c r="AR4327" s="10">
        <v>1.6754246573131426</v>
      </c>
      <c r="AS4327" s="10">
        <v>2.9098611101391318</v>
      </c>
      <c r="AT4327" s="10">
        <v>20.006383890628097</v>
      </c>
      <c r="AU4327" s="10">
        <v>1.8658418407019017</v>
      </c>
      <c r="AV4327" s="10">
        <v>27.569661530061254</v>
      </c>
      <c r="AW4327" s="10">
        <v>49.441887261391251</v>
      </c>
      <c r="AX4327" s="10" t="s">
        <v>33</v>
      </c>
      <c r="AY4327" s="10">
        <v>0</v>
      </c>
      <c r="AZ4327" s="10" t="s">
        <v>33</v>
      </c>
      <c r="BA4327" s="10" t="s">
        <v>33</v>
      </c>
      <c r="BB4327" s="10">
        <v>4320</v>
      </c>
      <c r="BC4327" s="10">
        <v>4436</v>
      </c>
      <c r="BE4327" s="10" t="s">
        <v>1104</v>
      </c>
      <c r="BF4327" s="10" t="s">
        <v>1176</v>
      </c>
      <c r="BG4327" s="10">
        <v>2.1559808548986737E-8</v>
      </c>
      <c r="BR4327" s="10" t="s">
        <v>33</v>
      </c>
      <c r="BS4327" s="11" t="s">
        <v>33</v>
      </c>
      <c r="BT4327" s="11" t="s">
        <v>33</v>
      </c>
      <c r="BU4327" s="10">
        <v>4327</v>
      </c>
    </row>
    <row r="4328" spans="1:73" s="10" customFormat="1" x14ac:dyDescent="0.45">
      <c r="A4328" s="10" t="s">
        <v>33</v>
      </c>
      <c r="B4328" s="10" t="s">
        <v>33</v>
      </c>
      <c r="C4328" s="10">
        <v>1106</v>
      </c>
      <c r="D4328" s="10" t="s">
        <v>33</v>
      </c>
      <c r="E4328" s="10">
        <v>4320</v>
      </c>
      <c r="F4328" s="10">
        <v>92</v>
      </c>
      <c r="G4328" s="10">
        <v>0</v>
      </c>
      <c r="H4328" s="10">
        <v>39</v>
      </c>
      <c r="I4328" s="10">
        <v>2.2227667644201627E-10</v>
      </c>
      <c r="J4328" s="10" t="s">
        <v>33</v>
      </c>
      <c r="K4328" s="10" t="s">
        <v>868</v>
      </c>
      <c r="L4328" s="10" t="s">
        <v>33</v>
      </c>
      <c r="M4328" s="10">
        <v>0.03</v>
      </c>
      <c r="N4328" s="10">
        <v>0.03</v>
      </c>
      <c r="O4328" s="10">
        <v>0.03</v>
      </c>
      <c r="Q4328" s="10">
        <v>0.03</v>
      </c>
      <c r="T4328" s="10">
        <v>0</v>
      </c>
      <c r="W4328" s="10">
        <v>0</v>
      </c>
      <c r="Y4328" s="10">
        <v>0</v>
      </c>
      <c r="AB4328" s="10">
        <v>0</v>
      </c>
      <c r="AE4328" s="10">
        <v>0</v>
      </c>
      <c r="AH4328" s="10">
        <v>1</v>
      </c>
      <c r="AQ4328" s="10">
        <v>0</v>
      </c>
      <c r="AR4328" s="10">
        <v>9.9496139630271915E-2</v>
      </c>
      <c r="AS4328" s="10">
        <v>9.9496139630271915E-2</v>
      </c>
      <c r="AT4328" s="10">
        <v>0</v>
      </c>
      <c r="AU4328" s="10">
        <v>0</v>
      </c>
      <c r="AV4328" s="10">
        <v>2.0088626169791435</v>
      </c>
      <c r="AW4328" s="10">
        <v>2.0088626169791435</v>
      </c>
      <c r="AX4328" s="10" t="s">
        <v>33</v>
      </c>
      <c r="AY4328" s="10">
        <v>0</v>
      </c>
      <c r="AZ4328" s="10" t="s">
        <v>33</v>
      </c>
      <c r="BA4328" s="10" t="s">
        <v>33</v>
      </c>
      <c r="BB4328" s="10">
        <v>4320</v>
      </c>
      <c r="BC4328" s="10">
        <v>92</v>
      </c>
      <c r="BE4328" s="10" t="s">
        <v>1104</v>
      </c>
      <c r="BF4328" s="10" t="s">
        <v>4707</v>
      </c>
      <c r="BG4328" s="10">
        <v>7.3718904119425409E-10</v>
      </c>
      <c r="BR4328" s="10" t="s">
        <v>33</v>
      </c>
      <c r="BS4328" s="11" t="s">
        <v>33</v>
      </c>
      <c r="BT4328" s="11" t="s">
        <v>33</v>
      </c>
      <c r="BU4328" s="10">
        <v>4328</v>
      </c>
    </row>
    <row r="4329" spans="1:73" s="10" customFormat="1" x14ac:dyDescent="0.45">
      <c r="A4329" s="10" t="s">
        <v>33</v>
      </c>
      <c r="B4329" s="10" t="s">
        <v>33</v>
      </c>
      <c r="C4329" s="10">
        <v>1106</v>
      </c>
      <c r="D4329" s="10" t="s">
        <v>33</v>
      </c>
      <c r="E4329" s="10">
        <v>4320</v>
      </c>
      <c r="F4329" s="10">
        <v>4442</v>
      </c>
      <c r="G4329" s="10">
        <v>0</v>
      </c>
      <c r="H4329" s="10">
        <v>1107</v>
      </c>
      <c r="I4329" s="10">
        <v>1.4818445096134419E-10</v>
      </c>
      <c r="J4329" s="10" t="s">
        <v>33</v>
      </c>
      <c r="K4329" s="10" t="s">
        <v>1179</v>
      </c>
      <c r="L4329" s="10" t="s">
        <v>33</v>
      </c>
      <c r="M4329" s="10">
        <v>0.02</v>
      </c>
      <c r="N4329" s="10">
        <v>0.02</v>
      </c>
      <c r="O4329" s="10">
        <v>0.02</v>
      </c>
      <c r="Q4329" s="10">
        <v>0.02</v>
      </c>
      <c r="T4329" s="10">
        <v>0</v>
      </c>
      <c r="W4329" s="10">
        <v>0</v>
      </c>
      <c r="Y4329" s="10">
        <v>0</v>
      </c>
      <c r="AB4329" s="10">
        <v>0</v>
      </c>
      <c r="AE4329" s="10">
        <v>0</v>
      </c>
      <c r="AH4329" s="10">
        <v>1</v>
      </c>
      <c r="AQ4329" s="10">
        <v>0.38419518488664695</v>
      </c>
      <c r="AR4329" s="10">
        <v>0.58345126358504995</v>
      </c>
      <c r="AS4329" s="10">
        <v>1.140534281670688</v>
      </c>
      <c r="AT4329" s="10">
        <v>9.0285868448362034</v>
      </c>
      <c r="AU4329" s="10">
        <v>1.3192240428609301</v>
      </c>
      <c r="AV4329" s="10">
        <v>40.487909269842696</v>
      </c>
      <c r="AW4329" s="10">
        <v>50.835720157539825</v>
      </c>
      <c r="AX4329" s="10" t="s">
        <v>33</v>
      </c>
      <c r="AY4329" s="10">
        <v>0</v>
      </c>
      <c r="AZ4329" s="10" t="s">
        <v>33</v>
      </c>
      <c r="BA4329" s="10" t="s">
        <v>33</v>
      </c>
      <c r="BB4329" s="10">
        <v>4320</v>
      </c>
      <c r="BC4329" s="10">
        <v>4442</v>
      </c>
      <c r="BE4329" s="10" t="s">
        <v>1104</v>
      </c>
      <c r="BF4329" s="10" t="s">
        <v>4708</v>
      </c>
      <c r="BG4329" s="10">
        <v>8.4504723165980999E-9</v>
      </c>
      <c r="BR4329" s="10" t="s">
        <v>33</v>
      </c>
      <c r="BS4329" s="11" t="s">
        <v>33</v>
      </c>
      <c r="BT4329" s="11" t="s">
        <v>33</v>
      </c>
      <c r="BU4329" s="10">
        <v>4329</v>
      </c>
    </row>
    <row r="4330" spans="1:73" s="10" customFormat="1" x14ac:dyDescent="0.45">
      <c r="A4330" s="10">
        <v>1086</v>
      </c>
      <c r="B4330" s="10">
        <v>4241</v>
      </c>
      <c r="C4330" s="10">
        <v>1107</v>
      </c>
      <c r="D4330" s="10">
        <v>4335</v>
      </c>
      <c r="E4330" s="10" t="s">
        <v>33</v>
      </c>
      <c r="F4330" s="10">
        <v>4241</v>
      </c>
      <c r="G4330" s="10" t="e">
        <v>#VALUE!</v>
      </c>
      <c r="H4330" s="10" t="s">
        <v>33</v>
      </c>
      <c r="I4330" s="10">
        <v>8.3591567996853198E-5</v>
      </c>
      <c r="J4330" s="10" t="s">
        <v>1180</v>
      </c>
      <c r="L4330" s="10">
        <v>1</v>
      </c>
      <c r="M4330" s="10" t="s">
        <v>33</v>
      </c>
      <c r="N4330" s="10" t="s">
        <v>33</v>
      </c>
      <c r="O4330" s="10" t="s">
        <v>33</v>
      </c>
      <c r="T4330" s="10">
        <v>0</v>
      </c>
      <c r="W4330" s="10">
        <v>0</v>
      </c>
      <c r="Y4330" s="10">
        <v>0</v>
      </c>
      <c r="AB4330" s="10">
        <v>0</v>
      </c>
      <c r="AE4330" s="10">
        <v>0</v>
      </c>
      <c r="AH4330" s="10">
        <v>1</v>
      </c>
      <c r="AQ4330" s="10">
        <v>15.982923547288658</v>
      </c>
      <c r="AR4330" s="10">
        <v>78.454513103251927</v>
      </c>
      <c r="AS4330" s="10">
        <v>101.62975224682049</v>
      </c>
      <c r="AT4330" s="10">
        <v>375.59870336128347</v>
      </c>
      <c r="AU4330" s="10">
        <v>822.78108196409687</v>
      </c>
      <c r="AV4330" s="10">
        <v>1196.864698978186</v>
      </c>
      <c r="AW4330" s="10">
        <v>2395.2444843035664</v>
      </c>
      <c r="AX4330" s="10">
        <v>8.3591567996853198E-5</v>
      </c>
      <c r="AY4330" s="10">
        <v>0</v>
      </c>
      <c r="AZ4330" s="10" t="s">
        <v>33</v>
      </c>
      <c r="BA4330" s="10">
        <v>4335</v>
      </c>
      <c r="BB4330" s="10" t="s">
        <v>33</v>
      </c>
      <c r="BC4330" s="10">
        <v>4241</v>
      </c>
      <c r="BE4330" s="10" t="s">
        <v>33</v>
      </c>
      <c r="BF4330" s="10" t="s">
        <v>33</v>
      </c>
      <c r="BG4330" s="10" t="s">
        <v>33</v>
      </c>
      <c r="BR4330" s="10" t="s">
        <v>1180</v>
      </c>
      <c r="BS4330" s="11">
        <v>101.62975224682049</v>
      </c>
      <c r="BT4330" s="11">
        <v>2395.2444843035664</v>
      </c>
      <c r="BU4330" s="10">
        <v>4330</v>
      </c>
    </row>
    <row r="4331" spans="1:73" s="10" customFormat="1" x14ac:dyDescent="0.45">
      <c r="A4331" s="10" t="s">
        <v>33</v>
      </c>
      <c r="B4331" s="10" t="s">
        <v>33</v>
      </c>
      <c r="C4331" s="10">
        <v>1107</v>
      </c>
      <c r="D4331" s="10" t="s">
        <v>33</v>
      </c>
      <c r="E4331" s="10">
        <v>4330</v>
      </c>
      <c r="F4331" s="10">
        <v>4448</v>
      </c>
      <c r="G4331" s="10" t="e">
        <v>#VALUE!</v>
      </c>
      <c r="H4331" s="10">
        <v>1108</v>
      </c>
      <c r="I4331" s="10">
        <v>3.3436627198741283E-5</v>
      </c>
      <c r="J4331" s="10" t="s">
        <v>33</v>
      </c>
      <c r="K4331" s="10" t="s">
        <v>1183</v>
      </c>
      <c r="L4331" s="10" t="s">
        <v>33</v>
      </c>
      <c r="M4331" s="10">
        <v>0.4</v>
      </c>
      <c r="N4331" s="10">
        <v>0.4</v>
      </c>
      <c r="O4331" s="10">
        <v>0.4</v>
      </c>
      <c r="Q4331" s="10">
        <v>0.4</v>
      </c>
      <c r="T4331" s="10">
        <v>0</v>
      </c>
      <c r="W4331" s="10">
        <v>0</v>
      </c>
      <c r="Y4331" s="10">
        <v>0</v>
      </c>
      <c r="AB4331" s="10">
        <v>0</v>
      </c>
      <c r="AE4331" s="10">
        <v>0</v>
      </c>
      <c r="AH4331" s="10">
        <v>1</v>
      </c>
      <c r="AQ4331" s="10">
        <v>4.3020708728229922</v>
      </c>
      <c r="AR4331" s="10">
        <v>8.4828729228109836</v>
      </c>
      <c r="AS4331" s="10">
        <v>14.720875688404323</v>
      </c>
      <c r="AT4331" s="10">
        <v>101.09866551134031</v>
      </c>
      <c r="AU4331" s="10">
        <v>28.085694328085566</v>
      </c>
      <c r="AV4331" s="10">
        <v>148.07499031351406</v>
      </c>
      <c r="AW4331" s="10">
        <v>277.25935015293999</v>
      </c>
      <c r="AX4331" s="10" t="s">
        <v>33</v>
      </c>
      <c r="AY4331" s="10">
        <v>0</v>
      </c>
      <c r="AZ4331" s="10" t="s">
        <v>33</v>
      </c>
      <c r="BA4331" s="10" t="s">
        <v>33</v>
      </c>
      <c r="BB4331" s="10">
        <v>4330</v>
      </c>
      <c r="BC4331" s="10">
        <v>4448</v>
      </c>
      <c r="BE4331" s="10" t="s">
        <v>1180</v>
      </c>
      <c r="BF4331" s="10" t="s">
        <v>1182</v>
      </c>
      <c r="BG4331" s="10">
        <v>1.2305410810804732E-3</v>
      </c>
      <c r="BR4331" s="10" t="s">
        <v>33</v>
      </c>
      <c r="BS4331" s="11" t="s">
        <v>33</v>
      </c>
      <c r="BT4331" s="11" t="s">
        <v>33</v>
      </c>
      <c r="BU4331" s="10">
        <v>4331</v>
      </c>
    </row>
    <row r="4332" spans="1:73" s="10" customFormat="1" x14ac:dyDescent="0.45">
      <c r="A4332" s="10" t="s">
        <v>33</v>
      </c>
      <c r="B4332" s="10" t="s">
        <v>33</v>
      </c>
      <c r="C4332" s="10">
        <v>1108</v>
      </c>
      <c r="D4332" s="10" t="s">
        <v>33</v>
      </c>
      <c r="E4332" s="10">
        <v>4330</v>
      </c>
      <c r="F4332" s="10">
        <v>4454</v>
      </c>
      <c r="G4332" s="10" t="e">
        <v>#VALUE!</v>
      </c>
      <c r="H4332" s="10">
        <v>1109</v>
      </c>
      <c r="I4332" s="10">
        <v>2.5077470399055957E-5</v>
      </c>
      <c r="J4332" s="10" t="s">
        <v>33</v>
      </c>
      <c r="K4332" s="10" t="s">
        <v>1185</v>
      </c>
      <c r="L4332" s="10" t="s">
        <v>33</v>
      </c>
      <c r="M4332" s="10">
        <v>0.3</v>
      </c>
      <c r="N4332" s="10">
        <v>0.3</v>
      </c>
      <c r="O4332" s="10">
        <v>0.3</v>
      </c>
      <c r="Q4332" s="10">
        <v>0.3</v>
      </c>
      <c r="T4332" s="10">
        <v>0</v>
      </c>
      <c r="W4332" s="10">
        <v>0</v>
      </c>
      <c r="Y4332" s="10">
        <v>0</v>
      </c>
      <c r="AB4332" s="10">
        <v>0</v>
      </c>
      <c r="AE4332" s="10">
        <v>0</v>
      </c>
      <c r="AH4332" s="10">
        <v>1</v>
      </c>
      <c r="AQ4332" s="10">
        <v>1.1286950890085661</v>
      </c>
      <c r="AR4332" s="10">
        <v>8.8698301872320737</v>
      </c>
      <c r="AS4332" s="10">
        <v>10.506438066294495</v>
      </c>
      <c r="AT4332" s="10">
        <v>26.524334591701304</v>
      </c>
      <c r="AU4332" s="10">
        <v>737.38061075960638</v>
      </c>
      <c r="AV4332" s="10">
        <v>50.25819614725399</v>
      </c>
      <c r="AW4332" s="10">
        <v>814.16314149856169</v>
      </c>
      <c r="AX4332" s="10" t="s">
        <v>33</v>
      </c>
      <c r="AY4332" s="10">
        <v>0</v>
      </c>
      <c r="AZ4332" s="10" t="s">
        <v>33</v>
      </c>
      <c r="BA4332" s="10" t="s">
        <v>33</v>
      </c>
      <c r="BB4332" s="10">
        <v>4330</v>
      </c>
      <c r="BC4332" s="10">
        <v>4454</v>
      </c>
      <c r="BE4332" s="10" t="s">
        <v>1180</v>
      </c>
      <c r="BF4332" s="10" t="s">
        <v>1184</v>
      </c>
      <c r="BG4332" s="10">
        <v>8.7824963202338307E-4</v>
      </c>
      <c r="BR4332" s="10" t="s">
        <v>33</v>
      </c>
      <c r="BS4332" s="11" t="s">
        <v>33</v>
      </c>
      <c r="BT4332" s="11" t="s">
        <v>33</v>
      </c>
      <c r="BU4332" s="10">
        <v>4332</v>
      </c>
    </row>
    <row r="4333" spans="1:73" s="10" customFormat="1" x14ac:dyDescent="0.45">
      <c r="A4333" s="10" t="s">
        <v>33</v>
      </c>
      <c r="B4333" s="10" t="s">
        <v>33</v>
      </c>
      <c r="C4333" s="10">
        <v>1109</v>
      </c>
      <c r="D4333" s="10" t="s">
        <v>33</v>
      </c>
      <c r="E4333" s="10">
        <v>4330</v>
      </c>
      <c r="F4333" s="10">
        <v>4459</v>
      </c>
      <c r="G4333" s="10" t="e">
        <v>#VALUE!</v>
      </c>
      <c r="H4333" s="10">
        <v>1110</v>
      </c>
      <c r="I4333" s="10">
        <v>1.2538735199527979E-5</v>
      </c>
      <c r="J4333" s="10" t="s">
        <v>33</v>
      </c>
      <c r="K4333" s="10" t="s">
        <v>1187</v>
      </c>
      <c r="L4333" s="10" t="s">
        <v>33</v>
      </c>
      <c r="M4333" s="10">
        <v>0.15</v>
      </c>
      <c r="N4333" s="10">
        <v>0.15</v>
      </c>
      <c r="O4333" s="10">
        <v>0.15</v>
      </c>
      <c r="Q4333" s="10">
        <v>0.15</v>
      </c>
      <c r="T4333" s="10">
        <v>0</v>
      </c>
      <c r="W4333" s="10">
        <v>0</v>
      </c>
      <c r="Y4333" s="10">
        <v>0</v>
      </c>
      <c r="AB4333" s="10">
        <v>0</v>
      </c>
      <c r="AE4333" s="10">
        <v>0</v>
      </c>
      <c r="AH4333" s="10">
        <v>1</v>
      </c>
      <c r="AQ4333" s="10">
        <v>10.414987372641228</v>
      </c>
      <c r="AR4333" s="10">
        <v>60.710609669292992</v>
      </c>
      <c r="AS4333" s="10">
        <v>75.812341359622778</v>
      </c>
      <c r="AT4333" s="10">
        <v>244.75220325706886</v>
      </c>
      <c r="AU4333" s="10">
        <v>37.015355769847105</v>
      </c>
      <c r="AV4333" s="10">
        <v>988.91250595794077</v>
      </c>
      <c r="AW4333" s="10">
        <v>1270.6800649848567</v>
      </c>
      <c r="AX4333" s="10" t="s">
        <v>33</v>
      </c>
      <c r="AY4333" s="10">
        <v>0</v>
      </c>
      <c r="AZ4333" s="10" t="s">
        <v>33</v>
      </c>
      <c r="BA4333" s="10" t="s">
        <v>33</v>
      </c>
      <c r="BB4333" s="10">
        <v>4330</v>
      </c>
      <c r="BC4333" s="10">
        <v>4459</v>
      </c>
      <c r="BE4333" s="10" t="s">
        <v>1180</v>
      </c>
      <c r="BF4333" s="10" t="s">
        <v>1186</v>
      </c>
      <c r="BG4333" s="10">
        <v>6.3372724877635532E-3</v>
      </c>
      <c r="BR4333" s="10" t="s">
        <v>33</v>
      </c>
      <c r="BS4333" s="11" t="s">
        <v>33</v>
      </c>
      <c r="BT4333" s="11" t="s">
        <v>33</v>
      </c>
      <c r="BU4333" s="10">
        <v>4333</v>
      </c>
    </row>
    <row r="4334" spans="1:73" s="10" customFormat="1" x14ac:dyDescent="0.45">
      <c r="A4334" s="10" t="s">
        <v>33</v>
      </c>
      <c r="B4334" s="10" t="s">
        <v>33</v>
      </c>
      <c r="C4334" s="10">
        <v>1110</v>
      </c>
      <c r="D4334" s="10" t="s">
        <v>33</v>
      </c>
      <c r="E4334" s="10">
        <v>4330</v>
      </c>
      <c r="F4334" s="10">
        <v>4466</v>
      </c>
      <c r="G4334" s="10" t="e">
        <v>#VALUE!</v>
      </c>
      <c r="H4334" s="10">
        <v>1111</v>
      </c>
      <c r="I4334" s="10">
        <v>8.3591567996853208E-6</v>
      </c>
      <c r="J4334" s="10" t="s">
        <v>33</v>
      </c>
      <c r="K4334" s="10" t="s">
        <v>1189</v>
      </c>
      <c r="L4334" s="10" t="s">
        <v>33</v>
      </c>
      <c r="M4334" s="10">
        <v>0.1</v>
      </c>
      <c r="N4334" s="10">
        <v>0.1</v>
      </c>
      <c r="O4334" s="10">
        <v>0.1</v>
      </c>
      <c r="Q4334" s="10">
        <v>0.1</v>
      </c>
      <c r="T4334" s="10">
        <v>0</v>
      </c>
      <c r="W4334" s="10">
        <v>0</v>
      </c>
      <c r="Y4334" s="10">
        <v>0</v>
      </c>
      <c r="AB4334" s="10">
        <v>0</v>
      </c>
      <c r="AE4334" s="10">
        <v>0</v>
      </c>
      <c r="AH4334" s="10">
        <v>1</v>
      </c>
      <c r="AQ4334" s="10">
        <v>0.13717021281587302</v>
      </c>
      <c r="AR4334" s="10">
        <v>0.39120032391587245</v>
      </c>
      <c r="AS4334" s="10">
        <v>0.59009713249888829</v>
      </c>
      <c r="AT4334" s="10">
        <v>3.2235000011730159</v>
      </c>
      <c r="AU4334" s="10">
        <v>20.299421106557773</v>
      </c>
      <c r="AV4334" s="10">
        <v>9.6190065594771781</v>
      </c>
      <c r="AW4334" s="10">
        <v>33.141927667207966</v>
      </c>
      <c r="AX4334" s="10" t="s">
        <v>33</v>
      </c>
      <c r="AY4334" s="10">
        <v>0</v>
      </c>
      <c r="AZ4334" s="10" t="s">
        <v>33</v>
      </c>
      <c r="BA4334" s="10" t="s">
        <v>33</v>
      </c>
      <c r="BB4334" s="10">
        <v>4330</v>
      </c>
      <c r="BC4334" s="10">
        <v>4466</v>
      </c>
      <c r="BE4334" s="10" t="s">
        <v>1180</v>
      </c>
      <c r="BF4334" s="10" t="s">
        <v>1188</v>
      </c>
      <c r="BG4334" s="10">
        <v>4.9327144576028914E-5</v>
      </c>
      <c r="BR4334" s="10" t="s">
        <v>33</v>
      </c>
      <c r="BS4334" s="11" t="s">
        <v>33</v>
      </c>
      <c r="BT4334" s="11" t="s">
        <v>33</v>
      </c>
      <c r="BU4334" s="10">
        <v>4334</v>
      </c>
    </row>
    <row r="4335" spans="1:73" s="10" customFormat="1" x14ac:dyDescent="0.45">
      <c r="A4335" s="10">
        <v>1087</v>
      </c>
      <c r="B4335" s="10">
        <v>4245</v>
      </c>
      <c r="C4335" s="10">
        <v>1111</v>
      </c>
      <c r="D4335" s="10">
        <v>4342</v>
      </c>
      <c r="E4335" s="10" t="s">
        <v>33</v>
      </c>
      <c r="F4335" s="10">
        <v>4245</v>
      </c>
      <c r="G4335" s="10" t="e">
        <v>#VALUE!</v>
      </c>
      <c r="H4335" s="10" t="s">
        <v>33</v>
      </c>
      <c r="I4335" s="10">
        <v>1.1715009471484386E-6</v>
      </c>
      <c r="J4335" s="10" t="s">
        <v>1107</v>
      </c>
      <c r="L4335" s="10">
        <v>1</v>
      </c>
      <c r="M4335" s="10" t="s">
        <v>33</v>
      </c>
      <c r="N4335" s="10">
        <v>1</v>
      </c>
      <c r="O4335" s="10">
        <v>1</v>
      </c>
      <c r="Q4335" s="10">
        <v>1</v>
      </c>
      <c r="T4335" s="10">
        <v>0</v>
      </c>
      <c r="W4335" s="10">
        <v>0</v>
      </c>
      <c r="Y4335" s="10">
        <v>0</v>
      </c>
      <c r="AB4335" s="10">
        <v>0</v>
      </c>
      <c r="AE4335" s="10">
        <v>0</v>
      </c>
      <c r="AH4335" s="10">
        <v>1</v>
      </c>
      <c r="AQ4335" s="10">
        <v>44.058164055245271</v>
      </c>
      <c r="AR4335" s="10">
        <v>99.699498510304011</v>
      </c>
      <c r="AS4335" s="10">
        <v>163.58383639040966</v>
      </c>
      <c r="AT4335" s="10">
        <v>1035.3668552982638</v>
      </c>
      <c r="AU4335" s="10">
        <v>40.073794481274888</v>
      </c>
      <c r="AV4335" s="10">
        <v>1416.2757092480281</v>
      </c>
      <c r="AW4335" s="10">
        <v>2491.7163590275668</v>
      </c>
      <c r="AX4335" s="10">
        <v>1.1715009471484386E-6</v>
      </c>
      <c r="AY4335" s="10">
        <v>0</v>
      </c>
      <c r="AZ4335" s="10" t="s">
        <v>33</v>
      </c>
      <c r="BA4335" s="10">
        <v>4342</v>
      </c>
      <c r="BB4335" s="10" t="s">
        <v>33</v>
      </c>
      <c r="BC4335" s="10">
        <v>4245</v>
      </c>
      <c r="BE4335" s="10" t="s">
        <v>33</v>
      </c>
      <c r="BF4335" s="10" t="s">
        <v>33</v>
      </c>
      <c r="BG4335" s="10" t="s">
        <v>33</v>
      </c>
      <c r="BR4335" s="10" t="s">
        <v>1107</v>
      </c>
      <c r="BS4335" s="11">
        <v>163.58383639040966</v>
      </c>
      <c r="BT4335" s="11">
        <v>2491.7163590275668</v>
      </c>
      <c r="BU4335" s="10">
        <v>4335</v>
      </c>
    </row>
    <row r="4336" spans="1:73" s="10" customFormat="1" x14ac:dyDescent="0.45">
      <c r="A4336" s="10" t="s">
        <v>33</v>
      </c>
      <c r="B4336" s="10" t="s">
        <v>33</v>
      </c>
      <c r="C4336" s="10">
        <v>1111</v>
      </c>
      <c r="D4336" s="10" t="s">
        <v>33</v>
      </c>
      <c r="E4336" s="10">
        <v>4335</v>
      </c>
      <c r="F4336" s="10">
        <v>220</v>
      </c>
      <c r="G4336" s="10">
        <v>0</v>
      </c>
      <c r="H4336" s="10">
        <v>88</v>
      </c>
      <c r="I4336" s="10">
        <v>3.5145028414453157E-7</v>
      </c>
      <c r="J4336" s="10" t="s">
        <v>33</v>
      </c>
      <c r="K4336" s="10" t="s">
        <v>1192</v>
      </c>
      <c r="L4336" s="10" t="s">
        <v>33</v>
      </c>
      <c r="M4336" s="10">
        <v>0.3</v>
      </c>
      <c r="N4336" s="10">
        <v>0.3</v>
      </c>
      <c r="O4336" s="10">
        <v>0.3</v>
      </c>
      <c r="Q4336" s="10">
        <v>0.3</v>
      </c>
      <c r="T4336" s="10">
        <v>0</v>
      </c>
      <c r="W4336" s="10">
        <v>0</v>
      </c>
      <c r="Y4336" s="10">
        <v>0</v>
      </c>
      <c r="AB4336" s="10">
        <v>0</v>
      </c>
      <c r="AE4336" s="10">
        <v>0</v>
      </c>
      <c r="AH4336" s="10">
        <v>1</v>
      </c>
      <c r="AQ4336" s="10">
        <v>0</v>
      </c>
      <c r="AR4336" s="10">
        <v>62.395937089565884</v>
      </c>
      <c r="AS4336" s="10">
        <v>62.395937089565884</v>
      </c>
      <c r="AT4336" s="10">
        <v>0</v>
      </c>
      <c r="AU4336" s="10">
        <v>0</v>
      </c>
      <c r="AV4336" s="10">
        <v>904.51866839816569</v>
      </c>
      <c r="AW4336" s="10">
        <v>904.51866839816569</v>
      </c>
      <c r="AX4336" s="10" t="s">
        <v>33</v>
      </c>
      <c r="AY4336" s="10">
        <v>0</v>
      </c>
      <c r="AZ4336" s="10" t="s">
        <v>33</v>
      </c>
      <c r="BA4336" s="10" t="s">
        <v>33</v>
      </c>
      <c r="BB4336" s="10">
        <v>4335</v>
      </c>
      <c r="BC4336" s="10">
        <v>220</v>
      </c>
      <c r="BE4336" s="10" t="s">
        <v>1107</v>
      </c>
      <c r="BF4336" s="10" t="s">
        <v>4709</v>
      </c>
      <c r="BG4336" s="10">
        <v>7.3096899398640815E-5</v>
      </c>
      <c r="BR4336" s="10" t="s">
        <v>33</v>
      </c>
      <c r="BS4336" s="11" t="s">
        <v>33</v>
      </c>
      <c r="BT4336" s="11" t="s">
        <v>33</v>
      </c>
      <c r="BU4336" s="10">
        <v>4336</v>
      </c>
    </row>
    <row r="4337" spans="1:73" s="10" customFormat="1" x14ac:dyDescent="0.45">
      <c r="A4337" s="10" t="s">
        <v>33</v>
      </c>
      <c r="B4337" s="10" t="s">
        <v>33</v>
      </c>
      <c r="C4337" s="10">
        <v>1111</v>
      </c>
      <c r="D4337" s="10" t="s">
        <v>33</v>
      </c>
      <c r="E4337" s="10">
        <v>4335</v>
      </c>
      <c r="F4337" s="10">
        <v>347</v>
      </c>
      <c r="G4337" s="10">
        <v>0</v>
      </c>
      <c r="H4337" s="10">
        <v>124</v>
      </c>
      <c r="I4337" s="10">
        <v>2.3430018942968772E-7</v>
      </c>
      <c r="J4337" s="10" t="s">
        <v>33</v>
      </c>
      <c r="K4337" s="10" t="s">
        <v>1028</v>
      </c>
      <c r="L4337" s="10" t="s">
        <v>33</v>
      </c>
      <c r="M4337" s="10">
        <v>0.2</v>
      </c>
      <c r="N4337" s="10">
        <v>0.2</v>
      </c>
      <c r="O4337" s="10">
        <v>0.2</v>
      </c>
      <c r="Q4337" s="10">
        <v>0.2</v>
      </c>
      <c r="T4337" s="10">
        <v>0</v>
      </c>
      <c r="W4337" s="10">
        <v>0</v>
      </c>
      <c r="Y4337" s="10">
        <v>0</v>
      </c>
      <c r="AB4337" s="10">
        <v>0</v>
      </c>
      <c r="AE4337" s="10">
        <v>0</v>
      </c>
      <c r="AH4337" s="10">
        <v>1</v>
      </c>
      <c r="AQ4337" s="10">
        <v>0</v>
      </c>
      <c r="AR4337" s="10">
        <v>0.99293688694159821</v>
      </c>
      <c r="AS4337" s="10">
        <v>0.99293688694159821</v>
      </c>
      <c r="AT4337" s="10">
        <v>0</v>
      </c>
      <c r="AU4337" s="10">
        <v>0</v>
      </c>
      <c r="AV4337" s="10">
        <v>13.880990835936286</v>
      </c>
      <c r="AW4337" s="10">
        <v>13.880990835936286</v>
      </c>
      <c r="AX4337" s="10" t="s">
        <v>33</v>
      </c>
      <c r="AY4337" s="10">
        <v>0</v>
      </c>
      <c r="AZ4337" s="10" t="s">
        <v>33</v>
      </c>
      <c r="BA4337" s="10" t="s">
        <v>33</v>
      </c>
      <c r="BB4337" s="10">
        <v>4335</v>
      </c>
      <c r="BC4337" s="10">
        <v>347</v>
      </c>
      <c r="BE4337" s="10" t="s">
        <v>1107</v>
      </c>
      <c r="BF4337" s="10" t="s">
        <v>4710</v>
      </c>
      <c r="BG4337" s="10">
        <v>1.1632265035107044E-6</v>
      </c>
      <c r="BR4337" s="10" t="s">
        <v>33</v>
      </c>
      <c r="BS4337" s="11" t="s">
        <v>33</v>
      </c>
      <c r="BT4337" s="11" t="s">
        <v>33</v>
      </c>
      <c r="BU4337" s="10">
        <v>4337</v>
      </c>
    </row>
    <row r="4338" spans="1:73" s="10" customFormat="1" x14ac:dyDescent="0.45">
      <c r="A4338" s="10" t="s">
        <v>33</v>
      </c>
      <c r="B4338" s="10" t="s">
        <v>33</v>
      </c>
      <c r="C4338" s="10">
        <v>1111</v>
      </c>
      <c r="D4338" s="10" t="s">
        <v>33</v>
      </c>
      <c r="E4338" s="10">
        <v>4335</v>
      </c>
      <c r="F4338" s="10">
        <v>64</v>
      </c>
      <c r="G4338" s="10">
        <v>0</v>
      </c>
      <c r="H4338" s="10">
        <v>28</v>
      </c>
      <c r="I4338" s="10">
        <v>1.7572514207226579E-7</v>
      </c>
      <c r="J4338" s="10" t="s">
        <v>33</v>
      </c>
      <c r="K4338" s="10" t="s">
        <v>1166</v>
      </c>
      <c r="L4338" s="10" t="s">
        <v>33</v>
      </c>
      <c r="M4338" s="10">
        <v>0.15</v>
      </c>
      <c r="N4338" s="10">
        <v>0.15</v>
      </c>
      <c r="O4338" s="10">
        <v>0.15</v>
      </c>
      <c r="Q4338" s="10">
        <v>0.15</v>
      </c>
      <c r="T4338" s="10">
        <v>0</v>
      </c>
      <c r="W4338" s="10">
        <v>0</v>
      </c>
      <c r="Y4338" s="10">
        <v>0</v>
      </c>
      <c r="AB4338" s="10">
        <v>0</v>
      </c>
      <c r="AE4338" s="10">
        <v>0</v>
      </c>
      <c r="AH4338" s="10">
        <v>1</v>
      </c>
      <c r="AQ4338" s="10">
        <v>0</v>
      </c>
      <c r="AR4338" s="10">
        <v>1.0801272599561624</v>
      </c>
      <c r="AS4338" s="10">
        <v>1.0801272599561624</v>
      </c>
      <c r="AT4338" s="10">
        <v>0</v>
      </c>
      <c r="AU4338" s="10">
        <v>0</v>
      </c>
      <c r="AV4338" s="10">
        <v>22.015927397642301</v>
      </c>
      <c r="AW4338" s="10">
        <v>22.015927397642301</v>
      </c>
      <c r="AX4338" s="10" t="s">
        <v>33</v>
      </c>
      <c r="AY4338" s="10">
        <v>0</v>
      </c>
      <c r="AZ4338" s="10" t="s">
        <v>33</v>
      </c>
      <c r="BA4338" s="10" t="s">
        <v>33</v>
      </c>
      <c r="BB4338" s="10">
        <v>4335</v>
      </c>
      <c r="BC4338" s="10">
        <v>64</v>
      </c>
      <c r="BE4338" s="10" t="s">
        <v>1107</v>
      </c>
      <c r="BF4338" s="10" t="s">
        <v>4711</v>
      </c>
      <c r="BG4338" s="10">
        <v>1.2653701080794921E-6</v>
      </c>
      <c r="BR4338" s="10" t="s">
        <v>33</v>
      </c>
      <c r="BS4338" s="11" t="s">
        <v>33</v>
      </c>
      <c r="BT4338" s="11" t="s">
        <v>33</v>
      </c>
      <c r="BU4338" s="10">
        <v>4338</v>
      </c>
    </row>
    <row r="4339" spans="1:73" s="10" customFormat="1" x14ac:dyDescent="0.45">
      <c r="A4339" s="10" t="s">
        <v>33</v>
      </c>
      <c r="B4339" s="10" t="s">
        <v>33</v>
      </c>
      <c r="C4339" s="10">
        <v>1111</v>
      </c>
      <c r="D4339" s="10" t="s">
        <v>33</v>
      </c>
      <c r="E4339" s="10">
        <v>4335</v>
      </c>
      <c r="F4339" s="10">
        <v>30</v>
      </c>
      <c r="G4339" s="10">
        <v>0</v>
      </c>
      <c r="H4339" s="10">
        <v>15</v>
      </c>
      <c r="I4339" s="10">
        <v>1.1715009471484386E-7</v>
      </c>
      <c r="J4339" s="10" t="s">
        <v>33</v>
      </c>
      <c r="K4339" s="10" t="s">
        <v>1022</v>
      </c>
      <c r="L4339" s="10" t="s">
        <v>33</v>
      </c>
      <c r="M4339" s="10">
        <v>0.1</v>
      </c>
      <c r="N4339" s="10">
        <v>0.1</v>
      </c>
      <c r="O4339" s="10">
        <v>0.1</v>
      </c>
      <c r="Q4339" s="10">
        <v>0.1</v>
      </c>
      <c r="T4339" s="10">
        <v>0</v>
      </c>
      <c r="W4339" s="10">
        <v>0</v>
      </c>
      <c r="Y4339" s="10">
        <v>0</v>
      </c>
      <c r="AB4339" s="10">
        <v>0</v>
      </c>
      <c r="AE4339" s="10">
        <v>0</v>
      </c>
      <c r="AH4339" s="10">
        <v>1</v>
      </c>
      <c r="AQ4339" s="10">
        <v>2.0240489317653494</v>
      </c>
      <c r="AR4339" s="10">
        <v>3.6761650483889015</v>
      </c>
      <c r="AS4339" s="10">
        <v>6.6110359994486583</v>
      </c>
      <c r="AT4339" s="10">
        <v>47.565149896485714</v>
      </c>
      <c r="AU4339" s="10">
        <v>0.23731021153527171</v>
      </c>
      <c r="AV4339" s="10">
        <v>68.751778117210833</v>
      </c>
      <c r="AW4339" s="10">
        <v>116.55423822523181</v>
      </c>
      <c r="AX4339" s="10" t="s">
        <v>33</v>
      </c>
      <c r="AY4339" s="10">
        <v>0</v>
      </c>
      <c r="AZ4339" s="10" t="s">
        <v>33</v>
      </c>
      <c r="BA4339" s="10" t="s">
        <v>33</v>
      </c>
      <c r="BB4339" s="10">
        <v>4335</v>
      </c>
      <c r="BC4339" s="10">
        <v>30</v>
      </c>
      <c r="BE4339" s="10" t="s">
        <v>1107</v>
      </c>
      <c r="BF4339" s="10" t="s">
        <v>4712</v>
      </c>
      <c r="BG4339" s="10">
        <v>7.7448349349865281E-6</v>
      </c>
      <c r="BR4339" s="10" t="s">
        <v>33</v>
      </c>
      <c r="BS4339" s="11" t="s">
        <v>33</v>
      </c>
      <c r="BT4339" s="11" t="s">
        <v>33</v>
      </c>
      <c r="BU4339" s="10">
        <v>4339</v>
      </c>
    </row>
    <row r="4340" spans="1:73" s="10" customFormat="1" x14ac:dyDescent="0.45">
      <c r="A4340" s="10" t="s">
        <v>33</v>
      </c>
      <c r="B4340" s="10" t="s">
        <v>33</v>
      </c>
      <c r="C4340" s="10">
        <v>1111</v>
      </c>
      <c r="D4340" s="10" t="s">
        <v>33</v>
      </c>
      <c r="E4340" s="10">
        <v>4335</v>
      </c>
      <c r="F4340" s="10">
        <v>4474</v>
      </c>
      <c r="G4340" s="10" t="e">
        <v>#VALUE!</v>
      </c>
      <c r="H4340" s="10">
        <v>1112</v>
      </c>
      <c r="I4340" s="10">
        <v>1.1715009471484386E-7</v>
      </c>
      <c r="J4340" s="10" t="s">
        <v>33</v>
      </c>
      <c r="K4340" s="10" t="s">
        <v>1194</v>
      </c>
      <c r="L4340" s="10" t="s">
        <v>33</v>
      </c>
      <c r="M4340" s="10">
        <v>0.1</v>
      </c>
      <c r="N4340" s="10">
        <v>0.1</v>
      </c>
      <c r="O4340" s="10">
        <v>0.1</v>
      </c>
      <c r="Q4340" s="10">
        <v>0.1</v>
      </c>
      <c r="T4340" s="10">
        <v>0</v>
      </c>
      <c r="W4340" s="10">
        <v>0</v>
      </c>
      <c r="Y4340" s="10">
        <v>0</v>
      </c>
      <c r="AB4340" s="10">
        <v>0</v>
      </c>
      <c r="AE4340" s="10">
        <v>0</v>
      </c>
      <c r="AH4340" s="10">
        <v>1</v>
      </c>
      <c r="AQ4340" s="10">
        <v>42.034115123479921</v>
      </c>
      <c r="AR4340" s="10">
        <v>31.186315337611905</v>
      </c>
      <c r="AS4340" s="10">
        <v>92.135782266657785</v>
      </c>
      <c r="AT4340" s="10">
        <v>987.80170540177812</v>
      </c>
      <c r="AU4340" s="10">
        <v>39.836484269739614</v>
      </c>
      <c r="AV4340" s="10">
        <v>402.37407600243364</v>
      </c>
      <c r="AW4340" s="10">
        <v>1430.0122656739513</v>
      </c>
      <c r="AX4340" s="10" t="s">
        <v>33</v>
      </c>
      <c r="AY4340" s="10">
        <v>0</v>
      </c>
      <c r="AZ4340" s="10" t="s">
        <v>33</v>
      </c>
      <c r="BA4340" s="10" t="s">
        <v>33</v>
      </c>
      <c r="BB4340" s="10">
        <v>4335</v>
      </c>
      <c r="BC4340" s="10">
        <v>4474</v>
      </c>
      <c r="BE4340" s="10" t="s">
        <v>1107</v>
      </c>
      <c r="BF4340" s="10" t="s">
        <v>4713</v>
      </c>
      <c r="BG4340" s="10">
        <v>1.079371561916519E-4</v>
      </c>
      <c r="BR4340" s="10" t="s">
        <v>33</v>
      </c>
      <c r="BS4340" s="11" t="s">
        <v>33</v>
      </c>
      <c r="BT4340" s="11" t="s">
        <v>33</v>
      </c>
      <c r="BU4340" s="10">
        <v>4340</v>
      </c>
    </row>
    <row r="4341" spans="1:73" s="10" customFormat="1" x14ac:dyDescent="0.45">
      <c r="A4341" s="10" t="s">
        <v>33</v>
      </c>
      <c r="B4341" s="10" t="s">
        <v>33</v>
      </c>
      <c r="C4341" s="10">
        <v>1112</v>
      </c>
      <c r="D4341" s="10" t="s">
        <v>33</v>
      </c>
      <c r="E4341" s="10">
        <v>4335</v>
      </c>
      <c r="F4341" s="10">
        <v>461</v>
      </c>
      <c r="G4341" s="10">
        <v>0</v>
      </c>
      <c r="H4341" s="10">
        <v>155</v>
      </c>
      <c r="I4341" s="10">
        <v>1.1715009471484386E-7</v>
      </c>
      <c r="J4341" s="10" t="s">
        <v>33</v>
      </c>
      <c r="K4341" s="10" t="s">
        <v>1195</v>
      </c>
      <c r="L4341" s="10" t="s">
        <v>33</v>
      </c>
      <c r="M4341" s="10">
        <v>0.1</v>
      </c>
      <c r="N4341" s="10">
        <v>0.1</v>
      </c>
      <c r="O4341" s="10">
        <v>0.1</v>
      </c>
      <c r="Q4341" s="10">
        <v>0.1</v>
      </c>
      <c r="T4341" s="10">
        <v>0</v>
      </c>
      <c r="W4341" s="10">
        <v>0</v>
      </c>
      <c r="Y4341" s="10">
        <v>0</v>
      </c>
      <c r="AB4341" s="10">
        <v>0</v>
      </c>
      <c r="AE4341" s="10">
        <v>0</v>
      </c>
      <c r="AH4341" s="10">
        <v>1</v>
      </c>
      <c r="AQ4341" s="10">
        <v>0</v>
      </c>
      <c r="AR4341" s="10">
        <v>0.3680168878395727</v>
      </c>
      <c r="AS4341" s="10">
        <v>0.3680168878395727</v>
      </c>
      <c r="AT4341" s="10">
        <v>0</v>
      </c>
      <c r="AU4341" s="10">
        <v>0</v>
      </c>
      <c r="AV4341" s="10">
        <v>4.7342684966395714</v>
      </c>
      <c r="AW4341" s="10">
        <v>4.7342684966395714</v>
      </c>
      <c r="AX4341" s="10" t="s">
        <v>33</v>
      </c>
      <c r="AY4341" s="10">
        <v>0</v>
      </c>
      <c r="AZ4341" s="10" t="s">
        <v>33</v>
      </c>
      <c r="BA4341" s="10" t="s">
        <v>33</v>
      </c>
      <c r="BB4341" s="10">
        <v>4335</v>
      </c>
      <c r="BC4341" s="10">
        <v>461</v>
      </c>
      <c r="BE4341" s="10" t="s">
        <v>1107</v>
      </c>
      <c r="BF4341" s="10" t="s">
        <v>4714</v>
      </c>
      <c r="BG4341" s="10">
        <v>4.3113213267068013E-7</v>
      </c>
      <c r="BR4341" s="10" t="s">
        <v>33</v>
      </c>
      <c r="BS4341" s="11" t="s">
        <v>33</v>
      </c>
      <c r="BT4341" s="11" t="s">
        <v>33</v>
      </c>
      <c r="BU4341" s="10">
        <v>4341</v>
      </c>
    </row>
    <row r="4342" spans="1:73" s="10" customFormat="1" x14ac:dyDescent="0.45">
      <c r="A4342" s="10">
        <v>1088</v>
      </c>
      <c r="B4342" s="10">
        <v>4246</v>
      </c>
      <c r="C4342" s="10">
        <v>1112</v>
      </c>
      <c r="D4342" s="10">
        <v>4347</v>
      </c>
      <c r="E4342" s="10" t="s">
        <v>33</v>
      </c>
      <c r="F4342" s="10">
        <v>4246</v>
      </c>
      <c r="G4342" s="10" t="e">
        <v>#VALUE!</v>
      </c>
      <c r="H4342" s="10" t="s">
        <v>33</v>
      </c>
      <c r="I4342" s="10">
        <v>5.2391115070585938E-8</v>
      </c>
      <c r="J4342" s="10" t="s">
        <v>1109</v>
      </c>
      <c r="L4342" s="10">
        <v>1</v>
      </c>
      <c r="M4342" s="10" t="s">
        <v>33</v>
      </c>
      <c r="N4342" s="10">
        <v>1</v>
      </c>
      <c r="O4342" s="10">
        <v>1</v>
      </c>
      <c r="Q4342" s="10">
        <v>1</v>
      </c>
      <c r="T4342" s="10">
        <v>0</v>
      </c>
      <c r="W4342" s="10">
        <v>0</v>
      </c>
      <c r="Y4342" s="10">
        <v>0</v>
      </c>
      <c r="AB4342" s="10">
        <v>0</v>
      </c>
      <c r="AE4342" s="10">
        <v>0</v>
      </c>
      <c r="AH4342" s="10">
        <v>1</v>
      </c>
      <c r="AQ4342" s="10">
        <v>57.666608303105093</v>
      </c>
      <c r="AR4342" s="10">
        <v>89.756168826554415</v>
      </c>
      <c r="AS4342" s="10">
        <v>173.37275086605678</v>
      </c>
      <c r="AT4342" s="10">
        <v>1355.1652951229696</v>
      </c>
      <c r="AU4342" s="10">
        <v>510.9610468781122</v>
      </c>
      <c r="AV4342" s="10">
        <v>1183.483768597014</v>
      </c>
      <c r="AW4342" s="10">
        <v>3049.6101105980961</v>
      </c>
      <c r="AX4342" s="10">
        <v>5.2391115070585938E-8</v>
      </c>
      <c r="AY4342" s="10">
        <v>0</v>
      </c>
      <c r="AZ4342" s="10" t="s">
        <v>33</v>
      </c>
      <c r="BA4342" s="10">
        <v>4347</v>
      </c>
      <c r="BB4342" s="10" t="s">
        <v>33</v>
      </c>
      <c r="BC4342" s="10">
        <v>4246</v>
      </c>
      <c r="BE4342" s="10" t="s">
        <v>33</v>
      </c>
      <c r="BF4342" s="10" t="s">
        <v>33</v>
      </c>
      <c r="BG4342" s="10" t="s">
        <v>33</v>
      </c>
      <c r="BR4342" s="10" t="s">
        <v>1109</v>
      </c>
      <c r="BS4342" s="11">
        <v>173.37275086605678</v>
      </c>
      <c r="BT4342" s="11">
        <v>3049.6101105980961</v>
      </c>
      <c r="BU4342" s="10">
        <v>4342</v>
      </c>
    </row>
    <row r="4343" spans="1:73" s="10" customFormat="1" x14ac:dyDescent="0.45">
      <c r="A4343" s="10" t="s">
        <v>33</v>
      </c>
      <c r="B4343" s="10" t="s">
        <v>33</v>
      </c>
      <c r="C4343" s="10">
        <v>1112</v>
      </c>
      <c r="D4343" s="10" t="s">
        <v>33</v>
      </c>
      <c r="E4343" s="10">
        <v>4342</v>
      </c>
      <c r="F4343" s="10">
        <v>4481</v>
      </c>
      <c r="G4343" s="10" t="e">
        <v>#VALUE!</v>
      </c>
      <c r="H4343" s="10">
        <v>1113</v>
      </c>
      <c r="I4343" s="10">
        <v>2.6195557535292969E-8</v>
      </c>
      <c r="J4343" s="10" t="s">
        <v>33</v>
      </c>
      <c r="K4343" s="10" t="s">
        <v>1197</v>
      </c>
      <c r="L4343" s="10" t="s">
        <v>33</v>
      </c>
      <c r="M4343" s="10">
        <v>0.5</v>
      </c>
      <c r="N4343" s="10">
        <v>0.5</v>
      </c>
      <c r="O4343" s="10">
        <v>0.5</v>
      </c>
      <c r="Q4343" s="10">
        <v>0.5</v>
      </c>
      <c r="T4343" s="10">
        <v>0</v>
      </c>
      <c r="W4343" s="10">
        <v>0</v>
      </c>
      <c r="Y4343" s="10">
        <v>0</v>
      </c>
      <c r="AB4343" s="10">
        <v>0</v>
      </c>
      <c r="AE4343" s="10">
        <v>0</v>
      </c>
      <c r="AH4343" s="10">
        <v>1</v>
      </c>
      <c r="AQ4343" s="10">
        <v>52.762478844925141</v>
      </c>
      <c r="AR4343" s="10">
        <v>70.885017577574402</v>
      </c>
      <c r="AS4343" s="10">
        <v>147.39061190271588</v>
      </c>
      <c r="AT4343" s="10">
        <v>1239.9182528557408</v>
      </c>
      <c r="AU4343" s="10">
        <v>381.5330827080877</v>
      </c>
      <c r="AV4343" s="10">
        <v>962.4392161396994</v>
      </c>
      <c r="AW4343" s="10">
        <v>2583.8905517035278</v>
      </c>
      <c r="AX4343" s="10" t="s">
        <v>33</v>
      </c>
      <c r="AY4343" s="10">
        <v>0</v>
      </c>
      <c r="AZ4343" s="10" t="s">
        <v>33</v>
      </c>
      <c r="BA4343" s="10" t="s">
        <v>33</v>
      </c>
      <c r="BB4343" s="10">
        <v>4342</v>
      </c>
      <c r="BC4343" s="10">
        <v>4481</v>
      </c>
      <c r="BE4343" s="10" t="s">
        <v>1109</v>
      </c>
      <c r="BF4343" s="10" t="s">
        <v>1196</v>
      </c>
      <c r="BG4343" s="10">
        <v>7.7219585085192606E-6</v>
      </c>
      <c r="BR4343" s="10" t="s">
        <v>33</v>
      </c>
      <c r="BS4343" s="11" t="s">
        <v>33</v>
      </c>
      <c r="BT4343" s="11" t="s">
        <v>33</v>
      </c>
      <c r="BU4343" s="10">
        <v>4343</v>
      </c>
    </row>
    <row r="4344" spans="1:73" s="10" customFormat="1" x14ac:dyDescent="0.45">
      <c r="A4344" s="10" t="s">
        <v>33</v>
      </c>
      <c r="B4344" s="10" t="s">
        <v>33</v>
      </c>
      <c r="C4344" s="10">
        <v>1113</v>
      </c>
      <c r="D4344" s="10" t="s">
        <v>33</v>
      </c>
      <c r="E4344" s="10">
        <v>4342</v>
      </c>
      <c r="F4344" s="10">
        <v>162</v>
      </c>
      <c r="G4344" s="10">
        <v>0</v>
      </c>
      <c r="H4344" s="10">
        <v>67</v>
      </c>
      <c r="I4344" s="10">
        <v>1.5717334521175781E-8</v>
      </c>
      <c r="J4344" s="10" t="s">
        <v>33</v>
      </c>
      <c r="K4344" s="10" t="s">
        <v>1198</v>
      </c>
      <c r="L4344" s="10" t="s">
        <v>33</v>
      </c>
      <c r="M4344" s="10">
        <v>0.3</v>
      </c>
      <c r="N4344" s="10">
        <v>0.3</v>
      </c>
      <c r="O4344" s="10">
        <v>0.3</v>
      </c>
      <c r="Q4344" s="10">
        <v>0.3</v>
      </c>
      <c r="T4344" s="10">
        <v>0</v>
      </c>
      <c r="W4344" s="10">
        <v>0</v>
      </c>
      <c r="Y4344" s="10">
        <v>0</v>
      </c>
      <c r="AB4344" s="10">
        <v>0</v>
      </c>
      <c r="AE4344" s="10">
        <v>0</v>
      </c>
      <c r="AH4344" s="10">
        <v>1</v>
      </c>
      <c r="AQ4344" s="10">
        <v>1.6448079883831017</v>
      </c>
      <c r="AR4344" s="10">
        <v>6.5872676455581169</v>
      </c>
      <c r="AS4344" s="10">
        <v>8.9722392287136152</v>
      </c>
      <c r="AT4344" s="10">
        <v>38.652987727002888</v>
      </c>
      <c r="AU4344" s="10">
        <v>25.706106444875811</v>
      </c>
      <c r="AV4344" s="10">
        <v>106.3309783720063</v>
      </c>
      <c r="AW4344" s="10">
        <v>170.69007254388498</v>
      </c>
      <c r="AX4344" s="10" t="s">
        <v>33</v>
      </c>
      <c r="AY4344" s="10">
        <v>0</v>
      </c>
      <c r="AZ4344" s="10" t="s">
        <v>33</v>
      </c>
      <c r="BA4344" s="10" t="s">
        <v>33</v>
      </c>
      <c r="BB4344" s="10">
        <v>4342</v>
      </c>
      <c r="BC4344" s="10">
        <v>162</v>
      </c>
      <c r="BE4344" s="10" t="s">
        <v>1109</v>
      </c>
      <c r="BF4344" s="10" t="s">
        <v>4715</v>
      </c>
      <c r="BG4344" s="10">
        <v>4.7006561787236025E-7</v>
      </c>
      <c r="BR4344" s="10" t="s">
        <v>33</v>
      </c>
      <c r="BS4344" s="11" t="s">
        <v>33</v>
      </c>
      <c r="BT4344" s="11" t="s">
        <v>33</v>
      </c>
      <c r="BU4344" s="10">
        <v>4344</v>
      </c>
    </row>
    <row r="4345" spans="1:73" s="10" customFormat="1" x14ac:dyDescent="0.45">
      <c r="A4345" s="10" t="s">
        <v>33</v>
      </c>
      <c r="B4345" s="10" t="s">
        <v>33</v>
      </c>
      <c r="C4345" s="10">
        <v>1113</v>
      </c>
      <c r="D4345" s="10" t="s">
        <v>33</v>
      </c>
      <c r="E4345" s="10">
        <v>4342</v>
      </c>
      <c r="F4345" s="10">
        <v>171</v>
      </c>
      <c r="G4345" s="10">
        <v>0</v>
      </c>
      <c r="H4345" s="10">
        <v>71</v>
      </c>
      <c r="I4345" s="10">
        <v>7.8586672605878904E-9</v>
      </c>
      <c r="J4345" s="10" t="s">
        <v>33</v>
      </c>
      <c r="K4345" s="10" t="s">
        <v>1199</v>
      </c>
      <c r="L4345" s="10" t="s">
        <v>33</v>
      </c>
      <c r="M4345" s="10">
        <v>0.15</v>
      </c>
      <c r="N4345" s="10">
        <v>0.15</v>
      </c>
      <c r="O4345" s="10">
        <v>0.15</v>
      </c>
      <c r="Q4345" s="10">
        <v>0.15</v>
      </c>
      <c r="T4345" s="10">
        <v>0</v>
      </c>
      <c r="W4345" s="10">
        <v>0</v>
      </c>
      <c r="Y4345" s="10">
        <v>0</v>
      </c>
      <c r="AB4345" s="10">
        <v>0</v>
      </c>
      <c r="AE4345" s="10">
        <v>0</v>
      </c>
      <c r="AH4345" s="10">
        <v>1</v>
      </c>
      <c r="AQ4345" s="10">
        <v>3.0422204518121228</v>
      </c>
      <c r="AR4345" s="10">
        <v>10.646529092455705</v>
      </c>
      <c r="AS4345" s="10">
        <v>15.057748747583283</v>
      </c>
      <c r="AT4345" s="10">
        <v>71.492180617584879</v>
      </c>
      <c r="AU4345" s="10">
        <v>100.96363513837164</v>
      </c>
      <c r="AV4345" s="10">
        <v>90.171245609138069</v>
      </c>
      <c r="AW4345" s="10">
        <v>262.62706136509456</v>
      </c>
      <c r="AX4345" s="10" t="s">
        <v>33</v>
      </c>
      <c r="AY4345" s="10">
        <v>0</v>
      </c>
      <c r="AZ4345" s="10" t="s">
        <v>33</v>
      </c>
      <c r="BA4345" s="10" t="s">
        <v>33</v>
      </c>
      <c r="BB4345" s="10">
        <v>4342</v>
      </c>
      <c r="BC4345" s="10">
        <v>171</v>
      </c>
      <c r="BE4345" s="10" t="s">
        <v>1109</v>
      </c>
      <c r="BF4345" s="10" t="s">
        <v>103</v>
      </c>
      <c r="BG4345" s="10">
        <v>7.8889224733860705E-7</v>
      </c>
      <c r="BR4345" s="10" t="s">
        <v>33</v>
      </c>
      <c r="BS4345" s="11" t="s">
        <v>33</v>
      </c>
      <c r="BT4345" s="11" t="s">
        <v>33</v>
      </c>
      <c r="BU4345" s="10">
        <v>4345</v>
      </c>
    </row>
    <row r="4346" spans="1:73" s="10" customFormat="1" x14ac:dyDescent="0.45">
      <c r="A4346" s="10" t="s">
        <v>33</v>
      </c>
      <c r="B4346" s="10" t="s">
        <v>33</v>
      </c>
      <c r="C4346" s="10">
        <v>1113</v>
      </c>
      <c r="D4346" s="10" t="s">
        <v>33</v>
      </c>
      <c r="E4346" s="10">
        <v>4342</v>
      </c>
      <c r="F4346" s="10">
        <v>189</v>
      </c>
      <c r="G4346" s="10">
        <v>0</v>
      </c>
      <c r="H4346" s="10">
        <v>77</v>
      </c>
      <c r="I4346" s="10">
        <v>2.6195557535292971E-9</v>
      </c>
      <c r="J4346" s="10" t="s">
        <v>33</v>
      </c>
      <c r="K4346" s="10" t="s">
        <v>1200</v>
      </c>
      <c r="L4346" s="10" t="s">
        <v>33</v>
      </c>
      <c r="M4346" s="10">
        <v>0.05</v>
      </c>
      <c r="N4346" s="10">
        <v>0.05</v>
      </c>
      <c r="O4346" s="10">
        <v>0.05</v>
      </c>
      <c r="Q4346" s="10">
        <v>0.05</v>
      </c>
      <c r="T4346" s="10">
        <v>0</v>
      </c>
      <c r="W4346" s="10">
        <v>0</v>
      </c>
      <c r="Y4346" s="10">
        <v>0</v>
      </c>
      <c r="AB4346" s="10">
        <v>0</v>
      </c>
      <c r="AE4346" s="10">
        <v>0</v>
      </c>
      <c r="AH4346" s="10">
        <v>1</v>
      </c>
      <c r="AQ4346" s="10">
        <v>0.21710101798473272</v>
      </c>
      <c r="AR4346" s="10">
        <v>1.6373545109661976</v>
      </c>
      <c r="AS4346" s="10">
        <v>1.9521509870440599</v>
      </c>
      <c r="AT4346" s="10">
        <v>5.1018739226412189</v>
      </c>
      <c r="AU4346" s="10">
        <v>2.7582225867771104</v>
      </c>
      <c r="AV4346" s="10">
        <v>24.542328476170042</v>
      </c>
      <c r="AW4346" s="10">
        <v>32.402424985588368</v>
      </c>
      <c r="AX4346" s="10" t="s">
        <v>33</v>
      </c>
      <c r="AY4346" s="10">
        <v>0</v>
      </c>
      <c r="AZ4346" s="10" t="s">
        <v>33</v>
      </c>
      <c r="BA4346" s="10" t="s">
        <v>33</v>
      </c>
      <c r="BB4346" s="10">
        <v>4342</v>
      </c>
      <c r="BC4346" s="10">
        <v>189</v>
      </c>
      <c r="BE4346" s="10" t="s">
        <v>1109</v>
      </c>
      <c r="BF4346" s="10" t="s">
        <v>4716</v>
      </c>
      <c r="BG4346" s="10">
        <v>1.0227536699738327E-7</v>
      </c>
      <c r="BR4346" s="10" t="s">
        <v>33</v>
      </c>
      <c r="BS4346" s="11" t="s">
        <v>33</v>
      </c>
      <c r="BT4346" s="11" t="s">
        <v>33</v>
      </c>
      <c r="BU4346" s="10">
        <v>4346</v>
      </c>
    </row>
    <row r="4347" spans="1:73" s="10" customFormat="1" x14ac:dyDescent="0.45">
      <c r="A4347" s="10">
        <v>1089</v>
      </c>
      <c r="B4347" s="10">
        <v>4248</v>
      </c>
      <c r="C4347" s="10">
        <v>1113</v>
      </c>
      <c r="D4347" s="10">
        <v>4353</v>
      </c>
      <c r="E4347" s="10" t="s">
        <v>33</v>
      </c>
      <c r="F4347" s="10">
        <v>4248</v>
      </c>
      <c r="G4347" s="10">
        <v>0</v>
      </c>
      <c r="H4347" s="10" t="s">
        <v>33</v>
      </c>
      <c r="I4347" s="10">
        <v>5.2391115070585938E-8</v>
      </c>
      <c r="J4347" s="10" t="s">
        <v>1111</v>
      </c>
      <c r="L4347" s="10">
        <v>1</v>
      </c>
      <c r="M4347" s="10" t="s">
        <v>33</v>
      </c>
      <c r="N4347" s="10">
        <v>1</v>
      </c>
      <c r="O4347" s="10">
        <v>1</v>
      </c>
      <c r="Q4347" s="10">
        <v>1</v>
      </c>
      <c r="T4347" s="10">
        <v>7.0710678118654755</v>
      </c>
      <c r="U4347" s="10">
        <v>5</v>
      </c>
      <c r="V4347" s="10">
        <v>10</v>
      </c>
      <c r="W4347" s="10">
        <v>1.796136687448926</v>
      </c>
      <c r="X4347" s="10" t="s">
        <v>1008</v>
      </c>
      <c r="Y4347" s="10">
        <v>0.17320508075688773</v>
      </c>
      <c r="Z4347" s="10">
        <v>0.1</v>
      </c>
      <c r="AA4347" s="10">
        <v>0.3</v>
      </c>
      <c r="AB4347" s="10">
        <v>20.781145589211391</v>
      </c>
      <c r="AE4347" s="10">
        <v>0</v>
      </c>
      <c r="AH4347" s="10">
        <v>1</v>
      </c>
      <c r="AQ4347" s="10">
        <v>54.500559018909712</v>
      </c>
      <c r="AR4347" s="10">
        <v>182.96526741917842</v>
      </c>
      <c r="AS4347" s="10">
        <v>261.99107799659748</v>
      </c>
      <c r="AT4347" s="10">
        <v>1280.7631369443782</v>
      </c>
      <c r="AU4347" s="10">
        <v>192.96136249774526</v>
      </c>
      <c r="AV4347" s="10">
        <v>3368.5800337868845</v>
      </c>
      <c r="AW4347" s="10">
        <v>4842.3045332290076</v>
      </c>
      <c r="AX4347" s="10">
        <v>5.2391115070585938E-8</v>
      </c>
      <c r="AY4347" s="10">
        <v>0</v>
      </c>
      <c r="AZ4347" s="10" t="s">
        <v>33</v>
      </c>
      <c r="BA4347" s="10">
        <v>4353</v>
      </c>
      <c r="BB4347" s="10" t="s">
        <v>33</v>
      </c>
      <c r="BC4347" s="10">
        <v>4248</v>
      </c>
      <c r="BE4347" s="10" t="s">
        <v>33</v>
      </c>
      <c r="BF4347" s="10" t="s">
        <v>33</v>
      </c>
      <c r="BG4347" s="10" t="s">
        <v>33</v>
      </c>
      <c r="BR4347" s="10" t="s">
        <v>1111</v>
      </c>
      <c r="BS4347" s="11">
        <v>261.99107799659748</v>
      </c>
      <c r="BT4347" s="11">
        <v>4842.3045332290076</v>
      </c>
      <c r="BU4347" s="10">
        <v>4347</v>
      </c>
    </row>
    <row r="4348" spans="1:73" s="10" customFormat="1" x14ac:dyDescent="0.45">
      <c r="A4348" s="10" t="s">
        <v>33</v>
      </c>
      <c r="B4348" s="10" t="s">
        <v>33</v>
      </c>
      <c r="C4348" s="10">
        <v>1113</v>
      </c>
      <c r="D4348" s="10" t="s">
        <v>33</v>
      </c>
      <c r="E4348" s="10">
        <v>4347</v>
      </c>
      <c r="F4348" s="10">
        <v>4488</v>
      </c>
      <c r="G4348" s="10">
        <v>0</v>
      </c>
      <c r="H4348" s="10">
        <v>1114</v>
      </c>
      <c r="I4348" s="10">
        <v>6.2650661463589587E-8</v>
      </c>
      <c r="J4348" s="10" t="s">
        <v>33</v>
      </c>
      <c r="K4348" s="10" t="s">
        <v>1202</v>
      </c>
      <c r="L4348" s="10" t="s">
        <v>33</v>
      </c>
      <c r="M4348" s="10">
        <v>1.1958260743101399</v>
      </c>
      <c r="N4348" s="10">
        <v>1.1958260743101399</v>
      </c>
      <c r="O4348" s="10">
        <v>1.1958260743101399</v>
      </c>
      <c r="Q4348" s="10">
        <v>1.1000000000000001</v>
      </c>
      <c r="R4348" s="10">
        <v>1.3</v>
      </c>
      <c r="T4348" s="10">
        <v>0</v>
      </c>
      <c r="W4348" s="10">
        <v>0</v>
      </c>
      <c r="Y4348" s="10">
        <v>0</v>
      </c>
      <c r="AB4348" s="10">
        <v>0</v>
      </c>
      <c r="AE4348" s="10">
        <v>0</v>
      </c>
      <c r="AH4348" s="10">
        <v>1</v>
      </c>
      <c r="AQ4348" s="10">
        <v>46.914220504002316</v>
      </c>
      <c r="AR4348" s="10">
        <v>174.04841568966373</v>
      </c>
      <c r="AS4348" s="10">
        <v>242.07403542046708</v>
      </c>
      <c r="AT4348" s="10">
        <v>1102.4841818440543</v>
      </c>
      <c r="AU4348" s="10">
        <v>170.44905025886732</v>
      </c>
      <c r="AV4348" s="10">
        <v>2682.6431873313659</v>
      </c>
      <c r="AW4348" s="10">
        <v>3955.5764194342873</v>
      </c>
      <c r="AX4348" s="10" t="s">
        <v>33</v>
      </c>
      <c r="AY4348" s="10">
        <v>0</v>
      </c>
      <c r="AZ4348" s="10" t="s">
        <v>33</v>
      </c>
      <c r="BA4348" s="10" t="s">
        <v>33</v>
      </c>
      <c r="BB4348" s="10">
        <v>4347</v>
      </c>
      <c r="BC4348" s="10">
        <v>4488</v>
      </c>
      <c r="BE4348" s="10" t="s">
        <v>1111</v>
      </c>
      <c r="BF4348" s="10" t="s">
        <v>1201</v>
      </c>
      <c r="BG4348" s="10">
        <v>1.2682528645314788E-5</v>
      </c>
      <c r="BR4348" s="10" t="s">
        <v>33</v>
      </c>
      <c r="BS4348" s="11" t="s">
        <v>33</v>
      </c>
      <c r="BT4348" s="11" t="s">
        <v>33</v>
      </c>
      <c r="BU4348" s="10">
        <v>4348</v>
      </c>
    </row>
    <row r="4349" spans="1:73" s="10" customFormat="1" x14ac:dyDescent="0.45">
      <c r="A4349" s="10" t="s">
        <v>33</v>
      </c>
      <c r="B4349" s="10" t="s">
        <v>33</v>
      </c>
      <c r="C4349" s="10">
        <v>1114</v>
      </c>
      <c r="D4349" s="10" t="s">
        <v>33</v>
      </c>
      <c r="E4349" s="10">
        <v>4347</v>
      </c>
      <c r="F4349" s="10">
        <v>132</v>
      </c>
      <c r="G4349" s="10">
        <v>0</v>
      </c>
      <c r="H4349" s="10">
        <v>55</v>
      </c>
      <c r="I4349" s="10">
        <v>3.099500166831391E-8</v>
      </c>
      <c r="J4349" s="10" t="s">
        <v>33</v>
      </c>
      <c r="K4349" s="10" t="s">
        <v>891</v>
      </c>
      <c r="L4349" s="10" t="s">
        <v>33</v>
      </c>
      <c r="M4349" s="10">
        <v>0.59160797830996159</v>
      </c>
      <c r="N4349" s="10">
        <v>0.59160797830996159</v>
      </c>
      <c r="O4349" s="10">
        <v>0.59160797830996159</v>
      </c>
      <c r="Q4349" s="10">
        <v>0.5</v>
      </c>
      <c r="R4349" s="10">
        <v>0.7</v>
      </c>
      <c r="T4349" s="10">
        <v>0</v>
      </c>
      <c r="W4349" s="10">
        <v>0</v>
      </c>
      <c r="Y4349" s="10">
        <v>0</v>
      </c>
      <c r="AB4349" s="10">
        <v>0</v>
      </c>
      <c r="AE4349" s="10">
        <v>0</v>
      </c>
      <c r="AH4349" s="10">
        <v>1</v>
      </c>
      <c r="AQ4349" s="10">
        <v>0</v>
      </c>
      <c r="AR4349" s="10">
        <v>6.8892749074195025</v>
      </c>
      <c r="AS4349" s="10">
        <v>6.8892749074195025</v>
      </c>
      <c r="AT4349" s="10">
        <v>0</v>
      </c>
      <c r="AU4349" s="10">
        <v>0</v>
      </c>
      <c r="AV4349" s="10">
        <v>83.629703813896185</v>
      </c>
      <c r="AW4349" s="10">
        <v>83.629703813896185</v>
      </c>
      <c r="AX4349" s="10" t="s">
        <v>33</v>
      </c>
      <c r="AY4349" s="10">
        <v>0</v>
      </c>
      <c r="AZ4349" s="10" t="s">
        <v>33</v>
      </c>
      <c r="BA4349" s="10" t="s">
        <v>33</v>
      </c>
      <c r="BB4349" s="10">
        <v>4347</v>
      </c>
      <c r="BC4349" s="10">
        <v>132</v>
      </c>
      <c r="BE4349" s="10" t="s">
        <v>1111</v>
      </c>
      <c r="BF4349" s="10" t="s">
        <v>4717</v>
      </c>
      <c r="BG4349" s="10">
        <v>3.6093679442751544E-7</v>
      </c>
      <c r="BR4349" s="10" t="s">
        <v>33</v>
      </c>
      <c r="BS4349" s="11" t="s">
        <v>33</v>
      </c>
      <c r="BT4349" s="11" t="s">
        <v>33</v>
      </c>
      <c r="BU4349" s="10">
        <v>4349</v>
      </c>
    </row>
    <row r="4350" spans="1:73" s="10" customFormat="1" x14ac:dyDescent="0.45">
      <c r="A4350" s="10" t="s">
        <v>33</v>
      </c>
      <c r="B4350" s="10" t="s">
        <v>33</v>
      </c>
      <c r="C4350" s="10">
        <v>1114</v>
      </c>
      <c r="D4350" s="10" t="s">
        <v>33</v>
      </c>
      <c r="E4350" s="10">
        <v>4347</v>
      </c>
      <c r="F4350" s="10">
        <v>13</v>
      </c>
      <c r="G4350" s="10">
        <v>0</v>
      </c>
      <c r="H4350" s="10">
        <v>7</v>
      </c>
      <c r="I4350" s="10">
        <v>1.5717334521175781E-8</v>
      </c>
      <c r="J4350" s="10" t="s">
        <v>33</v>
      </c>
      <c r="K4350" s="10" t="s">
        <v>1203</v>
      </c>
      <c r="L4350" s="10" t="s">
        <v>33</v>
      </c>
      <c r="M4350" s="10">
        <v>0.3</v>
      </c>
      <c r="N4350" s="10">
        <v>0.3</v>
      </c>
      <c r="O4350" s="10">
        <v>0.3</v>
      </c>
      <c r="Q4350" s="10">
        <v>0.3</v>
      </c>
      <c r="R4350" s="10">
        <v>0.3</v>
      </c>
      <c r="T4350" s="10">
        <v>0</v>
      </c>
      <c r="W4350" s="10">
        <v>0</v>
      </c>
      <c r="Y4350" s="10">
        <v>0</v>
      </c>
      <c r="AB4350" s="10">
        <v>0</v>
      </c>
      <c r="AE4350" s="10">
        <v>0</v>
      </c>
      <c r="AH4350" s="10">
        <v>1</v>
      </c>
      <c r="AQ4350" s="10">
        <v>0.232379000772445</v>
      </c>
      <c r="AR4350" s="10">
        <v>5.9836309447890181E-2</v>
      </c>
      <c r="AS4350" s="10">
        <v>0.39678586056793547</v>
      </c>
      <c r="AT4350" s="10">
        <v>5.4609065181524574</v>
      </c>
      <c r="AU4350" s="10">
        <v>3.4153257531310252E-2</v>
      </c>
      <c r="AV4350" s="10">
        <v>1.910657600239003</v>
      </c>
      <c r="AW4350" s="10">
        <v>7.4057173759227704</v>
      </c>
      <c r="AX4350" s="10" t="s">
        <v>33</v>
      </c>
      <c r="AY4350" s="10">
        <v>0</v>
      </c>
      <c r="AZ4350" s="10" t="s">
        <v>33</v>
      </c>
      <c r="BA4350" s="10" t="s">
        <v>33</v>
      </c>
      <c r="BB4350" s="10">
        <v>4347</v>
      </c>
      <c r="BC4350" s="10">
        <v>13</v>
      </c>
      <c r="BE4350" s="10" t="s">
        <v>1111</v>
      </c>
      <c r="BF4350" s="10" t="s">
        <v>4718</v>
      </c>
      <c r="BG4350" s="10">
        <v>2.0788053679396175E-8</v>
      </c>
      <c r="BR4350" s="10" t="s">
        <v>33</v>
      </c>
      <c r="BS4350" s="11" t="s">
        <v>33</v>
      </c>
      <c r="BT4350" s="11" t="s">
        <v>33</v>
      </c>
      <c r="BU4350" s="10">
        <v>4350</v>
      </c>
    </row>
    <row r="4351" spans="1:73" s="10" customFormat="1" x14ac:dyDescent="0.45">
      <c r="A4351" s="10" t="s">
        <v>33</v>
      </c>
      <c r="B4351" s="10" t="s">
        <v>33</v>
      </c>
      <c r="C4351" s="10">
        <v>1114</v>
      </c>
      <c r="D4351" s="10" t="s">
        <v>33</v>
      </c>
      <c r="E4351" s="10">
        <v>4347</v>
      </c>
      <c r="F4351" s="10">
        <v>14</v>
      </c>
      <c r="G4351" s="10">
        <v>0</v>
      </c>
      <c r="H4351" s="10">
        <v>8</v>
      </c>
      <c r="I4351" s="10">
        <v>2.3430018942968772E-9</v>
      </c>
      <c r="J4351" s="10" t="s">
        <v>33</v>
      </c>
      <c r="K4351" s="10" t="s">
        <v>1204</v>
      </c>
      <c r="L4351" s="10" t="s">
        <v>33</v>
      </c>
      <c r="M4351" s="10">
        <v>4.4721359549995794E-2</v>
      </c>
      <c r="N4351" s="10">
        <v>4.4721359549995794E-2</v>
      </c>
      <c r="O4351" s="10">
        <v>0.22360679774997896</v>
      </c>
      <c r="Q4351" s="10">
        <v>0.5</v>
      </c>
      <c r="R4351" s="10">
        <v>0.1</v>
      </c>
      <c r="S4351" s="10">
        <v>80</v>
      </c>
      <c r="T4351" s="10">
        <v>0</v>
      </c>
      <c r="W4351" s="10">
        <v>0</v>
      </c>
      <c r="Y4351" s="10">
        <v>0</v>
      </c>
      <c r="AB4351" s="10">
        <v>0</v>
      </c>
      <c r="AE4351" s="10">
        <v>0</v>
      </c>
      <c r="AH4351" s="10">
        <v>1</v>
      </c>
      <c r="AQ4351" s="10">
        <v>0.28289170226947469</v>
      </c>
      <c r="AR4351" s="10">
        <v>0.14667468641808998</v>
      </c>
      <c r="AS4351" s="10">
        <v>0.55686765470882826</v>
      </c>
      <c r="AT4351" s="10">
        <v>6.6479550033326555</v>
      </c>
      <c r="AU4351" s="10">
        <v>1.6970133921352397</v>
      </c>
      <c r="AV4351" s="10">
        <v>600.05268354581847</v>
      </c>
      <c r="AW4351" s="10">
        <v>608.39765194128631</v>
      </c>
      <c r="AX4351" s="10" t="s">
        <v>33</v>
      </c>
      <c r="AY4351" s="10">
        <v>0</v>
      </c>
      <c r="AZ4351" s="10" t="s">
        <v>33</v>
      </c>
      <c r="BA4351" s="10" t="s">
        <v>33</v>
      </c>
      <c r="BB4351" s="10">
        <v>4347</v>
      </c>
      <c r="BC4351" s="10">
        <v>14</v>
      </c>
      <c r="BE4351" s="10" t="s">
        <v>1111</v>
      </c>
      <c r="BF4351" s="10" t="s">
        <v>4719</v>
      </c>
      <c r="BG4351" s="10">
        <v>2.9174917376937538E-8</v>
      </c>
      <c r="BR4351" s="10" t="s">
        <v>33</v>
      </c>
      <c r="BS4351" s="11" t="s">
        <v>33</v>
      </c>
      <c r="BT4351" s="11" t="s">
        <v>33</v>
      </c>
      <c r="BU4351" s="10">
        <v>4351</v>
      </c>
    </row>
    <row r="4352" spans="1:73" s="10" customFormat="1" x14ac:dyDescent="0.45">
      <c r="A4352" s="10" t="s">
        <v>33</v>
      </c>
      <c r="B4352" s="10" t="s">
        <v>33</v>
      </c>
      <c r="C4352" s="10">
        <v>1114</v>
      </c>
      <c r="D4352" s="10" t="s">
        <v>33</v>
      </c>
      <c r="E4352" s="10">
        <v>4347</v>
      </c>
      <c r="F4352" s="10">
        <v>1827</v>
      </c>
      <c r="G4352" s="10">
        <v>0</v>
      </c>
      <c r="H4352" s="10">
        <v>478</v>
      </c>
      <c r="I4352" s="10">
        <v>9.0744073167442353E-10</v>
      </c>
      <c r="J4352" s="10" t="s">
        <v>33</v>
      </c>
      <c r="K4352" s="10" t="s">
        <v>1205</v>
      </c>
      <c r="L4352" s="10" t="s">
        <v>33</v>
      </c>
      <c r="M4352" s="10">
        <v>1.7320508075688773E-2</v>
      </c>
      <c r="N4352" s="10">
        <v>1.7320508075688773E-2</v>
      </c>
      <c r="O4352" s="10">
        <v>1.7320508075688773E-2</v>
      </c>
      <c r="Q4352" s="10">
        <v>0.01</v>
      </c>
      <c r="R4352" s="10">
        <v>0.03</v>
      </c>
      <c r="T4352" s="10">
        <v>0</v>
      </c>
      <c r="W4352" s="10">
        <v>0</v>
      </c>
      <c r="Y4352" s="10">
        <v>0</v>
      </c>
      <c r="AB4352" s="10">
        <v>0</v>
      </c>
      <c r="AE4352" s="10">
        <v>0</v>
      </c>
      <c r="AH4352" s="10">
        <v>1</v>
      </c>
      <c r="AQ4352" s="10">
        <v>0</v>
      </c>
      <c r="AR4352" s="10">
        <v>2.4929138780294381E-2</v>
      </c>
      <c r="AS4352" s="10">
        <v>2.4929138780294381E-2</v>
      </c>
      <c r="AT4352" s="10">
        <v>0</v>
      </c>
      <c r="AU4352" s="10">
        <v>0</v>
      </c>
      <c r="AV4352" s="10">
        <v>0.34380149556454276</v>
      </c>
      <c r="AW4352" s="10">
        <v>0.34380149556454276</v>
      </c>
      <c r="AX4352" s="10" t="s">
        <v>33</v>
      </c>
      <c r="AY4352" s="10">
        <v>0</v>
      </c>
      <c r="AZ4352" s="10" t="s">
        <v>33</v>
      </c>
      <c r="BA4352" s="10" t="s">
        <v>33</v>
      </c>
      <c r="BB4352" s="10">
        <v>4347</v>
      </c>
      <c r="BC4352" s="10">
        <v>1827</v>
      </c>
      <c r="BE4352" s="10" t="s">
        <v>1111</v>
      </c>
      <c r="BF4352" s="10" t="s">
        <v>4720</v>
      </c>
      <c r="BG4352" s="10">
        <v>1.3060653784490094E-9</v>
      </c>
      <c r="BR4352" s="10" t="s">
        <v>33</v>
      </c>
      <c r="BS4352" s="11" t="s">
        <v>33</v>
      </c>
      <c r="BT4352" s="11" t="s">
        <v>33</v>
      </c>
      <c r="BU4352" s="10">
        <v>4352</v>
      </c>
    </row>
    <row r="4353" spans="1:73" s="10" customFormat="1" x14ac:dyDescent="0.45">
      <c r="A4353" s="10">
        <v>1090</v>
      </c>
      <c r="B4353" s="10">
        <v>4262</v>
      </c>
      <c r="C4353" s="10">
        <v>1114</v>
      </c>
      <c r="D4353" s="10">
        <v>4355</v>
      </c>
      <c r="E4353" s="10" t="s">
        <v>33</v>
      </c>
      <c r="F4353" s="10">
        <v>4262</v>
      </c>
      <c r="G4353" s="10">
        <v>0</v>
      </c>
      <c r="H4353" s="10" t="s">
        <v>33</v>
      </c>
      <c r="I4353" s="10">
        <v>2.1087017048671895E-5</v>
      </c>
      <c r="J4353" s="10" t="s">
        <v>1125</v>
      </c>
      <c r="L4353" s="10">
        <v>1</v>
      </c>
      <c r="M4353" s="10" t="s">
        <v>33</v>
      </c>
      <c r="N4353" s="10">
        <v>1</v>
      </c>
      <c r="O4353" s="10">
        <v>1</v>
      </c>
      <c r="Q4353" s="10">
        <v>1</v>
      </c>
      <c r="T4353" s="10">
        <v>0</v>
      </c>
      <c r="W4353" s="10">
        <v>0</v>
      </c>
      <c r="Y4353" s="10">
        <v>0</v>
      </c>
      <c r="AB4353" s="10">
        <v>0</v>
      </c>
      <c r="AE4353" s="10">
        <v>0</v>
      </c>
      <c r="AH4353" s="10">
        <v>1</v>
      </c>
      <c r="AQ4353" s="10">
        <v>16.270048318595624</v>
      </c>
      <c r="AR4353" s="10">
        <v>17.120075271551585</v>
      </c>
      <c r="AS4353" s="10">
        <v>40.711645333515236</v>
      </c>
      <c r="AT4353" s="10">
        <v>382.34613548699718</v>
      </c>
      <c r="AU4353" s="10">
        <v>29.360540639701721</v>
      </c>
      <c r="AV4353" s="10">
        <v>594.01485492225765</v>
      </c>
      <c r="AW4353" s="10">
        <v>1005.7215310489565</v>
      </c>
      <c r="AX4353" s="10">
        <v>2.1087017048671895E-5</v>
      </c>
      <c r="AY4353" s="10">
        <v>0</v>
      </c>
      <c r="AZ4353" s="10" t="s">
        <v>33</v>
      </c>
      <c r="BA4353" s="10">
        <v>4355</v>
      </c>
      <c r="BB4353" s="10" t="s">
        <v>33</v>
      </c>
      <c r="BC4353" s="10">
        <v>4262</v>
      </c>
      <c r="BE4353" s="10" t="s">
        <v>33</v>
      </c>
      <c r="BF4353" s="10" t="s">
        <v>33</v>
      </c>
      <c r="BG4353" s="10" t="s">
        <v>33</v>
      </c>
      <c r="BR4353" s="10" t="s">
        <v>1125</v>
      </c>
      <c r="BS4353" s="11">
        <v>40.711645333515236</v>
      </c>
      <c r="BT4353" s="11">
        <v>1005.7215310489565</v>
      </c>
      <c r="BU4353" s="10">
        <v>4353</v>
      </c>
    </row>
    <row r="4354" spans="1:73" s="10" customFormat="1" x14ac:dyDescent="0.45">
      <c r="A4354" s="10" t="s">
        <v>33</v>
      </c>
      <c r="B4354" s="10" t="s">
        <v>33</v>
      </c>
      <c r="C4354" s="10">
        <v>1114</v>
      </c>
      <c r="D4354" s="10" t="s">
        <v>33</v>
      </c>
      <c r="E4354" s="10">
        <v>4353</v>
      </c>
      <c r="F4354" s="10">
        <v>3668</v>
      </c>
      <c r="G4354" s="10">
        <v>0</v>
      </c>
      <c r="H4354" s="10">
        <v>979</v>
      </c>
      <c r="I4354" s="10">
        <v>2.1087017048671895E-5</v>
      </c>
      <c r="J4354" s="10" t="s">
        <v>33</v>
      </c>
      <c r="K4354" s="10" t="s">
        <v>1206</v>
      </c>
      <c r="L4354" s="10" t="s">
        <v>33</v>
      </c>
      <c r="M4354" s="10">
        <v>1</v>
      </c>
      <c r="N4354" s="10">
        <v>1</v>
      </c>
      <c r="O4354" s="10">
        <v>1</v>
      </c>
      <c r="Q4354" s="10">
        <v>1</v>
      </c>
      <c r="T4354" s="10">
        <v>0</v>
      </c>
      <c r="W4354" s="10">
        <v>0</v>
      </c>
      <c r="Y4354" s="10">
        <v>0</v>
      </c>
      <c r="AB4354" s="10">
        <v>0</v>
      </c>
      <c r="AE4354" s="10">
        <v>0</v>
      </c>
      <c r="AH4354" s="10">
        <v>1</v>
      </c>
      <c r="AQ4354" s="10">
        <v>16.270048318595624</v>
      </c>
      <c r="AR4354" s="10">
        <v>17.120075271551585</v>
      </c>
      <c r="AS4354" s="10">
        <v>40.711645333515236</v>
      </c>
      <c r="AT4354" s="10">
        <v>382.34613548699718</v>
      </c>
      <c r="AU4354" s="10">
        <v>29.360540639701721</v>
      </c>
      <c r="AV4354" s="10">
        <v>594.01485492225765</v>
      </c>
      <c r="AW4354" s="10">
        <v>1005.7215310489565</v>
      </c>
      <c r="AX4354" s="10" t="s">
        <v>33</v>
      </c>
      <c r="AY4354" s="10">
        <v>0</v>
      </c>
      <c r="AZ4354" s="10" t="s">
        <v>33</v>
      </c>
      <c r="BA4354" s="10" t="s">
        <v>33</v>
      </c>
      <c r="BB4354" s="10">
        <v>4353</v>
      </c>
      <c r="BC4354" s="10">
        <v>3668</v>
      </c>
      <c r="BE4354" s="10" t="s">
        <v>1125</v>
      </c>
      <c r="BF4354" s="10" t="s">
        <v>4721</v>
      </c>
      <c r="BG4354" s="10">
        <v>8.5848715922731938E-4</v>
      </c>
      <c r="BR4354" s="10" t="s">
        <v>33</v>
      </c>
      <c r="BS4354" s="11" t="s">
        <v>33</v>
      </c>
      <c r="BT4354" s="11" t="s">
        <v>33</v>
      </c>
      <c r="BU4354" s="10">
        <v>4354</v>
      </c>
    </row>
    <row r="4355" spans="1:73" s="10" customFormat="1" x14ac:dyDescent="0.45">
      <c r="A4355" s="10">
        <v>1091</v>
      </c>
      <c r="B4355" s="10">
        <v>4265</v>
      </c>
      <c r="C4355" s="10">
        <v>1114</v>
      </c>
      <c r="D4355" s="10">
        <v>4357</v>
      </c>
      <c r="E4355" s="10" t="s">
        <v>33</v>
      </c>
      <c r="F4355" s="10">
        <v>4265</v>
      </c>
      <c r="G4355" s="10">
        <v>0</v>
      </c>
      <c r="H4355" s="10" t="s">
        <v>33</v>
      </c>
      <c r="I4355" s="10">
        <v>2.8695795537008782E-8</v>
      </c>
      <c r="J4355" s="10" t="s">
        <v>1134</v>
      </c>
      <c r="L4355" s="10">
        <v>1</v>
      </c>
      <c r="M4355" s="10" t="s">
        <v>33</v>
      </c>
      <c r="N4355" s="10">
        <v>1</v>
      </c>
      <c r="O4355" s="10">
        <v>1</v>
      </c>
      <c r="Q4355" s="10">
        <v>1</v>
      </c>
      <c r="T4355" s="10">
        <v>0</v>
      </c>
      <c r="W4355" s="10">
        <v>0</v>
      </c>
      <c r="Y4355" s="10">
        <v>0</v>
      </c>
      <c r="AB4355" s="10">
        <v>0</v>
      </c>
      <c r="AE4355" s="10">
        <v>0</v>
      </c>
      <c r="AH4355" s="10">
        <v>1</v>
      </c>
      <c r="AQ4355" s="10">
        <v>1.5290628247437921</v>
      </c>
      <c r="AR4355" s="10">
        <v>3.4550076306844213</v>
      </c>
      <c r="AS4355" s="10">
        <v>5.67214872656292</v>
      </c>
      <c r="AT4355" s="10">
        <v>35.932976381479115</v>
      </c>
      <c r="AU4355" s="10">
        <v>18.118047827634388</v>
      </c>
      <c r="AV4355" s="10">
        <v>38.986067982915209</v>
      </c>
      <c r="AW4355" s="10">
        <v>93.037092192028723</v>
      </c>
      <c r="AX4355" s="10">
        <v>2.8695795537008782E-8</v>
      </c>
      <c r="AY4355" s="10">
        <v>0</v>
      </c>
      <c r="AZ4355" s="10" t="s">
        <v>33</v>
      </c>
      <c r="BA4355" s="10">
        <v>4357</v>
      </c>
      <c r="BB4355" s="10" t="s">
        <v>33</v>
      </c>
      <c r="BC4355" s="10">
        <v>4265</v>
      </c>
      <c r="BE4355" s="10" t="s">
        <v>33</v>
      </c>
      <c r="BF4355" s="10" t="s">
        <v>33</v>
      </c>
      <c r="BG4355" s="10" t="s">
        <v>33</v>
      </c>
      <c r="BR4355" s="10" t="s">
        <v>1134</v>
      </c>
      <c r="BS4355" s="11">
        <v>5.67214872656292</v>
      </c>
      <c r="BT4355" s="11">
        <v>93.037092192028723</v>
      </c>
      <c r="BU4355" s="10">
        <v>4355</v>
      </c>
    </row>
    <row r="4356" spans="1:73" s="10" customFormat="1" x14ac:dyDescent="0.45">
      <c r="A4356" s="10" t="s">
        <v>33</v>
      </c>
      <c r="B4356" s="10" t="s">
        <v>33</v>
      </c>
      <c r="C4356" s="10">
        <v>1114</v>
      </c>
      <c r="D4356" s="10" t="s">
        <v>33</v>
      </c>
      <c r="E4356" s="10">
        <v>4355</v>
      </c>
      <c r="F4356" s="10">
        <v>3653</v>
      </c>
      <c r="G4356" s="10">
        <v>0</v>
      </c>
      <c r="H4356" s="10">
        <v>976</v>
      </c>
      <c r="I4356" s="10">
        <v>2.8695795537008782E-8</v>
      </c>
      <c r="J4356" s="10" t="s">
        <v>33</v>
      </c>
      <c r="K4356" s="10" t="s">
        <v>1207</v>
      </c>
      <c r="L4356" s="10" t="s">
        <v>33</v>
      </c>
      <c r="M4356" s="10">
        <v>1</v>
      </c>
      <c r="N4356" s="10">
        <v>1</v>
      </c>
      <c r="O4356" s="10">
        <v>1</v>
      </c>
      <c r="Q4356" s="10">
        <v>1</v>
      </c>
      <c r="T4356" s="10">
        <v>0</v>
      </c>
      <c r="W4356" s="10">
        <v>0</v>
      </c>
      <c r="Y4356" s="10">
        <v>0</v>
      </c>
      <c r="AB4356" s="10">
        <v>0</v>
      </c>
      <c r="AE4356" s="10">
        <v>0</v>
      </c>
      <c r="AH4356" s="10">
        <v>1</v>
      </c>
      <c r="AQ4356" s="10">
        <v>1.5290628247437921</v>
      </c>
      <c r="AR4356" s="10">
        <v>3.4550076306844213</v>
      </c>
      <c r="AS4356" s="10">
        <v>5.67214872656292</v>
      </c>
      <c r="AT4356" s="10">
        <v>35.932976381479115</v>
      </c>
      <c r="AU4356" s="10">
        <v>18.118047827634388</v>
      </c>
      <c r="AV4356" s="10">
        <v>38.986067982915209</v>
      </c>
      <c r="AW4356" s="10">
        <v>93.037092192028723</v>
      </c>
      <c r="AX4356" s="10" t="s">
        <v>33</v>
      </c>
      <c r="AY4356" s="10">
        <v>0</v>
      </c>
      <c r="AZ4356" s="10" t="s">
        <v>33</v>
      </c>
      <c r="BA4356" s="10" t="s">
        <v>33</v>
      </c>
      <c r="BB4356" s="10">
        <v>4355</v>
      </c>
      <c r="BC4356" s="10">
        <v>3653</v>
      </c>
      <c r="BE4356" s="10" t="s">
        <v>1134</v>
      </c>
      <c r="BF4356" s="10" t="s">
        <v>4722</v>
      </c>
      <c r="BG4356" s="10">
        <v>1.6276682011295428E-7</v>
      </c>
      <c r="BR4356" s="10" t="s">
        <v>33</v>
      </c>
      <c r="BS4356" s="11" t="s">
        <v>33</v>
      </c>
      <c r="BT4356" s="11" t="s">
        <v>33</v>
      </c>
      <c r="BU4356" s="10">
        <v>4356</v>
      </c>
    </row>
    <row r="4357" spans="1:73" s="10" customFormat="1" x14ac:dyDescent="0.45">
      <c r="A4357" s="10">
        <v>1092</v>
      </c>
      <c r="B4357" s="10">
        <v>4267</v>
      </c>
      <c r="C4357" s="10">
        <v>1114</v>
      </c>
      <c r="D4357" s="10">
        <v>4363</v>
      </c>
      <c r="E4357" s="10" t="s">
        <v>33</v>
      </c>
      <c r="F4357" s="10">
        <v>4267</v>
      </c>
      <c r="G4357" s="10" t="e">
        <v>#VALUE!</v>
      </c>
      <c r="H4357" s="10" t="s">
        <v>33</v>
      </c>
      <c r="I4357" s="10">
        <v>1.4347897768504395E-6</v>
      </c>
      <c r="J4357" s="10" t="s">
        <v>1130</v>
      </c>
      <c r="L4357" s="10">
        <v>1</v>
      </c>
      <c r="M4357" s="10" t="s">
        <v>33</v>
      </c>
      <c r="N4357" s="10">
        <v>1</v>
      </c>
      <c r="O4357" s="10">
        <v>1</v>
      </c>
      <c r="Q4357" s="10">
        <v>1</v>
      </c>
      <c r="T4357" s="10">
        <v>0</v>
      </c>
      <c r="W4357" s="10">
        <v>0</v>
      </c>
      <c r="Y4357" s="10">
        <v>0</v>
      </c>
      <c r="AB4357" s="10">
        <v>0</v>
      </c>
      <c r="AE4357" s="10">
        <v>0</v>
      </c>
      <c r="AH4357" s="10">
        <v>1</v>
      </c>
      <c r="AQ4357" s="10">
        <v>3.3081712738850895</v>
      </c>
      <c r="AR4357" s="10">
        <v>49.332964391150412</v>
      </c>
      <c r="AS4357" s="10">
        <v>54.129812738283789</v>
      </c>
      <c r="AT4357" s="10">
        <v>77.7420249362996</v>
      </c>
      <c r="AU4357" s="10">
        <v>1067.6048549195382</v>
      </c>
      <c r="AV4357" s="10">
        <v>855.39258049388775</v>
      </c>
      <c r="AW4357" s="10">
        <v>2000.7394603497255</v>
      </c>
      <c r="AX4357" s="10">
        <v>1.4347897768504395E-6</v>
      </c>
      <c r="AY4357" s="10">
        <v>0</v>
      </c>
      <c r="AZ4357" s="10" t="s">
        <v>33</v>
      </c>
      <c r="BA4357" s="10">
        <v>4363</v>
      </c>
      <c r="BB4357" s="10" t="s">
        <v>33</v>
      </c>
      <c r="BC4357" s="10">
        <v>4267</v>
      </c>
      <c r="BE4357" s="10" t="s">
        <v>33</v>
      </c>
      <c r="BF4357" s="10" t="s">
        <v>33</v>
      </c>
      <c r="BG4357" s="10" t="s">
        <v>33</v>
      </c>
      <c r="BR4357" s="10" t="s">
        <v>1130</v>
      </c>
      <c r="BS4357" s="11">
        <v>54.129812738283789</v>
      </c>
      <c r="BT4357" s="11">
        <v>2000.7394603497255</v>
      </c>
      <c r="BU4357" s="10">
        <v>4357</v>
      </c>
    </row>
    <row r="4358" spans="1:73" s="10" customFormat="1" x14ac:dyDescent="0.45">
      <c r="A4358" s="10" t="s">
        <v>33</v>
      </c>
      <c r="B4358" s="10" t="s">
        <v>33</v>
      </c>
      <c r="C4358" s="10">
        <v>1114</v>
      </c>
      <c r="D4358" s="10" t="s">
        <v>33</v>
      </c>
      <c r="E4358" s="10">
        <v>4357</v>
      </c>
      <c r="F4358" s="10">
        <v>45</v>
      </c>
      <c r="G4358" s="10">
        <v>0</v>
      </c>
      <c r="H4358" s="10">
        <v>22</v>
      </c>
      <c r="I4358" s="10">
        <v>8.6087386611026363E-7</v>
      </c>
      <c r="J4358" s="10" t="s">
        <v>33</v>
      </c>
      <c r="K4358" s="10" t="s">
        <v>1012</v>
      </c>
      <c r="L4358" s="10" t="s">
        <v>33</v>
      </c>
      <c r="M4358" s="10">
        <v>0.6</v>
      </c>
      <c r="N4358" s="10">
        <v>0.6</v>
      </c>
      <c r="O4358" s="10">
        <v>0.6</v>
      </c>
      <c r="Q4358" s="10">
        <v>0.6</v>
      </c>
      <c r="T4358" s="10">
        <v>0</v>
      </c>
      <c r="W4358" s="10">
        <v>0</v>
      </c>
      <c r="Y4358" s="10">
        <v>0</v>
      </c>
      <c r="AB4358" s="10">
        <v>0</v>
      </c>
      <c r="AE4358" s="10">
        <v>0</v>
      </c>
      <c r="AH4358" s="10">
        <v>1</v>
      </c>
      <c r="AQ4358" s="10">
        <v>0</v>
      </c>
      <c r="AR4358" s="10">
        <v>2.172440129453213</v>
      </c>
      <c r="AS4358" s="10">
        <v>2.172440129453213</v>
      </c>
      <c r="AT4358" s="10">
        <v>0</v>
      </c>
      <c r="AU4358" s="10">
        <v>0</v>
      </c>
      <c r="AV4358" s="10">
        <v>29.078977169400702</v>
      </c>
      <c r="AW4358" s="10">
        <v>29.078977169400702</v>
      </c>
      <c r="AX4358" s="10" t="s">
        <v>33</v>
      </c>
      <c r="AY4358" s="10">
        <v>0</v>
      </c>
      <c r="AZ4358" s="10" t="s">
        <v>33</v>
      </c>
      <c r="BA4358" s="10" t="s">
        <v>33</v>
      </c>
      <c r="BB4358" s="10">
        <v>4357</v>
      </c>
      <c r="BC4358" s="10">
        <v>45</v>
      </c>
      <c r="BE4358" s="10" t="s">
        <v>1130</v>
      </c>
      <c r="BF4358" s="10" t="s">
        <v>4723</v>
      </c>
      <c r="BG4358" s="10">
        <v>3.1169948885591155E-6</v>
      </c>
      <c r="BR4358" s="10" t="s">
        <v>33</v>
      </c>
      <c r="BS4358" s="11" t="s">
        <v>33</v>
      </c>
      <c r="BT4358" s="11" t="s">
        <v>33</v>
      </c>
      <c r="BU4358" s="10">
        <v>4358</v>
      </c>
    </row>
    <row r="4359" spans="1:73" s="10" customFormat="1" x14ac:dyDescent="0.45">
      <c r="A4359" s="10" t="s">
        <v>33</v>
      </c>
      <c r="B4359" s="10" t="s">
        <v>33</v>
      </c>
      <c r="C4359" s="10">
        <v>1114</v>
      </c>
      <c r="D4359" s="10" t="s">
        <v>33</v>
      </c>
      <c r="E4359" s="10">
        <v>4357</v>
      </c>
      <c r="F4359" s="10">
        <v>4162</v>
      </c>
      <c r="G4359" s="10">
        <v>0</v>
      </c>
      <c r="H4359" s="10">
        <v>1059</v>
      </c>
      <c r="I4359" s="10">
        <v>2.1521846652756591E-7</v>
      </c>
      <c r="J4359" s="10" t="s">
        <v>33</v>
      </c>
      <c r="K4359" s="10" t="s">
        <v>1033</v>
      </c>
      <c r="L4359" s="10" t="s">
        <v>33</v>
      </c>
      <c r="M4359" s="10">
        <v>0.15</v>
      </c>
      <c r="N4359" s="10">
        <v>0.15</v>
      </c>
      <c r="O4359" s="10">
        <v>0.15</v>
      </c>
      <c r="Q4359" s="10">
        <v>0.15</v>
      </c>
      <c r="T4359" s="10">
        <v>0</v>
      </c>
      <c r="W4359" s="10">
        <v>0</v>
      </c>
      <c r="Y4359" s="10">
        <v>0</v>
      </c>
      <c r="AB4359" s="10">
        <v>0</v>
      </c>
      <c r="AE4359" s="10">
        <v>0</v>
      </c>
      <c r="AH4359" s="10">
        <v>1</v>
      </c>
      <c r="AQ4359" s="10">
        <v>2.4611976504689737</v>
      </c>
      <c r="AR4359" s="10">
        <v>36.569776329243069</v>
      </c>
      <c r="AS4359" s="10">
        <v>40.138512922423082</v>
      </c>
      <c r="AT4359" s="10">
        <v>57.838144786020884</v>
      </c>
      <c r="AU4359" s="10">
        <v>57.52765550147852</v>
      </c>
      <c r="AV4359" s="10">
        <v>684.10194218556353</v>
      </c>
      <c r="AW4359" s="10">
        <v>799.46774247306291</v>
      </c>
      <c r="AX4359" s="10" t="s">
        <v>33</v>
      </c>
      <c r="AY4359" s="10">
        <v>0</v>
      </c>
      <c r="AZ4359" s="10" t="s">
        <v>33</v>
      </c>
      <c r="BA4359" s="10" t="s">
        <v>33</v>
      </c>
      <c r="BB4359" s="10">
        <v>4357</v>
      </c>
      <c r="BC4359" s="10">
        <v>4162</v>
      </c>
      <c r="BE4359" s="10" t="s">
        <v>1130</v>
      </c>
      <c r="BF4359" s="10" t="s">
        <v>4724</v>
      </c>
      <c r="BG4359" s="10">
        <v>5.7590327999071896E-5</v>
      </c>
      <c r="BR4359" s="10" t="s">
        <v>33</v>
      </c>
      <c r="BS4359" s="11" t="s">
        <v>33</v>
      </c>
      <c r="BT4359" s="11" t="s">
        <v>33</v>
      </c>
      <c r="BU4359" s="10">
        <v>4359</v>
      </c>
    </row>
    <row r="4360" spans="1:73" s="10" customFormat="1" x14ac:dyDescent="0.45">
      <c r="A4360" s="10" t="s">
        <v>33</v>
      </c>
      <c r="B4360" s="10" t="s">
        <v>33</v>
      </c>
      <c r="C4360" s="10">
        <v>1114</v>
      </c>
      <c r="D4360" s="10" t="s">
        <v>33</v>
      </c>
      <c r="E4360" s="10">
        <v>4357</v>
      </c>
      <c r="F4360" s="10">
        <v>64</v>
      </c>
      <c r="G4360" s="10">
        <v>0</v>
      </c>
      <c r="H4360" s="10">
        <v>28</v>
      </c>
      <c r="I4360" s="10">
        <v>1.4347897768504396E-7</v>
      </c>
      <c r="J4360" s="10" t="s">
        <v>33</v>
      </c>
      <c r="K4360" s="10" t="s">
        <v>1166</v>
      </c>
      <c r="L4360" s="10" t="s">
        <v>33</v>
      </c>
      <c r="M4360" s="10">
        <v>0.1</v>
      </c>
      <c r="N4360" s="10">
        <v>0.1</v>
      </c>
      <c r="O4360" s="10">
        <v>0.1</v>
      </c>
      <c r="Q4360" s="10">
        <v>0.1</v>
      </c>
      <c r="T4360" s="10">
        <v>0</v>
      </c>
      <c r="W4360" s="10">
        <v>0</v>
      </c>
      <c r="Y4360" s="10">
        <v>0</v>
      </c>
      <c r="AB4360" s="10">
        <v>0</v>
      </c>
      <c r="AE4360" s="10">
        <v>0</v>
      </c>
      <c r="AH4360" s="10">
        <v>1</v>
      </c>
      <c r="AQ4360" s="10">
        <v>0</v>
      </c>
      <c r="AR4360" s="10">
        <v>0.7200848399707751</v>
      </c>
      <c r="AS4360" s="10">
        <v>0.7200848399707751</v>
      </c>
      <c r="AT4360" s="10">
        <v>0</v>
      </c>
      <c r="AU4360" s="10">
        <v>0</v>
      </c>
      <c r="AV4360" s="10">
        <v>14.677284931761534</v>
      </c>
      <c r="AW4360" s="10">
        <v>14.677284931761534</v>
      </c>
      <c r="AX4360" s="10" t="s">
        <v>33</v>
      </c>
      <c r="AY4360" s="10">
        <v>0</v>
      </c>
      <c r="AZ4360" s="10" t="s">
        <v>33</v>
      </c>
      <c r="BA4360" s="10" t="s">
        <v>33</v>
      </c>
      <c r="BB4360" s="10">
        <v>4357</v>
      </c>
      <c r="BC4360" s="10">
        <v>64</v>
      </c>
      <c r="BE4360" s="10" t="s">
        <v>1130</v>
      </c>
      <c r="BF4360" s="10" t="s">
        <v>4725</v>
      </c>
      <c r="BG4360" s="10">
        <v>1.0331703668550529E-6</v>
      </c>
      <c r="BR4360" s="10" t="s">
        <v>33</v>
      </c>
      <c r="BS4360" s="11" t="s">
        <v>33</v>
      </c>
      <c r="BT4360" s="11" t="s">
        <v>33</v>
      </c>
      <c r="BU4360" s="10">
        <v>4360</v>
      </c>
    </row>
    <row r="4361" spans="1:73" s="10" customFormat="1" x14ac:dyDescent="0.45">
      <c r="A4361" s="10" t="s">
        <v>33</v>
      </c>
      <c r="B4361" s="10" t="s">
        <v>33</v>
      </c>
      <c r="C4361" s="10">
        <v>1114</v>
      </c>
      <c r="D4361" s="10" t="s">
        <v>33</v>
      </c>
      <c r="E4361" s="10">
        <v>4357</v>
      </c>
      <c r="F4361" s="10">
        <v>347</v>
      </c>
      <c r="G4361" s="10">
        <v>0</v>
      </c>
      <c r="H4361" s="10">
        <v>124</v>
      </c>
      <c r="I4361" s="10">
        <v>1.4347897768504396E-7</v>
      </c>
      <c r="J4361" s="10" t="s">
        <v>33</v>
      </c>
      <c r="K4361" s="10" t="s">
        <v>1028</v>
      </c>
      <c r="L4361" s="10" t="s">
        <v>33</v>
      </c>
      <c r="M4361" s="10">
        <v>0.1</v>
      </c>
      <c r="N4361" s="10">
        <v>0.1</v>
      </c>
      <c r="O4361" s="10">
        <v>0.1</v>
      </c>
      <c r="Q4361" s="10">
        <v>0.1</v>
      </c>
      <c r="T4361" s="10">
        <v>0</v>
      </c>
      <c r="W4361" s="10">
        <v>0</v>
      </c>
      <c r="Y4361" s="10">
        <v>0</v>
      </c>
      <c r="AB4361" s="10">
        <v>0</v>
      </c>
      <c r="AE4361" s="10">
        <v>0</v>
      </c>
      <c r="AH4361" s="10">
        <v>1</v>
      </c>
      <c r="AQ4361" s="10">
        <v>0</v>
      </c>
      <c r="AR4361" s="10">
        <v>0.4964684434707991</v>
      </c>
      <c r="AS4361" s="10">
        <v>0.4964684434707991</v>
      </c>
      <c r="AT4361" s="10">
        <v>0</v>
      </c>
      <c r="AU4361" s="10">
        <v>0</v>
      </c>
      <c r="AV4361" s="10">
        <v>6.9404954179681431</v>
      </c>
      <c r="AW4361" s="10">
        <v>6.9404954179681431</v>
      </c>
      <c r="AX4361" s="10" t="s">
        <v>33</v>
      </c>
      <c r="AY4361" s="10">
        <v>0</v>
      </c>
      <c r="AZ4361" s="10" t="s">
        <v>33</v>
      </c>
      <c r="BA4361" s="10" t="s">
        <v>33</v>
      </c>
      <c r="BB4361" s="10">
        <v>4357</v>
      </c>
      <c r="BC4361" s="10">
        <v>347</v>
      </c>
      <c r="BE4361" s="10" t="s">
        <v>1130</v>
      </c>
      <c r="BF4361" s="10" t="s">
        <v>4726</v>
      </c>
      <c r="BG4361" s="10">
        <v>7.1232784722075283E-7</v>
      </c>
      <c r="BR4361" s="10" t="s">
        <v>33</v>
      </c>
      <c r="BS4361" s="11" t="s">
        <v>33</v>
      </c>
      <c r="BT4361" s="11" t="s">
        <v>33</v>
      </c>
      <c r="BU4361" s="10">
        <v>4361</v>
      </c>
    </row>
    <row r="4362" spans="1:73" s="10" customFormat="1" x14ac:dyDescent="0.45">
      <c r="A4362" s="10" t="s">
        <v>33</v>
      </c>
      <c r="B4362" s="10" t="s">
        <v>33</v>
      </c>
      <c r="C4362" s="10">
        <v>1114</v>
      </c>
      <c r="D4362" s="10" t="s">
        <v>33</v>
      </c>
      <c r="E4362" s="10">
        <v>4357</v>
      </c>
      <c r="F4362" s="10">
        <v>4495</v>
      </c>
      <c r="G4362" s="10" t="e">
        <v>#VALUE!</v>
      </c>
      <c r="H4362" s="10">
        <v>1115</v>
      </c>
      <c r="I4362" s="10">
        <v>7.1739488842521982E-8</v>
      </c>
      <c r="J4362" s="10" t="s">
        <v>33</v>
      </c>
      <c r="K4362" s="10" t="s">
        <v>1209</v>
      </c>
      <c r="L4362" s="10" t="s">
        <v>33</v>
      </c>
      <c r="M4362" s="10">
        <v>0.05</v>
      </c>
      <c r="N4362" s="10">
        <v>0.05</v>
      </c>
      <c r="O4362" s="10">
        <v>0.05</v>
      </c>
      <c r="Q4362" s="10">
        <v>0.05</v>
      </c>
      <c r="T4362" s="10">
        <v>0</v>
      </c>
      <c r="W4362" s="10">
        <v>0</v>
      </c>
      <c r="Y4362" s="10">
        <v>0</v>
      </c>
      <c r="AB4362" s="10">
        <v>0</v>
      </c>
      <c r="AE4362" s="10">
        <v>0</v>
      </c>
      <c r="AH4362" s="10">
        <v>1</v>
      </c>
      <c r="AQ4362" s="10">
        <v>0.84697362341611582</v>
      </c>
      <c r="AR4362" s="10">
        <v>9.3741946490125567</v>
      </c>
      <c r="AS4362" s="10">
        <v>10.602306402965924</v>
      </c>
      <c r="AT4362" s="10">
        <v>19.90388015027872</v>
      </c>
      <c r="AU4362" s="10">
        <v>1010.0771994180598</v>
      </c>
      <c r="AV4362" s="10">
        <v>120.5938807891939</v>
      </c>
      <c r="AW4362" s="10">
        <v>1150.5749603575323</v>
      </c>
      <c r="AX4362" s="10" t="s">
        <v>33</v>
      </c>
      <c r="AY4362" s="10">
        <v>0</v>
      </c>
      <c r="AZ4362" s="10" t="s">
        <v>33</v>
      </c>
      <c r="BA4362" s="10" t="s">
        <v>33</v>
      </c>
      <c r="BB4362" s="10">
        <v>4357</v>
      </c>
      <c r="BC4362" s="10">
        <v>4495</v>
      </c>
      <c r="BE4362" s="10" t="s">
        <v>1130</v>
      </c>
      <c r="BF4362" s="10" t="s">
        <v>1208</v>
      </c>
      <c r="BG4362" s="10">
        <v>1.5212080838011463E-5</v>
      </c>
      <c r="BR4362" s="10" t="s">
        <v>33</v>
      </c>
      <c r="BS4362" s="11" t="s">
        <v>33</v>
      </c>
      <c r="BT4362" s="11" t="s">
        <v>33</v>
      </c>
      <c r="BU4362" s="10">
        <v>4362</v>
      </c>
    </row>
    <row r="4363" spans="1:73" s="10" customFormat="1" x14ac:dyDescent="0.45">
      <c r="A4363" s="10">
        <v>1093</v>
      </c>
      <c r="B4363" s="10">
        <v>4268</v>
      </c>
      <c r="C4363" s="10">
        <v>1115</v>
      </c>
      <c r="D4363" s="10">
        <v>4370</v>
      </c>
      <c r="E4363" s="10" t="s">
        <v>33</v>
      </c>
      <c r="F4363" s="10">
        <v>4268</v>
      </c>
      <c r="G4363" s="10" t="e">
        <v>#VALUE!</v>
      </c>
      <c r="H4363" s="10" t="s">
        <v>33</v>
      </c>
      <c r="I4363" s="10">
        <v>2.8695795537008782E-7</v>
      </c>
      <c r="J4363" s="10" t="s">
        <v>1132</v>
      </c>
      <c r="L4363" s="10">
        <v>1</v>
      </c>
      <c r="M4363" s="10" t="s">
        <v>33</v>
      </c>
      <c r="N4363" s="10">
        <v>1</v>
      </c>
      <c r="O4363" s="10">
        <v>1</v>
      </c>
      <c r="Q4363" s="10">
        <v>1</v>
      </c>
      <c r="T4363" s="10">
        <v>0</v>
      </c>
      <c r="W4363" s="10">
        <v>0</v>
      </c>
      <c r="Y4363" s="10">
        <v>0</v>
      </c>
      <c r="AB4363" s="10">
        <v>0</v>
      </c>
      <c r="AE4363" s="10">
        <v>0</v>
      </c>
      <c r="AH4363" s="10">
        <v>1</v>
      </c>
      <c r="AQ4363" s="10">
        <v>4.7997983405753875</v>
      </c>
      <c r="AR4363" s="10">
        <v>46.808001391281124</v>
      </c>
      <c r="AS4363" s="10">
        <v>53.767708985115434</v>
      </c>
      <c r="AT4363" s="10">
        <v>112.7952610035216</v>
      </c>
      <c r="AU4363" s="10">
        <v>146.72336260253482</v>
      </c>
      <c r="AV4363" s="10">
        <v>702.34608781473332</v>
      </c>
      <c r="AW4363" s="10">
        <v>961.86471142078972</v>
      </c>
      <c r="AX4363" s="10">
        <v>2.8695795537008782E-7</v>
      </c>
      <c r="AY4363" s="10">
        <v>0</v>
      </c>
      <c r="AZ4363" s="10" t="s">
        <v>33</v>
      </c>
      <c r="BA4363" s="10">
        <v>4370</v>
      </c>
      <c r="BB4363" s="10" t="s">
        <v>33</v>
      </c>
      <c r="BC4363" s="10">
        <v>4268</v>
      </c>
      <c r="BE4363" s="10" t="s">
        <v>33</v>
      </c>
      <c r="BF4363" s="10" t="s">
        <v>33</v>
      </c>
      <c r="BG4363" s="10" t="s">
        <v>33</v>
      </c>
      <c r="BR4363" s="10" t="s">
        <v>1132</v>
      </c>
      <c r="BS4363" s="11">
        <v>53.767708985115434</v>
      </c>
      <c r="BT4363" s="11">
        <v>961.86471142078972</v>
      </c>
      <c r="BU4363" s="10">
        <v>4363</v>
      </c>
    </row>
    <row r="4364" spans="1:73" s="10" customFormat="1" x14ac:dyDescent="0.45">
      <c r="A4364" s="10" t="s">
        <v>33</v>
      </c>
      <c r="B4364" s="10" t="s">
        <v>33</v>
      </c>
      <c r="C4364" s="10">
        <v>1115</v>
      </c>
      <c r="D4364" s="10" t="s">
        <v>33</v>
      </c>
      <c r="E4364" s="10">
        <v>4363</v>
      </c>
      <c r="F4364" s="10">
        <v>4501</v>
      </c>
      <c r="G4364" s="10" t="e">
        <v>#VALUE!</v>
      </c>
      <c r="H4364" s="10">
        <v>1116</v>
      </c>
      <c r="I4364" s="10">
        <v>1.1478318214803513E-7</v>
      </c>
      <c r="J4364" s="10" t="s">
        <v>33</v>
      </c>
      <c r="K4364" s="10" t="s">
        <v>1211</v>
      </c>
      <c r="L4364" s="10" t="s">
        <v>33</v>
      </c>
      <c r="M4364" s="10">
        <v>0.4</v>
      </c>
      <c r="N4364" s="10">
        <v>0.4</v>
      </c>
      <c r="O4364" s="10">
        <v>0.4</v>
      </c>
      <c r="Q4364" s="10">
        <v>0.4</v>
      </c>
      <c r="T4364" s="10">
        <v>0</v>
      </c>
      <c r="W4364" s="10">
        <v>0</v>
      </c>
      <c r="Y4364" s="10">
        <v>0</v>
      </c>
      <c r="AB4364" s="10">
        <v>0</v>
      </c>
      <c r="AE4364" s="10">
        <v>0</v>
      </c>
      <c r="AH4364" s="10">
        <v>1</v>
      </c>
      <c r="AQ4364" s="10">
        <v>1.9839109901886673</v>
      </c>
      <c r="AR4364" s="10">
        <v>8.9620097742468783</v>
      </c>
      <c r="AS4364" s="10">
        <v>11.838680710020446</v>
      </c>
      <c r="AT4364" s="10">
        <v>46.621908269433682</v>
      </c>
      <c r="AU4364" s="10">
        <v>84.685847970869375</v>
      </c>
      <c r="AV4364" s="10">
        <v>72.311357927323556</v>
      </c>
      <c r="AW4364" s="10">
        <v>203.61911416762661</v>
      </c>
      <c r="AX4364" s="10" t="s">
        <v>33</v>
      </c>
      <c r="AY4364" s="10">
        <v>0</v>
      </c>
      <c r="AZ4364" s="10" t="s">
        <v>33</v>
      </c>
      <c r="BA4364" s="10" t="s">
        <v>33</v>
      </c>
      <c r="BB4364" s="10">
        <v>4363</v>
      </c>
      <c r="BC4364" s="10">
        <v>4501</v>
      </c>
      <c r="BE4364" s="10" t="s">
        <v>1132</v>
      </c>
      <c r="BF4364" s="10" t="s">
        <v>4727</v>
      </c>
      <c r="BG4364" s="10">
        <v>3.3972036108267669E-6</v>
      </c>
      <c r="BR4364" s="10" t="s">
        <v>33</v>
      </c>
      <c r="BS4364" s="11" t="s">
        <v>33</v>
      </c>
      <c r="BT4364" s="11" t="s">
        <v>33</v>
      </c>
      <c r="BU4364" s="10">
        <v>4364</v>
      </c>
    </row>
    <row r="4365" spans="1:73" s="10" customFormat="1" x14ac:dyDescent="0.45">
      <c r="A4365" s="10" t="s">
        <v>33</v>
      </c>
      <c r="B4365" s="10" t="s">
        <v>33</v>
      </c>
      <c r="C4365" s="10">
        <v>1116</v>
      </c>
      <c r="D4365" s="10" t="s">
        <v>33</v>
      </c>
      <c r="E4365" s="10">
        <v>4363</v>
      </c>
      <c r="F4365" s="10">
        <v>4506</v>
      </c>
      <c r="G4365" s="10" t="e">
        <v>#VALUE!</v>
      </c>
      <c r="H4365" s="10">
        <v>1117</v>
      </c>
      <c r="I4365" s="10">
        <v>7.1739488842521956E-8</v>
      </c>
      <c r="J4365" s="10" t="s">
        <v>33</v>
      </c>
      <c r="K4365" s="10" t="s">
        <v>1213</v>
      </c>
      <c r="L4365" s="10" t="s">
        <v>33</v>
      </c>
      <c r="M4365" s="10">
        <v>0.25</v>
      </c>
      <c r="N4365" s="10">
        <v>0.25</v>
      </c>
      <c r="O4365" s="10">
        <v>0.25</v>
      </c>
      <c r="Q4365" s="10">
        <v>0.25</v>
      </c>
      <c r="T4365" s="10">
        <v>0</v>
      </c>
      <c r="W4365" s="10">
        <v>0</v>
      </c>
      <c r="Y4365" s="10">
        <v>0</v>
      </c>
      <c r="AB4365" s="10">
        <v>0</v>
      </c>
      <c r="AE4365" s="10">
        <v>0</v>
      </c>
      <c r="AH4365" s="10">
        <v>1</v>
      </c>
      <c r="AQ4365" s="10">
        <v>0.1914889520078189</v>
      </c>
      <c r="AR4365" s="10">
        <v>5.6281129590866197</v>
      </c>
      <c r="AS4365" s="10">
        <v>5.9057719394979573</v>
      </c>
      <c r="AT4365" s="10">
        <v>4.4999903721837438</v>
      </c>
      <c r="AU4365" s="10">
        <v>22.272088836327153</v>
      </c>
      <c r="AV4365" s="10">
        <v>53.642249882263918</v>
      </c>
      <c r="AW4365" s="10">
        <v>80.414329090774814</v>
      </c>
      <c r="AX4365" s="10" t="s">
        <v>33</v>
      </c>
      <c r="AY4365" s="10">
        <v>0</v>
      </c>
      <c r="AZ4365" s="10" t="s">
        <v>33</v>
      </c>
      <c r="BA4365" s="10" t="s">
        <v>33</v>
      </c>
      <c r="BB4365" s="10">
        <v>4363</v>
      </c>
      <c r="BC4365" s="10">
        <v>4506</v>
      </c>
      <c r="BE4365" s="10" t="s">
        <v>1132</v>
      </c>
      <c r="BF4365" s="10" t="s">
        <v>1212</v>
      </c>
      <c r="BG4365" s="10">
        <v>1.6947082406403718E-6</v>
      </c>
      <c r="BR4365" s="10" t="s">
        <v>33</v>
      </c>
      <c r="BS4365" s="11" t="s">
        <v>33</v>
      </c>
      <c r="BT4365" s="11" t="s">
        <v>33</v>
      </c>
      <c r="BU4365" s="10">
        <v>4365</v>
      </c>
    </row>
    <row r="4366" spans="1:73" s="10" customFormat="1" x14ac:dyDescent="0.45">
      <c r="A4366" s="10" t="s">
        <v>33</v>
      </c>
      <c r="B4366" s="10" t="s">
        <v>33</v>
      </c>
      <c r="C4366" s="10">
        <v>1117</v>
      </c>
      <c r="D4366" s="10" t="s">
        <v>33</v>
      </c>
      <c r="E4366" s="10">
        <v>4363</v>
      </c>
      <c r="F4366" s="10">
        <v>4514</v>
      </c>
      <c r="G4366" s="10">
        <v>0</v>
      </c>
      <c r="H4366" s="10">
        <v>1118</v>
      </c>
      <c r="I4366" s="10">
        <v>4.3043693305513173E-8</v>
      </c>
      <c r="J4366" s="10" t="s">
        <v>33</v>
      </c>
      <c r="K4366" s="10" t="s">
        <v>1215</v>
      </c>
      <c r="L4366" s="10" t="s">
        <v>33</v>
      </c>
      <c r="M4366" s="10">
        <v>0.15</v>
      </c>
      <c r="N4366" s="10">
        <v>0.15</v>
      </c>
      <c r="O4366" s="10">
        <v>0.15</v>
      </c>
      <c r="Q4366" s="10">
        <v>0.15</v>
      </c>
      <c r="T4366" s="10">
        <v>0</v>
      </c>
      <c r="W4366" s="10">
        <v>0</v>
      </c>
      <c r="Y4366" s="10">
        <v>0</v>
      </c>
      <c r="AB4366" s="10">
        <v>0</v>
      </c>
      <c r="AE4366" s="10">
        <v>0</v>
      </c>
      <c r="AH4366" s="10">
        <v>1</v>
      </c>
      <c r="AQ4366" s="10">
        <v>0.62758497440435035</v>
      </c>
      <c r="AR4366" s="10">
        <v>3.2097588904817309</v>
      </c>
      <c r="AS4366" s="10">
        <v>4.1197571033680394</v>
      </c>
      <c r="AT4366" s="10">
        <v>14.748246898502233</v>
      </c>
      <c r="AU4366" s="10">
        <v>19.693292143330236</v>
      </c>
      <c r="AV4366" s="10">
        <v>260.1999425264716</v>
      </c>
      <c r="AW4366" s="10">
        <v>294.64148156830407</v>
      </c>
      <c r="AX4366" s="10" t="s">
        <v>33</v>
      </c>
      <c r="AY4366" s="10">
        <v>0</v>
      </c>
      <c r="AZ4366" s="10" t="s">
        <v>33</v>
      </c>
      <c r="BA4366" s="10" t="s">
        <v>33</v>
      </c>
      <c r="BB4366" s="10">
        <v>4363</v>
      </c>
      <c r="BC4366" s="10">
        <v>4514</v>
      </c>
      <c r="BE4366" s="10" t="s">
        <v>1132</v>
      </c>
      <c r="BF4366" s="10" t="s">
        <v>1214</v>
      </c>
      <c r="BG4366" s="10">
        <v>1.1821970750038881E-6</v>
      </c>
      <c r="BR4366" s="10" t="s">
        <v>33</v>
      </c>
      <c r="BS4366" s="11" t="s">
        <v>33</v>
      </c>
      <c r="BT4366" s="11" t="s">
        <v>33</v>
      </c>
      <c r="BU4366" s="10">
        <v>4366</v>
      </c>
    </row>
    <row r="4367" spans="1:73" s="10" customFormat="1" x14ac:dyDescent="0.45">
      <c r="A4367" s="10" t="s">
        <v>33</v>
      </c>
      <c r="B4367" s="10" t="s">
        <v>33</v>
      </c>
      <c r="C4367" s="10">
        <v>1118</v>
      </c>
      <c r="D4367" s="10" t="s">
        <v>33</v>
      </c>
      <c r="E4367" s="10">
        <v>4363</v>
      </c>
      <c r="F4367" s="10">
        <v>711</v>
      </c>
      <c r="G4367" s="10">
        <v>0</v>
      </c>
      <c r="H4367" s="10">
        <v>212</v>
      </c>
      <c r="I4367" s="10">
        <v>2.8695795537008782E-8</v>
      </c>
      <c r="J4367" s="10" t="s">
        <v>33</v>
      </c>
      <c r="K4367" s="10" t="s">
        <v>1216</v>
      </c>
      <c r="L4367" s="10" t="s">
        <v>33</v>
      </c>
      <c r="M4367" s="10">
        <v>0.1</v>
      </c>
      <c r="N4367" s="10">
        <v>0.1</v>
      </c>
      <c r="O4367" s="10">
        <v>0.1</v>
      </c>
      <c r="Q4367" s="10">
        <v>0.1</v>
      </c>
      <c r="T4367" s="10">
        <v>0</v>
      </c>
      <c r="W4367" s="10">
        <v>0</v>
      </c>
      <c r="Y4367" s="10">
        <v>0</v>
      </c>
      <c r="AB4367" s="10">
        <v>0</v>
      </c>
      <c r="AE4367" s="10">
        <v>0</v>
      </c>
      <c r="AH4367" s="10">
        <v>1</v>
      </c>
      <c r="AQ4367" s="10">
        <v>0.974341649025257</v>
      </c>
      <c r="AR4367" s="10">
        <v>0.74823735474893105</v>
      </c>
      <c r="AS4367" s="10">
        <v>2.1610327458355538</v>
      </c>
      <c r="AT4367" s="10">
        <v>22.89702875209354</v>
      </c>
      <c r="AU4367" s="10">
        <v>6.8988500000000004</v>
      </c>
      <c r="AV4367" s="10">
        <v>2.3886825224338764</v>
      </c>
      <c r="AW4367" s="10">
        <v>32.184561274527418</v>
      </c>
      <c r="AX4367" s="10" t="s">
        <v>33</v>
      </c>
      <c r="AY4367" s="10">
        <v>0</v>
      </c>
      <c r="AZ4367" s="10" t="s">
        <v>33</v>
      </c>
      <c r="BA4367" s="10" t="s">
        <v>33</v>
      </c>
      <c r="BB4367" s="10">
        <v>4363</v>
      </c>
      <c r="BC4367" s="10">
        <v>711</v>
      </c>
      <c r="BE4367" s="10" t="s">
        <v>1132</v>
      </c>
      <c r="BF4367" s="10" t="s">
        <v>4728</v>
      </c>
      <c r="BG4367" s="10">
        <v>6.2012553823277714E-7</v>
      </c>
      <c r="BR4367" s="10" t="s">
        <v>33</v>
      </c>
      <c r="BS4367" s="11" t="s">
        <v>33</v>
      </c>
      <c r="BT4367" s="11" t="s">
        <v>33</v>
      </c>
      <c r="BU4367" s="10">
        <v>4367</v>
      </c>
    </row>
    <row r="4368" spans="1:73" s="10" customFormat="1" x14ac:dyDescent="0.45">
      <c r="A4368" s="10" t="s">
        <v>33</v>
      </c>
      <c r="B4368" s="10" t="s">
        <v>33</v>
      </c>
      <c r="C4368" s="10">
        <v>1118</v>
      </c>
      <c r="D4368" s="10" t="s">
        <v>33</v>
      </c>
      <c r="E4368" s="10">
        <v>4363</v>
      </c>
      <c r="F4368" s="10">
        <v>4521</v>
      </c>
      <c r="G4368" s="10" t="e">
        <v>#VALUE!</v>
      </c>
      <c r="H4368" s="10">
        <v>1119</v>
      </c>
      <c r="I4368" s="10">
        <v>1.4347897768504391E-8</v>
      </c>
      <c r="J4368" s="10" t="s">
        <v>33</v>
      </c>
      <c r="K4368" s="10" t="s">
        <v>1218</v>
      </c>
      <c r="L4368" s="10" t="s">
        <v>33</v>
      </c>
      <c r="M4368" s="10">
        <v>0.05</v>
      </c>
      <c r="N4368" s="10">
        <v>0.05</v>
      </c>
      <c r="O4368" s="10">
        <v>0.05</v>
      </c>
      <c r="Q4368" s="10">
        <v>0.05</v>
      </c>
      <c r="T4368" s="10">
        <v>0</v>
      </c>
      <c r="W4368" s="10">
        <v>0</v>
      </c>
      <c r="Y4368" s="10">
        <v>0</v>
      </c>
      <c r="AB4368" s="10">
        <v>0</v>
      </c>
      <c r="AE4368" s="10">
        <v>0</v>
      </c>
      <c r="AH4368" s="10">
        <v>1</v>
      </c>
      <c r="AQ4368" s="10">
        <v>0.12273804323130846</v>
      </c>
      <c r="AR4368" s="10">
        <v>1.6579997786111003</v>
      </c>
      <c r="AS4368" s="10">
        <v>1.8359699412964976</v>
      </c>
      <c r="AT4368" s="10">
        <v>2.8843440159357487</v>
      </c>
      <c r="AU4368" s="10">
        <v>7.8415776032161011</v>
      </c>
      <c r="AV4368" s="10">
        <v>13.936946812490687</v>
      </c>
      <c r="AW4368" s="10">
        <v>24.662868431642536</v>
      </c>
      <c r="AX4368" s="10" t="s">
        <v>33</v>
      </c>
      <c r="AY4368" s="10">
        <v>0</v>
      </c>
      <c r="AZ4368" s="10" t="s">
        <v>33</v>
      </c>
      <c r="BA4368" s="10" t="s">
        <v>33</v>
      </c>
      <c r="BB4368" s="10">
        <v>4363</v>
      </c>
      <c r="BC4368" s="10">
        <v>4521</v>
      </c>
      <c r="BE4368" s="10" t="s">
        <v>1132</v>
      </c>
      <c r="BF4368" s="10" t="s">
        <v>1217</v>
      </c>
      <c r="BG4368" s="10">
        <v>5.2684618047538316E-7</v>
      </c>
      <c r="BR4368" s="10" t="s">
        <v>33</v>
      </c>
      <c r="BS4368" s="11" t="s">
        <v>33</v>
      </c>
      <c r="BT4368" s="11" t="s">
        <v>33</v>
      </c>
      <c r="BU4368" s="10">
        <v>4368</v>
      </c>
    </row>
    <row r="4369" spans="1:73" s="10" customFormat="1" x14ac:dyDescent="0.45">
      <c r="A4369" s="10" t="s">
        <v>33</v>
      </c>
      <c r="B4369" s="10" t="s">
        <v>33</v>
      </c>
      <c r="C4369" s="10">
        <v>1119</v>
      </c>
      <c r="D4369" s="10" t="s">
        <v>33</v>
      </c>
      <c r="E4369" s="10">
        <v>4363</v>
      </c>
      <c r="F4369" s="10">
        <v>4526</v>
      </c>
      <c r="G4369" s="10">
        <v>0</v>
      </c>
      <c r="H4369" s="10">
        <v>1120</v>
      </c>
      <c r="I4369" s="10">
        <v>1.4347897768504391E-8</v>
      </c>
      <c r="J4369" s="10" t="s">
        <v>33</v>
      </c>
      <c r="K4369" s="10" t="s">
        <v>1220</v>
      </c>
      <c r="L4369" s="10" t="s">
        <v>33</v>
      </c>
      <c r="M4369" s="10">
        <v>0.05</v>
      </c>
      <c r="N4369" s="10">
        <v>0.05</v>
      </c>
      <c r="O4369" s="10">
        <v>0.05</v>
      </c>
      <c r="Q4369" s="10">
        <v>0.05</v>
      </c>
      <c r="T4369" s="10">
        <v>0</v>
      </c>
      <c r="W4369" s="10">
        <v>0</v>
      </c>
      <c r="Y4369" s="10">
        <v>0</v>
      </c>
      <c r="AB4369" s="10">
        <v>0</v>
      </c>
      <c r="AE4369" s="10">
        <v>0</v>
      </c>
      <c r="AH4369" s="10">
        <v>1</v>
      </c>
      <c r="AQ4369" s="10">
        <v>0.89973373171798543</v>
      </c>
      <c r="AR4369" s="10">
        <v>26.60188263410587</v>
      </c>
      <c r="AS4369" s="10">
        <v>27.90649654509695</v>
      </c>
      <c r="AT4369" s="10">
        <v>21.143742695372659</v>
      </c>
      <c r="AU4369" s="10">
        <v>5.3317060487919505</v>
      </c>
      <c r="AV4369" s="10">
        <v>299.86690814374964</v>
      </c>
      <c r="AW4369" s="10">
        <v>326.34235688791426</v>
      </c>
      <c r="AX4369" s="10" t="s">
        <v>33</v>
      </c>
      <c r="AY4369" s="10">
        <v>0</v>
      </c>
      <c r="AZ4369" s="10" t="s">
        <v>33</v>
      </c>
      <c r="BA4369" s="10" t="s">
        <v>33</v>
      </c>
      <c r="BB4369" s="10">
        <v>4363</v>
      </c>
      <c r="BC4369" s="10">
        <v>4526</v>
      </c>
      <c r="BE4369" s="10" t="s">
        <v>1132</v>
      </c>
      <c r="BF4369" s="10" t="s">
        <v>1219</v>
      </c>
      <c r="BG4369" s="10">
        <v>8.0079911901234405E-6</v>
      </c>
      <c r="BR4369" s="10" t="s">
        <v>33</v>
      </c>
      <c r="BS4369" s="11" t="s">
        <v>33</v>
      </c>
      <c r="BT4369" s="11" t="s">
        <v>33</v>
      </c>
      <c r="BU4369" s="10">
        <v>4369</v>
      </c>
    </row>
    <row r="4370" spans="1:73" s="10" customFormat="1" x14ac:dyDescent="0.45">
      <c r="A4370" s="10">
        <v>1094</v>
      </c>
      <c r="B4370" s="10">
        <v>4273</v>
      </c>
      <c r="C4370" s="10">
        <v>1120</v>
      </c>
      <c r="D4370" s="10">
        <v>4377</v>
      </c>
      <c r="E4370" s="10" t="s">
        <v>33</v>
      </c>
      <c r="F4370" s="10">
        <v>4273</v>
      </c>
      <c r="G4370" s="10" t="e">
        <v>#VALUE!</v>
      </c>
      <c r="H4370" s="10" t="s">
        <v>33</v>
      </c>
      <c r="I4370" s="10">
        <v>2.0290991615761583E-7</v>
      </c>
      <c r="J4370" s="10" t="s">
        <v>1136</v>
      </c>
      <c r="L4370" s="10">
        <v>1</v>
      </c>
      <c r="M4370" s="10" t="s">
        <v>33</v>
      </c>
      <c r="N4370" s="10">
        <v>1</v>
      </c>
      <c r="O4370" s="10">
        <v>1</v>
      </c>
      <c r="Q4370" s="10">
        <v>1</v>
      </c>
      <c r="T4370" s="10">
        <v>0</v>
      </c>
      <c r="W4370" s="10">
        <v>0</v>
      </c>
      <c r="Y4370" s="10">
        <v>0</v>
      </c>
      <c r="AB4370" s="10">
        <v>0</v>
      </c>
      <c r="AE4370" s="10">
        <v>0</v>
      </c>
      <c r="AH4370" s="10">
        <v>1</v>
      </c>
      <c r="AQ4370" s="10">
        <v>58.956584670496461</v>
      </c>
      <c r="AR4370" s="10">
        <v>112.79582213133857</v>
      </c>
      <c r="AS4370" s="10">
        <v>198.28286990355843</v>
      </c>
      <c r="AT4370" s="10">
        <v>1385.4797397566667</v>
      </c>
      <c r="AU4370" s="10">
        <v>411.61575287978758</v>
      </c>
      <c r="AV4370" s="10">
        <v>1909.5011252591769</v>
      </c>
      <c r="AW4370" s="10">
        <v>3706.5966178956314</v>
      </c>
      <c r="AX4370" s="10">
        <v>2.0290991615761583E-7</v>
      </c>
      <c r="AY4370" s="10">
        <v>0</v>
      </c>
      <c r="AZ4370" s="10" t="s">
        <v>33</v>
      </c>
      <c r="BA4370" s="10">
        <v>4377</v>
      </c>
      <c r="BB4370" s="10" t="s">
        <v>33</v>
      </c>
      <c r="BC4370" s="10">
        <v>4273</v>
      </c>
      <c r="BE4370" s="10" t="s">
        <v>33</v>
      </c>
      <c r="BF4370" s="10" t="s">
        <v>33</v>
      </c>
      <c r="BG4370" s="10" t="s">
        <v>33</v>
      </c>
      <c r="BR4370" s="10" t="s">
        <v>1136</v>
      </c>
      <c r="BS4370" s="11">
        <v>198.28286990355843</v>
      </c>
      <c r="BT4370" s="11">
        <v>3706.5966178956314</v>
      </c>
      <c r="BU4370" s="10">
        <v>4370</v>
      </c>
    </row>
    <row r="4371" spans="1:73" s="10" customFormat="1" x14ac:dyDescent="0.45">
      <c r="A4371" s="10" t="s">
        <v>33</v>
      </c>
      <c r="B4371" s="10" t="s">
        <v>33</v>
      </c>
      <c r="C4371" s="10">
        <v>1120</v>
      </c>
      <c r="D4371" s="10" t="s">
        <v>33</v>
      </c>
      <c r="E4371" s="10">
        <v>4370</v>
      </c>
      <c r="F4371" s="10">
        <v>4532</v>
      </c>
      <c r="G4371" s="10" t="e">
        <v>#VALUE!</v>
      </c>
      <c r="H4371" s="10">
        <v>1121</v>
      </c>
      <c r="I4371" s="10">
        <v>5.8843875685708585E-8</v>
      </c>
      <c r="J4371" s="10" t="s">
        <v>33</v>
      </c>
      <c r="K4371" s="10" t="s">
        <v>1224</v>
      </c>
      <c r="L4371" s="10" t="s">
        <v>33</v>
      </c>
      <c r="M4371" s="10">
        <v>0.28999999999999998</v>
      </c>
      <c r="N4371" s="10">
        <v>0.28999999999999998</v>
      </c>
      <c r="O4371" s="10">
        <v>0.28999999999999998</v>
      </c>
      <c r="Q4371" s="10">
        <v>0.28999999999999998</v>
      </c>
      <c r="T4371" s="10">
        <v>0</v>
      </c>
      <c r="W4371" s="10">
        <v>0</v>
      </c>
      <c r="Y4371" s="10">
        <v>0</v>
      </c>
      <c r="AB4371" s="10">
        <v>0</v>
      </c>
      <c r="AE4371" s="10">
        <v>0</v>
      </c>
      <c r="AH4371" s="10">
        <v>1</v>
      </c>
      <c r="AQ4371" s="10">
        <v>54.824160776238635</v>
      </c>
      <c r="AR4371" s="10">
        <v>81.04957352515396</v>
      </c>
      <c r="AS4371" s="10">
        <v>160.54460665069996</v>
      </c>
      <c r="AT4371" s="10">
        <v>1288.367778241608</v>
      </c>
      <c r="AU4371" s="10">
        <v>330.02382817108889</v>
      </c>
      <c r="AV4371" s="10">
        <v>1520.6851336310451</v>
      </c>
      <c r="AW4371" s="10">
        <v>3139.0767400437421</v>
      </c>
      <c r="AX4371" s="10" t="s">
        <v>33</v>
      </c>
      <c r="AY4371" s="10">
        <v>0</v>
      </c>
      <c r="AZ4371" s="10" t="s">
        <v>33</v>
      </c>
      <c r="BA4371" s="10" t="s">
        <v>33</v>
      </c>
      <c r="BB4371" s="10">
        <v>4370</v>
      </c>
      <c r="BC4371" s="10">
        <v>4532</v>
      </c>
      <c r="BE4371" s="10" t="s">
        <v>1136</v>
      </c>
      <c r="BF4371" s="10" t="s">
        <v>1223</v>
      </c>
      <c r="BG4371" s="10">
        <v>3.2576092675050943E-5</v>
      </c>
      <c r="BR4371" s="10" t="s">
        <v>33</v>
      </c>
      <c r="BS4371" s="11" t="s">
        <v>33</v>
      </c>
      <c r="BT4371" s="11" t="s">
        <v>33</v>
      </c>
      <c r="BU4371" s="10">
        <v>4371</v>
      </c>
    </row>
    <row r="4372" spans="1:73" s="10" customFormat="1" x14ac:dyDescent="0.45">
      <c r="A4372" s="10" t="s">
        <v>33</v>
      </c>
      <c r="B4372" s="10" t="s">
        <v>33</v>
      </c>
      <c r="C4372" s="10">
        <v>1121</v>
      </c>
      <c r="D4372" s="10" t="s">
        <v>33</v>
      </c>
      <c r="E4372" s="10">
        <v>4370</v>
      </c>
      <c r="F4372" s="10">
        <v>4540</v>
      </c>
      <c r="G4372" s="10" t="e">
        <v>#VALUE!</v>
      </c>
      <c r="H4372" s="10">
        <v>1122</v>
      </c>
      <c r="I4372" s="10">
        <v>5.0727479039403958E-8</v>
      </c>
      <c r="J4372" s="10" t="s">
        <v>33</v>
      </c>
      <c r="K4372" s="10" t="s">
        <v>1226</v>
      </c>
      <c r="L4372" s="10" t="s">
        <v>33</v>
      </c>
      <c r="M4372" s="10">
        <v>0.25</v>
      </c>
      <c r="N4372" s="10">
        <v>0.25</v>
      </c>
      <c r="O4372" s="10">
        <v>0.25</v>
      </c>
      <c r="Q4372" s="10">
        <v>0.25</v>
      </c>
      <c r="T4372" s="10">
        <v>0</v>
      </c>
      <c r="W4372" s="10">
        <v>0</v>
      </c>
      <c r="Y4372" s="10">
        <v>0</v>
      </c>
      <c r="AB4372" s="10">
        <v>0</v>
      </c>
      <c r="AE4372" s="10">
        <v>0</v>
      </c>
      <c r="AH4372" s="10">
        <v>1</v>
      </c>
      <c r="AQ4372" s="10">
        <v>0.96999530545126467</v>
      </c>
      <c r="AR4372" s="10">
        <v>10.145960111409622</v>
      </c>
      <c r="AS4372" s="10">
        <v>11.552453304313955</v>
      </c>
      <c r="AT4372" s="10">
        <v>22.79488967810472</v>
      </c>
      <c r="AU4372" s="10">
        <v>54.888489760447037</v>
      </c>
      <c r="AV4372" s="10">
        <v>67.079338427136136</v>
      </c>
      <c r="AW4372" s="10">
        <v>144.76271786568788</v>
      </c>
      <c r="AX4372" s="10" t="s">
        <v>33</v>
      </c>
      <c r="AY4372" s="10">
        <v>0</v>
      </c>
      <c r="AZ4372" s="10" t="s">
        <v>33</v>
      </c>
      <c r="BA4372" s="10" t="s">
        <v>33</v>
      </c>
      <c r="BB4372" s="10">
        <v>4370</v>
      </c>
      <c r="BC4372" s="10">
        <v>4540</v>
      </c>
      <c r="BE4372" s="10" t="s">
        <v>1136</v>
      </c>
      <c r="BF4372" s="10" t="s">
        <v>1225</v>
      </c>
      <c r="BG4372" s="10">
        <v>2.3441073313931166E-6</v>
      </c>
      <c r="BR4372" s="10" t="s">
        <v>33</v>
      </c>
      <c r="BS4372" s="11" t="s">
        <v>33</v>
      </c>
      <c r="BT4372" s="11" t="s">
        <v>33</v>
      </c>
      <c r="BU4372" s="10">
        <v>4372</v>
      </c>
    </row>
    <row r="4373" spans="1:73" s="10" customFormat="1" x14ac:dyDescent="0.45">
      <c r="A4373" s="10" t="s">
        <v>33</v>
      </c>
      <c r="B4373" s="10" t="s">
        <v>33</v>
      </c>
      <c r="C4373" s="10">
        <v>1122</v>
      </c>
      <c r="D4373" s="10" t="s">
        <v>33</v>
      </c>
      <c r="E4373" s="10">
        <v>4370</v>
      </c>
      <c r="F4373" s="10">
        <v>79</v>
      </c>
      <c r="G4373" s="10">
        <v>0</v>
      </c>
      <c r="H4373" s="10">
        <v>34</v>
      </c>
      <c r="I4373" s="10">
        <v>4.0581983231523172E-8</v>
      </c>
      <c r="J4373" s="10" t="s">
        <v>33</v>
      </c>
      <c r="K4373" s="10" t="s">
        <v>1227</v>
      </c>
      <c r="L4373" s="10" t="s">
        <v>33</v>
      </c>
      <c r="M4373" s="10">
        <v>0.2</v>
      </c>
      <c r="N4373" s="10">
        <v>0.2</v>
      </c>
      <c r="O4373" s="10">
        <v>0.2</v>
      </c>
      <c r="Q4373" s="10">
        <v>0.2</v>
      </c>
      <c r="T4373" s="10">
        <v>0</v>
      </c>
      <c r="W4373" s="10">
        <v>0</v>
      </c>
      <c r="Y4373" s="10">
        <v>0</v>
      </c>
      <c r="AB4373" s="10">
        <v>0</v>
      </c>
      <c r="AE4373" s="10">
        <v>0</v>
      </c>
      <c r="AH4373" s="10">
        <v>1</v>
      </c>
      <c r="AQ4373" s="10">
        <v>0</v>
      </c>
      <c r="AR4373" s="10">
        <v>0.71035202540712161</v>
      </c>
      <c r="AS4373" s="10">
        <v>0.71035202540712161</v>
      </c>
      <c r="AT4373" s="10">
        <v>0</v>
      </c>
      <c r="AU4373" s="10">
        <v>0</v>
      </c>
      <c r="AV4373" s="10">
        <v>11.512601791080938</v>
      </c>
      <c r="AW4373" s="10">
        <v>11.512601791080938</v>
      </c>
      <c r="AX4373" s="10" t="s">
        <v>33</v>
      </c>
      <c r="AY4373" s="10">
        <v>0</v>
      </c>
      <c r="AZ4373" s="10" t="s">
        <v>33</v>
      </c>
      <c r="BA4373" s="10" t="s">
        <v>33</v>
      </c>
      <c r="BB4373" s="10">
        <v>4370</v>
      </c>
      <c r="BC4373" s="10">
        <v>79</v>
      </c>
      <c r="BE4373" s="10" t="s">
        <v>1136</v>
      </c>
      <c r="BF4373" s="10" t="s">
        <v>4729</v>
      </c>
      <c r="BG4373" s="10">
        <v>1.4413746991775164E-7</v>
      </c>
      <c r="BR4373" s="10" t="s">
        <v>33</v>
      </c>
      <c r="BS4373" s="11" t="s">
        <v>33</v>
      </c>
      <c r="BT4373" s="11" t="s">
        <v>33</v>
      </c>
      <c r="BU4373" s="10">
        <v>4373</v>
      </c>
    </row>
    <row r="4374" spans="1:73" s="10" customFormat="1" x14ac:dyDescent="0.45">
      <c r="A4374" s="10" t="s">
        <v>33</v>
      </c>
      <c r="B4374" s="10" t="s">
        <v>33</v>
      </c>
      <c r="C4374" s="10">
        <v>1122</v>
      </c>
      <c r="D4374" s="10" t="s">
        <v>33</v>
      </c>
      <c r="E4374" s="10">
        <v>4370</v>
      </c>
      <c r="F4374" s="10">
        <v>3867</v>
      </c>
      <c r="G4374" s="10" t="e">
        <v>#VALUE!</v>
      </c>
      <c r="H4374" s="10">
        <v>1009</v>
      </c>
      <c r="I4374" s="10">
        <v>3.0436487423642372E-8</v>
      </c>
      <c r="J4374" s="10" t="s">
        <v>33</v>
      </c>
      <c r="K4374" s="10" t="s">
        <v>1229</v>
      </c>
      <c r="L4374" s="10" t="s">
        <v>33</v>
      </c>
      <c r="M4374" s="10">
        <v>0.15</v>
      </c>
      <c r="N4374" s="10">
        <v>0.15</v>
      </c>
      <c r="O4374" s="10">
        <v>0.15</v>
      </c>
      <c r="Q4374" s="10">
        <v>0.15</v>
      </c>
      <c r="T4374" s="10">
        <v>0</v>
      </c>
      <c r="W4374" s="10">
        <v>0</v>
      </c>
      <c r="Y4374" s="10">
        <v>0</v>
      </c>
      <c r="AB4374" s="10">
        <v>0</v>
      </c>
      <c r="AE4374" s="10">
        <v>0</v>
      </c>
      <c r="AH4374" s="10">
        <v>1</v>
      </c>
      <c r="AQ4374" s="10">
        <v>1.4050089814380944</v>
      </c>
      <c r="AR4374" s="10">
        <v>12.363585166453266</v>
      </c>
      <c r="AS4374" s="10">
        <v>14.400848189538502</v>
      </c>
      <c r="AT4374" s="10">
        <v>33.017711063795218</v>
      </c>
      <c r="AU4374" s="10">
        <v>5.8878250319950522</v>
      </c>
      <c r="AV4374" s="10">
        <v>196.91882389935714</v>
      </c>
      <c r="AW4374" s="10">
        <v>235.8243599951474</v>
      </c>
      <c r="AX4374" s="10" t="s">
        <v>33</v>
      </c>
      <c r="AY4374" s="10">
        <v>0</v>
      </c>
      <c r="AZ4374" s="10" t="s">
        <v>33</v>
      </c>
      <c r="BA4374" s="10" t="s">
        <v>33</v>
      </c>
      <c r="BB4374" s="10">
        <v>4370</v>
      </c>
      <c r="BC4374" s="10">
        <v>3867</v>
      </c>
      <c r="BE4374" s="10" t="s">
        <v>1136</v>
      </c>
      <c r="BF4374" s="10" t="s">
        <v>4730</v>
      </c>
      <c r="BG4374" s="10">
        <v>2.9220748987378112E-6</v>
      </c>
      <c r="BR4374" s="10" t="s">
        <v>33</v>
      </c>
      <c r="BS4374" s="11" t="s">
        <v>33</v>
      </c>
      <c r="BT4374" s="11" t="s">
        <v>33</v>
      </c>
      <c r="BU4374" s="10">
        <v>4374</v>
      </c>
    </row>
    <row r="4375" spans="1:73" s="10" customFormat="1" x14ac:dyDescent="0.45">
      <c r="A4375" s="10" t="s">
        <v>33</v>
      </c>
      <c r="B4375" s="10" t="s">
        <v>33</v>
      </c>
      <c r="C4375" s="10">
        <v>1122</v>
      </c>
      <c r="D4375" s="10" t="s">
        <v>33</v>
      </c>
      <c r="E4375" s="10">
        <v>4370</v>
      </c>
      <c r="F4375" s="10">
        <v>4547</v>
      </c>
      <c r="G4375" s="10" t="e">
        <v>#VALUE!</v>
      </c>
      <c r="H4375" s="10">
        <v>1123</v>
      </c>
      <c r="I4375" s="10">
        <v>1.0145495807880793E-8</v>
      </c>
      <c r="J4375" s="10" t="s">
        <v>33</v>
      </c>
      <c r="K4375" s="10" t="s">
        <v>1231</v>
      </c>
      <c r="L4375" s="10" t="s">
        <v>33</v>
      </c>
      <c r="M4375" s="10">
        <v>0.05</v>
      </c>
      <c r="N4375" s="10">
        <v>0.05</v>
      </c>
      <c r="O4375" s="10">
        <v>0.05</v>
      </c>
      <c r="Q4375" s="10">
        <v>0.05</v>
      </c>
      <c r="T4375" s="10">
        <v>0</v>
      </c>
      <c r="W4375" s="10">
        <v>0</v>
      </c>
      <c r="Y4375" s="10">
        <v>0</v>
      </c>
      <c r="AB4375" s="10">
        <v>0</v>
      </c>
      <c r="AE4375" s="10">
        <v>0</v>
      </c>
      <c r="AH4375" s="10">
        <v>1</v>
      </c>
      <c r="AQ4375" s="10">
        <v>1.4996589605823953</v>
      </c>
      <c r="AR4375" s="10">
        <v>4.6458315660109184</v>
      </c>
      <c r="AS4375" s="10">
        <v>6.820337058855392</v>
      </c>
      <c r="AT4375" s="10">
        <v>35.241985573686293</v>
      </c>
      <c r="AU4375" s="10">
        <v>15.656430318638337</v>
      </c>
      <c r="AV4375" s="10">
        <v>55.048363665307775</v>
      </c>
      <c r="AW4375" s="10">
        <v>105.9467795576324</v>
      </c>
      <c r="AX4375" s="10" t="s">
        <v>33</v>
      </c>
      <c r="AY4375" s="10">
        <v>0</v>
      </c>
      <c r="AZ4375" s="10" t="s">
        <v>33</v>
      </c>
      <c r="BA4375" s="10" t="s">
        <v>33</v>
      </c>
      <c r="BB4375" s="10">
        <v>4370</v>
      </c>
      <c r="BC4375" s="10">
        <v>4547</v>
      </c>
      <c r="BE4375" s="10" t="s">
        <v>1136</v>
      </c>
      <c r="BF4375" s="10" t="s">
        <v>1230</v>
      </c>
      <c r="BG4375" s="10">
        <v>1.3839140207790277E-6</v>
      </c>
      <c r="BR4375" s="10" t="s">
        <v>33</v>
      </c>
      <c r="BS4375" s="11" t="s">
        <v>33</v>
      </c>
      <c r="BT4375" s="11" t="s">
        <v>33</v>
      </c>
      <c r="BU4375" s="10">
        <v>4375</v>
      </c>
    </row>
    <row r="4376" spans="1:73" s="10" customFormat="1" x14ac:dyDescent="0.45">
      <c r="A4376" s="10" t="s">
        <v>33</v>
      </c>
      <c r="B4376" s="10" t="s">
        <v>33</v>
      </c>
      <c r="C4376" s="10">
        <v>1123</v>
      </c>
      <c r="D4376" s="10" t="s">
        <v>33</v>
      </c>
      <c r="E4376" s="10">
        <v>4370</v>
      </c>
      <c r="F4376" s="10">
        <v>4554</v>
      </c>
      <c r="G4376" s="10">
        <v>0</v>
      </c>
      <c r="H4376" s="10">
        <v>1124</v>
      </c>
      <c r="I4376" s="10">
        <v>1.217459496945695E-8</v>
      </c>
      <c r="J4376" s="10" t="s">
        <v>33</v>
      </c>
      <c r="K4376" s="10" t="s">
        <v>1233</v>
      </c>
      <c r="L4376" s="10" t="s">
        <v>33</v>
      </c>
      <c r="M4376" s="10">
        <v>0.06</v>
      </c>
      <c r="N4376" s="10">
        <v>0.06</v>
      </c>
      <c r="O4376" s="10">
        <v>0.06</v>
      </c>
      <c r="Q4376" s="10">
        <v>0.06</v>
      </c>
      <c r="T4376" s="10">
        <v>0</v>
      </c>
      <c r="W4376" s="10">
        <v>0</v>
      </c>
      <c r="Y4376" s="10">
        <v>0</v>
      </c>
      <c r="AB4376" s="10">
        <v>0</v>
      </c>
      <c r="AE4376" s="10">
        <v>0</v>
      </c>
      <c r="AH4376" s="10">
        <v>1</v>
      </c>
      <c r="AQ4376" s="10">
        <v>0.25776064678607702</v>
      </c>
      <c r="AR4376" s="10">
        <v>3.8805197369036986</v>
      </c>
      <c r="AS4376" s="10">
        <v>4.2542726747435102</v>
      </c>
      <c r="AT4376" s="10">
        <v>6.0573751994728102</v>
      </c>
      <c r="AU4376" s="10">
        <v>5.1591795976181958</v>
      </c>
      <c r="AV4376" s="10">
        <v>58.256863845249654</v>
      </c>
      <c r="AW4376" s="10">
        <v>69.473418642340661</v>
      </c>
      <c r="AX4376" s="10" t="s">
        <v>33</v>
      </c>
      <c r="AY4376" s="10">
        <v>0</v>
      </c>
      <c r="AZ4376" s="10" t="s">
        <v>33</v>
      </c>
      <c r="BA4376" s="10" t="s">
        <v>33</v>
      </c>
      <c r="BB4376" s="10">
        <v>4370</v>
      </c>
      <c r="BC4376" s="10">
        <v>4554</v>
      </c>
      <c r="BE4376" s="10" t="s">
        <v>1136</v>
      </c>
      <c r="BF4376" s="10" t="s">
        <v>1232</v>
      </c>
      <c r="BG4376" s="10">
        <v>8.6323411174384169E-7</v>
      </c>
      <c r="BR4376" s="10" t="s">
        <v>33</v>
      </c>
      <c r="BS4376" s="11" t="s">
        <v>33</v>
      </c>
      <c r="BT4376" s="11" t="s">
        <v>33</v>
      </c>
      <c r="BU4376" s="10">
        <v>4376</v>
      </c>
    </row>
    <row r="4377" spans="1:73" s="10" customFormat="1" x14ac:dyDescent="0.45">
      <c r="A4377" s="10">
        <v>1095</v>
      </c>
      <c r="B4377" s="10">
        <v>4274</v>
      </c>
      <c r="C4377" s="10">
        <v>1124</v>
      </c>
      <c r="D4377" s="10">
        <v>4382</v>
      </c>
      <c r="E4377" s="10" t="s">
        <v>33</v>
      </c>
      <c r="F4377" s="10">
        <v>4274</v>
      </c>
      <c r="G4377" s="10" t="e">
        <v>#VALUE!</v>
      </c>
      <c r="H4377" s="10" t="s">
        <v>33</v>
      </c>
      <c r="I4377" s="10">
        <v>1.6567525277902488E-7</v>
      </c>
      <c r="J4377" s="10" t="s">
        <v>1138</v>
      </c>
      <c r="L4377" s="10">
        <v>1</v>
      </c>
      <c r="M4377" s="10" t="s">
        <v>33</v>
      </c>
      <c r="N4377" s="10">
        <v>1</v>
      </c>
      <c r="O4377" s="10">
        <v>1</v>
      </c>
      <c r="Q4377" s="10">
        <v>1</v>
      </c>
      <c r="T4377" s="10">
        <v>0</v>
      </c>
      <c r="W4377" s="10">
        <v>0</v>
      </c>
      <c r="Y4377" s="10">
        <v>0</v>
      </c>
      <c r="AB4377" s="10">
        <v>0</v>
      </c>
      <c r="AE4377" s="10">
        <v>0</v>
      </c>
      <c r="AH4377" s="10">
        <v>1</v>
      </c>
      <c r="AQ4377" s="10">
        <v>100.8707342303456</v>
      </c>
      <c r="AR4377" s="10">
        <v>251.79900268749424</v>
      </c>
      <c r="AS4377" s="10">
        <v>398.06156732149532</v>
      </c>
      <c r="AT4377" s="10">
        <v>2370.4622544131216</v>
      </c>
      <c r="AU4377" s="10">
        <v>1028.7578824657189</v>
      </c>
      <c r="AV4377" s="10">
        <v>4014.764289142362</v>
      </c>
      <c r="AW4377" s="10">
        <v>7413.984426021203</v>
      </c>
      <c r="AX4377" s="10">
        <v>1.6567525277902488E-7</v>
      </c>
      <c r="AY4377" s="10">
        <v>0</v>
      </c>
      <c r="AZ4377" s="10" t="s">
        <v>33</v>
      </c>
      <c r="BA4377" s="10">
        <v>4382</v>
      </c>
      <c r="BB4377" s="10" t="s">
        <v>33</v>
      </c>
      <c r="BC4377" s="10">
        <v>4274</v>
      </c>
      <c r="BE4377" s="10" t="s">
        <v>33</v>
      </c>
      <c r="BF4377" s="10" t="s">
        <v>33</v>
      </c>
      <c r="BG4377" s="10" t="s">
        <v>33</v>
      </c>
      <c r="BR4377" s="10" t="s">
        <v>1138</v>
      </c>
      <c r="BS4377" s="11">
        <v>398.06156732149532</v>
      </c>
      <c r="BT4377" s="11">
        <v>7413.984426021203</v>
      </c>
      <c r="BU4377" s="10">
        <v>4377</v>
      </c>
    </row>
    <row r="4378" spans="1:73" s="10" customFormat="1" x14ac:dyDescent="0.45">
      <c r="A4378" s="10" t="s">
        <v>33</v>
      </c>
      <c r="B4378" s="10" t="s">
        <v>33</v>
      </c>
      <c r="C4378" s="10">
        <v>1124</v>
      </c>
      <c r="D4378" s="10" t="s">
        <v>33</v>
      </c>
      <c r="E4378" s="10">
        <v>4377</v>
      </c>
      <c r="F4378" s="10">
        <v>4562</v>
      </c>
      <c r="G4378" s="10" t="e">
        <v>#VALUE!</v>
      </c>
      <c r="H4378" s="10">
        <v>1125</v>
      </c>
      <c r="I4378" s="10">
        <v>8.2837626389512439E-8</v>
      </c>
      <c r="J4378" s="10" t="s">
        <v>33</v>
      </c>
      <c r="K4378" s="10" t="s">
        <v>1235</v>
      </c>
      <c r="L4378" s="10" t="s">
        <v>33</v>
      </c>
      <c r="M4378" s="10">
        <v>0.5</v>
      </c>
      <c r="N4378" s="10">
        <v>0.5</v>
      </c>
      <c r="O4378" s="10">
        <v>0.5</v>
      </c>
      <c r="Q4378" s="10">
        <v>0.5</v>
      </c>
      <c r="T4378" s="10">
        <v>0</v>
      </c>
      <c r="W4378" s="10">
        <v>0</v>
      </c>
      <c r="Y4378" s="10">
        <v>0</v>
      </c>
      <c r="AB4378" s="10">
        <v>0</v>
      </c>
      <c r="AE4378" s="10">
        <v>0</v>
      </c>
      <c r="AH4378" s="10">
        <v>1</v>
      </c>
      <c r="AQ4378" s="10">
        <v>90.897731408082976</v>
      </c>
      <c r="AR4378" s="10">
        <v>184.21854920587029</v>
      </c>
      <c r="AS4378" s="10">
        <v>316.02025974759056</v>
      </c>
      <c r="AT4378" s="10">
        <v>2136.09668808995</v>
      </c>
      <c r="AU4378" s="10">
        <v>920.94214227971042</v>
      </c>
      <c r="AV4378" s="10">
        <v>2914.9708767145362</v>
      </c>
      <c r="AW4378" s="10">
        <v>5972.0097070841966</v>
      </c>
      <c r="AX4378" s="10" t="s">
        <v>33</v>
      </c>
      <c r="AY4378" s="10">
        <v>0</v>
      </c>
      <c r="AZ4378" s="10" t="s">
        <v>33</v>
      </c>
      <c r="BA4378" s="10" t="s">
        <v>33</v>
      </c>
      <c r="BB4378" s="10">
        <v>4377</v>
      </c>
      <c r="BC4378" s="10">
        <v>4562</v>
      </c>
      <c r="BE4378" s="10" t="s">
        <v>1138</v>
      </c>
      <c r="BF4378" s="10" t="s">
        <v>1234</v>
      </c>
      <c r="BG4378" s="10">
        <v>5.2356736416975168E-5</v>
      </c>
      <c r="BR4378" s="10" t="s">
        <v>33</v>
      </c>
      <c r="BS4378" s="11" t="s">
        <v>33</v>
      </c>
      <c r="BT4378" s="11" t="s">
        <v>33</v>
      </c>
      <c r="BU4378" s="10">
        <v>4378</v>
      </c>
    </row>
    <row r="4379" spans="1:73" s="10" customFormat="1" x14ac:dyDescent="0.45">
      <c r="A4379" s="10" t="s">
        <v>33</v>
      </c>
      <c r="B4379" s="10" t="s">
        <v>33</v>
      </c>
      <c r="C4379" s="10">
        <v>1125</v>
      </c>
      <c r="D4379" s="10" t="s">
        <v>33</v>
      </c>
      <c r="E4379" s="10">
        <v>4377</v>
      </c>
      <c r="F4379" s="10">
        <v>4571</v>
      </c>
      <c r="G4379" s="10" t="e">
        <v>#VALUE!</v>
      </c>
      <c r="H4379" s="10">
        <v>1126</v>
      </c>
      <c r="I4379" s="10">
        <v>4.9702575833707463E-8</v>
      </c>
      <c r="J4379" s="10" t="s">
        <v>33</v>
      </c>
      <c r="K4379" s="10" t="s">
        <v>1237</v>
      </c>
      <c r="L4379" s="10" t="s">
        <v>33</v>
      </c>
      <c r="M4379" s="10">
        <v>0.3</v>
      </c>
      <c r="N4379" s="10">
        <v>0.3</v>
      </c>
      <c r="O4379" s="10">
        <v>0.3</v>
      </c>
      <c r="Q4379" s="10">
        <v>0.3</v>
      </c>
      <c r="T4379" s="10">
        <v>0</v>
      </c>
      <c r="W4379" s="10">
        <v>0</v>
      </c>
      <c r="Y4379" s="10">
        <v>0</v>
      </c>
      <c r="AB4379" s="10">
        <v>0</v>
      </c>
      <c r="AE4379" s="10">
        <v>0</v>
      </c>
      <c r="AH4379" s="10">
        <v>1</v>
      </c>
      <c r="AQ4379" s="10">
        <v>7.0686573131791617</v>
      </c>
      <c r="AR4379" s="10">
        <v>47.340395527608123</v>
      </c>
      <c r="AS4379" s="10">
        <v>57.58994863171791</v>
      </c>
      <c r="AT4379" s="10">
        <v>166.11344685971031</v>
      </c>
      <c r="AU4379" s="10">
        <v>56.18524739436706</v>
      </c>
      <c r="AV4379" s="10">
        <v>725.69880777496019</v>
      </c>
      <c r="AW4379" s="10">
        <v>947.99750202903761</v>
      </c>
      <c r="AX4379" s="10" t="s">
        <v>33</v>
      </c>
      <c r="AY4379" s="10">
        <v>0</v>
      </c>
      <c r="AZ4379" s="10" t="s">
        <v>33</v>
      </c>
      <c r="BA4379" s="10" t="s">
        <v>33</v>
      </c>
      <c r="BB4379" s="10">
        <v>4377</v>
      </c>
      <c r="BC4379" s="10">
        <v>4571</v>
      </c>
      <c r="BE4379" s="10" t="s">
        <v>1138</v>
      </c>
      <c r="BF4379" s="10" t="s">
        <v>1236</v>
      </c>
      <c r="BG4379" s="10">
        <v>9.5412292970909232E-6</v>
      </c>
      <c r="BR4379" s="10" t="s">
        <v>33</v>
      </c>
      <c r="BS4379" s="11" t="s">
        <v>33</v>
      </c>
      <c r="BT4379" s="11" t="s">
        <v>33</v>
      </c>
      <c r="BU4379" s="10">
        <v>4379</v>
      </c>
    </row>
    <row r="4380" spans="1:73" s="10" customFormat="1" x14ac:dyDescent="0.45">
      <c r="A4380" s="10" t="s">
        <v>33</v>
      </c>
      <c r="B4380" s="10" t="s">
        <v>33</v>
      </c>
      <c r="C4380" s="10">
        <v>1126</v>
      </c>
      <c r="D4380" s="10" t="s">
        <v>33</v>
      </c>
      <c r="E4380" s="10">
        <v>4377</v>
      </c>
      <c r="F4380" s="10">
        <v>4580</v>
      </c>
      <c r="G4380" s="10">
        <v>0</v>
      </c>
      <c r="H4380" s="10">
        <v>1127</v>
      </c>
      <c r="I4380" s="10">
        <v>2.4851287916853732E-8</v>
      </c>
      <c r="J4380" s="10" t="s">
        <v>33</v>
      </c>
      <c r="K4380" s="10" t="s">
        <v>1239</v>
      </c>
      <c r="L4380" s="10" t="s">
        <v>33</v>
      </c>
      <c r="M4380" s="10">
        <v>0.15</v>
      </c>
      <c r="N4380" s="10">
        <v>0.15</v>
      </c>
      <c r="O4380" s="10">
        <v>0.15</v>
      </c>
      <c r="Q4380" s="10">
        <v>0.15</v>
      </c>
      <c r="T4380" s="10">
        <v>0</v>
      </c>
      <c r="W4380" s="10">
        <v>0</v>
      </c>
      <c r="Y4380" s="10">
        <v>0</v>
      </c>
      <c r="AB4380" s="10">
        <v>0</v>
      </c>
      <c r="AE4380" s="10">
        <v>0</v>
      </c>
      <c r="AH4380" s="10">
        <v>1</v>
      </c>
      <c r="AQ4380" s="10">
        <v>2.6984894803903581</v>
      </c>
      <c r="AR4380" s="10">
        <v>16.861752177181739</v>
      </c>
      <c r="AS4380" s="10">
        <v>20.774561923747758</v>
      </c>
      <c r="AT4380" s="10">
        <v>63.414502789173412</v>
      </c>
      <c r="AU4380" s="10">
        <v>44.670928139867947</v>
      </c>
      <c r="AV4380" s="10">
        <v>325.92839445599475</v>
      </c>
      <c r="AW4380" s="10">
        <v>434.01382538503611</v>
      </c>
      <c r="AX4380" s="10" t="s">
        <v>33</v>
      </c>
      <c r="AY4380" s="10">
        <v>0</v>
      </c>
      <c r="AZ4380" s="10" t="s">
        <v>33</v>
      </c>
      <c r="BA4380" s="10" t="s">
        <v>33</v>
      </c>
      <c r="BB4380" s="10">
        <v>4377</v>
      </c>
      <c r="BC4380" s="10">
        <v>4580</v>
      </c>
      <c r="BE4380" s="10" t="s">
        <v>1138</v>
      </c>
      <c r="BF4380" s="10" t="s">
        <v>1238</v>
      </c>
      <c r="BG4380" s="10">
        <v>3.4418307980904152E-6</v>
      </c>
      <c r="BR4380" s="10" t="s">
        <v>33</v>
      </c>
      <c r="BS4380" s="11" t="s">
        <v>33</v>
      </c>
      <c r="BT4380" s="11" t="s">
        <v>33</v>
      </c>
      <c r="BU4380" s="10">
        <v>4380</v>
      </c>
    </row>
    <row r="4381" spans="1:73" s="10" customFormat="1" x14ac:dyDescent="0.45">
      <c r="A4381" s="10" t="s">
        <v>33</v>
      </c>
      <c r="B4381" s="10" t="s">
        <v>33</v>
      </c>
      <c r="C4381" s="10">
        <v>1127</v>
      </c>
      <c r="D4381" s="10" t="s">
        <v>33</v>
      </c>
      <c r="E4381" s="10">
        <v>4377</v>
      </c>
      <c r="F4381" s="10">
        <v>4590</v>
      </c>
      <c r="G4381" s="10" t="e">
        <v>#VALUE!</v>
      </c>
      <c r="H4381" s="10">
        <v>1128</v>
      </c>
      <c r="I4381" s="10">
        <v>8.2837626389512439E-9</v>
      </c>
      <c r="J4381" s="10" t="s">
        <v>33</v>
      </c>
      <c r="K4381" s="10" t="s">
        <v>1241</v>
      </c>
      <c r="L4381" s="10" t="s">
        <v>33</v>
      </c>
      <c r="M4381" s="10">
        <v>0.05</v>
      </c>
      <c r="N4381" s="10">
        <v>0.05</v>
      </c>
      <c r="O4381" s="10">
        <v>0.05</v>
      </c>
      <c r="Q4381" s="10">
        <v>0.05</v>
      </c>
      <c r="T4381" s="10">
        <v>0</v>
      </c>
      <c r="W4381" s="10">
        <v>0</v>
      </c>
      <c r="Y4381" s="10">
        <v>0</v>
      </c>
      <c r="AB4381" s="10">
        <v>0</v>
      </c>
      <c r="AE4381" s="10">
        <v>0</v>
      </c>
      <c r="AH4381" s="10">
        <v>1</v>
      </c>
      <c r="AQ4381" s="10">
        <v>0.20585602869310177</v>
      </c>
      <c r="AR4381" s="10">
        <v>3.3783057768340834</v>
      </c>
      <c r="AS4381" s="10">
        <v>3.676797018439081</v>
      </c>
      <c r="AT4381" s="10">
        <v>4.8376166742878919</v>
      </c>
      <c r="AU4381" s="10">
        <v>6.9595646517735581</v>
      </c>
      <c r="AV4381" s="10">
        <v>48.16621019687102</v>
      </c>
      <c r="AW4381" s="10">
        <v>59.963391522932469</v>
      </c>
      <c r="AX4381" s="10" t="s">
        <v>33</v>
      </c>
      <c r="AY4381" s="10">
        <v>0</v>
      </c>
      <c r="AZ4381" s="10" t="s">
        <v>33</v>
      </c>
      <c r="BA4381" s="10" t="s">
        <v>33</v>
      </c>
      <c r="BB4381" s="10">
        <v>4377</v>
      </c>
      <c r="BC4381" s="10">
        <v>4590</v>
      </c>
      <c r="BE4381" s="10" t="s">
        <v>1138</v>
      </c>
      <c r="BF4381" s="10" t="s">
        <v>1240</v>
      </c>
      <c r="BG4381" s="10">
        <v>6.0915427544705972E-7</v>
      </c>
      <c r="BR4381" s="10" t="s">
        <v>33</v>
      </c>
      <c r="BS4381" s="11" t="s">
        <v>33</v>
      </c>
      <c r="BT4381" s="11" t="s">
        <v>33</v>
      </c>
      <c r="BU4381" s="10">
        <v>4381</v>
      </c>
    </row>
    <row r="4382" spans="1:73" s="10" customFormat="1" x14ac:dyDescent="0.45">
      <c r="A4382" s="10">
        <v>1096</v>
      </c>
      <c r="B4382" s="10">
        <v>4276</v>
      </c>
      <c r="C4382" s="10">
        <v>1128</v>
      </c>
      <c r="D4382" s="10">
        <v>4390</v>
      </c>
      <c r="E4382" s="10" t="s">
        <v>33</v>
      </c>
      <c r="F4382" s="10">
        <v>4276</v>
      </c>
      <c r="G4382" s="10" t="e">
        <v>#VALUE!</v>
      </c>
      <c r="H4382" s="10" t="s">
        <v>33</v>
      </c>
      <c r="I4382" s="10">
        <v>2.6195557535292982E-8</v>
      </c>
      <c r="J4382" s="10" t="s">
        <v>1140</v>
      </c>
      <c r="L4382" s="10">
        <v>1</v>
      </c>
      <c r="M4382" s="10" t="s">
        <v>33</v>
      </c>
      <c r="N4382" s="10">
        <v>1</v>
      </c>
      <c r="O4382" s="10">
        <v>1</v>
      </c>
      <c r="Q4382" s="10">
        <v>1</v>
      </c>
      <c r="T4382" s="10">
        <v>2.8284271247461903</v>
      </c>
      <c r="U4382" s="10">
        <v>2</v>
      </c>
      <c r="V4382" s="10">
        <v>4</v>
      </c>
      <c r="W4382" s="10">
        <v>1.796136687448926</v>
      </c>
      <c r="X4382" s="10" t="s">
        <v>1008</v>
      </c>
      <c r="Y4382" s="10">
        <v>0.17320508075688773</v>
      </c>
      <c r="Z4382" s="10">
        <v>0.1</v>
      </c>
      <c r="AA4382" s="10">
        <v>0.3</v>
      </c>
      <c r="AB4382" s="10">
        <v>20.781145589211391</v>
      </c>
      <c r="AE4382" s="10">
        <v>0</v>
      </c>
      <c r="AH4382" s="10">
        <v>1</v>
      </c>
      <c r="AQ4382" s="10">
        <v>19.321761975323046</v>
      </c>
      <c r="AR4382" s="10">
        <v>36.538291749835793</v>
      </c>
      <c r="AS4382" s="10">
        <v>64.554846614054213</v>
      </c>
      <c r="AT4382" s="10">
        <v>454.0614064200916</v>
      </c>
      <c r="AU4382" s="10">
        <v>333.21857279578347</v>
      </c>
      <c r="AV4382" s="10">
        <v>2876.1110067964041</v>
      </c>
      <c r="AW4382" s="10">
        <v>3663.3909860122794</v>
      </c>
      <c r="AX4382" s="10">
        <v>2.6195557535292982E-8</v>
      </c>
      <c r="AY4382" s="10">
        <v>0</v>
      </c>
      <c r="AZ4382" s="10" t="s">
        <v>33</v>
      </c>
      <c r="BA4382" s="10">
        <v>4390</v>
      </c>
      <c r="BB4382" s="10" t="s">
        <v>33</v>
      </c>
      <c r="BC4382" s="10">
        <v>4276</v>
      </c>
      <c r="BE4382" s="10" t="s">
        <v>33</v>
      </c>
      <c r="BF4382" s="10" t="s">
        <v>33</v>
      </c>
      <c r="BG4382" s="10" t="s">
        <v>33</v>
      </c>
      <c r="BR4382" s="10" t="s">
        <v>1140</v>
      </c>
      <c r="BS4382" s="11">
        <v>64.554846614054213</v>
      </c>
      <c r="BT4382" s="11">
        <v>3663.3909860122794</v>
      </c>
      <c r="BU4382" s="10">
        <v>4382</v>
      </c>
    </row>
    <row r="4383" spans="1:73" s="10" customFormat="1" x14ac:dyDescent="0.45">
      <c r="A4383" s="10" t="s">
        <v>33</v>
      </c>
      <c r="B4383" s="10" t="s">
        <v>33</v>
      </c>
      <c r="C4383" s="10">
        <v>1128</v>
      </c>
      <c r="D4383" s="10" t="s">
        <v>33</v>
      </c>
      <c r="E4383" s="10">
        <v>4382</v>
      </c>
      <c r="F4383" s="10">
        <v>4599</v>
      </c>
      <c r="G4383" s="10">
        <v>0</v>
      </c>
      <c r="H4383" s="10">
        <v>1129</v>
      </c>
      <c r="I4383" s="10">
        <v>3.5145028414453172E-8</v>
      </c>
      <c r="J4383" s="10" t="s">
        <v>33</v>
      </c>
      <c r="K4383" s="10" t="s">
        <v>1243</v>
      </c>
      <c r="L4383" s="10" t="s">
        <v>33</v>
      </c>
      <c r="M4383" s="10">
        <v>1.3416407864998738</v>
      </c>
      <c r="N4383" s="10">
        <v>1.3416407864998738</v>
      </c>
      <c r="O4383" s="10">
        <v>1.3416407864998738</v>
      </c>
      <c r="Q4383" s="10">
        <v>1.2</v>
      </c>
      <c r="R4383" s="10">
        <v>1.5</v>
      </c>
      <c r="T4383" s="10">
        <v>0</v>
      </c>
      <c r="W4383" s="10">
        <v>0</v>
      </c>
      <c r="Y4383" s="10">
        <v>0</v>
      </c>
      <c r="AB4383" s="10">
        <v>0</v>
      </c>
      <c r="AE4383" s="10">
        <v>0</v>
      </c>
      <c r="AH4383" s="10">
        <v>1</v>
      </c>
      <c r="AQ4383" s="10">
        <v>14.749869205620183</v>
      </c>
      <c r="AR4383" s="10">
        <v>29.901914682733445</v>
      </c>
      <c r="AS4383" s="10">
        <v>51.289225030882704</v>
      </c>
      <c r="AT4383" s="10">
        <v>346.62192633207428</v>
      </c>
      <c r="AU4383" s="10">
        <v>278.64385353065103</v>
      </c>
      <c r="AV4383" s="10">
        <v>2756.4917265133563</v>
      </c>
      <c r="AW4383" s="10">
        <v>3381.7575063760814</v>
      </c>
      <c r="AX4383" s="10" t="s">
        <v>33</v>
      </c>
      <c r="AY4383" s="10">
        <v>0</v>
      </c>
      <c r="AZ4383" s="10" t="s">
        <v>33</v>
      </c>
      <c r="BA4383" s="10" t="s">
        <v>33</v>
      </c>
      <c r="BB4383" s="10">
        <v>4382</v>
      </c>
      <c r="BC4383" s="10">
        <v>4599</v>
      </c>
      <c r="BE4383" s="10" t="s">
        <v>1140</v>
      </c>
      <c r="BF4383" s="10" t="s">
        <v>1242</v>
      </c>
      <c r="BG4383" s="10">
        <v>1.3435498452370769E-6</v>
      </c>
      <c r="BR4383" s="10" t="s">
        <v>33</v>
      </c>
      <c r="BS4383" s="11" t="s">
        <v>33</v>
      </c>
      <c r="BT4383" s="11" t="s">
        <v>33</v>
      </c>
      <c r="BU4383" s="10">
        <v>4383</v>
      </c>
    </row>
    <row r="4384" spans="1:73" s="10" customFormat="1" x14ac:dyDescent="0.45">
      <c r="A4384" s="10" t="s">
        <v>33</v>
      </c>
      <c r="B4384" s="10" t="s">
        <v>33</v>
      </c>
      <c r="C4384" s="10">
        <v>1129</v>
      </c>
      <c r="D4384" s="10" t="s">
        <v>33</v>
      </c>
      <c r="E4384" s="10">
        <v>4382</v>
      </c>
      <c r="F4384" s="10">
        <v>4605</v>
      </c>
      <c r="G4384" s="10" t="e">
        <v>#VALUE!</v>
      </c>
      <c r="H4384" s="10">
        <v>1130</v>
      </c>
      <c r="I4384" s="10">
        <v>1.8523056370168035E-9</v>
      </c>
      <c r="J4384" s="10" t="s">
        <v>33</v>
      </c>
      <c r="K4384" s="10" t="s">
        <v>1245</v>
      </c>
      <c r="L4384" s="10" t="s">
        <v>33</v>
      </c>
      <c r="M4384" s="10">
        <v>7.0710678118654766E-2</v>
      </c>
      <c r="N4384" s="10">
        <v>7.0710678118654766E-2</v>
      </c>
      <c r="O4384" s="10">
        <v>7.0710678118654766E-2</v>
      </c>
      <c r="Q4384" s="10">
        <v>0.05</v>
      </c>
      <c r="R4384" s="10">
        <v>0.1</v>
      </c>
      <c r="T4384" s="10">
        <v>0</v>
      </c>
      <c r="W4384" s="10">
        <v>0</v>
      </c>
      <c r="Y4384" s="10">
        <v>0</v>
      </c>
      <c r="AB4384" s="10">
        <v>0</v>
      </c>
      <c r="AE4384" s="10">
        <v>0</v>
      </c>
      <c r="AH4384" s="10">
        <v>1</v>
      </c>
      <c r="AQ4384" s="10">
        <v>1.615597165085028</v>
      </c>
      <c r="AR4384" s="10">
        <v>3.7009336434923124</v>
      </c>
      <c r="AS4384" s="10">
        <v>6.0435495328656028</v>
      </c>
      <c r="AT4384" s="10">
        <v>37.966533379498159</v>
      </c>
      <c r="AU4384" s="10">
        <v>14.959900460929644</v>
      </c>
      <c r="AV4384" s="10">
        <v>95.427949175006646</v>
      </c>
      <c r="AW4384" s="10">
        <v>148.35438301543445</v>
      </c>
      <c r="AX4384" s="10" t="s">
        <v>33</v>
      </c>
      <c r="AY4384" s="10">
        <v>0</v>
      </c>
      <c r="AZ4384" s="10" t="s">
        <v>33</v>
      </c>
      <c r="BA4384" s="10" t="s">
        <v>33</v>
      </c>
      <c r="BB4384" s="10">
        <v>4382</v>
      </c>
      <c r="BC4384" s="10">
        <v>4605</v>
      </c>
      <c r="BE4384" s="10" t="s">
        <v>1140</v>
      </c>
      <c r="BF4384" s="10" t="s">
        <v>1244</v>
      </c>
      <c r="BG4384" s="10">
        <v>1.5831414950557394E-7</v>
      </c>
      <c r="BR4384" s="10" t="s">
        <v>33</v>
      </c>
      <c r="BS4384" s="11" t="s">
        <v>33</v>
      </c>
      <c r="BT4384" s="11" t="s">
        <v>33</v>
      </c>
      <c r="BU4384" s="10">
        <v>4384</v>
      </c>
    </row>
    <row r="4385" spans="1:73" s="10" customFormat="1" x14ac:dyDescent="0.45">
      <c r="A4385" s="10" t="s">
        <v>33</v>
      </c>
      <c r="B4385" s="10" t="s">
        <v>33</v>
      </c>
      <c r="C4385" s="10">
        <v>1130</v>
      </c>
      <c r="D4385" s="10" t="s">
        <v>33</v>
      </c>
      <c r="E4385" s="10">
        <v>4382</v>
      </c>
      <c r="F4385" s="10">
        <v>4613</v>
      </c>
      <c r="G4385" s="10" t="e">
        <v>#VALUE!</v>
      </c>
      <c r="H4385" s="10">
        <v>1131</v>
      </c>
      <c r="I4385" s="10">
        <v>3.7046112740336063E-10</v>
      </c>
      <c r="J4385" s="10" t="s">
        <v>33</v>
      </c>
      <c r="K4385" s="10" t="s">
        <v>1247</v>
      </c>
      <c r="L4385" s="10" t="s">
        <v>33</v>
      </c>
      <c r="M4385" s="10">
        <v>1.4142135623730951E-2</v>
      </c>
      <c r="N4385" s="10">
        <v>1.4142135623730951E-2</v>
      </c>
      <c r="O4385" s="10">
        <v>1.4142135623730951E-2</v>
      </c>
      <c r="Q4385" s="10">
        <v>0.01</v>
      </c>
      <c r="R4385" s="10">
        <v>0.02</v>
      </c>
      <c r="T4385" s="10">
        <v>0</v>
      </c>
      <c r="W4385" s="10">
        <v>0</v>
      </c>
      <c r="Y4385" s="10">
        <v>0</v>
      </c>
      <c r="AB4385" s="10">
        <v>0</v>
      </c>
      <c r="AE4385" s="10">
        <v>0</v>
      </c>
      <c r="AH4385" s="10">
        <v>1</v>
      </c>
      <c r="AQ4385" s="10">
        <v>0.10299927976799927</v>
      </c>
      <c r="AR4385" s="10">
        <v>0.73674716218044478</v>
      </c>
      <c r="AS4385" s="10">
        <v>0.88609611784404374</v>
      </c>
      <c r="AT4385" s="10">
        <v>2.4204830745479828</v>
      </c>
      <c r="AU4385" s="10">
        <v>18.640550548001148</v>
      </c>
      <c r="AV4385" s="10">
        <v>6.8806150816017668</v>
      </c>
      <c r="AW4385" s="10">
        <v>27.9416487041509</v>
      </c>
      <c r="AX4385" s="10" t="s">
        <v>33</v>
      </c>
      <c r="AY4385" s="10">
        <v>0</v>
      </c>
      <c r="AZ4385" s="10" t="s">
        <v>33</v>
      </c>
      <c r="BA4385" s="10" t="s">
        <v>33</v>
      </c>
      <c r="BB4385" s="10">
        <v>4382</v>
      </c>
      <c r="BC4385" s="10">
        <v>4613</v>
      </c>
      <c r="BE4385" s="10" t="s">
        <v>1140</v>
      </c>
      <c r="BF4385" s="10" t="s">
        <v>1246</v>
      </c>
      <c r="BG4385" s="10">
        <v>2.3211781836783398E-8</v>
      </c>
      <c r="BR4385" s="10" t="s">
        <v>33</v>
      </c>
      <c r="BS4385" s="11" t="s">
        <v>33</v>
      </c>
      <c r="BT4385" s="11" t="s">
        <v>33</v>
      </c>
      <c r="BU4385" s="10">
        <v>4385</v>
      </c>
    </row>
    <row r="4386" spans="1:73" s="10" customFormat="1" x14ac:dyDescent="0.45">
      <c r="A4386" s="10" t="s">
        <v>33</v>
      </c>
      <c r="B4386" s="10" t="s">
        <v>33</v>
      </c>
      <c r="C4386" s="10">
        <v>1131</v>
      </c>
      <c r="D4386" s="10" t="s">
        <v>33</v>
      </c>
      <c r="E4386" s="10">
        <v>4382</v>
      </c>
      <c r="F4386" s="10">
        <v>24</v>
      </c>
      <c r="G4386" s="10">
        <v>0</v>
      </c>
      <c r="H4386" s="10">
        <v>11</v>
      </c>
      <c r="I4386" s="10">
        <v>1.0145495807880793E-8</v>
      </c>
      <c r="J4386" s="10" t="s">
        <v>33</v>
      </c>
      <c r="K4386" s="10" t="s">
        <v>1011</v>
      </c>
      <c r="L4386" s="10" t="s">
        <v>33</v>
      </c>
      <c r="M4386" s="10">
        <v>0.3872983346207417</v>
      </c>
      <c r="N4386" s="10">
        <v>0.3872983346207417</v>
      </c>
      <c r="O4386" s="10">
        <v>3.872983346207417</v>
      </c>
      <c r="Q4386" s="10">
        <v>3</v>
      </c>
      <c r="R4386" s="10">
        <v>5</v>
      </c>
      <c r="S4386" s="10">
        <v>90</v>
      </c>
      <c r="T4386" s="10">
        <v>0</v>
      </c>
      <c r="W4386" s="10">
        <v>0</v>
      </c>
      <c r="Y4386" s="10">
        <v>0</v>
      </c>
      <c r="AB4386" s="10">
        <v>0</v>
      </c>
      <c r="AE4386" s="10">
        <v>0</v>
      </c>
      <c r="AH4386" s="10">
        <v>1</v>
      </c>
      <c r="AQ4386" s="10">
        <v>0</v>
      </c>
      <c r="AR4386" s="10">
        <v>0</v>
      </c>
      <c r="AS4386" s="10">
        <v>0</v>
      </c>
      <c r="AT4386" s="10">
        <v>0</v>
      </c>
      <c r="AU4386" s="10">
        <v>0</v>
      </c>
      <c r="AV4386" s="10">
        <v>0.3872983346207417</v>
      </c>
      <c r="AW4386" s="10">
        <v>0.3872983346207417</v>
      </c>
      <c r="AX4386" s="10" t="s">
        <v>33</v>
      </c>
      <c r="AY4386" s="10">
        <v>0</v>
      </c>
      <c r="AZ4386" s="10" t="s">
        <v>33</v>
      </c>
      <c r="BA4386" s="10" t="s">
        <v>33</v>
      </c>
      <c r="BB4386" s="10">
        <v>4382</v>
      </c>
      <c r="BC4386" s="10">
        <v>24</v>
      </c>
      <c r="BE4386" s="10" t="s">
        <v>1140</v>
      </c>
      <c r="BF4386" s="10" t="s">
        <v>4731</v>
      </c>
      <c r="BG4386" s="10">
        <v>0</v>
      </c>
      <c r="BR4386" s="10" t="s">
        <v>33</v>
      </c>
      <c r="BS4386" s="11" t="s">
        <v>33</v>
      </c>
      <c r="BT4386" s="11" t="s">
        <v>33</v>
      </c>
      <c r="BU4386" s="10">
        <v>4386</v>
      </c>
    </row>
    <row r="4387" spans="1:73" s="10" customFormat="1" x14ac:dyDescent="0.45">
      <c r="A4387" s="10" t="s">
        <v>33</v>
      </c>
      <c r="B4387" s="10" t="s">
        <v>33</v>
      </c>
      <c r="C4387" s="10">
        <v>1131</v>
      </c>
      <c r="D4387" s="10" t="s">
        <v>33</v>
      </c>
      <c r="E4387" s="10">
        <v>4382</v>
      </c>
      <c r="F4387" s="10">
        <v>4320</v>
      </c>
      <c r="G4387" s="10" t="e">
        <v>#VALUE!</v>
      </c>
      <c r="H4387" s="10">
        <v>1085</v>
      </c>
      <c r="I4387" s="10">
        <v>3.7046112740336063E-10</v>
      </c>
      <c r="J4387" s="10" t="s">
        <v>33</v>
      </c>
      <c r="K4387" s="10" t="s">
        <v>1105</v>
      </c>
      <c r="L4387" s="10" t="s">
        <v>33</v>
      </c>
      <c r="M4387" s="10">
        <v>1.4142135623730951E-2</v>
      </c>
      <c r="N4387" s="10">
        <v>1.4142135623730951E-2</v>
      </c>
      <c r="O4387" s="10">
        <v>1.4142135623730951E-2</v>
      </c>
      <c r="Q4387" s="10">
        <v>0.01</v>
      </c>
      <c r="R4387" s="10">
        <v>0.02</v>
      </c>
      <c r="T4387" s="10">
        <v>0</v>
      </c>
      <c r="W4387" s="10">
        <v>0</v>
      </c>
      <c r="Y4387" s="10">
        <v>0</v>
      </c>
      <c r="AB4387" s="10">
        <v>0</v>
      </c>
      <c r="AE4387" s="10">
        <v>0</v>
      </c>
      <c r="AH4387" s="10">
        <v>1</v>
      </c>
      <c r="AQ4387" s="10">
        <v>2.4869200103644313E-2</v>
      </c>
      <c r="AR4387" s="10">
        <v>0.15936937216320915</v>
      </c>
      <c r="AS4387" s="10">
        <v>0.1954297123134934</v>
      </c>
      <c r="AT4387" s="10">
        <v>0.58442620243564136</v>
      </c>
      <c r="AU4387" s="10">
        <v>0.19312266699023864</v>
      </c>
      <c r="AV4387" s="10">
        <v>15.836128375060451</v>
      </c>
      <c r="AW4387" s="10">
        <v>16.613677244486329</v>
      </c>
      <c r="AX4387" s="10" t="s">
        <v>33</v>
      </c>
      <c r="AY4387" s="10">
        <v>0</v>
      </c>
      <c r="AZ4387" s="10" t="s">
        <v>33</v>
      </c>
      <c r="BA4387" s="10" t="s">
        <v>33</v>
      </c>
      <c r="BB4387" s="10">
        <v>4382</v>
      </c>
      <c r="BC4387" s="10">
        <v>4320</v>
      </c>
      <c r="BE4387" s="10" t="s">
        <v>1140</v>
      </c>
      <c r="BF4387" s="10" t="s">
        <v>4732</v>
      </c>
      <c r="BG4387" s="10">
        <v>5.1193902730138716E-9</v>
      </c>
      <c r="BR4387" s="10" t="s">
        <v>33</v>
      </c>
      <c r="BS4387" s="11" t="s">
        <v>33</v>
      </c>
      <c r="BT4387" s="11" t="s">
        <v>33</v>
      </c>
      <c r="BU4387" s="10">
        <v>4387</v>
      </c>
    </row>
    <row r="4388" spans="1:73" s="10" customFormat="1" x14ac:dyDescent="0.45">
      <c r="A4388" s="10" t="s">
        <v>33</v>
      </c>
      <c r="B4388" s="10" t="s">
        <v>33</v>
      </c>
      <c r="C4388" s="10">
        <v>1131</v>
      </c>
      <c r="D4388" s="10" t="s">
        <v>33</v>
      </c>
      <c r="E4388" s="10">
        <v>4382</v>
      </c>
      <c r="F4388" s="10">
        <v>104</v>
      </c>
      <c r="G4388" s="10">
        <v>0</v>
      </c>
      <c r="H4388" s="10">
        <v>46</v>
      </c>
      <c r="I4388" s="10">
        <v>1.8523056370168032E-10</v>
      </c>
      <c r="J4388" s="10" t="s">
        <v>33</v>
      </c>
      <c r="K4388" s="10" t="s">
        <v>1262</v>
      </c>
      <c r="L4388" s="10" t="s">
        <v>33</v>
      </c>
      <c r="M4388" s="10">
        <v>7.0710678118654753E-3</v>
      </c>
      <c r="N4388" s="10">
        <v>7.0710678118654753E-3</v>
      </c>
      <c r="O4388" s="10">
        <v>7.0710678118654753E-3</v>
      </c>
      <c r="Q4388" s="10">
        <v>5.0000000000000001E-3</v>
      </c>
      <c r="R4388" s="10">
        <v>0.01</v>
      </c>
      <c r="T4388" s="10">
        <v>0</v>
      </c>
      <c r="W4388" s="10">
        <v>0</v>
      </c>
      <c r="Y4388" s="10">
        <v>0</v>
      </c>
      <c r="AB4388" s="10">
        <v>0</v>
      </c>
      <c r="AE4388" s="10">
        <v>0</v>
      </c>
      <c r="AH4388" s="10">
        <v>1</v>
      </c>
      <c r="AQ4388" s="10">
        <v>0</v>
      </c>
      <c r="AR4388" s="10">
        <v>1.1895573691335716E-2</v>
      </c>
      <c r="AS4388" s="10">
        <v>1.1895573691335716E-2</v>
      </c>
      <c r="AT4388" s="10">
        <v>0</v>
      </c>
      <c r="AU4388" s="10">
        <v>0</v>
      </c>
      <c r="AV4388" s="10">
        <v>0.15008998897329273</v>
      </c>
      <c r="AW4388" s="10">
        <v>0.15008998897329273</v>
      </c>
      <c r="AX4388" s="10" t="s">
        <v>33</v>
      </c>
      <c r="AY4388" s="10">
        <v>0</v>
      </c>
      <c r="AZ4388" s="10" t="s">
        <v>33</v>
      </c>
      <c r="BA4388" s="10" t="s">
        <v>33</v>
      </c>
      <c r="BB4388" s="10">
        <v>4382</v>
      </c>
      <c r="BC4388" s="10">
        <v>104</v>
      </c>
      <c r="BE4388" s="10" t="s">
        <v>1140</v>
      </c>
      <c r="BF4388" s="10" t="s">
        <v>4733</v>
      </c>
      <c r="BG4388" s="10">
        <v>3.1161118504670228E-10</v>
      </c>
      <c r="BR4388" s="10" t="s">
        <v>33</v>
      </c>
      <c r="BS4388" s="11" t="s">
        <v>33</v>
      </c>
      <c r="BT4388" s="11" t="s">
        <v>33</v>
      </c>
      <c r="BU4388" s="10">
        <v>4388</v>
      </c>
    </row>
    <row r="4389" spans="1:73" s="10" customFormat="1" x14ac:dyDescent="0.45">
      <c r="A4389" s="10" t="s">
        <v>33</v>
      </c>
      <c r="B4389" s="10" t="s">
        <v>33</v>
      </c>
      <c r="C4389" s="10">
        <v>1131</v>
      </c>
      <c r="D4389" s="10" t="s">
        <v>33</v>
      </c>
      <c r="E4389" s="10">
        <v>4382</v>
      </c>
      <c r="F4389" s="10">
        <v>240</v>
      </c>
      <c r="G4389" s="10">
        <v>0</v>
      </c>
      <c r="H4389" s="10">
        <v>95</v>
      </c>
      <c r="I4389" s="10">
        <v>1.8523056370168034E-8</v>
      </c>
      <c r="J4389" s="10" t="s">
        <v>33</v>
      </c>
      <c r="K4389" s="10" t="s">
        <v>1019</v>
      </c>
      <c r="L4389" s="10" t="s">
        <v>33</v>
      </c>
      <c r="M4389" s="10">
        <v>0.70710678118654757</v>
      </c>
      <c r="N4389" s="10">
        <v>0.70710678118654757</v>
      </c>
      <c r="O4389" s="10">
        <v>0.70710678118654757</v>
      </c>
      <c r="Q4389" s="10">
        <v>0.5</v>
      </c>
      <c r="R4389" s="10">
        <v>1</v>
      </c>
      <c r="T4389" s="10">
        <v>0</v>
      </c>
      <c r="W4389" s="10">
        <v>0</v>
      </c>
      <c r="Y4389" s="10">
        <v>0</v>
      </c>
      <c r="AB4389" s="10">
        <v>0</v>
      </c>
      <c r="AE4389" s="10">
        <v>0</v>
      </c>
      <c r="AH4389" s="10">
        <v>1</v>
      </c>
      <c r="AQ4389" s="10">
        <v>0</v>
      </c>
      <c r="AR4389" s="10">
        <v>0.2312946281261197</v>
      </c>
      <c r="AS4389" s="10">
        <v>0.2312946281261197</v>
      </c>
      <c r="AT4389" s="10">
        <v>0</v>
      </c>
      <c r="AU4389" s="10">
        <v>0</v>
      </c>
      <c r="AV4389" s="10">
        <v>0.93719932778465009</v>
      </c>
      <c r="AW4389" s="10">
        <v>0.93719932778465009</v>
      </c>
      <c r="AX4389" s="10" t="s">
        <v>33</v>
      </c>
      <c r="AY4389" s="10">
        <v>0</v>
      </c>
      <c r="AZ4389" s="10" t="s">
        <v>33</v>
      </c>
      <c r="BA4389" s="10" t="s">
        <v>33</v>
      </c>
      <c r="BB4389" s="10">
        <v>4382</v>
      </c>
      <c r="BC4389" s="10">
        <v>240</v>
      </c>
      <c r="BE4389" s="10" t="s">
        <v>1140</v>
      </c>
      <c r="BF4389" s="10" t="s">
        <v>4734</v>
      </c>
      <c r="BG4389" s="10">
        <v>6.0588917386819632E-9</v>
      </c>
      <c r="BR4389" s="10" t="s">
        <v>33</v>
      </c>
      <c r="BS4389" s="11" t="s">
        <v>33</v>
      </c>
      <c r="BT4389" s="11" t="s">
        <v>33</v>
      </c>
      <c r="BU4389" s="10">
        <v>4389</v>
      </c>
    </row>
    <row r="4390" spans="1:73" s="10" customFormat="1" x14ac:dyDescent="0.45">
      <c r="A4390" s="10">
        <v>1097</v>
      </c>
      <c r="B4390" s="10">
        <v>4278</v>
      </c>
      <c r="C4390" s="10">
        <v>1131</v>
      </c>
      <c r="D4390" s="10">
        <v>4392</v>
      </c>
      <c r="E4390" s="10" t="s">
        <v>33</v>
      </c>
      <c r="F4390" s="10">
        <v>4278</v>
      </c>
      <c r="G4390" s="10" t="e">
        <v>#VALUE!</v>
      </c>
      <c r="H4390" s="10" t="s">
        <v>33</v>
      </c>
      <c r="I4390" s="10">
        <v>4.4455335288403259E-7</v>
      </c>
      <c r="J4390" s="10" t="s">
        <v>1142</v>
      </c>
      <c r="L4390" s="10">
        <v>1</v>
      </c>
      <c r="M4390" s="10" t="s">
        <v>33</v>
      </c>
      <c r="N4390" s="10">
        <v>1</v>
      </c>
      <c r="O4390" s="10">
        <v>1</v>
      </c>
      <c r="Q4390" s="10">
        <v>1</v>
      </c>
      <c r="T4390" s="10">
        <v>0</v>
      </c>
      <c r="W4390" s="10">
        <v>0</v>
      </c>
      <c r="Y4390" s="10">
        <v>0</v>
      </c>
      <c r="AB4390" s="10">
        <v>0</v>
      </c>
      <c r="AE4390" s="10">
        <v>0</v>
      </c>
      <c r="AH4390" s="10">
        <v>1</v>
      </c>
      <c r="AQ4390" s="10">
        <v>1894.066527206506</v>
      </c>
      <c r="AR4390" s="10">
        <v>5689.0086591317331</v>
      </c>
      <c r="AS4390" s="10">
        <v>8435.4051235811676</v>
      </c>
      <c r="AT4390" s="10">
        <v>44510.563389352887</v>
      </c>
      <c r="AU4390" s="10">
        <v>21744.063550525931</v>
      </c>
      <c r="AV4390" s="10">
        <v>136591.90730103859</v>
      </c>
      <c r="AW4390" s="10">
        <v>202846.53424091742</v>
      </c>
      <c r="AX4390" s="10">
        <v>4.4455335288403259E-7</v>
      </c>
      <c r="AY4390" s="10">
        <v>0</v>
      </c>
      <c r="AZ4390" s="10" t="s">
        <v>33</v>
      </c>
      <c r="BA4390" s="10">
        <v>4392</v>
      </c>
      <c r="BB4390" s="10" t="s">
        <v>33</v>
      </c>
      <c r="BC4390" s="10">
        <v>4278</v>
      </c>
      <c r="BE4390" s="10" t="s">
        <v>33</v>
      </c>
      <c r="BF4390" s="10" t="s">
        <v>33</v>
      </c>
      <c r="BG4390" s="10" t="s">
        <v>33</v>
      </c>
      <c r="BR4390" s="10" t="s">
        <v>1142</v>
      </c>
      <c r="BS4390" s="11">
        <v>8435.4051235811676</v>
      </c>
      <c r="BT4390" s="11">
        <v>202846.53424091742</v>
      </c>
      <c r="BU4390" s="10">
        <v>4390</v>
      </c>
    </row>
    <row r="4391" spans="1:73" s="10" customFormat="1" x14ac:dyDescent="0.45">
      <c r="A4391" s="10" t="s">
        <v>33</v>
      </c>
      <c r="B4391" s="10" t="s">
        <v>33</v>
      </c>
      <c r="C4391" s="10">
        <v>1131</v>
      </c>
      <c r="D4391" s="10" t="s">
        <v>33</v>
      </c>
      <c r="E4391" s="10">
        <v>4390</v>
      </c>
      <c r="F4391" s="10">
        <v>3424</v>
      </c>
      <c r="G4391" s="10" t="e">
        <v>#VALUE!</v>
      </c>
      <c r="H4391" s="10">
        <v>903</v>
      </c>
      <c r="I4391" s="10">
        <v>4.4455335288403259E-7</v>
      </c>
      <c r="J4391" s="10" t="s">
        <v>33</v>
      </c>
      <c r="K4391" s="10" t="s">
        <v>1248</v>
      </c>
      <c r="L4391" s="10" t="s">
        <v>33</v>
      </c>
      <c r="M4391" s="10">
        <v>1</v>
      </c>
      <c r="N4391" s="10">
        <v>1</v>
      </c>
      <c r="O4391" s="10">
        <v>1</v>
      </c>
      <c r="Q4391" s="10">
        <v>1</v>
      </c>
      <c r="T4391" s="10">
        <v>0</v>
      </c>
      <c r="W4391" s="10">
        <v>0</v>
      </c>
      <c r="Y4391" s="10">
        <v>0</v>
      </c>
      <c r="AB4391" s="10">
        <v>0</v>
      </c>
      <c r="AE4391" s="10">
        <v>0</v>
      </c>
      <c r="AH4391" s="10">
        <v>1</v>
      </c>
      <c r="AQ4391" s="10">
        <v>1894.066527206506</v>
      </c>
      <c r="AR4391" s="10">
        <v>5689.0086591317331</v>
      </c>
      <c r="AS4391" s="10">
        <v>8435.4051235811676</v>
      </c>
      <c r="AT4391" s="10">
        <v>44510.563389352887</v>
      </c>
      <c r="AU4391" s="10">
        <v>21744.063550525931</v>
      </c>
      <c r="AV4391" s="10">
        <v>136591.90730103859</v>
      </c>
      <c r="AW4391" s="10">
        <v>202846.53424091742</v>
      </c>
      <c r="AX4391" s="10" t="s">
        <v>33</v>
      </c>
      <c r="AY4391" s="10">
        <v>0</v>
      </c>
      <c r="AZ4391" s="10" t="s">
        <v>33</v>
      </c>
      <c r="BA4391" s="10" t="s">
        <v>33</v>
      </c>
      <c r="BB4391" s="10">
        <v>4390</v>
      </c>
      <c r="BC4391" s="10">
        <v>3424</v>
      </c>
      <c r="BE4391" s="10" t="s">
        <v>1142</v>
      </c>
      <c r="BF4391" s="10" t="s">
        <v>4735</v>
      </c>
      <c r="BG4391" s="10">
        <v>3.7499876306231555E-3</v>
      </c>
      <c r="BR4391" s="10" t="s">
        <v>33</v>
      </c>
      <c r="BS4391" s="11" t="s">
        <v>33</v>
      </c>
      <c r="BT4391" s="11" t="s">
        <v>33</v>
      </c>
      <c r="BU4391" s="10">
        <v>4391</v>
      </c>
    </row>
    <row r="4392" spans="1:73" s="10" customFormat="1" x14ac:dyDescent="0.45">
      <c r="A4392" s="10">
        <v>1098</v>
      </c>
      <c r="B4392" s="10">
        <v>4279</v>
      </c>
      <c r="C4392" s="10">
        <v>1131</v>
      </c>
      <c r="D4392" s="10">
        <v>4399</v>
      </c>
      <c r="E4392" s="10" t="s">
        <v>33</v>
      </c>
      <c r="F4392" s="10">
        <v>4279</v>
      </c>
      <c r="G4392" s="10" t="e">
        <v>#VALUE!</v>
      </c>
      <c r="H4392" s="10" t="s">
        <v>33</v>
      </c>
      <c r="I4392" s="10">
        <v>7.4092225480672108E-8</v>
      </c>
      <c r="J4392" s="10" t="s">
        <v>1144</v>
      </c>
      <c r="L4392" s="10">
        <v>1</v>
      </c>
      <c r="M4392" s="10" t="s">
        <v>33</v>
      </c>
      <c r="N4392" s="10">
        <v>1</v>
      </c>
      <c r="O4392" s="10">
        <v>1</v>
      </c>
      <c r="Q4392" s="10">
        <v>1</v>
      </c>
      <c r="T4392" s="10">
        <v>1.4142135623730951</v>
      </c>
      <c r="U4392" s="10">
        <v>1</v>
      </c>
      <c r="V4392" s="10">
        <v>2</v>
      </c>
      <c r="W4392" s="10">
        <v>0</v>
      </c>
      <c r="Y4392" s="10">
        <v>0</v>
      </c>
      <c r="AB4392" s="10">
        <v>0</v>
      </c>
      <c r="AE4392" s="10">
        <v>0</v>
      </c>
      <c r="AH4392" s="10">
        <v>1</v>
      </c>
      <c r="AQ4392" s="10">
        <v>80.139902476824673</v>
      </c>
      <c r="AR4392" s="10">
        <v>532.54253550060582</v>
      </c>
      <c r="AS4392" s="10">
        <v>648.74539409200156</v>
      </c>
      <c r="AT4392" s="10">
        <v>1883.2877082053799</v>
      </c>
      <c r="AU4392" s="10">
        <v>9554.5879547769837</v>
      </c>
      <c r="AV4392" s="10">
        <v>9135.9583329054913</v>
      </c>
      <c r="AW4392" s="10">
        <v>20573.833995887857</v>
      </c>
      <c r="AX4392" s="10">
        <v>7.4092225480672108E-8</v>
      </c>
      <c r="AY4392" s="10">
        <v>0</v>
      </c>
      <c r="AZ4392" s="10" t="s">
        <v>33</v>
      </c>
      <c r="BA4392" s="10">
        <v>4399</v>
      </c>
      <c r="BB4392" s="10" t="s">
        <v>33</v>
      </c>
      <c r="BC4392" s="10">
        <v>4279</v>
      </c>
      <c r="BE4392" s="10" t="s">
        <v>33</v>
      </c>
      <c r="BF4392" s="10" t="s">
        <v>33</v>
      </c>
      <c r="BG4392" s="10" t="s">
        <v>33</v>
      </c>
      <c r="BR4392" s="10" t="s">
        <v>1144</v>
      </c>
      <c r="BS4392" s="11">
        <v>648.74539409200156</v>
      </c>
      <c r="BT4392" s="11">
        <v>20573.833995887857</v>
      </c>
      <c r="BU4392" s="10">
        <v>4392</v>
      </c>
    </row>
    <row r="4393" spans="1:73" s="10" customFormat="1" x14ac:dyDescent="0.45">
      <c r="A4393" s="10" t="s">
        <v>33</v>
      </c>
      <c r="B4393" s="10" t="s">
        <v>33</v>
      </c>
      <c r="C4393" s="10">
        <v>1131</v>
      </c>
      <c r="D4393" s="10" t="s">
        <v>33</v>
      </c>
      <c r="E4393" s="10">
        <v>4392</v>
      </c>
      <c r="F4393" s="10">
        <v>4621</v>
      </c>
      <c r="G4393" s="10" t="e">
        <v>#VALUE!</v>
      </c>
      <c r="H4393" s="10">
        <v>1132</v>
      </c>
      <c r="I4393" s="10">
        <v>3.6297629266976953E-8</v>
      </c>
      <c r="J4393" s="10" t="s">
        <v>33</v>
      </c>
      <c r="K4393" s="10" t="s">
        <v>1250</v>
      </c>
      <c r="L4393" s="10" t="s">
        <v>33</v>
      </c>
      <c r="M4393" s="10">
        <v>0.4898979485566356</v>
      </c>
      <c r="N4393" s="10">
        <v>0.4898979485566356</v>
      </c>
      <c r="O4393" s="10">
        <v>0.4898979485566356</v>
      </c>
      <c r="Q4393" s="10">
        <v>0.4</v>
      </c>
      <c r="R4393" s="10">
        <v>0.6</v>
      </c>
      <c r="T4393" s="10">
        <v>0</v>
      </c>
      <c r="W4393" s="10">
        <v>1.4665394641809</v>
      </c>
      <c r="X4393" s="10" t="s">
        <v>1008</v>
      </c>
      <c r="Y4393" s="10">
        <v>0.14142135623730953</v>
      </c>
      <c r="Z4393" s="10">
        <v>0.1</v>
      </c>
      <c r="AA4393" s="10">
        <v>0.2</v>
      </c>
      <c r="AB4393" s="10">
        <v>16.967734321352399</v>
      </c>
      <c r="AE4393" s="10">
        <v>0</v>
      </c>
      <c r="AH4393" s="10">
        <v>1</v>
      </c>
      <c r="AQ4393" s="10">
        <v>26.658899355470375</v>
      </c>
      <c r="AR4393" s="10">
        <v>59.822995993978935</v>
      </c>
      <c r="AS4393" s="10">
        <v>98.478400059410973</v>
      </c>
      <c r="AT4393" s="10">
        <v>626.48413485355377</v>
      </c>
      <c r="AU4393" s="10">
        <v>251.77469400807826</v>
      </c>
      <c r="AV4393" s="10">
        <v>883.90796073957654</v>
      </c>
      <c r="AW4393" s="10">
        <v>1762.1667896012086</v>
      </c>
      <c r="AX4393" s="10" t="s">
        <v>33</v>
      </c>
      <c r="AY4393" s="10">
        <v>0</v>
      </c>
      <c r="AZ4393" s="10" t="s">
        <v>33</v>
      </c>
      <c r="BA4393" s="10" t="s">
        <v>33</v>
      </c>
      <c r="BB4393" s="10">
        <v>4392</v>
      </c>
      <c r="BC4393" s="10">
        <v>4621</v>
      </c>
      <c r="BE4393" s="10" t="s">
        <v>1144</v>
      </c>
      <c r="BF4393" s="10" t="s">
        <v>4736</v>
      </c>
      <c r="BG4393" s="10">
        <v>7.2964838221777112E-6</v>
      </c>
      <c r="BR4393" s="10" t="s">
        <v>33</v>
      </c>
      <c r="BS4393" s="11" t="s">
        <v>33</v>
      </c>
      <c r="BT4393" s="11" t="s">
        <v>33</v>
      </c>
      <c r="BU4393" s="10">
        <v>4393</v>
      </c>
    </row>
    <row r="4394" spans="1:73" s="10" customFormat="1" x14ac:dyDescent="0.45">
      <c r="A4394" s="10" t="s">
        <v>33</v>
      </c>
      <c r="B4394" s="10" t="s">
        <v>33</v>
      </c>
      <c r="C4394" s="10">
        <v>1132</v>
      </c>
      <c r="D4394" s="10" t="s">
        <v>33</v>
      </c>
      <c r="E4394" s="10">
        <v>4392</v>
      </c>
      <c r="F4394" s="10">
        <v>4629</v>
      </c>
      <c r="G4394" s="10" t="e">
        <v>#VALUE!</v>
      </c>
      <c r="H4394" s="10">
        <v>1133</v>
      </c>
      <c r="I4394" s="10">
        <v>1.0478223014117193E-8</v>
      </c>
      <c r="J4394" s="10" t="s">
        <v>33</v>
      </c>
      <c r="K4394" s="10" t="s">
        <v>1252</v>
      </c>
      <c r="L4394" s="10" t="s">
        <v>33</v>
      </c>
      <c r="M4394" s="10">
        <v>0.14142135623730953</v>
      </c>
      <c r="N4394" s="10">
        <v>0.14142135623730953</v>
      </c>
      <c r="O4394" s="10">
        <v>0.14142135623730953</v>
      </c>
      <c r="Q4394" s="10">
        <v>0.1</v>
      </c>
      <c r="R4394" s="10">
        <v>0.2</v>
      </c>
      <c r="T4394" s="10">
        <v>0</v>
      </c>
      <c r="W4394" s="10">
        <v>0</v>
      </c>
      <c r="Y4394" s="10">
        <v>0</v>
      </c>
      <c r="AB4394" s="10">
        <v>0</v>
      </c>
      <c r="AE4394" s="10">
        <v>0</v>
      </c>
      <c r="AH4394" s="10">
        <v>1</v>
      </c>
      <c r="AQ4394" s="10">
        <v>1.0708805846568012</v>
      </c>
      <c r="AR4394" s="10">
        <v>4.2066492619289244</v>
      </c>
      <c r="AS4394" s="10">
        <v>5.7594261096812858</v>
      </c>
      <c r="AT4394" s="10">
        <v>25.165693739434829</v>
      </c>
      <c r="AU4394" s="10">
        <v>20.454958076789122</v>
      </c>
      <c r="AV4394" s="10">
        <v>39.556346364208146</v>
      </c>
      <c r="AW4394" s="10">
        <v>85.176998180432093</v>
      </c>
      <c r="AX4394" s="10" t="s">
        <v>33</v>
      </c>
      <c r="AY4394" s="10">
        <v>0</v>
      </c>
      <c r="AZ4394" s="10" t="s">
        <v>33</v>
      </c>
      <c r="BA4394" s="10" t="s">
        <v>33</v>
      </c>
      <c r="BB4394" s="10">
        <v>4392</v>
      </c>
      <c r="BC4394" s="10">
        <v>4629</v>
      </c>
      <c r="BE4394" s="10" t="s">
        <v>1144</v>
      </c>
      <c r="BF4394" s="10" t="s">
        <v>1251</v>
      </c>
      <c r="BG4394" s="10">
        <v>4.2672869795777599E-7</v>
      </c>
      <c r="BR4394" s="10" t="s">
        <v>33</v>
      </c>
      <c r="BS4394" s="11" t="s">
        <v>33</v>
      </c>
      <c r="BT4394" s="11" t="s">
        <v>33</v>
      </c>
      <c r="BU4394" s="10">
        <v>4394</v>
      </c>
    </row>
    <row r="4395" spans="1:73" s="10" customFormat="1" x14ac:dyDescent="0.45">
      <c r="A4395" s="10" t="s">
        <v>33</v>
      </c>
      <c r="B4395" s="10" t="s">
        <v>33</v>
      </c>
      <c r="C4395" s="10">
        <v>1133</v>
      </c>
      <c r="D4395" s="10" t="s">
        <v>33</v>
      </c>
      <c r="E4395" s="10">
        <v>4392</v>
      </c>
      <c r="F4395" s="10">
        <v>4399</v>
      </c>
      <c r="G4395" s="10" t="e">
        <v>#VALUE!</v>
      </c>
      <c r="H4395" s="10">
        <v>1099</v>
      </c>
      <c r="I4395" s="10">
        <v>2.8695795537008792E-8</v>
      </c>
      <c r="J4395" s="10" t="s">
        <v>33</v>
      </c>
      <c r="K4395" s="10" t="s">
        <v>1147</v>
      </c>
      <c r="L4395" s="10" t="s">
        <v>33</v>
      </c>
      <c r="M4395" s="10">
        <v>0.3872983346207417</v>
      </c>
      <c r="N4395" s="10">
        <v>0.3872983346207417</v>
      </c>
      <c r="O4395" s="10">
        <v>0.3872983346207417</v>
      </c>
      <c r="Q4395" s="10">
        <v>0.3</v>
      </c>
      <c r="R4395" s="10">
        <v>0.5</v>
      </c>
      <c r="T4395" s="10">
        <v>0</v>
      </c>
      <c r="W4395" s="10">
        <v>0</v>
      </c>
      <c r="Y4395" s="10">
        <v>0</v>
      </c>
      <c r="AB4395" s="10">
        <v>0</v>
      </c>
      <c r="AE4395" s="10">
        <v>0</v>
      </c>
      <c r="AH4395" s="10">
        <v>1</v>
      </c>
      <c r="AQ4395" s="10">
        <v>50.710319667381228</v>
      </c>
      <c r="AR4395" s="10">
        <v>466.89816537410161</v>
      </c>
      <c r="AS4395" s="10">
        <v>540.42812889180436</v>
      </c>
      <c r="AT4395" s="10">
        <v>1191.6925121834588</v>
      </c>
      <c r="AU4395" s="10">
        <v>9281.3407200793336</v>
      </c>
      <c r="AV4395" s="10">
        <v>8153.406899465107</v>
      </c>
      <c r="AW4395" s="10">
        <v>18626.440131727901</v>
      </c>
      <c r="AX4395" s="10" t="s">
        <v>33</v>
      </c>
      <c r="AY4395" s="10">
        <v>0</v>
      </c>
      <c r="AZ4395" s="10" t="s">
        <v>33</v>
      </c>
      <c r="BA4395" s="10" t="s">
        <v>33</v>
      </c>
      <c r="BB4395" s="10">
        <v>4392</v>
      </c>
      <c r="BC4395" s="10">
        <v>4399</v>
      </c>
      <c r="BE4395" s="10" t="s">
        <v>1144</v>
      </c>
      <c r="BF4395" s="10" t="s">
        <v>4737</v>
      </c>
      <c r="BG4395" s="10">
        <v>4.00415227819493E-5</v>
      </c>
      <c r="BR4395" s="10" t="s">
        <v>33</v>
      </c>
      <c r="BS4395" s="11" t="s">
        <v>33</v>
      </c>
      <c r="BT4395" s="11" t="s">
        <v>33</v>
      </c>
      <c r="BU4395" s="10">
        <v>4395</v>
      </c>
    </row>
    <row r="4396" spans="1:73" s="10" customFormat="1" x14ac:dyDescent="0.45">
      <c r="A4396" s="10" t="s">
        <v>33</v>
      </c>
      <c r="B4396" s="10" t="s">
        <v>33</v>
      </c>
      <c r="C4396" s="10">
        <v>1133</v>
      </c>
      <c r="D4396" s="10" t="s">
        <v>33</v>
      </c>
      <c r="E4396" s="10">
        <v>4392</v>
      </c>
      <c r="F4396" s="10">
        <v>4637</v>
      </c>
      <c r="G4396" s="10" t="e">
        <v>#VALUE!</v>
      </c>
      <c r="H4396" s="10">
        <v>1134</v>
      </c>
      <c r="I4396" s="10">
        <v>5.7391591074017589E-9</v>
      </c>
      <c r="J4396" s="10" t="s">
        <v>33</v>
      </c>
      <c r="K4396" s="10" t="s">
        <v>1122</v>
      </c>
      <c r="L4396" s="10" t="s">
        <v>33</v>
      </c>
      <c r="M4396" s="10">
        <v>7.7459666924148352E-2</v>
      </c>
      <c r="N4396" s="10">
        <v>7.7459666924148352E-2</v>
      </c>
      <c r="O4396" s="10">
        <v>0.3872983346207417</v>
      </c>
      <c r="Q4396" s="10">
        <v>0.3</v>
      </c>
      <c r="R4396" s="10">
        <v>0.5</v>
      </c>
      <c r="S4396" s="10">
        <v>80</v>
      </c>
      <c r="T4396" s="10">
        <v>0</v>
      </c>
      <c r="W4396" s="10">
        <v>0</v>
      </c>
      <c r="Y4396" s="10">
        <v>0</v>
      </c>
      <c r="AB4396" s="10">
        <v>0</v>
      </c>
      <c r="AE4396" s="10">
        <v>0</v>
      </c>
      <c r="AH4396" s="10">
        <v>1</v>
      </c>
      <c r="AQ4396" s="10">
        <v>0.28558930694318219</v>
      </c>
      <c r="AR4396" s="10">
        <v>1.561526247785946</v>
      </c>
      <c r="AS4396" s="10">
        <v>1.9756307428535602</v>
      </c>
      <c r="AT4396" s="10">
        <v>6.7113487131647815</v>
      </c>
      <c r="AU4396" s="10">
        <v>1.0175826127841483</v>
      </c>
      <c r="AV4396" s="10">
        <v>58.170954526149885</v>
      </c>
      <c r="AW4396" s="10">
        <v>65.899885852098819</v>
      </c>
      <c r="AX4396" s="10" t="s">
        <v>33</v>
      </c>
      <c r="AY4396" s="10">
        <v>0</v>
      </c>
      <c r="AZ4396" s="10" t="s">
        <v>33</v>
      </c>
      <c r="BA4396" s="10" t="s">
        <v>33</v>
      </c>
      <c r="BB4396" s="10">
        <v>4392</v>
      </c>
      <c r="BC4396" s="10">
        <v>4637</v>
      </c>
      <c r="BE4396" s="10" t="s">
        <v>1144</v>
      </c>
      <c r="BF4396" s="10" t="s">
        <v>4738</v>
      </c>
      <c r="BG4396" s="10">
        <v>1.4637887846605372E-7</v>
      </c>
      <c r="BR4396" s="10" t="s">
        <v>33</v>
      </c>
      <c r="BS4396" s="11" t="s">
        <v>33</v>
      </c>
      <c r="BT4396" s="11" t="s">
        <v>33</v>
      </c>
      <c r="BU4396" s="10">
        <v>4396</v>
      </c>
    </row>
    <row r="4397" spans="1:73" s="10" customFormat="1" x14ac:dyDescent="0.45">
      <c r="A4397" s="10" t="s">
        <v>33</v>
      </c>
      <c r="B4397" s="10" t="s">
        <v>33</v>
      </c>
      <c r="C4397" s="10">
        <v>1134</v>
      </c>
      <c r="D4397" s="10" t="s">
        <v>33</v>
      </c>
      <c r="E4397" s="10">
        <v>4392</v>
      </c>
      <c r="F4397" s="10">
        <v>24</v>
      </c>
      <c r="G4397" s="10">
        <v>0</v>
      </c>
      <c r="H4397" s="10">
        <v>11</v>
      </c>
      <c r="I4397" s="10">
        <v>1.8148814633488476E-8</v>
      </c>
      <c r="J4397" s="10" t="s">
        <v>33</v>
      </c>
      <c r="K4397" s="10" t="s">
        <v>1011</v>
      </c>
      <c r="L4397" s="10" t="s">
        <v>33</v>
      </c>
      <c r="M4397" s="10">
        <v>0.2449489742783178</v>
      </c>
      <c r="N4397" s="10">
        <v>0.2449489742783178</v>
      </c>
      <c r="O4397" s="10">
        <v>2.4494897427831779</v>
      </c>
      <c r="Q4397" s="10">
        <v>2</v>
      </c>
      <c r="R4397" s="10">
        <v>3</v>
      </c>
      <c r="S4397" s="10">
        <v>90</v>
      </c>
      <c r="T4397" s="10">
        <v>0</v>
      </c>
      <c r="W4397" s="10">
        <v>0</v>
      </c>
      <c r="Y4397" s="10">
        <v>0</v>
      </c>
      <c r="AB4397" s="10">
        <v>0</v>
      </c>
      <c r="AE4397" s="10">
        <v>0</v>
      </c>
      <c r="AH4397" s="10">
        <v>1</v>
      </c>
      <c r="AQ4397" s="10">
        <v>0</v>
      </c>
      <c r="AR4397" s="10">
        <v>0</v>
      </c>
      <c r="AS4397" s="10">
        <v>0</v>
      </c>
      <c r="AT4397" s="10">
        <v>0</v>
      </c>
      <c r="AU4397" s="10">
        <v>0</v>
      </c>
      <c r="AV4397" s="10">
        <v>0.2449489742783178</v>
      </c>
      <c r="AW4397" s="10">
        <v>0.2449489742783178</v>
      </c>
      <c r="AX4397" s="10" t="s">
        <v>33</v>
      </c>
      <c r="AY4397" s="10">
        <v>0</v>
      </c>
      <c r="AZ4397" s="10" t="s">
        <v>33</v>
      </c>
      <c r="BA4397" s="10" t="s">
        <v>33</v>
      </c>
      <c r="BB4397" s="10">
        <v>4392</v>
      </c>
      <c r="BC4397" s="10">
        <v>24</v>
      </c>
      <c r="BE4397" s="10" t="s">
        <v>1144</v>
      </c>
      <c r="BF4397" s="10" t="s">
        <v>4739</v>
      </c>
      <c r="BG4397" s="10">
        <v>0</v>
      </c>
      <c r="BR4397" s="10" t="s">
        <v>33</v>
      </c>
      <c r="BS4397" s="11" t="s">
        <v>33</v>
      </c>
      <c r="BT4397" s="11" t="s">
        <v>33</v>
      </c>
      <c r="BU4397" s="10">
        <v>4397</v>
      </c>
    </row>
    <row r="4398" spans="1:73" s="10" customFormat="1" x14ac:dyDescent="0.45">
      <c r="A4398" s="10" t="s">
        <v>33</v>
      </c>
      <c r="B4398" s="10" t="s">
        <v>33</v>
      </c>
      <c r="C4398" s="10">
        <v>1134</v>
      </c>
      <c r="D4398" s="10" t="s">
        <v>33</v>
      </c>
      <c r="E4398" s="10">
        <v>4392</v>
      </c>
      <c r="F4398" s="10">
        <v>104</v>
      </c>
      <c r="G4398" s="10">
        <v>0</v>
      </c>
      <c r="H4398" s="10">
        <v>46</v>
      </c>
      <c r="I4398" s="10">
        <v>2.3430018942968776E-9</v>
      </c>
      <c r="J4398" s="10" t="s">
        <v>33</v>
      </c>
      <c r="K4398" s="10" t="s">
        <v>1262</v>
      </c>
      <c r="L4398" s="10" t="s">
        <v>33</v>
      </c>
      <c r="M4398" s="10">
        <v>3.1622776601683791E-2</v>
      </c>
      <c r="N4398" s="10">
        <v>3.1622776601683791E-2</v>
      </c>
      <c r="O4398" s="10">
        <v>3.1622776601683791E-2</v>
      </c>
      <c r="Q4398" s="10">
        <v>0.02</v>
      </c>
      <c r="R4398" s="10">
        <v>0.05</v>
      </c>
      <c r="T4398" s="10">
        <v>0</v>
      </c>
      <c r="W4398" s="10">
        <v>0</v>
      </c>
      <c r="Y4398" s="10">
        <v>0</v>
      </c>
      <c r="AB4398" s="10">
        <v>0</v>
      </c>
      <c r="AE4398" s="10">
        <v>0</v>
      </c>
      <c r="AH4398" s="10">
        <v>1</v>
      </c>
      <c r="AQ4398" s="10">
        <v>0</v>
      </c>
      <c r="AR4398" s="10">
        <v>5.3198622810369522E-2</v>
      </c>
      <c r="AS4398" s="10">
        <v>5.3198622810369522E-2</v>
      </c>
      <c r="AT4398" s="10">
        <v>0</v>
      </c>
      <c r="AU4398" s="10">
        <v>0</v>
      </c>
      <c r="AV4398" s="10">
        <v>0.67122283617295275</v>
      </c>
      <c r="AW4398" s="10">
        <v>0.67122283617295275</v>
      </c>
      <c r="AX4398" s="10" t="s">
        <v>33</v>
      </c>
      <c r="AY4398" s="10">
        <v>0</v>
      </c>
      <c r="AZ4398" s="10" t="s">
        <v>33</v>
      </c>
      <c r="BA4398" s="10" t="s">
        <v>33</v>
      </c>
      <c r="BB4398" s="10">
        <v>4392</v>
      </c>
      <c r="BC4398" s="10">
        <v>104</v>
      </c>
      <c r="BE4398" s="10" t="s">
        <v>1144</v>
      </c>
      <c r="BF4398" s="10" t="s">
        <v>4740</v>
      </c>
      <c r="BG4398" s="10">
        <v>3.9416043565271253E-9</v>
      </c>
      <c r="BR4398" s="10" t="s">
        <v>33</v>
      </c>
      <c r="BS4398" s="11" t="s">
        <v>33</v>
      </c>
      <c r="BT4398" s="11" t="s">
        <v>33</v>
      </c>
      <c r="BU4398" s="10">
        <v>4398</v>
      </c>
    </row>
    <row r="4399" spans="1:73" s="10" customFormat="1" x14ac:dyDescent="0.45">
      <c r="A4399" s="10">
        <v>1099</v>
      </c>
      <c r="B4399" s="10">
        <v>4280</v>
      </c>
      <c r="C4399" s="10">
        <v>1134</v>
      </c>
      <c r="D4399" s="10">
        <v>4402</v>
      </c>
      <c r="E4399" s="10" t="s">
        <v>33</v>
      </c>
      <c r="F4399" s="10">
        <v>4395</v>
      </c>
      <c r="G4399" s="10" t="e">
        <v>#VALUE!</v>
      </c>
      <c r="H4399" s="10" t="s">
        <v>33</v>
      </c>
      <c r="I4399" s="10">
        <v>2.8695795537008792E-8</v>
      </c>
      <c r="J4399" s="10" t="s">
        <v>1146</v>
      </c>
      <c r="L4399" s="10">
        <v>1</v>
      </c>
      <c r="M4399" s="10" t="s">
        <v>33</v>
      </c>
      <c r="N4399" s="10">
        <v>1</v>
      </c>
      <c r="O4399" s="10">
        <v>1</v>
      </c>
      <c r="Q4399" s="10">
        <v>1</v>
      </c>
      <c r="T4399" s="10">
        <v>1.4142135623730951</v>
      </c>
      <c r="U4399" s="10">
        <v>1</v>
      </c>
      <c r="V4399" s="10">
        <v>2</v>
      </c>
      <c r="W4399" s="10">
        <v>2.9330789283618</v>
      </c>
      <c r="X4399" s="10" t="s">
        <v>1008</v>
      </c>
      <c r="Y4399" s="10">
        <v>0.28284271247461906</v>
      </c>
      <c r="Z4399" s="10">
        <v>0.2</v>
      </c>
      <c r="AA4399" s="10">
        <v>0.4</v>
      </c>
      <c r="AB4399" s="10">
        <v>33.935468642704798</v>
      </c>
      <c r="AE4399" s="10">
        <v>0</v>
      </c>
      <c r="AH4399" s="10">
        <v>1</v>
      </c>
      <c r="AQ4399" s="10">
        <v>130.93348236841462</v>
      </c>
      <c r="AR4399" s="10">
        <v>1205.5258792457946</v>
      </c>
      <c r="AS4399" s="10">
        <v>1395.3794286799957</v>
      </c>
      <c r="AT4399" s="10">
        <v>3076.9368356577434</v>
      </c>
      <c r="AU4399" s="10">
        <v>23964.318692896009</v>
      </c>
      <c r="AV4399" s="10">
        <v>21052.006090987339</v>
      </c>
      <c r="AW4399" s="10">
        <v>48093.261619541096</v>
      </c>
      <c r="AX4399" s="10">
        <v>2.8695795537008792E-8</v>
      </c>
      <c r="AY4399" s="10">
        <v>0</v>
      </c>
      <c r="AZ4399" s="10" t="s">
        <v>33</v>
      </c>
      <c r="BA4399" s="10">
        <v>4402</v>
      </c>
      <c r="BB4399" s="10" t="s">
        <v>33</v>
      </c>
      <c r="BC4399" s="10">
        <v>4395</v>
      </c>
      <c r="BE4399" s="10" t="s">
        <v>33</v>
      </c>
      <c r="BF4399" s="10" t="s">
        <v>33</v>
      </c>
      <c r="BG4399" s="10" t="s">
        <v>33</v>
      </c>
      <c r="BR4399" s="10" t="s">
        <v>1146</v>
      </c>
      <c r="BS4399" s="11">
        <v>1395.3794286799957</v>
      </c>
      <c r="BT4399" s="11">
        <v>48093.261619541096</v>
      </c>
      <c r="BU4399" s="10">
        <v>4399</v>
      </c>
    </row>
    <row r="4400" spans="1:73" s="10" customFormat="1" x14ac:dyDescent="0.45">
      <c r="A4400" s="10" t="s">
        <v>33</v>
      </c>
      <c r="B4400" s="10" t="s">
        <v>33</v>
      </c>
      <c r="C4400" s="10">
        <v>1134</v>
      </c>
      <c r="D4400" s="10" t="s">
        <v>33</v>
      </c>
      <c r="E4400" s="10">
        <v>4399</v>
      </c>
      <c r="F4400" s="10">
        <v>4650</v>
      </c>
      <c r="G4400" s="10" t="e">
        <v>#VALUE!</v>
      </c>
      <c r="H4400" s="10">
        <v>1135</v>
      </c>
      <c r="I4400" s="10">
        <v>7.029005682890633E-8</v>
      </c>
      <c r="J4400" s="10" t="s">
        <v>33</v>
      </c>
      <c r="K4400" s="10" t="s">
        <v>1254</v>
      </c>
      <c r="L4400" s="10" t="s">
        <v>33</v>
      </c>
      <c r="M4400" s="10">
        <v>2.4494897427831779</v>
      </c>
      <c r="N4400" s="10">
        <v>2.4494897427831779</v>
      </c>
      <c r="O4400" s="10">
        <v>2.4494897427831779</v>
      </c>
      <c r="Q4400" s="10">
        <v>2</v>
      </c>
      <c r="R4400" s="10">
        <v>3</v>
      </c>
      <c r="T4400" s="10">
        <v>0</v>
      </c>
      <c r="W4400" s="10">
        <v>0</v>
      </c>
      <c r="Y4400" s="10">
        <v>0</v>
      </c>
      <c r="AB4400" s="10">
        <v>0</v>
      </c>
      <c r="AE4400" s="10">
        <v>0</v>
      </c>
      <c r="AH4400" s="10">
        <v>1</v>
      </c>
      <c r="AQ4400" s="10">
        <v>129.51926880604151</v>
      </c>
      <c r="AR4400" s="10">
        <v>1202.5928003174329</v>
      </c>
      <c r="AS4400" s="10">
        <v>1390.395740086193</v>
      </c>
      <c r="AT4400" s="10">
        <v>3043.7028169419755</v>
      </c>
      <c r="AU4400" s="10">
        <v>23930.383224253306</v>
      </c>
      <c r="AV4400" s="10">
        <v>21051.864669631101</v>
      </c>
      <c r="AW4400" s="10">
        <v>48025.950710826379</v>
      </c>
      <c r="AX4400" s="10" t="s">
        <v>33</v>
      </c>
      <c r="AY4400" s="10">
        <v>0</v>
      </c>
      <c r="AZ4400" s="10" t="s">
        <v>33</v>
      </c>
      <c r="BA4400" s="10" t="s">
        <v>33</v>
      </c>
      <c r="BB4400" s="10">
        <v>4399</v>
      </c>
      <c r="BC4400" s="10">
        <v>4650</v>
      </c>
      <c r="BE4400" s="10" t="s">
        <v>1146</v>
      </c>
      <c r="BF4400" s="10" t="s">
        <v>1253</v>
      </c>
      <c r="BG4400" s="10">
        <v>3.9898511873041413E-5</v>
      </c>
      <c r="BR4400" s="10" t="s">
        <v>33</v>
      </c>
      <c r="BS4400" s="11" t="s">
        <v>33</v>
      </c>
      <c r="BT4400" s="11" t="s">
        <v>33</v>
      </c>
      <c r="BU4400" s="10">
        <v>4400</v>
      </c>
    </row>
    <row r="4401" spans="1:73" s="10" customFormat="1" x14ac:dyDescent="0.45">
      <c r="A4401" s="10" t="s">
        <v>33</v>
      </c>
      <c r="B4401" s="10" t="s">
        <v>33</v>
      </c>
      <c r="C4401" s="10">
        <v>1135</v>
      </c>
      <c r="D4401" s="10" t="s">
        <v>33</v>
      </c>
      <c r="E4401" s="10">
        <v>4399</v>
      </c>
      <c r="F4401" s="10">
        <v>24</v>
      </c>
      <c r="G4401" s="10">
        <v>0</v>
      </c>
      <c r="H4401" s="10">
        <v>11</v>
      </c>
      <c r="I4401" s="10">
        <v>4.0581983231523173E-9</v>
      </c>
      <c r="J4401" s="10" t="s">
        <v>33</v>
      </c>
      <c r="K4401" s="10" t="s">
        <v>1011</v>
      </c>
      <c r="L4401" s="10" t="s">
        <v>33</v>
      </c>
      <c r="M4401" s="10">
        <v>0.14142135623730953</v>
      </c>
      <c r="N4401" s="10">
        <v>0.14142135623730953</v>
      </c>
      <c r="O4401" s="10">
        <v>1.4142135623730951</v>
      </c>
      <c r="Q4401" s="10">
        <v>1</v>
      </c>
      <c r="R4401" s="10">
        <v>2</v>
      </c>
      <c r="S4401" s="10">
        <v>90</v>
      </c>
      <c r="T4401" s="10">
        <v>0</v>
      </c>
      <c r="W4401" s="10">
        <v>0</v>
      </c>
      <c r="Y4401" s="10">
        <v>0</v>
      </c>
      <c r="AB4401" s="10">
        <v>0</v>
      </c>
      <c r="AE4401" s="10">
        <v>0</v>
      </c>
      <c r="AH4401" s="10">
        <v>1</v>
      </c>
      <c r="AQ4401" s="10">
        <v>0</v>
      </c>
      <c r="AR4401" s="10">
        <v>0</v>
      </c>
      <c r="AS4401" s="10">
        <v>0</v>
      </c>
      <c r="AT4401" s="10">
        <v>0</v>
      </c>
      <c r="AU4401" s="10">
        <v>0</v>
      </c>
      <c r="AV4401" s="10">
        <v>0.14142135623730953</v>
      </c>
      <c r="AW4401" s="10">
        <v>0.14142135623730953</v>
      </c>
      <c r="AX4401" s="10" t="s">
        <v>33</v>
      </c>
      <c r="AY4401" s="10">
        <v>0</v>
      </c>
      <c r="AZ4401" s="10" t="s">
        <v>33</v>
      </c>
      <c r="BA4401" s="10" t="s">
        <v>33</v>
      </c>
      <c r="BB4401" s="10">
        <v>4399</v>
      </c>
      <c r="BC4401" s="10">
        <v>24</v>
      </c>
      <c r="BE4401" s="10" t="s">
        <v>1146</v>
      </c>
      <c r="BF4401" s="10" t="s">
        <v>4741</v>
      </c>
      <c r="BG4401" s="10">
        <v>0</v>
      </c>
      <c r="BR4401" s="10" t="s">
        <v>33</v>
      </c>
      <c r="BS4401" s="11" t="s">
        <v>33</v>
      </c>
      <c r="BT4401" s="11" t="s">
        <v>33</v>
      </c>
      <c r="BU4401" s="10">
        <v>4401</v>
      </c>
    </row>
    <row r="4402" spans="1:73" s="10" customFormat="1" x14ac:dyDescent="0.45">
      <c r="A4402" s="10">
        <v>1100</v>
      </c>
      <c r="B4402" s="10">
        <v>4286</v>
      </c>
      <c r="C4402" s="10">
        <v>1135</v>
      </c>
      <c r="D4402" s="10">
        <v>4406</v>
      </c>
      <c r="E4402" s="10" t="s">
        <v>33</v>
      </c>
      <c r="F4402" s="10">
        <v>4286</v>
      </c>
      <c r="G4402" s="10">
        <v>4.914722236035983E-5</v>
      </c>
      <c r="H4402" s="10" t="s">
        <v>33</v>
      </c>
      <c r="I4402" s="10">
        <v>4.2777166326124491E-5</v>
      </c>
      <c r="J4402" s="10" t="s">
        <v>1150</v>
      </c>
      <c r="L4402" s="10">
        <v>1</v>
      </c>
      <c r="M4402" s="10" t="s">
        <v>33</v>
      </c>
      <c r="N4402" s="10">
        <v>1</v>
      </c>
      <c r="O4402" s="10">
        <v>1</v>
      </c>
      <c r="Q4402" s="10">
        <v>1</v>
      </c>
      <c r="T4402" s="10">
        <v>7.0710678118654766E-2</v>
      </c>
      <c r="U4402" s="10">
        <v>0.05</v>
      </c>
      <c r="V4402" s="10">
        <v>0.1</v>
      </c>
      <c r="W4402" s="10">
        <v>0.11674022443014233</v>
      </c>
      <c r="X4402" s="10" t="s">
        <v>1056</v>
      </c>
      <c r="Y4402" s="10">
        <v>1.7320508075688773E-2</v>
      </c>
      <c r="Z4402" s="10">
        <v>0.01</v>
      </c>
      <c r="AA4402" s="10">
        <v>0.03</v>
      </c>
      <c r="AB4402" s="10">
        <v>0.95080929081493526</v>
      </c>
      <c r="AE4402" s="10">
        <v>0</v>
      </c>
      <c r="AH4402" s="10">
        <v>1</v>
      </c>
      <c r="AQ4402" s="10">
        <v>7.0710678118654766E-2</v>
      </c>
      <c r="AR4402" s="10">
        <v>0.23979893430793664</v>
      </c>
      <c r="AS4402" s="10">
        <v>0.34232941757998603</v>
      </c>
      <c r="AT4402" s="10">
        <v>1.661700935788387</v>
      </c>
      <c r="AU4402" s="10">
        <v>0.95080929081493526</v>
      </c>
      <c r="AV4402" s="10">
        <v>1.7545191621200928</v>
      </c>
      <c r="AW4402" s="10">
        <v>4.3670293887234148</v>
      </c>
      <c r="AX4402" s="10">
        <v>4.2777166326124491E-5</v>
      </c>
      <c r="AY4402" s="10">
        <v>0</v>
      </c>
      <c r="AZ4402" s="10" t="s">
        <v>33</v>
      </c>
      <c r="BA4402" s="10">
        <v>4406</v>
      </c>
      <c r="BB4402" s="10" t="s">
        <v>33</v>
      </c>
      <c r="BC4402" s="10">
        <v>4286</v>
      </c>
      <c r="BE4402" s="10" t="s">
        <v>33</v>
      </c>
      <c r="BF4402" s="10" t="s">
        <v>33</v>
      </c>
      <c r="BG4402" s="10" t="s">
        <v>33</v>
      </c>
      <c r="BR4402" s="10" t="s">
        <v>1150</v>
      </c>
      <c r="BS4402" s="11">
        <v>0.34232941757998603</v>
      </c>
      <c r="BT4402" s="11">
        <v>4.3670293887234148</v>
      </c>
      <c r="BU4402" s="10">
        <v>4402</v>
      </c>
    </row>
    <row r="4403" spans="1:73" s="10" customFormat="1" x14ac:dyDescent="0.45">
      <c r="A4403" s="10" t="s">
        <v>33</v>
      </c>
      <c r="B4403" s="10" t="s">
        <v>33</v>
      </c>
      <c r="C4403" s="10">
        <v>1135</v>
      </c>
      <c r="D4403" s="10" t="s">
        <v>33</v>
      </c>
      <c r="E4403" s="10">
        <v>4402</v>
      </c>
      <c r="F4403" s="10">
        <v>24</v>
      </c>
      <c r="G4403" s="10">
        <v>0</v>
      </c>
      <c r="H4403" s="10">
        <v>11</v>
      </c>
      <c r="I4403" s="10">
        <v>6.0496048778294929E-6</v>
      </c>
      <c r="J4403" s="10" t="s">
        <v>33</v>
      </c>
      <c r="K4403" s="10" t="s">
        <v>1011</v>
      </c>
      <c r="L4403" s="10" t="s">
        <v>33</v>
      </c>
      <c r="M4403" s="10">
        <v>0.14142135623730953</v>
      </c>
      <c r="N4403" s="10">
        <v>0.14142135623730953</v>
      </c>
      <c r="O4403" s="10">
        <v>0.14142135623730953</v>
      </c>
      <c r="Q4403" s="10">
        <v>0.1</v>
      </c>
      <c r="R4403" s="10">
        <v>0.2</v>
      </c>
      <c r="T4403" s="10">
        <v>0</v>
      </c>
      <c r="W4403" s="10">
        <v>0</v>
      </c>
      <c r="Y4403" s="10">
        <v>0</v>
      </c>
      <c r="AB4403" s="10">
        <v>0</v>
      </c>
      <c r="AE4403" s="10">
        <v>0</v>
      </c>
      <c r="AH4403" s="10">
        <v>1</v>
      </c>
      <c r="AQ4403" s="10">
        <v>0</v>
      </c>
      <c r="AR4403" s="10">
        <v>0</v>
      </c>
      <c r="AS4403" s="10">
        <v>0</v>
      </c>
      <c r="AT4403" s="10">
        <v>0</v>
      </c>
      <c r="AU4403" s="10">
        <v>0</v>
      </c>
      <c r="AV4403" s="10">
        <v>0.14142135623730953</v>
      </c>
      <c r="AW4403" s="10">
        <v>0.14142135623730953</v>
      </c>
      <c r="AX4403" s="10" t="s">
        <v>33</v>
      </c>
      <c r="AY4403" s="10">
        <v>0</v>
      </c>
      <c r="AZ4403" s="10" t="s">
        <v>33</v>
      </c>
      <c r="BA4403" s="10" t="s">
        <v>33</v>
      </c>
      <c r="BB4403" s="10">
        <v>4402</v>
      </c>
      <c r="BC4403" s="10">
        <v>24</v>
      </c>
      <c r="BE4403" s="10" t="s">
        <v>1150</v>
      </c>
      <c r="BF4403" s="10" t="s">
        <v>4742</v>
      </c>
      <c r="BG4403" s="10">
        <v>0</v>
      </c>
      <c r="BR4403" s="10" t="s">
        <v>33</v>
      </c>
      <c r="BS4403" s="11" t="s">
        <v>33</v>
      </c>
      <c r="BT4403" s="11" t="s">
        <v>33</v>
      </c>
      <c r="BU4403" s="10">
        <v>4403</v>
      </c>
    </row>
    <row r="4404" spans="1:73" s="10" customFormat="1" x14ac:dyDescent="0.45">
      <c r="A4404" s="10" t="s">
        <v>33</v>
      </c>
      <c r="B4404" s="10" t="s">
        <v>33</v>
      </c>
      <c r="C4404" s="10">
        <v>1135</v>
      </c>
      <c r="D4404" s="10" t="s">
        <v>33</v>
      </c>
      <c r="E4404" s="10">
        <v>4402</v>
      </c>
      <c r="F4404" s="10">
        <v>1218</v>
      </c>
      <c r="G4404" s="10">
        <v>0</v>
      </c>
      <c r="H4404" s="10">
        <v>328</v>
      </c>
      <c r="I4404" s="10">
        <v>6.0496048778294925E-7</v>
      </c>
      <c r="J4404" s="10" t="s">
        <v>33</v>
      </c>
      <c r="K4404" s="10" t="s">
        <v>1071</v>
      </c>
      <c r="L4404" s="10" t="s">
        <v>33</v>
      </c>
      <c r="M4404" s="10">
        <v>1.4142135623730951E-2</v>
      </c>
      <c r="N4404" s="10">
        <v>1.4142135623730951E-2</v>
      </c>
      <c r="O4404" s="10">
        <v>1.4142135623730951E-2</v>
      </c>
      <c r="Q4404" s="10">
        <v>0.01</v>
      </c>
      <c r="R4404" s="10">
        <v>0.02</v>
      </c>
      <c r="T4404" s="10">
        <v>0</v>
      </c>
      <c r="W4404" s="10">
        <v>0</v>
      </c>
      <c r="Y4404" s="10">
        <v>0</v>
      </c>
      <c r="AB4404" s="10">
        <v>0</v>
      </c>
      <c r="AE4404" s="10">
        <v>0</v>
      </c>
      <c r="AH4404" s="10">
        <v>1</v>
      </c>
      <c r="AQ4404" s="10">
        <v>0</v>
      </c>
      <c r="AR4404" s="10">
        <v>0.12305870987779433</v>
      </c>
      <c r="AS4404" s="10">
        <v>0.12305870987779433</v>
      </c>
      <c r="AT4404" s="10">
        <v>0</v>
      </c>
      <c r="AU4404" s="10">
        <v>0</v>
      </c>
      <c r="AV4404" s="10">
        <v>1.6130978058827834</v>
      </c>
      <c r="AW4404" s="10">
        <v>1.6130978058827834</v>
      </c>
      <c r="AX4404" s="10" t="s">
        <v>33</v>
      </c>
      <c r="AY4404" s="10">
        <v>0</v>
      </c>
      <c r="AZ4404" s="10" t="s">
        <v>33</v>
      </c>
      <c r="BA4404" s="10" t="s">
        <v>33</v>
      </c>
      <c r="BB4404" s="10">
        <v>4402</v>
      </c>
      <c r="BC4404" s="10">
        <v>1218</v>
      </c>
      <c r="BE4404" s="10" t="s">
        <v>1150</v>
      </c>
      <c r="BF4404" s="10" t="s">
        <v>4743</v>
      </c>
      <c r="BG4404" s="10">
        <v>5.2641029003207071E-6</v>
      </c>
      <c r="BR4404" s="10" t="s">
        <v>33</v>
      </c>
      <c r="BS4404" s="11" t="s">
        <v>33</v>
      </c>
      <c r="BT4404" s="11" t="s">
        <v>33</v>
      </c>
      <c r="BU4404" s="10">
        <v>4404</v>
      </c>
    </row>
    <row r="4405" spans="1:73" s="10" customFormat="1" x14ac:dyDescent="0.45">
      <c r="A4405" s="10" t="s">
        <v>33</v>
      </c>
      <c r="B4405" s="10" t="s">
        <v>33</v>
      </c>
      <c r="C4405" s="10">
        <v>1135</v>
      </c>
      <c r="D4405" s="10" t="s">
        <v>33</v>
      </c>
      <c r="E4405" s="10">
        <v>4402</v>
      </c>
      <c r="F4405" s="10">
        <v>4655</v>
      </c>
      <c r="G4405" s="10">
        <v>4.914722236035983E-5</v>
      </c>
      <c r="H4405" s="10">
        <v>1136</v>
      </c>
      <c r="I4405" s="10">
        <v>4.914722236035983E-5</v>
      </c>
      <c r="J4405" s="10" t="s">
        <v>33</v>
      </c>
      <c r="K4405" s="10" t="s">
        <v>1256</v>
      </c>
      <c r="L4405" s="10" t="s">
        <v>33</v>
      </c>
      <c r="M4405" s="10">
        <v>1.1489125293076057</v>
      </c>
      <c r="N4405" s="10">
        <v>1.1489125293076057</v>
      </c>
      <c r="O4405" s="10">
        <v>1.1489125293076057</v>
      </c>
      <c r="Q4405" s="10">
        <v>1.1000000000000001</v>
      </c>
      <c r="R4405" s="10">
        <v>1.2</v>
      </c>
      <c r="T4405" s="10">
        <v>0</v>
      </c>
      <c r="W4405" s="10">
        <v>0</v>
      </c>
      <c r="Y4405" s="10">
        <v>0</v>
      </c>
      <c r="AB4405" s="10">
        <v>0</v>
      </c>
      <c r="AE4405" s="10">
        <v>0</v>
      </c>
      <c r="AH4405" s="10">
        <v>1</v>
      </c>
      <c r="AQ4405" s="10">
        <v>0</v>
      </c>
      <c r="AR4405" s="10">
        <v>0</v>
      </c>
      <c r="AS4405" s="10">
        <v>0</v>
      </c>
      <c r="AT4405" s="10">
        <v>0</v>
      </c>
      <c r="AU4405" s="10">
        <v>0</v>
      </c>
      <c r="AV4405" s="10">
        <v>0</v>
      </c>
      <c r="AW4405" s="10">
        <v>0</v>
      </c>
      <c r="AX4405" s="10" t="s">
        <v>33</v>
      </c>
      <c r="AY4405" s="10">
        <v>0</v>
      </c>
      <c r="AZ4405" s="10" t="s">
        <v>33</v>
      </c>
      <c r="BA4405" s="10" t="s">
        <v>33</v>
      </c>
      <c r="BB4405" s="10">
        <v>4402</v>
      </c>
      <c r="BC4405" s="10">
        <v>4655</v>
      </c>
      <c r="BE4405" s="10" t="s">
        <v>1150</v>
      </c>
      <c r="BF4405" s="10" t="s">
        <v>1255</v>
      </c>
      <c r="BG4405" s="10">
        <v>0</v>
      </c>
      <c r="BR4405" s="10" t="s">
        <v>33</v>
      </c>
      <c r="BS4405" s="11" t="s">
        <v>33</v>
      </c>
      <c r="BT4405" s="11" t="s">
        <v>33</v>
      </c>
      <c r="BU4405" s="10">
        <v>4405</v>
      </c>
    </row>
    <row r="4406" spans="1:73" s="10" customFormat="1" x14ac:dyDescent="0.45">
      <c r="A4406" s="10">
        <v>1101</v>
      </c>
      <c r="B4406" s="10">
        <v>4306</v>
      </c>
      <c r="C4406" s="10">
        <v>1136</v>
      </c>
      <c r="D4406" s="10">
        <v>4411</v>
      </c>
      <c r="E4406" s="10" t="s">
        <v>33</v>
      </c>
      <c r="F4406" s="10">
        <v>4306</v>
      </c>
      <c r="G4406" s="10" t="e">
        <v>#VALUE!</v>
      </c>
      <c r="H4406" s="10" t="s">
        <v>33</v>
      </c>
      <c r="I4406" s="10">
        <v>4.6673714929805126E-8</v>
      </c>
      <c r="J4406" s="10" t="s">
        <v>1157</v>
      </c>
      <c r="L4406" s="10">
        <v>1</v>
      </c>
      <c r="M4406" s="10" t="s">
        <v>33</v>
      </c>
      <c r="N4406" s="10">
        <v>1</v>
      </c>
      <c r="O4406" s="10">
        <v>1</v>
      </c>
      <c r="Q4406" s="10">
        <v>1</v>
      </c>
      <c r="T4406" s="10">
        <v>0.31622776601683794</v>
      </c>
      <c r="U4406" s="10">
        <v>0.2</v>
      </c>
      <c r="V4406" s="10">
        <v>0.5</v>
      </c>
      <c r="W4406" s="10">
        <v>0.14665394641808999</v>
      </c>
      <c r="X4406" s="10" t="s">
        <v>1008</v>
      </c>
      <c r="Y4406" s="10">
        <v>1.4142135623730951E-2</v>
      </c>
      <c r="Z4406" s="10">
        <v>0.01</v>
      </c>
      <c r="AA4406" s="10">
        <v>0.02</v>
      </c>
      <c r="AB4406" s="10">
        <v>1.6967734321352395</v>
      </c>
      <c r="AE4406" s="10">
        <v>0</v>
      </c>
      <c r="AH4406" s="10">
        <v>1</v>
      </c>
      <c r="AQ4406" s="10">
        <v>0.32458043778133622</v>
      </c>
      <c r="AR4406" s="10">
        <v>5.1119043097595727</v>
      </c>
      <c r="AS4406" s="10">
        <v>5.5825459445425105</v>
      </c>
      <c r="AT4406" s="10">
        <v>7.6276402878614009</v>
      </c>
      <c r="AU4406" s="10">
        <v>1.6975386905401253</v>
      </c>
      <c r="AV4406" s="10">
        <v>96.720706915344408</v>
      </c>
      <c r="AW4406" s="10">
        <v>106.04588589374593</v>
      </c>
      <c r="AX4406" s="10">
        <v>4.6673714929805126E-8</v>
      </c>
      <c r="AY4406" s="10">
        <v>0</v>
      </c>
      <c r="AZ4406" s="10" t="s">
        <v>33</v>
      </c>
      <c r="BA4406" s="10">
        <v>4411</v>
      </c>
      <c r="BB4406" s="10" t="s">
        <v>33</v>
      </c>
      <c r="BC4406" s="10">
        <v>4306</v>
      </c>
      <c r="BE4406" s="10" t="s">
        <v>33</v>
      </c>
      <c r="BF4406" s="10" t="s">
        <v>33</v>
      </c>
      <c r="BG4406" s="10" t="s">
        <v>33</v>
      </c>
      <c r="BR4406" s="10" t="s">
        <v>1157</v>
      </c>
      <c r="BS4406" s="11">
        <v>5.5825459445425105</v>
      </c>
      <c r="BT4406" s="11">
        <v>106.04588589374593</v>
      </c>
      <c r="BU4406" s="10">
        <v>4406</v>
      </c>
    </row>
    <row r="4407" spans="1:73" s="10" customFormat="1" x14ac:dyDescent="0.45">
      <c r="A4407" s="10" t="s">
        <v>33</v>
      </c>
      <c r="B4407" s="10" t="s">
        <v>33</v>
      </c>
      <c r="C4407" s="10">
        <v>1136</v>
      </c>
      <c r="D4407" s="10" t="s">
        <v>33</v>
      </c>
      <c r="E4407" s="10">
        <v>4406</v>
      </c>
      <c r="F4407" s="10">
        <v>64</v>
      </c>
      <c r="G4407" s="10">
        <v>0</v>
      </c>
      <c r="H4407" s="10">
        <v>28</v>
      </c>
      <c r="I4407" s="10">
        <v>2.7612542129837482E-8</v>
      </c>
      <c r="J4407" s="10" t="s">
        <v>33</v>
      </c>
      <c r="K4407" s="10" t="s">
        <v>1166</v>
      </c>
      <c r="L4407" s="10" t="s">
        <v>33</v>
      </c>
      <c r="M4407" s="10">
        <v>0.59160797830996159</v>
      </c>
      <c r="N4407" s="10">
        <v>0.59160797830996159</v>
      </c>
      <c r="O4407" s="10">
        <v>0.59160797830996159</v>
      </c>
      <c r="Q4407" s="10">
        <v>0.5</v>
      </c>
      <c r="R4407" s="10">
        <v>0.7</v>
      </c>
      <c r="T4407" s="10">
        <v>0</v>
      </c>
      <c r="W4407" s="10">
        <v>0</v>
      </c>
      <c r="Y4407" s="10">
        <v>0</v>
      </c>
      <c r="AB4407" s="10">
        <v>0</v>
      </c>
      <c r="AE4407" s="10">
        <v>0</v>
      </c>
      <c r="AH4407" s="10">
        <v>1</v>
      </c>
      <c r="AQ4407" s="10">
        <v>0</v>
      </c>
      <c r="AR4407" s="10">
        <v>4.2600793638676242</v>
      </c>
      <c r="AS4407" s="10">
        <v>4.2600793638676242</v>
      </c>
      <c r="AT4407" s="10">
        <v>0</v>
      </c>
      <c r="AU4407" s="10">
        <v>0</v>
      </c>
      <c r="AV4407" s="10">
        <v>86.83198865558704</v>
      </c>
      <c r="AW4407" s="10">
        <v>86.83198865558704</v>
      </c>
      <c r="AX4407" s="10" t="s">
        <v>33</v>
      </c>
      <c r="AY4407" s="10">
        <v>0</v>
      </c>
      <c r="AZ4407" s="10" t="s">
        <v>33</v>
      </c>
      <c r="BA4407" s="10" t="s">
        <v>33</v>
      </c>
      <c r="BB4407" s="10">
        <v>4406</v>
      </c>
      <c r="BC4407" s="10">
        <v>64</v>
      </c>
      <c r="BE4407" s="10" t="s">
        <v>1157</v>
      </c>
      <c r="BF4407" s="10" t="s">
        <v>4744</v>
      </c>
      <c r="BG4407" s="10">
        <v>1.9883372980750305E-7</v>
      </c>
      <c r="BR4407" s="10" t="s">
        <v>33</v>
      </c>
      <c r="BS4407" s="11" t="s">
        <v>33</v>
      </c>
      <c r="BT4407" s="11" t="s">
        <v>33</v>
      </c>
      <c r="BU4407" s="10">
        <v>4407</v>
      </c>
    </row>
    <row r="4408" spans="1:73" s="10" customFormat="1" x14ac:dyDescent="0.45">
      <c r="A4408" s="10" t="s">
        <v>33</v>
      </c>
      <c r="B4408" s="10" t="s">
        <v>33</v>
      </c>
      <c r="C4408" s="10">
        <v>1136</v>
      </c>
      <c r="D4408" s="10" t="s">
        <v>33</v>
      </c>
      <c r="E4408" s="10">
        <v>4406</v>
      </c>
      <c r="F4408" s="10">
        <v>347</v>
      </c>
      <c r="G4408" s="10">
        <v>0</v>
      </c>
      <c r="H4408" s="10">
        <v>124</v>
      </c>
      <c r="I4408" s="10">
        <v>6.6006600660066031E-9</v>
      </c>
      <c r="J4408" s="10" t="s">
        <v>33</v>
      </c>
      <c r="K4408" s="10" t="s">
        <v>1028</v>
      </c>
      <c r="L4408" s="10" t="s">
        <v>33</v>
      </c>
      <c r="M4408" s="10">
        <v>0.14142135623730953</v>
      </c>
      <c r="N4408" s="10">
        <v>0.14142135623730953</v>
      </c>
      <c r="O4408" s="10">
        <v>0.14142135623730953</v>
      </c>
      <c r="Q4408" s="10">
        <v>0.1</v>
      </c>
      <c r="R4408" s="10">
        <v>0.2</v>
      </c>
      <c r="T4408" s="10">
        <v>0</v>
      </c>
      <c r="W4408" s="10">
        <v>0</v>
      </c>
      <c r="Y4408" s="10">
        <v>0</v>
      </c>
      <c r="AB4408" s="10">
        <v>0</v>
      </c>
      <c r="AE4408" s="10">
        <v>0</v>
      </c>
      <c r="AH4408" s="10">
        <v>1</v>
      </c>
      <c r="AQ4408" s="10">
        <v>0</v>
      </c>
      <c r="AR4408" s="10">
        <v>0.70211240604666447</v>
      </c>
      <c r="AS4408" s="10">
        <v>0.70211240604666447</v>
      </c>
      <c r="AT4408" s="10">
        <v>0</v>
      </c>
      <c r="AU4408" s="10">
        <v>0</v>
      </c>
      <c r="AV4408" s="10">
        <v>9.8153427496788712</v>
      </c>
      <c r="AW4408" s="10">
        <v>9.8153427496788712</v>
      </c>
      <c r="AX4408" s="10" t="s">
        <v>33</v>
      </c>
      <c r="AY4408" s="10">
        <v>0</v>
      </c>
      <c r="AZ4408" s="10" t="s">
        <v>33</v>
      </c>
      <c r="BA4408" s="10" t="s">
        <v>33</v>
      </c>
      <c r="BB4408" s="10">
        <v>4406</v>
      </c>
      <c r="BC4408" s="10">
        <v>347</v>
      </c>
      <c r="BE4408" s="10" t="s">
        <v>1157</v>
      </c>
      <c r="BF4408" s="10" t="s">
        <v>4745</v>
      </c>
      <c r="BG4408" s="10">
        <v>3.2770194288501603E-8</v>
      </c>
      <c r="BR4408" s="10" t="s">
        <v>33</v>
      </c>
      <c r="BS4408" s="11" t="s">
        <v>33</v>
      </c>
      <c r="BT4408" s="11" t="s">
        <v>33</v>
      </c>
      <c r="BU4408" s="10">
        <v>4408</v>
      </c>
    </row>
    <row r="4409" spans="1:73" s="10" customFormat="1" x14ac:dyDescent="0.45">
      <c r="A4409" s="10" t="s">
        <v>33</v>
      </c>
      <c r="B4409" s="10" t="s">
        <v>33</v>
      </c>
      <c r="C4409" s="10">
        <v>1136</v>
      </c>
      <c r="D4409" s="10" t="s">
        <v>33</v>
      </c>
      <c r="E4409" s="10">
        <v>4406</v>
      </c>
      <c r="F4409" s="10">
        <v>24</v>
      </c>
      <c r="G4409" s="10">
        <v>0</v>
      </c>
      <c r="H4409" s="10">
        <v>11</v>
      </c>
      <c r="I4409" s="10">
        <v>1.8076652062876775E-9</v>
      </c>
      <c r="J4409" s="10" t="s">
        <v>33</v>
      </c>
      <c r="K4409" s="10" t="s">
        <v>1011</v>
      </c>
      <c r="L4409" s="10" t="s">
        <v>33</v>
      </c>
      <c r="M4409" s="10">
        <v>3.8729833462074176E-2</v>
      </c>
      <c r="N4409" s="10">
        <v>3.8729833462074176E-2</v>
      </c>
      <c r="O4409" s="10">
        <v>0.3872983346207417</v>
      </c>
      <c r="Q4409" s="10">
        <v>0.3</v>
      </c>
      <c r="R4409" s="10">
        <v>0.5</v>
      </c>
      <c r="S4409" s="10">
        <v>90</v>
      </c>
      <c r="T4409" s="10">
        <v>0</v>
      </c>
      <c r="W4409" s="10">
        <v>0</v>
      </c>
      <c r="Y4409" s="10">
        <v>0</v>
      </c>
      <c r="AB4409" s="10">
        <v>0</v>
      </c>
      <c r="AE4409" s="10">
        <v>0</v>
      </c>
      <c r="AH4409" s="10">
        <v>1</v>
      </c>
      <c r="AQ4409" s="10">
        <v>0</v>
      </c>
      <c r="AR4409" s="10">
        <v>0</v>
      </c>
      <c r="AS4409" s="10">
        <v>0</v>
      </c>
      <c r="AT4409" s="10">
        <v>0</v>
      </c>
      <c r="AU4409" s="10">
        <v>0</v>
      </c>
      <c r="AV4409" s="10">
        <v>3.8729833462074176E-2</v>
      </c>
      <c r="AW4409" s="10">
        <v>3.8729833462074176E-2</v>
      </c>
      <c r="AX4409" s="10" t="s">
        <v>33</v>
      </c>
      <c r="AY4409" s="10">
        <v>0</v>
      </c>
      <c r="AZ4409" s="10" t="s">
        <v>33</v>
      </c>
      <c r="BA4409" s="10" t="s">
        <v>33</v>
      </c>
      <c r="BB4409" s="10">
        <v>4406</v>
      </c>
      <c r="BC4409" s="10">
        <v>24</v>
      </c>
      <c r="BE4409" s="10" t="s">
        <v>1157</v>
      </c>
      <c r="BF4409" s="10" t="s">
        <v>4746</v>
      </c>
      <c r="BG4409" s="10">
        <v>0</v>
      </c>
      <c r="BR4409" s="10" t="s">
        <v>33</v>
      </c>
      <c r="BS4409" s="11" t="s">
        <v>33</v>
      </c>
      <c r="BT4409" s="11" t="s">
        <v>33</v>
      </c>
      <c r="BU4409" s="10">
        <v>4409</v>
      </c>
    </row>
    <row r="4410" spans="1:73" s="10" customFormat="1" x14ac:dyDescent="0.45">
      <c r="A4410" s="10" t="s">
        <v>33</v>
      </c>
      <c r="B4410" s="10" t="s">
        <v>33</v>
      </c>
      <c r="C4410" s="10">
        <v>1136</v>
      </c>
      <c r="D4410" s="10" t="s">
        <v>33</v>
      </c>
      <c r="E4410" s="10">
        <v>4406</v>
      </c>
      <c r="F4410" s="10">
        <v>3471</v>
      </c>
      <c r="G4410" s="10" t="e">
        <v>#VALUE!</v>
      </c>
      <c r="H4410" s="10">
        <v>921</v>
      </c>
      <c r="I4410" s="10">
        <v>8.0841245636408533E-10</v>
      </c>
      <c r="J4410" s="10" t="s">
        <v>33</v>
      </c>
      <c r="K4410" s="10" t="s">
        <v>1257</v>
      </c>
      <c r="L4410" s="10" t="s">
        <v>33</v>
      </c>
      <c r="M4410" s="10">
        <v>1.7320508075688773E-2</v>
      </c>
      <c r="N4410" s="10">
        <v>1.7320508075688773E-2</v>
      </c>
      <c r="O4410" s="10">
        <v>1.7320508075688773E-2</v>
      </c>
      <c r="Q4410" s="10">
        <v>0.01</v>
      </c>
      <c r="R4410" s="10">
        <v>0.03</v>
      </c>
      <c r="T4410" s="10">
        <v>0</v>
      </c>
      <c r="W4410" s="10">
        <v>0</v>
      </c>
      <c r="Y4410" s="10">
        <v>0</v>
      </c>
      <c r="AB4410" s="10">
        <v>0</v>
      </c>
      <c r="AE4410" s="10">
        <v>0</v>
      </c>
      <c r="AH4410" s="10">
        <v>1</v>
      </c>
      <c r="AQ4410" s="10">
        <v>8.3526717644982987E-3</v>
      </c>
      <c r="AR4410" s="10">
        <v>3.0585934271936265E-3</v>
      </c>
      <c r="AS4410" s="10">
        <v>1.5169967485716159E-2</v>
      </c>
      <c r="AT4410" s="10">
        <v>0.19628778646571002</v>
      </c>
      <c r="AU4410" s="10">
        <v>7.6525840488579514E-4</v>
      </c>
      <c r="AV4410" s="10">
        <v>3.4645676616421622E-2</v>
      </c>
      <c r="AW4410" s="10">
        <v>0.23169872148701742</v>
      </c>
      <c r="AX4410" s="10" t="s">
        <v>33</v>
      </c>
      <c r="AY4410" s="10">
        <v>0</v>
      </c>
      <c r="AZ4410" s="10" t="s">
        <v>33</v>
      </c>
      <c r="BA4410" s="10" t="s">
        <v>33</v>
      </c>
      <c r="BB4410" s="10">
        <v>4406</v>
      </c>
      <c r="BC4410" s="10">
        <v>3471</v>
      </c>
      <c r="BE4410" s="10" t="s">
        <v>1157</v>
      </c>
      <c r="BF4410" s="10" t="s">
        <v>4747</v>
      </c>
      <c r="BG4410" s="10">
        <v>7.0803873792272866E-10</v>
      </c>
      <c r="BR4410" s="10" t="s">
        <v>33</v>
      </c>
      <c r="BS4410" s="11" t="s">
        <v>33</v>
      </c>
      <c r="BT4410" s="11" t="s">
        <v>33</v>
      </c>
      <c r="BU4410" s="10">
        <v>4410</v>
      </c>
    </row>
    <row r="4411" spans="1:73" s="10" customFormat="1" x14ac:dyDescent="0.45">
      <c r="A4411" s="10">
        <v>1102</v>
      </c>
      <c r="B4411" s="10">
        <v>4307</v>
      </c>
      <c r="C4411" s="10">
        <v>1136</v>
      </c>
      <c r="D4411" s="10">
        <v>4416</v>
      </c>
      <c r="E4411" s="10" t="s">
        <v>33</v>
      </c>
      <c r="F4411" s="10">
        <v>4307</v>
      </c>
      <c r="G4411" s="10" t="e">
        <v>#VALUE!</v>
      </c>
      <c r="H4411" s="10" t="s">
        <v>33</v>
      </c>
      <c r="I4411" s="10">
        <v>4.6673714929805126E-8</v>
      </c>
      <c r="J4411" s="10" t="s">
        <v>1159</v>
      </c>
      <c r="L4411" s="10">
        <v>1</v>
      </c>
      <c r="M4411" s="10" t="s">
        <v>33</v>
      </c>
      <c r="N4411" s="10">
        <v>1</v>
      </c>
      <c r="O4411" s="10">
        <v>1</v>
      </c>
      <c r="Q4411" s="10">
        <v>1</v>
      </c>
      <c r="T4411" s="10">
        <v>0.8660254037844386</v>
      </c>
      <c r="U4411" s="10">
        <v>0.5</v>
      </c>
      <c r="V4411" s="10">
        <v>1.5</v>
      </c>
      <c r="W4411" s="10">
        <v>0.73326973209044999</v>
      </c>
      <c r="X4411" s="10" t="s">
        <v>1008</v>
      </c>
      <c r="Y4411" s="10">
        <v>7.0710678118654766E-2</v>
      </c>
      <c r="Z4411" s="10">
        <v>0.05</v>
      </c>
      <c r="AA4411" s="10">
        <v>0.1</v>
      </c>
      <c r="AB4411" s="10">
        <v>8.4838671606761995</v>
      </c>
      <c r="AE4411" s="10">
        <v>0</v>
      </c>
      <c r="AH4411" s="10">
        <v>1</v>
      </c>
      <c r="AQ4411" s="10">
        <v>5.0227562421079721</v>
      </c>
      <c r="AR4411" s="10">
        <v>22.217665276227184</v>
      </c>
      <c r="AS4411" s="10">
        <v>29.500661827283743</v>
      </c>
      <c r="AT4411" s="10">
        <v>118.03477168953735</v>
      </c>
      <c r="AU4411" s="10">
        <v>24.934266088410894</v>
      </c>
      <c r="AV4411" s="10">
        <v>852.69130840267837</v>
      </c>
      <c r="AW4411" s="10">
        <v>995.66034618062668</v>
      </c>
      <c r="AX4411" s="10">
        <v>4.6673714929805126E-8</v>
      </c>
      <c r="AY4411" s="10">
        <v>0</v>
      </c>
      <c r="AZ4411" s="10" t="s">
        <v>33</v>
      </c>
      <c r="BA4411" s="10">
        <v>4416</v>
      </c>
      <c r="BB4411" s="10" t="s">
        <v>33</v>
      </c>
      <c r="BC4411" s="10">
        <v>4307</v>
      </c>
      <c r="BE4411" s="10" t="s">
        <v>33</v>
      </c>
      <c r="BF4411" s="10" t="s">
        <v>33</v>
      </c>
      <c r="BG4411" s="10" t="s">
        <v>33</v>
      </c>
      <c r="BR4411" s="10" t="s">
        <v>1159</v>
      </c>
      <c r="BS4411" s="11">
        <v>29.500661827283743</v>
      </c>
      <c r="BT4411" s="11">
        <v>995.66034618062668</v>
      </c>
      <c r="BU4411" s="10">
        <v>4411</v>
      </c>
    </row>
    <row r="4412" spans="1:73" s="10" customFormat="1" x14ac:dyDescent="0.45">
      <c r="A4412" s="10" t="s">
        <v>33</v>
      </c>
      <c r="B4412" s="10" t="s">
        <v>33</v>
      </c>
      <c r="C4412" s="10">
        <v>1136</v>
      </c>
      <c r="D4412" s="10" t="s">
        <v>33</v>
      </c>
      <c r="E4412" s="10">
        <v>4411</v>
      </c>
      <c r="F4412" s="10">
        <v>4637</v>
      </c>
      <c r="G4412" s="10" t="e">
        <v>#VALUE!</v>
      </c>
      <c r="H4412" s="10">
        <v>1134</v>
      </c>
      <c r="I4412" s="10">
        <v>4.4278573811877032E-8</v>
      </c>
      <c r="J4412" s="10" t="s">
        <v>33</v>
      </c>
      <c r="K4412" s="10" t="s">
        <v>1122</v>
      </c>
      <c r="L4412" s="10" t="s">
        <v>33</v>
      </c>
      <c r="M4412" s="10">
        <v>0.94868329805051377</v>
      </c>
      <c r="N4412" s="10">
        <v>0.94868329805051377</v>
      </c>
      <c r="O4412" s="10">
        <v>0.94868329805051377</v>
      </c>
      <c r="Q4412" s="10">
        <v>0.9</v>
      </c>
      <c r="R4412" s="10">
        <v>1</v>
      </c>
      <c r="T4412" s="10">
        <v>0</v>
      </c>
      <c r="W4412" s="10">
        <v>0</v>
      </c>
      <c r="Y4412" s="10">
        <v>0</v>
      </c>
      <c r="AB4412" s="10">
        <v>0</v>
      </c>
      <c r="AE4412" s="10">
        <v>0</v>
      </c>
      <c r="AH4412" s="10">
        <v>1</v>
      </c>
      <c r="AQ4412" s="10">
        <v>3.4977403900294064</v>
      </c>
      <c r="AR4412" s="10">
        <v>19.124712635191887</v>
      </c>
      <c r="AS4412" s="10">
        <v>24.196436200734524</v>
      </c>
      <c r="AT4412" s="10">
        <v>82.19689916569105</v>
      </c>
      <c r="AU4412" s="10">
        <v>12.462790862246386</v>
      </c>
      <c r="AV4412" s="10">
        <v>712.44578219855407</v>
      </c>
      <c r="AW4412" s="10">
        <v>807.10547222649154</v>
      </c>
      <c r="AX4412" s="10" t="s">
        <v>33</v>
      </c>
      <c r="AY4412" s="10">
        <v>0</v>
      </c>
      <c r="AZ4412" s="10" t="s">
        <v>33</v>
      </c>
      <c r="BA4412" s="10" t="s">
        <v>33</v>
      </c>
      <c r="BB4412" s="10">
        <v>4411</v>
      </c>
      <c r="BC4412" s="10">
        <v>4637</v>
      </c>
      <c r="BE4412" s="10" t="s">
        <v>1159</v>
      </c>
      <c r="BF4412" s="10" t="s">
        <v>4748</v>
      </c>
      <c r="BG4412" s="10">
        <v>1.1293375655503001E-6</v>
      </c>
      <c r="BR4412" s="10" t="s">
        <v>33</v>
      </c>
      <c r="BS4412" s="11" t="s">
        <v>33</v>
      </c>
      <c r="BT4412" s="11" t="s">
        <v>33</v>
      </c>
      <c r="BU4412" s="10">
        <v>4412</v>
      </c>
    </row>
    <row r="4413" spans="1:73" s="10" customFormat="1" x14ac:dyDescent="0.45">
      <c r="A4413" s="10" t="s">
        <v>33</v>
      </c>
      <c r="B4413" s="10" t="s">
        <v>33</v>
      </c>
      <c r="C4413" s="10">
        <v>1136</v>
      </c>
      <c r="D4413" s="10" t="s">
        <v>33</v>
      </c>
      <c r="E4413" s="10">
        <v>4411</v>
      </c>
      <c r="F4413" s="10">
        <v>4656</v>
      </c>
      <c r="G4413" s="10" t="e">
        <v>#VALUE!</v>
      </c>
      <c r="H4413" s="10">
        <v>1137</v>
      </c>
      <c r="I4413" s="10">
        <v>1.0436559934549109E-9</v>
      </c>
      <c r="J4413" s="10" t="s">
        <v>33</v>
      </c>
      <c r="K4413" s="10" t="s">
        <v>1259</v>
      </c>
      <c r="L4413" s="10" t="s">
        <v>33</v>
      </c>
      <c r="M4413" s="10">
        <v>2.2360679774997897E-2</v>
      </c>
      <c r="N4413" s="10">
        <v>2.2360679774997897E-2</v>
      </c>
      <c r="O4413" s="10">
        <v>2.2360679774997897E-2</v>
      </c>
      <c r="Q4413" s="10">
        <v>0.01</v>
      </c>
      <c r="R4413" s="10">
        <v>0.05</v>
      </c>
      <c r="T4413" s="10">
        <v>0</v>
      </c>
      <c r="W4413" s="10">
        <v>0</v>
      </c>
      <c r="Y4413" s="10">
        <v>0</v>
      </c>
      <c r="AB4413" s="10">
        <v>0</v>
      </c>
      <c r="AE4413" s="10">
        <v>0</v>
      </c>
      <c r="AH4413" s="10">
        <v>1</v>
      </c>
      <c r="AQ4413" s="10">
        <v>0.31799405142790665</v>
      </c>
      <c r="AR4413" s="10">
        <v>2.2348163551572657</v>
      </c>
      <c r="AS4413" s="10">
        <v>2.6959077297277303</v>
      </c>
      <c r="AT4413" s="10">
        <v>7.4728602085558062</v>
      </c>
      <c r="AU4413" s="10">
        <v>3.9563665219325341</v>
      </c>
      <c r="AV4413" s="10">
        <v>138.68970102282523</v>
      </c>
      <c r="AW4413" s="10">
        <v>150.11892775331359</v>
      </c>
      <c r="AX4413" s="10" t="s">
        <v>33</v>
      </c>
      <c r="AY4413" s="10">
        <v>0</v>
      </c>
      <c r="AZ4413" s="10" t="s">
        <v>33</v>
      </c>
      <c r="BA4413" s="10" t="s">
        <v>33</v>
      </c>
      <c r="BB4413" s="10">
        <v>4411</v>
      </c>
      <c r="BC4413" s="10">
        <v>4656</v>
      </c>
      <c r="BE4413" s="10" t="s">
        <v>1159</v>
      </c>
      <c r="BF4413" s="10" t="s">
        <v>4749</v>
      </c>
      <c r="BG4413" s="10">
        <v>1.2582802885437021E-7</v>
      </c>
      <c r="BR4413" s="10" t="s">
        <v>33</v>
      </c>
      <c r="BS4413" s="11" t="s">
        <v>33</v>
      </c>
      <c r="BT4413" s="11" t="s">
        <v>33</v>
      </c>
      <c r="BU4413" s="10">
        <v>4413</v>
      </c>
    </row>
    <row r="4414" spans="1:73" s="10" customFormat="1" x14ac:dyDescent="0.45">
      <c r="A4414" s="10" t="s">
        <v>33</v>
      </c>
      <c r="B4414" s="10" t="s">
        <v>33</v>
      </c>
      <c r="C4414" s="10">
        <v>1137</v>
      </c>
      <c r="D4414" s="10" t="s">
        <v>33</v>
      </c>
      <c r="E4414" s="10">
        <v>4411</v>
      </c>
      <c r="F4414" s="10">
        <v>24</v>
      </c>
      <c r="G4414" s="10">
        <v>0</v>
      </c>
      <c r="H4414" s="10">
        <v>11</v>
      </c>
      <c r="I4414" s="10">
        <v>6.6006600660066031E-9</v>
      </c>
      <c r="J4414" s="10" t="s">
        <v>33</v>
      </c>
      <c r="K4414" s="10" t="s">
        <v>1011</v>
      </c>
      <c r="L4414" s="10" t="s">
        <v>33</v>
      </c>
      <c r="M4414" s="10">
        <v>0.14142135623730953</v>
      </c>
      <c r="N4414" s="10">
        <v>0.14142135623730953</v>
      </c>
      <c r="O4414" s="10">
        <v>1.4142135623730951</v>
      </c>
      <c r="Q4414" s="10">
        <v>1</v>
      </c>
      <c r="R4414" s="10">
        <v>2</v>
      </c>
      <c r="S4414" s="10">
        <v>90</v>
      </c>
      <c r="T4414" s="10">
        <v>0</v>
      </c>
      <c r="W4414" s="10">
        <v>0</v>
      </c>
      <c r="Y4414" s="10">
        <v>0</v>
      </c>
      <c r="AB4414" s="10">
        <v>0</v>
      </c>
      <c r="AE4414" s="10">
        <v>0</v>
      </c>
      <c r="AH4414" s="10">
        <v>1</v>
      </c>
      <c r="AQ4414" s="10">
        <v>0</v>
      </c>
      <c r="AR4414" s="10">
        <v>0</v>
      </c>
      <c r="AS4414" s="10">
        <v>0</v>
      </c>
      <c r="AT4414" s="10">
        <v>0</v>
      </c>
      <c r="AU4414" s="10">
        <v>0</v>
      </c>
      <c r="AV4414" s="10">
        <v>0.14142135623730953</v>
      </c>
      <c r="AW4414" s="10">
        <v>0.14142135623730953</v>
      </c>
      <c r="AX4414" s="10" t="s">
        <v>33</v>
      </c>
      <c r="AY4414" s="10">
        <v>0</v>
      </c>
      <c r="AZ4414" s="10" t="s">
        <v>33</v>
      </c>
      <c r="BA4414" s="10" t="s">
        <v>33</v>
      </c>
      <c r="BB4414" s="10">
        <v>4411</v>
      </c>
      <c r="BC4414" s="10">
        <v>24</v>
      </c>
      <c r="BE4414" s="10" t="s">
        <v>1159</v>
      </c>
      <c r="BF4414" s="10" t="s">
        <v>4750</v>
      </c>
      <c r="BG4414" s="10">
        <v>0</v>
      </c>
      <c r="BR4414" s="10" t="s">
        <v>33</v>
      </c>
      <c r="BS4414" s="11" t="s">
        <v>33</v>
      </c>
      <c r="BT4414" s="11" t="s">
        <v>33</v>
      </c>
      <c r="BU4414" s="10">
        <v>4414</v>
      </c>
    </row>
    <row r="4415" spans="1:73" s="10" customFormat="1" x14ac:dyDescent="0.45">
      <c r="A4415" s="10" t="s">
        <v>33</v>
      </c>
      <c r="B4415" s="10" t="s">
        <v>33</v>
      </c>
      <c r="C4415" s="10">
        <v>1137</v>
      </c>
      <c r="D4415" s="10" t="s">
        <v>33</v>
      </c>
      <c r="E4415" s="10">
        <v>4411</v>
      </c>
      <c r="F4415" s="10">
        <v>3471</v>
      </c>
      <c r="G4415" s="10" t="e">
        <v>#VALUE!</v>
      </c>
      <c r="H4415" s="10">
        <v>921</v>
      </c>
      <c r="I4415" s="10">
        <v>3.3003300330033012E-8</v>
      </c>
      <c r="J4415" s="10" t="s">
        <v>33</v>
      </c>
      <c r="K4415" s="10" t="s">
        <v>1260</v>
      </c>
      <c r="L4415" s="10" t="s">
        <v>33</v>
      </c>
      <c r="M4415" s="10">
        <v>0.70710678118654757</v>
      </c>
      <c r="N4415" s="10">
        <v>0.70710678118654757</v>
      </c>
      <c r="O4415" s="10">
        <v>0.70710678118654757</v>
      </c>
      <c r="Q4415" s="10">
        <v>0.5</v>
      </c>
      <c r="R4415" s="10">
        <v>1</v>
      </c>
      <c r="T4415" s="10">
        <v>0</v>
      </c>
      <c r="W4415" s="10">
        <v>0</v>
      </c>
      <c r="Y4415" s="10">
        <v>0</v>
      </c>
      <c r="AB4415" s="10">
        <v>0</v>
      </c>
      <c r="AE4415" s="10">
        <v>0</v>
      </c>
      <c r="AH4415" s="10">
        <v>1</v>
      </c>
      <c r="AQ4415" s="10">
        <v>0.34099639686622085</v>
      </c>
      <c r="AR4415" s="10">
        <v>0.1248665537875806</v>
      </c>
      <c r="AS4415" s="10">
        <v>0.61931132924360077</v>
      </c>
      <c r="AT4415" s="10">
        <v>8.0134153263561902</v>
      </c>
      <c r="AU4415" s="10">
        <v>3.1241543555772862E-2</v>
      </c>
      <c r="AV4415" s="10">
        <v>1.4144038250617961</v>
      </c>
      <c r="AW4415" s="10">
        <v>9.4590606949737595</v>
      </c>
      <c r="AX4415" s="10" t="s">
        <v>33</v>
      </c>
      <c r="AY4415" s="10">
        <v>0</v>
      </c>
      <c r="AZ4415" s="10" t="s">
        <v>33</v>
      </c>
      <c r="BA4415" s="10" t="s">
        <v>33</v>
      </c>
      <c r="BB4415" s="10">
        <v>4411</v>
      </c>
      <c r="BC4415" s="10">
        <v>3471</v>
      </c>
      <c r="BE4415" s="10" t="s">
        <v>1159</v>
      </c>
      <c r="BF4415" s="10" t="s">
        <v>4751</v>
      </c>
      <c r="BG4415" s="10">
        <v>2.8905560433914507E-8</v>
      </c>
      <c r="BR4415" s="10" t="s">
        <v>33</v>
      </c>
      <c r="BS4415" s="11" t="s">
        <v>33</v>
      </c>
      <c r="BT4415" s="11" t="s">
        <v>33</v>
      </c>
      <c r="BU4415" s="10">
        <v>4415</v>
      </c>
    </row>
    <row r="4416" spans="1:73" s="10" customFormat="1" x14ac:dyDescent="0.45">
      <c r="A4416" s="10">
        <v>1103</v>
      </c>
      <c r="B4416" s="10">
        <v>4311</v>
      </c>
      <c r="C4416" s="10">
        <v>1137</v>
      </c>
      <c r="D4416" s="10">
        <v>4423</v>
      </c>
      <c r="E4416" s="10" t="s">
        <v>33</v>
      </c>
      <c r="F4416" s="10">
        <v>4311</v>
      </c>
      <c r="G4416" s="10">
        <v>0</v>
      </c>
      <c r="H4416" s="10" t="s">
        <v>33</v>
      </c>
      <c r="I4416" s="10">
        <v>3.5464898748354778E-4</v>
      </c>
      <c r="J4416" s="10" t="s">
        <v>1100</v>
      </c>
      <c r="L4416" s="10">
        <v>1</v>
      </c>
      <c r="M4416" s="10" t="s">
        <v>33</v>
      </c>
      <c r="N4416" s="10">
        <v>1</v>
      </c>
      <c r="O4416" s="10">
        <v>1</v>
      </c>
      <c r="Q4416" s="10">
        <v>1</v>
      </c>
      <c r="T4416" s="10">
        <v>3.1622776601683795</v>
      </c>
      <c r="U4416" s="10">
        <v>2</v>
      </c>
      <c r="V4416" s="10">
        <v>5</v>
      </c>
      <c r="W4416" s="10">
        <v>2.9330789283618</v>
      </c>
      <c r="X4416" s="10" t="s">
        <v>1008</v>
      </c>
      <c r="Y4416" s="10">
        <v>0.28284271247461906</v>
      </c>
      <c r="Z4416" s="10">
        <v>0.2</v>
      </c>
      <c r="AA4416" s="10">
        <v>0.4</v>
      </c>
      <c r="AB4416" s="10">
        <v>33.935468642704798</v>
      </c>
      <c r="AE4416" s="10">
        <v>0</v>
      </c>
      <c r="AH4416" s="10">
        <v>1</v>
      </c>
      <c r="AQ4416" s="10">
        <v>7.0307746564735503</v>
      </c>
      <c r="AR4416" s="10">
        <v>17.925618919088748</v>
      </c>
      <c r="AS4416" s="10">
        <v>28.120242170975395</v>
      </c>
      <c r="AT4416" s="10">
        <v>165.22320442712842</v>
      </c>
      <c r="AU4416" s="10">
        <v>75.753520593064508</v>
      </c>
      <c r="AV4416" s="10">
        <v>311.05944998955511</v>
      </c>
      <c r="AW4416" s="10">
        <v>552.03617500974804</v>
      </c>
      <c r="AX4416" s="10">
        <v>3.5464898748354778E-4</v>
      </c>
      <c r="AY4416" s="10">
        <v>0</v>
      </c>
      <c r="AZ4416" s="10" t="s">
        <v>33</v>
      </c>
      <c r="BA4416" s="10">
        <v>4423</v>
      </c>
      <c r="BB4416" s="10" t="s">
        <v>33</v>
      </c>
      <c r="BC4416" s="10">
        <v>4311</v>
      </c>
      <c r="BE4416" s="10" t="s">
        <v>33</v>
      </c>
      <c r="BF4416" s="10" t="s">
        <v>33</v>
      </c>
      <c r="BG4416" s="10" t="s">
        <v>33</v>
      </c>
      <c r="BR4416" s="10" t="s">
        <v>1100</v>
      </c>
      <c r="BS4416" s="11">
        <v>28.120242170975395</v>
      </c>
      <c r="BT4416" s="11">
        <v>552.03617500974804</v>
      </c>
      <c r="BU4416" s="10">
        <v>4416</v>
      </c>
    </row>
    <row r="4417" spans="1:73" s="10" customFormat="1" x14ac:dyDescent="0.45">
      <c r="A4417" s="10" t="s">
        <v>33</v>
      </c>
      <c r="B4417" s="10" t="s">
        <v>33</v>
      </c>
      <c r="C4417" s="10">
        <v>1137</v>
      </c>
      <c r="D4417" s="10" t="s">
        <v>33</v>
      </c>
      <c r="E4417" s="10">
        <v>4416</v>
      </c>
      <c r="F4417" s="10">
        <v>79</v>
      </c>
      <c r="G4417" s="10">
        <v>0</v>
      </c>
      <c r="H4417" s="10">
        <v>34</v>
      </c>
      <c r="I4417" s="10">
        <v>3.1720769766587398E-4</v>
      </c>
      <c r="J4417" s="10" t="s">
        <v>33</v>
      </c>
      <c r="K4417" s="10" t="s">
        <v>1227</v>
      </c>
      <c r="L4417" s="10" t="s">
        <v>33</v>
      </c>
      <c r="M4417" s="10">
        <v>0.89442719099991586</v>
      </c>
      <c r="N4417" s="10">
        <v>0.89442719099991586</v>
      </c>
      <c r="O4417" s="10">
        <v>0.89442719099991586</v>
      </c>
      <c r="Q4417" s="10">
        <v>0.8</v>
      </c>
      <c r="R4417" s="10">
        <v>1</v>
      </c>
      <c r="T4417" s="10">
        <v>0</v>
      </c>
      <c r="W4417" s="10">
        <v>0</v>
      </c>
      <c r="Y4417" s="10">
        <v>0</v>
      </c>
      <c r="AB4417" s="10">
        <v>0</v>
      </c>
      <c r="AE4417" s="10">
        <v>0</v>
      </c>
      <c r="AH4417" s="10">
        <v>1</v>
      </c>
      <c r="AQ4417" s="10">
        <v>0</v>
      </c>
      <c r="AR4417" s="10">
        <v>3.1767908335299628</v>
      </c>
      <c r="AS4417" s="10">
        <v>3.1767908335299628</v>
      </c>
      <c r="AT4417" s="10">
        <v>0</v>
      </c>
      <c r="AU4417" s="10">
        <v>0</v>
      </c>
      <c r="AV4417" s="10">
        <v>51.485920405485615</v>
      </c>
      <c r="AW4417" s="10">
        <v>51.485920405485615</v>
      </c>
      <c r="AX4417" s="10" t="s">
        <v>33</v>
      </c>
      <c r="AY4417" s="10">
        <v>0</v>
      </c>
      <c r="AZ4417" s="10" t="s">
        <v>33</v>
      </c>
      <c r="BA4417" s="10" t="s">
        <v>33</v>
      </c>
      <c r="BB4417" s="10">
        <v>4416</v>
      </c>
      <c r="BC4417" s="10">
        <v>79</v>
      </c>
      <c r="BE4417" s="10" t="s">
        <v>1100</v>
      </c>
      <c r="BF4417" s="10" t="s">
        <v>4752</v>
      </c>
      <c r="BG4417" s="10">
        <v>1.1266456525584171E-3</v>
      </c>
      <c r="BR4417" s="10" t="s">
        <v>33</v>
      </c>
      <c r="BS4417" s="11" t="s">
        <v>33</v>
      </c>
      <c r="BT4417" s="11" t="s">
        <v>33</v>
      </c>
      <c r="BU4417" s="10">
        <v>4417</v>
      </c>
    </row>
    <row r="4418" spans="1:73" s="10" customFormat="1" x14ac:dyDescent="0.45">
      <c r="A4418" s="10" t="s">
        <v>33</v>
      </c>
      <c r="B4418" s="10" t="s">
        <v>33</v>
      </c>
      <c r="C4418" s="10">
        <v>1137</v>
      </c>
      <c r="D4418" s="10" t="s">
        <v>33</v>
      </c>
      <c r="E4418" s="10">
        <v>4416</v>
      </c>
      <c r="F4418" s="10">
        <v>741</v>
      </c>
      <c r="G4418" s="10">
        <v>0</v>
      </c>
      <c r="H4418" s="10">
        <v>218</v>
      </c>
      <c r="I4418" s="10">
        <v>8.6870905712939001E-5</v>
      </c>
      <c r="J4418" s="10" t="s">
        <v>33</v>
      </c>
      <c r="K4418" s="10" t="s">
        <v>1261</v>
      </c>
      <c r="L4418" s="10" t="s">
        <v>33</v>
      </c>
      <c r="M4418" s="10">
        <v>0.2449489742783178</v>
      </c>
      <c r="N4418" s="10">
        <v>0.2449489742783178</v>
      </c>
      <c r="O4418" s="10">
        <v>0.2449489742783178</v>
      </c>
      <c r="Q4418" s="10">
        <v>0.2</v>
      </c>
      <c r="R4418" s="10">
        <v>0.3</v>
      </c>
      <c r="T4418" s="10">
        <v>0</v>
      </c>
      <c r="W4418" s="10">
        <v>0</v>
      </c>
      <c r="Y4418" s="10">
        <v>0</v>
      </c>
      <c r="AB4418" s="10">
        <v>0</v>
      </c>
      <c r="AE4418" s="10">
        <v>0</v>
      </c>
      <c r="AH4418" s="10">
        <v>1</v>
      </c>
      <c r="AQ4418" s="10">
        <v>3.8684969963051703</v>
      </c>
      <c r="AR4418" s="10">
        <v>11.24231632924835</v>
      </c>
      <c r="AS4418" s="10">
        <v>16.851636973890848</v>
      </c>
      <c r="AT4418" s="10">
        <v>90.909679413171503</v>
      </c>
      <c r="AU4418" s="10">
        <v>41.818051950359703</v>
      </c>
      <c r="AV4418" s="10">
        <v>248.46419677761946</v>
      </c>
      <c r="AW4418" s="10">
        <v>381.1919281411507</v>
      </c>
      <c r="AX4418" s="10" t="s">
        <v>33</v>
      </c>
      <c r="AY4418" s="10">
        <v>0</v>
      </c>
      <c r="AZ4418" s="10" t="s">
        <v>33</v>
      </c>
      <c r="BA4418" s="10" t="s">
        <v>33</v>
      </c>
      <c r="BB4418" s="10">
        <v>4416</v>
      </c>
      <c r="BC4418" s="10">
        <v>741</v>
      </c>
      <c r="BE4418" s="10" t="s">
        <v>1100</v>
      </c>
      <c r="BF4418" s="10" t="s">
        <v>4753</v>
      </c>
      <c r="BG4418" s="10">
        <v>5.9764159902307061E-3</v>
      </c>
      <c r="BR4418" s="10" t="s">
        <v>33</v>
      </c>
      <c r="BS4418" s="11" t="s">
        <v>33</v>
      </c>
      <c r="BT4418" s="11" t="s">
        <v>33</v>
      </c>
      <c r="BU4418" s="10">
        <v>4418</v>
      </c>
    </row>
    <row r="4419" spans="1:73" s="10" customFormat="1" x14ac:dyDescent="0.45">
      <c r="A4419" s="10" t="s">
        <v>33</v>
      </c>
      <c r="B4419" s="10" t="s">
        <v>33</v>
      </c>
      <c r="C4419" s="10">
        <v>1137</v>
      </c>
      <c r="D4419" s="10" t="s">
        <v>33</v>
      </c>
      <c r="E4419" s="10">
        <v>4416</v>
      </c>
      <c r="F4419" s="10">
        <v>45</v>
      </c>
      <c r="G4419" s="10">
        <v>0</v>
      </c>
      <c r="H4419" s="10">
        <v>22</v>
      </c>
      <c r="I4419" s="10">
        <v>5.0154940798111932E-6</v>
      </c>
      <c r="J4419" s="10" t="s">
        <v>33</v>
      </c>
      <c r="K4419" s="10" t="s">
        <v>1012</v>
      </c>
      <c r="L4419" s="10" t="s">
        <v>33</v>
      </c>
      <c r="M4419" s="10">
        <v>1.4142135623730951E-2</v>
      </c>
      <c r="N4419" s="10">
        <v>1.4142135623730951E-2</v>
      </c>
      <c r="O4419" s="10">
        <v>1.4142135623730951E-2</v>
      </c>
      <c r="Q4419" s="10">
        <v>0.01</v>
      </c>
      <c r="R4419" s="10">
        <v>0.02</v>
      </c>
      <c r="T4419" s="10">
        <v>0</v>
      </c>
      <c r="W4419" s="10">
        <v>0</v>
      </c>
      <c r="Y4419" s="10">
        <v>0</v>
      </c>
      <c r="AB4419" s="10">
        <v>0</v>
      </c>
      <c r="AE4419" s="10">
        <v>0</v>
      </c>
      <c r="AH4419" s="10">
        <v>1</v>
      </c>
      <c r="AQ4419" s="10">
        <v>0</v>
      </c>
      <c r="AR4419" s="10">
        <v>5.1204904908604944E-2</v>
      </c>
      <c r="AS4419" s="10">
        <v>5.1204904908604944E-2</v>
      </c>
      <c r="AT4419" s="10">
        <v>0</v>
      </c>
      <c r="AU4419" s="10">
        <v>0</v>
      </c>
      <c r="AV4419" s="10">
        <v>0.68539806488173449</v>
      </c>
      <c r="AW4419" s="10">
        <v>0.68539806488173449</v>
      </c>
      <c r="AX4419" s="10" t="s">
        <v>33</v>
      </c>
      <c r="AY4419" s="10">
        <v>0</v>
      </c>
      <c r="AZ4419" s="10" t="s">
        <v>33</v>
      </c>
      <c r="BA4419" s="10" t="s">
        <v>33</v>
      </c>
      <c r="BB4419" s="10">
        <v>4416</v>
      </c>
      <c r="BC4419" s="10">
        <v>45</v>
      </c>
      <c r="BE4419" s="10" t="s">
        <v>1100</v>
      </c>
      <c r="BF4419" s="10" t="s">
        <v>4754</v>
      </c>
      <c r="BG4419" s="10">
        <v>1.8159767680028087E-5</v>
      </c>
      <c r="BR4419" s="10" t="s">
        <v>33</v>
      </c>
      <c r="BS4419" s="11" t="s">
        <v>33</v>
      </c>
      <c r="BT4419" s="11" t="s">
        <v>33</v>
      </c>
      <c r="BU4419" s="10">
        <v>4419</v>
      </c>
    </row>
    <row r="4420" spans="1:73" s="10" customFormat="1" x14ac:dyDescent="0.45">
      <c r="A4420" s="10" t="s">
        <v>33</v>
      </c>
      <c r="B4420" s="10" t="s">
        <v>33</v>
      </c>
      <c r="C4420" s="10">
        <v>1137</v>
      </c>
      <c r="D4420" s="10" t="s">
        <v>33</v>
      </c>
      <c r="E4420" s="10">
        <v>4416</v>
      </c>
      <c r="F4420" s="10">
        <v>24</v>
      </c>
      <c r="G4420" s="10">
        <v>0</v>
      </c>
      <c r="H4420" s="10">
        <v>11</v>
      </c>
      <c r="I4420" s="10">
        <v>1.0030988159622388E-4</v>
      </c>
      <c r="J4420" s="10" t="s">
        <v>33</v>
      </c>
      <c r="K4420" s="10" t="s">
        <v>1011</v>
      </c>
      <c r="L4420" s="10" t="s">
        <v>33</v>
      </c>
      <c r="M4420" s="10">
        <v>0.28284271247461906</v>
      </c>
      <c r="N4420" s="10">
        <v>0.28284271247461906</v>
      </c>
      <c r="O4420" s="10">
        <v>2.8284271247461903</v>
      </c>
      <c r="Q4420" s="10">
        <v>2</v>
      </c>
      <c r="R4420" s="10">
        <v>4</v>
      </c>
      <c r="S4420" s="10">
        <v>90</v>
      </c>
      <c r="T4420" s="10">
        <v>0</v>
      </c>
      <c r="W4420" s="10">
        <v>0</v>
      </c>
      <c r="Y4420" s="10">
        <v>0</v>
      </c>
      <c r="AB4420" s="10">
        <v>0</v>
      </c>
      <c r="AE4420" s="10">
        <v>0</v>
      </c>
      <c r="AH4420" s="10">
        <v>1</v>
      </c>
      <c r="AQ4420" s="10">
        <v>0</v>
      </c>
      <c r="AR4420" s="10">
        <v>0</v>
      </c>
      <c r="AS4420" s="10">
        <v>0</v>
      </c>
      <c r="AT4420" s="10">
        <v>0</v>
      </c>
      <c r="AU4420" s="10">
        <v>0</v>
      </c>
      <c r="AV4420" s="10">
        <v>0.28284271247461906</v>
      </c>
      <c r="AW4420" s="10">
        <v>0.28284271247461906</v>
      </c>
      <c r="AX4420" s="10" t="s">
        <v>33</v>
      </c>
      <c r="AY4420" s="10">
        <v>0</v>
      </c>
      <c r="AZ4420" s="10" t="s">
        <v>33</v>
      </c>
      <c r="BA4420" s="10" t="s">
        <v>33</v>
      </c>
      <c r="BB4420" s="10">
        <v>4416</v>
      </c>
      <c r="BC4420" s="10">
        <v>24</v>
      </c>
      <c r="BE4420" s="10" t="s">
        <v>1100</v>
      </c>
      <c r="BF4420" s="10" t="s">
        <v>4755</v>
      </c>
      <c r="BG4420" s="10">
        <v>0</v>
      </c>
      <c r="BR4420" s="10" t="s">
        <v>33</v>
      </c>
      <c r="BS4420" s="11" t="s">
        <v>33</v>
      </c>
      <c r="BT4420" s="11" t="s">
        <v>33</v>
      </c>
      <c r="BU4420" s="10">
        <v>4420</v>
      </c>
    </row>
    <row r="4421" spans="1:73" s="10" customFormat="1" x14ac:dyDescent="0.45">
      <c r="A4421" s="10" t="s">
        <v>33</v>
      </c>
      <c r="B4421" s="10" t="s">
        <v>33</v>
      </c>
      <c r="C4421" s="10">
        <v>1137</v>
      </c>
      <c r="D4421" s="10" t="s">
        <v>33</v>
      </c>
      <c r="E4421" s="10">
        <v>4416</v>
      </c>
      <c r="F4421" s="10">
        <v>92</v>
      </c>
      <c r="G4421" s="10">
        <v>0</v>
      </c>
      <c r="H4421" s="10">
        <v>39</v>
      </c>
      <c r="I4421" s="10">
        <v>5.0154940798111942E-5</v>
      </c>
      <c r="J4421" s="10" t="s">
        <v>33</v>
      </c>
      <c r="K4421" s="10" t="s">
        <v>868</v>
      </c>
      <c r="L4421" s="10" t="s">
        <v>33</v>
      </c>
      <c r="M4421" s="10">
        <v>0.14142135623730953</v>
      </c>
      <c r="N4421" s="10">
        <v>0.14142135623730953</v>
      </c>
      <c r="O4421" s="10">
        <v>0.14142135623730953</v>
      </c>
      <c r="Q4421" s="10">
        <v>0.1</v>
      </c>
      <c r="R4421" s="10">
        <v>0.2</v>
      </c>
      <c r="T4421" s="10">
        <v>0</v>
      </c>
      <c r="W4421" s="10">
        <v>0</v>
      </c>
      <c r="Y4421" s="10">
        <v>0</v>
      </c>
      <c r="AB4421" s="10">
        <v>0</v>
      </c>
      <c r="AE4421" s="10">
        <v>0</v>
      </c>
      <c r="AH4421" s="10">
        <v>1</v>
      </c>
      <c r="AQ4421" s="10">
        <v>0</v>
      </c>
      <c r="AR4421" s="10">
        <v>0.46902930022965922</v>
      </c>
      <c r="AS4421" s="10">
        <v>0.46902930022965922</v>
      </c>
      <c r="AT4421" s="10">
        <v>0</v>
      </c>
      <c r="AU4421" s="10">
        <v>0</v>
      </c>
      <c r="AV4421" s="10">
        <v>9.4698691929207115</v>
      </c>
      <c r="AW4421" s="10">
        <v>9.4698691929207115</v>
      </c>
      <c r="AX4421" s="10" t="s">
        <v>33</v>
      </c>
      <c r="AY4421" s="10">
        <v>0</v>
      </c>
      <c r="AZ4421" s="10" t="s">
        <v>33</v>
      </c>
      <c r="BA4421" s="10" t="s">
        <v>33</v>
      </c>
      <c r="BB4421" s="10">
        <v>4416</v>
      </c>
      <c r="BC4421" s="10">
        <v>92</v>
      </c>
      <c r="BE4421" s="10" t="s">
        <v>1100</v>
      </c>
      <c r="BF4421" s="10" t="s">
        <v>4756</v>
      </c>
      <c r="BG4421" s="10">
        <v>1.6634076642656559E-4</v>
      </c>
      <c r="BR4421" s="10" t="s">
        <v>33</v>
      </c>
      <c r="BS4421" s="11" t="s">
        <v>33</v>
      </c>
      <c r="BT4421" s="11" t="s">
        <v>33</v>
      </c>
      <c r="BU4421" s="10">
        <v>4421</v>
      </c>
    </row>
    <row r="4422" spans="1:73" s="10" customFormat="1" x14ac:dyDescent="0.45">
      <c r="A4422" s="10" t="s">
        <v>33</v>
      </c>
      <c r="B4422" s="10" t="s">
        <v>33</v>
      </c>
      <c r="C4422" s="10">
        <v>1137</v>
      </c>
      <c r="D4422" s="10" t="s">
        <v>33</v>
      </c>
      <c r="E4422" s="10">
        <v>4416</v>
      </c>
      <c r="F4422" s="10">
        <v>104</v>
      </c>
      <c r="G4422" s="10">
        <v>0</v>
      </c>
      <c r="H4422" s="10">
        <v>46</v>
      </c>
      <c r="I4422" s="10">
        <v>1.1214985703205583E-5</v>
      </c>
      <c r="J4422" s="10" t="s">
        <v>33</v>
      </c>
      <c r="K4422" s="10" t="s">
        <v>1262</v>
      </c>
      <c r="L4422" s="10" t="s">
        <v>33</v>
      </c>
      <c r="M4422" s="10">
        <v>3.1622776601683791E-2</v>
      </c>
      <c r="N4422" s="10">
        <v>3.1622776601683791E-2</v>
      </c>
      <c r="O4422" s="10">
        <v>3.1622776601683791E-2</v>
      </c>
      <c r="Q4422" s="10">
        <v>0.02</v>
      </c>
      <c r="R4422" s="10">
        <v>0.05</v>
      </c>
      <c r="T4422" s="10">
        <v>0</v>
      </c>
      <c r="W4422" s="10">
        <v>0</v>
      </c>
      <c r="Y4422" s="10">
        <v>0</v>
      </c>
      <c r="AB4422" s="10">
        <v>0</v>
      </c>
      <c r="AE4422" s="10">
        <v>0</v>
      </c>
      <c r="AH4422" s="10">
        <v>1</v>
      </c>
      <c r="AQ4422" s="10">
        <v>0</v>
      </c>
      <c r="AR4422" s="10">
        <v>5.3198622810369522E-2</v>
      </c>
      <c r="AS4422" s="10">
        <v>5.3198622810369522E-2</v>
      </c>
      <c r="AT4422" s="10">
        <v>0</v>
      </c>
      <c r="AU4422" s="10">
        <v>0</v>
      </c>
      <c r="AV4422" s="10">
        <v>0.67122283617295275</v>
      </c>
      <c r="AW4422" s="10">
        <v>0.67122283617295275</v>
      </c>
      <c r="AX4422" s="10" t="s">
        <v>33</v>
      </c>
      <c r="AY4422" s="10">
        <v>0</v>
      </c>
      <c r="AZ4422" s="10" t="s">
        <v>33</v>
      </c>
      <c r="BA4422" s="10" t="s">
        <v>33</v>
      </c>
      <c r="BB4422" s="10">
        <v>4416</v>
      </c>
      <c r="BC4422" s="10">
        <v>104</v>
      </c>
      <c r="BE4422" s="10" t="s">
        <v>1100</v>
      </c>
      <c r="BF4422" s="10" t="s">
        <v>4757</v>
      </c>
      <c r="BG4422" s="10">
        <v>1.8866837715216719E-5</v>
      </c>
      <c r="BR4422" s="10" t="s">
        <v>33</v>
      </c>
      <c r="BS4422" s="11" t="s">
        <v>33</v>
      </c>
      <c r="BT4422" s="11" t="s">
        <v>33</v>
      </c>
      <c r="BU4422" s="10">
        <v>4422</v>
      </c>
    </row>
    <row r="4423" spans="1:73" s="10" customFormat="1" x14ac:dyDescent="0.45">
      <c r="A4423" s="10">
        <v>1104</v>
      </c>
      <c r="B4423" s="10">
        <v>4313</v>
      </c>
      <c r="C4423" s="10">
        <v>1137</v>
      </c>
      <c r="D4423" s="10">
        <v>4430</v>
      </c>
      <c r="E4423" s="10" t="s">
        <v>33</v>
      </c>
      <c r="F4423" s="10">
        <v>4313</v>
      </c>
      <c r="G4423" s="10" t="e">
        <v>#VALUE!</v>
      </c>
      <c r="H4423" s="10" t="s">
        <v>33</v>
      </c>
      <c r="I4423" s="10">
        <v>7.2392421427449164E-7</v>
      </c>
      <c r="J4423" s="10" t="s">
        <v>1162</v>
      </c>
      <c r="L4423" s="10">
        <v>1</v>
      </c>
      <c r="M4423" s="10" t="s">
        <v>33</v>
      </c>
      <c r="N4423" s="10">
        <v>1</v>
      </c>
      <c r="O4423" s="10">
        <v>1</v>
      </c>
      <c r="Q4423" s="10">
        <v>1</v>
      </c>
      <c r="T4423" s="10">
        <v>1.7320508075688772</v>
      </c>
      <c r="U4423" s="10">
        <v>1</v>
      </c>
      <c r="V4423" s="10">
        <v>3</v>
      </c>
      <c r="W4423" s="10">
        <v>1.4665394641809</v>
      </c>
      <c r="X4423" s="10" t="s">
        <v>1008</v>
      </c>
      <c r="Y4423" s="10">
        <v>0.14142135623730953</v>
      </c>
      <c r="Z4423" s="10">
        <v>0.1</v>
      </c>
      <c r="AA4423" s="10">
        <v>0.2</v>
      </c>
      <c r="AB4423" s="10">
        <v>16.967734321352399</v>
      </c>
      <c r="AE4423" s="10">
        <v>0</v>
      </c>
      <c r="AH4423" s="10">
        <v>1</v>
      </c>
      <c r="AQ4423" s="10">
        <v>81.41567251807362</v>
      </c>
      <c r="AR4423" s="10">
        <v>599.3052955101939</v>
      </c>
      <c r="AS4423" s="10">
        <v>717.35802066140059</v>
      </c>
      <c r="AT4423" s="10">
        <v>1913.26830417473</v>
      </c>
      <c r="AU4423" s="10">
        <v>2125.0224095375138</v>
      </c>
      <c r="AV4423" s="10">
        <v>17897.158038010744</v>
      </c>
      <c r="AW4423" s="10">
        <v>21935.448751722986</v>
      </c>
      <c r="AX4423" s="10">
        <v>7.2392421427449164E-7</v>
      </c>
      <c r="AY4423" s="10">
        <v>0</v>
      </c>
      <c r="AZ4423" s="10" t="s">
        <v>33</v>
      </c>
      <c r="BA4423" s="10">
        <v>4430</v>
      </c>
      <c r="BB4423" s="10" t="s">
        <v>33</v>
      </c>
      <c r="BC4423" s="10">
        <v>4313</v>
      </c>
      <c r="BE4423" s="10" t="s">
        <v>33</v>
      </c>
      <c r="BF4423" s="10" t="s">
        <v>33</v>
      </c>
      <c r="BG4423" s="10" t="s">
        <v>33</v>
      </c>
      <c r="BR4423" s="10" t="s">
        <v>1162</v>
      </c>
      <c r="BS4423" s="11">
        <v>717.35802066140059</v>
      </c>
      <c r="BT4423" s="11">
        <v>21935.448751722986</v>
      </c>
      <c r="BU4423" s="10">
        <v>4423</v>
      </c>
    </row>
    <row r="4424" spans="1:73" s="10" customFormat="1" x14ac:dyDescent="0.45">
      <c r="A4424" s="10" t="s">
        <v>33</v>
      </c>
      <c r="B4424" s="10" t="s">
        <v>33</v>
      </c>
      <c r="C4424" s="10">
        <v>1137</v>
      </c>
      <c r="D4424" s="10" t="s">
        <v>33</v>
      </c>
      <c r="E4424" s="10">
        <v>4423</v>
      </c>
      <c r="F4424" s="10">
        <v>4666</v>
      </c>
      <c r="G4424" s="10" t="e">
        <v>#VALUE!</v>
      </c>
      <c r="H4424" s="10">
        <v>1138</v>
      </c>
      <c r="I4424" s="10">
        <v>5.7459703170844195E-7</v>
      </c>
      <c r="J4424" s="10" t="s">
        <v>33</v>
      </c>
      <c r="K4424" s="10" t="s">
        <v>1264</v>
      </c>
      <c r="L4424" s="10" t="s">
        <v>33</v>
      </c>
      <c r="M4424" s="10">
        <v>0.79372539331937719</v>
      </c>
      <c r="N4424" s="10">
        <v>0.79372539331937719</v>
      </c>
      <c r="O4424" s="10">
        <v>0.79372539331937719</v>
      </c>
      <c r="Q4424" s="10">
        <v>0.7</v>
      </c>
      <c r="R4424" s="10">
        <v>0.9</v>
      </c>
      <c r="T4424" s="10">
        <v>0</v>
      </c>
      <c r="W4424" s="10">
        <v>0</v>
      </c>
      <c r="Y4424" s="10">
        <v>0</v>
      </c>
      <c r="AB4424" s="10">
        <v>0</v>
      </c>
      <c r="AE4424" s="10">
        <v>0</v>
      </c>
      <c r="AH4424" s="10">
        <v>1</v>
      </c>
      <c r="AQ4424" s="10">
        <v>77.32174441039983</v>
      </c>
      <c r="AR4424" s="10">
        <v>573.94491413284788</v>
      </c>
      <c r="AS4424" s="10">
        <v>686.06144352792762</v>
      </c>
      <c r="AT4424" s="10">
        <v>1817.0609936443959</v>
      </c>
      <c r="AU4424" s="10">
        <v>2044.4664841086294</v>
      </c>
      <c r="AV4424" s="10">
        <v>15057.971577074297</v>
      </c>
      <c r="AW4424" s="10">
        <v>18919.499054827324</v>
      </c>
      <c r="AX4424" s="10" t="s">
        <v>33</v>
      </c>
      <c r="AY4424" s="10">
        <v>0</v>
      </c>
      <c r="AZ4424" s="10" t="s">
        <v>33</v>
      </c>
      <c r="BA4424" s="10" t="s">
        <v>33</v>
      </c>
      <c r="BB4424" s="10">
        <v>4423</v>
      </c>
      <c r="BC4424" s="10">
        <v>4666</v>
      </c>
      <c r="BE4424" s="10" t="s">
        <v>1162</v>
      </c>
      <c r="BF4424" s="10" t="s">
        <v>1263</v>
      </c>
      <c r="BG4424" s="10">
        <v>4.9665649144997853E-4</v>
      </c>
      <c r="BR4424" s="10" t="s">
        <v>33</v>
      </c>
      <c r="BS4424" s="11" t="s">
        <v>33</v>
      </c>
      <c r="BT4424" s="11" t="s">
        <v>33</v>
      </c>
      <c r="BU4424" s="10">
        <v>4424</v>
      </c>
    </row>
    <row r="4425" spans="1:73" s="10" customFormat="1" x14ac:dyDescent="0.45">
      <c r="A4425" s="10" t="s">
        <v>33</v>
      </c>
      <c r="B4425" s="10" t="s">
        <v>33</v>
      </c>
      <c r="C4425" s="10">
        <v>1138</v>
      </c>
      <c r="D4425" s="10" t="s">
        <v>33</v>
      </c>
      <c r="E4425" s="10">
        <v>4423</v>
      </c>
      <c r="F4425" s="10">
        <v>4672</v>
      </c>
      <c r="G4425" s="10" t="e">
        <v>#VALUE!</v>
      </c>
      <c r="H4425" s="10">
        <v>1139</v>
      </c>
      <c r="I4425" s="10">
        <v>3.2374875073517737E-7</v>
      </c>
      <c r="J4425" s="10" t="s">
        <v>33</v>
      </c>
      <c r="K4425" s="10" t="s">
        <v>1266</v>
      </c>
      <c r="L4425" s="10" t="s">
        <v>33</v>
      </c>
      <c r="M4425" s="10">
        <v>0.44721359549995793</v>
      </c>
      <c r="N4425" s="10">
        <v>0.44721359549995793</v>
      </c>
      <c r="O4425" s="10">
        <v>0.44721359549995793</v>
      </c>
      <c r="Q4425" s="10">
        <v>0.4</v>
      </c>
      <c r="R4425" s="10">
        <v>0.5</v>
      </c>
      <c r="T4425" s="10">
        <v>0</v>
      </c>
      <c r="W4425" s="10">
        <v>0</v>
      </c>
      <c r="Y4425" s="10">
        <v>0</v>
      </c>
      <c r="AB4425" s="10">
        <v>0</v>
      </c>
      <c r="AE4425" s="10">
        <v>0</v>
      </c>
      <c r="AH4425" s="10">
        <v>1</v>
      </c>
      <c r="AQ4425" s="10">
        <v>2.3618773001049047</v>
      </c>
      <c r="AR4425" s="10">
        <v>23.671390138020048</v>
      </c>
      <c r="AS4425" s="10">
        <v>27.09611222317216</v>
      </c>
      <c r="AT4425" s="10">
        <v>55.504116552465263</v>
      </c>
      <c r="AU4425" s="10">
        <v>63.588191107531841</v>
      </c>
      <c r="AV4425" s="10">
        <v>2836.7134276598035</v>
      </c>
      <c r="AW4425" s="10">
        <v>2955.8057353198005</v>
      </c>
      <c r="AX4425" s="10" t="s">
        <v>33</v>
      </c>
      <c r="AY4425" s="10">
        <v>0</v>
      </c>
      <c r="AZ4425" s="10" t="s">
        <v>33</v>
      </c>
      <c r="BA4425" s="10" t="s">
        <v>33</v>
      </c>
      <c r="BB4425" s="10">
        <v>4423</v>
      </c>
      <c r="BC4425" s="10">
        <v>4672</v>
      </c>
      <c r="BE4425" s="10" t="s">
        <v>1162</v>
      </c>
      <c r="BF4425" s="10" t="s">
        <v>1265</v>
      </c>
      <c r="BG4425" s="10">
        <v>1.9615531751053354E-5</v>
      </c>
      <c r="BR4425" s="10" t="s">
        <v>33</v>
      </c>
      <c r="BS4425" s="11" t="s">
        <v>33</v>
      </c>
      <c r="BT4425" s="11" t="s">
        <v>33</v>
      </c>
      <c r="BU4425" s="10">
        <v>4425</v>
      </c>
    </row>
    <row r="4426" spans="1:73" s="10" customFormat="1" x14ac:dyDescent="0.45">
      <c r="A4426" s="10" t="s">
        <v>33</v>
      </c>
      <c r="B4426" s="10" t="s">
        <v>33</v>
      </c>
      <c r="C4426" s="10">
        <v>1139</v>
      </c>
      <c r="D4426" s="10" t="s">
        <v>33</v>
      </c>
      <c r="E4426" s="10">
        <v>4423</v>
      </c>
      <c r="F4426" s="10">
        <v>45</v>
      </c>
      <c r="G4426" s="10">
        <v>0</v>
      </c>
      <c r="H4426" s="10">
        <v>22</v>
      </c>
      <c r="I4426" s="10">
        <v>1.0237834419572727E-8</v>
      </c>
      <c r="J4426" s="10" t="s">
        <v>33</v>
      </c>
      <c r="K4426" s="10" t="s">
        <v>1012</v>
      </c>
      <c r="L4426" s="10" t="s">
        <v>33</v>
      </c>
      <c r="M4426" s="10">
        <v>1.4142135623730951E-2</v>
      </c>
      <c r="N4426" s="10">
        <v>1.4142135623730951E-2</v>
      </c>
      <c r="O4426" s="10">
        <v>1.4142135623730951E-2</v>
      </c>
      <c r="Q4426" s="10">
        <v>0.01</v>
      </c>
      <c r="R4426" s="10">
        <v>0.02</v>
      </c>
      <c r="T4426" s="10">
        <v>0</v>
      </c>
      <c r="W4426" s="10">
        <v>0</v>
      </c>
      <c r="Y4426" s="10">
        <v>0</v>
      </c>
      <c r="AB4426" s="10">
        <v>0</v>
      </c>
      <c r="AE4426" s="10">
        <v>0</v>
      </c>
      <c r="AH4426" s="10">
        <v>1</v>
      </c>
      <c r="AQ4426" s="10">
        <v>0</v>
      </c>
      <c r="AR4426" s="10">
        <v>5.1204904908604944E-2</v>
      </c>
      <c r="AS4426" s="10">
        <v>5.1204904908604944E-2</v>
      </c>
      <c r="AT4426" s="10">
        <v>0</v>
      </c>
      <c r="AU4426" s="10">
        <v>0</v>
      </c>
      <c r="AV4426" s="10">
        <v>0.68539806488173449</v>
      </c>
      <c r="AW4426" s="10">
        <v>0.68539806488173449</v>
      </c>
      <c r="AX4426" s="10" t="s">
        <v>33</v>
      </c>
      <c r="AY4426" s="10">
        <v>0</v>
      </c>
      <c r="AZ4426" s="10" t="s">
        <v>33</v>
      </c>
      <c r="BA4426" s="10" t="s">
        <v>33</v>
      </c>
      <c r="BB4426" s="10">
        <v>4423</v>
      </c>
      <c r="BC4426" s="10">
        <v>45</v>
      </c>
      <c r="BE4426" s="10" t="s">
        <v>1162</v>
      </c>
      <c r="BF4426" s="10" t="s">
        <v>4758</v>
      </c>
      <c r="BG4426" s="10">
        <v>3.7068470552961897E-8</v>
      </c>
      <c r="BR4426" s="10" t="s">
        <v>33</v>
      </c>
      <c r="BS4426" s="11" t="s">
        <v>33</v>
      </c>
      <c r="BT4426" s="11" t="s">
        <v>33</v>
      </c>
      <c r="BU4426" s="10">
        <v>4426</v>
      </c>
    </row>
    <row r="4427" spans="1:73" s="10" customFormat="1" x14ac:dyDescent="0.45">
      <c r="A4427" s="10" t="s">
        <v>33</v>
      </c>
      <c r="B4427" s="10" t="s">
        <v>33</v>
      </c>
      <c r="C4427" s="10">
        <v>1139</v>
      </c>
      <c r="D4427" s="10" t="s">
        <v>33</v>
      </c>
      <c r="E4427" s="10">
        <v>4423</v>
      </c>
      <c r="F4427" s="10">
        <v>311</v>
      </c>
      <c r="G4427" s="10">
        <v>0</v>
      </c>
      <c r="H4427" s="10">
        <v>114</v>
      </c>
      <c r="I4427" s="10">
        <v>3.5464898748354781E-8</v>
      </c>
      <c r="J4427" s="10" t="s">
        <v>33</v>
      </c>
      <c r="K4427" s="10" t="s">
        <v>1172</v>
      </c>
      <c r="L4427" s="10" t="s">
        <v>33</v>
      </c>
      <c r="M4427" s="10">
        <v>4.8989794855663564E-2</v>
      </c>
      <c r="N4427" s="10">
        <v>4.8989794855663564E-2</v>
      </c>
      <c r="O4427" s="10">
        <v>0.2449489742783178</v>
      </c>
      <c r="Q4427" s="10">
        <v>0.2</v>
      </c>
      <c r="R4427" s="10">
        <v>0.3</v>
      </c>
      <c r="S4427" s="10">
        <v>80</v>
      </c>
      <c r="T4427" s="10">
        <v>0</v>
      </c>
      <c r="W4427" s="10">
        <v>0</v>
      </c>
      <c r="Y4427" s="10">
        <v>0</v>
      </c>
      <c r="AB4427" s="10">
        <v>0</v>
      </c>
      <c r="AE4427" s="10">
        <v>0</v>
      </c>
      <c r="AH4427" s="10">
        <v>1</v>
      </c>
      <c r="AQ4427" s="10">
        <v>0</v>
      </c>
      <c r="AR4427" s="10">
        <v>0.14745572285395434</v>
      </c>
      <c r="AS4427" s="10">
        <v>0.14745572285395434</v>
      </c>
      <c r="AT4427" s="10">
        <v>0</v>
      </c>
      <c r="AU4427" s="10">
        <v>0</v>
      </c>
      <c r="AV4427" s="10">
        <v>1.2425062595384357</v>
      </c>
      <c r="AW4427" s="10">
        <v>1.2425062595384357</v>
      </c>
      <c r="AX4427" s="10" t="s">
        <v>33</v>
      </c>
      <c r="AY4427" s="10">
        <v>0</v>
      </c>
      <c r="AZ4427" s="10" t="s">
        <v>33</v>
      </c>
      <c r="BA4427" s="10" t="s">
        <v>33</v>
      </c>
      <c r="BB4427" s="10">
        <v>4423</v>
      </c>
      <c r="BC4427" s="10">
        <v>311</v>
      </c>
      <c r="BE4427" s="10" t="s">
        <v>1162</v>
      </c>
      <c r="BF4427" s="10" t="s">
        <v>4759</v>
      </c>
      <c r="BG4427" s="10">
        <v>1.0674676830732609E-7</v>
      </c>
      <c r="BR4427" s="10" t="s">
        <v>33</v>
      </c>
      <c r="BS4427" s="11" t="s">
        <v>33</v>
      </c>
      <c r="BT4427" s="11" t="s">
        <v>33</v>
      </c>
      <c r="BU4427" s="10">
        <v>4427</v>
      </c>
    </row>
    <row r="4428" spans="1:73" s="10" customFormat="1" x14ac:dyDescent="0.45">
      <c r="A4428" s="10" t="s">
        <v>33</v>
      </c>
      <c r="B4428" s="10" t="s">
        <v>33</v>
      </c>
      <c r="C4428" s="10">
        <v>1139</v>
      </c>
      <c r="D4428" s="10" t="s">
        <v>33</v>
      </c>
      <c r="E4428" s="10">
        <v>4423</v>
      </c>
      <c r="F4428" s="10">
        <v>24</v>
      </c>
      <c r="G4428" s="10">
        <v>0</v>
      </c>
      <c r="H4428" s="10">
        <v>11</v>
      </c>
      <c r="I4428" s="10">
        <v>1.7732449374177388E-7</v>
      </c>
      <c r="J4428" s="10" t="s">
        <v>33</v>
      </c>
      <c r="K4428" s="10" t="s">
        <v>1011</v>
      </c>
      <c r="L4428" s="10" t="s">
        <v>33</v>
      </c>
      <c r="M4428" s="10">
        <v>0.2449489742783178</v>
      </c>
      <c r="N4428" s="10">
        <v>0.2449489742783178</v>
      </c>
      <c r="O4428" s="10">
        <v>2.4494897427831779</v>
      </c>
      <c r="Q4428" s="10">
        <v>2</v>
      </c>
      <c r="R4428" s="10">
        <v>3</v>
      </c>
      <c r="S4428" s="10">
        <v>90</v>
      </c>
      <c r="T4428" s="10">
        <v>0</v>
      </c>
      <c r="W4428" s="10">
        <v>0</v>
      </c>
      <c r="Y4428" s="10">
        <v>0</v>
      </c>
      <c r="AB4428" s="10">
        <v>0</v>
      </c>
      <c r="AE4428" s="10">
        <v>0</v>
      </c>
      <c r="AH4428" s="10">
        <v>1</v>
      </c>
      <c r="AQ4428" s="10">
        <v>0</v>
      </c>
      <c r="AR4428" s="10">
        <v>0</v>
      </c>
      <c r="AS4428" s="10">
        <v>0</v>
      </c>
      <c r="AT4428" s="10">
        <v>0</v>
      </c>
      <c r="AU4428" s="10">
        <v>0</v>
      </c>
      <c r="AV4428" s="10">
        <v>0.2449489742783178</v>
      </c>
      <c r="AW4428" s="10">
        <v>0.2449489742783178</v>
      </c>
      <c r="AX4428" s="10" t="s">
        <v>33</v>
      </c>
      <c r="AY4428" s="10">
        <v>0</v>
      </c>
      <c r="AZ4428" s="10" t="s">
        <v>33</v>
      </c>
      <c r="BA4428" s="10" t="s">
        <v>33</v>
      </c>
      <c r="BB4428" s="10">
        <v>4423</v>
      </c>
      <c r="BC4428" s="10">
        <v>24</v>
      </c>
      <c r="BE4428" s="10" t="s">
        <v>1162</v>
      </c>
      <c r="BF4428" s="10" t="s">
        <v>4760</v>
      </c>
      <c r="BG4428" s="10">
        <v>0</v>
      </c>
      <c r="BR4428" s="10" t="s">
        <v>33</v>
      </c>
      <c r="BS4428" s="11" t="s">
        <v>33</v>
      </c>
      <c r="BT4428" s="11" t="s">
        <v>33</v>
      </c>
      <c r="BU4428" s="10">
        <v>4428</v>
      </c>
    </row>
    <row r="4429" spans="1:73" s="10" customFormat="1" x14ac:dyDescent="0.45">
      <c r="A4429" s="10" t="s">
        <v>33</v>
      </c>
      <c r="B4429" s="10" t="s">
        <v>33</v>
      </c>
      <c r="C4429" s="10">
        <v>1139</v>
      </c>
      <c r="D4429" s="10" t="s">
        <v>33</v>
      </c>
      <c r="E4429" s="10">
        <v>4423</v>
      </c>
      <c r="F4429" s="10">
        <v>104</v>
      </c>
      <c r="G4429" s="10">
        <v>0</v>
      </c>
      <c r="H4429" s="10">
        <v>46</v>
      </c>
      <c r="I4429" s="10">
        <v>1.0237834419572727E-8</v>
      </c>
      <c r="J4429" s="10" t="s">
        <v>33</v>
      </c>
      <c r="K4429" s="10" t="s">
        <v>1106</v>
      </c>
      <c r="L4429" s="10" t="s">
        <v>33</v>
      </c>
      <c r="M4429" s="10">
        <v>1.4142135623730951E-2</v>
      </c>
      <c r="N4429" s="10">
        <v>1.4142135623730951E-2</v>
      </c>
      <c r="O4429" s="10">
        <v>1.4142135623730951E-2</v>
      </c>
      <c r="Q4429" s="10">
        <v>0.01</v>
      </c>
      <c r="R4429" s="10">
        <v>0.02</v>
      </c>
      <c r="T4429" s="10">
        <v>0</v>
      </c>
      <c r="W4429" s="10">
        <v>0</v>
      </c>
      <c r="Y4429" s="10">
        <v>0</v>
      </c>
      <c r="AB4429" s="10">
        <v>0</v>
      </c>
      <c r="AE4429" s="10">
        <v>0</v>
      </c>
      <c r="AH4429" s="10">
        <v>1</v>
      </c>
      <c r="AQ4429" s="10">
        <v>0</v>
      </c>
      <c r="AR4429" s="10">
        <v>2.3791147382671431E-2</v>
      </c>
      <c r="AS4429" s="10">
        <v>2.3791147382671431E-2</v>
      </c>
      <c r="AT4429" s="10">
        <v>0</v>
      </c>
      <c r="AU4429" s="10">
        <v>0</v>
      </c>
      <c r="AV4429" s="10">
        <v>0.30017997794658546</v>
      </c>
      <c r="AW4429" s="10">
        <v>0.30017997794658546</v>
      </c>
      <c r="AX4429" s="10" t="s">
        <v>33</v>
      </c>
      <c r="AY4429" s="10">
        <v>0</v>
      </c>
      <c r="AZ4429" s="10" t="s">
        <v>33</v>
      </c>
      <c r="BA4429" s="10" t="s">
        <v>33</v>
      </c>
      <c r="BB4429" s="10">
        <v>4423</v>
      </c>
      <c r="BC4429" s="10">
        <v>104</v>
      </c>
      <c r="BE4429" s="10" t="s">
        <v>1162</v>
      </c>
      <c r="BF4429" s="10" t="s">
        <v>4761</v>
      </c>
      <c r="BG4429" s="10">
        <v>1.7222987675689045E-8</v>
      </c>
      <c r="BR4429" s="10" t="s">
        <v>33</v>
      </c>
      <c r="BS4429" s="11" t="s">
        <v>33</v>
      </c>
      <c r="BT4429" s="11" t="s">
        <v>33</v>
      </c>
      <c r="BU4429" s="10">
        <v>4429</v>
      </c>
    </row>
    <row r="4430" spans="1:73" s="10" customFormat="1" x14ac:dyDescent="0.45">
      <c r="A4430" s="10">
        <v>1105</v>
      </c>
      <c r="B4430" s="10">
        <v>4316</v>
      </c>
      <c r="C4430" s="10">
        <v>1139</v>
      </c>
      <c r="D4430" s="10">
        <v>4436</v>
      </c>
      <c r="E4430" s="10" t="s">
        <v>33</v>
      </c>
      <c r="F4430" s="10">
        <v>4316</v>
      </c>
      <c r="G4430" s="10">
        <v>0</v>
      </c>
      <c r="H4430" s="10" t="s">
        <v>33</v>
      </c>
      <c r="I4430" s="10">
        <v>2.9554082290295646E-6</v>
      </c>
      <c r="J4430" s="10" t="s">
        <v>1167</v>
      </c>
      <c r="L4430" s="10">
        <v>1</v>
      </c>
      <c r="M4430" s="10" t="s">
        <v>33</v>
      </c>
      <c r="N4430" s="10">
        <v>1</v>
      </c>
      <c r="O4430" s="10">
        <v>1</v>
      </c>
      <c r="Q4430" s="10">
        <v>1</v>
      </c>
      <c r="T4430" s="10">
        <v>2.8284271247461903</v>
      </c>
      <c r="U4430" s="10">
        <v>2</v>
      </c>
      <c r="V4430" s="10">
        <v>4</v>
      </c>
      <c r="W4430" s="10">
        <v>1.4665394641809</v>
      </c>
      <c r="X4430" s="10" t="s">
        <v>1008</v>
      </c>
      <c r="Y4430" s="10">
        <v>0.14142135623730953</v>
      </c>
      <c r="Z4430" s="10">
        <v>0.1</v>
      </c>
      <c r="AA4430" s="10">
        <v>0.2</v>
      </c>
      <c r="AB4430" s="10">
        <v>16.967734321352399</v>
      </c>
      <c r="AE4430" s="10">
        <v>0</v>
      </c>
      <c r="AH4430" s="10">
        <v>1</v>
      </c>
      <c r="AQ4430" s="10">
        <v>5.0013663288304659</v>
      </c>
      <c r="AR4430" s="10">
        <v>14.134773228448768</v>
      </c>
      <c r="AS4430" s="10">
        <v>21.386754405252944</v>
      </c>
      <c r="AT4430" s="10">
        <v>117.53210872751595</v>
      </c>
      <c r="AU4430" s="10">
        <v>61.883846424397845</v>
      </c>
      <c r="AV4430" s="10">
        <v>158.92243651681991</v>
      </c>
      <c r="AW4430" s="10">
        <v>338.33839166873372</v>
      </c>
      <c r="AX4430" s="10">
        <v>2.9554082290295646E-6</v>
      </c>
      <c r="AY4430" s="10">
        <v>0</v>
      </c>
      <c r="AZ4430" s="10" t="s">
        <v>33</v>
      </c>
      <c r="BA4430" s="10">
        <v>4436</v>
      </c>
      <c r="BB4430" s="10" t="s">
        <v>33</v>
      </c>
      <c r="BC4430" s="10">
        <v>4316</v>
      </c>
      <c r="BE4430" s="10" t="s">
        <v>33</v>
      </c>
      <c r="BF4430" s="10" t="s">
        <v>33</v>
      </c>
      <c r="BG4430" s="10" t="s">
        <v>33</v>
      </c>
      <c r="BR4430" s="10" t="s">
        <v>1167</v>
      </c>
      <c r="BS4430" s="11">
        <v>21.386754405252944</v>
      </c>
      <c r="BT4430" s="11">
        <v>338.33839166873372</v>
      </c>
      <c r="BU4430" s="10">
        <v>4430</v>
      </c>
    </row>
    <row r="4431" spans="1:73" s="10" customFormat="1" x14ac:dyDescent="0.45">
      <c r="A4431" s="10" t="s">
        <v>33</v>
      </c>
      <c r="B4431" s="10" t="s">
        <v>33</v>
      </c>
      <c r="C4431" s="10">
        <v>1139</v>
      </c>
      <c r="D4431" s="10" t="s">
        <v>33</v>
      </c>
      <c r="E4431" s="10">
        <v>4430</v>
      </c>
      <c r="F4431" s="10">
        <v>311</v>
      </c>
      <c r="G4431" s="10">
        <v>0</v>
      </c>
      <c r="H4431" s="10">
        <v>114</v>
      </c>
      <c r="I4431" s="10">
        <v>3.2374875073517737E-7</v>
      </c>
      <c r="J4431" s="10" t="s">
        <v>33</v>
      </c>
      <c r="K4431" s="10" t="s">
        <v>1172</v>
      </c>
      <c r="L4431" s="10" t="s">
        <v>33</v>
      </c>
      <c r="M4431" s="10">
        <v>0.10954451150103323</v>
      </c>
      <c r="N4431" s="10">
        <v>0.10954451150103323</v>
      </c>
      <c r="O4431" s="10">
        <v>0.54772255750516607</v>
      </c>
      <c r="Q4431" s="10">
        <v>0.5</v>
      </c>
      <c r="R4431" s="10">
        <v>0.6</v>
      </c>
      <c r="S4431" s="10">
        <v>80</v>
      </c>
      <c r="T4431" s="10">
        <v>0</v>
      </c>
      <c r="W4431" s="10">
        <v>0</v>
      </c>
      <c r="Y4431" s="10">
        <v>0</v>
      </c>
      <c r="AB4431" s="10">
        <v>0</v>
      </c>
      <c r="AE4431" s="10">
        <v>0</v>
      </c>
      <c r="AH4431" s="10">
        <v>1</v>
      </c>
      <c r="AQ4431" s="10">
        <v>0</v>
      </c>
      <c r="AR4431" s="10">
        <v>0.32972101997281122</v>
      </c>
      <c r="AS4431" s="10">
        <v>0.32972101997281122</v>
      </c>
      <c r="AT4431" s="10">
        <v>0</v>
      </c>
      <c r="AU4431" s="10">
        <v>0</v>
      </c>
      <c r="AV4431" s="10">
        <v>2.7783284587969388</v>
      </c>
      <c r="AW4431" s="10">
        <v>2.7783284587969388</v>
      </c>
      <c r="AX4431" s="10" t="s">
        <v>33</v>
      </c>
      <c r="AY4431" s="10">
        <v>0</v>
      </c>
      <c r="AZ4431" s="10" t="s">
        <v>33</v>
      </c>
      <c r="BA4431" s="10" t="s">
        <v>33</v>
      </c>
      <c r="BB4431" s="10">
        <v>4430</v>
      </c>
      <c r="BC4431" s="10">
        <v>311</v>
      </c>
      <c r="BE4431" s="10" t="s">
        <v>1167</v>
      </c>
      <c r="BF4431" s="10" t="s">
        <v>4762</v>
      </c>
      <c r="BG4431" s="10">
        <v>9.744602157116677E-7</v>
      </c>
      <c r="BR4431" s="10" t="s">
        <v>33</v>
      </c>
      <c r="BS4431" s="11" t="s">
        <v>33</v>
      </c>
      <c r="BT4431" s="11" t="s">
        <v>33</v>
      </c>
      <c r="BU4431" s="10">
        <v>4431</v>
      </c>
    </row>
    <row r="4432" spans="1:73" s="10" customFormat="1" x14ac:dyDescent="0.45">
      <c r="A4432" s="10" t="s">
        <v>33</v>
      </c>
      <c r="B4432" s="10" t="s">
        <v>33</v>
      </c>
      <c r="C4432" s="10">
        <v>1139</v>
      </c>
      <c r="D4432" s="10" t="s">
        <v>33</v>
      </c>
      <c r="E4432" s="10">
        <v>4430</v>
      </c>
      <c r="F4432" s="10">
        <v>531</v>
      </c>
      <c r="G4432" s="10">
        <v>0</v>
      </c>
      <c r="H4432" s="10">
        <v>170</v>
      </c>
      <c r="I4432" s="10">
        <v>1.3216987402744747E-6</v>
      </c>
      <c r="J4432" s="10" t="s">
        <v>33</v>
      </c>
      <c r="K4432" s="10" t="s">
        <v>1267</v>
      </c>
      <c r="L4432" s="10" t="s">
        <v>33</v>
      </c>
      <c r="M4432" s="10">
        <v>0.44721359549995793</v>
      </c>
      <c r="N4432" s="10">
        <v>0.44721359549995793</v>
      </c>
      <c r="O4432" s="10">
        <v>0.44721359549995793</v>
      </c>
      <c r="Q4432" s="10">
        <v>0.4</v>
      </c>
      <c r="R4432" s="10">
        <v>0.5</v>
      </c>
      <c r="T4432" s="10">
        <v>0</v>
      </c>
      <c r="W4432" s="10">
        <v>0</v>
      </c>
      <c r="Y4432" s="10">
        <v>0</v>
      </c>
      <c r="AB4432" s="10">
        <v>0</v>
      </c>
      <c r="AE4432" s="10">
        <v>0</v>
      </c>
      <c r="AH4432" s="10">
        <v>1</v>
      </c>
      <c r="AQ4432" s="10">
        <v>2.1729392040842757</v>
      </c>
      <c r="AR4432" s="10">
        <v>12.252008652235478</v>
      </c>
      <c r="AS4432" s="10">
        <v>15.402770498157677</v>
      </c>
      <c r="AT4432" s="10">
        <v>51.064071295980476</v>
      </c>
      <c r="AU4432" s="10">
        <v>44.916112103045442</v>
      </c>
      <c r="AV4432" s="10">
        <v>154.99034817962703</v>
      </c>
      <c r="AW4432" s="10">
        <v>250.97053157865295</v>
      </c>
      <c r="AX4432" s="10" t="s">
        <v>33</v>
      </c>
      <c r="AY4432" s="10">
        <v>0</v>
      </c>
      <c r="AZ4432" s="10" t="s">
        <v>33</v>
      </c>
      <c r="BA4432" s="10" t="s">
        <v>33</v>
      </c>
      <c r="BB4432" s="10">
        <v>4430</v>
      </c>
      <c r="BC4432" s="10">
        <v>531</v>
      </c>
      <c r="BE4432" s="10" t="s">
        <v>1167</v>
      </c>
      <c r="BF4432" s="10" t="s">
        <v>4763</v>
      </c>
      <c r="BG4432" s="10">
        <v>4.5521474680109008E-5</v>
      </c>
      <c r="BR4432" s="10" t="s">
        <v>33</v>
      </c>
      <c r="BS4432" s="11" t="s">
        <v>33</v>
      </c>
      <c r="BT4432" s="11" t="s">
        <v>33</v>
      </c>
      <c r="BU4432" s="10">
        <v>4432</v>
      </c>
    </row>
    <row r="4433" spans="1:73" s="10" customFormat="1" x14ac:dyDescent="0.45">
      <c r="A4433" s="10" t="s">
        <v>33</v>
      </c>
      <c r="B4433" s="10" t="s">
        <v>33</v>
      </c>
      <c r="C4433" s="10">
        <v>1139</v>
      </c>
      <c r="D4433" s="10" t="s">
        <v>33</v>
      </c>
      <c r="E4433" s="10">
        <v>4430</v>
      </c>
      <c r="F4433" s="10">
        <v>45</v>
      </c>
      <c r="G4433" s="10">
        <v>0</v>
      </c>
      <c r="H4433" s="10">
        <v>22</v>
      </c>
      <c r="I4433" s="10">
        <v>5.118917209786363E-8</v>
      </c>
      <c r="J4433" s="10" t="s">
        <v>33</v>
      </c>
      <c r="K4433" s="10" t="s">
        <v>1012</v>
      </c>
      <c r="L4433" s="10" t="s">
        <v>33</v>
      </c>
      <c r="M4433" s="10">
        <v>1.7320508075688773E-2</v>
      </c>
      <c r="N4433" s="10">
        <v>1.7320508075688773E-2</v>
      </c>
      <c r="O4433" s="10">
        <v>1.7320508075688773E-2</v>
      </c>
      <c r="Q4433" s="10">
        <v>0.01</v>
      </c>
      <c r="R4433" s="10">
        <v>0.03</v>
      </c>
      <c r="T4433" s="10">
        <v>0</v>
      </c>
      <c r="W4433" s="10">
        <v>0</v>
      </c>
      <c r="Y4433" s="10">
        <v>0</v>
      </c>
      <c r="AB4433" s="10">
        <v>0</v>
      </c>
      <c r="AE4433" s="10">
        <v>0</v>
      </c>
      <c r="AH4433" s="10">
        <v>1</v>
      </c>
      <c r="AQ4433" s="10">
        <v>0</v>
      </c>
      <c r="AR4433" s="10">
        <v>6.2712944676907911E-2</v>
      </c>
      <c r="AS4433" s="10">
        <v>6.2712944676907911E-2</v>
      </c>
      <c r="AT4433" s="10">
        <v>0</v>
      </c>
      <c r="AU4433" s="10">
        <v>0</v>
      </c>
      <c r="AV4433" s="10">
        <v>0.83943776482562393</v>
      </c>
      <c r="AW4433" s="10">
        <v>0.83943776482562393</v>
      </c>
      <c r="AX4433" s="10" t="s">
        <v>33</v>
      </c>
      <c r="AY4433" s="10">
        <v>0</v>
      </c>
      <c r="AZ4433" s="10" t="s">
        <v>33</v>
      </c>
      <c r="BA4433" s="10" t="s">
        <v>33</v>
      </c>
      <c r="BB4433" s="10">
        <v>4430</v>
      </c>
      <c r="BC4433" s="10">
        <v>45</v>
      </c>
      <c r="BE4433" s="10" t="s">
        <v>1167</v>
      </c>
      <c r="BF4433" s="10" t="s">
        <v>4764</v>
      </c>
      <c r="BG4433" s="10">
        <v>1.8534235276480947E-7</v>
      </c>
      <c r="BR4433" s="10" t="s">
        <v>33</v>
      </c>
      <c r="BS4433" s="11" t="s">
        <v>33</v>
      </c>
      <c r="BT4433" s="11" t="s">
        <v>33</v>
      </c>
      <c r="BU4433" s="10">
        <v>4433</v>
      </c>
    </row>
    <row r="4434" spans="1:73" s="10" customFormat="1" x14ac:dyDescent="0.45">
      <c r="A4434" s="10" t="s">
        <v>33</v>
      </c>
      <c r="B4434" s="10" t="s">
        <v>33</v>
      </c>
      <c r="C4434" s="10">
        <v>1139</v>
      </c>
      <c r="D4434" s="10" t="s">
        <v>33</v>
      </c>
      <c r="E4434" s="10">
        <v>4430</v>
      </c>
      <c r="F4434" s="10">
        <v>24</v>
      </c>
      <c r="G4434" s="10">
        <v>0</v>
      </c>
      <c r="H4434" s="10">
        <v>11</v>
      </c>
      <c r="I4434" s="10">
        <v>4.179578399842662E-8</v>
      </c>
      <c r="J4434" s="10" t="s">
        <v>33</v>
      </c>
      <c r="K4434" s="10" t="s">
        <v>1011</v>
      </c>
      <c r="L4434" s="10" t="s">
        <v>33</v>
      </c>
      <c r="M4434" s="10">
        <v>1.4142135623730954E-2</v>
      </c>
      <c r="N4434" s="10">
        <v>1.4142135623730954E-2</v>
      </c>
      <c r="O4434" s="10">
        <v>0.14142135623730953</v>
      </c>
      <c r="Q4434" s="10">
        <v>0.1</v>
      </c>
      <c r="R4434" s="10">
        <v>0.2</v>
      </c>
      <c r="S4434" s="10">
        <v>90</v>
      </c>
      <c r="T4434" s="10">
        <v>0</v>
      </c>
      <c r="W4434" s="10">
        <v>0</v>
      </c>
      <c r="Y4434" s="10">
        <v>0</v>
      </c>
      <c r="AB4434" s="10">
        <v>0</v>
      </c>
      <c r="AE4434" s="10">
        <v>0</v>
      </c>
      <c r="AH4434" s="10">
        <v>1</v>
      </c>
      <c r="AQ4434" s="10">
        <v>0</v>
      </c>
      <c r="AR4434" s="10">
        <v>0</v>
      </c>
      <c r="AS4434" s="10">
        <v>0</v>
      </c>
      <c r="AT4434" s="10">
        <v>0</v>
      </c>
      <c r="AU4434" s="10">
        <v>0</v>
      </c>
      <c r="AV4434" s="10">
        <v>1.4142135623730954E-2</v>
      </c>
      <c r="AW4434" s="10">
        <v>1.4142135623730954E-2</v>
      </c>
      <c r="AX4434" s="10" t="s">
        <v>33</v>
      </c>
      <c r="AY4434" s="10">
        <v>0</v>
      </c>
      <c r="AZ4434" s="10" t="s">
        <v>33</v>
      </c>
      <c r="BA4434" s="10" t="s">
        <v>33</v>
      </c>
      <c r="BB4434" s="10">
        <v>4430</v>
      </c>
      <c r="BC4434" s="10">
        <v>24</v>
      </c>
      <c r="BE4434" s="10" t="s">
        <v>1167</v>
      </c>
      <c r="BF4434" s="10" t="s">
        <v>4765</v>
      </c>
      <c r="BG4434" s="10">
        <v>0</v>
      </c>
      <c r="BR4434" s="10" t="s">
        <v>33</v>
      </c>
      <c r="BS4434" s="11" t="s">
        <v>33</v>
      </c>
      <c r="BT4434" s="11" t="s">
        <v>33</v>
      </c>
      <c r="BU4434" s="10">
        <v>4434</v>
      </c>
    </row>
    <row r="4435" spans="1:73" s="10" customFormat="1" x14ac:dyDescent="0.45">
      <c r="A4435" s="10" t="s">
        <v>33</v>
      </c>
      <c r="B4435" s="10" t="s">
        <v>33</v>
      </c>
      <c r="C4435" s="10">
        <v>1139</v>
      </c>
      <c r="D4435" s="10" t="s">
        <v>33</v>
      </c>
      <c r="E4435" s="10">
        <v>4430</v>
      </c>
      <c r="F4435" s="10">
        <v>104</v>
      </c>
      <c r="G4435" s="10">
        <v>0</v>
      </c>
      <c r="H4435" s="10">
        <v>46</v>
      </c>
      <c r="I4435" s="10">
        <v>4.1795783998426606E-8</v>
      </c>
      <c r="J4435" s="10" t="s">
        <v>33</v>
      </c>
      <c r="K4435" s="10" t="s">
        <v>1106</v>
      </c>
      <c r="L4435" s="10" t="s">
        <v>33</v>
      </c>
      <c r="M4435" s="10">
        <v>1.4142135623730951E-2</v>
      </c>
      <c r="N4435" s="10">
        <v>1.4142135623730951E-2</v>
      </c>
      <c r="O4435" s="10">
        <v>1.4142135623730951E-2</v>
      </c>
      <c r="Q4435" s="10">
        <v>0.01</v>
      </c>
      <c r="R4435" s="10">
        <v>0.02</v>
      </c>
      <c r="T4435" s="10">
        <v>0</v>
      </c>
      <c r="W4435" s="10">
        <v>0</v>
      </c>
      <c r="Y4435" s="10">
        <v>0</v>
      </c>
      <c r="AB4435" s="10">
        <v>0</v>
      </c>
      <c r="AE4435" s="10">
        <v>0</v>
      </c>
      <c r="AH4435" s="10">
        <v>1</v>
      </c>
      <c r="AQ4435" s="10">
        <v>0</v>
      </c>
      <c r="AR4435" s="10">
        <v>2.3791147382671431E-2</v>
      </c>
      <c r="AS4435" s="10">
        <v>2.3791147382671431E-2</v>
      </c>
      <c r="AT4435" s="10">
        <v>0</v>
      </c>
      <c r="AU4435" s="10">
        <v>0</v>
      </c>
      <c r="AV4435" s="10">
        <v>0.30017997794658546</v>
      </c>
      <c r="AW4435" s="10">
        <v>0.30017997794658546</v>
      </c>
      <c r="AX4435" s="10" t="s">
        <v>33</v>
      </c>
      <c r="AY4435" s="10">
        <v>0</v>
      </c>
      <c r="AZ4435" s="10" t="s">
        <v>33</v>
      </c>
      <c r="BA4435" s="10" t="s">
        <v>33</v>
      </c>
      <c r="BB4435" s="10">
        <v>4430</v>
      </c>
      <c r="BC4435" s="10">
        <v>104</v>
      </c>
      <c r="BE4435" s="10" t="s">
        <v>1167</v>
      </c>
      <c r="BF4435" s="10" t="s">
        <v>4766</v>
      </c>
      <c r="BG4435" s="10">
        <v>7.0312552752802337E-8</v>
      </c>
      <c r="BR4435" s="10" t="s">
        <v>33</v>
      </c>
      <c r="BS4435" s="11" t="s">
        <v>33</v>
      </c>
      <c r="BT4435" s="11" t="s">
        <v>33</v>
      </c>
      <c r="BU4435" s="10">
        <v>4435</v>
      </c>
    </row>
    <row r="4436" spans="1:73" s="10" customFormat="1" x14ac:dyDescent="0.45">
      <c r="A4436" s="10">
        <v>1106</v>
      </c>
      <c r="B4436" s="10">
        <v>4327</v>
      </c>
      <c r="C4436" s="10">
        <v>1139</v>
      </c>
      <c r="D4436" s="10">
        <v>4442</v>
      </c>
      <c r="E4436" s="10" t="s">
        <v>33</v>
      </c>
      <c r="F4436" s="10">
        <v>4327</v>
      </c>
      <c r="G4436" s="10" t="e">
        <v>#VALUE!</v>
      </c>
      <c r="H4436" s="10" t="s">
        <v>33</v>
      </c>
      <c r="I4436" s="10">
        <v>3.7046112740336048E-10</v>
      </c>
      <c r="J4436" s="10" t="s">
        <v>1176</v>
      </c>
      <c r="L4436" s="10">
        <v>1</v>
      </c>
      <c r="M4436" s="10" t="s">
        <v>33</v>
      </c>
      <c r="N4436" s="10">
        <v>1</v>
      </c>
      <c r="O4436" s="10">
        <v>1</v>
      </c>
      <c r="Q4436" s="10">
        <v>1</v>
      </c>
      <c r="T4436" s="10">
        <v>1.7320508075688772</v>
      </c>
      <c r="U4436" s="10">
        <v>1</v>
      </c>
      <c r="V4436" s="10">
        <v>3</v>
      </c>
      <c r="W4436" s="10">
        <v>2.9330789283618</v>
      </c>
      <c r="X4436" s="10" t="s">
        <v>1008</v>
      </c>
      <c r="Y4436" s="10">
        <v>0.28284271247461906</v>
      </c>
      <c r="Z4436" s="10">
        <v>0.2</v>
      </c>
      <c r="AA4436" s="10">
        <v>0.4</v>
      </c>
      <c r="AB4436" s="10">
        <v>33.935468642704798</v>
      </c>
      <c r="AC4436" s="10">
        <v>7.4999999999999997E-2</v>
      </c>
      <c r="AE4436" s="10">
        <v>0</v>
      </c>
      <c r="AH4436" s="10">
        <v>1</v>
      </c>
      <c r="AQ4436" s="10">
        <v>17.02670969415157</v>
      </c>
      <c r="AR4436" s="10">
        <v>33.50849314626285</v>
      </c>
      <c r="AS4436" s="10">
        <v>58.197222202782626</v>
      </c>
      <c r="AT4436" s="10">
        <v>400.1276778125619</v>
      </c>
      <c r="AU4436" s="10">
        <v>37.316836814038034</v>
      </c>
      <c r="AV4436" s="10">
        <v>551.39323060122501</v>
      </c>
      <c r="AW4436" s="10">
        <v>988.83774522782494</v>
      </c>
      <c r="AX4436" s="10">
        <v>3.7046112740336048E-10</v>
      </c>
      <c r="AY4436" s="10">
        <v>0</v>
      </c>
      <c r="AZ4436" s="10" t="s">
        <v>33</v>
      </c>
      <c r="BA4436" s="10">
        <v>4442</v>
      </c>
      <c r="BB4436" s="10" t="s">
        <v>33</v>
      </c>
      <c r="BC4436" s="10">
        <v>4327</v>
      </c>
      <c r="BE4436" s="10" t="s">
        <v>33</v>
      </c>
      <c r="BF4436" s="10" t="s">
        <v>33</v>
      </c>
      <c r="BG4436" s="10" t="s">
        <v>33</v>
      </c>
      <c r="BR4436" s="10" t="s">
        <v>1176</v>
      </c>
      <c r="BS4436" s="11">
        <v>58.197222202782626</v>
      </c>
      <c r="BT4436" s="11">
        <v>988.83774522782494</v>
      </c>
      <c r="BU4436" s="10">
        <v>4436</v>
      </c>
    </row>
    <row r="4437" spans="1:73" s="10" customFormat="1" x14ac:dyDescent="0.45">
      <c r="A4437" s="10" t="s">
        <v>33</v>
      </c>
      <c r="B4437" s="10" t="s">
        <v>33</v>
      </c>
      <c r="C4437" s="10">
        <v>1139</v>
      </c>
      <c r="D4437" s="10" t="s">
        <v>33</v>
      </c>
      <c r="E4437" s="10">
        <v>4436</v>
      </c>
      <c r="F4437" s="10">
        <v>1552</v>
      </c>
      <c r="G4437" s="10">
        <v>0</v>
      </c>
      <c r="H4437" s="10">
        <v>415</v>
      </c>
      <c r="I4437" s="10">
        <v>9.0744073167442353E-11</v>
      </c>
      <c r="J4437" s="10" t="s">
        <v>33</v>
      </c>
      <c r="K4437" s="10" t="s">
        <v>1268</v>
      </c>
      <c r="L4437" s="10" t="s">
        <v>33</v>
      </c>
      <c r="M4437" s="10">
        <v>0.2449489742783178</v>
      </c>
      <c r="N4437" s="10">
        <v>0.2449489742783178</v>
      </c>
      <c r="O4437" s="10">
        <v>0.2449489742783178</v>
      </c>
      <c r="Q4437" s="10">
        <v>0.2</v>
      </c>
      <c r="R4437" s="10">
        <v>0.3</v>
      </c>
      <c r="T4437" s="10">
        <v>0</v>
      </c>
      <c r="W4437" s="10">
        <v>0</v>
      </c>
      <c r="Y4437" s="10">
        <v>0</v>
      </c>
      <c r="AB4437" s="10">
        <v>0</v>
      </c>
      <c r="AE4437" s="10">
        <v>0</v>
      </c>
      <c r="AH4437" s="10">
        <v>1</v>
      </c>
      <c r="AQ4437" s="10">
        <v>0</v>
      </c>
      <c r="AR4437" s="10">
        <v>2.376924236488998</v>
      </c>
      <c r="AS4437" s="10">
        <v>2.376924236488998</v>
      </c>
      <c r="AT4437" s="10">
        <v>0</v>
      </c>
      <c r="AU4437" s="10">
        <v>0</v>
      </c>
      <c r="AV4437" s="10">
        <v>25.111802218501833</v>
      </c>
      <c r="AW4437" s="10">
        <v>25.111802218501833</v>
      </c>
      <c r="AX4437" s="10" t="s">
        <v>33</v>
      </c>
      <c r="AY4437" s="10">
        <v>0</v>
      </c>
      <c r="AZ4437" s="10" t="s">
        <v>33</v>
      </c>
      <c r="BA4437" s="10" t="s">
        <v>33</v>
      </c>
      <c r="BB4437" s="10">
        <v>4436</v>
      </c>
      <c r="BC4437" s="10">
        <v>1552</v>
      </c>
      <c r="BE4437" s="10" t="s">
        <v>1176</v>
      </c>
      <c r="BF4437" s="10" t="s">
        <v>4767</v>
      </c>
      <c r="BG4437" s="10">
        <v>8.8055803240208599E-10</v>
      </c>
      <c r="BR4437" s="10" t="s">
        <v>33</v>
      </c>
      <c r="BS4437" s="11" t="s">
        <v>33</v>
      </c>
      <c r="BT4437" s="11" t="s">
        <v>33</v>
      </c>
      <c r="BU4437" s="10">
        <v>4437</v>
      </c>
    </row>
    <row r="4438" spans="1:73" s="10" customFormat="1" x14ac:dyDescent="0.45">
      <c r="A4438" s="10" t="s">
        <v>33</v>
      </c>
      <c r="B4438" s="10" t="s">
        <v>33</v>
      </c>
      <c r="C4438" s="10">
        <v>1139</v>
      </c>
      <c r="D4438" s="10" t="s">
        <v>33</v>
      </c>
      <c r="E4438" s="10">
        <v>4436</v>
      </c>
      <c r="F4438" s="10">
        <v>30</v>
      </c>
      <c r="G4438" s="10">
        <v>0</v>
      </c>
      <c r="H4438" s="10">
        <v>15</v>
      </c>
      <c r="I4438" s="10">
        <v>2.7722772277227717E-10</v>
      </c>
      <c r="J4438" s="10" t="s">
        <v>33</v>
      </c>
      <c r="K4438" s="10" t="s">
        <v>1022</v>
      </c>
      <c r="L4438" s="10" t="s">
        <v>33</v>
      </c>
      <c r="M4438" s="10">
        <v>0.74833147735478822</v>
      </c>
      <c r="N4438" s="10">
        <v>0.74833147735478822</v>
      </c>
      <c r="O4438" s="10">
        <v>0.74833147735478822</v>
      </c>
      <c r="Q4438" s="10">
        <v>0.7</v>
      </c>
      <c r="R4438" s="10">
        <v>0.8</v>
      </c>
      <c r="T4438" s="10">
        <v>0</v>
      </c>
      <c r="W4438" s="10">
        <v>0</v>
      </c>
      <c r="Y4438" s="10">
        <v>0</v>
      </c>
      <c r="AB4438" s="10">
        <v>0</v>
      </c>
      <c r="AE4438" s="10">
        <v>0</v>
      </c>
      <c r="AH4438" s="10">
        <v>1</v>
      </c>
      <c r="AQ4438" s="10">
        <v>15.146595273463447</v>
      </c>
      <c r="AR4438" s="10">
        <v>27.509900216609029</v>
      </c>
      <c r="AS4438" s="10">
        <v>49.472463363131027</v>
      </c>
      <c r="AT4438" s="10">
        <v>355.94498892639103</v>
      </c>
      <c r="AU4438" s="10">
        <v>1.7758670118956716</v>
      </c>
      <c r="AV4438" s="10">
        <v>514.49119689220981</v>
      </c>
      <c r="AW4438" s="10">
        <v>872.21205283049653</v>
      </c>
      <c r="AX4438" s="10" t="s">
        <v>33</v>
      </c>
      <c r="AY4438" s="10">
        <v>0</v>
      </c>
      <c r="AZ4438" s="10" t="s">
        <v>33</v>
      </c>
      <c r="BA4438" s="10" t="s">
        <v>33</v>
      </c>
      <c r="BB4438" s="10">
        <v>4436</v>
      </c>
      <c r="BC4438" s="10">
        <v>30</v>
      </c>
      <c r="BE4438" s="10" t="s">
        <v>1176</v>
      </c>
      <c r="BF4438" s="10" t="s">
        <v>4768</v>
      </c>
      <c r="BG4438" s="10">
        <v>1.8327624552926968E-8</v>
      </c>
      <c r="BR4438" s="10" t="s">
        <v>33</v>
      </c>
      <c r="BS4438" s="11" t="s">
        <v>33</v>
      </c>
      <c r="BT4438" s="11" t="s">
        <v>33</v>
      </c>
      <c r="BU4438" s="10">
        <v>4438</v>
      </c>
    </row>
    <row r="4439" spans="1:73" s="10" customFormat="1" x14ac:dyDescent="0.45">
      <c r="A4439" s="10" t="s">
        <v>33</v>
      </c>
      <c r="B4439" s="10" t="s">
        <v>33</v>
      </c>
      <c r="C4439" s="10">
        <v>1139</v>
      </c>
      <c r="D4439" s="10" t="s">
        <v>33</v>
      </c>
      <c r="E4439" s="10">
        <v>4436</v>
      </c>
      <c r="F4439" s="10">
        <v>1718</v>
      </c>
      <c r="G4439" s="10">
        <v>0</v>
      </c>
      <c r="H4439" s="10">
        <v>451</v>
      </c>
      <c r="I4439" s="10">
        <v>5.2391115070585942E-12</v>
      </c>
      <c r="J4439" s="10" t="s">
        <v>33</v>
      </c>
      <c r="K4439" s="10" t="s">
        <v>1024</v>
      </c>
      <c r="L4439" s="10" t="s">
        <v>33</v>
      </c>
      <c r="M4439" s="10">
        <v>1.4142135623730951E-2</v>
      </c>
      <c r="N4439" s="10">
        <v>1.4142135623730951E-2</v>
      </c>
      <c r="O4439" s="10">
        <v>1.4142135623730951E-2</v>
      </c>
      <c r="Q4439" s="10">
        <v>0.01</v>
      </c>
      <c r="R4439" s="10">
        <v>0.02</v>
      </c>
      <c r="T4439" s="10">
        <v>0</v>
      </c>
      <c r="W4439" s="10">
        <v>0</v>
      </c>
      <c r="Y4439" s="10">
        <v>0</v>
      </c>
      <c r="AB4439" s="10">
        <v>0</v>
      </c>
      <c r="AE4439" s="10">
        <v>0</v>
      </c>
      <c r="AH4439" s="10">
        <v>1</v>
      </c>
      <c r="AQ4439" s="10">
        <v>0.12293911068992201</v>
      </c>
      <c r="AR4439" s="10">
        <v>0.23894345386198179</v>
      </c>
      <c r="AS4439" s="10">
        <v>0.41720516436236871</v>
      </c>
      <c r="AT4439" s="10">
        <v>2.8890691012131673</v>
      </c>
      <c r="AU4439" s="10">
        <v>0.89960593997649041</v>
      </c>
      <c r="AV4439" s="10">
        <v>3.9484803753573052</v>
      </c>
      <c r="AW4439" s="10">
        <v>7.7371554165469627</v>
      </c>
      <c r="AX4439" s="10" t="s">
        <v>33</v>
      </c>
      <c r="AY4439" s="10">
        <v>0</v>
      </c>
      <c r="AZ4439" s="10" t="s">
        <v>33</v>
      </c>
      <c r="BA4439" s="10" t="s">
        <v>33</v>
      </c>
      <c r="BB4439" s="10">
        <v>4436</v>
      </c>
      <c r="BC4439" s="10">
        <v>1718</v>
      </c>
      <c r="BE4439" s="10" t="s">
        <v>1176</v>
      </c>
      <c r="BF4439" s="10" t="s">
        <v>4769</v>
      </c>
      <c r="BG4439" s="10">
        <v>1.5455829554818742E-10</v>
      </c>
      <c r="BR4439" s="10" t="s">
        <v>33</v>
      </c>
      <c r="BS4439" s="11" t="s">
        <v>33</v>
      </c>
      <c r="BT4439" s="11" t="s">
        <v>33</v>
      </c>
      <c r="BU4439" s="10">
        <v>4439</v>
      </c>
    </row>
    <row r="4440" spans="1:73" s="10" customFormat="1" x14ac:dyDescent="0.45">
      <c r="A4440" s="10" t="s">
        <v>33</v>
      </c>
      <c r="B4440" s="10" t="s">
        <v>33</v>
      </c>
      <c r="C4440" s="10">
        <v>1139</v>
      </c>
      <c r="D4440" s="10" t="s">
        <v>33</v>
      </c>
      <c r="E4440" s="10">
        <v>4436</v>
      </c>
      <c r="F4440" s="10">
        <v>24</v>
      </c>
      <c r="G4440" s="10">
        <v>0</v>
      </c>
      <c r="H4440" s="10">
        <v>11</v>
      </c>
      <c r="I4440" s="10">
        <v>9.0744073167442353E-11</v>
      </c>
      <c r="J4440" s="10" t="s">
        <v>33</v>
      </c>
      <c r="K4440" s="10" t="s">
        <v>1011</v>
      </c>
      <c r="L4440" s="10" t="s">
        <v>33</v>
      </c>
      <c r="M4440" s="10">
        <v>0.2449489742783178</v>
      </c>
      <c r="N4440" s="10">
        <v>0.2449489742783178</v>
      </c>
      <c r="O4440" s="10">
        <v>2.4494897427831779</v>
      </c>
      <c r="Q4440" s="10">
        <v>2</v>
      </c>
      <c r="R4440" s="10">
        <v>3</v>
      </c>
      <c r="S4440" s="10">
        <v>90</v>
      </c>
      <c r="T4440" s="10">
        <v>0</v>
      </c>
      <c r="W4440" s="10">
        <v>0</v>
      </c>
      <c r="Y4440" s="10">
        <v>0</v>
      </c>
      <c r="AB4440" s="10">
        <v>0</v>
      </c>
      <c r="AE4440" s="10">
        <v>0</v>
      </c>
      <c r="AH4440" s="10">
        <v>1</v>
      </c>
      <c r="AQ4440" s="10">
        <v>0</v>
      </c>
      <c r="AR4440" s="10">
        <v>0</v>
      </c>
      <c r="AS4440" s="10">
        <v>0</v>
      </c>
      <c r="AT4440" s="10">
        <v>0</v>
      </c>
      <c r="AU4440" s="10">
        <v>0</v>
      </c>
      <c r="AV4440" s="10">
        <v>0.2449489742783178</v>
      </c>
      <c r="AW4440" s="10">
        <v>0.2449489742783178</v>
      </c>
      <c r="AX4440" s="10" t="s">
        <v>33</v>
      </c>
      <c r="AY4440" s="10">
        <v>0</v>
      </c>
      <c r="AZ4440" s="10" t="s">
        <v>33</v>
      </c>
      <c r="BA4440" s="10" t="s">
        <v>33</v>
      </c>
      <c r="BB4440" s="10">
        <v>4436</v>
      </c>
      <c r="BC4440" s="10">
        <v>24</v>
      </c>
      <c r="BE4440" s="10" t="s">
        <v>1176</v>
      </c>
      <c r="BF4440" s="10" t="s">
        <v>4770</v>
      </c>
      <c r="BG4440" s="10">
        <v>0</v>
      </c>
      <c r="BR4440" s="10" t="s">
        <v>33</v>
      </c>
      <c r="BS4440" s="11" t="s">
        <v>33</v>
      </c>
      <c r="BT4440" s="11" t="s">
        <v>33</v>
      </c>
      <c r="BU4440" s="10">
        <v>4440</v>
      </c>
    </row>
    <row r="4441" spans="1:73" s="10" customFormat="1" x14ac:dyDescent="0.45">
      <c r="A4441" s="10" t="s">
        <v>33</v>
      </c>
      <c r="B4441" s="10" t="s">
        <v>33</v>
      </c>
      <c r="C4441" s="10">
        <v>1139</v>
      </c>
      <c r="D4441" s="10" t="s">
        <v>33</v>
      </c>
      <c r="E4441" s="10">
        <v>4436</v>
      </c>
      <c r="F4441" s="10">
        <v>3274</v>
      </c>
      <c r="G4441" s="10" t="e">
        <v>#VALUE!</v>
      </c>
      <c r="H4441" s="10">
        <v>841</v>
      </c>
      <c r="I4441" s="10">
        <v>5.2391115070585942E-12</v>
      </c>
      <c r="J4441" s="10" t="s">
        <v>33</v>
      </c>
      <c r="K4441" s="10" t="s">
        <v>1388</v>
      </c>
      <c r="L4441" s="10" t="s">
        <v>33</v>
      </c>
      <c r="M4441" s="10">
        <v>1.4142135623730951E-2</v>
      </c>
      <c r="N4441" s="10">
        <v>1.4142135623730951E-2</v>
      </c>
      <c r="O4441" s="10">
        <v>1.4142135623730951E-2</v>
      </c>
      <c r="Q4441" s="10">
        <v>0.01</v>
      </c>
      <c r="R4441" s="10">
        <v>0.02</v>
      </c>
      <c r="T4441" s="10">
        <v>0.8660254037844386</v>
      </c>
      <c r="U4441" s="10">
        <v>0.5</v>
      </c>
      <c r="V4441" s="10">
        <v>1.5</v>
      </c>
      <c r="W4441" s="10">
        <v>2.9330789283618</v>
      </c>
      <c r="X4441" s="10" t="s">
        <v>1008</v>
      </c>
      <c r="Y4441" s="10">
        <v>0.28284271247461906</v>
      </c>
      <c r="Z4441" s="10">
        <v>0.2</v>
      </c>
      <c r="AA4441" s="10">
        <v>0.4</v>
      </c>
      <c r="AB4441" s="10">
        <v>33.935468642704798</v>
      </c>
      <c r="AE4441" s="10">
        <v>0</v>
      </c>
      <c r="AH4441" s="10">
        <v>1</v>
      </c>
      <c r="AQ4441" s="10">
        <v>2.5124502429322772E-2</v>
      </c>
      <c r="AR4441" s="10">
        <v>0.37464631094103773</v>
      </c>
      <c r="AS4441" s="10">
        <v>0.41107683946355578</v>
      </c>
      <c r="AT4441" s="10">
        <v>0.5904258070890851</v>
      </c>
      <c r="AU4441" s="10">
        <v>0.70589521946107392</v>
      </c>
      <c r="AV4441" s="10">
        <v>7.5968021408776627</v>
      </c>
      <c r="AW4441" s="10">
        <v>8.8931231674278219</v>
      </c>
      <c r="AX4441" s="10" t="s">
        <v>33</v>
      </c>
      <c r="AY4441" s="10">
        <v>0</v>
      </c>
      <c r="AZ4441" s="10" t="s">
        <v>33</v>
      </c>
      <c r="BA4441" s="10" t="s">
        <v>33</v>
      </c>
      <c r="BB4441" s="10">
        <v>4436</v>
      </c>
      <c r="BC4441" s="10">
        <v>3274</v>
      </c>
      <c r="BE4441" s="10" t="s">
        <v>1176</v>
      </c>
      <c r="BF4441" s="10" t="s">
        <v>4771</v>
      </c>
      <c r="BG4441" s="10">
        <v>1.522879893970791E-10</v>
      </c>
      <c r="BR4441" s="10" t="s">
        <v>33</v>
      </c>
      <c r="BS4441" s="11" t="s">
        <v>33</v>
      </c>
      <c r="BT4441" s="11" t="s">
        <v>33</v>
      </c>
      <c r="BU4441" s="10">
        <v>4441</v>
      </c>
    </row>
    <row r="4442" spans="1:73" s="10" customFormat="1" x14ac:dyDescent="0.45">
      <c r="A4442" s="10">
        <v>1107</v>
      </c>
      <c r="B4442" s="10">
        <v>4329</v>
      </c>
      <c r="C4442" s="10">
        <v>1139</v>
      </c>
      <c r="D4442" s="10">
        <v>4448</v>
      </c>
      <c r="E4442" s="10" t="s">
        <v>33</v>
      </c>
      <c r="F4442" s="10">
        <v>4329</v>
      </c>
      <c r="G4442" s="10">
        <v>0</v>
      </c>
      <c r="H4442" s="10" t="s">
        <v>33</v>
      </c>
      <c r="I4442" s="10">
        <v>1.4818445096134419E-10</v>
      </c>
      <c r="J4442" s="10" t="s">
        <v>1178</v>
      </c>
      <c r="L4442" s="10">
        <v>1</v>
      </c>
      <c r="M4442" s="10" t="s">
        <v>33</v>
      </c>
      <c r="N4442" s="10">
        <v>1</v>
      </c>
      <c r="O4442" s="10">
        <v>1</v>
      </c>
      <c r="Q4442" s="10">
        <v>1</v>
      </c>
      <c r="T4442" s="10">
        <v>0</v>
      </c>
      <c r="W4442" s="10">
        <v>0</v>
      </c>
      <c r="Y4442" s="10">
        <v>0</v>
      </c>
      <c r="AB4442" s="10">
        <v>0</v>
      </c>
      <c r="AE4442" s="10">
        <v>0</v>
      </c>
      <c r="AH4442" s="10">
        <v>1</v>
      </c>
      <c r="AQ4442" s="10">
        <v>19.209759244332346</v>
      </c>
      <c r="AR4442" s="10">
        <v>29.172563179252499</v>
      </c>
      <c r="AS4442" s="10">
        <v>57.026714083534401</v>
      </c>
      <c r="AT4442" s="10">
        <v>451.42934224181016</v>
      </c>
      <c r="AU4442" s="10">
        <v>65.961202143046506</v>
      </c>
      <c r="AV4442" s="10">
        <v>2024.3954634921347</v>
      </c>
      <c r="AW4442" s="10">
        <v>2541.7860078769913</v>
      </c>
      <c r="AX4442" s="10">
        <v>1.4818445096134419E-10</v>
      </c>
      <c r="AY4442" s="10">
        <v>0</v>
      </c>
      <c r="AZ4442" s="10" t="s">
        <v>33</v>
      </c>
      <c r="BA4442" s="10">
        <v>4448</v>
      </c>
      <c r="BB4442" s="10" t="s">
        <v>33</v>
      </c>
      <c r="BC4442" s="10">
        <v>4329</v>
      </c>
      <c r="BE4442" s="10" t="s">
        <v>33</v>
      </c>
      <c r="BF4442" s="10" t="s">
        <v>33</v>
      </c>
      <c r="BG4442" s="10" t="s">
        <v>33</v>
      </c>
      <c r="BR4442" s="10" t="s">
        <v>1178</v>
      </c>
      <c r="BS4442" s="11">
        <v>57.026714083534401</v>
      </c>
      <c r="BT4442" s="11">
        <v>2541.7860078769913</v>
      </c>
      <c r="BU4442" s="10">
        <v>4442</v>
      </c>
    </row>
    <row r="4443" spans="1:73" s="10" customFormat="1" x14ac:dyDescent="0.45">
      <c r="A4443" s="10" t="s">
        <v>33</v>
      </c>
      <c r="B4443" s="10" t="s">
        <v>33</v>
      </c>
      <c r="C4443" s="10">
        <v>1139</v>
      </c>
      <c r="D4443" s="10" t="s">
        <v>33</v>
      </c>
      <c r="E4443" s="10">
        <v>4442</v>
      </c>
      <c r="F4443" s="10">
        <v>1378</v>
      </c>
      <c r="G4443" s="10">
        <v>0</v>
      </c>
      <c r="H4443" s="10">
        <v>374</v>
      </c>
      <c r="I4443" s="10">
        <v>9.6034500221640696E-11</v>
      </c>
      <c r="J4443" s="10" t="s">
        <v>33</v>
      </c>
      <c r="K4443" s="10" t="s">
        <v>1007</v>
      </c>
      <c r="L4443" s="10" t="s">
        <v>33</v>
      </c>
      <c r="M4443" s="10">
        <v>0.64807406984078597</v>
      </c>
      <c r="N4443" s="10">
        <v>0.64807406984078597</v>
      </c>
      <c r="O4443" s="10">
        <v>0.64807406984078597</v>
      </c>
      <c r="Q4443" s="10">
        <v>0.6</v>
      </c>
      <c r="R4443" s="10">
        <v>0.7</v>
      </c>
      <c r="T4443" s="10">
        <v>0</v>
      </c>
      <c r="W4443" s="10">
        <v>0</v>
      </c>
      <c r="Y4443" s="10">
        <v>0</v>
      </c>
      <c r="AB4443" s="10">
        <v>0</v>
      </c>
      <c r="AE4443" s="10">
        <v>0</v>
      </c>
      <c r="AH4443" s="10">
        <v>1</v>
      </c>
      <c r="AQ4443" s="10">
        <v>19.209759244332346</v>
      </c>
      <c r="AR4443" s="10">
        <v>26.51894946228872</v>
      </c>
      <c r="AS4443" s="10">
        <v>54.373100366570625</v>
      </c>
      <c r="AT4443" s="10">
        <v>451.42934224181016</v>
      </c>
      <c r="AU4443" s="10">
        <v>65.961202143046506</v>
      </c>
      <c r="AV4443" s="10">
        <v>587.51032724264974</v>
      </c>
      <c r="AW4443" s="10">
        <v>1104.9008716275064</v>
      </c>
      <c r="AX4443" s="10" t="s">
        <v>33</v>
      </c>
      <c r="AY4443" s="10">
        <v>0</v>
      </c>
      <c r="AZ4443" s="10" t="s">
        <v>33</v>
      </c>
      <c r="BA4443" s="10" t="s">
        <v>33</v>
      </c>
      <c r="BB4443" s="10">
        <v>4442</v>
      </c>
      <c r="BC4443" s="10">
        <v>1378</v>
      </c>
      <c r="BE4443" s="10" t="s">
        <v>1178</v>
      </c>
      <c r="BF4443" s="10" t="s">
        <v>4772</v>
      </c>
      <c r="BG4443" s="10">
        <v>8.0572480248863312E-9</v>
      </c>
      <c r="BR4443" s="10" t="s">
        <v>33</v>
      </c>
      <c r="BS4443" s="11" t="s">
        <v>33</v>
      </c>
      <c r="BT4443" s="11" t="s">
        <v>33</v>
      </c>
      <c r="BU4443" s="10">
        <v>4443</v>
      </c>
    </row>
    <row r="4444" spans="1:73" s="10" customFormat="1" x14ac:dyDescent="0.45">
      <c r="A4444" s="10" t="s">
        <v>33</v>
      </c>
      <c r="B4444" s="10" t="s">
        <v>33</v>
      </c>
      <c r="C4444" s="10">
        <v>1139</v>
      </c>
      <c r="D4444" s="10" t="s">
        <v>33</v>
      </c>
      <c r="E4444" s="10">
        <v>4442</v>
      </c>
      <c r="F4444" s="10">
        <v>378</v>
      </c>
      <c r="G4444" s="10">
        <v>0</v>
      </c>
      <c r="H4444" s="10">
        <v>133</v>
      </c>
      <c r="I4444" s="10">
        <v>6.6270101111609937E-11</v>
      </c>
      <c r="J4444" s="10" t="s">
        <v>33</v>
      </c>
      <c r="K4444" s="10" t="s">
        <v>1124</v>
      </c>
      <c r="L4444" s="10" t="s">
        <v>33</v>
      </c>
      <c r="M4444" s="10">
        <v>0.44721359549995793</v>
      </c>
      <c r="N4444" s="10">
        <v>0.44721359549995793</v>
      </c>
      <c r="O4444" s="10">
        <v>0.44721359549995793</v>
      </c>
      <c r="Q4444" s="10">
        <v>0.4</v>
      </c>
      <c r="R4444" s="10">
        <v>0.5</v>
      </c>
      <c r="T4444" s="10">
        <v>0</v>
      </c>
      <c r="W4444" s="10">
        <v>0</v>
      </c>
      <c r="Y4444" s="10">
        <v>0</v>
      </c>
      <c r="AB4444" s="10">
        <v>0</v>
      </c>
      <c r="AE4444" s="10">
        <v>0</v>
      </c>
      <c r="AH4444" s="10">
        <v>1</v>
      </c>
      <c r="AQ4444" s="10">
        <v>0</v>
      </c>
      <c r="AR4444" s="10">
        <v>2.579528018843757</v>
      </c>
      <c r="AS4444" s="10">
        <v>2.579528018843757</v>
      </c>
      <c r="AT4444" s="10">
        <v>0</v>
      </c>
      <c r="AU4444" s="10">
        <v>0</v>
      </c>
      <c r="AV4444" s="10">
        <v>1435.66744495374</v>
      </c>
      <c r="AW4444" s="10">
        <v>1435.66744495374</v>
      </c>
      <c r="AX4444" s="10" t="s">
        <v>33</v>
      </c>
      <c r="AY4444" s="10">
        <v>0</v>
      </c>
      <c r="AZ4444" s="10" t="s">
        <v>33</v>
      </c>
      <c r="BA4444" s="10" t="s">
        <v>33</v>
      </c>
      <c r="BB4444" s="10">
        <v>4442</v>
      </c>
      <c r="BC4444" s="10">
        <v>378</v>
      </c>
      <c r="BE4444" s="10" t="s">
        <v>1178</v>
      </c>
      <c r="BF4444" s="10" t="s">
        <v>4773</v>
      </c>
      <c r="BG4444" s="10">
        <v>3.8224594321176603E-10</v>
      </c>
      <c r="BR4444" s="10" t="s">
        <v>33</v>
      </c>
      <c r="BS4444" s="11" t="s">
        <v>33</v>
      </c>
      <c r="BT4444" s="11" t="s">
        <v>33</v>
      </c>
      <c r="BU4444" s="10">
        <v>4444</v>
      </c>
    </row>
    <row r="4445" spans="1:73" s="10" customFormat="1" x14ac:dyDescent="0.45">
      <c r="A4445" s="10" t="s">
        <v>33</v>
      </c>
      <c r="B4445" s="10" t="s">
        <v>33</v>
      </c>
      <c r="C4445" s="10">
        <v>1139</v>
      </c>
      <c r="D4445" s="10" t="s">
        <v>33</v>
      </c>
      <c r="E4445" s="10">
        <v>4442</v>
      </c>
      <c r="F4445" s="10">
        <v>45</v>
      </c>
      <c r="G4445" s="10">
        <v>0</v>
      </c>
      <c r="H4445" s="10">
        <v>22</v>
      </c>
      <c r="I4445" s="10">
        <v>2.0956446028234376E-12</v>
      </c>
      <c r="J4445" s="10" t="s">
        <v>33</v>
      </c>
      <c r="K4445" s="10" t="s">
        <v>1012</v>
      </c>
      <c r="L4445" s="10" t="s">
        <v>33</v>
      </c>
      <c r="M4445" s="10">
        <v>1.4142135623730951E-2</v>
      </c>
      <c r="N4445" s="10">
        <v>1.4142135623730951E-2</v>
      </c>
      <c r="O4445" s="10">
        <v>1.4142135623730951E-2</v>
      </c>
      <c r="Q4445" s="10">
        <v>0.01</v>
      </c>
      <c r="R4445" s="10">
        <v>0.02</v>
      </c>
      <c r="T4445" s="10">
        <v>0</v>
      </c>
      <c r="W4445" s="10">
        <v>0</v>
      </c>
      <c r="Y4445" s="10">
        <v>0</v>
      </c>
      <c r="AB4445" s="10">
        <v>0</v>
      </c>
      <c r="AE4445" s="10">
        <v>0</v>
      </c>
      <c r="AH4445" s="10">
        <v>1</v>
      </c>
      <c r="AQ4445" s="10">
        <v>0</v>
      </c>
      <c r="AR4445" s="10">
        <v>5.1204904908604944E-2</v>
      </c>
      <c r="AS4445" s="10">
        <v>5.1204904908604944E-2</v>
      </c>
      <c r="AT4445" s="10">
        <v>0</v>
      </c>
      <c r="AU4445" s="10">
        <v>0</v>
      </c>
      <c r="AV4445" s="10">
        <v>0.68539806488173449</v>
      </c>
      <c r="AW4445" s="10">
        <v>0.68539806488173449</v>
      </c>
      <c r="AX4445" s="10" t="s">
        <v>33</v>
      </c>
      <c r="AY4445" s="10">
        <v>0</v>
      </c>
      <c r="AZ4445" s="10" t="s">
        <v>33</v>
      </c>
      <c r="BA4445" s="10" t="s">
        <v>33</v>
      </c>
      <c r="BB4445" s="10">
        <v>4442</v>
      </c>
      <c r="BC4445" s="10">
        <v>45</v>
      </c>
      <c r="BE4445" s="10" t="s">
        <v>1178</v>
      </c>
      <c r="BF4445" s="10" t="s">
        <v>4774</v>
      </c>
      <c r="BG4445" s="10">
        <v>7.5877707204094607E-12</v>
      </c>
      <c r="BR4445" s="10" t="s">
        <v>33</v>
      </c>
      <c r="BS4445" s="11" t="s">
        <v>33</v>
      </c>
      <c r="BT4445" s="11" t="s">
        <v>33</v>
      </c>
      <c r="BU4445" s="10">
        <v>4445</v>
      </c>
    </row>
    <row r="4446" spans="1:73" s="10" customFormat="1" x14ac:dyDescent="0.45">
      <c r="A4446" s="10" t="s">
        <v>33</v>
      </c>
      <c r="B4446" s="10" t="s">
        <v>33</v>
      </c>
      <c r="C4446" s="10">
        <v>1139</v>
      </c>
      <c r="D4446" s="10" t="s">
        <v>33</v>
      </c>
      <c r="E4446" s="10">
        <v>4442</v>
      </c>
      <c r="F4446" s="10">
        <v>24</v>
      </c>
      <c r="G4446" s="10">
        <v>0</v>
      </c>
      <c r="H4446" s="10">
        <v>11</v>
      </c>
      <c r="I4446" s="10">
        <v>3.6297629266976945E-11</v>
      </c>
      <c r="J4446" s="10" t="s">
        <v>33</v>
      </c>
      <c r="K4446" s="10" t="s">
        <v>1269</v>
      </c>
      <c r="L4446" s="10" t="s">
        <v>33</v>
      </c>
      <c r="M4446" s="10">
        <v>0.2449489742783178</v>
      </c>
      <c r="N4446" s="10">
        <v>0.2449489742783178</v>
      </c>
      <c r="O4446" s="10">
        <v>2.4494897427831779</v>
      </c>
      <c r="Q4446" s="10">
        <v>2</v>
      </c>
      <c r="R4446" s="10">
        <v>3</v>
      </c>
      <c r="S4446" s="10">
        <v>90</v>
      </c>
      <c r="T4446" s="10">
        <v>0</v>
      </c>
      <c r="W4446" s="10">
        <v>0</v>
      </c>
      <c r="Y4446" s="10">
        <v>0</v>
      </c>
      <c r="AB4446" s="10">
        <v>0</v>
      </c>
      <c r="AE4446" s="10">
        <v>0</v>
      </c>
      <c r="AH4446" s="10">
        <v>1</v>
      </c>
      <c r="AQ4446" s="10">
        <v>0</v>
      </c>
      <c r="AR4446" s="10">
        <v>0</v>
      </c>
      <c r="AS4446" s="10">
        <v>0</v>
      </c>
      <c r="AT4446" s="10">
        <v>0</v>
      </c>
      <c r="AU4446" s="10">
        <v>0</v>
      </c>
      <c r="AV4446" s="10">
        <v>0.2449489742783178</v>
      </c>
      <c r="AW4446" s="10">
        <v>0.2449489742783178</v>
      </c>
      <c r="AX4446" s="10" t="s">
        <v>33</v>
      </c>
      <c r="AY4446" s="10">
        <v>0</v>
      </c>
      <c r="AZ4446" s="10" t="s">
        <v>33</v>
      </c>
      <c r="BA4446" s="10" t="s">
        <v>33</v>
      </c>
      <c r="BB4446" s="10">
        <v>4442</v>
      </c>
      <c r="BC4446" s="10">
        <v>24</v>
      </c>
      <c r="BE4446" s="10" t="s">
        <v>1178</v>
      </c>
      <c r="BF4446" s="10" t="s">
        <v>4775</v>
      </c>
      <c r="BG4446" s="10">
        <v>0</v>
      </c>
      <c r="BR4446" s="10" t="s">
        <v>33</v>
      </c>
      <c r="BS4446" s="11" t="s">
        <v>33</v>
      </c>
      <c r="BT4446" s="11" t="s">
        <v>33</v>
      </c>
      <c r="BU4446" s="10">
        <v>4446</v>
      </c>
    </row>
    <row r="4447" spans="1:73" s="10" customFormat="1" x14ac:dyDescent="0.45">
      <c r="A4447" s="10" t="s">
        <v>33</v>
      </c>
      <c r="B4447" s="10" t="s">
        <v>33</v>
      </c>
      <c r="C4447" s="10">
        <v>1139</v>
      </c>
      <c r="D4447" s="10" t="s">
        <v>33</v>
      </c>
      <c r="E4447" s="10">
        <v>4442</v>
      </c>
      <c r="F4447" s="10">
        <v>78</v>
      </c>
      <c r="G4447" s="10">
        <v>0</v>
      </c>
      <c r="H4447" s="10">
        <v>33</v>
      </c>
      <c r="I4447" s="10">
        <v>2.5666299795674691E-12</v>
      </c>
      <c r="J4447" s="10" t="s">
        <v>33</v>
      </c>
      <c r="K4447" s="10" t="s">
        <v>1013</v>
      </c>
      <c r="L4447" s="10" t="s">
        <v>33</v>
      </c>
      <c r="M4447" s="10">
        <v>1.7320508075688773E-2</v>
      </c>
      <c r="N4447" s="10">
        <v>1.7320508075688773E-2</v>
      </c>
      <c r="O4447" s="10">
        <v>1.7320508075688773E-2</v>
      </c>
      <c r="Q4447" s="10">
        <v>0.01</v>
      </c>
      <c r="R4447" s="10">
        <v>0.03</v>
      </c>
      <c r="T4447" s="10">
        <v>0</v>
      </c>
      <c r="W4447" s="10">
        <v>0</v>
      </c>
      <c r="Y4447" s="10">
        <v>0</v>
      </c>
      <c r="AB4447" s="10">
        <v>0</v>
      </c>
      <c r="AE4447" s="10">
        <v>0</v>
      </c>
      <c r="AH4447" s="10">
        <v>1</v>
      </c>
      <c r="AQ4447" s="10">
        <v>0</v>
      </c>
      <c r="AR4447" s="10">
        <v>2.2880793211416752E-2</v>
      </c>
      <c r="AS4447" s="10">
        <v>2.2880793211416752E-2</v>
      </c>
      <c r="AT4447" s="10">
        <v>0</v>
      </c>
      <c r="AU4447" s="10">
        <v>0</v>
      </c>
      <c r="AV4447" s="10">
        <v>0.28734425658480123</v>
      </c>
      <c r="AW4447" s="10">
        <v>0.28734425658480123</v>
      </c>
      <c r="AX4447" s="10" t="s">
        <v>33</v>
      </c>
      <c r="AY4447" s="10">
        <v>0</v>
      </c>
      <c r="AZ4447" s="10" t="s">
        <v>33</v>
      </c>
      <c r="BA4447" s="10" t="s">
        <v>33</v>
      </c>
      <c r="BB4447" s="10">
        <v>4442</v>
      </c>
      <c r="BC4447" s="10">
        <v>78</v>
      </c>
      <c r="BE4447" s="10" t="s">
        <v>1178</v>
      </c>
      <c r="BF4447" s="10" t="s">
        <v>4776</v>
      </c>
      <c r="BG4447" s="10">
        <v>3.3905777795938427E-12</v>
      </c>
      <c r="BR4447" s="10" t="s">
        <v>33</v>
      </c>
      <c r="BS4447" s="11" t="s">
        <v>33</v>
      </c>
      <c r="BT4447" s="11" t="s">
        <v>33</v>
      </c>
      <c r="BU4447" s="10">
        <v>4447</v>
      </c>
    </row>
    <row r="4448" spans="1:73" s="10" customFormat="1" x14ac:dyDescent="0.45">
      <c r="A4448" s="10">
        <v>1108</v>
      </c>
      <c r="B4448" s="10">
        <v>4331</v>
      </c>
      <c r="C4448" s="10">
        <v>1139</v>
      </c>
      <c r="D4448" s="10">
        <v>4454</v>
      </c>
      <c r="E4448" s="10" t="s">
        <v>33</v>
      </c>
      <c r="F4448" s="10">
        <v>4331</v>
      </c>
      <c r="G4448" s="10" t="e">
        <v>#VALUE!</v>
      </c>
      <c r="H4448" s="10" t="s">
        <v>33</v>
      </c>
      <c r="I4448" s="10">
        <v>3.3436627198741283E-5</v>
      </c>
      <c r="J4448" s="10" t="s">
        <v>1182</v>
      </c>
      <c r="L4448" s="10">
        <v>1</v>
      </c>
      <c r="M4448" s="10" t="s">
        <v>33</v>
      </c>
      <c r="N4448" s="10">
        <v>1</v>
      </c>
      <c r="O4448" s="10">
        <v>1</v>
      </c>
      <c r="Q4448" s="10">
        <v>1</v>
      </c>
      <c r="T4448" s="10">
        <v>0</v>
      </c>
      <c r="W4448" s="10">
        <v>0</v>
      </c>
      <c r="Y4448" s="10">
        <v>0</v>
      </c>
      <c r="AB4448" s="10">
        <v>0</v>
      </c>
      <c r="AE4448" s="10">
        <v>0</v>
      </c>
      <c r="AH4448" s="10">
        <v>1</v>
      </c>
      <c r="AQ4448" s="10">
        <v>10.75517718205748</v>
      </c>
      <c r="AR4448" s="10">
        <v>21.207182307027459</v>
      </c>
      <c r="AS4448" s="10">
        <v>36.802189221010806</v>
      </c>
      <c r="AT4448" s="10">
        <v>252.74666377835078</v>
      </c>
      <c r="AU4448" s="10">
        <v>70.214235820213915</v>
      </c>
      <c r="AV4448" s="10">
        <v>370.18747578378515</v>
      </c>
      <c r="AW4448" s="10">
        <v>693.14837538234985</v>
      </c>
      <c r="AX4448" s="10">
        <v>3.3436627198741283E-5</v>
      </c>
      <c r="AY4448" s="10">
        <v>0</v>
      </c>
      <c r="AZ4448" s="10" t="s">
        <v>33</v>
      </c>
      <c r="BA4448" s="10">
        <v>4454</v>
      </c>
      <c r="BB4448" s="10" t="s">
        <v>33</v>
      </c>
      <c r="BC4448" s="10">
        <v>4331</v>
      </c>
      <c r="BE4448" s="10" t="s">
        <v>33</v>
      </c>
      <c r="BF4448" s="10" t="s">
        <v>33</v>
      </c>
      <c r="BG4448" s="10" t="s">
        <v>33</v>
      </c>
      <c r="BR4448" s="10" t="s">
        <v>1182</v>
      </c>
      <c r="BS4448" s="11">
        <v>36.802189221010806</v>
      </c>
      <c r="BT4448" s="11">
        <v>693.14837538234985</v>
      </c>
      <c r="BU4448" s="10">
        <v>4448</v>
      </c>
    </row>
    <row r="4449" spans="1:73" s="10" customFormat="1" x14ac:dyDescent="0.45">
      <c r="A4449" s="10" t="s">
        <v>33</v>
      </c>
      <c r="B4449" s="10" t="s">
        <v>33</v>
      </c>
      <c r="C4449" s="10">
        <v>1139</v>
      </c>
      <c r="D4449" s="10" t="s">
        <v>33</v>
      </c>
      <c r="E4449" s="10">
        <v>4448</v>
      </c>
      <c r="F4449" s="10">
        <v>711</v>
      </c>
      <c r="G4449" s="10">
        <v>0</v>
      </c>
      <c r="H4449" s="10">
        <v>212</v>
      </c>
      <c r="I4449" s="10">
        <v>2.3405639039118897E-5</v>
      </c>
      <c r="J4449" s="10" t="s">
        <v>33</v>
      </c>
      <c r="K4449" s="10" t="s">
        <v>1216</v>
      </c>
      <c r="L4449" s="10" t="s">
        <v>33</v>
      </c>
      <c r="M4449" s="10">
        <v>0.7</v>
      </c>
      <c r="N4449" s="10">
        <v>0.7</v>
      </c>
      <c r="O4449" s="10">
        <v>0.7</v>
      </c>
      <c r="Q4449" s="10">
        <v>0.7</v>
      </c>
      <c r="T4449" s="10">
        <v>0</v>
      </c>
      <c r="W4449" s="10">
        <v>0</v>
      </c>
      <c r="Y4449" s="10">
        <v>0</v>
      </c>
      <c r="AB4449" s="10">
        <v>0</v>
      </c>
      <c r="AE4449" s="10">
        <v>0</v>
      </c>
      <c r="AH4449" s="10">
        <v>1</v>
      </c>
      <c r="AQ4449" s="10">
        <v>6.8203915431767976</v>
      </c>
      <c r="AR4449" s="10">
        <v>5.2376614832425163</v>
      </c>
      <c r="AS4449" s="10">
        <v>15.127229220848871</v>
      </c>
      <c r="AT4449" s="10">
        <v>160.27920126465474</v>
      </c>
      <c r="AU4449" s="10">
        <v>48.29195</v>
      </c>
      <c r="AV4449" s="10">
        <v>16.720777657037136</v>
      </c>
      <c r="AW4449" s="10">
        <v>225.29192892169189</v>
      </c>
      <c r="AX4449" s="10" t="s">
        <v>33</v>
      </c>
      <c r="AY4449" s="10">
        <v>0</v>
      </c>
      <c r="AZ4449" s="10" t="s">
        <v>33</v>
      </c>
      <c r="BA4449" s="10" t="s">
        <v>33</v>
      </c>
      <c r="BB4449" s="10">
        <v>4448</v>
      </c>
      <c r="BC4449" s="10">
        <v>711</v>
      </c>
      <c r="BE4449" s="10" t="s">
        <v>1182</v>
      </c>
      <c r="BF4449" s="10" t="s">
        <v>4777</v>
      </c>
      <c r="BG4449" s="10">
        <v>5.0580352400742933E-4</v>
      </c>
      <c r="BR4449" s="10" t="s">
        <v>33</v>
      </c>
      <c r="BS4449" s="11" t="s">
        <v>33</v>
      </c>
      <c r="BT4449" s="11" t="s">
        <v>33</v>
      </c>
      <c r="BU4449" s="10">
        <v>4449</v>
      </c>
    </row>
    <row r="4450" spans="1:73" s="10" customFormat="1" x14ac:dyDescent="0.45">
      <c r="A4450" s="10" t="s">
        <v>33</v>
      </c>
      <c r="B4450" s="10" t="s">
        <v>33</v>
      </c>
      <c r="C4450" s="10">
        <v>1139</v>
      </c>
      <c r="D4450" s="10" t="s">
        <v>33</v>
      </c>
      <c r="E4450" s="10">
        <v>4448</v>
      </c>
      <c r="F4450" s="10">
        <v>311</v>
      </c>
      <c r="G4450" s="10">
        <v>0</v>
      </c>
      <c r="H4450" s="10">
        <v>114</v>
      </c>
      <c r="I4450" s="10">
        <v>6.687325439748257E-6</v>
      </c>
      <c r="J4450" s="10" t="s">
        <v>33</v>
      </c>
      <c r="K4450" s="10" t="s">
        <v>1172</v>
      </c>
      <c r="L4450" s="10" t="s">
        <v>33</v>
      </c>
      <c r="M4450" s="10">
        <v>0.2</v>
      </c>
      <c r="N4450" s="10">
        <v>0.2</v>
      </c>
      <c r="O4450" s="10">
        <v>0.2</v>
      </c>
      <c r="Q4450" s="10">
        <v>0.2</v>
      </c>
      <c r="T4450" s="10">
        <v>0</v>
      </c>
      <c r="W4450" s="10">
        <v>0</v>
      </c>
      <c r="Y4450" s="10">
        <v>0</v>
      </c>
      <c r="AB4450" s="10">
        <v>0</v>
      </c>
      <c r="AE4450" s="10">
        <v>0</v>
      </c>
      <c r="AH4450" s="10">
        <v>1</v>
      </c>
      <c r="AQ4450" s="10">
        <v>0</v>
      </c>
      <c r="AR4450" s="10">
        <v>0.60198546774240036</v>
      </c>
      <c r="AS4450" s="10">
        <v>0.60198546774240036</v>
      </c>
      <c r="AT4450" s="10">
        <v>0</v>
      </c>
      <c r="AU4450" s="10">
        <v>0</v>
      </c>
      <c r="AV4450" s="10">
        <v>5.0725105634721537</v>
      </c>
      <c r="AW4450" s="10">
        <v>5.0725105634721537</v>
      </c>
      <c r="AX4450" s="10" t="s">
        <v>33</v>
      </c>
      <c r="AY4450" s="10">
        <v>0</v>
      </c>
      <c r="AZ4450" s="10" t="s">
        <v>33</v>
      </c>
      <c r="BA4450" s="10" t="s">
        <v>33</v>
      </c>
      <c r="BB4450" s="10">
        <v>4448</v>
      </c>
      <c r="BC4450" s="10">
        <v>311</v>
      </c>
      <c r="BE4450" s="10" t="s">
        <v>1182</v>
      </c>
      <c r="BF4450" s="10" t="s">
        <v>4778</v>
      </c>
      <c r="BG4450" s="10">
        <v>2.0128363663962538E-5</v>
      </c>
      <c r="BR4450" s="10" t="s">
        <v>33</v>
      </c>
      <c r="BS4450" s="11" t="s">
        <v>33</v>
      </c>
      <c r="BT4450" s="11" t="s">
        <v>33</v>
      </c>
      <c r="BU4450" s="10">
        <v>4450</v>
      </c>
    </row>
    <row r="4451" spans="1:73" s="10" customFormat="1" x14ac:dyDescent="0.45">
      <c r="A4451" s="10" t="s">
        <v>33</v>
      </c>
      <c r="B4451" s="10" t="s">
        <v>33</v>
      </c>
      <c r="C4451" s="10">
        <v>1139</v>
      </c>
      <c r="D4451" s="10" t="s">
        <v>33</v>
      </c>
      <c r="E4451" s="10">
        <v>4448</v>
      </c>
      <c r="F4451" s="10">
        <v>4678</v>
      </c>
      <c r="G4451" s="10">
        <v>0</v>
      </c>
      <c r="H4451" s="10">
        <v>1140</v>
      </c>
      <c r="I4451" s="10">
        <v>1.6718313599370643E-6</v>
      </c>
      <c r="J4451" s="10" t="s">
        <v>33</v>
      </c>
      <c r="K4451" s="10" t="s">
        <v>1271</v>
      </c>
      <c r="L4451" s="10" t="s">
        <v>33</v>
      </c>
      <c r="M4451" s="10">
        <v>0.05</v>
      </c>
      <c r="N4451" s="10">
        <v>0.05</v>
      </c>
      <c r="O4451" s="10">
        <v>0.05</v>
      </c>
      <c r="Q4451" s="10">
        <v>0.05</v>
      </c>
      <c r="T4451" s="10">
        <v>0</v>
      </c>
      <c r="W4451" s="10">
        <v>0</v>
      </c>
      <c r="Y4451" s="10">
        <v>0</v>
      </c>
      <c r="AB4451" s="10">
        <v>0</v>
      </c>
      <c r="AE4451" s="10">
        <v>0</v>
      </c>
      <c r="AH4451" s="10">
        <v>1</v>
      </c>
      <c r="AQ4451" s="10">
        <v>0.28462969364188606</v>
      </c>
      <c r="AR4451" s="10">
        <v>2.0284967897766872</v>
      </c>
      <c r="AS4451" s="10">
        <v>2.441209845557422</v>
      </c>
      <c r="AT4451" s="10">
        <v>6.6887978005843225</v>
      </c>
      <c r="AU4451" s="10">
        <v>5.1179616043305503</v>
      </c>
      <c r="AV4451" s="10">
        <v>166.31262920815135</v>
      </c>
      <c r="AW4451" s="10">
        <v>178.11938861306623</v>
      </c>
      <c r="AX4451" s="10" t="s">
        <v>33</v>
      </c>
      <c r="AY4451" s="10">
        <v>0</v>
      </c>
      <c r="AZ4451" s="10" t="s">
        <v>33</v>
      </c>
      <c r="BA4451" s="10" t="s">
        <v>33</v>
      </c>
      <c r="BB4451" s="10">
        <v>4448</v>
      </c>
      <c r="BC4451" s="10">
        <v>4678</v>
      </c>
      <c r="BE4451" s="10" t="s">
        <v>1182</v>
      </c>
      <c r="BF4451" s="10" t="s">
        <v>4779</v>
      </c>
      <c r="BG4451" s="10">
        <v>8.1625823519800304E-5</v>
      </c>
      <c r="BR4451" s="10" t="s">
        <v>33</v>
      </c>
      <c r="BS4451" s="11" t="s">
        <v>33</v>
      </c>
      <c r="BT4451" s="11" t="s">
        <v>33</v>
      </c>
      <c r="BU4451" s="10">
        <v>4451</v>
      </c>
    </row>
    <row r="4452" spans="1:73" s="10" customFormat="1" x14ac:dyDescent="0.45">
      <c r="A4452" s="10" t="s">
        <v>33</v>
      </c>
      <c r="B4452" s="10" t="s">
        <v>33</v>
      </c>
      <c r="C4452" s="10">
        <v>1140</v>
      </c>
      <c r="D4452" s="10" t="s">
        <v>33</v>
      </c>
      <c r="E4452" s="10">
        <v>4448</v>
      </c>
      <c r="F4452" s="10">
        <v>4685</v>
      </c>
      <c r="G4452" s="10" t="e">
        <v>#VALUE!</v>
      </c>
      <c r="H4452" s="10">
        <v>1141</v>
      </c>
      <c r="I4452" s="10">
        <v>8.3591567996853213E-7</v>
      </c>
      <c r="J4452" s="10" t="s">
        <v>33</v>
      </c>
      <c r="K4452" s="10" t="s">
        <v>1273</v>
      </c>
      <c r="L4452" s="10" t="s">
        <v>33</v>
      </c>
      <c r="M4452" s="10">
        <v>2.5000000000000001E-2</v>
      </c>
      <c r="N4452" s="10">
        <v>2.5000000000000001E-2</v>
      </c>
      <c r="O4452" s="10">
        <v>2.5000000000000001E-2</v>
      </c>
      <c r="Q4452" s="10">
        <v>2.5000000000000001E-2</v>
      </c>
      <c r="T4452" s="10">
        <v>0</v>
      </c>
      <c r="W4452" s="10">
        <v>0</v>
      </c>
      <c r="Y4452" s="10">
        <v>0</v>
      </c>
      <c r="AB4452" s="10">
        <v>0</v>
      </c>
      <c r="AE4452" s="10">
        <v>0</v>
      </c>
      <c r="AH4452" s="10">
        <v>1</v>
      </c>
      <c r="AQ4452" s="10">
        <v>3.3420604855092408</v>
      </c>
      <c r="AR4452" s="10">
        <v>12.172987358628976</v>
      </c>
      <c r="AS4452" s="10">
        <v>17.018975062617375</v>
      </c>
      <c r="AT4452" s="10">
        <v>78.538421409467162</v>
      </c>
      <c r="AU4452" s="10">
        <v>11.303203162029391</v>
      </c>
      <c r="AV4452" s="10">
        <v>171.12794946236167</v>
      </c>
      <c r="AW4452" s="10">
        <v>260.96957403385824</v>
      </c>
      <c r="AX4452" s="10" t="s">
        <v>33</v>
      </c>
      <c r="AY4452" s="10">
        <v>0</v>
      </c>
      <c r="AZ4452" s="10" t="s">
        <v>33</v>
      </c>
      <c r="BA4452" s="10" t="s">
        <v>33</v>
      </c>
      <c r="BB4452" s="10">
        <v>4448</v>
      </c>
      <c r="BC4452" s="10">
        <v>4685</v>
      </c>
      <c r="BE4452" s="10" t="s">
        <v>1182</v>
      </c>
      <c r="BF4452" s="10" t="s">
        <v>1272</v>
      </c>
      <c r="BG4452" s="10">
        <v>5.6905712447341181E-4</v>
      </c>
      <c r="BR4452" s="10" t="s">
        <v>33</v>
      </c>
      <c r="BS4452" s="11" t="s">
        <v>33</v>
      </c>
      <c r="BT4452" s="11" t="s">
        <v>33</v>
      </c>
      <c r="BU4452" s="10">
        <v>4452</v>
      </c>
    </row>
    <row r="4453" spans="1:73" s="10" customFormat="1" x14ac:dyDescent="0.45">
      <c r="A4453" s="10" t="s">
        <v>33</v>
      </c>
      <c r="B4453" s="10" t="s">
        <v>33</v>
      </c>
      <c r="C4453" s="10">
        <v>1141</v>
      </c>
      <c r="D4453" s="10" t="s">
        <v>33</v>
      </c>
      <c r="E4453" s="10">
        <v>4448</v>
      </c>
      <c r="F4453" s="10">
        <v>4689</v>
      </c>
      <c r="G4453" s="10" t="e">
        <v>#VALUE!</v>
      </c>
      <c r="H4453" s="10">
        <v>1142</v>
      </c>
      <c r="I4453" s="10">
        <v>8.3591567996853213E-7</v>
      </c>
      <c r="J4453" s="10" t="s">
        <v>33</v>
      </c>
      <c r="K4453" s="10" t="s">
        <v>1275</v>
      </c>
      <c r="L4453" s="10" t="s">
        <v>33</v>
      </c>
      <c r="M4453" s="10">
        <v>2.5000000000000001E-2</v>
      </c>
      <c r="N4453" s="10">
        <v>2.5000000000000001E-2</v>
      </c>
      <c r="O4453" s="10">
        <v>2.5000000000000001E-2</v>
      </c>
      <c r="Q4453" s="10">
        <v>2.5000000000000001E-2</v>
      </c>
      <c r="T4453" s="10">
        <v>0</v>
      </c>
      <c r="W4453" s="10">
        <v>0</v>
      </c>
      <c r="Y4453" s="10">
        <v>0</v>
      </c>
      <c r="AB4453" s="10">
        <v>0</v>
      </c>
      <c r="AE4453" s="10">
        <v>0</v>
      </c>
      <c r="AH4453" s="10">
        <v>1</v>
      </c>
      <c r="AQ4453" s="10">
        <v>0.30809545972955532</v>
      </c>
      <c r="AR4453" s="10">
        <v>1.166051207636879</v>
      </c>
      <c r="AS4453" s="10">
        <v>1.6127896242447342</v>
      </c>
      <c r="AT4453" s="10">
        <v>7.2402433036445499</v>
      </c>
      <c r="AU4453" s="10">
        <v>5.5011210538539643</v>
      </c>
      <c r="AV4453" s="10">
        <v>10.953608892762816</v>
      </c>
      <c r="AW4453" s="10">
        <v>23.694973250261331</v>
      </c>
      <c r="AX4453" s="10" t="s">
        <v>33</v>
      </c>
      <c r="AY4453" s="10">
        <v>0</v>
      </c>
      <c r="AZ4453" s="10" t="s">
        <v>33</v>
      </c>
      <c r="BA4453" s="10" t="s">
        <v>33</v>
      </c>
      <c r="BB4453" s="10">
        <v>4448</v>
      </c>
      <c r="BC4453" s="10">
        <v>4689</v>
      </c>
      <c r="BE4453" s="10" t="s">
        <v>1182</v>
      </c>
      <c r="BF4453" s="10" t="s">
        <v>4780</v>
      </c>
      <c r="BG4453" s="10">
        <v>5.3926245415869211E-5</v>
      </c>
      <c r="BR4453" s="10" t="s">
        <v>33</v>
      </c>
      <c r="BS4453" s="11" t="s">
        <v>33</v>
      </c>
      <c r="BT4453" s="11" t="s">
        <v>33</v>
      </c>
      <c r="BU4453" s="10">
        <v>4453</v>
      </c>
    </row>
    <row r="4454" spans="1:73" s="10" customFormat="1" x14ac:dyDescent="0.45">
      <c r="A4454" s="10">
        <v>1109</v>
      </c>
      <c r="B4454" s="10">
        <v>4332</v>
      </c>
      <c r="C4454" s="10">
        <v>1142</v>
      </c>
      <c r="D4454" s="10">
        <v>4459</v>
      </c>
      <c r="E4454" s="10" t="s">
        <v>33</v>
      </c>
      <c r="F4454" s="10">
        <v>4332</v>
      </c>
      <c r="G4454" s="10" t="e">
        <v>#VALUE!</v>
      </c>
      <c r="H4454" s="10" t="s">
        <v>33</v>
      </c>
      <c r="I4454" s="10">
        <v>2.5077470399055957E-5</v>
      </c>
      <c r="J4454" s="10" t="s">
        <v>1184</v>
      </c>
      <c r="L4454" s="10">
        <v>1</v>
      </c>
      <c r="M4454" s="10" t="s">
        <v>33</v>
      </c>
      <c r="N4454" s="10">
        <v>1</v>
      </c>
      <c r="O4454" s="10">
        <v>1</v>
      </c>
      <c r="Q4454" s="10">
        <v>1</v>
      </c>
      <c r="T4454" s="10">
        <v>0</v>
      </c>
      <c r="W4454" s="10">
        <v>0</v>
      </c>
      <c r="Y4454" s="10">
        <v>0</v>
      </c>
      <c r="AB4454" s="10">
        <v>0</v>
      </c>
      <c r="AE4454" s="10">
        <v>0</v>
      </c>
      <c r="AH4454" s="10">
        <v>1</v>
      </c>
      <c r="AQ4454" s="10">
        <v>3.7623169633618874</v>
      </c>
      <c r="AR4454" s="10">
        <v>29.566100624106916</v>
      </c>
      <c r="AS4454" s="10">
        <v>35.021460220981652</v>
      </c>
      <c r="AT4454" s="10">
        <v>88.414448639004348</v>
      </c>
      <c r="AU4454" s="10">
        <v>2457.935369198688</v>
      </c>
      <c r="AV4454" s="10">
        <v>167.52732049084665</v>
      </c>
      <c r="AW4454" s="10">
        <v>2713.8771383285389</v>
      </c>
      <c r="AX4454" s="10">
        <v>2.5077470399055957E-5</v>
      </c>
      <c r="AY4454" s="10">
        <v>0</v>
      </c>
      <c r="AZ4454" s="10" t="s">
        <v>33</v>
      </c>
      <c r="BA4454" s="10">
        <v>4459</v>
      </c>
      <c r="BB4454" s="10" t="s">
        <v>33</v>
      </c>
      <c r="BC4454" s="10">
        <v>4332</v>
      </c>
      <c r="BE4454" s="10" t="s">
        <v>33</v>
      </c>
      <c r="BF4454" s="10" t="s">
        <v>33</v>
      </c>
      <c r="BG4454" s="10" t="s">
        <v>33</v>
      </c>
      <c r="BR4454" s="10" t="s">
        <v>1184</v>
      </c>
      <c r="BS4454" s="11">
        <v>35.021460220981652</v>
      </c>
      <c r="BT4454" s="11">
        <v>2713.8771383285389</v>
      </c>
      <c r="BU4454" s="10">
        <v>4454</v>
      </c>
    </row>
    <row r="4455" spans="1:73" s="10" customFormat="1" x14ac:dyDescent="0.45">
      <c r="A4455" s="10" t="s">
        <v>33</v>
      </c>
      <c r="B4455" s="10" t="s">
        <v>33</v>
      </c>
      <c r="C4455" s="10">
        <v>1142</v>
      </c>
      <c r="D4455" s="10" t="s">
        <v>33</v>
      </c>
      <c r="E4455" s="10">
        <v>4454</v>
      </c>
      <c r="F4455" s="10">
        <v>4693</v>
      </c>
      <c r="G4455" s="10" t="e">
        <v>#VALUE!</v>
      </c>
      <c r="H4455" s="10">
        <v>1143</v>
      </c>
      <c r="I4455" s="10">
        <v>1.0030988159622383E-5</v>
      </c>
      <c r="J4455" s="10" t="s">
        <v>33</v>
      </c>
      <c r="K4455" s="10" t="s">
        <v>1277</v>
      </c>
      <c r="L4455" s="10" t="s">
        <v>33</v>
      </c>
      <c r="M4455" s="10">
        <v>0.4</v>
      </c>
      <c r="N4455" s="10">
        <v>0.4</v>
      </c>
      <c r="O4455" s="10">
        <v>0.4</v>
      </c>
      <c r="Q4455" s="10">
        <v>0.4</v>
      </c>
      <c r="T4455" s="10">
        <v>0</v>
      </c>
      <c r="W4455" s="10">
        <v>0</v>
      </c>
      <c r="Y4455" s="10">
        <v>0</v>
      </c>
      <c r="AB4455" s="10">
        <v>0</v>
      </c>
      <c r="AE4455" s="10">
        <v>0</v>
      </c>
      <c r="AH4455" s="10">
        <v>1</v>
      </c>
      <c r="AQ4455" s="10">
        <v>2.2554291577999162</v>
      </c>
      <c r="AR4455" s="10">
        <v>22.200825961311455</v>
      </c>
      <c r="AS4455" s="10">
        <v>25.471198240121332</v>
      </c>
      <c r="AT4455" s="10">
        <v>53.002585208298029</v>
      </c>
      <c r="AU4455" s="10">
        <v>2418.9022425367048</v>
      </c>
      <c r="AV4455" s="10">
        <v>117.40488914942192</v>
      </c>
      <c r="AW4455" s="10">
        <v>2589.3097168944246</v>
      </c>
      <c r="AX4455" s="10" t="s">
        <v>33</v>
      </c>
      <c r="AY4455" s="10">
        <v>0</v>
      </c>
      <c r="AZ4455" s="10" t="s">
        <v>33</v>
      </c>
      <c r="BA4455" s="10" t="s">
        <v>33</v>
      </c>
      <c r="BB4455" s="10">
        <v>4454</v>
      </c>
      <c r="BC4455" s="10">
        <v>4693</v>
      </c>
      <c r="BE4455" s="10" t="s">
        <v>1184</v>
      </c>
      <c r="BF4455" s="10" t="s">
        <v>4781</v>
      </c>
      <c r="BG4455" s="10">
        <v>6.3875321989512895E-4</v>
      </c>
      <c r="BR4455" s="10" t="s">
        <v>33</v>
      </c>
      <c r="BS4455" s="11" t="s">
        <v>33</v>
      </c>
      <c r="BT4455" s="11" t="s">
        <v>33</v>
      </c>
      <c r="BU4455" s="10">
        <v>4455</v>
      </c>
    </row>
    <row r="4456" spans="1:73" s="10" customFormat="1" x14ac:dyDescent="0.45">
      <c r="A4456" s="10" t="s">
        <v>33</v>
      </c>
      <c r="B4456" s="10" t="s">
        <v>33</v>
      </c>
      <c r="C4456" s="10">
        <v>1143</v>
      </c>
      <c r="D4456" s="10" t="s">
        <v>33</v>
      </c>
      <c r="E4456" s="10">
        <v>4454</v>
      </c>
      <c r="F4456" s="10">
        <v>4698</v>
      </c>
      <c r="G4456" s="10" t="e">
        <v>#VALUE!</v>
      </c>
      <c r="H4456" s="10">
        <v>1144</v>
      </c>
      <c r="I4456" s="10">
        <v>7.5232411197167872E-6</v>
      </c>
      <c r="J4456" s="10" t="s">
        <v>33</v>
      </c>
      <c r="K4456" s="10" t="s">
        <v>1279</v>
      </c>
      <c r="L4456" s="10" t="s">
        <v>33</v>
      </c>
      <c r="M4456" s="10">
        <v>0.3</v>
      </c>
      <c r="N4456" s="10">
        <v>0.3</v>
      </c>
      <c r="O4456" s="10">
        <v>0.3</v>
      </c>
      <c r="Q4456" s="10">
        <v>0.3</v>
      </c>
      <c r="T4456" s="10">
        <v>0</v>
      </c>
      <c r="W4456" s="10">
        <v>0</v>
      </c>
      <c r="Y4456" s="10">
        <v>0</v>
      </c>
      <c r="AB4456" s="10">
        <v>0</v>
      </c>
      <c r="AE4456" s="10">
        <v>0</v>
      </c>
      <c r="AH4456" s="10">
        <v>1</v>
      </c>
      <c r="AQ4456" s="10">
        <v>0.58898745520438878</v>
      </c>
      <c r="AR4456" s="10">
        <v>3.2025359449824209</v>
      </c>
      <c r="AS4456" s="10">
        <v>4.0565677550287846</v>
      </c>
      <c r="AT4456" s="10">
        <v>13.841205197303136</v>
      </c>
      <c r="AU4456" s="10">
        <v>20.222987219863647</v>
      </c>
      <c r="AV4456" s="10">
        <v>18.256195824582846</v>
      </c>
      <c r="AW4456" s="10">
        <v>52.320388241749626</v>
      </c>
      <c r="AX4456" s="10" t="s">
        <v>33</v>
      </c>
      <c r="AY4456" s="10">
        <v>0</v>
      </c>
      <c r="AZ4456" s="10" t="s">
        <v>33</v>
      </c>
      <c r="BA4456" s="10" t="s">
        <v>33</v>
      </c>
      <c r="BB4456" s="10">
        <v>4454</v>
      </c>
      <c r="BC4456" s="10">
        <v>4698</v>
      </c>
      <c r="BE4456" s="10" t="s">
        <v>1184</v>
      </c>
      <c r="BF4456" s="10" t="s">
        <v>4782</v>
      </c>
      <c r="BG4456" s="10">
        <v>1.0172845779849922E-4</v>
      </c>
      <c r="BR4456" s="10" t="s">
        <v>33</v>
      </c>
      <c r="BS4456" s="11" t="s">
        <v>33</v>
      </c>
      <c r="BT4456" s="11" t="s">
        <v>33</v>
      </c>
      <c r="BU4456" s="10">
        <v>4456</v>
      </c>
    </row>
    <row r="4457" spans="1:73" s="10" customFormat="1" x14ac:dyDescent="0.45">
      <c r="A4457" s="10" t="s">
        <v>33</v>
      </c>
      <c r="B4457" s="10" t="s">
        <v>33</v>
      </c>
      <c r="C4457" s="10">
        <v>1144</v>
      </c>
      <c r="D4457" s="10" t="s">
        <v>33</v>
      </c>
      <c r="E4457" s="10">
        <v>4454</v>
      </c>
      <c r="F4457" s="10">
        <v>4704</v>
      </c>
      <c r="G4457" s="10" t="e">
        <v>#VALUE!</v>
      </c>
      <c r="H4457" s="10">
        <v>1145</v>
      </c>
      <c r="I4457" s="10">
        <v>7.5232411197167872E-6</v>
      </c>
      <c r="J4457" s="10" t="s">
        <v>33</v>
      </c>
      <c r="K4457" s="10" t="s">
        <v>1281</v>
      </c>
      <c r="L4457" s="10" t="s">
        <v>33</v>
      </c>
      <c r="M4457" s="10">
        <v>0.3</v>
      </c>
      <c r="N4457" s="10">
        <v>0.3</v>
      </c>
      <c r="O4457" s="10">
        <v>0.3</v>
      </c>
      <c r="Q4457" s="10">
        <v>0.3</v>
      </c>
      <c r="T4457" s="10">
        <v>0</v>
      </c>
      <c r="W4457" s="10">
        <v>0</v>
      </c>
      <c r="Y4457" s="10">
        <v>0</v>
      </c>
      <c r="AB4457" s="10">
        <v>0</v>
      </c>
      <c r="AE4457" s="10">
        <v>0</v>
      </c>
      <c r="AH4457" s="10">
        <v>1</v>
      </c>
      <c r="AQ4457" s="10">
        <v>0.91790035035758266</v>
      </c>
      <c r="AR4457" s="10">
        <v>3.0654219971977263</v>
      </c>
      <c r="AS4457" s="10">
        <v>4.3963775052162211</v>
      </c>
      <c r="AT4457" s="10">
        <v>21.570658233403194</v>
      </c>
      <c r="AU4457" s="10">
        <v>18.810139442119414</v>
      </c>
      <c r="AV4457" s="10">
        <v>18.256195824582846</v>
      </c>
      <c r="AW4457" s="10">
        <v>58.636993500105454</v>
      </c>
      <c r="AX4457" s="10" t="s">
        <v>33</v>
      </c>
      <c r="AY4457" s="10">
        <v>0</v>
      </c>
      <c r="AZ4457" s="10" t="s">
        <v>33</v>
      </c>
      <c r="BA4457" s="10" t="s">
        <v>33</v>
      </c>
      <c r="BB4457" s="10">
        <v>4454</v>
      </c>
      <c r="BC4457" s="10">
        <v>4704</v>
      </c>
      <c r="BE4457" s="10" t="s">
        <v>1184</v>
      </c>
      <c r="BF4457" s="10" t="s">
        <v>1280</v>
      </c>
      <c r="BG4457" s="10">
        <v>1.1025002675013527E-4</v>
      </c>
      <c r="BR4457" s="10" t="s">
        <v>33</v>
      </c>
      <c r="BS4457" s="11" t="s">
        <v>33</v>
      </c>
      <c r="BT4457" s="11" t="s">
        <v>33</v>
      </c>
      <c r="BU4457" s="10">
        <v>4457</v>
      </c>
    </row>
    <row r="4458" spans="1:73" s="10" customFormat="1" x14ac:dyDescent="0.45">
      <c r="A4458" s="10" t="s">
        <v>33</v>
      </c>
      <c r="B4458" s="10" t="s">
        <v>33</v>
      </c>
      <c r="C4458" s="10">
        <v>1145</v>
      </c>
      <c r="D4458" s="10" t="s">
        <v>33</v>
      </c>
      <c r="E4458" s="10">
        <v>4454</v>
      </c>
      <c r="F4458" s="10">
        <v>471</v>
      </c>
      <c r="G4458" s="10">
        <v>0</v>
      </c>
      <c r="H4458" s="10">
        <v>158</v>
      </c>
      <c r="I4458" s="10">
        <v>1.7732449374177387E-6</v>
      </c>
      <c r="J4458" s="10" t="s">
        <v>33</v>
      </c>
      <c r="K4458" s="10" t="s">
        <v>1282</v>
      </c>
      <c r="L4458" s="10" t="s">
        <v>33</v>
      </c>
      <c r="M4458" s="10">
        <v>7.0710678118654766E-2</v>
      </c>
      <c r="N4458" s="10">
        <v>7.0710678118654766E-2</v>
      </c>
      <c r="O4458" s="10">
        <v>7.0710678118654766E-2</v>
      </c>
      <c r="Q4458" s="10">
        <v>0.05</v>
      </c>
      <c r="R4458" s="10">
        <v>0.1</v>
      </c>
      <c r="T4458" s="10">
        <v>0</v>
      </c>
      <c r="W4458" s="10">
        <v>0</v>
      </c>
      <c r="Y4458" s="10">
        <v>0</v>
      </c>
      <c r="AB4458" s="10">
        <v>0</v>
      </c>
      <c r="AE4458" s="10">
        <v>0</v>
      </c>
      <c r="AH4458" s="10">
        <v>1</v>
      </c>
      <c r="AQ4458" s="10">
        <v>0</v>
      </c>
      <c r="AR4458" s="10">
        <v>1.09731672061531</v>
      </c>
      <c r="AS4458" s="10">
        <v>1.09731672061531</v>
      </c>
      <c r="AT4458" s="10">
        <v>0</v>
      </c>
      <c r="AU4458" s="10">
        <v>0</v>
      </c>
      <c r="AV4458" s="10">
        <v>13.610039692259024</v>
      </c>
      <c r="AW4458" s="10">
        <v>13.610039692259024</v>
      </c>
      <c r="AX4458" s="10" t="s">
        <v>33</v>
      </c>
      <c r="AY4458" s="10">
        <v>0</v>
      </c>
      <c r="AZ4458" s="10" t="s">
        <v>33</v>
      </c>
      <c r="BA4458" s="10" t="s">
        <v>33</v>
      </c>
      <c r="BB4458" s="10">
        <v>4454</v>
      </c>
      <c r="BC4458" s="10">
        <v>471</v>
      </c>
      <c r="BE4458" s="10" t="s">
        <v>1184</v>
      </c>
      <c r="BF4458" s="10" t="s">
        <v>4783</v>
      </c>
      <c r="BG4458" s="10">
        <v>2.7517927579619594E-5</v>
      </c>
      <c r="BR4458" s="10" t="s">
        <v>33</v>
      </c>
      <c r="BS4458" s="11" t="s">
        <v>33</v>
      </c>
      <c r="BT4458" s="11" t="s">
        <v>33</v>
      </c>
      <c r="BU4458" s="10">
        <v>4458</v>
      </c>
    </row>
    <row r="4459" spans="1:73" s="10" customFormat="1" x14ac:dyDescent="0.45">
      <c r="A4459" s="10">
        <v>1110</v>
      </c>
      <c r="B4459" s="10">
        <v>4333</v>
      </c>
      <c r="C4459" s="10">
        <v>1145</v>
      </c>
      <c r="D4459" s="10">
        <v>4466</v>
      </c>
      <c r="E4459" s="10" t="s">
        <v>33</v>
      </c>
      <c r="F4459" s="10">
        <v>4333</v>
      </c>
      <c r="G4459" s="10" t="e">
        <v>#VALUE!</v>
      </c>
      <c r="H4459" s="10" t="s">
        <v>33</v>
      </c>
      <c r="I4459" s="10">
        <v>1.2538735199527979E-5</v>
      </c>
      <c r="J4459" s="10" t="s">
        <v>1186</v>
      </c>
      <c r="L4459" s="10">
        <v>1</v>
      </c>
      <c r="M4459" s="10" t="s">
        <v>33</v>
      </c>
      <c r="N4459" s="10">
        <v>1</v>
      </c>
      <c r="O4459" s="10">
        <v>1</v>
      </c>
      <c r="Q4459" s="10">
        <v>1</v>
      </c>
      <c r="T4459" s="10">
        <v>0</v>
      </c>
      <c r="W4459" s="10">
        <v>0</v>
      </c>
      <c r="Y4459" s="10">
        <v>0</v>
      </c>
      <c r="AB4459" s="10">
        <v>0</v>
      </c>
      <c r="AE4459" s="10">
        <v>0</v>
      </c>
      <c r="AH4459" s="10">
        <v>1</v>
      </c>
      <c r="AQ4459" s="10">
        <v>69.433249150941521</v>
      </c>
      <c r="AR4459" s="10">
        <v>404.73739779528665</v>
      </c>
      <c r="AS4459" s="10">
        <v>505.41560906415185</v>
      </c>
      <c r="AT4459" s="10">
        <v>1631.6813550471256</v>
      </c>
      <c r="AU4459" s="10">
        <v>246.76903846564738</v>
      </c>
      <c r="AV4459" s="10">
        <v>6592.7500397196054</v>
      </c>
      <c r="AW4459" s="10">
        <v>8471.2004332323777</v>
      </c>
      <c r="AX4459" s="10">
        <v>1.2538735199527979E-5</v>
      </c>
      <c r="AY4459" s="10">
        <v>0</v>
      </c>
      <c r="AZ4459" s="10" t="s">
        <v>33</v>
      </c>
      <c r="BA4459" s="10">
        <v>4466</v>
      </c>
      <c r="BB4459" s="10" t="s">
        <v>33</v>
      </c>
      <c r="BC4459" s="10">
        <v>4333</v>
      </c>
      <c r="BE4459" s="10" t="s">
        <v>33</v>
      </c>
      <c r="BF4459" s="10" t="s">
        <v>33</v>
      </c>
      <c r="BG4459" s="10" t="s">
        <v>33</v>
      </c>
      <c r="BR4459" s="10" t="s">
        <v>1186</v>
      </c>
      <c r="BS4459" s="11">
        <v>505.41560906415185</v>
      </c>
      <c r="BT4459" s="11">
        <v>8471.2004332323777</v>
      </c>
      <c r="BU4459" s="10">
        <v>4459</v>
      </c>
    </row>
    <row r="4460" spans="1:73" s="10" customFormat="1" x14ac:dyDescent="0.45">
      <c r="A4460" s="10" t="s">
        <v>33</v>
      </c>
      <c r="B4460" s="10" t="s">
        <v>33</v>
      </c>
      <c r="C4460" s="10">
        <v>1145</v>
      </c>
      <c r="D4460" s="10" t="s">
        <v>33</v>
      </c>
      <c r="E4460" s="10">
        <v>4459</v>
      </c>
      <c r="F4460" s="10">
        <v>4710</v>
      </c>
      <c r="G4460" s="10" t="e">
        <v>#VALUE!</v>
      </c>
      <c r="H4460" s="10">
        <v>1146</v>
      </c>
      <c r="I4460" s="10">
        <v>2.4726719273188998E-6</v>
      </c>
      <c r="J4460" s="10" t="s">
        <v>33</v>
      </c>
      <c r="K4460" s="10" t="s">
        <v>1284</v>
      </c>
      <c r="L4460" s="10" t="s">
        <v>33</v>
      </c>
      <c r="M4460" s="10">
        <v>0.19720265943665385</v>
      </c>
      <c r="N4460" s="10">
        <v>0.19720265943665385</v>
      </c>
      <c r="O4460" s="10">
        <v>0.19720265943665385</v>
      </c>
      <c r="Q4460" s="10">
        <v>0.16666666666666666</v>
      </c>
      <c r="R4460" s="10">
        <v>0.23333333333333331</v>
      </c>
      <c r="T4460" s="10">
        <v>0</v>
      </c>
      <c r="W4460" s="10">
        <v>0</v>
      </c>
      <c r="Y4460" s="10">
        <v>0</v>
      </c>
      <c r="AB4460" s="10">
        <v>0</v>
      </c>
      <c r="AE4460" s="10">
        <v>0</v>
      </c>
      <c r="AH4460" s="10">
        <v>1</v>
      </c>
      <c r="AQ4460" s="10">
        <v>10.257314453123371</v>
      </c>
      <c r="AR4460" s="10">
        <v>102.12388588762693</v>
      </c>
      <c r="AS4460" s="10">
        <v>116.99699184465581</v>
      </c>
      <c r="AT4460" s="10">
        <v>241.0468896483992</v>
      </c>
      <c r="AU4460" s="10">
        <v>56.678172546976604</v>
      </c>
      <c r="AV4460" s="10">
        <v>1513.9318072262638</v>
      </c>
      <c r="AW4460" s="10">
        <v>1811.6568694216396</v>
      </c>
      <c r="AX4460" s="10" t="s">
        <v>33</v>
      </c>
      <c r="AY4460" s="10">
        <v>0</v>
      </c>
      <c r="AZ4460" s="10" t="s">
        <v>33</v>
      </c>
      <c r="BA4460" s="10" t="s">
        <v>33</v>
      </c>
      <c r="BB4460" s="10">
        <v>4459</v>
      </c>
      <c r="BC4460" s="10">
        <v>4710</v>
      </c>
      <c r="BE4460" s="10" t="s">
        <v>1186</v>
      </c>
      <c r="BF4460" s="10" t="s">
        <v>1283</v>
      </c>
      <c r="BG4460" s="10">
        <v>1.4669942998814737E-3</v>
      </c>
      <c r="BR4460" s="10" t="s">
        <v>33</v>
      </c>
      <c r="BS4460" s="11" t="s">
        <v>33</v>
      </c>
      <c r="BT4460" s="11" t="s">
        <v>33</v>
      </c>
      <c r="BU4460" s="10">
        <v>4460</v>
      </c>
    </row>
    <row r="4461" spans="1:73" s="10" customFormat="1" x14ac:dyDescent="0.45">
      <c r="A4461" s="10" t="s">
        <v>33</v>
      </c>
      <c r="B4461" s="10" t="s">
        <v>33</v>
      </c>
      <c r="C4461" s="10">
        <v>1146</v>
      </c>
      <c r="D4461" s="10" t="s">
        <v>33</v>
      </c>
      <c r="E4461" s="10">
        <v>4459</v>
      </c>
      <c r="F4461" s="10">
        <v>4717</v>
      </c>
      <c r="G4461" s="10" t="e">
        <v>#VALUE!</v>
      </c>
      <c r="H4461" s="10">
        <v>1147</v>
      </c>
      <c r="I4461" s="10">
        <v>2.4726719273188998E-6</v>
      </c>
      <c r="J4461" s="10" t="s">
        <v>33</v>
      </c>
      <c r="K4461" s="10" t="s">
        <v>1286</v>
      </c>
      <c r="L4461" s="10" t="s">
        <v>33</v>
      </c>
      <c r="M4461" s="10">
        <v>0.19720265943665385</v>
      </c>
      <c r="N4461" s="10">
        <v>0.19720265943665385</v>
      </c>
      <c r="O4461" s="10">
        <v>0.19720265943665385</v>
      </c>
      <c r="Q4461" s="10">
        <v>0.16666666666666666</v>
      </c>
      <c r="R4461" s="10">
        <v>0.23333333333333331</v>
      </c>
      <c r="T4461" s="10">
        <v>0</v>
      </c>
      <c r="W4461" s="10">
        <v>0</v>
      </c>
      <c r="Y4461" s="10">
        <v>0</v>
      </c>
      <c r="AB4461" s="10">
        <v>0</v>
      </c>
      <c r="AE4461" s="10">
        <v>0</v>
      </c>
      <c r="AH4461" s="10">
        <v>1</v>
      </c>
      <c r="AQ4461" s="10">
        <v>10.773383801765858</v>
      </c>
      <c r="AR4461" s="10">
        <v>101.2621159523904</v>
      </c>
      <c r="AS4461" s="10">
        <v>116.8835224649509</v>
      </c>
      <c r="AT4461" s="10">
        <v>253.17451934149767</v>
      </c>
      <c r="AU4461" s="10">
        <v>63.211546515428026</v>
      </c>
      <c r="AV4461" s="10">
        <v>1495.1841664700355</v>
      </c>
      <c r="AW4461" s="10">
        <v>1811.5702323269611</v>
      </c>
      <c r="AX4461" s="10" t="s">
        <v>33</v>
      </c>
      <c r="AY4461" s="10">
        <v>0</v>
      </c>
      <c r="AZ4461" s="10" t="s">
        <v>33</v>
      </c>
      <c r="BA4461" s="10" t="s">
        <v>33</v>
      </c>
      <c r="BB4461" s="10">
        <v>4459</v>
      </c>
      <c r="BC4461" s="10">
        <v>4717</v>
      </c>
      <c r="BE4461" s="10" t="s">
        <v>1186</v>
      </c>
      <c r="BF4461" s="10" t="s">
        <v>1285</v>
      </c>
      <c r="BG4461" s="10">
        <v>1.4655715373760991E-3</v>
      </c>
      <c r="BR4461" s="10" t="s">
        <v>33</v>
      </c>
      <c r="BS4461" s="11" t="s">
        <v>33</v>
      </c>
      <c r="BT4461" s="11" t="s">
        <v>33</v>
      </c>
      <c r="BU4461" s="10">
        <v>4461</v>
      </c>
    </row>
    <row r="4462" spans="1:73" s="10" customFormat="1" x14ac:dyDescent="0.45">
      <c r="A4462" s="10" t="s">
        <v>33</v>
      </c>
      <c r="B4462" s="10" t="s">
        <v>33</v>
      </c>
      <c r="C4462" s="10">
        <v>1147</v>
      </c>
      <c r="D4462" s="10" t="s">
        <v>33</v>
      </c>
      <c r="E4462" s="10">
        <v>4459</v>
      </c>
      <c r="F4462" s="10">
        <v>4725</v>
      </c>
      <c r="G4462" s="10" t="e">
        <v>#VALUE!</v>
      </c>
      <c r="H4462" s="10">
        <v>1148</v>
      </c>
      <c r="I4462" s="10">
        <v>2.4726719273188998E-6</v>
      </c>
      <c r="J4462" s="10" t="s">
        <v>33</v>
      </c>
      <c r="K4462" s="10" t="s">
        <v>1288</v>
      </c>
      <c r="L4462" s="10" t="s">
        <v>33</v>
      </c>
      <c r="M4462" s="10">
        <v>0.19720265943665385</v>
      </c>
      <c r="N4462" s="10">
        <v>0.19720265943665385</v>
      </c>
      <c r="O4462" s="10">
        <v>0.19720265943665385</v>
      </c>
      <c r="Q4462" s="10">
        <v>0.16666666666666666</v>
      </c>
      <c r="R4462" s="10">
        <v>0.23333333333333331</v>
      </c>
      <c r="T4462" s="10">
        <v>0</v>
      </c>
      <c r="W4462" s="10">
        <v>0</v>
      </c>
      <c r="Y4462" s="10">
        <v>0</v>
      </c>
      <c r="AB4462" s="10">
        <v>0</v>
      </c>
      <c r="AE4462" s="10">
        <v>0</v>
      </c>
      <c r="AH4462" s="10">
        <v>1</v>
      </c>
      <c r="AQ4462" s="10">
        <v>8.7845734971053009</v>
      </c>
      <c r="AR4462" s="10">
        <v>91.963240405687912</v>
      </c>
      <c r="AS4462" s="10">
        <v>104.7008719764906</v>
      </c>
      <c r="AT4462" s="10">
        <v>206.43747718197457</v>
      </c>
      <c r="AU4462" s="10">
        <v>50.25769997881298</v>
      </c>
      <c r="AV4462" s="10">
        <v>1690.3089287082212</v>
      </c>
      <c r="AW4462" s="10">
        <v>1947.0041058690088</v>
      </c>
      <c r="AX4462" s="10" t="s">
        <v>33</v>
      </c>
      <c r="AY4462" s="10">
        <v>0</v>
      </c>
      <c r="AZ4462" s="10" t="s">
        <v>33</v>
      </c>
      <c r="BA4462" s="10" t="s">
        <v>33</v>
      </c>
      <c r="BB4462" s="10">
        <v>4459</v>
      </c>
      <c r="BC4462" s="10">
        <v>4725</v>
      </c>
      <c r="BE4462" s="10" t="s">
        <v>1186</v>
      </c>
      <c r="BF4462" s="10" t="s">
        <v>1287</v>
      </c>
      <c r="BG4462" s="10">
        <v>1.3128165088728953E-3</v>
      </c>
      <c r="BR4462" s="10" t="s">
        <v>33</v>
      </c>
      <c r="BS4462" s="11" t="s">
        <v>33</v>
      </c>
      <c r="BT4462" s="11" t="s">
        <v>33</v>
      </c>
      <c r="BU4462" s="10">
        <v>4462</v>
      </c>
    </row>
    <row r="4463" spans="1:73" s="10" customFormat="1" x14ac:dyDescent="0.45">
      <c r="A4463" s="10" t="s">
        <v>33</v>
      </c>
      <c r="B4463" s="10" t="s">
        <v>33</v>
      </c>
      <c r="C4463" s="10">
        <v>1148</v>
      </c>
      <c r="D4463" s="10" t="s">
        <v>33</v>
      </c>
      <c r="E4463" s="10">
        <v>4459</v>
      </c>
      <c r="F4463" s="10">
        <v>4733</v>
      </c>
      <c r="G4463" s="10" t="e">
        <v>#VALUE!</v>
      </c>
      <c r="H4463" s="10">
        <v>1149</v>
      </c>
      <c r="I4463" s="10">
        <v>1.7732449374177387E-6</v>
      </c>
      <c r="J4463" s="10" t="s">
        <v>33</v>
      </c>
      <c r="K4463" s="10" t="s">
        <v>1290</v>
      </c>
      <c r="L4463" s="10" t="s">
        <v>33</v>
      </c>
      <c r="M4463" s="10">
        <v>0.14142135623730953</v>
      </c>
      <c r="N4463" s="10">
        <v>0.14142135623730953</v>
      </c>
      <c r="O4463" s="10">
        <v>0.14142135623730953</v>
      </c>
      <c r="Q4463" s="10">
        <v>0.1</v>
      </c>
      <c r="R4463" s="10">
        <v>0.2</v>
      </c>
      <c r="T4463" s="10">
        <v>0</v>
      </c>
      <c r="W4463" s="10">
        <v>0</v>
      </c>
      <c r="Y4463" s="10">
        <v>0</v>
      </c>
      <c r="AB4463" s="10">
        <v>0</v>
      </c>
      <c r="AE4463" s="10">
        <v>0</v>
      </c>
      <c r="AH4463" s="10">
        <v>1</v>
      </c>
      <c r="AQ4463" s="10">
        <v>2.4856425461908476</v>
      </c>
      <c r="AR4463" s="10">
        <v>34.909140459586041</v>
      </c>
      <c r="AS4463" s="10">
        <v>38.513322151562768</v>
      </c>
      <c r="AT4463" s="10">
        <v>58.412599835484919</v>
      </c>
      <c r="AU4463" s="10">
        <v>15.805995640206568</v>
      </c>
      <c r="AV4463" s="10">
        <v>849.9297080953196</v>
      </c>
      <c r="AW4463" s="10">
        <v>924.14830357101107</v>
      </c>
      <c r="AX4463" s="10" t="s">
        <v>33</v>
      </c>
      <c r="AY4463" s="10">
        <v>0</v>
      </c>
      <c r="AZ4463" s="10" t="s">
        <v>33</v>
      </c>
      <c r="BA4463" s="10" t="s">
        <v>33</v>
      </c>
      <c r="BB4463" s="10">
        <v>4459</v>
      </c>
      <c r="BC4463" s="10">
        <v>4733</v>
      </c>
      <c r="BE4463" s="10" t="s">
        <v>1186</v>
      </c>
      <c r="BF4463" s="10" t="s">
        <v>1289</v>
      </c>
      <c r="BG4463" s="10">
        <v>4.8290834811256069E-4</v>
      </c>
      <c r="BR4463" s="10" t="s">
        <v>33</v>
      </c>
      <c r="BS4463" s="11" t="s">
        <v>33</v>
      </c>
      <c r="BT4463" s="11" t="s">
        <v>33</v>
      </c>
      <c r="BU4463" s="10">
        <v>4463</v>
      </c>
    </row>
    <row r="4464" spans="1:73" s="10" customFormat="1" x14ac:dyDescent="0.45">
      <c r="A4464" s="10" t="s">
        <v>33</v>
      </c>
      <c r="B4464" s="10" t="s">
        <v>33</v>
      </c>
      <c r="C4464" s="10">
        <v>1149</v>
      </c>
      <c r="D4464" s="10" t="s">
        <v>33</v>
      </c>
      <c r="E4464" s="10">
        <v>4459</v>
      </c>
      <c r="F4464" s="10">
        <v>4741</v>
      </c>
      <c r="G4464" s="10" t="e">
        <v>#VALUE!</v>
      </c>
      <c r="H4464" s="10">
        <v>1150</v>
      </c>
      <c r="I4464" s="10">
        <v>1.7732449374177387E-6</v>
      </c>
      <c r="J4464" s="10" t="s">
        <v>33</v>
      </c>
      <c r="K4464" s="10" t="s">
        <v>1420</v>
      </c>
      <c r="L4464" s="10" t="s">
        <v>33</v>
      </c>
      <c r="M4464" s="10">
        <v>0.14142135623730953</v>
      </c>
      <c r="N4464" s="10">
        <v>0.14142135623730953</v>
      </c>
      <c r="O4464" s="10">
        <v>0.14142135623730953</v>
      </c>
      <c r="Q4464" s="10">
        <v>0.1</v>
      </c>
      <c r="R4464" s="10">
        <v>0.2</v>
      </c>
      <c r="T4464" s="10">
        <v>0</v>
      </c>
      <c r="W4464" s="10">
        <v>0</v>
      </c>
      <c r="Y4464" s="10">
        <v>0</v>
      </c>
      <c r="AB4464" s="10">
        <v>0</v>
      </c>
      <c r="AE4464" s="10">
        <v>0</v>
      </c>
      <c r="AH4464" s="10">
        <v>1</v>
      </c>
      <c r="AQ4464" s="10">
        <v>37.132334852756152</v>
      </c>
      <c r="AR4464" s="10">
        <v>73.381698369380075</v>
      </c>
      <c r="AS4464" s="10">
        <v>127.2235839058765</v>
      </c>
      <c r="AT4464" s="10">
        <v>872.60986903976959</v>
      </c>
      <c r="AU4464" s="10">
        <v>60.815623784223213</v>
      </c>
      <c r="AV4464" s="10">
        <v>1029.7853895275061</v>
      </c>
      <c r="AW4464" s="10">
        <v>1963.2108823514991</v>
      </c>
      <c r="AX4464" s="10" t="s">
        <v>33</v>
      </c>
      <c r="AY4464" s="10">
        <v>0</v>
      </c>
      <c r="AZ4464" s="10" t="s">
        <v>33</v>
      </c>
      <c r="BA4464" s="10" t="s">
        <v>33</v>
      </c>
      <c r="BB4464" s="10">
        <v>4459</v>
      </c>
      <c r="BC4464" s="10">
        <v>4741</v>
      </c>
      <c r="BE4464" s="10" t="s">
        <v>1186</v>
      </c>
      <c r="BF4464" s="10" t="s">
        <v>1419</v>
      </c>
      <c r="BG4464" s="10">
        <v>1.5952228297307148E-3</v>
      </c>
      <c r="BR4464" s="10" t="s">
        <v>33</v>
      </c>
      <c r="BS4464" s="11" t="s">
        <v>33</v>
      </c>
      <c r="BT4464" s="11" t="s">
        <v>33</v>
      </c>
      <c r="BU4464" s="10">
        <v>4464</v>
      </c>
    </row>
    <row r="4465" spans="1:73" s="10" customFormat="1" x14ac:dyDescent="0.45">
      <c r="A4465" s="10" t="s">
        <v>33</v>
      </c>
      <c r="B4465" s="10" t="s">
        <v>33</v>
      </c>
      <c r="C4465" s="10">
        <v>1150</v>
      </c>
      <c r="D4465" s="10" t="s">
        <v>33</v>
      </c>
      <c r="E4465" s="10">
        <v>4459</v>
      </c>
      <c r="F4465" s="10">
        <v>471</v>
      </c>
      <c r="G4465" s="10">
        <v>0</v>
      </c>
      <c r="H4465" s="10">
        <v>158</v>
      </c>
      <c r="I4465" s="10">
        <v>8.8662246870886937E-7</v>
      </c>
      <c r="J4465" s="10" t="s">
        <v>33</v>
      </c>
      <c r="K4465" s="10" t="s">
        <v>1282</v>
      </c>
      <c r="L4465" s="10" t="s">
        <v>33</v>
      </c>
      <c r="M4465" s="10">
        <v>7.0710678118654766E-2</v>
      </c>
      <c r="N4465" s="10">
        <v>7.0710678118654766E-2</v>
      </c>
      <c r="O4465" s="10">
        <v>7.0710678118654766E-2</v>
      </c>
      <c r="Q4465" s="10">
        <v>0.05</v>
      </c>
      <c r="R4465" s="10">
        <v>0.1</v>
      </c>
      <c r="T4465" s="10">
        <v>0</v>
      </c>
      <c r="W4465" s="10">
        <v>0</v>
      </c>
      <c r="Y4465" s="10">
        <v>0</v>
      </c>
      <c r="AB4465" s="10">
        <v>0</v>
      </c>
      <c r="AE4465" s="10">
        <v>0</v>
      </c>
      <c r="AH4465" s="10">
        <v>1</v>
      </c>
      <c r="AQ4465" s="10">
        <v>0</v>
      </c>
      <c r="AR4465" s="10">
        <v>1.09731672061531</v>
      </c>
      <c r="AS4465" s="10">
        <v>1.09731672061531</v>
      </c>
      <c r="AT4465" s="10">
        <v>0</v>
      </c>
      <c r="AU4465" s="10">
        <v>0</v>
      </c>
      <c r="AV4465" s="10">
        <v>13.610039692259024</v>
      </c>
      <c r="AW4465" s="10">
        <v>13.610039692259024</v>
      </c>
      <c r="AX4465" s="10" t="s">
        <v>33</v>
      </c>
      <c r="AY4465" s="10">
        <v>0</v>
      </c>
      <c r="AZ4465" s="10" t="s">
        <v>33</v>
      </c>
      <c r="BA4465" s="10" t="s">
        <v>33</v>
      </c>
      <c r="BB4465" s="10">
        <v>4459</v>
      </c>
      <c r="BC4465" s="10">
        <v>471</v>
      </c>
      <c r="BE4465" s="10" t="s">
        <v>1186</v>
      </c>
      <c r="BF4465" s="10" t="s">
        <v>4784</v>
      </c>
      <c r="BG4465" s="10">
        <v>1.3758963789809797E-5</v>
      </c>
      <c r="BR4465" s="10" t="s">
        <v>33</v>
      </c>
      <c r="BS4465" s="11" t="s">
        <v>33</v>
      </c>
      <c r="BT4465" s="11" t="s">
        <v>33</v>
      </c>
      <c r="BU4465" s="10">
        <v>4465</v>
      </c>
    </row>
    <row r="4466" spans="1:73" s="10" customFormat="1" x14ac:dyDescent="0.45">
      <c r="A4466" s="10">
        <v>1111</v>
      </c>
      <c r="B4466" s="10">
        <v>4334</v>
      </c>
      <c r="C4466" s="10">
        <v>1150</v>
      </c>
      <c r="D4466" s="10">
        <v>4474</v>
      </c>
      <c r="E4466" s="10" t="s">
        <v>33</v>
      </c>
      <c r="F4466" s="10">
        <v>4334</v>
      </c>
      <c r="G4466" s="10" t="e">
        <v>#VALUE!</v>
      </c>
      <c r="H4466" s="10" t="s">
        <v>33</v>
      </c>
      <c r="I4466" s="10">
        <v>8.3591567996853208E-6</v>
      </c>
      <c r="J4466" s="10" t="s">
        <v>1188</v>
      </c>
      <c r="L4466" s="10">
        <v>1</v>
      </c>
      <c r="M4466" s="10" t="s">
        <v>33</v>
      </c>
      <c r="N4466" s="10">
        <v>1</v>
      </c>
      <c r="O4466" s="10">
        <v>1</v>
      </c>
      <c r="Q4466" s="10">
        <v>1</v>
      </c>
      <c r="T4466" s="10">
        <v>0</v>
      </c>
      <c r="W4466" s="10">
        <v>0</v>
      </c>
      <c r="Y4466" s="10">
        <v>0</v>
      </c>
      <c r="AB4466" s="10">
        <v>0</v>
      </c>
      <c r="AE4466" s="10">
        <v>0</v>
      </c>
      <c r="AH4466" s="10">
        <v>1</v>
      </c>
      <c r="AQ4466" s="10">
        <v>1.3717021281587303</v>
      </c>
      <c r="AR4466" s="10">
        <v>3.9120032391587243</v>
      </c>
      <c r="AS4466" s="10">
        <v>5.9009713249888831</v>
      </c>
      <c r="AT4466" s="10">
        <v>32.235000011730165</v>
      </c>
      <c r="AU4466" s="10">
        <v>202.99421106557773</v>
      </c>
      <c r="AV4466" s="10">
        <v>96.190065594771781</v>
      </c>
      <c r="AW4466" s="10">
        <v>331.41927667207966</v>
      </c>
      <c r="AX4466" s="10">
        <v>8.3591567996853208E-6</v>
      </c>
      <c r="AY4466" s="10">
        <v>0</v>
      </c>
      <c r="AZ4466" s="10" t="s">
        <v>33</v>
      </c>
      <c r="BA4466" s="10">
        <v>4474</v>
      </c>
      <c r="BB4466" s="10" t="s">
        <v>33</v>
      </c>
      <c r="BC4466" s="10">
        <v>4334</v>
      </c>
      <c r="BE4466" s="10" t="s">
        <v>33</v>
      </c>
      <c r="BF4466" s="10" t="s">
        <v>33</v>
      </c>
      <c r="BG4466" s="10" t="s">
        <v>33</v>
      </c>
      <c r="BR4466" s="10" t="s">
        <v>1188</v>
      </c>
      <c r="BS4466" s="11">
        <v>5.9009713249888831</v>
      </c>
      <c r="BT4466" s="11">
        <v>331.41927667207966</v>
      </c>
      <c r="BU4466" s="10">
        <v>4466</v>
      </c>
    </row>
    <row r="4467" spans="1:73" s="10" customFormat="1" x14ac:dyDescent="0.45">
      <c r="A4467" s="10" t="s">
        <v>33</v>
      </c>
      <c r="B4467" s="10" t="s">
        <v>33</v>
      </c>
      <c r="C4467" s="10">
        <v>1150</v>
      </c>
      <c r="D4467" s="10" t="s">
        <v>33</v>
      </c>
      <c r="E4467" s="10">
        <v>4466</v>
      </c>
      <c r="F4467" s="10">
        <v>24</v>
      </c>
      <c r="G4467" s="10">
        <v>0</v>
      </c>
      <c r="H4467" s="10">
        <v>11</v>
      </c>
      <c r="I4467" s="10">
        <v>6.6348750186485778E-6</v>
      </c>
      <c r="J4467" s="10" t="s">
        <v>33</v>
      </c>
      <c r="K4467" s="10" t="s">
        <v>1011</v>
      </c>
      <c r="L4467" s="10" t="s">
        <v>33</v>
      </c>
      <c r="M4467" s="10">
        <v>0.79372539331937719</v>
      </c>
      <c r="N4467" s="10">
        <v>0.79372539331937719</v>
      </c>
      <c r="O4467" s="10">
        <v>0.79372539331937719</v>
      </c>
      <c r="Q4467" s="10">
        <v>0.7</v>
      </c>
      <c r="R4467" s="10">
        <v>0.9</v>
      </c>
      <c r="T4467" s="10">
        <v>0</v>
      </c>
      <c r="W4467" s="10">
        <v>0</v>
      </c>
      <c r="Y4467" s="10">
        <v>0</v>
      </c>
      <c r="AB4467" s="10">
        <v>0</v>
      </c>
      <c r="AE4467" s="10">
        <v>0</v>
      </c>
      <c r="AH4467" s="10">
        <v>1</v>
      </c>
      <c r="AQ4467" s="10">
        <v>0</v>
      </c>
      <c r="AR4467" s="10">
        <v>0</v>
      </c>
      <c r="AS4467" s="10">
        <v>0</v>
      </c>
      <c r="AT4467" s="10">
        <v>0</v>
      </c>
      <c r="AU4467" s="10">
        <v>0</v>
      </c>
      <c r="AV4467" s="10">
        <v>0.79372539331937719</v>
      </c>
      <c r="AW4467" s="10">
        <v>0.79372539331937719</v>
      </c>
      <c r="AX4467" s="10" t="s">
        <v>33</v>
      </c>
      <c r="AY4467" s="10">
        <v>0</v>
      </c>
      <c r="AZ4467" s="10" t="s">
        <v>33</v>
      </c>
      <c r="BA4467" s="10" t="s">
        <v>33</v>
      </c>
      <c r="BB4467" s="10">
        <v>4466</v>
      </c>
      <c r="BC4467" s="10">
        <v>24</v>
      </c>
      <c r="BE4467" s="10" t="s">
        <v>1188</v>
      </c>
      <c r="BF4467" s="10" t="s">
        <v>4785</v>
      </c>
      <c r="BG4467" s="10">
        <v>0</v>
      </c>
      <c r="BR4467" s="10" t="s">
        <v>33</v>
      </c>
      <c r="BS4467" s="11" t="s">
        <v>33</v>
      </c>
      <c r="BT4467" s="11" t="s">
        <v>33</v>
      </c>
      <c r="BU4467" s="10">
        <v>4467</v>
      </c>
    </row>
    <row r="4468" spans="1:73" s="10" customFormat="1" x14ac:dyDescent="0.45">
      <c r="A4468" s="10" t="s">
        <v>33</v>
      </c>
      <c r="B4468" s="10" t="s">
        <v>33</v>
      </c>
      <c r="C4468" s="10">
        <v>1150</v>
      </c>
      <c r="D4468" s="10" t="s">
        <v>33</v>
      </c>
      <c r="E4468" s="10">
        <v>4466</v>
      </c>
      <c r="F4468" s="10">
        <v>711</v>
      </c>
      <c r="G4468" s="10">
        <v>0</v>
      </c>
      <c r="H4468" s="10">
        <v>212</v>
      </c>
      <c r="I4468" s="10">
        <v>8.3591567996853213E-7</v>
      </c>
      <c r="J4468" s="10" t="s">
        <v>33</v>
      </c>
      <c r="K4468" s="10" t="s">
        <v>1216</v>
      </c>
      <c r="L4468" s="10" t="s">
        <v>33</v>
      </c>
      <c r="M4468" s="10">
        <v>0.1</v>
      </c>
      <c r="N4468" s="10">
        <v>0.1</v>
      </c>
      <c r="O4468" s="10">
        <v>0.1</v>
      </c>
      <c r="Q4468" s="10">
        <v>0.05</v>
      </c>
      <c r="R4468" s="10">
        <v>0.2</v>
      </c>
      <c r="T4468" s="10">
        <v>0</v>
      </c>
      <c r="W4468" s="10">
        <v>0</v>
      </c>
      <c r="Y4468" s="10">
        <v>0</v>
      </c>
      <c r="AB4468" s="10">
        <v>0</v>
      </c>
      <c r="AE4468" s="10">
        <v>0</v>
      </c>
      <c r="AH4468" s="10">
        <v>1</v>
      </c>
      <c r="AQ4468" s="10">
        <v>0.974341649025257</v>
      </c>
      <c r="AR4468" s="10">
        <v>0.74823735474893105</v>
      </c>
      <c r="AS4468" s="10">
        <v>2.1610327458355538</v>
      </c>
      <c r="AT4468" s="10">
        <v>22.89702875209354</v>
      </c>
      <c r="AU4468" s="10">
        <v>6.8988500000000004</v>
      </c>
      <c r="AV4468" s="10">
        <v>2.3886825224338764</v>
      </c>
      <c r="AW4468" s="10">
        <v>32.184561274527418</v>
      </c>
      <c r="AX4468" s="10" t="s">
        <v>33</v>
      </c>
      <c r="AY4468" s="10">
        <v>0</v>
      </c>
      <c r="AZ4468" s="10" t="s">
        <v>33</v>
      </c>
      <c r="BA4468" s="10" t="s">
        <v>33</v>
      </c>
      <c r="BB4468" s="10">
        <v>4466</v>
      </c>
      <c r="BC4468" s="10">
        <v>711</v>
      </c>
      <c r="BE4468" s="10" t="s">
        <v>1188</v>
      </c>
      <c r="BF4468" s="10" t="s">
        <v>4786</v>
      </c>
      <c r="BG4468" s="10">
        <v>1.806441157169391E-5</v>
      </c>
      <c r="BR4468" s="10" t="s">
        <v>33</v>
      </c>
      <c r="BS4468" s="11" t="s">
        <v>33</v>
      </c>
      <c r="BT4468" s="11" t="s">
        <v>33</v>
      </c>
      <c r="BU4468" s="10">
        <v>4468</v>
      </c>
    </row>
    <row r="4469" spans="1:73" s="10" customFormat="1" x14ac:dyDescent="0.45">
      <c r="A4469" s="10" t="s">
        <v>33</v>
      </c>
      <c r="B4469" s="10" t="s">
        <v>33</v>
      </c>
      <c r="C4469" s="10">
        <v>1150</v>
      </c>
      <c r="D4469" s="10" t="s">
        <v>33</v>
      </c>
      <c r="E4469" s="10">
        <v>4466</v>
      </c>
      <c r="F4469" s="10">
        <v>4693</v>
      </c>
      <c r="G4469" s="10" t="e">
        <v>#VALUE!</v>
      </c>
      <c r="H4469" s="10">
        <v>1143</v>
      </c>
      <c r="I4469" s="10">
        <v>2.6433974805489492E-7</v>
      </c>
      <c r="J4469" s="10" t="s">
        <v>33</v>
      </c>
      <c r="K4469" s="10" t="s">
        <v>1277</v>
      </c>
      <c r="L4469" s="10" t="s">
        <v>33</v>
      </c>
      <c r="M4469" s="10">
        <v>3.1622776601683791E-2</v>
      </c>
      <c r="N4469" s="10">
        <v>3.1622776601683791E-2</v>
      </c>
      <c r="O4469" s="10">
        <v>3.1622776601683791E-2</v>
      </c>
      <c r="Q4469" s="10">
        <v>0.01</v>
      </c>
      <c r="R4469" s="10">
        <v>0.1</v>
      </c>
      <c r="T4469" s="10">
        <v>0</v>
      </c>
      <c r="W4469" s="10">
        <v>0</v>
      </c>
      <c r="Y4469" s="10">
        <v>0</v>
      </c>
      <c r="AB4469" s="10">
        <v>0</v>
      </c>
      <c r="AE4469" s="10">
        <v>0</v>
      </c>
      <c r="AH4469" s="10">
        <v>1</v>
      </c>
      <c r="AQ4469" s="10">
        <v>0.17830733099507642</v>
      </c>
      <c r="AR4469" s="10">
        <v>1.7551293993685348</v>
      </c>
      <c r="AS4469" s="10">
        <v>2.0136750293113956</v>
      </c>
      <c r="AT4469" s="10">
        <v>4.1902222783842964</v>
      </c>
      <c r="AU4469" s="10">
        <v>191.23101309262537</v>
      </c>
      <c r="AV4469" s="10">
        <v>9.2816714537940452</v>
      </c>
      <c r="AW4469" s="10">
        <v>204.7029068248037</v>
      </c>
      <c r="AX4469" s="10" t="s">
        <v>33</v>
      </c>
      <c r="AY4469" s="10">
        <v>0</v>
      </c>
      <c r="AZ4469" s="10" t="s">
        <v>33</v>
      </c>
      <c r="BA4469" s="10" t="s">
        <v>33</v>
      </c>
      <c r="BB4469" s="10">
        <v>4466</v>
      </c>
      <c r="BC4469" s="10">
        <v>4693</v>
      </c>
      <c r="BE4469" s="10" t="s">
        <v>1188</v>
      </c>
      <c r="BF4469" s="10" t="s">
        <v>4787</v>
      </c>
      <c r="BG4469" s="10">
        <v>1.6832625313624889E-5</v>
      </c>
      <c r="BR4469" s="10" t="s">
        <v>33</v>
      </c>
      <c r="BS4469" s="11" t="s">
        <v>33</v>
      </c>
      <c r="BT4469" s="11" t="s">
        <v>33</v>
      </c>
      <c r="BU4469" s="10">
        <v>4469</v>
      </c>
    </row>
    <row r="4470" spans="1:73" s="10" customFormat="1" x14ac:dyDescent="0.45">
      <c r="A4470" s="10" t="s">
        <v>33</v>
      </c>
      <c r="B4470" s="10" t="s">
        <v>33</v>
      </c>
      <c r="C4470" s="10">
        <v>1150</v>
      </c>
      <c r="D4470" s="10" t="s">
        <v>33</v>
      </c>
      <c r="E4470" s="10">
        <v>4466</v>
      </c>
      <c r="F4470" s="10">
        <v>4698</v>
      </c>
      <c r="G4470" s="10" t="e">
        <v>#VALUE!</v>
      </c>
      <c r="H4470" s="10">
        <v>1144</v>
      </c>
      <c r="I4470" s="10">
        <v>2.6433974805489492E-7</v>
      </c>
      <c r="J4470" s="10" t="s">
        <v>33</v>
      </c>
      <c r="K4470" s="10" t="s">
        <v>1279</v>
      </c>
      <c r="L4470" s="10" t="s">
        <v>33</v>
      </c>
      <c r="M4470" s="10">
        <v>3.1622776601683791E-2</v>
      </c>
      <c r="N4470" s="10">
        <v>3.1622776601683791E-2</v>
      </c>
      <c r="O4470" s="10">
        <v>3.1622776601683791E-2</v>
      </c>
      <c r="Q4470" s="10">
        <v>0.01</v>
      </c>
      <c r="R4470" s="10">
        <v>0.1</v>
      </c>
      <c r="T4470" s="10">
        <v>0</v>
      </c>
      <c r="W4470" s="10">
        <v>0</v>
      </c>
      <c r="Y4470" s="10">
        <v>0</v>
      </c>
      <c r="AB4470" s="10">
        <v>0</v>
      </c>
      <c r="AE4470" s="10">
        <v>0</v>
      </c>
      <c r="AH4470" s="10">
        <v>1</v>
      </c>
      <c r="AQ4470" s="10">
        <v>6.2084729057075419E-2</v>
      </c>
      <c r="AR4470" s="10">
        <v>0.33757692915680465</v>
      </c>
      <c r="AS4470" s="10">
        <v>0.42759978628956402</v>
      </c>
      <c r="AT4470" s="10">
        <v>1.4589911328412724</v>
      </c>
      <c r="AU4470" s="10">
        <v>2.1316900235748482</v>
      </c>
      <c r="AV4470" s="10">
        <v>1.9243720071912525</v>
      </c>
      <c r="AW4470" s="10">
        <v>5.515053163607373</v>
      </c>
      <c r="AX4470" s="10" t="s">
        <v>33</v>
      </c>
      <c r="AY4470" s="10">
        <v>0</v>
      </c>
      <c r="AZ4470" s="10" t="s">
        <v>33</v>
      </c>
      <c r="BA4470" s="10" t="s">
        <v>33</v>
      </c>
      <c r="BB4470" s="10">
        <v>4466</v>
      </c>
      <c r="BC4470" s="10">
        <v>4698</v>
      </c>
      <c r="BE4470" s="10" t="s">
        <v>1188</v>
      </c>
      <c r="BF4470" s="10" t="s">
        <v>4788</v>
      </c>
      <c r="BG4470" s="10">
        <v>3.5743736611063993E-6</v>
      </c>
      <c r="BR4470" s="10" t="s">
        <v>33</v>
      </c>
      <c r="BS4470" s="11" t="s">
        <v>33</v>
      </c>
      <c r="BT4470" s="11" t="s">
        <v>33</v>
      </c>
      <c r="BU4470" s="10">
        <v>4470</v>
      </c>
    </row>
    <row r="4471" spans="1:73" s="10" customFormat="1" x14ac:dyDescent="0.45">
      <c r="A4471" s="10" t="s">
        <v>33</v>
      </c>
      <c r="B4471" s="10" t="s">
        <v>33</v>
      </c>
      <c r="C4471" s="10">
        <v>1150</v>
      </c>
      <c r="D4471" s="10" t="s">
        <v>33</v>
      </c>
      <c r="E4471" s="10">
        <v>4466</v>
      </c>
      <c r="F4471" s="10">
        <v>4678</v>
      </c>
      <c r="G4471" s="10">
        <v>0</v>
      </c>
      <c r="H4471" s="10">
        <v>1140</v>
      </c>
      <c r="I4471" s="10">
        <v>1.8691642838675971E-7</v>
      </c>
      <c r="J4471" s="10" t="s">
        <v>33</v>
      </c>
      <c r="K4471" s="10" t="s">
        <v>1271</v>
      </c>
      <c r="L4471" s="10" t="s">
        <v>33</v>
      </c>
      <c r="M4471" s="10">
        <v>2.2360679774997897E-2</v>
      </c>
      <c r="N4471" s="10">
        <v>2.2360679774997897E-2</v>
      </c>
      <c r="O4471" s="10">
        <v>2.2360679774997897E-2</v>
      </c>
      <c r="Q4471" s="10">
        <v>0.01</v>
      </c>
      <c r="R4471" s="10">
        <v>0.05</v>
      </c>
      <c r="T4471" s="10">
        <v>0</v>
      </c>
      <c r="W4471" s="10">
        <v>0</v>
      </c>
      <c r="Y4471" s="10">
        <v>0</v>
      </c>
      <c r="AB4471" s="10">
        <v>0</v>
      </c>
      <c r="AE4471" s="10">
        <v>0</v>
      </c>
      <c r="AH4471" s="10">
        <v>1</v>
      </c>
      <c r="AQ4471" s="10">
        <v>0.12729026867963938</v>
      </c>
      <c r="AR4471" s="10">
        <v>0.90717134281615464</v>
      </c>
      <c r="AS4471" s="10">
        <v>1.0917422324016317</v>
      </c>
      <c r="AT4471" s="10">
        <v>2.9913213139715253</v>
      </c>
      <c r="AU4471" s="10">
        <v>2.2888220107033983</v>
      </c>
      <c r="AV4471" s="10">
        <v>74.377268885228688</v>
      </c>
      <c r="AW4471" s="10">
        <v>79.657412209903612</v>
      </c>
      <c r="AX4471" s="10" t="s">
        <v>33</v>
      </c>
      <c r="AY4471" s="10">
        <v>0</v>
      </c>
      <c r="AZ4471" s="10" t="s">
        <v>33</v>
      </c>
      <c r="BA4471" s="10" t="s">
        <v>33</v>
      </c>
      <c r="BB4471" s="10">
        <v>4466</v>
      </c>
      <c r="BC4471" s="10">
        <v>4678</v>
      </c>
      <c r="BE4471" s="10" t="s">
        <v>1188</v>
      </c>
      <c r="BF4471" s="10" t="s">
        <v>4789</v>
      </c>
      <c r="BG4471" s="10">
        <v>9.1260445054837307E-6</v>
      </c>
      <c r="BR4471" s="10" t="s">
        <v>33</v>
      </c>
      <c r="BS4471" s="11" t="s">
        <v>33</v>
      </c>
      <c r="BT4471" s="11" t="s">
        <v>33</v>
      </c>
      <c r="BU4471" s="10">
        <v>4471</v>
      </c>
    </row>
    <row r="4472" spans="1:73" s="10" customFormat="1" x14ac:dyDescent="0.45">
      <c r="A4472" s="10" t="s">
        <v>33</v>
      </c>
      <c r="B4472" s="10" t="s">
        <v>33</v>
      </c>
      <c r="C4472" s="10">
        <v>1150</v>
      </c>
      <c r="D4472" s="10" t="s">
        <v>33</v>
      </c>
      <c r="E4472" s="10">
        <v>4466</v>
      </c>
      <c r="F4472" s="10">
        <v>4689</v>
      </c>
      <c r="G4472" s="10" t="e">
        <v>#VALUE!</v>
      </c>
      <c r="H4472" s="10">
        <v>1142</v>
      </c>
      <c r="I4472" s="10">
        <v>9.3458214193379863E-9</v>
      </c>
      <c r="J4472" s="10" t="s">
        <v>33</v>
      </c>
      <c r="K4472" s="10" t="s">
        <v>1275</v>
      </c>
      <c r="L4472" s="10" t="s">
        <v>33</v>
      </c>
      <c r="M4472" s="10">
        <v>1.1180339887498949E-3</v>
      </c>
      <c r="N4472" s="10">
        <v>1.1180339887498949E-3</v>
      </c>
      <c r="O4472" s="10">
        <v>1.1180339887498949E-3</v>
      </c>
      <c r="Q4472" s="10">
        <v>5.0000000000000001E-4</v>
      </c>
      <c r="R4472" s="10">
        <v>2.5000000000000001E-3</v>
      </c>
      <c r="T4472" s="10">
        <v>0</v>
      </c>
      <c r="W4472" s="10">
        <v>0</v>
      </c>
      <c r="Y4472" s="10">
        <v>0</v>
      </c>
      <c r="AB4472" s="10">
        <v>0</v>
      </c>
      <c r="AE4472" s="10">
        <v>0</v>
      </c>
      <c r="AH4472" s="10">
        <v>1</v>
      </c>
      <c r="AQ4472" s="10">
        <v>1.3778447830286695E-2</v>
      </c>
      <c r="AR4472" s="10">
        <v>5.2147395310435669E-2</v>
      </c>
      <c r="AS4472" s="10">
        <v>7.2126144664351383E-2</v>
      </c>
      <c r="AT4472" s="10">
        <v>0.32379352401173733</v>
      </c>
      <c r="AU4472" s="10">
        <v>0.24601761257745494</v>
      </c>
      <c r="AV4472" s="10">
        <v>0.48986028166327716</v>
      </c>
      <c r="AW4472" s="10">
        <v>1.0596714182524694</v>
      </c>
      <c r="AX4472" s="10" t="s">
        <v>33</v>
      </c>
      <c r="AY4472" s="10">
        <v>0</v>
      </c>
      <c r="AZ4472" s="10" t="s">
        <v>33</v>
      </c>
      <c r="BA4472" s="10" t="s">
        <v>33</v>
      </c>
      <c r="BB4472" s="10">
        <v>4466</v>
      </c>
      <c r="BC4472" s="10">
        <v>4689</v>
      </c>
      <c r="BE4472" s="10" t="s">
        <v>1188</v>
      </c>
      <c r="BF4472" s="10" t="s">
        <v>4790</v>
      </c>
      <c r="BG4472" s="10">
        <v>6.0291375260610003E-7</v>
      </c>
      <c r="BR4472" s="10" t="s">
        <v>33</v>
      </c>
      <c r="BS4472" s="11" t="s">
        <v>33</v>
      </c>
      <c r="BT4472" s="11" t="s">
        <v>33</v>
      </c>
      <c r="BU4472" s="10">
        <v>4472</v>
      </c>
    </row>
    <row r="4473" spans="1:73" s="10" customFormat="1" x14ac:dyDescent="0.45">
      <c r="A4473" s="10" t="s">
        <v>33</v>
      </c>
      <c r="B4473" s="10" t="s">
        <v>33</v>
      </c>
      <c r="C4473" s="10">
        <v>1150</v>
      </c>
      <c r="D4473" s="10" t="s">
        <v>33</v>
      </c>
      <c r="E4473" s="10">
        <v>4466</v>
      </c>
      <c r="F4473" s="10">
        <v>4656</v>
      </c>
      <c r="G4473" s="10" t="e">
        <v>#VALUE!</v>
      </c>
      <c r="H4473" s="10">
        <v>1137</v>
      </c>
      <c r="I4473" s="10">
        <v>9.3458214193379863E-9</v>
      </c>
      <c r="J4473" s="10" t="s">
        <v>33</v>
      </c>
      <c r="K4473" s="10" t="s">
        <v>1259</v>
      </c>
      <c r="L4473" s="10" t="s">
        <v>33</v>
      </c>
      <c r="M4473" s="10">
        <v>1.1180339887498949E-3</v>
      </c>
      <c r="N4473" s="10">
        <v>1.1180339887498949E-3</v>
      </c>
      <c r="O4473" s="10">
        <v>1.1180339887498949E-3</v>
      </c>
      <c r="Q4473" s="10">
        <v>5.0000000000000001E-4</v>
      </c>
      <c r="R4473" s="10">
        <v>2.5000000000000001E-3</v>
      </c>
      <c r="T4473" s="10">
        <v>0</v>
      </c>
      <c r="W4473" s="10">
        <v>0</v>
      </c>
      <c r="Y4473" s="10">
        <v>0</v>
      </c>
      <c r="AB4473" s="10">
        <v>0</v>
      </c>
      <c r="AE4473" s="10">
        <v>0</v>
      </c>
      <c r="AH4473" s="10">
        <v>1</v>
      </c>
      <c r="AQ4473" s="10">
        <v>1.5899702571395332E-2</v>
      </c>
      <c r="AR4473" s="10">
        <v>0.11174081775786329</v>
      </c>
      <c r="AS4473" s="10">
        <v>0.13479538648638653</v>
      </c>
      <c r="AT4473" s="10">
        <v>0.3736430104277903</v>
      </c>
      <c r="AU4473" s="10">
        <v>0.19781832609662672</v>
      </c>
      <c r="AV4473" s="10">
        <v>6.9344850511412623</v>
      </c>
      <c r="AW4473" s="10">
        <v>7.5059463876656789</v>
      </c>
      <c r="AX4473" s="10" t="s">
        <v>33</v>
      </c>
      <c r="AY4473" s="10">
        <v>0</v>
      </c>
      <c r="AZ4473" s="10" t="s">
        <v>33</v>
      </c>
      <c r="BA4473" s="10" t="s">
        <v>33</v>
      </c>
      <c r="BB4473" s="10">
        <v>4466</v>
      </c>
      <c r="BC4473" s="10">
        <v>4656</v>
      </c>
      <c r="BE4473" s="10" t="s">
        <v>1188</v>
      </c>
      <c r="BF4473" s="10" t="s">
        <v>4791</v>
      </c>
      <c r="BG4473" s="10">
        <v>1.1267757715138888E-6</v>
      </c>
      <c r="BR4473" s="10" t="s">
        <v>33</v>
      </c>
      <c r="BS4473" s="11" t="s">
        <v>33</v>
      </c>
      <c r="BT4473" s="11" t="s">
        <v>33</v>
      </c>
      <c r="BU4473" s="10">
        <v>4473</v>
      </c>
    </row>
    <row r="4474" spans="1:73" s="10" customFormat="1" x14ac:dyDescent="0.45">
      <c r="A4474" s="10">
        <v>1112</v>
      </c>
      <c r="B4474" s="10">
        <v>4340</v>
      </c>
      <c r="C4474" s="10">
        <v>1150</v>
      </c>
      <c r="D4474" s="10">
        <v>4481</v>
      </c>
      <c r="E4474" s="10" t="s">
        <v>33</v>
      </c>
      <c r="F4474" s="10">
        <v>4340</v>
      </c>
      <c r="G4474" s="10" t="e">
        <v>#VALUE!</v>
      </c>
      <c r="H4474" s="10" t="s">
        <v>33</v>
      </c>
      <c r="I4474" s="10">
        <v>1.1715009471484386E-7</v>
      </c>
      <c r="J4474" s="10" t="s">
        <v>1193</v>
      </c>
      <c r="L4474" s="10">
        <v>1</v>
      </c>
      <c r="M4474" s="10" t="s">
        <v>33</v>
      </c>
      <c r="N4474" s="10">
        <v>1</v>
      </c>
      <c r="O4474" s="10">
        <v>1</v>
      </c>
      <c r="Q4474" s="10">
        <v>1</v>
      </c>
      <c r="T4474" s="10">
        <v>2.8284271247461903</v>
      </c>
      <c r="U4474" s="10">
        <v>2</v>
      </c>
      <c r="V4474" s="10">
        <v>4</v>
      </c>
      <c r="W4474" s="10">
        <v>1.4665394641809</v>
      </c>
      <c r="X4474" s="10" t="s">
        <v>1008</v>
      </c>
      <c r="Y4474" s="10">
        <v>0.14142135623730953</v>
      </c>
      <c r="Z4474" s="10">
        <v>0.1</v>
      </c>
      <c r="AA4474" s="10">
        <v>0.2</v>
      </c>
      <c r="AB4474" s="10">
        <v>16.967734321352399</v>
      </c>
      <c r="AE4474" s="10">
        <v>0</v>
      </c>
      <c r="AH4474" s="10">
        <v>1</v>
      </c>
      <c r="AQ4474" s="10">
        <v>420.34115123479921</v>
      </c>
      <c r="AR4474" s="10">
        <v>311.86315337611904</v>
      </c>
      <c r="AS4474" s="10">
        <v>921.35782266657793</v>
      </c>
      <c r="AT4474" s="10">
        <v>9878.0170540177824</v>
      </c>
      <c r="AU4474" s="10">
        <v>398.36484269739611</v>
      </c>
      <c r="AV4474" s="10">
        <v>4023.7407600243359</v>
      </c>
      <c r="AW4474" s="10">
        <v>14300.122656739513</v>
      </c>
      <c r="AX4474" s="10">
        <v>1.1715009471484386E-7</v>
      </c>
      <c r="AY4474" s="10">
        <v>0</v>
      </c>
      <c r="AZ4474" s="10" t="s">
        <v>33</v>
      </c>
      <c r="BA4474" s="10">
        <v>4481</v>
      </c>
      <c r="BB4474" s="10" t="s">
        <v>33</v>
      </c>
      <c r="BC4474" s="10">
        <v>4340</v>
      </c>
      <c r="BE4474" s="10" t="s">
        <v>33</v>
      </c>
      <c r="BF4474" s="10" t="s">
        <v>33</v>
      </c>
      <c r="BG4474" s="10" t="s">
        <v>33</v>
      </c>
      <c r="BR4474" s="10" t="s">
        <v>1193</v>
      </c>
      <c r="BS4474" s="11">
        <v>921.35782266657793</v>
      </c>
      <c r="BT4474" s="11">
        <v>14300.122656739513</v>
      </c>
      <c r="BU4474" s="10">
        <v>4474</v>
      </c>
    </row>
    <row r="4475" spans="1:73" s="10" customFormat="1" x14ac:dyDescent="0.45">
      <c r="A4475" s="10" t="s">
        <v>33</v>
      </c>
      <c r="B4475" s="10" t="s">
        <v>33</v>
      </c>
      <c r="C4475" s="10">
        <v>1150</v>
      </c>
      <c r="D4475" s="10" t="s">
        <v>33</v>
      </c>
      <c r="E4475" s="10">
        <v>4474</v>
      </c>
      <c r="F4475" s="10">
        <v>4749</v>
      </c>
      <c r="G4475" s="10" t="e">
        <v>#VALUE!</v>
      </c>
      <c r="H4475" s="10">
        <v>1151</v>
      </c>
      <c r="I4475" s="10">
        <v>4.0581983231523152E-8</v>
      </c>
      <c r="J4475" s="10" t="s">
        <v>33</v>
      </c>
      <c r="K4475" s="10" t="s">
        <v>1292</v>
      </c>
      <c r="L4475" s="10" t="s">
        <v>33</v>
      </c>
      <c r="M4475" s="10">
        <v>0.34641016151377546</v>
      </c>
      <c r="N4475" s="10">
        <v>0.34641016151377546</v>
      </c>
      <c r="O4475" s="10">
        <v>0.34641016151377546</v>
      </c>
      <c r="Q4475" s="10">
        <v>0.3</v>
      </c>
      <c r="R4475" s="10">
        <v>0.4</v>
      </c>
      <c r="T4475" s="10">
        <v>0</v>
      </c>
      <c r="W4475" s="10">
        <v>0</v>
      </c>
      <c r="Y4475" s="10">
        <v>0</v>
      </c>
      <c r="AB4475" s="10">
        <v>0</v>
      </c>
      <c r="AE4475" s="10">
        <v>0</v>
      </c>
      <c r="AH4475" s="10">
        <v>1</v>
      </c>
      <c r="AQ4475" s="10">
        <v>1.3575396084962885</v>
      </c>
      <c r="AR4475" s="10">
        <v>9.9853898012657378</v>
      </c>
      <c r="AS4475" s="10">
        <v>11.953822233585356</v>
      </c>
      <c r="AT4475" s="10">
        <v>31.90218079966278</v>
      </c>
      <c r="AU4475" s="10">
        <v>45.875747601822276</v>
      </c>
      <c r="AV4475" s="10">
        <v>95.072935681459086</v>
      </c>
      <c r="AW4475" s="10">
        <v>172.85086408294416</v>
      </c>
      <c r="AX4475" s="10" t="s">
        <v>33</v>
      </c>
      <c r="AY4475" s="10">
        <v>0</v>
      </c>
      <c r="AZ4475" s="10" t="s">
        <v>33</v>
      </c>
      <c r="BA4475" s="10" t="s">
        <v>33</v>
      </c>
      <c r="BB4475" s="10">
        <v>4474</v>
      </c>
      <c r="BC4475" s="10">
        <v>4749</v>
      </c>
      <c r="BE4475" s="10" t="s">
        <v>1193</v>
      </c>
      <c r="BF4475" s="10" t="s">
        <v>1291</v>
      </c>
      <c r="BG4475" s="10">
        <v>1.4003914068689308E-6</v>
      </c>
      <c r="BR4475" s="10" t="s">
        <v>33</v>
      </c>
      <c r="BS4475" s="11" t="s">
        <v>33</v>
      </c>
      <c r="BT4475" s="11" t="s">
        <v>33</v>
      </c>
      <c r="BU4475" s="10">
        <v>4475</v>
      </c>
    </row>
    <row r="4476" spans="1:73" s="10" customFormat="1" x14ac:dyDescent="0.45">
      <c r="A4476" s="10" t="s">
        <v>33</v>
      </c>
      <c r="B4476" s="10" t="s">
        <v>33</v>
      </c>
      <c r="C4476" s="10">
        <v>1151</v>
      </c>
      <c r="D4476" s="10" t="s">
        <v>33</v>
      </c>
      <c r="E4476" s="10">
        <v>4474</v>
      </c>
      <c r="F4476" s="10">
        <v>1134</v>
      </c>
      <c r="G4476" s="10">
        <v>0</v>
      </c>
      <c r="H4476" s="10">
        <v>303</v>
      </c>
      <c r="I4476" s="10">
        <v>1.2833149897837345E-7</v>
      </c>
      <c r="J4476" s="10" t="s">
        <v>33</v>
      </c>
      <c r="K4476" s="10" t="s">
        <v>1293</v>
      </c>
      <c r="L4476" s="10" t="s">
        <v>33</v>
      </c>
      <c r="M4476" s="10">
        <v>1.0954451150103321</v>
      </c>
      <c r="N4476" s="10">
        <v>1.0954451150103321</v>
      </c>
      <c r="O4476" s="10">
        <v>1.0954451150103321</v>
      </c>
      <c r="Q4476" s="10">
        <v>1</v>
      </c>
      <c r="R4476" s="10">
        <v>1.2</v>
      </c>
      <c r="T4476" s="10">
        <v>0</v>
      </c>
      <c r="W4476" s="10">
        <v>0</v>
      </c>
      <c r="Y4476" s="10">
        <v>0</v>
      </c>
      <c r="AB4476" s="10">
        <v>0</v>
      </c>
      <c r="AE4476" s="10">
        <v>0</v>
      </c>
      <c r="AH4476" s="10">
        <v>1</v>
      </c>
      <c r="AQ4476" s="10">
        <v>415.56992050876499</v>
      </c>
      <c r="AR4476" s="10">
        <v>299.39511882952257</v>
      </c>
      <c r="AS4476" s="10">
        <v>901.97150356723182</v>
      </c>
      <c r="AT4476" s="10">
        <v>9765.8931319559779</v>
      </c>
      <c r="AU4476" s="10">
        <v>333.95127735116642</v>
      </c>
      <c r="AV4476" s="10">
        <v>3795.7888379915807</v>
      </c>
      <c r="AW4476" s="10">
        <v>13895.633247298725</v>
      </c>
      <c r="AX4476" s="10" t="s">
        <v>33</v>
      </c>
      <c r="AY4476" s="10">
        <v>0</v>
      </c>
      <c r="AZ4476" s="10" t="s">
        <v>33</v>
      </c>
      <c r="BA4476" s="10" t="s">
        <v>33</v>
      </c>
      <c r="BB4476" s="10">
        <v>4474</v>
      </c>
      <c r="BC4476" s="10">
        <v>1134</v>
      </c>
      <c r="BE4476" s="10" t="s">
        <v>1193</v>
      </c>
      <c r="BF4476" s="10" t="s">
        <v>4792</v>
      </c>
      <c r="BG4476" s="10">
        <v>1.0566604707299133E-4</v>
      </c>
      <c r="BR4476" s="10" t="s">
        <v>33</v>
      </c>
      <c r="BS4476" s="11" t="s">
        <v>33</v>
      </c>
      <c r="BT4476" s="11" t="s">
        <v>33</v>
      </c>
      <c r="BU4476" s="10">
        <v>4476</v>
      </c>
    </row>
    <row r="4477" spans="1:73" s="10" customFormat="1" x14ac:dyDescent="0.45">
      <c r="A4477" s="10" t="s">
        <v>33</v>
      </c>
      <c r="B4477" s="10" t="s">
        <v>33</v>
      </c>
      <c r="C4477" s="10">
        <v>1151</v>
      </c>
      <c r="D4477" s="10" t="s">
        <v>33</v>
      </c>
      <c r="E4477" s="10">
        <v>4474</v>
      </c>
      <c r="F4477" s="10">
        <v>3682</v>
      </c>
      <c r="G4477" s="10">
        <v>0</v>
      </c>
      <c r="H4477" s="10">
        <v>981</v>
      </c>
      <c r="I4477" s="10">
        <v>1.6567525277902482E-9</v>
      </c>
      <c r="J4477" s="10" t="s">
        <v>33</v>
      </c>
      <c r="K4477" s="10" t="s">
        <v>1302</v>
      </c>
      <c r="L4477" s="10" t="s">
        <v>33</v>
      </c>
      <c r="M4477" s="10">
        <v>1.4142135623730951E-2</v>
      </c>
      <c r="N4477" s="10">
        <v>1.4142135623730951E-2</v>
      </c>
      <c r="O4477" s="10">
        <v>1.4142135623730951E-2</v>
      </c>
      <c r="Q4477" s="10">
        <v>0.01</v>
      </c>
      <c r="R4477" s="10">
        <v>0.02</v>
      </c>
      <c r="T4477" s="10">
        <v>0</v>
      </c>
      <c r="W4477" s="10">
        <v>0</v>
      </c>
      <c r="Y4477" s="10">
        <v>0</v>
      </c>
      <c r="AB4477" s="10">
        <v>0</v>
      </c>
      <c r="AE4477" s="10">
        <v>0</v>
      </c>
      <c r="AH4477" s="10">
        <v>1</v>
      </c>
      <c r="AQ4477" s="10">
        <v>0.34129145641209901</v>
      </c>
      <c r="AR4477" s="10">
        <v>0.26162746372978124</v>
      </c>
      <c r="AS4477" s="10">
        <v>0.75650007552732479</v>
      </c>
      <c r="AT4477" s="10">
        <v>8.0203492256843276</v>
      </c>
      <c r="AU4477" s="10">
        <v>0.30010402207253378</v>
      </c>
      <c r="AV4477" s="10">
        <v>3.0754924514630799</v>
      </c>
      <c r="AW4477" s="10">
        <v>11.39594569921994</v>
      </c>
      <c r="AX4477" s="10" t="s">
        <v>33</v>
      </c>
      <c r="AY4477" s="10">
        <v>0</v>
      </c>
      <c r="AZ4477" s="10" t="s">
        <v>33</v>
      </c>
      <c r="BA4477" s="10" t="s">
        <v>33</v>
      </c>
      <c r="BB4477" s="10">
        <v>4474</v>
      </c>
      <c r="BC4477" s="10">
        <v>3682</v>
      </c>
      <c r="BE4477" s="10" t="s">
        <v>1193</v>
      </c>
      <c r="BF4477" s="10" t="s">
        <v>4793</v>
      </c>
      <c r="BG4477" s="10">
        <v>8.8624055499812636E-8</v>
      </c>
      <c r="BR4477" s="10" t="s">
        <v>33</v>
      </c>
      <c r="BS4477" s="11" t="s">
        <v>33</v>
      </c>
      <c r="BT4477" s="11" t="s">
        <v>33</v>
      </c>
      <c r="BU4477" s="10">
        <v>4477</v>
      </c>
    </row>
    <row r="4478" spans="1:73" s="10" customFormat="1" x14ac:dyDescent="0.45">
      <c r="A4478" s="10" t="s">
        <v>33</v>
      </c>
      <c r="B4478" s="10" t="s">
        <v>33</v>
      </c>
      <c r="C4478" s="10">
        <v>1151</v>
      </c>
      <c r="D4478" s="10" t="s">
        <v>33</v>
      </c>
      <c r="E4478" s="10">
        <v>4474</v>
      </c>
      <c r="F4478" s="10">
        <v>7</v>
      </c>
      <c r="G4478" s="10">
        <v>0</v>
      </c>
      <c r="H4478" s="10">
        <v>4</v>
      </c>
      <c r="I4478" s="10">
        <v>1.6567525277902484E-8</v>
      </c>
      <c r="J4478" s="10" t="s">
        <v>33</v>
      </c>
      <c r="K4478" s="10" t="s">
        <v>1294</v>
      </c>
      <c r="L4478" s="10" t="s">
        <v>33</v>
      </c>
      <c r="M4478" s="10">
        <v>0.14142135623730953</v>
      </c>
      <c r="N4478" s="10">
        <v>0.14142135623730953</v>
      </c>
      <c r="O4478" s="10">
        <v>1.4142135623730951</v>
      </c>
      <c r="Q4478" s="10">
        <v>1</v>
      </c>
      <c r="R4478" s="10">
        <v>2</v>
      </c>
      <c r="S4478" s="10">
        <v>90</v>
      </c>
      <c r="T4478" s="10">
        <v>0</v>
      </c>
      <c r="W4478" s="10">
        <v>0</v>
      </c>
      <c r="Y4478" s="10">
        <v>0</v>
      </c>
      <c r="AB4478" s="10">
        <v>0</v>
      </c>
      <c r="AE4478" s="10">
        <v>0</v>
      </c>
      <c r="AH4478" s="10">
        <v>1</v>
      </c>
      <c r="AQ4478" s="10">
        <v>0.10954451150103325</v>
      </c>
      <c r="AR4478" s="10">
        <v>4.6376049853345647E-2</v>
      </c>
      <c r="AS4478" s="10">
        <v>0.20521559152984387</v>
      </c>
      <c r="AT4478" s="10">
        <v>2.5742960202742813</v>
      </c>
      <c r="AU4478" s="10">
        <v>0.53656687188084962</v>
      </c>
      <c r="AV4478" s="10">
        <v>117.80398974567883</v>
      </c>
      <c r="AW4478" s="10">
        <v>120.91485263783396</v>
      </c>
      <c r="AX4478" s="10" t="s">
        <v>33</v>
      </c>
      <c r="AY4478" s="10">
        <v>0</v>
      </c>
      <c r="AZ4478" s="10" t="s">
        <v>33</v>
      </c>
      <c r="BA4478" s="10" t="s">
        <v>33</v>
      </c>
      <c r="BB4478" s="10">
        <v>4474</v>
      </c>
      <c r="BC4478" s="10">
        <v>7</v>
      </c>
      <c r="BE4478" s="10" t="s">
        <v>1193</v>
      </c>
      <c r="BF4478" s="10" t="s">
        <v>4794</v>
      </c>
      <c r="BG4478" s="10">
        <v>2.4041025984683919E-8</v>
      </c>
      <c r="BR4478" s="10" t="s">
        <v>33</v>
      </c>
      <c r="BS4478" s="11" t="s">
        <v>33</v>
      </c>
      <c r="BT4478" s="11" t="s">
        <v>33</v>
      </c>
      <c r="BU4478" s="10">
        <v>4478</v>
      </c>
    </row>
    <row r="4479" spans="1:73" s="10" customFormat="1" x14ac:dyDescent="0.45">
      <c r="A4479" s="10" t="s">
        <v>33</v>
      </c>
      <c r="B4479" s="10" t="s">
        <v>33</v>
      </c>
      <c r="C4479" s="10">
        <v>1151</v>
      </c>
      <c r="D4479" s="10" t="s">
        <v>33</v>
      </c>
      <c r="E4479" s="10">
        <v>4474</v>
      </c>
      <c r="F4479" s="10">
        <v>24</v>
      </c>
      <c r="G4479" s="10">
        <v>0</v>
      </c>
      <c r="H4479" s="10">
        <v>11</v>
      </c>
      <c r="I4479" s="10">
        <v>3.3135050555804972E-9</v>
      </c>
      <c r="J4479" s="10" t="s">
        <v>33</v>
      </c>
      <c r="K4479" s="10" t="s">
        <v>1011</v>
      </c>
      <c r="L4479" s="10" t="s">
        <v>33</v>
      </c>
      <c r="M4479" s="10">
        <v>2.8284271247461908E-2</v>
      </c>
      <c r="N4479" s="10">
        <v>2.8284271247461908E-2</v>
      </c>
      <c r="O4479" s="10">
        <v>0.14142135623730953</v>
      </c>
      <c r="Q4479" s="10">
        <v>0.1</v>
      </c>
      <c r="R4479" s="10">
        <v>0.2</v>
      </c>
      <c r="S4479" s="10">
        <v>80</v>
      </c>
      <c r="T4479" s="10">
        <v>0</v>
      </c>
      <c r="W4479" s="10">
        <v>0</v>
      </c>
      <c r="Y4479" s="10">
        <v>0</v>
      </c>
      <c r="AB4479" s="10">
        <v>0</v>
      </c>
      <c r="AE4479" s="10">
        <v>0</v>
      </c>
      <c r="AH4479" s="10">
        <v>1</v>
      </c>
      <c r="AQ4479" s="10">
        <v>0</v>
      </c>
      <c r="AR4479" s="10">
        <v>0</v>
      </c>
      <c r="AS4479" s="10">
        <v>0</v>
      </c>
      <c r="AT4479" s="10">
        <v>0</v>
      </c>
      <c r="AU4479" s="10">
        <v>0</v>
      </c>
      <c r="AV4479" s="10">
        <v>2.8284271247461908E-2</v>
      </c>
      <c r="AW4479" s="10">
        <v>2.8284271247461908E-2</v>
      </c>
      <c r="AX4479" s="10" t="s">
        <v>33</v>
      </c>
      <c r="AY4479" s="10">
        <v>0</v>
      </c>
      <c r="AZ4479" s="10" t="s">
        <v>33</v>
      </c>
      <c r="BA4479" s="10" t="s">
        <v>33</v>
      </c>
      <c r="BB4479" s="10">
        <v>4474</v>
      </c>
      <c r="BC4479" s="10">
        <v>24</v>
      </c>
      <c r="BE4479" s="10" t="s">
        <v>1193</v>
      </c>
      <c r="BF4479" s="10" t="s">
        <v>4795</v>
      </c>
      <c r="BG4479" s="10">
        <v>0</v>
      </c>
      <c r="BR4479" s="10" t="s">
        <v>33</v>
      </c>
      <c r="BS4479" s="11" t="s">
        <v>33</v>
      </c>
      <c r="BT4479" s="11" t="s">
        <v>33</v>
      </c>
      <c r="BU4479" s="10">
        <v>4479</v>
      </c>
    </row>
    <row r="4480" spans="1:73" s="10" customFormat="1" x14ac:dyDescent="0.45">
      <c r="A4480" s="10" t="s">
        <v>33</v>
      </c>
      <c r="B4480" s="10" t="s">
        <v>33</v>
      </c>
      <c r="C4480" s="10">
        <v>1151</v>
      </c>
      <c r="D4480" s="10" t="s">
        <v>33</v>
      </c>
      <c r="E4480" s="10">
        <v>4474</v>
      </c>
      <c r="F4480" s="10">
        <v>4756</v>
      </c>
      <c r="G4480" s="10">
        <v>0</v>
      </c>
      <c r="H4480" s="10">
        <v>1152</v>
      </c>
      <c r="I4480" s="10">
        <v>2.0290991615761578E-9</v>
      </c>
      <c r="J4480" s="10" t="s">
        <v>33</v>
      </c>
      <c r="K4480" s="10" t="s">
        <v>1296</v>
      </c>
      <c r="L4480" s="10" t="s">
        <v>33</v>
      </c>
      <c r="M4480" s="10">
        <v>1.7320508075688773E-2</v>
      </c>
      <c r="N4480" s="10">
        <v>1.7320508075688773E-2</v>
      </c>
      <c r="O4480" s="10">
        <v>1.7320508075688773E-2</v>
      </c>
      <c r="Q4480" s="10">
        <v>0.01</v>
      </c>
      <c r="R4480" s="10">
        <v>0.03</v>
      </c>
      <c r="T4480" s="10">
        <v>0</v>
      </c>
      <c r="W4480" s="10">
        <v>0</v>
      </c>
      <c r="Y4480" s="10">
        <v>0</v>
      </c>
      <c r="AB4480" s="10">
        <v>0</v>
      </c>
      <c r="AE4480" s="10">
        <v>0</v>
      </c>
      <c r="AH4480" s="10">
        <v>1</v>
      </c>
      <c r="AQ4480" s="10">
        <v>0.13442802487864003</v>
      </c>
      <c r="AR4480" s="10">
        <v>0.70810176756671672</v>
      </c>
      <c r="AS4480" s="10">
        <v>0.90302240364074482</v>
      </c>
      <c r="AT4480" s="10">
        <v>3.1590585846480406</v>
      </c>
      <c r="AU4480" s="10">
        <v>0.73341252910159604</v>
      </c>
      <c r="AV4480" s="10">
        <v>11.971219882906768</v>
      </c>
      <c r="AW4480" s="10">
        <v>15.863690996656405</v>
      </c>
      <c r="AX4480" s="10" t="s">
        <v>33</v>
      </c>
      <c r="AY4480" s="10">
        <v>0</v>
      </c>
      <c r="AZ4480" s="10" t="s">
        <v>33</v>
      </c>
      <c r="BA4480" s="10" t="s">
        <v>33</v>
      </c>
      <c r="BB4480" s="10">
        <v>4474</v>
      </c>
      <c r="BC4480" s="10">
        <v>4756</v>
      </c>
      <c r="BE4480" s="10" t="s">
        <v>1193</v>
      </c>
      <c r="BF4480" s="10" t="s">
        <v>4796</v>
      </c>
      <c r="BG4480" s="10">
        <v>1.0578916011613922E-7</v>
      </c>
      <c r="BR4480" s="10" t="s">
        <v>33</v>
      </c>
      <c r="BS4480" s="11" t="s">
        <v>33</v>
      </c>
      <c r="BT4480" s="11" t="s">
        <v>33</v>
      </c>
      <c r="BU4480" s="10">
        <v>4480</v>
      </c>
    </row>
    <row r="4481" spans="1:73" s="10" customFormat="1" x14ac:dyDescent="0.45">
      <c r="A4481" s="10">
        <v>1113</v>
      </c>
      <c r="B4481" s="10">
        <v>4343</v>
      </c>
      <c r="C4481" s="10">
        <v>1152</v>
      </c>
      <c r="D4481" s="10">
        <v>4488</v>
      </c>
      <c r="E4481" s="10" t="s">
        <v>33</v>
      </c>
      <c r="F4481" s="10">
        <v>4343</v>
      </c>
      <c r="G4481" s="10" t="e">
        <v>#VALUE!</v>
      </c>
      <c r="H4481" s="10" t="s">
        <v>33</v>
      </c>
      <c r="I4481" s="10">
        <v>2.6195557535292969E-8</v>
      </c>
      <c r="J4481" s="10" t="s">
        <v>1196</v>
      </c>
      <c r="L4481" s="10">
        <v>1</v>
      </c>
      <c r="M4481" s="10" t="s">
        <v>33</v>
      </c>
      <c r="N4481" s="10">
        <v>1</v>
      </c>
      <c r="O4481" s="10">
        <v>1</v>
      </c>
      <c r="Q4481" s="10">
        <v>1</v>
      </c>
      <c r="T4481" s="10">
        <v>24.494897427831781</v>
      </c>
      <c r="U4481" s="10">
        <v>20</v>
      </c>
      <c r="V4481" s="10">
        <v>30</v>
      </c>
      <c r="W4481" s="10">
        <v>14.665394641808998</v>
      </c>
      <c r="X4481" s="10" t="s">
        <v>1008</v>
      </c>
      <c r="Y4481" s="10">
        <v>1.4142135623730951</v>
      </c>
      <c r="Z4481" s="10">
        <v>1</v>
      </c>
      <c r="AA4481" s="10">
        <v>2</v>
      </c>
      <c r="AB4481" s="10">
        <v>169.67734321352395</v>
      </c>
      <c r="AC4481" s="10">
        <v>0.35</v>
      </c>
      <c r="AE4481" s="10">
        <v>0</v>
      </c>
      <c r="AH4481" s="10">
        <v>1</v>
      </c>
      <c r="AQ4481" s="10">
        <v>105.52495768985028</v>
      </c>
      <c r="AR4481" s="10">
        <v>141.7700351551488</v>
      </c>
      <c r="AS4481" s="10">
        <v>294.78122380543175</v>
      </c>
      <c r="AT4481" s="10">
        <v>2479.8365057114815</v>
      </c>
      <c r="AU4481" s="10">
        <v>763.06616541617541</v>
      </c>
      <c r="AV4481" s="10">
        <v>1924.8784322793988</v>
      </c>
      <c r="AW4481" s="10">
        <v>5167.7811034070555</v>
      </c>
      <c r="AX4481" s="10">
        <v>2.6195557535292969E-8</v>
      </c>
      <c r="AY4481" s="10">
        <v>0</v>
      </c>
      <c r="AZ4481" s="10" t="s">
        <v>33</v>
      </c>
      <c r="BA4481" s="10">
        <v>4488</v>
      </c>
      <c r="BB4481" s="10" t="s">
        <v>33</v>
      </c>
      <c r="BC4481" s="10">
        <v>4343</v>
      </c>
      <c r="BE4481" s="10" t="s">
        <v>33</v>
      </c>
      <c r="BF4481" s="10" t="s">
        <v>33</v>
      </c>
      <c r="BG4481" s="10" t="s">
        <v>33</v>
      </c>
      <c r="BR4481" s="10" t="s">
        <v>1196</v>
      </c>
      <c r="BS4481" s="11">
        <v>294.78122380543175</v>
      </c>
      <c r="BT4481" s="11">
        <v>5167.7811034070555</v>
      </c>
      <c r="BU4481" s="10">
        <v>4481</v>
      </c>
    </row>
    <row r="4482" spans="1:73" s="10" customFormat="1" x14ac:dyDescent="0.45">
      <c r="A4482" s="10" t="s">
        <v>33</v>
      </c>
      <c r="B4482" s="10" t="s">
        <v>33</v>
      </c>
      <c r="C4482" s="10">
        <v>1152</v>
      </c>
      <c r="D4482" s="10" t="s">
        <v>33</v>
      </c>
      <c r="E4482" s="10">
        <v>4481</v>
      </c>
      <c r="F4482" s="10">
        <v>249</v>
      </c>
      <c r="G4482" s="10">
        <v>0</v>
      </c>
      <c r="H4482" s="10">
        <v>98</v>
      </c>
      <c r="I4482" s="10">
        <v>6.4165749489186709E-8</v>
      </c>
      <c r="J4482" s="10" t="s">
        <v>33</v>
      </c>
      <c r="K4482" s="10" t="s">
        <v>1297</v>
      </c>
      <c r="L4482" s="10" t="s">
        <v>33</v>
      </c>
      <c r="M4482" s="10">
        <v>2.4494897427831779</v>
      </c>
      <c r="N4482" s="10">
        <v>2.4494897427831779</v>
      </c>
      <c r="O4482" s="10">
        <v>2.4494897427831779</v>
      </c>
      <c r="Q4482" s="10">
        <v>2</v>
      </c>
      <c r="R4482" s="10">
        <v>3</v>
      </c>
      <c r="T4482" s="10">
        <v>0</v>
      </c>
      <c r="W4482" s="10">
        <v>0</v>
      </c>
      <c r="Y4482" s="10">
        <v>0</v>
      </c>
      <c r="AB4482" s="10">
        <v>0</v>
      </c>
      <c r="AE4482" s="10">
        <v>0</v>
      </c>
      <c r="AH4482" s="10">
        <v>1</v>
      </c>
      <c r="AQ4482" s="10">
        <v>28.152404887312194</v>
      </c>
      <c r="AR4482" s="10">
        <v>76.998122139245353</v>
      </c>
      <c r="AS4482" s="10">
        <v>117.81910922584802</v>
      </c>
      <c r="AT4482" s="10">
        <v>661.58151485183657</v>
      </c>
      <c r="AU4482" s="10">
        <v>414.51284425207075</v>
      </c>
      <c r="AV4482" s="10">
        <v>915.87268168828757</v>
      </c>
      <c r="AW4482" s="10">
        <v>1991.9670407921949</v>
      </c>
      <c r="AX4482" s="10" t="s">
        <v>33</v>
      </c>
      <c r="AY4482" s="10">
        <v>0</v>
      </c>
      <c r="AZ4482" s="10" t="s">
        <v>33</v>
      </c>
      <c r="BA4482" s="10" t="s">
        <v>33</v>
      </c>
      <c r="BB4482" s="10">
        <v>4481</v>
      </c>
      <c r="BC4482" s="10">
        <v>249</v>
      </c>
      <c r="BE4482" s="10" t="s">
        <v>1196</v>
      </c>
      <c r="BF4482" s="10" t="s">
        <v>4797</v>
      </c>
      <c r="BG4482" s="10">
        <v>3.0863372544826684E-6</v>
      </c>
      <c r="BR4482" s="10" t="s">
        <v>33</v>
      </c>
      <c r="BS4482" s="11" t="s">
        <v>33</v>
      </c>
      <c r="BT4482" s="11" t="s">
        <v>33</v>
      </c>
      <c r="BU4482" s="10">
        <v>4482</v>
      </c>
    </row>
    <row r="4483" spans="1:73" s="10" customFormat="1" x14ac:dyDescent="0.45">
      <c r="A4483" s="10" t="s">
        <v>33</v>
      </c>
      <c r="B4483" s="10" t="s">
        <v>33</v>
      </c>
      <c r="C4483" s="10">
        <v>1152</v>
      </c>
      <c r="D4483" s="10" t="s">
        <v>33</v>
      </c>
      <c r="E4483" s="10">
        <v>4481</v>
      </c>
      <c r="F4483" s="10">
        <v>4761</v>
      </c>
      <c r="G4483" s="10" t="e">
        <v>#VALUE!</v>
      </c>
      <c r="H4483" s="10">
        <v>1153</v>
      </c>
      <c r="I4483" s="10">
        <v>2.5666299795674685E-8</v>
      </c>
      <c r="J4483" s="10" t="s">
        <v>33</v>
      </c>
      <c r="K4483" s="10" t="s">
        <v>1299</v>
      </c>
      <c r="L4483" s="10" t="s">
        <v>33</v>
      </c>
      <c r="M4483" s="10">
        <v>0.9797958971132712</v>
      </c>
      <c r="N4483" s="10">
        <v>0.9797958971132712</v>
      </c>
      <c r="O4483" s="10">
        <v>0.9797958971132712</v>
      </c>
      <c r="Q4483" s="10">
        <v>0.8</v>
      </c>
      <c r="R4483" s="10">
        <v>1.2</v>
      </c>
      <c r="T4483" s="10">
        <v>0</v>
      </c>
      <c r="W4483" s="10">
        <v>0</v>
      </c>
      <c r="Y4483" s="10">
        <v>0</v>
      </c>
      <c r="AB4483" s="10">
        <v>0</v>
      </c>
      <c r="AE4483" s="10">
        <v>0</v>
      </c>
      <c r="AH4483" s="10">
        <v>1</v>
      </c>
      <c r="AQ4483" s="10">
        <v>52.80447480402588</v>
      </c>
      <c r="AR4483" s="10">
        <v>47.133116372340695</v>
      </c>
      <c r="AS4483" s="10">
        <v>123.69960483817822</v>
      </c>
      <c r="AT4483" s="10">
        <v>1240.9051578946082</v>
      </c>
      <c r="AU4483" s="10">
        <v>176.85485716029953</v>
      </c>
      <c r="AV4483" s="10">
        <v>971.16172727422475</v>
      </c>
      <c r="AW4483" s="10">
        <v>2388.9217423291325</v>
      </c>
      <c r="AX4483" s="10" t="s">
        <v>33</v>
      </c>
      <c r="AY4483" s="10">
        <v>0</v>
      </c>
      <c r="AZ4483" s="10" t="s">
        <v>33</v>
      </c>
      <c r="BA4483" s="10" t="s">
        <v>33</v>
      </c>
      <c r="BB4483" s="10">
        <v>4481</v>
      </c>
      <c r="BC4483" s="10">
        <v>4761</v>
      </c>
      <c r="BE4483" s="10" t="s">
        <v>1196</v>
      </c>
      <c r="BF4483" s="10" t="s">
        <v>1298</v>
      </c>
      <c r="BG4483" s="10">
        <v>3.2403801156315019E-6</v>
      </c>
      <c r="BR4483" s="10" t="s">
        <v>33</v>
      </c>
      <c r="BS4483" s="11" t="s">
        <v>33</v>
      </c>
      <c r="BT4483" s="11" t="s">
        <v>33</v>
      </c>
      <c r="BU4483" s="10">
        <v>4483</v>
      </c>
    </row>
    <row r="4484" spans="1:73" s="10" customFormat="1" x14ac:dyDescent="0.45">
      <c r="A4484" s="10" t="s">
        <v>33</v>
      </c>
      <c r="B4484" s="10" t="s">
        <v>33</v>
      </c>
      <c r="C4484" s="10">
        <v>1153</v>
      </c>
      <c r="D4484" s="10" t="s">
        <v>33</v>
      </c>
      <c r="E4484" s="10">
        <v>4481</v>
      </c>
      <c r="F4484" s="10">
        <v>1850</v>
      </c>
      <c r="G4484" s="10">
        <v>0</v>
      </c>
      <c r="H4484" s="10">
        <v>486</v>
      </c>
      <c r="I4484" s="10">
        <v>1.8523056370168025E-9</v>
      </c>
      <c r="J4484" s="10" t="s">
        <v>33</v>
      </c>
      <c r="K4484" s="10" t="s">
        <v>1300</v>
      </c>
      <c r="L4484" s="10" t="s">
        <v>33</v>
      </c>
      <c r="M4484" s="10">
        <v>7.0710678118654766E-2</v>
      </c>
      <c r="N4484" s="10">
        <v>7.0710678118654766E-2</v>
      </c>
      <c r="O4484" s="10">
        <v>7.0710678118654766E-2</v>
      </c>
      <c r="Q4484" s="10">
        <v>0.05</v>
      </c>
      <c r="R4484" s="10">
        <v>0.1</v>
      </c>
      <c r="T4484" s="10">
        <v>0</v>
      </c>
      <c r="W4484" s="10">
        <v>0</v>
      </c>
      <c r="Y4484" s="10">
        <v>0</v>
      </c>
      <c r="AB4484" s="10">
        <v>0</v>
      </c>
      <c r="AE4484" s="10">
        <v>0</v>
      </c>
      <c r="AH4484" s="10">
        <v>1</v>
      </c>
      <c r="AQ4484" s="10">
        <v>7.3180570680434168E-2</v>
      </c>
      <c r="AR4484" s="10">
        <v>0.23710504129442503</v>
      </c>
      <c r="AS4484" s="10">
        <v>0.34321686878105456</v>
      </c>
      <c r="AT4484" s="10">
        <v>1.719743410990203</v>
      </c>
      <c r="AU4484" s="10">
        <v>2.0211207902811852</v>
      </c>
      <c r="AV4484" s="10">
        <v>1.8270440341704393</v>
      </c>
      <c r="AW4484" s="10">
        <v>5.567908235441827</v>
      </c>
      <c r="AX4484" s="10" t="s">
        <v>33</v>
      </c>
      <c r="AY4484" s="10">
        <v>0</v>
      </c>
      <c r="AZ4484" s="10" t="s">
        <v>33</v>
      </c>
      <c r="BA4484" s="10" t="s">
        <v>33</v>
      </c>
      <c r="BB4484" s="10">
        <v>4481</v>
      </c>
      <c r="BC4484" s="10">
        <v>1850</v>
      </c>
      <c r="BE4484" s="10" t="s">
        <v>1196</v>
      </c>
      <c r="BF4484" s="10" t="s">
        <v>4798</v>
      </c>
      <c r="BG4484" s="10">
        <v>8.9907572332372118E-9</v>
      </c>
      <c r="BR4484" s="10" t="s">
        <v>33</v>
      </c>
      <c r="BS4484" s="11" t="s">
        <v>33</v>
      </c>
      <c r="BT4484" s="11" t="s">
        <v>33</v>
      </c>
      <c r="BU4484" s="10">
        <v>4484</v>
      </c>
    </row>
    <row r="4485" spans="1:73" s="10" customFormat="1" x14ac:dyDescent="0.45">
      <c r="A4485" s="10" t="s">
        <v>33</v>
      </c>
      <c r="B4485" s="10" t="s">
        <v>33</v>
      </c>
      <c r="C4485" s="10">
        <v>1153</v>
      </c>
      <c r="D4485" s="10" t="s">
        <v>33</v>
      </c>
      <c r="E4485" s="10">
        <v>4481</v>
      </c>
      <c r="F4485" s="10">
        <v>24</v>
      </c>
      <c r="G4485" s="10">
        <v>0</v>
      </c>
      <c r="H4485" s="10">
        <v>11</v>
      </c>
      <c r="I4485" s="10">
        <v>7.40922254806721E-9</v>
      </c>
      <c r="J4485" s="10" t="s">
        <v>33</v>
      </c>
      <c r="K4485" s="10" t="s">
        <v>1011</v>
      </c>
      <c r="L4485" s="10" t="s">
        <v>33</v>
      </c>
      <c r="M4485" s="10">
        <v>0.28284271247461906</v>
      </c>
      <c r="N4485" s="10">
        <v>0.28284271247461906</v>
      </c>
      <c r="O4485" s="10">
        <v>2.8284271247461903</v>
      </c>
      <c r="Q4485" s="10">
        <v>2</v>
      </c>
      <c r="R4485" s="10">
        <v>4</v>
      </c>
      <c r="S4485" s="10">
        <v>90</v>
      </c>
      <c r="T4485" s="10">
        <v>0</v>
      </c>
      <c r="W4485" s="10">
        <v>0</v>
      </c>
      <c r="Y4485" s="10">
        <v>0</v>
      </c>
      <c r="AB4485" s="10">
        <v>0</v>
      </c>
      <c r="AE4485" s="10">
        <v>0</v>
      </c>
      <c r="AH4485" s="10">
        <v>1</v>
      </c>
      <c r="AQ4485" s="10">
        <v>0</v>
      </c>
      <c r="AR4485" s="10">
        <v>0</v>
      </c>
      <c r="AS4485" s="10">
        <v>0</v>
      </c>
      <c r="AT4485" s="10">
        <v>0</v>
      </c>
      <c r="AU4485" s="10">
        <v>0</v>
      </c>
      <c r="AV4485" s="10">
        <v>0.28284271247461906</v>
      </c>
      <c r="AW4485" s="10">
        <v>0.28284271247461906</v>
      </c>
      <c r="AX4485" s="10" t="s">
        <v>33</v>
      </c>
      <c r="AY4485" s="10">
        <v>0</v>
      </c>
      <c r="AZ4485" s="10" t="s">
        <v>33</v>
      </c>
      <c r="BA4485" s="10" t="s">
        <v>33</v>
      </c>
      <c r="BB4485" s="10">
        <v>4481</v>
      </c>
      <c r="BC4485" s="10">
        <v>24</v>
      </c>
      <c r="BE4485" s="10" t="s">
        <v>1196</v>
      </c>
      <c r="BF4485" s="10" t="s">
        <v>4799</v>
      </c>
      <c r="BG4485" s="10">
        <v>0</v>
      </c>
      <c r="BR4485" s="10" t="s">
        <v>33</v>
      </c>
      <c r="BS4485" s="11" t="s">
        <v>33</v>
      </c>
      <c r="BT4485" s="11" t="s">
        <v>33</v>
      </c>
      <c r="BU4485" s="10">
        <v>4485</v>
      </c>
    </row>
    <row r="4486" spans="1:73" s="10" customFormat="1" x14ac:dyDescent="0.45">
      <c r="A4486" s="10" t="s">
        <v>33</v>
      </c>
      <c r="B4486" s="10" t="s">
        <v>33</v>
      </c>
      <c r="C4486" s="10">
        <v>1153</v>
      </c>
      <c r="D4486" s="10" t="s">
        <v>33</v>
      </c>
      <c r="E4486" s="10">
        <v>4481</v>
      </c>
      <c r="F4486" s="10">
        <v>37</v>
      </c>
      <c r="G4486" s="10">
        <v>0</v>
      </c>
      <c r="H4486" s="10">
        <v>19</v>
      </c>
      <c r="I4486" s="10">
        <v>1.2833149897837343E-9</v>
      </c>
      <c r="J4486" s="10" t="s">
        <v>33</v>
      </c>
      <c r="K4486" s="10" t="s">
        <v>1034</v>
      </c>
      <c r="L4486" s="10" t="s">
        <v>33</v>
      </c>
      <c r="M4486" s="10">
        <v>4.8989794855663564E-2</v>
      </c>
      <c r="N4486" s="10">
        <v>4.8989794855663564E-2</v>
      </c>
      <c r="O4486" s="10">
        <v>0.2449489742783178</v>
      </c>
      <c r="Q4486" s="10">
        <v>0.2</v>
      </c>
      <c r="R4486" s="10">
        <v>0.3</v>
      </c>
      <c r="S4486" s="10">
        <v>80</v>
      </c>
      <c r="T4486" s="10">
        <v>0</v>
      </c>
      <c r="W4486" s="10">
        <v>0</v>
      </c>
      <c r="Y4486" s="10">
        <v>0</v>
      </c>
      <c r="AB4486" s="10">
        <v>0</v>
      </c>
      <c r="AE4486" s="10">
        <v>0</v>
      </c>
      <c r="AH4486" s="10">
        <v>1</v>
      </c>
      <c r="AQ4486" s="10">
        <v>0</v>
      </c>
      <c r="AR4486" s="10">
        <v>1.2422572998884738</v>
      </c>
      <c r="AS4486" s="10">
        <v>1.2422572998884738</v>
      </c>
      <c r="AT4486" s="10">
        <v>0</v>
      </c>
      <c r="AU4486" s="10">
        <v>0</v>
      </c>
      <c r="AV4486" s="10">
        <v>21.36692374100129</v>
      </c>
      <c r="AW4486" s="10">
        <v>21.36692374100129</v>
      </c>
      <c r="AX4486" s="10" t="s">
        <v>33</v>
      </c>
      <c r="AY4486" s="10">
        <v>0</v>
      </c>
      <c r="AZ4486" s="10" t="s">
        <v>33</v>
      </c>
      <c r="BA4486" s="10" t="s">
        <v>33</v>
      </c>
      <c r="BB4486" s="10">
        <v>4481</v>
      </c>
      <c r="BC4486" s="10">
        <v>37</v>
      </c>
      <c r="BE4486" s="10" t="s">
        <v>1196</v>
      </c>
      <c r="BF4486" s="10" t="s">
        <v>4800</v>
      </c>
      <c r="BG4486" s="10">
        <v>3.2541622572866209E-8</v>
      </c>
      <c r="BR4486" s="10" t="s">
        <v>33</v>
      </c>
      <c r="BS4486" s="11" t="s">
        <v>33</v>
      </c>
      <c r="BT4486" s="11" t="s">
        <v>33</v>
      </c>
      <c r="BU4486" s="10">
        <v>4486</v>
      </c>
    </row>
    <row r="4487" spans="1:73" s="10" customFormat="1" x14ac:dyDescent="0.45">
      <c r="A4487" s="10" t="s">
        <v>33</v>
      </c>
      <c r="B4487" s="10" t="s">
        <v>33</v>
      </c>
      <c r="C4487" s="10">
        <v>1153</v>
      </c>
      <c r="D4487" s="10" t="s">
        <v>33</v>
      </c>
      <c r="E4487" s="10">
        <v>4481</v>
      </c>
      <c r="F4487" s="10">
        <v>78</v>
      </c>
      <c r="G4487" s="10">
        <v>0</v>
      </c>
      <c r="H4487" s="10">
        <v>33</v>
      </c>
      <c r="I4487" s="10">
        <v>2.2686018291860585E-8</v>
      </c>
      <c r="J4487" s="10" t="s">
        <v>33</v>
      </c>
      <c r="K4487" s="10" t="s">
        <v>1013</v>
      </c>
      <c r="L4487" s="10" t="s">
        <v>33</v>
      </c>
      <c r="M4487" s="10">
        <v>0.8660254037844386</v>
      </c>
      <c r="N4487" s="10">
        <v>0.8660254037844386</v>
      </c>
      <c r="O4487" s="10">
        <v>0.8660254037844386</v>
      </c>
      <c r="Q4487" s="10">
        <v>0.5</v>
      </c>
      <c r="R4487" s="10">
        <v>1.5</v>
      </c>
      <c r="T4487" s="10">
        <v>0</v>
      </c>
      <c r="W4487" s="10">
        <v>0</v>
      </c>
      <c r="Y4487" s="10">
        <v>0</v>
      </c>
      <c r="AB4487" s="10">
        <v>0</v>
      </c>
      <c r="AE4487" s="10">
        <v>0</v>
      </c>
      <c r="AH4487" s="10">
        <v>1</v>
      </c>
      <c r="AQ4487" s="10">
        <v>0</v>
      </c>
      <c r="AR4487" s="10">
        <v>1.1440396605708374</v>
      </c>
      <c r="AS4487" s="10">
        <v>1.1440396605708374</v>
      </c>
      <c r="AT4487" s="10">
        <v>0</v>
      </c>
      <c r="AU4487" s="10">
        <v>0</v>
      </c>
      <c r="AV4487" s="10">
        <v>14.36721282924006</v>
      </c>
      <c r="AW4487" s="10">
        <v>14.36721282924006</v>
      </c>
      <c r="AX4487" s="10" t="s">
        <v>33</v>
      </c>
      <c r="AY4487" s="10">
        <v>0</v>
      </c>
      <c r="AZ4487" s="10" t="s">
        <v>33</v>
      </c>
      <c r="BA4487" s="10" t="s">
        <v>33</v>
      </c>
      <c r="BB4487" s="10">
        <v>4481</v>
      </c>
      <c r="BC4487" s="10">
        <v>78</v>
      </c>
      <c r="BE4487" s="10" t="s">
        <v>1196</v>
      </c>
      <c r="BF4487" s="10" t="s">
        <v>4801</v>
      </c>
      <c r="BG4487" s="10">
        <v>2.996875675114041E-8</v>
      </c>
      <c r="BR4487" s="10" t="s">
        <v>33</v>
      </c>
      <c r="BS4487" s="11" t="s">
        <v>33</v>
      </c>
      <c r="BT4487" s="11" t="s">
        <v>33</v>
      </c>
      <c r="BU4487" s="10">
        <v>4487</v>
      </c>
    </row>
    <row r="4488" spans="1:73" s="10" customFormat="1" x14ac:dyDescent="0.45">
      <c r="A4488" s="10">
        <v>1114</v>
      </c>
      <c r="B4488" s="10">
        <v>4348</v>
      </c>
      <c r="C4488" s="10">
        <v>1153</v>
      </c>
      <c r="D4488" s="10">
        <v>4495</v>
      </c>
      <c r="E4488" s="10" t="s">
        <v>33</v>
      </c>
      <c r="F4488" s="10">
        <v>4348</v>
      </c>
      <c r="G4488" s="10">
        <v>0</v>
      </c>
      <c r="H4488" s="10" t="s">
        <v>33</v>
      </c>
      <c r="I4488" s="10">
        <v>6.2650661463589587E-8</v>
      </c>
      <c r="J4488" s="10" t="s">
        <v>1201</v>
      </c>
      <c r="L4488" s="10">
        <v>1</v>
      </c>
      <c r="M4488" s="10" t="s">
        <v>33</v>
      </c>
      <c r="N4488" s="10">
        <v>1</v>
      </c>
      <c r="O4488" s="10">
        <v>1</v>
      </c>
      <c r="Q4488" s="10">
        <v>1</v>
      </c>
      <c r="T4488" s="10">
        <v>19.364916731037084</v>
      </c>
      <c r="U4488" s="10">
        <v>15</v>
      </c>
      <c r="V4488" s="10">
        <v>25</v>
      </c>
      <c r="W4488" s="10">
        <v>7.332697320904499</v>
      </c>
      <c r="X4488" s="10" t="s">
        <v>1008</v>
      </c>
      <c r="Y4488" s="10">
        <v>0.70710678118654757</v>
      </c>
      <c r="Z4488" s="10">
        <v>0.5</v>
      </c>
      <c r="AA4488" s="10">
        <v>1</v>
      </c>
      <c r="AB4488" s="10">
        <v>84.838671606761977</v>
      </c>
      <c r="AE4488" s="10">
        <v>0</v>
      </c>
      <c r="AH4488" s="10">
        <v>1</v>
      </c>
      <c r="AQ4488" s="10">
        <v>39.231642052182764</v>
      </c>
      <c r="AR4488" s="10">
        <v>145.54659697487406</v>
      </c>
      <c r="AS4488" s="10">
        <v>202.43247795053907</v>
      </c>
      <c r="AT4488" s="10">
        <v>921.94358822629499</v>
      </c>
      <c r="AU4488" s="10">
        <v>142.53665639227484</v>
      </c>
      <c r="AV4488" s="10">
        <v>2243.3389311058099</v>
      </c>
      <c r="AW4488" s="10">
        <v>3307.8191757243799</v>
      </c>
      <c r="AX4488" s="10">
        <v>6.2650661463589587E-8</v>
      </c>
      <c r="AY4488" s="10">
        <v>0</v>
      </c>
      <c r="AZ4488" s="10" t="s">
        <v>33</v>
      </c>
      <c r="BA4488" s="10">
        <v>4495</v>
      </c>
      <c r="BB4488" s="10" t="s">
        <v>33</v>
      </c>
      <c r="BC4488" s="10">
        <v>4348</v>
      </c>
      <c r="BE4488" s="10" t="s">
        <v>33</v>
      </c>
      <c r="BF4488" s="10" t="s">
        <v>33</v>
      </c>
      <c r="BG4488" s="10" t="s">
        <v>33</v>
      </c>
      <c r="BR4488" s="10" t="s">
        <v>1201</v>
      </c>
      <c r="BS4488" s="11">
        <v>202.43247795053907</v>
      </c>
      <c r="BT4488" s="11">
        <v>3307.8191757243799</v>
      </c>
      <c r="BU4488" s="10">
        <v>4488</v>
      </c>
    </row>
    <row r="4489" spans="1:73" s="10" customFormat="1" x14ac:dyDescent="0.45">
      <c r="A4489" s="10" t="s">
        <v>33</v>
      </c>
      <c r="B4489" s="10" t="s">
        <v>33</v>
      </c>
      <c r="C4489" s="10">
        <v>1153</v>
      </c>
      <c r="D4489" s="10" t="s">
        <v>33</v>
      </c>
      <c r="E4489" s="10">
        <v>4488</v>
      </c>
      <c r="F4489" s="10">
        <v>213</v>
      </c>
      <c r="G4489" s="10">
        <v>0</v>
      </c>
      <c r="H4489" s="10">
        <v>86</v>
      </c>
      <c r="I4489" s="10">
        <v>8.4054682720747672E-8</v>
      </c>
      <c r="J4489" s="10" t="s">
        <v>33</v>
      </c>
      <c r="K4489" s="10" t="s">
        <v>1128</v>
      </c>
      <c r="L4489" s="10" t="s">
        <v>33</v>
      </c>
      <c r="M4489" s="10">
        <v>1.3416407864998738</v>
      </c>
      <c r="N4489" s="10">
        <v>1.3416407864998738</v>
      </c>
      <c r="O4489" s="10">
        <v>1.3416407864998738</v>
      </c>
      <c r="Q4489" s="10">
        <v>1.2</v>
      </c>
      <c r="R4489" s="10">
        <v>1.5</v>
      </c>
      <c r="T4489" s="10">
        <v>0</v>
      </c>
      <c r="W4489" s="10">
        <v>0</v>
      </c>
      <c r="Y4489" s="10">
        <v>0</v>
      </c>
      <c r="AB4489" s="10">
        <v>0</v>
      </c>
      <c r="AE4489" s="10">
        <v>0</v>
      </c>
      <c r="AH4489" s="10">
        <v>1</v>
      </c>
      <c r="AQ4489" s="10">
        <v>19.866725321145676</v>
      </c>
      <c r="AR4489" s="10">
        <v>15.461588253838155</v>
      </c>
      <c r="AS4489" s="10">
        <v>44.26833996949938</v>
      </c>
      <c r="AT4489" s="10">
        <v>466.86804504692338</v>
      </c>
      <c r="AU4489" s="10">
        <v>57.697984785512872</v>
      </c>
      <c r="AV4489" s="10">
        <v>132.80546935547616</v>
      </c>
      <c r="AW4489" s="10">
        <v>657.37149918791238</v>
      </c>
      <c r="AX4489" s="10" t="s">
        <v>33</v>
      </c>
      <c r="AY4489" s="10">
        <v>0</v>
      </c>
      <c r="AZ4489" s="10" t="s">
        <v>33</v>
      </c>
      <c r="BA4489" s="10" t="s">
        <v>33</v>
      </c>
      <c r="BB4489" s="10">
        <v>4488</v>
      </c>
      <c r="BC4489" s="10">
        <v>213</v>
      </c>
      <c r="BE4489" s="10" t="s">
        <v>1201</v>
      </c>
      <c r="BF4489" s="10" t="s">
        <v>4802</v>
      </c>
      <c r="BG4489" s="10">
        <v>2.7734407809841973E-6</v>
      </c>
      <c r="BR4489" s="10" t="s">
        <v>33</v>
      </c>
      <c r="BS4489" s="11" t="s">
        <v>33</v>
      </c>
      <c r="BT4489" s="11" t="s">
        <v>33</v>
      </c>
      <c r="BU4489" s="10">
        <v>4489</v>
      </c>
    </row>
    <row r="4490" spans="1:73" s="10" customFormat="1" x14ac:dyDescent="0.45">
      <c r="A4490" s="10" t="s">
        <v>33</v>
      </c>
      <c r="B4490" s="10" t="s">
        <v>33</v>
      </c>
      <c r="C4490" s="10">
        <v>1153</v>
      </c>
      <c r="D4490" s="10" t="s">
        <v>33</v>
      </c>
      <c r="E4490" s="10">
        <v>4488</v>
      </c>
      <c r="F4490" s="10">
        <v>1148</v>
      </c>
      <c r="G4490" s="10">
        <v>0</v>
      </c>
      <c r="H4490" s="10">
        <v>306</v>
      </c>
      <c r="I4490" s="10">
        <v>1.7157590263113821E-7</v>
      </c>
      <c r="J4490" s="10" t="s">
        <v>33</v>
      </c>
      <c r="K4490" s="10" t="s">
        <v>1017</v>
      </c>
      <c r="L4490" s="10" t="s">
        <v>33</v>
      </c>
      <c r="M4490" s="10">
        <v>2.7386127875258306</v>
      </c>
      <c r="N4490" s="10">
        <v>2.7386127875258306</v>
      </c>
      <c r="O4490" s="10">
        <v>2.7386127875258306</v>
      </c>
      <c r="Q4490" s="10">
        <v>2.5</v>
      </c>
      <c r="R4490" s="10">
        <v>3</v>
      </c>
      <c r="T4490" s="10">
        <v>0</v>
      </c>
      <c r="W4490" s="10">
        <v>0</v>
      </c>
      <c r="Y4490" s="10">
        <v>0</v>
      </c>
      <c r="AB4490" s="10">
        <v>0</v>
      </c>
      <c r="AE4490" s="10">
        <v>0</v>
      </c>
      <c r="AH4490" s="10">
        <v>1</v>
      </c>
      <c r="AQ4490" s="10">
        <v>0</v>
      </c>
      <c r="AR4490" s="10">
        <v>105.523700607704</v>
      </c>
      <c r="AS4490" s="10">
        <v>105.523700607704</v>
      </c>
      <c r="AT4490" s="10">
        <v>0</v>
      </c>
      <c r="AU4490" s="10">
        <v>0</v>
      </c>
      <c r="AV4490" s="10">
        <v>1812.6003478038006</v>
      </c>
      <c r="AW4490" s="10">
        <v>1812.6003478038006</v>
      </c>
      <c r="AX4490" s="10" t="s">
        <v>33</v>
      </c>
      <c r="AY4490" s="10">
        <v>0</v>
      </c>
      <c r="AZ4490" s="10" t="s">
        <v>33</v>
      </c>
      <c r="BA4490" s="10" t="s">
        <v>33</v>
      </c>
      <c r="BB4490" s="10">
        <v>4488</v>
      </c>
      <c r="BC4490" s="10">
        <v>1148</v>
      </c>
      <c r="BE4490" s="10" t="s">
        <v>1201</v>
      </c>
      <c r="BF4490" s="10" t="s">
        <v>4803</v>
      </c>
      <c r="BG4490" s="10">
        <v>6.6111296431584462E-6</v>
      </c>
      <c r="BR4490" s="10" t="s">
        <v>33</v>
      </c>
      <c r="BS4490" s="11" t="s">
        <v>33</v>
      </c>
      <c r="BT4490" s="11" t="s">
        <v>33</v>
      </c>
      <c r="BU4490" s="10">
        <v>4490</v>
      </c>
    </row>
    <row r="4491" spans="1:73" s="10" customFormat="1" x14ac:dyDescent="0.45">
      <c r="A4491" s="10" t="s">
        <v>33</v>
      </c>
      <c r="B4491" s="10" t="s">
        <v>33</v>
      </c>
      <c r="C4491" s="10">
        <v>1153</v>
      </c>
      <c r="D4491" s="10" t="s">
        <v>33</v>
      </c>
      <c r="E4491" s="10">
        <v>4488</v>
      </c>
      <c r="F4491" s="10">
        <v>91</v>
      </c>
      <c r="G4491" s="10">
        <v>0</v>
      </c>
      <c r="H4491" s="10">
        <v>38</v>
      </c>
      <c r="I4491" s="10">
        <v>8.860141513345383E-9</v>
      </c>
      <c r="J4491" s="10" t="s">
        <v>33</v>
      </c>
      <c r="K4491" s="10" t="s">
        <v>1303</v>
      </c>
      <c r="L4491" s="10" t="s">
        <v>33</v>
      </c>
      <c r="M4491" s="10">
        <v>0.14142135623730953</v>
      </c>
      <c r="N4491" s="10">
        <v>0.14142135623730953</v>
      </c>
      <c r="O4491" s="10">
        <v>0.14142135623730953</v>
      </c>
      <c r="Q4491" s="10">
        <v>0.1</v>
      </c>
      <c r="R4491" s="10">
        <v>0.2</v>
      </c>
      <c r="T4491" s="10">
        <v>0</v>
      </c>
      <c r="W4491" s="10">
        <v>0</v>
      </c>
      <c r="Y4491" s="10">
        <v>0</v>
      </c>
      <c r="AB4491" s="10">
        <v>0</v>
      </c>
      <c r="AE4491" s="10">
        <v>0</v>
      </c>
      <c r="AH4491" s="10">
        <v>1</v>
      </c>
      <c r="AQ4491" s="10">
        <v>0</v>
      </c>
      <c r="AR4491" s="10">
        <v>15.93029208373655</v>
      </c>
      <c r="AS4491" s="10">
        <v>15.93029208373655</v>
      </c>
      <c r="AT4491" s="10">
        <v>0</v>
      </c>
      <c r="AU4491" s="10">
        <v>0</v>
      </c>
      <c r="AV4491" s="10">
        <v>266.93692731740651</v>
      </c>
      <c r="AW4491" s="10">
        <v>266.93692731740651</v>
      </c>
      <c r="AX4491" s="10" t="s">
        <v>33</v>
      </c>
      <c r="AY4491" s="10">
        <v>0</v>
      </c>
      <c r="AZ4491" s="10" t="s">
        <v>33</v>
      </c>
      <c r="BA4491" s="10" t="s">
        <v>33</v>
      </c>
      <c r="BB4491" s="10">
        <v>4488</v>
      </c>
      <c r="BC4491" s="10">
        <v>91</v>
      </c>
      <c r="BE4491" s="10" t="s">
        <v>1201</v>
      </c>
      <c r="BF4491" s="10" t="s">
        <v>4804</v>
      </c>
      <c r="BG4491" s="10">
        <v>9.9804333635427967E-7</v>
      </c>
      <c r="BR4491" s="10" t="s">
        <v>33</v>
      </c>
      <c r="BS4491" s="11" t="s">
        <v>33</v>
      </c>
      <c r="BT4491" s="11" t="s">
        <v>33</v>
      </c>
      <c r="BU4491" s="10">
        <v>4491</v>
      </c>
    </row>
    <row r="4492" spans="1:73" s="10" customFormat="1" x14ac:dyDescent="0.45">
      <c r="A4492" s="10" t="s">
        <v>33</v>
      </c>
      <c r="B4492" s="10" t="s">
        <v>33</v>
      </c>
      <c r="C4492" s="10">
        <v>1153</v>
      </c>
      <c r="D4492" s="10" t="s">
        <v>33</v>
      </c>
      <c r="E4492" s="10">
        <v>4488</v>
      </c>
      <c r="F4492" s="10">
        <v>93</v>
      </c>
      <c r="G4492" s="10">
        <v>0</v>
      </c>
      <c r="H4492" s="10">
        <v>40</v>
      </c>
      <c r="I4492" s="10">
        <v>8.8601415133453815E-10</v>
      </c>
      <c r="J4492" s="10" t="s">
        <v>33</v>
      </c>
      <c r="K4492" s="10" t="s">
        <v>1304</v>
      </c>
      <c r="L4492" s="10" t="s">
        <v>33</v>
      </c>
      <c r="M4492" s="10">
        <v>1.4142135623730951E-2</v>
      </c>
      <c r="N4492" s="10">
        <v>1.4142135623730951E-2</v>
      </c>
      <c r="O4492" s="10">
        <v>1.4142135623730951E-2</v>
      </c>
      <c r="Q4492" s="10">
        <v>0.01</v>
      </c>
      <c r="R4492" s="10">
        <v>0.02</v>
      </c>
      <c r="T4492" s="10">
        <v>0</v>
      </c>
      <c r="W4492" s="10">
        <v>0</v>
      </c>
      <c r="Y4492" s="10">
        <v>0</v>
      </c>
      <c r="AB4492" s="10">
        <v>0</v>
      </c>
      <c r="AE4492" s="10">
        <v>0</v>
      </c>
      <c r="AH4492" s="10">
        <v>1</v>
      </c>
      <c r="AQ4492" s="10">
        <v>0</v>
      </c>
      <c r="AR4492" s="10">
        <v>1.1114978144304917</v>
      </c>
      <c r="AS4492" s="10">
        <v>1.1114978144304917</v>
      </c>
      <c r="AT4492" s="10">
        <v>0</v>
      </c>
      <c r="AU4492" s="10">
        <v>0</v>
      </c>
      <c r="AV4492" s="10">
        <v>28.017575066585728</v>
      </c>
      <c r="AW4492" s="10">
        <v>28.017575066585728</v>
      </c>
      <c r="AX4492" s="10" t="s">
        <v>33</v>
      </c>
      <c r="AY4492" s="10">
        <v>0</v>
      </c>
      <c r="AZ4492" s="10" t="s">
        <v>33</v>
      </c>
      <c r="BA4492" s="10" t="s">
        <v>33</v>
      </c>
      <c r="BB4492" s="10">
        <v>4488</v>
      </c>
      <c r="BC4492" s="10">
        <v>93</v>
      </c>
      <c r="BE4492" s="10" t="s">
        <v>1201</v>
      </c>
      <c r="BF4492" s="10" t="s">
        <v>4805</v>
      </c>
      <c r="BG4492" s="10">
        <v>6.9636073289404452E-8</v>
      </c>
      <c r="BR4492" s="10" t="s">
        <v>33</v>
      </c>
      <c r="BS4492" s="11" t="s">
        <v>33</v>
      </c>
      <c r="BT4492" s="11" t="s">
        <v>33</v>
      </c>
      <c r="BU4492" s="10">
        <v>4492</v>
      </c>
    </row>
    <row r="4493" spans="1:73" s="10" customFormat="1" x14ac:dyDescent="0.45">
      <c r="A4493" s="10" t="s">
        <v>33</v>
      </c>
      <c r="B4493" s="10" t="s">
        <v>33</v>
      </c>
      <c r="C4493" s="10">
        <v>1153</v>
      </c>
      <c r="D4493" s="10" t="s">
        <v>33</v>
      </c>
      <c r="E4493" s="10">
        <v>4488</v>
      </c>
      <c r="F4493" s="10">
        <v>24</v>
      </c>
      <c r="G4493" s="10">
        <v>0</v>
      </c>
      <c r="H4493" s="10">
        <v>11</v>
      </c>
      <c r="I4493" s="10">
        <v>3.9623757428216272E-8</v>
      </c>
      <c r="J4493" s="10" t="s">
        <v>33</v>
      </c>
      <c r="K4493" s="10" t="s">
        <v>1011</v>
      </c>
      <c r="L4493" s="10" t="s">
        <v>33</v>
      </c>
      <c r="M4493" s="10">
        <v>0.63245553203367599</v>
      </c>
      <c r="N4493" s="10">
        <v>0.63245553203367599</v>
      </c>
      <c r="O4493" s="10">
        <v>6.324555320336759</v>
      </c>
      <c r="Q4493" s="10">
        <v>5</v>
      </c>
      <c r="R4493" s="10">
        <v>8</v>
      </c>
      <c r="S4493" s="10">
        <v>90</v>
      </c>
      <c r="T4493" s="10">
        <v>0</v>
      </c>
      <c r="W4493" s="10">
        <v>0</v>
      </c>
      <c r="Y4493" s="10">
        <v>0</v>
      </c>
      <c r="AB4493" s="10">
        <v>0</v>
      </c>
      <c r="AE4493" s="10">
        <v>0</v>
      </c>
      <c r="AH4493" s="10">
        <v>1</v>
      </c>
      <c r="AQ4493" s="10">
        <v>0</v>
      </c>
      <c r="AR4493" s="10">
        <v>0</v>
      </c>
      <c r="AS4493" s="10">
        <v>0</v>
      </c>
      <c r="AT4493" s="10">
        <v>0</v>
      </c>
      <c r="AU4493" s="10">
        <v>0</v>
      </c>
      <c r="AV4493" s="10">
        <v>0.63245553203367599</v>
      </c>
      <c r="AW4493" s="10">
        <v>0.63245553203367599</v>
      </c>
      <c r="AX4493" s="10" t="s">
        <v>33</v>
      </c>
      <c r="AY4493" s="10">
        <v>0</v>
      </c>
      <c r="AZ4493" s="10" t="s">
        <v>33</v>
      </c>
      <c r="BA4493" s="10" t="s">
        <v>33</v>
      </c>
      <c r="BB4493" s="10">
        <v>4488</v>
      </c>
      <c r="BC4493" s="10">
        <v>24</v>
      </c>
      <c r="BE4493" s="10" t="s">
        <v>1201</v>
      </c>
      <c r="BF4493" s="10" t="s">
        <v>4806</v>
      </c>
      <c r="BG4493" s="10">
        <v>0</v>
      </c>
      <c r="BR4493" s="10" t="s">
        <v>33</v>
      </c>
      <c r="BS4493" s="11" t="s">
        <v>33</v>
      </c>
      <c r="BT4493" s="11" t="s">
        <v>33</v>
      </c>
      <c r="BU4493" s="10">
        <v>4493</v>
      </c>
    </row>
    <row r="4494" spans="1:73" s="10" customFormat="1" x14ac:dyDescent="0.45">
      <c r="A4494" s="10" t="s">
        <v>33</v>
      </c>
      <c r="B4494" s="10" t="s">
        <v>33</v>
      </c>
      <c r="C4494" s="10">
        <v>1153</v>
      </c>
      <c r="D4494" s="10" t="s">
        <v>33</v>
      </c>
      <c r="E4494" s="10">
        <v>4488</v>
      </c>
      <c r="F4494" s="10">
        <v>78</v>
      </c>
      <c r="G4494" s="10">
        <v>0</v>
      </c>
      <c r="H4494" s="10">
        <v>33</v>
      </c>
      <c r="I4494" s="10">
        <v>8.860141513345383E-9</v>
      </c>
      <c r="J4494" s="10" t="s">
        <v>33</v>
      </c>
      <c r="K4494" s="10" t="s">
        <v>1013</v>
      </c>
      <c r="L4494" s="10" t="s">
        <v>33</v>
      </c>
      <c r="M4494" s="10">
        <v>0.14142135623730953</v>
      </c>
      <c r="N4494" s="10">
        <v>0.14142135623730953</v>
      </c>
      <c r="O4494" s="10">
        <v>0.14142135623730953</v>
      </c>
      <c r="Q4494" s="10">
        <v>0.1</v>
      </c>
      <c r="R4494" s="10">
        <v>0.2</v>
      </c>
      <c r="T4494" s="10">
        <v>0</v>
      </c>
      <c r="W4494" s="10">
        <v>0</v>
      </c>
      <c r="Y4494" s="10">
        <v>0</v>
      </c>
      <c r="AB4494" s="10">
        <v>0</v>
      </c>
      <c r="AE4494" s="10">
        <v>0</v>
      </c>
      <c r="AH4494" s="10">
        <v>1</v>
      </c>
      <c r="AQ4494" s="10">
        <v>0</v>
      </c>
      <c r="AR4494" s="10">
        <v>0.18682089426036105</v>
      </c>
      <c r="AS4494" s="10">
        <v>0.18682089426036105</v>
      </c>
      <c r="AT4494" s="10">
        <v>0</v>
      </c>
      <c r="AU4494" s="10">
        <v>0</v>
      </c>
      <c r="AV4494" s="10">
        <v>2.3461560305070948</v>
      </c>
      <c r="AW4494" s="10">
        <v>2.3461560305070948</v>
      </c>
      <c r="AX4494" s="10" t="s">
        <v>33</v>
      </c>
      <c r="AY4494" s="10">
        <v>0</v>
      </c>
      <c r="AZ4494" s="10" t="s">
        <v>33</v>
      </c>
      <c r="BA4494" s="10" t="s">
        <v>33</v>
      </c>
      <c r="BB4494" s="10">
        <v>4488</v>
      </c>
      <c r="BC4494" s="10">
        <v>78</v>
      </c>
      <c r="BE4494" s="10" t="s">
        <v>1201</v>
      </c>
      <c r="BF4494" s="10" t="s">
        <v>4807</v>
      </c>
      <c r="BG4494" s="10">
        <v>1.1704452600630947E-8</v>
      </c>
      <c r="BR4494" s="10" t="s">
        <v>33</v>
      </c>
      <c r="BS4494" s="11" t="s">
        <v>33</v>
      </c>
      <c r="BT4494" s="11" t="s">
        <v>33</v>
      </c>
      <c r="BU4494" s="10">
        <v>4494</v>
      </c>
    </row>
    <row r="4495" spans="1:73" s="10" customFormat="1" x14ac:dyDescent="0.45">
      <c r="A4495" s="10">
        <v>1115</v>
      </c>
      <c r="B4495" s="10">
        <v>4362</v>
      </c>
      <c r="C4495" s="10">
        <v>1153</v>
      </c>
      <c r="D4495" s="10">
        <v>4501</v>
      </c>
      <c r="E4495" s="10" t="s">
        <v>33</v>
      </c>
      <c r="F4495" s="10">
        <v>4362</v>
      </c>
      <c r="G4495" s="10" t="e">
        <v>#VALUE!</v>
      </c>
      <c r="H4495" s="10" t="s">
        <v>33</v>
      </c>
      <c r="I4495" s="10">
        <v>7.1739488842521982E-8</v>
      </c>
      <c r="J4495" s="10" t="s">
        <v>1208</v>
      </c>
      <c r="L4495" s="10">
        <v>1</v>
      </c>
      <c r="M4495" s="10" t="s">
        <v>33</v>
      </c>
      <c r="N4495" s="10">
        <v>1</v>
      </c>
      <c r="O4495" s="10">
        <v>1</v>
      </c>
      <c r="Q4495" s="10">
        <v>1</v>
      </c>
      <c r="T4495" s="10">
        <v>2.8284271247461903</v>
      </c>
      <c r="U4495" s="10">
        <v>2</v>
      </c>
      <c r="V4495" s="10">
        <v>4</v>
      </c>
      <c r="W4495" s="10">
        <v>7.332697320904499</v>
      </c>
      <c r="X4495" s="10" t="s">
        <v>1008</v>
      </c>
      <c r="Y4495" s="10">
        <v>0.70710678118654757</v>
      </c>
      <c r="Z4495" s="10">
        <v>0.5</v>
      </c>
      <c r="AA4495" s="10">
        <v>1</v>
      </c>
      <c r="AB4495" s="10">
        <v>84.838671606761977</v>
      </c>
      <c r="AC4495" s="10">
        <v>0.2</v>
      </c>
      <c r="AE4495" s="10">
        <v>0</v>
      </c>
      <c r="AH4495" s="10">
        <v>1</v>
      </c>
      <c r="AQ4495" s="10">
        <v>16.939472468322315</v>
      </c>
      <c r="AR4495" s="10">
        <v>187.48389298025111</v>
      </c>
      <c r="AS4495" s="10">
        <v>212.04612805931848</v>
      </c>
      <c r="AT4495" s="10">
        <v>398.07760300557442</v>
      </c>
      <c r="AU4495" s="10">
        <v>20201.543988361194</v>
      </c>
      <c r="AV4495" s="10">
        <v>2411.8776157838779</v>
      </c>
      <c r="AW4495" s="10">
        <v>23011.499207150646</v>
      </c>
      <c r="AX4495" s="10">
        <v>7.1739488842521982E-8</v>
      </c>
      <c r="AY4495" s="10">
        <v>0</v>
      </c>
      <c r="AZ4495" s="10" t="s">
        <v>33</v>
      </c>
      <c r="BA4495" s="10">
        <v>4501</v>
      </c>
      <c r="BB4495" s="10" t="s">
        <v>33</v>
      </c>
      <c r="BC4495" s="10">
        <v>4362</v>
      </c>
      <c r="BE4495" s="10" t="s">
        <v>33</v>
      </c>
      <c r="BF4495" s="10" t="s">
        <v>33</v>
      </c>
      <c r="BG4495" s="10" t="s">
        <v>33</v>
      </c>
      <c r="BR4495" s="10" t="s">
        <v>1208</v>
      </c>
      <c r="BS4495" s="11">
        <v>212.04612805931848</v>
      </c>
      <c r="BT4495" s="11">
        <v>23011.499207150646</v>
      </c>
      <c r="BU4495" s="10">
        <v>4495</v>
      </c>
    </row>
    <row r="4496" spans="1:73" s="10" customFormat="1" x14ac:dyDescent="0.45">
      <c r="A4496" s="10" t="s">
        <v>33</v>
      </c>
      <c r="B4496" s="10" t="s">
        <v>33</v>
      </c>
      <c r="C4496" s="10">
        <v>1153</v>
      </c>
      <c r="D4496" s="10" t="s">
        <v>33</v>
      </c>
      <c r="E4496" s="10">
        <v>4495</v>
      </c>
      <c r="F4496" s="10">
        <v>4766</v>
      </c>
      <c r="G4496" s="10" t="e">
        <v>#VALUE!</v>
      </c>
      <c r="H4496" s="10">
        <v>1154</v>
      </c>
      <c r="I4496" s="10">
        <v>1.2425643958426866E-7</v>
      </c>
      <c r="J4496" s="10" t="s">
        <v>33</v>
      </c>
      <c r="K4496" s="10" t="s">
        <v>1306</v>
      </c>
      <c r="L4496" s="10" t="s">
        <v>33</v>
      </c>
      <c r="M4496" s="10">
        <v>1.7320508075688772</v>
      </c>
      <c r="N4496" s="10">
        <v>1.7320508075688772</v>
      </c>
      <c r="O4496" s="10">
        <v>1.7320508075688772</v>
      </c>
      <c r="Q4496" s="10">
        <v>1.5</v>
      </c>
      <c r="R4496" s="10">
        <v>2</v>
      </c>
      <c r="T4496" s="10">
        <v>0</v>
      </c>
      <c r="W4496" s="10">
        <v>0</v>
      </c>
      <c r="Y4496" s="10">
        <v>0</v>
      </c>
      <c r="AB4496" s="10">
        <v>0</v>
      </c>
      <c r="AE4496" s="10">
        <v>0</v>
      </c>
      <c r="AH4496" s="10">
        <v>1</v>
      </c>
      <c r="AQ4496" s="10">
        <v>14.111045343576123</v>
      </c>
      <c r="AR4496" s="10">
        <v>176.07039654261385</v>
      </c>
      <c r="AS4496" s="10">
        <v>196.53141229079924</v>
      </c>
      <c r="AT4496" s="10">
        <v>331.60956557403887</v>
      </c>
      <c r="AU4496" s="10">
        <v>20116.705316754433</v>
      </c>
      <c r="AV4496" s="10">
        <v>2357.867347013108</v>
      </c>
      <c r="AW4496" s="10">
        <v>22806.182229341579</v>
      </c>
      <c r="AX4496" s="10" t="s">
        <v>33</v>
      </c>
      <c r="AY4496" s="10">
        <v>0</v>
      </c>
      <c r="AZ4496" s="10" t="s">
        <v>33</v>
      </c>
      <c r="BA4496" s="10" t="s">
        <v>33</v>
      </c>
      <c r="BB4496" s="10">
        <v>4495</v>
      </c>
      <c r="BC4496" s="10">
        <v>4766</v>
      </c>
      <c r="BE4496" s="10" t="s">
        <v>1208</v>
      </c>
      <c r="BF4496" s="10" t="s">
        <v>1305</v>
      </c>
      <c r="BG4496" s="10">
        <v>1.409906305924088E-5</v>
      </c>
      <c r="BR4496" s="10" t="s">
        <v>33</v>
      </c>
      <c r="BS4496" s="11" t="s">
        <v>33</v>
      </c>
      <c r="BT4496" s="11" t="s">
        <v>33</v>
      </c>
      <c r="BU4496" s="10">
        <v>4496</v>
      </c>
    </row>
    <row r="4497" spans="1:73" s="10" customFormat="1" x14ac:dyDescent="0.45">
      <c r="A4497" s="10" t="s">
        <v>33</v>
      </c>
      <c r="B4497" s="10" t="s">
        <v>33</v>
      </c>
      <c r="C4497" s="10">
        <v>1154</v>
      </c>
      <c r="D4497" s="10" t="s">
        <v>33</v>
      </c>
      <c r="E4497" s="10">
        <v>4495</v>
      </c>
      <c r="F4497" s="10">
        <v>347</v>
      </c>
      <c r="G4497" s="10">
        <v>0</v>
      </c>
      <c r="H4497" s="10">
        <v>124</v>
      </c>
      <c r="I4497" s="10">
        <v>4.5372036583721197E-8</v>
      </c>
      <c r="J4497" s="10" t="s">
        <v>33</v>
      </c>
      <c r="K4497" s="10" t="s">
        <v>1028</v>
      </c>
      <c r="L4497" s="10" t="s">
        <v>33</v>
      </c>
      <c r="M4497" s="10">
        <v>0.63245553203367588</v>
      </c>
      <c r="N4497" s="10">
        <v>0.63245553203367588</v>
      </c>
      <c r="O4497" s="10">
        <v>0.63245553203367588</v>
      </c>
      <c r="Q4497" s="10">
        <v>0.5</v>
      </c>
      <c r="R4497" s="10">
        <v>0.8</v>
      </c>
      <c r="T4497" s="10">
        <v>0</v>
      </c>
      <c r="W4497" s="10">
        <v>0</v>
      </c>
      <c r="Y4497" s="10">
        <v>0</v>
      </c>
      <c r="AB4497" s="10">
        <v>0</v>
      </c>
      <c r="AE4497" s="10">
        <v>0</v>
      </c>
      <c r="AH4497" s="10">
        <v>1</v>
      </c>
      <c r="AQ4497" s="10">
        <v>0</v>
      </c>
      <c r="AR4497" s="10">
        <v>3.1399421355325514</v>
      </c>
      <c r="AS4497" s="10">
        <v>3.1399421355325514</v>
      </c>
      <c r="AT4497" s="10">
        <v>0</v>
      </c>
      <c r="AU4497" s="10">
        <v>0</v>
      </c>
      <c r="AV4497" s="10">
        <v>43.895547221483312</v>
      </c>
      <c r="AW4497" s="10">
        <v>43.895547221483312</v>
      </c>
      <c r="AX4497" s="10" t="s">
        <v>33</v>
      </c>
      <c r="AY4497" s="10">
        <v>0</v>
      </c>
      <c r="AZ4497" s="10" t="s">
        <v>33</v>
      </c>
      <c r="BA4497" s="10" t="s">
        <v>33</v>
      </c>
      <c r="BB4497" s="10">
        <v>4495</v>
      </c>
      <c r="BC4497" s="10">
        <v>347</v>
      </c>
      <c r="BE4497" s="10" t="s">
        <v>1208</v>
      </c>
      <c r="BF4497" s="10" t="s">
        <v>4808</v>
      </c>
      <c r="BG4497" s="10">
        <v>2.2525784379820211E-7</v>
      </c>
      <c r="BR4497" s="10" t="s">
        <v>33</v>
      </c>
      <c r="BS4497" s="11" t="s">
        <v>33</v>
      </c>
      <c r="BT4497" s="11" t="s">
        <v>33</v>
      </c>
      <c r="BU4497" s="10">
        <v>4497</v>
      </c>
    </row>
    <row r="4498" spans="1:73" s="10" customFormat="1" x14ac:dyDescent="0.45">
      <c r="A4498" s="10" t="s">
        <v>33</v>
      </c>
      <c r="B4498" s="10" t="s">
        <v>33</v>
      </c>
      <c r="C4498" s="10">
        <v>1154</v>
      </c>
      <c r="D4498" s="10" t="s">
        <v>33</v>
      </c>
      <c r="E4498" s="10">
        <v>4495</v>
      </c>
      <c r="F4498" s="10">
        <v>45</v>
      </c>
      <c r="G4498" s="10">
        <v>0</v>
      </c>
      <c r="H4498" s="10">
        <v>22</v>
      </c>
      <c r="I4498" s="10">
        <v>1.0145495807880793E-8</v>
      </c>
      <c r="J4498" s="10" t="s">
        <v>33</v>
      </c>
      <c r="K4498" s="10" t="s">
        <v>1012</v>
      </c>
      <c r="L4498" s="10" t="s">
        <v>33</v>
      </c>
      <c r="M4498" s="10">
        <v>0.14142135623730953</v>
      </c>
      <c r="N4498" s="10">
        <v>0.14142135623730953</v>
      </c>
      <c r="O4498" s="10">
        <v>0.14142135623730953</v>
      </c>
      <c r="Q4498" s="10">
        <v>0.1</v>
      </c>
      <c r="R4498" s="10">
        <v>0.2</v>
      </c>
      <c r="T4498" s="10">
        <v>0</v>
      </c>
      <c r="W4498" s="10">
        <v>0</v>
      </c>
      <c r="Y4498" s="10">
        <v>0</v>
      </c>
      <c r="AB4498" s="10">
        <v>0</v>
      </c>
      <c r="AE4498" s="10">
        <v>0</v>
      </c>
      <c r="AH4498" s="10">
        <v>1</v>
      </c>
      <c r="AQ4498" s="10">
        <v>0</v>
      </c>
      <c r="AR4498" s="10">
        <v>0.51204904908604953</v>
      </c>
      <c r="AS4498" s="10">
        <v>0.51204904908604953</v>
      </c>
      <c r="AT4498" s="10">
        <v>0</v>
      </c>
      <c r="AU4498" s="10">
        <v>0</v>
      </c>
      <c r="AV4498" s="10">
        <v>6.8539806488173456</v>
      </c>
      <c r="AW4498" s="10">
        <v>6.8539806488173456</v>
      </c>
      <c r="AX4498" s="10" t="s">
        <v>33</v>
      </c>
      <c r="AY4498" s="10">
        <v>0</v>
      </c>
      <c r="AZ4498" s="10" t="s">
        <v>33</v>
      </c>
      <c r="BA4498" s="10" t="s">
        <v>33</v>
      </c>
      <c r="BB4498" s="10">
        <v>4495</v>
      </c>
      <c r="BC4498" s="10">
        <v>45</v>
      </c>
      <c r="BE4498" s="10" t="s">
        <v>1208</v>
      </c>
      <c r="BF4498" s="10" t="s">
        <v>4809</v>
      </c>
      <c r="BG4498" s="10">
        <v>3.6734137043732639E-8</v>
      </c>
      <c r="BR4498" s="10" t="s">
        <v>33</v>
      </c>
      <c r="BS4498" s="11" t="s">
        <v>33</v>
      </c>
      <c r="BT4498" s="11" t="s">
        <v>33</v>
      </c>
      <c r="BU4498" s="10">
        <v>4498</v>
      </c>
    </row>
    <row r="4499" spans="1:73" s="10" customFormat="1" x14ac:dyDescent="0.45">
      <c r="A4499" s="10" t="s">
        <v>33</v>
      </c>
      <c r="B4499" s="10" t="s">
        <v>33</v>
      </c>
      <c r="C4499" s="10">
        <v>1154</v>
      </c>
      <c r="D4499" s="10" t="s">
        <v>33</v>
      </c>
      <c r="E4499" s="10">
        <v>4495</v>
      </c>
      <c r="F4499" s="10">
        <v>24</v>
      </c>
      <c r="G4499" s="10">
        <v>0</v>
      </c>
      <c r="H4499" s="10">
        <v>11</v>
      </c>
      <c r="I4499" s="10">
        <v>2.7784584555252044E-8</v>
      </c>
      <c r="J4499" s="10" t="s">
        <v>33</v>
      </c>
      <c r="K4499" s="10" t="s">
        <v>1011</v>
      </c>
      <c r="L4499" s="10" t="s">
        <v>33</v>
      </c>
      <c r="M4499" s="10">
        <v>0.3872983346207417</v>
      </c>
      <c r="N4499" s="10">
        <v>0.3872983346207417</v>
      </c>
      <c r="O4499" s="10">
        <v>0.3872983346207417</v>
      </c>
      <c r="Q4499" s="10">
        <v>0.3</v>
      </c>
      <c r="R4499" s="10">
        <v>0.5</v>
      </c>
      <c r="T4499" s="10">
        <v>0</v>
      </c>
      <c r="W4499" s="10">
        <v>0</v>
      </c>
      <c r="Y4499" s="10">
        <v>0</v>
      </c>
      <c r="AB4499" s="10">
        <v>0</v>
      </c>
      <c r="AE4499" s="10">
        <v>0</v>
      </c>
      <c r="AH4499" s="10">
        <v>1</v>
      </c>
      <c r="AQ4499" s="10">
        <v>0</v>
      </c>
      <c r="AR4499" s="10">
        <v>0</v>
      </c>
      <c r="AS4499" s="10">
        <v>0</v>
      </c>
      <c r="AT4499" s="10">
        <v>0</v>
      </c>
      <c r="AU4499" s="10">
        <v>0</v>
      </c>
      <c r="AV4499" s="10">
        <v>0.3872983346207417</v>
      </c>
      <c r="AW4499" s="10">
        <v>0.3872983346207417</v>
      </c>
      <c r="AX4499" s="10" t="s">
        <v>33</v>
      </c>
      <c r="AY4499" s="10">
        <v>0</v>
      </c>
      <c r="AZ4499" s="10" t="s">
        <v>33</v>
      </c>
      <c r="BA4499" s="10" t="s">
        <v>33</v>
      </c>
      <c r="BB4499" s="10">
        <v>4495</v>
      </c>
      <c r="BC4499" s="10">
        <v>24</v>
      </c>
      <c r="BE4499" s="10" t="s">
        <v>1208</v>
      </c>
      <c r="BF4499" s="10" t="s">
        <v>4810</v>
      </c>
      <c r="BG4499" s="10">
        <v>0</v>
      </c>
      <c r="BR4499" s="10" t="s">
        <v>33</v>
      </c>
      <c r="BS4499" s="11" t="s">
        <v>33</v>
      </c>
      <c r="BT4499" s="11" t="s">
        <v>33</v>
      </c>
      <c r="BU4499" s="10">
        <v>4499</v>
      </c>
    </row>
    <row r="4500" spans="1:73" s="10" customFormat="1" x14ac:dyDescent="0.45">
      <c r="A4500" s="10" t="s">
        <v>33</v>
      </c>
      <c r="B4500" s="10" t="s">
        <v>33</v>
      </c>
      <c r="C4500" s="10">
        <v>1154</v>
      </c>
      <c r="D4500" s="10" t="s">
        <v>33</v>
      </c>
      <c r="E4500" s="10">
        <v>4495</v>
      </c>
      <c r="F4500" s="10">
        <v>78</v>
      </c>
      <c r="G4500" s="10">
        <v>0</v>
      </c>
      <c r="H4500" s="10">
        <v>33</v>
      </c>
      <c r="I4500" s="10">
        <v>1.2425643958426866E-8</v>
      </c>
      <c r="J4500" s="10" t="s">
        <v>33</v>
      </c>
      <c r="K4500" s="10" t="s">
        <v>1013</v>
      </c>
      <c r="L4500" s="10" t="s">
        <v>33</v>
      </c>
      <c r="M4500" s="10">
        <v>0.17320508075688773</v>
      </c>
      <c r="N4500" s="10">
        <v>0.17320508075688773</v>
      </c>
      <c r="O4500" s="10">
        <v>0.17320508075688773</v>
      </c>
      <c r="Q4500" s="10">
        <v>0.1</v>
      </c>
      <c r="R4500" s="10">
        <v>0.3</v>
      </c>
      <c r="T4500" s="10">
        <v>0</v>
      </c>
      <c r="W4500" s="10">
        <v>0</v>
      </c>
      <c r="Y4500" s="10">
        <v>0</v>
      </c>
      <c r="AB4500" s="10">
        <v>0</v>
      </c>
      <c r="AE4500" s="10">
        <v>0</v>
      </c>
      <c r="AH4500" s="10">
        <v>1</v>
      </c>
      <c r="AQ4500" s="10">
        <v>0</v>
      </c>
      <c r="AR4500" s="10">
        <v>0.2288079321141675</v>
      </c>
      <c r="AS4500" s="10">
        <v>0.2288079321141675</v>
      </c>
      <c r="AT4500" s="10">
        <v>0</v>
      </c>
      <c r="AU4500" s="10">
        <v>0</v>
      </c>
      <c r="AV4500" s="10">
        <v>2.8734425658480123</v>
      </c>
      <c r="AW4500" s="10">
        <v>2.8734425658480123</v>
      </c>
      <c r="AX4500" s="10" t="s">
        <v>33</v>
      </c>
      <c r="AY4500" s="10">
        <v>0</v>
      </c>
      <c r="AZ4500" s="10" t="s">
        <v>33</v>
      </c>
      <c r="BA4500" s="10" t="s">
        <v>33</v>
      </c>
      <c r="BB4500" s="10">
        <v>4495</v>
      </c>
      <c r="BC4500" s="10">
        <v>78</v>
      </c>
      <c r="BE4500" s="10" t="s">
        <v>1208</v>
      </c>
      <c r="BF4500" s="10" t="s">
        <v>4811</v>
      </c>
      <c r="BG4500" s="10">
        <v>1.6414564092984847E-8</v>
      </c>
      <c r="BR4500" s="10" t="s">
        <v>33</v>
      </c>
      <c r="BS4500" s="11" t="s">
        <v>33</v>
      </c>
      <c r="BT4500" s="11" t="s">
        <v>33</v>
      </c>
      <c r="BU4500" s="10">
        <v>4500</v>
      </c>
    </row>
    <row r="4501" spans="1:73" s="10" customFormat="1" x14ac:dyDescent="0.45">
      <c r="A4501" s="10">
        <v>1116</v>
      </c>
      <c r="B4501" s="10">
        <v>4364</v>
      </c>
      <c r="C4501" s="10">
        <v>1154</v>
      </c>
      <c r="D4501" s="10">
        <v>4506</v>
      </c>
      <c r="E4501" s="10" t="s">
        <v>33</v>
      </c>
      <c r="F4501" s="10">
        <v>4364</v>
      </c>
      <c r="G4501" s="10" t="e">
        <v>#VALUE!</v>
      </c>
      <c r="H4501" s="10" t="s">
        <v>33</v>
      </c>
      <c r="I4501" s="10">
        <v>1.1478318214803513E-7</v>
      </c>
      <c r="J4501" s="10" t="s">
        <v>1210</v>
      </c>
      <c r="L4501" s="10">
        <v>1</v>
      </c>
      <c r="M4501" s="10" t="s">
        <v>33</v>
      </c>
      <c r="N4501" s="10">
        <v>1</v>
      </c>
      <c r="O4501" s="10">
        <v>1</v>
      </c>
      <c r="Q4501" s="10">
        <v>1</v>
      </c>
      <c r="T4501" s="10">
        <v>0.8660254037844386</v>
      </c>
      <c r="U4501" s="10">
        <v>0.5</v>
      </c>
      <c r="V4501" s="10">
        <v>1.5</v>
      </c>
      <c r="W4501" s="10">
        <v>1.796136687448926</v>
      </c>
      <c r="X4501" s="10" t="s">
        <v>1008</v>
      </c>
      <c r="Y4501" s="10">
        <v>0.17320508075688773</v>
      </c>
      <c r="Z4501" s="10">
        <v>0.1</v>
      </c>
      <c r="AA4501" s="10">
        <v>0.3</v>
      </c>
      <c r="AB4501" s="10">
        <v>20.781145589211391</v>
      </c>
      <c r="AE4501" s="10">
        <v>0</v>
      </c>
      <c r="AH4501" s="10">
        <v>1</v>
      </c>
      <c r="AQ4501" s="10">
        <v>4.9597774754716681</v>
      </c>
      <c r="AR4501" s="10">
        <v>22.405024435617193</v>
      </c>
      <c r="AS4501" s="10">
        <v>29.596701775051113</v>
      </c>
      <c r="AT4501" s="10">
        <v>116.5547706735842</v>
      </c>
      <c r="AU4501" s="10">
        <v>211.71461992717343</v>
      </c>
      <c r="AV4501" s="10">
        <v>180.77839481830887</v>
      </c>
      <c r="AW4501" s="10">
        <v>509.04778541906649</v>
      </c>
      <c r="AX4501" s="10">
        <v>1.1478318214803513E-7</v>
      </c>
      <c r="AY4501" s="10">
        <v>0</v>
      </c>
      <c r="AZ4501" s="10" t="s">
        <v>33</v>
      </c>
      <c r="BA4501" s="10">
        <v>4506</v>
      </c>
      <c r="BB4501" s="10" t="s">
        <v>33</v>
      </c>
      <c r="BC4501" s="10">
        <v>4364</v>
      </c>
      <c r="BE4501" s="10" t="s">
        <v>33</v>
      </c>
      <c r="BF4501" s="10" t="s">
        <v>33</v>
      </c>
      <c r="BG4501" s="10" t="s">
        <v>33</v>
      </c>
      <c r="BR4501" s="10" t="s">
        <v>1210</v>
      </c>
      <c r="BS4501" s="11">
        <v>29.596701775051113</v>
      </c>
      <c r="BT4501" s="11">
        <v>509.04778541906649</v>
      </c>
      <c r="BU4501" s="10">
        <v>4501</v>
      </c>
    </row>
    <row r="4502" spans="1:73" s="10" customFormat="1" x14ac:dyDescent="0.45">
      <c r="A4502" s="10" t="s">
        <v>33</v>
      </c>
      <c r="B4502" s="10" t="s">
        <v>33</v>
      </c>
      <c r="C4502" s="10">
        <v>1154</v>
      </c>
      <c r="D4502" s="10" t="s">
        <v>33</v>
      </c>
      <c r="E4502" s="10">
        <v>4501</v>
      </c>
      <c r="F4502" s="10">
        <v>752</v>
      </c>
      <c r="G4502" s="10">
        <v>0</v>
      </c>
      <c r="H4502" s="10">
        <v>221</v>
      </c>
      <c r="I4502" s="10">
        <v>1.0266519918269875E-7</v>
      </c>
      <c r="J4502" s="10" t="s">
        <v>33</v>
      </c>
      <c r="K4502" s="10" t="s">
        <v>1307</v>
      </c>
      <c r="L4502" s="10" t="s">
        <v>33</v>
      </c>
      <c r="M4502" s="10">
        <v>0.89442719099991586</v>
      </c>
      <c r="N4502" s="10">
        <v>0.89442719099991586</v>
      </c>
      <c r="O4502" s="10">
        <v>0.89442719099991586</v>
      </c>
      <c r="Q4502" s="10">
        <v>0.8</v>
      </c>
      <c r="R4502" s="10">
        <v>1</v>
      </c>
      <c r="T4502" s="10">
        <v>0</v>
      </c>
      <c r="W4502" s="10">
        <v>0</v>
      </c>
      <c r="Y4502" s="10">
        <v>0</v>
      </c>
      <c r="AB4502" s="10">
        <v>0</v>
      </c>
      <c r="AE4502" s="10">
        <v>0</v>
      </c>
      <c r="AH4502" s="10">
        <v>1</v>
      </c>
      <c r="AQ4502" s="10">
        <v>2.6832815729997477</v>
      </c>
      <c r="AR4502" s="10">
        <v>13.912814956003693</v>
      </c>
      <c r="AS4502" s="10">
        <v>17.803573236853328</v>
      </c>
      <c r="AT4502" s="10">
        <v>63.057116965494068</v>
      </c>
      <c r="AU4502" s="10">
        <v>160.97006156425485</v>
      </c>
      <c r="AV4502" s="10">
        <v>0</v>
      </c>
      <c r="AW4502" s="10">
        <v>224.02717852974891</v>
      </c>
      <c r="AX4502" s="10" t="s">
        <v>33</v>
      </c>
      <c r="AY4502" s="10">
        <v>0</v>
      </c>
      <c r="AZ4502" s="10" t="s">
        <v>33</v>
      </c>
      <c r="BA4502" s="10" t="s">
        <v>33</v>
      </c>
      <c r="BB4502" s="10">
        <v>4501</v>
      </c>
      <c r="BC4502" s="10">
        <v>752</v>
      </c>
      <c r="BE4502" s="10" t="s">
        <v>1210</v>
      </c>
      <c r="BF4502" s="10" t="s">
        <v>4812</v>
      </c>
      <c r="BG4502" s="10">
        <v>2.0435507897316191E-6</v>
      </c>
      <c r="BR4502" s="10" t="s">
        <v>33</v>
      </c>
      <c r="BS4502" s="11" t="s">
        <v>33</v>
      </c>
      <c r="BT4502" s="11" t="s">
        <v>33</v>
      </c>
      <c r="BU4502" s="10">
        <v>4502</v>
      </c>
    </row>
    <row r="4503" spans="1:73" s="10" customFormat="1" x14ac:dyDescent="0.45">
      <c r="A4503" s="10" t="s">
        <v>33</v>
      </c>
      <c r="B4503" s="10" t="s">
        <v>33</v>
      </c>
      <c r="C4503" s="10">
        <v>1154</v>
      </c>
      <c r="D4503" s="10" t="s">
        <v>33</v>
      </c>
      <c r="E4503" s="10">
        <v>4501</v>
      </c>
      <c r="F4503" s="10">
        <v>1688</v>
      </c>
      <c r="G4503" s="10">
        <v>0</v>
      </c>
      <c r="H4503" s="10">
        <v>445</v>
      </c>
      <c r="I4503" s="10">
        <v>2.8116022731562523E-8</v>
      </c>
      <c r="J4503" s="10" t="s">
        <v>33</v>
      </c>
      <c r="K4503" s="10" t="s">
        <v>1308</v>
      </c>
      <c r="L4503" s="10" t="s">
        <v>33</v>
      </c>
      <c r="M4503" s="10">
        <v>0.2449489742783178</v>
      </c>
      <c r="N4503" s="10">
        <v>0.2449489742783178</v>
      </c>
      <c r="O4503" s="10">
        <v>0.2449489742783178</v>
      </c>
      <c r="Q4503" s="10">
        <v>0.2</v>
      </c>
      <c r="R4503" s="10">
        <v>0.3</v>
      </c>
      <c r="T4503" s="10">
        <v>0</v>
      </c>
      <c r="W4503" s="10">
        <v>0</v>
      </c>
      <c r="Y4503" s="10">
        <v>0</v>
      </c>
      <c r="AB4503" s="10">
        <v>0</v>
      </c>
      <c r="AE4503" s="10">
        <v>0</v>
      </c>
      <c r="AH4503" s="10">
        <v>1</v>
      </c>
      <c r="AQ4503" s="10">
        <v>1.2579722739924089</v>
      </c>
      <c r="AR4503" s="10">
        <v>6.6402307716875413</v>
      </c>
      <c r="AS4503" s="10">
        <v>8.4642905689765335</v>
      </c>
      <c r="AT4503" s="10">
        <v>29.562348438821608</v>
      </c>
      <c r="AU4503" s="10">
        <v>29.949441130684622</v>
      </c>
      <c r="AV4503" s="10">
        <v>179.75855586359336</v>
      </c>
      <c r="AW4503" s="10">
        <v>239.27034543309958</v>
      </c>
      <c r="AX4503" s="10" t="s">
        <v>33</v>
      </c>
      <c r="AY4503" s="10">
        <v>0</v>
      </c>
      <c r="AZ4503" s="10" t="s">
        <v>33</v>
      </c>
      <c r="BA4503" s="10" t="s">
        <v>33</v>
      </c>
      <c r="BB4503" s="10">
        <v>4501</v>
      </c>
      <c r="BC4503" s="10">
        <v>1688</v>
      </c>
      <c r="BE4503" s="10" t="s">
        <v>1210</v>
      </c>
      <c r="BF4503" s="10" t="s">
        <v>4813</v>
      </c>
      <c r="BG4503" s="10">
        <v>9.7155820613272938E-7</v>
      </c>
      <c r="BR4503" s="10" t="s">
        <v>33</v>
      </c>
      <c r="BS4503" s="11" t="s">
        <v>33</v>
      </c>
      <c r="BT4503" s="11" t="s">
        <v>33</v>
      </c>
      <c r="BU4503" s="10">
        <v>4503</v>
      </c>
    </row>
    <row r="4504" spans="1:73" s="10" customFormat="1" x14ac:dyDescent="0.45">
      <c r="A4504" s="10" t="s">
        <v>33</v>
      </c>
      <c r="B4504" s="10" t="s">
        <v>33</v>
      </c>
      <c r="C4504" s="10">
        <v>1154</v>
      </c>
      <c r="D4504" s="10" t="s">
        <v>33</v>
      </c>
      <c r="E4504" s="10">
        <v>4501</v>
      </c>
      <c r="F4504" s="10">
        <v>24</v>
      </c>
      <c r="G4504" s="10">
        <v>0</v>
      </c>
      <c r="H4504" s="10">
        <v>11</v>
      </c>
      <c r="I4504" s="10">
        <v>4.4455335288403251E-8</v>
      </c>
      <c r="J4504" s="10" t="s">
        <v>33</v>
      </c>
      <c r="K4504" s="10" t="s">
        <v>1011</v>
      </c>
      <c r="L4504" s="10" t="s">
        <v>33</v>
      </c>
      <c r="M4504" s="10">
        <v>0.3872983346207417</v>
      </c>
      <c r="N4504" s="10">
        <v>0.3872983346207417</v>
      </c>
      <c r="O4504" s="10">
        <v>0.3872983346207417</v>
      </c>
      <c r="Q4504" s="10">
        <v>0.3</v>
      </c>
      <c r="R4504" s="10">
        <v>0.5</v>
      </c>
      <c r="T4504" s="10">
        <v>0</v>
      </c>
      <c r="W4504" s="10">
        <v>0</v>
      </c>
      <c r="Y4504" s="10">
        <v>0</v>
      </c>
      <c r="AB4504" s="10">
        <v>0</v>
      </c>
      <c r="AE4504" s="10">
        <v>0</v>
      </c>
      <c r="AH4504" s="10">
        <v>1</v>
      </c>
      <c r="AQ4504" s="10">
        <v>0</v>
      </c>
      <c r="AR4504" s="10">
        <v>0</v>
      </c>
      <c r="AS4504" s="10">
        <v>0</v>
      </c>
      <c r="AT4504" s="10">
        <v>0</v>
      </c>
      <c r="AU4504" s="10">
        <v>0</v>
      </c>
      <c r="AV4504" s="10">
        <v>0.3872983346207417</v>
      </c>
      <c r="AW4504" s="10">
        <v>0.3872983346207417</v>
      </c>
      <c r="AX4504" s="10" t="s">
        <v>33</v>
      </c>
      <c r="AY4504" s="10">
        <v>0</v>
      </c>
      <c r="AZ4504" s="10" t="s">
        <v>33</v>
      </c>
      <c r="BA4504" s="10" t="s">
        <v>33</v>
      </c>
      <c r="BB4504" s="10">
        <v>4501</v>
      </c>
      <c r="BC4504" s="10">
        <v>24</v>
      </c>
      <c r="BE4504" s="10" t="s">
        <v>1210</v>
      </c>
      <c r="BF4504" s="10" t="s">
        <v>4814</v>
      </c>
      <c r="BG4504" s="10">
        <v>0</v>
      </c>
      <c r="BR4504" s="10" t="s">
        <v>33</v>
      </c>
      <c r="BS4504" s="11" t="s">
        <v>33</v>
      </c>
      <c r="BT4504" s="11" t="s">
        <v>33</v>
      </c>
      <c r="BU4504" s="10">
        <v>4504</v>
      </c>
    </row>
    <row r="4505" spans="1:73" s="10" customFormat="1" x14ac:dyDescent="0.45">
      <c r="A4505" s="10" t="s">
        <v>33</v>
      </c>
      <c r="B4505" s="10" t="s">
        <v>33</v>
      </c>
      <c r="C4505" s="10">
        <v>1154</v>
      </c>
      <c r="D4505" s="10" t="s">
        <v>33</v>
      </c>
      <c r="E4505" s="10">
        <v>4501</v>
      </c>
      <c r="F4505" s="10">
        <v>3471</v>
      </c>
      <c r="G4505" s="10" t="e">
        <v>#VALUE!</v>
      </c>
      <c r="H4505" s="10">
        <v>921</v>
      </c>
      <c r="I4505" s="10">
        <v>3.6297629266976939E-8</v>
      </c>
      <c r="J4505" s="10" t="s">
        <v>33</v>
      </c>
      <c r="K4505" s="10" t="s">
        <v>1257</v>
      </c>
      <c r="L4505" s="10" t="s">
        <v>33</v>
      </c>
      <c r="M4505" s="10">
        <v>0.31622776601683794</v>
      </c>
      <c r="N4505" s="10">
        <v>0.31622776601683794</v>
      </c>
      <c r="O4505" s="10">
        <v>0.31622776601683794</v>
      </c>
      <c r="Q4505" s="10">
        <v>0.2</v>
      </c>
      <c r="R4505" s="10">
        <v>0.5</v>
      </c>
      <c r="T4505" s="10">
        <v>0</v>
      </c>
      <c r="W4505" s="10">
        <v>0</v>
      </c>
      <c r="Y4505" s="10">
        <v>0</v>
      </c>
      <c r="AB4505" s="10">
        <v>0</v>
      </c>
      <c r="AE4505" s="10">
        <v>0</v>
      </c>
      <c r="AH4505" s="10">
        <v>1</v>
      </c>
      <c r="AQ4505" s="10">
        <v>0.15249822469507321</v>
      </c>
      <c r="AR4505" s="10">
        <v>5.5842020477032808E-2</v>
      </c>
      <c r="AS4505" s="10">
        <v>0.27696444628488898</v>
      </c>
      <c r="AT4505" s="10">
        <v>3.5837082803342204</v>
      </c>
      <c r="AU4505" s="10">
        <v>1.3971643022545721E-2</v>
      </c>
      <c r="AV4505" s="10">
        <v>0.63254062009477929</v>
      </c>
      <c r="AW4505" s="10">
        <v>4.2302205434515452</v>
      </c>
      <c r="AX4505" s="10" t="s">
        <v>33</v>
      </c>
      <c r="AY4505" s="10">
        <v>0</v>
      </c>
      <c r="AZ4505" s="10" t="s">
        <v>33</v>
      </c>
      <c r="BA4505" s="10" t="s">
        <v>33</v>
      </c>
      <c r="BB4505" s="10">
        <v>4501</v>
      </c>
      <c r="BC4505" s="10">
        <v>3471</v>
      </c>
      <c r="BE4505" s="10" t="s">
        <v>1210</v>
      </c>
      <c r="BF4505" s="10" t="s">
        <v>4815</v>
      </c>
      <c r="BG4505" s="10">
        <v>3.1790860486448102E-8</v>
      </c>
      <c r="BR4505" s="10" t="s">
        <v>33</v>
      </c>
      <c r="BS4505" s="11" t="s">
        <v>33</v>
      </c>
      <c r="BT4505" s="11" t="s">
        <v>33</v>
      </c>
      <c r="BU4505" s="10">
        <v>4505</v>
      </c>
    </row>
    <row r="4506" spans="1:73" s="10" customFormat="1" x14ac:dyDescent="0.45">
      <c r="A4506" s="10">
        <v>1117</v>
      </c>
      <c r="B4506" s="10">
        <v>4365</v>
      </c>
      <c r="C4506" s="10">
        <v>1154</v>
      </c>
      <c r="D4506" s="10">
        <v>4514</v>
      </c>
      <c r="E4506" s="10" t="s">
        <v>33</v>
      </c>
      <c r="F4506" s="10">
        <v>4365</v>
      </c>
      <c r="G4506" s="10" t="e">
        <v>#VALUE!</v>
      </c>
      <c r="H4506" s="10" t="s">
        <v>33</v>
      </c>
      <c r="I4506" s="10">
        <v>7.1739488842521956E-8</v>
      </c>
      <c r="J4506" s="10" t="s">
        <v>1212</v>
      </c>
      <c r="L4506" s="10">
        <v>1</v>
      </c>
      <c r="M4506" s="10" t="s">
        <v>33</v>
      </c>
      <c r="N4506" s="10">
        <v>1</v>
      </c>
      <c r="O4506" s="10">
        <v>1</v>
      </c>
      <c r="Q4506" s="10">
        <v>1</v>
      </c>
      <c r="T4506" s="10">
        <v>0.31622776601683794</v>
      </c>
      <c r="U4506" s="10">
        <v>0.2</v>
      </c>
      <c r="V4506" s="10">
        <v>0.5</v>
      </c>
      <c r="W4506" s="10">
        <v>7.332697320904499</v>
      </c>
      <c r="X4506" s="10" t="s">
        <v>1008</v>
      </c>
      <c r="Y4506" s="10">
        <v>0.70710678118654757</v>
      </c>
      <c r="Z4506" s="10">
        <v>0.5</v>
      </c>
      <c r="AA4506" s="10">
        <v>1</v>
      </c>
      <c r="AB4506" s="10">
        <v>84.838671606761977</v>
      </c>
      <c r="AC4506" s="10">
        <v>0.15</v>
      </c>
      <c r="AE4506" s="10">
        <v>0</v>
      </c>
      <c r="AH4506" s="10">
        <v>1</v>
      </c>
      <c r="AQ4506" s="10">
        <v>0.76595580803127561</v>
      </c>
      <c r="AR4506" s="10">
        <v>22.512451836346479</v>
      </c>
      <c r="AS4506" s="10">
        <v>23.623087757991829</v>
      </c>
      <c r="AT4506" s="10">
        <v>17.999961488734975</v>
      </c>
      <c r="AU4506" s="10">
        <v>89.088355345308614</v>
      </c>
      <c r="AV4506" s="10">
        <v>214.56899952905567</v>
      </c>
      <c r="AW4506" s="10">
        <v>321.65731636309926</v>
      </c>
      <c r="AX4506" s="10">
        <v>7.1739488842521956E-8</v>
      </c>
      <c r="AY4506" s="10">
        <v>0</v>
      </c>
      <c r="AZ4506" s="10" t="s">
        <v>33</v>
      </c>
      <c r="BA4506" s="10">
        <v>4514</v>
      </c>
      <c r="BB4506" s="10" t="s">
        <v>33</v>
      </c>
      <c r="BC4506" s="10">
        <v>4365</v>
      </c>
      <c r="BE4506" s="10" t="s">
        <v>33</v>
      </c>
      <c r="BF4506" s="10" t="s">
        <v>33</v>
      </c>
      <c r="BG4506" s="10" t="s">
        <v>33</v>
      </c>
      <c r="BR4506" s="10" t="s">
        <v>1212</v>
      </c>
      <c r="BS4506" s="11">
        <v>23.623087757991829</v>
      </c>
      <c r="BT4506" s="11">
        <v>321.65731636309926</v>
      </c>
      <c r="BU4506" s="10">
        <v>4506</v>
      </c>
    </row>
    <row r="4507" spans="1:73" s="10" customFormat="1" x14ac:dyDescent="0.45">
      <c r="A4507" s="10" t="s">
        <v>33</v>
      </c>
      <c r="B4507" s="10" t="s">
        <v>33</v>
      </c>
      <c r="C4507" s="10">
        <v>1154</v>
      </c>
      <c r="D4507" s="10" t="s">
        <v>33</v>
      </c>
      <c r="E4507" s="10">
        <v>4506</v>
      </c>
      <c r="F4507" s="10">
        <v>1118</v>
      </c>
      <c r="G4507" s="10">
        <v>0</v>
      </c>
      <c r="H4507" s="10">
        <v>297</v>
      </c>
      <c r="I4507" s="10">
        <v>2.7784584555252036E-7</v>
      </c>
      <c r="J4507" s="10" t="s">
        <v>33</v>
      </c>
      <c r="K4507" s="10" t="s">
        <v>1014</v>
      </c>
      <c r="L4507" s="10" t="s">
        <v>33</v>
      </c>
      <c r="M4507" s="10">
        <v>3.872983346207417</v>
      </c>
      <c r="N4507" s="10">
        <v>3.872983346207417</v>
      </c>
      <c r="O4507" s="10">
        <v>3.872983346207417</v>
      </c>
      <c r="Q4507" s="10">
        <v>3</v>
      </c>
      <c r="R4507" s="10">
        <v>5</v>
      </c>
      <c r="T4507" s="10">
        <v>0</v>
      </c>
      <c r="W4507" s="10">
        <v>0</v>
      </c>
      <c r="Y4507" s="10">
        <v>0</v>
      </c>
      <c r="AB4507" s="10">
        <v>0</v>
      </c>
      <c r="AE4507" s="10">
        <v>0</v>
      </c>
      <c r="AH4507" s="10">
        <v>1</v>
      </c>
      <c r="AQ4507" s="10">
        <v>0</v>
      </c>
      <c r="AR4507" s="10">
        <v>5.6322568754750311</v>
      </c>
      <c r="AS4507" s="10">
        <v>5.6322568754750311</v>
      </c>
      <c r="AT4507" s="10">
        <v>0</v>
      </c>
      <c r="AU4507" s="10">
        <v>0</v>
      </c>
      <c r="AV4507" s="10">
        <v>63.096530832431938</v>
      </c>
      <c r="AW4507" s="10">
        <v>63.096530832431938</v>
      </c>
      <c r="AX4507" s="10" t="s">
        <v>33</v>
      </c>
      <c r="AY4507" s="10">
        <v>0</v>
      </c>
      <c r="AZ4507" s="10" t="s">
        <v>33</v>
      </c>
      <c r="BA4507" s="10" t="s">
        <v>33</v>
      </c>
      <c r="BB4507" s="10">
        <v>4506</v>
      </c>
      <c r="BC4507" s="10">
        <v>1118</v>
      </c>
      <c r="BE4507" s="10" t="s">
        <v>1212</v>
      </c>
      <c r="BF4507" s="10" t="s">
        <v>4816</v>
      </c>
      <c r="BG4507" s="10">
        <v>4.0405522927635857E-7</v>
      </c>
      <c r="BR4507" s="10" t="s">
        <v>33</v>
      </c>
      <c r="BS4507" s="11" t="s">
        <v>33</v>
      </c>
      <c r="BT4507" s="11" t="s">
        <v>33</v>
      </c>
      <c r="BU4507" s="10">
        <v>4507</v>
      </c>
    </row>
    <row r="4508" spans="1:73" s="10" customFormat="1" x14ac:dyDescent="0.45">
      <c r="A4508" s="10" t="s">
        <v>33</v>
      </c>
      <c r="B4508" s="10" t="s">
        <v>33</v>
      </c>
      <c r="C4508" s="10">
        <v>1154</v>
      </c>
      <c r="D4508" s="10" t="s">
        <v>33</v>
      </c>
      <c r="E4508" s="10">
        <v>4506</v>
      </c>
      <c r="F4508" s="10">
        <v>91</v>
      </c>
      <c r="G4508" s="10">
        <v>0</v>
      </c>
      <c r="H4508" s="10">
        <v>38</v>
      </c>
      <c r="I4508" s="10">
        <v>5.0727479039403948E-9</v>
      </c>
      <c r="J4508" s="10" t="s">
        <v>33</v>
      </c>
      <c r="K4508" s="10" t="s">
        <v>1303</v>
      </c>
      <c r="L4508" s="10" t="s">
        <v>33</v>
      </c>
      <c r="M4508" s="10">
        <v>7.0710678118654766E-2</v>
      </c>
      <c r="N4508" s="10">
        <v>7.0710678118654766E-2</v>
      </c>
      <c r="O4508" s="10">
        <v>7.0710678118654766E-2</v>
      </c>
      <c r="Q4508" s="10">
        <v>0.05</v>
      </c>
      <c r="R4508" s="10">
        <v>0.1</v>
      </c>
      <c r="T4508" s="10">
        <v>0</v>
      </c>
      <c r="W4508" s="10">
        <v>0</v>
      </c>
      <c r="Y4508" s="10">
        <v>0</v>
      </c>
      <c r="AB4508" s="10">
        <v>0</v>
      </c>
      <c r="AE4508" s="10">
        <v>0</v>
      </c>
      <c r="AH4508" s="10">
        <v>1</v>
      </c>
      <c r="AQ4508" s="10">
        <v>0</v>
      </c>
      <c r="AR4508" s="10">
        <v>7.9651460418682749</v>
      </c>
      <c r="AS4508" s="10">
        <v>7.9651460418682749</v>
      </c>
      <c r="AT4508" s="10">
        <v>0</v>
      </c>
      <c r="AU4508" s="10">
        <v>0</v>
      </c>
      <c r="AV4508" s="10">
        <v>133.46846365870326</v>
      </c>
      <c r="AW4508" s="10">
        <v>133.46846365870326</v>
      </c>
      <c r="AX4508" s="10" t="s">
        <v>33</v>
      </c>
      <c r="AY4508" s="10">
        <v>0</v>
      </c>
      <c r="AZ4508" s="10" t="s">
        <v>33</v>
      </c>
      <c r="BA4508" s="10" t="s">
        <v>33</v>
      </c>
      <c r="BB4508" s="10">
        <v>4506</v>
      </c>
      <c r="BC4508" s="10">
        <v>91</v>
      </c>
      <c r="BE4508" s="10" t="s">
        <v>1212</v>
      </c>
      <c r="BF4508" s="10" t="s">
        <v>4817</v>
      </c>
      <c r="BG4508" s="10">
        <v>5.71415505599667E-7</v>
      </c>
      <c r="BR4508" s="10" t="s">
        <v>33</v>
      </c>
      <c r="BS4508" s="11" t="s">
        <v>33</v>
      </c>
      <c r="BT4508" s="11" t="s">
        <v>33</v>
      </c>
      <c r="BU4508" s="10">
        <v>4508</v>
      </c>
    </row>
    <row r="4509" spans="1:73" s="10" customFormat="1" x14ac:dyDescent="0.45">
      <c r="A4509" s="10" t="s">
        <v>33</v>
      </c>
      <c r="B4509" s="10" t="s">
        <v>33</v>
      </c>
      <c r="C4509" s="10">
        <v>1154</v>
      </c>
      <c r="D4509" s="10" t="s">
        <v>33</v>
      </c>
      <c r="E4509" s="10">
        <v>4506</v>
      </c>
      <c r="F4509" s="10">
        <v>4774</v>
      </c>
      <c r="G4509" s="10" t="e">
        <v>#VALUE!</v>
      </c>
      <c r="H4509" s="10">
        <v>1155</v>
      </c>
      <c r="I4509" s="10">
        <v>1.604143737229668E-9</v>
      </c>
      <c r="J4509" s="10" t="s">
        <v>33</v>
      </c>
      <c r="K4509" s="10" t="s">
        <v>1310</v>
      </c>
      <c r="L4509" s="10" t="s">
        <v>33</v>
      </c>
      <c r="M4509" s="10">
        <v>2.2360679774997897E-2</v>
      </c>
      <c r="N4509" s="10">
        <v>2.2360679774997897E-2</v>
      </c>
      <c r="O4509" s="10">
        <v>2.2360679774997897E-2</v>
      </c>
      <c r="Q4509" s="10">
        <v>0.01</v>
      </c>
      <c r="R4509" s="10">
        <v>0.05</v>
      </c>
      <c r="T4509" s="10">
        <v>0</v>
      </c>
      <c r="W4509" s="10">
        <v>0</v>
      </c>
      <c r="Y4509" s="10">
        <v>0</v>
      </c>
      <c r="AB4509" s="10">
        <v>0</v>
      </c>
      <c r="AE4509" s="10">
        <v>0</v>
      </c>
      <c r="AH4509" s="10">
        <v>1</v>
      </c>
      <c r="AQ4509" s="10">
        <v>8.3531741776115054E-2</v>
      </c>
      <c r="AR4509" s="10">
        <v>1.1171814168092153</v>
      </c>
      <c r="AS4509" s="10">
        <v>1.2383024423845821</v>
      </c>
      <c r="AT4509" s="10">
        <v>1.9629959317387038</v>
      </c>
      <c r="AU4509" s="10">
        <v>3.6610876265208931</v>
      </c>
      <c r="AV4509" s="10">
        <v>13.772152092722564</v>
      </c>
      <c r="AW4509" s="10">
        <v>19.396235650982163</v>
      </c>
      <c r="AX4509" s="10" t="s">
        <v>33</v>
      </c>
      <c r="AY4509" s="10">
        <v>0</v>
      </c>
      <c r="AZ4509" s="10" t="s">
        <v>33</v>
      </c>
      <c r="BA4509" s="10" t="s">
        <v>33</v>
      </c>
      <c r="BB4509" s="10">
        <v>4506</v>
      </c>
      <c r="BC4509" s="10">
        <v>4774</v>
      </c>
      <c r="BE4509" s="10" t="s">
        <v>1212</v>
      </c>
      <c r="BF4509" s="10" t="s">
        <v>1309</v>
      </c>
      <c r="BG4509" s="10">
        <v>8.883518424911642E-8</v>
      </c>
      <c r="BR4509" s="10" t="s">
        <v>33</v>
      </c>
      <c r="BS4509" s="11" t="s">
        <v>33</v>
      </c>
      <c r="BT4509" s="11" t="s">
        <v>33</v>
      </c>
      <c r="BU4509" s="10">
        <v>4509</v>
      </c>
    </row>
    <row r="4510" spans="1:73" s="10" customFormat="1" x14ac:dyDescent="0.45">
      <c r="A4510" s="10" t="s">
        <v>33</v>
      </c>
      <c r="B4510" s="10" t="s">
        <v>33</v>
      </c>
      <c r="C4510" s="10">
        <v>1155</v>
      </c>
      <c r="D4510" s="10" t="s">
        <v>33</v>
      </c>
      <c r="E4510" s="10">
        <v>4506</v>
      </c>
      <c r="F4510" s="10">
        <v>24</v>
      </c>
      <c r="G4510" s="10">
        <v>0</v>
      </c>
      <c r="H4510" s="10">
        <v>11</v>
      </c>
      <c r="I4510" s="10">
        <v>2.0290991615761579E-8</v>
      </c>
      <c r="J4510" s="10" t="s">
        <v>33</v>
      </c>
      <c r="K4510" s="10" t="s">
        <v>1011</v>
      </c>
      <c r="L4510" s="10" t="s">
        <v>33</v>
      </c>
      <c r="M4510" s="10">
        <v>0.28284271247461906</v>
      </c>
      <c r="N4510" s="10">
        <v>0.28284271247461906</v>
      </c>
      <c r="O4510" s="10">
        <v>2.8284271247461903</v>
      </c>
      <c r="Q4510" s="10">
        <v>2</v>
      </c>
      <c r="R4510" s="10">
        <v>4</v>
      </c>
      <c r="S4510" s="10">
        <v>90</v>
      </c>
      <c r="T4510" s="10">
        <v>0</v>
      </c>
      <c r="W4510" s="10">
        <v>0</v>
      </c>
      <c r="Y4510" s="10">
        <v>0</v>
      </c>
      <c r="AB4510" s="10">
        <v>0</v>
      </c>
      <c r="AE4510" s="10">
        <v>0</v>
      </c>
      <c r="AH4510" s="10">
        <v>1</v>
      </c>
      <c r="AQ4510" s="10">
        <v>0</v>
      </c>
      <c r="AR4510" s="10">
        <v>0</v>
      </c>
      <c r="AS4510" s="10">
        <v>0</v>
      </c>
      <c r="AT4510" s="10">
        <v>0</v>
      </c>
      <c r="AU4510" s="10">
        <v>0</v>
      </c>
      <c r="AV4510" s="10">
        <v>0.28284271247461906</v>
      </c>
      <c r="AW4510" s="10">
        <v>0.28284271247461906</v>
      </c>
      <c r="AX4510" s="10" t="s">
        <v>33</v>
      </c>
      <c r="AY4510" s="10">
        <v>0</v>
      </c>
      <c r="AZ4510" s="10" t="s">
        <v>33</v>
      </c>
      <c r="BA4510" s="10" t="s">
        <v>33</v>
      </c>
      <c r="BB4510" s="10">
        <v>4506</v>
      </c>
      <c r="BC4510" s="10">
        <v>24</v>
      </c>
      <c r="BE4510" s="10" t="s">
        <v>1212</v>
      </c>
      <c r="BF4510" s="10" t="s">
        <v>4818</v>
      </c>
      <c r="BG4510" s="10">
        <v>0</v>
      </c>
      <c r="BR4510" s="10" t="s">
        <v>33</v>
      </c>
      <c r="BS4510" s="11" t="s">
        <v>33</v>
      </c>
      <c r="BT4510" s="11" t="s">
        <v>33</v>
      </c>
      <c r="BU4510" s="10">
        <v>4510</v>
      </c>
    </row>
    <row r="4511" spans="1:73" s="10" customFormat="1" x14ac:dyDescent="0.45">
      <c r="A4511" s="10" t="s">
        <v>33</v>
      </c>
      <c r="B4511" s="10" t="s">
        <v>33</v>
      </c>
      <c r="C4511" s="10">
        <v>1155</v>
      </c>
      <c r="D4511" s="10" t="s">
        <v>33</v>
      </c>
      <c r="E4511" s="10">
        <v>4506</v>
      </c>
      <c r="F4511" s="10">
        <v>3054</v>
      </c>
      <c r="G4511" s="10">
        <v>0</v>
      </c>
      <c r="H4511" s="10">
        <v>766</v>
      </c>
      <c r="I4511" s="10">
        <v>2.0290991615761583E-9</v>
      </c>
      <c r="J4511" s="10" t="s">
        <v>33</v>
      </c>
      <c r="K4511" s="10" t="s">
        <v>1056</v>
      </c>
      <c r="L4511" s="10" t="s">
        <v>33</v>
      </c>
      <c r="M4511" s="10">
        <v>2.8284271247461908E-2</v>
      </c>
      <c r="N4511" s="10">
        <v>2.8284271247461908E-2</v>
      </c>
      <c r="O4511" s="10">
        <v>0.14142135623730953</v>
      </c>
      <c r="Q4511" s="10">
        <v>0.1</v>
      </c>
      <c r="R4511" s="10">
        <v>0.2</v>
      </c>
      <c r="S4511" s="10">
        <v>80</v>
      </c>
      <c r="T4511" s="10">
        <v>0</v>
      </c>
      <c r="W4511" s="10">
        <v>0</v>
      </c>
      <c r="Y4511" s="10">
        <v>0</v>
      </c>
      <c r="AB4511" s="10">
        <v>0</v>
      </c>
      <c r="AE4511" s="10">
        <v>0</v>
      </c>
      <c r="AH4511" s="10">
        <v>1</v>
      </c>
      <c r="AQ4511" s="10">
        <v>8.3227982017025966E-3</v>
      </c>
      <c r="AR4511" s="10">
        <v>0.15128405275010823</v>
      </c>
      <c r="AS4511" s="10">
        <v>0.163352110142577</v>
      </c>
      <c r="AT4511" s="10">
        <v>0.19558575774001102</v>
      </c>
      <c r="AU4511" s="10">
        <v>0.194434185271605</v>
      </c>
      <c r="AV4511" s="10">
        <v>2.1416870605892959</v>
      </c>
      <c r="AW4511" s="10">
        <v>2.5317070036009119</v>
      </c>
      <c r="AX4511" s="10" t="s">
        <v>33</v>
      </c>
      <c r="AY4511" s="10">
        <v>0</v>
      </c>
      <c r="AZ4511" s="10" t="s">
        <v>33</v>
      </c>
      <c r="BA4511" s="10" t="s">
        <v>33</v>
      </c>
      <c r="BB4511" s="10">
        <v>4506</v>
      </c>
      <c r="BC4511" s="10">
        <v>3054</v>
      </c>
      <c r="BE4511" s="10" t="s">
        <v>1212</v>
      </c>
      <c r="BF4511" s="10" t="s">
        <v>4819</v>
      </c>
      <c r="BG4511" s="10">
        <v>1.1718796882975821E-8</v>
      </c>
      <c r="BR4511" s="10" t="s">
        <v>33</v>
      </c>
      <c r="BS4511" s="11" t="s">
        <v>33</v>
      </c>
      <c r="BT4511" s="11" t="s">
        <v>33</v>
      </c>
      <c r="BU4511" s="10">
        <v>4511</v>
      </c>
    </row>
    <row r="4512" spans="1:73" s="10" customFormat="1" x14ac:dyDescent="0.45">
      <c r="A4512" s="10" t="s">
        <v>33</v>
      </c>
      <c r="B4512" s="10" t="s">
        <v>33</v>
      </c>
      <c r="C4512" s="10">
        <v>1155</v>
      </c>
      <c r="D4512" s="10" t="s">
        <v>33</v>
      </c>
      <c r="E4512" s="10">
        <v>4506</v>
      </c>
      <c r="F4512" s="10">
        <v>212</v>
      </c>
      <c r="G4512" s="10">
        <v>0</v>
      </c>
      <c r="H4512" s="10">
        <v>85</v>
      </c>
      <c r="I4512" s="10">
        <v>1.604143737229668E-9</v>
      </c>
      <c r="J4512" s="10" t="s">
        <v>33</v>
      </c>
      <c r="K4512" s="10" t="s">
        <v>1311</v>
      </c>
      <c r="L4512" s="10" t="s">
        <v>33</v>
      </c>
      <c r="M4512" s="10">
        <v>2.2360679774997897E-2</v>
      </c>
      <c r="N4512" s="10">
        <v>2.2360679774997897E-2</v>
      </c>
      <c r="O4512" s="10">
        <v>2.2360679774997897E-2</v>
      </c>
      <c r="Q4512" s="10">
        <v>0.01</v>
      </c>
      <c r="R4512" s="10">
        <v>0.05</v>
      </c>
      <c r="T4512" s="10">
        <v>0</v>
      </c>
      <c r="W4512" s="10">
        <v>0</v>
      </c>
      <c r="Y4512" s="10">
        <v>0</v>
      </c>
      <c r="AB4512" s="10">
        <v>0</v>
      </c>
      <c r="AE4512" s="10">
        <v>0</v>
      </c>
      <c r="AH4512" s="10">
        <v>1</v>
      </c>
      <c r="AQ4512" s="10">
        <v>1.6877105170399257E-2</v>
      </c>
      <c r="AR4512" s="10">
        <v>3.9019574751766907E-2</v>
      </c>
      <c r="AS4512" s="10">
        <v>6.3491377248845821E-2</v>
      </c>
      <c r="AT4512" s="10">
        <v>0.39661197150438254</v>
      </c>
      <c r="AU4512" s="10">
        <v>0.36292038319836711</v>
      </c>
      <c r="AV4512" s="10">
        <v>0.39291934707220766</v>
      </c>
      <c r="AW4512" s="10">
        <v>1.1524517017749574</v>
      </c>
      <c r="AX4512" s="10" t="s">
        <v>33</v>
      </c>
      <c r="AY4512" s="10">
        <v>0</v>
      </c>
      <c r="AZ4512" s="10" t="s">
        <v>33</v>
      </c>
      <c r="BA4512" s="10" t="s">
        <v>33</v>
      </c>
      <c r="BB4512" s="10">
        <v>4506</v>
      </c>
      <c r="BC4512" s="10">
        <v>212</v>
      </c>
      <c r="BE4512" s="10" t="s">
        <v>1212</v>
      </c>
      <c r="BF4512" s="10" t="s">
        <v>4820</v>
      </c>
      <c r="BG4512" s="10">
        <v>4.554838949739927E-9</v>
      </c>
      <c r="BR4512" s="10" t="s">
        <v>33</v>
      </c>
      <c r="BS4512" s="11" t="s">
        <v>33</v>
      </c>
      <c r="BT4512" s="11" t="s">
        <v>33</v>
      </c>
      <c r="BU4512" s="10">
        <v>4512</v>
      </c>
    </row>
    <row r="4513" spans="1:73" s="10" customFormat="1" x14ac:dyDescent="0.45">
      <c r="A4513" s="10" t="s">
        <v>33</v>
      </c>
      <c r="B4513" s="10" t="s">
        <v>33</v>
      </c>
      <c r="C4513" s="10">
        <v>1155</v>
      </c>
      <c r="D4513" s="10" t="s">
        <v>33</v>
      </c>
      <c r="E4513" s="10">
        <v>4506</v>
      </c>
      <c r="F4513" s="10">
        <v>3471</v>
      </c>
      <c r="G4513" s="10" t="e">
        <v>#VALUE!</v>
      </c>
      <c r="H4513" s="10">
        <v>921</v>
      </c>
      <c r="I4513" s="10">
        <v>5.0727479039403945E-8</v>
      </c>
      <c r="J4513" s="10" t="s">
        <v>33</v>
      </c>
      <c r="K4513" s="10" t="s">
        <v>1260</v>
      </c>
      <c r="L4513" s="10" t="s">
        <v>33</v>
      </c>
      <c r="M4513" s="10">
        <v>0.70710678118654757</v>
      </c>
      <c r="N4513" s="10">
        <v>0.70710678118654757</v>
      </c>
      <c r="O4513" s="10">
        <v>0.70710678118654757</v>
      </c>
      <c r="Q4513" s="10">
        <v>0.5</v>
      </c>
      <c r="R4513" s="10">
        <v>1</v>
      </c>
      <c r="T4513" s="10">
        <v>0</v>
      </c>
      <c r="W4513" s="10">
        <v>0</v>
      </c>
      <c r="Y4513" s="10">
        <v>0</v>
      </c>
      <c r="AB4513" s="10">
        <v>0</v>
      </c>
      <c r="AE4513" s="10">
        <v>0</v>
      </c>
      <c r="AH4513" s="10">
        <v>1</v>
      </c>
      <c r="AQ4513" s="10">
        <v>0.34099639686622085</v>
      </c>
      <c r="AR4513" s="10">
        <v>0.1248665537875806</v>
      </c>
      <c r="AS4513" s="10">
        <v>0.61931132924360077</v>
      </c>
      <c r="AT4513" s="10">
        <v>8.0134153263561902</v>
      </c>
      <c r="AU4513" s="10">
        <v>3.1241543555772862E-2</v>
      </c>
      <c r="AV4513" s="10">
        <v>1.4144038250617961</v>
      </c>
      <c r="AW4513" s="10">
        <v>9.4590606949737595</v>
      </c>
      <c r="AX4513" s="10" t="s">
        <v>33</v>
      </c>
      <c r="AY4513" s="10">
        <v>0</v>
      </c>
      <c r="AZ4513" s="10" t="s">
        <v>33</v>
      </c>
      <c r="BA4513" s="10" t="s">
        <v>33</v>
      </c>
      <c r="BB4513" s="10">
        <v>4506</v>
      </c>
      <c r="BC4513" s="10">
        <v>3471</v>
      </c>
      <c r="BE4513" s="10" t="s">
        <v>1212</v>
      </c>
      <c r="BF4513" s="10" t="s">
        <v>4821</v>
      </c>
      <c r="BG4513" s="10">
        <v>4.442907819431874E-8</v>
      </c>
      <c r="BR4513" s="10" t="s">
        <v>33</v>
      </c>
      <c r="BS4513" s="11" t="s">
        <v>33</v>
      </c>
      <c r="BT4513" s="11" t="s">
        <v>33</v>
      </c>
      <c r="BU4513" s="10">
        <v>4513</v>
      </c>
    </row>
    <row r="4514" spans="1:73" s="10" customFormat="1" x14ac:dyDescent="0.45">
      <c r="A4514" s="10">
        <v>1118</v>
      </c>
      <c r="B4514" s="10">
        <v>4366</v>
      </c>
      <c r="C4514" s="10">
        <v>1155</v>
      </c>
      <c r="D4514" s="10">
        <v>4521</v>
      </c>
      <c r="E4514" s="10" t="s">
        <v>33</v>
      </c>
      <c r="F4514" s="10">
        <v>4366</v>
      </c>
      <c r="G4514" s="10">
        <v>0</v>
      </c>
      <c r="H4514" s="10" t="s">
        <v>33</v>
      </c>
      <c r="I4514" s="10">
        <v>4.3043693305513173E-8</v>
      </c>
      <c r="J4514" s="10" t="s">
        <v>1214</v>
      </c>
      <c r="L4514" s="10">
        <v>1</v>
      </c>
      <c r="M4514" s="10" t="s">
        <v>33</v>
      </c>
      <c r="N4514" s="10">
        <v>1</v>
      </c>
      <c r="O4514" s="10">
        <v>1</v>
      </c>
      <c r="Q4514" s="10">
        <v>1</v>
      </c>
      <c r="T4514" s="10">
        <v>1.4142135623730951</v>
      </c>
      <c r="U4514" s="10">
        <v>1</v>
      </c>
      <c r="V4514" s="10">
        <v>2</v>
      </c>
      <c r="W4514" s="10">
        <v>3.2792819335946097</v>
      </c>
      <c r="X4514" s="10" t="s">
        <v>1008</v>
      </c>
      <c r="Y4514" s="10">
        <v>0.31622776601683794</v>
      </c>
      <c r="Z4514" s="10">
        <v>0.2</v>
      </c>
      <c r="AA4514" s="10">
        <v>0.5</v>
      </c>
      <c r="AB4514" s="10">
        <v>37.941007366700219</v>
      </c>
      <c r="AE4514" s="10">
        <v>0</v>
      </c>
      <c r="AH4514" s="10">
        <v>1</v>
      </c>
      <c r="AQ4514" s="10">
        <v>4.1838998293623355</v>
      </c>
      <c r="AR4514" s="10">
        <v>21.398392603211541</v>
      </c>
      <c r="AS4514" s="10">
        <v>27.465047355786929</v>
      </c>
      <c r="AT4514" s="10">
        <v>98.321645990014886</v>
      </c>
      <c r="AU4514" s="10">
        <v>131.28861428886825</v>
      </c>
      <c r="AV4514" s="10">
        <v>1734.6662835098109</v>
      </c>
      <c r="AW4514" s="10">
        <v>1964.276543788694</v>
      </c>
      <c r="AX4514" s="10">
        <v>4.3043693305513173E-8</v>
      </c>
      <c r="AY4514" s="10">
        <v>0</v>
      </c>
      <c r="AZ4514" s="10" t="s">
        <v>33</v>
      </c>
      <c r="BA4514" s="10">
        <v>4521</v>
      </c>
      <c r="BB4514" s="10" t="s">
        <v>33</v>
      </c>
      <c r="BC4514" s="10">
        <v>4366</v>
      </c>
      <c r="BE4514" s="10" t="s">
        <v>33</v>
      </c>
      <c r="BF4514" s="10" t="s">
        <v>33</v>
      </c>
      <c r="BG4514" s="10" t="s">
        <v>33</v>
      </c>
      <c r="BR4514" s="10" t="s">
        <v>1214</v>
      </c>
      <c r="BS4514" s="11">
        <v>27.465047355786929</v>
      </c>
      <c r="BT4514" s="11">
        <v>1964.276543788694</v>
      </c>
      <c r="BU4514" s="10">
        <v>4514</v>
      </c>
    </row>
    <row r="4515" spans="1:73" s="10" customFormat="1" x14ac:dyDescent="0.45">
      <c r="A4515" s="10" t="s">
        <v>33</v>
      </c>
      <c r="B4515" s="10" t="s">
        <v>33</v>
      </c>
      <c r="C4515" s="10">
        <v>1155</v>
      </c>
      <c r="D4515" s="10" t="s">
        <v>33</v>
      </c>
      <c r="E4515" s="10">
        <v>4514</v>
      </c>
      <c r="F4515" s="10">
        <v>1442</v>
      </c>
      <c r="G4515" s="10">
        <v>0</v>
      </c>
      <c r="H4515" s="10">
        <v>391</v>
      </c>
      <c r="I4515" s="10">
        <v>2.982154550022447E-8</v>
      </c>
      <c r="J4515" s="10" t="s">
        <v>33</v>
      </c>
      <c r="K4515" s="10" t="s">
        <v>1312</v>
      </c>
      <c r="L4515" s="10" t="s">
        <v>33</v>
      </c>
      <c r="M4515" s="10">
        <v>0.69282032302755092</v>
      </c>
      <c r="N4515" s="10">
        <v>0.69282032302755092</v>
      </c>
      <c r="O4515" s="10">
        <v>0.69282032302755092</v>
      </c>
      <c r="Q4515" s="10">
        <v>0.6</v>
      </c>
      <c r="R4515" s="10">
        <v>0.8</v>
      </c>
      <c r="T4515" s="10">
        <v>0</v>
      </c>
      <c r="W4515" s="10">
        <v>0</v>
      </c>
      <c r="Y4515" s="10">
        <v>0</v>
      </c>
      <c r="AB4515" s="10">
        <v>0</v>
      </c>
      <c r="AE4515" s="10">
        <v>0</v>
      </c>
      <c r="AH4515" s="10">
        <v>1</v>
      </c>
      <c r="AQ4515" s="10">
        <v>1.2999924213193339</v>
      </c>
      <c r="AR4515" s="10">
        <v>9.824264504402473</v>
      </c>
      <c r="AS4515" s="10">
        <v>11.709253515315506</v>
      </c>
      <c r="AT4515" s="10">
        <v>30.549821901004346</v>
      </c>
      <c r="AU4515" s="10">
        <v>5.1806731204303293</v>
      </c>
      <c r="AV4515" s="10">
        <v>1726.4519369139844</v>
      </c>
      <c r="AW4515" s="10">
        <v>1762.1824319354191</v>
      </c>
      <c r="AX4515" s="10" t="s">
        <v>33</v>
      </c>
      <c r="AY4515" s="10">
        <v>0</v>
      </c>
      <c r="AZ4515" s="10" t="s">
        <v>33</v>
      </c>
      <c r="BA4515" s="10" t="s">
        <v>33</v>
      </c>
      <c r="BB4515" s="10">
        <v>4514</v>
      </c>
      <c r="BC4515" s="10">
        <v>1442</v>
      </c>
      <c r="BE4515" s="10" t="s">
        <v>1214</v>
      </c>
      <c r="BF4515" s="10" t="s">
        <v>4822</v>
      </c>
      <c r="BG4515" s="10">
        <v>5.0400951714974269E-7</v>
      </c>
      <c r="BR4515" s="10" t="s">
        <v>33</v>
      </c>
      <c r="BS4515" s="11" t="s">
        <v>33</v>
      </c>
      <c r="BT4515" s="11" t="s">
        <v>33</v>
      </c>
      <c r="BU4515" s="10">
        <v>4515</v>
      </c>
    </row>
    <row r="4516" spans="1:73" s="10" customFormat="1" x14ac:dyDescent="0.45">
      <c r="A4516" s="10" t="s">
        <v>33</v>
      </c>
      <c r="B4516" s="10" t="s">
        <v>33</v>
      </c>
      <c r="C4516" s="10">
        <v>1155</v>
      </c>
      <c r="D4516" s="10" t="s">
        <v>33</v>
      </c>
      <c r="E4516" s="10">
        <v>4514</v>
      </c>
      <c r="F4516" s="10">
        <v>752</v>
      </c>
      <c r="G4516" s="10">
        <v>0</v>
      </c>
      <c r="H4516" s="10">
        <v>221</v>
      </c>
      <c r="I4516" s="10">
        <v>2.1087017048671894E-8</v>
      </c>
      <c r="J4516" s="10" t="s">
        <v>33</v>
      </c>
      <c r="K4516" s="10" t="s">
        <v>1307</v>
      </c>
      <c r="L4516" s="10" t="s">
        <v>33</v>
      </c>
      <c r="M4516" s="10">
        <v>0.4898979485566356</v>
      </c>
      <c r="N4516" s="10">
        <v>0.4898979485566356</v>
      </c>
      <c r="O4516" s="10">
        <v>0.4898979485566356</v>
      </c>
      <c r="Q4516" s="10">
        <v>0.4</v>
      </c>
      <c r="R4516" s="10">
        <v>0.6</v>
      </c>
      <c r="T4516" s="10">
        <v>0</v>
      </c>
      <c r="W4516" s="10">
        <v>0</v>
      </c>
      <c r="Y4516" s="10">
        <v>0</v>
      </c>
      <c r="AB4516" s="10">
        <v>0</v>
      </c>
      <c r="AE4516" s="10">
        <v>0</v>
      </c>
      <c r="AH4516" s="10">
        <v>1</v>
      </c>
      <c r="AQ4516" s="10">
        <v>1.4696938456699069</v>
      </c>
      <c r="AR4516" s="10">
        <v>7.620362589798467</v>
      </c>
      <c r="AS4516" s="10">
        <v>9.7514186660198323</v>
      </c>
      <c r="AT4516" s="10">
        <v>34.537805373242811</v>
      </c>
      <c r="AU4516" s="10">
        <v>88.166933801737713</v>
      </c>
      <c r="AV4516" s="10">
        <v>0</v>
      </c>
      <c r="AW4516" s="10">
        <v>122.70473917498052</v>
      </c>
      <c r="AX4516" s="10" t="s">
        <v>33</v>
      </c>
      <c r="AY4516" s="10">
        <v>0</v>
      </c>
      <c r="AZ4516" s="10" t="s">
        <v>33</v>
      </c>
      <c r="BA4516" s="10" t="s">
        <v>33</v>
      </c>
      <c r="BB4516" s="10">
        <v>4514</v>
      </c>
      <c r="BC4516" s="10">
        <v>752</v>
      </c>
      <c r="BE4516" s="10" t="s">
        <v>1214</v>
      </c>
      <c r="BF4516" s="10" t="s">
        <v>4823</v>
      </c>
      <c r="BG4516" s="10">
        <v>4.1973707435381408E-7</v>
      </c>
      <c r="BR4516" s="10" t="s">
        <v>33</v>
      </c>
      <c r="BS4516" s="11" t="s">
        <v>33</v>
      </c>
      <c r="BT4516" s="11" t="s">
        <v>33</v>
      </c>
      <c r="BU4516" s="10">
        <v>4516</v>
      </c>
    </row>
    <row r="4517" spans="1:73" s="10" customFormat="1" x14ac:dyDescent="0.45">
      <c r="A4517" s="10" t="s">
        <v>33</v>
      </c>
      <c r="B4517" s="10" t="s">
        <v>33</v>
      </c>
      <c r="C4517" s="10">
        <v>1155</v>
      </c>
      <c r="D4517" s="10" t="s">
        <v>33</v>
      </c>
      <c r="E4517" s="10">
        <v>4514</v>
      </c>
      <c r="F4517" s="10">
        <v>45</v>
      </c>
      <c r="G4517" s="10">
        <v>0</v>
      </c>
      <c r="H4517" s="10">
        <v>22</v>
      </c>
      <c r="I4517" s="10">
        <v>6.0872974847284731E-10</v>
      </c>
      <c r="J4517" s="10" t="s">
        <v>33</v>
      </c>
      <c r="K4517" s="10" t="s">
        <v>1012</v>
      </c>
      <c r="L4517" s="10" t="s">
        <v>33</v>
      </c>
      <c r="M4517" s="10">
        <v>1.4142135623730951E-2</v>
      </c>
      <c r="N4517" s="10">
        <v>1.4142135623730951E-2</v>
      </c>
      <c r="O4517" s="10">
        <v>1.4142135623730951E-2</v>
      </c>
      <c r="Q4517" s="10">
        <v>0.01</v>
      </c>
      <c r="R4517" s="10">
        <v>0.02</v>
      </c>
      <c r="T4517" s="10">
        <v>0</v>
      </c>
      <c r="W4517" s="10">
        <v>0</v>
      </c>
      <c r="Y4517" s="10">
        <v>0</v>
      </c>
      <c r="AB4517" s="10">
        <v>0</v>
      </c>
      <c r="AE4517" s="10">
        <v>0</v>
      </c>
      <c r="AH4517" s="10">
        <v>1</v>
      </c>
      <c r="AQ4517" s="10">
        <v>0</v>
      </c>
      <c r="AR4517" s="10">
        <v>5.1204904908604944E-2</v>
      </c>
      <c r="AS4517" s="10">
        <v>5.1204904908604944E-2</v>
      </c>
      <c r="AT4517" s="10">
        <v>0</v>
      </c>
      <c r="AU4517" s="10">
        <v>0</v>
      </c>
      <c r="AV4517" s="10">
        <v>0.68539806488173449</v>
      </c>
      <c r="AW4517" s="10">
        <v>0.68539806488173449</v>
      </c>
      <c r="AX4517" s="10" t="s">
        <v>33</v>
      </c>
      <c r="AY4517" s="10">
        <v>0</v>
      </c>
      <c r="AZ4517" s="10" t="s">
        <v>33</v>
      </c>
      <c r="BA4517" s="10" t="s">
        <v>33</v>
      </c>
      <c r="BB4517" s="10">
        <v>4514</v>
      </c>
      <c r="BC4517" s="10">
        <v>45</v>
      </c>
      <c r="BE4517" s="10" t="s">
        <v>1214</v>
      </c>
      <c r="BF4517" s="10" t="s">
        <v>4824</v>
      </c>
      <c r="BG4517" s="10">
        <v>2.2040482226239571E-9</v>
      </c>
      <c r="BR4517" s="10" t="s">
        <v>33</v>
      </c>
      <c r="BS4517" s="11" t="s">
        <v>33</v>
      </c>
      <c r="BT4517" s="11" t="s">
        <v>33</v>
      </c>
      <c r="BU4517" s="10">
        <v>4517</v>
      </c>
    </row>
    <row r="4518" spans="1:73" s="10" customFormat="1" x14ac:dyDescent="0.45">
      <c r="A4518" s="10" t="s">
        <v>33</v>
      </c>
      <c r="B4518" s="10" t="s">
        <v>33</v>
      </c>
      <c r="C4518" s="10">
        <v>1155</v>
      </c>
      <c r="D4518" s="10" t="s">
        <v>33</v>
      </c>
      <c r="E4518" s="10">
        <v>4514</v>
      </c>
      <c r="F4518" s="10">
        <v>24</v>
      </c>
      <c r="G4518" s="10">
        <v>0</v>
      </c>
      <c r="H4518" s="10">
        <v>11</v>
      </c>
      <c r="I4518" s="10">
        <v>1.2174594969456948E-8</v>
      </c>
      <c r="J4518" s="10" t="s">
        <v>33</v>
      </c>
      <c r="K4518" s="10" t="s">
        <v>1011</v>
      </c>
      <c r="L4518" s="10" t="s">
        <v>33</v>
      </c>
      <c r="M4518" s="10">
        <v>0.28284271247461906</v>
      </c>
      <c r="N4518" s="10">
        <v>0.28284271247461906</v>
      </c>
      <c r="O4518" s="10">
        <v>2.8284271247461903</v>
      </c>
      <c r="Q4518" s="10">
        <v>2</v>
      </c>
      <c r="R4518" s="10">
        <v>4</v>
      </c>
      <c r="S4518" s="10">
        <v>90</v>
      </c>
      <c r="T4518" s="10">
        <v>0</v>
      </c>
      <c r="W4518" s="10">
        <v>0</v>
      </c>
      <c r="Y4518" s="10">
        <v>0</v>
      </c>
      <c r="AB4518" s="10">
        <v>0</v>
      </c>
      <c r="AE4518" s="10">
        <v>0</v>
      </c>
      <c r="AH4518" s="10">
        <v>1</v>
      </c>
      <c r="AQ4518" s="10">
        <v>0</v>
      </c>
      <c r="AR4518" s="10">
        <v>0</v>
      </c>
      <c r="AS4518" s="10">
        <v>0</v>
      </c>
      <c r="AT4518" s="10">
        <v>0</v>
      </c>
      <c r="AU4518" s="10">
        <v>0</v>
      </c>
      <c r="AV4518" s="10">
        <v>0.28284271247461906</v>
      </c>
      <c r="AW4518" s="10">
        <v>0.28284271247461906</v>
      </c>
      <c r="AX4518" s="10" t="s">
        <v>33</v>
      </c>
      <c r="AY4518" s="10">
        <v>0</v>
      </c>
      <c r="AZ4518" s="10" t="s">
        <v>33</v>
      </c>
      <c r="BA4518" s="10" t="s">
        <v>33</v>
      </c>
      <c r="BB4518" s="10">
        <v>4514</v>
      </c>
      <c r="BC4518" s="10">
        <v>24</v>
      </c>
      <c r="BE4518" s="10" t="s">
        <v>1214</v>
      </c>
      <c r="BF4518" s="10" t="s">
        <v>4825</v>
      </c>
      <c r="BG4518" s="10">
        <v>0</v>
      </c>
      <c r="BR4518" s="10" t="s">
        <v>33</v>
      </c>
      <c r="BS4518" s="11" t="s">
        <v>33</v>
      </c>
      <c r="BT4518" s="11" t="s">
        <v>33</v>
      </c>
      <c r="BU4518" s="10">
        <v>4518</v>
      </c>
    </row>
    <row r="4519" spans="1:73" s="10" customFormat="1" x14ac:dyDescent="0.45">
      <c r="A4519" s="10" t="s">
        <v>33</v>
      </c>
      <c r="B4519" s="10" t="s">
        <v>33</v>
      </c>
      <c r="C4519" s="10">
        <v>1155</v>
      </c>
      <c r="D4519" s="10" t="s">
        <v>33</v>
      </c>
      <c r="E4519" s="10">
        <v>4514</v>
      </c>
      <c r="F4519" s="10">
        <v>311</v>
      </c>
      <c r="G4519" s="10">
        <v>0</v>
      </c>
      <c r="H4519" s="10">
        <v>114</v>
      </c>
      <c r="I4519" s="10">
        <v>2.1087017048671895E-9</v>
      </c>
      <c r="J4519" s="10" t="s">
        <v>33</v>
      </c>
      <c r="K4519" s="10" t="s">
        <v>1172</v>
      </c>
      <c r="L4519" s="10" t="s">
        <v>33</v>
      </c>
      <c r="M4519" s="10">
        <v>4.8989794855663564E-2</v>
      </c>
      <c r="N4519" s="10">
        <v>4.8989794855663564E-2</v>
      </c>
      <c r="O4519" s="10">
        <v>0.2449489742783178</v>
      </c>
      <c r="Q4519" s="10">
        <v>0.2</v>
      </c>
      <c r="R4519" s="10">
        <v>0.3</v>
      </c>
      <c r="S4519" s="10">
        <v>80</v>
      </c>
      <c r="T4519" s="10">
        <v>0</v>
      </c>
      <c r="W4519" s="10">
        <v>0</v>
      </c>
      <c r="Y4519" s="10">
        <v>0</v>
      </c>
      <c r="AB4519" s="10">
        <v>0</v>
      </c>
      <c r="AE4519" s="10">
        <v>0</v>
      </c>
      <c r="AH4519" s="10">
        <v>1</v>
      </c>
      <c r="AQ4519" s="10">
        <v>0</v>
      </c>
      <c r="AR4519" s="10">
        <v>0.14745572285395434</v>
      </c>
      <c r="AS4519" s="10">
        <v>0.14745572285395434</v>
      </c>
      <c r="AT4519" s="10">
        <v>0</v>
      </c>
      <c r="AU4519" s="10">
        <v>0</v>
      </c>
      <c r="AV4519" s="10">
        <v>1.2425062595384357</v>
      </c>
      <c r="AW4519" s="10">
        <v>1.2425062595384357</v>
      </c>
      <c r="AX4519" s="10" t="s">
        <v>33</v>
      </c>
      <c r="AY4519" s="10">
        <v>0</v>
      </c>
      <c r="AZ4519" s="10" t="s">
        <v>33</v>
      </c>
      <c r="BA4519" s="10" t="s">
        <v>33</v>
      </c>
      <c r="BB4519" s="10">
        <v>4514</v>
      </c>
      <c r="BC4519" s="10">
        <v>311</v>
      </c>
      <c r="BE4519" s="10" t="s">
        <v>1214</v>
      </c>
      <c r="BF4519" s="10" t="s">
        <v>4826</v>
      </c>
      <c r="BG4519" s="10">
        <v>6.3470389106683598E-9</v>
      </c>
      <c r="BR4519" s="10" t="s">
        <v>33</v>
      </c>
      <c r="BS4519" s="11" t="s">
        <v>33</v>
      </c>
      <c r="BT4519" s="11" t="s">
        <v>33</v>
      </c>
      <c r="BU4519" s="10">
        <v>4519</v>
      </c>
    </row>
    <row r="4520" spans="1:73" s="10" customFormat="1" x14ac:dyDescent="0.45">
      <c r="A4520" s="10" t="s">
        <v>33</v>
      </c>
      <c r="B4520" s="10" t="s">
        <v>33</v>
      </c>
      <c r="C4520" s="10">
        <v>1155</v>
      </c>
      <c r="D4520" s="10" t="s">
        <v>33</v>
      </c>
      <c r="E4520" s="10">
        <v>4514</v>
      </c>
      <c r="F4520" s="10">
        <v>104</v>
      </c>
      <c r="G4520" s="10">
        <v>0</v>
      </c>
      <c r="H4520" s="10">
        <v>46</v>
      </c>
      <c r="I4520" s="10">
        <v>1.2174594969456948E-8</v>
      </c>
      <c r="J4520" s="10" t="s">
        <v>33</v>
      </c>
      <c r="K4520" s="10" t="s">
        <v>1106</v>
      </c>
      <c r="L4520" s="10" t="s">
        <v>33</v>
      </c>
      <c r="M4520" s="10">
        <v>0.28284271247461906</v>
      </c>
      <c r="N4520" s="10">
        <v>0.28284271247461906</v>
      </c>
      <c r="O4520" s="10">
        <v>0.28284271247461906</v>
      </c>
      <c r="Q4520" s="10">
        <v>0.2</v>
      </c>
      <c r="R4520" s="10">
        <v>0.4</v>
      </c>
      <c r="T4520" s="10">
        <v>0</v>
      </c>
      <c r="W4520" s="10">
        <v>0</v>
      </c>
      <c r="Y4520" s="10">
        <v>0</v>
      </c>
      <c r="AB4520" s="10">
        <v>0</v>
      </c>
      <c r="AE4520" s="10">
        <v>0</v>
      </c>
      <c r="AH4520" s="10">
        <v>1</v>
      </c>
      <c r="AQ4520" s="10">
        <v>0</v>
      </c>
      <c r="AR4520" s="10">
        <v>0.47582294765342875</v>
      </c>
      <c r="AS4520" s="10">
        <v>0.47582294765342875</v>
      </c>
      <c r="AT4520" s="10">
        <v>0</v>
      </c>
      <c r="AU4520" s="10">
        <v>0</v>
      </c>
      <c r="AV4520" s="10">
        <v>6.0035995589317102</v>
      </c>
      <c r="AW4520" s="10">
        <v>6.0035995589317102</v>
      </c>
      <c r="AX4520" s="10" t="s">
        <v>33</v>
      </c>
      <c r="AY4520" s="10">
        <v>0</v>
      </c>
      <c r="AZ4520" s="10" t="s">
        <v>33</v>
      </c>
      <c r="BA4520" s="10" t="s">
        <v>33</v>
      </c>
      <c r="BB4520" s="10">
        <v>4514</v>
      </c>
      <c r="BC4520" s="10">
        <v>104</v>
      </c>
      <c r="BE4520" s="10" t="s">
        <v>1214</v>
      </c>
      <c r="BF4520" s="10" t="s">
        <v>4827</v>
      </c>
      <c r="BG4520" s="10">
        <v>2.0481177026519437E-8</v>
      </c>
      <c r="BR4520" s="10" t="s">
        <v>33</v>
      </c>
      <c r="BS4520" s="11" t="s">
        <v>33</v>
      </c>
      <c r="BT4520" s="11" t="s">
        <v>33</v>
      </c>
      <c r="BU4520" s="10">
        <v>4520</v>
      </c>
    </row>
    <row r="4521" spans="1:73" s="10" customFormat="1" x14ac:dyDescent="0.45">
      <c r="A4521" s="10">
        <v>1119</v>
      </c>
      <c r="B4521" s="10">
        <v>4368</v>
      </c>
      <c r="C4521" s="10">
        <v>1155</v>
      </c>
      <c r="D4521" s="10">
        <v>4526</v>
      </c>
      <c r="E4521" s="10" t="s">
        <v>33</v>
      </c>
      <c r="F4521" s="10">
        <v>4368</v>
      </c>
      <c r="G4521" s="10" t="e">
        <v>#VALUE!</v>
      </c>
      <c r="H4521" s="10" t="s">
        <v>33</v>
      </c>
      <c r="I4521" s="10">
        <v>1.4347897768504391E-8</v>
      </c>
      <c r="J4521" s="10" t="s">
        <v>1217</v>
      </c>
      <c r="L4521" s="10">
        <v>1</v>
      </c>
      <c r="M4521" s="10" t="s">
        <v>33</v>
      </c>
      <c r="N4521" s="10">
        <v>1</v>
      </c>
      <c r="O4521" s="10">
        <v>1</v>
      </c>
      <c r="Q4521" s="10">
        <v>1</v>
      </c>
      <c r="T4521" s="10">
        <v>1.0954451150103324</v>
      </c>
      <c r="U4521" s="10">
        <v>0.8</v>
      </c>
      <c r="V4521" s="10">
        <v>1.5</v>
      </c>
      <c r="W4521" s="10">
        <v>4.399618392542699</v>
      </c>
      <c r="X4521" s="10" t="s">
        <v>1008</v>
      </c>
      <c r="Y4521" s="10">
        <v>0.42426406871192851</v>
      </c>
      <c r="Z4521" s="10">
        <v>0.3</v>
      </c>
      <c r="AA4521" s="10">
        <v>0.6</v>
      </c>
      <c r="AB4521" s="10">
        <v>50.903202964057186</v>
      </c>
      <c r="AE4521" s="10">
        <v>0</v>
      </c>
      <c r="AH4521" s="10">
        <v>1</v>
      </c>
      <c r="AQ4521" s="10">
        <v>2.4547608646261692</v>
      </c>
      <c r="AR4521" s="10">
        <v>33.159995572222002</v>
      </c>
      <c r="AS4521" s="10">
        <v>36.719398825929943</v>
      </c>
      <c r="AT4521" s="10">
        <v>57.686880318714977</v>
      </c>
      <c r="AU4521" s="10">
        <v>156.83155206432201</v>
      </c>
      <c r="AV4521" s="10">
        <v>278.73893624981372</v>
      </c>
      <c r="AW4521" s="10">
        <v>493.25736863285067</v>
      </c>
      <c r="AX4521" s="10">
        <v>1.4347897768504391E-8</v>
      </c>
      <c r="AY4521" s="10">
        <v>0</v>
      </c>
      <c r="AZ4521" s="10" t="s">
        <v>33</v>
      </c>
      <c r="BA4521" s="10">
        <v>4526</v>
      </c>
      <c r="BB4521" s="10" t="s">
        <v>33</v>
      </c>
      <c r="BC4521" s="10">
        <v>4368</v>
      </c>
      <c r="BE4521" s="10" t="s">
        <v>33</v>
      </c>
      <c r="BF4521" s="10" t="s">
        <v>33</v>
      </c>
      <c r="BG4521" s="10" t="s">
        <v>33</v>
      </c>
      <c r="BR4521" s="10" t="s">
        <v>1217</v>
      </c>
      <c r="BS4521" s="11">
        <v>36.719398825929943</v>
      </c>
      <c r="BT4521" s="11">
        <v>493.25736863285067</v>
      </c>
      <c r="BU4521" s="10">
        <v>4521</v>
      </c>
    </row>
    <row r="4522" spans="1:73" s="10" customFormat="1" x14ac:dyDescent="0.45">
      <c r="A4522" s="10" t="s">
        <v>33</v>
      </c>
      <c r="B4522" s="10" t="s">
        <v>33</v>
      </c>
      <c r="C4522" s="10">
        <v>1155</v>
      </c>
      <c r="D4522" s="10" t="s">
        <v>33</v>
      </c>
      <c r="E4522" s="10">
        <v>4521</v>
      </c>
      <c r="F4522" s="10">
        <v>4779</v>
      </c>
      <c r="G4522" s="10" t="e">
        <v>#VALUE!</v>
      </c>
      <c r="H4522" s="10">
        <v>1156</v>
      </c>
      <c r="I4522" s="10">
        <v>1.5048202132248179E-8</v>
      </c>
      <c r="J4522" s="10" t="s">
        <v>33</v>
      </c>
      <c r="K4522" s="10" t="s">
        <v>1314</v>
      </c>
      <c r="L4522" s="10" t="s">
        <v>33</v>
      </c>
      <c r="M4522" s="10">
        <v>1.0488088481701516</v>
      </c>
      <c r="N4522" s="10">
        <v>1.0488088481701516</v>
      </c>
      <c r="O4522" s="10">
        <v>1.0488088481701516</v>
      </c>
      <c r="Q4522" s="10">
        <v>1</v>
      </c>
      <c r="R4522" s="10">
        <v>1.1000000000000001</v>
      </c>
      <c r="T4522" s="10">
        <v>0</v>
      </c>
      <c r="W4522" s="10">
        <v>0</v>
      </c>
      <c r="Y4522" s="10">
        <v>0</v>
      </c>
      <c r="AB4522" s="10">
        <v>0</v>
      </c>
      <c r="AE4522" s="10">
        <v>0</v>
      </c>
      <c r="AH4522" s="10">
        <v>1</v>
      </c>
      <c r="AQ4522" s="10">
        <v>1.0751211244104093</v>
      </c>
      <c r="AR4522" s="10">
        <v>22.266077650751605</v>
      </c>
      <c r="AS4522" s="10">
        <v>23.825003281146699</v>
      </c>
      <c r="AT4522" s="10">
        <v>25.265346423644619</v>
      </c>
      <c r="AU4522" s="10">
        <v>99.285627622339476</v>
      </c>
      <c r="AV4522" s="10">
        <v>161.26395747032336</v>
      </c>
      <c r="AW4522" s="10">
        <v>285.81493151630747</v>
      </c>
      <c r="AX4522" s="10" t="s">
        <v>33</v>
      </c>
      <c r="AY4522" s="10">
        <v>0</v>
      </c>
      <c r="AZ4522" s="10" t="s">
        <v>33</v>
      </c>
      <c r="BA4522" s="10" t="s">
        <v>33</v>
      </c>
      <c r="BB4522" s="10">
        <v>4521</v>
      </c>
      <c r="BC4522" s="10">
        <v>4779</v>
      </c>
      <c r="BE4522" s="10" t="s">
        <v>1217</v>
      </c>
      <c r="BF4522" s="10" t="s">
        <v>1313</v>
      </c>
      <c r="BG4522" s="10">
        <v>3.4183871141217452E-7</v>
      </c>
      <c r="BR4522" s="10" t="s">
        <v>33</v>
      </c>
      <c r="BS4522" s="11" t="s">
        <v>33</v>
      </c>
      <c r="BT4522" s="11" t="s">
        <v>33</v>
      </c>
      <c r="BU4522" s="10">
        <v>4522</v>
      </c>
    </row>
    <row r="4523" spans="1:73" s="10" customFormat="1" x14ac:dyDescent="0.45">
      <c r="A4523" s="10" t="s">
        <v>33</v>
      </c>
      <c r="B4523" s="10" t="s">
        <v>33</v>
      </c>
      <c r="C4523" s="10">
        <v>1156</v>
      </c>
      <c r="D4523" s="10" t="s">
        <v>33</v>
      </c>
      <c r="E4523" s="10">
        <v>4521</v>
      </c>
      <c r="F4523" s="10">
        <v>4162</v>
      </c>
      <c r="G4523" s="10">
        <v>0</v>
      </c>
      <c r="H4523" s="10">
        <v>1059</v>
      </c>
      <c r="I4523" s="10">
        <v>2.4851287916853724E-10</v>
      </c>
      <c r="J4523" s="10" t="s">
        <v>33</v>
      </c>
      <c r="K4523" s="10" t="s">
        <v>1033</v>
      </c>
      <c r="L4523" s="10" t="s">
        <v>33</v>
      </c>
      <c r="M4523" s="10">
        <v>1.7320508075688773E-2</v>
      </c>
      <c r="N4523" s="10">
        <v>1.7320508075688773E-2</v>
      </c>
      <c r="O4523" s="10">
        <v>1.7320508075688773E-2</v>
      </c>
      <c r="Q4523" s="10">
        <v>0.01</v>
      </c>
      <c r="R4523" s="10">
        <v>0.03</v>
      </c>
      <c r="T4523" s="10">
        <v>0</v>
      </c>
      <c r="W4523" s="10">
        <v>0</v>
      </c>
      <c r="Y4523" s="10">
        <v>0</v>
      </c>
      <c r="AB4523" s="10">
        <v>0</v>
      </c>
      <c r="AE4523" s="10">
        <v>0</v>
      </c>
      <c r="AH4523" s="10">
        <v>1</v>
      </c>
      <c r="AQ4523" s="10">
        <v>0.28419462520542732</v>
      </c>
      <c r="AR4523" s="10">
        <v>4.2227140415785778</v>
      </c>
      <c r="AS4523" s="10">
        <v>4.6347962481264471</v>
      </c>
      <c r="AT4523" s="10">
        <v>6.6785736923275421</v>
      </c>
      <c r="AU4523" s="10">
        <v>6.6427214779253356</v>
      </c>
      <c r="AV4523" s="10">
        <v>78.993288094796185</v>
      </c>
      <c r="AW4523" s="10">
        <v>92.314583265049066</v>
      </c>
      <c r="AX4523" s="10" t="s">
        <v>33</v>
      </c>
      <c r="AY4523" s="10">
        <v>0</v>
      </c>
      <c r="AZ4523" s="10" t="s">
        <v>33</v>
      </c>
      <c r="BA4523" s="10" t="s">
        <v>33</v>
      </c>
      <c r="BB4523" s="10">
        <v>4521</v>
      </c>
      <c r="BC4523" s="10">
        <v>4162</v>
      </c>
      <c r="BE4523" s="10" t="s">
        <v>1217</v>
      </c>
      <c r="BF4523" s="10" t="s">
        <v>4828</v>
      </c>
      <c r="BG4523" s="10">
        <v>6.6499582745965981E-8</v>
      </c>
      <c r="BR4523" s="10" t="s">
        <v>33</v>
      </c>
      <c r="BS4523" s="11" t="s">
        <v>33</v>
      </c>
      <c r="BT4523" s="11" t="s">
        <v>33</v>
      </c>
      <c r="BU4523" s="10">
        <v>4523</v>
      </c>
    </row>
    <row r="4524" spans="1:73" s="10" customFormat="1" x14ac:dyDescent="0.45">
      <c r="A4524" s="10" t="s">
        <v>33</v>
      </c>
      <c r="B4524" s="10" t="s">
        <v>33</v>
      </c>
      <c r="C4524" s="10">
        <v>1156</v>
      </c>
      <c r="D4524" s="10" t="s">
        <v>33</v>
      </c>
      <c r="E4524" s="10">
        <v>4521</v>
      </c>
      <c r="F4524" s="10">
        <v>1370</v>
      </c>
      <c r="G4524" s="10">
        <v>0</v>
      </c>
      <c r="H4524" s="10">
        <v>371</v>
      </c>
      <c r="I4524" s="10">
        <v>4.5372036583721176E-10</v>
      </c>
      <c r="J4524" s="10" t="s">
        <v>33</v>
      </c>
      <c r="K4524" s="10" t="s">
        <v>1161</v>
      </c>
      <c r="L4524" s="10" t="s">
        <v>33</v>
      </c>
      <c r="M4524" s="10">
        <v>3.1622776601683791E-2</v>
      </c>
      <c r="N4524" s="10">
        <v>3.1622776601683791E-2</v>
      </c>
      <c r="O4524" s="10">
        <v>3.1622776601683791E-2</v>
      </c>
      <c r="Q4524" s="10">
        <v>0.02</v>
      </c>
      <c r="R4524" s="10">
        <v>0.05</v>
      </c>
      <c r="T4524" s="10">
        <v>0</v>
      </c>
      <c r="W4524" s="10">
        <v>0</v>
      </c>
      <c r="Y4524" s="10">
        <v>0</v>
      </c>
      <c r="AB4524" s="10">
        <v>0</v>
      </c>
      <c r="AE4524" s="10">
        <v>0</v>
      </c>
      <c r="AH4524" s="10">
        <v>1</v>
      </c>
      <c r="AQ4524" s="10">
        <v>0</v>
      </c>
      <c r="AR4524" s="10">
        <v>1.7395992592454279</v>
      </c>
      <c r="AS4524" s="10">
        <v>1.7395992592454279</v>
      </c>
      <c r="AT4524" s="10">
        <v>0</v>
      </c>
      <c r="AU4524" s="10">
        <v>0</v>
      </c>
      <c r="AV4524" s="10">
        <v>31.769462322964646</v>
      </c>
      <c r="AW4524" s="10">
        <v>31.769462322964646</v>
      </c>
      <c r="AX4524" s="10" t="s">
        <v>33</v>
      </c>
      <c r="AY4524" s="10">
        <v>0</v>
      </c>
      <c r="AZ4524" s="10" t="s">
        <v>33</v>
      </c>
      <c r="BA4524" s="10" t="s">
        <v>33</v>
      </c>
      <c r="BB4524" s="10">
        <v>4521</v>
      </c>
      <c r="BC4524" s="10">
        <v>1370</v>
      </c>
      <c r="BE4524" s="10" t="s">
        <v>1217</v>
      </c>
      <c r="BF4524" s="10" t="s">
        <v>4829</v>
      </c>
      <c r="BG4524" s="10">
        <v>2.4959592329819365E-8</v>
      </c>
      <c r="BR4524" s="10" t="s">
        <v>33</v>
      </c>
      <c r="BS4524" s="11" t="s">
        <v>33</v>
      </c>
      <c r="BT4524" s="11" t="s">
        <v>33</v>
      </c>
      <c r="BU4524" s="10">
        <v>4524</v>
      </c>
    </row>
    <row r="4525" spans="1:73" s="10" customFormat="1" x14ac:dyDescent="0.45">
      <c r="A4525" s="10" t="s">
        <v>33</v>
      </c>
      <c r="B4525" s="10" t="s">
        <v>33</v>
      </c>
      <c r="C4525" s="10">
        <v>1156</v>
      </c>
      <c r="D4525" s="10" t="s">
        <v>33</v>
      </c>
      <c r="E4525" s="10">
        <v>4521</v>
      </c>
      <c r="F4525" s="10">
        <v>104</v>
      </c>
      <c r="G4525" s="10">
        <v>0</v>
      </c>
      <c r="H4525" s="10">
        <v>46</v>
      </c>
      <c r="I4525" s="10">
        <v>4.5372036583721174E-9</v>
      </c>
      <c r="J4525" s="10" t="s">
        <v>33</v>
      </c>
      <c r="K4525" s="10" t="s">
        <v>1106</v>
      </c>
      <c r="L4525" s="10" t="s">
        <v>33</v>
      </c>
      <c r="M4525" s="10">
        <v>0.31622776601683794</v>
      </c>
      <c r="N4525" s="10">
        <v>0.31622776601683794</v>
      </c>
      <c r="O4525" s="10">
        <v>0.31622776601683794</v>
      </c>
      <c r="Q4525" s="10">
        <v>0.2</v>
      </c>
      <c r="R4525" s="10">
        <v>0.5</v>
      </c>
      <c r="T4525" s="10">
        <v>0</v>
      </c>
      <c r="W4525" s="10">
        <v>0</v>
      </c>
      <c r="Y4525" s="10">
        <v>0</v>
      </c>
      <c r="AB4525" s="10">
        <v>0</v>
      </c>
      <c r="AE4525" s="10">
        <v>0</v>
      </c>
      <c r="AH4525" s="10">
        <v>1</v>
      </c>
      <c r="AQ4525" s="10">
        <v>0</v>
      </c>
      <c r="AR4525" s="10">
        <v>0.53198622810369522</v>
      </c>
      <c r="AS4525" s="10">
        <v>0.53198622810369522</v>
      </c>
      <c r="AT4525" s="10">
        <v>0</v>
      </c>
      <c r="AU4525" s="10">
        <v>0</v>
      </c>
      <c r="AV4525" s="10">
        <v>6.7122283617295286</v>
      </c>
      <c r="AW4525" s="10">
        <v>6.7122283617295286</v>
      </c>
      <c r="AX4525" s="10" t="s">
        <v>33</v>
      </c>
      <c r="AY4525" s="10">
        <v>0</v>
      </c>
      <c r="AZ4525" s="10" t="s">
        <v>33</v>
      </c>
      <c r="BA4525" s="10" t="s">
        <v>33</v>
      </c>
      <c r="BB4525" s="10">
        <v>4521</v>
      </c>
      <c r="BC4525" s="10">
        <v>104</v>
      </c>
      <c r="BE4525" s="10" t="s">
        <v>1217</v>
      </c>
      <c r="BF4525" s="10" t="s">
        <v>4830</v>
      </c>
      <c r="BG4525" s="10">
        <v>7.6328840150840759E-9</v>
      </c>
      <c r="BR4525" s="10" t="s">
        <v>33</v>
      </c>
      <c r="BS4525" s="11" t="s">
        <v>33</v>
      </c>
      <c r="BT4525" s="11" t="s">
        <v>33</v>
      </c>
      <c r="BU4525" s="10">
        <v>4525</v>
      </c>
    </row>
    <row r="4526" spans="1:73" s="10" customFormat="1" x14ac:dyDescent="0.45">
      <c r="A4526" s="10">
        <v>1120</v>
      </c>
      <c r="B4526" s="10">
        <v>4369</v>
      </c>
      <c r="C4526" s="10">
        <v>1156</v>
      </c>
      <c r="D4526" s="10">
        <v>4532</v>
      </c>
      <c r="E4526" s="10" t="s">
        <v>33</v>
      </c>
      <c r="F4526" s="10">
        <v>4369</v>
      </c>
      <c r="G4526" s="10">
        <v>0</v>
      </c>
      <c r="H4526" s="10" t="s">
        <v>33</v>
      </c>
      <c r="I4526" s="10">
        <v>1.4347897768504391E-8</v>
      </c>
      <c r="J4526" s="10" t="s">
        <v>1219</v>
      </c>
      <c r="L4526" s="10">
        <v>1</v>
      </c>
      <c r="M4526" s="10" t="s">
        <v>33</v>
      </c>
      <c r="N4526" s="10">
        <v>1</v>
      </c>
      <c r="O4526" s="10">
        <v>1</v>
      </c>
      <c r="Q4526" s="10">
        <v>1</v>
      </c>
      <c r="T4526" s="10">
        <v>3.1622776601683795</v>
      </c>
      <c r="U4526" s="10">
        <v>2</v>
      </c>
      <c r="V4526" s="10">
        <v>5</v>
      </c>
      <c r="W4526" s="10">
        <v>7.332697320904499</v>
      </c>
      <c r="X4526" s="10" t="s">
        <v>1008</v>
      </c>
      <c r="Y4526" s="10">
        <v>0.70710678118654757</v>
      </c>
      <c r="Z4526" s="10">
        <v>0.5</v>
      </c>
      <c r="AA4526" s="10">
        <v>1</v>
      </c>
      <c r="AB4526" s="10">
        <v>84.838671606761977</v>
      </c>
      <c r="AC4526" s="10">
        <v>0.15</v>
      </c>
      <c r="AE4526" s="10">
        <v>0</v>
      </c>
      <c r="AH4526" s="10">
        <v>1</v>
      </c>
      <c r="AQ4526" s="10">
        <v>17.994674634359708</v>
      </c>
      <c r="AR4526" s="10">
        <v>532.03765268211737</v>
      </c>
      <c r="AS4526" s="10">
        <v>558.12993090193891</v>
      </c>
      <c r="AT4526" s="10">
        <v>422.87485390745314</v>
      </c>
      <c r="AU4526" s="10">
        <v>106.63412097583901</v>
      </c>
      <c r="AV4526" s="10">
        <v>5997.338162874993</v>
      </c>
      <c r="AW4526" s="10">
        <v>6526.8471377582855</v>
      </c>
      <c r="AX4526" s="10">
        <v>1.4347897768504391E-8</v>
      </c>
      <c r="AY4526" s="10">
        <v>0</v>
      </c>
      <c r="AZ4526" s="10" t="s">
        <v>33</v>
      </c>
      <c r="BA4526" s="10">
        <v>4532</v>
      </c>
      <c r="BB4526" s="10" t="s">
        <v>33</v>
      </c>
      <c r="BC4526" s="10">
        <v>4369</v>
      </c>
      <c r="BE4526" s="10" t="s">
        <v>33</v>
      </c>
      <c r="BF4526" s="10" t="s">
        <v>33</v>
      </c>
      <c r="BG4526" s="10" t="s">
        <v>33</v>
      </c>
      <c r="BR4526" s="10" t="s">
        <v>1219</v>
      </c>
      <c r="BS4526" s="11">
        <v>558.12993090193891</v>
      </c>
      <c r="BT4526" s="11">
        <v>6526.8471377582855</v>
      </c>
      <c r="BU4526" s="10">
        <v>4526</v>
      </c>
    </row>
    <row r="4527" spans="1:73" s="10" customFormat="1" x14ac:dyDescent="0.45">
      <c r="A4527" s="10" t="s">
        <v>33</v>
      </c>
      <c r="B4527" s="10" t="s">
        <v>33</v>
      </c>
      <c r="C4527" s="10">
        <v>1156</v>
      </c>
      <c r="D4527" s="10" t="s">
        <v>33</v>
      </c>
      <c r="E4527" s="10">
        <v>4526</v>
      </c>
      <c r="F4527" s="10">
        <v>567</v>
      </c>
      <c r="G4527" s="10">
        <v>0</v>
      </c>
      <c r="H4527" s="10">
        <v>179</v>
      </c>
      <c r="I4527" s="10">
        <v>1.5048202132248179E-8</v>
      </c>
      <c r="J4527" s="10" t="s">
        <v>33</v>
      </c>
      <c r="K4527" s="10" t="s">
        <v>1315</v>
      </c>
      <c r="L4527" s="10" t="s">
        <v>33</v>
      </c>
      <c r="M4527" s="10">
        <v>1.0488088481701516</v>
      </c>
      <c r="N4527" s="10">
        <v>1.0488088481701516</v>
      </c>
      <c r="O4527" s="10">
        <v>1.0488088481701516</v>
      </c>
      <c r="Q4527" s="10">
        <v>1</v>
      </c>
      <c r="R4527" s="10">
        <v>1.1000000000000001</v>
      </c>
      <c r="T4527" s="10">
        <v>0</v>
      </c>
      <c r="W4527" s="10">
        <v>0</v>
      </c>
      <c r="Y4527" s="10">
        <v>0</v>
      </c>
      <c r="AB4527" s="10">
        <v>0</v>
      </c>
      <c r="AE4527" s="10">
        <v>0</v>
      </c>
      <c r="AH4527" s="10">
        <v>1</v>
      </c>
      <c r="AQ4527" s="10">
        <v>14.832396974191328</v>
      </c>
      <c r="AR4527" s="10">
        <v>502.85255643457884</v>
      </c>
      <c r="AS4527" s="10">
        <v>524.35953204715622</v>
      </c>
      <c r="AT4527" s="10">
        <v>348.56132889349618</v>
      </c>
      <c r="AU4527" s="10">
        <v>21.795449369077026</v>
      </c>
      <c r="AV4527" s="10">
        <v>5647.7409152701666</v>
      </c>
      <c r="AW4527" s="10">
        <v>6018.0976935327399</v>
      </c>
      <c r="AX4527" s="10" t="s">
        <v>33</v>
      </c>
      <c r="AY4527" s="10">
        <v>0</v>
      </c>
      <c r="AZ4527" s="10" t="s">
        <v>33</v>
      </c>
      <c r="BA4527" s="10" t="s">
        <v>33</v>
      </c>
      <c r="BB4527" s="10">
        <v>4526</v>
      </c>
      <c r="BC4527" s="10">
        <v>567</v>
      </c>
      <c r="BE4527" s="10" t="s">
        <v>1219</v>
      </c>
      <c r="BF4527" s="10" t="s">
        <v>204</v>
      </c>
      <c r="BG4527" s="10">
        <v>7.5234569597533997E-6</v>
      </c>
      <c r="BR4527" s="10" t="s">
        <v>33</v>
      </c>
      <c r="BS4527" s="11" t="s">
        <v>33</v>
      </c>
      <c r="BT4527" s="11" t="s">
        <v>33</v>
      </c>
      <c r="BU4527" s="10">
        <v>4527</v>
      </c>
    </row>
    <row r="4528" spans="1:73" s="10" customFormat="1" x14ac:dyDescent="0.45">
      <c r="A4528" s="10" t="s">
        <v>33</v>
      </c>
      <c r="B4528" s="10" t="s">
        <v>33</v>
      </c>
      <c r="C4528" s="10">
        <v>1156</v>
      </c>
      <c r="D4528" s="10" t="s">
        <v>33</v>
      </c>
      <c r="E4528" s="10">
        <v>4526</v>
      </c>
      <c r="F4528" s="10">
        <v>94</v>
      </c>
      <c r="G4528" s="10">
        <v>0</v>
      </c>
      <c r="H4528" s="10">
        <v>41</v>
      </c>
      <c r="I4528" s="10">
        <v>9.0744073167442348E-9</v>
      </c>
      <c r="J4528" s="10" t="s">
        <v>33</v>
      </c>
      <c r="K4528" s="10" t="s">
        <v>1316</v>
      </c>
      <c r="L4528" s="10" t="s">
        <v>33</v>
      </c>
      <c r="M4528" s="10">
        <v>0.63245553203367588</v>
      </c>
      <c r="N4528" s="10">
        <v>0.63245553203367588</v>
      </c>
      <c r="O4528" s="10">
        <v>0.63245553203367588</v>
      </c>
      <c r="Q4528" s="10">
        <v>0.5</v>
      </c>
      <c r="R4528" s="10">
        <v>0.8</v>
      </c>
      <c r="T4528" s="10">
        <v>0</v>
      </c>
      <c r="W4528" s="10">
        <v>0</v>
      </c>
      <c r="Y4528" s="10">
        <v>0</v>
      </c>
      <c r="AB4528" s="10">
        <v>0</v>
      </c>
      <c r="AE4528" s="10">
        <v>0</v>
      </c>
      <c r="AH4528" s="10">
        <v>1</v>
      </c>
      <c r="AQ4528" s="10">
        <v>0</v>
      </c>
      <c r="AR4528" s="10">
        <v>5.3543626237140787</v>
      </c>
      <c r="AS4528" s="10">
        <v>5.3543626237140787</v>
      </c>
      <c r="AT4528" s="10">
        <v>0</v>
      </c>
      <c r="AU4528" s="10">
        <v>0</v>
      </c>
      <c r="AV4528" s="10">
        <v>77.240950836628343</v>
      </c>
      <c r="AW4528" s="10">
        <v>77.240950836628343</v>
      </c>
      <c r="AX4528" s="10" t="s">
        <v>33</v>
      </c>
      <c r="AY4528" s="10">
        <v>0</v>
      </c>
      <c r="AZ4528" s="10" t="s">
        <v>33</v>
      </c>
      <c r="BA4528" s="10" t="s">
        <v>33</v>
      </c>
      <c r="BB4528" s="10">
        <v>4526</v>
      </c>
      <c r="BC4528" s="10">
        <v>94</v>
      </c>
      <c r="BE4528" s="10" t="s">
        <v>1219</v>
      </c>
      <c r="BF4528" s="10" t="s">
        <v>4831</v>
      </c>
      <c r="BG4528" s="10">
        <v>7.6823847540550541E-8</v>
      </c>
      <c r="BR4528" s="10" t="s">
        <v>33</v>
      </c>
      <c r="BS4528" s="11" t="s">
        <v>33</v>
      </c>
      <c r="BT4528" s="11" t="s">
        <v>33</v>
      </c>
      <c r="BU4528" s="10">
        <v>4528</v>
      </c>
    </row>
    <row r="4529" spans="1:73" s="10" customFormat="1" x14ac:dyDescent="0.45">
      <c r="A4529" s="10" t="s">
        <v>33</v>
      </c>
      <c r="B4529" s="10" t="s">
        <v>33</v>
      </c>
      <c r="C4529" s="10">
        <v>1156</v>
      </c>
      <c r="D4529" s="10" t="s">
        <v>33</v>
      </c>
      <c r="E4529" s="10">
        <v>4526</v>
      </c>
      <c r="F4529" s="10">
        <v>91</v>
      </c>
      <c r="G4529" s="10">
        <v>0</v>
      </c>
      <c r="H4529" s="10">
        <v>38</v>
      </c>
      <c r="I4529" s="10">
        <v>2.0290991615761578E-9</v>
      </c>
      <c r="J4529" s="10" t="s">
        <v>33</v>
      </c>
      <c r="K4529" s="10" t="s">
        <v>1303</v>
      </c>
      <c r="L4529" s="10" t="s">
        <v>33</v>
      </c>
      <c r="M4529" s="10">
        <v>0.14142135623730953</v>
      </c>
      <c r="N4529" s="10">
        <v>0.14142135623730953</v>
      </c>
      <c r="O4529" s="10">
        <v>0.14142135623730953</v>
      </c>
      <c r="Q4529" s="10">
        <v>0.1</v>
      </c>
      <c r="R4529" s="10">
        <v>0.2</v>
      </c>
      <c r="T4529" s="10">
        <v>0</v>
      </c>
      <c r="W4529" s="10">
        <v>0</v>
      </c>
      <c r="Y4529" s="10">
        <v>0</v>
      </c>
      <c r="AB4529" s="10">
        <v>0</v>
      </c>
      <c r="AE4529" s="10">
        <v>0</v>
      </c>
      <c r="AH4529" s="10">
        <v>1</v>
      </c>
      <c r="AQ4529" s="10">
        <v>0</v>
      </c>
      <c r="AR4529" s="10">
        <v>15.93029208373655</v>
      </c>
      <c r="AS4529" s="10">
        <v>15.93029208373655</v>
      </c>
      <c r="AT4529" s="10">
        <v>0</v>
      </c>
      <c r="AU4529" s="10">
        <v>0</v>
      </c>
      <c r="AV4529" s="10">
        <v>266.93692731740651</v>
      </c>
      <c r="AW4529" s="10">
        <v>266.93692731740651</v>
      </c>
      <c r="AX4529" s="10" t="s">
        <v>33</v>
      </c>
      <c r="AY4529" s="10">
        <v>0</v>
      </c>
      <c r="AZ4529" s="10" t="s">
        <v>33</v>
      </c>
      <c r="BA4529" s="10" t="s">
        <v>33</v>
      </c>
      <c r="BB4529" s="10">
        <v>4526</v>
      </c>
      <c r="BC4529" s="10">
        <v>91</v>
      </c>
      <c r="BE4529" s="10" t="s">
        <v>1219</v>
      </c>
      <c r="BF4529" s="10" t="s">
        <v>4832</v>
      </c>
      <c r="BG4529" s="10">
        <v>2.2856620223986681E-7</v>
      </c>
      <c r="BR4529" s="10" t="s">
        <v>33</v>
      </c>
      <c r="BS4529" s="11" t="s">
        <v>33</v>
      </c>
      <c r="BT4529" s="11" t="s">
        <v>33</v>
      </c>
      <c r="BU4529" s="10">
        <v>4529</v>
      </c>
    </row>
    <row r="4530" spans="1:73" s="10" customFormat="1" x14ac:dyDescent="0.45">
      <c r="A4530" s="10" t="s">
        <v>33</v>
      </c>
      <c r="B4530" s="10" t="s">
        <v>33</v>
      </c>
      <c r="C4530" s="10">
        <v>1156</v>
      </c>
      <c r="D4530" s="10" t="s">
        <v>33</v>
      </c>
      <c r="E4530" s="10">
        <v>4526</v>
      </c>
      <c r="F4530" s="10">
        <v>24</v>
      </c>
      <c r="G4530" s="10">
        <v>0</v>
      </c>
      <c r="H4530" s="10">
        <v>11</v>
      </c>
      <c r="I4530" s="10">
        <v>2.4851287916853725E-9</v>
      </c>
      <c r="J4530" s="10" t="s">
        <v>33</v>
      </c>
      <c r="K4530" s="10" t="s">
        <v>1011</v>
      </c>
      <c r="L4530" s="10" t="s">
        <v>33</v>
      </c>
      <c r="M4530" s="10">
        <v>0.17320508075688773</v>
      </c>
      <c r="N4530" s="10">
        <v>0.17320508075688773</v>
      </c>
      <c r="O4530" s="10">
        <v>1.7320508075688772</v>
      </c>
      <c r="Q4530" s="10">
        <v>1</v>
      </c>
      <c r="R4530" s="10">
        <v>3</v>
      </c>
      <c r="S4530" s="10">
        <v>90</v>
      </c>
      <c r="T4530" s="10">
        <v>0</v>
      </c>
      <c r="W4530" s="10">
        <v>0</v>
      </c>
      <c r="Y4530" s="10">
        <v>0</v>
      </c>
      <c r="AB4530" s="10">
        <v>0</v>
      </c>
      <c r="AE4530" s="10">
        <v>0</v>
      </c>
      <c r="AH4530" s="10">
        <v>1</v>
      </c>
      <c r="AQ4530" s="10">
        <v>0</v>
      </c>
      <c r="AR4530" s="10">
        <v>0</v>
      </c>
      <c r="AS4530" s="10">
        <v>0</v>
      </c>
      <c r="AT4530" s="10">
        <v>0</v>
      </c>
      <c r="AU4530" s="10">
        <v>0</v>
      </c>
      <c r="AV4530" s="10">
        <v>0.17320508075688773</v>
      </c>
      <c r="AW4530" s="10">
        <v>0.17320508075688773</v>
      </c>
      <c r="AX4530" s="10" t="s">
        <v>33</v>
      </c>
      <c r="AY4530" s="10">
        <v>0</v>
      </c>
      <c r="AZ4530" s="10" t="s">
        <v>33</v>
      </c>
      <c r="BA4530" s="10" t="s">
        <v>33</v>
      </c>
      <c r="BB4530" s="10">
        <v>4526</v>
      </c>
      <c r="BC4530" s="10">
        <v>24</v>
      </c>
      <c r="BE4530" s="10" t="s">
        <v>1219</v>
      </c>
      <c r="BF4530" s="10" t="s">
        <v>4833</v>
      </c>
      <c r="BG4530" s="10">
        <v>0</v>
      </c>
      <c r="BR4530" s="10" t="s">
        <v>33</v>
      </c>
      <c r="BS4530" s="11" t="s">
        <v>33</v>
      </c>
      <c r="BT4530" s="11" t="s">
        <v>33</v>
      </c>
      <c r="BU4530" s="10">
        <v>4530</v>
      </c>
    </row>
    <row r="4531" spans="1:73" s="10" customFormat="1" x14ac:dyDescent="0.45">
      <c r="A4531" s="10" t="s">
        <v>33</v>
      </c>
      <c r="B4531" s="10" t="s">
        <v>33</v>
      </c>
      <c r="C4531" s="10">
        <v>1156</v>
      </c>
      <c r="D4531" s="10" t="s">
        <v>33</v>
      </c>
      <c r="E4531" s="10">
        <v>4526</v>
      </c>
      <c r="F4531" s="10">
        <v>78</v>
      </c>
      <c r="G4531" s="10">
        <v>0</v>
      </c>
      <c r="H4531" s="10">
        <v>33</v>
      </c>
      <c r="I4531" s="10">
        <v>4.5372036583721174E-9</v>
      </c>
      <c r="J4531" s="10" t="s">
        <v>33</v>
      </c>
      <c r="K4531" s="10" t="s">
        <v>1013</v>
      </c>
      <c r="L4531" s="10" t="s">
        <v>33</v>
      </c>
      <c r="M4531" s="10">
        <v>0.31622776601683794</v>
      </c>
      <c r="N4531" s="10">
        <v>0.31622776601683794</v>
      </c>
      <c r="O4531" s="10">
        <v>0.31622776601683794</v>
      </c>
      <c r="Q4531" s="10">
        <v>0.2</v>
      </c>
      <c r="R4531" s="10">
        <v>0.5</v>
      </c>
      <c r="T4531" s="10">
        <v>0</v>
      </c>
      <c r="W4531" s="10">
        <v>0</v>
      </c>
      <c r="Y4531" s="10">
        <v>0</v>
      </c>
      <c r="AB4531" s="10">
        <v>0</v>
      </c>
      <c r="AE4531" s="10">
        <v>0</v>
      </c>
      <c r="AH4531" s="10">
        <v>1</v>
      </c>
      <c r="AQ4531" s="10">
        <v>0</v>
      </c>
      <c r="AR4531" s="10">
        <v>0.41774421918346755</v>
      </c>
      <c r="AS4531" s="10">
        <v>0.41774421918346755</v>
      </c>
      <c r="AT4531" s="10">
        <v>0</v>
      </c>
      <c r="AU4531" s="10">
        <v>0</v>
      </c>
      <c r="AV4531" s="10">
        <v>5.2461643700349327</v>
      </c>
      <c r="AW4531" s="10">
        <v>5.2461643700349327</v>
      </c>
      <c r="AX4531" s="10" t="s">
        <v>33</v>
      </c>
      <c r="AY4531" s="10">
        <v>0</v>
      </c>
      <c r="AZ4531" s="10" t="s">
        <v>33</v>
      </c>
      <c r="BA4531" s="10" t="s">
        <v>33</v>
      </c>
      <c r="BB4531" s="10">
        <v>4526</v>
      </c>
      <c r="BC4531" s="10">
        <v>78</v>
      </c>
      <c r="BE4531" s="10" t="s">
        <v>1219</v>
      </c>
      <c r="BF4531" s="10" t="s">
        <v>4834</v>
      </c>
      <c r="BG4531" s="10">
        <v>5.9937513502280834E-9</v>
      </c>
      <c r="BR4531" s="10" t="s">
        <v>33</v>
      </c>
      <c r="BS4531" s="11" t="s">
        <v>33</v>
      </c>
      <c r="BT4531" s="11" t="s">
        <v>33</v>
      </c>
      <c r="BU4531" s="10">
        <v>4531</v>
      </c>
    </row>
    <row r="4532" spans="1:73" s="10" customFormat="1" x14ac:dyDescent="0.45">
      <c r="A4532" s="10">
        <v>1121</v>
      </c>
      <c r="B4532" s="10">
        <v>4371</v>
      </c>
      <c r="C4532" s="10">
        <v>1156</v>
      </c>
      <c r="D4532" s="10">
        <v>4540</v>
      </c>
      <c r="E4532" s="10" t="s">
        <v>33</v>
      </c>
      <c r="F4532" s="10">
        <v>4371</v>
      </c>
      <c r="G4532" s="10" t="e">
        <v>#VALUE!</v>
      </c>
      <c r="H4532" s="10" t="s">
        <v>33</v>
      </c>
      <c r="I4532" s="10">
        <v>5.8843875685708585E-8</v>
      </c>
      <c r="J4532" s="10" t="s">
        <v>1223</v>
      </c>
      <c r="L4532" s="10">
        <v>1</v>
      </c>
      <c r="M4532" s="10" t="s">
        <v>33</v>
      </c>
      <c r="N4532" s="10">
        <v>1</v>
      </c>
      <c r="O4532" s="10">
        <v>1</v>
      </c>
      <c r="Q4532" s="10">
        <v>1</v>
      </c>
      <c r="T4532" s="10">
        <v>2.8284271247461903</v>
      </c>
      <c r="U4532" s="10">
        <v>2</v>
      </c>
      <c r="V4532" s="10">
        <v>4</v>
      </c>
      <c r="W4532" s="10">
        <v>7.332697320904499</v>
      </c>
      <c r="X4532" s="10" t="s">
        <v>1008</v>
      </c>
      <c r="Y4532" s="10">
        <v>0.70710678118654757</v>
      </c>
      <c r="Z4532" s="10">
        <v>0.5</v>
      </c>
      <c r="AA4532" s="10">
        <v>1</v>
      </c>
      <c r="AB4532" s="10">
        <v>84.838671606761977</v>
      </c>
      <c r="AC4532" s="10">
        <v>0.2</v>
      </c>
      <c r="AE4532" s="10">
        <v>0</v>
      </c>
      <c r="AH4532" s="10">
        <v>1</v>
      </c>
      <c r="AQ4532" s="10">
        <v>189.04883026289187</v>
      </c>
      <c r="AR4532" s="10">
        <v>279.48128801777227</v>
      </c>
      <c r="AS4532" s="10">
        <v>553.60209189896545</v>
      </c>
      <c r="AT4532" s="10">
        <v>4442.6475111779591</v>
      </c>
      <c r="AU4532" s="10">
        <v>1138.0132005899618</v>
      </c>
      <c r="AV4532" s="10">
        <v>5243.7418401070527</v>
      </c>
      <c r="AW4532" s="10">
        <v>10824.402551874973</v>
      </c>
      <c r="AX4532" s="10">
        <v>5.8843875685708585E-8</v>
      </c>
      <c r="AY4532" s="10">
        <v>0</v>
      </c>
      <c r="AZ4532" s="10" t="s">
        <v>33</v>
      </c>
      <c r="BA4532" s="10">
        <v>4540</v>
      </c>
      <c r="BB4532" s="10" t="s">
        <v>33</v>
      </c>
      <c r="BC4532" s="10">
        <v>4371</v>
      </c>
      <c r="BE4532" s="10" t="s">
        <v>33</v>
      </c>
      <c r="BF4532" s="10" t="s">
        <v>33</v>
      </c>
      <c r="BG4532" s="10" t="s">
        <v>33</v>
      </c>
      <c r="BR4532" s="10" t="s">
        <v>1223</v>
      </c>
      <c r="BS4532" s="11">
        <v>553.60209189896545</v>
      </c>
      <c r="BT4532" s="11">
        <v>10824.402551874973</v>
      </c>
      <c r="BU4532" s="10">
        <v>4532</v>
      </c>
    </row>
    <row r="4533" spans="1:73" s="10" customFormat="1" x14ac:dyDescent="0.45">
      <c r="A4533" s="10" t="s">
        <v>33</v>
      </c>
      <c r="B4533" s="10" t="s">
        <v>33</v>
      </c>
      <c r="C4533" s="10">
        <v>1156</v>
      </c>
      <c r="D4533" s="10" t="s">
        <v>33</v>
      </c>
      <c r="E4533" s="10">
        <v>4532</v>
      </c>
      <c r="F4533" s="10">
        <v>4785</v>
      </c>
      <c r="G4533" s="10">
        <v>0</v>
      </c>
      <c r="H4533" s="10">
        <v>1157</v>
      </c>
      <c r="I4533" s="10">
        <v>3.8135190000842432E-8</v>
      </c>
      <c r="J4533" s="10" t="s">
        <v>33</v>
      </c>
      <c r="K4533" s="10" t="s">
        <v>1318</v>
      </c>
      <c r="L4533" s="10" t="s">
        <v>33</v>
      </c>
      <c r="M4533" s="10">
        <v>0.64807406984078597</v>
      </c>
      <c r="N4533" s="10">
        <v>0.64807406984078597</v>
      </c>
      <c r="O4533" s="10">
        <v>0.64807406984078597</v>
      </c>
      <c r="Q4533" s="10">
        <v>0.6</v>
      </c>
      <c r="R4533" s="10">
        <v>0.7</v>
      </c>
      <c r="T4533" s="10">
        <v>0</v>
      </c>
      <c r="W4533" s="10">
        <v>0</v>
      </c>
      <c r="Y4533" s="10">
        <v>0</v>
      </c>
      <c r="AB4533" s="10">
        <v>0</v>
      </c>
      <c r="AE4533" s="10">
        <v>0</v>
      </c>
      <c r="AH4533" s="10">
        <v>1</v>
      </c>
      <c r="AQ4533" s="10">
        <v>172.79120632574546</v>
      </c>
      <c r="AR4533" s="10">
        <v>233.03129389816576</v>
      </c>
      <c r="AS4533" s="10">
        <v>483.57854307049666</v>
      </c>
      <c r="AT4533" s="10">
        <v>4060.5933486550184</v>
      </c>
      <c r="AU4533" s="10">
        <v>1051.0668595208952</v>
      </c>
      <c r="AV4533" s="10">
        <v>4550.4521135056839</v>
      </c>
      <c r="AW4533" s="10">
        <v>9662.1123216815977</v>
      </c>
      <c r="AX4533" s="10" t="s">
        <v>33</v>
      </c>
      <c r="AY4533" s="10">
        <v>0</v>
      </c>
      <c r="AZ4533" s="10" t="s">
        <v>33</v>
      </c>
      <c r="BA4533" s="10" t="s">
        <v>33</v>
      </c>
      <c r="BB4533" s="10">
        <v>4532</v>
      </c>
      <c r="BC4533" s="10">
        <v>4785</v>
      </c>
      <c r="BE4533" s="10" t="s">
        <v>1223</v>
      </c>
      <c r="BF4533" s="10" t="s">
        <v>1317</v>
      </c>
      <c r="BG4533" s="10">
        <v>2.845563567271638E-5</v>
      </c>
      <c r="BR4533" s="10" t="s">
        <v>33</v>
      </c>
      <c r="BS4533" s="11" t="s">
        <v>33</v>
      </c>
      <c r="BT4533" s="11" t="s">
        <v>33</v>
      </c>
      <c r="BU4533" s="10">
        <v>4533</v>
      </c>
    </row>
    <row r="4534" spans="1:73" s="10" customFormat="1" x14ac:dyDescent="0.45">
      <c r="A4534" s="10" t="s">
        <v>33</v>
      </c>
      <c r="B4534" s="10" t="s">
        <v>33</v>
      </c>
      <c r="C4534" s="10">
        <v>1157</v>
      </c>
      <c r="D4534" s="10" t="s">
        <v>33</v>
      </c>
      <c r="E4534" s="10">
        <v>4532</v>
      </c>
      <c r="F4534" s="10">
        <v>3262</v>
      </c>
      <c r="G4534" s="10" t="e">
        <v>#VALUE!</v>
      </c>
      <c r="H4534" s="10">
        <v>837</v>
      </c>
      <c r="I4534" s="10">
        <v>2.6315781218558289E-8</v>
      </c>
      <c r="J4534" s="10" t="s">
        <v>33</v>
      </c>
      <c r="K4534" s="10" t="s">
        <v>1319</v>
      </c>
      <c r="L4534" s="10" t="s">
        <v>33</v>
      </c>
      <c r="M4534" s="10">
        <v>0.44721359549995793</v>
      </c>
      <c r="N4534" s="10">
        <v>0.44721359549995793</v>
      </c>
      <c r="O4534" s="10">
        <v>0.44721359549995793</v>
      </c>
      <c r="Q4534" s="10">
        <v>0.4</v>
      </c>
      <c r="R4534" s="10">
        <v>0.5</v>
      </c>
      <c r="T4534" s="10">
        <v>0</v>
      </c>
      <c r="W4534" s="10">
        <v>0</v>
      </c>
      <c r="Y4534" s="10">
        <v>0</v>
      </c>
      <c r="AB4534" s="10">
        <v>0</v>
      </c>
      <c r="AE4534" s="10">
        <v>0</v>
      </c>
      <c r="AH4534" s="10">
        <v>1</v>
      </c>
      <c r="AQ4534" s="10">
        <v>5.1006430979604165</v>
      </c>
      <c r="AR4534" s="10">
        <v>11.006667231408288</v>
      </c>
      <c r="AS4534" s="10">
        <v>18.402599723450891</v>
      </c>
      <c r="AT4534" s="10">
        <v>119.86511280206979</v>
      </c>
      <c r="AU4534" s="10">
        <v>1.1308856483982985</v>
      </c>
      <c r="AV4534" s="10">
        <v>198.6258587658202</v>
      </c>
      <c r="AW4534" s="10">
        <v>319.62185721628828</v>
      </c>
      <c r="AX4534" s="10" t="s">
        <v>33</v>
      </c>
      <c r="AY4534" s="10">
        <v>0</v>
      </c>
      <c r="AZ4534" s="10" t="s">
        <v>33</v>
      </c>
      <c r="BA4534" s="10" t="s">
        <v>33</v>
      </c>
      <c r="BB4534" s="10">
        <v>4532</v>
      </c>
      <c r="BC4534" s="10">
        <v>3262</v>
      </c>
      <c r="BE4534" s="10" t="s">
        <v>1223</v>
      </c>
      <c r="BF4534" s="10" t="s">
        <v>4835</v>
      </c>
      <c r="BG4534" s="10">
        <v>1.0828802904205994E-6</v>
      </c>
      <c r="BR4534" s="10" t="s">
        <v>33</v>
      </c>
      <c r="BS4534" s="11" t="s">
        <v>33</v>
      </c>
      <c r="BT4534" s="11" t="s">
        <v>33</v>
      </c>
      <c r="BU4534" s="10">
        <v>4534</v>
      </c>
    </row>
    <row r="4535" spans="1:73" s="10" customFormat="1" x14ac:dyDescent="0.45">
      <c r="A4535" s="10" t="s">
        <v>33</v>
      </c>
      <c r="B4535" s="10" t="s">
        <v>33</v>
      </c>
      <c r="C4535" s="10">
        <v>1157</v>
      </c>
      <c r="D4535" s="10" t="s">
        <v>33</v>
      </c>
      <c r="E4535" s="10">
        <v>4532</v>
      </c>
      <c r="F4535" s="10">
        <v>30</v>
      </c>
      <c r="G4535" s="10">
        <v>0</v>
      </c>
      <c r="H4535" s="10">
        <v>15</v>
      </c>
      <c r="I4535" s="10">
        <v>1.4413746991775162E-8</v>
      </c>
      <c r="J4535" s="10" t="s">
        <v>33</v>
      </c>
      <c r="K4535" s="10" t="s">
        <v>1022</v>
      </c>
      <c r="L4535" s="10" t="s">
        <v>33</v>
      </c>
      <c r="M4535" s="10">
        <v>0.2449489742783178</v>
      </c>
      <c r="N4535" s="10">
        <v>0.2449489742783178</v>
      </c>
      <c r="O4535" s="10">
        <v>0.2449489742783178</v>
      </c>
      <c r="Q4535" s="10">
        <v>0.2</v>
      </c>
      <c r="R4535" s="10">
        <v>0.3</v>
      </c>
      <c r="T4535" s="10">
        <v>0</v>
      </c>
      <c r="W4535" s="10">
        <v>0</v>
      </c>
      <c r="Y4535" s="10">
        <v>0</v>
      </c>
      <c r="AB4535" s="10">
        <v>0</v>
      </c>
      <c r="AE4535" s="10">
        <v>0</v>
      </c>
      <c r="AH4535" s="10">
        <v>1</v>
      </c>
      <c r="AQ4535" s="10">
        <v>4.9578870972504712</v>
      </c>
      <c r="AR4535" s="10">
        <v>9.0047285788066382</v>
      </c>
      <c r="AS4535" s="10">
        <v>16.19366486981982</v>
      </c>
      <c r="AT4535" s="10">
        <v>116.51034678538608</v>
      </c>
      <c r="AU4535" s="10">
        <v>0.58128892901335427</v>
      </c>
      <c r="AV4535" s="10">
        <v>168.40677529621286</v>
      </c>
      <c r="AW4535" s="10">
        <v>285.4984110106123</v>
      </c>
      <c r="AX4535" s="10" t="s">
        <v>33</v>
      </c>
      <c r="AY4535" s="10">
        <v>0</v>
      </c>
      <c r="AZ4535" s="10" t="s">
        <v>33</v>
      </c>
      <c r="BA4535" s="10" t="s">
        <v>33</v>
      </c>
      <c r="BB4535" s="10">
        <v>4532</v>
      </c>
      <c r="BC4535" s="10">
        <v>30</v>
      </c>
      <c r="BE4535" s="10" t="s">
        <v>1223</v>
      </c>
      <c r="BF4535" s="10" t="s">
        <v>4836</v>
      </c>
      <c r="BG4535" s="10">
        <v>9.5289800249570377E-7</v>
      </c>
      <c r="BR4535" s="10" t="s">
        <v>33</v>
      </c>
      <c r="BS4535" s="11" t="s">
        <v>33</v>
      </c>
      <c r="BT4535" s="11" t="s">
        <v>33</v>
      </c>
      <c r="BU4535" s="10">
        <v>4535</v>
      </c>
    </row>
    <row r="4536" spans="1:73" s="10" customFormat="1" x14ac:dyDescent="0.45">
      <c r="A4536" s="10" t="s">
        <v>33</v>
      </c>
      <c r="B4536" s="10" t="s">
        <v>33</v>
      </c>
      <c r="C4536" s="10">
        <v>1157</v>
      </c>
      <c r="D4536" s="10" t="s">
        <v>33</v>
      </c>
      <c r="E4536" s="10">
        <v>4532</v>
      </c>
      <c r="F4536" s="10">
        <v>91</v>
      </c>
      <c r="G4536" s="10">
        <v>0</v>
      </c>
      <c r="H4536" s="10">
        <v>38</v>
      </c>
      <c r="I4536" s="10">
        <v>4.1608903528662749E-9</v>
      </c>
      <c r="J4536" s="10" t="s">
        <v>33</v>
      </c>
      <c r="K4536" s="10" t="s">
        <v>1303</v>
      </c>
      <c r="L4536" s="10" t="s">
        <v>33</v>
      </c>
      <c r="M4536" s="10">
        <v>7.0710678118654766E-2</v>
      </c>
      <c r="N4536" s="10">
        <v>7.0710678118654766E-2</v>
      </c>
      <c r="O4536" s="10">
        <v>7.0710678118654766E-2</v>
      </c>
      <c r="Q4536" s="10">
        <v>0.05</v>
      </c>
      <c r="R4536" s="10">
        <v>0.1</v>
      </c>
      <c r="T4536" s="10">
        <v>0</v>
      </c>
      <c r="W4536" s="10">
        <v>0</v>
      </c>
      <c r="Y4536" s="10">
        <v>0</v>
      </c>
      <c r="AB4536" s="10">
        <v>0</v>
      </c>
      <c r="AE4536" s="10">
        <v>0</v>
      </c>
      <c r="AH4536" s="10">
        <v>1</v>
      </c>
      <c r="AQ4536" s="10">
        <v>0</v>
      </c>
      <c r="AR4536" s="10">
        <v>7.9651460418682749</v>
      </c>
      <c r="AS4536" s="10">
        <v>7.9651460418682749</v>
      </c>
      <c r="AT4536" s="10">
        <v>0</v>
      </c>
      <c r="AU4536" s="10">
        <v>0</v>
      </c>
      <c r="AV4536" s="10">
        <v>133.46846365870326</v>
      </c>
      <c r="AW4536" s="10">
        <v>133.46846365870326</v>
      </c>
      <c r="AX4536" s="10" t="s">
        <v>33</v>
      </c>
      <c r="AY4536" s="10">
        <v>0</v>
      </c>
      <c r="AZ4536" s="10" t="s">
        <v>33</v>
      </c>
      <c r="BA4536" s="10" t="s">
        <v>33</v>
      </c>
      <c r="BB4536" s="10">
        <v>4532</v>
      </c>
      <c r="BC4536" s="10">
        <v>91</v>
      </c>
      <c r="BE4536" s="10" t="s">
        <v>1223</v>
      </c>
      <c r="BF4536" s="10" t="s">
        <v>4837</v>
      </c>
      <c r="BG4536" s="10">
        <v>4.6870006350621058E-7</v>
      </c>
      <c r="BR4536" s="10" t="s">
        <v>33</v>
      </c>
      <c r="BS4536" s="11" t="s">
        <v>33</v>
      </c>
      <c r="BT4536" s="11" t="s">
        <v>33</v>
      </c>
      <c r="BU4536" s="10">
        <v>4536</v>
      </c>
    </row>
    <row r="4537" spans="1:73" s="10" customFormat="1" x14ac:dyDescent="0.45">
      <c r="A4537" s="10" t="s">
        <v>33</v>
      </c>
      <c r="B4537" s="10" t="s">
        <v>33</v>
      </c>
      <c r="C4537" s="10">
        <v>1157</v>
      </c>
      <c r="D4537" s="10" t="s">
        <v>33</v>
      </c>
      <c r="E4537" s="10">
        <v>4532</v>
      </c>
      <c r="F4537" s="10">
        <v>4060</v>
      </c>
      <c r="G4537" s="10">
        <v>0</v>
      </c>
      <c r="H4537" s="10">
        <v>1039</v>
      </c>
      <c r="I4537" s="10">
        <v>1.0402225882165687E-8</v>
      </c>
      <c r="J4537" s="10" t="s">
        <v>33</v>
      </c>
      <c r="K4537" s="10" t="s">
        <v>1321</v>
      </c>
      <c r="L4537" s="10" t="s">
        <v>33</v>
      </c>
      <c r="M4537" s="10">
        <v>0.17677669529663689</v>
      </c>
      <c r="N4537" s="10">
        <v>0.17677669529663689</v>
      </c>
      <c r="O4537" s="10">
        <v>1.4142135623730951</v>
      </c>
      <c r="Q4537" s="10">
        <v>1</v>
      </c>
      <c r="R4537" s="10">
        <v>2</v>
      </c>
      <c r="S4537" s="10">
        <v>87.5</v>
      </c>
      <c r="T4537" s="10">
        <v>0</v>
      </c>
      <c r="W4537" s="10">
        <v>0</v>
      </c>
      <c r="Y4537" s="10">
        <v>0</v>
      </c>
      <c r="AB4537" s="10">
        <v>0</v>
      </c>
      <c r="AE4537" s="10">
        <v>0</v>
      </c>
      <c r="AH4537" s="10">
        <v>1</v>
      </c>
      <c r="AQ4537" s="10">
        <v>3.1838951985977353</v>
      </c>
      <c r="AR4537" s="10">
        <v>10.872362718431404</v>
      </c>
      <c r="AS4537" s="10">
        <v>15.48901075639812</v>
      </c>
      <c r="AT4537" s="10">
        <v>74.821537167046785</v>
      </c>
      <c r="AU4537" s="10">
        <v>0.37838318675612853</v>
      </c>
      <c r="AV4537" s="10">
        <v>191.69770023420725</v>
      </c>
      <c r="AW4537" s="10">
        <v>266.89762058801017</v>
      </c>
      <c r="AX4537" s="10" t="s">
        <v>33</v>
      </c>
      <c r="AY4537" s="10">
        <v>0</v>
      </c>
      <c r="AZ4537" s="10" t="s">
        <v>33</v>
      </c>
      <c r="BA4537" s="10" t="s">
        <v>33</v>
      </c>
      <c r="BB4537" s="10">
        <v>4532</v>
      </c>
      <c r="BC4537" s="10">
        <v>4060</v>
      </c>
      <c r="BE4537" s="10" t="s">
        <v>1223</v>
      </c>
      <c r="BF4537" s="10" t="s">
        <v>4838</v>
      </c>
      <c r="BG4537" s="10">
        <v>9.1143342344409406E-7</v>
      </c>
      <c r="BR4537" s="10" t="s">
        <v>33</v>
      </c>
      <c r="BS4537" s="11" t="s">
        <v>33</v>
      </c>
      <c r="BT4537" s="11" t="s">
        <v>33</v>
      </c>
      <c r="BU4537" s="10">
        <v>4537</v>
      </c>
    </row>
    <row r="4538" spans="1:73" s="10" customFormat="1" x14ac:dyDescent="0.45">
      <c r="A4538" s="10" t="s">
        <v>33</v>
      </c>
      <c r="B4538" s="10" t="s">
        <v>33</v>
      </c>
      <c r="C4538" s="10">
        <v>1157</v>
      </c>
      <c r="D4538" s="10" t="s">
        <v>33</v>
      </c>
      <c r="E4538" s="10">
        <v>4532</v>
      </c>
      <c r="F4538" s="10">
        <v>24</v>
      </c>
      <c r="G4538" s="10">
        <v>0</v>
      </c>
      <c r="H4538" s="10">
        <v>11</v>
      </c>
      <c r="I4538" s="10">
        <v>1.8608067351864158E-8</v>
      </c>
      <c r="J4538" s="10" t="s">
        <v>33</v>
      </c>
      <c r="K4538" s="10" t="s">
        <v>1011</v>
      </c>
      <c r="L4538" s="10" t="s">
        <v>33</v>
      </c>
      <c r="M4538" s="10">
        <v>0.316227766016838</v>
      </c>
      <c r="N4538" s="10">
        <v>0.316227766016838</v>
      </c>
      <c r="O4538" s="10">
        <v>3.1622776601683795</v>
      </c>
      <c r="Q4538" s="10">
        <v>2</v>
      </c>
      <c r="R4538" s="10">
        <v>5</v>
      </c>
      <c r="S4538" s="10">
        <v>90</v>
      </c>
      <c r="T4538" s="10">
        <v>0</v>
      </c>
      <c r="W4538" s="10">
        <v>0</v>
      </c>
      <c r="Y4538" s="10">
        <v>0</v>
      </c>
      <c r="AB4538" s="10">
        <v>0</v>
      </c>
      <c r="AE4538" s="10">
        <v>0</v>
      </c>
      <c r="AH4538" s="10">
        <v>1</v>
      </c>
      <c r="AQ4538" s="10">
        <v>0</v>
      </c>
      <c r="AR4538" s="10">
        <v>0</v>
      </c>
      <c r="AS4538" s="10">
        <v>0</v>
      </c>
      <c r="AT4538" s="10">
        <v>0</v>
      </c>
      <c r="AU4538" s="10">
        <v>0</v>
      </c>
      <c r="AV4538" s="10">
        <v>0.316227766016838</v>
      </c>
      <c r="AW4538" s="10">
        <v>0.316227766016838</v>
      </c>
      <c r="AX4538" s="10" t="s">
        <v>33</v>
      </c>
      <c r="AY4538" s="10">
        <v>0</v>
      </c>
      <c r="AZ4538" s="10" t="s">
        <v>33</v>
      </c>
      <c r="BA4538" s="10" t="s">
        <v>33</v>
      </c>
      <c r="BB4538" s="10">
        <v>4532</v>
      </c>
      <c r="BC4538" s="10">
        <v>24</v>
      </c>
      <c r="BE4538" s="10" t="s">
        <v>1223</v>
      </c>
      <c r="BF4538" s="10" t="s">
        <v>4839</v>
      </c>
      <c r="BG4538" s="10">
        <v>0</v>
      </c>
      <c r="BR4538" s="10" t="s">
        <v>33</v>
      </c>
      <c r="BS4538" s="11" t="s">
        <v>33</v>
      </c>
      <c r="BT4538" s="11" t="s">
        <v>33</v>
      </c>
      <c r="BU4538" s="10">
        <v>4538</v>
      </c>
    </row>
    <row r="4539" spans="1:73" s="10" customFormat="1" x14ac:dyDescent="0.45">
      <c r="A4539" s="10" t="s">
        <v>33</v>
      </c>
      <c r="B4539" s="10" t="s">
        <v>33</v>
      </c>
      <c r="C4539" s="10">
        <v>1157</v>
      </c>
      <c r="D4539" s="10" t="s">
        <v>33</v>
      </c>
      <c r="E4539" s="10">
        <v>4532</v>
      </c>
      <c r="F4539" s="10">
        <v>3471</v>
      </c>
      <c r="G4539" s="10" t="e">
        <v>#VALUE!</v>
      </c>
      <c r="H4539" s="10">
        <v>921</v>
      </c>
      <c r="I4539" s="10">
        <v>2.2790135055704891E-8</v>
      </c>
      <c r="J4539" s="10" t="s">
        <v>33</v>
      </c>
      <c r="K4539" s="10" t="s">
        <v>1257</v>
      </c>
      <c r="L4539" s="10" t="s">
        <v>33</v>
      </c>
      <c r="M4539" s="10">
        <v>0.3872983346207417</v>
      </c>
      <c r="N4539" s="10">
        <v>0.3872983346207417</v>
      </c>
      <c r="O4539" s="10">
        <v>0.3872983346207417</v>
      </c>
      <c r="Q4539" s="10">
        <v>0.3</v>
      </c>
      <c r="R4539" s="10">
        <v>0.5</v>
      </c>
      <c r="T4539" s="10">
        <v>0</v>
      </c>
      <c r="W4539" s="10">
        <v>0</v>
      </c>
      <c r="Y4539" s="10">
        <v>0</v>
      </c>
      <c r="AB4539" s="10">
        <v>0</v>
      </c>
      <c r="AE4539" s="10">
        <v>0</v>
      </c>
      <c r="AH4539" s="10">
        <v>1</v>
      </c>
      <c r="AQ4539" s="10">
        <v>0.18677141859161311</v>
      </c>
      <c r="AR4539" s="10">
        <v>6.8392228187390033E-2</v>
      </c>
      <c r="AS4539" s="10">
        <v>0.33921078514522907</v>
      </c>
      <c r="AT4539" s="10">
        <v>4.3891283369029086</v>
      </c>
      <c r="AU4539" s="10">
        <v>1.7111698136776952E-2</v>
      </c>
      <c r="AV4539" s="10">
        <v>0.7747008804079365</v>
      </c>
      <c r="AW4539" s="10">
        <v>5.1809409154476214</v>
      </c>
      <c r="AX4539" s="10" t="s">
        <v>33</v>
      </c>
      <c r="AY4539" s="10">
        <v>0</v>
      </c>
      <c r="AZ4539" s="10" t="s">
        <v>33</v>
      </c>
      <c r="BA4539" s="10" t="s">
        <v>33</v>
      </c>
      <c r="BB4539" s="10">
        <v>4532</v>
      </c>
      <c r="BC4539" s="10">
        <v>3471</v>
      </c>
      <c r="BE4539" s="10" t="s">
        <v>1223</v>
      </c>
      <c r="BF4539" s="10" t="s">
        <v>4840</v>
      </c>
      <c r="BG4539" s="10">
        <v>1.9960477272337462E-8</v>
      </c>
      <c r="BR4539" s="10" t="s">
        <v>33</v>
      </c>
      <c r="BS4539" s="11" t="s">
        <v>33</v>
      </c>
      <c r="BT4539" s="11" t="s">
        <v>33</v>
      </c>
      <c r="BU4539" s="10">
        <v>4539</v>
      </c>
    </row>
    <row r="4540" spans="1:73" s="10" customFormat="1" x14ac:dyDescent="0.45">
      <c r="A4540" s="10">
        <v>1122</v>
      </c>
      <c r="B4540" s="10">
        <v>4372</v>
      </c>
      <c r="C4540" s="10">
        <v>1157</v>
      </c>
      <c r="D4540" s="10">
        <v>4547</v>
      </c>
      <c r="E4540" s="10" t="s">
        <v>33</v>
      </c>
      <c r="F4540" s="10">
        <v>4372</v>
      </c>
      <c r="G4540" s="10" t="e">
        <v>#VALUE!</v>
      </c>
      <c r="H4540" s="10" t="s">
        <v>33</v>
      </c>
      <c r="I4540" s="10">
        <v>5.0727479039403958E-8</v>
      </c>
      <c r="J4540" s="10" t="s">
        <v>1225</v>
      </c>
      <c r="L4540" s="10">
        <v>1</v>
      </c>
      <c r="M4540" s="10" t="s">
        <v>33</v>
      </c>
      <c r="N4540" s="10">
        <v>1</v>
      </c>
      <c r="O4540" s="10">
        <v>1</v>
      </c>
      <c r="Q4540" s="10">
        <v>1</v>
      </c>
      <c r="T4540" s="10">
        <v>3.1622776601683795</v>
      </c>
      <c r="U4540" s="10">
        <v>2</v>
      </c>
      <c r="V4540" s="10">
        <v>5</v>
      </c>
      <c r="W4540" s="10">
        <v>7.332697320904499</v>
      </c>
      <c r="X4540" s="10" t="s">
        <v>1008</v>
      </c>
      <c r="Y4540" s="10">
        <v>0.70710678118654757</v>
      </c>
      <c r="Z4540" s="10">
        <v>0.5</v>
      </c>
      <c r="AA4540" s="10">
        <v>1</v>
      </c>
      <c r="AB4540" s="10">
        <v>84.838671606761977</v>
      </c>
      <c r="AC4540" s="10">
        <v>0.35</v>
      </c>
      <c r="AE4540" s="10">
        <v>0</v>
      </c>
      <c r="AH4540" s="10">
        <v>1</v>
      </c>
      <c r="AQ4540" s="10">
        <v>3.8799812218050587</v>
      </c>
      <c r="AR4540" s="10">
        <v>40.583840445638486</v>
      </c>
      <c r="AS4540" s="10">
        <v>46.209813217255821</v>
      </c>
      <c r="AT4540" s="10">
        <v>91.179558712418881</v>
      </c>
      <c r="AU4540" s="10">
        <v>219.55395904178815</v>
      </c>
      <c r="AV4540" s="10">
        <v>268.31735370854454</v>
      </c>
      <c r="AW4540" s="10">
        <v>579.0508714627515</v>
      </c>
      <c r="AX4540" s="10">
        <v>5.0727479039403958E-8</v>
      </c>
      <c r="AY4540" s="10">
        <v>0</v>
      </c>
      <c r="AZ4540" s="10" t="s">
        <v>33</v>
      </c>
      <c r="BA4540" s="10">
        <v>4547</v>
      </c>
      <c r="BB4540" s="10" t="s">
        <v>33</v>
      </c>
      <c r="BC4540" s="10">
        <v>4372</v>
      </c>
      <c r="BE4540" s="10" t="s">
        <v>33</v>
      </c>
      <c r="BF4540" s="10" t="s">
        <v>33</v>
      </c>
      <c r="BG4540" s="10" t="s">
        <v>33</v>
      </c>
      <c r="BR4540" s="10" t="s">
        <v>1225</v>
      </c>
      <c r="BS4540" s="11">
        <v>46.209813217255821</v>
      </c>
      <c r="BT4540" s="11">
        <v>579.0508714627515</v>
      </c>
      <c r="BU4540" s="10">
        <v>4540</v>
      </c>
    </row>
    <row r="4541" spans="1:73" s="10" customFormat="1" x14ac:dyDescent="0.45">
      <c r="A4541" s="10" t="s">
        <v>33</v>
      </c>
      <c r="B4541" s="10" t="s">
        <v>33</v>
      </c>
      <c r="C4541" s="10">
        <v>1157</v>
      </c>
      <c r="D4541" s="10" t="s">
        <v>33</v>
      </c>
      <c r="E4541" s="10">
        <v>4540</v>
      </c>
      <c r="F4541" s="10">
        <v>4792</v>
      </c>
      <c r="G4541" s="10" t="e">
        <v>#VALUE!</v>
      </c>
      <c r="H4541" s="10">
        <v>1158</v>
      </c>
      <c r="I4541" s="10">
        <v>9.6248624233780104E-8</v>
      </c>
      <c r="J4541" s="10" t="s">
        <v>33</v>
      </c>
      <c r="K4541" s="10" t="s">
        <v>1323</v>
      </c>
      <c r="L4541" s="10" t="s">
        <v>33</v>
      </c>
      <c r="M4541" s="10">
        <v>1.8973665961010275</v>
      </c>
      <c r="N4541" s="10">
        <v>1.8973665961010275</v>
      </c>
      <c r="O4541" s="10">
        <v>1.8973665961010275</v>
      </c>
      <c r="Q4541" s="10">
        <v>1.8</v>
      </c>
      <c r="R4541" s="10">
        <v>2</v>
      </c>
      <c r="T4541" s="10">
        <v>0</v>
      </c>
      <c r="W4541" s="10">
        <v>0</v>
      </c>
      <c r="Y4541" s="10">
        <v>0</v>
      </c>
      <c r="AB4541" s="10">
        <v>0</v>
      </c>
      <c r="AE4541" s="10">
        <v>0</v>
      </c>
      <c r="AH4541" s="10">
        <v>1</v>
      </c>
      <c r="AQ4541" s="10">
        <v>0.48711433844465268</v>
      </c>
      <c r="AR4541" s="10">
        <v>30.468780844755379</v>
      </c>
      <c r="AS4541" s="10">
        <v>31.175096635500125</v>
      </c>
      <c r="AT4541" s="10">
        <v>11.447186953449338</v>
      </c>
      <c r="AU4541" s="10">
        <v>134.6917357368894</v>
      </c>
      <c r="AV4541" s="10">
        <v>239.20691070573864</v>
      </c>
      <c r="AW4541" s="10">
        <v>385.34583339607741</v>
      </c>
      <c r="AX4541" s="10" t="s">
        <v>33</v>
      </c>
      <c r="AY4541" s="10">
        <v>0</v>
      </c>
      <c r="AZ4541" s="10" t="s">
        <v>33</v>
      </c>
      <c r="BA4541" s="10" t="s">
        <v>33</v>
      </c>
      <c r="BB4541" s="10">
        <v>4540</v>
      </c>
      <c r="BC4541" s="10">
        <v>4792</v>
      </c>
      <c r="BE4541" s="10" t="s">
        <v>1225</v>
      </c>
      <c r="BF4541" s="10" t="s">
        <v>4841</v>
      </c>
      <c r="BG4541" s="10">
        <v>1.5814340611287255E-6</v>
      </c>
      <c r="BR4541" s="10" t="s">
        <v>33</v>
      </c>
      <c r="BS4541" s="11" t="s">
        <v>33</v>
      </c>
      <c r="BT4541" s="11" t="s">
        <v>33</v>
      </c>
      <c r="BU4541" s="10">
        <v>4541</v>
      </c>
    </row>
    <row r="4542" spans="1:73" s="10" customFormat="1" x14ac:dyDescent="0.45">
      <c r="A4542" s="10" t="s">
        <v>33</v>
      </c>
      <c r="B4542" s="10" t="s">
        <v>33</v>
      </c>
      <c r="C4542" s="10">
        <v>1158</v>
      </c>
      <c r="D4542" s="10" t="s">
        <v>33</v>
      </c>
      <c r="E4542" s="10">
        <v>4540</v>
      </c>
      <c r="F4542" s="10">
        <v>132</v>
      </c>
      <c r="G4542" s="10">
        <v>0</v>
      </c>
      <c r="H4542" s="10">
        <v>55</v>
      </c>
      <c r="I4542" s="10">
        <v>8.786257103613293E-9</v>
      </c>
      <c r="J4542" s="10" t="s">
        <v>33</v>
      </c>
      <c r="K4542" s="10" t="s">
        <v>891</v>
      </c>
      <c r="L4542" s="10" t="s">
        <v>33</v>
      </c>
      <c r="M4542" s="10">
        <v>0.17320508075688773</v>
      </c>
      <c r="N4542" s="10">
        <v>0.17320508075688773</v>
      </c>
      <c r="O4542" s="10">
        <v>0.17320508075688773</v>
      </c>
      <c r="Q4542" s="10">
        <v>0.1</v>
      </c>
      <c r="R4542" s="10">
        <v>0.3</v>
      </c>
      <c r="T4542" s="10">
        <v>0</v>
      </c>
      <c r="W4542" s="10">
        <v>0</v>
      </c>
      <c r="Y4542" s="10">
        <v>0</v>
      </c>
      <c r="AB4542" s="10">
        <v>0</v>
      </c>
      <c r="AE4542" s="10">
        <v>0</v>
      </c>
      <c r="AH4542" s="10">
        <v>1</v>
      </c>
      <c r="AQ4542" s="10">
        <v>0</v>
      </c>
      <c r="AR4542" s="10">
        <v>2.0169731654139573</v>
      </c>
      <c r="AS4542" s="10">
        <v>2.0169731654139573</v>
      </c>
      <c r="AT4542" s="10">
        <v>0</v>
      </c>
      <c r="AU4542" s="10">
        <v>0</v>
      </c>
      <c r="AV4542" s="10">
        <v>24.484270215793654</v>
      </c>
      <c r="AW4542" s="10">
        <v>24.484270215793654</v>
      </c>
      <c r="AX4542" s="10" t="s">
        <v>33</v>
      </c>
      <c r="AY4542" s="10">
        <v>0</v>
      </c>
      <c r="AZ4542" s="10" t="s">
        <v>33</v>
      </c>
      <c r="BA4542" s="10" t="s">
        <v>33</v>
      </c>
      <c r="BB4542" s="10">
        <v>4540</v>
      </c>
      <c r="BC4542" s="10">
        <v>132</v>
      </c>
      <c r="BE4542" s="10" t="s">
        <v>1225</v>
      </c>
      <c r="BF4542" s="10" t="s">
        <v>4842</v>
      </c>
      <c r="BG4542" s="10">
        <v>1.0231596397157677E-7</v>
      </c>
      <c r="BR4542" s="10" t="s">
        <v>33</v>
      </c>
      <c r="BS4542" s="11" t="s">
        <v>33</v>
      </c>
      <c r="BT4542" s="11" t="s">
        <v>33</v>
      </c>
      <c r="BU4542" s="10">
        <v>4542</v>
      </c>
    </row>
    <row r="4543" spans="1:73" s="10" customFormat="1" x14ac:dyDescent="0.45">
      <c r="A4543" s="10" t="s">
        <v>33</v>
      </c>
      <c r="B4543" s="10" t="s">
        <v>33</v>
      </c>
      <c r="C4543" s="10">
        <v>1158</v>
      </c>
      <c r="D4543" s="10" t="s">
        <v>33</v>
      </c>
      <c r="E4543" s="10">
        <v>4540</v>
      </c>
      <c r="F4543" s="10">
        <v>3465</v>
      </c>
      <c r="G4543" s="10" t="e">
        <v>#VALUE!</v>
      </c>
      <c r="H4543" s="10">
        <v>919</v>
      </c>
      <c r="I4543" s="10">
        <v>7.1739488842521987E-10</v>
      </c>
      <c r="J4543" s="10" t="s">
        <v>33</v>
      </c>
      <c r="K4543" s="10" t="s">
        <v>1324</v>
      </c>
      <c r="L4543" s="10" t="s">
        <v>33</v>
      </c>
      <c r="M4543" s="10">
        <v>1.4142135623730951E-2</v>
      </c>
      <c r="N4543" s="10">
        <v>1.4142135623730951E-2</v>
      </c>
      <c r="O4543" s="10">
        <v>1.4142135623730951E-2</v>
      </c>
      <c r="Q4543" s="10">
        <v>0.01</v>
      </c>
      <c r="R4543" s="10">
        <v>0.02</v>
      </c>
      <c r="T4543" s="10">
        <v>0</v>
      </c>
      <c r="W4543" s="10">
        <v>0</v>
      </c>
      <c r="Y4543" s="10">
        <v>0</v>
      </c>
      <c r="AB4543" s="10">
        <v>0</v>
      </c>
      <c r="AE4543" s="10">
        <v>0</v>
      </c>
      <c r="AH4543" s="10">
        <v>1</v>
      </c>
      <c r="AQ4543" s="10">
        <v>0</v>
      </c>
      <c r="AR4543" s="10">
        <v>0.33571404366478474</v>
      </c>
      <c r="AS4543" s="10">
        <v>0.33571404366478474</v>
      </c>
      <c r="AT4543" s="10">
        <v>0</v>
      </c>
      <c r="AU4543" s="10">
        <v>0</v>
      </c>
      <c r="AV4543" s="10">
        <v>3.1038965198089845</v>
      </c>
      <c r="AW4543" s="10">
        <v>3.1038965198089845</v>
      </c>
      <c r="AX4543" s="10" t="s">
        <v>33</v>
      </c>
      <c r="AY4543" s="10">
        <v>0</v>
      </c>
      <c r="AZ4543" s="10" t="s">
        <v>33</v>
      </c>
      <c r="BA4543" s="10" t="s">
        <v>33</v>
      </c>
      <c r="BB4543" s="10">
        <v>4540</v>
      </c>
      <c r="BC4543" s="10">
        <v>3465</v>
      </c>
      <c r="BE4543" s="10" t="s">
        <v>1225</v>
      </c>
      <c r="BF4543" s="10" t="s">
        <v>4843</v>
      </c>
      <c r="BG4543" s="10">
        <v>1.7029927113238912E-8</v>
      </c>
      <c r="BR4543" s="10" t="s">
        <v>33</v>
      </c>
      <c r="BS4543" s="11" t="s">
        <v>33</v>
      </c>
      <c r="BT4543" s="11" t="s">
        <v>33</v>
      </c>
      <c r="BU4543" s="10">
        <v>4543</v>
      </c>
    </row>
    <row r="4544" spans="1:73" s="10" customFormat="1" x14ac:dyDescent="0.45">
      <c r="A4544" s="10" t="s">
        <v>33</v>
      </c>
      <c r="B4544" s="10" t="s">
        <v>33</v>
      </c>
      <c r="C4544" s="10">
        <v>1158</v>
      </c>
      <c r="D4544" s="10" t="s">
        <v>33</v>
      </c>
      <c r="E4544" s="10">
        <v>4540</v>
      </c>
      <c r="F4544" s="10">
        <v>24</v>
      </c>
      <c r="G4544" s="10">
        <v>0</v>
      </c>
      <c r="H4544" s="10">
        <v>11</v>
      </c>
      <c r="I4544" s="10">
        <v>1.9646668151469734E-8</v>
      </c>
      <c r="J4544" s="10" t="s">
        <v>33</v>
      </c>
      <c r="K4544" s="10" t="s">
        <v>1011</v>
      </c>
      <c r="L4544" s="10" t="s">
        <v>33</v>
      </c>
      <c r="M4544" s="10">
        <v>0.3872983346207417</v>
      </c>
      <c r="N4544" s="10">
        <v>0.3872983346207417</v>
      </c>
      <c r="O4544" s="10">
        <v>3.872983346207417</v>
      </c>
      <c r="Q4544" s="10">
        <v>3</v>
      </c>
      <c r="R4544" s="10">
        <v>5</v>
      </c>
      <c r="S4544" s="10">
        <v>90</v>
      </c>
      <c r="T4544" s="10">
        <v>0</v>
      </c>
      <c r="W4544" s="10">
        <v>0</v>
      </c>
      <c r="Y4544" s="10">
        <v>0</v>
      </c>
      <c r="AB4544" s="10">
        <v>0</v>
      </c>
      <c r="AE4544" s="10">
        <v>0</v>
      </c>
      <c r="AH4544" s="10">
        <v>1</v>
      </c>
      <c r="AQ4544" s="10">
        <v>0</v>
      </c>
      <c r="AR4544" s="10">
        <v>0</v>
      </c>
      <c r="AS4544" s="10">
        <v>0</v>
      </c>
      <c r="AT4544" s="10">
        <v>0</v>
      </c>
      <c r="AU4544" s="10">
        <v>0</v>
      </c>
      <c r="AV4544" s="10">
        <v>0.3872983346207417</v>
      </c>
      <c r="AW4544" s="10">
        <v>0.3872983346207417</v>
      </c>
      <c r="AX4544" s="10" t="s">
        <v>33</v>
      </c>
      <c r="AY4544" s="10">
        <v>0</v>
      </c>
      <c r="AZ4544" s="10" t="s">
        <v>33</v>
      </c>
      <c r="BA4544" s="10" t="s">
        <v>33</v>
      </c>
      <c r="BB4544" s="10">
        <v>4540</v>
      </c>
      <c r="BC4544" s="10">
        <v>24</v>
      </c>
      <c r="BE4544" s="10" t="s">
        <v>1225</v>
      </c>
      <c r="BF4544" s="10" t="s">
        <v>4844</v>
      </c>
      <c r="BG4544" s="10">
        <v>0</v>
      </c>
      <c r="BR4544" s="10" t="s">
        <v>33</v>
      </c>
      <c r="BS4544" s="11" t="s">
        <v>33</v>
      </c>
      <c r="BT4544" s="11" t="s">
        <v>33</v>
      </c>
      <c r="BU4544" s="10">
        <v>4544</v>
      </c>
    </row>
    <row r="4545" spans="1:73" s="10" customFormat="1" x14ac:dyDescent="0.45">
      <c r="A4545" s="10" t="s">
        <v>33</v>
      </c>
      <c r="B4545" s="10" t="s">
        <v>33</v>
      </c>
      <c r="C4545" s="10">
        <v>1158</v>
      </c>
      <c r="D4545" s="10" t="s">
        <v>33</v>
      </c>
      <c r="E4545" s="10">
        <v>4540</v>
      </c>
      <c r="F4545" s="10">
        <v>13</v>
      </c>
      <c r="G4545" s="10">
        <v>0</v>
      </c>
      <c r="H4545" s="10">
        <v>7</v>
      </c>
      <c r="I4545" s="10">
        <v>2.8695795537008799E-9</v>
      </c>
      <c r="J4545" s="10" t="s">
        <v>33</v>
      </c>
      <c r="K4545" s="10" t="s">
        <v>1203</v>
      </c>
      <c r="L4545" s="10" t="s">
        <v>33</v>
      </c>
      <c r="M4545" s="10">
        <v>5.6568542494923817E-2</v>
      </c>
      <c r="N4545" s="10">
        <v>5.6568542494923817E-2</v>
      </c>
      <c r="O4545" s="10">
        <v>0.28284271247461906</v>
      </c>
      <c r="Q4545" s="10">
        <v>0.2</v>
      </c>
      <c r="R4545" s="10">
        <v>0.4</v>
      </c>
      <c r="S4545" s="10">
        <v>80</v>
      </c>
      <c r="T4545" s="10">
        <v>0</v>
      </c>
      <c r="W4545" s="10">
        <v>0</v>
      </c>
      <c r="Y4545" s="10">
        <v>0</v>
      </c>
      <c r="AB4545" s="10">
        <v>0</v>
      </c>
      <c r="AE4545" s="10">
        <v>0</v>
      </c>
      <c r="AH4545" s="10">
        <v>1</v>
      </c>
      <c r="AQ4545" s="10">
        <v>4.3817804600413304E-2</v>
      </c>
      <c r="AR4545" s="10">
        <v>1.1282842712474624E-2</v>
      </c>
      <c r="AS4545" s="10">
        <v>7.4818659383073916E-2</v>
      </c>
      <c r="AT4545" s="10">
        <v>1.0297184081097126</v>
      </c>
      <c r="AU4545" s="10">
        <v>6.440000000000003E-3</v>
      </c>
      <c r="AV4545" s="10">
        <v>0.36027705217456402</v>
      </c>
      <c r="AW4545" s="10">
        <v>1.3964354602842766</v>
      </c>
      <c r="AX4545" s="10" t="s">
        <v>33</v>
      </c>
      <c r="AY4545" s="10">
        <v>0</v>
      </c>
      <c r="AZ4545" s="10" t="s">
        <v>33</v>
      </c>
      <c r="BA4545" s="10" t="s">
        <v>33</v>
      </c>
      <c r="BB4545" s="10">
        <v>4540</v>
      </c>
      <c r="BC4545" s="10">
        <v>13</v>
      </c>
      <c r="BE4545" s="10" t="s">
        <v>1225</v>
      </c>
      <c r="BF4545" s="10" t="s">
        <v>4845</v>
      </c>
      <c r="BG4545" s="10">
        <v>3.7953619756111866E-9</v>
      </c>
      <c r="BR4545" s="10" t="s">
        <v>33</v>
      </c>
      <c r="BS4545" s="11" t="s">
        <v>33</v>
      </c>
      <c r="BT4545" s="11" t="s">
        <v>33</v>
      </c>
      <c r="BU4545" s="10">
        <v>4545</v>
      </c>
    </row>
    <row r="4546" spans="1:73" s="10" customFormat="1" x14ac:dyDescent="0.45">
      <c r="A4546" s="10" t="s">
        <v>33</v>
      </c>
      <c r="B4546" s="10" t="s">
        <v>33</v>
      </c>
      <c r="C4546" s="10">
        <v>1158</v>
      </c>
      <c r="D4546" s="10" t="s">
        <v>33</v>
      </c>
      <c r="E4546" s="10">
        <v>4540</v>
      </c>
      <c r="F4546" s="10">
        <v>3471</v>
      </c>
      <c r="G4546" s="10" t="e">
        <v>#VALUE!</v>
      </c>
      <c r="H4546" s="10">
        <v>921</v>
      </c>
      <c r="I4546" s="10">
        <v>1.9646668151469734E-8</v>
      </c>
      <c r="J4546" s="10" t="s">
        <v>33</v>
      </c>
      <c r="K4546" s="10" t="s">
        <v>1257</v>
      </c>
      <c r="L4546" s="10" t="s">
        <v>33</v>
      </c>
      <c r="M4546" s="10">
        <v>0.3872983346207417</v>
      </c>
      <c r="N4546" s="10">
        <v>0.3872983346207417</v>
      </c>
      <c r="O4546" s="10">
        <v>0.3872983346207417</v>
      </c>
      <c r="Q4546" s="10">
        <v>0.3</v>
      </c>
      <c r="R4546" s="10">
        <v>0.5</v>
      </c>
      <c r="T4546" s="10">
        <v>0</v>
      </c>
      <c r="W4546" s="10">
        <v>0</v>
      </c>
      <c r="Y4546" s="10">
        <v>0</v>
      </c>
      <c r="AB4546" s="10">
        <v>0</v>
      </c>
      <c r="AE4546" s="10">
        <v>0</v>
      </c>
      <c r="AH4546" s="10">
        <v>1</v>
      </c>
      <c r="AQ4546" s="10">
        <v>0.18677141859161311</v>
      </c>
      <c r="AR4546" s="10">
        <v>6.8392228187390033E-2</v>
      </c>
      <c r="AS4546" s="10">
        <v>0.33921078514522907</v>
      </c>
      <c r="AT4546" s="10">
        <v>4.3891283369029086</v>
      </c>
      <c r="AU4546" s="10">
        <v>1.7111698136776952E-2</v>
      </c>
      <c r="AV4546" s="10">
        <v>0.7747008804079365</v>
      </c>
      <c r="AW4546" s="10">
        <v>5.1809409154476214</v>
      </c>
      <c r="AX4546" s="10" t="s">
        <v>33</v>
      </c>
      <c r="AY4546" s="10">
        <v>0</v>
      </c>
      <c r="AZ4546" s="10" t="s">
        <v>33</v>
      </c>
      <c r="BA4546" s="10" t="s">
        <v>33</v>
      </c>
      <c r="BB4546" s="10">
        <v>4540</v>
      </c>
      <c r="BC4546" s="10">
        <v>3471</v>
      </c>
      <c r="BE4546" s="10" t="s">
        <v>1225</v>
      </c>
      <c r="BF4546" s="10" t="s">
        <v>4846</v>
      </c>
      <c r="BG4546" s="10">
        <v>1.7207307993394366E-8</v>
      </c>
      <c r="BR4546" s="10" t="s">
        <v>33</v>
      </c>
      <c r="BS4546" s="11" t="s">
        <v>33</v>
      </c>
      <c r="BT4546" s="11" t="s">
        <v>33</v>
      </c>
      <c r="BU4546" s="10">
        <v>4546</v>
      </c>
    </row>
    <row r="4547" spans="1:73" s="10" customFormat="1" x14ac:dyDescent="0.45">
      <c r="A4547" s="10">
        <v>1123</v>
      </c>
      <c r="B4547" s="10">
        <v>4375</v>
      </c>
      <c r="C4547" s="10">
        <v>1158</v>
      </c>
      <c r="D4547" s="10">
        <v>4554</v>
      </c>
      <c r="E4547" s="10" t="s">
        <v>33</v>
      </c>
      <c r="F4547" s="10">
        <v>4375</v>
      </c>
      <c r="G4547" s="10" t="e">
        <v>#VALUE!</v>
      </c>
      <c r="H4547" s="10" t="s">
        <v>33</v>
      </c>
      <c r="I4547" s="10">
        <v>1.0145495807880793E-8</v>
      </c>
      <c r="J4547" s="10" t="s">
        <v>1230</v>
      </c>
      <c r="L4547" s="10">
        <v>1</v>
      </c>
      <c r="M4547" s="10" t="s">
        <v>33</v>
      </c>
      <c r="N4547" s="10">
        <v>1</v>
      </c>
      <c r="O4547" s="10">
        <v>1</v>
      </c>
      <c r="Q4547" s="10">
        <v>1</v>
      </c>
      <c r="T4547" s="10">
        <v>4.2426406871192848</v>
      </c>
      <c r="U4547" s="10">
        <v>3</v>
      </c>
      <c r="V4547" s="10">
        <v>6</v>
      </c>
      <c r="W4547" s="10">
        <v>7.332697320904499</v>
      </c>
      <c r="X4547" s="10" t="s">
        <v>1008</v>
      </c>
      <c r="Y4547" s="10">
        <v>0.70710678118654757</v>
      </c>
      <c r="Z4547" s="10">
        <v>0.5</v>
      </c>
      <c r="AA4547" s="10">
        <v>1</v>
      </c>
      <c r="AB4547" s="10">
        <v>84.838671606761977</v>
      </c>
      <c r="AC4547" s="10">
        <v>0.35</v>
      </c>
      <c r="AE4547" s="10">
        <v>0</v>
      </c>
      <c r="AH4547" s="10">
        <v>1</v>
      </c>
      <c r="AQ4547" s="10">
        <v>29.993179211647906</v>
      </c>
      <c r="AR4547" s="10">
        <v>92.916631320218372</v>
      </c>
      <c r="AS4547" s="10">
        <v>136.40674117710785</v>
      </c>
      <c r="AT4547" s="10">
        <v>704.83971147372574</v>
      </c>
      <c r="AU4547" s="10">
        <v>313.12860637276674</v>
      </c>
      <c r="AV4547" s="10">
        <v>1100.9672733061554</v>
      </c>
      <c r="AW4547" s="10">
        <v>2118.9355911526482</v>
      </c>
      <c r="AX4547" s="10">
        <v>1.0145495807880793E-8</v>
      </c>
      <c r="AY4547" s="10">
        <v>0</v>
      </c>
      <c r="AZ4547" s="10" t="s">
        <v>33</v>
      </c>
      <c r="BA4547" s="10">
        <v>4554</v>
      </c>
      <c r="BB4547" s="10" t="s">
        <v>33</v>
      </c>
      <c r="BC4547" s="10">
        <v>4375</v>
      </c>
      <c r="BE4547" s="10" t="s">
        <v>33</v>
      </c>
      <c r="BF4547" s="10" t="s">
        <v>33</v>
      </c>
      <c r="BG4547" s="10" t="s">
        <v>33</v>
      </c>
      <c r="BR4547" s="10" t="s">
        <v>1230</v>
      </c>
      <c r="BS4547" s="11">
        <v>136.40674117710785</v>
      </c>
      <c r="BT4547" s="11">
        <v>2118.9355911526482</v>
      </c>
      <c r="BU4547" s="10">
        <v>4547</v>
      </c>
    </row>
    <row r="4548" spans="1:73" s="10" customFormat="1" x14ac:dyDescent="0.45">
      <c r="A4548" s="10" t="s">
        <v>33</v>
      </c>
      <c r="B4548" s="10" t="s">
        <v>33</v>
      </c>
      <c r="C4548" s="10">
        <v>1158</v>
      </c>
      <c r="D4548" s="10" t="s">
        <v>33</v>
      </c>
      <c r="E4548" s="10">
        <v>4547</v>
      </c>
      <c r="F4548" s="10">
        <v>4797</v>
      </c>
      <c r="G4548" s="10" t="e">
        <v>#VALUE!</v>
      </c>
      <c r="H4548" s="10">
        <v>1159</v>
      </c>
      <c r="I4548" s="10">
        <v>1.3611610975116361E-8</v>
      </c>
      <c r="J4548" s="10" t="s">
        <v>33</v>
      </c>
      <c r="K4548" s="10" t="s">
        <v>1326</v>
      </c>
      <c r="L4548" s="10" t="s">
        <v>33</v>
      </c>
      <c r="M4548" s="10">
        <v>1.3416407864998738</v>
      </c>
      <c r="N4548" s="10">
        <v>1.3416407864998738</v>
      </c>
      <c r="O4548" s="10">
        <v>1.3416407864998738</v>
      </c>
      <c r="Q4548" s="10">
        <v>1.2</v>
      </c>
      <c r="R4548" s="10">
        <v>1.5</v>
      </c>
      <c r="T4548" s="10">
        <v>0</v>
      </c>
      <c r="W4548" s="10">
        <v>0</v>
      </c>
      <c r="Y4548" s="10">
        <v>0</v>
      </c>
      <c r="AB4548" s="10">
        <v>0</v>
      </c>
      <c r="AE4548" s="10">
        <v>0</v>
      </c>
      <c r="AH4548" s="10">
        <v>1</v>
      </c>
      <c r="AQ4548" s="10">
        <v>17.78210894361073</v>
      </c>
      <c r="AR4548" s="10">
        <v>59.584345863062659</v>
      </c>
      <c r="AS4548" s="10">
        <v>85.368403831298224</v>
      </c>
      <c r="AT4548" s="10">
        <v>417.87956017485214</v>
      </c>
      <c r="AU4548" s="10">
        <v>209.66788970313553</v>
      </c>
      <c r="AV4548" s="10">
        <v>674.95202715757671</v>
      </c>
      <c r="AW4548" s="10">
        <v>1302.4994770355643</v>
      </c>
      <c r="AX4548" s="10" t="s">
        <v>33</v>
      </c>
      <c r="AY4548" s="10">
        <v>0</v>
      </c>
      <c r="AZ4548" s="10" t="s">
        <v>33</v>
      </c>
      <c r="BA4548" s="10" t="s">
        <v>33</v>
      </c>
      <c r="BB4548" s="10">
        <v>4547</v>
      </c>
      <c r="BC4548" s="10">
        <v>4797</v>
      </c>
      <c r="BE4548" s="10" t="s">
        <v>1230</v>
      </c>
      <c r="BF4548" s="10" t="s">
        <v>4847</v>
      </c>
      <c r="BG4548" s="10">
        <v>8.6610478319591072E-7</v>
      </c>
      <c r="BR4548" s="10" t="s">
        <v>33</v>
      </c>
      <c r="BS4548" s="11" t="s">
        <v>33</v>
      </c>
      <c r="BT4548" s="11" t="s">
        <v>33</v>
      </c>
      <c r="BU4548" s="10">
        <v>4548</v>
      </c>
    </row>
    <row r="4549" spans="1:73" s="10" customFormat="1" x14ac:dyDescent="0.45">
      <c r="A4549" s="10" t="s">
        <v>33</v>
      </c>
      <c r="B4549" s="10" t="s">
        <v>33</v>
      </c>
      <c r="C4549" s="10">
        <v>1159</v>
      </c>
      <c r="D4549" s="10" t="s">
        <v>33</v>
      </c>
      <c r="E4549" s="10">
        <v>4547</v>
      </c>
      <c r="F4549" s="10">
        <v>3262</v>
      </c>
      <c r="G4549" s="10" t="e">
        <v>#VALUE!</v>
      </c>
      <c r="H4549" s="10">
        <v>837</v>
      </c>
      <c r="I4549" s="10">
        <v>3.9293336302939477E-9</v>
      </c>
      <c r="J4549" s="10" t="s">
        <v>33</v>
      </c>
      <c r="K4549" s="10" t="s">
        <v>1319</v>
      </c>
      <c r="L4549" s="10" t="s">
        <v>33</v>
      </c>
      <c r="M4549" s="10">
        <v>0.3872983346207417</v>
      </c>
      <c r="N4549" s="10">
        <v>0.3872983346207417</v>
      </c>
      <c r="O4549" s="10">
        <v>0.3872983346207417</v>
      </c>
      <c r="Q4549" s="10">
        <v>0.3</v>
      </c>
      <c r="R4549" s="10">
        <v>0.5</v>
      </c>
      <c r="T4549" s="10">
        <v>0</v>
      </c>
      <c r="W4549" s="10">
        <v>0</v>
      </c>
      <c r="Y4549" s="10">
        <v>0</v>
      </c>
      <c r="AB4549" s="10">
        <v>0</v>
      </c>
      <c r="AE4549" s="10">
        <v>0</v>
      </c>
      <c r="AH4549" s="10">
        <v>1</v>
      </c>
      <c r="AQ4549" s="10">
        <v>4.4172864984714799</v>
      </c>
      <c r="AR4549" s="10">
        <v>9.5320534334013125</v>
      </c>
      <c r="AS4549" s="10">
        <v>15.937118856184959</v>
      </c>
      <c r="AT4549" s="10">
        <v>103.80623271407978</v>
      </c>
      <c r="AU4549" s="10">
        <v>0.97937570028816323</v>
      </c>
      <c r="AV4549" s="10">
        <v>172.01503953970035</v>
      </c>
      <c r="AW4549" s="10">
        <v>276.80064795406827</v>
      </c>
      <c r="AX4549" s="10" t="s">
        <v>33</v>
      </c>
      <c r="AY4549" s="10">
        <v>0</v>
      </c>
      <c r="AZ4549" s="10" t="s">
        <v>33</v>
      </c>
      <c r="BA4549" s="10" t="s">
        <v>33</v>
      </c>
      <c r="BB4549" s="10">
        <v>4547</v>
      </c>
      <c r="BC4549" s="10">
        <v>3262</v>
      </c>
      <c r="BE4549" s="10" t="s">
        <v>1230</v>
      </c>
      <c r="BF4549" s="10" t="s">
        <v>4848</v>
      </c>
      <c r="BG4549" s="10">
        <v>1.6168997254512244E-7</v>
      </c>
      <c r="BR4549" s="10" t="s">
        <v>33</v>
      </c>
      <c r="BS4549" s="11" t="s">
        <v>33</v>
      </c>
      <c r="BT4549" s="11" t="s">
        <v>33</v>
      </c>
      <c r="BU4549" s="10">
        <v>4549</v>
      </c>
    </row>
    <row r="4550" spans="1:73" s="10" customFormat="1" x14ac:dyDescent="0.45">
      <c r="A4550" s="10" t="s">
        <v>33</v>
      </c>
      <c r="B4550" s="10" t="s">
        <v>33</v>
      </c>
      <c r="C4550" s="10">
        <v>1159</v>
      </c>
      <c r="D4550" s="10" t="s">
        <v>33</v>
      </c>
      <c r="E4550" s="10">
        <v>4547</v>
      </c>
      <c r="F4550" s="10">
        <v>4803</v>
      </c>
      <c r="G4550" s="10" t="e">
        <v>#VALUE!</v>
      </c>
      <c r="H4550" s="10">
        <v>1160</v>
      </c>
      <c r="I4550" s="10">
        <v>1.4347897768504401E-9</v>
      </c>
      <c r="J4550" s="10" t="s">
        <v>33</v>
      </c>
      <c r="K4550" s="10" t="s">
        <v>1328</v>
      </c>
      <c r="L4550" s="10" t="s">
        <v>33</v>
      </c>
      <c r="M4550" s="10">
        <v>0.14142135623730953</v>
      </c>
      <c r="N4550" s="10">
        <v>0.14142135623730953</v>
      </c>
      <c r="O4550" s="10">
        <v>0.14142135623730953</v>
      </c>
      <c r="Q4550" s="10">
        <v>0.1</v>
      </c>
      <c r="R4550" s="10">
        <v>0.2</v>
      </c>
      <c r="T4550" s="10">
        <v>0</v>
      </c>
      <c r="W4550" s="10">
        <v>0</v>
      </c>
      <c r="Y4550" s="10">
        <v>0</v>
      </c>
      <c r="AB4550" s="10">
        <v>0</v>
      </c>
      <c r="AE4550" s="10">
        <v>0</v>
      </c>
      <c r="AH4550" s="10">
        <v>1</v>
      </c>
      <c r="AQ4550" s="10">
        <v>3.0241799937278477</v>
      </c>
      <c r="AR4550" s="10">
        <v>9.444314204827073</v>
      </c>
      <c r="AS4550" s="10">
        <v>13.829375195732453</v>
      </c>
      <c r="AT4550" s="10">
        <v>71.068229852604418</v>
      </c>
      <c r="AU4550" s="10">
        <v>15.198887147975045</v>
      </c>
      <c r="AV4550" s="10">
        <v>153.80186461549474</v>
      </c>
      <c r="AW4550" s="10">
        <v>240.06898161607421</v>
      </c>
      <c r="AX4550" s="10" t="s">
        <v>33</v>
      </c>
      <c r="AY4550" s="10">
        <v>0</v>
      </c>
      <c r="AZ4550" s="10" t="s">
        <v>33</v>
      </c>
      <c r="BA4550" s="10" t="s">
        <v>33</v>
      </c>
      <c r="BB4550" s="10">
        <v>4547</v>
      </c>
      <c r="BC4550" s="10">
        <v>4803</v>
      </c>
      <c r="BE4550" s="10" t="s">
        <v>1230</v>
      </c>
      <c r="BF4550" s="10" t="s">
        <v>1327</v>
      </c>
      <c r="BG4550" s="10">
        <v>1.4030586807391422E-7</v>
      </c>
      <c r="BR4550" s="10" t="s">
        <v>33</v>
      </c>
      <c r="BS4550" s="11" t="s">
        <v>33</v>
      </c>
      <c r="BT4550" s="11" t="s">
        <v>33</v>
      </c>
      <c r="BU4550" s="10">
        <v>4550</v>
      </c>
    </row>
    <row r="4551" spans="1:73" s="10" customFormat="1" x14ac:dyDescent="0.45">
      <c r="A4551" s="10" t="s">
        <v>33</v>
      </c>
      <c r="B4551" s="10" t="s">
        <v>33</v>
      </c>
      <c r="C4551" s="10">
        <v>1160</v>
      </c>
      <c r="D4551" s="10" t="s">
        <v>33</v>
      </c>
      <c r="E4551" s="10">
        <v>4547</v>
      </c>
      <c r="F4551" s="10">
        <v>311</v>
      </c>
      <c r="G4551" s="10">
        <v>0</v>
      </c>
      <c r="H4551" s="10">
        <v>114</v>
      </c>
      <c r="I4551" s="10">
        <v>4.304369330551319E-9</v>
      </c>
      <c r="J4551" s="10" t="s">
        <v>33</v>
      </c>
      <c r="K4551" s="10" t="s">
        <v>1172</v>
      </c>
      <c r="L4551" s="10" t="s">
        <v>33</v>
      </c>
      <c r="M4551" s="10">
        <v>0.42426406871192851</v>
      </c>
      <c r="N4551" s="10">
        <v>0.42426406871192851</v>
      </c>
      <c r="O4551" s="10">
        <v>2.8284271247461903</v>
      </c>
      <c r="Q4551" s="10">
        <v>2</v>
      </c>
      <c r="R4551" s="10">
        <v>4</v>
      </c>
      <c r="S4551" s="10">
        <v>85</v>
      </c>
      <c r="T4551" s="10">
        <v>0</v>
      </c>
      <c r="W4551" s="10">
        <v>0</v>
      </c>
      <c r="Y4551" s="10">
        <v>0</v>
      </c>
      <c r="AB4551" s="10">
        <v>0</v>
      </c>
      <c r="AE4551" s="10">
        <v>0</v>
      </c>
      <c r="AH4551" s="10">
        <v>1</v>
      </c>
      <c r="AQ4551" s="10">
        <v>0</v>
      </c>
      <c r="AR4551" s="10">
        <v>1.2770040192492209</v>
      </c>
      <c r="AS4551" s="10">
        <v>1.2770040192492209</v>
      </c>
      <c r="AT4551" s="10">
        <v>0</v>
      </c>
      <c r="AU4551" s="10">
        <v>0</v>
      </c>
      <c r="AV4551" s="10">
        <v>10.760419851214664</v>
      </c>
      <c r="AW4551" s="10">
        <v>10.760419851214664</v>
      </c>
      <c r="AX4551" s="10" t="s">
        <v>33</v>
      </c>
      <c r="AY4551" s="10">
        <v>0</v>
      </c>
      <c r="AZ4551" s="10" t="s">
        <v>33</v>
      </c>
      <c r="BA4551" s="10" t="s">
        <v>33</v>
      </c>
      <c r="BB4551" s="10">
        <v>4547</v>
      </c>
      <c r="BC4551" s="10">
        <v>311</v>
      </c>
      <c r="BE4551" s="10" t="s">
        <v>1230</v>
      </c>
      <c r="BF4551" s="10" t="s">
        <v>4849</v>
      </c>
      <c r="BG4551" s="10">
        <v>1.2955838923939894E-8</v>
      </c>
      <c r="BR4551" s="10" t="s">
        <v>33</v>
      </c>
      <c r="BS4551" s="11" t="s">
        <v>33</v>
      </c>
      <c r="BT4551" s="11" t="s">
        <v>33</v>
      </c>
      <c r="BU4551" s="10">
        <v>4551</v>
      </c>
    </row>
    <row r="4552" spans="1:73" s="10" customFormat="1" x14ac:dyDescent="0.45">
      <c r="A4552" s="10" t="s">
        <v>33</v>
      </c>
      <c r="B4552" s="10" t="s">
        <v>33</v>
      </c>
      <c r="C4552" s="10">
        <v>1160</v>
      </c>
      <c r="D4552" s="10" t="s">
        <v>33</v>
      </c>
      <c r="E4552" s="10">
        <v>4547</v>
      </c>
      <c r="F4552" s="10">
        <v>24</v>
      </c>
      <c r="G4552" s="10">
        <v>0</v>
      </c>
      <c r="H4552" s="10">
        <v>11</v>
      </c>
      <c r="I4552" s="10">
        <v>3.9293336302939477E-9</v>
      </c>
      <c r="J4552" s="10" t="s">
        <v>33</v>
      </c>
      <c r="K4552" s="10" t="s">
        <v>1011</v>
      </c>
      <c r="L4552" s="10" t="s">
        <v>33</v>
      </c>
      <c r="M4552" s="10">
        <v>0.3872983346207417</v>
      </c>
      <c r="N4552" s="10">
        <v>0.3872983346207417</v>
      </c>
      <c r="O4552" s="10">
        <v>3.872983346207417</v>
      </c>
      <c r="Q4552" s="10">
        <v>3</v>
      </c>
      <c r="R4552" s="10">
        <v>5</v>
      </c>
      <c r="S4552" s="10">
        <v>90</v>
      </c>
      <c r="T4552" s="10">
        <v>0</v>
      </c>
      <c r="W4552" s="10">
        <v>0</v>
      </c>
      <c r="Y4552" s="10">
        <v>0</v>
      </c>
      <c r="AB4552" s="10">
        <v>0</v>
      </c>
      <c r="AE4552" s="10">
        <v>0</v>
      </c>
      <c r="AH4552" s="10">
        <v>1</v>
      </c>
      <c r="AQ4552" s="10">
        <v>0</v>
      </c>
      <c r="AR4552" s="10">
        <v>0</v>
      </c>
      <c r="AS4552" s="10">
        <v>0</v>
      </c>
      <c r="AT4552" s="10">
        <v>0</v>
      </c>
      <c r="AU4552" s="10">
        <v>0</v>
      </c>
      <c r="AV4552" s="10">
        <v>0.3872983346207417</v>
      </c>
      <c r="AW4552" s="10">
        <v>0.3872983346207417</v>
      </c>
      <c r="AX4552" s="10" t="s">
        <v>33</v>
      </c>
      <c r="AY4552" s="10">
        <v>0</v>
      </c>
      <c r="AZ4552" s="10" t="s">
        <v>33</v>
      </c>
      <c r="BA4552" s="10" t="s">
        <v>33</v>
      </c>
      <c r="BB4552" s="10">
        <v>4547</v>
      </c>
      <c r="BC4552" s="10">
        <v>24</v>
      </c>
      <c r="BE4552" s="10" t="s">
        <v>1230</v>
      </c>
      <c r="BF4552" s="10" t="s">
        <v>4850</v>
      </c>
      <c r="BG4552" s="10">
        <v>0</v>
      </c>
      <c r="BR4552" s="10" t="s">
        <v>33</v>
      </c>
      <c r="BS4552" s="11" t="s">
        <v>33</v>
      </c>
      <c r="BT4552" s="11" t="s">
        <v>33</v>
      </c>
      <c r="BU4552" s="10">
        <v>4552</v>
      </c>
    </row>
    <row r="4553" spans="1:73" s="10" customFormat="1" x14ac:dyDescent="0.45">
      <c r="A4553" s="10" t="s">
        <v>33</v>
      </c>
      <c r="B4553" s="10" t="s">
        <v>33</v>
      </c>
      <c r="C4553" s="10">
        <v>1160</v>
      </c>
      <c r="D4553" s="10" t="s">
        <v>33</v>
      </c>
      <c r="E4553" s="10">
        <v>4547</v>
      </c>
      <c r="F4553" s="10">
        <v>4809</v>
      </c>
      <c r="G4553" s="10" t="e">
        <v>#VALUE!</v>
      </c>
      <c r="H4553" s="10">
        <v>1161</v>
      </c>
      <c r="I4553" s="10">
        <v>1.4347897768504401E-9</v>
      </c>
      <c r="J4553" s="10" t="s">
        <v>33</v>
      </c>
      <c r="K4553" s="10" t="s">
        <v>1330</v>
      </c>
      <c r="L4553" s="10" t="s">
        <v>33</v>
      </c>
      <c r="M4553" s="10">
        <v>0.14142135623730953</v>
      </c>
      <c r="N4553" s="10">
        <v>0.14142135623730953</v>
      </c>
      <c r="O4553" s="10">
        <v>0.14142135623730953</v>
      </c>
      <c r="Q4553" s="10">
        <v>0.1</v>
      </c>
      <c r="R4553" s="10">
        <v>0.2</v>
      </c>
      <c r="T4553" s="10">
        <v>0</v>
      </c>
      <c r="W4553" s="10">
        <v>0</v>
      </c>
      <c r="Y4553" s="10">
        <v>0</v>
      </c>
      <c r="AB4553" s="10">
        <v>0</v>
      </c>
      <c r="AE4553" s="10">
        <v>0</v>
      </c>
      <c r="AH4553" s="10">
        <v>1</v>
      </c>
      <c r="AQ4553" s="10">
        <v>0.52696308871856379</v>
      </c>
      <c r="AR4553" s="10">
        <v>5.3962164787736144</v>
      </c>
      <c r="AS4553" s="10">
        <v>6.160312957415532</v>
      </c>
      <c r="AT4553" s="10">
        <v>12.383632584886248</v>
      </c>
      <c r="AU4553" s="10">
        <v>2.4437822146060446</v>
      </c>
      <c r="AV4553" s="10">
        <v>89.050623807548263</v>
      </c>
      <c r="AW4553" s="10">
        <v>103.87803860704055</v>
      </c>
      <c r="AX4553" s="10" t="s">
        <v>33</v>
      </c>
      <c r="AY4553" s="10">
        <v>0</v>
      </c>
      <c r="AZ4553" s="10" t="s">
        <v>33</v>
      </c>
      <c r="BA4553" s="10" t="s">
        <v>33</v>
      </c>
      <c r="BB4553" s="10">
        <v>4547</v>
      </c>
      <c r="BC4553" s="10">
        <v>4809</v>
      </c>
      <c r="BE4553" s="10" t="s">
        <v>1230</v>
      </c>
      <c r="BF4553" s="10" t="s">
        <v>1329</v>
      </c>
      <c r="BG4553" s="10">
        <v>6.2499429284693005E-8</v>
      </c>
      <c r="BR4553" s="10" t="s">
        <v>33</v>
      </c>
      <c r="BS4553" s="11" t="s">
        <v>33</v>
      </c>
      <c r="BT4553" s="11" t="s">
        <v>33</v>
      </c>
      <c r="BU4553" s="10">
        <v>4553</v>
      </c>
    </row>
    <row r="4554" spans="1:73" s="10" customFormat="1" x14ac:dyDescent="0.45">
      <c r="A4554" s="10">
        <v>1124</v>
      </c>
      <c r="B4554" s="10">
        <v>4376</v>
      </c>
      <c r="C4554" s="10">
        <v>1161</v>
      </c>
      <c r="D4554" s="10">
        <v>4562</v>
      </c>
      <c r="E4554" s="10" t="s">
        <v>33</v>
      </c>
      <c r="F4554" s="10">
        <v>4376</v>
      </c>
      <c r="G4554" s="10">
        <v>0</v>
      </c>
      <c r="H4554" s="10" t="s">
        <v>33</v>
      </c>
      <c r="I4554" s="10">
        <v>1.217459496945695E-8</v>
      </c>
      <c r="J4554" s="10" t="s">
        <v>1232</v>
      </c>
      <c r="L4554" s="10">
        <v>1</v>
      </c>
      <c r="M4554" s="10" t="s">
        <v>33</v>
      </c>
      <c r="N4554" s="10">
        <v>1</v>
      </c>
      <c r="O4554" s="10">
        <v>1</v>
      </c>
      <c r="Q4554" s="10">
        <v>1</v>
      </c>
      <c r="T4554" s="10">
        <v>4.2426406871192848</v>
      </c>
      <c r="U4554" s="10">
        <v>3</v>
      </c>
      <c r="V4554" s="10">
        <v>6</v>
      </c>
      <c r="W4554" s="10">
        <v>7.332697320904499</v>
      </c>
      <c r="X4554" s="10" t="s">
        <v>1008</v>
      </c>
      <c r="Y4554" s="10">
        <v>0.70710678118654757</v>
      </c>
      <c r="Z4554" s="10">
        <v>0.5</v>
      </c>
      <c r="AA4554" s="10">
        <v>1</v>
      </c>
      <c r="AB4554" s="10">
        <v>84.838671606761977</v>
      </c>
      <c r="AC4554" s="10">
        <v>0.3</v>
      </c>
      <c r="AE4554" s="10">
        <v>0</v>
      </c>
      <c r="AH4554" s="10">
        <v>1</v>
      </c>
      <c r="AQ4554" s="10">
        <v>4.2960107797679505</v>
      </c>
      <c r="AR4554" s="10">
        <v>64.675328948394977</v>
      </c>
      <c r="AS4554" s="10">
        <v>70.904544579058509</v>
      </c>
      <c r="AT4554" s="10">
        <v>100.95625332454684</v>
      </c>
      <c r="AU4554" s="10">
        <v>85.986326626969927</v>
      </c>
      <c r="AV4554" s="10">
        <v>970.94773075416094</v>
      </c>
      <c r="AW4554" s="10">
        <v>1157.8903107056776</v>
      </c>
      <c r="AX4554" s="10">
        <v>1.217459496945695E-8</v>
      </c>
      <c r="AY4554" s="10">
        <v>0</v>
      </c>
      <c r="AZ4554" s="10" t="s">
        <v>33</v>
      </c>
      <c r="BA4554" s="10">
        <v>4562</v>
      </c>
      <c r="BB4554" s="10" t="s">
        <v>33</v>
      </c>
      <c r="BC4554" s="10">
        <v>4376</v>
      </c>
      <c r="BE4554" s="10" t="s">
        <v>33</v>
      </c>
      <c r="BF4554" s="10" t="s">
        <v>33</v>
      </c>
      <c r="BG4554" s="10" t="s">
        <v>33</v>
      </c>
      <c r="BR4554" s="10" t="s">
        <v>1232</v>
      </c>
      <c r="BS4554" s="11">
        <v>70.904544579058509</v>
      </c>
      <c r="BT4554" s="11">
        <v>1157.8903107056776</v>
      </c>
      <c r="BU4554" s="10">
        <v>4554</v>
      </c>
    </row>
    <row r="4555" spans="1:73" s="10" customFormat="1" x14ac:dyDescent="0.45">
      <c r="A4555" s="10" t="s">
        <v>33</v>
      </c>
      <c r="B4555" s="10" t="s">
        <v>33</v>
      </c>
      <c r="C4555" s="10">
        <v>1161</v>
      </c>
      <c r="D4555" s="10" t="s">
        <v>33</v>
      </c>
      <c r="E4555" s="10">
        <v>4554</v>
      </c>
      <c r="F4555" s="10">
        <v>79</v>
      </c>
      <c r="G4555" s="10">
        <v>0</v>
      </c>
      <c r="H4555" s="10">
        <v>34</v>
      </c>
      <c r="I4555" s="10">
        <v>1.6333933170139628E-8</v>
      </c>
      <c r="J4555" s="10" t="s">
        <v>33</v>
      </c>
      <c r="K4555" s="10" t="s">
        <v>1227</v>
      </c>
      <c r="L4555" s="10" t="s">
        <v>33</v>
      </c>
      <c r="M4555" s="10">
        <v>1.3416407864998738</v>
      </c>
      <c r="N4555" s="10">
        <v>1.3416407864998738</v>
      </c>
      <c r="O4555" s="10">
        <v>1.3416407864998738</v>
      </c>
      <c r="Q4555" s="10">
        <v>1.2</v>
      </c>
      <c r="R4555" s="10">
        <v>1.5</v>
      </c>
      <c r="T4555" s="10">
        <v>0</v>
      </c>
      <c r="W4555" s="10">
        <v>0</v>
      </c>
      <c r="Y4555" s="10">
        <v>0</v>
      </c>
      <c r="AB4555" s="10">
        <v>0</v>
      </c>
      <c r="AE4555" s="10">
        <v>0</v>
      </c>
      <c r="AH4555" s="10">
        <v>1</v>
      </c>
      <c r="AQ4555" s="10">
        <v>0</v>
      </c>
      <c r="AR4555" s="10">
        <v>4.7651862502949447</v>
      </c>
      <c r="AS4555" s="10">
        <v>4.7651862502949447</v>
      </c>
      <c r="AT4555" s="10">
        <v>0</v>
      </c>
      <c r="AU4555" s="10">
        <v>0</v>
      </c>
      <c r="AV4555" s="10">
        <v>77.228880608228422</v>
      </c>
      <c r="AW4555" s="10">
        <v>77.228880608228422</v>
      </c>
      <c r="AX4555" s="10" t="s">
        <v>33</v>
      </c>
      <c r="AY4555" s="10">
        <v>0</v>
      </c>
      <c r="AZ4555" s="10" t="s">
        <v>33</v>
      </c>
      <c r="BA4555" s="10" t="s">
        <v>33</v>
      </c>
      <c r="BB4555" s="10">
        <v>4554</v>
      </c>
      <c r="BC4555" s="10">
        <v>79</v>
      </c>
      <c r="BE4555" s="10" t="s">
        <v>1232</v>
      </c>
      <c r="BF4555" s="10" t="s">
        <v>4851</v>
      </c>
      <c r="BG4555" s="10">
        <v>5.8014212551366258E-8</v>
      </c>
      <c r="BR4555" s="10" t="s">
        <v>33</v>
      </c>
      <c r="BS4555" s="11" t="s">
        <v>33</v>
      </c>
      <c r="BT4555" s="11" t="s">
        <v>33</v>
      </c>
      <c r="BU4555" s="10">
        <v>4555</v>
      </c>
    </row>
    <row r="4556" spans="1:73" s="10" customFormat="1" x14ac:dyDescent="0.45">
      <c r="A4556" s="10" t="s">
        <v>33</v>
      </c>
      <c r="B4556" s="10" t="s">
        <v>33</v>
      </c>
      <c r="C4556" s="10">
        <v>1161</v>
      </c>
      <c r="D4556" s="10" t="s">
        <v>33</v>
      </c>
      <c r="E4556" s="10">
        <v>4554</v>
      </c>
      <c r="F4556" s="10">
        <v>37</v>
      </c>
      <c r="G4556" s="10">
        <v>0</v>
      </c>
      <c r="H4556" s="10">
        <v>19</v>
      </c>
      <c r="I4556" s="10">
        <v>7.6998899387024085E-9</v>
      </c>
      <c r="J4556" s="10" t="s">
        <v>33</v>
      </c>
      <c r="K4556" s="10" t="s">
        <v>1034</v>
      </c>
      <c r="L4556" s="10" t="s">
        <v>33</v>
      </c>
      <c r="M4556" s="10">
        <v>0.63245553203367588</v>
      </c>
      <c r="N4556" s="10">
        <v>0.63245553203367588</v>
      </c>
      <c r="O4556" s="10">
        <v>0.63245553203367588</v>
      </c>
      <c r="Q4556" s="10">
        <v>0.5</v>
      </c>
      <c r="R4556" s="10">
        <v>0.8</v>
      </c>
      <c r="T4556" s="10">
        <v>0</v>
      </c>
      <c r="W4556" s="10">
        <v>0</v>
      </c>
      <c r="Y4556" s="10">
        <v>0</v>
      </c>
      <c r="AB4556" s="10">
        <v>0</v>
      </c>
      <c r="AE4556" s="10">
        <v>0</v>
      </c>
      <c r="AH4556" s="10">
        <v>1</v>
      </c>
      <c r="AQ4556" s="10">
        <v>0</v>
      </c>
      <c r="AR4556" s="10">
        <v>16.037472780575506</v>
      </c>
      <c r="AS4556" s="10">
        <v>16.037472780575506</v>
      </c>
      <c r="AT4556" s="10">
        <v>0</v>
      </c>
      <c r="AU4556" s="10">
        <v>0</v>
      </c>
      <c r="AV4556" s="10">
        <v>275.84579936193961</v>
      </c>
      <c r="AW4556" s="10">
        <v>275.84579936193961</v>
      </c>
      <c r="AX4556" s="10" t="s">
        <v>33</v>
      </c>
      <c r="AY4556" s="10">
        <v>0</v>
      </c>
      <c r="AZ4556" s="10" t="s">
        <v>33</v>
      </c>
      <c r="BA4556" s="10" t="s">
        <v>33</v>
      </c>
      <c r="BB4556" s="10">
        <v>4554</v>
      </c>
      <c r="BC4556" s="10">
        <v>37</v>
      </c>
      <c r="BE4556" s="10" t="s">
        <v>1232</v>
      </c>
      <c r="BF4556" s="10" t="s">
        <v>4852</v>
      </c>
      <c r="BG4556" s="10">
        <v>1.9524973543719732E-7</v>
      </c>
      <c r="BR4556" s="10" t="s">
        <v>33</v>
      </c>
      <c r="BS4556" s="11" t="s">
        <v>33</v>
      </c>
      <c r="BT4556" s="11" t="s">
        <v>33</v>
      </c>
      <c r="BU4556" s="10">
        <v>4556</v>
      </c>
    </row>
    <row r="4557" spans="1:73" s="10" customFormat="1" x14ac:dyDescent="0.45">
      <c r="A4557" s="10" t="s">
        <v>33</v>
      </c>
      <c r="B4557" s="10" t="s">
        <v>33</v>
      </c>
      <c r="C4557" s="10">
        <v>1161</v>
      </c>
      <c r="D4557" s="10" t="s">
        <v>33</v>
      </c>
      <c r="E4557" s="10">
        <v>4554</v>
      </c>
      <c r="F4557" s="10">
        <v>65</v>
      </c>
      <c r="G4557" s="10">
        <v>0</v>
      </c>
      <c r="H4557" s="10">
        <v>29</v>
      </c>
      <c r="I4557" s="10">
        <v>8.4348068194687598E-9</v>
      </c>
      <c r="J4557" s="10" t="s">
        <v>33</v>
      </c>
      <c r="K4557" s="10" t="s">
        <v>1097</v>
      </c>
      <c r="L4557" s="10" t="s">
        <v>33</v>
      </c>
      <c r="M4557" s="10">
        <v>0.69282032302755092</v>
      </c>
      <c r="N4557" s="10">
        <v>0.69282032302755092</v>
      </c>
      <c r="O4557" s="10">
        <v>0.69282032302755092</v>
      </c>
      <c r="Q4557" s="10">
        <v>0.6</v>
      </c>
      <c r="R4557" s="10">
        <v>0.8</v>
      </c>
      <c r="T4557" s="10">
        <v>0</v>
      </c>
      <c r="W4557" s="10">
        <v>0</v>
      </c>
      <c r="Y4557" s="10">
        <v>0</v>
      </c>
      <c r="AB4557" s="10">
        <v>0</v>
      </c>
      <c r="AE4557" s="10">
        <v>0</v>
      </c>
      <c r="AH4557" s="10">
        <v>1</v>
      </c>
      <c r="AQ4557" s="10">
        <v>0</v>
      </c>
      <c r="AR4557" s="10">
        <v>34.725737718668682</v>
      </c>
      <c r="AS4557" s="10">
        <v>34.725737718668682</v>
      </c>
      <c r="AT4557" s="10">
        <v>0</v>
      </c>
      <c r="AU4557" s="10">
        <v>0</v>
      </c>
      <c r="AV4557" s="10">
        <v>601.37049806736729</v>
      </c>
      <c r="AW4557" s="10">
        <v>601.37049806736729</v>
      </c>
      <c r="AX4557" s="10" t="s">
        <v>33</v>
      </c>
      <c r="AY4557" s="10">
        <v>0</v>
      </c>
      <c r="AZ4557" s="10" t="s">
        <v>33</v>
      </c>
      <c r="BA4557" s="10" t="s">
        <v>33</v>
      </c>
      <c r="BB4557" s="10">
        <v>4554</v>
      </c>
      <c r="BC4557" s="10">
        <v>65</v>
      </c>
      <c r="BE4557" s="10" t="s">
        <v>1232</v>
      </c>
      <c r="BF4557" s="10" t="s">
        <v>4853</v>
      </c>
      <c r="BG4557" s="10">
        <v>4.227717917403852E-7</v>
      </c>
      <c r="BR4557" s="10" t="s">
        <v>33</v>
      </c>
      <c r="BS4557" s="11" t="s">
        <v>33</v>
      </c>
      <c r="BT4557" s="11" t="s">
        <v>33</v>
      </c>
      <c r="BU4557" s="10">
        <v>4557</v>
      </c>
    </row>
    <row r="4558" spans="1:73" s="10" customFormat="1" x14ac:dyDescent="0.45">
      <c r="A4558" s="10" t="s">
        <v>33</v>
      </c>
      <c r="B4558" s="10" t="s">
        <v>33</v>
      </c>
      <c r="C4558" s="10">
        <v>1161</v>
      </c>
      <c r="D4558" s="10" t="s">
        <v>33</v>
      </c>
      <c r="E4558" s="10">
        <v>4554</v>
      </c>
      <c r="F4558" s="10">
        <v>311</v>
      </c>
      <c r="G4558" s="10">
        <v>0</v>
      </c>
      <c r="H4558" s="10">
        <v>114</v>
      </c>
      <c r="I4558" s="10">
        <v>2.5826215983307913E-9</v>
      </c>
      <c r="J4558" s="10" t="s">
        <v>33</v>
      </c>
      <c r="K4558" s="10" t="s">
        <v>1172</v>
      </c>
      <c r="L4558" s="10" t="s">
        <v>33</v>
      </c>
      <c r="M4558" s="10">
        <v>0.21213203435596426</v>
      </c>
      <c r="N4558" s="10">
        <v>0.21213203435596426</v>
      </c>
      <c r="O4558" s="10">
        <v>1.4142135623730951</v>
      </c>
      <c r="Q4558" s="10">
        <v>1</v>
      </c>
      <c r="R4558" s="10">
        <v>2</v>
      </c>
      <c r="S4558" s="10">
        <v>85</v>
      </c>
      <c r="T4558" s="10">
        <v>0</v>
      </c>
      <c r="W4558" s="10">
        <v>0</v>
      </c>
      <c r="Y4558" s="10">
        <v>0</v>
      </c>
      <c r="AB4558" s="10">
        <v>0</v>
      </c>
      <c r="AE4558" s="10">
        <v>0</v>
      </c>
      <c r="AH4558" s="10">
        <v>1</v>
      </c>
      <c r="AQ4558" s="10">
        <v>0</v>
      </c>
      <c r="AR4558" s="10">
        <v>0.63850200962461046</v>
      </c>
      <c r="AS4558" s="10">
        <v>0.63850200962461046</v>
      </c>
      <c r="AT4558" s="10">
        <v>0</v>
      </c>
      <c r="AU4558" s="10">
        <v>0</v>
      </c>
      <c r="AV4558" s="10">
        <v>5.3802099256073319</v>
      </c>
      <c r="AW4558" s="10">
        <v>5.3802099256073319</v>
      </c>
      <c r="AX4558" s="10" t="s">
        <v>33</v>
      </c>
      <c r="AY4558" s="10">
        <v>0</v>
      </c>
      <c r="AZ4558" s="10" t="s">
        <v>33</v>
      </c>
      <c r="BA4558" s="10" t="s">
        <v>33</v>
      </c>
      <c r="BB4558" s="10">
        <v>4554</v>
      </c>
      <c r="BC4558" s="10">
        <v>311</v>
      </c>
      <c r="BE4558" s="10" t="s">
        <v>1232</v>
      </c>
      <c r="BF4558" s="10" t="s">
        <v>4854</v>
      </c>
      <c r="BG4558" s="10">
        <v>7.7735033543639356E-9</v>
      </c>
      <c r="BR4558" s="10" t="s">
        <v>33</v>
      </c>
      <c r="BS4558" s="11" t="s">
        <v>33</v>
      </c>
      <c r="BT4558" s="11" t="s">
        <v>33</v>
      </c>
      <c r="BU4558" s="10">
        <v>4558</v>
      </c>
    </row>
    <row r="4559" spans="1:73" s="10" customFormat="1" x14ac:dyDescent="0.45">
      <c r="A4559" s="10" t="s">
        <v>33</v>
      </c>
      <c r="B4559" s="10" t="s">
        <v>33</v>
      </c>
      <c r="C4559" s="10">
        <v>1161</v>
      </c>
      <c r="D4559" s="10" t="s">
        <v>33</v>
      </c>
      <c r="E4559" s="10">
        <v>4554</v>
      </c>
      <c r="F4559" s="10">
        <v>24</v>
      </c>
      <c r="G4559" s="10">
        <v>0</v>
      </c>
      <c r="H4559" s="10">
        <v>11</v>
      </c>
      <c r="I4559" s="10">
        <v>4.7152003563527361E-9</v>
      </c>
      <c r="J4559" s="10" t="s">
        <v>33</v>
      </c>
      <c r="K4559" s="10" t="s">
        <v>1011</v>
      </c>
      <c r="L4559" s="10" t="s">
        <v>33</v>
      </c>
      <c r="M4559" s="10">
        <v>0.3872983346207417</v>
      </c>
      <c r="N4559" s="10">
        <v>0.3872983346207417</v>
      </c>
      <c r="O4559" s="10">
        <v>3.872983346207417</v>
      </c>
      <c r="Q4559" s="10">
        <v>3</v>
      </c>
      <c r="R4559" s="10">
        <v>5</v>
      </c>
      <c r="S4559" s="10">
        <v>90</v>
      </c>
      <c r="T4559" s="10">
        <v>0</v>
      </c>
      <c r="W4559" s="10">
        <v>0</v>
      </c>
      <c r="Y4559" s="10">
        <v>0</v>
      </c>
      <c r="AB4559" s="10">
        <v>0</v>
      </c>
      <c r="AE4559" s="10">
        <v>0</v>
      </c>
      <c r="AH4559" s="10">
        <v>1</v>
      </c>
      <c r="AQ4559" s="10">
        <v>0</v>
      </c>
      <c r="AR4559" s="10">
        <v>0</v>
      </c>
      <c r="AS4559" s="10">
        <v>0</v>
      </c>
      <c r="AT4559" s="10">
        <v>0</v>
      </c>
      <c r="AU4559" s="10">
        <v>0</v>
      </c>
      <c r="AV4559" s="10">
        <v>0.3872983346207417</v>
      </c>
      <c r="AW4559" s="10">
        <v>0.3872983346207417</v>
      </c>
      <c r="AX4559" s="10" t="s">
        <v>33</v>
      </c>
      <c r="AY4559" s="10">
        <v>0</v>
      </c>
      <c r="AZ4559" s="10" t="s">
        <v>33</v>
      </c>
      <c r="BA4559" s="10" t="s">
        <v>33</v>
      </c>
      <c r="BB4559" s="10">
        <v>4554</v>
      </c>
      <c r="BC4559" s="10">
        <v>24</v>
      </c>
      <c r="BE4559" s="10" t="s">
        <v>1232</v>
      </c>
      <c r="BF4559" s="10" t="s">
        <v>4855</v>
      </c>
      <c r="BG4559" s="10">
        <v>0</v>
      </c>
      <c r="BR4559" s="10" t="s">
        <v>33</v>
      </c>
      <c r="BS4559" s="11" t="s">
        <v>33</v>
      </c>
      <c r="BT4559" s="11" t="s">
        <v>33</v>
      </c>
      <c r="BU4559" s="10">
        <v>4559</v>
      </c>
    </row>
    <row r="4560" spans="1:73" s="10" customFormat="1" x14ac:dyDescent="0.45">
      <c r="A4560" s="10" t="s">
        <v>33</v>
      </c>
      <c r="B4560" s="10" t="s">
        <v>33</v>
      </c>
      <c r="C4560" s="10">
        <v>1161</v>
      </c>
      <c r="D4560" s="10" t="s">
        <v>33</v>
      </c>
      <c r="E4560" s="10">
        <v>4554</v>
      </c>
      <c r="F4560" s="10">
        <v>212</v>
      </c>
      <c r="G4560" s="10">
        <v>0</v>
      </c>
      <c r="H4560" s="10">
        <v>85</v>
      </c>
      <c r="I4560" s="10">
        <v>8.6087386611026394E-10</v>
      </c>
      <c r="J4560" s="10" t="s">
        <v>33</v>
      </c>
      <c r="K4560" s="10" t="s">
        <v>1311</v>
      </c>
      <c r="L4560" s="10" t="s">
        <v>33</v>
      </c>
      <c r="M4560" s="10">
        <v>7.0710678118654766E-2</v>
      </c>
      <c r="N4560" s="10">
        <v>7.0710678118654766E-2</v>
      </c>
      <c r="O4560" s="10">
        <v>7.0710678118654766E-2</v>
      </c>
      <c r="Q4560" s="10">
        <v>0.05</v>
      </c>
      <c r="R4560" s="10">
        <v>0.1</v>
      </c>
      <c r="T4560" s="10">
        <v>0</v>
      </c>
      <c r="W4560" s="10">
        <v>0</v>
      </c>
      <c r="Y4560" s="10">
        <v>0</v>
      </c>
      <c r="AB4560" s="10">
        <v>0</v>
      </c>
      <c r="AE4560" s="10">
        <v>0</v>
      </c>
      <c r="AH4560" s="10">
        <v>1</v>
      </c>
      <c r="AQ4560" s="10">
        <v>5.337009264866583E-2</v>
      </c>
      <c r="AR4560" s="10">
        <v>0.12339072954678265</v>
      </c>
      <c r="AS4560" s="10">
        <v>0.2007773638873481</v>
      </c>
      <c r="AT4560" s="10">
        <v>1.2541971772436471</v>
      </c>
      <c r="AU4560" s="10">
        <v>1.1476550202079441</v>
      </c>
      <c r="AV4560" s="10">
        <v>1.2425200734943884</v>
      </c>
      <c r="AW4560" s="10">
        <v>3.6443722709459792</v>
      </c>
      <c r="AX4560" s="10" t="s">
        <v>33</v>
      </c>
      <c r="AY4560" s="10">
        <v>0</v>
      </c>
      <c r="AZ4560" s="10" t="s">
        <v>33</v>
      </c>
      <c r="BA4560" s="10" t="s">
        <v>33</v>
      </c>
      <c r="BB4560" s="10">
        <v>4554</v>
      </c>
      <c r="BC4560" s="10">
        <v>212</v>
      </c>
      <c r="BE4560" s="10" t="s">
        <v>1232</v>
      </c>
      <c r="BF4560" s="10" t="s">
        <v>4856</v>
      </c>
      <c r="BG4560" s="10">
        <v>2.4443830843637358E-9</v>
      </c>
      <c r="BR4560" s="10" t="s">
        <v>33</v>
      </c>
      <c r="BS4560" s="11" t="s">
        <v>33</v>
      </c>
      <c r="BT4560" s="11" t="s">
        <v>33</v>
      </c>
      <c r="BU4560" s="10">
        <v>4560</v>
      </c>
    </row>
    <row r="4561" spans="1:73" s="10" customFormat="1" x14ac:dyDescent="0.45">
      <c r="A4561" s="10" t="s">
        <v>33</v>
      </c>
      <c r="B4561" s="10" t="s">
        <v>33</v>
      </c>
      <c r="C4561" s="10">
        <v>1161</v>
      </c>
      <c r="D4561" s="10" t="s">
        <v>33</v>
      </c>
      <c r="E4561" s="10">
        <v>4554</v>
      </c>
      <c r="F4561" s="10">
        <v>104</v>
      </c>
      <c r="G4561" s="10">
        <v>0</v>
      </c>
      <c r="H4561" s="10">
        <v>46</v>
      </c>
      <c r="I4561" s="10">
        <v>5.4446443900465432E-9</v>
      </c>
      <c r="J4561" s="10" t="s">
        <v>33</v>
      </c>
      <c r="K4561" s="10" t="s">
        <v>1106</v>
      </c>
      <c r="L4561" s="10" t="s">
        <v>33</v>
      </c>
      <c r="M4561" s="10">
        <v>0.44721359549995793</v>
      </c>
      <c r="N4561" s="10">
        <v>0.44721359549995793</v>
      </c>
      <c r="O4561" s="10">
        <v>0.44721359549995793</v>
      </c>
      <c r="Q4561" s="10">
        <v>0.4</v>
      </c>
      <c r="R4561" s="10">
        <v>0.5</v>
      </c>
      <c r="T4561" s="10">
        <v>0</v>
      </c>
      <c r="W4561" s="10">
        <v>0</v>
      </c>
      <c r="Y4561" s="10">
        <v>0</v>
      </c>
      <c r="AB4561" s="10">
        <v>0</v>
      </c>
      <c r="AE4561" s="10">
        <v>0</v>
      </c>
      <c r="AH4561" s="10">
        <v>1</v>
      </c>
      <c r="AQ4561" s="10">
        <v>0</v>
      </c>
      <c r="AR4561" s="10">
        <v>0.75234213877995271</v>
      </c>
      <c r="AS4561" s="10">
        <v>0.75234213877995271</v>
      </c>
      <c r="AT4561" s="10">
        <v>0</v>
      </c>
      <c r="AU4561" s="10">
        <v>0</v>
      </c>
      <c r="AV4561" s="10">
        <v>9.4925243829032393</v>
      </c>
      <c r="AW4561" s="10">
        <v>9.4925243829032393</v>
      </c>
      <c r="AX4561" s="10" t="s">
        <v>33</v>
      </c>
      <c r="AY4561" s="10">
        <v>0</v>
      </c>
      <c r="AZ4561" s="10" t="s">
        <v>33</v>
      </c>
      <c r="BA4561" s="10" t="s">
        <v>33</v>
      </c>
      <c r="BB4561" s="10">
        <v>4554</v>
      </c>
      <c r="BC4561" s="10">
        <v>104</v>
      </c>
      <c r="BE4561" s="10" t="s">
        <v>1232</v>
      </c>
      <c r="BF4561" s="10" t="s">
        <v>4857</v>
      </c>
      <c r="BG4561" s="10">
        <v>9.1594608181008947E-9</v>
      </c>
      <c r="BR4561" s="10" t="s">
        <v>33</v>
      </c>
      <c r="BS4561" s="11" t="s">
        <v>33</v>
      </c>
      <c r="BT4561" s="11" t="s">
        <v>33</v>
      </c>
      <c r="BU4561" s="10">
        <v>4561</v>
      </c>
    </row>
    <row r="4562" spans="1:73" s="10" customFormat="1" x14ac:dyDescent="0.45">
      <c r="A4562" s="10">
        <v>1125</v>
      </c>
      <c r="B4562" s="10">
        <v>4378</v>
      </c>
      <c r="C4562" s="10">
        <v>1161</v>
      </c>
      <c r="D4562" s="10">
        <v>4571</v>
      </c>
      <c r="E4562" s="10" t="s">
        <v>33</v>
      </c>
      <c r="F4562" s="10">
        <v>4378</v>
      </c>
      <c r="G4562" s="10" t="e">
        <v>#VALUE!</v>
      </c>
      <c r="H4562" s="10" t="s">
        <v>33</v>
      </c>
      <c r="I4562" s="10">
        <v>8.2837626389512439E-8</v>
      </c>
      <c r="J4562" s="10" t="s">
        <v>1234</v>
      </c>
      <c r="L4562" s="10">
        <v>1</v>
      </c>
      <c r="M4562" s="10" t="s">
        <v>33</v>
      </c>
      <c r="N4562" s="10">
        <v>1</v>
      </c>
      <c r="O4562" s="10">
        <v>1</v>
      </c>
      <c r="Q4562" s="10">
        <v>1</v>
      </c>
      <c r="T4562" s="10">
        <v>4.2426406871192848</v>
      </c>
      <c r="U4562" s="10">
        <v>3</v>
      </c>
      <c r="V4562" s="10">
        <v>6</v>
      </c>
      <c r="W4562" s="10">
        <v>7.332697320904499</v>
      </c>
      <c r="X4562" s="10" t="s">
        <v>1008</v>
      </c>
      <c r="Y4562" s="10">
        <v>0.70710678118654757</v>
      </c>
      <c r="Z4562" s="10">
        <v>0.5</v>
      </c>
      <c r="AA4562" s="10">
        <v>1</v>
      </c>
      <c r="AB4562" s="10">
        <v>84.838671606761977</v>
      </c>
      <c r="AC4562" s="10">
        <v>0.3</v>
      </c>
      <c r="AE4562" s="10">
        <v>0</v>
      </c>
      <c r="AH4562" s="10">
        <v>1</v>
      </c>
      <c r="AQ4562" s="10">
        <v>181.79546281616595</v>
      </c>
      <c r="AR4562" s="10">
        <v>368.43709841174058</v>
      </c>
      <c r="AS4562" s="10">
        <v>632.04051949518112</v>
      </c>
      <c r="AT4562" s="10">
        <v>4272.1933761799</v>
      </c>
      <c r="AU4562" s="10">
        <v>1841.8842845594208</v>
      </c>
      <c r="AV4562" s="10">
        <v>5829.9417534290724</v>
      </c>
      <c r="AW4562" s="10">
        <v>11944.019414168393</v>
      </c>
      <c r="AX4562" s="10">
        <v>8.2837626389512439E-8</v>
      </c>
      <c r="AY4562" s="10">
        <v>0</v>
      </c>
      <c r="AZ4562" s="10" t="s">
        <v>33</v>
      </c>
      <c r="BA4562" s="10">
        <v>4571</v>
      </c>
      <c r="BB4562" s="10" t="s">
        <v>33</v>
      </c>
      <c r="BC4562" s="10">
        <v>4378</v>
      </c>
      <c r="BE4562" s="10" t="s">
        <v>33</v>
      </c>
      <c r="BF4562" s="10" t="s">
        <v>33</v>
      </c>
      <c r="BG4562" s="10" t="s">
        <v>33</v>
      </c>
      <c r="BR4562" s="10" t="s">
        <v>1234</v>
      </c>
      <c r="BS4562" s="11">
        <v>632.04051949518112</v>
      </c>
      <c r="BT4562" s="11">
        <v>11944.019414168393</v>
      </c>
      <c r="BU4562" s="10">
        <v>4562</v>
      </c>
    </row>
    <row r="4563" spans="1:73" s="10" customFormat="1" x14ac:dyDescent="0.45">
      <c r="A4563" s="10" t="s">
        <v>33</v>
      </c>
      <c r="B4563" s="10" t="s">
        <v>33</v>
      </c>
      <c r="C4563" s="10">
        <v>1161</v>
      </c>
      <c r="D4563" s="10" t="s">
        <v>33</v>
      </c>
      <c r="E4563" s="10">
        <v>4562</v>
      </c>
      <c r="F4563" s="10">
        <v>4813</v>
      </c>
      <c r="G4563" s="10">
        <v>0</v>
      </c>
      <c r="H4563" s="10">
        <v>1162</v>
      </c>
      <c r="I4563" s="10">
        <v>7.4092225480672108E-8</v>
      </c>
      <c r="J4563" s="10" t="s">
        <v>33</v>
      </c>
      <c r="K4563" s="10" t="s">
        <v>1332</v>
      </c>
      <c r="L4563" s="10" t="s">
        <v>33</v>
      </c>
      <c r="M4563" s="10">
        <v>0.89442719099991586</v>
      </c>
      <c r="N4563" s="10">
        <v>0.89442719099991586</v>
      </c>
      <c r="O4563" s="10">
        <v>0.89442719099991586</v>
      </c>
      <c r="Q4563" s="10">
        <v>0.8</v>
      </c>
      <c r="R4563" s="10">
        <v>1</v>
      </c>
      <c r="T4563" s="10">
        <v>0</v>
      </c>
      <c r="W4563" s="10">
        <v>0</v>
      </c>
      <c r="Y4563" s="10">
        <v>0</v>
      </c>
      <c r="AB4563" s="10">
        <v>0</v>
      </c>
      <c r="AE4563" s="10">
        <v>0</v>
      </c>
      <c r="AH4563" s="10">
        <v>1</v>
      </c>
      <c r="AQ4563" s="10">
        <v>176.82451367100174</v>
      </c>
      <c r="AR4563" s="10">
        <v>319.13659006288265</v>
      </c>
      <c r="AS4563" s="10">
        <v>575.53213488583515</v>
      </c>
      <c r="AT4563" s="10">
        <v>4155.3760712685407</v>
      </c>
      <c r="AU4563" s="10">
        <v>1712.0058223771878</v>
      </c>
      <c r="AV4563" s="10">
        <v>5246.3938252667886</v>
      </c>
      <c r="AW4563" s="10">
        <v>11113.775718912517</v>
      </c>
      <c r="AX4563" s="10" t="s">
        <v>33</v>
      </c>
      <c r="AY4563" s="10">
        <v>0</v>
      </c>
      <c r="AZ4563" s="10" t="s">
        <v>33</v>
      </c>
      <c r="BA4563" s="10" t="s">
        <v>33</v>
      </c>
      <c r="BB4563" s="10">
        <v>4562</v>
      </c>
      <c r="BC4563" s="10">
        <v>4813</v>
      </c>
      <c r="BE4563" s="10" t="s">
        <v>1234</v>
      </c>
      <c r="BF4563" s="10" t="s">
        <v>4858</v>
      </c>
      <c r="BG4563" s="10">
        <v>4.7675715964831292E-5</v>
      </c>
      <c r="BR4563" s="10" t="s">
        <v>33</v>
      </c>
      <c r="BS4563" s="11" t="s">
        <v>33</v>
      </c>
      <c r="BT4563" s="11" t="s">
        <v>33</v>
      </c>
      <c r="BU4563" s="10">
        <v>4563</v>
      </c>
    </row>
    <row r="4564" spans="1:73" s="10" customFormat="1" x14ac:dyDescent="0.45">
      <c r="A4564" s="10" t="s">
        <v>33</v>
      </c>
      <c r="B4564" s="10" t="s">
        <v>33</v>
      </c>
      <c r="C4564" s="10">
        <v>1162</v>
      </c>
      <c r="D4564" s="10" t="s">
        <v>33</v>
      </c>
      <c r="E4564" s="10">
        <v>4562</v>
      </c>
      <c r="F4564" s="10">
        <v>4820</v>
      </c>
      <c r="G4564" s="10">
        <v>0</v>
      </c>
      <c r="H4564" s="10">
        <v>1163</v>
      </c>
      <c r="I4564" s="10">
        <v>7.029005682890633E-8</v>
      </c>
      <c r="J4564" s="10" t="s">
        <v>33</v>
      </c>
      <c r="K4564" s="10" t="s">
        <v>1334</v>
      </c>
      <c r="L4564" s="10" t="s">
        <v>33</v>
      </c>
      <c r="M4564" s="10">
        <v>0.84852813742385702</v>
      </c>
      <c r="N4564" s="10">
        <v>0.84852813742385702</v>
      </c>
      <c r="O4564" s="10">
        <v>0.84852813742385702</v>
      </c>
      <c r="Q4564" s="10">
        <v>0.6</v>
      </c>
      <c r="R4564" s="10">
        <v>1.2</v>
      </c>
      <c r="T4564" s="10">
        <v>0</v>
      </c>
      <c r="W4564" s="10">
        <v>0</v>
      </c>
      <c r="Y4564" s="10">
        <v>0</v>
      </c>
      <c r="AB4564" s="10">
        <v>0</v>
      </c>
      <c r="AE4564" s="10">
        <v>0</v>
      </c>
      <c r="AH4564" s="10">
        <v>1</v>
      </c>
      <c r="AQ4564" s="10">
        <v>0.60000000000000009</v>
      </c>
      <c r="AR4564" s="10">
        <v>36.312457353955018</v>
      </c>
      <c r="AS4564" s="10">
        <v>37.182457353955016</v>
      </c>
      <c r="AT4564" s="10">
        <v>14.100000000000001</v>
      </c>
      <c r="AU4564" s="10">
        <v>43.192800000000005</v>
      </c>
      <c r="AV4564" s="10">
        <v>500.45109982544949</v>
      </c>
      <c r="AW4564" s="10">
        <v>557.74389982544949</v>
      </c>
      <c r="AX4564" s="10" t="s">
        <v>33</v>
      </c>
      <c r="AY4564" s="10">
        <v>0</v>
      </c>
      <c r="AZ4564" s="10" t="s">
        <v>33</v>
      </c>
      <c r="BA4564" s="10" t="s">
        <v>33</v>
      </c>
      <c r="BB4564" s="10">
        <v>4562</v>
      </c>
      <c r="BC4564" s="10">
        <v>4820</v>
      </c>
      <c r="BE4564" s="10" t="s">
        <v>1234</v>
      </c>
      <c r="BF4564" s="10" t="s">
        <v>1333</v>
      </c>
      <c r="BG4564" s="10">
        <v>3.0801065105309051E-6</v>
      </c>
      <c r="BR4564" s="10" t="s">
        <v>33</v>
      </c>
      <c r="BS4564" s="11" t="s">
        <v>33</v>
      </c>
      <c r="BT4564" s="11" t="s">
        <v>33</v>
      </c>
      <c r="BU4564" s="10">
        <v>4564</v>
      </c>
    </row>
    <row r="4565" spans="1:73" s="10" customFormat="1" x14ac:dyDescent="0.45">
      <c r="A4565" s="10" t="s">
        <v>33</v>
      </c>
      <c r="B4565" s="10" t="s">
        <v>33</v>
      </c>
      <c r="C4565" s="10">
        <v>1163</v>
      </c>
      <c r="D4565" s="10" t="s">
        <v>33</v>
      </c>
      <c r="E4565" s="10">
        <v>4562</v>
      </c>
      <c r="F4565" s="10">
        <v>4826</v>
      </c>
      <c r="G4565" s="10" t="e">
        <v>#VALUE!</v>
      </c>
      <c r="H4565" s="10">
        <v>1164</v>
      </c>
      <c r="I4565" s="10">
        <v>1.4347897768504395E-9</v>
      </c>
      <c r="J4565" s="10" t="s">
        <v>33</v>
      </c>
      <c r="K4565" s="10" t="s">
        <v>1336</v>
      </c>
      <c r="L4565" s="10" t="s">
        <v>33</v>
      </c>
      <c r="M4565" s="10">
        <v>1.7320508075688773E-2</v>
      </c>
      <c r="N4565" s="10">
        <v>1.7320508075688773E-2</v>
      </c>
      <c r="O4565" s="10">
        <v>1.7320508075688773E-2</v>
      </c>
      <c r="Q4565" s="10">
        <v>0.01</v>
      </c>
      <c r="R4565" s="10">
        <v>0.03</v>
      </c>
      <c r="T4565" s="10">
        <v>0</v>
      </c>
      <c r="W4565" s="10">
        <v>0</v>
      </c>
      <c r="Y4565" s="10">
        <v>0</v>
      </c>
      <c r="AB4565" s="10">
        <v>0</v>
      </c>
      <c r="AE4565" s="10">
        <v>0</v>
      </c>
      <c r="AH4565" s="10">
        <v>1</v>
      </c>
      <c r="AQ4565" s="10">
        <v>7.493836539627198E-2</v>
      </c>
      <c r="AR4565" s="10">
        <v>0.38456639052740876</v>
      </c>
      <c r="AS4565" s="10">
        <v>0.49322702035200316</v>
      </c>
      <c r="AT4565" s="10">
        <v>1.7610515868123915</v>
      </c>
      <c r="AU4565" s="10">
        <v>0.69933555526294766</v>
      </c>
      <c r="AV4565" s="10">
        <v>6.3779694630660719</v>
      </c>
      <c r="AW4565" s="10">
        <v>8.83835660514141</v>
      </c>
      <c r="AX4565" s="10" t="s">
        <v>33</v>
      </c>
      <c r="AY4565" s="10">
        <v>0</v>
      </c>
      <c r="AZ4565" s="10" t="s">
        <v>33</v>
      </c>
      <c r="BA4565" s="10" t="s">
        <v>33</v>
      </c>
      <c r="BB4565" s="10">
        <v>4562</v>
      </c>
      <c r="BC4565" s="10">
        <v>4826</v>
      </c>
      <c r="BE4565" s="10" t="s">
        <v>1234</v>
      </c>
      <c r="BF4565" s="10" t="s">
        <v>1335</v>
      </c>
      <c r="BG4565" s="10">
        <v>4.0857755637131684E-8</v>
      </c>
      <c r="BR4565" s="10" t="s">
        <v>33</v>
      </c>
      <c r="BS4565" s="11" t="s">
        <v>33</v>
      </c>
      <c r="BT4565" s="11" t="s">
        <v>33</v>
      </c>
      <c r="BU4565" s="10">
        <v>4565</v>
      </c>
    </row>
    <row r="4566" spans="1:73" s="10" customFormat="1" x14ac:dyDescent="0.45">
      <c r="A4566" s="10" t="s">
        <v>33</v>
      </c>
      <c r="B4566" s="10" t="s">
        <v>33</v>
      </c>
      <c r="C4566" s="10">
        <v>1164</v>
      </c>
      <c r="D4566" s="10" t="s">
        <v>33</v>
      </c>
      <c r="E4566" s="10">
        <v>4562</v>
      </c>
      <c r="F4566" s="10">
        <v>65</v>
      </c>
      <c r="G4566" s="10">
        <v>0</v>
      </c>
      <c r="H4566" s="10">
        <v>29</v>
      </c>
      <c r="I4566" s="10">
        <v>5.8575047357421959E-9</v>
      </c>
      <c r="J4566" s="10" t="s">
        <v>33</v>
      </c>
      <c r="K4566" s="10" t="s">
        <v>1097</v>
      </c>
      <c r="L4566" s="10" t="s">
        <v>33</v>
      </c>
      <c r="M4566" s="10">
        <v>7.0710678118654766E-2</v>
      </c>
      <c r="N4566" s="10">
        <v>7.0710678118654766E-2</v>
      </c>
      <c r="O4566" s="10">
        <v>7.0710678118654766E-2</v>
      </c>
      <c r="Q4566" s="10">
        <v>0.05</v>
      </c>
      <c r="R4566" s="10">
        <v>0.1</v>
      </c>
      <c r="T4566" s="10">
        <v>0</v>
      </c>
      <c r="W4566" s="10">
        <v>0</v>
      </c>
      <c r="Y4566" s="10">
        <v>0</v>
      </c>
      <c r="AB4566" s="10">
        <v>0</v>
      </c>
      <c r="AE4566" s="10">
        <v>0</v>
      </c>
      <c r="AH4566" s="10">
        <v>1</v>
      </c>
      <c r="AQ4566" s="10">
        <v>0</v>
      </c>
      <c r="AR4566" s="10">
        <v>3.5441807646857448</v>
      </c>
      <c r="AS4566" s="10">
        <v>3.5441807646857448</v>
      </c>
      <c r="AT4566" s="10">
        <v>0</v>
      </c>
      <c r="AU4566" s="10">
        <v>0</v>
      </c>
      <c r="AV4566" s="10">
        <v>61.377119442851146</v>
      </c>
      <c r="AW4566" s="10">
        <v>61.377119442851146</v>
      </c>
      <c r="AX4566" s="10" t="s">
        <v>33</v>
      </c>
      <c r="AY4566" s="10">
        <v>0</v>
      </c>
      <c r="AZ4566" s="10" t="s">
        <v>33</v>
      </c>
      <c r="BA4566" s="10" t="s">
        <v>33</v>
      </c>
      <c r="BB4566" s="10">
        <v>4562</v>
      </c>
      <c r="BC4566" s="10">
        <v>65</v>
      </c>
      <c r="BE4566" s="10" t="s">
        <v>1234</v>
      </c>
      <c r="BF4566" s="10" t="s">
        <v>4859</v>
      </c>
      <c r="BG4566" s="10">
        <v>2.935915220419342E-7</v>
      </c>
      <c r="BR4566" s="10" t="s">
        <v>33</v>
      </c>
      <c r="BS4566" s="11" t="s">
        <v>33</v>
      </c>
      <c r="BT4566" s="11" t="s">
        <v>33</v>
      </c>
      <c r="BU4566" s="10">
        <v>4566</v>
      </c>
    </row>
    <row r="4567" spans="1:73" s="10" customFormat="1" x14ac:dyDescent="0.45">
      <c r="A4567" s="10" t="s">
        <v>33</v>
      </c>
      <c r="B4567" s="10" t="s">
        <v>33</v>
      </c>
      <c r="C4567" s="10">
        <v>1164</v>
      </c>
      <c r="D4567" s="10" t="s">
        <v>33</v>
      </c>
      <c r="E4567" s="10">
        <v>4562</v>
      </c>
      <c r="F4567" s="10">
        <v>311</v>
      </c>
      <c r="G4567" s="10">
        <v>0</v>
      </c>
      <c r="H4567" s="10">
        <v>114</v>
      </c>
      <c r="I4567" s="10">
        <v>1.7934872210630496E-8</v>
      </c>
      <c r="J4567" s="10" t="s">
        <v>33</v>
      </c>
      <c r="K4567" s="10" t="s">
        <v>1172</v>
      </c>
      <c r="L4567" s="10" t="s">
        <v>33</v>
      </c>
      <c r="M4567" s="10">
        <v>0.21650635094610965</v>
      </c>
      <c r="N4567" s="10">
        <v>0.21650635094610965</v>
      </c>
      <c r="O4567" s="10">
        <v>1.7320508075688772</v>
      </c>
      <c r="Q4567" s="10">
        <v>1</v>
      </c>
      <c r="R4567" s="10">
        <v>3</v>
      </c>
      <c r="S4567" s="10">
        <v>87.5</v>
      </c>
      <c r="T4567" s="10">
        <v>0</v>
      </c>
      <c r="W4567" s="10">
        <v>0</v>
      </c>
      <c r="Y4567" s="10">
        <v>0</v>
      </c>
      <c r="AB4567" s="10">
        <v>0</v>
      </c>
      <c r="AE4567" s="10">
        <v>0</v>
      </c>
      <c r="AH4567" s="10">
        <v>1</v>
      </c>
      <c r="AQ4567" s="10">
        <v>0</v>
      </c>
      <c r="AR4567" s="10">
        <v>0.65166838471747046</v>
      </c>
      <c r="AS4567" s="10">
        <v>0.65166838471747046</v>
      </c>
      <c r="AT4567" s="10">
        <v>0</v>
      </c>
      <c r="AU4567" s="10">
        <v>0</v>
      </c>
      <c r="AV4567" s="10">
        <v>5.4911537611647514</v>
      </c>
      <c r="AW4567" s="10">
        <v>5.4911537611647514</v>
      </c>
      <c r="AX4567" s="10" t="s">
        <v>33</v>
      </c>
      <c r="AY4567" s="10">
        <v>0</v>
      </c>
      <c r="AZ4567" s="10" t="s">
        <v>33</v>
      </c>
      <c r="BA4567" s="10" t="s">
        <v>33</v>
      </c>
      <c r="BB4567" s="10">
        <v>4562</v>
      </c>
      <c r="BC4567" s="10">
        <v>311</v>
      </c>
      <c r="BE4567" s="10" t="s">
        <v>1234</v>
      </c>
      <c r="BF4567" s="10" t="s">
        <v>4860</v>
      </c>
      <c r="BG4567" s="10">
        <v>5.3982662183082875E-8</v>
      </c>
      <c r="BR4567" s="10" t="s">
        <v>33</v>
      </c>
      <c r="BS4567" s="11" t="s">
        <v>33</v>
      </c>
      <c r="BT4567" s="11" t="s">
        <v>33</v>
      </c>
      <c r="BU4567" s="10">
        <v>4567</v>
      </c>
    </row>
    <row r="4568" spans="1:73" s="10" customFormat="1" x14ac:dyDescent="0.45">
      <c r="A4568" s="10" t="s">
        <v>33</v>
      </c>
      <c r="B4568" s="10" t="s">
        <v>33</v>
      </c>
      <c r="C4568" s="10">
        <v>1164</v>
      </c>
      <c r="D4568" s="10" t="s">
        <v>33</v>
      </c>
      <c r="E4568" s="10">
        <v>4562</v>
      </c>
      <c r="F4568" s="10">
        <v>24</v>
      </c>
      <c r="G4568" s="10">
        <v>0</v>
      </c>
      <c r="H4568" s="10">
        <v>11</v>
      </c>
      <c r="I4568" s="10">
        <v>3.2082874744593375E-8</v>
      </c>
      <c r="J4568" s="10" t="s">
        <v>33</v>
      </c>
      <c r="K4568" s="10" t="s">
        <v>1011</v>
      </c>
      <c r="L4568" s="10" t="s">
        <v>33</v>
      </c>
      <c r="M4568" s="10">
        <v>0.3872983346207417</v>
      </c>
      <c r="N4568" s="10">
        <v>0.3872983346207417</v>
      </c>
      <c r="O4568" s="10">
        <v>3.872983346207417</v>
      </c>
      <c r="Q4568" s="10">
        <v>3</v>
      </c>
      <c r="R4568" s="10">
        <v>5</v>
      </c>
      <c r="S4568" s="10">
        <v>90</v>
      </c>
      <c r="T4568" s="10">
        <v>0</v>
      </c>
      <c r="W4568" s="10">
        <v>0</v>
      </c>
      <c r="Y4568" s="10">
        <v>0</v>
      </c>
      <c r="AB4568" s="10">
        <v>0</v>
      </c>
      <c r="AE4568" s="10">
        <v>0</v>
      </c>
      <c r="AH4568" s="10">
        <v>1</v>
      </c>
      <c r="AQ4568" s="10">
        <v>0</v>
      </c>
      <c r="AR4568" s="10">
        <v>0</v>
      </c>
      <c r="AS4568" s="10">
        <v>0</v>
      </c>
      <c r="AT4568" s="10">
        <v>0</v>
      </c>
      <c r="AU4568" s="10">
        <v>0</v>
      </c>
      <c r="AV4568" s="10">
        <v>0.3872983346207417</v>
      </c>
      <c r="AW4568" s="10">
        <v>0.3872983346207417</v>
      </c>
      <c r="AX4568" s="10" t="s">
        <v>33</v>
      </c>
      <c r="AY4568" s="10">
        <v>0</v>
      </c>
      <c r="AZ4568" s="10" t="s">
        <v>33</v>
      </c>
      <c r="BA4568" s="10" t="s">
        <v>33</v>
      </c>
      <c r="BB4568" s="10">
        <v>4562</v>
      </c>
      <c r="BC4568" s="10">
        <v>24</v>
      </c>
      <c r="BE4568" s="10" t="s">
        <v>1234</v>
      </c>
      <c r="BF4568" s="10" t="s">
        <v>4861</v>
      </c>
      <c r="BG4568" s="10">
        <v>0</v>
      </c>
      <c r="BR4568" s="10" t="s">
        <v>33</v>
      </c>
      <c r="BS4568" s="11" t="s">
        <v>33</v>
      </c>
      <c r="BT4568" s="11" t="s">
        <v>33</v>
      </c>
      <c r="BU4568" s="10">
        <v>4568</v>
      </c>
    </row>
    <row r="4569" spans="1:73" s="10" customFormat="1" x14ac:dyDescent="0.45">
      <c r="A4569" s="10" t="s">
        <v>33</v>
      </c>
      <c r="B4569" s="10" t="s">
        <v>33</v>
      </c>
      <c r="C4569" s="10">
        <v>1164</v>
      </c>
      <c r="D4569" s="10" t="s">
        <v>33</v>
      </c>
      <c r="E4569" s="10">
        <v>4562</v>
      </c>
      <c r="F4569" s="10">
        <v>212</v>
      </c>
      <c r="G4569" s="10">
        <v>0</v>
      </c>
      <c r="H4569" s="10">
        <v>85</v>
      </c>
      <c r="I4569" s="10">
        <v>5.8575047357421959E-9</v>
      </c>
      <c r="J4569" s="10" t="s">
        <v>33</v>
      </c>
      <c r="K4569" s="10" t="s">
        <v>1311</v>
      </c>
      <c r="L4569" s="10" t="s">
        <v>33</v>
      </c>
      <c r="M4569" s="10">
        <v>7.0710678118654766E-2</v>
      </c>
      <c r="N4569" s="10">
        <v>7.0710678118654766E-2</v>
      </c>
      <c r="O4569" s="10">
        <v>7.0710678118654766E-2</v>
      </c>
      <c r="Q4569" s="10">
        <v>0.05</v>
      </c>
      <c r="R4569" s="10">
        <v>0.1</v>
      </c>
      <c r="T4569" s="10">
        <v>0</v>
      </c>
      <c r="W4569" s="10">
        <v>0</v>
      </c>
      <c r="Y4569" s="10">
        <v>0</v>
      </c>
      <c r="AB4569" s="10">
        <v>0</v>
      </c>
      <c r="AE4569" s="10">
        <v>0</v>
      </c>
      <c r="AH4569" s="10">
        <v>1</v>
      </c>
      <c r="AQ4569" s="10">
        <v>5.337009264866583E-2</v>
      </c>
      <c r="AR4569" s="10">
        <v>0.12339072954678265</v>
      </c>
      <c r="AS4569" s="10">
        <v>0.2007773638873481</v>
      </c>
      <c r="AT4569" s="10">
        <v>1.2541971772436471</v>
      </c>
      <c r="AU4569" s="10">
        <v>1.1476550202079441</v>
      </c>
      <c r="AV4569" s="10">
        <v>1.2425200734943884</v>
      </c>
      <c r="AW4569" s="10">
        <v>3.6443722709459792</v>
      </c>
      <c r="AX4569" s="10" t="s">
        <v>33</v>
      </c>
      <c r="AY4569" s="10">
        <v>0</v>
      </c>
      <c r="AZ4569" s="10" t="s">
        <v>33</v>
      </c>
      <c r="BA4569" s="10" t="s">
        <v>33</v>
      </c>
      <c r="BB4569" s="10">
        <v>4562</v>
      </c>
      <c r="BC4569" s="10">
        <v>212</v>
      </c>
      <c r="BE4569" s="10" t="s">
        <v>1234</v>
      </c>
      <c r="BF4569" s="10" t="s">
        <v>4862</v>
      </c>
      <c r="BG4569" s="10">
        <v>1.663192025717133E-8</v>
      </c>
      <c r="BR4569" s="10" t="s">
        <v>33</v>
      </c>
      <c r="BS4569" s="11" t="s">
        <v>33</v>
      </c>
      <c r="BT4569" s="11" t="s">
        <v>33</v>
      </c>
      <c r="BU4569" s="10">
        <v>4569</v>
      </c>
    </row>
    <row r="4570" spans="1:73" s="10" customFormat="1" x14ac:dyDescent="0.45">
      <c r="A4570" s="10" t="s">
        <v>33</v>
      </c>
      <c r="B4570" s="10" t="s">
        <v>33</v>
      </c>
      <c r="C4570" s="10">
        <v>1164</v>
      </c>
      <c r="D4570" s="10" t="s">
        <v>33</v>
      </c>
      <c r="E4570" s="10">
        <v>4562</v>
      </c>
      <c r="F4570" s="10">
        <v>104</v>
      </c>
      <c r="G4570" s="10">
        <v>0</v>
      </c>
      <c r="H4570" s="10">
        <v>46</v>
      </c>
      <c r="I4570" s="10">
        <v>3.2082874744593375E-8</v>
      </c>
      <c r="J4570" s="10" t="s">
        <v>33</v>
      </c>
      <c r="K4570" s="10" t="s">
        <v>1106</v>
      </c>
      <c r="L4570" s="10" t="s">
        <v>33</v>
      </c>
      <c r="M4570" s="10">
        <v>0.3872983346207417</v>
      </c>
      <c r="N4570" s="10">
        <v>0.3872983346207417</v>
      </c>
      <c r="O4570" s="10">
        <v>0.3872983346207417</v>
      </c>
      <c r="Q4570" s="10">
        <v>0.3</v>
      </c>
      <c r="R4570" s="10">
        <v>0.5</v>
      </c>
      <c r="T4570" s="10">
        <v>0</v>
      </c>
      <c r="W4570" s="10">
        <v>0</v>
      </c>
      <c r="Y4570" s="10">
        <v>0</v>
      </c>
      <c r="AB4570" s="10">
        <v>0</v>
      </c>
      <c r="AE4570" s="10">
        <v>0</v>
      </c>
      <c r="AH4570" s="10">
        <v>1</v>
      </c>
      <c r="AQ4570" s="10">
        <v>0</v>
      </c>
      <c r="AR4570" s="10">
        <v>0.65154740452095683</v>
      </c>
      <c r="AS4570" s="10">
        <v>0.65154740452095683</v>
      </c>
      <c r="AT4570" s="10">
        <v>0</v>
      </c>
      <c r="AU4570" s="10">
        <v>0</v>
      </c>
      <c r="AV4570" s="10">
        <v>8.2207672616374072</v>
      </c>
      <c r="AW4570" s="10">
        <v>8.2207672616374072</v>
      </c>
      <c r="AX4570" s="10" t="s">
        <v>33</v>
      </c>
      <c r="AY4570" s="10">
        <v>0</v>
      </c>
      <c r="AZ4570" s="10" t="s">
        <v>33</v>
      </c>
      <c r="BA4570" s="10" t="s">
        <v>33</v>
      </c>
      <c r="BB4570" s="10">
        <v>4562</v>
      </c>
      <c r="BC4570" s="10">
        <v>104</v>
      </c>
      <c r="BE4570" s="10" t="s">
        <v>1234</v>
      </c>
      <c r="BF4570" s="10" t="s">
        <v>4863</v>
      </c>
      <c r="BG4570" s="10">
        <v>5.3972640470763549E-8</v>
      </c>
      <c r="BR4570" s="10" t="s">
        <v>33</v>
      </c>
      <c r="BS4570" s="11" t="s">
        <v>33</v>
      </c>
      <c r="BT4570" s="11" t="s">
        <v>33</v>
      </c>
      <c r="BU4570" s="10">
        <v>4570</v>
      </c>
    </row>
    <row r="4571" spans="1:73" s="10" customFormat="1" x14ac:dyDescent="0.45">
      <c r="A4571" s="10">
        <v>1126</v>
      </c>
      <c r="B4571" s="10">
        <v>4379</v>
      </c>
      <c r="C4571" s="10">
        <v>1164</v>
      </c>
      <c r="D4571" s="10">
        <v>4580</v>
      </c>
      <c r="E4571" s="10" t="s">
        <v>33</v>
      </c>
      <c r="F4571" s="10">
        <v>4379</v>
      </c>
      <c r="G4571" s="10" t="e">
        <v>#VALUE!</v>
      </c>
      <c r="H4571" s="10" t="s">
        <v>33</v>
      </c>
      <c r="I4571" s="10">
        <v>4.9702575833707463E-8</v>
      </c>
      <c r="J4571" s="10" t="s">
        <v>1236</v>
      </c>
      <c r="L4571" s="10">
        <v>1</v>
      </c>
      <c r="M4571" s="10" t="s">
        <v>33</v>
      </c>
      <c r="N4571" s="10">
        <v>1</v>
      </c>
      <c r="O4571" s="10">
        <v>1</v>
      </c>
      <c r="Q4571" s="10">
        <v>1</v>
      </c>
      <c r="T4571" s="10">
        <v>2.8284271247461903</v>
      </c>
      <c r="U4571" s="10">
        <v>2</v>
      </c>
      <c r="V4571" s="10">
        <v>4</v>
      </c>
      <c r="W4571" s="10">
        <v>7.332697320904499</v>
      </c>
      <c r="X4571" s="10" t="s">
        <v>1008</v>
      </c>
      <c r="Y4571" s="10">
        <v>0.70710678118654757</v>
      </c>
      <c r="Z4571" s="10">
        <v>0.5</v>
      </c>
      <c r="AA4571" s="10">
        <v>1</v>
      </c>
      <c r="AB4571" s="10">
        <v>84.838671606761977</v>
      </c>
      <c r="AC4571" s="10">
        <v>0.2</v>
      </c>
      <c r="AE4571" s="10">
        <v>0</v>
      </c>
      <c r="AH4571" s="10">
        <v>1</v>
      </c>
      <c r="AQ4571" s="10">
        <v>23.56219104393054</v>
      </c>
      <c r="AR4571" s="10">
        <v>157.80131842536042</v>
      </c>
      <c r="AS4571" s="10">
        <v>191.96649543905971</v>
      </c>
      <c r="AT4571" s="10">
        <v>553.71148953236764</v>
      </c>
      <c r="AU4571" s="10">
        <v>187.28415798122353</v>
      </c>
      <c r="AV4571" s="10">
        <v>2418.9960259165341</v>
      </c>
      <c r="AW4571" s="10">
        <v>3159.991673430125</v>
      </c>
      <c r="AX4571" s="10">
        <v>4.9702575833707463E-8</v>
      </c>
      <c r="AY4571" s="10">
        <v>0</v>
      </c>
      <c r="AZ4571" s="10" t="s">
        <v>33</v>
      </c>
      <c r="BA4571" s="10">
        <v>4580</v>
      </c>
      <c r="BB4571" s="10" t="s">
        <v>33</v>
      </c>
      <c r="BC4571" s="10">
        <v>4379</v>
      </c>
      <c r="BE4571" s="10" t="s">
        <v>33</v>
      </c>
      <c r="BF4571" s="10" t="s">
        <v>33</v>
      </c>
      <c r="BG4571" s="10" t="s">
        <v>33</v>
      </c>
      <c r="BR4571" s="10" t="s">
        <v>1236</v>
      </c>
      <c r="BS4571" s="11">
        <v>191.96649543905971</v>
      </c>
      <c r="BT4571" s="11">
        <v>3159.991673430125</v>
      </c>
      <c r="BU4571" s="10">
        <v>4571</v>
      </c>
    </row>
    <row r="4572" spans="1:73" s="10" customFormat="1" x14ac:dyDescent="0.45">
      <c r="A4572" s="10" t="s">
        <v>33</v>
      </c>
      <c r="B4572" s="10" t="s">
        <v>33</v>
      </c>
      <c r="C4572" s="10">
        <v>1164</v>
      </c>
      <c r="D4572" s="10" t="s">
        <v>33</v>
      </c>
      <c r="E4572" s="10">
        <v>4571</v>
      </c>
      <c r="F4572" s="10">
        <v>4831</v>
      </c>
      <c r="G4572" s="10" t="e">
        <v>#VALUE!</v>
      </c>
      <c r="H4572" s="10">
        <v>1165</v>
      </c>
      <c r="I4572" s="10">
        <v>2.9404440405777226E-8</v>
      </c>
      <c r="J4572" s="10" t="s">
        <v>33</v>
      </c>
      <c r="K4572" s="10" t="s">
        <v>1338</v>
      </c>
      <c r="L4572" s="10" t="s">
        <v>33</v>
      </c>
      <c r="M4572" s="10">
        <v>0.59160797830996159</v>
      </c>
      <c r="N4572" s="10">
        <v>0.59160797830996159</v>
      </c>
      <c r="O4572" s="10">
        <v>0.59160797830996159</v>
      </c>
      <c r="Q4572" s="10">
        <v>0.5</v>
      </c>
      <c r="R4572" s="10">
        <v>0.7</v>
      </c>
      <c r="T4572" s="10">
        <v>0</v>
      </c>
      <c r="W4572" s="10">
        <v>0</v>
      </c>
      <c r="Y4572" s="10">
        <v>0</v>
      </c>
      <c r="AB4572" s="10">
        <v>0</v>
      </c>
      <c r="AE4572" s="10">
        <v>0</v>
      </c>
      <c r="AH4572" s="10">
        <v>1</v>
      </c>
      <c r="AQ4572" s="10">
        <v>19.880992443149374</v>
      </c>
      <c r="AR4572" s="10">
        <v>87.817821296529232</v>
      </c>
      <c r="AS4572" s="10">
        <v>116.64526033909583</v>
      </c>
      <c r="AT4572" s="10">
        <v>467.2033224140103</v>
      </c>
      <c r="AU4572" s="10">
        <v>60.545905377981164</v>
      </c>
      <c r="AV4572" s="10">
        <v>1443.8388830875053</v>
      </c>
      <c r="AW4572" s="10">
        <v>1971.5881108794968</v>
      </c>
      <c r="AX4572" s="10" t="s">
        <v>33</v>
      </c>
      <c r="AY4572" s="10">
        <v>0</v>
      </c>
      <c r="AZ4572" s="10" t="s">
        <v>33</v>
      </c>
      <c r="BA4572" s="10" t="s">
        <v>33</v>
      </c>
      <c r="BB4572" s="10">
        <v>4571</v>
      </c>
      <c r="BC4572" s="10">
        <v>4831</v>
      </c>
      <c r="BE4572" s="10" t="s">
        <v>1236</v>
      </c>
      <c r="BF4572" s="10" t="s">
        <v>1337</v>
      </c>
      <c r="BG4572" s="10">
        <v>5.7975698976464595E-6</v>
      </c>
      <c r="BR4572" s="10" t="s">
        <v>33</v>
      </c>
      <c r="BS4572" s="11" t="s">
        <v>33</v>
      </c>
      <c r="BT4572" s="11" t="s">
        <v>33</v>
      </c>
      <c r="BU4572" s="10">
        <v>4572</v>
      </c>
    </row>
    <row r="4573" spans="1:73" s="10" customFormat="1" x14ac:dyDescent="0.45">
      <c r="A4573" s="10" t="s">
        <v>33</v>
      </c>
      <c r="B4573" s="10" t="s">
        <v>33</v>
      </c>
      <c r="C4573" s="10">
        <v>1165</v>
      </c>
      <c r="D4573" s="10" t="s">
        <v>33</v>
      </c>
      <c r="E4573" s="10">
        <v>4571</v>
      </c>
      <c r="F4573" s="10">
        <v>4838</v>
      </c>
      <c r="G4573" s="10" t="e">
        <v>#VALUE!</v>
      </c>
      <c r="H4573" s="10">
        <v>1166</v>
      </c>
      <c r="I4573" s="10">
        <v>3.4434954644410552E-8</v>
      </c>
      <c r="J4573" s="10" t="s">
        <v>33</v>
      </c>
      <c r="K4573" s="10" t="s">
        <v>1340</v>
      </c>
      <c r="L4573" s="10" t="s">
        <v>33</v>
      </c>
      <c r="M4573" s="10">
        <v>0.69282032302755092</v>
      </c>
      <c r="N4573" s="10">
        <v>0.69282032302755092</v>
      </c>
      <c r="O4573" s="10">
        <v>0.69282032302755092</v>
      </c>
      <c r="Q4573" s="10">
        <v>0.6</v>
      </c>
      <c r="R4573" s="10">
        <v>0.8</v>
      </c>
      <c r="T4573" s="10">
        <v>0</v>
      </c>
      <c r="W4573" s="10">
        <v>0</v>
      </c>
      <c r="Y4573" s="10">
        <v>0</v>
      </c>
      <c r="AB4573" s="10">
        <v>0</v>
      </c>
      <c r="AE4573" s="10">
        <v>0</v>
      </c>
      <c r="AH4573" s="10">
        <v>1</v>
      </c>
      <c r="AQ4573" s="10">
        <v>0.57579458563632768</v>
      </c>
      <c r="AR4573" s="10">
        <v>53.72517240822615</v>
      </c>
      <c r="AS4573" s="10">
        <v>54.560074557398828</v>
      </c>
      <c r="AT4573" s="10">
        <v>13.5311727624537</v>
      </c>
      <c r="AU4573" s="10">
        <v>39.822564892516517</v>
      </c>
      <c r="AV4573" s="10">
        <v>835.96293376017604</v>
      </c>
      <c r="AW4573" s="10">
        <v>889.31667141514629</v>
      </c>
      <c r="AX4573" s="10" t="s">
        <v>33</v>
      </c>
      <c r="AY4573" s="10">
        <v>0</v>
      </c>
      <c r="AZ4573" s="10" t="s">
        <v>33</v>
      </c>
      <c r="BA4573" s="10" t="s">
        <v>33</v>
      </c>
      <c r="BB4573" s="10">
        <v>4571</v>
      </c>
      <c r="BC4573" s="10">
        <v>4838</v>
      </c>
      <c r="BE4573" s="10" t="s">
        <v>1236</v>
      </c>
      <c r="BF4573" s="10" t="s">
        <v>1339</v>
      </c>
      <c r="BG4573" s="10">
        <v>2.7117762431818486E-6</v>
      </c>
      <c r="BR4573" s="10" t="s">
        <v>33</v>
      </c>
      <c r="BS4573" s="11" t="s">
        <v>33</v>
      </c>
      <c r="BT4573" s="11" t="s">
        <v>33</v>
      </c>
      <c r="BU4573" s="10">
        <v>4573</v>
      </c>
    </row>
    <row r="4574" spans="1:73" s="10" customFormat="1" x14ac:dyDescent="0.45">
      <c r="A4574" s="10" t="s">
        <v>33</v>
      </c>
      <c r="B4574" s="10" t="s">
        <v>33</v>
      </c>
      <c r="C4574" s="10">
        <v>1166</v>
      </c>
      <c r="D4574" s="10" t="s">
        <v>33</v>
      </c>
      <c r="E4574" s="10">
        <v>4571</v>
      </c>
      <c r="F4574" s="10">
        <v>772</v>
      </c>
      <c r="G4574" s="10">
        <v>0</v>
      </c>
      <c r="H4574" s="10">
        <v>227</v>
      </c>
      <c r="I4574" s="10">
        <v>1.5717334521175786E-9</v>
      </c>
      <c r="J4574" s="10" t="s">
        <v>33</v>
      </c>
      <c r="K4574" s="10" t="s">
        <v>1341</v>
      </c>
      <c r="L4574" s="10" t="s">
        <v>33</v>
      </c>
      <c r="M4574" s="10">
        <v>3.1622776601683791E-2</v>
      </c>
      <c r="N4574" s="10">
        <v>3.1622776601683791E-2</v>
      </c>
      <c r="O4574" s="10">
        <v>3.1622776601683791E-2</v>
      </c>
      <c r="Q4574" s="10">
        <v>0.02</v>
      </c>
      <c r="R4574" s="10">
        <v>0.05</v>
      </c>
      <c r="T4574" s="10">
        <v>0</v>
      </c>
      <c r="W4574" s="10">
        <v>0</v>
      </c>
      <c r="Y4574" s="10">
        <v>0</v>
      </c>
      <c r="AB4574" s="10">
        <v>0</v>
      </c>
      <c r="AE4574" s="10">
        <v>0</v>
      </c>
      <c r="AH4574" s="10">
        <v>1</v>
      </c>
      <c r="AQ4574" s="10">
        <v>0.22360679774997896</v>
      </c>
      <c r="AR4574" s="10">
        <v>8.0325674600341831E-2</v>
      </c>
      <c r="AS4574" s="10">
        <v>0.40455553133781136</v>
      </c>
      <c r="AT4574" s="10">
        <v>5.2547597471245053</v>
      </c>
      <c r="AU4574" s="10">
        <v>0.92936108375593174</v>
      </c>
      <c r="AV4574" s="10">
        <v>0</v>
      </c>
      <c r="AW4574" s="10">
        <v>6.1841208308804374</v>
      </c>
      <c r="AX4574" s="10" t="s">
        <v>33</v>
      </c>
      <c r="AY4574" s="10">
        <v>0</v>
      </c>
      <c r="AZ4574" s="10" t="s">
        <v>33</v>
      </c>
      <c r="BA4574" s="10" t="s">
        <v>33</v>
      </c>
      <c r="BB4574" s="10">
        <v>4571</v>
      </c>
      <c r="BC4574" s="10">
        <v>772</v>
      </c>
      <c r="BE4574" s="10" t="s">
        <v>1236</v>
      </c>
      <c r="BF4574" s="10" t="s">
        <v>4864</v>
      </c>
      <c r="BG4574" s="10">
        <v>2.0107451975263387E-8</v>
      </c>
      <c r="BR4574" s="10" t="s">
        <v>33</v>
      </c>
      <c r="BS4574" s="11" t="s">
        <v>33</v>
      </c>
      <c r="BT4574" s="11" t="s">
        <v>33</v>
      </c>
      <c r="BU4574" s="10">
        <v>4574</v>
      </c>
    </row>
    <row r="4575" spans="1:73" s="10" customFormat="1" x14ac:dyDescent="0.45">
      <c r="A4575" s="10" t="s">
        <v>33</v>
      </c>
      <c r="B4575" s="10" t="s">
        <v>33</v>
      </c>
      <c r="C4575" s="10">
        <v>1166</v>
      </c>
      <c r="D4575" s="10" t="s">
        <v>33</v>
      </c>
      <c r="E4575" s="10">
        <v>4571</v>
      </c>
      <c r="F4575" s="10">
        <v>65</v>
      </c>
      <c r="G4575" s="10">
        <v>0</v>
      </c>
      <c r="H4575" s="10">
        <v>29</v>
      </c>
      <c r="I4575" s="10">
        <v>7.0290056828906349E-9</v>
      </c>
      <c r="J4575" s="10" t="s">
        <v>33</v>
      </c>
      <c r="K4575" s="10" t="s">
        <v>1097</v>
      </c>
      <c r="L4575" s="10" t="s">
        <v>33</v>
      </c>
      <c r="M4575" s="10">
        <v>0.14142135623730953</v>
      </c>
      <c r="N4575" s="10">
        <v>0.14142135623730953</v>
      </c>
      <c r="O4575" s="10">
        <v>0.14142135623730953</v>
      </c>
      <c r="Q4575" s="10">
        <v>0.1</v>
      </c>
      <c r="R4575" s="10">
        <v>0.2</v>
      </c>
      <c r="T4575" s="10">
        <v>0</v>
      </c>
      <c r="W4575" s="10">
        <v>0</v>
      </c>
      <c r="Y4575" s="10">
        <v>0</v>
      </c>
      <c r="AB4575" s="10">
        <v>0</v>
      </c>
      <c r="AE4575" s="10">
        <v>0</v>
      </c>
      <c r="AH4575" s="10">
        <v>1</v>
      </c>
      <c r="AQ4575" s="10">
        <v>0</v>
      </c>
      <c r="AR4575" s="10">
        <v>7.0883615293714897</v>
      </c>
      <c r="AS4575" s="10">
        <v>7.0883615293714897</v>
      </c>
      <c r="AT4575" s="10">
        <v>0</v>
      </c>
      <c r="AU4575" s="10">
        <v>0</v>
      </c>
      <c r="AV4575" s="10">
        <v>122.75423888570229</v>
      </c>
      <c r="AW4575" s="10">
        <v>122.75423888570229</v>
      </c>
      <c r="AX4575" s="10" t="s">
        <v>33</v>
      </c>
      <c r="AY4575" s="10">
        <v>0</v>
      </c>
      <c r="AZ4575" s="10" t="s">
        <v>33</v>
      </c>
      <c r="BA4575" s="10" t="s">
        <v>33</v>
      </c>
      <c r="BB4575" s="10">
        <v>4571</v>
      </c>
      <c r="BC4575" s="10">
        <v>65</v>
      </c>
      <c r="BE4575" s="10" t="s">
        <v>1236</v>
      </c>
      <c r="BF4575" s="10" t="s">
        <v>4865</v>
      </c>
      <c r="BG4575" s="10">
        <v>3.5230982645032106E-7</v>
      </c>
      <c r="BR4575" s="10" t="s">
        <v>33</v>
      </c>
      <c r="BS4575" s="11" t="s">
        <v>33</v>
      </c>
      <c r="BT4575" s="11" t="s">
        <v>33</v>
      </c>
      <c r="BU4575" s="10">
        <v>4575</v>
      </c>
    </row>
    <row r="4576" spans="1:73" s="10" customFormat="1" x14ac:dyDescent="0.45">
      <c r="A4576" s="10" t="s">
        <v>33</v>
      </c>
      <c r="B4576" s="10" t="s">
        <v>33</v>
      </c>
      <c r="C4576" s="10">
        <v>1166</v>
      </c>
      <c r="D4576" s="10" t="s">
        <v>33</v>
      </c>
      <c r="E4576" s="10">
        <v>4571</v>
      </c>
      <c r="F4576" s="10">
        <v>311</v>
      </c>
      <c r="G4576" s="10">
        <v>0</v>
      </c>
      <c r="H4576" s="10">
        <v>114</v>
      </c>
      <c r="I4576" s="10">
        <v>1.2913107991653955E-8</v>
      </c>
      <c r="J4576" s="10" t="s">
        <v>33</v>
      </c>
      <c r="K4576" s="10" t="s">
        <v>1172</v>
      </c>
      <c r="L4576" s="10" t="s">
        <v>33</v>
      </c>
      <c r="M4576" s="10">
        <v>0.25980762113533157</v>
      </c>
      <c r="N4576" s="10">
        <v>0.25980762113533157</v>
      </c>
      <c r="O4576" s="10">
        <v>1.7320508075688772</v>
      </c>
      <c r="Q4576" s="10">
        <v>1</v>
      </c>
      <c r="R4576" s="10">
        <v>3</v>
      </c>
      <c r="S4576" s="10">
        <v>85</v>
      </c>
      <c r="T4576" s="10">
        <v>0</v>
      </c>
      <c r="W4576" s="10">
        <v>0</v>
      </c>
      <c r="Y4576" s="10">
        <v>0</v>
      </c>
      <c r="AB4576" s="10">
        <v>0</v>
      </c>
      <c r="AE4576" s="10">
        <v>0</v>
      </c>
      <c r="AH4576" s="10">
        <v>1</v>
      </c>
      <c r="AQ4576" s="10">
        <v>0</v>
      </c>
      <c r="AR4576" s="10">
        <v>0.78200206166096453</v>
      </c>
      <c r="AS4576" s="10">
        <v>0.78200206166096453</v>
      </c>
      <c r="AT4576" s="10">
        <v>0</v>
      </c>
      <c r="AU4576" s="10">
        <v>0</v>
      </c>
      <c r="AV4576" s="10">
        <v>6.589384513397702</v>
      </c>
      <c r="AW4576" s="10">
        <v>6.589384513397702</v>
      </c>
      <c r="AX4576" s="10" t="s">
        <v>33</v>
      </c>
      <c r="AY4576" s="10">
        <v>0</v>
      </c>
      <c r="AZ4576" s="10" t="s">
        <v>33</v>
      </c>
      <c r="BA4576" s="10" t="s">
        <v>33</v>
      </c>
      <c r="BB4576" s="10">
        <v>4571</v>
      </c>
      <c r="BC4576" s="10">
        <v>311</v>
      </c>
      <c r="BE4576" s="10" t="s">
        <v>1236</v>
      </c>
      <c r="BF4576" s="10" t="s">
        <v>4866</v>
      </c>
      <c r="BG4576" s="10">
        <v>3.886751677181967E-8</v>
      </c>
      <c r="BR4576" s="10" t="s">
        <v>33</v>
      </c>
      <c r="BS4576" s="11" t="s">
        <v>33</v>
      </c>
      <c r="BT4576" s="11" t="s">
        <v>33</v>
      </c>
      <c r="BU4576" s="10">
        <v>4576</v>
      </c>
    </row>
    <row r="4577" spans="1:73" s="10" customFormat="1" x14ac:dyDescent="0.45">
      <c r="A4577" s="10" t="s">
        <v>33</v>
      </c>
      <c r="B4577" s="10" t="s">
        <v>33</v>
      </c>
      <c r="C4577" s="10">
        <v>1166</v>
      </c>
      <c r="D4577" s="10" t="s">
        <v>33</v>
      </c>
      <c r="E4577" s="10">
        <v>4571</v>
      </c>
      <c r="F4577" s="10">
        <v>24</v>
      </c>
      <c r="G4577" s="10">
        <v>0</v>
      </c>
      <c r="H4577" s="10">
        <v>11</v>
      </c>
      <c r="I4577" s="10">
        <v>1.9249724846756022E-8</v>
      </c>
      <c r="J4577" s="10" t="s">
        <v>33</v>
      </c>
      <c r="K4577" s="10" t="s">
        <v>1011</v>
      </c>
      <c r="L4577" s="10" t="s">
        <v>33</v>
      </c>
      <c r="M4577" s="10">
        <v>0.3872983346207417</v>
      </c>
      <c r="N4577" s="10">
        <v>0.3872983346207417</v>
      </c>
      <c r="O4577" s="10">
        <v>3.872983346207417</v>
      </c>
      <c r="Q4577" s="10">
        <v>3</v>
      </c>
      <c r="R4577" s="10">
        <v>5</v>
      </c>
      <c r="S4577" s="10">
        <v>90</v>
      </c>
      <c r="T4577" s="10">
        <v>0</v>
      </c>
      <c r="W4577" s="10">
        <v>0</v>
      </c>
      <c r="Y4577" s="10">
        <v>0</v>
      </c>
      <c r="AB4577" s="10">
        <v>0</v>
      </c>
      <c r="AE4577" s="10">
        <v>0</v>
      </c>
      <c r="AH4577" s="10">
        <v>1</v>
      </c>
      <c r="AQ4577" s="10">
        <v>0</v>
      </c>
      <c r="AR4577" s="10">
        <v>0</v>
      </c>
      <c r="AS4577" s="10">
        <v>0</v>
      </c>
      <c r="AT4577" s="10">
        <v>0</v>
      </c>
      <c r="AU4577" s="10">
        <v>0</v>
      </c>
      <c r="AV4577" s="10">
        <v>0.3872983346207417</v>
      </c>
      <c r="AW4577" s="10">
        <v>0.3872983346207417</v>
      </c>
      <c r="AX4577" s="10" t="s">
        <v>33</v>
      </c>
      <c r="AY4577" s="10">
        <v>0</v>
      </c>
      <c r="AZ4577" s="10" t="s">
        <v>33</v>
      </c>
      <c r="BA4577" s="10" t="s">
        <v>33</v>
      </c>
      <c r="BB4577" s="10">
        <v>4571</v>
      </c>
      <c r="BC4577" s="10">
        <v>24</v>
      </c>
      <c r="BE4577" s="10" t="s">
        <v>1236</v>
      </c>
      <c r="BF4577" s="10" t="s">
        <v>4867</v>
      </c>
      <c r="BG4577" s="10">
        <v>0</v>
      </c>
      <c r="BR4577" s="10" t="s">
        <v>33</v>
      </c>
      <c r="BS4577" s="11" t="s">
        <v>33</v>
      </c>
      <c r="BT4577" s="11" t="s">
        <v>33</v>
      </c>
      <c r="BU4577" s="10">
        <v>4577</v>
      </c>
    </row>
    <row r="4578" spans="1:73" s="10" customFormat="1" x14ac:dyDescent="0.45">
      <c r="A4578" s="10" t="s">
        <v>33</v>
      </c>
      <c r="B4578" s="10" t="s">
        <v>33</v>
      </c>
      <c r="C4578" s="10">
        <v>1166</v>
      </c>
      <c r="D4578" s="10" t="s">
        <v>33</v>
      </c>
      <c r="E4578" s="10">
        <v>4571</v>
      </c>
      <c r="F4578" s="10">
        <v>212</v>
      </c>
      <c r="G4578" s="10">
        <v>0</v>
      </c>
      <c r="H4578" s="10">
        <v>85</v>
      </c>
      <c r="I4578" s="10">
        <v>3.5145028414453174E-9</v>
      </c>
      <c r="J4578" s="10" t="s">
        <v>33</v>
      </c>
      <c r="K4578" s="10" t="s">
        <v>1311</v>
      </c>
      <c r="L4578" s="10" t="s">
        <v>33</v>
      </c>
      <c r="M4578" s="10">
        <v>7.0710678118654766E-2</v>
      </c>
      <c r="N4578" s="10">
        <v>7.0710678118654766E-2</v>
      </c>
      <c r="O4578" s="10">
        <v>7.0710678118654766E-2</v>
      </c>
      <c r="Q4578" s="10">
        <v>0.05</v>
      </c>
      <c r="R4578" s="10">
        <v>0.1</v>
      </c>
      <c r="T4578" s="10">
        <v>0</v>
      </c>
      <c r="W4578" s="10">
        <v>0</v>
      </c>
      <c r="Y4578" s="10">
        <v>0</v>
      </c>
      <c r="AB4578" s="10">
        <v>0</v>
      </c>
      <c r="AE4578" s="10">
        <v>0</v>
      </c>
      <c r="AH4578" s="10">
        <v>1</v>
      </c>
      <c r="AQ4578" s="10">
        <v>5.337009264866583E-2</v>
      </c>
      <c r="AR4578" s="10">
        <v>0.12339072954678265</v>
      </c>
      <c r="AS4578" s="10">
        <v>0.2007773638873481</v>
      </c>
      <c r="AT4578" s="10">
        <v>1.2541971772436471</v>
      </c>
      <c r="AU4578" s="10">
        <v>1.1476550202079441</v>
      </c>
      <c r="AV4578" s="10">
        <v>1.2425200734943884</v>
      </c>
      <c r="AW4578" s="10">
        <v>3.6443722709459792</v>
      </c>
      <c r="AX4578" s="10" t="s">
        <v>33</v>
      </c>
      <c r="AY4578" s="10">
        <v>0</v>
      </c>
      <c r="AZ4578" s="10" t="s">
        <v>33</v>
      </c>
      <c r="BA4578" s="10" t="s">
        <v>33</v>
      </c>
      <c r="BB4578" s="10">
        <v>4571</v>
      </c>
      <c r="BC4578" s="10">
        <v>212</v>
      </c>
      <c r="BE4578" s="10" t="s">
        <v>1236</v>
      </c>
      <c r="BF4578" s="10" t="s">
        <v>4868</v>
      </c>
      <c r="BG4578" s="10">
        <v>9.9791521543027976E-9</v>
      </c>
      <c r="BR4578" s="10" t="s">
        <v>33</v>
      </c>
      <c r="BS4578" s="11" t="s">
        <v>33</v>
      </c>
      <c r="BT4578" s="11" t="s">
        <v>33</v>
      </c>
      <c r="BU4578" s="10">
        <v>4578</v>
      </c>
    </row>
    <row r="4579" spans="1:73" s="10" customFormat="1" x14ac:dyDescent="0.45">
      <c r="A4579" s="10" t="s">
        <v>33</v>
      </c>
      <c r="B4579" s="10" t="s">
        <v>33</v>
      </c>
      <c r="C4579" s="10">
        <v>1166</v>
      </c>
      <c r="D4579" s="10" t="s">
        <v>33</v>
      </c>
      <c r="E4579" s="10">
        <v>4571</v>
      </c>
      <c r="F4579" s="10">
        <v>104</v>
      </c>
      <c r="G4579" s="10">
        <v>0</v>
      </c>
      <c r="H4579" s="10">
        <v>46</v>
      </c>
      <c r="I4579" s="10">
        <v>1.9249724846756022E-8</v>
      </c>
      <c r="J4579" s="10" t="s">
        <v>33</v>
      </c>
      <c r="K4579" s="10" t="s">
        <v>1262</v>
      </c>
      <c r="L4579" s="10" t="s">
        <v>33</v>
      </c>
      <c r="M4579" s="10">
        <v>0.3872983346207417</v>
      </c>
      <c r="N4579" s="10">
        <v>0.3872983346207417</v>
      </c>
      <c r="O4579" s="10">
        <v>0.3872983346207417</v>
      </c>
      <c r="Q4579" s="10">
        <v>0.3</v>
      </c>
      <c r="R4579" s="10">
        <v>0.5</v>
      </c>
      <c r="T4579" s="10">
        <v>0</v>
      </c>
      <c r="W4579" s="10">
        <v>0</v>
      </c>
      <c r="Y4579" s="10">
        <v>0</v>
      </c>
      <c r="AB4579" s="10">
        <v>0</v>
      </c>
      <c r="AE4579" s="10">
        <v>0</v>
      </c>
      <c r="AH4579" s="10">
        <v>1</v>
      </c>
      <c r="AQ4579" s="10">
        <v>0</v>
      </c>
      <c r="AR4579" s="10">
        <v>0.65154740452095683</v>
      </c>
      <c r="AS4579" s="10">
        <v>0.65154740452095683</v>
      </c>
      <c r="AT4579" s="10">
        <v>0</v>
      </c>
      <c r="AU4579" s="10">
        <v>0</v>
      </c>
      <c r="AV4579" s="10">
        <v>8.2207672616374072</v>
      </c>
      <c r="AW4579" s="10">
        <v>8.2207672616374072</v>
      </c>
      <c r="AX4579" s="10" t="s">
        <v>33</v>
      </c>
      <c r="AY4579" s="10">
        <v>0</v>
      </c>
      <c r="AZ4579" s="10" t="s">
        <v>33</v>
      </c>
      <c r="BA4579" s="10" t="s">
        <v>33</v>
      </c>
      <c r="BB4579" s="10">
        <v>4571</v>
      </c>
      <c r="BC4579" s="10">
        <v>104</v>
      </c>
      <c r="BE4579" s="10" t="s">
        <v>1236</v>
      </c>
      <c r="BF4579" s="10" t="s">
        <v>4869</v>
      </c>
      <c r="BG4579" s="10">
        <v>3.2383584282458132E-8</v>
      </c>
      <c r="BR4579" s="10" t="s">
        <v>33</v>
      </c>
      <c r="BS4579" s="11" t="s">
        <v>33</v>
      </c>
      <c r="BT4579" s="11" t="s">
        <v>33</v>
      </c>
      <c r="BU4579" s="10">
        <v>4579</v>
      </c>
    </row>
    <row r="4580" spans="1:73" s="10" customFormat="1" x14ac:dyDescent="0.45">
      <c r="A4580" s="10">
        <v>1127</v>
      </c>
      <c r="B4580" s="10">
        <v>4380</v>
      </c>
      <c r="C4580" s="10">
        <v>1166</v>
      </c>
      <c r="D4580" s="10">
        <v>4590</v>
      </c>
      <c r="E4580" s="10" t="s">
        <v>33</v>
      </c>
      <c r="F4580" s="10">
        <v>4380</v>
      </c>
      <c r="G4580" s="10">
        <v>0</v>
      </c>
      <c r="H4580" s="10" t="s">
        <v>33</v>
      </c>
      <c r="I4580" s="10">
        <v>2.4851287916853732E-8</v>
      </c>
      <c r="J4580" s="10" t="s">
        <v>1238</v>
      </c>
      <c r="L4580" s="10">
        <v>1</v>
      </c>
      <c r="M4580" s="10" t="s">
        <v>33</v>
      </c>
      <c r="N4580" s="10">
        <v>1</v>
      </c>
      <c r="O4580" s="10">
        <v>1</v>
      </c>
      <c r="Q4580" s="10">
        <v>1</v>
      </c>
      <c r="T4580" s="10">
        <v>5.2915026221291814</v>
      </c>
      <c r="U4580" s="10">
        <v>4</v>
      </c>
      <c r="V4580" s="10">
        <v>7</v>
      </c>
      <c r="W4580" s="10">
        <v>11.359765842657147</v>
      </c>
      <c r="X4580" s="10" t="s">
        <v>1008</v>
      </c>
      <c r="Y4580" s="10">
        <v>1.0954451150103324</v>
      </c>
      <c r="Z4580" s="10">
        <v>0.8</v>
      </c>
      <c r="AA4580" s="10">
        <v>1.5</v>
      </c>
      <c r="AB4580" s="10">
        <v>131.43150489893969</v>
      </c>
      <c r="AC4580" s="10">
        <v>0.45</v>
      </c>
      <c r="AE4580" s="10">
        <v>0</v>
      </c>
      <c r="AH4580" s="10">
        <v>1</v>
      </c>
      <c r="AQ4580" s="10">
        <v>17.989929869269055</v>
      </c>
      <c r="AR4580" s="10">
        <v>112.41168118121161</v>
      </c>
      <c r="AS4580" s="10">
        <v>138.49707949165173</v>
      </c>
      <c r="AT4580" s="10">
        <v>422.76335192782278</v>
      </c>
      <c r="AU4580" s="10">
        <v>297.80618759911965</v>
      </c>
      <c r="AV4580" s="10">
        <v>2172.855963039965</v>
      </c>
      <c r="AW4580" s="10">
        <v>2893.4255025669072</v>
      </c>
      <c r="AX4580" s="10">
        <v>2.4851287916853732E-8</v>
      </c>
      <c r="AY4580" s="10">
        <v>0</v>
      </c>
      <c r="AZ4580" s="10" t="s">
        <v>33</v>
      </c>
      <c r="BA4580" s="10">
        <v>4590</v>
      </c>
      <c r="BB4580" s="10" t="s">
        <v>33</v>
      </c>
      <c r="BC4580" s="10">
        <v>4380</v>
      </c>
      <c r="BE4580" s="10" t="s">
        <v>33</v>
      </c>
      <c r="BF4580" s="10" t="s">
        <v>33</v>
      </c>
      <c r="BG4580" s="10" t="s">
        <v>33</v>
      </c>
      <c r="BR4580" s="10" t="s">
        <v>1238</v>
      </c>
      <c r="BS4580" s="11">
        <v>138.49707949165173</v>
      </c>
      <c r="BT4580" s="11">
        <v>2893.4255025669072</v>
      </c>
      <c r="BU4580" s="10">
        <v>4580</v>
      </c>
    </row>
    <row r="4581" spans="1:73" s="10" customFormat="1" x14ac:dyDescent="0.45">
      <c r="A4581" s="10" t="s">
        <v>33</v>
      </c>
      <c r="B4581" s="10" t="s">
        <v>33</v>
      </c>
      <c r="C4581" s="10">
        <v>1166</v>
      </c>
      <c r="D4581" s="10" t="s">
        <v>33</v>
      </c>
      <c r="E4581" s="10">
        <v>4580</v>
      </c>
      <c r="F4581" s="10">
        <v>4845</v>
      </c>
      <c r="G4581" s="10">
        <v>0</v>
      </c>
      <c r="H4581" s="10">
        <v>1167</v>
      </c>
      <c r="I4581" s="10">
        <v>1.7217477322205276E-8</v>
      </c>
      <c r="J4581" s="10" t="s">
        <v>33</v>
      </c>
      <c r="K4581" s="10" t="s">
        <v>1772</v>
      </c>
      <c r="L4581" s="10" t="s">
        <v>33</v>
      </c>
      <c r="M4581" s="10">
        <v>0.69282032302755092</v>
      </c>
      <c r="N4581" s="10">
        <v>0.69282032302755092</v>
      </c>
      <c r="O4581" s="10">
        <v>0.69282032302755092</v>
      </c>
      <c r="Q4581" s="10">
        <v>0.6</v>
      </c>
      <c r="R4581" s="10">
        <v>0.8</v>
      </c>
      <c r="T4581" s="10">
        <v>0</v>
      </c>
      <c r="W4581" s="10">
        <v>0</v>
      </c>
      <c r="Y4581" s="10">
        <v>0</v>
      </c>
      <c r="AB4581" s="10">
        <v>0</v>
      </c>
      <c r="AE4581" s="10">
        <v>0</v>
      </c>
      <c r="AH4581" s="10">
        <v>1</v>
      </c>
      <c r="AQ4581" s="10">
        <v>11.269212574703383</v>
      </c>
      <c r="AR4581" s="10">
        <v>40.355078180571098</v>
      </c>
      <c r="AS4581" s="10">
        <v>56.695436413891002</v>
      </c>
      <c r="AT4581" s="10">
        <v>264.82649550552952</v>
      </c>
      <c r="AU4581" s="10">
        <v>89.221453929648916</v>
      </c>
      <c r="AV4581" s="10">
        <v>1305.5601678551216</v>
      </c>
      <c r="AW4581" s="10">
        <v>1659.6081172903</v>
      </c>
      <c r="AX4581" s="10" t="s">
        <v>33</v>
      </c>
      <c r="AY4581" s="10">
        <v>0</v>
      </c>
      <c r="AZ4581" s="10" t="s">
        <v>33</v>
      </c>
      <c r="BA4581" s="10" t="s">
        <v>33</v>
      </c>
      <c r="BB4581" s="10">
        <v>4580</v>
      </c>
      <c r="BC4581" s="10">
        <v>4845</v>
      </c>
      <c r="BE4581" s="10" t="s">
        <v>1238</v>
      </c>
      <c r="BF4581" s="10" t="s">
        <v>1772</v>
      </c>
      <c r="BG4581" s="10">
        <v>1.4089546138932786E-6</v>
      </c>
      <c r="BR4581" s="10" t="s">
        <v>33</v>
      </c>
      <c r="BS4581" s="11" t="s">
        <v>33</v>
      </c>
      <c r="BT4581" s="11" t="s">
        <v>33</v>
      </c>
      <c r="BU4581" s="10">
        <v>4581</v>
      </c>
    </row>
    <row r="4582" spans="1:73" s="10" customFormat="1" x14ac:dyDescent="0.45">
      <c r="A4582" s="10" t="s">
        <v>33</v>
      </c>
      <c r="B4582" s="10" t="s">
        <v>33</v>
      </c>
      <c r="C4582" s="10">
        <v>1167</v>
      </c>
      <c r="D4582" s="10" t="s">
        <v>33</v>
      </c>
      <c r="E4582" s="10">
        <v>4580</v>
      </c>
      <c r="F4582" s="10">
        <v>4852</v>
      </c>
      <c r="G4582" s="10">
        <v>0</v>
      </c>
      <c r="H4582" s="10">
        <v>1168</v>
      </c>
      <c r="I4582" s="10">
        <v>2.4349189938913899E-8</v>
      </c>
      <c r="J4582" s="10" t="s">
        <v>33</v>
      </c>
      <c r="K4582" s="10" t="s">
        <v>1343</v>
      </c>
      <c r="L4582" s="10" t="s">
        <v>33</v>
      </c>
      <c r="M4582" s="10">
        <v>0.9797958971132712</v>
      </c>
      <c r="N4582" s="10">
        <v>0.9797958971132712</v>
      </c>
      <c r="O4582" s="10">
        <v>0.9797958971132712</v>
      </c>
      <c r="Q4582" s="10">
        <v>0.8</v>
      </c>
      <c r="R4582" s="10">
        <v>1.2</v>
      </c>
      <c r="T4582" s="10">
        <v>0</v>
      </c>
      <c r="W4582" s="10">
        <v>0</v>
      </c>
      <c r="Y4582" s="10">
        <v>0</v>
      </c>
      <c r="AB4582" s="10">
        <v>0</v>
      </c>
      <c r="AE4582" s="10">
        <v>0</v>
      </c>
      <c r="AH4582" s="10">
        <v>1</v>
      </c>
      <c r="AQ4582" s="10">
        <v>1.1999999999999997</v>
      </c>
      <c r="AR4582" s="10">
        <v>44.817226254254649</v>
      </c>
      <c r="AS4582" s="10">
        <v>46.557226254254651</v>
      </c>
      <c r="AT4582" s="10">
        <v>28.199999999999992</v>
      </c>
      <c r="AU4582" s="10">
        <v>74.348886700474552</v>
      </c>
      <c r="AV4582" s="10">
        <v>620.82413520427747</v>
      </c>
      <c r="AW4582" s="10">
        <v>723.37302190475202</v>
      </c>
      <c r="AX4582" s="10" t="s">
        <v>33</v>
      </c>
      <c r="AY4582" s="10">
        <v>0</v>
      </c>
      <c r="AZ4582" s="10" t="s">
        <v>33</v>
      </c>
      <c r="BA4582" s="10" t="s">
        <v>33</v>
      </c>
      <c r="BB4582" s="10">
        <v>4580</v>
      </c>
      <c r="BC4582" s="10">
        <v>4852</v>
      </c>
      <c r="BE4582" s="10" t="s">
        <v>1238</v>
      </c>
      <c r="BF4582" s="10" t="s">
        <v>1342</v>
      </c>
      <c r="BG4582" s="10">
        <v>1.157007034254584E-6</v>
      </c>
      <c r="BR4582" s="10" t="s">
        <v>33</v>
      </c>
      <c r="BS4582" s="11" t="s">
        <v>33</v>
      </c>
      <c r="BT4582" s="11" t="s">
        <v>33</v>
      </c>
      <c r="BU4582" s="10">
        <v>4582</v>
      </c>
    </row>
    <row r="4583" spans="1:73" s="10" customFormat="1" x14ac:dyDescent="0.45">
      <c r="A4583" s="10" t="s">
        <v>33</v>
      </c>
      <c r="B4583" s="10" t="s">
        <v>33</v>
      </c>
      <c r="C4583" s="10">
        <v>1168</v>
      </c>
      <c r="D4583" s="10" t="s">
        <v>33</v>
      </c>
      <c r="E4583" s="10">
        <v>4580</v>
      </c>
      <c r="F4583" s="10">
        <v>772</v>
      </c>
      <c r="G4583" s="10">
        <v>0</v>
      </c>
      <c r="H4583" s="10">
        <v>227</v>
      </c>
      <c r="I4583" s="10">
        <v>4.3043693305513187E-10</v>
      </c>
      <c r="J4583" s="10" t="s">
        <v>33</v>
      </c>
      <c r="K4583" s="10" t="s">
        <v>1341</v>
      </c>
      <c r="L4583" s="10" t="s">
        <v>33</v>
      </c>
      <c r="M4583" s="10">
        <v>1.7320508075688773E-2</v>
      </c>
      <c r="N4583" s="10">
        <v>1.7320508075688773E-2</v>
      </c>
      <c r="O4583" s="10">
        <v>1.7320508075688773E-2</v>
      </c>
      <c r="Q4583" s="10">
        <v>0.01</v>
      </c>
      <c r="R4583" s="10">
        <v>0.03</v>
      </c>
      <c r="T4583" s="10">
        <v>0</v>
      </c>
      <c r="W4583" s="10">
        <v>0</v>
      </c>
      <c r="Y4583" s="10">
        <v>0</v>
      </c>
      <c r="AB4583" s="10">
        <v>0</v>
      </c>
      <c r="AE4583" s="10">
        <v>0</v>
      </c>
      <c r="AH4583" s="10">
        <v>1</v>
      </c>
      <c r="AQ4583" s="10">
        <v>0.12247448713915891</v>
      </c>
      <c r="AR4583" s="10">
        <v>4.3996183925426986E-2</v>
      </c>
      <c r="AS4583" s="10">
        <v>0.22158419027720741</v>
      </c>
      <c r="AT4583" s="10">
        <v>2.8781504477702344</v>
      </c>
      <c r="AU4583" s="10">
        <v>0.50903202964057181</v>
      </c>
      <c r="AV4583" s="10">
        <v>0</v>
      </c>
      <c r="AW4583" s="10">
        <v>3.3871824774108061</v>
      </c>
      <c r="AX4583" s="10" t="s">
        <v>33</v>
      </c>
      <c r="AY4583" s="10">
        <v>0</v>
      </c>
      <c r="AZ4583" s="10" t="s">
        <v>33</v>
      </c>
      <c r="BA4583" s="10" t="s">
        <v>33</v>
      </c>
      <c r="BB4583" s="10">
        <v>4580</v>
      </c>
      <c r="BC4583" s="10">
        <v>772</v>
      </c>
      <c r="BE4583" s="10" t="s">
        <v>1238</v>
      </c>
      <c r="BF4583" s="10" t="s">
        <v>4870</v>
      </c>
      <c r="BG4583" s="10">
        <v>5.5066525104017823E-9</v>
      </c>
      <c r="BR4583" s="10" t="s">
        <v>33</v>
      </c>
      <c r="BS4583" s="11" t="s">
        <v>33</v>
      </c>
      <c r="BT4583" s="11" t="s">
        <v>33</v>
      </c>
      <c r="BU4583" s="10">
        <v>4583</v>
      </c>
    </row>
    <row r="4584" spans="1:73" s="10" customFormat="1" x14ac:dyDescent="0.45">
      <c r="A4584" s="10" t="s">
        <v>33</v>
      </c>
      <c r="B4584" s="10" t="s">
        <v>33</v>
      </c>
      <c r="C4584" s="10">
        <v>1168</v>
      </c>
      <c r="D4584" s="10" t="s">
        <v>33</v>
      </c>
      <c r="E4584" s="10">
        <v>4580</v>
      </c>
      <c r="F4584" s="10">
        <v>461</v>
      </c>
      <c r="G4584" s="10">
        <v>0</v>
      </c>
      <c r="H4584" s="10">
        <v>155</v>
      </c>
      <c r="I4584" s="10">
        <v>3.5145028414453174E-9</v>
      </c>
      <c r="J4584" s="10" t="s">
        <v>33</v>
      </c>
      <c r="K4584" s="10" t="s">
        <v>1195</v>
      </c>
      <c r="L4584" s="10" t="s">
        <v>33</v>
      </c>
      <c r="M4584" s="10">
        <v>0.14142135623730953</v>
      </c>
      <c r="N4584" s="10">
        <v>0.14142135623730953</v>
      </c>
      <c r="O4584" s="10">
        <v>0.14142135623730953</v>
      </c>
      <c r="Q4584" s="10">
        <v>0.1</v>
      </c>
      <c r="R4584" s="10">
        <v>0.2</v>
      </c>
      <c r="T4584" s="10">
        <v>0</v>
      </c>
      <c r="W4584" s="10">
        <v>0</v>
      </c>
      <c r="Y4584" s="10">
        <v>0</v>
      </c>
      <c r="AB4584" s="10">
        <v>0</v>
      </c>
      <c r="AE4584" s="10">
        <v>0</v>
      </c>
      <c r="AH4584" s="10">
        <v>1</v>
      </c>
      <c r="AQ4584" s="10">
        <v>0</v>
      </c>
      <c r="AR4584" s="10">
        <v>0.52045447396506195</v>
      </c>
      <c r="AS4584" s="10">
        <v>0.52045447396506195</v>
      </c>
      <c r="AT4584" s="10">
        <v>0</v>
      </c>
      <c r="AU4584" s="10">
        <v>0</v>
      </c>
      <c r="AV4584" s="10">
        <v>6.6952667158633661</v>
      </c>
      <c r="AW4584" s="10">
        <v>6.6952667158633661</v>
      </c>
      <c r="AX4584" s="10" t="s">
        <v>33</v>
      </c>
      <c r="AY4584" s="10">
        <v>0</v>
      </c>
      <c r="AZ4584" s="10" t="s">
        <v>33</v>
      </c>
      <c r="BA4584" s="10" t="s">
        <v>33</v>
      </c>
      <c r="BB4584" s="10">
        <v>4580</v>
      </c>
      <c r="BC4584" s="10">
        <v>461</v>
      </c>
      <c r="BE4584" s="10" t="s">
        <v>1238</v>
      </c>
      <c r="BF4584" s="10" t="s">
        <v>4871</v>
      </c>
      <c r="BG4584" s="10">
        <v>1.2933963980120408E-8</v>
      </c>
      <c r="BR4584" s="10" t="s">
        <v>33</v>
      </c>
      <c r="BS4584" s="11" t="s">
        <v>33</v>
      </c>
      <c r="BT4584" s="11" t="s">
        <v>33</v>
      </c>
      <c r="BU4584" s="10">
        <v>4584</v>
      </c>
    </row>
    <row r="4585" spans="1:73" s="10" customFormat="1" x14ac:dyDescent="0.45">
      <c r="A4585" s="10" t="s">
        <v>33</v>
      </c>
      <c r="B4585" s="10" t="s">
        <v>33</v>
      </c>
      <c r="C4585" s="10">
        <v>1168</v>
      </c>
      <c r="D4585" s="10" t="s">
        <v>33</v>
      </c>
      <c r="E4585" s="10">
        <v>4580</v>
      </c>
      <c r="F4585" s="10">
        <v>65</v>
      </c>
      <c r="G4585" s="10">
        <v>0</v>
      </c>
      <c r="H4585" s="10">
        <v>29</v>
      </c>
      <c r="I4585" s="10">
        <v>6.0872974847284748E-9</v>
      </c>
      <c r="J4585" s="10" t="s">
        <v>33</v>
      </c>
      <c r="K4585" s="10" t="s">
        <v>1097</v>
      </c>
      <c r="L4585" s="10" t="s">
        <v>33</v>
      </c>
      <c r="M4585" s="10">
        <v>0.2449489742783178</v>
      </c>
      <c r="N4585" s="10">
        <v>0.2449489742783178</v>
      </c>
      <c r="O4585" s="10">
        <v>0.2449489742783178</v>
      </c>
      <c r="Q4585" s="10">
        <v>0.2</v>
      </c>
      <c r="R4585" s="10">
        <v>0.3</v>
      </c>
      <c r="T4585" s="10">
        <v>0</v>
      </c>
      <c r="W4585" s="10">
        <v>0</v>
      </c>
      <c r="Y4585" s="10">
        <v>0</v>
      </c>
      <c r="AB4585" s="10">
        <v>0</v>
      </c>
      <c r="AE4585" s="10">
        <v>0</v>
      </c>
      <c r="AH4585" s="10">
        <v>1</v>
      </c>
      <c r="AQ4585" s="10">
        <v>0</v>
      </c>
      <c r="AR4585" s="10">
        <v>12.277402311288048</v>
      </c>
      <c r="AS4585" s="10">
        <v>12.277402311288048</v>
      </c>
      <c r="AT4585" s="10">
        <v>0</v>
      </c>
      <c r="AU4585" s="10">
        <v>0</v>
      </c>
      <c r="AV4585" s="10">
        <v>212.61657859448349</v>
      </c>
      <c r="AW4585" s="10">
        <v>212.61657859448349</v>
      </c>
      <c r="AX4585" s="10" t="s">
        <v>33</v>
      </c>
      <c r="AY4585" s="10">
        <v>0</v>
      </c>
      <c r="AZ4585" s="10" t="s">
        <v>33</v>
      </c>
      <c r="BA4585" s="10" t="s">
        <v>33</v>
      </c>
      <c r="BB4585" s="10">
        <v>4580</v>
      </c>
      <c r="BC4585" s="10">
        <v>65</v>
      </c>
      <c r="BE4585" s="10" t="s">
        <v>1238</v>
      </c>
      <c r="BF4585" s="10" t="s">
        <v>4872</v>
      </c>
      <c r="BG4585" s="10">
        <v>3.0510925970886474E-7</v>
      </c>
      <c r="BR4585" s="10" t="s">
        <v>33</v>
      </c>
      <c r="BS4585" s="11" t="s">
        <v>33</v>
      </c>
      <c r="BT4585" s="11" t="s">
        <v>33</v>
      </c>
      <c r="BU4585" s="10">
        <v>4585</v>
      </c>
    </row>
    <row r="4586" spans="1:73" s="10" customFormat="1" x14ac:dyDescent="0.45">
      <c r="A4586" s="10" t="s">
        <v>33</v>
      </c>
      <c r="B4586" s="10" t="s">
        <v>33</v>
      </c>
      <c r="C4586" s="10">
        <v>1168</v>
      </c>
      <c r="D4586" s="10" t="s">
        <v>33</v>
      </c>
      <c r="E4586" s="10">
        <v>4580</v>
      </c>
      <c r="F4586" s="10">
        <v>311</v>
      </c>
      <c r="G4586" s="10">
        <v>0</v>
      </c>
      <c r="H4586" s="10">
        <v>114</v>
      </c>
      <c r="I4586" s="10">
        <v>1.054350852433595E-8</v>
      </c>
      <c r="J4586" s="10" t="s">
        <v>33</v>
      </c>
      <c r="K4586" s="10" t="s">
        <v>1172</v>
      </c>
      <c r="L4586" s="10" t="s">
        <v>33</v>
      </c>
      <c r="M4586" s="10">
        <v>0.42426406871192851</v>
      </c>
      <c r="N4586" s="10">
        <v>0.42426406871192851</v>
      </c>
      <c r="O4586" s="10">
        <v>2.8284271247461903</v>
      </c>
      <c r="Q4586" s="10">
        <v>2</v>
      </c>
      <c r="R4586" s="10">
        <v>4</v>
      </c>
      <c r="S4586" s="10">
        <v>85</v>
      </c>
      <c r="T4586" s="10">
        <v>0</v>
      </c>
      <c r="W4586" s="10">
        <v>0</v>
      </c>
      <c r="Y4586" s="10">
        <v>0</v>
      </c>
      <c r="AB4586" s="10">
        <v>0</v>
      </c>
      <c r="AE4586" s="10">
        <v>0</v>
      </c>
      <c r="AH4586" s="10">
        <v>1</v>
      </c>
      <c r="AQ4586" s="10">
        <v>0</v>
      </c>
      <c r="AR4586" s="10">
        <v>1.2770040192492209</v>
      </c>
      <c r="AS4586" s="10">
        <v>1.2770040192492209</v>
      </c>
      <c r="AT4586" s="10">
        <v>0</v>
      </c>
      <c r="AU4586" s="10">
        <v>0</v>
      </c>
      <c r="AV4586" s="10">
        <v>10.760419851214664</v>
      </c>
      <c r="AW4586" s="10">
        <v>10.760419851214664</v>
      </c>
      <c r="AX4586" s="10" t="s">
        <v>33</v>
      </c>
      <c r="AY4586" s="10">
        <v>0</v>
      </c>
      <c r="AZ4586" s="10" t="s">
        <v>33</v>
      </c>
      <c r="BA4586" s="10" t="s">
        <v>33</v>
      </c>
      <c r="BB4586" s="10">
        <v>4580</v>
      </c>
      <c r="BC4586" s="10">
        <v>311</v>
      </c>
      <c r="BE4586" s="10" t="s">
        <v>1238</v>
      </c>
      <c r="BF4586" s="10" t="s">
        <v>4873</v>
      </c>
      <c r="BG4586" s="10">
        <v>3.1735194553341811E-8</v>
      </c>
      <c r="BR4586" s="10" t="s">
        <v>33</v>
      </c>
      <c r="BS4586" s="11" t="s">
        <v>33</v>
      </c>
      <c r="BT4586" s="11" t="s">
        <v>33</v>
      </c>
      <c r="BU4586" s="10">
        <v>4586</v>
      </c>
    </row>
    <row r="4587" spans="1:73" s="10" customFormat="1" x14ac:dyDescent="0.45">
      <c r="A4587" s="10" t="s">
        <v>33</v>
      </c>
      <c r="B4587" s="10" t="s">
        <v>33</v>
      </c>
      <c r="C4587" s="10">
        <v>1168</v>
      </c>
      <c r="D4587" s="10" t="s">
        <v>33</v>
      </c>
      <c r="E4587" s="10">
        <v>4580</v>
      </c>
      <c r="F4587" s="10">
        <v>24</v>
      </c>
      <c r="G4587" s="10">
        <v>0</v>
      </c>
      <c r="H4587" s="10">
        <v>11</v>
      </c>
      <c r="I4587" s="10">
        <v>1.217459496945695E-8</v>
      </c>
      <c r="J4587" s="10" t="s">
        <v>33</v>
      </c>
      <c r="K4587" s="10" t="s">
        <v>1011</v>
      </c>
      <c r="L4587" s="10" t="s">
        <v>33</v>
      </c>
      <c r="M4587" s="10">
        <v>0.4898979485566356</v>
      </c>
      <c r="N4587" s="10">
        <v>0.4898979485566356</v>
      </c>
      <c r="O4587" s="10">
        <v>4.8989794855663558</v>
      </c>
      <c r="Q4587" s="10">
        <v>4</v>
      </c>
      <c r="R4587" s="10">
        <v>6</v>
      </c>
      <c r="S4587" s="10">
        <v>90</v>
      </c>
      <c r="T4587" s="10">
        <v>0</v>
      </c>
      <c r="W4587" s="10">
        <v>0</v>
      </c>
      <c r="Y4587" s="10">
        <v>0</v>
      </c>
      <c r="AB4587" s="10">
        <v>0</v>
      </c>
      <c r="AE4587" s="10">
        <v>0</v>
      </c>
      <c r="AH4587" s="10">
        <v>1</v>
      </c>
      <c r="AQ4587" s="10">
        <v>0</v>
      </c>
      <c r="AR4587" s="10">
        <v>0</v>
      </c>
      <c r="AS4587" s="10">
        <v>0</v>
      </c>
      <c r="AT4587" s="10">
        <v>0</v>
      </c>
      <c r="AU4587" s="10">
        <v>0</v>
      </c>
      <c r="AV4587" s="10">
        <v>0.4898979485566356</v>
      </c>
      <c r="AW4587" s="10">
        <v>0.4898979485566356</v>
      </c>
      <c r="AX4587" s="10" t="s">
        <v>33</v>
      </c>
      <c r="AY4587" s="10">
        <v>0</v>
      </c>
      <c r="AZ4587" s="10" t="s">
        <v>33</v>
      </c>
      <c r="BA4587" s="10" t="s">
        <v>33</v>
      </c>
      <c r="BB4587" s="10">
        <v>4580</v>
      </c>
      <c r="BC4587" s="10">
        <v>24</v>
      </c>
      <c r="BE4587" s="10" t="s">
        <v>1238</v>
      </c>
      <c r="BF4587" s="10" t="s">
        <v>4874</v>
      </c>
      <c r="BG4587" s="10">
        <v>0</v>
      </c>
      <c r="BR4587" s="10" t="s">
        <v>33</v>
      </c>
      <c r="BS4587" s="11" t="s">
        <v>33</v>
      </c>
      <c r="BT4587" s="11" t="s">
        <v>33</v>
      </c>
      <c r="BU4587" s="10">
        <v>4587</v>
      </c>
    </row>
    <row r="4588" spans="1:73" s="10" customFormat="1" x14ac:dyDescent="0.45">
      <c r="A4588" s="10" t="s">
        <v>33</v>
      </c>
      <c r="B4588" s="10" t="s">
        <v>33</v>
      </c>
      <c r="C4588" s="10">
        <v>1168</v>
      </c>
      <c r="D4588" s="10" t="s">
        <v>33</v>
      </c>
      <c r="E4588" s="10">
        <v>4580</v>
      </c>
      <c r="F4588" s="10">
        <v>212</v>
      </c>
      <c r="G4588" s="10">
        <v>0</v>
      </c>
      <c r="H4588" s="10">
        <v>85</v>
      </c>
      <c r="I4588" s="10">
        <v>3.5145028414453174E-9</v>
      </c>
      <c r="J4588" s="10" t="s">
        <v>33</v>
      </c>
      <c r="K4588" s="10" t="s">
        <v>1311</v>
      </c>
      <c r="L4588" s="10" t="s">
        <v>33</v>
      </c>
      <c r="M4588" s="10">
        <v>0.14142135623730953</v>
      </c>
      <c r="N4588" s="10">
        <v>0.14142135623730953</v>
      </c>
      <c r="O4588" s="10">
        <v>0.14142135623730953</v>
      </c>
      <c r="Q4588" s="10">
        <v>0.1</v>
      </c>
      <c r="R4588" s="10">
        <v>0.2</v>
      </c>
      <c r="T4588" s="10">
        <v>0</v>
      </c>
      <c r="W4588" s="10">
        <v>0</v>
      </c>
      <c r="Y4588" s="10">
        <v>0</v>
      </c>
      <c r="AB4588" s="10">
        <v>0</v>
      </c>
      <c r="AE4588" s="10">
        <v>0</v>
      </c>
      <c r="AH4588" s="10">
        <v>1</v>
      </c>
      <c r="AQ4588" s="10">
        <v>0.10674018529733166</v>
      </c>
      <c r="AR4588" s="10">
        <v>0.2467814590935653</v>
      </c>
      <c r="AS4588" s="10">
        <v>0.4015547277746962</v>
      </c>
      <c r="AT4588" s="10">
        <v>2.5083943544872942</v>
      </c>
      <c r="AU4588" s="10">
        <v>2.2953100404158882</v>
      </c>
      <c r="AV4588" s="10">
        <v>2.4850401469887768</v>
      </c>
      <c r="AW4588" s="10">
        <v>7.2887445418919583</v>
      </c>
      <c r="AX4588" s="10" t="s">
        <v>33</v>
      </c>
      <c r="AY4588" s="10">
        <v>0</v>
      </c>
      <c r="AZ4588" s="10" t="s">
        <v>33</v>
      </c>
      <c r="BA4588" s="10" t="s">
        <v>33</v>
      </c>
      <c r="BB4588" s="10">
        <v>4580</v>
      </c>
      <c r="BC4588" s="10">
        <v>212</v>
      </c>
      <c r="BE4588" s="10" t="s">
        <v>1238</v>
      </c>
      <c r="BF4588" s="10" t="s">
        <v>4875</v>
      </c>
      <c r="BG4588" s="10">
        <v>9.9791521543027976E-9</v>
      </c>
      <c r="BR4588" s="10" t="s">
        <v>33</v>
      </c>
      <c r="BS4588" s="11" t="s">
        <v>33</v>
      </c>
      <c r="BT4588" s="11" t="s">
        <v>33</v>
      </c>
      <c r="BU4588" s="10">
        <v>4588</v>
      </c>
    </row>
    <row r="4589" spans="1:73" s="10" customFormat="1" x14ac:dyDescent="0.45">
      <c r="A4589" s="10" t="s">
        <v>33</v>
      </c>
      <c r="B4589" s="10" t="s">
        <v>33</v>
      </c>
      <c r="C4589" s="10">
        <v>1168</v>
      </c>
      <c r="D4589" s="10" t="s">
        <v>33</v>
      </c>
      <c r="E4589" s="10">
        <v>4580</v>
      </c>
      <c r="F4589" s="10">
        <v>104</v>
      </c>
      <c r="G4589" s="10">
        <v>0</v>
      </c>
      <c r="H4589" s="10">
        <v>46</v>
      </c>
      <c r="I4589" s="10">
        <v>1.5717334521175787E-8</v>
      </c>
      <c r="J4589" s="10" t="s">
        <v>33</v>
      </c>
      <c r="K4589" s="10" t="s">
        <v>1106</v>
      </c>
      <c r="L4589" s="10" t="s">
        <v>33</v>
      </c>
      <c r="M4589" s="10">
        <v>0.63245553203367588</v>
      </c>
      <c r="N4589" s="10">
        <v>0.63245553203367588</v>
      </c>
      <c r="O4589" s="10">
        <v>0.63245553203367588</v>
      </c>
      <c r="Q4589" s="10">
        <v>0.5</v>
      </c>
      <c r="R4589" s="10">
        <v>0.8</v>
      </c>
      <c r="T4589" s="10">
        <v>0</v>
      </c>
      <c r="W4589" s="10">
        <v>0</v>
      </c>
      <c r="Y4589" s="10">
        <v>0</v>
      </c>
      <c r="AB4589" s="10">
        <v>0</v>
      </c>
      <c r="AE4589" s="10">
        <v>0</v>
      </c>
      <c r="AH4589" s="10">
        <v>1</v>
      </c>
      <c r="AQ4589" s="10">
        <v>0</v>
      </c>
      <c r="AR4589" s="10">
        <v>1.0639724562073904</v>
      </c>
      <c r="AS4589" s="10">
        <v>1.0639724562073904</v>
      </c>
      <c r="AT4589" s="10">
        <v>0</v>
      </c>
      <c r="AU4589" s="10">
        <v>0</v>
      </c>
      <c r="AV4589" s="10">
        <v>13.424456723459057</v>
      </c>
      <c r="AW4589" s="10">
        <v>13.424456723459057</v>
      </c>
      <c r="AX4589" s="10" t="s">
        <v>33</v>
      </c>
      <c r="AY4589" s="10">
        <v>0</v>
      </c>
      <c r="AZ4589" s="10" t="s">
        <v>33</v>
      </c>
      <c r="BA4589" s="10" t="s">
        <v>33</v>
      </c>
      <c r="BB4589" s="10">
        <v>4580</v>
      </c>
      <c r="BC4589" s="10">
        <v>104</v>
      </c>
      <c r="BE4589" s="10" t="s">
        <v>1238</v>
      </c>
      <c r="BF4589" s="10" t="s">
        <v>4876</v>
      </c>
      <c r="BG4589" s="10">
        <v>2.644108584481191E-8</v>
      </c>
      <c r="BR4589" s="10" t="s">
        <v>33</v>
      </c>
      <c r="BS4589" s="11" t="s">
        <v>33</v>
      </c>
      <c r="BT4589" s="11" t="s">
        <v>33</v>
      </c>
      <c r="BU4589" s="10">
        <v>4589</v>
      </c>
    </row>
    <row r="4590" spans="1:73" s="10" customFormat="1" x14ac:dyDescent="0.45">
      <c r="A4590" s="10">
        <v>1128</v>
      </c>
      <c r="B4590" s="10">
        <v>4381</v>
      </c>
      <c r="C4590" s="10">
        <v>1168</v>
      </c>
      <c r="D4590" s="10">
        <v>4599</v>
      </c>
      <c r="E4590" s="10" t="s">
        <v>33</v>
      </c>
      <c r="F4590" s="10">
        <v>4381</v>
      </c>
      <c r="G4590" s="10" t="e">
        <v>#VALUE!</v>
      </c>
      <c r="H4590" s="10" t="s">
        <v>33</v>
      </c>
      <c r="I4590" s="10">
        <v>8.2837626389512439E-9</v>
      </c>
      <c r="J4590" s="10" t="s">
        <v>1240</v>
      </c>
      <c r="L4590" s="10">
        <v>1</v>
      </c>
      <c r="M4590" s="10" t="s">
        <v>33</v>
      </c>
      <c r="N4590" s="10">
        <v>1</v>
      </c>
      <c r="O4590" s="10">
        <v>1</v>
      </c>
      <c r="Q4590" s="10">
        <v>1</v>
      </c>
      <c r="T4590" s="10">
        <v>2.8284271247461903</v>
      </c>
      <c r="U4590" s="10">
        <v>2</v>
      </c>
      <c r="V4590" s="10">
        <v>4</v>
      </c>
      <c r="W4590" s="10">
        <v>6.5585638671892195</v>
      </c>
      <c r="X4590" s="10" t="s">
        <v>1008</v>
      </c>
      <c r="Y4590" s="10">
        <v>0.63245553203367588</v>
      </c>
      <c r="Z4590" s="10">
        <v>0.5</v>
      </c>
      <c r="AA4590" s="10">
        <v>0.8</v>
      </c>
      <c r="AB4590" s="10">
        <v>75.882014733400439</v>
      </c>
      <c r="AC4590" s="10">
        <v>0.15</v>
      </c>
      <c r="AE4590" s="10">
        <v>0</v>
      </c>
      <c r="AH4590" s="10">
        <v>1</v>
      </c>
      <c r="AQ4590" s="10">
        <v>4.1171205738620351</v>
      </c>
      <c r="AR4590" s="10">
        <v>67.566115536681664</v>
      </c>
      <c r="AS4590" s="10">
        <v>73.53594036878161</v>
      </c>
      <c r="AT4590" s="10">
        <v>96.752333485757831</v>
      </c>
      <c r="AU4590" s="10">
        <v>139.19129303547115</v>
      </c>
      <c r="AV4590" s="10">
        <v>963.32420393742041</v>
      </c>
      <c r="AW4590" s="10">
        <v>1199.2678304586493</v>
      </c>
      <c r="AX4590" s="10">
        <v>8.2837626389512439E-9</v>
      </c>
      <c r="AY4590" s="10">
        <v>0</v>
      </c>
      <c r="AZ4590" s="10" t="s">
        <v>33</v>
      </c>
      <c r="BA4590" s="10">
        <v>4599</v>
      </c>
      <c r="BB4590" s="10" t="s">
        <v>33</v>
      </c>
      <c r="BC4590" s="10">
        <v>4381</v>
      </c>
      <c r="BE4590" s="10" t="s">
        <v>33</v>
      </c>
      <c r="BF4590" s="10" t="s">
        <v>33</v>
      </c>
      <c r="BG4590" s="10" t="s">
        <v>33</v>
      </c>
      <c r="BR4590" s="10" t="s">
        <v>1240</v>
      </c>
      <c r="BS4590" s="11">
        <v>73.53594036878161</v>
      </c>
      <c r="BT4590" s="11">
        <v>1199.2678304586493</v>
      </c>
      <c r="BU4590" s="10">
        <v>4590</v>
      </c>
    </row>
    <row r="4591" spans="1:73" s="10" customFormat="1" x14ac:dyDescent="0.45">
      <c r="A4591" s="10" t="s">
        <v>33</v>
      </c>
      <c r="B4591" s="10" t="s">
        <v>33</v>
      </c>
      <c r="C4591" s="10">
        <v>1168</v>
      </c>
      <c r="D4591" s="10" t="s">
        <v>33</v>
      </c>
      <c r="E4591" s="10">
        <v>4590</v>
      </c>
      <c r="F4591" s="10">
        <v>4860</v>
      </c>
      <c r="G4591" s="10" t="e">
        <v>#VALUE!</v>
      </c>
      <c r="H4591" s="10">
        <v>1169</v>
      </c>
      <c r="I4591" s="10">
        <v>7.4092225480672116E-9</v>
      </c>
      <c r="J4591" s="10" t="s">
        <v>33</v>
      </c>
      <c r="K4591" s="10" t="s">
        <v>1345</v>
      </c>
      <c r="L4591" s="10" t="s">
        <v>33</v>
      </c>
      <c r="M4591" s="10">
        <v>0.89442719099991586</v>
      </c>
      <c r="N4591" s="10">
        <v>0.89442719099991586</v>
      </c>
      <c r="O4591" s="10">
        <v>0.89442719099991586</v>
      </c>
      <c r="Q4591" s="10">
        <v>0.8</v>
      </c>
      <c r="R4591" s="10">
        <v>1</v>
      </c>
      <c r="T4591" s="10">
        <v>0</v>
      </c>
      <c r="W4591" s="10">
        <v>0</v>
      </c>
      <c r="Y4591" s="10">
        <v>0</v>
      </c>
      <c r="AB4591" s="10">
        <v>0</v>
      </c>
      <c r="AE4591" s="10">
        <v>0</v>
      </c>
      <c r="AH4591" s="10">
        <v>1</v>
      </c>
      <c r="AQ4591" s="10">
        <v>1.2353233564671791</v>
      </c>
      <c r="AR4591" s="10">
        <v>53.521203777717943</v>
      </c>
      <c r="AS4591" s="10">
        <v>55.312422644595351</v>
      </c>
      <c r="AT4591" s="10">
        <v>29.030098876978709</v>
      </c>
      <c r="AU4591" s="10">
        <v>62.161623281862759</v>
      </c>
      <c r="AV4591" s="10">
        <v>839.23988449764499</v>
      </c>
      <c r="AW4591" s="10">
        <v>930.43160665648645</v>
      </c>
      <c r="AX4591" s="10" t="s">
        <v>33</v>
      </c>
      <c r="AY4591" s="10">
        <v>0</v>
      </c>
      <c r="AZ4591" s="10" t="s">
        <v>33</v>
      </c>
      <c r="BA4591" s="10" t="s">
        <v>33</v>
      </c>
      <c r="BB4591" s="10">
        <v>4590</v>
      </c>
      <c r="BC4591" s="10">
        <v>4860</v>
      </c>
      <c r="BE4591" s="10" t="s">
        <v>1240</v>
      </c>
      <c r="BF4591" s="10" t="s">
        <v>1344</v>
      </c>
      <c r="BG4591" s="10">
        <v>4.5819498017317971E-7</v>
      </c>
      <c r="BR4591" s="10" t="s">
        <v>33</v>
      </c>
      <c r="BS4591" s="11" t="s">
        <v>33</v>
      </c>
      <c r="BT4591" s="11" t="s">
        <v>33</v>
      </c>
      <c r="BU4591" s="10">
        <v>4591</v>
      </c>
    </row>
    <row r="4592" spans="1:73" s="10" customFormat="1" x14ac:dyDescent="0.45">
      <c r="A4592" s="10" t="s">
        <v>33</v>
      </c>
      <c r="B4592" s="10" t="s">
        <v>33</v>
      </c>
      <c r="C4592" s="10">
        <v>1169</v>
      </c>
      <c r="D4592" s="10" t="s">
        <v>33</v>
      </c>
      <c r="E4592" s="10">
        <v>4590</v>
      </c>
      <c r="F4592" s="10">
        <v>92</v>
      </c>
      <c r="G4592" s="10">
        <v>0</v>
      </c>
      <c r="H4592" s="10">
        <v>39</v>
      </c>
      <c r="I4592" s="10">
        <v>5.7391591074017581E-9</v>
      </c>
      <c r="J4592" s="10" t="s">
        <v>33</v>
      </c>
      <c r="K4592" s="10" t="s">
        <v>868</v>
      </c>
      <c r="L4592" s="10" t="s">
        <v>33</v>
      </c>
      <c r="M4592" s="10">
        <v>0.69282032302755092</v>
      </c>
      <c r="N4592" s="10">
        <v>0.69282032302755092</v>
      </c>
      <c r="O4592" s="10">
        <v>0.69282032302755092</v>
      </c>
      <c r="Q4592" s="10">
        <v>0.6</v>
      </c>
      <c r="R4592" s="10">
        <v>0.8</v>
      </c>
      <c r="T4592" s="10">
        <v>0</v>
      </c>
      <c r="W4592" s="10">
        <v>0</v>
      </c>
      <c r="Y4592" s="10">
        <v>0</v>
      </c>
      <c r="AB4592" s="10">
        <v>0</v>
      </c>
      <c r="AE4592" s="10">
        <v>0</v>
      </c>
      <c r="AH4592" s="10">
        <v>1</v>
      </c>
      <c r="AQ4592" s="10">
        <v>0</v>
      </c>
      <c r="AR4592" s="10">
        <v>2.2977649199546435</v>
      </c>
      <c r="AS4592" s="10">
        <v>2.2977649199546435</v>
      </c>
      <c r="AT4592" s="10">
        <v>0</v>
      </c>
      <c r="AU4592" s="10">
        <v>0</v>
      </c>
      <c r="AV4592" s="10">
        <v>46.392694907115377</v>
      </c>
      <c r="AW4592" s="10">
        <v>46.392694907115377</v>
      </c>
      <c r="AX4592" s="10" t="s">
        <v>33</v>
      </c>
      <c r="AY4592" s="10">
        <v>0</v>
      </c>
      <c r="AZ4592" s="10" t="s">
        <v>33</v>
      </c>
      <c r="BA4592" s="10" t="s">
        <v>33</v>
      </c>
      <c r="BB4592" s="10">
        <v>4590</v>
      </c>
      <c r="BC4592" s="10">
        <v>92</v>
      </c>
      <c r="BE4592" s="10" t="s">
        <v>1240</v>
      </c>
      <c r="BF4592" s="10" t="s">
        <v>4877</v>
      </c>
      <c r="BG4592" s="10">
        <v>1.9034139197013072E-8</v>
      </c>
      <c r="BR4592" s="10" t="s">
        <v>33</v>
      </c>
      <c r="BS4592" s="11" t="s">
        <v>33</v>
      </c>
      <c r="BT4592" s="11" t="s">
        <v>33</v>
      </c>
      <c r="BU4592" s="10">
        <v>4592</v>
      </c>
    </row>
    <row r="4593" spans="1:73" s="10" customFormat="1" x14ac:dyDescent="0.45">
      <c r="A4593" s="10" t="s">
        <v>33</v>
      </c>
      <c r="B4593" s="10" t="s">
        <v>33</v>
      </c>
      <c r="C4593" s="10">
        <v>1169</v>
      </c>
      <c r="D4593" s="10" t="s">
        <v>33</v>
      </c>
      <c r="E4593" s="10">
        <v>4590</v>
      </c>
      <c r="F4593" s="10">
        <v>45</v>
      </c>
      <c r="G4593" s="10">
        <v>0</v>
      </c>
      <c r="H4593" s="10">
        <v>22</v>
      </c>
      <c r="I4593" s="10">
        <v>1.8523056370168029E-10</v>
      </c>
      <c r="J4593" s="10" t="s">
        <v>33</v>
      </c>
      <c r="K4593" s="10" t="s">
        <v>1012</v>
      </c>
      <c r="L4593" s="10" t="s">
        <v>33</v>
      </c>
      <c r="M4593" s="10">
        <v>2.2360679774997897E-2</v>
      </c>
      <c r="N4593" s="10">
        <v>2.2360679774997897E-2</v>
      </c>
      <c r="O4593" s="10">
        <v>2.2360679774997897E-2</v>
      </c>
      <c r="Q4593" s="10">
        <v>0.01</v>
      </c>
      <c r="R4593" s="10">
        <v>0.05</v>
      </c>
      <c r="T4593" s="10">
        <v>0</v>
      </c>
      <c r="W4593" s="10">
        <v>0</v>
      </c>
      <c r="Y4593" s="10">
        <v>0</v>
      </c>
      <c r="AB4593" s="10">
        <v>0</v>
      </c>
      <c r="AE4593" s="10">
        <v>0</v>
      </c>
      <c r="AH4593" s="10">
        <v>1</v>
      </c>
      <c r="AQ4593" s="10">
        <v>0</v>
      </c>
      <c r="AR4593" s="10">
        <v>8.0962063441763793E-2</v>
      </c>
      <c r="AS4593" s="10">
        <v>8.0962063441763793E-2</v>
      </c>
      <c r="AT4593" s="10">
        <v>0</v>
      </c>
      <c r="AU4593" s="10">
        <v>0</v>
      </c>
      <c r="AV4593" s="10">
        <v>1.0837094944490731</v>
      </c>
      <c r="AW4593" s="10">
        <v>1.0837094944490731</v>
      </c>
      <c r="AX4593" s="10" t="s">
        <v>33</v>
      </c>
      <c r="AY4593" s="10">
        <v>0</v>
      </c>
      <c r="AZ4593" s="10" t="s">
        <v>33</v>
      </c>
      <c r="BA4593" s="10" t="s">
        <v>33</v>
      </c>
      <c r="BB4593" s="10">
        <v>4590</v>
      </c>
      <c r="BC4593" s="10">
        <v>45</v>
      </c>
      <c r="BE4593" s="10" t="s">
        <v>1240</v>
      </c>
      <c r="BF4593" s="10" t="s">
        <v>4878</v>
      </c>
      <c r="BG4593" s="10">
        <v>6.7067051631128325E-10</v>
      </c>
      <c r="BR4593" s="10" t="s">
        <v>33</v>
      </c>
      <c r="BS4593" s="11" t="s">
        <v>33</v>
      </c>
      <c r="BT4593" s="11" t="s">
        <v>33</v>
      </c>
      <c r="BU4593" s="10">
        <v>4593</v>
      </c>
    </row>
    <row r="4594" spans="1:73" s="10" customFormat="1" x14ac:dyDescent="0.45">
      <c r="A4594" s="10" t="s">
        <v>33</v>
      </c>
      <c r="B4594" s="10" t="s">
        <v>33</v>
      </c>
      <c r="C4594" s="10">
        <v>1169</v>
      </c>
      <c r="D4594" s="10" t="s">
        <v>33</v>
      </c>
      <c r="E4594" s="10">
        <v>4590</v>
      </c>
      <c r="F4594" s="10">
        <v>65</v>
      </c>
      <c r="G4594" s="10">
        <v>0</v>
      </c>
      <c r="H4594" s="10">
        <v>29</v>
      </c>
      <c r="I4594" s="10">
        <v>5.8575047357421961E-10</v>
      </c>
      <c r="J4594" s="10" t="s">
        <v>33</v>
      </c>
      <c r="K4594" s="10" t="s">
        <v>1097</v>
      </c>
      <c r="L4594" s="10" t="s">
        <v>33</v>
      </c>
      <c r="M4594" s="10">
        <v>7.0710678118654766E-2</v>
      </c>
      <c r="N4594" s="10">
        <v>7.0710678118654766E-2</v>
      </c>
      <c r="O4594" s="10">
        <v>7.0710678118654766E-2</v>
      </c>
      <c r="Q4594" s="10">
        <v>0.05</v>
      </c>
      <c r="R4594" s="10">
        <v>0.1</v>
      </c>
      <c r="T4594" s="10">
        <v>0</v>
      </c>
      <c r="W4594" s="10">
        <v>0</v>
      </c>
      <c r="Y4594" s="10">
        <v>0</v>
      </c>
      <c r="AB4594" s="10">
        <v>0</v>
      </c>
      <c r="AE4594" s="10">
        <v>0</v>
      </c>
      <c r="AH4594" s="10">
        <v>1</v>
      </c>
      <c r="AQ4594" s="10">
        <v>0</v>
      </c>
      <c r="AR4594" s="10">
        <v>3.5441807646857448</v>
      </c>
      <c r="AS4594" s="10">
        <v>3.5441807646857448</v>
      </c>
      <c r="AT4594" s="10">
        <v>0</v>
      </c>
      <c r="AU4594" s="10">
        <v>0</v>
      </c>
      <c r="AV4594" s="10">
        <v>61.377119442851146</v>
      </c>
      <c r="AW4594" s="10">
        <v>61.377119442851146</v>
      </c>
      <c r="AX4594" s="10" t="s">
        <v>33</v>
      </c>
      <c r="AY4594" s="10">
        <v>0</v>
      </c>
      <c r="AZ4594" s="10" t="s">
        <v>33</v>
      </c>
      <c r="BA4594" s="10" t="s">
        <v>33</v>
      </c>
      <c r="BB4594" s="10">
        <v>4590</v>
      </c>
      <c r="BC4594" s="10">
        <v>65</v>
      </c>
      <c r="BE4594" s="10" t="s">
        <v>1240</v>
      </c>
      <c r="BF4594" s="10" t="s">
        <v>4879</v>
      </c>
      <c r="BG4594" s="10">
        <v>2.9359152204193422E-8</v>
      </c>
      <c r="BR4594" s="10" t="s">
        <v>33</v>
      </c>
      <c r="BS4594" s="11" t="s">
        <v>33</v>
      </c>
      <c r="BT4594" s="11" t="s">
        <v>33</v>
      </c>
      <c r="BU4594" s="10">
        <v>4594</v>
      </c>
    </row>
    <row r="4595" spans="1:73" s="10" customFormat="1" x14ac:dyDescent="0.45">
      <c r="A4595" s="10" t="s">
        <v>33</v>
      </c>
      <c r="B4595" s="10" t="s">
        <v>33</v>
      </c>
      <c r="C4595" s="10">
        <v>1169</v>
      </c>
      <c r="D4595" s="10" t="s">
        <v>33</v>
      </c>
      <c r="E4595" s="10">
        <v>4590</v>
      </c>
      <c r="F4595" s="10">
        <v>311</v>
      </c>
      <c r="G4595" s="10">
        <v>0</v>
      </c>
      <c r="H4595" s="10">
        <v>114</v>
      </c>
      <c r="I4595" s="10">
        <v>1.7572514207226583E-9</v>
      </c>
      <c r="J4595" s="10" t="s">
        <v>33</v>
      </c>
      <c r="K4595" s="10" t="s">
        <v>1172</v>
      </c>
      <c r="L4595" s="10" t="s">
        <v>33</v>
      </c>
      <c r="M4595" s="10">
        <v>0.21213203435596426</v>
      </c>
      <c r="N4595" s="10">
        <v>0.21213203435596426</v>
      </c>
      <c r="O4595" s="10">
        <v>1.4142135623730951</v>
      </c>
      <c r="Q4595" s="10">
        <v>1</v>
      </c>
      <c r="R4595" s="10">
        <v>2</v>
      </c>
      <c r="S4595" s="10">
        <v>85</v>
      </c>
      <c r="T4595" s="10">
        <v>0</v>
      </c>
      <c r="W4595" s="10">
        <v>0</v>
      </c>
      <c r="Y4595" s="10">
        <v>0</v>
      </c>
      <c r="AB4595" s="10">
        <v>0</v>
      </c>
      <c r="AE4595" s="10">
        <v>0</v>
      </c>
      <c r="AH4595" s="10">
        <v>1</v>
      </c>
      <c r="AQ4595" s="10">
        <v>0</v>
      </c>
      <c r="AR4595" s="10">
        <v>0.63850200962461046</v>
      </c>
      <c r="AS4595" s="10">
        <v>0.63850200962461046</v>
      </c>
      <c r="AT4595" s="10">
        <v>0</v>
      </c>
      <c r="AU4595" s="10">
        <v>0</v>
      </c>
      <c r="AV4595" s="10">
        <v>5.3802099256073319</v>
      </c>
      <c r="AW4595" s="10">
        <v>5.3802099256073319</v>
      </c>
      <c r="AX4595" s="10" t="s">
        <v>33</v>
      </c>
      <c r="AY4595" s="10">
        <v>0</v>
      </c>
      <c r="AZ4595" s="10" t="s">
        <v>33</v>
      </c>
      <c r="BA4595" s="10" t="s">
        <v>33</v>
      </c>
      <c r="BB4595" s="10">
        <v>4590</v>
      </c>
      <c r="BC4595" s="10">
        <v>311</v>
      </c>
      <c r="BE4595" s="10" t="s">
        <v>1240</v>
      </c>
      <c r="BF4595" s="10" t="s">
        <v>4880</v>
      </c>
      <c r="BG4595" s="10">
        <v>5.2891990922236354E-9</v>
      </c>
      <c r="BR4595" s="10" t="s">
        <v>33</v>
      </c>
      <c r="BS4595" s="11" t="s">
        <v>33</v>
      </c>
      <c r="BT4595" s="11" t="s">
        <v>33</v>
      </c>
      <c r="BU4595" s="10">
        <v>4595</v>
      </c>
    </row>
    <row r="4596" spans="1:73" s="10" customFormat="1" x14ac:dyDescent="0.45">
      <c r="A4596" s="10" t="s">
        <v>33</v>
      </c>
      <c r="B4596" s="10" t="s">
        <v>33</v>
      </c>
      <c r="C4596" s="10">
        <v>1169</v>
      </c>
      <c r="D4596" s="10" t="s">
        <v>33</v>
      </c>
      <c r="E4596" s="10">
        <v>4590</v>
      </c>
      <c r="F4596" s="10">
        <v>24</v>
      </c>
      <c r="G4596" s="10">
        <v>0</v>
      </c>
      <c r="H4596" s="10">
        <v>11</v>
      </c>
      <c r="I4596" s="10">
        <v>3.2082874744593373E-9</v>
      </c>
      <c r="J4596" s="10" t="s">
        <v>33</v>
      </c>
      <c r="K4596" s="10" t="s">
        <v>1011</v>
      </c>
      <c r="L4596" s="10" t="s">
        <v>33</v>
      </c>
      <c r="M4596" s="10">
        <v>0.3872983346207417</v>
      </c>
      <c r="N4596" s="10">
        <v>0.3872983346207417</v>
      </c>
      <c r="O4596" s="10">
        <v>3.872983346207417</v>
      </c>
      <c r="Q4596" s="10">
        <v>3</v>
      </c>
      <c r="R4596" s="10">
        <v>5</v>
      </c>
      <c r="S4596" s="10">
        <v>90</v>
      </c>
      <c r="T4596" s="10">
        <v>0</v>
      </c>
      <c r="W4596" s="10">
        <v>0</v>
      </c>
      <c r="Y4596" s="10">
        <v>0</v>
      </c>
      <c r="AB4596" s="10">
        <v>0</v>
      </c>
      <c r="AE4596" s="10">
        <v>0</v>
      </c>
      <c r="AH4596" s="10">
        <v>1</v>
      </c>
      <c r="AQ4596" s="10">
        <v>0</v>
      </c>
      <c r="AR4596" s="10">
        <v>0</v>
      </c>
      <c r="AS4596" s="10">
        <v>0</v>
      </c>
      <c r="AT4596" s="10">
        <v>0</v>
      </c>
      <c r="AU4596" s="10">
        <v>0</v>
      </c>
      <c r="AV4596" s="10">
        <v>0.3872983346207417</v>
      </c>
      <c r="AW4596" s="10">
        <v>0.3872983346207417</v>
      </c>
      <c r="AX4596" s="10" t="s">
        <v>33</v>
      </c>
      <c r="AY4596" s="10">
        <v>0</v>
      </c>
      <c r="AZ4596" s="10" t="s">
        <v>33</v>
      </c>
      <c r="BA4596" s="10" t="s">
        <v>33</v>
      </c>
      <c r="BB4596" s="10">
        <v>4590</v>
      </c>
      <c r="BC4596" s="10">
        <v>24</v>
      </c>
      <c r="BE4596" s="10" t="s">
        <v>1240</v>
      </c>
      <c r="BF4596" s="10" t="s">
        <v>4881</v>
      </c>
      <c r="BG4596" s="10">
        <v>0</v>
      </c>
      <c r="BR4596" s="10" t="s">
        <v>33</v>
      </c>
      <c r="BS4596" s="11" t="s">
        <v>33</v>
      </c>
      <c r="BT4596" s="11" t="s">
        <v>33</v>
      </c>
      <c r="BU4596" s="10">
        <v>4596</v>
      </c>
    </row>
    <row r="4597" spans="1:73" s="10" customFormat="1" x14ac:dyDescent="0.45">
      <c r="A4597" s="10" t="s">
        <v>33</v>
      </c>
      <c r="B4597" s="10" t="s">
        <v>33</v>
      </c>
      <c r="C4597" s="10">
        <v>1169</v>
      </c>
      <c r="D4597" s="10" t="s">
        <v>33</v>
      </c>
      <c r="E4597" s="10">
        <v>4590</v>
      </c>
      <c r="F4597" s="10">
        <v>212</v>
      </c>
      <c r="G4597" s="10">
        <v>0</v>
      </c>
      <c r="H4597" s="10">
        <v>85</v>
      </c>
      <c r="I4597" s="10">
        <v>5.8575047357421961E-10</v>
      </c>
      <c r="J4597" s="10" t="s">
        <v>33</v>
      </c>
      <c r="K4597" s="10" t="s">
        <v>1311</v>
      </c>
      <c r="L4597" s="10" t="s">
        <v>33</v>
      </c>
      <c r="M4597" s="10">
        <v>7.0710678118654766E-2</v>
      </c>
      <c r="N4597" s="10">
        <v>7.0710678118654766E-2</v>
      </c>
      <c r="O4597" s="10">
        <v>7.0710678118654766E-2</v>
      </c>
      <c r="Q4597" s="10">
        <v>0.05</v>
      </c>
      <c r="R4597" s="10">
        <v>0.1</v>
      </c>
      <c r="T4597" s="10">
        <v>0</v>
      </c>
      <c r="W4597" s="10">
        <v>0</v>
      </c>
      <c r="Y4597" s="10">
        <v>0</v>
      </c>
      <c r="AB4597" s="10">
        <v>0</v>
      </c>
      <c r="AE4597" s="10">
        <v>0</v>
      </c>
      <c r="AH4597" s="10">
        <v>1</v>
      </c>
      <c r="AQ4597" s="10">
        <v>5.337009264866583E-2</v>
      </c>
      <c r="AR4597" s="10">
        <v>0.12339072954678265</v>
      </c>
      <c r="AS4597" s="10">
        <v>0.2007773638873481</v>
      </c>
      <c r="AT4597" s="10">
        <v>1.2541971772436471</v>
      </c>
      <c r="AU4597" s="10">
        <v>1.1476550202079441</v>
      </c>
      <c r="AV4597" s="10">
        <v>1.2425200734943884</v>
      </c>
      <c r="AW4597" s="10">
        <v>3.6443722709459792</v>
      </c>
      <c r="AX4597" s="10" t="s">
        <v>33</v>
      </c>
      <c r="AY4597" s="10">
        <v>0</v>
      </c>
      <c r="AZ4597" s="10" t="s">
        <v>33</v>
      </c>
      <c r="BA4597" s="10" t="s">
        <v>33</v>
      </c>
      <c r="BB4597" s="10">
        <v>4590</v>
      </c>
      <c r="BC4597" s="10">
        <v>212</v>
      </c>
      <c r="BE4597" s="10" t="s">
        <v>1240</v>
      </c>
      <c r="BF4597" s="10" t="s">
        <v>4882</v>
      </c>
      <c r="BG4597" s="10">
        <v>1.6631920257171329E-9</v>
      </c>
      <c r="BR4597" s="10" t="s">
        <v>33</v>
      </c>
      <c r="BS4597" s="11" t="s">
        <v>33</v>
      </c>
      <c r="BT4597" s="11" t="s">
        <v>33</v>
      </c>
      <c r="BU4597" s="10">
        <v>4597</v>
      </c>
    </row>
    <row r="4598" spans="1:73" s="10" customFormat="1" x14ac:dyDescent="0.45">
      <c r="A4598" s="10" t="s">
        <v>33</v>
      </c>
      <c r="B4598" s="10" t="s">
        <v>33</v>
      </c>
      <c r="C4598" s="10">
        <v>1169</v>
      </c>
      <c r="D4598" s="10" t="s">
        <v>33</v>
      </c>
      <c r="E4598" s="10">
        <v>4590</v>
      </c>
      <c r="F4598" s="10">
        <v>104</v>
      </c>
      <c r="G4598" s="10">
        <v>0</v>
      </c>
      <c r="H4598" s="10">
        <v>46</v>
      </c>
      <c r="I4598" s="10">
        <v>3.2082874744593373E-9</v>
      </c>
      <c r="J4598" s="10" t="s">
        <v>33</v>
      </c>
      <c r="K4598" s="10" t="s">
        <v>1106</v>
      </c>
      <c r="L4598" s="10" t="s">
        <v>33</v>
      </c>
      <c r="M4598" s="10">
        <v>0.3872983346207417</v>
      </c>
      <c r="N4598" s="10">
        <v>0.3872983346207417</v>
      </c>
      <c r="O4598" s="10">
        <v>0.3872983346207417</v>
      </c>
      <c r="Q4598" s="10">
        <v>0.3</v>
      </c>
      <c r="R4598" s="10">
        <v>0.5</v>
      </c>
      <c r="T4598" s="10">
        <v>0</v>
      </c>
      <c r="W4598" s="10">
        <v>0</v>
      </c>
      <c r="Y4598" s="10">
        <v>0</v>
      </c>
      <c r="AB4598" s="10">
        <v>0</v>
      </c>
      <c r="AE4598" s="10">
        <v>0</v>
      </c>
      <c r="AH4598" s="10">
        <v>1</v>
      </c>
      <c r="AQ4598" s="10">
        <v>0</v>
      </c>
      <c r="AR4598" s="10">
        <v>0.65154740452095683</v>
      </c>
      <c r="AS4598" s="10">
        <v>0.65154740452095683</v>
      </c>
      <c r="AT4598" s="10">
        <v>0</v>
      </c>
      <c r="AU4598" s="10">
        <v>0</v>
      </c>
      <c r="AV4598" s="10">
        <v>8.2207672616374072</v>
      </c>
      <c r="AW4598" s="10">
        <v>8.2207672616374072</v>
      </c>
      <c r="AX4598" s="10" t="s">
        <v>33</v>
      </c>
      <c r="AY4598" s="10">
        <v>0</v>
      </c>
      <c r="AZ4598" s="10" t="s">
        <v>33</v>
      </c>
      <c r="BA4598" s="10" t="s">
        <v>33</v>
      </c>
      <c r="BB4598" s="10">
        <v>4590</v>
      </c>
      <c r="BC4598" s="10">
        <v>104</v>
      </c>
      <c r="BE4598" s="10" t="s">
        <v>1240</v>
      </c>
      <c r="BF4598" s="10" t="s">
        <v>4883</v>
      </c>
      <c r="BG4598" s="10">
        <v>5.397264047076355E-9</v>
      </c>
      <c r="BR4598" s="10" t="s">
        <v>33</v>
      </c>
      <c r="BS4598" s="11" t="s">
        <v>33</v>
      </c>
      <c r="BT4598" s="11" t="s">
        <v>33</v>
      </c>
      <c r="BU4598" s="10">
        <v>4598</v>
      </c>
    </row>
    <row r="4599" spans="1:73" s="10" customFormat="1" x14ac:dyDescent="0.45">
      <c r="A4599" s="10">
        <v>1129</v>
      </c>
      <c r="B4599" s="10">
        <v>4383</v>
      </c>
      <c r="C4599" s="10">
        <v>1169</v>
      </c>
      <c r="D4599" s="10">
        <v>4605</v>
      </c>
      <c r="E4599" s="10" t="s">
        <v>33</v>
      </c>
      <c r="F4599" s="10">
        <v>4383</v>
      </c>
      <c r="G4599" s="10">
        <v>0</v>
      </c>
      <c r="H4599" s="10" t="s">
        <v>33</v>
      </c>
      <c r="I4599" s="10">
        <v>3.5145028414453172E-8</v>
      </c>
      <c r="J4599" s="10" t="s">
        <v>1242</v>
      </c>
      <c r="L4599" s="10">
        <v>1</v>
      </c>
      <c r="M4599" s="10" t="s">
        <v>33</v>
      </c>
      <c r="N4599" s="10">
        <v>1</v>
      </c>
      <c r="O4599" s="10">
        <v>1</v>
      </c>
      <c r="Q4599" s="10">
        <v>1</v>
      </c>
      <c r="T4599" s="10">
        <v>4.8989794855663558</v>
      </c>
      <c r="U4599" s="10">
        <v>3</v>
      </c>
      <c r="V4599" s="10">
        <v>8</v>
      </c>
      <c r="W4599" s="10">
        <v>11.359765842657147</v>
      </c>
      <c r="X4599" s="10" t="s">
        <v>1008</v>
      </c>
      <c r="Y4599" s="10">
        <v>1.0954451150103324</v>
      </c>
      <c r="Z4599" s="10">
        <v>0.8</v>
      </c>
      <c r="AA4599" s="10">
        <v>1.5</v>
      </c>
      <c r="AB4599" s="10">
        <v>131.43150489893969</v>
      </c>
      <c r="AE4599" s="10">
        <v>0</v>
      </c>
      <c r="AH4599" s="10">
        <v>1</v>
      </c>
      <c r="AQ4599" s="10">
        <v>10.993903400999184</v>
      </c>
      <c r="AR4599" s="10">
        <v>22.287571295997012</v>
      </c>
      <c r="AS4599" s="10">
        <v>38.228731227445827</v>
      </c>
      <c r="AT4599" s="10">
        <v>258.35672992348083</v>
      </c>
      <c r="AU4599" s="10">
        <v>207.68886600234347</v>
      </c>
      <c r="AV4599" s="10">
        <v>2054.567626633208</v>
      </c>
      <c r="AW4599" s="10">
        <v>2520.6132225590322</v>
      </c>
      <c r="AX4599" s="10">
        <v>3.5145028414453172E-8</v>
      </c>
      <c r="AY4599" s="10">
        <v>0</v>
      </c>
      <c r="AZ4599" s="10" t="s">
        <v>33</v>
      </c>
      <c r="BA4599" s="10">
        <v>4605</v>
      </c>
      <c r="BB4599" s="10" t="s">
        <v>33</v>
      </c>
      <c r="BC4599" s="10">
        <v>4383</v>
      </c>
      <c r="BE4599" s="10" t="s">
        <v>33</v>
      </c>
      <c r="BF4599" s="10" t="s">
        <v>33</v>
      </c>
      <c r="BG4599" s="10" t="s">
        <v>33</v>
      </c>
      <c r="BR4599" s="10" t="s">
        <v>1242</v>
      </c>
      <c r="BS4599" s="11">
        <v>38.228731227445827</v>
      </c>
      <c r="BT4599" s="11">
        <v>2520.6132225590322</v>
      </c>
      <c r="BU4599" s="10">
        <v>4599</v>
      </c>
    </row>
    <row r="4600" spans="1:73" s="10" customFormat="1" x14ac:dyDescent="0.45">
      <c r="A4600" s="10" t="s">
        <v>33</v>
      </c>
      <c r="B4600" s="10" t="s">
        <v>33</v>
      </c>
      <c r="C4600" s="10">
        <v>1169</v>
      </c>
      <c r="D4600" s="10" t="s">
        <v>33</v>
      </c>
      <c r="E4600" s="10">
        <v>4599</v>
      </c>
      <c r="F4600" s="10">
        <v>4289</v>
      </c>
      <c r="G4600" s="10">
        <v>0</v>
      </c>
      <c r="H4600" s="10">
        <v>1081</v>
      </c>
      <c r="I4600" s="10">
        <v>3.9450196552595635E-8</v>
      </c>
      <c r="J4600" s="10" t="s">
        <v>33</v>
      </c>
      <c r="K4600" s="10" t="s">
        <v>1088</v>
      </c>
      <c r="L4600" s="10" t="s">
        <v>33</v>
      </c>
      <c r="M4600" s="10">
        <v>1.1224972160321824</v>
      </c>
      <c r="N4600" s="10">
        <v>1.1224972160321824</v>
      </c>
      <c r="O4600" s="10">
        <v>1.1224972160321824</v>
      </c>
      <c r="Q4600" s="10">
        <v>1.05</v>
      </c>
      <c r="R4600" s="10">
        <v>1.2</v>
      </c>
      <c r="T4600" s="10">
        <v>0</v>
      </c>
      <c r="W4600" s="10">
        <v>0</v>
      </c>
      <c r="Y4600" s="10">
        <v>0</v>
      </c>
      <c r="AB4600" s="10">
        <v>0</v>
      </c>
      <c r="AE4600" s="10">
        <v>0</v>
      </c>
      <c r="AH4600" s="10">
        <v>1</v>
      </c>
      <c r="AQ4600" s="10">
        <v>4.9812527820969974</v>
      </c>
      <c r="AR4600" s="10">
        <v>10.176270527479241</v>
      </c>
      <c r="AS4600" s="10">
        <v>17.399087061519886</v>
      </c>
      <c r="AT4600" s="10">
        <v>117.05944037927944</v>
      </c>
      <c r="AU4600" s="10">
        <v>70.858733564447945</v>
      </c>
      <c r="AV4600" s="10">
        <v>153.58873916233586</v>
      </c>
      <c r="AW4600" s="10">
        <v>341.50691310606322</v>
      </c>
      <c r="AX4600" s="10" t="s">
        <v>33</v>
      </c>
      <c r="AY4600" s="10">
        <v>0</v>
      </c>
      <c r="AZ4600" s="10" t="s">
        <v>33</v>
      </c>
      <c r="BA4600" s="10" t="s">
        <v>33</v>
      </c>
      <c r="BB4600" s="10">
        <v>4599</v>
      </c>
      <c r="BC4600" s="10">
        <v>4289</v>
      </c>
      <c r="BE4600" s="10" t="s">
        <v>1242</v>
      </c>
      <c r="BF4600" s="10" t="s">
        <v>4884</v>
      </c>
      <c r="BG4600" s="10">
        <v>6.1149140916266088E-7</v>
      </c>
      <c r="BR4600" s="10" t="s">
        <v>33</v>
      </c>
      <c r="BS4600" s="11" t="s">
        <v>33</v>
      </c>
      <c r="BT4600" s="11" t="s">
        <v>33</v>
      </c>
      <c r="BU4600" s="10">
        <v>4600</v>
      </c>
    </row>
    <row r="4601" spans="1:73" s="10" customFormat="1" x14ac:dyDescent="0.45">
      <c r="A4601" s="10" t="s">
        <v>33</v>
      </c>
      <c r="B4601" s="10" t="s">
        <v>33</v>
      </c>
      <c r="C4601" s="10">
        <v>1169</v>
      </c>
      <c r="D4601" s="10" t="s">
        <v>33</v>
      </c>
      <c r="E4601" s="10">
        <v>4599</v>
      </c>
      <c r="F4601" s="10">
        <v>13</v>
      </c>
      <c r="G4601" s="10">
        <v>0</v>
      </c>
      <c r="H4601" s="10">
        <v>7</v>
      </c>
      <c r="I4601" s="10">
        <v>9.940515166741495E-9</v>
      </c>
      <c r="J4601" s="10" t="s">
        <v>33</v>
      </c>
      <c r="K4601" s="10" t="s">
        <v>1203</v>
      </c>
      <c r="L4601" s="10" t="s">
        <v>33</v>
      </c>
      <c r="M4601" s="10">
        <v>0.28284271247461906</v>
      </c>
      <c r="N4601" s="10">
        <v>0.28284271247461906</v>
      </c>
      <c r="O4601" s="10">
        <v>0.28284271247461906</v>
      </c>
      <c r="Q4601" s="10">
        <v>0.2</v>
      </c>
      <c r="R4601" s="10">
        <v>0.4</v>
      </c>
      <c r="T4601" s="10">
        <v>0</v>
      </c>
      <c r="W4601" s="10">
        <v>0</v>
      </c>
      <c r="Y4601" s="10">
        <v>0</v>
      </c>
      <c r="AB4601" s="10">
        <v>0</v>
      </c>
      <c r="AE4601" s="10">
        <v>0</v>
      </c>
      <c r="AH4601" s="10">
        <v>1</v>
      </c>
      <c r="AQ4601" s="10">
        <v>0.21908902300206651</v>
      </c>
      <c r="AR4601" s="10">
        <v>5.6414213562373118E-2</v>
      </c>
      <c r="AS4601" s="10">
        <v>0.37409329691536958</v>
      </c>
      <c r="AT4601" s="10">
        <v>5.1485920405485626</v>
      </c>
      <c r="AU4601" s="10">
        <v>3.2200000000000013E-2</v>
      </c>
      <c r="AV4601" s="10">
        <v>1.80138526087282</v>
      </c>
      <c r="AW4601" s="10">
        <v>6.982177301421383</v>
      </c>
      <c r="AX4601" s="10" t="s">
        <v>33</v>
      </c>
      <c r="AY4601" s="10">
        <v>0</v>
      </c>
      <c r="AZ4601" s="10" t="s">
        <v>33</v>
      </c>
      <c r="BA4601" s="10" t="s">
        <v>33</v>
      </c>
      <c r="BB4601" s="10">
        <v>4599</v>
      </c>
      <c r="BC4601" s="10">
        <v>13</v>
      </c>
      <c r="BE4601" s="10" t="s">
        <v>1242</v>
      </c>
      <c r="BF4601" s="10" t="s">
        <v>4885</v>
      </c>
      <c r="BG4601" s="10">
        <v>1.314751954974713E-8</v>
      </c>
      <c r="BR4601" s="10" t="s">
        <v>33</v>
      </c>
      <c r="BS4601" s="11" t="s">
        <v>33</v>
      </c>
      <c r="BT4601" s="11" t="s">
        <v>33</v>
      </c>
      <c r="BU4601" s="10">
        <v>4601</v>
      </c>
    </row>
    <row r="4602" spans="1:73" s="10" customFormat="1" x14ac:dyDescent="0.45">
      <c r="A4602" s="10" t="s">
        <v>33</v>
      </c>
      <c r="B4602" s="10" t="s">
        <v>33</v>
      </c>
      <c r="C4602" s="10">
        <v>1169</v>
      </c>
      <c r="D4602" s="10" t="s">
        <v>33</v>
      </c>
      <c r="E4602" s="10">
        <v>4599</v>
      </c>
      <c r="F4602" s="10">
        <v>14</v>
      </c>
      <c r="G4602" s="10">
        <v>0</v>
      </c>
      <c r="H4602" s="10">
        <v>8</v>
      </c>
      <c r="I4602" s="10">
        <v>4.9702575833707475E-9</v>
      </c>
      <c r="J4602" s="10" t="s">
        <v>33</v>
      </c>
      <c r="K4602" s="10" t="s">
        <v>1204</v>
      </c>
      <c r="L4602" s="10" t="s">
        <v>33</v>
      </c>
      <c r="M4602" s="10">
        <v>0.14142135623730953</v>
      </c>
      <c r="N4602" s="10">
        <v>0.14142135623730953</v>
      </c>
      <c r="O4602" s="10">
        <v>0.70710678118654757</v>
      </c>
      <c r="Q4602" s="10">
        <v>0.5</v>
      </c>
      <c r="R4602" s="10">
        <v>1</v>
      </c>
      <c r="S4602" s="10">
        <v>80</v>
      </c>
      <c r="T4602" s="10">
        <v>0</v>
      </c>
      <c r="W4602" s="10">
        <v>0</v>
      </c>
      <c r="Y4602" s="10">
        <v>0</v>
      </c>
      <c r="AB4602" s="10">
        <v>0</v>
      </c>
      <c r="AE4602" s="10">
        <v>0</v>
      </c>
      <c r="AH4602" s="10">
        <v>1</v>
      </c>
      <c r="AQ4602" s="10">
        <v>0.89458211033376434</v>
      </c>
      <c r="AR4602" s="10">
        <v>0.46382608417212839</v>
      </c>
      <c r="AS4602" s="10">
        <v>1.7609701441560868</v>
      </c>
      <c r="AT4602" s="10">
        <v>21.022679592843463</v>
      </c>
      <c r="AU4602" s="10">
        <v>5.3664275389558309</v>
      </c>
      <c r="AV4602" s="10">
        <v>1897.5331961010281</v>
      </c>
      <c r="AW4602" s="10">
        <v>1923.9223032328275</v>
      </c>
      <c r="AX4602" s="10" t="s">
        <v>33</v>
      </c>
      <c r="AY4602" s="10">
        <v>0</v>
      </c>
      <c r="AZ4602" s="10" t="s">
        <v>33</v>
      </c>
      <c r="BA4602" s="10" t="s">
        <v>33</v>
      </c>
      <c r="BB4602" s="10">
        <v>4599</v>
      </c>
      <c r="BC4602" s="10">
        <v>14</v>
      </c>
      <c r="BE4602" s="10" t="s">
        <v>1242</v>
      </c>
      <c r="BF4602" s="10" t="s">
        <v>4886</v>
      </c>
      <c r="BG4602" s="10">
        <v>6.1889345753369367E-8</v>
      </c>
      <c r="BR4602" s="10" t="s">
        <v>33</v>
      </c>
      <c r="BS4602" s="11" t="s">
        <v>33</v>
      </c>
      <c r="BT4602" s="11" t="s">
        <v>33</v>
      </c>
      <c r="BU4602" s="10">
        <v>4602</v>
      </c>
    </row>
    <row r="4603" spans="1:73" s="10" customFormat="1" x14ac:dyDescent="0.45">
      <c r="A4603" s="10" t="s">
        <v>33</v>
      </c>
      <c r="B4603" s="10" t="s">
        <v>33</v>
      </c>
      <c r="C4603" s="10">
        <v>1169</v>
      </c>
      <c r="D4603" s="10" t="s">
        <v>33</v>
      </c>
      <c r="E4603" s="10">
        <v>4599</v>
      </c>
      <c r="F4603" s="10">
        <v>24</v>
      </c>
      <c r="G4603" s="10">
        <v>0</v>
      </c>
      <c r="H4603" s="10">
        <v>11</v>
      </c>
      <c r="I4603" s="10">
        <v>2.4851287916853735E-8</v>
      </c>
      <c r="J4603" s="10" t="s">
        <v>33</v>
      </c>
      <c r="K4603" s="10" t="s">
        <v>1011</v>
      </c>
      <c r="L4603" s="10" t="s">
        <v>33</v>
      </c>
      <c r="M4603" s="10">
        <v>0.70710678118654757</v>
      </c>
      <c r="N4603" s="10">
        <v>0.70710678118654757</v>
      </c>
      <c r="O4603" s="10">
        <v>7.0710678118654755</v>
      </c>
      <c r="Q4603" s="10">
        <v>5</v>
      </c>
      <c r="R4603" s="10">
        <v>10</v>
      </c>
      <c r="S4603" s="10">
        <v>90</v>
      </c>
      <c r="T4603" s="10">
        <v>0</v>
      </c>
      <c r="W4603" s="10">
        <v>0</v>
      </c>
      <c r="Y4603" s="10">
        <v>0</v>
      </c>
      <c r="AB4603" s="10">
        <v>0</v>
      </c>
      <c r="AE4603" s="10">
        <v>0</v>
      </c>
      <c r="AH4603" s="10">
        <v>1</v>
      </c>
      <c r="AQ4603" s="10">
        <v>0</v>
      </c>
      <c r="AR4603" s="10">
        <v>0</v>
      </c>
      <c r="AS4603" s="10">
        <v>0</v>
      </c>
      <c r="AT4603" s="10">
        <v>0</v>
      </c>
      <c r="AU4603" s="10">
        <v>0</v>
      </c>
      <c r="AV4603" s="10">
        <v>0.70710678118654757</v>
      </c>
      <c r="AW4603" s="10">
        <v>0.70710678118654757</v>
      </c>
      <c r="AX4603" s="10" t="s">
        <v>33</v>
      </c>
      <c r="AY4603" s="10">
        <v>0</v>
      </c>
      <c r="AZ4603" s="10" t="s">
        <v>33</v>
      </c>
      <c r="BA4603" s="10" t="s">
        <v>33</v>
      </c>
      <c r="BB4603" s="10">
        <v>4599</v>
      </c>
      <c r="BC4603" s="10">
        <v>24</v>
      </c>
      <c r="BE4603" s="10" t="s">
        <v>1242</v>
      </c>
      <c r="BF4603" s="10" t="s">
        <v>4887</v>
      </c>
      <c r="BG4603" s="10">
        <v>0</v>
      </c>
      <c r="BR4603" s="10" t="s">
        <v>33</v>
      </c>
      <c r="BS4603" s="11" t="s">
        <v>33</v>
      </c>
      <c r="BT4603" s="11" t="s">
        <v>33</v>
      </c>
      <c r="BU4603" s="10">
        <v>4603</v>
      </c>
    </row>
    <row r="4604" spans="1:73" s="10" customFormat="1" x14ac:dyDescent="0.45">
      <c r="A4604" s="10" t="s">
        <v>33</v>
      </c>
      <c r="B4604" s="10" t="s">
        <v>33</v>
      </c>
      <c r="C4604" s="10">
        <v>1169</v>
      </c>
      <c r="D4604" s="10" t="s">
        <v>33</v>
      </c>
      <c r="E4604" s="10">
        <v>4599</v>
      </c>
      <c r="F4604" s="10">
        <v>240</v>
      </c>
      <c r="G4604" s="10">
        <v>0</v>
      </c>
      <c r="H4604" s="10">
        <v>95</v>
      </c>
      <c r="I4604" s="10">
        <v>2.4851287916853735E-8</v>
      </c>
      <c r="J4604" s="10" t="s">
        <v>33</v>
      </c>
      <c r="K4604" s="10" t="s">
        <v>1019</v>
      </c>
      <c r="L4604" s="10" t="s">
        <v>33</v>
      </c>
      <c r="M4604" s="10">
        <v>0.70710678118654757</v>
      </c>
      <c r="N4604" s="10">
        <v>0.70710678118654757</v>
      </c>
      <c r="O4604" s="10">
        <v>0.70710678118654757</v>
      </c>
      <c r="Q4604" s="10">
        <v>0.5</v>
      </c>
      <c r="R4604" s="10">
        <v>1</v>
      </c>
      <c r="T4604" s="10">
        <v>0</v>
      </c>
      <c r="W4604" s="10">
        <v>0</v>
      </c>
      <c r="Y4604" s="10">
        <v>0</v>
      </c>
      <c r="AB4604" s="10">
        <v>0</v>
      </c>
      <c r="AE4604" s="10">
        <v>0</v>
      </c>
      <c r="AH4604" s="10">
        <v>1</v>
      </c>
      <c r="AQ4604" s="10">
        <v>0</v>
      </c>
      <c r="AR4604" s="10">
        <v>0.2312946281261197</v>
      </c>
      <c r="AS4604" s="10">
        <v>0.2312946281261197</v>
      </c>
      <c r="AT4604" s="10">
        <v>0</v>
      </c>
      <c r="AU4604" s="10">
        <v>0</v>
      </c>
      <c r="AV4604" s="10">
        <v>0.93719932778465009</v>
      </c>
      <c r="AW4604" s="10">
        <v>0.93719932778465009</v>
      </c>
      <c r="AX4604" s="10" t="s">
        <v>33</v>
      </c>
      <c r="AY4604" s="10">
        <v>0</v>
      </c>
      <c r="AZ4604" s="10" t="s">
        <v>33</v>
      </c>
      <c r="BA4604" s="10" t="s">
        <v>33</v>
      </c>
      <c r="BB4604" s="10">
        <v>4599</v>
      </c>
      <c r="BC4604" s="10">
        <v>240</v>
      </c>
      <c r="BE4604" s="10" t="s">
        <v>1242</v>
      </c>
      <c r="BF4604" s="10" t="s">
        <v>4888</v>
      </c>
      <c r="BG4604" s="10">
        <v>8.1288562776028574E-9</v>
      </c>
      <c r="BR4604" s="10" t="s">
        <v>33</v>
      </c>
      <c r="BS4604" s="11" t="s">
        <v>33</v>
      </c>
      <c r="BT4604" s="11" t="s">
        <v>33</v>
      </c>
      <c r="BU4604" s="10">
        <v>4604</v>
      </c>
    </row>
    <row r="4605" spans="1:73" s="10" customFormat="1" x14ac:dyDescent="0.45">
      <c r="A4605" s="10">
        <v>1130</v>
      </c>
      <c r="B4605" s="10">
        <v>4384</v>
      </c>
      <c r="C4605" s="10">
        <v>1169</v>
      </c>
      <c r="D4605" s="10">
        <v>4613</v>
      </c>
      <c r="E4605" s="10" t="s">
        <v>33</v>
      </c>
      <c r="F4605" s="10">
        <v>4384</v>
      </c>
      <c r="G4605" s="10" t="e">
        <v>#VALUE!</v>
      </c>
      <c r="H4605" s="10" t="s">
        <v>33</v>
      </c>
      <c r="I4605" s="10">
        <v>1.8523056370168035E-9</v>
      </c>
      <c r="J4605" s="10" t="s">
        <v>1244</v>
      </c>
      <c r="L4605" s="10">
        <v>1</v>
      </c>
      <c r="M4605" s="10" t="s">
        <v>33</v>
      </c>
      <c r="N4605" s="10">
        <v>1</v>
      </c>
      <c r="O4605" s="10">
        <v>1</v>
      </c>
      <c r="Q4605" s="10">
        <v>1</v>
      </c>
      <c r="T4605" s="10">
        <v>0</v>
      </c>
      <c r="W4605" s="10">
        <v>0</v>
      </c>
      <c r="Y4605" s="10">
        <v>0</v>
      </c>
      <c r="AB4605" s="10">
        <v>0</v>
      </c>
      <c r="AE4605" s="10">
        <v>0</v>
      </c>
      <c r="AH4605" s="10">
        <v>1</v>
      </c>
      <c r="AQ4605" s="10">
        <v>22.847994221947705</v>
      </c>
      <c r="AR4605" s="10">
        <v>52.339105520697004</v>
      </c>
      <c r="AS4605" s="10">
        <v>85.468697142521165</v>
      </c>
      <c r="AT4605" s="10">
        <v>536.92786421577102</v>
      </c>
      <c r="AU4605" s="10">
        <v>211.56494123598213</v>
      </c>
      <c r="AV4605" s="10">
        <v>1349.5549995274478</v>
      </c>
      <c r="AW4605" s="10">
        <v>2098.0478049792009</v>
      </c>
      <c r="AX4605" s="10">
        <v>1.8523056370168035E-9</v>
      </c>
      <c r="AY4605" s="10">
        <v>0</v>
      </c>
      <c r="AZ4605" s="10" t="s">
        <v>33</v>
      </c>
      <c r="BA4605" s="10">
        <v>4613</v>
      </c>
      <c r="BB4605" s="10" t="s">
        <v>33</v>
      </c>
      <c r="BC4605" s="10">
        <v>4384</v>
      </c>
      <c r="BE4605" s="10" t="s">
        <v>33</v>
      </c>
      <c r="BF4605" s="10" t="s">
        <v>33</v>
      </c>
      <c r="BG4605" s="10" t="s">
        <v>33</v>
      </c>
      <c r="BR4605" s="10" t="s">
        <v>1244</v>
      </c>
      <c r="BS4605" s="11">
        <v>85.468697142521165</v>
      </c>
      <c r="BT4605" s="11">
        <v>2098.0478049792009</v>
      </c>
      <c r="BU4605" s="10">
        <v>4605</v>
      </c>
    </row>
    <row r="4606" spans="1:73" s="10" customFormat="1" x14ac:dyDescent="0.45">
      <c r="A4606" s="10" t="s">
        <v>33</v>
      </c>
      <c r="B4606" s="10" t="s">
        <v>33</v>
      </c>
      <c r="C4606" s="10">
        <v>1169</v>
      </c>
      <c r="D4606" s="10" t="s">
        <v>33</v>
      </c>
      <c r="E4606" s="10">
        <v>4605</v>
      </c>
      <c r="F4606" s="10">
        <v>1520</v>
      </c>
      <c r="G4606" s="10">
        <v>0</v>
      </c>
      <c r="H4606" s="10">
        <v>408</v>
      </c>
      <c r="I4606" s="10">
        <v>6.4830697295588117E-10</v>
      </c>
      <c r="J4606" s="10" t="s">
        <v>33</v>
      </c>
      <c r="K4606" s="10" t="s">
        <v>1346</v>
      </c>
      <c r="L4606" s="10" t="s">
        <v>33</v>
      </c>
      <c r="M4606" s="10">
        <v>0.35</v>
      </c>
      <c r="N4606" s="10">
        <v>0.35</v>
      </c>
      <c r="O4606" s="10">
        <v>0.35</v>
      </c>
      <c r="Q4606" s="10">
        <v>0.35</v>
      </c>
      <c r="T4606" s="10">
        <v>0</v>
      </c>
      <c r="W4606" s="10">
        <v>0</v>
      </c>
      <c r="Y4606" s="10">
        <v>0</v>
      </c>
      <c r="AB4606" s="10">
        <v>0</v>
      </c>
      <c r="AE4606" s="10">
        <v>0</v>
      </c>
      <c r="AH4606" s="10">
        <v>1</v>
      </c>
      <c r="AQ4606" s="10">
        <v>13.243418177844962</v>
      </c>
      <c r="AR4606" s="10">
        <v>19.846744712148968</v>
      </c>
      <c r="AS4606" s="10">
        <v>39.049701070024163</v>
      </c>
      <c r="AT4606" s="10">
        <v>311.22032717935662</v>
      </c>
      <c r="AU4606" s="10">
        <v>65.310824282802372</v>
      </c>
      <c r="AV4606" s="10">
        <v>373.83943433219258</v>
      </c>
      <c r="AW4606" s="10">
        <v>750.37058579435154</v>
      </c>
      <c r="AX4606" s="10" t="s">
        <v>33</v>
      </c>
      <c r="AY4606" s="10">
        <v>0</v>
      </c>
      <c r="AZ4606" s="10" t="s">
        <v>33</v>
      </c>
      <c r="BA4606" s="10" t="s">
        <v>33</v>
      </c>
      <c r="BB4606" s="10">
        <v>4605</v>
      </c>
      <c r="BC4606" s="10">
        <v>1520</v>
      </c>
      <c r="BE4606" s="10" t="s">
        <v>1244</v>
      </c>
      <c r="BF4606" s="10" t="s">
        <v>4889</v>
      </c>
      <c r="BG4606" s="10">
        <v>7.2331981415826856E-8</v>
      </c>
      <c r="BR4606" s="10" t="s">
        <v>33</v>
      </c>
      <c r="BS4606" s="11" t="s">
        <v>33</v>
      </c>
      <c r="BT4606" s="11" t="s">
        <v>33</v>
      </c>
      <c r="BU4606" s="10">
        <v>4606</v>
      </c>
    </row>
    <row r="4607" spans="1:73" s="10" customFormat="1" x14ac:dyDescent="0.45">
      <c r="A4607" s="10" t="s">
        <v>33</v>
      </c>
      <c r="B4607" s="10" t="s">
        <v>33</v>
      </c>
      <c r="C4607" s="10">
        <v>1169</v>
      </c>
      <c r="D4607" s="10" t="s">
        <v>33</v>
      </c>
      <c r="E4607" s="10">
        <v>4605</v>
      </c>
      <c r="F4607" s="10">
        <v>1442</v>
      </c>
      <c r="G4607" s="10">
        <v>0</v>
      </c>
      <c r="H4607" s="10">
        <v>391</v>
      </c>
      <c r="I4607" s="10">
        <v>4.6307640925420088E-10</v>
      </c>
      <c r="J4607" s="10" t="s">
        <v>33</v>
      </c>
      <c r="K4607" s="10" t="s">
        <v>1312</v>
      </c>
      <c r="L4607" s="10" t="s">
        <v>33</v>
      </c>
      <c r="M4607" s="10">
        <v>0.25</v>
      </c>
      <c r="N4607" s="10">
        <v>0.25</v>
      </c>
      <c r="O4607" s="10">
        <v>0.25</v>
      </c>
      <c r="Q4607" s="10">
        <v>0.25</v>
      </c>
      <c r="T4607" s="10">
        <v>0</v>
      </c>
      <c r="W4607" s="10">
        <v>0</v>
      </c>
      <c r="Y4607" s="10">
        <v>0</v>
      </c>
      <c r="AB4607" s="10">
        <v>0</v>
      </c>
      <c r="AE4607" s="10">
        <v>0</v>
      </c>
      <c r="AH4607" s="10">
        <v>1</v>
      </c>
      <c r="AQ4607" s="10">
        <v>0.46909435899574425</v>
      </c>
      <c r="AR4607" s="10">
        <v>3.5450260976292833</v>
      </c>
      <c r="AS4607" s="10">
        <v>4.2252129181731126</v>
      </c>
      <c r="AT4607" s="10">
        <v>11.023717436399989</v>
      </c>
      <c r="AU4607" s="10">
        <v>1.8694143879149432</v>
      </c>
      <c r="AV4607" s="10">
        <v>622.97968157514981</v>
      </c>
      <c r="AW4607" s="10">
        <v>635.87281339946469</v>
      </c>
      <c r="AX4607" s="10" t="s">
        <v>33</v>
      </c>
      <c r="AY4607" s="10">
        <v>0</v>
      </c>
      <c r="AZ4607" s="10" t="s">
        <v>33</v>
      </c>
      <c r="BA4607" s="10" t="s">
        <v>33</v>
      </c>
      <c r="BB4607" s="10">
        <v>4605</v>
      </c>
      <c r="BC4607" s="10">
        <v>1442</v>
      </c>
      <c r="BE4607" s="10" t="s">
        <v>1244</v>
      </c>
      <c r="BF4607" s="10" t="s">
        <v>4890</v>
      </c>
      <c r="BG4607" s="10">
        <v>7.826385705928275E-9</v>
      </c>
      <c r="BR4607" s="10" t="s">
        <v>33</v>
      </c>
      <c r="BS4607" s="11" t="s">
        <v>33</v>
      </c>
      <c r="BT4607" s="11" t="s">
        <v>33</v>
      </c>
      <c r="BU4607" s="10">
        <v>4607</v>
      </c>
    </row>
    <row r="4608" spans="1:73" s="10" customFormat="1" x14ac:dyDescent="0.45">
      <c r="A4608" s="10" t="s">
        <v>33</v>
      </c>
      <c r="B4608" s="10" t="s">
        <v>33</v>
      </c>
      <c r="C4608" s="10">
        <v>1169</v>
      </c>
      <c r="D4608" s="10" t="s">
        <v>33</v>
      </c>
      <c r="E4608" s="10">
        <v>4605</v>
      </c>
      <c r="F4608" s="10">
        <v>4621</v>
      </c>
      <c r="G4608" s="10" t="e">
        <v>#VALUE!</v>
      </c>
      <c r="H4608" s="10">
        <v>1132</v>
      </c>
      <c r="I4608" s="10">
        <v>2.7784584555252054E-10</v>
      </c>
      <c r="J4608" s="10" t="s">
        <v>33</v>
      </c>
      <c r="K4608" s="10" t="s">
        <v>1250</v>
      </c>
      <c r="L4608" s="10" t="s">
        <v>33</v>
      </c>
      <c r="M4608" s="10">
        <v>0.15</v>
      </c>
      <c r="N4608" s="10">
        <v>0.15</v>
      </c>
      <c r="O4608" s="10">
        <v>0.15</v>
      </c>
      <c r="Q4608" s="10">
        <v>0.15</v>
      </c>
      <c r="T4608" s="10">
        <v>0</v>
      </c>
      <c r="W4608" s="10">
        <v>0</v>
      </c>
      <c r="Y4608" s="10">
        <v>0</v>
      </c>
      <c r="AB4608" s="10">
        <v>0</v>
      </c>
      <c r="AE4608" s="10">
        <v>0</v>
      </c>
      <c r="AH4608" s="10">
        <v>1</v>
      </c>
      <c r="AQ4608" s="10">
        <v>8.1625875656392193</v>
      </c>
      <c r="AR4608" s="10">
        <v>18.316976883726319</v>
      </c>
      <c r="AS4608" s="10">
        <v>30.152728853903184</v>
      </c>
      <c r="AT4608" s="10">
        <v>191.82080779252166</v>
      </c>
      <c r="AU4608" s="10">
        <v>77.089941308145129</v>
      </c>
      <c r="AV4608" s="10">
        <v>270.64043542449861</v>
      </c>
      <c r="AW4608" s="10">
        <v>539.55118452516535</v>
      </c>
      <c r="AX4608" s="10" t="s">
        <v>33</v>
      </c>
      <c r="AY4608" s="10">
        <v>0</v>
      </c>
      <c r="AZ4608" s="10" t="s">
        <v>33</v>
      </c>
      <c r="BA4608" s="10" t="s">
        <v>33</v>
      </c>
      <c r="BB4608" s="10">
        <v>4605</v>
      </c>
      <c r="BC4608" s="10">
        <v>4621</v>
      </c>
      <c r="BE4608" s="10" t="s">
        <v>1244</v>
      </c>
      <c r="BF4608" s="10" t="s">
        <v>4891</v>
      </c>
      <c r="BG4608" s="10">
        <v>5.5852069627524089E-8</v>
      </c>
      <c r="BR4608" s="10" t="s">
        <v>33</v>
      </c>
      <c r="BS4608" s="11" t="s">
        <v>33</v>
      </c>
      <c r="BT4608" s="11" t="s">
        <v>33</v>
      </c>
      <c r="BU4608" s="10">
        <v>4608</v>
      </c>
    </row>
    <row r="4609" spans="1:73" s="10" customFormat="1" x14ac:dyDescent="0.45">
      <c r="A4609" s="10" t="s">
        <v>33</v>
      </c>
      <c r="B4609" s="10" t="s">
        <v>33</v>
      </c>
      <c r="C4609" s="10">
        <v>1169</v>
      </c>
      <c r="D4609" s="10" t="s">
        <v>33</v>
      </c>
      <c r="E4609" s="10">
        <v>4605</v>
      </c>
      <c r="F4609" s="10">
        <v>4867</v>
      </c>
      <c r="G4609" s="10">
        <v>0</v>
      </c>
      <c r="H4609" s="10">
        <v>1170</v>
      </c>
      <c r="I4609" s="10">
        <v>1.8523056370168037E-10</v>
      </c>
      <c r="J4609" s="10" t="s">
        <v>33</v>
      </c>
      <c r="K4609" s="10" t="s">
        <v>1348</v>
      </c>
      <c r="L4609" s="10" t="s">
        <v>33</v>
      </c>
      <c r="M4609" s="10">
        <v>0.1</v>
      </c>
      <c r="N4609" s="10">
        <v>0.1</v>
      </c>
      <c r="O4609" s="10">
        <v>0.1</v>
      </c>
      <c r="Q4609" s="10">
        <v>0.1</v>
      </c>
      <c r="T4609" s="10">
        <v>0</v>
      </c>
      <c r="W4609" s="10">
        <v>0</v>
      </c>
      <c r="Y4609" s="10">
        <v>0</v>
      </c>
      <c r="AB4609" s="10">
        <v>0</v>
      </c>
      <c r="AE4609" s="10">
        <v>0</v>
      </c>
      <c r="AH4609" s="10">
        <v>1</v>
      </c>
      <c r="AQ4609" s="10">
        <v>0.3530523066232969</v>
      </c>
      <c r="AR4609" s="10">
        <v>5.0654690131599827</v>
      </c>
      <c r="AS4609" s="10">
        <v>5.5773948577637631</v>
      </c>
      <c r="AT4609" s="10">
        <v>8.2967292056474768</v>
      </c>
      <c r="AU4609" s="10">
        <v>32.59846127441142</v>
      </c>
      <c r="AV4609" s="10">
        <v>33.519013143125704</v>
      </c>
      <c r="AW4609" s="10">
        <v>74.414203623184605</v>
      </c>
      <c r="AX4609" s="10" t="s">
        <v>33</v>
      </c>
      <c r="AY4609" s="10">
        <v>0</v>
      </c>
      <c r="AZ4609" s="10" t="s">
        <v>33</v>
      </c>
      <c r="BA4609" s="10" t="s">
        <v>33</v>
      </c>
      <c r="BB4609" s="10">
        <v>4605</v>
      </c>
      <c r="BC4609" s="10">
        <v>4867</v>
      </c>
      <c r="BE4609" s="10" t="s">
        <v>1244</v>
      </c>
      <c r="BF4609" s="10" t="s">
        <v>1347</v>
      </c>
      <c r="BG4609" s="10">
        <v>1.0331039934904351E-8</v>
      </c>
      <c r="BR4609" s="10" t="s">
        <v>33</v>
      </c>
      <c r="BS4609" s="11" t="s">
        <v>33</v>
      </c>
      <c r="BT4609" s="11" t="s">
        <v>33</v>
      </c>
      <c r="BU4609" s="10">
        <v>4609</v>
      </c>
    </row>
    <row r="4610" spans="1:73" s="10" customFormat="1" x14ac:dyDescent="0.45">
      <c r="A4610" s="10" t="s">
        <v>33</v>
      </c>
      <c r="B4610" s="10" t="s">
        <v>33</v>
      </c>
      <c r="C4610" s="10">
        <v>1170</v>
      </c>
      <c r="D4610" s="10" t="s">
        <v>33</v>
      </c>
      <c r="E4610" s="10">
        <v>4605</v>
      </c>
      <c r="F4610" s="10">
        <v>4874</v>
      </c>
      <c r="G4610" s="10" t="e">
        <v>#VALUE!</v>
      </c>
      <c r="H4610" s="10">
        <v>1171</v>
      </c>
      <c r="I4610" s="10">
        <v>1.4818445096134429E-10</v>
      </c>
      <c r="J4610" s="10" t="s">
        <v>33</v>
      </c>
      <c r="K4610" s="10" t="s">
        <v>1350</v>
      </c>
      <c r="L4610" s="10" t="s">
        <v>33</v>
      </c>
      <c r="M4610" s="10">
        <v>0.08</v>
      </c>
      <c r="N4610" s="10">
        <v>0.08</v>
      </c>
      <c r="O4610" s="10">
        <v>0.08</v>
      </c>
      <c r="Q4610" s="10">
        <v>0.08</v>
      </c>
      <c r="T4610" s="10">
        <v>0</v>
      </c>
      <c r="W4610" s="10">
        <v>0</v>
      </c>
      <c r="Y4610" s="10">
        <v>0</v>
      </c>
      <c r="AB4610" s="10">
        <v>0</v>
      </c>
      <c r="AE4610" s="10">
        <v>0</v>
      </c>
      <c r="AH4610" s="10">
        <v>1</v>
      </c>
      <c r="AQ4610" s="10">
        <v>0.48529092427571957</v>
      </c>
      <c r="AR4610" s="10">
        <v>4.8667775420247903</v>
      </c>
      <c r="AS4610" s="10">
        <v>5.5704493822245835</v>
      </c>
      <c r="AT4610" s="10">
        <v>11.40433672047941</v>
      </c>
      <c r="AU4610" s="10">
        <v>28.138604874774991</v>
      </c>
      <c r="AV4610" s="10">
        <v>44.334441756587992</v>
      </c>
      <c r="AW4610" s="10">
        <v>83.877383351842397</v>
      </c>
      <c r="AX4610" s="10" t="s">
        <v>33</v>
      </c>
      <c r="AY4610" s="10">
        <v>0</v>
      </c>
      <c r="AZ4610" s="10" t="s">
        <v>33</v>
      </c>
      <c r="BA4610" s="10" t="s">
        <v>33</v>
      </c>
      <c r="BB4610" s="10">
        <v>4605</v>
      </c>
      <c r="BC4610" s="10">
        <v>4874</v>
      </c>
      <c r="BE4610" s="10" t="s">
        <v>1244</v>
      </c>
      <c r="BF4610" s="10" t="s">
        <v>1349</v>
      </c>
      <c r="BG4610" s="10">
        <v>1.0318174791411367E-8</v>
      </c>
      <c r="BR4610" s="10" t="s">
        <v>33</v>
      </c>
      <c r="BS4610" s="11" t="s">
        <v>33</v>
      </c>
      <c r="BT4610" s="11" t="s">
        <v>33</v>
      </c>
      <c r="BU4610" s="10">
        <v>4610</v>
      </c>
    </row>
    <row r="4611" spans="1:73" s="10" customFormat="1" x14ac:dyDescent="0.45">
      <c r="A4611" s="10" t="s">
        <v>33</v>
      </c>
      <c r="B4611" s="10" t="s">
        <v>33</v>
      </c>
      <c r="C4611" s="10">
        <v>1171</v>
      </c>
      <c r="D4611" s="10" t="s">
        <v>33</v>
      </c>
      <c r="E4611" s="10">
        <v>4605</v>
      </c>
      <c r="F4611" s="10">
        <v>4881</v>
      </c>
      <c r="G4611" s="10">
        <v>1.1508045173878942E-20</v>
      </c>
      <c r="H4611" s="10">
        <v>1172</v>
      </c>
      <c r="I4611" s="10">
        <v>9.2615281850840184E-11</v>
      </c>
      <c r="J4611" s="10" t="s">
        <v>33</v>
      </c>
      <c r="K4611" s="10" t="s">
        <v>1352</v>
      </c>
      <c r="L4611" s="10" t="s">
        <v>33</v>
      </c>
      <c r="M4611" s="10">
        <v>0.05</v>
      </c>
      <c r="N4611" s="10">
        <v>0.05</v>
      </c>
      <c r="O4611" s="10">
        <v>0.05</v>
      </c>
      <c r="Q4611" s="10">
        <v>0.05</v>
      </c>
      <c r="T4611" s="10">
        <v>0</v>
      </c>
      <c r="W4611" s="10">
        <v>0</v>
      </c>
      <c r="Y4611" s="10">
        <v>0</v>
      </c>
      <c r="AB4611" s="10">
        <v>0</v>
      </c>
      <c r="AE4611" s="10">
        <v>0</v>
      </c>
      <c r="AH4611" s="10">
        <v>1</v>
      </c>
      <c r="AQ4611" s="10">
        <v>3.5355339059327383E-2</v>
      </c>
      <c r="AR4611" s="10">
        <v>0.25001078329531923</v>
      </c>
      <c r="AS4611" s="10">
        <v>0.30127602493134392</v>
      </c>
      <c r="AT4611" s="10">
        <v>0.83085046789419348</v>
      </c>
      <c r="AU4611" s="10">
        <v>2.3234027093898297</v>
      </c>
      <c r="AV4611" s="10">
        <v>0.62642539952701726</v>
      </c>
      <c r="AW4611" s="10">
        <v>3.7806785768110407</v>
      </c>
      <c r="AX4611" s="10" t="s">
        <v>33</v>
      </c>
      <c r="AY4611" s="10">
        <v>0</v>
      </c>
      <c r="AZ4611" s="10" t="s">
        <v>33</v>
      </c>
      <c r="BA4611" s="10" t="s">
        <v>33</v>
      </c>
      <c r="BB4611" s="10">
        <v>4605</v>
      </c>
      <c r="BC4611" s="10">
        <v>4881</v>
      </c>
      <c r="BE4611" s="10" t="s">
        <v>1244</v>
      </c>
      <c r="BF4611" s="10" t="s">
        <v>1351</v>
      </c>
      <c r="BG4611" s="10">
        <v>5.5805527927834333E-10</v>
      </c>
      <c r="BR4611" s="10" t="s">
        <v>33</v>
      </c>
      <c r="BS4611" s="11" t="s">
        <v>33</v>
      </c>
      <c r="BT4611" s="11" t="s">
        <v>33</v>
      </c>
      <c r="BU4611" s="10">
        <v>4611</v>
      </c>
    </row>
    <row r="4612" spans="1:73" s="10" customFormat="1" x14ac:dyDescent="0.45">
      <c r="A4612" s="10" t="s">
        <v>33</v>
      </c>
      <c r="B4612" s="10" t="s">
        <v>33</v>
      </c>
      <c r="C4612" s="10">
        <v>1172</v>
      </c>
      <c r="D4612" s="10" t="s">
        <v>33</v>
      </c>
      <c r="E4612" s="10">
        <v>4605</v>
      </c>
      <c r="F4612" s="10">
        <v>4501</v>
      </c>
      <c r="G4612" s="10" t="e">
        <v>#VALUE!</v>
      </c>
      <c r="H4612" s="10">
        <v>1116</v>
      </c>
      <c r="I4612" s="10">
        <v>3.7046112740336072E-11</v>
      </c>
      <c r="J4612" s="10" t="s">
        <v>33</v>
      </c>
      <c r="K4612" s="10" t="s">
        <v>1211</v>
      </c>
      <c r="L4612" s="10" t="s">
        <v>33</v>
      </c>
      <c r="M4612" s="10">
        <v>0.02</v>
      </c>
      <c r="N4612" s="10">
        <v>0.02</v>
      </c>
      <c r="O4612" s="10">
        <v>0.02</v>
      </c>
      <c r="Q4612" s="10">
        <v>0.02</v>
      </c>
      <c r="T4612" s="10">
        <v>0</v>
      </c>
      <c r="W4612" s="10">
        <v>0</v>
      </c>
      <c r="Y4612" s="10">
        <v>0</v>
      </c>
      <c r="AB4612" s="10">
        <v>0</v>
      </c>
      <c r="AE4612" s="10">
        <v>0</v>
      </c>
      <c r="AH4612" s="10">
        <v>1</v>
      </c>
      <c r="AQ4612" s="10">
        <v>9.9195549509433364E-2</v>
      </c>
      <c r="AR4612" s="10">
        <v>0.44810048871234387</v>
      </c>
      <c r="AS4612" s="10">
        <v>0.5919340355010223</v>
      </c>
      <c r="AT4612" s="10">
        <v>2.3310954134716839</v>
      </c>
      <c r="AU4612" s="10">
        <v>4.2342923985434684</v>
      </c>
      <c r="AV4612" s="10">
        <v>3.6155678963661773</v>
      </c>
      <c r="AW4612" s="10">
        <v>10.18095570838133</v>
      </c>
      <c r="AX4612" s="10" t="s">
        <v>33</v>
      </c>
      <c r="AY4612" s="10">
        <v>0</v>
      </c>
      <c r="AZ4612" s="10" t="s">
        <v>33</v>
      </c>
      <c r="BA4612" s="10" t="s">
        <v>33</v>
      </c>
      <c r="BB4612" s="10">
        <v>4605</v>
      </c>
      <c r="BC4612" s="10">
        <v>4501</v>
      </c>
      <c r="BE4612" s="10" t="s">
        <v>1244</v>
      </c>
      <c r="BF4612" s="10" t="s">
        <v>4892</v>
      </c>
      <c r="BG4612" s="10">
        <v>1.0964427507006483E-9</v>
      </c>
      <c r="BR4612" s="10" t="s">
        <v>33</v>
      </c>
      <c r="BS4612" s="11" t="s">
        <v>33</v>
      </c>
      <c r="BT4612" s="11" t="s">
        <v>33</v>
      </c>
      <c r="BU4612" s="10">
        <v>4612</v>
      </c>
    </row>
    <row r="4613" spans="1:73" s="10" customFormat="1" x14ac:dyDescent="0.45">
      <c r="A4613" s="10">
        <v>1131</v>
      </c>
      <c r="B4613" s="10">
        <v>4385</v>
      </c>
      <c r="C4613" s="10">
        <v>1172</v>
      </c>
      <c r="D4613" s="10">
        <v>4621</v>
      </c>
      <c r="E4613" s="10" t="s">
        <v>33</v>
      </c>
      <c r="F4613" s="10">
        <v>4385</v>
      </c>
      <c r="G4613" s="10" t="e">
        <v>#VALUE!</v>
      </c>
      <c r="H4613" s="10" t="s">
        <v>33</v>
      </c>
      <c r="I4613" s="10">
        <v>3.7046112740336063E-10</v>
      </c>
      <c r="J4613" s="10" t="s">
        <v>1246</v>
      </c>
      <c r="L4613" s="10">
        <v>1</v>
      </c>
      <c r="M4613" s="10" t="s">
        <v>33</v>
      </c>
      <c r="N4613" s="10">
        <v>1</v>
      </c>
      <c r="O4613" s="10">
        <v>1</v>
      </c>
      <c r="Q4613" s="10">
        <v>1</v>
      </c>
      <c r="T4613" s="10">
        <v>0</v>
      </c>
      <c r="W4613" s="10">
        <v>0</v>
      </c>
      <c r="Y4613" s="10">
        <v>0</v>
      </c>
      <c r="AB4613" s="10">
        <v>0</v>
      </c>
      <c r="AE4613" s="10">
        <v>0</v>
      </c>
      <c r="AH4613" s="10">
        <v>1</v>
      </c>
      <c r="AQ4613" s="10">
        <v>7.2831489181282656</v>
      </c>
      <c r="AR4613" s="10">
        <v>52.095891439773759</v>
      </c>
      <c r="AS4613" s="10">
        <v>62.656457371059744</v>
      </c>
      <c r="AT4613" s="10">
        <v>171.15399957601423</v>
      </c>
      <c r="AU4613" s="10">
        <v>1318.0859697542226</v>
      </c>
      <c r="AV4613" s="10">
        <v>486.53295829350395</v>
      </c>
      <c r="AW4613" s="10">
        <v>1975.7729276237408</v>
      </c>
      <c r="AX4613" s="10">
        <v>3.7046112740336063E-10</v>
      </c>
      <c r="AY4613" s="10">
        <v>0</v>
      </c>
      <c r="AZ4613" s="10" t="s">
        <v>33</v>
      </c>
      <c r="BA4613" s="10">
        <v>4621</v>
      </c>
      <c r="BB4613" s="10" t="s">
        <v>33</v>
      </c>
      <c r="BC4613" s="10">
        <v>4385</v>
      </c>
      <c r="BE4613" s="10" t="s">
        <v>33</v>
      </c>
      <c r="BF4613" s="10" t="s">
        <v>33</v>
      </c>
      <c r="BG4613" s="10" t="s">
        <v>33</v>
      </c>
      <c r="BR4613" s="10" t="s">
        <v>1246</v>
      </c>
      <c r="BS4613" s="11">
        <v>62.656457371059744</v>
      </c>
      <c r="BT4613" s="11">
        <v>1975.7729276237408</v>
      </c>
      <c r="BU4613" s="10">
        <v>4613</v>
      </c>
    </row>
    <row r="4614" spans="1:73" s="10" customFormat="1" x14ac:dyDescent="0.45">
      <c r="A4614" s="10" t="s">
        <v>33</v>
      </c>
      <c r="B4614" s="10" t="s">
        <v>33</v>
      </c>
      <c r="C4614" s="10">
        <v>1172</v>
      </c>
      <c r="D4614" s="10" t="s">
        <v>33</v>
      </c>
      <c r="E4614" s="10">
        <v>4613</v>
      </c>
      <c r="F4614" s="10">
        <v>3456</v>
      </c>
      <c r="G4614" s="10" t="e">
        <v>#VALUE!</v>
      </c>
      <c r="H4614" s="10">
        <v>915</v>
      </c>
      <c r="I4614" s="10">
        <v>1.1113833822100818E-10</v>
      </c>
      <c r="J4614" s="10" t="s">
        <v>33</v>
      </c>
      <c r="K4614" s="10" t="s">
        <v>1353</v>
      </c>
      <c r="L4614" s="10" t="s">
        <v>33</v>
      </c>
      <c r="M4614" s="10">
        <v>0.3</v>
      </c>
      <c r="N4614" s="10">
        <v>0.3</v>
      </c>
      <c r="O4614" s="10">
        <v>0.3</v>
      </c>
      <c r="Q4614" s="10">
        <v>0.3</v>
      </c>
      <c r="T4614" s="10">
        <v>0</v>
      </c>
      <c r="W4614" s="10">
        <v>0</v>
      </c>
      <c r="Y4614" s="10">
        <v>0</v>
      </c>
      <c r="AB4614" s="10">
        <v>0</v>
      </c>
      <c r="AE4614" s="10">
        <v>0</v>
      </c>
      <c r="AH4614" s="10">
        <v>1</v>
      </c>
      <c r="AQ4614" s="10">
        <v>2.7141629395051341</v>
      </c>
      <c r="AR4614" s="10">
        <v>2.7588678207555644</v>
      </c>
      <c r="AS4614" s="10">
        <v>6.6944040830380089</v>
      </c>
      <c r="AT4614" s="10">
        <v>63.782829078370654</v>
      </c>
      <c r="AU4614" s="10">
        <v>15.09992823370693</v>
      </c>
      <c r="AV4614" s="10">
        <v>15.683926144027573</v>
      </c>
      <c r="AW4614" s="10">
        <v>94.566683456105153</v>
      </c>
      <c r="AX4614" s="10" t="s">
        <v>33</v>
      </c>
      <c r="AY4614" s="10">
        <v>0</v>
      </c>
      <c r="AZ4614" s="10" t="s">
        <v>33</v>
      </c>
      <c r="BA4614" s="10" t="s">
        <v>33</v>
      </c>
      <c r="BB4614" s="10">
        <v>4613</v>
      </c>
      <c r="BC4614" s="10">
        <v>3456</v>
      </c>
      <c r="BE4614" s="10" t="s">
        <v>1246</v>
      </c>
      <c r="BF4614" s="10" t="s">
        <v>4893</v>
      </c>
      <c r="BG4614" s="10">
        <v>2.4800164838959213E-9</v>
      </c>
      <c r="BR4614" s="10" t="s">
        <v>33</v>
      </c>
      <c r="BS4614" s="11" t="s">
        <v>33</v>
      </c>
      <c r="BT4614" s="11" t="s">
        <v>33</v>
      </c>
      <c r="BU4614" s="10">
        <v>4614</v>
      </c>
    </row>
    <row r="4615" spans="1:73" s="10" customFormat="1" x14ac:dyDescent="0.45">
      <c r="A4615" s="10" t="s">
        <v>33</v>
      </c>
      <c r="B4615" s="10" t="s">
        <v>33</v>
      </c>
      <c r="C4615" s="10">
        <v>1172</v>
      </c>
      <c r="D4615" s="10" t="s">
        <v>33</v>
      </c>
      <c r="E4615" s="10">
        <v>4613</v>
      </c>
      <c r="F4615" s="10">
        <v>4887</v>
      </c>
      <c r="G4615" s="10" t="e">
        <v>#VALUE!</v>
      </c>
      <c r="H4615" s="10">
        <v>1173</v>
      </c>
      <c r="I4615" s="10">
        <v>9.2615281850840158E-11</v>
      </c>
      <c r="J4615" s="10" t="s">
        <v>33</v>
      </c>
      <c r="K4615" s="10" t="s">
        <v>1355</v>
      </c>
      <c r="L4615" s="10" t="s">
        <v>33</v>
      </c>
      <c r="M4615" s="10">
        <v>0.25</v>
      </c>
      <c r="N4615" s="10">
        <v>0.25</v>
      </c>
      <c r="O4615" s="10">
        <v>0.25</v>
      </c>
      <c r="Q4615" s="10">
        <v>0.25</v>
      </c>
      <c r="T4615" s="10">
        <v>0</v>
      </c>
      <c r="W4615" s="10">
        <v>0</v>
      </c>
      <c r="Y4615" s="10">
        <v>0</v>
      </c>
      <c r="AB4615" s="10">
        <v>0</v>
      </c>
      <c r="AE4615" s="10">
        <v>0</v>
      </c>
      <c r="AH4615" s="10">
        <v>1</v>
      </c>
      <c r="AQ4615" s="10">
        <v>0.61777770878412053</v>
      </c>
      <c r="AR4615" s="10">
        <v>11.393381465173606</v>
      </c>
      <c r="AS4615" s="10">
        <v>12.289159142910581</v>
      </c>
      <c r="AT4615" s="10">
        <v>14.517776156426832</v>
      </c>
      <c r="AU4615" s="10">
        <v>66.363586180756755</v>
      </c>
      <c r="AV4615" s="10">
        <v>79.869416504474302</v>
      </c>
      <c r="AW4615" s="10">
        <v>160.7507788416579</v>
      </c>
      <c r="AX4615" s="10" t="s">
        <v>33</v>
      </c>
      <c r="AY4615" s="10">
        <v>0</v>
      </c>
      <c r="AZ4615" s="10" t="s">
        <v>33</v>
      </c>
      <c r="BA4615" s="10" t="s">
        <v>33</v>
      </c>
      <c r="BB4615" s="10">
        <v>4613</v>
      </c>
      <c r="BC4615" s="10">
        <v>4887</v>
      </c>
      <c r="BE4615" s="10" t="s">
        <v>1246</v>
      </c>
      <c r="BF4615" s="10" t="s">
        <v>1354</v>
      </c>
      <c r="BG4615" s="10">
        <v>4.5526557509219711E-9</v>
      </c>
      <c r="BR4615" s="10" t="s">
        <v>33</v>
      </c>
      <c r="BS4615" s="11" t="s">
        <v>33</v>
      </c>
      <c r="BT4615" s="11" t="s">
        <v>33</v>
      </c>
      <c r="BU4615" s="10">
        <v>4615</v>
      </c>
    </row>
    <row r="4616" spans="1:73" s="10" customFormat="1" x14ac:dyDescent="0.45">
      <c r="A4616" s="10" t="s">
        <v>33</v>
      </c>
      <c r="B4616" s="10" t="s">
        <v>33</v>
      </c>
      <c r="C4616" s="10">
        <v>1173</v>
      </c>
      <c r="D4616" s="10" t="s">
        <v>33</v>
      </c>
      <c r="E4616" s="10">
        <v>4613</v>
      </c>
      <c r="F4616" s="10">
        <v>4893</v>
      </c>
      <c r="G4616" s="10" t="e">
        <v>#VALUE!</v>
      </c>
      <c r="H4616" s="10">
        <v>1174</v>
      </c>
      <c r="I4616" s="10">
        <v>5.5569169110504092E-11</v>
      </c>
      <c r="J4616" s="10" t="s">
        <v>33</v>
      </c>
      <c r="K4616" s="10" t="s">
        <v>1357</v>
      </c>
      <c r="L4616" s="10" t="s">
        <v>33</v>
      </c>
      <c r="M4616" s="10">
        <v>0.15</v>
      </c>
      <c r="N4616" s="10">
        <v>0.15</v>
      </c>
      <c r="O4616" s="10">
        <v>0.15</v>
      </c>
      <c r="Q4616" s="10">
        <v>0.15</v>
      </c>
      <c r="T4616" s="10">
        <v>0</v>
      </c>
      <c r="W4616" s="10">
        <v>0</v>
      </c>
      <c r="Y4616" s="10">
        <v>0</v>
      </c>
      <c r="AB4616" s="10">
        <v>0</v>
      </c>
      <c r="AE4616" s="10">
        <v>0</v>
      </c>
      <c r="AH4616" s="10">
        <v>1</v>
      </c>
      <c r="AQ4616" s="10">
        <v>0.57691145218057649</v>
      </c>
      <c r="AR4616" s="10">
        <v>9.9630680617336722</v>
      </c>
      <c r="AS4616" s="10">
        <v>10.799589667395509</v>
      </c>
      <c r="AT4616" s="10">
        <v>13.557419126243548</v>
      </c>
      <c r="AU4616" s="10">
        <v>31.691599696490162</v>
      </c>
      <c r="AV4616" s="10">
        <v>127.85605643796322</v>
      </c>
      <c r="AW4616" s="10">
        <v>173.10507526069694</v>
      </c>
      <c r="AX4616" s="10" t="s">
        <v>33</v>
      </c>
      <c r="AY4616" s="10">
        <v>0</v>
      </c>
      <c r="AZ4616" s="10" t="s">
        <v>33</v>
      </c>
      <c r="BA4616" s="10" t="s">
        <v>33</v>
      </c>
      <c r="BB4616" s="10">
        <v>4613</v>
      </c>
      <c r="BC4616" s="10">
        <v>4893</v>
      </c>
      <c r="BE4616" s="10" t="s">
        <v>1246</v>
      </c>
      <c r="BF4616" s="10" t="s">
        <v>1356</v>
      </c>
      <c r="BG4616" s="10">
        <v>4.0008281636770248E-9</v>
      </c>
      <c r="BR4616" s="10" t="s">
        <v>33</v>
      </c>
      <c r="BS4616" s="11" t="s">
        <v>33</v>
      </c>
      <c r="BT4616" s="11" t="s">
        <v>33</v>
      </c>
      <c r="BU4616" s="10">
        <v>4616</v>
      </c>
    </row>
    <row r="4617" spans="1:73" s="10" customFormat="1" x14ac:dyDescent="0.45">
      <c r="A4617" s="10" t="s">
        <v>33</v>
      </c>
      <c r="B4617" s="10" t="s">
        <v>33</v>
      </c>
      <c r="C4617" s="10">
        <v>1174</v>
      </c>
      <c r="D4617" s="10" t="s">
        <v>33</v>
      </c>
      <c r="E4617" s="10">
        <v>4613</v>
      </c>
      <c r="F4617" s="10">
        <v>4898</v>
      </c>
      <c r="G4617" s="10" t="e">
        <v>#VALUE!</v>
      </c>
      <c r="H4617" s="10">
        <v>1175</v>
      </c>
      <c r="I4617" s="10">
        <v>3.7046112740336066E-11</v>
      </c>
      <c r="J4617" s="10" t="s">
        <v>33</v>
      </c>
      <c r="K4617" s="10" t="s">
        <v>1359</v>
      </c>
      <c r="L4617" s="10" t="s">
        <v>33</v>
      </c>
      <c r="M4617" s="10">
        <v>0.1</v>
      </c>
      <c r="N4617" s="10">
        <v>0.1</v>
      </c>
      <c r="O4617" s="10">
        <v>0.1</v>
      </c>
      <c r="Q4617" s="10">
        <v>0.1</v>
      </c>
      <c r="T4617" s="10">
        <v>0</v>
      </c>
      <c r="W4617" s="10">
        <v>0</v>
      </c>
      <c r="Y4617" s="10">
        <v>0</v>
      </c>
      <c r="AB4617" s="10">
        <v>0</v>
      </c>
      <c r="AE4617" s="10">
        <v>0</v>
      </c>
      <c r="AH4617" s="10">
        <v>1</v>
      </c>
      <c r="AQ4617" s="10">
        <v>1.5125359555394964</v>
      </c>
      <c r="AR4617" s="10">
        <v>17.182578796229901</v>
      </c>
      <c r="AS4617" s="10">
        <v>19.375755931762171</v>
      </c>
      <c r="AT4617" s="10">
        <v>35.544594955178162</v>
      </c>
      <c r="AU4617" s="10">
        <v>1145.6579941542625</v>
      </c>
      <c r="AV4617" s="10">
        <v>184.875603075003</v>
      </c>
      <c r="AW4617" s="10">
        <v>1366.0781921844437</v>
      </c>
      <c r="AX4617" s="10" t="s">
        <v>33</v>
      </c>
      <c r="AY4617" s="10">
        <v>0</v>
      </c>
      <c r="AZ4617" s="10" t="s">
        <v>33</v>
      </c>
      <c r="BA4617" s="10" t="s">
        <v>33</v>
      </c>
      <c r="BB4617" s="10">
        <v>4613</v>
      </c>
      <c r="BC4617" s="10">
        <v>4898</v>
      </c>
      <c r="BE4617" s="10" t="s">
        <v>1246</v>
      </c>
      <c r="BF4617" s="10" t="s">
        <v>1358</v>
      </c>
      <c r="BG4617" s="10">
        <v>7.177964386772966E-9</v>
      </c>
      <c r="BR4617" s="10" t="s">
        <v>33</v>
      </c>
      <c r="BS4617" s="11" t="s">
        <v>33</v>
      </c>
      <c r="BT4617" s="11" t="s">
        <v>33</v>
      </c>
      <c r="BU4617" s="10">
        <v>4617</v>
      </c>
    </row>
    <row r="4618" spans="1:73" s="10" customFormat="1" x14ac:dyDescent="0.45">
      <c r="A4618" s="10" t="s">
        <v>33</v>
      </c>
      <c r="B4618" s="10" t="s">
        <v>33</v>
      </c>
      <c r="C4618" s="10">
        <v>1175</v>
      </c>
      <c r="D4618" s="10" t="s">
        <v>33</v>
      </c>
      <c r="E4618" s="10">
        <v>4613</v>
      </c>
      <c r="F4618" s="10">
        <v>4501</v>
      </c>
      <c r="G4618" s="10" t="e">
        <v>#VALUE!</v>
      </c>
      <c r="H4618" s="10">
        <v>1116</v>
      </c>
      <c r="I4618" s="10">
        <v>3.7046112740336066E-11</v>
      </c>
      <c r="J4618" s="10" t="s">
        <v>33</v>
      </c>
      <c r="K4618" s="10" t="s">
        <v>1211</v>
      </c>
      <c r="L4618" s="10" t="s">
        <v>33</v>
      </c>
      <c r="M4618" s="10">
        <v>0.1</v>
      </c>
      <c r="N4618" s="10">
        <v>0.1</v>
      </c>
      <c r="O4618" s="10">
        <v>0.1</v>
      </c>
      <c r="Q4618" s="10">
        <v>0.1</v>
      </c>
      <c r="T4618" s="10">
        <v>0</v>
      </c>
      <c r="W4618" s="10">
        <v>0</v>
      </c>
      <c r="Y4618" s="10">
        <v>0</v>
      </c>
      <c r="AB4618" s="10">
        <v>0</v>
      </c>
      <c r="AE4618" s="10">
        <v>0</v>
      </c>
      <c r="AH4618" s="10">
        <v>1</v>
      </c>
      <c r="AQ4618" s="10">
        <v>0.49597774754716684</v>
      </c>
      <c r="AR4618" s="10">
        <v>2.2405024435617196</v>
      </c>
      <c r="AS4618" s="10">
        <v>2.9596701775051115</v>
      </c>
      <c r="AT4618" s="10">
        <v>11.65547706735842</v>
      </c>
      <c r="AU4618" s="10">
        <v>21.171461992717344</v>
      </c>
      <c r="AV4618" s="10">
        <v>18.077839481830889</v>
      </c>
      <c r="AW4618" s="10">
        <v>50.904778541906651</v>
      </c>
      <c r="AX4618" s="10" t="s">
        <v>33</v>
      </c>
      <c r="AY4618" s="10">
        <v>0</v>
      </c>
      <c r="AZ4618" s="10" t="s">
        <v>33</v>
      </c>
      <c r="BA4618" s="10" t="s">
        <v>33</v>
      </c>
      <c r="BB4618" s="10">
        <v>4613</v>
      </c>
      <c r="BC4618" s="10">
        <v>4501</v>
      </c>
      <c r="BE4618" s="10" t="s">
        <v>1246</v>
      </c>
      <c r="BF4618" s="10" t="s">
        <v>4894</v>
      </c>
      <c r="BG4618" s="10">
        <v>1.0964427507006481E-9</v>
      </c>
      <c r="BR4618" s="10" t="s">
        <v>33</v>
      </c>
      <c r="BS4618" s="11" t="s">
        <v>33</v>
      </c>
      <c r="BT4618" s="11" t="s">
        <v>33</v>
      </c>
      <c r="BU4618" s="10">
        <v>4618</v>
      </c>
    </row>
    <row r="4619" spans="1:73" s="10" customFormat="1" x14ac:dyDescent="0.45">
      <c r="A4619" s="10" t="s">
        <v>33</v>
      </c>
      <c r="B4619" s="10" t="s">
        <v>33</v>
      </c>
      <c r="C4619" s="10">
        <v>1175</v>
      </c>
      <c r="D4619" s="10" t="s">
        <v>33</v>
      </c>
      <c r="E4619" s="10">
        <v>4613</v>
      </c>
      <c r="F4619" s="10">
        <v>4905</v>
      </c>
      <c r="G4619" s="10">
        <v>0</v>
      </c>
      <c r="H4619" s="10">
        <v>1176</v>
      </c>
      <c r="I4619" s="10">
        <v>1.8523056370168032E-10</v>
      </c>
      <c r="J4619" s="10" t="s">
        <v>33</v>
      </c>
      <c r="K4619" s="10" t="s">
        <v>1361</v>
      </c>
      <c r="L4619" s="10" t="s">
        <v>33</v>
      </c>
      <c r="M4619" s="10">
        <v>0.5</v>
      </c>
      <c r="N4619" s="10">
        <v>0.5</v>
      </c>
      <c r="O4619" s="10">
        <v>0.5</v>
      </c>
      <c r="Q4619" s="10">
        <v>0.5</v>
      </c>
      <c r="T4619" s="10">
        <v>0</v>
      </c>
      <c r="W4619" s="10">
        <v>0</v>
      </c>
      <c r="Y4619" s="10">
        <v>0</v>
      </c>
      <c r="AB4619" s="10">
        <v>0</v>
      </c>
      <c r="AE4619" s="10">
        <v>0</v>
      </c>
      <c r="AH4619" s="10">
        <v>1</v>
      </c>
      <c r="AQ4619" s="10">
        <v>0.70710678118654757</v>
      </c>
      <c r="AR4619" s="10">
        <v>6.4920872629123583</v>
      </c>
      <c r="AS4619" s="10">
        <v>7.5173920956328519</v>
      </c>
      <c r="AT4619" s="10">
        <v>16.61700935788387</v>
      </c>
      <c r="AU4619" s="10">
        <v>37.941007366700219</v>
      </c>
      <c r="AV4619" s="10">
        <v>38.196985953050358</v>
      </c>
      <c r="AW4619" s="10">
        <v>92.755002677634451</v>
      </c>
      <c r="AX4619" s="10" t="s">
        <v>33</v>
      </c>
      <c r="AY4619" s="10">
        <v>0</v>
      </c>
      <c r="AZ4619" s="10" t="s">
        <v>33</v>
      </c>
      <c r="BA4619" s="10" t="s">
        <v>33</v>
      </c>
      <c r="BB4619" s="10">
        <v>4613</v>
      </c>
      <c r="BC4619" s="10">
        <v>4905</v>
      </c>
      <c r="BE4619" s="10" t="s">
        <v>1246</v>
      </c>
      <c r="BF4619" s="10" t="s">
        <v>1360</v>
      </c>
      <c r="BG4619" s="10">
        <v>2.7849015508812582E-9</v>
      </c>
      <c r="BR4619" s="10" t="s">
        <v>33</v>
      </c>
      <c r="BS4619" s="11" t="s">
        <v>33</v>
      </c>
      <c r="BT4619" s="11" t="s">
        <v>33</v>
      </c>
      <c r="BU4619" s="10">
        <v>4619</v>
      </c>
    </row>
    <row r="4620" spans="1:73" s="10" customFormat="1" x14ac:dyDescent="0.45">
      <c r="A4620" s="10" t="s">
        <v>33</v>
      </c>
      <c r="B4620" s="10" t="s">
        <v>33</v>
      </c>
      <c r="C4620" s="10">
        <v>1176</v>
      </c>
      <c r="D4620" s="10" t="s">
        <v>33</v>
      </c>
      <c r="E4620" s="10">
        <v>4613</v>
      </c>
      <c r="F4620" s="10">
        <v>2822</v>
      </c>
      <c r="G4620" s="10">
        <v>0</v>
      </c>
      <c r="H4620" s="10">
        <v>696</v>
      </c>
      <c r="I4620" s="10">
        <v>1.8523056370168032E-10</v>
      </c>
      <c r="J4620" s="10" t="s">
        <v>33</v>
      </c>
      <c r="K4620" s="10" t="s">
        <v>1170</v>
      </c>
      <c r="L4620" s="10" t="s">
        <v>33</v>
      </c>
      <c r="M4620" s="10">
        <v>0.5</v>
      </c>
      <c r="N4620" s="10">
        <v>0.5</v>
      </c>
      <c r="O4620" s="10">
        <v>0.5</v>
      </c>
      <c r="Q4620" s="10">
        <v>0.5</v>
      </c>
      <c r="T4620" s="10">
        <v>0</v>
      </c>
      <c r="W4620" s="10">
        <v>0</v>
      </c>
      <c r="Y4620" s="10">
        <v>0</v>
      </c>
      <c r="AB4620" s="10">
        <v>0</v>
      </c>
      <c r="AE4620" s="10">
        <v>0</v>
      </c>
      <c r="AH4620" s="10">
        <v>1</v>
      </c>
      <c r="AQ4620" s="10">
        <v>0.65867633338522369</v>
      </c>
      <c r="AR4620" s="10">
        <v>2.0654055894069443</v>
      </c>
      <c r="AS4620" s="10">
        <v>3.0204862728155186</v>
      </c>
      <c r="AT4620" s="10">
        <v>15.478893834552757</v>
      </c>
      <c r="AU4620" s="10">
        <v>0.1603921295887791</v>
      </c>
      <c r="AV4620" s="10">
        <v>21.973130697154616</v>
      </c>
      <c r="AW4620" s="10">
        <v>37.612416661296152</v>
      </c>
      <c r="AX4620" s="10" t="s">
        <v>33</v>
      </c>
      <c r="AY4620" s="10">
        <v>0</v>
      </c>
      <c r="AZ4620" s="10" t="s">
        <v>33</v>
      </c>
      <c r="BA4620" s="10" t="s">
        <v>33</v>
      </c>
      <c r="BB4620" s="10">
        <v>4613</v>
      </c>
      <c r="BC4620" s="10">
        <v>2822</v>
      </c>
      <c r="BE4620" s="10" t="s">
        <v>1246</v>
      </c>
      <c r="BF4620" s="10" t="s">
        <v>4895</v>
      </c>
      <c r="BG4620" s="10">
        <v>1.1189727499336117E-9</v>
      </c>
      <c r="BR4620" s="10" t="s">
        <v>33</v>
      </c>
      <c r="BS4620" s="11" t="s">
        <v>33</v>
      </c>
      <c r="BT4620" s="11" t="s">
        <v>33</v>
      </c>
      <c r="BU4620" s="10">
        <v>4620</v>
      </c>
    </row>
    <row r="4621" spans="1:73" s="10" customFormat="1" x14ac:dyDescent="0.45">
      <c r="A4621" s="10">
        <v>1132</v>
      </c>
      <c r="B4621" s="10">
        <v>4393</v>
      </c>
      <c r="C4621" s="10">
        <v>1176</v>
      </c>
      <c r="D4621" s="10">
        <v>4629</v>
      </c>
      <c r="E4621" s="10" t="s">
        <v>33</v>
      </c>
      <c r="F4621" s="10">
        <v>4608</v>
      </c>
      <c r="G4621" s="10" t="e">
        <v>#VALUE!</v>
      </c>
      <c r="H4621" s="10" t="s">
        <v>33</v>
      </c>
      <c r="I4621" s="10">
        <v>2.7784584555252054E-10</v>
      </c>
      <c r="J4621" s="10" t="s">
        <v>1249</v>
      </c>
      <c r="L4621" s="10">
        <v>1</v>
      </c>
      <c r="M4621" s="10" t="s">
        <v>33</v>
      </c>
      <c r="N4621" s="10">
        <v>1</v>
      </c>
      <c r="O4621" s="10">
        <v>1</v>
      </c>
      <c r="Q4621" s="10">
        <v>1</v>
      </c>
      <c r="T4621" s="10">
        <v>3.1622776601683795</v>
      </c>
      <c r="U4621" s="10">
        <v>2</v>
      </c>
      <c r="V4621" s="10">
        <v>5</v>
      </c>
      <c r="W4621" s="10">
        <v>5.0802417265323117</v>
      </c>
      <c r="X4621" s="10" t="s">
        <v>1008</v>
      </c>
      <c r="Y4621" s="10">
        <v>0.4898979485566356</v>
      </c>
      <c r="Z4621" s="10">
        <v>0.3</v>
      </c>
      <c r="AA4621" s="10">
        <v>0.8</v>
      </c>
      <c r="AB4621" s="10">
        <v>58.777955867825142</v>
      </c>
      <c r="AC4621" s="10">
        <v>0.15</v>
      </c>
      <c r="AE4621" s="10">
        <v>0</v>
      </c>
      <c r="AH4621" s="10">
        <v>1</v>
      </c>
      <c r="AQ4621" s="10">
        <v>54.417250437594802</v>
      </c>
      <c r="AR4621" s="10">
        <v>122.11317922484214</v>
      </c>
      <c r="AS4621" s="10">
        <v>201.0181923593546</v>
      </c>
      <c r="AT4621" s="10">
        <v>1278.8053852834778</v>
      </c>
      <c r="AU4621" s="10">
        <v>513.93294205430084</v>
      </c>
      <c r="AV4621" s="10">
        <v>1804.2695694966574</v>
      </c>
      <c r="AW4621" s="10">
        <v>3597.007896834436</v>
      </c>
      <c r="AX4621" s="10">
        <v>2.7784584555252054E-10</v>
      </c>
      <c r="AY4621" s="10">
        <v>0</v>
      </c>
      <c r="AZ4621" s="10" t="s">
        <v>33</v>
      </c>
      <c r="BA4621" s="10">
        <v>4629</v>
      </c>
      <c r="BB4621" s="10" t="s">
        <v>33</v>
      </c>
      <c r="BC4621" s="10">
        <v>4608</v>
      </c>
      <c r="BE4621" s="10" t="s">
        <v>33</v>
      </c>
      <c r="BF4621" s="10" t="s">
        <v>33</v>
      </c>
      <c r="BG4621" s="10" t="s">
        <v>33</v>
      </c>
      <c r="BR4621" s="10" t="s">
        <v>1249</v>
      </c>
      <c r="BS4621" s="11">
        <v>201.0181923593546</v>
      </c>
      <c r="BT4621" s="11">
        <v>3597.007896834436</v>
      </c>
      <c r="BU4621" s="10">
        <v>4621</v>
      </c>
    </row>
    <row r="4622" spans="1:73" s="10" customFormat="1" x14ac:dyDescent="0.45">
      <c r="A4622" s="10" t="s">
        <v>33</v>
      </c>
      <c r="B4622" s="10" t="s">
        <v>33</v>
      </c>
      <c r="C4622" s="10">
        <v>1176</v>
      </c>
      <c r="D4622" s="10" t="s">
        <v>33</v>
      </c>
      <c r="E4622" s="10">
        <v>4621</v>
      </c>
      <c r="F4622" s="10">
        <v>4911</v>
      </c>
      <c r="G4622" s="10" t="e">
        <v>#VALUE!</v>
      </c>
      <c r="H4622" s="10">
        <v>1177</v>
      </c>
      <c r="I4622" s="10">
        <v>2.7645312577702418E-10</v>
      </c>
      <c r="J4622" s="10" t="s">
        <v>33</v>
      </c>
      <c r="K4622" s="10" t="s">
        <v>1806</v>
      </c>
      <c r="L4622" s="10" t="s">
        <v>33</v>
      </c>
      <c r="M4622" s="10">
        <v>0.99498743710661997</v>
      </c>
      <c r="N4622" s="10">
        <v>0.99498743710661997</v>
      </c>
      <c r="O4622" s="10">
        <v>0.99498743710661997</v>
      </c>
      <c r="Q4622" s="10">
        <v>0.9</v>
      </c>
      <c r="R4622" s="10">
        <v>1.1000000000000001</v>
      </c>
      <c r="T4622" s="10">
        <v>0</v>
      </c>
      <c r="W4622" s="10">
        <v>0</v>
      </c>
      <c r="Y4622" s="10">
        <v>0</v>
      </c>
      <c r="AB4622" s="10">
        <v>0</v>
      </c>
      <c r="AE4622" s="10">
        <v>0</v>
      </c>
      <c r="AH4622" s="10">
        <v>1</v>
      </c>
      <c r="AQ4622" s="10">
        <v>48.605639793381968</v>
      </c>
      <c r="AR4622" s="10">
        <v>85.261304843587027</v>
      </c>
      <c r="AS4622" s="10">
        <v>155.73948254399087</v>
      </c>
      <c r="AT4622" s="10">
        <v>1142.2325351444763</v>
      </c>
      <c r="AU4622" s="10">
        <v>388.19072211076087</v>
      </c>
      <c r="AV4622" s="10">
        <v>1406.8916973106532</v>
      </c>
      <c r="AW4622" s="10">
        <v>2937.3149545658903</v>
      </c>
      <c r="AX4622" s="10" t="s">
        <v>33</v>
      </c>
      <c r="AY4622" s="10">
        <v>0</v>
      </c>
      <c r="AZ4622" s="10" t="s">
        <v>33</v>
      </c>
      <c r="BA4622" s="10" t="s">
        <v>33</v>
      </c>
      <c r="BB4622" s="10">
        <v>4621</v>
      </c>
      <c r="BC4622" s="10">
        <v>4911</v>
      </c>
      <c r="BE4622" s="10" t="s">
        <v>1249</v>
      </c>
      <c r="BF4622" s="10" t="s">
        <v>1805</v>
      </c>
      <c r="BG4622" s="10">
        <v>4.3271568213347158E-8</v>
      </c>
      <c r="BR4622" s="10" t="s">
        <v>33</v>
      </c>
      <c r="BS4622" s="11" t="s">
        <v>33</v>
      </c>
      <c r="BT4622" s="11" t="s">
        <v>33</v>
      </c>
      <c r="BU4622" s="10">
        <v>4622</v>
      </c>
    </row>
    <row r="4623" spans="1:73" s="10" customFormat="1" x14ac:dyDescent="0.45">
      <c r="A4623" s="10" t="s">
        <v>33</v>
      </c>
      <c r="B4623" s="10" t="s">
        <v>33</v>
      </c>
      <c r="C4623" s="10">
        <v>1177</v>
      </c>
      <c r="D4623" s="10" t="s">
        <v>33</v>
      </c>
      <c r="E4623" s="10">
        <v>4621</v>
      </c>
      <c r="F4623" s="10">
        <v>319</v>
      </c>
      <c r="G4623" s="10">
        <v>0</v>
      </c>
      <c r="H4623" s="10">
        <v>117</v>
      </c>
      <c r="I4623" s="10">
        <v>1.3611610975116363E-10</v>
      </c>
      <c r="J4623" s="10" t="s">
        <v>33</v>
      </c>
      <c r="K4623" s="10" t="s">
        <v>1362</v>
      </c>
      <c r="L4623" s="10" t="s">
        <v>33</v>
      </c>
      <c r="M4623" s="10">
        <v>0.4898979485566356</v>
      </c>
      <c r="N4623" s="10">
        <v>0.4898979485566356</v>
      </c>
      <c r="O4623" s="10">
        <v>0.4898979485566356</v>
      </c>
      <c r="Q4623" s="10">
        <v>0.4</v>
      </c>
      <c r="R4623" s="10">
        <v>0.6</v>
      </c>
      <c r="T4623" s="10">
        <v>0</v>
      </c>
      <c r="W4623" s="10">
        <v>0</v>
      </c>
      <c r="Y4623" s="10">
        <v>0</v>
      </c>
      <c r="AB4623" s="10">
        <v>0</v>
      </c>
      <c r="AE4623" s="10">
        <v>0</v>
      </c>
      <c r="AH4623" s="10">
        <v>1</v>
      </c>
      <c r="AQ4623" s="10">
        <v>2.5959628913957897</v>
      </c>
      <c r="AR4623" s="10">
        <v>26.359889847544558</v>
      </c>
      <c r="AS4623" s="10">
        <v>30.124036040068454</v>
      </c>
      <c r="AT4623" s="10">
        <v>61.005127947801057</v>
      </c>
      <c r="AU4623" s="10">
        <v>65.816609055506859</v>
      </c>
      <c r="AV4623" s="10">
        <v>308.05649532340391</v>
      </c>
      <c r="AW4623" s="10">
        <v>434.87823232671184</v>
      </c>
      <c r="AX4623" s="10" t="s">
        <v>33</v>
      </c>
      <c r="AY4623" s="10">
        <v>0</v>
      </c>
      <c r="AZ4623" s="10" t="s">
        <v>33</v>
      </c>
      <c r="BA4623" s="10" t="s">
        <v>33</v>
      </c>
      <c r="BB4623" s="10">
        <v>4621</v>
      </c>
      <c r="BC4623" s="10">
        <v>319</v>
      </c>
      <c r="BE4623" s="10" t="s">
        <v>1249</v>
      </c>
      <c r="BF4623" s="10" t="s">
        <v>4896</v>
      </c>
      <c r="BG4623" s="10">
        <v>8.3698382650074224E-9</v>
      </c>
      <c r="BR4623" s="10" t="s">
        <v>33</v>
      </c>
      <c r="BS4623" s="11" t="s">
        <v>33</v>
      </c>
      <c r="BT4623" s="11" t="s">
        <v>33</v>
      </c>
      <c r="BU4623" s="10">
        <v>4623</v>
      </c>
    </row>
    <row r="4624" spans="1:73" s="10" customFormat="1" x14ac:dyDescent="0.45">
      <c r="A4624" s="10" t="s">
        <v>33</v>
      </c>
      <c r="B4624" s="10" t="s">
        <v>33</v>
      </c>
      <c r="C4624" s="10">
        <v>1177</v>
      </c>
      <c r="D4624" s="10" t="s">
        <v>33</v>
      </c>
      <c r="E4624" s="10">
        <v>4621</v>
      </c>
      <c r="F4624" s="10">
        <v>45</v>
      </c>
      <c r="G4624" s="10">
        <v>0</v>
      </c>
      <c r="H4624" s="10">
        <v>22</v>
      </c>
      <c r="I4624" s="10">
        <v>6.2128219792134352E-12</v>
      </c>
      <c r="J4624" s="10" t="s">
        <v>33</v>
      </c>
      <c r="K4624" s="10" t="s">
        <v>1012</v>
      </c>
      <c r="L4624" s="10" t="s">
        <v>33</v>
      </c>
      <c r="M4624" s="10">
        <v>2.2360679774997897E-2</v>
      </c>
      <c r="N4624" s="10">
        <v>2.2360679774997897E-2</v>
      </c>
      <c r="O4624" s="10">
        <v>2.2360679774997897E-2</v>
      </c>
      <c r="Q4624" s="10">
        <v>0.01</v>
      </c>
      <c r="R4624" s="10">
        <v>0.05</v>
      </c>
      <c r="T4624" s="10">
        <v>0</v>
      </c>
      <c r="W4624" s="10">
        <v>0</v>
      </c>
      <c r="Y4624" s="10">
        <v>0</v>
      </c>
      <c r="AB4624" s="10">
        <v>0</v>
      </c>
      <c r="AE4624" s="10">
        <v>0</v>
      </c>
      <c r="AH4624" s="10">
        <v>1</v>
      </c>
      <c r="AQ4624" s="10">
        <v>0</v>
      </c>
      <c r="AR4624" s="10">
        <v>8.0962063441763793E-2</v>
      </c>
      <c r="AS4624" s="10">
        <v>8.0962063441763793E-2</v>
      </c>
      <c r="AT4624" s="10">
        <v>0</v>
      </c>
      <c r="AU4624" s="10">
        <v>0</v>
      </c>
      <c r="AV4624" s="10">
        <v>1.0837094944490731</v>
      </c>
      <c r="AW4624" s="10">
        <v>1.0837094944490731</v>
      </c>
      <c r="AX4624" s="10" t="s">
        <v>33</v>
      </c>
      <c r="AY4624" s="10">
        <v>0</v>
      </c>
      <c r="AZ4624" s="10" t="s">
        <v>33</v>
      </c>
      <c r="BA4624" s="10" t="s">
        <v>33</v>
      </c>
      <c r="BB4624" s="10">
        <v>4621</v>
      </c>
      <c r="BC4624" s="10">
        <v>45</v>
      </c>
      <c r="BE4624" s="10" t="s">
        <v>1249</v>
      </c>
      <c r="BF4624" s="10" t="s">
        <v>4897</v>
      </c>
      <c r="BG4624" s="10">
        <v>2.2494972974653673E-11</v>
      </c>
      <c r="BR4624" s="10" t="s">
        <v>33</v>
      </c>
      <c r="BS4624" s="11" t="s">
        <v>33</v>
      </c>
      <c r="BT4624" s="11" t="s">
        <v>33</v>
      </c>
      <c r="BU4624" s="10">
        <v>4624</v>
      </c>
    </row>
    <row r="4625" spans="1:73" s="10" customFormat="1" x14ac:dyDescent="0.45">
      <c r="A4625" s="10" t="s">
        <v>33</v>
      </c>
      <c r="B4625" s="10" t="s">
        <v>33</v>
      </c>
      <c r="C4625" s="10">
        <v>1177</v>
      </c>
      <c r="D4625" s="10" t="s">
        <v>33</v>
      </c>
      <c r="E4625" s="10">
        <v>4621</v>
      </c>
      <c r="F4625" s="10">
        <v>65</v>
      </c>
      <c r="G4625" s="10">
        <v>0</v>
      </c>
      <c r="H4625" s="10">
        <v>29</v>
      </c>
      <c r="I4625" s="10">
        <v>1.9646668151469747E-11</v>
      </c>
      <c r="J4625" s="10" t="s">
        <v>33</v>
      </c>
      <c r="K4625" s="10" t="s">
        <v>1097</v>
      </c>
      <c r="L4625" s="10" t="s">
        <v>33</v>
      </c>
      <c r="M4625" s="10">
        <v>7.0710678118654766E-2</v>
      </c>
      <c r="N4625" s="10">
        <v>7.0710678118654766E-2</v>
      </c>
      <c r="O4625" s="10">
        <v>7.0710678118654766E-2</v>
      </c>
      <c r="Q4625" s="10">
        <v>0.05</v>
      </c>
      <c r="R4625" s="10">
        <v>0.1</v>
      </c>
      <c r="T4625" s="10">
        <v>0</v>
      </c>
      <c r="W4625" s="10">
        <v>0</v>
      </c>
      <c r="Y4625" s="10">
        <v>0</v>
      </c>
      <c r="AB4625" s="10">
        <v>0</v>
      </c>
      <c r="AE4625" s="10">
        <v>0</v>
      </c>
      <c r="AH4625" s="10">
        <v>1</v>
      </c>
      <c r="AQ4625" s="10">
        <v>0</v>
      </c>
      <c r="AR4625" s="10">
        <v>3.5441807646857448</v>
      </c>
      <c r="AS4625" s="10">
        <v>3.5441807646857448</v>
      </c>
      <c r="AT4625" s="10">
        <v>0</v>
      </c>
      <c r="AU4625" s="10">
        <v>0</v>
      </c>
      <c r="AV4625" s="10">
        <v>61.377119442851146</v>
      </c>
      <c r="AW4625" s="10">
        <v>61.377119442851146</v>
      </c>
      <c r="AX4625" s="10" t="s">
        <v>33</v>
      </c>
      <c r="AY4625" s="10">
        <v>0</v>
      </c>
      <c r="AZ4625" s="10" t="s">
        <v>33</v>
      </c>
      <c r="BA4625" s="10" t="s">
        <v>33</v>
      </c>
      <c r="BB4625" s="10">
        <v>4621</v>
      </c>
      <c r="BC4625" s="10">
        <v>65</v>
      </c>
      <c r="BE4625" s="10" t="s">
        <v>1249</v>
      </c>
      <c r="BF4625" s="10" t="s">
        <v>4898</v>
      </c>
      <c r="BG4625" s="10">
        <v>9.8473590135508954E-10</v>
      </c>
      <c r="BR4625" s="10" t="s">
        <v>33</v>
      </c>
      <c r="BS4625" s="11" t="s">
        <v>33</v>
      </c>
      <c r="BT4625" s="11" t="s">
        <v>33</v>
      </c>
      <c r="BU4625" s="10">
        <v>4625</v>
      </c>
    </row>
    <row r="4626" spans="1:73" s="10" customFormat="1" x14ac:dyDescent="0.45">
      <c r="A4626" s="10" t="s">
        <v>33</v>
      </c>
      <c r="B4626" s="10" t="s">
        <v>33</v>
      </c>
      <c r="C4626" s="10">
        <v>1177</v>
      </c>
      <c r="D4626" s="10" t="s">
        <v>33</v>
      </c>
      <c r="E4626" s="10">
        <v>4621</v>
      </c>
      <c r="F4626" s="10">
        <v>92</v>
      </c>
      <c r="G4626" s="10">
        <v>0</v>
      </c>
      <c r="H4626" s="10">
        <v>39</v>
      </c>
      <c r="I4626" s="10">
        <v>7.2186468175335111E-11</v>
      </c>
      <c r="J4626" s="10" t="s">
        <v>33</v>
      </c>
      <c r="K4626" s="10" t="s">
        <v>868</v>
      </c>
      <c r="L4626" s="10" t="s">
        <v>33</v>
      </c>
      <c r="M4626" s="10">
        <v>0.25980762113533157</v>
      </c>
      <c r="N4626" s="10">
        <v>0.25980762113533157</v>
      </c>
      <c r="O4626" s="10">
        <v>1.7320508075688772</v>
      </c>
      <c r="Q4626" s="10">
        <v>1</v>
      </c>
      <c r="R4626" s="10">
        <v>3</v>
      </c>
      <c r="S4626" s="10">
        <v>85</v>
      </c>
      <c r="T4626" s="10">
        <v>0</v>
      </c>
      <c r="W4626" s="10">
        <v>0</v>
      </c>
      <c r="Y4626" s="10">
        <v>0</v>
      </c>
      <c r="AB4626" s="10">
        <v>0</v>
      </c>
      <c r="AE4626" s="10">
        <v>0</v>
      </c>
      <c r="AH4626" s="10">
        <v>1</v>
      </c>
      <c r="AQ4626" s="10">
        <v>0</v>
      </c>
      <c r="AR4626" s="10">
        <v>0.86166184498299125</v>
      </c>
      <c r="AS4626" s="10">
        <v>0.86166184498299125</v>
      </c>
      <c r="AT4626" s="10">
        <v>0</v>
      </c>
      <c r="AU4626" s="10">
        <v>0</v>
      </c>
      <c r="AV4626" s="10">
        <v>17.397260590168266</v>
      </c>
      <c r="AW4626" s="10">
        <v>17.397260590168266</v>
      </c>
      <c r="AX4626" s="10" t="s">
        <v>33</v>
      </c>
      <c r="AY4626" s="10">
        <v>0</v>
      </c>
      <c r="AZ4626" s="10" t="s">
        <v>33</v>
      </c>
      <c r="BA4626" s="10" t="s">
        <v>33</v>
      </c>
      <c r="BB4626" s="10">
        <v>4621</v>
      </c>
      <c r="BC4626" s="10">
        <v>92</v>
      </c>
      <c r="BE4626" s="10" t="s">
        <v>1249</v>
      </c>
      <c r="BF4626" s="10" t="s">
        <v>4899</v>
      </c>
      <c r="BG4626" s="10">
        <v>2.3940916389964408E-10</v>
      </c>
      <c r="BR4626" s="10" t="s">
        <v>33</v>
      </c>
      <c r="BS4626" s="11" t="s">
        <v>33</v>
      </c>
      <c r="BT4626" s="11" t="s">
        <v>33</v>
      </c>
      <c r="BU4626" s="10">
        <v>4626</v>
      </c>
    </row>
    <row r="4627" spans="1:73" s="10" customFormat="1" x14ac:dyDescent="0.45">
      <c r="A4627" s="10" t="s">
        <v>33</v>
      </c>
      <c r="B4627" s="10" t="s">
        <v>33</v>
      </c>
      <c r="C4627" s="10">
        <v>1177</v>
      </c>
      <c r="D4627" s="10" t="s">
        <v>33</v>
      </c>
      <c r="E4627" s="10">
        <v>4621</v>
      </c>
      <c r="F4627" s="10">
        <v>212</v>
      </c>
      <c r="G4627" s="10">
        <v>0</v>
      </c>
      <c r="H4627" s="10">
        <v>85</v>
      </c>
      <c r="I4627" s="10">
        <v>1.9646668151469747E-11</v>
      </c>
      <c r="J4627" s="10" t="s">
        <v>33</v>
      </c>
      <c r="K4627" s="10" t="s">
        <v>1311</v>
      </c>
      <c r="L4627" s="10" t="s">
        <v>33</v>
      </c>
      <c r="M4627" s="10">
        <v>7.0710678118654766E-2</v>
      </c>
      <c r="N4627" s="10">
        <v>7.0710678118654766E-2</v>
      </c>
      <c r="O4627" s="10">
        <v>7.0710678118654766E-2</v>
      </c>
      <c r="Q4627" s="10">
        <v>0.05</v>
      </c>
      <c r="R4627" s="10">
        <v>0.1</v>
      </c>
      <c r="T4627" s="10">
        <v>0</v>
      </c>
      <c r="W4627" s="10">
        <v>0</v>
      </c>
      <c r="Y4627" s="10">
        <v>0</v>
      </c>
      <c r="AB4627" s="10">
        <v>0</v>
      </c>
      <c r="AE4627" s="10">
        <v>0</v>
      </c>
      <c r="AH4627" s="10">
        <v>1</v>
      </c>
      <c r="AQ4627" s="10">
        <v>5.337009264866583E-2</v>
      </c>
      <c r="AR4627" s="10">
        <v>0.12339072954678265</v>
      </c>
      <c r="AS4627" s="10">
        <v>0.2007773638873481</v>
      </c>
      <c r="AT4627" s="10">
        <v>1.2541971772436471</v>
      </c>
      <c r="AU4627" s="10">
        <v>1.1476550202079441</v>
      </c>
      <c r="AV4627" s="10">
        <v>1.2425200734943884</v>
      </c>
      <c r="AW4627" s="10">
        <v>3.6443722709459792</v>
      </c>
      <c r="AX4627" s="10" t="s">
        <v>33</v>
      </c>
      <c r="AY4627" s="10">
        <v>0</v>
      </c>
      <c r="AZ4627" s="10" t="s">
        <v>33</v>
      </c>
      <c r="BA4627" s="10" t="s">
        <v>33</v>
      </c>
      <c r="BB4627" s="10">
        <v>4621</v>
      </c>
      <c r="BC4627" s="10">
        <v>212</v>
      </c>
      <c r="BE4627" s="10" t="s">
        <v>1249</v>
      </c>
      <c r="BF4627" s="10" t="s">
        <v>4900</v>
      </c>
      <c r="BG4627" s="10">
        <v>5.5785156437086337E-11</v>
      </c>
      <c r="BR4627" s="10" t="s">
        <v>33</v>
      </c>
      <c r="BS4627" s="11" t="s">
        <v>33</v>
      </c>
      <c r="BT4627" s="11" t="s">
        <v>33</v>
      </c>
      <c r="BU4627" s="10">
        <v>4627</v>
      </c>
    </row>
    <row r="4628" spans="1:73" s="10" customFormat="1" x14ac:dyDescent="0.45">
      <c r="A4628" s="10" t="s">
        <v>33</v>
      </c>
      <c r="B4628" s="10" t="s">
        <v>33</v>
      </c>
      <c r="C4628" s="10">
        <v>1177</v>
      </c>
      <c r="D4628" s="10" t="s">
        <v>33</v>
      </c>
      <c r="E4628" s="10">
        <v>4621</v>
      </c>
      <c r="F4628" s="10">
        <v>104</v>
      </c>
      <c r="G4628" s="10">
        <v>0</v>
      </c>
      <c r="H4628" s="10">
        <v>46</v>
      </c>
      <c r="I4628" s="10">
        <v>1.0760923326378302E-10</v>
      </c>
      <c r="J4628" s="10" t="s">
        <v>33</v>
      </c>
      <c r="K4628" s="10" t="s">
        <v>1106</v>
      </c>
      <c r="L4628" s="10" t="s">
        <v>33</v>
      </c>
      <c r="M4628" s="10">
        <v>0.3872983346207417</v>
      </c>
      <c r="N4628" s="10">
        <v>0.3872983346207417</v>
      </c>
      <c r="O4628" s="10">
        <v>0.3872983346207417</v>
      </c>
      <c r="Q4628" s="10">
        <v>0.3</v>
      </c>
      <c r="R4628" s="10">
        <v>0.5</v>
      </c>
      <c r="T4628" s="10">
        <v>0</v>
      </c>
      <c r="W4628" s="10">
        <v>0</v>
      </c>
      <c r="Y4628" s="10">
        <v>0</v>
      </c>
      <c r="AB4628" s="10">
        <v>0</v>
      </c>
      <c r="AE4628" s="10">
        <v>0</v>
      </c>
      <c r="AH4628" s="10">
        <v>1</v>
      </c>
      <c r="AQ4628" s="10">
        <v>0</v>
      </c>
      <c r="AR4628" s="10">
        <v>0.65154740452095683</v>
      </c>
      <c r="AS4628" s="10">
        <v>0.65154740452095683</v>
      </c>
      <c r="AT4628" s="10">
        <v>0</v>
      </c>
      <c r="AU4628" s="10">
        <v>0</v>
      </c>
      <c r="AV4628" s="10">
        <v>8.2207672616374072</v>
      </c>
      <c r="AW4628" s="10">
        <v>8.2207672616374072</v>
      </c>
      <c r="AX4628" s="10" t="s">
        <v>33</v>
      </c>
      <c r="AY4628" s="10">
        <v>0</v>
      </c>
      <c r="AZ4628" s="10" t="s">
        <v>33</v>
      </c>
      <c r="BA4628" s="10" t="s">
        <v>33</v>
      </c>
      <c r="BB4628" s="10">
        <v>4621</v>
      </c>
      <c r="BC4628" s="10">
        <v>104</v>
      </c>
      <c r="BE4628" s="10" t="s">
        <v>1249</v>
      </c>
      <c r="BF4628" s="10" t="s">
        <v>4901</v>
      </c>
      <c r="BG4628" s="10">
        <v>1.8102973952667539E-10</v>
      </c>
      <c r="BR4628" s="10" t="s">
        <v>33</v>
      </c>
      <c r="BS4628" s="11" t="s">
        <v>33</v>
      </c>
      <c r="BT4628" s="11" t="s">
        <v>33</v>
      </c>
      <c r="BU4628" s="10">
        <v>4628</v>
      </c>
    </row>
    <row r="4629" spans="1:73" s="10" customFormat="1" x14ac:dyDescent="0.45">
      <c r="A4629" s="10">
        <v>1133</v>
      </c>
      <c r="B4629" s="10">
        <v>4394</v>
      </c>
      <c r="C4629" s="10">
        <v>1177</v>
      </c>
      <c r="D4629" s="10">
        <v>4637</v>
      </c>
      <c r="E4629" s="10" t="s">
        <v>33</v>
      </c>
      <c r="F4629" s="10">
        <v>4394</v>
      </c>
      <c r="G4629" s="10" t="e">
        <v>#VALUE!</v>
      </c>
      <c r="H4629" s="10" t="s">
        <v>33</v>
      </c>
      <c r="I4629" s="10">
        <v>1.0478223014117193E-8</v>
      </c>
      <c r="J4629" s="10" t="s">
        <v>1251</v>
      </c>
      <c r="L4629" s="10">
        <v>1</v>
      </c>
      <c r="M4629" s="10" t="s">
        <v>33</v>
      </c>
      <c r="N4629" s="10">
        <v>1</v>
      </c>
      <c r="O4629" s="10">
        <v>1</v>
      </c>
      <c r="Q4629" s="10">
        <v>1</v>
      </c>
      <c r="T4629" s="10">
        <v>2.8284271247461903</v>
      </c>
      <c r="U4629" s="10">
        <v>2</v>
      </c>
      <c r="V4629" s="10">
        <v>4</v>
      </c>
      <c r="W4629" s="10">
        <v>6.5585638671892195</v>
      </c>
      <c r="X4629" s="10" t="s">
        <v>1008</v>
      </c>
      <c r="Y4629" s="10">
        <v>0.63245553203367588</v>
      </c>
      <c r="Z4629" s="10">
        <v>0.5</v>
      </c>
      <c r="AA4629" s="10">
        <v>0.8</v>
      </c>
      <c r="AB4629" s="10">
        <v>75.882014733400439</v>
      </c>
      <c r="AC4629" s="10">
        <v>0.2</v>
      </c>
      <c r="AE4629" s="10">
        <v>0</v>
      </c>
      <c r="AH4629" s="10">
        <v>1</v>
      </c>
      <c r="AQ4629" s="10">
        <v>7.5722692325183871</v>
      </c>
      <c r="AR4629" s="10">
        <v>29.745502191833271</v>
      </c>
      <c r="AS4629" s="10">
        <v>40.725292578984934</v>
      </c>
      <c r="AT4629" s="10">
        <v>177.94832696418209</v>
      </c>
      <c r="AU4629" s="10">
        <v>144.63839564984127</v>
      </c>
      <c r="AV4629" s="10">
        <v>279.70560753095407</v>
      </c>
      <c r="AW4629" s="10">
        <v>602.29233014497743</v>
      </c>
      <c r="AX4629" s="10">
        <v>1.0478223014117193E-8</v>
      </c>
      <c r="AY4629" s="10">
        <v>0</v>
      </c>
      <c r="AZ4629" s="10" t="s">
        <v>33</v>
      </c>
      <c r="BA4629" s="10">
        <v>4637</v>
      </c>
      <c r="BB4629" s="10" t="s">
        <v>33</v>
      </c>
      <c r="BC4629" s="10">
        <v>4394</v>
      </c>
      <c r="BE4629" s="10" t="s">
        <v>33</v>
      </c>
      <c r="BF4629" s="10" t="s">
        <v>33</v>
      </c>
      <c r="BG4629" s="10" t="s">
        <v>33</v>
      </c>
      <c r="BR4629" s="10" t="s">
        <v>1251</v>
      </c>
      <c r="BS4629" s="11">
        <v>40.725292578984934</v>
      </c>
      <c r="BT4629" s="11">
        <v>602.29233014497743</v>
      </c>
      <c r="BU4629" s="10">
        <v>4629</v>
      </c>
    </row>
    <row r="4630" spans="1:73" s="10" customFormat="1" x14ac:dyDescent="0.45">
      <c r="A4630" s="10" t="s">
        <v>33</v>
      </c>
      <c r="B4630" s="10" t="s">
        <v>33</v>
      </c>
      <c r="C4630" s="10">
        <v>1177</v>
      </c>
      <c r="D4630" s="10" t="s">
        <v>33</v>
      </c>
      <c r="E4630" s="10">
        <v>4629</v>
      </c>
      <c r="F4630" s="10">
        <v>3502</v>
      </c>
      <c r="G4630" s="10" t="e">
        <v>#VALUE!</v>
      </c>
      <c r="H4630" s="10">
        <v>936</v>
      </c>
      <c r="I4630" s="10">
        <v>7.2595258533953923E-9</v>
      </c>
      <c r="J4630" s="10" t="s">
        <v>33</v>
      </c>
      <c r="K4630" s="10" t="s">
        <v>1363</v>
      </c>
      <c r="L4630" s="10" t="s">
        <v>33</v>
      </c>
      <c r="M4630" s="10">
        <v>0.69282032302755092</v>
      </c>
      <c r="N4630" s="10">
        <v>0.69282032302755092</v>
      </c>
      <c r="O4630" s="10">
        <v>0.69282032302755092</v>
      </c>
      <c r="Q4630" s="10">
        <v>0.6</v>
      </c>
      <c r="R4630" s="10">
        <v>0.8</v>
      </c>
      <c r="T4630" s="10">
        <v>0</v>
      </c>
      <c r="W4630" s="10">
        <v>0</v>
      </c>
      <c r="Y4630" s="10">
        <v>0</v>
      </c>
      <c r="AB4630" s="10">
        <v>0</v>
      </c>
      <c r="AE4630" s="10">
        <v>0</v>
      </c>
      <c r="AH4630" s="10">
        <v>1</v>
      </c>
      <c r="AQ4630" s="10">
        <v>2.3101363787949718</v>
      </c>
      <c r="AR4630" s="10">
        <v>4.5269523256685122</v>
      </c>
      <c r="AS4630" s="10">
        <v>7.8766500749212209</v>
      </c>
      <c r="AT4630" s="10">
        <v>54.288204901681837</v>
      </c>
      <c r="AU4630" s="10">
        <v>18.405590307695295</v>
      </c>
      <c r="AV4630" s="10">
        <v>32.617861545791698</v>
      </c>
      <c r="AW4630" s="10">
        <v>105.31165675516883</v>
      </c>
      <c r="AX4630" s="10" t="s">
        <v>33</v>
      </c>
      <c r="AY4630" s="10">
        <v>0</v>
      </c>
      <c r="AZ4630" s="10" t="s">
        <v>33</v>
      </c>
      <c r="BA4630" s="10" t="s">
        <v>33</v>
      </c>
      <c r="BB4630" s="10">
        <v>4629</v>
      </c>
      <c r="BC4630" s="10">
        <v>3502</v>
      </c>
      <c r="BE4630" s="10" t="s">
        <v>1251</v>
      </c>
      <c r="BF4630" s="10" t="s">
        <v>4902</v>
      </c>
      <c r="BG4630" s="10">
        <v>8.2533296089187451E-8</v>
      </c>
      <c r="BR4630" s="10" t="s">
        <v>33</v>
      </c>
      <c r="BS4630" s="11" t="s">
        <v>33</v>
      </c>
      <c r="BT4630" s="11" t="s">
        <v>33</v>
      </c>
      <c r="BU4630" s="10">
        <v>4630</v>
      </c>
    </row>
    <row r="4631" spans="1:73" s="10" customFormat="1" x14ac:dyDescent="0.45">
      <c r="A4631" s="10" t="s">
        <v>33</v>
      </c>
      <c r="B4631" s="10" t="s">
        <v>33</v>
      </c>
      <c r="C4631" s="10">
        <v>1177</v>
      </c>
      <c r="D4631" s="10" t="s">
        <v>33</v>
      </c>
      <c r="E4631" s="10">
        <v>4629</v>
      </c>
      <c r="F4631" s="10">
        <v>531</v>
      </c>
      <c r="G4631" s="10">
        <v>0</v>
      </c>
      <c r="H4631" s="10">
        <v>170</v>
      </c>
      <c r="I4631" s="10">
        <v>5.1332599591349398E-9</v>
      </c>
      <c r="J4631" s="10" t="s">
        <v>33</v>
      </c>
      <c r="K4631" s="10" t="s">
        <v>1267</v>
      </c>
      <c r="L4631" s="10" t="s">
        <v>33</v>
      </c>
      <c r="M4631" s="10">
        <v>0.4898979485566356</v>
      </c>
      <c r="N4631" s="10">
        <v>0.4898979485566356</v>
      </c>
      <c r="O4631" s="10">
        <v>0.4898979485566356</v>
      </c>
      <c r="Q4631" s="10">
        <v>0.4</v>
      </c>
      <c r="R4631" s="10">
        <v>0.6</v>
      </c>
      <c r="T4631" s="10">
        <v>0</v>
      </c>
      <c r="W4631" s="10">
        <v>0</v>
      </c>
      <c r="Y4631" s="10">
        <v>0</v>
      </c>
      <c r="AB4631" s="10">
        <v>0</v>
      </c>
      <c r="AE4631" s="10">
        <v>0</v>
      </c>
      <c r="AH4631" s="10">
        <v>1</v>
      </c>
      <c r="AQ4631" s="10">
        <v>2.3803356363285593</v>
      </c>
      <c r="AR4631" s="10">
        <v>13.421403027155678</v>
      </c>
      <c r="AS4631" s="10">
        <v>16.87288969983209</v>
      </c>
      <c r="AT4631" s="10">
        <v>55.937887453721146</v>
      </c>
      <c r="AU4631" s="10">
        <v>49.203135588537592</v>
      </c>
      <c r="AV4631" s="10">
        <v>169.78341978712297</v>
      </c>
      <c r="AW4631" s="10">
        <v>274.92444282938169</v>
      </c>
      <c r="AX4631" s="10" t="s">
        <v>33</v>
      </c>
      <c r="AY4631" s="10">
        <v>0</v>
      </c>
      <c r="AZ4631" s="10" t="s">
        <v>33</v>
      </c>
      <c r="BA4631" s="10" t="s">
        <v>33</v>
      </c>
      <c r="BB4631" s="10">
        <v>4629</v>
      </c>
      <c r="BC4631" s="10">
        <v>531</v>
      </c>
      <c r="BE4631" s="10" t="s">
        <v>1251</v>
      </c>
      <c r="BF4631" s="10" t="s">
        <v>4903</v>
      </c>
      <c r="BG4631" s="10">
        <v>1.7679790116744156E-7</v>
      </c>
      <c r="BR4631" s="10" t="s">
        <v>33</v>
      </c>
      <c r="BS4631" s="11" t="s">
        <v>33</v>
      </c>
      <c r="BT4631" s="11" t="s">
        <v>33</v>
      </c>
      <c r="BU4631" s="10">
        <v>4631</v>
      </c>
    </row>
    <row r="4632" spans="1:73" s="10" customFormat="1" x14ac:dyDescent="0.45">
      <c r="A4632" s="10" t="s">
        <v>33</v>
      </c>
      <c r="B4632" s="10" t="s">
        <v>33</v>
      </c>
      <c r="C4632" s="10">
        <v>1177</v>
      </c>
      <c r="D4632" s="10" t="s">
        <v>33</v>
      </c>
      <c r="E4632" s="10">
        <v>4629</v>
      </c>
      <c r="F4632" s="10">
        <v>45</v>
      </c>
      <c r="G4632" s="10">
        <v>0</v>
      </c>
      <c r="H4632" s="10">
        <v>22</v>
      </c>
      <c r="I4632" s="10">
        <v>2.3430018942968784E-10</v>
      </c>
      <c r="J4632" s="10" t="s">
        <v>33</v>
      </c>
      <c r="K4632" s="10" t="s">
        <v>1012</v>
      </c>
      <c r="L4632" s="10" t="s">
        <v>33</v>
      </c>
      <c r="M4632" s="10">
        <v>2.2360679774997897E-2</v>
      </c>
      <c r="N4632" s="10">
        <v>2.2360679774997897E-2</v>
      </c>
      <c r="O4632" s="10">
        <v>2.2360679774997897E-2</v>
      </c>
      <c r="Q4632" s="10">
        <v>0.01</v>
      </c>
      <c r="R4632" s="10">
        <v>0.05</v>
      </c>
      <c r="T4632" s="10">
        <v>0</v>
      </c>
      <c r="W4632" s="10">
        <v>0</v>
      </c>
      <c r="Y4632" s="10">
        <v>0</v>
      </c>
      <c r="AB4632" s="10">
        <v>0</v>
      </c>
      <c r="AE4632" s="10">
        <v>0</v>
      </c>
      <c r="AH4632" s="10">
        <v>1</v>
      </c>
      <c r="AQ4632" s="10">
        <v>0</v>
      </c>
      <c r="AR4632" s="10">
        <v>8.0962063441763793E-2</v>
      </c>
      <c r="AS4632" s="10">
        <v>8.0962063441763793E-2</v>
      </c>
      <c r="AT4632" s="10">
        <v>0</v>
      </c>
      <c r="AU4632" s="10">
        <v>0</v>
      </c>
      <c r="AV4632" s="10">
        <v>1.0837094944490731</v>
      </c>
      <c r="AW4632" s="10">
        <v>1.0837094944490731</v>
      </c>
      <c r="AX4632" s="10" t="s">
        <v>33</v>
      </c>
      <c r="AY4632" s="10">
        <v>0</v>
      </c>
      <c r="AZ4632" s="10" t="s">
        <v>33</v>
      </c>
      <c r="BA4632" s="10" t="s">
        <v>33</v>
      </c>
      <c r="BB4632" s="10">
        <v>4629</v>
      </c>
      <c r="BC4632" s="10">
        <v>45</v>
      </c>
      <c r="BE4632" s="10" t="s">
        <v>1251</v>
      </c>
      <c r="BF4632" s="10" t="s">
        <v>4904</v>
      </c>
      <c r="BG4632" s="10">
        <v>8.4833855642590559E-10</v>
      </c>
      <c r="BR4632" s="10" t="s">
        <v>33</v>
      </c>
      <c r="BS4632" s="11" t="s">
        <v>33</v>
      </c>
      <c r="BT4632" s="11" t="s">
        <v>33</v>
      </c>
      <c r="BU4632" s="10">
        <v>4632</v>
      </c>
    </row>
    <row r="4633" spans="1:73" s="10" customFormat="1" x14ac:dyDescent="0.45">
      <c r="A4633" s="10" t="s">
        <v>33</v>
      </c>
      <c r="B4633" s="10" t="s">
        <v>33</v>
      </c>
      <c r="C4633" s="10">
        <v>1177</v>
      </c>
      <c r="D4633" s="10" t="s">
        <v>33</v>
      </c>
      <c r="E4633" s="10">
        <v>4629</v>
      </c>
      <c r="F4633" s="10">
        <v>65</v>
      </c>
      <c r="G4633" s="10">
        <v>0</v>
      </c>
      <c r="H4633" s="10">
        <v>29</v>
      </c>
      <c r="I4633" s="10">
        <v>7.4092225480672137E-10</v>
      </c>
      <c r="J4633" s="10" t="s">
        <v>33</v>
      </c>
      <c r="K4633" s="10" t="s">
        <v>1097</v>
      </c>
      <c r="L4633" s="10" t="s">
        <v>33</v>
      </c>
      <c r="M4633" s="10">
        <v>7.0710678118654766E-2</v>
      </c>
      <c r="N4633" s="10">
        <v>7.0710678118654766E-2</v>
      </c>
      <c r="O4633" s="10">
        <v>7.0710678118654766E-2</v>
      </c>
      <c r="Q4633" s="10">
        <v>0.05</v>
      </c>
      <c r="R4633" s="10">
        <v>0.1</v>
      </c>
      <c r="T4633" s="10">
        <v>0</v>
      </c>
      <c r="W4633" s="10">
        <v>0</v>
      </c>
      <c r="Y4633" s="10">
        <v>0</v>
      </c>
      <c r="AB4633" s="10">
        <v>0</v>
      </c>
      <c r="AE4633" s="10">
        <v>0</v>
      </c>
      <c r="AH4633" s="10">
        <v>1</v>
      </c>
      <c r="AQ4633" s="10">
        <v>0</v>
      </c>
      <c r="AR4633" s="10">
        <v>3.5441807646857448</v>
      </c>
      <c r="AS4633" s="10">
        <v>3.5441807646857448</v>
      </c>
      <c r="AT4633" s="10">
        <v>0</v>
      </c>
      <c r="AU4633" s="10">
        <v>0</v>
      </c>
      <c r="AV4633" s="10">
        <v>61.377119442851146</v>
      </c>
      <c r="AW4633" s="10">
        <v>61.377119442851146</v>
      </c>
      <c r="AX4633" s="10" t="s">
        <v>33</v>
      </c>
      <c r="AY4633" s="10">
        <v>0</v>
      </c>
      <c r="AZ4633" s="10" t="s">
        <v>33</v>
      </c>
      <c r="BA4633" s="10" t="s">
        <v>33</v>
      </c>
      <c r="BB4633" s="10">
        <v>4629</v>
      </c>
      <c r="BC4633" s="10">
        <v>65</v>
      </c>
      <c r="BE4633" s="10" t="s">
        <v>1251</v>
      </c>
      <c r="BF4633" s="10" t="s">
        <v>4905</v>
      </c>
      <c r="BG4633" s="10">
        <v>3.7136716454721643E-8</v>
      </c>
      <c r="BR4633" s="10" t="s">
        <v>33</v>
      </c>
      <c r="BS4633" s="11" t="s">
        <v>33</v>
      </c>
      <c r="BT4633" s="11" t="s">
        <v>33</v>
      </c>
      <c r="BU4633" s="10">
        <v>4633</v>
      </c>
    </row>
    <row r="4634" spans="1:73" s="10" customFormat="1" x14ac:dyDescent="0.45">
      <c r="A4634" s="10" t="s">
        <v>33</v>
      </c>
      <c r="B4634" s="10" t="s">
        <v>33</v>
      </c>
      <c r="C4634" s="10">
        <v>1177</v>
      </c>
      <c r="D4634" s="10" t="s">
        <v>33</v>
      </c>
      <c r="E4634" s="10">
        <v>4629</v>
      </c>
      <c r="F4634" s="10">
        <v>311</v>
      </c>
      <c r="G4634" s="10">
        <v>0</v>
      </c>
      <c r="H4634" s="10">
        <v>114</v>
      </c>
      <c r="I4634" s="10">
        <v>2.2227667644201639E-9</v>
      </c>
      <c r="J4634" s="10" t="s">
        <v>33</v>
      </c>
      <c r="K4634" s="10" t="s">
        <v>1172</v>
      </c>
      <c r="L4634" s="10" t="s">
        <v>33</v>
      </c>
      <c r="M4634" s="10">
        <v>0.21213203435596426</v>
      </c>
      <c r="N4634" s="10">
        <v>0.21213203435596426</v>
      </c>
      <c r="O4634" s="10">
        <v>1.4142135623730951</v>
      </c>
      <c r="Q4634" s="10">
        <v>1</v>
      </c>
      <c r="R4634" s="10">
        <v>2</v>
      </c>
      <c r="S4634" s="10">
        <v>85</v>
      </c>
      <c r="T4634" s="10">
        <v>0</v>
      </c>
      <c r="W4634" s="10">
        <v>0</v>
      </c>
      <c r="Y4634" s="10">
        <v>0</v>
      </c>
      <c r="AB4634" s="10">
        <v>0</v>
      </c>
      <c r="AE4634" s="10">
        <v>0</v>
      </c>
      <c r="AH4634" s="10">
        <v>1</v>
      </c>
      <c r="AQ4634" s="10">
        <v>0</v>
      </c>
      <c r="AR4634" s="10">
        <v>0.63850200962461046</v>
      </c>
      <c r="AS4634" s="10">
        <v>0.63850200962461046</v>
      </c>
      <c r="AT4634" s="10">
        <v>0</v>
      </c>
      <c r="AU4634" s="10">
        <v>0</v>
      </c>
      <c r="AV4634" s="10">
        <v>5.3802099256073319</v>
      </c>
      <c r="AW4634" s="10">
        <v>5.3802099256073319</v>
      </c>
      <c r="AX4634" s="10" t="s">
        <v>33</v>
      </c>
      <c r="AY4634" s="10">
        <v>0</v>
      </c>
      <c r="AZ4634" s="10" t="s">
        <v>33</v>
      </c>
      <c r="BA4634" s="10" t="s">
        <v>33</v>
      </c>
      <c r="BB4634" s="10">
        <v>4629</v>
      </c>
      <c r="BC4634" s="10">
        <v>311</v>
      </c>
      <c r="BE4634" s="10" t="s">
        <v>1251</v>
      </c>
      <c r="BF4634" s="10" t="s">
        <v>4906</v>
      </c>
      <c r="BG4634" s="10">
        <v>6.690366451808671E-9</v>
      </c>
      <c r="BR4634" s="10" t="s">
        <v>33</v>
      </c>
      <c r="BS4634" s="11" t="s">
        <v>33</v>
      </c>
      <c r="BT4634" s="11" t="s">
        <v>33</v>
      </c>
      <c r="BU4634" s="10">
        <v>4634</v>
      </c>
    </row>
    <row r="4635" spans="1:73" s="10" customFormat="1" x14ac:dyDescent="0.45">
      <c r="A4635" s="10" t="s">
        <v>33</v>
      </c>
      <c r="B4635" s="10" t="s">
        <v>33</v>
      </c>
      <c r="C4635" s="10">
        <v>1177</v>
      </c>
      <c r="D4635" s="10" t="s">
        <v>33</v>
      </c>
      <c r="E4635" s="10">
        <v>4629</v>
      </c>
      <c r="F4635" s="10">
        <v>104</v>
      </c>
      <c r="G4635" s="10">
        <v>0</v>
      </c>
      <c r="H4635" s="10">
        <v>46</v>
      </c>
      <c r="I4635" s="10">
        <v>4.0581983231523173E-9</v>
      </c>
      <c r="J4635" s="10" t="s">
        <v>33</v>
      </c>
      <c r="K4635" s="10" t="s">
        <v>1106</v>
      </c>
      <c r="L4635" s="10" t="s">
        <v>33</v>
      </c>
      <c r="M4635" s="10">
        <v>0.3872983346207417</v>
      </c>
      <c r="N4635" s="10">
        <v>0.3872983346207417</v>
      </c>
      <c r="O4635" s="10">
        <v>0.3872983346207417</v>
      </c>
      <c r="Q4635" s="10">
        <v>0.3</v>
      </c>
      <c r="R4635" s="10">
        <v>0.5</v>
      </c>
      <c r="T4635" s="10">
        <v>0</v>
      </c>
      <c r="W4635" s="10">
        <v>0</v>
      </c>
      <c r="Y4635" s="10">
        <v>0</v>
      </c>
      <c r="AB4635" s="10">
        <v>0</v>
      </c>
      <c r="AE4635" s="10">
        <v>0</v>
      </c>
      <c r="AH4635" s="10">
        <v>1</v>
      </c>
      <c r="AQ4635" s="10">
        <v>0</v>
      </c>
      <c r="AR4635" s="10">
        <v>0.65154740452095683</v>
      </c>
      <c r="AS4635" s="10">
        <v>0.65154740452095683</v>
      </c>
      <c r="AT4635" s="10">
        <v>0</v>
      </c>
      <c r="AU4635" s="10">
        <v>0</v>
      </c>
      <c r="AV4635" s="10">
        <v>8.2207672616374072</v>
      </c>
      <c r="AW4635" s="10">
        <v>8.2207672616374072</v>
      </c>
      <c r="AX4635" s="10" t="s">
        <v>33</v>
      </c>
      <c r="AY4635" s="10">
        <v>0</v>
      </c>
      <c r="AZ4635" s="10" t="s">
        <v>33</v>
      </c>
      <c r="BA4635" s="10" t="s">
        <v>33</v>
      </c>
      <c r="BB4635" s="10">
        <v>4629</v>
      </c>
      <c r="BC4635" s="10">
        <v>104</v>
      </c>
      <c r="BE4635" s="10" t="s">
        <v>1251</v>
      </c>
      <c r="BF4635" s="10" t="s">
        <v>4907</v>
      </c>
      <c r="BG4635" s="10">
        <v>6.8270590088398148E-9</v>
      </c>
      <c r="BR4635" s="10" t="s">
        <v>33</v>
      </c>
      <c r="BS4635" s="11" t="s">
        <v>33</v>
      </c>
      <c r="BT4635" s="11" t="s">
        <v>33</v>
      </c>
      <c r="BU4635" s="10">
        <v>4635</v>
      </c>
    </row>
    <row r="4636" spans="1:73" s="10" customFormat="1" x14ac:dyDescent="0.45">
      <c r="A4636" s="10" t="s">
        <v>33</v>
      </c>
      <c r="B4636" s="10" t="s">
        <v>33</v>
      </c>
      <c r="C4636" s="10">
        <v>1177</v>
      </c>
      <c r="D4636" s="10" t="s">
        <v>33</v>
      </c>
      <c r="E4636" s="10">
        <v>4629</v>
      </c>
      <c r="F4636" s="10">
        <v>212</v>
      </c>
      <c r="G4636" s="10">
        <v>0</v>
      </c>
      <c r="H4636" s="10">
        <v>85</v>
      </c>
      <c r="I4636" s="10">
        <v>7.4092225480672137E-10</v>
      </c>
      <c r="J4636" s="10" t="s">
        <v>33</v>
      </c>
      <c r="K4636" s="10" t="s">
        <v>1311</v>
      </c>
      <c r="L4636" s="10" t="s">
        <v>33</v>
      </c>
      <c r="M4636" s="10">
        <v>7.0710678118654766E-2</v>
      </c>
      <c r="N4636" s="10">
        <v>7.0710678118654766E-2</v>
      </c>
      <c r="O4636" s="10">
        <v>7.0710678118654766E-2</v>
      </c>
      <c r="Q4636" s="10">
        <v>0.05</v>
      </c>
      <c r="R4636" s="10">
        <v>0.1</v>
      </c>
      <c r="T4636" s="10">
        <v>0</v>
      </c>
      <c r="W4636" s="10">
        <v>0</v>
      </c>
      <c r="Y4636" s="10">
        <v>0</v>
      </c>
      <c r="AB4636" s="10">
        <v>0</v>
      </c>
      <c r="AE4636" s="10">
        <v>0</v>
      </c>
      <c r="AH4636" s="10">
        <v>1</v>
      </c>
      <c r="AQ4636" s="10">
        <v>5.337009264866583E-2</v>
      </c>
      <c r="AR4636" s="10">
        <v>0.12339072954678265</v>
      </c>
      <c r="AS4636" s="10">
        <v>0.2007773638873481</v>
      </c>
      <c r="AT4636" s="10">
        <v>1.2541971772436471</v>
      </c>
      <c r="AU4636" s="10">
        <v>1.1476550202079441</v>
      </c>
      <c r="AV4636" s="10">
        <v>1.2425200734943884</v>
      </c>
      <c r="AW4636" s="10">
        <v>3.6443722709459792</v>
      </c>
      <c r="AX4636" s="10" t="s">
        <v>33</v>
      </c>
      <c r="AY4636" s="10">
        <v>0</v>
      </c>
      <c r="AZ4636" s="10" t="s">
        <v>33</v>
      </c>
      <c r="BA4636" s="10" t="s">
        <v>33</v>
      </c>
      <c r="BB4636" s="10">
        <v>4629</v>
      </c>
      <c r="BC4636" s="10">
        <v>212</v>
      </c>
      <c r="BE4636" s="10" t="s">
        <v>1251</v>
      </c>
      <c r="BF4636" s="10" t="s">
        <v>4908</v>
      </c>
      <c r="BG4636" s="10">
        <v>2.1037899949981929E-9</v>
      </c>
      <c r="BR4636" s="10" t="s">
        <v>33</v>
      </c>
      <c r="BS4636" s="11" t="s">
        <v>33</v>
      </c>
      <c r="BT4636" s="11" t="s">
        <v>33</v>
      </c>
      <c r="BU4636" s="10">
        <v>4636</v>
      </c>
    </row>
    <row r="4637" spans="1:73" s="10" customFormat="1" x14ac:dyDescent="0.45">
      <c r="A4637" s="10">
        <v>1134</v>
      </c>
      <c r="B4637" s="10">
        <v>4396</v>
      </c>
      <c r="C4637" s="10">
        <v>1177</v>
      </c>
      <c r="D4637" s="10">
        <v>4650</v>
      </c>
      <c r="E4637" s="10" t="s">
        <v>33</v>
      </c>
      <c r="F4637" s="10">
        <v>4412</v>
      </c>
      <c r="G4637" s="10" t="e">
        <v>#VALUE!</v>
      </c>
      <c r="H4637" s="10" t="s">
        <v>33</v>
      </c>
      <c r="I4637" s="10">
        <v>4.4278573811877032E-8</v>
      </c>
      <c r="J4637" s="10" t="s">
        <v>1121</v>
      </c>
      <c r="L4637" s="10">
        <v>1</v>
      </c>
      <c r="M4637" s="10" t="s">
        <v>33</v>
      </c>
      <c r="N4637" s="10">
        <v>1</v>
      </c>
      <c r="O4637" s="10">
        <v>1</v>
      </c>
      <c r="Q4637" s="10">
        <v>1</v>
      </c>
      <c r="T4637" s="10">
        <v>0</v>
      </c>
      <c r="W4637" s="10">
        <v>0</v>
      </c>
      <c r="Y4637" s="10">
        <v>0</v>
      </c>
      <c r="AB4637" s="10">
        <v>0</v>
      </c>
      <c r="AE4637" s="10">
        <v>0</v>
      </c>
      <c r="AH4637" s="10">
        <v>1</v>
      </c>
      <c r="AQ4637" s="10">
        <v>3.686942098819542</v>
      </c>
      <c r="AR4637" s="10">
        <v>20.159217174469081</v>
      </c>
      <c r="AS4637" s="10">
        <v>25.505283217757416</v>
      </c>
      <c r="AT4637" s="10">
        <v>86.643139322259245</v>
      </c>
      <c r="AU4637" s="10">
        <v>13.13693504234412</v>
      </c>
      <c r="AV4637" s="10">
        <v>750.98379370922476</v>
      </c>
      <c r="AW4637" s="10">
        <v>850.76386807382812</v>
      </c>
      <c r="AX4637" s="10">
        <v>4.4278573811877032E-8</v>
      </c>
      <c r="AY4637" s="10">
        <v>0</v>
      </c>
      <c r="AZ4637" s="10" t="s">
        <v>33</v>
      </c>
      <c r="BA4637" s="10">
        <v>4650</v>
      </c>
      <c r="BB4637" s="10" t="s">
        <v>33</v>
      </c>
      <c r="BC4637" s="10">
        <v>4412</v>
      </c>
      <c r="BE4637" s="10" t="s">
        <v>33</v>
      </c>
      <c r="BF4637" s="10" t="s">
        <v>33</v>
      </c>
      <c r="BG4637" s="10" t="s">
        <v>33</v>
      </c>
      <c r="BR4637" s="10" t="s">
        <v>1121</v>
      </c>
      <c r="BS4637" s="11">
        <v>25.505283217757416</v>
      </c>
      <c r="BT4637" s="11">
        <v>850.76386807382812</v>
      </c>
      <c r="BU4637" s="10">
        <v>4637</v>
      </c>
    </row>
    <row r="4638" spans="1:73" s="10" customFormat="1" x14ac:dyDescent="0.45">
      <c r="A4638" s="10" t="s">
        <v>33</v>
      </c>
      <c r="B4638" s="10" t="s">
        <v>33</v>
      </c>
      <c r="C4638" s="10">
        <v>1177</v>
      </c>
      <c r="D4638" s="10" t="s">
        <v>33</v>
      </c>
      <c r="E4638" s="10">
        <v>4637</v>
      </c>
      <c r="F4638" s="10">
        <v>311</v>
      </c>
      <c r="G4638" s="10">
        <v>0</v>
      </c>
      <c r="H4638" s="10">
        <v>114</v>
      </c>
      <c r="I4638" s="10">
        <v>8.855714762375407E-9</v>
      </c>
      <c r="J4638" s="10" t="s">
        <v>33</v>
      </c>
      <c r="K4638" s="10" t="s">
        <v>1172</v>
      </c>
      <c r="L4638" s="10" t="s">
        <v>33</v>
      </c>
      <c r="M4638" s="10">
        <v>0.2</v>
      </c>
      <c r="N4638" s="10">
        <v>0.2</v>
      </c>
      <c r="O4638" s="10">
        <v>0.2</v>
      </c>
      <c r="Q4638" s="10">
        <v>0.2</v>
      </c>
      <c r="T4638" s="10">
        <v>0</v>
      </c>
      <c r="W4638" s="10">
        <v>0</v>
      </c>
      <c r="Y4638" s="10">
        <v>0</v>
      </c>
      <c r="AB4638" s="10">
        <v>0</v>
      </c>
      <c r="AE4638" s="10">
        <v>0</v>
      </c>
      <c r="AH4638" s="10">
        <v>1</v>
      </c>
      <c r="AQ4638" s="10">
        <v>0</v>
      </c>
      <c r="AR4638" s="10">
        <v>0.60198546774240036</v>
      </c>
      <c r="AS4638" s="10">
        <v>0.60198546774240036</v>
      </c>
      <c r="AT4638" s="10">
        <v>0</v>
      </c>
      <c r="AU4638" s="10">
        <v>0</v>
      </c>
      <c r="AV4638" s="10">
        <v>5.0725105634721537</v>
      </c>
      <c r="AW4638" s="10">
        <v>5.0725105634721537</v>
      </c>
      <c r="AX4638" s="10" t="s">
        <v>33</v>
      </c>
      <c r="AY4638" s="10">
        <v>0</v>
      </c>
      <c r="AZ4638" s="10" t="s">
        <v>33</v>
      </c>
      <c r="BA4638" s="10" t="s">
        <v>33</v>
      </c>
      <c r="BB4638" s="10">
        <v>4637</v>
      </c>
      <c r="BC4638" s="10">
        <v>311</v>
      </c>
      <c r="BE4638" s="10" t="s">
        <v>1121</v>
      </c>
      <c r="BF4638" s="10" t="s">
        <v>4909</v>
      </c>
      <c r="BG4638" s="10">
        <v>2.6655057967109196E-8</v>
      </c>
      <c r="BR4638" s="10" t="s">
        <v>33</v>
      </c>
      <c r="BS4638" s="11" t="s">
        <v>33</v>
      </c>
      <c r="BT4638" s="11" t="s">
        <v>33</v>
      </c>
      <c r="BU4638" s="10">
        <v>4638</v>
      </c>
    </row>
    <row r="4639" spans="1:73" s="10" customFormat="1" x14ac:dyDescent="0.45">
      <c r="A4639" s="10" t="s">
        <v>33</v>
      </c>
      <c r="B4639" s="10" t="s">
        <v>33</v>
      </c>
      <c r="C4639" s="10">
        <v>1177</v>
      </c>
      <c r="D4639" s="10" t="s">
        <v>33</v>
      </c>
      <c r="E4639" s="10">
        <v>4637</v>
      </c>
      <c r="F4639" s="10">
        <v>92</v>
      </c>
      <c r="G4639" s="10">
        <v>0</v>
      </c>
      <c r="H4639" s="10">
        <v>39</v>
      </c>
      <c r="I4639" s="10">
        <v>7.9701432861378647E-9</v>
      </c>
      <c r="J4639" s="10" t="s">
        <v>33</v>
      </c>
      <c r="K4639" s="10" t="s">
        <v>868</v>
      </c>
      <c r="L4639" s="10" t="s">
        <v>33</v>
      </c>
      <c r="M4639" s="10">
        <v>0.18</v>
      </c>
      <c r="N4639" s="10">
        <v>0.18</v>
      </c>
      <c r="O4639" s="10">
        <v>0.18</v>
      </c>
      <c r="Q4639" s="10">
        <v>0.18</v>
      </c>
      <c r="T4639" s="10">
        <v>0</v>
      </c>
      <c r="W4639" s="10">
        <v>0</v>
      </c>
      <c r="Y4639" s="10">
        <v>0</v>
      </c>
      <c r="AB4639" s="10">
        <v>0</v>
      </c>
      <c r="AE4639" s="10">
        <v>0</v>
      </c>
      <c r="AH4639" s="10">
        <v>1</v>
      </c>
      <c r="AQ4639" s="10">
        <v>0</v>
      </c>
      <c r="AR4639" s="10">
        <v>0.59697683778163158</v>
      </c>
      <c r="AS4639" s="10">
        <v>0.59697683778163158</v>
      </c>
      <c r="AT4639" s="10">
        <v>0</v>
      </c>
      <c r="AU4639" s="10">
        <v>0</v>
      </c>
      <c r="AV4639" s="10">
        <v>12.05317570187486</v>
      </c>
      <c r="AW4639" s="10">
        <v>12.05317570187486</v>
      </c>
      <c r="AX4639" s="10" t="s">
        <v>33</v>
      </c>
      <c r="AY4639" s="10">
        <v>0</v>
      </c>
      <c r="AZ4639" s="10" t="s">
        <v>33</v>
      </c>
      <c r="BA4639" s="10" t="s">
        <v>33</v>
      </c>
      <c r="BB4639" s="10">
        <v>4637</v>
      </c>
      <c r="BC4639" s="10">
        <v>92</v>
      </c>
      <c r="BE4639" s="10" t="s">
        <v>1121</v>
      </c>
      <c r="BF4639" s="10" t="s">
        <v>4910</v>
      </c>
      <c r="BG4639" s="10">
        <v>2.6433282975694916E-8</v>
      </c>
      <c r="BR4639" s="10" t="s">
        <v>33</v>
      </c>
      <c r="BS4639" s="11" t="s">
        <v>33</v>
      </c>
      <c r="BT4639" s="11" t="s">
        <v>33</v>
      </c>
      <c r="BU4639" s="10">
        <v>4639</v>
      </c>
    </row>
    <row r="4640" spans="1:73" s="10" customFormat="1" x14ac:dyDescent="0.45">
      <c r="A4640" s="10" t="s">
        <v>33</v>
      </c>
      <c r="B4640" s="10" t="s">
        <v>33</v>
      </c>
      <c r="C4640" s="10">
        <v>1177</v>
      </c>
      <c r="D4640" s="10" t="s">
        <v>33</v>
      </c>
      <c r="E4640" s="10">
        <v>4637</v>
      </c>
      <c r="F4640" s="10">
        <v>312</v>
      </c>
      <c r="G4640" s="10">
        <v>0</v>
      </c>
      <c r="H4640" s="10">
        <v>115</v>
      </c>
      <c r="I4640" s="10">
        <v>6.6417860717815545E-9</v>
      </c>
      <c r="J4640" s="10" t="s">
        <v>33</v>
      </c>
      <c r="K4640" s="10" t="s">
        <v>1171</v>
      </c>
      <c r="L4640" s="10" t="s">
        <v>33</v>
      </c>
      <c r="M4640" s="10">
        <v>0.15</v>
      </c>
      <c r="N4640" s="10">
        <v>0.15</v>
      </c>
      <c r="O4640" s="10">
        <v>0.15</v>
      </c>
      <c r="Q4640" s="10">
        <v>0.15</v>
      </c>
      <c r="T4640" s="10">
        <v>0</v>
      </c>
      <c r="W4640" s="10">
        <v>0</v>
      </c>
      <c r="Y4640" s="10">
        <v>0</v>
      </c>
      <c r="AB4640" s="10">
        <v>0</v>
      </c>
      <c r="AE4640" s="10">
        <v>0</v>
      </c>
      <c r="AH4640" s="10">
        <v>1</v>
      </c>
      <c r="AQ4640" s="10">
        <v>0</v>
      </c>
      <c r="AR4640" s="10">
        <v>4.3746212716613169</v>
      </c>
      <c r="AS4640" s="10">
        <v>4.3746212716613169</v>
      </c>
      <c r="AT4640" s="10">
        <v>0</v>
      </c>
      <c r="AU4640" s="10">
        <v>0</v>
      </c>
      <c r="AV4640" s="10">
        <v>66.073368853674054</v>
      </c>
      <c r="AW4640" s="10">
        <v>66.073368853674054</v>
      </c>
      <c r="AX4640" s="10" t="s">
        <v>33</v>
      </c>
      <c r="AY4640" s="10">
        <v>0</v>
      </c>
      <c r="AZ4640" s="10" t="s">
        <v>33</v>
      </c>
      <c r="BA4640" s="10" t="s">
        <v>33</v>
      </c>
      <c r="BB4640" s="10">
        <v>4637</v>
      </c>
      <c r="BC4640" s="10">
        <v>312</v>
      </c>
      <c r="BE4640" s="10" t="s">
        <v>1121</v>
      </c>
      <c r="BF4640" s="10" t="s">
        <v>4911</v>
      </c>
      <c r="BG4640" s="10">
        <v>1.9370199087626298E-7</v>
      </c>
      <c r="BR4640" s="10" t="s">
        <v>33</v>
      </c>
      <c r="BS4640" s="11" t="s">
        <v>33</v>
      </c>
      <c r="BT4640" s="11" t="s">
        <v>33</v>
      </c>
      <c r="BU4640" s="10">
        <v>4640</v>
      </c>
    </row>
    <row r="4641" spans="1:73" s="10" customFormat="1" x14ac:dyDescent="0.45">
      <c r="A4641" s="10" t="s">
        <v>33</v>
      </c>
      <c r="B4641" s="10" t="s">
        <v>33</v>
      </c>
      <c r="C4641" s="10">
        <v>1177</v>
      </c>
      <c r="D4641" s="10" t="s">
        <v>33</v>
      </c>
      <c r="E4641" s="10">
        <v>4637</v>
      </c>
      <c r="F4641" s="10">
        <v>378</v>
      </c>
      <c r="G4641" s="10">
        <v>0</v>
      </c>
      <c r="H4641" s="10">
        <v>133</v>
      </c>
      <c r="I4641" s="10">
        <v>5.3134288574252434E-9</v>
      </c>
      <c r="J4641" s="10" t="s">
        <v>33</v>
      </c>
      <c r="K4641" s="10" t="s">
        <v>1124</v>
      </c>
      <c r="L4641" s="10" t="s">
        <v>33</v>
      </c>
      <c r="M4641" s="10">
        <v>0.12</v>
      </c>
      <c r="N4641" s="10">
        <v>0.12</v>
      </c>
      <c r="O4641" s="10">
        <v>0.12</v>
      </c>
      <c r="Q4641" s="10">
        <v>0.12</v>
      </c>
      <c r="T4641" s="10">
        <v>0</v>
      </c>
      <c r="W4641" s="10">
        <v>0</v>
      </c>
      <c r="Y4641" s="10">
        <v>0</v>
      </c>
      <c r="AB4641" s="10">
        <v>0</v>
      </c>
      <c r="AE4641" s="10">
        <v>0</v>
      </c>
      <c r="AH4641" s="10">
        <v>1</v>
      </c>
      <c r="AQ4641" s="10">
        <v>0</v>
      </c>
      <c r="AR4641" s="10">
        <v>0.69216</v>
      </c>
      <c r="AS4641" s="10">
        <v>0.69216</v>
      </c>
      <c r="AT4641" s="10">
        <v>0</v>
      </c>
      <c r="AU4641" s="10">
        <v>0</v>
      </c>
      <c r="AV4641" s="10">
        <v>385.22999999999996</v>
      </c>
      <c r="AW4641" s="10">
        <v>385.22999999999996</v>
      </c>
      <c r="AX4641" s="10" t="s">
        <v>33</v>
      </c>
      <c r="AY4641" s="10">
        <v>0</v>
      </c>
      <c r="AZ4641" s="10" t="s">
        <v>33</v>
      </c>
      <c r="BA4641" s="10" t="s">
        <v>33</v>
      </c>
      <c r="BB4641" s="10">
        <v>4637</v>
      </c>
      <c r="BC4641" s="10">
        <v>378</v>
      </c>
      <c r="BE4641" s="10" t="s">
        <v>1121</v>
      </c>
      <c r="BF4641" s="10" t="s">
        <v>4912</v>
      </c>
      <c r="BG4641" s="10">
        <v>3.0647857649628804E-8</v>
      </c>
      <c r="BR4641" s="10" t="s">
        <v>33</v>
      </c>
      <c r="BS4641" s="11" t="s">
        <v>33</v>
      </c>
      <c r="BT4641" s="11" t="s">
        <v>33</v>
      </c>
      <c r="BU4641" s="10">
        <v>4641</v>
      </c>
    </row>
    <row r="4642" spans="1:73" s="10" customFormat="1" x14ac:dyDescent="0.45">
      <c r="A4642" s="10" t="s">
        <v>33</v>
      </c>
      <c r="B4642" s="10" t="s">
        <v>33</v>
      </c>
      <c r="C4642" s="10">
        <v>1177</v>
      </c>
      <c r="D4642" s="10" t="s">
        <v>33</v>
      </c>
      <c r="E4642" s="10">
        <v>4637</v>
      </c>
      <c r="F4642" s="10">
        <v>1723</v>
      </c>
      <c r="G4642" s="10">
        <v>0</v>
      </c>
      <c r="H4642" s="10">
        <v>452</v>
      </c>
      <c r="I4642" s="10">
        <v>3.5422859049501628E-9</v>
      </c>
      <c r="J4642" s="10" t="s">
        <v>33</v>
      </c>
      <c r="K4642" s="10" t="s">
        <v>1364</v>
      </c>
      <c r="L4642" s="10" t="s">
        <v>33</v>
      </c>
      <c r="M4642" s="10">
        <v>0.08</v>
      </c>
      <c r="N4642" s="10">
        <v>0.08</v>
      </c>
      <c r="O4642" s="10">
        <v>0.08</v>
      </c>
      <c r="Q4642" s="10">
        <v>0.08</v>
      </c>
      <c r="T4642" s="10">
        <v>0</v>
      </c>
      <c r="W4642" s="10">
        <v>0</v>
      </c>
      <c r="Y4642" s="10">
        <v>0</v>
      </c>
      <c r="AB4642" s="10">
        <v>0</v>
      </c>
      <c r="AE4642" s="10">
        <v>0</v>
      </c>
      <c r="AH4642" s="10">
        <v>1</v>
      </c>
      <c r="AQ4642" s="10">
        <v>1.8612258720911703</v>
      </c>
      <c r="AR4642" s="10">
        <v>4.1492920362806061</v>
      </c>
      <c r="AS4642" s="10">
        <v>6.8480695508128031</v>
      </c>
      <c r="AT4642" s="10">
        <v>43.738807994142505</v>
      </c>
      <c r="AU4642" s="10">
        <v>2.7262513700471005</v>
      </c>
      <c r="AV4642" s="10">
        <v>73.173684295748359</v>
      </c>
      <c r="AW4642" s="10">
        <v>119.63874365993797</v>
      </c>
      <c r="AX4642" s="10" t="s">
        <v>33</v>
      </c>
      <c r="AY4642" s="10">
        <v>0</v>
      </c>
      <c r="AZ4642" s="10" t="s">
        <v>33</v>
      </c>
      <c r="BA4642" s="10" t="s">
        <v>33</v>
      </c>
      <c r="BB4642" s="10">
        <v>4637</v>
      </c>
      <c r="BC4642" s="10">
        <v>1723</v>
      </c>
      <c r="BE4642" s="10" t="s">
        <v>1121</v>
      </c>
      <c r="BF4642" s="10" t="s">
        <v>4913</v>
      </c>
      <c r="BG4642" s="10">
        <v>3.032227530745323E-7</v>
      </c>
      <c r="BR4642" s="10" t="s">
        <v>33</v>
      </c>
      <c r="BS4642" s="11" t="s">
        <v>33</v>
      </c>
      <c r="BT4642" s="11" t="s">
        <v>33</v>
      </c>
      <c r="BU4642" s="10">
        <v>4642</v>
      </c>
    </row>
    <row r="4643" spans="1:73" s="10" customFormat="1" x14ac:dyDescent="0.45">
      <c r="A4643" s="10" t="s">
        <v>33</v>
      </c>
      <c r="B4643" s="10" t="s">
        <v>33</v>
      </c>
      <c r="C4643" s="10">
        <v>1177</v>
      </c>
      <c r="D4643" s="10" t="s">
        <v>33</v>
      </c>
      <c r="E4643" s="10">
        <v>4637</v>
      </c>
      <c r="F4643" s="10">
        <v>117</v>
      </c>
      <c r="G4643" s="10">
        <v>0</v>
      </c>
      <c r="H4643" s="10">
        <v>50</v>
      </c>
      <c r="I4643" s="10">
        <v>3.0995001668313925E-9</v>
      </c>
      <c r="J4643" s="10" t="s">
        <v>33</v>
      </c>
      <c r="K4643" s="10" t="s">
        <v>1175</v>
      </c>
      <c r="L4643" s="10" t="s">
        <v>33</v>
      </c>
      <c r="M4643" s="10">
        <v>7.0000000000000007E-2</v>
      </c>
      <c r="N4643" s="10">
        <v>7.0000000000000007E-2</v>
      </c>
      <c r="O4643" s="10">
        <v>7.0000000000000007E-2</v>
      </c>
      <c r="Q4643" s="10">
        <v>7.0000000000000007E-2</v>
      </c>
      <c r="T4643" s="10">
        <v>0</v>
      </c>
      <c r="W4643" s="10">
        <v>0</v>
      </c>
      <c r="Y4643" s="10">
        <v>0</v>
      </c>
      <c r="AB4643" s="10">
        <v>0</v>
      </c>
      <c r="AE4643" s="10">
        <v>0</v>
      </c>
      <c r="AH4643" s="10">
        <v>1</v>
      </c>
      <c r="AQ4643" s="10">
        <v>0</v>
      </c>
      <c r="AR4643" s="10">
        <v>0.51981901683839005</v>
      </c>
      <c r="AS4643" s="10">
        <v>0.51981901683839005</v>
      </c>
      <c r="AT4643" s="10">
        <v>0</v>
      </c>
      <c r="AU4643" s="10">
        <v>0</v>
      </c>
      <c r="AV4643" s="10">
        <v>5.7200314409907493</v>
      </c>
      <c r="AW4643" s="10">
        <v>5.7200314409907493</v>
      </c>
      <c r="AX4643" s="10" t="s">
        <v>33</v>
      </c>
      <c r="AY4643" s="10">
        <v>0</v>
      </c>
      <c r="AZ4643" s="10" t="s">
        <v>33</v>
      </c>
      <c r="BA4643" s="10" t="s">
        <v>33</v>
      </c>
      <c r="BB4643" s="10">
        <v>4637</v>
      </c>
      <c r="BC4643" s="10">
        <v>117</v>
      </c>
      <c r="BE4643" s="10" t="s">
        <v>1121</v>
      </c>
      <c r="BF4643" s="10" t="s">
        <v>4914</v>
      </c>
      <c r="BG4643" s="10">
        <v>2.3016844705896003E-8</v>
      </c>
      <c r="BR4643" s="10" t="s">
        <v>33</v>
      </c>
      <c r="BS4643" s="11" t="s">
        <v>33</v>
      </c>
      <c r="BT4643" s="11" t="s">
        <v>33</v>
      </c>
      <c r="BU4643" s="10">
        <v>4643</v>
      </c>
    </row>
    <row r="4644" spans="1:73" s="10" customFormat="1" x14ac:dyDescent="0.45">
      <c r="A4644" s="10" t="s">
        <v>33</v>
      </c>
      <c r="B4644" s="10" t="s">
        <v>33</v>
      </c>
      <c r="C4644" s="10">
        <v>1177</v>
      </c>
      <c r="D4644" s="10" t="s">
        <v>33</v>
      </c>
      <c r="E4644" s="10">
        <v>4637</v>
      </c>
      <c r="F4644" s="10">
        <v>2822</v>
      </c>
      <c r="G4644" s="10">
        <v>0</v>
      </c>
      <c r="H4644" s="10">
        <v>696</v>
      </c>
      <c r="I4644" s="10">
        <v>2.6567144287126217E-9</v>
      </c>
      <c r="J4644" s="10" t="s">
        <v>33</v>
      </c>
      <c r="K4644" s="10" t="s">
        <v>1170</v>
      </c>
      <c r="L4644" s="10" t="s">
        <v>33</v>
      </c>
      <c r="M4644" s="10">
        <v>0.06</v>
      </c>
      <c r="N4644" s="10">
        <v>0.06</v>
      </c>
      <c r="O4644" s="10">
        <v>0.06</v>
      </c>
      <c r="Q4644" s="10">
        <v>0.06</v>
      </c>
      <c r="T4644" s="10">
        <v>0</v>
      </c>
      <c r="W4644" s="10">
        <v>0</v>
      </c>
      <c r="Y4644" s="10">
        <v>0</v>
      </c>
      <c r="AB4644" s="10">
        <v>0</v>
      </c>
      <c r="AE4644" s="10">
        <v>0</v>
      </c>
      <c r="AH4644" s="10">
        <v>1</v>
      </c>
      <c r="AQ4644" s="10">
        <v>7.9041160006226838E-2</v>
      </c>
      <c r="AR4644" s="10">
        <v>0.24784867072883332</v>
      </c>
      <c r="AS4644" s="10">
        <v>0.3624583527378622</v>
      </c>
      <c r="AT4644" s="10">
        <v>1.8574672601463307</v>
      </c>
      <c r="AU4644" s="10">
        <v>1.9247055550653491E-2</v>
      </c>
      <c r="AV4644" s="10">
        <v>2.6367756836585539</v>
      </c>
      <c r="AW4644" s="10">
        <v>4.5134899993555377</v>
      </c>
      <c r="AX4644" s="10" t="s">
        <v>33</v>
      </c>
      <c r="AY4644" s="10">
        <v>0</v>
      </c>
      <c r="AZ4644" s="10" t="s">
        <v>33</v>
      </c>
      <c r="BA4644" s="10" t="s">
        <v>33</v>
      </c>
      <c r="BB4644" s="10">
        <v>4637</v>
      </c>
      <c r="BC4644" s="10">
        <v>2822</v>
      </c>
      <c r="BE4644" s="10" t="s">
        <v>1121</v>
      </c>
      <c r="BF4644" s="10" t="s">
        <v>4915</v>
      </c>
      <c r="BG4644" s="10">
        <v>1.6049138925434791E-8</v>
      </c>
      <c r="BR4644" s="10" t="s">
        <v>33</v>
      </c>
      <c r="BS4644" s="11" t="s">
        <v>33</v>
      </c>
      <c r="BT4644" s="11" t="s">
        <v>33</v>
      </c>
      <c r="BU4644" s="10">
        <v>4644</v>
      </c>
    </row>
    <row r="4645" spans="1:73" s="10" customFormat="1" x14ac:dyDescent="0.45">
      <c r="A4645" s="10" t="s">
        <v>33</v>
      </c>
      <c r="B4645" s="10" t="s">
        <v>33</v>
      </c>
      <c r="C4645" s="10">
        <v>1177</v>
      </c>
      <c r="D4645" s="10" t="s">
        <v>33</v>
      </c>
      <c r="E4645" s="10">
        <v>4637</v>
      </c>
      <c r="F4645" s="10">
        <v>1794</v>
      </c>
      <c r="G4645" s="10">
        <v>0</v>
      </c>
      <c r="H4645" s="10">
        <v>469</v>
      </c>
      <c r="I4645" s="10">
        <v>1.7711429524750814E-9</v>
      </c>
      <c r="J4645" s="10" t="s">
        <v>33</v>
      </c>
      <c r="K4645" s="10" t="s">
        <v>1365</v>
      </c>
      <c r="L4645" s="10" t="s">
        <v>33</v>
      </c>
      <c r="M4645" s="10">
        <v>0.04</v>
      </c>
      <c r="N4645" s="10">
        <v>0.04</v>
      </c>
      <c r="O4645" s="10">
        <v>0.04</v>
      </c>
      <c r="Q4645" s="10">
        <v>0.04</v>
      </c>
      <c r="T4645" s="10">
        <v>0</v>
      </c>
      <c r="W4645" s="10">
        <v>0</v>
      </c>
      <c r="Y4645" s="10">
        <v>0</v>
      </c>
      <c r="AB4645" s="10">
        <v>0</v>
      </c>
      <c r="AE4645" s="10">
        <v>0</v>
      </c>
      <c r="AH4645" s="10">
        <v>1</v>
      </c>
      <c r="AQ4645" s="10">
        <v>0.25478278785968511</v>
      </c>
      <c r="AR4645" s="10">
        <v>6.2908032138668242</v>
      </c>
      <c r="AS4645" s="10">
        <v>6.6602382562633675</v>
      </c>
      <c r="AT4645" s="10">
        <v>5.9873955147025999</v>
      </c>
      <c r="AU4645" s="10">
        <v>3.392794979478591</v>
      </c>
      <c r="AV4645" s="10">
        <v>116.02361658671298</v>
      </c>
      <c r="AW4645" s="10">
        <v>125.40380708089417</v>
      </c>
      <c r="AX4645" s="10" t="s">
        <v>33</v>
      </c>
      <c r="AY4645" s="10">
        <v>0</v>
      </c>
      <c r="AZ4645" s="10" t="s">
        <v>33</v>
      </c>
      <c r="BA4645" s="10" t="s">
        <v>33</v>
      </c>
      <c r="BB4645" s="10">
        <v>4637</v>
      </c>
      <c r="BC4645" s="10">
        <v>1794</v>
      </c>
      <c r="BE4645" s="10" t="s">
        <v>1121</v>
      </c>
      <c r="BF4645" s="10" t="s">
        <v>4916</v>
      </c>
      <c r="BG4645" s="10">
        <v>2.9490585123464472E-7</v>
      </c>
      <c r="BR4645" s="10" t="s">
        <v>33</v>
      </c>
      <c r="BS4645" s="11" t="s">
        <v>33</v>
      </c>
      <c r="BT4645" s="11" t="s">
        <v>33</v>
      </c>
      <c r="BU4645" s="10">
        <v>4645</v>
      </c>
    </row>
    <row r="4646" spans="1:73" s="10" customFormat="1" x14ac:dyDescent="0.45">
      <c r="A4646" s="10" t="s">
        <v>33</v>
      </c>
      <c r="B4646" s="10" t="s">
        <v>33</v>
      </c>
      <c r="C4646" s="10">
        <v>1177</v>
      </c>
      <c r="D4646" s="10" t="s">
        <v>33</v>
      </c>
      <c r="E4646" s="10">
        <v>4637</v>
      </c>
      <c r="F4646" s="10">
        <v>4442</v>
      </c>
      <c r="G4646" s="10">
        <v>0</v>
      </c>
      <c r="H4646" s="10">
        <v>1107</v>
      </c>
      <c r="I4646" s="10">
        <v>1.3283572143563108E-9</v>
      </c>
      <c r="J4646" s="10" t="s">
        <v>33</v>
      </c>
      <c r="K4646" s="10" t="s">
        <v>1179</v>
      </c>
      <c r="L4646" s="10" t="s">
        <v>33</v>
      </c>
      <c r="M4646" s="10">
        <v>0.03</v>
      </c>
      <c r="N4646" s="10">
        <v>0.03</v>
      </c>
      <c r="O4646" s="10">
        <v>0.03</v>
      </c>
      <c r="Q4646" s="10">
        <v>0.03</v>
      </c>
      <c r="T4646" s="10">
        <v>0</v>
      </c>
      <c r="W4646" s="10">
        <v>0</v>
      </c>
      <c r="Y4646" s="10">
        <v>0</v>
      </c>
      <c r="AB4646" s="10">
        <v>0</v>
      </c>
      <c r="AE4646" s="10">
        <v>0</v>
      </c>
      <c r="AH4646" s="10">
        <v>1</v>
      </c>
      <c r="AQ4646" s="10">
        <v>0.57629277732997042</v>
      </c>
      <c r="AR4646" s="10">
        <v>0.87517689537757493</v>
      </c>
      <c r="AS4646" s="10">
        <v>1.710801422506032</v>
      </c>
      <c r="AT4646" s="10">
        <v>13.542880267254304</v>
      </c>
      <c r="AU4646" s="10">
        <v>1.9788360642913951</v>
      </c>
      <c r="AV4646" s="10">
        <v>60.73186390476404</v>
      </c>
      <c r="AW4646" s="10">
        <v>76.253580236309745</v>
      </c>
      <c r="AX4646" s="10" t="s">
        <v>33</v>
      </c>
      <c r="AY4646" s="10">
        <v>0</v>
      </c>
      <c r="AZ4646" s="10" t="s">
        <v>33</v>
      </c>
      <c r="BA4646" s="10" t="s">
        <v>33</v>
      </c>
      <c r="BB4646" s="10">
        <v>4637</v>
      </c>
      <c r="BC4646" s="10">
        <v>4442</v>
      </c>
      <c r="BE4646" s="10" t="s">
        <v>1121</v>
      </c>
      <c r="BF4646" s="10" t="s">
        <v>4917</v>
      </c>
      <c r="BG4646" s="10">
        <v>7.5751847063897561E-8</v>
      </c>
      <c r="BR4646" s="10" t="s">
        <v>33</v>
      </c>
      <c r="BS4646" s="11" t="s">
        <v>33</v>
      </c>
      <c r="BT4646" s="11" t="s">
        <v>33</v>
      </c>
      <c r="BU4646" s="10">
        <v>4646</v>
      </c>
    </row>
    <row r="4647" spans="1:73" s="10" customFormat="1" x14ac:dyDescent="0.45">
      <c r="A4647" s="10" t="s">
        <v>33</v>
      </c>
      <c r="B4647" s="10" t="s">
        <v>33</v>
      </c>
      <c r="C4647" s="10">
        <v>1177</v>
      </c>
      <c r="D4647" s="10" t="s">
        <v>33</v>
      </c>
      <c r="E4647" s="10">
        <v>4637</v>
      </c>
      <c r="F4647" s="10">
        <v>338</v>
      </c>
      <c r="G4647" s="10">
        <v>0</v>
      </c>
      <c r="H4647" s="10">
        <v>122</v>
      </c>
      <c r="I4647" s="10">
        <v>8.855714762375407E-10</v>
      </c>
      <c r="J4647" s="10" t="s">
        <v>33</v>
      </c>
      <c r="K4647" s="10" t="s">
        <v>1366</v>
      </c>
      <c r="L4647" s="10" t="s">
        <v>33</v>
      </c>
      <c r="M4647" s="10">
        <v>0.02</v>
      </c>
      <c r="N4647" s="10">
        <v>0.02</v>
      </c>
      <c r="O4647" s="10">
        <v>0.02</v>
      </c>
      <c r="Q4647" s="10">
        <v>0.02</v>
      </c>
      <c r="T4647" s="10">
        <v>0</v>
      </c>
      <c r="W4647" s="10">
        <v>0</v>
      </c>
      <c r="Y4647" s="10">
        <v>0</v>
      </c>
      <c r="AB4647" s="10">
        <v>0</v>
      </c>
      <c r="AE4647" s="10">
        <v>0</v>
      </c>
      <c r="AH4647" s="10">
        <v>1</v>
      </c>
      <c r="AQ4647" s="10">
        <v>0.39699759702651227</v>
      </c>
      <c r="AR4647" s="10">
        <v>0.88429631623017668</v>
      </c>
      <c r="AS4647" s="10">
        <v>1.4599428319186196</v>
      </c>
      <c r="AT4647" s="10">
        <v>9.3294435301230383</v>
      </c>
      <c r="AU4647" s="10">
        <v>4.4556971032493395</v>
      </c>
      <c r="AV4647" s="10">
        <v>7.7764621344672991</v>
      </c>
      <c r="AW4647" s="10">
        <v>21.561602767839677</v>
      </c>
      <c r="AX4647" s="10" t="s">
        <v>33</v>
      </c>
      <c r="AY4647" s="10">
        <v>0</v>
      </c>
      <c r="AZ4647" s="10" t="s">
        <v>33</v>
      </c>
      <c r="BA4647" s="10" t="s">
        <v>33</v>
      </c>
      <c r="BB4647" s="10">
        <v>4637</v>
      </c>
      <c r="BC4647" s="10">
        <v>338</v>
      </c>
      <c r="BE4647" s="10" t="s">
        <v>1121</v>
      </c>
      <c r="BF4647" s="10" t="s">
        <v>4918</v>
      </c>
      <c r="BG4647" s="10">
        <v>6.4644186444229387E-8</v>
      </c>
      <c r="BR4647" s="10" t="s">
        <v>33</v>
      </c>
      <c r="BS4647" s="11" t="s">
        <v>33</v>
      </c>
      <c r="BT4647" s="11" t="s">
        <v>33</v>
      </c>
      <c r="BU4647" s="10">
        <v>4647</v>
      </c>
    </row>
    <row r="4648" spans="1:73" s="10" customFormat="1" x14ac:dyDescent="0.45">
      <c r="A4648" s="10" t="s">
        <v>33</v>
      </c>
      <c r="B4648" s="10" t="s">
        <v>33</v>
      </c>
      <c r="C4648" s="10">
        <v>1177</v>
      </c>
      <c r="D4648" s="10" t="s">
        <v>33</v>
      </c>
      <c r="E4648" s="10">
        <v>4637</v>
      </c>
      <c r="F4648" s="10">
        <v>3427</v>
      </c>
      <c r="G4648" s="10" t="e">
        <v>#VALUE!</v>
      </c>
      <c r="H4648" s="10">
        <v>906</v>
      </c>
      <c r="I4648" s="10">
        <v>8.855714762375407E-10</v>
      </c>
      <c r="J4648" s="10" t="s">
        <v>33</v>
      </c>
      <c r="K4648" s="10" t="s">
        <v>1367</v>
      </c>
      <c r="L4648" s="10" t="s">
        <v>33</v>
      </c>
      <c r="M4648" s="10">
        <v>0.02</v>
      </c>
      <c r="N4648" s="10">
        <v>0.02</v>
      </c>
      <c r="O4648" s="10">
        <v>0.02</v>
      </c>
      <c r="Q4648" s="10">
        <v>0.02</v>
      </c>
      <c r="T4648" s="10">
        <v>0</v>
      </c>
      <c r="W4648" s="10">
        <v>0</v>
      </c>
      <c r="Y4648" s="10">
        <v>0</v>
      </c>
      <c r="AB4648" s="10">
        <v>0</v>
      </c>
      <c r="AE4648" s="10">
        <v>0</v>
      </c>
      <c r="AH4648" s="10">
        <v>1</v>
      </c>
      <c r="AQ4648" s="10">
        <v>0.47987207104390295</v>
      </c>
      <c r="AR4648" s="10">
        <v>0.91157205331951785</v>
      </c>
      <c r="AS4648" s="10">
        <v>1.6073865563331771</v>
      </c>
      <c r="AT4648" s="10">
        <v>11.27699366953172</v>
      </c>
      <c r="AU4648" s="10">
        <v>0.39443112651351953</v>
      </c>
      <c r="AV4648" s="10">
        <v>16.492304543861735</v>
      </c>
      <c r="AW4648" s="10">
        <v>28.163729339906972</v>
      </c>
      <c r="AX4648" s="10" t="s">
        <v>33</v>
      </c>
      <c r="AY4648" s="10">
        <v>0</v>
      </c>
      <c r="AZ4648" s="10" t="s">
        <v>33</v>
      </c>
      <c r="BA4648" s="10" t="s">
        <v>33</v>
      </c>
      <c r="BB4648" s="10">
        <v>4637</v>
      </c>
      <c r="BC4648" s="10">
        <v>3427</v>
      </c>
      <c r="BE4648" s="10" t="s">
        <v>1121</v>
      </c>
      <c r="BF4648" s="10" t="s">
        <v>4919</v>
      </c>
      <c r="BG4648" s="10">
        <v>7.117278427881742E-8</v>
      </c>
      <c r="BR4648" s="10" t="s">
        <v>33</v>
      </c>
      <c r="BS4648" s="11" t="s">
        <v>33</v>
      </c>
      <c r="BT4648" s="11" t="s">
        <v>33</v>
      </c>
      <c r="BU4648" s="10">
        <v>4648</v>
      </c>
    </row>
    <row r="4649" spans="1:73" s="10" customFormat="1" x14ac:dyDescent="0.45">
      <c r="A4649" s="10" t="s">
        <v>33</v>
      </c>
      <c r="B4649" s="10" t="s">
        <v>33</v>
      </c>
      <c r="C4649" s="10">
        <v>1177</v>
      </c>
      <c r="D4649" s="10" t="s">
        <v>33</v>
      </c>
      <c r="E4649" s="10">
        <v>4637</v>
      </c>
      <c r="F4649" s="10">
        <v>807</v>
      </c>
      <c r="G4649" s="10">
        <v>0</v>
      </c>
      <c r="H4649" s="10">
        <v>234</v>
      </c>
      <c r="I4649" s="10">
        <v>4.4278573811877035E-10</v>
      </c>
      <c r="J4649" s="10" t="s">
        <v>33</v>
      </c>
      <c r="K4649" s="10" t="s">
        <v>1368</v>
      </c>
      <c r="L4649" s="10" t="s">
        <v>33</v>
      </c>
      <c r="M4649" s="10">
        <v>0.01</v>
      </c>
      <c r="N4649" s="10">
        <v>0.01</v>
      </c>
      <c r="O4649" s="10">
        <v>0.01</v>
      </c>
      <c r="Q4649" s="10">
        <v>0.01</v>
      </c>
      <c r="T4649" s="10">
        <v>0</v>
      </c>
      <c r="W4649" s="10">
        <v>0</v>
      </c>
      <c r="Y4649" s="10">
        <v>0</v>
      </c>
      <c r="AB4649" s="10">
        <v>0</v>
      </c>
      <c r="AE4649" s="10">
        <v>0</v>
      </c>
      <c r="AH4649" s="10">
        <v>1</v>
      </c>
      <c r="AQ4649" s="10">
        <v>3.8729833462074169E-2</v>
      </c>
      <c r="AR4649" s="10">
        <v>1.4665394641809E-2</v>
      </c>
      <c r="AS4649" s="10">
        <v>7.0823653161816547E-2</v>
      </c>
      <c r="AT4649" s="10">
        <v>0.91015108635874298</v>
      </c>
      <c r="AU4649" s="10">
        <v>0.16967734321352398</v>
      </c>
      <c r="AV4649" s="10">
        <v>0</v>
      </c>
      <c r="AW4649" s="10">
        <v>1.0798284295722669</v>
      </c>
      <c r="AX4649" s="10" t="s">
        <v>33</v>
      </c>
      <c r="AY4649" s="10">
        <v>0</v>
      </c>
      <c r="AZ4649" s="10" t="s">
        <v>33</v>
      </c>
      <c r="BA4649" s="10" t="s">
        <v>33</v>
      </c>
      <c r="BB4649" s="10">
        <v>4637</v>
      </c>
      <c r="BC4649" s="10">
        <v>807</v>
      </c>
      <c r="BE4649" s="10" t="s">
        <v>1121</v>
      </c>
      <c r="BF4649" s="10" t="s">
        <v>4920</v>
      </c>
      <c r="BG4649" s="10">
        <v>3.1359703541522721E-9</v>
      </c>
      <c r="BR4649" s="10" t="s">
        <v>33</v>
      </c>
      <c r="BS4649" s="11" t="s">
        <v>33</v>
      </c>
      <c r="BT4649" s="11" t="s">
        <v>33</v>
      </c>
      <c r="BU4649" s="10">
        <v>4649</v>
      </c>
    </row>
    <row r="4650" spans="1:73" s="10" customFormat="1" x14ac:dyDescent="0.45">
      <c r="A4650" s="10">
        <v>1135</v>
      </c>
      <c r="B4650" s="10">
        <v>4400</v>
      </c>
      <c r="C4650" s="10">
        <v>1177</v>
      </c>
      <c r="D4650" s="10">
        <v>4655</v>
      </c>
      <c r="E4650" s="10" t="s">
        <v>33</v>
      </c>
      <c r="F4650" s="10">
        <v>4400</v>
      </c>
      <c r="G4650" s="10" t="e">
        <v>#VALUE!</v>
      </c>
      <c r="H4650" s="10" t="s">
        <v>33</v>
      </c>
      <c r="I4650" s="10">
        <v>7.029005682890633E-8</v>
      </c>
      <c r="J4650" s="10" t="s">
        <v>1253</v>
      </c>
      <c r="L4650" s="10">
        <v>1</v>
      </c>
      <c r="M4650" s="10" t="s">
        <v>33</v>
      </c>
      <c r="N4650" s="10">
        <v>1</v>
      </c>
      <c r="O4650" s="10">
        <v>1</v>
      </c>
      <c r="Q4650" s="10">
        <v>1</v>
      </c>
      <c r="T4650" s="10">
        <v>1.4142135623730951</v>
      </c>
      <c r="U4650" s="10">
        <v>1</v>
      </c>
      <c r="V4650" s="10">
        <v>2</v>
      </c>
      <c r="W4650" s="10">
        <v>14.736213896384648</v>
      </c>
      <c r="X4650" s="10" t="s">
        <v>1082</v>
      </c>
      <c r="Y4650" s="10">
        <v>0.63245553203367588</v>
      </c>
      <c r="Z4650" s="10">
        <v>0.5</v>
      </c>
      <c r="AA4650" s="10">
        <v>0.8</v>
      </c>
      <c r="AB4650" s="10">
        <v>9479.2512587201945</v>
      </c>
      <c r="AC4650" s="10">
        <v>7.4999999999999997E-2</v>
      </c>
      <c r="AE4650" s="10">
        <v>0</v>
      </c>
      <c r="AH4650" s="10">
        <v>1</v>
      </c>
      <c r="AQ4650" s="10">
        <v>52.876020072195992</v>
      </c>
      <c r="AR4650" s="10">
        <v>490.95645485374177</v>
      </c>
      <c r="AS4650" s="10">
        <v>567.62668395842593</v>
      </c>
      <c r="AT4650" s="10">
        <v>1242.5864716966057</v>
      </c>
      <c r="AU4650" s="10">
        <v>9769.5380414465199</v>
      </c>
      <c r="AV4650" s="10">
        <v>8594.3877624534944</v>
      </c>
      <c r="AW4650" s="10">
        <v>19606.512275596622</v>
      </c>
      <c r="AX4650" s="10">
        <v>7.029005682890633E-8</v>
      </c>
      <c r="AY4650" s="10">
        <v>0</v>
      </c>
      <c r="AZ4650" s="10" t="s">
        <v>33</v>
      </c>
      <c r="BA4650" s="10">
        <v>4655</v>
      </c>
      <c r="BB4650" s="10" t="s">
        <v>33</v>
      </c>
      <c r="BC4650" s="10">
        <v>4400</v>
      </c>
      <c r="BE4650" s="10" t="s">
        <v>33</v>
      </c>
      <c r="BF4650" s="10" t="s">
        <v>33</v>
      </c>
      <c r="BG4650" s="10" t="s">
        <v>33</v>
      </c>
      <c r="BR4650" s="10" t="s">
        <v>1253</v>
      </c>
      <c r="BS4650" s="11">
        <v>567.62668395842593</v>
      </c>
      <c r="BT4650" s="11">
        <v>19606.512275596622</v>
      </c>
      <c r="BU4650" s="10">
        <v>4650</v>
      </c>
    </row>
    <row r="4651" spans="1:73" s="10" customFormat="1" x14ac:dyDescent="0.45">
      <c r="A4651" s="10" t="s">
        <v>33</v>
      </c>
      <c r="B4651" s="10" t="s">
        <v>33</v>
      </c>
      <c r="C4651" s="10">
        <v>1177</v>
      </c>
      <c r="D4651" s="10" t="s">
        <v>33</v>
      </c>
      <c r="E4651" s="10">
        <v>4650</v>
      </c>
      <c r="F4651" s="10">
        <v>4917</v>
      </c>
      <c r="G4651" s="10" t="e">
        <v>#VALUE!</v>
      </c>
      <c r="H4651" s="10">
        <v>1178</v>
      </c>
      <c r="I4651" s="10">
        <v>1.2174594969456949E-7</v>
      </c>
      <c r="J4651" s="10" t="s">
        <v>33</v>
      </c>
      <c r="K4651" s="10" t="s">
        <v>1370</v>
      </c>
      <c r="L4651" s="10" t="s">
        <v>33</v>
      </c>
      <c r="M4651" s="10">
        <v>1.7320508075688772</v>
      </c>
      <c r="N4651" s="10">
        <v>1.7320508075688772</v>
      </c>
      <c r="O4651" s="10">
        <v>1.7320508075688772</v>
      </c>
      <c r="Q4651" s="10">
        <v>1.5</v>
      </c>
      <c r="R4651" s="10">
        <v>2</v>
      </c>
      <c r="T4651" s="10">
        <v>0</v>
      </c>
      <c r="W4651" s="10">
        <v>0</v>
      </c>
      <c r="Y4651" s="10">
        <v>0</v>
      </c>
      <c r="AB4651" s="10">
        <v>0</v>
      </c>
      <c r="AE4651" s="10">
        <v>0</v>
      </c>
      <c r="AH4651" s="10">
        <v>1</v>
      </c>
      <c r="AQ4651" s="10">
        <v>51.408436417174237</v>
      </c>
      <c r="AR4651" s="10">
        <v>475.66960478546491</v>
      </c>
      <c r="AS4651" s="10">
        <v>550.21183759036751</v>
      </c>
      <c r="AT4651" s="10">
        <v>1208.0982558035946</v>
      </c>
      <c r="AU4651" s="10">
        <v>289.13912770611751</v>
      </c>
      <c r="AV4651" s="10">
        <v>8588.5620653899623</v>
      </c>
      <c r="AW4651" s="10">
        <v>10085.799448899674</v>
      </c>
      <c r="AX4651" s="10" t="s">
        <v>33</v>
      </c>
      <c r="AY4651" s="10">
        <v>0</v>
      </c>
      <c r="AZ4651" s="10" t="s">
        <v>33</v>
      </c>
      <c r="BA4651" s="10" t="s">
        <v>33</v>
      </c>
      <c r="BB4651" s="10">
        <v>4650</v>
      </c>
      <c r="BC4651" s="10">
        <v>4917</v>
      </c>
      <c r="BE4651" s="10" t="s">
        <v>1253</v>
      </c>
      <c r="BF4651" s="10" t="s">
        <v>1369</v>
      </c>
      <c r="BG4651" s="10">
        <v>3.867442133216391E-5</v>
      </c>
      <c r="BR4651" s="10" t="s">
        <v>33</v>
      </c>
      <c r="BS4651" s="11" t="s">
        <v>33</v>
      </c>
      <c r="BT4651" s="11" t="s">
        <v>33</v>
      </c>
      <c r="BU4651" s="10">
        <v>4651</v>
      </c>
    </row>
    <row r="4652" spans="1:73" s="10" customFormat="1" x14ac:dyDescent="0.45">
      <c r="A4652" s="10" t="s">
        <v>33</v>
      </c>
      <c r="B4652" s="10" t="s">
        <v>33</v>
      </c>
      <c r="C4652" s="10">
        <v>1178</v>
      </c>
      <c r="D4652" s="10" t="s">
        <v>33</v>
      </c>
      <c r="E4652" s="10">
        <v>4650</v>
      </c>
      <c r="F4652" s="10">
        <v>24</v>
      </c>
      <c r="G4652" s="10">
        <v>0</v>
      </c>
      <c r="H4652" s="10">
        <v>11</v>
      </c>
      <c r="I4652" s="10">
        <v>4.9702575833707463E-8</v>
      </c>
      <c r="J4652" s="10" t="s">
        <v>33</v>
      </c>
      <c r="K4652" s="10" t="s">
        <v>1011</v>
      </c>
      <c r="L4652" s="10" t="s">
        <v>33</v>
      </c>
      <c r="M4652" s="10">
        <v>0.70710678118654757</v>
      </c>
      <c r="N4652" s="10">
        <v>0.70710678118654757</v>
      </c>
      <c r="O4652" s="10">
        <v>0.70710678118654757</v>
      </c>
      <c r="Q4652" s="10">
        <v>0.5</v>
      </c>
      <c r="R4652" s="10">
        <v>1</v>
      </c>
      <c r="T4652" s="10">
        <v>0</v>
      </c>
      <c r="W4652" s="10">
        <v>0</v>
      </c>
      <c r="Y4652" s="10">
        <v>0</v>
      </c>
      <c r="AB4652" s="10">
        <v>0</v>
      </c>
      <c r="AE4652" s="10">
        <v>0</v>
      </c>
      <c r="AH4652" s="10">
        <v>1</v>
      </c>
      <c r="AQ4652" s="10">
        <v>0</v>
      </c>
      <c r="AR4652" s="10">
        <v>0</v>
      </c>
      <c r="AS4652" s="10">
        <v>0</v>
      </c>
      <c r="AT4652" s="10">
        <v>0</v>
      </c>
      <c r="AU4652" s="10">
        <v>0</v>
      </c>
      <c r="AV4652" s="10">
        <v>0.70710678118654757</v>
      </c>
      <c r="AW4652" s="10">
        <v>0.70710678118654757</v>
      </c>
      <c r="AX4652" s="10" t="s">
        <v>33</v>
      </c>
      <c r="AY4652" s="10">
        <v>0</v>
      </c>
      <c r="AZ4652" s="10" t="s">
        <v>33</v>
      </c>
      <c r="BA4652" s="10" t="s">
        <v>33</v>
      </c>
      <c r="BB4652" s="10">
        <v>4650</v>
      </c>
      <c r="BC4652" s="10">
        <v>24</v>
      </c>
      <c r="BE4652" s="10" t="s">
        <v>1253</v>
      </c>
      <c r="BF4652" s="10" t="s">
        <v>4921</v>
      </c>
      <c r="BG4652" s="10">
        <v>0</v>
      </c>
      <c r="BR4652" s="10" t="s">
        <v>33</v>
      </c>
      <c r="BS4652" s="11" t="s">
        <v>33</v>
      </c>
      <c r="BT4652" s="11" t="s">
        <v>33</v>
      </c>
      <c r="BU4652" s="10">
        <v>4652</v>
      </c>
    </row>
    <row r="4653" spans="1:73" s="10" customFormat="1" x14ac:dyDescent="0.45">
      <c r="A4653" s="10" t="s">
        <v>33</v>
      </c>
      <c r="B4653" s="10" t="s">
        <v>33</v>
      </c>
      <c r="C4653" s="10">
        <v>1178</v>
      </c>
      <c r="D4653" s="10" t="s">
        <v>33</v>
      </c>
      <c r="E4653" s="10">
        <v>4650</v>
      </c>
      <c r="F4653" s="10">
        <v>117</v>
      </c>
      <c r="G4653" s="10">
        <v>0</v>
      </c>
      <c r="H4653" s="10">
        <v>50</v>
      </c>
      <c r="I4653" s="10">
        <v>3.3341501466302446E-9</v>
      </c>
      <c r="J4653" s="10" t="s">
        <v>33</v>
      </c>
      <c r="K4653" s="10" t="s">
        <v>1175</v>
      </c>
      <c r="L4653" s="10" t="s">
        <v>33</v>
      </c>
      <c r="M4653" s="10">
        <v>4.7434164902525687E-2</v>
      </c>
      <c r="N4653" s="10">
        <v>4.7434164902525687E-2</v>
      </c>
      <c r="O4653" s="10">
        <v>0.31622776601683794</v>
      </c>
      <c r="Q4653" s="10">
        <v>0.2</v>
      </c>
      <c r="R4653" s="10">
        <v>0.5</v>
      </c>
      <c r="S4653" s="10">
        <v>85</v>
      </c>
      <c r="T4653" s="10">
        <v>0</v>
      </c>
      <c r="W4653" s="10">
        <v>0</v>
      </c>
      <c r="Y4653" s="10">
        <v>0</v>
      </c>
      <c r="AB4653" s="10">
        <v>0</v>
      </c>
      <c r="AE4653" s="10">
        <v>0</v>
      </c>
      <c r="AH4653" s="10">
        <v>1</v>
      </c>
      <c r="AQ4653" s="10">
        <v>0</v>
      </c>
      <c r="AR4653" s="10">
        <v>0.35224544234544242</v>
      </c>
      <c r="AS4653" s="10">
        <v>0.35224544234544242</v>
      </c>
      <c r="AT4653" s="10">
        <v>0</v>
      </c>
      <c r="AU4653" s="10">
        <v>0</v>
      </c>
      <c r="AV4653" s="10">
        <v>3.8760702088512402</v>
      </c>
      <c r="AW4653" s="10">
        <v>3.8760702088512402</v>
      </c>
      <c r="AX4653" s="10" t="s">
        <v>33</v>
      </c>
      <c r="AY4653" s="10">
        <v>0</v>
      </c>
      <c r="AZ4653" s="10" t="s">
        <v>33</v>
      </c>
      <c r="BA4653" s="10" t="s">
        <v>33</v>
      </c>
      <c r="BB4653" s="10">
        <v>4650</v>
      </c>
      <c r="BC4653" s="10">
        <v>117</v>
      </c>
      <c r="BE4653" s="10" t="s">
        <v>1253</v>
      </c>
      <c r="BF4653" s="10" t="s">
        <v>4922</v>
      </c>
      <c r="BG4653" s="10">
        <v>2.4759352160184396E-8</v>
      </c>
      <c r="BR4653" s="10" t="s">
        <v>33</v>
      </c>
      <c r="BS4653" s="11" t="s">
        <v>33</v>
      </c>
      <c r="BT4653" s="11" t="s">
        <v>33</v>
      </c>
      <c r="BU4653" s="10">
        <v>4653</v>
      </c>
    </row>
    <row r="4654" spans="1:73" s="10" customFormat="1" x14ac:dyDescent="0.45">
      <c r="A4654" s="10" t="s">
        <v>33</v>
      </c>
      <c r="B4654" s="10" t="s">
        <v>33</v>
      </c>
      <c r="C4654" s="10">
        <v>1178</v>
      </c>
      <c r="D4654" s="10" t="s">
        <v>33</v>
      </c>
      <c r="E4654" s="10">
        <v>4650</v>
      </c>
      <c r="F4654" s="10">
        <v>212</v>
      </c>
      <c r="G4654" s="10">
        <v>0</v>
      </c>
      <c r="H4654" s="10">
        <v>85</v>
      </c>
      <c r="I4654" s="10">
        <v>4.9702575833707467E-9</v>
      </c>
      <c r="J4654" s="10" t="s">
        <v>33</v>
      </c>
      <c r="K4654" s="10" t="s">
        <v>1311</v>
      </c>
      <c r="L4654" s="10" t="s">
        <v>33</v>
      </c>
      <c r="M4654" s="10">
        <v>7.0710678118654766E-2</v>
      </c>
      <c r="N4654" s="10">
        <v>7.0710678118654766E-2</v>
      </c>
      <c r="O4654" s="10">
        <v>7.0710678118654766E-2</v>
      </c>
      <c r="Q4654" s="10">
        <v>0.05</v>
      </c>
      <c r="R4654" s="10">
        <v>0.1</v>
      </c>
      <c r="T4654" s="10">
        <v>0</v>
      </c>
      <c r="W4654" s="10">
        <v>0</v>
      </c>
      <c r="Y4654" s="10">
        <v>0</v>
      </c>
      <c r="AB4654" s="10">
        <v>0</v>
      </c>
      <c r="AE4654" s="10">
        <v>0</v>
      </c>
      <c r="AH4654" s="10">
        <v>1</v>
      </c>
      <c r="AQ4654" s="10">
        <v>5.337009264866583E-2</v>
      </c>
      <c r="AR4654" s="10">
        <v>0.12339072954678265</v>
      </c>
      <c r="AS4654" s="10">
        <v>0.2007773638873481</v>
      </c>
      <c r="AT4654" s="10">
        <v>1.2541971772436471</v>
      </c>
      <c r="AU4654" s="10">
        <v>1.1476550202079441</v>
      </c>
      <c r="AV4654" s="10">
        <v>1.2425200734943884</v>
      </c>
      <c r="AW4654" s="10">
        <v>3.6443722709459792</v>
      </c>
      <c r="AX4654" s="10" t="s">
        <v>33</v>
      </c>
      <c r="AY4654" s="10">
        <v>0</v>
      </c>
      <c r="AZ4654" s="10" t="s">
        <v>33</v>
      </c>
      <c r="BA4654" s="10" t="s">
        <v>33</v>
      </c>
      <c r="BB4654" s="10">
        <v>4650</v>
      </c>
      <c r="BC4654" s="10">
        <v>212</v>
      </c>
      <c r="BE4654" s="10" t="s">
        <v>1253</v>
      </c>
      <c r="BF4654" s="10" t="s">
        <v>4923</v>
      </c>
      <c r="BG4654" s="10">
        <v>1.4112652317599704E-8</v>
      </c>
      <c r="BR4654" s="10" t="s">
        <v>33</v>
      </c>
      <c r="BS4654" s="11" t="s">
        <v>33</v>
      </c>
      <c r="BT4654" s="11" t="s">
        <v>33</v>
      </c>
      <c r="BU4654" s="10">
        <v>4654</v>
      </c>
    </row>
    <row r="4655" spans="1:73" s="10" customFormat="1" x14ac:dyDescent="0.45">
      <c r="A4655" s="10">
        <v>1136</v>
      </c>
      <c r="B4655" s="10">
        <v>4405</v>
      </c>
      <c r="C4655" s="10">
        <v>1178</v>
      </c>
      <c r="D4655" s="10">
        <v>4656</v>
      </c>
      <c r="E4655" s="10" t="s">
        <v>33</v>
      </c>
      <c r="F4655" s="10">
        <v>4405</v>
      </c>
      <c r="G4655" s="10">
        <v>1</v>
      </c>
      <c r="H4655" s="10" t="s">
        <v>33</v>
      </c>
      <c r="I4655" s="10">
        <v>4.914722236035983E-5</v>
      </c>
      <c r="J4655" s="10" t="s">
        <v>1255</v>
      </c>
      <c r="L4655" s="10">
        <v>1</v>
      </c>
      <c r="M4655" s="10" t="s">
        <v>33</v>
      </c>
      <c r="N4655" s="10">
        <v>1</v>
      </c>
      <c r="O4655" s="10">
        <v>1</v>
      </c>
      <c r="Q4655" s="10">
        <v>1</v>
      </c>
      <c r="T4655" s="10">
        <v>0</v>
      </c>
      <c r="W4655" s="10">
        <v>0</v>
      </c>
      <c r="Y4655" s="10">
        <v>0</v>
      </c>
      <c r="AB4655" s="10">
        <v>0</v>
      </c>
      <c r="AD4655" s="10">
        <v>0</v>
      </c>
      <c r="AE4655" s="10">
        <v>0</v>
      </c>
      <c r="AF4655" s="10">
        <v>0</v>
      </c>
      <c r="AH4655" s="10">
        <v>1</v>
      </c>
      <c r="AQ4655" s="10">
        <v>0</v>
      </c>
      <c r="AR4655" s="10">
        <v>0</v>
      </c>
      <c r="AS4655" s="10">
        <v>0</v>
      </c>
      <c r="AT4655" s="10">
        <v>0</v>
      </c>
      <c r="AU4655" s="10">
        <v>0</v>
      </c>
      <c r="AV4655" s="10">
        <v>0</v>
      </c>
      <c r="AW4655" s="10">
        <v>0</v>
      </c>
      <c r="AX4655" s="10">
        <v>4.914722236035983E-5</v>
      </c>
      <c r="AY4655" s="10">
        <v>0</v>
      </c>
      <c r="AZ4655" s="10" t="s">
        <v>33</v>
      </c>
      <c r="BA4655" s="10">
        <v>4656</v>
      </c>
      <c r="BB4655" s="10" t="s">
        <v>33</v>
      </c>
      <c r="BC4655" s="10">
        <v>4405</v>
      </c>
      <c r="BE4655" s="10" t="s">
        <v>33</v>
      </c>
      <c r="BF4655" s="10" t="s">
        <v>33</v>
      </c>
      <c r="BG4655" s="10" t="s">
        <v>33</v>
      </c>
      <c r="BR4655" s="10" t="s">
        <v>1255</v>
      </c>
      <c r="BS4655" s="11">
        <v>0</v>
      </c>
      <c r="BT4655" s="11">
        <v>0</v>
      </c>
      <c r="BU4655" s="10">
        <v>4655</v>
      </c>
    </row>
    <row r="4656" spans="1:73" s="10" customFormat="1" x14ac:dyDescent="0.45">
      <c r="A4656" s="10">
        <v>1137</v>
      </c>
      <c r="B4656" s="10">
        <v>4413</v>
      </c>
      <c r="C4656" s="10">
        <v>1178</v>
      </c>
      <c r="D4656" s="10">
        <v>4666</v>
      </c>
      <c r="E4656" s="10" t="s">
        <v>33</v>
      </c>
      <c r="F4656" s="10">
        <v>4473</v>
      </c>
      <c r="G4656" s="10" t="e">
        <v>#VALUE!</v>
      </c>
      <c r="H4656" s="10" t="s">
        <v>33</v>
      </c>
      <c r="I4656" s="10">
        <v>9.3458214193379863E-9</v>
      </c>
      <c r="J4656" s="10" t="s">
        <v>1258</v>
      </c>
      <c r="L4656" s="10">
        <v>1</v>
      </c>
      <c r="M4656" s="10" t="s">
        <v>33</v>
      </c>
      <c r="N4656" s="10">
        <v>1</v>
      </c>
      <c r="O4656" s="10">
        <v>1</v>
      </c>
      <c r="Q4656" s="10">
        <v>1</v>
      </c>
      <c r="T4656" s="10">
        <v>0</v>
      </c>
      <c r="W4656" s="10">
        <v>0</v>
      </c>
      <c r="Y4656" s="10">
        <v>0</v>
      </c>
      <c r="AB4656" s="10">
        <v>0</v>
      </c>
      <c r="AE4656" s="10">
        <v>0</v>
      </c>
      <c r="AH4656" s="10">
        <v>1</v>
      </c>
      <c r="AQ4656" s="10">
        <v>14.221126308667266</v>
      </c>
      <c r="AR4656" s="10">
        <v>99.944025747199177</v>
      </c>
      <c r="AS4656" s="10">
        <v>120.56465889476671</v>
      </c>
      <c r="AT4656" s="10">
        <v>334.19646825368073</v>
      </c>
      <c r="AU4656" s="10">
        <v>176.93408973891118</v>
      </c>
      <c r="AV4656" s="10">
        <v>6202.3919853231864</v>
      </c>
      <c r="AW4656" s="10">
        <v>6713.5225433157784</v>
      </c>
      <c r="AX4656" s="10">
        <v>9.3458214193379863E-9</v>
      </c>
      <c r="AY4656" s="10">
        <v>0</v>
      </c>
      <c r="AZ4656" s="10" t="s">
        <v>33</v>
      </c>
      <c r="BA4656" s="10">
        <v>4666</v>
      </c>
      <c r="BB4656" s="10" t="s">
        <v>33</v>
      </c>
      <c r="BC4656" s="10">
        <v>4473</v>
      </c>
      <c r="BE4656" s="10" t="s">
        <v>33</v>
      </c>
      <c r="BF4656" s="10" t="s">
        <v>33</v>
      </c>
      <c r="BG4656" s="10" t="s">
        <v>33</v>
      </c>
      <c r="BR4656" s="10" t="s">
        <v>1258</v>
      </c>
      <c r="BS4656" s="11">
        <v>120.56465889476671</v>
      </c>
      <c r="BT4656" s="11">
        <v>6713.5225433157784</v>
      </c>
      <c r="BU4656" s="10">
        <v>4656</v>
      </c>
    </row>
    <row r="4657" spans="1:73" s="10" customFormat="1" x14ac:dyDescent="0.45">
      <c r="A4657" s="10" t="s">
        <v>33</v>
      </c>
      <c r="B4657" s="10" t="s">
        <v>33</v>
      </c>
      <c r="C4657" s="10">
        <v>1178</v>
      </c>
      <c r="D4657" s="10" t="s">
        <v>33</v>
      </c>
      <c r="E4657" s="10">
        <v>4656</v>
      </c>
      <c r="F4657" s="10">
        <v>2096</v>
      </c>
      <c r="G4657" s="10">
        <v>0</v>
      </c>
      <c r="H4657" s="10">
        <v>557</v>
      </c>
      <c r="I4657" s="10">
        <v>2.3364553548344966E-9</v>
      </c>
      <c r="J4657" s="10" t="s">
        <v>33</v>
      </c>
      <c r="K4657" s="10" t="s">
        <v>1371</v>
      </c>
      <c r="L4657" s="10" t="s">
        <v>33</v>
      </c>
      <c r="M4657" s="10">
        <v>0.25</v>
      </c>
      <c r="N4657" s="10">
        <v>0.25</v>
      </c>
      <c r="O4657" s="10">
        <v>0.25</v>
      </c>
      <c r="Q4657" s="10">
        <v>0.25</v>
      </c>
      <c r="T4657" s="10">
        <v>0</v>
      </c>
      <c r="W4657" s="10">
        <v>0</v>
      </c>
      <c r="Y4657" s="10">
        <v>0</v>
      </c>
      <c r="AB4657" s="10">
        <v>0</v>
      </c>
      <c r="AE4657" s="10">
        <v>0</v>
      </c>
      <c r="AH4657" s="10">
        <v>1</v>
      </c>
      <c r="AQ4657" s="10">
        <v>1.0749400018576949</v>
      </c>
      <c r="AR4657" s="10">
        <v>1.6780073828441648</v>
      </c>
      <c r="AS4657" s="10">
        <v>3.2366703855378223</v>
      </c>
      <c r="AT4657" s="10">
        <v>25.26109004365583</v>
      </c>
      <c r="AU4657" s="10">
        <v>2.169743845632063</v>
      </c>
      <c r="AV4657" s="10">
        <v>31.295811767426681</v>
      </c>
      <c r="AW4657" s="10">
        <v>58.726645656714574</v>
      </c>
      <c r="AX4657" s="10" t="s">
        <v>33</v>
      </c>
      <c r="AY4657" s="10">
        <v>0</v>
      </c>
      <c r="AZ4657" s="10" t="s">
        <v>33</v>
      </c>
      <c r="BA4657" s="10" t="s">
        <v>33</v>
      </c>
      <c r="BB4657" s="10">
        <v>4656</v>
      </c>
      <c r="BC4657" s="10">
        <v>2096</v>
      </c>
      <c r="BE4657" s="10" t="s">
        <v>1258</v>
      </c>
      <c r="BF4657" s="10" t="s">
        <v>4924</v>
      </c>
      <c r="BG4657" s="10">
        <v>3.0249343416496319E-8</v>
      </c>
      <c r="BR4657" s="10" t="s">
        <v>33</v>
      </c>
      <c r="BS4657" s="11" t="s">
        <v>33</v>
      </c>
      <c r="BT4657" s="11" t="s">
        <v>33</v>
      </c>
      <c r="BU4657" s="10">
        <v>4657</v>
      </c>
    </row>
    <row r="4658" spans="1:73" s="10" customFormat="1" x14ac:dyDescent="0.45">
      <c r="A4658" s="10" t="s">
        <v>33</v>
      </c>
      <c r="B4658" s="10" t="s">
        <v>33</v>
      </c>
      <c r="C4658" s="10">
        <v>1178</v>
      </c>
      <c r="D4658" s="10" t="s">
        <v>33</v>
      </c>
      <c r="E4658" s="10">
        <v>4656</v>
      </c>
      <c r="F4658" s="10">
        <v>4923</v>
      </c>
      <c r="G4658" s="10" t="e">
        <v>#VALUE!</v>
      </c>
      <c r="H4658" s="10">
        <v>1179</v>
      </c>
      <c r="I4658" s="10">
        <v>1.4018732129006979E-9</v>
      </c>
      <c r="J4658" s="10" t="s">
        <v>33</v>
      </c>
      <c r="K4658" s="10" t="s">
        <v>1373</v>
      </c>
      <c r="L4658" s="10" t="s">
        <v>33</v>
      </c>
      <c r="M4658" s="10">
        <v>0.15</v>
      </c>
      <c r="N4658" s="10">
        <v>0.15</v>
      </c>
      <c r="O4658" s="10">
        <v>0.15</v>
      </c>
      <c r="Q4658" s="10">
        <v>0.15</v>
      </c>
      <c r="T4658" s="10">
        <v>0</v>
      </c>
      <c r="W4658" s="10">
        <v>0</v>
      </c>
      <c r="Y4658" s="10">
        <v>0</v>
      </c>
      <c r="AB4658" s="10">
        <v>0</v>
      </c>
      <c r="AE4658" s="10">
        <v>0</v>
      </c>
      <c r="AH4658" s="10">
        <v>1</v>
      </c>
      <c r="AQ4658" s="10">
        <v>0.99622152962484323</v>
      </c>
      <c r="AR4658" s="10">
        <v>9.3189889948236235</v>
      </c>
      <c r="AS4658" s="10">
        <v>10.763510212779646</v>
      </c>
      <c r="AT4658" s="10">
        <v>23.411205946183816</v>
      </c>
      <c r="AU4658" s="10">
        <v>23.42496403081228</v>
      </c>
      <c r="AV4658" s="10">
        <v>174.80849248478583</v>
      </c>
      <c r="AW4658" s="10">
        <v>221.64466246178193</v>
      </c>
      <c r="AX4658" s="10" t="s">
        <v>33</v>
      </c>
      <c r="AY4658" s="10">
        <v>0</v>
      </c>
      <c r="AZ4658" s="10" t="s">
        <v>33</v>
      </c>
      <c r="BA4658" s="10" t="s">
        <v>33</v>
      </c>
      <c r="BB4658" s="10">
        <v>4656</v>
      </c>
      <c r="BC4658" s="10">
        <v>4923</v>
      </c>
      <c r="BE4658" s="10" t="s">
        <v>1258</v>
      </c>
      <c r="BF4658" s="10" t="s">
        <v>1372</v>
      </c>
      <c r="BG4658" s="10">
        <v>1.0059384429385919E-7</v>
      </c>
      <c r="BR4658" s="10" t="s">
        <v>33</v>
      </c>
      <c r="BS4658" s="11" t="s">
        <v>33</v>
      </c>
      <c r="BT4658" s="11" t="s">
        <v>33</v>
      </c>
      <c r="BU4658" s="10">
        <v>4658</v>
      </c>
    </row>
    <row r="4659" spans="1:73" s="10" customFormat="1" x14ac:dyDescent="0.45">
      <c r="A4659" s="10" t="s">
        <v>33</v>
      </c>
      <c r="B4659" s="10" t="s">
        <v>33</v>
      </c>
      <c r="C4659" s="10">
        <v>1179</v>
      </c>
      <c r="D4659" s="10" t="s">
        <v>33</v>
      </c>
      <c r="E4659" s="10">
        <v>4656</v>
      </c>
      <c r="F4659" s="10">
        <v>4930</v>
      </c>
      <c r="G4659" s="10" t="e">
        <v>#VALUE!</v>
      </c>
      <c r="H4659" s="10">
        <v>1180</v>
      </c>
      <c r="I4659" s="10">
        <v>1.1214985703205583E-9</v>
      </c>
      <c r="J4659" s="10" t="s">
        <v>33</v>
      </c>
      <c r="K4659" s="10" t="s">
        <v>1375</v>
      </c>
      <c r="L4659" s="10" t="s">
        <v>33</v>
      </c>
      <c r="M4659" s="10">
        <v>0.12</v>
      </c>
      <c r="N4659" s="10">
        <v>0.12</v>
      </c>
      <c r="O4659" s="10">
        <v>0.12</v>
      </c>
      <c r="Q4659" s="10">
        <v>0.12</v>
      </c>
      <c r="T4659" s="10">
        <v>0</v>
      </c>
      <c r="W4659" s="10">
        <v>0</v>
      </c>
      <c r="Y4659" s="10">
        <v>0</v>
      </c>
      <c r="AB4659" s="10">
        <v>0</v>
      </c>
      <c r="AE4659" s="10">
        <v>0</v>
      </c>
      <c r="AH4659" s="10">
        <v>1</v>
      </c>
      <c r="AQ4659" s="10">
        <v>0.37577790438187436</v>
      </c>
      <c r="AR4659" s="10">
        <v>54.998644454174325</v>
      </c>
      <c r="AS4659" s="10">
        <v>55.543522415528045</v>
      </c>
      <c r="AT4659" s="10">
        <v>8.8307807529740483</v>
      </c>
      <c r="AU4659" s="10">
        <v>17.640884730800931</v>
      </c>
      <c r="AV4659" s="10">
        <v>623.80873299010375</v>
      </c>
      <c r="AW4659" s="10">
        <v>650.28039847387868</v>
      </c>
      <c r="AX4659" s="10" t="s">
        <v>33</v>
      </c>
      <c r="AY4659" s="10">
        <v>0</v>
      </c>
      <c r="AZ4659" s="10" t="s">
        <v>33</v>
      </c>
      <c r="BA4659" s="10" t="s">
        <v>33</v>
      </c>
      <c r="BB4659" s="10">
        <v>4656</v>
      </c>
      <c r="BC4659" s="10">
        <v>4930</v>
      </c>
      <c r="BE4659" s="10" t="s">
        <v>1258</v>
      </c>
      <c r="BF4659" s="10" t="s">
        <v>1374</v>
      </c>
      <c r="BG4659" s="10">
        <v>5.190998414965216E-7</v>
      </c>
      <c r="BR4659" s="10" t="s">
        <v>33</v>
      </c>
      <c r="BS4659" s="11" t="s">
        <v>33</v>
      </c>
      <c r="BT4659" s="11" t="s">
        <v>33</v>
      </c>
      <c r="BU4659" s="10">
        <v>4659</v>
      </c>
    </row>
    <row r="4660" spans="1:73" s="10" customFormat="1" x14ac:dyDescent="0.45">
      <c r="A4660" s="10" t="s">
        <v>33</v>
      </c>
      <c r="B4660" s="10" t="s">
        <v>33</v>
      </c>
      <c r="C4660" s="10">
        <v>1180</v>
      </c>
      <c r="D4660" s="10" t="s">
        <v>33</v>
      </c>
      <c r="E4660" s="10">
        <v>4656</v>
      </c>
      <c r="F4660" s="10">
        <v>4937</v>
      </c>
      <c r="G4660" s="10" t="e">
        <v>#VALUE!</v>
      </c>
      <c r="H4660" s="10">
        <v>1181</v>
      </c>
      <c r="I4660" s="10">
        <v>9.3458214193379867E-10</v>
      </c>
      <c r="J4660" s="10" t="s">
        <v>33</v>
      </c>
      <c r="K4660" s="10" t="s">
        <v>1377</v>
      </c>
      <c r="L4660" s="10" t="s">
        <v>33</v>
      </c>
      <c r="M4660" s="10">
        <v>0.1</v>
      </c>
      <c r="N4660" s="10">
        <v>0.1</v>
      </c>
      <c r="O4660" s="10">
        <v>0.1</v>
      </c>
      <c r="Q4660" s="10">
        <v>0.1</v>
      </c>
      <c r="T4660" s="10">
        <v>0</v>
      </c>
      <c r="W4660" s="10">
        <v>0</v>
      </c>
      <c r="Y4660" s="10">
        <v>0</v>
      </c>
      <c r="AB4660" s="10">
        <v>0</v>
      </c>
      <c r="AE4660" s="10">
        <v>0</v>
      </c>
      <c r="AH4660" s="10">
        <v>1</v>
      </c>
      <c r="AQ4660" s="10">
        <v>0.20008732083406092</v>
      </c>
      <c r="AR4660" s="10">
        <v>4.3446979363272877</v>
      </c>
      <c r="AS4660" s="10">
        <v>4.6348245515366759</v>
      </c>
      <c r="AT4660" s="10">
        <v>4.7020520396004315</v>
      </c>
      <c r="AU4660" s="10">
        <v>14.316212204139461</v>
      </c>
      <c r="AV4660" s="10">
        <v>54.09682430880563</v>
      </c>
      <c r="AW4660" s="10">
        <v>73.115088552545529</v>
      </c>
      <c r="AX4660" s="10" t="s">
        <v>33</v>
      </c>
      <c r="AY4660" s="10">
        <v>0</v>
      </c>
      <c r="AZ4660" s="10" t="s">
        <v>33</v>
      </c>
      <c r="BA4660" s="10" t="s">
        <v>33</v>
      </c>
      <c r="BB4660" s="10">
        <v>4656</v>
      </c>
      <c r="BC4660" s="10">
        <v>4937</v>
      </c>
      <c r="BE4660" s="10" t="s">
        <v>1258</v>
      </c>
      <c r="BF4660" s="10" t="s">
        <v>1376</v>
      </c>
      <c r="BG4660" s="10">
        <v>4.3316242568625043E-8</v>
      </c>
      <c r="BR4660" s="10" t="s">
        <v>33</v>
      </c>
      <c r="BS4660" s="11" t="s">
        <v>33</v>
      </c>
      <c r="BT4660" s="11" t="s">
        <v>33</v>
      </c>
      <c r="BU4660" s="10">
        <v>4660</v>
      </c>
    </row>
    <row r="4661" spans="1:73" s="10" customFormat="1" x14ac:dyDescent="0.45">
      <c r="A4661" s="10" t="s">
        <v>33</v>
      </c>
      <c r="B4661" s="10" t="s">
        <v>33</v>
      </c>
      <c r="C4661" s="10">
        <v>1181</v>
      </c>
      <c r="D4661" s="10" t="s">
        <v>33</v>
      </c>
      <c r="E4661" s="10">
        <v>4656</v>
      </c>
      <c r="F4661" s="10">
        <v>4943</v>
      </c>
      <c r="G4661" s="10" t="e">
        <v>#VALUE!</v>
      </c>
      <c r="H4661" s="10">
        <v>1182</v>
      </c>
      <c r="I4661" s="10">
        <v>4.6729107096689933E-10</v>
      </c>
      <c r="J4661" s="10" t="s">
        <v>33</v>
      </c>
      <c r="K4661" s="10" t="s">
        <v>1379</v>
      </c>
      <c r="L4661" s="10" t="s">
        <v>33</v>
      </c>
      <c r="M4661" s="10">
        <v>0.05</v>
      </c>
      <c r="N4661" s="10">
        <v>0.05</v>
      </c>
      <c r="O4661" s="10">
        <v>0.05</v>
      </c>
      <c r="Q4661" s="10">
        <v>0.05</v>
      </c>
      <c r="T4661" s="10">
        <v>0</v>
      </c>
      <c r="W4661" s="10">
        <v>0</v>
      </c>
      <c r="Y4661" s="10">
        <v>0</v>
      </c>
      <c r="AB4661" s="10">
        <v>0</v>
      </c>
      <c r="AE4661" s="10">
        <v>0</v>
      </c>
      <c r="AH4661" s="10">
        <v>1</v>
      </c>
      <c r="AQ4661" s="10">
        <v>4.2175266996651799E-2</v>
      </c>
      <c r="AR4661" s="10">
        <v>0.74682553906833471</v>
      </c>
      <c r="AS4661" s="10">
        <v>0.80797967621347977</v>
      </c>
      <c r="AT4661" s="10">
        <v>0.99111877442131724</v>
      </c>
      <c r="AU4661" s="10">
        <v>2.9395226242623727</v>
      </c>
      <c r="AV4661" s="10">
        <v>5.6423563621211006</v>
      </c>
      <c r="AW4661" s="10">
        <v>9.5729977608047907</v>
      </c>
      <c r="AX4661" s="10" t="s">
        <v>33</v>
      </c>
      <c r="AY4661" s="10">
        <v>0</v>
      </c>
      <c r="AZ4661" s="10" t="s">
        <v>33</v>
      </c>
      <c r="BA4661" s="10" t="s">
        <v>33</v>
      </c>
      <c r="BB4661" s="10">
        <v>4656</v>
      </c>
      <c r="BC4661" s="10">
        <v>4943</v>
      </c>
      <c r="BE4661" s="10" t="s">
        <v>1258</v>
      </c>
      <c r="BF4661" s="10" t="s">
        <v>1378</v>
      </c>
      <c r="BG4661" s="10">
        <v>7.5512337643457108E-9</v>
      </c>
      <c r="BR4661" s="10" t="s">
        <v>33</v>
      </c>
      <c r="BS4661" s="11" t="s">
        <v>33</v>
      </c>
      <c r="BT4661" s="11" t="s">
        <v>33</v>
      </c>
      <c r="BU4661" s="10">
        <v>4661</v>
      </c>
    </row>
    <row r="4662" spans="1:73" s="10" customFormat="1" x14ac:dyDescent="0.45">
      <c r="A4662" s="10" t="s">
        <v>33</v>
      </c>
      <c r="B4662" s="10" t="s">
        <v>33</v>
      </c>
      <c r="C4662" s="10">
        <v>1182</v>
      </c>
      <c r="D4662" s="10" t="s">
        <v>33</v>
      </c>
      <c r="E4662" s="10">
        <v>4656</v>
      </c>
      <c r="F4662" s="10">
        <v>3721</v>
      </c>
      <c r="G4662" s="10">
        <v>0</v>
      </c>
      <c r="H4662" s="10">
        <v>987</v>
      </c>
      <c r="I4662" s="10">
        <v>7.4766571354703896E-10</v>
      </c>
      <c r="J4662" s="10" t="s">
        <v>33</v>
      </c>
      <c r="K4662" s="10" t="s">
        <v>1381</v>
      </c>
      <c r="L4662" s="10" t="s">
        <v>33</v>
      </c>
      <c r="M4662" s="10">
        <v>0.08</v>
      </c>
      <c r="N4662" s="10">
        <v>0.08</v>
      </c>
      <c r="O4662" s="10">
        <v>0.08</v>
      </c>
      <c r="Q4662" s="10">
        <v>0.08</v>
      </c>
      <c r="T4662" s="10">
        <v>0</v>
      </c>
      <c r="W4662" s="10">
        <v>0</v>
      </c>
      <c r="Y4662" s="10">
        <v>0</v>
      </c>
      <c r="AB4662" s="10">
        <v>0</v>
      </c>
      <c r="AE4662" s="10">
        <v>0</v>
      </c>
      <c r="AH4662" s="10">
        <v>1</v>
      </c>
      <c r="AQ4662" s="10">
        <v>0.9137227174156235</v>
      </c>
      <c r="AR4662" s="10">
        <v>6.9102451293667073</v>
      </c>
      <c r="AS4662" s="10">
        <v>8.2351430696193617</v>
      </c>
      <c r="AT4662" s="10">
        <v>21.472483859267154</v>
      </c>
      <c r="AU4662" s="10">
        <v>7.0470708974586662</v>
      </c>
      <c r="AV4662" s="10">
        <v>4970.4578187418474</v>
      </c>
      <c r="AW4662" s="10">
        <v>4998.9773734985729</v>
      </c>
      <c r="AX4662" s="10" t="s">
        <v>33</v>
      </c>
      <c r="AY4662" s="10">
        <v>0</v>
      </c>
      <c r="AZ4662" s="10" t="s">
        <v>33</v>
      </c>
      <c r="BA4662" s="10" t="s">
        <v>33</v>
      </c>
      <c r="BB4662" s="10">
        <v>4656</v>
      </c>
      <c r="BC4662" s="10">
        <v>3721</v>
      </c>
      <c r="BE4662" s="10" t="s">
        <v>1258</v>
      </c>
      <c r="BF4662" s="10" t="s">
        <v>4925</v>
      </c>
      <c r="BG4662" s="10">
        <v>7.6964176491361407E-8</v>
      </c>
      <c r="BR4662" s="10" t="s">
        <v>33</v>
      </c>
      <c r="BS4662" s="11" t="s">
        <v>33</v>
      </c>
      <c r="BT4662" s="11" t="s">
        <v>33</v>
      </c>
      <c r="BU4662" s="10">
        <v>4662</v>
      </c>
    </row>
    <row r="4663" spans="1:73" s="10" customFormat="1" x14ac:dyDescent="0.45">
      <c r="A4663" s="10" t="s">
        <v>33</v>
      </c>
      <c r="B4663" s="10" t="s">
        <v>33</v>
      </c>
      <c r="C4663" s="10">
        <v>1182</v>
      </c>
      <c r="D4663" s="10" t="s">
        <v>33</v>
      </c>
      <c r="E4663" s="10">
        <v>4656</v>
      </c>
      <c r="F4663" s="10">
        <v>4797</v>
      </c>
      <c r="G4663" s="10" t="e">
        <v>#VALUE!</v>
      </c>
      <c r="H4663" s="10">
        <v>1159</v>
      </c>
      <c r="I4663" s="10">
        <v>4.6729107096689933E-10</v>
      </c>
      <c r="J4663" s="10" t="s">
        <v>33</v>
      </c>
      <c r="K4663" s="10" t="s">
        <v>1326</v>
      </c>
      <c r="L4663" s="10" t="s">
        <v>33</v>
      </c>
      <c r="M4663" s="10">
        <v>0.05</v>
      </c>
      <c r="N4663" s="10">
        <v>0.05</v>
      </c>
      <c r="O4663" s="10">
        <v>0.05</v>
      </c>
      <c r="Q4663" s="10">
        <v>0.05</v>
      </c>
      <c r="T4663" s="10">
        <v>0</v>
      </c>
      <c r="W4663" s="10">
        <v>0</v>
      </c>
      <c r="Y4663" s="10">
        <v>0</v>
      </c>
      <c r="AB4663" s="10">
        <v>0</v>
      </c>
      <c r="AE4663" s="10">
        <v>0</v>
      </c>
      <c r="AH4663" s="10">
        <v>1</v>
      </c>
      <c r="AQ4663" s="10">
        <v>0.66270007302034273</v>
      </c>
      <c r="AR4663" s="10">
        <v>2.2205774624111081</v>
      </c>
      <c r="AS4663" s="10">
        <v>3.1814925682906052</v>
      </c>
      <c r="AT4663" s="10">
        <v>15.573451715978054</v>
      </c>
      <c r="AU4663" s="10">
        <v>7.8138609012523208</v>
      </c>
      <c r="AV4663" s="10">
        <v>25.153976904593762</v>
      </c>
      <c r="AW4663" s="10">
        <v>48.54128952182414</v>
      </c>
      <c r="AX4663" s="10" t="s">
        <v>33</v>
      </c>
      <c r="AY4663" s="10">
        <v>0</v>
      </c>
      <c r="AZ4663" s="10" t="s">
        <v>33</v>
      </c>
      <c r="BA4663" s="10" t="s">
        <v>33</v>
      </c>
      <c r="BB4663" s="10">
        <v>4656</v>
      </c>
      <c r="BC4663" s="10">
        <v>4797</v>
      </c>
      <c r="BE4663" s="10" t="s">
        <v>1258</v>
      </c>
      <c r="BF4663" s="10" t="s">
        <v>4926</v>
      </c>
      <c r="BG4663" s="10">
        <v>2.973366139019496E-8</v>
      </c>
      <c r="BR4663" s="10" t="s">
        <v>33</v>
      </c>
      <c r="BS4663" s="11" t="s">
        <v>33</v>
      </c>
      <c r="BT4663" s="11" t="s">
        <v>33</v>
      </c>
      <c r="BU4663" s="10">
        <v>4663</v>
      </c>
    </row>
    <row r="4664" spans="1:73" s="10" customFormat="1" x14ac:dyDescent="0.45">
      <c r="A4664" s="10" t="s">
        <v>33</v>
      </c>
      <c r="B4664" s="10" t="s">
        <v>33</v>
      </c>
      <c r="C4664" s="10">
        <v>1182</v>
      </c>
      <c r="D4664" s="10" t="s">
        <v>33</v>
      </c>
      <c r="E4664" s="10">
        <v>4656</v>
      </c>
      <c r="F4664" s="10">
        <v>4813</v>
      </c>
      <c r="G4664" s="10">
        <v>0</v>
      </c>
      <c r="H4664" s="10">
        <v>1162</v>
      </c>
      <c r="I4664" s="10">
        <v>4.6729107096689933E-10</v>
      </c>
      <c r="J4664" s="10" t="s">
        <v>33</v>
      </c>
      <c r="K4664" s="10" t="s">
        <v>1332</v>
      </c>
      <c r="L4664" s="10" t="s">
        <v>33</v>
      </c>
      <c r="M4664" s="10">
        <v>0.05</v>
      </c>
      <c r="N4664" s="10">
        <v>0.05</v>
      </c>
      <c r="O4664" s="10">
        <v>0.05</v>
      </c>
      <c r="Q4664" s="10">
        <v>0.05</v>
      </c>
      <c r="T4664" s="10">
        <v>0</v>
      </c>
      <c r="W4664" s="10">
        <v>0</v>
      </c>
      <c r="Y4664" s="10">
        <v>0</v>
      </c>
      <c r="AB4664" s="10">
        <v>0</v>
      </c>
      <c r="AE4664" s="10">
        <v>0</v>
      </c>
      <c r="AH4664" s="10">
        <v>1</v>
      </c>
      <c r="AQ4664" s="10">
        <v>9.8847908164175209</v>
      </c>
      <c r="AR4664" s="10">
        <v>17.840277737202239</v>
      </c>
      <c r="AS4664" s="10">
        <v>32.173224421007646</v>
      </c>
      <c r="AT4664" s="10">
        <v>232.29258418581173</v>
      </c>
      <c r="AU4664" s="10">
        <v>95.704034917770571</v>
      </c>
      <c r="AV4664" s="10">
        <v>293.28233075079237</v>
      </c>
      <c r="AW4664" s="10">
        <v>621.27894985437467</v>
      </c>
      <c r="AX4664" s="10" t="s">
        <v>33</v>
      </c>
      <c r="AY4664" s="10">
        <v>0</v>
      </c>
      <c r="AZ4664" s="10" t="s">
        <v>33</v>
      </c>
      <c r="BA4664" s="10" t="s">
        <v>33</v>
      </c>
      <c r="BB4664" s="10">
        <v>4656</v>
      </c>
      <c r="BC4664" s="10">
        <v>4813</v>
      </c>
      <c r="BE4664" s="10" t="s">
        <v>1258</v>
      </c>
      <c r="BF4664" s="10" t="s">
        <v>4927</v>
      </c>
      <c r="BG4664" s="10">
        <v>3.0068520992302124E-7</v>
      </c>
      <c r="BR4664" s="10" t="s">
        <v>33</v>
      </c>
      <c r="BS4664" s="11" t="s">
        <v>33</v>
      </c>
      <c r="BT4664" s="11" t="s">
        <v>33</v>
      </c>
      <c r="BU4664" s="10">
        <v>4664</v>
      </c>
    </row>
    <row r="4665" spans="1:73" s="10" customFormat="1" x14ac:dyDescent="0.45">
      <c r="A4665" s="10" t="s">
        <v>33</v>
      </c>
      <c r="B4665" s="10" t="s">
        <v>33</v>
      </c>
      <c r="C4665" s="10">
        <v>1182</v>
      </c>
      <c r="D4665" s="10" t="s">
        <v>33</v>
      </c>
      <c r="E4665" s="10">
        <v>4656</v>
      </c>
      <c r="F4665" s="10">
        <v>4948</v>
      </c>
      <c r="G4665" s="10">
        <v>0</v>
      </c>
      <c r="H4665" s="10">
        <v>1183</v>
      </c>
      <c r="I4665" s="10">
        <v>4.6729107096689933E-10</v>
      </c>
      <c r="J4665" s="10" t="s">
        <v>33</v>
      </c>
      <c r="K4665" s="10" t="s">
        <v>1383</v>
      </c>
      <c r="L4665" s="10" t="s">
        <v>33</v>
      </c>
      <c r="M4665" s="10">
        <v>0.05</v>
      </c>
      <c r="N4665" s="10">
        <v>0.05</v>
      </c>
      <c r="O4665" s="10">
        <v>0.05</v>
      </c>
      <c r="Q4665" s="10">
        <v>0.05</v>
      </c>
      <c r="T4665" s="10">
        <v>0</v>
      </c>
      <c r="W4665" s="10">
        <v>0</v>
      </c>
      <c r="Y4665" s="10">
        <v>0</v>
      </c>
      <c r="AB4665" s="10">
        <v>0</v>
      </c>
      <c r="AE4665" s="10">
        <v>0</v>
      </c>
      <c r="AH4665" s="10">
        <v>1</v>
      </c>
      <c r="AQ4665" s="10">
        <v>7.0710678118654766E-2</v>
      </c>
      <c r="AR4665" s="10">
        <v>1.8857611109813737</v>
      </c>
      <c r="AS4665" s="10">
        <v>1.9882915942534232</v>
      </c>
      <c r="AT4665" s="10">
        <v>1.661700935788387</v>
      </c>
      <c r="AU4665" s="10">
        <v>5.8777955867825149</v>
      </c>
      <c r="AV4665" s="10">
        <v>23.845641012709663</v>
      </c>
      <c r="AW4665" s="10">
        <v>31.385137535280563</v>
      </c>
      <c r="AX4665" s="10" t="s">
        <v>33</v>
      </c>
      <c r="AY4665" s="10">
        <v>0</v>
      </c>
      <c r="AZ4665" s="10" t="s">
        <v>33</v>
      </c>
      <c r="BA4665" s="10" t="s">
        <v>33</v>
      </c>
      <c r="BB4665" s="10">
        <v>4656</v>
      </c>
      <c r="BC4665" s="10">
        <v>4948</v>
      </c>
      <c r="BE4665" s="10" t="s">
        <v>1258</v>
      </c>
      <c r="BF4665" s="10" t="s">
        <v>1382</v>
      </c>
      <c r="BG4665" s="10">
        <v>1.8582218169463315E-8</v>
      </c>
      <c r="BR4665" s="10" t="s">
        <v>33</v>
      </c>
      <c r="BS4665" s="11" t="s">
        <v>33</v>
      </c>
      <c r="BT4665" s="11" t="s">
        <v>33</v>
      </c>
      <c r="BU4665" s="10">
        <v>4665</v>
      </c>
    </row>
    <row r="4666" spans="1:73" s="10" customFormat="1" x14ac:dyDescent="0.45">
      <c r="A4666" s="10">
        <v>1138</v>
      </c>
      <c r="B4666" s="10">
        <v>4424</v>
      </c>
      <c r="C4666" s="10">
        <v>1183</v>
      </c>
      <c r="D4666" s="10">
        <v>4672</v>
      </c>
      <c r="E4666" s="10" t="s">
        <v>33</v>
      </c>
      <c r="F4666" s="10">
        <v>4424</v>
      </c>
      <c r="G4666" s="10" t="e">
        <v>#VALUE!</v>
      </c>
      <c r="H4666" s="10" t="s">
        <v>33</v>
      </c>
      <c r="I4666" s="10">
        <v>5.7459703170844195E-7</v>
      </c>
      <c r="J4666" s="10" t="s">
        <v>1263</v>
      </c>
      <c r="L4666" s="10">
        <v>1</v>
      </c>
      <c r="M4666" s="10" t="s">
        <v>33</v>
      </c>
      <c r="N4666" s="10">
        <v>1</v>
      </c>
      <c r="O4666" s="10">
        <v>1</v>
      </c>
      <c r="Q4666" s="10">
        <v>1</v>
      </c>
      <c r="T4666" s="10">
        <v>4.2426406871192848</v>
      </c>
      <c r="U4666" s="10">
        <v>3</v>
      </c>
      <c r="V4666" s="10">
        <v>6</v>
      </c>
      <c r="W4666" s="10">
        <v>7.332697320904499</v>
      </c>
      <c r="X4666" s="10" t="s">
        <v>1008</v>
      </c>
      <c r="Y4666" s="10">
        <v>0.70710678118654757</v>
      </c>
      <c r="Z4666" s="10">
        <v>0.5</v>
      </c>
      <c r="AA4666" s="10">
        <v>1</v>
      </c>
      <c r="AB4666" s="10">
        <v>84.838671606761977</v>
      </c>
      <c r="AC4666" s="10">
        <v>0.3</v>
      </c>
      <c r="AE4666" s="10">
        <v>0</v>
      </c>
      <c r="AH4666" s="10">
        <v>1</v>
      </c>
      <c r="AQ4666" s="10">
        <v>97.41624126076978</v>
      </c>
      <c r="AR4666" s="10">
        <v>723.10262335516006</v>
      </c>
      <c r="AS4666" s="10">
        <v>864.35617318327627</v>
      </c>
      <c r="AT4666" s="10">
        <v>2289.2816696280897</v>
      </c>
      <c r="AU4666" s="10">
        <v>2575.785657503819</v>
      </c>
      <c r="AV4666" s="10">
        <v>18971.260972389362</v>
      </c>
      <c r="AW4666" s="10">
        <v>23836.328299521272</v>
      </c>
      <c r="AX4666" s="10">
        <v>5.7459703170844195E-7</v>
      </c>
      <c r="AY4666" s="10">
        <v>0</v>
      </c>
      <c r="AZ4666" s="10" t="s">
        <v>33</v>
      </c>
      <c r="BA4666" s="10">
        <v>4672</v>
      </c>
      <c r="BB4666" s="10" t="s">
        <v>33</v>
      </c>
      <c r="BC4666" s="10">
        <v>4424</v>
      </c>
      <c r="BE4666" s="10" t="s">
        <v>33</v>
      </c>
      <c r="BF4666" s="10" t="s">
        <v>33</v>
      </c>
      <c r="BG4666" s="10" t="s">
        <v>33</v>
      </c>
      <c r="BR4666" s="10" t="s">
        <v>1263</v>
      </c>
      <c r="BS4666" s="11">
        <v>864.35617318327627</v>
      </c>
      <c r="BT4666" s="11">
        <v>23836.328299521272</v>
      </c>
      <c r="BU4666" s="10">
        <v>4666</v>
      </c>
    </row>
    <row r="4667" spans="1:73" s="10" customFormat="1" x14ac:dyDescent="0.45">
      <c r="A4667" s="10" t="s">
        <v>33</v>
      </c>
      <c r="B4667" s="10" t="s">
        <v>33</v>
      </c>
      <c r="C4667" s="10">
        <v>1183</v>
      </c>
      <c r="D4667" s="10" t="s">
        <v>33</v>
      </c>
      <c r="E4667" s="10">
        <v>4666</v>
      </c>
      <c r="F4667" s="10">
        <v>4953</v>
      </c>
      <c r="G4667" s="10" t="e">
        <v>#VALUE!</v>
      </c>
      <c r="H4667" s="10">
        <v>1184</v>
      </c>
      <c r="I4667" s="10">
        <v>5.7171682794865394E-7</v>
      </c>
      <c r="J4667" s="10" t="s">
        <v>33</v>
      </c>
      <c r="K4667" s="10" t="s">
        <v>1385</v>
      </c>
      <c r="L4667" s="10" t="s">
        <v>33</v>
      </c>
      <c r="M4667" s="10">
        <v>0.99498743710661997</v>
      </c>
      <c r="N4667" s="10">
        <v>0.99498743710661997</v>
      </c>
      <c r="O4667" s="10">
        <v>0.99498743710661997</v>
      </c>
      <c r="Q4667" s="10">
        <v>0.9</v>
      </c>
      <c r="R4667" s="10">
        <v>1.1000000000000001</v>
      </c>
      <c r="T4667" s="10">
        <v>0</v>
      </c>
      <c r="W4667" s="10">
        <v>0</v>
      </c>
      <c r="Y4667" s="10">
        <v>0</v>
      </c>
      <c r="AB4667" s="10">
        <v>0</v>
      </c>
      <c r="AE4667" s="10">
        <v>0</v>
      </c>
      <c r="AH4667" s="10">
        <v>1</v>
      </c>
      <c r="AQ4667" s="10">
        <v>91.973351203422993</v>
      </c>
      <c r="AR4667" s="10">
        <v>713.16371289735389</v>
      </c>
      <c r="AS4667" s="10">
        <v>846.52507214231719</v>
      </c>
      <c r="AT4667" s="10">
        <v>2161.3737532804403</v>
      </c>
      <c r="AU4667" s="10">
        <v>2490.7914178147712</v>
      </c>
      <c r="AV4667" s="10">
        <v>18929.842946320136</v>
      </c>
      <c r="AW4667" s="10">
        <v>23582.008117415346</v>
      </c>
      <c r="AX4667" s="10" t="s">
        <v>33</v>
      </c>
      <c r="AY4667" s="10">
        <v>0</v>
      </c>
      <c r="AZ4667" s="10" t="s">
        <v>33</v>
      </c>
      <c r="BA4667" s="10" t="s">
        <v>33</v>
      </c>
      <c r="BB4667" s="10">
        <v>4666</v>
      </c>
      <c r="BC4667" s="10">
        <v>4953</v>
      </c>
      <c r="BE4667" s="10" t="s">
        <v>1263</v>
      </c>
      <c r="BF4667" s="10" t="s">
        <v>1384</v>
      </c>
      <c r="BG4667" s="10">
        <v>4.8641079371975014E-4</v>
      </c>
      <c r="BR4667" s="10" t="s">
        <v>33</v>
      </c>
      <c r="BS4667" s="11" t="s">
        <v>33</v>
      </c>
      <c r="BT4667" s="11" t="s">
        <v>33</v>
      </c>
      <c r="BU4667" s="10">
        <v>4667</v>
      </c>
    </row>
    <row r="4668" spans="1:73" s="10" customFormat="1" x14ac:dyDescent="0.45">
      <c r="A4668" s="10" t="s">
        <v>33</v>
      </c>
      <c r="B4668" s="10" t="s">
        <v>33</v>
      </c>
      <c r="C4668" s="10">
        <v>1184</v>
      </c>
      <c r="D4668" s="10" t="s">
        <v>33</v>
      </c>
      <c r="E4668" s="10">
        <v>4666</v>
      </c>
      <c r="F4668" s="10">
        <v>24</v>
      </c>
      <c r="G4668" s="10">
        <v>0</v>
      </c>
      <c r="H4668" s="10">
        <v>11</v>
      </c>
      <c r="I4668" s="10">
        <v>2.2254047345870109E-7</v>
      </c>
      <c r="J4668" s="10" t="s">
        <v>33</v>
      </c>
      <c r="K4668" s="10" t="s">
        <v>1011</v>
      </c>
      <c r="L4668" s="10" t="s">
        <v>33</v>
      </c>
      <c r="M4668" s="10">
        <v>0.3872983346207417</v>
      </c>
      <c r="N4668" s="10">
        <v>0.3872983346207417</v>
      </c>
      <c r="O4668" s="10">
        <v>0.3872983346207417</v>
      </c>
      <c r="Q4668" s="10">
        <v>0.3</v>
      </c>
      <c r="R4668" s="10">
        <v>0.5</v>
      </c>
      <c r="T4668" s="10">
        <v>0</v>
      </c>
      <c r="W4668" s="10">
        <v>0</v>
      </c>
      <c r="Y4668" s="10">
        <v>0</v>
      </c>
      <c r="AB4668" s="10">
        <v>0</v>
      </c>
      <c r="AE4668" s="10">
        <v>0</v>
      </c>
      <c r="AH4668" s="10">
        <v>1</v>
      </c>
      <c r="AQ4668" s="10">
        <v>0</v>
      </c>
      <c r="AR4668" s="10">
        <v>0</v>
      </c>
      <c r="AS4668" s="10">
        <v>0</v>
      </c>
      <c r="AT4668" s="10">
        <v>0</v>
      </c>
      <c r="AU4668" s="10">
        <v>0</v>
      </c>
      <c r="AV4668" s="10">
        <v>0.3872983346207417</v>
      </c>
      <c r="AW4668" s="10">
        <v>0.3872983346207417</v>
      </c>
      <c r="AX4668" s="10" t="s">
        <v>33</v>
      </c>
      <c r="AY4668" s="10">
        <v>0</v>
      </c>
      <c r="AZ4668" s="10" t="s">
        <v>33</v>
      </c>
      <c r="BA4668" s="10" t="s">
        <v>33</v>
      </c>
      <c r="BB4668" s="10">
        <v>4666</v>
      </c>
      <c r="BC4668" s="10">
        <v>24</v>
      </c>
      <c r="BE4668" s="10" t="s">
        <v>1263</v>
      </c>
      <c r="BF4668" s="10" t="s">
        <v>4928</v>
      </c>
      <c r="BG4668" s="10">
        <v>0</v>
      </c>
      <c r="BR4668" s="10" t="s">
        <v>33</v>
      </c>
      <c r="BS4668" s="11" t="s">
        <v>33</v>
      </c>
      <c r="BT4668" s="11" t="s">
        <v>33</v>
      </c>
      <c r="BU4668" s="10">
        <v>4668</v>
      </c>
    </row>
    <row r="4669" spans="1:73" s="10" customFormat="1" x14ac:dyDescent="0.45">
      <c r="A4669" s="10" t="s">
        <v>33</v>
      </c>
      <c r="B4669" s="10" t="s">
        <v>33</v>
      </c>
      <c r="C4669" s="10">
        <v>1184</v>
      </c>
      <c r="D4669" s="10" t="s">
        <v>33</v>
      </c>
      <c r="E4669" s="10">
        <v>4666</v>
      </c>
      <c r="F4669" s="10">
        <v>95</v>
      </c>
      <c r="G4669" s="10">
        <v>0</v>
      </c>
      <c r="H4669" s="10">
        <v>42</v>
      </c>
      <c r="I4669" s="10">
        <v>1.8170353569706677E-8</v>
      </c>
      <c r="J4669" s="10" t="s">
        <v>33</v>
      </c>
      <c r="K4669" s="10" t="s">
        <v>1386</v>
      </c>
      <c r="L4669" s="10" t="s">
        <v>33</v>
      </c>
      <c r="M4669" s="10">
        <v>3.1622776601683791E-2</v>
      </c>
      <c r="N4669" s="10">
        <v>3.1622776601683791E-2</v>
      </c>
      <c r="O4669" s="10">
        <v>3.1622776601683791E-2</v>
      </c>
      <c r="Q4669" s="10">
        <v>0.02</v>
      </c>
      <c r="R4669" s="10">
        <v>0.05</v>
      </c>
      <c r="T4669" s="10">
        <v>0</v>
      </c>
      <c r="W4669" s="10">
        <v>0</v>
      </c>
      <c r="Y4669" s="10">
        <v>0</v>
      </c>
      <c r="AB4669" s="10">
        <v>0</v>
      </c>
      <c r="AE4669" s="10">
        <v>0</v>
      </c>
      <c r="AH4669" s="10">
        <v>1</v>
      </c>
      <c r="AQ4669" s="10">
        <v>0</v>
      </c>
      <c r="AR4669" s="10">
        <v>4.763572189596943E-2</v>
      </c>
      <c r="AS4669" s="10">
        <v>4.763572189596943E-2</v>
      </c>
      <c r="AT4669" s="10">
        <v>0</v>
      </c>
      <c r="AU4669" s="10">
        <v>0</v>
      </c>
      <c r="AV4669" s="10">
        <v>0.92701027722120333</v>
      </c>
      <c r="AW4669" s="10">
        <v>0.92701027722120333</v>
      </c>
      <c r="AX4669" s="10" t="s">
        <v>33</v>
      </c>
      <c r="AY4669" s="10">
        <v>0</v>
      </c>
      <c r="AZ4669" s="10" t="s">
        <v>33</v>
      </c>
      <c r="BA4669" s="10" t="s">
        <v>33</v>
      </c>
      <c r="BB4669" s="10">
        <v>4666</v>
      </c>
      <c r="BC4669" s="10">
        <v>95</v>
      </c>
      <c r="BE4669" s="10" t="s">
        <v>1263</v>
      </c>
      <c r="BF4669" s="10" t="s">
        <v>4929</v>
      </c>
      <c r="BG4669" s="10">
        <v>2.7371344404712869E-8</v>
      </c>
      <c r="BR4669" s="10" t="s">
        <v>33</v>
      </c>
      <c r="BS4669" s="11" t="s">
        <v>33</v>
      </c>
      <c r="BT4669" s="11" t="s">
        <v>33</v>
      </c>
      <c r="BU4669" s="10">
        <v>4669</v>
      </c>
    </row>
    <row r="4670" spans="1:73" s="10" customFormat="1" x14ac:dyDescent="0.45">
      <c r="A4670" s="10" t="s">
        <v>33</v>
      </c>
      <c r="B4670" s="10" t="s">
        <v>33</v>
      </c>
      <c r="C4670" s="10">
        <v>1184</v>
      </c>
      <c r="D4670" s="10" t="s">
        <v>33</v>
      </c>
      <c r="E4670" s="10">
        <v>4666</v>
      </c>
      <c r="F4670" s="10">
        <v>311</v>
      </c>
      <c r="G4670" s="10">
        <v>0</v>
      </c>
      <c r="H4670" s="10">
        <v>114</v>
      </c>
      <c r="I4670" s="10">
        <v>2.4378087454242064E-8</v>
      </c>
      <c r="J4670" s="10" t="s">
        <v>33</v>
      </c>
      <c r="K4670" s="10" t="s">
        <v>1172</v>
      </c>
      <c r="L4670" s="10" t="s">
        <v>33</v>
      </c>
      <c r="M4670" s="10">
        <v>4.2426406871192861E-2</v>
      </c>
      <c r="N4670" s="10">
        <v>4.2426406871192861E-2</v>
      </c>
      <c r="O4670" s="10">
        <v>0.28284271247461906</v>
      </c>
      <c r="Q4670" s="10">
        <v>0.2</v>
      </c>
      <c r="R4670" s="10">
        <v>0.4</v>
      </c>
      <c r="S4670" s="10">
        <v>85</v>
      </c>
      <c r="T4670" s="10">
        <v>0</v>
      </c>
      <c r="W4670" s="10">
        <v>0</v>
      </c>
      <c r="Y4670" s="10">
        <v>0</v>
      </c>
      <c r="AB4670" s="10">
        <v>0</v>
      </c>
      <c r="AE4670" s="10">
        <v>0</v>
      </c>
      <c r="AH4670" s="10">
        <v>1</v>
      </c>
      <c r="AQ4670" s="10">
        <v>0</v>
      </c>
      <c r="AR4670" s="10">
        <v>0.1277004019249221</v>
      </c>
      <c r="AS4670" s="10">
        <v>0.1277004019249221</v>
      </c>
      <c r="AT4670" s="10">
        <v>0</v>
      </c>
      <c r="AU4670" s="10">
        <v>0</v>
      </c>
      <c r="AV4670" s="10">
        <v>1.0760419851214666</v>
      </c>
      <c r="AW4670" s="10">
        <v>1.0760419851214666</v>
      </c>
      <c r="AX4670" s="10" t="s">
        <v>33</v>
      </c>
      <c r="AY4670" s="10">
        <v>0</v>
      </c>
      <c r="AZ4670" s="10" t="s">
        <v>33</v>
      </c>
      <c r="BA4670" s="10" t="s">
        <v>33</v>
      </c>
      <c r="BB4670" s="10">
        <v>4666</v>
      </c>
      <c r="BC4670" s="10">
        <v>311</v>
      </c>
      <c r="BE4670" s="10" t="s">
        <v>1263</v>
      </c>
      <c r="BF4670" s="10" t="s">
        <v>4930</v>
      </c>
      <c r="BG4670" s="10">
        <v>7.3376271894035241E-8</v>
      </c>
      <c r="BR4670" s="10" t="s">
        <v>33</v>
      </c>
      <c r="BS4670" s="11" t="s">
        <v>33</v>
      </c>
      <c r="BT4670" s="11" t="s">
        <v>33</v>
      </c>
      <c r="BU4670" s="10">
        <v>4670</v>
      </c>
    </row>
    <row r="4671" spans="1:73" s="10" customFormat="1" x14ac:dyDescent="0.45">
      <c r="A4671" s="10" t="s">
        <v>33</v>
      </c>
      <c r="B4671" s="10" t="s">
        <v>33</v>
      </c>
      <c r="C4671" s="10">
        <v>1184</v>
      </c>
      <c r="D4671" s="10" t="s">
        <v>33</v>
      </c>
      <c r="E4671" s="10">
        <v>4666</v>
      </c>
      <c r="F4671" s="10">
        <v>3437</v>
      </c>
      <c r="G4671" s="10" t="e">
        <v>#VALUE!</v>
      </c>
      <c r="H4671" s="10">
        <v>909</v>
      </c>
      <c r="I4671" s="10">
        <v>8.1260291514140209E-8</v>
      </c>
      <c r="J4671" s="10" t="s">
        <v>33</v>
      </c>
      <c r="K4671" s="10" t="s">
        <v>1501</v>
      </c>
      <c r="L4671" s="10" t="s">
        <v>33</v>
      </c>
      <c r="M4671" s="10">
        <v>0.14142135623730953</v>
      </c>
      <c r="N4671" s="10">
        <v>0.14142135623730953</v>
      </c>
      <c r="O4671" s="10">
        <v>0.14142135623730953</v>
      </c>
      <c r="Q4671" s="10">
        <v>0.1</v>
      </c>
      <c r="R4671" s="10">
        <v>0.2</v>
      </c>
      <c r="T4671" s="10">
        <v>0</v>
      </c>
      <c r="W4671" s="10">
        <v>0</v>
      </c>
      <c r="Y4671" s="10">
        <v>0</v>
      </c>
      <c r="AB4671" s="10">
        <v>0</v>
      </c>
      <c r="AE4671" s="10">
        <v>0</v>
      </c>
      <c r="AH4671" s="10">
        <v>1</v>
      </c>
      <c r="AQ4671" s="10">
        <v>1.2002493702274912</v>
      </c>
      <c r="AR4671" s="10">
        <v>2.1308770130807186</v>
      </c>
      <c r="AS4671" s="10">
        <v>3.8712385999105807</v>
      </c>
      <c r="AT4671" s="10">
        <v>28.205860200346045</v>
      </c>
      <c r="AU4671" s="10">
        <v>0.15556808228557595</v>
      </c>
      <c r="AV4671" s="10">
        <v>39.02767547226582</v>
      </c>
      <c r="AW4671" s="10">
        <v>67.389103754897434</v>
      </c>
      <c r="AX4671" s="10" t="s">
        <v>33</v>
      </c>
      <c r="AY4671" s="10">
        <v>0</v>
      </c>
      <c r="AZ4671" s="10" t="s">
        <v>33</v>
      </c>
      <c r="BA4671" s="10" t="s">
        <v>33</v>
      </c>
      <c r="BB4671" s="10">
        <v>4666</v>
      </c>
      <c r="BC4671" s="10">
        <v>3437</v>
      </c>
      <c r="BE4671" s="10" t="s">
        <v>1263</v>
      </c>
      <c r="BF4671" s="10" t="s">
        <v>4931</v>
      </c>
      <c r="BG4671" s="10">
        <v>2.2244022085437644E-6</v>
      </c>
      <c r="BR4671" s="10" t="s">
        <v>33</v>
      </c>
      <c r="BS4671" s="11" t="s">
        <v>33</v>
      </c>
      <c r="BT4671" s="11" t="s">
        <v>33</v>
      </c>
      <c r="BU4671" s="10">
        <v>4671</v>
      </c>
    </row>
    <row r="4672" spans="1:73" s="10" customFormat="1" x14ac:dyDescent="0.45">
      <c r="A4672" s="10">
        <v>1139</v>
      </c>
      <c r="B4672" s="10">
        <v>4425</v>
      </c>
      <c r="C4672" s="10">
        <v>1184</v>
      </c>
      <c r="D4672" s="10">
        <v>4678</v>
      </c>
      <c r="E4672" s="10" t="s">
        <v>33</v>
      </c>
      <c r="F4672" s="10">
        <v>4425</v>
      </c>
      <c r="G4672" s="10" t="e">
        <v>#VALUE!</v>
      </c>
      <c r="H4672" s="10" t="s">
        <v>33</v>
      </c>
      <c r="I4672" s="10">
        <v>3.2374875073517737E-7</v>
      </c>
      <c r="J4672" s="10" t="s">
        <v>1265</v>
      </c>
      <c r="L4672" s="10">
        <v>1</v>
      </c>
      <c r="M4672" s="10" t="s">
        <v>33</v>
      </c>
      <c r="N4672" s="10">
        <v>1</v>
      </c>
      <c r="O4672" s="10">
        <v>1</v>
      </c>
      <c r="Q4672" s="10">
        <v>1</v>
      </c>
      <c r="T4672" s="10">
        <v>3.1622776601683795</v>
      </c>
      <c r="U4672" s="10">
        <v>2</v>
      </c>
      <c r="V4672" s="10">
        <v>5</v>
      </c>
      <c r="W4672" s="10">
        <v>11.359765842657147</v>
      </c>
      <c r="X4672" s="10" t="s">
        <v>1008</v>
      </c>
      <c r="Y4672" s="10">
        <v>1.0954451150103324</v>
      </c>
      <c r="Z4672" s="10">
        <v>0.8</v>
      </c>
      <c r="AA4672" s="10">
        <v>1.5</v>
      </c>
      <c r="AB4672" s="10">
        <v>131.43150489893969</v>
      </c>
      <c r="AC4672" s="10">
        <v>0.15</v>
      </c>
      <c r="AE4672" s="10">
        <v>0</v>
      </c>
      <c r="AH4672" s="10">
        <v>1</v>
      </c>
      <c r="AQ4672" s="10">
        <v>5.2813181975482379</v>
      </c>
      <c r="AR4672" s="10">
        <v>52.930837470530953</v>
      </c>
      <c r="AS4672" s="10">
        <v>60.588748856975897</v>
      </c>
      <c r="AT4672" s="10">
        <v>124.11097764238359</v>
      </c>
      <c r="AU4672" s="10">
        <v>142.18751788268884</v>
      </c>
      <c r="AV4672" s="10">
        <v>6343.0840569337533</v>
      </c>
      <c r="AW4672" s="10">
        <v>6609.3825524588256</v>
      </c>
      <c r="AX4672" s="10">
        <v>3.2374875073517737E-7</v>
      </c>
      <c r="AY4672" s="10">
        <v>0</v>
      </c>
      <c r="AZ4672" s="10" t="s">
        <v>33</v>
      </c>
      <c r="BA4672" s="10">
        <v>4678</v>
      </c>
      <c r="BB4672" s="10" t="s">
        <v>33</v>
      </c>
      <c r="BC4672" s="10">
        <v>4425</v>
      </c>
      <c r="BE4672" s="10" t="s">
        <v>33</v>
      </c>
      <c r="BF4672" s="10" t="s">
        <v>33</v>
      </c>
      <c r="BG4672" s="10" t="s">
        <v>33</v>
      </c>
      <c r="BR4672" s="10" t="s">
        <v>1265</v>
      </c>
      <c r="BS4672" s="11">
        <v>60.588748856975897</v>
      </c>
      <c r="BT4672" s="11">
        <v>6609.3825524588256</v>
      </c>
      <c r="BU4672" s="10">
        <v>4672</v>
      </c>
    </row>
    <row r="4673" spans="1:73" s="10" customFormat="1" x14ac:dyDescent="0.45">
      <c r="A4673" s="10" t="s">
        <v>33</v>
      </c>
      <c r="B4673" s="10" t="s">
        <v>33</v>
      </c>
      <c r="C4673" s="10">
        <v>1184</v>
      </c>
      <c r="D4673" s="10" t="s">
        <v>33</v>
      </c>
      <c r="E4673" s="10">
        <v>4672</v>
      </c>
      <c r="F4673" s="10">
        <v>88</v>
      </c>
      <c r="G4673" s="10">
        <v>0</v>
      </c>
      <c r="H4673" s="10">
        <v>37</v>
      </c>
      <c r="I4673" s="10">
        <v>4.3435452856469498E-7</v>
      </c>
      <c r="J4673" s="10" t="s">
        <v>33</v>
      </c>
      <c r="K4673" s="10" t="s">
        <v>1387</v>
      </c>
      <c r="L4673" s="10" t="s">
        <v>33</v>
      </c>
      <c r="M4673" s="10">
        <v>1.3416407864998738</v>
      </c>
      <c r="N4673" s="10">
        <v>1.3416407864998738</v>
      </c>
      <c r="O4673" s="10">
        <v>1.3416407864998738</v>
      </c>
      <c r="Q4673" s="10">
        <v>1.2</v>
      </c>
      <c r="R4673" s="10">
        <v>1.5</v>
      </c>
      <c r="T4673" s="10">
        <v>0</v>
      </c>
      <c r="W4673" s="10">
        <v>0</v>
      </c>
      <c r="Y4673" s="10">
        <v>0</v>
      </c>
      <c r="AB4673" s="10">
        <v>0</v>
      </c>
      <c r="AE4673" s="10">
        <v>0</v>
      </c>
      <c r="AH4673" s="10">
        <v>1</v>
      </c>
      <c r="AQ4673" s="10">
        <v>1.7780441405136374</v>
      </c>
      <c r="AR4673" s="10">
        <v>41.105791727484394</v>
      </c>
      <c r="AS4673" s="10">
        <v>43.683955731229169</v>
      </c>
      <c r="AT4673" s="10">
        <v>41.78403730207048</v>
      </c>
      <c r="AU4673" s="10">
        <v>10.72477144019336</v>
      </c>
      <c r="AV4673" s="10">
        <v>6339.0470665775583</v>
      </c>
      <c r="AW4673" s="10">
        <v>6391.555875319822</v>
      </c>
      <c r="AX4673" s="10" t="s">
        <v>33</v>
      </c>
      <c r="AY4673" s="10">
        <v>0</v>
      </c>
      <c r="AZ4673" s="10" t="s">
        <v>33</v>
      </c>
      <c r="BA4673" s="10" t="s">
        <v>33</v>
      </c>
      <c r="BB4673" s="10">
        <v>4672</v>
      </c>
      <c r="BC4673" s="10">
        <v>88</v>
      </c>
      <c r="BE4673" s="10" t="s">
        <v>1265</v>
      </c>
      <c r="BF4673" s="10" t="s">
        <v>4932</v>
      </c>
      <c r="BG4673" s="10">
        <v>1.4142626095156235E-5</v>
      </c>
      <c r="BR4673" s="10" t="s">
        <v>33</v>
      </c>
      <c r="BS4673" s="11" t="s">
        <v>33</v>
      </c>
      <c r="BT4673" s="11" t="s">
        <v>33</v>
      </c>
      <c r="BU4673" s="10">
        <v>4673</v>
      </c>
    </row>
    <row r="4674" spans="1:73" s="10" customFormat="1" x14ac:dyDescent="0.45">
      <c r="A4674" s="10" t="s">
        <v>33</v>
      </c>
      <c r="B4674" s="10" t="s">
        <v>33</v>
      </c>
      <c r="C4674" s="10">
        <v>1184</v>
      </c>
      <c r="D4674" s="10" t="s">
        <v>33</v>
      </c>
      <c r="E4674" s="10">
        <v>4672</v>
      </c>
      <c r="F4674" s="10">
        <v>24</v>
      </c>
      <c r="G4674" s="10">
        <v>0</v>
      </c>
      <c r="H4674" s="10">
        <v>11</v>
      </c>
      <c r="I4674" s="10">
        <v>2.289249370455172E-7</v>
      </c>
      <c r="J4674" s="10" t="s">
        <v>33</v>
      </c>
      <c r="K4674" s="10" t="s">
        <v>1011</v>
      </c>
      <c r="L4674" s="10" t="s">
        <v>33</v>
      </c>
      <c r="M4674" s="10">
        <v>0.70710678118654757</v>
      </c>
      <c r="N4674" s="10">
        <v>0.70710678118654757</v>
      </c>
      <c r="O4674" s="10">
        <v>0.70710678118654757</v>
      </c>
      <c r="Q4674" s="10">
        <v>0.5</v>
      </c>
      <c r="R4674" s="10">
        <v>1</v>
      </c>
      <c r="T4674" s="10">
        <v>0</v>
      </c>
      <c r="W4674" s="10">
        <v>0</v>
      </c>
      <c r="Y4674" s="10">
        <v>0</v>
      </c>
      <c r="AB4674" s="10">
        <v>0</v>
      </c>
      <c r="AE4674" s="10">
        <v>0</v>
      </c>
      <c r="AH4674" s="10">
        <v>1</v>
      </c>
      <c r="AQ4674" s="10">
        <v>0</v>
      </c>
      <c r="AR4674" s="10">
        <v>0</v>
      </c>
      <c r="AS4674" s="10">
        <v>0</v>
      </c>
      <c r="AT4674" s="10">
        <v>0</v>
      </c>
      <c r="AU4674" s="10">
        <v>0</v>
      </c>
      <c r="AV4674" s="10">
        <v>0.70710678118654757</v>
      </c>
      <c r="AW4674" s="10">
        <v>0.70710678118654757</v>
      </c>
      <c r="AX4674" s="10" t="s">
        <v>33</v>
      </c>
      <c r="AY4674" s="10">
        <v>0</v>
      </c>
      <c r="AZ4674" s="10" t="s">
        <v>33</v>
      </c>
      <c r="BA4674" s="10" t="s">
        <v>33</v>
      </c>
      <c r="BB4674" s="10">
        <v>4672</v>
      </c>
      <c r="BC4674" s="10">
        <v>24</v>
      </c>
      <c r="BE4674" s="10" t="s">
        <v>1265</v>
      </c>
      <c r="BF4674" s="10" t="s">
        <v>4933</v>
      </c>
      <c r="BG4674" s="10">
        <v>0</v>
      </c>
      <c r="BR4674" s="10" t="s">
        <v>33</v>
      </c>
      <c r="BS4674" s="11" t="s">
        <v>33</v>
      </c>
      <c r="BT4674" s="11" t="s">
        <v>33</v>
      </c>
      <c r="BU4674" s="10">
        <v>4674</v>
      </c>
    </row>
    <row r="4675" spans="1:73" s="10" customFormat="1" x14ac:dyDescent="0.45">
      <c r="A4675" s="10" t="s">
        <v>33</v>
      </c>
      <c r="B4675" s="10" t="s">
        <v>33</v>
      </c>
      <c r="C4675" s="10">
        <v>1184</v>
      </c>
      <c r="D4675" s="10" t="s">
        <v>33</v>
      </c>
      <c r="E4675" s="10">
        <v>4672</v>
      </c>
      <c r="F4675" s="10">
        <v>45</v>
      </c>
      <c r="G4675" s="10">
        <v>0</v>
      </c>
      <c r="H4675" s="10">
        <v>22</v>
      </c>
      <c r="I4675" s="10">
        <v>5.6074928516027908E-9</v>
      </c>
      <c r="J4675" s="10" t="s">
        <v>33</v>
      </c>
      <c r="K4675" s="10" t="s">
        <v>1012</v>
      </c>
      <c r="L4675" s="10" t="s">
        <v>33</v>
      </c>
      <c r="M4675" s="10">
        <v>1.7320508075688773E-2</v>
      </c>
      <c r="N4675" s="10">
        <v>1.7320508075688773E-2</v>
      </c>
      <c r="O4675" s="10">
        <v>1.7320508075688773E-2</v>
      </c>
      <c r="Q4675" s="10">
        <v>0.01</v>
      </c>
      <c r="R4675" s="10">
        <v>0.03</v>
      </c>
      <c r="T4675" s="10">
        <v>0</v>
      </c>
      <c r="W4675" s="10">
        <v>0</v>
      </c>
      <c r="Y4675" s="10">
        <v>0</v>
      </c>
      <c r="AB4675" s="10">
        <v>0</v>
      </c>
      <c r="AE4675" s="10">
        <v>0</v>
      </c>
      <c r="AH4675" s="10">
        <v>1</v>
      </c>
      <c r="AQ4675" s="10">
        <v>0</v>
      </c>
      <c r="AR4675" s="10">
        <v>6.2712944676907911E-2</v>
      </c>
      <c r="AS4675" s="10">
        <v>6.2712944676907911E-2</v>
      </c>
      <c r="AT4675" s="10">
        <v>0</v>
      </c>
      <c r="AU4675" s="10">
        <v>0</v>
      </c>
      <c r="AV4675" s="10">
        <v>0.83943776482562393</v>
      </c>
      <c r="AW4675" s="10">
        <v>0.83943776482562393</v>
      </c>
      <c r="AX4675" s="10" t="s">
        <v>33</v>
      </c>
      <c r="AY4675" s="10">
        <v>0</v>
      </c>
      <c r="AZ4675" s="10" t="s">
        <v>33</v>
      </c>
      <c r="BA4675" s="10" t="s">
        <v>33</v>
      </c>
      <c r="BB4675" s="10">
        <v>4672</v>
      </c>
      <c r="BC4675" s="10">
        <v>45</v>
      </c>
      <c r="BE4675" s="10" t="s">
        <v>1265</v>
      </c>
      <c r="BF4675" s="10" t="s">
        <v>4934</v>
      </c>
      <c r="BG4675" s="10">
        <v>2.0303237494073229E-8</v>
      </c>
      <c r="BR4675" s="10" t="s">
        <v>33</v>
      </c>
      <c r="BS4675" s="11" t="s">
        <v>33</v>
      </c>
      <c r="BT4675" s="11" t="s">
        <v>33</v>
      </c>
      <c r="BU4675" s="10">
        <v>4675</v>
      </c>
    </row>
    <row r="4676" spans="1:73" s="10" customFormat="1" x14ac:dyDescent="0.45">
      <c r="A4676" s="10" t="s">
        <v>33</v>
      </c>
      <c r="B4676" s="10" t="s">
        <v>33</v>
      </c>
      <c r="C4676" s="10">
        <v>1184</v>
      </c>
      <c r="D4676" s="10" t="s">
        <v>33</v>
      </c>
      <c r="E4676" s="10">
        <v>4672</v>
      </c>
      <c r="F4676" s="10">
        <v>311</v>
      </c>
      <c r="G4676" s="10">
        <v>0</v>
      </c>
      <c r="H4676" s="10">
        <v>114</v>
      </c>
      <c r="I4676" s="10">
        <v>1.3735496222731034E-8</v>
      </c>
      <c r="J4676" s="10" t="s">
        <v>33</v>
      </c>
      <c r="K4676" s="10" t="s">
        <v>1172</v>
      </c>
      <c r="L4676" s="10" t="s">
        <v>33</v>
      </c>
      <c r="M4676" s="10">
        <v>4.2426406871192861E-2</v>
      </c>
      <c r="N4676" s="10">
        <v>4.2426406871192861E-2</v>
      </c>
      <c r="O4676" s="10">
        <v>0.28284271247461906</v>
      </c>
      <c r="Q4676" s="10">
        <v>0.2</v>
      </c>
      <c r="R4676" s="10">
        <v>0.4</v>
      </c>
      <c r="S4676" s="10">
        <v>85</v>
      </c>
      <c r="T4676" s="10">
        <v>0</v>
      </c>
      <c r="W4676" s="10">
        <v>0</v>
      </c>
      <c r="Y4676" s="10">
        <v>0</v>
      </c>
      <c r="AB4676" s="10">
        <v>0</v>
      </c>
      <c r="AE4676" s="10">
        <v>0</v>
      </c>
      <c r="AH4676" s="10">
        <v>1</v>
      </c>
      <c r="AQ4676" s="10">
        <v>0</v>
      </c>
      <c r="AR4676" s="10">
        <v>0.1277004019249221</v>
      </c>
      <c r="AS4676" s="10">
        <v>0.1277004019249221</v>
      </c>
      <c r="AT4676" s="10">
        <v>0</v>
      </c>
      <c r="AU4676" s="10">
        <v>0</v>
      </c>
      <c r="AV4676" s="10">
        <v>1.0760419851214666</v>
      </c>
      <c r="AW4676" s="10">
        <v>1.0760419851214666</v>
      </c>
      <c r="AX4676" s="10" t="s">
        <v>33</v>
      </c>
      <c r="AY4676" s="10">
        <v>0</v>
      </c>
      <c r="AZ4676" s="10" t="s">
        <v>33</v>
      </c>
      <c r="BA4676" s="10" t="s">
        <v>33</v>
      </c>
      <c r="BB4676" s="10">
        <v>4672</v>
      </c>
      <c r="BC4676" s="10">
        <v>311</v>
      </c>
      <c r="BE4676" s="10" t="s">
        <v>1265</v>
      </c>
      <c r="BF4676" s="10" t="s">
        <v>4935</v>
      </c>
      <c r="BG4676" s="10">
        <v>4.1342845591573569E-8</v>
      </c>
      <c r="BR4676" s="10" t="s">
        <v>33</v>
      </c>
      <c r="BS4676" s="11" t="s">
        <v>33</v>
      </c>
      <c r="BT4676" s="11" t="s">
        <v>33</v>
      </c>
      <c r="BU4676" s="10">
        <v>4676</v>
      </c>
    </row>
    <row r="4677" spans="1:73" s="10" customFormat="1" x14ac:dyDescent="0.45">
      <c r="A4677" s="10" t="s">
        <v>33</v>
      </c>
      <c r="B4677" s="10" t="s">
        <v>33</v>
      </c>
      <c r="C4677" s="10">
        <v>1184</v>
      </c>
      <c r="D4677" s="10" t="s">
        <v>33</v>
      </c>
      <c r="E4677" s="10">
        <v>4672</v>
      </c>
      <c r="F4677" s="10">
        <v>3471</v>
      </c>
      <c r="G4677" s="10" t="e">
        <v>#VALUE!</v>
      </c>
      <c r="H4677" s="10">
        <v>921</v>
      </c>
      <c r="I4677" s="10">
        <v>2.289249370455172E-7</v>
      </c>
      <c r="J4677" s="10" t="s">
        <v>33</v>
      </c>
      <c r="K4677" s="10" t="s">
        <v>1257</v>
      </c>
      <c r="L4677" s="10" t="s">
        <v>33</v>
      </c>
      <c r="M4677" s="10">
        <v>0.70710678118654757</v>
      </c>
      <c r="N4677" s="10">
        <v>0.70710678118654757</v>
      </c>
      <c r="O4677" s="10">
        <v>0.70710678118654757</v>
      </c>
      <c r="Q4677" s="10">
        <v>0.5</v>
      </c>
      <c r="R4677" s="10">
        <v>1</v>
      </c>
      <c r="T4677" s="10">
        <v>0</v>
      </c>
      <c r="W4677" s="10">
        <v>0</v>
      </c>
      <c r="Y4677" s="10">
        <v>0</v>
      </c>
      <c r="AB4677" s="10">
        <v>0</v>
      </c>
      <c r="AE4677" s="10">
        <v>0</v>
      </c>
      <c r="AH4677" s="10">
        <v>1</v>
      </c>
      <c r="AQ4677" s="10">
        <v>0.34099639686622085</v>
      </c>
      <c r="AR4677" s="10">
        <v>0.1248665537875806</v>
      </c>
      <c r="AS4677" s="10">
        <v>0.61931132924360077</v>
      </c>
      <c r="AT4677" s="10">
        <v>8.0134153263561902</v>
      </c>
      <c r="AU4677" s="10">
        <v>3.1241543555772862E-2</v>
      </c>
      <c r="AV4677" s="10">
        <v>1.4144038250617961</v>
      </c>
      <c r="AW4677" s="10">
        <v>9.4590606949737595</v>
      </c>
      <c r="AX4677" s="10" t="s">
        <v>33</v>
      </c>
      <c r="AY4677" s="10">
        <v>0</v>
      </c>
      <c r="AZ4677" s="10" t="s">
        <v>33</v>
      </c>
      <c r="BA4677" s="10" t="s">
        <v>33</v>
      </c>
      <c r="BB4677" s="10">
        <v>4672</v>
      </c>
      <c r="BC4677" s="10">
        <v>3471</v>
      </c>
      <c r="BE4677" s="10" t="s">
        <v>1265</v>
      </c>
      <c r="BF4677" s="10" t="s">
        <v>4936</v>
      </c>
      <c r="BG4677" s="10">
        <v>2.0050126915875788E-7</v>
      </c>
      <c r="BR4677" s="10" t="s">
        <v>33</v>
      </c>
      <c r="BS4677" s="11" t="s">
        <v>33</v>
      </c>
      <c r="BT4677" s="11" t="s">
        <v>33</v>
      </c>
      <c r="BU4677" s="10">
        <v>4677</v>
      </c>
    </row>
    <row r="4678" spans="1:73" s="10" customFormat="1" x14ac:dyDescent="0.45">
      <c r="A4678" s="10">
        <v>1140</v>
      </c>
      <c r="B4678" s="10">
        <v>4451</v>
      </c>
      <c r="C4678" s="10">
        <v>1184</v>
      </c>
      <c r="D4678" s="10">
        <v>4685</v>
      </c>
      <c r="E4678" s="10" t="s">
        <v>33</v>
      </c>
      <c r="F4678" s="10">
        <v>4471</v>
      </c>
      <c r="G4678" s="10">
        <v>0</v>
      </c>
      <c r="H4678" s="10" t="s">
        <v>33</v>
      </c>
      <c r="I4678" s="10">
        <v>1.8691642838675971E-7</v>
      </c>
      <c r="J4678" s="10" t="s">
        <v>1270</v>
      </c>
      <c r="L4678" s="10">
        <v>1</v>
      </c>
      <c r="M4678" s="10" t="s">
        <v>33</v>
      </c>
      <c r="N4678" s="10">
        <v>1</v>
      </c>
      <c r="O4678" s="10">
        <v>1</v>
      </c>
      <c r="Q4678" s="10">
        <v>1</v>
      </c>
      <c r="T4678" s="10">
        <v>2.8284271247461903</v>
      </c>
      <c r="U4678" s="10">
        <v>2</v>
      </c>
      <c r="V4678" s="10">
        <v>4</v>
      </c>
      <c r="W4678" s="10">
        <v>7.332697320904499</v>
      </c>
      <c r="X4678" s="10" t="s">
        <v>1008</v>
      </c>
      <c r="Y4678" s="10">
        <v>0.70710678118654757</v>
      </c>
      <c r="Z4678" s="10">
        <v>0.5</v>
      </c>
      <c r="AA4678" s="10">
        <v>1</v>
      </c>
      <c r="AB4678" s="10">
        <v>84.838671606761977</v>
      </c>
      <c r="AC4678" s="10">
        <v>0.2</v>
      </c>
      <c r="AE4678" s="10">
        <v>0</v>
      </c>
      <c r="AH4678" s="10">
        <v>1</v>
      </c>
      <c r="AQ4678" s="10">
        <v>5.6925938728377208</v>
      </c>
      <c r="AR4678" s="10">
        <v>40.569935795533745</v>
      </c>
      <c r="AS4678" s="10">
        <v>48.824196911148441</v>
      </c>
      <c r="AT4678" s="10">
        <v>133.77595601168645</v>
      </c>
      <c r="AU4678" s="10">
        <v>102.359232086611</v>
      </c>
      <c r="AV4678" s="10">
        <v>3326.2525841630268</v>
      </c>
      <c r="AW4678" s="10">
        <v>3562.3877722613242</v>
      </c>
      <c r="AX4678" s="10">
        <v>1.8691642838675971E-7</v>
      </c>
      <c r="AY4678" s="10">
        <v>0</v>
      </c>
      <c r="AZ4678" s="10" t="s">
        <v>33</v>
      </c>
      <c r="BA4678" s="10">
        <v>4685</v>
      </c>
      <c r="BB4678" s="10" t="s">
        <v>33</v>
      </c>
      <c r="BC4678" s="10">
        <v>4471</v>
      </c>
      <c r="BE4678" s="10" t="s">
        <v>33</v>
      </c>
      <c r="BF4678" s="10" t="s">
        <v>33</v>
      </c>
      <c r="BG4678" s="10" t="s">
        <v>33</v>
      </c>
      <c r="BR4678" s="10" t="s">
        <v>1270</v>
      </c>
      <c r="BS4678" s="11">
        <v>48.824196911148441</v>
      </c>
      <c r="BT4678" s="11">
        <v>3562.3877722613242</v>
      </c>
      <c r="BU4678" s="10">
        <v>4678</v>
      </c>
    </row>
    <row r="4679" spans="1:73" s="10" customFormat="1" x14ac:dyDescent="0.45">
      <c r="A4679" s="10" t="s">
        <v>33</v>
      </c>
      <c r="B4679" s="10" t="s">
        <v>33</v>
      </c>
      <c r="C4679" s="10">
        <v>1184</v>
      </c>
      <c r="D4679" s="10" t="s">
        <v>33</v>
      </c>
      <c r="E4679" s="10">
        <v>4678</v>
      </c>
      <c r="F4679" s="10">
        <v>67</v>
      </c>
      <c r="G4679" s="10">
        <v>0</v>
      </c>
      <c r="H4679" s="10">
        <v>31</v>
      </c>
      <c r="I4679" s="10">
        <v>9.1569974818206871E-8</v>
      </c>
      <c r="J4679" s="10" t="s">
        <v>33</v>
      </c>
      <c r="K4679" s="10" t="s">
        <v>1389</v>
      </c>
      <c r="L4679" s="10" t="s">
        <v>33</v>
      </c>
      <c r="M4679" s="10">
        <v>0.4898979485566356</v>
      </c>
      <c r="N4679" s="10">
        <v>0.4898979485566356</v>
      </c>
      <c r="O4679" s="10">
        <v>0.4898979485566356</v>
      </c>
      <c r="Q4679" s="10">
        <v>0.4</v>
      </c>
      <c r="R4679" s="10">
        <v>0.6</v>
      </c>
      <c r="T4679" s="10">
        <v>0</v>
      </c>
      <c r="W4679" s="10">
        <v>0</v>
      </c>
      <c r="Y4679" s="10">
        <v>0</v>
      </c>
      <c r="AB4679" s="10">
        <v>0</v>
      </c>
      <c r="AE4679" s="10">
        <v>0</v>
      </c>
      <c r="AH4679" s="10">
        <v>1</v>
      </c>
      <c r="AQ4679" s="10">
        <v>2.2567008229358789</v>
      </c>
      <c r="AR4679" s="10">
        <v>25.038868483987109</v>
      </c>
      <c r="AS4679" s="10">
        <v>28.311084677244132</v>
      </c>
      <c r="AT4679" s="10">
        <v>53.032469338993153</v>
      </c>
      <c r="AU4679" s="10">
        <v>15.434684120100957</v>
      </c>
      <c r="AV4679" s="10">
        <v>3173.3002266106987</v>
      </c>
      <c r="AW4679" s="10">
        <v>3241.767380069793</v>
      </c>
      <c r="AX4679" s="10" t="s">
        <v>33</v>
      </c>
      <c r="AY4679" s="10">
        <v>0</v>
      </c>
      <c r="AZ4679" s="10" t="s">
        <v>33</v>
      </c>
      <c r="BA4679" s="10" t="s">
        <v>33</v>
      </c>
      <c r="BB4679" s="10">
        <v>4678</v>
      </c>
      <c r="BC4679" s="10">
        <v>67</v>
      </c>
      <c r="BE4679" s="10" t="s">
        <v>1270</v>
      </c>
      <c r="BF4679" s="10" t="s">
        <v>4937</v>
      </c>
      <c r="BG4679" s="10">
        <v>5.2918068316255929E-6</v>
      </c>
      <c r="BR4679" s="10" t="s">
        <v>33</v>
      </c>
      <c r="BS4679" s="11" t="s">
        <v>33</v>
      </c>
      <c r="BT4679" s="11" t="s">
        <v>33</v>
      </c>
      <c r="BU4679" s="10">
        <v>4679</v>
      </c>
    </row>
    <row r="4680" spans="1:73" s="10" customFormat="1" x14ac:dyDescent="0.45">
      <c r="A4680" s="10" t="s">
        <v>33</v>
      </c>
      <c r="B4680" s="10" t="s">
        <v>33</v>
      </c>
      <c r="C4680" s="10">
        <v>1184</v>
      </c>
      <c r="D4680" s="10" t="s">
        <v>33</v>
      </c>
      <c r="E4680" s="10">
        <v>4678</v>
      </c>
      <c r="F4680" s="10">
        <v>740</v>
      </c>
      <c r="G4680" s="10">
        <v>0</v>
      </c>
      <c r="H4680" s="10">
        <v>217</v>
      </c>
      <c r="I4680" s="10">
        <v>1.1058125031080963E-7</v>
      </c>
      <c r="J4680" s="10" t="s">
        <v>33</v>
      </c>
      <c r="K4680" s="10" t="s">
        <v>1390</v>
      </c>
      <c r="L4680" s="10" t="s">
        <v>33</v>
      </c>
      <c r="M4680" s="10">
        <v>0.59160797830996159</v>
      </c>
      <c r="N4680" s="10">
        <v>0.59160797830996159</v>
      </c>
      <c r="O4680" s="10">
        <v>0.59160797830996159</v>
      </c>
      <c r="Q4680" s="10">
        <v>0.5</v>
      </c>
      <c r="R4680" s="10">
        <v>0.7</v>
      </c>
      <c r="T4680" s="10">
        <v>0</v>
      </c>
      <c r="W4680" s="10">
        <v>0</v>
      </c>
      <c r="Y4680" s="10">
        <v>0</v>
      </c>
      <c r="AB4680" s="10">
        <v>0</v>
      </c>
      <c r="AE4680" s="10">
        <v>0</v>
      </c>
      <c r="AH4680" s="10">
        <v>1</v>
      </c>
      <c r="AQ4680" s="10">
        <v>0</v>
      </c>
      <c r="AR4680" s="10">
        <v>4.5634639987496204</v>
      </c>
      <c r="AS4680" s="10">
        <v>4.5634639987496204</v>
      </c>
      <c r="AT4680" s="10">
        <v>0</v>
      </c>
      <c r="AU4680" s="10">
        <v>0</v>
      </c>
      <c r="AV4680" s="10">
        <v>50.011256972334181</v>
      </c>
      <c r="AW4680" s="10">
        <v>50.011256972334181</v>
      </c>
      <c r="AX4680" s="10" t="s">
        <v>33</v>
      </c>
      <c r="AY4680" s="10">
        <v>0</v>
      </c>
      <c r="AZ4680" s="10" t="s">
        <v>33</v>
      </c>
      <c r="BA4680" s="10" t="s">
        <v>33</v>
      </c>
      <c r="BB4680" s="10">
        <v>4678</v>
      </c>
      <c r="BC4680" s="10">
        <v>740</v>
      </c>
      <c r="BE4680" s="10" t="s">
        <v>1270</v>
      </c>
      <c r="BF4680" s="10" t="s">
        <v>4938</v>
      </c>
      <c r="BG4680" s="10">
        <v>8.5298639171783957E-7</v>
      </c>
      <c r="BR4680" s="10" t="s">
        <v>33</v>
      </c>
      <c r="BS4680" s="11" t="s">
        <v>33</v>
      </c>
      <c r="BT4680" s="11" t="s">
        <v>33</v>
      </c>
      <c r="BU4680" s="10">
        <v>4680</v>
      </c>
    </row>
    <row r="4681" spans="1:73" s="10" customFormat="1" x14ac:dyDescent="0.45">
      <c r="A4681" s="10" t="s">
        <v>33</v>
      </c>
      <c r="B4681" s="10" t="s">
        <v>33</v>
      </c>
      <c r="C4681" s="10">
        <v>1184</v>
      </c>
      <c r="D4681" s="10" t="s">
        <v>33</v>
      </c>
      <c r="E4681" s="10">
        <v>4678</v>
      </c>
      <c r="F4681" s="10">
        <v>747</v>
      </c>
      <c r="G4681" s="10">
        <v>0</v>
      </c>
      <c r="H4681" s="10">
        <v>219</v>
      </c>
      <c r="I4681" s="10">
        <v>4.1795783998426608E-9</v>
      </c>
      <c r="J4681" s="10" t="s">
        <v>33</v>
      </c>
      <c r="K4681" s="10" t="s">
        <v>1391</v>
      </c>
      <c r="L4681" s="10" t="s">
        <v>33</v>
      </c>
      <c r="M4681" s="10">
        <v>2.2360679774997897E-2</v>
      </c>
      <c r="N4681" s="10">
        <v>2.2360679774997897E-2</v>
      </c>
      <c r="O4681" s="10">
        <v>2.2360679774997897E-2</v>
      </c>
      <c r="Q4681" s="10">
        <v>0.01</v>
      </c>
      <c r="R4681" s="10">
        <v>0.05</v>
      </c>
      <c r="T4681" s="10">
        <v>0</v>
      </c>
      <c r="W4681" s="10">
        <v>0</v>
      </c>
      <c r="Y4681" s="10">
        <v>0</v>
      </c>
      <c r="AB4681" s="10">
        <v>0</v>
      </c>
      <c r="AE4681" s="10">
        <v>0</v>
      </c>
      <c r="AH4681" s="10">
        <v>1</v>
      </c>
      <c r="AQ4681" s="10">
        <v>0</v>
      </c>
      <c r="AR4681" s="10">
        <v>1.7331407371306411</v>
      </c>
      <c r="AS4681" s="10">
        <v>1.7331407371306411</v>
      </c>
      <c r="AT4681" s="10">
        <v>0</v>
      </c>
      <c r="AU4681" s="10">
        <v>0</v>
      </c>
      <c r="AV4681" s="10">
        <v>29.627285837761338</v>
      </c>
      <c r="AW4681" s="10">
        <v>29.627285837761338</v>
      </c>
      <c r="AX4681" s="10" t="s">
        <v>33</v>
      </c>
      <c r="AY4681" s="10">
        <v>0</v>
      </c>
      <c r="AZ4681" s="10" t="s">
        <v>33</v>
      </c>
      <c r="BA4681" s="10" t="s">
        <v>33</v>
      </c>
      <c r="BB4681" s="10">
        <v>4678</v>
      </c>
      <c r="BC4681" s="10">
        <v>747</v>
      </c>
      <c r="BE4681" s="10" t="s">
        <v>1270</v>
      </c>
      <c r="BF4681" s="10" t="s">
        <v>4939</v>
      </c>
      <c r="BG4681" s="10">
        <v>3.2395247647605541E-7</v>
      </c>
      <c r="BR4681" s="10" t="s">
        <v>33</v>
      </c>
      <c r="BS4681" s="11" t="s">
        <v>33</v>
      </c>
      <c r="BT4681" s="11" t="s">
        <v>33</v>
      </c>
      <c r="BU4681" s="10">
        <v>4681</v>
      </c>
    </row>
    <row r="4682" spans="1:73" s="10" customFormat="1" x14ac:dyDescent="0.45">
      <c r="A4682" s="10" t="s">
        <v>33</v>
      </c>
      <c r="B4682" s="10" t="s">
        <v>33</v>
      </c>
      <c r="C4682" s="10">
        <v>1184</v>
      </c>
      <c r="D4682" s="10" t="s">
        <v>33</v>
      </c>
      <c r="E4682" s="10">
        <v>4678</v>
      </c>
      <c r="F4682" s="10">
        <v>4442</v>
      </c>
      <c r="G4682" s="10">
        <v>0</v>
      </c>
      <c r="H4682" s="10">
        <v>1107</v>
      </c>
      <c r="I4682" s="10">
        <v>5.9108164580591291E-9</v>
      </c>
      <c r="J4682" s="10" t="s">
        <v>33</v>
      </c>
      <c r="K4682" s="10" t="s">
        <v>1179</v>
      </c>
      <c r="L4682" s="10" t="s">
        <v>33</v>
      </c>
      <c r="M4682" s="10">
        <v>3.1622776601683791E-2</v>
      </c>
      <c r="N4682" s="10">
        <v>3.1622776601683791E-2</v>
      </c>
      <c r="O4682" s="10">
        <v>3.1622776601683791E-2</v>
      </c>
      <c r="Q4682" s="10">
        <v>0.02</v>
      </c>
      <c r="R4682" s="10">
        <v>0.05</v>
      </c>
      <c r="T4682" s="10">
        <v>0</v>
      </c>
      <c r="W4682" s="10">
        <v>0</v>
      </c>
      <c r="Y4682" s="10">
        <v>0</v>
      </c>
      <c r="AB4682" s="10">
        <v>0</v>
      </c>
      <c r="AE4682" s="10">
        <v>0</v>
      </c>
      <c r="AH4682" s="10">
        <v>1</v>
      </c>
      <c r="AQ4682" s="10">
        <v>0.60746592515565179</v>
      </c>
      <c r="AR4682" s="10">
        <v>0.92251744831600802</v>
      </c>
      <c r="AS4682" s="10">
        <v>1.8033430397917032</v>
      </c>
      <c r="AT4682" s="10">
        <v>14.275449241157817</v>
      </c>
      <c r="AU4682" s="10">
        <v>2.0858763597480658</v>
      </c>
      <c r="AV4682" s="10">
        <v>64.017005495473896</v>
      </c>
      <c r="AW4682" s="10">
        <v>80.378331096379782</v>
      </c>
      <c r="AX4682" s="10" t="s">
        <v>33</v>
      </c>
      <c r="AY4682" s="10">
        <v>0</v>
      </c>
      <c r="AZ4682" s="10" t="s">
        <v>33</v>
      </c>
      <c r="BA4682" s="10" t="s">
        <v>33</v>
      </c>
      <c r="BB4682" s="10">
        <v>4678</v>
      </c>
      <c r="BC4682" s="10">
        <v>4442</v>
      </c>
      <c r="BE4682" s="10" t="s">
        <v>1270</v>
      </c>
      <c r="BF4682" s="10" t="s">
        <v>4940</v>
      </c>
      <c r="BG4682" s="10">
        <v>3.3707444015398747E-7</v>
      </c>
      <c r="BR4682" s="10" t="s">
        <v>33</v>
      </c>
      <c r="BS4682" s="11" t="s">
        <v>33</v>
      </c>
      <c r="BT4682" s="11" t="s">
        <v>33</v>
      </c>
      <c r="BU4682" s="10">
        <v>4682</v>
      </c>
    </row>
    <row r="4683" spans="1:73" s="10" customFormat="1" x14ac:dyDescent="0.45">
      <c r="A4683" s="10" t="s">
        <v>33</v>
      </c>
      <c r="B4683" s="10" t="s">
        <v>33</v>
      </c>
      <c r="C4683" s="10">
        <v>1184</v>
      </c>
      <c r="D4683" s="10" t="s">
        <v>33</v>
      </c>
      <c r="E4683" s="10">
        <v>4678</v>
      </c>
      <c r="F4683" s="10">
        <v>311</v>
      </c>
      <c r="G4683" s="10">
        <v>0</v>
      </c>
      <c r="H4683" s="10">
        <v>114</v>
      </c>
      <c r="I4683" s="10">
        <v>7.9301924416468504E-9</v>
      </c>
      <c r="J4683" s="10" t="s">
        <v>33</v>
      </c>
      <c r="K4683" s="10" t="s">
        <v>1172</v>
      </c>
      <c r="L4683" s="10" t="s">
        <v>33</v>
      </c>
      <c r="M4683" s="10">
        <v>4.2426406871192861E-2</v>
      </c>
      <c r="N4683" s="10">
        <v>4.2426406871192861E-2</v>
      </c>
      <c r="O4683" s="10">
        <v>0.28284271247461906</v>
      </c>
      <c r="Q4683" s="10">
        <v>0.2</v>
      </c>
      <c r="R4683" s="10">
        <v>0.4</v>
      </c>
      <c r="S4683" s="10">
        <v>85</v>
      </c>
      <c r="T4683" s="10">
        <v>0</v>
      </c>
      <c r="W4683" s="10">
        <v>0</v>
      </c>
      <c r="Y4683" s="10">
        <v>0</v>
      </c>
      <c r="AB4683" s="10">
        <v>0</v>
      </c>
      <c r="AE4683" s="10">
        <v>0</v>
      </c>
      <c r="AH4683" s="10">
        <v>1</v>
      </c>
      <c r="AQ4683" s="10">
        <v>0</v>
      </c>
      <c r="AR4683" s="10">
        <v>0.1277004019249221</v>
      </c>
      <c r="AS4683" s="10">
        <v>0.1277004019249221</v>
      </c>
      <c r="AT4683" s="10">
        <v>0</v>
      </c>
      <c r="AU4683" s="10">
        <v>0</v>
      </c>
      <c r="AV4683" s="10">
        <v>1.0760419851214666</v>
      </c>
      <c r="AW4683" s="10">
        <v>1.0760419851214666</v>
      </c>
      <c r="AX4683" s="10" t="s">
        <v>33</v>
      </c>
      <c r="AY4683" s="10">
        <v>0</v>
      </c>
      <c r="AZ4683" s="10" t="s">
        <v>33</v>
      </c>
      <c r="BA4683" s="10" t="s">
        <v>33</v>
      </c>
      <c r="BB4683" s="10">
        <v>4678</v>
      </c>
      <c r="BC4683" s="10">
        <v>311</v>
      </c>
      <c r="BE4683" s="10" t="s">
        <v>1270</v>
      </c>
      <c r="BF4683" s="10" t="s">
        <v>4941</v>
      </c>
      <c r="BG4683" s="10">
        <v>2.3869303031360135E-8</v>
      </c>
      <c r="BR4683" s="10" t="s">
        <v>33</v>
      </c>
      <c r="BS4683" s="11" t="s">
        <v>33</v>
      </c>
      <c r="BT4683" s="11" t="s">
        <v>33</v>
      </c>
      <c r="BU4683" s="10">
        <v>4683</v>
      </c>
    </row>
    <row r="4684" spans="1:73" s="10" customFormat="1" x14ac:dyDescent="0.45">
      <c r="A4684" s="10" t="s">
        <v>33</v>
      </c>
      <c r="B4684" s="10" t="s">
        <v>33</v>
      </c>
      <c r="C4684" s="10">
        <v>1184</v>
      </c>
      <c r="D4684" s="10" t="s">
        <v>33</v>
      </c>
      <c r="E4684" s="10">
        <v>4678</v>
      </c>
      <c r="F4684" s="10">
        <v>104</v>
      </c>
      <c r="G4684" s="10">
        <v>0</v>
      </c>
      <c r="H4684" s="10">
        <v>46</v>
      </c>
      <c r="I4684" s="10">
        <v>7.2392421427449164E-8</v>
      </c>
      <c r="J4684" s="10" t="s">
        <v>33</v>
      </c>
      <c r="K4684" s="10" t="s">
        <v>1106</v>
      </c>
      <c r="L4684" s="10" t="s">
        <v>33</v>
      </c>
      <c r="M4684" s="10">
        <v>0.3872983346207417</v>
      </c>
      <c r="N4684" s="10">
        <v>0.3872983346207417</v>
      </c>
      <c r="O4684" s="10">
        <v>0.3872983346207417</v>
      </c>
      <c r="Q4684" s="10">
        <v>0.3</v>
      </c>
      <c r="R4684" s="10">
        <v>0.5</v>
      </c>
      <c r="T4684" s="10">
        <v>0</v>
      </c>
      <c r="W4684" s="10">
        <v>0</v>
      </c>
      <c r="Y4684" s="10">
        <v>0</v>
      </c>
      <c r="AB4684" s="10">
        <v>0</v>
      </c>
      <c r="AE4684" s="10">
        <v>0</v>
      </c>
      <c r="AH4684" s="10">
        <v>1</v>
      </c>
      <c r="AQ4684" s="10">
        <v>0</v>
      </c>
      <c r="AR4684" s="10">
        <v>0.65154740452095683</v>
      </c>
      <c r="AS4684" s="10">
        <v>0.65154740452095683</v>
      </c>
      <c r="AT4684" s="10">
        <v>0</v>
      </c>
      <c r="AU4684" s="10">
        <v>0</v>
      </c>
      <c r="AV4684" s="10">
        <v>8.2207672616374072</v>
      </c>
      <c r="AW4684" s="10">
        <v>8.2207672616374072</v>
      </c>
      <c r="AX4684" s="10" t="s">
        <v>33</v>
      </c>
      <c r="AY4684" s="10">
        <v>0</v>
      </c>
      <c r="AZ4684" s="10" t="s">
        <v>33</v>
      </c>
      <c r="BA4684" s="10" t="s">
        <v>33</v>
      </c>
      <c r="BB4684" s="10">
        <v>4678</v>
      </c>
      <c r="BC4684" s="10">
        <v>104</v>
      </c>
      <c r="BE4684" s="10" t="s">
        <v>1270</v>
      </c>
      <c r="BF4684" s="10" t="s">
        <v>4942</v>
      </c>
      <c r="BG4684" s="10">
        <v>1.2178491377772059E-7</v>
      </c>
      <c r="BR4684" s="10" t="s">
        <v>33</v>
      </c>
      <c r="BS4684" s="11" t="s">
        <v>33</v>
      </c>
      <c r="BT4684" s="11" t="s">
        <v>33</v>
      </c>
      <c r="BU4684" s="10">
        <v>4684</v>
      </c>
    </row>
    <row r="4685" spans="1:73" s="10" customFormat="1" x14ac:dyDescent="0.45">
      <c r="A4685" s="10">
        <v>1141</v>
      </c>
      <c r="B4685" s="10">
        <v>4452</v>
      </c>
      <c r="C4685" s="10">
        <v>1184</v>
      </c>
      <c r="D4685" s="10">
        <v>4689</v>
      </c>
      <c r="E4685" s="10" t="s">
        <v>33</v>
      </c>
      <c r="F4685" s="10">
        <v>4452</v>
      </c>
      <c r="G4685" s="10" t="e">
        <v>#VALUE!</v>
      </c>
      <c r="H4685" s="10" t="s">
        <v>33</v>
      </c>
      <c r="I4685" s="10">
        <v>8.3591567996853213E-7</v>
      </c>
      <c r="J4685" s="10" t="s">
        <v>1272</v>
      </c>
      <c r="L4685" s="10">
        <v>1</v>
      </c>
      <c r="M4685" s="10" t="s">
        <v>33</v>
      </c>
      <c r="N4685" s="10">
        <v>1</v>
      </c>
      <c r="O4685" s="10">
        <v>1</v>
      </c>
      <c r="Q4685" s="10">
        <v>1</v>
      </c>
      <c r="T4685" s="10">
        <v>0</v>
      </c>
      <c r="W4685" s="10">
        <v>0</v>
      </c>
      <c r="Y4685" s="10">
        <v>0</v>
      </c>
      <c r="AB4685" s="10">
        <v>0</v>
      </c>
      <c r="AE4685" s="10">
        <v>0</v>
      </c>
      <c r="AH4685" s="10">
        <v>1</v>
      </c>
      <c r="AQ4685" s="10">
        <v>133.68241942036963</v>
      </c>
      <c r="AR4685" s="10">
        <v>486.91949434515902</v>
      </c>
      <c r="AS4685" s="10">
        <v>680.75900250469499</v>
      </c>
      <c r="AT4685" s="10">
        <v>3141.536856378686</v>
      </c>
      <c r="AU4685" s="10">
        <v>452.12812648117563</v>
      </c>
      <c r="AV4685" s="10">
        <v>6845.1179784944661</v>
      </c>
      <c r="AW4685" s="10">
        <v>10438.782961354327</v>
      </c>
      <c r="AX4685" s="10">
        <v>8.3591567996853213E-7</v>
      </c>
      <c r="AY4685" s="10">
        <v>0</v>
      </c>
      <c r="AZ4685" s="10" t="s">
        <v>33</v>
      </c>
      <c r="BA4685" s="10">
        <v>4689</v>
      </c>
      <c r="BB4685" s="10" t="s">
        <v>33</v>
      </c>
      <c r="BC4685" s="10">
        <v>4452</v>
      </c>
      <c r="BE4685" s="10" t="s">
        <v>33</v>
      </c>
      <c r="BF4685" s="10" t="s">
        <v>33</v>
      </c>
      <c r="BG4685" s="10" t="s">
        <v>33</v>
      </c>
      <c r="BR4685" s="10" t="s">
        <v>1272</v>
      </c>
      <c r="BS4685" s="11">
        <v>680.75900250469499</v>
      </c>
      <c r="BT4685" s="11">
        <v>10438.782961354327</v>
      </c>
      <c r="BU4685" s="10">
        <v>4685</v>
      </c>
    </row>
    <row r="4686" spans="1:73" s="10" customFormat="1" x14ac:dyDescent="0.45">
      <c r="A4686" s="10" t="s">
        <v>33</v>
      </c>
      <c r="B4686" s="10" t="s">
        <v>33</v>
      </c>
      <c r="C4686" s="10">
        <v>1184</v>
      </c>
      <c r="D4686" s="10" t="s">
        <v>33</v>
      </c>
      <c r="E4686" s="10">
        <v>4685</v>
      </c>
      <c r="F4686" s="10">
        <v>4959</v>
      </c>
      <c r="G4686" s="10" t="e">
        <v>#VALUE!</v>
      </c>
      <c r="H4686" s="10">
        <v>1185</v>
      </c>
      <c r="I4686" s="10">
        <v>3.3436627198741285E-7</v>
      </c>
      <c r="J4686" s="10" t="s">
        <v>33</v>
      </c>
      <c r="K4686" s="10" t="s">
        <v>1393</v>
      </c>
      <c r="L4686" s="10" t="s">
        <v>33</v>
      </c>
      <c r="M4686" s="10">
        <v>0.4</v>
      </c>
      <c r="N4686" s="10">
        <v>0.4</v>
      </c>
      <c r="O4686" s="10">
        <v>0.4</v>
      </c>
      <c r="Q4686" s="10">
        <v>0.4</v>
      </c>
      <c r="T4686" s="10">
        <v>0</v>
      </c>
      <c r="W4686" s="10">
        <v>0</v>
      </c>
      <c r="Y4686" s="10">
        <v>0</v>
      </c>
      <c r="AB4686" s="10">
        <v>0</v>
      </c>
      <c r="AE4686" s="10">
        <v>0</v>
      </c>
      <c r="AH4686" s="10">
        <v>1</v>
      </c>
      <c r="AQ4686" s="10">
        <v>18.527040079149771</v>
      </c>
      <c r="AR4686" s="10">
        <v>222.72716157513079</v>
      </c>
      <c r="AS4686" s="10">
        <v>249.59136968989796</v>
      </c>
      <c r="AT4686" s="10">
        <v>435.38544186001963</v>
      </c>
      <c r="AU4686" s="10">
        <v>151.17847268256989</v>
      </c>
      <c r="AV4686" s="10">
        <v>3269.3640619097864</v>
      </c>
      <c r="AW4686" s="10">
        <v>3855.9279764523758</v>
      </c>
      <c r="AX4686" s="10" t="s">
        <v>33</v>
      </c>
      <c r="AY4686" s="10">
        <v>0</v>
      </c>
      <c r="AZ4686" s="10" t="s">
        <v>33</v>
      </c>
      <c r="BA4686" s="10" t="s">
        <v>33</v>
      </c>
      <c r="BB4686" s="10">
        <v>4685</v>
      </c>
      <c r="BC4686" s="10">
        <v>4959</v>
      </c>
      <c r="BE4686" s="10" t="s">
        <v>1272</v>
      </c>
      <c r="BF4686" s="10" t="s">
        <v>1392</v>
      </c>
      <c r="BG4686" s="10">
        <v>2.0863733950860834E-4</v>
      </c>
      <c r="BR4686" s="10" t="s">
        <v>33</v>
      </c>
      <c r="BS4686" s="11" t="s">
        <v>33</v>
      </c>
      <c r="BT4686" s="11" t="s">
        <v>33</v>
      </c>
      <c r="BU4686" s="10">
        <v>4686</v>
      </c>
    </row>
    <row r="4687" spans="1:73" s="10" customFormat="1" x14ac:dyDescent="0.45">
      <c r="A4687" s="10" t="s">
        <v>33</v>
      </c>
      <c r="B4687" s="10" t="s">
        <v>33</v>
      </c>
      <c r="C4687" s="10">
        <v>1185</v>
      </c>
      <c r="D4687" s="10" t="s">
        <v>33</v>
      </c>
      <c r="E4687" s="10">
        <v>4685</v>
      </c>
      <c r="F4687" s="10">
        <v>4965</v>
      </c>
      <c r="G4687" s="10" t="e">
        <v>#VALUE!</v>
      </c>
      <c r="H4687" s="10">
        <v>1186</v>
      </c>
      <c r="I4687" s="10">
        <v>2.9257048798898624E-7</v>
      </c>
      <c r="J4687" s="10" t="s">
        <v>33</v>
      </c>
      <c r="K4687" s="10" t="s">
        <v>1395</v>
      </c>
      <c r="L4687" s="10" t="s">
        <v>33</v>
      </c>
      <c r="M4687" s="10">
        <v>0.35</v>
      </c>
      <c r="N4687" s="10">
        <v>0.35</v>
      </c>
      <c r="O4687" s="10">
        <v>0.35</v>
      </c>
      <c r="Q4687" s="10">
        <v>0.35</v>
      </c>
      <c r="T4687" s="10">
        <v>0</v>
      </c>
      <c r="W4687" s="10">
        <v>0</v>
      </c>
      <c r="Y4687" s="10">
        <v>0</v>
      </c>
      <c r="AB4687" s="10">
        <v>0</v>
      </c>
      <c r="AE4687" s="10">
        <v>0</v>
      </c>
      <c r="AH4687" s="10">
        <v>1</v>
      </c>
      <c r="AQ4687" s="10">
        <v>4.503695352288366</v>
      </c>
      <c r="AR4687" s="10">
        <v>143.56343846292964</v>
      </c>
      <c r="AS4687" s="10">
        <v>150.09379672374777</v>
      </c>
      <c r="AT4687" s="10">
        <v>105.8368407787766</v>
      </c>
      <c r="AU4687" s="10">
        <v>94.746317253134279</v>
      </c>
      <c r="AV4687" s="10">
        <v>2041.3511691104015</v>
      </c>
      <c r="AW4687" s="10">
        <v>2241.9343271423122</v>
      </c>
      <c r="AX4687" s="10" t="s">
        <v>33</v>
      </c>
      <c r="AY4687" s="10">
        <v>0</v>
      </c>
      <c r="AZ4687" s="10" t="s">
        <v>33</v>
      </c>
      <c r="BA4687" s="10" t="s">
        <v>33</v>
      </c>
      <c r="BB4687" s="10">
        <v>4685</v>
      </c>
      <c r="BC4687" s="10">
        <v>4965</v>
      </c>
      <c r="BE4687" s="10" t="s">
        <v>1272</v>
      </c>
      <c r="BF4687" s="10" t="s">
        <v>1394</v>
      </c>
      <c r="BG4687" s="10">
        <v>1.2546575814739025E-4</v>
      </c>
      <c r="BR4687" s="10" t="s">
        <v>33</v>
      </c>
      <c r="BS4687" s="11" t="s">
        <v>33</v>
      </c>
      <c r="BT4687" s="11" t="s">
        <v>33</v>
      </c>
      <c r="BU4687" s="10">
        <v>4687</v>
      </c>
    </row>
    <row r="4688" spans="1:73" s="10" customFormat="1" x14ac:dyDescent="0.45">
      <c r="A4688" s="10" t="s">
        <v>33</v>
      </c>
      <c r="B4688" s="10" t="s">
        <v>33</v>
      </c>
      <c r="C4688" s="10">
        <v>1186</v>
      </c>
      <c r="D4688" s="10" t="s">
        <v>33</v>
      </c>
      <c r="E4688" s="10">
        <v>4685</v>
      </c>
      <c r="F4688" s="10">
        <v>4972</v>
      </c>
      <c r="G4688" s="10" t="e">
        <v>#VALUE!</v>
      </c>
      <c r="H4688" s="10">
        <v>1187</v>
      </c>
      <c r="I4688" s="10">
        <v>2.0897891999213303E-7</v>
      </c>
      <c r="J4688" s="10" t="s">
        <v>33</v>
      </c>
      <c r="K4688" s="10" t="s">
        <v>1397</v>
      </c>
      <c r="L4688" s="10" t="s">
        <v>33</v>
      </c>
      <c r="M4688" s="10">
        <v>0.25</v>
      </c>
      <c r="N4688" s="10">
        <v>0.25</v>
      </c>
      <c r="O4688" s="10">
        <v>0.25</v>
      </c>
      <c r="Q4688" s="10">
        <v>0.25</v>
      </c>
      <c r="T4688" s="10">
        <v>0</v>
      </c>
      <c r="W4688" s="10">
        <v>0</v>
      </c>
      <c r="Y4688" s="10">
        <v>0</v>
      </c>
      <c r="AB4688" s="10">
        <v>0</v>
      </c>
      <c r="AE4688" s="10">
        <v>0</v>
      </c>
      <c r="AH4688" s="10">
        <v>1</v>
      </c>
      <c r="AQ4688" s="10">
        <v>110.6516839889315</v>
      </c>
      <c r="AR4688" s="10">
        <v>120.62889430709856</v>
      </c>
      <c r="AS4688" s="10">
        <v>281.0738360910492</v>
      </c>
      <c r="AT4688" s="10">
        <v>2600.31457373989</v>
      </c>
      <c r="AU4688" s="10">
        <v>206.20333654547147</v>
      </c>
      <c r="AV4688" s="10">
        <v>1534.4027474742779</v>
      </c>
      <c r="AW4688" s="10">
        <v>4340.9206577596397</v>
      </c>
      <c r="AX4688" s="10" t="s">
        <v>33</v>
      </c>
      <c r="AY4688" s="10">
        <v>0</v>
      </c>
      <c r="AZ4688" s="10" t="s">
        <v>33</v>
      </c>
      <c r="BA4688" s="10" t="s">
        <v>33</v>
      </c>
      <c r="BB4688" s="10">
        <v>4685</v>
      </c>
      <c r="BC4688" s="10">
        <v>4972</v>
      </c>
      <c r="BE4688" s="10" t="s">
        <v>1272</v>
      </c>
      <c r="BF4688" s="10" t="s">
        <v>1396</v>
      </c>
      <c r="BG4688" s="10">
        <v>2.3495402681741315E-4</v>
      </c>
      <c r="BR4688" s="10" t="s">
        <v>33</v>
      </c>
      <c r="BS4688" s="11" t="s">
        <v>33</v>
      </c>
      <c r="BT4688" s="11" t="s">
        <v>33</v>
      </c>
      <c r="BU4688" s="10">
        <v>4688</v>
      </c>
    </row>
    <row r="4689" spans="1:73" s="10" customFormat="1" x14ac:dyDescent="0.45">
      <c r="A4689" s="10">
        <v>1142</v>
      </c>
      <c r="B4689" s="10">
        <v>4453</v>
      </c>
      <c r="C4689" s="10">
        <v>1187</v>
      </c>
      <c r="D4689" s="10">
        <v>4693</v>
      </c>
      <c r="E4689" s="10" t="s">
        <v>33</v>
      </c>
      <c r="F4689" s="10">
        <v>4472</v>
      </c>
      <c r="G4689" s="10" t="e">
        <v>#VALUE!</v>
      </c>
      <c r="H4689" s="10" t="s">
        <v>33</v>
      </c>
      <c r="I4689" s="10">
        <v>9.3458214193379863E-9</v>
      </c>
      <c r="J4689" s="10" t="s">
        <v>1274</v>
      </c>
      <c r="L4689" s="10">
        <v>1</v>
      </c>
      <c r="M4689" s="10" t="s">
        <v>33</v>
      </c>
      <c r="N4689" s="10">
        <v>1</v>
      </c>
      <c r="O4689" s="10">
        <v>1</v>
      </c>
      <c r="Q4689" s="10">
        <v>1</v>
      </c>
      <c r="T4689" s="10">
        <v>0</v>
      </c>
      <c r="W4689" s="10">
        <v>0</v>
      </c>
      <c r="Y4689" s="10">
        <v>0</v>
      </c>
      <c r="AB4689" s="10">
        <v>0</v>
      </c>
      <c r="AE4689" s="10">
        <v>0</v>
      </c>
      <c r="AH4689" s="10">
        <v>1</v>
      </c>
      <c r="AQ4689" s="10">
        <v>12.323818389182213</v>
      </c>
      <c r="AR4689" s="10">
        <v>46.642048305475157</v>
      </c>
      <c r="AS4689" s="10">
        <v>64.511584969789368</v>
      </c>
      <c r="AT4689" s="10">
        <v>289.609732145782</v>
      </c>
      <c r="AU4689" s="10">
        <v>220.04484215415857</v>
      </c>
      <c r="AV4689" s="10">
        <v>438.14435571051257</v>
      </c>
      <c r="AW4689" s="10">
        <v>947.7989300104532</v>
      </c>
      <c r="AX4689" s="10">
        <v>9.3458214193379863E-9</v>
      </c>
      <c r="AY4689" s="10">
        <v>0</v>
      </c>
      <c r="AZ4689" s="10" t="s">
        <v>33</v>
      </c>
      <c r="BA4689" s="10">
        <v>4693</v>
      </c>
      <c r="BB4689" s="10" t="s">
        <v>33</v>
      </c>
      <c r="BC4689" s="10">
        <v>4472</v>
      </c>
      <c r="BE4689" s="10" t="s">
        <v>33</v>
      </c>
      <c r="BF4689" s="10" t="s">
        <v>33</v>
      </c>
      <c r="BG4689" s="10" t="s">
        <v>33</v>
      </c>
      <c r="BR4689" s="10" t="s">
        <v>1274</v>
      </c>
      <c r="BS4689" s="11">
        <v>64.511584969789368</v>
      </c>
      <c r="BT4689" s="11">
        <v>947.7989300104532</v>
      </c>
      <c r="BU4689" s="10">
        <v>4689</v>
      </c>
    </row>
    <row r="4690" spans="1:73" s="10" customFormat="1" x14ac:dyDescent="0.45">
      <c r="A4690" s="10" t="s">
        <v>33</v>
      </c>
      <c r="B4690" s="10" t="s">
        <v>33</v>
      </c>
      <c r="C4690" s="10">
        <v>1187</v>
      </c>
      <c r="D4690" s="10" t="s">
        <v>33</v>
      </c>
      <c r="E4690" s="10">
        <v>4689</v>
      </c>
      <c r="F4690" s="10">
        <v>4980</v>
      </c>
      <c r="G4690" s="10" t="e">
        <v>#VALUE!</v>
      </c>
      <c r="H4690" s="10">
        <v>1188</v>
      </c>
      <c r="I4690" s="10">
        <v>4.6729107096689931E-9</v>
      </c>
      <c r="J4690" s="10" t="s">
        <v>33</v>
      </c>
      <c r="K4690" s="10" t="s">
        <v>1399</v>
      </c>
      <c r="L4690" s="10" t="s">
        <v>33</v>
      </c>
      <c r="M4690" s="10">
        <v>0.5</v>
      </c>
      <c r="N4690" s="10">
        <v>0.5</v>
      </c>
      <c r="O4690" s="10">
        <v>0.5</v>
      </c>
      <c r="Q4690" s="10">
        <v>0.5</v>
      </c>
      <c r="T4690" s="10">
        <v>0</v>
      </c>
      <c r="W4690" s="10">
        <v>0</v>
      </c>
      <c r="Y4690" s="10">
        <v>0</v>
      </c>
      <c r="AB4690" s="10">
        <v>0</v>
      </c>
      <c r="AE4690" s="10">
        <v>0</v>
      </c>
      <c r="AH4690" s="10">
        <v>1</v>
      </c>
      <c r="AQ4690" s="10">
        <v>2.4167110156343963</v>
      </c>
      <c r="AR4690" s="10">
        <v>14.944772250590269</v>
      </c>
      <c r="AS4690" s="10">
        <v>18.449003223260142</v>
      </c>
      <c r="AT4690" s="10">
        <v>56.792708867408315</v>
      </c>
      <c r="AU4690" s="10">
        <v>69.894693390527138</v>
      </c>
      <c r="AV4690" s="10">
        <v>137.59775053768473</v>
      </c>
      <c r="AW4690" s="10">
        <v>264.28515279562021</v>
      </c>
      <c r="AX4690" s="10" t="s">
        <v>33</v>
      </c>
      <c r="AY4690" s="10">
        <v>0</v>
      </c>
      <c r="AZ4690" s="10" t="s">
        <v>33</v>
      </c>
      <c r="BA4690" s="10" t="s">
        <v>33</v>
      </c>
      <c r="BB4690" s="10">
        <v>4689</v>
      </c>
      <c r="BC4690" s="10">
        <v>4980</v>
      </c>
      <c r="BE4690" s="10" t="s">
        <v>1274</v>
      </c>
      <c r="BF4690" s="10" t="s">
        <v>4943</v>
      </c>
      <c r="BG4690" s="10">
        <v>1.7242108948938018E-7</v>
      </c>
      <c r="BR4690" s="10" t="s">
        <v>33</v>
      </c>
      <c r="BS4690" s="11" t="s">
        <v>33</v>
      </c>
      <c r="BT4690" s="11" t="s">
        <v>33</v>
      </c>
      <c r="BU4690" s="10">
        <v>4690</v>
      </c>
    </row>
    <row r="4691" spans="1:73" s="10" customFormat="1" x14ac:dyDescent="0.45">
      <c r="A4691" s="10" t="s">
        <v>33</v>
      </c>
      <c r="B4691" s="10" t="s">
        <v>33</v>
      </c>
      <c r="C4691" s="10">
        <v>1188</v>
      </c>
      <c r="D4691" s="10" t="s">
        <v>33</v>
      </c>
      <c r="E4691" s="10">
        <v>4689</v>
      </c>
      <c r="F4691" s="10">
        <v>4987</v>
      </c>
      <c r="G4691" s="10" t="e">
        <v>#VALUE!</v>
      </c>
      <c r="H4691" s="10">
        <v>1189</v>
      </c>
      <c r="I4691" s="10">
        <v>2.8037464258013958E-9</v>
      </c>
      <c r="J4691" s="10" t="s">
        <v>33</v>
      </c>
      <c r="K4691" s="10" t="s">
        <v>1401</v>
      </c>
      <c r="L4691" s="10" t="s">
        <v>33</v>
      </c>
      <c r="M4691" s="10">
        <v>0.3</v>
      </c>
      <c r="N4691" s="10">
        <v>0.3</v>
      </c>
      <c r="O4691" s="10">
        <v>0.3</v>
      </c>
      <c r="Q4691" s="10">
        <v>0.3</v>
      </c>
      <c r="T4691" s="10">
        <v>0</v>
      </c>
      <c r="W4691" s="10">
        <v>0</v>
      </c>
      <c r="Y4691" s="10">
        <v>0</v>
      </c>
      <c r="AB4691" s="10">
        <v>0</v>
      </c>
      <c r="AE4691" s="10">
        <v>0</v>
      </c>
      <c r="AH4691" s="10">
        <v>1</v>
      </c>
      <c r="AQ4691" s="10">
        <v>4.5549743130473876</v>
      </c>
      <c r="AR4691" s="10">
        <v>15.229233348841273</v>
      </c>
      <c r="AS4691" s="10">
        <v>21.833946102759985</v>
      </c>
      <c r="AT4691" s="10">
        <v>107.04189635661361</v>
      </c>
      <c r="AU4691" s="10">
        <v>81.80075329059774</v>
      </c>
      <c r="AV4691" s="10">
        <v>135.67058474816662</v>
      </c>
      <c r="AW4691" s="10">
        <v>324.51323439537794</v>
      </c>
      <c r="AX4691" s="10" t="s">
        <v>33</v>
      </c>
      <c r="AY4691" s="10">
        <v>0</v>
      </c>
      <c r="AZ4691" s="10" t="s">
        <v>33</v>
      </c>
      <c r="BA4691" s="10" t="s">
        <v>33</v>
      </c>
      <c r="BB4691" s="10">
        <v>4689</v>
      </c>
      <c r="BC4691" s="10">
        <v>4987</v>
      </c>
      <c r="BE4691" s="10" t="s">
        <v>1274</v>
      </c>
      <c r="BF4691" s="10" t="s">
        <v>1400</v>
      </c>
      <c r="BG4691" s="10">
        <v>2.0405616115584542E-7</v>
      </c>
      <c r="BR4691" s="10" t="s">
        <v>33</v>
      </c>
      <c r="BS4691" s="11" t="s">
        <v>33</v>
      </c>
      <c r="BT4691" s="11" t="s">
        <v>33</v>
      </c>
      <c r="BU4691" s="10">
        <v>4691</v>
      </c>
    </row>
    <row r="4692" spans="1:73" s="10" customFormat="1" x14ac:dyDescent="0.45">
      <c r="A4692" s="10" t="s">
        <v>33</v>
      </c>
      <c r="B4692" s="10" t="s">
        <v>33</v>
      </c>
      <c r="C4692" s="10">
        <v>1189</v>
      </c>
      <c r="D4692" s="10" t="s">
        <v>33</v>
      </c>
      <c r="E4692" s="10">
        <v>4689</v>
      </c>
      <c r="F4692" s="10">
        <v>4994</v>
      </c>
      <c r="G4692" s="10" t="e">
        <v>#VALUE!</v>
      </c>
      <c r="H4692" s="10">
        <v>1190</v>
      </c>
      <c r="I4692" s="10">
        <v>1.8691642838675973E-9</v>
      </c>
      <c r="J4692" s="10" t="s">
        <v>33</v>
      </c>
      <c r="K4692" s="10" t="s">
        <v>1403</v>
      </c>
      <c r="L4692" s="10" t="s">
        <v>33</v>
      </c>
      <c r="M4692" s="10">
        <v>0.2</v>
      </c>
      <c r="N4692" s="10">
        <v>0.2</v>
      </c>
      <c r="O4692" s="10">
        <v>0.2</v>
      </c>
      <c r="Q4692" s="10">
        <v>0.2</v>
      </c>
      <c r="T4692" s="10">
        <v>0</v>
      </c>
      <c r="W4692" s="10">
        <v>0</v>
      </c>
      <c r="Y4692" s="10">
        <v>0</v>
      </c>
      <c r="AB4692" s="10">
        <v>0</v>
      </c>
      <c r="AE4692" s="10">
        <v>0</v>
      </c>
      <c r="AH4692" s="10">
        <v>1</v>
      </c>
      <c r="AQ4692" s="10">
        <v>5.3521330605004289</v>
      </c>
      <c r="AR4692" s="10">
        <v>16.468042706043615</v>
      </c>
      <c r="AS4692" s="10">
        <v>24.228635643769238</v>
      </c>
      <c r="AT4692" s="10">
        <v>125.77512692176008</v>
      </c>
      <c r="AU4692" s="10">
        <v>68.349395473033681</v>
      </c>
      <c r="AV4692" s="10">
        <v>164.87602042466125</v>
      </c>
      <c r="AW4692" s="10">
        <v>359.00054281945501</v>
      </c>
      <c r="AX4692" s="10" t="s">
        <v>33</v>
      </c>
      <c r="AY4692" s="10">
        <v>0</v>
      </c>
      <c r="AZ4692" s="10" t="s">
        <v>33</v>
      </c>
      <c r="BA4692" s="10" t="s">
        <v>33</v>
      </c>
      <c r="BB4692" s="10">
        <v>4689</v>
      </c>
      <c r="BC4692" s="10">
        <v>4994</v>
      </c>
      <c r="BE4692" s="10" t="s">
        <v>1274</v>
      </c>
      <c r="BF4692" s="10" t="s">
        <v>4944</v>
      </c>
      <c r="BG4692" s="10">
        <v>2.2643650196087433E-7</v>
      </c>
      <c r="BR4692" s="10" t="s">
        <v>33</v>
      </c>
      <c r="BS4692" s="11" t="s">
        <v>33</v>
      </c>
      <c r="BT4692" s="11" t="s">
        <v>33</v>
      </c>
      <c r="BU4692" s="10">
        <v>4692</v>
      </c>
    </row>
    <row r="4693" spans="1:73" s="10" customFormat="1" x14ac:dyDescent="0.45">
      <c r="A4693" s="10">
        <v>1143</v>
      </c>
      <c r="B4693" s="10">
        <v>4455</v>
      </c>
      <c r="C4693" s="10">
        <v>1190</v>
      </c>
      <c r="D4693" s="10">
        <v>4698</v>
      </c>
      <c r="E4693" s="10" t="s">
        <v>33</v>
      </c>
      <c r="F4693" s="10">
        <v>4469</v>
      </c>
      <c r="G4693" s="10" t="e">
        <v>#VALUE!</v>
      </c>
      <c r="H4693" s="10" t="s">
        <v>33</v>
      </c>
      <c r="I4693" s="10">
        <v>2.6433974805489492E-7</v>
      </c>
      <c r="J4693" s="10" t="s">
        <v>1276</v>
      </c>
      <c r="L4693" s="10">
        <v>1</v>
      </c>
      <c r="M4693" s="10" t="s">
        <v>33</v>
      </c>
      <c r="N4693" s="10">
        <v>1</v>
      </c>
      <c r="O4693" s="10">
        <v>1</v>
      </c>
      <c r="Q4693" s="10">
        <v>1</v>
      </c>
      <c r="T4693" s="10">
        <v>1.4142135623730951</v>
      </c>
      <c r="U4693" s="10">
        <v>1</v>
      </c>
      <c r="V4693" s="10">
        <v>2</v>
      </c>
      <c r="W4693" s="10">
        <v>9.0240511966632813</v>
      </c>
      <c r="X4693" s="10" t="s">
        <v>1082</v>
      </c>
      <c r="Y4693" s="10">
        <v>0.3872983346207417</v>
      </c>
      <c r="Z4693" s="10">
        <v>0.3</v>
      </c>
      <c r="AA4693" s="10">
        <v>0.5</v>
      </c>
      <c r="AB4693" s="10">
        <v>5804.8321818749118</v>
      </c>
      <c r="AE4693" s="10">
        <v>0</v>
      </c>
      <c r="AH4693" s="10">
        <v>1</v>
      </c>
      <c r="AQ4693" s="10">
        <v>5.6385728944997906</v>
      </c>
      <c r="AR4693" s="10">
        <v>55.502064903278637</v>
      </c>
      <c r="AS4693" s="10">
        <v>63.677995600303333</v>
      </c>
      <c r="AT4693" s="10">
        <v>132.50646302074509</v>
      </c>
      <c r="AU4693" s="10">
        <v>6047.2556063417614</v>
      </c>
      <c r="AV4693" s="10">
        <v>293.51222287355478</v>
      </c>
      <c r="AW4693" s="10">
        <v>6473.2742922360612</v>
      </c>
      <c r="AX4693" s="10">
        <v>2.6433974805489492E-7</v>
      </c>
      <c r="AY4693" s="10">
        <v>0</v>
      </c>
      <c r="AZ4693" s="10" t="s">
        <v>33</v>
      </c>
      <c r="BA4693" s="10">
        <v>4698</v>
      </c>
      <c r="BB4693" s="10" t="s">
        <v>33</v>
      </c>
      <c r="BC4693" s="10">
        <v>4469</v>
      </c>
      <c r="BE4693" s="10" t="s">
        <v>33</v>
      </c>
      <c r="BF4693" s="10" t="s">
        <v>33</v>
      </c>
      <c r="BG4693" s="10" t="s">
        <v>33</v>
      </c>
      <c r="BR4693" s="10" t="s">
        <v>1276</v>
      </c>
      <c r="BS4693" s="11">
        <v>63.677995600303333</v>
      </c>
      <c r="BT4693" s="11">
        <v>6473.2742922360612</v>
      </c>
      <c r="BU4693" s="10">
        <v>4693</v>
      </c>
    </row>
    <row r="4694" spans="1:73" s="10" customFormat="1" x14ac:dyDescent="0.45">
      <c r="A4694" s="10" t="s">
        <v>33</v>
      </c>
      <c r="B4694" s="10" t="s">
        <v>33</v>
      </c>
      <c r="C4694" s="10">
        <v>1190</v>
      </c>
      <c r="D4694" s="10" t="s">
        <v>33</v>
      </c>
      <c r="E4694" s="10">
        <v>4693</v>
      </c>
      <c r="F4694" s="10">
        <v>5001</v>
      </c>
      <c r="G4694" s="10" t="e">
        <v>#VALUE!</v>
      </c>
      <c r="H4694" s="10">
        <v>1191</v>
      </c>
      <c r="I4694" s="10">
        <v>6.4749750147035462E-7</v>
      </c>
      <c r="J4694" s="10" t="s">
        <v>33</v>
      </c>
      <c r="K4694" s="10" t="s">
        <v>1405</v>
      </c>
      <c r="L4694" s="10" t="s">
        <v>33</v>
      </c>
      <c r="M4694" s="10">
        <v>2.4494897427831779</v>
      </c>
      <c r="N4694" s="10">
        <v>2.4494897427831779</v>
      </c>
      <c r="O4694" s="10">
        <v>2.4494897427831779</v>
      </c>
      <c r="Q4694" s="10">
        <v>2</v>
      </c>
      <c r="R4694" s="10">
        <v>3</v>
      </c>
      <c r="T4694" s="10">
        <v>0</v>
      </c>
      <c r="W4694" s="10">
        <v>0</v>
      </c>
      <c r="Y4694" s="10">
        <v>0</v>
      </c>
      <c r="AB4694" s="10">
        <v>0</v>
      </c>
      <c r="AE4694" s="10">
        <v>0</v>
      </c>
      <c r="AH4694" s="10">
        <v>1</v>
      </c>
      <c r="AQ4694" s="10">
        <v>4.2243593321266957</v>
      </c>
      <c r="AR4694" s="10">
        <v>46.089190127719455</v>
      </c>
      <c r="AS4694" s="10">
        <v>52.214511159303164</v>
      </c>
      <c r="AT4694" s="10">
        <v>99.272444304977341</v>
      </c>
      <c r="AU4694" s="10">
        <v>242.42342446684916</v>
      </c>
      <c r="AV4694" s="10">
        <v>290.13448547007295</v>
      </c>
      <c r="AW4694" s="10">
        <v>631.83035424189939</v>
      </c>
      <c r="AX4694" s="10" t="s">
        <v>33</v>
      </c>
      <c r="AY4694" s="10">
        <v>0</v>
      </c>
      <c r="AZ4694" s="10" t="s">
        <v>33</v>
      </c>
      <c r="BA4694" s="10" t="s">
        <v>33</v>
      </c>
      <c r="BB4694" s="10">
        <v>4693</v>
      </c>
      <c r="BC4694" s="10">
        <v>5001</v>
      </c>
      <c r="BE4694" s="10" t="s">
        <v>1276</v>
      </c>
      <c r="BF4694" s="10" t="s">
        <v>1404</v>
      </c>
      <c r="BG4694" s="10">
        <v>1.3802370724659698E-5</v>
      </c>
      <c r="BR4694" s="10" t="s">
        <v>33</v>
      </c>
      <c r="BS4694" s="11" t="s">
        <v>33</v>
      </c>
      <c r="BT4694" s="11" t="s">
        <v>33</v>
      </c>
      <c r="BU4694" s="10">
        <v>4694</v>
      </c>
    </row>
    <row r="4695" spans="1:73" s="10" customFormat="1" x14ac:dyDescent="0.45">
      <c r="A4695" s="10" t="s">
        <v>33</v>
      </c>
      <c r="B4695" s="10" t="s">
        <v>33</v>
      </c>
      <c r="C4695" s="10">
        <v>1191</v>
      </c>
      <c r="D4695" s="10" t="s">
        <v>33</v>
      </c>
      <c r="E4695" s="10">
        <v>4693</v>
      </c>
      <c r="F4695" s="10">
        <v>24</v>
      </c>
      <c r="G4695" s="10">
        <v>0</v>
      </c>
      <c r="H4695" s="10">
        <v>11</v>
      </c>
      <c r="I4695" s="10">
        <v>1.8691642838675969E-7</v>
      </c>
      <c r="J4695" s="10" t="s">
        <v>33</v>
      </c>
      <c r="K4695" s="10" t="s">
        <v>1011</v>
      </c>
      <c r="L4695" s="10" t="s">
        <v>33</v>
      </c>
      <c r="M4695" s="10">
        <v>0.70710678118654757</v>
      </c>
      <c r="N4695" s="10">
        <v>0.70710678118654757</v>
      </c>
      <c r="O4695" s="10">
        <v>0.70710678118654757</v>
      </c>
      <c r="Q4695" s="10">
        <v>0.5</v>
      </c>
      <c r="R4695" s="10">
        <v>1</v>
      </c>
      <c r="T4695" s="10">
        <v>0</v>
      </c>
      <c r="W4695" s="10">
        <v>0</v>
      </c>
      <c r="Y4695" s="10">
        <v>0</v>
      </c>
      <c r="AB4695" s="10">
        <v>0</v>
      </c>
      <c r="AE4695" s="10">
        <v>0</v>
      </c>
      <c r="AH4695" s="10">
        <v>1</v>
      </c>
      <c r="AQ4695" s="10">
        <v>0</v>
      </c>
      <c r="AR4695" s="10">
        <v>0</v>
      </c>
      <c r="AS4695" s="10">
        <v>0</v>
      </c>
      <c r="AT4695" s="10">
        <v>0</v>
      </c>
      <c r="AU4695" s="10">
        <v>0</v>
      </c>
      <c r="AV4695" s="10">
        <v>0.70710678118654757</v>
      </c>
      <c r="AW4695" s="10">
        <v>0.70710678118654757</v>
      </c>
      <c r="AX4695" s="10" t="s">
        <v>33</v>
      </c>
      <c r="AY4695" s="10">
        <v>0</v>
      </c>
      <c r="AZ4695" s="10" t="s">
        <v>33</v>
      </c>
      <c r="BA4695" s="10" t="s">
        <v>33</v>
      </c>
      <c r="BB4695" s="10">
        <v>4693</v>
      </c>
      <c r="BC4695" s="10">
        <v>24</v>
      </c>
      <c r="BE4695" s="10" t="s">
        <v>1276</v>
      </c>
      <c r="BF4695" s="10" t="s">
        <v>4945</v>
      </c>
      <c r="BG4695" s="10">
        <v>0</v>
      </c>
      <c r="BR4695" s="10" t="s">
        <v>33</v>
      </c>
      <c r="BS4695" s="11" t="s">
        <v>33</v>
      </c>
      <c r="BT4695" s="11" t="s">
        <v>33</v>
      </c>
      <c r="BU4695" s="10">
        <v>4695</v>
      </c>
    </row>
    <row r="4696" spans="1:73" s="10" customFormat="1" x14ac:dyDescent="0.45">
      <c r="A4696" s="10" t="s">
        <v>33</v>
      </c>
      <c r="B4696" s="10" t="s">
        <v>33</v>
      </c>
      <c r="C4696" s="10">
        <v>1191</v>
      </c>
      <c r="D4696" s="10" t="s">
        <v>33</v>
      </c>
      <c r="E4696" s="10">
        <v>4693</v>
      </c>
      <c r="F4696" s="10">
        <v>117</v>
      </c>
      <c r="G4696" s="10">
        <v>0</v>
      </c>
      <c r="H4696" s="10">
        <v>50</v>
      </c>
      <c r="I4696" s="10">
        <v>5.6074928516027916E-9</v>
      </c>
      <c r="J4696" s="10" t="s">
        <v>33</v>
      </c>
      <c r="K4696" s="10" t="s">
        <v>1175</v>
      </c>
      <c r="L4696" s="10" t="s">
        <v>33</v>
      </c>
      <c r="M4696" s="10">
        <v>2.121320343559643E-2</v>
      </c>
      <c r="N4696" s="10">
        <v>2.121320343559643E-2</v>
      </c>
      <c r="O4696" s="10">
        <v>0.14142135623730953</v>
      </c>
      <c r="Q4696" s="10">
        <v>0.1</v>
      </c>
      <c r="R4696" s="10">
        <v>0.2</v>
      </c>
      <c r="S4696" s="10">
        <v>85</v>
      </c>
      <c r="T4696" s="10">
        <v>0</v>
      </c>
      <c r="W4696" s="10">
        <v>0</v>
      </c>
      <c r="Y4696" s="10">
        <v>0</v>
      </c>
      <c r="AB4696" s="10">
        <v>0</v>
      </c>
      <c r="AE4696" s="10">
        <v>0</v>
      </c>
      <c r="AH4696" s="10">
        <v>1</v>
      </c>
      <c r="AQ4696" s="10">
        <v>0</v>
      </c>
      <c r="AR4696" s="10">
        <v>0.15752895076977849</v>
      </c>
      <c r="AS4696" s="10">
        <v>0.15752895076977849</v>
      </c>
      <c r="AT4696" s="10">
        <v>0</v>
      </c>
      <c r="AU4696" s="10">
        <v>0</v>
      </c>
      <c r="AV4696" s="10">
        <v>1.7334312945106365</v>
      </c>
      <c r="AW4696" s="10">
        <v>1.7334312945106365</v>
      </c>
      <c r="AX4696" s="10" t="s">
        <v>33</v>
      </c>
      <c r="AY4696" s="10">
        <v>0</v>
      </c>
      <c r="AZ4696" s="10" t="s">
        <v>33</v>
      </c>
      <c r="BA4696" s="10" t="s">
        <v>33</v>
      </c>
      <c r="BB4696" s="10">
        <v>4693</v>
      </c>
      <c r="BC4696" s="10">
        <v>117</v>
      </c>
      <c r="BE4696" s="10" t="s">
        <v>1276</v>
      </c>
      <c r="BF4696" s="10" t="s">
        <v>4946</v>
      </c>
      <c r="BG4696" s="10">
        <v>4.1641163157835191E-8</v>
      </c>
      <c r="BR4696" s="10" t="s">
        <v>33</v>
      </c>
      <c r="BS4696" s="11" t="s">
        <v>33</v>
      </c>
      <c r="BT4696" s="11" t="s">
        <v>33</v>
      </c>
      <c r="BU4696" s="10">
        <v>4696</v>
      </c>
    </row>
    <row r="4697" spans="1:73" s="10" customFormat="1" x14ac:dyDescent="0.45">
      <c r="A4697" s="10" t="s">
        <v>33</v>
      </c>
      <c r="B4697" s="10" t="s">
        <v>33</v>
      </c>
      <c r="C4697" s="10">
        <v>1191</v>
      </c>
      <c r="D4697" s="10" t="s">
        <v>33</v>
      </c>
      <c r="E4697" s="10">
        <v>4693</v>
      </c>
      <c r="F4697" s="10">
        <v>240</v>
      </c>
      <c r="G4697" s="10">
        <v>0</v>
      </c>
      <c r="H4697" s="10">
        <v>95</v>
      </c>
      <c r="I4697" s="10">
        <v>1.8691642838675969E-7</v>
      </c>
      <c r="J4697" s="10" t="s">
        <v>33</v>
      </c>
      <c r="K4697" s="10" t="s">
        <v>1019</v>
      </c>
      <c r="L4697" s="10" t="s">
        <v>33</v>
      </c>
      <c r="M4697" s="10">
        <v>0.70710678118654757</v>
      </c>
      <c r="N4697" s="10">
        <v>0.70710678118654757</v>
      </c>
      <c r="O4697" s="10">
        <v>0.70710678118654757</v>
      </c>
      <c r="Q4697" s="10">
        <v>0.5</v>
      </c>
      <c r="R4697" s="10">
        <v>1</v>
      </c>
      <c r="T4697" s="10">
        <v>0</v>
      </c>
      <c r="W4697" s="10">
        <v>0</v>
      </c>
      <c r="Y4697" s="10">
        <v>0</v>
      </c>
      <c r="AB4697" s="10">
        <v>0</v>
      </c>
      <c r="AE4697" s="10">
        <v>0</v>
      </c>
      <c r="AH4697" s="10">
        <v>1</v>
      </c>
      <c r="AQ4697" s="10">
        <v>0</v>
      </c>
      <c r="AR4697" s="10">
        <v>0.2312946281261197</v>
      </c>
      <c r="AS4697" s="10">
        <v>0.2312946281261197</v>
      </c>
      <c r="AT4697" s="10">
        <v>0</v>
      </c>
      <c r="AU4697" s="10">
        <v>0</v>
      </c>
      <c r="AV4697" s="10">
        <v>0.93719932778465009</v>
      </c>
      <c r="AW4697" s="10">
        <v>0.93719932778465009</v>
      </c>
      <c r="AX4697" s="10" t="s">
        <v>33</v>
      </c>
      <c r="AY4697" s="10">
        <v>0</v>
      </c>
      <c r="AZ4697" s="10" t="s">
        <v>33</v>
      </c>
      <c r="BA4697" s="10" t="s">
        <v>33</v>
      </c>
      <c r="BB4697" s="10">
        <v>4693</v>
      </c>
      <c r="BC4697" s="10">
        <v>240</v>
      </c>
      <c r="BE4697" s="10" t="s">
        <v>1276</v>
      </c>
      <c r="BF4697" s="10" t="s">
        <v>4947</v>
      </c>
      <c r="BG4697" s="10">
        <v>6.1140363725309095E-8</v>
      </c>
      <c r="BR4697" s="10" t="s">
        <v>33</v>
      </c>
      <c r="BS4697" s="11" t="s">
        <v>33</v>
      </c>
      <c r="BT4697" s="11" t="s">
        <v>33</v>
      </c>
      <c r="BU4697" s="10">
        <v>4697</v>
      </c>
    </row>
    <row r="4698" spans="1:73" s="10" customFormat="1" x14ac:dyDescent="0.45">
      <c r="A4698" s="10">
        <v>1144</v>
      </c>
      <c r="B4698" s="10">
        <v>4456</v>
      </c>
      <c r="C4698" s="10">
        <v>1191</v>
      </c>
      <c r="D4698" s="10">
        <v>4704</v>
      </c>
      <c r="E4698" s="10" t="s">
        <v>33</v>
      </c>
      <c r="F4698" s="10">
        <v>4470</v>
      </c>
      <c r="G4698" s="10" t="e">
        <v>#VALUE!</v>
      </c>
      <c r="H4698" s="10" t="s">
        <v>33</v>
      </c>
      <c r="I4698" s="10">
        <v>2.6433974805489492E-7</v>
      </c>
      <c r="J4698" s="10" t="s">
        <v>1278</v>
      </c>
      <c r="L4698" s="10">
        <v>1</v>
      </c>
      <c r="M4698" s="10" t="s">
        <v>33</v>
      </c>
      <c r="N4698" s="10">
        <v>1</v>
      </c>
      <c r="O4698" s="10">
        <v>1</v>
      </c>
      <c r="Q4698" s="10">
        <v>1</v>
      </c>
      <c r="T4698" s="10">
        <v>1.7320508075688772</v>
      </c>
      <c r="U4698" s="10">
        <v>1</v>
      </c>
      <c r="V4698" s="10">
        <v>3</v>
      </c>
      <c r="W4698" s="10">
        <v>5.4872882191479606</v>
      </c>
      <c r="X4698" s="10" t="s">
        <v>1008</v>
      </c>
      <c r="Y4698" s="10">
        <v>0.52915026221291805</v>
      </c>
      <c r="Z4698" s="10">
        <v>0.4</v>
      </c>
      <c r="AA4698" s="10">
        <v>0.7</v>
      </c>
      <c r="AB4698" s="10">
        <v>63.487448460305913</v>
      </c>
      <c r="AC4698" s="10">
        <v>0.2</v>
      </c>
      <c r="AE4698" s="10">
        <v>0</v>
      </c>
      <c r="AH4698" s="10">
        <v>1</v>
      </c>
      <c r="AQ4698" s="10">
        <v>1.9632915173479626</v>
      </c>
      <c r="AR4698" s="10">
        <v>10.675119816608071</v>
      </c>
      <c r="AS4698" s="10">
        <v>13.521892516762616</v>
      </c>
      <c r="AT4698" s="10">
        <v>46.137350657677118</v>
      </c>
      <c r="AU4698" s="10">
        <v>67.40995739954549</v>
      </c>
      <c r="AV4698" s="10">
        <v>60.853986081942821</v>
      </c>
      <c r="AW4698" s="10">
        <v>174.40129413916543</v>
      </c>
      <c r="AX4698" s="10">
        <v>2.6433974805489492E-7</v>
      </c>
      <c r="AY4698" s="10">
        <v>0</v>
      </c>
      <c r="AZ4698" s="10" t="s">
        <v>33</v>
      </c>
      <c r="BA4698" s="10">
        <v>4704</v>
      </c>
      <c r="BB4698" s="10" t="s">
        <v>33</v>
      </c>
      <c r="BC4698" s="10">
        <v>4470</v>
      </c>
      <c r="BE4698" s="10" t="s">
        <v>33</v>
      </c>
      <c r="BF4698" s="10" t="s">
        <v>33</v>
      </c>
      <c r="BG4698" s="10" t="s">
        <v>33</v>
      </c>
      <c r="BR4698" s="10" t="s">
        <v>1278</v>
      </c>
      <c r="BS4698" s="11">
        <v>13.521892516762616</v>
      </c>
      <c r="BT4698" s="11">
        <v>174.40129413916543</v>
      </c>
      <c r="BU4698" s="10">
        <v>4698</v>
      </c>
    </row>
    <row r="4699" spans="1:73" s="10" customFormat="1" x14ac:dyDescent="0.45">
      <c r="A4699" s="10" t="s">
        <v>33</v>
      </c>
      <c r="B4699" s="10" t="s">
        <v>33</v>
      </c>
      <c r="C4699" s="10">
        <v>1191</v>
      </c>
      <c r="D4699" s="10" t="s">
        <v>33</v>
      </c>
      <c r="E4699" s="10">
        <v>4698</v>
      </c>
      <c r="F4699" s="10">
        <v>5007</v>
      </c>
      <c r="G4699" s="10">
        <v>3.546489874835477E-7</v>
      </c>
      <c r="H4699" s="10">
        <v>1192</v>
      </c>
      <c r="I4699" s="10">
        <v>3.546489874835477E-7</v>
      </c>
      <c r="J4699" s="10" t="s">
        <v>33</v>
      </c>
      <c r="K4699" s="10" t="s">
        <v>1411</v>
      </c>
      <c r="L4699" s="10" t="s">
        <v>33</v>
      </c>
      <c r="M4699" s="10">
        <v>1.3416407864998738</v>
      </c>
      <c r="N4699" s="10">
        <v>1.3416407864998738</v>
      </c>
      <c r="O4699" s="10">
        <v>1.3416407864998738</v>
      </c>
      <c r="Q4699" s="10">
        <v>1.2</v>
      </c>
      <c r="R4699" s="10">
        <v>1.5</v>
      </c>
      <c r="T4699" s="10">
        <v>0</v>
      </c>
      <c r="W4699" s="10">
        <v>0</v>
      </c>
      <c r="Y4699" s="10">
        <v>0</v>
      </c>
      <c r="AB4699" s="10">
        <v>0</v>
      </c>
      <c r="AE4699" s="10">
        <v>0</v>
      </c>
      <c r="AH4699" s="10">
        <v>1</v>
      </c>
      <c r="AQ4699" s="10">
        <v>0</v>
      </c>
      <c r="AR4699" s="10">
        <v>0</v>
      </c>
      <c r="AS4699" s="10">
        <v>0</v>
      </c>
      <c r="AT4699" s="10">
        <v>0</v>
      </c>
      <c r="AU4699" s="10">
        <v>0</v>
      </c>
      <c r="AV4699" s="10">
        <v>0</v>
      </c>
      <c r="AW4699" s="10">
        <v>0</v>
      </c>
      <c r="AX4699" s="10" t="s">
        <v>33</v>
      </c>
      <c r="AY4699" s="10">
        <v>0</v>
      </c>
      <c r="AZ4699" s="10" t="s">
        <v>33</v>
      </c>
      <c r="BA4699" s="10" t="s">
        <v>33</v>
      </c>
      <c r="BB4699" s="10">
        <v>4698</v>
      </c>
      <c r="BC4699" s="10">
        <v>5007</v>
      </c>
      <c r="BE4699" s="10" t="s">
        <v>1278</v>
      </c>
      <c r="BF4699" s="10" t="s">
        <v>4948</v>
      </c>
      <c r="BG4699" s="10">
        <v>0</v>
      </c>
      <c r="BR4699" s="10" t="s">
        <v>33</v>
      </c>
      <c r="BS4699" s="11" t="s">
        <v>33</v>
      </c>
      <c r="BT4699" s="11" t="s">
        <v>33</v>
      </c>
      <c r="BU4699" s="10">
        <v>4699</v>
      </c>
    </row>
    <row r="4700" spans="1:73" s="10" customFormat="1" x14ac:dyDescent="0.45">
      <c r="A4700" s="10" t="s">
        <v>33</v>
      </c>
      <c r="B4700" s="10" t="s">
        <v>33</v>
      </c>
      <c r="C4700" s="10">
        <v>1192</v>
      </c>
      <c r="D4700" s="10" t="s">
        <v>33</v>
      </c>
      <c r="E4700" s="10">
        <v>4698</v>
      </c>
      <c r="F4700" s="10">
        <v>5008</v>
      </c>
      <c r="G4700" s="10">
        <v>0</v>
      </c>
      <c r="H4700" s="10">
        <v>1193</v>
      </c>
      <c r="I4700" s="10">
        <v>5.9108164580591282E-9</v>
      </c>
      <c r="J4700" s="10" t="s">
        <v>33</v>
      </c>
      <c r="K4700" s="10" t="s">
        <v>1407</v>
      </c>
      <c r="L4700" s="10" t="s">
        <v>33</v>
      </c>
      <c r="M4700" s="10">
        <v>2.2360679774997897E-2</v>
      </c>
      <c r="N4700" s="10">
        <v>2.2360679774997897E-2</v>
      </c>
      <c r="O4700" s="10">
        <v>2.2360679774997897E-2</v>
      </c>
      <c r="Q4700" s="10">
        <v>0.01</v>
      </c>
      <c r="R4700" s="10">
        <v>0.05</v>
      </c>
      <c r="T4700" s="10">
        <v>0</v>
      </c>
      <c r="W4700" s="10">
        <v>0</v>
      </c>
      <c r="Y4700" s="10">
        <v>0</v>
      </c>
      <c r="AB4700" s="10">
        <v>0</v>
      </c>
      <c r="AE4700" s="10">
        <v>0</v>
      </c>
      <c r="AH4700" s="10">
        <v>1</v>
      </c>
      <c r="AQ4700" s="10">
        <v>8.6602540378443865E-3</v>
      </c>
      <c r="AR4700" s="10">
        <v>0.15803225776485952</v>
      </c>
      <c r="AS4700" s="10">
        <v>0.17058962611973388</v>
      </c>
      <c r="AT4700" s="10">
        <v>0.20351596988934309</v>
      </c>
      <c r="AU4700" s="10">
        <v>0.34718646430988642</v>
      </c>
      <c r="AV4700" s="10">
        <v>1.2552570598397943</v>
      </c>
      <c r="AW4700" s="10">
        <v>1.8059594940390238</v>
      </c>
      <c r="AX4700" s="10" t="s">
        <v>33</v>
      </c>
      <c r="AY4700" s="10">
        <v>0</v>
      </c>
      <c r="AZ4700" s="10" t="s">
        <v>33</v>
      </c>
      <c r="BA4700" s="10" t="s">
        <v>33</v>
      </c>
      <c r="BB4700" s="10">
        <v>4698</v>
      </c>
      <c r="BC4700" s="10">
        <v>5008</v>
      </c>
      <c r="BE4700" s="10" t="s">
        <v>1278</v>
      </c>
      <c r="BF4700" s="10" t="s">
        <v>4949</v>
      </c>
      <c r="BG4700" s="10">
        <v>4.5093618789269175E-8</v>
      </c>
      <c r="BR4700" s="10" t="s">
        <v>33</v>
      </c>
      <c r="BS4700" s="11" t="s">
        <v>33</v>
      </c>
      <c r="BT4700" s="11" t="s">
        <v>33</v>
      </c>
      <c r="BU4700" s="10">
        <v>4700</v>
      </c>
    </row>
    <row r="4701" spans="1:73" s="10" customFormat="1" x14ac:dyDescent="0.45">
      <c r="A4701" s="10" t="s">
        <v>33</v>
      </c>
      <c r="B4701" s="10" t="s">
        <v>33</v>
      </c>
      <c r="C4701" s="10">
        <v>1193</v>
      </c>
      <c r="D4701" s="10" t="s">
        <v>33</v>
      </c>
      <c r="E4701" s="10">
        <v>4698</v>
      </c>
      <c r="F4701" s="10">
        <v>24</v>
      </c>
      <c r="G4701" s="10">
        <v>0</v>
      </c>
      <c r="H4701" s="10">
        <v>11</v>
      </c>
      <c r="I4701" s="10">
        <v>1.8691642838675969E-7</v>
      </c>
      <c r="J4701" s="10" t="s">
        <v>33</v>
      </c>
      <c r="K4701" s="10" t="s">
        <v>1011</v>
      </c>
      <c r="L4701" s="10" t="s">
        <v>33</v>
      </c>
      <c r="M4701" s="10">
        <v>0.70710678118654757</v>
      </c>
      <c r="N4701" s="10">
        <v>0.70710678118654757</v>
      </c>
      <c r="O4701" s="10">
        <v>0.70710678118654757</v>
      </c>
      <c r="Q4701" s="10">
        <v>0.5</v>
      </c>
      <c r="R4701" s="10">
        <v>1</v>
      </c>
      <c r="T4701" s="10">
        <v>0</v>
      </c>
      <c r="W4701" s="10">
        <v>0</v>
      </c>
      <c r="Y4701" s="10">
        <v>0</v>
      </c>
      <c r="AB4701" s="10">
        <v>0</v>
      </c>
      <c r="AE4701" s="10">
        <v>0</v>
      </c>
      <c r="AH4701" s="10">
        <v>1</v>
      </c>
      <c r="AQ4701" s="10">
        <v>0</v>
      </c>
      <c r="AR4701" s="10">
        <v>0</v>
      </c>
      <c r="AS4701" s="10">
        <v>0</v>
      </c>
      <c r="AT4701" s="10">
        <v>0</v>
      </c>
      <c r="AU4701" s="10">
        <v>0</v>
      </c>
      <c r="AV4701" s="10">
        <v>0.70710678118654757</v>
      </c>
      <c r="AW4701" s="10">
        <v>0.70710678118654757</v>
      </c>
      <c r="AX4701" s="10" t="s">
        <v>33</v>
      </c>
      <c r="AY4701" s="10">
        <v>0</v>
      </c>
      <c r="AZ4701" s="10" t="s">
        <v>33</v>
      </c>
      <c r="BA4701" s="10" t="s">
        <v>33</v>
      </c>
      <c r="BB4701" s="10">
        <v>4698</v>
      </c>
      <c r="BC4701" s="10">
        <v>24</v>
      </c>
      <c r="BE4701" s="10" t="s">
        <v>1278</v>
      </c>
      <c r="BF4701" s="10" t="s">
        <v>4950</v>
      </c>
      <c r="BG4701" s="10">
        <v>0</v>
      </c>
      <c r="BR4701" s="10" t="s">
        <v>33</v>
      </c>
      <c r="BS4701" s="11" t="s">
        <v>33</v>
      </c>
      <c r="BT4701" s="11" t="s">
        <v>33</v>
      </c>
      <c r="BU4701" s="10">
        <v>4701</v>
      </c>
    </row>
    <row r="4702" spans="1:73" s="10" customFormat="1" x14ac:dyDescent="0.45">
      <c r="A4702" s="10" t="s">
        <v>33</v>
      </c>
      <c r="B4702" s="10" t="s">
        <v>33</v>
      </c>
      <c r="C4702" s="10">
        <v>1193</v>
      </c>
      <c r="D4702" s="10" t="s">
        <v>33</v>
      </c>
      <c r="E4702" s="10">
        <v>4698</v>
      </c>
      <c r="F4702" s="10">
        <v>5013</v>
      </c>
      <c r="G4702" s="10" t="e">
        <v>#VALUE!</v>
      </c>
      <c r="H4702" s="10">
        <v>1194</v>
      </c>
      <c r="I4702" s="10">
        <v>1.0237834419572727E-8</v>
      </c>
      <c r="J4702" s="10" t="s">
        <v>33</v>
      </c>
      <c r="K4702" s="10" t="s">
        <v>1409</v>
      </c>
      <c r="L4702" s="10" t="s">
        <v>33</v>
      </c>
      <c r="M4702" s="10">
        <v>3.8729833462074176E-2</v>
      </c>
      <c r="N4702" s="10">
        <v>3.8729833462074176E-2</v>
      </c>
      <c r="O4702" s="10">
        <v>0.3872983346207417</v>
      </c>
      <c r="Q4702" s="10">
        <v>0.3</v>
      </c>
      <c r="R4702" s="10">
        <v>0.5</v>
      </c>
      <c r="S4702" s="10">
        <v>90</v>
      </c>
      <c r="T4702" s="10">
        <v>0</v>
      </c>
      <c r="W4702" s="10">
        <v>0</v>
      </c>
      <c r="Y4702" s="10">
        <v>0</v>
      </c>
      <c r="AB4702" s="10">
        <v>0</v>
      </c>
      <c r="AE4702" s="10">
        <v>0</v>
      </c>
      <c r="AH4702" s="10">
        <v>1</v>
      </c>
      <c r="AQ4702" s="10">
        <v>0.222580455741241</v>
      </c>
      <c r="AR4702" s="10">
        <v>3.6402419705616773</v>
      </c>
      <c r="AS4702" s="10">
        <v>3.9629836313864768</v>
      </c>
      <c r="AT4702" s="10">
        <v>5.2306407099191636</v>
      </c>
      <c r="AU4702" s="10">
        <v>3.5753224749296857</v>
      </c>
      <c r="AV4702" s="10">
        <v>43.882623343587206</v>
      </c>
      <c r="AW4702" s="10">
        <v>52.688586528436055</v>
      </c>
      <c r="AX4702" s="10" t="s">
        <v>33</v>
      </c>
      <c r="AY4702" s="10">
        <v>0</v>
      </c>
      <c r="AZ4702" s="10" t="s">
        <v>33</v>
      </c>
      <c r="BA4702" s="10" t="s">
        <v>33</v>
      </c>
      <c r="BB4702" s="10">
        <v>4698</v>
      </c>
      <c r="BC4702" s="10">
        <v>5013</v>
      </c>
      <c r="BE4702" s="10" t="s">
        <v>1278</v>
      </c>
      <c r="BF4702" s="10" t="s">
        <v>4951</v>
      </c>
      <c r="BG4702" s="10">
        <v>1.0475740946663739E-6</v>
      </c>
      <c r="BR4702" s="10" t="s">
        <v>33</v>
      </c>
      <c r="BS4702" s="11" t="s">
        <v>33</v>
      </c>
      <c r="BT4702" s="11" t="s">
        <v>33</v>
      </c>
      <c r="BU4702" s="10">
        <v>4702</v>
      </c>
    </row>
    <row r="4703" spans="1:73" s="10" customFormat="1" x14ac:dyDescent="0.45">
      <c r="A4703" s="10" t="s">
        <v>33</v>
      </c>
      <c r="B4703" s="10" t="s">
        <v>33</v>
      </c>
      <c r="C4703" s="10">
        <v>1194</v>
      </c>
      <c r="D4703" s="10" t="s">
        <v>33</v>
      </c>
      <c r="E4703" s="10">
        <v>4698</v>
      </c>
      <c r="F4703" s="10">
        <v>104</v>
      </c>
      <c r="G4703" s="10">
        <v>0</v>
      </c>
      <c r="H4703" s="10">
        <v>46</v>
      </c>
      <c r="I4703" s="10">
        <v>1.8691642838675969E-7</v>
      </c>
      <c r="J4703" s="10" t="s">
        <v>33</v>
      </c>
      <c r="K4703" s="10" t="s">
        <v>1106</v>
      </c>
      <c r="L4703" s="10" t="s">
        <v>33</v>
      </c>
      <c r="M4703" s="10">
        <v>0.70710678118654757</v>
      </c>
      <c r="N4703" s="10">
        <v>0.70710678118654757</v>
      </c>
      <c r="O4703" s="10">
        <v>0.70710678118654757</v>
      </c>
      <c r="Q4703" s="10">
        <v>0.5</v>
      </c>
      <c r="R4703" s="10">
        <v>1</v>
      </c>
      <c r="T4703" s="10">
        <v>0</v>
      </c>
      <c r="W4703" s="10">
        <v>0</v>
      </c>
      <c r="Y4703" s="10">
        <v>0</v>
      </c>
      <c r="AB4703" s="10">
        <v>0</v>
      </c>
      <c r="AE4703" s="10">
        <v>0</v>
      </c>
      <c r="AH4703" s="10">
        <v>1</v>
      </c>
      <c r="AQ4703" s="10">
        <v>0</v>
      </c>
      <c r="AR4703" s="10">
        <v>1.1895573691335717</v>
      </c>
      <c r="AS4703" s="10">
        <v>1.1895573691335717</v>
      </c>
      <c r="AT4703" s="10">
        <v>0</v>
      </c>
      <c r="AU4703" s="10">
        <v>0</v>
      </c>
      <c r="AV4703" s="10">
        <v>15.008998897329274</v>
      </c>
      <c r="AW4703" s="10">
        <v>15.008998897329274</v>
      </c>
      <c r="AX4703" s="10" t="s">
        <v>33</v>
      </c>
      <c r="AY4703" s="10">
        <v>0</v>
      </c>
      <c r="AZ4703" s="10" t="s">
        <v>33</v>
      </c>
      <c r="BA4703" s="10" t="s">
        <v>33</v>
      </c>
      <c r="BB4703" s="10">
        <v>4698</v>
      </c>
      <c r="BC4703" s="10">
        <v>104</v>
      </c>
      <c r="BE4703" s="10" t="s">
        <v>1278</v>
      </c>
      <c r="BF4703" s="10" t="s">
        <v>4952</v>
      </c>
      <c r="BG4703" s="10">
        <v>3.1444729525361198E-7</v>
      </c>
      <c r="BR4703" s="10" t="s">
        <v>33</v>
      </c>
      <c r="BS4703" s="11" t="s">
        <v>33</v>
      </c>
      <c r="BT4703" s="11" t="s">
        <v>33</v>
      </c>
      <c r="BU4703" s="10">
        <v>4703</v>
      </c>
    </row>
    <row r="4704" spans="1:73" s="10" customFormat="1" x14ac:dyDescent="0.45">
      <c r="A4704" s="10">
        <v>1145</v>
      </c>
      <c r="B4704" s="10">
        <v>4457</v>
      </c>
      <c r="C4704" s="10">
        <v>1194</v>
      </c>
      <c r="D4704" s="10">
        <v>4710</v>
      </c>
      <c r="E4704" s="10" t="s">
        <v>33</v>
      </c>
      <c r="F4704" s="10">
        <v>4457</v>
      </c>
      <c r="G4704" s="10" t="e">
        <v>#VALUE!</v>
      </c>
      <c r="H4704" s="10" t="s">
        <v>33</v>
      </c>
      <c r="I4704" s="10">
        <v>7.5232411197167872E-6</v>
      </c>
      <c r="J4704" s="10" t="s">
        <v>1280</v>
      </c>
      <c r="L4704" s="10">
        <v>1</v>
      </c>
      <c r="M4704" s="10" t="s">
        <v>33</v>
      </c>
      <c r="N4704" s="10">
        <v>1</v>
      </c>
      <c r="O4704" s="10">
        <v>1</v>
      </c>
      <c r="Q4704" s="10">
        <v>1</v>
      </c>
      <c r="T4704" s="10">
        <v>2.8284271247461903</v>
      </c>
      <c r="U4704" s="10">
        <v>2</v>
      </c>
      <c r="V4704" s="10">
        <v>4</v>
      </c>
      <c r="W4704" s="10">
        <v>5.0802417265323117</v>
      </c>
      <c r="X4704" s="10" t="s">
        <v>1008</v>
      </c>
      <c r="Y4704" s="10">
        <v>0.4898979485566356</v>
      </c>
      <c r="Z4704" s="10">
        <v>0.4</v>
      </c>
      <c r="AA4704" s="10">
        <v>0.6</v>
      </c>
      <c r="AB4704" s="10">
        <v>58.777955867825142</v>
      </c>
      <c r="AC4704" s="10">
        <v>0.15</v>
      </c>
      <c r="AE4704" s="10">
        <v>0</v>
      </c>
      <c r="AH4704" s="10">
        <v>1</v>
      </c>
      <c r="AQ4704" s="10">
        <v>3.0596678345252757</v>
      </c>
      <c r="AR4704" s="10">
        <v>10.218073323992421</v>
      </c>
      <c r="AS4704" s="10">
        <v>14.65459168405407</v>
      </c>
      <c r="AT4704" s="10">
        <v>71.902194111343974</v>
      </c>
      <c r="AU4704" s="10">
        <v>62.700464807064712</v>
      </c>
      <c r="AV4704" s="10">
        <v>60.853986081942821</v>
      </c>
      <c r="AW4704" s="10">
        <v>195.4566450003515</v>
      </c>
      <c r="AX4704" s="10">
        <v>7.5232411197167872E-6</v>
      </c>
      <c r="AY4704" s="10">
        <v>0</v>
      </c>
      <c r="AZ4704" s="10" t="s">
        <v>33</v>
      </c>
      <c r="BA4704" s="10">
        <v>4710</v>
      </c>
      <c r="BB4704" s="10" t="s">
        <v>33</v>
      </c>
      <c r="BC4704" s="10">
        <v>4457</v>
      </c>
      <c r="BE4704" s="10" t="s">
        <v>33</v>
      </c>
      <c r="BF4704" s="10" t="s">
        <v>33</v>
      </c>
      <c r="BG4704" s="10" t="s">
        <v>33</v>
      </c>
      <c r="BR4704" s="10" t="s">
        <v>1280</v>
      </c>
      <c r="BS4704" s="11">
        <v>14.65459168405407</v>
      </c>
      <c r="BT4704" s="11">
        <v>195.4566450003515</v>
      </c>
      <c r="BU4704" s="10">
        <v>4704</v>
      </c>
    </row>
    <row r="4705" spans="1:73" s="10" customFormat="1" x14ac:dyDescent="0.45">
      <c r="A4705" s="10" t="s">
        <v>33</v>
      </c>
      <c r="B4705" s="10" t="s">
        <v>33</v>
      </c>
      <c r="C4705" s="10">
        <v>1194</v>
      </c>
      <c r="D4705" s="10" t="s">
        <v>33</v>
      </c>
      <c r="E4705" s="10">
        <v>4704</v>
      </c>
      <c r="F4705" s="10">
        <v>5007</v>
      </c>
      <c r="G4705" s="10">
        <v>1.3030635856940845E-5</v>
      </c>
      <c r="H4705" s="10">
        <v>1192</v>
      </c>
      <c r="I4705" s="10">
        <v>1.3030635856940845E-5</v>
      </c>
      <c r="J4705" s="10" t="s">
        <v>33</v>
      </c>
      <c r="K4705" s="10" t="s">
        <v>1411</v>
      </c>
      <c r="L4705" s="10" t="s">
        <v>33</v>
      </c>
      <c r="M4705" s="10">
        <v>1.7320508075688772</v>
      </c>
      <c r="N4705" s="10">
        <v>1.7320508075688772</v>
      </c>
      <c r="O4705" s="10">
        <v>1.7320508075688772</v>
      </c>
      <c r="Q4705" s="10">
        <v>1.5</v>
      </c>
      <c r="R4705" s="10">
        <v>2</v>
      </c>
      <c r="T4705" s="10">
        <v>0</v>
      </c>
      <c r="W4705" s="10">
        <v>0</v>
      </c>
      <c r="Y4705" s="10">
        <v>0</v>
      </c>
      <c r="AB4705" s="10">
        <v>0</v>
      </c>
      <c r="AE4705" s="10">
        <v>0</v>
      </c>
      <c r="AH4705" s="10">
        <v>1</v>
      </c>
      <c r="AQ4705" s="10">
        <v>0</v>
      </c>
      <c r="AR4705" s="10">
        <v>0</v>
      </c>
      <c r="AS4705" s="10">
        <v>0</v>
      </c>
      <c r="AT4705" s="10">
        <v>0</v>
      </c>
      <c r="AU4705" s="10">
        <v>0</v>
      </c>
      <c r="AV4705" s="10">
        <v>0</v>
      </c>
      <c r="AW4705" s="10">
        <v>0</v>
      </c>
      <c r="AX4705" s="10" t="s">
        <v>33</v>
      </c>
      <c r="AY4705" s="10">
        <v>0</v>
      </c>
      <c r="AZ4705" s="10" t="s">
        <v>33</v>
      </c>
      <c r="BA4705" s="10" t="s">
        <v>33</v>
      </c>
      <c r="BB4705" s="10">
        <v>4704</v>
      </c>
      <c r="BC4705" s="10">
        <v>5007</v>
      </c>
      <c r="BE4705" s="10" t="s">
        <v>1280</v>
      </c>
      <c r="BF4705" s="10" t="s">
        <v>4953</v>
      </c>
      <c r="BG4705" s="10">
        <v>0</v>
      </c>
      <c r="BR4705" s="10" t="s">
        <v>33</v>
      </c>
      <c r="BS4705" s="11" t="s">
        <v>33</v>
      </c>
      <c r="BT4705" s="11" t="s">
        <v>33</v>
      </c>
      <c r="BU4705" s="10">
        <v>4705</v>
      </c>
    </row>
    <row r="4706" spans="1:73" s="10" customFormat="1" x14ac:dyDescent="0.45">
      <c r="A4706" s="10" t="s">
        <v>33</v>
      </c>
      <c r="B4706" s="10" t="s">
        <v>33</v>
      </c>
      <c r="C4706" s="10">
        <v>1194</v>
      </c>
      <c r="D4706" s="10" t="s">
        <v>33</v>
      </c>
      <c r="E4706" s="10">
        <v>4704</v>
      </c>
      <c r="F4706" s="10">
        <v>5008</v>
      </c>
      <c r="G4706" s="10">
        <v>0</v>
      </c>
      <c r="H4706" s="10">
        <v>1193</v>
      </c>
      <c r="I4706" s="10">
        <v>1.6822478554808371E-7</v>
      </c>
      <c r="J4706" s="10" t="s">
        <v>33</v>
      </c>
      <c r="K4706" s="10" t="s">
        <v>1407</v>
      </c>
      <c r="L4706" s="10" t="s">
        <v>33</v>
      </c>
      <c r="M4706" s="10">
        <v>2.2360679774997897E-2</v>
      </c>
      <c r="N4706" s="10">
        <v>2.2360679774997897E-2</v>
      </c>
      <c r="O4706" s="10">
        <v>2.2360679774997897E-2</v>
      </c>
      <c r="Q4706" s="10">
        <v>0.01</v>
      </c>
      <c r="R4706" s="10">
        <v>0.05</v>
      </c>
      <c r="T4706" s="10">
        <v>0</v>
      </c>
      <c r="W4706" s="10">
        <v>0</v>
      </c>
      <c r="Y4706" s="10">
        <v>0</v>
      </c>
      <c r="AB4706" s="10">
        <v>0</v>
      </c>
      <c r="AE4706" s="10">
        <v>0</v>
      </c>
      <c r="AH4706" s="10">
        <v>1</v>
      </c>
      <c r="AQ4706" s="10">
        <v>8.6602540378443865E-3</v>
      </c>
      <c r="AR4706" s="10">
        <v>0.15803225776485952</v>
      </c>
      <c r="AS4706" s="10">
        <v>0.17058962611973388</v>
      </c>
      <c r="AT4706" s="10">
        <v>0.20351596988934309</v>
      </c>
      <c r="AU4706" s="10">
        <v>0.34718646430988642</v>
      </c>
      <c r="AV4706" s="10">
        <v>1.2552570598397943</v>
      </c>
      <c r="AW4706" s="10">
        <v>1.8059594940390238</v>
      </c>
      <c r="AX4706" s="10" t="s">
        <v>33</v>
      </c>
      <c r="AY4706" s="10">
        <v>0</v>
      </c>
      <c r="AZ4706" s="10" t="s">
        <v>33</v>
      </c>
      <c r="BA4706" s="10" t="s">
        <v>33</v>
      </c>
      <c r="BB4706" s="10">
        <v>4704</v>
      </c>
      <c r="BC4706" s="10">
        <v>5008</v>
      </c>
      <c r="BE4706" s="10" t="s">
        <v>1280</v>
      </c>
      <c r="BF4706" s="10" t="s">
        <v>4954</v>
      </c>
      <c r="BG4706" s="10">
        <v>1.2833868898210949E-6</v>
      </c>
      <c r="BR4706" s="10" t="s">
        <v>33</v>
      </c>
      <c r="BS4706" s="11" t="s">
        <v>33</v>
      </c>
      <c r="BT4706" s="11" t="s">
        <v>33</v>
      </c>
      <c r="BU4706" s="10">
        <v>4706</v>
      </c>
    </row>
    <row r="4707" spans="1:73" s="10" customFormat="1" x14ac:dyDescent="0.45">
      <c r="A4707" s="10" t="s">
        <v>33</v>
      </c>
      <c r="B4707" s="10" t="s">
        <v>33</v>
      </c>
      <c r="C4707" s="10">
        <v>1194</v>
      </c>
      <c r="D4707" s="10" t="s">
        <v>33</v>
      </c>
      <c r="E4707" s="10">
        <v>4704</v>
      </c>
      <c r="F4707" s="10">
        <v>24</v>
      </c>
      <c r="G4707" s="10">
        <v>0</v>
      </c>
      <c r="H4707" s="10">
        <v>11</v>
      </c>
      <c r="I4707" s="10">
        <v>5.3197348122532151E-6</v>
      </c>
      <c r="J4707" s="10" t="s">
        <v>33</v>
      </c>
      <c r="K4707" s="10" t="s">
        <v>1011</v>
      </c>
      <c r="L4707" s="10" t="s">
        <v>33</v>
      </c>
      <c r="M4707" s="10">
        <v>0.70710678118654757</v>
      </c>
      <c r="N4707" s="10">
        <v>0.70710678118654757</v>
      </c>
      <c r="O4707" s="10">
        <v>0.70710678118654757</v>
      </c>
      <c r="Q4707" s="10">
        <v>0.5</v>
      </c>
      <c r="R4707" s="10">
        <v>1</v>
      </c>
      <c r="T4707" s="10">
        <v>0</v>
      </c>
      <c r="W4707" s="10">
        <v>0</v>
      </c>
      <c r="Y4707" s="10">
        <v>0</v>
      </c>
      <c r="AB4707" s="10">
        <v>0</v>
      </c>
      <c r="AE4707" s="10">
        <v>0</v>
      </c>
      <c r="AH4707" s="10">
        <v>1</v>
      </c>
      <c r="AQ4707" s="10">
        <v>0</v>
      </c>
      <c r="AR4707" s="10">
        <v>0</v>
      </c>
      <c r="AS4707" s="10">
        <v>0</v>
      </c>
      <c r="AT4707" s="10">
        <v>0</v>
      </c>
      <c r="AU4707" s="10">
        <v>0</v>
      </c>
      <c r="AV4707" s="10">
        <v>0.70710678118654757</v>
      </c>
      <c r="AW4707" s="10">
        <v>0.70710678118654757</v>
      </c>
      <c r="AX4707" s="10" t="s">
        <v>33</v>
      </c>
      <c r="AY4707" s="10">
        <v>0</v>
      </c>
      <c r="AZ4707" s="10" t="s">
        <v>33</v>
      </c>
      <c r="BA4707" s="10" t="s">
        <v>33</v>
      </c>
      <c r="BB4707" s="10">
        <v>4704</v>
      </c>
      <c r="BC4707" s="10">
        <v>24</v>
      </c>
      <c r="BE4707" s="10" t="s">
        <v>1280</v>
      </c>
      <c r="BF4707" s="10" t="s">
        <v>4955</v>
      </c>
      <c r="BG4707" s="10">
        <v>0</v>
      </c>
      <c r="BR4707" s="10" t="s">
        <v>33</v>
      </c>
      <c r="BS4707" s="11" t="s">
        <v>33</v>
      </c>
      <c r="BT4707" s="11" t="s">
        <v>33</v>
      </c>
      <c r="BU4707" s="10">
        <v>4707</v>
      </c>
    </row>
    <row r="4708" spans="1:73" s="10" customFormat="1" x14ac:dyDescent="0.45">
      <c r="A4708" s="10" t="s">
        <v>33</v>
      </c>
      <c r="B4708" s="10" t="s">
        <v>33</v>
      </c>
      <c r="C4708" s="10">
        <v>1194</v>
      </c>
      <c r="D4708" s="10" t="s">
        <v>33</v>
      </c>
      <c r="E4708" s="10">
        <v>4704</v>
      </c>
      <c r="F4708" s="10">
        <v>5013</v>
      </c>
      <c r="G4708" s="10" t="e">
        <v>#VALUE!</v>
      </c>
      <c r="H4708" s="10">
        <v>1194</v>
      </c>
      <c r="I4708" s="10">
        <v>2.913738756616596E-7</v>
      </c>
      <c r="J4708" s="10" t="s">
        <v>33</v>
      </c>
      <c r="K4708" s="10" t="s">
        <v>1409</v>
      </c>
      <c r="L4708" s="10" t="s">
        <v>33</v>
      </c>
      <c r="M4708" s="10">
        <v>3.8729833462074176E-2</v>
      </c>
      <c r="N4708" s="10">
        <v>3.8729833462074176E-2</v>
      </c>
      <c r="O4708" s="10">
        <v>0.3872983346207417</v>
      </c>
      <c r="Q4708" s="10">
        <v>0.3</v>
      </c>
      <c r="R4708" s="10">
        <v>0.5</v>
      </c>
      <c r="S4708" s="10">
        <v>90</v>
      </c>
      <c r="T4708" s="10">
        <v>0</v>
      </c>
      <c r="W4708" s="10">
        <v>0</v>
      </c>
      <c r="Y4708" s="10">
        <v>0</v>
      </c>
      <c r="AB4708" s="10">
        <v>0</v>
      </c>
      <c r="AE4708" s="10">
        <v>0</v>
      </c>
      <c r="AH4708" s="10">
        <v>1</v>
      </c>
      <c r="AQ4708" s="10">
        <v>0.222580455741241</v>
      </c>
      <c r="AR4708" s="10">
        <v>3.6402419705616773</v>
      </c>
      <c r="AS4708" s="10">
        <v>3.9629836313864768</v>
      </c>
      <c r="AT4708" s="10">
        <v>5.2306407099191636</v>
      </c>
      <c r="AU4708" s="10">
        <v>3.5753224749296857</v>
      </c>
      <c r="AV4708" s="10">
        <v>43.882623343587206</v>
      </c>
      <c r="AW4708" s="10">
        <v>52.688586528436055</v>
      </c>
      <c r="AX4708" s="10" t="s">
        <v>33</v>
      </c>
      <c r="AY4708" s="10">
        <v>0</v>
      </c>
      <c r="AZ4708" s="10" t="s">
        <v>33</v>
      </c>
      <c r="BA4708" s="10" t="s">
        <v>33</v>
      </c>
      <c r="BB4708" s="10">
        <v>4704</v>
      </c>
      <c r="BC4708" s="10">
        <v>5013</v>
      </c>
      <c r="BE4708" s="10" t="s">
        <v>1280</v>
      </c>
      <c r="BF4708" s="10" t="s">
        <v>4956</v>
      </c>
      <c r="BG4708" s="10">
        <v>2.9814481412411298E-5</v>
      </c>
      <c r="BR4708" s="10" t="s">
        <v>33</v>
      </c>
      <c r="BS4708" s="11" t="s">
        <v>33</v>
      </c>
      <c r="BT4708" s="11" t="s">
        <v>33</v>
      </c>
      <c r="BU4708" s="10">
        <v>4708</v>
      </c>
    </row>
    <row r="4709" spans="1:73" s="10" customFormat="1" x14ac:dyDescent="0.45">
      <c r="A4709" s="10" t="s">
        <v>33</v>
      </c>
      <c r="B4709" s="10" t="s">
        <v>33</v>
      </c>
      <c r="C4709" s="10">
        <v>1194</v>
      </c>
      <c r="D4709" s="10" t="s">
        <v>33</v>
      </c>
      <c r="E4709" s="10">
        <v>4704</v>
      </c>
      <c r="F4709" s="10">
        <v>104</v>
      </c>
      <c r="G4709" s="10">
        <v>0</v>
      </c>
      <c r="H4709" s="10">
        <v>46</v>
      </c>
      <c r="I4709" s="10">
        <v>5.3197348122532151E-6</v>
      </c>
      <c r="J4709" s="10" t="s">
        <v>33</v>
      </c>
      <c r="K4709" s="10" t="s">
        <v>1106</v>
      </c>
      <c r="L4709" s="10" t="s">
        <v>33</v>
      </c>
      <c r="M4709" s="10">
        <v>0.70710678118654757</v>
      </c>
      <c r="N4709" s="10">
        <v>0.70710678118654757</v>
      </c>
      <c r="O4709" s="10">
        <v>0.70710678118654757</v>
      </c>
      <c r="Q4709" s="10">
        <v>0.5</v>
      </c>
      <c r="R4709" s="10">
        <v>1</v>
      </c>
      <c r="T4709" s="10">
        <v>0</v>
      </c>
      <c r="W4709" s="10">
        <v>0</v>
      </c>
      <c r="Y4709" s="10">
        <v>0</v>
      </c>
      <c r="AB4709" s="10">
        <v>0</v>
      </c>
      <c r="AE4709" s="10">
        <v>0</v>
      </c>
      <c r="AH4709" s="10">
        <v>1</v>
      </c>
      <c r="AQ4709" s="10">
        <v>0</v>
      </c>
      <c r="AR4709" s="10">
        <v>1.1895573691335717</v>
      </c>
      <c r="AS4709" s="10">
        <v>1.1895573691335717</v>
      </c>
      <c r="AT4709" s="10">
        <v>0</v>
      </c>
      <c r="AU4709" s="10">
        <v>0</v>
      </c>
      <c r="AV4709" s="10">
        <v>15.008998897329274</v>
      </c>
      <c r="AW4709" s="10">
        <v>15.008998897329274</v>
      </c>
      <c r="AX4709" s="10" t="s">
        <v>33</v>
      </c>
      <c r="AY4709" s="10">
        <v>0</v>
      </c>
      <c r="AZ4709" s="10" t="s">
        <v>33</v>
      </c>
      <c r="BA4709" s="10" t="s">
        <v>33</v>
      </c>
      <c r="BB4709" s="10">
        <v>4704</v>
      </c>
      <c r="BC4709" s="10">
        <v>104</v>
      </c>
      <c r="BE4709" s="10" t="s">
        <v>1280</v>
      </c>
      <c r="BF4709" s="10" t="s">
        <v>4957</v>
      </c>
      <c r="BG4709" s="10">
        <v>8.9493269137278068E-6</v>
      </c>
      <c r="BR4709" s="10" t="s">
        <v>33</v>
      </c>
      <c r="BS4709" s="11" t="s">
        <v>33</v>
      </c>
      <c r="BT4709" s="11" t="s">
        <v>33</v>
      </c>
      <c r="BU4709" s="10">
        <v>4709</v>
      </c>
    </row>
    <row r="4710" spans="1:73" s="10" customFormat="1" x14ac:dyDescent="0.45">
      <c r="A4710" s="10">
        <v>1146</v>
      </c>
      <c r="B4710" s="10">
        <v>4460</v>
      </c>
      <c r="C4710" s="10">
        <v>1194</v>
      </c>
      <c r="D4710" s="10">
        <v>4717</v>
      </c>
      <c r="E4710" s="10" t="s">
        <v>33</v>
      </c>
      <c r="F4710" s="10">
        <v>4460</v>
      </c>
      <c r="G4710" s="10" t="e">
        <v>#VALUE!</v>
      </c>
      <c r="H4710" s="10" t="s">
        <v>33</v>
      </c>
      <c r="I4710" s="10">
        <v>2.4726719273188998E-6</v>
      </c>
      <c r="J4710" s="10" t="s">
        <v>1283</v>
      </c>
      <c r="L4710" s="10">
        <v>1</v>
      </c>
      <c r="M4710" s="10" t="s">
        <v>33</v>
      </c>
      <c r="N4710" s="10">
        <v>1</v>
      </c>
      <c r="O4710" s="10">
        <v>1</v>
      </c>
      <c r="Q4710" s="10">
        <v>1</v>
      </c>
      <c r="T4710" s="10">
        <v>12.24744871391589</v>
      </c>
      <c r="U4710" s="10">
        <v>10</v>
      </c>
      <c r="V4710" s="10">
        <v>15</v>
      </c>
      <c r="W4710" s="10">
        <v>4.399618392542699</v>
      </c>
      <c r="X4710" s="10" t="s">
        <v>1008</v>
      </c>
      <c r="Y4710" s="10">
        <v>0.42426406871192851</v>
      </c>
      <c r="Z4710" s="10">
        <v>0.3</v>
      </c>
      <c r="AA4710" s="10">
        <v>0.6</v>
      </c>
      <c r="AB4710" s="10">
        <v>50.903202964057186</v>
      </c>
      <c r="AC4710" s="10">
        <v>7.4999999999999997E-2</v>
      </c>
      <c r="AE4710" s="10">
        <v>0</v>
      </c>
      <c r="AH4710" s="10">
        <v>1</v>
      </c>
      <c r="AQ4710" s="10">
        <v>52.014077712873146</v>
      </c>
      <c r="AR4710" s="10">
        <v>517.86262000402451</v>
      </c>
      <c r="AS4710" s="10">
        <v>593.28303268769059</v>
      </c>
      <c r="AT4710" s="10">
        <v>1222.3308262525188</v>
      </c>
      <c r="AU4710" s="10">
        <v>287.4107920698857</v>
      </c>
      <c r="AV4710" s="10">
        <v>7677.0354494766552</v>
      </c>
      <c r="AW4710" s="10">
        <v>9186.7770677990593</v>
      </c>
      <c r="AX4710" s="10">
        <v>2.4726719273188998E-6</v>
      </c>
      <c r="AY4710" s="10">
        <v>0</v>
      </c>
      <c r="AZ4710" s="10" t="s">
        <v>33</v>
      </c>
      <c r="BA4710" s="10">
        <v>4717</v>
      </c>
      <c r="BB4710" s="10" t="s">
        <v>33</v>
      </c>
      <c r="BC4710" s="10">
        <v>4460</v>
      </c>
      <c r="BE4710" s="10" t="s">
        <v>33</v>
      </c>
      <c r="BF4710" s="10" t="s">
        <v>33</v>
      </c>
      <c r="BG4710" s="10" t="s">
        <v>33</v>
      </c>
      <c r="BR4710" s="10" t="s">
        <v>1283</v>
      </c>
      <c r="BS4710" s="11">
        <v>593.28303268769059</v>
      </c>
      <c r="BT4710" s="11">
        <v>9186.7770677990593</v>
      </c>
      <c r="BU4710" s="10">
        <v>4710</v>
      </c>
    </row>
    <row r="4711" spans="1:73" s="10" customFormat="1" x14ac:dyDescent="0.45">
      <c r="A4711" s="10" t="s">
        <v>33</v>
      </c>
      <c r="B4711" s="10" t="s">
        <v>33</v>
      </c>
      <c r="C4711" s="10">
        <v>1194</v>
      </c>
      <c r="D4711" s="10" t="s">
        <v>33</v>
      </c>
      <c r="E4711" s="10">
        <v>4710</v>
      </c>
      <c r="F4711" s="10">
        <v>5019</v>
      </c>
      <c r="G4711" s="10" t="e">
        <v>#VALUE!</v>
      </c>
      <c r="H4711" s="10">
        <v>1195</v>
      </c>
      <c r="I4711" s="10">
        <v>2.708676383804672E-6</v>
      </c>
      <c r="J4711" s="10" t="s">
        <v>33</v>
      </c>
      <c r="K4711" s="10" t="s">
        <v>1413</v>
      </c>
      <c r="L4711" s="10" t="s">
        <v>33</v>
      </c>
      <c r="M4711" s="10">
        <v>1.0954451150103321</v>
      </c>
      <c r="N4711" s="10">
        <v>1.0954451150103321</v>
      </c>
      <c r="O4711" s="10">
        <v>1.0954451150103321</v>
      </c>
      <c r="Q4711" s="10">
        <v>1</v>
      </c>
      <c r="R4711" s="10">
        <v>1.2</v>
      </c>
      <c r="T4711" s="10">
        <v>0</v>
      </c>
      <c r="W4711" s="10">
        <v>0</v>
      </c>
      <c r="Y4711" s="10">
        <v>0</v>
      </c>
      <c r="AB4711" s="10">
        <v>0</v>
      </c>
      <c r="AE4711" s="10">
        <v>0</v>
      </c>
      <c r="AH4711" s="10">
        <v>1</v>
      </c>
      <c r="AQ4711" s="10">
        <v>38.904746368144714</v>
      </c>
      <c r="AR4711" s="10">
        <v>503.93572130377345</v>
      </c>
      <c r="AS4711" s="10">
        <v>560.34760353758327</v>
      </c>
      <c r="AT4711" s="10">
        <v>914.26153965140077</v>
      </c>
      <c r="AU4711" s="10">
        <v>231.15638538785956</v>
      </c>
      <c r="AV4711" s="10">
        <v>7537.1813766706919</v>
      </c>
      <c r="AW4711" s="10">
        <v>8682.5993017099518</v>
      </c>
      <c r="AX4711" s="10" t="s">
        <v>33</v>
      </c>
      <c r="AY4711" s="10">
        <v>0</v>
      </c>
      <c r="AZ4711" s="10" t="s">
        <v>33</v>
      </c>
      <c r="BA4711" s="10" t="s">
        <v>33</v>
      </c>
      <c r="BB4711" s="10">
        <v>4710</v>
      </c>
      <c r="BC4711" s="10">
        <v>5019</v>
      </c>
      <c r="BE4711" s="10" t="s">
        <v>1283</v>
      </c>
      <c r="BF4711" s="10" t="s">
        <v>4958</v>
      </c>
      <c r="BG4711" s="10">
        <v>1.3855557888078028E-3</v>
      </c>
      <c r="BR4711" s="10" t="s">
        <v>33</v>
      </c>
      <c r="BS4711" s="11" t="s">
        <v>33</v>
      </c>
      <c r="BT4711" s="11" t="s">
        <v>33</v>
      </c>
      <c r="BU4711" s="10">
        <v>4711</v>
      </c>
    </row>
    <row r="4712" spans="1:73" s="10" customFormat="1" x14ac:dyDescent="0.45">
      <c r="A4712" s="10" t="s">
        <v>33</v>
      </c>
      <c r="B4712" s="10" t="s">
        <v>33</v>
      </c>
      <c r="C4712" s="10">
        <v>1195</v>
      </c>
      <c r="D4712" s="10" t="s">
        <v>33</v>
      </c>
      <c r="E4712" s="10">
        <v>4710</v>
      </c>
      <c r="F4712" s="10">
        <v>1427</v>
      </c>
      <c r="G4712" s="10">
        <v>0</v>
      </c>
      <c r="H4712" s="10">
        <v>388</v>
      </c>
      <c r="I4712" s="10">
        <v>7.8192751966860476E-8</v>
      </c>
      <c r="J4712" s="10" t="s">
        <v>33</v>
      </c>
      <c r="K4712" s="10" t="s">
        <v>1096</v>
      </c>
      <c r="L4712" s="10" t="s">
        <v>33</v>
      </c>
      <c r="M4712" s="10">
        <v>3.1622776601683791E-2</v>
      </c>
      <c r="N4712" s="10">
        <v>3.1622776601683791E-2</v>
      </c>
      <c r="O4712" s="10">
        <v>3.1622776601683791E-2</v>
      </c>
      <c r="Q4712" s="10">
        <v>0.02</v>
      </c>
      <c r="R4712" s="10">
        <v>0.05</v>
      </c>
      <c r="T4712" s="10">
        <v>0</v>
      </c>
      <c r="W4712" s="10">
        <v>0</v>
      </c>
      <c r="Y4712" s="10">
        <v>0</v>
      </c>
      <c r="AB4712" s="10">
        <v>0</v>
      </c>
      <c r="AE4712" s="10">
        <v>0</v>
      </c>
      <c r="AH4712" s="10">
        <v>1</v>
      </c>
      <c r="AQ4712" s="10">
        <v>0</v>
      </c>
      <c r="AR4712" s="10">
        <v>0.92649539050072194</v>
      </c>
      <c r="AS4712" s="10">
        <v>0.92649539050072194</v>
      </c>
      <c r="AT4712" s="10">
        <v>0</v>
      </c>
      <c r="AU4712" s="10">
        <v>0</v>
      </c>
      <c r="AV4712" s="10">
        <v>14.677076967195372</v>
      </c>
      <c r="AW4712" s="10">
        <v>14.677076967195372</v>
      </c>
      <c r="AX4712" s="10" t="s">
        <v>33</v>
      </c>
      <c r="AY4712" s="10">
        <v>0</v>
      </c>
      <c r="AZ4712" s="10" t="s">
        <v>33</v>
      </c>
      <c r="BA4712" s="10" t="s">
        <v>33</v>
      </c>
      <c r="BB4712" s="10">
        <v>4710</v>
      </c>
      <c r="BC4712" s="10">
        <v>1427</v>
      </c>
      <c r="BE4712" s="10" t="s">
        <v>1283</v>
      </c>
      <c r="BF4712" s="10" t="s">
        <v>4959</v>
      </c>
      <c r="BG4712" s="10">
        <v>2.2909191428814967E-6</v>
      </c>
      <c r="BR4712" s="10" t="s">
        <v>33</v>
      </c>
      <c r="BS4712" s="11" t="s">
        <v>33</v>
      </c>
      <c r="BT4712" s="11" t="s">
        <v>33</v>
      </c>
      <c r="BU4712" s="10">
        <v>4712</v>
      </c>
    </row>
    <row r="4713" spans="1:73" s="10" customFormat="1" x14ac:dyDescent="0.45">
      <c r="A4713" s="10" t="s">
        <v>33</v>
      </c>
      <c r="B4713" s="10" t="s">
        <v>33</v>
      </c>
      <c r="C4713" s="10">
        <v>1195</v>
      </c>
      <c r="D4713" s="10" t="s">
        <v>33</v>
      </c>
      <c r="E4713" s="10">
        <v>4710</v>
      </c>
      <c r="F4713" s="10">
        <v>5024</v>
      </c>
      <c r="G4713" s="10" t="e">
        <v>#VALUE!</v>
      </c>
      <c r="H4713" s="10">
        <v>1196</v>
      </c>
      <c r="I4713" s="10">
        <v>3.4968861749136081E-8</v>
      </c>
      <c r="J4713" s="10" t="s">
        <v>33</v>
      </c>
      <c r="K4713" s="10" t="s">
        <v>1415</v>
      </c>
      <c r="L4713" s="10" t="s">
        <v>33</v>
      </c>
      <c r="M4713" s="10">
        <v>1.4142135623730951E-2</v>
      </c>
      <c r="N4713" s="10">
        <v>1.4142135623730951E-2</v>
      </c>
      <c r="O4713" s="10">
        <v>1.4142135623730951E-2</v>
      </c>
      <c r="Q4713" s="10">
        <v>0.01</v>
      </c>
      <c r="R4713" s="10">
        <v>0.02</v>
      </c>
      <c r="T4713" s="10">
        <v>0</v>
      </c>
      <c r="W4713" s="10">
        <v>0</v>
      </c>
      <c r="Y4713" s="10">
        <v>0</v>
      </c>
      <c r="AB4713" s="10">
        <v>0</v>
      </c>
      <c r="AE4713" s="10">
        <v>0</v>
      </c>
      <c r="AH4713" s="10">
        <v>1</v>
      </c>
      <c r="AQ4713" s="10">
        <v>0.34734040007347672</v>
      </c>
      <c r="AR4713" s="10">
        <v>7.4867629123514332</v>
      </c>
      <c r="AS4713" s="10">
        <v>7.9904064924579741</v>
      </c>
      <c r="AT4713" s="10">
        <v>8.1624994017267021</v>
      </c>
      <c r="AU4713" s="10">
        <v>4.3731306707097612</v>
      </c>
      <c r="AV4713" s="10">
        <v>108.11416443296734</v>
      </c>
      <c r="AW4713" s="10">
        <v>120.6497945054038</v>
      </c>
      <c r="AX4713" s="10" t="s">
        <v>33</v>
      </c>
      <c r="AY4713" s="10">
        <v>0</v>
      </c>
      <c r="AZ4713" s="10" t="s">
        <v>33</v>
      </c>
      <c r="BA4713" s="10" t="s">
        <v>33</v>
      </c>
      <c r="BB4713" s="10">
        <v>4710</v>
      </c>
      <c r="BC4713" s="10">
        <v>5024</v>
      </c>
      <c r="BE4713" s="10" t="s">
        <v>1283</v>
      </c>
      <c r="BF4713" s="10" t="s">
        <v>4960</v>
      </c>
      <c r="BG4713" s="10">
        <v>1.975765382176751E-5</v>
      </c>
      <c r="BR4713" s="10" t="s">
        <v>33</v>
      </c>
      <c r="BS4713" s="11" t="s">
        <v>33</v>
      </c>
      <c r="BT4713" s="11" t="s">
        <v>33</v>
      </c>
      <c r="BU4713" s="10">
        <v>4713</v>
      </c>
    </row>
    <row r="4714" spans="1:73" s="10" customFormat="1" x14ac:dyDescent="0.45">
      <c r="A4714" s="10" t="s">
        <v>33</v>
      </c>
      <c r="B4714" s="10" t="s">
        <v>33</v>
      </c>
      <c r="C4714" s="10">
        <v>1196</v>
      </c>
      <c r="D4714" s="10" t="s">
        <v>33</v>
      </c>
      <c r="E4714" s="10">
        <v>4710</v>
      </c>
      <c r="F4714" s="10">
        <v>24</v>
      </c>
      <c r="G4714" s="10">
        <v>0</v>
      </c>
      <c r="H4714" s="10">
        <v>11</v>
      </c>
      <c r="I4714" s="10">
        <v>4.7883085975703474E-7</v>
      </c>
      <c r="J4714" s="10" t="s">
        <v>33</v>
      </c>
      <c r="K4714" s="10" t="s">
        <v>1011</v>
      </c>
      <c r="L4714" s="10" t="s">
        <v>33</v>
      </c>
      <c r="M4714" s="10">
        <v>0.19364916731037085</v>
      </c>
      <c r="N4714" s="10">
        <v>0.19364916731037085</v>
      </c>
      <c r="O4714" s="10">
        <v>1.9364916731037085</v>
      </c>
      <c r="Q4714" s="10">
        <v>1.5</v>
      </c>
      <c r="R4714" s="10">
        <v>2.5</v>
      </c>
      <c r="S4714" s="10">
        <v>90</v>
      </c>
      <c r="T4714" s="10">
        <v>0</v>
      </c>
      <c r="W4714" s="10">
        <v>0</v>
      </c>
      <c r="Y4714" s="10">
        <v>0</v>
      </c>
      <c r="AB4714" s="10">
        <v>0</v>
      </c>
      <c r="AE4714" s="10">
        <v>0</v>
      </c>
      <c r="AH4714" s="10">
        <v>1</v>
      </c>
      <c r="AQ4714" s="10">
        <v>0</v>
      </c>
      <c r="AR4714" s="10">
        <v>0</v>
      </c>
      <c r="AS4714" s="10">
        <v>0</v>
      </c>
      <c r="AT4714" s="10">
        <v>0</v>
      </c>
      <c r="AU4714" s="10">
        <v>0</v>
      </c>
      <c r="AV4714" s="10">
        <v>0.19364916731037085</v>
      </c>
      <c r="AW4714" s="10">
        <v>0.19364916731037085</v>
      </c>
      <c r="AX4714" s="10" t="s">
        <v>33</v>
      </c>
      <c r="AY4714" s="10">
        <v>0</v>
      </c>
      <c r="AZ4714" s="10" t="s">
        <v>33</v>
      </c>
      <c r="BA4714" s="10" t="s">
        <v>33</v>
      </c>
      <c r="BB4714" s="10">
        <v>4710</v>
      </c>
      <c r="BC4714" s="10">
        <v>24</v>
      </c>
      <c r="BE4714" s="10" t="s">
        <v>1283</v>
      </c>
      <c r="BF4714" s="10" t="s">
        <v>4961</v>
      </c>
      <c r="BG4714" s="10">
        <v>0</v>
      </c>
      <c r="BR4714" s="10" t="s">
        <v>33</v>
      </c>
      <c r="BS4714" s="11" t="s">
        <v>33</v>
      </c>
      <c r="BT4714" s="11" t="s">
        <v>33</v>
      </c>
      <c r="BU4714" s="10">
        <v>4714</v>
      </c>
    </row>
    <row r="4715" spans="1:73" s="10" customFormat="1" x14ac:dyDescent="0.45">
      <c r="A4715" s="10" t="s">
        <v>33</v>
      </c>
      <c r="B4715" s="10" t="s">
        <v>33</v>
      </c>
      <c r="C4715" s="10">
        <v>1196</v>
      </c>
      <c r="D4715" s="10" t="s">
        <v>33</v>
      </c>
      <c r="E4715" s="10">
        <v>4710</v>
      </c>
      <c r="F4715" s="10">
        <v>4756</v>
      </c>
      <c r="G4715" s="10">
        <v>0</v>
      </c>
      <c r="H4715" s="10">
        <v>1152</v>
      </c>
      <c r="I4715" s="10">
        <v>5.5290625155404796E-8</v>
      </c>
      <c r="J4715" s="10" t="s">
        <v>33</v>
      </c>
      <c r="K4715" s="10" t="s">
        <v>1296</v>
      </c>
      <c r="L4715" s="10" t="s">
        <v>33</v>
      </c>
      <c r="M4715" s="10">
        <v>2.2360679774997897E-2</v>
      </c>
      <c r="N4715" s="10">
        <v>2.2360679774997897E-2</v>
      </c>
      <c r="O4715" s="10">
        <v>2.2360679774997897E-2</v>
      </c>
      <c r="Q4715" s="10">
        <v>0.01</v>
      </c>
      <c r="R4715" s="10">
        <v>0.05</v>
      </c>
      <c r="T4715" s="10">
        <v>0</v>
      </c>
      <c r="W4715" s="10">
        <v>0</v>
      </c>
      <c r="Y4715" s="10">
        <v>0</v>
      </c>
      <c r="AB4715" s="10">
        <v>0</v>
      </c>
      <c r="AE4715" s="10">
        <v>0</v>
      </c>
      <c r="AH4715" s="10">
        <v>1</v>
      </c>
      <c r="AQ4715" s="10">
        <v>0.17354583387284306</v>
      </c>
      <c r="AR4715" s="10">
        <v>0.91415545106864304</v>
      </c>
      <c r="AS4715" s="10">
        <v>1.1657969101842656</v>
      </c>
      <c r="AT4715" s="10">
        <v>4.0783270960118116</v>
      </c>
      <c r="AU4715" s="10">
        <v>0.94683150370344804</v>
      </c>
      <c r="AV4715" s="10">
        <v>15.454778413428338</v>
      </c>
      <c r="AW4715" s="10">
        <v>20.479937013143598</v>
      </c>
      <c r="AX4715" s="10" t="s">
        <v>33</v>
      </c>
      <c r="AY4715" s="10">
        <v>0</v>
      </c>
      <c r="AZ4715" s="10" t="s">
        <v>33</v>
      </c>
      <c r="BA4715" s="10" t="s">
        <v>33</v>
      </c>
      <c r="BB4715" s="10">
        <v>4710</v>
      </c>
      <c r="BC4715" s="10">
        <v>4756</v>
      </c>
      <c r="BE4715" s="10" t="s">
        <v>1283</v>
      </c>
      <c r="BF4715" s="10" t="s">
        <v>4962</v>
      </c>
      <c r="BG4715" s="10">
        <v>2.8826332927677462E-6</v>
      </c>
      <c r="BR4715" s="10" t="s">
        <v>33</v>
      </c>
      <c r="BS4715" s="11" t="s">
        <v>33</v>
      </c>
      <c r="BT4715" s="11" t="s">
        <v>33</v>
      </c>
      <c r="BU4715" s="10">
        <v>4715</v>
      </c>
    </row>
    <row r="4716" spans="1:73" s="10" customFormat="1" x14ac:dyDescent="0.45">
      <c r="A4716" s="10" t="s">
        <v>33</v>
      </c>
      <c r="B4716" s="10" t="s">
        <v>33</v>
      </c>
      <c r="C4716" s="10">
        <v>1196</v>
      </c>
      <c r="D4716" s="10" t="s">
        <v>33</v>
      </c>
      <c r="E4716" s="10">
        <v>4710</v>
      </c>
      <c r="F4716" s="10">
        <v>3471</v>
      </c>
      <c r="G4716" s="10" t="e">
        <v>#VALUE!</v>
      </c>
      <c r="H4716" s="10">
        <v>921</v>
      </c>
      <c r="I4716" s="10">
        <v>1.7484430874568042E-6</v>
      </c>
      <c r="J4716" s="10" t="s">
        <v>33</v>
      </c>
      <c r="K4716" s="10" t="s">
        <v>1257</v>
      </c>
      <c r="L4716" s="10" t="s">
        <v>33</v>
      </c>
      <c r="M4716" s="10">
        <v>0.70710678118654757</v>
      </c>
      <c r="N4716" s="10">
        <v>0.70710678118654757</v>
      </c>
      <c r="O4716" s="10">
        <v>0.70710678118654757</v>
      </c>
      <c r="Q4716" s="10">
        <v>0.5</v>
      </c>
      <c r="R4716" s="10">
        <v>1</v>
      </c>
      <c r="T4716" s="10">
        <v>0</v>
      </c>
      <c r="W4716" s="10">
        <v>0</v>
      </c>
      <c r="Y4716" s="10">
        <v>0</v>
      </c>
      <c r="AB4716" s="10">
        <v>0</v>
      </c>
      <c r="AE4716" s="10">
        <v>0</v>
      </c>
      <c r="AH4716" s="10">
        <v>1</v>
      </c>
      <c r="AQ4716" s="10">
        <v>0.34099639686622085</v>
      </c>
      <c r="AR4716" s="10">
        <v>0.1248665537875806</v>
      </c>
      <c r="AS4716" s="10">
        <v>0.61931132924360077</v>
      </c>
      <c r="AT4716" s="10">
        <v>8.0134153263561902</v>
      </c>
      <c r="AU4716" s="10">
        <v>3.1241543555772862E-2</v>
      </c>
      <c r="AV4716" s="10">
        <v>1.4144038250617961</v>
      </c>
      <c r="AW4716" s="10">
        <v>9.4590606949737595</v>
      </c>
      <c r="AX4716" s="10" t="s">
        <v>33</v>
      </c>
      <c r="AY4716" s="10">
        <v>0</v>
      </c>
      <c r="AZ4716" s="10" t="s">
        <v>33</v>
      </c>
      <c r="BA4716" s="10" t="s">
        <v>33</v>
      </c>
      <c r="BB4716" s="10">
        <v>4710</v>
      </c>
      <c r="BC4716" s="10">
        <v>3471</v>
      </c>
      <c r="BE4716" s="10" t="s">
        <v>1283</v>
      </c>
      <c r="BF4716" s="10" t="s">
        <v>4963</v>
      </c>
      <c r="BG4716" s="10">
        <v>1.531353738091204E-6</v>
      </c>
      <c r="BR4716" s="10" t="s">
        <v>33</v>
      </c>
      <c r="BS4716" s="11" t="s">
        <v>33</v>
      </c>
      <c r="BT4716" s="11" t="s">
        <v>33</v>
      </c>
      <c r="BU4716" s="10">
        <v>4716</v>
      </c>
    </row>
    <row r="4717" spans="1:73" s="10" customFormat="1" x14ac:dyDescent="0.45">
      <c r="A4717" s="10">
        <v>1147</v>
      </c>
      <c r="B4717" s="10">
        <v>4461</v>
      </c>
      <c r="C4717" s="10">
        <v>1196</v>
      </c>
      <c r="D4717" s="10">
        <v>4725</v>
      </c>
      <c r="E4717" s="10" t="s">
        <v>33</v>
      </c>
      <c r="F4717" s="10">
        <v>4461</v>
      </c>
      <c r="G4717" s="10" t="e">
        <v>#VALUE!</v>
      </c>
      <c r="H4717" s="10" t="s">
        <v>33</v>
      </c>
      <c r="I4717" s="10">
        <v>2.4726719273188998E-6</v>
      </c>
      <c r="J4717" s="10" t="s">
        <v>1285</v>
      </c>
      <c r="L4717" s="10">
        <v>1</v>
      </c>
      <c r="M4717" s="10" t="s">
        <v>33</v>
      </c>
      <c r="N4717" s="10">
        <v>1</v>
      </c>
      <c r="O4717" s="10">
        <v>1</v>
      </c>
      <c r="Q4717" s="10">
        <v>1</v>
      </c>
      <c r="T4717" s="10">
        <v>14.696938456699069</v>
      </c>
      <c r="U4717" s="10">
        <v>12</v>
      </c>
      <c r="V4717" s="10">
        <v>18</v>
      </c>
      <c r="W4717" s="10">
        <v>5.8661578567235999</v>
      </c>
      <c r="X4717" s="10" t="s">
        <v>1008</v>
      </c>
      <c r="Y4717" s="10">
        <v>0.56568542494923812</v>
      </c>
      <c r="Z4717" s="10">
        <v>0.4</v>
      </c>
      <c r="AA4717" s="10">
        <v>0.8</v>
      </c>
      <c r="AB4717" s="10">
        <v>67.870937285409596</v>
      </c>
      <c r="AC4717" s="10">
        <v>0.2</v>
      </c>
      <c r="AE4717" s="10">
        <v>0</v>
      </c>
      <c r="AH4717" s="10">
        <v>1</v>
      </c>
      <c r="AQ4717" s="10">
        <v>54.631026947314183</v>
      </c>
      <c r="AR4717" s="10">
        <v>513.49264883985086</v>
      </c>
      <c r="AS4717" s="10">
        <v>592.70763791345644</v>
      </c>
      <c r="AT4717" s="10">
        <v>1283.8291332618833</v>
      </c>
      <c r="AU4717" s="10">
        <v>320.54104491290121</v>
      </c>
      <c r="AV4717" s="10">
        <v>7581.9675593691672</v>
      </c>
      <c r="AW4717" s="10">
        <v>9186.3377375439522</v>
      </c>
      <c r="AX4717" s="10">
        <v>2.4726719273188998E-6</v>
      </c>
      <c r="AY4717" s="10">
        <v>0</v>
      </c>
      <c r="AZ4717" s="10" t="s">
        <v>33</v>
      </c>
      <c r="BA4717" s="10">
        <v>4725</v>
      </c>
      <c r="BB4717" s="10" t="s">
        <v>33</v>
      </c>
      <c r="BC4717" s="10">
        <v>4461</v>
      </c>
      <c r="BE4717" s="10" t="s">
        <v>33</v>
      </c>
      <c r="BF4717" s="10" t="s">
        <v>33</v>
      </c>
      <c r="BG4717" s="10" t="s">
        <v>33</v>
      </c>
      <c r="BR4717" s="10" t="s">
        <v>1285</v>
      </c>
      <c r="BS4717" s="11">
        <v>592.70763791345644</v>
      </c>
      <c r="BT4717" s="11">
        <v>9186.3377375439522</v>
      </c>
      <c r="BU4717" s="10">
        <v>4717</v>
      </c>
    </row>
    <row r="4718" spans="1:73" s="10" customFormat="1" x14ac:dyDescent="0.45">
      <c r="A4718" s="10" t="s">
        <v>33</v>
      </c>
      <c r="B4718" s="10" t="s">
        <v>33</v>
      </c>
      <c r="C4718" s="10">
        <v>1196</v>
      </c>
      <c r="D4718" s="10" t="s">
        <v>33</v>
      </c>
      <c r="E4718" s="10">
        <v>4717</v>
      </c>
      <c r="F4718" s="10">
        <v>5019</v>
      </c>
      <c r="G4718" s="10" t="e">
        <v>#VALUE!</v>
      </c>
      <c r="H4718" s="10">
        <v>1195</v>
      </c>
      <c r="I4718" s="10">
        <v>1.7131173634262371E-6</v>
      </c>
      <c r="J4718" s="10" t="s">
        <v>33</v>
      </c>
      <c r="K4718" s="10" t="s">
        <v>1413</v>
      </c>
      <c r="L4718" s="10" t="s">
        <v>33</v>
      </c>
      <c r="M4718" s="10">
        <v>0.69282032302755092</v>
      </c>
      <c r="N4718" s="10">
        <v>0.69282032302755092</v>
      </c>
      <c r="O4718" s="10">
        <v>0.69282032302755092</v>
      </c>
      <c r="Q4718" s="10">
        <v>0.6</v>
      </c>
      <c r="R4718" s="10">
        <v>0.8</v>
      </c>
      <c r="T4718" s="10">
        <v>0</v>
      </c>
      <c r="W4718" s="10">
        <v>0</v>
      </c>
      <c r="Y4718" s="10">
        <v>0</v>
      </c>
      <c r="AB4718" s="10">
        <v>0</v>
      </c>
      <c r="AE4718" s="10">
        <v>0</v>
      </c>
      <c r="AH4718" s="10">
        <v>1</v>
      </c>
      <c r="AQ4718" s="10">
        <v>24.605522062900185</v>
      </c>
      <c r="AR4718" s="10">
        <v>318.71693472795226</v>
      </c>
      <c r="AS4718" s="10">
        <v>354.39494171915754</v>
      </c>
      <c r="AT4718" s="10">
        <v>578.22976847815437</v>
      </c>
      <c r="AU4718" s="10">
        <v>146.19613470346013</v>
      </c>
      <c r="AV4718" s="10">
        <v>4766.9320576165765</v>
      </c>
      <c r="AW4718" s="10">
        <v>5491.357960798191</v>
      </c>
      <c r="AX4718" s="10" t="s">
        <v>33</v>
      </c>
      <c r="AY4718" s="10">
        <v>0</v>
      </c>
      <c r="AZ4718" s="10" t="s">
        <v>33</v>
      </c>
      <c r="BA4718" s="10" t="s">
        <v>33</v>
      </c>
      <c r="BB4718" s="10">
        <v>4717</v>
      </c>
      <c r="BC4718" s="10">
        <v>5019</v>
      </c>
      <c r="BE4718" s="10" t="s">
        <v>1285</v>
      </c>
      <c r="BF4718" s="10" t="s">
        <v>4964</v>
      </c>
      <c r="BG4718" s="10">
        <v>8.7630242357277844E-4</v>
      </c>
      <c r="BR4718" s="10" t="s">
        <v>33</v>
      </c>
      <c r="BS4718" s="11" t="s">
        <v>33</v>
      </c>
      <c r="BT4718" s="11" t="s">
        <v>33</v>
      </c>
      <c r="BU4718" s="10">
        <v>4718</v>
      </c>
    </row>
    <row r="4719" spans="1:73" s="10" customFormat="1" x14ac:dyDescent="0.45">
      <c r="A4719" s="10" t="s">
        <v>33</v>
      </c>
      <c r="B4719" s="10" t="s">
        <v>33</v>
      </c>
      <c r="C4719" s="10">
        <v>1196</v>
      </c>
      <c r="D4719" s="10" t="s">
        <v>33</v>
      </c>
      <c r="E4719" s="10">
        <v>4717</v>
      </c>
      <c r="F4719" s="10">
        <v>5030</v>
      </c>
      <c r="G4719" s="10" t="e">
        <v>#VALUE!</v>
      </c>
      <c r="H4719" s="10">
        <v>1197</v>
      </c>
      <c r="I4719" s="10">
        <v>6.9937723498272173E-7</v>
      </c>
      <c r="J4719" s="10" t="s">
        <v>33</v>
      </c>
      <c r="K4719" s="10" t="s">
        <v>1417</v>
      </c>
      <c r="L4719" s="10" t="s">
        <v>33</v>
      </c>
      <c r="M4719" s="10">
        <v>0.28284271247461906</v>
      </c>
      <c r="N4719" s="10">
        <v>0.28284271247461906</v>
      </c>
      <c r="O4719" s="10">
        <v>0.28284271247461906</v>
      </c>
      <c r="Q4719" s="10">
        <v>0.2</v>
      </c>
      <c r="R4719" s="10">
        <v>0.4</v>
      </c>
      <c r="T4719" s="10">
        <v>0</v>
      </c>
      <c r="W4719" s="10">
        <v>0</v>
      </c>
      <c r="Y4719" s="10">
        <v>0</v>
      </c>
      <c r="AB4719" s="10">
        <v>0</v>
      </c>
      <c r="AE4719" s="10">
        <v>0</v>
      </c>
      <c r="AH4719" s="10">
        <v>1</v>
      </c>
      <c r="AQ4719" s="10">
        <v>14.292149121831244</v>
      </c>
      <c r="AR4719" s="10">
        <v>178.16825755110352</v>
      </c>
      <c r="AS4719" s="10">
        <v>198.89187377775883</v>
      </c>
      <c r="AT4719" s="10">
        <v>335.86550436303423</v>
      </c>
      <c r="AU4719" s="10">
        <v>98.311035031316848</v>
      </c>
      <c r="AV4719" s="10">
        <v>2660.9274935097646</v>
      </c>
      <c r="AW4719" s="10">
        <v>3095.1040329041157</v>
      </c>
      <c r="AX4719" s="10" t="s">
        <v>33</v>
      </c>
      <c r="AY4719" s="10">
        <v>0</v>
      </c>
      <c r="AZ4719" s="10" t="s">
        <v>33</v>
      </c>
      <c r="BA4719" s="10" t="s">
        <v>33</v>
      </c>
      <c r="BB4719" s="10">
        <v>4717</v>
      </c>
      <c r="BC4719" s="10">
        <v>5030</v>
      </c>
      <c r="BE4719" s="10" t="s">
        <v>1285</v>
      </c>
      <c r="BF4719" s="10" t="s">
        <v>4965</v>
      </c>
      <c r="BG4719" s="10">
        <v>4.9179435286211826E-4</v>
      </c>
      <c r="BR4719" s="10" t="s">
        <v>33</v>
      </c>
      <c r="BS4719" s="11" t="s">
        <v>33</v>
      </c>
      <c r="BT4719" s="11" t="s">
        <v>33</v>
      </c>
      <c r="BU4719" s="10">
        <v>4719</v>
      </c>
    </row>
    <row r="4720" spans="1:73" s="10" customFormat="1" x14ac:dyDescent="0.45">
      <c r="A4720" s="10" t="s">
        <v>33</v>
      </c>
      <c r="B4720" s="10" t="s">
        <v>33</v>
      </c>
      <c r="C4720" s="10">
        <v>1197</v>
      </c>
      <c r="D4720" s="10" t="s">
        <v>33</v>
      </c>
      <c r="E4720" s="10">
        <v>4717</v>
      </c>
      <c r="F4720" s="10">
        <v>1514</v>
      </c>
      <c r="G4720" s="10">
        <v>0</v>
      </c>
      <c r="H4720" s="10">
        <v>407</v>
      </c>
      <c r="I4720" s="10">
        <v>7.8192751966860476E-8</v>
      </c>
      <c r="J4720" s="10" t="s">
        <v>33</v>
      </c>
      <c r="K4720" s="10" t="s">
        <v>1418</v>
      </c>
      <c r="L4720" s="10" t="s">
        <v>33</v>
      </c>
      <c r="M4720" s="10">
        <v>3.1622776601683791E-2</v>
      </c>
      <c r="N4720" s="10">
        <v>3.1622776601683791E-2</v>
      </c>
      <c r="O4720" s="10">
        <v>3.1622776601683791E-2</v>
      </c>
      <c r="Q4720" s="10">
        <v>0.02</v>
      </c>
      <c r="R4720" s="10">
        <v>0.05</v>
      </c>
      <c r="T4720" s="10">
        <v>0</v>
      </c>
      <c r="W4720" s="10">
        <v>0</v>
      </c>
      <c r="Y4720" s="10">
        <v>0</v>
      </c>
      <c r="AB4720" s="10">
        <v>0</v>
      </c>
      <c r="AE4720" s="10">
        <v>0</v>
      </c>
      <c r="AH4720" s="10">
        <v>1</v>
      </c>
      <c r="AQ4720" s="10">
        <v>0.17333342515782804</v>
      </c>
      <c r="AR4720" s="10">
        <v>0.36104755611211881</v>
      </c>
      <c r="AS4720" s="10">
        <v>0.61238102259096938</v>
      </c>
      <c r="AT4720" s="10">
        <v>4.073335491208959</v>
      </c>
      <c r="AU4720" s="10">
        <v>1.8359374325538984</v>
      </c>
      <c r="AV4720" s="10">
        <v>4.8625262110033205</v>
      </c>
      <c r="AW4720" s="10">
        <v>10.771799134766178</v>
      </c>
      <c r="AX4720" s="10" t="s">
        <v>33</v>
      </c>
      <c r="AY4720" s="10">
        <v>0</v>
      </c>
      <c r="AZ4720" s="10" t="s">
        <v>33</v>
      </c>
      <c r="BA4720" s="10" t="s">
        <v>33</v>
      </c>
      <c r="BB4720" s="10">
        <v>4717</v>
      </c>
      <c r="BC4720" s="10">
        <v>1514</v>
      </c>
      <c r="BE4720" s="10" t="s">
        <v>1285</v>
      </c>
      <c r="BF4720" s="10" t="s">
        <v>4966</v>
      </c>
      <c r="BG4720" s="10">
        <v>1.514217363383531E-6</v>
      </c>
      <c r="BR4720" s="10" t="s">
        <v>33</v>
      </c>
      <c r="BS4720" s="11" t="s">
        <v>33</v>
      </c>
      <c r="BT4720" s="11" t="s">
        <v>33</v>
      </c>
      <c r="BU4720" s="10">
        <v>4720</v>
      </c>
    </row>
    <row r="4721" spans="1:73" s="10" customFormat="1" x14ac:dyDescent="0.45">
      <c r="A4721" s="10" t="s">
        <v>33</v>
      </c>
      <c r="B4721" s="10" t="s">
        <v>33</v>
      </c>
      <c r="C4721" s="10">
        <v>1197</v>
      </c>
      <c r="D4721" s="10" t="s">
        <v>33</v>
      </c>
      <c r="E4721" s="10">
        <v>4717</v>
      </c>
      <c r="F4721" s="10">
        <v>5024</v>
      </c>
      <c r="G4721" s="10" t="e">
        <v>#VALUE!</v>
      </c>
      <c r="H4721" s="10">
        <v>1196</v>
      </c>
      <c r="I4721" s="10">
        <v>4.2827934085655926E-8</v>
      </c>
      <c r="J4721" s="10" t="s">
        <v>33</v>
      </c>
      <c r="K4721" s="10" t="s">
        <v>1415</v>
      </c>
      <c r="L4721" s="10" t="s">
        <v>33</v>
      </c>
      <c r="M4721" s="10">
        <v>1.7320508075688773E-2</v>
      </c>
      <c r="N4721" s="10">
        <v>1.7320508075688773E-2</v>
      </c>
      <c r="O4721" s="10">
        <v>1.7320508075688773E-2</v>
      </c>
      <c r="Q4721" s="10">
        <v>0.01</v>
      </c>
      <c r="R4721" s="10">
        <v>0.03</v>
      </c>
      <c r="T4721" s="10">
        <v>0</v>
      </c>
      <c r="W4721" s="10">
        <v>0</v>
      </c>
      <c r="Y4721" s="10">
        <v>0</v>
      </c>
      <c r="AB4721" s="10">
        <v>0</v>
      </c>
      <c r="AE4721" s="10">
        <v>0</v>
      </c>
      <c r="AH4721" s="10">
        <v>1</v>
      </c>
      <c r="AQ4721" s="10">
        <v>0.42540337361709335</v>
      </c>
      <c r="AR4721" s="10">
        <v>9.1693744802271748</v>
      </c>
      <c r="AS4721" s="10">
        <v>9.7862093719719603</v>
      </c>
      <c r="AT4721" s="10">
        <v>9.9969792800016943</v>
      </c>
      <c r="AU4721" s="10">
        <v>5.3559693608770402</v>
      </c>
      <c r="AV4721" s="10">
        <v>132.4122684140637</v>
      </c>
      <c r="AW4721" s="10">
        <v>147.76521705494244</v>
      </c>
      <c r="AX4721" s="10" t="s">
        <v>33</v>
      </c>
      <c r="AY4721" s="10">
        <v>0</v>
      </c>
      <c r="AZ4721" s="10" t="s">
        <v>33</v>
      </c>
      <c r="BA4721" s="10" t="s">
        <v>33</v>
      </c>
      <c r="BB4721" s="10">
        <v>4717</v>
      </c>
      <c r="BC4721" s="10">
        <v>5024</v>
      </c>
      <c r="BE4721" s="10" t="s">
        <v>1285</v>
      </c>
      <c r="BF4721" s="10" t="s">
        <v>4967</v>
      </c>
      <c r="BG4721" s="10">
        <v>2.4198085188940186E-5</v>
      </c>
      <c r="BR4721" s="10" t="s">
        <v>33</v>
      </c>
      <c r="BS4721" s="11" t="s">
        <v>33</v>
      </c>
      <c r="BT4721" s="11" t="s">
        <v>33</v>
      </c>
      <c r="BU4721" s="10">
        <v>4721</v>
      </c>
    </row>
    <row r="4722" spans="1:73" s="10" customFormat="1" x14ac:dyDescent="0.45">
      <c r="A4722" s="10" t="s">
        <v>33</v>
      </c>
      <c r="B4722" s="10" t="s">
        <v>33</v>
      </c>
      <c r="C4722" s="10">
        <v>1197</v>
      </c>
      <c r="D4722" s="10" t="s">
        <v>33</v>
      </c>
      <c r="E4722" s="10">
        <v>4717</v>
      </c>
      <c r="F4722" s="10">
        <v>24</v>
      </c>
      <c r="G4722" s="10">
        <v>0</v>
      </c>
      <c r="H4722" s="10">
        <v>11</v>
      </c>
      <c r="I4722" s="10">
        <v>6.9937723498272173E-7</v>
      </c>
      <c r="J4722" s="10" t="s">
        <v>33</v>
      </c>
      <c r="K4722" s="10" t="s">
        <v>1011</v>
      </c>
      <c r="L4722" s="10" t="s">
        <v>33</v>
      </c>
      <c r="M4722" s="10">
        <v>0.28284271247461906</v>
      </c>
      <c r="N4722" s="10">
        <v>0.28284271247461906</v>
      </c>
      <c r="O4722" s="10">
        <v>2.8284271247461903</v>
      </c>
      <c r="Q4722" s="10">
        <v>2</v>
      </c>
      <c r="R4722" s="10">
        <v>4</v>
      </c>
      <c r="S4722" s="10">
        <v>90</v>
      </c>
      <c r="T4722" s="10">
        <v>0</v>
      </c>
      <c r="W4722" s="10">
        <v>0</v>
      </c>
      <c r="Y4722" s="10">
        <v>0</v>
      </c>
      <c r="AB4722" s="10">
        <v>0</v>
      </c>
      <c r="AE4722" s="10">
        <v>0</v>
      </c>
      <c r="AH4722" s="10">
        <v>1</v>
      </c>
      <c r="AQ4722" s="10">
        <v>0</v>
      </c>
      <c r="AR4722" s="10">
        <v>0</v>
      </c>
      <c r="AS4722" s="10">
        <v>0</v>
      </c>
      <c r="AT4722" s="10">
        <v>0</v>
      </c>
      <c r="AU4722" s="10">
        <v>0</v>
      </c>
      <c r="AV4722" s="10">
        <v>0.28284271247461906</v>
      </c>
      <c r="AW4722" s="10">
        <v>0.28284271247461906</v>
      </c>
      <c r="AX4722" s="10" t="s">
        <v>33</v>
      </c>
      <c r="AY4722" s="10">
        <v>0</v>
      </c>
      <c r="AZ4722" s="10" t="s">
        <v>33</v>
      </c>
      <c r="BA4722" s="10" t="s">
        <v>33</v>
      </c>
      <c r="BB4722" s="10">
        <v>4717</v>
      </c>
      <c r="BC4722" s="10">
        <v>24</v>
      </c>
      <c r="BE4722" s="10" t="s">
        <v>1285</v>
      </c>
      <c r="BF4722" s="10" t="s">
        <v>4968</v>
      </c>
      <c r="BG4722" s="10">
        <v>0</v>
      </c>
      <c r="BR4722" s="10" t="s">
        <v>33</v>
      </c>
      <c r="BS4722" s="11" t="s">
        <v>33</v>
      </c>
      <c r="BT4722" s="11" t="s">
        <v>33</v>
      </c>
      <c r="BU4722" s="10">
        <v>4722</v>
      </c>
    </row>
    <row r="4723" spans="1:73" s="10" customFormat="1" x14ac:dyDescent="0.45">
      <c r="A4723" s="10" t="s">
        <v>33</v>
      </c>
      <c r="B4723" s="10" t="s">
        <v>33</v>
      </c>
      <c r="C4723" s="10">
        <v>1197</v>
      </c>
      <c r="D4723" s="10" t="s">
        <v>33</v>
      </c>
      <c r="E4723" s="10">
        <v>4717</v>
      </c>
      <c r="F4723" s="10">
        <v>4756</v>
      </c>
      <c r="G4723" s="10">
        <v>0</v>
      </c>
      <c r="H4723" s="10">
        <v>1152</v>
      </c>
      <c r="I4723" s="10">
        <v>5.5290625155404796E-8</v>
      </c>
      <c r="J4723" s="10" t="s">
        <v>33</v>
      </c>
      <c r="K4723" s="10" t="s">
        <v>1296</v>
      </c>
      <c r="L4723" s="10" t="s">
        <v>33</v>
      </c>
      <c r="M4723" s="10">
        <v>2.2360679774997897E-2</v>
      </c>
      <c r="N4723" s="10">
        <v>2.2360679774997897E-2</v>
      </c>
      <c r="O4723" s="10">
        <v>2.2360679774997897E-2</v>
      </c>
      <c r="Q4723" s="10">
        <v>0.01</v>
      </c>
      <c r="R4723" s="10">
        <v>0.05</v>
      </c>
      <c r="T4723" s="10">
        <v>0</v>
      </c>
      <c r="W4723" s="10">
        <v>0</v>
      </c>
      <c r="Y4723" s="10">
        <v>0</v>
      </c>
      <c r="AB4723" s="10">
        <v>0</v>
      </c>
      <c r="AE4723" s="10">
        <v>0</v>
      </c>
      <c r="AH4723" s="10">
        <v>1</v>
      </c>
      <c r="AQ4723" s="10">
        <v>0.17354583387284306</v>
      </c>
      <c r="AR4723" s="10">
        <v>0.91415545106864304</v>
      </c>
      <c r="AS4723" s="10">
        <v>1.1657969101842656</v>
      </c>
      <c r="AT4723" s="10">
        <v>4.0783270960118116</v>
      </c>
      <c r="AU4723" s="10">
        <v>0.94683150370344804</v>
      </c>
      <c r="AV4723" s="10">
        <v>15.454778413428338</v>
      </c>
      <c r="AW4723" s="10">
        <v>20.479937013143598</v>
      </c>
      <c r="AX4723" s="10" t="s">
        <v>33</v>
      </c>
      <c r="AY4723" s="10">
        <v>0</v>
      </c>
      <c r="AZ4723" s="10" t="s">
        <v>33</v>
      </c>
      <c r="BA4723" s="10" t="s">
        <v>33</v>
      </c>
      <c r="BB4723" s="10">
        <v>4717</v>
      </c>
      <c r="BC4723" s="10">
        <v>4756</v>
      </c>
      <c r="BE4723" s="10" t="s">
        <v>1285</v>
      </c>
      <c r="BF4723" s="10" t="s">
        <v>4969</v>
      </c>
      <c r="BG4723" s="10">
        <v>2.8826332927677462E-6</v>
      </c>
      <c r="BR4723" s="10" t="s">
        <v>33</v>
      </c>
      <c r="BS4723" s="11" t="s">
        <v>33</v>
      </c>
      <c r="BT4723" s="11" t="s">
        <v>33</v>
      </c>
      <c r="BU4723" s="10">
        <v>4723</v>
      </c>
    </row>
    <row r="4724" spans="1:73" s="10" customFormat="1" x14ac:dyDescent="0.45">
      <c r="A4724" s="10" t="s">
        <v>33</v>
      </c>
      <c r="B4724" s="10" t="s">
        <v>33</v>
      </c>
      <c r="C4724" s="10">
        <v>1197</v>
      </c>
      <c r="D4724" s="10" t="s">
        <v>33</v>
      </c>
      <c r="E4724" s="10">
        <v>4717</v>
      </c>
      <c r="F4724" s="10">
        <v>3471</v>
      </c>
      <c r="G4724" s="10" t="e">
        <v>#VALUE!</v>
      </c>
      <c r="H4724" s="10">
        <v>921</v>
      </c>
      <c r="I4724" s="10">
        <v>1.3543381919023362E-6</v>
      </c>
      <c r="J4724" s="10" t="s">
        <v>33</v>
      </c>
      <c r="K4724" s="10" t="s">
        <v>1257</v>
      </c>
      <c r="L4724" s="10" t="s">
        <v>33</v>
      </c>
      <c r="M4724" s="10">
        <v>0.54772255750516619</v>
      </c>
      <c r="N4724" s="10">
        <v>0.54772255750516619</v>
      </c>
      <c r="O4724" s="10">
        <v>0.54772255750516619</v>
      </c>
      <c r="Q4724" s="10">
        <v>0.2</v>
      </c>
      <c r="R4724" s="10">
        <v>1.5</v>
      </c>
      <c r="T4724" s="10">
        <v>0</v>
      </c>
      <c r="W4724" s="10">
        <v>0</v>
      </c>
      <c r="Y4724" s="10">
        <v>0</v>
      </c>
      <c r="AB4724" s="10">
        <v>0</v>
      </c>
      <c r="AE4724" s="10">
        <v>0</v>
      </c>
      <c r="AH4724" s="10">
        <v>1</v>
      </c>
      <c r="AQ4724" s="10">
        <v>0.26413467323592171</v>
      </c>
      <c r="AR4724" s="10">
        <v>9.6721216663522472E-2</v>
      </c>
      <c r="AS4724" s="10">
        <v>0.47971649285560891</v>
      </c>
      <c r="AT4724" s="10">
        <v>6.2071648210441603</v>
      </c>
      <c r="AU4724" s="10">
        <v>2.4199595580264389E-2</v>
      </c>
      <c r="AV4724" s="10">
        <v>1.0955924918552811</v>
      </c>
      <c r="AW4724" s="10">
        <v>7.3269569084797057</v>
      </c>
      <c r="AX4724" s="10" t="s">
        <v>33</v>
      </c>
      <c r="AY4724" s="10">
        <v>0</v>
      </c>
      <c r="AZ4724" s="10" t="s">
        <v>33</v>
      </c>
      <c r="BA4724" s="10" t="s">
        <v>33</v>
      </c>
      <c r="BB4724" s="10">
        <v>4717</v>
      </c>
      <c r="BC4724" s="10">
        <v>3471</v>
      </c>
      <c r="BE4724" s="10" t="s">
        <v>1285</v>
      </c>
      <c r="BF4724" s="10" t="s">
        <v>4970</v>
      </c>
      <c r="BG4724" s="10">
        <v>1.1861815049559417E-6</v>
      </c>
      <c r="BR4724" s="10" t="s">
        <v>33</v>
      </c>
      <c r="BS4724" s="11" t="s">
        <v>33</v>
      </c>
      <c r="BT4724" s="11" t="s">
        <v>33</v>
      </c>
      <c r="BU4724" s="10">
        <v>4724</v>
      </c>
    </row>
    <row r="4725" spans="1:73" s="10" customFormat="1" x14ac:dyDescent="0.45">
      <c r="A4725" s="10">
        <v>1148</v>
      </c>
      <c r="B4725" s="10">
        <v>4462</v>
      </c>
      <c r="C4725" s="10">
        <v>1197</v>
      </c>
      <c r="D4725" s="10">
        <v>4733</v>
      </c>
      <c r="E4725" s="10" t="s">
        <v>33</v>
      </c>
      <c r="F4725" s="10">
        <v>4462</v>
      </c>
      <c r="G4725" s="10" t="e">
        <v>#VALUE!</v>
      </c>
      <c r="H4725" s="10" t="s">
        <v>33</v>
      </c>
      <c r="I4725" s="10">
        <v>2.4726719273188998E-6</v>
      </c>
      <c r="J4725" s="10" t="s">
        <v>1287</v>
      </c>
      <c r="L4725" s="10">
        <v>1</v>
      </c>
      <c r="M4725" s="10" t="s">
        <v>33</v>
      </c>
      <c r="N4725" s="10">
        <v>1</v>
      </c>
      <c r="O4725" s="10">
        <v>1</v>
      </c>
      <c r="Q4725" s="10">
        <v>1</v>
      </c>
      <c r="T4725" s="10">
        <v>19.364916731037084</v>
      </c>
      <c r="U4725" s="10">
        <v>15</v>
      </c>
      <c r="V4725" s="10">
        <v>25</v>
      </c>
      <c r="W4725" s="10">
        <v>8.0325674600341834</v>
      </c>
      <c r="X4725" s="10" t="s">
        <v>1008</v>
      </c>
      <c r="Y4725" s="10">
        <v>0.7745966692414834</v>
      </c>
      <c r="Z4725" s="10">
        <v>0.6</v>
      </c>
      <c r="AA4725" s="10">
        <v>1</v>
      </c>
      <c r="AB4725" s="10">
        <v>92.936108375593179</v>
      </c>
      <c r="AC4725" s="10">
        <v>0.35</v>
      </c>
      <c r="AE4725" s="10">
        <v>0</v>
      </c>
      <c r="AH4725" s="10">
        <v>1</v>
      </c>
      <c r="AQ4725" s="10">
        <v>44.545918002323461</v>
      </c>
      <c r="AR4725" s="10">
        <v>466.33874344493148</v>
      </c>
      <c r="AS4725" s="10">
        <v>530.93032454830052</v>
      </c>
      <c r="AT4725" s="10">
        <v>1046.8290730546014</v>
      </c>
      <c r="AU4725" s="10">
        <v>254.85305381977844</v>
      </c>
      <c r="AV4725" s="10">
        <v>8571.4306974201245</v>
      </c>
      <c r="AW4725" s="10">
        <v>9873.1128242945051</v>
      </c>
      <c r="AX4725" s="10">
        <v>2.4726719273188998E-6</v>
      </c>
      <c r="AY4725" s="10">
        <v>0</v>
      </c>
      <c r="AZ4725" s="10" t="s">
        <v>33</v>
      </c>
      <c r="BA4725" s="10">
        <v>4733</v>
      </c>
      <c r="BB4725" s="10" t="s">
        <v>33</v>
      </c>
      <c r="BC4725" s="10">
        <v>4462</v>
      </c>
      <c r="BE4725" s="10" t="s">
        <v>33</v>
      </c>
      <c r="BF4725" s="10" t="s">
        <v>33</v>
      </c>
      <c r="BG4725" s="10" t="s">
        <v>33</v>
      </c>
      <c r="BR4725" s="10" t="s">
        <v>1287</v>
      </c>
      <c r="BS4725" s="11">
        <v>530.93032454830052</v>
      </c>
      <c r="BT4725" s="11">
        <v>9873.1128242945051</v>
      </c>
      <c r="BU4725" s="10">
        <v>4725</v>
      </c>
    </row>
    <row r="4726" spans="1:73" s="10" customFormat="1" x14ac:dyDescent="0.45">
      <c r="A4726" s="10" t="s">
        <v>33</v>
      </c>
      <c r="B4726" s="10" t="s">
        <v>33</v>
      </c>
      <c r="C4726" s="10">
        <v>1197</v>
      </c>
      <c r="D4726" s="10" t="s">
        <v>33</v>
      </c>
      <c r="E4726" s="10">
        <v>4725</v>
      </c>
      <c r="F4726" s="10">
        <v>5019</v>
      </c>
      <c r="G4726" s="10" t="e">
        <v>#VALUE!</v>
      </c>
      <c r="H4726" s="10">
        <v>1195</v>
      </c>
      <c r="I4726" s="10">
        <v>1.5638550393372096E-6</v>
      </c>
      <c r="J4726" s="10" t="s">
        <v>33</v>
      </c>
      <c r="K4726" s="10" t="s">
        <v>1413</v>
      </c>
      <c r="L4726" s="10" t="s">
        <v>33</v>
      </c>
      <c r="M4726" s="10">
        <v>0.63245553203367588</v>
      </c>
      <c r="N4726" s="10">
        <v>0.63245553203367588</v>
      </c>
      <c r="O4726" s="10">
        <v>0.63245553203367588</v>
      </c>
      <c r="Q4726" s="10">
        <v>0.5</v>
      </c>
      <c r="R4726" s="10">
        <v>0.8</v>
      </c>
      <c r="T4726" s="10">
        <v>0</v>
      </c>
      <c r="W4726" s="10">
        <v>0</v>
      </c>
      <c r="Y4726" s="10">
        <v>0</v>
      </c>
      <c r="AB4726" s="10">
        <v>0</v>
      </c>
      <c r="AE4726" s="10">
        <v>0</v>
      </c>
      <c r="AH4726" s="10">
        <v>1</v>
      </c>
      <c r="AQ4726" s="10">
        <v>22.461665788402467</v>
      </c>
      <c r="AR4726" s="10">
        <v>290.94742434900189</v>
      </c>
      <c r="AS4726" s="10">
        <v>323.51683974218548</v>
      </c>
      <c r="AT4726" s="10">
        <v>527.849146027458</v>
      </c>
      <c r="AU4726" s="10">
        <v>133.45820132858159</v>
      </c>
      <c r="AV4726" s="10">
        <v>4351.5936967518583</v>
      </c>
      <c r="AW4726" s="10">
        <v>5012.9010441078981</v>
      </c>
      <c r="AX4726" s="10" t="s">
        <v>33</v>
      </c>
      <c r="AY4726" s="10">
        <v>0</v>
      </c>
      <c r="AZ4726" s="10" t="s">
        <v>33</v>
      </c>
      <c r="BA4726" s="10" t="s">
        <v>33</v>
      </c>
      <c r="BB4726" s="10">
        <v>4725</v>
      </c>
      <c r="BC4726" s="10">
        <v>5019</v>
      </c>
      <c r="BE4726" s="10" t="s">
        <v>1287</v>
      </c>
      <c r="BF4726" s="10" t="s">
        <v>4971</v>
      </c>
      <c r="BG4726" s="10">
        <v>7.9995100764542945E-4</v>
      </c>
      <c r="BR4726" s="10" t="s">
        <v>33</v>
      </c>
      <c r="BS4726" s="11" t="s">
        <v>33</v>
      </c>
      <c r="BT4726" s="11" t="s">
        <v>33</v>
      </c>
      <c r="BU4726" s="10">
        <v>4726</v>
      </c>
    </row>
    <row r="4727" spans="1:73" s="10" customFormat="1" x14ac:dyDescent="0.45">
      <c r="A4727" s="10" t="s">
        <v>33</v>
      </c>
      <c r="B4727" s="10" t="s">
        <v>33</v>
      </c>
      <c r="C4727" s="10">
        <v>1197</v>
      </c>
      <c r="D4727" s="10" t="s">
        <v>33</v>
      </c>
      <c r="E4727" s="10">
        <v>4725</v>
      </c>
      <c r="F4727" s="10">
        <v>5036</v>
      </c>
      <c r="G4727" s="10">
        <v>0</v>
      </c>
      <c r="H4727" s="10">
        <v>1198</v>
      </c>
      <c r="I4727" s="10">
        <v>1.0490658524740825E-6</v>
      </c>
      <c r="J4727" s="10" t="s">
        <v>33</v>
      </c>
      <c r="K4727" s="10" t="s">
        <v>1422</v>
      </c>
      <c r="L4727" s="10" t="s">
        <v>33</v>
      </c>
      <c r="M4727" s="10">
        <v>0.42426406871192851</v>
      </c>
      <c r="N4727" s="10">
        <v>0.42426406871192851</v>
      </c>
      <c r="O4727" s="10">
        <v>0.42426406871192851</v>
      </c>
      <c r="Q4727" s="10">
        <v>0.3</v>
      </c>
      <c r="R4727" s="10">
        <v>0.6</v>
      </c>
      <c r="T4727" s="10">
        <v>0</v>
      </c>
      <c r="W4727" s="10">
        <v>0</v>
      </c>
      <c r="Y4727" s="10">
        <v>0</v>
      </c>
      <c r="AB4727" s="10">
        <v>0</v>
      </c>
      <c r="AE4727" s="10">
        <v>0</v>
      </c>
      <c r="AH4727" s="10">
        <v>1</v>
      </c>
      <c r="AQ4727" s="10">
        <v>1.5764864626093076</v>
      </c>
      <c r="AR4727" s="10">
        <v>163.42346109970475</v>
      </c>
      <c r="AS4727" s="10">
        <v>165.70936647048825</v>
      </c>
      <c r="AT4727" s="10">
        <v>37.047431871318729</v>
      </c>
      <c r="AU4727" s="10">
        <v>23.770616589470247</v>
      </c>
      <c r="AV4727" s="10">
        <v>4163.4201184423218</v>
      </c>
      <c r="AW4727" s="10">
        <v>4224.2381669031111</v>
      </c>
      <c r="AX4727" s="10" t="s">
        <v>33</v>
      </c>
      <c r="AY4727" s="10">
        <v>0</v>
      </c>
      <c r="AZ4727" s="10" t="s">
        <v>33</v>
      </c>
      <c r="BA4727" s="10" t="s">
        <v>33</v>
      </c>
      <c r="BB4727" s="10">
        <v>4725</v>
      </c>
      <c r="BC4727" s="10">
        <v>5036</v>
      </c>
      <c r="BE4727" s="10" t="s">
        <v>1287</v>
      </c>
      <c r="BF4727" s="10" t="s">
        <v>4972</v>
      </c>
      <c r="BG4727" s="10">
        <v>4.0974489856537605E-4</v>
      </c>
      <c r="BR4727" s="10" t="s">
        <v>33</v>
      </c>
      <c r="BS4727" s="11" t="s">
        <v>33</v>
      </c>
      <c r="BT4727" s="11" t="s">
        <v>33</v>
      </c>
      <c r="BU4727" s="10">
        <v>4727</v>
      </c>
    </row>
    <row r="4728" spans="1:73" s="10" customFormat="1" x14ac:dyDescent="0.45">
      <c r="A4728" s="10" t="s">
        <v>33</v>
      </c>
      <c r="B4728" s="10" t="s">
        <v>33</v>
      </c>
      <c r="C4728" s="10">
        <v>1198</v>
      </c>
      <c r="D4728" s="10" t="s">
        <v>33</v>
      </c>
      <c r="E4728" s="10">
        <v>4725</v>
      </c>
      <c r="F4728" s="10">
        <v>5044</v>
      </c>
      <c r="G4728" s="10">
        <v>0</v>
      </c>
      <c r="H4728" s="10">
        <v>1199</v>
      </c>
      <c r="I4728" s="10">
        <v>5.5290625155404796E-8</v>
      </c>
      <c r="J4728" s="10" t="s">
        <v>33</v>
      </c>
      <c r="K4728" s="10" t="s">
        <v>1424</v>
      </c>
      <c r="L4728" s="10" t="s">
        <v>33</v>
      </c>
      <c r="M4728" s="10">
        <v>2.2360679774997897E-2</v>
      </c>
      <c r="N4728" s="10">
        <v>2.2360679774997897E-2</v>
      </c>
      <c r="O4728" s="10">
        <v>2.2360679774997897E-2</v>
      </c>
      <c r="Q4728" s="10">
        <v>0.01</v>
      </c>
      <c r="R4728" s="10">
        <v>0.05</v>
      </c>
      <c r="T4728" s="10">
        <v>0</v>
      </c>
      <c r="W4728" s="10">
        <v>0</v>
      </c>
      <c r="Y4728" s="10">
        <v>0</v>
      </c>
      <c r="AB4728" s="10">
        <v>0</v>
      </c>
      <c r="AE4728" s="10">
        <v>0</v>
      </c>
      <c r="AH4728" s="10">
        <v>1</v>
      </c>
      <c r="AQ4728" s="10">
        <v>0.15811388300841897</v>
      </c>
      <c r="AR4728" s="10">
        <v>5.6798829213285731E-2</v>
      </c>
      <c r="AS4728" s="10">
        <v>0.28606395957549324</v>
      </c>
      <c r="AT4728" s="10">
        <v>3.7156762506978458</v>
      </c>
      <c r="AU4728" s="10">
        <v>0.65715752449469833</v>
      </c>
      <c r="AV4728" s="10">
        <v>0</v>
      </c>
      <c r="AW4728" s="10">
        <v>4.3728337751925439</v>
      </c>
      <c r="AX4728" s="10" t="s">
        <v>33</v>
      </c>
      <c r="AY4728" s="10">
        <v>0</v>
      </c>
      <c r="AZ4728" s="10" t="s">
        <v>33</v>
      </c>
      <c r="BA4728" s="10" t="s">
        <v>33</v>
      </c>
      <c r="BB4728" s="10">
        <v>4725</v>
      </c>
      <c r="BC4728" s="10">
        <v>5044</v>
      </c>
      <c r="BE4728" s="10" t="s">
        <v>1287</v>
      </c>
      <c r="BF4728" s="10" t="s">
        <v>4973</v>
      </c>
      <c r="BG4728" s="10">
        <v>7.0734232226001072E-7</v>
      </c>
      <c r="BR4728" s="10" t="s">
        <v>33</v>
      </c>
      <c r="BS4728" s="11" t="s">
        <v>33</v>
      </c>
      <c r="BT4728" s="11" t="s">
        <v>33</v>
      </c>
      <c r="BU4728" s="10">
        <v>4728</v>
      </c>
    </row>
    <row r="4729" spans="1:73" s="10" customFormat="1" x14ac:dyDescent="0.45">
      <c r="A4729" s="10" t="s">
        <v>33</v>
      </c>
      <c r="B4729" s="10" t="s">
        <v>33</v>
      </c>
      <c r="C4729" s="10">
        <v>1199</v>
      </c>
      <c r="D4729" s="10" t="s">
        <v>33</v>
      </c>
      <c r="E4729" s="10">
        <v>4725</v>
      </c>
      <c r="F4729" s="10">
        <v>1514</v>
      </c>
      <c r="G4729" s="10">
        <v>0</v>
      </c>
      <c r="H4729" s="10">
        <v>407</v>
      </c>
      <c r="I4729" s="10">
        <v>4.2827934085655926E-8</v>
      </c>
      <c r="J4729" s="10" t="s">
        <v>33</v>
      </c>
      <c r="K4729" s="10" t="s">
        <v>1425</v>
      </c>
      <c r="L4729" s="10" t="s">
        <v>33</v>
      </c>
      <c r="M4729" s="10">
        <v>1.7320508075688773E-2</v>
      </c>
      <c r="N4729" s="10">
        <v>1.7320508075688773E-2</v>
      </c>
      <c r="O4729" s="10">
        <v>1.7320508075688773E-2</v>
      </c>
      <c r="Q4729" s="10">
        <v>0.01</v>
      </c>
      <c r="R4729" s="10">
        <v>0.03</v>
      </c>
      <c r="T4729" s="10">
        <v>0</v>
      </c>
      <c r="W4729" s="10">
        <v>0</v>
      </c>
      <c r="Y4729" s="10">
        <v>0</v>
      </c>
      <c r="AB4729" s="10">
        <v>0</v>
      </c>
      <c r="AE4729" s="10">
        <v>0</v>
      </c>
      <c r="AH4729" s="10">
        <v>1</v>
      </c>
      <c r="AQ4729" s="10">
        <v>9.4938626928575881E-2</v>
      </c>
      <c r="AR4729" s="10">
        <v>0.1977538908147197</v>
      </c>
      <c r="AS4729" s="10">
        <v>0.33541489986115469</v>
      </c>
      <c r="AT4729" s="10">
        <v>2.2310577328215331</v>
      </c>
      <c r="AU4729" s="10">
        <v>1.0055843459778897</v>
      </c>
      <c r="AV4729" s="10">
        <v>2.6633152922266441</v>
      </c>
      <c r="AW4729" s="10">
        <v>5.8999573710260673</v>
      </c>
      <c r="AX4729" s="10" t="s">
        <v>33</v>
      </c>
      <c r="AY4729" s="10">
        <v>0</v>
      </c>
      <c r="AZ4729" s="10" t="s">
        <v>33</v>
      </c>
      <c r="BA4729" s="10" t="s">
        <v>33</v>
      </c>
      <c r="BB4729" s="10">
        <v>4725</v>
      </c>
      <c r="BC4729" s="10">
        <v>1514</v>
      </c>
      <c r="BE4729" s="10" t="s">
        <v>1287</v>
      </c>
      <c r="BF4729" s="10" t="s">
        <v>4974</v>
      </c>
      <c r="BG4729" s="10">
        <v>8.2937100689115713E-7</v>
      </c>
      <c r="BR4729" s="10" t="s">
        <v>33</v>
      </c>
      <c r="BS4729" s="11" t="s">
        <v>33</v>
      </c>
      <c r="BT4729" s="11" t="s">
        <v>33</v>
      </c>
      <c r="BU4729" s="10">
        <v>4729</v>
      </c>
    </row>
    <row r="4730" spans="1:73" s="10" customFormat="1" x14ac:dyDescent="0.45">
      <c r="A4730" s="10" t="s">
        <v>33</v>
      </c>
      <c r="B4730" s="10" t="s">
        <v>33</v>
      </c>
      <c r="C4730" s="10">
        <v>1199</v>
      </c>
      <c r="D4730" s="10" t="s">
        <v>33</v>
      </c>
      <c r="E4730" s="10">
        <v>4725</v>
      </c>
      <c r="F4730" s="10">
        <v>117</v>
      </c>
      <c r="G4730" s="10">
        <v>0</v>
      </c>
      <c r="H4730" s="10">
        <v>50</v>
      </c>
      <c r="I4730" s="10">
        <v>1.0490658524740824E-7</v>
      </c>
      <c r="J4730" s="10" t="s">
        <v>33</v>
      </c>
      <c r="K4730" s="10" t="s">
        <v>1175</v>
      </c>
      <c r="L4730" s="10" t="s">
        <v>33</v>
      </c>
      <c r="M4730" s="10">
        <v>4.2426406871192854E-2</v>
      </c>
      <c r="N4730" s="10">
        <v>4.2426406871192854E-2</v>
      </c>
      <c r="O4730" s="10">
        <v>0.42426406871192851</v>
      </c>
      <c r="Q4730" s="10">
        <v>0.3</v>
      </c>
      <c r="R4730" s="10">
        <v>0.6</v>
      </c>
      <c r="S4730" s="10">
        <v>90</v>
      </c>
      <c r="T4730" s="10">
        <v>0</v>
      </c>
      <c r="W4730" s="10">
        <v>0</v>
      </c>
      <c r="Y4730" s="10">
        <v>0</v>
      </c>
      <c r="AB4730" s="10">
        <v>0</v>
      </c>
      <c r="AE4730" s="10">
        <v>0</v>
      </c>
      <c r="AH4730" s="10">
        <v>1</v>
      </c>
      <c r="AQ4730" s="10">
        <v>0</v>
      </c>
      <c r="AR4730" s="10">
        <v>0.31505790153955693</v>
      </c>
      <c r="AS4730" s="10">
        <v>0.31505790153955693</v>
      </c>
      <c r="AT4730" s="10">
        <v>0</v>
      </c>
      <c r="AU4730" s="10">
        <v>0</v>
      </c>
      <c r="AV4730" s="10">
        <v>3.4668625890212725</v>
      </c>
      <c r="AW4730" s="10">
        <v>3.4668625890212725</v>
      </c>
      <c r="AX4730" s="10" t="s">
        <v>33</v>
      </c>
      <c r="AY4730" s="10">
        <v>0</v>
      </c>
      <c r="AZ4730" s="10" t="s">
        <v>33</v>
      </c>
      <c r="BA4730" s="10" t="s">
        <v>33</v>
      </c>
      <c r="BB4730" s="10">
        <v>4725</v>
      </c>
      <c r="BC4730" s="10">
        <v>117</v>
      </c>
      <c r="BE4730" s="10" t="s">
        <v>1287</v>
      </c>
      <c r="BF4730" s="10" t="s">
        <v>4975</v>
      </c>
      <c r="BG4730" s="10">
        <v>7.7903482861686445E-7</v>
      </c>
      <c r="BR4730" s="10" t="s">
        <v>33</v>
      </c>
      <c r="BS4730" s="11" t="s">
        <v>33</v>
      </c>
      <c r="BT4730" s="11" t="s">
        <v>33</v>
      </c>
      <c r="BU4730" s="10">
        <v>4730</v>
      </c>
    </row>
    <row r="4731" spans="1:73" s="10" customFormat="1" x14ac:dyDescent="0.45">
      <c r="A4731" s="10" t="s">
        <v>33</v>
      </c>
      <c r="B4731" s="10" t="s">
        <v>33</v>
      </c>
      <c r="C4731" s="10">
        <v>1199</v>
      </c>
      <c r="D4731" s="10" t="s">
        <v>33</v>
      </c>
      <c r="E4731" s="10">
        <v>4725</v>
      </c>
      <c r="F4731" s="10">
        <v>4756</v>
      </c>
      <c r="G4731" s="10">
        <v>0</v>
      </c>
      <c r="H4731" s="10">
        <v>1152</v>
      </c>
      <c r="I4731" s="10">
        <v>1.7484430874568043E-7</v>
      </c>
      <c r="J4731" s="10" t="s">
        <v>33</v>
      </c>
      <c r="K4731" s="10" t="s">
        <v>1296</v>
      </c>
      <c r="L4731" s="10" t="s">
        <v>33</v>
      </c>
      <c r="M4731" s="10">
        <v>7.0710678118654766E-2</v>
      </c>
      <c r="N4731" s="10">
        <v>7.0710678118654766E-2</v>
      </c>
      <c r="O4731" s="10">
        <v>7.0710678118654766E-2</v>
      </c>
      <c r="Q4731" s="10">
        <v>0.05</v>
      </c>
      <c r="R4731" s="10">
        <v>0.1</v>
      </c>
      <c r="T4731" s="10">
        <v>0</v>
      </c>
      <c r="W4731" s="10">
        <v>0</v>
      </c>
      <c r="Y4731" s="10">
        <v>0</v>
      </c>
      <c r="AB4731" s="10">
        <v>0</v>
      </c>
      <c r="AE4731" s="10">
        <v>0</v>
      </c>
      <c r="AH4731" s="10">
        <v>1</v>
      </c>
      <c r="AQ4731" s="10">
        <v>0.54880011347138447</v>
      </c>
      <c r="AR4731" s="10">
        <v>2.8908133608355184</v>
      </c>
      <c r="AS4731" s="10">
        <v>3.6865735253690257</v>
      </c>
      <c r="AT4731" s="10">
        <v>12.896802666577535</v>
      </c>
      <c r="AU4731" s="10">
        <v>2.9941441121050483</v>
      </c>
      <c r="AV4731" s="10">
        <v>48.872300519636951</v>
      </c>
      <c r="AW4731" s="10">
        <v>64.763247298319527</v>
      </c>
      <c r="AX4731" s="10" t="s">
        <v>33</v>
      </c>
      <c r="AY4731" s="10">
        <v>0</v>
      </c>
      <c r="AZ4731" s="10" t="s">
        <v>33</v>
      </c>
      <c r="BA4731" s="10" t="s">
        <v>33</v>
      </c>
      <c r="BB4731" s="10">
        <v>4725</v>
      </c>
      <c r="BC4731" s="10">
        <v>4756</v>
      </c>
      <c r="BE4731" s="10" t="s">
        <v>1287</v>
      </c>
      <c r="BF4731" s="10" t="s">
        <v>4976</v>
      </c>
      <c r="BG4731" s="10">
        <v>9.11568686417706E-6</v>
      </c>
      <c r="BR4731" s="10" t="s">
        <v>33</v>
      </c>
      <c r="BS4731" s="11" t="s">
        <v>33</v>
      </c>
      <c r="BT4731" s="11" t="s">
        <v>33</v>
      </c>
      <c r="BU4731" s="10">
        <v>4731</v>
      </c>
    </row>
    <row r="4732" spans="1:73" s="10" customFormat="1" x14ac:dyDescent="0.45">
      <c r="A4732" s="10" t="s">
        <v>33</v>
      </c>
      <c r="B4732" s="10" t="s">
        <v>33</v>
      </c>
      <c r="C4732" s="10">
        <v>1199</v>
      </c>
      <c r="D4732" s="10" t="s">
        <v>33</v>
      </c>
      <c r="E4732" s="10">
        <v>4725</v>
      </c>
      <c r="F4732" s="10">
        <v>3471</v>
      </c>
      <c r="G4732" s="10" t="e">
        <v>#VALUE!</v>
      </c>
      <c r="H4732" s="10">
        <v>921</v>
      </c>
      <c r="I4732" s="10">
        <v>1.7484430874568042E-6</v>
      </c>
      <c r="J4732" s="10" t="s">
        <v>33</v>
      </c>
      <c r="K4732" s="10" t="s">
        <v>1257</v>
      </c>
      <c r="L4732" s="10" t="s">
        <v>33</v>
      </c>
      <c r="M4732" s="10">
        <v>0.70710678118654757</v>
      </c>
      <c r="N4732" s="10">
        <v>0.70710678118654757</v>
      </c>
      <c r="O4732" s="10">
        <v>0.70710678118654757</v>
      </c>
      <c r="Q4732" s="10">
        <v>0.5</v>
      </c>
      <c r="R4732" s="10">
        <v>1</v>
      </c>
      <c r="T4732" s="10">
        <v>0</v>
      </c>
      <c r="W4732" s="10">
        <v>0</v>
      </c>
      <c r="Y4732" s="10">
        <v>0</v>
      </c>
      <c r="AB4732" s="10">
        <v>0</v>
      </c>
      <c r="AE4732" s="10">
        <v>0</v>
      </c>
      <c r="AH4732" s="10">
        <v>1</v>
      </c>
      <c r="AQ4732" s="10">
        <v>0.34099639686622085</v>
      </c>
      <c r="AR4732" s="10">
        <v>0.1248665537875806</v>
      </c>
      <c r="AS4732" s="10">
        <v>0.61931132924360077</v>
      </c>
      <c r="AT4732" s="10">
        <v>8.0134153263561902</v>
      </c>
      <c r="AU4732" s="10">
        <v>3.1241543555772862E-2</v>
      </c>
      <c r="AV4732" s="10">
        <v>1.4144038250617961</v>
      </c>
      <c r="AW4732" s="10">
        <v>9.4590606949737595</v>
      </c>
      <c r="AX4732" s="10" t="s">
        <v>33</v>
      </c>
      <c r="AY4732" s="10">
        <v>0</v>
      </c>
      <c r="AZ4732" s="10" t="s">
        <v>33</v>
      </c>
      <c r="BA4732" s="10" t="s">
        <v>33</v>
      </c>
      <c r="BB4732" s="10">
        <v>4725</v>
      </c>
      <c r="BC4732" s="10">
        <v>3471</v>
      </c>
      <c r="BE4732" s="10" t="s">
        <v>1287</v>
      </c>
      <c r="BF4732" s="10" t="s">
        <v>4977</v>
      </c>
      <c r="BG4732" s="10">
        <v>1.531353738091204E-6</v>
      </c>
      <c r="BR4732" s="10" t="s">
        <v>33</v>
      </c>
      <c r="BS4732" s="11" t="s">
        <v>33</v>
      </c>
      <c r="BT4732" s="11" t="s">
        <v>33</v>
      </c>
      <c r="BU4732" s="10">
        <v>4732</v>
      </c>
    </row>
    <row r="4733" spans="1:73" s="10" customFormat="1" x14ac:dyDescent="0.45">
      <c r="A4733" s="10">
        <v>1149</v>
      </c>
      <c r="B4733" s="10">
        <v>4463</v>
      </c>
      <c r="C4733" s="10">
        <v>1199</v>
      </c>
      <c r="D4733" s="10">
        <v>4741</v>
      </c>
      <c r="E4733" s="10" t="s">
        <v>33</v>
      </c>
      <c r="F4733" s="10">
        <v>4463</v>
      </c>
      <c r="G4733" s="10" t="e">
        <v>#VALUE!</v>
      </c>
      <c r="H4733" s="10" t="s">
        <v>33</v>
      </c>
      <c r="I4733" s="10">
        <v>1.7732449374177387E-6</v>
      </c>
      <c r="J4733" s="10" t="s">
        <v>1289</v>
      </c>
      <c r="L4733" s="10">
        <v>1</v>
      </c>
      <c r="M4733" s="10" t="s">
        <v>33</v>
      </c>
      <c r="N4733" s="10">
        <v>1</v>
      </c>
      <c r="O4733" s="10">
        <v>1</v>
      </c>
      <c r="Q4733" s="10">
        <v>1</v>
      </c>
      <c r="T4733" s="10">
        <v>14.142135623730951</v>
      </c>
      <c r="U4733" s="10">
        <v>10</v>
      </c>
      <c r="V4733" s="10">
        <v>20</v>
      </c>
      <c r="W4733" s="10">
        <v>5.4872882191479606</v>
      </c>
      <c r="X4733" s="10" t="s">
        <v>1008</v>
      </c>
      <c r="Y4733" s="10">
        <v>0.52915026221291805</v>
      </c>
      <c r="Z4733" s="10">
        <v>0.4</v>
      </c>
      <c r="AA4733" s="10">
        <v>0.7</v>
      </c>
      <c r="AB4733" s="10">
        <v>63.487448460305913</v>
      </c>
      <c r="AC4733" s="10">
        <v>0.3</v>
      </c>
      <c r="AE4733" s="10">
        <v>0</v>
      </c>
      <c r="AH4733" s="10">
        <v>1</v>
      </c>
      <c r="AQ4733" s="10">
        <v>17.576147000173442</v>
      </c>
      <c r="AR4733" s="10">
        <v>246.84489944366956</v>
      </c>
      <c r="AS4733" s="10">
        <v>272.33031259392106</v>
      </c>
      <c r="AT4733" s="10">
        <v>413.03945450407588</v>
      </c>
      <c r="AU4733" s="10">
        <v>111.76526700595068</v>
      </c>
      <c r="AV4733" s="10">
        <v>6009.9106012610328</v>
      </c>
      <c r="AW4733" s="10">
        <v>6534.7153227710596</v>
      </c>
      <c r="AX4733" s="10">
        <v>1.7732449374177387E-6</v>
      </c>
      <c r="AY4733" s="10">
        <v>0</v>
      </c>
      <c r="AZ4733" s="10" t="s">
        <v>33</v>
      </c>
      <c r="BA4733" s="10">
        <v>4741</v>
      </c>
      <c r="BB4733" s="10" t="s">
        <v>33</v>
      </c>
      <c r="BC4733" s="10">
        <v>4463</v>
      </c>
      <c r="BE4733" s="10" t="s">
        <v>33</v>
      </c>
      <c r="BF4733" s="10" t="s">
        <v>33</v>
      </c>
      <c r="BG4733" s="10" t="s">
        <v>33</v>
      </c>
      <c r="BR4733" s="10" t="s">
        <v>1289</v>
      </c>
      <c r="BS4733" s="11">
        <v>272.33031259392106</v>
      </c>
      <c r="BT4733" s="11">
        <v>6534.7153227710596</v>
      </c>
      <c r="BU4733" s="10">
        <v>4733</v>
      </c>
    </row>
    <row r="4734" spans="1:73" s="10" customFormat="1" x14ac:dyDescent="0.45">
      <c r="A4734" s="10" t="s">
        <v>33</v>
      </c>
      <c r="B4734" s="10" t="s">
        <v>33</v>
      </c>
      <c r="C4734" s="10">
        <v>1199</v>
      </c>
      <c r="D4734" s="10" t="s">
        <v>33</v>
      </c>
      <c r="E4734" s="10">
        <v>4733</v>
      </c>
      <c r="F4734" s="10">
        <v>5036</v>
      </c>
      <c r="G4734" s="10">
        <v>0</v>
      </c>
      <c r="H4734" s="10">
        <v>1198</v>
      </c>
      <c r="I4734" s="10">
        <v>1.0490658524740827E-6</v>
      </c>
      <c r="J4734" s="10" t="s">
        <v>33</v>
      </c>
      <c r="K4734" s="10" t="s">
        <v>1422</v>
      </c>
      <c r="L4734" s="10" t="s">
        <v>33</v>
      </c>
      <c r="M4734" s="10">
        <v>0.59160797830996159</v>
      </c>
      <c r="N4734" s="10">
        <v>0.59160797830996159</v>
      </c>
      <c r="O4734" s="10">
        <v>0.59160797830996159</v>
      </c>
      <c r="Q4734" s="10">
        <v>0.5</v>
      </c>
      <c r="R4734" s="10">
        <v>0.7</v>
      </c>
      <c r="T4734" s="10">
        <v>0</v>
      </c>
      <c r="W4734" s="10">
        <v>0</v>
      </c>
      <c r="Y4734" s="10">
        <v>0</v>
      </c>
      <c r="AB4734" s="10">
        <v>0</v>
      </c>
      <c r="AE4734" s="10">
        <v>0</v>
      </c>
      <c r="AH4734" s="10">
        <v>1</v>
      </c>
      <c r="AQ4734" s="10">
        <v>2.1983053427288568</v>
      </c>
      <c r="AR4734" s="10">
        <v>227.8831288332824</v>
      </c>
      <c r="AS4734" s="10">
        <v>231.07067158023924</v>
      </c>
      <c r="AT4734" s="10">
        <v>51.660175554128138</v>
      </c>
      <c r="AU4734" s="10">
        <v>33.146541177462524</v>
      </c>
      <c r="AV4734" s="10">
        <v>5805.6119779474275</v>
      </c>
      <c r="AW4734" s="10">
        <v>5890.4186946790178</v>
      </c>
      <c r="AX4734" s="10" t="s">
        <v>33</v>
      </c>
      <c r="AY4734" s="10">
        <v>0</v>
      </c>
      <c r="AZ4734" s="10" t="s">
        <v>33</v>
      </c>
      <c r="BA4734" s="10" t="s">
        <v>33</v>
      </c>
      <c r="BB4734" s="10">
        <v>4733</v>
      </c>
      <c r="BC4734" s="10">
        <v>5036</v>
      </c>
      <c r="BE4734" s="10" t="s">
        <v>1289</v>
      </c>
      <c r="BF4734" s="10" t="s">
        <v>4978</v>
      </c>
      <c r="BG4734" s="10">
        <v>4.0974489856537616E-4</v>
      </c>
      <c r="BR4734" s="10" t="s">
        <v>33</v>
      </c>
      <c r="BS4734" s="11" t="s">
        <v>33</v>
      </c>
      <c r="BT4734" s="11" t="s">
        <v>33</v>
      </c>
      <c r="BU4734" s="10">
        <v>4734</v>
      </c>
    </row>
    <row r="4735" spans="1:73" s="10" customFormat="1" x14ac:dyDescent="0.45">
      <c r="A4735" s="10" t="s">
        <v>33</v>
      </c>
      <c r="B4735" s="10" t="s">
        <v>33</v>
      </c>
      <c r="C4735" s="10">
        <v>1199</v>
      </c>
      <c r="D4735" s="10" t="s">
        <v>33</v>
      </c>
      <c r="E4735" s="10">
        <v>4733</v>
      </c>
      <c r="F4735" s="10">
        <v>5046</v>
      </c>
      <c r="G4735" s="10">
        <v>0</v>
      </c>
      <c r="H4735" s="10">
        <v>1200</v>
      </c>
      <c r="I4735" s="10">
        <v>6.8677481113655159E-7</v>
      </c>
      <c r="J4735" s="10" t="s">
        <v>33</v>
      </c>
      <c r="K4735" s="10" t="s">
        <v>1427</v>
      </c>
      <c r="L4735" s="10" t="s">
        <v>33</v>
      </c>
      <c r="M4735" s="10">
        <v>0.3872983346207417</v>
      </c>
      <c r="N4735" s="10">
        <v>0.3872983346207417</v>
      </c>
      <c r="O4735" s="10">
        <v>0.3872983346207417</v>
      </c>
      <c r="Q4735" s="10">
        <v>0.3</v>
      </c>
      <c r="R4735" s="10">
        <v>0.5</v>
      </c>
      <c r="T4735" s="10">
        <v>0</v>
      </c>
      <c r="W4735" s="10">
        <v>0</v>
      </c>
      <c r="Y4735" s="10">
        <v>0</v>
      </c>
      <c r="AB4735" s="10">
        <v>0</v>
      </c>
      <c r="AE4735" s="10">
        <v>0</v>
      </c>
      <c r="AH4735" s="10">
        <v>1</v>
      </c>
      <c r="AQ4735" s="10">
        <v>0.52680427775193139</v>
      </c>
      <c r="AR4735" s="10">
        <v>11.371727991269822</v>
      </c>
      <c r="AS4735" s="10">
        <v>12.135594194010123</v>
      </c>
      <c r="AT4735" s="10">
        <v>12.379900527170388</v>
      </c>
      <c r="AU4735" s="10">
        <v>13.251981841166375</v>
      </c>
      <c r="AV4735" s="10">
        <v>177.22623632798786</v>
      </c>
      <c r="AW4735" s="10">
        <v>202.85811869632462</v>
      </c>
      <c r="AX4735" s="10" t="s">
        <v>33</v>
      </c>
      <c r="AY4735" s="10">
        <v>0</v>
      </c>
      <c r="AZ4735" s="10" t="s">
        <v>33</v>
      </c>
      <c r="BA4735" s="10" t="s">
        <v>33</v>
      </c>
      <c r="BB4735" s="10">
        <v>4733</v>
      </c>
      <c r="BC4735" s="10">
        <v>5046</v>
      </c>
      <c r="BE4735" s="10" t="s">
        <v>1289</v>
      </c>
      <c r="BF4735" s="10" t="s">
        <v>1426</v>
      </c>
      <c r="BG4735" s="10">
        <v>2.1519380967084554E-5</v>
      </c>
      <c r="BR4735" s="10" t="s">
        <v>33</v>
      </c>
      <c r="BS4735" s="11" t="s">
        <v>33</v>
      </c>
      <c r="BT4735" s="11" t="s">
        <v>33</v>
      </c>
      <c r="BU4735" s="10">
        <v>4735</v>
      </c>
    </row>
    <row r="4736" spans="1:73" s="10" customFormat="1" x14ac:dyDescent="0.45">
      <c r="A4736" s="10" t="s">
        <v>33</v>
      </c>
      <c r="B4736" s="10" t="s">
        <v>33</v>
      </c>
      <c r="C4736" s="10">
        <v>1200</v>
      </c>
      <c r="D4736" s="10" t="s">
        <v>33</v>
      </c>
      <c r="E4736" s="10">
        <v>4733</v>
      </c>
      <c r="F4736" s="10">
        <v>5044</v>
      </c>
      <c r="G4736" s="10">
        <v>0</v>
      </c>
      <c r="H4736" s="10">
        <v>1199</v>
      </c>
      <c r="I4736" s="10">
        <v>3.0713503258718177E-8</v>
      </c>
      <c r="J4736" s="10" t="s">
        <v>33</v>
      </c>
      <c r="K4736" s="10" t="s">
        <v>1424</v>
      </c>
      <c r="L4736" s="10" t="s">
        <v>33</v>
      </c>
      <c r="M4736" s="10">
        <v>1.7320508075688773E-2</v>
      </c>
      <c r="N4736" s="10">
        <v>1.7320508075688773E-2</v>
      </c>
      <c r="O4736" s="10">
        <v>1.7320508075688773E-2</v>
      </c>
      <c r="Q4736" s="10">
        <v>0.01</v>
      </c>
      <c r="R4736" s="10">
        <v>0.03</v>
      </c>
      <c r="T4736" s="10">
        <v>0</v>
      </c>
      <c r="W4736" s="10">
        <v>0</v>
      </c>
      <c r="Y4736" s="10">
        <v>0</v>
      </c>
      <c r="AB4736" s="10">
        <v>0</v>
      </c>
      <c r="AE4736" s="10">
        <v>0</v>
      </c>
      <c r="AH4736" s="10">
        <v>1</v>
      </c>
      <c r="AQ4736" s="10">
        <v>0.12247448713915891</v>
      </c>
      <c r="AR4736" s="10">
        <v>4.3996183925426986E-2</v>
      </c>
      <c r="AS4736" s="10">
        <v>0.22158419027720741</v>
      </c>
      <c r="AT4736" s="10">
        <v>2.8781504477702344</v>
      </c>
      <c r="AU4736" s="10">
        <v>0.50903202964057181</v>
      </c>
      <c r="AV4736" s="10">
        <v>0</v>
      </c>
      <c r="AW4736" s="10">
        <v>3.3871824774108061</v>
      </c>
      <c r="AX4736" s="10" t="s">
        <v>33</v>
      </c>
      <c r="AY4736" s="10">
        <v>0</v>
      </c>
      <c r="AZ4736" s="10" t="s">
        <v>33</v>
      </c>
      <c r="BA4736" s="10" t="s">
        <v>33</v>
      </c>
      <c r="BB4736" s="10">
        <v>4733</v>
      </c>
      <c r="BC4736" s="10">
        <v>5044</v>
      </c>
      <c r="BE4736" s="10" t="s">
        <v>1289</v>
      </c>
      <c r="BF4736" s="10" t="s">
        <v>4979</v>
      </c>
      <c r="BG4736" s="10">
        <v>3.9292304362086697E-7</v>
      </c>
      <c r="BR4736" s="10" t="s">
        <v>33</v>
      </c>
      <c r="BS4736" s="11" t="s">
        <v>33</v>
      </c>
      <c r="BT4736" s="11" t="s">
        <v>33</v>
      </c>
      <c r="BU4736" s="10">
        <v>4736</v>
      </c>
    </row>
    <row r="4737" spans="1:73" s="10" customFormat="1" x14ac:dyDescent="0.45">
      <c r="A4737" s="10" t="s">
        <v>33</v>
      </c>
      <c r="B4737" s="10" t="s">
        <v>33</v>
      </c>
      <c r="C4737" s="10">
        <v>1200</v>
      </c>
      <c r="D4737" s="10" t="s">
        <v>33</v>
      </c>
      <c r="E4737" s="10">
        <v>4733</v>
      </c>
      <c r="F4737" s="10">
        <v>461</v>
      </c>
      <c r="G4737" s="10">
        <v>0</v>
      </c>
      <c r="H4737" s="10">
        <v>155</v>
      </c>
      <c r="I4737" s="10">
        <v>1.2538735199527982E-8</v>
      </c>
      <c r="J4737" s="10" t="s">
        <v>33</v>
      </c>
      <c r="K4737" s="10" t="s">
        <v>1195</v>
      </c>
      <c r="L4737" s="10" t="s">
        <v>33</v>
      </c>
      <c r="M4737" s="10">
        <v>7.0710678118654753E-3</v>
      </c>
      <c r="N4737" s="10">
        <v>7.0710678118654753E-3</v>
      </c>
      <c r="O4737" s="10">
        <v>7.0710678118654753E-3</v>
      </c>
      <c r="Q4737" s="10">
        <v>5.0000000000000001E-3</v>
      </c>
      <c r="R4737" s="10">
        <v>0.01</v>
      </c>
      <c r="T4737" s="10">
        <v>0</v>
      </c>
      <c r="W4737" s="10">
        <v>0</v>
      </c>
      <c r="Y4737" s="10">
        <v>0</v>
      </c>
      <c r="AB4737" s="10">
        <v>0</v>
      </c>
      <c r="AE4737" s="10">
        <v>0</v>
      </c>
      <c r="AH4737" s="10">
        <v>1</v>
      </c>
      <c r="AQ4737" s="10">
        <v>0</v>
      </c>
      <c r="AR4737" s="10">
        <v>2.6022723698253092E-2</v>
      </c>
      <c r="AS4737" s="10">
        <v>2.6022723698253092E-2</v>
      </c>
      <c r="AT4737" s="10">
        <v>0</v>
      </c>
      <c r="AU4737" s="10">
        <v>0</v>
      </c>
      <c r="AV4737" s="10">
        <v>0.33476333579316825</v>
      </c>
      <c r="AW4737" s="10">
        <v>0.33476333579316825</v>
      </c>
      <c r="AX4737" s="10" t="s">
        <v>33</v>
      </c>
      <c r="AY4737" s="10">
        <v>0</v>
      </c>
      <c r="AZ4737" s="10" t="s">
        <v>33</v>
      </c>
      <c r="BA4737" s="10" t="s">
        <v>33</v>
      </c>
      <c r="BB4737" s="10">
        <v>4733</v>
      </c>
      <c r="BC4737" s="10">
        <v>461</v>
      </c>
      <c r="BE4737" s="10" t="s">
        <v>1289</v>
      </c>
      <c r="BF4737" s="10" t="s">
        <v>4980</v>
      </c>
      <c r="BG4737" s="10">
        <v>4.6144663055747913E-8</v>
      </c>
      <c r="BR4737" s="10" t="s">
        <v>33</v>
      </c>
      <c r="BS4737" s="11" t="s">
        <v>33</v>
      </c>
      <c r="BT4737" s="11" t="s">
        <v>33</v>
      </c>
      <c r="BU4737" s="10">
        <v>4737</v>
      </c>
    </row>
    <row r="4738" spans="1:73" s="10" customFormat="1" x14ac:dyDescent="0.45">
      <c r="A4738" s="10" t="s">
        <v>33</v>
      </c>
      <c r="B4738" s="10" t="s">
        <v>33</v>
      </c>
      <c r="C4738" s="10">
        <v>1200</v>
      </c>
      <c r="D4738" s="10" t="s">
        <v>33</v>
      </c>
      <c r="E4738" s="10">
        <v>4733</v>
      </c>
      <c r="F4738" s="10">
        <v>117</v>
      </c>
      <c r="G4738" s="10">
        <v>0</v>
      </c>
      <c r="H4738" s="10">
        <v>50</v>
      </c>
      <c r="I4738" s="10">
        <v>7.5232411197167886E-8</v>
      </c>
      <c r="J4738" s="10" t="s">
        <v>33</v>
      </c>
      <c r="K4738" s="10" t="s">
        <v>1175</v>
      </c>
      <c r="L4738" s="10" t="s">
        <v>33</v>
      </c>
      <c r="M4738" s="10">
        <v>4.2426406871192854E-2</v>
      </c>
      <c r="N4738" s="10">
        <v>4.2426406871192854E-2</v>
      </c>
      <c r="O4738" s="10">
        <v>0.42426406871192851</v>
      </c>
      <c r="Q4738" s="10">
        <v>0.3</v>
      </c>
      <c r="R4738" s="10">
        <v>0.6</v>
      </c>
      <c r="S4738" s="10">
        <v>90</v>
      </c>
      <c r="T4738" s="10">
        <v>0</v>
      </c>
      <c r="W4738" s="10">
        <v>0</v>
      </c>
      <c r="Y4738" s="10">
        <v>0</v>
      </c>
      <c r="AB4738" s="10">
        <v>0</v>
      </c>
      <c r="AE4738" s="10">
        <v>0</v>
      </c>
      <c r="AH4738" s="10">
        <v>1</v>
      </c>
      <c r="AQ4738" s="10">
        <v>0</v>
      </c>
      <c r="AR4738" s="10">
        <v>0.31505790153955693</v>
      </c>
      <c r="AS4738" s="10">
        <v>0.31505790153955693</v>
      </c>
      <c r="AT4738" s="10">
        <v>0</v>
      </c>
      <c r="AU4738" s="10">
        <v>0</v>
      </c>
      <c r="AV4738" s="10">
        <v>3.4668625890212725</v>
      </c>
      <c r="AW4738" s="10">
        <v>3.4668625890212725</v>
      </c>
      <c r="AX4738" s="10" t="s">
        <v>33</v>
      </c>
      <c r="AY4738" s="10">
        <v>0</v>
      </c>
      <c r="AZ4738" s="10" t="s">
        <v>33</v>
      </c>
      <c r="BA4738" s="10" t="s">
        <v>33</v>
      </c>
      <c r="BB4738" s="10">
        <v>4733</v>
      </c>
      <c r="BC4738" s="10">
        <v>117</v>
      </c>
      <c r="BE4738" s="10" t="s">
        <v>1289</v>
      </c>
      <c r="BF4738" s="10" t="s">
        <v>4981</v>
      </c>
      <c r="BG4738" s="10">
        <v>5.586748288984757E-7</v>
      </c>
      <c r="BR4738" s="10" t="s">
        <v>33</v>
      </c>
      <c r="BS4738" s="11" t="s">
        <v>33</v>
      </c>
      <c r="BT4738" s="11" t="s">
        <v>33</v>
      </c>
      <c r="BU4738" s="10">
        <v>4738</v>
      </c>
    </row>
    <row r="4739" spans="1:73" s="10" customFormat="1" x14ac:dyDescent="0.45">
      <c r="A4739" s="10" t="s">
        <v>33</v>
      </c>
      <c r="B4739" s="10" t="s">
        <v>33</v>
      </c>
      <c r="C4739" s="10">
        <v>1200</v>
      </c>
      <c r="D4739" s="10" t="s">
        <v>33</v>
      </c>
      <c r="E4739" s="10">
        <v>4733</v>
      </c>
      <c r="F4739" s="10">
        <v>4756</v>
      </c>
      <c r="G4739" s="10">
        <v>0</v>
      </c>
      <c r="H4739" s="10">
        <v>1152</v>
      </c>
      <c r="I4739" s="10">
        <v>5.6074928516027904E-8</v>
      </c>
      <c r="J4739" s="10" t="s">
        <v>33</v>
      </c>
      <c r="K4739" s="10" t="s">
        <v>1296</v>
      </c>
      <c r="L4739" s="10" t="s">
        <v>33</v>
      </c>
      <c r="M4739" s="10">
        <v>3.1622776601683791E-2</v>
      </c>
      <c r="N4739" s="10">
        <v>3.1622776601683791E-2</v>
      </c>
      <c r="O4739" s="10">
        <v>3.1622776601683791E-2</v>
      </c>
      <c r="Q4739" s="10">
        <v>0.02</v>
      </c>
      <c r="R4739" s="10">
        <v>0.05</v>
      </c>
      <c r="T4739" s="10">
        <v>0</v>
      </c>
      <c r="W4739" s="10">
        <v>0</v>
      </c>
      <c r="Y4739" s="10">
        <v>0</v>
      </c>
      <c r="AB4739" s="10">
        <v>0</v>
      </c>
      <c r="AE4739" s="10">
        <v>0</v>
      </c>
      <c r="AH4739" s="10">
        <v>1</v>
      </c>
      <c r="AQ4739" s="10">
        <v>0.24543087195632268</v>
      </c>
      <c r="AR4739" s="10">
        <v>1.2928110370185693</v>
      </c>
      <c r="AS4739" s="10">
        <v>1.6486858013552372</v>
      </c>
      <c r="AT4739" s="10">
        <v>5.7676254909735833</v>
      </c>
      <c r="AU4739" s="10">
        <v>1.3390219538195276</v>
      </c>
      <c r="AV4739" s="10">
        <v>21.856357235741296</v>
      </c>
      <c r="AW4739" s="10">
        <v>28.963004680534407</v>
      </c>
      <c r="AX4739" s="10" t="s">
        <v>33</v>
      </c>
      <c r="AY4739" s="10">
        <v>0</v>
      </c>
      <c r="AZ4739" s="10" t="s">
        <v>33</v>
      </c>
      <c r="BA4739" s="10" t="s">
        <v>33</v>
      </c>
      <c r="BB4739" s="10">
        <v>4733</v>
      </c>
      <c r="BC4739" s="10">
        <v>4756</v>
      </c>
      <c r="BE4739" s="10" t="s">
        <v>1289</v>
      </c>
      <c r="BF4739" s="10" t="s">
        <v>4982</v>
      </c>
      <c r="BG4739" s="10">
        <v>2.9235237506456822E-6</v>
      </c>
      <c r="BR4739" s="10" t="s">
        <v>33</v>
      </c>
      <c r="BS4739" s="11" t="s">
        <v>33</v>
      </c>
      <c r="BT4739" s="11" t="s">
        <v>33</v>
      </c>
      <c r="BU4739" s="10">
        <v>4739</v>
      </c>
    </row>
    <row r="4740" spans="1:73" s="10" customFormat="1" x14ac:dyDescent="0.45">
      <c r="A4740" s="10" t="s">
        <v>33</v>
      </c>
      <c r="B4740" s="10" t="s">
        <v>33</v>
      </c>
      <c r="C4740" s="10">
        <v>1200</v>
      </c>
      <c r="D4740" s="10" t="s">
        <v>33</v>
      </c>
      <c r="E4740" s="10">
        <v>4733</v>
      </c>
      <c r="F4740" s="10">
        <v>3471</v>
      </c>
      <c r="G4740" s="10" t="e">
        <v>#VALUE!</v>
      </c>
      <c r="H4740" s="10">
        <v>921</v>
      </c>
      <c r="I4740" s="10">
        <v>1.2538735199527983E-6</v>
      </c>
      <c r="J4740" s="10" t="s">
        <v>33</v>
      </c>
      <c r="K4740" s="10" t="s">
        <v>1257</v>
      </c>
      <c r="L4740" s="10" t="s">
        <v>33</v>
      </c>
      <c r="M4740" s="10">
        <v>0.70710678118654757</v>
      </c>
      <c r="N4740" s="10">
        <v>0.70710678118654757</v>
      </c>
      <c r="O4740" s="10">
        <v>0.70710678118654757</v>
      </c>
      <c r="Q4740" s="10">
        <v>0.5</v>
      </c>
      <c r="R4740" s="10">
        <v>1</v>
      </c>
      <c r="T4740" s="10">
        <v>0</v>
      </c>
      <c r="W4740" s="10">
        <v>0</v>
      </c>
      <c r="Y4740" s="10">
        <v>0</v>
      </c>
      <c r="AB4740" s="10">
        <v>0</v>
      </c>
      <c r="AE4740" s="10">
        <v>0</v>
      </c>
      <c r="AH4740" s="10">
        <v>1</v>
      </c>
      <c r="AQ4740" s="10">
        <v>0.34099639686622085</v>
      </c>
      <c r="AR4740" s="10">
        <v>0.1248665537875806</v>
      </c>
      <c r="AS4740" s="10">
        <v>0.61931132924360077</v>
      </c>
      <c r="AT4740" s="10">
        <v>8.0134153263561902</v>
      </c>
      <c r="AU4740" s="10">
        <v>3.1241543555772862E-2</v>
      </c>
      <c r="AV4740" s="10">
        <v>1.4144038250617961</v>
      </c>
      <c r="AW4740" s="10">
        <v>9.4590606949737595</v>
      </c>
      <c r="AX4740" s="10" t="s">
        <v>33</v>
      </c>
      <c r="AY4740" s="10">
        <v>0</v>
      </c>
      <c r="AZ4740" s="10" t="s">
        <v>33</v>
      </c>
      <c r="BA4740" s="10" t="s">
        <v>33</v>
      </c>
      <c r="BB4740" s="10">
        <v>4733</v>
      </c>
      <c r="BC4740" s="10">
        <v>3471</v>
      </c>
      <c r="BE4740" s="10" t="s">
        <v>1289</v>
      </c>
      <c r="BF4740" s="10" t="s">
        <v>4983</v>
      </c>
      <c r="BG4740" s="10">
        <v>1.0981906792666653E-6</v>
      </c>
      <c r="BR4740" s="10" t="s">
        <v>33</v>
      </c>
      <c r="BS4740" s="11" t="s">
        <v>33</v>
      </c>
      <c r="BT4740" s="11" t="s">
        <v>33</v>
      </c>
      <c r="BU4740" s="10">
        <v>4740</v>
      </c>
    </row>
    <row r="4741" spans="1:73" s="10" customFormat="1" x14ac:dyDescent="0.45">
      <c r="A4741" s="10">
        <v>1150</v>
      </c>
      <c r="B4741" s="10">
        <v>4464</v>
      </c>
      <c r="C4741" s="10">
        <v>1200</v>
      </c>
      <c r="D4741" s="10">
        <v>4749</v>
      </c>
      <c r="E4741" s="10" t="s">
        <v>33</v>
      </c>
      <c r="F4741" s="10">
        <v>4464</v>
      </c>
      <c r="G4741" s="10" t="e">
        <v>#VALUE!</v>
      </c>
      <c r="H4741" s="10" t="s">
        <v>33</v>
      </c>
      <c r="I4741" s="10">
        <v>1.7732449374177387E-6</v>
      </c>
      <c r="J4741" s="10" t="s">
        <v>1419</v>
      </c>
      <c r="L4741" s="10">
        <v>1</v>
      </c>
      <c r="M4741" s="10" t="s">
        <v>33</v>
      </c>
      <c r="N4741" s="10">
        <v>1</v>
      </c>
      <c r="O4741" s="10">
        <v>1</v>
      </c>
      <c r="Q4741" s="10">
        <v>1</v>
      </c>
      <c r="T4741" s="10">
        <v>21.213203435596427</v>
      </c>
      <c r="U4741" s="10">
        <v>15</v>
      </c>
      <c r="V4741" s="10">
        <v>30</v>
      </c>
      <c r="W4741" s="10">
        <v>7.332697320904499</v>
      </c>
      <c r="X4741" s="10" t="s">
        <v>1008</v>
      </c>
      <c r="Y4741" s="10">
        <v>0.70710678118654757</v>
      </c>
      <c r="Z4741" s="10">
        <v>0.5</v>
      </c>
      <c r="AA4741" s="10">
        <v>1</v>
      </c>
      <c r="AB4741" s="10">
        <v>84.838671606761977</v>
      </c>
      <c r="AC4741" s="10">
        <v>0.3</v>
      </c>
      <c r="AE4741" s="10">
        <v>0</v>
      </c>
      <c r="AH4741" s="10">
        <v>1</v>
      </c>
      <c r="AQ4741" s="10">
        <v>262.56525775673452</v>
      </c>
      <c r="AR4741" s="10">
        <v>518.8869653197446</v>
      </c>
      <c r="AS4741" s="10">
        <v>899.60658906700974</v>
      </c>
      <c r="AT4741" s="10">
        <v>6170.283557283261</v>
      </c>
      <c r="AU4741" s="10">
        <v>430.03139979914113</v>
      </c>
      <c r="AV4741" s="10">
        <v>7281.6823210172979</v>
      </c>
      <c r="AW4741" s="10">
        <v>13881.997278099701</v>
      </c>
      <c r="AX4741" s="10">
        <v>1.7732449374177387E-6</v>
      </c>
      <c r="AY4741" s="10">
        <v>0</v>
      </c>
      <c r="AZ4741" s="10" t="s">
        <v>33</v>
      </c>
      <c r="BA4741" s="10">
        <v>4749</v>
      </c>
      <c r="BB4741" s="10" t="s">
        <v>33</v>
      </c>
      <c r="BC4741" s="10">
        <v>4464</v>
      </c>
      <c r="BE4741" s="10" t="s">
        <v>33</v>
      </c>
      <c r="BF4741" s="10" t="s">
        <v>33</v>
      </c>
      <c r="BG4741" s="10" t="s">
        <v>33</v>
      </c>
      <c r="BR4741" s="10" t="s">
        <v>1419</v>
      </c>
      <c r="BS4741" s="11">
        <v>899.60658906700974</v>
      </c>
      <c r="BT4741" s="11">
        <v>13881.997278099701</v>
      </c>
      <c r="BU4741" s="10">
        <v>4741</v>
      </c>
    </row>
    <row r="4742" spans="1:73" s="10" customFormat="1" x14ac:dyDescent="0.45">
      <c r="A4742" s="10" t="s">
        <v>33</v>
      </c>
      <c r="B4742" s="10" t="s">
        <v>33</v>
      </c>
      <c r="C4742" s="10">
        <v>1200</v>
      </c>
      <c r="D4742" s="10" t="s">
        <v>33</v>
      </c>
      <c r="E4742" s="10">
        <v>4741</v>
      </c>
      <c r="F4742" s="10">
        <v>5019</v>
      </c>
      <c r="G4742" s="10" t="e">
        <v>#VALUE!</v>
      </c>
      <c r="H4742" s="10">
        <v>1195</v>
      </c>
      <c r="I4742" s="10">
        <v>1.2285401303487271E-6</v>
      </c>
      <c r="J4742" s="10" t="s">
        <v>33</v>
      </c>
      <c r="K4742" s="10" t="s">
        <v>1413</v>
      </c>
      <c r="L4742" s="10" t="s">
        <v>33</v>
      </c>
      <c r="M4742" s="10">
        <v>0.69282032302755092</v>
      </c>
      <c r="N4742" s="10">
        <v>0.69282032302755092</v>
      </c>
      <c r="O4742" s="10">
        <v>0.69282032302755092</v>
      </c>
      <c r="Q4742" s="10">
        <v>0.6</v>
      </c>
      <c r="R4742" s="10">
        <v>0.8</v>
      </c>
      <c r="T4742" s="10">
        <v>0</v>
      </c>
      <c r="W4742" s="10">
        <v>0</v>
      </c>
      <c r="Y4742" s="10">
        <v>0</v>
      </c>
      <c r="AB4742" s="10">
        <v>0</v>
      </c>
      <c r="AE4742" s="10">
        <v>0</v>
      </c>
      <c r="AH4742" s="10">
        <v>1</v>
      </c>
      <c r="AQ4742" s="10">
        <v>24.605522062900185</v>
      </c>
      <c r="AR4742" s="10">
        <v>318.71693472795226</v>
      </c>
      <c r="AS4742" s="10">
        <v>354.39494171915754</v>
      </c>
      <c r="AT4742" s="10">
        <v>578.22976847815437</v>
      </c>
      <c r="AU4742" s="10">
        <v>146.19613470346013</v>
      </c>
      <c r="AV4742" s="10">
        <v>4766.9320576165765</v>
      </c>
      <c r="AW4742" s="10">
        <v>5491.357960798191</v>
      </c>
      <c r="AX4742" s="10" t="s">
        <v>33</v>
      </c>
      <c r="AY4742" s="10">
        <v>0</v>
      </c>
      <c r="AZ4742" s="10" t="s">
        <v>33</v>
      </c>
      <c r="BA4742" s="10" t="s">
        <v>33</v>
      </c>
      <c r="BB4742" s="10">
        <v>4741</v>
      </c>
      <c r="BC4742" s="10">
        <v>5019</v>
      </c>
      <c r="BE4742" s="10" t="s">
        <v>1419</v>
      </c>
      <c r="BF4742" s="10" t="s">
        <v>4984</v>
      </c>
      <c r="BG4742" s="10">
        <v>6.2842903624995064E-4</v>
      </c>
      <c r="BR4742" s="10" t="s">
        <v>33</v>
      </c>
      <c r="BS4742" s="11" t="s">
        <v>33</v>
      </c>
      <c r="BT4742" s="11" t="s">
        <v>33</v>
      </c>
      <c r="BU4742" s="10">
        <v>4742</v>
      </c>
    </row>
    <row r="4743" spans="1:73" s="10" customFormat="1" x14ac:dyDescent="0.45">
      <c r="A4743" s="10" t="s">
        <v>33</v>
      </c>
      <c r="B4743" s="10" t="s">
        <v>33</v>
      </c>
      <c r="C4743" s="10">
        <v>1200</v>
      </c>
      <c r="D4743" s="10" t="s">
        <v>33</v>
      </c>
      <c r="E4743" s="10">
        <v>4741</v>
      </c>
      <c r="F4743" s="10">
        <v>1134</v>
      </c>
      <c r="G4743" s="10">
        <v>0</v>
      </c>
      <c r="H4743" s="10">
        <v>303</v>
      </c>
      <c r="I4743" s="10">
        <v>8.6870905712938986E-7</v>
      </c>
      <c r="J4743" s="10" t="s">
        <v>33</v>
      </c>
      <c r="K4743" s="10" t="s">
        <v>1293</v>
      </c>
      <c r="L4743" s="10" t="s">
        <v>33</v>
      </c>
      <c r="M4743" s="10">
        <v>0.4898979485566356</v>
      </c>
      <c r="N4743" s="10">
        <v>0.4898979485566356</v>
      </c>
      <c r="O4743" s="10">
        <v>0.4898979485566356</v>
      </c>
      <c r="Q4743" s="10">
        <v>0.4</v>
      </c>
      <c r="R4743" s="10">
        <v>0.6</v>
      </c>
      <c r="T4743" s="10">
        <v>0</v>
      </c>
      <c r="W4743" s="10">
        <v>0</v>
      </c>
      <c r="Y4743" s="10">
        <v>0</v>
      </c>
      <c r="AB4743" s="10">
        <v>0</v>
      </c>
      <c r="AE4743" s="10">
        <v>0</v>
      </c>
      <c r="AH4743" s="10">
        <v>1</v>
      </c>
      <c r="AQ4743" s="10">
        <v>185.84851833235652</v>
      </c>
      <c r="AR4743" s="10">
        <v>133.89356756688795</v>
      </c>
      <c r="AS4743" s="10">
        <v>403.37391914880487</v>
      </c>
      <c r="AT4743" s="10">
        <v>4367.4401808103785</v>
      </c>
      <c r="AU4743" s="10">
        <v>149.34755146601881</v>
      </c>
      <c r="AV4743" s="10">
        <v>1697.5283739968222</v>
      </c>
      <c r="AW4743" s="10">
        <v>6214.3161062732197</v>
      </c>
      <c r="AX4743" s="10" t="s">
        <v>33</v>
      </c>
      <c r="AY4743" s="10">
        <v>0</v>
      </c>
      <c r="AZ4743" s="10" t="s">
        <v>33</v>
      </c>
      <c r="BA4743" s="10" t="s">
        <v>33</v>
      </c>
      <c r="BB4743" s="10">
        <v>4741</v>
      </c>
      <c r="BC4743" s="10">
        <v>1134</v>
      </c>
      <c r="BE4743" s="10" t="s">
        <v>1419</v>
      </c>
      <c r="BF4743" s="10" t="s">
        <v>4985</v>
      </c>
      <c r="BG4743" s="10">
        <v>7.1528076001697047E-4</v>
      </c>
      <c r="BR4743" s="10" t="s">
        <v>33</v>
      </c>
      <c r="BS4743" s="11" t="s">
        <v>33</v>
      </c>
      <c r="BT4743" s="11" t="s">
        <v>33</v>
      </c>
      <c r="BU4743" s="10">
        <v>4743</v>
      </c>
    </row>
    <row r="4744" spans="1:73" s="10" customFormat="1" x14ac:dyDescent="0.45">
      <c r="A4744" s="10" t="s">
        <v>33</v>
      </c>
      <c r="B4744" s="10" t="s">
        <v>33</v>
      </c>
      <c r="C4744" s="10">
        <v>1200</v>
      </c>
      <c r="D4744" s="10" t="s">
        <v>33</v>
      </c>
      <c r="E4744" s="10">
        <v>4741</v>
      </c>
      <c r="F4744" s="10">
        <v>5044</v>
      </c>
      <c r="G4744" s="10">
        <v>0</v>
      </c>
      <c r="H4744" s="10">
        <v>1199</v>
      </c>
      <c r="I4744" s="10">
        <v>3.0713503258718177E-8</v>
      </c>
      <c r="J4744" s="10" t="s">
        <v>33</v>
      </c>
      <c r="K4744" s="10" t="s">
        <v>1424</v>
      </c>
      <c r="L4744" s="10" t="s">
        <v>33</v>
      </c>
      <c r="M4744" s="10">
        <v>1.7320508075688773E-2</v>
      </c>
      <c r="N4744" s="10">
        <v>1.7320508075688773E-2</v>
      </c>
      <c r="O4744" s="10">
        <v>1.7320508075688773E-2</v>
      </c>
      <c r="Q4744" s="10">
        <v>0.01</v>
      </c>
      <c r="R4744" s="10">
        <v>0.03</v>
      </c>
      <c r="T4744" s="10">
        <v>0</v>
      </c>
      <c r="W4744" s="10">
        <v>0</v>
      </c>
      <c r="Y4744" s="10">
        <v>0</v>
      </c>
      <c r="AB4744" s="10">
        <v>0</v>
      </c>
      <c r="AE4744" s="10">
        <v>0</v>
      </c>
      <c r="AH4744" s="10">
        <v>1</v>
      </c>
      <c r="AQ4744" s="10">
        <v>0.12247448713915891</v>
      </c>
      <c r="AR4744" s="10">
        <v>4.3996183925426986E-2</v>
      </c>
      <c r="AS4744" s="10">
        <v>0.22158419027720741</v>
      </c>
      <c r="AT4744" s="10">
        <v>2.8781504477702344</v>
      </c>
      <c r="AU4744" s="10">
        <v>0.50903202964057181</v>
      </c>
      <c r="AV4744" s="10">
        <v>0</v>
      </c>
      <c r="AW4744" s="10">
        <v>3.3871824774108061</v>
      </c>
      <c r="AX4744" s="10" t="s">
        <v>33</v>
      </c>
      <c r="AY4744" s="10">
        <v>0</v>
      </c>
      <c r="AZ4744" s="10" t="s">
        <v>33</v>
      </c>
      <c r="BA4744" s="10" t="s">
        <v>33</v>
      </c>
      <c r="BB4744" s="10">
        <v>4741</v>
      </c>
      <c r="BC4744" s="10">
        <v>5044</v>
      </c>
      <c r="BE4744" s="10" t="s">
        <v>1419</v>
      </c>
      <c r="BF4744" s="10" t="s">
        <v>4986</v>
      </c>
      <c r="BG4744" s="10">
        <v>3.9292304362086697E-7</v>
      </c>
      <c r="BR4744" s="10" t="s">
        <v>33</v>
      </c>
      <c r="BS4744" s="11" t="s">
        <v>33</v>
      </c>
      <c r="BT4744" s="11" t="s">
        <v>33</v>
      </c>
      <c r="BU4744" s="10">
        <v>4744</v>
      </c>
    </row>
    <row r="4745" spans="1:73" s="10" customFormat="1" x14ac:dyDescent="0.45">
      <c r="A4745" s="10" t="s">
        <v>33</v>
      </c>
      <c r="B4745" s="10" t="s">
        <v>33</v>
      </c>
      <c r="C4745" s="10">
        <v>1200</v>
      </c>
      <c r="D4745" s="10" t="s">
        <v>33</v>
      </c>
      <c r="E4745" s="10">
        <v>4741</v>
      </c>
      <c r="F4745" s="10">
        <v>5052</v>
      </c>
      <c r="G4745" s="10" t="e">
        <v>#VALUE!</v>
      </c>
      <c r="H4745" s="10">
        <v>1201</v>
      </c>
      <c r="I4745" s="10">
        <v>5.6074928516027904E-8</v>
      </c>
      <c r="J4745" s="10" t="s">
        <v>33</v>
      </c>
      <c r="K4745" s="10" t="s">
        <v>1429</v>
      </c>
      <c r="L4745" s="10" t="s">
        <v>33</v>
      </c>
      <c r="M4745" s="10">
        <v>3.1622776601683791E-2</v>
      </c>
      <c r="N4745" s="10">
        <v>3.1622776601683791E-2</v>
      </c>
      <c r="O4745" s="10">
        <v>3.1622776601683791E-2</v>
      </c>
      <c r="Q4745" s="10">
        <v>0.02</v>
      </c>
      <c r="R4745" s="10">
        <v>0.05</v>
      </c>
      <c r="T4745" s="10">
        <v>0</v>
      </c>
      <c r="W4745" s="10">
        <v>0</v>
      </c>
      <c r="Y4745" s="10">
        <v>0</v>
      </c>
      <c r="AB4745" s="10">
        <v>0</v>
      </c>
      <c r="AE4745" s="10">
        <v>0</v>
      </c>
      <c r="AH4745" s="10">
        <v>1</v>
      </c>
      <c r="AQ4745" s="10">
        <v>2.9420942374392665</v>
      </c>
      <c r="AR4745" s="10">
        <v>32.919280764266325</v>
      </c>
      <c r="AS4745" s="10">
        <v>37.18531740855326</v>
      </c>
      <c r="AT4745" s="10">
        <v>69.139214579822763</v>
      </c>
      <c r="AU4745" s="10">
        <v>18.956955245197321</v>
      </c>
      <c r="AV4745" s="10">
        <v>478.90157217807086</v>
      </c>
      <c r="AW4745" s="10">
        <v>566.99774200309093</v>
      </c>
      <c r="AX4745" s="10" t="s">
        <v>33</v>
      </c>
      <c r="AY4745" s="10">
        <v>0</v>
      </c>
      <c r="AZ4745" s="10" t="s">
        <v>33</v>
      </c>
      <c r="BA4745" s="10" t="s">
        <v>33</v>
      </c>
      <c r="BB4745" s="10">
        <v>4741</v>
      </c>
      <c r="BC4745" s="10">
        <v>5052</v>
      </c>
      <c r="BE4745" s="10" t="s">
        <v>1419</v>
      </c>
      <c r="BF4745" s="10" t="s">
        <v>1428</v>
      </c>
      <c r="BG4745" s="10">
        <v>6.5938675840988782E-5</v>
      </c>
      <c r="BR4745" s="10" t="s">
        <v>33</v>
      </c>
      <c r="BS4745" s="11" t="s">
        <v>33</v>
      </c>
      <c r="BT4745" s="11" t="s">
        <v>33</v>
      </c>
      <c r="BU4745" s="10">
        <v>4745</v>
      </c>
    </row>
    <row r="4746" spans="1:73" s="10" customFormat="1" x14ac:dyDescent="0.45">
      <c r="A4746" s="10" t="s">
        <v>33</v>
      </c>
      <c r="B4746" s="10" t="s">
        <v>33</v>
      </c>
      <c r="C4746" s="10">
        <v>1201</v>
      </c>
      <c r="D4746" s="10" t="s">
        <v>33</v>
      </c>
      <c r="E4746" s="10">
        <v>4741</v>
      </c>
      <c r="F4746" s="10">
        <v>5056</v>
      </c>
      <c r="G4746" s="10" t="e">
        <v>#VALUE!</v>
      </c>
      <c r="H4746" s="10">
        <v>1202</v>
      </c>
      <c r="I4746" s="10">
        <v>5.6074928516027918E-8</v>
      </c>
      <c r="J4746" s="10" t="s">
        <v>33</v>
      </c>
      <c r="K4746" s="10" t="s">
        <v>1431</v>
      </c>
      <c r="L4746" s="10" t="s">
        <v>33</v>
      </c>
      <c r="M4746" s="10">
        <v>3.1622776601683798E-2</v>
      </c>
      <c r="N4746" s="10">
        <v>3.1622776601683798E-2</v>
      </c>
      <c r="O4746" s="10">
        <v>0.31622776601683794</v>
      </c>
      <c r="Q4746" s="10">
        <v>0.2</v>
      </c>
      <c r="R4746" s="10">
        <v>0.5</v>
      </c>
      <c r="S4746" s="10">
        <v>90</v>
      </c>
      <c r="T4746" s="10">
        <v>0</v>
      </c>
      <c r="W4746" s="10">
        <v>0</v>
      </c>
      <c r="Y4746" s="10">
        <v>0</v>
      </c>
      <c r="AB4746" s="10">
        <v>0</v>
      </c>
      <c r="AE4746" s="10">
        <v>0</v>
      </c>
      <c r="AH4746" s="10">
        <v>1</v>
      </c>
      <c r="AQ4746" s="10">
        <v>26.943648690965386</v>
      </c>
      <c r="AR4746" s="10">
        <v>22.66480884118511</v>
      </c>
      <c r="AS4746" s="10">
        <v>61.733099443084924</v>
      </c>
      <c r="AT4746" s="10">
        <v>633.17574423768656</v>
      </c>
      <c r="AU4746" s="10">
        <v>27.157669092401406</v>
      </c>
      <c r="AV4746" s="10">
        <v>288.03361288112922</v>
      </c>
      <c r="AW4746" s="10">
        <v>948.36702621121719</v>
      </c>
      <c r="AX4746" s="10" t="s">
        <v>33</v>
      </c>
      <c r="AY4746" s="10">
        <v>0</v>
      </c>
      <c r="AZ4746" s="10" t="s">
        <v>33</v>
      </c>
      <c r="BA4746" s="10" t="s">
        <v>33</v>
      </c>
      <c r="BB4746" s="10">
        <v>4741</v>
      </c>
      <c r="BC4746" s="10">
        <v>5056</v>
      </c>
      <c r="BE4746" s="10" t="s">
        <v>1419</v>
      </c>
      <c r="BF4746" s="10" t="s">
        <v>1430</v>
      </c>
      <c r="BG4746" s="10">
        <v>1.0946790605855617E-4</v>
      </c>
      <c r="BR4746" s="10" t="s">
        <v>33</v>
      </c>
      <c r="BS4746" s="11" t="s">
        <v>33</v>
      </c>
      <c r="BT4746" s="11" t="s">
        <v>33</v>
      </c>
      <c r="BU4746" s="10">
        <v>4746</v>
      </c>
    </row>
    <row r="4747" spans="1:73" s="10" customFormat="1" x14ac:dyDescent="0.45">
      <c r="A4747" s="10" t="s">
        <v>33</v>
      </c>
      <c r="B4747" s="10" t="s">
        <v>33</v>
      </c>
      <c r="C4747" s="10">
        <v>1202</v>
      </c>
      <c r="D4747" s="10" t="s">
        <v>33</v>
      </c>
      <c r="E4747" s="10">
        <v>4741</v>
      </c>
      <c r="F4747" s="10">
        <v>4756</v>
      </c>
      <c r="G4747" s="10">
        <v>0</v>
      </c>
      <c r="H4747" s="10">
        <v>1152</v>
      </c>
      <c r="I4747" s="10">
        <v>1.2538735199527985E-7</v>
      </c>
      <c r="J4747" s="10" t="s">
        <v>33</v>
      </c>
      <c r="K4747" s="10" t="s">
        <v>1296</v>
      </c>
      <c r="L4747" s="10" t="s">
        <v>33</v>
      </c>
      <c r="M4747" s="10">
        <v>7.0710678118654766E-2</v>
      </c>
      <c r="N4747" s="10">
        <v>7.0710678118654766E-2</v>
      </c>
      <c r="O4747" s="10">
        <v>7.0710678118654766E-2</v>
      </c>
      <c r="Q4747" s="10">
        <v>0.05</v>
      </c>
      <c r="R4747" s="10">
        <v>0.1</v>
      </c>
      <c r="T4747" s="10">
        <v>0</v>
      </c>
      <c r="W4747" s="10">
        <v>0</v>
      </c>
      <c r="Y4747" s="10">
        <v>0</v>
      </c>
      <c r="AB4747" s="10">
        <v>0</v>
      </c>
      <c r="AE4747" s="10">
        <v>0</v>
      </c>
      <c r="AH4747" s="10">
        <v>1</v>
      </c>
      <c r="AQ4747" s="10">
        <v>0.54880011347138447</v>
      </c>
      <c r="AR4747" s="10">
        <v>2.8908133608355184</v>
      </c>
      <c r="AS4747" s="10">
        <v>3.6865735253690257</v>
      </c>
      <c r="AT4747" s="10">
        <v>12.896802666577535</v>
      </c>
      <c r="AU4747" s="10">
        <v>2.9941441121050483</v>
      </c>
      <c r="AV4747" s="10">
        <v>48.872300519636951</v>
      </c>
      <c r="AW4747" s="10">
        <v>64.763247298319527</v>
      </c>
      <c r="AX4747" s="10" t="s">
        <v>33</v>
      </c>
      <c r="AY4747" s="10">
        <v>0</v>
      </c>
      <c r="AZ4747" s="10" t="s">
        <v>33</v>
      </c>
      <c r="BA4747" s="10" t="s">
        <v>33</v>
      </c>
      <c r="BB4747" s="10">
        <v>4741</v>
      </c>
      <c r="BC4747" s="10">
        <v>4756</v>
      </c>
      <c r="BE4747" s="10" t="s">
        <v>1419</v>
      </c>
      <c r="BF4747" s="10" t="s">
        <v>4987</v>
      </c>
      <c r="BG4747" s="10">
        <v>6.5371978402788903E-6</v>
      </c>
      <c r="BR4747" s="10" t="s">
        <v>33</v>
      </c>
      <c r="BS4747" s="11" t="s">
        <v>33</v>
      </c>
      <c r="BT4747" s="11" t="s">
        <v>33</v>
      </c>
      <c r="BU4747" s="10">
        <v>4747</v>
      </c>
    </row>
    <row r="4748" spans="1:73" s="10" customFormat="1" x14ac:dyDescent="0.45">
      <c r="A4748" s="10" t="s">
        <v>33</v>
      </c>
      <c r="B4748" s="10" t="s">
        <v>33</v>
      </c>
      <c r="C4748" s="10">
        <v>1202</v>
      </c>
      <c r="D4748" s="10" t="s">
        <v>33</v>
      </c>
      <c r="E4748" s="10">
        <v>4741</v>
      </c>
      <c r="F4748" s="10">
        <v>3471</v>
      </c>
      <c r="G4748" s="10" t="e">
        <v>#VALUE!</v>
      </c>
      <c r="H4748" s="10">
        <v>921</v>
      </c>
      <c r="I4748" s="10">
        <v>1.2538735199527983E-6</v>
      </c>
      <c r="J4748" s="10" t="s">
        <v>33</v>
      </c>
      <c r="K4748" s="10" t="s">
        <v>1257</v>
      </c>
      <c r="L4748" s="10" t="s">
        <v>33</v>
      </c>
      <c r="M4748" s="10">
        <v>0.70710678118654757</v>
      </c>
      <c r="N4748" s="10">
        <v>0.70710678118654757</v>
      </c>
      <c r="O4748" s="10">
        <v>0.70710678118654757</v>
      </c>
      <c r="Q4748" s="10">
        <v>0.5</v>
      </c>
      <c r="R4748" s="10">
        <v>1</v>
      </c>
      <c r="T4748" s="10">
        <v>0</v>
      </c>
      <c r="W4748" s="10">
        <v>0</v>
      </c>
      <c r="Y4748" s="10">
        <v>0</v>
      </c>
      <c r="AB4748" s="10">
        <v>0</v>
      </c>
      <c r="AE4748" s="10">
        <v>0</v>
      </c>
      <c r="AH4748" s="10">
        <v>1</v>
      </c>
      <c r="AQ4748" s="10">
        <v>0.34099639686622085</v>
      </c>
      <c r="AR4748" s="10">
        <v>0.1248665537875806</v>
      </c>
      <c r="AS4748" s="10">
        <v>0.61931132924360077</v>
      </c>
      <c r="AT4748" s="10">
        <v>8.0134153263561902</v>
      </c>
      <c r="AU4748" s="10">
        <v>3.1241543555772862E-2</v>
      </c>
      <c r="AV4748" s="10">
        <v>1.4144038250617961</v>
      </c>
      <c r="AW4748" s="10">
        <v>9.4590606949737595</v>
      </c>
      <c r="AX4748" s="10" t="s">
        <v>33</v>
      </c>
      <c r="AY4748" s="10">
        <v>0</v>
      </c>
      <c r="AZ4748" s="10" t="s">
        <v>33</v>
      </c>
      <c r="BA4748" s="10" t="s">
        <v>33</v>
      </c>
      <c r="BB4748" s="10">
        <v>4741</v>
      </c>
      <c r="BC4748" s="10">
        <v>3471</v>
      </c>
      <c r="BE4748" s="10" t="s">
        <v>1419</v>
      </c>
      <c r="BF4748" s="10" t="s">
        <v>4988</v>
      </c>
      <c r="BG4748" s="10">
        <v>1.0981906792666653E-6</v>
      </c>
      <c r="BR4748" s="10" t="s">
        <v>33</v>
      </c>
      <c r="BS4748" s="11" t="s">
        <v>33</v>
      </c>
      <c r="BT4748" s="11" t="s">
        <v>33</v>
      </c>
      <c r="BU4748" s="10">
        <v>4748</v>
      </c>
    </row>
    <row r="4749" spans="1:73" s="10" customFormat="1" x14ac:dyDescent="0.45">
      <c r="A4749" s="10">
        <v>1151</v>
      </c>
      <c r="B4749" s="10">
        <v>4475</v>
      </c>
      <c r="C4749" s="10">
        <v>1202</v>
      </c>
      <c r="D4749" s="10">
        <v>4756</v>
      </c>
      <c r="E4749" s="10" t="s">
        <v>33</v>
      </c>
      <c r="F4749" s="10">
        <v>4475</v>
      </c>
      <c r="G4749" s="10" t="e">
        <v>#VALUE!</v>
      </c>
      <c r="H4749" s="10" t="s">
        <v>33</v>
      </c>
      <c r="I4749" s="10">
        <v>4.0581983231523152E-8</v>
      </c>
      <c r="J4749" s="10" t="s">
        <v>1291</v>
      </c>
      <c r="L4749" s="10">
        <v>1</v>
      </c>
      <c r="M4749" s="10" t="s">
        <v>33</v>
      </c>
      <c r="N4749" s="10">
        <v>1</v>
      </c>
      <c r="O4749" s="10">
        <v>1</v>
      </c>
      <c r="Q4749" s="10">
        <v>1</v>
      </c>
      <c r="T4749" s="10">
        <v>3.1622776601683795</v>
      </c>
      <c r="U4749" s="10">
        <v>2</v>
      </c>
      <c r="V4749" s="10">
        <v>5</v>
      </c>
      <c r="W4749" s="10">
        <v>10.160483453064623</v>
      </c>
      <c r="X4749" s="10" t="s">
        <v>1008</v>
      </c>
      <c r="Y4749" s="10">
        <v>0.9797958971132712</v>
      </c>
      <c r="Z4749" s="10">
        <v>0.8</v>
      </c>
      <c r="AA4749" s="10">
        <v>1.2</v>
      </c>
      <c r="AB4749" s="10">
        <v>117.55591173565028</v>
      </c>
      <c r="AC4749" s="10">
        <v>0.2</v>
      </c>
      <c r="AE4749" s="10">
        <v>0</v>
      </c>
      <c r="AH4749" s="10">
        <v>1</v>
      </c>
      <c r="AQ4749" s="10">
        <v>3.9188792920045565</v>
      </c>
      <c r="AR4749" s="10">
        <v>28.825337448620587</v>
      </c>
      <c r="AS4749" s="10">
        <v>34.507712422027197</v>
      </c>
      <c r="AT4749" s="10">
        <v>92.09366336210708</v>
      </c>
      <c r="AU4749" s="10">
        <v>132.4318761359371</v>
      </c>
      <c r="AV4749" s="10">
        <v>274.45192504169188</v>
      </c>
      <c r="AW4749" s="10">
        <v>498.97746453973605</v>
      </c>
      <c r="AX4749" s="10">
        <v>4.0581983231523152E-8</v>
      </c>
      <c r="AY4749" s="10">
        <v>0</v>
      </c>
      <c r="AZ4749" s="10" t="s">
        <v>33</v>
      </c>
      <c r="BA4749" s="10">
        <v>4756</v>
      </c>
      <c r="BB4749" s="10" t="s">
        <v>33</v>
      </c>
      <c r="BC4749" s="10">
        <v>4475</v>
      </c>
      <c r="BE4749" s="10" t="s">
        <v>33</v>
      </c>
      <c r="BF4749" s="10" t="s">
        <v>33</v>
      </c>
      <c r="BG4749" s="10" t="s">
        <v>33</v>
      </c>
      <c r="BR4749" s="10" t="s">
        <v>1291</v>
      </c>
      <c r="BS4749" s="11">
        <v>34.507712422027197</v>
      </c>
      <c r="BT4749" s="11">
        <v>498.97746453973605</v>
      </c>
      <c r="BU4749" s="10">
        <v>4749</v>
      </c>
    </row>
    <row r="4750" spans="1:73" s="10" customFormat="1" x14ac:dyDescent="0.45">
      <c r="A4750" s="10" t="s">
        <v>33</v>
      </c>
      <c r="B4750" s="10" t="s">
        <v>33</v>
      </c>
      <c r="C4750" s="10">
        <v>1202</v>
      </c>
      <c r="D4750" s="10" t="s">
        <v>33</v>
      </c>
      <c r="E4750" s="10">
        <v>4749</v>
      </c>
      <c r="F4750" s="10">
        <v>5060</v>
      </c>
      <c r="G4750" s="10" t="e">
        <v>#VALUE!</v>
      </c>
      <c r="H4750" s="10">
        <v>1203</v>
      </c>
      <c r="I4750" s="10">
        <v>7.0290056828906304E-8</v>
      </c>
      <c r="J4750" s="10" t="s">
        <v>33</v>
      </c>
      <c r="K4750" s="10" t="s">
        <v>1433</v>
      </c>
      <c r="L4750" s="10" t="s">
        <v>33</v>
      </c>
      <c r="M4750" s="10">
        <v>1.7320508075688772</v>
      </c>
      <c r="N4750" s="10">
        <v>1.7320508075688772</v>
      </c>
      <c r="O4750" s="10">
        <v>1.7320508075688772</v>
      </c>
      <c r="Q4750" s="10">
        <v>1.5</v>
      </c>
      <c r="R4750" s="10">
        <v>2</v>
      </c>
      <c r="T4750" s="10">
        <v>0</v>
      </c>
      <c r="W4750" s="10">
        <v>0</v>
      </c>
      <c r="Y4750" s="10">
        <v>0</v>
      </c>
      <c r="AB4750" s="10">
        <v>0</v>
      </c>
      <c r="AE4750" s="10">
        <v>0</v>
      </c>
      <c r="AH4750" s="10">
        <v>1</v>
      </c>
      <c r="AQ4750" s="10">
        <v>0.34015848041844732</v>
      </c>
      <c r="AR4750" s="10">
        <v>18.05510980352004</v>
      </c>
      <c r="AS4750" s="10">
        <v>18.548339600126788</v>
      </c>
      <c r="AT4750" s="10">
        <v>7.9937242898335121</v>
      </c>
      <c r="AU4750" s="10">
        <v>13.347909532970283</v>
      </c>
      <c r="AV4750" s="10">
        <v>269.83782423700319</v>
      </c>
      <c r="AW4750" s="10">
        <v>291.17945805980696</v>
      </c>
      <c r="AX4750" s="10" t="s">
        <v>33</v>
      </c>
      <c r="AY4750" s="10">
        <v>0</v>
      </c>
      <c r="AZ4750" s="10" t="s">
        <v>33</v>
      </c>
      <c r="BA4750" s="10" t="s">
        <v>33</v>
      </c>
      <c r="BB4750" s="10">
        <v>4749</v>
      </c>
      <c r="BC4750" s="10">
        <v>5060</v>
      </c>
      <c r="BE4750" s="10" t="s">
        <v>1291</v>
      </c>
      <c r="BF4750" s="10" t="s">
        <v>1432</v>
      </c>
      <c r="BG4750" s="10">
        <v>7.5272840662494211E-7</v>
      </c>
      <c r="BR4750" s="10" t="s">
        <v>33</v>
      </c>
      <c r="BS4750" s="11" t="s">
        <v>33</v>
      </c>
      <c r="BT4750" s="11" t="s">
        <v>33</v>
      </c>
      <c r="BU4750" s="10">
        <v>4750</v>
      </c>
    </row>
    <row r="4751" spans="1:73" s="10" customFormat="1" x14ac:dyDescent="0.45">
      <c r="A4751" s="10" t="s">
        <v>33</v>
      </c>
      <c r="B4751" s="10" t="s">
        <v>33</v>
      </c>
      <c r="C4751" s="10">
        <v>1203</v>
      </c>
      <c r="D4751" s="10" t="s">
        <v>33</v>
      </c>
      <c r="E4751" s="10">
        <v>4749</v>
      </c>
      <c r="F4751" s="10">
        <v>9</v>
      </c>
      <c r="G4751" s="10">
        <v>0</v>
      </c>
      <c r="H4751" s="10">
        <v>5</v>
      </c>
      <c r="I4751" s="10">
        <v>2.4008625055410175E-8</v>
      </c>
      <c r="J4751" s="10" t="s">
        <v>33</v>
      </c>
      <c r="K4751" s="10" t="s">
        <v>1434</v>
      </c>
      <c r="L4751" s="10" t="s">
        <v>33</v>
      </c>
      <c r="M4751" s="10">
        <v>0.59160797830996159</v>
      </c>
      <c r="N4751" s="10">
        <v>0.59160797830996159</v>
      </c>
      <c r="O4751" s="10">
        <v>0.59160797830996159</v>
      </c>
      <c r="Q4751" s="10">
        <v>0.5</v>
      </c>
      <c r="R4751" s="10">
        <v>0.7</v>
      </c>
      <c r="T4751" s="10">
        <v>0</v>
      </c>
      <c r="W4751" s="10">
        <v>0</v>
      </c>
      <c r="Y4751" s="10">
        <v>0</v>
      </c>
      <c r="AB4751" s="10">
        <v>0</v>
      </c>
      <c r="AE4751" s="10">
        <v>0</v>
      </c>
      <c r="AH4751" s="10">
        <v>1</v>
      </c>
      <c r="AQ4751" s="10">
        <v>0</v>
      </c>
      <c r="AR4751" s="10">
        <v>0</v>
      </c>
      <c r="AS4751" s="10">
        <v>0</v>
      </c>
      <c r="AT4751" s="10">
        <v>0</v>
      </c>
      <c r="AU4751" s="10">
        <v>0</v>
      </c>
      <c r="AV4751" s="10">
        <v>0.59160797830996159</v>
      </c>
      <c r="AW4751" s="10">
        <v>0.59160797830996159</v>
      </c>
      <c r="AX4751" s="10" t="s">
        <v>33</v>
      </c>
      <c r="AY4751" s="10">
        <v>0</v>
      </c>
      <c r="AZ4751" s="10" t="s">
        <v>33</v>
      </c>
      <c r="BA4751" s="10" t="s">
        <v>33</v>
      </c>
      <c r="BB4751" s="10">
        <v>4749</v>
      </c>
      <c r="BC4751" s="10">
        <v>9</v>
      </c>
      <c r="BE4751" s="10" t="s">
        <v>1291</v>
      </c>
      <c r="BF4751" s="10" t="s">
        <v>4989</v>
      </c>
      <c r="BG4751" s="10">
        <v>0</v>
      </c>
      <c r="BR4751" s="10" t="s">
        <v>33</v>
      </c>
      <c r="BS4751" s="11" t="s">
        <v>33</v>
      </c>
      <c r="BT4751" s="11" t="s">
        <v>33</v>
      </c>
      <c r="BU4751" s="10">
        <v>4751</v>
      </c>
    </row>
    <row r="4752" spans="1:73" s="10" customFormat="1" x14ac:dyDescent="0.45">
      <c r="A4752" s="10" t="s">
        <v>33</v>
      </c>
      <c r="B4752" s="10" t="s">
        <v>33</v>
      </c>
      <c r="C4752" s="10">
        <v>1203</v>
      </c>
      <c r="D4752" s="10" t="s">
        <v>33</v>
      </c>
      <c r="E4752" s="10">
        <v>4749</v>
      </c>
      <c r="F4752" s="10">
        <v>5008</v>
      </c>
      <c r="G4752" s="10">
        <v>0</v>
      </c>
      <c r="H4752" s="10">
        <v>1193</v>
      </c>
      <c r="I4752" s="10">
        <v>9.0744073167442353E-10</v>
      </c>
      <c r="J4752" s="10" t="s">
        <v>33</v>
      </c>
      <c r="K4752" s="10" t="s">
        <v>1407</v>
      </c>
      <c r="L4752" s="10" t="s">
        <v>33</v>
      </c>
      <c r="M4752" s="10">
        <v>2.2360679774997897E-2</v>
      </c>
      <c r="N4752" s="10">
        <v>2.2360679774997897E-2</v>
      </c>
      <c r="O4752" s="10">
        <v>2.2360679774997897E-2</v>
      </c>
      <c r="Q4752" s="10">
        <v>0.01</v>
      </c>
      <c r="R4752" s="10">
        <v>0.05</v>
      </c>
      <c r="T4752" s="10">
        <v>0</v>
      </c>
      <c r="W4752" s="10">
        <v>0</v>
      </c>
      <c r="Y4752" s="10">
        <v>0</v>
      </c>
      <c r="AB4752" s="10">
        <v>0</v>
      </c>
      <c r="AE4752" s="10">
        <v>0</v>
      </c>
      <c r="AH4752" s="10">
        <v>1</v>
      </c>
      <c r="AQ4752" s="10">
        <v>8.6602540378443865E-3</v>
      </c>
      <c r="AR4752" s="10">
        <v>0.15803225776485952</v>
      </c>
      <c r="AS4752" s="10">
        <v>0.17058962611973388</v>
      </c>
      <c r="AT4752" s="10">
        <v>0.20351596988934309</v>
      </c>
      <c r="AU4752" s="10">
        <v>0.34718646430988642</v>
      </c>
      <c r="AV4752" s="10">
        <v>1.2552570598397943</v>
      </c>
      <c r="AW4752" s="10">
        <v>1.8059594940390238</v>
      </c>
      <c r="AX4752" s="10" t="s">
        <v>33</v>
      </c>
      <c r="AY4752" s="10">
        <v>0</v>
      </c>
      <c r="AZ4752" s="10" t="s">
        <v>33</v>
      </c>
      <c r="BA4752" s="10" t="s">
        <v>33</v>
      </c>
      <c r="BB4752" s="10">
        <v>4749</v>
      </c>
      <c r="BC4752" s="10">
        <v>5008</v>
      </c>
      <c r="BE4752" s="10" t="s">
        <v>1291</v>
      </c>
      <c r="BF4752" s="10" t="s">
        <v>4990</v>
      </c>
      <c r="BG4752" s="10">
        <v>6.9228653466628443E-9</v>
      </c>
      <c r="BR4752" s="10" t="s">
        <v>33</v>
      </c>
      <c r="BS4752" s="11" t="s">
        <v>33</v>
      </c>
      <c r="BT4752" s="11" t="s">
        <v>33</v>
      </c>
      <c r="BU4752" s="10">
        <v>4752</v>
      </c>
    </row>
    <row r="4753" spans="1:73" s="10" customFormat="1" x14ac:dyDescent="0.45">
      <c r="A4753" s="10" t="s">
        <v>33</v>
      </c>
      <c r="B4753" s="10" t="s">
        <v>33</v>
      </c>
      <c r="C4753" s="10">
        <v>1203</v>
      </c>
      <c r="D4753" s="10" t="s">
        <v>33</v>
      </c>
      <c r="E4753" s="10">
        <v>4749</v>
      </c>
      <c r="F4753" s="10">
        <v>13</v>
      </c>
      <c r="G4753" s="10">
        <v>0</v>
      </c>
      <c r="H4753" s="10">
        <v>7</v>
      </c>
      <c r="I4753" s="10">
        <v>7.0290056828906311E-10</v>
      </c>
      <c r="J4753" s="10" t="s">
        <v>33</v>
      </c>
      <c r="K4753" s="10" t="s">
        <v>1203</v>
      </c>
      <c r="L4753" s="10" t="s">
        <v>33</v>
      </c>
      <c r="M4753" s="10">
        <v>1.7320508075688773E-2</v>
      </c>
      <c r="N4753" s="10">
        <v>1.7320508075688773E-2</v>
      </c>
      <c r="O4753" s="10">
        <v>0.17320508075688773</v>
      </c>
      <c r="Q4753" s="10">
        <v>0.1</v>
      </c>
      <c r="R4753" s="10">
        <v>0.3</v>
      </c>
      <c r="S4753" s="10">
        <v>90</v>
      </c>
      <c r="T4753" s="10">
        <v>0</v>
      </c>
      <c r="W4753" s="10">
        <v>0</v>
      </c>
      <c r="Y4753" s="10">
        <v>0</v>
      </c>
      <c r="AB4753" s="10">
        <v>0</v>
      </c>
      <c r="AE4753" s="10">
        <v>0</v>
      </c>
      <c r="AH4753" s="10">
        <v>1</v>
      </c>
      <c r="AQ4753" s="10">
        <v>1.3416407864998739E-2</v>
      </c>
      <c r="AR4753" s="10">
        <v>3.4546509367053145E-3</v>
      </c>
      <c r="AS4753" s="10">
        <v>2.2908442340953485E-2</v>
      </c>
      <c r="AT4753" s="10">
        <v>0.31528558482747038</v>
      </c>
      <c r="AU4753" s="10">
        <v>1.971839242940459E-3</v>
      </c>
      <c r="AV4753" s="10">
        <v>0.11031186798271927</v>
      </c>
      <c r="AW4753" s="10">
        <v>0.4275692920531301</v>
      </c>
      <c r="AX4753" s="10" t="s">
        <v>33</v>
      </c>
      <c r="AY4753" s="10">
        <v>0</v>
      </c>
      <c r="AZ4753" s="10" t="s">
        <v>33</v>
      </c>
      <c r="BA4753" s="10" t="s">
        <v>33</v>
      </c>
      <c r="BB4753" s="10">
        <v>4749</v>
      </c>
      <c r="BC4753" s="10">
        <v>13</v>
      </c>
      <c r="BE4753" s="10" t="s">
        <v>1291</v>
      </c>
      <c r="BF4753" s="10" t="s">
        <v>4991</v>
      </c>
      <c r="BG4753" s="10">
        <v>9.2967002294088934E-10</v>
      </c>
      <c r="BR4753" s="10" t="s">
        <v>33</v>
      </c>
      <c r="BS4753" s="11" t="s">
        <v>33</v>
      </c>
      <c r="BT4753" s="11" t="s">
        <v>33</v>
      </c>
      <c r="BU4753" s="10">
        <v>4753</v>
      </c>
    </row>
    <row r="4754" spans="1:73" s="10" customFormat="1" x14ac:dyDescent="0.45">
      <c r="A4754" s="10" t="s">
        <v>33</v>
      </c>
      <c r="B4754" s="10" t="s">
        <v>33</v>
      </c>
      <c r="C4754" s="10">
        <v>1203</v>
      </c>
      <c r="D4754" s="10" t="s">
        <v>33</v>
      </c>
      <c r="E4754" s="10">
        <v>4749</v>
      </c>
      <c r="F4754" s="10">
        <v>212</v>
      </c>
      <c r="G4754" s="10">
        <v>0</v>
      </c>
      <c r="H4754" s="10">
        <v>85</v>
      </c>
      <c r="I4754" s="10">
        <v>2.8695795537008786E-9</v>
      </c>
      <c r="J4754" s="10" t="s">
        <v>33</v>
      </c>
      <c r="K4754" s="10" t="s">
        <v>1311</v>
      </c>
      <c r="L4754" s="10" t="s">
        <v>33</v>
      </c>
      <c r="M4754" s="10">
        <v>7.0710678118654766E-2</v>
      </c>
      <c r="N4754" s="10">
        <v>7.0710678118654766E-2</v>
      </c>
      <c r="O4754" s="10">
        <v>7.0710678118654766E-2</v>
      </c>
      <c r="Q4754" s="10">
        <v>0.05</v>
      </c>
      <c r="R4754" s="10">
        <v>0.1</v>
      </c>
      <c r="T4754" s="10">
        <v>0</v>
      </c>
      <c r="W4754" s="10">
        <v>0</v>
      </c>
      <c r="Y4754" s="10">
        <v>0</v>
      </c>
      <c r="AB4754" s="10">
        <v>0</v>
      </c>
      <c r="AE4754" s="10">
        <v>0</v>
      </c>
      <c r="AH4754" s="10">
        <v>1</v>
      </c>
      <c r="AQ4754" s="10">
        <v>5.337009264866583E-2</v>
      </c>
      <c r="AR4754" s="10">
        <v>0.12339072954678265</v>
      </c>
      <c r="AS4754" s="10">
        <v>0.2007773638873481</v>
      </c>
      <c r="AT4754" s="10">
        <v>1.2541971772436471</v>
      </c>
      <c r="AU4754" s="10">
        <v>1.1476550202079441</v>
      </c>
      <c r="AV4754" s="10">
        <v>1.2425200734943884</v>
      </c>
      <c r="AW4754" s="10">
        <v>3.6443722709459792</v>
      </c>
      <c r="AX4754" s="10" t="s">
        <v>33</v>
      </c>
      <c r="AY4754" s="10">
        <v>0</v>
      </c>
      <c r="AZ4754" s="10" t="s">
        <v>33</v>
      </c>
      <c r="BA4754" s="10" t="s">
        <v>33</v>
      </c>
      <c r="BB4754" s="10">
        <v>4749</v>
      </c>
      <c r="BC4754" s="10">
        <v>212</v>
      </c>
      <c r="BE4754" s="10" t="s">
        <v>1291</v>
      </c>
      <c r="BF4754" s="10" t="s">
        <v>4992</v>
      </c>
      <c r="BG4754" s="10">
        <v>8.1479436145457823E-9</v>
      </c>
      <c r="BR4754" s="10" t="s">
        <v>33</v>
      </c>
      <c r="BS4754" s="11" t="s">
        <v>33</v>
      </c>
      <c r="BT4754" s="11" t="s">
        <v>33</v>
      </c>
      <c r="BU4754" s="10">
        <v>4754</v>
      </c>
    </row>
    <row r="4755" spans="1:73" s="10" customFormat="1" x14ac:dyDescent="0.45">
      <c r="A4755" s="10" t="s">
        <v>33</v>
      </c>
      <c r="B4755" s="10" t="s">
        <v>33</v>
      </c>
      <c r="C4755" s="10">
        <v>1203</v>
      </c>
      <c r="D4755" s="10" t="s">
        <v>33</v>
      </c>
      <c r="E4755" s="10">
        <v>4749</v>
      </c>
      <c r="F4755" s="10">
        <v>3471</v>
      </c>
      <c r="G4755" s="10" t="e">
        <v>#VALUE!</v>
      </c>
      <c r="H4755" s="10">
        <v>921</v>
      </c>
      <c r="I4755" s="10">
        <v>2.8695795537008786E-8</v>
      </c>
      <c r="J4755" s="10" t="s">
        <v>33</v>
      </c>
      <c r="K4755" s="10" t="s">
        <v>1257</v>
      </c>
      <c r="L4755" s="10" t="s">
        <v>33</v>
      </c>
      <c r="M4755" s="10">
        <v>0.70710678118654757</v>
      </c>
      <c r="N4755" s="10">
        <v>0.70710678118654757</v>
      </c>
      <c r="O4755" s="10">
        <v>0.70710678118654757</v>
      </c>
      <c r="Q4755" s="10">
        <v>0.5</v>
      </c>
      <c r="R4755" s="10">
        <v>1</v>
      </c>
      <c r="T4755" s="10">
        <v>0</v>
      </c>
      <c r="W4755" s="10">
        <v>0</v>
      </c>
      <c r="Y4755" s="10">
        <v>0</v>
      </c>
      <c r="AB4755" s="10">
        <v>0</v>
      </c>
      <c r="AE4755" s="10">
        <v>0</v>
      </c>
      <c r="AH4755" s="10">
        <v>1</v>
      </c>
      <c r="AQ4755" s="10">
        <v>0.34099639686622085</v>
      </c>
      <c r="AR4755" s="10">
        <v>0.1248665537875806</v>
      </c>
      <c r="AS4755" s="10">
        <v>0.61931132924360077</v>
      </c>
      <c r="AT4755" s="10">
        <v>8.0134153263561902</v>
      </c>
      <c r="AU4755" s="10">
        <v>3.1241543555772862E-2</v>
      </c>
      <c r="AV4755" s="10">
        <v>1.4144038250617961</v>
      </c>
      <c r="AW4755" s="10">
        <v>9.4590606949737595</v>
      </c>
      <c r="AX4755" s="10" t="s">
        <v>33</v>
      </c>
      <c r="AY4755" s="10">
        <v>0</v>
      </c>
      <c r="AZ4755" s="10" t="s">
        <v>33</v>
      </c>
      <c r="BA4755" s="10" t="s">
        <v>33</v>
      </c>
      <c r="BB4755" s="10">
        <v>4749</v>
      </c>
      <c r="BC4755" s="10">
        <v>3471</v>
      </c>
      <c r="BE4755" s="10" t="s">
        <v>1291</v>
      </c>
      <c r="BF4755" s="10" t="s">
        <v>4993</v>
      </c>
      <c r="BG4755" s="10">
        <v>2.513288197845612E-8</v>
      </c>
      <c r="BR4755" s="10" t="s">
        <v>33</v>
      </c>
      <c r="BS4755" s="11" t="s">
        <v>33</v>
      </c>
      <c r="BT4755" s="11" t="s">
        <v>33</v>
      </c>
      <c r="BU4755" s="10">
        <v>4755</v>
      </c>
    </row>
    <row r="4756" spans="1:73" s="10" customFormat="1" x14ac:dyDescent="0.45">
      <c r="A4756" s="10">
        <v>1152</v>
      </c>
      <c r="B4756" s="10">
        <v>4480</v>
      </c>
      <c r="C4756" s="10">
        <v>1203</v>
      </c>
      <c r="D4756" s="10">
        <v>4761</v>
      </c>
      <c r="E4756" s="10" t="s">
        <v>33</v>
      </c>
      <c r="F4756" s="10">
        <v>4747</v>
      </c>
      <c r="G4756" s="10">
        <v>0</v>
      </c>
      <c r="H4756" s="10" t="s">
        <v>33</v>
      </c>
      <c r="I4756" s="10">
        <v>1.2538735199527985E-7</v>
      </c>
      <c r="J4756" s="10" t="s">
        <v>1295</v>
      </c>
      <c r="L4756" s="10">
        <v>1</v>
      </c>
      <c r="M4756" s="10" t="s">
        <v>33</v>
      </c>
      <c r="N4756" s="10">
        <v>1</v>
      </c>
      <c r="O4756" s="10">
        <v>1</v>
      </c>
      <c r="Q4756" s="10">
        <v>1</v>
      </c>
      <c r="T4756" s="10">
        <v>7.0710678118654755</v>
      </c>
      <c r="U4756" s="10">
        <v>5</v>
      </c>
      <c r="V4756" s="10">
        <v>10</v>
      </c>
      <c r="W4756" s="10">
        <v>3.2792819335946097</v>
      </c>
      <c r="X4756" s="10" t="s">
        <v>1008</v>
      </c>
      <c r="Y4756" s="10">
        <v>0.31622776601683794</v>
      </c>
      <c r="Z4756" s="10">
        <v>0.2</v>
      </c>
      <c r="AA4756" s="10">
        <v>0.5</v>
      </c>
      <c r="AB4756" s="10">
        <v>37.941007366700219</v>
      </c>
      <c r="AC4756" s="10">
        <v>7.4999999999999997E-2</v>
      </c>
      <c r="AE4756" s="10">
        <v>0</v>
      </c>
      <c r="AH4756" s="10">
        <v>1</v>
      </c>
      <c r="AQ4756" s="10">
        <v>7.7612056350312528</v>
      </c>
      <c r="AR4756" s="10">
        <v>40.882274611829374</v>
      </c>
      <c r="AS4756" s="10">
        <v>52.136022782624693</v>
      </c>
      <c r="AT4756" s="10">
        <v>182.38833242323443</v>
      </c>
      <c r="AU4756" s="10">
        <v>42.343592110385075</v>
      </c>
      <c r="AV4756" s="10">
        <v>691.15870219244221</v>
      </c>
      <c r="AW4756" s="10">
        <v>915.89062672606178</v>
      </c>
      <c r="AX4756" s="10">
        <v>1.2538735199527985E-7</v>
      </c>
      <c r="AY4756" s="10">
        <v>0</v>
      </c>
      <c r="AZ4756" s="10" t="s">
        <v>33</v>
      </c>
      <c r="BA4756" s="10">
        <v>4761</v>
      </c>
      <c r="BB4756" s="10" t="s">
        <v>33</v>
      </c>
      <c r="BC4756" s="10">
        <v>4747</v>
      </c>
      <c r="BE4756" s="10" t="s">
        <v>33</v>
      </c>
      <c r="BF4756" s="10" t="s">
        <v>33</v>
      </c>
      <c r="BG4756" s="10" t="s">
        <v>33</v>
      </c>
      <c r="BR4756" s="10" t="s">
        <v>1295</v>
      </c>
      <c r="BS4756" s="11">
        <v>52.136022782624693</v>
      </c>
      <c r="BT4756" s="11">
        <v>915.89062672606178</v>
      </c>
      <c r="BU4756" s="10">
        <v>4756</v>
      </c>
    </row>
    <row r="4757" spans="1:73" s="10" customFormat="1" x14ac:dyDescent="0.45">
      <c r="A4757" s="10" t="s">
        <v>33</v>
      </c>
      <c r="B4757" s="10" t="s">
        <v>33</v>
      </c>
      <c r="C4757" s="10">
        <v>1203</v>
      </c>
      <c r="D4757" s="10" t="s">
        <v>33</v>
      </c>
      <c r="E4757" s="10">
        <v>4756</v>
      </c>
      <c r="F4757" s="10">
        <v>65</v>
      </c>
      <c r="G4757" s="10">
        <v>0</v>
      </c>
      <c r="H4757" s="10">
        <v>29</v>
      </c>
      <c r="I4757" s="10">
        <v>8.8662246870886966E-8</v>
      </c>
      <c r="J4757" s="10" t="s">
        <v>33</v>
      </c>
      <c r="K4757" s="10" t="s">
        <v>1097</v>
      </c>
      <c r="L4757" s="10" t="s">
        <v>33</v>
      </c>
      <c r="M4757" s="10">
        <v>0.70710678118654757</v>
      </c>
      <c r="N4757" s="10">
        <v>0.70710678118654757</v>
      </c>
      <c r="O4757" s="10">
        <v>0.70710678118654757</v>
      </c>
      <c r="Q4757" s="10">
        <v>0.5</v>
      </c>
      <c r="R4757" s="10">
        <v>1</v>
      </c>
      <c r="T4757" s="10">
        <v>0</v>
      </c>
      <c r="W4757" s="10">
        <v>0</v>
      </c>
      <c r="Y4757" s="10">
        <v>0</v>
      </c>
      <c r="AB4757" s="10">
        <v>0</v>
      </c>
      <c r="AE4757" s="10">
        <v>0</v>
      </c>
      <c r="AH4757" s="10">
        <v>1</v>
      </c>
      <c r="AQ4757" s="10">
        <v>0</v>
      </c>
      <c r="AR4757" s="10">
        <v>35.441807646857448</v>
      </c>
      <c r="AS4757" s="10">
        <v>35.441807646857448</v>
      </c>
      <c r="AT4757" s="10">
        <v>0</v>
      </c>
      <c r="AU4757" s="10">
        <v>0</v>
      </c>
      <c r="AV4757" s="10">
        <v>613.77119442851142</v>
      </c>
      <c r="AW4757" s="10">
        <v>613.77119442851142</v>
      </c>
      <c r="AX4757" s="10" t="s">
        <v>33</v>
      </c>
      <c r="AY4757" s="10">
        <v>0</v>
      </c>
      <c r="AZ4757" s="10" t="s">
        <v>33</v>
      </c>
      <c r="BA4757" s="10" t="s">
        <v>33</v>
      </c>
      <c r="BB4757" s="10">
        <v>4756</v>
      </c>
      <c r="BC4757" s="10">
        <v>65</v>
      </c>
      <c r="BE4757" s="10" t="s">
        <v>1295</v>
      </c>
      <c r="BF4757" s="10" t="s">
        <v>4994</v>
      </c>
      <c r="BG4757" s="10">
        <v>4.4439544107655159E-6</v>
      </c>
      <c r="BR4757" s="10" t="s">
        <v>33</v>
      </c>
      <c r="BS4757" s="11" t="s">
        <v>33</v>
      </c>
      <c r="BT4757" s="11" t="s">
        <v>33</v>
      </c>
      <c r="BU4757" s="10">
        <v>4757</v>
      </c>
    </row>
    <row r="4758" spans="1:73" s="10" customFormat="1" x14ac:dyDescent="0.45">
      <c r="A4758" s="10" t="s">
        <v>33</v>
      </c>
      <c r="B4758" s="10" t="s">
        <v>33</v>
      </c>
      <c r="C4758" s="10">
        <v>1203</v>
      </c>
      <c r="D4758" s="10" t="s">
        <v>33</v>
      </c>
      <c r="E4758" s="10">
        <v>4756</v>
      </c>
      <c r="F4758" s="10">
        <v>446</v>
      </c>
      <c r="G4758" s="10">
        <v>0</v>
      </c>
      <c r="H4758" s="10">
        <v>150</v>
      </c>
      <c r="I4758" s="10">
        <v>2.1717726428234753E-8</v>
      </c>
      <c r="J4758" s="10" t="s">
        <v>33</v>
      </c>
      <c r="K4758" s="10" t="s">
        <v>1435</v>
      </c>
      <c r="L4758" s="10" t="s">
        <v>33</v>
      </c>
      <c r="M4758" s="10">
        <v>0.17320508075688773</v>
      </c>
      <c r="N4758" s="10">
        <v>0.17320508075688773</v>
      </c>
      <c r="O4758" s="10">
        <v>0.17320508075688773</v>
      </c>
      <c r="Q4758" s="10">
        <v>0.1</v>
      </c>
      <c r="R4758" s="10">
        <v>0.3</v>
      </c>
      <c r="T4758" s="10">
        <v>0</v>
      </c>
      <c r="W4758" s="10">
        <v>0</v>
      </c>
      <c r="Y4758" s="10">
        <v>0</v>
      </c>
      <c r="AB4758" s="10">
        <v>0</v>
      </c>
      <c r="AE4758" s="10">
        <v>0</v>
      </c>
      <c r="AH4758" s="10">
        <v>1</v>
      </c>
      <c r="AQ4758" s="10">
        <v>0</v>
      </c>
      <c r="AR4758" s="10">
        <v>1.3922248867749536</v>
      </c>
      <c r="AS4758" s="10">
        <v>1.3922248867749536</v>
      </c>
      <c r="AT4758" s="10">
        <v>0</v>
      </c>
      <c r="AU4758" s="10">
        <v>0</v>
      </c>
      <c r="AV4758" s="10">
        <v>16.112329806768305</v>
      </c>
      <c r="AW4758" s="10">
        <v>16.112329806768305</v>
      </c>
      <c r="AX4758" s="10" t="s">
        <v>33</v>
      </c>
      <c r="AY4758" s="10">
        <v>0</v>
      </c>
      <c r="AZ4758" s="10" t="s">
        <v>33</v>
      </c>
      <c r="BA4758" s="10" t="s">
        <v>33</v>
      </c>
      <c r="BB4758" s="10">
        <v>4756</v>
      </c>
      <c r="BC4758" s="10">
        <v>446</v>
      </c>
      <c r="BE4758" s="10" t="s">
        <v>1295</v>
      </c>
      <c r="BF4758" s="10" t="s">
        <v>4995</v>
      </c>
      <c r="BG4758" s="10">
        <v>1.7456739193463973E-7</v>
      </c>
      <c r="BR4758" s="10" t="s">
        <v>33</v>
      </c>
      <c r="BS4758" s="11" t="s">
        <v>33</v>
      </c>
      <c r="BT4758" s="11" t="s">
        <v>33</v>
      </c>
      <c r="BU4758" s="10">
        <v>4758</v>
      </c>
    </row>
    <row r="4759" spans="1:73" s="10" customFormat="1" x14ac:dyDescent="0.45">
      <c r="A4759" s="10" t="s">
        <v>33</v>
      </c>
      <c r="B4759" s="10" t="s">
        <v>33</v>
      </c>
      <c r="C4759" s="10">
        <v>1203</v>
      </c>
      <c r="D4759" s="10" t="s">
        <v>33</v>
      </c>
      <c r="E4759" s="10">
        <v>4756</v>
      </c>
      <c r="F4759" s="10">
        <v>24</v>
      </c>
      <c r="G4759" s="10">
        <v>0</v>
      </c>
      <c r="H4759" s="10">
        <v>11</v>
      </c>
      <c r="I4759" s="10">
        <v>1.7732449374177394E-8</v>
      </c>
      <c r="J4759" s="10" t="s">
        <v>33</v>
      </c>
      <c r="K4759" s="10" t="s">
        <v>1011</v>
      </c>
      <c r="L4759" s="10" t="s">
        <v>33</v>
      </c>
      <c r="M4759" s="10">
        <v>0.14142135623730953</v>
      </c>
      <c r="N4759" s="10">
        <v>0.14142135623730953</v>
      </c>
      <c r="O4759" s="10">
        <v>1.4142135623730951</v>
      </c>
      <c r="Q4759" s="10">
        <v>1</v>
      </c>
      <c r="R4759" s="10">
        <v>2</v>
      </c>
      <c r="S4759" s="10">
        <v>90</v>
      </c>
      <c r="T4759" s="10">
        <v>0</v>
      </c>
      <c r="W4759" s="10">
        <v>0</v>
      </c>
      <c r="Y4759" s="10">
        <v>0</v>
      </c>
      <c r="AB4759" s="10">
        <v>0</v>
      </c>
      <c r="AE4759" s="10">
        <v>0</v>
      </c>
      <c r="AH4759" s="10">
        <v>1</v>
      </c>
      <c r="AQ4759" s="10">
        <v>0</v>
      </c>
      <c r="AR4759" s="10">
        <v>0</v>
      </c>
      <c r="AS4759" s="10">
        <v>0</v>
      </c>
      <c r="AT4759" s="10">
        <v>0</v>
      </c>
      <c r="AU4759" s="10">
        <v>0</v>
      </c>
      <c r="AV4759" s="10">
        <v>0.14142135623730953</v>
      </c>
      <c r="AW4759" s="10">
        <v>0.14142135623730953</v>
      </c>
      <c r="AX4759" s="10" t="s">
        <v>33</v>
      </c>
      <c r="AY4759" s="10">
        <v>0</v>
      </c>
      <c r="AZ4759" s="10" t="s">
        <v>33</v>
      </c>
      <c r="BA4759" s="10" t="s">
        <v>33</v>
      </c>
      <c r="BB4759" s="10">
        <v>4756</v>
      </c>
      <c r="BC4759" s="10">
        <v>24</v>
      </c>
      <c r="BE4759" s="10" t="s">
        <v>1295</v>
      </c>
      <c r="BF4759" s="10" t="s">
        <v>4996</v>
      </c>
      <c r="BG4759" s="10">
        <v>0</v>
      </c>
      <c r="BR4759" s="10" t="s">
        <v>33</v>
      </c>
      <c r="BS4759" s="11" t="s">
        <v>33</v>
      </c>
      <c r="BT4759" s="11" t="s">
        <v>33</v>
      </c>
      <c r="BU4759" s="10">
        <v>4759</v>
      </c>
    </row>
    <row r="4760" spans="1:73" s="10" customFormat="1" x14ac:dyDescent="0.45">
      <c r="A4760" s="10" t="s">
        <v>33</v>
      </c>
      <c r="B4760" s="10" t="s">
        <v>33</v>
      </c>
      <c r="C4760" s="10">
        <v>1203</v>
      </c>
      <c r="D4760" s="10" t="s">
        <v>33</v>
      </c>
      <c r="E4760" s="10">
        <v>4756</v>
      </c>
      <c r="F4760" s="10">
        <v>221</v>
      </c>
      <c r="G4760" s="10">
        <v>0</v>
      </c>
      <c r="H4760" s="10">
        <v>89</v>
      </c>
      <c r="I4760" s="10">
        <v>8.8662246870886966E-8</v>
      </c>
      <c r="J4760" s="10" t="s">
        <v>33</v>
      </c>
      <c r="K4760" s="10" t="s">
        <v>1436</v>
      </c>
      <c r="L4760" s="10" t="s">
        <v>33</v>
      </c>
      <c r="M4760" s="10">
        <v>0.70710678118654757</v>
      </c>
      <c r="N4760" s="10">
        <v>0.70710678118654757</v>
      </c>
      <c r="O4760" s="10">
        <v>0.70710678118654757</v>
      </c>
      <c r="Q4760" s="10">
        <v>0.5</v>
      </c>
      <c r="R4760" s="10">
        <v>1</v>
      </c>
      <c r="T4760" s="10">
        <v>0</v>
      </c>
      <c r="W4760" s="10">
        <v>0</v>
      </c>
      <c r="Y4760" s="10">
        <v>0</v>
      </c>
      <c r="AB4760" s="10">
        <v>0</v>
      </c>
      <c r="AE4760" s="10">
        <v>0</v>
      </c>
      <c r="AH4760" s="10">
        <v>1</v>
      </c>
      <c r="AQ4760" s="10">
        <v>0.69013782316577765</v>
      </c>
      <c r="AR4760" s="10">
        <v>0.69396014460235833</v>
      </c>
      <c r="AS4760" s="10">
        <v>1.6946599881927358</v>
      </c>
      <c r="AT4760" s="10">
        <v>16.218238844395774</v>
      </c>
      <c r="AU4760" s="10">
        <v>4.4025847436848569</v>
      </c>
      <c r="AV4760" s="10">
        <v>61.133756600925118</v>
      </c>
      <c r="AW4760" s="10">
        <v>81.75458018900575</v>
      </c>
      <c r="AX4760" s="10" t="s">
        <v>33</v>
      </c>
      <c r="AY4760" s="10">
        <v>0</v>
      </c>
      <c r="AZ4760" s="10" t="s">
        <v>33</v>
      </c>
      <c r="BA4760" s="10" t="s">
        <v>33</v>
      </c>
      <c r="BB4760" s="10">
        <v>4756</v>
      </c>
      <c r="BC4760" s="10">
        <v>221</v>
      </c>
      <c r="BE4760" s="10" t="s">
        <v>1295</v>
      </c>
      <c r="BF4760" s="10" t="s">
        <v>4997</v>
      </c>
      <c r="BG4760" s="10">
        <v>2.1248892845183934E-7</v>
      </c>
      <c r="BR4760" s="10" t="s">
        <v>33</v>
      </c>
      <c r="BS4760" s="11" t="s">
        <v>33</v>
      </c>
      <c r="BT4760" s="11" t="s">
        <v>33</v>
      </c>
      <c r="BU4760" s="10">
        <v>4760</v>
      </c>
    </row>
    <row r="4761" spans="1:73" s="10" customFormat="1" x14ac:dyDescent="0.45">
      <c r="A4761" s="10">
        <v>1153</v>
      </c>
      <c r="B4761" s="10">
        <v>4483</v>
      </c>
      <c r="C4761" s="10">
        <v>1203</v>
      </c>
      <c r="D4761" s="10">
        <v>4766</v>
      </c>
      <c r="E4761" s="10" t="s">
        <v>33</v>
      </c>
      <c r="F4761" s="10">
        <v>4483</v>
      </c>
      <c r="G4761" s="10" t="e">
        <v>#VALUE!</v>
      </c>
      <c r="H4761" s="10" t="s">
        <v>33</v>
      </c>
      <c r="I4761" s="10">
        <v>2.5666299795674685E-8</v>
      </c>
      <c r="J4761" s="10" t="s">
        <v>1298</v>
      </c>
      <c r="L4761" s="10">
        <v>1</v>
      </c>
      <c r="M4761" s="10" t="s">
        <v>33</v>
      </c>
      <c r="N4761" s="10">
        <v>1</v>
      </c>
      <c r="O4761" s="10">
        <v>1</v>
      </c>
      <c r="Q4761" s="10">
        <v>1</v>
      </c>
      <c r="T4761" s="10">
        <v>6.324555320336759</v>
      </c>
      <c r="U4761" s="10">
        <v>5</v>
      </c>
      <c r="V4761" s="10">
        <v>8</v>
      </c>
      <c r="W4761" s="10">
        <v>2.9330789283618</v>
      </c>
      <c r="X4761" s="10" t="s">
        <v>1008</v>
      </c>
      <c r="Y4761" s="10">
        <v>0.28284271247461906</v>
      </c>
      <c r="Z4761" s="10">
        <v>0.2</v>
      </c>
      <c r="AA4761" s="10">
        <v>0.4</v>
      </c>
      <c r="AB4761" s="10">
        <v>33.935468642704798</v>
      </c>
      <c r="AC4761" s="10">
        <v>7.4999999999999997E-2</v>
      </c>
      <c r="AE4761" s="10">
        <v>0</v>
      </c>
      <c r="AH4761" s="10">
        <v>1</v>
      </c>
      <c r="AQ4761" s="10">
        <v>53.893341418964233</v>
      </c>
      <c r="AR4761" s="10">
        <v>48.105035458106002</v>
      </c>
      <c r="AS4761" s="10">
        <v>126.25038051560414</v>
      </c>
      <c r="AT4761" s="10">
        <v>1266.4935233456595</v>
      </c>
      <c r="AU4761" s="10">
        <v>180.50173273980744</v>
      </c>
      <c r="AV4761" s="10">
        <v>991.18778730908662</v>
      </c>
      <c r="AW4761" s="10">
        <v>2438.1830433945534</v>
      </c>
      <c r="AX4761" s="10">
        <v>2.5666299795674685E-8</v>
      </c>
      <c r="AY4761" s="10">
        <v>0</v>
      </c>
      <c r="AZ4761" s="10" t="s">
        <v>33</v>
      </c>
      <c r="BA4761" s="10">
        <v>4766</v>
      </c>
      <c r="BB4761" s="10" t="s">
        <v>33</v>
      </c>
      <c r="BC4761" s="10">
        <v>4483</v>
      </c>
      <c r="BE4761" s="10" t="s">
        <v>33</v>
      </c>
      <c r="BF4761" s="10" t="s">
        <v>33</v>
      </c>
      <c r="BG4761" s="10" t="s">
        <v>33</v>
      </c>
      <c r="BR4761" s="10" t="s">
        <v>1298</v>
      </c>
      <c r="BS4761" s="11">
        <v>126.25038051560414</v>
      </c>
      <c r="BT4761" s="11">
        <v>2438.1830433945534</v>
      </c>
      <c r="BU4761" s="10">
        <v>4761</v>
      </c>
    </row>
    <row r="4762" spans="1:73" s="10" customFormat="1" x14ac:dyDescent="0.45">
      <c r="A4762" s="10" t="s">
        <v>33</v>
      </c>
      <c r="B4762" s="10" t="s">
        <v>33</v>
      </c>
      <c r="C4762" s="10">
        <v>1203</v>
      </c>
      <c r="D4762" s="10" t="s">
        <v>33</v>
      </c>
      <c r="E4762" s="10">
        <v>4761</v>
      </c>
      <c r="F4762" s="10">
        <v>615</v>
      </c>
      <c r="G4762" s="10">
        <v>0</v>
      </c>
      <c r="H4762" s="10">
        <v>189</v>
      </c>
      <c r="I4762" s="10">
        <v>2.9488333416215886E-8</v>
      </c>
      <c r="J4762" s="10" t="s">
        <v>33</v>
      </c>
      <c r="K4762" s="10" t="s">
        <v>1127</v>
      </c>
      <c r="L4762" s="10" t="s">
        <v>33</v>
      </c>
      <c r="M4762" s="10">
        <v>1.1489125293076057</v>
      </c>
      <c r="N4762" s="10">
        <v>1.1489125293076057</v>
      </c>
      <c r="O4762" s="10">
        <v>1.1489125293076057</v>
      </c>
      <c r="Q4762" s="10">
        <v>1.1000000000000001</v>
      </c>
      <c r="R4762" s="10">
        <v>1.2</v>
      </c>
      <c r="T4762" s="10">
        <v>0</v>
      </c>
      <c r="W4762" s="10">
        <v>0</v>
      </c>
      <c r="Y4762" s="10">
        <v>0</v>
      </c>
      <c r="AB4762" s="10">
        <v>0</v>
      </c>
      <c r="AE4762" s="10">
        <v>0</v>
      </c>
      <c r="AH4762" s="10">
        <v>1</v>
      </c>
      <c r="AQ4762" s="10">
        <v>47.267500490848256</v>
      </c>
      <c r="AR4762" s="10">
        <v>44.625178039055349</v>
      </c>
      <c r="AS4762" s="10">
        <v>113.16305375078531</v>
      </c>
      <c r="AT4762" s="10">
        <v>1110.7862615349341</v>
      </c>
      <c r="AU4762" s="10">
        <v>144.96313892096595</v>
      </c>
      <c r="AV4762" s="10">
        <v>521.74435650362852</v>
      </c>
      <c r="AW4762" s="10">
        <v>1777.4937569595286</v>
      </c>
      <c r="AX4762" s="10" t="s">
        <v>33</v>
      </c>
      <c r="AY4762" s="10">
        <v>0</v>
      </c>
      <c r="AZ4762" s="10" t="s">
        <v>33</v>
      </c>
      <c r="BA4762" s="10" t="s">
        <v>33</v>
      </c>
      <c r="BB4762" s="10">
        <v>4761</v>
      </c>
      <c r="BC4762" s="10">
        <v>615</v>
      </c>
      <c r="BE4762" s="10" t="s">
        <v>1298</v>
      </c>
      <c r="BF4762" s="10" t="s">
        <v>4998</v>
      </c>
      <c r="BG4762" s="10">
        <v>2.9044768633617046E-6</v>
      </c>
      <c r="BR4762" s="10" t="s">
        <v>33</v>
      </c>
      <c r="BS4762" s="11" t="s">
        <v>33</v>
      </c>
      <c r="BT4762" s="11" t="s">
        <v>33</v>
      </c>
      <c r="BU4762" s="10">
        <v>4762</v>
      </c>
    </row>
    <row r="4763" spans="1:73" s="10" customFormat="1" x14ac:dyDescent="0.45">
      <c r="A4763" s="10" t="s">
        <v>33</v>
      </c>
      <c r="B4763" s="10" t="s">
        <v>33</v>
      </c>
      <c r="C4763" s="10">
        <v>1203</v>
      </c>
      <c r="D4763" s="10" t="s">
        <v>33</v>
      </c>
      <c r="E4763" s="10">
        <v>4761</v>
      </c>
      <c r="F4763" s="10">
        <v>14</v>
      </c>
      <c r="G4763" s="10">
        <v>0</v>
      </c>
      <c r="H4763" s="10">
        <v>8</v>
      </c>
      <c r="I4763" s="10">
        <v>8.8910670576806496E-10</v>
      </c>
      <c r="J4763" s="10" t="s">
        <v>33</v>
      </c>
      <c r="K4763" s="10" t="s">
        <v>1204</v>
      </c>
      <c r="L4763" s="10" t="s">
        <v>33</v>
      </c>
      <c r="M4763" s="10">
        <v>3.4641016151377546E-2</v>
      </c>
      <c r="N4763" s="10">
        <v>3.4641016151377546E-2</v>
      </c>
      <c r="O4763" s="10">
        <v>0.17320508075688773</v>
      </c>
      <c r="Q4763" s="10">
        <v>0.1</v>
      </c>
      <c r="R4763" s="10">
        <v>0.3</v>
      </c>
      <c r="S4763" s="10">
        <v>80</v>
      </c>
      <c r="T4763" s="10">
        <v>0</v>
      </c>
      <c r="W4763" s="10">
        <v>0</v>
      </c>
      <c r="Y4763" s="10">
        <v>0</v>
      </c>
      <c r="AB4763" s="10">
        <v>0</v>
      </c>
      <c r="AE4763" s="10">
        <v>0</v>
      </c>
      <c r="AH4763" s="10">
        <v>1</v>
      </c>
      <c r="AQ4763" s="10">
        <v>0.21912697033398848</v>
      </c>
      <c r="AR4763" s="10">
        <v>0.11361372356149153</v>
      </c>
      <c r="AS4763" s="10">
        <v>0.4313478305457748</v>
      </c>
      <c r="AT4763" s="10">
        <v>5.1494838028487289</v>
      </c>
      <c r="AU4763" s="10">
        <v>1.314500921206148</v>
      </c>
      <c r="AV4763" s="10">
        <v>464.79881004400482</v>
      </c>
      <c r="AW4763" s="10">
        <v>471.26279476805968</v>
      </c>
      <c r="AX4763" s="10" t="s">
        <v>33</v>
      </c>
      <c r="AY4763" s="10">
        <v>0</v>
      </c>
      <c r="AZ4763" s="10" t="s">
        <v>33</v>
      </c>
      <c r="BA4763" s="10" t="s">
        <v>33</v>
      </c>
      <c r="BB4763" s="10">
        <v>4761</v>
      </c>
      <c r="BC4763" s="10">
        <v>14</v>
      </c>
      <c r="BE4763" s="10" t="s">
        <v>1298</v>
      </c>
      <c r="BF4763" s="10" t="s">
        <v>4999</v>
      </c>
      <c r="BG4763" s="10">
        <v>1.1071102735001739E-8</v>
      </c>
      <c r="BR4763" s="10" t="s">
        <v>33</v>
      </c>
      <c r="BS4763" s="11" t="s">
        <v>33</v>
      </c>
      <c r="BT4763" s="11" t="s">
        <v>33</v>
      </c>
      <c r="BU4763" s="10">
        <v>4763</v>
      </c>
    </row>
    <row r="4764" spans="1:73" s="10" customFormat="1" x14ac:dyDescent="0.45">
      <c r="A4764" s="10" t="s">
        <v>33</v>
      </c>
      <c r="B4764" s="10" t="s">
        <v>33</v>
      </c>
      <c r="C4764" s="10">
        <v>1203</v>
      </c>
      <c r="D4764" s="10" t="s">
        <v>33</v>
      </c>
      <c r="E4764" s="10">
        <v>4761</v>
      </c>
      <c r="F4764" s="10">
        <v>5069</v>
      </c>
      <c r="G4764" s="10">
        <v>0</v>
      </c>
      <c r="H4764" s="10">
        <v>1204</v>
      </c>
      <c r="I4764" s="10">
        <v>1.8148814633488473E-9</v>
      </c>
      <c r="J4764" s="10" t="s">
        <v>33</v>
      </c>
      <c r="K4764" s="10" t="s">
        <v>1438</v>
      </c>
      <c r="L4764" s="10" t="s">
        <v>33</v>
      </c>
      <c r="M4764" s="10">
        <v>7.0710678118654766E-2</v>
      </c>
      <c r="N4764" s="10">
        <v>7.0710678118654766E-2</v>
      </c>
      <c r="O4764" s="10">
        <v>0.70710678118654757</v>
      </c>
      <c r="Q4764" s="10">
        <v>0.5</v>
      </c>
      <c r="R4764" s="10">
        <v>1</v>
      </c>
      <c r="S4764" s="10">
        <v>90</v>
      </c>
      <c r="T4764" s="10">
        <v>0</v>
      </c>
      <c r="W4764" s="10">
        <v>0</v>
      </c>
      <c r="Y4764" s="10">
        <v>0</v>
      </c>
      <c r="AB4764" s="10">
        <v>0</v>
      </c>
      <c r="AE4764" s="10">
        <v>0</v>
      </c>
      <c r="AH4764" s="10">
        <v>1</v>
      </c>
      <c r="AQ4764" s="10">
        <v>1.3959358071984012E-2</v>
      </c>
      <c r="AR4764" s="10">
        <v>0.33319145636984626</v>
      </c>
      <c r="AS4764" s="10">
        <v>0.35343252557422306</v>
      </c>
      <c r="AT4764" s="10">
        <v>0.32804491469162428</v>
      </c>
      <c r="AU4764" s="10">
        <v>0.28237594621938172</v>
      </c>
      <c r="AV4764" s="10">
        <v>4.3617399964409742</v>
      </c>
      <c r="AW4764" s="10">
        <v>4.9721608573519802</v>
      </c>
      <c r="AX4764" s="10" t="s">
        <v>33</v>
      </c>
      <c r="AY4764" s="10">
        <v>0</v>
      </c>
      <c r="AZ4764" s="10" t="s">
        <v>33</v>
      </c>
      <c r="BA4764" s="10" t="s">
        <v>33</v>
      </c>
      <c r="BB4764" s="10">
        <v>4761</v>
      </c>
      <c r="BC4764" s="10">
        <v>5069</v>
      </c>
      <c r="BE4764" s="10" t="s">
        <v>1298</v>
      </c>
      <c r="BF4764" s="10" t="s">
        <v>1437</v>
      </c>
      <c r="BG4764" s="10">
        <v>9.0713051589304697E-9</v>
      </c>
      <c r="BR4764" s="10" t="s">
        <v>33</v>
      </c>
      <c r="BS4764" s="11" t="s">
        <v>33</v>
      </c>
      <c r="BT4764" s="11" t="s">
        <v>33</v>
      </c>
      <c r="BU4764" s="10">
        <v>4764</v>
      </c>
    </row>
    <row r="4765" spans="1:73" s="10" customFormat="1" x14ac:dyDescent="0.45">
      <c r="A4765" s="10" t="s">
        <v>33</v>
      </c>
      <c r="B4765" s="10" t="s">
        <v>33</v>
      </c>
      <c r="C4765" s="10">
        <v>1204</v>
      </c>
      <c r="D4765" s="10" t="s">
        <v>33</v>
      </c>
      <c r="E4765" s="10">
        <v>4761</v>
      </c>
      <c r="F4765" s="10">
        <v>3471</v>
      </c>
      <c r="G4765" s="10" t="e">
        <v>#VALUE!</v>
      </c>
      <c r="H4765" s="10">
        <v>921</v>
      </c>
      <c r="I4765" s="10">
        <v>3.6297629266976945E-9</v>
      </c>
      <c r="J4765" s="10" t="s">
        <v>33</v>
      </c>
      <c r="K4765" s="10" t="s">
        <v>1257</v>
      </c>
      <c r="L4765" s="10" t="s">
        <v>33</v>
      </c>
      <c r="M4765" s="10">
        <v>0.14142135623730953</v>
      </c>
      <c r="N4765" s="10">
        <v>0.14142135623730953</v>
      </c>
      <c r="O4765" s="10">
        <v>0.14142135623730953</v>
      </c>
      <c r="Q4765" s="10">
        <v>0.1</v>
      </c>
      <c r="R4765" s="10">
        <v>0.2</v>
      </c>
      <c r="T4765" s="10">
        <v>0</v>
      </c>
      <c r="W4765" s="10">
        <v>0</v>
      </c>
      <c r="Y4765" s="10">
        <v>0</v>
      </c>
      <c r="AB4765" s="10">
        <v>0</v>
      </c>
      <c r="AE4765" s="10">
        <v>0</v>
      </c>
      <c r="AH4765" s="10">
        <v>1</v>
      </c>
      <c r="AQ4765" s="10">
        <v>6.8199279373244187E-2</v>
      </c>
      <c r="AR4765" s="10">
        <v>2.4973310757516121E-2</v>
      </c>
      <c r="AS4765" s="10">
        <v>0.12386226584872019</v>
      </c>
      <c r="AT4765" s="10">
        <v>1.6026830652712385</v>
      </c>
      <c r="AU4765" s="10">
        <v>6.2483087111545729E-3</v>
      </c>
      <c r="AV4765" s="10">
        <v>0.28288076501235926</v>
      </c>
      <c r="AW4765" s="10">
        <v>1.8918121389947524</v>
      </c>
      <c r="AX4765" s="10" t="s">
        <v>33</v>
      </c>
      <c r="AY4765" s="10">
        <v>0</v>
      </c>
      <c r="AZ4765" s="10" t="s">
        <v>33</v>
      </c>
      <c r="BA4765" s="10" t="s">
        <v>33</v>
      </c>
      <c r="BB4765" s="10">
        <v>4761</v>
      </c>
      <c r="BC4765" s="10">
        <v>3471</v>
      </c>
      <c r="BE4765" s="10" t="s">
        <v>1298</v>
      </c>
      <c r="BF4765" s="10" t="s">
        <v>5000</v>
      </c>
      <c r="BG4765" s="10">
        <v>3.1790860486448106E-9</v>
      </c>
      <c r="BR4765" s="10" t="s">
        <v>33</v>
      </c>
      <c r="BS4765" s="11" t="s">
        <v>33</v>
      </c>
      <c r="BT4765" s="11" t="s">
        <v>33</v>
      </c>
      <c r="BU4765" s="10">
        <v>4765</v>
      </c>
    </row>
    <row r="4766" spans="1:73" s="10" customFormat="1" x14ac:dyDescent="0.45">
      <c r="A4766" s="10">
        <v>1154</v>
      </c>
      <c r="B4766" s="10">
        <v>4496</v>
      </c>
      <c r="C4766" s="10">
        <v>1204</v>
      </c>
      <c r="D4766" s="10">
        <v>4774</v>
      </c>
      <c r="E4766" s="10" t="s">
        <v>33</v>
      </c>
      <c r="F4766" s="10">
        <v>4496</v>
      </c>
      <c r="G4766" s="10" t="e">
        <v>#VALUE!</v>
      </c>
      <c r="H4766" s="10" t="s">
        <v>33</v>
      </c>
      <c r="I4766" s="10">
        <v>1.2425643958426866E-7</v>
      </c>
      <c r="J4766" s="10" t="s">
        <v>1305</v>
      </c>
      <c r="L4766" s="10">
        <v>1</v>
      </c>
      <c r="M4766" s="10" t="s">
        <v>33</v>
      </c>
      <c r="N4766" s="10">
        <v>1</v>
      </c>
      <c r="O4766" s="10">
        <v>1</v>
      </c>
      <c r="Q4766" s="10">
        <v>1</v>
      </c>
      <c r="T4766" s="10">
        <v>0.31622776601683794</v>
      </c>
      <c r="U4766" s="10">
        <v>0.2</v>
      </c>
      <c r="V4766" s="10">
        <v>0.5</v>
      </c>
      <c r="W4766" s="10">
        <v>18.048102393326563</v>
      </c>
      <c r="X4766" s="10" t="s">
        <v>1082</v>
      </c>
      <c r="Y4766" s="10">
        <v>0.7745966692414834</v>
      </c>
      <c r="Z4766" s="10">
        <v>0.6</v>
      </c>
      <c r="AA4766" s="10">
        <v>1</v>
      </c>
      <c r="AB4766" s="10">
        <v>11609.664363749824</v>
      </c>
      <c r="AE4766" s="10">
        <v>0</v>
      </c>
      <c r="AH4766" s="10">
        <v>1</v>
      </c>
      <c r="AQ4766" s="10">
        <v>8.1470158276606899</v>
      </c>
      <c r="AR4766" s="10">
        <v>101.65429084020226</v>
      </c>
      <c r="AS4766" s="10">
        <v>113.46746379031026</v>
      </c>
      <c r="AT4766" s="10">
        <v>191.45487195002622</v>
      </c>
      <c r="AU4766" s="10">
        <v>11614.385229836549</v>
      </c>
      <c r="AV4766" s="10">
        <v>1361.3153475114468</v>
      </c>
      <c r="AW4766" s="10">
        <v>13167.155449298021</v>
      </c>
      <c r="AX4766" s="10">
        <v>1.2425643958426866E-7</v>
      </c>
      <c r="AY4766" s="10">
        <v>0</v>
      </c>
      <c r="AZ4766" s="10" t="s">
        <v>33</v>
      </c>
      <c r="BA4766" s="10">
        <v>4774</v>
      </c>
      <c r="BB4766" s="10" t="s">
        <v>33</v>
      </c>
      <c r="BC4766" s="10">
        <v>4496</v>
      </c>
      <c r="BE4766" s="10" t="s">
        <v>33</v>
      </c>
      <c r="BF4766" s="10" t="s">
        <v>33</v>
      </c>
      <c r="BG4766" s="10" t="s">
        <v>33</v>
      </c>
      <c r="BR4766" s="10" t="s">
        <v>1305</v>
      </c>
      <c r="BS4766" s="11">
        <v>113.46746379031026</v>
      </c>
      <c r="BT4766" s="11">
        <v>13167.155449298021</v>
      </c>
      <c r="BU4766" s="10">
        <v>4766</v>
      </c>
    </row>
    <row r="4767" spans="1:73" s="10" customFormat="1" x14ac:dyDescent="0.45">
      <c r="A4767" s="10" t="s">
        <v>33</v>
      </c>
      <c r="B4767" s="10" t="s">
        <v>33</v>
      </c>
      <c r="C4767" s="10">
        <v>1204</v>
      </c>
      <c r="D4767" s="10" t="s">
        <v>33</v>
      </c>
      <c r="E4767" s="10">
        <v>4766</v>
      </c>
      <c r="F4767" s="10">
        <v>3413</v>
      </c>
      <c r="G4767" s="10" t="e">
        <v>#VALUE!</v>
      </c>
      <c r="H4767" s="10">
        <v>900</v>
      </c>
      <c r="I4767" s="10">
        <v>1.0396039603960397E-6</v>
      </c>
      <c r="J4767" s="10" t="s">
        <v>33</v>
      </c>
      <c r="K4767" s="10" t="s">
        <v>1439</v>
      </c>
      <c r="L4767" s="10" t="s">
        <v>33</v>
      </c>
      <c r="M4767" s="10">
        <v>8.3666002653407556</v>
      </c>
      <c r="N4767" s="10">
        <v>8.3666002653407556</v>
      </c>
      <c r="O4767" s="10">
        <v>8.3666002653407556</v>
      </c>
      <c r="Q4767" s="10">
        <v>7</v>
      </c>
      <c r="R4767" s="10">
        <v>10</v>
      </c>
      <c r="T4767" s="10">
        <v>0</v>
      </c>
      <c r="W4767" s="10">
        <v>0</v>
      </c>
      <c r="Y4767" s="10">
        <v>0</v>
      </c>
      <c r="AB4767" s="10">
        <v>0</v>
      </c>
      <c r="AE4767" s="10">
        <v>0</v>
      </c>
      <c r="AH4767" s="10">
        <v>1</v>
      </c>
      <c r="AQ4767" s="10">
        <v>0.26457513110645903</v>
      </c>
      <c r="AR4767" s="10">
        <v>11.474504612126657</v>
      </c>
      <c r="AS4767" s="10">
        <v>11.858138552231022</v>
      </c>
      <c r="AT4767" s="10">
        <v>6.2175155810017868</v>
      </c>
      <c r="AU4767" s="10">
        <v>0.64952639938650691</v>
      </c>
      <c r="AV4767" s="10">
        <v>152.9668128256188</v>
      </c>
      <c r="AW4767" s="10">
        <v>159.83385480600708</v>
      </c>
      <c r="AX4767" s="10" t="s">
        <v>33</v>
      </c>
      <c r="AY4767" s="10">
        <v>0</v>
      </c>
      <c r="AZ4767" s="10" t="s">
        <v>33</v>
      </c>
      <c r="BA4767" s="10" t="s">
        <v>33</v>
      </c>
      <c r="BB4767" s="10">
        <v>4766</v>
      </c>
      <c r="BC4767" s="10">
        <v>3413</v>
      </c>
      <c r="BE4767" s="10" t="s">
        <v>1305</v>
      </c>
      <c r="BF4767" s="10" t="s">
        <v>5001</v>
      </c>
      <c r="BG4767" s="10">
        <v>1.473450076597181E-6</v>
      </c>
      <c r="BR4767" s="10" t="s">
        <v>33</v>
      </c>
      <c r="BS4767" s="11" t="s">
        <v>33</v>
      </c>
      <c r="BT4767" s="11" t="s">
        <v>33</v>
      </c>
      <c r="BU4767" s="10">
        <v>4767</v>
      </c>
    </row>
    <row r="4768" spans="1:73" s="10" customFormat="1" x14ac:dyDescent="0.45">
      <c r="A4768" s="10" t="s">
        <v>33</v>
      </c>
      <c r="B4768" s="10" t="s">
        <v>33</v>
      </c>
      <c r="C4768" s="10">
        <v>1204</v>
      </c>
      <c r="D4768" s="10" t="s">
        <v>33</v>
      </c>
      <c r="E4768" s="10">
        <v>4766</v>
      </c>
      <c r="F4768" s="10">
        <v>5071</v>
      </c>
      <c r="G4768" s="10">
        <v>0</v>
      </c>
      <c r="H4768" s="10">
        <v>1205</v>
      </c>
      <c r="I4768" s="10">
        <v>8.7862571036132946E-9</v>
      </c>
      <c r="J4768" s="10" t="s">
        <v>33</v>
      </c>
      <c r="K4768" s="10" t="s">
        <v>1441</v>
      </c>
      <c r="L4768" s="10" t="s">
        <v>33</v>
      </c>
      <c r="M4768" s="10">
        <v>7.0710678118654766E-2</v>
      </c>
      <c r="N4768" s="10">
        <v>7.0710678118654766E-2</v>
      </c>
      <c r="O4768" s="10">
        <v>7.0710678118654766E-2</v>
      </c>
      <c r="Q4768" s="10">
        <v>0.05</v>
      </c>
      <c r="R4768" s="10">
        <v>0.1</v>
      </c>
      <c r="T4768" s="10">
        <v>0</v>
      </c>
      <c r="W4768" s="10">
        <v>0</v>
      </c>
      <c r="Y4768" s="10">
        <v>0</v>
      </c>
      <c r="AB4768" s="10">
        <v>0</v>
      </c>
      <c r="AE4768" s="10">
        <v>0</v>
      </c>
      <c r="AH4768" s="10">
        <v>1</v>
      </c>
      <c r="AQ4768" s="10">
        <v>3.4106375592803911E-2</v>
      </c>
      <c r="AR4768" s="10">
        <v>0.21522696927926102</v>
      </c>
      <c r="AS4768" s="10">
        <v>0.26468121388882671</v>
      </c>
      <c r="AT4768" s="10">
        <v>0.8014998264308919</v>
      </c>
      <c r="AU4768" s="10">
        <v>1.2674470464656225</v>
      </c>
      <c r="AV4768" s="10">
        <v>0.91972649983493371</v>
      </c>
      <c r="AW4768" s="10">
        <v>2.9886733727314483</v>
      </c>
      <c r="AX4768" s="10" t="s">
        <v>33</v>
      </c>
      <c r="AY4768" s="10">
        <v>0</v>
      </c>
      <c r="AZ4768" s="10" t="s">
        <v>33</v>
      </c>
      <c r="BA4768" s="10" t="s">
        <v>33</v>
      </c>
      <c r="BB4768" s="10">
        <v>4766</v>
      </c>
      <c r="BC4768" s="10">
        <v>5071</v>
      </c>
      <c r="BE4768" s="10" t="s">
        <v>1305</v>
      </c>
      <c r="BF4768" s="10" t="s">
        <v>5002</v>
      </c>
      <c r="BG4768" s="10">
        <v>3.2888345262667885E-8</v>
      </c>
      <c r="BR4768" s="10" t="s">
        <v>33</v>
      </c>
      <c r="BS4768" s="11" t="s">
        <v>33</v>
      </c>
      <c r="BT4768" s="11" t="s">
        <v>33</v>
      </c>
      <c r="BU4768" s="10">
        <v>4768</v>
      </c>
    </row>
    <row r="4769" spans="1:73" s="10" customFormat="1" x14ac:dyDescent="0.45">
      <c r="A4769" s="10" t="s">
        <v>33</v>
      </c>
      <c r="B4769" s="10" t="s">
        <v>33</v>
      </c>
      <c r="C4769" s="10">
        <v>1205</v>
      </c>
      <c r="D4769" s="10" t="s">
        <v>33</v>
      </c>
      <c r="E4769" s="10">
        <v>4766</v>
      </c>
      <c r="F4769" s="10">
        <v>94</v>
      </c>
      <c r="G4769" s="10">
        <v>0</v>
      </c>
      <c r="H4769" s="10">
        <v>41</v>
      </c>
      <c r="I4769" s="10">
        <v>2.1521846652756595E-9</v>
      </c>
      <c r="J4769" s="10" t="s">
        <v>33</v>
      </c>
      <c r="K4769" s="10" t="s">
        <v>1316</v>
      </c>
      <c r="L4769" s="10" t="s">
        <v>33</v>
      </c>
      <c r="M4769" s="10">
        <v>1.7320508075688773E-2</v>
      </c>
      <c r="N4769" s="10">
        <v>1.7320508075688773E-2</v>
      </c>
      <c r="O4769" s="10">
        <v>1.7320508075688773E-2</v>
      </c>
      <c r="Q4769" s="10">
        <v>0.01</v>
      </c>
      <c r="R4769" s="10">
        <v>0.03</v>
      </c>
      <c r="T4769" s="10">
        <v>0</v>
      </c>
      <c r="W4769" s="10">
        <v>0</v>
      </c>
      <c r="Y4769" s="10">
        <v>0</v>
      </c>
      <c r="AB4769" s="10">
        <v>0</v>
      </c>
      <c r="AE4769" s="10">
        <v>0</v>
      </c>
      <c r="AH4769" s="10">
        <v>1</v>
      </c>
      <c r="AQ4769" s="10">
        <v>0</v>
      </c>
      <c r="AR4769" s="10">
        <v>0.14663525950353731</v>
      </c>
      <c r="AS4769" s="10">
        <v>0.14663525950353731</v>
      </c>
      <c r="AT4769" s="10">
        <v>0</v>
      </c>
      <c r="AU4769" s="10">
        <v>0</v>
      </c>
      <c r="AV4769" s="10">
        <v>2.115330556818444</v>
      </c>
      <c r="AW4769" s="10">
        <v>2.115330556818444</v>
      </c>
      <c r="AX4769" s="10" t="s">
        <v>33</v>
      </c>
      <c r="AY4769" s="10">
        <v>0</v>
      </c>
      <c r="AZ4769" s="10" t="s">
        <v>33</v>
      </c>
      <c r="BA4769" s="10" t="s">
        <v>33</v>
      </c>
      <c r="BB4769" s="10">
        <v>4766</v>
      </c>
      <c r="BC4769" s="10">
        <v>94</v>
      </c>
      <c r="BE4769" s="10" t="s">
        <v>1305</v>
      </c>
      <c r="BF4769" s="10" t="s">
        <v>5003</v>
      </c>
      <c r="BG4769" s="10">
        <v>1.8220375263424842E-8</v>
      </c>
      <c r="BR4769" s="10" t="s">
        <v>33</v>
      </c>
      <c r="BS4769" s="11" t="s">
        <v>33</v>
      </c>
      <c r="BT4769" s="11" t="s">
        <v>33</v>
      </c>
      <c r="BU4769" s="10">
        <v>4769</v>
      </c>
    </row>
    <row r="4770" spans="1:73" s="10" customFormat="1" x14ac:dyDescent="0.45">
      <c r="A4770" s="10" t="s">
        <v>33</v>
      </c>
      <c r="B4770" s="10" t="s">
        <v>33</v>
      </c>
      <c r="C4770" s="10">
        <v>1205</v>
      </c>
      <c r="D4770" s="10" t="s">
        <v>33</v>
      </c>
      <c r="E4770" s="10">
        <v>4766</v>
      </c>
      <c r="F4770" s="10">
        <v>24</v>
      </c>
      <c r="G4770" s="10">
        <v>0</v>
      </c>
      <c r="H4770" s="10">
        <v>11</v>
      </c>
      <c r="I4770" s="10">
        <v>5.8940004454409206E-8</v>
      </c>
      <c r="J4770" s="10" t="s">
        <v>33</v>
      </c>
      <c r="K4770" s="10" t="s">
        <v>1011</v>
      </c>
      <c r="L4770" s="10" t="s">
        <v>33</v>
      </c>
      <c r="M4770" s="10">
        <v>0.47434164902525688</v>
      </c>
      <c r="N4770" s="10">
        <v>0.47434164902525688</v>
      </c>
      <c r="O4770" s="10">
        <v>3.1622776601683795</v>
      </c>
      <c r="Q4770" s="10">
        <v>2</v>
      </c>
      <c r="R4770" s="10">
        <v>5</v>
      </c>
      <c r="S4770" s="10">
        <v>85</v>
      </c>
      <c r="T4770" s="10">
        <v>0</v>
      </c>
      <c r="W4770" s="10">
        <v>0</v>
      </c>
      <c r="Y4770" s="10">
        <v>0</v>
      </c>
      <c r="AB4770" s="10">
        <v>0</v>
      </c>
      <c r="AE4770" s="10">
        <v>0</v>
      </c>
      <c r="AH4770" s="10">
        <v>1</v>
      </c>
      <c r="AQ4770" s="10">
        <v>0</v>
      </c>
      <c r="AR4770" s="10">
        <v>0</v>
      </c>
      <c r="AS4770" s="10">
        <v>0</v>
      </c>
      <c r="AT4770" s="10">
        <v>0</v>
      </c>
      <c r="AU4770" s="10">
        <v>0</v>
      </c>
      <c r="AV4770" s="10">
        <v>0.47434164902525688</v>
      </c>
      <c r="AW4770" s="10">
        <v>0.47434164902525688</v>
      </c>
      <c r="AX4770" s="10" t="s">
        <v>33</v>
      </c>
      <c r="AY4770" s="10">
        <v>0</v>
      </c>
      <c r="AZ4770" s="10" t="s">
        <v>33</v>
      </c>
      <c r="BA4770" s="10" t="s">
        <v>33</v>
      </c>
      <c r="BB4770" s="10">
        <v>4766</v>
      </c>
      <c r="BC4770" s="10">
        <v>24</v>
      </c>
      <c r="BE4770" s="10" t="s">
        <v>1305</v>
      </c>
      <c r="BF4770" s="10" t="s">
        <v>5004</v>
      </c>
      <c r="BG4770" s="10">
        <v>0</v>
      </c>
      <c r="BR4770" s="10" t="s">
        <v>33</v>
      </c>
      <c r="BS4770" s="11" t="s">
        <v>33</v>
      </c>
      <c r="BT4770" s="11" t="s">
        <v>33</v>
      </c>
      <c r="BU4770" s="10">
        <v>4770</v>
      </c>
    </row>
    <row r="4771" spans="1:73" s="10" customFormat="1" x14ac:dyDescent="0.45">
      <c r="A4771" s="10" t="s">
        <v>33</v>
      </c>
      <c r="B4771" s="10" t="s">
        <v>33</v>
      </c>
      <c r="C4771" s="10">
        <v>1205</v>
      </c>
      <c r="D4771" s="10" t="s">
        <v>33</v>
      </c>
      <c r="E4771" s="10">
        <v>4766</v>
      </c>
      <c r="F4771" s="10">
        <v>2337</v>
      </c>
      <c r="G4771" s="10">
        <v>0</v>
      </c>
      <c r="H4771" s="10">
        <v>601</v>
      </c>
      <c r="I4771" s="10">
        <v>1.3179385655419937E-7</v>
      </c>
      <c r="J4771" s="10" t="s">
        <v>33</v>
      </c>
      <c r="K4771" s="10" t="s">
        <v>1442</v>
      </c>
      <c r="L4771" s="10" t="s">
        <v>33</v>
      </c>
      <c r="M4771" s="10">
        <v>1.0606601717798212</v>
      </c>
      <c r="N4771" s="10">
        <v>1.0606601717798212</v>
      </c>
      <c r="O4771" s="10">
        <v>4.2426406871192848</v>
      </c>
      <c r="Q4771" s="10">
        <v>3</v>
      </c>
      <c r="R4771" s="10">
        <v>6</v>
      </c>
      <c r="S4771" s="10">
        <v>75</v>
      </c>
      <c r="T4771" s="10">
        <v>0</v>
      </c>
      <c r="W4771" s="10">
        <v>0</v>
      </c>
      <c r="Y4771" s="10">
        <v>0</v>
      </c>
      <c r="AB4771" s="10">
        <v>0</v>
      </c>
      <c r="AE4771" s="10">
        <v>0</v>
      </c>
      <c r="AH4771" s="10">
        <v>1</v>
      </c>
      <c r="AQ4771" s="10">
        <v>0</v>
      </c>
      <c r="AR4771" s="10">
        <v>0.18943390667987609</v>
      </c>
      <c r="AS4771" s="10">
        <v>0.18943390667987609</v>
      </c>
      <c r="AT4771" s="10">
        <v>0</v>
      </c>
      <c r="AU4771" s="10">
        <v>0</v>
      </c>
      <c r="AV4771" s="10">
        <v>3.5150278092783274</v>
      </c>
      <c r="AW4771" s="10">
        <v>3.5150278092783274</v>
      </c>
      <c r="AX4771" s="10" t="s">
        <v>33</v>
      </c>
      <c r="AY4771" s="10">
        <v>0</v>
      </c>
      <c r="AZ4771" s="10" t="s">
        <v>33</v>
      </c>
      <c r="BA4771" s="10" t="s">
        <v>33</v>
      </c>
      <c r="BB4771" s="10">
        <v>4766</v>
      </c>
      <c r="BC4771" s="10">
        <v>2337</v>
      </c>
      <c r="BE4771" s="10" t="s">
        <v>1305</v>
      </c>
      <c r="BF4771" s="10" t="s">
        <v>5005</v>
      </c>
      <c r="BG4771" s="10">
        <v>2.3538382780580011E-8</v>
      </c>
      <c r="BR4771" s="10" t="s">
        <v>33</v>
      </c>
      <c r="BS4771" s="11" t="s">
        <v>33</v>
      </c>
      <c r="BT4771" s="11" t="s">
        <v>33</v>
      </c>
      <c r="BU4771" s="10">
        <v>4771</v>
      </c>
    </row>
    <row r="4772" spans="1:73" s="10" customFormat="1" x14ac:dyDescent="0.45">
      <c r="A4772" s="10" t="s">
        <v>33</v>
      </c>
      <c r="B4772" s="10" t="s">
        <v>33</v>
      </c>
      <c r="C4772" s="10">
        <v>1205</v>
      </c>
      <c r="D4772" s="10" t="s">
        <v>33</v>
      </c>
      <c r="E4772" s="10">
        <v>4766</v>
      </c>
      <c r="F4772" s="10">
        <v>5073</v>
      </c>
      <c r="G4772" s="10">
        <v>0</v>
      </c>
      <c r="H4772" s="10">
        <v>1206</v>
      </c>
      <c r="I4772" s="10">
        <v>3.0436487423642374E-7</v>
      </c>
      <c r="J4772" s="10" t="s">
        <v>33</v>
      </c>
      <c r="K4772" s="10" t="s">
        <v>1444</v>
      </c>
      <c r="L4772" s="10" t="s">
        <v>33</v>
      </c>
      <c r="M4772" s="10">
        <v>2.4494897427831779</v>
      </c>
      <c r="N4772" s="10">
        <v>2.4494897427831779</v>
      </c>
      <c r="O4772" s="10">
        <v>2.4494897427831779</v>
      </c>
      <c r="Q4772" s="10">
        <v>2</v>
      </c>
      <c r="R4772" s="10">
        <v>3</v>
      </c>
      <c r="T4772" s="10">
        <v>0</v>
      </c>
      <c r="W4772" s="10">
        <v>0</v>
      </c>
      <c r="Y4772" s="10">
        <v>0</v>
      </c>
      <c r="AB4772" s="10">
        <v>0</v>
      </c>
      <c r="AE4772" s="10">
        <v>0</v>
      </c>
      <c r="AH4772" s="10">
        <v>1</v>
      </c>
      <c r="AQ4772" s="10">
        <v>7.1911101580783683</v>
      </c>
      <c r="AR4772" s="10">
        <v>71.455521145498793</v>
      </c>
      <c r="AS4772" s="10">
        <v>81.882630874712419</v>
      </c>
      <c r="AT4772" s="10">
        <v>168.99108871484165</v>
      </c>
      <c r="AU4772" s="10">
        <v>2.7726510973181044</v>
      </c>
      <c r="AV4772" s="10">
        <v>1199.9097043458094</v>
      </c>
      <c r="AW4772" s="10">
        <v>1371.6734441579692</v>
      </c>
      <c r="AX4772" s="10" t="s">
        <v>33</v>
      </c>
      <c r="AY4772" s="10">
        <v>0</v>
      </c>
      <c r="AZ4772" s="10" t="s">
        <v>33</v>
      </c>
      <c r="BA4772" s="10" t="s">
        <v>33</v>
      </c>
      <c r="BB4772" s="10">
        <v>4766</v>
      </c>
      <c r="BC4772" s="10">
        <v>5073</v>
      </c>
      <c r="BE4772" s="10" t="s">
        <v>1305</v>
      </c>
      <c r="BF4772" s="10" t="s">
        <v>1443</v>
      </c>
      <c r="BG4772" s="10">
        <v>1.0174444176284676E-5</v>
      </c>
      <c r="BR4772" s="10" t="s">
        <v>33</v>
      </c>
      <c r="BS4772" s="11" t="s">
        <v>33</v>
      </c>
      <c r="BT4772" s="11" t="s">
        <v>33</v>
      </c>
      <c r="BU4772" s="10">
        <v>4772</v>
      </c>
    </row>
    <row r="4773" spans="1:73" s="10" customFormat="1" x14ac:dyDescent="0.45">
      <c r="A4773" s="10" t="s">
        <v>33</v>
      </c>
      <c r="B4773" s="10" t="s">
        <v>33</v>
      </c>
      <c r="C4773" s="10">
        <v>1206</v>
      </c>
      <c r="D4773" s="10" t="s">
        <v>33</v>
      </c>
      <c r="E4773" s="10">
        <v>4766</v>
      </c>
      <c r="F4773" s="10">
        <v>3471</v>
      </c>
      <c r="G4773" s="10" t="e">
        <v>#VALUE!</v>
      </c>
      <c r="H4773" s="10">
        <v>921</v>
      </c>
      <c r="I4773" s="10">
        <v>8.7862571036132933E-8</v>
      </c>
      <c r="J4773" s="10" t="s">
        <v>33</v>
      </c>
      <c r="K4773" s="10" t="s">
        <v>1257</v>
      </c>
      <c r="L4773" s="10" t="s">
        <v>33</v>
      </c>
      <c r="M4773" s="10">
        <v>0.70710678118654757</v>
      </c>
      <c r="N4773" s="10">
        <v>0.70710678118654757</v>
      </c>
      <c r="O4773" s="10">
        <v>0.70710678118654757</v>
      </c>
      <c r="Q4773" s="10">
        <v>0.5</v>
      </c>
      <c r="R4773" s="10">
        <v>1</v>
      </c>
      <c r="T4773" s="10">
        <v>0</v>
      </c>
      <c r="W4773" s="10">
        <v>0</v>
      </c>
      <c r="Y4773" s="10">
        <v>0</v>
      </c>
      <c r="AB4773" s="10">
        <v>0</v>
      </c>
      <c r="AE4773" s="10">
        <v>0</v>
      </c>
      <c r="AH4773" s="10">
        <v>1</v>
      </c>
      <c r="AQ4773" s="10">
        <v>0.34099639686622085</v>
      </c>
      <c r="AR4773" s="10">
        <v>0.1248665537875806</v>
      </c>
      <c r="AS4773" s="10">
        <v>0.61931132924360077</v>
      </c>
      <c r="AT4773" s="10">
        <v>8.0134153263561902</v>
      </c>
      <c r="AU4773" s="10">
        <v>3.1241543555772862E-2</v>
      </c>
      <c r="AV4773" s="10">
        <v>1.4144038250617961</v>
      </c>
      <c r="AW4773" s="10">
        <v>9.4590606949737595</v>
      </c>
      <c r="AX4773" s="10" t="s">
        <v>33</v>
      </c>
      <c r="AY4773" s="10">
        <v>0</v>
      </c>
      <c r="AZ4773" s="10" t="s">
        <v>33</v>
      </c>
      <c r="BA4773" s="10" t="s">
        <v>33</v>
      </c>
      <c r="BB4773" s="10">
        <v>4766</v>
      </c>
      <c r="BC4773" s="10">
        <v>3471</v>
      </c>
      <c r="BE4773" s="10" t="s">
        <v>1305</v>
      </c>
      <c r="BF4773" s="10" t="s">
        <v>5006</v>
      </c>
      <c r="BG4773" s="10">
        <v>7.6953420766010595E-8</v>
      </c>
      <c r="BR4773" s="10" t="s">
        <v>33</v>
      </c>
      <c r="BS4773" s="11" t="s">
        <v>33</v>
      </c>
      <c r="BT4773" s="11" t="s">
        <v>33</v>
      </c>
      <c r="BU4773" s="10">
        <v>4773</v>
      </c>
    </row>
    <row r="4774" spans="1:73" s="10" customFormat="1" x14ac:dyDescent="0.45">
      <c r="A4774" s="10">
        <v>1155</v>
      </c>
      <c r="B4774" s="10">
        <v>4509</v>
      </c>
      <c r="C4774" s="10">
        <v>1206</v>
      </c>
      <c r="D4774" s="10">
        <v>4779</v>
      </c>
      <c r="E4774" s="10" t="s">
        <v>33</v>
      </c>
      <c r="F4774" s="10">
        <v>4509</v>
      </c>
      <c r="G4774" s="10" t="e">
        <v>#VALUE!</v>
      </c>
      <c r="H4774" s="10" t="s">
        <v>33</v>
      </c>
      <c r="I4774" s="10">
        <v>1.604143737229668E-9</v>
      </c>
      <c r="J4774" s="10" t="s">
        <v>1309</v>
      </c>
      <c r="L4774" s="10">
        <v>1</v>
      </c>
      <c r="M4774" s="10" t="s">
        <v>33</v>
      </c>
      <c r="N4774" s="10">
        <v>1</v>
      </c>
      <c r="O4774" s="10">
        <v>1</v>
      </c>
      <c r="Q4774" s="10">
        <v>1</v>
      </c>
      <c r="T4774" s="10">
        <v>3.1622776601683795</v>
      </c>
      <c r="U4774" s="10">
        <v>2</v>
      </c>
      <c r="V4774" s="10">
        <v>5</v>
      </c>
      <c r="W4774" s="10">
        <v>7.332697320904499</v>
      </c>
      <c r="X4774" s="10" t="s">
        <v>1008</v>
      </c>
      <c r="Y4774" s="10">
        <v>0.70710678118654757</v>
      </c>
      <c r="Z4774" s="10">
        <v>0.5</v>
      </c>
      <c r="AA4774" s="10">
        <v>1</v>
      </c>
      <c r="AB4774" s="10">
        <v>84.838671606761977</v>
      </c>
      <c r="AE4774" s="10">
        <v>0</v>
      </c>
      <c r="AH4774" s="10">
        <v>1</v>
      </c>
      <c r="AQ4774" s="10">
        <v>3.7356530578070455</v>
      </c>
      <c r="AR4774" s="10">
        <v>49.961871823698637</v>
      </c>
      <c r="AS4774" s="10">
        <v>55.378568757518849</v>
      </c>
      <c r="AT4774" s="10">
        <v>87.787846858465571</v>
      </c>
      <c r="AU4774" s="10">
        <v>163.72881608968157</v>
      </c>
      <c r="AV4774" s="10">
        <v>615.90936551587276</v>
      </c>
      <c r="AW4774" s="10">
        <v>867.42602846401996</v>
      </c>
      <c r="AX4774" s="10">
        <v>1.604143737229668E-9</v>
      </c>
      <c r="AY4774" s="10">
        <v>0</v>
      </c>
      <c r="AZ4774" s="10" t="s">
        <v>33</v>
      </c>
      <c r="BA4774" s="10">
        <v>4779</v>
      </c>
      <c r="BB4774" s="10" t="s">
        <v>33</v>
      </c>
      <c r="BC4774" s="10">
        <v>4509</v>
      </c>
      <c r="BE4774" s="10" t="s">
        <v>33</v>
      </c>
      <c r="BF4774" s="10" t="s">
        <v>33</v>
      </c>
      <c r="BG4774" s="10" t="s">
        <v>33</v>
      </c>
      <c r="BR4774" s="10" t="s">
        <v>1309</v>
      </c>
      <c r="BS4774" s="11">
        <v>55.378568757518849</v>
      </c>
      <c r="BT4774" s="11">
        <v>867.42602846401996</v>
      </c>
      <c r="BU4774" s="10">
        <v>4774</v>
      </c>
    </row>
    <row r="4775" spans="1:73" s="10" customFormat="1" x14ac:dyDescent="0.45">
      <c r="A4775" s="10" t="s">
        <v>33</v>
      </c>
      <c r="B4775" s="10" t="s">
        <v>33</v>
      </c>
      <c r="C4775" s="10">
        <v>1206</v>
      </c>
      <c r="D4775" s="10" t="s">
        <v>33</v>
      </c>
      <c r="E4775" s="10">
        <v>4774</v>
      </c>
      <c r="F4775" s="10">
        <v>5075</v>
      </c>
      <c r="G4775" s="10">
        <v>0</v>
      </c>
      <c r="H4775" s="10">
        <v>1207</v>
      </c>
      <c r="I4775" s="10">
        <v>2.1521846652756587E-9</v>
      </c>
      <c r="J4775" s="10" t="s">
        <v>33</v>
      </c>
      <c r="K4775" s="10" t="s">
        <v>1446</v>
      </c>
      <c r="L4775" s="10" t="s">
        <v>33</v>
      </c>
      <c r="M4775" s="10">
        <v>1.3416407864998738</v>
      </c>
      <c r="N4775" s="10">
        <v>1.3416407864998738</v>
      </c>
      <c r="O4775" s="10">
        <v>1.3416407864998738</v>
      </c>
      <c r="Q4775" s="10">
        <v>1.2</v>
      </c>
      <c r="R4775" s="10">
        <v>1.5</v>
      </c>
      <c r="T4775" s="10">
        <v>0</v>
      </c>
      <c r="W4775" s="10">
        <v>0</v>
      </c>
      <c r="Y4775" s="10">
        <v>0</v>
      </c>
      <c r="AB4775" s="10">
        <v>0</v>
      </c>
      <c r="AE4775" s="10">
        <v>0</v>
      </c>
      <c r="AH4775" s="10">
        <v>1</v>
      </c>
      <c r="AQ4775" s="10">
        <v>0.23237900077244503</v>
      </c>
      <c r="AR4775" s="10">
        <v>40.362253094031139</v>
      </c>
      <c r="AS4775" s="10">
        <v>40.699202645151182</v>
      </c>
      <c r="AT4775" s="10">
        <v>5.4609065181524583</v>
      </c>
      <c r="AU4775" s="10">
        <v>78.858902939363801</v>
      </c>
      <c r="AV4775" s="10">
        <v>583.29288140515848</v>
      </c>
      <c r="AW4775" s="10">
        <v>667.61269086267475</v>
      </c>
      <c r="AX4775" s="10" t="s">
        <v>33</v>
      </c>
      <c r="AY4775" s="10">
        <v>0</v>
      </c>
      <c r="AZ4775" s="10" t="s">
        <v>33</v>
      </c>
      <c r="BA4775" s="10" t="s">
        <v>33</v>
      </c>
      <c r="BB4775" s="10">
        <v>4774</v>
      </c>
      <c r="BC4775" s="10">
        <v>5075</v>
      </c>
      <c r="BE4775" s="10" t="s">
        <v>1309</v>
      </c>
      <c r="BF4775" s="10" t="s">
        <v>1445</v>
      </c>
      <c r="BG4775" s="10">
        <v>6.5287371033460412E-8</v>
      </c>
      <c r="BR4775" s="10" t="s">
        <v>33</v>
      </c>
      <c r="BS4775" s="11" t="s">
        <v>33</v>
      </c>
      <c r="BT4775" s="11" t="s">
        <v>33</v>
      </c>
      <c r="BU4775" s="10">
        <v>4775</v>
      </c>
    </row>
    <row r="4776" spans="1:73" s="10" customFormat="1" x14ac:dyDescent="0.45">
      <c r="A4776" s="10" t="s">
        <v>33</v>
      </c>
      <c r="B4776" s="10" t="s">
        <v>33</v>
      </c>
      <c r="C4776" s="10">
        <v>1207</v>
      </c>
      <c r="D4776" s="10" t="s">
        <v>33</v>
      </c>
      <c r="E4776" s="10">
        <v>4774</v>
      </c>
      <c r="F4776" s="10">
        <v>45</v>
      </c>
      <c r="G4776" s="10">
        <v>0</v>
      </c>
      <c r="H4776" s="10">
        <v>22</v>
      </c>
      <c r="I4776" s="10">
        <v>9.4902423330103021E-10</v>
      </c>
      <c r="J4776" s="10" t="s">
        <v>33</v>
      </c>
      <c r="K4776" s="10" t="s">
        <v>1012</v>
      </c>
      <c r="L4776" s="10" t="s">
        <v>33</v>
      </c>
      <c r="M4776" s="10">
        <v>0.59160797830996159</v>
      </c>
      <c r="N4776" s="10">
        <v>0.59160797830996159</v>
      </c>
      <c r="O4776" s="10">
        <v>0.59160797830996159</v>
      </c>
      <c r="Q4776" s="10">
        <v>0.5</v>
      </c>
      <c r="R4776" s="10">
        <v>0.7</v>
      </c>
      <c r="T4776" s="10">
        <v>0</v>
      </c>
      <c r="W4776" s="10">
        <v>0</v>
      </c>
      <c r="Y4776" s="10">
        <v>0</v>
      </c>
      <c r="AB4776" s="10">
        <v>0</v>
      </c>
      <c r="AE4776" s="10">
        <v>0</v>
      </c>
      <c r="AH4776" s="10">
        <v>1</v>
      </c>
      <c r="AQ4776" s="10">
        <v>0</v>
      </c>
      <c r="AR4776" s="10">
        <v>2.1420548549754113</v>
      </c>
      <c r="AS4776" s="10">
        <v>2.1420548549754113</v>
      </c>
      <c r="AT4776" s="10">
        <v>0</v>
      </c>
      <c r="AU4776" s="10">
        <v>0</v>
      </c>
      <c r="AV4776" s="10">
        <v>28.672258157517799</v>
      </c>
      <c r="AW4776" s="10">
        <v>28.672258157517799</v>
      </c>
      <c r="AX4776" s="10" t="s">
        <v>33</v>
      </c>
      <c r="AY4776" s="10">
        <v>0</v>
      </c>
      <c r="AZ4776" s="10" t="s">
        <v>33</v>
      </c>
      <c r="BA4776" s="10" t="s">
        <v>33</v>
      </c>
      <c r="BB4776" s="10">
        <v>4774</v>
      </c>
      <c r="BC4776" s="10">
        <v>45</v>
      </c>
      <c r="BE4776" s="10" t="s">
        <v>1309</v>
      </c>
      <c r="BF4776" s="10" t="s">
        <v>5007</v>
      </c>
      <c r="BG4776" s="10">
        <v>3.4361638804112107E-9</v>
      </c>
      <c r="BR4776" s="10" t="s">
        <v>33</v>
      </c>
      <c r="BS4776" s="11" t="s">
        <v>33</v>
      </c>
      <c r="BT4776" s="11" t="s">
        <v>33</v>
      </c>
      <c r="BU4776" s="10">
        <v>4776</v>
      </c>
    </row>
    <row r="4777" spans="1:73" s="10" customFormat="1" x14ac:dyDescent="0.45">
      <c r="A4777" s="10" t="s">
        <v>33</v>
      </c>
      <c r="B4777" s="10" t="s">
        <v>33</v>
      </c>
      <c r="C4777" s="10">
        <v>1207</v>
      </c>
      <c r="D4777" s="10" t="s">
        <v>33</v>
      </c>
      <c r="E4777" s="10">
        <v>4774</v>
      </c>
      <c r="F4777" s="10">
        <v>24</v>
      </c>
      <c r="G4777" s="10">
        <v>0</v>
      </c>
      <c r="H4777" s="10">
        <v>11</v>
      </c>
      <c r="I4777" s="10">
        <v>4.0581983231523165E-9</v>
      </c>
      <c r="J4777" s="10" t="s">
        <v>33</v>
      </c>
      <c r="K4777" s="10" t="s">
        <v>1011</v>
      </c>
      <c r="L4777" s="10" t="s">
        <v>33</v>
      </c>
      <c r="M4777" s="10">
        <v>2.529822128134704</v>
      </c>
      <c r="N4777" s="10">
        <v>2.529822128134704</v>
      </c>
      <c r="O4777" s="10">
        <v>6.324555320336759</v>
      </c>
      <c r="Q4777" s="10">
        <v>5</v>
      </c>
      <c r="R4777" s="10">
        <v>8</v>
      </c>
      <c r="S4777" s="10">
        <v>60</v>
      </c>
      <c r="T4777" s="10">
        <v>0</v>
      </c>
      <c r="W4777" s="10">
        <v>0</v>
      </c>
      <c r="Y4777" s="10">
        <v>0</v>
      </c>
      <c r="AB4777" s="10">
        <v>0</v>
      </c>
      <c r="AE4777" s="10">
        <v>0</v>
      </c>
      <c r="AH4777" s="10">
        <v>1</v>
      </c>
      <c r="AQ4777" s="10">
        <v>0</v>
      </c>
      <c r="AR4777" s="10">
        <v>0</v>
      </c>
      <c r="AS4777" s="10">
        <v>0</v>
      </c>
      <c r="AT4777" s="10">
        <v>0</v>
      </c>
      <c r="AU4777" s="10">
        <v>0</v>
      </c>
      <c r="AV4777" s="10">
        <v>2.529822128134704</v>
      </c>
      <c r="AW4777" s="10">
        <v>2.529822128134704</v>
      </c>
      <c r="AX4777" s="10" t="s">
        <v>33</v>
      </c>
      <c r="AY4777" s="10">
        <v>0</v>
      </c>
      <c r="AZ4777" s="10" t="s">
        <v>33</v>
      </c>
      <c r="BA4777" s="10" t="s">
        <v>33</v>
      </c>
      <c r="BB4777" s="10">
        <v>4774</v>
      </c>
      <c r="BC4777" s="10">
        <v>24</v>
      </c>
      <c r="BE4777" s="10" t="s">
        <v>1309</v>
      </c>
      <c r="BF4777" s="10" t="s">
        <v>5008</v>
      </c>
      <c r="BG4777" s="10">
        <v>0</v>
      </c>
      <c r="BR4777" s="10" t="s">
        <v>33</v>
      </c>
      <c r="BS4777" s="11" t="s">
        <v>33</v>
      </c>
      <c r="BT4777" s="11" t="s">
        <v>33</v>
      </c>
      <c r="BU4777" s="10">
        <v>4777</v>
      </c>
    </row>
    <row r="4778" spans="1:73" s="10" customFormat="1" x14ac:dyDescent="0.45">
      <c r="A4778" s="10" t="s">
        <v>33</v>
      </c>
      <c r="B4778" s="10" t="s">
        <v>33</v>
      </c>
      <c r="C4778" s="10">
        <v>1207</v>
      </c>
      <c r="D4778" s="10" t="s">
        <v>33</v>
      </c>
      <c r="E4778" s="10">
        <v>4774</v>
      </c>
      <c r="F4778" s="10">
        <v>3471</v>
      </c>
      <c r="G4778" s="10" t="e">
        <v>#VALUE!</v>
      </c>
      <c r="H4778" s="10">
        <v>921</v>
      </c>
      <c r="I4778" s="10">
        <v>1.1343009145930296E-9</v>
      </c>
      <c r="J4778" s="10" t="s">
        <v>33</v>
      </c>
      <c r="K4778" s="10" t="s">
        <v>1257</v>
      </c>
      <c r="L4778" s="10" t="s">
        <v>33</v>
      </c>
      <c r="M4778" s="10">
        <v>0.70710678118654757</v>
      </c>
      <c r="N4778" s="10">
        <v>0.70710678118654757</v>
      </c>
      <c r="O4778" s="10">
        <v>0.70710678118654757</v>
      </c>
      <c r="Q4778" s="10">
        <v>0.5</v>
      </c>
      <c r="R4778" s="10">
        <v>1</v>
      </c>
      <c r="T4778" s="10">
        <v>0</v>
      </c>
      <c r="W4778" s="10">
        <v>0</v>
      </c>
      <c r="Y4778" s="10">
        <v>0</v>
      </c>
      <c r="AB4778" s="10">
        <v>0</v>
      </c>
      <c r="AE4778" s="10">
        <v>0</v>
      </c>
      <c r="AH4778" s="10">
        <v>1</v>
      </c>
      <c r="AQ4778" s="10">
        <v>0.34099639686622085</v>
      </c>
      <c r="AR4778" s="10">
        <v>0.1248665537875806</v>
      </c>
      <c r="AS4778" s="10">
        <v>0.61931132924360077</v>
      </c>
      <c r="AT4778" s="10">
        <v>8.0134153263561902</v>
      </c>
      <c r="AU4778" s="10">
        <v>3.1241543555772862E-2</v>
      </c>
      <c r="AV4778" s="10">
        <v>1.4144038250617961</v>
      </c>
      <c r="AW4778" s="10">
        <v>9.4590606949737595</v>
      </c>
      <c r="AX4778" s="10" t="s">
        <v>33</v>
      </c>
      <c r="AY4778" s="10">
        <v>0</v>
      </c>
      <c r="AZ4778" s="10" t="s">
        <v>33</v>
      </c>
      <c r="BA4778" s="10" t="s">
        <v>33</v>
      </c>
      <c r="BB4778" s="10">
        <v>4774</v>
      </c>
      <c r="BC4778" s="10">
        <v>3471</v>
      </c>
      <c r="BE4778" s="10" t="s">
        <v>1309</v>
      </c>
      <c r="BF4778" s="10" t="s">
        <v>5009</v>
      </c>
      <c r="BG4778" s="10">
        <v>9.9346439020150318E-10</v>
      </c>
      <c r="BR4778" s="10" t="s">
        <v>33</v>
      </c>
      <c r="BS4778" s="11" t="s">
        <v>33</v>
      </c>
      <c r="BT4778" s="11" t="s">
        <v>33</v>
      </c>
      <c r="BU4778" s="10">
        <v>4778</v>
      </c>
    </row>
    <row r="4779" spans="1:73" s="10" customFormat="1" x14ac:dyDescent="0.45">
      <c r="A4779" s="10">
        <v>1156</v>
      </c>
      <c r="B4779" s="10">
        <v>4522</v>
      </c>
      <c r="C4779" s="10">
        <v>1207</v>
      </c>
      <c r="D4779" s="10">
        <v>4785</v>
      </c>
      <c r="E4779" s="10" t="s">
        <v>33</v>
      </c>
      <c r="F4779" s="10">
        <v>4522</v>
      </c>
      <c r="G4779" s="10" t="e">
        <v>#VALUE!</v>
      </c>
      <c r="H4779" s="10" t="s">
        <v>33</v>
      </c>
      <c r="I4779" s="10">
        <v>1.5048202132248179E-8</v>
      </c>
      <c r="J4779" s="10" t="s">
        <v>1313</v>
      </c>
      <c r="L4779" s="10">
        <v>1</v>
      </c>
      <c r="M4779" s="10" t="s">
        <v>33</v>
      </c>
      <c r="N4779" s="10">
        <v>1</v>
      </c>
      <c r="O4779" s="10">
        <v>1</v>
      </c>
      <c r="Q4779" s="10">
        <v>1</v>
      </c>
      <c r="T4779" s="10">
        <v>0.70710678118654757</v>
      </c>
      <c r="U4779" s="10">
        <v>0.5</v>
      </c>
      <c r="V4779" s="10">
        <v>1</v>
      </c>
      <c r="W4779" s="10">
        <v>8.0325674600341834</v>
      </c>
      <c r="X4779" s="10" t="s">
        <v>1008</v>
      </c>
      <c r="Y4779" s="10">
        <v>0.7745966692414834</v>
      </c>
      <c r="Z4779" s="10">
        <v>0.6</v>
      </c>
      <c r="AA4779" s="10">
        <v>1</v>
      </c>
      <c r="AB4779" s="10">
        <v>92.936108375593179</v>
      </c>
      <c r="AC4779" s="10">
        <v>0.2</v>
      </c>
      <c r="AE4779" s="10">
        <v>0</v>
      </c>
      <c r="AH4779" s="10">
        <v>1</v>
      </c>
      <c r="AQ4779" s="10">
        <v>1.0250877710329813</v>
      </c>
      <c r="AR4779" s="10">
        <v>21.229872049229037</v>
      </c>
      <c r="AS4779" s="10">
        <v>22.716249317226861</v>
      </c>
      <c r="AT4779" s="10">
        <v>24.08956261927506</v>
      </c>
      <c r="AU4779" s="10">
        <v>94.665131587669492</v>
      </c>
      <c r="AV4779" s="10">
        <v>153.75915044164557</v>
      </c>
      <c r="AW4779" s="10">
        <v>272.51384464859012</v>
      </c>
      <c r="AX4779" s="10">
        <v>1.5048202132248179E-8</v>
      </c>
      <c r="AY4779" s="10">
        <v>0</v>
      </c>
      <c r="AZ4779" s="10" t="s">
        <v>33</v>
      </c>
      <c r="BA4779" s="10">
        <v>4785</v>
      </c>
      <c r="BB4779" s="10" t="s">
        <v>33</v>
      </c>
      <c r="BC4779" s="10">
        <v>4522</v>
      </c>
      <c r="BE4779" s="10" t="s">
        <v>33</v>
      </c>
      <c r="BF4779" s="10" t="s">
        <v>33</v>
      </c>
      <c r="BG4779" s="10" t="s">
        <v>33</v>
      </c>
      <c r="BR4779" s="10" t="s">
        <v>1313</v>
      </c>
      <c r="BS4779" s="11">
        <v>22.716249317226861</v>
      </c>
      <c r="BT4779" s="11">
        <v>272.51384464859012</v>
      </c>
      <c r="BU4779" s="10">
        <v>4779</v>
      </c>
    </row>
    <row r="4780" spans="1:73" s="10" customFormat="1" x14ac:dyDescent="0.45">
      <c r="A4780" s="10" t="s">
        <v>33</v>
      </c>
      <c r="B4780" s="10" t="s">
        <v>33</v>
      </c>
      <c r="C4780" s="10">
        <v>1207</v>
      </c>
      <c r="D4780" s="10" t="s">
        <v>33</v>
      </c>
      <c r="E4780" s="10">
        <v>4779</v>
      </c>
      <c r="F4780" s="10">
        <v>1552</v>
      </c>
      <c r="G4780" s="10">
        <v>0</v>
      </c>
      <c r="H4780" s="10">
        <v>415</v>
      </c>
      <c r="I4780" s="10">
        <v>1.7995032481231817E-8</v>
      </c>
      <c r="J4780" s="10" t="s">
        <v>33</v>
      </c>
      <c r="K4780" s="10" t="s">
        <v>1268</v>
      </c>
      <c r="L4780" s="10" t="s">
        <v>33</v>
      </c>
      <c r="M4780" s="10">
        <v>1.1958260743101399</v>
      </c>
      <c r="N4780" s="10">
        <v>1.1958260743101399</v>
      </c>
      <c r="O4780" s="10">
        <v>1.1958260743101399</v>
      </c>
      <c r="Q4780" s="10">
        <v>1.1000000000000001</v>
      </c>
      <c r="R4780" s="10">
        <v>1.3</v>
      </c>
      <c r="T4780" s="10">
        <v>0</v>
      </c>
      <c r="W4780" s="10">
        <v>0</v>
      </c>
      <c r="Y4780" s="10">
        <v>0</v>
      </c>
      <c r="AB4780" s="10">
        <v>0</v>
      </c>
      <c r="AE4780" s="10">
        <v>0</v>
      </c>
      <c r="AH4780" s="10">
        <v>1</v>
      </c>
      <c r="AQ4780" s="10">
        <v>0</v>
      </c>
      <c r="AR4780" s="10">
        <v>11.604000331202307</v>
      </c>
      <c r="AS4780" s="10">
        <v>11.604000331202307</v>
      </c>
      <c r="AT4780" s="10">
        <v>0</v>
      </c>
      <c r="AU4780" s="10">
        <v>0</v>
      </c>
      <c r="AV4780" s="10">
        <v>122.59429929959018</v>
      </c>
      <c r="AW4780" s="10">
        <v>122.59429929959018</v>
      </c>
      <c r="AX4780" s="10" t="s">
        <v>33</v>
      </c>
      <c r="AY4780" s="10">
        <v>0</v>
      </c>
      <c r="AZ4780" s="10" t="s">
        <v>33</v>
      </c>
      <c r="BA4780" s="10" t="s">
        <v>33</v>
      </c>
      <c r="BB4780" s="10">
        <v>4779</v>
      </c>
      <c r="BC4780" s="10">
        <v>1552</v>
      </c>
      <c r="BE4780" s="10" t="s">
        <v>1313</v>
      </c>
      <c r="BF4780" s="10" t="s">
        <v>5010</v>
      </c>
      <c r="BG4780" s="10">
        <v>1.7461934252660714E-7</v>
      </c>
      <c r="BR4780" s="10" t="s">
        <v>33</v>
      </c>
      <c r="BS4780" s="11" t="s">
        <v>33</v>
      </c>
      <c r="BT4780" s="11" t="s">
        <v>33</v>
      </c>
      <c r="BU4780" s="10">
        <v>4780</v>
      </c>
    </row>
    <row r="4781" spans="1:73" s="10" customFormat="1" x14ac:dyDescent="0.45">
      <c r="A4781" s="10" t="s">
        <v>33</v>
      </c>
      <c r="B4781" s="10" t="s">
        <v>33</v>
      </c>
      <c r="C4781" s="10">
        <v>1207</v>
      </c>
      <c r="D4781" s="10" t="s">
        <v>33</v>
      </c>
      <c r="E4781" s="10">
        <v>4779</v>
      </c>
      <c r="F4781" s="10">
        <v>1553</v>
      </c>
      <c r="G4781" s="10">
        <v>0</v>
      </c>
      <c r="H4781" s="10">
        <v>416</v>
      </c>
      <c r="I4781" s="10">
        <v>2.606425065562016E-10</v>
      </c>
      <c r="J4781" s="10" t="s">
        <v>33</v>
      </c>
      <c r="K4781" s="10" t="s">
        <v>1447</v>
      </c>
      <c r="L4781" s="10" t="s">
        <v>33</v>
      </c>
      <c r="M4781" s="10">
        <v>1.7320508075688773E-2</v>
      </c>
      <c r="N4781" s="10">
        <v>1.7320508075688773E-2</v>
      </c>
      <c r="O4781" s="10">
        <v>1.7320508075688773E-2</v>
      </c>
      <c r="Q4781" s="10">
        <v>0.01</v>
      </c>
      <c r="R4781" s="10">
        <v>0.03</v>
      </c>
      <c r="T4781" s="10">
        <v>0</v>
      </c>
      <c r="W4781" s="10">
        <v>0</v>
      </c>
      <c r="Y4781" s="10">
        <v>0</v>
      </c>
      <c r="AB4781" s="10">
        <v>0</v>
      </c>
      <c r="AE4781" s="10">
        <v>0</v>
      </c>
      <c r="AH4781" s="10">
        <v>1</v>
      </c>
      <c r="AQ4781" s="10">
        <v>0.26602311170386445</v>
      </c>
      <c r="AR4781" s="10">
        <v>0.63410723550450887</v>
      </c>
      <c r="AS4781" s="10">
        <v>1.0198407474751123</v>
      </c>
      <c r="AT4781" s="10">
        <v>6.2515431250408149</v>
      </c>
      <c r="AU4781" s="10">
        <v>1.444182516721171</v>
      </c>
      <c r="AV4781" s="10">
        <v>9.7556889516322922</v>
      </c>
      <c r="AW4781" s="10">
        <v>17.451414593394279</v>
      </c>
      <c r="AX4781" s="10" t="s">
        <v>33</v>
      </c>
      <c r="AY4781" s="10">
        <v>0</v>
      </c>
      <c r="AZ4781" s="10" t="s">
        <v>33</v>
      </c>
      <c r="BA4781" s="10" t="s">
        <v>33</v>
      </c>
      <c r="BB4781" s="10">
        <v>4779</v>
      </c>
      <c r="BC4781" s="10">
        <v>1553</v>
      </c>
      <c r="BE4781" s="10" t="s">
        <v>1313</v>
      </c>
      <c r="BF4781" s="10" t="s">
        <v>5011</v>
      </c>
      <c r="BG4781" s="10">
        <v>1.5346769710708561E-8</v>
      </c>
      <c r="BR4781" s="10" t="s">
        <v>33</v>
      </c>
      <c r="BS4781" s="11" t="s">
        <v>33</v>
      </c>
      <c r="BT4781" s="11" t="s">
        <v>33</v>
      </c>
      <c r="BU4781" s="10">
        <v>4781</v>
      </c>
    </row>
    <row r="4782" spans="1:73" s="10" customFormat="1" x14ac:dyDescent="0.45">
      <c r="A4782" s="10" t="s">
        <v>33</v>
      </c>
      <c r="B4782" s="10" t="s">
        <v>33</v>
      </c>
      <c r="C4782" s="10">
        <v>1207</v>
      </c>
      <c r="D4782" s="10" t="s">
        <v>33</v>
      </c>
      <c r="E4782" s="10">
        <v>4779</v>
      </c>
      <c r="F4782" s="10">
        <v>5080</v>
      </c>
      <c r="G4782" s="10" t="e">
        <v>#VALUE!</v>
      </c>
      <c r="H4782" s="10">
        <v>1208</v>
      </c>
      <c r="I4782" s="10">
        <v>1.0640685772378552E-10</v>
      </c>
      <c r="J4782" s="10" t="s">
        <v>33</v>
      </c>
      <c r="K4782" s="10" t="s">
        <v>1449</v>
      </c>
      <c r="L4782" s="10" t="s">
        <v>33</v>
      </c>
      <c r="M4782" s="10">
        <v>7.0710678118654753E-3</v>
      </c>
      <c r="N4782" s="10">
        <v>7.0710678118654753E-3</v>
      </c>
      <c r="O4782" s="10">
        <v>7.0710678118654753E-3</v>
      </c>
      <c r="Q4782" s="10">
        <v>5.0000000000000001E-3</v>
      </c>
      <c r="R4782" s="10">
        <v>0.01</v>
      </c>
      <c r="T4782" s="10">
        <v>0</v>
      </c>
      <c r="W4782" s="10">
        <v>0</v>
      </c>
      <c r="Y4782" s="10">
        <v>0</v>
      </c>
      <c r="AB4782" s="10">
        <v>0</v>
      </c>
      <c r="AE4782" s="10">
        <v>0</v>
      </c>
      <c r="AH4782" s="10">
        <v>1</v>
      </c>
      <c r="AQ4782" s="10">
        <v>5.195787814256924E-2</v>
      </c>
      <c r="AR4782" s="10">
        <v>0.18020896575112591</v>
      </c>
      <c r="AS4782" s="10">
        <v>0.25554788905785131</v>
      </c>
      <c r="AT4782" s="10">
        <v>1.2210101363503771</v>
      </c>
      <c r="AU4782" s="10">
        <v>0.28484069535513623</v>
      </c>
      <c r="AV4782" s="10">
        <v>14.567925232615034</v>
      </c>
      <c r="AW4782" s="10">
        <v>16.073776064320548</v>
      </c>
      <c r="AX4782" s="10" t="s">
        <v>33</v>
      </c>
      <c r="AY4782" s="10">
        <v>0</v>
      </c>
      <c r="AZ4782" s="10" t="s">
        <v>33</v>
      </c>
      <c r="BA4782" s="10" t="s">
        <v>33</v>
      </c>
      <c r="BB4782" s="10">
        <v>4779</v>
      </c>
      <c r="BC4782" s="10">
        <v>5080</v>
      </c>
      <c r="BE4782" s="10" t="s">
        <v>1313</v>
      </c>
      <c r="BF4782" s="10" t="s">
        <v>1448</v>
      </c>
      <c r="BG4782" s="10">
        <v>3.8455362890118787E-9</v>
      </c>
      <c r="BR4782" s="10" t="s">
        <v>33</v>
      </c>
      <c r="BS4782" s="11" t="s">
        <v>33</v>
      </c>
      <c r="BT4782" s="11" t="s">
        <v>33</v>
      </c>
      <c r="BU4782" s="10">
        <v>4782</v>
      </c>
    </row>
    <row r="4783" spans="1:73" s="10" customFormat="1" x14ac:dyDescent="0.45">
      <c r="A4783" s="10" t="s">
        <v>33</v>
      </c>
      <c r="B4783" s="10" t="s">
        <v>33</v>
      </c>
      <c r="C4783" s="10">
        <v>1208</v>
      </c>
      <c r="D4783" s="10" t="s">
        <v>33</v>
      </c>
      <c r="E4783" s="10">
        <v>4779</v>
      </c>
      <c r="F4783" s="10">
        <v>117</v>
      </c>
      <c r="G4783" s="10">
        <v>0</v>
      </c>
      <c r="H4783" s="10">
        <v>50</v>
      </c>
      <c r="I4783" s="10">
        <v>5.828143624856015E-10</v>
      </c>
      <c r="J4783" s="10" t="s">
        <v>33</v>
      </c>
      <c r="K4783" s="10" t="s">
        <v>1175</v>
      </c>
      <c r="L4783" s="10" t="s">
        <v>33</v>
      </c>
      <c r="M4783" s="10">
        <v>3.8729833462074176E-2</v>
      </c>
      <c r="N4783" s="10">
        <v>3.8729833462074176E-2</v>
      </c>
      <c r="O4783" s="10">
        <v>0.3872983346207417</v>
      </c>
      <c r="Q4783" s="10">
        <v>0.3</v>
      </c>
      <c r="R4783" s="10">
        <v>0.5</v>
      </c>
      <c r="S4783" s="10">
        <v>90</v>
      </c>
      <c r="T4783" s="10">
        <v>0</v>
      </c>
      <c r="W4783" s="10">
        <v>0</v>
      </c>
      <c r="Y4783" s="10">
        <v>0</v>
      </c>
      <c r="AB4783" s="10">
        <v>0</v>
      </c>
      <c r="AE4783" s="10">
        <v>0</v>
      </c>
      <c r="AH4783" s="10">
        <v>1</v>
      </c>
      <c r="AQ4783" s="10">
        <v>0</v>
      </c>
      <c r="AR4783" s="10">
        <v>0.28760719932242823</v>
      </c>
      <c r="AS4783" s="10">
        <v>0.28760719932242823</v>
      </c>
      <c r="AT4783" s="10">
        <v>0</v>
      </c>
      <c r="AU4783" s="10">
        <v>0</v>
      </c>
      <c r="AV4783" s="10">
        <v>3.1647980729628555</v>
      </c>
      <c r="AW4783" s="10">
        <v>3.1647980729628555</v>
      </c>
      <c r="AX4783" s="10" t="s">
        <v>33</v>
      </c>
      <c r="AY4783" s="10">
        <v>0</v>
      </c>
      <c r="AZ4783" s="10" t="s">
        <v>33</v>
      </c>
      <c r="BA4783" s="10" t="s">
        <v>33</v>
      </c>
      <c r="BB4783" s="10">
        <v>4779</v>
      </c>
      <c r="BC4783" s="10">
        <v>117</v>
      </c>
      <c r="BE4783" s="10" t="s">
        <v>1313</v>
      </c>
      <c r="BF4783" s="10" t="s">
        <v>5012</v>
      </c>
      <c r="BG4783" s="10">
        <v>4.3279712700936918E-9</v>
      </c>
      <c r="BR4783" s="10" t="s">
        <v>33</v>
      </c>
      <c r="BS4783" s="11" t="s">
        <v>33</v>
      </c>
      <c r="BT4783" s="11" t="s">
        <v>33</v>
      </c>
      <c r="BU4783" s="10">
        <v>4783</v>
      </c>
    </row>
    <row r="4784" spans="1:73" s="10" customFormat="1" x14ac:dyDescent="0.45">
      <c r="A4784" s="10" t="s">
        <v>33</v>
      </c>
      <c r="B4784" s="10" t="s">
        <v>33</v>
      </c>
      <c r="C4784" s="10">
        <v>1208</v>
      </c>
      <c r="D4784" s="10" t="s">
        <v>33</v>
      </c>
      <c r="E4784" s="10">
        <v>4779</v>
      </c>
      <c r="F4784" s="10">
        <v>104</v>
      </c>
      <c r="G4784" s="10">
        <v>0</v>
      </c>
      <c r="H4784" s="10">
        <v>46</v>
      </c>
      <c r="I4784" s="10">
        <v>2.6064250655620158E-9</v>
      </c>
      <c r="J4784" s="10" t="s">
        <v>33</v>
      </c>
      <c r="K4784" s="10" t="s">
        <v>1106</v>
      </c>
      <c r="L4784" s="10" t="s">
        <v>33</v>
      </c>
      <c r="M4784" s="10">
        <v>0.17320508075688773</v>
      </c>
      <c r="N4784" s="10">
        <v>0.17320508075688773</v>
      </c>
      <c r="O4784" s="10">
        <v>0.17320508075688773</v>
      </c>
      <c r="Q4784" s="10">
        <v>0.1</v>
      </c>
      <c r="R4784" s="10">
        <v>0.3</v>
      </c>
      <c r="T4784" s="10">
        <v>0</v>
      </c>
      <c r="W4784" s="10">
        <v>0</v>
      </c>
      <c r="Y4784" s="10">
        <v>0</v>
      </c>
      <c r="AB4784" s="10">
        <v>0</v>
      </c>
      <c r="AE4784" s="10">
        <v>0</v>
      </c>
      <c r="AH4784" s="10">
        <v>1</v>
      </c>
      <c r="AQ4784" s="10">
        <v>0</v>
      </c>
      <c r="AR4784" s="10">
        <v>0.29138085741448261</v>
      </c>
      <c r="AS4784" s="10">
        <v>0.29138085741448261</v>
      </c>
      <c r="AT4784" s="10">
        <v>0</v>
      </c>
      <c r="AU4784" s="10">
        <v>0</v>
      </c>
      <c r="AV4784" s="10">
        <v>3.6764388848452083</v>
      </c>
      <c r="AW4784" s="10">
        <v>3.6764388848452083</v>
      </c>
      <c r="AX4784" s="10" t="s">
        <v>33</v>
      </c>
      <c r="AY4784" s="10">
        <v>0</v>
      </c>
      <c r="AZ4784" s="10" t="s">
        <v>33</v>
      </c>
      <c r="BA4784" s="10" t="s">
        <v>33</v>
      </c>
      <c r="BB4784" s="10">
        <v>4779</v>
      </c>
      <c r="BC4784" s="10">
        <v>104</v>
      </c>
      <c r="BE4784" s="10" t="s">
        <v>1313</v>
      </c>
      <c r="BF4784" s="10" t="s">
        <v>5013</v>
      </c>
      <c r="BG4784" s="10">
        <v>4.38475803984092E-9</v>
      </c>
      <c r="BR4784" s="10" t="s">
        <v>33</v>
      </c>
      <c r="BS4784" s="11" t="s">
        <v>33</v>
      </c>
      <c r="BT4784" s="11" t="s">
        <v>33</v>
      </c>
      <c r="BU4784" s="10">
        <v>4784</v>
      </c>
    </row>
    <row r="4785" spans="1:73" s="10" customFormat="1" x14ac:dyDescent="0.45">
      <c r="A4785" s="10">
        <v>1157</v>
      </c>
      <c r="B4785" s="10">
        <v>4533</v>
      </c>
      <c r="C4785" s="10">
        <v>1208</v>
      </c>
      <c r="D4785" s="10">
        <v>4792</v>
      </c>
      <c r="E4785" s="10" t="s">
        <v>33</v>
      </c>
      <c r="F4785" s="10">
        <v>4533</v>
      </c>
      <c r="G4785" s="10">
        <v>0</v>
      </c>
      <c r="H4785" s="10" t="s">
        <v>33</v>
      </c>
      <c r="I4785" s="10">
        <v>3.8135190000842432E-8</v>
      </c>
      <c r="J4785" s="10" t="s">
        <v>1317</v>
      </c>
      <c r="L4785" s="10">
        <v>1</v>
      </c>
      <c r="M4785" s="10" t="s">
        <v>33</v>
      </c>
      <c r="N4785" s="10">
        <v>1</v>
      </c>
      <c r="O4785" s="10">
        <v>1</v>
      </c>
      <c r="Q4785" s="10">
        <v>1</v>
      </c>
      <c r="T4785" s="10">
        <v>1.4142135623730951</v>
      </c>
      <c r="U4785" s="10">
        <v>1</v>
      </c>
      <c r="V4785" s="10">
        <v>2</v>
      </c>
      <c r="W4785" s="10">
        <v>6.5585638671892195</v>
      </c>
      <c r="X4785" s="10" t="s">
        <v>1008</v>
      </c>
      <c r="Y4785" s="10">
        <v>0.63245553203367588</v>
      </c>
      <c r="Z4785" s="10">
        <v>0.5</v>
      </c>
      <c r="AA4785" s="10">
        <v>0.8</v>
      </c>
      <c r="AB4785" s="10">
        <v>75.882014733400439</v>
      </c>
      <c r="AC4785" s="10">
        <v>0.2</v>
      </c>
      <c r="AE4785" s="10">
        <v>0</v>
      </c>
      <c r="AH4785" s="10">
        <v>1</v>
      </c>
      <c r="AQ4785" s="10">
        <v>266.62261980053535</v>
      </c>
      <c r="AR4785" s="10">
        <v>359.57509294487767</v>
      </c>
      <c r="AS4785" s="10">
        <v>746.17789165565387</v>
      </c>
      <c r="AT4785" s="10">
        <v>6265.6315653125803</v>
      </c>
      <c r="AU4785" s="10">
        <v>1621.8313745820958</v>
      </c>
      <c r="AV4785" s="10">
        <v>7021.5000495600834</v>
      </c>
      <c r="AW4785" s="10">
        <v>14908.96298945476</v>
      </c>
      <c r="AX4785" s="10">
        <v>3.8135190000842432E-8</v>
      </c>
      <c r="AY4785" s="10">
        <v>0</v>
      </c>
      <c r="AZ4785" s="10" t="s">
        <v>33</v>
      </c>
      <c r="BA4785" s="10">
        <v>4792</v>
      </c>
      <c r="BB4785" s="10" t="s">
        <v>33</v>
      </c>
      <c r="BC4785" s="10">
        <v>4533</v>
      </c>
      <c r="BE4785" s="10" t="s">
        <v>33</v>
      </c>
      <c r="BF4785" s="10" t="s">
        <v>33</v>
      </c>
      <c r="BG4785" s="10" t="s">
        <v>33</v>
      </c>
      <c r="BR4785" s="10" t="s">
        <v>1317</v>
      </c>
      <c r="BS4785" s="11">
        <v>746.17789165565387</v>
      </c>
      <c r="BT4785" s="11">
        <v>14908.96298945476</v>
      </c>
      <c r="BU4785" s="10">
        <v>4785</v>
      </c>
    </row>
    <row r="4786" spans="1:73" s="10" customFormat="1" x14ac:dyDescent="0.45">
      <c r="A4786" s="10" t="s">
        <v>33</v>
      </c>
      <c r="B4786" s="10" t="s">
        <v>33</v>
      </c>
      <c r="C4786" s="10">
        <v>1208</v>
      </c>
      <c r="D4786" s="10" t="s">
        <v>33</v>
      </c>
      <c r="E4786" s="10">
        <v>4785</v>
      </c>
      <c r="F4786" s="10">
        <v>5086</v>
      </c>
      <c r="G4786" s="10">
        <v>0</v>
      </c>
      <c r="H4786" s="10">
        <v>1209</v>
      </c>
      <c r="I4786" s="10">
        <v>4.5603054551778708E-8</v>
      </c>
      <c r="J4786" s="10" t="s">
        <v>33</v>
      </c>
      <c r="K4786" s="10" t="s">
        <v>1451</v>
      </c>
      <c r="L4786" s="10" t="s">
        <v>33</v>
      </c>
      <c r="M4786" s="10">
        <v>1.1958260743101399</v>
      </c>
      <c r="N4786" s="10">
        <v>1.1958260743101399</v>
      </c>
      <c r="O4786" s="10">
        <v>1.1958260743101399</v>
      </c>
      <c r="Q4786" s="10">
        <v>1.1000000000000001</v>
      </c>
      <c r="R4786" s="10">
        <v>1.3</v>
      </c>
      <c r="T4786" s="10">
        <v>0</v>
      </c>
      <c r="W4786" s="10">
        <v>0</v>
      </c>
      <c r="Y4786" s="10">
        <v>0</v>
      </c>
      <c r="AB4786" s="10">
        <v>0</v>
      </c>
      <c r="AE4786" s="10">
        <v>0</v>
      </c>
      <c r="AH4786" s="10">
        <v>1</v>
      </c>
      <c r="AQ4786" s="10">
        <v>0.33926630626461574</v>
      </c>
      <c r="AR4786" s="10">
        <v>9.3479278138495392</v>
      </c>
      <c r="AS4786" s="10">
        <v>9.8398639579332325</v>
      </c>
      <c r="AT4786" s="10">
        <v>7.9727581972184698</v>
      </c>
      <c r="AU4786" s="10">
        <v>10.145381768466862</v>
      </c>
      <c r="AV4786" s="10">
        <v>96.837753275662735</v>
      </c>
      <c r="AW4786" s="10">
        <v>114.95589324134806</v>
      </c>
      <c r="AX4786" s="10" t="s">
        <v>33</v>
      </c>
      <c r="AY4786" s="10">
        <v>0</v>
      </c>
      <c r="AZ4786" s="10" t="s">
        <v>33</v>
      </c>
      <c r="BA4786" s="10" t="s">
        <v>33</v>
      </c>
      <c r="BB4786" s="10">
        <v>4785</v>
      </c>
      <c r="BC4786" s="10">
        <v>5086</v>
      </c>
      <c r="BE4786" s="10" t="s">
        <v>1317</v>
      </c>
      <c r="BF4786" s="10" t="s">
        <v>1450</v>
      </c>
      <c r="BG4786" s="10">
        <v>3.7524508161822523E-7</v>
      </c>
      <c r="BR4786" s="10" t="s">
        <v>33</v>
      </c>
      <c r="BS4786" s="11" t="s">
        <v>33</v>
      </c>
      <c r="BT4786" s="11" t="s">
        <v>33</v>
      </c>
      <c r="BU4786" s="10">
        <v>4786</v>
      </c>
    </row>
    <row r="4787" spans="1:73" s="10" customFormat="1" x14ac:dyDescent="0.45">
      <c r="A4787" s="10" t="s">
        <v>33</v>
      </c>
      <c r="B4787" s="10" t="s">
        <v>33</v>
      </c>
      <c r="C4787" s="10">
        <v>1209</v>
      </c>
      <c r="D4787" s="10" t="s">
        <v>33</v>
      </c>
      <c r="E4787" s="10">
        <v>4785</v>
      </c>
      <c r="F4787" s="10">
        <v>91</v>
      </c>
      <c r="G4787" s="10">
        <v>0</v>
      </c>
      <c r="H4787" s="10">
        <v>38</v>
      </c>
      <c r="I4787" s="10">
        <v>5.3931302902866216E-9</v>
      </c>
      <c r="J4787" s="10" t="s">
        <v>33</v>
      </c>
      <c r="K4787" s="10" t="s">
        <v>1303</v>
      </c>
      <c r="L4787" s="10" t="s">
        <v>33</v>
      </c>
      <c r="M4787" s="10">
        <v>0.14142135623730953</v>
      </c>
      <c r="N4787" s="10">
        <v>0.14142135623730953</v>
      </c>
      <c r="O4787" s="10">
        <v>0.14142135623730953</v>
      </c>
      <c r="Q4787" s="10">
        <v>0.1</v>
      </c>
      <c r="R4787" s="10">
        <v>0.2</v>
      </c>
      <c r="T4787" s="10">
        <v>0</v>
      </c>
      <c r="W4787" s="10">
        <v>0</v>
      </c>
      <c r="Y4787" s="10">
        <v>0</v>
      </c>
      <c r="AB4787" s="10">
        <v>0</v>
      </c>
      <c r="AE4787" s="10">
        <v>0</v>
      </c>
      <c r="AH4787" s="10">
        <v>1</v>
      </c>
      <c r="AQ4787" s="10">
        <v>0</v>
      </c>
      <c r="AR4787" s="10">
        <v>15.93029208373655</v>
      </c>
      <c r="AS4787" s="10">
        <v>15.93029208373655</v>
      </c>
      <c r="AT4787" s="10">
        <v>0</v>
      </c>
      <c r="AU4787" s="10">
        <v>0</v>
      </c>
      <c r="AV4787" s="10">
        <v>266.93692731740651</v>
      </c>
      <c r="AW4787" s="10">
        <v>266.93692731740651</v>
      </c>
      <c r="AX4787" s="10" t="s">
        <v>33</v>
      </c>
      <c r="AY4787" s="10">
        <v>0</v>
      </c>
      <c r="AZ4787" s="10" t="s">
        <v>33</v>
      </c>
      <c r="BA4787" s="10" t="s">
        <v>33</v>
      </c>
      <c r="BB4787" s="10">
        <v>4785</v>
      </c>
      <c r="BC4787" s="10">
        <v>91</v>
      </c>
      <c r="BE4787" s="10" t="s">
        <v>1317</v>
      </c>
      <c r="BF4787" s="10" t="s">
        <v>5014</v>
      </c>
      <c r="BG4787" s="10">
        <v>6.0750471538220939E-7</v>
      </c>
      <c r="BR4787" s="10" t="s">
        <v>33</v>
      </c>
      <c r="BS4787" s="11" t="s">
        <v>33</v>
      </c>
      <c r="BT4787" s="11" t="s">
        <v>33</v>
      </c>
      <c r="BU4787" s="10">
        <v>4787</v>
      </c>
    </row>
    <row r="4788" spans="1:73" s="10" customFormat="1" x14ac:dyDescent="0.45">
      <c r="A4788" s="10" t="s">
        <v>33</v>
      </c>
      <c r="B4788" s="10" t="s">
        <v>33</v>
      </c>
      <c r="C4788" s="10">
        <v>1209</v>
      </c>
      <c r="D4788" s="10" t="s">
        <v>33</v>
      </c>
      <c r="E4788" s="10">
        <v>4785</v>
      </c>
      <c r="F4788" s="10">
        <v>1611</v>
      </c>
      <c r="G4788" s="10">
        <v>0</v>
      </c>
      <c r="H4788" s="10">
        <v>427</v>
      </c>
      <c r="I4788" s="10">
        <v>2.6965651451433105E-10</v>
      </c>
      <c r="J4788" s="10" t="s">
        <v>33</v>
      </c>
      <c r="K4788" s="10" t="s">
        <v>1452</v>
      </c>
      <c r="L4788" s="10" t="s">
        <v>33</v>
      </c>
      <c r="M4788" s="10">
        <v>7.0710678118654753E-3</v>
      </c>
      <c r="N4788" s="10">
        <v>7.0710678118654753E-3</v>
      </c>
      <c r="O4788" s="10">
        <v>7.0710678118654753E-3</v>
      </c>
      <c r="Q4788" s="10">
        <v>5.0000000000000001E-3</v>
      </c>
      <c r="R4788" s="10">
        <v>0.01</v>
      </c>
      <c r="T4788" s="10">
        <v>0</v>
      </c>
      <c r="W4788" s="10">
        <v>0</v>
      </c>
      <c r="Y4788" s="10">
        <v>0</v>
      </c>
      <c r="AB4788" s="10">
        <v>0</v>
      </c>
      <c r="AE4788" s="10">
        <v>0</v>
      </c>
      <c r="AH4788" s="10">
        <v>1</v>
      </c>
      <c r="AQ4788" s="10">
        <v>264.86913993189762</v>
      </c>
      <c r="AR4788" s="10">
        <v>324.94800032864634</v>
      </c>
      <c r="AS4788" s="10">
        <v>709.00825322989795</v>
      </c>
      <c r="AT4788" s="10">
        <v>6224.424788399594</v>
      </c>
      <c r="AU4788" s="10">
        <v>1535.8039780802285</v>
      </c>
      <c r="AV4788" s="10">
        <v>6617.4362444628368</v>
      </c>
      <c r="AW4788" s="10">
        <v>14377.665010942659</v>
      </c>
      <c r="AX4788" s="10" t="s">
        <v>33</v>
      </c>
      <c r="AY4788" s="10">
        <v>0</v>
      </c>
      <c r="AZ4788" s="10" t="s">
        <v>33</v>
      </c>
      <c r="BA4788" s="10" t="s">
        <v>33</v>
      </c>
      <c r="BB4788" s="10">
        <v>4785</v>
      </c>
      <c r="BC4788" s="10">
        <v>1611</v>
      </c>
      <c r="BE4788" s="10" t="s">
        <v>1317</v>
      </c>
      <c r="BF4788" s="10" t="s">
        <v>5015</v>
      </c>
      <c r="BG4788" s="10">
        <v>2.7038164449087564E-5</v>
      </c>
      <c r="BR4788" s="10" t="s">
        <v>33</v>
      </c>
      <c r="BS4788" s="11" t="s">
        <v>33</v>
      </c>
      <c r="BT4788" s="11" t="s">
        <v>33</v>
      </c>
      <c r="BU4788" s="10">
        <v>4788</v>
      </c>
    </row>
    <row r="4789" spans="1:73" s="10" customFormat="1" x14ac:dyDescent="0.45">
      <c r="A4789" s="10" t="s">
        <v>33</v>
      </c>
      <c r="B4789" s="10" t="s">
        <v>33</v>
      </c>
      <c r="C4789" s="10">
        <v>1209</v>
      </c>
      <c r="D4789" s="10" t="s">
        <v>33</v>
      </c>
      <c r="E4789" s="10">
        <v>4785</v>
      </c>
      <c r="F4789" s="10">
        <v>37</v>
      </c>
      <c r="G4789" s="10">
        <v>0</v>
      </c>
      <c r="H4789" s="10">
        <v>19</v>
      </c>
      <c r="I4789" s="10">
        <v>2.6965651451433108E-9</v>
      </c>
      <c r="J4789" s="10" t="s">
        <v>33</v>
      </c>
      <c r="K4789" s="10" t="s">
        <v>1034</v>
      </c>
      <c r="L4789" s="10" t="s">
        <v>33</v>
      </c>
      <c r="M4789" s="10">
        <v>7.0710678118654766E-2</v>
      </c>
      <c r="N4789" s="10">
        <v>7.0710678118654766E-2</v>
      </c>
      <c r="O4789" s="10">
        <v>7.0710678118654766E-2</v>
      </c>
      <c r="Q4789" s="10">
        <v>0.05</v>
      </c>
      <c r="R4789" s="10">
        <v>0.1</v>
      </c>
      <c r="T4789" s="10">
        <v>0</v>
      </c>
      <c r="W4789" s="10">
        <v>0</v>
      </c>
      <c r="Y4789" s="10">
        <v>0</v>
      </c>
      <c r="AB4789" s="10">
        <v>0</v>
      </c>
      <c r="AE4789" s="10">
        <v>0</v>
      </c>
      <c r="AH4789" s="10">
        <v>1</v>
      </c>
      <c r="AQ4789" s="10">
        <v>0</v>
      </c>
      <c r="AR4789" s="10">
        <v>1.7930439662334703</v>
      </c>
      <c r="AS4789" s="10">
        <v>1.7930439662334703</v>
      </c>
      <c r="AT4789" s="10">
        <v>0</v>
      </c>
      <c r="AU4789" s="10">
        <v>0</v>
      </c>
      <c r="AV4789" s="10">
        <v>30.840497934053257</v>
      </c>
      <c r="AW4789" s="10">
        <v>30.840497934053257</v>
      </c>
      <c r="AX4789" s="10" t="s">
        <v>33</v>
      </c>
      <c r="AY4789" s="10">
        <v>0</v>
      </c>
      <c r="AZ4789" s="10" t="s">
        <v>33</v>
      </c>
      <c r="BA4789" s="10" t="s">
        <v>33</v>
      </c>
      <c r="BB4789" s="10">
        <v>4785</v>
      </c>
      <c r="BC4789" s="10">
        <v>37</v>
      </c>
      <c r="BE4789" s="10" t="s">
        <v>1317</v>
      </c>
      <c r="BF4789" s="10" t="s">
        <v>5016</v>
      </c>
      <c r="BG4789" s="10">
        <v>6.8378072332177485E-8</v>
      </c>
      <c r="BR4789" s="10" t="s">
        <v>33</v>
      </c>
      <c r="BS4789" s="11" t="s">
        <v>33</v>
      </c>
      <c r="BT4789" s="11" t="s">
        <v>33</v>
      </c>
      <c r="BU4789" s="10">
        <v>4789</v>
      </c>
    </row>
    <row r="4790" spans="1:73" s="10" customFormat="1" x14ac:dyDescent="0.45">
      <c r="A4790" s="10" t="s">
        <v>33</v>
      </c>
      <c r="B4790" s="10" t="s">
        <v>33</v>
      </c>
      <c r="C4790" s="10">
        <v>1209</v>
      </c>
      <c r="D4790" s="10" t="s">
        <v>33</v>
      </c>
      <c r="E4790" s="10">
        <v>4785</v>
      </c>
      <c r="F4790" s="10">
        <v>311</v>
      </c>
      <c r="G4790" s="10">
        <v>0</v>
      </c>
      <c r="H4790" s="10">
        <v>114</v>
      </c>
      <c r="I4790" s="10">
        <v>1.8462119472214794E-9</v>
      </c>
      <c r="J4790" s="10" t="s">
        <v>33</v>
      </c>
      <c r="K4790" s="10" t="s">
        <v>1172</v>
      </c>
      <c r="L4790" s="10" t="s">
        <v>33</v>
      </c>
      <c r="M4790" s="10">
        <v>4.8412291827592713E-2</v>
      </c>
      <c r="N4790" s="10">
        <v>4.8412291827592713E-2</v>
      </c>
      <c r="O4790" s="10">
        <v>0.3872983346207417</v>
      </c>
      <c r="Q4790" s="10">
        <v>0.3</v>
      </c>
      <c r="R4790" s="10">
        <v>0.5</v>
      </c>
      <c r="S4790" s="10">
        <v>87.5</v>
      </c>
      <c r="T4790" s="10">
        <v>0</v>
      </c>
      <c r="W4790" s="10">
        <v>0</v>
      </c>
      <c r="Y4790" s="10">
        <v>0</v>
      </c>
      <c r="AB4790" s="10">
        <v>0</v>
      </c>
      <c r="AE4790" s="10">
        <v>0</v>
      </c>
      <c r="AH4790" s="10">
        <v>1</v>
      </c>
      <c r="AQ4790" s="10">
        <v>0</v>
      </c>
      <c r="AR4790" s="10">
        <v>0.14571748070157492</v>
      </c>
      <c r="AS4790" s="10">
        <v>0.14571748070157492</v>
      </c>
      <c r="AT4790" s="10">
        <v>0</v>
      </c>
      <c r="AU4790" s="10">
        <v>0</v>
      </c>
      <c r="AV4790" s="10">
        <v>1.227859308486803</v>
      </c>
      <c r="AW4790" s="10">
        <v>1.227859308486803</v>
      </c>
      <c r="AX4790" s="10" t="s">
        <v>33</v>
      </c>
      <c r="AY4790" s="10">
        <v>0</v>
      </c>
      <c r="AZ4790" s="10" t="s">
        <v>33</v>
      </c>
      <c r="BA4790" s="10" t="s">
        <v>33</v>
      </c>
      <c r="BB4790" s="10">
        <v>4785</v>
      </c>
      <c r="BC4790" s="10">
        <v>311</v>
      </c>
      <c r="BE4790" s="10" t="s">
        <v>1317</v>
      </c>
      <c r="BF4790" s="10" t="s">
        <v>5017</v>
      </c>
      <c r="BG4790" s="10">
        <v>5.5569638129986501E-9</v>
      </c>
      <c r="BR4790" s="10" t="s">
        <v>33</v>
      </c>
      <c r="BS4790" s="11" t="s">
        <v>33</v>
      </c>
      <c r="BT4790" s="11" t="s">
        <v>33</v>
      </c>
      <c r="BU4790" s="10">
        <v>4790</v>
      </c>
    </row>
    <row r="4791" spans="1:73" s="10" customFormat="1" x14ac:dyDescent="0.45">
      <c r="A4791" s="10" t="s">
        <v>33</v>
      </c>
      <c r="B4791" s="10" t="s">
        <v>33</v>
      </c>
      <c r="C4791" s="10">
        <v>1209</v>
      </c>
      <c r="D4791" s="10" t="s">
        <v>33</v>
      </c>
      <c r="E4791" s="10">
        <v>4785</v>
      </c>
      <c r="F4791" s="10">
        <v>104</v>
      </c>
      <c r="G4791" s="10">
        <v>0</v>
      </c>
      <c r="H4791" s="10">
        <v>46</v>
      </c>
      <c r="I4791" s="10">
        <v>1.4769695577771835E-8</v>
      </c>
      <c r="J4791" s="10" t="s">
        <v>33</v>
      </c>
      <c r="K4791" s="10" t="s">
        <v>1106</v>
      </c>
      <c r="L4791" s="10" t="s">
        <v>33</v>
      </c>
      <c r="M4791" s="10">
        <v>0.3872983346207417</v>
      </c>
      <c r="N4791" s="10">
        <v>0.3872983346207417</v>
      </c>
      <c r="O4791" s="10">
        <v>0.3872983346207417</v>
      </c>
      <c r="Q4791" s="10">
        <v>0.3</v>
      </c>
      <c r="R4791" s="10">
        <v>0.5</v>
      </c>
      <c r="T4791" s="10">
        <v>0</v>
      </c>
      <c r="W4791" s="10">
        <v>0</v>
      </c>
      <c r="Y4791" s="10">
        <v>0</v>
      </c>
      <c r="AB4791" s="10">
        <v>0</v>
      </c>
      <c r="AE4791" s="10">
        <v>0</v>
      </c>
      <c r="AH4791" s="10">
        <v>1</v>
      </c>
      <c r="AQ4791" s="10">
        <v>0</v>
      </c>
      <c r="AR4791" s="10">
        <v>0.65154740452095683</v>
      </c>
      <c r="AS4791" s="10">
        <v>0.65154740452095683</v>
      </c>
      <c r="AT4791" s="10">
        <v>0</v>
      </c>
      <c r="AU4791" s="10">
        <v>0</v>
      </c>
      <c r="AV4791" s="10">
        <v>8.2207672616374072</v>
      </c>
      <c r="AW4791" s="10">
        <v>8.2207672616374072</v>
      </c>
      <c r="AX4791" s="10" t="s">
        <v>33</v>
      </c>
      <c r="AY4791" s="10">
        <v>0</v>
      </c>
      <c r="AZ4791" s="10" t="s">
        <v>33</v>
      </c>
      <c r="BA4791" s="10" t="s">
        <v>33</v>
      </c>
      <c r="BB4791" s="10">
        <v>4785</v>
      </c>
      <c r="BC4791" s="10">
        <v>104</v>
      </c>
      <c r="BE4791" s="10" t="s">
        <v>1317</v>
      </c>
      <c r="BF4791" s="10" t="s">
        <v>5018</v>
      </c>
      <c r="BG4791" s="10">
        <v>2.4846884065962433E-8</v>
      </c>
      <c r="BR4791" s="10" t="s">
        <v>33</v>
      </c>
      <c r="BS4791" s="11" t="s">
        <v>33</v>
      </c>
      <c r="BT4791" s="11" t="s">
        <v>33</v>
      </c>
      <c r="BU4791" s="10">
        <v>4791</v>
      </c>
    </row>
    <row r="4792" spans="1:73" s="10" customFormat="1" x14ac:dyDescent="0.45">
      <c r="A4792" s="10">
        <v>1158</v>
      </c>
      <c r="B4792" s="10">
        <v>4541</v>
      </c>
      <c r="C4792" s="10">
        <v>1209</v>
      </c>
      <c r="D4792" s="10">
        <v>4797</v>
      </c>
      <c r="E4792" s="10" t="s">
        <v>33</v>
      </c>
      <c r="F4792" s="10">
        <v>4541</v>
      </c>
      <c r="G4792" s="10" t="e">
        <v>#VALUE!</v>
      </c>
      <c r="H4792" s="10" t="s">
        <v>33</v>
      </c>
      <c r="I4792" s="10">
        <v>9.6248624233780104E-8</v>
      </c>
      <c r="J4792" s="10" t="s">
        <v>1322</v>
      </c>
      <c r="L4792" s="10">
        <v>1</v>
      </c>
      <c r="M4792" s="10" t="s">
        <v>33</v>
      </c>
      <c r="N4792" s="10">
        <v>1</v>
      </c>
      <c r="O4792" s="10">
        <v>1</v>
      </c>
      <c r="Q4792" s="10">
        <v>1</v>
      </c>
      <c r="T4792" s="10">
        <v>0.17320508075688773</v>
      </c>
      <c r="U4792" s="10">
        <v>0.1</v>
      </c>
      <c r="V4792" s="10">
        <v>0.3</v>
      </c>
      <c r="W4792" s="10">
        <v>6.1349747350743025</v>
      </c>
      <c r="X4792" s="10" t="s">
        <v>1008</v>
      </c>
      <c r="Y4792" s="10">
        <v>0.59160797830996159</v>
      </c>
      <c r="Z4792" s="10">
        <v>0.5</v>
      </c>
      <c r="AA4792" s="10">
        <v>0.7</v>
      </c>
      <c r="AB4792" s="10">
        <v>70.9811252376292</v>
      </c>
      <c r="AC4792" s="10">
        <v>0.3</v>
      </c>
      <c r="AE4792" s="10">
        <v>0</v>
      </c>
      <c r="AH4792" s="10">
        <v>1</v>
      </c>
      <c r="AQ4792" s="10">
        <v>0.25673179840187071</v>
      </c>
      <c r="AR4792" s="10">
        <v>16.058457499656029</v>
      </c>
      <c r="AS4792" s="10">
        <v>16.430718607338743</v>
      </c>
      <c r="AT4792" s="10">
        <v>6.033197262443962</v>
      </c>
      <c r="AU4792" s="10">
        <v>70.988777821678056</v>
      </c>
      <c r="AV4792" s="10">
        <v>126.07311164710828</v>
      </c>
      <c r="AW4792" s="10">
        <v>203.09508673123031</v>
      </c>
      <c r="AX4792" s="10">
        <v>9.6248624233780104E-8</v>
      </c>
      <c r="AY4792" s="10">
        <v>0</v>
      </c>
      <c r="AZ4792" s="10" t="s">
        <v>33</v>
      </c>
      <c r="BA4792" s="10">
        <v>4797</v>
      </c>
      <c r="BB4792" s="10" t="s">
        <v>33</v>
      </c>
      <c r="BC4792" s="10">
        <v>4541</v>
      </c>
      <c r="BE4792" s="10" t="s">
        <v>33</v>
      </c>
      <c r="BF4792" s="10" t="s">
        <v>33</v>
      </c>
      <c r="BG4792" s="10" t="s">
        <v>33</v>
      </c>
      <c r="BR4792" s="10" t="s">
        <v>1322</v>
      </c>
      <c r="BS4792" s="11">
        <v>16.430718607338743</v>
      </c>
      <c r="BT4792" s="11">
        <v>203.09508673123031</v>
      </c>
      <c r="BU4792" s="10">
        <v>4792</v>
      </c>
    </row>
    <row r="4793" spans="1:73" s="10" customFormat="1" x14ac:dyDescent="0.45">
      <c r="A4793" s="10" t="s">
        <v>33</v>
      </c>
      <c r="B4793" s="10" t="s">
        <v>33</v>
      </c>
      <c r="C4793" s="10">
        <v>1209</v>
      </c>
      <c r="D4793" s="10" t="s">
        <v>33</v>
      </c>
      <c r="E4793" s="10">
        <v>4792</v>
      </c>
      <c r="F4793" s="10">
        <v>132</v>
      </c>
      <c r="G4793" s="10">
        <v>0</v>
      </c>
      <c r="H4793" s="10">
        <v>55</v>
      </c>
      <c r="I4793" s="10">
        <v>5.5290625155404802E-8</v>
      </c>
      <c r="J4793" s="10" t="s">
        <v>33</v>
      </c>
      <c r="K4793" s="10" t="s">
        <v>1453</v>
      </c>
      <c r="L4793" s="10" t="s">
        <v>33</v>
      </c>
      <c r="M4793" s="10">
        <v>0.57445626465380284</v>
      </c>
      <c r="N4793" s="10">
        <v>0.57445626465380284</v>
      </c>
      <c r="O4793" s="10">
        <v>0.57445626465380284</v>
      </c>
      <c r="Q4793" s="10">
        <v>0.55000000000000004</v>
      </c>
      <c r="R4793" s="10">
        <v>0.6</v>
      </c>
      <c r="T4793" s="10">
        <v>0</v>
      </c>
      <c r="W4793" s="10">
        <v>0</v>
      </c>
      <c r="Y4793" s="10">
        <v>0</v>
      </c>
      <c r="AB4793" s="10">
        <v>0</v>
      </c>
      <c r="AE4793" s="10">
        <v>0</v>
      </c>
      <c r="AH4793" s="10">
        <v>1</v>
      </c>
      <c r="AQ4793" s="10">
        <v>0</v>
      </c>
      <c r="AR4793" s="10">
        <v>6.6895432018935335</v>
      </c>
      <c r="AS4793" s="10">
        <v>6.6895432018935335</v>
      </c>
      <c r="AT4793" s="10">
        <v>0</v>
      </c>
      <c r="AU4793" s="10">
        <v>0</v>
      </c>
      <c r="AV4793" s="10">
        <v>81.205137571461577</v>
      </c>
      <c r="AW4793" s="10">
        <v>81.205137571461577</v>
      </c>
      <c r="AX4793" s="10" t="s">
        <v>33</v>
      </c>
      <c r="AY4793" s="10">
        <v>0</v>
      </c>
      <c r="AZ4793" s="10" t="s">
        <v>33</v>
      </c>
      <c r="BA4793" s="10" t="s">
        <v>33</v>
      </c>
      <c r="BB4793" s="10">
        <v>4792</v>
      </c>
      <c r="BC4793" s="10">
        <v>132</v>
      </c>
      <c r="BE4793" s="10" t="s">
        <v>1322</v>
      </c>
      <c r="BF4793" s="10" t="s">
        <v>5019</v>
      </c>
      <c r="BG4793" s="10">
        <v>6.4385932993468894E-7</v>
      </c>
      <c r="BR4793" s="10" t="s">
        <v>33</v>
      </c>
      <c r="BS4793" s="11" t="s">
        <v>33</v>
      </c>
      <c r="BT4793" s="11" t="s">
        <v>33</v>
      </c>
      <c r="BU4793" s="10">
        <v>4793</v>
      </c>
    </row>
    <row r="4794" spans="1:73" s="10" customFormat="1" x14ac:dyDescent="0.45">
      <c r="A4794" s="10" t="s">
        <v>33</v>
      </c>
      <c r="B4794" s="10" t="s">
        <v>33</v>
      </c>
      <c r="C4794" s="10">
        <v>1209</v>
      </c>
      <c r="D4794" s="10" t="s">
        <v>33</v>
      </c>
      <c r="E4794" s="10">
        <v>4792</v>
      </c>
      <c r="F4794" s="10">
        <v>698</v>
      </c>
      <c r="G4794" s="10">
        <v>0</v>
      </c>
      <c r="H4794" s="10">
        <v>207</v>
      </c>
      <c r="I4794" s="10">
        <v>6.9738753753706305E-8</v>
      </c>
      <c r="J4794" s="10" t="s">
        <v>33</v>
      </c>
      <c r="K4794" s="10" t="s">
        <v>1454</v>
      </c>
      <c r="L4794" s="10" t="s">
        <v>33</v>
      </c>
      <c r="M4794" s="10">
        <v>0.72456883730947186</v>
      </c>
      <c r="N4794" s="10">
        <v>0.72456883730947186</v>
      </c>
      <c r="O4794" s="10">
        <v>0.72456883730947186</v>
      </c>
      <c r="Q4794" s="10">
        <v>0.7</v>
      </c>
      <c r="R4794" s="10">
        <v>0.75</v>
      </c>
      <c r="T4794" s="10">
        <v>0</v>
      </c>
      <c r="W4794" s="10">
        <v>0</v>
      </c>
      <c r="Y4794" s="10">
        <v>0</v>
      </c>
      <c r="AB4794" s="10">
        <v>0</v>
      </c>
      <c r="AE4794" s="10">
        <v>0</v>
      </c>
      <c r="AH4794" s="10">
        <v>1</v>
      </c>
      <c r="AQ4794" s="10">
        <v>0</v>
      </c>
      <c r="AR4794" s="10">
        <v>2.9033536284162564</v>
      </c>
      <c r="AS4794" s="10">
        <v>2.9033536284162564</v>
      </c>
      <c r="AT4794" s="10">
        <v>0</v>
      </c>
      <c r="AU4794" s="10">
        <v>0</v>
      </c>
      <c r="AV4794" s="10">
        <v>44.380095953245181</v>
      </c>
      <c r="AW4794" s="10">
        <v>44.380095953245181</v>
      </c>
      <c r="AX4794" s="10" t="s">
        <v>33</v>
      </c>
      <c r="AY4794" s="10">
        <v>0</v>
      </c>
      <c r="AZ4794" s="10" t="s">
        <v>33</v>
      </c>
      <c r="BA4794" s="10" t="s">
        <v>33</v>
      </c>
      <c r="BB4794" s="10">
        <v>4792</v>
      </c>
      <c r="BC4794" s="10">
        <v>698</v>
      </c>
      <c r="BE4794" s="10" t="s">
        <v>1322</v>
      </c>
      <c r="BF4794" s="10" t="s">
        <v>5020</v>
      </c>
      <c r="BG4794" s="10">
        <v>2.7944379239921829E-7</v>
      </c>
      <c r="BR4794" s="10" t="s">
        <v>33</v>
      </c>
      <c r="BS4794" s="11" t="s">
        <v>33</v>
      </c>
      <c r="BT4794" s="11" t="s">
        <v>33</v>
      </c>
      <c r="BU4794" s="10">
        <v>4794</v>
      </c>
    </row>
    <row r="4795" spans="1:73" s="10" customFormat="1" x14ac:dyDescent="0.45">
      <c r="A4795" s="10" t="s">
        <v>33</v>
      </c>
      <c r="B4795" s="10" t="s">
        <v>33</v>
      </c>
      <c r="C4795" s="10">
        <v>1209</v>
      </c>
      <c r="D4795" s="10" t="s">
        <v>33</v>
      </c>
      <c r="E4795" s="10">
        <v>4792</v>
      </c>
      <c r="F4795" s="10">
        <v>24</v>
      </c>
      <c r="G4795" s="10">
        <v>0</v>
      </c>
      <c r="H4795" s="10">
        <v>11</v>
      </c>
      <c r="I4795" s="10">
        <v>1.3611610975116359E-8</v>
      </c>
      <c r="J4795" s="10" t="s">
        <v>33</v>
      </c>
      <c r="K4795" s="10" t="s">
        <v>1011</v>
      </c>
      <c r="L4795" s="10" t="s">
        <v>33</v>
      </c>
      <c r="M4795" s="10">
        <v>0.14142135623730953</v>
      </c>
      <c r="N4795" s="10">
        <v>0.14142135623730953</v>
      </c>
      <c r="O4795" s="10">
        <v>0.14142135623730953</v>
      </c>
      <c r="Q4795" s="10">
        <v>0.1</v>
      </c>
      <c r="R4795" s="10">
        <v>0.2</v>
      </c>
      <c r="T4795" s="10">
        <v>0</v>
      </c>
      <c r="W4795" s="10">
        <v>0</v>
      </c>
      <c r="Y4795" s="10">
        <v>0</v>
      </c>
      <c r="AB4795" s="10">
        <v>0</v>
      </c>
      <c r="AE4795" s="10">
        <v>0</v>
      </c>
      <c r="AH4795" s="10">
        <v>1</v>
      </c>
      <c r="AQ4795" s="10">
        <v>0</v>
      </c>
      <c r="AR4795" s="10">
        <v>0</v>
      </c>
      <c r="AS4795" s="10">
        <v>0</v>
      </c>
      <c r="AT4795" s="10">
        <v>0</v>
      </c>
      <c r="AU4795" s="10">
        <v>0</v>
      </c>
      <c r="AV4795" s="10">
        <v>0.14142135623730953</v>
      </c>
      <c r="AW4795" s="10">
        <v>0.14142135623730953</v>
      </c>
      <c r="AX4795" s="10" t="s">
        <v>33</v>
      </c>
      <c r="AY4795" s="10">
        <v>0</v>
      </c>
      <c r="AZ4795" s="10" t="s">
        <v>33</v>
      </c>
      <c r="BA4795" s="10" t="s">
        <v>33</v>
      </c>
      <c r="BB4795" s="10">
        <v>4792</v>
      </c>
      <c r="BC4795" s="10">
        <v>24</v>
      </c>
      <c r="BE4795" s="10" t="s">
        <v>1322</v>
      </c>
      <c r="BF4795" s="10" t="s">
        <v>5021</v>
      </c>
      <c r="BG4795" s="10">
        <v>0</v>
      </c>
      <c r="BR4795" s="10" t="s">
        <v>33</v>
      </c>
      <c r="BS4795" s="11" t="s">
        <v>33</v>
      </c>
      <c r="BT4795" s="11" t="s">
        <v>33</v>
      </c>
      <c r="BU4795" s="10">
        <v>4795</v>
      </c>
    </row>
    <row r="4796" spans="1:73" s="10" customFormat="1" x14ac:dyDescent="0.45">
      <c r="A4796" s="10" t="s">
        <v>33</v>
      </c>
      <c r="B4796" s="10" t="s">
        <v>33</v>
      </c>
      <c r="C4796" s="10">
        <v>1209</v>
      </c>
      <c r="D4796" s="10" t="s">
        <v>33</v>
      </c>
      <c r="E4796" s="10">
        <v>4792</v>
      </c>
      <c r="F4796" s="10">
        <v>3471</v>
      </c>
      <c r="G4796" s="10" t="e">
        <v>#VALUE!</v>
      </c>
      <c r="H4796" s="10">
        <v>921</v>
      </c>
      <c r="I4796" s="10">
        <v>1.6670750733151224E-8</v>
      </c>
      <c r="J4796" s="10" t="s">
        <v>33</v>
      </c>
      <c r="K4796" s="10" t="s">
        <v>1257</v>
      </c>
      <c r="L4796" s="10" t="s">
        <v>33</v>
      </c>
      <c r="M4796" s="10">
        <v>0.17320508075688773</v>
      </c>
      <c r="N4796" s="10">
        <v>0.17320508075688773</v>
      </c>
      <c r="O4796" s="10">
        <v>0.17320508075688773</v>
      </c>
      <c r="Q4796" s="10">
        <v>0.1</v>
      </c>
      <c r="R4796" s="10">
        <v>0.3</v>
      </c>
      <c r="T4796" s="10">
        <v>0</v>
      </c>
      <c r="W4796" s="10">
        <v>0</v>
      </c>
      <c r="Y4796" s="10">
        <v>0</v>
      </c>
      <c r="AB4796" s="10">
        <v>0</v>
      </c>
      <c r="AE4796" s="10">
        <v>0</v>
      </c>
      <c r="AH4796" s="10">
        <v>1</v>
      </c>
      <c r="AQ4796" s="10">
        <v>8.3526717644982984E-2</v>
      </c>
      <c r="AR4796" s="10">
        <v>3.0585934271936264E-2</v>
      </c>
      <c r="AS4796" s="10">
        <v>0.1516996748571616</v>
      </c>
      <c r="AT4796" s="10">
        <v>1.9628778646571001</v>
      </c>
      <c r="AU4796" s="10">
        <v>7.652584048857952E-3</v>
      </c>
      <c r="AV4796" s="10">
        <v>0.34645676616421617</v>
      </c>
      <c r="AW4796" s="10">
        <v>2.3169872148701742</v>
      </c>
      <c r="AX4796" s="10" t="s">
        <v>33</v>
      </c>
      <c r="AY4796" s="10">
        <v>0</v>
      </c>
      <c r="AZ4796" s="10" t="s">
        <v>33</v>
      </c>
      <c r="BA4796" s="10" t="s">
        <v>33</v>
      </c>
      <c r="BB4796" s="10">
        <v>4792</v>
      </c>
      <c r="BC4796" s="10">
        <v>3471</v>
      </c>
      <c r="BE4796" s="10" t="s">
        <v>1322</v>
      </c>
      <c r="BF4796" s="10" t="s">
        <v>5022</v>
      </c>
      <c r="BG4796" s="10">
        <v>1.4600885001713567E-8</v>
      </c>
      <c r="BR4796" s="10" t="s">
        <v>33</v>
      </c>
      <c r="BS4796" s="11" t="s">
        <v>33</v>
      </c>
      <c r="BT4796" s="11" t="s">
        <v>33</v>
      </c>
      <c r="BU4796" s="10">
        <v>4796</v>
      </c>
    </row>
    <row r="4797" spans="1:73" s="10" customFormat="1" x14ac:dyDescent="0.45">
      <c r="A4797" s="10">
        <v>1159</v>
      </c>
      <c r="B4797" s="10">
        <v>4548</v>
      </c>
      <c r="C4797" s="10">
        <v>1209</v>
      </c>
      <c r="D4797" s="10">
        <v>4803</v>
      </c>
      <c r="E4797" s="10" t="s">
        <v>33</v>
      </c>
      <c r="F4797" s="10">
        <v>4663</v>
      </c>
      <c r="G4797" s="10" t="e">
        <v>#VALUE!</v>
      </c>
      <c r="H4797" s="10" t="s">
        <v>33</v>
      </c>
      <c r="I4797" s="10">
        <v>4.6729107096689933E-10</v>
      </c>
      <c r="J4797" s="10" t="s">
        <v>1325</v>
      </c>
      <c r="L4797" s="10">
        <v>1</v>
      </c>
      <c r="M4797" s="10" t="s">
        <v>33</v>
      </c>
      <c r="N4797" s="10">
        <v>1</v>
      </c>
      <c r="O4797" s="10">
        <v>1</v>
      </c>
      <c r="Q4797" s="10">
        <v>1</v>
      </c>
      <c r="T4797" s="10">
        <v>2.1213203435596424</v>
      </c>
      <c r="U4797" s="10">
        <v>1.5</v>
      </c>
      <c r="V4797" s="10">
        <v>3</v>
      </c>
      <c r="W4797" s="10">
        <v>10.160483453064623</v>
      </c>
      <c r="X4797" s="10" t="s">
        <v>1008</v>
      </c>
      <c r="Y4797" s="10">
        <v>0.9797958971132712</v>
      </c>
      <c r="Z4797" s="10">
        <v>0.8</v>
      </c>
      <c r="AA4797" s="10">
        <v>1.2</v>
      </c>
      <c r="AB4797" s="10">
        <v>117.55591173565028</v>
      </c>
      <c r="AC4797" s="10">
        <v>0.3</v>
      </c>
      <c r="AE4797" s="10">
        <v>0</v>
      </c>
      <c r="AH4797" s="10">
        <v>1</v>
      </c>
      <c r="AQ4797" s="10">
        <v>13.254001460406855</v>
      </c>
      <c r="AR4797" s="10">
        <v>44.411549248222158</v>
      </c>
      <c r="AS4797" s="10">
        <v>63.629851365812101</v>
      </c>
      <c r="AT4797" s="10">
        <v>311.4690343195611</v>
      </c>
      <c r="AU4797" s="10">
        <v>156.27721802504641</v>
      </c>
      <c r="AV4797" s="10">
        <v>503.07953809187524</v>
      </c>
      <c r="AW4797" s="10">
        <v>970.82579043648275</v>
      </c>
      <c r="AX4797" s="10">
        <v>4.6729107096689933E-10</v>
      </c>
      <c r="AY4797" s="10">
        <v>0</v>
      </c>
      <c r="AZ4797" s="10" t="s">
        <v>33</v>
      </c>
      <c r="BA4797" s="10">
        <v>4803</v>
      </c>
      <c r="BB4797" s="10" t="s">
        <v>33</v>
      </c>
      <c r="BC4797" s="10">
        <v>4663</v>
      </c>
      <c r="BE4797" s="10" t="s">
        <v>33</v>
      </c>
      <c r="BF4797" s="10" t="s">
        <v>33</v>
      </c>
      <c r="BG4797" s="10" t="s">
        <v>33</v>
      </c>
      <c r="BR4797" s="10" t="s">
        <v>1325</v>
      </c>
      <c r="BS4797" s="11">
        <v>63.629851365812101</v>
      </c>
      <c r="BT4797" s="11">
        <v>970.82579043648275</v>
      </c>
      <c r="BU4797" s="10">
        <v>4797</v>
      </c>
    </row>
    <row r="4798" spans="1:73" s="10" customFormat="1" x14ac:dyDescent="0.45">
      <c r="A4798" s="10" t="s">
        <v>33</v>
      </c>
      <c r="B4798" s="10" t="s">
        <v>33</v>
      </c>
      <c r="C4798" s="10">
        <v>1209</v>
      </c>
      <c r="D4798" s="10" t="s">
        <v>33</v>
      </c>
      <c r="E4798" s="10">
        <v>4797</v>
      </c>
      <c r="F4798" s="10">
        <v>5092</v>
      </c>
      <c r="G4798" s="10">
        <v>0</v>
      </c>
      <c r="H4798" s="10">
        <v>1210</v>
      </c>
      <c r="I4798" s="10">
        <v>4.8562312610276616E-10</v>
      </c>
      <c r="J4798" s="10" t="s">
        <v>33</v>
      </c>
      <c r="K4798" s="10" t="s">
        <v>1456</v>
      </c>
      <c r="L4798" s="10" t="s">
        <v>33</v>
      </c>
      <c r="M4798" s="10">
        <v>1.0392304845413265</v>
      </c>
      <c r="N4798" s="10">
        <v>1.0392304845413265</v>
      </c>
      <c r="O4798" s="10">
        <v>1.0392304845413265</v>
      </c>
      <c r="Q4798" s="10">
        <v>0.9</v>
      </c>
      <c r="R4798" s="10">
        <v>1.2</v>
      </c>
      <c r="T4798" s="10">
        <v>0</v>
      </c>
      <c r="W4798" s="10">
        <v>0</v>
      </c>
      <c r="Y4798" s="10">
        <v>0</v>
      </c>
      <c r="AB4798" s="10">
        <v>0</v>
      </c>
      <c r="AE4798" s="10">
        <v>0</v>
      </c>
      <c r="AH4798" s="10">
        <v>1</v>
      </c>
      <c r="AQ4798" s="10">
        <v>0.86940100183320712</v>
      </c>
      <c r="AR4798" s="10">
        <v>14.250506746395466</v>
      </c>
      <c r="AS4798" s="10">
        <v>15.511138199053617</v>
      </c>
      <c r="AT4798" s="10">
        <v>20.430923543080368</v>
      </c>
      <c r="AU4798" s="10">
        <v>23.359901024398209</v>
      </c>
      <c r="AV4798" s="10">
        <v>160.93611869693359</v>
      </c>
      <c r="AW4798" s="10">
        <v>204.72694326441217</v>
      </c>
      <c r="AX4798" s="10" t="s">
        <v>33</v>
      </c>
      <c r="AY4798" s="10">
        <v>0</v>
      </c>
      <c r="AZ4798" s="10" t="s">
        <v>33</v>
      </c>
      <c r="BA4798" s="10" t="s">
        <v>33</v>
      </c>
      <c r="BB4798" s="10">
        <v>4797</v>
      </c>
      <c r="BC4798" s="10">
        <v>5092</v>
      </c>
      <c r="BE4798" s="10" t="s">
        <v>1325</v>
      </c>
      <c r="BF4798" s="10" t="s">
        <v>1455</v>
      </c>
      <c r="BG4798" s="10">
        <v>7.2482163809513466E-9</v>
      </c>
      <c r="BR4798" s="10" t="s">
        <v>33</v>
      </c>
      <c r="BS4798" s="11" t="s">
        <v>33</v>
      </c>
      <c r="BT4798" s="11" t="s">
        <v>33</v>
      </c>
      <c r="BU4798" s="10">
        <v>4798</v>
      </c>
    </row>
    <row r="4799" spans="1:73" s="10" customFormat="1" x14ac:dyDescent="0.45">
      <c r="A4799" s="10" t="s">
        <v>33</v>
      </c>
      <c r="B4799" s="10" t="s">
        <v>33</v>
      </c>
      <c r="C4799" s="10">
        <v>1210</v>
      </c>
      <c r="D4799" s="10" t="s">
        <v>33</v>
      </c>
      <c r="E4799" s="10">
        <v>4797</v>
      </c>
      <c r="F4799" s="10">
        <v>30</v>
      </c>
      <c r="G4799" s="10">
        <v>0</v>
      </c>
      <c r="H4799" s="10">
        <v>15</v>
      </c>
      <c r="I4799" s="10">
        <v>2.2892493704551721E-10</v>
      </c>
      <c r="J4799" s="10" t="s">
        <v>33</v>
      </c>
      <c r="K4799" s="10" t="s">
        <v>1022</v>
      </c>
      <c r="L4799" s="10" t="s">
        <v>33</v>
      </c>
      <c r="M4799" s="10">
        <v>0.4898979485566356</v>
      </c>
      <c r="N4799" s="10">
        <v>0.4898979485566356</v>
      </c>
      <c r="O4799" s="10">
        <v>0.4898979485566356</v>
      </c>
      <c r="Q4799" s="10">
        <v>0.4</v>
      </c>
      <c r="R4799" s="10">
        <v>0.6</v>
      </c>
      <c r="T4799" s="10">
        <v>0</v>
      </c>
      <c r="W4799" s="10">
        <v>0</v>
      </c>
      <c r="Y4799" s="10">
        <v>0</v>
      </c>
      <c r="AB4799" s="10">
        <v>0</v>
      </c>
      <c r="AE4799" s="10">
        <v>0</v>
      </c>
      <c r="AH4799" s="10">
        <v>1</v>
      </c>
      <c r="AQ4799" s="10">
        <v>9.9157741945009423</v>
      </c>
      <c r="AR4799" s="10">
        <v>18.009457157613276</v>
      </c>
      <c r="AS4799" s="10">
        <v>32.38732973963964</v>
      </c>
      <c r="AT4799" s="10">
        <v>233.02069357077215</v>
      </c>
      <c r="AU4799" s="10">
        <v>1.1625778580267085</v>
      </c>
      <c r="AV4799" s="10">
        <v>336.81355059242571</v>
      </c>
      <c r="AW4799" s="10">
        <v>570.9968220212246</v>
      </c>
      <c r="AX4799" s="10" t="s">
        <v>33</v>
      </c>
      <c r="AY4799" s="10">
        <v>0</v>
      </c>
      <c r="AZ4799" s="10" t="s">
        <v>33</v>
      </c>
      <c r="BA4799" s="10" t="s">
        <v>33</v>
      </c>
      <c r="BB4799" s="10">
        <v>4797</v>
      </c>
      <c r="BC4799" s="10">
        <v>30</v>
      </c>
      <c r="BE4799" s="10" t="s">
        <v>1325</v>
      </c>
      <c r="BF4799" s="10" t="s">
        <v>5023</v>
      </c>
      <c r="BG4799" s="10">
        <v>1.5134309999794315E-8</v>
      </c>
      <c r="BR4799" s="10" t="s">
        <v>33</v>
      </c>
      <c r="BS4799" s="11" t="s">
        <v>33</v>
      </c>
      <c r="BT4799" s="11" t="s">
        <v>33</v>
      </c>
      <c r="BU4799" s="10">
        <v>4799</v>
      </c>
    </row>
    <row r="4800" spans="1:73" s="10" customFormat="1" x14ac:dyDescent="0.45">
      <c r="A4800" s="10" t="s">
        <v>33</v>
      </c>
      <c r="B4800" s="10" t="s">
        <v>33</v>
      </c>
      <c r="C4800" s="10">
        <v>1210</v>
      </c>
      <c r="D4800" s="10" t="s">
        <v>33</v>
      </c>
      <c r="E4800" s="10">
        <v>4797</v>
      </c>
      <c r="F4800" s="10">
        <v>24</v>
      </c>
      <c r="G4800" s="10">
        <v>0</v>
      </c>
      <c r="H4800" s="10">
        <v>11</v>
      </c>
      <c r="I4800" s="10">
        <v>1.4777041145147826E-10</v>
      </c>
      <c r="J4800" s="10" t="s">
        <v>33</v>
      </c>
      <c r="K4800" s="10" t="s">
        <v>1011</v>
      </c>
      <c r="L4800" s="10" t="s">
        <v>33</v>
      </c>
      <c r="M4800" s="10">
        <v>0.31622776601683794</v>
      </c>
      <c r="N4800" s="10">
        <v>0.31622776601683794</v>
      </c>
      <c r="O4800" s="10">
        <v>0.31622776601683794</v>
      </c>
      <c r="Q4800" s="10">
        <v>0.2</v>
      </c>
      <c r="R4800" s="10">
        <v>0.5</v>
      </c>
      <c r="T4800" s="10">
        <v>0</v>
      </c>
      <c r="W4800" s="10">
        <v>0</v>
      </c>
      <c r="Y4800" s="10">
        <v>0</v>
      </c>
      <c r="AB4800" s="10">
        <v>0</v>
      </c>
      <c r="AE4800" s="10">
        <v>0</v>
      </c>
      <c r="AH4800" s="10">
        <v>1</v>
      </c>
      <c r="AQ4800" s="10">
        <v>0</v>
      </c>
      <c r="AR4800" s="10">
        <v>0</v>
      </c>
      <c r="AS4800" s="10">
        <v>0</v>
      </c>
      <c r="AT4800" s="10">
        <v>0</v>
      </c>
      <c r="AU4800" s="10">
        <v>0</v>
      </c>
      <c r="AV4800" s="10">
        <v>0.31622776601683794</v>
      </c>
      <c r="AW4800" s="10">
        <v>0.31622776601683794</v>
      </c>
      <c r="AX4800" s="10" t="s">
        <v>33</v>
      </c>
      <c r="AY4800" s="10">
        <v>0</v>
      </c>
      <c r="AZ4800" s="10" t="s">
        <v>33</v>
      </c>
      <c r="BA4800" s="10" t="s">
        <v>33</v>
      </c>
      <c r="BB4800" s="10">
        <v>4797</v>
      </c>
      <c r="BC4800" s="10">
        <v>24</v>
      </c>
      <c r="BE4800" s="10" t="s">
        <v>1325</v>
      </c>
      <c r="BF4800" s="10" t="s">
        <v>5024</v>
      </c>
      <c r="BG4800" s="10">
        <v>0</v>
      </c>
      <c r="BR4800" s="10" t="s">
        <v>33</v>
      </c>
      <c r="BS4800" s="11" t="s">
        <v>33</v>
      </c>
      <c r="BT4800" s="11" t="s">
        <v>33</v>
      </c>
      <c r="BU4800" s="10">
        <v>4800</v>
      </c>
    </row>
    <row r="4801" spans="1:73" s="10" customFormat="1" x14ac:dyDescent="0.45">
      <c r="A4801" s="10" t="s">
        <v>33</v>
      </c>
      <c r="B4801" s="10" t="s">
        <v>33</v>
      </c>
      <c r="C4801" s="10">
        <v>1210</v>
      </c>
      <c r="D4801" s="10" t="s">
        <v>33</v>
      </c>
      <c r="E4801" s="10">
        <v>4797</v>
      </c>
      <c r="F4801" s="10">
        <v>311</v>
      </c>
      <c r="G4801" s="10">
        <v>0</v>
      </c>
      <c r="H4801" s="10">
        <v>114</v>
      </c>
      <c r="I4801" s="10">
        <v>2.2622631696077867E-11</v>
      </c>
      <c r="J4801" s="10" t="s">
        <v>33</v>
      </c>
      <c r="K4801" s="10" t="s">
        <v>1172</v>
      </c>
      <c r="L4801" s="10" t="s">
        <v>33</v>
      </c>
      <c r="M4801" s="10">
        <v>4.8412291827592713E-2</v>
      </c>
      <c r="N4801" s="10">
        <v>4.8412291827592713E-2</v>
      </c>
      <c r="O4801" s="10">
        <v>0.3872983346207417</v>
      </c>
      <c r="Q4801" s="10">
        <v>0.3</v>
      </c>
      <c r="R4801" s="10">
        <v>0.5</v>
      </c>
      <c r="S4801" s="10">
        <v>87.5</v>
      </c>
      <c r="T4801" s="10">
        <v>0</v>
      </c>
      <c r="W4801" s="10">
        <v>0</v>
      </c>
      <c r="Y4801" s="10">
        <v>0</v>
      </c>
      <c r="AB4801" s="10">
        <v>0</v>
      </c>
      <c r="AE4801" s="10">
        <v>0</v>
      </c>
      <c r="AH4801" s="10">
        <v>1</v>
      </c>
      <c r="AQ4801" s="10">
        <v>0</v>
      </c>
      <c r="AR4801" s="10">
        <v>0.14571748070157492</v>
      </c>
      <c r="AS4801" s="10">
        <v>0.14571748070157492</v>
      </c>
      <c r="AT4801" s="10">
        <v>0</v>
      </c>
      <c r="AU4801" s="10">
        <v>0</v>
      </c>
      <c r="AV4801" s="10">
        <v>1.227859308486803</v>
      </c>
      <c r="AW4801" s="10">
        <v>1.227859308486803</v>
      </c>
      <c r="AX4801" s="10" t="s">
        <v>33</v>
      </c>
      <c r="AY4801" s="10">
        <v>0</v>
      </c>
      <c r="AZ4801" s="10" t="s">
        <v>33</v>
      </c>
      <c r="BA4801" s="10" t="s">
        <v>33</v>
      </c>
      <c r="BB4801" s="10">
        <v>4797</v>
      </c>
      <c r="BC4801" s="10">
        <v>311</v>
      </c>
      <c r="BE4801" s="10" t="s">
        <v>1325</v>
      </c>
      <c r="BF4801" s="10" t="s">
        <v>5025</v>
      </c>
      <c r="BG4801" s="10">
        <v>6.8092477615637426E-11</v>
      </c>
      <c r="BR4801" s="10" t="s">
        <v>33</v>
      </c>
      <c r="BS4801" s="11" t="s">
        <v>33</v>
      </c>
      <c r="BT4801" s="11" t="s">
        <v>33</v>
      </c>
      <c r="BU4801" s="10">
        <v>4801</v>
      </c>
    </row>
    <row r="4802" spans="1:73" s="10" customFormat="1" x14ac:dyDescent="0.45">
      <c r="A4802" s="10" t="s">
        <v>33</v>
      </c>
      <c r="B4802" s="10" t="s">
        <v>33</v>
      </c>
      <c r="C4802" s="10">
        <v>1210</v>
      </c>
      <c r="D4802" s="10" t="s">
        <v>33</v>
      </c>
      <c r="E4802" s="10">
        <v>4797</v>
      </c>
      <c r="F4802" s="10">
        <v>5099</v>
      </c>
      <c r="G4802" s="10" t="e">
        <v>#VALUE!</v>
      </c>
      <c r="H4802" s="10">
        <v>1211</v>
      </c>
      <c r="I4802" s="10">
        <v>1.8098105356862294E-10</v>
      </c>
      <c r="J4802" s="10" t="s">
        <v>33</v>
      </c>
      <c r="K4802" s="10" t="s">
        <v>1458</v>
      </c>
      <c r="L4802" s="10" t="s">
        <v>33</v>
      </c>
      <c r="M4802" s="10">
        <v>0.3872983346207417</v>
      </c>
      <c r="N4802" s="10">
        <v>0.3872983346207417</v>
      </c>
      <c r="O4802" s="10">
        <v>0.3872983346207417</v>
      </c>
      <c r="Q4802" s="10">
        <v>0.3</v>
      </c>
      <c r="R4802" s="10">
        <v>0.5</v>
      </c>
      <c r="T4802" s="10">
        <v>0</v>
      </c>
      <c r="W4802" s="10">
        <v>0</v>
      </c>
      <c r="Y4802" s="10">
        <v>0</v>
      </c>
      <c r="AB4802" s="10">
        <v>0</v>
      </c>
      <c r="AE4802" s="10">
        <v>0</v>
      </c>
      <c r="AH4802" s="10">
        <v>1</v>
      </c>
      <c r="AQ4802" s="10">
        <v>0.34750592051306289</v>
      </c>
      <c r="AR4802" s="10">
        <v>1.5453844104472103</v>
      </c>
      <c r="AS4802" s="10">
        <v>2.0492679951911512</v>
      </c>
      <c r="AT4802" s="10">
        <v>8.1663891320569775</v>
      </c>
      <c r="AU4802" s="10">
        <v>14.198827406971192</v>
      </c>
      <c r="AV4802" s="10">
        <v>3.785781728012291</v>
      </c>
      <c r="AW4802" s="10">
        <v>26.15099826704046</v>
      </c>
      <c r="AX4802" s="10" t="s">
        <v>33</v>
      </c>
      <c r="AY4802" s="10">
        <v>0</v>
      </c>
      <c r="AZ4802" s="10" t="s">
        <v>33</v>
      </c>
      <c r="BA4802" s="10" t="s">
        <v>33</v>
      </c>
      <c r="BB4802" s="10">
        <v>4797</v>
      </c>
      <c r="BC4802" s="10">
        <v>5099</v>
      </c>
      <c r="BE4802" s="10" t="s">
        <v>1325</v>
      </c>
      <c r="BF4802" s="10" t="s">
        <v>5026</v>
      </c>
      <c r="BG4802" s="10">
        <v>9.5760463617106374E-10</v>
      </c>
      <c r="BR4802" s="10" t="s">
        <v>33</v>
      </c>
      <c r="BS4802" s="11" t="s">
        <v>33</v>
      </c>
      <c r="BT4802" s="11" t="s">
        <v>33</v>
      </c>
      <c r="BU4802" s="10">
        <v>4802</v>
      </c>
    </row>
    <row r="4803" spans="1:73" s="10" customFormat="1" x14ac:dyDescent="0.45">
      <c r="A4803" s="10">
        <v>1160</v>
      </c>
      <c r="B4803" s="10">
        <v>4550</v>
      </c>
      <c r="C4803" s="10">
        <v>1211</v>
      </c>
      <c r="D4803" s="10">
        <v>4809</v>
      </c>
      <c r="E4803" s="10" t="s">
        <v>33</v>
      </c>
      <c r="F4803" s="10">
        <v>4550</v>
      </c>
      <c r="G4803" s="10" t="e">
        <v>#VALUE!</v>
      </c>
      <c r="H4803" s="10" t="s">
        <v>33</v>
      </c>
      <c r="I4803" s="10">
        <v>1.4347897768504401E-9</v>
      </c>
      <c r="J4803" s="10" t="s">
        <v>1327</v>
      </c>
      <c r="L4803" s="10">
        <v>1</v>
      </c>
      <c r="M4803" s="10" t="s">
        <v>33</v>
      </c>
      <c r="N4803" s="10">
        <v>1</v>
      </c>
      <c r="O4803" s="10">
        <v>1</v>
      </c>
      <c r="Q4803" s="10">
        <v>1</v>
      </c>
      <c r="T4803" s="10">
        <v>2.1213203435596424</v>
      </c>
      <c r="U4803" s="10">
        <v>1.5</v>
      </c>
      <c r="V4803" s="10">
        <v>3</v>
      </c>
      <c r="W4803" s="10">
        <v>6.5585638671892195</v>
      </c>
      <c r="X4803" s="10" t="s">
        <v>1008</v>
      </c>
      <c r="Y4803" s="10">
        <v>0.63245553203367588</v>
      </c>
      <c r="Z4803" s="10">
        <v>0.5</v>
      </c>
      <c r="AA4803" s="10">
        <v>0.8</v>
      </c>
      <c r="AB4803" s="10">
        <v>75.882014733400439</v>
      </c>
      <c r="AC4803" s="10">
        <v>0.15</v>
      </c>
      <c r="AE4803" s="10">
        <v>0</v>
      </c>
      <c r="AH4803" s="10">
        <v>1</v>
      </c>
      <c r="AQ4803" s="10">
        <v>21.384181810936514</v>
      </c>
      <c r="AR4803" s="10">
        <v>66.781386178896582</v>
      </c>
      <c r="AS4803" s="10">
        <v>97.788449804754521</v>
      </c>
      <c r="AT4803" s="10">
        <v>502.52827255700811</v>
      </c>
      <c r="AU4803" s="10">
        <v>107.47236168822218</v>
      </c>
      <c r="AV4803" s="10">
        <v>1087.5434142875163</v>
      </c>
      <c r="AW4803" s="10">
        <v>1697.5440485327465</v>
      </c>
      <c r="AX4803" s="10">
        <v>1.4347897768504401E-9</v>
      </c>
      <c r="AY4803" s="10">
        <v>0</v>
      </c>
      <c r="AZ4803" s="10" t="s">
        <v>33</v>
      </c>
      <c r="BA4803" s="10">
        <v>4809</v>
      </c>
      <c r="BB4803" s="10" t="s">
        <v>33</v>
      </c>
      <c r="BC4803" s="10">
        <v>4550</v>
      </c>
      <c r="BE4803" s="10" t="s">
        <v>33</v>
      </c>
      <c r="BF4803" s="10" t="s">
        <v>33</v>
      </c>
      <c r="BG4803" s="10" t="s">
        <v>33</v>
      </c>
      <c r="BR4803" s="10" t="s">
        <v>1327</v>
      </c>
      <c r="BS4803" s="11">
        <v>97.788449804754521</v>
      </c>
      <c r="BT4803" s="11">
        <v>1697.5440485327465</v>
      </c>
      <c r="BU4803" s="10">
        <v>4803</v>
      </c>
    </row>
    <row r="4804" spans="1:73" s="10" customFormat="1" x14ac:dyDescent="0.45">
      <c r="A4804" s="10" t="s">
        <v>33</v>
      </c>
      <c r="B4804" s="10" t="s">
        <v>33</v>
      </c>
      <c r="C4804" s="10">
        <v>1211</v>
      </c>
      <c r="D4804" s="10" t="s">
        <v>33</v>
      </c>
      <c r="E4804" s="10">
        <v>4803</v>
      </c>
      <c r="F4804" s="10">
        <v>5105</v>
      </c>
      <c r="G4804" s="10">
        <v>0</v>
      </c>
      <c r="H4804" s="10">
        <v>1212</v>
      </c>
      <c r="I4804" s="10">
        <v>5.5569169110504108E-10</v>
      </c>
      <c r="J4804" s="10" t="s">
        <v>33</v>
      </c>
      <c r="K4804" s="10" t="s">
        <v>1460</v>
      </c>
      <c r="L4804" s="10" t="s">
        <v>33</v>
      </c>
      <c r="M4804" s="10">
        <v>0.3872983346207417</v>
      </c>
      <c r="N4804" s="10">
        <v>0.3872983346207417</v>
      </c>
      <c r="O4804" s="10">
        <v>0.3872983346207417</v>
      </c>
      <c r="Q4804" s="10">
        <v>0.3</v>
      </c>
      <c r="R4804" s="10">
        <v>0.5</v>
      </c>
      <c r="T4804" s="10">
        <v>0</v>
      </c>
      <c r="W4804" s="10">
        <v>0</v>
      </c>
      <c r="Y4804" s="10">
        <v>0</v>
      </c>
      <c r="AB4804" s="10">
        <v>0</v>
      </c>
      <c r="AE4804" s="10">
        <v>0</v>
      </c>
      <c r="AH4804" s="10">
        <v>1</v>
      </c>
      <c r="AQ4804" s="10">
        <v>12.285597637865431</v>
      </c>
      <c r="AR4804" s="10">
        <v>20.228439104274667</v>
      </c>
      <c r="AS4804" s="10">
        <v>38.042555679179543</v>
      </c>
      <c r="AT4804" s="10">
        <v>288.71154448983765</v>
      </c>
      <c r="AU4804" s="10">
        <v>25.204985872181791</v>
      </c>
      <c r="AV4804" s="10">
        <v>412.34616773638271</v>
      </c>
      <c r="AW4804" s="10">
        <v>726.2626980984021</v>
      </c>
      <c r="AX4804" s="10" t="s">
        <v>33</v>
      </c>
      <c r="AY4804" s="10">
        <v>0</v>
      </c>
      <c r="AZ4804" s="10" t="s">
        <v>33</v>
      </c>
      <c r="BA4804" s="10" t="s">
        <v>33</v>
      </c>
      <c r="BB4804" s="10">
        <v>4803</v>
      </c>
      <c r="BC4804" s="10">
        <v>5105</v>
      </c>
      <c r="BE4804" s="10" t="s">
        <v>1327</v>
      </c>
      <c r="BF4804" s="10" t="s">
        <v>1459</v>
      </c>
      <c r="BG4804" s="10">
        <v>5.4583069973750458E-8</v>
      </c>
      <c r="BR4804" s="10" t="s">
        <v>33</v>
      </c>
      <c r="BS4804" s="11" t="s">
        <v>33</v>
      </c>
      <c r="BT4804" s="11" t="s">
        <v>33</v>
      </c>
      <c r="BU4804" s="10">
        <v>4804</v>
      </c>
    </row>
    <row r="4805" spans="1:73" s="10" customFormat="1" x14ac:dyDescent="0.45">
      <c r="A4805" s="10" t="s">
        <v>33</v>
      </c>
      <c r="B4805" s="10" t="s">
        <v>33</v>
      </c>
      <c r="C4805" s="10">
        <v>1212</v>
      </c>
      <c r="D4805" s="10" t="s">
        <v>33</v>
      </c>
      <c r="E4805" s="10">
        <v>4803</v>
      </c>
      <c r="F4805" s="10">
        <v>211</v>
      </c>
      <c r="G4805" s="10">
        <v>0</v>
      </c>
      <c r="H4805" s="10">
        <v>84</v>
      </c>
      <c r="I4805" s="10">
        <v>1.1113833822100822E-9</v>
      </c>
      <c r="J4805" s="10" t="s">
        <v>33</v>
      </c>
      <c r="K4805" s="10" t="s">
        <v>1461</v>
      </c>
      <c r="L4805" s="10" t="s">
        <v>33</v>
      </c>
      <c r="M4805" s="10">
        <v>0.7745966692414834</v>
      </c>
      <c r="N4805" s="10">
        <v>0.7745966692414834</v>
      </c>
      <c r="O4805" s="10">
        <v>0.7745966692414834</v>
      </c>
      <c r="Q4805" s="10">
        <v>0.6</v>
      </c>
      <c r="R4805" s="10">
        <v>1</v>
      </c>
      <c r="T4805" s="10">
        <v>0</v>
      </c>
      <c r="W4805" s="10">
        <v>0</v>
      </c>
      <c r="Y4805" s="10">
        <v>0</v>
      </c>
      <c r="AB4805" s="10">
        <v>0</v>
      </c>
      <c r="AE4805" s="10">
        <v>0</v>
      </c>
      <c r="AH4805" s="10">
        <v>1</v>
      </c>
      <c r="AQ4805" s="10">
        <v>0</v>
      </c>
      <c r="AR4805" s="10">
        <v>21.732724159466986</v>
      </c>
      <c r="AS4805" s="10">
        <v>21.732724159466986</v>
      </c>
      <c r="AT4805" s="10">
        <v>0</v>
      </c>
      <c r="AU4805" s="10">
        <v>0</v>
      </c>
      <c r="AV4805" s="10">
        <v>360.18291068055839</v>
      </c>
      <c r="AW4805" s="10">
        <v>360.18291068055839</v>
      </c>
      <c r="AX4805" s="10" t="s">
        <v>33</v>
      </c>
      <c r="AY4805" s="10">
        <v>0</v>
      </c>
      <c r="AZ4805" s="10" t="s">
        <v>33</v>
      </c>
      <c r="BA4805" s="10" t="s">
        <v>33</v>
      </c>
      <c r="BB4805" s="10">
        <v>4803</v>
      </c>
      <c r="BC4805" s="10">
        <v>211</v>
      </c>
      <c r="BE4805" s="10" t="s">
        <v>1327</v>
      </c>
      <c r="BF4805" s="10" t="s">
        <v>5027</v>
      </c>
      <c r="BG4805" s="10">
        <v>3.1181890447113805E-8</v>
      </c>
      <c r="BR4805" s="10" t="s">
        <v>33</v>
      </c>
      <c r="BS4805" s="11" t="s">
        <v>33</v>
      </c>
      <c r="BT4805" s="11" t="s">
        <v>33</v>
      </c>
      <c r="BU4805" s="10">
        <v>4805</v>
      </c>
    </row>
    <row r="4806" spans="1:73" s="10" customFormat="1" x14ac:dyDescent="0.45">
      <c r="A4806" s="10" t="s">
        <v>33</v>
      </c>
      <c r="B4806" s="10" t="s">
        <v>33</v>
      </c>
      <c r="C4806" s="10">
        <v>1212</v>
      </c>
      <c r="D4806" s="10" t="s">
        <v>33</v>
      </c>
      <c r="E4806" s="10">
        <v>4803</v>
      </c>
      <c r="F4806" s="10">
        <v>105</v>
      </c>
      <c r="G4806" s="10">
        <v>0</v>
      </c>
      <c r="H4806" s="10">
        <v>47</v>
      </c>
      <c r="I4806" s="10">
        <v>2.0290991615761593E-10</v>
      </c>
      <c r="J4806" s="10" t="s">
        <v>33</v>
      </c>
      <c r="K4806" s="10" t="s">
        <v>1462</v>
      </c>
      <c r="L4806" s="10" t="s">
        <v>33</v>
      </c>
      <c r="M4806" s="10">
        <v>0.14142135623730953</v>
      </c>
      <c r="N4806" s="10">
        <v>0.14142135623730953</v>
      </c>
      <c r="O4806" s="10">
        <v>0.14142135623730953</v>
      </c>
      <c r="Q4806" s="10">
        <v>0.1</v>
      </c>
      <c r="R4806" s="10">
        <v>0.2</v>
      </c>
      <c r="T4806" s="10">
        <v>0</v>
      </c>
      <c r="W4806" s="10">
        <v>0</v>
      </c>
      <c r="Y4806" s="10">
        <v>0</v>
      </c>
      <c r="AB4806" s="10">
        <v>0</v>
      </c>
      <c r="AE4806" s="10">
        <v>0</v>
      </c>
      <c r="AH4806" s="10">
        <v>1</v>
      </c>
      <c r="AQ4806" s="10">
        <v>1.9562604798012406</v>
      </c>
      <c r="AR4806" s="10">
        <v>9.0518434757392985</v>
      </c>
      <c r="AS4806" s="10">
        <v>11.888421171451098</v>
      </c>
      <c r="AT4806" s="10">
        <v>45.972121275329158</v>
      </c>
      <c r="AU4806" s="10">
        <v>5.7345731033754221</v>
      </c>
      <c r="AV4806" s="10">
        <v>150.52199658114239</v>
      </c>
      <c r="AW4806" s="10">
        <v>202.22869095984697</v>
      </c>
      <c r="AX4806" s="10" t="s">
        <v>33</v>
      </c>
      <c r="AY4806" s="10">
        <v>0</v>
      </c>
      <c r="AZ4806" s="10" t="s">
        <v>33</v>
      </c>
      <c r="BA4806" s="10" t="s">
        <v>33</v>
      </c>
      <c r="BB4806" s="10">
        <v>4803</v>
      </c>
      <c r="BC4806" s="10">
        <v>105</v>
      </c>
      <c r="BE4806" s="10" t="s">
        <v>1327</v>
      </c>
      <c r="BF4806" s="10" t="s">
        <v>5028</v>
      </c>
      <c r="BG4806" s="10">
        <v>1.7057385159690369E-8</v>
      </c>
      <c r="BR4806" s="10" t="s">
        <v>33</v>
      </c>
      <c r="BS4806" s="11" t="s">
        <v>33</v>
      </c>
      <c r="BT4806" s="11" t="s">
        <v>33</v>
      </c>
      <c r="BU4806" s="10">
        <v>4806</v>
      </c>
    </row>
    <row r="4807" spans="1:73" s="10" customFormat="1" x14ac:dyDescent="0.45">
      <c r="A4807" s="10" t="s">
        <v>33</v>
      </c>
      <c r="B4807" s="10" t="s">
        <v>33</v>
      </c>
      <c r="C4807" s="10">
        <v>1212</v>
      </c>
      <c r="D4807" s="10" t="s">
        <v>33</v>
      </c>
      <c r="E4807" s="10">
        <v>4803</v>
      </c>
      <c r="F4807" s="10">
        <v>311</v>
      </c>
      <c r="G4807" s="10">
        <v>0</v>
      </c>
      <c r="H4807" s="10">
        <v>114</v>
      </c>
      <c r="I4807" s="10">
        <v>6.9461461388130135E-11</v>
      </c>
      <c r="J4807" s="10" t="s">
        <v>33</v>
      </c>
      <c r="K4807" s="10" t="s">
        <v>1172</v>
      </c>
      <c r="L4807" s="10" t="s">
        <v>33</v>
      </c>
      <c r="M4807" s="10">
        <v>4.8412291827592713E-2</v>
      </c>
      <c r="N4807" s="10">
        <v>4.8412291827592713E-2</v>
      </c>
      <c r="O4807" s="10">
        <v>0.3872983346207417</v>
      </c>
      <c r="Q4807" s="10">
        <v>0.3</v>
      </c>
      <c r="R4807" s="10">
        <v>0.5</v>
      </c>
      <c r="S4807" s="10">
        <v>87.5</v>
      </c>
      <c r="T4807" s="10">
        <v>0</v>
      </c>
      <c r="W4807" s="10">
        <v>0</v>
      </c>
      <c r="Y4807" s="10">
        <v>0</v>
      </c>
      <c r="AB4807" s="10">
        <v>0</v>
      </c>
      <c r="AE4807" s="10">
        <v>0</v>
      </c>
      <c r="AH4807" s="10">
        <v>1</v>
      </c>
      <c r="AQ4807" s="10">
        <v>0</v>
      </c>
      <c r="AR4807" s="10">
        <v>0.14571748070157492</v>
      </c>
      <c r="AS4807" s="10">
        <v>0.14571748070157492</v>
      </c>
      <c r="AT4807" s="10">
        <v>0</v>
      </c>
      <c r="AU4807" s="10">
        <v>0</v>
      </c>
      <c r="AV4807" s="10">
        <v>1.227859308486803</v>
      </c>
      <c r="AW4807" s="10">
        <v>1.227859308486803</v>
      </c>
      <c r="AX4807" s="10" t="s">
        <v>33</v>
      </c>
      <c r="AY4807" s="10">
        <v>0</v>
      </c>
      <c r="AZ4807" s="10" t="s">
        <v>33</v>
      </c>
      <c r="BA4807" s="10" t="s">
        <v>33</v>
      </c>
      <c r="BB4807" s="10">
        <v>4803</v>
      </c>
      <c r="BC4807" s="10">
        <v>311</v>
      </c>
      <c r="BE4807" s="10" t="s">
        <v>1327</v>
      </c>
      <c r="BF4807" s="10" t="s">
        <v>5029</v>
      </c>
      <c r="BG4807" s="10">
        <v>2.0907395161902099E-10</v>
      </c>
      <c r="BR4807" s="10" t="s">
        <v>33</v>
      </c>
      <c r="BS4807" s="11" t="s">
        <v>33</v>
      </c>
      <c r="BT4807" s="11" t="s">
        <v>33</v>
      </c>
      <c r="BU4807" s="10">
        <v>4807</v>
      </c>
    </row>
    <row r="4808" spans="1:73" s="10" customFormat="1" x14ac:dyDescent="0.45">
      <c r="A4808" s="10" t="s">
        <v>33</v>
      </c>
      <c r="B4808" s="10" t="s">
        <v>33</v>
      </c>
      <c r="C4808" s="10">
        <v>1212</v>
      </c>
      <c r="D4808" s="10" t="s">
        <v>33</v>
      </c>
      <c r="E4808" s="10">
        <v>4803</v>
      </c>
      <c r="F4808" s="10">
        <v>3383</v>
      </c>
      <c r="G4808" s="10" t="e">
        <v>#VALUE!</v>
      </c>
      <c r="H4808" s="10">
        <v>890</v>
      </c>
      <c r="I4808" s="10">
        <v>8.488330791822898E-10</v>
      </c>
      <c r="J4808" s="10" t="s">
        <v>33</v>
      </c>
      <c r="K4808" s="10" t="s">
        <v>1463</v>
      </c>
      <c r="L4808" s="10" t="s">
        <v>33</v>
      </c>
      <c r="M4808" s="10">
        <v>0.59160797830996159</v>
      </c>
      <c r="N4808" s="10">
        <v>0.59160797830996159</v>
      </c>
      <c r="O4808" s="10">
        <v>0.59160797830996159</v>
      </c>
      <c r="Q4808" s="10">
        <v>0.5</v>
      </c>
      <c r="R4808" s="10">
        <v>0.7</v>
      </c>
      <c r="T4808" s="10">
        <v>0</v>
      </c>
      <c r="W4808" s="10">
        <v>0</v>
      </c>
      <c r="Y4808" s="10">
        <v>0</v>
      </c>
      <c r="AB4808" s="10">
        <v>0</v>
      </c>
      <c r="AE4808" s="10">
        <v>0</v>
      </c>
      <c r="AH4808" s="10">
        <v>1</v>
      </c>
      <c r="AQ4808" s="10">
        <v>5.0210033497101998</v>
      </c>
      <c r="AR4808" s="10">
        <v>8.9140980915248278</v>
      </c>
      <c r="AS4808" s="10">
        <v>16.194552948604617</v>
      </c>
      <c r="AT4808" s="10">
        <v>117.9935787181897</v>
      </c>
      <c r="AU4808" s="10">
        <v>0.65078797926452603</v>
      </c>
      <c r="AV4808" s="10">
        <v>163.26447998094602</v>
      </c>
      <c r="AW4808" s="10">
        <v>281.90884667840021</v>
      </c>
      <c r="AX4808" s="10" t="s">
        <v>33</v>
      </c>
      <c r="AY4808" s="10">
        <v>0</v>
      </c>
      <c r="AZ4808" s="10" t="s">
        <v>33</v>
      </c>
      <c r="BA4808" s="10" t="s">
        <v>33</v>
      </c>
      <c r="BB4808" s="10">
        <v>4803</v>
      </c>
      <c r="BC4808" s="10">
        <v>3383</v>
      </c>
      <c r="BE4808" s="10" t="s">
        <v>1327</v>
      </c>
      <c r="BF4808" s="10" t="s">
        <v>5030</v>
      </c>
      <c r="BG4808" s="10">
        <v>2.3235779011321055E-8</v>
      </c>
      <c r="BR4808" s="10" t="s">
        <v>33</v>
      </c>
      <c r="BS4808" s="11" t="s">
        <v>33</v>
      </c>
      <c r="BT4808" s="11" t="s">
        <v>33</v>
      </c>
      <c r="BU4808" s="10">
        <v>4808</v>
      </c>
    </row>
    <row r="4809" spans="1:73" s="10" customFormat="1" x14ac:dyDescent="0.45">
      <c r="A4809" s="10">
        <v>1161</v>
      </c>
      <c r="B4809" s="10">
        <v>4553</v>
      </c>
      <c r="C4809" s="10">
        <v>1212</v>
      </c>
      <c r="D4809" s="10">
        <v>4813</v>
      </c>
      <c r="E4809" s="10" t="s">
        <v>33</v>
      </c>
      <c r="F4809" s="10">
        <v>4553</v>
      </c>
      <c r="G4809" s="10" t="e">
        <v>#VALUE!</v>
      </c>
      <c r="H4809" s="10" t="s">
        <v>33</v>
      </c>
      <c r="I4809" s="10">
        <v>1.4347897768504401E-9</v>
      </c>
      <c r="J4809" s="10" t="s">
        <v>1329</v>
      </c>
      <c r="L4809" s="10">
        <v>1</v>
      </c>
      <c r="M4809" s="10" t="s">
        <v>33</v>
      </c>
      <c r="N4809" s="10">
        <v>1</v>
      </c>
      <c r="O4809" s="10">
        <v>1</v>
      </c>
      <c r="Q4809" s="10">
        <v>1</v>
      </c>
      <c r="T4809" s="10">
        <v>0.31622776601683794</v>
      </c>
      <c r="U4809" s="10">
        <v>0.2</v>
      </c>
      <c r="V4809" s="10">
        <v>0.5</v>
      </c>
      <c r="W4809" s="10">
        <v>1.4665394641809</v>
      </c>
      <c r="X4809" s="10" t="s">
        <v>1008</v>
      </c>
      <c r="Y4809" s="10">
        <v>0.14142135623730953</v>
      </c>
      <c r="Z4809" s="10">
        <v>0.1</v>
      </c>
      <c r="AA4809" s="10">
        <v>0.2</v>
      </c>
      <c r="AB4809" s="10">
        <v>16.967734321352399</v>
      </c>
      <c r="AE4809" s="10">
        <v>0</v>
      </c>
      <c r="AH4809" s="10">
        <v>1</v>
      </c>
      <c r="AQ4809" s="10">
        <v>3.7261917346790465</v>
      </c>
      <c r="AR4809" s="10">
        <v>38.157012648914154</v>
      </c>
      <c r="AS4809" s="10">
        <v>43.559990664198772</v>
      </c>
      <c r="AT4809" s="10">
        <v>87.565505764957592</v>
      </c>
      <c r="AU4809" s="10">
        <v>17.280149756910127</v>
      </c>
      <c r="AV4809" s="10">
        <v>629.68299963209574</v>
      </c>
      <c r="AW4809" s="10">
        <v>734.52865515396343</v>
      </c>
      <c r="AX4809" s="10">
        <v>1.4347897768504401E-9</v>
      </c>
      <c r="AY4809" s="10">
        <v>0</v>
      </c>
      <c r="AZ4809" s="10" t="s">
        <v>33</v>
      </c>
      <c r="BA4809" s="10">
        <v>4813</v>
      </c>
      <c r="BB4809" s="10" t="s">
        <v>33</v>
      </c>
      <c r="BC4809" s="10">
        <v>4553</v>
      </c>
      <c r="BE4809" s="10" t="s">
        <v>33</v>
      </c>
      <c r="BF4809" s="10" t="s">
        <v>33</v>
      </c>
      <c r="BG4809" s="10" t="s">
        <v>33</v>
      </c>
      <c r="BR4809" s="10" t="s">
        <v>1329</v>
      </c>
      <c r="BS4809" s="11">
        <v>43.559990664198772</v>
      </c>
      <c r="BT4809" s="11">
        <v>734.52865515396343</v>
      </c>
      <c r="BU4809" s="10">
        <v>4809</v>
      </c>
    </row>
    <row r="4810" spans="1:73" s="10" customFormat="1" x14ac:dyDescent="0.45">
      <c r="A4810" s="10" t="s">
        <v>33</v>
      </c>
      <c r="B4810" s="10" t="s">
        <v>33</v>
      </c>
      <c r="C4810" s="10">
        <v>1212</v>
      </c>
      <c r="D4810" s="10" t="s">
        <v>33</v>
      </c>
      <c r="E4810" s="10">
        <v>4809</v>
      </c>
      <c r="F4810" s="10">
        <v>24</v>
      </c>
      <c r="G4810" s="10">
        <v>0</v>
      </c>
      <c r="H4810" s="10">
        <v>11</v>
      </c>
      <c r="I4810" s="10">
        <v>2.5363739519701991E-9</v>
      </c>
      <c r="J4810" s="10" t="s">
        <v>33</v>
      </c>
      <c r="K4810" s="10" t="s">
        <v>1011</v>
      </c>
      <c r="L4810" s="10" t="s">
        <v>33</v>
      </c>
      <c r="M4810" s="10">
        <v>1.7677669529663689</v>
      </c>
      <c r="N4810" s="10">
        <v>1.7677669529663689</v>
      </c>
      <c r="O4810" s="10">
        <v>7.0710678118654755</v>
      </c>
      <c r="Q4810" s="10">
        <v>5</v>
      </c>
      <c r="R4810" s="10">
        <v>10</v>
      </c>
      <c r="S4810" s="10">
        <v>75</v>
      </c>
      <c r="T4810" s="10">
        <v>0</v>
      </c>
      <c r="W4810" s="10">
        <v>0</v>
      </c>
      <c r="Y4810" s="10">
        <v>0</v>
      </c>
      <c r="AB4810" s="10">
        <v>0</v>
      </c>
      <c r="AE4810" s="10">
        <v>0</v>
      </c>
      <c r="AH4810" s="10">
        <v>1</v>
      </c>
      <c r="AQ4810" s="10">
        <v>0</v>
      </c>
      <c r="AR4810" s="10">
        <v>0</v>
      </c>
      <c r="AS4810" s="10">
        <v>0</v>
      </c>
      <c r="AT4810" s="10">
        <v>0</v>
      </c>
      <c r="AU4810" s="10">
        <v>0</v>
      </c>
      <c r="AV4810" s="10">
        <v>1.7677669529663689</v>
      </c>
      <c r="AW4810" s="10">
        <v>1.7677669529663689</v>
      </c>
      <c r="AX4810" s="10" t="s">
        <v>33</v>
      </c>
      <c r="AY4810" s="10">
        <v>0</v>
      </c>
      <c r="AZ4810" s="10" t="s">
        <v>33</v>
      </c>
      <c r="BA4810" s="10" t="s">
        <v>33</v>
      </c>
      <c r="BB4810" s="10">
        <v>4809</v>
      </c>
      <c r="BC4810" s="10">
        <v>24</v>
      </c>
      <c r="BE4810" s="10" t="s">
        <v>1329</v>
      </c>
      <c r="BF4810" s="10" t="s">
        <v>5031</v>
      </c>
      <c r="BG4810" s="10">
        <v>0</v>
      </c>
      <c r="BR4810" s="10" t="s">
        <v>33</v>
      </c>
      <c r="BS4810" s="11" t="s">
        <v>33</v>
      </c>
      <c r="BT4810" s="11" t="s">
        <v>33</v>
      </c>
      <c r="BU4810" s="10">
        <v>4810</v>
      </c>
    </row>
    <row r="4811" spans="1:73" s="10" customFormat="1" x14ac:dyDescent="0.45">
      <c r="A4811" s="10" t="s">
        <v>33</v>
      </c>
      <c r="B4811" s="10" t="s">
        <v>33</v>
      </c>
      <c r="C4811" s="10">
        <v>1212</v>
      </c>
      <c r="D4811" s="10" t="s">
        <v>33</v>
      </c>
      <c r="E4811" s="10">
        <v>4809</v>
      </c>
      <c r="F4811" s="10">
        <v>65</v>
      </c>
      <c r="G4811" s="10">
        <v>0</v>
      </c>
      <c r="H4811" s="10">
        <v>29</v>
      </c>
      <c r="I4811" s="10">
        <v>1.0145495807880795E-9</v>
      </c>
      <c r="J4811" s="10" t="s">
        <v>33</v>
      </c>
      <c r="K4811" s="10" t="s">
        <v>1097</v>
      </c>
      <c r="L4811" s="10" t="s">
        <v>33</v>
      </c>
      <c r="M4811" s="10">
        <v>0.70710678118654757</v>
      </c>
      <c r="N4811" s="10">
        <v>0.70710678118654757</v>
      </c>
      <c r="O4811" s="10">
        <v>0.70710678118654757</v>
      </c>
      <c r="Q4811" s="10">
        <v>0.5</v>
      </c>
      <c r="R4811" s="10">
        <v>1</v>
      </c>
      <c r="T4811" s="10">
        <v>0</v>
      </c>
      <c r="W4811" s="10">
        <v>0</v>
      </c>
      <c r="Y4811" s="10">
        <v>0</v>
      </c>
      <c r="AB4811" s="10">
        <v>0</v>
      </c>
      <c r="AE4811" s="10">
        <v>0</v>
      </c>
      <c r="AH4811" s="10">
        <v>1</v>
      </c>
      <c r="AQ4811" s="10">
        <v>0</v>
      </c>
      <c r="AR4811" s="10">
        <v>35.441807646857448</v>
      </c>
      <c r="AS4811" s="10">
        <v>35.441807646857448</v>
      </c>
      <c r="AT4811" s="10">
        <v>0</v>
      </c>
      <c r="AU4811" s="10">
        <v>0</v>
      </c>
      <c r="AV4811" s="10">
        <v>613.77119442851142</v>
      </c>
      <c r="AW4811" s="10">
        <v>613.77119442851142</v>
      </c>
      <c r="AX4811" s="10" t="s">
        <v>33</v>
      </c>
      <c r="AY4811" s="10">
        <v>0</v>
      </c>
      <c r="AZ4811" s="10" t="s">
        <v>33</v>
      </c>
      <c r="BA4811" s="10" t="s">
        <v>33</v>
      </c>
      <c r="BB4811" s="10">
        <v>4809</v>
      </c>
      <c r="BC4811" s="10">
        <v>65</v>
      </c>
      <c r="BE4811" s="10" t="s">
        <v>1329</v>
      </c>
      <c r="BF4811" s="10" t="s">
        <v>5032</v>
      </c>
      <c r="BG4811" s="10">
        <v>5.0851543284810819E-8</v>
      </c>
      <c r="BR4811" s="10" t="s">
        <v>33</v>
      </c>
      <c r="BS4811" s="11" t="s">
        <v>33</v>
      </c>
      <c r="BT4811" s="11" t="s">
        <v>33</v>
      </c>
      <c r="BU4811" s="10">
        <v>4811</v>
      </c>
    </row>
    <row r="4812" spans="1:73" s="10" customFormat="1" x14ac:dyDescent="0.45">
      <c r="A4812" s="10" t="s">
        <v>33</v>
      </c>
      <c r="B4812" s="10" t="s">
        <v>33</v>
      </c>
      <c r="C4812" s="10">
        <v>1212</v>
      </c>
      <c r="D4812" s="10" t="s">
        <v>33</v>
      </c>
      <c r="E4812" s="10">
        <v>4809</v>
      </c>
      <c r="F4812" s="10">
        <v>3471</v>
      </c>
      <c r="G4812" s="10" t="e">
        <v>#VALUE!</v>
      </c>
      <c r="H4812" s="10">
        <v>921</v>
      </c>
      <c r="I4812" s="10">
        <v>1.0145495807880796E-8</v>
      </c>
      <c r="J4812" s="10" t="s">
        <v>33</v>
      </c>
      <c r="K4812" s="10" t="s">
        <v>1257</v>
      </c>
      <c r="L4812" s="10" t="s">
        <v>33</v>
      </c>
      <c r="M4812" s="10">
        <v>7.0710678118654755</v>
      </c>
      <c r="N4812" s="10">
        <v>7.0710678118654755</v>
      </c>
      <c r="O4812" s="10">
        <v>7.0710678118654755</v>
      </c>
      <c r="Q4812" s="10">
        <v>5</v>
      </c>
      <c r="R4812" s="10">
        <v>10</v>
      </c>
      <c r="T4812" s="10">
        <v>0</v>
      </c>
      <c r="W4812" s="10">
        <v>0</v>
      </c>
      <c r="Y4812" s="10">
        <v>0</v>
      </c>
      <c r="AB4812" s="10">
        <v>0</v>
      </c>
      <c r="AE4812" s="10">
        <v>0</v>
      </c>
      <c r="AH4812" s="10">
        <v>1</v>
      </c>
      <c r="AQ4812" s="10">
        <v>3.4099639686622085</v>
      </c>
      <c r="AR4812" s="10">
        <v>1.248665537875806</v>
      </c>
      <c r="AS4812" s="10">
        <v>6.1931132924360082</v>
      </c>
      <c r="AT4812" s="10">
        <v>80.134153263561899</v>
      </c>
      <c r="AU4812" s="10">
        <v>0.3124154355577286</v>
      </c>
      <c r="AV4812" s="10">
        <v>14.14403825061796</v>
      </c>
      <c r="AW4812" s="10">
        <v>94.590606949737577</v>
      </c>
      <c r="AX4812" s="10" t="s">
        <v>33</v>
      </c>
      <c r="AY4812" s="10">
        <v>0</v>
      </c>
      <c r="AZ4812" s="10" t="s">
        <v>33</v>
      </c>
      <c r="BA4812" s="10" t="s">
        <v>33</v>
      </c>
      <c r="BB4812" s="10">
        <v>4809</v>
      </c>
      <c r="BC4812" s="10">
        <v>3471</v>
      </c>
      <c r="BE4812" s="10" t="s">
        <v>1329</v>
      </c>
      <c r="BF4812" s="10" t="s">
        <v>5033</v>
      </c>
      <c r="BG4812" s="10">
        <v>8.8858156388637544E-9</v>
      </c>
      <c r="BR4812" s="10" t="s">
        <v>33</v>
      </c>
      <c r="BS4812" s="11" t="s">
        <v>33</v>
      </c>
      <c r="BT4812" s="11" t="s">
        <v>33</v>
      </c>
      <c r="BU4812" s="10">
        <v>4812</v>
      </c>
    </row>
    <row r="4813" spans="1:73" s="10" customFormat="1" x14ac:dyDescent="0.45">
      <c r="A4813" s="10">
        <v>1162</v>
      </c>
      <c r="B4813" s="10">
        <v>4563</v>
      </c>
      <c r="C4813" s="10">
        <v>1212</v>
      </c>
      <c r="D4813" s="10">
        <v>4820</v>
      </c>
      <c r="E4813" s="10" t="s">
        <v>33</v>
      </c>
      <c r="F4813" s="10">
        <v>4664</v>
      </c>
      <c r="G4813" s="10">
        <v>0</v>
      </c>
      <c r="H4813" s="10" t="s">
        <v>33</v>
      </c>
      <c r="I4813" s="10">
        <v>4.6729107096689933E-10</v>
      </c>
      <c r="J4813" s="10" t="s">
        <v>1331</v>
      </c>
      <c r="L4813" s="10">
        <v>1</v>
      </c>
      <c r="M4813" s="10" t="s">
        <v>33</v>
      </c>
      <c r="N4813" s="10">
        <v>1</v>
      </c>
      <c r="O4813" s="10">
        <v>1</v>
      </c>
      <c r="Q4813" s="10">
        <v>1</v>
      </c>
      <c r="T4813" s="10">
        <v>1.4142135623730951</v>
      </c>
      <c r="U4813" s="10">
        <v>1</v>
      </c>
      <c r="V4813" s="10">
        <v>2</v>
      </c>
      <c r="W4813" s="10">
        <v>4.0162837300170917</v>
      </c>
      <c r="X4813" s="10" t="s">
        <v>1008</v>
      </c>
      <c r="Y4813" s="10">
        <v>0.3872983346207417</v>
      </c>
      <c r="Z4813" s="10">
        <v>0.3</v>
      </c>
      <c r="AA4813" s="10">
        <v>0.5</v>
      </c>
      <c r="AB4813" s="10">
        <v>46.468054187796589</v>
      </c>
      <c r="AE4813" s="10">
        <v>0</v>
      </c>
      <c r="AH4813" s="10">
        <v>1</v>
      </c>
      <c r="AQ4813" s="10">
        <v>197.69581632835039</v>
      </c>
      <c r="AR4813" s="10">
        <v>356.80555474404474</v>
      </c>
      <c r="AS4813" s="10">
        <v>643.46448842015275</v>
      </c>
      <c r="AT4813" s="10">
        <v>4645.8516837162342</v>
      </c>
      <c r="AU4813" s="10">
        <v>1914.0806983554112</v>
      </c>
      <c r="AV4813" s="10">
        <v>5865.6466150158467</v>
      </c>
      <c r="AW4813" s="10">
        <v>12425.578997087492</v>
      </c>
      <c r="AX4813" s="10">
        <v>4.6729107096689933E-10</v>
      </c>
      <c r="AY4813" s="10">
        <v>0</v>
      </c>
      <c r="AZ4813" s="10" t="s">
        <v>33</v>
      </c>
      <c r="BA4813" s="10">
        <v>4820</v>
      </c>
      <c r="BB4813" s="10" t="s">
        <v>33</v>
      </c>
      <c r="BC4813" s="10">
        <v>4664</v>
      </c>
      <c r="BE4813" s="10" t="s">
        <v>33</v>
      </c>
      <c r="BF4813" s="10" t="s">
        <v>33</v>
      </c>
      <c r="BG4813" s="10" t="s">
        <v>33</v>
      </c>
      <c r="BR4813" s="10" t="s">
        <v>1331</v>
      </c>
      <c r="BS4813" s="11">
        <v>643.46448842015275</v>
      </c>
      <c r="BT4813" s="11">
        <v>12425.578997087492</v>
      </c>
      <c r="BU4813" s="10">
        <v>4813</v>
      </c>
    </row>
    <row r="4814" spans="1:73" s="10" customFormat="1" x14ac:dyDescent="0.45">
      <c r="A4814" s="10" t="s">
        <v>33</v>
      </c>
      <c r="B4814" s="10" t="s">
        <v>33</v>
      </c>
      <c r="C4814" s="10">
        <v>1212</v>
      </c>
      <c r="D4814" s="10" t="s">
        <v>33</v>
      </c>
      <c r="E4814" s="10">
        <v>4813</v>
      </c>
      <c r="F4814" s="10">
        <v>5111</v>
      </c>
      <c r="G4814" s="10">
        <v>0</v>
      </c>
      <c r="H4814" s="10">
        <v>1213</v>
      </c>
      <c r="I4814" s="10">
        <v>4.1795783998426611E-10</v>
      </c>
      <c r="J4814" s="10" t="s">
        <v>33</v>
      </c>
      <c r="K4814" s="10" t="s">
        <v>1465</v>
      </c>
      <c r="L4814" s="10" t="s">
        <v>33</v>
      </c>
      <c r="M4814" s="10">
        <v>0.89442719099991586</v>
      </c>
      <c r="N4814" s="10">
        <v>0.89442719099991586</v>
      </c>
      <c r="O4814" s="10">
        <v>0.89442719099991586</v>
      </c>
      <c r="Q4814" s="10">
        <v>0.8</v>
      </c>
      <c r="R4814" s="10">
        <v>1</v>
      </c>
      <c r="T4814" s="10">
        <v>0</v>
      </c>
      <c r="W4814" s="10">
        <v>0</v>
      </c>
      <c r="Y4814" s="10">
        <v>0</v>
      </c>
      <c r="AB4814" s="10">
        <v>0</v>
      </c>
      <c r="AE4814" s="10">
        <v>0</v>
      </c>
      <c r="AH4814" s="10">
        <v>1</v>
      </c>
      <c r="AQ4814" s="10">
        <v>196.28160276597728</v>
      </c>
      <c r="AR4814" s="10">
        <v>349.86264773763941</v>
      </c>
      <c r="AS4814" s="10">
        <v>634.47097174830651</v>
      </c>
      <c r="AT4814" s="10">
        <v>4612.6176650004663</v>
      </c>
      <c r="AU4814" s="10">
        <v>1867.6126441676147</v>
      </c>
      <c r="AV4814" s="10">
        <v>5826.9133462449427</v>
      </c>
      <c r="AW4814" s="10">
        <v>12307.143655413023</v>
      </c>
      <c r="AX4814" s="10" t="s">
        <v>33</v>
      </c>
      <c r="AY4814" s="10">
        <v>0</v>
      </c>
      <c r="AZ4814" s="10" t="s">
        <v>33</v>
      </c>
      <c r="BA4814" s="10" t="s">
        <v>33</v>
      </c>
      <c r="BB4814" s="10">
        <v>4813</v>
      </c>
      <c r="BC4814" s="10">
        <v>5111</v>
      </c>
      <c r="BE4814" s="10" t="s">
        <v>1331</v>
      </c>
      <c r="BF4814" s="10" t="s">
        <v>1464</v>
      </c>
      <c r="BG4814" s="10">
        <v>2.9648261988567548E-7</v>
      </c>
      <c r="BR4814" s="10" t="s">
        <v>33</v>
      </c>
      <c r="BS4814" s="11" t="s">
        <v>33</v>
      </c>
      <c r="BT4814" s="11" t="s">
        <v>33</v>
      </c>
      <c r="BU4814" s="10">
        <v>4814</v>
      </c>
    </row>
    <row r="4815" spans="1:73" s="10" customFormat="1" x14ac:dyDescent="0.45">
      <c r="A4815" s="10" t="s">
        <v>33</v>
      </c>
      <c r="B4815" s="10" t="s">
        <v>33</v>
      </c>
      <c r="C4815" s="10">
        <v>1213</v>
      </c>
      <c r="D4815" s="10" t="s">
        <v>33</v>
      </c>
      <c r="E4815" s="10">
        <v>4813</v>
      </c>
      <c r="F4815" s="10">
        <v>347</v>
      </c>
      <c r="G4815" s="10">
        <v>0</v>
      </c>
      <c r="H4815" s="10">
        <v>124</v>
      </c>
      <c r="I4815" s="10">
        <v>1.3216987402744752E-10</v>
      </c>
      <c r="J4815" s="10" t="s">
        <v>33</v>
      </c>
      <c r="K4815" s="10" t="s">
        <v>1028</v>
      </c>
      <c r="L4815" s="10" t="s">
        <v>33</v>
      </c>
      <c r="M4815" s="10">
        <v>0.28284271247461906</v>
      </c>
      <c r="N4815" s="10">
        <v>0.28284271247461906</v>
      </c>
      <c r="O4815" s="10">
        <v>0.28284271247461906</v>
      </c>
      <c r="Q4815" s="10">
        <v>0.2</v>
      </c>
      <c r="R4815" s="10">
        <v>0.4</v>
      </c>
      <c r="T4815" s="10">
        <v>0</v>
      </c>
      <c r="W4815" s="10">
        <v>0</v>
      </c>
      <c r="Y4815" s="10">
        <v>0</v>
      </c>
      <c r="AB4815" s="10">
        <v>0</v>
      </c>
      <c r="AE4815" s="10">
        <v>0</v>
      </c>
      <c r="AH4815" s="10">
        <v>1</v>
      </c>
      <c r="AQ4815" s="10">
        <v>0</v>
      </c>
      <c r="AR4815" s="10">
        <v>1.4042248120933289</v>
      </c>
      <c r="AS4815" s="10">
        <v>1.4042248120933289</v>
      </c>
      <c r="AT4815" s="10">
        <v>0</v>
      </c>
      <c r="AU4815" s="10">
        <v>0</v>
      </c>
      <c r="AV4815" s="10">
        <v>19.630685499357742</v>
      </c>
      <c r="AW4815" s="10">
        <v>19.630685499357742</v>
      </c>
      <c r="AX4815" s="10" t="s">
        <v>33</v>
      </c>
      <c r="AY4815" s="10">
        <v>0</v>
      </c>
      <c r="AZ4815" s="10" t="s">
        <v>33</v>
      </c>
      <c r="BA4815" s="10" t="s">
        <v>33</v>
      </c>
      <c r="BB4815" s="10">
        <v>4813</v>
      </c>
      <c r="BC4815" s="10">
        <v>347</v>
      </c>
      <c r="BE4815" s="10" t="s">
        <v>1331</v>
      </c>
      <c r="BF4815" s="10" t="s">
        <v>5034</v>
      </c>
      <c r="BG4815" s="10">
        <v>6.5618171632138462E-10</v>
      </c>
      <c r="BR4815" s="10" t="s">
        <v>33</v>
      </c>
      <c r="BS4815" s="11" t="s">
        <v>33</v>
      </c>
      <c r="BT4815" s="11" t="s">
        <v>33</v>
      </c>
      <c r="BU4815" s="10">
        <v>4815</v>
      </c>
    </row>
    <row r="4816" spans="1:73" s="10" customFormat="1" x14ac:dyDescent="0.45">
      <c r="A4816" s="10" t="s">
        <v>33</v>
      </c>
      <c r="B4816" s="10" t="s">
        <v>33</v>
      </c>
      <c r="C4816" s="10">
        <v>1213</v>
      </c>
      <c r="D4816" s="10" t="s">
        <v>33</v>
      </c>
      <c r="E4816" s="10">
        <v>4813</v>
      </c>
      <c r="F4816" s="10">
        <v>45</v>
      </c>
      <c r="G4816" s="10">
        <v>0</v>
      </c>
      <c r="H4816" s="10">
        <v>22</v>
      </c>
      <c r="I4816" s="10">
        <v>6.608493701372376E-11</v>
      </c>
      <c r="J4816" s="10" t="s">
        <v>33</v>
      </c>
      <c r="K4816" s="10" t="s">
        <v>1012</v>
      </c>
      <c r="L4816" s="10" t="s">
        <v>33</v>
      </c>
      <c r="M4816" s="10">
        <v>0.14142135623730953</v>
      </c>
      <c r="N4816" s="10">
        <v>0.14142135623730953</v>
      </c>
      <c r="O4816" s="10">
        <v>0.14142135623730953</v>
      </c>
      <c r="Q4816" s="10">
        <v>0.1</v>
      </c>
      <c r="R4816" s="10">
        <v>0.2</v>
      </c>
      <c r="T4816" s="10">
        <v>0</v>
      </c>
      <c r="W4816" s="10">
        <v>0</v>
      </c>
      <c r="Y4816" s="10">
        <v>0</v>
      </c>
      <c r="AB4816" s="10">
        <v>0</v>
      </c>
      <c r="AE4816" s="10">
        <v>0</v>
      </c>
      <c r="AH4816" s="10">
        <v>1</v>
      </c>
      <c r="AQ4816" s="10">
        <v>0</v>
      </c>
      <c r="AR4816" s="10">
        <v>0.51204904908604953</v>
      </c>
      <c r="AS4816" s="10">
        <v>0.51204904908604953</v>
      </c>
      <c r="AT4816" s="10">
        <v>0</v>
      </c>
      <c r="AU4816" s="10">
        <v>0</v>
      </c>
      <c r="AV4816" s="10">
        <v>6.8539806488173456</v>
      </c>
      <c r="AW4816" s="10">
        <v>6.8539806488173456</v>
      </c>
      <c r="AX4816" s="10" t="s">
        <v>33</v>
      </c>
      <c r="AY4816" s="10">
        <v>0</v>
      </c>
      <c r="AZ4816" s="10" t="s">
        <v>33</v>
      </c>
      <c r="BA4816" s="10" t="s">
        <v>33</v>
      </c>
      <c r="BB4816" s="10">
        <v>4813</v>
      </c>
      <c r="BC4816" s="10">
        <v>45</v>
      </c>
      <c r="BE4816" s="10" t="s">
        <v>1331</v>
      </c>
      <c r="BF4816" s="10" t="s">
        <v>5035</v>
      </c>
      <c r="BG4816" s="10">
        <v>2.3927594853500252E-10</v>
      </c>
      <c r="BR4816" s="10" t="s">
        <v>33</v>
      </c>
      <c r="BS4816" s="11" t="s">
        <v>33</v>
      </c>
      <c r="BT4816" s="11" t="s">
        <v>33</v>
      </c>
      <c r="BU4816" s="10">
        <v>4816</v>
      </c>
    </row>
    <row r="4817" spans="1:73" s="10" customFormat="1" x14ac:dyDescent="0.45">
      <c r="A4817" s="10" t="s">
        <v>33</v>
      </c>
      <c r="B4817" s="10" t="s">
        <v>33</v>
      </c>
      <c r="C4817" s="10">
        <v>1213</v>
      </c>
      <c r="D4817" s="10" t="s">
        <v>33</v>
      </c>
      <c r="E4817" s="10">
        <v>4813</v>
      </c>
      <c r="F4817" s="10">
        <v>24</v>
      </c>
      <c r="G4817" s="10">
        <v>0</v>
      </c>
      <c r="H4817" s="10">
        <v>11</v>
      </c>
      <c r="I4817" s="10">
        <v>1.3216987402744752E-10</v>
      </c>
      <c r="J4817" s="10" t="s">
        <v>33</v>
      </c>
      <c r="K4817" s="10" t="s">
        <v>1011</v>
      </c>
      <c r="L4817" s="10" t="s">
        <v>33</v>
      </c>
      <c r="M4817" s="10">
        <v>0.28284271247461906</v>
      </c>
      <c r="N4817" s="10">
        <v>0.28284271247461906</v>
      </c>
      <c r="O4817" s="10">
        <v>2.8284271247461903</v>
      </c>
      <c r="Q4817" s="10">
        <v>2</v>
      </c>
      <c r="R4817" s="10">
        <v>4</v>
      </c>
      <c r="S4817" s="10">
        <v>90</v>
      </c>
      <c r="T4817" s="10">
        <v>0</v>
      </c>
      <c r="W4817" s="10">
        <v>0</v>
      </c>
      <c r="Y4817" s="10">
        <v>0</v>
      </c>
      <c r="AB4817" s="10">
        <v>0</v>
      </c>
      <c r="AE4817" s="10">
        <v>0</v>
      </c>
      <c r="AH4817" s="10">
        <v>1</v>
      </c>
      <c r="AQ4817" s="10">
        <v>0</v>
      </c>
      <c r="AR4817" s="10">
        <v>0</v>
      </c>
      <c r="AS4817" s="10">
        <v>0</v>
      </c>
      <c r="AT4817" s="10">
        <v>0</v>
      </c>
      <c r="AU4817" s="10">
        <v>0</v>
      </c>
      <c r="AV4817" s="10">
        <v>0.28284271247461906</v>
      </c>
      <c r="AW4817" s="10">
        <v>0.28284271247461906</v>
      </c>
      <c r="AX4817" s="10" t="s">
        <v>33</v>
      </c>
      <c r="AY4817" s="10">
        <v>0</v>
      </c>
      <c r="AZ4817" s="10" t="s">
        <v>33</v>
      </c>
      <c r="BA4817" s="10" t="s">
        <v>33</v>
      </c>
      <c r="BB4817" s="10">
        <v>4813</v>
      </c>
      <c r="BC4817" s="10">
        <v>24</v>
      </c>
      <c r="BE4817" s="10" t="s">
        <v>1331</v>
      </c>
      <c r="BF4817" s="10" t="s">
        <v>5036</v>
      </c>
      <c r="BG4817" s="10">
        <v>0</v>
      </c>
      <c r="BR4817" s="10" t="s">
        <v>33</v>
      </c>
      <c r="BS4817" s="11" t="s">
        <v>33</v>
      </c>
      <c r="BT4817" s="11" t="s">
        <v>33</v>
      </c>
      <c r="BU4817" s="10">
        <v>4817</v>
      </c>
    </row>
    <row r="4818" spans="1:73" s="10" customFormat="1" x14ac:dyDescent="0.45">
      <c r="A4818" s="10" t="s">
        <v>33</v>
      </c>
      <c r="B4818" s="10" t="s">
        <v>33</v>
      </c>
      <c r="C4818" s="10">
        <v>1213</v>
      </c>
      <c r="D4818" s="10" t="s">
        <v>33</v>
      </c>
      <c r="E4818" s="10">
        <v>4813</v>
      </c>
      <c r="F4818" s="10">
        <v>311</v>
      </c>
      <c r="G4818" s="10">
        <v>0</v>
      </c>
      <c r="H4818" s="10">
        <v>114</v>
      </c>
      <c r="I4818" s="10">
        <v>2.7147158035293437E-11</v>
      </c>
      <c r="J4818" s="10" t="s">
        <v>33</v>
      </c>
      <c r="K4818" s="10" t="s">
        <v>1172</v>
      </c>
      <c r="L4818" s="10" t="s">
        <v>33</v>
      </c>
      <c r="M4818" s="10">
        <v>5.809475019311125E-2</v>
      </c>
      <c r="N4818" s="10">
        <v>5.809475019311125E-2</v>
      </c>
      <c r="O4818" s="10">
        <v>0.3872983346207417</v>
      </c>
      <c r="Q4818" s="10">
        <v>0.3</v>
      </c>
      <c r="R4818" s="10">
        <v>0.5</v>
      </c>
      <c r="S4818" s="10">
        <v>85</v>
      </c>
      <c r="T4818" s="10">
        <v>0</v>
      </c>
      <c r="W4818" s="10">
        <v>0</v>
      </c>
      <c r="Y4818" s="10">
        <v>0</v>
      </c>
      <c r="AB4818" s="10">
        <v>0</v>
      </c>
      <c r="AE4818" s="10">
        <v>0</v>
      </c>
      <c r="AH4818" s="10">
        <v>1</v>
      </c>
      <c r="AQ4818" s="10">
        <v>0</v>
      </c>
      <c r="AR4818" s="10">
        <v>0.17486097684188989</v>
      </c>
      <c r="AS4818" s="10">
        <v>0.17486097684188989</v>
      </c>
      <c r="AT4818" s="10">
        <v>0</v>
      </c>
      <c r="AU4818" s="10">
        <v>0</v>
      </c>
      <c r="AV4818" s="10">
        <v>1.4734311701841636</v>
      </c>
      <c r="AW4818" s="10">
        <v>1.4734311701841636</v>
      </c>
      <c r="AX4818" s="10" t="s">
        <v>33</v>
      </c>
      <c r="AY4818" s="10">
        <v>0</v>
      </c>
      <c r="AZ4818" s="10" t="s">
        <v>33</v>
      </c>
      <c r="BA4818" s="10" t="s">
        <v>33</v>
      </c>
      <c r="BB4818" s="10">
        <v>4813</v>
      </c>
      <c r="BC4818" s="10">
        <v>311</v>
      </c>
      <c r="BE4818" s="10" t="s">
        <v>1331</v>
      </c>
      <c r="BF4818" s="10" t="s">
        <v>5037</v>
      </c>
      <c r="BG4818" s="10">
        <v>8.1710973138764906E-11</v>
      </c>
      <c r="BR4818" s="10" t="s">
        <v>33</v>
      </c>
      <c r="BS4818" s="11" t="s">
        <v>33</v>
      </c>
      <c r="BT4818" s="11" t="s">
        <v>33</v>
      </c>
      <c r="BU4818" s="10">
        <v>4818</v>
      </c>
    </row>
    <row r="4819" spans="1:73" s="10" customFormat="1" x14ac:dyDescent="0.45">
      <c r="A4819" s="10" t="s">
        <v>33</v>
      </c>
      <c r="B4819" s="10" t="s">
        <v>33</v>
      </c>
      <c r="C4819" s="10">
        <v>1213</v>
      </c>
      <c r="D4819" s="10" t="s">
        <v>33</v>
      </c>
      <c r="E4819" s="10">
        <v>4813</v>
      </c>
      <c r="F4819" s="10">
        <v>78</v>
      </c>
      <c r="G4819" s="10">
        <v>0</v>
      </c>
      <c r="H4819" s="10">
        <v>33</v>
      </c>
      <c r="I4819" s="10">
        <v>2.9554082290295653E-10</v>
      </c>
      <c r="J4819" s="10" t="s">
        <v>33</v>
      </c>
      <c r="K4819" s="10" t="s">
        <v>1013</v>
      </c>
      <c r="L4819" s="10" t="s">
        <v>33</v>
      </c>
      <c r="M4819" s="10">
        <v>0.63245553203367588</v>
      </c>
      <c r="N4819" s="10">
        <v>0.63245553203367588</v>
      </c>
      <c r="O4819" s="10">
        <v>0.63245553203367588</v>
      </c>
      <c r="Q4819" s="10">
        <v>0.5</v>
      </c>
      <c r="R4819" s="10">
        <v>0.8</v>
      </c>
      <c r="T4819" s="10">
        <v>0</v>
      </c>
      <c r="W4819" s="10">
        <v>0</v>
      </c>
      <c r="Y4819" s="10">
        <v>0</v>
      </c>
      <c r="AB4819" s="10">
        <v>0</v>
      </c>
      <c r="AE4819" s="10">
        <v>0</v>
      </c>
      <c r="AH4819" s="10">
        <v>1</v>
      </c>
      <c r="AQ4819" s="10">
        <v>0</v>
      </c>
      <c r="AR4819" s="10">
        <v>0.83548843836693509</v>
      </c>
      <c r="AS4819" s="10">
        <v>0.83548843836693509</v>
      </c>
      <c r="AT4819" s="10">
        <v>0</v>
      </c>
      <c r="AU4819" s="10">
        <v>0</v>
      </c>
      <c r="AV4819" s="10">
        <v>10.492328740069865</v>
      </c>
      <c r="AW4819" s="10">
        <v>10.492328740069865</v>
      </c>
      <c r="AX4819" s="10" t="s">
        <v>33</v>
      </c>
      <c r="AY4819" s="10">
        <v>0</v>
      </c>
      <c r="AZ4819" s="10" t="s">
        <v>33</v>
      </c>
      <c r="BA4819" s="10" t="s">
        <v>33</v>
      </c>
      <c r="BB4819" s="10">
        <v>4813</v>
      </c>
      <c r="BC4819" s="10">
        <v>78</v>
      </c>
      <c r="BE4819" s="10" t="s">
        <v>1331</v>
      </c>
      <c r="BF4819" s="10" t="s">
        <v>5038</v>
      </c>
      <c r="BG4819" s="10">
        <v>3.9041628714494739E-10</v>
      </c>
      <c r="BR4819" s="10" t="s">
        <v>33</v>
      </c>
      <c r="BS4819" s="11" t="s">
        <v>33</v>
      </c>
      <c r="BT4819" s="11" t="s">
        <v>33</v>
      </c>
      <c r="BU4819" s="10">
        <v>4819</v>
      </c>
    </row>
    <row r="4820" spans="1:73" s="10" customFormat="1" x14ac:dyDescent="0.45">
      <c r="A4820" s="10">
        <v>1163</v>
      </c>
      <c r="B4820" s="10">
        <v>4564</v>
      </c>
      <c r="C4820" s="10">
        <v>1213</v>
      </c>
      <c r="D4820" s="10">
        <v>4826</v>
      </c>
      <c r="E4820" s="10" t="s">
        <v>33</v>
      </c>
      <c r="F4820" s="10">
        <v>4564</v>
      </c>
      <c r="G4820" s="10">
        <v>0</v>
      </c>
      <c r="H4820" s="10" t="s">
        <v>33</v>
      </c>
      <c r="I4820" s="10">
        <v>7.029005682890633E-8</v>
      </c>
      <c r="J4820" s="10" t="s">
        <v>1333</v>
      </c>
      <c r="L4820" s="10">
        <v>1</v>
      </c>
      <c r="M4820" s="10" t="s">
        <v>33</v>
      </c>
      <c r="N4820" s="10">
        <v>1</v>
      </c>
      <c r="O4820" s="10">
        <v>1</v>
      </c>
      <c r="Q4820" s="10">
        <v>1</v>
      </c>
      <c r="T4820" s="10">
        <v>0.70710678118654757</v>
      </c>
      <c r="U4820" s="10">
        <v>0.5</v>
      </c>
      <c r="V4820" s="10">
        <v>1</v>
      </c>
      <c r="W4820" s="10">
        <v>4.399618392542699</v>
      </c>
      <c r="X4820" s="10" t="s">
        <v>1008</v>
      </c>
      <c r="Y4820" s="10">
        <v>0.42426406871192851</v>
      </c>
      <c r="Z4820" s="10">
        <v>0.3</v>
      </c>
      <c r="AA4820" s="10">
        <v>0.6</v>
      </c>
      <c r="AB4820" s="10">
        <v>50.903202964057186</v>
      </c>
      <c r="AE4820" s="10">
        <v>0</v>
      </c>
      <c r="AH4820" s="10">
        <v>1</v>
      </c>
      <c r="AQ4820" s="10">
        <v>0.70710678118654757</v>
      </c>
      <c r="AR4820" s="10">
        <v>42.79464139421485</v>
      </c>
      <c r="AS4820" s="10">
        <v>43.819946226935343</v>
      </c>
      <c r="AT4820" s="10">
        <v>16.61700935788387</v>
      </c>
      <c r="AU4820" s="10">
        <v>50.903202964057186</v>
      </c>
      <c r="AV4820" s="10">
        <v>589.78727723140196</v>
      </c>
      <c r="AW4820" s="10">
        <v>657.30748955334298</v>
      </c>
      <c r="AX4820" s="10">
        <v>7.029005682890633E-8</v>
      </c>
      <c r="AY4820" s="10">
        <v>0</v>
      </c>
      <c r="AZ4820" s="10" t="s">
        <v>33</v>
      </c>
      <c r="BA4820" s="10">
        <v>4826</v>
      </c>
      <c r="BB4820" s="10" t="s">
        <v>33</v>
      </c>
      <c r="BC4820" s="10">
        <v>4564</v>
      </c>
      <c r="BE4820" s="10" t="s">
        <v>33</v>
      </c>
      <c r="BF4820" s="10" t="s">
        <v>33</v>
      </c>
      <c r="BG4820" s="10" t="s">
        <v>33</v>
      </c>
      <c r="BR4820" s="10" t="s">
        <v>1333</v>
      </c>
      <c r="BS4820" s="11">
        <v>43.819946226935343</v>
      </c>
      <c r="BT4820" s="11">
        <v>657.30748955334298</v>
      </c>
      <c r="BU4820" s="10">
        <v>4820</v>
      </c>
    </row>
    <row r="4821" spans="1:73" s="10" customFormat="1" x14ac:dyDescent="0.45">
      <c r="A4821" s="10" t="s">
        <v>33</v>
      </c>
      <c r="B4821" s="10" t="s">
        <v>33</v>
      </c>
      <c r="C4821" s="10">
        <v>1213</v>
      </c>
      <c r="D4821" s="10" t="s">
        <v>33</v>
      </c>
      <c r="E4821" s="10">
        <v>4820</v>
      </c>
      <c r="F4821" s="10">
        <v>1474</v>
      </c>
      <c r="G4821" s="10">
        <v>0</v>
      </c>
      <c r="H4821" s="10">
        <v>397</v>
      </c>
      <c r="I4821" s="10">
        <v>8.4054682720747699E-8</v>
      </c>
      <c r="J4821" s="10" t="s">
        <v>33</v>
      </c>
      <c r="K4821" s="10" t="s">
        <v>1466</v>
      </c>
      <c r="L4821" s="10" t="s">
        <v>33</v>
      </c>
      <c r="M4821" s="10">
        <v>1.1958260743101399</v>
      </c>
      <c r="N4821" s="10">
        <v>1.1958260743101399</v>
      </c>
      <c r="O4821" s="10">
        <v>1.1958260743101399</v>
      </c>
      <c r="Q4821" s="10">
        <v>1.1000000000000001</v>
      </c>
      <c r="R4821" s="10">
        <v>1.3</v>
      </c>
      <c r="T4821" s="10">
        <v>0</v>
      </c>
      <c r="W4821" s="10">
        <v>0</v>
      </c>
      <c r="Y4821" s="10">
        <v>0</v>
      </c>
      <c r="AB4821" s="10">
        <v>0</v>
      </c>
      <c r="AE4821" s="10">
        <v>0</v>
      </c>
      <c r="AH4821" s="10">
        <v>1</v>
      </c>
      <c r="AQ4821" s="10">
        <v>0</v>
      </c>
      <c r="AR4821" s="10">
        <v>35.352885769762487</v>
      </c>
      <c r="AS4821" s="10">
        <v>35.352885769762487</v>
      </c>
      <c r="AT4821" s="10">
        <v>0</v>
      </c>
      <c r="AU4821" s="10">
        <v>0</v>
      </c>
      <c r="AV4821" s="10">
        <v>555.79869787923644</v>
      </c>
      <c r="AW4821" s="10">
        <v>555.79869787923644</v>
      </c>
      <c r="AX4821" s="10" t="s">
        <v>33</v>
      </c>
      <c r="AY4821" s="10">
        <v>0</v>
      </c>
      <c r="AZ4821" s="10" t="s">
        <v>33</v>
      </c>
      <c r="BA4821" s="10" t="s">
        <v>33</v>
      </c>
      <c r="BB4821" s="10">
        <v>4820</v>
      </c>
      <c r="BC4821" s="10">
        <v>1474</v>
      </c>
      <c r="BE4821" s="10" t="s">
        <v>1333</v>
      </c>
      <c r="BF4821" s="10" t="s">
        <v>5039</v>
      </c>
      <c r="BG4821" s="10">
        <v>2.4849563498224392E-6</v>
      </c>
      <c r="BR4821" s="10" t="s">
        <v>33</v>
      </c>
      <c r="BS4821" s="11" t="s">
        <v>33</v>
      </c>
      <c r="BT4821" s="11" t="s">
        <v>33</v>
      </c>
      <c r="BU4821" s="10">
        <v>4821</v>
      </c>
    </row>
    <row r="4822" spans="1:73" s="10" customFormat="1" x14ac:dyDescent="0.45">
      <c r="A4822" s="10" t="s">
        <v>33</v>
      </c>
      <c r="B4822" s="10" t="s">
        <v>33</v>
      </c>
      <c r="C4822" s="10">
        <v>1213</v>
      </c>
      <c r="D4822" s="10" t="s">
        <v>33</v>
      </c>
      <c r="E4822" s="10">
        <v>4820</v>
      </c>
      <c r="F4822" s="10">
        <v>461</v>
      </c>
      <c r="G4822" s="10">
        <v>0</v>
      </c>
      <c r="H4822" s="10">
        <v>155</v>
      </c>
      <c r="I4822" s="10">
        <v>1.9881030333482987E-8</v>
      </c>
      <c r="J4822" s="10" t="s">
        <v>33</v>
      </c>
      <c r="K4822" s="10" t="s">
        <v>1195</v>
      </c>
      <c r="L4822" s="10" t="s">
        <v>33</v>
      </c>
      <c r="M4822" s="10">
        <v>0.28284271247461906</v>
      </c>
      <c r="N4822" s="10">
        <v>0.28284271247461906</v>
      </c>
      <c r="O4822" s="10">
        <v>0.28284271247461906</v>
      </c>
      <c r="Q4822" s="10">
        <v>0.2</v>
      </c>
      <c r="R4822" s="10">
        <v>0.4</v>
      </c>
      <c r="T4822" s="10">
        <v>0</v>
      </c>
      <c r="W4822" s="10">
        <v>0</v>
      </c>
      <c r="Y4822" s="10">
        <v>0</v>
      </c>
      <c r="AB4822" s="10">
        <v>0</v>
      </c>
      <c r="AE4822" s="10">
        <v>0</v>
      </c>
      <c r="AH4822" s="10">
        <v>1</v>
      </c>
      <c r="AQ4822" s="10">
        <v>0</v>
      </c>
      <c r="AR4822" s="10">
        <v>1.0409089479301239</v>
      </c>
      <c r="AS4822" s="10">
        <v>1.0409089479301239</v>
      </c>
      <c r="AT4822" s="10">
        <v>0</v>
      </c>
      <c r="AU4822" s="10">
        <v>0</v>
      </c>
      <c r="AV4822" s="10">
        <v>13.390533431726732</v>
      </c>
      <c r="AW4822" s="10">
        <v>13.390533431726732</v>
      </c>
      <c r="AX4822" s="10" t="s">
        <v>33</v>
      </c>
      <c r="AY4822" s="10">
        <v>0</v>
      </c>
      <c r="AZ4822" s="10" t="s">
        <v>33</v>
      </c>
      <c r="BA4822" s="10" t="s">
        <v>33</v>
      </c>
      <c r="BB4822" s="10">
        <v>4820</v>
      </c>
      <c r="BC4822" s="10">
        <v>461</v>
      </c>
      <c r="BE4822" s="10" t="s">
        <v>1333</v>
      </c>
      <c r="BF4822" s="10" t="s">
        <v>5040</v>
      </c>
      <c r="BG4822" s="10">
        <v>7.3165549103725511E-8</v>
      </c>
      <c r="BR4822" s="10" t="s">
        <v>33</v>
      </c>
      <c r="BS4822" s="11" t="s">
        <v>33</v>
      </c>
      <c r="BT4822" s="11" t="s">
        <v>33</v>
      </c>
      <c r="BU4822" s="10">
        <v>4822</v>
      </c>
    </row>
    <row r="4823" spans="1:73" s="10" customFormat="1" x14ac:dyDescent="0.45">
      <c r="A4823" s="10" t="s">
        <v>33</v>
      </c>
      <c r="B4823" s="10" t="s">
        <v>33</v>
      </c>
      <c r="C4823" s="10">
        <v>1213</v>
      </c>
      <c r="D4823" s="10" t="s">
        <v>33</v>
      </c>
      <c r="E4823" s="10">
        <v>4820</v>
      </c>
      <c r="F4823" s="10">
        <v>24</v>
      </c>
      <c r="G4823" s="10">
        <v>0</v>
      </c>
      <c r="H4823" s="10">
        <v>11</v>
      </c>
      <c r="I4823" s="10">
        <v>1.9881030333482987E-8</v>
      </c>
      <c r="J4823" s="10" t="s">
        <v>33</v>
      </c>
      <c r="K4823" s="10" t="s">
        <v>1011</v>
      </c>
      <c r="L4823" s="10" t="s">
        <v>33</v>
      </c>
      <c r="M4823" s="10">
        <v>0.28284271247461906</v>
      </c>
      <c r="N4823" s="10">
        <v>0.28284271247461906</v>
      </c>
      <c r="O4823" s="10">
        <v>2.8284271247461903</v>
      </c>
      <c r="Q4823" s="10">
        <v>2</v>
      </c>
      <c r="R4823" s="10">
        <v>4</v>
      </c>
      <c r="S4823" s="10">
        <v>90</v>
      </c>
      <c r="T4823" s="10">
        <v>0</v>
      </c>
      <c r="W4823" s="10">
        <v>0</v>
      </c>
      <c r="Y4823" s="10">
        <v>0</v>
      </c>
      <c r="AB4823" s="10">
        <v>0</v>
      </c>
      <c r="AE4823" s="10">
        <v>0</v>
      </c>
      <c r="AH4823" s="10">
        <v>1</v>
      </c>
      <c r="AQ4823" s="10">
        <v>0</v>
      </c>
      <c r="AR4823" s="10">
        <v>0</v>
      </c>
      <c r="AS4823" s="10">
        <v>0</v>
      </c>
      <c r="AT4823" s="10">
        <v>0</v>
      </c>
      <c r="AU4823" s="10">
        <v>0</v>
      </c>
      <c r="AV4823" s="10">
        <v>0.28284271247461906</v>
      </c>
      <c r="AW4823" s="10">
        <v>0.28284271247461906</v>
      </c>
      <c r="AX4823" s="10" t="s">
        <v>33</v>
      </c>
      <c r="AY4823" s="10">
        <v>0</v>
      </c>
      <c r="AZ4823" s="10" t="s">
        <v>33</v>
      </c>
      <c r="BA4823" s="10" t="s">
        <v>33</v>
      </c>
      <c r="BB4823" s="10">
        <v>4820</v>
      </c>
      <c r="BC4823" s="10">
        <v>24</v>
      </c>
      <c r="BE4823" s="10" t="s">
        <v>1333</v>
      </c>
      <c r="BF4823" s="10" t="s">
        <v>5041</v>
      </c>
      <c r="BG4823" s="10">
        <v>0</v>
      </c>
      <c r="BR4823" s="10" t="s">
        <v>33</v>
      </c>
      <c r="BS4823" s="11" t="s">
        <v>33</v>
      </c>
      <c r="BT4823" s="11" t="s">
        <v>33</v>
      </c>
      <c r="BU4823" s="10">
        <v>4823</v>
      </c>
    </row>
    <row r="4824" spans="1:73" s="10" customFormat="1" x14ac:dyDescent="0.45">
      <c r="A4824" s="10" t="s">
        <v>33</v>
      </c>
      <c r="B4824" s="10" t="s">
        <v>33</v>
      </c>
      <c r="C4824" s="10">
        <v>1213</v>
      </c>
      <c r="D4824" s="10" t="s">
        <v>33</v>
      </c>
      <c r="E4824" s="10">
        <v>4820</v>
      </c>
      <c r="F4824" s="10">
        <v>311</v>
      </c>
      <c r="G4824" s="10">
        <v>0</v>
      </c>
      <c r="H4824" s="10">
        <v>114</v>
      </c>
      <c r="I4824" s="10">
        <v>2.7223221950232714E-8</v>
      </c>
      <c r="J4824" s="10" t="s">
        <v>33</v>
      </c>
      <c r="K4824" s="10" t="s">
        <v>1172</v>
      </c>
      <c r="L4824" s="10" t="s">
        <v>33</v>
      </c>
      <c r="M4824" s="10">
        <v>0.3872983346207417</v>
      </c>
      <c r="N4824" s="10">
        <v>0.3872983346207417</v>
      </c>
      <c r="O4824" s="10">
        <v>0.3872983346207417</v>
      </c>
      <c r="Q4824" s="10">
        <v>0.3</v>
      </c>
      <c r="R4824" s="10">
        <v>0.5</v>
      </c>
      <c r="T4824" s="10">
        <v>0</v>
      </c>
      <c r="W4824" s="10">
        <v>0</v>
      </c>
      <c r="Y4824" s="10">
        <v>0</v>
      </c>
      <c r="AB4824" s="10">
        <v>0</v>
      </c>
      <c r="AE4824" s="10">
        <v>0</v>
      </c>
      <c r="AH4824" s="10">
        <v>1</v>
      </c>
      <c r="AQ4824" s="10">
        <v>0</v>
      </c>
      <c r="AR4824" s="10">
        <v>1.1657398456125994</v>
      </c>
      <c r="AS4824" s="10">
        <v>1.1657398456125994</v>
      </c>
      <c r="AT4824" s="10">
        <v>0</v>
      </c>
      <c r="AU4824" s="10">
        <v>0</v>
      </c>
      <c r="AV4824" s="10">
        <v>9.8228744678944242</v>
      </c>
      <c r="AW4824" s="10">
        <v>9.8228744678944242</v>
      </c>
      <c r="AX4824" s="10" t="s">
        <v>33</v>
      </c>
      <c r="AY4824" s="10">
        <v>0</v>
      </c>
      <c r="AZ4824" s="10" t="s">
        <v>33</v>
      </c>
      <c r="BA4824" s="10" t="s">
        <v>33</v>
      </c>
      <c r="BB4824" s="10">
        <v>4820</v>
      </c>
      <c r="BC4824" s="10">
        <v>311</v>
      </c>
      <c r="BE4824" s="10" t="s">
        <v>1333</v>
      </c>
      <c r="BF4824" s="10" t="s">
        <v>5042</v>
      </c>
      <c r="BG4824" s="10">
        <v>8.1939919995830102E-8</v>
      </c>
      <c r="BR4824" s="10" t="s">
        <v>33</v>
      </c>
      <c r="BS4824" s="11" t="s">
        <v>33</v>
      </c>
      <c r="BT4824" s="11" t="s">
        <v>33</v>
      </c>
      <c r="BU4824" s="10">
        <v>4824</v>
      </c>
    </row>
    <row r="4825" spans="1:73" s="10" customFormat="1" x14ac:dyDescent="0.45">
      <c r="A4825" s="10" t="s">
        <v>33</v>
      </c>
      <c r="B4825" s="10" t="s">
        <v>33</v>
      </c>
      <c r="C4825" s="10">
        <v>1213</v>
      </c>
      <c r="D4825" s="10" t="s">
        <v>33</v>
      </c>
      <c r="E4825" s="10">
        <v>4820</v>
      </c>
      <c r="F4825" s="10">
        <v>78</v>
      </c>
      <c r="G4825" s="10">
        <v>0</v>
      </c>
      <c r="H4825" s="10">
        <v>33</v>
      </c>
      <c r="I4825" s="10">
        <v>4.4455335288403265E-8</v>
      </c>
      <c r="J4825" s="10" t="s">
        <v>33</v>
      </c>
      <c r="K4825" s="10" t="s">
        <v>1013</v>
      </c>
      <c r="L4825" s="10" t="s">
        <v>33</v>
      </c>
      <c r="M4825" s="10">
        <v>0.63245553203367588</v>
      </c>
      <c r="N4825" s="10">
        <v>0.63245553203367588</v>
      </c>
      <c r="O4825" s="10">
        <v>0.63245553203367588</v>
      </c>
      <c r="Q4825" s="10">
        <v>0.5</v>
      </c>
      <c r="R4825" s="10">
        <v>0.8</v>
      </c>
      <c r="T4825" s="10">
        <v>0</v>
      </c>
      <c r="W4825" s="10">
        <v>0</v>
      </c>
      <c r="Y4825" s="10">
        <v>0</v>
      </c>
      <c r="AB4825" s="10">
        <v>0</v>
      </c>
      <c r="AE4825" s="10">
        <v>0</v>
      </c>
      <c r="AH4825" s="10">
        <v>1</v>
      </c>
      <c r="AQ4825" s="10">
        <v>0</v>
      </c>
      <c r="AR4825" s="10">
        <v>0.83548843836693509</v>
      </c>
      <c r="AS4825" s="10">
        <v>0.83548843836693509</v>
      </c>
      <c r="AT4825" s="10">
        <v>0</v>
      </c>
      <c r="AU4825" s="10">
        <v>0</v>
      </c>
      <c r="AV4825" s="10">
        <v>10.492328740069865</v>
      </c>
      <c r="AW4825" s="10">
        <v>10.492328740069865</v>
      </c>
      <c r="AX4825" s="10" t="s">
        <v>33</v>
      </c>
      <c r="AY4825" s="10">
        <v>0</v>
      </c>
      <c r="AZ4825" s="10" t="s">
        <v>33</v>
      </c>
      <c r="BA4825" s="10" t="s">
        <v>33</v>
      </c>
      <c r="BB4825" s="10">
        <v>4820</v>
      </c>
      <c r="BC4825" s="10">
        <v>78</v>
      </c>
      <c r="BE4825" s="10" t="s">
        <v>1333</v>
      </c>
      <c r="BF4825" s="10" t="s">
        <v>5043</v>
      </c>
      <c r="BG4825" s="10">
        <v>5.8726529812706069E-8</v>
      </c>
      <c r="BR4825" s="10" t="s">
        <v>33</v>
      </c>
      <c r="BS4825" s="11" t="s">
        <v>33</v>
      </c>
      <c r="BT4825" s="11" t="s">
        <v>33</v>
      </c>
      <c r="BU4825" s="10">
        <v>4825</v>
      </c>
    </row>
    <row r="4826" spans="1:73" s="10" customFormat="1" x14ac:dyDescent="0.45">
      <c r="A4826" s="10">
        <v>1164</v>
      </c>
      <c r="B4826" s="10">
        <v>4565</v>
      </c>
      <c r="C4826" s="10">
        <v>1213</v>
      </c>
      <c r="D4826" s="10">
        <v>4831</v>
      </c>
      <c r="E4826" s="10" t="s">
        <v>33</v>
      </c>
      <c r="F4826" s="10">
        <v>4565</v>
      </c>
      <c r="G4826" s="10" t="e">
        <v>#VALUE!</v>
      </c>
      <c r="H4826" s="10" t="s">
        <v>33</v>
      </c>
      <c r="I4826" s="10">
        <v>1.4347897768504395E-9</v>
      </c>
      <c r="J4826" s="10" t="s">
        <v>1335</v>
      </c>
      <c r="L4826" s="10">
        <v>1</v>
      </c>
      <c r="M4826" s="10" t="s">
        <v>33</v>
      </c>
      <c r="N4826" s="10">
        <v>1</v>
      </c>
      <c r="O4826" s="10">
        <v>1</v>
      </c>
      <c r="Q4826" s="10">
        <v>1</v>
      </c>
      <c r="T4826" s="10">
        <v>0.31622776601683794</v>
      </c>
      <c r="U4826" s="10">
        <v>0.2</v>
      </c>
      <c r="V4826" s="10">
        <v>0.5</v>
      </c>
      <c r="W4826" s="10">
        <v>2.9330789283618</v>
      </c>
      <c r="X4826" s="10" t="s">
        <v>1008</v>
      </c>
      <c r="Y4826" s="10">
        <v>0.28284271247461906</v>
      </c>
      <c r="Z4826" s="10">
        <v>0.2</v>
      </c>
      <c r="AA4826" s="10">
        <v>0.4</v>
      </c>
      <c r="AB4826" s="10">
        <v>33.935468642704798</v>
      </c>
      <c r="AE4826" s="10">
        <v>0</v>
      </c>
      <c r="AH4826" s="10">
        <v>1</v>
      </c>
      <c r="AQ4826" s="10">
        <v>4.3265685434168164</v>
      </c>
      <c r="AR4826" s="10">
        <v>22.202950909228221</v>
      </c>
      <c r="AS4826" s="10">
        <v>28.476475297182603</v>
      </c>
      <c r="AT4826" s="10">
        <v>101.67436077029518</v>
      </c>
      <c r="AU4826" s="10">
        <v>40.376157108493921</v>
      </c>
      <c r="AV4826" s="10">
        <v>368.23223863844095</v>
      </c>
      <c r="AW4826" s="10">
        <v>510.28275651723004</v>
      </c>
      <c r="AX4826" s="10">
        <v>1.4347897768504395E-9</v>
      </c>
      <c r="AY4826" s="10">
        <v>0</v>
      </c>
      <c r="AZ4826" s="10" t="s">
        <v>33</v>
      </c>
      <c r="BA4826" s="10">
        <v>4831</v>
      </c>
      <c r="BB4826" s="10" t="s">
        <v>33</v>
      </c>
      <c r="BC4826" s="10">
        <v>4565</v>
      </c>
      <c r="BE4826" s="10" t="s">
        <v>33</v>
      </c>
      <c r="BF4826" s="10" t="s">
        <v>33</v>
      </c>
      <c r="BG4826" s="10" t="s">
        <v>33</v>
      </c>
      <c r="BR4826" s="10" t="s">
        <v>1335</v>
      </c>
      <c r="BS4826" s="11">
        <v>28.476475297182603</v>
      </c>
      <c r="BT4826" s="11">
        <v>510.28275651723004</v>
      </c>
      <c r="BU4826" s="10">
        <v>4826</v>
      </c>
    </row>
    <row r="4827" spans="1:73" s="10" customFormat="1" x14ac:dyDescent="0.45">
      <c r="A4827" s="10" t="s">
        <v>33</v>
      </c>
      <c r="B4827" s="10" t="s">
        <v>33</v>
      </c>
      <c r="C4827" s="10">
        <v>1213</v>
      </c>
      <c r="D4827" s="10" t="s">
        <v>33</v>
      </c>
      <c r="E4827" s="10">
        <v>4826</v>
      </c>
      <c r="F4827" s="10">
        <v>2362</v>
      </c>
      <c r="G4827" s="10">
        <v>0</v>
      </c>
      <c r="H4827" s="10">
        <v>609</v>
      </c>
      <c r="I4827" s="10">
        <v>6.0872974847284752E-10</v>
      </c>
      <c r="J4827" s="10" t="s">
        <v>33</v>
      </c>
      <c r="K4827" s="10" t="s">
        <v>1467</v>
      </c>
      <c r="L4827" s="10" t="s">
        <v>33</v>
      </c>
      <c r="M4827" s="10">
        <v>0.42426406871192857</v>
      </c>
      <c r="N4827" s="10">
        <v>0.42426406871192857</v>
      </c>
      <c r="O4827" s="10">
        <v>0.42426406871192857</v>
      </c>
      <c r="Q4827" s="10">
        <v>0.4</v>
      </c>
      <c r="R4827" s="10">
        <v>0.45</v>
      </c>
      <c r="T4827" s="10">
        <v>0</v>
      </c>
      <c r="W4827" s="10">
        <v>0</v>
      </c>
      <c r="Y4827" s="10">
        <v>0</v>
      </c>
      <c r="AB4827" s="10">
        <v>0</v>
      </c>
      <c r="AE4827" s="10">
        <v>0</v>
      </c>
      <c r="AH4827" s="10">
        <v>1</v>
      </c>
      <c r="AQ4827" s="10">
        <v>3.6693443805337571</v>
      </c>
      <c r="AR4827" s="10">
        <v>2.7114860277814006</v>
      </c>
      <c r="AS4827" s="10">
        <v>8.0320353795553476</v>
      </c>
      <c r="AT4827" s="10">
        <v>86.229592942543292</v>
      </c>
      <c r="AU4827" s="10">
        <v>6.4094469222333474</v>
      </c>
      <c r="AV4827" s="10">
        <v>84.018580951285372</v>
      </c>
      <c r="AW4827" s="10">
        <v>176.65762081606201</v>
      </c>
      <c r="AX4827" s="10" t="s">
        <v>33</v>
      </c>
      <c r="AY4827" s="10">
        <v>0</v>
      </c>
      <c r="AZ4827" s="10" t="s">
        <v>33</v>
      </c>
      <c r="BA4827" s="10" t="s">
        <v>33</v>
      </c>
      <c r="BB4827" s="10">
        <v>4826</v>
      </c>
      <c r="BC4827" s="10">
        <v>2362</v>
      </c>
      <c r="BE4827" s="10" t="s">
        <v>1335</v>
      </c>
      <c r="BF4827" s="10" t="s">
        <v>5044</v>
      </c>
      <c r="BG4827" s="10">
        <v>1.1524282249887053E-8</v>
      </c>
      <c r="BR4827" s="10" t="s">
        <v>33</v>
      </c>
      <c r="BS4827" s="11" t="s">
        <v>33</v>
      </c>
      <c r="BT4827" s="11" t="s">
        <v>33</v>
      </c>
      <c r="BU4827" s="10">
        <v>4827</v>
      </c>
    </row>
    <row r="4828" spans="1:73" s="10" customFormat="1" x14ac:dyDescent="0.45">
      <c r="A4828" s="10" t="s">
        <v>33</v>
      </c>
      <c r="B4828" s="10" t="s">
        <v>33</v>
      </c>
      <c r="C4828" s="10">
        <v>1213</v>
      </c>
      <c r="D4828" s="10" t="s">
        <v>33</v>
      </c>
      <c r="E4828" s="10">
        <v>4826</v>
      </c>
      <c r="F4828" s="10">
        <v>37</v>
      </c>
      <c r="G4828" s="10">
        <v>0</v>
      </c>
      <c r="H4828" s="10">
        <v>19</v>
      </c>
      <c r="I4828" s="10">
        <v>9.2985005004941749E-10</v>
      </c>
      <c r="J4828" s="10" t="s">
        <v>33</v>
      </c>
      <c r="K4828" s="10" t="s">
        <v>1034</v>
      </c>
      <c r="L4828" s="10" t="s">
        <v>33</v>
      </c>
      <c r="M4828" s="10">
        <v>0.64807406984078597</v>
      </c>
      <c r="N4828" s="10">
        <v>0.64807406984078597</v>
      </c>
      <c r="O4828" s="10">
        <v>0.64807406984078597</v>
      </c>
      <c r="Q4828" s="10">
        <v>0.6</v>
      </c>
      <c r="R4828" s="10">
        <v>0.7</v>
      </c>
      <c r="T4828" s="10">
        <v>0</v>
      </c>
      <c r="W4828" s="10">
        <v>0</v>
      </c>
      <c r="Y4828" s="10">
        <v>0</v>
      </c>
      <c r="AB4828" s="10">
        <v>0</v>
      </c>
      <c r="AE4828" s="10">
        <v>0</v>
      </c>
      <c r="AH4828" s="10">
        <v>1</v>
      </c>
      <c r="AQ4828" s="10">
        <v>0</v>
      </c>
      <c r="AR4828" s="10">
        <v>16.433519399297438</v>
      </c>
      <c r="AS4828" s="10">
        <v>16.433519399297438</v>
      </c>
      <c r="AT4828" s="10">
        <v>0</v>
      </c>
      <c r="AU4828" s="10">
        <v>0</v>
      </c>
      <c r="AV4828" s="10">
        <v>282.65783250585645</v>
      </c>
      <c r="AW4828" s="10">
        <v>282.65783250585645</v>
      </c>
      <c r="AX4828" s="10" t="s">
        <v>33</v>
      </c>
      <c r="AY4828" s="10">
        <v>0</v>
      </c>
      <c r="AZ4828" s="10" t="s">
        <v>33</v>
      </c>
      <c r="BA4828" s="10" t="s">
        <v>33</v>
      </c>
      <c r="BB4828" s="10">
        <v>4826</v>
      </c>
      <c r="BC4828" s="10">
        <v>37</v>
      </c>
      <c r="BE4828" s="10" t="s">
        <v>1335</v>
      </c>
      <c r="BF4828" s="10" t="s">
        <v>5045</v>
      </c>
      <c r="BG4828" s="10">
        <v>2.357864563178534E-8</v>
      </c>
      <c r="BR4828" s="10" t="s">
        <v>33</v>
      </c>
      <c r="BS4828" s="11" t="s">
        <v>33</v>
      </c>
      <c r="BT4828" s="11" t="s">
        <v>33</v>
      </c>
      <c r="BU4828" s="10">
        <v>4828</v>
      </c>
    </row>
    <row r="4829" spans="1:73" s="10" customFormat="1" x14ac:dyDescent="0.45">
      <c r="A4829" s="10" t="s">
        <v>33</v>
      </c>
      <c r="B4829" s="10" t="s">
        <v>33</v>
      </c>
      <c r="C4829" s="10">
        <v>1213</v>
      </c>
      <c r="D4829" s="10" t="s">
        <v>33</v>
      </c>
      <c r="E4829" s="10">
        <v>4826</v>
      </c>
      <c r="F4829" s="10">
        <v>24</v>
      </c>
      <c r="G4829" s="10">
        <v>0</v>
      </c>
      <c r="H4829" s="10">
        <v>11</v>
      </c>
      <c r="I4829" s="10">
        <v>2.0290991615761586E-10</v>
      </c>
      <c r="J4829" s="10" t="s">
        <v>33</v>
      </c>
      <c r="K4829" s="10" t="s">
        <v>1011</v>
      </c>
      <c r="L4829" s="10" t="s">
        <v>33</v>
      </c>
      <c r="M4829" s="10">
        <v>0.14142135623730953</v>
      </c>
      <c r="N4829" s="10">
        <v>0.14142135623730953</v>
      </c>
      <c r="O4829" s="10">
        <v>1.4142135623730951</v>
      </c>
      <c r="Q4829" s="10">
        <v>1</v>
      </c>
      <c r="R4829" s="10">
        <v>2</v>
      </c>
      <c r="S4829" s="10">
        <v>90</v>
      </c>
      <c r="T4829" s="10">
        <v>0</v>
      </c>
      <c r="W4829" s="10">
        <v>0</v>
      </c>
      <c r="Y4829" s="10">
        <v>0</v>
      </c>
      <c r="AB4829" s="10">
        <v>0</v>
      </c>
      <c r="AE4829" s="10">
        <v>0</v>
      </c>
      <c r="AH4829" s="10">
        <v>1</v>
      </c>
      <c r="AQ4829" s="10">
        <v>0</v>
      </c>
      <c r="AR4829" s="10">
        <v>0</v>
      </c>
      <c r="AS4829" s="10">
        <v>0</v>
      </c>
      <c r="AT4829" s="10">
        <v>0</v>
      </c>
      <c r="AU4829" s="10">
        <v>0</v>
      </c>
      <c r="AV4829" s="10">
        <v>0.14142135623730953</v>
      </c>
      <c r="AW4829" s="10">
        <v>0.14142135623730953</v>
      </c>
      <c r="AX4829" s="10" t="s">
        <v>33</v>
      </c>
      <c r="AY4829" s="10">
        <v>0</v>
      </c>
      <c r="AZ4829" s="10" t="s">
        <v>33</v>
      </c>
      <c r="BA4829" s="10" t="s">
        <v>33</v>
      </c>
      <c r="BB4829" s="10">
        <v>4826</v>
      </c>
      <c r="BC4829" s="10">
        <v>24</v>
      </c>
      <c r="BE4829" s="10" t="s">
        <v>1335</v>
      </c>
      <c r="BF4829" s="10" t="s">
        <v>5046</v>
      </c>
      <c r="BG4829" s="10">
        <v>0</v>
      </c>
      <c r="BR4829" s="10" t="s">
        <v>33</v>
      </c>
      <c r="BS4829" s="11" t="s">
        <v>33</v>
      </c>
      <c r="BT4829" s="11" t="s">
        <v>33</v>
      </c>
      <c r="BU4829" s="10">
        <v>4829</v>
      </c>
    </row>
    <row r="4830" spans="1:73" s="10" customFormat="1" x14ac:dyDescent="0.45">
      <c r="A4830" s="10" t="s">
        <v>33</v>
      </c>
      <c r="B4830" s="10" t="s">
        <v>33</v>
      </c>
      <c r="C4830" s="10">
        <v>1213</v>
      </c>
      <c r="D4830" s="10" t="s">
        <v>33</v>
      </c>
      <c r="E4830" s="10">
        <v>4826</v>
      </c>
      <c r="F4830" s="10">
        <v>3471</v>
      </c>
      <c r="G4830" s="10" t="e">
        <v>#VALUE!</v>
      </c>
      <c r="H4830" s="10">
        <v>921</v>
      </c>
      <c r="I4830" s="10">
        <v>1.0145495807880791E-9</v>
      </c>
      <c r="J4830" s="10" t="s">
        <v>33</v>
      </c>
      <c r="K4830" s="10" t="s">
        <v>1257</v>
      </c>
      <c r="L4830" s="10" t="s">
        <v>33</v>
      </c>
      <c r="M4830" s="10">
        <v>0.70710678118654757</v>
      </c>
      <c r="N4830" s="10">
        <v>0.70710678118654757</v>
      </c>
      <c r="O4830" s="10">
        <v>0.70710678118654757</v>
      </c>
      <c r="Q4830" s="10">
        <v>0.5</v>
      </c>
      <c r="R4830" s="10">
        <v>1</v>
      </c>
      <c r="T4830" s="10">
        <v>0</v>
      </c>
      <c r="W4830" s="10">
        <v>0</v>
      </c>
      <c r="Y4830" s="10">
        <v>0</v>
      </c>
      <c r="AB4830" s="10">
        <v>0</v>
      </c>
      <c r="AE4830" s="10">
        <v>0</v>
      </c>
      <c r="AH4830" s="10">
        <v>1</v>
      </c>
      <c r="AQ4830" s="10">
        <v>0.34099639686622085</v>
      </c>
      <c r="AR4830" s="10">
        <v>0.1248665537875806</v>
      </c>
      <c r="AS4830" s="10">
        <v>0.61931132924360077</v>
      </c>
      <c r="AT4830" s="10">
        <v>8.0134153263561902</v>
      </c>
      <c r="AU4830" s="10">
        <v>3.1241543555772862E-2</v>
      </c>
      <c r="AV4830" s="10">
        <v>1.4144038250617961</v>
      </c>
      <c r="AW4830" s="10">
        <v>9.4590606949737595</v>
      </c>
      <c r="AX4830" s="10" t="s">
        <v>33</v>
      </c>
      <c r="AY4830" s="10">
        <v>0</v>
      </c>
      <c r="AZ4830" s="10" t="s">
        <v>33</v>
      </c>
      <c r="BA4830" s="10" t="s">
        <v>33</v>
      </c>
      <c r="BB4830" s="10">
        <v>4826</v>
      </c>
      <c r="BC4830" s="10">
        <v>3471</v>
      </c>
      <c r="BE4830" s="10" t="s">
        <v>1335</v>
      </c>
      <c r="BF4830" s="10" t="s">
        <v>5047</v>
      </c>
      <c r="BG4830" s="10">
        <v>8.88581563886375E-10</v>
      </c>
      <c r="BR4830" s="10" t="s">
        <v>33</v>
      </c>
      <c r="BS4830" s="11" t="s">
        <v>33</v>
      </c>
      <c r="BT4830" s="11" t="s">
        <v>33</v>
      </c>
      <c r="BU4830" s="10">
        <v>4830</v>
      </c>
    </row>
    <row r="4831" spans="1:73" s="10" customFormat="1" x14ac:dyDescent="0.45">
      <c r="A4831" s="10">
        <v>1165</v>
      </c>
      <c r="B4831" s="10">
        <v>4572</v>
      </c>
      <c r="C4831" s="10">
        <v>1213</v>
      </c>
      <c r="D4831" s="10">
        <v>4838</v>
      </c>
      <c r="E4831" s="10" t="s">
        <v>33</v>
      </c>
      <c r="F4831" s="10">
        <v>4572</v>
      </c>
      <c r="G4831" s="10" t="e">
        <v>#VALUE!</v>
      </c>
      <c r="H4831" s="10" t="s">
        <v>33</v>
      </c>
      <c r="I4831" s="10">
        <v>2.9404440405777226E-8</v>
      </c>
      <c r="J4831" s="10" t="s">
        <v>1337</v>
      </c>
      <c r="L4831" s="10">
        <v>1</v>
      </c>
      <c r="M4831" s="10" t="s">
        <v>33</v>
      </c>
      <c r="N4831" s="10">
        <v>1</v>
      </c>
      <c r="O4831" s="10">
        <v>1</v>
      </c>
      <c r="Q4831" s="10">
        <v>1</v>
      </c>
      <c r="T4831" s="10">
        <v>1.4142135623730951</v>
      </c>
      <c r="U4831" s="10">
        <v>1</v>
      </c>
      <c r="V4831" s="10">
        <v>2</v>
      </c>
      <c r="W4831" s="10">
        <v>6.5585638671892195</v>
      </c>
      <c r="X4831" s="10" t="s">
        <v>1008</v>
      </c>
      <c r="Y4831" s="10">
        <v>0.63245553203367588</v>
      </c>
      <c r="Z4831" s="10">
        <v>0.5</v>
      </c>
      <c r="AA4831" s="10">
        <v>0.8</v>
      </c>
      <c r="AB4831" s="10">
        <v>75.882014733400439</v>
      </c>
      <c r="AE4831" s="10">
        <v>0</v>
      </c>
      <c r="AH4831" s="10">
        <v>1</v>
      </c>
      <c r="AQ4831" s="10">
        <v>33.605010703106359</v>
      </c>
      <c r="AR4831" s="10">
        <v>148.43921061950044</v>
      </c>
      <c r="AS4831" s="10">
        <v>197.16647613900466</v>
      </c>
      <c r="AT4831" s="10">
        <v>789.71775152299938</v>
      </c>
      <c r="AU4831" s="10">
        <v>102.34125907318192</v>
      </c>
      <c r="AV4831" s="10">
        <v>2440.5331503677489</v>
      </c>
      <c r="AW4831" s="10">
        <v>3332.5921609639304</v>
      </c>
      <c r="AX4831" s="10">
        <v>2.9404440405777226E-8</v>
      </c>
      <c r="AY4831" s="10">
        <v>0</v>
      </c>
      <c r="AZ4831" s="10" t="s">
        <v>33</v>
      </c>
      <c r="BA4831" s="10">
        <v>4838</v>
      </c>
      <c r="BB4831" s="10" t="s">
        <v>33</v>
      </c>
      <c r="BC4831" s="10">
        <v>4572</v>
      </c>
      <c r="BE4831" s="10" t="s">
        <v>33</v>
      </c>
      <c r="BF4831" s="10" t="s">
        <v>33</v>
      </c>
      <c r="BG4831" s="10" t="s">
        <v>33</v>
      </c>
      <c r="BR4831" s="10" t="s">
        <v>1337</v>
      </c>
      <c r="BS4831" s="11">
        <v>197.16647613900466</v>
      </c>
      <c r="BT4831" s="11">
        <v>3332.5921609639304</v>
      </c>
      <c r="BU4831" s="10">
        <v>4831</v>
      </c>
    </row>
    <row r="4832" spans="1:73" s="10" customFormat="1" x14ac:dyDescent="0.45">
      <c r="A4832" s="10" t="s">
        <v>33</v>
      </c>
      <c r="B4832" s="10" t="s">
        <v>33</v>
      </c>
      <c r="C4832" s="10">
        <v>1213</v>
      </c>
      <c r="D4832" s="10" t="s">
        <v>33</v>
      </c>
      <c r="E4832" s="10">
        <v>4831</v>
      </c>
      <c r="F4832" s="10">
        <v>1474</v>
      </c>
      <c r="G4832" s="10">
        <v>0</v>
      </c>
      <c r="H4832" s="10">
        <v>397</v>
      </c>
      <c r="I4832" s="10">
        <v>3.378312999947627E-8</v>
      </c>
      <c r="J4832" s="10" t="s">
        <v>33</v>
      </c>
      <c r="K4832" s="10" t="s">
        <v>1466</v>
      </c>
      <c r="L4832" s="10" t="s">
        <v>33</v>
      </c>
      <c r="M4832" s="10">
        <v>1.1489125293076057</v>
      </c>
      <c r="N4832" s="10">
        <v>1.1489125293076057</v>
      </c>
      <c r="O4832" s="10">
        <v>1.1489125293076057</v>
      </c>
      <c r="Q4832" s="10">
        <v>1.1000000000000001</v>
      </c>
      <c r="R4832" s="10">
        <v>1.2</v>
      </c>
      <c r="T4832" s="10">
        <v>0</v>
      </c>
      <c r="W4832" s="10">
        <v>0</v>
      </c>
      <c r="Y4832" s="10">
        <v>0</v>
      </c>
      <c r="AB4832" s="10">
        <v>0</v>
      </c>
      <c r="AE4832" s="10">
        <v>0</v>
      </c>
      <c r="AH4832" s="10">
        <v>1</v>
      </c>
      <c r="AQ4832" s="10">
        <v>0</v>
      </c>
      <c r="AR4832" s="10">
        <v>33.965953979965221</v>
      </c>
      <c r="AS4832" s="10">
        <v>33.965953979965221</v>
      </c>
      <c r="AT4832" s="10">
        <v>0</v>
      </c>
      <c r="AU4832" s="10">
        <v>0</v>
      </c>
      <c r="AV4832" s="10">
        <v>533.99411627204108</v>
      </c>
      <c r="AW4832" s="10">
        <v>533.99411627204108</v>
      </c>
      <c r="AX4832" s="10" t="s">
        <v>33</v>
      </c>
      <c r="AY4832" s="10">
        <v>0</v>
      </c>
      <c r="AZ4832" s="10" t="s">
        <v>33</v>
      </c>
      <c r="BA4832" s="10" t="s">
        <v>33</v>
      </c>
      <c r="BB4832" s="10">
        <v>4831</v>
      </c>
      <c r="BC4832" s="10">
        <v>1474</v>
      </c>
      <c r="BE4832" s="10" t="s">
        <v>1337</v>
      </c>
      <c r="BF4832" s="10" t="s">
        <v>5048</v>
      </c>
      <c r="BG4832" s="10">
        <v>9.987498696292591E-7</v>
      </c>
      <c r="BR4832" s="10" t="s">
        <v>33</v>
      </c>
      <c r="BS4832" s="11" t="s">
        <v>33</v>
      </c>
      <c r="BT4832" s="11" t="s">
        <v>33</v>
      </c>
      <c r="BU4832" s="10">
        <v>4832</v>
      </c>
    </row>
    <row r="4833" spans="1:73" s="10" customFormat="1" x14ac:dyDescent="0.45">
      <c r="A4833" s="10" t="s">
        <v>33</v>
      </c>
      <c r="B4833" s="10" t="s">
        <v>33</v>
      </c>
      <c r="C4833" s="10">
        <v>1213</v>
      </c>
      <c r="D4833" s="10" t="s">
        <v>33</v>
      </c>
      <c r="E4833" s="10">
        <v>4831</v>
      </c>
      <c r="F4833" s="10">
        <v>3427</v>
      </c>
      <c r="G4833" s="10" t="e">
        <v>#VALUE!</v>
      </c>
      <c r="H4833" s="10">
        <v>906</v>
      </c>
      <c r="I4833" s="10">
        <v>3.9450196552595628E-8</v>
      </c>
      <c r="J4833" s="10" t="s">
        <v>33</v>
      </c>
      <c r="K4833" s="10" t="s">
        <v>1367</v>
      </c>
      <c r="L4833" s="10" t="s">
        <v>33</v>
      </c>
      <c r="M4833" s="10">
        <v>1.3416407864998738</v>
      </c>
      <c r="N4833" s="10">
        <v>1.3416407864998738</v>
      </c>
      <c r="O4833" s="10">
        <v>1.3416407864998738</v>
      </c>
      <c r="Q4833" s="10">
        <v>1.2</v>
      </c>
      <c r="R4833" s="10">
        <v>1.5</v>
      </c>
      <c r="T4833" s="10">
        <v>0</v>
      </c>
      <c r="W4833" s="10">
        <v>0</v>
      </c>
      <c r="Y4833" s="10">
        <v>0</v>
      </c>
      <c r="AB4833" s="10">
        <v>0</v>
      </c>
      <c r="AE4833" s="10">
        <v>0</v>
      </c>
      <c r="AH4833" s="10">
        <v>1</v>
      </c>
      <c r="AQ4833" s="10">
        <v>32.190797140733267</v>
      </c>
      <c r="AR4833" s="10">
        <v>61.150112328345145</v>
      </c>
      <c r="AS4833" s="10">
        <v>107.82676818240839</v>
      </c>
      <c r="AT4833" s="10">
        <v>756.48373280723172</v>
      </c>
      <c r="AU4833" s="10">
        <v>26.459244339781478</v>
      </c>
      <c r="AV4833" s="10">
        <v>1106.337421971105</v>
      </c>
      <c r="AW4833" s="10">
        <v>1889.2803991181181</v>
      </c>
      <c r="AX4833" s="10" t="s">
        <v>33</v>
      </c>
      <c r="AY4833" s="10">
        <v>0</v>
      </c>
      <c r="AZ4833" s="10" t="s">
        <v>33</v>
      </c>
      <c r="BA4833" s="10" t="s">
        <v>33</v>
      </c>
      <c r="BB4833" s="10">
        <v>4831</v>
      </c>
      <c r="BC4833" s="10">
        <v>3427</v>
      </c>
      <c r="BE4833" s="10" t="s">
        <v>1337</v>
      </c>
      <c r="BF4833" s="10" t="s">
        <v>5049</v>
      </c>
      <c r="BG4833" s="10">
        <v>3.1705857791671835E-6</v>
      </c>
      <c r="BR4833" s="10" t="s">
        <v>33</v>
      </c>
      <c r="BS4833" s="11" t="s">
        <v>33</v>
      </c>
      <c r="BT4833" s="11" t="s">
        <v>33</v>
      </c>
      <c r="BU4833" s="10">
        <v>4833</v>
      </c>
    </row>
    <row r="4834" spans="1:73" s="10" customFormat="1" x14ac:dyDescent="0.45">
      <c r="A4834" s="10" t="s">
        <v>33</v>
      </c>
      <c r="B4834" s="10" t="s">
        <v>33</v>
      </c>
      <c r="C4834" s="10">
        <v>1213</v>
      </c>
      <c r="D4834" s="10" t="s">
        <v>33</v>
      </c>
      <c r="E4834" s="10">
        <v>4831</v>
      </c>
      <c r="F4834" s="10">
        <v>65</v>
      </c>
      <c r="G4834" s="10">
        <v>0</v>
      </c>
      <c r="H4834" s="10">
        <v>29</v>
      </c>
      <c r="I4834" s="10">
        <v>2.6300131035063749E-8</v>
      </c>
      <c r="J4834" s="10" t="s">
        <v>33</v>
      </c>
      <c r="K4834" s="10" t="s">
        <v>1097</v>
      </c>
      <c r="L4834" s="10" t="s">
        <v>33</v>
      </c>
      <c r="M4834" s="10">
        <v>0.89442719099991586</v>
      </c>
      <c r="N4834" s="10">
        <v>0.89442719099991586</v>
      </c>
      <c r="O4834" s="10">
        <v>0.89442719099991586</v>
      </c>
      <c r="Q4834" s="10">
        <v>0.8</v>
      </c>
      <c r="R4834" s="10">
        <v>1</v>
      </c>
      <c r="T4834" s="10">
        <v>0</v>
      </c>
      <c r="W4834" s="10">
        <v>0</v>
      </c>
      <c r="Y4834" s="10">
        <v>0</v>
      </c>
      <c r="AB4834" s="10">
        <v>0</v>
      </c>
      <c r="AE4834" s="10">
        <v>0</v>
      </c>
      <c r="AH4834" s="10">
        <v>1</v>
      </c>
      <c r="AQ4834" s="10">
        <v>0</v>
      </c>
      <c r="AR4834" s="10">
        <v>44.830734623056848</v>
      </c>
      <c r="AS4834" s="10">
        <v>44.830734623056848</v>
      </c>
      <c r="AT4834" s="10">
        <v>0</v>
      </c>
      <c r="AU4834" s="10">
        <v>0</v>
      </c>
      <c r="AV4834" s="10">
        <v>776.36597463845771</v>
      </c>
      <c r="AW4834" s="10">
        <v>776.36597463845771</v>
      </c>
      <c r="AX4834" s="10" t="s">
        <v>33</v>
      </c>
      <c r="AY4834" s="10">
        <v>0</v>
      </c>
      <c r="AZ4834" s="10" t="s">
        <v>33</v>
      </c>
      <c r="BA4834" s="10" t="s">
        <v>33</v>
      </c>
      <c r="BB4834" s="10">
        <v>4831</v>
      </c>
      <c r="BC4834" s="10">
        <v>65</v>
      </c>
      <c r="BE4834" s="10" t="s">
        <v>1337</v>
      </c>
      <c r="BF4834" s="10" t="s">
        <v>5050</v>
      </c>
      <c r="BG4834" s="10">
        <v>1.3182226645708888E-6</v>
      </c>
      <c r="BR4834" s="10" t="s">
        <v>33</v>
      </c>
      <c r="BS4834" s="11" t="s">
        <v>33</v>
      </c>
      <c r="BT4834" s="11" t="s">
        <v>33</v>
      </c>
      <c r="BU4834" s="10">
        <v>4834</v>
      </c>
    </row>
    <row r="4835" spans="1:73" s="10" customFormat="1" x14ac:dyDescent="0.45">
      <c r="A4835" s="10" t="s">
        <v>33</v>
      </c>
      <c r="B4835" s="10" t="s">
        <v>33</v>
      </c>
      <c r="C4835" s="10">
        <v>1213</v>
      </c>
      <c r="D4835" s="10" t="s">
        <v>33</v>
      </c>
      <c r="E4835" s="10">
        <v>4831</v>
      </c>
      <c r="F4835" s="10">
        <v>24</v>
      </c>
      <c r="G4835" s="10">
        <v>0</v>
      </c>
      <c r="H4835" s="10">
        <v>11</v>
      </c>
      <c r="I4835" s="10">
        <v>1.8597001000988356E-8</v>
      </c>
      <c r="J4835" s="10" t="s">
        <v>33</v>
      </c>
      <c r="K4835" s="10" t="s">
        <v>1011</v>
      </c>
      <c r="L4835" s="10" t="s">
        <v>33</v>
      </c>
      <c r="M4835" s="10">
        <v>0.63245553203367599</v>
      </c>
      <c r="N4835" s="10">
        <v>0.63245553203367599</v>
      </c>
      <c r="O4835" s="10">
        <v>6.324555320336759</v>
      </c>
      <c r="Q4835" s="10">
        <v>5</v>
      </c>
      <c r="R4835" s="10">
        <v>8</v>
      </c>
      <c r="S4835" s="10">
        <v>90</v>
      </c>
      <c r="T4835" s="10">
        <v>0</v>
      </c>
      <c r="W4835" s="10">
        <v>0</v>
      </c>
      <c r="Y4835" s="10">
        <v>0</v>
      </c>
      <c r="AB4835" s="10">
        <v>0</v>
      </c>
      <c r="AE4835" s="10">
        <v>0</v>
      </c>
      <c r="AH4835" s="10">
        <v>1</v>
      </c>
      <c r="AQ4835" s="10">
        <v>0</v>
      </c>
      <c r="AR4835" s="10">
        <v>0</v>
      </c>
      <c r="AS4835" s="10">
        <v>0</v>
      </c>
      <c r="AT4835" s="10">
        <v>0</v>
      </c>
      <c r="AU4835" s="10">
        <v>0</v>
      </c>
      <c r="AV4835" s="10">
        <v>0.63245553203367599</v>
      </c>
      <c r="AW4835" s="10">
        <v>0.63245553203367599</v>
      </c>
      <c r="AX4835" s="10" t="s">
        <v>33</v>
      </c>
      <c r="AY4835" s="10">
        <v>0</v>
      </c>
      <c r="AZ4835" s="10" t="s">
        <v>33</v>
      </c>
      <c r="BA4835" s="10" t="s">
        <v>33</v>
      </c>
      <c r="BB4835" s="10">
        <v>4831</v>
      </c>
      <c r="BC4835" s="10">
        <v>24</v>
      </c>
      <c r="BE4835" s="10" t="s">
        <v>1337</v>
      </c>
      <c r="BF4835" s="10" t="s">
        <v>5051</v>
      </c>
      <c r="BG4835" s="10">
        <v>0</v>
      </c>
      <c r="BR4835" s="10" t="s">
        <v>33</v>
      </c>
      <c r="BS4835" s="11" t="s">
        <v>33</v>
      </c>
      <c r="BT4835" s="11" t="s">
        <v>33</v>
      </c>
      <c r="BU4835" s="10">
        <v>4835</v>
      </c>
    </row>
    <row r="4836" spans="1:73" s="10" customFormat="1" x14ac:dyDescent="0.45">
      <c r="A4836" s="10" t="s">
        <v>33</v>
      </c>
      <c r="B4836" s="10" t="s">
        <v>33</v>
      </c>
      <c r="C4836" s="10">
        <v>1213</v>
      </c>
      <c r="D4836" s="10" t="s">
        <v>33</v>
      </c>
      <c r="E4836" s="10">
        <v>4831</v>
      </c>
      <c r="F4836" s="10">
        <v>311</v>
      </c>
      <c r="G4836" s="10">
        <v>0</v>
      </c>
      <c r="H4836" s="10">
        <v>114</v>
      </c>
      <c r="I4836" s="10">
        <v>2.7895501501482525E-9</v>
      </c>
      <c r="J4836" s="10" t="s">
        <v>33</v>
      </c>
      <c r="K4836" s="10" t="s">
        <v>1172</v>
      </c>
      <c r="L4836" s="10" t="s">
        <v>33</v>
      </c>
      <c r="M4836" s="10">
        <v>9.4868329805051374E-2</v>
      </c>
      <c r="N4836" s="10">
        <v>9.4868329805051374E-2</v>
      </c>
      <c r="O4836" s="10">
        <v>0.63245553203367588</v>
      </c>
      <c r="Q4836" s="10">
        <v>0.5</v>
      </c>
      <c r="R4836" s="10">
        <v>0.8</v>
      </c>
      <c r="S4836" s="10">
        <v>85</v>
      </c>
      <c r="T4836" s="10">
        <v>0</v>
      </c>
      <c r="W4836" s="10">
        <v>0</v>
      </c>
      <c r="Y4836" s="10">
        <v>0</v>
      </c>
      <c r="AB4836" s="10">
        <v>0</v>
      </c>
      <c r="AE4836" s="10">
        <v>0</v>
      </c>
      <c r="AH4836" s="10">
        <v>1</v>
      </c>
      <c r="AQ4836" s="10">
        <v>0</v>
      </c>
      <c r="AR4836" s="10">
        <v>0.28554677945817075</v>
      </c>
      <c r="AS4836" s="10">
        <v>0.28554677945817075</v>
      </c>
      <c r="AT4836" s="10">
        <v>0</v>
      </c>
      <c r="AU4836" s="10">
        <v>0</v>
      </c>
      <c r="AV4836" s="10">
        <v>2.4061030253754159</v>
      </c>
      <c r="AW4836" s="10">
        <v>2.4061030253754159</v>
      </c>
      <c r="AX4836" s="10" t="s">
        <v>33</v>
      </c>
      <c r="AY4836" s="10">
        <v>0</v>
      </c>
      <c r="AZ4836" s="10" t="s">
        <v>33</v>
      </c>
      <c r="BA4836" s="10" t="s">
        <v>33</v>
      </c>
      <c r="BB4836" s="10">
        <v>4831</v>
      </c>
      <c r="BC4836" s="10">
        <v>311</v>
      </c>
      <c r="BE4836" s="10" t="s">
        <v>1337</v>
      </c>
      <c r="BF4836" s="10" t="s">
        <v>5052</v>
      </c>
      <c r="BG4836" s="10">
        <v>8.3963432596393944E-9</v>
      </c>
      <c r="BR4836" s="10" t="s">
        <v>33</v>
      </c>
      <c r="BS4836" s="11" t="s">
        <v>33</v>
      </c>
      <c r="BT4836" s="11" t="s">
        <v>33</v>
      </c>
      <c r="BU4836" s="10">
        <v>4836</v>
      </c>
    </row>
    <row r="4837" spans="1:73" s="10" customFormat="1" x14ac:dyDescent="0.45">
      <c r="A4837" s="10" t="s">
        <v>33</v>
      </c>
      <c r="B4837" s="10" t="s">
        <v>33</v>
      </c>
      <c r="C4837" s="10">
        <v>1213</v>
      </c>
      <c r="D4837" s="10" t="s">
        <v>33</v>
      </c>
      <c r="E4837" s="10">
        <v>4831</v>
      </c>
      <c r="F4837" s="10">
        <v>104</v>
      </c>
      <c r="G4837" s="10">
        <v>0</v>
      </c>
      <c r="H4837" s="10">
        <v>46</v>
      </c>
      <c r="I4837" s="10">
        <v>2.8810350066492216E-8</v>
      </c>
      <c r="J4837" s="10" t="s">
        <v>33</v>
      </c>
      <c r="K4837" s="10" t="s">
        <v>1468</v>
      </c>
      <c r="L4837" s="10" t="s">
        <v>33</v>
      </c>
      <c r="M4837" s="10">
        <v>0.9797958971132712</v>
      </c>
      <c r="N4837" s="10">
        <v>0.9797958971132712</v>
      </c>
      <c r="O4837" s="10">
        <v>0.9797958971132712</v>
      </c>
      <c r="Q4837" s="10">
        <v>0.8</v>
      </c>
      <c r="R4837" s="10">
        <v>1.2</v>
      </c>
      <c r="T4837" s="10">
        <v>0</v>
      </c>
      <c r="W4837" s="10">
        <v>0</v>
      </c>
      <c r="Y4837" s="10">
        <v>0</v>
      </c>
      <c r="AB4837" s="10">
        <v>0</v>
      </c>
      <c r="AE4837" s="10">
        <v>0</v>
      </c>
      <c r="AH4837" s="10">
        <v>1</v>
      </c>
      <c r="AQ4837" s="10">
        <v>0</v>
      </c>
      <c r="AR4837" s="10">
        <v>1.6482990414858494</v>
      </c>
      <c r="AS4837" s="10">
        <v>1.6482990414858494</v>
      </c>
      <c r="AT4837" s="10">
        <v>0</v>
      </c>
      <c r="AU4837" s="10">
        <v>0</v>
      </c>
      <c r="AV4837" s="10">
        <v>20.797078928735644</v>
      </c>
      <c r="AW4837" s="10">
        <v>20.797078928735644</v>
      </c>
      <c r="AX4837" s="10" t="s">
        <v>33</v>
      </c>
      <c r="AY4837" s="10">
        <v>0</v>
      </c>
      <c r="AZ4837" s="10" t="s">
        <v>33</v>
      </c>
      <c r="BA4837" s="10" t="s">
        <v>33</v>
      </c>
      <c r="BB4837" s="10">
        <v>4831</v>
      </c>
      <c r="BC4837" s="10">
        <v>104</v>
      </c>
      <c r="BE4837" s="10" t="s">
        <v>1337</v>
      </c>
      <c r="BF4837" s="10" t="s">
        <v>5053</v>
      </c>
      <c r="BG4837" s="10">
        <v>4.8467310936270382E-8</v>
      </c>
      <c r="BR4837" s="10" t="s">
        <v>33</v>
      </c>
      <c r="BS4837" s="11" t="s">
        <v>33</v>
      </c>
      <c r="BT4837" s="11" t="s">
        <v>33</v>
      </c>
      <c r="BU4837" s="10">
        <v>4837</v>
      </c>
    </row>
    <row r="4838" spans="1:73" s="10" customFormat="1" x14ac:dyDescent="0.45">
      <c r="A4838" s="10">
        <v>1166</v>
      </c>
      <c r="B4838" s="10">
        <v>4573</v>
      </c>
      <c r="C4838" s="10">
        <v>1213</v>
      </c>
      <c r="D4838" s="10">
        <v>4845</v>
      </c>
      <c r="E4838" s="10" t="s">
        <v>33</v>
      </c>
      <c r="F4838" s="10">
        <v>4573</v>
      </c>
      <c r="G4838" s="10" t="e">
        <v>#VALUE!</v>
      </c>
      <c r="H4838" s="10" t="s">
        <v>33</v>
      </c>
      <c r="I4838" s="10">
        <v>3.4434954644410552E-8</v>
      </c>
      <c r="J4838" s="10" t="s">
        <v>1339</v>
      </c>
      <c r="L4838" s="10">
        <v>1</v>
      </c>
      <c r="M4838" s="10" t="s">
        <v>33</v>
      </c>
      <c r="N4838" s="10">
        <v>1</v>
      </c>
      <c r="O4838" s="10">
        <v>1</v>
      </c>
      <c r="Q4838" s="10">
        <v>1</v>
      </c>
      <c r="T4838" s="10">
        <v>0.70710678118654757</v>
      </c>
      <c r="U4838" s="10">
        <v>0.5</v>
      </c>
      <c r="V4838" s="10">
        <v>1</v>
      </c>
      <c r="W4838" s="10">
        <v>4.399618392542699</v>
      </c>
      <c r="X4838" s="10" t="s">
        <v>1008</v>
      </c>
      <c r="Y4838" s="10">
        <v>0.42426406871192851</v>
      </c>
      <c r="Z4838" s="10">
        <v>0.3</v>
      </c>
      <c r="AA4838" s="10">
        <v>0.6</v>
      </c>
      <c r="AB4838" s="10">
        <v>50.903202964057186</v>
      </c>
      <c r="AE4838" s="10">
        <v>0</v>
      </c>
      <c r="AH4838" s="10">
        <v>1</v>
      </c>
      <c r="AQ4838" s="10">
        <v>0.83108789753765699</v>
      </c>
      <c r="AR4838" s="10">
        <v>77.545606880371054</v>
      </c>
      <c r="AS4838" s="10">
        <v>78.750684331800656</v>
      </c>
      <c r="AT4838" s="10">
        <v>19.530565592134938</v>
      </c>
      <c r="AU4838" s="10">
        <v>57.478921401289377</v>
      </c>
      <c r="AV4838" s="10">
        <v>1206.6085620974673</v>
      </c>
      <c r="AW4838" s="10">
        <v>1283.6180490908916</v>
      </c>
      <c r="AX4838" s="10">
        <v>3.4434954644410552E-8</v>
      </c>
      <c r="AY4838" s="10">
        <v>0</v>
      </c>
      <c r="AZ4838" s="10" t="s">
        <v>33</v>
      </c>
      <c r="BA4838" s="10">
        <v>4845</v>
      </c>
      <c r="BB4838" s="10" t="s">
        <v>33</v>
      </c>
      <c r="BC4838" s="10">
        <v>4573</v>
      </c>
      <c r="BE4838" s="10" t="s">
        <v>33</v>
      </c>
      <c r="BF4838" s="10" t="s">
        <v>33</v>
      </c>
      <c r="BG4838" s="10" t="s">
        <v>33</v>
      </c>
      <c r="BR4838" s="10" t="s">
        <v>1339</v>
      </c>
      <c r="BS4838" s="11">
        <v>78.750684331800656</v>
      </c>
      <c r="BT4838" s="11">
        <v>1283.6180490908916</v>
      </c>
      <c r="BU4838" s="10">
        <v>4838</v>
      </c>
    </row>
    <row r="4839" spans="1:73" s="10" customFormat="1" x14ac:dyDescent="0.45">
      <c r="A4839" s="10" t="s">
        <v>33</v>
      </c>
      <c r="B4839" s="10" t="s">
        <v>33</v>
      </c>
      <c r="C4839" s="10">
        <v>1213</v>
      </c>
      <c r="D4839" s="10" t="s">
        <v>33</v>
      </c>
      <c r="E4839" s="10">
        <v>4838</v>
      </c>
      <c r="F4839" s="10">
        <v>1474</v>
      </c>
      <c r="G4839" s="10">
        <v>0</v>
      </c>
      <c r="H4839" s="10">
        <v>397</v>
      </c>
      <c r="I4839" s="10">
        <v>3.2667866340279256E-8</v>
      </c>
      <c r="J4839" s="10" t="s">
        <v>33</v>
      </c>
      <c r="K4839" s="10" t="s">
        <v>1466</v>
      </c>
      <c r="L4839" s="10" t="s">
        <v>33</v>
      </c>
      <c r="M4839" s="10">
        <v>0.94868329805051377</v>
      </c>
      <c r="N4839" s="10">
        <v>0.94868329805051377</v>
      </c>
      <c r="O4839" s="10">
        <v>0.94868329805051377</v>
      </c>
      <c r="Q4839" s="10">
        <v>0.9</v>
      </c>
      <c r="R4839" s="10">
        <v>1</v>
      </c>
      <c r="T4839" s="10">
        <v>0</v>
      </c>
      <c r="W4839" s="10">
        <v>0</v>
      </c>
      <c r="Y4839" s="10">
        <v>0</v>
      </c>
      <c r="AB4839" s="10">
        <v>0</v>
      </c>
      <c r="AE4839" s="10">
        <v>0</v>
      </c>
      <c r="AH4839" s="10">
        <v>1</v>
      </c>
      <c r="AQ4839" s="10">
        <v>0</v>
      </c>
      <c r="AR4839" s="10">
        <v>28.046463434918405</v>
      </c>
      <c r="AS4839" s="10">
        <v>28.046463434918405</v>
      </c>
      <c r="AT4839" s="10">
        <v>0</v>
      </c>
      <c r="AU4839" s="10">
        <v>0</v>
      </c>
      <c r="AV4839" s="10">
        <v>440.93112960464248</v>
      </c>
      <c r="AW4839" s="10">
        <v>440.93112960464248</v>
      </c>
      <c r="AX4839" s="10" t="s">
        <v>33</v>
      </c>
      <c r="AY4839" s="10">
        <v>0</v>
      </c>
      <c r="AZ4839" s="10" t="s">
        <v>33</v>
      </c>
      <c r="BA4839" s="10" t="s">
        <v>33</v>
      </c>
      <c r="BB4839" s="10">
        <v>4838</v>
      </c>
      <c r="BC4839" s="10">
        <v>1474</v>
      </c>
      <c r="BE4839" s="10" t="s">
        <v>1339</v>
      </c>
      <c r="BF4839" s="10" t="s">
        <v>5054</v>
      </c>
      <c r="BG4839" s="10">
        <v>9.6577869631753417E-7</v>
      </c>
      <c r="BR4839" s="10" t="s">
        <v>33</v>
      </c>
      <c r="BS4839" s="11" t="s">
        <v>33</v>
      </c>
      <c r="BT4839" s="11" t="s">
        <v>33</v>
      </c>
      <c r="BU4839" s="10">
        <v>4839</v>
      </c>
    </row>
    <row r="4840" spans="1:73" s="10" customFormat="1" x14ac:dyDescent="0.45">
      <c r="A4840" s="10" t="s">
        <v>33</v>
      </c>
      <c r="B4840" s="10" t="s">
        <v>33</v>
      </c>
      <c r="C4840" s="10">
        <v>1213</v>
      </c>
      <c r="D4840" s="10" t="s">
        <v>33</v>
      </c>
      <c r="E4840" s="10">
        <v>4838</v>
      </c>
      <c r="F4840" s="10">
        <v>4112</v>
      </c>
      <c r="G4840" s="10" t="e">
        <v>#VALUE!</v>
      </c>
      <c r="H4840" s="10">
        <v>1049</v>
      </c>
      <c r="I4840" s="10">
        <v>1.3336600586520982E-8</v>
      </c>
      <c r="J4840" s="10" t="s">
        <v>33</v>
      </c>
      <c r="K4840" s="10" t="s">
        <v>1021</v>
      </c>
      <c r="L4840" s="10" t="s">
        <v>33</v>
      </c>
      <c r="M4840" s="10">
        <v>0.3872983346207417</v>
      </c>
      <c r="N4840" s="10">
        <v>0.3872983346207417</v>
      </c>
      <c r="O4840" s="10">
        <v>0.3872983346207417</v>
      </c>
      <c r="Q4840" s="10">
        <v>0.3</v>
      </c>
      <c r="R4840" s="10">
        <v>0.5</v>
      </c>
      <c r="T4840" s="10">
        <v>0</v>
      </c>
      <c r="W4840" s="10">
        <v>0</v>
      </c>
      <c r="Y4840" s="10">
        <v>0</v>
      </c>
      <c r="AB4840" s="10">
        <v>0</v>
      </c>
      <c r="AE4840" s="10">
        <v>0</v>
      </c>
      <c r="AH4840" s="10">
        <v>1</v>
      </c>
      <c r="AQ4840" s="10">
        <v>0.12398111635110941</v>
      </c>
      <c r="AR4840" s="10">
        <v>12.432040498763168</v>
      </c>
      <c r="AS4840" s="10">
        <v>12.611813117472277</v>
      </c>
      <c r="AT4840" s="10">
        <v>2.9135562342510712</v>
      </c>
      <c r="AU4840" s="10">
        <v>6.575718437232192</v>
      </c>
      <c r="AV4840" s="10">
        <v>203.8865019063285</v>
      </c>
      <c r="AW4840" s="10">
        <v>213.37577657781176</v>
      </c>
      <c r="AX4840" s="10" t="s">
        <v>33</v>
      </c>
      <c r="AY4840" s="10">
        <v>0</v>
      </c>
      <c r="AZ4840" s="10" t="s">
        <v>33</v>
      </c>
      <c r="BA4840" s="10" t="s">
        <v>33</v>
      </c>
      <c r="BB4840" s="10">
        <v>4838</v>
      </c>
      <c r="BC4840" s="10">
        <v>4112</v>
      </c>
      <c r="BE4840" s="10" t="s">
        <v>1339</v>
      </c>
      <c r="BF4840" s="10" t="s">
        <v>5055</v>
      </c>
      <c r="BG4840" s="10">
        <v>4.3428721268393988E-7</v>
      </c>
      <c r="BR4840" s="10" t="s">
        <v>33</v>
      </c>
      <c r="BS4840" s="11" t="s">
        <v>33</v>
      </c>
      <c r="BT4840" s="11" t="s">
        <v>33</v>
      </c>
      <c r="BU4840" s="10">
        <v>4840</v>
      </c>
    </row>
    <row r="4841" spans="1:73" s="10" customFormat="1" x14ac:dyDescent="0.45">
      <c r="A4841" s="10" t="s">
        <v>33</v>
      </c>
      <c r="B4841" s="10" t="s">
        <v>33</v>
      </c>
      <c r="C4841" s="10">
        <v>1213</v>
      </c>
      <c r="D4841" s="10" t="s">
        <v>33</v>
      </c>
      <c r="E4841" s="10">
        <v>4838</v>
      </c>
      <c r="F4841" s="10">
        <v>65</v>
      </c>
      <c r="G4841" s="10">
        <v>0</v>
      </c>
      <c r="H4841" s="10">
        <v>29</v>
      </c>
      <c r="I4841" s="10">
        <v>2.1778577560186173E-8</v>
      </c>
      <c r="J4841" s="10" t="s">
        <v>33</v>
      </c>
      <c r="K4841" s="10" t="s">
        <v>1097</v>
      </c>
      <c r="L4841" s="10" t="s">
        <v>33</v>
      </c>
      <c r="M4841" s="10">
        <v>0.63245553203367588</v>
      </c>
      <c r="N4841" s="10">
        <v>0.63245553203367588</v>
      </c>
      <c r="O4841" s="10">
        <v>0.63245553203367588</v>
      </c>
      <c r="Q4841" s="10">
        <v>0.5</v>
      </c>
      <c r="R4841" s="10">
        <v>0.8</v>
      </c>
      <c r="T4841" s="10">
        <v>0</v>
      </c>
      <c r="W4841" s="10">
        <v>0</v>
      </c>
      <c r="Y4841" s="10">
        <v>0</v>
      </c>
      <c r="AB4841" s="10">
        <v>0</v>
      </c>
      <c r="AE4841" s="10">
        <v>0</v>
      </c>
      <c r="AH4841" s="10">
        <v>1</v>
      </c>
      <c r="AQ4841" s="10">
        <v>0</v>
      </c>
      <c r="AR4841" s="10">
        <v>31.700116457538041</v>
      </c>
      <c r="AS4841" s="10">
        <v>31.700116457538041</v>
      </c>
      <c r="AT4841" s="10">
        <v>0</v>
      </c>
      <c r="AU4841" s="10">
        <v>0</v>
      </c>
      <c r="AV4841" s="10">
        <v>548.97364534935662</v>
      </c>
      <c r="AW4841" s="10">
        <v>548.97364534935662</v>
      </c>
      <c r="AX4841" s="10" t="s">
        <v>33</v>
      </c>
      <c r="AY4841" s="10">
        <v>0</v>
      </c>
      <c r="AZ4841" s="10" t="s">
        <v>33</v>
      </c>
      <c r="BA4841" s="10" t="s">
        <v>33</v>
      </c>
      <c r="BB4841" s="10">
        <v>4838</v>
      </c>
      <c r="BC4841" s="10">
        <v>65</v>
      </c>
      <c r="BE4841" s="10" t="s">
        <v>1339</v>
      </c>
      <c r="BF4841" s="10" t="s">
        <v>5056</v>
      </c>
      <c r="BG4841" s="10">
        <v>1.0915920724378549E-6</v>
      </c>
      <c r="BR4841" s="10" t="s">
        <v>33</v>
      </c>
      <c r="BS4841" s="11" t="s">
        <v>33</v>
      </c>
      <c r="BT4841" s="11" t="s">
        <v>33</v>
      </c>
      <c r="BU4841" s="10">
        <v>4841</v>
      </c>
    </row>
    <row r="4842" spans="1:73" s="10" customFormat="1" x14ac:dyDescent="0.45">
      <c r="A4842" s="10" t="s">
        <v>33</v>
      </c>
      <c r="B4842" s="10" t="s">
        <v>33</v>
      </c>
      <c r="C4842" s="10">
        <v>1213</v>
      </c>
      <c r="D4842" s="10" t="s">
        <v>33</v>
      </c>
      <c r="E4842" s="10">
        <v>4838</v>
      </c>
      <c r="F4842" s="10">
        <v>24</v>
      </c>
      <c r="G4842" s="10">
        <v>0</v>
      </c>
      <c r="H4842" s="10">
        <v>11</v>
      </c>
      <c r="I4842" s="10">
        <v>6.668300293260491E-8</v>
      </c>
      <c r="J4842" s="10" t="s">
        <v>33</v>
      </c>
      <c r="K4842" s="10" t="s">
        <v>1011</v>
      </c>
      <c r="L4842" s="10" t="s">
        <v>33</v>
      </c>
      <c r="M4842" s="10">
        <v>1.9364916731037085</v>
      </c>
      <c r="N4842" s="10">
        <v>1.9364916731037085</v>
      </c>
      <c r="O4842" s="10">
        <v>1.9364916731037085</v>
      </c>
      <c r="Q4842" s="10">
        <v>1.5</v>
      </c>
      <c r="R4842" s="10">
        <v>2.5</v>
      </c>
      <c r="T4842" s="10">
        <v>0</v>
      </c>
      <c r="W4842" s="10">
        <v>0</v>
      </c>
      <c r="Y4842" s="10">
        <v>0</v>
      </c>
      <c r="AB4842" s="10">
        <v>0</v>
      </c>
      <c r="AE4842" s="10">
        <v>0</v>
      </c>
      <c r="AH4842" s="10">
        <v>1</v>
      </c>
      <c r="AQ4842" s="10">
        <v>0</v>
      </c>
      <c r="AR4842" s="10">
        <v>0</v>
      </c>
      <c r="AS4842" s="10">
        <v>0</v>
      </c>
      <c r="AT4842" s="10">
        <v>0</v>
      </c>
      <c r="AU4842" s="10">
        <v>0</v>
      </c>
      <c r="AV4842" s="10">
        <v>1.9364916731037085</v>
      </c>
      <c r="AW4842" s="10">
        <v>1.9364916731037085</v>
      </c>
      <c r="AX4842" s="10" t="s">
        <v>33</v>
      </c>
      <c r="AY4842" s="10">
        <v>0</v>
      </c>
      <c r="AZ4842" s="10" t="s">
        <v>33</v>
      </c>
      <c r="BA4842" s="10" t="s">
        <v>33</v>
      </c>
      <c r="BB4842" s="10">
        <v>4838</v>
      </c>
      <c r="BC4842" s="10">
        <v>24</v>
      </c>
      <c r="BE4842" s="10" t="s">
        <v>1339</v>
      </c>
      <c r="BF4842" s="10" t="s">
        <v>5057</v>
      </c>
      <c r="BG4842" s="10">
        <v>0</v>
      </c>
      <c r="BR4842" s="10" t="s">
        <v>33</v>
      </c>
      <c r="BS4842" s="11" t="s">
        <v>33</v>
      </c>
      <c r="BT4842" s="11" t="s">
        <v>33</v>
      </c>
      <c r="BU4842" s="10">
        <v>4842</v>
      </c>
    </row>
    <row r="4843" spans="1:73" s="10" customFormat="1" x14ac:dyDescent="0.45">
      <c r="A4843" s="10" t="s">
        <v>33</v>
      </c>
      <c r="B4843" s="10" t="s">
        <v>33</v>
      </c>
      <c r="C4843" s="10">
        <v>1213</v>
      </c>
      <c r="D4843" s="10" t="s">
        <v>33</v>
      </c>
      <c r="E4843" s="10">
        <v>4838</v>
      </c>
      <c r="F4843" s="10">
        <v>311</v>
      </c>
      <c r="G4843" s="10">
        <v>0</v>
      </c>
      <c r="H4843" s="10">
        <v>114</v>
      </c>
      <c r="I4843" s="10">
        <v>1.6670750733151227E-9</v>
      </c>
      <c r="J4843" s="10" t="s">
        <v>33</v>
      </c>
      <c r="K4843" s="10" t="s">
        <v>1172</v>
      </c>
      <c r="L4843" s="10" t="s">
        <v>33</v>
      </c>
      <c r="M4843" s="10">
        <v>4.8412291827592713E-2</v>
      </c>
      <c r="N4843" s="10">
        <v>4.8412291827592713E-2</v>
      </c>
      <c r="O4843" s="10">
        <v>0.3872983346207417</v>
      </c>
      <c r="Q4843" s="10">
        <v>0.3</v>
      </c>
      <c r="R4843" s="10">
        <v>0.5</v>
      </c>
      <c r="S4843" s="10">
        <v>87.5</v>
      </c>
      <c r="T4843" s="10">
        <v>0</v>
      </c>
      <c r="W4843" s="10">
        <v>0</v>
      </c>
      <c r="Y4843" s="10">
        <v>0</v>
      </c>
      <c r="AB4843" s="10">
        <v>0</v>
      </c>
      <c r="AE4843" s="10">
        <v>0</v>
      </c>
      <c r="AH4843" s="10">
        <v>1</v>
      </c>
      <c r="AQ4843" s="10">
        <v>0</v>
      </c>
      <c r="AR4843" s="10">
        <v>0.14571748070157492</v>
      </c>
      <c r="AS4843" s="10">
        <v>0.14571748070157492</v>
      </c>
      <c r="AT4843" s="10">
        <v>0</v>
      </c>
      <c r="AU4843" s="10">
        <v>0</v>
      </c>
      <c r="AV4843" s="10">
        <v>1.227859308486803</v>
      </c>
      <c r="AW4843" s="10">
        <v>1.227859308486803</v>
      </c>
      <c r="AX4843" s="10" t="s">
        <v>33</v>
      </c>
      <c r="AY4843" s="10">
        <v>0</v>
      </c>
      <c r="AZ4843" s="10" t="s">
        <v>33</v>
      </c>
      <c r="BA4843" s="10" t="s">
        <v>33</v>
      </c>
      <c r="BB4843" s="10">
        <v>4838</v>
      </c>
      <c r="BC4843" s="10">
        <v>311</v>
      </c>
      <c r="BE4843" s="10" t="s">
        <v>1339</v>
      </c>
      <c r="BF4843" s="10" t="s">
        <v>5058</v>
      </c>
      <c r="BG4843" s="10">
        <v>5.0177748388565024E-9</v>
      </c>
      <c r="BR4843" s="10" t="s">
        <v>33</v>
      </c>
      <c r="BS4843" s="11" t="s">
        <v>33</v>
      </c>
      <c r="BT4843" s="11" t="s">
        <v>33</v>
      </c>
      <c r="BU4843" s="10">
        <v>4843</v>
      </c>
    </row>
    <row r="4844" spans="1:73" s="10" customFormat="1" x14ac:dyDescent="0.45">
      <c r="A4844" s="10" t="s">
        <v>33</v>
      </c>
      <c r="B4844" s="10" t="s">
        <v>33</v>
      </c>
      <c r="C4844" s="10">
        <v>1213</v>
      </c>
      <c r="D4844" s="10" t="s">
        <v>33</v>
      </c>
      <c r="E4844" s="10">
        <v>4838</v>
      </c>
      <c r="F4844" s="10">
        <v>288</v>
      </c>
      <c r="G4844" s="10">
        <v>0</v>
      </c>
      <c r="H4844" s="10">
        <v>109</v>
      </c>
      <c r="I4844" s="10">
        <v>2.4349189938913902E-8</v>
      </c>
      <c r="J4844" s="10" t="s">
        <v>33</v>
      </c>
      <c r="K4844" s="10" t="s">
        <v>1469</v>
      </c>
      <c r="L4844" s="10" t="s">
        <v>33</v>
      </c>
      <c r="M4844" s="10">
        <v>0.70710678118654757</v>
      </c>
      <c r="N4844" s="10">
        <v>0.70710678118654757</v>
      </c>
      <c r="O4844" s="10">
        <v>0.70710678118654757</v>
      </c>
      <c r="Q4844" s="10">
        <v>0.5</v>
      </c>
      <c r="R4844" s="10">
        <v>1</v>
      </c>
      <c r="T4844" s="10">
        <v>0</v>
      </c>
      <c r="W4844" s="10">
        <v>0</v>
      </c>
      <c r="Y4844" s="10">
        <v>0</v>
      </c>
      <c r="AB4844" s="10">
        <v>0</v>
      </c>
      <c r="AE4844" s="10">
        <v>0</v>
      </c>
      <c r="AH4844" s="10">
        <v>1</v>
      </c>
      <c r="AQ4844" s="10">
        <v>0</v>
      </c>
      <c r="AR4844" s="10">
        <v>0.82165061590715371</v>
      </c>
      <c r="AS4844" s="10">
        <v>0.82165061590715371</v>
      </c>
      <c r="AT4844" s="10">
        <v>0</v>
      </c>
      <c r="AU4844" s="10">
        <v>0</v>
      </c>
      <c r="AV4844" s="10">
        <v>9.6529342555490967</v>
      </c>
      <c r="AW4844" s="10">
        <v>9.6529342555490967</v>
      </c>
      <c r="AX4844" s="10" t="s">
        <v>33</v>
      </c>
      <c r="AY4844" s="10">
        <v>0</v>
      </c>
      <c r="AZ4844" s="10" t="s">
        <v>33</v>
      </c>
      <c r="BA4844" s="10" t="s">
        <v>33</v>
      </c>
      <c r="BB4844" s="10">
        <v>4838</v>
      </c>
      <c r="BC4844" s="10">
        <v>288</v>
      </c>
      <c r="BE4844" s="10" t="s">
        <v>1339</v>
      </c>
      <c r="BF4844" s="10" t="s">
        <v>5059</v>
      </c>
      <c r="BG4844" s="10">
        <v>2.8293501692314834E-8</v>
      </c>
      <c r="BR4844" s="10" t="s">
        <v>33</v>
      </c>
      <c r="BS4844" s="11" t="s">
        <v>33</v>
      </c>
      <c r="BT4844" s="11" t="s">
        <v>33</v>
      </c>
      <c r="BU4844" s="10">
        <v>4844</v>
      </c>
    </row>
    <row r="4845" spans="1:73" s="10" customFormat="1" x14ac:dyDescent="0.45">
      <c r="A4845" s="10">
        <v>1167</v>
      </c>
      <c r="B4845" s="10">
        <v>4581</v>
      </c>
      <c r="C4845" s="10">
        <v>1213</v>
      </c>
      <c r="D4845" s="10">
        <v>4852</v>
      </c>
      <c r="E4845" s="10" t="s">
        <v>33</v>
      </c>
      <c r="F4845" s="10">
        <v>4581</v>
      </c>
      <c r="G4845" s="10">
        <v>0</v>
      </c>
      <c r="H4845" s="10" t="s">
        <v>33</v>
      </c>
      <c r="I4845" s="10">
        <v>1.7217477322205276E-8</v>
      </c>
      <c r="J4845" s="10" t="s">
        <v>1772</v>
      </c>
      <c r="L4845" s="10">
        <v>1</v>
      </c>
      <c r="M4845" s="10" t="s">
        <v>33</v>
      </c>
      <c r="N4845" s="10">
        <v>1</v>
      </c>
      <c r="O4845" s="10">
        <v>1</v>
      </c>
      <c r="Q4845" s="10">
        <v>1</v>
      </c>
      <c r="T4845" s="10">
        <v>1.2247448713915889</v>
      </c>
      <c r="U4845" s="10">
        <v>1</v>
      </c>
      <c r="V4845" s="10">
        <v>1.5</v>
      </c>
      <c r="W4845" s="10">
        <v>6.5585638671892195</v>
      </c>
      <c r="X4845" s="10" t="s">
        <v>1008</v>
      </c>
      <c r="Y4845" s="10">
        <v>0.63245553203367588</v>
      </c>
      <c r="Z4845" s="10">
        <v>0.5</v>
      </c>
      <c r="AA4845" s="10">
        <v>0.8</v>
      </c>
      <c r="AB4845" s="10">
        <v>75.882014733400439</v>
      </c>
      <c r="AE4845" s="10">
        <v>0</v>
      </c>
      <c r="AH4845" s="10">
        <v>1</v>
      </c>
      <c r="AQ4845" s="10">
        <v>16.265707283900284</v>
      </c>
      <c r="AR4845" s="10">
        <v>58.247538126802795</v>
      </c>
      <c r="AS4845" s="10">
        <v>81.832813688458202</v>
      </c>
      <c r="AT4845" s="10">
        <v>382.24412117165667</v>
      </c>
      <c r="AU4845" s="10">
        <v>128.78007610943149</v>
      </c>
      <c r="AV4845" s="10">
        <v>1884.4137858860186</v>
      </c>
      <c r="AW4845" s="10">
        <v>2395.4379831671067</v>
      </c>
      <c r="AX4845" s="10">
        <v>1.7217477322205276E-8</v>
      </c>
      <c r="AY4845" s="10">
        <v>0</v>
      </c>
      <c r="AZ4845" s="10" t="s">
        <v>33</v>
      </c>
      <c r="BA4845" s="10">
        <v>4852</v>
      </c>
      <c r="BB4845" s="10" t="s">
        <v>33</v>
      </c>
      <c r="BC4845" s="10">
        <v>4581</v>
      </c>
      <c r="BE4845" s="10" t="s">
        <v>33</v>
      </c>
      <c r="BF4845" s="10" t="s">
        <v>33</v>
      </c>
      <c r="BG4845" s="10" t="s">
        <v>33</v>
      </c>
      <c r="BR4845" s="10" t="s">
        <v>1772</v>
      </c>
      <c r="BS4845" s="11">
        <v>81.832813688458202</v>
      </c>
      <c r="BT4845" s="11">
        <v>2395.4379831671067</v>
      </c>
      <c r="BU4845" s="10">
        <v>4845</v>
      </c>
    </row>
    <row r="4846" spans="1:73" s="10" customFormat="1" x14ac:dyDescent="0.45">
      <c r="A4846" s="10" t="s">
        <v>33</v>
      </c>
      <c r="B4846" s="10" t="s">
        <v>33</v>
      </c>
      <c r="C4846" s="10">
        <v>1213</v>
      </c>
      <c r="D4846" s="10" t="s">
        <v>33</v>
      </c>
      <c r="E4846" s="10">
        <v>4845</v>
      </c>
      <c r="F4846" s="10">
        <v>1474</v>
      </c>
      <c r="G4846" s="10">
        <v>0</v>
      </c>
      <c r="H4846" s="10">
        <v>397</v>
      </c>
      <c r="I4846" s="10">
        <v>1.7131173634262379E-8</v>
      </c>
      <c r="J4846" s="10" t="s">
        <v>33</v>
      </c>
      <c r="K4846" s="10" t="s">
        <v>1466</v>
      </c>
      <c r="L4846" s="10" t="s">
        <v>33</v>
      </c>
      <c r="M4846" s="10">
        <v>0.99498743710661997</v>
      </c>
      <c r="N4846" s="10">
        <v>0.99498743710661997</v>
      </c>
      <c r="O4846" s="10">
        <v>0.99498743710661997</v>
      </c>
      <c r="Q4846" s="10">
        <v>0.9</v>
      </c>
      <c r="R4846" s="10">
        <v>1.1000000000000001</v>
      </c>
      <c r="T4846" s="10">
        <v>0</v>
      </c>
      <c r="W4846" s="10">
        <v>0</v>
      </c>
      <c r="Y4846" s="10">
        <v>0</v>
      </c>
      <c r="AB4846" s="10">
        <v>0</v>
      </c>
      <c r="AE4846" s="10">
        <v>0</v>
      </c>
      <c r="AH4846" s="10">
        <v>1</v>
      </c>
      <c r="AQ4846" s="10">
        <v>0</v>
      </c>
      <c r="AR4846" s="10">
        <v>29.415379010423045</v>
      </c>
      <c r="AS4846" s="10">
        <v>29.415379010423045</v>
      </c>
      <c r="AT4846" s="10">
        <v>0</v>
      </c>
      <c r="AU4846" s="10">
        <v>0</v>
      </c>
      <c r="AV4846" s="10">
        <v>462.45247016300891</v>
      </c>
      <c r="AW4846" s="10">
        <v>462.45247016300891</v>
      </c>
      <c r="AX4846" s="10" t="s">
        <v>33</v>
      </c>
      <c r="AY4846" s="10">
        <v>0</v>
      </c>
      <c r="AZ4846" s="10" t="s">
        <v>33</v>
      </c>
      <c r="BA4846" s="10" t="s">
        <v>33</v>
      </c>
      <c r="BB4846" s="10">
        <v>4845</v>
      </c>
      <c r="BC4846" s="10">
        <v>1474</v>
      </c>
      <c r="BE4846" s="10" t="s">
        <v>1772</v>
      </c>
      <c r="BF4846" s="10" t="s">
        <v>5060</v>
      </c>
      <c r="BG4846" s="10">
        <v>5.0645862103603191E-7</v>
      </c>
      <c r="BR4846" s="10" t="s">
        <v>33</v>
      </c>
      <c r="BS4846" s="11" t="s">
        <v>33</v>
      </c>
      <c r="BT4846" s="11" t="s">
        <v>33</v>
      </c>
      <c r="BU4846" s="10">
        <v>4846</v>
      </c>
    </row>
    <row r="4847" spans="1:73" s="10" customFormat="1" x14ac:dyDescent="0.45">
      <c r="A4847" s="10" t="s">
        <v>33</v>
      </c>
      <c r="B4847" s="10" t="s">
        <v>33</v>
      </c>
      <c r="C4847" s="10">
        <v>1213</v>
      </c>
      <c r="D4847" s="10" t="s">
        <v>33</v>
      </c>
      <c r="E4847" s="10">
        <v>4845</v>
      </c>
      <c r="F4847" s="10">
        <v>4442</v>
      </c>
      <c r="G4847" s="10">
        <v>0</v>
      </c>
      <c r="H4847" s="10">
        <v>1107</v>
      </c>
      <c r="I4847" s="10">
        <v>1.1928618200089792E-8</v>
      </c>
      <c r="J4847" s="10" t="s">
        <v>33</v>
      </c>
      <c r="K4847" s="10" t="s">
        <v>1179</v>
      </c>
      <c r="L4847" s="10" t="s">
        <v>33</v>
      </c>
      <c r="M4847" s="10">
        <v>0.69282032302755092</v>
      </c>
      <c r="N4847" s="10">
        <v>0.69282032302755092</v>
      </c>
      <c r="O4847" s="10">
        <v>0.69282032302755092</v>
      </c>
      <c r="Q4847" s="10">
        <v>0.6</v>
      </c>
      <c r="R4847" s="10">
        <v>0.8</v>
      </c>
      <c r="T4847" s="10">
        <v>0</v>
      </c>
      <c r="W4847" s="10">
        <v>0</v>
      </c>
      <c r="Y4847" s="10">
        <v>0</v>
      </c>
      <c r="AB4847" s="10">
        <v>0</v>
      </c>
      <c r="AE4847" s="10">
        <v>0</v>
      </c>
      <c r="AH4847" s="10">
        <v>1</v>
      </c>
      <c r="AQ4847" s="10">
        <v>13.308911604939819</v>
      </c>
      <c r="AR4847" s="10">
        <v>20.211344645391353</v>
      </c>
      <c r="AS4847" s="10">
        <v>39.509266472554089</v>
      </c>
      <c r="AT4847" s="10">
        <v>312.75942271608574</v>
      </c>
      <c r="AU4847" s="10">
        <v>45.699261376031068</v>
      </c>
      <c r="AV4847" s="10">
        <v>1402.5423189521293</v>
      </c>
      <c r="AW4847" s="10">
        <v>1761.0010030442461</v>
      </c>
      <c r="AX4847" s="10" t="s">
        <v>33</v>
      </c>
      <c r="AY4847" s="10">
        <v>0</v>
      </c>
      <c r="AZ4847" s="10" t="s">
        <v>33</v>
      </c>
      <c r="BA4847" s="10" t="s">
        <v>33</v>
      </c>
      <c r="BB4847" s="10">
        <v>4845</v>
      </c>
      <c r="BC4847" s="10">
        <v>4442</v>
      </c>
      <c r="BE4847" s="10" t="s">
        <v>1772</v>
      </c>
      <c r="BF4847" s="10" t="s">
        <v>5061</v>
      </c>
      <c r="BG4847" s="10">
        <v>6.8024989950816526E-7</v>
      </c>
      <c r="BR4847" s="10" t="s">
        <v>33</v>
      </c>
      <c r="BS4847" s="11" t="s">
        <v>33</v>
      </c>
      <c r="BT4847" s="11" t="s">
        <v>33</v>
      </c>
      <c r="BU4847" s="10">
        <v>4847</v>
      </c>
    </row>
    <row r="4848" spans="1:73" s="10" customFormat="1" x14ac:dyDescent="0.45">
      <c r="A4848" s="10" t="s">
        <v>33</v>
      </c>
      <c r="B4848" s="10" t="s">
        <v>33</v>
      </c>
      <c r="C4848" s="10">
        <v>1213</v>
      </c>
      <c r="D4848" s="10" t="s">
        <v>33</v>
      </c>
      <c r="E4848" s="10">
        <v>4845</v>
      </c>
      <c r="F4848" s="10">
        <v>772</v>
      </c>
      <c r="G4848" s="10">
        <v>0</v>
      </c>
      <c r="H4848" s="10">
        <v>227</v>
      </c>
      <c r="I4848" s="10">
        <v>4.2174034097343799E-9</v>
      </c>
      <c r="J4848" s="10" t="s">
        <v>33</v>
      </c>
      <c r="K4848" s="10" t="s">
        <v>1341</v>
      </c>
      <c r="L4848" s="10" t="s">
        <v>33</v>
      </c>
      <c r="M4848" s="10">
        <v>0.2449489742783178</v>
      </c>
      <c r="N4848" s="10">
        <v>0.2449489742783178</v>
      </c>
      <c r="O4848" s="10">
        <v>0.2449489742783178</v>
      </c>
      <c r="Q4848" s="10">
        <v>0.2</v>
      </c>
      <c r="R4848" s="10">
        <v>0.3</v>
      </c>
      <c r="T4848" s="10">
        <v>0</v>
      </c>
      <c r="W4848" s="10">
        <v>0</v>
      </c>
      <c r="Y4848" s="10">
        <v>0</v>
      </c>
      <c r="AB4848" s="10">
        <v>0</v>
      </c>
      <c r="AE4848" s="10">
        <v>0</v>
      </c>
      <c r="AH4848" s="10">
        <v>1</v>
      </c>
      <c r="AQ4848" s="10">
        <v>1.7320508075688772</v>
      </c>
      <c r="AR4848" s="10">
        <v>0.62219999999999998</v>
      </c>
      <c r="AS4848" s="10">
        <v>3.1336736709748716</v>
      </c>
      <c r="AT4848" s="10">
        <v>40.703193977868615</v>
      </c>
      <c r="AU4848" s="10">
        <v>7.1987999999999994</v>
      </c>
      <c r="AV4848" s="10">
        <v>0</v>
      </c>
      <c r="AW4848" s="10">
        <v>47.901993977868614</v>
      </c>
      <c r="AX4848" s="10" t="s">
        <v>33</v>
      </c>
      <c r="AY4848" s="10">
        <v>0</v>
      </c>
      <c r="AZ4848" s="10" t="s">
        <v>33</v>
      </c>
      <c r="BA4848" s="10" t="s">
        <v>33</v>
      </c>
      <c r="BB4848" s="10">
        <v>4845</v>
      </c>
      <c r="BC4848" s="10">
        <v>772</v>
      </c>
      <c r="BE4848" s="10" t="s">
        <v>1772</v>
      </c>
      <c r="BF4848" s="10" t="s">
        <v>5062</v>
      </c>
      <c r="BG4848" s="10">
        <v>5.3953955365201607E-8</v>
      </c>
      <c r="BR4848" s="10" t="s">
        <v>33</v>
      </c>
      <c r="BS4848" s="11" t="s">
        <v>33</v>
      </c>
      <c r="BT4848" s="11" t="s">
        <v>33</v>
      </c>
      <c r="BU4848" s="10">
        <v>4848</v>
      </c>
    </row>
    <row r="4849" spans="1:73" s="10" customFormat="1" x14ac:dyDescent="0.45">
      <c r="A4849" s="10" t="s">
        <v>33</v>
      </c>
      <c r="B4849" s="10" t="s">
        <v>33</v>
      </c>
      <c r="C4849" s="10">
        <v>1213</v>
      </c>
      <c r="D4849" s="10" t="s">
        <v>33</v>
      </c>
      <c r="E4849" s="10">
        <v>4845</v>
      </c>
      <c r="F4849" s="10">
        <v>24</v>
      </c>
      <c r="G4849" s="10">
        <v>0</v>
      </c>
      <c r="H4849" s="10">
        <v>11</v>
      </c>
      <c r="I4849" s="10">
        <v>3.3341501466302455E-8</v>
      </c>
      <c r="J4849" s="10" t="s">
        <v>33</v>
      </c>
      <c r="K4849" s="10" t="s">
        <v>1011</v>
      </c>
      <c r="L4849" s="10" t="s">
        <v>33</v>
      </c>
      <c r="M4849" s="10">
        <v>1.9364916731037085</v>
      </c>
      <c r="N4849" s="10">
        <v>1.9364916731037085</v>
      </c>
      <c r="O4849" s="10">
        <v>1.9364916731037085</v>
      </c>
      <c r="Q4849" s="10">
        <v>1.5</v>
      </c>
      <c r="R4849" s="10">
        <v>2.5</v>
      </c>
      <c r="T4849" s="10">
        <v>0</v>
      </c>
      <c r="W4849" s="10">
        <v>0</v>
      </c>
      <c r="Y4849" s="10">
        <v>0</v>
      </c>
      <c r="AB4849" s="10">
        <v>0</v>
      </c>
      <c r="AE4849" s="10">
        <v>0</v>
      </c>
      <c r="AH4849" s="10">
        <v>1</v>
      </c>
      <c r="AQ4849" s="10">
        <v>0</v>
      </c>
      <c r="AR4849" s="10">
        <v>0</v>
      </c>
      <c r="AS4849" s="10">
        <v>0</v>
      </c>
      <c r="AT4849" s="10">
        <v>0</v>
      </c>
      <c r="AU4849" s="10">
        <v>0</v>
      </c>
      <c r="AV4849" s="10">
        <v>1.9364916731037085</v>
      </c>
      <c r="AW4849" s="10">
        <v>1.9364916731037085</v>
      </c>
      <c r="AX4849" s="10" t="s">
        <v>33</v>
      </c>
      <c r="AY4849" s="10">
        <v>0</v>
      </c>
      <c r="AZ4849" s="10" t="s">
        <v>33</v>
      </c>
      <c r="BA4849" s="10" t="s">
        <v>33</v>
      </c>
      <c r="BB4849" s="10">
        <v>4845</v>
      </c>
      <c r="BC4849" s="10">
        <v>24</v>
      </c>
      <c r="BE4849" s="10" t="s">
        <v>1772</v>
      </c>
      <c r="BF4849" s="10" t="s">
        <v>5063</v>
      </c>
      <c r="BG4849" s="10">
        <v>0</v>
      </c>
      <c r="BR4849" s="10" t="s">
        <v>33</v>
      </c>
      <c r="BS4849" s="11" t="s">
        <v>33</v>
      </c>
      <c r="BT4849" s="11" t="s">
        <v>33</v>
      </c>
      <c r="BU4849" s="10">
        <v>4849</v>
      </c>
    </row>
    <row r="4850" spans="1:73" s="10" customFormat="1" x14ac:dyDescent="0.45">
      <c r="A4850" s="10" t="s">
        <v>33</v>
      </c>
      <c r="B4850" s="10" t="s">
        <v>33</v>
      </c>
      <c r="C4850" s="10">
        <v>1213</v>
      </c>
      <c r="D4850" s="10" t="s">
        <v>33</v>
      </c>
      <c r="E4850" s="10">
        <v>4845</v>
      </c>
      <c r="F4850" s="10">
        <v>311</v>
      </c>
      <c r="G4850" s="10">
        <v>0</v>
      </c>
      <c r="H4850" s="10">
        <v>114</v>
      </c>
      <c r="I4850" s="10">
        <v>8.3353753665756136E-10</v>
      </c>
      <c r="J4850" s="10" t="s">
        <v>33</v>
      </c>
      <c r="K4850" s="10" t="s">
        <v>1172</v>
      </c>
      <c r="L4850" s="10" t="s">
        <v>33</v>
      </c>
      <c r="M4850" s="10">
        <v>4.8412291827592713E-2</v>
      </c>
      <c r="N4850" s="10">
        <v>4.8412291827592713E-2</v>
      </c>
      <c r="O4850" s="10">
        <v>0.3872983346207417</v>
      </c>
      <c r="Q4850" s="10">
        <v>0.3</v>
      </c>
      <c r="R4850" s="10">
        <v>0.5</v>
      </c>
      <c r="S4850" s="10">
        <v>87.5</v>
      </c>
      <c r="T4850" s="10">
        <v>0</v>
      </c>
      <c r="W4850" s="10">
        <v>0</v>
      </c>
      <c r="Y4850" s="10">
        <v>0</v>
      </c>
      <c r="AB4850" s="10">
        <v>0</v>
      </c>
      <c r="AE4850" s="10">
        <v>0</v>
      </c>
      <c r="AH4850" s="10">
        <v>1</v>
      </c>
      <c r="AQ4850" s="10">
        <v>0</v>
      </c>
      <c r="AR4850" s="10">
        <v>0.14571748070157492</v>
      </c>
      <c r="AS4850" s="10">
        <v>0.14571748070157492</v>
      </c>
      <c r="AT4850" s="10">
        <v>0</v>
      </c>
      <c r="AU4850" s="10">
        <v>0</v>
      </c>
      <c r="AV4850" s="10">
        <v>1.227859308486803</v>
      </c>
      <c r="AW4850" s="10">
        <v>1.227859308486803</v>
      </c>
      <c r="AX4850" s="10" t="s">
        <v>33</v>
      </c>
      <c r="AY4850" s="10">
        <v>0</v>
      </c>
      <c r="AZ4850" s="10" t="s">
        <v>33</v>
      </c>
      <c r="BA4850" s="10" t="s">
        <v>33</v>
      </c>
      <c r="BB4850" s="10">
        <v>4845</v>
      </c>
      <c r="BC4850" s="10">
        <v>311</v>
      </c>
      <c r="BE4850" s="10" t="s">
        <v>1772</v>
      </c>
      <c r="BF4850" s="10" t="s">
        <v>5064</v>
      </c>
      <c r="BG4850" s="10">
        <v>2.5088874194282512E-9</v>
      </c>
      <c r="BR4850" s="10" t="s">
        <v>33</v>
      </c>
      <c r="BS4850" s="11" t="s">
        <v>33</v>
      </c>
      <c r="BT4850" s="11" t="s">
        <v>33</v>
      </c>
      <c r="BU4850" s="10">
        <v>4850</v>
      </c>
    </row>
    <row r="4851" spans="1:73" s="10" customFormat="1" x14ac:dyDescent="0.45">
      <c r="A4851" s="10" t="s">
        <v>33</v>
      </c>
      <c r="B4851" s="10" t="s">
        <v>33</v>
      </c>
      <c r="C4851" s="10">
        <v>1213</v>
      </c>
      <c r="D4851" s="10" t="s">
        <v>33</v>
      </c>
      <c r="E4851" s="10">
        <v>4845</v>
      </c>
      <c r="F4851" s="10">
        <v>78</v>
      </c>
      <c r="G4851" s="10">
        <v>0</v>
      </c>
      <c r="H4851" s="10">
        <v>33</v>
      </c>
      <c r="I4851" s="10">
        <v>1.686961363893752E-8</v>
      </c>
      <c r="J4851" s="10" t="s">
        <v>33</v>
      </c>
      <c r="K4851" s="10" t="s">
        <v>1013</v>
      </c>
      <c r="L4851" s="10" t="s">
        <v>33</v>
      </c>
      <c r="M4851" s="10">
        <v>0.9797958971132712</v>
      </c>
      <c r="N4851" s="10">
        <v>0.9797958971132712</v>
      </c>
      <c r="O4851" s="10">
        <v>0.9797958971132712</v>
      </c>
      <c r="Q4851" s="10">
        <v>0.8</v>
      </c>
      <c r="R4851" s="10">
        <v>1.2</v>
      </c>
      <c r="T4851" s="10">
        <v>0</v>
      </c>
      <c r="W4851" s="10">
        <v>0</v>
      </c>
      <c r="Y4851" s="10">
        <v>0</v>
      </c>
      <c r="AB4851" s="10">
        <v>0</v>
      </c>
      <c r="AE4851" s="10">
        <v>0</v>
      </c>
      <c r="AH4851" s="10">
        <v>1</v>
      </c>
      <c r="AQ4851" s="10">
        <v>0</v>
      </c>
      <c r="AR4851" s="10">
        <v>1.2943331230975925</v>
      </c>
      <c r="AS4851" s="10">
        <v>1.2943331230975925</v>
      </c>
      <c r="AT4851" s="10">
        <v>0</v>
      </c>
      <c r="AU4851" s="10">
        <v>0</v>
      </c>
      <c r="AV4851" s="10">
        <v>16.254645789289615</v>
      </c>
      <c r="AW4851" s="10">
        <v>16.254645789289615</v>
      </c>
      <c r="AX4851" s="10" t="s">
        <v>33</v>
      </c>
      <c r="AY4851" s="10">
        <v>0</v>
      </c>
      <c r="AZ4851" s="10" t="s">
        <v>33</v>
      </c>
      <c r="BA4851" s="10" t="s">
        <v>33</v>
      </c>
      <c r="BB4851" s="10">
        <v>4845</v>
      </c>
      <c r="BC4851" s="10">
        <v>78</v>
      </c>
      <c r="BE4851" s="10" t="s">
        <v>1772</v>
      </c>
      <c r="BF4851" s="10" t="s">
        <v>5065</v>
      </c>
      <c r="BG4851" s="10">
        <v>2.2285151194311928E-8</v>
      </c>
      <c r="BR4851" s="10" t="s">
        <v>33</v>
      </c>
      <c r="BS4851" s="11" t="s">
        <v>33</v>
      </c>
      <c r="BT4851" s="11" t="s">
        <v>33</v>
      </c>
      <c r="BU4851" s="10">
        <v>4851</v>
      </c>
    </row>
    <row r="4852" spans="1:73" s="10" customFormat="1" x14ac:dyDescent="0.45">
      <c r="A4852" s="10">
        <v>1168</v>
      </c>
      <c r="B4852" s="10">
        <v>4582</v>
      </c>
      <c r="C4852" s="10">
        <v>1213</v>
      </c>
      <c r="D4852" s="10">
        <v>4860</v>
      </c>
      <c r="E4852" s="10" t="s">
        <v>33</v>
      </c>
      <c r="F4852" s="10">
        <v>4582</v>
      </c>
      <c r="G4852" s="10">
        <v>0</v>
      </c>
      <c r="H4852" s="10" t="s">
        <v>33</v>
      </c>
      <c r="I4852" s="10">
        <v>2.4349189938913899E-8</v>
      </c>
      <c r="J4852" s="10" t="s">
        <v>1342</v>
      </c>
      <c r="L4852" s="10">
        <v>1</v>
      </c>
      <c r="M4852" s="10" t="s">
        <v>33</v>
      </c>
      <c r="N4852" s="10">
        <v>1</v>
      </c>
      <c r="O4852" s="10">
        <v>1</v>
      </c>
      <c r="Q4852" s="10">
        <v>1</v>
      </c>
      <c r="T4852" s="10">
        <v>1.2247448713915889</v>
      </c>
      <c r="U4852" s="10">
        <v>1</v>
      </c>
      <c r="V4852" s="10">
        <v>1.5</v>
      </c>
      <c r="W4852" s="10">
        <v>6.5585638671892195</v>
      </c>
      <c r="X4852" s="10" t="s">
        <v>1008</v>
      </c>
      <c r="Y4852" s="10">
        <v>0.63245553203367588</v>
      </c>
      <c r="Z4852" s="10">
        <v>0.5</v>
      </c>
      <c r="AA4852" s="10">
        <v>0.8</v>
      </c>
      <c r="AB4852" s="10">
        <v>75.882014733400439</v>
      </c>
      <c r="AE4852" s="10">
        <v>0</v>
      </c>
      <c r="AH4852" s="10">
        <v>1</v>
      </c>
      <c r="AQ4852" s="10">
        <v>1.2247448713915889</v>
      </c>
      <c r="AR4852" s="10">
        <v>45.741390004079051</v>
      </c>
      <c r="AS4852" s="10">
        <v>47.517270067596854</v>
      </c>
      <c r="AT4852" s="10">
        <v>28.781504477702342</v>
      </c>
      <c r="AU4852" s="10">
        <v>75.882014733400439</v>
      </c>
      <c r="AV4852" s="10">
        <v>633.62597968963109</v>
      </c>
      <c r="AW4852" s="10">
        <v>738.28949890073386</v>
      </c>
      <c r="AX4852" s="10">
        <v>2.4349189938913899E-8</v>
      </c>
      <c r="AY4852" s="10">
        <v>0</v>
      </c>
      <c r="AZ4852" s="10" t="s">
        <v>33</v>
      </c>
      <c r="BA4852" s="10">
        <v>4860</v>
      </c>
      <c r="BB4852" s="10" t="s">
        <v>33</v>
      </c>
      <c r="BC4852" s="10">
        <v>4582</v>
      </c>
      <c r="BE4852" s="10" t="s">
        <v>33</v>
      </c>
      <c r="BF4852" s="10" t="s">
        <v>33</v>
      </c>
      <c r="BG4852" s="10" t="s">
        <v>33</v>
      </c>
      <c r="BR4852" s="10" t="s">
        <v>1342</v>
      </c>
      <c r="BS4852" s="11">
        <v>47.517270067596854</v>
      </c>
      <c r="BT4852" s="11">
        <v>738.28949890073386</v>
      </c>
      <c r="BU4852" s="10">
        <v>4852</v>
      </c>
    </row>
    <row r="4853" spans="1:73" s="10" customFormat="1" x14ac:dyDescent="0.45">
      <c r="A4853" s="10" t="s">
        <v>33</v>
      </c>
      <c r="B4853" s="10" t="s">
        <v>33</v>
      </c>
      <c r="C4853" s="10">
        <v>1213</v>
      </c>
      <c r="D4853" s="10" t="s">
        <v>33</v>
      </c>
      <c r="E4853" s="10">
        <v>4852</v>
      </c>
      <c r="F4853" s="10">
        <v>211</v>
      </c>
      <c r="G4853" s="10">
        <v>0</v>
      </c>
      <c r="H4853" s="10">
        <v>84</v>
      </c>
      <c r="I4853" s="10">
        <v>2.1778577560186173E-8</v>
      </c>
      <c r="J4853" s="10" t="s">
        <v>33</v>
      </c>
      <c r="K4853" s="10" t="s">
        <v>1461</v>
      </c>
      <c r="L4853" s="10" t="s">
        <v>33</v>
      </c>
      <c r="M4853" s="10">
        <v>0.89442719099991586</v>
      </c>
      <c r="N4853" s="10">
        <v>0.89442719099991586</v>
      </c>
      <c r="O4853" s="10">
        <v>0.89442719099991586</v>
      </c>
      <c r="Q4853" s="10">
        <v>0.8</v>
      </c>
      <c r="R4853" s="10">
        <v>1</v>
      </c>
      <c r="T4853" s="10">
        <v>0</v>
      </c>
      <c r="W4853" s="10">
        <v>0</v>
      </c>
      <c r="Y4853" s="10">
        <v>0</v>
      </c>
      <c r="AB4853" s="10">
        <v>0</v>
      </c>
      <c r="AE4853" s="10">
        <v>0</v>
      </c>
      <c r="AH4853" s="10">
        <v>1</v>
      </c>
      <c r="AQ4853" s="10">
        <v>0</v>
      </c>
      <c r="AR4853" s="10">
        <v>25.094788287384294</v>
      </c>
      <c r="AS4853" s="10">
        <v>25.094788287384294</v>
      </c>
      <c r="AT4853" s="10">
        <v>0</v>
      </c>
      <c r="AU4853" s="10">
        <v>0</v>
      </c>
      <c r="AV4853" s="10">
        <v>415.90340087784659</v>
      </c>
      <c r="AW4853" s="10">
        <v>415.90340087784659</v>
      </c>
      <c r="AX4853" s="10" t="s">
        <v>33</v>
      </c>
      <c r="AY4853" s="10">
        <v>0</v>
      </c>
      <c r="AZ4853" s="10" t="s">
        <v>33</v>
      </c>
      <c r="BA4853" s="10" t="s">
        <v>33</v>
      </c>
      <c r="BB4853" s="10">
        <v>4852</v>
      </c>
      <c r="BC4853" s="10">
        <v>211</v>
      </c>
      <c r="BE4853" s="10" t="s">
        <v>1342</v>
      </c>
      <c r="BF4853" s="10" t="s">
        <v>5066</v>
      </c>
      <c r="BG4853" s="10">
        <v>6.1103776648635197E-7</v>
      </c>
      <c r="BR4853" s="10" t="s">
        <v>33</v>
      </c>
      <c r="BS4853" s="11" t="s">
        <v>33</v>
      </c>
      <c r="BT4853" s="11" t="s">
        <v>33</v>
      </c>
      <c r="BU4853" s="10">
        <v>4853</v>
      </c>
    </row>
    <row r="4854" spans="1:73" s="10" customFormat="1" x14ac:dyDescent="0.45">
      <c r="A4854" s="10" t="s">
        <v>33</v>
      </c>
      <c r="B4854" s="10" t="s">
        <v>33</v>
      </c>
      <c r="C4854" s="10">
        <v>1213</v>
      </c>
      <c r="D4854" s="10" t="s">
        <v>33</v>
      </c>
      <c r="E4854" s="10">
        <v>4852</v>
      </c>
      <c r="F4854" s="10">
        <v>347</v>
      </c>
      <c r="G4854" s="10">
        <v>0</v>
      </c>
      <c r="H4854" s="10">
        <v>124</v>
      </c>
      <c r="I4854" s="10">
        <v>1.192861820008979E-8</v>
      </c>
      <c r="J4854" s="10" t="s">
        <v>33</v>
      </c>
      <c r="K4854" s="10" t="s">
        <v>1028</v>
      </c>
      <c r="L4854" s="10" t="s">
        <v>33</v>
      </c>
      <c r="M4854" s="10">
        <v>0.4898979485566356</v>
      </c>
      <c r="N4854" s="10">
        <v>0.4898979485566356</v>
      </c>
      <c r="O4854" s="10">
        <v>0.4898979485566356</v>
      </c>
      <c r="Q4854" s="10">
        <v>0.4</v>
      </c>
      <c r="R4854" s="10">
        <v>0.6</v>
      </c>
      <c r="T4854" s="10">
        <v>0</v>
      </c>
      <c r="W4854" s="10">
        <v>0</v>
      </c>
      <c r="Y4854" s="10">
        <v>0</v>
      </c>
      <c r="AB4854" s="10">
        <v>0</v>
      </c>
      <c r="AE4854" s="10">
        <v>0</v>
      </c>
      <c r="AH4854" s="10">
        <v>1</v>
      </c>
      <c r="AQ4854" s="10">
        <v>0</v>
      </c>
      <c r="AR4854" s="10">
        <v>2.4321887197945045</v>
      </c>
      <c r="AS4854" s="10">
        <v>2.4321887197945045</v>
      </c>
      <c r="AT4854" s="10">
        <v>0</v>
      </c>
      <c r="AU4854" s="10">
        <v>0</v>
      </c>
      <c r="AV4854" s="10">
        <v>34.001344672293222</v>
      </c>
      <c r="AW4854" s="10">
        <v>34.001344672293222</v>
      </c>
      <c r="AX4854" s="10" t="s">
        <v>33</v>
      </c>
      <c r="AY4854" s="10">
        <v>0</v>
      </c>
      <c r="AZ4854" s="10" t="s">
        <v>33</v>
      </c>
      <c r="BA4854" s="10" t="s">
        <v>33</v>
      </c>
      <c r="BB4854" s="10">
        <v>4852</v>
      </c>
      <c r="BC4854" s="10">
        <v>347</v>
      </c>
      <c r="BE4854" s="10" t="s">
        <v>1342</v>
      </c>
      <c r="BF4854" s="10" t="s">
        <v>5067</v>
      </c>
      <c r="BG4854" s="10">
        <v>5.9221825105560223E-8</v>
      </c>
      <c r="BR4854" s="10" t="s">
        <v>33</v>
      </c>
      <c r="BS4854" s="11" t="s">
        <v>33</v>
      </c>
      <c r="BT4854" s="11" t="s">
        <v>33</v>
      </c>
      <c r="BU4854" s="10">
        <v>4854</v>
      </c>
    </row>
    <row r="4855" spans="1:73" s="10" customFormat="1" x14ac:dyDescent="0.45">
      <c r="A4855" s="10" t="s">
        <v>33</v>
      </c>
      <c r="B4855" s="10" t="s">
        <v>33</v>
      </c>
      <c r="C4855" s="10">
        <v>1213</v>
      </c>
      <c r="D4855" s="10" t="s">
        <v>33</v>
      </c>
      <c r="E4855" s="10">
        <v>4852</v>
      </c>
      <c r="F4855" s="10">
        <v>45</v>
      </c>
      <c r="G4855" s="10">
        <v>0</v>
      </c>
      <c r="H4855" s="10">
        <v>22</v>
      </c>
      <c r="I4855" s="10">
        <v>1.5399779877404817E-8</v>
      </c>
      <c r="J4855" s="10" t="s">
        <v>33</v>
      </c>
      <c r="K4855" s="10" t="s">
        <v>1012</v>
      </c>
      <c r="L4855" s="10" t="s">
        <v>33</v>
      </c>
      <c r="M4855" s="10">
        <v>0.63245553203367588</v>
      </c>
      <c r="N4855" s="10">
        <v>0.63245553203367588</v>
      </c>
      <c r="O4855" s="10">
        <v>0.63245553203367588</v>
      </c>
      <c r="Q4855" s="10">
        <v>0.5</v>
      </c>
      <c r="R4855" s="10">
        <v>0.8</v>
      </c>
      <c r="T4855" s="10">
        <v>0</v>
      </c>
      <c r="W4855" s="10">
        <v>0</v>
      </c>
      <c r="Y4855" s="10">
        <v>0</v>
      </c>
      <c r="AB4855" s="10">
        <v>0</v>
      </c>
      <c r="AE4855" s="10">
        <v>0</v>
      </c>
      <c r="AH4855" s="10">
        <v>1</v>
      </c>
      <c r="AQ4855" s="10">
        <v>0</v>
      </c>
      <c r="AR4855" s="10">
        <v>2.289952963141066</v>
      </c>
      <c r="AS4855" s="10">
        <v>2.289952963141066</v>
      </c>
      <c r="AT4855" s="10">
        <v>0</v>
      </c>
      <c r="AU4855" s="10">
        <v>0</v>
      </c>
      <c r="AV4855" s="10">
        <v>30.651933294447392</v>
      </c>
      <c r="AW4855" s="10">
        <v>30.651933294447392</v>
      </c>
      <c r="AX4855" s="10" t="s">
        <v>33</v>
      </c>
      <c r="AY4855" s="10">
        <v>0</v>
      </c>
      <c r="AZ4855" s="10" t="s">
        <v>33</v>
      </c>
      <c r="BA4855" s="10" t="s">
        <v>33</v>
      </c>
      <c r="BB4855" s="10">
        <v>4852</v>
      </c>
      <c r="BC4855" s="10">
        <v>45</v>
      </c>
      <c r="BE4855" s="10" t="s">
        <v>1342</v>
      </c>
      <c r="BF4855" s="10" t="s">
        <v>5068</v>
      </c>
      <c r="BG4855" s="10">
        <v>5.5758499650700516E-8</v>
      </c>
      <c r="BR4855" s="10" t="s">
        <v>33</v>
      </c>
      <c r="BS4855" s="11" t="s">
        <v>33</v>
      </c>
      <c r="BT4855" s="11" t="s">
        <v>33</v>
      </c>
      <c r="BU4855" s="10">
        <v>4855</v>
      </c>
    </row>
    <row r="4856" spans="1:73" s="10" customFormat="1" x14ac:dyDescent="0.45">
      <c r="A4856" s="10" t="s">
        <v>33</v>
      </c>
      <c r="B4856" s="10" t="s">
        <v>33</v>
      </c>
      <c r="C4856" s="10">
        <v>1213</v>
      </c>
      <c r="D4856" s="10" t="s">
        <v>33</v>
      </c>
      <c r="E4856" s="10">
        <v>4852</v>
      </c>
      <c r="F4856" s="10">
        <v>91</v>
      </c>
      <c r="G4856" s="10">
        <v>0</v>
      </c>
      <c r="H4856" s="10">
        <v>38</v>
      </c>
      <c r="I4856" s="10">
        <v>1.7217477322205279E-9</v>
      </c>
      <c r="J4856" s="10" t="s">
        <v>33</v>
      </c>
      <c r="K4856" s="10" t="s">
        <v>1303</v>
      </c>
      <c r="L4856" s="10" t="s">
        <v>33</v>
      </c>
      <c r="M4856" s="10">
        <v>7.0710678118654766E-2</v>
      </c>
      <c r="N4856" s="10">
        <v>7.0710678118654766E-2</v>
      </c>
      <c r="O4856" s="10">
        <v>7.0710678118654766E-2</v>
      </c>
      <c r="Q4856" s="10">
        <v>0.05</v>
      </c>
      <c r="R4856" s="10">
        <v>0.1</v>
      </c>
      <c r="T4856" s="10">
        <v>0</v>
      </c>
      <c r="W4856" s="10">
        <v>0</v>
      </c>
      <c r="Y4856" s="10">
        <v>0</v>
      </c>
      <c r="AB4856" s="10">
        <v>0</v>
      </c>
      <c r="AE4856" s="10">
        <v>0</v>
      </c>
      <c r="AH4856" s="10">
        <v>1</v>
      </c>
      <c r="AQ4856" s="10">
        <v>0</v>
      </c>
      <c r="AR4856" s="10">
        <v>7.9651460418682749</v>
      </c>
      <c r="AS4856" s="10">
        <v>7.9651460418682749</v>
      </c>
      <c r="AT4856" s="10">
        <v>0</v>
      </c>
      <c r="AU4856" s="10">
        <v>0</v>
      </c>
      <c r="AV4856" s="10">
        <v>133.46846365870326</v>
      </c>
      <c r="AW4856" s="10">
        <v>133.46846365870326</v>
      </c>
      <c r="AX4856" s="10" t="s">
        <v>33</v>
      </c>
      <c r="AY4856" s="10">
        <v>0</v>
      </c>
      <c r="AZ4856" s="10" t="s">
        <v>33</v>
      </c>
      <c r="BA4856" s="10" t="s">
        <v>33</v>
      </c>
      <c r="BB4856" s="10">
        <v>4852</v>
      </c>
      <c r="BC4856" s="10">
        <v>91</v>
      </c>
      <c r="BE4856" s="10" t="s">
        <v>1342</v>
      </c>
      <c r="BF4856" s="10" t="s">
        <v>5069</v>
      </c>
      <c r="BG4856" s="10">
        <v>1.9394485386463887E-7</v>
      </c>
      <c r="BR4856" s="10" t="s">
        <v>33</v>
      </c>
      <c r="BS4856" s="11" t="s">
        <v>33</v>
      </c>
      <c r="BT4856" s="11" t="s">
        <v>33</v>
      </c>
      <c r="BU4856" s="10">
        <v>4856</v>
      </c>
    </row>
    <row r="4857" spans="1:73" s="10" customFormat="1" x14ac:dyDescent="0.45">
      <c r="A4857" s="10" t="s">
        <v>33</v>
      </c>
      <c r="B4857" s="10" t="s">
        <v>33</v>
      </c>
      <c r="C4857" s="10">
        <v>1213</v>
      </c>
      <c r="D4857" s="10" t="s">
        <v>33</v>
      </c>
      <c r="E4857" s="10">
        <v>4852</v>
      </c>
      <c r="F4857" s="10">
        <v>24</v>
      </c>
      <c r="G4857" s="10">
        <v>0</v>
      </c>
      <c r="H4857" s="10">
        <v>11</v>
      </c>
      <c r="I4857" s="10">
        <v>5.9643091000448953E-8</v>
      </c>
      <c r="J4857" s="10" t="s">
        <v>33</v>
      </c>
      <c r="K4857" s="10" t="s">
        <v>1011</v>
      </c>
      <c r="L4857" s="10" t="s">
        <v>33</v>
      </c>
      <c r="M4857" s="10">
        <v>2.4494897427831779</v>
      </c>
      <c r="N4857" s="10">
        <v>2.4494897427831779</v>
      </c>
      <c r="O4857" s="10">
        <v>2.4494897427831779</v>
      </c>
      <c r="Q4857" s="10">
        <v>2</v>
      </c>
      <c r="R4857" s="10">
        <v>3</v>
      </c>
      <c r="T4857" s="10">
        <v>0</v>
      </c>
      <c r="W4857" s="10">
        <v>0</v>
      </c>
      <c r="Y4857" s="10">
        <v>0</v>
      </c>
      <c r="AB4857" s="10">
        <v>0</v>
      </c>
      <c r="AE4857" s="10">
        <v>0</v>
      </c>
      <c r="AH4857" s="10">
        <v>1</v>
      </c>
      <c r="AQ4857" s="10">
        <v>0</v>
      </c>
      <c r="AR4857" s="10">
        <v>0</v>
      </c>
      <c r="AS4857" s="10">
        <v>0</v>
      </c>
      <c r="AT4857" s="10">
        <v>0</v>
      </c>
      <c r="AU4857" s="10">
        <v>0</v>
      </c>
      <c r="AV4857" s="10">
        <v>2.4494897427831779</v>
      </c>
      <c r="AW4857" s="10">
        <v>2.4494897427831779</v>
      </c>
      <c r="AX4857" s="10" t="s">
        <v>33</v>
      </c>
      <c r="AY4857" s="10">
        <v>0</v>
      </c>
      <c r="AZ4857" s="10" t="s">
        <v>33</v>
      </c>
      <c r="BA4857" s="10" t="s">
        <v>33</v>
      </c>
      <c r="BB4857" s="10">
        <v>4852</v>
      </c>
      <c r="BC4857" s="10">
        <v>24</v>
      </c>
      <c r="BE4857" s="10" t="s">
        <v>1342</v>
      </c>
      <c r="BF4857" s="10" t="s">
        <v>5070</v>
      </c>
      <c r="BG4857" s="10">
        <v>0</v>
      </c>
      <c r="BR4857" s="10" t="s">
        <v>33</v>
      </c>
      <c r="BS4857" s="11" t="s">
        <v>33</v>
      </c>
      <c r="BT4857" s="11" t="s">
        <v>33</v>
      </c>
      <c r="BU4857" s="10">
        <v>4857</v>
      </c>
    </row>
    <row r="4858" spans="1:73" s="10" customFormat="1" x14ac:dyDescent="0.45">
      <c r="A4858" s="10" t="s">
        <v>33</v>
      </c>
      <c r="B4858" s="10" t="s">
        <v>33</v>
      </c>
      <c r="C4858" s="10">
        <v>1213</v>
      </c>
      <c r="D4858" s="10" t="s">
        <v>33</v>
      </c>
      <c r="E4858" s="10">
        <v>4852</v>
      </c>
      <c r="F4858" s="10">
        <v>311</v>
      </c>
      <c r="G4858" s="10">
        <v>0</v>
      </c>
      <c r="H4858" s="10">
        <v>114</v>
      </c>
      <c r="I4858" s="10">
        <v>8.6087386611026394E-10</v>
      </c>
      <c r="J4858" s="10" t="s">
        <v>33</v>
      </c>
      <c r="K4858" s="10" t="s">
        <v>1172</v>
      </c>
      <c r="L4858" s="10" t="s">
        <v>33</v>
      </c>
      <c r="M4858" s="10">
        <v>3.5355339059327383E-2</v>
      </c>
      <c r="N4858" s="10">
        <v>3.5355339059327383E-2</v>
      </c>
      <c r="O4858" s="10">
        <v>0.28284271247461906</v>
      </c>
      <c r="Q4858" s="10">
        <v>0.2</v>
      </c>
      <c r="R4858" s="10">
        <v>0.4</v>
      </c>
      <c r="S4858" s="10">
        <v>87.5</v>
      </c>
      <c r="T4858" s="10">
        <v>0</v>
      </c>
      <c r="W4858" s="10">
        <v>0</v>
      </c>
      <c r="Y4858" s="10">
        <v>0</v>
      </c>
      <c r="AB4858" s="10">
        <v>0</v>
      </c>
      <c r="AE4858" s="10">
        <v>0</v>
      </c>
      <c r="AH4858" s="10">
        <v>1</v>
      </c>
      <c r="AQ4858" s="10">
        <v>0</v>
      </c>
      <c r="AR4858" s="10">
        <v>0.10641700160410175</v>
      </c>
      <c r="AS4858" s="10">
        <v>0.10641700160410175</v>
      </c>
      <c r="AT4858" s="10">
        <v>0</v>
      </c>
      <c r="AU4858" s="10">
        <v>0</v>
      </c>
      <c r="AV4858" s="10">
        <v>0.89670165426788884</v>
      </c>
      <c r="AW4858" s="10">
        <v>0.89670165426788884</v>
      </c>
      <c r="AX4858" s="10" t="s">
        <v>33</v>
      </c>
      <c r="AY4858" s="10">
        <v>0</v>
      </c>
      <c r="AZ4858" s="10" t="s">
        <v>33</v>
      </c>
      <c r="BA4858" s="10" t="s">
        <v>33</v>
      </c>
      <c r="BB4858" s="10">
        <v>4852</v>
      </c>
      <c r="BC4858" s="10">
        <v>311</v>
      </c>
      <c r="BE4858" s="10" t="s">
        <v>1342</v>
      </c>
      <c r="BF4858" s="10" t="s">
        <v>5071</v>
      </c>
      <c r="BG4858" s="10">
        <v>2.5911677847879785E-9</v>
      </c>
      <c r="BR4858" s="10" t="s">
        <v>33</v>
      </c>
      <c r="BS4858" s="11" t="s">
        <v>33</v>
      </c>
      <c r="BT4858" s="11" t="s">
        <v>33</v>
      </c>
      <c r="BU4858" s="10">
        <v>4858</v>
      </c>
    </row>
    <row r="4859" spans="1:73" s="10" customFormat="1" x14ac:dyDescent="0.45">
      <c r="A4859" s="10" t="s">
        <v>33</v>
      </c>
      <c r="B4859" s="10" t="s">
        <v>33</v>
      </c>
      <c r="C4859" s="10">
        <v>1213</v>
      </c>
      <c r="D4859" s="10" t="s">
        <v>33</v>
      </c>
      <c r="E4859" s="10">
        <v>4852</v>
      </c>
      <c r="F4859" s="10">
        <v>78</v>
      </c>
      <c r="G4859" s="10">
        <v>0</v>
      </c>
      <c r="H4859" s="10">
        <v>33</v>
      </c>
      <c r="I4859" s="10">
        <v>2.385723640017958E-8</v>
      </c>
      <c r="J4859" s="10" t="s">
        <v>33</v>
      </c>
      <c r="K4859" s="10" t="s">
        <v>1013</v>
      </c>
      <c r="L4859" s="10" t="s">
        <v>33</v>
      </c>
      <c r="M4859" s="10">
        <v>0.9797958971132712</v>
      </c>
      <c r="N4859" s="10">
        <v>0.9797958971132712</v>
      </c>
      <c r="O4859" s="10">
        <v>0.9797958971132712</v>
      </c>
      <c r="Q4859" s="10">
        <v>0.8</v>
      </c>
      <c r="R4859" s="10">
        <v>1.2</v>
      </c>
      <c r="T4859" s="10">
        <v>0</v>
      </c>
      <c r="W4859" s="10">
        <v>0</v>
      </c>
      <c r="Y4859" s="10">
        <v>0</v>
      </c>
      <c r="AB4859" s="10">
        <v>0</v>
      </c>
      <c r="AE4859" s="10">
        <v>0</v>
      </c>
      <c r="AH4859" s="10">
        <v>1</v>
      </c>
      <c r="AQ4859" s="10">
        <v>0</v>
      </c>
      <c r="AR4859" s="10">
        <v>1.2943331230975925</v>
      </c>
      <c r="AS4859" s="10">
        <v>1.2943331230975925</v>
      </c>
      <c r="AT4859" s="10">
        <v>0</v>
      </c>
      <c r="AU4859" s="10">
        <v>0</v>
      </c>
      <c r="AV4859" s="10">
        <v>16.254645789289615</v>
      </c>
      <c r="AW4859" s="10">
        <v>16.254645789289615</v>
      </c>
      <c r="AX4859" s="10" t="s">
        <v>33</v>
      </c>
      <c r="AY4859" s="10">
        <v>0</v>
      </c>
      <c r="AZ4859" s="10" t="s">
        <v>33</v>
      </c>
      <c r="BA4859" s="10" t="s">
        <v>33</v>
      </c>
      <c r="BB4859" s="10">
        <v>4852</v>
      </c>
      <c r="BC4859" s="10">
        <v>78</v>
      </c>
      <c r="BE4859" s="10" t="s">
        <v>1342</v>
      </c>
      <c r="BF4859" s="10" t="s">
        <v>5072</v>
      </c>
      <c r="BG4859" s="10">
        <v>3.1515963058530904E-8</v>
      </c>
      <c r="BR4859" s="10" t="s">
        <v>33</v>
      </c>
      <c r="BS4859" s="11" t="s">
        <v>33</v>
      </c>
      <c r="BT4859" s="11" t="s">
        <v>33</v>
      </c>
      <c r="BU4859" s="10">
        <v>4859</v>
      </c>
    </row>
    <row r="4860" spans="1:73" s="10" customFormat="1" x14ac:dyDescent="0.45">
      <c r="A4860" s="10">
        <v>1169</v>
      </c>
      <c r="B4860" s="10">
        <v>4591</v>
      </c>
      <c r="C4860" s="10">
        <v>1213</v>
      </c>
      <c r="D4860" s="10">
        <v>4867</v>
      </c>
      <c r="E4860" s="10" t="s">
        <v>33</v>
      </c>
      <c r="F4860" s="10">
        <v>4591</v>
      </c>
      <c r="G4860" s="10" t="e">
        <v>#VALUE!</v>
      </c>
      <c r="H4860" s="10" t="s">
        <v>33</v>
      </c>
      <c r="I4860" s="10">
        <v>7.4092225480672116E-9</v>
      </c>
      <c r="J4860" s="10" t="s">
        <v>1344</v>
      </c>
      <c r="L4860" s="10">
        <v>1</v>
      </c>
      <c r="M4860" s="10" t="s">
        <v>33</v>
      </c>
      <c r="N4860" s="10">
        <v>1</v>
      </c>
      <c r="O4860" s="10">
        <v>1</v>
      </c>
      <c r="Q4860" s="10">
        <v>1</v>
      </c>
      <c r="T4860" s="10">
        <v>0.9797958971132712</v>
      </c>
      <c r="U4860" s="10">
        <v>0.8</v>
      </c>
      <c r="V4860" s="10">
        <v>1.2</v>
      </c>
      <c r="W4860" s="10">
        <v>4.399618392542699</v>
      </c>
      <c r="X4860" s="10" t="s">
        <v>1008</v>
      </c>
      <c r="Y4860" s="10">
        <v>0.42426406871192851</v>
      </c>
      <c r="Z4860" s="10">
        <v>0.3</v>
      </c>
      <c r="AA4860" s="10">
        <v>0.6</v>
      </c>
      <c r="AB4860" s="10">
        <v>50.903202964057186</v>
      </c>
      <c r="AC4860" s="10">
        <v>0.15</v>
      </c>
      <c r="AE4860" s="10">
        <v>0</v>
      </c>
      <c r="AH4860" s="10">
        <v>1</v>
      </c>
      <c r="AQ4860" s="10">
        <v>1.3811334996269085</v>
      </c>
      <c r="AR4860" s="10">
        <v>59.838524942297937</v>
      </c>
      <c r="AS4860" s="10">
        <v>61.841168516756952</v>
      </c>
      <c r="AT4860" s="10">
        <v>32.45663724123235</v>
      </c>
      <c r="AU4860" s="10">
        <v>69.498807624989354</v>
      </c>
      <c r="AV4860" s="10">
        <v>938.29871558290313</v>
      </c>
      <c r="AW4860" s="10">
        <v>1040.2541604491248</v>
      </c>
      <c r="AX4860" s="10">
        <v>7.4092225480672116E-9</v>
      </c>
      <c r="AY4860" s="10">
        <v>0</v>
      </c>
      <c r="AZ4860" s="10" t="s">
        <v>33</v>
      </c>
      <c r="BA4860" s="10">
        <v>4867</v>
      </c>
      <c r="BB4860" s="10" t="s">
        <v>33</v>
      </c>
      <c r="BC4860" s="10">
        <v>4591</v>
      </c>
      <c r="BE4860" s="10" t="s">
        <v>33</v>
      </c>
      <c r="BF4860" s="10" t="s">
        <v>33</v>
      </c>
      <c r="BG4860" s="10" t="s">
        <v>33</v>
      </c>
      <c r="BR4860" s="10" t="s">
        <v>1344</v>
      </c>
      <c r="BS4860" s="11">
        <v>61.841168516756952</v>
      </c>
      <c r="BT4860" s="11">
        <v>1040.2541604491248</v>
      </c>
      <c r="BU4860" s="10">
        <v>4860</v>
      </c>
    </row>
    <row r="4861" spans="1:73" s="10" customFormat="1" x14ac:dyDescent="0.45">
      <c r="A4861" s="10" t="s">
        <v>33</v>
      </c>
      <c r="B4861" s="10" t="s">
        <v>33</v>
      </c>
      <c r="C4861" s="10">
        <v>1213</v>
      </c>
      <c r="D4861" s="10" t="s">
        <v>33</v>
      </c>
      <c r="E4861" s="10">
        <v>4860</v>
      </c>
      <c r="F4861" s="10">
        <v>5117</v>
      </c>
      <c r="G4861" s="10" t="e">
        <v>#VALUE!</v>
      </c>
      <c r="H4861" s="10">
        <v>1214</v>
      </c>
      <c r="I4861" s="10">
        <v>8.116396646304633E-9</v>
      </c>
      <c r="J4861" s="10" t="s">
        <v>33</v>
      </c>
      <c r="K4861" s="10" t="s">
        <v>1471</v>
      </c>
      <c r="L4861" s="10" t="s">
        <v>33</v>
      </c>
      <c r="M4861" s="10">
        <v>1.0954451150103321</v>
      </c>
      <c r="N4861" s="10">
        <v>1.0954451150103321</v>
      </c>
      <c r="O4861" s="10">
        <v>1.0954451150103321</v>
      </c>
      <c r="Q4861" s="10">
        <v>1</v>
      </c>
      <c r="R4861" s="10">
        <v>1.2</v>
      </c>
      <c r="T4861" s="10">
        <v>0</v>
      </c>
      <c r="W4861" s="10">
        <v>0</v>
      </c>
      <c r="Y4861" s="10">
        <v>0</v>
      </c>
      <c r="AB4861" s="10">
        <v>0</v>
      </c>
      <c r="AE4861" s="10">
        <v>0</v>
      </c>
      <c r="AH4861" s="10">
        <v>1</v>
      </c>
      <c r="AQ4861" s="10">
        <v>0.40133760251363731</v>
      </c>
      <c r="AR4861" s="10">
        <v>49.895850274801312</v>
      </c>
      <c r="AS4861" s="10">
        <v>50.477789798446089</v>
      </c>
      <c r="AT4861" s="10">
        <v>9.4314336590704766</v>
      </c>
      <c r="AU4861" s="10">
        <v>18.595604660932167</v>
      </c>
      <c r="AV4861" s="10">
        <v>862.1528898223487</v>
      </c>
      <c r="AW4861" s="10">
        <v>890.1799281423514</v>
      </c>
      <c r="AX4861" s="10" t="s">
        <v>33</v>
      </c>
      <c r="AY4861" s="10">
        <v>0</v>
      </c>
      <c r="AZ4861" s="10" t="s">
        <v>33</v>
      </c>
      <c r="BA4861" s="10" t="s">
        <v>33</v>
      </c>
      <c r="BB4861" s="10">
        <v>4860</v>
      </c>
      <c r="BC4861" s="10">
        <v>5117</v>
      </c>
      <c r="BE4861" s="10" t="s">
        <v>1344</v>
      </c>
      <c r="BF4861" s="10" t="s">
        <v>1470</v>
      </c>
      <c r="BG4861" s="10">
        <v>3.7400117835124384E-7</v>
      </c>
      <c r="BR4861" s="10" t="s">
        <v>33</v>
      </c>
      <c r="BS4861" s="11" t="s">
        <v>33</v>
      </c>
      <c r="BT4861" s="11" t="s">
        <v>33</v>
      </c>
      <c r="BU4861" s="10">
        <v>4861</v>
      </c>
    </row>
    <row r="4862" spans="1:73" s="10" customFormat="1" x14ac:dyDescent="0.45">
      <c r="A4862" s="10" t="s">
        <v>33</v>
      </c>
      <c r="B4862" s="10" t="s">
        <v>33</v>
      </c>
      <c r="C4862" s="10">
        <v>1214</v>
      </c>
      <c r="D4862" s="10" t="s">
        <v>33</v>
      </c>
      <c r="E4862" s="10">
        <v>4860</v>
      </c>
      <c r="F4862" s="10">
        <v>698</v>
      </c>
      <c r="G4862" s="10">
        <v>0</v>
      </c>
      <c r="H4862" s="10">
        <v>207</v>
      </c>
      <c r="I4862" s="10">
        <v>3.6297629266976953E-9</v>
      </c>
      <c r="J4862" s="10" t="s">
        <v>33</v>
      </c>
      <c r="K4862" s="10" t="s">
        <v>1472</v>
      </c>
      <c r="L4862" s="10" t="s">
        <v>33</v>
      </c>
      <c r="M4862" s="10">
        <v>0.4898979485566356</v>
      </c>
      <c r="N4862" s="10">
        <v>0.4898979485566356</v>
      </c>
      <c r="O4862" s="10">
        <v>0.4898979485566356</v>
      </c>
      <c r="Q4862" s="10">
        <v>0.4</v>
      </c>
      <c r="R4862" s="10">
        <v>0.6</v>
      </c>
      <c r="T4862" s="10">
        <v>0</v>
      </c>
      <c r="W4862" s="10">
        <v>0</v>
      </c>
      <c r="Y4862" s="10">
        <v>0</v>
      </c>
      <c r="AB4862" s="10">
        <v>0</v>
      </c>
      <c r="AE4862" s="10">
        <v>0</v>
      </c>
      <c r="AH4862" s="10">
        <v>1</v>
      </c>
      <c r="AQ4862" s="10">
        <v>0</v>
      </c>
      <c r="AR4862" s="10">
        <v>1.9630253376299807</v>
      </c>
      <c r="AS4862" s="10">
        <v>1.9630253376299807</v>
      </c>
      <c r="AT4862" s="10">
        <v>0</v>
      </c>
      <c r="AU4862" s="10">
        <v>0</v>
      </c>
      <c r="AV4862" s="10">
        <v>30.00642153611599</v>
      </c>
      <c r="AW4862" s="10">
        <v>30.00642153611599</v>
      </c>
      <c r="AX4862" s="10" t="s">
        <v>33</v>
      </c>
      <c r="AY4862" s="10">
        <v>0</v>
      </c>
      <c r="AZ4862" s="10" t="s">
        <v>33</v>
      </c>
      <c r="BA4862" s="10" t="s">
        <v>33</v>
      </c>
      <c r="BB4862" s="10">
        <v>4860</v>
      </c>
      <c r="BC4862" s="10">
        <v>698</v>
      </c>
      <c r="BE4862" s="10" t="s">
        <v>1344</v>
      </c>
      <c r="BF4862" s="10" t="s">
        <v>5073</v>
      </c>
      <c r="BG4862" s="10">
        <v>1.4544491593995303E-8</v>
      </c>
      <c r="BR4862" s="10" t="s">
        <v>33</v>
      </c>
      <c r="BS4862" s="11" t="s">
        <v>33</v>
      </c>
      <c r="BT4862" s="11" t="s">
        <v>33</v>
      </c>
      <c r="BU4862" s="10">
        <v>4862</v>
      </c>
    </row>
    <row r="4863" spans="1:73" s="10" customFormat="1" x14ac:dyDescent="0.45">
      <c r="A4863" s="10" t="s">
        <v>33</v>
      </c>
      <c r="B4863" s="10" t="s">
        <v>33</v>
      </c>
      <c r="C4863" s="10">
        <v>1214</v>
      </c>
      <c r="D4863" s="10" t="s">
        <v>33</v>
      </c>
      <c r="E4863" s="10">
        <v>4860</v>
      </c>
      <c r="F4863" s="10">
        <v>24</v>
      </c>
      <c r="G4863" s="10">
        <v>0</v>
      </c>
      <c r="H4863" s="10">
        <v>11</v>
      </c>
      <c r="I4863" s="10">
        <v>1.2833149897837348E-8</v>
      </c>
      <c r="J4863" s="10" t="s">
        <v>33</v>
      </c>
      <c r="K4863" s="10" t="s">
        <v>1011</v>
      </c>
      <c r="L4863" s="10" t="s">
        <v>33</v>
      </c>
      <c r="M4863" s="10">
        <v>1.7320508075688772</v>
      </c>
      <c r="N4863" s="10">
        <v>1.7320508075688772</v>
      </c>
      <c r="O4863" s="10">
        <v>1.7320508075688772</v>
      </c>
      <c r="Q4863" s="10">
        <v>1.5</v>
      </c>
      <c r="R4863" s="10">
        <v>2</v>
      </c>
      <c r="T4863" s="10">
        <v>0</v>
      </c>
      <c r="W4863" s="10">
        <v>0</v>
      </c>
      <c r="Y4863" s="10">
        <v>0</v>
      </c>
      <c r="AB4863" s="10">
        <v>0</v>
      </c>
      <c r="AE4863" s="10">
        <v>0</v>
      </c>
      <c r="AH4863" s="10">
        <v>1</v>
      </c>
      <c r="AQ4863" s="10">
        <v>0</v>
      </c>
      <c r="AR4863" s="10">
        <v>0</v>
      </c>
      <c r="AS4863" s="10">
        <v>0</v>
      </c>
      <c r="AT4863" s="10">
        <v>0</v>
      </c>
      <c r="AU4863" s="10">
        <v>0</v>
      </c>
      <c r="AV4863" s="10">
        <v>1.7320508075688772</v>
      </c>
      <c r="AW4863" s="10">
        <v>1.7320508075688772</v>
      </c>
      <c r="AX4863" s="10" t="s">
        <v>33</v>
      </c>
      <c r="AY4863" s="10">
        <v>0</v>
      </c>
      <c r="AZ4863" s="10" t="s">
        <v>33</v>
      </c>
      <c r="BA4863" s="10" t="s">
        <v>33</v>
      </c>
      <c r="BB4863" s="10">
        <v>4860</v>
      </c>
      <c r="BC4863" s="10">
        <v>24</v>
      </c>
      <c r="BE4863" s="10" t="s">
        <v>1344</v>
      </c>
      <c r="BF4863" s="10" t="s">
        <v>5074</v>
      </c>
      <c r="BG4863" s="10">
        <v>0</v>
      </c>
      <c r="BR4863" s="10" t="s">
        <v>33</v>
      </c>
      <c r="BS4863" s="11" t="s">
        <v>33</v>
      </c>
      <c r="BT4863" s="11" t="s">
        <v>33</v>
      </c>
      <c r="BU4863" s="10">
        <v>4863</v>
      </c>
    </row>
    <row r="4864" spans="1:73" s="10" customFormat="1" x14ac:dyDescent="0.45">
      <c r="A4864" s="10" t="s">
        <v>33</v>
      </c>
      <c r="B4864" s="10" t="s">
        <v>33</v>
      </c>
      <c r="C4864" s="10">
        <v>1214</v>
      </c>
      <c r="D4864" s="10" t="s">
        <v>33</v>
      </c>
      <c r="E4864" s="10">
        <v>4860</v>
      </c>
      <c r="F4864" s="10">
        <v>45</v>
      </c>
      <c r="G4864" s="10">
        <v>0</v>
      </c>
      <c r="H4864" s="10">
        <v>22</v>
      </c>
      <c r="I4864" s="10">
        <v>4.3833551725106253E-9</v>
      </c>
      <c r="J4864" s="10" t="s">
        <v>33</v>
      </c>
      <c r="K4864" s="10" t="s">
        <v>1012</v>
      </c>
      <c r="L4864" s="10" t="s">
        <v>33</v>
      </c>
      <c r="M4864" s="10">
        <v>0.59160797830996159</v>
      </c>
      <c r="N4864" s="10">
        <v>0.59160797830996159</v>
      </c>
      <c r="O4864" s="10">
        <v>0.59160797830996159</v>
      </c>
      <c r="Q4864" s="10">
        <v>0.5</v>
      </c>
      <c r="R4864" s="10">
        <v>0.7</v>
      </c>
      <c r="T4864" s="10">
        <v>0</v>
      </c>
      <c r="W4864" s="10">
        <v>0</v>
      </c>
      <c r="Y4864" s="10">
        <v>0</v>
      </c>
      <c r="AB4864" s="10">
        <v>0</v>
      </c>
      <c r="AE4864" s="10">
        <v>0</v>
      </c>
      <c r="AH4864" s="10">
        <v>1</v>
      </c>
      <c r="AQ4864" s="10">
        <v>0</v>
      </c>
      <c r="AR4864" s="10">
        <v>2.1420548549754113</v>
      </c>
      <c r="AS4864" s="10">
        <v>2.1420548549754113</v>
      </c>
      <c r="AT4864" s="10">
        <v>0</v>
      </c>
      <c r="AU4864" s="10">
        <v>0</v>
      </c>
      <c r="AV4864" s="10">
        <v>28.672258157517799</v>
      </c>
      <c r="AW4864" s="10">
        <v>28.672258157517799</v>
      </c>
      <c r="AX4864" s="10" t="s">
        <v>33</v>
      </c>
      <c r="AY4864" s="10">
        <v>0</v>
      </c>
      <c r="AZ4864" s="10" t="s">
        <v>33</v>
      </c>
      <c r="BA4864" s="10" t="s">
        <v>33</v>
      </c>
      <c r="BB4864" s="10">
        <v>4860</v>
      </c>
      <c r="BC4864" s="10">
        <v>45</v>
      </c>
      <c r="BE4864" s="10" t="s">
        <v>1344</v>
      </c>
      <c r="BF4864" s="10" t="s">
        <v>5075</v>
      </c>
      <c r="BG4864" s="10">
        <v>1.5870961130680658E-8</v>
      </c>
      <c r="BR4864" s="10" t="s">
        <v>33</v>
      </c>
      <c r="BS4864" s="11" t="s">
        <v>33</v>
      </c>
      <c r="BT4864" s="11" t="s">
        <v>33</v>
      </c>
      <c r="BU4864" s="10">
        <v>4864</v>
      </c>
    </row>
    <row r="4865" spans="1:73" s="10" customFormat="1" x14ac:dyDescent="0.45">
      <c r="A4865" s="10" t="s">
        <v>33</v>
      </c>
      <c r="B4865" s="10" t="s">
        <v>33</v>
      </c>
      <c r="C4865" s="10">
        <v>1214</v>
      </c>
      <c r="D4865" s="10" t="s">
        <v>33</v>
      </c>
      <c r="E4865" s="10">
        <v>4860</v>
      </c>
      <c r="F4865" s="10">
        <v>311</v>
      </c>
      <c r="G4865" s="10">
        <v>0</v>
      </c>
      <c r="H4865" s="10">
        <v>114</v>
      </c>
      <c r="I4865" s="10">
        <v>2.6195557535292982E-10</v>
      </c>
      <c r="J4865" s="10" t="s">
        <v>33</v>
      </c>
      <c r="K4865" s="10" t="s">
        <v>1172</v>
      </c>
      <c r="L4865" s="10" t="s">
        <v>33</v>
      </c>
      <c r="M4865" s="10">
        <v>3.5355339059327383E-2</v>
      </c>
      <c r="N4865" s="10">
        <v>3.5355339059327383E-2</v>
      </c>
      <c r="O4865" s="10">
        <v>0.28284271247461906</v>
      </c>
      <c r="Q4865" s="10">
        <v>0.2</v>
      </c>
      <c r="R4865" s="10">
        <v>0.4</v>
      </c>
      <c r="S4865" s="10">
        <v>87.5</v>
      </c>
      <c r="T4865" s="10">
        <v>0</v>
      </c>
      <c r="W4865" s="10">
        <v>0</v>
      </c>
      <c r="Y4865" s="10">
        <v>0</v>
      </c>
      <c r="AB4865" s="10">
        <v>0</v>
      </c>
      <c r="AE4865" s="10">
        <v>0</v>
      </c>
      <c r="AH4865" s="10">
        <v>1</v>
      </c>
      <c r="AQ4865" s="10">
        <v>0</v>
      </c>
      <c r="AR4865" s="10">
        <v>0.10641700160410175</v>
      </c>
      <c r="AS4865" s="10">
        <v>0.10641700160410175</v>
      </c>
      <c r="AT4865" s="10">
        <v>0</v>
      </c>
      <c r="AU4865" s="10">
        <v>0</v>
      </c>
      <c r="AV4865" s="10">
        <v>0.89670165426788884</v>
      </c>
      <c r="AW4865" s="10">
        <v>0.89670165426788884</v>
      </c>
      <c r="AX4865" s="10" t="s">
        <v>33</v>
      </c>
      <c r="AY4865" s="10">
        <v>0</v>
      </c>
      <c r="AZ4865" s="10" t="s">
        <v>33</v>
      </c>
      <c r="BA4865" s="10" t="s">
        <v>33</v>
      </c>
      <c r="BB4865" s="10">
        <v>4860</v>
      </c>
      <c r="BC4865" s="10">
        <v>311</v>
      </c>
      <c r="BE4865" s="10" t="s">
        <v>1344</v>
      </c>
      <c r="BF4865" s="10" t="s">
        <v>5076</v>
      </c>
      <c r="BG4865" s="10">
        <v>7.8846724778281528E-10</v>
      </c>
      <c r="BR4865" s="10" t="s">
        <v>33</v>
      </c>
      <c r="BS4865" s="11" t="s">
        <v>33</v>
      </c>
      <c r="BT4865" s="11" t="s">
        <v>33</v>
      </c>
      <c r="BU4865" s="10">
        <v>4865</v>
      </c>
    </row>
    <row r="4866" spans="1:73" s="10" customFormat="1" x14ac:dyDescent="0.45">
      <c r="A4866" s="10" t="s">
        <v>33</v>
      </c>
      <c r="B4866" s="10" t="s">
        <v>33</v>
      </c>
      <c r="C4866" s="10">
        <v>1214</v>
      </c>
      <c r="D4866" s="10" t="s">
        <v>33</v>
      </c>
      <c r="E4866" s="10">
        <v>4860</v>
      </c>
      <c r="F4866" s="10">
        <v>78</v>
      </c>
      <c r="G4866" s="10">
        <v>0</v>
      </c>
      <c r="H4866" s="10">
        <v>33</v>
      </c>
      <c r="I4866" s="10">
        <v>6.6270101111609953E-9</v>
      </c>
      <c r="J4866" s="10" t="s">
        <v>33</v>
      </c>
      <c r="K4866" s="10" t="s">
        <v>1013</v>
      </c>
      <c r="L4866" s="10" t="s">
        <v>33</v>
      </c>
      <c r="M4866" s="10">
        <v>0.89442719099991586</v>
      </c>
      <c r="N4866" s="10">
        <v>0.89442719099991586</v>
      </c>
      <c r="O4866" s="10">
        <v>0.89442719099991586</v>
      </c>
      <c r="Q4866" s="10">
        <v>0.8</v>
      </c>
      <c r="R4866" s="10">
        <v>1</v>
      </c>
      <c r="T4866" s="10">
        <v>0</v>
      </c>
      <c r="W4866" s="10">
        <v>0</v>
      </c>
      <c r="Y4866" s="10">
        <v>0</v>
      </c>
      <c r="AB4866" s="10">
        <v>0</v>
      </c>
      <c r="AE4866" s="10">
        <v>0</v>
      </c>
      <c r="AH4866" s="10">
        <v>1</v>
      </c>
      <c r="AQ4866" s="10">
        <v>0</v>
      </c>
      <c r="AR4866" s="10">
        <v>1.1815590807444372</v>
      </c>
      <c r="AS4866" s="10">
        <v>1.1815590807444372</v>
      </c>
      <c r="AT4866" s="10">
        <v>0</v>
      </c>
      <c r="AU4866" s="10">
        <v>0</v>
      </c>
      <c r="AV4866" s="10">
        <v>14.838393605083812</v>
      </c>
      <c r="AW4866" s="10">
        <v>14.838393605083812</v>
      </c>
      <c r="AX4866" s="10" t="s">
        <v>33</v>
      </c>
      <c r="AY4866" s="10">
        <v>0</v>
      </c>
      <c r="AZ4866" s="10" t="s">
        <v>33</v>
      </c>
      <c r="BA4866" s="10" t="s">
        <v>33</v>
      </c>
      <c r="BB4866" s="10">
        <v>4860</v>
      </c>
      <c r="BC4866" s="10">
        <v>78</v>
      </c>
      <c r="BE4866" s="10" t="s">
        <v>1344</v>
      </c>
      <c r="BF4866" s="10" t="s">
        <v>5077</v>
      </c>
      <c r="BG4866" s="10">
        <v>8.7544341829252514E-9</v>
      </c>
      <c r="BR4866" s="10" t="s">
        <v>33</v>
      </c>
      <c r="BS4866" s="11" t="s">
        <v>33</v>
      </c>
      <c r="BT4866" s="11" t="s">
        <v>33</v>
      </c>
      <c r="BU4866" s="10">
        <v>4866</v>
      </c>
    </row>
    <row r="4867" spans="1:73" s="10" customFormat="1" x14ac:dyDescent="0.45">
      <c r="A4867" s="10">
        <v>1170</v>
      </c>
      <c r="B4867" s="10">
        <v>4609</v>
      </c>
      <c r="C4867" s="10">
        <v>1214</v>
      </c>
      <c r="D4867" s="10">
        <v>4874</v>
      </c>
      <c r="E4867" s="10" t="s">
        <v>33</v>
      </c>
      <c r="F4867" s="10">
        <v>4609</v>
      </c>
      <c r="G4867" s="10">
        <v>0</v>
      </c>
      <c r="H4867" s="10" t="s">
        <v>33</v>
      </c>
      <c r="I4867" s="10">
        <v>1.8523056370168037E-10</v>
      </c>
      <c r="J4867" s="10" t="s">
        <v>1347</v>
      </c>
      <c r="L4867" s="10">
        <v>1</v>
      </c>
      <c r="M4867" s="10" t="s">
        <v>33</v>
      </c>
      <c r="N4867" s="10">
        <v>1</v>
      </c>
      <c r="O4867" s="10">
        <v>1</v>
      </c>
      <c r="Q4867" s="10">
        <v>1</v>
      </c>
      <c r="T4867" s="10">
        <v>2.4494897427831779</v>
      </c>
      <c r="U4867" s="10">
        <v>2</v>
      </c>
      <c r="V4867" s="10">
        <v>3</v>
      </c>
      <c r="W4867" s="10">
        <v>10.160483453064623</v>
      </c>
      <c r="X4867" s="10" t="s">
        <v>1008</v>
      </c>
      <c r="Y4867" s="10">
        <v>0.9797958971132712</v>
      </c>
      <c r="Z4867" s="10">
        <v>0.8</v>
      </c>
      <c r="AA4867" s="10">
        <v>1.2</v>
      </c>
      <c r="AB4867" s="10">
        <v>117.55591173565028</v>
      </c>
      <c r="AC4867" s="10">
        <v>0.15</v>
      </c>
      <c r="AE4867" s="10">
        <v>0</v>
      </c>
      <c r="AH4867" s="10">
        <v>1</v>
      </c>
      <c r="AQ4867" s="10">
        <v>3.530523066232969</v>
      </c>
      <c r="AR4867" s="10">
        <v>50.654690131599821</v>
      </c>
      <c r="AS4867" s="10">
        <v>55.773948577637626</v>
      </c>
      <c r="AT4867" s="10">
        <v>82.967292056474776</v>
      </c>
      <c r="AU4867" s="10">
        <v>325.9846127441142</v>
      </c>
      <c r="AV4867" s="10">
        <v>335.19013143125704</v>
      </c>
      <c r="AW4867" s="10">
        <v>744.14203623184608</v>
      </c>
      <c r="AX4867" s="10">
        <v>1.8523056370168037E-10</v>
      </c>
      <c r="AY4867" s="10">
        <v>0</v>
      </c>
      <c r="AZ4867" s="10" t="s">
        <v>33</v>
      </c>
      <c r="BA4867" s="10">
        <v>4874</v>
      </c>
      <c r="BB4867" s="10" t="s">
        <v>33</v>
      </c>
      <c r="BC4867" s="10">
        <v>4609</v>
      </c>
      <c r="BE4867" s="10" t="s">
        <v>33</v>
      </c>
      <c r="BF4867" s="10" t="s">
        <v>33</v>
      </c>
      <c r="BG4867" s="10" t="s">
        <v>33</v>
      </c>
      <c r="BR4867" s="10" t="s">
        <v>1347</v>
      </c>
      <c r="BS4867" s="11">
        <v>55.773948577637626</v>
      </c>
      <c r="BT4867" s="11">
        <v>744.14203623184608</v>
      </c>
      <c r="BU4867" s="10">
        <v>4867</v>
      </c>
    </row>
    <row r="4868" spans="1:73" s="10" customFormat="1" x14ac:dyDescent="0.45">
      <c r="A4868" s="10" t="s">
        <v>33</v>
      </c>
      <c r="B4868" s="10" t="s">
        <v>33</v>
      </c>
      <c r="C4868" s="10">
        <v>1214</v>
      </c>
      <c r="D4868" s="10" t="s">
        <v>33</v>
      </c>
      <c r="E4868" s="10">
        <v>4867</v>
      </c>
      <c r="F4868" s="10">
        <v>5123</v>
      </c>
      <c r="G4868" s="10">
        <v>0</v>
      </c>
      <c r="H4868" s="10">
        <v>1215</v>
      </c>
      <c r="I4868" s="10">
        <v>1.8430208385134945E-10</v>
      </c>
      <c r="J4868" s="10" t="s">
        <v>33</v>
      </c>
      <c r="K4868" s="10" t="s">
        <v>1474</v>
      </c>
      <c r="L4868" s="10" t="s">
        <v>33</v>
      </c>
      <c r="M4868" s="10">
        <v>0.99498743710661997</v>
      </c>
      <c r="N4868" s="10">
        <v>0.99498743710661997</v>
      </c>
      <c r="O4868" s="10">
        <v>0.99498743710661997</v>
      </c>
      <c r="Q4868" s="10">
        <v>0.9</v>
      </c>
      <c r="R4868" s="10">
        <v>1.1000000000000001</v>
      </c>
      <c r="T4868" s="10">
        <v>0</v>
      </c>
      <c r="W4868" s="10">
        <v>0</v>
      </c>
      <c r="Y4868" s="10">
        <v>0</v>
      </c>
      <c r="AB4868" s="10">
        <v>0</v>
      </c>
      <c r="AE4868" s="10">
        <v>0</v>
      </c>
      <c r="AH4868" s="10">
        <v>1</v>
      </c>
      <c r="AQ4868" s="10">
        <v>1.0723730694119467</v>
      </c>
      <c r="AR4868" s="10">
        <v>35.738831080428348</v>
      </c>
      <c r="AS4868" s="10">
        <v>37.293772031075669</v>
      </c>
      <c r="AT4868" s="10">
        <v>25.200767131180747</v>
      </c>
      <c r="AU4868" s="10">
        <v>206.7858071972272</v>
      </c>
      <c r="AV4868" s="10">
        <v>278.32948218503117</v>
      </c>
      <c r="AW4868" s="10">
        <v>510.31605651343909</v>
      </c>
      <c r="AX4868" s="10" t="s">
        <v>33</v>
      </c>
      <c r="AY4868" s="10">
        <v>0</v>
      </c>
      <c r="AZ4868" s="10" t="s">
        <v>33</v>
      </c>
      <c r="BA4868" s="10" t="s">
        <v>33</v>
      </c>
      <c r="BB4868" s="10">
        <v>4867</v>
      </c>
      <c r="BC4868" s="10">
        <v>5123</v>
      </c>
      <c r="BE4868" s="10" t="s">
        <v>1347</v>
      </c>
      <c r="BF4868" s="10" t="s">
        <v>1473</v>
      </c>
      <c r="BG4868" s="10">
        <v>6.9079464158781074E-9</v>
      </c>
      <c r="BR4868" s="10" t="s">
        <v>33</v>
      </c>
      <c r="BS4868" s="11" t="s">
        <v>33</v>
      </c>
      <c r="BT4868" s="11" t="s">
        <v>33</v>
      </c>
      <c r="BU4868" s="10">
        <v>4868</v>
      </c>
    </row>
    <row r="4869" spans="1:73" s="10" customFormat="1" x14ac:dyDescent="0.45">
      <c r="A4869" s="10" t="s">
        <v>33</v>
      </c>
      <c r="B4869" s="10" t="s">
        <v>33</v>
      </c>
      <c r="C4869" s="10">
        <v>1215</v>
      </c>
      <c r="D4869" s="10" t="s">
        <v>33</v>
      </c>
      <c r="E4869" s="10">
        <v>4867</v>
      </c>
      <c r="F4869" s="10">
        <v>1370</v>
      </c>
      <c r="G4869" s="10">
        <v>0</v>
      </c>
      <c r="H4869" s="10">
        <v>371</v>
      </c>
      <c r="I4869" s="10">
        <v>3.2082874744593385E-12</v>
      </c>
      <c r="J4869" s="10" t="s">
        <v>33</v>
      </c>
      <c r="K4869" s="10" t="s">
        <v>1161</v>
      </c>
      <c r="L4869" s="10" t="s">
        <v>33</v>
      </c>
      <c r="M4869" s="10">
        <v>1.7320508075688773E-2</v>
      </c>
      <c r="N4869" s="10">
        <v>1.7320508075688773E-2</v>
      </c>
      <c r="O4869" s="10">
        <v>1.7320508075688773E-2</v>
      </c>
      <c r="Q4869" s="10">
        <v>0.01</v>
      </c>
      <c r="R4869" s="10">
        <v>0.03</v>
      </c>
      <c r="T4869" s="10">
        <v>0</v>
      </c>
      <c r="W4869" s="10">
        <v>0</v>
      </c>
      <c r="Y4869" s="10">
        <v>0</v>
      </c>
      <c r="AB4869" s="10">
        <v>0</v>
      </c>
      <c r="AE4869" s="10">
        <v>0</v>
      </c>
      <c r="AH4869" s="10">
        <v>1</v>
      </c>
      <c r="AQ4869" s="10">
        <v>0</v>
      </c>
      <c r="AR4869" s="10">
        <v>0.95281775530799828</v>
      </c>
      <c r="AS4869" s="10">
        <v>0.95281775530799828</v>
      </c>
      <c r="AT4869" s="10">
        <v>0</v>
      </c>
      <c r="AU4869" s="10">
        <v>0</v>
      </c>
      <c r="AV4869" s="10">
        <v>17.400851154098213</v>
      </c>
      <c r="AW4869" s="10">
        <v>17.400851154098213</v>
      </c>
      <c r="AX4869" s="10" t="s">
        <v>33</v>
      </c>
      <c r="AY4869" s="10">
        <v>0</v>
      </c>
      <c r="AZ4869" s="10" t="s">
        <v>33</v>
      </c>
      <c r="BA4869" s="10" t="s">
        <v>33</v>
      </c>
      <c r="BB4869" s="10">
        <v>4867</v>
      </c>
      <c r="BC4869" s="10">
        <v>1370</v>
      </c>
      <c r="BE4869" s="10" t="s">
        <v>1347</v>
      </c>
      <c r="BF4869" s="10" t="s">
        <v>5078</v>
      </c>
      <c r="BG4869" s="10">
        <v>1.7649096992067028E-10</v>
      </c>
      <c r="BR4869" s="10" t="s">
        <v>33</v>
      </c>
      <c r="BS4869" s="11" t="s">
        <v>33</v>
      </c>
      <c r="BT4869" s="11" t="s">
        <v>33</v>
      </c>
      <c r="BU4869" s="10">
        <v>4869</v>
      </c>
    </row>
    <row r="4870" spans="1:73" s="10" customFormat="1" x14ac:dyDescent="0.45">
      <c r="A4870" s="10" t="s">
        <v>33</v>
      </c>
      <c r="B4870" s="10" t="s">
        <v>33</v>
      </c>
      <c r="C4870" s="10">
        <v>1215</v>
      </c>
      <c r="D4870" s="10" t="s">
        <v>33</v>
      </c>
      <c r="E4870" s="10">
        <v>4867</v>
      </c>
      <c r="F4870" s="10">
        <v>5131</v>
      </c>
      <c r="G4870" s="10">
        <v>0</v>
      </c>
      <c r="H4870" s="10">
        <v>1216</v>
      </c>
      <c r="I4870" s="10">
        <v>1.3097778767646496E-12</v>
      </c>
      <c r="J4870" s="10" t="s">
        <v>33</v>
      </c>
      <c r="K4870" s="10" t="s">
        <v>1476</v>
      </c>
      <c r="L4870" s="10" t="s">
        <v>33</v>
      </c>
      <c r="M4870" s="10">
        <v>7.0710678118654753E-3</v>
      </c>
      <c r="N4870" s="10">
        <v>7.0710678118654753E-3</v>
      </c>
      <c r="O4870" s="10">
        <v>7.0710678118654753E-3</v>
      </c>
      <c r="Q4870" s="10">
        <v>5.0000000000000001E-3</v>
      </c>
      <c r="R4870" s="10">
        <v>0.01</v>
      </c>
      <c r="T4870" s="10">
        <v>0</v>
      </c>
      <c r="W4870" s="10">
        <v>0</v>
      </c>
      <c r="Y4870" s="10">
        <v>0</v>
      </c>
      <c r="AB4870" s="10">
        <v>0</v>
      </c>
      <c r="AE4870" s="10">
        <v>0</v>
      </c>
      <c r="AH4870" s="10">
        <v>1</v>
      </c>
      <c r="AQ4870" s="10">
        <v>8.6602540378443865E-3</v>
      </c>
      <c r="AR4870" s="10">
        <v>0.33466044158324015</v>
      </c>
      <c r="AS4870" s="10">
        <v>0.34721780993811452</v>
      </c>
      <c r="AT4870" s="10">
        <v>0.20351596988934309</v>
      </c>
      <c r="AU4870" s="10">
        <v>1.6428938112367459</v>
      </c>
      <c r="AV4870" s="10">
        <v>3.6883389846943611</v>
      </c>
      <c r="AW4870" s="10">
        <v>5.5347487658204502</v>
      </c>
      <c r="AX4870" s="10" t="s">
        <v>33</v>
      </c>
      <c r="AY4870" s="10">
        <v>0</v>
      </c>
      <c r="AZ4870" s="10" t="s">
        <v>33</v>
      </c>
      <c r="BA4870" s="10" t="s">
        <v>33</v>
      </c>
      <c r="BB4870" s="10">
        <v>4867</v>
      </c>
      <c r="BC4870" s="10">
        <v>5131</v>
      </c>
      <c r="BE4870" s="10" t="s">
        <v>1347</v>
      </c>
      <c r="BF4870" s="10" t="s">
        <v>5079</v>
      </c>
      <c r="BG4870" s="10">
        <v>6.4315350662099862E-11</v>
      </c>
      <c r="BR4870" s="10" t="s">
        <v>33</v>
      </c>
      <c r="BS4870" s="11" t="s">
        <v>33</v>
      </c>
      <c r="BT4870" s="11" t="s">
        <v>33</v>
      </c>
      <c r="BU4870" s="10">
        <v>4870</v>
      </c>
    </row>
    <row r="4871" spans="1:73" s="10" customFormat="1" x14ac:dyDescent="0.45">
      <c r="A4871" s="10" t="s">
        <v>33</v>
      </c>
      <c r="B4871" s="10" t="s">
        <v>33</v>
      </c>
      <c r="C4871" s="10">
        <v>1216</v>
      </c>
      <c r="D4871" s="10" t="s">
        <v>33</v>
      </c>
      <c r="E4871" s="10">
        <v>4867</v>
      </c>
      <c r="F4871" s="10">
        <v>24</v>
      </c>
      <c r="G4871" s="10">
        <v>0</v>
      </c>
      <c r="H4871" s="10">
        <v>11</v>
      </c>
      <c r="I4871" s="10">
        <v>5.2391115070585985E-10</v>
      </c>
      <c r="J4871" s="10" t="s">
        <v>33</v>
      </c>
      <c r="K4871" s="10" t="s">
        <v>1011</v>
      </c>
      <c r="L4871" s="10" t="s">
        <v>33</v>
      </c>
      <c r="M4871" s="10">
        <v>2.8284271247461903</v>
      </c>
      <c r="N4871" s="10">
        <v>2.8284271247461903</v>
      </c>
      <c r="O4871" s="10">
        <v>2.8284271247461903</v>
      </c>
      <c r="Q4871" s="10">
        <v>2</v>
      </c>
      <c r="R4871" s="10">
        <v>4</v>
      </c>
      <c r="T4871" s="10">
        <v>0</v>
      </c>
      <c r="W4871" s="10">
        <v>0</v>
      </c>
      <c r="Y4871" s="10">
        <v>0</v>
      </c>
      <c r="AB4871" s="10">
        <v>0</v>
      </c>
      <c r="AE4871" s="10">
        <v>0</v>
      </c>
      <c r="AH4871" s="10">
        <v>1</v>
      </c>
      <c r="AQ4871" s="10">
        <v>0</v>
      </c>
      <c r="AR4871" s="10">
        <v>0</v>
      </c>
      <c r="AS4871" s="10">
        <v>0</v>
      </c>
      <c r="AT4871" s="10">
        <v>0</v>
      </c>
      <c r="AU4871" s="10">
        <v>0</v>
      </c>
      <c r="AV4871" s="10">
        <v>2.8284271247461903</v>
      </c>
      <c r="AW4871" s="10">
        <v>2.8284271247461903</v>
      </c>
      <c r="AX4871" s="10" t="s">
        <v>33</v>
      </c>
      <c r="AY4871" s="10">
        <v>0</v>
      </c>
      <c r="AZ4871" s="10" t="s">
        <v>33</v>
      </c>
      <c r="BA4871" s="10" t="s">
        <v>33</v>
      </c>
      <c r="BB4871" s="10">
        <v>4867</v>
      </c>
      <c r="BC4871" s="10">
        <v>24</v>
      </c>
      <c r="BE4871" s="10" t="s">
        <v>1347</v>
      </c>
      <c r="BF4871" s="10" t="s">
        <v>5080</v>
      </c>
      <c r="BG4871" s="10">
        <v>0</v>
      </c>
      <c r="BR4871" s="10" t="s">
        <v>33</v>
      </c>
      <c r="BS4871" s="11" t="s">
        <v>33</v>
      </c>
      <c r="BT4871" s="11" t="s">
        <v>33</v>
      </c>
      <c r="BU4871" s="10">
        <v>4871</v>
      </c>
    </row>
    <row r="4872" spans="1:73" s="10" customFormat="1" x14ac:dyDescent="0.45">
      <c r="A4872" s="10" t="s">
        <v>33</v>
      </c>
      <c r="B4872" s="10" t="s">
        <v>33</v>
      </c>
      <c r="C4872" s="10">
        <v>1216</v>
      </c>
      <c r="D4872" s="10" t="s">
        <v>33</v>
      </c>
      <c r="E4872" s="10">
        <v>4867</v>
      </c>
      <c r="F4872" s="10">
        <v>311</v>
      </c>
      <c r="G4872" s="10">
        <v>0</v>
      </c>
      <c r="H4872" s="10">
        <v>114</v>
      </c>
      <c r="I4872" s="10">
        <v>1.3097778767646496E-10</v>
      </c>
      <c r="J4872" s="10" t="s">
        <v>33</v>
      </c>
      <c r="K4872" s="10" t="s">
        <v>1172</v>
      </c>
      <c r="L4872" s="10" t="s">
        <v>33</v>
      </c>
      <c r="M4872" s="10">
        <v>0.70710678118654757</v>
      </c>
      <c r="N4872" s="10">
        <v>0.70710678118654757</v>
      </c>
      <c r="O4872" s="10">
        <v>0.70710678118654757</v>
      </c>
      <c r="Q4872" s="10">
        <v>0.5</v>
      </c>
      <c r="R4872" s="10">
        <v>1</v>
      </c>
      <c r="T4872" s="10">
        <v>0</v>
      </c>
      <c r="W4872" s="10">
        <v>0</v>
      </c>
      <c r="Y4872" s="10">
        <v>0</v>
      </c>
      <c r="AB4872" s="10">
        <v>0</v>
      </c>
      <c r="AE4872" s="10">
        <v>0</v>
      </c>
      <c r="AH4872" s="10">
        <v>1</v>
      </c>
      <c r="AQ4872" s="10">
        <v>0</v>
      </c>
      <c r="AR4872" s="10">
        <v>2.1283400320820349</v>
      </c>
      <c r="AS4872" s="10">
        <v>2.1283400320820349</v>
      </c>
      <c r="AT4872" s="10">
        <v>0</v>
      </c>
      <c r="AU4872" s="10">
        <v>0</v>
      </c>
      <c r="AV4872" s="10">
        <v>17.934033085357775</v>
      </c>
      <c r="AW4872" s="10">
        <v>17.934033085357775</v>
      </c>
      <c r="AX4872" s="10" t="s">
        <v>33</v>
      </c>
      <c r="AY4872" s="10">
        <v>0</v>
      </c>
      <c r="AZ4872" s="10" t="s">
        <v>33</v>
      </c>
      <c r="BA4872" s="10" t="s">
        <v>33</v>
      </c>
      <c r="BB4872" s="10">
        <v>4867</v>
      </c>
      <c r="BC4872" s="10">
        <v>311</v>
      </c>
      <c r="BE4872" s="10" t="s">
        <v>1347</v>
      </c>
      <c r="BF4872" s="10" t="s">
        <v>5081</v>
      </c>
      <c r="BG4872" s="10">
        <v>3.942336238914078E-10</v>
      </c>
      <c r="BR4872" s="10" t="s">
        <v>33</v>
      </c>
      <c r="BS4872" s="11" t="s">
        <v>33</v>
      </c>
      <c r="BT4872" s="11" t="s">
        <v>33</v>
      </c>
      <c r="BU4872" s="10">
        <v>4872</v>
      </c>
    </row>
    <row r="4873" spans="1:73" s="10" customFormat="1" x14ac:dyDescent="0.45">
      <c r="A4873" s="10" t="s">
        <v>33</v>
      </c>
      <c r="B4873" s="10" t="s">
        <v>33</v>
      </c>
      <c r="C4873" s="10">
        <v>1216</v>
      </c>
      <c r="D4873" s="10" t="s">
        <v>33</v>
      </c>
      <c r="E4873" s="10">
        <v>4867</v>
      </c>
      <c r="F4873" s="10">
        <v>104</v>
      </c>
      <c r="G4873" s="10">
        <v>0</v>
      </c>
      <c r="H4873" s="10">
        <v>46</v>
      </c>
      <c r="I4873" s="10">
        <v>1.3097778767646496E-10</v>
      </c>
      <c r="J4873" s="10" t="s">
        <v>33</v>
      </c>
      <c r="K4873" s="10" t="s">
        <v>1106</v>
      </c>
      <c r="L4873" s="10" t="s">
        <v>33</v>
      </c>
      <c r="M4873" s="10">
        <v>0.70710678118654757</v>
      </c>
      <c r="N4873" s="10">
        <v>0.70710678118654757</v>
      </c>
      <c r="O4873" s="10">
        <v>0.70710678118654757</v>
      </c>
      <c r="Q4873" s="10">
        <v>0.5</v>
      </c>
      <c r="R4873" s="10">
        <v>1</v>
      </c>
      <c r="T4873" s="10">
        <v>0</v>
      </c>
      <c r="W4873" s="10">
        <v>0</v>
      </c>
      <c r="Y4873" s="10">
        <v>0</v>
      </c>
      <c r="AB4873" s="10">
        <v>0</v>
      </c>
      <c r="AE4873" s="10">
        <v>0</v>
      </c>
      <c r="AH4873" s="10">
        <v>1</v>
      </c>
      <c r="AQ4873" s="10">
        <v>0</v>
      </c>
      <c r="AR4873" s="10">
        <v>1.1895573691335717</v>
      </c>
      <c r="AS4873" s="10">
        <v>1.1895573691335717</v>
      </c>
      <c r="AT4873" s="10">
        <v>0</v>
      </c>
      <c r="AU4873" s="10">
        <v>0</v>
      </c>
      <c r="AV4873" s="10">
        <v>15.008998897329274</v>
      </c>
      <c r="AW4873" s="10">
        <v>15.008998897329274</v>
      </c>
      <c r="AX4873" s="10" t="s">
        <v>33</v>
      </c>
      <c r="AY4873" s="10">
        <v>0</v>
      </c>
      <c r="AZ4873" s="10" t="s">
        <v>33</v>
      </c>
      <c r="BA4873" s="10" t="s">
        <v>33</v>
      </c>
      <c r="BB4873" s="10">
        <v>4867</v>
      </c>
      <c r="BC4873" s="10">
        <v>104</v>
      </c>
      <c r="BE4873" s="10" t="s">
        <v>1347</v>
      </c>
      <c r="BF4873" s="10" t="s">
        <v>5082</v>
      </c>
      <c r="BG4873" s="10">
        <v>2.2034238204009937E-10</v>
      </c>
      <c r="BR4873" s="10" t="s">
        <v>33</v>
      </c>
      <c r="BS4873" s="11" t="s">
        <v>33</v>
      </c>
      <c r="BT4873" s="11" t="s">
        <v>33</v>
      </c>
      <c r="BU4873" s="10">
        <v>4873</v>
      </c>
    </row>
    <row r="4874" spans="1:73" s="10" customFormat="1" x14ac:dyDescent="0.45">
      <c r="A4874" s="10">
        <v>1171</v>
      </c>
      <c r="B4874" s="10">
        <v>4610</v>
      </c>
      <c r="C4874" s="10">
        <v>1216</v>
      </c>
      <c r="D4874" s="10">
        <v>4881</v>
      </c>
      <c r="E4874" s="10" t="s">
        <v>33</v>
      </c>
      <c r="F4874" s="10">
        <v>4610</v>
      </c>
      <c r="G4874" s="10" t="e">
        <v>#VALUE!</v>
      </c>
      <c r="H4874" s="10" t="s">
        <v>33</v>
      </c>
      <c r="I4874" s="10">
        <v>1.4818445096134429E-10</v>
      </c>
      <c r="J4874" s="10" t="s">
        <v>1349</v>
      </c>
      <c r="L4874" s="10">
        <v>1</v>
      </c>
      <c r="M4874" s="10" t="s">
        <v>33</v>
      </c>
      <c r="N4874" s="10">
        <v>1</v>
      </c>
      <c r="O4874" s="10">
        <v>1</v>
      </c>
      <c r="Q4874" s="10">
        <v>1</v>
      </c>
      <c r="T4874" s="10">
        <v>1.9364916731037085</v>
      </c>
      <c r="U4874" s="10">
        <v>1.5</v>
      </c>
      <c r="V4874" s="10">
        <v>2.5</v>
      </c>
      <c r="W4874" s="10">
        <v>6.5585638671892195</v>
      </c>
      <c r="X4874" s="10" t="s">
        <v>1477</v>
      </c>
      <c r="Y4874" s="10">
        <v>0.63245553203367588</v>
      </c>
      <c r="Z4874" s="10">
        <v>0.5</v>
      </c>
      <c r="AA4874" s="10">
        <v>0.8</v>
      </c>
      <c r="AB4874" s="10">
        <v>75.882014733400439</v>
      </c>
      <c r="AE4874" s="10">
        <v>0</v>
      </c>
      <c r="AH4874" s="10">
        <v>1</v>
      </c>
      <c r="AQ4874" s="10">
        <v>6.0661365534464942</v>
      </c>
      <c r="AR4874" s="10">
        <v>60.83471927530988</v>
      </c>
      <c r="AS4874" s="10">
        <v>69.630617277807289</v>
      </c>
      <c r="AT4874" s="10">
        <v>142.55420900599262</v>
      </c>
      <c r="AU4874" s="10">
        <v>351.7325609346874</v>
      </c>
      <c r="AV4874" s="10">
        <v>554.18052195734992</v>
      </c>
      <c r="AW4874" s="10">
        <v>1048.46729189803</v>
      </c>
      <c r="AX4874" s="10">
        <v>1.4818445096134429E-10</v>
      </c>
      <c r="AY4874" s="10">
        <v>0</v>
      </c>
      <c r="AZ4874" s="10" t="s">
        <v>33</v>
      </c>
      <c r="BA4874" s="10">
        <v>4881</v>
      </c>
      <c r="BB4874" s="10" t="s">
        <v>33</v>
      </c>
      <c r="BC4874" s="10">
        <v>4610</v>
      </c>
      <c r="BE4874" s="10" t="s">
        <v>33</v>
      </c>
      <c r="BF4874" s="10" t="s">
        <v>33</v>
      </c>
      <c r="BG4874" s="10" t="s">
        <v>33</v>
      </c>
      <c r="BR4874" s="10" t="s">
        <v>1349</v>
      </c>
      <c r="BS4874" s="11">
        <v>69.630617277807289</v>
      </c>
      <c r="BT4874" s="11">
        <v>1048.46729189803</v>
      </c>
      <c r="BU4874" s="10">
        <v>4874</v>
      </c>
    </row>
    <row r="4875" spans="1:73" s="10" customFormat="1" x14ac:dyDescent="0.45">
      <c r="A4875" s="10" t="s">
        <v>33</v>
      </c>
      <c r="B4875" s="10" t="s">
        <v>33</v>
      </c>
      <c r="C4875" s="10">
        <v>1216</v>
      </c>
      <c r="D4875" s="10" t="s">
        <v>33</v>
      </c>
      <c r="E4875" s="10">
        <v>4874</v>
      </c>
      <c r="F4875" s="10">
        <v>5137</v>
      </c>
      <c r="G4875" s="10" t="e">
        <v>#VALUE!</v>
      </c>
      <c r="H4875" s="10">
        <v>1217</v>
      </c>
      <c r="I4875" s="10">
        <v>1.2398000667325573E-10</v>
      </c>
      <c r="J4875" s="10" t="s">
        <v>33</v>
      </c>
      <c r="K4875" s="10" t="s">
        <v>1479</v>
      </c>
      <c r="L4875" s="10" t="s">
        <v>33</v>
      </c>
      <c r="M4875" s="10">
        <v>0.83666002653407556</v>
      </c>
      <c r="N4875" s="10">
        <v>0.83666002653407556</v>
      </c>
      <c r="O4875" s="10">
        <v>0.83666002653407556</v>
      </c>
      <c r="Q4875" s="10">
        <v>0.7</v>
      </c>
      <c r="R4875" s="10">
        <v>1</v>
      </c>
      <c r="T4875" s="10">
        <v>0</v>
      </c>
      <c r="W4875" s="10">
        <v>0</v>
      </c>
      <c r="Y4875" s="10">
        <v>0</v>
      </c>
      <c r="AB4875" s="10">
        <v>0</v>
      </c>
      <c r="AE4875" s="10">
        <v>0</v>
      </c>
      <c r="AH4875" s="10">
        <v>1</v>
      </c>
      <c r="AQ4875" s="10">
        <v>4.054644880342785</v>
      </c>
      <c r="AR4875" s="10">
        <v>44.733672788032685</v>
      </c>
      <c r="AS4875" s="10">
        <v>50.612907864529724</v>
      </c>
      <c r="AT4875" s="10">
        <v>95.284154688055452</v>
      </c>
      <c r="AU4875" s="10">
        <v>274.95069620128692</v>
      </c>
      <c r="AV4875" s="10">
        <v>393.38270688483647</v>
      </c>
      <c r="AW4875" s="10">
        <v>763.61755777417886</v>
      </c>
      <c r="AX4875" s="10" t="s">
        <v>33</v>
      </c>
      <c r="AY4875" s="10">
        <v>0</v>
      </c>
      <c r="AZ4875" s="10" t="s">
        <v>33</v>
      </c>
      <c r="BA4875" s="10" t="s">
        <v>33</v>
      </c>
      <c r="BB4875" s="10">
        <v>4874</v>
      </c>
      <c r="BC4875" s="10">
        <v>5137</v>
      </c>
      <c r="BE4875" s="10" t="s">
        <v>1349</v>
      </c>
      <c r="BF4875" s="10" t="s">
        <v>1478</v>
      </c>
      <c r="BG4875" s="10">
        <v>7.5000459634624421E-9</v>
      </c>
      <c r="BR4875" s="10" t="s">
        <v>33</v>
      </c>
      <c r="BS4875" s="11" t="s">
        <v>33</v>
      </c>
      <c r="BT4875" s="11" t="s">
        <v>33</v>
      </c>
      <c r="BU4875" s="10">
        <v>4875</v>
      </c>
    </row>
    <row r="4876" spans="1:73" s="10" customFormat="1" x14ac:dyDescent="0.45">
      <c r="A4876" s="10" t="s">
        <v>33</v>
      </c>
      <c r="B4876" s="10" t="s">
        <v>33</v>
      </c>
      <c r="C4876" s="10">
        <v>1217</v>
      </c>
      <c r="D4876" s="10" t="s">
        <v>33</v>
      </c>
      <c r="E4876" s="10">
        <v>4874</v>
      </c>
      <c r="F4876" s="10">
        <v>92</v>
      </c>
      <c r="G4876" s="10">
        <v>0</v>
      </c>
      <c r="H4876" s="10">
        <v>39</v>
      </c>
      <c r="I4876" s="10">
        <v>4.1912892056468793E-11</v>
      </c>
      <c r="J4876" s="10" t="s">
        <v>33</v>
      </c>
      <c r="K4876" s="10" t="s">
        <v>868</v>
      </c>
      <c r="L4876" s="10" t="s">
        <v>33</v>
      </c>
      <c r="M4876" s="10">
        <v>0.28284271247461906</v>
      </c>
      <c r="N4876" s="10">
        <v>0.28284271247461906</v>
      </c>
      <c r="O4876" s="10">
        <v>0.28284271247461906</v>
      </c>
      <c r="Q4876" s="10">
        <v>0.2</v>
      </c>
      <c r="R4876" s="10">
        <v>0.4</v>
      </c>
      <c r="T4876" s="10">
        <v>0</v>
      </c>
      <c r="W4876" s="10">
        <v>0</v>
      </c>
      <c r="Y4876" s="10">
        <v>0</v>
      </c>
      <c r="AB4876" s="10">
        <v>0</v>
      </c>
      <c r="AE4876" s="10">
        <v>0</v>
      </c>
      <c r="AH4876" s="10">
        <v>1</v>
      </c>
      <c r="AQ4876" s="10">
        <v>0</v>
      </c>
      <c r="AR4876" s="10">
        <v>0.93805860045931844</v>
      </c>
      <c r="AS4876" s="10">
        <v>0.93805860045931844</v>
      </c>
      <c r="AT4876" s="10">
        <v>0</v>
      </c>
      <c r="AU4876" s="10">
        <v>0</v>
      </c>
      <c r="AV4876" s="10">
        <v>18.939738385841423</v>
      </c>
      <c r="AW4876" s="10">
        <v>18.939738385841423</v>
      </c>
      <c r="AX4876" s="10" t="s">
        <v>33</v>
      </c>
      <c r="AY4876" s="10">
        <v>0</v>
      </c>
      <c r="AZ4876" s="10" t="s">
        <v>33</v>
      </c>
      <c r="BA4876" s="10" t="s">
        <v>33</v>
      </c>
      <c r="BB4876" s="10">
        <v>4874</v>
      </c>
      <c r="BC4876" s="10">
        <v>92</v>
      </c>
      <c r="BE4876" s="10" t="s">
        <v>1349</v>
      </c>
      <c r="BF4876" s="10" t="s">
        <v>5083</v>
      </c>
      <c r="BG4876" s="10">
        <v>1.3900569867863113E-10</v>
      </c>
      <c r="BR4876" s="10" t="s">
        <v>33</v>
      </c>
      <c r="BS4876" s="11" t="s">
        <v>33</v>
      </c>
      <c r="BT4876" s="11" t="s">
        <v>33</v>
      </c>
      <c r="BU4876" s="10">
        <v>4876</v>
      </c>
    </row>
    <row r="4877" spans="1:73" s="10" customFormat="1" x14ac:dyDescent="0.45">
      <c r="A4877" s="10" t="s">
        <v>33</v>
      </c>
      <c r="B4877" s="10" t="s">
        <v>33</v>
      </c>
      <c r="C4877" s="10">
        <v>1217</v>
      </c>
      <c r="D4877" s="10" t="s">
        <v>33</v>
      </c>
      <c r="E4877" s="10">
        <v>4874</v>
      </c>
      <c r="F4877" s="10">
        <v>65</v>
      </c>
      <c r="G4877" s="10">
        <v>0</v>
      </c>
      <c r="H4877" s="10">
        <v>29</v>
      </c>
      <c r="I4877" s="10">
        <v>2.0956446028234396E-11</v>
      </c>
      <c r="J4877" s="10" t="s">
        <v>33</v>
      </c>
      <c r="K4877" s="10" t="s">
        <v>1097</v>
      </c>
      <c r="L4877" s="10" t="s">
        <v>33</v>
      </c>
      <c r="M4877" s="10">
        <v>0.14142135623730953</v>
      </c>
      <c r="N4877" s="10">
        <v>0.14142135623730953</v>
      </c>
      <c r="O4877" s="10">
        <v>0.14142135623730953</v>
      </c>
      <c r="Q4877" s="10">
        <v>0.1</v>
      </c>
      <c r="R4877" s="10">
        <v>0.2</v>
      </c>
      <c r="T4877" s="10">
        <v>0</v>
      </c>
      <c r="W4877" s="10">
        <v>0</v>
      </c>
      <c r="Y4877" s="10">
        <v>0</v>
      </c>
      <c r="AB4877" s="10">
        <v>0</v>
      </c>
      <c r="AE4877" s="10">
        <v>0</v>
      </c>
      <c r="AH4877" s="10">
        <v>1</v>
      </c>
      <c r="AQ4877" s="10">
        <v>0</v>
      </c>
      <c r="AR4877" s="10">
        <v>7.0883615293714897</v>
      </c>
      <c r="AS4877" s="10">
        <v>7.0883615293714897</v>
      </c>
      <c r="AT4877" s="10">
        <v>0</v>
      </c>
      <c r="AU4877" s="10">
        <v>0</v>
      </c>
      <c r="AV4877" s="10">
        <v>122.75423888570229</v>
      </c>
      <c r="AW4877" s="10">
        <v>122.75423888570229</v>
      </c>
      <c r="AX4877" s="10" t="s">
        <v>33</v>
      </c>
      <c r="AY4877" s="10">
        <v>0</v>
      </c>
      <c r="AZ4877" s="10" t="s">
        <v>33</v>
      </c>
      <c r="BA4877" s="10" t="s">
        <v>33</v>
      </c>
      <c r="BB4877" s="10">
        <v>4874</v>
      </c>
      <c r="BC4877" s="10">
        <v>65</v>
      </c>
      <c r="BE4877" s="10" t="s">
        <v>1349</v>
      </c>
      <c r="BF4877" s="10" t="s">
        <v>5084</v>
      </c>
      <c r="BG4877" s="10">
        <v>1.0503849614454289E-9</v>
      </c>
      <c r="BR4877" s="10" t="s">
        <v>33</v>
      </c>
      <c r="BS4877" s="11" t="s">
        <v>33</v>
      </c>
      <c r="BT4877" s="11" t="s">
        <v>33</v>
      </c>
      <c r="BU4877" s="10">
        <v>4877</v>
      </c>
    </row>
    <row r="4878" spans="1:73" s="10" customFormat="1" x14ac:dyDescent="0.45">
      <c r="A4878" s="10" t="s">
        <v>33</v>
      </c>
      <c r="B4878" s="10" t="s">
        <v>33</v>
      </c>
      <c r="C4878" s="10">
        <v>1217</v>
      </c>
      <c r="D4878" s="10" t="s">
        <v>33</v>
      </c>
      <c r="E4878" s="10">
        <v>4874</v>
      </c>
      <c r="F4878" s="10">
        <v>24</v>
      </c>
      <c r="G4878" s="10">
        <v>0</v>
      </c>
      <c r="H4878" s="10">
        <v>11</v>
      </c>
      <c r="I4878" s="10">
        <v>3.6297629266976967E-10</v>
      </c>
      <c r="J4878" s="10" t="s">
        <v>33</v>
      </c>
      <c r="K4878" s="10" t="s">
        <v>1011</v>
      </c>
      <c r="L4878" s="10" t="s">
        <v>33</v>
      </c>
      <c r="M4878" s="10">
        <v>2.4494897427831779</v>
      </c>
      <c r="N4878" s="10">
        <v>2.4494897427831779</v>
      </c>
      <c r="O4878" s="10">
        <v>2.4494897427831779</v>
      </c>
      <c r="Q4878" s="10">
        <v>2</v>
      </c>
      <c r="R4878" s="10">
        <v>3</v>
      </c>
      <c r="T4878" s="10">
        <v>0</v>
      </c>
      <c r="W4878" s="10">
        <v>0</v>
      </c>
      <c r="Y4878" s="10">
        <v>0</v>
      </c>
      <c r="AB4878" s="10">
        <v>0</v>
      </c>
      <c r="AE4878" s="10">
        <v>0</v>
      </c>
      <c r="AH4878" s="10">
        <v>1</v>
      </c>
      <c r="AQ4878" s="10">
        <v>0</v>
      </c>
      <c r="AR4878" s="10">
        <v>0</v>
      </c>
      <c r="AS4878" s="10">
        <v>0</v>
      </c>
      <c r="AT4878" s="10">
        <v>0</v>
      </c>
      <c r="AU4878" s="10">
        <v>0</v>
      </c>
      <c r="AV4878" s="10">
        <v>2.4494897427831779</v>
      </c>
      <c r="AW4878" s="10">
        <v>2.4494897427831779</v>
      </c>
      <c r="AX4878" s="10" t="s">
        <v>33</v>
      </c>
      <c r="AY4878" s="10">
        <v>0</v>
      </c>
      <c r="AZ4878" s="10" t="s">
        <v>33</v>
      </c>
      <c r="BA4878" s="10" t="s">
        <v>33</v>
      </c>
      <c r="BB4878" s="10">
        <v>4874</v>
      </c>
      <c r="BC4878" s="10">
        <v>24</v>
      </c>
      <c r="BE4878" s="10" t="s">
        <v>1349</v>
      </c>
      <c r="BF4878" s="10" t="s">
        <v>5085</v>
      </c>
      <c r="BG4878" s="10">
        <v>0</v>
      </c>
      <c r="BR4878" s="10" t="s">
        <v>33</v>
      </c>
      <c r="BS4878" s="11" t="s">
        <v>33</v>
      </c>
      <c r="BT4878" s="11" t="s">
        <v>33</v>
      </c>
      <c r="BU4878" s="10">
        <v>4878</v>
      </c>
    </row>
    <row r="4879" spans="1:73" s="10" customFormat="1" x14ac:dyDescent="0.45">
      <c r="A4879" s="10" t="s">
        <v>33</v>
      </c>
      <c r="B4879" s="10" t="s">
        <v>33</v>
      </c>
      <c r="C4879" s="10">
        <v>1217</v>
      </c>
      <c r="D4879" s="10" t="s">
        <v>33</v>
      </c>
      <c r="E4879" s="10">
        <v>4874</v>
      </c>
      <c r="F4879" s="10">
        <v>730</v>
      </c>
      <c r="G4879" s="10">
        <v>0</v>
      </c>
      <c r="H4879" s="10">
        <v>215</v>
      </c>
      <c r="I4879" s="10">
        <v>7.8586672605878962E-12</v>
      </c>
      <c r="J4879" s="10" t="s">
        <v>33</v>
      </c>
      <c r="K4879" s="10" t="s">
        <v>1480</v>
      </c>
      <c r="L4879" s="10" t="s">
        <v>33</v>
      </c>
      <c r="M4879" s="10">
        <v>5.3033008588991064E-2</v>
      </c>
      <c r="N4879" s="10">
        <v>5.3033008588991064E-2</v>
      </c>
      <c r="O4879" s="10">
        <v>0.42426406871192851</v>
      </c>
      <c r="Q4879" s="10">
        <v>0.3</v>
      </c>
      <c r="R4879" s="10">
        <v>0.6</v>
      </c>
      <c r="S4879" s="10">
        <v>87.5</v>
      </c>
      <c r="T4879" s="10">
        <v>0</v>
      </c>
      <c r="W4879" s="10">
        <v>0</v>
      </c>
      <c r="Y4879" s="10">
        <v>0</v>
      </c>
      <c r="AB4879" s="10">
        <v>0</v>
      </c>
      <c r="AE4879" s="10">
        <v>0</v>
      </c>
      <c r="AH4879" s="10">
        <v>1</v>
      </c>
      <c r="AQ4879" s="10">
        <v>7.5000000000000011E-2</v>
      </c>
      <c r="AR4879" s="10">
        <v>0.37754999999999994</v>
      </c>
      <c r="AS4879" s="10">
        <v>0.48629999999999995</v>
      </c>
      <c r="AT4879" s="10">
        <v>1.7625000000000002</v>
      </c>
      <c r="AU4879" s="10">
        <v>0.89985000000000026</v>
      </c>
      <c r="AV4879" s="10">
        <v>3.2788500000000016</v>
      </c>
      <c r="AW4879" s="10">
        <v>5.941200000000002</v>
      </c>
      <c r="AX4879" s="10" t="s">
        <v>33</v>
      </c>
      <c r="AY4879" s="10">
        <v>0</v>
      </c>
      <c r="AZ4879" s="10" t="s">
        <v>33</v>
      </c>
      <c r="BA4879" s="10" t="s">
        <v>33</v>
      </c>
      <c r="BB4879" s="10">
        <v>4874</v>
      </c>
      <c r="BC4879" s="10">
        <v>730</v>
      </c>
      <c r="BE4879" s="10" t="s">
        <v>1349</v>
      </c>
      <c r="BF4879" s="10" t="s">
        <v>5086</v>
      </c>
      <c r="BG4879" s="10">
        <v>7.2062098502501718E-11</v>
      </c>
      <c r="BR4879" s="10" t="s">
        <v>33</v>
      </c>
      <c r="BS4879" s="11" t="s">
        <v>33</v>
      </c>
      <c r="BT4879" s="11" t="s">
        <v>33</v>
      </c>
      <c r="BU4879" s="10">
        <v>4879</v>
      </c>
    </row>
    <row r="4880" spans="1:73" s="10" customFormat="1" x14ac:dyDescent="0.45">
      <c r="A4880" s="10" t="s">
        <v>33</v>
      </c>
      <c r="B4880" s="10" t="s">
        <v>33</v>
      </c>
      <c r="C4880" s="10">
        <v>1217</v>
      </c>
      <c r="D4880" s="10" t="s">
        <v>33</v>
      </c>
      <c r="E4880" s="10">
        <v>4874</v>
      </c>
      <c r="F4880" s="10">
        <v>288</v>
      </c>
      <c r="G4880" s="10">
        <v>0</v>
      </c>
      <c r="H4880" s="10">
        <v>109</v>
      </c>
      <c r="I4880" s="10">
        <v>1.4519051706790788E-10</v>
      </c>
      <c r="J4880" s="10" t="s">
        <v>33</v>
      </c>
      <c r="K4880" s="10" t="s">
        <v>1469</v>
      </c>
      <c r="L4880" s="10" t="s">
        <v>33</v>
      </c>
      <c r="M4880" s="10">
        <v>0.9797958971132712</v>
      </c>
      <c r="N4880" s="10">
        <v>0.9797958971132712</v>
      </c>
      <c r="O4880" s="10">
        <v>0.9797958971132712</v>
      </c>
      <c r="Q4880" s="10">
        <v>0.8</v>
      </c>
      <c r="R4880" s="10">
        <v>1.2</v>
      </c>
      <c r="T4880" s="10">
        <v>0</v>
      </c>
      <c r="W4880" s="10">
        <v>0</v>
      </c>
      <c r="Y4880" s="10">
        <v>0</v>
      </c>
      <c r="AB4880" s="10">
        <v>0</v>
      </c>
      <c r="AE4880" s="10">
        <v>0</v>
      </c>
      <c r="AH4880" s="10">
        <v>1</v>
      </c>
      <c r="AQ4880" s="10">
        <v>0</v>
      </c>
      <c r="AR4880" s="10">
        <v>1.1385124902571606</v>
      </c>
      <c r="AS4880" s="10">
        <v>1.1385124902571606</v>
      </c>
      <c r="AT4880" s="10">
        <v>0</v>
      </c>
      <c r="AU4880" s="10">
        <v>0</v>
      </c>
      <c r="AV4880" s="10">
        <v>13.375498058186471</v>
      </c>
      <c r="AW4880" s="10">
        <v>13.375498058186471</v>
      </c>
      <c r="AX4880" s="10" t="s">
        <v>33</v>
      </c>
      <c r="AY4880" s="10">
        <v>0</v>
      </c>
      <c r="AZ4880" s="10" t="s">
        <v>33</v>
      </c>
      <c r="BA4880" s="10" t="s">
        <v>33</v>
      </c>
      <c r="BB4880" s="10">
        <v>4874</v>
      </c>
      <c r="BC4880" s="10">
        <v>288</v>
      </c>
      <c r="BE4880" s="10" t="s">
        <v>1349</v>
      </c>
      <c r="BF4880" s="10" t="s">
        <v>5087</v>
      </c>
      <c r="BG4880" s="10">
        <v>1.6870984828139019E-10</v>
      </c>
      <c r="BR4880" s="10" t="s">
        <v>33</v>
      </c>
      <c r="BS4880" s="11" t="s">
        <v>33</v>
      </c>
      <c r="BT4880" s="11" t="s">
        <v>33</v>
      </c>
      <c r="BU4880" s="10">
        <v>4880</v>
      </c>
    </row>
    <row r="4881" spans="1:73" s="10" customFormat="1" x14ac:dyDescent="0.45">
      <c r="A4881" s="10">
        <v>1172</v>
      </c>
      <c r="B4881" s="10">
        <v>4611</v>
      </c>
      <c r="C4881" s="10">
        <v>1217</v>
      </c>
      <c r="D4881" s="10">
        <v>4887</v>
      </c>
      <c r="E4881" s="10" t="s">
        <v>33</v>
      </c>
      <c r="F4881" s="10">
        <v>4611</v>
      </c>
      <c r="G4881" s="10">
        <v>1.2425643958426872E-10</v>
      </c>
      <c r="H4881" s="10" t="s">
        <v>33</v>
      </c>
      <c r="I4881" s="10">
        <v>9.2615281850840184E-11</v>
      </c>
      <c r="J4881" s="10" t="s">
        <v>1351</v>
      </c>
      <c r="L4881" s="10">
        <v>1</v>
      </c>
      <c r="M4881" s="10" t="s">
        <v>33</v>
      </c>
      <c r="N4881" s="10">
        <v>1</v>
      </c>
      <c r="O4881" s="10">
        <v>1</v>
      </c>
      <c r="Q4881" s="10">
        <v>1</v>
      </c>
      <c r="T4881" s="10">
        <v>0.70710678118654757</v>
      </c>
      <c r="U4881" s="10">
        <v>0.5</v>
      </c>
      <c r="V4881" s="10">
        <v>1</v>
      </c>
      <c r="W4881" s="10">
        <v>4.0162837300170917</v>
      </c>
      <c r="X4881" s="10" t="s">
        <v>1008</v>
      </c>
      <c r="Y4881" s="10">
        <v>0.3872983346207417</v>
      </c>
      <c r="Z4881" s="10">
        <v>0.3</v>
      </c>
      <c r="AA4881" s="10">
        <v>0.5</v>
      </c>
      <c r="AB4881" s="10">
        <v>46.468054187796589</v>
      </c>
      <c r="AE4881" s="10">
        <v>0</v>
      </c>
      <c r="AH4881" s="10">
        <v>1</v>
      </c>
      <c r="AQ4881" s="10">
        <v>0.70710678118654757</v>
      </c>
      <c r="AR4881" s="10">
        <v>5.0002156659063841</v>
      </c>
      <c r="AS4881" s="10">
        <v>6.0255204986268778</v>
      </c>
      <c r="AT4881" s="10">
        <v>16.61700935788387</v>
      </c>
      <c r="AU4881" s="10">
        <v>46.468054187796589</v>
      </c>
      <c r="AV4881" s="10">
        <v>12.528507990540344</v>
      </c>
      <c r="AW4881" s="10">
        <v>75.613571536220803</v>
      </c>
      <c r="AX4881" s="10">
        <v>9.2615281850840184E-11</v>
      </c>
      <c r="AY4881" s="10">
        <v>0</v>
      </c>
      <c r="AZ4881" s="10" t="s">
        <v>33</v>
      </c>
      <c r="BA4881" s="10">
        <v>4887</v>
      </c>
      <c r="BB4881" s="10" t="s">
        <v>33</v>
      </c>
      <c r="BC4881" s="10">
        <v>4611</v>
      </c>
      <c r="BE4881" s="10" t="s">
        <v>33</v>
      </c>
      <c r="BF4881" s="10" t="s">
        <v>33</v>
      </c>
      <c r="BG4881" s="10" t="s">
        <v>33</v>
      </c>
      <c r="BR4881" s="10" t="s">
        <v>1351</v>
      </c>
      <c r="BS4881" s="11">
        <v>6.0255204986268778</v>
      </c>
      <c r="BT4881" s="11">
        <v>75.613571536220803</v>
      </c>
      <c r="BU4881" s="10">
        <v>4881</v>
      </c>
    </row>
    <row r="4882" spans="1:73" s="10" customFormat="1" x14ac:dyDescent="0.45">
      <c r="A4882" s="10" t="s">
        <v>33</v>
      </c>
      <c r="B4882" s="10" t="s">
        <v>33</v>
      </c>
      <c r="C4882" s="10">
        <v>1217</v>
      </c>
      <c r="D4882" s="10" t="s">
        <v>33</v>
      </c>
      <c r="E4882" s="10">
        <v>4881</v>
      </c>
      <c r="F4882" s="10">
        <v>5144</v>
      </c>
      <c r="G4882" s="10">
        <v>1.2425643958426872E-10</v>
      </c>
      <c r="H4882" s="10">
        <v>1218</v>
      </c>
      <c r="I4882" s="10">
        <v>1.2425643958426872E-10</v>
      </c>
      <c r="K4882" s="10" t="s">
        <v>1482</v>
      </c>
      <c r="L4882" s="10" t="s">
        <v>33</v>
      </c>
      <c r="M4882" s="10">
        <v>1.3416407864998738</v>
      </c>
      <c r="N4882" s="10">
        <v>1.3416407864998738</v>
      </c>
      <c r="O4882" s="10">
        <v>1.3416407864998738</v>
      </c>
      <c r="Q4882" s="10">
        <v>1.2</v>
      </c>
      <c r="R4882" s="10">
        <v>1.5</v>
      </c>
      <c r="T4882" s="10">
        <v>0</v>
      </c>
      <c r="W4882" s="10">
        <v>0</v>
      </c>
      <c r="Y4882" s="10">
        <v>0</v>
      </c>
      <c r="AB4882" s="10">
        <v>0</v>
      </c>
      <c r="AE4882" s="10">
        <v>0</v>
      </c>
      <c r="AH4882" s="10">
        <v>1</v>
      </c>
      <c r="AQ4882" s="10">
        <v>0</v>
      </c>
      <c r="AR4882" s="10">
        <v>0</v>
      </c>
      <c r="AS4882" s="10">
        <v>0</v>
      </c>
      <c r="AT4882" s="10">
        <v>0</v>
      </c>
      <c r="AU4882" s="10">
        <v>0</v>
      </c>
      <c r="AV4882" s="10">
        <v>0</v>
      </c>
      <c r="AW4882" s="10">
        <v>0</v>
      </c>
      <c r="AX4882" s="10" t="s">
        <v>33</v>
      </c>
      <c r="AY4882" s="10">
        <v>0</v>
      </c>
      <c r="AZ4882" s="10" t="s">
        <v>33</v>
      </c>
      <c r="BA4882" s="10" t="s">
        <v>33</v>
      </c>
      <c r="BB4882" s="10">
        <v>4881</v>
      </c>
      <c r="BC4882" s="10">
        <v>5144</v>
      </c>
      <c r="BE4882" s="10" t="s">
        <v>1351</v>
      </c>
      <c r="BF4882" s="10" t="s">
        <v>1481</v>
      </c>
      <c r="BG4882" s="10">
        <v>0</v>
      </c>
      <c r="BR4882" s="10" t="s">
        <v>33</v>
      </c>
      <c r="BS4882" s="11" t="s">
        <v>33</v>
      </c>
      <c r="BT4882" s="11" t="s">
        <v>33</v>
      </c>
      <c r="BU4882" s="10">
        <v>4882</v>
      </c>
    </row>
    <row r="4883" spans="1:73" s="10" customFormat="1" x14ac:dyDescent="0.45">
      <c r="A4883" s="10" t="s">
        <v>33</v>
      </c>
      <c r="B4883" s="10" t="s">
        <v>33</v>
      </c>
      <c r="C4883" s="10">
        <v>1218</v>
      </c>
      <c r="D4883" s="10" t="s">
        <v>33</v>
      </c>
      <c r="E4883" s="10">
        <v>4881</v>
      </c>
      <c r="F4883" s="10">
        <v>24</v>
      </c>
      <c r="G4883" s="10">
        <v>0</v>
      </c>
      <c r="H4883" s="10">
        <v>11</v>
      </c>
      <c r="I4883" s="10">
        <v>6.5488893838232481E-11</v>
      </c>
      <c r="J4883" s="10" t="s">
        <v>33</v>
      </c>
      <c r="K4883" s="10" t="s">
        <v>1011</v>
      </c>
      <c r="L4883" s="10" t="s">
        <v>33</v>
      </c>
      <c r="M4883" s="10">
        <v>0.70710678118654757</v>
      </c>
      <c r="N4883" s="10">
        <v>0.70710678118654757</v>
      </c>
      <c r="O4883" s="10">
        <v>0.70710678118654757</v>
      </c>
      <c r="Q4883" s="10">
        <v>0.5</v>
      </c>
      <c r="R4883" s="10">
        <v>1</v>
      </c>
      <c r="T4883" s="10">
        <v>0</v>
      </c>
      <c r="W4883" s="10">
        <v>0</v>
      </c>
      <c r="Y4883" s="10">
        <v>0</v>
      </c>
      <c r="AB4883" s="10">
        <v>0</v>
      </c>
      <c r="AE4883" s="10">
        <v>0</v>
      </c>
      <c r="AH4883" s="10">
        <v>1</v>
      </c>
      <c r="AQ4883" s="10">
        <v>0</v>
      </c>
      <c r="AR4883" s="10">
        <v>0</v>
      </c>
      <c r="AS4883" s="10">
        <v>0</v>
      </c>
      <c r="AT4883" s="10">
        <v>0</v>
      </c>
      <c r="AU4883" s="10">
        <v>0</v>
      </c>
      <c r="AV4883" s="10">
        <v>0.70710678118654757</v>
      </c>
      <c r="AW4883" s="10">
        <v>0.70710678118654757</v>
      </c>
      <c r="AX4883" s="10" t="s">
        <v>33</v>
      </c>
      <c r="AY4883" s="10">
        <v>0</v>
      </c>
      <c r="AZ4883" s="10" t="s">
        <v>33</v>
      </c>
      <c r="BA4883" s="10" t="s">
        <v>33</v>
      </c>
      <c r="BB4883" s="10">
        <v>4881</v>
      </c>
      <c r="BC4883" s="10">
        <v>24</v>
      </c>
      <c r="BE4883" s="10" t="s">
        <v>1351</v>
      </c>
      <c r="BF4883" s="10" t="s">
        <v>5088</v>
      </c>
      <c r="BG4883" s="10">
        <v>0</v>
      </c>
      <c r="BR4883" s="10" t="s">
        <v>33</v>
      </c>
      <c r="BS4883" s="11" t="s">
        <v>33</v>
      </c>
      <c r="BT4883" s="11" t="s">
        <v>33</v>
      </c>
      <c r="BU4883" s="10">
        <v>4883</v>
      </c>
    </row>
    <row r="4884" spans="1:73" s="10" customFormat="1" x14ac:dyDescent="0.45">
      <c r="A4884" s="10" t="s">
        <v>33</v>
      </c>
      <c r="B4884" s="10" t="s">
        <v>33</v>
      </c>
      <c r="C4884" s="10">
        <v>1218</v>
      </c>
      <c r="D4884" s="10" t="s">
        <v>33</v>
      </c>
      <c r="E4884" s="10">
        <v>4881</v>
      </c>
      <c r="F4884" s="10">
        <v>446</v>
      </c>
      <c r="G4884" s="10">
        <v>0</v>
      </c>
      <c r="H4884" s="10">
        <v>150</v>
      </c>
      <c r="I4884" s="10">
        <v>2.9287523678710984E-12</v>
      </c>
      <c r="J4884" s="10" t="s">
        <v>33</v>
      </c>
      <c r="K4884" s="10" t="s">
        <v>1435</v>
      </c>
      <c r="L4884" s="10" t="s">
        <v>33</v>
      </c>
      <c r="M4884" s="10">
        <v>3.1622776601683791E-2</v>
      </c>
      <c r="N4884" s="10">
        <v>3.1622776601683791E-2</v>
      </c>
      <c r="O4884" s="10">
        <v>3.1622776601683791E-2</v>
      </c>
      <c r="Q4884" s="10">
        <v>0.02</v>
      </c>
      <c r="R4884" s="10">
        <v>0.05</v>
      </c>
      <c r="T4884" s="10">
        <v>0</v>
      </c>
      <c r="W4884" s="10">
        <v>0</v>
      </c>
      <c r="Y4884" s="10">
        <v>0</v>
      </c>
      <c r="AB4884" s="10">
        <v>0</v>
      </c>
      <c r="AE4884" s="10">
        <v>0</v>
      </c>
      <c r="AH4884" s="10">
        <v>1</v>
      </c>
      <c r="AQ4884" s="10">
        <v>0</v>
      </c>
      <c r="AR4884" s="10">
        <v>0.25418432520223927</v>
      </c>
      <c r="AS4884" s="10">
        <v>0.25418432520223927</v>
      </c>
      <c r="AT4884" s="10">
        <v>0</v>
      </c>
      <c r="AU4884" s="10">
        <v>0</v>
      </c>
      <c r="AV4884" s="10">
        <v>2.9416954963766182</v>
      </c>
      <c r="AW4884" s="10">
        <v>2.9416954963766182</v>
      </c>
      <c r="AX4884" s="10" t="s">
        <v>33</v>
      </c>
      <c r="AY4884" s="10">
        <v>0</v>
      </c>
      <c r="AZ4884" s="10" t="s">
        <v>33</v>
      </c>
      <c r="BA4884" s="10" t="s">
        <v>33</v>
      </c>
      <c r="BB4884" s="10">
        <v>4881</v>
      </c>
      <c r="BC4884" s="10">
        <v>446</v>
      </c>
      <c r="BE4884" s="10" t="s">
        <v>1351</v>
      </c>
      <c r="BF4884" s="10" t="s">
        <v>5089</v>
      </c>
      <c r="BG4884" s="10">
        <v>2.354135292067101E-11</v>
      </c>
      <c r="BR4884" s="10" t="s">
        <v>33</v>
      </c>
      <c r="BS4884" s="11" t="s">
        <v>33</v>
      </c>
      <c r="BT4884" s="11" t="s">
        <v>33</v>
      </c>
      <c r="BU4884" s="10">
        <v>4884</v>
      </c>
    </row>
    <row r="4885" spans="1:73" s="10" customFormat="1" x14ac:dyDescent="0.45">
      <c r="A4885" s="10" t="s">
        <v>33</v>
      </c>
      <c r="B4885" s="10" t="s">
        <v>33</v>
      </c>
      <c r="C4885" s="10">
        <v>1218</v>
      </c>
      <c r="D4885" s="10" t="s">
        <v>33</v>
      </c>
      <c r="E4885" s="10">
        <v>4881</v>
      </c>
      <c r="F4885" s="10">
        <v>311</v>
      </c>
      <c r="G4885" s="10">
        <v>0</v>
      </c>
      <c r="H4885" s="10">
        <v>114</v>
      </c>
      <c r="I4885" s="10">
        <v>2.4062156058445037E-12</v>
      </c>
      <c r="J4885" s="10" t="s">
        <v>33</v>
      </c>
      <c r="K4885" s="10" t="s">
        <v>1172</v>
      </c>
      <c r="L4885" s="10" t="s">
        <v>33</v>
      </c>
      <c r="M4885" s="10">
        <v>2.598076211353316E-2</v>
      </c>
      <c r="N4885" s="10">
        <v>2.598076211353316E-2</v>
      </c>
      <c r="O4885" s="10">
        <v>0.17320508075688773</v>
      </c>
      <c r="Q4885" s="10">
        <v>0.1</v>
      </c>
      <c r="R4885" s="10">
        <v>0.3</v>
      </c>
      <c r="S4885" s="10">
        <v>85</v>
      </c>
      <c r="T4885" s="10">
        <v>0</v>
      </c>
      <c r="W4885" s="10">
        <v>0</v>
      </c>
      <c r="Y4885" s="10">
        <v>0</v>
      </c>
      <c r="AB4885" s="10">
        <v>0</v>
      </c>
      <c r="AE4885" s="10">
        <v>0</v>
      </c>
      <c r="AH4885" s="10">
        <v>1</v>
      </c>
      <c r="AQ4885" s="10">
        <v>0</v>
      </c>
      <c r="AR4885" s="10">
        <v>7.8200206166096464E-2</v>
      </c>
      <c r="AS4885" s="10">
        <v>7.8200206166096464E-2</v>
      </c>
      <c r="AT4885" s="10">
        <v>0</v>
      </c>
      <c r="AU4885" s="10">
        <v>0</v>
      </c>
      <c r="AV4885" s="10">
        <v>0.65893845133977025</v>
      </c>
      <c r="AW4885" s="10">
        <v>0.65893845133977025</v>
      </c>
      <c r="AX4885" s="10" t="s">
        <v>33</v>
      </c>
      <c r="AY4885" s="10">
        <v>0</v>
      </c>
      <c r="AZ4885" s="10" t="s">
        <v>33</v>
      </c>
      <c r="BA4885" s="10" t="s">
        <v>33</v>
      </c>
      <c r="BB4885" s="10">
        <v>4881</v>
      </c>
      <c r="BC4885" s="10">
        <v>311</v>
      </c>
      <c r="BE4885" s="10" t="s">
        <v>1351</v>
      </c>
      <c r="BF4885" s="10" t="s">
        <v>5090</v>
      </c>
      <c r="BG4885" s="10">
        <v>7.2425341348668347E-12</v>
      </c>
      <c r="BR4885" s="10" t="s">
        <v>33</v>
      </c>
      <c r="BS4885" s="11" t="s">
        <v>33</v>
      </c>
      <c r="BT4885" s="11" t="s">
        <v>33</v>
      </c>
      <c r="BU4885" s="10">
        <v>4885</v>
      </c>
    </row>
    <row r="4886" spans="1:73" s="10" customFormat="1" x14ac:dyDescent="0.45">
      <c r="A4886" s="10" t="s">
        <v>33</v>
      </c>
      <c r="B4886" s="10" t="s">
        <v>33</v>
      </c>
      <c r="C4886" s="10">
        <v>1218</v>
      </c>
      <c r="D4886" s="10" t="s">
        <v>33</v>
      </c>
      <c r="E4886" s="10">
        <v>4881</v>
      </c>
      <c r="F4886" s="10">
        <v>104</v>
      </c>
      <c r="G4886" s="10">
        <v>0</v>
      </c>
      <c r="H4886" s="10">
        <v>46</v>
      </c>
      <c r="I4886" s="10">
        <v>3.5869744421261006E-11</v>
      </c>
      <c r="J4886" s="10" t="s">
        <v>33</v>
      </c>
      <c r="K4886" s="10" t="s">
        <v>1106</v>
      </c>
      <c r="L4886" s="10" t="s">
        <v>33</v>
      </c>
      <c r="M4886" s="10">
        <v>0.3872983346207417</v>
      </c>
      <c r="N4886" s="10">
        <v>0.3872983346207417</v>
      </c>
      <c r="O4886" s="10">
        <v>0.3872983346207417</v>
      </c>
      <c r="Q4886" s="10">
        <v>0.3</v>
      </c>
      <c r="R4886" s="10">
        <v>0.5</v>
      </c>
      <c r="T4886" s="10">
        <v>0</v>
      </c>
      <c r="W4886" s="10">
        <v>0</v>
      </c>
      <c r="Y4886" s="10">
        <v>0</v>
      </c>
      <c r="AB4886" s="10">
        <v>0</v>
      </c>
      <c r="AE4886" s="10">
        <v>0</v>
      </c>
      <c r="AH4886" s="10">
        <v>1</v>
      </c>
      <c r="AQ4886" s="10">
        <v>0</v>
      </c>
      <c r="AR4886" s="10">
        <v>0.65154740452095683</v>
      </c>
      <c r="AS4886" s="10">
        <v>0.65154740452095683</v>
      </c>
      <c r="AT4886" s="10">
        <v>0</v>
      </c>
      <c r="AU4886" s="10">
        <v>0</v>
      </c>
      <c r="AV4886" s="10">
        <v>8.2207672616374072</v>
      </c>
      <c r="AW4886" s="10">
        <v>8.2207672616374072</v>
      </c>
      <c r="AX4886" s="10" t="s">
        <v>33</v>
      </c>
      <c r="AY4886" s="10">
        <v>0</v>
      </c>
      <c r="AZ4886" s="10" t="s">
        <v>33</v>
      </c>
      <c r="BA4886" s="10" t="s">
        <v>33</v>
      </c>
      <c r="BB4886" s="10">
        <v>4881</v>
      </c>
      <c r="BC4886" s="10">
        <v>104</v>
      </c>
      <c r="BE4886" s="10" t="s">
        <v>1351</v>
      </c>
      <c r="BF4886" s="10" t="s">
        <v>5091</v>
      </c>
      <c r="BG4886" s="10">
        <v>6.0343246508891796E-11</v>
      </c>
      <c r="BR4886" s="10" t="s">
        <v>33</v>
      </c>
      <c r="BS4886" s="11" t="s">
        <v>33</v>
      </c>
      <c r="BT4886" s="11" t="s">
        <v>33</v>
      </c>
      <c r="BU4886" s="10">
        <v>4886</v>
      </c>
    </row>
    <row r="4887" spans="1:73" s="10" customFormat="1" x14ac:dyDescent="0.45">
      <c r="A4887" s="10">
        <v>1173</v>
      </c>
      <c r="B4887" s="10">
        <v>4615</v>
      </c>
      <c r="C4887" s="10">
        <v>1218</v>
      </c>
      <c r="D4887" s="10">
        <v>4893</v>
      </c>
      <c r="E4887" s="10" t="s">
        <v>33</v>
      </c>
      <c r="F4887" s="10">
        <v>4615</v>
      </c>
      <c r="G4887" s="10" t="e">
        <v>#VALUE!</v>
      </c>
      <c r="H4887" s="10" t="s">
        <v>33</v>
      </c>
      <c r="I4887" s="10">
        <v>9.2615281850840158E-11</v>
      </c>
      <c r="J4887" s="10" t="s">
        <v>1354</v>
      </c>
      <c r="L4887" s="10">
        <v>1</v>
      </c>
      <c r="M4887" s="10" t="s">
        <v>33</v>
      </c>
      <c r="N4887" s="10">
        <v>1</v>
      </c>
      <c r="O4887" s="10">
        <v>1</v>
      </c>
      <c r="Q4887" s="10">
        <v>1</v>
      </c>
      <c r="T4887" s="10">
        <v>1.4142135623730951</v>
      </c>
      <c r="U4887" s="10">
        <v>1</v>
      </c>
      <c r="V4887" s="10">
        <v>2</v>
      </c>
      <c r="W4887" s="10">
        <v>5.6798829213285726</v>
      </c>
      <c r="X4887" s="10" t="s">
        <v>1008</v>
      </c>
      <c r="Y4887" s="10">
        <v>0.54772255750516607</v>
      </c>
      <c r="Z4887" s="10">
        <v>0.5</v>
      </c>
      <c r="AA4887" s="10">
        <v>0.6</v>
      </c>
      <c r="AB4887" s="10">
        <v>65.715752449469832</v>
      </c>
      <c r="AC4887" s="10">
        <v>0.15</v>
      </c>
      <c r="AE4887" s="10">
        <v>0</v>
      </c>
      <c r="AH4887" s="10">
        <v>1</v>
      </c>
      <c r="AQ4887" s="10">
        <v>2.4711108351364821</v>
      </c>
      <c r="AR4887" s="10">
        <v>45.573525860694424</v>
      </c>
      <c r="AS4887" s="10">
        <v>49.156636571642323</v>
      </c>
      <c r="AT4887" s="10">
        <v>58.071104625707328</v>
      </c>
      <c r="AU4887" s="10">
        <v>265.45434472302702</v>
      </c>
      <c r="AV4887" s="10">
        <v>319.47766601789721</v>
      </c>
      <c r="AW4887" s="10">
        <v>643.00311536663162</v>
      </c>
      <c r="AX4887" s="10">
        <v>9.2615281850840158E-11</v>
      </c>
      <c r="AY4887" s="10">
        <v>0</v>
      </c>
      <c r="AZ4887" s="10" t="s">
        <v>33</v>
      </c>
      <c r="BA4887" s="10">
        <v>4893</v>
      </c>
      <c r="BB4887" s="10" t="s">
        <v>33</v>
      </c>
      <c r="BC4887" s="10">
        <v>4615</v>
      </c>
      <c r="BE4887" s="10" t="s">
        <v>33</v>
      </c>
      <c r="BF4887" s="10" t="s">
        <v>33</v>
      </c>
      <c r="BG4887" s="10" t="s">
        <v>33</v>
      </c>
      <c r="BR4887" s="10" t="s">
        <v>1354</v>
      </c>
      <c r="BS4887" s="11">
        <v>49.156636571642323</v>
      </c>
      <c r="BT4887" s="11">
        <v>643.00311536663162</v>
      </c>
      <c r="BU4887" s="10">
        <v>4887</v>
      </c>
    </row>
    <row r="4888" spans="1:73" s="10" customFormat="1" x14ac:dyDescent="0.45">
      <c r="A4888" s="10" t="s">
        <v>33</v>
      </c>
      <c r="B4888" s="10" t="s">
        <v>33</v>
      </c>
      <c r="C4888" s="10">
        <v>1218</v>
      </c>
      <c r="D4888" s="10" t="s">
        <v>33</v>
      </c>
      <c r="E4888" s="10">
        <v>4887</v>
      </c>
      <c r="F4888" s="10">
        <v>5145</v>
      </c>
      <c r="G4888" s="10" t="e">
        <v>#VALUE!</v>
      </c>
      <c r="H4888" s="10">
        <v>1219</v>
      </c>
      <c r="I4888" s="10">
        <v>8.2837626389512456E-11</v>
      </c>
      <c r="J4888" s="10" t="s">
        <v>33</v>
      </c>
      <c r="K4888" s="10" t="s">
        <v>1484</v>
      </c>
      <c r="L4888" s="10" t="s">
        <v>33</v>
      </c>
      <c r="M4888" s="10">
        <v>0.89442719099991586</v>
      </c>
      <c r="N4888" s="10">
        <v>0.89442719099991586</v>
      </c>
      <c r="O4888" s="10">
        <v>0.89442719099991586</v>
      </c>
      <c r="Q4888" s="10">
        <v>0.8</v>
      </c>
      <c r="R4888" s="10">
        <v>1</v>
      </c>
      <c r="T4888" s="10">
        <v>0</v>
      </c>
      <c r="W4888" s="10">
        <v>0</v>
      </c>
      <c r="Y4888" s="10">
        <v>0</v>
      </c>
      <c r="AB4888" s="10">
        <v>0</v>
      </c>
      <c r="AE4888" s="10">
        <v>0</v>
      </c>
      <c r="AH4888" s="10">
        <v>1</v>
      </c>
      <c r="AQ4888" s="10">
        <v>1.0568972727633872</v>
      </c>
      <c r="AR4888" s="10">
        <v>21.882009345102585</v>
      </c>
      <c r="AS4888" s="10">
        <v>23.414510390609497</v>
      </c>
      <c r="AT4888" s="10">
        <v>24.837085909939599</v>
      </c>
      <c r="AU4888" s="10">
        <v>199.7385922735572</v>
      </c>
      <c r="AV4888" s="10">
        <v>31.002584627823548</v>
      </c>
      <c r="AW4888" s="10">
        <v>255.57826281132034</v>
      </c>
      <c r="AX4888" s="10" t="s">
        <v>33</v>
      </c>
      <c r="AY4888" s="10">
        <v>0</v>
      </c>
      <c r="AZ4888" s="10" t="s">
        <v>33</v>
      </c>
      <c r="BA4888" s="10" t="s">
        <v>33</v>
      </c>
      <c r="BB4888" s="10">
        <v>4887</v>
      </c>
      <c r="BC4888" s="10">
        <v>5145</v>
      </c>
      <c r="BE4888" s="10" t="s">
        <v>1354</v>
      </c>
      <c r="BF4888" s="10" t="s">
        <v>1483</v>
      </c>
      <c r="BG4888" s="10">
        <v>2.1685414792257242E-9</v>
      </c>
      <c r="BR4888" s="10" t="s">
        <v>33</v>
      </c>
      <c r="BS4888" s="11" t="s">
        <v>33</v>
      </c>
      <c r="BT4888" s="11" t="s">
        <v>33</v>
      </c>
      <c r="BU4888" s="10">
        <v>4888</v>
      </c>
    </row>
    <row r="4889" spans="1:73" s="10" customFormat="1" x14ac:dyDescent="0.45">
      <c r="A4889" s="10" t="s">
        <v>33</v>
      </c>
      <c r="B4889" s="10" t="s">
        <v>33</v>
      </c>
      <c r="C4889" s="10">
        <v>1219</v>
      </c>
      <c r="D4889" s="10" t="s">
        <v>33</v>
      </c>
      <c r="E4889" s="10">
        <v>4887</v>
      </c>
      <c r="F4889" s="10">
        <v>45</v>
      </c>
      <c r="G4889" s="10">
        <v>0</v>
      </c>
      <c r="H4889" s="10">
        <v>22</v>
      </c>
      <c r="I4889" s="10">
        <v>1.0145495807880793E-10</v>
      </c>
      <c r="J4889" s="10" t="s">
        <v>33</v>
      </c>
      <c r="K4889" s="10" t="s">
        <v>1012</v>
      </c>
      <c r="L4889" s="10" t="s">
        <v>33</v>
      </c>
      <c r="M4889" s="10">
        <v>1.0954451150103321</v>
      </c>
      <c r="N4889" s="10">
        <v>1.0954451150103321</v>
      </c>
      <c r="O4889" s="10">
        <v>1.0954451150103321</v>
      </c>
      <c r="Q4889" s="10">
        <v>1</v>
      </c>
      <c r="R4889" s="10">
        <v>1.2</v>
      </c>
      <c r="T4889" s="10">
        <v>0</v>
      </c>
      <c r="W4889" s="10">
        <v>0</v>
      </c>
      <c r="Y4889" s="10">
        <v>0</v>
      </c>
      <c r="AB4889" s="10">
        <v>0</v>
      </c>
      <c r="AE4889" s="10">
        <v>0</v>
      </c>
      <c r="AH4889" s="10">
        <v>1</v>
      </c>
      <c r="AQ4889" s="10">
        <v>0</v>
      </c>
      <c r="AR4889" s="10">
        <v>3.9663148791032268</v>
      </c>
      <c r="AS4889" s="10">
        <v>3.9663148791032268</v>
      </c>
      <c r="AT4889" s="10">
        <v>0</v>
      </c>
      <c r="AU4889" s="10">
        <v>0</v>
      </c>
      <c r="AV4889" s="10">
        <v>53.090705816194962</v>
      </c>
      <c r="AW4889" s="10">
        <v>53.090705816194962</v>
      </c>
      <c r="AX4889" s="10" t="s">
        <v>33</v>
      </c>
      <c r="AY4889" s="10">
        <v>0</v>
      </c>
      <c r="AZ4889" s="10" t="s">
        <v>33</v>
      </c>
      <c r="BA4889" s="10" t="s">
        <v>33</v>
      </c>
      <c r="BB4889" s="10">
        <v>4887</v>
      </c>
      <c r="BC4889" s="10">
        <v>45</v>
      </c>
      <c r="BE4889" s="10" t="s">
        <v>1354</v>
      </c>
      <c r="BF4889" s="10" t="s">
        <v>5092</v>
      </c>
      <c r="BG4889" s="10">
        <v>3.6734137043732635E-10</v>
      </c>
      <c r="BR4889" s="10" t="s">
        <v>33</v>
      </c>
      <c r="BS4889" s="11" t="s">
        <v>33</v>
      </c>
      <c r="BT4889" s="11" t="s">
        <v>33</v>
      </c>
      <c r="BU4889" s="10">
        <v>4889</v>
      </c>
    </row>
    <row r="4890" spans="1:73" s="10" customFormat="1" x14ac:dyDescent="0.45">
      <c r="A4890" s="10" t="s">
        <v>33</v>
      </c>
      <c r="B4890" s="10" t="s">
        <v>33</v>
      </c>
      <c r="C4890" s="10">
        <v>1219</v>
      </c>
      <c r="D4890" s="10" t="s">
        <v>33</v>
      </c>
      <c r="E4890" s="10">
        <v>4887</v>
      </c>
      <c r="F4890" s="10">
        <v>65</v>
      </c>
      <c r="G4890" s="10">
        <v>0</v>
      </c>
      <c r="H4890" s="10">
        <v>29</v>
      </c>
      <c r="I4890" s="10">
        <v>2.2686018291860598E-11</v>
      </c>
      <c r="J4890" s="10" t="s">
        <v>33</v>
      </c>
      <c r="K4890" s="10" t="s">
        <v>1097</v>
      </c>
      <c r="L4890" s="10" t="s">
        <v>33</v>
      </c>
      <c r="M4890" s="10">
        <v>0.2449489742783178</v>
      </c>
      <c r="N4890" s="10">
        <v>0.2449489742783178</v>
      </c>
      <c r="O4890" s="10">
        <v>0.2449489742783178</v>
      </c>
      <c r="Q4890" s="10">
        <v>0.2</v>
      </c>
      <c r="R4890" s="10">
        <v>0.3</v>
      </c>
      <c r="T4890" s="10">
        <v>0</v>
      </c>
      <c r="W4890" s="10">
        <v>0</v>
      </c>
      <c r="Y4890" s="10">
        <v>0</v>
      </c>
      <c r="AB4890" s="10">
        <v>0</v>
      </c>
      <c r="AE4890" s="10">
        <v>0</v>
      </c>
      <c r="AH4890" s="10">
        <v>1</v>
      </c>
      <c r="AQ4890" s="10">
        <v>0</v>
      </c>
      <c r="AR4890" s="10">
        <v>12.277402311288048</v>
      </c>
      <c r="AS4890" s="10">
        <v>12.277402311288048</v>
      </c>
      <c r="AT4890" s="10">
        <v>0</v>
      </c>
      <c r="AU4890" s="10">
        <v>0</v>
      </c>
      <c r="AV4890" s="10">
        <v>212.61657859448349</v>
      </c>
      <c r="AW4890" s="10">
        <v>212.61657859448349</v>
      </c>
      <c r="AX4890" s="10" t="s">
        <v>33</v>
      </c>
      <c r="AY4890" s="10">
        <v>0</v>
      </c>
      <c r="AZ4890" s="10" t="s">
        <v>33</v>
      </c>
      <c r="BA4890" s="10" t="s">
        <v>33</v>
      </c>
      <c r="BB4890" s="10">
        <v>4887</v>
      </c>
      <c r="BC4890" s="10">
        <v>65</v>
      </c>
      <c r="BE4890" s="10" t="s">
        <v>1354</v>
      </c>
      <c r="BF4890" s="10" t="s">
        <v>5093</v>
      </c>
      <c r="BG4890" s="10">
        <v>1.137075075456099E-9</v>
      </c>
      <c r="BR4890" s="10" t="s">
        <v>33</v>
      </c>
      <c r="BS4890" s="11" t="s">
        <v>33</v>
      </c>
      <c r="BT4890" s="11" t="s">
        <v>33</v>
      </c>
      <c r="BU4890" s="10">
        <v>4890</v>
      </c>
    </row>
    <row r="4891" spans="1:73" s="10" customFormat="1" x14ac:dyDescent="0.45">
      <c r="A4891" s="10" t="s">
        <v>33</v>
      </c>
      <c r="B4891" s="10" t="s">
        <v>33</v>
      </c>
      <c r="C4891" s="10">
        <v>1219</v>
      </c>
      <c r="D4891" s="10" t="s">
        <v>33</v>
      </c>
      <c r="E4891" s="10">
        <v>4887</v>
      </c>
      <c r="F4891" s="10">
        <v>24</v>
      </c>
      <c r="G4891" s="10">
        <v>0</v>
      </c>
      <c r="H4891" s="10">
        <v>11</v>
      </c>
      <c r="I4891" s="10">
        <v>2.2686018291860598E-10</v>
      </c>
      <c r="J4891" s="10" t="s">
        <v>33</v>
      </c>
      <c r="K4891" s="10" t="s">
        <v>1011</v>
      </c>
      <c r="L4891" s="10" t="s">
        <v>33</v>
      </c>
      <c r="M4891" s="10">
        <v>2.4494897427831779</v>
      </c>
      <c r="N4891" s="10">
        <v>2.4494897427831779</v>
      </c>
      <c r="O4891" s="10">
        <v>2.4494897427831779</v>
      </c>
      <c r="Q4891" s="10">
        <v>2</v>
      </c>
      <c r="R4891" s="10">
        <v>3</v>
      </c>
      <c r="T4891" s="10">
        <v>0</v>
      </c>
      <c r="W4891" s="10">
        <v>0</v>
      </c>
      <c r="Y4891" s="10">
        <v>0</v>
      </c>
      <c r="AB4891" s="10">
        <v>0</v>
      </c>
      <c r="AE4891" s="10">
        <v>0</v>
      </c>
      <c r="AH4891" s="10">
        <v>1</v>
      </c>
      <c r="AQ4891" s="10">
        <v>0</v>
      </c>
      <c r="AR4891" s="10">
        <v>0</v>
      </c>
      <c r="AS4891" s="10">
        <v>0</v>
      </c>
      <c r="AT4891" s="10">
        <v>0</v>
      </c>
      <c r="AU4891" s="10">
        <v>0</v>
      </c>
      <c r="AV4891" s="10">
        <v>2.4494897427831779</v>
      </c>
      <c r="AW4891" s="10">
        <v>2.4494897427831779</v>
      </c>
      <c r="AX4891" s="10" t="s">
        <v>33</v>
      </c>
      <c r="AY4891" s="10">
        <v>0</v>
      </c>
      <c r="AZ4891" s="10" t="s">
        <v>33</v>
      </c>
      <c r="BA4891" s="10" t="s">
        <v>33</v>
      </c>
      <c r="BB4891" s="10">
        <v>4887</v>
      </c>
      <c r="BC4891" s="10">
        <v>24</v>
      </c>
      <c r="BE4891" s="10" t="s">
        <v>1354</v>
      </c>
      <c r="BF4891" s="10" t="s">
        <v>5094</v>
      </c>
      <c r="BG4891" s="10">
        <v>0</v>
      </c>
      <c r="BR4891" s="10" t="s">
        <v>33</v>
      </c>
      <c r="BS4891" s="11" t="s">
        <v>33</v>
      </c>
      <c r="BT4891" s="11" t="s">
        <v>33</v>
      </c>
      <c r="BU4891" s="10">
        <v>4891</v>
      </c>
    </row>
    <row r="4892" spans="1:73" s="10" customFormat="1" x14ac:dyDescent="0.45">
      <c r="A4892" s="10" t="s">
        <v>33</v>
      </c>
      <c r="B4892" s="10" t="s">
        <v>33</v>
      </c>
      <c r="C4892" s="10">
        <v>1219</v>
      </c>
      <c r="D4892" s="10" t="s">
        <v>33</v>
      </c>
      <c r="E4892" s="10">
        <v>4887</v>
      </c>
      <c r="F4892" s="10">
        <v>78</v>
      </c>
      <c r="G4892" s="10">
        <v>0</v>
      </c>
      <c r="H4892" s="10">
        <v>33</v>
      </c>
      <c r="I4892" s="10">
        <v>1.1343009145930299E-10</v>
      </c>
      <c r="J4892" s="10" t="s">
        <v>33</v>
      </c>
      <c r="K4892" s="10" t="s">
        <v>1013</v>
      </c>
      <c r="L4892" s="10" t="s">
        <v>33</v>
      </c>
      <c r="M4892" s="10">
        <v>1.2247448713915889</v>
      </c>
      <c r="N4892" s="10">
        <v>1.2247448713915889</v>
      </c>
      <c r="O4892" s="10">
        <v>1.2247448713915889</v>
      </c>
      <c r="Q4892" s="10">
        <v>1</v>
      </c>
      <c r="R4892" s="10">
        <v>1.5</v>
      </c>
      <c r="T4892" s="10">
        <v>0</v>
      </c>
      <c r="W4892" s="10">
        <v>0</v>
      </c>
      <c r="Y4892" s="10">
        <v>0</v>
      </c>
      <c r="AB4892" s="10">
        <v>0</v>
      </c>
      <c r="AE4892" s="10">
        <v>0</v>
      </c>
      <c r="AH4892" s="10">
        <v>1</v>
      </c>
      <c r="AQ4892" s="10">
        <v>0</v>
      </c>
      <c r="AR4892" s="10">
        <v>1.6179164038719904</v>
      </c>
      <c r="AS4892" s="10">
        <v>1.6179164038719904</v>
      </c>
      <c r="AT4892" s="10">
        <v>0</v>
      </c>
      <c r="AU4892" s="10">
        <v>0</v>
      </c>
      <c r="AV4892" s="10">
        <v>20.318307236612018</v>
      </c>
      <c r="AW4892" s="10">
        <v>20.318307236612018</v>
      </c>
      <c r="AX4892" s="10" t="s">
        <v>33</v>
      </c>
      <c r="AY4892" s="10">
        <v>0</v>
      </c>
      <c r="AZ4892" s="10" t="s">
        <v>33</v>
      </c>
      <c r="BA4892" s="10" t="s">
        <v>33</v>
      </c>
      <c r="BB4892" s="10">
        <v>4887</v>
      </c>
      <c r="BC4892" s="10">
        <v>78</v>
      </c>
      <c r="BE4892" s="10" t="s">
        <v>1354</v>
      </c>
      <c r="BF4892" s="10" t="s">
        <v>5095</v>
      </c>
      <c r="BG4892" s="10">
        <v>1.4984378375570214E-10</v>
      </c>
      <c r="BR4892" s="10" t="s">
        <v>33</v>
      </c>
      <c r="BS4892" s="11" t="s">
        <v>33</v>
      </c>
      <c r="BT4892" s="11" t="s">
        <v>33</v>
      </c>
      <c r="BU4892" s="10">
        <v>4892</v>
      </c>
    </row>
    <row r="4893" spans="1:73" s="10" customFormat="1" x14ac:dyDescent="0.45">
      <c r="A4893" s="10">
        <v>1174</v>
      </c>
      <c r="B4893" s="10">
        <v>4616</v>
      </c>
      <c r="C4893" s="10">
        <v>1219</v>
      </c>
      <c r="D4893" s="10">
        <v>4898</v>
      </c>
      <c r="E4893" s="10" t="s">
        <v>33</v>
      </c>
      <c r="F4893" s="10">
        <v>4616</v>
      </c>
      <c r="G4893" s="10" t="e">
        <v>#VALUE!</v>
      </c>
      <c r="H4893" s="10" t="s">
        <v>33</v>
      </c>
      <c r="I4893" s="10">
        <v>5.5569169110504092E-11</v>
      </c>
      <c r="J4893" s="10" t="s">
        <v>1356</v>
      </c>
      <c r="L4893" s="10">
        <v>1</v>
      </c>
      <c r="M4893" s="10" t="s">
        <v>33</v>
      </c>
      <c r="N4893" s="10">
        <v>1</v>
      </c>
      <c r="O4893" s="10">
        <v>1</v>
      </c>
      <c r="Q4893" s="10">
        <v>1</v>
      </c>
      <c r="T4893" s="10">
        <v>0.70710678118654757</v>
      </c>
      <c r="U4893" s="10">
        <v>0.5</v>
      </c>
      <c r="V4893" s="10">
        <v>1</v>
      </c>
      <c r="W4893" s="10">
        <v>4.399618392542699</v>
      </c>
      <c r="X4893" s="10" t="s">
        <v>1008</v>
      </c>
      <c r="Y4893" s="10">
        <v>0.42426406871192851</v>
      </c>
      <c r="Z4893" s="10">
        <v>0.3</v>
      </c>
      <c r="AA4893" s="10">
        <v>0.6</v>
      </c>
      <c r="AB4893" s="10">
        <v>50.903202964057186</v>
      </c>
      <c r="AE4893" s="10">
        <v>0</v>
      </c>
      <c r="AH4893" s="10">
        <v>1</v>
      </c>
      <c r="AQ4893" s="10">
        <v>3.8460763478705102</v>
      </c>
      <c r="AR4893" s="10">
        <v>66.420453744891148</v>
      </c>
      <c r="AS4893" s="10">
        <v>71.997264449303387</v>
      </c>
      <c r="AT4893" s="10">
        <v>90.382794174956985</v>
      </c>
      <c r="AU4893" s="10">
        <v>211.27733130993443</v>
      </c>
      <c r="AV4893" s="10">
        <v>852.37370958642146</v>
      </c>
      <c r="AW4893" s="10">
        <v>1154.0338350713128</v>
      </c>
      <c r="AX4893" s="10">
        <v>5.5569169110504092E-11</v>
      </c>
      <c r="AY4893" s="10">
        <v>0</v>
      </c>
      <c r="AZ4893" s="10" t="s">
        <v>33</v>
      </c>
      <c r="BA4893" s="10">
        <v>4898</v>
      </c>
      <c r="BB4893" s="10" t="s">
        <v>33</v>
      </c>
      <c r="BC4893" s="10">
        <v>4616</v>
      </c>
      <c r="BE4893" s="10" t="s">
        <v>33</v>
      </c>
      <c r="BF4893" s="10" t="s">
        <v>33</v>
      </c>
      <c r="BG4893" s="10" t="s">
        <v>33</v>
      </c>
      <c r="BR4893" s="10" t="s">
        <v>1356</v>
      </c>
      <c r="BS4893" s="11">
        <v>71.997264449303387</v>
      </c>
      <c r="BT4893" s="11">
        <v>1154.0338350713128</v>
      </c>
      <c r="BU4893" s="10">
        <v>4893</v>
      </c>
    </row>
    <row r="4894" spans="1:73" s="10" customFormat="1" x14ac:dyDescent="0.45">
      <c r="A4894" s="10" t="s">
        <v>33</v>
      </c>
      <c r="B4894" s="10" t="s">
        <v>33</v>
      </c>
      <c r="C4894" s="10">
        <v>1219</v>
      </c>
      <c r="D4894" s="10" t="s">
        <v>33</v>
      </c>
      <c r="E4894" s="10">
        <v>4893</v>
      </c>
      <c r="F4894" s="10">
        <v>5150</v>
      </c>
      <c r="G4894" s="10" t="e">
        <v>#VALUE!</v>
      </c>
      <c r="H4894" s="10">
        <v>1220</v>
      </c>
      <c r="I4894" s="10">
        <v>7.4553863750561203E-11</v>
      </c>
      <c r="J4894" s="10" t="s">
        <v>33</v>
      </c>
      <c r="K4894" s="10" t="s">
        <v>1486</v>
      </c>
      <c r="L4894" s="10" t="s">
        <v>33</v>
      </c>
      <c r="M4894" s="10">
        <v>1.3416407864998738</v>
      </c>
      <c r="N4894" s="10">
        <v>1.3416407864998738</v>
      </c>
      <c r="O4894" s="10">
        <v>1.3416407864998738</v>
      </c>
      <c r="Q4894" s="10">
        <v>1.2</v>
      </c>
      <c r="R4894" s="10">
        <v>1.5</v>
      </c>
      <c r="T4894" s="10">
        <v>0</v>
      </c>
      <c r="W4894" s="10">
        <v>0</v>
      </c>
      <c r="Y4894" s="10">
        <v>0</v>
      </c>
      <c r="AB4894" s="10">
        <v>0</v>
      </c>
      <c r="AE4894" s="10">
        <v>0</v>
      </c>
      <c r="AH4894" s="10">
        <v>1</v>
      </c>
      <c r="AQ4894" s="10">
        <v>3.1389695666839628</v>
      </c>
      <c r="AR4894" s="10">
        <v>55.488172547514807</v>
      </c>
      <c r="AS4894" s="10">
        <v>60.039678419206552</v>
      </c>
      <c r="AT4894" s="10">
        <v>73.765784817073126</v>
      </c>
      <c r="AU4894" s="10">
        <v>160.37412834587724</v>
      </c>
      <c r="AV4894" s="10">
        <v>747.06714143906936</v>
      </c>
      <c r="AW4894" s="10">
        <v>981.20705460201975</v>
      </c>
      <c r="AX4894" s="10" t="s">
        <v>33</v>
      </c>
      <c r="AY4894" s="10">
        <v>0</v>
      </c>
      <c r="AZ4894" s="10" t="s">
        <v>33</v>
      </c>
      <c r="BA4894" s="10" t="s">
        <v>33</v>
      </c>
      <c r="BB4894" s="10">
        <v>4893</v>
      </c>
      <c r="BC4894" s="10">
        <v>5150</v>
      </c>
      <c r="BE4894" s="10" t="s">
        <v>1356</v>
      </c>
      <c r="BF4894" s="10" t="s">
        <v>1485</v>
      </c>
      <c r="BG4894" s="10">
        <v>3.3363550434171721E-9</v>
      </c>
      <c r="BR4894" s="10" t="s">
        <v>33</v>
      </c>
      <c r="BS4894" s="11" t="s">
        <v>33</v>
      </c>
      <c r="BT4894" s="11" t="s">
        <v>33</v>
      </c>
      <c r="BU4894" s="10">
        <v>4894</v>
      </c>
    </row>
    <row r="4895" spans="1:73" s="10" customFormat="1" x14ac:dyDescent="0.45">
      <c r="A4895" s="10" t="s">
        <v>33</v>
      </c>
      <c r="B4895" s="10" t="s">
        <v>33</v>
      </c>
      <c r="C4895" s="10">
        <v>1220</v>
      </c>
      <c r="D4895" s="10" t="s">
        <v>33</v>
      </c>
      <c r="E4895" s="10">
        <v>4893</v>
      </c>
      <c r="F4895" s="10">
        <v>2000</v>
      </c>
      <c r="G4895" s="10">
        <v>0</v>
      </c>
      <c r="H4895" s="10">
        <v>524</v>
      </c>
      <c r="I4895" s="10">
        <v>9.6248624233780132E-12</v>
      </c>
      <c r="J4895" s="10" t="s">
        <v>33</v>
      </c>
      <c r="K4895" s="10" t="s">
        <v>1487</v>
      </c>
      <c r="L4895" s="10" t="s">
        <v>33</v>
      </c>
      <c r="M4895" s="10">
        <v>0.17320508075688773</v>
      </c>
      <c r="N4895" s="10">
        <v>0.17320508075688773</v>
      </c>
      <c r="O4895" s="10">
        <v>0.17320508075688773</v>
      </c>
      <c r="Q4895" s="10">
        <v>0.1</v>
      </c>
      <c r="R4895" s="10">
        <v>0.3</v>
      </c>
      <c r="T4895" s="10">
        <v>0</v>
      </c>
      <c r="W4895" s="10">
        <v>0</v>
      </c>
      <c r="Y4895" s="10">
        <v>0</v>
      </c>
      <c r="AB4895" s="10">
        <v>0</v>
      </c>
      <c r="AE4895" s="10">
        <v>0</v>
      </c>
      <c r="AH4895" s="10">
        <v>1</v>
      </c>
      <c r="AQ4895" s="10">
        <v>0</v>
      </c>
      <c r="AR4895" s="10">
        <v>5.3431054357000685</v>
      </c>
      <c r="AS4895" s="10">
        <v>5.3431054357000685</v>
      </c>
      <c r="AT4895" s="10">
        <v>0</v>
      </c>
      <c r="AU4895" s="10">
        <v>0</v>
      </c>
      <c r="AV4895" s="10">
        <v>90.11385751931401</v>
      </c>
      <c r="AW4895" s="10">
        <v>90.11385751931401</v>
      </c>
      <c r="AX4895" s="10" t="s">
        <v>33</v>
      </c>
      <c r="AY4895" s="10">
        <v>0</v>
      </c>
      <c r="AZ4895" s="10" t="s">
        <v>33</v>
      </c>
      <c r="BA4895" s="10" t="s">
        <v>33</v>
      </c>
      <c r="BB4895" s="10">
        <v>4893</v>
      </c>
      <c r="BC4895" s="10">
        <v>2000</v>
      </c>
      <c r="BE4895" s="10" t="s">
        <v>1356</v>
      </c>
      <c r="BF4895" s="10" t="s">
        <v>5096</v>
      </c>
      <c r="BG4895" s="10">
        <v>2.9691192953167073E-10</v>
      </c>
      <c r="BR4895" s="10" t="s">
        <v>33</v>
      </c>
      <c r="BS4895" s="11" t="s">
        <v>33</v>
      </c>
      <c r="BT4895" s="11" t="s">
        <v>33</v>
      </c>
      <c r="BU4895" s="10">
        <v>4895</v>
      </c>
    </row>
    <row r="4896" spans="1:73" s="10" customFormat="1" x14ac:dyDescent="0.45">
      <c r="A4896" s="10" t="s">
        <v>33</v>
      </c>
      <c r="B4896" s="10" t="s">
        <v>33</v>
      </c>
      <c r="C4896" s="10">
        <v>1220</v>
      </c>
      <c r="D4896" s="10" t="s">
        <v>33</v>
      </c>
      <c r="E4896" s="10">
        <v>4893</v>
      </c>
      <c r="F4896" s="10">
        <v>24</v>
      </c>
      <c r="G4896" s="10">
        <v>0</v>
      </c>
      <c r="H4896" s="10">
        <v>11</v>
      </c>
      <c r="I4896" s="10">
        <v>1.0208708231337269E-11</v>
      </c>
      <c r="J4896" s="10" t="s">
        <v>33</v>
      </c>
      <c r="K4896" s="10" t="s">
        <v>1011</v>
      </c>
      <c r="L4896" s="10" t="s">
        <v>33</v>
      </c>
      <c r="M4896" s="10">
        <v>0.18371173070873834</v>
      </c>
      <c r="N4896" s="10">
        <v>0.18371173070873834</v>
      </c>
      <c r="O4896" s="10">
        <v>2.4494897427831779</v>
      </c>
      <c r="Q4896" s="10">
        <v>2</v>
      </c>
      <c r="R4896" s="10">
        <v>3</v>
      </c>
      <c r="S4896" s="10">
        <v>92.5</v>
      </c>
      <c r="T4896" s="10">
        <v>0</v>
      </c>
      <c r="W4896" s="10">
        <v>0</v>
      </c>
      <c r="Y4896" s="10">
        <v>0</v>
      </c>
      <c r="AB4896" s="10">
        <v>0</v>
      </c>
      <c r="AE4896" s="10">
        <v>0</v>
      </c>
      <c r="AH4896" s="10">
        <v>1</v>
      </c>
      <c r="AQ4896" s="10">
        <v>0</v>
      </c>
      <c r="AR4896" s="10">
        <v>0</v>
      </c>
      <c r="AS4896" s="10">
        <v>0</v>
      </c>
      <c r="AT4896" s="10">
        <v>0</v>
      </c>
      <c r="AU4896" s="10">
        <v>0</v>
      </c>
      <c r="AV4896" s="10">
        <v>0.18371173070873834</v>
      </c>
      <c r="AW4896" s="10">
        <v>0.18371173070873834</v>
      </c>
      <c r="AX4896" s="10" t="s">
        <v>33</v>
      </c>
      <c r="AY4896" s="10">
        <v>0</v>
      </c>
      <c r="AZ4896" s="10" t="s">
        <v>33</v>
      </c>
      <c r="BA4896" s="10" t="s">
        <v>33</v>
      </c>
      <c r="BB4896" s="10">
        <v>4893</v>
      </c>
      <c r="BC4896" s="10">
        <v>24</v>
      </c>
      <c r="BE4896" s="10" t="s">
        <v>1356</v>
      </c>
      <c r="BF4896" s="10" t="s">
        <v>5097</v>
      </c>
      <c r="BG4896" s="10">
        <v>0</v>
      </c>
      <c r="BR4896" s="10" t="s">
        <v>33</v>
      </c>
      <c r="BS4896" s="11" t="s">
        <v>33</v>
      </c>
      <c r="BT4896" s="11" t="s">
        <v>33</v>
      </c>
      <c r="BU4896" s="10">
        <v>4896</v>
      </c>
    </row>
    <row r="4897" spans="1:73" s="10" customFormat="1" x14ac:dyDescent="0.45">
      <c r="A4897" s="10" t="s">
        <v>33</v>
      </c>
      <c r="B4897" s="10" t="s">
        <v>33</v>
      </c>
      <c r="C4897" s="10">
        <v>1220</v>
      </c>
      <c r="D4897" s="10" t="s">
        <v>33</v>
      </c>
      <c r="E4897" s="10">
        <v>4893</v>
      </c>
      <c r="F4897" s="10">
        <v>104</v>
      </c>
      <c r="G4897" s="10">
        <v>0</v>
      </c>
      <c r="H4897" s="10">
        <v>46</v>
      </c>
      <c r="I4897" s="10">
        <v>3.9293336302939475E-11</v>
      </c>
      <c r="J4897" s="10" t="s">
        <v>33</v>
      </c>
      <c r="K4897" s="10" t="s">
        <v>1106</v>
      </c>
      <c r="L4897" s="10" t="s">
        <v>33</v>
      </c>
      <c r="M4897" s="10">
        <v>0.70710678118654757</v>
      </c>
      <c r="N4897" s="10">
        <v>0.70710678118654757</v>
      </c>
      <c r="O4897" s="10">
        <v>0.70710678118654757</v>
      </c>
      <c r="Q4897" s="10">
        <v>0.5</v>
      </c>
      <c r="R4897" s="10">
        <v>1</v>
      </c>
      <c r="T4897" s="10">
        <v>0</v>
      </c>
      <c r="W4897" s="10">
        <v>0</v>
      </c>
      <c r="Y4897" s="10">
        <v>0</v>
      </c>
      <c r="AB4897" s="10">
        <v>0</v>
      </c>
      <c r="AE4897" s="10">
        <v>0</v>
      </c>
      <c r="AH4897" s="10">
        <v>1</v>
      </c>
      <c r="AQ4897" s="10">
        <v>0</v>
      </c>
      <c r="AR4897" s="10">
        <v>1.1895573691335717</v>
      </c>
      <c r="AS4897" s="10">
        <v>1.1895573691335717</v>
      </c>
      <c r="AT4897" s="10">
        <v>0</v>
      </c>
      <c r="AU4897" s="10">
        <v>0</v>
      </c>
      <c r="AV4897" s="10">
        <v>15.008998897329274</v>
      </c>
      <c r="AW4897" s="10">
        <v>15.008998897329274</v>
      </c>
      <c r="AX4897" s="10" t="s">
        <v>33</v>
      </c>
      <c r="AY4897" s="10">
        <v>0</v>
      </c>
      <c r="AZ4897" s="10" t="s">
        <v>33</v>
      </c>
      <c r="BA4897" s="10" t="s">
        <v>33</v>
      </c>
      <c r="BB4897" s="10">
        <v>4893</v>
      </c>
      <c r="BC4897" s="10">
        <v>104</v>
      </c>
      <c r="BE4897" s="10" t="s">
        <v>1356</v>
      </c>
      <c r="BF4897" s="10" t="s">
        <v>5098</v>
      </c>
      <c r="BG4897" s="10">
        <v>6.6102714612029784E-11</v>
      </c>
      <c r="BR4897" s="10" t="s">
        <v>33</v>
      </c>
      <c r="BS4897" s="11" t="s">
        <v>33</v>
      </c>
      <c r="BT4897" s="11" t="s">
        <v>33</v>
      </c>
      <c r="BU4897" s="10">
        <v>4897</v>
      </c>
    </row>
    <row r="4898" spans="1:73" s="10" customFormat="1" x14ac:dyDescent="0.45">
      <c r="A4898" s="10">
        <v>1175</v>
      </c>
      <c r="B4898" s="10">
        <v>4617</v>
      </c>
      <c r="C4898" s="10">
        <v>1220</v>
      </c>
      <c r="D4898" s="10">
        <v>4905</v>
      </c>
      <c r="E4898" s="10" t="s">
        <v>33</v>
      </c>
      <c r="F4898" s="10">
        <v>4617</v>
      </c>
      <c r="G4898" s="10" t="e">
        <v>#VALUE!</v>
      </c>
      <c r="H4898" s="10" t="s">
        <v>33</v>
      </c>
      <c r="I4898" s="10">
        <v>3.7046112740336066E-11</v>
      </c>
      <c r="J4898" s="10" t="s">
        <v>1358</v>
      </c>
      <c r="L4898" s="10">
        <v>1</v>
      </c>
      <c r="M4898" s="10" t="s">
        <v>33</v>
      </c>
      <c r="N4898" s="10">
        <v>1</v>
      </c>
      <c r="O4898" s="10">
        <v>1</v>
      </c>
      <c r="Q4898" s="10">
        <v>1</v>
      </c>
      <c r="T4898" s="10">
        <v>1.9364916731037085</v>
      </c>
      <c r="U4898" s="10">
        <v>1.5</v>
      </c>
      <c r="V4898" s="10">
        <v>2.5</v>
      </c>
      <c r="W4898" s="10">
        <v>10.160483453064623</v>
      </c>
      <c r="X4898" s="10" t="s">
        <v>1008</v>
      </c>
      <c r="Y4898" s="10">
        <v>0.9797958971132712</v>
      </c>
      <c r="Z4898" s="10">
        <v>0.8</v>
      </c>
      <c r="AA4898" s="10">
        <v>1.2</v>
      </c>
      <c r="AB4898" s="10">
        <v>117.55591173565028</v>
      </c>
      <c r="AE4898" s="10">
        <v>0</v>
      </c>
      <c r="AH4898" s="10">
        <v>1</v>
      </c>
      <c r="AQ4898" s="10">
        <v>15.125359555394963</v>
      </c>
      <c r="AR4898" s="10">
        <v>171.82578796229902</v>
      </c>
      <c r="AS4898" s="10">
        <v>193.75755931762171</v>
      </c>
      <c r="AT4898" s="10">
        <v>355.44594955178167</v>
      </c>
      <c r="AU4898" s="10">
        <v>11456.579941542625</v>
      </c>
      <c r="AV4898" s="10">
        <v>1848.7560307500298</v>
      </c>
      <c r="AW4898" s="10">
        <v>13660.781921844437</v>
      </c>
      <c r="AX4898" s="10">
        <v>3.7046112740336066E-11</v>
      </c>
      <c r="AY4898" s="10">
        <v>0</v>
      </c>
      <c r="AZ4898" s="10" t="s">
        <v>33</v>
      </c>
      <c r="BA4898" s="10">
        <v>4905</v>
      </c>
      <c r="BB4898" s="10" t="s">
        <v>33</v>
      </c>
      <c r="BC4898" s="10">
        <v>4617</v>
      </c>
      <c r="BE4898" s="10" t="s">
        <v>33</v>
      </c>
      <c r="BF4898" s="10" t="s">
        <v>33</v>
      </c>
      <c r="BG4898" s="10" t="s">
        <v>33</v>
      </c>
      <c r="BR4898" s="10" t="s">
        <v>1358</v>
      </c>
      <c r="BS4898" s="11">
        <v>193.75755931762171</v>
      </c>
      <c r="BT4898" s="11">
        <v>13660.781921844437</v>
      </c>
      <c r="BU4898" s="10">
        <v>4898</v>
      </c>
    </row>
    <row r="4899" spans="1:73" s="10" customFormat="1" x14ac:dyDescent="0.45">
      <c r="A4899" s="10" t="s">
        <v>33</v>
      </c>
      <c r="B4899" s="10" t="s">
        <v>33</v>
      </c>
      <c r="C4899" s="10">
        <v>1220</v>
      </c>
      <c r="D4899" s="10" t="s">
        <v>33</v>
      </c>
      <c r="E4899" s="10">
        <v>4898</v>
      </c>
      <c r="F4899" s="10">
        <v>5157</v>
      </c>
      <c r="G4899" s="10" t="e">
        <v>#VALUE!</v>
      </c>
      <c r="H4899" s="10">
        <v>1221</v>
      </c>
      <c r="I4899" s="10">
        <v>4.0581983231523173E-11</v>
      </c>
      <c r="J4899" s="10" t="s">
        <v>33</v>
      </c>
      <c r="K4899" s="10" t="s">
        <v>1489</v>
      </c>
      <c r="L4899" s="10" t="s">
        <v>33</v>
      </c>
      <c r="M4899" s="10">
        <v>1.0954451150103321</v>
      </c>
      <c r="N4899" s="10">
        <v>1.0954451150103321</v>
      </c>
      <c r="O4899" s="10">
        <v>1.0954451150103321</v>
      </c>
      <c r="Q4899" s="10">
        <v>1</v>
      </c>
      <c r="R4899" s="10">
        <v>1.2</v>
      </c>
      <c r="T4899" s="10">
        <v>0</v>
      </c>
      <c r="W4899" s="10">
        <v>0</v>
      </c>
      <c r="Y4899" s="10">
        <v>0</v>
      </c>
      <c r="AB4899" s="10">
        <v>0</v>
      </c>
      <c r="AE4899" s="10">
        <v>0</v>
      </c>
      <c r="AH4899" s="10">
        <v>1</v>
      </c>
      <c r="AQ4899" s="10">
        <v>13.130207628253411</v>
      </c>
      <c r="AR4899" s="10">
        <v>158.50414963566459</v>
      </c>
      <c r="AS4899" s="10">
        <v>177.54295069663203</v>
      </c>
      <c r="AT4899" s="10">
        <v>308.55987926395517</v>
      </c>
      <c r="AU4899" s="10">
        <v>11336.781235995739</v>
      </c>
      <c r="AV4899" s="10">
        <v>1807.1955038350486</v>
      </c>
      <c r="AW4899" s="10">
        <v>13452.536619094742</v>
      </c>
      <c r="AX4899" s="10" t="s">
        <v>33</v>
      </c>
      <c r="AY4899" s="10">
        <v>0</v>
      </c>
      <c r="AZ4899" s="10" t="s">
        <v>33</v>
      </c>
      <c r="BA4899" s="10" t="s">
        <v>33</v>
      </c>
      <c r="BB4899" s="10">
        <v>4898</v>
      </c>
      <c r="BC4899" s="10">
        <v>5157</v>
      </c>
      <c r="BE4899" s="10" t="s">
        <v>1358</v>
      </c>
      <c r="BF4899" s="10" t="s">
        <v>1488</v>
      </c>
      <c r="BG4899" s="10">
        <v>6.5772761677593579E-9</v>
      </c>
      <c r="BR4899" s="10" t="s">
        <v>33</v>
      </c>
      <c r="BS4899" s="11" t="s">
        <v>33</v>
      </c>
      <c r="BT4899" s="11" t="s">
        <v>33</v>
      </c>
      <c r="BU4899" s="10">
        <v>4899</v>
      </c>
    </row>
    <row r="4900" spans="1:73" s="10" customFormat="1" x14ac:dyDescent="0.45">
      <c r="A4900" s="10" t="s">
        <v>33</v>
      </c>
      <c r="B4900" s="10" t="s">
        <v>33</v>
      </c>
      <c r="C4900" s="10">
        <v>1221</v>
      </c>
      <c r="D4900" s="10" t="s">
        <v>33</v>
      </c>
      <c r="E4900" s="10">
        <v>4898</v>
      </c>
      <c r="F4900" s="10">
        <v>1427</v>
      </c>
      <c r="G4900" s="10">
        <v>0</v>
      </c>
      <c r="H4900" s="10">
        <v>388</v>
      </c>
      <c r="I4900" s="10">
        <v>1.1715009471484392E-12</v>
      </c>
      <c r="J4900" s="10" t="s">
        <v>33</v>
      </c>
      <c r="K4900" s="10" t="s">
        <v>1490</v>
      </c>
      <c r="L4900" s="10" t="s">
        <v>33</v>
      </c>
      <c r="M4900" s="10">
        <v>3.1622776601683791E-2</v>
      </c>
      <c r="N4900" s="10">
        <v>3.1622776601683791E-2</v>
      </c>
      <c r="O4900" s="10">
        <v>3.1622776601683791E-2</v>
      </c>
      <c r="Q4900" s="10">
        <v>0.02</v>
      </c>
      <c r="R4900" s="10">
        <v>0.05</v>
      </c>
      <c r="T4900" s="10">
        <v>0</v>
      </c>
      <c r="W4900" s="10">
        <v>0</v>
      </c>
      <c r="Y4900" s="10">
        <v>0</v>
      </c>
      <c r="AB4900" s="10">
        <v>0</v>
      </c>
      <c r="AE4900" s="10">
        <v>0</v>
      </c>
      <c r="AH4900" s="10">
        <v>1</v>
      </c>
      <c r="AQ4900" s="10">
        <v>0</v>
      </c>
      <c r="AR4900" s="10">
        <v>0.92649539050072194</v>
      </c>
      <c r="AS4900" s="10">
        <v>0.92649539050072194</v>
      </c>
      <c r="AT4900" s="10">
        <v>0</v>
      </c>
      <c r="AU4900" s="10">
        <v>0</v>
      </c>
      <c r="AV4900" s="10">
        <v>14.677076967195372</v>
      </c>
      <c r="AW4900" s="10">
        <v>14.677076967195372</v>
      </c>
      <c r="AX4900" s="10" t="s">
        <v>33</v>
      </c>
      <c r="AY4900" s="10">
        <v>0</v>
      </c>
      <c r="AZ4900" s="10" t="s">
        <v>33</v>
      </c>
      <c r="BA4900" s="10" t="s">
        <v>33</v>
      </c>
      <c r="BB4900" s="10">
        <v>4898</v>
      </c>
      <c r="BC4900" s="10">
        <v>1427</v>
      </c>
      <c r="BE4900" s="10" t="s">
        <v>1358</v>
      </c>
      <c r="BF4900" s="10" t="s">
        <v>5099</v>
      </c>
      <c r="BG4900" s="10">
        <v>3.4323052689891432E-11</v>
      </c>
      <c r="BR4900" s="10" t="s">
        <v>33</v>
      </c>
      <c r="BS4900" s="11" t="s">
        <v>33</v>
      </c>
      <c r="BT4900" s="11" t="s">
        <v>33</v>
      </c>
      <c r="BU4900" s="10">
        <v>4900</v>
      </c>
    </row>
    <row r="4901" spans="1:73" s="10" customFormat="1" x14ac:dyDescent="0.45">
      <c r="A4901" s="10" t="s">
        <v>33</v>
      </c>
      <c r="B4901" s="10" t="s">
        <v>33</v>
      </c>
      <c r="C4901" s="10">
        <v>1221</v>
      </c>
      <c r="D4901" s="10" t="s">
        <v>33</v>
      </c>
      <c r="E4901" s="10">
        <v>4898</v>
      </c>
      <c r="F4901" s="10">
        <v>5131</v>
      </c>
      <c r="G4901" s="10">
        <v>0</v>
      </c>
      <c r="H4901" s="10">
        <v>1216</v>
      </c>
      <c r="I4901" s="10">
        <v>2.6195557535292985E-13</v>
      </c>
      <c r="J4901" s="10" t="s">
        <v>33</v>
      </c>
      <c r="K4901" s="10" t="s">
        <v>1476</v>
      </c>
      <c r="L4901" s="10" t="s">
        <v>33</v>
      </c>
      <c r="M4901" s="10">
        <v>7.0710678118654753E-3</v>
      </c>
      <c r="N4901" s="10">
        <v>7.0710678118654753E-3</v>
      </c>
      <c r="O4901" s="10">
        <v>7.0710678118654753E-3</v>
      </c>
      <c r="Q4901" s="10">
        <v>5.0000000000000001E-3</v>
      </c>
      <c r="R4901" s="10">
        <v>0.01</v>
      </c>
      <c r="T4901" s="10">
        <v>0</v>
      </c>
      <c r="W4901" s="10">
        <v>0</v>
      </c>
      <c r="Y4901" s="10">
        <v>0</v>
      </c>
      <c r="AB4901" s="10">
        <v>0</v>
      </c>
      <c r="AE4901" s="10">
        <v>0</v>
      </c>
      <c r="AH4901" s="10">
        <v>1</v>
      </c>
      <c r="AQ4901" s="10">
        <v>8.6602540378443865E-3</v>
      </c>
      <c r="AR4901" s="10">
        <v>0.33466044158324015</v>
      </c>
      <c r="AS4901" s="10">
        <v>0.34721780993811452</v>
      </c>
      <c r="AT4901" s="10">
        <v>0.20351596988934309</v>
      </c>
      <c r="AU4901" s="10">
        <v>1.6428938112367459</v>
      </c>
      <c r="AV4901" s="10">
        <v>3.6883389846943611</v>
      </c>
      <c r="AW4901" s="10">
        <v>5.5347487658204502</v>
      </c>
      <c r="AX4901" s="10" t="s">
        <v>33</v>
      </c>
      <c r="AY4901" s="10">
        <v>0</v>
      </c>
      <c r="AZ4901" s="10" t="s">
        <v>33</v>
      </c>
      <c r="BA4901" s="10" t="s">
        <v>33</v>
      </c>
      <c r="BB4901" s="10">
        <v>4898</v>
      </c>
      <c r="BC4901" s="10">
        <v>5131</v>
      </c>
      <c r="BE4901" s="10" t="s">
        <v>1358</v>
      </c>
      <c r="BF4901" s="10" t="s">
        <v>5100</v>
      </c>
      <c r="BG4901" s="10">
        <v>1.2863070132419971E-11</v>
      </c>
      <c r="BR4901" s="10" t="s">
        <v>33</v>
      </c>
      <c r="BS4901" s="11" t="s">
        <v>33</v>
      </c>
      <c r="BT4901" s="11" t="s">
        <v>33</v>
      </c>
      <c r="BU4901" s="10">
        <v>4901</v>
      </c>
    </row>
    <row r="4902" spans="1:73" s="10" customFormat="1" x14ac:dyDescent="0.45">
      <c r="A4902" s="10" t="s">
        <v>33</v>
      </c>
      <c r="B4902" s="10" t="s">
        <v>33</v>
      </c>
      <c r="C4902" s="10">
        <v>1221</v>
      </c>
      <c r="D4902" s="10" t="s">
        <v>33</v>
      </c>
      <c r="E4902" s="10">
        <v>4898</v>
      </c>
      <c r="F4902" s="10">
        <v>24</v>
      </c>
      <c r="G4902" s="10">
        <v>0</v>
      </c>
      <c r="H4902" s="10">
        <v>11</v>
      </c>
      <c r="I4902" s="10">
        <v>7.8586672605878962E-12</v>
      </c>
      <c r="J4902" s="10" t="s">
        <v>33</v>
      </c>
      <c r="K4902" s="10" t="s">
        <v>1011</v>
      </c>
      <c r="L4902" s="10" t="s">
        <v>33</v>
      </c>
      <c r="M4902" s="10">
        <v>0.21213203435596426</v>
      </c>
      <c r="N4902" s="10">
        <v>0.21213203435596426</v>
      </c>
      <c r="O4902" s="10">
        <v>2.8284271247461903</v>
      </c>
      <c r="Q4902" s="10">
        <v>2</v>
      </c>
      <c r="R4902" s="10">
        <v>4</v>
      </c>
      <c r="S4902" s="10">
        <v>92.5</v>
      </c>
      <c r="T4902" s="10">
        <v>0</v>
      </c>
      <c r="W4902" s="10">
        <v>0</v>
      </c>
      <c r="Y4902" s="10">
        <v>0</v>
      </c>
      <c r="AB4902" s="10">
        <v>0</v>
      </c>
      <c r="AE4902" s="10">
        <v>0</v>
      </c>
      <c r="AH4902" s="10">
        <v>1</v>
      </c>
      <c r="AQ4902" s="10">
        <v>0</v>
      </c>
      <c r="AR4902" s="10">
        <v>0</v>
      </c>
      <c r="AS4902" s="10">
        <v>0</v>
      </c>
      <c r="AT4902" s="10">
        <v>0</v>
      </c>
      <c r="AU4902" s="10">
        <v>0</v>
      </c>
      <c r="AV4902" s="10">
        <v>0.21213203435596426</v>
      </c>
      <c r="AW4902" s="10">
        <v>0.21213203435596426</v>
      </c>
      <c r="AX4902" s="10" t="s">
        <v>33</v>
      </c>
      <c r="AY4902" s="10">
        <v>0</v>
      </c>
      <c r="AZ4902" s="10" t="s">
        <v>33</v>
      </c>
      <c r="BA4902" s="10" t="s">
        <v>33</v>
      </c>
      <c r="BB4902" s="10">
        <v>4898</v>
      </c>
      <c r="BC4902" s="10">
        <v>24</v>
      </c>
      <c r="BE4902" s="10" t="s">
        <v>1358</v>
      </c>
      <c r="BF4902" s="10" t="s">
        <v>5101</v>
      </c>
      <c r="BG4902" s="10">
        <v>0</v>
      </c>
      <c r="BR4902" s="10" t="s">
        <v>33</v>
      </c>
      <c r="BS4902" s="11" t="s">
        <v>33</v>
      </c>
      <c r="BT4902" s="11" t="s">
        <v>33</v>
      </c>
      <c r="BU4902" s="10">
        <v>4902</v>
      </c>
    </row>
    <row r="4903" spans="1:73" s="10" customFormat="1" x14ac:dyDescent="0.45">
      <c r="A4903" s="10" t="s">
        <v>33</v>
      </c>
      <c r="B4903" s="10" t="s">
        <v>33</v>
      </c>
      <c r="C4903" s="10">
        <v>1221</v>
      </c>
      <c r="D4903" s="10" t="s">
        <v>33</v>
      </c>
      <c r="E4903" s="10">
        <v>4898</v>
      </c>
      <c r="F4903" s="10">
        <v>730</v>
      </c>
      <c r="G4903" s="10">
        <v>0</v>
      </c>
      <c r="H4903" s="10">
        <v>215</v>
      </c>
      <c r="I4903" s="10">
        <v>1.3097778767646496E-12</v>
      </c>
      <c r="J4903" s="10" t="s">
        <v>33</v>
      </c>
      <c r="K4903" s="10" t="s">
        <v>1480</v>
      </c>
      <c r="L4903" s="10" t="s">
        <v>33</v>
      </c>
      <c r="M4903" s="10">
        <v>3.5355339059327383E-2</v>
      </c>
      <c r="N4903" s="10">
        <v>3.5355339059327383E-2</v>
      </c>
      <c r="O4903" s="10">
        <v>0.28284271247461906</v>
      </c>
      <c r="Q4903" s="10">
        <v>0.2</v>
      </c>
      <c r="R4903" s="10">
        <v>0.4</v>
      </c>
      <c r="S4903" s="10">
        <v>87.5</v>
      </c>
      <c r="T4903" s="10">
        <v>0</v>
      </c>
      <c r="W4903" s="10">
        <v>0</v>
      </c>
      <c r="Y4903" s="10">
        <v>0</v>
      </c>
      <c r="AB4903" s="10">
        <v>0</v>
      </c>
      <c r="AE4903" s="10">
        <v>0</v>
      </c>
      <c r="AH4903" s="10">
        <v>1</v>
      </c>
      <c r="AQ4903" s="10">
        <v>5.000000000000001E-2</v>
      </c>
      <c r="AR4903" s="10">
        <v>0.25170000000000003</v>
      </c>
      <c r="AS4903" s="10">
        <v>0.32420000000000004</v>
      </c>
      <c r="AT4903" s="10">
        <v>1.1750000000000003</v>
      </c>
      <c r="AU4903" s="10">
        <v>0.59990000000000032</v>
      </c>
      <c r="AV4903" s="10">
        <v>2.1859000000000015</v>
      </c>
      <c r="AW4903" s="10">
        <v>3.9608000000000021</v>
      </c>
      <c r="AX4903" s="10" t="s">
        <v>33</v>
      </c>
      <c r="AY4903" s="10">
        <v>0</v>
      </c>
      <c r="AZ4903" s="10" t="s">
        <v>33</v>
      </c>
      <c r="BA4903" s="10" t="s">
        <v>33</v>
      </c>
      <c r="BB4903" s="10">
        <v>4898</v>
      </c>
      <c r="BC4903" s="10">
        <v>730</v>
      </c>
      <c r="BE4903" s="10" t="s">
        <v>1358</v>
      </c>
      <c r="BF4903" s="10" t="s">
        <v>5102</v>
      </c>
      <c r="BG4903" s="10">
        <v>1.2010349750416955E-11</v>
      </c>
      <c r="BR4903" s="10" t="s">
        <v>33</v>
      </c>
      <c r="BS4903" s="11" t="s">
        <v>33</v>
      </c>
      <c r="BT4903" s="11" t="s">
        <v>33</v>
      </c>
      <c r="BU4903" s="10">
        <v>4903</v>
      </c>
    </row>
    <row r="4904" spans="1:73" s="10" customFormat="1" x14ac:dyDescent="0.45">
      <c r="A4904" s="10" t="s">
        <v>33</v>
      </c>
      <c r="B4904" s="10" t="s">
        <v>33</v>
      </c>
      <c r="C4904" s="10">
        <v>1221</v>
      </c>
      <c r="D4904" s="10" t="s">
        <v>33</v>
      </c>
      <c r="E4904" s="10">
        <v>4898</v>
      </c>
      <c r="F4904" s="10">
        <v>104</v>
      </c>
      <c r="G4904" s="10">
        <v>0</v>
      </c>
      <c r="H4904" s="10">
        <v>46</v>
      </c>
      <c r="I4904" s="10">
        <v>3.6297629266976964E-11</v>
      </c>
      <c r="J4904" s="10" t="s">
        <v>33</v>
      </c>
      <c r="K4904" s="10" t="s">
        <v>1106</v>
      </c>
      <c r="L4904" s="10" t="s">
        <v>33</v>
      </c>
      <c r="M4904" s="10">
        <v>0.9797958971132712</v>
      </c>
      <c r="N4904" s="10">
        <v>0.9797958971132712</v>
      </c>
      <c r="O4904" s="10">
        <v>0.9797958971132712</v>
      </c>
      <c r="Q4904" s="10">
        <v>0.8</v>
      </c>
      <c r="R4904" s="10">
        <v>1.2</v>
      </c>
      <c r="T4904" s="10">
        <v>0</v>
      </c>
      <c r="W4904" s="10">
        <v>0</v>
      </c>
      <c r="Y4904" s="10">
        <v>0</v>
      </c>
      <c r="AB4904" s="10">
        <v>0</v>
      </c>
      <c r="AE4904" s="10">
        <v>0</v>
      </c>
      <c r="AH4904" s="10">
        <v>1</v>
      </c>
      <c r="AQ4904" s="10">
        <v>0</v>
      </c>
      <c r="AR4904" s="10">
        <v>1.6482990414858494</v>
      </c>
      <c r="AS4904" s="10">
        <v>1.6482990414858494</v>
      </c>
      <c r="AT4904" s="10">
        <v>0</v>
      </c>
      <c r="AU4904" s="10">
        <v>0</v>
      </c>
      <c r="AV4904" s="10">
        <v>20.797078928735644</v>
      </c>
      <c r="AW4904" s="10">
        <v>20.797078928735644</v>
      </c>
      <c r="AX4904" s="10" t="s">
        <v>33</v>
      </c>
      <c r="AY4904" s="10">
        <v>0</v>
      </c>
      <c r="AZ4904" s="10" t="s">
        <v>33</v>
      </c>
      <c r="BA4904" s="10" t="s">
        <v>33</v>
      </c>
      <c r="BB4904" s="10">
        <v>4898</v>
      </c>
      <c r="BC4904" s="10">
        <v>104</v>
      </c>
      <c r="BE4904" s="10" t="s">
        <v>1358</v>
      </c>
      <c r="BF4904" s="10" t="s">
        <v>5103</v>
      </c>
      <c r="BG4904" s="10">
        <v>6.1063072120672646E-11</v>
      </c>
      <c r="BR4904" s="10" t="s">
        <v>33</v>
      </c>
      <c r="BS4904" s="11" t="s">
        <v>33</v>
      </c>
      <c r="BT4904" s="11" t="s">
        <v>33</v>
      </c>
      <c r="BU4904" s="10">
        <v>4904</v>
      </c>
    </row>
    <row r="4905" spans="1:73" s="10" customFormat="1" x14ac:dyDescent="0.45">
      <c r="A4905" s="10">
        <v>1176</v>
      </c>
      <c r="B4905" s="10">
        <v>4619</v>
      </c>
      <c r="C4905" s="10">
        <v>1221</v>
      </c>
      <c r="D4905" s="10">
        <v>4911</v>
      </c>
      <c r="E4905" s="10" t="s">
        <v>33</v>
      </c>
      <c r="F4905" s="10">
        <v>4619</v>
      </c>
      <c r="G4905" s="10">
        <v>0</v>
      </c>
      <c r="H4905" s="10" t="s">
        <v>33</v>
      </c>
      <c r="I4905" s="10">
        <v>1.8523056370168032E-10</v>
      </c>
      <c r="J4905" s="10" t="s">
        <v>1360</v>
      </c>
      <c r="L4905" s="10">
        <v>1</v>
      </c>
      <c r="M4905" s="10" t="s">
        <v>33</v>
      </c>
      <c r="N4905" s="10">
        <v>1</v>
      </c>
      <c r="O4905" s="10">
        <v>1</v>
      </c>
      <c r="Q4905" s="10">
        <v>1</v>
      </c>
      <c r="T4905" s="10">
        <v>1.4142135623730951</v>
      </c>
      <c r="U4905" s="10">
        <v>1</v>
      </c>
      <c r="V4905" s="10">
        <v>2</v>
      </c>
      <c r="W4905" s="10">
        <v>6.5585638671892195</v>
      </c>
      <c r="X4905" s="10" t="s">
        <v>1008</v>
      </c>
      <c r="Y4905" s="10">
        <v>0.63245553203367588</v>
      </c>
      <c r="Z4905" s="10">
        <v>0.5</v>
      </c>
      <c r="AA4905" s="10">
        <v>0.8</v>
      </c>
      <c r="AB4905" s="10">
        <v>75.882014733400439</v>
      </c>
      <c r="AE4905" s="10">
        <v>0</v>
      </c>
      <c r="AH4905" s="10">
        <v>1</v>
      </c>
      <c r="AQ4905" s="10">
        <v>1.4142135623730951</v>
      </c>
      <c r="AR4905" s="10">
        <v>12.984174525824717</v>
      </c>
      <c r="AS4905" s="10">
        <v>15.034784191265704</v>
      </c>
      <c r="AT4905" s="10">
        <v>33.234018715767739</v>
      </c>
      <c r="AU4905" s="10">
        <v>75.882014733400439</v>
      </c>
      <c r="AV4905" s="10">
        <v>76.393971906100717</v>
      </c>
      <c r="AW4905" s="10">
        <v>185.5100053552689</v>
      </c>
      <c r="AX4905" s="10">
        <v>1.8523056370168032E-10</v>
      </c>
      <c r="AY4905" s="10">
        <v>0</v>
      </c>
      <c r="AZ4905" s="10" t="s">
        <v>33</v>
      </c>
      <c r="BA4905" s="10">
        <v>4911</v>
      </c>
      <c r="BB4905" s="10" t="s">
        <v>33</v>
      </c>
      <c r="BC4905" s="10">
        <v>4619</v>
      </c>
      <c r="BE4905" s="10" t="s">
        <v>33</v>
      </c>
      <c r="BF4905" s="10" t="s">
        <v>33</v>
      </c>
      <c r="BG4905" s="10" t="s">
        <v>33</v>
      </c>
      <c r="BR4905" s="10" t="s">
        <v>1360</v>
      </c>
      <c r="BS4905" s="11">
        <v>15.034784191265704</v>
      </c>
      <c r="BT4905" s="11">
        <v>185.5100053552689</v>
      </c>
      <c r="BU4905" s="10">
        <v>4905</v>
      </c>
    </row>
    <row r="4906" spans="1:73" s="10" customFormat="1" x14ac:dyDescent="0.45">
      <c r="A4906" s="10" t="s">
        <v>33</v>
      </c>
      <c r="B4906" s="10" t="s">
        <v>33</v>
      </c>
      <c r="C4906" s="10">
        <v>1221</v>
      </c>
      <c r="D4906" s="10" t="s">
        <v>33</v>
      </c>
      <c r="E4906" s="10">
        <v>4905</v>
      </c>
      <c r="F4906" s="10">
        <v>1426</v>
      </c>
      <c r="G4906" s="10">
        <v>0</v>
      </c>
      <c r="H4906" s="10">
        <v>387</v>
      </c>
      <c r="I4906" s="10">
        <v>1.5717334521175792E-10</v>
      </c>
      <c r="J4906" s="10" t="s">
        <v>33</v>
      </c>
      <c r="K4906" s="10" t="s">
        <v>1095</v>
      </c>
      <c r="L4906" s="10" t="s">
        <v>33</v>
      </c>
      <c r="M4906" s="10">
        <v>0.84852813742385713</v>
      </c>
      <c r="N4906" s="10">
        <v>0.84852813742385713</v>
      </c>
      <c r="O4906" s="10">
        <v>0.84852813742385713</v>
      </c>
      <c r="Q4906" s="10">
        <v>0.8</v>
      </c>
      <c r="R4906" s="10">
        <v>0.9</v>
      </c>
      <c r="T4906" s="10">
        <v>0</v>
      </c>
      <c r="W4906" s="10">
        <v>0</v>
      </c>
      <c r="Y4906" s="10">
        <v>0</v>
      </c>
      <c r="AB4906" s="10">
        <v>0</v>
      </c>
      <c r="AE4906" s="10">
        <v>0</v>
      </c>
      <c r="AH4906" s="10">
        <v>1</v>
      </c>
      <c r="AQ4906" s="10">
        <v>0</v>
      </c>
      <c r="AR4906" s="10">
        <v>3.4636918569641848</v>
      </c>
      <c r="AS4906" s="10">
        <v>3.4636918569641848</v>
      </c>
      <c r="AT4906" s="10">
        <v>0</v>
      </c>
      <c r="AU4906" s="10">
        <v>0</v>
      </c>
      <c r="AV4906" s="10">
        <v>28.748133295920283</v>
      </c>
      <c r="AW4906" s="10">
        <v>28.748133295920283</v>
      </c>
      <c r="AX4906" s="10" t="s">
        <v>33</v>
      </c>
      <c r="AY4906" s="10">
        <v>0</v>
      </c>
      <c r="AZ4906" s="10" t="s">
        <v>33</v>
      </c>
      <c r="BA4906" s="10" t="s">
        <v>33</v>
      </c>
      <c r="BB4906" s="10">
        <v>4905</v>
      </c>
      <c r="BC4906" s="10">
        <v>1426</v>
      </c>
      <c r="BE4906" s="10" t="s">
        <v>1360</v>
      </c>
      <c r="BF4906" s="10" t="s">
        <v>5104</v>
      </c>
      <c r="BG4906" s="10">
        <v>6.4158159515439579E-10</v>
      </c>
      <c r="BR4906" s="10" t="s">
        <v>33</v>
      </c>
      <c r="BS4906" s="11" t="s">
        <v>33</v>
      </c>
      <c r="BT4906" s="11" t="s">
        <v>33</v>
      </c>
      <c r="BU4906" s="10">
        <v>4906</v>
      </c>
    </row>
    <row r="4907" spans="1:73" s="10" customFormat="1" x14ac:dyDescent="0.45">
      <c r="A4907" s="10" t="s">
        <v>33</v>
      </c>
      <c r="B4907" s="10" t="s">
        <v>33</v>
      </c>
      <c r="C4907" s="10">
        <v>1221</v>
      </c>
      <c r="D4907" s="10" t="s">
        <v>33</v>
      </c>
      <c r="E4907" s="10">
        <v>4905</v>
      </c>
      <c r="F4907" s="10">
        <v>92</v>
      </c>
      <c r="G4907" s="10">
        <v>0</v>
      </c>
      <c r="H4907" s="10">
        <v>39</v>
      </c>
      <c r="I4907" s="10">
        <v>8.2837626389512456E-11</v>
      </c>
      <c r="J4907" s="10" t="s">
        <v>33</v>
      </c>
      <c r="K4907" s="10" t="s">
        <v>868</v>
      </c>
      <c r="L4907" s="10" t="s">
        <v>33</v>
      </c>
      <c r="M4907" s="10">
        <v>0.44721359549995793</v>
      </c>
      <c r="N4907" s="10">
        <v>0.44721359549995793</v>
      </c>
      <c r="O4907" s="10">
        <v>0.44721359549995793</v>
      </c>
      <c r="Q4907" s="10">
        <v>0.4</v>
      </c>
      <c r="R4907" s="10">
        <v>0.5</v>
      </c>
      <c r="T4907" s="10">
        <v>0</v>
      </c>
      <c r="W4907" s="10">
        <v>0</v>
      </c>
      <c r="Y4907" s="10">
        <v>0</v>
      </c>
      <c r="AB4907" s="10">
        <v>0</v>
      </c>
      <c r="AE4907" s="10">
        <v>0</v>
      </c>
      <c r="AH4907" s="10">
        <v>1</v>
      </c>
      <c r="AQ4907" s="10">
        <v>0</v>
      </c>
      <c r="AR4907" s="10">
        <v>1.4832008780806587</v>
      </c>
      <c r="AS4907" s="10">
        <v>1.4832008780806587</v>
      </c>
      <c r="AT4907" s="10">
        <v>0</v>
      </c>
      <c r="AU4907" s="10">
        <v>0</v>
      </c>
      <c r="AV4907" s="10">
        <v>29.946355793489918</v>
      </c>
      <c r="AW4907" s="10">
        <v>29.946355793489918</v>
      </c>
      <c r="AX4907" s="10" t="s">
        <v>33</v>
      </c>
      <c r="AY4907" s="10">
        <v>0</v>
      </c>
      <c r="AZ4907" s="10" t="s">
        <v>33</v>
      </c>
      <c r="BA4907" s="10" t="s">
        <v>33</v>
      </c>
      <c r="BB4907" s="10">
        <v>4905</v>
      </c>
      <c r="BC4907" s="10">
        <v>92</v>
      </c>
      <c r="BE4907" s="10" t="s">
        <v>1360</v>
      </c>
      <c r="BF4907" s="10" t="s">
        <v>5105</v>
      </c>
      <c r="BG4907" s="10">
        <v>2.7473413472970763E-10</v>
      </c>
      <c r="BR4907" s="10" t="s">
        <v>33</v>
      </c>
      <c r="BS4907" s="11" t="s">
        <v>33</v>
      </c>
      <c r="BT4907" s="11" t="s">
        <v>33</v>
      </c>
      <c r="BU4907" s="10">
        <v>4907</v>
      </c>
    </row>
    <row r="4908" spans="1:73" s="10" customFormat="1" x14ac:dyDescent="0.45">
      <c r="A4908" s="10" t="s">
        <v>33</v>
      </c>
      <c r="B4908" s="10" t="s">
        <v>33</v>
      </c>
      <c r="C4908" s="10">
        <v>1221</v>
      </c>
      <c r="D4908" s="10" t="s">
        <v>33</v>
      </c>
      <c r="E4908" s="10">
        <v>4905</v>
      </c>
      <c r="F4908" s="10">
        <v>45</v>
      </c>
      <c r="G4908" s="10">
        <v>0</v>
      </c>
      <c r="H4908" s="10">
        <v>22</v>
      </c>
      <c r="I4908" s="10">
        <v>2.6195557535292983E-12</v>
      </c>
      <c r="J4908" s="10" t="s">
        <v>33</v>
      </c>
      <c r="K4908" s="10" t="s">
        <v>1012</v>
      </c>
      <c r="L4908" s="10" t="s">
        <v>33</v>
      </c>
      <c r="M4908" s="10">
        <v>1.4142135623730951E-2</v>
      </c>
      <c r="N4908" s="10">
        <v>1.4142135623730951E-2</v>
      </c>
      <c r="O4908" s="10">
        <v>1.4142135623730951E-2</v>
      </c>
      <c r="Q4908" s="10">
        <v>0.01</v>
      </c>
      <c r="R4908" s="10">
        <v>0.02</v>
      </c>
      <c r="T4908" s="10">
        <v>0</v>
      </c>
      <c r="W4908" s="10">
        <v>0</v>
      </c>
      <c r="Y4908" s="10">
        <v>0</v>
      </c>
      <c r="AB4908" s="10">
        <v>0</v>
      </c>
      <c r="AE4908" s="10">
        <v>0</v>
      </c>
      <c r="AH4908" s="10">
        <v>1</v>
      </c>
      <c r="AQ4908" s="10">
        <v>0</v>
      </c>
      <c r="AR4908" s="10">
        <v>5.1204904908604944E-2</v>
      </c>
      <c r="AS4908" s="10">
        <v>5.1204904908604944E-2</v>
      </c>
      <c r="AT4908" s="10">
        <v>0</v>
      </c>
      <c r="AU4908" s="10">
        <v>0</v>
      </c>
      <c r="AV4908" s="10">
        <v>0.68539806488173449</v>
      </c>
      <c r="AW4908" s="10">
        <v>0.68539806488173449</v>
      </c>
      <c r="AX4908" s="10" t="s">
        <v>33</v>
      </c>
      <c r="AY4908" s="10">
        <v>0</v>
      </c>
      <c r="AZ4908" s="10" t="s">
        <v>33</v>
      </c>
      <c r="BA4908" s="10" t="s">
        <v>33</v>
      </c>
      <c r="BB4908" s="10">
        <v>4905</v>
      </c>
      <c r="BC4908" s="10">
        <v>45</v>
      </c>
      <c r="BE4908" s="10" t="s">
        <v>1360</v>
      </c>
      <c r="BF4908" s="10" t="s">
        <v>5106</v>
      </c>
      <c r="BG4908" s="10">
        <v>9.4847134005118303E-12</v>
      </c>
      <c r="BR4908" s="10" t="s">
        <v>33</v>
      </c>
      <c r="BS4908" s="11" t="s">
        <v>33</v>
      </c>
      <c r="BT4908" s="11" t="s">
        <v>33</v>
      </c>
      <c r="BU4908" s="10">
        <v>4908</v>
      </c>
    </row>
    <row r="4909" spans="1:73" s="10" customFormat="1" x14ac:dyDescent="0.45">
      <c r="A4909" s="10" t="s">
        <v>33</v>
      </c>
      <c r="B4909" s="10" t="s">
        <v>33</v>
      </c>
      <c r="C4909" s="10">
        <v>1221</v>
      </c>
      <c r="D4909" s="10" t="s">
        <v>33</v>
      </c>
      <c r="E4909" s="10">
        <v>4905</v>
      </c>
      <c r="F4909" s="10">
        <v>311</v>
      </c>
      <c r="G4909" s="10">
        <v>0</v>
      </c>
      <c r="H4909" s="10">
        <v>114</v>
      </c>
      <c r="I4909" s="10">
        <v>1.464376183935549E-11</v>
      </c>
      <c r="J4909" s="10" t="s">
        <v>33</v>
      </c>
      <c r="K4909" s="10" t="s">
        <v>1172</v>
      </c>
      <c r="L4909" s="10" t="s">
        <v>33</v>
      </c>
      <c r="M4909" s="10">
        <v>7.9056941504209485E-2</v>
      </c>
      <c r="N4909" s="10">
        <v>7.9056941504209485E-2</v>
      </c>
      <c r="O4909" s="10">
        <v>0.63245553203367588</v>
      </c>
      <c r="Q4909" s="10">
        <v>0.5</v>
      </c>
      <c r="R4909" s="10">
        <v>0.8</v>
      </c>
      <c r="S4909" s="10">
        <v>87.5</v>
      </c>
      <c r="T4909" s="10">
        <v>0</v>
      </c>
      <c r="W4909" s="10">
        <v>0</v>
      </c>
      <c r="Y4909" s="10">
        <v>0</v>
      </c>
      <c r="AB4909" s="10">
        <v>0</v>
      </c>
      <c r="AE4909" s="10">
        <v>0</v>
      </c>
      <c r="AH4909" s="10">
        <v>1</v>
      </c>
      <c r="AQ4909" s="10">
        <v>0</v>
      </c>
      <c r="AR4909" s="10">
        <v>0.23795564954847565</v>
      </c>
      <c r="AS4909" s="10">
        <v>0.23795564954847565</v>
      </c>
      <c r="AT4909" s="10">
        <v>0</v>
      </c>
      <c r="AU4909" s="10">
        <v>0</v>
      </c>
      <c r="AV4909" s="10">
        <v>2.0050858544795136</v>
      </c>
      <c r="AW4909" s="10">
        <v>2.0050858544795136</v>
      </c>
      <c r="AX4909" s="10" t="s">
        <v>33</v>
      </c>
      <c r="AY4909" s="10">
        <v>0</v>
      </c>
      <c r="AZ4909" s="10" t="s">
        <v>33</v>
      </c>
      <c r="BA4909" s="10" t="s">
        <v>33</v>
      </c>
      <c r="BB4909" s="10">
        <v>4905</v>
      </c>
      <c r="BC4909" s="10">
        <v>311</v>
      </c>
      <c r="BE4909" s="10" t="s">
        <v>1360</v>
      </c>
      <c r="BF4909" s="10" t="s">
        <v>5107</v>
      </c>
      <c r="BG4909" s="10">
        <v>4.4076659101863636E-11</v>
      </c>
      <c r="BR4909" s="10" t="s">
        <v>33</v>
      </c>
      <c r="BS4909" s="11" t="s">
        <v>33</v>
      </c>
      <c r="BT4909" s="11" t="s">
        <v>33</v>
      </c>
      <c r="BU4909" s="10">
        <v>4909</v>
      </c>
    </row>
    <row r="4910" spans="1:73" s="10" customFormat="1" x14ac:dyDescent="0.45">
      <c r="A4910" s="10" t="s">
        <v>33</v>
      </c>
      <c r="B4910" s="10" t="s">
        <v>33</v>
      </c>
      <c r="C4910" s="10">
        <v>1221</v>
      </c>
      <c r="D4910" s="10" t="s">
        <v>33</v>
      </c>
      <c r="E4910" s="10">
        <v>4905</v>
      </c>
      <c r="F4910" s="10">
        <v>104</v>
      </c>
      <c r="G4910" s="10">
        <v>0</v>
      </c>
      <c r="H4910" s="10">
        <v>46</v>
      </c>
      <c r="I4910" s="10">
        <v>1.3097778767646494E-10</v>
      </c>
      <c r="J4910" s="10" t="s">
        <v>33</v>
      </c>
      <c r="K4910" s="10" t="s">
        <v>1262</v>
      </c>
      <c r="L4910" s="10" t="s">
        <v>33</v>
      </c>
      <c r="M4910" s="10">
        <v>0.70710678118654757</v>
      </c>
      <c r="N4910" s="10">
        <v>0.70710678118654757</v>
      </c>
      <c r="O4910" s="10">
        <v>0.70710678118654757</v>
      </c>
      <c r="Q4910" s="10">
        <v>0.5</v>
      </c>
      <c r="R4910" s="10">
        <v>1</v>
      </c>
      <c r="T4910" s="10">
        <v>0</v>
      </c>
      <c r="W4910" s="10">
        <v>0</v>
      </c>
      <c r="Y4910" s="10">
        <v>0</v>
      </c>
      <c r="AB4910" s="10">
        <v>0</v>
      </c>
      <c r="AE4910" s="10">
        <v>0</v>
      </c>
      <c r="AH4910" s="10">
        <v>1</v>
      </c>
      <c r="AQ4910" s="10">
        <v>0</v>
      </c>
      <c r="AR4910" s="10">
        <v>1.1895573691335717</v>
      </c>
      <c r="AS4910" s="10">
        <v>1.1895573691335717</v>
      </c>
      <c r="AT4910" s="10">
        <v>0</v>
      </c>
      <c r="AU4910" s="10">
        <v>0</v>
      </c>
      <c r="AV4910" s="10">
        <v>15.008998897329274</v>
      </c>
      <c r="AW4910" s="10">
        <v>15.008998897329274</v>
      </c>
      <c r="AX4910" s="10" t="s">
        <v>33</v>
      </c>
      <c r="AY4910" s="10">
        <v>0</v>
      </c>
      <c r="AZ4910" s="10" t="s">
        <v>33</v>
      </c>
      <c r="BA4910" s="10" t="s">
        <v>33</v>
      </c>
      <c r="BB4910" s="10">
        <v>4905</v>
      </c>
      <c r="BC4910" s="10">
        <v>104</v>
      </c>
      <c r="BE4910" s="10" t="s">
        <v>1360</v>
      </c>
      <c r="BF4910" s="10" t="s">
        <v>5108</v>
      </c>
      <c r="BG4910" s="10">
        <v>2.2034238204009929E-10</v>
      </c>
      <c r="BR4910" s="10" t="s">
        <v>33</v>
      </c>
      <c r="BS4910" s="11" t="s">
        <v>33</v>
      </c>
      <c r="BT4910" s="11" t="s">
        <v>33</v>
      </c>
      <c r="BU4910" s="10">
        <v>4910</v>
      </c>
    </row>
    <row r="4911" spans="1:73" s="10" customFormat="1" x14ac:dyDescent="0.45">
      <c r="A4911" s="10">
        <v>1177</v>
      </c>
      <c r="B4911" s="10">
        <v>4622</v>
      </c>
      <c r="C4911" s="10">
        <v>1221</v>
      </c>
      <c r="D4911" s="10">
        <v>4917</v>
      </c>
      <c r="E4911" s="10" t="s">
        <v>33</v>
      </c>
      <c r="F4911" s="10">
        <v>4622</v>
      </c>
      <c r="G4911" s="10" t="e">
        <v>#VALUE!</v>
      </c>
      <c r="H4911" s="10" t="s">
        <v>33</v>
      </c>
      <c r="I4911" s="10">
        <v>2.7645312577702418E-10</v>
      </c>
      <c r="J4911" s="10" t="s">
        <v>1805</v>
      </c>
      <c r="L4911" s="10">
        <v>1</v>
      </c>
      <c r="M4911" s="10" t="s">
        <v>33</v>
      </c>
      <c r="N4911" s="10">
        <v>1</v>
      </c>
      <c r="O4911" s="10">
        <v>1</v>
      </c>
      <c r="Q4911" s="10">
        <v>1</v>
      </c>
      <c r="T4911" s="10">
        <v>1.0954451150103324</v>
      </c>
      <c r="U4911" s="10">
        <v>0.8</v>
      </c>
      <c r="V4911" s="10">
        <v>1.5</v>
      </c>
      <c r="W4911" s="10">
        <v>8.0325674600341834</v>
      </c>
      <c r="X4911" s="10" t="s">
        <v>1008</v>
      </c>
      <c r="Y4911" s="10">
        <v>0.7745966692414834</v>
      </c>
      <c r="Z4911" s="10">
        <v>0.6</v>
      </c>
      <c r="AA4911" s="10">
        <v>1</v>
      </c>
      <c r="AB4911" s="10">
        <v>92.936108375593179</v>
      </c>
      <c r="AE4911" s="10">
        <v>0</v>
      </c>
      <c r="AH4911" s="10">
        <v>1</v>
      </c>
      <c r="AQ4911" s="10">
        <v>48.850506027216831</v>
      </c>
      <c r="AR4911" s="10">
        <v>85.690835546148378</v>
      </c>
      <c r="AS4911" s="10">
        <v>156.52406928561277</v>
      </c>
      <c r="AT4911" s="10">
        <v>1147.9868916395956</v>
      </c>
      <c r="AU4911" s="10">
        <v>390.146355254095</v>
      </c>
      <c r="AV4911" s="10">
        <v>1413.9793577714236</v>
      </c>
      <c r="AW4911" s="10">
        <v>2952.1126046651143</v>
      </c>
      <c r="AX4911" s="10">
        <v>2.7645312577702418E-10</v>
      </c>
      <c r="AY4911" s="10">
        <v>0</v>
      </c>
      <c r="AZ4911" s="10" t="s">
        <v>33</v>
      </c>
      <c r="BA4911" s="10">
        <v>4917</v>
      </c>
      <c r="BB4911" s="10" t="s">
        <v>33</v>
      </c>
      <c r="BC4911" s="10">
        <v>4622</v>
      </c>
      <c r="BE4911" s="10" t="s">
        <v>33</v>
      </c>
      <c r="BF4911" s="10" t="s">
        <v>33</v>
      </c>
      <c r="BG4911" s="10" t="s">
        <v>33</v>
      </c>
      <c r="BR4911" s="10" t="s">
        <v>1805</v>
      </c>
      <c r="BS4911" s="11">
        <v>156.52406928561277</v>
      </c>
      <c r="BT4911" s="11">
        <v>2952.1126046651143</v>
      </c>
      <c r="BU4911" s="10">
        <v>4911</v>
      </c>
    </row>
    <row r="4912" spans="1:73" s="10" customFormat="1" x14ac:dyDescent="0.45">
      <c r="A4912" s="10" t="s">
        <v>33</v>
      </c>
      <c r="B4912" s="10" t="s">
        <v>33</v>
      </c>
      <c r="C4912" s="10">
        <v>1221</v>
      </c>
      <c r="D4912" s="10" t="s">
        <v>33</v>
      </c>
      <c r="E4912" s="10">
        <v>4911</v>
      </c>
      <c r="F4912" s="10">
        <v>5164</v>
      </c>
      <c r="G4912" s="10" t="e">
        <v>#VALUE!</v>
      </c>
      <c r="H4912" s="10">
        <v>1222</v>
      </c>
      <c r="I4912" s="10">
        <v>3.3058985612870616E-10</v>
      </c>
      <c r="J4912" s="10" t="s">
        <v>33</v>
      </c>
      <c r="K4912" s="10" t="s">
        <v>1492</v>
      </c>
      <c r="L4912" s="10" t="s">
        <v>33</v>
      </c>
      <c r="M4912" s="10">
        <v>1.1958260743101399</v>
      </c>
      <c r="N4912" s="10">
        <v>1.1958260743101399</v>
      </c>
      <c r="O4912" s="10">
        <v>1.1958260743101399</v>
      </c>
      <c r="Q4912" s="10">
        <v>1.1000000000000001</v>
      </c>
      <c r="R4912" s="10">
        <v>1.3</v>
      </c>
      <c r="T4912" s="10">
        <v>0</v>
      </c>
      <c r="W4912" s="10">
        <v>0</v>
      </c>
      <c r="Y4912" s="10">
        <v>0</v>
      </c>
      <c r="AB4912" s="10">
        <v>0</v>
      </c>
      <c r="AE4912" s="10">
        <v>0</v>
      </c>
      <c r="AH4912" s="10">
        <v>1</v>
      </c>
      <c r="AQ4912" s="10">
        <v>47.436991513364923</v>
      </c>
      <c r="AR4912" s="10">
        <v>76.648216169555482</v>
      </c>
      <c r="AS4912" s="10">
        <v>145.43185386393463</v>
      </c>
      <c r="AT4912" s="10">
        <v>1114.7693005640756</v>
      </c>
      <c r="AU4912" s="10">
        <v>296.90118667243144</v>
      </c>
      <c r="AV4912" s="10">
        <v>1397.253185574888</v>
      </c>
      <c r="AW4912" s="10">
        <v>2808.9236728113951</v>
      </c>
      <c r="AX4912" s="10" t="s">
        <v>33</v>
      </c>
      <c r="AY4912" s="10">
        <v>0</v>
      </c>
      <c r="AZ4912" s="10" t="s">
        <v>33</v>
      </c>
      <c r="BA4912" s="10" t="s">
        <v>33</v>
      </c>
      <c r="BB4912" s="10">
        <v>4911</v>
      </c>
      <c r="BC4912" s="10">
        <v>5164</v>
      </c>
      <c r="BE4912" s="10" t="s">
        <v>1805</v>
      </c>
      <c r="BF4912" s="10" t="s">
        <v>1491</v>
      </c>
      <c r="BG4912" s="10">
        <v>4.0205090588232119E-8</v>
      </c>
      <c r="BR4912" s="10" t="s">
        <v>33</v>
      </c>
      <c r="BS4912" s="11" t="s">
        <v>33</v>
      </c>
      <c r="BT4912" s="11" t="s">
        <v>33</v>
      </c>
      <c r="BU4912" s="10">
        <v>4912</v>
      </c>
    </row>
    <row r="4913" spans="1:73" s="10" customFormat="1" x14ac:dyDescent="0.45">
      <c r="A4913" s="10" t="s">
        <v>33</v>
      </c>
      <c r="B4913" s="10" t="s">
        <v>33</v>
      </c>
      <c r="C4913" s="10">
        <v>1222</v>
      </c>
      <c r="D4913" s="10" t="s">
        <v>33</v>
      </c>
      <c r="E4913" s="10">
        <v>4911</v>
      </c>
      <c r="F4913" s="10">
        <v>65</v>
      </c>
      <c r="G4913" s="10">
        <v>0</v>
      </c>
      <c r="H4913" s="10">
        <v>29</v>
      </c>
      <c r="I4913" s="10">
        <v>4.7883085975703514E-12</v>
      </c>
      <c r="J4913" s="10" t="s">
        <v>33</v>
      </c>
      <c r="K4913" s="10" t="s">
        <v>1097</v>
      </c>
      <c r="L4913" s="10" t="s">
        <v>33</v>
      </c>
      <c r="M4913" s="10">
        <v>1.7320508075688773E-2</v>
      </c>
      <c r="N4913" s="10">
        <v>1.7320508075688773E-2</v>
      </c>
      <c r="O4913" s="10">
        <v>1.7320508075688773E-2</v>
      </c>
      <c r="Q4913" s="10">
        <v>0.01</v>
      </c>
      <c r="R4913" s="10">
        <v>0.03</v>
      </c>
      <c r="T4913" s="10">
        <v>0</v>
      </c>
      <c r="W4913" s="10">
        <v>0</v>
      </c>
      <c r="Y4913" s="10">
        <v>0</v>
      </c>
      <c r="AB4913" s="10">
        <v>0</v>
      </c>
      <c r="AE4913" s="10">
        <v>0</v>
      </c>
      <c r="AH4913" s="10">
        <v>1</v>
      </c>
      <c r="AQ4913" s="10">
        <v>0</v>
      </c>
      <c r="AR4913" s="10">
        <v>0.86814344296671708</v>
      </c>
      <c r="AS4913" s="10">
        <v>0.86814344296671708</v>
      </c>
      <c r="AT4913" s="10">
        <v>0</v>
      </c>
      <c r="AU4913" s="10">
        <v>0</v>
      </c>
      <c r="AV4913" s="10">
        <v>15.034262451684182</v>
      </c>
      <c r="AW4913" s="10">
        <v>15.034262451684182</v>
      </c>
      <c r="AX4913" s="10" t="s">
        <v>33</v>
      </c>
      <c r="AY4913" s="10">
        <v>0</v>
      </c>
      <c r="AZ4913" s="10" t="s">
        <v>33</v>
      </c>
      <c r="BA4913" s="10" t="s">
        <v>33</v>
      </c>
      <c r="BB4913" s="10">
        <v>4911</v>
      </c>
      <c r="BC4913" s="10">
        <v>65</v>
      </c>
      <c r="BE4913" s="10" t="s">
        <v>1805</v>
      </c>
      <c r="BF4913" s="10" t="s">
        <v>5109</v>
      </c>
      <c r="BG4913" s="10">
        <v>2.4000096843097665E-10</v>
      </c>
      <c r="BR4913" s="10" t="s">
        <v>33</v>
      </c>
      <c r="BS4913" s="11" t="s">
        <v>33</v>
      </c>
      <c r="BT4913" s="11" t="s">
        <v>33</v>
      </c>
      <c r="BU4913" s="10">
        <v>4913</v>
      </c>
    </row>
    <row r="4914" spans="1:73" s="10" customFormat="1" x14ac:dyDescent="0.45">
      <c r="A4914" s="10" t="s">
        <v>33</v>
      </c>
      <c r="B4914" s="10" t="s">
        <v>33</v>
      </c>
      <c r="C4914" s="10">
        <v>1222</v>
      </c>
      <c r="D4914" s="10" t="s">
        <v>33</v>
      </c>
      <c r="E4914" s="10">
        <v>4911</v>
      </c>
      <c r="F4914" s="10">
        <v>24</v>
      </c>
      <c r="G4914" s="10">
        <v>0</v>
      </c>
      <c r="H4914" s="10">
        <v>11</v>
      </c>
      <c r="I4914" s="10">
        <v>3.3858454797558428E-11</v>
      </c>
      <c r="J4914" s="10" t="s">
        <v>33</v>
      </c>
      <c r="K4914" s="10" t="s">
        <v>1011</v>
      </c>
      <c r="L4914" s="10" t="s">
        <v>33</v>
      </c>
      <c r="M4914" s="10">
        <v>0.1224744871391589</v>
      </c>
      <c r="N4914" s="10">
        <v>0.1224744871391589</v>
      </c>
      <c r="O4914" s="10">
        <v>2.4494897427831779</v>
      </c>
      <c r="Q4914" s="10">
        <v>2</v>
      </c>
      <c r="R4914" s="10">
        <v>3</v>
      </c>
      <c r="S4914" s="10">
        <v>95</v>
      </c>
      <c r="T4914" s="10">
        <v>0</v>
      </c>
      <c r="W4914" s="10">
        <v>0</v>
      </c>
      <c r="Y4914" s="10">
        <v>0</v>
      </c>
      <c r="AB4914" s="10">
        <v>0</v>
      </c>
      <c r="AE4914" s="10">
        <v>0</v>
      </c>
      <c r="AH4914" s="10">
        <v>1</v>
      </c>
      <c r="AQ4914" s="10">
        <v>0</v>
      </c>
      <c r="AR4914" s="10">
        <v>0</v>
      </c>
      <c r="AS4914" s="10">
        <v>0</v>
      </c>
      <c r="AT4914" s="10">
        <v>0</v>
      </c>
      <c r="AU4914" s="10">
        <v>0</v>
      </c>
      <c r="AV4914" s="10">
        <v>0.1224744871391589</v>
      </c>
      <c r="AW4914" s="10">
        <v>0.1224744871391589</v>
      </c>
      <c r="AX4914" s="10" t="s">
        <v>33</v>
      </c>
      <c r="AY4914" s="10">
        <v>0</v>
      </c>
      <c r="AZ4914" s="10" t="s">
        <v>33</v>
      </c>
      <c r="BA4914" s="10" t="s">
        <v>33</v>
      </c>
      <c r="BB4914" s="10">
        <v>4911</v>
      </c>
      <c r="BC4914" s="10">
        <v>24</v>
      </c>
      <c r="BE4914" s="10" t="s">
        <v>1805</v>
      </c>
      <c r="BF4914" s="10" t="s">
        <v>5110</v>
      </c>
      <c r="BG4914" s="10">
        <v>0</v>
      </c>
      <c r="BR4914" s="10" t="s">
        <v>33</v>
      </c>
      <c r="BS4914" s="11" t="s">
        <v>33</v>
      </c>
      <c r="BT4914" s="11" t="s">
        <v>33</v>
      </c>
      <c r="BU4914" s="10">
        <v>4914</v>
      </c>
    </row>
    <row r="4915" spans="1:73" s="10" customFormat="1" x14ac:dyDescent="0.45">
      <c r="A4915" s="10" t="s">
        <v>33</v>
      </c>
      <c r="B4915" s="10" t="s">
        <v>33</v>
      </c>
      <c r="C4915" s="10">
        <v>1222</v>
      </c>
      <c r="D4915" s="10" t="s">
        <v>33</v>
      </c>
      <c r="E4915" s="10">
        <v>4911</v>
      </c>
      <c r="F4915" s="10">
        <v>3471</v>
      </c>
      <c r="G4915" s="10" t="e">
        <v>#VALUE!</v>
      </c>
      <c r="H4915" s="10">
        <v>921</v>
      </c>
      <c r="I4915" s="10">
        <v>1.7484430874568054E-10</v>
      </c>
      <c r="J4915" s="10" t="s">
        <v>33</v>
      </c>
      <c r="K4915" s="10" t="s">
        <v>1257</v>
      </c>
      <c r="L4915" s="10" t="s">
        <v>33</v>
      </c>
      <c r="M4915" s="10">
        <v>0.63245553203367588</v>
      </c>
      <c r="N4915" s="10">
        <v>0.63245553203367588</v>
      </c>
      <c r="O4915" s="10">
        <v>0.63245553203367588</v>
      </c>
      <c r="Q4915" s="10">
        <v>0.5</v>
      </c>
      <c r="R4915" s="10">
        <v>0.8</v>
      </c>
      <c r="T4915" s="10">
        <v>0</v>
      </c>
      <c r="W4915" s="10">
        <v>0</v>
      </c>
      <c r="Y4915" s="10">
        <v>0</v>
      </c>
      <c r="AB4915" s="10">
        <v>0</v>
      </c>
      <c r="AE4915" s="10">
        <v>0</v>
      </c>
      <c r="AH4915" s="10">
        <v>1</v>
      </c>
      <c r="AQ4915" s="10">
        <v>0.30499644939014642</v>
      </c>
      <c r="AR4915" s="10">
        <v>0.11168404095406562</v>
      </c>
      <c r="AS4915" s="10">
        <v>0.55392889256977795</v>
      </c>
      <c r="AT4915" s="10">
        <v>7.1674165606684408</v>
      </c>
      <c r="AU4915" s="10">
        <v>2.7943286045091442E-2</v>
      </c>
      <c r="AV4915" s="10">
        <v>1.2650812401895586</v>
      </c>
      <c r="AW4915" s="10">
        <v>8.4604410869030904</v>
      </c>
      <c r="AX4915" s="10" t="s">
        <v>33</v>
      </c>
      <c r="AY4915" s="10">
        <v>0</v>
      </c>
      <c r="AZ4915" s="10" t="s">
        <v>33</v>
      </c>
      <c r="BA4915" s="10" t="s">
        <v>33</v>
      </c>
      <c r="BB4915" s="10">
        <v>4911</v>
      </c>
      <c r="BC4915" s="10">
        <v>3471</v>
      </c>
      <c r="BE4915" s="10" t="s">
        <v>1805</v>
      </c>
      <c r="BF4915" s="10" t="s">
        <v>5111</v>
      </c>
      <c r="BG4915" s="10">
        <v>1.5313537380912053E-10</v>
      </c>
      <c r="BR4915" s="10" t="s">
        <v>33</v>
      </c>
      <c r="BS4915" s="11" t="s">
        <v>33</v>
      </c>
      <c r="BT4915" s="11" t="s">
        <v>33</v>
      </c>
      <c r="BU4915" s="10">
        <v>4915</v>
      </c>
    </row>
    <row r="4916" spans="1:73" s="10" customFormat="1" x14ac:dyDescent="0.45">
      <c r="A4916" s="10" t="s">
        <v>33</v>
      </c>
      <c r="B4916" s="10" t="s">
        <v>33</v>
      </c>
      <c r="C4916" s="10">
        <v>1222</v>
      </c>
      <c r="D4916" s="10" t="s">
        <v>33</v>
      </c>
      <c r="E4916" s="10">
        <v>4911</v>
      </c>
      <c r="F4916" s="10">
        <v>212</v>
      </c>
      <c r="G4916" s="10">
        <v>0</v>
      </c>
      <c r="H4916" s="10">
        <v>85</v>
      </c>
      <c r="I4916" s="10">
        <v>4.7883085975703514E-12</v>
      </c>
      <c r="J4916" s="10" t="s">
        <v>33</v>
      </c>
      <c r="K4916" s="10" t="s">
        <v>1311</v>
      </c>
      <c r="L4916" s="10" t="s">
        <v>33</v>
      </c>
      <c r="M4916" s="10">
        <v>1.7320508075688773E-2</v>
      </c>
      <c r="N4916" s="10">
        <v>1.7320508075688773E-2</v>
      </c>
      <c r="O4916" s="10">
        <v>1.7320508075688773E-2</v>
      </c>
      <c r="Q4916" s="10">
        <v>0.01</v>
      </c>
      <c r="R4916" s="10">
        <v>0.03</v>
      </c>
      <c r="T4916" s="10">
        <v>0</v>
      </c>
      <c r="W4916" s="10">
        <v>0</v>
      </c>
      <c r="Y4916" s="10">
        <v>0</v>
      </c>
      <c r="AB4916" s="10">
        <v>0</v>
      </c>
      <c r="AE4916" s="10">
        <v>0</v>
      </c>
      <c r="AH4916" s="10">
        <v>1</v>
      </c>
      <c r="AQ4916" s="10">
        <v>1.3072949451429483E-2</v>
      </c>
      <c r="AR4916" s="10">
        <v>3.0224432637937729E-2</v>
      </c>
      <c r="AS4916" s="10">
        <v>4.9180209342510481E-2</v>
      </c>
      <c r="AT4916" s="10">
        <v>0.30721431210859285</v>
      </c>
      <c r="AU4916" s="10">
        <v>0.28111692002529798</v>
      </c>
      <c r="AV4916" s="10">
        <v>0.30435401752267044</v>
      </c>
      <c r="AW4916" s="10">
        <v>0.89268524965656126</v>
      </c>
      <c r="AX4916" s="10" t="s">
        <v>33</v>
      </c>
      <c r="AY4916" s="10">
        <v>0</v>
      </c>
      <c r="AZ4916" s="10" t="s">
        <v>33</v>
      </c>
      <c r="BA4916" s="10" t="s">
        <v>33</v>
      </c>
      <c r="BB4916" s="10">
        <v>4911</v>
      </c>
      <c r="BC4916" s="10">
        <v>212</v>
      </c>
      <c r="BE4916" s="10" t="s">
        <v>1805</v>
      </c>
      <c r="BF4916" s="10" t="s">
        <v>5112</v>
      </c>
      <c r="BG4916" s="10">
        <v>1.359602259910543E-11</v>
      </c>
      <c r="BR4916" s="10" t="s">
        <v>33</v>
      </c>
      <c r="BS4916" s="11" t="s">
        <v>33</v>
      </c>
      <c r="BT4916" s="11" t="s">
        <v>33</v>
      </c>
      <c r="BU4916" s="10">
        <v>4916</v>
      </c>
    </row>
    <row r="4917" spans="1:73" s="10" customFormat="1" x14ac:dyDescent="0.45">
      <c r="A4917" s="10">
        <v>1178</v>
      </c>
      <c r="B4917" s="10">
        <v>4651</v>
      </c>
      <c r="C4917" s="10">
        <v>1222</v>
      </c>
      <c r="D4917" s="10">
        <v>4923</v>
      </c>
      <c r="E4917" s="10" t="s">
        <v>33</v>
      </c>
      <c r="F4917" s="10">
        <v>4651</v>
      </c>
      <c r="G4917" s="10" t="e">
        <v>#VALUE!</v>
      </c>
      <c r="H4917" s="10" t="s">
        <v>33</v>
      </c>
      <c r="I4917" s="10">
        <v>1.2174594969456949E-7</v>
      </c>
      <c r="J4917" s="10" t="s">
        <v>1369</v>
      </c>
      <c r="L4917" s="10">
        <v>1</v>
      </c>
      <c r="M4917" s="10" t="s">
        <v>33</v>
      </c>
      <c r="N4917" s="10">
        <v>1</v>
      </c>
      <c r="O4917" s="10">
        <v>1</v>
      </c>
      <c r="Q4917" s="10">
        <v>1</v>
      </c>
      <c r="T4917" s="10">
        <v>0.70710678118654757</v>
      </c>
      <c r="U4917" s="10">
        <v>0.5</v>
      </c>
      <c r="V4917" s="10">
        <v>1</v>
      </c>
      <c r="W4917" s="10">
        <v>5.8661578567235999</v>
      </c>
      <c r="X4917" s="10" t="s">
        <v>1008</v>
      </c>
      <c r="Y4917" s="10">
        <v>0.56568542494923812</v>
      </c>
      <c r="Z4917" s="10">
        <v>0.4</v>
      </c>
      <c r="AA4917" s="10">
        <v>0.8</v>
      </c>
      <c r="AB4917" s="10">
        <v>67.870937285409596</v>
      </c>
      <c r="AE4917" s="10">
        <v>0</v>
      </c>
      <c r="AH4917" s="10">
        <v>1</v>
      </c>
      <c r="AQ4917" s="10">
        <v>29.680674604073307</v>
      </c>
      <c r="AR4917" s="10">
        <v>274.62797436821108</v>
      </c>
      <c r="AS4917" s="10">
        <v>317.6649525441174</v>
      </c>
      <c r="AT4917" s="10">
        <v>697.4958531957227</v>
      </c>
      <c r="AU4917" s="10">
        <v>166.93455321438054</v>
      </c>
      <c r="AV4917" s="10">
        <v>4958.6086204047033</v>
      </c>
      <c r="AW4917" s="10">
        <v>5823.0390268148067</v>
      </c>
      <c r="AX4917" s="10">
        <v>1.2174594969456949E-7</v>
      </c>
      <c r="AY4917" s="10">
        <v>0</v>
      </c>
      <c r="AZ4917" s="10" t="s">
        <v>33</v>
      </c>
      <c r="BA4917" s="10">
        <v>4923</v>
      </c>
      <c r="BB4917" s="10" t="s">
        <v>33</v>
      </c>
      <c r="BC4917" s="10">
        <v>4651</v>
      </c>
      <c r="BE4917" s="10" t="s">
        <v>33</v>
      </c>
      <c r="BF4917" s="10" t="s">
        <v>33</v>
      </c>
      <c r="BG4917" s="10" t="s">
        <v>33</v>
      </c>
      <c r="BR4917" s="10" t="s">
        <v>1369</v>
      </c>
      <c r="BS4917" s="11">
        <v>317.6649525441174</v>
      </c>
      <c r="BT4917" s="11">
        <v>5823.0390268148067</v>
      </c>
      <c r="BU4917" s="10">
        <v>4917</v>
      </c>
    </row>
    <row r="4918" spans="1:73" s="10" customFormat="1" x14ac:dyDescent="0.45">
      <c r="A4918" s="10" t="s">
        <v>33</v>
      </c>
      <c r="B4918" s="10" t="s">
        <v>33</v>
      </c>
      <c r="C4918" s="10">
        <v>1222</v>
      </c>
      <c r="D4918" s="10" t="s">
        <v>33</v>
      </c>
      <c r="E4918" s="10">
        <v>4917</v>
      </c>
      <c r="F4918" s="10">
        <v>5171</v>
      </c>
      <c r="G4918" s="10" t="e">
        <v>#VALUE!</v>
      </c>
      <c r="H4918" s="10">
        <v>1223</v>
      </c>
      <c r="I4918" s="10">
        <v>1.6333933170139629E-7</v>
      </c>
      <c r="J4918" s="10" t="s">
        <v>33</v>
      </c>
      <c r="K4918" s="10" t="s">
        <v>1494</v>
      </c>
      <c r="L4918" s="10" t="s">
        <v>33</v>
      </c>
      <c r="M4918" s="10">
        <v>1.3416407864998738</v>
      </c>
      <c r="N4918" s="10">
        <v>1.3416407864998738</v>
      </c>
      <c r="O4918" s="10">
        <v>1.3416407864998738</v>
      </c>
      <c r="Q4918" s="10">
        <v>1.2</v>
      </c>
      <c r="R4918" s="10">
        <v>1.5</v>
      </c>
      <c r="T4918" s="10">
        <v>0</v>
      </c>
      <c r="W4918" s="10">
        <v>0</v>
      </c>
      <c r="Y4918" s="10">
        <v>0</v>
      </c>
      <c r="AB4918" s="10">
        <v>0</v>
      </c>
      <c r="AE4918" s="10">
        <v>0</v>
      </c>
      <c r="AH4918" s="10">
        <v>1</v>
      </c>
      <c r="AQ4918" s="10">
        <v>28.973567822886761</v>
      </c>
      <c r="AR4918" s="10">
        <v>266.25337493977059</v>
      </c>
      <c r="AS4918" s="10">
        <v>308.2650482829564</v>
      </c>
      <c r="AT4918" s="10">
        <v>680.87884383783887</v>
      </c>
      <c r="AU4918" s="10">
        <v>99.063615928970947</v>
      </c>
      <c r="AV4918" s="10">
        <v>4918.8256224857432</v>
      </c>
      <c r="AW4918" s="10">
        <v>5698.7680822525526</v>
      </c>
      <c r="AX4918" s="10" t="s">
        <v>33</v>
      </c>
      <c r="AY4918" s="10">
        <v>0</v>
      </c>
      <c r="AZ4918" s="10" t="s">
        <v>33</v>
      </c>
      <c r="BA4918" s="10" t="s">
        <v>33</v>
      </c>
      <c r="BB4918" s="10">
        <v>4917</v>
      </c>
      <c r="BC4918" s="10">
        <v>5171</v>
      </c>
      <c r="BE4918" s="10" t="s">
        <v>1369</v>
      </c>
      <c r="BF4918" s="10" t="s">
        <v>1493</v>
      </c>
      <c r="BG4918" s="10">
        <v>3.7530021060850846E-5</v>
      </c>
      <c r="BR4918" s="10" t="s">
        <v>33</v>
      </c>
      <c r="BS4918" s="11" t="s">
        <v>33</v>
      </c>
      <c r="BT4918" s="11" t="s">
        <v>33</v>
      </c>
      <c r="BU4918" s="10">
        <v>4918</v>
      </c>
    </row>
    <row r="4919" spans="1:73" s="10" customFormat="1" x14ac:dyDescent="0.45">
      <c r="A4919" s="10" t="s">
        <v>33</v>
      </c>
      <c r="B4919" s="10" t="s">
        <v>33</v>
      </c>
      <c r="C4919" s="10">
        <v>1223</v>
      </c>
      <c r="D4919" s="10" t="s">
        <v>33</v>
      </c>
      <c r="E4919" s="10">
        <v>4917</v>
      </c>
      <c r="F4919" s="10">
        <v>24</v>
      </c>
      <c r="G4919" s="10">
        <v>0</v>
      </c>
      <c r="H4919" s="10">
        <v>11</v>
      </c>
      <c r="I4919" s="10">
        <v>2.2366159125168356E-8</v>
      </c>
      <c r="J4919" s="10" t="s">
        <v>33</v>
      </c>
      <c r="K4919" s="10" t="s">
        <v>1011</v>
      </c>
      <c r="L4919" s="10" t="s">
        <v>33</v>
      </c>
      <c r="M4919" s="10">
        <v>0.18371173070873834</v>
      </c>
      <c r="N4919" s="10">
        <v>0.18371173070873834</v>
      </c>
      <c r="O4919" s="10">
        <v>2.4494897427831779</v>
      </c>
      <c r="Q4919" s="10">
        <v>2</v>
      </c>
      <c r="R4919" s="10">
        <v>3</v>
      </c>
      <c r="S4919" s="10">
        <v>92.5</v>
      </c>
      <c r="T4919" s="10">
        <v>0</v>
      </c>
      <c r="W4919" s="10">
        <v>0</v>
      </c>
      <c r="Y4919" s="10">
        <v>0</v>
      </c>
      <c r="AB4919" s="10">
        <v>0</v>
      </c>
      <c r="AE4919" s="10">
        <v>0</v>
      </c>
      <c r="AH4919" s="10">
        <v>1</v>
      </c>
      <c r="AQ4919" s="10">
        <v>0</v>
      </c>
      <c r="AR4919" s="10">
        <v>0</v>
      </c>
      <c r="AS4919" s="10">
        <v>0</v>
      </c>
      <c r="AT4919" s="10">
        <v>0</v>
      </c>
      <c r="AU4919" s="10">
        <v>0</v>
      </c>
      <c r="AV4919" s="10">
        <v>0.18371173070873834</v>
      </c>
      <c r="AW4919" s="10">
        <v>0.18371173070873834</v>
      </c>
      <c r="AX4919" s="10" t="s">
        <v>33</v>
      </c>
      <c r="AY4919" s="10">
        <v>0</v>
      </c>
      <c r="AZ4919" s="10" t="s">
        <v>33</v>
      </c>
      <c r="BA4919" s="10" t="s">
        <v>33</v>
      </c>
      <c r="BB4919" s="10">
        <v>4917</v>
      </c>
      <c r="BC4919" s="10">
        <v>24</v>
      </c>
      <c r="BE4919" s="10" t="s">
        <v>1369</v>
      </c>
      <c r="BF4919" s="10" t="s">
        <v>5113</v>
      </c>
      <c r="BG4919" s="10">
        <v>0</v>
      </c>
      <c r="BR4919" s="10" t="s">
        <v>33</v>
      </c>
      <c r="BS4919" s="11" t="s">
        <v>33</v>
      </c>
      <c r="BT4919" s="11" t="s">
        <v>33</v>
      </c>
      <c r="BU4919" s="10">
        <v>4919</v>
      </c>
    </row>
    <row r="4920" spans="1:73" s="10" customFormat="1" x14ac:dyDescent="0.45">
      <c r="A4920" s="10" t="s">
        <v>33</v>
      </c>
      <c r="B4920" s="10" t="s">
        <v>33</v>
      </c>
      <c r="C4920" s="10">
        <v>1223</v>
      </c>
      <c r="D4920" s="10" t="s">
        <v>33</v>
      </c>
      <c r="E4920" s="10">
        <v>4917</v>
      </c>
      <c r="F4920" s="10">
        <v>37</v>
      </c>
      <c r="G4920" s="10">
        <v>0</v>
      </c>
      <c r="H4920" s="10">
        <v>19</v>
      </c>
      <c r="I4920" s="10">
        <v>8.608738661102638E-9</v>
      </c>
      <c r="J4920" s="10" t="s">
        <v>33</v>
      </c>
      <c r="K4920" s="10" t="s">
        <v>1034</v>
      </c>
      <c r="L4920" s="10" t="s">
        <v>33</v>
      </c>
      <c r="M4920" s="10">
        <v>7.0710678118654766E-2</v>
      </c>
      <c r="N4920" s="10">
        <v>7.0710678118654766E-2</v>
      </c>
      <c r="O4920" s="10">
        <v>7.0710678118654766E-2</v>
      </c>
      <c r="Q4920" s="10">
        <v>0.05</v>
      </c>
      <c r="R4920" s="10">
        <v>0.1</v>
      </c>
      <c r="T4920" s="10">
        <v>0</v>
      </c>
      <c r="W4920" s="10">
        <v>0</v>
      </c>
      <c r="Y4920" s="10">
        <v>0</v>
      </c>
      <c r="AB4920" s="10">
        <v>0</v>
      </c>
      <c r="AE4920" s="10">
        <v>0</v>
      </c>
      <c r="AH4920" s="10">
        <v>1</v>
      </c>
      <c r="AQ4920" s="10">
        <v>0</v>
      </c>
      <c r="AR4920" s="10">
        <v>1.7930439662334703</v>
      </c>
      <c r="AS4920" s="10">
        <v>1.7930439662334703</v>
      </c>
      <c r="AT4920" s="10">
        <v>0</v>
      </c>
      <c r="AU4920" s="10">
        <v>0</v>
      </c>
      <c r="AV4920" s="10">
        <v>30.840497934053257</v>
      </c>
      <c r="AW4920" s="10">
        <v>30.840497934053257</v>
      </c>
      <c r="AX4920" s="10" t="s">
        <v>33</v>
      </c>
      <c r="AY4920" s="10">
        <v>0</v>
      </c>
      <c r="AZ4920" s="10" t="s">
        <v>33</v>
      </c>
      <c r="BA4920" s="10" t="s">
        <v>33</v>
      </c>
      <c r="BB4920" s="10">
        <v>4917</v>
      </c>
      <c r="BC4920" s="10">
        <v>37</v>
      </c>
      <c r="BE4920" s="10" t="s">
        <v>1369</v>
      </c>
      <c r="BF4920" s="10" t="s">
        <v>5114</v>
      </c>
      <c r="BG4920" s="10">
        <v>2.1829584051321143E-7</v>
      </c>
      <c r="BR4920" s="10" t="s">
        <v>33</v>
      </c>
      <c r="BS4920" s="11" t="s">
        <v>33</v>
      </c>
      <c r="BT4920" s="11" t="s">
        <v>33</v>
      </c>
      <c r="BU4920" s="10">
        <v>4920</v>
      </c>
    </row>
    <row r="4921" spans="1:73" s="10" customFormat="1" x14ac:dyDescent="0.45">
      <c r="A4921" s="10" t="s">
        <v>33</v>
      </c>
      <c r="B4921" s="10" t="s">
        <v>33</v>
      </c>
      <c r="C4921" s="10">
        <v>1223</v>
      </c>
      <c r="D4921" s="10" t="s">
        <v>33</v>
      </c>
      <c r="E4921" s="10">
        <v>4917</v>
      </c>
      <c r="F4921" s="10">
        <v>311</v>
      </c>
      <c r="G4921" s="10">
        <v>0</v>
      </c>
      <c r="H4921" s="10">
        <v>114</v>
      </c>
      <c r="I4921" s="10">
        <v>2.5826215983307917E-9</v>
      </c>
      <c r="J4921" s="10" t="s">
        <v>33</v>
      </c>
      <c r="K4921" s="10" t="s">
        <v>1172</v>
      </c>
      <c r="L4921" s="10" t="s">
        <v>33</v>
      </c>
      <c r="M4921" s="10">
        <v>2.121320343559643E-2</v>
      </c>
      <c r="N4921" s="10">
        <v>2.121320343559643E-2</v>
      </c>
      <c r="O4921" s="10">
        <v>0.14142135623730953</v>
      </c>
      <c r="Q4921" s="10">
        <v>0.1</v>
      </c>
      <c r="R4921" s="10">
        <v>0.2</v>
      </c>
      <c r="S4921" s="10">
        <v>85</v>
      </c>
      <c r="T4921" s="10">
        <v>0</v>
      </c>
      <c r="W4921" s="10">
        <v>0</v>
      </c>
      <c r="Y4921" s="10">
        <v>0</v>
      </c>
      <c r="AB4921" s="10">
        <v>0</v>
      </c>
      <c r="AE4921" s="10">
        <v>0</v>
      </c>
      <c r="AH4921" s="10">
        <v>1</v>
      </c>
      <c r="AQ4921" s="10">
        <v>0</v>
      </c>
      <c r="AR4921" s="10">
        <v>6.3850200962461051E-2</v>
      </c>
      <c r="AS4921" s="10">
        <v>6.3850200962461051E-2</v>
      </c>
      <c r="AT4921" s="10">
        <v>0</v>
      </c>
      <c r="AU4921" s="10">
        <v>0</v>
      </c>
      <c r="AV4921" s="10">
        <v>0.53802099256073332</v>
      </c>
      <c r="AW4921" s="10">
        <v>0.53802099256073332</v>
      </c>
      <c r="AX4921" s="10" t="s">
        <v>33</v>
      </c>
      <c r="AY4921" s="10">
        <v>0</v>
      </c>
      <c r="AZ4921" s="10" t="s">
        <v>33</v>
      </c>
      <c r="BA4921" s="10" t="s">
        <v>33</v>
      </c>
      <c r="BB4921" s="10">
        <v>4917</v>
      </c>
      <c r="BC4921" s="10">
        <v>311</v>
      </c>
      <c r="BE4921" s="10" t="s">
        <v>1369</v>
      </c>
      <c r="BF4921" s="10" t="s">
        <v>5115</v>
      </c>
      <c r="BG4921" s="10">
        <v>7.7735033543639356E-9</v>
      </c>
      <c r="BR4921" s="10" t="s">
        <v>33</v>
      </c>
      <c r="BS4921" s="11" t="s">
        <v>33</v>
      </c>
      <c r="BT4921" s="11" t="s">
        <v>33</v>
      </c>
      <c r="BU4921" s="10">
        <v>4921</v>
      </c>
    </row>
    <row r="4922" spans="1:73" s="10" customFormat="1" x14ac:dyDescent="0.45">
      <c r="A4922" s="10" t="s">
        <v>33</v>
      </c>
      <c r="B4922" s="10" t="s">
        <v>33</v>
      </c>
      <c r="C4922" s="10">
        <v>1223</v>
      </c>
      <c r="D4922" s="10" t="s">
        <v>33</v>
      </c>
      <c r="E4922" s="10">
        <v>4917</v>
      </c>
      <c r="F4922" s="10">
        <v>104</v>
      </c>
      <c r="G4922" s="10">
        <v>0</v>
      </c>
      <c r="H4922" s="10">
        <v>46</v>
      </c>
      <c r="I4922" s="10">
        <v>4.7152003563527362E-8</v>
      </c>
      <c r="J4922" s="10" t="s">
        <v>33</v>
      </c>
      <c r="K4922" s="10" t="s">
        <v>1106</v>
      </c>
      <c r="L4922" s="10" t="s">
        <v>33</v>
      </c>
      <c r="M4922" s="10">
        <v>0.3872983346207417</v>
      </c>
      <c r="N4922" s="10">
        <v>0.3872983346207417</v>
      </c>
      <c r="O4922" s="10">
        <v>0.3872983346207417</v>
      </c>
      <c r="Q4922" s="10">
        <v>0.3</v>
      </c>
      <c r="R4922" s="10">
        <v>0.5</v>
      </c>
      <c r="T4922" s="10">
        <v>0</v>
      </c>
      <c r="W4922" s="10">
        <v>0</v>
      </c>
      <c r="Y4922" s="10">
        <v>0</v>
      </c>
      <c r="AB4922" s="10">
        <v>0</v>
      </c>
      <c r="AE4922" s="10">
        <v>0</v>
      </c>
      <c r="AH4922" s="10">
        <v>1</v>
      </c>
      <c r="AQ4922" s="10">
        <v>0</v>
      </c>
      <c r="AR4922" s="10">
        <v>0.65154740452095683</v>
      </c>
      <c r="AS4922" s="10">
        <v>0.65154740452095683</v>
      </c>
      <c r="AT4922" s="10">
        <v>0</v>
      </c>
      <c r="AU4922" s="10">
        <v>0</v>
      </c>
      <c r="AV4922" s="10">
        <v>8.2207672616374072</v>
      </c>
      <c r="AW4922" s="10">
        <v>8.2207672616374072</v>
      </c>
      <c r="AX4922" s="10" t="s">
        <v>33</v>
      </c>
      <c r="AY4922" s="10">
        <v>0</v>
      </c>
      <c r="AZ4922" s="10" t="s">
        <v>33</v>
      </c>
      <c r="BA4922" s="10" t="s">
        <v>33</v>
      </c>
      <c r="BB4922" s="10">
        <v>4917</v>
      </c>
      <c r="BC4922" s="10">
        <v>104</v>
      </c>
      <c r="BE4922" s="10" t="s">
        <v>1369</v>
      </c>
      <c r="BF4922" s="10" t="s">
        <v>5116</v>
      </c>
      <c r="BG4922" s="10">
        <v>7.9323257534435723E-8</v>
      </c>
      <c r="BR4922" s="10" t="s">
        <v>33</v>
      </c>
      <c r="BS4922" s="11" t="s">
        <v>33</v>
      </c>
      <c r="BT4922" s="11" t="s">
        <v>33</v>
      </c>
      <c r="BU4922" s="10">
        <v>4922</v>
      </c>
    </row>
    <row r="4923" spans="1:73" s="10" customFormat="1" x14ac:dyDescent="0.45">
      <c r="A4923" s="10">
        <v>1179</v>
      </c>
      <c r="B4923" s="10">
        <v>4658</v>
      </c>
      <c r="C4923" s="10">
        <v>1223</v>
      </c>
      <c r="D4923" s="10">
        <v>4930</v>
      </c>
      <c r="E4923" s="10" t="s">
        <v>33</v>
      </c>
      <c r="F4923" s="10">
        <v>4658</v>
      </c>
      <c r="G4923" s="10" t="e">
        <v>#VALUE!</v>
      </c>
      <c r="H4923" s="10" t="s">
        <v>33</v>
      </c>
      <c r="I4923" s="10">
        <v>1.4018732129006979E-9</v>
      </c>
      <c r="J4923" s="10" t="s">
        <v>1372</v>
      </c>
      <c r="L4923" s="10">
        <v>1</v>
      </c>
      <c r="M4923" s="10" t="s">
        <v>33</v>
      </c>
      <c r="N4923" s="10">
        <v>1</v>
      </c>
      <c r="O4923" s="10">
        <v>1</v>
      </c>
      <c r="Q4923" s="10">
        <v>1</v>
      </c>
      <c r="T4923" s="10">
        <v>1.4142135623730951</v>
      </c>
      <c r="U4923" s="10">
        <v>1</v>
      </c>
      <c r="V4923" s="10">
        <v>2</v>
      </c>
      <c r="W4923" s="10">
        <v>10.160483453064623</v>
      </c>
      <c r="X4923" s="10" t="s">
        <v>1008</v>
      </c>
      <c r="Y4923" s="10">
        <v>0.9797958971132712</v>
      </c>
      <c r="Z4923" s="10">
        <v>0.8</v>
      </c>
      <c r="AA4923" s="10">
        <v>1.2</v>
      </c>
      <c r="AB4923" s="10">
        <v>117.55591173565028</v>
      </c>
      <c r="AC4923" s="10">
        <v>0.15</v>
      </c>
      <c r="AE4923" s="10">
        <v>0</v>
      </c>
      <c r="AH4923" s="10">
        <v>1</v>
      </c>
      <c r="AQ4923" s="10">
        <v>6.6414768641656217</v>
      </c>
      <c r="AR4923" s="10">
        <v>62.126593298824162</v>
      </c>
      <c r="AS4923" s="10">
        <v>71.756734751864315</v>
      </c>
      <c r="AT4923" s="10">
        <v>156.07470630789211</v>
      </c>
      <c r="AU4923" s="10">
        <v>156.16642687208187</v>
      </c>
      <c r="AV4923" s="10">
        <v>1165.3899498985722</v>
      </c>
      <c r="AW4923" s="10">
        <v>1477.6310830785462</v>
      </c>
      <c r="AX4923" s="10">
        <v>1.4018732129006979E-9</v>
      </c>
      <c r="AY4923" s="10">
        <v>0</v>
      </c>
      <c r="AZ4923" s="10" t="s">
        <v>33</v>
      </c>
      <c r="BA4923" s="10">
        <v>4930</v>
      </c>
      <c r="BB4923" s="10" t="s">
        <v>33</v>
      </c>
      <c r="BC4923" s="10">
        <v>4658</v>
      </c>
      <c r="BE4923" s="10" t="s">
        <v>33</v>
      </c>
      <c r="BF4923" s="10" t="s">
        <v>33</v>
      </c>
      <c r="BG4923" s="10" t="s">
        <v>33</v>
      </c>
      <c r="BR4923" s="10" t="s">
        <v>1372</v>
      </c>
      <c r="BS4923" s="11">
        <v>71.756734751864315</v>
      </c>
      <c r="BT4923" s="11">
        <v>1477.6310830785462</v>
      </c>
      <c r="BU4923" s="10">
        <v>4923</v>
      </c>
    </row>
    <row r="4924" spans="1:73" s="10" customFormat="1" x14ac:dyDescent="0.45">
      <c r="A4924" s="10" t="s">
        <v>33</v>
      </c>
      <c r="B4924" s="10" t="s">
        <v>33</v>
      </c>
      <c r="C4924" s="10">
        <v>1223</v>
      </c>
      <c r="D4924" s="10" t="s">
        <v>33</v>
      </c>
      <c r="E4924" s="10">
        <v>4923</v>
      </c>
      <c r="F4924" s="10">
        <v>348</v>
      </c>
      <c r="G4924" s="10">
        <v>0</v>
      </c>
      <c r="H4924" s="10">
        <v>125</v>
      </c>
      <c r="I4924" s="10">
        <v>2.4281156305138304E-9</v>
      </c>
      <c r="J4924" s="10" t="s">
        <v>33</v>
      </c>
      <c r="K4924" s="10" t="s">
        <v>1041</v>
      </c>
      <c r="L4924" s="10" t="s">
        <v>33</v>
      </c>
      <c r="M4924" s="10">
        <v>1.7320508075688772</v>
      </c>
      <c r="N4924" s="10">
        <v>1.7320508075688772</v>
      </c>
      <c r="O4924" s="10">
        <v>1.7320508075688772</v>
      </c>
      <c r="Q4924" s="10">
        <v>1.5</v>
      </c>
      <c r="R4924" s="10">
        <v>2</v>
      </c>
      <c r="T4924" s="10">
        <v>0</v>
      </c>
      <c r="W4924" s="10">
        <v>0</v>
      </c>
      <c r="Y4924" s="10">
        <v>0</v>
      </c>
      <c r="AB4924" s="10">
        <v>0</v>
      </c>
      <c r="AE4924" s="10">
        <v>0</v>
      </c>
      <c r="AH4924" s="10">
        <v>1</v>
      </c>
      <c r="AQ4924" s="10">
        <v>4.4783539644484964</v>
      </c>
      <c r="AR4924" s="10">
        <v>14.318685364974222</v>
      </c>
      <c r="AS4924" s="10">
        <v>20.812298613424542</v>
      </c>
      <c r="AT4924" s="10">
        <v>105.24131816453966</v>
      </c>
      <c r="AU4924" s="10">
        <v>32.98156191935135</v>
      </c>
      <c r="AV4924" s="10">
        <v>525.08296899831907</v>
      </c>
      <c r="AW4924" s="10">
        <v>663.3058490822101</v>
      </c>
      <c r="AX4924" s="10" t="s">
        <v>33</v>
      </c>
      <c r="AY4924" s="10">
        <v>0</v>
      </c>
      <c r="AZ4924" s="10" t="s">
        <v>33</v>
      </c>
      <c r="BA4924" s="10" t="s">
        <v>33</v>
      </c>
      <c r="BB4924" s="10">
        <v>4923</v>
      </c>
      <c r="BC4924" s="10">
        <v>348</v>
      </c>
      <c r="BE4924" s="10" t="s">
        <v>1372</v>
      </c>
      <c r="BF4924" s="10" t="s">
        <v>5117</v>
      </c>
      <c r="BG4924" s="10">
        <v>2.9176203925050202E-8</v>
      </c>
      <c r="BR4924" s="10" t="s">
        <v>33</v>
      </c>
      <c r="BS4924" s="11" t="s">
        <v>33</v>
      </c>
      <c r="BT4924" s="11" t="s">
        <v>33</v>
      </c>
      <c r="BU4924" s="10">
        <v>4924</v>
      </c>
    </row>
    <row r="4925" spans="1:73" s="10" customFormat="1" x14ac:dyDescent="0.45">
      <c r="A4925" s="10" t="s">
        <v>33</v>
      </c>
      <c r="B4925" s="10" t="s">
        <v>33</v>
      </c>
      <c r="C4925" s="10">
        <v>1223</v>
      </c>
      <c r="D4925" s="10" t="s">
        <v>33</v>
      </c>
      <c r="E4925" s="10">
        <v>4923</v>
      </c>
      <c r="F4925" s="10">
        <v>268</v>
      </c>
      <c r="G4925" s="10">
        <v>0</v>
      </c>
      <c r="H4925" s="10">
        <v>102</v>
      </c>
      <c r="I4925" s="10">
        <v>9.7124625220553211E-10</v>
      </c>
      <c r="J4925" s="10" t="s">
        <v>33</v>
      </c>
      <c r="K4925" s="10" t="s">
        <v>1495</v>
      </c>
      <c r="L4925" s="10" t="s">
        <v>33</v>
      </c>
      <c r="M4925" s="10">
        <v>0.69282032302755092</v>
      </c>
      <c r="N4925" s="10">
        <v>0.69282032302755092</v>
      </c>
      <c r="O4925" s="10">
        <v>0.69282032302755092</v>
      </c>
      <c r="Q4925" s="10">
        <v>0.6</v>
      </c>
      <c r="R4925" s="10">
        <v>0.8</v>
      </c>
      <c r="T4925" s="10">
        <v>0</v>
      </c>
      <c r="W4925" s="10">
        <v>0</v>
      </c>
      <c r="Y4925" s="10">
        <v>0</v>
      </c>
      <c r="AB4925" s="10">
        <v>0</v>
      </c>
      <c r="AE4925" s="10">
        <v>0</v>
      </c>
      <c r="AH4925" s="10">
        <v>1</v>
      </c>
      <c r="AQ4925" s="10">
        <v>0</v>
      </c>
      <c r="AR4925" s="10">
        <v>36.56695233640005</v>
      </c>
      <c r="AS4925" s="10">
        <v>36.56695233640005</v>
      </c>
      <c r="AT4925" s="10">
        <v>0</v>
      </c>
      <c r="AU4925" s="10">
        <v>0</v>
      </c>
      <c r="AV4925" s="10">
        <v>628.48648735000734</v>
      </c>
      <c r="AW4925" s="10">
        <v>628.48648735000734</v>
      </c>
      <c r="AX4925" s="10" t="s">
        <v>33</v>
      </c>
      <c r="AY4925" s="10">
        <v>0</v>
      </c>
      <c r="AZ4925" s="10" t="s">
        <v>33</v>
      </c>
      <c r="BA4925" s="10" t="s">
        <v>33</v>
      </c>
      <c r="BB4925" s="10">
        <v>4923</v>
      </c>
      <c r="BC4925" s="10">
        <v>268</v>
      </c>
      <c r="BE4925" s="10" t="s">
        <v>1372</v>
      </c>
      <c r="BF4925" s="10" t="s">
        <v>5118</v>
      </c>
      <c r="BG4925" s="10">
        <v>5.1262230957815817E-8</v>
      </c>
      <c r="BR4925" s="10" t="s">
        <v>33</v>
      </c>
      <c r="BS4925" s="11" t="s">
        <v>33</v>
      </c>
      <c r="BT4925" s="11" t="s">
        <v>33</v>
      </c>
      <c r="BU4925" s="10">
        <v>4925</v>
      </c>
    </row>
    <row r="4926" spans="1:73" s="10" customFormat="1" x14ac:dyDescent="0.45">
      <c r="A4926" s="10" t="s">
        <v>33</v>
      </c>
      <c r="B4926" s="10" t="s">
        <v>33</v>
      </c>
      <c r="C4926" s="10">
        <v>1223</v>
      </c>
      <c r="D4926" s="10" t="s">
        <v>33</v>
      </c>
      <c r="E4926" s="10">
        <v>4923</v>
      </c>
      <c r="F4926" s="10">
        <v>170</v>
      </c>
      <c r="G4926" s="10">
        <v>0</v>
      </c>
      <c r="H4926" s="10">
        <v>70</v>
      </c>
      <c r="I4926" s="10">
        <v>5.4294316070586879E-10</v>
      </c>
      <c r="J4926" s="10" t="s">
        <v>33</v>
      </c>
      <c r="K4926" s="10" t="s">
        <v>1114</v>
      </c>
      <c r="L4926" s="10" t="s">
        <v>33</v>
      </c>
      <c r="M4926" s="10">
        <v>0.3872983346207417</v>
      </c>
      <c r="N4926" s="10">
        <v>0.3872983346207417</v>
      </c>
      <c r="O4926" s="10">
        <v>0.3872983346207417</v>
      </c>
      <c r="Q4926" s="10">
        <v>0.3</v>
      </c>
      <c r="R4926" s="10">
        <v>0.5</v>
      </c>
      <c r="T4926" s="10">
        <v>0</v>
      </c>
      <c r="W4926" s="10">
        <v>0</v>
      </c>
      <c r="Y4926" s="10">
        <v>0</v>
      </c>
      <c r="AB4926" s="10">
        <v>0</v>
      </c>
      <c r="AE4926" s="10">
        <v>0</v>
      </c>
      <c r="AH4926" s="10">
        <v>1</v>
      </c>
      <c r="AQ4926" s="10">
        <v>6.6916543611589024E-2</v>
      </c>
      <c r="AR4926" s="10">
        <v>0.42471451226708729</v>
      </c>
      <c r="AS4926" s="10">
        <v>0.5217435005038914</v>
      </c>
      <c r="AT4926" s="10">
        <v>1.5725387748723421</v>
      </c>
      <c r="AU4926" s="10">
        <v>5.5664701299686863</v>
      </c>
      <c r="AV4926" s="10">
        <v>5.2742218247480146</v>
      </c>
      <c r="AW4926" s="10">
        <v>12.413230729589042</v>
      </c>
      <c r="AX4926" s="10" t="s">
        <v>33</v>
      </c>
      <c r="AY4926" s="10">
        <v>0</v>
      </c>
      <c r="AZ4926" s="10" t="s">
        <v>33</v>
      </c>
      <c r="BA4926" s="10" t="s">
        <v>33</v>
      </c>
      <c r="BB4926" s="10">
        <v>4923</v>
      </c>
      <c r="BC4926" s="10">
        <v>170</v>
      </c>
      <c r="BE4926" s="10" t="s">
        <v>1372</v>
      </c>
      <c r="BF4926" s="10" t="s">
        <v>5119</v>
      </c>
      <c r="BG4926" s="10">
        <v>7.3141823736144714E-10</v>
      </c>
      <c r="BR4926" s="10" t="s">
        <v>33</v>
      </c>
      <c r="BS4926" s="11" t="s">
        <v>33</v>
      </c>
      <c r="BT4926" s="11" t="s">
        <v>33</v>
      </c>
      <c r="BU4926" s="10">
        <v>4926</v>
      </c>
    </row>
    <row r="4927" spans="1:73" s="10" customFormat="1" x14ac:dyDescent="0.45">
      <c r="A4927" s="10" t="s">
        <v>33</v>
      </c>
      <c r="B4927" s="10" t="s">
        <v>33</v>
      </c>
      <c r="C4927" s="10">
        <v>1223</v>
      </c>
      <c r="D4927" s="10" t="s">
        <v>33</v>
      </c>
      <c r="E4927" s="10">
        <v>4923</v>
      </c>
      <c r="F4927" s="10">
        <v>24</v>
      </c>
      <c r="G4927" s="10">
        <v>0</v>
      </c>
      <c r="H4927" s="10">
        <v>11</v>
      </c>
      <c r="I4927" s="10">
        <v>4.0720737052940159E-10</v>
      </c>
      <c r="J4927" s="10" t="s">
        <v>33</v>
      </c>
      <c r="K4927" s="10" t="s">
        <v>1011</v>
      </c>
      <c r="L4927" s="10" t="s">
        <v>33</v>
      </c>
      <c r="M4927" s="10">
        <v>0.29047375096555628</v>
      </c>
      <c r="N4927" s="10">
        <v>0.29047375096555628</v>
      </c>
      <c r="O4927" s="10">
        <v>3.872983346207417</v>
      </c>
      <c r="Q4927" s="10">
        <v>3</v>
      </c>
      <c r="R4927" s="10">
        <v>5</v>
      </c>
      <c r="S4927" s="10">
        <v>92.5</v>
      </c>
      <c r="T4927" s="10">
        <v>0</v>
      </c>
      <c r="W4927" s="10">
        <v>0</v>
      </c>
      <c r="Y4927" s="10">
        <v>0</v>
      </c>
      <c r="AB4927" s="10">
        <v>0</v>
      </c>
      <c r="AE4927" s="10">
        <v>0</v>
      </c>
      <c r="AH4927" s="10">
        <v>1</v>
      </c>
      <c r="AQ4927" s="10">
        <v>0</v>
      </c>
      <c r="AR4927" s="10">
        <v>0</v>
      </c>
      <c r="AS4927" s="10">
        <v>0</v>
      </c>
      <c r="AT4927" s="10">
        <v>0</v>
      </c>
      <c r="AU4927" s="10">
        <v>0</v>
      </c>
      <c r="AV4927" s="10">
        <v>0.29047375096555628</v>
      </c>
      <c r="AW4927" s="10">
        <v>0.29047375096555628</v>
      </c>
      <c r="AX4927" s="10" t="s">
        <v>33</v>
      </c>
      <c r="AY4927" s="10">
        <v>0</v>
      </c>
      <c r="AZ4927" s="10" t="s">
        <v>33</v>
      </c>
      <c r="BA4927" s="10" t="s">
        <v>33</v>
      </c>
      <c r="BB4927" s="10">
        <v>4923</v>
      </c>
      <c r="BC4927" s="10">
        <v>24</v>
      </c>
      <c r="BE4927" s="10" t="s">
        <v>1372</v>
      </c>
      <c r="BF4927" s="10" t="s">
        <v>5120</v>
      </c>
      <c r="BG4927" s="10">
        <v>0</v>
      </c>
      <c r="BR4927" s="10" t="s">
        <v>33</v>
      </c>
      <c r="BS4927" s="11" t="s">
        <v>33</v>
      </c>
      <c r="BT4927" s="11" t="s">
        <v>33</v>
      </c>
      <c r="BU4927" s="10">
        <v>4927</v>
      </c>
    </row>
    <row r="4928" spans="1:73" s="10" customFormat="1" x14ac:dyDescent="0.45">
      <c r="A4928" s="10" t="s">
        <v>33</v>
      </c>
      <c r="B4928" s="10" t="s">
        <v>33</v>
      </c>
      <c r="C4928" s="10">
        <v>1223</v>
      </c>
      <c r="D4928" s="10" t="s">
        <v>33</v>
      </c>
      <c r="E4928" s="10">
        <v>4923</v>
      </c>
      <c r="F4928" s="10">
        <v>45</v>
      </c>
      <c r="G4928" s="10">
        <v>0</v>
      </c>
      <c r="H4928" s="10">
        <v>22</v>
      </c>
      <c r="I4928" s="10">
        <v>9.9127405520585633E-11</v>
      </c>
      <c r="J4928" s="10" t="s">
        <v>33</v>
      </c>
      <c r="K4928" s="10" t="s">
        <v>1012</v>
      </c>
      <c r="L4928" s="10" t="s">
        <v>33</v>
      </c>
      <c r="M4928" s="10">
        <v>7.0710678118654766E-2</v>
      </c>
      <c r="N4928" s="10">
        <v>7.0710678118654766E-2</v>
      </c>
      <c r="O4928" s="10">
        <v>7.0710678118654766E-2</v>
      </c>
      <c r="Q4928" s="10">
        <v>0.05</v>
      </c>
      <c r="R4928" s="10">
        <v>0.1</v>
      </c>
      <c r="T4928" s="10">
        <v>0</v>
      </c>
      <c r="W4928" s="10">
        <v>0</v>
      </c>
      <c r="Y4928" s="10">
        <v>0</v>
      </c>
      <c r="AB4928" s="10">
        <v>0</v>
      </c>
      <c r="AE4928" s="10">
        <v>0</v>
      </c>
      <c r="AH4928" s="10">
        <v>1</v>
      </c>
      <c r="AQ4928" s="10">
        <v>0</v>
      </c>
      <c r="AR4928" s="10">
        <v>0.25602452454302477</v>
      </c>
      <c r="AS4928" s="10">
        <v>0.25602452454302477</v>
      </c>
      <c r="AT4928" s="10">
        <v>0</v>
      </c>
      <c r="AU4928" s="10">
        <v>0</v>
      </c>
      <c r="AV4928" s="10">
        <v>3.4269903244086728</v>
      </c>
      <c r="AW4928" s="10">
        <v>3.4269903244086728</v>
      </c>
      <c r="AX4928" s="10" t="s">
        <v>33</v>
      </c>
      <c r="AY4928" s="10">
        <v>0</v>
      </c>
      <c r="AZ4928" s="10" t="s">
        <v>33</v>
      </c>
      <c r="BA4928" s="10" t="s">
        <v>33</v>
      </c>
      <c r="BB4928" s="10">
        <v>4923</v>
      </c>
      <c r="BC4928" s="10">
        <v>45</v>
      </c>
      <c r="BE4928" s="10" t="s">
        <v>1372</v>
      </c>
      <c r="BF4928" s="10" t="s">
        <v>5121</v>
      </c>
      <c r="BG4928" s="10">
        <v>3.5891392280250373E-10</v>
      </c>
      <c r="BR4928" s="10" t="s">
        <v>33</v>
      </c>
      <c r="BS4928" s="11" t="s">
        <v>33</v>
      </c>
      <c r="BT4928" s="11" t="s">
        <v>33</v>
      </c>
      <c r="BU4928" s="10">
        <v>4928</v>
      </c>
    </row>
    <row r="4929" spans="1:73" s="10" customFormat="1" x14ac:dyDescent="0.45">
      <c r="A4929" s="10" t="s">
        <v>33</v>
      </c>
      <c r="B4929" s="10" t="s">
        <v>33</v>
      </c>
      <c r="C4929" s="10">
        <v>1223</v>
      </c>
      <c r="D4929" s="10" t="s">
        <v>33</v>
      </c>
      <c r="E4929" s="10">
        <v>4923</v>
      </c>
      <c r="F4929" s="10">
        <v>3471</v>
      </c>
      <c r="G4929" s="10" t="e">
        <v>#VALUE!</v>
      </c>
      <c r="H4929" s="10">
        <v>921</v>
      </c>
      <c r="I4929" s="10">
        <v>1.9825481104117126E-9</v>
      </c>
      <c r="J4929" s="10" t="s">
        <v>33</v>
      </c>
      <c r="K4929" s="10" t="s">
        <v>1257</v>
      </c>
      <c r="L4929" s="10" t="s">
        <v>33</v>
      </c>
      <c r="M4929" s="10">
        <v>1.4142135623730951</v>
      </c>
      <c r="N4929" s="10">
        <v>1.4142135623730951</v>
      </c>
      <c r="O4929" s="10">
        <v>1.4142135623730951</v>
      </c>
      <c r="Q4929" s="10">
        <v>1</v>
      </c>
      <c r="R4929" s="10">
        <v>2</v>
      </c>
      <c r="T4929" s="10">
        <v>0</v>
      </c>
      <c r="W4929" s="10">
        <v>0</v>
      </c>
      <c r="Y4929" s="10">
        <v>0</v>
      </c>
      <c r="AB4929" s="10">
        <v>0</v>
      </c>
      <c r="AE4929" s="10">
        <v>0</v>
      </c>
      <c r="AH4929" s="10">
        <v>1</v>
      </c>
      <c r="AQ4929" s="10">
        <v>0.6819927937324417</v>
      </c>
      <c r="AR4929" s="10">
        <v>0.24973310757516121</v>
      </c>
      <c r="AS4929" s="10">
        <v>1.2386226584872015</v>
      </c>
      <c r="AT4929" s="10">
        <v>16.02683065271238</v>
      </c>
      <c r="AU4929" s="10">
        <v>6.2483087111545724E-2</v>
      </c>
      <c r="AV4929" s="10">
        <v>2.8288076501235921</v>
      </c>
      <c r="AW4929" s="10">
        <v>18.918121389947519</v>
      </c>
      <c r="AX4929" s="10" t="s">
        <v>33</v>
      </c>
      <c r="AY4929" s="10">
        <v>0</v>
      </c>
      <c r="AZ4929" s="10" t="s">
        <v>33</v>
      </c>
      <c r="BA4929" s="10" t="s">
        <v>33</v>
      </c>
      <c r="BB4929" s="10">
        <v>4923</v>
      </c>
      <c r="BC4929" s="10">
        <v>3471</v>
      </c>
      <c r="BE4929" s="10" t="s">
        <v>1372</v>
      </c>
      <c r="BF4929" s="10" t="s">
        <v>5122</v>
      </c>
      <c r="BG4929" s="10">
        <v>1.7363919258250571E-9</v>
      </c>
      <c r="BR4929" s="10" t="s">
        <v>33</v>
      </c>
      <c r="BS4929" s="11" t="s">
        <v>33</v>
      </c>
      <c r="BT4929" s="11" t="s">
        <v>33</v>
      </c>
      <c r="BU4929" s="10">
        <v>4929</v>
      </c>
    </row>
    <row r="4930" spans="1:73" s="10" customFormat="1" x14ac:dyDescent="0.45">
      <c r="A4930" s="10">
        <v>1180</v>
      </c>
      <c r="B4930" s="10">
        <v>4659</v>
      </c>
      <c r="C4930" s="10">
        <v>1223</v>
      </c>
      <c r="D4930" s="10">
        <v>4937</v>
      </c>
      <c r="E4930" s="10" t="s">
        <v>33</v>
      </c>
      <c r="F4930" s="10">
        <v>4659</v>
      </c>
      <c r="G4930" s="10" t="e">
        <v>#VALUE!</v>
      </c>
      <c r="H4930" s="10" t="s">
        <v>33</v>
      </c>
      <c r="I4930" s="10">
        <v>1.1214985703205583E-9</v>
      </c>
      <c r="J4930" s="10" t="s">
        <v>1374</v>
      </c>
      <c r="L4930" s="10">
        <v>1</v>
      </c>
      <c r="M4930" s="10" t="s">
        <v>33</v>
      </c>
      <c r="N4930" s="10">
        <v>1</v>
      </c>
      <c r="O4930" s="10">
        <v>1</v>
      </c>
      <c r="Q4930" s="10">
        <v>1</v>
      </c>
      <c r="T4930" s="10">
        <v>2.4494897427831779</v>
      </c>
      <c r="U4930" s="10">
        <v>2</v>
      </c>
      <c r="V4930" s="10">
        <v>3</v>
      </c>
      <c r="W4930" s="10">
        <v>12.700604316330779</v>
      </c>
      <c r="X4930" s="10" t="s">
        <v>1008</v>
      </c>
      <c r="Y4930" s="10">
        <v>1.2247448713915889</v>
      </c>
      <c r="Z4930" s="10">
        <v>1</v>
      </c>
      <c r="AA4930" s="10">
        <v>1.5</v>
      </c>
      <c r="AB4930" s="10">
        <v>146.94488966956285</v>
      </c>
      <c r="AC4930" s="10">
        <v>0.15</v>
      </c>
      <c r="AE4930" s="10">
        <v>0</v>
      </c>
      <c r="AH4930" s="10">
        <v>1</v>
      </c>
      <c r="AQ4930" s="10">
        <v>3.1314825365156196</v>
      </c>
      <c r="AR4930" s="10">
        <v>458.3220371181194</v>
      </c>
      <c r="AS4930" s="10">
        <v>462.86268679606707</v>
      </c>
      <c r="AT4930" s="10">
        <v>73.58983960811706</v>
      </c>
      <c r="AU4930" s="10">
        <v>147.00737275667441</v>
      </c>
      <c r="AV4930" s="10">
        <v>5198.4061082508651</v>
      </c>
      <c r="AW4930" s="10">
        <v>5419.0033206156568</v>
      </c>
      <c r="AX4930" s="10">
        <v>1.1214985703205583E-9</v>
      </c>
      <c r="AY4930" s="10">
        <v>0</v>
      </c>
      <c r="AZ4930" s="10" t="s">
        <v>33</v>
      </c>
      <c r="BA4930" s="10">
        <v>4937</v>
      </c>
      <c r="BB4930" s="10" t="s">
        <v>33</v>
      </c>
      <c r="BC4930" s="10">
        <v>4659</v>
      </c>
      <c r="BE4930" s="10" t="s">
        <v>33</v>
      </c>
      <c r="BF4930" s="10" t="s">
        <v>33</v>
      </c>
      <c r="BG4930" s="10" t="s">
        <v>33</v>
      </c>
      <c r="BR4930" s="10" t="s">
        <v>1374</v>
      </c>
      <c r="BS4930" s="11">
        <v>462.86268679606707</v>
      </c>
      <c r="BT4930" s="11">
        <v>5419.0033206156568</v>
      </c>
      <c r="BU4930" s="10">
        <v>4930</v>
      </c>
    </row>
    <row r="4931" spans="1:73" s="10" customFormat="1" x14ac:dyDescent="0.45">
      <c r="A4931" s="10" t="s">
        <v>33</v>
      </c>
      <c r="B4931" s="10" t="s">
        <v>33</v>
      </c>
      <c r="C4931" s="10">
        <v>1223</v>
      </c>
      <c r="D4931" s="10" t="s">
        <v>33</v>
      </c>
      <c r="E4931" s="10">
        <v>4930</v>
      </c>
      <c r="F4931" s="10">
        <v>555</v>
      </c>
      <c r="G4931" s="10">
        <v>0</v>
      </c>
      <c r="H4931" s="10">
        <v>175</v>
      </c>
      <c r="I4931" s="10">
        <v>1.9424925044110642E-9</v>
      </c>
      <c r="J4931" s="10" t="s">
        <v>33</v>
      </c>
      <c r="K4931" s="10" t="s">
        <v>1154</v>
      </c>
      <c r="L4931" s="10" t="s">
        <v>33</v>
      </c>
      <c r="M4931" s="10">
        <v>1.7320508075688772</v>
      </c>
      <c r="N4931" s="10">
        <v>1.7320508075688772</v>
      </c>
      <c r="O4931" s="10">
        <v>1.7320508075688772</v>
      </c>
      <c r="Q4931" s="10">
        <v>1.5</v>
      </c>
      <c r="R4931" s="10">
        <v>2</v>
      </c>
      <c r="T4931" s="10">
        <v>0</v>
      </c>
      <c r="W4931" s="10">
        <v>0</v>
      </c>
      <c r="Y4931" s="10">
        <v>0</v>
      </c>
      <c r="AB4931" s="10">
        <v>0</v>
      </c>
      <c r="AE4931" s="10">
        <v>0</v>
      </c>
      <c r="AH4931" s="10">
        <v>1</v>
      </c>
      <c r="AQ4931" s="10">
        <v>0</v>
      </c>
      <c r="AR4931" s="10">
        <v>411.39253094621756</v>
      </c>
      <c r="AS4931" s="10">
        <v>411.39253094621756</v>
      </c>
      <c r="AT4931" s="10">
        <v>0</v>
      </c>
      <c r="AU4931" s="10">
        <v>0</v>
      </c>
      <c r="AV4931" s="10">
        <v>4612.6772638594939</v>
      </c>
      <c r="AW4931" s="10">
        <v>4612.6772638594939</v>
      </c>
      <c r="AX4931" s="10" t="s">
        <v>33</v>
      </c>
      <c r="AY4931" s="10">
        <v>0</v>
      </c>
      <c r="AZ4931" s="10" t="s">
        <v>33</v>
      </c>
      <c r="BA4931" s="10" t="s">
        <v>33</v>
      </c>
      <c r="BB4931" s="10">
        <v>4930</v>
      </c>
      <c r="BC4931" s="10">
        <v>555</v>
      </c>
      <c r="BE4931" s="10" t="s">
        <v>1374</v>
      </c>
      <c r="BF4931" s="10" t="s">
        <v>5123</v>
      </c>
      <c r="BG4931" s="10">
        <v>4.6137613529673902E-7</v>
      </c>
      <c r="BR4931" s="10" t="s">
        <v>33</v>
      </c>
      <c r="BS4931" s="11" t="s">
        <v>33</v>
      </c>
      <c r="BT4931" s="11" t="s">
        <v>33</v>
      </c>
      <c r="BU4931" s="10">
        <v>4931</v>
      </c>
    </row>
    <row r="4932" spans="1:73" s="10" customFormat="1" x14ac:dyDescent="0.45">
      <c r="A4932" s="10" t="s">
        <v>33</v>
      </c>
      <c r="B4932" s="10" t="s">
        <v>33</v>
      </c>
      <c r="C4932" s="10">
        <v>1223</v>
      </c>
      <c r="D4932" s="10" t="s">
        <v>33</v>
      </c>
      <c r="E4932" s="10">
        <v>4930</v>
      </c>
      <c r="F4932" s="10">
        <v>9</v>
      </c>
      <c r="G4932" s="10">
        <v>0</v>
      </c>
      <c r="H4932" s="10">
        <v>5</v>
      </c>
      <c r="I4932" s="10">
        <v>1.2285401303487271E-9</v>
      </c>
      <c r="J4932" s="10" t="s">
        <v>33</v>
      </c>
      <c r="K4932" s="10" t="s">
        <v>1434</v>
      </c>
      <c r="L4932" s="10" t="s">
        <v>33</v>
      </c>
      <c r="M4932" s="10">
        <v>1.0954451150103321</v>
      </c>
      <c r="N4932" s="10">
        <v>1.0954451150103321</v>
      </c>
      <c r="O4932" s="10">
        <v>1.0954451150103321</v>
      </c>
      <c r="Q4932" s="10">
        <v>1</v>
      </c>
      <c r="R4932" s="10">
        <v>1.2</v>
      </c>
      <c r="T4932" s="10">
        <v>0</v>
      </c>
      <c r="W4932" s="10">
        <v>0</v>
      </c>
      <c r="Y4932" s="10">
        <v>0</v>
      </c>
      <c r="AB4932" s="10">
        <v>0</v>
      </c>
      <c r="AE4932" s="10">
        <v>0</v>
      </c>
      <c r="AH4932" s="10">
        <v>1</v>
      </c>
      <c r="AQ4932" s="10">
        <v>0</v>
      </c>
      <c r="AR4932" s="10">
        <v>0</v>
      </c>
      <c r="AS4932" s="10">
        <v>0</v>
      </c>
      <c r="AT4932" s="10">
        <v>0</v>
      </c>
      <c r="AU4932" s="10">
        <v>0</v>
      </c>
      <c r="AV4932" s="10">
        <v>1.0954451150103321</v>
      </c>
      <c r="AW4932" s="10">
        <v>1.0954451150103321</v>
      </c>
      <c r="AX4932" s="10" t="s">
        <v>33</v>
      </c>
      <c r="AY4932" s="10">
        <v>0</v>
      </c>
      <c r="AZ4932" s="10" t="s">
        <v>33</v>
      </c>
      <c r="BA4932" s="10" t="s">
        <v>33</v>
      </c>
      <c r="BB4932" s="10">
        <v>4930</v>
      </c>
      <c r="BC4932" s="10">
        <v>9</v>
      </c>
      <c r="BE4932" s="10" t="s">
        <v>1374</v>
      </c>
      <c r="BF4932" s="10" t="s">
        <v>5124</v>
      </c>
      <c r="BG4932" s="10">
        <v>0</v>
      </c>
      <c r="BR4932" s="10" t="s">
        <v>33</v>
      </c>
      <c r="BS4932" s="11" t="s">
        <v>33</v>
      </c>
      <c r="BT4932" s="11" t="s">
        <v>33</v>
      </c>
      <c r="BU4932" s="10">
        <v>4932</v>
      </c>
    </row>
    <row r="4933" spans="1:73" s="10" customFormat="1" x14ac:dyDescent="0.45">
      <c r="A4933" s="10" t="s">
        <v>33</v>
      </c>
      <c r="B4933" s="10" t="s">
        <v>33</v>
      </c>
      <c r="C4933" s="10">
        <v>1223</v>
      </c>
      <c r="D4933" s="10" t="s">
        <v>33</v>
      </c>
      <c r="E4933" s="10">
        <v>4930</v>
      </c>
      <c r="F4933" s="10">
        <v>268</v>
      </c>
      <c r="G4933" s="10">
        <v>0</v>
      </c>
      <c r="H4933" s="10">
        <v>102</v>
      </c>
      <c r="I4933" s="10">
        <v>7.0929797496709558E-10</v>
      </c>
      <c r="J4933" s="10" t="s">
        <v>33</v>
      </c>
      <c r="K4933" s="10" t="s">
        <v>1495</v>
      </c>
      <c r="L4933" s="10" t="s">
        <v>33</v>
      </c>
      <c r="M4933" s="10">
        <v>0.63245553203367588</v>
      </c>
      <c r="N4933" s="10">
        <v>0.63245553203367588</v>
      </c>
      <c r="O4933" s="10">
        <v>0.63245553203367588</v>
      </c>
      <c r="Q4933" s="10">
        <v>0.5</v>
      </c>
      <c r="R4933" s="10">
        <v>0.8</v>
      </c>
      <c r="T4933" s="10">
        <v>0</v>
      </c>
      <c r="W4933" s="10">
        <v>0</v>
      </c>
      <c r="Y4933" s="10">
        <v>0</v>
      </c>
      <c r="AB4933" s="10">
        <v>0</v>
      </c>
      <c r="AE4933" s="10">
        <v>0</v>
      </c>
      <c r="AH4933" s="10">
        <v>1</v>
      </c>
      <c r="AQ4933" s="10">
        <v>0</v>
      </c>
      <c r="AR4933" s="10">
        <v>33.380907756437573</v>
      </c>
      <c r="AS4933" s="10">
        <v>33.380907756437573</v>
      </c>
      <c r="AT4933" s="10">
        <v>0</v>
      </c>
      <c r="AU4933" s="10">
        <v>0</v>
      </c>
      <c r="AV4933" s="10">
        <v>573.72704368130712</v>
      </c>
      <c r="AW4933" s="10">
        <v>573.72704368130712</v>
      </c>
      <c r="AX4933" s="10" t="s">
        <v>33</v>
      </c>
      <c r="AY4933" s="10">
        <v>0</v>
      </c>
      <c r="AZ4933" s="10" t="s">
        <v>33</v>
      </c>
      <c r="BA4933" s="10" t="s">
        <v>33</v>
      </c>
      <c r="BB4933" s="10">
        <v>4930</v>
      </c>
      <c r="BC4933" s="10">
        <v>268</v>
      </c>
      <c r="BE4933" s="10" t="s">
        <v>1374</v>
      </c>
      <c r="BF4933" s="10" t="s">
        <v>5125</v>
      </c>
      <c r="BG4933" s="10">
        <v>3.7436640324847171E-8</v>
      </c>
      <c r="BR4933" s="10" t="s">
        <v>33</v>
      </c>
      <c r="BS4933" s="11" t="s">
        <v>33</v>
      </c>
      <c r="BT4933" s="11" t="s">
        <v>33</v>
      </c>
      <c r="BU4933" s="10">
        <v>4933</v>
      </c>
    </row>
    <row r="4934" spans="1:73" s="10" customFormat="1" x14ac:dyDescent="0.45">
      <c r="A4934" s="10" t="s">
        <v>33</v>
      </c>
      <c r="B4934" s="10" t="s">
        <v>33</v>
      </c>
      <c r="C4934" s="10">
        <v>1223</v>
      </c>
      <c r="D4934" s="10" t="s">
        <v>33</v>
      </c>
      <c r="E4934" s="10">
        <v>4930</v>
      </c>
      <c r="F4934" s="10">
        <v>24</v>
      </c>
      <c r="G4934" s="10">
        <v>0</v>
      </c>
      <c r="H4934" s="10">
        <v>11</v>
      </c>
      <c r="I4934" s="10">
        <v>4.1206488668193091E-10</v>
      </c>
      <c r="J4934" s="10" t="s">
        <v>33</v>
      </c>
      <c r="K4934" s="10" t="s">
        <v>1011</v>
      </c>
      <c r="L4934" s="10" t="s">
        <v>33</v>
      </c>
      <c r="M4934" s="10">
        <v>0.36742346141747667</v>
      </c>
      <c r="N4934" s="10">
        <v>0.36742346141747667</v>
      </c>
      <c r="O4934" s="10">
        <v>4.8989794855663558</v>
      </c>
      <c r="Q4934" s="10">
        <v>4</v>
      </c>
      <c r="R4934" s="10">
        <v>6</v>
      </c>
      <c r="S4934" s="10">
        <v>92.5</v>
      </c>
      <c r="T4934" s="10">
        <v>0</v>
      </c>
      <c r="W4934" s="10">
        <v>0</v>
      </c>
      <c r="Y4934" s="10">
        <v>0</v>
      </c>
      <c r="AB4934" s="10">
        <v>0</v>
      </c>
      <c r="AE4934" s="10">
        <v>0</v>
      </c>
      <c r="AH4934" s="10">
        <v>1</v>
      </c>
      <c r="AQ4934" s="10">
        <v>0</v>
      </c>
      <c r="AR4934" s="10">
        <v>0</v>
      </c>
      <c r="AS4934" s="10">
        <v>0</v>
      </c>
      <c r="AT4934" s="10">
        <v>0</v>
      </c>
      <c r="AU4934" s="10">
        <v>0</v>
      </c>
      <c r="AV4934" s="10">
        <v>0.36742346141747667</v>
      </c>
      <c r="AW4934" s="10">
        <v>0.36742346141747667</v>
      </c>
      <c r="AX4934" s="10" t="s">
        <v>33</v>
      </c>
      <c r="AY4934" s="10">
        <v>0</v>
      </c>
      <c r="AZ4934" s="10" t="s">
        <v>33</v>
      </c>
      <c r="BA4934" s="10" t="s">
        <v>33</v>
      </c>
      <c r="BB4934" s="10">
        <v>4930</v>
      </c>
      <c r="BC4934" s="10">
        <v>24</v>
      </c>
      <c r="BE4934" s="10" t="s">
        <v>1374</v>
      </c>
      <c r="BF4934" s="10" t="s">
        <v>5126</v>
      </c>
      <c r="BG4934" s="10">
        <v>0</v>
      </c>
      <c r="BR4934" s="10" t="s">
        <v>33</v>
      </c>
      <c r="BS4934" s="11" t="s">
        <v>33</v>
      </c>
      <c r="BT4934" s="11" t="s">
        <v>33</v>
      </c>
      <c r="BU4934" s="10">
        <v>4934</v>
      </c>
    </row>
    <row r="4935" spans="1:73" s="10" customFormat="1" x14ac:dyDescent="0.45">
      <c r="A4935" s="10" t="s">
        <v>33</v>
      </c>
      <c r="B4935" s="10" t="s">
        <v>33</v>
      </c>
      <c r="C4935" s="10">
        <v>1223</v>
      </c>
      <c r="D4935" s="10" t="s">
        <v>33</v>
      </c>
      <c r="E4935" s="10">
        <v>4930</v>
      </c>
      <c r="F4935" s="10">
        <v>37</v>
      </c>
      <c r="G4935" s="10">
        <v>0</v>
      </c>
      <c r="H4935" s="10">
        <v>19</v>
      </c>
      <c r="I4935" s="10">
        <v>1.9825481104117127E-11</v>
      </c>
      <c r="J4935" s="10" t="s">
        <v>33</v>
      </c>
      <c r="K4935" s="10" t="s">
        <v>1034</v>
      </c>
      <c r="L4935" s="10" t="s">
        <v>33</v>
      </c>
      <c r="M4935" s="10">
        <v>1.7677669529663691E-2</v>
      </c>
      <c r="N4935" s="10">
        <v>1.7677669529663691E-2</v>
      </c>
      <c r="O4935" s="10">
        <v>7.0710678118654766E-2</v>
      </c>
      <c r="Q4935" s="10">
        <v>0.05</v>
      </c>
      <c r="R4935" s="10">
        <v>0.1</v>
      </c>
      <c r="S4935" s="10">
        <v>75</v>
      </c>
      <c r="T4935" s="10">
        <v>0</v>
      </c>
      <c r="W4935" s="10">
        <v>0</v>
      </c>
      <c r="Y4935" s="10">
        <v>0</v>
      </c>
      <c r="AB4935" s="10">
        <v>0</v>
      </c>
      <c r="AE4935" s="10">
        <v>0</v>
      </c>
      <c r="AH4935" s="10">
        <v>1</v>
      </c>
      <c r="AQ4935" s="10">
        <v>0</v>
      </c>
      <c r="AR4935" s="10">
        <v>0.44826099155836757</v>
      </c>
      <c r="AS4935" s="10">
        <v>0.44826099155836757</v>
      </c>
      <c r="AT4935" s="10">
        <v>0</v>
      </c>
      <c r="AU4935" s="10">
        <v>0</v>
      </c>
      <c r="AV4935" s="10">
        <v>7.7101244835133143</v>
      </c>
      <c r="AW4935" s="10">
        <v>7.7101244835133143</v>
      </c>
      <c r="AX4935" s="10" t="s">
        <v>33</v>
      </c>
      <c r="AY4935" s="10">
        <v>0</v>
      </c>
      <c r="AZ4935" s="10" t="s">
        <v>33</v>
      </c>
      <c r="BA4935" s="10" t="s">
        <v>33</v>
      </c>
      <c r="BB4935" s="10">
        <v>4930</v>
      </c>
      <c r="BC4935" s="10">
        <v>37</v>
      </c>
      <c r="BE4935" s="10" t="s">
        <v>1374</v>
      </c>
      <c r="BF4935" s="10" t="s">
        <v>5127</v>
      </c>
      <c r="BG4935" s="10">
        <v>5.0272406116318509E-10</v>
      </c>
      <c r="BR4935" s="10" t="s">
        <v>33</v>
      </c>
      <c r="BS4935" s="11" t="s">
        <v>33</v>
      </c>
      <c r="BT4935" s="11" t="s">
        <v>33</v>
      </c>
      <c r="BU4935" s="10">
        <v>4935</v>
      </c>
    </row>
    <row r="4936" spans="1:73" s="10" customFormat="1" x14ac:dyDescent="0.45">
      <c r="A4936" s="10" t="s">
        <v>33</v>
      </c>
      <c r="B4936" s="10" t="s">
        <v>33</v>
      </c>
      <c r="C4936" s="10">
        <v>1223</v>
      </c>
      <c r="D4936" s="10" t="s">
        <v>33</v>
      </c>
      <c r="E4936" s="10">
        <v>4930</v>
      </c>
      <c r="F4936" s="10">
        <v>3471</v>
      </c>
      <c r="G4936" s="10" t="e">
        <v>#VALUE!</v>
      </c>
      <c r="H4936" s="10">
        <v>921</v>
      </c>
      <c r="I4936" s="10">
        <v>1.5860384883293699E-9</v>
      </c>
      <c r="J4936" s="10" t="s">
        <v>33</v>
      </c>
      <c r="K4936" s="10" t="s">
        <v>1257</v>
      </c>
      <c r="L4936" s="10" t="s">
        <v>33</v>
      </c>
      <c r="M4936" s="10">
        <v>1.4142135623730951</v>
      </c>
      <c r="N4936" s="10">
        <v>1.4142135623730951</v>
      </c>
      <c r="O4936" s="10">
        <v>1.4142135623730951</v>
      </c>
      <c r="Q4936" s="10">
        <v>1</v>
      </c>
      <c r="R4936" s="10">
        <v>2</v>
      </c>
      <c r="T4936" s="10">
        <v>0</v>
      </c>
      <c r="W4936" s="10">
        <v>0</v>
      </c>
      <c r="Y4936" s="10">
        <v>0</v>
      </c>
      <c r="AB4936" s="10">
        <v>0</v>
      </c>
      <c r="AE4936" s="10">
        <v>0</v>
      </c>
      <c r="AH4936" s="10">
        <v>1</v>
      </c>
      <c r="AQ4936" s="10">
        <v>0.6819927937324417</v>
      </c>
      <c r="AR4936" s="10">
        <v>0.24973310757516121</v>
      </c>
      <c r="AS4936" s="10">
        <v>1.2386226584872015</v>
      </c>
      <c r="AT4936" s="10">
        <v>16.02683065271238</v>
      </c>
      <c r="AU4936" s="10">
        <v>6.2483087111545724E-2</v>
      </c>
      <c r="AV4936" s="10">
        <v>2.8288076501235921</v>
      </c>
      <c r="AW4936" s="10">
        <v>18.918121389947519</v>
      </c>
      <c r="AX4936" s="10" t="s">
        <v>33</v>
      </c>
      <c r="AY4936" s="10">
        <v>0</v>
      </c>
      <c r="AZ4936" s="10" t="s">
        <v>33</v>
      </c>
      <c r="BA4936" s="10" t="s">
        <v>33</v>
      </c>
      <c r="BB4936" s="10">
        <v>4930</v>
      </c>
      <c r="BC4936" s="10">
        <v>3471</v>
      </c>
      <c r="BE4936" s="10" t="s">
        <v>1374</v>
      </c>
      <c r="BF4936" s="10" t="s">
        <v>5128</v>
      </c>
      <c r="BG4936" s="10">
        <v>1.3891135406600457E-9</v>
      </c>
      <c r="BR4936" s="10" t="s">
        <v>33</v>
      </c>
      <c r="BS4936" s="11" t="s">
        <v>33</v>
      </c>
      <c r="BT4936" s="11" t="s">
        <v>33</v>
      </c>
      <c r="BU4936" s="10">
        <v>4936</v>
      </c>
    </row>
    <row r="4937" spans="1:73" s="10" customFormat="1" x14ac:dyDescent="0.45">
      <c r="A4937" s="10">
        <v>1181</v>
      </c>
      <c r="B4937" s="10">
        <v>4660</v>
      </c>
      <c r="C4937" s="10">
        <v>1223</v>
      </c>
      <c r="D4937" s="10">
        <v>4943</v>
      </c>
      <c r="E4937" s="10" t="s">
        <v>33</v>
      </c>
      <c r="F4937" s="10">
        <v>4660</v>
      </c>
      <c r="G4937" s="10" t="e">
        <v>#VALUE!</v>
      </c>
      <c r="H4937" s="10" t="s">
        <v>33</v>
      </c>
      <c r="I4937" s="10">
        <v>9.3458214193379867E-10</v>
      </c>
      <c r="J4937" s="10" t="s">
        <v>1376</v>
      </c>
      <c r="L4937" s="10">
        <v>1</v>
      </c>
      <c r="M4937" s="10" t="s">
        <v>33</v>
      </c>
      <c r="N4937" s="10">
        <v>1</v>
      </c>
      <c r="O4937" s="10">
        <v>1</v>
      </c>
      <c r="Q4937" s="10">
        <v>1</v>
      </c>
      <c r="T4937" s="10">
        <v>1.0954451150103324</v>
      </c>
      <c r="U4937" s="10">
        <v>0.8</v>
      </c>
      <c r="V4937" s="10">
        <v>1.5</v>
      </c>
      <c r="W4937" s="10">
        <v>9.8378458007838283</v>
      </c>
      <c r="X4937" s="10" t="s">
        <v>1008</v>
      </c>
      <c r="Y4937" s="10">
        <v>0.94868329805051377</v>
      </c>
      <c r="Z4937" s="10">
        <v>0.5</v>
      </c>
      <c r="AA4937" s="10">
        <v>1.8</v>
      </c>
      <c r="AB4937" s="10">
        <v>113.82302210010064</v>
      </c>
      <c r="AE4937" s="10">
        <v>0</v>
      </c>
      <c r="AH4937" s="10">
        <v>1</v>
      </c>
      <c r="AQ4937" s="10">
        <v>2.0008732083406091</v>
      </c>
      <c r="AR4937" s="10">
        <v>43.446979363272874</v>
      </c>
      <c r="AS4937" s="10">
        <v>46.348245515366756</v>
      </c>
      <c r="AT4937" s="10">
        <v>47.020520396004315</v>
      </c>
      <c r="AU4937" s="10">
        <v>143.16212204139461</v>
      </c>
      <c r="AV4937" s="10">
        <v>540.96824308805628</v>
      </c>
      <c r="AW4937" s="10">
        <v>731.15088552545524</v>
      </c>
      <c r="AX4937" s="10">
        <v>9.3458214193379867E-10</v>
      </c>
      <c r="AY4937" s="10">
        <v>0</v>
      </c>
      <c r="AZ4937" s="10" t="s">
        <v>33</v>
      </c>
      <c r="BA4937" s="10">
        <v>4943</v>
      </c>
      <c r="BB4937" s="10" t="s">
        <v>33</v>
      </c>
      <c r="BC4937" s="10">
        <v>4660</v>
      </c>
      <c r="BE4937" s="10" t="s">
        <v>33</v>
      </c>
      <c r="BF4937" s="10" t="s">
        <v>33</v>
      </c>
      <c r="BG4937" s="10" t="s">
        <v>33</v>
      </c>
      <c r="BR4937" s="10" t="s">
        <v>1376</v>
      </c>
      <c r="BS4937" s="11">
        <v>46.348245515366756</v>
      </c>
      <c r="BT4937" s="11">
        <v>731.15088552545524</v>
      </c>
      <c r="BU4937" s="10">
        <v>4937</v>
      </c>
    </row>
    <row r="4938" spans="1:73" s="10" customFormat="1" x14ac:dyDescent="0.45">
      <c r="A4938" s="10" t="s">
        <v>33</v>
      </c>
      <c r="B4938" s="10" t="s">
        <v>33</v>
      </c>
      <c r="C4938" s="10">
        <v>1223</v>
      </c>
      <c r="D4938" s="10" t="s">
        <v>33</v>
      </c>
      <c r="E4938" s="10">
        <v>4937</v>
      </c>
      <c r="F4938" s="10">
        <v>5179</v>
      </c>
      <c r="G4938" s="10" t="e">
        <v>#VALUE!</v>
      </c>
      <c r="H4938" s="10">
        <v>1224</v>
      </c>
      <c r="I4938" s="10">
        <v>6.4749750147035481E-10</v>
      </c>
      <c r="J4938" s="10" t="s">
        <v>33</v>
      </c>
      <c r="K4938" s="10" t="s">
        <v>1497</v>
      </c>
      <c r="L4938" s="10" t="s">
        <v>33</v>
      </c>
      <c r="M4938" s="10">
        <v>0.69282032302755092</v>
      </c>
      <c r="N4938" s="10">
        <v>0.69282032302755092</v>
      </c>
      <c r="O4938" s="10">
        <v>0.69282032302755092</v>
      </c>
      <c r="Q4938" s="10">
        <v>0.6</v>
      </c>
      <c r="R4938" s="10">
        <v>0.8</v>
      </c>
      <c r="T4938" s="10">
        <v>0</v>
      </c>
      <c r="W4938" s="10">
        <v>0</v>
      </c>
      <c r="Y4938" s="10">
        <v>0</v>
      </c>
      <c r="AB4938" s="10">
        <v>0</v>
      </c>
      <c r="AE4938" s="10">
        <v>0</v>
      </c>
      <c r="AH4938" s="10">
        <v>1</v>
      </c>
      <c r="AQ4938" s="10">
        <v>0.90542809333027652</v>
      </c>
      <c r="AR4938" s="10">
        <v>3.2214831838845175</v>
      </c>
      <c r="AS4938" s="10">
        <v>4.5343539192134186</v>
      </c>
      <c r="AT4938" s="10">
        <v>21.277560193261497</v>
      </c>
      <c r="AU4938" s="10">
        <v>29.33909994129397</v>
      </c>
      <c r="AV4938" s="10">
        <v>18.545247233744245</v>
      </c>
      <c r="AW4938" s="10">
        <v>69.161907368299708</v>
      </c>
      <c r="AX4938" s="10" t="s">
        <v>33</v>
      </c>
      <c r="AY4938" s="10">
        <v>0</v>
      </c>
      <c r="AZ4938" s="10" t="s">
        <v>33</v>
      </c>
      <c r="BA4938" s="10" t="s">
        <v>33</v>
      </c>
      <c r="BB4938" s="10">
        <v>4937</v>
      </c>
      <c r="BC4938" s="10">
        <v>5179</v>
      </c>
      <c r="BE4938" s="10" t="s">
        <v>1376</v>
      </c>
      <c r="BF4938" s="10" t="s">
        <v>1496</v>
      </c>
      <c r="BG4938" s="10">
        <v>4.2377261981043916E-9</v>
      </c>
      <c r="BR4938" s="10" t="s">
        <v>33</v>
      </c>
      <c r="BS4938" s="11" t="s">
        <v>33</v>
      </c>
      <c r="BT4938" s="11" t="s">
        <v>33</v>
      </c>
      <c r="BU4938" s="10">
        <v>4938</v>
      </c>
    </row>
    <row r="4939" spans="1:73" s="10" customFormat="1" x14ac:dyDescent="0.45">
      <c r="A4939" s="10" t="s">
        <v>33</v>
      </c>
      <c r="B4939" s="10" t="s">
        <v>33</v>
      </c>
      <c r="C4939" s="10">
        <v>1224</v>
      </c>
      <c r="D4939" s="10" t="s">
        <v>33</v>
      </c>
      <c r="E4939" s="10">
        <v>4937</v>
      </c>
      <c r="F4939" s="10">
        <v>65</v>
      </c>
      <c r="G4939" s="10">
        <v>0</v>
      </c>
      <c r="H4939" s="10">
        <v>29</v>
      </c>
      <c r="I4939" s="10">
        <v>5.5290625155404826E-10</v>
      </c>
      <c r="J4939" s="10" t="s">
        <v>33</v>
      </c>
      <c r="K4939" s="10" t="s">
        <v>1097</v>
      </c>
      <c r="L4939" s="10" t="s">
        <v>33</v>
      </c>
      <c r="M4939" s="10">
        <v>0.59160797830996159</v>
      </c>
      <c r="N4939" s="10">
        <v>0.59160797830996159</v>
      </c>
      <c r="O4939" s="10">
        <v>0.59160797830996159</v>
      </c>
      <c r="Q4939" s="10">
        <v>0.5</v>
      </c>
      <c r="R4939" s="10">
        <v>0.7</v>
      </c>
      <c r="T4939" s="10">
        <v>0</v>
      </c>
      <c r="W4939" s="10">
        <v>0</v>
      </c>
      <c r="Y4939" s="10">
        <v>0</v>
      </c>
      <c r="AB4939" s="10">
        <v>0</v>
      </c>
      <c r="AE4939" s="10">
        <v>0</v>
      </c>
      <c r="AH4939" s="10">
        <v>1</v>
      </c>
      <c r="AQ4939" s="10">
        <v>0</v>
      </c>
      <c r="AR4939" s="10">
        <v>29.65274372623535</v>
      </c>
      <c r="AS4939" s="10">
        <v>29.65274372623535</v>
      </c>
      <c r="AT4939" s="10">
        <v>0</v>
      </c>
      <c r="AU4939" s="10">
        <v>0</v>
      </c>
      <c r="AV4939" s="10">
        <v>513.51782381640953</v>
      </c>
      <c r="AW4939" s="10">
        <v>513.51782381640953</v>
      </c>
      <c r="AX4939" s="10" t="s">
        <v>33</v>
      </c>
      <c r="AY4939" s="10">
        <v>0</v>
      </c>
      <c r="AZ4939" s="10" t="s">
        <v>33</v>
      </c>
      <c r="BA4939" s="10" t="s">
        <v>33</v>
      </c>
      <c r="BB4939" s="10">
        <v>4937</v>
      </c>
      <c r="BC4939" s="10">
        <v>65</v>
      </c>
      <c r="BE4939" s="10" t="s">
        <v>1376</v>
      </c>
      <c r="BF4939" s="10" t="s">
        <v>5129</v>
      </c>
      <c r="BG4939" s="10">
        <v>2.7712924745879045E-8</v>
      </c>
      <c r="BR4939" s="10" t="s">
        <v>33</v>
      </c>
      <c r="BS4939" s="11" t="s">
        <v>33</v>
      </c>
      <c r="BT4939" s="11" t="s">
        <v>33</v>
      </c>
      <c r="BU4939" s="10">
        <v>4939</v>
      </c>
    </row>
    <row r="4940" spans="1:73" s="10" customFormat="1" x14ac:dyDescent="0.45">
      <c r="A4940" s="10" t="s">
        <v>33</v>
      </c>
      <c r="B4940" s="10" t="s">
        <v>33</v>
      </c>
      <c r="C4940" s="10">
        <v>1224</v>
      </c>
      <c r="D4940" s="10" t="s">
        <v>33</v>
      </c>
      <c r="E4940" s="10">
        <v>4937</v>
      </c>
      <c r="F4940" s="10">
        <v>9</v>
      </c>
      <c r="G4940" s="10">
        <v>0</v>
      </c>
      <c r="H4940" s="10">
        <v>5</v>
      </c>
      <c r="I4940" s="10">
        <v>1.3216987402744752E-10</v>
      </c>
      <c r="J4940" s="10" t="s">
        <v>33</v>
      </c>
      <c r="K4940" s="10" t="s">
        <v>1434</v>
      </c>
      <c r="L4940" s="10" t="s">
        <v>33</v>
      </c>
      <c r="M4940" s="10">
        <v>0.14142135623730953</v>
      </c>
      <c r="N4940" s="10">
        <v>0.14142135623730953</v>
      </c>
      <c r="O4940" s="10">
        <v>0.14142135623730953</v>
      </c>
      <c r="Q4940" s="10">
        <v>0.1</v>
      </c>
      <c r="R4940" s="10">
        <v>0.2</v>
      </c>
      <c r="T4940" s="10">
        <v>0</v>
      </c>
      <c r="W4940" s="10">
        <v>0</v>
      </c>
      <c r="Y4940" s="10">
        <v>0</v>
      </c>
      <c r="AB4940" s="10">
        <v>0</v>
      </c>
      <c r="AE4940" s="10">
        <v>0</v>
      </c>
      <c r="AH4940" s="10">
        <v>1</v>
      </c>
      <c r="AQ4940" s="10">
        <v>0</v>
      </c>
      <c r="AR4940" s="10">
        <v>0</v>
      </c>
      <c r="AS4940" s="10">
        <v>0</v>
      </c>
      <c r="AT4940" s="10">
        <v>0</v>
      </c>
      <c r="AU4940" s="10">
        <v>0</v>
      </c>
      <c r="AV4940" s="10">
        <v>0.14142135623730953</v>
      </c>
      <c r="AW4940" s="10">
        <v>0.14142135623730953</v>
      </c>
      <c r="AX4940" s="10" t="s">
        <v>33</v>
      </c>
      <c r="AY4940" s="10">
        <v>0</v>
      </c>
      <c r="AZ4940" s="10" t="s">
        <v>33</v>
      </c>
      <c r="BA4940" s="10" t="s">
        <v>33</v>
      </c>
      <c r="BB4940" s="10">
        <v>4937</v>
      </c>
      <c r="BC4940" s="10">
        <v>9</v>
      </c>
      <c r="BE4940" s="10" t="s">
        <v>1376</v>
      </c>
      <c r="BF4940" s="10" t="s">
        <v>5130</v>
      </c>
      <c r="BG4940" s="10">
        <v>0</v>
      </c>
      <c r="BR4940" s="10" t="s">
        <v>33</v>
      </c>
      <c r="BS4940" s="11" t="s">
        <v>33</v>
      </c>
      <c r="BT4940" s="11" t="s">
        <v>33</v>
      </c>
      <c r="BU4940" s="10">
        <v>4940</v>
      </c>
    </row>
    <row r="4941" spans="1:73" s="10" customFormat="1" x14ac:dyDescent="0.45">
      <c r="A4941" s="10" t="s">
        <v>33</v>
      </c>
      <c r="B4941" s="10" t="s">
        <v>33</v>
      </c>
      <c r="C4941" s="10">
        <v>1224</v>
      </c>
      <c r="D4941" s="10" t="s">
        <v>33</v>
      </c>
      <c r="E4941" s="10">
        <v>4937</v>
      </c>
      <c r="F4941" s="10">
        <v>24</v>
      </c>
      <c r="G4941" s="10">
        <v>0</v>
      </c>
      <c r="H4941" s="10">
        <v>11</v>
      </c>
      <c r="I4941" s="10">
        <v>1.2140578152569151E-10</v>
      </c>
      <c r="J4941" s="10" t="s">
        <v>33</v>
      </c>
      <c r="K4941" s="10" t="s">
        <v>1011</v>
      </c>
      <c r="L4941" s="10" t="s">
        <v>33</v>
      </c>
      <c r="M4941" s="10">
        <v>0.12990381056766578</v>
      </c>
      <c r="N4941" s="10">
        <v>0.12990381056766578</v>
      </c>
      <c r="O4941" s="10">
        <v>1.7320508075688772</v>
      </c>
      <c r="Q4941" s="10">
        <v>1.5</v>
      </c>
      <c r="R4941" s="10">
        <v>2</v>
      </c>
      <c r="S4941" s="10">
        <v>92.5</v>
      </c>
      <c r="T4941" s="10">
        <v>0</v>
      </c>
      <c r="W4941" s="10">
        <v>0</v>
      </c>
      <c r="Y4941" s="10">
        <v>0</v>
      </c>
      <c r="AB4941" s="10">
        <v>0</v>
      </c>
      <c r="AE4941" s="10">
        <v>0</v>
      </c>
      <c r="AH4941" s="10">
        <v>1</v>
      </c>
      <c r="AQ4941" s="10">
        <v>0</v>
      </c>
      <c r="AR4941" s="10">
        <v>0</v>
      </c>
      <c r="AS4941" s="10">
        <v>0</v>
      </c>
      <c r="AT4941" s="10">
        <v>0</v>
      </c>
      <c r="AU4941" s="10">
        <v>0</v>
      </c>
      <c r="AV4941" s="10">
        <v>0.12990381056766578</v>
      </c>
      <c r="AW4941" s="10">
        <v>0.12990381056766578</v>
      </c>
      <c r="AX4941" s="10" t="s">
        <v>33</v>
      </c>
      <c r="AY4941" s="10">
        <v>0</v>
      </c>
      <c r="AZ4941" s="10" t="s">
        <v>33</v>
      </c>
      <c r="BA4941" s="10" t="s">
        <v>33</v>
      </c>
      <c r="BB4941" s="10">
        <v>4937</v>
      </c>
      <c r="BC4941" s="10">
        <v>24</v>
      </c>
      <c r="BE4941" s="10" t="s">
        <v>1376</v>
      </c>
      <c r="BF4941" s="10" t="s">
        <v>5131</v>
      </c>
      <c r="BG4941" s="10">
        <v>0</v>
      </c>
      <c r="BR4941" s="10" t="s">
        <v>33</v>
      </c>
      <c r="BS4941" s="11" t="s">
        <v>33</v>
      </c>
      <c r="BT4941" s="11" t="s">
        <v>33</v>
      </c>
      <c r="BU4941" s="10">
        <v>4941</v>
      </c>
    </row>
    <row r="4942" spans="1:73" s="10" customFormat="1" x14ac:dyDescent="0.45">
      <c r="A4942" s="10" t="s">
        <v>33</v>
      </c>
      <c r="B4942" s="10" t="s">
        <v>33</v>
      </c>
      <c r="C4942" s="10">
        <v>1224</v>
      </c>
      <c r="D4942" s="10" t="s">
        <v>33</v>
      </c>
      <c r="E4942" s="10">
        <v>4937</v>
      </c>
      <c r="F4942" s="10">
        <v>288</v>
      </c>
      <c r="G4942" s="10">
        <v>0</v>
      </c>
      <c r="H4942" s="10">
        <v>109</v>
      </c>
      <c r="I4942" s="10">
        <v>5.9108164580591305E-10</v>
      </c>
      <c r="J4942" s="10" t="s">
        <v>33</v>
      </c>
      <c r="K4942" s="10" t="s">
        <v>1469</v>
      </c>
      <c r="L4942" s="10" t="s">
        <v>33</v>
      </c>
      <c r="M4942" s="10">
        <v>0.63245553203367588</v>
      </c>
      <c r="N4942" s="10">
        <v>0.63245553203367588</v>
      </c>
      <c r="O4942" s="10">
        <v>0.63245553203367588</v>
      </c>
      <c r="Q4942" s="10">
        <v>0.5</v>
      </c>
      <c r="R4942" s="10">
        <v>0.8</v>
      </c>
      <c r="T4942" s="10">
        <v>0</v>
      </c>
      <c r="W4942" s="10">
        <v>0</v>
      </c>
      <c r="Y4942" s="10">
        <v>0</v>
      </c>
      <c r="AB4942" s="10">
        <v>0</v>
      </c>
      <c r="AE4942" s="10">
        <v>0</v>
      </c>
      <c r="AH4942" s="10">
        <v>1</v>
      </c>
      <c r="AQ4942" s="10">
        <v>0</v>
      </c>
      <c r="AR4942" s="10">
        <v>0.73490665236918629</v>
      </c>
      <c r="AS4942" s="10">
        <v>0.73490665236918629</v>
      </c>
      <c r="AT4942" s="10">
        <v>0</v>
      </c>
      <c r="AU4942" s="10">
        <v>0</v>
      </c>
      <c r="AV4942" s="10">
        <v>8.6338468710976422</v>
      </c>
      <c r="AW4942" s="10">
        <v>8.6338468710976422</v>
      </c>
      <c r="AX4942" s="10" t="s">
        <v>33</v>
      </c>
      <c r="AY4942" s="10">
        <v>0</v>
      </c>
      <c r="AZ4942" s="10" t="s">
        <v>33</v>
      </c>
      <c r="BA4942" s="10" t="s">
        <v>33</v>
      </c>
      <c r="BB4942" s="10">
        <v>4937</v>
      </c>
      <c r="BC4942" s="10">
        <v>288</v>
      </c>
      <c r="BE4942" s="10" t="s">
        <v>1376</v>
      </c>
      <c r="BF4942" s="10" t="s">
        <v>5132</v>
      </c>
      <c r="BG4942" s="10">
        <v>6.8683063329259171E-10</v>
      </c>
      <c r="BR4942" s="10" t="s">
        <v>33</v>
      </c>
      <c r="BS4942" s="11" t="s">
        <v>33</v>
      </c>
      <c r="BT4942" s="11" t="s">
        <v>33</v>
      </c>
      <c r="BU4942" s="10">
        <v>4942</v>
      </c>
    </row>
    <row r="4943" spans="1:73" s="10" customFormat="1" x14ac:dyDescent="0.45">
      <c r="A4943" s="10">
        <v>1182</v>
      </c>
      <c r="B4943" s="10">
        <v>4661</v>
      </c>
      <c r="C4943" s="10">
        <v>1224</v>
      </c>
      <c r="D4943" s="10">
        <v>4948</v>
      </c>
      <c r="E4943" s="10" t="s">
        <v>33</v>
      </c>
      <c r="F4943" s="10">
        <v>4661</v>
      </c>
      <c r="G4943" s="10" t="e">
        <v>#VALUE!</v>
      </c>
      <c r="H4943" s="10" t="s">
        <v>33</v>
      </c>
      <c r="I4943" s="10">
        <v>4.6729107096689933E-10</v>
      </c>
      <c r="J4943" s="10" t="s">
        <v>1378</v>
      </c>
      <c r="L4943" s="10">
        <v>1</v>
      </c>
      <c r="M4943" s="10" t="s">
        <v>33</v>
      </c>
      <c r="N4943" s="10">
        <v>1</v>
      </c>
      <c r="O4943" s="10">
        <v>1</v>
      </c>
      <c r="Q4943" s="10">
        <v>1</v>
      </c>
      <c r="T4943" s="10">
        <v>0.70710678118654757</v>
      </c>
      <c r="U4943" s="10">
        <v>0.5</v>
      </c>
      <c r="V4943" s="10">
        <v>1</v>
      </c>
      <c r="W4943" s="10">
        <v>5.0802417265323117</v>
      </c>
      <c r="X4943" s="10" t="s">
        <v>1008</v>
      </c>
      <c r="Y4943" s="10">
        <v>0.4898979485566356</v>
      </c>
      <c r="Z4943" s="10">
        <v>0.4</v>
      </c>
      <c r="AA4943" s="10">
        <v>0.6</v>
      </c>
      <c r="AB4943" s="10">
        <v>58.777955867825142</v>
      </c>
      <c r="AE4943" s="10">
        <v>0</v>
      </c>
      <c r="AH4943" s="10">
        <v>1</v>
      </c>
      <c r="AQ4943" s="10">
        <v>0.84350533993303589</v>
      </c>
      <c r="AR4943" s="10">
        <v>14.936510781366692</v>
      </c>
      <c r="AS4943" s="10">
        <v>16.159593524269596</v>
      </c>
      <c r="AT4943" s="10">
        <v>19.822375488426342</v>
      </c>
      <c r="AU4943" s="10">
        <v>58.790452485247449</v>
      </c>
      <c r="AV4943" s="10">
        <v>112.847127242422</v>
      </c>
      <c r="AW4943" s="10">
        <v>191.45995521609581</v>
      </c>
      <c r="AX4943" s="10">
        <v>4.6729107096689933E-10</v>
      </c>
      <c r="AY4943" s="10">
        <v>0</v>
      </c>
      <c r="AZ4943" s="10" t="s">
        <v>33</v>
      </c>
      <c r="BA4943" s="10">
        <v>4948</v>
      </c>
      <c r="BB4943" s="10" t="s">
        <v>33</v>
      </c>
      <c r="BC4943" s="10">
        <v>4661</v>
      </c>
      <c r="BE4943" s="10" t="s">
        <v>33</v>
      </c>
      <c r="BF4943" s="10" t="s">
        <v>33</v>
      </c>
      <c r="BG4943" s="10" t="s">
        <v>33</v>
      </c>
      <c r="BR4943" s="10" t="s">
        <v>1378</v>
      </c>
      <c r="BS4943" s="11">
        <v>16.159593524269596</v>
      </c>
      <c r="BT4943" s="11">
        <v>191.45995521609581</v>
      </c>
      <c r="BU4943" s="10">
        <v>4943</v>
      </c>
    </row>
    <row r="4944" spans="1:73" s="10" customFormat="1" x14ac:dyDescent="0.45">
      <c r="A4944" s="10" t="s">
        <v>33</v>
      </c>
      <c r="B4944" s="10" t="s">
        <v>33</v>
      </c>
      <c r="C4944" s="10">
        <v>1224</v>
      </c>
      <c r="D4944" s="10" t="s">
        <v>33</v>
      </c>
      <c r="E4944" s="10">
        <v>4943</v>
      </c>
      <c r="F4944" s="10">
        <v>740</v>
      </c>
      <c r="G4944" s="10">
        <v>0</v>
      </c>
      <c r="H4944" s="10">
        <v>217</v>
      </c>
      <c r="I4944" s="10">
        <v>3.4968861749136098E-10</v>
      </c>
      <c r="J4944" s="10" t="s">
        <v>33</v>
      </c>
      <c r="K4944" s="10" t="s">
        <v>1390</v>
      </c>
      <c r="L4944" s="10" t="s">
        <v>33</v>
      </c>
      <c r="M4944" s="10">
        <v>0.74833147735478822</v>
      </c>
      <c r="N4944" s="10">
        <v>0.74833147735478822</v>
      </c>
      <c r="O4944" s="10">
        <v>0.74833147735478822</v>
      </c>
      <c r="Q4944" s="10">
        <v>0.7</v>
      </c>
      <c r="R4944" s="10">
        <v>0.8</v>
      </c>
      <c r="T4944" s="10">
        <v>0</v>
      </c>
      <c r="W4944" s="10">
        <v>0</v>
      </c>
      <c r="Y4944" s="10">
        <v>0</v>
      </c>
      <c r="AB4944" s="10">
        <v>0</v>
      </c>
      <c r="AE4944" s="10">
        <v>0</v>
      </c>
      <c r="AH4944" s="10">
        <v>1</v>
      </c>
      <c r="AQ4944" s="10">
        <v>0</v>
      </c>
      <c r="AR4944" s="10">
        <v>5.7723761024914335</v>
      </c>
      <c r="AS4944" s="10">
        <v>5.7723761024914335</v>
      </c>
      <c r="AT4944" s="10">
        <v>0</v>
      </c>
      <c r="AU4944" s="10">
        <v>0</v>
      </c>
      <c r="AV4944" s="10">
        <v>63.259792272220992</v>
      </c>
      <c r="AW4944" s="10">
        <v>63.259792272220992</v>
      </c>
      <c r="AX4944" s="10" t="s">
        <v>33</v>
      </c>
      <c r="AY4944" s="10">
        <v>0</v>
      </c>
      <c r="AZ4944" s="10" t="s">
        <v>33</v>
      </c>
      <c r="BA4944" s="10" t="s">
        <v>33</v>
      </c>
      <c r="BB4944" s="10">
        <v>4943</v>
      </c>
      <c r="BC4944" s="10">
        <v>740</v>
      </c>
      <c r="BE4944" s="10" t="s">
        <v>1378</v>
      </c>
      <c r="BF4944" s="10" t="s">
        <v>5133</v>
      </c>
      <c r="BG4944" s="10">
        <v>2.697379810956958E-9</v>
      </c>
      <c r="BR4944" s="10" t="s">
        <v>33</v>
      </c>
      <c r="BS4944" s="11" t="s">
        <v>33</v>
      </c>
      <c r="BT4944" s="11" t="s">
        <v>33</v>
      </c>
      <c r="BU4944" s="10">
        <v>4944</v>
      </c>
    </row>
    <row r="4945" spans="1:73" s="10" customFormat="1" x14ac:dyDescent="0.45">
      <c r="A4945" s="10" t="s">
        <v>33</v>
      </c>
      <c r="B4945" s="10" t="s">
        <v>33</v>
      </c>
      <c r="C4945" s="10">
        <v>1224</v>
      </c>
      <c r="D4945" s="10" t="s">
        <v>33</v>
      </c>
      <c r="E4945" s="10">
        <v>4943</v>
      </c>
      <c r="F4945" s="10">
        <v>132</v>
      </c>
      <c r="G4945" s="10">
        <v>0</v>
      </c>
      <c r="H4945" s="10">
        <v>55</v>
      </c>
      <c r="I4945" s="10">
        <v>1.618743753675887E-10</v>
      </c>
      <c r="J4945" s="10" t="s">
        <v>33</v>
      </c>
      <c r="K4945" s="10" t="s">
        <v>1453</v>
      </c>
      <c r="L4945" s="10" t="s">
        <v>33</v>
      </c>
      <c r="M4945" s="10">
        <v>0.34641016151377546</v>
      </c>
      <c r="N4945" s="10">
        <v>0.34641016151377546</v>
      </c>
      <c r="O4945" s="10">
        <v>0.34641016151377546</v>
      </c>
      <c r="Q4945" s="10">
        <v>0.3</v>
      </c>
      <c r="R4945" s="10">
        <v>0.4</v>
      </c>
      <c r="T4945" s="10">
        <v>0</v>
      </c>
      <c r="W4945" s="10">
        <v>0</v>
      </c>
      <c r="Y4945" s="10">
        <v>0</v>
      </c>
      <c r="AB4945" s="10">
        <v>0</v>
      </c>
      <c r="AE4945" s="10">
        <v>0</v>
      </c>
      <c r="AH4945" s="10">
        <v>1</v>
      </c>
      <c r="AQ4945" s="10">
        <v>0</v>
      </c>
      <c r="AR4945" s="10">
        <v>4.0339463308279147</v>
      </c>
      <c r="AS4945" s="10">
        <v>4.0339463308279147</v>
      </c>
      <c r="AT4945" s="10">
        <v>0</v>
      </c>
      <c r="AU4945" s="10">
        <v>0</v>
      </c>
      <c r="AV4945" s="10">
        <v>48.968540431587307</v>
      </c>
      <c r="AW4945" s="10">
        <v>48.968540431587307</v>
      </c>
      <c r="AX4945" s="10" t="s">
        <v>33</v>
      </c>
      <c r="AY4945" s="10">
        <v>0</v>
      </c>
      <c r="AZ4945" s="10" t="s">
        <v>33</v>
      </c>
      <c r="BA4945" s="10" t="s">
        <v>33</v>
      </c>
      <c r="BB4945" s="10">
        <v>4943</v>
      </c>
      <c r="BC4945" s="10">
        <v>132</v>
      </c>
      <c r="BE4945" s="10" t="s">
        <v>1378</v>
      </c>
      <c r="BF4945" s="10" t="s">
        <v>5134</v>
      </c>
      <c r="BG4945" s="10">
        <v>1.8850271011555704E-9</v>
      </c>
      <c r="BR4945" s="10" t="s">
        <v>33</v>
      </c>
      <c r="BS4945" s="11" t="s">
        <v>33</v>
      </c>
      <c r="BT4945" s="11" t="s">
        <v>33</v>
      </c>
      <c r="BU4945" s="10">
        <v>4945</v>
      </c>
    </row>
    <row r="4946" spans="1:73" s="10" customFormat="1" x14ac:dyDescent="0.45">
      <c r="A4946" s="10" t="s">
        <v>33</v>
      </c>
      <c r="B4946" s="10" t="s">
        <v>33</v>
      </c>
      <c r="C4946" s="10">
        <v>1224</v>
      </c>
      <c r="D4946" s="10" t="s">
        <v>33</v>
      </c>
      <c r="E4946" s="10">
        <v>4943</v>
      </c>
      <c r="F4946" s="10">
        <v>24</v>
      </c>
      <c r="G4946" s="10">
        <v>0</v>
      </c>
      <c r="H4946" s="10">
        <v>11</v>
      </c>
      <c r="I4946" s="10">
        <v>2.4781851380146405E-11</v>
      </c>
      <c r="J4946" s="10" t="s">
        <v>33</v>
      </c>
      <c r="K4946" s="10" t="s">
        <v>1011</v>
      </c>
      <c r="L4946" s="10" t="s">
        <v>33</v>
      </c>
      <c r="M4946" s="10">
        <v>5.3033008588991064E-2</v>
      </c>
      <c r="N4946" s="10">
        <v>5.3033008588991064E-2</v>
      </c>
      <c r="O4946" s="10">
        <v>0.70710678118654757</v>
      </c>
      <c r="Q4946" s="10">
        <v>0.5</v>
      </c>
      <c r="R4946" s="10">
        <v>1</v>
      </c>
      <c r="S4946" s="10">
        <v>92.5</v>
      </c>
      <c r="T4946" s="10">
        <v>0</v>
      </c>
      <c r="W4946" s="10">
        <v>0</v>
      </c>
      <c r="Y4946" s="10">
        <v>0</v>
      </c>
      <c r="AB4946" s="10">
        <v>0</v>
      </c>
      <c r="AE4946" s="10">
        <v>0</v>
      </c>
      <c r="AH4946" s="10">
        <v>1</v>
      </c>
      <c r="AQ4946" s="10">
        <v>0</v>
      </c>
      <c r="AR4946" s="10">
        <v>0</v>
      </c>
      <c r="AS4946" s="10">
        <v>0</v>
      </c>
      <c r="AT4946" s="10">
        <v>0</v>
      </c>
      <c r="AU4946" s="10">
        <v>0</v>
      </c>
      <c r="AV4946" s="10">
        <v>5.3033008588991064E-2</v>
      </c>
      <c r="AW4946" s="10">
        <v>5.3033008588991064E-2</v>
      </c>
      <c r="AX4946" s="10" t="s">
        <v>33</v>
      </c>
      <c r="AY4946" s="10">
        <v>0</v>
      </c>
      <c r="AZ4946" s="10" t="s">
        <v>33</v>
      </c>
      <c r="BA4946" s="10" t="s">
        <v>33</v>
      </c>
      <c r="BB4946" s="10">
        <v>4943</v>
      </c>
      <c r="BC4946" s="10">
        <v>24</v>
      </c>
      <c r="BE4946" s="10" t="s">
        <v>1378</v>
      </c>
      <c r="BF4946" s="10" t="s">
        <v>5135</v>
      </c>
      <c r="BG4946" s="10">
        <v>0</v>
      </c>
      <c r="BR4946" s="10" t="s">
        <v>33</v>
      </c>
      <c r="BS4946" s="11" t="s">
        <v>33</v>
      </c>
      <c r="BT4946" s="11" t="s">
        <v>33</v>
      </c>
      <c r="BU4946" s="10">
        <v>4946</v>
      </c>
    </row>
    <row r="4947" spans="1:73" s="10" customFormat="1" x14ac:dyDescent="0.45">
      <c r="A4947" s="10" t="s">
        <v>33</v>
      </c>
      <c r="B4947" s="10" t="s">
        <v>33</v>
      </c>
      <c r="C4947" s="10">
        <v>1224</v>
      </c>
      <c r="D4947" s="10" t="s">
        <v>33</v>
      </c>
      <c r="E4947" s="10">
        <v>4943</v>
      </c>
      <c r="F4947" s="10">
        <v>3471</v>
      </c>
      <c r="G4947" s="10" t="e">
        <v>#VALUE!</v>
      </c>
      <c r="H4947" s="10">
        <v>921</v>
      </c>
      <c r="I4947" s="10">
        <v>1.3216987402744752E-10</v>
      </c>
      <c r="J4947" s="10" t="s">
        <v>33</v>
      </c>
      <c r="K4947" s="10" t="s">
        <v>1257</v>
      </c>
      <c r="L4947" s="10" t="s">
        <v>33</v>
      </c>
      <c r="M4947" s="10">
        <v>0.28284271247461906</v>
      </c>
      <c r="N4947" s="10">
        <v>0.28284271247461906</v>
      </c>
      <c r="O4947" s="10">
        <v>0.28284271247461906</v>
      </c>
      <c r="Q4947" s="10">
        <v>0.2</v>
      </c>
      <c r="R4947" s="10">
        <v>0.4</v>
      </c>
      <c r="T4947" s="10">
        <v>0</v>
      </c>
      <c r="W4947" s="10">
        <v>0</v>
      </c>
      <c r="Y4947" s="10">
        <v>0</v>
      </c>
      <c r="AB4947" s="10">
        <v>0</v>
      </c>
      <c r="AE4947" s="10">
        <v>0</v>
      </c>
      <c r="AH4947" s="10">
        <v>1</v>
      </c>
      <c r="AQ4947" s="10">
        <v>0.13639855874648837</v>
      </c>
      <c r="AR4947" s="10">
        <v>4.9946621515032243E-2</v>
      </c>
      <c r="AS4947" s="10">
        <v>0.24772453169744038</v>
      </c>
      <c r="AT4947" s="10">
        <v>3.205366130542477</v>
      </c>
      <c r="AU4947" s="10">
        <v>1.2496617422309146E-2</v>
      </c>
      <c r="AV4947" s="10">
        <v>0.56576153002471852</v>
      </c>
      <c r="AW4947" s="10">
        <v>3.7836242779895048</v>
      </c>
      <c r="AX4947" s="10" t="s">
        <v>33</v>
      </c>
      <c r="AY4947" s="10">
        <v>0</v>
      </c>
      <c r="AZ4947" s="10" t="s">
        <v>33</v>
      </c>
      <c r="BA4947" s="10" t="s">
        <v>33</v>
      </c>
      <c r="BB4947" s="10">
        <v>4943</v>
      </c>
      <c r="BC4947" s="10">
        <v>3471</v>
      </c>
      <c r="BE4947" s="10" t="s">
        <v>1378</v>
      </c>
      <c r="BF4947" s="10" t="s">
        <v>5136</v>
      </c>
      <c r="BG4947" s="10">
        <v>1.1575946172167052E-10</v>
      </c>
      <c r="BR4947" s="10" t="s">
        <v>33</v>
      </c>
      <c r="BS4947" s="11" t="s">
        <v>33</v>
      </c>
      <c r="BT4947" s="11" t="s">
        <v>33</v>
      </c>
      <c r="BU4947" s="10">
        <v>4947</v>
      </c>
    </row>
    <row r="4948" spans="1:73" s="10" customFormat="1" x14ac:dyDescent="0.45">
      <c r="A4948" s="10">
        <v>1183</v>
      </c>
      <c r="B4948" s="10">
        <v>4665</v>
      </c>
      <c r="C4948" s="10">
        <v>1224</v>
      </c>
      <c r="D4948" s="10">
        <v>4953</v>
      </c>
      <c r="E4948" s="10" t="s">
        <v>33</v>
      </c>
      <c r="F4948" s="10">
        <v>4665</v>
      </c>
      <c r="G4948" s="10">
        <v>0</v>
      </c>
      <c r="H4948" s="10" t="s">
        <v>33</v>
      </c>
      <c r="I4948" s="10">
        <v>4.6729107096689933E-10</v>
      </c>
      <c r="J4948" s="10" t="s">
        <v>1382</v>
      </c>
      <c r="L4948" s="10">
        <v>1</v>
      </c>
      <c r="M4948" s="10" t="s">
        <v>33</v>
      </c>
      <c r="N4948" s="10">
        <v>1</v>
      </c>
      <c r="O4948" s="10">
        <v>1</v>
      </c>
      <c r="Q4948" s="10">
        <v>1</v>
      </c>
      <c r="T4948" s="10">
        <v>1.4142135623730951</v>
      </c>
      <c r="U4948" s="10">
        <v>1</v>
      </c>
      <c r="V4948" s="10">
        <v>2</v>
      </c>
      <c r="W4948" s="10">
        <v>10.160483453064623</v>
      </c>
      <c r="X4948" s="10" t="s">
        <v>1008</v>
      </c>
      <c r="Y4948" s="10">
        <v>0.9797958971132712</v>
      </c>
      <c r="Z4948" s="10">
        <v>0.8</v>
      </c>
      <c r="AA4948" s="10">
        <v>1.2</v>
      </c>
      <c r="AB4948" s="10">
        <v>117.55591173565028</v>
      </c>
      <c r="AC4948" s="10">
        <v>0.2</v>
      </c>
      <c r="AE4948" s="10">
        <v>0</v>
      </c>
      <c r="AH4948" s="10">
        <v>1</v>
      </c>
      <c r="AQ4948" s="10">
        <v>1.4142135623730951</v>
      </c>
      <c r="AR4948" s="10">
        <v>37.715222219627471</v>
      </c>
      <c r="AS4948" s="10">
        <v>39.765831885068458</v>
      </c>
      <c r="AT4948" s="10">
        <v>33.234018715767739</v>
      </c>
      <c r="AU4948" s="10">
        <v>117.55591173565028</v>
      </c>
      <c r="AV4948" s="10">
        <v>476.91282025419321</v>
      </c>
      <c r="AW4948" s="10">
        <v>627.70275070561127</v>
      </c>
      <c r="AX4948" s="10">
        <v>4.6729107096689933E-10</v>
      </c>
      <c r="AY4948" s="10">
        <v>0</v>
      </c>
      <c r="AZ4948" s="10" t="s">
        <v>33</v>
      </c>
      <c r="BA4948" s="10">
        <v>4953</v>
      </c>
      <c r="BB4948" s="10" t="s">
        <v>33</v>
      </c>
      <c r="BC4948" s="10">
        <v>4665</v>
      </c>
      <c r="BE4948" s="10" t="s">
        <v>33</v>
      </c>
      <c r="BF4948" s="10" t="s">
        <v>33</v>
      </c>
      <c r="BG4948" s="10" t="s">
        <v>33</v>
      </c>
      <c r="BR4948" s="10" t="s">
        <v>1382</v>
      </c>
      <c r="BS4948" s="11">
        <v>39.765831885068458</v>
      </c>
      <c r="BT4948" s="11">
        <v>627.70275070561127</v>
      </c>
      <c r="BU4948" s="10">
        <v>4948</v>
      </c>
    </row>
    <row r="4949" spans="1:73" s="10" customFormat="1" x14ac:dyDescent="0.45">
      <c r="A4949" s="10" t="s">
        <v>33</v>
      </c>
      <c r="B4949" s="10" t="s">
        <v>33</v>
      </c>
      <c r="C4949" s="10">
        <v>1224</v>
      </c>
      <c r="D4949" s="10" t="s">
        <v>33</v>
      </c>
      <c r="E4949" s="10">
        <v>4948</v>
      </c>
      <c r="F4949" s="10">
        <v>169</v>
      </c>
      <c r="G4949" s="10">
        <v>0</v>
      </c>
      <c r="H4949" s="10">
        <v>69</v>
      </c>
      <c r="I4949" s="10">
        <v>2.5594586048931817E-10</v>
      </c>
      <c r="J4949" s="10" t="s">
        <v>33</v>
      </c>
      <c r="K4949" s="10" t="s">
        <v>1498</v>
      </c>
      <c r="L4949" s="10" t="s">
        <v>33</v>
      </c>
      <c r="M4949" s="10">
        <v>0.54772255750516607</v>
      </c>
      <c r="N4949" s="10">
        <v>0.54772255750516607</v>
      </c>
      <c r="O4949" s="10">
        <v>0.54772255750516607</v>
      </c>
      <c r="Q4949" s="10">
        <v>0.6</v>
      </c>
      <c r="R4949" s="10">
        <v>0.5</v>
      </c>
      <c r="T4949" s="10">
        <v>0</v>
      </c>
      <c r="W4949" s="10">
        <v>0</v>
      </c>
      <c r="Y4949" s="10">
        <v>0</v>
      </c>
      <c r="AB4949" s="10">
        <v>0</v>
      </c>
      <c r="AE4949" s="10">
        <v>0</v>
      </c>
      <c r="AH4949" s="10">
        <v>1</v>
      </c>
      <c r="AQ4949" s="10">
        <v>0</v>
      </c>
      <c r="AR4949" s="10">
        <v>1.1305454759845139</v>
      </c>
      <c r="AS4949" s="10">
        <v>1.1305454759845139</v>
      </c>
      <c r="AT4949" s="10">
        <v>0</v>
      </c>
      <c r="AU4949" s="10">
        <v>0</v>
      </c>
      <c r="AV4949" s="10">
        <v>28.012063034044289</v>
      </c>
      <c r="AW4949" s="10">
        <v>28.012063034044289</v>
      </c>
      <c r="AX4949" s="10" t="s">
        <v>33</v>
      </c>
      <c r="AY4949" s="10">
        <v>0</v>
      </c>
      <c r="AZ4949" s="10" t="s">
        <v>33</v>
      </c>
      <c r="BA4949" s="10" t="s">
        <v>33</v>
      </c>
      <c r="BB4949" s="10">
        <v>4948</v>
      </c>
      <c r="BC4949" s="10">
        <v>169</v>
      </c>
      <c r="BE4949" s="10" t="s">
        <v>1382</v>
      </c>
      <c r="BF4949" s="10" t="s">
        <v>5137</v>
      </c>
      <c r="BG4949" s="10">
        <v>5.2829380624958653E-10</v>
      </c>
      <c r="BR4949" s="10" t="s">
        <v>33</v>
      </c>
      <c r="BS4949" s="11" t="s">
        <v>33</v>
      </c>
      <c r="BT4949" s="11" t="s">
        <v>33</v>
      </c>
      <c r="BU4949" s="10">
        <v>4949</v>
      </c>
    </row>
    <row r="4950" spans="1:73" s="10" customFormat="1" x14ac:dyDescent="0.45">
      <c r="A4950" s="10" t="s">
        <v>33</v>
      </c>
      <c r="B4950" s="10" t="s">
        <v>33</v>
      </c>
      <c r="C4950" s="10">
        <v>1224</v>
      </c>
      <c r="D4950" s="10" t="s">
        <v>33</v>
      </c>
      <c r="E4950" s="10">
        <v>4948</v>
      </c>
      <c r="F4950" s="10">
        <v>268</v>
      </c>
      <c r="G4950" s="10">
        <v>0</v>
      </c>
      <c r="H4950" s="10">
        <v>102</v>
      </c>
      <c r="I4950" s="10">
        <v>2.2892493704551721E-10</v>
      </c>
      <c r="J4950" s="10" t="s">
        <v>33</v>
      </c>
      <c r="K4950" s="10" t="s">
        <v>1495</v>
      </c>
      <c r="L4950" s="10" t="s">
        <v>33</v>
      </c>
      <c r="M4950" s="10">
        <v>0.4898979485566356</v>
      </c>
      <c r="N4950" s="10">
        <v>0.4898979485566356</v>
      </c>
      <c r="O4950" s="10">
        <v>0.4898979485566356</v>
      </c>
      <c r="Q4950" s="10">
        <v>0.4</v>
      </c>
      <c r="R4950" s="10">
        <v>0.6</v>
      </c>
      <c r="T4950" s="10">
        <v>0</v>
      </c>
      <c r="W4950" s="10">
        <v>0</v>
      </c>
      <c r="Y4950" s="10">
        <v>0</v>
      </c>
      <c r="AB4950" s="10">
        <v>0</v>
      </c>
      <c r="AE4950" s="10">
        <v>0</v>
      </c>
      <c r="AH4950" s="10">
        <v>1</v>
      </c>
      <c r="AQ4950" s="10">
        <v>0</v>
      </c>
      <c r="AR4950" s="10">
        <v>25.856739964393739</v>
      </c>
      <c r="AS4950" s="10">
        <v>25.856739964393739</v>
      </c>
      <c r="AT4950" s="10">
        <v>0</v>
      </c>
      <c r="AU4950" s="10">
        <v>0</v>
      </c>
      <c r="AV4950" s="10">
        <v>444.40705708930352</v>
      </c>
      <c r="AW4950" s="10">
        <v>444.40705708930352</v>
      </c>
      <c r="AX4950" s="10" t="s">
        <v>33</v>
      </c>
      <c r="AY4950" s="10">
        <v>0</v>
      </c>
      <c r="AZ4950" s="10" t="s">
        <v>33</v>
      </c>
      <c r="BA4950" s="10" t="s">
        <v>33</v>
      </c>
      <c r="BB4950" s="10">
        <v>4948</v>
      </c>
      <c r="BC4950" s="10">
        <v>268</v>
      </c>
      <c r="BE4950" s="10" t="s">
        <v>1382</v>
      </c>
      <c r="BF4950" s="10" t="s">
        <v>5138</v>
      </c>
      <c r="BG4950" s="10">
        <v>1.2082623709674177E-8</v>
      </c>
      <c r="BR4950" s="10" t="s">
        <v>33</v>
      </c>
      <c r="BS4950" s="11" t="s">
        <v>33</v>
      </c>
      <c r="BT4950" s="11" t="s">
        <v>33</v>
      </c>
      <c r="BU4950" s="10">
        <v>4950</v>
      </c>
    </row>
    <row r="4951" spans="1:73" s="10" customFormat="1" x14ac:dyDescent="0.45">
      <c r="A4951" s="10" t="s">
        <v>33</v>
      </c>
      <c r="B4951" s="10" t="s">
        <v>33</v>
      </c>
      <c r="C4951" s="10">
        <v>1224</v>
      </c>
      <c r="D4951" s="10" t="s">
        <v>33</v>
      </c>
      <c r="E4951" s="10">
        <v>4948</v>
      </c>
      <c r="F4951" s="10">
        <v>24</v>
      </c>
      <c r="G4951" s="10">
        <v>0</v>
      </c>
      <c r="H4951" s="10">
        <v>11</v>
      </c>
      <c r="I4951" s="10">
        <v>8.2606171267154696E-11</v>
      </c>
      <c r="J4951" s="10" t="s">
        <v>33</v>
      </c>
      <c r="K4951" s="10" t="s">
        <v>1011</v>
      </c>
      <c r="L4951" s="10" t="s">
        <v>33</v>
      </c>
      <c r="M4951" s="10">
        <v>0.17677669529663689</v>
      </c>
      <c r="N4951" s="10">
        <v>0.17677669529663689</v>
      </c>
      <c r="O4951" s="10">
        <v>1.4142135623730951</v>
      </c>
      <c r="Q4951" s="10">
        <v>1</v>
      </c>
      <c r="R4951" s="10">
        <v>2</v>
      </c>
      <c r="S4951" s="10">
        <v>87.5</v>
      </c>
      <c r="T4951" s="10">
        <v>0</v>
      </c>
      <c r="W4951" s="10">
        <v>0</v>
      </c>
      <c r="Y4951" s="10">
        <v>0</v>
      </c>
      <c r="AB4951" s="10">
        <v>0</v>
      </c>
      <c r="AE4951" s="10">
        <v>0</v>
      </c>
      <c r="AH4951" s="10">
        <v>1</v>
      </c>
      <c r="AQ4951" s="10">
        <v>0</v>
      </c>
      <c r="AR4951" s="10">
        <v>0</v>
      </c>
      <c r="AS4951" s="10">
        <v>0</v>
      </c>
      <c r="AT4951" s="10">
        <v>0</v>
      </c>
      <c r="AU4951" s="10">
        <v>0</v>
      </c>
      <c r="AV4951" s="10">
        <v>0.17677669529663689</v>
      </c>
      <c r="AW4951" s="10">
        <v>0.17677669529663689</v>
      </c>
      <c r="AX4951" s="10" t="s">
        <v>33</v>
      </c>
      <c r="AY4951" s="10">
        <v>0</v>
      </c>
      <c r="AZ4951" s="10" t="s">
        <v>33</v>
      </c>
      <c r="BA4951" s="10" t="s">
        <v>33</v>
      </c>
      <c r="BB4951" s="10">
        <v>4948</v>
      </c>
      <c r="BC4951" s="10">
        <v>24</v>
      </c>
      <c r="BE4951" s="10" t="s">
        <v>1382</v>
      </c>
      <c r="BF4951" s="10" t="s">
        <v>5139</v>
      </c>
      <c r="BG4951" s="10">
        <v>0</v>
      </c>
      <c r="BR4951" s="10" t="s">
        <v>33</v>
      </c>
      <c r="BS4951" s="11" t="s">
        <v>33</v>
      </c>
      <c r="BT4951" s="11" t="s">
        <v>33</v>
      </c>
      <c r="BU4951" s="10">
        <v>4951</v>
      </c>
    </row>
    <row r="4952" spans="1:73" s="10" customFormat="1" x14ac:dyDescent="0.45">
      <c r="A4952" s="10" t="s">
        <v>33</v>
      </c>
      <c r="B4952" s="10" t="s">
        <v>33</v>
      </c>
      <c r="C4952" s="10">
        <v>1224</v>
      </c>
      <c r="D4952" s="10" t="s">
        <v>33</v>
      </c>
      <c r="E4952" s="10">
        <v>4948</v>
      </c>
      <c r="F4952" s="10">
        <v>288</v>
      </c>
      <c r="G4952" s="10">
        <v>0</v>
      </c>
      <c r="H4952" s="10">
        <v>109</v>
      </c>
      <c r="I4952" s="10">
        <v>1.4777041145147826E-10</v>
      </c>
      <c r="J4952" s="10" t="s">
        <v>33</v>
      </c>
      <c r="K4952" s="10" t="s">
        <v>1469</v>
      </c>
      <c r="L4952" s="10" t="s">
        <v>33</v>
      </c>
      <c r="M4952" s="10">
        <v>0.31622776601683794</v>
      </c>
      <c r="N4952" s="10">
        <v>0.31622776601683794</v>
      </c>
      <c r="O4952" s="10">
        <v>0.31622776601683794</v>
      </c>
      <c r="Q4952" s="10">
        <v>0.2</v>
      </c>
      <c r="R4952" s="10">
        <v>0.5</v>
      </c>
      <c r="T4952" s="10">
        <v>0</v>
      </c>
      <c r="W4952" s="10">
        <v>0</v>
      </c>
      <c r="Y4952" s="10">
        <v>0</v>
      </c>
      <c r="AB4952" s="10">
        <v>0</v>
      </c>
      <c r="AE4952" s="10">
        <v>0</v>
      </c>
      <c r="AH4952" s="10">
        <v>1</v>
      </c>
      <c r="AQ4952" s="10">
        <v>0</v>
      </c>
      <c r="AR4952" s="10">
        <v>0.36745332618459314</v>
      </c>
      <c r="AS4952" s="10">
        <v>0.36745332618459314</v>
      </c>
      <c r="AT4952" s="10">
        <v>0</v>
      </c>
      <c r="AU4952" s="10">
        <v>0</v>
      </c>
      <c r="AV4952" s="10">
        <v>4.3169234355488211</v>
      </c>
      <c r="AW4952" s="10">
        <v>4.3169234355488211</v>
      </c>
      <c r="AX4952" s="10" t="s">
        <v>33</v>
      </c>
      <c r="AY4952" s="10">
        <v>0</v>
      </c>
      <c r="AZ4952" s="10" t="s">
        <v>33</v>
      </c>
      <c r="BA4952" s="10" t="s">
        <v>33</v>
      </c>
      <c r="BB4952" s="10">
        <v>4948</v>
      </c>
      <c r="BC4952" s="10">
        <v>288</v>
      </c>
      <c r="BE4952" s="10" t="s">
        <v>1382</v>
      </c>
      <c r="BF4952" s="10" t="s">
        <v>5140</v>
      </c>
      <c r="BG4952" s="10">
        <v>1.7170765832314793E-10</v>
      </c>
      <c r="BR4952" s="10" t="s">
        <v>33</v>
      </c>
      <c r="BS4952" s="11" t="s">
        <v>33</v>
      </c>
      <c r="BT4952" s="11" t="s">
        <v>33</v>
      </c>
      <c r="BU4952" s="10">
        <v>4952</v>
      </c>
    </row>
    <row r="4953" spans="1:73" s="10" customFormat="1" x14ac:dyDescent="0.45">
      <c r="A4953" s="10">
        <v>1184</v>
      </c>
      <c r="B4953" s="10">
        <v>4667</v>
      </c>
      <c r="C4953" s="10">
        <v>1224</v>
      </c>
      <c r="D4953" s="10">
        <v>4959</v>
      </c>
      <c r="E4953" s="10" t="s">
        <v>33</v>
      </c>
      <c r="F4953" s="10">
        <v>4667</v>
      </c>
      <c r="G4953" s="10" t="e">
        <v>#VALUE!</v>
      </c>
      <c r="H4953" s="10" t="s">
        <v>33</v>
      </c>
      <c r="I4953" s="10">
        <v>5.7171682794865394E-7</v>
      </c>
      <c r="J4953" s="10" t="s">
        <v>1384</v>
      </c>
      <c r="L4953" s="10">
        <v>1</v>
      </c>
      <c r="M4953" s="10" t="s">
        <v>33</v>
      </c>
      <c r="N4953" s="10">
        <v>1</v>
      </c>
      <c r="O4953" s="10">
        <v>1</v>
      </c>
      <c r="Q4953" s="10">
        <v>1</v>
      </c>
      <c r="T4953" s="10">
        <v>1.9364916731037085</v>
      </c>
      <c r="U4953" s="10">
        <v>1.5</v>
      </c>
      <c r="V4953" s="10">
        <v>2.5</v>
      </c>
      <c r="W4953" s="10">
        <v>20.740000000000002</v>
      </c>
      <c r="X4953" s="10" t="s">
        <v>1008</v>
      </c>
      <c r="Y4953" s="10">
        <v>2</v>
      </c>
      <c r="Z4953" s="10">
        <v>0.5</v>
      </c>
      <c r="AA4953" s="10">
        <v>8</v>
      </c>
      <c r="AB4953" s="10">
        <v>239.96</v>
      </c>
      <c r="AE4953" s="10">
        <v>0</v>
      </c>
      <c r="AH4953" s="10">
        <v>1</v>
      </c>
      <c r="AQ4953" s="10">
        <v>92.436695955556473</v>
      </c>
      <c r="AR4953" s="10">
        <v>716.75649993250454</v>
      </c>
      <c r="AS4953" s="10">
        <v>850.78970906806148</v>
      </c>
      <c r="AT4953" s="10">
        <v>2172.2623549555769</v>
      </c>
      <c r="AU4953" s="10">
        <v>2503.3395648269529</v>
      </c>
      <c r="AV4953" s="10">
        <v>19025.207997969595</v>
      </c>
      <c r="AW4953" s="10">
        <v>23700.809917752125</v>
      </c>
      <c r="AX4953" s="10">
        <v>5.7171682794865394E-7</v>
      </c>
      <c r="AY4953" s="10">
        <v>0</v>
      </c>
      <c r="AZ4953" s="10" t="s">
        <v>33</v>
      </c>
      <c r="BA4953" s="10">
        <v>4959</v>
      </c>
      <c r="BB4953" s="10" t="s">
        <v>33</v>
      </c>
      <c r="BC4953" s="10">
        <v>4667</v>
      </c>
      <c r="BE4953" s="10" t="s">
        <v>33</v>
      </c>
      <c r="BF4953" s="10" t="s">
        <v>33</v>
      </c>
      <c r="BG4953" s="10" t="s">
        <v>33</v>
      </c>
      <c r="BR4953" s="10" t="s">
        <v>1384</v>
      </c>
      <c r="BS4953" s="11">
        <v>850.78970906806148</v>
      </c>
      <c r="BT4953" s="11">
        <v>23700.809917752125</v>
      </c>
      <c r="BU4953" s="10">
        <v>4953</v>
      </c>
    </row>
    <row r="4954" spans="1:73" s="10" customFormat="1" x14ac:dyDescent="0.45">
      <c r="A4954" s="10" t="s">
        <v>33</v>
      </c>
      <c r="B4954" s="10" t="s">
        <v>33</v>
      </c>
      <c r="C4954" s="10">
        <v>1224</v>
      </c>
      <c r="D4954" s="10" t="s">
        <v>33</v>
      </c>
      <c r="E4954" s="10">
        <v>4953</v>
      </c>
      <c r="F4954" s="10">
        <v>5183</v>
      </c>
      <c r="G4954" s="10">
        <v>0</v>
      </c>
      <c r="H4954" s="10">
        <v>1225</v>
      </c>
      <c r="I4954" s="10">
        <v>5.4237820588930721E-7</v>
      </c>
      <c r="J4954" s="10" t="s">
        <v>33</v>
      </c>
      <c r="K4954" s="10" t="s">
        <v>1500</v>
      </c>
      <c r="L4954" s="10" t="s">
        <v>33</v>
      </c>
      <c r="M4954" s="10">
        <v>0.94868329805051377</v>
      </c>
      <c r="N4954" s="10">
        <v>0.94868329805051377</v>
      </c>
      <c r="O4954" s="10">
        <v>0.94868329805051377</v>
      </c>
      <c r="Q4954" s="10">
        <v>0.9</v>
      </c>
      <c r="R4954" s="10">
        <v>1</v>
      </c>
      <c r="T4954" s="10">
        <v>0</v>
      </c>
      <c r="W4954" s="10">
        <v>0</v>
      </c>
      <c r="Y4954" s="10">
        <v>0</v>
      </c>
      <c r="AB4954" s="10">
        <v>0</v>
      </c>
      <c r="AE4954" s="10">
        <v>0</v>
      </c>
      <c r="AH4954" s="10">
        <v>1</v>
      </c>
      <c r="AQ4954" s="10">
        <v>90.313432863861152</v>
      </c>
      <c r="AR4954" s="10">
        <v>680.91421105705547</v>
      </c>
      <c r="AS4954" s="10">
        <v>811.86868870965418</v>
      </c>
      <c r="AT4954" s="10">
        <v>2122.3656723007371</v>
      </c>
      <c r="AU4954" s="10">
        <v>2263.362453128816</v>
      </c>
      <c r="AV4954" s="10">
        <v>18767.007924782978</v>
      </c>
      <c r="AW4954" s="10">
        <v>23152.73605021253</v>
      </c>
      <c r="AX4954" s="10" t="s">
        <v>33</v>
      </c>
      <c r="AY4954" s="10">
        <v>0</v>
      </c>
      <c r="AZ4954" s="10" t="s">
        <v>33</v>
      </c>
      <c r="BA4954" s="10" t="s">
        <v>33</v>
      </c>
      <c r="BB4954" s="10">
        <v>4953</v>
      </c>
      <c r="BC4954" s="10">
        <v>5183</v>
      </c>
      <c r="BE4954" s="10" t="s">
        <v>1384</v>
      </c>
      <c r="BF4954" s="10" t="s">
        <v>1499</v>
      </c>
      <c r="BG4954" s="10">
        <v>4.6415899141991665E-4</v>
      </c>
      <c r="BR4954" s="10" t="s">
        <v>33</v>
      </c>
      <c r="BS4954" s="11" t="s">
        <v>33</v>
      </c>
      <c r="BT4954" s="11" t="s">
        <v>33</v>
      </c>
      <c r="BU4954" s="10">
        <v>4954</v>
      </c>
    </row>
    <row r="4955" spans="1:73" s="10" customFormat="1" x14ac:dyDescent="0.45">
      <c r="A4955" s="10" t="s">
        <v>33</v>
      </c>
      <c r="B4955" s="10" t="s">
        <v>33</v>
      </c>
      <c r="C4955" s="10">
        <v>1225</v>
      </c>
      <c r="D4955" s="10" t="s">
        <v>33</v>
      </c>
      <c r="E4955" s="10">
        <v>4953</v>
      </c>
      <c r="F4955" s="10">
        <v>1148</v>
      </c>
      <c r="G4955" s="10">
        <v>0</v>
      </c>
      <c r="H4955" s="10">
        <v>306</v>
      </c>
      <c r="I4955" s="10">
        <v>2.2142497533916679E-7</v>
      </c>
      <c r="J4955" s="10" t="s">
        <v>33</v>
      </c>
      <c r="K4955" s="10" t="s">
        <v>1017</v>
      </c>
      <c r="L4955" s="10" t="s">
        <v>33</v>
      </c>
      <c r="M4955" s="10">
        <v>0.3872983346207417</v>
      </c>
      <c r="N4955" s="10">
        <v>0.3872983346207417</v>
      </c>
      <c r="O4955" s="10">
        <v>0.3872983346207417</v>
      </c>
      <c r="Q4955" s="10">
        <v>0.3</v>
      </c>
      <c r="R4955" s="10">
        <v>0.5</v>
      </c>
      <c r="T4955" s="10">
        <v>0</v>
      </c>
      <c r="W4955" s="10">
        <v>0</v>
      </c>
      <c r="Y4955" s="10">
        <v>0</v>
      </c>
      <c r="AB4955" s="10">
        <v>0</v>
      </c>
      <c r="AE4955" s="10">
        <v>0</v>
      </c>
      <c r="AH4955" s="10">
        <v>1</v>
      </c>
      <c r="AQ4955" s="10">
        <v>0</v>
      </c>
      <c r="AR4955" s="10">
        <v>14.923304855121302</v>
      </c>
      <c r="AS4955" s="10">
        <v>14.923304855121302</v>
      </c>
      <c r="AT4955" s="10">
        <v>0</v>
      </c>
      <c r="AU4955" s="10">
        <v>0</v>
      </c>
      <c r="AV4955" s="10">
        <v>256.34039950263241</v>
      </c>
      <c r="AW4955" s="10">
        <v>256.34039950263241</v>
      </c>
      <c r="AX4955" s="10" t="s">
        <v>33</v>
      </c>
      <c r="AY4955" s="10">
        <v>0</v>
      </c>
      <c r="AZ4955" s="10" t="s">
        <v>33</v>
      </c>
      <c r="BA4955" s="10" t="s">
        <v>33</v>
      </c>
      <c r="BB4955" s="10">
        <v>4953</v>
      </c>
      <c r="BC4955" s="10">
        <v>1148</v>
      </c>
      <c r="BE4955" s="10" t="s">
        <v>1384</v>
      </c>
      <c r="BF4955" s="10" t="s">
        <v>5141</v>
      </c>
      <c r="BG4955" s="10">
        <v>8.531904514280697E-6</v>
      </c>
      <c r="BR4955" s="10" t="s">
        <v>33</v>
      </c>
      <c r="BS4955" s="11" t="s">
        <v>33</v>
      </c>
      <c r="BT4955" s="11" t="s">
        <v>33</v>
      </c>
      <c r="BU4955" s="10">
        <v>4955</v>
      </c>
    </row>
    <row r="4956" spans="1:73" s="10" customFormat="1" x14ac:dyDescent="0.45">
      <c r="A4956" s="10" t="s">
        <v>33</v>
      </c>
      <c r="B4956" s="10" t="s">
        <v>33</v>
      </c>
      <c r="C4956" s="10">
        <v>1225</v>
      </c>
      <c r="D4956" s="10" t="s">
        <v>33</v>
      </c>
      <c r="E4956" s="10">
        <v>4953</v>
      </c>
      <c r="F4956" s="10">
        <v>311</v>
      </c>
      <c r="G4956" s="10">
        <v>0</v>
      </c>
      <c r="H4956" s="10">
        <v>114</v>
      </c>
      <c r="I4956" s="10">
        <v>2.1006217587551441E-8</v>
      </c>
      <c r="J4956" s="10" t="s">
        <v>33</v>
      </c>
      <c r="K4956" s="10" t="s">
        <v>1172</v>
      </c>
      <c r="L4956" s="10" t="s">
        <v>33</v>
      </c>
      <c r="M4956" s="10">
        <v>3.6742346141747671E-2</v>
      </c>
      <c r="N4956" s="10">
        <v>3.6742346141747671E-2</v>
      </c>
      <c r="O4956" s="10">
        <v>0.2449489742783178</v>
      </c>
      <c r="Q4956" s="10">
        <v>0.2</v>
      </c>
      <c r="R4956" s="10">
        <v>0.3</v>
      </c>
      <c r="S4956" s="10">
        <v>85</v>
      </c>
      <c r="T4956" s="10">
        <v>0</v>
      </c>
      <c r="W4956" s="10">
        <v>0</v>
      </c>
      <c r="Y4956" s="10">
        <v>0</v>
      </c>
      <c r="AB4956" s="10">
        <v>0</v>
      </c>
      <c r="AE4956" s="10">
        <v>0</v>
      </c>
      <c r="AH4956" s="10">
        <v>1</v>
      </c>
      <c r="AQ4956" s="10">
        <v>0</v>
      </c>
      <c r="AR4956" s="10">
        <v>0.11059179214046576</v>
      </c>
      <c r="AS4956" s="10">
        <v>0.11059179214046576</v>
      </c>
      <c r="AT4956" s="10">
        <v>0</v>
      </c>
      <c r="AU4956" s="10">
        <v>0</v>
      </c>
      <c r="AV4956" s="10">
        <v>0.93187969465382681</v>
      </c>
      <c r="AW4956" s="10">
        <v>0.93187969465382681</v>
      </c>
      <c r="AX4956" s="10" t="s">
        <v>33</v>
      </c>
      <c r="AY4956" s="10">
        <v>0</v>
      </c>
      <c r="AZ4956" s="10" t="s">
        <v>33</v>
      </c>
      <c r="BA4956" s="10" t="s">
        <v>33</v>
      </c>
      <c r="BB4956" s="10">
        <v>4953</v>
      </c>
      <c r="BC4956" s="10">
        <v>311</v>
      </c>
      <c r="BE4956" s="10" t="s">
        <v>1384</v>
      </c>
      <c r="BF4956" s="10" t="s">
        <v>5142</v>
      </c>
      <c r="BG4956" s="10">
        <v>6.3227188599703967E-8</v>
      </c>
      <c r="BR4956" s="10" t="s">
        <v>33</v>
      </c>
      <c r="BS4956" s="11" t="s">
        <v>33</v>
      </c>
      <c r="BT4956" s="11" t="s">
        <v>33</v>
      </c>
      <c r="BU4956" s="10">
        <v>4956</v>
      </c>
    </row>
    <row r="4957" spans="1:73" s="10" customFormat="1" x14ac:dyDescent="0.45">
      <c r="A4957" s="10" t="s">
        <v>33</v>
      </c>
      <c r="B4957" s="10" t="s">
        <v>33</v>
      </c>
      <c r="C4957" s="10">
        <v>1225</v>
      </c>
      <c r="D4957" s="10" t="s">
        <v>33</v>
      </c>
      <c r="E4957" s="10">
        <v>4953</v>
      </c>
      <c r="F4957" s="10">
        <v>24</v>
      </c>
      <c r="G4957" s="10">
        <v>0</v>
      </c>
      <c r="H4957" s="10">
        <v>11</v>
      </c>
      <c r="I4957" s="10">
        <v>8.7525906614797665E-8</v>
      </c>
      <c r="J4957" s="10" t="s">
        <v>33</v>
      </c>
      <c r="K4957" s="10" t="s">
        <v>1011</v>
      </c>
      <c r="L4957" s="10" t="s">
        <v>33</v>
      </c>
      <c r="M4957" s="10">
        <v>0.15309310892394862</v>
      </c>
      <c r="N4957" s="10">
        <v>0.15309310892394862</v>
      </c>
      <c r="O4957" s="10">
        <v>1.2247448713915889</v>
      </c>
      <c r="Q4957" s="10">
        <v>1</v>
      </c>
      <c r="R4957" s="10">
        <v>1.5</v>
      </c>
      <c r="S4957" s="10">
        <v>87.5</v>
      </c>
      <c r="T4957" s="10">
        <v>0</v>
      </c>
      <c r="W4957" s="10">
        <v>0</v>
      </c>
      <c r="Y4957" s="10">
        <v>0</v>
      </c>
      <c r="AB4957" s="10">
        <v>0</v>
      </c>
      <c r="AE4957" s="10">
        <v>0</v>
      </c>
      <c r="AH4957" s="10">
        <v>1</v>
      </c>
      <c r="AQ4957" s="10">
        <v>0</v>
      </c>
      <c r="AR4957" s="10">
        <v>0</v>
      </c>
      <c r="AS4957" s="10">
        <v>0</v>
      </c>
      <c r="AT4957" s="10">
        <v>0</v>
      </c>
      <c r="AU4957" s="10">
        <v>0</v>
      </c>
      <c r="AV4957" s="10">
        <v>0.15309310892394862</v>
      </c>
      <c r="AW4957" s="10">
        <v>0.15309310892394862</v>
      </c>
      <c r="AX4957" s="10" t="s">
        <v>33</v>
      </c>
      <c r="AY4957" s="10">
        <v>0</v>
      </c>
      <c r="AZ4957" s="10" t="s">
        <v>33</v>
      </c>
      <c r="BA4957" s="10" t="s">
        <v>33</v>
      </c>
      <c r="BB4957" s="10">
        <v>4953</v>
      </c>
      <c r="BC4957" s="10">
        <v>24</v>
      </c>
      <c r="BE4957" s="10" t="s">
        <v>1384</v>
      </c>
      <c r="BF4957" s="10" t="s">
        <v>5143</v>
      </c>
      <c r="BG4957" s="10">
        <v>0</v>
      </c>
      <c r="BR4957" s="10" t="s">
        <v>33</v>
      </c>
      <c r="BS4957" s="11" t="s">
        <v>33</v>
      </c>
      <c r="BT4957" s="11" t="s">
        <v>33</v>
      </c>
      <c r="BU4957" s="10">
        <v>4957</v>
      </c>
    </row>
    <row r="4958" spans="1:73" s="10" customFormat="1" x14ac:dyDescent="0.45">
      <c r="A4958" s="10" t="s">
        <v>33</v>
      </c>
      <c r="B4958" s="10" t="s">
        <v>33</v>
      </c>
      <c r="C4958" s="10">
        <v>1225</v>
      </c>
      <c r="D4958" s="10" t="s">
        <v>33</v>
      </c>
      <c r="E4958" s="10">
        <v>4953</v>
      </c>
      <c r="F4958" s="10">
        <v>3471</v>
      </c>
      <c r="G4958" s="10" t="e">
        <v>#VALUE!</v>
      </c>
      <c r="H4958" s="10">
        <v>921</v>
      </c>
      <c r="I4958" s="10">
        <v>2.2142497533916679E-7</v>
      </c>
      <c r="J4958" s="10" t="s">
        <v>33</v>
      </c>
      <c r="K4958" s="10" t="s">
        <v>1257</v>
      </c>
      <c r="L4958" s="10" t="s">
        <v>33</v>
      </c>
      <c r="M4958" s="10">
        <v>0.3872983346207417</v>
      </c>
      <c r="N4958" s="10">
        <v>0.3872983346207417</v>
      </c>
      <c r="O4958" s="10">
        <v>0.3872983346207417</v>
      </c>
      <c r="Q4958" s="10">
        <v>0.3</v>
      </c>
      <c r="R4958" s="10">
        <v>0.5</v>
      </c>
      <c r="T4958" s="10">
        <v>0</v>
      </c>
      <c r="W4958" s="10">
        <v>0</v>
      </c>
      <c r="Y4958" s="10">
        <v>0</v>
      </c>
      <c r="AB4958" s="10">
        <v>0</v>
      </c>
      <c r="AE4958" s="10">
        <v>0</v>
      </c>
      <c r="AH4958" s="10">
        <v>1</v>
      </c>
      <c r="AQ4958" s="10">
        <v>0.18677141859161311</v>
      </c>
      <c r="AR4958" s="10">
        <v>6.8392228187390033E-2</v>
      </c>
      <c r="AS4958" s="10">
        <v>0.33921078514522907</v>
      </c>
      <c r="AT4958" s="10">
        <v>4.3891283369029086</v>
      </c>
      <c r="AU4958" s="10">
        <v>1.7111698136776952E-2</v>
      </c>
      <c r="AV4958" s="10">
        <v>0.7747008804079365</v>
      </c>
      <c r="AW4958" s="10">
        <v>5.1809409154476214</v>
      </c>
      <c r="AX4958" s="10" t="s">
        <v>33</v>
      </c>
      <c r="AY4958" s="10">
        <v>0</v>
      </c>
      <c r="AZ4958" s="10" t="s">
        <v>33</v>
      </c>
      <c r="BA4958" s="10" t="s">
        <v>33</v>
      </c>
      <c r="BB4958" s="10">
        <v>4953</v>
      </c>
      <c r="BC4958" s="10">
        <v>3471</v>
      </c>
      <c r="BE4958" s="10" t="s">
        <v>1384</v>
      </c>
      <c r="BF4958" s="10" t="s">
        <v>5144</v>
      </c>
      <c r="BG4958" s="10">
        <v>1.9393251408920274E-7</v>
      </c>
      <c r="BR4958" s="10" t="s">
        <v>33</v>
      </c>
      <c r="BS4958" s="11" t="s">
        <v>33</v>
      </c>
      <c r="BT4958" s="11" t="s">
        <v>33</v>
      </c>
      <c r="BU4958" s="10">
        <v>4958</v>
      </c>
    </row>
    <row r="4959" spans="1:73" s="10" customFormat="1" x14ac:dyDescent="0.45">
      <c r="A4959" s="10">
        <v>1185</v>
      </c>
      <c r="B4959" s="10">
        <v>4686</v>
      </c>
      <c r="C4959" s="10">
        <v>1225</v>
      </c>
      <c r="D4959" s="10">
        <v>4965</v>
      </c>
      <c r="E4959" s="10" t="s">
        <v>33</v>
      </c>
      <c r="F4959" s="10">
        <v>4686</v>
      </c>
      <c r="G4959" s="10" t="e">
        <v>#VALUE!</v>
      </c>
      <c r="H4959" s="10" t="s">
        <v>33</v>
      </c>
      <c r="I4959" s="10">
        <v>3.3436627198741285E-7</v>
      </c>
      <c r="J4959" s="10" t="s">
        <v>1392</v>
      </c>
      <c r="L4959" s="10">
        <v>1</v>
      </c>
      <c r="M4959" s="10" t="s">
        <v>33</v>
      </c>
      <c r="N4959" s="10">
        <v>1</v>
      </c>
      <c r="O4959" s="10">
        <v>1</v>
      </c>
      <c r="Q4959" s="10">
        <v>1</v>
      </c>
      <c r="T4959" s="10">
        <v>3.872983346207417</v>
      </c>
      <c r="U4959" s="10">
        <v>3</v>
      </c>
      <c r="V4959" s="10">
        <v>5</v>
      </c>
      <c r="W4959" s="10">
        <v>10.160483453064623</v>
      </c>
      <c r="X4959" s="10" t="s">
        <v>1008</v>
      </c>
      <c r="Y4959" s="10">
        <v>0.9797958971132712</v>
      </c>
      <c r="Z4959" s="10">
        <v>0.8</v>
      </c>
      <c r="AA4959" s="10">
        <v>1.2</v>
      </c>
      <c r="AB4959" s="10">
        <v>117.55591173565028</v>
      </c>
      <c r="AE4959" s="10">
        <v>0</v>
      </c>
      <c r="AH4959" s="10">
        <v>1</v>
      </c>
      <c r="AQ4959" s="10">
        <v>46.317600197874427</v>
      </c>
      <c r="AR4959" s="10">
        <v>556.81790393782694</v>
      </c>
      <c r="AS4959" s="10">
        <v>623.97842422474491</v>
      </c>
      <c r="AT4959" s="10">
        <v>1088.4636046500491</v>
      </c>
      <c r="AU4959" s="10">
        <v>377.94618170642474</v>
      </c>
      <c r="AV4959" s="10">
        <v>8173.4101547744658</v>
      </c>
      <c r="AW4959" s="10">
        <v>9639.8199411309397</v>
      </c>
      <c r="AX4959" s="10">
        <v>3.3436627198741285E-7</v>
      </c>
      <c r="AY4959" s="10">
        <v>0</v>
      </c>
      <c r="AZ4959" s="10" t="s">
        <v>33</v>
      </c>
      <c r="BA4959" s="10">
        <v>4965</v>
      </c>
      <c r="BB4959" s="10" t="s">
        <v>33</v>
      </c>
      <c r="BC4959" s="10">
        <v>4686</v>
      </c>
      <c r="BE4959" s="10" t="s">
        <v>33</v>
      </c>
      <c r="BF4959" s="10" t="s">
        <v>33</v>
      </c>
      <c r="BG4959" s="10" t="s">
        <v>33</v>
      </c>
      <c r="BR4959" s="10" t="s">
        <v>1392</v>
      </c>
      <c r="BS4959" s="11">
        <v>623.97842422474491</v>
      </c>
      <c r="BT4959" s="11">
        <v>9639.8199411309397</v>
      </c>
      <c r="BU4959" s="10">
        <v>4959</v>
      </c>
    </row>
    <row r="4960" spans="1:73" s="10" customFormat="1" x14ac:dyDescent="0.45">
      <c r="A4960" s="10" t="s">
        <v>33</v>
      </c>
      <c r="B4960" s="10" t="s">
        <v>33</v>
      </c>
      <c r="C4960" s="10">
        <v>1225</v>
      </c>
      <c r="D4960" s="10" t="s">
        <v>33</v>
      </c>
      <c r="E4960" s="10">
        <v>4959</v>
      </c>
      <c r="F4960" s="10">
        <v>5019</v>
      </c>
      <c r="G4960" s="10" t="e">
        <v>#VALUE!</v>
      </c>
      <c r="H4960" s="10">
        <v>1195</v>
      </c>
      <c r="I4960" s="10">
        <v>3.1720769766587396E-7</v>
      </c>
      <c r="J4960" s="10" t="s">
        <v>33</v>
      </c>
      <c r="K4960" s="10" t="s">
        <v>1413</v>
      </c>
      <c r="L4960" s="10" t="s">
        <v>33</v>
      </c>
      <c r="M4960" s="10">
        <v>0.94868329805051377</v>
      </c>
      <c r="N4960" s="10">
        <v>0.94868329805051377</v>
      </c>
      <c r="O4960" s="10">
        <v>0.94868329805051377</v>
      </c>
      <c r="Q4960" s="10">
        <v>0.9</v>
      </c>
      <c r="R4960" s="10">
        <v>1</v>
      </c>
      <c r="T4960" s="10">
        <v>0</v>
      </c>
      <c r="W4960" s="10">
        <v>0</v>
      </c>
      <c r="Y4960" s="10">
        <v>0</v>
      </c>
      <c r="AB4960" s="10">
        <v>0</v>
      </c>
      <c r="AE4960" s="10">
        <v>0</v>
      </c>
      <c r="AH4960" s="10">
        <v>1</v>
      </c>
      <c r="AQ4960" s="10">
        <v>33.692498682603699</v>
      </c>
      <c r="AR4960" s="10">
        <v>436.42113652350275</v>
      </c>
      <c r="AS4960" s="10">
        <v>485.27525961327814</v>
      </c>
      <c r="AT4960" s="10">
        <v>791.77371904118695</v>
      </c>
      <c r="AU4960" s="10">
        <v>200.18730199287239</v>
      </c>
      <c r="AV4960" s="10">
        <v>6527.3905451277869</v>
      </c>
      <c r="AW4960" s="10">
        <v>7519.3515661618458</v>
      </c>
      <c r="AX4960" s="10" t="s">
        <v>33</v>
      </c>
      <c r="AY4960" s="10">
        <v>0</v>
      </c>
      <c r="AZ4960" s="10" t="s">
        <v>33</v>
      </c>
      <c r="BA4960" s="10" t="s">
        <v>33</v>
      </c>
      <c r="BB4960" s="10">
        <v>4959</v>
      </c>
      <c r="BC4960" s="10">
        <v>5019</v>
      </c>
      <c r="BE4960" s="10" t="s">
        <v>1392</v>
      </c>
      <c r="BF4960" s="10" t="s">
        <v>5145</v>
      </c>
      <c r="BG4960" s="10">
        <v>1.6225967944461574E-4</v>
      </c>
      <c r="BR4960" s="10" t="s">
        <v>33</v>
      </c>
      <c r="BS4960" s="11" t="s">
        <v>33</v>
      </c>
      <c r="BT4960" s="11" t="s">
        <v>33</v>
      </c>
      <c r="BU4960" s="10">
        <v>4960</v>
      </c>
    </row>
    <row r="4961" spans="1:73" s="10" customFormat="1" x14ac:dyDescent="0.45">
      <c r="A4961" s="10" t="s">
        <v>33</v>
      </c>
      <c r="B4961" s="10" t="s">
        <v>33</v>
      </c>
      <c r="C4961" s="10">
        <v>1225</v>
      </c>
      <c r="D4961" s="10" t="s">
        <v>33</v>
      </c>
      <c r="E4961" s="10">
        <v>4959</v>
      </c>
      <c r="F4961" s="10">
        <v>5030</v>
      </c>
      <c r="G4961" s="10" t="e">
        <v>#VALUE!</v>
      </c>
      <c r="H4961" s="10">
        <v>1197</v>
      </c>
      <c r="I4961" s="10">
        <v>5.7913937141959329E-8</v>
      </c>
      <c r="J4961" s="10" t="s">
        <v>33</v>
      </c>
      <c r="K4961" s="10" t="s">
        <v>1417</v>
      </c>
      <c r="L4961" s="10" t="s">
        <v>33</v>
      </c>
      <c r="M4961" s="10">
        <v>0.17320508075688773</v>
      </c>
      <c r="N4961" s="10">
        <v>0.17320508075688773</v>
      </c>
      <c r="O4961" s="10">
        <v>0.17320508075688773</v>
      </c>
      <c r="Q4961" s="10">
        <v>0.1</v>
      </c>
      <c r="R4961" s="10">
        <v>0.3</v>
      </c>
      <c r="T4961" s="10">
        <v>0</v>
      </c>
      <c r="W4961" s="10">
        <v>0</v>
      </c>
      <c r="Y4961" s="10">
        <v>0</v>
      </c>
      <c r="AB4961" s="10">
        <v>0</v>
      </c>
      <c r="AE4961" s="10">
        <v>0</v>
      </c>
      <c r="AH4961" s="10">
        <v>1</v>
      </c>
      <c r="AQ4961" s="10">
        <v>8.7521181690633085</v>
      </c>
      <c r="AR4961" s="10">
        <v>109.10532984024488</v>
      </c>
      <c r="AS4961" s="10">
        <v>121.79590118538667</v>
      </c>
      <c r="AT4961" s="10">
        <v>205.67477697298776</v>
      </c>
      <c r="AU4961" s="10">
        <v>60.20296797790207</v>
      </c>
      <c r="AV4961" s="10">
        <v>1629.4786504104798</v>
      </c>
      <c r="AW4961" s="10">
        <v>1895.3563953613696</v>
      </c>
      <c r="AX4961" s="10" t="s">
        <v>33</v>
      </c>
      <c r="AY4961" s="10">
        <v>0</v>
      </c>
      <c r="AZ4961" s="10" t="s">
        <v>33</v>
      </c>
      <c r="BA4961" s="10" t="s">
        <v>33</v>
      </c>
      <c r="BB4961" s="10">
        <v>4959</v>
      </c>
      <c r="BC4961" s="10">
        <v>5030</v>
      </c>
      <c r="BE4961" s="10" t="s">
        <v>1392</v>
      </c>
      <c r="BF4961" s="10" t="s">
        <v>5146</v>
      </c>
      <c r="BG4961" s="10">
        <v>4.0724441422705055E-5</v>
      </c>
      <c r="BR4961" s="10" t="s">
        <v>33</v>
      </c>
      <c r="BS4961" s="11" t="s">
        <v>33</v>
      </c>
      <c r="BT4961" s="11" t="s">
        <v>33</v>
      </c>
      <c r="BU4961" s="10">
        <v>4961</v>
      </c>
    </row>
    <row r="4962" spans="1:73" s="10" customFormat="1" x14ac:dyDescent="0.45">
      <c r="A4962" s="10" t="s">
        <v>33</v>
      </c>
      <c r="B4962" s="10" t="s">
        <v>33</v>
      </c>
      <c r="C4962" s="10">
        <v>1225</v>
      </c>
      <c r="D4962" s="10" t="s">
        <v>33</v>
      </c>
      <c r="E4962" s="10">
        <v>4959</v>
      </c>
      <c r="F4962" s="10">
        <v>1427</v>
      </c>
      <c r="G4962" s="10">
        <v>0</v>
      </c>
      <c r="H4962" s="10">
        <v>388</v>
      </c>
      <c r="I4962" s="10">
        <v>7.4766571354703877E-9</v>
      </c>
      <c r="J4962" s="10" t="s">
        <v>33</v>
      </c>
      <c r="K4962" s="10" t="s">
        <v>1490</v>
      </c>
      <c r="L4962" s="10" t="s">
        <v>33</v>
      </c>
      <c r="M4962" s="10">
        <v>2.2360679774997897E-2</v>
      </c>
      <c r="N4962" s="10">
        <v>2.2360679774997897E-2</v>
      </c>
      <c r="O4962" s="10">
        <v>2.2360679774997897E-2</v>
      </c>
      <c r="Q4962" s="10">
        <v>0.01</v>
      </c>
      <c r="R4962" s="10">
        <v>0.05</v>
      </c>
      <c r="T4962" s="10">
        <v>0</v>
      </c>
      <c r="W4962" s="10">
        <v>0</v>
      </c>
      <c r="Y4962" s="10">
        <v>0</v>
      </c>
      <c r="AB4962" s="10">
        <v>0</v>
      </c>
      <c r="AE4962" s="10">
        <v>0</v>
      </c>
      <c r="AH4962" s="10">
        <v>1</v>
      </c>
      <c r="AQ4962" s="10">
        <v>0</v>
      </c>
      <c r="AR4962" s="10">
        <v>0.65513117336113891</v>
      </c>
      <c r="AS4962" s="10">
        <v>0.65513117336113891</v>
      </c>
      <c r="AT4962" s="10">
        <v>0</v>
      </c>
      <c r="AU4962" s="10">
        <v>0</v>
      </c>
      <c r="AV4962" s="10">
        <v>10.378260651500735</v>
      </c>
      <c r="AW4962" s="10">
        <v>10.378260651500735</v>
      </c>
      <c r="AX4962" s="10" t="s">
        <v>33</v>
      </c>
      <c r="AY4962" s="10">
        <v>0</v>
      </c>
      <c r="AZ4962" s="10" t="s">
        <v>33</v>
      </c>
      <c r="BA4962" s="10" t="s">
        <v>33</v>
      </c>
      <c r="BB4962" s="10">
        <v>4959</v>
      </c>
      <c r="BC4962" s="10">
        <v>1427</v>
      </c>
      <c r="BE4962" s="10" t="s">
        <v>1392</v>
      </c>
      <c r="BF4962" s="10" t="s">
        <v>5147</v>
      </c>
      <c r="BG4962" s="10">
        <v>2.190537680995035E-7</v>
      </c>
      <c r="BR4962" s="10" t="s">
        <v>33</v>
      </c>
      <c r="BS4962" s="11" t="s">
        <v>33</v>
      </c>
      <c r="BT4962" s="11" t="s">
        <v>33</v>
      </c>
      <c r="BU4962" s="10">
        <v>4962</v>
      </c>
    </row>
    <row r="4963" spans="1:73" s="10" customFormat="1" x14ac:dyDescent="0.45">
      <c r="A4963" s="10" t="s">
        <v>33</v>
      </c>
      <c r="B4963" s="10" t="s">
        <v>33</v>
      </c>
      <c r="C4963" s="10">
        <v>1225</v>
      </c>
      <c r="D4963" s="10" t="s">
        <v>33</v>
      </c>
      <c r="E4963" s="10">
        <v>4959</v>
      </c>
      <c r="F4963" s="10">
        <v>24</v>
      </c>
      <c r="G4963" s="10">
        <v>0</v>
      </c>
      <c r="H4963" s="10">
        <v>11</v>
      </c>
      <c r="I4963" s="10">
        <v>5.3197348122532158E-8</v>
      </c>
      <c r="J4963" s="10" t="s">
        <v>33</v>
      </c>
      <c r="K4963" s="10" t="s">
        <v>1011</v>
      </c>
      <c r="L4963" s="10" t="s">
        <v>33</v>
      </c>
      <c r="M4963" s="10">
        <v>0.15909902576697318</v>
      </c>
      <c r="N4963" s="10">
        <v>0.15909902576697318</v>
      </c>
      <c r="O4963" s="10">
        <v>2.1213203435596424</v>
      </c>
      <c r="Q4963" s="10">
        <v>1.5</v>
      </c>
      <c r="R4963" s="10">
        <v>3</v>
      </c>
      <c r="S4963" s="10">
        <v>92.5</v>
      </c>
      <c r="T4963" s="10">
        <v>0</v>
      </c>
      <c r="W4963" s="10">
        <v>0</v>
      </c>
      <c r="Y4963" s="10">
        <v>0</v>
      </c>
      <c r="AB4963" s="10">
        <v>0</v>
      </c>
      <c r="AE4963" s="10">
        <v>0</v>
      </c>
      <c r="AH4963" s="10">
        <v>1</v>
      </c>
      <c r="AQ4963" s="10">
        <v>0</v>
      </c>
      <c r="AR4963" s="10">
        <v>0</v>
      </c>
      <c r="AS4963" s="10">
        <v>0</v>
      </c>
      <c r="AT4963" s="10">
        <v>0</v>
      </c>
      <c r="AU4963" s="10">
        <v>0</v>
      </c>
      <c r="AV4963" s="10">
        <v>0.15909902576697318</v>
      </c>
      <c r="AW4963" s="10">
        <v>0.15909902576697318</v>
      </c>
      <c r="AX4963" s="10" t="s">
        <v>33</v>
      </c>
      <c r="AY4963" s="10">
        <v>0</v>
      </c>
      <c r="AZ4963" s="10" t="s">
        <v>33</v>
      </c>
      <c r="BA4963" s="10" t="s">
        <v>33</v>
      </c>
      <c r="BB4963" s="10">
        <v>4959</v>
      </c>
      <c r="BC4963" s="10">
        <v>24</v>
      </c>
      <c r="BE4963" s="10" t="s">
        <v>1392</v>
      </c>
      <c r="BF4963" s="10" t="s">
        <v>5148</v>
      </c>
      <c r="BG4963" s="10">
        <v>0</v>
      </c>
      <c r="BR4963" s="10" t="s">
        <v>33</v>
      </c>
      <c r="BS4963" s="11" t="s">
        <v>33</v>
      </c>
      <c r="BT4963" s="11" t="s">
        <v>33</v>
      </c>
      <c r="BU4963" s="10">
        <v>4963</v>
      </c>
    </row>
    <row r="4964" spans="1:73" s="10" customFormat="1" x14ac:dyDescent="0.45">
      <c r="A4964" s="10" t="s">
        <v>33</v>
      </c>
      <c r="B4964" s="10" t="s">
        <v>33</v>
      </c>
      <c r="C4964" s="10">
        <v>1225</v>
      </c>
      <c r="D4964" s="10" t="s">
        <v>33</v>
      </c>
      <c r="E4964" s="10">
        <v>4959</v>
      </c>
      <c r="F4964" s="10">
        <v>104</v>
      </c>
      <c r="G4964" s="10">
        <v>0</v>
      </c>
      <c r="H4964" s="10">
        <v>46</v>
      </c>
      <c r="I4964" s="10">
        <v>9.4573063328946092E-8</v>
      </c>
      <c r="J4964" s="10" t="s">
        <v>33</v>
      </c>
      <c r="K4964" s="10" t="s">
        <v>1106</v>
      </c>
      <c r="L4964" s="10" t="s">
        <v>33</v>
      </c>
      <c r="M4964" s="10">
        <v>0.28284271247461906</v>
      </c>
      <c r="N4964" s="10">
        <v>0.28284271247461906</v>
      </c>
      <c r="O4964" s="10">
        <v>0.28284271247461906</v>
      </c>
      <c r="Q4964" s="10">
        <v>0.2</v>
      </c>
      <c r="R4964" s="10">
        <v>0.4</v>
      </c>
      <c r="T4964" s="10">
        <v>0</v>
      </c>
      <c r="W4964" s="10">
        <v>0</v>
      </c>
      <c r="Y4964" s="10">
        <v>0</v>
      </c>
      <c r="AB4964" s="10">
        <v>0</v>
      </c>
      <c r="AE4964" s="10">
        <v>0</v>
      </c>
      <c r="AH4964" s="10">
        <v>1</v>
      </c>
      <c r="AQ4964" s="10">
        <v>0</v>
      </c>
      <c r="AR4964" s="10">
        <v>0.47582294765342875</v>
      </c>
      <c r="AS4964" s="10">
        <v>0.47582294765342875</v>
      </c>
      <c r="AT4964" s="10">
        <v>0</v>
      </c>
      <c r="AU4964" s="10">
        <v>0</v>
      </c>
      <c r="AV4964" s="10">
        <v>6.0035995589317102</v>
      </c>
      <c r="AW4964" s="10">
        <v>6.0035995589317102</v>
      </c>
      <c r="AX4964" s="10" t="s">
        <v>33</v>
      </c>
      <c r="AY4964" s="10">
        <v>0</v>
      </c>
      <c r="AZ4964" s="10" t="s">
        <v>33</v>
      </c>
      <c r="BA4964" s="10" t="s">
        <v>33</v>
      </c>
      <c r="BB4964" s="10">
        <v>4959</v>
      </c>
      <c r="BC4964" s="10">
        <v>104</v>
      </c>
      <c r="BE4964" s="10" t="s">
        <v>1392</v>
      </c>
      <c r="BF4964" s="10" t="s">
        <v>5149</v>
      </c>
      <c r="BG4964" s="10">
        <v>1.5909914513293887E-7</v>
      </c>
      <c r="BR4964" s="10" t="s">
        <v>33</v>
      </c>
      <c r="BS4964" s="11" t="s">
        <v>33</v>
      </c>
      <c r="BT4964" s="11" t="s">
        <v>33</v>
      </c>
      <c r="BU4964" s="10">
        <v>4964</v>
      </c>
    </row>
    <row r="4965" spans="1:73" s="10" customFormat="1" x14ac:dyDescent="0.45">
      <c r="A4965" s="10">
        <v>1186</v>
      </c>
      <c r="B4965" s="10">
        <v>4687</v>
      </c>
      <c r="C4965" s="10">
        <v>1225</v>
      </c>
      <c r="D4965" s="10">
        <v>4972</v>
      </c>
      <c r="E4965" s="10" t="s">
        <v>33</v>
      </c>
      <c r="F4965" s="10">
        <v>4687</v>
      </c>
      <c r="G4965" s="10" t="e">
        <v>#VALUE!</v>
      </c>
      <c r="H4965" s="10" t="s">
        <v>33</v>
      </c>
      <c r="I4965" s="10">
        <v>2.9257048798898624E-7</v>
      </c>
      <c r="J4965" s="10" t="s">
        <v>1394</v>
      </c>
      <c r="L4965" s="10">
        <v>1</v>
      </c>
      <c r="M4965" s="10" t="s">
        <v>33</v>
      </c>
      <c r="N4965" s="10">
        <v>1</v>
      </c>
      <c r="O4965" s="10">
        <v>1</v>
      </c>
      <c r="Q4965" s="10">
        <v>1</v>
      </c>
      <c r="T4965" s="10">
        <v>2.4494897427831779</v>
      </c>
      <c r="U4965" s="10">
        <v>2</v>
      </c>
      <c r="V4965" s="10">
        <v>3</v>
      </c>
      <c r="W4965" s="10">
        <v>10.160483453064623</v>
      </c>
      <c r="X4965" s="10" t="s">
        <v>1008</v>
      </c>
      <c r="Y4965" s="10">
        <v>0.9797958971132712</v>
      </c>
      <c r="Z4965" s="10">
        <v>0.8</v>
      </c>
      <c r="AA4965" s="10">
        <v>1.2</v>
      </c>
      <c r="AB4965" s="10">
        <v>117.55591173565028</v>
      </c>
      <c r="AE4965" s="10">
        <v>0</v>
      </c>
      <c r="AH4965" s="10">
        <v>1</v>
      </c>
      <c r="AQ4965" s="10">
        <v>12.867701006538191</v>
      </c>
      <c r="AR4965" s="10">
        <v>410.18125275122759</v>
      </c>
      <c r="AS4965" s="10">
        <v>428.83941921070794</v>
      </c>
      <c r="AT4965" s="10">
        <v>302.39097365364751</v>
      </c>
      <c r="AU4965" s="10">
        <v>270.70376358038368</v>
      </c>
      <c r="AV4965" s="10">
        <v>5832.4319117440045</v>
      </c>
      <c r="AW4965" s="10">
        <v>6405.5266489780361</v>
      </c>
      <c r="AX4965" s="10">
        <v>2.9257048798898624E-7</v>
      </c>
      <c r="AY4965" s="10">
        <v>0</v>
      </c>
      <c r="AZ4965" s="10" t="s">
        <v>33</v>
      </c>
      <c r="BA4965" s="10">
        <v>4972</v>
      </c>
      <c r="BB4965" s="10" t="s">
        <v>33</v>
      </c>
      <c r="BC4965" s="10">
        <v>4687</v>
      </c>
      <c r="BE4965" s="10" t="s">
        <v>33</v>
      </c>
      <c r="BF4965" s="10" t="s">
        <v>33</v>
      </c>
      <c r="BG4965" s="10" t="s">
        <v>33</v>
      </c>
      <c r="BR4965" s="10" t="s">
        <v>1394</v>
      </c>
      <c r="BS4965" s="11">
        <v>428.83941921070794</v>
      </c>
      <c r="BT4965" s="11">
        <v>6405.5266489780361</v>
      </c>
      <c r="BU4965" s="10">
        <v>4965</v>
      </c>
    </row>
    <row r="4966" spans="1:73" s="10" customFormat="1" x14ac:dyDescent="0.45">
      <c r="A4966" s="10" t="s">
        <v>33</v>
      </c>
      <c r="B4966" s="10" t="s">
        <v>33</v>
      </c>
      <c r="C4966" s="10">
        <v>1225</v>
      </c>
      <c r="D4966" s="10" t="s">
        <v>33</v>
      </c>
      <c r="E4966" s="10">
        <v>4965</v>
      </c>
      <c r="F4966" s="10">
        <v>5188</v>
      </c>
      <c r="G4966" s="10" t="e">
        <v>#VALUE!</v>
      </c>
      <c r="H4966" s="10">
        <v>1226</v>
      </c>
      <c r="I4966" s="10">
        <v>2.616829997414636E-7</v>
      </c>
      <c r="J4966" s="10" t="s">
        <v>33</v>
      </c>
      <c r="K4966" s="10" t="s">
        <v>1503</v>
      </c>
      <c r="L4966" s="10" t="s">
        <v>33</v>
      </c>
      <c r="M4966" s="10">
        <v>0.89442719099991586</v>
      </c>
      <c r="N4966" s="10">
        <v>0.89442719099991586</v>
      </c>
      <c r="O4966" s="10">
        <v>0.89442719099991586</v>
      </c>
      <c r="Q4966" s="10">
        <v>0.8</v>
      </c>
      <c r="R4966" s="10">
        <v>1</v>
      </c>
      <c r="T4966" s="10">
        <v>0</v>
      </c>
      <c r="W4966" s="10">
        <v>0</v>
      </c>
      <c r="Y4966" s="10">
        <v>0</v>
      </c>
      <c r="AB4966" s="10">
        <v>0</v>
      </c>
      <c r="AE4966" s="10">
        <v>0</v>
      </c>
      <c r="AH4966" s="10">
        <v>1</v>
      </c>
      <c r="AQ4966" s="10">
        <v>10.281812705008523</v>
      </c>
      <c r="AR4966" s="10">
        <v>398.90923521210527</v>
      </c>
      <c r="AS4966" s="10">
        <v>413.81786363436765</v>
      </c>
      <c r="AT4966" s="10">
        <v>241.62259856770029</v>
      </c>
      <c r="AU4966" s="10">
        <v>153.13535522731107</v>
      </c>
      <c r="AV4966" s="10">
        <v>5811.307244976686</v>
      </c>
      <c r="AW4966" s="10">
        <v>6206.0651987716974</v>
      </c>
      <c r="AX4966" s="10" t="s">
        <v>33</v>
      </c>
      <c r="AY4966" s="10">
        <v>0</v>
      </c>
      <c r="AZ4966" s="10" t="s">
        <v>33</v>
      </c>
      <c r="BA4966" s="10" t="s">
        <v>33</v>
      </c>
      <c r="BB4966" s="10">
        <v>4965</v>
      </c>
      <c r="BC4966" s="10">
        <v>5188</v>
      </c>
      <c r="BE4966" s="10" t="s">
        <v>1394</v>
      </c>
      <c r="BF4966" s="10" t="s">
        <v>5150</v>
      </c>
      <c r="BG4966" s="10">
        <v>1.210708943020667E-4</v>
      </c>
      <c r="BR4966" s="10" t="s">
        <v>33</v>
      </c>
      <c r="BS4966" s="11" t="s">
        <v>33</v>
      </c>
      <c r="BT4966" s="11" t="s">
        <v>33</v>
      </c>
      <c r="BU4966" s="10">
        <v>4966</v>
      </c>
    </row>
    <row r="4967" spans="1:73" s="10" customFormat="1" x14ac:dyDescent="0.45">
      <c r="A4967" s="10" t="s">
        <v>33</v>
      </c>
      <c r="B4967" s="10" t="s">
        <v>33</v>
      </c>
      <c r="C4967" s="10">
        <v>1226</v>
      </c>
      <c r="D4967" s="10" t="s">
        <v>33</v>
      </c>
      <c r="E4967" s="10">
        <v>4965</v>
      </c>
      <c r="F4967" s="10">
        <v>92</v>
      </c>
      <c r="G4967" s="10">
        <v>0</v>
      </c>
      <c r="H4967" s="10">
        <v>39</v>
      </c>
      <c r="I4967" s="10">
        <v>8.2751430412827827E-8</v>
      </c>
      <c r="J4967" s="10" t="s">
        <v>33</v>
      </c>
      <c r="K4967" s="10" t="s">
        <v>868</v>
      </c>
      <c r="L4967" s="10" t="s">
        <v>33</v>
      </c>
      <c r="M4967" s="10">
        <v>0.28284271247461906</v>
      </c>
      <c r="N4967" s="10">
        <v>0.28284271247461906</v>
      </c>
      <c r="O4967" s="10">
        <v>0.28284271247461906</v>
      </c>
      <c r="Q4967" s="10">
        <v>0.2</v>
      </c>
      <c r="R4967" s="10">
        <v>0.4</v>
      </c>
      <c r="T4967" s="10">
        <v>0</v>
      </c>
      <c r="W4967" s="10">
        <v>0</v>
      </c>
      <c r="Y4967" s="10">
        <v>0</v>
      </c>
      <c r="AB4967" s="10">
        <v>0</v>
      </c>
      <c r="AE4967" s="10">
        <v>0</v>
      </c>
      <c r="AH4967" s="10">
        <v>1</v>
      </c>
      <c r="AQ4967" s="10">
        <v>0</v>
      </c>
      <c r="AR4967" s="10">
        <v>0.93805860045931844</v>
      </c>
      <c r="AS4967" s="10">
        <v>0.93805860045931844</v>
      </c>
      <c r="AT4967" s="10">
        <v>0</v>
      </c>
      <c r="AU4967" s="10">
        <v>0</v>
      </c>
      <c r="AV4967" s="10">
        <v>18.939738385841423</v>
      </c>
      <c r="AW4967" s="10">
        <v>18.939738385841423</v>
      </c>
      <c r="AX4967" s="10" t="s">
        <v>33</v>
      </c>
      <c r="AY4967" s="10">
        <v>0</v>
      </c>
      <c r="AZ4967" s="10" t="s">
        <v>33</v>
      </c>
      <c r="BA4967" s="10" t="s">
        <v>33</v>
      </c>
      <c r="BB4967" s="10">
        <v>4965</v>
      </c>
      <c r="BC4967" s="10">
        <v>92</v>
      </c>
      <c r="BE4967" s="10" t="s">
        <v>1394</v>
      </c>
      <c r="BF4967" s="10" t="s">
        <v>5151</v>
      </c>
      <c r="BG4967" s="10">
        <v>2.7444826249864826E-7</v>
      </c>
      <c r="BR4967" s="10" t="s">
        <v>33</v>
      </c>
      <c r="BS4967" s="11" t="s">
        <v>33</v>
      </c>
      <c r="BT4967" s="11" t="s">
        <v>33</v>
      </c>
      <c r="BU4967" s="10">
        <v>4967</v>
      </c>
    </row>
    <row r="4968" spans="1:73" s="10" customFormat="1" x14ac:dyDescent="0.45">
      <c r="A4968" s="10" t="s">
        <v>33</v>
      </c>
      <c r="B4968" s="10" t="s">
        <v>33</v>
      </c>
      <c r="C4968" s="10">
        <v>1226</v>
      </c>
      <c r="D4968" s="10" t="s">
        <v>33</v>
      </c>
      <c r="E4968" s="10">
        <v>4965</v>
      </c>
      <c r="F4968" s="10">
        <v>45</v>
      </c>
      <c r="G4968" s="10">
        <v>0</v>
      </c>
      <c r="H4968" s="10">
        <v>22</v>
      </c>
      <c r="I4968" s="10">
        <v>6.5420749935365901E-9</v>
      </c>
      <c r="J4968" s="10" t="s">
        <v>33</v>
      </c>
      <c r="K4968" s="10" t="s">
        <v>1012</v>
      </c>
      <c r="L4968" s="10" t="s">
        <v>33</v>
      </c>
      <c r="M4968" s="10">
        <v>2.2360679774997897E-2</v>
      </c>
      <c r="N4968" s="10">
        <v>2.2360679774997897E-2</v>
      </c>
      <c r="O4968" s="10">
        <v>2.2360679774997897E-2</v>
      </c>
      <c r="Q4968" s="10">
        <v>0.01</v>
      </c>
      <c r="R4968" s="10">
        <v>0.05</v>
      </c>
      <c r="T4968" s="10">
        <v>0</v>
      </c>
      <c r="W4968" s="10">
        <v>0</v>
      </c>
      <c r="Y4968" s="10">
        <v>0</v>
      </c>
      <c r="AB4968" s="10">
        <v>0</v>
      </c>
      <c r="AE4968" s="10">
        <v>0</v>
      </c>
      <c r="AH4968" s="10">
        <v>1</v>
      </c>
      <c r="AQ4968" s="10">
        <v>0</v>
      </c>
      <c r="AR4968" s="10">
        <v>8.0962063441763793E-2</v>
      </c>
      <c r="AS4968" s="10">
        <v>8.0962063441763793E-2</v>
      </c>
      <c r="AT4968" s="10">
        <v>0</v>
      </c>
      <c r="AU4968" s="10">
        <v>0</v>
      </c>
      <c r="AV4968" s="10">
        <v>1.0837094944490731</v>
      </c>
      <c r="AW4968" s="10">
        <v>1.0837094944490731</v>
      </c>
      <c r="AX4968" s="10" t="s">
        <v>33</v>
      </c>
      <c r="AY4968" s="10">
        <v>0</v>
      </c>
      <c r="AZ4968" s="10" t="s">
        <v>33</v>
      </c>
      <c r="BA4968" s="10" t="s">
        <v>33</v>
      </c>
      <c r="BB4968" s="10">
        <v>4965</v>
      </c>
      <c r="BC4968" s="10">
        <v>45</v>
      </c>
      <c r="BE4968" s="10" t="s">
        <v>1394</v>
      </c>
      <c r="BF4968" s="10" t="s">
        <v>5152</v>
      </c>
      <c r="BG4968" s="10">
        <v>2.3687110409752097E-8</v>
      </c>
      <c r="BR4968" s="10" t="s">
        <v>33</v>
      </c>
      <c r="BS4968" s="11" t="s">
        <v>33</v>
      </c>
      <c r="BT4968" s="11" t="s">
        <v>33</v>
      </c>
      <c r="BU4968" s="10">
        <v>4968</v>
      </c>
    </row>
    <row r="4969" spans="1:73" s="10" customFormat="1" x14ac:dyDescent="0.45">
      <c r="A4969" s="10" t="s">
        <v>33</v>
      </c>
      <c r="B4969" s="10" t="s">
        <v>33</v>
      </c>
      <c r="C4969" s="10">
        <v>1226</v>
      </c>
      <c r="D4969" s="10" t="s">
        <v>33</v>
      </c>
      <c r="E4969" s="10">
        <v>4965</v>
      </c>
      <c r="F4969" s="10">
        <v>24</v>
      </c>
      <c r="G4969" s="10">
        <v>0</v>
      </c>
      <c r="H4969" s="10">
        <v>11</v>
      </c>
      <c r="I4969" s="10">
        <v>5.1719644008017387E-8</v>
      </c>
      <c r="J4969" s="10" t="s">
        <v>33</v>
      </c>
      <c r="K4969" s="10" t="s">
        <v>1011</v>
      </c>
      <c r="L4969" s="10" t="s">
        <v>33</v>
      </c>
      <c r="M4969" s="10">
        <v>0.17677669529663689</v>
      </c>
      <c r="N4969" s="10">
        <v>0.17677669529663689</v>
      </c>
      <c r="O4969" s="10">
        <v>1.4142135623730951</v>
      </c>
      <c r="Q4969" s="10">
        <v>1</v>
      </c>
      <c r="R4969" s="10">
        <v>2</v>
      </c>
      <c r="S4969" s="10">
        <v>87.5</v>
      </c>
      <c r="T4969" s="10">
        <v>0</v>
      </c>
      <c r="W4969" s="10">
        <v>0</v>
      </c>
      <c r="Y4969" s="10">
        <v>0</v>
      </c>
      <c r="AB4969" s="10">
        <v>0</v>
      </c>
      <c r="AE4969" s="10">
        <v>0</v>
      </c>
      <c r="AH4969" s="10">
        <v>1</v>
      </c>
      <c r="AQ4969" s="10">
        <v>0</v>
      </c>
      <c r="AR4969" s="10">
        <v>0</v>
      </c>
      <c r="AS4969" s="10">
        <v>0</v>
      </c>
      <c r="AT4969" s="10">
        <v>0</v>
      </c>
      <c r="AU4969" s="10">
        <v>0</v>
      </c>
      <c r="AV4969" s="10">
        <v>0.17677669529663689</v>
      </c>
      <c r="AW4969" s="10">
        <v>0.17677669529663689</v>
      </c>
      <c r="AX4969" s="10" t="s">
        <v>33</v>
      </c>
      <c r="AY4969" s="10">
        <v>0</v>
      </c>
      <c r="AZ4969" s="10" t="s">
        <v>33</v>
      </c>
      <c r="BA4969" s="10" t="s">
        <v>33</v>
      </c>
      <c r="BB4969" s="10">
        <v>4965</v>
      </c>
      <c r="BC4969" s="10">
        <v>24</v>
      </c>
      <c r="BE4969" s="10" t="s">
        <v>1394</v>
      </c>
      <c r="BF4969" s="10" t="s">
        <v>5153</v>
      </c>
      <c r="BG4969" s="10">
        <v>0</v>
      </c>
      <c r="BR4969" s="10" t="s">
        <v>33</v>
      </c>
      <c r="BS4969" s="11" t="s">
        <v>33</v>
      </c>
      <c r="BT4969" s="11" t="s">
        <v>33</v>
      </c>
      <c r="BU4969" s="10">
        <v>4969</v>
      </c>
    </row>
    <row r="4970" spans="1:73" s="10" customFormat="1" x14ac:dyDescent="0.45">
      <c r="A4970" s="10" t="s">
        <v>33</v>
      </c>
      <c r="B4970" s="10" t="s">
        <v>33</v>
      </c>
      <c r="C4970" s="10">
        <v>1226</v>
      </c>
      <c r="D4970" s="10" t="s">
        <v>33</v>
      </c>
      <c r="E4970" s="10">
        <v>4965</v>
      </c>
      <c r="F4970" s="10">
        <v>311</v>
      </c>
      <c r="G4970" s="10">
        <v>0</v>
      </c>
      <c r="H4970" s="10">
        <v>114</v>
      </c>
      <c r="I4970" s="10">
        <v>4.1375715206413917E-9</v>
      </c>
      <c r="J4970" s="10" t="s">
        <v>33</v>
      </c>
      <c r="K4970" s="10" t="s">
        <v>1172</v>
      </c>
      <c r="L4970" s="10" t="s">
        <v>33</v>
      </c>
      <c r="M4970" s="10">
        <v>1.4142135623730954E-2</v>
      </c>
      <c r="N4970" s="10">
        <v>1.4142135623730954E-2</v>
      </c>
      <c r="O4970" s="10">
        <v>0.14142135623730953</v>
      </c>
      <c r="Q4970" s="10">
        <v>0.1</v>
      </c>
      <c r="R4970" s="10">
        <v>0.2</v>
      </c>
      <c r="S4970" s="10">
        <v>90</v>
      </c>
      <c r="T4970" s="10">
        <v>0</v>
      </c>
      <c r="W4970" s="10">
        <v>0</v>
      </c>
      <c r="Y4970" s="10">
        <v>0</v>
      </c>
      <c r="AB4970" s="10">
        <v>0</v>
      </c>
      <c r="AE4970" s="10">
        <v>0</v>
      </c>
      <c r="AH4970" s="10">
        <v>1</v>
      </c>
      <c r="AQ4970" s="10">
        <v>0</v>
      </c>
      <c r="AR4970" s="10">
        <v>4.2566800641640708E-2</v>
      </c>
      <c r="AS4970" s="10">
        <v>4.2566800641640708E-2</v>
      </c>
      <c r="AT4970" s="10">
        <v>0</v>
      </c>
      <c r="AU4970" s="10">
        <v>0</v>
      </c>
      <c r="AV4970" s="10">
        <v>0.35868066170715557</v>
      </c>
      <c r="AW4970" s="10">
        <v>0.35868066170715557</v>
      </c>
      <c r="AX4970" s="10" t="s">
        <v>33</v>
      </c>
      <c r="AY4970" s="10">
        <v>0</v>
      </c>
      <c r="AZ4970" s="10" t="s">
        <v>33</v>
      </c>
      <c r="BA4970" s="10" t="s">
        <v>33</v>
      </c>
      <c r="BB4970" s="10">
        <v>4965</v>
      </c>
      <c r="BC4970" s="10">
        <v>311</v>
      </c>
      <c r="BE4970" s="10" t="s">
        <v>1394</v>
      </c>
      <c r="BF4970" s="10" t="s">
        <v>5154</v>
      </c>
      <c r="BG4970" s="10">
        <v>1.2453789635854715E-8</v>
      </c>
      <c r="BR4970" s="10" t="s">
        <v>33</v>
      </c>
      <c r="BS4970" s="11" t="s">
        <v>33</v>
      </c>
      <c r="BT4970" s="11" t="s">
        <v>33</v>
      </c>
      <c r="BU4970" s="10">
        <v>4970</v>
      </c>
    </row>
    <row r="4971" spans="1:73" s="10" customFormat="1" x14ac:dyDescent="0.45">
      <c r="A4971" s="10" t="s">
        <v>33</v>
      </c>
      <c r="B4971" s="10" t="s">
        <v>33</v>
      </c>
      <c r="C4971" s="10">
        <v>1226</v>
      </c>
      <c r="D4971" s="10" t="s">
        <v>33</v>
      </c>
      <c r="E4971" s="10">
        <v>4965</v>
      </c>
      <c r="F4971" s="10">
        <v>3471</v>
      </c>
      <c r="G4971" s="10" t="e">
        <v>#VALUE!</v>
      </c>
      <c r="H4971" s="10">
        <v>921</v>
      </c>
      <c r="I4971" s="10">
        <v>8.2751430412827827E-8</v>
      </c>
      <c r="J4971" s="10" t="s">
        <v>33</v>
      </c>
      <c r="K4971" s="10" t="s">
        <v>1257</v>
      </c>
      <c r="L4971" s="10" t="s">
        <v>33</v>
      </c>
      <c r="M4971" s="10">
        <v>0.28284271247461906</v>
      </c>
      <c r="N4971" s="10">
        <v>0.28284271247461906</v>
      </c>
      <c r="O4971" s="10">
        <v>0.28284271247461906</v>
      </c>
      <c r="Q4971" s="10">
        <v>0.2</v>
      </c>
      <c r="R4971" s="10">
        <v>0.4</v>
      </c>
      <c r="T4971" s="10">
        <v>0</v>
      </c>
      <c r="W4971" s="10">
        <v>0</v>
      </c>
      <c r="Y4971" s="10">
        <v>0</v>
      </c>
      <c r="AB4971" s="10">
        <v>0</v>
      </c>
      <c r="AE4971" s="10">
        <v>0</v>
      </c>
      <c r="AH4971" s="10">
        <v>1</v>
      </c>
      <c r="AQ4971" s="10">
        <v>0.13639855874648837</v>
      </c>
      <c r="AR4971" s="10">
        <v>4.9946621515032243E-2</v>
      </c>
      <c r="AS4971" s="10">
        <v>0.24772453169744038</v>
      </c>
      <c r="AT4971" s="10">
        <v>3.205366130542477</v>
      </c>
      <c r="AU4971" s="10">
        <v>1.2496617422309146E-2</v>
      </c>
      <c r="AV4971" s="10">
        <v>0.56576153002471852</v>
      </c>
      <c r="AW4971" s="10">
        <v>3.7836242779895048</v>
      </c>
      <c r="AX4971" s="10" t="s">
        <v>33</v>
      </c>
      <c r="AY4971" s="10">
        <v>0</v>
      </c>
      <c r="AZ4971" s="10" t="s">
        <v>33</v>
      </c>
      <c r="BA4971" s="10" t="s">
        <v>33</v>
      </c>
      <c r="BB4971" s="10">
        <v>4965</v>
      </c>
      <c r="BC4971" s="10">
        <v>3471</v>
      </c>
      <c r="BE4971" s="10" t="s">
        <v>1394</v>
      </c>
      <c r="BF4971" s="10" t="s">
        <v>5155</v>
      </c>
      <c r="BG4971" s="10">
        <v>7.2476887125563219E-8</v>
      </c>
      <c r="BR4971" s="10" t="s">
        <v>33</v>
      </c>
      <c r="BS4971" s="11" t="s">
        <v>33</v>
      </c>
      <c r="BT4971" s="11" t="s">
        <v>33</v>
      </c>
      <c r="BU4971" s="10">
        <v>4971</v>
      </c>
    </row>
    <row r="4972" spans="1:73" s="10" customFormat="1" x14ac:dyDescent="0.45">
      <c r="A4972" s="10">
        <v>1187</v>
      </c>
      <c r="B4972" s="10">
        <v>4688</v>
      </c>
      <c r="C4972" s="10">
        <v>1226</v>
      </c>
      <c r="D4972" s="10">
        <v>4980</v>
      </c>
      <c r="E4972" s="10" t="s">
        <v>33</v>
      </c>
      <c r="F4972" s="10">
        <v>4688</v>
      </c>
      <c r="G4972" s="10" t="e">
        <v>#VALUE!</v>
      </c>
      <c r="H4972" s="10" t="s">
        <v>33</v>
      </c>
      <c r="I4972" s="10">
        <v>2.0897891999213303E-7</v>
      </c>
      <c r="J4972" s="10" t="s">
        <v>1396</v>
      </c>
      <c r="L4972" s="10">
        <v>1</v>
      </c>
      <c r="M4972" s="10" t="s">
        <v>33</v>
      </c>
      <c r="N4972" s="10">
        <v>1</v>
      </c>
      <c r="O4972" s="10">
        <v>1</v>
      </c>
      <c r="Q4972" s="10">
        <v>1</v>
      </c>
      <c r="T4972" s="10">
        <v>3.1622776601683795</v>
      </c>
      <c r="U4972" s="10">
        <v>2.5</v>
      </c>
      <c r="V4972" s="10">
        <v>4</v>
      </c>
      <c r="W4972" s="10">
        <v>10.160483453064623</v>
      </c>
      <c r="X4972" s="10" t="s">
        <v>1008</v>
      </c>
      <c r="Y4972" s="10">
        <v>0.9797958971132712</v>
      </c>
      <c r="Z4972" s="10">
        <v>0.8</v>
      </c>
      <c r="AA4972" s="10">
        <v>1.2</v>
      </c>
      <c r="AB4972" s="10">
        <v>117.55591173565028</v>
      </c>
      <c r="AC4972" s="10">
        <v>0.15</v>
      </c>
      <c r="AE4972" s="10">
        <v>0</v>
      </c>
      <c r="AH4972" s="10">
        <v>1</v>
      </c>
      <c r="AQ4972" s="10">
        <v>442.60673595572598</v>
      </c>
      <c r="AR4972" s="10">
        <v>482.51557722839425</v>
      </c>
      <c r="AS4972" s="10">
        <v>1124.2953443641968</v>
      </c>
      <c r="AT4972" s="10">
        <v>10401.25829495956</v>
      </c>
      <c r="AU4972" s="10">
        <v>824.81334618188589</v>
      </c>
      <c r="AV4972" s="10">
        <v>6137.6109898971117</v>
      </c>
      <c r="AW4972" s="10">
        <v>17363.682631038559</v>
      </c>
      <c r="AX4972" s="10">
        <v>2.0897891999213303E-7</v>
      </c>
      <c r="AY4972" s="10">
        <v>0</v>
      </c>
      <c r="AZ4972" s="10" t="s">
        <v>33</v>
      </c>
      <c r="BA4972" s="10">
        <v>4980</v>
      </c>
      <c r="BB4972" s="10" t="s">
        <v>33</v>
      </c>
      <c r="BC4972" s="10">
        <v>4688</v>
      </c>
      <c r="BE4972" s="10" t="s">
        <v>33</v>
      </c>
      <c r="BF4972" s="10" t="s">
        <v>33</v>
      </c>
      <c r="BG4972" s="10" t="s">
        <v>33</v>
      </c>
      <c r="BR4972" s="10" t="s">
        <v>1396</v>
      </c>
      <c r="BS4972" s="11">
        <v>1124.2953443641968</v>
      </c>
      <c r="BT4972" s="11">
        <v>17363.682631038559</v>
      </c>
      <c r="BU4972" s="10">
        <v>4972</v>
      </c>
    </row>
    <row r="4973" spans="1:73" s="10" customFormat="1" x14ac:dyDescent="0.45">
      <c r="A4973" s="10" t="s">
        <v>33</v>
      </c>
      <c r="B4973" s="10" t="s">
        <v>33</v>
      </c>
      <c r="C4973" s="10">
        <v>1226</v>
      </c>
      <c r="D4973" s="10" t="s">
        <v>33</v>
      </c>
      <c r="E4973" s="10">
        <v>4972</v>
      </c>
      <c r="F4973" s="10">
        <v>5193</v>
      </c>
      <c r="G4973" s="10" t="e">
        <v>#VALUE!</v>
      </c>
      <c r="H4973" s="10">
        <v>1227</v>
      </c>
      <c r="I4973" s="10">
        <v>1.8691642838675971E-7</v>
      </c>
      <c r="J4973" s="10" t="s">
        <v>33</v>
      </c>
      <c r="K4973" s="10" t="s">
        <v>1505</v>
      </c>
      <c r="L4973" s="10" t="s">
        <v>33</v>
      </c>
      <c r="M4973" s="10">
        <v>0.89442719099991586</v>
      </c>
      <c r="N4973" s="10">
        <v>0.89442719099991586</v>
      </c>
      <c r="O4973" s="10">
        <v>0.89442719099991586</v>
      </c>
      <c r="Q4973" s="10">
        <v>0.8</v>
      </c>
      <c r="R4973" s="10">
        <v>1</v>
      </c>
      <c r="T4973" s="10">
        <v>0</v>
      </c>
      <c r="W4973" s="10">
        <v>0</v>
      </c>
      <c r="Y4973" s="10">
        <v>0</v>
      </c>
      <c r="AB4973" s="10">
        <v>0</v>
      </c>
      <c r="AE4973" s="10">
        <v>0</v>
      </c>
      <c r="AH4973" s="10">
        <v>1</v>
      </c>
      <c r="AQ4973" s="10">
        <v>437.92183922731539</v>
      </c>
      <c r="AR4973" s="10">
        <v>468.12419861793728</v>
      </c>
      <c r="AS4973" s="10">
        <v>1103.1108654975446</v>
      </c>
      <c r="AT4973" s="10">
        <v>10291.163221841911</v>
      </c>
      <c r="AU4973" s="10">
        <v>707.02087302437496</v>
      </c>
      <c r="AV4973" s="10">
        <v>6063.6224813619665</v>
      </c>
      <c r="AW4973" s="10">
        <v>17061.806576228253</v>
      </c>
      <c r="AX4973" s="10" t="s">
        <v>33</v>
      </c>
      <c r="AY4973" s="10">
        <v>0</v>
      </c>
      <c r="AZ4973" s="10" t="s">
        <v>33</v>
      </c>
      <c r="BA4973" s="10" t="s">
        <v>33</v>
      </c>
      <c r="BB4973" s="10">
        <v>4972</v>
      </c>
      <c r="BC4973" s="10">
        <v>5193</v>
      </c>
      <c r="BE4973" s="10" t="s">
        <v>1396</v>
      </c>
      <c r="BF4973" s="10" t="s">
        <v>1504</v>
      </c>
      <c r="BG4973" s="10">
        <v>2.30526917303264E-4</v>
      </c>
      <c r="BR4973" s="10" t="s">
        <v>33</v>
      </c>
      <c r="BS4973" s="11" t="s">
        <v>33</v>
      </c>
      <c r="BT4973" s="11" t="s">
        <v>33</v>
      </c>
      <c r="BU4973" s="10">
        <v>4973</v>
      </c>
    </row>
    <row r="4974" spans="1:73" s="10" customFormat="1" x14ac:dyDescent="0.45">
      <c r="A4974" s="10" t="s">
        <v>33</v>
      </c>
      <c r="B4974" s="10" t="s">
        <v>33</v>
      </c>
      <c r="C4974" s="10">
        <v>1227</v>
      </c>
      <c r="D4974" s="10" t="s">
        <v>33</v>
      </c>
      <c r="E4974" s="10">
        <v>4972</v>
      </c>
      <c r="F4974" s="10">
        <v>92</v>
      </c>
      <c r="G4974" s="10">
        <v>0</v>
      </c>
      <c r="H4974" s="10">
        <v>39</v>
      </c>
      <c r="I4974" s="10">
        <v>5.9108164580591304E-8</v>
      </c>
      <c r="J4974" s="10" t="s">
        <v>33</v>
      </c>
      <c r="K4974" s="10" t="s">
        <v>868</v>
      </c>
      <c r="L4974" s="10" t="s">
        <v>33</v>
      </c>
      <c r="M4974" s="10">
        <v>0.28284271247461906</v>
      </c>
      <c r="N4974" s="10">
        <v>0.28284271247461906</v>
      </c>
      <c r="O4974" s="10">
        <v>0.28284271247461906</v>
      </c>
      <c r="Q4974" s="10">
        <v>0.2</v>
      </c>
      <c r="R4974" s="10">
        <v>0.4</v>
      </c>
      <c r="T4974" s="10">
        <v>0</v>
      </c>
      <c r="W4974" s="10">
        <v>0</v>
      </c>
      <c r="Y4974" s="10">
        <v>0</v>
      </c>
      <c r="AB4974" s="10">
        <v>0</v>
      </c>
      <c r="AE4974" s="10">
        <v>0</v>
      </c>
      <c r="AH4974" s="10">
        <v>1</v>
      </c>
      <c r="AQ4974" s="10">
        <v>0</v>
      </c>
      <c r="AR4974" s="10">
        <v>0.93805860045931844</v>
      </c>
      <c r="AS4974" s="10">
        <v>0.93805860045931844</v>
      </c>
      <c r="AT4974" s="10">
        <v>0</v>
      </c>
      <c r="AU4974" s="10">
        <v>0</v>
      </c>
      <c r="AV4974" s="10">
        <v>18.939738385841423</v>
      </c>
      <c r="AW4974" s="10">
        <v>18.939738385841423</v>
      </c>
      <c r="AX4974" s="10" t="s">
        <v>33</v>
      </c>
      <c r="AY4974" s="10">
        <v>0</v>
      </c>
      <c r="AZ4974" s="10" t="s">
        <v>33</v>
      </c>
      <c r="BA4974" s="10" t="s">
        <v>33</v>
      </c>
      <c r="BB4974" s="10">
        <v>4972</v>
      </c>
      <c r="BC4974" s="10">
        <v>92</v>
      </c>
      <c r="BE4974" s="10" t="s">
        <v>1396</v>
      </c>
      <c r="BF4974" s="10" t="s">
        <v>5156</v>
      </c>
      <c r="BG4974" s="10">
        <v>1.9603447321332018E-7</v>
      </c>
      <c r="BR4974" s="10" t="s">
        <v>33</v>
      </c>
      <c r="BS4974" s="11" t="s">
        <v>33</v>
      </c>
      <c r="BT4974" s="11" t="s">
        <v>33</v>
      </c>
      <c r="BU4974" s="10">
        <v>4974</v>
      </c>
    </row>
    <row r="4975" spans="1:73" s="10" customFormat="1" x14ac:dyDescent="0.45">
      <c r="A4975" s="10" t="s">
        <v>33</v>
      </c>
      <c r="B4975" s="10" t="s">
        <v>33</v>
      </c>
      <c r="C4975" s="10">
        <v>1227</v>
      </c>
      <c r="D4975" s="10" t="s">
        <v>33</v>
      </c>
      <c r="E4975" s="10">
        <v>4972</v>
      </c>
      <c r="F4975" s="10">
        <v>2935</v>
      </c>
      <c r="G4975" s="10">
        <v>0</v>
      </c>
      <c r="H4975" s="10">
        <v>723</v>
      </c>
      <c r="I4975" s="10">
        <v>2.9554082290295652E-8</v>
      </c>
      <c r="J4975" s="10" t="s">
        <v>33</v>
      </c>
      <c r="K4975" s="10" t="s">
        <v>1506</v>
      </c>
      <c r="L4975" s="10" t="s">
        <v>33</v>
      </c>
      <c r="M4975" s="10">
        <v>0.14142135623730953</v>
      </c>
      <c r="N4975" s="10">
        <v>0.14142135623730953</v>
      </c>
      <c r="O4975" s="10">
        <v>0.14142135623730953</v>
      </c>
      <c r="Q4975" s="10">
        <v>0.1</v>
      </c>
      <c r="R4975" s="10">
        <v>0.2</v>
      </c>
      <c r="T4975" s="10">
        <v>0</v>
      </c>
      <c r="W4975" s="10">
        <v>0</v>
      </c>
      <c r="Y4975" s="10">
        <v>0</v>
      </c>
      <c r="AB4975" s="10">
        <v>0</v>
      </c>
      <c r="AE4975" s="10">
        <v>0</v>
      </c>
      <c r="AH4975" s="10">
        <v>1</v>
      </c>
      <c r="AQ4975" s="10">
        <v>1.3862205094957312</v>
      </c>
      <c r="AR4975" s="10">
        <v>2.9693610713346321</v>
      </c>
      <c r="AS4975" s="10">
        <v>4.9793808101034429</v>
      </c>
      <c r="AT4975" s="10">
        <v>32.57618197314968</v>
      </c>
      <c r="AU4975" s="10">
        <v>0.22406480443828899</v>
      </c>
      <c r="AV4975" s="10">
        <v>52.863841767826777</v>
      </c>
      <c r="AW4975" s="10">
        <v>85.664088545414756</v>
      </c>
      <c r="AX4975" s="10" t="s">
        <v>33</v>
      </c>
      <c r="AY4975" s="10">
        <v>0</v>
      </c>
      <c r="AZ4975" s="10" t="s">
        <v>33</v>
      </c>
      <c r="BA4975" s="10" t="s">
        <v>33</v>
      </c>
      <c r="BB4975" s="10">
        <v>4972</v>
      </c>
      <c r="BC4975" s="10">
        <v>2935</v>
      </c>
      <c r="BE4975" s="10" t="s">
        <v>1396</v>
      </c>
      <c r="BF4975" s="10" t="s">
        <v>5157</v>
      </c>
      <c r="BG4975" s="10">
        <v>1.04058562392497E-6</v>
      </c>
      <c r="BR4975" s="10" t="s">
        <v>33</v>
      </c>
      <c r="BS4975" s="11" t="s">
        <v>33</v>
      </c>
      <c r="BT4975" s="11" t="s">
        <v>33</v>
      </c>
      <c r="BU4975" s="10">
        <v>4975</v>
      </c>
    </row>
    <row r="4976" spans="1:73" s="10" customFormat="1" x14ac:dyDescent="0.45">
      <c r="A4976" s="10" t="s">
        <v>33</v>
      </c>
      <c r="B4976" s="10" t="s">
        <v>33</v>
      </c>
      <c r="C4976" s="10">
        <v>1227</v>
      </c>
      <c r="D4976" s="10" t="s">
        <v>33</v>
      </c>
      <c r="E4976" s="10">
        <v>4972</v>
      </c>
      <c r="F4976" s="10">
        <v>45</v>
      </c>
      <c r="G4976" s="10">
        <v>0</v>
      </c>
      <c r="H4976" s="10">
        <v>22</v>
      </c>
      <c r="I4976" s="10">
        <v>4.6729107096689931E-9</v>
      </c>
      <c r="J4976" s="10" t="s">
        <v>33</v>
      </c>
      <c r="K4976" s="10" t="s">
        <v>1012</v>
      </c>
      <c r="L4976" s="10" t="s">
        <v>33</v>
      </c>
      <c r="M4976" s="10">
        <v>2.2360679774997897E-2</v>
      </c>
      <c r="N4976" s="10">
        <v>2.2360679774997897E-2</v>
      </c>
      <c r="O4976" s="10">
        <v>2.2360679774997897E-2</v>
      </c>
      <c r="Q4976" s="10">
        <v>0.01</v>
      </c>
      <c r="R4976" s="10">
        <v>0.05</v>
      </c>
      <c r="T4976" s="10">
        <v>0</v>
      </c>
      <c r="W4976" s="10">
        <v>0</v>
      </c>
      <c r="Y4976" s="10">
        <v>0</v>
      </c>
      <c r="AB4976" s="10">
        <v>0</v>
      </c>
      <c r="AE4976" s="10">
        <v>0</v>
      </c>
      <c r="AH4976" s="10">
        <v>1</v>
      </c>
      <c r="AQ4976" s="10">
        <v>0</v>
      </c>
      <c r="AR4976" s="10">
        <v>8.0962063441763793E-2</v>
      </c>
      <c r="AS4976" s="10">
        <v>8.0962063441763793E-2</v>
      </c>
      <c r="AT4976" s="10">
        <v>0</v>
      </c>
      <c r="AU4976" s="10">
        <v>0</v>
      </c>
      <c r="AV4976" s="10">
        <v>1.0837094944490731</v>
      </c>
      <c r="AW4976" s="10">
        <v>1.0837094944490731</v>
      </c>
      <c r="AX4976" s="10" t="s">
        <v>33</v>
      </c>
      <c r="AY4976" s="10">
        <v>0</v>
      </c>
      <c r="AZ4976" s="10" t="s">
        <v>33</v>
      </c>
      <c r="BA4976" s="10" t="s">
        <v>33</v>
      </c>
      <c r="BB4976" s="10">
        <v>4972</v>
      </c>
      <c r="BC4976" s="10">
        <v>45</v>
      </c>
      <c r="BE4976" s="10" t="s">
        <v>1396</v>
      </c>
      <c r="BF4976" s="10" t="s">
        <v>5158</v>
      </c>
      <c r="BG4976" s="10">
        <v>1.6919364578394355E-8</v>
      </c>
      <c r="BR4976" s="10" t="s">
        <v>33</v>
      </c>
      <c r="BS4976" s="11" t="s">
        <v>33</v>
      </c>
      <c r="BT4976" s="11" t="s">
        <v>33</v>
      </c>
      <c r="BU4976" s="10">
        <v>4976</v>
      </c>
    </row>
    <row r="4977" spans="1:73" s="10" customFormat="1" x14ac:dyDescent="0.45">
      <c r="A4977" s="10" t="s">
        <v>33</v>
      </c>
      <c r="B4977" s="10" t="s">
        <v>33</v>
      </c>
      <c r="C4977" s="10">
        <v>1227</v>
      </c>
      <c r="D4977" s="10" t="s">
        <v>33</v>
      </c>
      <c r="E4977" s="10">
        <v>4972</v>
      </c>
      <c r="F4977" s="10">
        <v>24</v>
      </c>
      <c r="G4977" s="10">
        <v>0</v>
      </c>
      <c r="H4977" s="10">
        <v>11</v>
      </c>
      <c r="I4977" s="10">
        <v>3.6942602862869559E-8</v>
      </c>
      <c r="J4977" s="10" t="s">
        <v>33</v>
      </c>
      <c r="K4977" s="10" t="s">
        <v>1011</v>
      </c>
      <c r="L4977" s="10" t="s">
        <v>33</v>
      </c>
      <c r="M4977" s="10">
        <v>0.17677669529663689</v>
      </c>
      <c r="N4977" s="10">
        <v>0.17677669529663689</v>
      </c>
      <c r="O4977" s="10">
        <v>1.4142135623730951</v>
      </c>
      <c r="Q4977" s="10">
        <v>1</v>
      </c>
      <c r="R4977" s="10">
        <v>2</v>
      </c>
      <c r="S4977" s="10">
        <v>87.5</v>
      </c>
      <c r="T4977" s="10">
        <v>0</v>
      </c>
      <c r="W4977" s="10">
        <v>0</v>
      </c>
      <c r="Y4977" s="10">
        <v>0</v>
      </c>
      <c r="AB4977" s="10">
        <v>0</v>
      </c>
      <c r="AE4977" s="10">
        <v>0</v>
      </c>
      <c r="AH4977" s="10">
        <v>1</v>
      </c>
      <c r="AQ4977" s="10">
        <v>0</v>
      </c>
      <c r="AR4977" s="10">
        <v>0</v>
      </c>
      <c r="AS4977" s="10">
        <v>0</v>
      </c>
      <c r="AT4977" s="10">
        <v>0</v>
      </c>
      <c r="AU4977" s="10">
        <v>0</v>
      </c>
      <c r="AV4977" s="10">
        <v>0.17677669529663689</v>
      </c>
      <c r="AW4977" s="10">
        <v>0.17677669529663689</v>
      </c>
      <c r="AX4977" s="10" t="s">
        <v>33</v>
      </c>
      <c r="AY4977" s="10">
        <v>0</v>
      </c>
      <c r="AZ4977" s="10" t="s">
        <v>33</v>
      </c>
      <c r="BA4977" s="10" t="s">
        <v>33</v>
      </c>
      <c r="BB4977" s="10">
        <v>4972</v>
      </c>
      <c r="BC4977" s="10">
        <v>24</v>
      </c>
      <c r="BE4977" s="10" t="s">
        <v>1396</v>
      </c>
      <c r="BF4977" s="10" t="s">
        <v>5159</v>
      </c>
      <c r="BG4977" s="10">
        <v>0</v>
      </c>
      <c r="BR4977" s="10" t="s">
        <v>33</v>
      </c>
      <c r="BS4977" s="11" t="s">
        <v>33</v>
      </c>
      <c r="BT4977" s="11" t="s">
        <v>33</v>
      </c>
      <c r="BU4977" s="10">
        <v>4977</v>
      </c>
    </row>
    <row r="4978" spans="1:73" s="10" customFormat="1" x14ac:dyDescent="0.45">
      <c r="A4978" s="10" t="s">
        <v>33</v>
      </c>
      <c r="B4978" s="10" t="s">
        <v>33</v>
      </c>
      <c r="C4978" s="10">
        <v>1227</v>
      </c>
      <c r="D4978" s="10" t="s">
        <v>33</v>
      </c>
      <c r="E4978" s="10">
        <v>4972</v>
      </c>
      <c r="F4978" s="10">
        <v>311</v>
      </c>
      <c r="G4978" s="10">
        <v>0</v>
      </c>
      <c r="H4978" s="10">
        <v>114</v>
      </c>
      <c r="I4978" s="10">
        <v>2.9554082290295654E-9</v>
      </c>
      <c r="J4978" s="10" t="s">
        <v>33</v>
      </c>
      <c r="K4978" s="10" t="s">
        <v>1172</v>
      </c>
      <c r="L4978" s="10" t="s">
        <v>33</v>
      </c>
      <c r="M4978" s="10">
        <v>1.4142135623730954E-2</v>
      </c>
      <c r="N4978" s="10">
        <v>1.4142135623730954E-2</v>
      </c>
      <c r="O4978" s="10">
        <v>0.14142135623730953</v>
      </c>
      <c r="Q4978" s="10">
        <v>0.1</v>
      </c>
      <c r="R4978" s="10">
        <v>0.2</v>
      </c>
      <c r="S4978" s="10">
        <v>90</v>
      </c>
      <c r="T4978" s="10">
        <v>0</v>
      </c>
      <c r="W4978" s="10">
        <v>0</v>
      </c>
      <c r="Y4978" s="10">
        <v>0</v>
      </c>
      <c r="AB4978" s="10">
        <v>0</v>
      </c>
      <c r="AE4978" s="10">
        <v>0</v>
      </c>
      <c r="AH4978" s="10">
        <v>1</v>
      </c>
      <c r="AQ4978" s="10">
        <v>0</v>
      </c>
      <c r="AR4978" s="10">
        <v>4.2566800641640708E-2</v>
      </c>
      <c r="AS4978" s="10">
        <v>4.2566800641640708E-2</v>
      </c>
      <c r="AT4978" s="10">
        <v>0</v>
      </c>
      <c r="AU4978" s="10">
        <v>0</v>
      </c>
      <c r="AV4978" s="10">
        <v>0.35868066170715557</v>
      </c>
      <c r="AW4978" s="10">
        <v>0.35868066170715557</v>
      </c>
      <c r="AX4978" s="10" t="s">
        <v>33</v>
      </c>
      <c r="AY4978" s="10">
        <v>0</v>
      </c>
      <c r="AZ4978" s="10" t="s">
        <v>33</v>
      </c>
      <c r="BA4978" s="10" t="s">
        <v>33</v>
      </c>
      <c r="BB4978" s="10">
        <v>4972</v>
      </c>
      <c r="BC4978" s="10">
        <v>311</v>
      </c>
      <c r="BE4978" s="10" t="s">
        <v>1396</v>
      </c>
      <c r="BF4978" s="10" t="s">
        <v>5160</v>
      </c>
      <c r="BG4978" s="10">
        <v>8.89556402561051E-9</v>
      </c>
      <c r="BR4978" s="10" t="s">
        <v>33</v>
      </c>
      <c r="BS4978" s="11" t="s">
        <v>33</v>
      </c>
      <c r="BT4978" s="11" t="s">
        <v>33</v>
      </c>
      <c r="BU4978" s="10">
        <v>4978</v>
      </c>
    </row>
    <row r="4979" spans="1:73" s="10" customFormat="1" x14ac:dyDescent="0.45">
      <c r="A4979" s="10" t="s">
        <v>33</v>
      </c>
      <c r="B4979" s="10" t="s">
        <v>33</v>
      </c>
      <c r="C4979" s="10">
        <v>1227</v>
      </c>
      <c r="D4979" s="10" t="s">
        <v>33</v>
      </c>
      <c r="E4979" s="10">
        <v>4972</v>
      </c>
      <c r="F4979" s="10">
        <v>3471</v>
      </c>
      <c r="G4979" s="10" t="e">
        <v>#VALUE!</v>
      </c>
      <c r="H4979" s="10">
        <v>921</v>
      </c>
      <c r="I4979" s="10">
        <v>5.9108164580591304E-8</v>
      </c>
      <c r="J4979" s="10" t="s">
        <v>33</v>
      </c>
      <c r="K4979" s="10" t="s">
        <v>1257</v>
      </c>
      <c r="L4979" s="10" t="s">
        <v>33</v>
      </c>
      <c r="M4979" s="10">
        <v>0.28284271247461906</v>
      </c>
      <c r="N4979" s="10">
        <v>0.28284271247461906</v>
      </c>
      <c r="O4979" s="10">
        <v>0.28284271247461906</v>
      </c>
      <c r="Q4979" s="10">
        <v>0.2</v>
      </c>
      <c r="R4979" s="10">
        <v>0.4</v>
      </c>
      <c r="T4979" s="10">
        <v>0</v>
      </c>
      <c r="W4979" s="10">
        <v>0</v>
      </c>
      <c r="Y4979" s="10">
        <v>0</v>
      </c>
      <c r="AB4979" s="10">
        <v>0</v>
      </c>
      <c r="AE4979" s="10">
        <v>0</v>
      </c>
      <c r="AH4979" s="10">
        <v>1</v>
      </c>
      <c r="AQ4979" s="10">
        <v>0.13639855874648837</v>
      </c>
      <c r="AR4979" s="10">
        <v>4.9946621515032243E-2</v>
      </c>
      <c r="AS4979" s="10">
        <v>0.24772453169744038</v>
      </c>
      <c r="AT4979" s="10">
        <v>3.205366130542477</v>
      </c>
      <c r="AU4979" s="10">
        <v>1.2496617422309146E-2</v>
      </c>
      <c r="AV4979" s="10">
        <v>0.56576153002471852</v>
      </c>
      <c r="AW4979" s="10">
        <v>3.7836242779895048</v>
      </c>
      <c r="AX4979" s="10" t="s">
        <v>33</v>
      </c>
      <c r="AY4979" s="10">
        <v>0</v>
      </c>
      <c r="AZ4979" s="10" t="s">
        <v>33</v>
      </c>
      <c r="BA4979" s="10" t="s">
        <v>33</v>
      </c>
      <c r="BB4979" s="10">
        <v>4972</v>
      </c>
      <c r="BC4979" s="10">
        <v>3471</v>
      </c>
      <c r="BE4979" s="10" t="s">
        <v>1396</v>
      </c>
      <c r="BF4979" s="10" t="s">
        <v>5161</v>
      </c>
      <c r="BG4979" s="10">
        <v>5.1769205089688018E-8</v>
      </c>
      <c r="BR4979" s="10" t="s">
        <v>33</v>
      </c>
      <c r="BS4979" s="11" t="s">
        <v>33</v>
      </c>
      <c r="BT4979" s="11" t="s">
        <v>33</v>
      </c>
      <c r="BU4979" s="10">
        <v>4979</v>
      </c>
    </row>
    <row r="4980" spans="1:73" s="10" customFormat="1" x14ac:dyDescent="0.45">
      <c r="A4980" s="10">
        <v>1188</v>
      </c>
      <c r="B4980" s="10">
        <v>4690</v>
      </c>
      <c r="C4980" s="10">
        <v>1227</v>
      </c>
      <c r="D4980" s="10">
        <v>4987</v>
      </c>
      <c r="E4980" s="10" t="s">
        <v>33</v>
      </c>
      <c r="F4980" s="10">
        <v>4690</v>
      </c>
      <c r="G4980" s="10" t="e">
        <v>#VALUE!</v>
      </c>
      <c r="H4980" s="10" t="s">
        <v>33</v>
      </c>
      <c r="I4980" s="10">
        <v>4.6729107096689931E-9</v>
      </c>
      <c r="J4980" s="10" t="s">
        <v>1398</v>
      </c>
      <c r="L4980" s="10">
        <v>1</v>
      </c>
      <c r="M4980" s="10" t="s">
        <v>33</v>
      </c>
      <c r="N4980" s="10">
        <v>1</v>
      </c>
      <c r="O4980" s="10">
        <v>1</v>
      </c>
      <c r="Q4980" s="10">
        <v>1</v>
      </c>
      <c r="T4980" s="10">
        <v>3.872983346207417</v>
      </c>
      <c r="U4980" s="10">
        <v>3</v>
      </c>
      <c r="V4980" s="10">
        <v>5</v>
      </c>
      <c r="W4980" s="10">
        <v>11.359765842657147</v>
      </c>
      <c r="X4980" s="10" t="s">
        <v>1008</v>
      </c>
      <c r="Y4980" s="10">
        <v>1.0954451150103324</v>
      </c>
      <c r="Z4980" s="10">
        <v>0.8</v>
      </c>
      <c r="AA4980" s="10">
        <v>1.5</v>
      </c>
      <c r="AB4980" s="10">
        <v>131.43150489893969</v>
      </c>
      <c r="AC4980" s="10">
        <v>0.15</v>
      </c>
      <c r="AE4980" s="10">
        <v>0</v>
      </c>
      <c r="AH4980" s="10">
        <v>1</v>
      </c>
      <c r="AQ4980" s="10">
        <v>4.8334220312687926</v>
      </c>
      <c r="AR4980" s="10">
        <v>29.889544501180538</v>
      </c>
      <c r="AS4980" s="10">
        <v>36.898006446520284</v>
      </c>
      <c r="AT4980" s="10">
        <v>113.58541773481663</v>
      </c>
      <c r="AU4980" s="10">
        <v>139.78938678105428</v>
      </c>
      <c r="AV4980" s="10">
        <v>275.19550107536946</v>
      </c>
      <c r="AW4980" s="10">
        <v>528.57030559124041</v>
      </c>
      <c r="AX4980" s="10">
        <v>4.6729107096689931E-9</v>
      </c>
      <c r="AY4980" s="10">
        <v>0</v>
      </c>
      <c r="AZ4980" s="10" t="s">
        <v>33</v>
      </c>
      <c r="BA4980" s="10">
        <v>4987</v>
      </c>
      <c r="BB4980" s="10" t="s">
        <v>33</v>
      </c>
      <c r="BC4980" s="10">
        <v>4690</v>
      </c>
      <c r="BE4980" s="10" t="s">
        <v>33</v>
      </c>
      <c r="BF4980" s="10" t="s">
        <v>33</v>
      </c>
      <c r="BG4980" s="10" t="s">
        <v>33</v>
      </c>
      <c r="BR4980" s="10" t="s">
        <v>1398</v>
      </c>
      <c r="BS4980" s="11">
        <v>36.898006446520284</v>
      </c>
      <c r="BT4980" s="11">
        <v>528.57030559124041</v>
      </c>
      <c r="BU4980" s="10">
        <v>4980</v>
      </c>
    </row>
    <row r="4981" spans="1:73" s="10" customFormat="1" x14ac:dyDescent="0.45">
      <c r="A4981" s="10" t="s">
        <v>33</v>
      </c>
      <c r="B4981" s="10" t="s">
        <v>33</v>
      </c>
      <c r="C4981" s="10">
        <v>1227</v>
      </c>
      <c r="D4981" s="10" t="s">
        <v>33</v>
      </c>
      <c r="E4981" s="10">
        <v>4980</v>
      </c>
      <c r="F4981" s="10">
        <v>3991</v>
      </c>
      <c r="G4981" s="10">
        <v>0</v>
      </c>
      <c r="H4981" s="10">
        <v>1029</v>
      </c>
      <c r="I4981" s="10">
        <v>1.6187437536758869E-9</v>
      </c>
      <c r="J4981" s="10" t="s">
        <v>33</v>
      </c>
      <c r="K4981" s="10" t="s">
        <v>1508</v>
      </c>
      <c r="L4981" s="10" t="s">
        <v>33</v>
      </c>
      <c r="M4981" s="10">
        <v>0.34641016151377546</v>
      </c>
      <c r="N4981" s="10">
        <v>0.34641016151377546</v>
      </c>
      <c r="O4981" s="10">
        <v>0.34641016151377546</v>
      </c>
      <c r="Q4981" s="10">
        <v>0.3</v>
      </c>
      <c r="R4981" s="10">
        <v>0.4</v>
      </c>
      <c r="T4981" s="10">
        <v>0</v>
      </c>
      <c r="W4981" s="10">
        <v>0</v>
      </c>
      <c r="Y4981" s="10">
        <v>0</v>
      </c>
      <c r="AB4981" s="10">
        <v>0</v>
      </c>
      <c r="AE4981" s="10">
        <v>0</v>
      </c>
      <c r="AH4981" s="10">
        <v>1</v>
      </c>
      <c r="AQ4981" s="10">
        <v>0.6004621857128748</v>
      </c>
      <c r="AR4981" s="10">
        <v>5.6211607343198127</v>
      </c>
      <c r="AS4981" s="10">
        <v>6.4918309036034811</v>
      </c>
      <c r="AT4981" s="10">
        <v>14.110861364252557</v>
      </c>
      <c r="AU4981" s="10">
        <v>7.2014015430191307</v>
      </c>
      <c r="AV4981" s="10">
        <v>72.11329038518376</v>
      </c>
      <c r="AW4981" s="10">
        <v>93.425553292455447</v>
      </c>
      <c r="AX4981" s="10" t="s">
        <v>33</v>
      </c>
      <c r="AY4981" s="10">
        <v>0</v>
      </c>
      <c r="AZ4981" s="10" t="s">
        <v>33</v>
      </c>
      <c r="BA4981" s="10" t="s">
        <v>33</v>
      </c>
      <c r="BB4981" s="10">
        <v>4980</v>
      </c>
      <c r="BC4981" s="10">
        <v>3991</v>
      </c>
      <c r="BE4981" s="10" t="s">
        <v>1398</v>
      </c>
      <c r="BF4981" s="10" t="s">
        <v>5162</v>
      </c>
      <c r="BG4981" s="10">
        <v>3.0335746154808843E-8</v>
      </c>
      <c r="BR4981" s="10" t="s">
        <v>33</v>
      </c>
      <c r="BS4981" s="11" t="s">
        <v>33</v>
      </c>
      <c r="BT4981" s="11" t="s">
        <v>33</v>
      </c>
      <c r="BU4981" s="10">
        <v>4981</v>
      </c>
    </row>
    <row r="4982" spans="1:73" s="10" customFormat="1" x14ac:dyDescent="0.45">
      <c r="A4982" s="10" t="s">
        <v>33</v>
      </c>
      <c r="B4982" s="10" t="s">
        <v>33</v>
      </c>
      <c r="C4982" s="10">
        <v>1227</v>
      </c>
      <c r="D4982" s="10" t="s">
        <v>33</v>
      </c>
      <c r="E4982" s="10">
        <v>4980</v>
      </c>
      <c r="F4982" s="10">
        <v>379</v>
      </c>
      <c r="G4982" s="10">
        <v>0</v>
      </c>
      <c r="H4982" s="10">
        <v>134</v>
      </c>
      <c r="I4982" s="10">
        <v>1.1446246852275859E-9</v>
      </c>
      <c r="J4982" s="10" t="s">
        <v>33</v>
      </c>
      <c r="K4982" s="10" t="s">
        <v>1509</v>
      </c>
      <c r="L4982" s="10" t="s">
        <v>33</v>
      </c>
      <c r="M4982" s="10">
        <v>0.2449489742783178</v>
      </c>
      <c r="N4982" s="10">
        <v>0.2449489742783178</v>
      </c>
      <c r="O4982" s="10">
        <v>0.2449489742783178</v>
      </c>
      <c r="Q4982" s="10">
        <v>0.2</v>
      </c>
      <c r="R4982" s="10">
        <v>0.3</v>
      </c>
      <c r="T4982" s="10">
        <v>0</v>
      </c>
      <c r="W4982" s="10">
        <v>0</v>
      </c>
      <c r="Y4982" s="10">
        <v>0</v>
      </c>
      <c r="AB4982" s="10">
        <v>0</v>
      </c>
      <c r="AE4982" s="10">
        <v>0</v>
      </c>
      <c r="AH4982" s="10">
        <v>1</v>
      </c>
      <c r="AQ4982" s="10">
        <v>0.17320508075688773</v>
      </c>
      <c r="AR4982" s="10">
        <v>2.7614273409465295</v>
      </c>
      <c r="AS4982" s="10">
        <v>3.0125747080440166</v>
      </c>
      <c r="AT4982" s="10">
        <v>4.0703193977868617</v>
      </c>
      <c r="AU4982" s="10">
        <v>1.139368640958667</v>
      </c>
      <c r="AV4982" s="10">
        <v>31.375422550368338</v>
      </c>
      <c r="AW4982" s="10">
        <v>36.585110589113867</v>
      </c>
      <c r="AX4982" s="10" t="s">
        <v>33</v>
      </c>
      <c r="AY4982" s="10">
        <v>0</v>
      </c>
      <c r="AZ4982" s="10" t="s">
        <v>33</v>
      </c>
      <c r="BA4982" s="10" t="s">
        <v>33</v>
      </c>
      <c r="BB4982" s="10">
        <v>4980</v>
      </c>
      <c r="BC4982" s="10">
        <v>379</v>
      </c>
      <c r="BE4982" s="10" t="s">
        <v>1398</v>
      </c>
      <c r="BF4982" s="10" t="s">
        <v>5163</v>
      </c>
      <c r="BG4982" s="10">
        <v>1.4077492616896826E-8</v>
      </c>
      <c r="BR4982" s="10" t="s">
        <v>33</v>
      </c>
      <c r="BS4982" s="11" t="s">
        <v>33</v>
      </c>
      <c r="BT4982" s="11" t="s">
        <v>33</v>
      </c>
      <c r="BU4982" s="10">
        <v>4982</v>
      </c>
    </row>
    <row r="4983" spans="1:73" s="10" customFormat="1" x14ac:dyDescent="0.45">
      <c r="A4983" s="10" t="s">
        <v>33</v>
      </c>
      <c r="B4983" s="10" t="s">
        <v>33</v>
      </c>
      <c r="C4983" s="10">
        <v>1227</v>
      </c>
      <c r="D4983" s="10" t="s">
        <v>33</v>
      </c>
      <c r="E4983" s="10">
        <v>4980</v>
      </c>
      <c r="F4983" s="10">
        <v>47</v>
      </c>
      <c r="G4983" s="10">
        <v>0</v>
      </c>
      <c r="H4983" s="10">
        <v>24</v>
      </c>
      <c r="I4983" s="10">
        <v>6.6084937013723757E-10</v>
      </c>
      <c r="J4983" s="10" t="s">
        <v>33</v>
      </c>
      <c r="K4983" s="10" t="s">
        <v>1510</v>
      </c>
      <c r="L4983" s="10" t="s">
        <v>33</v>
      </c>
      <c r="M4983" s="10">
        <v>0.14142135623730953</v>
      </c>
      <c r="N4983" s="10">
        <v>0.14142135623730953</v>
      </c>
      <c r="O4983" s="10">
        <v>0.14142135623730953</v>
      </c>
      <c r="Q4983" s="10">
        <v>0.1</v>
      </c>
      <c r="R4983" s="10">
        <v>0.2</v>
      </c>
      <c r="T4983" s="10">
        <v>0</v>
      </c>
      <c r="W4983" s="10">
        <v>0</v>
      </c>
      <c r="Y4983" s="10">
        <v>0</v>
      </c>
      <c r="AB4983" s="10">
        <v>0</v>
      </c>
      <c r="AE4983" s="10">
        <v>0</v>
      </c>
      <c r="AH4983" s="10">
        <v>1</v>
      </c>
      <c r="AQ4983" s="10">
        <v>0</v>
      </c>
      <c r="AR4983" s="10">
        <v>9.3032525061151308</v>
      </c>
      <c r="AS4983" s="10">
        <v>9.3032525061151308</v>
      </c>
      <c r="AT4983" s="10">
        <v>0</v>
      </c>
      <c r="AU4983" s="10">
        <v>0</v>
      </c>
      <c r="AV4983" s="10">
        <v>159.76352344013443</v>
      </c>
      <c r="AW4983" s="10">
        <v>159.76352344013443</v>
      </c>
      <c r="AX4983" s="10" t="s">
        <v>33</v>
      </c>
      <c r="AY4983" s="10">
        <v>0</v>
      </c>
      <c r="AZ4983" s="10" t="s">
        <v>33</v>
      </c>
      <c r="BA4983" s="10" t="s">
        <v>33</v>
      </c>
      <c r="BB4983" s="10">
        <v>4980</v>
      </c>
      <c r="BC4983" s="10">
        <v>47</v>
      </c>
      <c r="BE4983" s="10" t="s">
        <v>1398</v>
      </c>
      <c r="BF4983" s="10" t="s">
        <v>5164</v>
      </c>
      <c r="BG4983" s="10">
        <v>4.3473268270580295E-8</v>
      </c>
      <c r="BR4983" s="10" t="s">
        <v>33</v>
      </c>
      <c r="BS4983" s="11" t="s">
        <v>33</v>
      </c>
      <c r="BT4983" s="11" t="s">
        <v>33</v>
      </c>
      <c r="BU4983" s="10">
        <v>4983</v>
      </c>
    </row>
    <row r="4984" spans="1:73" s="10" customFormat="1" x14ac:dyDescent="0.45">
      <c r="A4984" s="10" t="s">
        <v>33</v>
      </c>
      <c r="B4984" s="10" t="s">
        <v>33</v>
      </c>
      <c r="C4984" s="10">
        <v>1227</v>
      </c>
      <c r="D4984" s="10" t="s">
        <v>33</v>
      </c>
      <c r="E4984" s="10">
        <v>4980</v>
      </c>
      <c r="F4984" s="10">
        <v>24</v>
      </c>
      <c r="G4984" s="10">
        <v>0</v>
      </c>
      <c r="H4984" s="10">
        <v>11</v>
      </c>
      <c r="I4984" s="10">
        <v>8.584685139206894E-10</v>
      </c>
      <c r="J4984" s="10" t="s">
        <v>33</v>
      </c>
      <c r="K4984" s="10" t="s">
        <v>1011</v>
      </c>
      <c r="L4984" s="10" t="s">
        <v>33</v>
      </c>
      <c r="M4984" s="10">
        <v>0.18371173070873834</v>
      </c>
      <c r="N4984" s="10">
        <v>0.18371173070873834</v>
      </c>
      <c r="O4984" s="10">
        <v>2.4494897427831779</v>
      </c>
      <c r="Q4984" s="10">
        <v>2</v>
      </c>
      <c r="R4984" s="10">
        <v>3</v>
      </c>
      <c r="S4984" s="10">
        <v>92.5</v>
      </c>
      <c r="T4984" s="10">
        <v>0</v>
      </c>
      <c r="W4984" s="10">
        <v>0</v>
      </c>
      <c r="Y4984" s="10">
        <v>0</v>
      </c>
      <c r="AB4984" s="10">
        <v>0</v>
      </c>
      <c r="AE4984" s="10">
        <v>0</v>
      </c>
      <c r="AH4984" s="10">
        <v>1</v>
      </c>
      <c r="AQ4984" s="10">
        <v>0</v>
      </c>
      <c r="AR4984" s="10">
        <v>0</v>
      </c>
      <c r="AS4984" s="10">
        <v>0</v>
      </c>
      <c r="AT4984" s="10">
        <v>0</v>
      </c>
      <c r="AU4984" s="10">
        <v>0</v>
      </c>
      <c r="AV4984" s="10">
        <v>0.18371173070873834</v>
      </c>
      <c r="AW4984" s="10">
        <v>0.18371173070873834</v>
      </c>
      <c r="AX4984" s="10" t="s">
        <v>33</v>
      </c>
      <c r="AY4984" s="10">
        <v>0</v>
      </c>
      <c r="AZ4984" s="10" t="s">
        <v>33</v>
      </c>
      <c r="BA4984" s="10" t="s">
        <v>33</v>
      </c>
      <c r="BB4984" s="10">
        <v>4980</v>
      </c>
      <c r="BC4984" s="10">
        <v>24</v>
      </c>
      <c r="BE4984" s="10" t="s">
        <v>1398</v>
      </c>
      <c r="BF4984" s="10" t="s">
        <v>5165</v>
      </c>
      <c r="BG4984" s="10">
        <v>0</v>
      </c>
      <c r="BR4984" s="10" t="s">
        <v>33</v>
      </c>
      <c r="BS4984" s="11" t="s">
        <v>33</v>
      </c>
      <c r="BT4984" s="11" t="s">
        <v>33</v>
      </c>
      <c r="BU4984" s="10">
        <v>4984</v>
      </c>
    </row>
    <row r="4985" spans="1:73" s="10" customFormat="1" x14ac:dyDescent="0.45">
      <c r="A4985" s="10" t="s">
        <v>33</v>
      </c>
      <c r="B4985" s="10" t="s">
        <v>33</v>
      </c>
      <c r="C4985" s="10">
        <v>1227</v>
      </c>
      <c r="D4985" s="10" t="s">
        <v>33</v>
      </c>
      <c r="E4985" s="10">
        <v>4980</v>
      </c>
      <c r="F4985" s="10">
        <v>36</v>
      </c>
      <c r="G4985" s="10">
        <v>0</v>
      </c>
      <c r="H4985" s="10">
        <v>18</v>
      </c>
      <c r="I4985" s="10">
        <v>1.0448945999606653E-10</v>
      </c>
      <c r="J4985" s="10" t="s">
        <v>33</v>
      </c>
      <c r="K4985" s="10" t="s">
        <v>1511</v>
      </c>
      <c r="L4985" s="10" t="s">
        <v>33</v>
      </c>
      <c r="M4985" s="10">
        <v>2.2360679774997897E-2</v>
      </c>
      <c r="N4985" s="10">
        <v>2.2360679774997897E-2</v>
      </c>
      <c r="O4985" s="10">
        <v>2.2360679774997897E-2</v>
      </c>
      <c r="Q4985" s="10">
        <v>0.01</v>
      </c>
      <c r="R4985" s="10">
        <v>0.05</v>
      </c>
      <c r="T4985" s="10">
        <v>0</v>
      </c>
      <c r="W4985" s="10">
        <v>0</v>
      </c>
      <c r="Y4985" s="10">
        <v>0</v>
      </c>
      <c r="AB4985" s="10">
        <v>0</v>
      </c>
      <c r="AE4985" s="10">
        <v>0</v>
      </c>
      <c r="AH4985" s="10">
        <v>1</v>
      </c>
      <c r="AQ4985" s="10">
        <v>0</v>
      </c>
      <c r="AR4985" s="10">
        <v>0.62554584895453214</v>
      </c>
      <c r="AS4985" s="10">
        <v>0.62554584895453214</v>
      </c>
      <c r="AT4985" s="10">
        <v>0</v>
      </c>
      <c r="AU4985" s="10">
        <v>0</v>
      </c>
      <c r="AV4985" s="10">
        <v>10.984852088566221</v>
      </c>
      <c r="AW4985" s="10">
        <v>10.984852088566221</v>
      </c>
      <c r="AX4985" s="10" t="s">
        <v>33</v>
      </c>
      <c r="AY4985" s="10">
        <v>0</v>
      </c>
      <c r="AZ4985" s="10" t="s">
        <v>33</v>
      </c>
      <c r="BA4985" s="10" t="s">
        <v>33</v>
      </c>
      <c r="BB4985" s="10">
        <v>4980</v>
      </c>
      <c r="BC4985" s="10">
        <v>36</v>
      </c>
      <c r="BE4985" s="10" t="s">
        <v>1398</v>
      </c>
      <c r="BF4985" s="10" t="s">
        <v>5166</v>
      </c>
      <c r="BG4985" s="10">
        <v>2.9231198969686156E-9</v>
      </c>
      <c r="BR4985" s="10" t="s">
        <v>33</v>
      </c>
      <c r="BS4985" s="11" t="s">
        <v>33</v>
      </c>
      <c r="BT4985" s="11" t="s">
        <v>33</v>
      </c>
      <c r="BU4985" s="10">
        <v>4985</v>
      </c>
    </row>
    <row r="4986" spans="1:73" s="10" customFormat="1" x14ac:dyDescent="0.45">
      <c r="A4986" s="10" t="s">
        <v>33</v>
      </c>
      <c r="B4986" s="10" t="s">
        <v>33</v>
      </c>
      <c r="C4986" s="10">
        <v>1227</v>
      </c>
      <c r="D4986" s="10" t="s">
        <v>33</v>
      </c>
      <c r="E4986" s="10">
        <v>4980</v>
      </c>
      <c r="F4986" s="10">
        <v>3471</v>
      </c>
      <c r="G4986" s="10" t="e">
        <v>#VALUE!</v>
      </c>
      <c r="H4986" s="10">
        <v>921</v>
      </c>
      <c r="I4986" s="10">
        <v>1.8098105356862292E-9</v>
      </c>
      <c r="J4986" s="10" t="s">
        <v>33</v>
      </c>
      <c r="K4986" s="10" t="s">
        <v>1257</v>
      </c>
      <c r="L4986" s="10" t="s">
        <v>33</v>
      </c>
      <c r="M4986" s="10">
        <v>0.3872983346207417</v>
      </c>
      <c r="N4986" s="10">
        <v>0.3872983346207417</v>
      </c>
      <c r="O4986" s="10">
        <v>0.3872983346207417</v>
      </c>
      <c r="Q4986" s="10">
        <v>0.3</v>
      </c>
      <c r="R4986" s="10">
        <v>0.5</v>
      </c>
      <c r="T4986" s="10">
        <v>0</v>
      </c>
      <c r="W4986" s="10">
        <v>0</v>
      </c>
      <c r="Y4986" s="10">
        <v>0</v>
      </c>
      <c r="AB4986" s="10">
        <v>0</v>
      </c>
      <c r="AE4986" s="10">
        <v>0</v>
      </c>
      <c r="AH4986" s="10">
        <v>1</v>
      </c>
      <c r="AQ4986" s="10">
        <v>0.18677141859161311</v>
      </c>
      <c r="AR4986" s="10">
        <v>6.8392228187390033E-2</v>
      </c>
      <c r="AS4986" s="10">
        <v>0.33921078514522907</v>
      </c>
      <c r="AT4986" s="10">
        <v>4.3891283369029086</v>
      </c>
      <c r="AU4986" s="10">
        <v>1.7111698136776952E-2</v>
      </c>
      <c r="AV4986" s="10">
        <v>0.7747008804079365</v>
      </c>
      <c r="AW4986" s="10">
        <v>5.1809409154476214</v>
      </c>
      <c r="AX4986" s="10" t="s">
        <v>33</v>
      </c>
      <c r="AY4986" s="10">
        <v>0</v>
      </c>
      <c r="AZ4986" s="10" t="s">
        <v>33</v>
      </c>
      <c r="BA4986" s="10" t="s">
        <v>33</v>
      </c>
      <c r="BB4986" s="10">
        <v>4980</v>
      </c>
      <c r="BC4986" s="10">
        <v>3471</v>
      </c>
      <c r="BE4986" s="10" t="s">
        <v>1398</v>
      </c>
      <c r="BF4986" s="10" t="s">
        <v>5167</v>
      </c>
      <c r="BG4986" s="10">
        <v>1.5851017107403686E-9</v>
      </c>
      <c r="BR4986" s="10" t="s">
        <v>33</v>
      </c>
      <c r="BS4986" s="11" t="s">
        <v>33</v>
      </c>
      <c r="BT4986" s="11" t="s">
        <v>33</v>
      </c>
      <c r="BU4986" s="10">
        <v>4986</v>
      </c>
    </row>
    <row r="4987" spans="1:73" s="10" customFormat="1" x14ac:dyDescent="0.45">
      <c r="A4987" s="10">
        <v>1189</v>
      </c>
      <c r="B4987" s="10">
        <v>4691</v>
      </c>
      <c r="C4987" s="10">
        <v>1227</v>
      </c>
      <c r="D4987" s="10">
        <v>4994</v>
      </c>
      <c r="E4987" s="10" t="s">
        <v>33</v>
      </c>
      <c r="F4987" s="10">
        <v>4691</v>
      </c>
      <c r="G4987" s="10" t="e">
        <v>#VALUE!</v>
      </c>
      <c r="H4987" s="10" t="s">
        <v>33</v>
      </c>
      <c r="I4987" s="10">
        <v>2.8037464258013958E-9</v>
      </c>
      <c r="J4987" s="10" t="s">
        <v>1400</v>
      </c>
      <c r="L4987" s="10">
        <v>1</v>
      </c>
      <c r="M4987" s="10" t="s">
        <v>33</v>
      </c>
      <c r="N4987" s="10">
        <v>1</v>
      </c>
      <c r="O4987" s="10">
        <v>1</v>
      </c>
      <c r="Q4987" s="10">
        <v>1</v>
      </c>
      <c r="T4987" s="10">
        <v>4.8989794855663558</v>
      </c>
      <c r="U4987" s="10">
        <v>4</v>
      </c>
      <c r="V4987" s="10">
        <v>6</v>
      </c>
      <c r="W4987" s="10">
        <v>12.700604316330779</v>
      </c>
      <c r="X4987" s="10" t="s">
        <v>1008</v>
      </c>
      <c r="Y4987" s="10">
        <v>1.2247448713915889</v>
      </c>
      <c r="Z4987" s="10">
        <v>1</v>
      </c>
      <c r="AA4987" s="10">
        <v>1.5</v>
      </c>
      <c r="AB4987" s="10">
        <v>146.94488966956285</v>
      </c>
      <c r="AC4987" s="10">
        <v>0.2</v>
      </c>
      <c r="AE4987" s="10">
        <v>0</v>
      </c>
      <c r="AH4987" s="10">
        <v>1</v>
      </c>
      <c r="AQ4987" s="10">
        <v>15.183247710157961</v>
      </c>
      <c r="AR4987" s="10">
        <v>50.764111162804248</v>
      </c>
      <c r="AS4987" s="10">
        <v>72.779820342533299</v>
      </c>
      <c r="AT4987" s="10">
        <v>356.80632118871205</v>
      </c>
      <c r="AU4987" s="10">
        <v>272.66917763532581</v>
      </c>
      <c r="AV4987" s="10">
        <v>452.23528249388875</v>
      </c>
      <c r="AW4987" s="10">
        <v>1081.7107813179266</v>
      </c>
      <c r="AX4987" s="10">
        <v>2.8037464258013958E-9</v>
      </c>
      <c r="AY4987" s="10">
        <v>0</v>
      </c>
      <c r="AZ4987" s="10" t="s">
        <v>33</v>
      </c>
      <c r="BA4987" s="10">
        <v>4994</v>
      </c>
      <c r="BB4987" s="10" t="s">
        <v>33</v>
      </c>
      <c r="BC4987" s="10">
        <v>4691</v>
      </c>
      <c r="BE4987" s="10" t="s">
        <v>33</v>
      </c>
      <c r="BF4987" s="10" t="s">
        <v>33</v>
      </c>
      <c r="BG4987" s="10" t="s">
        <v>33</v>
      </c>
      <c r="BR4987" s="10" t="s">
        <v>1400</v>
      </c>
      <c r="BS4987" s="11">
        <v>72.779820342533299</v>
      </c>
      <c r="BT4987" s="11">
        <v>1081.7107813179266</v>
      </c>
      <c r="BU4987" s="10">
        <v>4987</v>
      </c>
    </row>
    <row r="4988" spans="1:73" s="10" customFormat="1" x14ac:dyDescent="0.45">
      <c r="A4988" s="10" t="s">
        <v>33</v>
      </c>
      <c r="B4988" s="10" t="s">
        <v>33</v>
      </c>
      <c r="C4988" s="10">
        <v>1227</v>
      </c>
      <c r="D4988" s="10" t="s">
        <v>33</v>
      </c>
      <c r="E4988" s="10">
        <v>4987</v>
      </c>
      <c r="F4988" s="10">
        <v>4980</v>
      </c>
      <c r="G4988" s="10" t="e">
        <v>#VALUE!</v>
      </c>
      <c r="H4988" s="10">
        <v>1188</v>
      </c>
      <c r="I4988" s="10">
        <v>2.5077470399055966E-9</v>
      </c>
      <c r="J4988" s="10" t="s">
        <v>33</v>
      </c>
      <c r="K4988" s="10" t="s">
        <v>1399</v>
      </c>
      <c r="L4988" s="10" t="s">
        <v>33</v>
      </c>
      <c r="M4988" s="10">
        <v>0.89442719099991586</v>
      </c>
      <c r="N4988" s="10">
        <v>0.89442719099991586</v>
      </c>
      <c r="O4988" s="10">
        <v>0.89442719099991586</v>
      </c>
      <c r="Q4988" s="10">
        <v>0.8</v>
      </c>
      <c r="R4988" s="10">
        <v>1</v>
      </c>
      <c r="T4988" s="10">
        <v>0</v>
      </c>
      <c r="W4988" s="10">
        <v>0</v>
      </c>
      <c r="Y4988" s="10">
        <v>0</v>
      </c>
      <c r="AB4988" s="10">
        <v>0</v>
      </c>
      <c r="AE4988" s="10">
        <v>0</v>
      </c>
      <c r="AH4988" s="10">
        <v>1</v>
      </c>
      <c r="AQ4988" s="10">
        <v>4.3231440903448535</v>
      </c>
      <c r="AR4988" s="10">
        <v>26.734021328457889</v>
      </c>
      <c r="AS4988" s="10">
        <v>33.002580259457929</v>
      </c>
      <c r="AT4988" s="10">
        <v>101.59388612310406</v>
      </c>
      <c r="AU4988" s="10">
        <v>125.03142855017914</v>
      </c>
      <c r="AV4988" s="10">
        <v>246.14233900265702</v>
      </c>
      <c r="AW4988" s="10">
        <v>472.76765367594021</v>
      </c>
      <c r="AX4988" s="10" t="s">
        <v>33</v>
      </c>
      <c r="AY4988" s="10">
        <v>0</v>
      </c>
      <c r="AZ4988" s="10" t="s">
        <v>33</v>
      </c>
      <c r="BA4988" s="10" t="s">
        <v>33</v>
      </c>
      <c r="BB4988" s="10">
        <v>4987</v>
      </c>
      <c r="BC4988" s="10">
        <v>4980</v>
      </c>
      <c r="BE4988" s="10" t="s">
        <v>1400</v>
      </c>
      <c r="BF4988" s="10" t="s">
        <v>5168</v>
      </c>
      <c r="BG4988" s="10">
        <v>9.2530866444678864E-8</v>
      </c>
      <c r="BR4988" s="10" t="s">
        <v>33</v>
      </c>
      <c r="BS4988" s="11" t="s">
        <v>33</v>
      </c>
      <c r="BT4988" s="11" t="s">
        <v>33</v>
      </c>
      <c r="BU4988" s="10">
        <v>4988</v>
      </c>
    </row>
    <row r="4989" spans="1:73" s="10" customFormat="1" x14ac:dyDescent="0.45">
      <c r="A4989" s="10" t="s">
        <v>33</v>
      </c>
      <c r="B4989" s="10" t="s">
        <v>33</v>
      </c>
      <c r="C4989" s="10">
        <v>1227</v>
      </c>
      <c r="D4989" s="10" t="s">
        <v>33</v>
      </c>
      <c r="E4989" s="10">
        <v>4987</v>
      </c>
      <c r="F4989" s="10">
        <v>30</v>
      </c>
      <c r="G4989" s="10">
        <v>0</v>
      </c>
      <c r="H4989" s="10">
        <v>15</v>
      </c>
      <c r="I4989" s="10">
        <v>7.9301924416468506E-10</v>
      </c>
      <c r="J4989" s="10" t="s">
        <v>33</v>
      </c>
      <c r="K4989" s="10" t="s">
        <v>1022</v>
      </c>
      <c r="L4989" s="10" t="s">
        <v>33</v>
      </c>
      <c r="M4989" s="10">
        <v>0.28284271247461906</v>
      </c>
      <c r="N4989" s="10">
        <v>0.28284271247461906</v>
      </c>
      <c r="O4989" s="10">
        <v>0.28284271247461906</v>
      </c>
      <c r="Q4989" s="10">
        <v>0.2</v>
      </c>
      <c r="R4989" s="10">
        <v>0.4</v>
      </c>
      <c r="T4989" s="10">
        <v>0</v>
      </c>
      <c r="W4989" s="10">
        <v>0</v>
      </c>
      <c r="Y4989" s="10">
        <v>0</v>
      </c>
      <c r="AB4989" s="10">
        <v>0</v>
      </c>
      <c r="AE4989" s="10">
        <v>0</v>
      </c>
      <c r="AH4989" s="10">
        <v>1</v>
      </c>
      <c r="AQ4989" s="10">
        <v>5.7248749004186648</v>
      </c>
      <c r="AR4989" s="10">
        <v>10.397764937907061</v>
      </c>
      <c r="AS4989" s="10">
        <v>18.698833543514127</v>
      </c>
      <c r="AT4989" s="10">
        <v>134.53456015983863</v>
      </c>
      <c r="AU4989" s="10">
        <v>0.67121463928561875</v>
      </c>
      <c r="AV4989" s="10">
        <v>194.45939410125067</v>
      </c>
      <c r="AW4989" s="10">
        <v>329.66516890037491</v>
      </c>
      <c r="AX4989" s="10" t="s">
        <v>33</v>
      </c>
      <c r="AY4989" s="10">
        <v>0</v>
      </c>
      <c r="AZ4989" s="10" t="s">
        <v>33</v>
      </c>
      <c r="BA4989" s="10" t="s">
        <v>33</v>
      </c>
      <c r="BB4989" s="10">
        <v>4987</v>
      </c>
      <c r="BC4989" s="10">
        <v>30</v>
      </c>
      <c r="BE4989" s="10" t="s">
        <v>1400</v>
      </c>
      <c r="BF4989" s="10" t="s">
        <v>5169</v>
      </c>
      <c r="BG4989" s="10">
        <v>5.2426787714282984E-8</v>
      </c>
      <c r="BR4989" s="10" t="s">
        <v>33</v>
      </c>
      <c r="BS4989" s="11" t="s">
        <v>33</v>
      </c>
      <c r="BT4989" s="11" t="s">
        <v>33</v>
      </c>
      <c r="BU4989" s="10">
        <v>4989</v>
      </c>
    </row>
    <row r="4990" spans="1:73" s="10" customFormat="1" x14ac:dyDescent="0.45">
      <c r="A4990" s="10" t="s">
        <v>33</v>
      </c>
      <c r="B4990" s="10" t="s">
        <v>33</v>
      </c>
      <c r="C4990" s="10">
        <v>1227</v>
      </c>
      <c r="D4990" s="10" t="s">
        <v>33</v>
      </c>
      <c r="E4990" s="10">
        <v>4987</v>
      </c>
      <c r="F4990" s="10">
        <v>311</v>
      </c>
      <c r="G4990" s="10">
        <v>0</v>
      </c>
      <c r="H4990" s="10">
        <v>114</v>
      </c>
      <c r="I4990" s="10">
        <v>7.2843468915414911E-11</v>
      </c>
      <c r="J4990" s="10" t="s">
        <v>33</v>
      </c>
      <c r="K4990" s="10" t="s">
        <v>1172</v>
      </c>
      <c r="L4990" s="10" t="s">
        <v>33</v>
      </c>
      <c r="M4990" s="10">
        <v>2.598076211353316E-2</v>
      </c>
      <c r="N4990" s="10">
        <v>2.598076211353316E-2</v>
      </c>
      <c r="O4990" s="10">
        <v>0.17320508075688773</v>
      </c>
      <c r="Q4990" s="10">
        <v>0.1</v>
      </c>
      <c r="R4990" s="10">
        <v>0.3</v>
      </c>
      <c r="S4990" s="10">
        <v>85</v>
      </c>
      <c r="T4990" s="10">
        <v>0</v>
      </c>
      <c r="W4990" s="10">
        <v>0</v>
      </c>
      <c r="Y4990" s="10">
        <v>0</v>
      </c>
      <c r="AB4990" s="10">
        <v>0</v>
      </c>
      <c r="AE4990" s="10">
        <v>0</v>
      </c>
      <c r="AH4990" s="10">
        <v>1</v>
      </c>
      <c r="AQ4990" s="10">
        <v>0</v>
      </c>
      <c r="AR4990" s="10">
        <v>7.8200206166096464E-2</v>
      </c>
      <c r="AS4990" s="10">
        <v>7.8200206166096464E-2</v>
      </c>
      <c r="AT4990" s="10">
        <v>0</v>
      </c>
      <c r="AU4990" s="10">
        <v>0</v>
      </c>
      <c r="AV4990" s="10">
        <v>0.65893845133977025</v>
      </c>
      <c r="AW4990" s="10">
        <v>0.65893845133977025</v>
      </c>
      <c r="AX4990" s="10" t="s">
        <v>33</v>
      </c>
      <c r="AY4990" s="10">
        <v>0</v>
      </c>
      <c r="AZ4990" s="10" t="s">
        <v>33</v>
      </c>
      <c r="BA4990" s="10" t="s">
        <v>33</v>
      </c>
      <c r="BB4990" s="10">
        <v>4987</v>
      </c>
      <c r="BC4990" s="10">
        <v>311</v>
      </c>
      <c r="BE4990" s="10" t="s">
        <v>1400</v>
      </c>
      <c r="BF4990" s="10" t="s">
        <v>5170</v>
      </c>
      <c r="BG4990" s="10">
        <v>2.1925354853512524E-10</v>
      </c>
      <c r="BR4990" s="10" t="s">
        <v>33</v>
      </c>
      <c r="BS4990" s="11" t="s">
        <v>33</v>
      </c>
      <c r="BT4990" s="11" t="s">
        <v>33</v>
      </c>
      <c r="BU4990" s="10">
        <v>4990</v>
      </c>
    </row>
    <row r="4991" spans="1:73" s="10" customFormat="1" x14ac:dyDescent="0.45">
      <c r="A4991" s="10" t="s">
        <v>33</v>
      </c>
      <c r="B4991" s="10" t="s">
        <v>33</v>
      </c>
      <c r="C4991" s="10">
        <v>1227</v>
      </c>
      <c r="D4991" s="10" t="s">
        <v>33</v>
      </c>
      <c r="E4991" s="10">
        <v>4987</v>
      </c>
      <c r="F4991" s="10">
        <v>24</v>
      </c>
      <c r="G4991" s="10">
        <v>0</v>
      </c>
      <c r="H4991" s="10">
        <v>11</v>
      </c>
      <c r="I4991" s="10">
        <v>6.7867895088233593E-10</v>
      </c>
      <c r="J4991" s="10" t="s">
        <v>33</v>
      </c>
      <c r="K4991" s="10" t="s">
        <v>1011</v>
      </c>
      <c r="L4991" s="10" t="s">
        <v>33</v>
      </c>
      <c r="M4991" s="10">
        <v>0.24206145913796356</v>
      </c>
      <c r="N4991" s="10">
        <v>0.24206145913796356</v>
      </c>
      <c r="O4991" s="10">
        <v>1.9364916731037085</v>
      </c>
      <c r="Q4991" s="10">
        <v>1.5</v>
      </c>
      <c r="R4991" s="10">
        <v>2.5</v>
      </c>
      <c r="S4991" s="10">
        <v>87.5</v>
      </c>
      <c r="T4991" s="10">
        <v>0</v>
      </c>
      <c r="W4991" s="10">
        <v>0</v>
      </c>
      <c r="Y4991" s="10">
        <v>0</v>
      </c>
      <c r="AB4991" s="10">
        <v>0</v>
      </c>
      <c r="AE4991" s="10">
        <v>0</v>
      </c>
      <c r="AH4991" s="10">
        <v>1</v>
      </c>
      <c r="AQ4991" s="10">
        <v>0</v>
      </c>
      <c r="AR4991" s="10">
        <v>0</v>
      </c>
      <c r="AS4991" s="10">
        <v>0</v>
      </c>
      <c r="AT4991" s="10">
        <v>0</v>
      </c>
      <c r="AU4991" s="10">
        <v>0</v>
      </c>
      <c r="AV4991" s="10">
        <v>0.24206145913796356</v>
      </c>
      <c r="AW4991" s="10">
        <v>0.24206145913796356</v>
      </c>
      <c r="AX4991" s="10" t="s">
        <v>33</v>
      </c>
      <c r="AY4991" s="10">
        <v>0</v>
      </c>
      <c r="AZ4991" s="10" t="s">
        <v>33</v>
      </c>
      <c r="BA4991" s="10" t="s">
        <v>33</v>
      </c>
      <c r="BB4991" s="10">
        <v>4987</v>
      </c>
      <c r="BC4991" s="10">
        <v>24</v>
      </c>
      <c r="BE4991" s="10" t="s">
        <v>1400</v>
      </c>
      <c r="BF4991" s="10" t="s">
        <v>5171</v>
      </c>
      <c r="BG4991" s="10">
        <v>0</v>
      </c>
      <c r="BR4991" s="10" t="s">
        <v>33</v>
      </c>
      <c r="BS4991" s="11" t="s">
        <v>33</v>
      </c>
      <c r="BT4991" s="11" t="s">
        <v>33</v>
      </c>
      <c r="BU4991" s="10">
        <v>4991</v>
      </c>
    </row>
    <row r="4992" spans="1:73" s="10" customFormat="1" x14ac:dyDescent="0.45">
      <c r="A4992" s="10" t="s">
        <v>33</v>
      </c>
      <c r="B4992" s="10" t="s">
        <v>33</v>
      </c>
      <c r="C4992" s="10">
        <v>1227</v>
      </c>
      <c r="D4992" s="10" t="s">
        <v>33</v>
      </c>
      <c r="E4992" s="10">
        <v>4987</v>
      </c>
      <c r="F4992" s="10">
        <v>37</v>
      </c>
      <c r="G4992" s="10">
        <v>0</v>
      </c>
      <c r="H4992" s="10">
        <v>19</v>
      </c>
      <c r="I4992" s="10">
        <v>6.2693675997639919E-11</v>
      </c>
      <c r="J4992" s="10" t="s">
        <v>33</v>
      </c>
      <c r="K4992" s="10" t="s">
        <v>1034</v>
      </c>
      <c r="L4992" s="10" t="s">
        <v>33</v>
      </c>
      <c r="M4992" s="10">
        <v>2.2360679774997897E-2</v>
      </c>
      <c r="N4992" s="10">
        <v>2.2360679774997897E-2</v>
      </c>
      <c r="O4992" s="10">
        <v>2.2360679774997897E-2</v>
      </c>
      <c r="Q4992" s="10">
        <v>0.01</v>
      </c>
      <c r="R4992" s="10">
        <v>0.05</v>
      </c>
      <c r="T4992" s="10">
        <v>0</v>
      </c>
      <c r="W4992" s="10">
        <v>0</v>
      </c>
      <c r="Y4992" s="10">
        <v>0</v>
      </c>
      <c r="AB4992" s="10">
        <v>0</v>
      </c>
      <c r="AE4992" s="10">
        <v>0</v>
      </c>
      <c r="AH4992" s="10">
        <v>1</v>
      </c>
      <c r="AQ4992" s="10">
        <v>0</v>
      </c>
      <c r="AR4992" s="10">
        <v>0.56701028781198082</v>
      </c>
      <c r="AS4992" s="10">
        <v>0.56701028781198082</v>
      </c>
      <c r="AT4992" s="10">
        <v>0</v>
      </c>
      <c r="AU4992" s="10">
        <v>0</v>
      </c>
      <c r="AV4992" s="10">
        <v>9.7526217645325648</v>
      </c>
      <c r="AW4992" s="10">
        <v>9.7526217645325648</v>
      </c>
      <c r="AX4992" s="10" t="s">
        <v>33</v>
      </c>
      <c r="AY4992" s="10">
        <v>0</v>
      </c>
      <c r="AZ4992" s="10" t="s">
        <v>33</v>
      </c>
      <c r="BA4992" s="10" t="s">
        <v>33</v>
      </c>
      <c r="BB4992" s="10">
        <v>4987</v>
      </c>
      <c r="BC4992" s="10">
        <v>37</v>
      </c>
      <c r="BE4992" s="10" t="s">
        <v>1400</v>
      </c>
      <c r="BF4992" s="10" t="s">
        <v>5172</v>
      </c>
      <c r="BG4992" s="10">
        <v>1.5897530678454619E-9</v>
      </c>
      <c r="BR4992" s="10" t="s">
        <v>33</v>
      </c>
      <c r="BS4992" s="11" t="s">
        <v>33</v>
      </c>
      <c r="BT4992" s="11" t="s">
        <v>33</v>
      </c>
      <c r="BU4992" s="10">
        <v>4992</v>
      </c>
    </row>
    <row r="4993" spans="1:73" s="10" customFormat="1" x14ac:dyDescent="0.45">
      <c r="A4993" s="10" t="s">
        <v>33</v>
      </c>
      <c r="B4993" s="10" t="s">
        <v>33</v>
      </c>
      <c r="C4993" s="10">
        <v>1227</v>
      </c>
      <c r="D4993" s="10" t="s">
        <v>33</v>
      </c>
      <c r="E4993" s="10">
        <v>4987</v>
      </c>
      <c r="F4993" s="10">
        <v>3471</v>
      </c>
      <c r="G4993" s="10" t="e">
        <v>#VALUE!</v>
      </c>
      <c r="H4993" s="10">
        <v>921</v>
      </c>
      <c r="I4993" s="10">
        <v>1.3735496222731031E-9</v>
      </c>
      <c r="J4993" s="10" t="s">
        <v>33</v>
      </c>
      <c r="K4993" s="10" t="s">
        <v>1257</v>
      </c>
      <c r="L4993" s="10" t="s">
        <v>33</v>
      </c>
      <c r="M4993" s="10">
        <v>0.4898979485566356</v>
      </c>
      <c r="N4993" s="10">
        <v>0.4898979485566356</v>
      </c>
      <c r="O4993" s="10">
        <v>0.4898979485566356</v>
      </c>
      <c r="Q4993" s="10">
        <v>0.4</v>
      </c>
      <c r="R4993" s="10">
        <v>0.6</v>
      </c>
      <c r="T4993" s="10">
        <v>0</v>
      </c>
      <c r="W4993" s="10">
        <v>0</v>
      </c>
      <c r="Y4993" s="10">
        <v>0</v>
      </c>
      <c r="AB4993" s="10">
        <v>0</v>
      </c>
      <c r="AE4993" s="10">
        <v>0</v>
      </c>
      <c r="AH4993" s="10">
        <v>1</v>
      </c>
      <c r="AQ4993" s="10">
        <v>0.23624923382808607</v>
      </c>
      <c r="AR4993" s="10">
        <v>8.6510086130448638E-2</v>
      </c>
      <c r="AS4993" s="10">
        <v>0.42907147518117345</v>
      </c>
      <c r="AT4993" s="10">
        <v>5.5518569949600227</v>
      </c>
      <c r="AU4993" s="10">
        <v>2.1644776298189852E-2</v>
      </c>
      <c r="AV4993" s="10">
        <v>0.97992771497071707</v>
      </c>
      <c r="AW4993" s="10">
        <v>6.5534294862289295</v>
      </c>
      <c r="AX4993" s="10" t="s">
        <v>33</v>
      </c>
      <c r="AY4993" s="10">
        <v>0</v>
      </c>
      <c r="AZ4993" s="10" t="s">
        <v>33</v>
      </c>
      <c r="BA4993" s="10" t="s">
        <v>33</v>
      </c>
      <c r="BB4993" s="10">
        <v>4987</v>
      </c>
      <c r="BC4993" s="10">
        <v>3471</v>
      </c>
      <c r="BE4993" s="10" t="s">
        <v>1400</v>
      </c>
      <c r="BF4993" s="10" t="s">
        <v>5173</v>
      </c>
      <c r="BG4993" s="10">
        <v>1.2030076149525473E-9</v>
      </c>
      <c r="BR4993" s="10" t="s">
        <v>33</v>
      </c>
      <c r="BS4993" s="11" t="s">
        <v>33</v>
      </c>
      <c r="BT4993" s="11" t="s">
        <v>33</v>
      </c>
      <c r="BU4993" s="10">
        <v>4993</v>
      </c>
    </row>
    <row r="4994" spans="1:73" s="10" customFormat="1" x14ac:dyDescent="0.45">
      <c r="A4994" s="10">
        <v>1190</v>
      </c>
      <c r="B4994" s="10">
        <v>4692</v>
      </c>
      <c r="C4994" s="10">
        <v>1227</v>
      </c>
      <c r="D4994" s="10">
        <v>5001</v>
      </c>
      <c r="E4994" s="10" t="s">
        <v>33</v>
      </c>
      <c r="F4994" s="10">
        <v>4692</v>
      </c>
      <c r="G4994" s="10" t="e">
        <v>#VALUE!</v>
      </c>
      <c r="H4994" s="10" t="s">
        <v>33</v>
      </c>
      <c r="I4994" s="10">
        <v>1.8691642838675973E-9</v>
      </c>
      <c r="J4994" s="10" t="s">
        <v>1402</v>
      </c>
      <c r="L4994" s="10">
        <v>1</v>
      </c>
      <c r="M4994" s="10" t="s">
        <v>33</v>
      </c>
      <c r="N4994" s="10">
        <v>1</v>
      </c>
      <c r="O4994" s="10">
        <v>1</v>
      </c>
      <c r="Q4994" s="10">
        <v>1</v>
      </c>
      <c r="T4994" s="10">
        <v>3.6742346141747673</v>
      </c>
      <c r="U4994" s="10">
        <v>3</v>
      </c>
      <c r="V4994" s="10">
        <v>4.5</v>
      </c>
      <c r="W4994" s="10">
        <v>10.160483453064623</v>
      </c>
      <c r="X4994" s="10" t="s">
        <v>1008</v>
      </c>
      <c r="Y4994" s="10">
        <v>0.9797958971132712</v>
      </c>
      <c r="Z4994" s="10">
        <v>0.8</v>
      </c>
      <c r="AA4994" s="10">
        <v>1.2</v>
      </c>
      <c r="AB4994" s="10">
        <v>117.55591173565028</v>
      </c>
      <c r="AC4994" s="10">
        <v>0.15</v>
      </c>
      <c r="AE4994" s="10">
        <v>0</v>
      </c>
      <c r="AH4994" s="10">
        <v>1</v>
      </c>
      <c r="AQ4994" s="10">
        <v>26.760665302502144</v>
      </c>
      <c r="AR4994" s="10">
        <v>82.340213530218065</v>
      </c>
      <c r="AS4994" s="10">
        <v>121.14317821884617</v>
      </c>
      <c r="AT4994" s="10">
        <v>628.8756346088004</v>
      </c>
      <c r="AU4994" s="10">
        <v>341.74697736516839</v>
      </c>
      <c r="AV4994" s="10">
        <v>824.38010212330619</v>
      </c>
      <c r="AW4994" s="10">
        <v>1795.002714097275</v>
      </c>
      <c r="AX4994" s="10">
        <v>1.8691642838675973E-9</v>
      </c>
      <c r="AY4994" s="10">
        <v>0</v>
      </c>
      <c r="AZ4994" s="10" t="s">
        <v>33</v>
      </c>
      <c r="BA4994" s="10">
        <v>5001</v>
      </c>
      <c r="BB4994" s="10" t="s">
        <v>33</v>
      </c>
      <c r="BC4994" s="10">
        <v>4692</v>
      </c>
      <c r="BE4994" s="10" t="s">
        <v>33</v>
      </c>
      <c r="BF4994" s="10" t="s">
        <v>33</v>
      </c>
      <c r="BG4994" s="10" t="s">
        <v>33</v>
      </c>
      <c r="BR4994" s="10" t="s">
        <v>1402</v>
      </c>
      <c r="BS4994" s="11">
        <v>121.14317821884617</v>
      </c>
      <c r="BT4994" s="11">
        <v>1795.002714097275</v>
      </c>
      <c r="BU4994" s="10">
        <v>4994</v>
      </c>
    </row>
    <row r="4995" spans="1:73" s="10" customFormat="1" x14ac:dyDescent="0.45">
      <c r="A4995" s="10" t="s">
        <v>33</v>
      </c>
      <c r="B4995" s="10" t="s">
        <v>33</v>
      </c>
      <c r="C4995" s="10">
        <v>1227</v>
      </c>
      <c r="D4995" s="10" t="s">
        <v>33</v>
      </c>
      <c r="E4995" s="10">
        <v>4994</v>
      </c>
      <c r="F4995" s="10">
        <v>5201</v>
      </c>
      <c r="G4995" s="10" t="e">
        <v>#VALUE!</v>
      </c>
      <c r="H4995" s="10">
        <v>1228</v>
      </c>
      <c r="I4995" s="10">
        <v>1.6718313599370644E-9</v>
      </c>
      <c r="J4995" s="10" t="s">
        <v>33</v>
      </c>
      <c r="K4995" s="10" t="s">
        <v>1513</v>
      </c>
      <c r="L4995" s="10" t="s">
        <v>33</v>
      </c>
      <c r="M4995" s="10">
        <v>0.89442719099991586</v>
      </c>
      <c r="N4995" s="10">
        <v>0.89442719099991586</v>
      </c>
      <c r="O4995" s="10">
        <v>0.89442719099991586</v>
      </c>
      <c r="Q4995" s="10">
        <v>0.8</v>
      </c>
      <c r="R4995" s="10">
        <v>1</v>
      </c>
      <c r="T4995" s="10">
        <v>0</v>
      </c>
      <c r="W4995" s="10">
        <v>0</v>
      </c>
      <c r="Y4995" s="10">
        <v>0</v>
      </c>
      <c r="AB4995" s="10">
        <v>0</v>
      </c>
      <c r="AE4995" s="10">
        <v>0</v>
      </c>
      <c r="AH4995" s="10">
        <v>1</v>
      </c>
      <c r="AQ4995" s="10">
        <v>22.777184782596606</v>
      </c>
      <c r="AR4995" s="10">
        <v>60.138451056501715</v>
      </c>
      <c r="AS4995" s="10">
        <v>93.165368991266803</v>
      </c>
      <c r="AT4995" s="10">
        <v>535.26384239102026</v>
      </c>
      <c r="AU4995" s="10">
        <v>223.36829863908818</v>
      </c>
      <c r="AV4995" s="10">
        <v>631.71977025956369</v>
      </c>
      <c r="AW4995" s="10">
        <v>1390.351911289672</v>
      </c>
      <c r="AX4995" s="10" t="s">
        <v>33</v>
      </c>
      <c r="AY4995" s="10">
        <v>0</v>
      </c>
      <c r="AZ4995" s="10" t="s">
        <v>33</v>
      </c>
      <c r="BA4995" s="10" t="s">
        <v>33</v>
      </c>
      <c r="BB4995" s="10">
        <v>4994</v>
      </c>
      <c r="BC4995" s="10">
        <v>5201</v>
      </c>
      <c r="BE4995" s="10" t="s">
        <v>1402</v>
      </c>
      <c r="BF4995" s="10" t="s">
        <v>1512</v>
      </c>
      <c r="BG4995" s="10">
        <v>1.7414138021182168E-7</v>
      </c>
      <c r="BR4995" s="10" t="s">
        <v>33</v>
      </c>
      <c r="BS4995" s="11" t="s">
        <v>33</v>
      </c>
      <c r="BT4995" s="11" t="s">
        <v>33</v>
      </c>
      <c r="BU4995" s="10">
        <v>4995</v>
      </c>
    </row>
    <row r="4996" spans="1:73" s="10" customFormat="1" x14ac:dyDescent="0.45">
      <c r="A4996" s="10" t="s">
        <v>33</v>
      </c>
      <c r="B4996" s="10" t="s">
        <v>33</v>
      </c>
      <c r="C4996" s="10">
        <v>1228</v>
      </c>
      <c r="D4996" s="10" t="s">
        <v>33</v>
      </c>
      <c r="E4996" s="10">
        <v>4994</v>
      </c>
      <c r="F4996" s="10">
        <v>379</v>
      </c>
      <c r="G4996" s="10">
        <v>0</v>
      </c>
      <c r="H4996" s="10">
        <v>134</v>
      </c>
      <c r="I4996" s="10">
        <v>3.2374875073517741E-10</v>
      </c>
      <c r="J4996" s="10" t="s">
        <v>33</v>
      </c>
      <c r="K4996" s="10" t="s">
        <v>1514</v>
      </c>
      <c r="L4996" s="10" t="s">
        <v>33</v>
      </c>
      <c r="M4996" s="10">
        <v>0.17320508075688773</v>
      </c>
      <c r="N4996" s="10">
        <v>0.17320508075688773</v>
      </c>
      <c r="O4996" s="10">
        <v>0.17320508075688773</v>
      </c>
      <c r="Q4996" s="10">
        <v>0.1</v>
      </c>
      <c r="R4996" s="10">
        <v>0.3</v>
      </c>
      <c r="T4996" s="10">
        <v>0</v>
      </c>
      <c r="W4996" s="10">
        <v>0</v>
      </c>
      <c r="Y4996" s="10">
        <v>0</v>
      </c>
      <c r="AB4996" s="10">
        <v>0</v>
      </c>
      <c r="AE4996" s="10">
        <v>0</v>
      </c>
      <c r="AH4996" s="10">
        <v>1</v>
      </c>
      <c r="AQ4996" s="10">
        <v>0.12247448713915891</v>
      </c>
      <c r="AR4996" s="10">
        <v>1.9526239985372276</v>
      </c>
      <c r="AS4996" s="10">
        <v>2.1302120048890081</v>
      </c>
      <c r="AT4996" s="10">
        <v>2.8781504477702344</v>
      </c>
      <c r="AU4996" s="10">
        <v>0.80565529229317423</v>
      </c>
      <c r="AV4996" s="10">
        <v>22.185774047958773</v>
      </c>
      <c r="AW4996" s="10">
        <v>25.869579788022182</v>
      </c>
      <c r="AX4996" s="10" t="s">
        <v>33</v>
      </c>
      <c r="AY4996" s="10">
        <v>0</v>
      </c>
      <c r="AZ4996" s="10" t="s">
        <v>33</v>
      </c>
      <c r="BA4996" s="10" t="s">
        <v>33</v>
      </c>
      <c r="BB4996" s="10">
        <v>4994</v>
      </c>
      <c r="BC4996" s="10">
        <v>379</v>
      </c>
      <c r="BE4996" s="10" t="s">
        <v>1402</v>
      </c>
      <c r="BF4996" s="10" t="s">
        <v>5174</v>
      </c>
      <c r="BG4996" s="10">
        <v>3.9817161966045214E-9</v>
      </c>
      <c r="BR4996" s="10" t="s">
        <v>33</v>
      </c>
      <c r="BS4996" s="11" t="s">
        <v>33</v>
      </c>
      <c r="BT4996" s="11" t="s">
        <v>33</v>
      </c>
      <c r="BU4996" s="10">
        <v>4996</v>
      </c>
    </row>
    <row r="4997" spans="1:73" s="10" customFormat="1" x14ac:dyDescent="0.45">
      <c r="A4997" s="10" t="s">
        <v>33</v>
      </c>
      <c r="B4997" s="10" t="s">
        <v>33</v>
      </c>
      <c r="C4997" s="10">
        <v>1228</v>
      </c>
      <c r="D4997" s="10" t="s">
        <v>33</v>
      </c>
      <c r="E4997" s="10">
        <v>4994</v>
      </c>
      <c r="F4997" s="10">
        <v>47</v>
      </c>
      <c r="G4997" s="10">
        <v>0</v>
      </c>
      <c r="H4997" s="10">
        <v>24</v>
      </c>
      <c r="I4997" s="10">
        <v>2.6433974805489504E-10</v>
      </c>
      <c r="J4997" s="10" t="s">
        <v>33</v>
      </c>
      <c r="K4997" s="10" t="s">
        <v>1510</v>
      </c>
      <c r="L4997" s="10" t="s">
        <v>33</v>
      </c>
      <c r="M4997" s="10">
        <v>0.14142135623730953</v>
      </c>
      <c r="N4997" s="10">
        <v>0.14142135623730953</v>
      </c>
      <c r="O4997" s="10">
        <v>0.14142135623730953</v>
      </c>
      <c r="Q4997" s="10">
        <v>0.1</v>
      </c>
      <c r="R4997" s="10">
        <v>0.2</v>
      </c>
      <c r="T4997" s="10">
        <v>0</v>
      </c>
      <c r="W4997" s="10">
        <v>0</v>
      </c>
      <c r="Y4997" s="10">
        <v>0</v>
      </c>
      <c r="AB4997" s="10">
        <v>0</v>
      </c>
      <c r="AE4997" s="10">
        <v>0</v>
      </c>
      <c r="AH4997" s="10">
        <v>1</v>
      </c>
      <c r="AQ4997" s="10">
        <v>0</v>
      </c>
      <c r="AR4997" s="10">
        <v>9.3032525061151308</v>
      </c>
      <c r="AS4997" s="10">
        <v>9.3032525061151308</v>
      </c>
      <c r="AT4997" s="10">
        <v>0</v>
      </c>
      <c r="AU4997" s="10">
        <v>0</v>
      </c>
      <c r="AV4997" s="10">
        <v>159.76352344013443</v>
      </c>
      <c r="AW4997" s="10">
        <v>159.76352344013443</v>
      </c>
      <c r="AX4997" s="10" t="s">
        <v>33</v>
      </c>
      <c r="AY4997" s="10">
        <v>0</v>
      </c>
      <c r="AZ4997" s="10" t="s">
        <v>33</v>
      </c>
      <c r="BA4997" s="10" t="s">
        <v>33</v>
      </c>
      <c r="BB4997" s="10">
        <v>4994</v>
      </c>
      <c r="BC4997" s="10">
        <v>47</v>
      </c>
      <c r="BE4997" s="10" t="s">
        <v>1402</v>
      </c>
      <c r="BF4997" s="10" t="s">
        <v>5175</v>
      </c>
      <c r="BG4997" s="10">
        <v>1.7389307308232119E-8</v>
      </c>
      <c r="BR4997" s="10" t="s">
        <v>33</v>
      </c>
      <c r="BS4997" s="11" t="s">
        <v>33</v>
      </c>
      <c r="BT4997" s="11" t="s">
        <v>33</v>
      </c>
      <c r="BU4997" s="10">
        <v>4997</v>
      </c>
    </row>
    <row r="4998" spans="1:73" s="10" customFormat="1" x14ac:dyDescent="0.45">
      <c r="A4998" s="10" t="s">
        <v>33</v>
      </c>
      <c r="B4998" s="10" t="s">
        <v>33</v>
      </c>
      <c r="C4998" s="10">
        <v>1228</v>
      </c>
      <c r="D4998" s="10" t="s">
        <v>33</v>
      </c>
      <c r="E4998" s="10">
        <v>4994</v>
      </c>
      <c r="F4998" s="10">
        <v>37</v>
      </c>
      <c r="G4998" s="10">
        <v>0</v>
      </c>
      <c r="H4998" s="10">
        <v>19</v>
      </c>
      <c r="I4998" s="10">
        <v>4.1795783998426615E-11</v>
      </c>
      <c r="J4998" s="10" t="s">
        <v>33</v>
      </c>
      <c r="K4998" s="10" t="s">
        <v>1034</v>
      </c>
      <c r="L4998" s="10" t="s">
        <v>33</v>
      </c>
      <c r="M4998" s="10">
        <v>2.2360679774997897E-2</v>
      </c>
      <c r="N4998" s="10">
        <v>2.2360679774997897E-2</v>
      </c>
      <c r="O4998" s="10">
        <v>2.2360679774997897E-2</v>
      </c>
      <c r="Q4998" s="10">
        <v>0.01</v>
      </c>
      <c r="R4998" s="10">
        <v>0.05</v>
      </c>
      <c r="T4998" s="10">
        <v>0</v>
      </c>
      <c r="W4998" s="10">
        <v>0</v>
      </c>
      <c r="Y4998" s="10">
        <v>0</v>
      </c>
      <c r="AB4998" s="10">
        <v>0</v>
      </c>
      <c r="AE4998" s="10">
        <v>0</v>
      </c>
      <c r="AH4998" s="10">
        <v>1</v>
      </c>
      <c r="AQ4998" s="10">
        <v>0</v>
      </c>
      <c r="AR4998" s="10">
        <v>0.56701028781198082</v>
      </c>
      <c r="AS4998" s="10">
        <v>0.56701028781198082</v>
      </c>
      <c r="AT4998" s="10">
        <v>0</v>
      </c>
      <c r="AU4998" s="10">
        <v>0</v>
      </c>
      <c r="AV4998" s="10">
        <v>9.7526217645325648</v>
      </c>
      <c r="AW4998" s="10">
        <v>9.7526217645325648</v>
      </c>
      <c r="AX4998" s="10" t="s">
        <v>33</v>
      </c>
      <c r="AY4998" s="10">
        <v>0</v>
      </c>
      <c r="AZ4998" s="10" t="s">
        <v>33</v>
      </c>
      <c r="BA4998" s="10" t="s">
        <v>33</v>
      </c>
      <c r="BB4998" s="10">
        <v>4994</v>
      </c>
      <c r="BC4998" s="10">
        <v>37</v>
      </c>
      <c r="BE4998" s="10" t="s">
        <v>1402</v>
      </c>
      <c r="BF4998" s="10" t="s">
        <v>5176</v>
      </c>
      <c r="BG4998" s="10">
        <v>1.0598353785636414E-9</v>
      </c>
      <c r="BR4998" s="10" t="s">
        <v>33</v>
      </c>
      <c r="BS4998" s="11" t="s">
        <v>33</v>
      </c>
      <c r="BT4998" s="11" t="s">
        <v>33</v>
      </c>
      <c r="BU4998" s="10">
        <v>4998</v>
      </c>
    </row>
    <row r="4999" spans="1:73" s="10" customFormat="1" x14ac:dyDescent="0.45">
      <c r="A4999" s="10" t="s">
        <v>33</v>
      </c>
      <c r="B4999" s="10" t="s">
        <v>33</v>
      </c>
      <c r="C4999" s="10">
        <v>1228</v>
      </c>
      <c r="D4999" s="10" t="s">
        <v>33</v>
      </c>
      <c r="E4999" s="10">
        <v>4994</v>
      </c>
      <c r="F4999" s="10">
        <v>24</v>
      </c>
      <c r="G4999" s="10">
        <v>0</v>
      </c>
      <c r="H4999" s="10">
        <v>11</v>
      </c>
      <c r="I4999" s="10">
        <v>3.4338740556827578E-10</v>
      </c>
      <c r="J4999" s="10" t="s">
        <v>33</v>
      </c>
      <c r="K4999" s="10" t="s">
        <v>1011</v>
      </c>
      <c r="L4999" s="10" t="s">
        <v>33</v>
      </c>
      <c r="M4999" s="10">
        <v>0.18371173070873834</v>
      </c>
      <c r="N4999" s="10">
        <v>0.18371173070873834</v>
      </c>
      <c r="O4999" s="10">
        <v>2.4494897427831779</v>
      </c>
      <c r="Q4999" s="10">
        <v>2</v>
      </c>
      <c r="R4999" s="10">
        <v>3</v>
      </c>
      <c r="S4999" s="10">
        <v>92.5</v>
      </c>
      <c r="T4999" s="10">
        <v>0</v>
      </c>
      <c r="W4999" s="10">
        <v>0</v>
      </c>
      <c r="Y4999" s="10">
        <v>0</v>
      </c>
      <c r="AB4999" s="10">
        <v>0</v>
      </c>
      <c r="AE4999" s="10">
        <v>0</v>
      </c>
      <c r="AH4999" s="10">
        <v>1</v>
      </c>
      <c r="AQ4999" s="10">
        <v>0</v>
      </c>
      <c r="AR4999" s="10">
        <v>0</v>
      </c>
      <c r="AS4999" s="10">
        <v>0</v>
      </c>
      <c r="AT4999" s="10">
        <v>0</v>
      </c>
      <c r="AU4999" s="10">
        <v>0</v>
      </c>
      <c r="AV4999" s="10">
        <v>0.18371173070873834</v>
      </c>
      <c r="AW4999" s="10">
        <v>0.18371173070873834</v>
      </c>
      <c r="AX4999" s="10" t="s">
        <v>33</v>
      </c>
      <c r="AY4999" s="10">
        <v>0</v>
      </c>
      <c r="AZ4999" s="10" t="s">
        <v>33</v>
      </c>
      <c r="BA4999" s="10" t="s">
        <v>33</v>
      </c>
      <c r="BB4999" s="10">
        <v>4994</v>
      </c>
      <c r="BC4999" s="10">
        <v>24</v>
      </c>
      <c r="BE4999" s="10" t="s">
        <v>1402</v>
      </c>
      <c r="BF4999" s="10" t="s">
        <v>5177</v>
      </c>
      <c r="BG4999" s="10">
        <v>0</v>
      </c>
      <c r="BR4999" s="10" t="s">
        <v>33</v>
      </c>
      <c r="BS4999" s="11" t="s">
        <v>33</v>
      </c>
      <c r="BT4999" s="11" t="s">
        <v>33</v>
      </c>
      <c r="BU4999" s="10">
        <v>4999</v>
      </c>
    </row>
    <row r="5000" spans="1:73" s="10" customFormat="1" x14ac:dyDescent="0.45">
      <c r="A5000" s="10" t="s">
        <v>33</v>
      </c>
      <c r="B5000" s="10" t="s">
        <v>33</v>
      </c>
      <c r="C5000" s="10">
        <v>1228</v>
      </c>
      <c r="D5000" s="10" t="s">
        <v>33</v>
      </c>
      <c r="E5000" s="10">
        <v>4994</v>
      </c>
      <c r="F5000" s="10">
        <v>3471</v>
      </c>
      <c r="G5000" s="10" t="e">
        <v>#VALUE!</v>
      </c>
      <c r="H5000" s="10">
        <v>921</v>
      </c>
      <c r="I5000" s="10">
        <v>7.2392421427449175E-10</v>
      </c>
      <c r="J5000" s="10" t="s">
        <v>33</v>
      </c>
      <c r="K5000" s="10" t="s">
        <v>1257</v>
      </c>
      <c r="L5000" s="10" t="s">
        <v>33</v>
      </c>
      <c r="M5000" s="10">
        <v>0.3872983346207417</v>
      </c>
      <c r="N5000" s="10">
        <v>0.3872983346207417</v>
      </c>
      <c r="O5000" s="10">
        <v>0.3872983346207417</v>
      </c>
      <c r="Q5000" s="10">
        <v>0.3</v>
      </c>
      <c r="R5000" s="10">
        <v>0.5</v>
      </c>
      <c r="T5000" s="10">
        <v>0</v>
      </c>
      <c r="W5000" s="10">
        <v>0</v>
      </c>
      <c r="Y5000" s="10">
        <v>0</v>
      </c>
      <c r="AB5000" s="10">
        <v>0</v>
      </c>
      <c r="AE5000" s="10">
        <v>0</v>
      </c>
      <c r="AH5000" s="10">
        <v>1</v>
      </c>
      <c r="AQ5000" s="10">
        <v>0.18677141859161311</v>
      </c>
      <c r="AR5000" s="10">
        <v>6.8392228187390033E-2</v>
      </c>
      <c r="AS5000" s="10">
        <v>0.33921078514522907</v>
      </c>
      <c r="AT5000" s="10">
        <v>4.3891283369029086</v>
      </c>
      <c r="AU5000" s="10">
        <v>1.7111698136776952E-2</v>
      </c>
      <c r="AV5000" s="10">
        <v>0.7747008804079365</v>
      </c>
      <c r="AW5000" s="10">
        <v>5.1809409154476214</v>
      </c>
      <c r="AX5000" s="10" t="s">
        <v>33</v>
      </c>
      <c r="AY5000" s="10">
        <v>0</v>
      </c>
      <c r="AZ5000" s="10" t="s">
        <v>33</v>
      </c>
      <c r="BA5000" s="10" t="s">
        <v>33</v>
      </c>
      <c r="BB5000" s="10">
        <v>4994</v>
      </c>
      <c r="BC5000" s="10">
        <v>3471</v>
      </c>
      <c r="BE5000" s="10" t="s">
        <v>1402</v>
      </c>
      <c r="BF5000" s="10" t="s">
        <v>5178</v>
      </c>
      <c r="BG5000" s="10">
        <v>6.3404068429614754E-10</v>
      </c>
      <c r="BR5000" s="10" t="s">
        <v>33</v>
      </c>
      <c r="BS5000" s="11" t="s">
        <v>33</v>
      </c>
      <c r="BT5000" s="11" t="s">
        <v>33</v>
      </c>
      <c r="BU5000" s="10">
        <v>5000</v>
      </c>
    </row>
    <row r="5001" spans="1:73" s="10" customFormat="1" x14ac:dyDescent="0.45">
      <c r="A5001" s="10">
        <v>1191</v>
      </c>
      <c r="B5001" s="10">
        <v>4694</v>
      </c>
      <c r="C5001" s="10">
        <v>1228</v>
      </c>
      <c r="D5001" s="10">
        <v>5007</v>
      </c>
      <c r="E5001" s="10" t="s">
        <v>33</v>
      </c>
      <c r="F5001" s="10">
        <v>4694</v>
      </c>
      <c r="G5001" s="10" t="e">
        <v>#VALUE!</v>
      </c>
      <c r="H5001" s="10" t="s">
        <v>33</v>
      </c>
      <c r="I5001" s="10">
        <v>6.4749750147035462E-7</v>
      </c>
      <c r="J5001" s="10" t="s">
        <v>1404</v>
      </c>
      <c r="L5001" s="10">
        <v>1</v>
      </c>
      <c r="M5001" s="10" t="s">
        <v>33</v>
      </c>
      <c r="N5001" s="10">
        <v>1</v>
      </c>
      <c r="O5001" s="10">
        <v>1</v>
      </c>
      <c r="Q5001" s="10">
        <v>1</v>
      </c>
      <c r="T5001" s="10">
        <v>0.28284271247461906</v>
      </c>
      <c r="U5001" s="10">
        <v>0.2</v>
      </c>
      <c r="V5001" s="10">
        <v>0.4</v>
      </c>
      <c r="W5001" s="10">
        <v>2.6103907753437992</v>
      </c>
      <c r="X5001" s="10" t="s">
        <v>1056</v>
      </c>
      <c r="Y5001" s="10">
        <v>0.3872983346207417</v>
      </c>
      <c r="Z5001" s="10">
        <v>0.3</v>
      </c>
      <c r="AA5001" s="10">
        <v>0.5</v>
      </c>
      <c r="AB5001" s="10">
        <v>21.260742079005617</v>
      </c>
      <c r="AE5001" s="10">
        <v>0</v>
      </c>
      <c r="AH5001" s="10">
        <v>1</v>
      </c>
      <c r="AQ5001" s="10">
        <v>1.72458747564579</v>
      </c>
      <c r="AR5001" s="10">
        <v>18.81583307850542</v>
      </c>
      <c r="AS5001" s="10">
        <v>21.316484918191815</v>
      </c>
      <c r="AT5001" s="10">
        <v>40.527805677676064</v>
      </c>
      <c r="AU5001" s="10">
        <v>98.968948606986601</v>
      </c>
      <c r="AV5001" s="10">
        <v>118.44690769776979</v>
      </c>
      <c r="AW5001" s="10">
        <v>257.94366198243245</v>
      </c>
      <c r="AX5001" s="10">
        <v>6.4749750147035462E-7</v>
      </c>
      <c r="AY5001" s="10">
        <v>0</v>
      </c>
      <c r="AZ5001" s="10" t="s">
        <v>33</v>
      </c>
      <c r="BA5001" s="10">
        <v>5007</v>
      </c>
      <c r="BB5001" s="10" t="s">
        <v>33</v>
      </c>
      <c r="BC5001" s="10">
        <v>4694</v>
      </c>
      <c r="BE5001" s="10" t="s">
        <v>33</v>
      </c>
      <c r="BF5001" s="10" t="s">
        <v>33</v>
      </c>
      <c r="BG5001" s="10" t="s">
        <v>33</v>
      </c>
      <c r="BR5001" s="10" t="s">
        <v>1404</v>
      </c>
      <c r="BS5001" s="11">
        <v>21.316484918191815</v>
      </c>
      <c r="BT5001" s="11">
        <v>257.94366198243245</v>
      </c>
      <c r="BU5001" s="10">
        <v>5001</v>
      </c>
    </row>
    <row r="5002" spans="1:73" s="10" customFormat="1" x14ac:dyDescent="0.45">
      <c r="A5002" s="10" t="s">
        <v>33</v>
      </c>
      <c r="B5002" s="10" t="s">
        <v>33</v>
      </c>
      <c r="C5002" s="10">
        <v>1228</v>
      </c>
      <c r="D5002" s="10" t="s">
        <v>33</v>
      </c>
      <c r="E5002" s="10">
        <v>5001</v>
      </c>
      <c r="F5002" s="10">
        <v>5208</v>
      </c>
      <c r="G5002" s="10">
        <v>0</v>
      </c>
      <c r="H5002" s="10">
        <v>1229</v>
      </c>
      <c r="I5002" s="10">
        <v>3.1720769766587388E-6</v>
      </c>
      <c r="J5002" s="10" t="s">
        <v>33</v>
      </c>
      <c r="K5002" s="10" t="s">
        <v>1516</v>
      </c>
      <c r="L5002" s="10" t="s">
        <v>33</v>
      </c>
      <c r="M5002" s="10">
        <v>4.8989794855663558</v>
      </c>
      <c r="N5002" s="10">
        <v>4.8989794855663558</v>
      </c>
      <c r="O5002" s="10">
        <v>4.8989794855663558</v>
      </c>
      <c r="Q5002" s="10">
        <v>4</v>
      </c>
      <c r="R5002" s="10">
        <v>6</v>
      </c>
      <c r="T5002" s="10">
        <v>0</v>
      </c>
      <c r="W5002" s="10">
        <v>0</v>
      </c>
      <c r="Y5002" s="10">
        <v>0</v>
      </c>
      <c r="AB5002" s="10">
        <v>0</v>
      </c>
      <c r="AE5002" s="10">
        <v>0</v>
      </c>
      <c r="AH5002" s="10">
        <v>1</v>
      </c>
      <c r="AQ5002" s="10">
        <v>0.69282032302755103</v>
      </c>
      <c r="AR5002" s="10">
        <v>11.802807160492719</v>
      </c>
      <c r="AS5002" s="10">
        <v>12.807396628882667</v>
      </c>
      <c r="AT5002" s="10">
        <v>16.28127759114745</v>
      </c>
      <c r="AU5002" s="10">
        <v>76.064743265194821</v>
      </c>
      <c r="AV5002" s="10">
        <v>40.945072114021805</v>
      </c>
      <c r="AW5002" s="10">
        <v>133.29109297036408</v>
      </c>
      <c r="AX5002" s="10" t="s">
        <v>33</v>
      </c>
      <c r="AY5002" s="10">
        <v>0</v>
      </c>
      <c r="AZ5002" s="10" t="s">
        <v>33</v>
      </c>
      <c r="BA5002" s="10" t="s">
        <v>33</v>
      </c>
      <c r="BB5002" s="10">
        <v>5001</v>
      </c>
      <c r="BC5002" s="10">
        <v>5208</v>
      </c>
      <c r="BE5002" s="10" t="s">
        <v>1404</v>
      </c>
      <c r="BF5002" s="10" t="s">
        <v>1515</v>
      </c>
      <c r="BG5002" s="10">
        <v>8.2927573175413698E-6</v>
      </c>
      <c r="BR5002" s="10" t="s">
        <v>33</v>
      </c>
      <c r="BS5002" s="11" t="s">
        <v>33</v>
      </c>
      <c r="BT5002" s="11" t="s">
        <v>33</v>
      </c>
      <c r="BU5002" s="10">
        <v>5002</v>
      </c>
    </row>
    <row r="5003" spans="1:73" s="10" customFormat="1" x14ac:dyDescent="0.45">
      <c r="A5003" s="10" t="s">
        <v>33</v>
      </c>
      <c r="B5003" s="10" t="s">
        <v>33</v>
      </c>
      <c r="C5003" s="10">
        <v>1229</v>
      </c>
      <c r="D5003" s="10" t="s">
        <v>33</v>
      </c>
      <c r="E5003" s="10">
        <v>5001</v>
      </c>
      <c r="F5003" s="10">
        <v>24</v>
      </c>
      <c r="G5003" s="10">
        <v>0</v>
      </c>
      <c r="H5003" s="10">
        <v>11</v>
      </c>
      <c r="I5003" s="10">
        <v>6.3441539533174772E-7</v>
      </c>
      <c r="J5003" s="10" t="s">
        <v>33</v>
      </c>
      <c r="K5003" s="10" t="s">
        <v>1011</v>
      </c>
      <c r="L5003" s="10" t="s">
        <v>33</v>
      </c>
      <c r="M5003" s="10">
        <v>0.9797958971132712</v>
      </c>
      <c r="N5003" s="10">
        <v>0.9797958971132712</v>
      </c>
      <c r="O5003" s="10">
        <v>2.4494897427831779</v>
      </c>
      <c r="Q5003" s="10">
        <v>2</v>
      </c>
      <c r="R5003" s="10">
        <v>3</v>
      </c>
      <c r="S5003" s="10">
        <v>60</v>
      </c>
      <c r="T5003" s="10">
        <v>0</v>
      </c>
      <c r="W5003" s="10">
        <v>0</v>
      </c>
      <c r="Y5003" s="10">
        <v>0</v>
      </c>
      <c r="AB5003" s="10">
        <v>0</v>
      </c>
      <c r="AE5003" s="10">
        <v>0</v>
      </c>
      <c r="AH5003" s="10">
        <v>1</v>
      </c>
      <c r="AQ5003" s="10">
        <v>0</v>
      </c>
      <c r="AR5003" s="10">
        <v>0</v>
      </c>
      <c r="AS5003" s="10">
        <v>0</v>
      </c>
      <c r="AT5003" s="10">
        <v>0</v>
      </c>
      <c r="AU5003" s="10">
        <v>0</v>
      </c>
      <c r="AV5003" s="10">
        <v>0.9797958971132712</v>
      </c>
      <c r="AW5003" s="10">
        <v>0.9797958971132712</v>
      </c>
      <c r="AX5003" s="10" t="s">
        <v>33</v>
      </c>
      <c r="AY5003" s="10">
        <v>0</v>
      </c>
      <c r="AZ5003" s="10" t="s">
        <v>33</v>
      </c>
      <c r="BA5003" s="10" t="s">
        <v>33</v>
      </c>
      <c r="BB5003" s="10">
        <v>5001</v>
      </c>
      <c r="BC5003" s="10">
        <v>24</v>
      </c>
      <c r="BE5003" s="10" t="s">
        <v>1404</v>
      </c>
      <c r="BF5003" s="10" t="s">
        <v>5179</v>
      </c>
      <c r="BG5003" s="10">
        <v>0</v>
      </c>
      <c r="BR5003" s="10" t="s">
        <v>33</v>
      </c>
      <c r="BS5003" s="11" t="s">
        <v>33</v>
      </c>
      <c r="BT5003" s="11" t="s">
        <v>33</v>
      </c>
      <c r="BU5003" s="10">
        <v>5003</v>
      </c>
    </row>
    <row r="5004" spans="1:73" s="10" customFormat="1" x14ac:dyDescent="0.45">
      <c r="A5004" s="10" t="s">
        <v>33</v>
      </c>
      <c r="B5004" s="10" t="s">
        <v>33</v>
      </c>
      <c r="C5004" s="10">
        <v>1229</v>
      </c>
      <c r="D5004" s="10" t="s">
        <v>33</v>
      </c>
      <c r="E5004" s="10">
        <v>5001</v>
      </c>
      <c r="F5004" s="10">
        <v>5212</v>
      </c>
      <c r="G5004" s="10" t="e">
        <v>#VALUE!</v>
      </c>
      <c r="H5004" s="10">
        <v>1230</v>
      </c>
      <c r="I5004" s="10">
        <v>9.1569974818206858E-9</v>
      </c>
      <c r="J5004" s="10" t="s">
        <v>33</v>
      </c>
      <c r="K5004" s="10" t="s">
        <v>1518</v>
      </c>
      <c r="L5004" s="10" t="s">
        <v>33</v>
      </c>
      <c r="M5004" s="10">
        <v>1.4142135623730951E-2</v>
      </c>
      <c r="N5004" s="10">
        <v>1.4142135623730951E-2</v>
      </c>
      <c r="O5004" s="10">
        <v>1.4142135623730951E-2</v>
      </c>
      <c r="Q5004" s="10">
        <v>0.01</v>
      </c>
      <c r="R5004" s="10">
        <v>0.02</v>
      </c>
      <c r="T5004" s="10">
        <v>0</v>
      </c>
      <c r="W5004" s="10">
        <v>0</v>
      </c>
      <c r="Y5004" s="10">
        <v>0</v>
      </c>
      <c r="AB5004" s="10">
        <v>0</v>
      </c>
      <c r="AE5004" s="10">
        <v>0</v>
      </c>
      <c r="AH5004" s="10">
        <v>1</v>
      </c>
      <c r="AQ5004" s="10">
        <v>2.8749052199593304E-2</v>
      </c>
      <c r="AR5004" s="10">
        <v>0.16546466487096229</v>
      </c>
      <c r="AS5004" s="10">
        <v>0.20715079056037258</v>
      </c>
      <c r="AT5004" s="10">
        <v>0.67560272669044263</v>
      </c>
      <c r="AU5004" s="10">
        <v>1.4554408910005352</v>
      </c>
      <c r="AV5004" s="10">
        <v>5.9801393657153987</v>
      </c>
      <c r="AW5004" s="10">
        <v>8.1111829834063762</v>
      </c>
      <c r="AX5004" s="10" t="s">
        <v>33</v>
      </c>
      <c r="AY5004" s="10">
        <v>0</v>
      </c>
      <c r="AZ5004" s="10" t="s">
        <v>33</v>
      </c>
      <c r="BA5004" s="10" t="s">
        <v>33</v>
      </c>
      <c r="BB5004" s="10">
        <v>5001</v>
      </c>
      <c r="BC5004" s="10">
        <v>5212</v>
      </c>
      <c r="BE5004" s="10" t="s">
        <v>1404</v>
      </c>
      <c r="BF5004" s="10" t="s">
        <v>1517</v>
      </c>
      <c r="BG5004" s="10">
        <v>1.3412961931544996E-7</v>
      </c>
      <c r="BR5004" s="10" t="s">
        <v>33</v>
      </c>
      <c r="BS5004" s="11" t="s">
        <v>33</v>
      </c>
      <c r="BT5004" s="11" t="s">
        <v>33</v>
      </c>
      <c r="BU5004" s="10">
        <v>5004</v>
      </c>
    </row>
    <row r="5005" spans="1:73" s="10" customFormat="1" x14ac:dyDescent="0.45">
      <c r="A5005" s="10" t="s">
        <v>33</v>
      </c>
      <c r="B5005" s="10" t="s">
        <v>33</v>
      </c>
      <c r="C5005" s="10">
        <v>1230</v>
      </c>
      <c r="D5005" s="10" t="s">
        <v>33</v>
      </c>
      <c r="E5005" s="10">
        <v>5001</v>
      </c>
      <c r="F5005" s="10">
        <v>2751</v>
      </c>
      <c r="G5005" s="10">
        <v>0</v>
      </c>
      <c r="H5005" s="10">
        <v>678</v>
      </c>
      <c r="I5005" s="10">
        <v>9.1569974818206871E-8</v>
      </c>
      <c r="J5005" s="10" t="s">
        <v>33</v>
      </c>
      <c r="K5005" s="10" t="s">
        <v>1520</v>
      </c>
      <c r="L5005" s="10" t="s">
        <v>33</v>
      </c>
      <c r="M5005" s="10">
        <v>0.14142135623730953</v>
      </c>
      <c r="N5005" s="10">
        <v>0.14142135623730953</v>
      </c>
      <c r="O5005" s="10">
        <v>0.14142135623730953</v>
      </c>
      <c r="Q5005" s="10">
        <v>0.1</v>
      </c>
      <c r="R5005" s="10">
        <v>0.2</v>
      </c>
      <c r="T5005" s="10">
        <v>0</v>
      </c>
      <c r="W5005" s="10">
        <v>0</v>
      </c>
      <c r="Y5005" s="10">
        <v>0</v>
      </c>
      <c r="AB5005" s="10">
        <v>0</v>
      </c>
      <c r="AE5005" s="10">
        <v>0</v>
      </c>
      <c r="AH5005" s="10">
        <v>1</v>
      </c>
      <c r="AQ5005" s="10">
        <v>0.41517893855387994</v>
      </c>
      <c r="AR5005" s="10">
        <v>4.1254864368438735</v>
      </c>
      <c r="AS5005" s="10">
        <v>4.7274958977469996</v>
      </c>
      <c r="AT5005" s="10">
        <v>9.7567050560161785</v>
      </c>
      <c r="AU5005" s="10">
        <v>0.16007908574055194</v>
      </c>
      <c r="AV5005" s="10">
        <v>69.276819080729751</v>
      </c>
      <c r="AW5005" s="10">
        <v>79.193603222486487</v>
      </c>
      <c r="AX5005" s="10" t="s">
        <v>33</v>
      </c>
      <c r="AY5005" s="10">
        <v>0</v>
      </c>
      <c r="AZ5005" s="10" t="s">
        <v>33</v>
      </c>
      <c r="BA5005" s="10" t="s">
        <v>33</v>
      </c>
      <c r="BB5005" s="10">
        <v>5001</v>
      </c>
      <c r="BC5005" s="10">
        <v>2751</v>
      </c>
      <c r="BE5005" s="10" t="s">
        <v>1404</v>
      </c>
      <c r="BF5005" s="10" t="s">
        <v>5180</v>
      </c>
      <c r="BG5005" s="10">
        <v>3.0610417820025332E-6</v>
      </c>
      <c r="BR5005" s="10" t="s">
        <v>33</v>
      </c>
      <c r="BS5005" s="11" t="s">
        <v>33</v>
      </c>
      <c r="BT5005" s="11" t="s">
        <v>33</v>
      </c>
      <c r="BU5005" s="10">
        <v>5005</v>
      </c>
    </row>
    <row r="5006" spans="1:73" s="10" customFormat="1" x14ac:dyDescent="0.45">
      <c r="A5006" s="10" t="s">
        <v>33</v>
      </c>
      <c r="B5006" s="10" t="s">
        <v>33</v>
      </c>
      <c r="C5006" s="10">
        <v>1230</v>
      </c>
      <c r="D5006" s="10" t="s">
        <v>33</v>
      </c>
      <c r="E5006" s="10">
        <v>5001</v>
      </c>
      <c r="F5006" s="10">
        <v>3471</v>
      </c>
      <c r="G5006" s="10" t="e">
        <v>#VALUE!</v>
      </c>
      <c r="H5006" s="10">
        <v>921</v>
      </c>
      <c r="I5006" s="10">
        <v>4.0951337678290899E-7</v>
      </c>
      <c r="J5006" s="10" t="s">
        <v>33</v>
      </c>
      <c r="K5006" s="10" t="s">
        <v>1257</v>
      </c>
      <c r="L5006" s="10" t="s">
        <v>33</v>
      </c>
      <c r="M5006" s="10">
        <v>0.63245553203367588</v>
      </c>
      <c r="N5006" s="10">
        <v>0.63245553203367588</v>
      </c>
      <c r="O5006" s="10">
        <v>0.63245553203367588</v>
      </c>
      <c r="Q5006" s="10">
        <v>0.5</v>
      </c>
      <c r="R5006" s="10">
        <v>0.8</v>
      </c>
      <c r="T5006" s="10">
        <v>0</v>
      </c>
      <c r="W5006" s="10">
        <v>0</v>
      </c>
      <c r="Y5006" s="10">
        <v>0</v>
      </c>
      <c r="AB5006" s="10">
        <v>0</v>
      </c>
      <c r="AE5006" s="10">
        <v>0</v>
      </c>
      <c r="AH5006" s="10">
        <v>1</v>
      </c>
      <c r="AQ5006" s="10">
        <v>0.30499644939014642</v>
      </c>
      <c r="AR5006" s="10">
        <v>0.11168404095406562</v>
      </c>
      <c r="AS5006" s="10">
        <v>0.55392889256977795</v>
      </c>
      <c r="AT5006" s="10">
        <v>7.1674165606684408</v>
      </c>
      <c r="AU5006" s="10">
        <v>2.7943286045091442E-2</v>
      </c>
      <c r="AV5006" s="10">
        <v>1.2650812401895586</v>
      </c>
      <c r="AW5006" s="10">
        <v>8.4604410869030904</v>
      </c>
      <c r="AX5006" s="10" t="s">
        <v>33</v>
      </c>
      <c r="AY5006" s="10">
        <v>0</v>
      </c>
      <c r="AZ5006" s="10" t="s">
        <v>33</v>
      </c>
      <c r="BA5006" s="10" t="s">
        <v>33</v>
      </c>
      <c r="BB5006" s="10">
        <v>5001</v>
      </c>
      <c r="BC5006" s="10">
        <v>3471</v>
      </c>
      <c r="BE5006" s="10" t="s">
        <v>1404</v>
      </c>
      <c r="BF5006" s="10" t="s">
        <v>5181</v>
      </c>
      <c r="BG5006" s="10">
        <v>3.586675739311717E-7</v>
      </c>
      <c r="BR5006" s="10" t="s">
        <v>33</v>
      </c>
      <c r="BS5006" s="11" t="s">
        <v>33</v>
      </c>
      <c r="BT5006" s="11" t="s">
        <v>33</v>
      </c>
      <c r="BU5006" s="10">
        <v>5006</v>
      </c>
    </row>
    <row r="5007" spans="1:73" s="10" customFormat="1" x14ac:dyDescent="0.45">
      <c r="A5007" s="10">
        <v>1192</v>
      </c>
      <c r="B5007" s="10">
        <v>4699</v>
      </c>
      <c r="C5007" s="10">
        <v>1230</v>
      </c>
      <c r="D5007" s="10">
        <v>5008</v>
      </c>
      <c r="E5007" s="10" t="s">
        <v>33</v>
      </c>
      <c r="F5007" s="10">
        <v>4705</v>
      </c>
      <c r="G5007" s="10">
        <v>1</v>
      </c>
      <c r="H5007" s="10" t="s">
        <v>33</v>
      </c>
      <c r="I5007" s="10">
        <v>1.3030635856940845E-5</v>
      </c>
      <c r="J5007" s="10" t="s">
        <v>1410</v>
      </c>
      <c r="L5007" s="10">
        <v>1</v>
      </c>
      <c r="M5007" s="10" t="s">
        <v>33</v>
      </c>
      <c r="N5007" s="10">
        <v>1</v>
      </c>
      <c r="O5007" s="10">
        <v>1</v>
      </c>
      <c r="Q5007" s="10">
        <v>1</v>
      </c>
      <c r="T5007" s="10">
        <v>0</v>
      </c>
      <c r="W5007" s="10">
        <v>0</v>
      </c>
      <c r="Y5007" s="10">
        <v>0</v>
      </c>
      <c r="AB5007" s="10">
        <v>0</v>
      </c>
      <c r="AD5007" s="10">
        <v>0</v>
      </c>
      <c r="AE5007" s="10">
        <v>0</v>
      </c>
      <c r="AH5007" s="10">
        <v>1</v>
      </c>
      <c r="AQ5007" s="10">
        <v>0</v>
      </c>
      <c r="AR5007" s="10">
        <v>0</v>
      </c>
      <c r="AS5007" s="10">
        <v>0</v>
      </c>
      <c r="AT5007" s="10">
        <v>0</v>
      </c>
      <c r="AU5007" s="10">
        <v>0</v>
      </c>
      <c r="AV5007" s="10">
        <v>0</v>
      </c>
      <c r="AW5007" s="10">
        <v>0</v>
      </c>
      <c r="AX5007" s="10">
        <v>1.3030635856940845E-5</v>
      </c>
      <c r="AY5007" s="10">
        <v>0</v>
      </c>
      <c r="AZ5007" s="10" t="s">
        <v>33</v>
      </c>
      <c r="BA5007" s="10">
        <v>5008</v>
      </c>
      <c r="BB5007" s="10" t="s">
        <v>33</v>
      </c>
      <c r="BC5007" s="10">
        <v>4705</v>
      </c>
      <c r="BE5007" s="10" t="s">
        <v>33</v>
      </c>
      <c r="BF5007" s="10" t="s">
        <v>33</v>
      </c>
      <c r="BG5007" s="10" t="s">
        <v>33</v>
      </c>
      <c r="BR5007" s="10" t="s">
        <v>1410</v>
      </c>
      <c r="BS5007" s="11">
        <v>0</v>
      </c>
      <c r="BT5007" s="11">
        <v>0</v>
      </c>
      <c r="BU5007" s="10">
        <v>5007</v>
      </c>
    </row>
    <row r="5008" spans="1:73" s="10" customFormat="1" x14ac:dyDescent="0.45">
      <c r="A5008" s="10">
        <v>1193</v>
      </c>
      <c r="B5008" s="10">
        <v>4700</v>
      </c>
      <c r="C5008" s="10">
        <v>1230</v>
      </c>
      <c r="D5008" s="10">
        <v>5013</v>
      </c>
      <c r="E5008" s="10" t="s">
        <v>33</v>
      </c>
      <c r="F5008" s="10">
        <v>4752</v>
      </c>
      <c r="G5008" s="10">
        <v>0</v>
      </c>
      <c r="H5008" s="10" t="s">
        <v>33</v>
      </c>
      <c r="I5008" s="10">
        <v>9.0744073167442353E-10</v>
      </c>
      <c r="J5008" s="10" t="s">
        <v>1406</v>
      </c>
      <c r="L5008" s="10">
        <v>1</v>
      </c>
      <c r="M5008" s="10" t="s">
        <v>33</v>
      </c>
      <c r="N5008" s="10">
        <v>1</v>
      </c>
      <c r="O5008" s="10">
        <v>1</v>
      </c>
      <c r="Q5008" s="10">
        <v>1</v>
      </c>
      <c r="T5008" s="10">
        <v>0.3872983346207417</v>
      </c>
      <c r="U5008" s="10">
        <v>0.3</v>
      </c>
      <c r="V5008" s="10">
        <v>0.5</v>
      </c>
      <c r="W5008" s="10">
        <v>1.9063598820789325</v>
      </c>
      <c r="X5008" s="10" t="s">
        <v>1056</v>
      </c>
      <c r="Y5008" s="10">
        <v>0.28284271247461906</v>
      </c>
      <c r="Z5008" s="10">
        <v>0.2</v>
      </c>
      <c r="AA5008" s="10">
        <v>0.4</v>
      </c>
      <c r="AB5008" s="10">
        <v>15.526650701294214</v>
      </c>
      <c r="AE5008" s="10">
        <v>0</v>
      </c>
      <c r="AH5008" s="10">
        <v>1</v>
      </c>
      <c r="AQ5008" s="10">
        <v>0.3872983346207417</v>
      </c>
      <c r="AR5008" s="10">
        <v>7.0674174199998969</v>
      </c>
      <c r="AS5008" s="10">
        <v>7.6290000051999725</v>
      </c>
      <c r="AT5008" s="10">
        <v>9.1015108635874302</v>
      </c>
      <c r="AU5008" s="10">
        <v>15.526650701294214</v>
      </c>
      <c r="AV5008" s="10">
        <v>56.136802300766021</v>
      </c>
      <c r="AW5008" s="10">
        <v>80.764963865647672</v>
      </c>
      <c r="AX5008" s="10">
        <v>9.0744073167442353E-10</v>
      </c>
      <c r="AY5008" s="10">
        <v>0</v>
      </c>
      <c r="AZ5008" s="10" t="s">
        <v>33</v>
      </c>
      <c r="BA5008" s="10">
        <v>5013</v>
      </c>
      <c r="BB5008" s="10" t="s">
        <v>33</v>
      </c>
      <c r="BC5008" s="10">
        <v>4752</v>
      </c>
      <c r="BE5008" s="10" t="s">
        <v>33</v>
      </c>
      <c r="BF5008" s="10" t="s">
        <v>33</v>
      </c>
      <c r="BG5008" s="10" t="s">
        <v>33</v>
      </c>
      <c r="BR5008" s="10" t="s">
        <v>1406</v>
      </c>
      <c r="BS5008" s="11">
        <v>7.6290000051999725</v>
      </c>
      <c r="BT5008" s="11">
        <v>80.764963865647672</v>
      </c>
      <c r="BU5008" s="10">
        <v>5008</v>
      </c>
    </row>
    <row r="5009" spans="1:73" s="10" customFormat="1" x14ac:dyDescent="0.45">
      <c r="A5009" s="10" t="s">
        <v>33</v>
      </c>
      <c r="B5009" s="10" t="s">
        <v>33</v>
      </c>
      <c r="C5009" s="10">
        <v>1230</v>
      </c>
      <c r="D5009" s="10" t="s">
        <v>33</v>
      </c>
      <c r="E5009" s="10">
        <v>5008</v>
      </c>
      <c r="F5009" s="10">
        <v>1467</v>
      </c>
      <c r="G5009" s="10">
        <v>0</v>
      </c>
      <c r="H5009" s="10">
        <v>395</v>
      </c>
      <c r="I5009" s="10">
        <v>1.7572514207226579E-9</v>
      </c>
      <c r="J5009" s="10" t="s">
        <v>33</v>
      </c>
      <c r="K5009" s="10" t="s">
        <v>1519</v>
      </c>
      <c r="L5009" s="10" t="s">
        <v>33</v>
      </c>
      <c r="M5009" s="10">
        <v>1.9364916731037085</v>
      </c>
      <c r="N5009" s="10">
        <v>1.9364916731037085</v>
      </c>
      <c r="O5009" s="10">
        <v>1.9364916731037085</v>
      </c>
      <c r="Q5009" s="10">
        <v>1.5</v>
      </c>
      <c r="R5009" s="10">
        <v>2.5</v>
      </c>
      <c r="T5009" s="10">
        <v>0</v>
      </c>
      <c r="W5009" s="10">
        <v>0</v>
      </c>
      <c r="Y5009" s="10">
        <v>0</v>
      </c>
      <c r="AB5009" s="10">
        <v>0</v>
      </c>
      <c r="AE5009" s="10">
        <v>0</v>
      </c>
      <c r="AH5009" s="10">
        <v>1</v>
      </c>
      <c r="AQ5009" s="10">
        <v>0</v>
      </c>
      <c r="AR5009" s="10">
        <v>3.9709285420761344</v>
      </c>
      <c r="AS5009" s="10">
        <v>3.9709285420761344</v>
      </c>
      <c r="AT5009" s="10">
        <v>0</v>
      </c>
      <c r="AU5009" s="10">
        <v>0</v>
      </c>
      <c r="AV5009" s="10">
        <v>40.41334639887264</v>
      </c>
      <c r="AW5009" s="10">
        <v>40.41334639887264</v>
      </c>
      <c r="AX5009" s="10" t="s">
        <v>33</v>
      </c>
      <c r="AY5009" s="10">
        <v>0</v>
      </c>
      <c r="AZ5009" s="10" t="s">
        <v>33</v>
      </c>
      <c r="BA5009" s="10" t="s">
        <v>33</v>
      </c>
      <c r="BB5009" s="10">
        <v>5008</v>
      </c>
      <c r="BC5009" s="10">
        <v>1467</v>
      </c>
      <c r="BE5009" s="10" t="s">
        <v>1406</v>
      </c>
      <c r="BF5009" s="10" t="s">
        <v>5182</v>
      </c>
      <c r="BG5009" s="10">
        <v>3.6033823016484195E-9</v>
      </c>
      <c r="BR5009" s="10" t="s">
        <v>33</v>
      </c>
      <c r="BS5009" s="11" t="s">
        <v>33</v>
      </c>
      <c r="BT5009" s="11" t="s">
        <v>33</v>
      </c>
      <c r="BU5009" s="10">
        <v>5009</v>
      </c>
    </row>
    <row r="5010" spans="1:73" s="10" customFormat="1" x14ac:dyDescent="0.45">
      <c r="A5010" s="10" t="s">
        <v>33</v>
      </c>
      <c r="B5010" s="10" t="s">
        <v>33</v>
      </c>
      <c r="C5010" s="10">
        <v>1230</v>
      </c>
      <c r="D5010" s="10" t="s">
        <v>33</v>
      </c>
      <c r="E5010" s="10">
        <v>5008</v>
      </c>
      <c r="F5010" s="10">
        <v>24</v>
      </c>
      <c r="G5010" s="10">
        <v>0</v>
      </c>
      <c r="H5010" s="10">
        <v>11</v>
      </c>
      <c r="I5010" s="10">
        <v>5.1332599591349388E-10</v>
      </c>
      <c r="J5010" s="10" t="s">
        <v>33</v>
      </c>
      <c r="K5010" s="10" t="s">
        <v>1011</v>
      </c>
      <c r="L5010" s="10" t="s">
        <v>33</v>
      </c>
      <c r="M5010" s="10">
        <v>0.56568542494923812</v>
      </c>
      <c r="N5010" s="10">
        <v>0.56568542494923812</v>
      </c>
      <c r="O5010" s="10">
        <v>1.4142135623730951</v>
      </c>
      <c r="Q5010" s="10">
        <v>1</v>
      </c>
      <c r="R5010" s="10">
        <v>2</v>
      </c>
      <c r="S5010" s="10">
        <v>60</v>
      </c>
      <c r="T5010" s="10">
        <v>0</v>
      </c>
      <c r="W5010" s="10">
        <v>0</v>
      </c>
      <c r="Y5010" s="10">
        <v>0</v>
      </c>
      <c r="AB5010" s="10">
        <v>0</v>
      </c>
      <c r="AE5010" s="10">
        <v>0</v>
      </c>
      <c r="AH5010" s="10">
        <v>1</v>
      </c>
      <c r="AQ5010" s="10">
        <v>0</v>
      </c>
      <c r="AR5010" s="10">
        <v>0</v>
      </c>
      <c r="AS5010" s="10">
        <v>0</v>
      </c>
      <c r="AT5010" s="10">
        <v>0</v>
      </c>
      <c r="AU5010" s="10">
        <v>0</v>
      </c>
      <c r="AV5010" s="10">
        <v>0.56568542494923812</v>
      </c>
      <c r="AW5010" s="10">
        <v>0.56568542494923812</v>
      </c>
      <c r="AX5010" s="10" t="s">
        <v>33</v>
      </c>
      <c r="AY5010" s="10">
        <v>0</v>
      </c>
      <c r="AZ5010" s="10" t="s">
        <v>33</v>
      </c>
      <c r="BA5010" s="10" t="s">
        <v>33</v>
      </c>
      <c r="BB5010" s="10">
        <v>5008</v>
      </c>
      <c r="BC5010" s="10">
        <v>24</v>
      </c>
      <c r="BE5010" s="10" t="s">
        <v>1406</v>
      </c>
      <c r="BF5010" s="10" t="s">
        <v>5183</v>
      </c>
      <c r="BG5010" s="10">
        <v>0</v>
      </c>
      <c r="BR5010" s="10" t="s">
        <v>33</v>
      </c>
      <c r="BS5010" s="11" t="s">
        <v>33</v>
      </c>
      <c r="BT5010" s="11" t="s">
        <v>33</v>
      </c>
      <c r="BU5010" s="10">
        <v>5010</v>
      </c>
    </row>
    <row r="5011" spans="1:73" s="10" customFormat="1" x14ac:dyDescent="0.45">
      <c r="A5011" s="10" t="s">
        <v>33</v>
      </c>
      <c r="B5011" s="10" t="s">
        <v>33</v>
      </c>
      <c r="C5011" s="10">
        <v>1230</v>
      </c>
      <c r="D5011" s="10" t="s">
        <v>33</v>
      </c>
      <c r="E5011" s="10">
        <v>5008</v>
      </c>
      <c r="F5011" s="10">
        <v>45</v>
      </c>
      <c r="G5011" s="10">
        <v>0</v>
      </c>
      <c r="H5011" s="10">
        <v>22</v>
      </c>
      <c r="I5011" s="10">
        <v>6.4165749489186735E-11</v>
      </c>
      <c r="J5011" s="10" t="s">
        <v>33</v>
      </c>
      <c r="K5011" s="10" t="s">
        <v>1012</v>
      </c>
      <c r="L5011" s="10" t="s">
        <v>33</v>
      </c>
      <c r="M5011" s="10">
        <v>7.0710678118654766E-2</v>
      </c>
      <c r="N5011" s="10">
        <v>7.0710678118654766E-2</v>
      </c>
      <c r="O5011" s="10">
        <v>7.0710678118654766E-2</v>
      </c>
      <c r="Q5011" s="10">
        <v>0.05</v>
      </c>
      <c r="R5011" s="10">
        <v>0.1</v>
      </c>
      <c r="T5011" s="10">
        <v>0</v>
      </c>
      <c r="W5011" s="10">
        <v>0</v>
      </c>
      <c r="Y5011" s="10">
        <v>0</v>
      </c>
      <c r="AB5011" s="10">
        <v>0</v>
      </c>
      <c r="AE5011" s="10">
        <v>0</v>
      </c>
      <c r="AH5011" s="10">
        <v>1</v>
      </c>
      <c r="AQ5011" s="10">
        <v>0</v>
      </c>
      <c r="AR5011" s="10">
        <v>0.25602452454302477</v>
      </c>
      <c r="AS5011" s="10">
        <v>0.25602452454302477</v>
      </c>
      <c r="AT5011" s="10">
        <v>0</v>
      </c>
      <c r="AU5011" s="10">
        <v>0</v>
      </c>
      <c r="AV5011" s="10">
        <v>3.4269903244086728</v>
      </c>
      <c r="AW5011" s="10">
        <v>3.4269903244086728</v>
      </c>
      <c r="AX5011" s="10" t="s">
        <v>33</v>
      </c>
      <c r="AY5011" s="10">
        <v>0</v>
      </c>
      <c r="AZ5011" s="10" t="s">
        <v>33</v>
      </c>
      <c r="BA5011" s="10" t="s">
        <v>33</v>
      </c>
      <c r="BB5011" s="10">
        <v>5008</v>
      </c>
      <c r="BC5011" s="10">
        <v>45</v>
      </c>
      <c r="BE5011" s="10" t="s">
        <v>1406</v>
      </c>
      <c r="BF5011" s="10" t="s">
        <v>5184</v>
      </c>
      <c r="BG5011" s="10">
        <v>2.3232708187791879E-10</v>
      </c>
      <c r="BR5011" s="10" t="s">
        <v>33</v>
      </c>
      <c r="BS5011" s="11" t="s">
        <v>33</v>
      </c>
      <c r="BT5011" s="11" t="s">
        <v>33</v>
      </c>
      <c r="BU5011" s="10">
        <v>5011</v>
      </c>
    </row>
    <row r="5012" spans="1:73" s="10" customFormat="1" x14ac:dyDescent="0.45">
      <c r="A5012" s="10" t="s">
        <v>33</v>
      </c>
      <c r="B5012" s="10" t="s">
        <v>33</v>
      </c>
      <c r="C5012" s="10">
        <v>1230</v>
      </c>
      <c r="D5012" s="10" t="s">
        <v>33</v>
      </c>
      <c r="E5012" s="10">
        <v>5008</v>
      </c>
      <c r="F5012" s="10">
        <v>78</v>
      </c>
      <c r="G5012" s="10">
        <v>0</v>
      </c>
      <c r="H5012" s="10">
        <v>33</v>
      </c>
      <c r="I5012" s="10">
        <v>6.4165749489186727E-10</v>
      </c>
      <c r="J5012" s="10" t="s">
        <v>33</v>
      </c>
      <c r="K5012" s="10" t="s">
        <v>1013</v>
      </c>
      <c r="L5012" s="10" t="s">
        <v>33</v>
      </c>
      <c r="M5012" s="10">
        <v>0.70710678118654757</v>
      </c>
      <c r="N5012" s="10">
        <v>0.70710678118654757</v>
      </c>
      <c r="O5012" s="10">
        <v>0.70710678118654757</v>
      </c>
      <c r="Q5012" s="10">
        <v>0.5</v>
      </c>
      <c r="R5012" s="10">
        <v>1</v>
      </c>
      <c r="T5012" s="10">
        <v>0</v>
      </c>
      <c r="W5012" s="10">
        <v>0</v>
      </c>
      <c r="Y5012" s="10">
        <v>0</v>
      </c>
      <c r="AB5012" s="10">
        <v>0</v>
      </c>
      <c r="AE5012" s="10">
        <v>0</v>
      </c>
      <c r="AH5012" s="10">
        <v>1</v>
      </c>
      <c r="AQ5012" s="10">
        <v>0</v>
      </c>
      <c r="AR5012" s="10">
        <v>0.93410447130180507</v>
      </c>
      <c r="AS5012" s="10">
        <v>0.93410447130180507</v>
      </c>
      <c r="AT5012" s="10">
        <v>0</v>
      </c>
      <c r="AU5012" s="10">
        <v>0</v>
      </c>
      <c r="AV5012" s="10">
        <v>11.730780152535472</v>
      </c>
      <c r="AW5012" s="10">
        <v>11.730780152535472</v>
      </c>
      <c r="AX5012" s="10" t="s">
        <v>33</v>
      </c>
      <c r="AY5012" s="10">
        <v>0</v>
      </c>
      <c r="AZ5012" s="10" t="s">
        <v>33</v>
      </c>
      <c r="BA5012" s="10" t="s">
        <v>33</v>
      </c>
      <c r="BB5012" s="10">
        <v>5008</v>
      </c>
      <c r="BC5012" s="10">
        <v>78</v>
      </c>
      <c r="BE5012" s="10" t="s">
        <v>1406</v>
      </c>
      <c r="BF5012" s="10" t="s">
        <v>5185</v>
      </c>
      <c r="BG5012" s="10">
        <v>8.4764444489846051E-10</v>
      </c>
      <c r="BR5012" s="10" t="s">
        <v>33</v>
      </c>
      <c r="BS5012" s="11" t="s">
        <v>33</v>
      </c>
      <c r="BT5012" s="11" t="s">
        <v>33</v>
      </c>
      <c r="BU5012" s="10">
        <v>5012</v>
      </c>
    </row>
    <row r="5013" spans="1:73" s="10" customFormat="1" x14ac:dyDescent="0.45">
      <c r="A5013" s="10">
        <v>1194</v>
      </c>
      <c r="B5013" s="10">
        <v>4702</v>
      </c>
      <c r="C5013" s="10">
        <v>1230</v>
      </c>
      <c r="D5013" s="10">
        <v>5019</v>
      </c>
      <c r="E5013" s="10" t="s">
        <v>33</v>
      </c>
      <c r="F5013" s="10">
        <v>4708</v>
      </c>
      <c r="G5013" s="10" t="e">
        <v>#VALUE!</v>
      </c>
      <c r="H5013" s="10" t="s">
        <v>33</v>
      </c>
      <c r="I5013" s="10">
        <v>2.913738756616596E-7</v>
      </c>
      <c r="J5013" s="10" t="s">
        <v>1408</v>
      </c>
      <c r="L5013" s="10">
        <v>1</v>
      </c>
      <c r="M5013" s="10" t="s">
        <v>33</v>
      </c>
      <c r="N5013" s="10">
        <v>1</v>
      </c>
      <c r="O5013" s="10">
        <v>1</v>
      </c>
      <c r="Q5013" s="10">
        <v>1</v>
      </c>
      <c r="T5013" s="10">
        <v>0.70710678118654757</v>
      </c>
      <c r="U5013" s="10">
        <v>0.5</v>
      </c>
      <c r="V5013" s="10">
        <v>1</v>
      </c>
      <c r="W5013" s="10">
        <v>3.2792819335946097</v>
      </c>
      <c r="X5013" s="10" t="s">
        <v>1008</v>
      </c>
      <c r="Y5013" s="10">
        <v>0.31622776601683794</v>
      </c>
      <c r="Z5013" s="10">
        <v>0.2</v>
      </c>
      <c r="AA5013" s="10">
        <v>0.5</v>
      </c>
      <c r="AB5013" s="10">
        <v>37.941007366700219</v>
      </c>
      <c r="AE5013" s="10">
        <v>0</v>
      </c>
      <c r="AH5013" s="10">
        <v>1</v>
      </c>
      <c r="AQ5013" s="10">
        <v>5.7470026551805553</v>
      </c>
      <c r="AR5013" s="10">
        <v>93.990643521004287</v>
      </c>
      <c r="AS5013" s="10">
        <v>102.3237973710161</v>
      </c>
      <c r="AT5013" s="10">
        <v>135.05456239674305</v>
      </c>
      <c r="AU5013" s="10">
        <v>92.314429351491697</v>
      </c>
      <c r="AV5013" s="10">
        <v>1133.0444626507069</v>
      </c>
      <c r="AW5013" s="10">
        <v>1360.4134543989417</v>
      </c>
      <c r="AX5013" s="10">
        <v>2.913738756616596E-7</v>
      </c>
      <c r="AY5013" s="10">
        <v>0</v>
      </c>
      <c r="AZ5013" s="10" t="s">
        <v>33</v>
      </c>
      <c r="BA5013" s="10">
        <v>5019</v>
      </c>
      <c r="BB5013" s="10" t="s">
        <v>33</v>
      </c>
      <c r="BC5013" s="10">
        <v>4708</v>
      </c>
      <c r="BE5013" s="10" t="s">
        <v>33</v>
      </c>
      <c r="BF5013" s="10" t="s">
        <v>33</v>
      </c>
      <c r="BG5013" s="10" t="s">
        <v>33</v>
      </c>
      <c r="BR5013" s="10" t="s">
        <v>1408</v>
      </c>
      <c r="BS5013" s="11">
        <v>102.3237973710161</v>
      </c>
      <c r="BT5013" s="11">
        <v>1360.4134543989417</v>
      </c>
      <c r="BU5013" s="10">
        <v>5013</v>
      </c>
    </row>
    <row r="5014" spans="1:73" s="10" customFormat="1" x14ac:dyDescent="0.45">
      <c r="A5014" s="10" t="s">
        <v>33</v>
      </c>
      <c r="B5014" s="10" t="s">
        <v>33</v>
      </c>
      <c r="C5014" s="10">
        <v>1230</v>
      </c>
      <c r="D5014" s="10" t="s">
        <v>33</v>
      </c>
      <c r="E5014" s="10">
        <v>5013</v>
      </c>
      <c r="F5014" s="10">
        <v>1660</v>
      </c>
      <c r="G5014" s="10">
        <v>0</v>
      </c>
      <c r="H5014" s="10">
        <v>439</v>
      </c>
      <c r="I5014" s="10">
        <v>3.4843247788901321E-7</v>
      </c>
      <c r="J5014" s="10" t="s">
        <v>33</v>
      </c>
      <c r="K5014" s="10" t="s">
        <v>1521</v>
      </c>
      <c r="L5014" s="10" t="s">
        <v>33</v>
      </c>
      <c r="M5014" s="10">
        <v>1.1958260743101399</v>
      </c>
      <c r="N5014" s="10">
        <v>1.1958260743101399</v>
      </c>
      <c r="O5014" s="10">
        <v>1.1958260743101399</v>
      </c>
      <c r="Q5014" s="10">
        <v>1.1000000000000001</v>
      </c>
      <c r="R5014" s="10">
        <v>1.3</v>
      </c>
      <c r="T5014" s="10">
        <v>0</v>
      </c>
      <c r="W5014" s="10">
        <v>0</v>
      </c>
      <c r="Y5014" s="10">
        <v>0</v>
      </c>
      <c r="AB5014" s="10">
        <v>0</v>
      </c>
      <c r="AE5014" s="10">
        <v>0</v>
      </c>
      <c r="AH5014" s="10">
        <v>1</v>
      </c>
      <c r="AQ5014" s="10">
        <v>3.5505331584916009</v>
      </c>
      <c r="AR5014" s="10">
        <v>83.459654275966798</v>
      </c>
      <c r="AS5014" s="10">
        <v>88.607927355779623</v>
      </c>
      <c r="AT5014" s="10">
        <v>83.43752922455262</v>
      </c>
      <c r="AU5014" s="10">
        <v>27.002206287987374</v>
      </c>
      <c r="AV5014" s="10">
        <v>946.16872284709757</v>
      </c>
      <c r="AW5014" s="10">
        <v>1056.6084583596376</v>
      </c>
      <c r="AX5014" s="10" t="s">
        <v>33</v>
      </c>
      <c r="AY5014" s="10">
        <v>0</v>
      </c>
      <c r="AZ5014" s="10" t="s">
        <v>33</v>
      </c>
      <c r="BA5014" s="10" t="s">
        <v>33</v>
      </c>
      <c r="BB5014" s="10">
        <v>5013</v>
      </c>
      <c r="BC5014" s="10">
        <v>1660</v>
      </c>
      <c r="BE5014" s="10" t="s">
        <v>1408</v>
      </c>
      <c r="BF5014" s="10" t="s">
        <v>5186</v>
      </c>
      <c r="BG5014" s="10">
        <v>2.5818035208000299E-5</v>
      </c>
      <c r="BR5014" s="10" t="s">
        <v>33</v>
      </c>
      <c r="BS5014" s="11" t="s">
        <v>33</v>
      </c>
      <c r="BT5014" s="11" t="s">
        <v>33</v>
      </c>
      <c r="BU5014" s="10">
        <v>5014</v>
      </c>
    </row>
    <row r="5015" spans="1:73" s="10" customFormat="1" x14ac:dyDescent="0.45">
      <c r="A5015" s="10" t="s">
        <v>33</v>
      </c>
      <c r="B5015" s="10" t="s">
        <v>33</v>
      </c>
      <c r="C5015" s="10">
        <v>1230</v>
      </c>
      <c r="D5015" s="10" t="s">
        <v>33</v>
      </c>
      <c r="E5015" s="10">
        <v>5013</v>
      </c>
      <c r="F5015" s="10">
        <v>95</v>
      </c>
      <c r="G5015" s="10">
        <v>0</v>
      </c>
      <c r="H5015" s="10">
        <v>42</v>
      </c>
      <c r="I5015" s="10">
        <v>2.0603244334096546E-7</v>
      </c>
      <c r="J5015" s="10" t="s">
        <v>33</v>
      </c>
      <c r="K5015" s="10" t="s">
        <v>1386</v>
      </c>
      <c r="L5015" s="10" t="s">
        <v>33</v>
      </c>
      <c r="M5015" s="10">
        <v>0.70710678118654757</v>
      </c>
      <c r="N5015" s="10">
        <v>0.70710678118654757</v>
      </c>
      <c r="O5015" s="10">
        <v>0.70710678118654757</v>
      </c>
      <c r="Q5015" s="10">
        <v>0.5</v>
      </c>
      <c r="R5015" s="10">
        <v>1</v>
      </c>
      <c r="T5015" s="10">
        <v>0</v>
      </c>
      <c r="W5015" s="10">
        <v>0</v>
      </c>
      <c r="Y5015" s="10">
        <v>0</v>
      </c>
      <c r="AB5015" s="10">
        <v>0</v>
      </c>
      <c r="AE5015" s="10">
        <v>0</v>
      </c>
      <c r="AH5015" s="10">
        <v>1</v>
      </c>
      <c r="AQ5015" s="10">
        <v>0</v>
      </c>
      <c r="AR5015" s="10">
        <v>1.0651671231666282</v>
      </c>
      <c r="AS5015" s="10">
        <v>1.0651671231666282</v>
      </c>
      <c r="AT5015" s="10">
        <v>0</v>
      </c>
      <c r="AU5015" s="10">
        <v>0</v>
      </c>
      <c r="AV5015" s="10">
        <v>20.728579957075357</v>
      </c>
      <c r="AW5015" s="10">
        <v>20.728579957075357</v>
      </c>
      <c r="AX5015" s="10" t="s">
        <v>33</v>
      </c>
      <c r="AY5015" s="10">
        <v>0</v>
      </c>
      <c r="AZ5015" s="10" t="s">
        <v>33</v>
      </c>
      <c r="BA5015" s="10" t="s">
        <v>33</v>
      </c>
      <c r="BB5015" s="10">
        <v>5013</v>
      </c>
      <c r="BC5015" s="10">
        <v>95</v>
      </c>
      <c r="BE5015" s="10" t="s">
        <v>1408</v>
      </c>
      <c r="BF5015" s="10" t="s">
        <v>5187</v>
      </c>
      <c r="BG5015" s="10">
        <v>3.1036187290444076E-7</v>
      </c>
      <c r="BR5015" s="10" t="s">
        <v>33</v>
      </c>
      <c r="BS5015" s="11" t="s">
        <v>33</v>
      </c>
      <c r="BT5015" s="11" t="s">
        <v>33</v>
      </c>
      <c r="BU5015" s="10">
        <v>5015</v>
      </c>
    </row>
    <row r="5016" spans="1:73" s="10" customFormat="1" x14ac:dyDescent="0.45">
      <c r="A5016" s="10" t="s">
        <v>33</v>
      </c>
      <c r="B5016" s="10" t="s">
        <v>33</v>
      </c>
      <c r="C5016" s="10">
        <v>1230</v>
      </c>
      <c r="D5016" s="10" t="s">
        <v>33</v>
      </c>
      <c r="E5016" s="10">
        <v>5013</v>
      </c>
      <c r="F5016" s="10">
        <v>24</v>
      </c>
      <c r="G5016" s="10">
        <v>0</v>
      </c>
      <c r="H5016" s="10">
        <v>11</v>
      </c>
      <c r="I5016" s="10">
        <v>1.8542919900686893E-7</v>
      </c>
      <c r="J5016" s="10" t="s">
        <v>33</v>
      </c>
      <c r="K5016" s="10" t="s">
        <v>1011</v>
      </c>
      <c r="L5016" s="10" t="s">
        <v>33</v>
      </c>
      <c r="M5016" s="10">
        <v>0.63639610306789285</v>
      </c>
      <c r="N5016" s="10">
        <v>0.63639610306789285</v>
      </c>
      <c r="O5016" s="10">
        <v>2.8284271247461903</v>
      </c>
      <c r="Q5016" s="10">
        <v>2</v>
      </c>
      <c r="R5016" s="10">
        <v>4</v>
      </c>
      <c r="S5016" s="10">
        <v>77.5</v>
      </c>
      <c r="T5016" s="10">
        <v>0</v>
      </c>
      <c r="W5016" s="10">
        <v>0</v>
      </c>
      <c r="Y5016" s="10">
        <v>0</v>
      </c>
      <c r="AB5016" s="10">
        <v>0</v>
      </c>
      <c r="AE5016" s="10">
        <v>0</v>
      </c>
      <c r="AH5016" s="10">
        <v>1</v>
      </c>
      <c r="AQ5016" s="10">
        <v>0</v>
      </c>
      <c r="AR5016" s="10">
        <v>0</v>
      </c>
      <c r="AS5016" s="10">
        <v>0</v>
      </c>
      <c r="AT5016" s="10">
        <v>0</v>
      </c>
      <c r="AU5016" s="10">
        <v>0</v>
      </c>
      <c r="AV5016" s="10">
        <v>0.63639610306789285</v>
      </c>
      <c r="AW5016" s="10">
        <v>0.63639610306789285</v>
      </c>
      <c r="AX5016" s="10" t="s">
        <v>33</v>
      </c>
      <c r="AY5016" s="10">
        <v>0</v>
      </c>
      <c r="AZ5016" s="10" t="s">
        <v>33</v>
      </c>
      <c r="BA5016" s="10" t="s">
        <v>33</v>
      </c>
      <c r="BB5016" s="10">
        <v>5013</v>
      </c>
      <c r="BC5016" s="10">
        <v>24</v>
      </c>
      <c r="BE5016" s="10" t="s">
        <v>1408</v>
      </c>
      <c r="BF5016" s="10" t="s">
        <v>5188</v>
      </c>
      <c r="BG5016" s="10">
        <v>0</v>
      </c>
      <c r="BR5016" s="10" t="s">
        <v>33</v>
      </c>
      <c r="BS5016" s="11" t="s">
        <v>33</v>
      </c>
      <c r="BT5016" s="11" t="s">
        <v>33</v>
      </c>
      <c r="BU5016" s="10">
        <v>5016</v>
      </c>
    </row>
    <row r="5017" spans="1:73" s="10" customFormat="1" x14ac:dyDescent="0.45">
      <c r="A5017" s="10" t="s">
        <v>33</v>
      </c>
      <c r="B5017" s="10" t="s">
        <v>33</v>
      </c>
      <c r="C5017" s="10">
        <v>1230</v>
      </c>
      <c r="D5017" s="10" t="s">
        <v>33</v>
      </c>
      <c r="E5017" s="10">
        <v>5013</v>
      </c>
      <c r="F5017" s="10">
        <v>1688</v>
      </c>
      <c r="G5017" s="10">
        <v>0</v>
      </c>
      <c r="H5017" s="10">
        <v>445</v>
      </c>
      <c r="I5017" s="10">
        <v>6.515317928470424E-8</v>
      </c>
      <c r="J5017" s="10" t="s">
        <v>33</v>
      </c>
      <c r="K5017" s="10" t="s">
        <v>1308</v>
      </c>
      <c r="L5017" s="10" t="s">
        <v>33</v>
      </c>
      <c r="M5017" s="10">
        <v>0.22360679774997896</v>
      </c>
      <c r="N5017" s="10">
        <v>0.22360679774997896</v>
      </c>
      <c r="O5017" s="10">
        <v>0.22360679774997896</v>
      </c>
      <c r="Q5017" s="10">
        <v>0.05</v>
      </c>
      <c r="R5017" s="10">
        <v>1</v>
      </c>
      <c r="T5017" s="10">
        <v>0</v>
      </c>
      <c r="W5017" s="10">
        <v>0</v>
      </c>
      <c r="Y5017" s="10">
        <v>0</v>
      </c>
      <c r="AB5017" s="10">
        <v>0</v>
      </c>
      <c r="AE5017" s="10">
        <v>0</v>
      </c>
      <c r="AH5017" s="10">
        <v>1</v>
      </c>
      <c r="AQ5017" s="10">
        <v>1.1483663186361863</v>
      </c>
      <c r="AR5017" s="10">
        <v>6.0616736344886721</v>
      </c>
      <c r="AS5017" s="10">
        <v>7.7268047965111419</v>
      </c>
      <c r="AT5017" s="10">
        <v>26.986608487950377</v>
      </c>
      <c r="AU5017" s="10">
        <v>27.339974153248324</v>
      </c>
      <c r="AV5017" s="10">
        <v>164.0963599184044</v>
      </c>
      <c r="AW5017" s="10">
        <v>218.42294255960309</v>
      </c>
      <c r="AX5017" s="10" t="s">
        <v>33</v>
      </c>
      <c r="AY5017" s="10">
        <v>0</v>
      </c>
      <c r="AZ5017" s="10" t="s">
        <v>33</v>
      </c>
      <c r="BA5017" s="10" t="s">
        <v>33</v>
      </c>
      <c r="BB5017" s="10">
        <v>5013</v>
      </c>
      <c r="BC5017" s="10">
        <v>1688</v>
      </c>
      <c r="BE5017" s="10" t="s">
        <v>1408</v>
      </c>
      <c r="BF5017" s="10" t="s">
        <v>5189</v>
      </c>
      <c r="BG5017" s="10">
        <v>2.2513890600405524E-6</v>
      </c>
      <c r="BR5017" s="10" t="s">
        <v>33</v>
      </c>
      <c r="BS5017" s="11" t="s">
        <v>33</v>
      </c>
      <c r="BT5017" s="11" t="s">
        <v>33</v>
      </c>
      <c r="BU5017" s="10">
        <v>5017</v>
      </c>
    </row>
    <row r="5018" spans="1:73" s="10" customFormat="1" x14ac:dyDescent="0.45">
      <c r="A5018" s="10" t="s">
        <v>33</v>
      </c>
      <c r="B5018" s="10" t="s">
        <v>33</v>
      </c>
      <c r="C5018" s="10">
        <v>1230</v>
      </c>
      <c r="D5018" s="10" t="s">
        <v>33</v>
      </c>
      <c r="E5018" s="10">
        <v>5013</v>
      </c>
      <c r="F5018" s="10">
        <v>3471</v>
      </c>
      <c r="G5018" s="10" t="e">
        <v>#VALUE!</v>
      </c>
      <c r="H5018" s="10">
        <v>921</v>
      </c>
      <c r="I5018" s="10">
        <v>2.0603244334096546E-7</v>
      </c>
      <c r="J5018" s="10" t="s">
        <v>33</v>
      </c>
      <c r="K5018" s="10" t="s">
        <v>1257</v>
      </c>
      <c r="L5018" s="10" t="s">
        <v>33</v>
      </c>
      <c r="M5018" s="10">
        <v>0.70710678118654757</v>
      </c>
      <c r="N5018" s="10">
        <v>0.70710678118654757</v>
      </c>
      <c r="O5018" s="10">
        <v>0.70710678118654757</v>
      </c>
      <c r="Q5018" s="10">
        <v>0.5</v>
      </c>
      <c r="R5018" s="10">
        <v>1</v>
      </c>
      <c r="T5018" s="10">
        <v>0</v>
      </c>
      <c r="W5018" s="10">
        <v>0</v>
      </c>
      <c r="Y5018" s="10">
        <v>0</v>
      </c>
      <c r="AB5018" s="10">
        <v>0</v>
      </c>
      <c r="AE5018" s="10">
        <v>0</v>
      </c>
      <c r="AH5018" s="10">
        <v>1</v>
      </c>
      <c r="AQ5018" s="10">
        <v>0.34099639686622085</v>
      </c>
      <c r="AR5018" s="10">
        <v>0.1248665537875806</v>
      </c>
      <c r="AS5018" s="10">
        <v>0.61931132924360077</v>
      </c>
      <c r="AT5018" s="10">
        <v>8.0134153263561902</v>
      </c>
      <c r="AU5018" s="10">
        <v>3.1241543555772862E-2</v>
      </c>
      <c r="AV5018" s="10">
        <v>1.4144038250617961</v>
      </c>
      <c r="AW5018" s="10">
        <v>9.4590606949737595</v>
      </c>
      <c r="AX5018" s="10" t="s">
        <v>33</v>
      </c>
      <c r="AY5018" s="10">
        <v>0</v>
      </c>
      <c r="AZ5018" s="10" t="s">
        <v>33</v>
      </c>
      <c r="BA5018" s="10" t="s">
        <v>33</v>
      </c>
      <c r="BB5018" s="10">
        <v>5013</v>
      </c>
      <c r="BC5018" s="10">
        <v>3471</v>
      </c>
      <c r="BE5018" s="10" t="s">
        <v>1408</v>
      </c>
      <c r="BF5018" s="10" t="s">
        <v>5190</v>
      </c>
      <c r="BG5018" s="10">
        <v>1.8045114224288206E-7</v>
      </c>
      <c r="BR5018" s="10" t="s">
        <v>33</v>
      </c>
      <c r="BS5018" s="11" t="s">
        <v>33</v>
      </c>
      <c r="BT5018" s="11" t="s">
        <v>33</v>
      </c>
      <c r="BU5018" s="10">
        <v>5018</v>
      </c>
    </row>
    <row r="5019" spans="1:73" s="10" customFormat="1" x14ac:dyDescent="0.45">
      <c r="A5019" s="10">
        <v>1195</v>
      </c>
      <c r="B5019" s="10">
        <v>4711</v>
      </c>
      <c r="C5019" s="10">
        <v>1230</v>
      </c>
      <c r="D5019" s="10">
        <v>5024</v>
      </c>
      <c r="E5019" s="10" t="s">
        <v>33</v>
      </c>
      <c r="F5019" s="10">
        <v>4960</v>
      </c>
      <c r="G5019" s="10" t="e">
        <v>#VALUE!</v>
      </c>
      <c r="H5019" s="10" t="s">
        <v>33</v>
      </c>
      <c r="I5019" s="10">
        <v>3.1720769766587396E-7</v>
      </c>
      <c r="J5019" s="10" t="s">
        <v>1412</v>
      </c>
      <c r="L5019" s="10">
        <v>1</v>
      </c>
      <c r="M5019" s="10" t="s">
        <v>33</v>
      </c>
      <c r="N5019" s="10">
        <v>1</v>
      </c>
      <c r="O5019" s="10">
        <v>1</v>
      </c>
      <c r="Q5019" s="10">
        <v>1</v>
      </c>
      <c r="T5019" s="10">
        <v>1.4142135623730951</v>
      </c>
      <c r="U5019" s="10">
        <v>1</v>
      </c>
      <c r="V5019" s="10">
        <v>2</v>
      </c>
      <c r="W5019" s="10">
        <v>4.0162837300170917</v>
      </c>
      <c r="X5019" s="10" t="s">
        <v>1008</v>
      </c>
      <c r="Y5019" s="10">
        <v>0.3872983346207417</v>
      </c>
      <c r="Z5019" s="10">
        <v>0.3</v>
      </c>
      <c r="AA5019" s="10">
        <v>0.5</v>
      </c>
      <c r="AB5019" s="10">
        <v>46.468054187796589</v>
      </c>
      <c r="AE5019" s="10">
        <v>0</v>
      </c>
      <c r="AH5019" s="10">
        <v>1</v>
      </c>
      <c r="AQ5019" s="10">
        <v>35.515011966416743</v>
      </c>
      <c r="AR5019" s="10">
        <v>460.02827015118908</v>
      </c>
      <c r="AS5019" s="10">
        <v>511.52503750249338</v>
      </c>
      <c r="AT5019" s="10">
        <v>834.60278121079352</v>
      </c>
      <c r="AU5019" s="10">
        <v>211.01594431381375</v>
      </c>
      <c r="AV5019" s="10">
        <v>6880.4737666839674</v>
      </c>
      <c r="AW5019" s="10">
        <v>7926.0924922085742</v>
      </c>
      <c r="AX5019" s="10">
        <v>3.1720769766587396E-7</v>
      </c>
      <c r="AY5019" s="10">
        <v>0</v>
      </c>
      <c r="AZ5019" s="10" t="s">
        <v>33</v>
      </c>
      <c r="BA5019" s="10">
        <v>5024</v>
      </c>
      <c r="BB5019" s="10" t="s">
        <v>33</v>
      </c>
      <c r="BC5019" s="10">
        <v>4960</v>
      </c>
      <c r="BE5019" s="10" t="s">
        <v>33</v>
      </c>
      <c r="BF5019" s="10" t="s">
        <v>33</v>
      </c>
      <c r="BG5019" s="10" t="s">
        <v>33</v>
      </c>
      <c r="BR5019" s="10" t="s">
        <v>1412</v>
      </c>
      <c r="BS5019" s="11">
        <v>511.52503750249338</v>
      </c>
      <c r="BT5019" s="11">
        <v>7926.0924922085742</v>
      </c>
      <c r="BU5019" s="10">
        <v>5019</v>
      </c>
    </row>
    <row r="5020" spans="1:73" s="10" customFormat="1" x14ac:dyDescent="0.45">
      <c r="A5020" s="10" t="s">
        <v>33</v>
      </c>
      <c r="B5020" s="10" t="s">
        <v>33</v>
      </c>
      <c r="C5020" s="10">
        <v>1230</v>
      </c>
      <c r="D5020" s="10" t="s">
        <v>33</v>
      </c>
      <c r="E5020" s="10">
        <v>5019</v>
      </c>
      <c r="F5020" s="10">
        <v>5219</v>
      </c>
      <c r="G5020" s="10" t="e">
        <v>#VALUE!</v>
      </c>
      <c r="H5020" s="10">
        <v>1231</v>
      </c>
      <c r="I5020" s="10">
        <v>5.2122543427763402E-7</v>
      </c>
      <c r="J5020" s="10" t="s">
        <v>33</v>
      </c>
      <c r="K5020" s="10" t="s">
        <v>1523</v>
      </c>
      <c r="L5020" s="10" t="s">
        <v>33</v>
      </c>
      <c r="M5020" s="10">
        <v>1.6431676725154984</v>
      </c>
      <c r="N5020" s="10">
        <v>1.6431676725154984</v>
      </c>
      <c r="O5020" s="10">
        <v>1.6431676725154984</v>
      </c>
      <c r="Q5020" s="10">
        <v>1.5</v>
      </c>
      <c r="R5020" s="10">
        <v>1.8</v>
      </c>
      <c r="T5020" s="10">
        <v>0</v>
      </c>
      <c r="W5020" s="10">
        <v>0</v>
      </c>
      <c r="Y5020" s="10">
        <v>0</v>
      </c>
      <c r="AB5020" s="10">
        <v>0</v>
      </c>
      <c r="AE5020" s="10">
        <v>0</v>
      </c>
      <c r="AH5020" s="10">
        <v>1</v>
      </c>
      <c r="AQ5020" s="10">
        <v>33.792159386755166</v>
      </c>
      <c r="AR5020" s="10">
        <v>455.22528079081098</v>
      </c>
      <c r="AS5020" s="10">
        <v>504.22391190160596</v>
      </c>
      <c r="AT5020" s="10">
        <v>794.11574558874645</v>
      </c>
      <c r="AU5020" s="10">
        <v>162.57899437330059</v>
      </c>
      <c r="AV5020" s="10">
        <v>6842.9923955629392</v>
      </c>
      <c r="AW5020" s="10">
        <v>7799.6871355249859</v>
      </c>
      <c r="AX5020" s="10" t="s">
        <v>33</v>
      </c>
      <c r="AY5020" s="10">
        <v>0</v>
      </c>
      <c r="AZ5020" s="10" t="s">
        <v>33</v>
      </c>
      <c r="BA5020" s="10" t="s">
        <v>33</v>
      </c>
      <c r="BB5020" s="10">
        <v>5019</v>
      </c>
      <c r="BC5020" s="10">
        <v>5219</v>
      </c>
      <c r="BE5020" s="10" t="s">
        <v>1412</v>
      </c>
      <c r="BF5020" s="10" t="s">
        <v>1522</v>
      </c>
      <c r="BG5020" s="10">
        <v>1.5994370620238889E-4</v>
      </c>
      <c r="BR5020" s="10" t="s">
        <v>33</v>
      </c>
      <c r="BS5020" s="11" t="s">
        <v>33</v>
      </c>
      <c r="BT5020" s="11" t="s">
        <v>33</v>
      </c>
      <c r="BU5020" s="10">
        <v>5020</v>
      </c>
    </row>
    <row r="5021" spans="1:73" s="10" customFormat="1" x14ac:dyDescent="0.45">
      <c r="A5021" s="10" t="s">
        <v>33</v>
      </c>
      <c r="B5021" s="10" t="s">
        <v>33</v>
      </c>
      <c r="C5021" s="10">
        <v>1231</v>
      </c>
      <c r="D5021" s="10" t="s">
        <v>33</v>
      </c>
      <c r="E5021" s="10">
        <v>5019</v>
      </c>
      <c r="F5021" s="10">
        <v>95</v>
      </c>
      <c r="G5021" s="10">
        <v>0</v>
      </c>
      <c r="H5021" s="10">
        <v>42</v>
      </c>
      <c r="I5021" s="10">
        <v>1.0030988159622387E-7</v>
      </c>
      <c r="J5021" s="10" t="s">
        <v>33</v>
      </c>
      <c r="K5021" s="10" t="s">
        <v>1386</v>
      </c>
      <c r="L5021" s="10" t="s">
        <v>33</v>
      </c>
      <c r="M5021" s="10">
        <v>0.31622776601683794</v>
      </c>
      <c r="N5021" s="10">
        <v>0.31622776601683794</v>
      </c>
      <c r="O5021" s="10">
        <v>0.31622776601683794</v>
      </c>
      <c r="Q5021" s="10">
        <v>0.2</v>
      </c>
      <c r="R5021" s="10">
        <v>0.5</v>
      </c>
      <c r="T5021" s="10">
        <v>0</v>
      </c>
      <c r="W5021" s="10">
        <v>0</v>
      </c>
      <c r="Y5021" s="10">
        <v>0</v>
      </c>
      <c r="AB5021" s="10">
        <v>0</v>
      </c>
      <c r="AE5021" s="10">
        <v>0</v>
      </c>
      <c r="AH5021" s="10">
        <v>1</v>
      </c>
      <c r="AQ5021" s="10">
        <v>0</v>
      </c>
      <c r="AR5021" s="10">
        <v>0.47635721895969435</v>
      </c>
      <c r="AS5021" s="10">
        <v>0.47635721895969435</v>
      </c>
      <c r="AT5021" s="10">
        <v>0</v>
      </c>
      <c r="AU5021" s="10">
        <v>0</v>
      </c>
      <c r="AV5021" s="10">
        <v>9.2701027722120344</v>
      </c>
      <c r="AW5021" s="10">
        <v>9.2701027722120344</v>
      </c>
      <c r="AX5021" s="10" t="s">
        <v>33</v>
      </c>
      <c r="AY5021" s="10">
        <v>0</v>
      </c>
      <c r="AZ5021" s="10" t="s">
        <v>33</v>
      </c>
      <c r="BA5021" s="10" t="s">
        <v>33</v>
      </c>
      <c r="BB5021" s="10">
        <v>5019</v>
      </c>
      <c r="BC5021" s="10">
        <v>95</v>
      </c>
      <c r="BE5021" s="10" t="s">
        <v>1412</v>
      </c>
      <c r="BF5021" s="10" t="s">
        <v>5191</v>
      </c>
      <c r="BG5021" s="10">
        <v>1.5110417669272324E-7</v>
      </c>
      <c r="BR5021" s="10" t="s">
        <v>33</v>
      </c>
      <c r="BS5021" s="11" t="s">
        <v>33</v>
      </c>
      <c r="BT5021" s="11" t="s">
        <v>33</v>
      </c>
      <c r="BU5021" s="10">
        <v>5021</v>
      </c>
    </row>
    <row r="5022" spans="1:73" s="10" customFormat="1" x14ac:dyDescent="0.45">
      <c r="A5022" s="10" t="s">
        <v>33</v>
      </c>
      <c r="B5022" s="10" t="s">
        <v>33</v>
      </c>
      <c r="C5022" s="10">
        <v>1231</v>
      </c>
      <c r="D5022" s="10" t="s">
        <v>33</v>
      </c>
      <c r="E5022" s="10">
        <v>5019</v>
      </c>
      <c r="F5022" s="10">
        <v>24</v>
      </c>
      <c r="G5022" s="10">
        <v>0</v>
      </c>
      <c r="H5022" s="10">
        <v>11</v>
      </c>
      <c r="I5022" s="10">
        <v>2.7642152932846362E-7</v>
      </c>
      <c r="J5022" s="10" t="s">
        <v>33</v>
      </c>
      <c r="K5022" s="10" t="s">
        <v>1011</v>
      </c>
      <c r="L5022" s="10" t="s">
        <v>33</v>
      </c>
      <c r="M5022" s="10">
        <v>0.87142125289666883</v>
      </c>
      <c r="N5022" s="10">
        <v>0.87142125289666883</v>
      </c>
      <c r="O5022" s="10">
        <v>3.872983346207417</v>
      </c>
      <c r="Q5022" s="10">
        <v>3</v>
      </c>
      <c r="R5022" s="10">
        <v>5</v>
      </c>
      <c r="S5022" s="10">
        <v>77.5</v>
      </c>
      <c r="T5022" s="10">
        <v>0</v>
      </c>
      <c r="W5022" s="10">
        <v>0</v>
      </c>
      <c r="Y5022" s="10">
        <v>0</v>
      </c>
      <c r="AB5022" s="10">
        <v>0</v>
      </c>
      <c r="AE5022" s="10">
        <v>0</v>
      </c>
      <c r="AH5022" s="10">
        <v>1</v>
      </c>
      <c r="AQ5022" s="10">
        <v>0</v>
      </c>
      <c r="AR5022" s="10">
        <v>0</v>
      </c>
      <c r="AS5022" s="10">
        <v>0</v>
      </c>
      <c r="AT5022" s="10">
        <v>0</v>
      </c>
      <c r="AU5022" s="10">
        <v>0</v>
      </c>
      <c r="AV5022" s="10">
        <v>0.87142125289666883</v>
      </c>
      <c r="AW5022" s="10">
        <v>0.87142125289666883</v>
      </c>
      <c r="AX5022" s="10" t="s">
        <v>33</v>
      </c>
      <c r="AY5022" s="10">
        <v>0</v>
      </c>
      <c r="AZ5022" s="10" t="s">
        <v>33</v>
      </c>
      <c r="BA5022" s="10" t="s">
        <v>33</v>
      </c>
      <c r="BB5022" s="10">
        <v>5019</v>
      </c>
      <c r="BC5022" s="10">
        <v>24</v>
      </c>
      <c r="BE5022" s="10" t="s">
        <v>1412</v>
      </c>
      <c r="BF5022" s="10" t="s">
        <v>5192</v>
      </c>
      <c r="BG5022" s="10">
        <v>0</v>
      </c>
      <c r="BR5022" s="10" t="s">
        <v>33</v>
      </c>
      <c r="BS5022" s="11" t="s">
        <v>33</v>
      </c>
      <c r="BT5022" s="11" t="s">
        <v>33</v>
      </c>
      <c r="BU5022" s="10">
        <v>5022</v>
      </c>
    </row>
    <row r="5023" spans="1:73" s="10" customFormat="1" x14ac:dyDescent="0.45">
      <c r="A5023" s="10" t="s">
        <v>33</v>
      </c>
      <c r="B5023" s="10" t="s">
        <v>33</v>
      </c>
      <c r="C5023" s="10">
        <v>1231</v>
      </c>
      <c r="D5023" s="10" t="s">
        <v>33</v>
      </c>
      <c r="E5023" s="10">
        <v>5019</v>
      </c>
      <c r="F5023" s="10">
        <v>221</v>
      </c>
      <c r="G5023" s="10">
        <v>0</v>
      </c>
      <c r="H5023" s="10">
        <v>89</v>
      </c>
      <c r="I5023" s="10">
        <v>1.0030988159622387E-7</v>
      </c>
      <c r="J5023" s="10" t="s">
        <v>33</v>
      </c>
      <c r="K5023" s="10" t="s">
        <v>1436</v>
      </c>
      <c r="L5023" s="10" t="s">
        <v>33</v>
      </c>
      <c r="M5023" s="10">
        <v>0.31622776601683794</v>
      </c>
      <c r="N5023" s="10">
        <v>0.31622776601683794</v>
      </c>
      <c r="O5023" s="10">
        <v>0.31622776601683794</v>
      </c>
      <c r="Q5023" s="10">
        <v>0.2</v>
      </c>
      <c r="R5023" s="10">
        <v>0.5</v>
      </c>
      <c r="T5023" s="10">
        <v>0</v>
      </c>
      <c r="W5023" s="10">
        <v>0</v>
      </c>
      <c r="Y5023" s="10">
        <v>0</v>
      </c>
      <c r="AB5023" s="10">
        <v>0</v>
      </c>
      <c r="AE5023" s="10">
        <v>0</v>
      </c>
      <c r="AH5023" s="10">
        <v>1</v>
      </c>
      <c r="AQ5023" s="10">
        <v>0.30863901728848159</v>
      </c>
      <c r="AR5023" s="10">
        <v>0.31034841140129138</v>
      </c>
      <c r="AS5023" s="10">
        <v>0.75787498646958973</v>
      </c>
      <c r="AT5023" s="10">
        <v>7.2530169062793171</v>
      </c>
      <c r="AU5023" s="10">
        <v>1.9688957527165654</v>
      </c>
      <c r="AV5023" s="10">
        <v>27.339847095919009</v>
      </c>
      <c r="AW5023" s="10">
        <v>36.561759754914888</v>
      </c>
      <c r="AX5023" s="10" t="s">
        <v>33</v>
      </c>
      <c r="AY5023" s="10">
        <v>0</v>
      </c>
      <c r="AZ5023" s="10" t="s">
        <v>33</v>
      </c>
      <c r="BA5023" s="10" t="s">
        <v>33</v>
      </c>
      <c r="BB5023" s="10">
        <v>5019</v>
      </c>
      <c r="BC5023" s="10">
        <v>221</v>
      </c>
      <c r="BE5023" s="10" t="s">
        <v>1412</v>
      </c>
      <c r="BF5023" s="10" t="s">
        <v>5193</v>
      </c>
      <c r="BG5023" s="10">
        <v>2.4040377957657396E-7</v>
      </c>
      <c r="BR5023" s="10" t="s">
        <v>33</v>
      </c>
      <c r="BS5023" s="11" t="s">
        <v>33</v>
      </c>
      <c r="BT5023" s="11" t="s">
        <v>33</v>
      </c>
      <c r="BU5023" s="10">
        <v>5023</v>
      </c>
    </row>
    <row r="5024" spans="1:73" s="10" customFormat="1" x14ac:dyDescent="0.45">
      <c r="A5024" s="10">
        <v>1196</v>
      </c>
      <c r="B5024" s="10">
        <v>4713</v>
      </c>
      <c r="C5024" s="10">
        <v>1231</v>
      </c>
      <c r="D5024" s="10">
        <v>5030</v>
      </c>
      <c r="E5024" s="10" t="s">
        <v>33</v>
      </c>
      <c r="F5024" s="10">
        <v>4721</v>
      </c>
      <c r="G5024" s="10" t="e">
        <v>#VALUE!</v>
      </c>
      <c r="H5024" s="10" t="s">
        <v>33</v>
      </c>
      <c r="I5024" s="10">
        <v>4.2827934085655926E-8</v>
      </c>
      <c r="J5024" s="10" t="s">
        <v>1414</v>
      </c>
      <c r="L5024" s="10">
        <v>1</v>
      </c>
      <c r="M5024" s="10" t="s">
        <v>33</v>
      </c>
      <c r="N5024" s="10">
        <v>1</v>
      </c>
      <c r="O5024" s="10">
        <v>1</v>
      </c>
      <c r="Q5024" s="10">
        <v>1</v>
      </c>
      <c r="T5024" s="10">
        <v>2.6457513110645907</v>
      </c>
      <c r="U5024" s="10">
        <v>2</v>
      </c>
      <c r="V5024" s="10">
        <v>3.5</v>
      </c>
      <c r="W5024" s="10">
        <v>6.5585638671892195</v>
      </c>
      <c r="X5024" s="10" t="s">
        <v>1008</v>
      </c>
      <c r="Y5024" s="10">
        <v>0.63245553203367588</v>
      </c>
      <c r="Z5024" s="10">
        <v>0.5</v>
      </c>
      <c r="AA5024" s="10">
        <v>0.8</v>
      </c>
      <c r="AB5024" s="10">
        <v>75.882014733400439</v>
      </c>
      <c r="AE5024" s="10">
        <v>0</v>
      </c>
      <c r="AH5024" s="10">
        <v>1</v>
      </c>
      <c r="AQ5024" s="10">
        <v>24.560675227200377</v>
      </c>
      <c r="AR5024" s="10">
        <v>529.39408244596439</v>
      </c>
      <c r="AS5024" s="10">
        <v>565.00706152540488</v>
      </c>
      <c r="AT5024" s="10">
        <v>577.17586783920888</v>
      </c>
      <c r="AU5024" s="10">
        <v>309.2270352273747</v>
      </c>
      <c r="AV5024" s="10">
        <v>7644.8258812868653</v>
      </c>
      <c r="AW5024" s="10">
        <v>8531.2287843534486</v>
      </c>
      <c r="AX5024" s="10">
        <v>4.2827934085655926E-8</v>
      </c>
      <c r="AY5024" s="10">
        <v>0</v>
      </c>
      <c r="AZ5024" s="10" t="s">
        <v>33</v>
      </c>
      <c r="BA5024" s="10">
        <v>5030</v>
      </c>
      <c r="BB5024" s="10" t="s">
        <v>33</v>
      </c>
      <c r="BC5024" s="10">
        <v>4721</v>
      </c>
      <c r="BE5024" s="10" t="s">
        <v>33</v>
      </c>
      <c r="BF5024" s="10" t="s">
        <v>33</v>
      </c>
      <c r="BG5024" s="10" t="s">
        <v>33</v>
      </c>
      <c r="BR5024" s="10" t="s">
        <v>1414</v>
      </c>
      <c r="BS5024" s="11">
        <v>565.00706152540488</v>
      </c>
      <c r="BT5024" s="11">
        <v>8531.2287843534486</v>
      </c>
      <c r="BU5024" s="10">
        <v>5024</v>
      </c>
    </row>
    <row r="5025" spans="1:73" s="10" customFormat="1" x14ac:dyDescent="0.45">
      <c r="A5025" s="10" t="s">
        <v>33</v>
      </c>
      <c r="B5025" s="10" t="s">
        <v>33</v>
      </c>
      <c r="C5025" s="10">
        <v>1231</v>
      </c>
      <c r="D5025" s="10" t="s">
        <v>33</v>
      </c>
      <c r="E5025" s="10">
        <v>5024</v>
      </c>
      <c r="F5025" s="10">
        <v>5225</v>
      </c>
      <c r="G5025" s="10" t="e">
        <v>#VALUE!</v>
      </c>
      <c r="H5025" s="10">
        <v>1232</v>
      </c>
      <c r="I5025" s="10">
        <v>5.1214760288463359E-8</v>
      </c>
      <c r="J5025" s="10" t="s">
        <v>33</v>
      </c>
      <c r="K5025" s="10" t="s">
        <v>1525</v>
      </c>
      <c r="L5025" s="10" t="s">
        <v>33</v>
      </c>
      <c r="M5025" s="10">
        <v>1.1958260743101399</v>
      </c>
      <c r="N5025" s="10">
        <v>1.1958260743101399</v>
      </c>
      <c r="O5025" s="10">
        <v>1.1958260743101399</v>
      </c>
      <c r="Q5025" s="10">
        <v>1.1000000000000001</v>
      </c>
      <c r="R5025" s="10">
        <v>1.3</v>
      </c>
      <c r="T5025" s="10">
        <v>0</v>
      </c>
      <c r="W5025" s="10">
        <v>0</v>
      </c>
      <c r="Y5025" s="10">
        <v>0</v>
      </c>
      <c r="AB5025" s="10">
        <v>0</v>
      </c>
      <c r="AE5025" s="10">
        <v>0</v>
      </c>
      <c r="AH5025" s="10">
        <v>1</v>
      </c>
      <c r="AQ5025" s="10">
        <v>20.245145536916585</v>
      </c>
      <c r="AR5025" s="10">
        <v>512.94424562968493</v>
      </c>
      <c r="AS5025" s="10">
        <v>542.29970665821395</v>
      </c>
      <c r="AT5025" s="10">
        <v>475.76092011753974</v>
      </c>
      <c r="AU5025" s="10">
        <v>223.12571102083476</v>
      </c>
      <c r="AV5025" s="10">
        <v>7286.929292930924</v>
      </c>
      <c r="AW5025" s="10">
        <v>7985.8159240692985</v>
      </c>
      <c r="AX5025" s="10" t="s">
        <v>33</v>
      </c>
      <c r="AY5025" s="10">
        <v>0</v>
      </c>
      <c r="AZ5025" s="10" t="s">
        <v>33</v>
      </c>
      <c r="BA5025" s="10" t="s">
        <v>33</v>
      </c>
      <c r="BB5025" s="10">
        <v>5024</v>
      </c>
      <c r="BC5025" s="10">
        <v>5225</v>
      </c>
      <c r="BE5025" s="10" t="s">
        <v>1414</v>
      </c>
      <c r="BF5025" s="10" t="s">
        <v>1524</v>
      </c>
      <c r="BG5025" s="10">
        <v>2.3225576091428531E-5</v>
      </c>
      <c r="BR5025" s="10" t="s">
        <v>33</v>
      </c>
      <c r="BS5025" s="11" t="s">
        <v>33</v>
      </c>
      <c r="BT5025" s="11" t="s">
        <v>33</v>
      </c>
      <c r="BU5025" s="10">
        <v>5025</v>
      </c>
    </row>
    <row r="5026" spans="1:73" s="10" customFormat="1" x14ac:dyDescent="0.45">
      <c r="A5026" s="10" t="s">
        <v>33</v>
      </c>
      <c r="B5026" s="10" t="s">
        <v>33</v>
      </c>
      <c r="C5026" s="10">
        <v>1232</v>
      </c>
      <c r="D5026" s="10" t="s">
        <v>33</v>
      </c>
      <c r="E5026" s="10">
        <v>5024</v>
      </c>
      <c r="F5026" s="10">
        <v>378</v>
      </c>
      <c r="G5026" s="10">
        <v>0</v>
      </c>
      <c r="H5026" s="10">
        <v>133</v>
      </c>
      <c r="I5026" s="10">
        <v>1.3543381919023362E-9</v>
      </c>
      <c r="J5026" s="10" t="s">
        <v>33</v>
      </c>
      <c r="K5026" s="10" t="s">
        <v>1124</v>
      </c>
      <c r="L5026" s="10" t="s">
        <v>33</v>
      </c>
      <c r="M5026" s="10">
        <v>3.1622776601683798E-2</v>
      </c>
      <c r="N5026" s="10">
        <v>3.1622776601683798E-2</v>
      </c>
      <c r="O5026" s="10">
        <v>0.31622776601683794</v>
      </c>
      <c r="Q5026" s="10">
        <v>0.2</v>
      </c>
      <c r="R5026" s="10">
        <v>0.5</v>
      </c>
      <c r="S5026" s="10">
        <v>90</v>
      </c>
      <c r="T5026" s="10">
        <v>0</v>
      </c>
      <c r="W5026" s="10">
        <v>0</v>
      </c>
      <c r="Y5026" s="10">
        <v>0</v>
      </c>
      <c r="AB5026" s="10">
        <v>0</v>
      </c>
      <c r="AE5026" s="10">
        <v>0</v>
      </c>
      <c r="AH5026" s="10">
        <v>1</v>
      </c>
      <c r="AQ5026" s="10">
        <v>0</v>
      </c>
      <c r="AR5026" s="10">
        <v>0.18240017543851214</v>
      </c>
      <c r="AS5026" s="10">
        <v>0.18240017543851214</v>
      </c>
      <c r="AT5026" s="10">
        <v>0</v>
      </c>
      <c r="AU5026" s="10">
        <v>0</v>
      </c>
      <c r="AV5026" s="10">
        <v>101.51701858555542</v>
      </c>
      <c r="AW5026" s="10">
        <v>101.51701858555542</v>
      </c>
      <c r="AX5026" s="10" t="s">
        <v>33</v>
      </c>
      <c r="AY5026" s="10">
        <v>0</v>
      </c>
      <c r="AZ5026" s="10" t="s">
        <v>33</v>
      </c>
      <c r="BA5026" s="10" t="s">
        <v>33</v>
      </c>
      <c r="BB5026" s="10">
        <v>5024</v>
      </c>
      <c r="BC5026" s="10">
        <v>378</v>
      </c>
      <c r="BE5026" s="10" t="s">
        <v>1414</v>
      </c>
      <c r="BF5026" s="10" t="s">
        <v>5194</v>
      </c>
      <c r="BG5026" s="10">
        <v>7.8118226908926757E-9</v>
      </c>
      <c r="BR5026" s="10" t="s">
        <v>33</v>
      </c>
      <c r="BS5026" s="11" t="s">
        <v>33</v>
      </c>
      <c r="BT5026" s="11" t="s">
        <v>33</v>
      </c>
      <c r="BU5026" s="10">
        <v>5026</v>
      </c>
    </row>
    <row r="5027" spans="1:73" s="10" customFormat="1" x14ac:dyDescent="0.45">
      <c r="A5027" s="10" t="s">
        <v>33</v>
      </c>
      <c r="B5027" s="10" t="s">
        <v>33</v>
      </c>
      <c r="C5027" s="10">
        <v>1232</v>
      </c>
      <c r="D5027" s="10" t="s">
        <v>33</v>
      </c>
      <c r="E5027" s="10">
        <v>5024</v>
      </c>
      <c r="F5027" s="10">
        <v>24</v>
      </c>
      <c r="G5027" s="10">
        <v>0</v>
      </c>
      <c r="H5027" s="10">
        <v>11</v>
      </c>
      <c r="I5027" s="10">
        <v>8.1260291514140156E-8</v>
      </c>
      <c r="J5027" s="10" t="s">
        <v>33</v>
      </c>
      <c r="K5027" s="10" t="s">
        <v>1011</v>
      </c>
      <c r="L5027" s="10" t="s">
        <v>33</v>
      </c>
      <c r="M5027" s="10">
        <v>1.8973665961010275</v>
      </c>
      <c r="N5027" s="10">
        <v>1.8973665961010275</v>
      </c>
      <c r="O5027" s="10">
        <v>6.324555320336759</v>
      </c>
      <c r="Q5027" s="10">
        <v>5</v>
      </c>
      <c r="R5027" s="10">
        <v>8</v>
      </c>
      <c r="S5027" s="10">
        <v>70</v>
      </c>
      <c r="T5027" s="10">
        <v>0</v>
      </c>
      <c r="W5027" s="10">
        <v>0</v>
      </c>
      <c r="Y5027" s="10">
        <v>0</v>
      </c>
      <c r="AB5027" s="10">
        <v>0</v>
      </c>
      <c r="AE5027" s="10">
        <v>0</v>
      </c>
      <c r="AH5027" s="10">
        <v>1</v>
      </c>
      <c r="AQ5027" s="10">
        <v>0</v>
      </c>
      <c r="AR5027" s="10">
        <v>0</v>
      </c>
      <c r="AS5027" s="10">
        <v>0</v>
      </c>
      <c r="AT5027" s="10">
        <v>0</v>
      </c>
      <c r="AU5027" s="10">
        <v>0</v>
      </c>
      <c r="AV5027" s="10">
        <v>1.8973665961010275</v>
      </c>
      <c r="AW5027" s="10">
        <v>1.8973665961010275</v>
      </c>
      <c r="AX5027" s="10" t="s">
        <v>33</v>
      </c>
      <c r="AY5027" s="10">
        <v>0</v>
      </c>
      <c r="AZ5027" s="10" t="s">
        <v>33</v>
      </c>
      <c r="BA5027" s="10" t="s">
        <v>33</v>
      </c>
      <c r="BB5027" s="10">
        <v>5024</v>
      </c>
      <c r="BC5027" s="10">
        <v>24</v>
      </c>
      <c r="BE5027" s="10" t="s">
        <v>1414</v>
      </c>
      <c r="BF5027" s="10" t="s">
        <v>5195</v>
      </c>
      <c r="BG5027" s="10">
        <v>0</v>
      </c>
      <c r="BR5027" s="10" t="s">
        <v>33</v>
      </c>
      <c r="BS5027" s="11" t="s">
        <v>33</v>
      </c>
      <c r="BT5027" s="11" t="s">
        <v>33</v>
      </c>
      <c r="BU5027" s="10">
        <v>5027</v>
      </c>
    </row>
    <row r="5028" spans="1:73" s="10" customFormat="1" x14ac:dyDescent="0.45">
      <c r="A5028" s="10" t="s">
        <v>33</v>
      </c>
      <c r="B5028" s="10" t="s">
        <v>33</v>
      </c>
      <c r="C5028" s="10">
        <v>1232</v>
      </c>
      <c r="D5028" s="10" t="s">
        <v>33</v>
      </c>
      <c r="E5028" s="10">
        <v>5024</v>
      </c>
      <c r="F5028" s="10">
        <v>269</v>
      </c>
      <c r="G5028" s="10">
        <v>0</v>
      </c>
      <c r="H5028" s="10">
        <v>103</v>
      </c>
      <c r="I5028" s="10">
        <v>9.5766171951406943E-10</v>
      </c>
      <c r="J5028" s="10" t="s">
        <v>33</v>
      </c>
      <c r="K5028" s="10" t="s">
        <v>1526</v>
      </c>
      <c r="L5028" s="10" t="s">
        <v>33</v>
      </c>
      <c r="M5028" s="10">
        <v>2.2360679774997897E-2</v>
      </c>
      <c r="N5028" s="10">
        <v>2.2360679774997897E-2</v>
      </c>
      <c r="O5028" s="10">
        <v>2.2360679774997897E-2</v>
      </c>
      <c r="Q5028" s="10">
        <v>0.01</v>
      </c>
      <c r="R5028" s="10">
        <v>0.05</v>
      </c>
      <c r="T5028" s="10">
        <v>0</v>
      </c>
      <c r="W5028" s="10">
        <v>0</v>
      </c>
      <c r="Y5028" s="10">
        <v>0</v>
      </c>
      <c r="AB5028" s="10">
        <v>0</v>
      </c>
      <c r="AE5028" s="10">
        <v>0</v>
      </c>
      <c r="AH5028" s="10">
        <v>1</v>
      </c>
      <c r="AQ5028" s="10">
        <v>0.15147516825449178</v>
      </c>
      <c r="AR5028" s="10">
        <v>8.1821604555264695</v>
      </c>
      <c r="AS5028" s="10">
        <v>8.4017994494954831</v>
      </c>
      <c r="AT5028" s="10">
        <v>3.5596664539805567</v>
      </c>
      <c r="AU5028" s="10">
        <v>0.5336230370328241</v>
      </c>
      <c r="AV5028" s="10">
        <v>119.98793865224958</v>
      </c>
      <c r="AW5028" s="10">
        <v>124.08122814326296</v>
      </c>
      <c r="AX5028" s="10" t="s">
        <v>33</v>
      </c>
      <c r="AY5028" s="10">
        <v>0</v>
      </c>
      <c r="AZ5028" s="10" t="s">
        <v>33</v>
      </c>
      <c r="BA5028" s="10" t="s">
        <v>33</v>
      </c>
      <c r="BB5028" s="10">
        <v>5024</v>
      </c>
      <c r="BC5028" s="10">
        <v>269</v>
      </c>
      <c r="BE5028" s="10" t="s">
        <v>1414</v>
      </c>
      <c r="BF5028" s="10" t="s">
        <v>5196</v>
      </c>
      <c r="BG5028" s="10">
        <v>3.5983171302389277E-7</v>
      </c>
      <c r="BR5028" s="10" t="s">
        <v>33</v>
      </c>
      <c r="BS5028" s="11" t="s">
        <v>33</v>
      </c>
      <c r="BT5028" s="11" t="s">
        <v>33</v>
      </c>
      <c r="BU5028" s="10">
        <v>5028</v>
      </c>
    </row>
    <row r="5029" spans="1:73" s="10" customFormat="1" x14ac:dyDescent="0.45">
      <c r="A5029" s="10" t="s">
        <v>33</v>
      </c>
      <c r="B5029" s="10" t="s">
        <v>33</v>
      </c>
      <c r="C5029" s="10">
        <v>1232</v>
      </c>
      <c r="D5029" s="10" t="s">
        <v>33</v>
      </c>
      <c r="E5029" s="10">
        <v>5024</v>
      </c>
      <c r="F5029" s="10">
        <v>221</v>
      </c>
      <c r="G5029" s="10">
        <v>0</v>
      </c>
      <c r="H5029" s="10">
        <v>89</v>
      </c>
      <c r="I5029" s="10">
        <v>6.6624629755591128E-8</v>
      </c>
      <c r="J5029" s="10" t="s">
        <v>33</v>
      </c>
      <c r="K5029" s="10" t="s">
        <v>1436</v>
      </c>
      <c r="L5029" s="10" t="s">
        <v>33</v>
      </c>
      <c r="M5029" s="10">
        <v>1.5556349186104046</v>
      </c>
      <c r="N5029" s="10">
        <v>1.5556349186104046</v>
      </c>
      <c r="O5029" s="10">
        <v>1.5556349186104046</v>
      </c>
      <c r="Q5029" s="10">
        <v>1.1000000000000001</v>
      </c>
      <c r="R5029" s="10">
        <v>2.2000000000000002</v>
      </c>
      <c r="T5029" s="10">
        <v>0</v>
      </c>
      <c r="W5029" s="10">
        <v>0</v>
      </c>
      <c r="Y5029" s="10">
        <v>0</v>
      </c>
      <c r="AB5029" s="10">
        <v>0</v>
      </c>
      <c r="AE5029" s="10">
        <v>0</v>
      </c>
      <c r="AH5029" s="10">
        <v>1</v>
      </c>
      <c r="AQ5029" s="10">
        <v>1.5183032109647108</v>
      </c>
      <c r="AR5029" s="10">
        <v>1.5267123181251883</v>
      </c>
      <c r="AS5029" s="10">
        <v>3.728251974024019</v>
      </c>
      <c r="AT5029" s="10">
        <v>35.680125457670705</v>
      </c>
      <c r="AU5029" s="10">
        <v>9.6856864361066837</v>
      </c>
      <c r="AV5029" s="10">
        <v>134.49426452203525</v>
      </c>
      <c r="AW5029" s="10">
        <v>179.86007641581264</v>
      </c>
      <c r="AX5029" s="10" t="s">
        <v>33</v>
      </c>
      <c r="AY5029" s="10">
        <v>0</v>
      </c>
      <c r="AZ5029" s="10" t="s">
        <v>33</v>
      </c>
      <c r="BA5029" s="10" t="s">
        <v>33</v>
      </c>
      <c r="BB5029" s="10">
        <v>5024</v>
      </c>
      <c r="BC5029" s="10">
        <v>221</v>
      </c>
      <c r="BE5029" s="10" t="s">
        <v>1414</v>
      </c>
      <c r="BF5029" s="10" t="s">
        <v>5197</v>
      </c>
      <c r="BG5029" s="10">
        <v>1.5967332979821728E-7</v>
      </c>
      <c r="BR5029" s="10" t="s">
        <v>33</v>
      </c>
      <c r="BS5029" s="11" t="s">
        <v>33</v>
      </c>
      <c r="BT5029" s="11" t="s">
        <v>33</v>
      </c>
      <c r="BU5029" s="10">
        <v>5029</v>
      </c>
    </row>
    <row r="5030" spans="1:73" s="10" customFormat="1" x14ac:dyDescent="0.45">
      <c r="A5030" s="10">
        <v>1197</v>
      </c>
      <c r="B5030" s="10">
        <v>4719</v>
      </c>
      <c r="C5030" s="10">
        <v>1232</v>
      </c>
      <c r="D5030" s="10">
        <v>5036</v>
      </c>
      <c r="E5030" s="10" t="s">
        <v>33</v>
      </c>
      <c r="F5030" s="10">
        <v>4961</v>
      </c>
      <c r="G5030" s="10" t="e">
        <v>#VALUE!</v>
      </c>
      <c r="H5030" s="10" t="s">
        <v>33</v>
      </c>
      <c r="I5030" s="10">
        <v>5.7913937141959329E-8</v>
      </c>
      <c r="J5030" s="10" t="s">
        <v>1416</v>
      </c>
      <c r="L5030" s="10">
        <v>1</v>
      </c>
      <c r="M5030" s="10" t="s">
        <v>33</v>
      </c>
      <c r="N5030" s="10">
        <v>1</v>
      </c>
      <c r="O5030" s="10">
        <v>1</v>
      </c>
      <c r="Q5030" s="10">
        <v>1</v>
      </c>
      <c r="T5030" s="10">
        <v>1.9364916731037085</v>
      </c>
      <c r="U5030" s="10">
        <v>1.5</v>
      </c>
      <c r="V5030" s="10">
        <v>2.5</v>
      </c>
      <c r="W5030" s="10">
        <v>5.0802417265323117</v>
      </c>
      <c r="X5030" s="10" t="s">
        <v>1008</v>
      </c>
      <c r="Y5030" s="10">
        <v>0.4898979485566356</v>
      </c>
      <c r="Z5030" s="10">
        <v>0.4</v>
      </c>
      <c r="AA5030" s="10">
        <v>0.6</v>
      </c>
      <c r="AB5030" s="10">
        <v>58.777955867825142</v>
      </c>
      <c r="AE5030" s="10">
        <v>0</v>
      </c>
      <c r="AH5030" s="10">
        <v>1</v>
      </c>
      <c r="AQ5030" s="10">
        <v>50.530377808881155</v>
      </c>
      <c r="AR5030" s="10">
        <v>629.9199155328829</v>
      </c>
      <c r="AS5030" s="10">
        <v>703.18896335576051</v>
      </c>
      <c r="AT5030" s="10">
        <v>1187.4638785087072</v>
      </c>
      <c r="AU5030" s="10">
        <v>347.58199768056181</v>
      </c>
      <c r="AV5030" s="10">
        <v>9407.7993745323856</v>
      </c>
      <c r="AW5030" s="10">
        <v>10942.845250721655</v>
      </c>
      <c r="AX5030" s="10">
        <v>5.7913937141959329E-8</v>
      </c>
      <c r="AY5030" s="10">
        <v>0</v>
      </c>
      <c r="AZ5030" s="10" t="s">
        <v>33</v>
      </c>
      <c r="BA5030" s="10">
        <v>5036</v>
      </c>
      <c r="BB5030" s="10" t="s">
        <v>33</v>
      </c>
      <c r="BC5030" s="10">
        <v>4961</v>
      </c>
      <c r="BE5030" s="10" t="s">
        <v>33</v>
      </c>
      <c r="BF5030" s="10" t="s">
        <v>33</v>
      </c>
      <c r="BG5030" s="10" t="s">
        <v>33</v>
      </c>
      <c r="BR5030" s="10" t="s">
        <v>1416</v>
      </c>
      <c r="BS5030" s="11">
        <v>703.18896335576051</v>
      </c>
      <c r="BT5030" s="11">
        <v>10942.845250721655</v>
      </c>
      <c r="BU5030" s="10">
        <v>5030</v>
      </c>
    </row>
    <row r="5031" spans="1:73" s="10" customFormat="1" x14ac:dyDescent="0.45">
      <c r="A5031" s="10" t="s">
        <v>33</v>
      </c>
      <c r="B5031" s="10" t="s">
        <v>33</v>
      </c>
      <c r="C5031" s="10">
        <v>1232</v>
      </c>
      <c r="D5031" s="10" t="s">
        <v>33</v>
      </c>
      <c r="E5031" s="10">
        <v>5030</v>
      </c>
      <c r="F5031" s="10">
        <v>5019</v>
      </c>
      <c r="G5031" s="10" t="e">
        <v>#VALUE!</v>
      </c>
      <c r="H5031" s="10">
        <v>1195</v>
      </c>
      <c r="I5031" s="10">
        <v>7.7699700176442572E-8</v>
      </c>
      <c r="J5031" s="10" t="s">
        <v>33</v>
      </c>
      <c r="K5031" s="10" t="s">
        <v>1413</v>
      </c>
      <c r="L5031" s="10" t="s">
        <v>33</v>
      </c>
      <c r="M5031" s="10">
        <v>1.3416407864998738</v>
      </c>
      <c r="N5031" s="10">
        <v>1.3416407864998738</v>
      </c>
      <c r="O5031" s="10">
        <v>1.3416407864998738</v>
      </c>
      <c r="Q5031" s="10">
        <v>1.2</v>
      </c>
      <c r="R5031" s="10">
        <v>1.5</v>
      </c>
      <c r="T5031" s="10">
        <v>0</v>
      </c>
      <c r="W5031" s="10">
        <v>0</v>
      </c>
      <c r="Y5031" s="10">
        <v>0</v>
      </c>
      <c r="AB5031" s="10">
        <v>0</v>
      </c>
      <c r="AE5031" s="10">
        <v>0</v>
      </c>
      <c r="AH5031" s="10">
        <v>1</v>
      </c>
      <c r="AQ5031" s="10">
        <v>47.648388587175788</v>
      </c>
      <c r="AR5031" s="10">
        <v>617.19269017781778</v>
      </c>
      <c r="AS5031" s="10">
        <v>686.2828536292227</v>
      </c>
      <c r="AT5031" s="10">
        <v>1119.737131798631</v>
      </c>
      <c r="AU5031" s="10">
        <v>283.10759749319868</v>
      </c>
      <c r="AV5031" s="10">
        <v>9231.1242358256277</v>
      </c>
      <c r="AW5031" s="10">
        <v>10633.968965117458</v>
      </c>
      <c r="AX5031" s="10" t="s">
        <v>33</v>
      </c>
      <c r="AY5031" s="10">
        <v>0</v>
      </c>
      <c r="AZ5031" s="10" t="s">
        <v>33</v>
      </c>
      <c r="BA5031" s="10" t="s">
        <v>33</v>
      </c>
      <c r="BB5031" s="10">
        <v>5030</v>
      </c>
      <c r="BC5031" s="10">
        <v>5019</v>
      </c>
      <c r="BE5031" s="10" t="s">
        <v>1416</v>
      </c>
      <c r="BF5031" s="10" t="s">
        <v>5198</v>
      </c>
      <c r="BG5031" s="10">
        <v>3.9745342046687279E-5</v>
      </c>
      <c r="BR5031" s="10" t="s">
        <v>33</v>
      </c>
      <c r="BS5031" s="11" t="s">
        <v>33</v>
      </c>
      <c r="BT5031" s="11" t="s">
        <v>33</v>
      </c>
      <c r="BU5031" s="10">
        <v>5031</v>
      </c>
    </row>
    <row r="5032" spans="1:73" s="10" customFormat="1" x14ac:dyDescent="0.45">
      <c r="A5032" s="10" t="s">
        <v>33</v>
      </c>
      <c r="B5032" s="10" t="s">
        <v>33</v>
      </c>
      <c r="C5032" s="10">
        <v>1232</v>
      </c>
      <c r="D5032" s="10" t="s">
        <v>33</v>
      </c>
      <c r="E5032" s="10">
        <v>5030</v>
      </c>
      <c r="F5032" s="10">
        <v>95</v>
      </c>
      <c r="G5032" s="10">
        <v>0</v>
      </c>
      <c r="H5032" s="10">
        <v>42</v>
      </c>
      <c r="I5032" s="10">
        <v>1.8313994963641375E-8</v>
      </c>
      <c r="J5032" s="10" t="s">
        <v>33</v>
      </c>
      <c r="K5032" s="10" t="s">
        <v>1386</v>
      </c>
      <c r="L5032" s="10" t="s">
        <v>33</v>
      </c>
      <c r="M5032" s="10">
        <v>0.31622776601683794</v>
      </c>
      <c r="N5032" s="10">
        <v>0.31622776601683794</v>
      </c>
      <c r="O5032" s="10">
        <v>0.31622776601683794</v>
      </c>
      <c r="Q5032" s="10">
        <v>0.2</v>
      </c>
      <c r="R5032" s="10">
        <v>0.5</v>
      </c>
      <c r="T5032" s="10">
        <v>0</v>
      </c>
      <c r="W5032" s="10">
        <v>0</v>
      </c>
      <c r="Y5032" s="10">
        <v>0</v>
      </c>
      <c r="AB5032" s="10">
        <v>0</v>
      </c>
      <c r="AE5032" s="10">
        <v>0</v>
      </c>
      <c r="AH5032" s="10">
        <v>1</v>
      </c>
      <c r="AQ5032" s="10">
        <v>0</v>
      </c>
      <c r="AR5032" s="10">
        <v>0.47635721895969435</v>
      </c>
      <c r="AS5032" s="10">
        <v>0.47635721895969435</v>
      </c>
      <c r="AT5032" s="10">
        <v>0</v>
      </c>
      <c r="AU5032" s="10">
        <v>0</v>
      </c>
      <c r="AV5032" s="10">
        <v>9.2701027722120344</v>
      </c>
      <c r="AW5032" s="10">
        <v>9.2701027722120344</v>
      </c>
      <c r="AX5032" s="10" t="s">
        <v>33</v>
      </c>
      <c r="AY5032" s="10">
        <v>0</v>
      </c>
      <c r="AZ5032" s="10" t="s">
        <v>33</v>
      </c>
      <c r="BA5032" s="10" t="s">
        <v>33</v>
      </c>
      <c r="BB5032" s="10">
        <v>5030</v>
      </c>
      <c r="BC5032" s="10">
        <v>95</v>
      </c>
      <c r="BE5032" s="10" t="s">
        <v>1416</v>
      </c>
      <c r="BF5032" s="10" t="s">
        <v>5199</v>
      </c>
      <c r="BG5032" s="10">
        <v>2.7587722035950294E-8</v>
      </c>
      <c r="BR5032" s="10" t="s">
        <v>33</v>
      </c>
      <c r="BS5032" s="11" t="s">
        <v>33</v>
      </c>
      <c r="BT5032" s="11" t="s">
        <v>33</v>
      </c>
      <c r="BU5032" s="10">
        <v>5032</v>
      </c>
    </row>
    <row r="5033" spans="1:73" s="10" customFormat="1" x14ac:dyDescent="0.45">
      <c r="A5033" s="10" t="s">
        <v>33</v>
      </c>
      <c r="B5033" s="10" t="s">
        <v>33</v>
      </c>
      <c r="C5033" s="10">
        <v>1232</v>
      </c>
      <c r="D5033" s="10" t="s">
        <v>33</v>
      </c>
      <c r="E5033" s="10">
        <v>5030</v>
      </c>
      <c r="F5033" s="10">
        <v>24</v>
      </c>
      <c r="G5033" s="10">
        <v>0</v>
      </c>
      <c r="H5033" s="10">
        <v>11</v>
      </c>
      <c r="I5033" s="10">
        <v>6.3836817747038593E-8</v>
      </c>
      <c r="J5033" s="10" t="s">
        <v>33</v>
      </c>
      <c r="K5033" s="10" t="s">
        <v>1011</v>
      </c>
      <c r="L5033" s="10" t="s">
        <v>33</v>
      </c>
      <c r="M5033" s="10">
        <v>1.1022703842524302</v>
      </c>
      <c r="N5033" s="10">
        <v>1.1022703842524302</v>
      </c>
      <c r="O5033" s="10">
        <v>4.8989794855663558</v>
      </c>
      <c r="Q5033" s="10">
        <v>4</v>
      </c>
      <c r="R5033" s="10">
        <v>6</v>
      </c>
      <c r="S5033" s="10">
        <v>77.5</v>
      </c>
      <c r="T5033" s="10">
        <v>0</v>
      </c>
      <c r="W5033" s="10">
        <v>0</v>
      </c>
      <c r="Y5033" s="10">
        <v>0</v>
      </c>
      <c r="AB5033" s="10">
        <v>0</v>
      </c>
      <c r="AE5033" s="10">
        <v>0</v>
      </c>
      <c r="AH5033" s="10">
        <v>1</v>
      </c>
      <c r="AQ5033" s="10">
        <v>0</v>
      </c>
      <c r="AR5033" s="10">
        <v>0</v>
      </c>
      <c r="AS5033" s="10">
        <v>0</v>
      </c>
      <c r="AT5033" s="10">
        <v>0</v>
      </c>
      <c r="AU5033" s="10">
        <v>0</v>
      </c>
      <c r="AV5033" s="10">
        <v>1.1022703842524302</v>
      </c>
      <c r="AW5033" s="10">
        <v>1.1022703842524302</v>
      </c>
      <c r="AX5033" s="10" t="s">
        <v>33</v>
      </c>
      <c r="AY5033" s="10">
        <v>0</v>
      </c>
      <c r="AZ5033" s="10" t="s">
        <v>33</v>
      </c>
      <c r="BA5033" s="10" t="s">
        <v>33</v>
      </c>
      <c r="BB5033" s="10">
        <v>5030</v>
      </c>
      <c r="BC5033" s="10">
        <v>24</v>
      </c>
      <c r="BE5033" s="10" t="s">
        <v>1416</v>
      </c>
      <c r="BF5033" s="10" t="s">
        <v>5200</v>
      </c>
      <c r="BG5033" s="10">
        <v>0</v>
      </c>
      <c r="BR5033" s="10" t="s">
        <v>33</v>
      </c>
      <c r="BS5033" s="11" t="s">
        <v>33</v>
      </c>
      <c r="BT5033" s="11" t="s">
        <v>33</v>
      </c>
      <c r="BU5033" s="10">
        <v>5033</v>
      </c>
    </row>
    <row r="5034" spans="1:73" s="10" customFormat="1" x14ac:dyDescent="0.45">
      <c r="A5034" s="10" t="s">
        <v>33</v>
      </c>
      <c r="B5034" s="10" t="s">
        <v>33</v>
      </c>
      <c r="C5034" s="10">
        <v>1232</v>
      </c>
      <c r="D5034" s="10" t="s">
        <v>33</v>
      </c>
      <c r="E5034" s="10">
        <v>5030</v>
      </c>
      <c r="F5034" s="10">
        <v>269</v>
      </c>
      <c r="G5034" s="10">
        <v>0</v>
      </c>
      <c r="H5034" s="10">
        <v>103</v>
      </c>
      <c r="I5034" s="10">
        <v>1.0030988159622385E-9</v>
      </c>
      <c r="J5034" s="10" t="s">
        <v>33</v>
      </c>
      <c r="K5034" s="10" t="s">
        <v>1526</v>
      </c>
      <c r="L5034" s="10" t="s">
        <v>33</v>
      </c>
      <c r="M5034" s="10">
        <v>1.7320508075688773E-2</v>
      </c>
      <c r="N5034" s="10">
        <v>1.7320508075688773E-2</v>
      </c>
      <c r="O5034" s="10">
        <v>1.7320508075688773E-2</v>
      </c>
      <c r="Q5034" s="10">
        <v>0.01</v>
      </c>
      <c r="R5034" s="10">
        <v>0.03</v>
      </c>
      <c r="T5034" s="10">
        <v>0</v>
      </c>
      <c r="W5034" s="10">
        <v>0</v>
      </c>
      <c r="Y5034" s="10">
        <v>0</v>
      </c>
      <c r="AB5034" s="10">
        <v>0</v>
      </c>
      <c r="AE5034" s="10">
        <v>0</v>
      </c>
      <c r="AH5034" s="10">
        <v>1</v>
      </c>
      <c r="AQ5034" s="10">
        <v>0.11733216080272262</v>
      </c>
      <c r="AR5034" s="10">
        <v>6.3378742360501823</v>
      </c>
      <c r="AS5034" s="10">
        <v>6.5080058692141298</v>
      </c>
      <c r="AT5034" s="10">
        <v>2.7573057788639814</v>
      </c>
      <c r="AU5034" s="10">
        <v>0.41334262711615027</v>
      </c>
      <c r="AV5034" s="10">
        <v>92.94225762918397</v>
      </c>
      <c r="AW5034" s="10">
        <v>96.112906035164102</v>
      </c>
      <c r="AX5034" s="10" t="s">
        <v>33</v>
      </c>
      <c r="AY5034" s="10">
        <v>0</v>
      </c>
      <c r="AZ5034" s="10" t="s">
        <v>33</v>
      </c>
      <c r="BA5034" s="10" t="s">
        <v>33</v>
      </c>
      <c r="BB5034" s="10">
        <v>5030</v>
      </c>
      <c r="BC5034" s="10">
        <v>269</v>
      </c>
      <c r="BE5034" s="10" t="s">
        <v>1416</v>
      </c>
      <c r="BF5034" s="10" t="s">
        <v>5201</v>
      </c>
      <c r="BG5034" s="10">
        <v>3.7690424282916947E-7</v>
      </c>
      <c r="BR5034" s="10" t="s">
        <v>33</v>
      </c>
      <c r="BS5034" s="11" t="s">
        <v>33</v>
      </c>
      <c r="BT5034" s="11" t="s">
        <v>33</v>
      </c>
      <c r="BU5034" s="10">
        <v>5034</v>
      </c>
    </row>
    <row r="5035" spans="1:73" s="10" customFormat="1" x14ac:dyDescent="0.45">
      <c r="A5035" s="10" t="s">
        <v>33</v>
      </c>
      <c r="B5035" s="10" t="s">
        <v>33</v>
      </c>
      <c r="C5035" s="10">
        <v>1232</v>
      </c>
      <c r="D5035" s="10" t="s">
        <v>33</v>
      </c>
      <c r="E5035" s="10">
        <v>5030</v>
      </c>
      <c r="F5035" s="10">
        <v>221</v>
      </c>
      <c r="G5035" s="10">
        <v>0</v>
      </c>
      <c r="H5035" s="10">
        <v>89</v>
      </c>
      <c r="I5035" s="10">
        <v>4.9141605213949082E-8</v>
      </c>
      <c r="J5035" s="10" t="s">
        <v>33</v>
      </c>
      <c r="K5035" s="10" t="s">
        <v>1436</v>
      </c>
      <c r="L5035" s="10" t="s">
        <v>33</v>
      </c>
      <c r="M5035" s="10">
        <v>0.84852813742385702</v>
      </c>
      <c r="N5035" s="10">
        <v>0.84852813742385702</v>
      </c>
      <c r="O5035" s="10">
        <v>0.84852813742385702</v>
      </c>
      <c r="Q5035" s="10">
        <v>0.6</v>
      </c>
      <c r="R5035" s="10">
        <v>1.2</v>
      </c>
      <c r="T5035" s="10">
        <v>0</v>
      </c>
      <c r="W5035" s="10">
        <v>0</v>
      </c>
      <c r="Y5035" s="10">
        <v>0</v>
      </c>
      <c r="AB5035" s="10">
        <v>0</v>
      </c>
      <c r="AE5035" s="10">
        <v>0</v>
      </c>
      <c r="AH5035" s="10">
        <v>1</v>
      </c>
      <c r="AQ5035" s="10">
        <v>0.82816538779893312</v>
      </c>
      <c r="AR5035" s="10">
        <v>0.83275217352282993</v>
      </c>
      <c r="AS5035" s="10">
        <v>2.0335919858312828</v>
      </c>
      <c r="AT5035" s="10">
        <v>19.461886613274928</v>
      </c>
      <c r="AU5035" s="10">
        <v>5.2831016924218277</v>
      </c>
      <c r="AV5035" s="10">
        <v>73.360507921110141</v>
      </c>
      <c r="AW5035" s="10">
        <v>98.105496226806892</v>
      </c>
      <c r="AX5035" s="10" t="s">
        <v>33</v>
      </c>
      <c r="AY5035" s="10">
        <v>0</v>
      </c>
      <c r="AZ5035" s="10" t="s">
        <v>33</v>
      </c>
      <c r="BA5035" s="10" t="s">
        <v>33</v>
      </c>
      <c r="BB5035" s="10">
        <v>5030</v>
      </c>
      <c r="BC5035" s="10">
        <v>221</v>
      </c>
      <c r="BE5035" s="10" t="s">
        <v>1416</v>
      </c>
      <c r="BF5035" s="10" t="s">
        <v>5202</v>
      </c>
      <c r="BG5035" s="10">
        <v>1.1777331843982516E-7</v>
      </c>
      <c r="BR5035" s="10" t="s">
        <v>33</v>
      </c>
      <c r="BS5035" s="11" t="s">
        <v>33</v>
      </c>
      <c r="BT5035" s="11" t="s">
        <v>33</v>
      </c>
      <c r="BU5035" s="10">
        <v>5035</v>
      </c>
    </row>
    <row r="5036" spans="1:73" s="10" customFormat="1" x14ac:dyDescent="0.45">
      <c r="A5036" s="10">
        <v>1198</v>
      </c>
      <c r="B5036" s="10">
        <v>4727</v>
      </c>
      <c r="C5036" s="10">
        <v>1232</v>
      </c>
      <c r="D5036" s="10">
        <v>5044</v>
      </c>
      <c r="E5036" s="10" t="s">
        <v>33</v>
      </c>
      <c r="F5036" s="10">
        <v>4734</v>
      </c>
      <c r="G5036" s="10">
        <v>0</v>
      </c>
      <c r="H5036" s="10" t="s">
        <v>33</v>
      </c>
      <c r="I5036" s="10">
        <v>1.0490658524740827E-6</v>
      </c>
      <c r="J5036" s="10" t="s">
        <v>1421</v>
      </c>
      <c r="L5036" s="10">
        <v>1</v>
      </c>
      <c r="M5036" s="10" t="s">
        <v>33</v>
      </c>
      <c r="N5036" s="10">
        <v>1</v>
      </c>
      <c r="O5036" s="10">
        <v>1</v>
      </c>
      <c r="Q5036" s="10">
        <v>1</v>
      </c>
      <c r="T5036" s="10">
        <v>2.1213203435596424</v>
      </c>
      <c r="U5036" s="10">
        <v>1.5</v>
      </c>
      <c r="V5036" s="10">
        <v>3</v>
      </c>
      <c r="W5036" s="10">
        <v>4.0162837300170917</v>
      </c>
      <c r="X5036" s="10" t="s">
        <v>1008</v>
      </c>
      <c r="Y5036" s="10">
        <v>0.3872983346207417</v>
      </c>
      <c r="Z5036" s="10">
        <v>0.3</v>
      </c>
      <c r="AA5036" s="10">
        <v>0.5</v>
      </c>
      <c r="AB5036" s="10">
        <v>46.468054187796589</v>
      </c>
      <c r="AE5036" s="10">
        <v>0</v>
      </c>
      <c r="AH5036" s="10">
        <v>1</v>
      </c>
      <c r="AQ5036" s="10">
        <v>3.7158142271994468</v>
      </c>
      <c r="AR5036" s="10">
        <v>385.19279182859066</v>
      </c>
      <c r="AS5036" s="10">
        <v>390.58072245802987</v>
      </c>
      <c r="AT5036" s="10">
        <v>87.321634339187</v>
      </c>
      <c r="AU5036" s="10">
        <v>56.027880611332847</v>
      </c>
      <c r="AV5036" s="10">
        <v>9813.2753289302145</v>
      </c>
      <c r="AW5036" s="10">
        <v>9956.6248438807343</v>
      </c>
      <c r="AX5036" s="10">
        <v>1.0490658524740827E-6</v>
      </c>
      <c r="AY5036" s="10">
        <v>0</v>
      </c>
      <c r="AZ5036" s="10" t="s">
        <v>33</v>
      </c>
      <c r="BA5036" s="10">
        <v>5044</v>
      </c>
      <c r="BB5036" s="10" t="s">
        <v>33</v>
      </c>
      <c r="BC5036" s="10">
        <v>4734</v>
      </c>
      <c r="BE5036" s="10" t="s">
        <v>33</v>
      </c>
      <c r="BF5036" s="10" t="s">
        <v>33</v>
      </c>
      <c r="BG5036" s="10" t="s">
        <v>33</v>
      </c>
      <c r="BR5036" s="10" t="s">
        <v>1421</v>
      </c>
      <c r="BS5036" s="11">
        <v>390.58072245802987</v>
      </c>
      <c r="BT5036" s="11">
        <v>9956.6248438807343</v>
      </c>
      <c r="BU5036" s="10">
        <v>5036</v>
      </c>
    </row>
    <row r="5037" spans="1:73" s="10" customFormat="1" x14ac:dyDescent="0.45">
      <c r="A5037" s="10" t="s">
        <v>33</v>
      </c>
      <c r="B5037" s="10" t="s">
        <v>33</v>
      </c>
      <c r="C5037" s="10">
        <v>1232</v>
      </c>
      <c r="D5037" s="10" t="s">
        <v>33</v>
      </c>
      <c r="E5037" s="10">
        <v>5036</v>
      </c>
      <c r="F5037" s="10">
        <v>378</v>
      </c>
      <c r="G5037" s="10">
        <v>0</v>
      </c>
      <c r="H5037" s="10">
        <v>133</v>
      </c>
      <c r="I5037" s="10">
        <v>1.2545003000569027E-6</v>
      </c>
      <c r="J5037" s="10" t="s">
        <v>33</v>
      </c>
      <c r="K5037" s="10" t="s">
        <v>1124</v>
      </c>
      <c r="L5037" s="10" t="s">
        <v>33</v>
      </c>
      <c r="M5037" s="10">
        <v>1.1958260743101399</v>
      </c>
      <c r="N5037" s="10">
        <v>1.1958260743101399</v>
      </c>
      <c r="O5037" s="10">
        <v>1.1958260743101399</v>
      </c>
      <c r="Q5037" s="10">
        <v>1.1000000000000001</v>
      </c>
      <c r="R5037" s="10">
        <v>1.3</v>
      </c>
      <c r="T5037" s="10">
        <v>0</v>
      </c>
      <c r="W5037" s="10">
        <v>0</v>
      </c>
      <c r="Y5037" s="10">
        <v>0</v>
      </c>
      <c r="AB5037" s="10">
        <v>0</v>
      </c>
      <c r="AE5037" s="10">
        <v>0</v>
      </c>
      <c r="AH5037" s="10">
        <v>1</v>
      </c>
      <c r="AQ5037" s="10">
        <v>0</v>
      </c>
      <c r="AR5037" s="10">
        <v>6.8975247966208864</v>
      </c>
      <c r="AS5037" s="10">
        <v>6.8975247966208864</v>
      </c>
      <c r="AT5037" s="10">
        <v>0</v>
      </c>
      <c r="AU5037" s="10">
        <v>0</v>
      </c>
      <c r="AV5037" s="10">
        <v>3838.9006550541267</v>
      </c>
      <c r="AW5037" s="10">
        <v>3838.9006550541267</v>
      </c>
      <c r="AX5037" s="10" t="s">
        <v>33</v>
      </c>
      <c r="AY5037" s="10">
        <v>0</v>
      </c>
      <c r="AZ5037" s="10" t="s">
        <v>33</v>
      </c>
      <c r="BA5037" s="10" t="s">
        <v>33</v>
      </c>
      <c r="BB5037" s="10">
        <v>5036</v>
      </c>
      <c r="BC5037" s="10">
        <v>378</v>
      </c>
      <c r="BE5037" s="10" t="s">
        <v>1421</v>
      </c>
      <c r="BF5037" s="10" t="s">
        <v>5203</v>
      </c>
      <c r="BG5037" s="10">
        <v>7.2359577307282142E-6</v>
      </c>
      <c r="BR5037" s="10" t="s">
        <v>33</v>
      </c>
      <c r="BS5037" s="11" t="s">
        <v>33</v>
      </c>
      <c r="BT5037" s="11" t="s">
        <v>33</v>
      </c>
      <c r="BU5037" s="10">
        <v>5037</v>
      </c>
    </row>
    <row r="5038" spans="1:73" s="10" customFormat="1" x14ac:dyDescent="0.45">
      <c r="A5038" s="10" t="s">
        <v>33</v>
      </c>
      <c r="B5038" s="10" t="s">
        <v>33</v>
      </c>
      <c r="C5038" s="10">
        <v>1232</v>
      </c>
      <c r="D5038" s="10" t="s">
        <v>33</v>
      </c>
      <c r="E5038" s="10">
        <v>5036</v>
      </c>
      <c r="F5038" s="10">
        <v>220</v>
      </c>
      <c r="G5038" s="10">
        <v>0</v>
      </c>
      <c r="H5038" s="10">
        <v>88</v>
      </c>
      <c r="I5038" s="10">
        <v>1.8170353569706674E-6</v>
      </c>
      <c r="J5038" s="10" t="s">
        <v>33</v>
      </c>
      <c r="K5038" s="10" t="s">
        <v>1192</v>
      </c>
      <c r="L5038" s="10" t="s">
        <v>33</v>
      </c>
      <c r="M5038" s="10">
        <v>1.7320508075688772</v>
      </c>
      <c r="N5038" s="10">
        <v>1.7320508075688772</v>
      </c>
      <c r="O5038" s="10">
        <v>1.7320508075688772</v>
      </c>
      <c r="Q5038" s="10">
        <v>1.5</v>
      </c>
      <c r="R5038" s="10">
        <v>2</v>
      </c>
      <c r="T5038" s="10">
        <v>0</v>
      </c>
      <c r="W5038" s="10">
        <v>0</v>
      </c>
      <c r="Y5038" s="10">
        <v>0</v>
      </c>
      <c r="AB5038" s="10">
        <v>0</v>
      </c>
      <c r="AE5038" s="10">
        <v>0</v>
      </c>
      <c r="AH5038" s="10">
        <v>1</v>
      </c>
      <c r="AQ5038" s="10">
        <v>0</v>
      </c>
      <c r="AR5038" s="10">
        <v>360.24311074999815</v>
      </c>
      <c r="AS5038" s="10">
        <v>360.24311074999815</v>
      </c>
      <c r="AT5038" s="10">
        <v>0</v>
      </c>
      <c r="AU5038" s="10">
        <v>0</v>
      </c>
      <c r="AV5038" s="10">
        <v>5222.2409668672281</v>
      </c>
      <c r="AW5038" s="10">
        <v>5222.2409668672281</v>
      </c>
      <c r="AX5038" s="10" t="s">
        <v>33</v>
      </c>
      <c r="AY5038" s="10">
        <v>0</v>
      </c>
      <c r="AZ5038" s="10" t="s">
        <v>33</v>
      </c>
      <c r="BA5038" s="10" t="s">
        <v>33</v>
      </c>
      <c r="BB5038" s="10">
        <v>5036</v>
      </c>
      <c r="BC5038" s="10">
        <v>220</v>
      </c>
      <c r="BE5038" s="10" t="s">
        <v>1421</v>
      </c>
      <c r="BF5038" s="10" t="s">
        <v>5204</v>
      </c>
      <c r="BG5038" s="10">
        <v>3.7791874607686222E-4</v>
      </c>
      <c r="BR5038" s="10" t="s">
        <v>33</v>
      </c>
      <c r="BS5038" s="11" t="s">
        <v>33</v>
      </c>
      <c r="BT5038" s="11" t="s">
        <v>33</v>
      </c>
      <c r="BU5038" s="10">
        <v>5038</v>
      </c>
    </row>
    <row r="5039" spans="1:73" s="10" customFormat="1" x14ac:dyDescent="0.45">
      <c r="A5039" s="10" t="s">
        <v>33</v>
      </c>
      <c r="B5039" s="10" t="s">
        <v>33</v>
      </c>
      <c r="C5039" s="10">
        <v>1232</v>
      </c>
      <c r="D5039" s="10" t="s">
        <v>33</v>
      </c>
      <c r="E5039" s="10">
        <v>5036</v>
      </c>
      <c r="F5039" s="10">
        <v>95</v>
      </c>
      <c r="G5039" s="10">
        <v>0</v>
      </c>
      <c r="H5039" s="10">
        <v>42</v>
      </c>
      <c r="I5039" s="10">
        <v>1.8170353569706677E-7</v>
      </c>
      <c r="J5039" s="10" t="s">
        <v>33</v>
      </c>
      <c r="K5039" s="10" t="s">
        <v>1386</v>
      </c>
      <c r="L5039" s="10" t="s">
        <v>33</v>
      </c>
      <c r="M5039" s="10">
        <v>0.17320508075688773</v>
      </c>
      <c r="N5039" s="10">
        <v>0.17320508075688773</v>
      </c>
      <c r="O5039" s="10">
        <v>0.17320508075688773</v>
      </c>
      <c r="Q5039" s="10">
        <v>0.1</v>
      </c>
      <c r="R5039" s="10">
        <v>0.3</v>
      </c>
      <c r="T5039" s="10">
        <v>0</v>
      </c>
      <c r="W5039" s="10">
        <v>0</v>
      </c>
      <c r="Y5039" s="10">
        <v>0</v>
      </c>
      <c r="AB5039" s="10">
        <v>0</v>
      </c>
      <c r="AE5039" s="10">
        <v>0</v>
      </c>
      <c r="AH5039" s="10">
        <v>1</v>
      </c>
      <c r="AQ5039" s="10">
        <v>0</v>
      </c>
      <c r="AR5039" s="10">
        <v>0.26091159425465221</v>
      </c>
      <c r="AS5039" s="10">
        <v>0.26091159425465221</v>
      </c>
      <c r="AT5039" s="10">
        <v>0</v>
      </c>
      <c r="AU5039" s="10">
        <v>0</v>
      </c>
      <c r="AV5039" s="10">
        <v>5.0774443987317053</v>
      </c>
      <c r="AW5039" s="10">
        <v>5.0774443987317053</v>
      </c>
      <c r="AX5039" s="10" t="s">
        <v>33</v>
      </c>
      <c r="AY5039" s="10">
        <v>0</v>
      </c>
      <c r="AZ5039" s="10" t="s">
        <v>33</v>
      </c>
      <c r="BA5039" s="10" t="s">
        <v>33</v>
      </c>
      <c r="BB5039" s="10">
        <v>5036</v>
      </c>
      <c r="BC5039" s="10">
        <v>95</v>
      </c>
      <c r="BE5039" s="10" t="s">
        <v>1421</v>
      </c>
      <c r="BF5039" s="10" t="s">
        <v>5205</v>
      </c>
      <c r="BG5039" s="10">
        <v>2.7371344404712868E-7</v>
      </c>
      <c r="BR5039" s="10" t="s">
        <v>33</v>
      </c>
      <c r="BS5039" s="11" t="s">
        <v>33</v>
      </c>
      <c r="BT5039" s="11" t="s">
        <v>33</v>
      </c>
      <c r="BU5039" s="10">
        <v>5039</v>
      </c>
    </row>
    <row r="5040" spans="1:73" s="10" customFormat="1" x14ac:dyDescent="0.45">
      <c r="A5040" s="10" t="s">
        <v>33</v>
      </c>
      <c r="B5040" s="10" t="s">
        <v>33</v>
      </c>
      <c r="C5040" s="10">
        <v>1232</v>
      </c>
      <c r="D5040" s="10" t="s">
        <v>33</v>
      </c>
      <c r="E5040" s="10">
        <v>5036</v>
      </c>
      <c r="F5040" s="10">
        <v>24</v>
      </c>
      <c r="G5040" s="10">
        <v>0</v>
      </c>
      <c r="H5040" s="10">
        <v>11</v>
      </c>
      <c r="I5040" s="10">
        <v>1.1563542203127104E-6</v>
      </c>
      <c r="J5040" s="10" t="s">
        <v>33</v>
      </c>
      <c r="K5040" s="10" t="s">
        <v>1011</v>
      </c>
      <c r="L5040" s="10" t="s">
        <v>33</v>
      </c>
      <c r="M5040" s="10">
        <v>1.1022703842524302</v>
      </c>
      <c r="N5040" s="10">
        <v>1.1022703842524302</v>
      </c>
      <c r="O5040" s="10">
        <v>4.8989794855663558</v>
      </c>
      <c r="Q5040" s="10">
        <v>4</v>
      </c>
      <c r="R5040" s="10">
        <v>6</v>
      </c>
      <c r="S5040" s="10">
        <v>77.5</v>
      </c>
      <c r="T5040" s="10">
        <v>0</v>
      </c>
      <c r="W5040" s="10">
        <v>0</v>
      </c>
      <c r="Y5040" s="10">
        <v>0</v>
      </c>
      <c r="AB5040" s="10">
        <v>0</v>
      </c>
      <c r="AE5040" s="10">
        <v>0</v>
      </c>
      <c r="AH5040" s="10">
        <v>1</v>
      </c>
      <c r="AQ5040" s="10">
        <v>0</v>
      </c>
      <c r="AR5040" s="10">
        <v>0</v>
      </c>
      <c r="AS5040" s="10">
        <v>0</v>
      </c>
      <c r="AT5040" s="10">
        <v>0</v>
      </c>
      <c r="AU5040" s="10">
        <v>0</v>
      </c>
      <c r="AV5040" s="10">
        <v>1.1022703842524302</v>
      </c>
      <c r="AW5040" s="10">
        <v>1.1022703842524302</v>
      </c>
      <c r="AX5040" s="10" t="s">
        <v>33</v>
      </c>
      <c r="AY5040" s="10">
        <v>0</v>
      </c>
      <c r="AZ5040" s="10" t="s">
        <v>33</v>
      </c>
      <c r="BA5040" s="10" t="s">
        <v>33</v>
      </c>
      <c r="BB5040" s="10">
        <v>5036</v>
      </c>
      <c r="BC5040" s="10">
        <v>24</v>
      </c>
      <c r="BE5040" s="10" t="s">
        <v>1421</v>
      </c>
      <c r="BF5040" s="10" t="s">
        <v>5206</v>
      </c>
      <c r="BG5040" s="10">
        <v>0</v>
      </c>
      <c r="BR5040" s="10" t="s">
        <v>33</v>
      </c>
      <c r="BS5040" s="11" t="s">
        <v>33</v>
      </c>
      <c r="BT5040" s="11" t="s">
        <v>33</v>
      </c>
      <c r="BU5040" s="10">
        <v>5040</v>
      </c>
    </row>
    <row r="5041" spans="1:73" s="10" customFormat="1" x14ac:dyDescent="0.45">
      <c r="A5041" s="10" t="s">
        <v>33</v>
      </c>
      <c r="B5041" s="10" t="s">
        <v>33</v>
      </c>
      <c r="C5041" s="10">
        <v>1232</v>
      </c>
      <c r="D5041" s="10" t="s">
        <v>33</v>
      </c>
      <c r="E5041" s="10">
        <v>5036</v>
      </c>
      <c r="F5041" s="10">
        <v>378</v>
      </c>
      <c r="G5041" s="10">
        <v>0</v>
      </c>
      <c r="H5041" s="10">
        <v>133</v>
      </c>
      <c r="I5041" s="10">
        <v>1.4836031563913405E-7</v>
      </c>
      <c r="J5041" s="10" t="s">
        <v>33</v>
      </c>
      <c r="K5041" s="10" t="s">
        <v>1124</v>
      </c>
      <c r="L5041" s="10" t="s">
        <v>33</v>
      </c>
      <c r="M5041" s="10">
        <v>0.14142135623730953</v>
      </c>
      <c r="N5041" s="10">
        <v>0.14142135623730953</v>
      </c>
      <c r="O5041" s="10">
        <v>0.70710678118654757</v>
      </c>
      <c r="Q5041" s="10">
        <v>0.5</v>
      </c>
      <c r="R5041" s="10">
        <v>1</v>
      </c>
      <c r="S5041" s="10">
        <v>80</v>
      </c>
      <c r="T5041" s="10">
        <v>0</v>
      </c>
      <c r="W5041" s="10">
        <v>0</v>
      </c>
      <c r="Y5041" s="10">
        <v>0</v>
      </c>
      <c r="AB5041" s="10">
        <v>0</v>
      </c>
      <c r="AE5041" s="10">
        <v>0</v>
      </c>
      <c r="AH5041" s="10">
        <v>1</v>
      </c>
      <c r="AQ5041" s="10">
        <v>0</v>
      </c>
      <c r="AR5041" s="10">
        <v>0.81571838277680131</v>
      </c>
      <c r="AS5041" s="10">
        <v>0.81571838277680131</v>
      </c>
      <c r="AT5041" s="10">
        <v>0</v>
      </c>
      <c r="AU5041" s="10">
        <v>0</v>
      </c>
      <c r="AV5041" s="10">
        <v>453.99790886082292</v>
      </c>
      <c r="AW5041" s="10">
        <v>453.99790886082292</v>
      </c>
      <c r="AX5041" s="10" t="s">
        <v>33</v>
      </c>
      <c r="AY5041" s="10">
        <v>0</v>
      </c>
      <c r="AZ5041" s="10" t="s">
        <v>33</v>
      </c>
      <c r="BA5041" s="10" t="s">
        <v>33</v>
      </c>
      <c r="BB5041" s="10">
        <v>5036</v>
      </c>
      <c r="BC5041" s="10">
        <v>378</v>
      </c>
      <c r="BE5041" s="10" t="s">
        <v>1421</v>
      </c>
      <c r="BF5041" s="10" t="s">
        <v>5207</v>
      </c>
      <c r="BG5041" s="10">
        <v>8.5574230060652518E-7</v>
      </c>
      <c r="BR5041" s="10" t="s">
        <v>33</v>
      </c>
      <c r="BS5041" s="11" t="s">
        <v>33</v>
      </c>
      <c r="BT5041" s="11" t="s">
        <v>33</v>
      </c>
      <c r="BU5041" s="10">
        <v>5041</v>
      </c>
    </row>
    <row r="5042" spans="1:73" s="10" customFormat="1" x14ac:dyDescent="0.45">
      <c r="A5042" s="10" t="s">
        <v>33</v>
      </c>
      <c r="B5042" s="10" t="s">
        <v>33</v>
      </c>
      <c r="C5042" s="10">
        <v>1232</v>
      </c>
      <c r="D5042" s="10" t="s">
        <v>33</v>
      </c>
      <c r="E5042" s="10">
        <v>5036</v>
      </c>
      <c r="F5042" s="10">
        <v>269</v>
      </c>
      <c r="G5042" s="10">
        <v>0</v>
      </c>
      <c r="H5042" s="10">
        <v>103</v>
      </c>
      <c r="I5042" s="10">
        <v>3.3174375093242883E-8</v>
      </c>
      <c r="J5042" s="10" t="s">
        <v>33</v>
      </c>
      <c r="K5042" s="10" t="s">
        <v>1526</v>
      </c>
      <c r="L5042" s="10" t="s">
        <v>33</v>
      </c>
      <c r="M5042" s="10">
        <v>3.1622776601683791E-2</v>
      </c>
      <c r="N5042" s="10">
        <v>3.1622776601683791E-2</v>
      </c>
      <c r="O5042" s="10">
        <v>3.1622776601683791E-2</v>
      </c>
      <c r="Q5042" s="10">
        <v>0.02</v>
      </c>
      <c r="R5042" s="10">
        <v>0.05</v>
      </c>
      <c r="T5042" s="10">
        <v>0</v>
      </c>
      <c r="W5042" s="10">
        <v>0</v>
      </c>
      <c r="Y5042" s="10">
        <v>0</v>
      </c>
      <c r="AB5042" s="10">
        <v>0</v>
      </c>
      <c r="AE5042" s="10">
        <v>0</v>
      </c>
      <c r="AH5042" s="10">
        <v>1</v>
      </c>
      <c r="AQ5042" s="10">
        <v>0.21421823730824877</v>
      </c>
      <c r="AR5042" s="10">
        <v>11.571322285718354</v>
      </c>
      <c r="AS5042" s="10">
        <v>11.881938729815316</v>
      </c>
      <c r="AT5042" s="10">
        <v>5.0341285767438464</v>
      </c>
      <c r="AU5042" s="10">
        <v>0.75465693616654017</v>
      </c>
      <c r="AV5042" s="10">
        <v>169.68857016320226</v>
      </c>
      <c r="AW5042" s="10">
        <v>175.47735567611264</v>
      </c>
      <c r="AX5042" s="10" t="s">
        <v>33</v>
      </c>
      <c r="AY5042" s="10">
        <v>0</v>
      </c>
      <c r="AZ5042" s="10" t="s">
        <v>33</v>
      </c>
      <c r="BA5042" s="10" t="s">
        <v>33</v>
      </c>
      <c r="BB5042" s="10">
        <v>5036</v>
      </c>
      <c r="BC5042" s="10">
        <v>269</v>
      </c>
      <c r="BE5042" s="10" t="s">
        <v>1421</v>
      </c>
      <c r="BF5042" s="10" t="s">
        <v>5208</v>
      </c>
      <c r="BG5042" s="10">
        <v>1.2464936182638523E-5</v>
      </c>
      <c r="BR5042" s="10" t="s">
        <v>33</v>
      </c>
      <c r="BS5042" s="11" t="s">
        <v>33</v>
      </c>
      <c r="BT5042" s="11" t="s">
        <v>33</v>
      </c>
      <c r="BU5042" s="10">
        <v>5042</v>
      </c>
    </row>
    <row r="5043" spans="1:73" s="10" customFormat="1" x14ac:dyDescent="0.45">
      <c r="A5043" s="10" t="s">
        <v>33</v>
      </c>
      <c r="B5043" s="10" t="s">
        <v>33</v>
      </c>
      <c r="C5043" s="10">
        <v>1232</v>
      </c>
      <c r="D5043" s="10" t="s">
        <v>33</v>
      </c>
      <c r="E5043" s="10">
        <v>5036</v>
      </c>
      <c r="F5043" s="10">
        <v>221</v>
      </c>
      <c r="G5043" s="10">
        <v>0</v>
      </c>
      <c r="H5043" s="10">
        <v>89</v>
      </c>
      <c r="I5043" s="10">
        <v>1.4836031563913403E-6</v>
      </c>
      <c r="J5043" s="10" t="s">
        <v>33</v>
      </c>
      <c r="K5043" s="10" t="s">
        <v>1436</v>
      </c>
      <c r="L5043" s="10" t="s">
        <v>33</v>
      </c>
      <c r="M5043" s="10">
        <v>1.4142135623730951</v>
      </c>
      <c r="N5043" s="10">
        <v>1.4142135623730951</v>
      </c>
      <c r="O5043" s="10">
        <v>1.4142135623730951</v>
      </c>
      <c r="Q5043" s="10">
        <v>1</v>
      </c>
      <c r="R5043" s="10">
        <v>2</v>
      </c>
      <c r="T5043" s="10">
        <v>0</v>
      </c>
      <c r="W5043" s="10">
        <v>0</v>
      </c>
      <c r="Y5043" s="10">
        <v>0</v>
      </c>
      <c r="AB5043" s="10">
        <v>0</v>
      </c>
      <c r="AE5043" s="10">
        <v>0</v>
      </c>
      <c r="AH5043" s="10">
        <v>1</v>
      </c>
      <c r="AQ5043" s="10">
        <v>1.3802756463315553</v>
      </c>
      <c r="AR5043" s="10">
        <v>1.3879202892047167</v>
      </c>
      <c r="AS5043" s="10">
        <v>3.3893199763854716</v>
      </c>
      <c r="AT5043" s="10">
        <v>32.436477688791548</v>
      </c>
      <c r="AU5043" s="10">
        <v>8.8051694873697137</v>
      </c>
      <c r="AV5043" s="10">
        <v>122.26751320185024</v>
      </c>
      <c r="AW5043" s="10">
        <v>163.5091603780115</v>
      </c>
      <c r="AX5043" s="10" t="s">
        <v>33</v>
      </c>
      <c r="AY5043" s="10">
        <v>0</v>
      </c>
      <c r="AZ5043" s="10" t="s">
        <v>33</v>
      </c>
      <c r="BA5043" s="10" t="s">
        <v>33</v>
      </c>
      <c r="BB5043" s="10">
        <v>5036</v>
      </c>
      <c r="BC5043" s="10">
        <v>221</v>
      </c>
      <c r="BE5043" s="10" t="s">
        <v>1421</v>
      </c>
      <c r="BF5043" s="10" t="s">
        <v>5209</v>
      </c>
      <c r="BG5043" s="10">
        <v>3.5556198503342626E-6</v>
      </c>
      <c r="BR5043" s="10" t="s">
        <v>33</v>
      </c>
      <c r="BS5043" s="11" t="s">
        <v>33</v>
      </c>
      <c r="BT5043" s="11" t="s">
        <v>33</v>
      </c>
      <c r="BU5043" s="10">
        <v>5043</v>
      </c>
    </row>
    <row r="5044" spans="1:73" s="10" customFormat="1" x14ac:dyDescent="0.45">
      <c r="A5044" s="10">
        <v>1199</v>
      </c>
      <c r="B5044" s="10">
        <v>4728</v>
      </c>
      <c r="C5044" s="10">
        <v>1232</v>
      </c>
      <c r="D5044" s="10">
        <v>5046</v>
      </c>
      <c r="E5044" s="10" t="s">
        <v>33</v>
      </c>
      <c r="F5044" s="10">
        <v>4744</v>
      </c>
      <c r="G5044" s="10">
        <v>0</v>
      </c>
      <c r="H5044" s="10" t="s">
        <v>33</v>
      </c>
      <c r="I5044" s="10">
        <v>3.0713503258718177E-8</v>
      </c>
      <c r="J5044" s="10" t="s">
        <v>1423</v>
      </c>
      <c r="L5044" s="10">
        <v>1</v>
      </c>
      <c r="M5044" s="10" t="s">
        <v>33</v>
      </c>
      <c r="N5044" s="10">
        <v>1</v>
      </c>
      <c r="O5044" s="10">
        <v>1</v>
      </c>
      <c r="Q5044" s="10">
        <v>1</v>
      </c>
      <c r="T5044" s="10">
        <v>0</v>
      </c>
      <c r="W5044" s="10">
        <v>0</v>
      </c>
      <c r="Y5044" s="10">
        <v>0</v>
      </c>
      <c r="AB5044" s="10">
        <v>0</v>
      </c>
      <c r="AE5044" s="10">
        <v>0</v>
      </c>
      <c r="AH5044" s="10">
        <v>1</v>
      </c>
      <c r="AQ5044" s="10">
        <v>7.0710678118654755</v>
      </c>
      <c r="AR5044" s="10">
        <v>2.5401208632661558</v>
      </c>
      <c r="AS5044" s="10">
        <v>12.793169190471094</v>
      </c>
      <c r="AT5044" s="10">
        <v>166.17009357883867</v>
      </c>
      <c r="AU5044" s="10">
        <v>29.388977933912571</v>
      </c>
      <c r="AV5044" s="10">
        <v>0</v>
      </c>
      <c r="AW5044" s="10">
        <v>195.55907151275125</v>
      </c>
      <c r="AX5044" s="10">
        <v>3.0713503258718177E-8</v>
      </c>
      <c r="AY5044" s="10">
        <v>0</v>
      </c>
      <c r="AZ5044" s="10" t="s">
        <v>33</v>
      </c>
      <c r="BA5044" s="10">
        <v>5046</v>
      </c>
      <c r="BB5044" s="10" t="s">
        <v>33</v>
      </c>
      <c r="BC5044" s="10">
        <v>4744</v>
      </c>
      <c r="BE5044" s="10" t="s">
        <v>33</v>
      </c>
      <c r="BF5044" s="10" t="s">
        <v>33</v>
      </c>
      <c r="BG5044" s="10" t="s">
        <v>33</v>
      </c>
      <c r="BR5044" s="10" t="s">
        <v>1423</v>
      </c>
      <c r="BS5044" s="11">
        <v>12.793169190471094</v>
      </c>
      <c r="BT5044" s="11">
        <v>195.55907151275125</v>
      </c>
      <c r="BU5044" s="10">
        <v>5044</v>
      </c>
    </row>
    <row r="5045" spans="1:73" s="10" customFormat="1" x14ac:dyDescent="0.45">
      <c r="A5045" s="10" t="s">
        <v>33</v>
      </c>
      <c r="B5045" s="10" t="s">
        <v>33</v>
      </c>
      <c r="C5045" s="10">
        <v>1232</v>
      </c>
      <c r="D5045" s="10" t="s">
        <v>33</v>
      </c>
      <c r="E5045" s="10">
        <v>5044</v>
      </c>
      <c r="F5045" s="10">
        <v>772</v>
      </c>
      <c r="G5045" s="10">
        <v>0</v>
      </c>
      <c r="H5045" s="10">
        <v>227</v>
      </c>
      <c r="I5045" s="10">
        <v>3.0713503258718177E-8</v>
      </c>
      <c r="J5045" s="10" t="s">
        <v>33</v>
      </c>
      <c r="K5045" s="10" t="s">
        <v>1341</v>
      </c>
      <c r="L5045" s="10" t="s">
        <v>33</v>
      </c>
      <c r="M5045" s="10">
        <v>1</v>
      </c>
      <c r="N5045" s="10">
        <v>1</v>
      </c>
      <c r="O5045" s="10">
        <v>1</v>
      </c>
      <c r="Q5045" s="10">
        <v>1</v>
      </c>
      <c r="T5045" s="10">
        <v>0</v>
      </c>
      <c r="W5045" s="10">
        <v>0</v>
      </c>
      <c r="Y5045" s="10">
        <v>0</v>
      </c>
      <c r="AB5045" s="10">
        <v>0</v>
      </c>
      <c r="AE5045" s="10">
        <v>0</v>
      </c>
      <c r="AH5045" s="10">
        <v>1</v>
      </c>
      <c r="AQ5045" s="10">
        <v>7.0710678118654755</v>
      </c>
      <c r="AR5045" s="10">
        <v>2.5401208632661558</v>
      </c>
      <c r="AS5045" s="10">
        <v>12.793169190471094</v>
      </c>
      <c r="AT5045" s="10">
        <v>166.17009357883867</v>
      </c>
      <c r="AU5045" s="10">
        <v>29.388977933912571</v>
      </c>
      <c r="AV5045" s="10">
        <v>0</v>
      </c>
      <c r="AW5045" s="10">
        <v>195.55907151275125</v>
      </c>
      <c r="AX5045" s="10" t="s">
        <v>33</v>
      </c>
      <c r="AY5045" s="10">
        <v>0</v>
      </c>
      <c r="AZ5045" s="10" t="s">
        <v>33</v>
      </c>
      <c r="BA5045" s="10" t="s">
        <v>33</v>
      </c>
      <c r="BB5045" s="10">
        <v>5044</v>
      </c>
      <c r="BC5045" s="10">
        <v>772</v>
      </c>
      <c r="BE5045" s="10" t="s">
        <v>1423</v>
      </c>
      <c r="BF5045" s="10" t="s">
        <v>5210</v>
      </c>
      <c r="BG5045" s="10">
        <v>3.9292304362086692E-7</v>
      </c>
      <c r="BR5045" s="10" t="s">
        <v>33</v>
      </c>
      <c r="BS5045" s="11" t="s">
        <v>33</v>
      </c>
      <c r="BT5045" s="11" t="s">
        <v>33</v>
      </c>
      <c r="BU5045" s="10">
        <v>5045</v>
      </c>
    </row>
    <row r="5046" spans="1:73" s="10" customFormat="1" x14ac:dyDescent="0.45">
      <c r="A5046" s="10">
        <v>1200</v>
      </c>
      <c r="B5046" s="10">
        <v>4735</v>
      </c>
      <c r="C5046" s="10">
        <v>1232</v>
      </c>
      <c r="D5046" s="10">
        <v>5052</v>
      </c>
      <c r="E5046" s="10" t="s">
        <v>33</v>
      </c>
      <c r="F5046" s="10">
        <v>4735</v>
      </c>
      <c r="G5046" s="10">
        <v>0</v>
      </c>
      <c r="H5046" s="10" t="s">
        <v>33</v>
      </c>
      <c r="I5046" s="10">
        <v>6.8677481113655159E-7</v>
      </c>
      <c r="J5046" s="10" t="s">
        <v>1426</v>
      </c>
      <c r="L5046" s="10">
        <v>1</v>
      </c>
      <c r="M5046" s="10" t="s">
        <v>33</v>
      </c>
      <c r="N5046" s="10">
        <v>1</v>
      </c>
      <c r="O5046" s="10">
        <v>1</v>
      </c>
      <c r="Q5046" s="10">
        <v>1</v>
      </c>
      <c r="T5046" s="10">
        <v>1.2247448713915889</v>
      </c>
      <c r="U5046" s="10">
        <v>1</v>
      </c>
      <c r="V5046" s="10">
        <v>1.5</v>
      </c>
      <c r="W5046" s="10">
        <v>2.9330789283618</v>
      </c>
      <c r="X5046" s="10" t="s">
        <v>1008</v>
      </c>
      <c r="Y5046" s="10">
        <v>0.28284271247461906</v>
      </c>
      <c r="Z5046" s="10">
        <v>0.2</v>
      </c>
      <c r="AA5046" s="10">
        <v>0.4</v>
      </c>
      <c r="AB5046" s="10">
        <v>33.935468642704798</v>
      </c>
      <c r="AE5046" s="10">
        <v>0</v>
      </c>
      <c r="AH5046" s="10">
        <v>1</v>
      </c>
      <c r="AQ5046" s="10">
        <v>1.3602027962960377</v>
      </c>
      <c r="AR5046" s="10">
        <v>29.361675418525827</v>
      </c>
      <c r="AS5046" s="10">
        <v>31.333969473155083</v>
      </c>
      <c r="AT5046" s="10">
        <v>31.964765712956886</v>
      </c>
      <c r="AU5046" s="10">
        <v>34.216469983386979</v>
      </c>
      <c r="AV5046" s="10">
        <v>457.59617453954456</v>
      </c>
      <c r="AW5046" s="10">
        <v>523.7774102358884</v>
      </c>
      <c r="AX5046" s="10">
        <v>6.8677481113655159E-7</v>
      </c>
      <c r="AY5046" s="10">
        <v>0</v>
      </c>
      <c r="AZ5046" s="10" t="s">
        <v>33</v>
      </c>
      <c r="BA5046" s="10">
        <v>5052</v>
      </c>
      <c r="BB5046" s="10" t="s">
        <v>33</v>
      </c>
      <c r="BC5046" s="10">
        <v>4735</v>
      </c>
      <c r="BE5046" s="10" t="s">
        <v>33</v>
      </c>
      <c r="BF5046" s="10" t="s">
        <v>33</v>
      </c>
      <c r="BG5046" s="10" t="s">
        <v>33</v>
      </c>
      <c r="BR5046" s="10" t="s">
        <v>1426</v>
      </c>
      <c r="BS5046" s="11">
        <v>31.333969473155083</v>
      </c>
      <c r="BT5046" s="11">
        <v>523.7774102358884</v>
      </c>
      <c r="BU5046" s="10">
        <v>5046</v>
      </c>
    </row>
    <row r="5047" spans="1:73" s="10" customFormat="1" x14ac:dyDescent="0.45">
      <c r="A5047" s="10" t="s">
        <v>33</v>
      </c>
      <c r="B5047" s="10" t="s">
        <v>33</v>
      </c>
      <c r="C5047" s="10">
        <v>1232</v>
      </c>
      <c r="D5047" s="10" t="s">
        <v>33</v>
      </c>
      <c r="E5047" s="10">
        <v>5046</v>
      </c>
      <c r="F5047" s="10">
        <v>92</v>
      </c>
      <c r="G5047" s="10">
        <v>0</v>
      </c>
      <c r="H5047" s="10">
        <v>39</v>
      </c>
      <c r="I5047" s="10">
        <v>4.7581154649881095E-7</v>
      </c>
      <c r="J5047" s="10" t="s">
        <v>33</v>
      </c>
      <c r="K5047" s="10" t="s">
        <v>868</v>
      </c>
      <c r="L5047" s="10" t="s">
        <v>33</v>
      </c>
      <c r="M5047" s="10">
        <v>0.69282032302755092</v>
      </c>
      <c r="N5047" s="10">
        <v>0.69282032302755092</v>
      </c>
      <c r="O5047" s="10">
        <v>0.69282032302755092</v>
      </c>
      <c r="Q5047" s="10">
        <v>0.6</v>
      </c>
      <c r="R5047" s="10">
        <v>0.8</v>
      </c>
      <c r="T5047" s="10">
        <v>0</v>
      </c>
      <c r="W5047" s="10">
        <v>0</v>
      </c>
      <c r="Y5047" s="10">
        <v>0</v>
      </c>
      <c r="AB5047" s="10">
        <v>0</v>
      </c>
      <c r="AE5047" s="10">
        <v>0</v>
      </c>
      <c r="AH5047" s="10">
        <v>1</v>
      </c>
      <c r="AQ5047" s="10">
        <v>0</v>
      </c>
      <c r="AR5047" s="10">
        <v>2.2977649199546435</v>
      </c>
      <c r="AS5047" s="10">
        <v>2.2977649199546435</v>
      </c>
      <c r="AT5047" s="10">
        <v>0</v>
      </c>
      <c r="AU5047" s="10">
        <v>0</v>
      </c>
      <c r="AV5047" s="10">
        <v>46.392694907115377</v>
      </c>
      <c r="AW5047" s="10">
        <v>46.392694907115377</v>
      </c>
      <c r="AX5047" s="10" t="s">
        <v>33</v>
      </c>
      <c r="AY5047" s="10">
        <v>0</v>
      </c>
      <c r="AZ5047" s="10" t="s">
        <v>33</v>
      </c>
      <c r="BA5047" s="10" t="s">
        <v>33</v>
      </c>
      <c r="BB5047" s="10">
        <v>5046</v>
      </c>
      <c r="BC5047" s="10">
        <v>92</v>
      </c>
      <c r="BE5047" s="10" t="s">
        <v>1426</v>
      </c>
      <c r="BF5047" s="10" t="s">
        <v>5211</v>
      </c>
      <c r="BG5047" s="10">
        <v>1.5780470689380439E-6</v>
      </c>
      <c r="BR5047" s="10" t="s">
        <v>33</v>
      </c>
      <c r="BS5047" s="11" t="s">
        <v>33</v>
      </c>
      <c r="BT5047" s="11" t="s">
        <v>33</v>
      </c>
      <c r="BU5047" s="10">
        <v>5047</v>
      </c>
    </row>
    <row r="5048" spans="1:73" s="10" customFormat="1" x14ac:dyDescent="0.45">
      <c r="A5048" s="10" t="s">
        <v>33</v>
      </c>
      <c r="B5048" s="10" t="s">
        <v>33</v>
      </c>
      <c r="C5048" s="10">
        <v>1232</v>
      </c>
      <c r="D5048" s="10" t="s">
        <v>33</v>
      </c>
      <c r="E5048" s="10">
        <v>5046</v>
      </c>
      <c r="F5048" s="10">
        <v>1148</v>
      </c>
      <c r="G5048" s="10">
        <v>0</v>
      </c>
      <c r="H5048" s="10">
        <v>306</v>
      </c>
      <c r="I5048" s="10">
        <v>4.0630145757070096E-7</v>
      </c>
      <c r="J5048" s="10" t="s">
        <v>33</v>
      </c>
      <c r="K5048" s="10" t="s">
        <v>1017</v>
      </c>
      <c r="L5048" s="10" t="s">
        <v>33</v>
      </c>
      <c r="M5048" s="10">
        <v>0.59160797830996159</v>
      </c>
      <c r="N5048" s="10">
        <v>0.59160797830996159</v>
      </c>
      <c r="O5048" s="10">
        <v>0.59160797830996159</v>
      </c>
      <c r="Q5048" s="10">
        <v>0.5</v>
      </c>
      <c r="R5048" s="10">
        <v>0.7</v>
      </c>
      <c r="T5048" s="10">
        <v>0</v>
      </c>
      <c r="W5048" s="10">
        <v>0</v>
      </c>
      <c r="Y5048" s="10">
        <v>0</v>
      </c>
      <c r="AB5048" s="10">
        <v>0</v>
      </c>
      <c r="AE5048" s="10">
        <v>0</v>
      </c>
      <c r="AH5048" s="10">
        <v>1</v>
      </c>
      <c r="AQ5048" s="10">
        <v>0</v>
      </c>
      <c r="AR5048" s="10">
        <v>22.795724705831784</v>
      </c>
      <c r="AS5048" s="10">
        <v>22.795724705831784</v>
      </c>
      <c r="AT5048" s="10">
        <v>0</v>
      </c>
      <c r="AU5048" s="10">
        <v>0</v>
      </c>
      <c r="AV5048" s="10">
        <v>391.56642813201108</v>
      </c>
      <c r="AW5048" s="10">
        <v>391.56642813201108</v>
      </c>
      <c r="AX5048" s="10" t="s">
        <v>33</v>
      </c>
      <c r="AY5048" s="10">
        <v>0</v>
      </c>
      <c r="AZ5048" s="10" t="s">
        <v>33</v>
      </c>
      <c r="BA5048" s="10" t="s">
        <v>33</v>
      </c>
      <c r="BB5048" s="10">
        <v>5046</v>
      </c>
      <c r="BC5048" s="10">
        <v>1148</v>
      </c>
      <c r="BE5048" s="10" t="s">
        <v>1426</v>
      </c>
      <c r="BF5048" s="10" t="s">
        <v>5212</v>
      </c>
      <c r="BG5048" s="10">
        <v>1.5655529529568447E-5</v>
      </c>
      <c r="BR5048" s="10" t="s">
        <v>33</v>
      </c>
      <c r="BS5048" s="11" t="s">
        <v>33</v>
      </c>
      <c r="BT5048" s="11" t="s">
        <v>33</v>
      </c>
      <c r="BU5048" s="10">
        <v>5048</v>
      </c>
    </row>
    <row r="5049" spans="1:73" s="10" customFormat="1" x14ac:dyDescent="0.45">
      <c r="A5049" s="10" t="s">
        <v>33</v>
      </c>
      <c r="B5049" s="10" t="s">
        <v>33</v>
      </c>
      <c r="C5049" s="10">
        <v>1232</v>
      </c>
      <c r="D5049" s="10" t="s">
        <v>33</v>
      </c>
      <c r="E5049" s="10">
        <v>5046</v>
      </c>
      <c r="F5049" s="10">
        <v>24</v>
      </c>
      <c r="G5049" s="10">
        <v>0</v>
      </c>
      <c r="H5049" s="10">
        <v>11</v>
      </c>
      <c r="I5049" s="10">
        <v>1.9424925044110648E-7</v>
      </c>
      <c r="J5049" s="10" t="s">
        <v>33</v>
      </c>
      <c r="K5049" s="10" t="s">
        <v>1011</v>
      </c>
      <c r="L5049" s="10" t="s">
        <v>33</v>
      </c>
      <c r="M5049" s="10">
        <v>0.28284271247461906</v>
      </c>
      <c r="N5049" s="10">
        <v>0.28284271247461906</v>
      </c>
      <c r="O5049" s="10">
        <v>1.4142135623730951</v>
      </c>
      <c r="Q5049" s="10">
        <v>1</v>
      </c>
      <c r="R5049" s="10">
        <v>2</v>
      </c>
      <c r="S5049" s="10">
        <v>80</v>
      </c>
      <c r="T5049" s="10">
        <v>0</v>
      </c>
      <c r="W5049" s="10">
        <v>0</v>
      </c>
      <c r="Y5049" s="10">
        <v>0</v>
      </c>
      <c r="AB5049" s="10">
        <v>0</v>
      </c>
      <c r="AE5049" s="10">
        <v>0</v>
      </c>
      <c r="AH5049" s="10">
        <v>1</v>
      </c>
      <c r="AQ5049" s="10">
        <v>0</v>
      </c>
      <c r="AR5049" s="10">
        <v>0</v>
      </c>
      <c r="AS5049" s="10">
        <v>0</v>
      </c>
      <c r="AT5049" s="10">
        <v>0</v>
      </c>
      <c r="AU5049" s="10">
        <v>0</v>
      </c>
      <c r="AV5049" s="10">
        <v>0.28284271247461906</v>
      </c>
      <c r="AW5049" s="10">
        <v>0.28284271247461906</v>
      </c>
      <c r="AX5049" s="10" t="s">
        <v>33</v>
      </c>
      <c r="AY5049" s="10">
        <v>0</v>
      </c>
      <c r="AZ5049" s="10" t="s">
        <v>33</v>
      </c>
      <c r="BA5049" s="10" t="s">
        <v>33</v>
      </c>
      <c r="BB5049" s="10">
        <v>5046</v>
      </c>
      <c r="BC5049" s="10">
        <v>24</v>
      </c>
      <c r="BE5049" s="10" t="s">
        <v>1426</v>
      </c>
      <c r="BF5049" s="10" t="s">
        <v>5213</v>
      </c>
      <c r="BG5049" s="10">
        <v>0</v>
      </c>
      <c r="BR5049" s="10" t="s">
        <v>33</v>
      </c>
      <c r="BS5049" s="11" t="s">
        <v>33</v>
      </c>
      <c r="BT5049" s="11" t="s">
        <v>33</v>
      </c>
      <c r="BU5049" s="10">
        <v>5049</v>
      </c>
    </row>
    <row r="5050" spans="1:73" s="10" customFormat="1" x14ac:dyDescent="0.45">
      <c r="A5050" s="10" t="s">
        <v>33</v>
      </c>
      <c r="B5050" s="10" t="s">
        <v>33</v>
      </c>
      <c r="C5050" s="10">
        <v>1232</v>
      </c>
      <c r="D5050" s="10" t="s">
        <v>33</v>
      </c>
      <c r="E5050" s="10">
        <v>5046</v>
      </c>
      <c r="F5050" s="10">
        <v>1600</v>
      </c>
      <c r="G5050" s="10">
        <v>0</v>
      </c>
      <c r="H5050" s="10">
        <v>425</v>
      </c>
      <c r="I5050" s="10">
        <v>1.5356751629359088E-8</v>
      </c>
      <c r="J5050" s="10" t="s">
        <v>33</v>
      </c>
      <c r="K5050" s="10" t="s">
        <v>1527</v>
      </c>
      <c r="L5050" s="10" t="s">
        <v>33</v>
      </c>
      <c r="M5050" s="10">
        <v>2.2360679774997897E-2</v>
      </c>
      <c r="N5050" s="10">
        <v>2.2360679774997897E-2</v>
      </c>
      <c r="O5050" s="10">
        <v>2.2360679774997897E-2</v>
      </c>
      <c r="Q5050" s="10">
        <v>0.01</v>
      </c>
      <c r="R5050" s="10">
        <v>0.05</v>
      </c>
      <c r="T5050" s="10">
        <v>0</v>
      </c>
      <c r="W5050" s="10">
        <v>0</v>
      </c>
      <c r="Y5050" s="10">
        <v>0</v>
      </c>
      <c r="AB5050" s="10">
        <v>0</v>
      </c>
      <c r="AE5050" s="10">
        <v>0</v>
      </c>
      <c r="AH5050" s="10">
        <v>1</v>
      </c>
      <c r="AQ5050" s="10">
        <v>0.13545792490444886</v>
      </c>
      <c r="AR5050" s="10">
        <v>0.40100239307579094</v>
      </c>
      <c r="AS5050" s="10">
        <v>0.59741638418724174</v>
      </c>
      <c r="AT5050" s="10">
        <v>3.1832612352545482</v>
      </c>
      <c r="AU5050" s="10">
        <v>0.28100134068218235</v>
      </c>
      <c r="AV5050" s="10">
        <v>7.6234286354079961</v>
      </c>
      <c r="AW5050" s="10">
        <v>11.087691211344726</v>
      </c>
      <c r="AX5050" s="10" t="s">
        <v>33</v>
      </c>
      <c r="AY5050" s="10">
        <v>0</v>
      </c>
      <c r="AZ5050" s="10" t="s">
        <v>33</v>
      </c>
      <c r="BA5050" s="10" t="s">
        <v>33</v>
      </c>
      <c r="BB5050" s="10">
        <v>5046</v>
      </c>
      <c r="BC5050" s="10">
        <v>1600</v>
      </c>
      <c r="BE5050" s="10" t="s">
        <v>1426</v>
      </c>
      <c r="BF5050" s="10" t="s">
        <v>5214</v>
      </c>
      <c r="BG5050" s="10">
        <v>4.102905244200745E-7</v>
      </c>
      <c r="BR5050" s="10" t="s">
        <v>33</v>
      </c>
      <c r="BS5050" s="11" t="s">
        <v>33</v>
      </c>
      <c r="BT5050" s="11" t="s">
        <v>33</v>
      </c>
      <c r="BU5050" s="10">
        <v>5050</v>
      </c>
    </row>
    <row r="5051" spans="1:73" s="10" customFormat="1" x14ac:dyDescent="0.45">
      <c r="A5051" s="10" t="s">
        <v>33</v>
      </c>
      <c r="B5051" s="10" t="s">
        <v>33</v>
      </c>
      <c r="C5051" s="10">
        <v>1232</v>
      </c>
      <c r="D5051" s="10" t="s">
        <v>33</v>
      </c>
      <c r="E5051" s="10">
        <v>5046</v>
      </c>
      <c r="F5051" s="10">
        <v>78</v>
      </c>
      <c r="G5051" s="10">
        <v>0</v>
      </c>
      <c r="H5051" s="10">
        <v>33</v>
      </c>
      <c r="I5051" s="10">
        <v>4.8562312610276615E-7</v>
      </c>
      <c r="J5051" s="10" t="s">
        <v>33</v>
      </c>
      <c r="K5051" s="10" t="s">
        <v>1013</v>
      </c>
      <c r="L5051" s="10" t="s">
        <v>33</v>
      </c>
      <c r="M5051" s="10">
        <v>0.70710678118654757</v>
      </c>
      <c r="N5051" s="10">
        <v>0.70710678118654757</v>
      </c>
      <c r="O5051" s="10">
        <v>0.70710678118654757</v>
      </c>
      <c r="Q5051" s="10">
        <v>0.5</v>
      </c>
      <c r="R5051" s="10">
        <v>1</v>
      </c>
      <c r="T5051" s="10">
        <v>0</v>
      </c>
      <c r="W5051" s="10">
        <v>0</v>
      </c>
      <c r="Y5051" s="10">
        <v>0</v>
      </c>
      <c r="AB5051" s="10">
        <v>0</v>
      </c>
      <c r="AE5051" s="10">
        <v>0</v>
      </c>
      <c r="AH5051" s="10">
        <v>1</v>
      </c>
      <c r="AQ5051" s="10">
        <v>0</v>
      </c>
      <c r="AR5051" s="10">
        <v>0.93410447130180507</v>
      </c>
      <c r="AS5051" s="10">
        <v>0.93410447130180507</v>
      </c>
      <c r="AT5051" s="10">
        <v>0</v>
      </c>
      <c r="AU5051" s="10">
        <v>0</v>
      </c>
      <c r="AV5051" s="10">
        <v>11.730780152535472</v>
      </c>
      <c r="AW5051" s="10">
        <v>11.730780152535472</v>
      </c>
      <c r="AX5051" s="10" t="s">
        <v>33</v>
      </c>
      <c r="AY5051" s="10">
        <v>0</v>
      </c>
      <c r="AZ5051" s="10" t="s">
        <v>33</v>
      </c>
      <c r="BA5051" s="10" t="s">
        <v>33</v>
      </c>
      <c r="BB5051" s="10">
        <v>5046</v>
      </c>
      <c r="BC5051" s="10">
        <v>78</v>
      </c>
      <c r="BE5051" s="10" t="s">
        <v>1426</v>
      </c>
      <c r="BF5051" s="10" t="s">
        <v>5215</v>
      </c>
      <c r="BG5051" s="10">
        <v>6.4151942186010558E-7</v>
      </c>
      <c r="BR5051" s="10" t="s">
        <v>33</v>
      </c>
      <c r="BS5051" s="11" t="s">
        <v>33</v>
      </c>
      <c r="BT5051" s="11" t="s">
        <v>33</v>
      </c>
      <c r="BU5051" s="10">
        <v>5051</v>
      </c>
    </row>
    <row r="5052" spans="1:73" s="10" customFormat="1" x14ac:dyDescent="0.45">
      <c r="A5052" s="10">
        <v>1201</v>
      </c>
      <c r="B5052" s="10">
        <v>4745</v>
      </c>
      <c r="C5052" s="10">
        <v>1232</v>
      </c>
      <c r="D5052" s="10">
        <v>5056</v>
      </c>
      <c r="E5052" s="10" t="s">
        <v>33</v>
      </c>
      <c r="F5052" s="10">
        <v>4745</v>
      </c>
      <c r="G5052" s="10" t="e">
        <v>#VALUE!</v>
      </c>
      <c r="H5052" s="10" t="s">
        <v>33</v>
      </c>
      <c r="I5052" s="10">
        <v>5.6074928516027904E-8</v>
      </c>
      <c r="J5052" s="10" t="s">
        <v>1428</v>
      </c>
      <c r="L5052" s="10">
        <v>1</v>
      </c>
      <c r="M5052" s="10" t="s">
        <v>33</v>
      </c>
      <c r="N5052" s="10">
        <v>1</v>
      </c>
      <c r="O5052" s="10">
        <v>1</v>
      </c>
      <c r="Q5052" s="10">
        <v>1</v>
      </c>
      <c r="T5052" s="10">
        <v>0</v>
      </c>
      <c r="W5052" s="10">
        <v>0</v>
      </c>
      <c r="Y5052" s="10">
        <v>0</v>
      </c>
      <c r="AB5052" s="10">
        <v>0</v>
      </c>
      <c r="AE5052" s="10">
        <v>0</v>
      </c>
      <c r="AH5052" s="10">
        <v>1</v>
      </c>
      <c r="AQ5052" s="10">
        <v>93.037188811643162</v>
      </c>
      <c r="AR5052" s="10">
        <v>1040.9990614965006</v>
      </c>
      <c r="AS5052" s="10">
        <v>1175.9029852733831</v>
      </c>
      <c r="AT5052" s="10">
        <v>2186.3739370736143</v>
      </c>
      <c r="AU5052" s="10">
        <v>599.47156076699275</v>
      </c>
      <c r="AV5052" s="10">
        <v>15144.197431182283</v>
      </c>
      <c r="AW5052" s="10">
        <v>17930.042929022889</v>
      </c>
      <c r="AX5052" s="10">
        <v>5.6074928516027904E-8</v>
      </c>
      <c r="AY5052" s="10">
        <v>0</v>
      </c>
      <c r="AZ5052" s="10" t="s">
        <v>33</v>
      </c>
      <c r="BA5052" s="10">
        <v>5056</v>
      </c>
      <c r="BB5052" s="10" t="s">
        <v>33</v>
      </c>
      <c r="BC5052" s="10">
        <v>4745</v>
      </c>
      <c r="BE5052" s="10" t="s">
        <v>33</v>
      </c>
      <c r="BF5052" s="10" t="s">
        <v>33</v>
      </c>
      <c r="BG5052" s="10" t="s">
        <v>33</v>
      </c>
      <c r="BR5052" s="10" t="s">
        <v>1428</v>
      </c>
      <c r="BS5052" s="11">
        <v>1175.9029852733831</v>
      </c>
      <c r="BT5052" s="11">
        <v>17930.042929022889</v>
      </c>
      <c r="BU5052" s="10">
        <v>5052</v>
      </c>
    </row>
    <row r="5053" spans="1:73" s="10" customFormat="1" x14ac:dyDescent="0.45">
      <c r="A5053" s="10" t="s">
        <v>33</v>
      </c>
      <c r="B5053" s="10" t="s">
        <v>33</v>
      </c>
      <c r="C5053" s="10">
        <v>1232</v>
      </c>
      <c r="D5053" s="10" t="s">
        <v>33</v>
      </c>
      <c r="E5053" s="10">
        <v>5052</v>
      </c>
      <c r="F5053" s="10">
        <v>5232</v>
      </c>
      <c r="G5053" s="10" t="e">
        <v>#VALUE!</v>
      </c>
      <c r="H5053" s="10">
        <v>1233</v>
      </c>
      <c r="I5053" s="10">
        <v>2.8037464258013952E-8</v>
      </c>
      <c r="J5053" s="10" t="s">
        <v>33</v>
      </c>
      <c r="K5053" s="10" t="s">
        <v>1529</v>
      </c>
      <c r="L5053" s="10" t="s">
        <v>33</v>
      </c>
      <c r="M5053" s="10">
        <v>0.5</v>
      </c>
      <c r="N5053" s="10">
        <v>0.5</v>
      </c>
      <c r="O5053" s="10">
        <v>0.5</v>
      </c>
      <c r="Q5053" s="10">
        <v>0.5</v>
      </c>
      <c r="T5053" s="10">
        <v>0</v>
      </c>
      <c r="W5053" s="10">
        <v>0</v>
      </c>
      <c r="Y5053" s="10">
        <v>0</v>
      </c>
      <c r="AB5053" s="10">
        <v>0</v>
      </c>
      <c r="AE5053" s="10">
        <v>0</v>
      </c>
      <c r="AH5053" s="10">
        <v>1</v>
      </c>
      <c r="AQ5053" s="10">
        <v>34.416802333835129</v>
      </c>
      <c r="AR5053" s="10">
        <v>344.72890569787518</v>
      </c>
      <c r="AS5053" s="10">
        <v>394.63326908193613</v>
      </c>
      <c r="AT5053" s="10">
        <v>808.79485484512554</v>
      </c>
      <c r="AU5053" s="10">
        <v>199.96639815849733</v>
      </c>
      <c r="AV5053" s="10">
        <v>5070.617399288054</v>
      </c>
      <c r="AW5053" s="10">
        <v>6079.3786522916771</v>
      </c>
      <c r="AX5053" s="10" t="s">
        <v>33</v>
      </c>
      <c r="AY5053" s="10">
        <v>0</v>
      </c>
      <c r="AZ5053" s="10" t="s">
        <v>33</v>
      </c>
      <c r="BA5053" s="10" t="s">
        <v>33</v>
      </c>
      <c r="BB5053" s="10">
        <v>5052</v>
      </c>
      <c r="BC5053" s="10">
        <v>5232</v>
      </c>
      <c r="BE5053" s="10" t="s">
        <v>1428</v>
      </c>
      <c r="BF5053" s="10" t="s">
        <v>1528</v>
      </c>
      <c r="BG5053" s="10">
        <v>2.2129032353815974E-5</v>
      </c>
      <c r="BR5053" s="10" t="s">
        <v>33</v>
      </c>
      <c r="BS5053" s="11" t="s">
        <v>33</v>
      </c>
      <c r="BT5053" s="11" t="s">
        <v>33</v>
      </c>
      <c r="BU5053" s="10">
        <v>5053</v>
      </c>
    </row>
    <row r="5054" spans="1:73" s="10" customFormat="1" x14ac:dyDescent="0.45">
      <c r="A5054" s="10" t="s">
        <v>33</v>
      </c>
      <c r="B5054" s="10" t="s">
        <v>33</v>
      </c>
      <c r="C5054" s="10">
        <v>1233</v>
      </c>
      <c r="D5054" s="10" t="s">
        <v>33</v>
      </c>
      <c r="E5054" s="10">
        <v>5052</v>
      </c>
      <c r="F5054" s="10">
        <v>5239</v>
      </c>
      <c r="G5054" s="10" t="e">
        <v>#VALUE!</v>
      </c>
      <c r="H5054" s="10">
        <v>1234</v>
      </c>
      <c r="I5054" s="10">
        <v>1.6822478554808371E-8</v>
      </c>
      <c r="J5054" s="10" t="s">
        <v>33</v>
      </c>
      <c r="K5054" s="10" t="s">
        <v>1531</v>
      </c>
      <c r="L5054" s="10" t="s">
        <v>33</v>
      </c>
      <c r="M5054" s="10">
        <v>0.3</v>
      </c>
      <c r="N5054" s="10">
        <v>0.3</v>
      </c>
      <c r="O5054" s="10">
        <v>0.3</v>
      </c>
      <c r="Q5054" s="10">
        <v>0.3</v>
      </c>
      <c r="T5054" s="10">
        <v>0</v>
      </c>
      <c r="W5054" s="10">
        <v>0</v>
      </c>
      <c r="Y5054" s="10">
        <v>0</v>
      </c>
      <c r="AB5054" s="10">
        <v>0</v>
      </c>
      <c r="AE5054" s="10">
        <v>0</v>
      </c>
      <c r="AH5054" s="10">
        <v>1</v>
      </c>
      <c r="AQ5054" s="10">
        <v>51.871474154498472</v>
      </c>
      <c r="AR5054" s="10">
        <v>582.80018496665684</v>
      </c>
      <c r="AS5054" s="10">
        <v>658.01382249067967</v>
      </c>
      <c r="AT5054" s="10">
        <v>1218.9796426307141</v>
      </c>
      <c r="AU5054" s="10">
        <v>315.34041759855842</v>
      </c>
      <c r="AV5054" s="10">
        <v>8466.3690815994523</v>
      </c>
      <c r="AW5054" s="10">
        <v>10000.689141828725</v>
      </c>
      <c r="AX5054" s="10" t="s">
        <v>33</v>
      </c>
      <c r="AY5054" s="10">
        <v>0</v>
      </c>
      <c r="AZ5054" s="10" t="s">
        <v>33</v>
      </c>
      <c r="BA5054" s="10" t="s">
        <v>33</v>
      </c>
      <c r="BB5054" s="10">
        <v>5052</v>
      </c>
      <c r="BC5054" s="10">
        <v>5239</v>
      </c>
      <c r="BE5054" s="10" t="s">
        <v>1428</v>
      </c>
      <c r="BF5054" s="10" t="s">
        <v>1530</v>
      </c>
      <c r="BG5054" s="10">
        <v>3.6898078058723139E-5</v>
      </c>
      <c r="BR5054" s="10" t="s">
        <v>33</v>
      </c>
      <c r="BS5054" s="11" t="s">
        <v>33</v>
      </c>
      <c r="BT5054" s="11" t="s">
        <v>33</v>
      </c>
      <c r="BU5054" s="10">
        <v>5054</v>
      </c>
    </row>
    <row r="5055" spans="1:73" s="10" customFormat="1" x14ac:dyDescent="0.45">
      <c r="A5055" s="10" t="s">
        <v>33</v>
      </c>
      <c r="B5055" s="10" t="s">
        <v>33</v>
      </c>
      <c r="C5055" s="10">
        <v>1234</v>
      </c>
      <c r="D5055" s="10" t="s">
        <v>33</v>
      </c>
      <c r="E5055" s="10">
        <v>5052</v>
      </c>
      <c r="F5055" s="10">
        <v>5245</v>
      </c>
      <c r="G5055" s="10" t="e">
        <v>#VALUE!</v>
      </c>
      <c r="H5055" s="10">
        <v>1235</v>
      </c>
      <c r="I5055" s="10">
        <v>1.1214985703205582E-8</v>
      </c>
      <c r="J5055" s="10" t="s">
        <v>33</v>
      </c>
      <c r="K5055" s="10" t="s">
        <v>1533</v>
      </c>
      <c r="L5055" s="10" t="s">
        <v>33</v>
      </c>
      <c r="M5055" s="10">
        <v>0.2</v>
      </c>
      <c r="N5055" s="10">
        <v>0.2</v>
      </c>
      <c r="O5055" s="10">
        <v>0.2</v>
      </c>
      <c r="Q5055" s="10">
        <v>0.2</v>
      </c>
      <c r="T5055" s="10">
        <v>0</v>
      </c>
      <c r="W5055" s="10">
        <v>0</v>
      </c>
      <c r="Y5055" s="10">
        <v>0</v>
      </c>
      <c r="AB5055" s="10">
        <v>0</v>
      </c>
      <c r="AE5055" s="10">
        <v>0</v>
      </c>
      <c r="AH5055" s="10">
        <v>1</v>
      </c>
      <c r="AQ5055" s="10">
        <v>6.7489123233095674</v>
      </c>
      <c r="AR5055" s="10">
        <v>113.46997083196855</v>
      </c>
      <c r="AS5055" s="10">
        <v>123.25589370076743</v>
      </c>
      <c r="AT5055" s="10">
        <v>158.59943959777485</v>
      </c>
      <c r="AU5055" s="10">
        <v>84.164745009936979</v>
      </c>
      <c r="AV5055" s="10">
        <v>1607.2109502947771</v>
      </c>
      <c r="AW5055" s="10">
        <v>1849.9751349024889</v>
      </c>
      <c r="AX5055" s="10" t="s">
        <v>33</v>
      </c>
      <c r="AY5055" s="10">
        <v>0</v>
      </c>
      <c r="AZ5055" s="10" t="s">
        <v>33</v>
      </c>
      <c r="BA5055" s="10" t="s">
        <v>33</v>
      </c>
      <c r="BB5055" s="10">
        <v>5052</v>
      </c>
      <c r="BC5055" s="10">
        <v>5245</v>
      </c>
      <c r="BE5055" s="10" t="s">
        <v>1428</v>
      </c>
      <c r="BF5055" s="10" t="s">
        <v>1532</v>
      </c>
      <c r="BG5055" s="10">
        <v>6.9115654284496673E-6</v>
      </c>
      <c r="BR5055" s="10" t="s">
        <v>33</v>
      </c>
      <c r="BS5055" s="11" t="s">
        <v>33</v>
      </c>
      <c r="BT5055" s="11" t="s">
        <v>33</v>
      </c>
      <c r="BU5055" s="10">
        <v>5055</v>
      </c>
    </row>
    <row r="5056" spans="1:73" s="10" customFormat="1" x14ac:dyDescent="0.45">
      <c r="A5056" s="10">
        <v>1202</v>
      </c>
      <c r="B5056" s="10">
        <v>4746</v>
      </c>
      <c r="C5056" s="10">
        <v>1235</v>
      </c>
      <c r="D5056" s="10">
        <v>5060</v>
      </c>
      <c r="E5056" s="10" t="s">
        <v>33</v>
      </c>
      <c r="F5056" s="10">
        <v>4746</v>
      </c>
      <c r="G5056" s="10" t="e">
        <v>#VALUE!</v>
      </c>
      <c r="H5056" s="10" t="s">
        <v>33</v>
      </c>
      <c r="I5056" s="10">
        <v>5.6074928516027918E-8</v>
      </c>
      <c r="J5056" s="10" t="s">
        <v>1430</v>
      </c>
      <c r="L5056" s="10">
        <v>1</v>
      </c>
      <c r="M5056" s="10" t="s">
        <v>33</v>
      </c>
      <c r="N5056" s="10">
        <v>1</v>
      </c>
      <c r="O5056" s="10">
        <v>1</v>
      </c>
      <c r="Q5056" s="10">
        <v>1</v>
      </c>
      <c r="T5056" s="10">
        <v>0</v>
      </c>
      <c r="W5056" s="10">
        <v>0</v>
      </c>
      <c r="Y5056" s="10">
        <v>0</v>
      </c>
      <c r="AB5056" s="10">
        <v>0</v>
      </c>
      <c r="AE5056" s="10">
        <v>0</v>
      </c>
      <c r="AH5056" s="10">
        <v>1</v>
      </c>
      <c r="AQ5056" s="10">
        <v>852.03298338864829</v>
      </c>
      <c r="AR5056" s="10">
        <v>716.72418670466436</v>
      </c>
      <c r="AS5056" s="10">
        <v>1952.1720126182042</v>
      </c>
      <c r="AT5056" s="10">
        <v>20022.775109633236</v>
      </c>
      <c r="AU5056" s="10">
        <v>858.8009027314622</v>
      </c>
      <c r="AV5056" s="10">
        <v>9108.4225939158187</v>
      </c>
      <c r="AW5056" s="10">
        <v>29989.998606280518</v>
      </c>
      <c r="AX5056" s="10">
        <v>5.6074928516027918E-8</v>
      </c>
      <c r="AY5056" s="10">
        <v>0</v>
      </c>
      <c r="AZ5056" s="10" t="s">
        <v>33</v>
      </c>
      <c r="BA5056" s="10">
        <v>5060</v>
      </c>
      <c r="BB5056" s="10" t="s">
        <v>33</v>
      </c>
      <c r="BC5056" s="10">
        <v>4746</v>
      </c>
      <c r="BE5056" s="10" t="s">
        <v>33</v>
      </c>
      <c r="BF5056" s="10" t="s">
        <v>33</v>
      </c>
      <c r="BG5056" s="10" t="s">
        <v>33</v>
      </c>
      <c r="BR5056" s="10" t="s">
        <v>1430</v>
      </c>
      <c r="BS5056" s="11">
        <v>1952.1720126182042</v>
      </c>
      <c r="BT5056" s="11">
        <v>29989.998606280518</v>
      </c>
      <c r="BU5056" s="10">
        <v>5056</v>
      </c>
    </row>
    <row r="5057" spans="1:73" s="10" customFormat="1" x14ac:dyDescent="0.45">
      <c r="A5057" s="10" t="s">
        <v>33</v>
      </c>
      <c r="B5057" s="10" t="s">
        <v>33</v>
      </c>
      <c r="C5057" s="10">
        <v>1235</v>
      </c>
      <c r="D5057" s="10" t="s">
        <v>33</v>
      </c>
      <c r="E5057" s="10">
        <v>5056</v>
      </c>
      <c r="F5057" s="10">
        <v>5251</v>
      </c>
      <c r="G5057" s="10">
        <v>0</v>
      </c>
      <c r="H5057" s="10">
        <v>1236</v>
      </c>
      <c r="I5057" s="10">
        <v>2.242997140641117E-8</v>
      </c>
      <c r="J5057" s="10" t="s">
        <v>33</v>
      </c>
      <c r="K5057" s="10" t="s">
        <v>1535</v>
      </c>
      <c r="L5057" s="10" t="s">
        <v>33</v>
      </c>
      <c r="M5057" s="10">
        <v>0.4</v>
      </c>
      <c r="N5057" s="10">
        <v>0.4</v>
      </c>
      <c r="O5057" s="10">
        <v>0.4</v>
      </c>
      <c r="Q5057" s="10">
        <v>0.4</v>
      </c>
      <c r="T5057" s="10">
        <v>0</v>
      </c>
      <c r="W5057" s="10">
        <v>0</v>
      </c>
      <c r="Y5057" s="10">
        <v>0</v>
      </c>
      <c r="AB5057" s="10">
        <v>0</v>
      </c>
      <c r="AE5057" s="10">
        <v>0</v>
      </c>
      <c r="AH5057" s="10">
        <v>1</v>
      </c>
      <c r="AQ5057" s="10">
        <v>5.2660403803332345</v>
      </c>
      <c r="AR5057" s="10">
        <v>85.965478224847445</v>
      </c>
      <c r="AS5057" s="10">
        <v>93.601236776330637</v>
      </c>
      <c r="AT5057" s="10">
        <v>123.75194893783102</v>
      </c>
      <c r="AU5057" s="10">
        <v>60.339734173303761</v>
      </c>
      <c r="AV5057" s="10">
        <v>1151.0084060937688</v>
      </c>
      <c r="AW5057" s="10">
        <v>1335.1000892049037</v>
      </c>
      <c r="AX5057" s="10" t="s">
        <v>33</v>
      </c>
      <c r="AY5057" s="10">
        <v>0</v>
      </c>
      <c r="AZ5057" s="10" t="s">
        <v>33</v>
      </c>
      <c r="BA5057" s="10" t="s">
        <v>33</v>
      </c>
      <c r="BB5057" s="10">
        <v>5056</v>
      </c>
      <c r="BC5057" s="10">
        <v>5251</v>
      </c>
      <c r="BE5057" s="10" t="s">
        <v>1430</v>
      </c>
      <c r="BF5057" s="10" t="s">
        <v>1534</v>
      </c>
      <c r="BG5057" s="10">
        <v>5.2486826612445443E-6</v>
      </c>
      <c r="BR5057" s="10" t="s">
        <v>33</v>
      </c>
      <c r="BS5057" s="11" t="s">
        <v>33</v>
      </c>
      <c r="BT5057" s="11" t="s">
        <v>33</v>
      </c>
      <c r="BU5057" s="10">
        <v>5057</v>
      </c>
    </row>
    <row r="5058" spans="1:73" s="10" customFormat="1" x14ac:dyDescent="0.45">
      <c r="A5058" s="10" t="s">
        <v>33</v>
      </c>
      <c r="B5058" s="10" t="s">
        <v>33</v>
      </c>
      <c r="C5058" s="10">
        <v>1236</v>
      </c>
      <c r="D5058" s="10" t="s">
        <v>33</v>
      </c>
      <c r="E5058" s="10">
        <v>5056</v>
      </c>
      <c r="F5058" s="10">
        <v>5258</v>
      </c>
      <c r="G5058" s="10" t="e">
        <v>#VALUE!</v>
      </c>
      <c r="H5058" s="10">
        <v>1237</v>
      </c>
      <c r="I5058" s="10">
        <v>1.962622498060977E-8</v>
      </c>
      <c r="J5058" s="10" t="s">
        <v>33</v>
      </c>
      <c r="K5058" s="10" t="s">
        <v>1537</v>
      </c>
      <c r="L5058" s="10" t="s">
        <v>33</v>
      </c>
      <c r="M5058" s="10">
        <v>0.35</v>
      </c>
      <c r="N5058" s="10">
        <v>0.35</v>
      </c>
      <c r="O5058" s="10">
        <v>0.35</v>
      </c>
      <c r="Q5058" s="10">
        <v>0.35</v>
      </c>
      <c r="T5058" s="10">
        <v>0</v>
      </c>
      <c r="W5058" s="10">
        <v>0</v>
      </c>
      <c r="Y5058" s="10">
        <v>0</v>
      </c>
      <c r="AB5058" s="10">
        <v>0</v>
      </c>
      <c r="AE5058" s="10">
        <v>0</v>
      </c>
      <c r="AH5058" s="10">
        <v>1</v>
      </c>
      <c r="AQ5058" s="10">
        <v>466.89083572890451</v>
      </c>
      <c r="AR5058" s="10">
        <v>347.74436389535828</v>
      </c>
      <c r="AS5058" s="10">
        <v>1024.7360757022698</v>
      </c>
      <c r="AT5058" s="10">
        <v>10971.934639629257</v>
      </c>
      <c r="AU5058" s="10">
        <v>450.16184053992487</v>
      </c>
      <c r="AV5058" s="10">
        <v>4376.1317382589805</v>
      </c>
      <c r="AW5058" s="10">
        <v>15798.228218428161</v>
      </c>
      <c r="AX5058" s="10" t="s">
        <v>33</v>
      </c>
      <c r="AY5058" s="10">
        <v>0</v>
      </c>
      <c r="AZ5058" s="10" t="s">
        <v>33</v>
      </c>
      <c r="BA5058" s="10" t="s">
        <v>33</v>
      </c>
      <c r="BB5058" s="10">
        <v>5056</v>
      </c>
      <c r="BC5058" s="10">
        <v>5258</v>
      </c>
      <c r="BE5058" s="10" t="s">
        <v>1430</v>
      </c>
      <c r="BF5058" s="10" t="s">
        <v>1536</v>
      </c>
      <c r="BG5058" s="10">
        <v>5.7462002192799747E-5</v>
      </c>
      <c r="BR5058" s="10" t="s">
        <v>33</v>
      </c>
      <c r="BS5058" s="11" t="s">
        <v>33</v>
      </c>
      <c r="BT5058" s="11" t="s">
        <v>33</v>
      </c>
      <c r="BU5058" s="10">
        <v>5058</v>
      </c>
    </row>
    <row r="5059" spans="1:73" s="10" customFormat="1" x14ac:dyDescent="0.45">
      <c r="A5059" s="10" t="s">
        <v>33</v>
      </c>
      <c r="B5059" s="10" t="s">
        <v>33</v>
      </c>
      <c r="C5059" s="10">
        <v>1237</v>
      </c>
      <c r="D5059" s="10" t="s">
        <v>33</v>
      </c>
      <c r="E5059" s="10">
        <v>5056</v>
      </c>
      <c r="F5059" s="10">
        <v>5264</v>
      </c>
      <c r="G5059" s="10" t="e">
        <v>#VALUE!</v>
      </c>
      <c r="H5059" s="10">
        <v>1238</v>
      </c>
      <c r="I5059" s="10">
        <v>1.4018732129006979E-8</v>
      </c>
      <c r="J5059" s="10" t="s">
        <v>33</v>
      </c>
      <c r="K5059" s="10" t="s">
        <v>1539</v>
      </c>
      <c r="L5059" s="10" t="s">
        <v>33</v>
      </c>
      <c r="M5059" s="10">
        <v>0.25</v>
      </c>
      <c r="N5059" s="10">
        <v>0.25</v>
      </c>
      <c r="O5059" s="10">
        <v>0.25</v>
      </c>
      <c r="Q5059" s="10">
        <v>0.25</v>
      </c>
      <c r="T5059" s="10">
        <v>0</v>
      </c>
      <c r="W5059" s="10">
        <v>0</v>
      </c>
      <c r="Y5059" s="10">
        <v>0</v>
      </c>
      <c r="AB5059" s="10">
        <v>0</v>
      </c>
      <c r="AE5059" s="10">
        <v>0</v>
      </c>
      <c r="AH5059" s="10">
        <v>1</v>
      </c>
      <c r="AQ5059" s="10">
        <v>379.87610727941058</v>
      </c>
      <c r="AR5059" s="10">
        <v>283.01434458445857</v>
      </c>
      <c r="AS5059" s="10">
        <v>833.83470013960391</v>
      </c>
      <c r="AT5059" s="10">
        <v>8927.088521066149</v>
      </c>
      <c r="AU5059" s="10">
        <v>348.29932801823361</v>
      </c>
      <c r="AV5059" s="10">
        <v>3581.2824495630689</v>
      </c>
      <c r="AW5059" s="10">
        <v>12856.67029864745</v>
      </c>
      <c r="AX5059" s="10" t="s">
        <v>33</v>
      </c>
      <c r="AY5059" s="10">
        <v>0</v>
      </c>
      <c r="AZ5059" s="10" t="s">
        <v>33</v>
      </c>
      <c r="BA5059" s="10" t="s">
        <v>33</v>
      </c>
      <c r="BB5059" s="10">
        <v>5056</v>
      </c>
      <c r="BC5059" s="10">
        <v>5264</v>
      </c>
      <c r="BE5059" s="10" t="s">
        <v>1430</v>
      </c>
      <c r="BF5059" s="10" t="s">
        <v>1538</v>
      </c>
      <c r="BG5059" s="10">
        <v>4.6757221204511861E-5</v>
      </c>
      <c r="BR5059" s="10" t="s">
        <v>33</v>
      </c>
      <c r="BS5059" s="11" t="s">
        <v>33</v>
      </c>
      <c r="BT5059" s="11" t="s">
        <v>33</v>
      </c>
      <c r="BU5059" s="10">
        <v>5059</v>
      </c>
    </row>
    <row r="5060" spans="1:73" s="10" customFormat="1" x14ac:dyDescent="0.45">
      <c r="A5060" s="10">
        <v>1203</v>
      </c>
      <c r="B5060" s="10">
        <v>4750</v>
      </c>
      <c r="C5060" s="10">
        <v>1238</v>
      </c>
      <c r="D5060" s="10">
        <v>5069</v>
      </c>
      <c r="E5060" s="10" t="s">
        <v>33</v>
      </c>
      <c r="F5060" s="10">
        <v>4750</v>
      </c>
      <c r="G5060" s="10" t="e">
        <v>#VALUE!</v>
      </c>
      <c r="H5060" s="10" t="s">
        <v>33</v>
      </c>
      <c r="I5060" s="10">
        <v>7.0290056828906304E-8</v>
      </c>
      <c r="J5060" s="10" t="s">
        <v>1432</v>
      </c>
      <c r="L5060" s="10">
        <v>1</v>
      </c>
      <c r="M5060" s="10" t="s">
        <v>33</v>
      </c>
      <c r="N5060" s="10">
        <v>1</v>
      </c>
      <c r="O5060" s="10">
        <v>1</v>
      </c>
      <c r="Q5060" s="10">
        <v>1</v>
      </c>
      <c r="T5060" s="10">
        <v>0.14142135623730953</v>
      </c>
      <c r="U5060" s="10">
        <v>0.1</v>
      </c>
      <c r="V5060" s="10">
        <v>0.2</v>
      </c>
      <c r="W5060" s="10">
        <v>0.65585638671892188</v>
      </c>
      <c r="X5060" s="10" t="s">
        <v>1008</v>
      </c>
      <c r="Y5060" s="10">
        <v>6.3245553203367583E-2</v>
      </c>
      <c r="Z5060" s="10">
        <v>0.05</v>
      </c>
      <c r="AA5060" s="10">
        <v>0.08</v>
      </c>
      <c r="AB5060" s="10">
        <v>7.5882014733400425</v>
      </c>
      <c r="AE5060" s="10">
        <v>0</v>
      </c>
      <c r="AH5060" s="10">
        <v>1</v>
      </c>
      <c r="AQ5060" s="10">
        <v>0.19639059023672462</v>
      </c>
      <c r="AR5060" s="10">
        <v>10.424122505310546</v>
      </c>
      <c r="AS5060" s="10">
        <v>10.708888861153797</v>
      </c>
      <c r="AT5060" s="10">
        <v>4.6151788705630281</v>
      </c>
      <c r="AU5060" s="10">
        <v>7.7064191619791647</v>
      </c>
      <c r="AV5060" s="10">
        <v>155.79094046077671</v>
      </c>
      <c r="AW5060" s="10">
        <v>168.11253849331891</v>
      </c>
      <c r="AX5060" s="10">
        <v>7.0290056828906304E-8</v>
      </c>
      <c r="AY5060" s="10">
        <v>0</v>
      </c>
      <c r="AZ5060" s="10" t="s">
        <v>33</v>
      </c>
      <c r="BA5060" s="10">
        <v>5069</v>
      </c>
      <c r="BB5060" s="10" t="s">
        <v>33</v>
      </c>
      <c r="BC5060" s="10">
        <v>4750</v>
      </c>
      <c r="BE5060" s="10" t="s">
        <v>33</v>
      </c>
      <c r="BF5060" s="10" t="s">
        <v>33</v>
      </c>
      <c r="BG5060" s="10" t="s">
        <v>33</v>
      </c>
      <c r="BR5060" s="10" t="s">
        <v>1432</v>
      </c>
      <c r="BS5060" s="11">
        <v>10.708888861153797</v>
      </c>
      <c r="BT5060" s="11">
        <v>168.11253849331891</v>
      </c>
      <c r="BU5060" s="10">
        <v>5060</v>
      </c>
    </row>
    <row r="5061" spans="1:73" s="10" customFormat="1" x14ac:dyDescent="0.45">
      <c r="A5061" s="10" t="s">
        <v>33</v>
      </c>
      <c r="B5061" s="10" t="s">
        <v>33</v>
      </c>
      <c r="C5061" s="10">
        <v>1238</v>
      </c>
      <c r="D5061" s="10" t="s">
        <v>33</v>
      </c>
      <c r="E5061" s="10">
        <v>5060</v>
      </c>
      <c r="F5061" s="10">
        <v>1118</v>
      </c>
      <c r="G5061" s="10">
        <v>0</v>
      </c>
      <c r="H5061" s="10">
        <v>297</v>
      </c>
      <c r="I5061" s="10">
        <v>8.0757126976474081E-8</v>
      </c>
      <c r="J5061" s="10" t="s">
        <v>33</v>
      </c>
      <c r="K5061" s="10" t="s">
        <v>1014</v>
      </c>
      <c r="L5061" s="10" t="s">
        <v>33</v>
      </c>
      <c r="M5061" s="10">
        <v>1.1489125293076057</v>
      </c>
      <c r="N5061" s="10">
        <v>1.1489125293076057</v>
      </c>
      <c r="O5061" s="10">
        <v>1.1489125293076057</v>
      </c>
      <c r="Q5061" s="10">
        <v>1.1000000000000001</v>
      </c>
      <c r="R5061" s="10">
        <v>1.2</v>
      </c>
      <c r="T5061" s="10">
        <v>0</v>
      </c>
      <c r="W5061" s="10">
        <v>0</v>
      </c>
      <c r="Y5061" s="10">
        <v>0</v>
      </c>
      <c r="AB5061" s="10">
        <v>0</v>
      </c>
      <c r="AE5061" s="10">
        <v>0</v>
      </c>
      <c r="AH5061" s="10">
        <v>1</v>
      </c>
      <c r="AQ5061" s="10">
        <v>0</v>
      </c>
      <c r="AR5061" s="10">
        <v>1.6707973967532828</v>
      </c>
      <c r="AS5061" s="10">
        <v>1.6707973967532828</v>
      </c>
      <c r="AT5061" s="10">
        <v>0</v>
      </c>
      <c r="AU5061" s="10">
        <v>0</v>
      </c>
      <c r="AV5061" s="10">
        <v>18.717455860018664</v>
      </c>
      <c r="AW5061" s="10">
        <v>18.717455860018664</v>
      </c>
      <c r="AX5061" s="10" t="s">
        <v>33</v>
      </c>
      <c r="AY5061" s="10">
        <v>0</v>
      </c>
      <c r="AZ5061" s="10" t="s">
        <v>33</v>
      </c>
      <c r="BA5061" s="10" t="s">
        <v>33</v>
      </c>
      <c r="BB5061" s="10">
        <v>5060</v>
      </c>
      <c r="BC5061" s="10">
        <v>1118</v>
      </c>
      <c r="BE5061" s="10" t="s">
        <v>1432</v>
      </c>
      <c r="BF5061" s="10" t="s">
        <v>5216</v>
      </c>
      <c r="BG5061" s="10">
        <v>1.1744044396737696E-7</v>
      </c>
      <c r="BR5061" s="10" t="s">
        <v>33</v>
      </c>
      <c r="BS5061" s="11" t="s">
        <v>33</v>
      </c>
      <c r="BT5061" s="11" t="s">
        <v>33</v>
      </c>
      <c r="BU5061" s="10">
        <v>5061</v>
      </c>
    </row>
    <row r="5062" spans="1:73" s="10" customFormat="1" x14ac:dyDescent="0.45">
      <c r="A5062" s="10" t="s">
        <v>33</v>
      </c>
      <c r="B5062" s="10" t="s">
        <v>33</v>
      </c>
      <c r="C5062" s="10">
        <v>1238</v>
      </c>
      <c r="D5062" s="10" t="s">
        <v>33</v>
      </c>
      <c r="E5062" s="10">
        <v>5060</v>
      </c>
      <c r="F5062" s="10">
        <v>24</v>
      </c>
      <c r="G5062" s="10">
        <v>0</v>
      </c>
      <c r="H5062" s="10">
        <v>11</v>
      </c>
      <c r="I5062" s="10">
        <v>1.2174594969456944E-7</v>
      </c>
      <c r="J5062" s="10" t="s">
        <v>33</v>
      </c>
      <c r="K5062" s="10" t="s">
        <v>1011</v>
      </c>
      <c r="L5062" s="10" t="s">
        <v>33</v>
      </c>
      <c r="M5062" s="10">
        <v>1.7320508075688772</v>
      </c>
      <c r="N5062" s="10">
        <v>1.7320508075688772</v>
      </c>
      <c r="O5062" s="10">
        <v>1.7320508075688772</v>
      </c>
      <c r="Q5062" s="10">
        <v>1.5</v>
      </c>
      <c r="R5062" s="10">
        <v>2</v>
      </c>
      <c r="T5062" s="10">
        <v>0</v>
      </c>
      <c r="W5062" s="10">
        <v>0</v>
      </c>
      <c r="Y5062" s="10">
        <v>0</v>
      </c>
      <c r="AB5062" s="10">
        <v>0</v>
      </c>
      <c r="AE5062" s="10">
        <v>0</v>
      </c>
      <c r="AH5062" s="10">
        <v>1</v>
      </c>
      <c r="AQ5062" s="10">
        <v>0</v>
      </c>
      <c r="AR5062" s="10">
        <v>0</v>
      </c>
      <c r="AS5062" s="10">
        <v>0</v>
      </c>
      <c r="AT5062" s="10">
        <v>0</v>
      </c>
      <c r="AU5062" s="10">
        <v>0</v>
      </c>
      <c r="AV5062" s="10">
        <v>1.7320508075688772</v>
      </c>
      <c r="AW5062" s="10">
        <v>1.7320508075688772</v>
      </c>
      <c r="AX5062" s="10" t="s">
        <v>33</v>
      </c>
      <c r="AY5062" s="10">
        <v>0</v>
      </c>
      <c r="AZ5062" s="10" t="s">
        <v>33</v>
      </c>
      <c r="BA5062" s="10" t="s">
        <v>33</v>
      </c>
      <c r="BB5062" s="10">
        <v>5060</v>
      </c>
      <c r="BC5062" s="10">
        <v>24</v>
      </c>
      <c r="BE5062" s="10" t="s">
        <v>1432</v>
      </c>
      <c r="BF5062" s="10" t="s">
        <v>5217</v>
      </c>
      <c r="BG5062" s="10">
        <v>0</v>
      </c>
      <c r="BR5062" s="10" t="s">
        <v>33</v>
      </c>
      <c r="BS5062" s="11" t="s">
        <v>33</v>
      </c>
      <c r="BT5062" s="11" t="s">
        <v>33</v>
      </c>
      <c r="BU5062" s="10">
        <v>5062</v>
      </c>
    </row>
    <row r="5063" spans="1:73" s="10" customFormat="1" x14ac:dyDescent="0.45">
      <c r="A5063" s="10" t="s">
        <v>33</v>
      </c>
      <c r="B5063" s="10" t="s">
        <v>33</v>
      </c>
      <c r="C5063" s="10">
        <v>1238</v>
      </c>
      <c r="D5063" s="10" t="s">
        <v>33</v>
      </c>
      <c r="E5063" s="10">
        <v>5060</v>
      </c>
      <c r="F5063" s="10">
        <v>9</v>
      </c>
      <c r="G5063" s="10">
        <v>0</v>
      </c>
      <c r="H5063" s="10">
        <v>5</v>
      </c>
      <c r="I5063" s="10">
        <v>9.94051516674149E-9</v>
      </c>
      <c r="J5063" s="10" t="s">
        <v>33</v>
      </c>
      <c r="K5063" s="10" t="s">
        <v>1434</v>
      </c>
      <c r="L5063" s="10" t="s">
        <v>33</v>
      </c>
      <c r="M5063" s="10">
        <v>0.14142135623730953</v>
      </c>
      <c r="N5063" s="10">
        <v>0.14142135623730953</v>
      </c>
      <c r="O5063" s="10">
        <v>0.14142135623730953</v>
      </c>
      <c r="Q5063" s="10">
        <v>0.1</v>
      </c>
      <c r="R5063" s="10">
        <v>0.2</v>
      </c>
      <c r="T5063" s="10">
        <v>0</v>
      </c>
      <c r="W5063" s="10">
        <v>0</v>
      </c>
      <c r="Y5063" s="10">
        <v>0</v>
      </c>
      <c r="AB5063" s="10">
        <v>0</v>
      </c>
      <c r="AE5063" s="10">
        <v>0</v>
      </c>
      <c r="AH5063" s="10">
        <v>1</v>
      </c>
      <c r="AQ5063" s="10">
        <v>0</v>
      </c>
      <c r="AR5063" s="10">
        <v>0</v>
      </c>
      <c r="AS5063" s="10">
        <v>0</v>
      </c>
      <c r="AT5063" s="10">
        <v>0</v>
      </c>
      <c r="AU5063" s="10">
        <v>0</v>
      </c>
      <c r="AV5063" s="10">
        <v>0.14142135623730953</v>
      </c>
      <c r="AW5063" s="10">
        <v>0.14142135623730953</v>
      </c>
      <c r="AX5063" s="10" t="s">
        <v>33</v>
      </c>
      <c r="AY5063" s="10">
        <v>0</v>
      </c>
      <c r="AZ5063" s="10" t="s">
        <v>33</v>
      </c>
      <c r="BA5063" s="10" t="s">
        <v>33</v>
      </c>
      <c r="BB5063" s="10">
        <v>5060</v>
      </c>
      <c r="BC5063" s="10">
        <v>9</v>
      </c>
      <c r="BE5063" s="10" t="s">
        <v>1432</v>
      </c>
      <c r="BF5063" s="10" t="s">
        <v>5218</v>
      </c>
      <c r="BG5063" s="10">
        <v>0</v>
      </c>
      <c r="BR5063" s="10" t="s">
        <v>33</v>
      </c>
      <c r="BS5063" s="11" t="s">
        <v>33</v>
      </c>
      <c r="BT5063" s="11" t="s">
        <v>33</v>
      </c>
      <c r="BU5063" s="10">
        <v>5063</v>
      </c>
    </row>
    <row r="5064" spans="1:73" s="10" customFormat="1" x14ac:dyDescent="0.45">
      <c r="A5064" s="10" t="s">
        <v>33</v>
      </c>
      <c r="B5064" s="10" t="s">
        <v>33</v>
      </c>
      <c r="C5064" s="10">
        <v>1238</v>
      </c>
      <c r="D5064" s="10" t="s">
        <v>33</v>
      </c>
      <c r="E5064" s="10">
        <v>5060</v>
      </c>
      <c r="F5064" s="10">
        <v>2080</v>
      </c>
      <c r="G5064" s="10">
        <v>0</v>
      </c>
      <c r="H5064" s="10">
        <v>555</v>
      </c>
      <c r="I5064" s="10">
        <v>2.9821545500224461E-10</v>
      </c>
      <c r="J5064" s="10" t="s">
        <v>33</v>
      </c>
      <c r="K5064" s="10" t="s">
        <v>1540</v>
      </c>
      <c r="L5064" s="10" t="s">
        <v>33</v>
      </c>
      <c r="M5064" s="10">
        <v>4.2426406871192849E-3</v>
      </c>
      <c r="N5064" s="10">
        <v>4.2426406871192849E-3</v>
      </c>
      <c r="O5064" s="10">
        <v>1.4142135623730951E-2</v>
      </c>
      <c r="Q5064" s="10">
        <v>0.01</v>
      </c>
      <c r="R5064" s="10">
        <v>0.02</v>
      </c>
      <c r="S5064" s="10">
        <v>70</v>
      </c>
      <c r="T5064" s="10">
        <v>0</v>
      </c>
      <c r="W5064" s="10">
        <v>0</v>
      </c>
      <c r="Y5064" s="10">
        <v>0</v>
      </c>
      <c r="AB5064" s="10">
        <v>0</v>
      </c>
      <c r="AE5064" s="10">
        <v>0</v>
      </c>
      <c r="AH5064" s="10">
        <v>1</v>
      </c>
      <c r="AQ5064" s="10">
        <v>1.197656831709306E-2</v>
      </c>
      <c r="AR5064" s="10">
        <v>6.8085024905200311E-2</v>
      </c>
      <c r="AS5064" s="10">
        <v>8.5451048964985246E-2</v>
      </c>
      <c r="AT5064" s="10">
        <v>0.28144935545168692</v>
      </c>
      <c r="AU5064" s="10">
        <v>8.9250015524455339E-3</v>
      </c>
      <c r="AV5064" s="10">
        <v>0.91994215691499648</v>
      </c>
      <c r="AW5064" s="10">
        <v>1.210316513919129</v>
      </c>
      <c r="AX5064" s="10" t="s">
        <v>33</v>
      </c>
      <c r="AY5064" s="10">
        <v>0</v>
      </c>
      <c r="AZ5064" s="10" t="s">
        <v>33</v>
      </c>
      <c r="BA5064" s="10" t="s">
        <v>33</v>
      </c>
      <c r="BB5064" s="10">
        <v>5060</v>
      </c>
      <c r="BC5064" s="10">
        <v>2080</v>
      </c>
      <c r="BE5064" s="10" t="s">
        <v>1432</v>
      </c>
      <c r="BF5064" s="10" t="s">
        <v>5219</v>
      </c>
      <c r="BG5064" s="10">
        <v>6.0063590878384685E-9</v>
      </c>
      <c r="BR5064" s="10" t="s">
        <v>33</v>
      </c>
      <c r="BS5064" s="11" t="s">
        <v>33</v>
      </c>
      <c r="BT5064" s="11" t="s">
        <v>33</v>
      </c>
      <c r="BU5064" s="10">
        <v>5064</v>
      </c>
    </row>
    <row r="5065" spans="1:73" s="10" customFormat="1" x14ac:dyDescent="0.45">
      <c r="A5065" s="10" t="s">
        <v>33</v>
      </c>
      <c r="B5065" s="10" t="s">
        <v>33</v>
      </c>
      <c r="C5065" s="10">
        <v>1238</v>
      </c>
      <c r="D5065" s="10" t="s">
        <v>33</v>
      </c>
      <c r="E5065" s="10">
        <v>5060</v>
      </c>
      <c r="F5065" s="10">
        <v>5271</v>
      </c>
      <c r="G5065" s="10" t="e">
        <v>#VALUE!</v>
      </c>
      <c r="H5065" s="10">
        <v>1239</v>
      </c>
      <c r="I5065" s="10">
        <v>1.5717334521175783E-11</v>
      </c>
      <c r="J5065" s="10" t="s">
        <v>33</v>
      </c>
      <c r="K5065" s="10" t="s">
        <v>1542</v>
      </c>
      <c r="L5065" s="10" t="s">
        <v>33</v>
      </c>
      <c r="M5065" s="10">
        <v>2.23606797749979E-4</v>
      </c>
      <c r="N5065" s="10">
        <v>2.23606797749979E-4</v>
      </c>
      <c r="O5065" s="10">
        <v>2.2360679774997899E-3</v>
      </c>
      <c r="Q5065" s="10">
        <v>1E-3</v>
      </c>
      <c r="R5065" s="10">
        <v>5.0000000000000001E-3</v>
      </c>
      <c r="S5065" s="10">
        <v>90</v>
      </c>
      <c r="T5065" s="10">
        <v>0</v>
      </c>
      <c r="W5065" s="10">
        <v>0</v>
      </c>
      <c r="Y5065" s="10">
        <v>0</v>
      </c>
      <c r="AB5065" s="10">
        <v>0</v>
      </c>
      <c r="AE5065" s="10">
        <v>0</v>
      </c>
      <c r="AH5065" s="10">
        <v>1</v>
      </c>
      <c r="AQ5065" s="10">
        <v>5.4088041403675515E-3</v>
      </c>
      <c r="AR5065" s="10">
        <v>4.1240883691630009E-2</v>
      </c>
      <c r="AS5065" s="10">
        <v>4.9083649695162962E-2</v>
      </c>
      <c r="AT5065" s="10">
        <v>0.12710689729863747</v>
      </c>
      <c r="AU5065" s="10">
        <v>3.0751549818839718E-2</v>
      </c>
      <c r="AV5065" s="10">
        <v>0.57457022710291472</v>
      </c>
      <c r="AW5065" s="10">
        <v>0.73242867422039193</v>
      </c>
      <c r="AX5065" s="10" t="s">
        <v>33</v>
      </c>
      <c r="AY5065" s="10">
        <v>0</v>
      </c>
      <c r="AZ5065" s="10" t="s">
        <v>33</v>
      </c>
      <c r="BA5065" s="10" t="s">
        <v>33</v>
      </c>
      <c r="BB5065" s="10">
        <v>5060</v>
      </c>
      <c r="BC5065" s="10">
        <v>5271</v>
      </c>
      <c r="BE5065" s="10" t="s">
        <v>1432</v>
      </c>
      <c r="BF5065" s="10" t="s">
        <v>1541</v>
      </c>
      <c r="BG5065" s="10">
        <v>3.450092526443134E-9</v>
      </c>
      <c r="BR5065" s="10" t="s">
        <v>33</v>
      </c>
      <c r="BS5065" s="11" t="s">
        <v>33</v>
      </c>
      <c r="BT5065" s="11" t="s">
        <v>33</v>
      </c>
      <c r="BU5065" s="10">
        <v>5065</v>
      </c>
    </row>
    <row r="5066" spans="1:73" s="10" customFormat="1" x14ac:dyDescent="0.45">
      <c r="A5066" s="10" t="s">
        <v>33</v>
      </c>
      <c r="B5066" s="10" t="s">
        <v>33</v>
      </c>
      <c r="C5066" s="10">
        <v>1239</v>
      </c>
      <c r="D5066" s="10" t="s">
        <v>33</v>
      </c>
      <c r="E5066" s="10">
        <v>5060</v>
      </c>
      <c r="F5066" s="10">
        <v>91</v>
      </c>
      <c r="G5066" s="10">
        <v>0</v>
      </c>
      <c r="H5066" s="10">
        <v>38</v>
      </c>
      <c r="I5066" s="10">
        <v>4.970257583370745E-9</v>
      </c>
      <c r="J5066" s="10" t="s">
        <v>33</v>
      </c>
      <c r="K5066" s="10" t="s">
        <v>1303</v>
      </c>
      <c r="L5066" s="10" t="s">
        <v>33</v>
      </c>
      <c r="M5066" s="10">
        <v>7.0710678118654766E-2</v>
      </c>
      <c r="N5066" s="10">
        <v>7.0710678118654766E-2</v>
      </c>
      <c r="O5066" s="10">
        <v>7.0710678118654766E-2</v>
      </c>
      <c r="Q5066" s="10">
        <v>0.05</v>
      </c>
      <c r="R5066" s="10">
        <v>0.1</v>
      </c>
      <c r="T5066" s="10">
        <v>0</v>
      </c>
      <c r="W5066" s="10">
        <v>0</v>
      </c>
      <c r="Y5066" s="10">
        <v>0</v>
      </c>
      <c r="AB5066" s="10">
        <v>0</v>
      </c>
      <c r="AE5066" s="10">
        <v>0</v>
      </c>
      <c r="AH5066" s="10">
        <v>1</v>
      </c>
      <c r="AQ5066" s="10">
        <v>0</v>
      </c>
      <c r="AR5066" s="10">
        <v>7.9651460418682749</v>
      </c>
      <c r="AS5066" s="10">
        <v>7.9651460418682749</v>
      </c>
      <c r="AT5066" s="10">
        <v>0</v>
      </c>
      <c r="AU5066" s="10">
        <v>0</v>
      </c>
      <c r="AV5066" s="10">
        <v>133.46846365870326</v>
      </c>
      <c r="AW5066" s="10">
        <v>133.46846365870326</v>
      </c>
      <c r="AX5066" s="10" t="s">
        <v>33</v>
      </c>
      <c r="AY5066" s="10">
        <v>0</v>
      </c>
      <c r="AZ5066" s="10" t="s">
        <v>33</v>
      </c>
      <c r="BA5066" s="10" t="s">
        <v>33</v>
      </c>
      <c r="BB5066" s="10">
        <v>5060</v>
      </c>
      <c r="BC5066" s="10">
        <v>91</v>
      </c>
      <c r="BE5066" s="10" t="s">
        <v>1432</v>
      </c>
      <c r="BF5066" s="10" t="s">
        <v>5220</v>
      </c>
      <c r="BG5066" s="10">
        <v>5.598705679334592E-7</v>
      </c>
      <c r="BR5066" s="10" t="s">
        <v>33</v>
      </c>
      <c r="BS5066" s="11" t="s">
        <v>33</v>
      </c>
      <c r="BT5066" s="11" t="s">
        <v>33</v>
      </c>
      <c r="BU5066" s="10">
        <v>5066</v>
      </c>
    </row>
    <row r="5067" spans="1:73" s="10" customFormat="1" x14ac:dyDescent="0.45">
      <c r="A5067" s="10" t="s">
        <v>33</v>
      </c>
      <c r="B5067" s="10" t="s">
        <v>33</v>
      </c>
      <c r="C5067" s="10">
        <v>1239</v>
      </c>
      <c r="D5067" s="10" t="s">
        <v>33</v>
      </c>
      <c r="E5067" s="10">
        <v>5060</v>
      </c>
      <c r="F5067" s="10">
        <v>2649</v>
      </c>
      <c r="G5067" s="10">
        <v>0</v>
      </c>
      <c r="H5067" s="10">
        <v>659</v>
      </c>
      <c r="I5067" s="10">
        <v>2.2227667644201622E-9</v>
      </c>
      <c r="J5067" s="10" t="s">
        <v>33</v>
      </c>
      <c r="K5067" s="10" t="s">
        <v>1543</v>
      </c>
      <c r="L5067" s="10" t="s">
        <v>33</v>
      </c>
      <c r="M5067" s="10">
        <v>3.1622776601683791E-2</v>
      </c>
      <c r="N5067" s="10">
        <v>3.1622776601683791E-2</v>
      </c>
      <c r="O5067" s="10">
        <v>3.1622776601683791E-2</v>
      </c>
      <c r="Q5067" s="10">
        <v>0.02</v>
      </c>
      <c r="R5067" s="10">
        <v>0.05</v>
      </c>
      <c r="T5067" s="10">
        <v>0</v>
      </c>
      <c r="W5067" s="10">
        <v>0</v>
      </c>
      <c r="Y5067" s="10">
        <v>0</v>
      </c>
      <c r="AB5067" s="10">
        <v>0</v>
      </c>
      <c r="AE5067" s="10">
        <v>0</v>
      </c>
      <c r="AH5067" s="10">
        <v>1</v>
      </c>
      <c r="AQ5067" s="10">
        <v>2.9098580167715903E-2</v>
      </c>
      <c r="AR5067" s="10">
        <v>1.4984865003931072E-2</v>
      </c>
      <c r="AS5067" s="10">
        <v>5.7177806247119128E-2</v>
      </c>
      <c r="AT5067" s="10">
        <v>0.68381663394132375</v>
      </c>
      <c r="AU5067" s="10">
        <v>1.2825384818367015E-2</v>
      </c>
      <c r="AV5067" s="10">
        <v>0.19876188355361754</v>
      </c>
      <c r="AW5067" s="10">
        <v>0.89540390231330835</v>
      </c>
      <c r="AX5067" s="10" t="s">
        <v>33</v>
      </c>
      <c r="AY5067" s="10">
        <v>0</v>
      </c>
      <c r="AZ5067" s="10" t="s">
        <v>33</v>
      </c>
      <c r="BA5067" s="10" t="s">
        <v>33</v>
      </c>
      <c r="BB5067" s="10">
        <v>5060</v>
      </c>
      <c r="BC5067" s="10">
        <v>2649</v>
      </c>
      <c r="BE5067" s="10" t="s">
        <v>1432</v>
      </c>
      <c r="BF5067" s="10" t="s">
        <v>5221</v>
      </c>
      <c r="BG5067" s="10">
        <v>4.0190312504621974E-9</v>
      </c>
      <c r="BR5067" s="10" t="s">
        <v>33</v>
      </c>
      <c r="BS5067" s="11" t="s">
        <v>33</v>
      </c>
      <c r="BT5067" s="11" t="s">
        <v>33</v>
      </c>
      <c r="BU5067" s="10">
        <v>5067</v>
      </c>
    </row>
    <row r="5068" spans="1:73" s="10" customFormat="1" x14ac:dyDescent="0.45">
      <c r="A5068" s="10" t="s">
        <v>33</v>
      </c>
      <c r="B5068" s="10" t="s">
        <v>33</v>
      </c>
      <c r="C5068" s="10">
        <v>1239</v>
      </c>
      <c r="D5068" s="10" t="s">
        <v>33</v>
      </c>
      <c r="E5068" s="10">
        <v>5060</v>
      </c>
      <c r="F5068" s="10">
        <v>3259</v>
      </c>
      <c r="G5068" s="10" t="e">
        <v>#VALUE!</v>
      </c>
      <c r="H5068" s="10">
        <v>836</v>
      </c>
      <c r="I5068" s="10">
        <v>1.2174594969456944E-9</v>
      </c>
      <c r="J5068" s="10" t="s">
        <v>33</v>
      </c>
      <c r="K5068" s="10" t="s">
        <v>1544</v>
      </c>
      <c r="L5068" s="10" t="s">
        <v>33</v>
      </c>
      <c r="M5068" s="10">
        <v>1.7320508075688773E-2</v>
      </c>
      <c r="N5068" s="10">
        <v>1.7320508075688773E-2</v>
      </c>
      <c r="O5068" s="10">
        <v>1.7320508075688773E-2</v>
      </c>
      <c r="Q5068" s="10">
        <v>0.01</v>
      </c>
      <c r="R5068" s="10">
        <v>0.03</v>
      </c>
      <c r="T5068" s="10">
        <v>0</v>
      </c>
      <c r="W5068" s="10">
        <v>0</v>
      </c>
      <c r="Y5068" s="10">
        <v>0</v>
      </c>
      <c r="AB5068" s="10">
        <v>0</v>
      </c>
      <c r="AE5068" s="10">
        <v>0</v>
      </c>
      <c r="AH5068" s="10">
        <v>1</v>
      </c>
      <c r="AQ5068" s="10">
        <v>8.4852813742385697E-3</v>
      </c>
      <c r="AR5068" s="10">
        <v>8.0119063693040362E-3</v>
      </c>
      <c r="AS5068" s="10">
        <v>2.0315564361949964E-2</v>
      </c>
      <c r="AT5068" s="10">
        <v>0.19940411229460639</v>
      </c>
      <c r="AU5068" s="10">
        <v>6.5715752449469825E-2</v>
      </c>
      <c r="AV5068" s="10">
        <v>3.8274510677074186E-2</v>
      </c>
      <c r="AW5068" s="10">
        <v>0.30339437542115044</v>
      </c>
      <c r="AX5068" s="10" t="s">
        <v>33</v>
      </c>
      <c r="AY5068" s="10">
        <v>0</v>
      </c>
      <c r="AZ5068" s="10" t="s">
        <v>33</v>
      </c>
      <c r="BA5068" s="10" t="s">
        <v>33</v>
      </c>
      <c r="BB5068" s="10">
        <v>5060</v>
      </c>
      <c r="BC5068" s="10">
        <v>3259</v>
      </c>
      <c r="BE5068" s="10" t="s">
        <v>1432</v>
      </c>
      <c r="BF5068" s="10" t="s">
        <v>5222</v>
      </c>
      <c r="BG5068" s="10">
        <v>1.4279821735127666E-9</v>
      </c>
      <c r="BR5068" s="10" t="s">
        <v>33</v>
      </c>
      <c r="BS5068" s="11" t="s">
        <v>33</v>
      </c>
      <c r="BT5068" s="11" t="s">
        <v>33</v>
      </c>
      <c r="BU5068" s="10">
        <v>5068</v>
      </c>
    </row>
    <row r="5069" spans="1:73" s="10" customFormat="1" x14ac:dyDescent="0.45">
      <c r="A5069" s="10">
        <v>1204</v>
      </c>
      <c r="B5069" s="10">
        <v>4764</v>
      </c>
      <c r="C5069" s="10">
        <v>1239</v>
      </c>
      <c r="D5069" s="10">
        <v>5071</v>
      </c>
      <c r="E5069" s="10" t="s">
        <v>33</v>
      </c>
      <c r="F5069" s="10">
        <v>4764</v>
      </c>
      <c r="G5069" s="10">
        <v>0</v>
      </c>
      <c r="H5069" s="10" t="s">
        <v>33</v>
      </c>
      <c r="I5069" s="10">
        <v>1.8148814633488473E-9</v>
      </c>
      <c r="J5069" s="10" t="s">
        <v>1437</v>
      </c>
      <c r="L5069" s="10">
        <v>1</v>
      </c>
      <c r="M5069" s="10" t="s">
        <v>33</v>
      </c>
      <c r="N5069" s="10">
        <v>1</v>
      </c>
      <c r="O5069" s="10">
        <v>1</v>
      </c>
      <c r="Q5069" s="10">
        <v>1</v>
      </c>
      <c r="T5069" s="10">
        <v>0</v>
      </c>
      <c r="W5069" s="10">
        <v>0</v>
      </c>
      <c r="Y5069" s="10">
        <v>0</v>
      </c>
      <c r="AB5069" s="10">
        <v>0</v>
      </c>
      <c r="AE5069" s="10">
        <v>0</v>
      </c>
      <c r="AH5069" s="10">
        <v>1</v>
      </c>
      <c r="AQ5069" s="10">
        <v>0.19741513507422126</v>
      </c>
      <c r="AR5069" s="10">
        <v>4.7120387646507984</v>
      </c>
      <c r="AS5069" s="10">
        <v>4.9982907105084191</v>
      </c>
      <c r="AT5069" s="10">
        <v>4.6392556742441995</v>
      </c>
      <c r="AU5069" s="10">
        <v>3.9933989283138525</v>
      </c>
      <c r="AV5069" s="10">
        <v>61.684318585120003</v>
      </c>
      <c r="AW5069" s="10">
        <v>70.316973187678059</v>
      </c>
      <c r="AX5069" s="10">
        <v>1.8148814633488473E-9</v>
      </c>
      <c r="AY5069" s="10">
        <v>0</v>
      </c>
      <c r="AZ5069" s="10" t="s">
        <v>33</v>
      </c>
      <c r="BA5069" s="10">
        <v>5071</v>
      </c>
      <c r="BB5069" s="10" t="s">
        <v>33</v>
      </c>
      <c r="BC5069" s="10">
        <v>4764</v>
      </c>
      <c r="BE5069" s="10" t="s">
        <v>33</v>
      </c>
      <c r="BF5069" s="10" t="s">
        <v>33</v>
      </c>
      <c r="BG5069" s="10" t="s">
        <v>33</v>
      </c>
      <c r="BR5069" s="10" t="s">
        <v>1437</v>
      </c>
      <c r="BS5069" s="11">
        <v>4.9982907105084191</v>
      </c>
      <c r="BT5069" s="11">
        <v>70.316973187678059</v>
      </c>
      <c r="BU5069" s="10">
        <v>5069</v>
      </c>
    </row>
    <row r="5070" spans="1:73" s="10" customFormat="1" x14ac:dyDescent="0.45">
      <c r="A5070" s="10" t="s">
        <v>33</v>
      </c>
      <c r="B5070" s="10" t="s">
        <v>33</v>
      </c>
      <c r="C5070" s="10">
        <v>1239</v>
      </c>
      <c r="D5070" s="10" t="s">
        <v>33</v>
      </c>
      <c r="E5070" s="10">
        <v>5069</v>
      </c>
      <c r="F5070" s="10">
        <v>1447</v>
      </c>
      <c r="G5070" s="10">
        <v>0</v>
      </c>
      <c r="H5070" s="10">
        <v>392</v>
      </c>
      <c r="I5070" s="10">
        <v>1.8148814633488473E-9</v>
      </c>
      <c r="J5070" s="10" t="s">
        <v>33</v>
      </c>
      <c r="K5070" s="10" t="s">
        <v>1545</v>
      </c>
      <c r="L5070" s="10" t="s">
        <v>33</v>
      </c>
      <c r="M5070" s="10">
        <v>1</v>
      </c>
      <c r="N5070" s="10">
        <v>1</v>
      </c>
      <c r="O5070" s="10">
        <v>1</v>
      </c>
      <c r="Q5070" s="10">
        <v>1</v>
      </c>
      <c r="T5070" s="10">
        <v>0</v>
      </c>
      <c r="W5070" s="10">
        <v>0</v>
      </c>
      <c r="Y5070" s="10">
        <v>0</v>
      </c>
      <c r="AB5070" s="10">
        <v>0</v>
      </c>
      <c r="AE5070" s="10">
        <v>0</v>
      </c>
      <c r="AH5070" s="10">
        <v>1</v>
      </c>
      <c r="AQ5070" s="10">
        <v>0.19741513507422126</v>
      </c>
      <c r="AR5070" s="10">
        <v>4.7120387646507984</v>
      </c>
      <c r="AS5070" s="10">
        <v>4.9982907105084191</v>
      </c>
      <c r="AT5070" s="10">
        <v>4.6392556742441995</v>
      </c>
      <c r="AU5070" s="10">
        <v>3.9933989283138525</v>
      </c>
      <c r="AV5070" s="10">
        <v>61.684318585120003</v>
      </c>
      <c r="AW5070" s="10">
        <v>70.316973187678059</v>
      </c>
      <c r="AX5070" s="10" t="s">
        <v>33</v>
      </c>
      <c r="AY5070" s="10">
        <v>0</v>
      </c>
      <c r="AZ5070" s="10" t="s">
        <v>33</v>
      </c>
      <c r="BA5070" s="10" t="s">
        <v>33</v>
      </c>
      <c r="BB5070" s="10">
        <v>5069</v>
      </c>
      <c r="BC5070" s="10">
        <v>1447</v>
      </c>
      <c r="BE5070" s="10" t="s">
        <v>1437</v>
      </c>
      <c r="BF5070" s="10" t="s">
        <v>5223</v>
      </c>
      <c r="BG5070" s="10">
        <v>9.0713051589304697E-9</v>
      </c>
      <c r="BR5070" s="10" t="s">
        <v>33</v>
      </c>
      <c r="BS5070" s="11" t="s">
        <v>33</v>
      </c>
      <c r="BT5070" s="11" t="s">
        <v>33</v>
      </c>
      <c r="BU5070" s="10">
        <v>5070</v>
      </c>
    </row>
    <row r="5071" spans="1:73" s="10" customFormat="1" x14ac:dyDescent="0.45">
      <c r="A5071" s="10">
        <v>1205</v>
      </c>
      <c r="B5071" s="10">
        <v>4768</v>
      </c>
      <c r="C5071" s="10">
        <v>1239</v>
      </c>
      <c r="D5071" s="10">
        <v>5073</v>
      </c>
      <c r="E5071" s="10" t="s">
        <v>33</v>
      </c>
      <c r="F5071" s="10">
        <v>4768</v>
      </c>
      <c r="G5071" s="10">
        <v>0</v>
      </c>
      <c r="H5071" s="10" t="s">
        <v>33</v>
      </c>
      <c r="I5071" s="10">
        <v>8.7862571036132946E-9</v>
      </c>
      <c r="J5071" s="10" t="s">
        <v>1440</v>
      </c>
      <c r="L5071" s="10">
        <v>1</v>
      </c>
      <c r="M5071" s="10" t="s">
        <v>33</v>
      </c>
      <c r="N5071" s="10">
        <v>1</v>
      </c>
      <c r="O5071" s="10">
        <v>1</v>
      </c>
      <c r="Q5071" s="10">
        <v>1</v>
      </c>
      <c r="T5071" s="10">
        <v>0</v>
      </c>
      <c r="W5071" s="10">
        <v>0</v>
      </c>
      <c r="Y5071" s="10">
        <v>0</v>
      </c>
      <c r="AB5071" s="10">
        <v>0</v>
      </c>
      <c r="AE5071" s="10">
        <v>0</v>
      </c>
      <c r="AH5071" s="10">
        <v>1</v>
      </c>
      <c r="AQ5071" s="10">
        <v>0.48233698926733992</v>
      </c>
      <c r="AR5071" s="10">
        <v>3.0437689894318836</v>
      </c>
      <c r="AS5071" s="10">
        <v>3.7431576238695263</v>
      </c>
      <c r="AT5071" s="10">
        <v>11.334919247782489</v>
      </c>
      <c r="AU5071" s="10">
        <v>17.924408027014053</v>
      </c>
      <c r="AV5071" s="10">
        <v>13.006896897404992</v>
      </c>
      <c r="AW5071" s="10">
        <v>42.266224172201532</v>
      </c>
      <c r="AX5071" s="10">
        <v>8.7862571036132946E-9</v>
      </c>
      <c r="AY5071" s="10">
        <v>0</v>
      </c>
      <c r="AZ5071" s="10" t="s">
        <v>33</v>
      </c>
      <c r="BA5071" s="10">
        <v>5073</v>
      </c>
      <c r="BB5071" s="10" t="s">
        <v>33</v>
      </c>
      <c r="BC5071" s="10">
        <v>4768</v>
      </c>
      <c r="BE5071" s="10" t="s">
        <v>33</v>
      </c>
      <c r="BF5071" s="10" t="s">
        <v>33</v>
      </c>
      <c r="BG5071" s="10" t="s">
        <v>33</v>
      </c>
      <c r="BR5071" s="10" t="s">
        <v>1440</v>
      </c>
      <c r="BS5071" s="11">
        <v>3.7431576238695263</v>
      </c>
      <c r="BT5071" s="11">
        <v>42.266224172201532</v>
      </c>
      <c r="BU5071" s="10">
        <v>5071</v>
      </c>
    </row>
    <row r="5072" spans="1:73" s="10" customFormat="1" x14ac:dyDescent="0.45">
      <c r="A5072" s="10" t="s">
        <v>33</v>
      </c>
      <c r="B5072" s="10" t="s">
        <v>33</v>
      </c>
      <c r="C5072" s="10">
        <v>1239</v>
      </c>
      <c r="D5072" s="10" t="s">
        <v>33</v>
      </c>
      <c r="E5072" s="10">
        <v>5071</v>
      </c>
      <c r="F5072" s="10">
        <v>412</v>
      </c>
      <c r="G5072" s="10">
        <v>0</v>
      </c>
      <c r="H5072" s="10">
        <v>142</v>
      </c>
      <c r="I5072" s="10">
        <v>8.7862571036132946E-9</v>
      </c>
      <c r="J5072" s="10" t="s">
        <v>33</v>
      </c>
      <c r="K5072" s="10" t="s">
        <v>1546</v>
      </c>
      <c r="L5072" s="10" t="s">
        <v>33</v>
      </c>
      <c r="M5072" s="10">
        <v>1</v>
      </c>
      <c r="N5072" s="10">
        <v>1</v>
      </c>
      <c r="O5072" s="10">
        <v>1</v>
      </c>
      <c r="Q5072" s="10">
        <v>1</v>
      </c>
      <c r="T5072" s="10">
        <v>0</v>
      </c>
      <c r="W5072" s="10">
        <v>0</v>
      </c>
      <c r="Y5072" s="10">
        <v>0</v>
      </c>
      <c r="AB5072" s="10">
        <v>0</v>
      </c>
      <c r="AE5072" s="10">
        <v>0</v>
      </c>
      <c r="AH5072" s="10">
        <v>1</v>
      </c>
      <c r="AQ5072" s="10">
        <v>0.48233698926733992</v>
      </c>
      <c r="AR5072" s="10">
        <v>3.0437689894318836</v>
      </c>
      <c r="AS5072" s="10">
        <v>3.7431576238695263</v>
      </c>
      <c r="AT5072" s="10">
        <v>11.334919247782489</v>
      </c>
      <c r="AU5072" s="10">
        <v>17.924408027014053</v>
      </c>
      <c r="AV5072" s="10">
        <v>13.006896897404992</v>
      </c>
      <c r="AW5072" s="10">
        <v>42.266224172201532</v>
      </c>
      <c r="AX5072" s="10" t="s">
        <v>33</v>
      </c>
      <c r="AY5072" s="10">
        <v>0</v>
      </c>
      <c r="AZ5072" s="10" t="s">
        <v>33</v>
      </c>
      <c r="BA5072" s="10" t="s">
        <v>33</v>
      </c>
      <c r="BB5072" s="10">
        <v>5071</v>
      </c>
      <c r="BC5072" s="10">
        <v>412</v>
      </c>
      <c r="BE5072" s="10" t="s">
        <v>1440</v>
      </c>
      <c r="BF5072" s="10" t="s">
        <v>5224</v>
      </c>
      <c r="BG5072" s="10">
        <v>3.2888345262667885E-8</v>
      </c>
      <c r="BR5072" s="10" t="s">
        <v>33</v>
      </c>
      <c r="BS5072" s="11" t="s">
        <v>33</v>
      </c>
      <c r="BT5072" s="11" t="s">
        <v>33</v>
      </c>
      <c r="BU5072" s="10">
        <v>5072</v>
      </c>
    </row>
    <row r="5073" spans="1:73" s="10" customFormat="1" x14ac:dyDescent="0.45">
      <c r="A5073" s="10">
        <v>1206</v>
      </c>
      <c r="B5073" s="10">
        <v>4772</v>
      </c>
      <c r="C5073" s="10">
        <v>1239</v>
      </c>
      <c r="D5073" s="10">
        <v>5075</v>
      </c>
      <c r="E5073" s="10" t="s">
        <v>33</v>
      </c>
      <c r="F5073" s="10">
        <v>4772</v>
      </c>
      <c r="G5073" s="10">
        <v>0</v>
      </c>
      <c r="H5073" s="10" t="s">
        <v>33</v>
      </c>
      <c r="I5073" s="10">
        <v>3.0436487423642374E-7</v>
      </c>
      <c r="J5073" s="10" t="s">
        <v>1443</v>
      </c>
      <c r="L5073" s="10">
        <v>1</v>
      </c>
      <c r="M5073" s="10" t="s">
        <v>33</v>
      </c>
      <c r="N5073" s="10">
        <v>1</v>
      </c>
      <c r="O5073" s="10">
        <v>1</v>
      </c>
      <c r="Q5073" s="10">
        <v>1</v>
      </c>
      <c r="T5073" s="10">
        <v>0</v>
      </c>
      <c r="W5073" s="10">
        <v>0</v>
      </c>
      <c r="Y5073" s="10">
        <v>0</v>
      </c>
      <c r="AB5073" s="10">
        <v>0</v>
      </c>
      <c r="AE5073" s="10">
        <v>0</v>
      </c>
      <c r="AH5073" s="10">
        <v>1</v>
      </c>
      <c r="AQ5073" s="10">
        <v>2.935758428572814</v>
      </c>
      <c r="AR5073" s="10">
        <v>29.171594351854299</v>
      </c>
      <c r="AS5073" s="10">
        <v>33.428444073284879</v>
      </c>
      <c r="AT5073" s="10">
        <v>68.990323071461134</v>
      </c>
      <c r="AU5073" s="10">
        <v>1.1319300705328701</v>
      </c>
      <c r="AV5073" s="10">
        <v>489.861085510176</v>
      </c>
      <c r="AW5073" s="10">
        <v>559.98333865217</v>
      </c>
      <c r="AX5073" s="10">
        <v>3.0436487423642374E-7</v>
      </c>
      <c r="AY5073" s="10">
        <v>0</v>
      </c>
      <c r="AZ5073" s="10" t="s">
        <v>33</v>
      </c>
      <c r="BA5073" s="10">
        <v>5075</v>
      </c>
      <c r="BB5073" s="10" t="s">
        <v>33</v>
      </c>
      <c r="BC5073" s="10">
        <v>4772</v>
      </c>
      <c r="BE5073" s="10" t="s">
        <v>33</v>
      </c>
      <c r="BF5073" s="10" t="s">
        <v>33</v>
      </c>
      <c r="BG5073" s="10" t="s">
        <v>33</v>
      </c>
      <c r="BR5073" s="10" t="s">
        <v>1443</v>
      </c>
      <c r="BS5073" s="11">
        <v>33.428444073284879</v>
      </c>
      <c r="BT5073" s="11">
        <v>559.98333865217</v>
      </c>
      <c r="BU5073" s="10">
        <v>5073</v>
      </c>
    </row>
    <row r="5074" spans="1:73" s="10" customFormat="1" x14ac:dyDescent="0.45">
      <c r="A5074" s="10" t="s">
        <v>33</v>
      </c>
      <c r="B5074" s="10" t="s">
        <v>33</v>
      </c>
      <c r="C5074" s="10">
        <v>1239</v>
      </c>
      <c r="D5074" s="10" t="s">
        <v>33</v>
      </c>
      <c r="E5074" s="10">
        <v>5073</v>
      </c>
      <c r="F5074" s="10">
        <v>2751</v>
      </c>
      <c r="G5074" s="10">
        <v>0</v>
      </c>
      <c r="H5074" s="10">
        <v>678</v>
      </c>
      <c r="I5074" s="10">
        <v>3.0436487423642374E-7</v>
      </c>
      <c r="J5074" s="10" t="s">
        <v>33</v>
      </c>
      <c r="K5074" s="10" t="s">
        <v>1520</v>
      </c>
      <c r="L5074" s="10" t="s">
        <v>33</v>
      </c>
      <c r="M5074" s="10">
        <v>1</v>
      </c>
      <c r="N5074" s="10">
        <v>1</v>
      </c>
      <c r="O5074" s="10">
        <v>1</v>
      </c>
      <c r="Q5074" s="10">
        <v>1</v>
      </c>
      <c r="T5074" s="10">
        <v>0</v>
      </c>
      <c r="W5074" s="10">
        <v>0</v>
      </c>
      <c r="Y5074" s="10">
        <v>0</v>
      </c>
      <c r="AB5074" s="10">
        <v>0</v>
      </c>
      <c r="AE5074" s="10">
        <v>0</v>
      </c>
      <c r="AH5074" s="10">
        <v>1</v>
      </c>
      <c r="AQ5074" s="10">
        <v>2.935758428572814</v>
      </c>
      <c r="AR5074" s="10">
        <v>29.171594351854299</v>
      </c>
      <c r="AS5074" s="10">
        <v>33.428444073284879</v>
      </c>
      <c r="AT5074" s="10">
        <v>68.990323071461134</v>
      </c>
      <c r="AU5074" s="10">
        <v>1.1319300705328701</v>
      </c>
      <c r="AV5074" s="10">
        <v>489.861085510176</v>
      </c>
      <c r="AW5074" s="10">
        <v>559.98333865217</v>
      </c>
      <c r="AX5074" s="10" t="s">
        <v>33</v>
      </c>
      <c r="AY5074" s="10">
        <v>0</v>
      </c>
      <c r="AZ5074" s="10" t="s">
        <v>33</v>
      </c>
      <c r="BA5074" s="10" t="s">
        <v>33</v>
      </c>
      <c r="BB5074" s="10">
        <v>5073</v>
      </c>
      <c r="BC5074" s="10">
        <v>2751</v>
      </c>
      <c r="BE5074" s="10" t="s">
        <v>1443</v>
      </c>
      <c r="BF5074" s="10" t="s">
        <v>5225</v>
      </c>
      <c r="BG5074" s="10">
        <v>1.0174444176284677E-5</v>
      </c>
      <c r="BR5074" s="10" t="s">
        <v>33</v>
      </c>
      <c r="BS5074" s="11" t="s">
        <v>33</v>
      </c>
      <c r="BT5074" s="11" t="s">
        <v>33</v>
      </c>
      <c r="BU5074" s="10">
        <v>5074</v>
      </c>
    </row>
    <row r="5075" spans="1:73" s="10" customFormat="1" x14ac:dyDescent="0.45">
      <c r="A5075" s="10">
        <v>1207</v>
      </c>
      <c r="B5075" s="10">
        <v>4775</v>
      </c>
      <c r="C5075" s="10">
        <v>1239</v>
      </c>
      <c r="D5075" s="10">
        <v>5080</v>
      </c>
      <c r="E5075" s="10" t="s">
        <v>33</v>
      </c>
      <c r="F5075" s="10">
        <v>4775</v>
      </c>
      <c r="G5075" s="10">
        <v>0</v>
      </c>
      <c r="H5075" s="10" t="s">
        <v>33</v>
      </c>
      <c r="I5075" s="10">
        <v>2.1521846652756587E-9</v>
      </c>
      <c r="J5075" s="10" t="s">
        <v>1445</v>
      </c>
      <c r="L5075" s="10">
        <v>1</v>
      </c>
      <c r="M5075" s="10" t="s">
        <v>33</v>
      </c>
      <c r="N5075" s="10">
        <v>1</v>
      </c>
      <c r="O5075" s="10">
        <v>1</v>
      </c>
      <c r="Q5075" s="10">
        <v>1</v>
      </c>
      <c r="T5075" s="10">
        <v>0.17320508075688773</v>
      </c>
      <c r="U5075" s="10">
        <v>0.1</v>
      </c>
      <c r="V5075" s="10">
        <v>0.3</v>
      </c>
      <c r="W5075" s="10">
        <v>5.0802417265323117</v>
      </c>
      <c r="X5075" s="10" t="s">
        <v>1008</v>
      </c>
      <c r="Y5075" s="10">
        <v>0.4898979485566356</v>
      </c>
      <c r="Z5075" s="10">
        <v>0.4</v>
      </c>
      <c r="AA5075" s="10">
        <v>0.6</v>
      </c>
      <c r="AB5075" s="10">
        <v>58.777955867825142</v>
      </c>
      <c r="AC5075" s="10">
        <v>0.25</v>
      </c>
      <c r="AE5075" s="10">
        <v>0</v>
      </c>
      <c r="AH5075" s="10">
        <v>1</v>
      </c>
      <c r="AQ5075" s="10">
        <v>0.17320508075688773</v>
      </c>
      <c r="AR5075" s="10">
        <v>30.084247214434946</v>
      </c>
      <c r="AS5075" s="10">
        <v>30.335394581532434</v>
      </c>
      <c r="AT5075" s="10">
        <v>4.0703193977868617</v>
      </c>
      <c r="AU5075" s="10">
        <v>58.777955867825142</v>
      </c>
      <c r="AV5075" s="10">
        <v>434.76084453788582</v>
      </c>
      <c r="AW5075" s="10">
        <v>497.60911980349783</v>
      </c>
      <c r="AX5075" s="10">
        <v>2.1521846652756587E-9</v>
      </c>
      <c r="AY5075" s="10">
        <v>0</v>
      </c>
      <c r="AZ5075" s="10" t="s">
        <v>33</v>
      </c>
      <c r="BA5075" s="10">
        <v>5080</v>
      </c>
      <c r="BB5075" s="10" t="s">
        <v>33</v>
      </c>
      <c r="BC5075" s="10">
        <v>4775</v>
      </c>
      <c r="BE5075" s="10" t="s">
        <v>33</v>
      </c>
      <c r="BF5075" s="10" t="s">
        <v>33</v>
      </c>
      <c r="BG5075" s="10" t="s">
        <v>33</v>
      </c>
      <c r="BR5075" s="10" t="s">
        <v>1445</v>
      </c>
      <c r="BS5075" s="11">
        <v>30.335394581532434</v>
      </c>
      <c r="BT5075" s="11">
        <v>497.60911980349783</v>
      </c>
      <c r="BU5075" s="10">
        <v>5075</v>
      </c>
    </row>
    <row r="5076" spans="1:73" s="10" customFormat="1" x14ac:dyDescent="0.45">
      <c r="A5076" s="10" t="s">
        <v>33</v>
      </c>
      <c r="B5076" s="10" t="s">
        <v>33</v>
      </c>
      <c r="C5076" s="10">
        <v>1239</v>
      </c>
      <c r="D5076" s="10" t="s">
        <v>33</v>
      </c>
      <c r="E5076" s="10">
        <v>5075</v>
      </c>
      <c r="F5076" s="10">
        <v>169</v>
      </c>
      <c r="G5076" s="10">
        <v>0</v>
      </c>
      <c r="H5076" s="10">
        <v>69</v>
      </c>
      <c r="I5076" s="10">
        <v>1.1788000890881836E-9</v>
      </c>
      <c r="J5076" s="10" t="s">
        <v>33</v>
      </c>
      <c r="K5076" s="10" t="s">
        <v>1498</v>
      </c>
      <c r="L5076" s="10" t="s">
        <v>33</v>
      </c>
      <c r="M5076" s="10">
        <v>0.54772255750516607</v>
      </c>
      <c r="N5076" s="10">
        <v>0.54772255750516607</v>
      </c>
      <c r="O5076" s="10">
        <v>0.54772255750516607</v>
      </c>
      <c r="Q5076" s="10">
        <v>0.5</v>
      </c>
      <c r="R5076" s="10">
        <v>0.6</v>
      </c>
      <c r="T5076" s="10">
        <v>0</v>
      </c>
      <c r="W5076" s="10">
        <v>0</v>
      </c>
      <c r="Y5076" s="10">
        <v>0</v>
      </c>
      <c r="AB5076" s="10">
        <v>0</v>
      </c>
      <c r="AE5076" s="10">
        <v>0</v>
      </c>
      <c r="AH5076" s="10">
        <v>1</v>
      </c>
      <c r="AQ5076" s="10">
        <v>0</v>
      </c>
      <c r="AR5076" s="10">
        <v>1.1305454759845139</v>
      </c>
      <c r="AS5076" s="10">
        <v>1.1305454759845139</v>
      </c>
      <c r="AT5076" s="10">
        <v>0</v>
      </c>
      <c r="AU5076" s="10">
        <v>0</v>
      </c>
      <c r="AV5076" s="10">
        <v>28.012063034044289</v>
      </c>
      <c r="AW5076" s="10">
        <v>28.012063034044289</v>
      </c>
      <c r="AX5076" s="10" t="s">
        <v>33</v>
      </c>
      <c r="AY5076" s="10">
        <v>0</v>
      </c>
      <c r="AZ5076" s="10" t="s">
        <v>33</v>
      </c>
      <c r="BA5076" s="10" t="s">
        <v>33</v>
      </c>
      <c r="BB5076" s="10">
        <v>5075</v>
      </c>
      <c r="BC5076" s="10">
        <v>169</v>
      </c>
      <c r="BE5076" s="10" t="s">
        <v>1445</v>
      </c>
      <c r="BF5076" s="10" t="s">
        <v>5226</v>
      </c>
      <c r="BG5076" s="10">
        <v>2.4331426368106413E-9</v>
      </c>
      <c r="BR5076" s="10" t="s">
        <v>33</v>
      </c>
      <c r="BS5076" s="11" t="s">
        <v>33</v>
      </c>
      <c r="BT5076" s="11" t="s">
        <v>33</v>
      </c>
      <c r="BU5076" s="10">
        <v>5076</v>
      </c>
    </row>
    <row r="5077" spans="1:73" s="10" customFormat="1" x14ac:dyDescent="0.45">
      <c r="A5077" s="10" t="s">
        <v>33</v>
      </c>
      <c r="B5077" s="10" t="s">
        <v>33</v>
      </c>
      <c r="C5077" s="10">
        <v>1239</v>
      </c>
      <c r="D5077" s="10" t="s">
        <v>33</v>
      </c>
      <c r="E5077" s="10">
        <v>5075</v>
      </c>
      <c r="F5077" s="10">
        <v>268</v>
      </c>
      <c r="G5077" s="10">
        <v>0</v>
      </c>
      <c r="H5077" s="10">
        <v>102</v>
      </c>
      <c r="I5077" s="10">
        <v>9.6248624233780086E-10</v>
      </c>
      <c r="J5077" s="10" t="s">
        <v>33</v>
      </c>
      <c r="K5077" s="10" t="s">
        <v>1495</v>
      </c>
      <c r="L5077" s="10" t="s">
        <v>33</v>
      </c>
      <c r="M5077" s="10">
        <v>0.44721359549995793</v>
      </c>
      <c r="N5077" s="10">
        <v>0.44721359549995793</v>
      </c>
      <c r="O5077" s="10">
        <v>0.44721359549995793</v>
      </c>
      <c r="Q5077" s="10">
        <v>0.4</v>
      </c>
      <c r="R5077" s="10">
        <v>0.5</v>
      </c>
      <c r="T5077" s="10">
        <v>0</v>
      </c>
      <c r="W5077" s="10">
        <v>0</v>
      </c>
      <c r="Y5077" s="10">
        <v>0</v>
      </c>
      <c r="AB5077" s="10">
        <v>0</v>
      </c>
      <c r="AE5077" s="10">
        <v>0</v>
      </c>
      <c r="AH5077" s="10">
        <v>1</v>
      </c>
      <c r="AQ5077" s="10">
        <v>0</v>
      </c>
      <c r="AR5077" s="10">
        <v>23.603866236739631</v>
      </c>
      <c r="AS5077" s="10">
        <v>23.603866236739631</v>
      </c>
      <c r="AT5077" s="10">
        <v>0</v>
      </c>
      <c r="AU5077" s="10">
        <v>0</v>
      </c>
      <c r="AV5077" s="10">
        <v>405.68628313716283</v>
      </c>
      <c r="AW5077" s="10">
        <v>405.68628313716283</v>
      </c>
      <c r="AX5077" s="10" t="s">
        <v>33</v>
      </c>
      <c r="AY5077" s="10">
        <v>0</v>
      </c>
      <c r="AZ5077" s="10" t="s">
        <v>33</v>
      </c>
      <c r="BA5077" s="10" t="s">
        <v>33</v>
      </c>
      <c r="BB5077" s="10">
        <v>5075</v>
      </c>
      <c r="BC5077" s="10">
        <v>268</v>
      </c>
      <c r="BE5077" s="10" t="s">
        <v>1445</v>
      </c>
      <c r="BF5077" s="10" t="s">
        <v>5227</v>
      </c>
      <c r="BG5077" s="10">
        <v>5.0799878955928905E-8</v>
      </c>
      <c r="BR5077" s="10" t="s">
        <v>33</v>
      </c>
      <c r="BS5077" s="11" t="s">
        <v>33</v>
      </c>
      <c r="BT5077" s="11" t="s">
        <v>33</v>
      </c>
      <c r="BU5077" s="10">
        <v>5077</v>
      </c>
    </row>
    <row r="5078" spans="1:73" s="10" customFormat="1" x14ac:dyDescent="0.45">
      <c r="A5078" s="10" t="s">
        <v>33</v>
      </c>
      <c r="B5078" s="10" t="s">
        <v>33</v>
      </c>
      <c r="C5078" s="10">
        <v>1239</v>
      </c>
      <c r="D5078" s="10" t="s">
        <v>33</v>
      </c>
      <c r="E5078" s="10">
        <v>5075</v>
      </c>
      <c r="F5078" s="10">
        <v>24</v>
      </c>
      <c r="G5078" s="10">
        <v>0</v>
      </c>
      <c r="H5078" s="10">
        <v>11</v>
      </c>
      <c r="I5078" s="10">
        <v>1.5218243711821183E-9</v>
      </c>
      <c r="J5078" s="10" t="s">
        <v>33</v>
      </c>
      <c r="K5078" s="10" t="s">
        <v>1011</v>
      </c>
      <c r="L5078" s="10" t="s">
        <v>33</v>
      </c>
      <c r="M5078" s="10">
        <v>0.70710678118654757</v>
      </c>
      <c r="N5078" s="10">
        <v>0.70710678118654757</v>
      </c>
      <c r="O5078" s="10">
        <v>0.70710678118654757</v>
      </c>
      <c r="Q5078" s="10">
        <v>0.5</v>
      </c>
      <c r="R5078" s="10">
        <v>1</v>
      </c>
      <c r="T5078" s="10">
        <v>0</v>
      </c>
      <c r="W5078" s="10">
        <v>0</v>
      </c>
      <c r="Y5078" s="10">
        <v>0</v>
      </c>
      <c r="AB5078" s="10">
        <v>0</v>
      </c>
      <c r="AE5078" s="10">
        <v>0</v>
      </c>
      <c r="AH5078" s="10">
        <v>1</v>
      </c>
      <c r="AQ5078" s="10">
        <v>0</v>
      </c>
      <c r="AR5078" s="10">
        <v>0</v>
      </c>
      <c r="AS5078" s="10">
        <v>0</v>
      </c>
      <c r="AT5078" s="10">
        <v>0</v>
      </c>
      <c r="AU5078" s="10">
        <v>0</v>
      </c>
      <c r="AV5078" s="10">
        <v>0.70710678118654757</v>
      </c>
      <c r="AW5078" s="10">
        <v>0.70710678118654757</v>
      </c>
      <c r="AX5078" s="10" t="s">
        <v>33</v>
      </c>
      <c r="AY5078" s="10">
        <v>0</v>
      </c>
      <c r="AZ5078" s="10" t="s">
        <v>33</v>
      </c>
      <c r="BA5078" s="10" t="s">
        <v>33</v>
      </c>
      <c r="BB5078" s="10">
        <v>5075</v>
      </c>
      <c r="BC5078" s="10">
        <v>24</v>
      </c>
      <c r="BE5078" s="10" t="s">
        <v>1445</v>
      </c>
      <c r="BF5078" s="10" t="s">
        <v>5228</v>
      </c>
      <c r="BG5078" s="10">
        <v>0</v>
      </c>
      <c r="BR5078" s="10" t="s">
        <v>33</v>
      </c>
      <c r="BS5078" s="11" t="s">
        <v>33</v>
      </c>
      <c r="BT5078" s="11" t="s">
        <v>33</v>
      </c>
      <c r="BU5078" s="10">
        <v>5078</v>
      </c>
    </row>
    <row r="5079" spans="1:73" s="10" customFormat="1" x14ac:dyDescent="0.45">
      <c r="A5079" s="10" t="s">
        <v>33</v>
      </c>
      <c r="B5079" s="10" t="s">
        <v>33</v>
      </c>
      <c r="C5079" s="10">
        <v>1239</v>
      </c>
      <c r="D5079" s="10" t="s">
        <v>33</v>
      </c>
      <c r="E5079" s="10">
        <v>5075</v>
      </c>
      <c r="F5079" s="10">
        <v>1869</v>
      </c>
      <c r="G5079" s="10">
        <v>0</v>
      </c>
      <c r="H5079" s="10">
        <v>492</v>
      </c>
      <c r="I5079" s="10">
        <v>4.8124312116890042E-12</v>
      </c>
      <c r="J5079" s="10" t="s">
        <v>33</v>
      </c>
      <c r="K5079" s="10" t="s">
        <v>1547</v>
      </c>
      <c r="L5079" s="10" t="s">
        <v>33</v>
      </c>
      <c r="M5079" s="10">
        <v>2.2360679774997899E-3</v>
      </c>
      <c r="N5079" s="10">
        <v>2.2360679774997899E-3</v>
      </c>
      <c r="O5079" s="10">
        <v>2.2360679774997899E-3</v>
      </c>
      <c r="Q5079" s="10">
        <v>1E-3</v>
      </c>
      <c r="R5079" s="10">
        <v>5.0000000000000001E-3</v>
      </c>
      <c r="T5079" s="10">
        <v>0</v>
      </c>
      <c r="W5079" s="10">
        <v>0</v>
      </c>
      <c r="Y5079" s="10">
        <v>0</v>
      </c>
      <c r="AB5079" s="10">
        <v>0</v>
      </c>
      <c r="AE5079" s="10">
        <v>0</v>
      </c>
      <c r="AH5079" s="10">
        <v>1</v>
      </c>
      <c r="AQ5079" s="10">
        <v>0</v>
      </c>
      <c r="AR5079" s="10">
        <v>1.9593775178487777E-2</v>
      </c>
      <c r="AS5079" s="10">
        <v>1.9593775178487777E-2</v>
      </c>
      <c r="AT5079" s="10">
        <v>0</v>
      </c>
      <c r="AU5079" s="10">
        <v>0</v>
      </c>
      <c r="AV5079" s="10">
        <v>0.35539158549216576</v>
      </c>
      <c r="AW5079" s="10">
        <v>0.35539158549216576</v>
      </c>
      <c r="AX5079" s="10" t="s">
        <v>33</v>
      </c>
      <c r="AY5079" s="10">
        <v>0</v>
      </c>
      <c r="AZ5079" s="10" t="s">
        <v>33</v>
      </c>
      <c r="BA5079" s="10" t="s">
        <v>33</v>
      </c>
      <c r="BB5079" s="10">
        <v>5075</v>
      </c>
      <c r="BC5079" s="10">
        <v>1869</v>
      </c>
      <c r="BE5079" s="10" t="s">
        <v>1445</v>
      </c>
      <c r="BF5079" s="10" t="s">
        <v>5229</v>
      </c>
      <c r="BG5079" s="10">
        <v>4.2169422474000228E-11</v>
      </c>
      <c r="BR5079" s="10" t="s">
        <v>33</v>
      </c>
      <c r="BS5079" s="11" t="s">
        <v>33</v>
      </c>
      <c r="BT5079" s="11" t="s">
        <v>33</v>
      </c>
      <c r="BU5079" s="10">
        <v>5079</v>
      </c>
    </row>
    <row r="5080" spans="1:73" s="10" customFormat="1" x14ac:dyDescent="0.45">
      <c r="A5080" s="10">
        <v>1208</v>
      </c>
      <c r="B5080" s="10">
        <v>4782</v>
      </c>
      <c r="C5080" s="10">
        <v>1239</v>
      </c>
      <c r="D5080" s="10">
        <v>5086</v>
      </c>
      <c r="E5080" s="10" t="s">
        <v>33</v>
      </c>
      <c r="F5080" s="10">
        <v>4782</v>
      </c>
      <c r="G5080" s="10" t="e">
        <v>#VALUE!</v>
      </c>
      <c r="H5080" s="10" t="s">
        <v>33</v>
      </c>
      <c r="I5080" s="10">
        <v>1.0640685772378552E-10</v>
      </c>
      <c r="J5080" s="10" t="s">
        <v>1448</v>
      </c>
      <c r="L5080" s="10">
        <v>1</v>
      </c>
      <c r="M5080" s="10" t="s">
        <v>33</v>
      </c>
      <c r="N5080" s="10">
        <v>1</v>
      </c>
      <c r="O5080" s="10">
        <v>1</v>
      </c>
      <c r="Q5080" s="10">
        <v>1</v>
      </c>
      <c r="T5080" s="10">
        <v>0.28284271247461906</v>
      </c>
      <c r="U5080" s="10">
        <v>0.2</v>
      </c>
      <c r="V5080" s="10">
        <v>0.4</v>
      </c>
      <c r="W5080" s="10">
        <v>0.73326973209044999</v>
      </c>
      <c r="X5080" s="10" t="s">
        <v>1008</v>
      </c>
      <c r="Y5080" s="10">
        <v>7.0710678118654766E-2</v>
      </c>
      <c r="Z5080" s="10">
        <v>0.05</v>
      </c>
      <c r="AA5080" s="10">
        <v>0.1</v>
      </c>
      <c r="AB5080" s="10">
        <v>8.4838671606761995</v>
      </c>
      <c r="AC5080" s="10">
        <v>0.15</v>
      </c>
      <c r="AE5080" s="10">
        <v>0</v>
      </c>
      <c r="AH5080" s="10">
        <v>1</v>
      </c>
      <c r="AQ5080" s="10">
        <v>7.3479535941350012</v>
      </c>
      <c r="AR5080" s="10">
        <v>25.485396342647086</v>
      </c>
      <c r="AS5080" s="10">
        <v>36.13992905414284</v>
      </c>
      <c r="AT5080" s="10">
        <v>172.67690946217252</v>
      </c>
      <c r="AU5080" s="10">
        <v>40.282557448701674</v>
      </c>
      <c r="AV5080" s="10">
        <v>2060.2157439601406</v>
      </c>
      <c r="AW5080" s="10">
        <v>2273.1752108710148</v>
      </c>
      <c r="AX5080" s="10">
        <v>1.0640685772378552E-10</v>
      </c>
      <c r="AY5080" s="10">
        <v>0</v>
      </c>
      <c r="AZ5080" s="10" t="s">
        <v>33</v>
      </c>
      <c r="BA5080" s="10">
        <v>5086</v>
      </c>
      <c r="BB5080" s="10" t="s">
        <v>33</v>
      </c>
      <c r="BC5080" s="10">
        <v>4782</v>
      </c>
      <c r="BE5080" s="10" t="s">
        <v>33</v>
      </c>
      <c r="BF5080" s="10" t="s">
        <v>33</v>
      </c>
      <c r="BG5080" s="10" t="s">
        <v>33</v>
      </c>
      <c r="BR5080" s="10" t="s">
        <v>1448</v>
      </c>
      <c r="BS5080" s="11">
        <v>36.13992905414284</v>
      </c>
      <c r="BT5080" s="11">
        <v>2273.1752108710148</v>
      </c>
      <c r="BU5080" s="10">
        <v>5080</v>
      </c>
    </row>
    <row r="5081" spans="1:73" s="10" customFormat="1" x14ac:dyDescent="0.45">
      <c r="A5081" s="10" t="s">
        <v>33</v>
      </c>
      <c r="B5081" s="10" t="s">
        <v>33</v>
      </c>
      <c r="C5081" s="10">
        <v>1239</v>
      </c>
      <c r="D5081" s="10" t="s">
        <v>33</v>
      </c>
      <c r="E5081" s="10">
        <v>5080</v>
      </c>
      <c r="F5081" s="10">
        <v>5278</v>
      </c>
      <c r="G5081" s="10">
        <v>0</v>
      </c>
      <c r="H5081" s="10">
        <v>1240</v>
      </c>
      <c r="I5081" s="10">
        <v>2.606425065562016E-11</v>
      </c>
      <c r="J5081" s="10" t="s">
        <v>33</v>
      </c>
      <c r="K5081" s="10" t="s">
        <v>1549</v>
      </c>
      <c r="L5081" s="10" t="s">
        <v>33</v>
      </c>
      <c r="M5081" s="10">
        <v>0.2449489742783178</v>
      </c>
      <c r="N5081" s="10">
        <v>0.2449489742783178</v>
      </c>
      <c r="O5081" s="10">
        <v>0.2449489742783178</v>
      </c>
      <c r="Q5081" s="10">
        <v>0.2</v>
      </c>
      <c r="R5081" s="10">
        <v>0.3</v>
      </c>
      <c r="T5081" s="10">
        <v>0</v>
      </c>
      <c r="W5081" s="10">
        <v>0</v>
      </c>
      <c r="Y5081" s="10">
        <v>0</v>
      </c>
      <c r="AB5081" s="10">
        <v>0</v>
      </c>
      <c r="AE5081" s="10">
        <v>0</v>
      </c>
      <c r="AH5081" s="10">
        <v>1</v>
      </c>
      <c r="AQ5081" s="10">
        <v>5.1242605398560039</v>
      </c>
      <c r="AR5081" s="10">
        <v>4.9971977961336531</v>
      </c>
      <c r="AS5081" s="10">
        <v>12.42737557892486</v>
      </c>
      <c r="AT5081" s="10">
        <v>120.4201226866161</v>
      </c>
      <c r="AU5081" s="10">
        <v>16.490028836378407</v>
      </c>
      <c r="AV5081" s="10">
        <v>145.50332941929076</v>
      </c>
      <c r="AW5081" s="10">
        <v>282.41348094228528</v>
      </c>
      <c r="AX5081" s="10" t="s">
        <v>33</v>
      </c>
      <c r="AY5081" s="10">
        <v>0</v>
      </c>
      <c r="AZ5081" s="10" t="s">
        <v>33</v>
      </c>
      <c r="BA5081" s="10" t="s">
        <v>33</v>
      </c>
      <c r="BB5081" s="10">
        <v>5080</v>
      </c>
      <c r="BC5081" s="10">
        <v>5278</v>
      </c>
      <c r="BE5081" s="10" t="s">
        <v>1448</v>
      </c>
      <c r="BF5081" s="10" t="s">
        <v>1548</v>
      </c>
      <c r="BG5081" s="10">
        <v>1.3223579851067042E-9</v>
      </c>
      <c r="BR5081" s="10" t="s">
        <v>33</v>
      </c>
      <c r="BS5081" s="11" t="s">
        <v>33</v>
      </c>
      <c r="BT5081" s="11" t="s">
        <v>33</v>
      </c>
      <c r="BU5081" s="10">
        <v>5081</v>
      </c>
    </row>
    <row r="5082" spans="1:73" s="10" customFormat="1" x14ac:dyDescent="0.45">
      <c r="A5082" s="10" t="s">
        <v>33</v>
      </c>
      <c r="B5082" s="10" t="s">
        <v>33</v>
      </c>
      <c r="C5082" s="10">
        <v>1240</v>
      </c>
      <c r="D5082" s="10" t="s">
        <v>33</v>
      </c>
      <c r="E5082" s="10">
        <v>5080</v>
      </c>
      <c r="F5082" s="10">
        <v>5281</v>
      </c>
      <c r="G5082" s="10" t="e">
        <v>#VALUE!</v>
      </c>
      <c r="H5082" s="10">
        <v>1241</v>
      </c>
      <c r="I5082" s="10">
        <v>8.4457824998690667E-11</v>
      </c>
      <c r="J5082" s="10" t="s">
        <v>33</v>
      </c>
      <c r="K5082" s="10" t="s">
        <v>1551</v>
      </c>
      <c r="L5082" s="10" t="s">
        <v>33</v>
      </c>
      <c r="M5082" s="10">
        <v>0.79372539331937719</v>
      </c>
      <c r="N5082" s="10">
        <v>0.79372539331937719</v>
      </c>
      <c r="O5082" s="10">
        <v>0.79372539331937719</v>
      </c>
      <c r="Q5082" s="10">
        <v>0.7</v>
      </c>
      <c r="R5082" s="10">
        <v>0.9</v>
      </c>
      <c r="T5082" s="10">
        <v>0</v>
      </c>
      <c r="W5082" s="10">
        <v>0</v>
      </c>
      <c r="Y5082" s="10">
        <v>0</v>
      </c>
      <c r="AB5082" s="10">
        <v>0</v>
      </c>
      <c r="AE5082" s="10">
        <v>0</v>
      </c>
      <c r="AH5082" s="10">
        <v>1</v>
      </c>
      <c r="AQ5082" s="10">
        <v>1.7108115739705867</v>
      </c>
      <c r="AR5082" s="10">
        <v>18.311031263810825</v>
      </c>
      <c r="AS5082" s="10">
        <v>20.791708046068177</v>
      </c>
      <c r="AT5082" s="10">
        <v>40.20407198830879</v>
      </c>
      <c r="AU5082" s="10">
        <v>13.4702013185988</v>
      </c>
      <c r="AV5082" s="10">
        <v>1713.0508878986686</v>
      </c>
      <c r="AW5082" s="10">
        <v>1766.7251612055761</v>
      </c>
      <c r="AX5082" s="10" t="s">
        <v>33</v>
      </c>
      <c r="AY5082" s="10">
        <v>0</v>
      </c>
      <c r="AZ5082" s="10" t="s">
        <v>33</v>
      </c>
      <c r="BA5082" s="10" t="s">
        <v>33</v>
      </c>
      <c r="BB5082" s="10">
        <v>5080</v>
      </c>
      <c r="BC5082" s="10">
        <v>5281</v>
      </c>
      <c r="BE5082" s="10" t="s">
        <v>1448</v>
      </c>
      <c r="BF5082" s="10" t="s">
        <v>1550</v>
      </c>
      <c r="BG5082" s="10">
        <v>2.2123803198924632E-9</v>
      </c>
      <c r="BR5082" s="10" t="s">
        <v>33</v>
      </c>
      <c r="BS5082" s="11" t="s">
        <v>33</v>
      </c>
      <c r="BT5082" s="11" t="s">
        <v>33</v>
      </c>
      <c r="BU5082" s="10">
        <v>5082</v>
      </c>
    </row>
    <row r="5083" spans="1:73" s="10" customFormat="1" x14ac:dyDescent="0.45">
      <c r="A5083" s="10" t="s">
        <v>33</v>
      </c>
      <c r="B5083" s="10" t="s">
        <v>33</v>
      </c>
      <c r="C5083" s="10">
        <v>1241</v>
      </c>
      <c r="D5083" s="10" t="s">
        <v>33</v>
      </c>
      <c r="E5083" s="10">
        <v>5080</v>
      </c>
      <c r="F5083" s="10">
        <v>2018</v>
      </c>
      <c r="G5083" s="10">
        <v>0</v>
      </c>
      <c r="H5083" s="10">
        <v>538</v>
      </c>
      <c r="I5083" s="10">
        <v>1.5141961308088896E-11</v>
      </c>
      <c r="J5083" s="10" t="s">
        <v>33</v>
      </c>
      <c r="K5083" s="10" t="s">
        <v>1552</v>
      </c>
      <c r="L5083" s="10" t="s">
        <v>33</v>
      </c>
      <c r="M5083" s="10">
        <v>0.14230249470757708</v>
      </c>
      <c r="N5083" s="10">
        <v>0.14230249470757708</v>
      </c>
      <c r="O5083" s="10">
        <v>0.63245553203367588</v>
      </c>
      <c r="Q5083" s="10">
        <v>0.5</v>
      </c>
      <c r="R5083" s="10">
        <v>0.8</v>
      </c>
      <c r="S5083" s="10">
        <v>77.5</v>
      </c>
      <c r="T5083" s="10">
        <v>0</v>
      </c>
      <c r="W5083" s="10">
        <v>0</v>
      </c>
      <c r="Y5083" s="10">
        <v>0</v>
      </c>
      <c r="AB5083" s="10">
        <v>0</v>
      </c>
      <c r="AE5083" s="10">
        <v>0</v>
      </c>
      <c r="AH5083" s="10">
        <v>1</v>
      </c>
      <c r="AQ5083" s="10">
        <v>7.1298524497659582E-2</v>
      </c>
      <c r="AR5083" s="10">
        <v>1.1820980006224455</v>
      </c>
      <c r="AS5083" s="10">
        <v>1.2854808611440518</v>
      </c>
      <c r="AT5083" s="10">
        <v>1.6755153256950002</v>
      </c>
      <c r="AU5083" s="10">
        <v>0.76525050727183197</v>
      </c>
      <c r="AV5083" s="10">
        <v>11.595696961033655</v>
      </c>
      <c r="AW5083" s="10">
        <v>14.036462794000487</v>
      </c>
      <c r="AX5083" s="10" t="s">
        <v>33</v>
      </c>
      <c r="AY5083" s="10">
        <v>0</v>
      </c>
      <c r="AZ5083" s="10" t="s">
        <v>33</v>
      </c>
      <c r="BA5083" s="10" t="s">
        <v>33</v>
      </c>
      <c r="BB5083" s="10">
        <v>5080</v>
      </c>
      <c r="BC5083" s="10">
        <v>2018</v>
      </c>
      <c r="BE5083" s="10" t="s">
        <v>1448</v>
      </c>
      <c r="BF5083" s="10" t="s">
        <v>5230</v>
      </c>
      <c r="BG5083" s="10">
        <v>1.367839790984044E-10</v>
      </c>
      <c r="BR5083" s="10" t="s">
        <v>33</v>
      </c>
      <c r="BS5083" s="11" t="s">
        <v>33</v>
      </c>
      <c r="BT5083" s="11" t="s">
        <v>33</v>
      </c>
      <c r="BU5083" s="10">
        <v>5083</v>
      </c>
    </row>
    <row r="5084" spans="1:73" s="10" customFormat="1" x14ac:dyDescent="0.45">
      <c r="A5084" s="10" t="s">
        <v>33</v>
      </c>
      <c r="B5084" s="10" t="s">
        <v>33</v>
      </c>
      <c r="C5084" s="10">
        <v>1241</v>
      </c>
      <c r="D5084" s="10" t="s">
        <v>33</v>
      </c>
      <c r="E5084" s="10">
        <v>5080</v>
      </c>
      <c r="F5084" s="10">
        <v>14</v>
      </c>
      <c r="G5084" s="10">
        <v>0</v>
      </c>
      <c r="H5084" s="10">
        <v>8</v>
      </c>
      <c r="I5084" s="10">
        <v>1.5048202132248184E-12</v>
      </c>
      <c r="J5084" s="10" t="s">
        <v>33</v>
      </c>
      <c r="K5084" s="10" t="s">
        <v>1204</v>
      </c>
      <c r="L5084" s="10" t="s">
        <v>33</v>
      </c>
      <c r="M5084" s="10">
        <v>1.4142135623730954E-2</v>
      </c>
      <c r="N5084" s="10">
        <v>1.4142135623730954E-2</v>
      </c>
      <c r="O5084" s="10">
        <v>0.14142135623730953</v>
      </c>
      <c r="Q5084" s="10">
        <v>0.1</v>
      </c>
      <c r="R5084" s="10">
        <v>0.2</v>
      </c>
      <c r="S5084" s="10">
        <v>90</v>
      </c>
      <c r="T5084" s="10">
        <v>0</v>
      </c>
      <c r="W5084" s="10">
        <v>0</v>
      </c>
      <c r="Y5084" s="10">
        <v>0</v>
      </c>
      <c r="AB5084" s="10">
        <v>0</v>
      </c>
      <c r="AE5084" s="10">
        <v>0</v>
      </c>
      <c r="AH5084" s="10">
        <v>1</v>
      </c>
      <c r="AQ5084" s="10">
        <v>8.9458211033376436E-2</v>
      </c>
      <c r="AR5084" s="10">
        <v>4.6382608417212846E-2</v>
      </c>
      <c r="AS5084" s="10">
        <v>0.17609701441560865</v>
      </c>
      <c r="AT5084" s="10">
        <v>2.1022679592843461</v>
      </c>
      <c r="AU5084" s="10">
        <v>0.53664275389558314</v>
      </c>
      <c r="AV5084" s="10">
        <v>189.75331961010281</v>
      </c>
      <c r="AW5084" s="10">
        <v>192.39223032328275</v>
      </c>
      <c r="AX5084" s="10" t="s">
        <v>33</v>
      </c>
      <c r="AY5084" s="10">
        <v>0</v>
      </c>
      <c r="AZ5084" s="10" t="s">
        <v>33</v>
      </c>
      <c r="BA5084" s="10" t="s">
        <v>33</v>
      </c>
      <c r="BB5084" s="10">
        <v>5080</v>
      </c>
      <c r="BC5084" s="10">
        <v>14</v>
      </c>
      <c r="BE5084" s="10" t="s">
        <v>1448</v>
      </c>
      <c r="BF5084" s="10" t="s">
        <v>5231</v>
      </c>
      <c r="BG5084" s="10">
        <v>1.8737929958505078E-11</v>
      </c>
      <c r="BR5084" s="10" t="s">
        <v>33</v>
      </c>
      <c r="BS5084" s="11" t="s">
        <v>33</v>
      </c>
      <c r="BT5084" s="11" t="s">
        <v>33</v>
      </c>
      <c r="BU5084" s="10">
        <v>5084</v>
      </c>
    </row>
    <row r="5085" spans="1:73" s="10" customFormat="1" x14ac:dyDescent="0.45">
      <c r="A5085" s="10" t="s">
        <v>33</v>
      </c>
      <c r="B5085" s="10" t="s">
        <v>33</v>
      </c>
      <c r="C5085" s="10">
        <v>1241</v>
      </c>
      <c r="D5085" s="10" t="s">
        <v>33</v>
      </c>
      <c r="E5085" s="10">
        <v>5080</v>
      </c>
      <c r="F5085" s="10">
        <v>3259</v>
      </c>
      <c r="G5085" s="10" t="e">
        <v>#VALUE!</v>
      </c>
      <c r="H5085" s="10">
        <v>836</v>
      </c>
      <c r="I5085" s="10">
        <v>1.5048202132248184E-11</v>
      </c>
      <c r="J5085" s="10" t="s">
        <v>33</v>
      </c>
      <c r="K5085" s="10" t="s">
        <v>1544</v>
      </c>
      <c r="L5085" s="10" t="s">
        <v>33</v>
      </c>
      <c r="M5085" s="10">
        <v>0.14142135623730953</v>
      </c>
      <c r="N5085" s="10">
        <v>0.14142135623730953</v>
      </c>
      <c r="O5085" s="10">
        <v>0.14142135623730953</v>
      </c>
      <c r="Q5085" s="10">
        <v>0.1</v>
      </c>
      <c r="R5085" s="10">
        <v>0.2</v>
      </c>
      <c r="T5085" s="10">
        <v>0</v>
      </c>
      <c r="W5085" s="10">
        <v>0</v>
      </c>
      <c r="Y5085" s="10">
        <v>0</v>
      </c>
      <c r="AB5085" s="10">
        <v>0</v>
      </c>
      <c r="AE5085" s="10">
        <v>0</v>
      </c>
      <c r="AH5085" s="10">
        <v>1</v>
      </c>
      <c r="AQ5085" s="10">
        <v>6.9282032302755106E-2</v>
      </c>
      <c r="AR5085" s="10">
        <v>6.5416941572498166E-2</v>
      </c>
      <c r="AS5085" s="10">
        <v>0.16587588841149306</v>
      </c>
      <c r="AT5085" s="10">
        <v>1.6281277591147449</v>
      </c>
      <c r="AU5085" s="10">
        <v>0.53656687188084962</v>
      </c>
      <c r="AV5085" s="10">
        <v>0.31251007104512823</v>
      </c>
      <c r="AW5085" s="10">
        <v>2.4772047020407224</v>
      </c>
      <c r="AX5085" s="10" t="s">
        <v>33</v>
      </c>
      <c r="AY5085" s="10">
        <v>0</v>
      </c>
      <c r="AZ5085" s="10" t="s">
        <v>33</v>
      </c>
      <c r="BA5085" s="10" t="s">
        <v>33</v>
      </c>
      <c r="BB5085" s="10">
        <v>5080</v>
      </c>
      <c r="BC5085" s="10">
        <v>3259</v>
      </c>
      <c r="BE5085" s="10" t="s">
        <v>1448</v>
      </c>
      <c r="BF5085" s="10" t="s">
        <v>5232</v>
      </c>
      <c r="BG5085" s="10">
        <v>1.7650332058008266E-11</v>
      </c>
      <c r="BR5085" s="10" t="s">
        <v>33</v>
      </c>
      <c r="BS5085" s="11" t="s">
        <v>33</v>
      </c>
      <c r="BT5085" s="11" t="s">
        <v>33</v>
      </c>
      <c r="BU5085" s="10">
        <v>5085</v>
      </c>
    </row>
    <row r="5086" spans="1:73" s="10" customFormat="1" x14ac:dyDescent="0.45">
      <c r="A5086" s="10">
        <v>1209</v>
      </c>
      <c r="B5086" s="10">
        <v>4786</v>
      </c>
      <c r="C5086" s="10">
        <v>1241</v>
      </c>
      <c r="D5086" s="10">
        <v>5092</v>
      </c>
      <c r="E5086" s="10" t="s">
        <v>33</v>
      </c>
      <c r="F5086" s="10">
        <v>4786</v>
      </c>
      <c r="G5086" s="10">
        <v>0</v>
      </c>
      <c r="H5086" s="10" t="s">
        <v>33</v>
      </c>
      <c r="I5086" s="10">
        <v>4.5603054551778708E-8</v>
      </c>
      <c r="J5086" s="10" t="s">
        <v>1450</v>
      </c>
      <c r="L5086" s="10">
        <v>1</v>
      </c>
      <c r="M5086" s="10" t="s">
        <v>33</v>
      </c>
      <c r="N5086" s="10">
        <v>1</v>
      </c>
      <c r="O5086" s="10">
        <v>1</v>
      </c>
      <c r="Q5086" s="10">
        <v>1</v>
      </c>
      <c r="T5086" s="10">
        <v>0.28284271247461906</v>
      </c>
      <c r="U5086" s="10">
        <v>0.2</v>
      </c>
      <c r="V5086" s="10">
        <v>0.4</v>
      </c>
      <c r="W5086" s="10">
        <v>0.73326973209044999</v>
      </c>
      <c r="X5086" s="10" t="s">
        <v>1008</v>
      </c>
      <c r="Y5086" s="10">
        <v>7.0710678118654766E-2</v>
      </c>
      <c r="Z5086" s="10">
        <v>0.05</v>
      </c>
      <c r="AA5086" s="10">
        <v>0.1</v>
      </c>
      <c r="AB5086" s="10">
        <v>8.4838671606761995</v>
      </c>
      <c r="AC5086" s="10">
        <v>0.15</v>
      </c>
      <c r="AE5086" s="10">
        <v>0</v>
      </c>
      <c r="AH5086" s="10">
        <v>1</v>
      </c>
      <c r="AQ5086" s="10">
        <v>0.28370873787840351</v>
      </c>
      <c r="AR5086" s="10">
        <v>7.8171299444547282</v>
      </c>
      <c r="AS5086" s="10">
        <v>8.2285076143784135</v>
      </c>
      <c r="AT5086" s="10">
        <v>6.6671553401424823</v>
      </c>
      <c r="AU5086" s="10">
        <v>8.4839944423520208</v>
      </c>
      <c r="AV5086" s="10">
        <v>80.979797443810938</v>
      </c>
      <c r="AW5086" s="10">
        <v>96.130947226305437</v>
      </c>
      <c r="AX5086" s="10">
        <v>4.5603054551778708E-8</v>
      </c>
      <c r="AY5086" s="10">
        <v>0</v>
      </c>
      <c r="AZ5086" s="10" t="s">
        <v>33</v>
      </c>
      <c r="BA5086" s="10">
        <v>5092</v>
      </c>
      <c r="BB5086" s="10" t="s">
        <v>33</v>
      </c>
      <c r="BC5086" s="10">
        <v>4786</v>
      </c>
      <c r="BE5086" s="10" t="s">
        <v>33</v>
      </c>
      <c r="BF5086" s="10" t="s">
        <v>33</v>
      </c>
      <c r="BG5086" s="10" t="s">
        <v>33</v>
      </c>
      <c r="BR5086" s="10" t="s">
        <v>1450</v>
      </c>
      <c r="BS5086" s="11">
        <v>8.2285076143784135</v>
      </c>
      <c r="BT5086" s="11">
        <v>96.130947226305437</v>
      </c>
      <c r="BU5086" s="10">
        <v>5086</v>
      </c>
    </row>
    <row r="5087" spans="1:73" s="10" customFormat="1" x14ac:dyDescent="0.45">
      <c r="A5087" s="10" t="s">
        <v>33</v>
      </c>
      <c r="B5087" s="10" t="s">
        <v>33</v>
      </c>
      <c r="C5087" s="10">
        <v>1241</v>
      </c>
      <c r="D5087" s="10" t="s">
        <v>33</v>
      </c>
      <c r="E5087" s="10">
        <v>5086</v>
      </c>
      <c r="F5087" s="10">
        <v>311</v>
      </c>
      <c r="G5087" s="10">
        <v>0</v>
      </c>
      <c r="H5087" s="10">
        <v>114</v>
      </c>
      <c r="I5087" s="10">
        <v>4.0788611983763355E-8</v>
      </c>
      <c r="J5087" s="10" t="s">
        <v>33</v>
      </c>
      <c r="K5087" s="10" t="s">
        <v>1172</v>
      </c>
      <c r="L5087" s="10" t="s">
        <v>33</v>
      </c>
      <c r="M5087" s="10">
        <v>0.89442719099991586</v>
      </c>
      <c r="N5087" s="10">
        <v>0.89442719099991586</v>
      </c>
      <c r="O5087" s="10">
        <v>0.89442719099991586</v>
      </c>
      <c r="Q5087" s="10">
        <v>0.8</v>
      </c>
      <c r="R5087" s="10">
        <v>1</v>
      </c>
      <c r="T5087" s="10">
        <v>0</v>
      </c>
      <c r="W5087" s="10">
        <v>0</v>
      </c>
      <c r="Y5087" s="10">
        <v>0</v>
      </c>
      <c r="AB5087" s="10">
        <v>0</v>
      </c>
      <c r="AE5087" s="10">
        <v>0</v>
      </c>
      <c r="AH5087" s="10">
        <v>1</v>
      </c>
      <c r="AQ5087" s="10">
        <v>0</v>
      </c>
      <c r="AR5087" s="10">
        <v>2.6921608546780282</v>
      </c>
      <c r="AS5087" s="10">
        <v>2.6921608546780282</v>
      </c>
      <c r="AT5087" s="10">
        <v>0</v>
      </c>
      <c r="AU5087" s="10">
        <v>0</v>
      </c>
      <c r="AV5087" s="10">
        <v>22.68495687301899</v>
      </c>
      <c r="AW5087" s="10">
        <v>22.68495687301899</v>
      </c>
      <c r="AX5087" s="10" t="s">
        <v>33</v>
      </c>
      <c r="AY5087" s="10">
        <v>0</v>
      </c>
      <c r="AZ5087" s="10" t="s">
        <v>33</v>
      </c>
      <c r="BA5087" s="10" t="s">
        <v>33</v>
      </c>
      <c r="BB5087" s="10">
        <v>5086</v>
      </c>
      <c r="BC5087" s="10">
        <v>311</v>
      </c>
      <c r="BE5087" s="10" t="s">
        <v>1450</v>
      </c>
      <c r="BF5087" s="10" t="s">
        <v>5233</v>
      </c>
      <c r="BG5087" s="10">
        <v>1.2277075831804531E-7</v>
      </c>
      <c r="BR5087" s="10" t="s">
        <v>33</v>
      </c>
      <c r="BS5087" s="11" t="s">
        <v>33</v>
      </c>
      <c r="BT5087" s="11" t="s">
        <v>33</v>
      </c>
      <c r="BU5087" s="10">
        <v>5087</v>
      </c>
    </row>
    <row r="5088" spans="1:73" s="10" customFormat="1" x14ac:dyDescent="0.45">
      <c r="A5088" s="10" t="s">
        <v>33</v>
      </c>
      <c r="B5088" s="10" t="s">
        <v>33</v>
      </c>
      <c r="C5088" s="10">
        <v>1241</v>
      </c>
      <c r="D5088" s="10" t="s">
        <v>33</v>
      </c>
      <c r="E5088" s="10">
        <v>5086</v>
      </c>
      <c r="F5088" s="10">
        <v>347</v>
      </c>
      <c r="G5088" s="10">
        <v>0</v>
      </c>
      <c r="H5088" s="10">
        <v>124</v>
      </c>
      <c r="I5088" s="10">
        <v>2.6979130908136694E-8</v>
      </c>
      <c r="J5088" s="10" t="s">
        <v>33</v>
      </c>
      <c r="K5088" s="10" t="s">
        <v>1028</v>
      </c>
      <c r="L5088" s="10" t="s">
        <v>33</v>
      </c>
      <c r="M5088" s="10">
        <v>0.59160797830996159</v>
      </c>
      <c r="N5088" s="10">
        <v>0.59160797830996159</v>
      </c>
      <c r="O5088" s="10">
        <v>0.59160797830996159</v>
      </c>
      <c r="Q5088" s="10">
        <v>0.5</v>
      </c>
      <c r="R5088" s="10">
        <v>0.7</v>
      </c>
      <c r="T5088" s="10">
        <v>0</v>
      </c>
      <c r="W5088" s="10">
        <v>0</v>
      </c>
      <c r="Y5088" s="10">
        <v>0</v>
      </c>
      <c r="AB5088" s="10">
        <v>0</v>
      </c>
      <c r="AE5088" s="10">
        <v>0</v>
      </c>
      <c r="AH5088" s="10">
        <v>1</v>
      </c>
      <c r="AQ5088" s="10">
        <v>0</v>
      </c>
      <c r="AR5088" s="10">
        <v>2.9371469213645289</v>
      </c>
      <c r="AS5088" s="10">
        <v>2.9371469213645289</v>
      </c>
      <c r="AT5088" s="10">
        <v>0</v>
      </c>
      <c r="AU5088" s="10">
        <v>0</v>
      </c>
      <c r="AV5088" s="10">
        <v>41.060524626936846</v>
      </c>
      <c r="AW5088" s="10">
        <v>41.060524626936846</v>
      </c>
      <c r="AX5088" s="10" t="s">
        <v>33</v>
      </c>
      <c r="AY5088" s="10">
        <v>0</v>
      </c>
      <c r="AZ5088" s="10" t="s">
        <v>33</v>
      </c>
      <c r="BA5088" s="10" t="s">
        <v>33</v>
      </c>
      <c r="BB5088" s="10">
        <v>5086</v>
      </c>
      <c r="BC5088" s="10">
        <v>347</v>
      </c>
      <c r="BE5088" s="10" t="s">
        <v>1450</v>
      </c>
      <c r="BF5088" s="10" t="s">
        <v>5234</v>
      </c>
      <c r="BG5088" s="10">
        <v>1.3394287128157549E-7</v>
      </c>
      <c r="BR5088" s="10" t="s">
        <v>33</v>
      </c>
      <c r="BS5088" s="11" t="s">
        <v>33</v>
      </c>
      <c r="BT5088" s="11" t="s">
        <v>33</v>
      </c>
      <c r="BU5088" s="10">
        <v>5088</v>
      </c>
    </row>
    <row r="5089" spans="1:73" s="10" customFormat="1" x14ac:dyDescent="0.45">
      <c r="A5089" s="10" t="s">
        <v>33</v>
      </c>
      <c r="B5089" s="10" t="s">
        <v>33</v>
      </c>
      <c r="C5089" s="10">
        <v>1241</v>
      </c>
      <c r="D5089" s="10" t="s">
        <v>33</v>
      </c>
      <c r="E5089" s="10">
        <v>5086</v>
      </c>
      <c r="F5089" s="10">
        <v>45</v>
      </c>
      <c r="G5089" s="10">
        <v>0</v>
      </c>
      <c r="H5089" s="10">
        <v>22</v>
      </c>
      <c r="I5089" s="10">
        <v>1.2898491646553113E-8</v>
      </c>
      <c r="J5089" s="10" t="s">
        <v>33</v>
      </c>
      <c r="K5089" s="10" t="s">
        <v>1012</v>
      </c>
      <c r="L5089" s="10" t="s">
        <v>33</v>
      </c>
      <c r="M5089" s="10">
        <v>0.28284271247461906</v>
      </c>
      <c r="N5089" s="10">
        <v>0.28284271247461906</v>
      </c>
      <c r="O5089" s="10">
        <v>0.28284271247461906</v>
      </c>
      <c r="Q5089" s="10">
        <v>0.2</v>
      </c>
      <c r="R5089" s="10">
        <v>0.4</v>
      </c>
      <c r="T5089" s="10">
        <v>0</v>
      </c>
      <c r="W5089" s="10">
        <v>0</v>
      </c>
      <c r="Y5089" s="10">
        <v>0</v>
      </c>
      <c r="AB5089" s="10">
        <v>0</v>
      </c>
      <c r="AE5089" s="10">
        <v>0</v>
      </c>
      <c r="AH5089" s="10">
        <v>1</v>
      </c>
      <c r="AQ5089" s="10">
        <v>0</v>
      </c>
      <c r="AR5089" s="10">
        <v>1.0240980981720991</v>
      </c>
      <c r="AS5089" s="10">
        <v>1.0240980981720991</v>
      </c>
      <c r="AT5089" s="10">
        <v>0</v>
      </c>
      <c r="AU5089" s="10">
        <v>0</v>
      </c>
      <c r="AV5089" s="10">
        <v>13.707961297634691</v>
      </c>
      <c r="AW5089" s="10">
        <v>13.707961297634691</v>
      </c>
      <c r="AX5089" s="10" t="s">
        <v>33</v>
      </c>
      <c r="AY5089" s="10">
        <v>0</v>
      </c>
      <c r="AZ5089" s="10" t="s">
        <v>33</v>
      </c>
      <c r="BA5089" s="10" t="s">
        <v>33</v>
      </c>
      <c r="BB5089" s="10">
        <v>5086</v>
      </c>
      <c r="BC5089" s="10">
        <v>45</v>
      </c>
      <c r="BE5089" s="10" t="s">
        <v>1450</v>
      </c>
      <c r="BF5089" s="10" t="s">
        <v>5235</v>
      </c>
      <c r="BG5089" s="10">
        <v>4.6702001437315058E-8</v>
      </c>
      <c r="BR5089" s="10" t="s">
        <v>33</v>
      </c>
      <c r="BS5089" s="11" t="s">
        <v>33</v>
      </c>
      <c r="BT5089" s="11" t="s">
        <v>33</v>
      </c>
      <c r="BU5089" s="10">
        <v>5089</v>
      </c>
    </row>
    <row r="5090" spans="1:73" s="10" customFormat="1" x14ac:dyDescent="0.45">
      <c r="A5090" s="10" t="s">
        <v>33</v>
      </c>
      <c r="B5090" s="10" t="s">
        <v>33</v>
      </c>
      <c r="C5090" s="10">
        <v>1241</v>
      </c>
      <c r="D5090" s="10" t="s">
        <v>33</v>
      </c>
      <c r="E5090" s="10">
        <v>5086</v>
      </c>
      <c r="F5090" s="10">
        <v>13</v>
      </c>
      <c r="G5090" s="10">
        <v>0</v>
      </c>
      <c r="H5090" s="10">
        <v>7</v>
      </c>
      <c r="I5090" s="10">
        <v>5.0985764979704201E-11</v>
      </c>
      <c r="J5090" s="10" t="s">
        <v>33</v>
      </c>
      <c r="K5090" s="10" t="s">
        <v>1203</v>
      </c>
      <c r="L5090" s="10" t="s">
        <v>33</v>
      </c>
      <c r="M5090" s="10">
        <v>1.1180339887498949E-3</v>
      </c>
      <c r="N5090" s="10">
        <v>1.1180339887498949E-3</v>
      </c>
      <c r="O5090" s="10">
        <v>2.2360679774997897E-2</v>
      </c>
      <c r="Q5090" s="10">
        <v>0.01</v>
      </c>
      <c r="R5090" s="10">
        <v>0.05</v>
      </c>
      <c r="S5090" s="10">
        <v>95</v>
      </c>
      <c r="T5090" s="10">
        <v>0</v>
      </c>
      <c r="W5090" s="10">
        <v>0</v>
      </c>
      <c r="Y5090" s="10">
        <v>0</v>
      </c>
      <c r="AB5090" s="10">
        <v>0</v>
      </c>
      <c r="AE5090" s="10">
        <v>0</v>
      </c>
      <c r="AH5090" s="10">
        <v>1</v>
      </c>
      <c r="AQ5090" s="10">
        <v>8.660254037844387E-4</v>
      </c>
      <c r="AR5090" s="10">
        <v>2.2299675908032561E-4</v>
      </c>
      <c r="AS5090" s="10">
        <v>1.4787335945677616E-3</v>
      </c>
      <c r="AT5090" s="10">
        <v>2.0351596988934309E-2</v>
      </c>
      <c r="AU5090" s="10">
        <v>1.2728167582177731E-4</v>
      </c>
      <c r="AV5090" s="10">
        <v>7.1206004597683826E-3</v>
      </c>
      <c r="AW5090" s="10">
        <v>2.759947912452447E-2</v>
      </c>
      <c r="AX5090" s="10" t="s">
        <v>33</v>
      </c>
      <c r="AY5090" s="10">
        <v>0</v>
      </c>
      <c r="AZ5090" s="10" t="s">
        <v>33</v>
      </c>
      <c r="BA5090" s="10" t="s">
        <v>33</v>
      </c>
      <c r="BB5090" s="10">
        <v>5086</v>
      </c>
      <c r="BC5090" s="10">
        <v>13</v>
      </c>
      <c r="BE5090" s="10" t="s">
        <v>1450</v>
      </c>
      <c r="BF5090" s="10" t="s">
        <v>5236</v>
      </c>
      <c r="BG5090" s="10">
        <v>6.7434768780621452E-11</v>
      </c>
      <c r="BR5090" s="10" t="s">
        <v>33</v>
      </c>
      <c r="BS5090" s="11" t="s">
        <v>33</v>
      </c>
      <c r="BT5090" s="11" t="s">
        <v>33</v>
      </c>
      <c r="BU5090" s="10">
        <v>5090</v>
      </c>
    </row>
    <row r="5091" spans="1:73" s="10" customFormat="1" x14ac:dyDescent="0.45">
      <c r="A5091" s="10" t="s">
        <v>33</v>
      </c>
      <c r="B5091" s="10" t="s">
        <v>33</v>
      </c>
      <c r="C5091" s="10">
        <v>1241</v>
      </c>
      <c r="D5091" s="10" t="s">
        <v>33</v>
      </c>
      <c r="E5091" s="10">
        <v>5086</v>
      </c>
      <c r="F5091" s="10">
        <v>78</v>
      </c>
      <c r="G5091" s="10">
        <v>0</v>
      </c>
      <c r="H5091" s="10">
        <v>33</v>
      </c>
      <c r="I5091" s="10">
        <v>9.6738687349148327E-9</v>
      </c>
      <c r="J5091" s="10" t="s">
        <v>33</v>
      </c>
      <c r="K5091" s="10" t="s">
        <v>1013</v>
      </c>
      <c r="L5091" s="10" t="s">
        <v>33</v>
      </c>
      <c r="M5091" s="10">
        <v>0.21213203435596426</v>
      </c>
      <c r="N5091" s="10">
        <v>0.21213203435596426</v>
      </c>
      <c r="O5091" s="10">
        <v>0.21213203435596426</v>
      </c>
      <c r="Q5091" s="10">
        <v>0.15</v>
      </c>
      <c r="R5091" s="10">
        <v>0.3</v>
      </c>
      <c r="T5091" s="10">
        <v>0</v>
      </c>
      <c r="W5091" s="10">
        <v>0</v>
      </c>
      <c r="Y5091" s="10">
        <v>0</v>
      </c>
      <c r="AB5091" s="10">
        <v>0</v>
      </c>
      <c r="AE5091" s="10">
        <v>0</v>
      </c>
      <c r="AH5091" s="10">
        <v>1</v>
      </c>
      <c r="AQ5091" s="10">
        <v>0</v>
      </c>
      <c r="AR5091" s="10">
        <v>0.28023134139054151</v>
      </c>
      <c r="AS5091" s="10">
        <v>0.28023134139054151</v>
      </c>
      <c r="AT5091" s="10">
        <v>0</v>
      </c>
      <c r="AU5091" s="10">
        <v>0</v>
      </c>
      <c r="AV5091" s="10">
        <v>3.519234045760641</v>
      </c>
      <c r="AW5091" s="10">
        <v>3.519234045760641</v>
      </c>
      <c r="AX5091" s="10" t="s">
        <v>33</v>
      </c>
      <c r="AY5091" s="10">
        <v>0</v>
      </c>
      <c r="AZ5091" s="10" t="s">
        <v>33</v>
      </c>
      <c r="BA5091" s="10" t="s">
        <v>33</v>
      </c>
      <c r="BB5091" s="10">
        <v>5086</v>
      </c>
      <c r="BC5091" s="10">
        <v>78</v>
      </c>
      <c r="BE5091" s="10" t="s">
        <v>1450</v>
      </c>
      <c r="BF5091" s="10" t="s">
        <v>5237</v>
      </c>
      <c r="BG5091" s="10">
        <v>1.2779405148550987E-8</v>
      </c>
      <c r="BR5091" s="10" t="s">
        <v>33</v>
      </c>
      <c r="BS5091" s="11" t="s">
        <v>33</v>
      </c>
      <c r="BT5091" s="11" t="s">
        <v>33</v>
      </c>
      <c r="BU5091" s="10">
        <v>5091</v>
      </c>
    </row>
    <row r="5092" spans="1:73" s="10" customFormat="1" x14ac:dyDescent="0.45">
      <c r="A5092" s="10">
        <v>1210</v>
      </c>
      <c r="B5092" s="10">
        <v>4798</v>
      </c>
      <c r="C5092" s="10">
        <v>1241</v>
      </c>
      <c r="D5092" s="10">
        <v>5099</v>
      </c>
      <c r="E5092" s="10" t="s">
        <v>33</v>
      </c>
      <c r="F5092" s="10">
        <v>4798</v>
      </c>
      <c r="G5092" s="10">
        <v>0</v>
      </c>
      <c r="H5092" s="10" t="s">
        <v>33</v>
      </c>
      <c r="I5092" s="10">
        <v>4.8562312610276616E-10</v>
      </c>
      <c r="J5092" s="10" t="s">
        <v>1455</v>
      </c>
      <c r="L5092" s="10">
        <v>1</v>
      </c>
      <c r="M5092" s="10" t="s">
        <v>33</v>
      </c>
      <c r="N5092" s="10">
        <v>1</v>
      </c>
      <c r="O5092" s="10">
        <v>1</v>
      </c>
      <c r="Q5092" s="10">
        <v>1</v>
      </c>
      <c r="T5092" s="10">
        <v>0.3872983346207417</v>
      </c>
      <c r="U5092" s="10">
        <v>0.3</v>
      </c>
      <c r="V5092" s="10">
        <v>0.5</v>
      </c>
      <c r="W5092" s="10">
        <v>1.4665394641809</v>
      </c>
      <c r="X5092" s="10" t="s">
        <v>1008</v>
      </c>
      <c r="Y5092" s="10">
        <v>0.14142135623730953</v>
      </c>
      <c r="Z5092" s="10">
        <v>0.1</v>
      </c>
      <c r="AA5092" s="10">
        <v>0.2</v>
      </c>
      <c r="AB5092" s="10">
        <v>16.967734321352399</v>
      </c>
      <c r="AC5092" s="10">
        <v>0.125</v>
      </c>
      <c r="AE5092" s="10">
        <v>0</v>
      </c>
      <c r="AH5092" s="10">
        <v>1</v>
      </c>
      <c r="AQ5092" s="10">
        <v>0.83658150407022069</v>
      </c>
      <c r="AR5092" s="10">
        <v>13.712556510199999</v>
      </c>
      <c r="AS5092" s="10">
        <v>14.925599691101819</v>
      </c>
      <c r="AT5092" s="10">
        <v>19.659665345650186</v>
      </c>
      <c r="AU5092" s="10">
        <v>22.478075241132199</v>
      </c>
      <c r="AV5092" s="10">
        <v>154.8608524200136</v>
      </c>
      <c r="AW5092" s="10">
        <v>196.998593006796</v>
      </c>
      <c r="AX5092" s="10">
        <v>4.8562312610276616E-10</v>
      </c>
      <c r="AY5092" s="10">
        <v>0</v>
      </c>
      <c r="AZ5092" s="10" t="s">
        <v>33</v>
      </c>
      <c r="BA5092" s="10">
        <v>5099</v>
      </c>
      <c r="BB5092" s="10" t="s">
        <v>33</v>
      </c>
      <c r="BC5092" s="10">
        <v>4798</v>
      </c>
      <c r="BE5092" s="10" t="s">
        <v>33</v>
      </c>
      <c r="BF5092" s="10" t="s">
        <v>33</v>
      </c>
      <c r="BG5092" s="10" t="s">
        <v>33</v>
      </c>
      <c r="BR5092" s="10" t="s">
        <v>1455</v>
      </c>
      <c r="BS5092" s="11">
        <v>14.925599691101819</v>
      </c>
      <c r="BT5092" s="11">
        <v>196.998593006796</v>
      </c>
      <c r="BU5092" s="10">
        <v>5092</v>
      </c>
    </row>
    <row r="5093" spans="1:73" s="10" customFormat="1" x14ac:dyDescent="0.45">
      <c r="A5093" s="10" t="s">
        <v>33</v>
      </c>
      <c r="B5093" s="10" t="s">
        <v>33</v>
      </c>
      <c r="C5093" s="10">
        <v>1241</v>
      </c>
      <c r="D5093" s="10" t="s">
        <v>33</v>
      </c>
      <c r="E5093" s="10">
        <v>5092</v>
      </c>
      <c r="F5093" s="10">
        <v>117</v>
      </c>
      <c r="G5093" s="10">
        <v>0</v>
      </c>
      <c r="H5093" s="10">
        <v>50</v>
      </c>
      <c r="I5093" s="10">
        <v>4.3435452856469504E-10</v>
      </c>
      <c r="J5093" s="10" t="s">
        <v>33</v>
      </c>
      <c r="K5093" s="10" t="s">
        <v>1175</v>
      </c>
      <c r="L5093" s="10" t="s">
        <v>33</v>
      </c>
      <c r="M5093" s="10">
        <v>0.89442719099991586</v>
      </c>
      <c r="N5093" s="10">
        <v>0.89442719099991586</v>
      </c>
      <c r="O5093" s="10">
        <v>0.89442719099991586</v>
      </c>
      <c r="Q5093" s="10">
        <v>0.8</v>
      </c>
      <c r="R5093" s="10">
        <v>1</v>
      </c>
      <c r="T5093" s="10">
        <v>0</v>
      </c>
      <c r="W5093" s="10">
        <v>0</v>
      </c>
      <c r="Y5093" s="10">
        <v>0</v>
      </c>
      <c r="AB5093" s="10">
        <v>0</v>
      </c>
      <c r="AE5093" s="10">
        <v>0</v>
      </c>
      <c r="AH5093" s="10">
        <v>1</v>
      </c>
      <c r="AQ5093" s="10">
        <v>0</v>
      </c>
      <c r="AR5093" s="10">
        <v>6.6420037579871307</v>
      </c>
      <c r="AS5093" s="10">
        <v>6.6420037579871307</v>
      </c>
      <c r="AT5093" s="10">
        <v>0</v>
      </c>
      <c r="AU5093" s="10">
        <v>0</v>
      </c>
      <c r="AV5093" s="10">
        <v>73.087880774236524</v>
      </c>
      <c r="AW5093" s="10">
        <v>73.087880774236524</v>
      </c>
      <c r="AX5093" s="10" t="s">
        <v>33</v>
      </c>
      <c r="AY5093" s="10">
        <v>0</v>
      </c>
      <c r="AZ5093" s="10" t="s">
        <v>33</v>
      </c>
      <c r="BA5093" s="10" t="s">
        <v>33</v>
      </c>
      <c r="BB5093" s="10">
        <v>5092</v>
      </c>
      <c r="BC5093" s="10">
        <v>117</v>
      </c>
      <c r="BE5093" s="10" t="s">
        <v>1455</v>
      </c>
      <c r="BF5093" s="10" t="s">
        <v>5238</v>
      </c>
      <c r="BG5093" s="10">
        <v>3.2255106285400313E-9</v>
      </c>
      <c r="BR5093" s="10" t="s">
        <v>33</v>
      </c>
      <c r="BS5093" s="11" t="s">
        <v>33</v>
      </c>
      <c r="BT5093" s="11" t="s">
        <v>33</v>
      </c>
      <c r="BU5093" s="10">
        <v>5093</v>
      </c>
    </row>
    <row r="5094" spans="1:73" s="10" customFormat="1" x14ac:dyDescent="0.45">
      <c r="A5094" s="10" t="s">
        <v>33</v>
      </c>
      <c r="B5094" s="10" t="s">
        <v>33</v>
      </c>
      <c r="C5094" s="10">
        <v>1241</v>
      </c>
      <c r="D5094" s="10" t="s">
        <v>33</v>
      </c>
      <c r="E5094" s="10">
        <v>5092</v>
      </c>
      <c r="F5094" s="10">
        <v>132</v>
      </c>
      <c r="G5094" s="10">
        <v>0</v>
      </c>
      <c r="H5094" s="10">
        <v>55</v>
      </c>
      <c r="I5094" s="10">
        <v>1.1895288662470276E-10</v>
      </c>
      <c r="J5094" s="10" t="s">
        <v>33</v>
      </c>
      <c r="K5094" s="10" t="s">
        <v>1453</v>
      </c>
      <c r="L5094" s="10" t="s">
        <v>33</v>
      </c>
      <c r="M5094" s="10">
        <v>0.2449489742783178</v>
      </c>
      <c r="N5094" s="10">
        <v>0.2449489742783178</v>
      </c>
      <c r="O5094" s="10">
        <v>0.2449489742783178</v>
      </c>
      <c r="Q5094" s="10">
        <v>0.2</v>
      </c>
      <c r="R5094" s="10">
        <v>0.3</v>
      </c>
      <c r="T5094" s="10">
        <v>0</v>
      </c>
      <c r="W5094" s="10">
        <v>0</v>
      </c>
      <c r="Y5094" s="10">
        <v>0</v>
      </c>
      <c r="AB5094" s="10">
        <v>0</v>
      </c>
      <c r="AE5094" s="10">
        <v>0</v>
      </c>
      <c r="AH5094" s="10">
        <v>1</v>
      </c>
      <c r="AQ5094" s="10">
        <v>0</v>
      </c>
      <c r="AR5094" s="10">
        <v>2.8524308054710108</v>
      </c>
      <c r="AS5094" s="10">
        <v>2.8524308054710108</v>
      </c>
      <c r="AT5094" s="10">
        <v>0</v>
      </c>
      <c r="AU5094" s="10">
        <v>0</v>
      </c>
      <c r="AV5094" s="10">
        <v>34.625987003983006</v>
      </c>
      <c r="AW5094" s="10">
        <v>34.625987003983006</v>
      </c>
      <c r="AX5094" s="10" t="s">
        <v>33</v>
      </c>
      <c r="AY5094" s="10">
        <v>0</v>
      </c>
      <c r="AZ5094" s="10" t="s">
        <v>33</v>
      </c>
      <c r="BA5094" s="10" t="s">
        <v>33</v>
      </c>
      <c r="BB5094" s="10">
        <v>5092</v>
      </c>
      <c r="BC5094" s="10">
        <v>132</v>
      </c>
      <c r="BE5094" s="10" t="s">
        <v>1455</v>
      </c>
      <c r="BF5094" s="10" t="s">
        <v>5239</v>
      </c>
      <c r="BG5094" s="10">
        <v>1.3852063647446635E-9</v>
      </c>
      <c r="BR5094" s="10" t="s">
        <v>33</v>
      </c>
      <c r="BS5094" s="11" t="s">
        <v>33</v>
      </c>
      <c r="BT5094" s="11" t="s">
        <v>33</v>
      </c>
      <c r="BU5094" s="10">
        <v>5094</v>
      </c>
    </row>
    <row r="5095" spans="1:73" s="10" customFormat="1" x14ac:dyDescent="0.45">
      <c r="A5095" s="10" t="s">
        <v>33</v>
      </c>
      <c r="B5095" s="10" t="s">
        <v>33</v>
      </c>
      <c r="C5095" s="10">
        <v>1241</v>
      </c>
      <c r="D5095" s="10" t="s">
        <v>33</v>
      </c>
      <c r="E5095" s="10">
        <v>5092</v>
      </c>
      <c r="F5095" s="10">
        <v>1771</v>
      </c>
      <c r="G5095" s="10">
        <v>0</v>
      </c>
      <c r="H5095" s="10">
        <v>465</v>
      </c>
      <c r="I5095" s="10">
        <v>6.8677481113655168E-12</v>
      </c>
      <c r="J5095" s="10" t="s">
        <v>33</v>
      </c>
      <c r="K5095" s="10" t="s">
        <v>1553</v>
      </c>
      <c r="L5095" s="10" t="s">
        <v>33</v>
      </c>
      <c r="M5095" s="10">
        <v>1.4142135623730951E-2</v>
      </c>
      <c r="N5095" s="10">
        <v>1.4142135623730951E-2</v>
      </c>
      <c r="O5095" s="10">
        <v>1.4142135623730951E-2</v>
      </c>
      <c r="Q5095" s="10">
        <v>0.01</v>
      </c>
      <c r="R5095" s="10">
        <v>0.02</v>
      </c>
      <c r="T5095" s="10">
        <v>0</v>
      </c>
      <c r="W5095" s="10">
        <v>0</v>
      </c>
      <c r="Y5095" s="10">
        <v>0</v>
      </c>
      <c r="AB5095" s="10">
        <v>0</v>
      </c>
      <c r="AE5095" s="10">
        <v>0</v>
      </c>
      <c r="AH5095" s="10">
        <v>1</v>
      </c>
      <c r="AQ5095" s="10">
        <v>0.40482072764068722</v>
      </c>
      <c r="AR5095" s="10">
        <v>1.5923530463243467</v>
      </c>
      <c r="AS5095" s="10">
        <v>2.1793431014033433</v>
      </c>
      <c r="AT5095" s="10">
        <v>9.51328709955615</v>
      </c>
      <c r="AU5095" s="10">
        <v>5.0331233842354397</v>
      </c>
      <c r="AV5095" s="10">
        <v>35.430451644620661</v>
      </c>
      <c r="AW5095" s="10">
        <v>49.97686212841225</v>
      </c>
      <c r="AX5095" s="10" t="s">
        <v>33</v>
      </c>
      <c r="AY5095" s="10">
        <v>0</v>
      </c>
      <c r="AZ5095" s="10" t="s">
        <v>33</v>
      </c>
      <c r="BA5095" s="10" t="s">
        <v>33</v>
      </c>
      <c r="BB5095" s="10">
        <v>5092</v>
      </c>
      <c r="BC5095" s="10">
        <v>1771</v>
      </c>
      <c r="BE5095" s="10" t="s">
        <v>1455</v>
      </c>
      <c r="BF5095" s="10" t="s">
        <v>5240</v>
      </c>
      <c r="BG5095" s="10">
        <v>1.0583394097539892E-9</v>
      </c>
      <c r="BR5095" s="10" t="s">
        <v>33</v>
      </c>
      <c r="BS5095" s="11" t="s">
        <v>33</v>
      </c>
      <c r="BT5095" s="11" t="s">
        <v>33</v>
      </c>
      <c r="BU5095" s="10">
        <v>5095</v>
      </c>
    </row>
    <row r="5096" spans="1:73" s="10" customFormat="1" x14ac:dyDescent="0.45">
      <c r="A5096" s="10" t="s">
        <v>33</v>
      </c>
      <c r="B5096" s="10" t="s">
        <v>33</v>
      </c>
      <c r="C5096" s="10">
        <v>1241</v>
      </c>
      <c r="D5096" s="10" t="s">
        <v>33</v>
      </c>
      <c r="E5096" s="10">
        <v>5092</v>
      </c>
      <c r="F5096" s="10">
        <v>2018</v>
      </c>
      <c r="G5096" s="10">
        <v>0</v>
      </c>
      <c r="H5096" s="10">
        <v>538</v>
      </c>
      <c r="I5096" s="10">
        <v>4.3094777378133153E-11</v>
      </c>
      <c r="J5096" s="10" t="s">
        <v>33</v>
      </c>
      <c r="K5096" s="10" t="s">
        <v>1552</v>
      </c>
      <c r="L5096" s="10" t="s">
        <v>33</v>
      </c>
      <c r="M5096" s="10">
        <v>8.8741196746494236E-2</v>
      </c>
      <c r="N5096" s="10">
        <v>8.8741196746494236E-2</v>
      </c>
      <c r="O5096" s="10">
        <v>0.59160797830996159</v>
      </c>
      <c r="Q5096" s="10">
        <v>0.5</v>
      </c>
      <c r="R5096" s="10">
        <v>0.7</v>
      </c>
      <c r="S5096" s="10">
        <v>85</v>
      </c>
      <c r="T5096" s="10">
        <v>0</v>
      </c>
      <c r="W5096" s="10">
        <v>0</v>
      </c>
      <c r="Y5096" s="10">
        <v>0</v>
      </c>
      <c r="AB5096" s="10">
        <v>0</v>
      </c>
      <c r="AE5096" s="10">
        <v>0</v>
      </c>
      <c r="AH5096" s="10">
        <v>1</v>
      </c>
      <c r="AQ5096" s="10">
        <v>4.4462441808791796E-2</v>
      </c>
      <c r="AR5096" s="10">
        <v>0.73716761931994657</v>
      </c>
      <c r="AS5096" s="10">
        <v>0.80163815994269472</v>
      </c>
      <c r="AT5096" s="10">
        <v>1.0448673825066073</v>
      </c>
      <c r="AU5096" s="10">
        <v>0.47721753554435925</v>
      </c>
      <c r="AV5096" s="10">
        <v>7.2311875315072847</v>
      </c>
      <c r="AW5096" s="10">
        <v>8.753272449558251</v>
      </c>
      <c r="AX5096" s="10" t="s">
        <v>33</v>
      </c>
      <c r="AY5096" s="10">
        <v>0</v>
      </c>
      <c r="AZ5096" s="10" t="s">
        <v>33</v>
      </c>
      <c r="BA5096" s="10" t="s">
        <v>33</v>
      </c>
      <c r="BB5096" s="10">
        <v>5092</v>
      </c>
      <c r="BC5096" s="10">
        <v>2018</v>
      </c>
      <c r="BE5096" s="10" t="s">
        <v>1455</v>
      </c>
      <c r="BF5096" s="10" t="s">
        <v>5241</v>
      </c>
      <c r="BG5096" s="10">
        <v>3.8929402923464066E-10</v>
      </c>
      <c r="BR5096" s="10" t="s">
        <v>33</v>
      </c>
      <c r="BS5096" s="11" t="s">
        <v>33</v>
      </c>
      <c r="BT5096" s="11" t="s">
        <v>33</v>
      </c>
      <c r="BU5096" s="10">
        <v>5096</v>
      </c>
    </row>
    <row r="5097" spans="1:73" s="10" customFormat="1" x14ac:dyDescent="0.45">
      <c r="A5097" s="10" t="s">
        <v>33</v>
      </c>
      <c r="B5097" s="10" t="s">
        <v>33</v>
      </c>
      <c r="C5097" s="10">
        <v>1241</v>
      </c>
      <c r="D5097" s="10" t="s">
        <v>33</v>
      </c>
      <c r="E5097" s="10">
        <v>5092</v>
      </c>
      <c r="F5097" s="10">
        <v>91</v>
      </c>
      <c r="G5097" s="10">
        <v>0</v>
      </c>
      <c r="H5097" s="10">
        <v>38</v>
      </c>
      <c r="I5097" s="10">
        <v>7.6783758146795462E-13</v>
      </c>
      <c r="J5097" s="10" t="s">
        <v>33</v>
      </c>
      <c r="K5097" s="10" t="s">
        <v>1303</v>
      </c>
      <c r="L5097" s="10" t="s">
        <v>33</v>
      </c>
      <c r="M5097" s="10">
        <v>1.5811388300841897E-3</v>
      </c>
      <c r="N5097" s="10">
        <v>1.5811388300841897E-3</v>
      </c>
      <c r="O5097" s="10">
        <v>3.1622776601683791E-2</v>
      </c>
      <c r="Q5097" s="10">
        <v>0.02</v>
      </c>
      <c r="R5097" s="10">
        <v>0.05</v>
      </c>
      <c r="S5097" s="10">
        <v>95</v>
      </c>
      <c r="T5097" s="10">
        <v>0</v>
      </c>
      <c r="W5097" s="10">
        <v>0</v>
      </c>
      <c r="Y5097" s="10">
        <v>0</v>
      </c>
      <c r="AB5097" s="10">
        <v>0</v>
      </c>
      <c r="AE5097" s="10">
        <v>0</v>
      </c>
      <c r="AH5097" s="10">
        <v>1</v>
      </c>
      <c r="AQ5097" s="10">
        <v>0</v>
      </c>
      <c r="AR5097" s="10">
        <v>0.17810608000330846</v>
      </c>
      <c r="AS5097" s="10">
        <v>0.17810608000330846</v>
      </c>
      <c r="AT5097" s="10">
        <v>0</v>
      </c>
      <c r="AU5097" s="10">
        <v>0</v>
      </c>
      <c r="AV5097" s="10">
        <v>2.9844455759332069</v>
      </c>
      <c r="AW5097" s="10">
        <v>2.9844455759332069</v>
      </c>
      <c r="AX5097" s="10" t="s">
        <v>33</v>
      </c>
      <c r="AY5097" s="10">
        <v>0</v>
      </c>
      <c r="AZ5097" s="10" t="s">
        <v>33</v>
      </c>
      <c r="BA5097" s="10" t="s">
        <v>33</v>
      </c>
      <c r="BB5097" s="10">
        <v>5092</v>
      </c>
      <c r="BC5097" s="10">
        <v>91</v>
      </c>
      <c r="BE5097" s="10" t="s">
        <v>1455</v>
      </c>
      <c r="BF5097" s="10" t="s">
        <v>5242</v>
      </c>
      <c r="BG5097" s="10">
        <v>8.6492431349116028E-11</v>
      </c>
      <c r="BR5097" s="10" t="s">
        <v>33</v>
      </c>
      <c r="BS5097" s="11" t="s">
        <v>33</v>
      </c>
      <c r="BT5097" s="11" t="s">
        <v>33</v>
      </c>
      <c r="BU5097" s="10">
        <v>5097</v>
      </c>
    </row>
    <row r="5098" spans="1:73" s="10" customFormat="1" x14ac:dyDescent="0.45">
      <c r="A5098" s="10" t="s">
        <v>33</v>
      </c>
      <c r="B5098" s="10" t="s">
        <v>33</v>
      </c>
      <c r="C5098" s="10">
        <v>1241</v>
      </c>
      <c r="D5098" s="10" t="s">
        <v>33</v>
      </c>
      <c r="E5098" s="10">
        <v>5092</v>
      </c>
      <c r="F5098" s="10">
        <v>104</v>
      </c>
      <c r="G5098" s="10">
        <v>0</v>
      </c>
      <c r="H5098" s="10">
        <v>46</v>
      </c>
      <c r="I5098" s="10">
        <v>3.4338740556827593E-11</v>
      </c>
      <c r="J5098" s="10" t="s">
        <v>33</v>
      </c>
      <c r="K5098" s="10" t="s">
        <v>1106</v>
      </c>
      <c r="L5098" s="10" t="s">
        <v>33</v>
      </c>
      <c r="M5098" s="10">
        <v>7.0710678118654766E-2</v>
      </c>
      <c r="N5098" s="10">
        <v>7.0710678118654766E-2</v>
      </c>
      <c r="O5098" s="10">
        <v>7.0710678118654766E-2</v>
      </c>
      <c r="Q5098" s="10">
        <v>0.05</v>
      </c>
      <c r="R5098" s="10">
        <v>0.1</v>
      </c>
      <c r="T5098" s="10">
        <v>0</v>
      </c>
      <c r="W5098" s="10">
        <v>0</v>
      </c>
      <c r="Y5098" s="10">
        <v>0</v>
      </c>
      <c r="AB5098" s="10">
        <v>0</v>
      </c>
      <c r="AE5098" s="10">
        <v>0</v>
      </c>
      <c r="AH5098" s="10">
        <v>1</v>
      </c>
      <c r="AQ5098" s="10">
        <v>0</v>
      </c>
      <c r="AR5098" s="10">
        <v>0.11895573691335719</v>
      </c>
      <c r="AS5098" s="10">
        <v>0.11895573691335719</v>
      </c>
      <c r="AT5098" s="10">
        <v>0</v>
      </c>
      <c r="AU5098" s="10">
        <v>0</v>
      </c>
      <c r="AV5098" s="10">
        <v>1.5008998897329275</v>
      </c>
      <c r="AW5098" s="10">
        <v>1.5008998897329275</v>
      </c>
      <c r="AX5098" s="10" t="s">
        <v>33</v>
      </c>
      <c r="AY5098" s="10">
        <v>0</v>
      </c>
      <c r="AZ5098" s="10" t="s">
        <v>33</v>
      </c>
      <c r="BA5098" s="10" t="s">
        <v>33</v>
      </c>
      <c r="BB5098" s="10">
        <v>5092</v>
      </c>
      <c r="BC5098" s="10">
        <v>104</v>
      </c>
      <c r="BE5098" s="10" t="s">
        <v>1455</v>
      </c>
      <c r="BF5098" s="10" t="s">
        <v>5243</v>
      </c>
      <c r="BG5098" s="10">
        <v>5.7767656827722734E-11</v>
      </c>
      <c r="BR5098" s="10" t="s">
        <v>33</v>
      </c>
      <c r="BS5098" s="11" t="s">
        <v>33</v>
      </c>
      <c r="BT5098" s="11" t="s">
        <v>33</v>
      </c>
      <c r="BU5098" s="10">
        <v>5098</v>
      </c>
    </row>
    <row r="5099" spans="1:73" s="10" customFormat="1" x14ac:dyDescent="0.45">
      <c r="A5099" s="10">
        <v>1211</v>
      </c>
      <c r="B5099" s="10">
        <v>4802</v>
      </c>
      <c r="C5099" s="10">
        <v>1241</v>
      </c>
      <c r="D5099" s="10">
        <v>5105</v>
      </c>
      <c r="E5099" s="10" t="s">
        <v>33</v>
      </c>
      <c r="F5099" s="10">
        <v>4802</v>
      </c>
      <c r="G5099" s="10" t="e">
        <v>#VALUE!</v>
      </c>
      <c r="H5099" s="10" t="s">
        <v>33</v>
      </c>
      <c r="I5099" s="10">
        <v>1.8098105356862294E-10</v>
      </c>
      <c r="J5099" s="10" t="s">
        <v>1457</v>
      </c>
      <c r="L5099" s="10">
        <v>1</v>
      </c>
      <c r="M5099" s="10" t="s">
        <v>33</v>
      </c>
      <c r="N5099" s="10">
        <v>1</v>
      </c>
      <c r="O5099" s="10">
        <v>1</v>
      </c>
      <c r="Q5099" s="10">
        <v>1</v>
      </c>
      <c r="T5099" s="10">
        <v>0.70710678118654757</v>
      </c>
      <c r="U5099" s="10">
        <v>0.5</v>
      </c>
      <c r="V5099" s="10">
        <v>1</v>
      </c>
      <c r="W5099" s="10">
        <v>2.9330789283618</v>
      </c>
      <c r="X5099" s="10" t="s">
        <v>1008</v>
      </c>
      <c r="Y5099" s="10">
        <v>0.28284271247461906</v>
      </c>
      <c r="Z5099" s="10">
        <v>0.2</v>
      </c>
      <c r="AA5099" s="10">
        <v>0.4</v>
      </c>
      <c r="AB5099" s="10">
        <v>33.935468642704798</v>
      </c>
      <c r="AC5099" s="10">
        <v>0.15</v>
      </c>
      <c r="AE5099" s="10">
        <v>0</v>
      </c>
      <c r="AH5099" s="10">
        <v>1</v>
      </c>
      <c r="AQ5099" s="10">
        <v>0.89725642857038057</v>
      </c>
      <c r="AR5099" s="10">
        <v>3.9901653901004086</v>
      </c>
      <c r="AS5099" s="10">
        <v>5.2911872115274603</v>
      </c>
      <c r="AT5099" s="10">
        <v>21.085526071403944</v>
      </c>
      <c r="AU5099" s="10">
        <v>36.661214721915243</v>
      </c>
      <c r="AV5099" s="10">
        <v>9.7748463899786255</v>
      </c>
      <c r="AW5099" s="10">
        <v>67.521587183297811</v>
      </c>
      <c r="AX5099" s="10">
        <v>1.8098105356862294E-10</v>
      </c>
      <c r="AY5099" s="10">
        <v>0</v>
      </c>
      <c r="AZ5099" s="10" t="s">
        <v>33</v>
      </c>
      <c r="BA5099" s="10">
        <v>5105</v>
      </c>
      <c r="BB5099" s="10" t="s">
        <v>33</v>
      </c>
      <c r="BC5099" s="10">
        <v>4802</v>
      </c>
      <c r="BE5099" s="10" t="s">
        <v>33</v>
      </c>
      <c r="BF5099" s="10" t="s">
        <v>33</v>
      </c>
      <c r="BG5099" s="10" t="s">
        <v>33</v>
      </c>
      <c r="BR5099" s="10" t="s">
        <v>1457</v>
      </c>
      <c r="BS5099" s="11">
        <v>5.2911872115274603</v>
      </c>
      <c r="BT5099" s="11">
        <v>67.521587183297811</v>
      </c>
      <c r="BU5099" s="10">
        <v>5099</v>
      </c>
    </row>
    <row r="5100" spans="1:73" s="10" customFormat="1" x14ac:dyDescent="0.45">
      <c r="A5100" s="10" t="s">
        <v>33</v>
      </c>
      <c r="B5100" s="10" t="s">
        <v>33</v>
      </c>
      <c r="C5100" s="10">
        <v>1241</v>
      </c>
      <c r="D5100" s="10" t="s">
        <v>33</v>
      </c>
      <c r="E5100" s="10">
        <v>5099</v>
      </c>
      <c r="F5100" s="10">
        <v>5071</v>
      </c>
      <c r="G5100" s="10">
        <v>0</v>
      </c>
      <c r="H5100" s="10">
        <v>1205</v>
      </c>
      <c r="I5100" s="10">
        <v>1.8098105356862294E-11</v>
      </c>
      <c r="J5100" s="10" t="s">
        <v>33</v>
      </c>
      <c r="K5100" s="10" t="s">
        <v>1441</v>
      </c>
      <c r="L5100" s="10" t="s">
        <v>33</v>
      </c>
      <c r="M5100" s="10">
        <v>0.1</v>
      </c>
      <c r="N5100" s="10">
        <v>0.1</v>
      </c>
      <c r="O5100" s="10">
        <v>0.1</v>
      </c>
      <c r="Q5100" s="10">
        <v>0.05</v>
      </c>
      <c r="R5100" s="10">
        <v>0.2</v>
      </c>
      <c r="T5100" s="10">
        <v>0</v>
      </c>
      <c r="W5100" s="10">
        <v>0</v>
      </c>
      <c r="Y5100" s="10">
        <v>0</v>
      </c>
      <c r="AB5100" s="10">
        <v>0</v>
      </c>
      <c r="AE5100" s="10">
        <v>0</v>
      </c>
      <c r="AH5100" s="10">
        <v>1</v>
      </c>
      <c r="AQ5100" s="10">
        <v>4.8233698926733994E-2</v>
      </c>
      <c r="AR5100" s="10">
        <v>0.30437689894318837</v>
      </c>
      <c r="AS5100" s="10">
        <v>0.37431576238695263</v>
      </c>
      <c r="AT5100" s="10">
        <v>1.1334919247782489</v>
      </c>
      <c r="AU5100" s="10">
        <v>1.7924408027014054</v>
      </c>
      <c r="AV5100" s="10">
        <v>1.3006896897404994</v>
      </c>
      <c r="AW5100" s="10">
        <v>4.2266224172201534</v>
      </c>
      <c r="AX5100" s="10" t="s">
        <v>33</v>
      </c>
      <c r="AY5100" s="10">
        <v>0</v>
      </c>
      <c r="AZ5100" s="10" t="s">
        <v>33</v>
      </c>
      <c r="BA5100" s="10" t="s">
        <v>33</v>
      </c>
      <c r="BB5100" s="10">
        <v>5099</v>
      </c>
      <c r="BC5100" s="10">
        <v>5071</v>
      </c>
      <c r="BE5100" s="10" t="s">
        <v>1457</v>
      </c>
      <c r="BF5100" s="10" t="s">
        <v>5244</v>
      </c>
      <c r="BG5100" s="10">
        <v>6.7744061044133008E-11</v>
      </c>
      <c r="BR5100" s="10" t="s">
        <v>33</v>
      </c>
      <c r="BS5100" s="11" t="s">
        <v>33</v>
      </c>
      <c r="BT5100" s="11" t="s">
        <v>33</v>
      </c>
      <c r="BU5100" s="10">
        <v>5100</v>
      </c>
    </row>
    <row r="5101" spans="1:73" s="10" customFormat="1" x14ac:dyDescent="0.45">
      <c r="A5101" s="10" t="s">
        <v>33</v>
      </c>
      <c r="B5101" s="10" t="s">
        <v>33</v>
      </c>
      <c r="C5101" s="10">
        <v>1241</v>
      </c>
      <c r="D5101" s="10" t="s">
        <v>33</v>
      </c>
      <c r="E5101" s="10">
        <v>5099</v>
      </c>
      <c r="F5101" s="10">
        <v>45</v>
      </c>
      <c r="G5101" s="10">
        <v>0</v>
      </c>
      <c r="H5101" s="10">
        <v>22</v>
      </c>
      <c r="I5101" s="10">
        <v>5.7231234261379306E-12</v>
      </c>
      <c r="J5101" s="10" t="s">
        <v>33</v>
      </c>
      <c r="K5101" s="10" t="s">
        <v>1012</v>
      </c>
      <c r="L5101" s="10" t="s">
        <v>33</v>
      </c>
      <c r="M5101" s="10">
        <v>3.1622776601683791E-2</v>
      </c>
      <c r="N5101" s="10">
        <v>3.1622776601683791E-2</v>
      </c>
      <c r="O5101" s="10">
        <v>3.1622776601683791E-2</v>
      </c>
      <c r="Q5101" s="10">
        <v>0.02</v>
      </c>
      <c r="R5101" s="10">
        <v>0.05</v>
      </c>
      <c r="T5101" s="10">
        <v>0</v>
      </c>
      <c r="W5101" s="10">
        <v>0</v>
      </c>
      <c r="Y5101" s="10">
        <v>0</v>
      </c>
      <c r="AB5101" s="10">
        <v>0</v>
      </c>
      <c r="AE5101" s="10">
        <v>0</v>
      </c>
      <c r="AH5101" s="10">
        <v>1</v>
      </c>
      <c r="AQ5101" s="10">
        <v>0</v>
      </c>
      <c r="AR5101" s="10">
        <v>0.11449764815705329</v>
      </c>
      <c r="AS5101" s="10">
        <v>0.11449764815705329</v>
      </c>
      <c r="AT5101" s="10">
        <v>0</v>
      </c>
      <c r="AU5101" s="10">
        <v>0</v>
      </c>
      <c r="AV5101" s="10">
        <v>1.5325966647223694</v>
      </c>
      <c r="AW5101" s="10">
        <v>1.5325966647223694</v>
      </c>
      <c r="AX5101" s="10" t="s">
        <v>33</v>
      </c>
      <c r="AY5101" s="10">
        <v>0</v>
      </c>
      <c r="AZ5101" s="10" t="s">
        <v>33</v>
      </c>
      <c r="BA5101" s="10" t="s">
        <v>33</v>
      </c>
      <c r="BB5101" s="10">
        <v>5099</v>
      </c>
      <c r="BC5101" s="10">
        <v>45</v>
      </c>
      <c r="BE5101" s="10" t="s">
        <v>1457</v>
      </c>
      <c r="BF5101" s="10" t="s">
        <v>5245</v>
      </c>
      <c r="BG5101" s="10">
        <v>2.0721904994593003E-11</v>
      </c>
      <c r="BR5101" s="10" t="s">
        <v>33</v>
      </c>
      <c r="BS5101" s="11" t="s">
        <v>33</v>
      </c>
      <c r="BT5101" s="11" t="s">
        <v>33</v>
      </c>
      <c r="BU5101" s="10">
        <v>5101</v>
      </c>
    </row>
    <row r="5102" spans="1:73" s="10" customFormat="1" x14ac:dyDescent="0.45">
      <c r="A5102" s="10" t="s">
        <v>33</v>
      </c>
      <c r="B5102" s="10" t="s">
        <v>33</v>
      </c>
      <c r="C5102" s="10">
        <v>1241</v>
      </c>
      <c r="D5102" s="10" t="s">
        <v>33</v>
      </c>
      <c r="E5102" s="10">
        <v>5099</v>
      </c>
      <c r="F5102" s="10">
        <v>566</v>
      </c>
      <c r="G5102" s="10">
        <v>0</v>
      </c>
      <c r="H5102" s="10">
        <v>178</v>
      </c>
      <c r="I5102" s="10">
        <v>2.5594586048931821E-12</v>
      </c>
      <c r="J5102" s="10" t="s">
        <v>33</v>
      </c>
      <c r="K5102" s="10" t="s">
        <v>1554</v>
      </c>
      <c r="L5102" s="10" t="s">
        <v>33</v>
      </c>
      <c r="M5102" s="10">
        <v>1.4142135623730951E-2</v>
      </c>
      <c r="N5102" s="10">
        <v>1.4142135623730951E-2</v>
      </c>
      <c r="O5102" s="10">
        <v>1.4142135623730951E-2</v>
      </c>
      <c r="Q5102" s="10">
        <v>0.01</v>
      </c>
      <c r="R5102" s="10">
        <v>0.02</v>
      </c>
      <c r="T5102" s="10">
        <v>0</v>
      </c>
      <c r="W5102" s="10">
        <v>0</v>
      </c>
      <c r="Y5102" s="10">
        <v>0</v>
      </c>
      <c r="AB5102" s="10">
        <v>0</v>
      </c>
      <c r="AE5102" s="10">
        <v>0</v>
      </c>
      <c r="AH5102" s="10">
        <v>1</v>
      </c>
      <c r="AQ5102" s="10">
        <v>0</v>
      </c>
      <c r="AR5102" s="10">
        <v>0.22927887308903047</v>
      </c>
      <c r="AS5102" s="10">
        <v>0.22927887308903047</v>
      </c>
      <c r="AT5102" s="10">
        <v>0</v>
      </c>
      <c r="AU5102" s="10">
        <v>0</v>
      </c>
      <c r="AV5102" s="10">
        <v>3.8538743835527591</v>
      </c>
      <c r="AW5102" s="10">
        <v>3.8538743835527591</v>
      </c>
      <c r="AX5102" s="10" t="s">
        <v>33</v>
      </c>
      <c r="AY5102" s="10">
        <v>0</v>
      </c>
      <c r="AZ5102" s="10" t="s">
        <v>33</v>
      </c>
      <c r="BA5102" s="10" t="s">
        <v>33</v>
      </c>
      <c r="BB5102" s="10">
        <v>5099</v>
      </c>
      <c r="BC5102" s="10">
        <v>566</v>
      </c>
      <c r="BE5102" s="10" t="s">
        <v>1457</v>
      </c>
      <c r="BF5102" s="10" t="s">
        <v>5246</v>
      </c>
      <c r="BG5102" s="10">
        <v>4.1495132012679322E-11</v>
      </c>
      <c r="BR5102" s="10" t="s">
        <v>33</v>
      </c>
      <c r="BS5102" s="11" t="s">
        <v>33</v>
      </c>
      <c r="BT5102" s="11" t="s">
        <v>33</v>
      </c>
      <c r="BU5102" s="10">
        <v>5102</v>
      </c>
    </row>
    <row r="5103" spans="1:73" s="10" customFormat="1" x14ac:dyDescent="0.45">
      <c r="A5103" s="10" t="s">
        <v>33</v>
      </c>
      <c r="B5103" s="10" t="s">
        <v>33</v>
      </c>
      <c r="C5103" s="10">
        <v>1241</v>
      </c>
      <c r="D5103" s="10" t="s">
        <v>33</v>
      </c>
      <c r="E5103" s="10">
        <v>5099</v>
      </c>
      <c r="F5103" s="10">
        <v>3846</v>
      </c>
      <c r="G5103" s="10" t="e">
        <v>#VALUE!</v>
      </c>
      <c r="H5103" s="10">
        <v>1006</v>
      </c>
      <c r="I5103" s="10">
        <v>2.5594586048931817E-13</v>
      </c>
      <c r="J5103" s="10" t="s">
        <v>33</v>
      </c>
      <c r="K5103" s="10" t="s">
        <v>1556</v>
      </c>
      <c r="L5103" s="10" t="s">
        <v>33</v>
      </c>
      <c r="M5103" s="10">
        <v>1.414213562373095E-3</v>
      </c>
      <c r="N5103" s="10">
        <v>1.414213562373095E-3</v>
      </c>
      <c r="O5103" s="10">
        <v>1.414213562373095E-3</v>
      </c>
      <c r="Q5103" s="10">
        <v>1E-3</v>
      </c>
      <c r="R5103" s="10">
        <v>2E-3</v>
      </c>
      <c r="T5103" s="10">
        <v>0</v>
      </c>
      <c r="W5103" s="10">
        <v>0</v>
      </c>
      <c r="Y5103" s="10">
        <v>0</v>
      </c>
      <c r="AB5103" s="10">
        <v>0</v>
      </c>
      <c r="AE5103" s="10">
        <v>0</v>
      </c>
      <c r="AH5103" s="10">
        <v>1</v>
      </c>
      <c r="AQ5103" s="10">
        <v>3.799290000296638E-2</v>
      </c>
      <c r="AR5103" s="10">
        <v>0.16080762919058947</v>
      </c>
      <c r="AS5103" s="10">
        <v>0.21589733419489071</v>
      </c>
      <c r="AT5103" s="10">
        <v>0.89283315006970998</v>
      </c>
      <c r="AU5103" s="10">
        <v>0.12845496868776266</v>
      </c>
      <c r="AV5103" s="10">
        <v>2.6189205453953059</v>
      </c>
      <c r="AW5103" s="10">
        <v>3.6402086641527784</v>
      </c>
      <c r="AX5103" s="10" t="s">
        <v>33</v>
      </c>
      <c r="AY5103" s="10">
        <v>0</v>
      </c>
      <c r="AZ5103" s="10" t="s">
        <v>33</v>
      </c>
      <c r="BA5103" s="10" t="s">
        <v>33</v>
      </c>
      <c r="BB5103" s="10">
        <v>5099</v>
      </c>
      <c r="BC5103" s="10">
        <v>3846</v>
      </c>
      <c r="BE5103" s="10" t="s">
        <v>1457</v>
      </c>
      <c r="BF5103" s="10" t="s">
        <v>5247</v>
      </c>
      <c r="BG5103" s="10">
        <v>3.9073327005248405E-11</v>
      </c>
      <c r="BR5103" s="10" t="s">
        <v>33</v>
      </c>
      <c r="BS5103" s="11" t="s">
        <v>33</v>
      </c>
      <c r="BT5103" s="11" t="s">
        <v>33</v>
      </c>
      <c r="BU5103" s="10">
        <v>5103</v>
      </c>
    </row>
    <row r="5104" spans="1:73" s="10" customFormat="1" x14ac:dyDescent="0.45">
      <c r="A5104" s="10" t="s">
        <v>33</v>
      </c>
      <c r="B5104" s="10" t="s">
        <v>33</v>
      </c>
      <c r="C5104" s="10">
        <v>1241</v>
      </c>
      <c r="D5104" s="10" t="s">
        <v>33</v>
      </c>
      <c r="E5104" s="10">
        <v>5099</v>
      </c>
      <c r="F5104" s="10">
        <v>3259</v>
      </c>
      <c r="G5104" s="10" t="e">
        <v>#VALUE!</v>
      </c>
      <c r="H5104" s="10">
        <v>836</v>
      </c>
      <c r="I5104" s="10">
        <v>3.8391879073397728E-11</v>
      </c>
      <c r="J5104" s="10" t="s">
        <v>33</v>
      </c>
      <c r="K5104" s="10" t="s">
        <v>1544</v>
      </c>
      <c r="L5104" s="10" t="s">
        <v>33</v>
      </c>
      <c r="M5104" s="10">
        <v>0.21213203435596426</v>
      </c>
      <c r="N5104" s="10">
        <v>0.21213203435596426</v>
      </c>
      <c r="O5104" s="10">
        <v>0.21213203435596426</v>
      </c>
      <c r="Q5104" s="10">
        <v>0.15</v>
      </c>
      <c r="R5104" s="10">
        <v>0.3</v>
      </c>
      <c r="T5104" s="10">
        <v>0</v>
      </c>
      <c r="W5104" s="10">
        <v>0</v>
      </c>
      <c r="Y5104" s="10">
        <v>0</v>
      </c>
      <c r="AB5104" s="10">
        <v>0</v>
      </c>
      <c r="AE5104" s="10">
        <v>0</v>
      </c>
      <c r="AH5104" s="10">
        <v>1</v>
      </c>
      <c r="AQ5104" s="10">
        <v>0.10392304845413264</v>
      </c>
      <c r="AR5104" s="10">
        <v>9.8125412358747235E-2</v>
      </c>
      <c r="AS5104" s="10">
        <v>0.24881383261723955</v>
      </c>
      <c r="AT5104" s="10">
        <v>2.4421916386721172</v>
      </c>
      <c r="AU5104" s="10">
        <v>0.8048503078212742</v>
      </c>
      <c r="AV5104" s="10">
        <v>0.46876510656769227</v>
      </c>
      <c r="AW5104" s="10">
        <v>3.7158070530610838</v>
      </c>
      <c r="AX5104" s="10" t="s">
        <v>33</v>
      </c>
      <c r="AY5104" s="10">
        <v>0</v>
      </c>
      <c r="AZ5104" s="10" t="s">
        <v>33</v>
      </c>
      <c r="BA5104" s="10" t="s">
        <v>33</v>
      </c>
      <c r="BB5104" s="10">
        <v>5099</v>
      </c>
      <c r="BC5104" s="10">
        <v>3259</v>
      </c>
      <c r="BE5104" s="10" t="s">
        <v>1457</v>
      </c>
      <c r="BF5104" s="10" t="s">
        <v>5248</v>
      </c>
      <c r="BG5104" s="10">
        <v>4.5030589569515011E-11</v>
      </c>
      <c r="BR5104" s="10" t="s">
        <v>33</v>
      </c>
      <c r="BS5104" s="11" t="s">
        <v>33</v>
      </c>
      <c r="BT5104" s="11" t="s">
        <v>33</v>
      </c>
      <c r="BU5104" s="10">
        <v>5104</v>
      </c>
    </row>
    <row r="5105" spans="1:73" s="10" customFormat="1" x14ac:dyDescent="0.45">
      <c r="A5105" s="10">
        <v>1212</v>
      </c>
      <c r="B5105" s="10">
        <v>4804</v>
      </c>
      <c r="C5105" s="10">
        <v>1241</v>
      </c>
      <c r="D5105" s="10">
        <v>5111</v>
      </c>
      <c r="E5105" s="10" t="s">
        <v>33</v>
      </c>
      <c r="F5105" s="10">
        <v>4804</v>
      </c>
      <c r="G5105" s="10">
        <v>0</v>
      </c>
      <c r="H5105" s="10" t="s">
        <v>33</v>
      </c>
      <c r="I5105" s="10">
        <v>5.5569169110504108E-10</v>
      </c>
      <c r="J5105" s="10" t="s">
        <v>1459</v>
      </c>
      <c r="L5105" s="10">
        <v>1</v>
      </c>
      <c r="M5105" s="10" t="s">
        <v>33</v>
      </c>
      <c r="N5105" s="10">
        <v>1</v>
      </c>
      <c r="O5105" s="10">
        <v>1</v>
      </c>
      <c r="Q5105" s="10">
        <v>1</v>
      </c>
      <c r="T5105" s="10">
        <v>0.3872983346207417</v>
      </c>
      <c r="U5105" s="10">
        <v>0.3</v>
      </c>
      <c r="V5105" s="10">
        <v>0.5</v>
      </c>
      <c r="W5105" s="10">
        <v>1.796136687448926</v>
      </c>
      <c r="X5105" s="10" t="s">
        <v>1008</v>
      </c>
      <c r="Y5105" s="10">
        <v>0.17320508075688773</v>
      </c>
      <c r="Z5105" s="10">
        <v>0.1</v>
      </c>
      <c r="AA5105" s="10">
        <v>0.3</v>
      </c>
      <c r="AB5105" s="10">
        <v>20.781145589211391</v>
      </c>
      <c r="AE5105" s="10">
        <v>0</v>
      </c>
      <c r="AH5105" s="10">
        <v>1</v>
      </c>
      <c r="AQ5105" s="10">
        <v>31.721276699771995</v>
      </c>
      <c r="AR5105" s="10">
        <v>52.229605180417771</v>
      </c>
      <c r="AS5105" s="10">
        <v>98.225456395087164</v>
      </c>
      <c r="AT5105" s="10">
        <v>745.45000244464188</v>
      </c>
      <c r="AU5105" s="10">
        <v>65.078993682902194</v>
      </c>
      <c r="AV5105" s="10">
        <v>1064.6732270103068</v>
      </c>
      <c r="AW5105" s="10">
        <v>1875.202223137851</v>
      </c>
      <c r="AX5105" s="10">
        <v>5.5569169110504108E-10</v>
      </c>
      <c r="AY5105" s="10">
        <v>0</v>
      </c>
      <c r="AZ5105" s="10" t="s">
        <v>33</v>
      </c>
      <c r="BA5105" s="10">
        <v>5111</v>
      </c>
      <c r="BB5105" s="10" t="s">
        <v>33</v>
      </c>
      <c r="BC5105" s="10">
        <v>4804</v>
      </c>
      <c r="BE5105" s="10" t="s">
        <v>33</v>
      </c>
      <c r="BF5105" s="10" t="s">
        <v>33</v>
      </c>
      <c r="BG5105" s="10" t="s">
        <v>33</v>
      </c>
      <c r="BR5105" s="10" t="s">
        <v>1459</v>
      </c>
      <c r="BS5105" s="11">
        <v>98.225456395087164</v>
      </c>
      <c r="BT5105" s="11">
        <v>1875.202223137851</v>
      </c>
      <c r="BU5105" s="10">
        <v>5105</v>
      </c>
    </row>
    <row r="5106" spans="1:73" s="10" customFormat="1" x14ac:dyDescent="0.45">
      <c r="A5106" s="10" t="s">
        <v>33</v>
      </c>
      <c r="B5106" s="10" t="s">
        <v>33</v>
      </c>
      <c r="C5106" s="10">
        <v>1241</v>
      </c>
      <c r="D5106" s="10" t="s">
        <v>33</v>
      </c>
      <c r="E5106" s="10">
        <v>5105</v>
      </c>
      <c r="F5106" s="10">
        <v>5285</v>
      </c>
      <c r="G5106" s="10">
        <v>0</v>
      </c>
      <c r="H5106" s="10">
        <v>1242</v>
      </c>
      <c r="I5106" s="10">
        <v>2.4851287916853739E-10</v>
      </c>
      <c r="J5106" s="10" t="s">
        <v>33</v>
      </c>
      <c r="K5106" s="10" t="s">
        <v>1558</v>
      </c>
      <c r="L5106" s="10" t="s">
        <v>33</v>
      </c>
      <c r="M5106" s="10">
        <v>0.44721359549995793</v>
      </c>
      <c r="N5106" s="10">
        <v>0.44721359549995793</v>
      </c>
      <c r="O5106" s="10">
        <v>0.44721359549995793</v>
      </c>
      <c r="Q5106" s="10">
        <v>0.4</v>
      </c>
      <c r="R5106" s="10">
        <v>0.5</v>
      </c>
      <c r="T5106" s="10">
        <v>0</v>
      </c>
      <c r="W5106" s="10">
        <v>0</v>
      </c>
      <c r="Y5106" s="10">
        <v>0</v>
      </c>
      <c r="AB5106" s="10">
        <v>0</v>
      </c>
      <c r="AE5106" s="10">
        <v>0</v>
      </c>
      <c r="AH5106" s="10">
        <v>1</v>
      </c>
      <c r="AQ5106" s="10">
        <v>9.1027074729359612</v>
      </c>
      <c r="AR5106" s="10">
        <v>9.8240930201105936</v>
      </c>
      <c r="AS5106" s="10">
        <v>23.023018855867736</v>
      </c>
      <c r="AT5106" s="10">
        <v>213.91362561399509</v>
      </c>
      <c r="AU5106" s="10">
        <v>41.128820576528788</v>
      </c>
      <c r="AV5106" s="10">
        <v>119.22982347880415</v>
      </c>
      <c r="AW5106" s="10">
        <v>374.27226966932801</v>
      </c>
      <c r="AX5106" s="10" t="s">
        <v>33</v>
      </c>
      <c r="AY5106" s="10">
        <v>0</v>
      </c>
      <c r="AZ5106" s="10" t="s">
        <v>33</v>
      </c>
      <c r="BA5106" s="10" t="s">
        <v>33</v>
      </c>
      <c r="BB5106" s="10">
        <v>5105</v>
      </c>
      <c r="BC5106" s="10">
        <v>5285</v>
      </c>
      <c r="BE5106" s="10" t="s">
        <v>1459</v>
      </c>
      <c r="BF5106" s="10" t="s">
        <v>1557</v>
      </c>
      <c r="BG5106" s="10">
        <v>1.2793700282360391E-8</v>
      </c>
      <c r="BR5106" s="10" t="s">
        <v>33</v>
      </c>
      <c r="BS5106" s="11" t="s">
        <v>33</v>
      </c>
      <c r="BT5106" s="11" t="s">
        <v>33</v>
      </c>
      <c r="BU5106" s="10">
        <v>5106</v>
      </c>
    </row>
    <row r="5107" spans="1:73" s="10" customFormat="1" x14ac:dyDescent="0.45">
      <c r="A5107" s="10" t="s">
        <v>33</v>
      </c>
      <c r="B5107" s="10" t="s">
        <v>33</v>
      </c>
      <c r="C5107" s="10">
        <v>1242</v>
      </c>
      <c r="D5107" s="10" t="s">
        <v>33</v>
      </c>
      <c r="E5107" s="10">
        <v>5105</v>
      </c>
      <c r="F5107" s="10">
        <v>30</v>
      </c>
      <c r="G5107" s="10">
        <v>0</v>
      </c>
      <c r="H5107" s="10">
        <v>15</v>
      </c>
      <c r="I5107" s="10">
        <v>5.271754262167977E-10</v>
      </c>
      <c r="J5107" s="10" t="s">
        <v>33</v>
      </c>
      <c r="K5107" s="10" t="s">
        <v>1022</v>
      </c>
      <c r="L5107" s="10" t="s">
        <v>33</v>
      </c>
      <c r="M5107" s="10">
        <v>0.94868329805051377</v>
      </c>
      <c r="N5107" s="10">
        <v>0.94868329805051377</v>
      </c>
      <c r="O5107" s="10">
        <v>0.94868329805051377</v>
      </c>
      <c r="Q5107" s="10">
        <v>0.9</v>
      </c>
      <c r="R5107" s="10">
        <v>1</v>
      </c>
      <c r="T5107" s="10">
        <v>0</v>
      </c>
      <c r="W5107" s="10">
        <v>0</v>
      </c>
      <c r="Y5107" s="10">
        <v>0</v>
      </c>
      <c r="AB5107" s="10">
        <v>0</v>
      </c>
      <c r="AE5107" s="10">
        <v>0</v>
      </c>
      <c r="AH5107" s="10">
        <v>1</v>
      </c>
      <c r="AQ5107" s="10">
        <v>19.201814160027705</v>
      </c>
      <c r="AR5107" s="10">
        <v>34.875163822836093</v>
      </c>
      <c r="AS5107" s="10">
        <v>62.717794354876261</v>
      </c>
      <c r="AT5107" s="10">
        <v>451.24263276065108</v>
      </c>
      <c r="AU5107" s="10">
        <v>2.2513223414034664</v>
      </c>
      <c r="AV5107" s="10">
        <v>652.23663611072709</v>
      </c>
      <c r="AW5107" s="10">
        <v>1105.7305912127817</v>
      </c>
      <c r="AX5107" s="10" t="s">
        <v>33</v>
      </c>
      <c r="AY5107" s="10">
        <v>0</v>
      </c>
      <c r="AZ5107" s="10" t="s">
        <v>33</v>
      </c>
      <c r="BA5107" s="10" t="s">
        <v>33</v>
      </c>
      <c r="BB5107" s="10">
        <v>5105</v>
      </c>
      <c r="BC5107" s="10">
        <v>30</v>
      </c>
      <c r="BE5107" s="10" t="s">
        <v>1459</v>
      </c>
      <c r="BF5107" s="10" t="s">
        <v>5249</v>
      </c>
      <c r="BG5107" s="10">
        <v>3.4851757207439387E-8</v>
      </c>
      <c r="BR5107" s="10" t="s">
        <v>33</v>
      </c>
      <c r="BS5107" s="11" t="s">
        <v>33</v>
      </c>
      <c r="BT5107" s="11" t="s">
        <v>33</v>
      </c>
      <c r="BU5107" s="10">
        <v>5107</v>
      </c>
    </row>
    <row r="5108" spans="1:73" s="10" customFormat="1" x14ac:dyDescent="0.45">
      <c r="A5108" s="10" t="s">
        <v>33</v>
      </c>
      <c r="B5108" s="10" t="s">
        <v>33</v>
      </c>
      <c r="C5108" s="10">
        <v>1242</v>
      </c>
      <c r="D5108" s="10" t="s">
        <v>33</v>
      </c>
      <c r="E5108" s="10">
        <v>5105</v>
      </c>
      <c r="F5108" s="10">
        <v>14</v>
      </c>
      <c r="G5108" s="10">
        <v>0</v>
      </c>
      <c r="H5108" s="10">
        <v>8</v>
      </c>
      <c r="I5108" s="10">
        <v>7.8586672605878962E-12</v>
      </c>
      <c r="J5108" s="10" t="s">
        <v>33</v>
      </c>
      <c r="K5108" s="10" t="s">
        <v>1204</v>
      </c>
      <c r="L5108" s="10" t="s">
        <v>33</v>
      </c>
      <c r="M5108" s="10">
        <v>1.4142135623730951E-2</v>
      </c>
      <c r="N5108" s="10">
        <v>1.4142135623730951E-2</v>
      </c>
      <c r="O5108" s="10">
        <v>1.4142135623730951E-2</v>
      </c>
      <c r="Q5108" s="10">
        <v>0.01</v>
      </c>
      <c r="R5108" s="10">
        <v>0.02</v>
      </c>
      <c r="T5108" s="10">
        <v>0</v>
      </c>
      <c r="W5108" s="10">
        <v>0</v>
      </c>
      <c r="Y5108" s="10">
        <v>0</v>
      </c>
      <c r="AB5108" s="10">
        <v>0</v>
      </c>
      <c r="AE5108" s="10">
        <v>0</v>
      </c>
      <c r="AH5108" s="10">
        <v>1</v>
      </c>
      <c r="AQ5108" s="10">
        <v>8.9458211033376422E-2</v>
      </c>
      <c r="AR5108" s="10">
        <v>4.6382608417212833E-2</v>
      </c>
      <c r="AS5108" s="10">
        <v>0.17609701441560865</v>
      </c>
      <c r="AT5108" s="10">
        <v>2.1022679592843461</v>
      </c>
      <c r="AU5108" s="10">
        <v>0.53664275389558302</v>
      </c>
      <c r="AV5108" s="10">
        <v>189.75331961010278</v>
      </c>
      <c r="AW5108" s="10">
        <v>192.39223032328272</v>
      </c>
      <c r="AX5108" s="10" t="s">
        <v>33</v>
      </c>
      <c r="AY5108" s="10">
        <v>0</v>
      </c>
      <c r="AZ5108" s="10" t="s">
        <v>33</v>
      </c>
      <c r="BA5108" s="10" t="s">
        <v>33</v>
      </c>
      <c r="BB5108" s="10">
        <v>5105</v>
      </c>
      <c r="BC5108" s="10">
        <v>14</v>
      </c>
      <c r="BE5108" s="10" t="s">
        <v>1459</v>
      </c>
      <c r="BF5108" s="10" t="s">
        <v>5250</v>
      </c>
      <c r="BG5108" s="10">
        <v>9.7855647739158372E-11</v>
      </c>
      <c r="BR5108" s="10" t="s">
        <v>33</v>
      </c>
      <c r="BS5108" s="11" t="s">
        <v>33</v>
      </c>
      <c r="BT5108" s="11" t="s">
        <v>33</v>
      </c>
      <c r="BU5108" s="10">
        <v>5108</v>
      </c>
    </row>
    <row r="5109" spans="1:73" s="10" customFormat="1" x14ac:dyDescent="0.45">
      <c r="A5109" s="10" t="s">
        <v>33</v>
      </c>
      <c r="B5109" s="10" t="s">
        <v>33</v>
      </c>
      <c r="C5109" s="10">
        <v>1242</v>
      </c>
      <c r="D5109" s="10" t="s">
        <v>33</v>
      </c>
      <c r="E5109" s="10">
        <v>5105</v>
      </c>
      <c r="F5109" s="10">
        <v>123</v>
      </c>
      <c r="G5109" s="10">
        <v>0</v>
      </c>
      <c r="H5109" s="10">
        <v>52</v>
      </c>
      <c r="I5109" s="10">
        <v>1.5717334521175799E-11</v>
      </c>
      <c r="J5109" s="10" t="s">
        <v>33</v>
      </c>
      <c r="K5109" s="10" t="s">
        <v>1559</v>
      </c>
      <c r="L5109" s="10" t="s">
        <v>33</v>
      </c>
      <c r="M5109" s="10">
        <v>2.8284271247461908E-2</v>
      </c>
      <c r="N5109" s="10">
        <v>2.8284271247461908E-2</v>
      </c>
      <c r="O5109" s="10">
        <v>0.14142135623730953</v>
      </c>
      <c r="Q5109" s="10">
        <v>0.1</v>
      </c>
      <c r="R5109" s="10">
        <v>0.2</v>
      </c>
      <c r="S5109" s="10">
        <v>80</v>
      </c>
      <c r="T5109" s="10">
        <v>0</v>
      </c>
      <c r="W5109" s="10">
        <v>0</v>
      </c>
      <c r="Y5109" s="10">
        <v>0</v>
      </c>
      <c r="AB5109" s="10">
        <v>0</v>
      </c>
      <c r="AE5109" s="10">
        <v>0</v>
      </c>
      <c r="AH5109" s="10">
        <v>1</v>
      </c>
      <c r="AQ5109" s="10">
        <v>0</v>
      </c>
      <c r="AR5109" s="10">
        <v>0.46826765493126887</v>
      </c>
      <c r="AS5109" s="10">
        <v>0.46826765493126887</v>
      </c>
      <c r="AT5109" s="10">
        <v>0</v>
      </c>
      <c r="AU5109" s="10">
        <v>0</v>
      </c>
      <c r="AV5109" s="10">
        <v>7.8555570566869148</v>
      </c>
      <c r="AW5109" s="10">
        <v>7.8555570566869148</v>
      </c>
      <c r="AX5109" s="10" t="s">
        <v>33</v>
      </c>
      <c r="AY5109" s="10">
        <v>0</v>
      </c>
      <c r="AZ5109" s="10" t="s">
        <v>33</v>
      </c>
      <c r="BA5109" s="10" t="s">
        <v>33</v>
      </c>
      <c r="BB5109" s="10">
        <v>5105</v>
      </c>
      <c r="BC5109" s="10">
        <v>123</v>
      </c>
      <c r="BE5109" s="10" t="s">
        <v>1459</v>
      </c>
      <c r="BF5109" s="10" t="s">
        <v>5251</v>
      </c>
      <c r="BG5109" s="10">
        <v>2.6021244505854863E-10</v>
      </c>
      <c r="BR5109" s="10" t="s">
        <v>33</v>
      </c>
      <c r="BS5109" s="11" t="s">
        <v>33</v>
      </c>
      <c r="BT5109" s="11" t="s">
        <v>33</v>
      </c>
      <c r="BU5109" s="10">
        <v>5109</v>
      </c>
    </row>
    <row r="5110" spans="1:73" s="10" customFormat="1" x14ac:dyDescent="0.45">
      <c r="A5110" s="10" t="s">
        <v>33</v>
      </c>
      <c r="B5110" s="10" t="s">
        <v>33</v>
      </c>
      <c r="C5110" s="10">
        <v>1242</v>
      </c>
      <c r="D5110" s="10" t="s">
        <v>33</v>
      </c>
      <c r="E5110" s="10">
        <v>5105</v>
      </c>
      <c r="F5110" s="10">
        <v>2977</v>
      </c>
      <c r="G5110" s="10">
        <v>0</v>
      </c>
      <c r="H5110" s="10">
        <v>733</v>
      </c>
      <c r="I5110" s="10">
        <v>1.924972484675603E-10</v>
      </c>
      <c r="J5110" s="10" t="s">
        <v>33</v>
      </c>
      <c r="K5110" s="10" t="s">
        <v>1560</v>
      </c>
      <c r="L5110" s="10" t="s">
        <v>33</v>
      </c>
      <c r="M5110" s="10">
        <v>0.34641016151377546</v>
      </c>
      <c r="N5110" s="10">
        <v>0.34641016151377546</v>
      </c>
      <c r="O5110" s="10">
        <v>0.34641016151377546</v>
      </c>
      <c r="Q5110" s="10">
        <v>0.3</v>
      </c>
      <c r="R5110" s="10">
        <v>0.4</v>
      </c>
      <c r="T5110" s="10">
        <v>0</v>
      </c>
      <c r="W5110" s="10">
        <v>0</v>
      </c>
      <c r="Y5110" s="10">
        <v>0</v>
      </c>
      <c r="AB5110" s="10">
        <v>0</v>
      </c>
      <c r="AE5110" s="10">
        <v>0</v>
      </c>
      <c r="AH5110" s="10">
        <v>1</v>
      </c>
      <c r="AQ5110" s="10">
        <v>2.9399985211542083</v>
      </c>
      <c r="AR5110" s="10">
        <v>5.2195613866736759</v>
      </c>
      <c r="AS5110" s="10">
        <v>9.4825592423472784</v>
      </c>
      <c r="AT5110" s="10">
        <v>69.089965247123899</v>
      </c>
      <c r="AU5110" s="10">
        <v>0.38106242186296768</v>
      </c>
      <c r="AV5110" s="10">
        <v>95.597890753985737</v>
      </c>
      <c r="AW5110" s="10">
        <v>165.06891842297262</v>
      </c>
      <c r="AX5110" s="10" t="s">
        <v>33</v>
      </c>
      <c r="AY5110" s="10">
        <v>0</v>
      </c>
      <c r="AZ5110" s="10" t="s">
        <v>33</v>
      </c>
      <c r="BA5110" s="10" t="s">
        <v>33</v>
      </c>
      <c r="BB5110" s="10">
        <v>5105</v>
      </c>
      <c r="BC5110" s="10">
        <v>2977</v>
      </c>
      <c r="BE5110" s="10" t="s">
        <v>1459</v>
      </c>
      <c r="BF5110" s="10" t="s">
        <v>5252</v>
      </c>
      <c r="BG5110" s="10">
        <v>5.2693793813836965E-9</v>
      </c>
      <c r="BR5110" s="10" t="s">
        <v>33</v>
      </c>
      <c r="BS5110" s="11" t="s">
        <v>33</v>
      </c>
      <c r="BT5110" s="11" t="s">
        <v>33</v>
      </c>
      <c r="BU5110" s="10">
        <v>5110</v>
      </c>
    </row>
    <row r="5111" spans="1:73" s="10" customFormat="1" x14ac:dyDescent="0.45">
      <c r="A5111" s="10">
        <v>1213</v>
      </c>
      <c r="B5111" s="10">
        <v>4814</v>
      </c>
      <c r="C5111" s="10">
        <v>1242</v>
      </c>
      <c r="D5111" s="10">
        <v>5117</v>
      </c>
      <c r="E5111" s="10" t="s">
        <v>33</v>
      </c>
      <c r="F5111" s="10">
        <v>4814</v>
      </c>
      <c r="G5111" s="10">
        <v>0</v>
      </c>
      <c r="H5111" s="10" t="s">
        <v>33</v>
      </c>
      <c r="I5111" s="10">
        <v>4.1795783998426611E-10</v>
      </c>
      <c r="J5111" s="10" t="s">
        <v>1464</v>
      </c>
      <c r="L5111" s="10">
        <v>1</v>
      </c>
      <c r="M5111" s="10" t="s">
        <v>33</v>
      </c>
      <c r="N5111" s="10">
        <v>1</v>
      </c>
      <c r="O5111" s="10">
        <v>1</v>
      </c>
      <c r="Q5111" s="10">
        <v>1</v>
      </c>
      <c r="T5111" s="10">
        <v>0.63245553203367588</v>
      </c>
      <c r="U5111" s="10">
        <v>0.5</v>
      </c>
      <c r="V5111" s="10">
        <v>0.8</v>
      </c>
      <c r="W5111" s="10">
        <v>2.5401208632661558</v>
      </c>
      <c r="X5111" s="10" t="s">
        <v>1008</v>
      </c>
      <c r="Y5111" s="10">
        <v>0.2449489742783178</v>
      </c>
      <c r="Z5111" s="10">
        <v>0.2</v>
      </c>
      <c r="AA5111" s="10">
        <v>0.3</v>
      </c>
      <c r="AB5111" s="10">
        <v>29.388977933912571</v>
      </c>
      <c r="AC5111" s="10">
        <v>0.125</v>
      </c>
      <c r="AE5111" s="10">
        <v>0</v>
      </c>
      <c r="AH5111" s="10">
        <v>1</v>
      </c>
      <c r="AQ5111" s="10">
        <v>219.44950325866799</v>
      </c>
      <c r="AR5111" s="10">
        <v>391.1583315647124</v>
      </c>
      <c r="AS5111" s="10">
        <v>709.36011128978089</v>
      </c>
      <c r="AT5111" s="10">
        <v>5157.0633265786973</v>
      </c>
      <c r="AU5111" s="10">
        <v>2088.0544139984563</v>
      </c>
      <c r="AV5111" s="10">
        <v>6514.6871706022303</v>
      </c>
      <c r="AW5111" s="10">
        <v>13759.804911179384</v>
      </c>
      <c r="AX5111" s="10">
        <v>4.1795783998426611E-10</v>
      </c>
      <c r="AY5111" s="10">
        <v>0</v>
      </c>
      <c r="AZ5111" s="10" t="s">
        <v>33</v>
      </c>
      <c r="BA5111" s="10">
        <v>5117</v>
      </c>
      <c r="BB5111" s="10" t="s">
        <v>33</v>
      </c>
      <c r="BC5111" s="10">
        <v>4814</v>
      </c>
      <c r="BE5111" s="10" t="s">
        <v>33</v>
      </c>
      <c r="BF5111" s="10" t="s">
        <v>33</v>
      </c>
      <c r="BG5111" s="10" t="s">
        <v>33</v>
      </c>
      <c r="BR5111" s="10" t="s">
        <v>1464</v>
      </c>
      <c r="BS5111" s="11">
        <v>709.36011128978089</v>
      </c>
      <c r="BT5111" s="11">
        <v>13759.804911179384</v>
      </c>
      <c r="BU5111" s="10">
        <v>5111</v>
      </c>
    </row>
    <row r="5112" spans="1:73" s="10" customFormat="1" x14ac:dyDescent="0.45">
      <c r="A5112" s="10" t="s">
        <v>33</v>
      </c>
      <c r="B5112" s="10" t="s">
        <v>33</v>
      </c>
      <c r="C5112" s="10">
        <v>1242</v>
      </c>
      <c r="D5112" s="10" t="s">
        <v>33</v>
      </c>
      <c r="E5112" s="10">
        <v>5111</v>
      </c>
      <c r="F5112" s="10">
        <v>5290</v>
      </c>
      <c r="G5112" s="10">
        <v>0</v>
      </c>
      <c r="H5112" s="10">
        <v>1243</v>
      </c>
      <c r="I5112" s="10">
        <v>4.5784987409103437E-10</v>
      </c>
      <c r="J5112" s="10" t="s">
        <v>33</v>
      </c>
      <c r="K5112" s="10" t="s">
        <v>1562</v>
      </c>
      <c r="L5112" s="10" t="s">
        <v>33</v>
      </c>
      <c r="M5112" s="10">
        <v>1.0954451150103321</v>
      </c>
      <c r="N5112" s="10">
        <v>1.0954451150103321</v>
      </c>
      <c r="O5112" s="10">
        <v>1.0954451150103321</v>
      </c>
      <c r="Q5112" s="10">
        <v>1</v>
      </c>
      <c r="R5112" s="10">
        <v>1.2</v>
      </c>
      <c r="T5112" s="10">
        <v>0</v>
      </c>
      <c r="W5112" s="10">
        <v>0</v>
      </c>
      <c r="Y5112" s="10">
        <v>0</v>
      </c>
      <c r="AB5112" s="10">
        <v>0</v>
      </c>
      <c r="AE5112" s="10">
        <v>0</v>
      </c>
      <c r="AH5112" s="10">
        <v>1</v>
      </c>
      <c r="AQ5112" s="10">
        <v>0.34641016151377546</v>
      </c>
      <c r="AR5112" s="10">
        <v>39.360666506871283</v>
      </c>
      <c r="AS5112" s="10">
        <v>39.862961241066259</v>
      </c>
      <c r="AT5112" s="10">
        <v>8.1406387955737234</v>
      </c>
      <c r="AU5112" s="10">
        <v>92.936108375593179</v>
      </c>
      <c r="AV5112" s="10">
        <v>493.48229283611533</v>
      </c>
      <c r="AW5112" s="10">
        <v>594.55904000728219</v>
      </c>
      <c r="AX5112" s="10" t="s">
        <v>33</v>
      </c>
      <c r="AY5112" s="10">
        <v>0</v>
      </c>
      <c r="AZ5112" s="10" t="s">
        <v>33</v>
      </c>
      <c r="BA5112" s="10" t="s">
        <v>33</v>
      </c>
      <c r="BB5112" s="10">
        <v>5111</v>
      </c>
      <c r="BC5112" s="10">
        <v>5290</v>
      </c>
      <c r="BE5112" s="10" t="s">
        <v>1464</v>
      </c>
      <c r="BF5112" s="10" t="s">
        <v>1561</v>
      </c>
      <c r="BG5112" s="10">
        <v>1.6661037175692574E-8</v>
      </c>
      <c r="BR5112" s="10" t="s">
        <v>33</v>
      </c>
      <c r="BS5112" s="11" t="s">
        <v>33</v>
      </c>
      <c r="BT5112" s="11" t="s">
        <v>33</v>
      </c>
      <c r="BU5112" s="10">
        <v>5112</v>
      </c>
    </row>
    <row r="5113" spans="1:73" s="10" customFormat="1" x14ac:dyDescent="0.45">
      <c r="A5113" s="10" t="s">
        <v>33</v>
      </c>
      <c r="B5113" s="10" t="s">
        <v>33</v>
      </c>
      <c r="C5113" s="10">
        <v>1243</v>
      </c>
      <c r="D5113" s="10" t="s">
        <v>33</v>
      </c>
      <c r="E5113" s="10">
        <v>5111</v>
      </c>
      <c r="F5113" s="10">
        <v>91</v>
      </c>
      <c r="G5113" s="10">
        <v>0</v>
      </c>
      <c r="H5113" s="10">
        <v>38</v>
      </c>
      <c r="I5113" s="10">
        <v>2.9554082290295658E-11</v>
      </c>
      <c r="J5113" s="10" t="s">
        <v>33</v>
      </c>
      <c r="K5113" s="10" t="s">
        <v>1303</v>
      </c>
      <c r="L5113" s="10" t="s">
        <v>33</v>
      </c>
      <c r="M5113" s="10">
        <v>7.0710678118654766E-2</v>
      </c>
      <c r="N5113" s="10">
        <v>7.0710678118654766E-2</v>
      </c>
      <c r="O5113" s="10">
        <v>7.0710678118654766E-2</v>
      </c>
      <c r="Q5113" s="10">
        <v>0.05</v>
      </c>
      <c r="R5113" s="10">
        <v>0.1</v>
      </c>
      <c r="T5113" s="10">
        <v>0</v>
      </c>
      <c r="W5113" s="10">
        <v>0</v>
      </c>
      <c r="Y5113" s="10">
        <v>0</v>
      </c>
      <c r="AB5113" s="10">
        <v>0</v>
      </c>
      <c r="AE5113" s="10">
        <v>0</v>
      </c>
      <c r="AH5113" s="10">
        <v>1</v>
      </c>
      <c r="AQ5113" s="10">
        <v>0</v>
      </c>
      <c r="AR5113" s="10">
        <v>7.9651460418682749</v>
      </c>
      <c r="AS5113" s="10">
        <v>7.9651460418682749</v>
      </c>
      <c r="AT5113" s="10">
        <v>0</v>
      </c>
      <c r="AU5113" s="10">
        <v>0</v>
      </c>
      <c r="AV5113" s="10">
        <v>133.46846365870326</v>
      </c>
      <c r="AW5113" s="10">
        <v>133.46846365870326</v>
      </c>
      <c r="AX5113" s="10" t="s">
        <v>33</v>
      </c>
      <c r="AY5113" s="10">
        <v>0</v>
      </c>
      <c r="AZ5113" s="10" t="s">
        <v>33</v>
      </c>
      <c r="BA5113" s="10" t="s">
        <v>33</v>
      </c>
      <c r="BB5113" s="10">
        <v>5111</v>
      </c>
      <c r="BC5113" s="10">
        <v>91</v>
      </c>
      <c r="BE5113" s="10" t="s">
        <v>1464</v>
      </c>
      <c r="BF5113" s="10" t="s">
        <v>5253</v>
      </c>
      <c r="BG5113" s="10">
        <v>3.3290952348184909E-9</v>
      </c>
      <c r="BR5113" s="10" t="s">
        <v>33</v>
      </c>
      <c r="BS5113" s="11" t="s">
        <v>33</v>
      </c>
      <c r="BT5113" s="11" t="s">
        <v>33</v>
      </c>
      <c r="BU5113" s="10">
        <v>5113</v>
      </c>
    </row>
    <row r="5114" spans="1:73" s="10" customFormat="1" x14ac:dyDescent="0.45">
      <c r="A5114" s="10" t="s">
        <v>33</v>
      </c>
      <c r="B5114" s="10" t="s">
        <v>33</v>
      </c>
      <c r="C5114" s="10">
        <v>1243</v>
      </c>
      <c r="D5114" s="10" t="s">
        <v>33</v>
      </c>
      <c r="E5114" s="10">
        <v>5111</v>
      </c>
      <c r="F5114" s="10">
        <v>5295</v>
      </c>
      <c r="G5114" s="10">
        <v>0</v>
      </c>
      <c r="H5114" s="10">
        <v>1244</v>
      </c>
      <c r="I5114" s="10">
        <v>7.239242142744917E-12</v>
      </c>
      <c r="J5114" s="10" t="s">
        <v>33</v>
      </c>
      <c r="K5114" s="10" t="s">
        <v>1564</v>
      </c>
      <c r="L5114" s="10" t="s">
        <v>33</v>
      </c>
      <c r="M5114" s="10">
        <v>1.7320508075688773E-2</v>
      </c>
      <c r="N5114" s="10">
        <v>1.7320508075688773E-2</v>
      </c>
      <c r="O5114" s="10">
        <v>1.7320508075688773E-2</v>
      </c>
      <c r="Q5114" s="10">
        <v>0.01</v>
      </c>
      <c r="R5114" s="10">
        <v>0.03</v>
      </c>
      <c r="T5114" s="10">
        <v>0</v>
      </c>
      <c r="W5114" s="10">
        <v>0</v>
      </c>
      <c r="Y5114" s="10">
        <v>0</v>
      </c>
      <c r="AB5114" s="10">
        <v>0</v>
      </c>
      <c r="AE5114" s="10">
        <v>0</v>
      </c>
      <c r="AH5114" s="10">
        <v>1</v>
      </c>
      <c r="AQ5114" s="10">
        <v>218.47063756512054</v>
      </c>
      <c r="AR5114" s="10">
        <v>340.81889488673949</v>
      </c>
      <c r="AS5114" s="10">
        <v>657.60131935616425</v>
      </c>
      <c r="AT5114" s="10">
        <v>5134.0599827803326</v>
      </c>
      <c r="AU5114" s="10">
        <v>1965.7293276889509</v>
      </c>
      <c r="AV5114" s="10">
        <v>5883.8027346332919</v>
      </c>
      <c r="AW5114" s="10">
        <v>12983.592045102574</v>
      </c>
      <c r="AX5114" s="10" t="s">
        <v>33</v>
      </c>
      <c r="AY5114" s="10">
        <v>0</v>
      </c>
      <c r="AZ5114" s="10" t="s">
        <v>33</v>
      </c>
      <c r="BA5114" s="10" t="s">
        <v>33</v>
      </c>
      <c r="BB5114" s="10">
        <v>5111</v>
      </c>
      <c r="BC5114" s="10">
        <v>5295</v>
      </c>
      <c r="BE5114" s="10" t="s">
        <v>1464</v>
      </c>
      <c r="BF5114" s="10" t="s">
        <v>1563</v>
      </c>
      <c r="BG5114" s="10">
        <v>2.74849627008906E-7</v>
      </c>
      <c r="BR5114" s="10" t="s">
        <v>33</v>
      </c>
      <c r="BS5114" s="11" t="s">
        <v>33</v>
      </c>
      <c r="BT5114" s="11" t="s">
        <v>33</v>
      </c>
      <c r="BU5114" s="10">
        <v>5114</v>
      </c>
    </row>
    <row r="5115" spans="1:73" s="10" customFormat="1" x14ac:dyDescent="0.45">
      <c r="A5115" s="10" t="s">
        <v>33</v>
      </c>
      <c r="B5115" s="10" t="s">
        <v>33</v>
      </c>
      <c r="C5115" s="10">
        <v>1244</v>
      </c>
      <c r="D5115" s="10" t="s">
        <v>33</v>
      </c>
      <c r="E5115" s="10">
        <v>5111</v>
      </c>
      <c r="F5115" s="10">
        <v>311</v>
      </c>
      <c r="G5115" s="10">
        <v>0</v>
      </c>
      <c r="H5115" s="10">
        <v>114</v>
      </c>
      <c r="I5115" s="10">
        <v>1.535675162935909E-11</v>
      </c>
      <c r="J5115" s="10" t="s">
        <v>33</v>
      </c>
      <c r="K5115" s="10" t="s">
        <v>1172</v>
      </c>
      <c r="L5115" s="10" t="s">
        <v>33</v>
      </c>
      <c r="M5115" s="10">
        <v>3.6742346141747671E-2</v>
      </c>
      <c r="N5115" s="10">
        <v>3.6742346141747671E-2</v>
      </c>
      <c r="O5115" s="10">
        <v>0.2449489742783178</v>
      </c>
      <c r="Q5115" s="10">
        <v>0.2</v>
      </c>
      <c r="R5115" s="10">
        <v>0.3</v>
      </c>
      <c r="S5115" s="10">
        <v>85</v>
      </c>
      <c r="T5115" s="10">
        <v>0</v>
      </c>
      <c r="W5115" s="10">
        <v>0</v>
      </c>
      <c r="Y5115" s="10">
        <v>0</v>
      </c>
      <c r="AB5115" s="10">
        <v>0</v>
      </c>
      <c r="AE5115" s="10">
        <v>0</v>
      </c>
      <c r="AH5115" s="10">
        <v>1</v>
      </c>
      <c r="AQ5115" s="10">
        <v>0</v>
      </c>
      <c r="AR5115" s="10">
        <v>0.11059179214046576</v>
      </c>
      <c r="AS5115" s="10">
        <v>0.11059179214046576</v>
      </c>
      <c r="AT5115" s="10">
        <v>0</v>
      </c>
      <c r="AU5115" s="10">
        <v>0</v>
      </c>
      <c r="AV5115" s="10">
        <v>0.93187969465382681</v>
      </c>
      <c r="AW5115" s="10">
        <v>0.93187969465382681</v>
      </c>
      <c r="AX5115" s="10" t="s">
        <v>33</v>
      </c>
      <c r="AY5115" s="10">
        <v>0</v>
      </c>
      <c r="AZ5115" s="10" t="s">
        <v>33</v>
      </c>
      <c r="BA5115" s="10" t="s">
        <v>33</v>
      </c>
      <c r="BB5115" s="10">
        <v>5111</v>
      </c>
      <c r="BC5115" s="10">
        <v>311</v>
      </c>
      <c r="BE5115" s="10" t="s">
        <v>1464</v>
      </c>
      <c r="BF5115" s="10" t="s">
        <v>5254</v>
      </c>
      <c r="BG5115" s="10">
        <v>4.6222706563018004E-11</v>
      </c>
      <c r="BR5115" s="10" t="s">
        <v>33</v>
      </c>
      <c r="BS5115" s="11" t="s">
        <v>33</v>
      </c>
      <c r="BT5115" s="11" t="s">
        <v>33</v>
      </c>
      <c r="BU5115" s="10">
        <v>5115</v>
      </c>
    </row>
    <row r="5116" spans="1:73" s="10" customFormat="1" x14ac:dyDescent="0.45">
      <c r="A5116" s="10" t="s">
        <v>33</v>
      </c>
      <c r="B5116" s="10" t="s">
        <v>33</v>
      </c>
      <c r="C5116" s="10">
        <v>1244</v>
      </c>
      <c r="D5116" s="10" t="s">
        <v>33</v>
      </c>
      <c r="E5116" s="10">
        <v>5111</v>
      </c>
      <c r="F5116" s="10">
        <v>104</v>
      </c>
      <c r="G5116" s="10">
        <v>0</v>
      </c>
      <c r="H5116" s="10">
        <v>46</v>
      </c>
      <c r="I5116" s="10">
        <v>5.9108164580591315E-11</v>
      </c>
      <c r="J5116" s="10" t="s">
        <v>33</v>
      </c>
      <c r="K5116" s="10" t="s">
        <v>1106</v>
      </c>
      <c r="L5116" s="10" t="s">
        <v>33</v>
      </c>
      <c r="M5116" s="10">
        <v>0.14142135623730953</v>
      </c>
      <c r="N5116" s="10">
        <v>0.14142135623730953</v>
      </c>
      <c r="O5116" s="10">
        <v>0.14142135623730953</v>
      </c>
      <c r="Q5116" s="10">
        <v>0.1</v>
      </c>
      <c r="R5116" s="10">
        <v>0.2</v>
      </c>
      <c r="T5116" s="10">
        <v>0</v>
      </c>
      <c r="W5116" s="10">
        <v>0</v>
      </c>
      <c r="Y5116" s="10">
        <v>0</v>
      </c>
      <c r="AB5116" s="10">
        <v>0</v>
      </c>
      <c r="AE5116" s="10">
        <v>0</v>
      </c>
      <c r="AH5116" s="10">
        <v>1</v>
      </c>
      <c r="AQ5116" s="10">
        <v>0</v>
      </c>
      <c r="AR5116" s="10">
        <v>0.23791147382671438</v>
      </c>
      <c r="AS5116" s="10">
        <v>0.23791147382671438</v>
      </c>
      <c r="AT5116" s="10">
        <v>0</v>
      </c>
      <c r="AU5116" s="10">
        <v>0</v>
      </c>
      <c r="AV5116" s="10">
        <v>3.0017997794658551</v>
      </c>
      <c r="AW5116" s="10">
        <v>3.0017997794658551</v>
      </c>
      <c r="AX5116" s="10" t="s">
        <v>33</v>
      </c>
      <c r="AY5116" s="10">
        <v>0</v>
      </c>
      <c r="AZ5116" s="10" t="s">
        <v>33</v>
      </c>
      <c r="BA5116" s="10" t="s">
        <v>33</v>
      </c>
      <c r="BB5116" s="10">
        <v>5111</v>
      </c>
      <c r="BC5116" s="10">
        <v>104</v>
      </c>
      <c r="BE5116" s="10" t="s">
        <v>1464</v>
      </c>
      <c r="BF5116" s="10" t="s">
        <v>5255</v>
      </c>
      <c r="BG5116" s="10">
        <v>9.94369657080868E-11</v>
      </c>
      <c r="BR5116" s="10" t="s">
        <v>33</v>
      </c>
      <c r="BS5116" s="11" t="s">
        <v>33</v>
      </c>
      <c r="BT5116" s="11" t="s">
        <v>33</v>
      </c>
      <c r="BU5116" s="10">
        <v>5116</v>
      </c>
    </row>
    <row r="5117" spans="1:73" s="10" customFormat="1" x14ac:dyDescent="0.45">
      <c r="A5117" s="10">
        <v>1214</v>
      </c>
      <c r="B5117" s="10">
        <v>4861</v>
      </c>
      <c r="C5117" s="10">
        <v>1244</v>
      </c>
      <c r="D5117" s="10">
        <v>5123</v>
      </c>
      <c r="E5117" s="10" t="s">
        <v>33</v>
      </c>
      <c r="F5117" s="10">
        <v>4861</v>
      </c>
      <c r="G5117" s="10" t="e">
        <v>#VALUE!</v>
      </c>
      <c r="H5117" s="10" t="s">
        <v>33</v>
      </c>
      <c r="I5117" s="10">
        <v>8.116396646304633E-9</v>
      </c>
      <c r="J5117" s="10" t="s">
        <v>1470</v>
      </c>
      <c r="L5117" s="10">
        <v>1</v>
      </c>
      <c r="M5117" s="10" t="s">
        <v>33</v>
      </c>
      <c r="N5117" s="10">
        <v>1</v>
      </c>
      <c r="O5117" s="10">
        <v>1</v>
      </c>
      <c r="Q5117" s="10">
        <v>1</v>
      </c>
      <c r="T5117" s="10">
        <v>0.28284271247461906</v>
      </c>
      <c r="U5117" s="10">
        <v>0.2</v>
      </c>
      <c r="V5117" s="10">
        <v>0.4</v>
      </c>
      <c r="W5117" s="10">
        <v>1.4665394641809</v>
      </c>
      <c r="X5117" s="10" t="s">
        <v>1008</v>
      </c>
      <c r="Y5117" s="10">
        <v>0.14142135623730953</v>
      </c>
      <c r="Z5117" s="10">
        <v>0.1</v>
      </c>
      <c r="AA5117" s="10">
        <v>0.2</v>
      </c>
      <c r="AB5117" s="10">
        <v>16.967734321352399</v>
      </c>
      <c r="AE5117" s="10">
        <v>0</v>
      </c>
      <c r="AH5117" s="10">
        <v>1</v>
      </c>
      <c r="AQ5117" s="10">
        <v>0.36636943011960205</v>
      </c>
      <c r="AR5117" s="10">
        <v>45.548471202348367</v>
      </c>
      <c r="AS5117" s="10">
        <v>46.079706876021788</v>
      </c>
      <c r="AT5117" s="10">
        <v>8.6096816078106482</v>
      </c>
      <c r="AU5117" s="10">
        <v>16.975386905401258</v>
      </c>
      <c r="AV5117" s="10">
        <v>787.03430962327764</v>
      </c>
      <c r="AW5117" s="10">
        <v>812.61937813648956</v>
      </c>
      <c r="AX5117" s="10">
        <v>8.116396646304633E-9</v>
      </c>
      <c r="AY5117" s="10">
        <v>0</v>
      </c>
      <c r="AZ5117" s="10" t="s">
        <v>33</v>
      </c>
      <c r="BA5117" s="10">
        <v>5123</v>
      </c>
      <c r="BB5117" s="10" t="s">
        <v>33</v>
      </c>
      <c r="BC5117" s="10">
        <v>4861</v>
      </c>
      <c r="BE5117" s="10" t="s">
        <v>33</v>
      </c>
      <c r="BF5117" s="10" t="s">
        <v>33</v>
      </c>
      <c r="BG5117" s="10" t="s">
        <v>33</v>
      </c>
      <c r="BR5117" s="10" t="s">
        <v>1470</v>
      </c>
      <c r="BS5117" s="11">
        <v>46.079706876021788</v>
      </c>
      <c r="BT5117" s="11">
        <v>812.61937813648956</v>
      </c>
      <c r="BU5117" s="10">
        <v>5117</v>
      </c>
    </row>
    <row r="5118" spans="1:73" s="10" customFormat="1" x14ac:dyDescent="0.45">
      <c r="A5118" s="10" t="s">
        <v>33</v>
      </c>
      <c r="B5118" s="10" t="s">
        <v>33</v>
      </c>
      <c r="C5118" s="10">
        <v>1244</v>
      </c>
      <c r="D5118" s="10" t="s">
        <v>33</v>
      </c>
      <c r="E5118" s="10">
        <v>5117</v>
      </c>
      <c r="F5118" s="10">
        <v>1474</v>
      </c>
      <c r="G5118" s="10">
        <v>0</v>
      </c>
      <c r="H5118" s="10">
        <v>397</v>
      </c>
      <c r="I5118" s="10">
        <v>7.2934754969779103E-9</v>
      </c>
      <c r="J5118" s="10" t="s">
        <v>33</v>
      </c>
      <c r="K5118" s="10" t="s">
        <v>1466</v>
      </c>
      <c r="L5118" s="10" t="s">
        <v>33</v>
      </c>
      <c r="M5118" s="10">
        <v>0.89861003778057147</v>
      </c>
      <c r="N5118" s="10">
        <v>0.89861003778057147</v>
      </c>
      <c r="O5118" s="10">
        <v>0.89861003778057147</v>
      </c>
      <c r="Q5118" s="10">
        <v>0.85</v>
      </c>
      <c r="R5118" s="10">
        <v>0.95</v>
      </c>
      <c r="T5118" s="10">
        <v>0</v>
      </c>
      <c r="W5118" s="10">
        <v>0</v>
      </c>
      <c r="Y5118" s="10">
        <v>0</v>
      </c>
      <c r="AB5118" s="10">
        <v>0</v>
      </c>
      <c r="AE5118" s="10">
        <v>0</v>
      </c>
      <c r="AH5118" s="10">
        <v>1</v>
      </c>
      <c r="AQ5118" s="10">
        <v>0</v>
      </c>
      <c r="AR5118" s="10">
        <v>26.566119187144672</v>
      </c>
      <c r="AS5118" s="10">
        <v>26.566119187144672</v>
      </c>
      <c r="AT5118" s="10">
        <v>0</v>
      </c>
      <c r="AU5118" s="10">
        <v>0</v>
      </c>
      <c r="AV5118" s="10">
        <v>417.65796852002802</v>
      </c>
      <c r="AW5118" s="10">
        <v>417.65796852002802</v>
      </c>
      <c r="AX5118" s="10" t="s">
        <v>33</v>
      </c>
      <c r="AY5118" s="10">
        <v>0</v>
      </c>
      <c r="AZ5118" s="10" t="s">
        <v>33</v>
      </c>
      <c r="BA5118" s="10" t="s">
        <v>33</v>
      </c>
      <c r="BB5118" s="10">
        <v>5117</v>
      </c>
      <c r="BC5118" s="10">
        <v>1474</v>
      </c>
      <c r="BE5118" s="10" t="s">
        <v>1470</v>
      </c>
      <c r="BF5118" s="10" t="s">
        <v>5256</v>
      </c>
      <c r="BG5118" s="10">
        <v>2.1562116067587019E-7</v>
      </c>
      <c r="BR5118" s="10" t="s">
        <v>33</v>
      </c>
      <c r="BS5118" s="11" t="s">
        <v>33</v>
      </c>
      <c r="BT5118" s="11" t="s">
        <v>33</v>
      </c>
      <c r="BU5118" s="10">
        <v>5118</v>
      </c>
    </row>
    <row r="5119" spans="1:73" s="10" customFormat="1" x14ac:dyDescent="0.45">
      <c r="A5119" s="10" t="s">
        <v>33</v>
      </c>
      <c r="B5119" s="10" t="s">
        <v>33</v>
      </c>
      <c r="C5119" s="10">
        <v>1244</v>
      </c>
      <c r="D5119" s="10" t="s">
        <v>33</v>
      </c>
      <c r="E5119" s="10">
        <v>5117</v>
      </c>
      <c r="F5119" s="10">
        <v>65</v>
      </c>
      <c r="G5119" s="10">
        <v>0</v>
      </c>
      <c r="H5119" s="10">
        <v>29</v>
      </c>
      <c r="I5119" s="10">
        <v>2.8116022731562533E-9</v>
      </c>
      <c r="J5119" s="10" t="s">
        <v>33</v>
      </c>
      <c r="K5119" s="10" t="s">
        <v>1097</v>
      </c>
      <c r="L5119" s="10" t="s">
        <v>33</v>
      </c>
      <c r="M5119" s="10">
        <v>0.34641016151377546</v>
      </c>
      <c r="N5119" s="10">
        <v>0.34641016151377546</v>
      </c>
      <c r="O5119" s="10">
        <v>0.34641016151377546</v>
      </c>
      <c r="Q5119" s="10">
        <v>0.3</v>
      </c>
      <c r="R5119" s="10">
        <v>0.4</v>
      </c>
      <c r="T5119" s="10">
        <v>0</v>
      </c>
      <c r="W5119" s="10">
        <v>0</v>
      </c>
      <c r="Y5119" s="10">
        <v>0</v>
      </c>
      <c r="AB5119" s="10">
        <v>0</v>
      </c>
      <c r="AE5119" s="10">
        <v>0</v>
      </c>
      <c r="AH5119" s="10">
        <v>1</v>
      </c>
      <c r="AQ5119" s="10">
        <v>0</v>
      </c>
      <c r="AR5119" s="10">
        <v>17.362868859334341</v>
      </c>
      <c r="AS5119" s="10">
        <v>17.362868859334341</v>
      </c>
      <c r="AT5119" s="10">
        <v>0</v>
      </c>
      <c r="AU5119" s="10">
        <v>0</v>
      </c>
      <c r="AV5119" s="10">
        <v>300.68524903368365</v>
      </c>
      <c r="AW5119" s="10">
        <v>300.68524903368365</v>
      </c>
      <c r="AX5119" s="10" t="s">
        <v>33</v>
      </c>
      <c r="AY5119" s="10">
        <v>0</v>
      </c>
      <c r="AZ5119" s="10" t="s">
        <v>33</v>
      </c>
      <c r="BA5119" s="10" t="s">
        <v>33</v>
      </c>
      <c r="BB5119" s="10">
        <v>5117</v>
      </c>
      <c r="BC5119" s="10">
        <v>65</v>
      </c>
      <c r="BE5119" s="10" t="s">
        <v>1470</v>
      </c>
      <c r="BF5119" s="10" t="s">
        <v>5257</v>
      </c>
      <c r="BG5119" s="10">
        <v>1.409239305801284E-7</v>
      </c>
      <c r="BR5119" s="10" t="s">
        <v>33</v>
      </c>
      <c r="BS5119" s="11" t="s">
        <v>33</v>
      </c>
      <c r="BT5119" s="11" t="s">
        <v>33</v>
      </c>
      <c r="BU5119" s="10">
        <v>5119</v>
      </c>
    </row>
    <row r="5120" spans="1:73" s="10" customFormat="1" x14ac:dyDescent="0.45">
      <c r="A5120" s="10" t="s">
        <v>33</v>
      </c>
      <c r="B5120" s="10" t="s">
        <v>33</v>
      </c>
      <c r="C5120" s="10">
        <v>1244</v>
      </c>
      <c r="D5120" s="10" t="s">
        <v>33</v>
      </c>
      <c r="E5120" s="10">
        <v>5117</v>
      </c>
      <c r="F5120" s="10">
        <v>24</v>
      </c>
      <c r="G5120" s="10">
        <v>0</v>
      </c>
      <c r="H5120" s="10">
        <v>11</v>
      </c>
      <c r="I5120" s="10">
        <v>1.9881030333482983E-9</v>
      </c>
      <c r="J5120" s="10" t="s">
        <v>33</v>
      </c>
      <c r="K5120" s="10" t="s">
        <v>1011</v>
      </c>
      <c r="L5120" s="10" t="s">
        <v>33</v>
      </c>
      <c r="M5120" s="10">
        <v>0.2449489742783178</v>
      </c>
      <c r="N5120" s="10">
        <v>0.2449489742783178</v>
      </c>
      <c r="O5120" s="10">
        <v>0.2449489742783178</v>
      </c>
      <c r="Q5120" s="10">
        <v>0.2</v>
      </c>
      <c r="R5120" s="10">
        <v>0.3</v>
      </c>
      <c r="T5120" s="10">
        <v>0</v>
      </c>
      <c r="W5120" s="10">
        <v>0</v>
      </c>
      <c r="Y5120" s="10">
        <v>0</v>
      </c>
      <c r="AB5120" s="10">
        <v>0</v>
      </c>
      <c r="AE5120" s="10">
        <v>0</v>
      </c>
      <c r="AH5120" s="10">
        <v>1</v>
      </c>
      <c r="AQ5120" s="10">
        <v>0</v>
      </c>
      <c r="AR5120" s="10">
        <v>0</v>
      </c>
      <c r="AS5120" s="10">
        <v>0</v>
      </c>
      <c r="AT5120" s="10">
        <v>0</v>
      </c>
      <c r="AU5120" s="10">
        <v>0</v>
      </c>
      <c r="AV5120" s="10">
        <v>0.2449489742783178</v>
      </c>
      <c r="AW5120" s="10">
        <v>0.2449489742783178</v>
      </c>
      <c r="AX5120" s="10" t="s">
        <v>33</v>
      </c>
      <c r="AY5120" s="10">
        <v>0</v>
      </c>
      <c r="AZ5120" s="10" t="s">
        <v>33</v>
      </c>
      <c r="BA5120" s="10" t="s">
        <v>33</v>
      </c>
      <c r="BB5120" s="10">
        <v>5117</v>
      </c>
      <c r="BC5120" s="10">
        <v>24</v>
      </c>
      <c r="BE5120" s="10" t="s">
        <v>1470</v>
      </c>
      <c r="BF5120" s="10" t="s">
        <v>5258</v>
      </c>
      <c r="BG5120" s="10">
        <v>0</v>
      </c>
      <c r="BR5120" s="10" t="s">
        <v>33</v>
      </c>
      <c r="BS5120" s="11" t="s">
        <v>33</v>
      </c>
      <c r="BT5120" s="11" t="s">
        <v>33</v>
      </c>
      <c r="BU5120" s="10">
        <v>5120</v>
      </c>
    </row>
    <row r="5121" spans="1:73" s="10" customFormat="1" x14ac:dyDescent="0.45">
      <c r="A5121" s="10" t="s">
        <v>33</v>
      </c>
      <c r="B5121" s="10" t="s">
        <v>33</v>
      </c>
      <c r="C5121" s="10">
        <v>1244</v>
      </c>
      <c r="D5121" s="10" t="s">
        <v>33</v>
      </c>
      <c r="E5121" s="10">
        <v>5117</v>
      </c>
      <c r="F5121" s="10">
        <v>378</v>
      </c>
      <c r="G5121" s="10">
        <v>0</v>
      </c>
      <c r="H5121" s="10">
        <v>133</v>
      </c>
      <c r="I5121" s="10">
        <v>1.7217477322205278E-10</v>
      </c>
      <c r="J5121" s="10" t="s">
        <v>33</v>
      </c>
      <c r="K5121" s="10" t="s">
        <v>1124</v>
      </c>
      <c r="L5121" s="10" t="s">
        <v>33</v>
      </c>
      <c r="M5121" s="10">
        <v>2.121320343559643E-2</v>
      </c>
      <c r="N5121" s="10">
        <v>2.121320343559643E-2</v>
      </c>
      <c r="O5121" s="10">
        <v>0.14142135623730953</v>
      </c>
      <c r="Q5121" s="10">
        <v>0.1</v>
      </c>
      <c r="R5121" s="10">
        <v>0.2</v>
      </c>
      <c r="S5121" s="10">
        <v>85</v>
      </c>
      <c r="T5121" s="10">
        <v>0</v>
      </c>
      <c r="W5121" s="10">
        <v>0</v>
      </c>
      <c r="Y5121" s="10">
        <v>0</v>
      </c>
      <c r="AB5121" s="10">
        <v>0</v>
      </c>
      <c r="AE5121" s="10">
        <v>0</v>
      </c>
      <c r="AH5121" s="10">
        <v>1</v>
      </c>
      <c r="AQ5121" s="10">
        <v>0</v>
      </c>
      <c r="AR5121" s="10">
        <v>0.1223577574165202</v>
      </c>
      <c r="AS5121" s="10">
        <v>0.1223577574165202</v>
      </c>
      <c r="AT5121" s="10">
        <v>0</v>
      </c>
      <c r="AU5121" s="10">
        <v>0</v>
      </c>
      <c r="AV5121" s="10">
        <v>68.099686329123443</v>
      </c>
      <c r="AW5121" s="10">
        <v>68.099686329123443</v>
      </c>
      <c r="AX5121" s="10" t="s">
        <v>33</v>
      </c>
      <c r="AY5121" s="10">
        <v>0</v>
      </c>
      <c r="AZ5121" s="10" t="s">
        <v>33</v>
      </c>
      <c r="BA5121" s="10" t="s">
        <v>33</v>
      </c>
      <c r="BB5121" s="10">
        <v>5117</v>
      </c>
      <c r="BC5121" s="10">
        <v>378</v>
      </c>
      <c r="BE5121" s="10" t="s">
        <v>1470</v>
      </c>
      <c r="BF5121" s="10" t="s">
        <v>5259</v>
      </c>
      <c r="BG5121" s="10">
        <v>9.931040919448005E-10</v>
      </c>
      <c r="BR5121" s="10" t="s">
        <v>33</v>
      </c>
      <c r="BS5121" s="11" t="s">
        <v>33</v>
      </c>
      <c r="BT5121" s="11" t="s">
        <v>33</v>
      </c>
      <c r="BU5121" s="10">
        <v>5121</v>
      </c>
    </row>
    <row r="5122" spans="1:73" s="10" customFormat="1" x14ac:dyDescent="0.45">
      <c r="A5122" s="10" t="s">
        <v>33</v>
      </c>
      <c r="B5122" s="10" t="s">
        <v>33</v>
      </c>
      <c r="C5122" s="10">
        <v>1244</v>
      </c>
      <c r="D5122" s="10" t="s">
        <v>33</v>
      </c>
      <c r="E5122" s="10">
        <v>5117</v>
      </c>
      <c r="F5122" s="10">
        <v>3471</v>
      </c>
      <c r="G5122" s="10" t="e">
        <v>#VALUE!</v>
      </c>
      <c r="H5122" s="10">
        <v>921</v>
      </c>
      <c r="I5122" s="10">
        <v>1.4058011365781266E-9</v>
      </c>
      <c r="J5122" s="10" t="s">
        <v>33</v>
      </c>
      <c r="K5122" s="10" t="s">
        <v>1257</v>
      </c>
      <c r="L5122" s="10" t="s">
        <v>33</v>
      </c>
      <c r="M5122" s="10">
        <v>0.17320508075688773</v>
      </c>
      <c r="N5122" s="10">
        <v>0.17320508075688773</v>
      </c>
      <c r="O5122" s="10">
        <v>0.17320508075688773</v>
      </c>
      <c r="Q5122" s="10">
        <v>0.15</v>
      </c>
      <c r="R5122" s="10">
        <v>0.2</v>
      </c>
      <c r="T5122" s="10">
        <v>0</v>
      </c>
      <c r="W5122" s="10">
        <v>0</v>
      </c>
      <c r="Y5122" s="10">
        <v>0</v>
      </c>
      <c r="AB5122" s="10">
        <v>0</v>
      </c>
      <c r="AE5122" s="10">
        <v>0</v>
      </c>
      <c r="AH5122" s="10">
        <v>1</v>
      </c>
      <c r="AQ5122" s="10">
        <v>8.3526717644982984E-2</v>
      </c>
      <c r="AR5122" s="10">
        <v>3.0585934271936264E-2</v>
      </c>
      <c r="AS5122" s="10">
        <v>0.1516996748571616</v>
      </c>
      <c r="AT5122" s="10">
        <v>1.9628778646571001</v>
      </c>
      <c r="AU5122" s="10">
        <v>7.652584048857952E-3</v>
      </c>
      <c r="AV5122" s="10">
        <v>0.34645676616421617</v>
      </c>
      <c r="AW5122" s="10">
        <v>2.3169872148701742</v>
      </c>
      <c r="AX5122" s="10" t="s">
        <v>33</v>
      </c>
      <c r="AY5122" s="10">
        <v>0</v>
      </c>
      <c r="AZ5122" s="10" t="s">
        <v>33</v>
      </c>
      <c r="BA5122" s="10" t="s">
        <v>33</v>
      </c>
      <c r="BB5122" s="10">
        <v>5117</v>
      </c>
      <c r="BC5122" s="10">
        <v>3471</v>
      </c>
      <c r="BE5122" s="10" t="s">
        <v>1470</v>
      </c>
      <c r="BF5122" s="10" t="s">
        <v>5260</v>
      </c>
      <c r="BG5122" s="10">
        <v>1.2312547322561697E-9</v>
      </c>
      <c r="BR5122" s="10" t="s">
        <v>33</v>
      </c>
      <c r="BS5122" s="11" t="s">
        <v>33</v>
      </c>
      <c r="BT5122" s="11" t="s">
        <v>33</v>
      </c>
      <c r="BU5122" s="10">
        <v>5122</v>
      </c>
    </row>
    <row r="5123" spans="1:73" s="10" customFormat="1" x14ac:dyDescent="0.45">
      <c r="A5123" s="10">
        <v>1215</v>
      </c>
      <c r="B5123" s="10">
        <v>4868</v>
      </c>
      <c r="C5123" s="10">
        <v>1244</v>
      </c>
      <c r="D5123" s="10">
        <v>5131</v>
      </c>
      <c r="E5123" s="10" t="s">
        <v>33</v>
      </c>
      <c r="F5123" s="10">
        <v>4868</v>
      </c>
      <c r="G5123" s="10">
        <v>0</v>
      </c>
      <c r="H5123" s="10" t="s">
        <v>33</v>
      </c>
      <c r="I5123" s="10">
        <v>1.8430208385134945E-10</v>
      </c>
      <c r="J5123" s="10" t="s">
        <v>1473</v>
      </c>
      <c r="L5123" s="10">
        <v>1</v>
      </c>
      <c r="M5123" s="10" t="s">
        <v>33</v>
      </c>
      <c r="N5123" s="10">
        <v>1</v>
      </c>
      <c r="O5123" s="10">
        <v>1</v>
      </c>
      <c r="Q5123" s="10">
        <v>1</v>
      </c>
      <c r="T5123" s="10">
        <v>0.9797958971132712</v>
      </c>
      <c r="U5123" s="10">
        <v>0.8</v>
      </c>
      <c r="V5123" s="10">
        <v>1.2</v>
      </c>
      <c r="W5123" s="10">
        <v>17.961366874489258</v>
      </c>
      <c r="X5123" s="10" t="s">
        <v>1008</v>
      </c>
      <c r="Y5123" s="10">
        <v>1.7320508075688772</v>
      </c>
      <c r="Z5123" s="10">
        <v>1.5</v>
      </c>
      <c r="AA5123" s="10">
        <v>2</v>
      </c>
      <c r="AB5123" s="10">
        <v>207.81145589211388</v>
      </c>
      <c r="AC5123" s="10">
        <v>0.2</v>
      </c>
      <c r="AE5123" s="10">
        <v>0</v>
      </c>
      <c r="AH5123" s="10">
        <v>1</v>
      </c>
      <c r="AQ5123" s="10">
        <v>1.0777754868245983</v>
      </c>
      <c r="AR5123" s="10">
        <v>35.918876708991732</v>
      </c>
      <c r="AS5123" s="10">
        <v>37.481651164887403</v>
      </c>
      <c r="AT5123" s="10">
        <v>25.327723940378061</v>
      </c>
      <c r="AU5123" s="10">
        <v>207.82755589211388</v>
      </c>
      <c r="AV5123" s="10">
        <v>279.73165469747153</v>
      </c>
      <c r="AW5123" s="10">
        <v>512.88693452996347</v>
      </c>
      <c r="AX5123" s="10">
        <v>1.8430208385134945E-10</v>
      </c>
      <c r="AY5123" s="10">
        <v>0</v>
      </c>
      <c r="AZ5123" s="10" t="s">
        <v>33</v>
      </c>
      <c r="BA5123" s="10">
        <v>5131</v>
      </c>
      <c r="BB5123" s="10" t="s">
        <v>33</v>
      </c>
      <c r="BC5123" s="10">
        <v>4868</v>
      </c>
      <c r="BE5123" s="10" t="s">
        <v>33</v>
      </c>
      <c r="BF5123" s="10" t="s">
        <v>33</v>
      </c>
      <c r="BG5123" s="10" t="s">
        <v>33</v>
      </c>
      <c r="BR5123" s="10" t="s">
        <v>1473</v>
      </c>
      <c r="BS5123" s="11">
        <v>37.481651164887403</v>
      </c>
      <c r="BT5123" s="11">
        <v>512.88693452996347</v>
      </c>
      <c r="BU5123" s="10">
        <v>5123</v>
      </c>
    </row>
    <row r="5124" spans="1:73" s="10" customFormat="1" x14ac:dyDescent="0.45">
      <c r="A5124" s="10" t="s">
        <v>33</v>
      </c>
      <c r="B5124" s="10" t="s">
        <v>33</v>
      </c>
      <c r="C5124" s="10">
        <v>1244</v>
      </c>
      <c r="D5124" s="10" t="s">
        <v>33</v>
      </c>
      <c r="E5124" s="10">
        <v>5123</v>
      </c>
      <c r="F5124" s="10">
        <v>312</v>
      </c>
      <c r="G5124" s="10">
        <v>0</v>
      </c>
      <c r="H5124" s="10">
        <v>115</v>
      </c>
      <c r="I5124" s="10">
        <v>7.137989014275994E-11</v>
      </c>
      <c r="J5124" s="10" t="s">
        <v>33</v>
      </c>
      <c r="K5124" s="10" t="s">
        <v>1171</v>
      </c>
      <c r="L5124" s="10" t="s">
        <v>33</v>
      </c>
      <c r="M5124" s="10">
        <v>0.3872983346207417</v>
      </c>
      <c r="N5124" s="10">
        <v>0.3872983346207417</v>
      </c>
      <c r="O5124" s="10">
        <v>0.3872983346207417</v>
      </c>
      <c r="Q5124" s="10">
        <v>0.3</v>
      </c>
      <c r="R5124" s="10">
        <v>0.5</v>
      </c>
      <c r="T5124" s="10">
        <v>0</v>
      </c>
      <c r="W5124" s="10">
        <v>0</v>
      </c>
      <c r="Y5124" s="10">
        <v>0</v>
      </c>
      <c r="AB5124" s="10">
        <v>0</v>
      </c>
      <c r="AE5124" s="10">
        <v>0</v>
      </c>
      <c r="AH5124" s="10">
        <v>1</v>
      </c>
      <c r="AQ5124" s="10">
        <v>0</v>
      </c>
      <c r="AR5124" s="10">
        <v>11.295223554072662</v>
      </c>
      <c r="AS5124" s="10">
        <v>11.295223554072662</v>
      </c>
      <c r="AT5124" s="10">
        <v>0</v>
      </c>
      <c r="AU5124" s="10">
        <v>0</v>
      </c>
      <c r="AV5124" s="10">
        <v>170.60070479873298</v>
      </c>
      <c r="AW5124" s="10">
        <v>170.60070479873298</v>
      </c>
      <c r="AX5124" s="10" t="s">
        <v>33</v>
      </c>
      <c r="AY5124" s="10">
        <v>0</v>
      </c>
      <c r="AZ5124" s="10" t="s">
        <v>33</v>
      </c>
      <c r="BA5124" s="10" t="s">
        <v>33</v>
      </c>
      <c r="BB5124" s="10">
        <v>5123</v>
      </c>
      <c r="BC5124" s="10">
        <v>312</v>
      </c>
      <c r="BE5124" s="10" t="s">
        <v>1473</v>
      </c>
      <c r="BF5124" s="10" t="s">
        <v>5261</v>
      </c>
      <c r="BG5124" s="10">
        <v>2.081733238582437E-9</v>
      </c>
      <c r="BR5124" s="10" t="s">
        <v>33</v>
      </c>
      <c r="BS5124" s="11" t="s">
        <v>33</v>
      </c>
      <c r="BT5124" s="11" t="s">
        <v>33</v>
      </c>
      <c r="BU5124" s="10">
        <v>5124</v>
      </c>
    </row>
    <row r="5125" spans="1:73" s="10" customFormat="1" x14ac:dyDescent="0.45">
      <c r="A5125" s="10" t="s">
        <v>33</v>
      </c>
      <c r="B5125" s="10" t="s">
        <v>33</v>
      </c>
      <c r="C5125" s="10">
        <v>1244</v>
      </c>
      <c r="D5125" s="10" t="s">
        <v>33</v>
      </c>
      <c r="E5125" s="10">
        <v>5123</v>
      </c>
      <c r="F5125" s="10">
        <v>2848</v>
      </c>
      <c r="G5125" s="10">
        <v>0</v>
      </c>
      <c r="H5125" s="10">
        <v>701</v>
      </c>
      <c r="I5125" s="10">
        <v>2.6064250655620183E-11</v>
      </c>
      <c r="J5125" s="10" t="s">
        <v>33</v>
      </c>
      <c r="K5125" s="10" t="s">
        <v>1565</v>
      </c>
      <c r="L5125" s="10" t="s">
        <v>33</v>
      </c>
      <c r="M5125" s="10">
        <v>0.14142135623730953</v>
      </c>
      <c r="N5125" s="10">
        <v>0.14142135623730953</v>
      </c>
      <c r="O5125" s="10">
        <v>0.14142135623730953</v>
      </c>
      <c r="Q5125" s="10">
        <v>0.1</v>
      </c>
      <c r="R5125" s="10">
        <v>0.2</v>
      </c>
      <c r="T5125" s="10">
        <v>0</v>
      </c>
      <c r="W5125" s="10">
        <v>0</v>
      </c>
      <c r="Y5125" s="10">
        <v>0</v>
      </c>
      <c r="AB5125" s="10">
        <v>0</v>
      </c>
      <c r="AE5125" s="10">
        <v>0</v>
      </c>
      <c r="AH5125" s="10">
        <v>1</v>
      </c>
      <c r="AQ5125" s="10">
        <v>9.7979589711327142E-2</v>
      </c>
      <c r="AR5125" s="10">
        <v>4.7811908555486538</v>
      </c>
      <c r="AS5125" s="10">
        <v>4.9232612606300785</v>
      </c>
      <c r="AT5125" s="10">
        <v>2.3025203582161877</v>
      </c>
      <c r="AU5125" s="10">
        <v>1.6100000000000007E-2</v>
      </c>
      <c r="AV5125" s="10">
        <v>81.016389660702004</v>
      </c>
      <c r="AW5125" s="10">
        <v>83.335010018918197</v>
      </c>
      <c r="AX5125" s="10" t="s">
        <v>33</v>
      </c>
      <c r="AY5125" s="10">
        <v>0</v>
      </c>
      <c r="AZ5125" s="10" t="s">
        <v>33</v>
      </c>
      <c r="BA5125" s="10" t="s">
        <v>33</v>
      </c>
      <c r="BB5125" s="10">
        <v>5123</v>
      </c>
      <c r="BC5125" s="10">
        <v>2848</v>
      </c>
      <c r="BE5125" s="10" t="s">
        <v>1473</v>
      </c>
      <c r="BF5125" s="10" t="s">
        <v>5262</v>
      </c>
      <c r="BG5125" s="10">
        <v>9.0736730967874513E-10</v>
      </c>
      <c r="BR5125" s="10" t="s">
        <v>33</v>
      </c>
      <c r="BS5125" s="11" t="s">
        <v>33</v>
      </c>
      <c r="BT5125" s="11" t="s">
        <v>33</v>
      </c>
      <c r="BU5125" s="10">
        <v>5125</v>
      </c>
    </row>
    <row r="5126" spans="1:73" s="10" customFormat="1" x14ac:dyDescent="0.45">
      <c r="A5126" s="10" t="s">
        <v>33</v>
      </c>
      <c r="B5126" s="10" t="s">
        <v>33</v>
      </c>
      <c r="C5126" s="10">
        <v>1244</v>
      </c>
      <c r="D5126" s="10" t="s">
        <v>33</v>
      </c>
      <c r="E5126" s="10">
        <v>5123</v>
      </c>
      <c r="F5126" s="10">
        <v>45</v>
      </c>
      <c r="G5126" s="10">
        <v>0</v>
      </c>
      <c r="H5126" s="10">
        <v>22</v>
      </c>
      <c r="I5126" s="10">
        <v>1.3032125327810092E-11</v>
      </c>
      <c r="J5126" s="10" t="s">
        <v>33</v>
      </c>
      <c r="K5126" s="10" t="s">
        <v>1012</v>
      </c>
      <c r="L5126" s="10" t="s">
        <v>33</v>
      </c>
      <c r="M5126" s="10">
        <v>7.0710678118654766E-2</v>
      </c>
      <c r="N5126" s="10">
        <v>7.0710678118654766E-2</v>
      </c>
      <c r="O5126" s="10">
        <v>7.0710678118654766E-2</v>
      </c>
      <c r="Q5126" s="10">
        <v>0.05</v>
      </c>
      <c r="R5126" s="10">
        <v>0.1</v>
      </c>
      <c r="T5126" s="10">
        <v>0</v>
      </c>
      <c r="W5126" s="10">
        <v>0</v>
      </c>
      <c r="Y5126" s="10">
        <v>0</v>
      </c>
      <c r="AB5126" s="10">
        <v>0</v>
      </c>
      <c r="AE5126" s="10">
        <v>0</v>
      </c>
      <c r="AH5126" s="10">
        <v>1</v>
      </c>
      <c r="AQ5126" s="10">
        <v>0</v>
      </c>
      <c r="AR5126" s="10">
        <v>0.25602452454302477</v>
      </c>
      <c r="AS5126" s="10">
        <v>0.25602452454302477</v>
      </c>
      <c r="AT5126" s="10">
        <v>0</v>
      </c>
      <c r="AU5126" s="10">
        <v>0</v>
      </c>
      <c r="AV5126" s="10">
        <v>3.4269903244086728</v>
      </c>
      <c r="AW5126" s="10">
        <v>3.4269903244086728</v>
      </c>
      <c r="AX5126" s="10" t="s">
        <v>33</v>
      </c>
      <c r="AY5126" s="10">
        <v>0</v>
      </c>
      <c r="AZ5126" s="10" t="s">
        <v>33</v>
      </c>
      <c r="BA5126" s="10" t="s">
        <v>33</v>
      </c>
      <c r="BB5126" s="10">
        <v>5123</v>
      </c>
      <c r="BC5126" s="10">
        <v>45</v>
      </c>
      <c r="BE5126" s="10" t="s">
        <v>1473</v>
      </c>
      <c r="BF5126" s="10" t="s">
        <v>5263</v>
      </c>
      <c r="BG5126" s="10">
        <v>4.7185853390330425E-11</v>
      </c>
      <c r="BR5126" s="10" t="s">
        <v>33</v>
      </c>
      <c r="BS5126" s="11" t="s">
        <v>33</v>
      </c>
      <c r="BT5126" s="11" t="s">
        <v>33</v>
      </c>
      <c r="BU5126" s="10">
        <v>5126</v>
      </c>
    </row>
    <row r="5127" spans="1:73" s="10" customFormat="1" x14ac:dyDescent="0.45">
      <c r="A5127" s="10" t="s">
        <v>33</v>
      </c>
      <c r="B5127" s="10" t="s">
        <v>33</v>
      </c>
      <c r="C5127" s="10">
        <v>1244</v>
      </c>
      <c r="D5127" s="10" t="s">
        <v>33</v>
      </c>
      <c r="E5127" s="10">
        <v>5123</v>
      </c>
      <c r="F5127" s="10">
        <v>92</v>
      </c>
      <c r="G5127" s="10">
        <v>0</v>
      </c>
      <c r="H5127" s="10">
        <v>39</v>
      </c>
      <c r="I5127" s="10">
        <v>4.5144606396744568E-11</v>
      </c>
      <c r="J5127" s="10" t="s">
        <v>33</v>
      </c>
      <c r="K5127" s="10" t="s">
        <v>868</v>
      </c>
      <c r="L5127" s="10" t="s">
        <v>33</v>
      </c>
      <c r="M5127" s="10">
        <v>0.2449489742783178</v>
      </c>
      <c r="N5127" s="10">
        <v>0.2449489742783178</v>
      </c>
      <c r="O5127" s="10">
        <v>0.2449489742783178</v>
      </c>
      <c r="Q5127" s="10">
        <v>0.2</v>
      </c>
      <c r="R5127" s="10">
        <v>0.3</v>
      </c>
      <c r="T5127" s="10">
        <v>0</v>
      </c>
      <c r="W5127" s="10">
        <v>0</v>
      </c>
      <c r="Y5127" s="10">
        <v>0</v>
      </c>
      <c r="AB5127" s="10">
        <v>0</v>
      </c>
      <c r="AE5127" s="10">
        <v>0</v>
      </c>
      <c r="AH5127" s="10">
        <v>1</v>
      </c>
      <c r="AQ5127" s="10">
        <v>0</v>
      </c>
      <c r="AR5127" s="10">
        <v>0.81238257823624649</v>
      </c>
      <c r="AS5127" s="10">
        <v>0.81238257823624649</v>
      </c>
      <c r="AT5127" s="10">
        <v>0</v>
      </c>
      <c r="AU5127" s="10">
        <v>0</v>
      </c>
      <c r="AV5127" s="10">
        <v>16.402294583169944</v>
      </c>
      <c r="AW5127" s="10">
        <v>16.402294583169944</v>
      </c>
      <c r="AX5127" s="10" t="s">
        <v>33</v>
      </c>
      <c r="AY5127" s="10">
        <v>0</v>
      </c>
      <c r="AZ5127" s="10" t="s">
        <v>33</v>
      </c>
      <c r="BA5127" s="10" t="s">
        <v>33</v>
      </c>
      <c r="BB5127" s="10">
        <v>5123</v>
      </c>
      <c r="BC5127" s="10">
        <v>92</v>
      </c>
      <c r="BE5127" s="10" t="s">
        <v>1473</v>
      </c>
      <c r="BF5127" s="10" t="s">
        <v>5264</v>
      </c>
      <c r="BG5127" s="10">
        <v>1.4972380205347215E-10</v>
      </c>
      <c r="BR5127" s="10" t="s">
        <v>33</v>
      </c>
      <c r="BS5127" s="11" t="s">
        <v>33</v>
      </c>
      <c r="BT5127" s="11" t="s">
        <v>33</v>
      </c>
      <c r="BU5127" s="10">
        <v>5127</v>
      </c>
    </row>
    <row r="5128" spans="1:73" s="10" customFormat="1" x14ac:dyDescent="0.45">
      <c r="A5128" s="10" t="s">
        <v>33</v>
      </c>
      <c r="B5128" s="10" t="s">
        <v>33</v>
      </c>
      <c r="C5128" s="10">
        <v>1244</v>
      </c>
      <c r="D5128" s="10" t="s">
        <v>33</v>
      </c>
      <c r="E5128" s="10">
        <v>5123</v>
      </c>
      <c r="F5128" s="10">
        <v>95</v>
      </c>
      <c r="G5128" s="10">
        <v>0</v>
      </c>
      <c r="H5128" s="10">
        <v>42</v>
      </c>
      <c r="I5128" s="10">
        <v>2.6064250655620183E-11</v>
      </c>
      <c r="J5128" s="10" t="s">
        <v>33</v>
      </c>
      <c r="K5128" s="10" t="s">
        <v>1386</v>
      </c>
      <c r="L5128" s="10" t="s">
        <v>33</v>
      </c>
      <c r="M5128" s="10">
        <v>0.14142135623730953</v>
      </c>
      <c r="N5128" s="10">
        <v>0.14142135623730953</v>
      </c>
      <c r="O5128" s="10">
        <v>0.14142135623730953</v>
      </c>
      <c r="Q5128" s="10">
        <v>0.1</v>
      </c>
      <c r="R5128" s="10">
        <v>0.2</v>
      </c>
      <c r="T5128" s="10">
        <v>0</v>
      </c>
      <c r="W5128" s="10">
        <v>0</v>
      </c>
      <c r="Y5128" s="10">
        <v>0</v>
      </c>
      <c r="AB5128" s="10">
        <v>0</v>
      </c>
      <c r="AE5128" s="10">
        <v>0</v>
      </c>
      <c r="AH5128" s="10">
        <v>1</v>
      </c>
      <c r="AQ5128" s="10">
        <v>0</v>
      </c>
      <c r="AR5128" s="10">
        <v>0.21303342463332567</v>
      </c>
      <c r="AS5128" s="10">
        <v>0.21303342463332567</v>
      </c>
      <c r="AT5128" s="10">
        <v>0</v>
      </c>
      <c r="AU5128" s="10">
        <v>0</v>
      </c>
      <c r="AV5128" s="10">
        <v>4.1457159914150719</v>
      </c>
      <c r="AW5128" s="10">
        <v>4.1457159914150719</v>
      </c>
      <c r="AX5128" s="10" t="s">
        <v>33</v>
      </c>
      <c r="AY5128" s="10">
        <v>0</v>
      </c>
      <c r="AZ5128" s="10" t="s">
        <v>33</v>
      </c>
      <c r="BA5128" s="10" t="s">
        <v>33</v>
      </c>
      <c r="BB5128" s="10">
        <v>5123</v>
      </c>
      <c r="BC5128" s="10">
        <v>95</v>
      </c>
      <c r="BE5128" s="10" t="s">
        <v>1473</v>
      </c>
      <c r="BF5128" s="10" t="s">
        <v>5265</v>
      </c>
      <c r="BG5128" s="10">
        <v>3.9262504089911321E-11</v>
      </c>
      <c r="BR5128" s="10" t="s">
        <v>33</v>
      </c>
      <c r="BS5128" s="11" t="s">
        <v>33</v>
      </c>
      <c r="BT5128" s="11" t="s">
        <v>33</v>
      </c>
      <c r="BU5128" s="10">
        <v>5128</v>
      </c>
    </row>
    <row r="5129" spans="1:73" s="10" customFormat="1" x14ac:dyDescent="0.45">
      <c r="A5129" s="10" t="s">
        <v>33</v>
      </c>
      <c r="B5129" s="10" t="s">
        <v>33</v>
      </c>
      <c r="C5129" s="10">
        <v>1244</v>
      </c>
      <c r="D5129" s="10" t="s">
        <v>33</v>
      </c>
      <c r="E5129" s="10">
        <v>5123</v>
      </c>
      <c r="F5129" s="10">
        <v>311</v>
      </c>
      <c r="G5129" s="10">
        <v>0</v>
      </c>
      <c r="H5129" s="10">
        <v>114</v>
      </c>
      <c r="I5129" s="10">
        <v>1.3032125327810092E-11</v>
      </c>
      <c r="J5129" s="10" t="s">
        <v>33</v>
      </c>
      <c r="K5129" s="10" t="s">
        <v>1172</v>
      </c>
      <c r="L5129" s="10" t="s">
        <v>33</v>
      </c>
      <c r="M5129" s="10">
        <v>7.0710678118654766E-2</v>
      </c>
      <c r="N5129" s="10">
        <v>7.0710678118654766E-2</v>
      </c>
      <c r="O5129" s="10">
        <v>7.0710678118654766E-2</v>
      </c>
      <c r="Q5129" s="10">
        <v>0.05</v>
      </c>
      <c r="R5129" s="10">
        <v>0.1</v>
      </c>
      <c r="T5129" s="10">
        <v>0</v>
      </c>
      <c r="W5129" s="10">
        <v>0</v>
      </c>
      <c r="Y5129" s="10">
        <v>0</v>
      </c>
      <c r="AB5129" s="10">
        <v>0</v>
      </c>
      <c r="AE5129" s="10">
        <v>0</v>
      </c>
      <c r="AH5129" s="10">
        <v>1</v>
      </c>
      <c r="AQ5129" s="10">
        <v>0</v>
      </c>
      <c r="AR5129" s="10">
        <v>0.2128340032082035</v>
      </c>
      <c r="AS5129" s="10">
        <v>0.2128340032082035</v>
      </c>
      <c r="AT5129" s="10">
        <v>0</v>
      </c>
      <c r="AU5129" s="10">
        <v>0</v>
      </c>
      <c r="AV5129" s="10">
        <v>1.7934033085357777</v>
      </c>
      <c r="AW5129" s="10">
        <v>1.7934033085357777</v>
      </c>
      <c r="AX5129" s="10" t="s">
        <v>33</v>
      </c>
      <c r="AY5129" s="10">
        <v>0</v>
      </c>
      <c r="AZ5129" s="10" t="s">
        <v>33</v>
      </c>
      <c r="BA5129" s="10" t="s">
        <v>33</v>
      </c>
      <c r="BB5129" s="10">
        <v>5123</v>
      </c>
      <c r="BC5129" s="10">
        <v>311</v>
      </c>
      <c r="BE5129" s="10" t="s">
        <v>1473</v>
      </c>
      <c r="BF5129" s="10" t="s">
        <v>5266</v>
      </c>
      <c r="BG5129" s="10">
        <v>3.9225750305696698E-11</v>
      </c>
      <c r="BR5129" s="10" t="s">
        <v>33</v>
      </c>
      <c r="BS5129" s="11" t="s">
        <v>33</v>
      </c>
      <c r="BT5129" s="11" t="s">
        <v>33</v>
      </c>
      <c r="BU5129" s="10">
        <v>5129</v>
      </c>
    </row>
    <row r="5130" spans="1:73" s="10" customFormat="1" x14ac:dyDescent="0.45">
      <c r="A5130" s="10" t="s">
        <v>33</v>
      </c>
      <c r="B5130" s="10" t="s">
        <v>33</v>
      </c>
      <c r="C5130" s="10">
        <v>1244</v>
      </c>
      <c r="D5130" s="10" t="s">
        <v>33</v>
      </c>
      <c r="E5130" s="10">
        <v>5123</v>
      </c>
      <c r="F5130" s="10">
        <v>78</v>
      </c>
      <c r="G5130" s="10">
        <v>0</v>
      </c>
      <c r="H5130" s="10">
        <v>33</v>
      </c>
      <c r="I5130" s="10">
        <v>2.6064250655620183E-11</v>
      </c>
      <c r="J5130" s="10" t="s">
        <v>33</v>
      </c>
      <c r="K5130" s="10" t="s">
        <v>1566</v>
      </c>
      <c r="L5130" s="10" t="s">
        <v>33</v>
      </c>
      <c r="M5130" s="10">
        <v>0.14142135623730953</v>
      </c>
      <c r="N5130" s="10">
        <v>0.14142135623730953</v>
      </c>
      <c r="O5130" s="10">
        <v>0.14142135623730953</v>
      </c>
      <c r="Q5130" s="10">
        <v>0.1</v>
      </c>
      <c r="R5130" s="10">
        <v>0.2</v>
      </c>
      <c r="T5130" s="10">
        <v>0</v>
      </c>
      <c r="W5130" s="10">
        <v>0</v>
      </c>
      <c r="Y5130" s="10">
        <v>0</v>
      </c>
      <c r="AB5130" s="10">
        <v>0</v>
      </c>
      <c r="AE5130" s="10">
        <v>0</v>
      </c>
      <c r="AH5130" s="10">
        <v>1</v>
      </c>
      <c r="AQ5130" s="10">
        <v>0</v>
      </c>
      <c r="AR5130" s="10">
        <v>0.18682089426036105</v>
      </c>
      <c r="AS5130" s="10">
        <v>0.18682089426036105</v>
      </c>
      <c r="AT5130" s="10">
        <v>0</v>
      </c>
      <c r="AU5130" s="10">
        <v>0</v>
      </c>
      <c r="AV5130" s="10">
        <v>2.3461560305070948</v>
      </c>
      <c r="AW5130" s="10">
        <v>2.3461560305070948</v>
      </c>
      <c r="AX5130" s="10" t="s">
        <v>33</v>
      </c>
      <c r="AY5130" s="10">
        <v>0</v>
      </c>
      <c r="AZ5130" s="10" t="s">
        <v>33</v>
      </c>
      <c r="BA5130" s="10" t="s">
        <v>33</v>
      </c>
      <c r="BB5130" s="10">
        <v>5123</v>
      </c>
      <c r="BC5130" s="10">
        <v>78</v>
      </c>
      <c r="BE5130" s="10" t="s">
        <v>1473</v>
      </c>
      <c r="BF5130" s="10" t="s">
        <v>5267</v>
      </c>
      <c r="BG5130" s="10">
        <v>3.443148011915715E-11</v>
      </c>
      <c r="BR5130" s="10" t="s">
        <v>33</v>
      </c>
      <c r="BS5130" s="11" t="s">
        <v>33</v>
      </c>
      <c r="BT5130" s="11" t="s">
        <v>33</v>
      </c>
      <c r="BU5130" s="10">
        <v>5130</v>
      </c>
    </row>
    <row r="5131" spans="1:73" s="10" customFormat="1" x14ac:dyDescent="0.45">
      <c r="A5131" s="10">
        <v>1216</v>
      </c>
      <c r="B5131" s="10">
        <v>4870</v>
      </c>
      <c r="C5131" s="10">
        <v>1244</v>
      </c>
      <c r="D5131" s="10">
        <v>5137</v>
      </c>
      <c r="E5131" s="10" t="s">
        <v>33</v>
      </c>
      <c r="F5131" s="10">
        <v>4901</v>
      </c>
      <c r="G5131" s="10">
        <v>0</v>
      </c>
      <c r="H5131" s="10" t="s">
        <v>33</v>
      </c>
      <c r="I5131" s="10">
        <v>2.6195557535292985E-13</v>
      </c>
      <c r="J5131" s="10" t="s">
        <v>1475</v>
      </c>
      <c r="L5131" s="10">
        <v>1</v>
      </c>
      <c r="M5131" s="10" t="s">
        <v>33</v>
      </c>
      <c r="N5131" s="10">
        <v>1</v>
      </c>
      <c r="O5131" s="10">
        <v>1</v>
      </c>
      <c r="Q5131" s="10">
        <v>1</v>
      </c>
      <c r="T5131" s="10">
        <v>1.2247448713915889</v>
      </c>
      <c r="U5131" s="10">
        <v>1</v>
      </c>
      <c r="V5131" s="10">
        <v>1.5</v>
      </c>
      <c r="W5131" s="10">
        <v>20.08141865008546</v>
      </c>
      <c r="X5131" s="10" t="s">
        <v>1008</v>
      </c>
      <c r="Y5131" s="10">
        <v>1.9364916731037085</v>
      </c>
      <c r="Z5131" s="10">
        <v>1.5</v>
      </c>
      <c r="AA5131" s="10">
        <v>2.5</v>
      </c>
      <c r="AB5131" s="10">
        <v>232.34027093898297</v>
      </c>
      <c r="AC5131" s="10">
        <v>0.3</v>
      </c>
      <c r="AE5131" s="10">
        <v>0</v>
      </c>
      <c r="AH5131" s="10">
        <v>1</v>
      </c>
      <c r="AQ5131" s="10">
        <v>1.2247448713915889</v>
      </c>
      <c r="AR5131" s="10">
        <v>47.328133527678716</v>
      </c>
      <c r="AS5131" s="10">
        <v>49.104013591196519</v>
      </c>
      <c r="AT5131" s="10">
        <v>28.781504477702342</v>
      </c>
      <c r="AU5131" s="10">
        <v>232.34027093898297</v>
      </c>
      <c r="AV5131" s="10">
        <v>521.60990147841767</v>
      </c>
      <c r="AW5131" s="10">
        <v>782.73167689510296</v>
      </c>
      <c r="AX5131" s="10">
        <v>2.6195557535292985E-13</v>
      </c>
      <c r="AY5131" s="10">
        <v>0</v>
      </c>
      <c r="AZ5131" s="10" t="s">
        <v>33</v>
      </c>
      <c r="BA5131" s="10">
        <v>5137</v>
      </c>
      <c r="BB5131" s="10" t="s">
        <v>33</v>
      </c>
      <c r="BC5131" s="10">
        <v>4901</v>
      </c>
      <c r="BE5131" s="10" t="s">
        <v>33</v>
      </c>
      <c r="BF5131" s="10" t="s">
        <v>33</v>
      </c>
      <c r="BG5131" s="10" t="s">
        <v>33</v>
      </c>
      <c r="BR5131" s="10" t="s">
        <v>1475</v>
      </c>
      <c r="BS5131" s="11">
        <v>49.104013591196519</v>
      </c>
      <c r="BT5131" s="11">
        <v>782.73167689510296</v>
      </c>
      <c r="BU5131" s="10">
        <v>5131</v>
      </c>
    </row>
    <row r="5132" spans="1:73" s="10" customFormat="1" x14ac:dyDescent="0.45">
      <c r="A5132" s="10" t="s">
        <v>33</v>
      </c>
      <c r="B5132" s="10" t="s">
        <v>33</v>
      </c>
      <c r="C5132" s="10">
        <v>1244</v>
      </c>
      <c r="D5132" s="10" t="s">
        <v>33</v>
      </c>
      <c r="E5132" s="10">
        <v>5131</v>
      </c>
      <c r="F5132" s="10">
        <v>211</v>
      </c>
      <c r="G5132" s="10">
        <v>0</v>
      </c>
      <c r="H5132" s="10">
        <v>84</v>
      </c>
      <c r="I5132" s="10">
        <v>2.3430018942968785E-13</v>
      </c>
      <c r="J5132" s="10" t="s">
        <v>33</v>
      </c>
      <c r="K5132" s="10" t="s">
        <v>1461</v>
      </c>
      <c r="L5132" s="10" t="s">
        <v>33</v>
      </c>
      <c r="M5132" s="10">
        <v>0.89442719099991586</v>
      </c>
      <c r="N5132" s="10">
        <v>0.89442719099991586</v>
      </c>
      <c r="O5132" s="10">
        <v>0.89442719099991586</v>
      </c>
      <c r="Q5132" s="10">
        <v>0.8</v>
      </c>
      <c r="R5132" s="10">
        <v>1</v>
      </c>
      <c r="T5132" s="10">
        <v>0</v>
      </c>
      <c r="W5132" s="10">
        <v>0</v>
      </c>
      <c r="Y5132" s="10">
        <v>0</v>
      </c>
      <c r="AB5132" s="10">
        <v>0</v>
      </c>
      <c r="AE5132" s="10">
        <v>0</v>
      </c>
      <c r="AH5132" s="10">
        <v>1</v>
      </c>
      <c r="AQ5132" s="10">
        <v>0</v>
      </c>
      <c r="AR5132" s="10">
        <v>25.094788287384294</v>
      </c>
      <c r="AS5132" s="10">
        <v>25.094788287384294</v>
      </c>
      <c r="AT5132" s="10">
        <v>0</v>
      </c>
      <c r="AU5132" s="10">
        <v>0</v>
      </c>
      <c r="AV5132" s="10">
        <v>415.90340087784659</v>
      </c>
      <c r="AW5132" s="10">
        <v>415.90340087784659</v>
      </c>
      <c r="AX5132" s="10" t="s">
        <v>33</v>
      </c>
      <c r="AY5132" s="10">
        <v>0</v>
      </c>
      <c r="AZ5132" s="10" t="s">
        <v>33</v>
      </c>
      <c r="BA5132" s="10" t="s">
        <v>33</v>
      </c>
      <c r="BB5132" s="10">
        <v>5131</v>
      </c>
      <c r="BC5132" s="10">
        <v>211</v>
      </c>
      <c r="BE5132" s="10" t="s">
        <v>1475</v>
      </c>
      <c r="BF5132" s="10" t="s">
        <v>5268</v>
      </c>
      <c r="BG5132" s="10">
        <v>6.5737197041817177E-12</v>
      </c>
      <c r="BR5132" s="10" t="s">
        <v>33</v>
      </c>
      <c r="BS5132" s="11" t="s">
        <v>33</v>
      </c>
      <c r="BT5132" s="11" t="s">
        <v>33</v>
      </c>
      <c r="BU5132" s="10">
        <v>5132</v>
      </c>
    </row>
    <row r="5133" spans="1:73" s="10" customFormat="1" x14ac:dyDescent="0.45">
      <c r="A5133" s="10" t="s">
        <v>33</v>
      </c>
      <c r="B5133" s="10" t="s">
        <v>33</v>
      </c>
      <c r="C5133" s="10">
        <v>1244</v>
      </c>
      <c r="D5133" s="10" t="s">
        <v>33</v>
      </c>
      <c r="E5133" s="10">
        <v>5131</v>
      </c>
      <c r="F5133" s="10">
        <v>45</v>
      </c>
      <c r="G5133" s="10">
        <v>0</v>
      </c>
      <c r="H5133" s="10">
        <v>22</v>
      </c>
      <c r="I5133" s="10">
        <v>7.4092225480672147E-14</v>
      </c>
      <c r="J5133" s="10" t="s">
        <v>33</v>
      </c>
      <c r="K5133" s="10" t="s">
        <v>1012</v>
      </c>
      <c r="L5133" s="10" t="s">
        <v>33</v>
      </c>
      <c r="M5133" s="10">
        <v>0.28284271247461906</v>
      </c>
      <c r="N5133" s="10">
        <v>0.28284271247461906</v>
      </c>
      <c r="O5133" s="10">
        <v>0.28284271247461906</v>
      </c>
      <c r="Q5133" s="10">
        <v>0.2</v>
      </c>
      <c r="R5133" s="10">
        <v>0.4</v>
      </c>
      <c r="T5133" s="10">
        <v>0</v>
      </c>
      <c r="W5133" s="10">
        <v>0</v>
      </c>
      <c r="Y5133" s="10">
        <v>0</v>
      </c>
      <c r="AB5133" s="10">
        <v>0</v>
      </c>
      <c r="AE5133" s="10">
        <v>0</v>
      </c>
      <c r="AH5133" s="10">
        <v>1</v>
      </c>
      <c r="AQ5133" s="10">
        <v>0</v>
      </c>
      <c r="AR5133" s="10">
        <v>1.0240980981720991</v>
      </c>
      <c r="AS5133" s="10">
        <v>1.0240980981720991</v>
      </c>
      <c r="AT5133" s="10">
        <v>0</v>
      </c>
      <c r="AU5133" s="10">
        <v>0</v>
      </c>
      <c r="AV5133" s="10">
        <v>13.707961297634691</v>
      </c>
      <c r="AW5133" s="10">
        <v>13.707961297634691</v>
      </c>
      <c r="AX5133" s="10" t="s">
        <v>33</v>
      </c>
      <c r="AY5133" s="10">
        <v>0</v>
      </c>
      <c r="AZ5133" s="10" t="s">
        <v>33</v>
      </c>
      <c r="BA5133" s="10" t="s">
        <v>33</v>
      </c>
      <c r="BB5133" s="10">
        <v>5131</v>
      </c>
      <c r="BC5133" s="10">
        <v>45</v>
      </c>
      <c r="BE5133" s="10" t="s">
        <v>1475</v>
      </c>
      <c r="BF5133" s="10" t="s">
        <v>5269</v>
      </c>
      <c r="BG5133" s="10">
        <v>2.6826820652451345E-13</v>
      </c>
      <c r="BR5133" s="10" t="s">
        <v>33</v>
      </c>
      <c r="BS5133" s="11" t="s">
        <v>33</v>
      </c>
      <c r="BT5133" s="11" t="s">
        <v>33</v>
      </c>
      <c r="BU5133" s="10">
        <v>5133</v>
      </c>
    </row>
    <row r="5134" spans="1:73" s="10" customFormat="1" x14ac:dyDescent="0.45">
      <c r="A5134" s="10" t="s">
        <v>33</v>
      </c>
      <c r="B5134" s="10" t="s">
        <v>33</v>
      </c>
      <c r="C5134" s="10">
        <v>1244</v>
      </c>
      <c r="D5134" s="10" t="s">
        <v>33</v>
      </c>
      <c r="E5134" s="10">
        <v>5131</v>
      </c>
      <c r="F5134" s="10">
        <v>461</v>
      </c>
      <c r="G5134" s="10">
        <v>0</v>
      </c>
      <c r="H5134" s="10">
        <v>155</v>
      </c>
      <c r="I5134" s="10">
        <v>1.8523056370168037E-14</v>
      </c>
      <c r="J5134" s="10" t="s">
        <v>33</v>
      </c>
      <c r="K5134" s="10" t="s">
        <v>1195</v>
      </c>
      <c r="L5134" s="10" t="s">
        <v>33</v>
      </c>
      <c r="M5134" s="10">
        <v>7.0710678118654766E-2</v>
      </c>
      <c r="N5134" s="10">
        <v>7.0710678118654766E-2</v>
      </c>
      <c r="O5134" s="10">
        <v>7.0710678118654766E-2</v>
      </c>
      <c r="Q5134" s="10">
        <v>0.05</v>
      </c>
      <c r="R5134" s="10">
        <v>0.1</v>
      </c>
      <c r="T5134" s="10">
        <v>0</v>
      </c>
      <c r="W5134" s="10">
        <v>0</v>
      </c>
      <c r="Y5134" s="10">
        <v>0</v>
      </c>
      <c r="AB5134" s="10">
        <v>0</v>
      </c>
      <c r="AE5134" s="10">
        <v>0</v>
      </c>
      <c r="AH5134" s="10">
        <v>1</v>
      </c>
      <c r="AQ5134" s="10">
        <v>0</v>
      </c>
      <c r="AR5134" s="10">
        <v>0.26022723698253097</v>
      </c>
      <c r="AS5134" s="10">
        <v>0.26022723698253097</v>
      </c>
      <c r="AT5134" s="10">
        <v>0</v>
      </c>
      <c r="AU5134" s="10">
        <v>0</v>
      </c>
      <c r="AV5134" s="10">
        <v>3.347633357931683</v>
      </c>
      <c r="AW5134" s="10">
        <v>3.347633357931683</v>
      </c>
      <c r="AX5134" s="10" t="s">
        <v>33</v>
      </c>
      <c r="AY5134" s="10">
        <v>0</v>
      </c>
      <c r="AZ5134" s="10" t="s">
        <v>33</v>
      </c>
      <c r="BA5134" s="10" t="s">
        <v>33</v>
      </c>
      <c r="BB5134" s="10">
        <v>5131</v>
      </c>
      <c r="BC5134" s="10">
        <v>461</v>
      </c>
      <c r="BE5134" s="10" t="s">
        <v>1475</v>
      </c>
      <c r="BF5134" s="10" t="s">
        <v>5270</v>
      </c>
      <c r="BG5134" s="10">
        <v>6.8167975586262132E-14</v>
      </c>
      <c r="BR5134" s="10" t="s">
        <v>33</v>
      </c>
      <c r="BS5134" s="11" t="s">
        <v>33</v>
      </c>
      <c r="BT5134" s="11" t="s">
        <v>33</v>
      </c>
      <c r="BU5134" s="10">
        <v>5134</v>
      </c>
    </row>
    <row r="5135" spans="1:73" s="10" customFormat="1" x14ac:dyDescent="0.45">
      <c r="A5135" s="10" t="s">
        <v>33</v>
      </c>
      <c r="B5135" s="10" t="s">
        <v>33</v>
      </c>
      <c r="C5135" s="10">
        <v>1244</v>
      </c>
      <c r="D5135" s="10" t="s">
        <v>33</v>
      </c>
      <c r="E5135" s="10">
        <v>5131</v>
      </c>
      <c r="F5135" s="10">
        <v>378</v>
      </c>
      <c r="G5135" s="10">
        <v>0</v>
      </c>
      <c r="H5135" s="10">
        <v>133</v>
      </c>
      <c r="I5135" s="10">
        <v>6.8058054875581805E-15</v>
      </c>
      <c r="J5135" s="10" t="s">
        <v>33</v>
      </c>
      <c r="K5135" s="10" t="s">
        <v>1124</v>
      </c>
      <c r="L5135" s="10" t="s">
        <v>33</v>
      </c>
      <c r="M5135" s="10">
        <v>2.598076211353316E-2</v>
      </c>
      <c r="N5135" s="10">
        <v>2.598076211353316E-2</v>
      </c>
      <c r="O5135" s="10">
        <v>0.17320508075688773</v>
      </c>
      <c r="Q5135" s="10">
        <v>0.1</v>
      </c>
      <c r="R5135" s="10">
        <v>0.3</v>
      </c>
      <c r="S5135" s="10">
        <v>85</v>
      </c>
      <c r="T5135" s="10">
        <v>0</v>
      </c>
      <c r="W5135" s="10">
        <v>0</v>
      </c>
      <c r="Y5135" s="10">
        <v>0</v>
      </c>
      <c r="AB5135" s="10">
        <v>0</v>
      </c>
      <c r="AE5135" s="10">
        <v>0</v>
      </c>
      <c r="AH5135" s="10">
        <v>1</v>
      </c>
      <c r="AQ5135" s="10">
        <v>0</v>
      </c>
      <c r="AR5135" s="10">
        <v>0.14985703587085925</v>
      </c>
      <c r="AS5135" s="10">
        <v>0.14985703587085925</v>
      </c>
      <c r="AT5135" s="10">
        <v>0</v>
      </c>
      <c r="AU5135" s="10">
        <v>0</v>
      </c>
      <c r="AV5135" s="10">
        <v>83.404741574969819</v>
      </c>
      <c r="AW5135" s="10">
        <v>83.404741574969819</v>
      </c>
      <c r="AX5135" s="10" t="s">
        <v>33</v>
      </c>
      <c r="AY5135" s="10">
        <v>0</v>
      </c>
      <c r="AZ5135" s="10" t="s">
        <v>33</v>
      </c>
      <c r="BA5135" s="10" t="s">
        <v>33</v>
      </c>
      <c r="BB5135" s="10">
        <v>5131</v>
      </c>
      <c r="BC5135" s="10">
        <v>378</v>
      </c>
      <c r="BE5135" s="10" t="s">
        <v>1475</v>
      </c>
      <c r="BF5135" s="10" t="s">
        <v>5271</v>
      </c>
      <c r="BG5135" s="10">
        <v>3.9255886052235583E-14</v>
      </c>
      <c r="BR5135" s="10" t="s">
        <v>33</v>
      </c>
      <c r="BS5135" s="11" t="s">
        <v>33</v>
      </c>
      <c r="BT5135" s="11" t="s">
        <v>33</v>
      </c>
      <c r="BU5135" s="10">
        <v>5135</v>
      </c>
    </row>
    <row r="5136" spans="1:73" s="10" customFormat="1" x14ac:dyDescent="0.45">
      <c r="A5136" s="10" t="s">
        <v>33</v>
      </c>
      <c r="B5136" s="10" t="s">
        <v>33</v>
      </c>
      <c r="C5136" s="10">
        <v>1244</v>
      </c>
      <c r="D5136" s="10" t="s">
        <v>33</v>
      </c>
      <c r="E5136" s="10">
        <v>5131</v>
      </c>
      <c r="F5136" s="10">
        <v>78</v>
      </c>
      <c r="G5136" s="10">
        <v>0</v>
      </c>
      <c r="H5136" s="10">
        <v>33</v>
      </c>
      <c r="I5136" s="10">
        <v>8.2837626389512456E-14</v>
      </c>
      <c r="J5136" s="10" t="s">
        <v>33</v>
      </c>
      <c r="K5136" s="10" t="s">
        <v>1013</v>
      </c>
      <c r="L5136" s="10" t="s">
        <v>33</v>
      </c>
      <c r="M5136" s="10">
        <v>0.31622776601683794</v>
      </c>
      <c r="N5136" s="10">
        <v>0.31622776601683794</v>
      </c>
      <c r="O5136" s="10">
        <v>0.31622776601683794</v>
      </c>
      <c r="Q5136" s="10">
        <v>0.2</v>
      </c>
      <c r="R5136" s="10">
        <v>0.5</v>
      </c>
      <c r="T5136" s="10">
        <v>0</v>
      </c>
      <c r="W5136" s="10">
        <v>0</v>
      </c>
      <c r="Y5136" s="10">
        <v>0</v>
      </c>
      <c r="AB5136" s="10">
        <v>0</v>
      </c>
      <c r="AE5136" s="10">
        <v>0</v>
      </c>
      <c r="AH5136" s="10">
        <v>1</v>
      </c>
      <c r="AQ5136" s="10">
        <v>0</v>
      </c>
      <c r="AR5136" s="10">
        <v>0.41774421918346755</v>
      </c>
      <c r="AS5136" s="10">
        <v>0.41774421918346755</v>
      </c>
      <c r="AT5136" s="10">
        <v>0</v>
      </c>
      <c r="AU5136" s="10">
        <v>0</v>
      </c>
      <c r="AV5136" s="10">
        <v>5.2461643700349327</v>
      </c>
      <c r="AW5136" s="10">
        <v>5.2461643700349327</v>
      </c>
      <c r="AX5136" s="10" t="s">
        <v>33</v>
      </c>
      <c r="AY5136" s="10">
        <v>0</v>
      </c>
      <c r="AZ5136" s="10" t="s">
        <v>33</v>
      </c>
      <c r="BA5136" s="10" t="s">
        <v>33</v>
      </c>
      <c r="BB5136" s="10">
        <v>5131</v>
      </c>
      <c r="BC5136" s="10">
        <v>78</v>
      </c>
      <c r="BE5136" s="10" t="s">
        <v>1475</v>
      </c>
      <c r="BF5136" s="10" t="s">
        <v>5272</v>
      </c>
      <c r="BG5136" s="10">
        <v>1.0943042728656568E-13</v>
      </c>
      <c r="BR5136" s="10" t="s">
        <v>33</v>
      </c>
      <c r="BS5136" s="11" t="s">
        <v>33</v>
      </c>
      <c r="BT5136" s="11" t="s">
        <v>33</v>
      </c>
      <c r="BU5136" s="10">
        <v>5136</v>
      </c>
    </row>
    <row r="5137" spans="1:73" s="10" customFormat="1" x14ac:dyDescent="0.45">
      <c r="A5137" s="10">
        <v>1217</v>
      </c>
      <c r="B5137" s="10">
        <v>4875</v>
      </c>
      <c r="C5137" s="10">
        <v>1244</v>
      </c>
      <c r="D5137" s="10">
        <v>5144</v>
      </c>
      <c r="E5137" s="10" t="s">
        <v>33</v>
      </c>
      <c r="F5137" s="10">
        <v>4875</v>
      </c>
      <c r="G5137" s="10" t="e">
        <v>#VALUE!</v>
      </c>
      <c r="H5137" s="10" t="s">
        <v>33</v>
      </c>
      <c r="I5137" s="10">
        <v>1.2398000667325573E-10</v>
      </c>
      <c r="J5137" s="10" t="s">
        <v>1478</v>
      </c>
      <c r="L5137" s="10">
        <v>1</v>
      </c>
      <c r="M5137" s="10" t="s">
        <v>33</v>
      </c>
      <c r="N5137" s="10">
        <v>1</v>
      </c>
      <c r="O5137" s="10">
        <v>1</v>
      </c>
      <c r="Q5137" s="10">
        <v>1</v>
      </c>
      <c r="T5137" s="10">
        <v>1.7320508075688772</v>
      </c>
      <c r="U5137" s="10">
        <v>1.5</v>
      </c>
      <c r="V5137" s="10">
        <v>2</v>
      </c>
      <c r="W5137" s="10">
        <v>25.401208632661557</v>
      </c>
      <c r="X5137" s="10" t="s">
        <v>1008</v>
      </c>
      <c r="Y5137" s="10">
        <v>2.4494897427831779</v>
      </c>
      <c r="Z5137" s="10">
        <v>2</v>
      </c>
      <c r="AA5137" s="10">
        <v>3</v>
      </c>
      <c r="AB5137" s="10">
        <v>293.88977933912571</v>
      </c>
      <c r="AC5137" s="10">
        <v>0.65</v>
      </c>
      <c r="AE5137" s="10">
        <v>0</v>
      </c>
      <c r="AH5137" s="10">
        <v>1</v>
      </c>
      <c r="AQ5137" s="10">
        <v>4.8462275616769261</v>
      </c>
      <c r="AR5137" s="10">
        <v>53.466965516860114</v>
      </c>
      <c r="AS5137" s="10">
        <v>60.493995481291655</v>
      </c>
      <c r="AT5137" s="10">
        <v>113.88634769940776</v>
      </c>
      <c r="AU5137" s="10">
        <v>328.6289382561875</v>
      </c>
      <c r="AV5137" s="10">
        <v>470.18226568616251</v>
      </c>
      <c r="AW5137" s="10">
        <v>912.69755164175774</v>
      </c>
      <c r="AX5137" s="10">
        <v>1.2398000667325573E-10</v>
      </c>
      <c r="AY5137" s="10">
        <v>0</v>
      </c>
      <c r="AZ5137" s="10" t="s">
        <v>33</v>
      </c>
      <c r="BA5137" s="10">
        <v>5144</v>
      </c>
      <c r="BB5137" s="10" t="s">
        <v>33</v>
      </c>
      <c r="BC5137" s="10">
        <v>4875</v>
      </c>
      <c r="BE5137" s="10" t="s">
        <v>33</v>
      </c>
      <c r="BF5137" s="10" t="s">
        <v>33</v>
      </c>
      <c r="BG5137" s="10" t="s">
        <v>33</v>
      </c>
      <c r="BR5137" s="10" t="s">
        <v>1478</v>
      </c>
      <c r="BS5137" s="11">
        <v>60.493995481291655</v>
      </c>
      <c r="BT5137" s="11">
        <v>912.69755164175774</v>
      </c>
      <c r="BU5137" s="10">
        <v>5137</v>
      </c>
    </row>
    <row r="5138" spans="1:73" s="10" customFormat="1" x14ac:dyDescent="0.45">
      <c r="A5138" s="10" t="s">
        <v>33</v>
      </c>
      <c r="B5138" s="10" t="s">
        <v>33</v>
      </c>
      <c r="C5138" s="10">
        <v>1244</v>
      </c>
      <c r="D5138" s="10" t="s">
        <v>33</v>
      </c>
      <c r="E5138" s="10">
        <v>5137</v>
      </c>
      <c r="F5138" s="10">
        <v>1043</v>
      </c>
      <c r="G5138" s="10">
        <v>0</v>
      </c>
      <c r="H5138" s="10">
        <v>275</v>
      </c>
      <c r="I5138" s="10">
        <v>3.3953323167291595E-10</v>
      </c>
      <c r="J5138" s="10" t="s">
        <v>33</v>
      </c>
      <c r="K5138" s="10" t="s">
        <v>1083</v>
      </c>
      <c r="L5138" s="10" t="s">
        <v>33</v>
      </c>
      <c r="M5138" s="10">
        <v>2.7386127875258306</v>
      </c>
      <c r="N5138" s="10">
        <v>2.7386127875258306</v>
      </c>
      <c r="O5138" s="10">
        <v>2.7386127875258306</v>
      </c>
      <c r="Q5138" s="10">
        <v>2.5</v>
      </c>
      <c r="R5138" s="10">
        <v>3</v>
      </c>
      <c r="T5138" s="10">
        <v>0</v>
      </c>
      <c r="W5138" s="10">
        <v>0</v>
      </c>
      <c r="Y5138" s="10">
        <v>0</v>
      </c>
      <c r="AB5138" s="10">
        <v>0</v>
      </c>
      <c r="AE5138" s="10">
        <v>0</v>
      </c>
      <c r="AH5138" s="10">
        <v>1</v>
      </c>
      <c r="AQ5138" s="10">
        <v>1.0606601717798214</v>
      </c>
      <c r="AR5138" s="10">
        <v>3.4247670681124727</v>
      </c>
      <c r="AS5138" s="10">
        <v>4.9627243171932136</v>
      </c>
      <c r="AT5138" s="10">
        <v>24.925514036825803</v>
      </c>
      <c r="AU5138" s="10">
        <v>29.112470064926647</v>
      </c>
      <c r="AV5138" s="10">
        <v>32.450027008166245</v>
      </c>
      <c r="AW5138" s="10">
        <v>86.488011109918688</v>
      </c>
      <c r="AX5138" s="10" t="s">
        <v>33</v>
      </c>
      <c r="AY5138" s="10">
        <v>0</v>
      </c>
      <c r="AZ5138" s="10" t="s">
        <v>33</v>
      </c>
      <c r="BA5138" s="10" t="s">
        <v>33</v>
      </c>
      <c r="BB5138" s="10">
        <v>5137</v>
      </c>
      <c r="BC5138" s="10">
        <v>1043</v>
      </c>
      <c r="BE5138" s="10" t="s">
        <v>1478</v>
      </c>
      <c r="BF5138" s="10" t="s">
        <v>5273</v>
      </c>
      <c r="BG5138" s="10">
        <v>6.1527859396314308E-10</v>
      </c>
      <c r="BR5138" s="10" t="s">
        <v>33</v>
      </c>
      <c r="BS5138" s="11" t="s">
        <v>33</v>
      </c>
      <c r="BT5138" s="11" t="s">
        <v>33</v>
      </c>
      <c r="BU5138" s="10">
        <v>5138</v>
      </c>
    </row>
    <row r="5139" spans="1:73" s="10" customFormat="1" x14ac:dyDescent="0.45">
      <c r="A5139" s="10" t="s">
        <v>33</v>
      </c>
      <c r="B5139" s="10" t="s">
        <v>33</v>
      </c>
      <c r="C5139" s="10">
        <v>1244</v>
      </c>
      <c r="D5139" s="10" t="s">
        <v>33</v>
      </c>
      <c r="E5139" s="10">
        <v>5137</v>
      </c>
      <c r="F5139" s="10">
        <v>2935</v>
      </c>
      <c r="G5139" s="10">
        <v>0</v>
      </c>
      <c r="H5139" s="10">
        <v>723</v>
      </c>
      <c r="I5139" s="10">
        <v>1.753342069004251E-11</v>
      </c>
      <c r="J5139" s="10" t="s">
        <v>33</v>
      </c>
      <c r="K5139" s="10" t="s">
        <v>1506</v>
      </c>
      <c r="L5139" s="10" t="s">
        <v>33</v>
      </c>
      <c r="M5139" s="10">
        <v>0.14142135623730953</v>
      </c>
      <c r="N5139" s="10">
        <v>0.14142135623730953</v>
      </c>
      <c r="O5139" s="10">
        <v>0.14142135623730953</v>
      </c>
      <c r="Q5139" s="10">
        <v>0.1</v>
      </c>
      <c r="R5139" s="10">
        <v>0.2</v>
      </c>
      <c r="T5139" s="10">
        <v>0</v>
      </c>
      <c r="W5139" s="10">
        <v>0</v>
      </c>
      <c r="Y5139" s="10">
        <v>0</v>
      </c>
      <c r="AB5139" s="10">
        <v>0</v>
      </c>
      <c r="AE5139" s="10">
        <v>0</v>
      </c>
      <c r="AH5139" s="10">
        <v>1</v>
      </c>
      <c r="AQ5139" s="10">
        <v>1.3862205094957312</v>
      </c>
      <c r="AR5139" s="10">
        <v>2.9693610713346321</v>
      </c>
      <c r="AS5139" s="10">
        <v>4.9793808101034429</v>
      </c>
      <c r="AT5139" s="10">
        <v>32.57618197314968</v>
      </c>
      <c r="AU5139" s="10">
        <v>0.22406480443828899</v>
      </c>
      <c r="AV5139" s="10">
        <v>52.863841767826777</v>
      </c>
      <c r="AW5139" s="10">
        <v>85.664088545414756</v>
      </c>
      <c r="AX5139" s="10" t="s">
        <v>33</v>
      </c>
      <c r="AY5139" s="10">
        <v>0</v>
      </c>
      <c r="AZ5139" s="10" t="s">
        <v>33</v>
      </c>
      <c r="BA5139" s="10" t="s">
        <v>33</v>
      </c>
      <c r="BB5139" s="10">
        <v>5137</v>
      </c>
      <c r="BC5139" s="10">
        <v>2935</v>
      </c>
      <c r="BE5139" s="10" t="s">
        <v>1478</v>
      </c>
      <c r="BF5139" s="10" t="s">
        <v>5274</v>
      </c>
      <c r="BG5139" s="10">
        <v>6.1734366606530632E-10</v>
      </c>
      <c r="BR5139" s="10" t="s">
        <v>33</v>
      </c>
      <c r="BS5139" s="11" t="s">
        <v>33</v>
      </c>
      <c r="BT5139" s="11" t="s">
        <v>33</v>
      </c>
      <c r="BU5139" s="10">
        <v>5139</v>
      </c>
    </row>
    <row r="5140" spans="1:73" s="10" customFormat="1" x14ac:dyDescent="0.45">
      <c r="A5140" s="10" t="s">
        <v>33</v>
      </c>
      <c r="B5140" s="10" t="s">
        <v>33</v>
      </c>
      <c r="C5140" s="10">
        <v>1244</v>
      </c>
      <c r="D5140" s="10" t="s">
        <v>33</v>
      </c>
      <c r="E5140" s="10">
        <v>5137</v>
      </c>
      <c r="F5140" s="10">
        <v>65</v>
      </c>
      <c r="G5140" s="10">
        <v>0</v>
      </c>
      <c r="H5140" s="10">
        <v>29</v>
      </c>
      <c r="I5140" s="10">
        <v>4.8017250110820387E-11</v>
      </c>
      <c r="J5140" s="10" t="s">
        <v>33</v>
      </c>
      <c r="K5140" s="10" t="s">
        <v>1097</v>
      </c>
      <c r="L5140" s="10" t="s">
        <v>33</v>
      </c>
      <c r="M5140" s="10">
        <v>0.3872983346207417</v>
      </c>
      <c r="N5140" s="10">
        <v>0.3872983346207417</v>
      </c>
      <c r="O5140" s="10">
        <v>0.3872983346207417</v>
      </c>
      <c r="Q5140" s="10">
        <v>0.3</v>
      </c>
      <c r="R5140" s="10">
        <v>0.5</v>
      </c>
      <c r="T5140" s="10">
        <v>0</v>
      </c>
      <c r="W5140" s="10">
        <v>0</v>
      </c>
      <c r="Y5140" s="10">
        <v>0</v>
      </c>
      <c r="AB5140" s="10">
        <v>0</v>
      </c>
      <c r="AE5140" s="10">
        <v>0</v>
      </c>
      <c r="AH5140" s="10">
        <v>1</v>
      </c>
      <c r="AQ5140" s="10">
        <v>0</v>
      </c>
      <c r="AR5140" s="10">
        <v>19.412277526942912</v>
      </c>
      <c r="AS5140" s="10">
        <v>19.412277526942912</v>
      </c>
      <c r="AT5140" s="10">
        <v>0</v>
      </c>
      <c r="AU5140" s="10">
        <v>0</v>
      </c>
      <c r="AV5140" s="10">
        <v>336.17632833538482</v>
      </c>
      <c r="AW5140" s="10">
        <v>336.17632833538482</v>
      </c>
      <c r="AX5140" s="10" t="s">
        <v>33</v>
      </c>
      <c r="AY5140" s="10">
        <v>0</v>
      </c>
      <c r="AZ5140" s="10" t="s">
        <v>33</v>
      </c>
      <c r="BA5140" s="10" t="s">
        <v>33</v>
      </c>
      <c r="BB5140" s="10">
        <v>5137</v>
      </c>
      <c r="BC5140" s="10">
        <v>65</v>
      </c>
      <c r="BE5140" s="10" t="s">
        <v>1478</v>
      </c>
      <c r="BF5140" s="10" t="s">
        <v>5275</v>
      </c>
      <c r="BG5140" s="10">
        <v>2.4067342973334743E-9</v>
      </c>
      <c r="BR5140" s="10" t="s">
        <v>33</v>
      </c>
      <c r="BS5140" s="11" t="s">
        <v>33</v>
      </c>
      <c r="BT5140" s="11" t="s">
        <v>33</v>
      </c>
      <c r="BU5140" s="10">
        <v>5140</v>
      </c>
    </row>
    <row r="5141" spans="1:73" s="10" customFormat="1" x14ac:dyDescent="0.45">
      <c r="A5141" s="10" t="s">
        <v>33</v>
      </c>
      <c r="B5141" s="10" t="s">
        <v>33</v>
      </c>
      <c r="C5141" s="10">
        <v>1244</v>
      </c>
      <c r="D5141" s="10" t="s">
        <v>33</v>
      </c>
      <c r="E5141" s="10">
        <v>5137</v>
      </c>
      <c r="F5141" s="10">
        <v>2208</v>
      </c>
      <c r="G5141" s="10">
        <v>0</v>
      </c>
      <c r="H5141" s="10">
        <v>577</v>
      </c>
      <c r="I5141" s="10">
        <v>8.7667103450212549E-12</v>
      </c>
      <c r="J5141" s="10" t="s">
        <v>33</v>
      </c>
      <c r="K5141" s="10" t="s">
        <v>1567</v>
      </c>
      <c r="L5141" s="10" t="s">
        <v>33</v>
      </c>
      <c r="M5141" s="10">
        <v>7.0710678118654766E-2</v>
      </c>
      <c r="N5141" s="10">
        <v>7.0710678118654766E-2</v>
      </c>
      <c r="O5141" s="10">
        <v>7.0710678118654766E-2</v>
      </c>
      <c r="Q5141" s="10">
        <v>0.05</v>
      </c>
      <c r="R5141" s="10">
        <v>0.1</v>
      </c>
      <c r="T5141" s="10">
        <v>0</v>
      </c>
      <c r="W5141" s="10">
        <v>0</v>
      </c>
      <c r="Y5141" s="10">
        <v>0</v>
      </c>
      <c r="AB5141" s="10">
        <v>0</v>
      </c>
      <c r="AE5141" s="10">
        <v>0</v>
      </c>
      <c r="AH5141" s="10">
        <v>1</v>
      </c>
      <c r="AQ5141" s="10">
        <v>0.11688551730188847</v>
      </c>
      <c r="AR5141" s="10">
        <v>0.45541022928660507</v>
      </c>
      <c r="AS5141" s="10">
        <v>0.62489422937434336</v>
      </c>
      <c r="AT5141" s="10">
        <v>2.7468096565943791</v>
      </c>
      <c r="AU5141" s="10">
        <v>3.3739431079129238E-2</v>
      </c>
      <c r="AV5141" s="10">
        <v>6.7803863825278343</v>
      </c>
      <c r="AW5141" s="10">
        <v>9.5609354702013434</v>
      </c>
      <c r="AX5141" s="10" t="s">
        <v>33</v>
      </c>
      <c r="AY5141" s="10">
        <v>0</v>
      </c>
      <c r="AZ5141" s="10" t="s">
        <v>33</v>
      </c>
      <c r="BA5141" s="10" t="s">
        <v>33</v>
      </c>
      <c r="BB5141" s="10">
        <v>5137</v>
      </c>
      <c r="BC5141" s="10">
        <v>2208</v>
      </c>
      <c r="BE5141" s="10" t="s">
        <v>1478</v>
      </c>
      <c r="BF5141" s="10" t="s">
        <v>5276</v>
      </c>
      <c r="BG5141" s="10">
        <v>7.7474390727910079E-11</v>
      </c>
      <c r="BR5141" s="10" t="s">
        <v>33</v>
      </c>
      <c r="BS5141" s="11" t="s">
        <v>33</v>
      </c>
      <c r="BT5141" s="11" t="s">
        <v>33</v>
      </c>
      <c r="BU5141" s="10">
        <v>5141</v>
      </c>
    </row>
    <row r="5142" spans="1:73" s="10" customFormat="1" x14ac:dyDescent="0.45">
      <c r="A5142" s="10" t="s">
        <v>33</v>
      </c>
      <c r="B5142" s="10" t="s">
        <v>33</v>
      </c>
      <c r="C5142" s="10">
        <v>1244</v>
      </c>
      <c r="D5142" s="10" t="s">
        <v>33</v>
      </c>
      <c r="E5142" s="10">
        <v>5137</v>
      </c>
      <c r="F5142" s="10">
        <v>378</v>
      </c>
      <c r="G5142" s="10">
        <v>0</v>
      </c>
      <c r="H5142" s="10">
        <v>133</v>
      </c>
      <c r="I5142" s="10">
        <v>1.3150065517531884E-12</v>
      </c>
      <c r="J5142" s="10" t="s">
        <v>33</v>
      </c>
      <c r="K5142" s="10" t="s">
        <v>1124</v>
      </c>
      <c r="L5142" s="10" t="s">
        <v>33</v>
      </c>
      <c r="M5142" s="10">
        <v>1.0606601717798215E-2</v>
      </c>
      <c r="N5142" s="10">
        <v>1.0606601717798215E-2</v>
      </c>
      <c r="O5142" s="10">
        <v>7.0710678118654766E-2</v>
      </c>
      <c r="Q5142" s="10">
        <v>0.05</v>
      </c>
      <c r="R5142" s="10">
        <v>0.1</v>
      </c>
      <c r="S5142" s="10">
        <v>85</v>
      </c>
      <c r="T5142" s="10">
        <v>0</v>
      </c>
      <c r="W5142" s="10">
        <v>0</v>
      </c>
      <c r="Y5142" s="10">
        <v>0</v>
      </c>
      <c r="AB5142" s="10">
        <v>0</v>
      </c>
      <c r="AE5142" s="10">
        <v>0</v>
      </c>
      <c r="AH5142" s="10">
        <v>1</v>
      </c>
      <c r="AQ5142" s="10">
        <v>0</v>
      </c>
      <c r="AR5142" s="10">
        <v>6.1178878708260102E-2</v>
      </c>
      <c r="AS5142" s="10">
        <v>6.1178878708260102E-2</v>
      </c>
      <c r="AT5142" s="10">
        <v>0</v>
      </c>
      <c r="AU5142" s="10">
        <v>0</v>
      </c>
      <c r="AV5142" s="10">
        <v>34.049843164561722</v>
      </c>
      <c r="AW5142" s="10">
        <v>34.049843164561722</v>
      </c>
      <c r="AX5142" s="10" t="s">
        <v>33</v>
      </c>
      <c r="AY5142" s="10">
        <v>0</v>
      </c>
      <c r="AZ5142" s="10" t="s">
        <v>33</v>
      </c>
      <c r="BA5142" s="10" t="s">
        <v>33</v>
      </c>
      <c r="BB5142" s="10">
        <v>5137</v>
      </c>
      <c r="BC5142" s="10">
        <v>378</v>
      </c>
      <c r="BE5142" s="10" t="s">
        <v>1478</v>
      </c>
      <c r="BF5142" s="10" t="s">
        <v>5277</v>
      </c>
      <c r="BG5142" s="10">
        <v>7.5849577905123906E-12</v>
      </c>
      <c r="BR5142" s="10" t="s">
        <v>33</v>
      </c>
      <c r="BS5142" s="11" t="s">
        <v>33</v>
      </c>
      <c r="BT5142" s="11" t="s">
        <v>33</v>
      </c>
      <c r="BU5142" s="10">
        <v>5142</v>
      </c>
    </row>
    <row r="5143" spans="1:73" s="10" customFormat="1" x14ac:dyDescent="0.45">
      <c r="A5143" s="10" t="s">
        <v>33</v>
      </c>
      <c r="B5143" s="10" t="s">
        <v>33</v>
      </c>
      <c r="C5143" s="10">
        <v>1244</v>
      </c>
      <c r="D5143" s="10" t="s">
        <v>33</v>
      </c>
      <c r="E5143" s="10">
        <v>5137</v>
      </c>
      <c r="F5143" s="10">
        <v>5302</v>
      </c>
      <c r="G5143" s="10" t="e">
        <v>#VALUE!</v>
      </c>
      <c r="H5143" s="10">
        <v>1245</v>
      </c>
      <c r="I5143" s="10">
        <v>1.5184387732816493E-10</v>
      </c>
      <c r="J5143" s="10" t="s">
        <v>33</v>
      </c>
      <c r="K5143" s="10" t="s">
        <v>1569</v>
      </c>
      <c r="L5143" s="10" t="s">
        <v>33</v>
      </c>
      <c r="M5143" s="10">
        <v>1.2247448713915889</v>
      </c>
      <c r="N5143" s="10">
        <v>1.2247448713915889</v>
      </c>
      <c r="O5143" s="10">
        <v>1.2247448713915889</v>
      </c>
      <c r="Q5143" s="10">
        <v>1</v>
      </c>
      <c r="R5143" s="10">
        <v>1.5</v>
      </c>
      <c r="T5143" s="10">
        <v>0</v>
      </c>
      <c r="W5143" s="10">
        <v>0</v>
      </c>
      <c r="Y5143" s="10">
        <v>0</v>
      </c>
      <c r="AB5143" s="10">
        <v>0</v>
      </c>
      <c r="AE5143" s="10">
        <v>0</v>
      </c>
      <c r="AH5143" s="10">
        <v>1</v>
      </c>
      <c r="AQ5143" s="10">
        <v>0.55041055553060836</v>
      </c>
      <c r="AR5143" s="10">
        <v>1.0927621098136764</v>
      </c>
      <c r="AS5143" s="10">
        <v>1.8908574153330586</v>
      </c>
      <c r="AT5143" s="10">
        <v>12.934648054969296</v>
      </c>
      <c r="AU5143" s="10">
        <v>5.3688846166177333</v>
      </c>
      <c r="AV5143" s="10">
        <v>7.8618390276951606</v>
      </c>
      <c r="AW5143" s="10">
        <v>26.16537169928219</v>
      </c>
      <c r="AX5143" s="10" t="s">
        <v>33</v>
      </c>
      <c r="AY5143" s="10">
        <v>0</v>
      </c>
      <c r="AZ5143" s="10" t="s">
        <v>33</v>
      </c>
      <c r="BA5143" s="10" t="s">
        <v>33</v>
      </c>
      <c r="BB5143" s="10">
        <v>5137</v>
      </c>
      <c r="BC5143" s="10">
        <v>5302</v>
      </c>
      <c r="BE5143" s="10" t="s">
        <v>1478</v>
      </c>
      <c r="BF5143" s="10" t="s">
        <v>5278</v>
      </c>
      <c r="BG5143" s="10">
        <v>2.3442851497116768E-10</v>
      </c>
      <c r="BR5143" s="10" t="s">
        <v>33</v>
      </c>
      <c r="BS5143" s="11" t="s">
        <v>33</v>
      </c>
      <c r="BT5143" s="11" t="s">
        <v>33</v>
      </c>
      <c r="BU5143" s="10">
        <v>5143</v>
      </c>
    </row>
    <row r="5144" spans="1:73" s="10" customFormat="1" x14ac:dyDescent="0.45">
      <c r="A5144" s="10">
        <v>1218</v>
      </c>
      <c r="B5144" s="10">
        <v>4882</v>
      </c>
      <c r="C5144" s="10">
        <v>1245</v>
      </c>
      <c r="D5144" s="10">
        <v>5145</v>
      </c>
      <c r="E5144" s="10" t="s">
        <v>33</v>
      </c>
      <c r="F5144" s="10">
        <v>4882</v>
      </c>
      <c r="G5144" s="10">
        <v>1</v>
      </c>
      <c r="H5144" s="10" t="s">
        <v>33</v>
      </c>
      <c r="I5144" s="10">
        <v>1.2425643958426872E-10</v>
      </c>
      <c r="J5144" s="10" t="s">
        <v>1481</v>
      </c>
      <c r="L5144" s="10">
        <v>1</v>
      </c>
      <c r="M5144" s="10" t="s">
        <v>33</v>
      </c>
      <c r="N5144" s="10">
        <v>1</v>
      </c>
      <c r="O5144" s="10">
        <v>1</v>
      </c>
      <c r="Q5144" s="10">
        <v>1</v>
      </c>
      <c r="T5144" s="10">
        <v>0</v>
      </c>
      <c r="W5144" s="10">
        <v>0</v>
      </c>
      <c r="Y5144" s="10">
        <v>0</v>
      </c>
      <c r="AB5144" s="10">
        <v>0</v>
      </c>
      <c r="AD5144" s="10">
        <v>0</v>
      </c>
      <c r="AE5144" s="10">
        <v>0</v>
      </c>
      <c r="AH5144" s="10">
        <v>1</v>
      </c>
      <c r="AQ5144" s="10">
        <v>0</v>
      </c>
      <c r="AR5144" s="10">
        <v>0</v>
      </c>
      <c r="AS5144" s="10">
        <v>0</v>
      </c>
      <c r="AT5144" s="10">
        <v>0</v>
      </c>
      <c r="AU5144" s="10">
        <v>0</v>
      </c>
      <c r="AV5144" s="10">
        <v>0</v>
      </c>
      <c r="AW5144" s="10">
        <v>0</v>
      </c>
      <c r="AX5144" s="10">
        <v>1.2425643958426872E-10</v>
      </c>
      <c r="AY5144" s="10">
        <v>0</v>
      </c>
      <c r="AZ5144" s="10" t="s">
        <v>33</v>
      </c>
      <c r="BA5144" s="10">
        <v>5145</v>
      </c>
      <c r="BB5144" s="10" t="s">
        <v>33</v>
      </c>
      <c r="BC5144" s="10">
        <v>4882</v>
      </c>
      <c r="BE5144" s="10" t="s">
        <v>33</v>
      </c>
      <c r="BF5144" s="10" t="s">
        <v>33</v>
      </c>
      <c r="BG5144" s="10" t="s">
        <v>33</v>
      </c>
      <c r="BR5144" s="10" t="s">
        <v>1481</v>
      </c>
      <c r="BS5144" s="11">
        <v>0</v>
      </c>
      <c r="BT5144" s="11">
        <v>0</v>
      </c>
      <c r="BU5144" s="10">
        <v>5144</v>
      </c>
    </row>
    <row r="5145" spans="1:73" s="10" customFormat="1" x14ac:dyDescent="0.45">
      <c r="A5145" s="10">
        <v>1219</v>
      </c>
      <c r="B5145" s="10">
        <v>4888</v>
      </c>
      <c r="C5145" s="10">
        <v>1245</v>
      </c>
      <c r="D5145" s="10">
        <v>5150</v>
      </c>
      <c r="E5145" s="10" t="s">
        <v>33</v>
      </c>
      <c r="F5145" s="10">
        <v>4888</v>
      </c>
      <c r="G5145" s="10" t="e">
        <v>#VALUE!</v>
      </c>
      <c r="H5145" s="10" t="s">
        <v>33</v>
      </c>
      <c r="I5145" s="10">
        <v>8.2837626389512456E-11</v>
      </c>
      <c r="J5145" s="10" t="s">
        <v>1483</v>
      </c>
      <c r="L5145" s="10">
        <v>1</v>
      </c>
      <c r="M5145" s="10" t="s">
        <v>33</v>
      </c>
      <c r="N5145" s="10">
        <v>1</v>
      </c>
      <c r="O5145" s="10">
        <v>1</v>
      </c>
      <c r="T5145" s="10">
        <v>0.70710678118654757</v>
      </c>
      <c r="U5145" s="10">
        <v>0.5</v>
      </c>
      <c r="V5145" s="10">
        <v>1</v>
      </c>
      <c r="W5145" s="10">
        <v>17.961366874489258</v>
      </c>
      <c r="X5145" s="10" t="s">
        <v>1008</v>
      </c>
      <c r="Y5145" s="10">
        <v>1.7320508075688772</v>
      </c>
      <c r="Z5145" s="10">
        <v>1.5</v>
      </c>
      <c r="AA5145" s="10">
        <v>2</v>
      </c>
      <c r="AB5145" s="10">
        <v>207.81145589211388</v>
      </c>
      <c r="AE5145" s="10">
        <v>0</v>
      </c>
      <c r="AH5145" s="10">
        <v>1</v>
      </c>
      <c r="AQ5145" s="10">
        <v>1.1816470735665354</v>
      </c>
      <c r="AR5145" s="10">
        <v>24.464830189967518</v>
      </c>
      <c r="AS5145" s="10">
        <v>26.178218446638994</v>
      </c>
      <c r="AT5145" s="10">
        <v>27.768706228813581</v>
      </c>
      <c r="AU5145" s="10">
        <v>223.31453502689411</v>
      </c>
      <c r="AV5145" s="10">
        <v>34.661943353001739</v>
      </c>
      <c r="AW5145" s="10">
        <v>285.74518460870945</v>
      </c>
      <c r="AX5145" s="10">
        <v>8.2837626389512456E-11</v>
      </c>
      <c r="AY5145" s="10">
        <v>0</v>
      </c>
      <c r="AZ5145" s="10" t="s">
        <v>33</v>
      </c>
      <c r="BA5145" s="10">
        <v>5150</v>
      </c>
      <c r="BB5145" s="10" t="s">
        <v>33</v>
      </c>
      <c r="BC5145" s="10">
        <v>4888</v>
      </c>
      <c r="BE5145" s="10" t="s">
        <v>33</v>
      </c>
      <c r="BF5145" s="10" t="s">
        <v>33</v>
      </c>
      <c r="BG5145" s="10" t="s">
        <v>33</v>
      </c>
      <c r="BR5145" s="10" t="s">
        <v>1483</v>
      </c>
      <c r="BS5145" s="11">
        <v>26.178218446638994</v>
      </c>
      <c r="BT5145" s="11">
        <v>285.74518460870945</v>
      </c>
      <c r="BU5145" s="10">
        <v>5145</v>
      </c>
    </row>
    <row r="5146" spans="1:73" s="10" customFormat="1" x14ac:dyDescent="0.45">
      <c r="A5146" s="10" t="s">
        <v>33</v>
      </c>
      <c r="B5146" s="10" t="s">
        <v>33</v>
      </c>
      <c r="C5146" s="10">
        <v>1245</v>
      </c>
      <c r="D5146" s="10" t="s">
        <v>33</v>
      </c>
      <c r="E5146" s="10">
        <v>5145</v>
      </c>
      <c r="F5146" s="10">
        <v>5308</v>
      </c>
      <c r="G5146" s="10" t="e">
        <v>#VALUE!</v>
      </c>
      <c r="H5146" s="10">
        <v>1246</v>
      </c>
      <c r="I5146" s="10">
        <v>7.7487504170784817E-11</v>
      </c>
      <c r="J5146" s="10" t="s">
        <v>33</v>
      </c>
      <c r="K5146" s="10" t="s">
        <v>1571</v>
      </c>
      <c r="L5146" s="10" t="s">
        <v>33</v>
      </c>
      <c r="M5146" s="10">
        <v>0.93541434669348533</v>
      </c>
      <c r="N5146" s="10">
        <v>0.93541434669348533</v>
      </c>
      <c r="O5146" s="10">
        <v>0.93541434669348533</v>
      </c>
      <c r="Q5146" s="10">
        <v>2.5</v>
      </c>
      <c r="R5146" s="10">
        <v>0.35</v>
      </c>
      <c r="T5146" s="10">
        <v>0</v>
      </c>
      <c r="W5146" s="10">
        <v>0</v>
      </c>
      <c r="Y5146" s="10">
        <v>0</v>
      </c>
      <c r="AB5146" s="10">
        <v>0</v>
      </c>
      <c r="AE5146" s="10">
        <v>0</v>
      </c>
      <c r="AH5146" s="10">
        <v>1</v>
      </c>
      <c r="AQ5146" s="10">
        <v>0.28480363276988524</v>
      </c>
      <c r="AR5146" s="10">
        <v>6.3232474727509453</v>
      </c>
      <c r="AS5146" s="10">
        <v>6.7362127402672787</v>
      </c>
      <c r="AT5146" s="10">
        <v>6.692885370092303</v>
      </c>
      <c r="AU5146" s="10">
        <v>14.033630238084603</v>
      </c>
      <c r="AV5146" s="10">
        <v>21.549683545748373</v>
      </c>
      <c r="AW5146" s="10">
        <v>42.276199153925276</v>
      </c>
      <c r="AX5146" s="10" t="s">
        <v>33</v>
      </c>
      <c r="AY5146" s="10">
        <v>0</v>
      </c>
      <c r="AZ5146" s="10" t="s">
        <v>33</v>
      </c>
      <c r="BA5146" s="10" t="s">
        <v>33</v>
      </c>
      <c r="BB5146" s="10">
        <v>5145</v>
      </c>
      <c r="BC5146" s="10">
        <v>5308</v>
      </c>
      <c r="BE5146" s="10" t="s">
        <v>1483</v>
      </c>
      <c r="BF5146" s="10" t="s">
        <v>1570</v>
      </c>
      <c r="BG5146" s="10">
        <v>5.5801187425853473E-10</v>
      </c>
      <c r="BR5146" s="10" t="s">
        <v>33</v>
      </c>
      <c r="BS5146" s="11" t="s">
        <v>33</v>
      </c>
      <c r="BT5146" s="11" t="s">
        <v>33</v>
      </c>
      <c r="BU5146" s="10">
        <v>5146</v>
      </c>
    </row>
    <row r="5147" spans="1:73" s="10" customFormat="1" x14ac:dyDescent="0.45">
      <c r="A5147" s="10" t="s">
        <v>33</v>
      </c>
      <c r="B5147" s="10" t="s">
        <v>33</v>
      </c>
      <c r="C5147" s="10">
        <v>1246</v>
      </c>
      <c r="D5147" s="10" t="s">
        <v>33</v>
      </c>
      <c r="E5147" s="10">
        <v>5145</v>
      </c>
      <c r="F5147" s="10">
        <v>24</v>
      </c>
      <c r="G5147" s="10">
        <v>0</v>
      </c>
      <c r="H5147" s="10">
        <v>11</v>
      </c>
      <c r="I5147" s="10">
        <v>1.0145495807880793E-9</v>
      </c>
      <c r="J5147" s="10" t="s">
        <v>33</v>
      </c>
      <c r="K5147" s="10" t="s">
        <v>1011</v>
      </c>
      <c r="L5147" s="10" t="s">
        <v>33</v>
      </c>
      <c r="M5147" s="10">
        <v>12.24744871391589</v>
      </c>
      <c r="N5147" s="10">
        <v>12.24744871391589</v>
      </c>
      <c r="O5147" s="10">
        <v>12.24744871391589</v>
      </c>
      <c r="Q5147" s="10">
        <v>10</v>
      </c>
      <c r="R5147" s="10">
        <v>15</v>
      </c>
      <c r="T5147" s="10">
        <v>0</v>
      </c>
      <c r="W5147" s="10">
        <v>0</v>
      </c>
      <c r="Y5147" s="10">
        <v>0</v>
      </c>
      <c r="AB5147" s="10">
        <v>0</v>
      </c>
      <c r="AE5147" s="10">
        <v>0</v>
      </c>
      <c r="AH5147" s="10">
        <v>1</v>
      </c>
      <c r="AQ5147" s="10">
        <v>0</v>
      </c>
      <c r="AR5147" s="10">
        <v>0</v>
      </c>
      <c r="AS5147" s="10">
        <v>0</v>
      </c>
      <c r="AT5147" s="10">
        <v>0</v>
      </c>
      <c r="AU5147" s="10">
        <v>0</v>
      </c>
      <c r="AV5147" s="10">
        <v>12.24744871391589</v>
      </c>
      <c r="AW5147" s="10">
        <v>12.24744871391589</v>
      </c>
      <c r="AX5147" s="10" t="s">
        <v>33</v>
      </c>
      <c r="AY5147" s="10">
        <v>0</v>
      </c>
      <c r="AZ5147" s="10" t="s">
        <v>33</v>
      </c>
      <c r="BA5147" s="10" t="s">
        <v>33</v>
      </c>
      <c r="BB5147" s="10">
        <v>5145</v>
      </c>
      <c r="BC5147" s="10">
        <v>24</v>
      </c>
      <c r="BE5147" s="10" t="s">
        <v>1483</v>
      </c>
      <c r="BF5147" s="10" t="s">
        <v>5279</v>
      </c>
      <c r="BG5147" s="10">
        <v>0</v>
      </c>
      <c r="BR5147" s="10" t="s">
        <v>33</v>
      </c>
      <c r="BS5147" s="11" t="s">
        <v>33</v>
      </c>
      <c r="BT5147" s="11" t="s">
        <v>33</v>
      </c>
      <c r="BU5147" s="10">
        <v>5147</v>
      </c>
    </row>
    <row r="5148" spans="1:73" s="10" customFormat="1" x14ac:dyDescent="0.45">
      <c r="A5148" s="10" t="s">
        <v>33</v>
      </c>
      <c r="B5148" s="10" t="s">
        <v>33</v>
      </c>
      <c r="C5148" s="10">
        <v>1246</v>
      </c>
      <c r="D5148" s="10" t="s">
        <v>33</v>
      </c>
      <c r="E5148" s="10">
        <v>5145</v>
      </c>
      <c r="F5148" s="10">
        <v>311</v>
      </c>
      <c r="G5148" s="10">
        <v>0</v>
      </c>
      <c r="H5148" s="10">
        <v>114</v>
      </c>
      <c r="I5148" s="10">
        <v>2.9287523678710981E-14</v>
      </c>
      <c r="J5148" s="10" t="s">
        <v>33</v>
      </c>
      <c r="K5148" s="10" t="s">
        <v>1172</v>
      </c>
      <c r="L5148" s="10" t="s">
        <v>33</v>
      </c>
      <c r="M5148" s="10">
        <v>3.5355339059327381E-4</v>
      </c>
      <c r="N5148" s="10">
        <v>3.5355339059327381E-4</v>
      </c>
      <c r="O5148" s="10">
        <v>1.4142135623730951E-2</v>
      </c>
      <c r="Q5148" s="10">
        <v>0.01</v>
      </c>
      <c r="R5148" s="10">
        <v>0.02</v>
      </c>
      <c r="S5148" s="10">
        <v>97.5</v>
      </c>
      <c r="T5148" s="10">
        <v>0</v>
      </c>
      <c r="W5148" s="10">
        <v>0</v>
      </c>
      <c r="Y5148" s="10">
        <v>0</v>
      </c>
      <c r="AB5148" s="10">
        <v>0</v>
      </c>
      <c r="AE5148" s="10">
        <v>0</v>
      </c>
      <c r="AH5148" s="10">
        <v>1</v>
      </c>
      <c r="AQ5148" s="10">
        <v>0</v>
      </c>
      <c r="AR5148" s="10">
        <v>1.0641700160410176E-3</v>
      </c>
      <c r="AS5148" s="10">
        <v>1.0641700160410176E-3</v>
      </c>
      <c r="AT5148" s="10">
        <v>0</v>
      </c>
      <c r="AU5148" s="10">
        <v>0</v>
      </c>
      <c r="AV5148" s="10">
        <v>8.9670165426788875E-3</v>
      </c>
      <c r="AW5148" s="10">
        <v>8.9670165426788875E-3</v>
      </c>
      <c r="AX5148" s="10" t="s">
        <v>33</v>
      </c>
      <c r="AY5148" s="10">
        <v>0</v>
      </c>
      <c r="AZ5148" s="10" t="s">
        <v>33</v>
      </c>
      <c r="BA5148" s="10" t="s">
        <v>33</v>
      </c>
      <c r="BB5148" s="10">
        <v>5145</v>
      </c>
      <c r="BC5148" s="10">
        <v>311</v>
      </c>
      <c r="BE5148" s="10" t="s">
        <v>1483</v>
      </c>
      <c r="BF5148" s="10" t="s">
        <v>5280</v>
      </c>
      <c r="BG5148" s="10">
        <v>8.8153318203727296E-14</v>
      </c>
      <c r="BR5148" s="10" t="s">
        <v>33</v>
      </c>
      <c r="BS5148" s="11" t="s">
        <v>33</v>
      </c>
      <c r="BT5148" s="11" t="s">
        <v>33</v>
      </c>
      <c r="BU5148" s="10">
        <v>5148</v>
      </c>
    </row>
    <row r="5149" spans="1:73" s="10" customFormat="1" x14ac:dyDescent="0.45">
      <c r="A5149" s="10" t="s">
        <v>33</v>
      </c>
      <c r="B5149" s="10" t="s">
        <v>33</v>
      </c>
      <c r="C5149" s="10">
        <v>1246</v>
      </c>
      <c r="D5149" s="10" t="s">
        <v>33</v>
      </c>
      <c r="E5149" s="10">
        <v>5145</v>
      </c>
      <c r="F5149" s="10">
        <v>3259</v>
      </c>
      <c r="G5149" s="10" t="e">
        <v>#VALUE!</v>
      </c>
      <c r="H5149" s="10">
        <v>836</v>
      </c>
      <c r="I5149" s="10">
        <v>3.208287474459338E-11</v>
      </c>
      <c r="J5149" s="10" t="s">
        <v>33</v>
      </c>
      <c r="K5149" s="10" t="s">
        <v>1544</v>
      </c>
      <c r="L5149" s="10" t="s">
        <v>33</v>
      </c>
      <c r="M5149" s="10">
        <v>0.3872983346207417</v>
      </c>
      <c r="N5149" s="10">
        <v>0.3872983346207417</v>
      </c>
      <c r="O5149" s="10">
        <v>0.3872983346207417</v>
      </c>
      <c r="Q5149" s="10">
        <v>0.3</v>
      </c>
      <c r="R5149" s="10">
        <v>0.5</v>
      </c>
      <c r="T5149" s="10">
        <v>0</v>
      </c>
      <c r="W5149" s="10">
        <v>0</v>
      </c>
      <c r="Y5149" s="10">
        <v>0</v>
      </c>
      <c r="AB5149" s="10">
        <v>0</v>
      </c>
      <c r="AE5149" s="10">
        <v>0</v>
      </c>
      <c r="AH5149" s="10">
        <v>1</v>
      </c>
      <c r="AQ5149" s="10">
        <v>0.18973665961010275</v>
      </c>
      <c r="AR5149" s="10">
        <v>0.17915167271127358</v>
      </c>
      <c r="AS5149" s="10">
        <v>0.45426982914592257</v>
      </c>
      <c r="AT5149" s="10">
        <v>4.458811500837415</v>
      </c>
      <c r="AU5149" s="10">
        <v>1.4694488966956285</v>
      </c>
      <c r="AV5149" s="10">
        <v>0.8558440767947938</v>
      </c>
      <c r="AW5149" s="10">
        <v>6.7841044743278376</v>
      </c>
      <c r="AX5149" s="10" t="s">
        <v>33</v>
      </c>
      <c r="AY5149" s="10">
        <v>0</v>
      </c>
      <c r="AZ5149" s="10" t="s">
        <v>33</v>
      </c>
      <c r="BA5149" s="10" t="s">
        <v>33</v>
      </c>
      <c r="BB5149" s="10">
        <v>5145</v>
      </c>
      <c r="BC5149" s="10">
        <v>3259</v>
      </c>
      <c r="BE5149" s="10" t="s">
        <v>1483</v>
      </c>
      <c r="BF5149" s="10" t="s">
        <v>5281</v>
      </c>
      <c r="BG5149" s="10">
        <v>3.7630634386817592E-11</v>
      </c>
      <c r="BR5149" s="10" t="s">
        <v>33</v>
      </c>
      <c r="BS5149" s="11" t="s">
        <v>33</v>
      </c>
      <c r="BT5149" s="11" t="s">
        <v>33</v>
      </c>
      <c r="BU5149" s="10">
        <v>5149</v>
      </c>
    </row>
    <row r="5150" spans="1:73" s="10" customFormat="1" x14ac:dyDescent="0.45">
      <c r="A5150" s="10">
        <v>1220</v>
      </c>
      <c r="B5150" s="10">
        <v>4894</v>
      </c>
      <c r="C5150" s="10">
        <v>1246</v>
      </c>
      <c r="D5150" s="10">
        <v>5157</v>
      </c>
      <c r="E5150" s="10" t="s">
        <v>33</v>
      </c>
      <c r="F5150" s="10">
        <v>4894</v>
      </c>
      <c r="G5150" s="10" t="e">
        <v>#VALUE!</v>
      </c>
      <c r="H5150" s="10" t="s">
        <v>33</v>
      </c>
      <c r="I5150" s="10">
        <v>7.4553863750561203E-11</v>
      </c>
      <c r="J5150" s="10" t="s">
        <v>1485</v>
      </c>
      <c r="L5150" s="10">
        <v>1</v>
      </c>
      <c r="M5150" s="10" t="s">
        <v>33</v>
      </c>
      <c r="N5150" s="10">
        <v>1</v>
      </c>
      <c r="O5150" s="10">
        <v>1</v>
      </c>
      <c r="Q5150" s="10">
        <v>1</v>
      </c>
      <c r="T5150" s="10">
        <v>0.70710678118654757</v>
      </c>
      <c r="U5150" s="10">
        <v>0.5</v>
      </c>
      <c r="V5150" s="10">
        <v>1</v>
      </c>
      <c r="W5150" s="10">
        <v>7.332697320904499</v>
      </c>
      <c r="X5150" s="10" t="s">
        <v>1008</v>
      </c>
      <c r="Y5150" s="10">
        <v>0.70710678118654757</v>
      </c>
      <c r="Z5150" s="10">
        <v>0.5</v>
      </c>
      <c r="AA5150" s="10">
        <v>1</v>
      </c>
      <c r="AB5150" s="10">
        <v>84.838671606761977</v>
      </c>
      <c r="AC5150" s="10">
        <v>0.45</v>
      </c>
      <c r="AE5150" s="10">
        <v>0</v>
      </c>
      <c r="AH5150" s="10">
        <v>1</v>
      </c>
      <c r="AQ5150" s="10">
        <v>2.3396497768028</v>
      </c>
      <c r="AR5150" s="10">
        <v>41.358441921160264</v>
      </c>
      <c r="AS5150" s="10">
        <v>44.750934097524322</v>
      </c>
      <c r="AT5150" s="10">
        <v>54.981769754865802</v>
      </c>
      <c r="AU5150" s="10">
        <v>119.53581760455248</v>
      </c>
      <c r="AV5150" s="10">
        <v>556.83097067140307</v>
      </c>
      <c r="AW5150" s="10">
        <v>731.34855803082132</v>
      </c>
      <c r="AX5150" s="10">
        <v>7.4553863750561203E-11</v>
      </c>
      <c r="AY5150" s="10">
        <v>0</v>
      </c>
      <c r="AZ5150" s="10" t="s">
        <v>33</v>
      </c>
      <c r="BA5150" s="10">
        <v>5157</v>
      </c>
      <c r="BB5150" s="10" t="s">
        <v>33</v>
      </c>
      <c r="BC5150" s="10">
        <v>4894</v>
      </c>
      <c r="BE5150" s="10" t="s">
        <v>33</v>
      </c>
      <c r="BF5150" s="10" t="s">
        <v>33</v>
      </c>
      <c r="BG5150" s="10" t="s">
        <v>33</v>
      </c>
      <c r="BR5150" s="10" t="s">
        <v>1485</v>
      </c>
      <c r="BS5150" s="11">
        <v>44.750934097524322</v>
      </c>
      <c r="BT5150" s="11">
        <v>731.34855803082132</v>
      </c>
      <c r="BU5150" s="10">
        <v>5150</v>
      </c>
    </row>
    <row r="5151" spans="1:73" s="10" customFormat="1" x14ac:dyDescent="0.45">
      <c r="A5151" s="10" t="s">
        <v>33</v>
      </c>
      <c r="B5151" s="10" t="s">
        <v>33</v>
      </c>
      <c r="C5151" s="10">
        <v>1246</v>
      </c>
      <c r="D5151" s="10" t="s">
        <v>33</v>
      </c>
      <c r="E5151" s="10">
        <v>5150</v>
      </c>
      <c r="F5151" s="10">
        <v>1043</v>
      </c>
      <c r="G5151" s="10">
        <v>0</v>
      </c>
      <c r="H5151" s="10">
        <v>275</v>
      </c>
      <c r="I5151" s="10">
        <v>2.041741646267454E-10</v>
      </c>
      <c r="J5151" s="10" t="s">
        <v>33</v>
      </c>
      <c r="K5151" s="10" t="s">
        <v>1083</v>
      </c>
      <c r="L5151" s="10" t="s">
        <v>33</v>
      </c>
      <c r="M5151" s="10">
        <v>2.7386127875258306</v>
      </c>
      <c r="N5151" s="10">
        <v>2.7386127875258306</v>
      </c>
      <c r="O5151" s="10">
        <v>2.7386127875258306</v>
      </c>
      <c r="Q5151" s="10">
        <v>2.5</v>
      </c>
      <c r="R5151" s="10">
        <v>3</v>
      </c>
      <c r="T5151" s="10">
        <v>0</v>
      </c>
      <c r="W5151" s="10">
        <v>0</v>
      </c>
      <c r="Y5151" s="10">
        <v>0</v>
      </c>
      <c r="AB5151" s="10">
        <v>0</v>
      </c>
      <c r="AE5151" s="10">
        <v>0</v>
      </c>
      <c r="AH5151" s="10">
        <v>1</v>
      </c>
      <c r="AQ5151" s="10">
        <v>1.0606601717798214</v>
      </c>
      <c r="AR5151" s="10">
        <v>3.4247670681124727</v>
      </c>
      <c r="AS5151" s="10">
        <v>4.9627243171932136</v>
      </c>
      <c r="AT5151" s="10">
        <v>24.925514036825803</v>
      </c>
      <c r="AU5151" s="10">
        <v>29.112470064926647</v>
      </c>
      <c r="AV5151" s="10">
        <v>32.450027008166245</v>
      </c>
      <c r="AW5151" s="10">
        <v>86.488011109918688</v>
      </c>
      <c r="AX5151" s="10" t="s">
        <v>33</v>
      </c>
      <c r="AY5151" s="10">
        <v>0</v>
      </c>
      <c r="AZ5151" s="10" t="s">
        <v>33</v>
      </c>
      <c r="BA5151" s="10" t="s">
        <v>33</v>
      </c>
      <c r="BB5151" s="10">
        <v>5150</v>
      </c>
      <c r="BC5151" s="10">
        <v>1043</v>
      </c>
      <c r="BE5151" s="10" t="s">
        <v>1485</v>
      </c>
      <c r="BF5151" s="10" t="s">
        <v>5282</v>
      </c>
      <c r="BG5151" s="10">
        <v>3.6999027257561972E-10</v>
      </c>
      <c r="BR5151" s="10" t="s">
        <v>33</v>
      </c>
      <c r="BS5151" s="11" t="s">
        <v>33</v>
      </c>
      <c r="BT5151" s="11" t="s">
        <v>33</v>
      </c>
      <c r="BU5151" s="10">
        <v>5151</v>
      </c>
    </row>
    <row r="5152" spans="1:73" s="10" customFormat="1" x14ac:dyDescent="0.45">
      <c r="A5152" s="10" t="s">
        <v>33</v>
      </c>
      <c r="B5152" s="10" t="s">
        <v>33</v>
      </c>
      <c r="C5152" s="10">
        <v>1246</v>
      </c>
      <c r="D5152" s="10" t="s">
        <v>33</v>
      </c>
      <c r="E5152" s="10">
        <v>5150</v>
      </c>
      <c r="F5152" s="10">
        <v>65</v>
      </c>
      <c r="G5152" s="10">
        <v>0</v>
      </c>
      <c r="H5152" s="10">
        <v>29</v>
      </c>
      <c r="I5152" s="10">
        <v>2.8874587270134038E-11</v>
      </c>
      <c r="J5152" s="10" t="s">
        <v>33</v>
      </c>
      <c r="K5152" s="10" t="s">
        <v>1097</v>
      </c>
      <c r="L5152" s="10" t="s">
        <v>33</v>
      </c>
      <c r="M5152" s="10">
        <v>0.3872983346207417</v>
      </c>
      <c r="N5152" s="10">
        <v>0.3872983346207417</v>
      </c>
      <c r="O5152" s="10">
        <v>0.3872983346207417</v>
      </c>
      <c r="Q5152" s="10">
        <v>0.3</v>
      </c>
      <c r="R5152" s="10">
        <v>0.5</v>
      </c>
      <c r="T5152" s="10">
        <v>0</v>
      </c>
      <c r="W5152" s="10">
        <v>0</v>
      </c>
      <c r="Y5152" s="10">
        <v>0</v>
      </c>
      <c r="AB5152" s="10">
        <v>0</v>
      </c>
      <c r="AE5152" s="10">
        <v>0</v>
      </c>
      <c r="AH5152" s="10">
        <v>1</v>
      </c>
      <c r="AQ5152" s="10">
        <v>0</v>
      </c>
      <c r="AR5152" s="10">
        <v>19.412277526942912</v>
      </c>
      <c r="AS5152" s="10">
        <v>19.412277526942912</v>
      </c>
      <c r="AT5152" s="10">
        <v>0</v>
      </c>
      <c r="AU5152" s="10">
        <v>0</v>
      </c>
      <c r="AV5152" s="10">
        <v>336.17632833538482</v>
      </c>
      <c r="AW5152" s="10">
        <v>336.17632833538482</v>
      </c>
      <c r="AX5152" s="10" t="s">
        <v>33</v>
      </c>
      <c r="AY5152" s="10">
        <v>0</v>
      </c>
      <c r="AZ5152" s="10" t="s">
        <v>33</v>
      </c>
      <c r="BA5152" s="10" t="s">
        <v>33</v>
      </c>
      <c r="BB5152" s="10">
        <v>5150</v>
      </c>
      <c r="BC5152" s="10">
        <v>65</v>
      </c>
      <c r="BE5152" s="10" t="s">
        <v>1485</v>
      </c>
      <c r="BF5152" s="10" t="s">
        <v>5283</v>
      </c>
      <c r="BG5152" s="10">
        <v>1.4472602938317829E-9</v>
      </c>
      <c r="BR5152" s="10" t="s">
        <v>33</v>
      </c>
      <c r="BS5152" s="11" t="s">
        <v>33</v>
      </c>
      <c r="BT5152" s="11" t="s">
        <v>33</v>
      </c>
      <c r="BU5152" s="10">
        <v>5152</v>
      </c>
    </row>
    <row r="5153" spans="1:73" s="10" customFormat="1" x14ac:dyDescent="0.45">
      <c r="A5153" s="10" t="s">
        <v>33</v>
      </c>
      <c r="B5153" s="10" t="s">
        <v>33</v>
      </c>
      <c r="C5153" s="10">
        <v>1246</v>
      </c>
      <c r="D5153" s="10" t="s">
        <v>33</v>
      </c>
      <c r="E5153" s="10">
        <v>5150</v>
      </c>
      <c r="F5153" s="10">
        <v>5313</v>
      </c>
      <c r="G5153" s="10">
        <v>0</v>
      </c>
      <c r="H5153" s="10">
        <v>1247</v>
      </c>
      <c r="I5153" s="10">
        <v>1.0543508524335953E-11</v>
      </c>
      <c r="J5153" s="10" t="s">
        <v>33</v>
      </c>
      <c r="K5153" s="10" t="s">
        <v>1573</v>
      </c>
      <c r="L5153" s="10" t="s">
        <v>33</v>
      </c>
      <c r="M5153" s="10">
        <v>0.14142135623730953</v>
      </c>
      <c r="N5153" s="10">
        <v>0.14142135623730953</v>
      </c>
      <c r="O5153" s="10">
        <v>0.14142135623730953</v>
      </c>
      <c r="Q5153" s="10">
        <v>0.1</v>
      </c>
      <c r="R5153" s="10">
        <v>0.2</v>
      </c>
      <c r="T5153" s="10">
        <v>0</v>
      </c>
      <c r="W5153" s="10">
        <v>0</v>
      </c>
      <c r="Y5153" s="10">
        <v>0</v>
      </c>
      <c r="AB5153" s="10">
        <v>0</v>
      </c>
      <c r="AE5153" s="10">
        <v>0</v>
      </c>
      <c r="AH5153" s="10">
        <v>1</v>
      </c>
      <c r="AQ5153" s="10">
        <v>0.12247448713915893</v>
      </c>
      <c r="AR5153" s="10">
        <v>9.8056775596313024</v>
      </c>
      <c r="AS5153" s="10">
        <v>9.983265565983082</v>
      </c>
      <c r="AT5153" s="10">
        <v>2.8781504477702349</v>
      </c>
      <c r="AU5153" s="10">
        <v>1.2010000000000003</v>
      </c>
      <c r="AV5153" s="10">
        <v>157.67134163652051</v>
      </c>
      <c r="AW5153" s="10">
        <v>161.75049208429076</v>
      </c>
      <c r="AX5153" s="10" t="s">
        <v>33</v>
      </c>
      <c r="AY5153" s="10">
        <v>0</v>
      </c>
      <c r="AZ5153" s="10" t="s">
        <v>33</v>
      </c>
      <c r="BA5153" s="10" t="s">
        <v>33</v>
      </c>
      <c r="BB5153" s="10">
        <v>5150</v>
      </c>
      <c r="BC5153" s="10">
        <v>5313</v>
      </c>
      <c r="BE5153" s="10" t="s">
        <v>1485</v>
      </c>
      <c r="BF5153" s="10" t="s">
        <v>1572</v>
      </c>
      <c r="BG5153" s="10">
        <v>7.44291020791972E-10</v>
      </c>
      <c r="BR5153" s="10" t="s">
        <v>33</v>
      </c>
      <c r="BS5153" s="11" t="s">
        <v>33</v>
      </c>
      <c r="BT5153" s="11" t="s">
        <v>33</v>
      </c>
      <c r="BU5153" s="10">
        <v>5153</v>
      </c>
    </row>
    <row r="5154" spans="1:73" s="10" customFormat="1" x14ac:dyDescent="0.45">
      <c r="A5154" s="10" t="s">
        <v>33</v>
      </c>
      <c r="B5154" s="10" t="s">
        <v>33</v>
      </c>
      <c r="C5154" s="10">
        <v>1247</v>
      </c>
      <c r="D5154" s="10" t="s">
        <v>33</v>
      </c>
      <c r="E5154" s="10">
        <v>5150</v>
      </c>
      <c r="F5154" s="10">
        <v>24</v>
      </c>
      <c r="G5154" s="10">
        <v>0</v>
      </c>
      <c r="H5154" s="10">
        <v>11</v>
      </c>
      <c r="I5154" s="10">
        <v>1.0543508524335952E-10</v>
      </c>
      <c r="J5154" s="10" t="s">
        <v>33</v>
      </c>
      <c r="K5154" s="10" t="s">
        <v>1011</v>
      </c>
      <c r="L5154" s="10" t="s">
        <v>33</v>
      </c>
      <c r="M5154" s="10">
        <v>1.4142135623730951</v>
      </c>
      <c r="N5154" s="10">
        <v>1.4142135623730951</v>
      </c>
      <c r="O5154" s="10">
        <v>14.142135623730951</v>
      </c>
      <c r="Q5154" s="10">
        <v>10</v>
      </c>
      <c r="R5154" s="10">
        <v>20</v>
      </c>
      <c r="S5154" s="10">
        <v>90</v>
      </c>
      <c r="T5154" s="10">
        <v>0</v>
      </c>
      <c r="W5154" s="10">
        <v>0</v>
      </c>
      <c r="Y5154" s="10">
        <v>0</v>
      </c>
      <c r="AB5154" s="10">
        <v>0</v>
      </c>
      <c r="AE5154" s="10">
        <v>0</v>
      </c>
      <c r="AH5154" s="10">
        <v>1</v>
      </c>
      <c r="AQ5154" s="10">
        <v>0</v>
      </c>
      <c r="AR5154" s="10">
        <v>0</v>
      </c>
      <c r="AS5154" s="10">
        <v>0</v>
      </c>
      <c r="AT5154" s="10">
        <v>0</v>
      </c>
      <c r="AU5154" s="10">
        <v>0</v>
      </c>
      <c r="AV5154" s="10">
        <v>1.4142135623730951</v>
      </c>
      <c r="AW5154" s="10">
        <v>1.4142135623730951</v>
      </c>
      <c r="AX5154" s="10" t="s">
        <v>33</v>
      </c>
      <c r="AY5154" s="10">
        <v>0</v>
      </c>
      <c r="AZ5154" s="10" t="s">
        <v>33</v>
      </c>
      <c r="BA5154" s="10" t="s">
        <v>33</v>
      </c>
      <c r="BB5154" s="10">
        <v>5150</v>
      </c>
      <c r="BC5154" s="10">
        <v>24</v>
      </c>
      <c r="BE5154" s="10" t="s">
        <v>1485</v>
      </c>
      <c r="BF5154" s="10" t="s">
        <v>5284</v>
      </c>
      <c r="BG5154" s="10">
        <v>0</v>
      </c>
      <c r="BR5154" s="10" t="s">
        <v>33</v>
      </c>
      <c r="BS5154" s="11" t="s">
        <v>33</v>
      </c>
      <c r="BT5154" s="11" t="s">
        <v>33</v>
      </c>
      <c r="BU5154" s="10">
        <v>5154</v>
      </c>
    </row>
    <row r="5155" spans="1:73" s="10" customFormat="1" x14ac:dyDescent="0.45">
      <c r="A5155" s="10" t="s">
        <v>33</v>
      </c>
      <c r="B5155" s="10" t="s">
        <v>33</v>
      </c>
      <c r="C5155" s="10">
        <v>1247</v>
      </c>
      <c r="D5155" s="10" t="s">
        <v>33</v>
      </c>
      <c r="E5155" s="10">
        <v>5150</v>
      </c>
      <c r="F5155" s="10">
        <v>378</v>
      </c>
      <c r="G5155" s="10">
        <v>0</v>
      </c>
      <c r="H5155" s="10">
        <v>133</v>
      </c>
      <c r="I5155" s="10">
        <v>5.2717542621679769E-13</v>
      </c>
      <c r="J5155" s="10" t="s">
        <v>33</v>
      </c>
      <c r="K5155" s="10" t="s">
        <v>1124</v>
      </c>
      <c r="L5155" s="10" t="s">
        <v>33</v>
      </c>
      <c r="M5155" s="10">
        <v>7.0710678118654771E-3</v>
      </c>
      <c r="N5155" s="10">
        <v>7.0710678118654771E-3</v>
      </c>
      <c r="O5155" s="10">
        <v>7.0710678118654766E-2</v>
      </c>
      <c r="Q5155" s="10">
        <v>0.05</v>
      </c>
      <c r="R5155" s="10">
        <v>0.1</v>
      </c>
      <c r="S5155" s="10">
        <v>90</v>
      </c>
      <c r="T5155" s="10">
        <v>0</v>
      </c>
      <c r="W5155" s="10">
        <v>0</v>
      </c>
      <c r="Y5155" s="10">
        <v>0</v>
      </c>
      <c r="AB5155" s="10">
        <v>0</v>
      </c>
      <c r="AE5155" s="10">
        <v>0</v>
      </c>
      <c r="AH5155" s="10">
        <v>1</v>
      </c>
      <c r="AQ5155" s="10">
        <v>0</v>
      </c>
      <c r="AR5155" s="10">
        <v>4.0785919138840068E-2</v>
      </c>
      <c r="AS5155" s="10">
        <v>4.0785919138840068E-2</v>
      </c>
      <c r="AT5155" s="10">
        <v>0</v>
      </c>
      <c r="AU5155" s="10">
        <v>0</v>
      </c>
      <c r="AV5155" s="10">
        <v>22.699895443041147</v>
      </c>
      <c r="AW5155" s="10">
        <v>22.699895443041147</v>
      </c>
      <c r="AX5155" s="10" t="s">
        <v>33</v>
      </c>
      <c r="AY5155" s="10">
        <v>0</v>
      </c>
      <c r="AZ5155" s="10" t="s">
        <v>33</v>
      </c>
      <c r="BA5155" s="10" t="s">
        <v>33</v>
      </c>
      <c r="BB5155" s="10">
        <v>5150</v>
      </c>
      <c r="BC5155" s="10">
        <v>378</v>
      </c>
      <c r="BE5155" s="10" t="s">
        <v>1485</v>
      </c>
      <c r="BF5155" s="10" t="s">
        <v>5285</v>
      </c>
      <c r="BG5155" s="10">
        <v>3.0407478584184888E-12</v>
      </c>
      <c r="BR5155" s="10" t="s">
        <v>33</v>
      </c>
      <c r="BS5155" s="11" t="s">
        <v>33</v>
      </c>
      <c r="BT5155" s="11" t="s">
        <v>33</v>
      </c>
      <c r="BU5155" s="10">
        <v>5155</v>
      </c>
    </row>
    <row r="5156" spans="1:73" s="10" customFormat="1" x14ac:dyDescent="0.45">
      <c r="A5156" s="10" t="s">
        <v>33</v>
      </c>
      <c r="B5156" s="10" t="s">
        <v>33</v>
      </c>
      <c r="C5156" s="10">
        <v>1247</v>
      </c>
      <c r="D5156" s="10" t="s">
        <v>33</v>
      </c>
      <c r="E5156" s="10">
        <v>5150</v>
      </c>
      <c r="F5156" s="10">
        <v>5302</v>
      </c>
      <c r="G5156" s="10" t="e">
        <v>#VALUE!</v>
      </c>
      <c r="H5156" s="10">
        <v>1245</v>
      </c>
      <c r="I5156" s="10">
        <v>7.4553863750561203E-11</v>
      </c>
      <c r="J5156" s="10" t="s">
        <v>33</v>
      </c>
      <c r="K5156" s="10" t="s">
        <v>1569</v>
      </c>
      <c r="L5156" s="10" t="s">
        <v>33</v>
      </c>
      <c r="M5156" s="10">
        <v>1</v>
      </c>
      <c r="N5156" s="10">
        <v>1</v>
      </c>
      <c r="O5156" s="10">
        <v>1</v>
      </c>
      <c r="Q5156" s="10">
        <v>0.5</v>
      </c>
      <c r="R5156" s="10">
        <v>2</v>
      </c>
      <c r="T5156" s="10">
        <v>0</v>
      </c>
      <c r="W5156" s="10">
        <v>0</v>
      </c>
      <c r="Y5156" s="10">
        <v>0</v>
      </c>
      <c r="AB5156" s="10">
        <v>0</v>
      </c>
      <c r="AE5156" s="10">
        <v>0</v>
      </c>
      <c r="AH5156" s="10">
        <v>1</v>
      </c>
      <c r="AQ5156" s="10">
        <v>0.44940833669727209</v>
      </c>
      <c r="AR5156" s="10">
        <v>0.89223652643023521</v>
      </c>
      <c r="AS5156" s="10">
        <v>1.5438786146412797</v>
      </c>
      <c r="AT5156" s="10">
        <v>10.561095912385895</v>
      </c>
      <c r="AU5156" s="10">
        <v>4.383675932863845</v>
      </c>
      <c r="AV5156" s="10">
        <v>6.4191646859172575</v>
      </c>
      <c r="AW5156" s="10">
        <v>21.363936531166999</v>
      </c>
      <c r="AX5156" s="10" t="s">
        <v>33</v>
      </c>
      <c r="AY5156" s="10">
        <v>0</v>
      </c>
      <c r="AZ5156" s="10" t="s">
        <v>33</v>
      </c>
      <c r="BA5156" s="10" t="s">
        <v>33</v>
      </c>
      <c r="BB5156" s="10">
        <v>5150</v>
      </c>
      <c r="BC5156" s="10">
        <v>5302</v>
      </c>
      <c r="BE5156" s="10" t="s">
        <v>1485</v>
      </c>
      <c r="BF5156" s="10" t="s">
        <v>5286</v>
      </c>
      <c r="BG5156" s="10">
        <v>1.1510211588337115E-10</v>
      </c>
      <c r="BR5156" s="10" t="s">
        <v>33</v>
      </c>
      <c r="BS5156" s="11" t="s">
        <v>33</v>
      </c>
      <c r="BT5156" s="11" t="s">
        <v>33</v>
      </c>
      <c r="BU5156" s="10">
        <v>5156</v>
      </c>
    </row>
    <row r="5157" spans="1:73" s="10" customFormat="1" x14ac:dyDescent="0.45">
      <c r="A5157" s="10">
        <v>1221</v>
      </c>
      <c r="B5157" s="10">
        <v>4899</v>
      </c>
      <c r="C5157" s="10">
        <v>1247</v>
      </c>
      <c r="D5157" s="10">
        <v>5164</v>
      </c>
      <c r="E5157" s="10" t="s">
        <v>33</v>
      </c>
      <c r="F5157" s="10">
        <v>4899</v>
      </c>
      <c r="G5157" s="10" t="e">
        <v>#VALUE!</v>
      </c>
      <c r="H5157" s="10" t="s">
        <v>33</v>
      </c>
      <c r="I5157" s="10">
        <v>4.0581983231523173E-11</v>
      </c>
      <c r="J5157" s="10" t="s">
        <v>1488</v>
      </c>
      <c r="L5157" s="10">
        <v>1</v>
      </c>
      <c r="M5157" s="10" t="s">
        <v>33</v>
      </c>
      <c r="N5157" s="10">
        <v>1</v>
      </c>
      <c r="O5157" s="10">
        <v>1</v>
      </c>
      <c r="Q5157" s="10">
        <v>1</v>
      </c>
      <c r="T5157" s="10">
        <v>1.5491933384829668</v>
      </c>
      <c r="U5157" s="10">
        <v>1.2</v>
      </c>
      <c r="V5157" s="10">
        <v>2</v>
      </c>
      <c r="W5157" s="10">
        <v>11.359765842657147</v>
      </c>
      <c r="X5157" s="10" t="s">
        <v>1008</v>
      </c>
      <c r="Y5157" s="10">
        <v>1.0954451150103324</v>
      </c>
      <c r="Z5157" s="10">
        <v>0.8</v>
      </c>
      <c r="AA5157" s="10">
        <v>1.5</v>
      </c>
      <c r="AB5157" s="10">
        <v>131.43150489893969</v>
      </c>
      <c r="AC5157" s="10">
        <v>0.3</v>
      </c>
      <c r="AE5157" s="10">
        <v>0</v>
      </c>
      <c r="AH5157" s="10">
        <v>1</v>
      </c>
      <c r="AQ5157" s="10">
        <v>11.986184837868</v>
      </c>
      <c r="AR5157" s="10">
        <v>144.69383035604628</v>
      </c>
      <c r="AS5157" s="10">
        <v>162.07379837095488</v>
      </c>
      <c r="AT5157" s="10">
        <v>281.675343689898</v>
      </c>
      <c r="AU5157" s="10">
        <v>10349.018020760275</v>
      </c>
      <c r="AV5157" s="10">
        <v>1649.7362387872836</v>
      </c>
      <c r="AW5157" s="10">
        <v>12280.429603237457</v>
      </c>
      <c r="AX5157" s="10">
        <v>4.0581983231523173E-11</v>
      </c>
      <c r="AY5157" s="10">
        <v>0</v>
      </c>
      <c r="AZ5157" s="10" t="s">
        <v>33</v>
      </c>
      <c r="BA5157" s="10">
        <v>5164</v>
      </c>
      <c r="BB5157" s="10" t="s">
        <v>33</v>
      </c>
      <c r="BC5157" s="10">
        <v>4899</v>
      </c>
      <c r="BE5157" s="10" t="s">
        <v>33</v>
      </c>
      <c r="BF5157" s="10" t="s">
        <v>33</v>
      </c>
      <c r="BG5157" s="10" t="s">
        <v>33</v>
      </c>
      <c r="BR5157" s="10" t="s">
        <v>1488</v>
      </c>
      <c r="BS5157" s="11">
        <v>162.07379837095488</v>
      </c>
      <c r="BT5157" s="11">
        <v>12280.429603237457</v>
      </c>
      <c r="BU5157" s="10">
        <v>5157</v>
      </c>
    </row>
    <row r="5158" spans="1:73" s="10" customFormat="1" x14ac:dyDescent="0.45">
      <c r="A5158" s="10" t="s">
        <v>33</v>
      </c>
      <c r="B5158" s="10" t="s">
        <v>33</v>
      </c>
      <c r="C5158" s="10">
        <v>1247</v>
      </c>
      <c r="D5158" s="10" t="s">
        <v>33</v>
      </c>
      <c r="E5158" s="10">
        <v>5157</v>
      </c>
      <c r="F5158" s="10">
        <v>5319</v>
      </c>
      <c r="G5158" s="10" t="e">
        <v>#VALUE!</v>
      </c>
      <c r="H5158" s="10">
        <v>1248</v>
      </c>
      <c r="I5158" s="10">
        <v>7.0290056828906348E-11</v>
      </c>
      <c r="J5158" s="10" t="s">
        <v>33</v>
      </c>
      <c r="K5158" s="10" t="s">
        <v>1575</v>
      </c>
      <c r="L5158" s="10" t="s">
        <v>33</v>
      </c>
      <c r="M5158" s="10">
        <v>1.7320508075688772</v>
      </c>
      <c r="N5158" s="10">
        <v>1.7320508075688772</v>
      </c>
      <c r="O5158" s="10">
        <v>1.7320508075688772</v>
      </c>
      <c r="Q5158" s="10">
        <v>1.5</v>
      </c>
      <c r="R5158" s="10">
        <v>2</v>
      </c>
      <c r="T5158" s="10">
        <v>0</v>
      </c>
      <c r="W5158" s="10">
        <v>0</v>
      </c>
      <c r="Y5158" s="10">
        <v>0</v>
      </c>
      <c r="AB5158" s="10">
        <v>0</v>
      </c>
      <c r="AE5158" s="10">
        <v>0</v>
      </c>
      <c r="AH5158" s="10">
        <v>1</v>
      </c>
      <c r="AQ5158" s="10">
        <v>10.436991499385034</v>
      </c>
      <c r="AR5158" s="10">
        <v>124.09707296634056</v>
      </c>
      <c r="AS5158" s="10">
        <v>139.23071064044885</v>
      </c>
      <c r="AT5158" s="10">
        <v>245.26930023554829</v>
      </c>
      <c r="AU5158" s="10">
        <v>10217.586515861336</v>
      </c>
      <c r="AV5158" s="10">
        <v>1527.5301811575828</v>
      </c>
      <c r="AW5158" s="10">
        <v>11990.385997254467</v>
      </c>
      <c r="AX5158" s="10" t="s">
        <v>33</v>
      </c>
      <c r="AY5158" s="10">
        <v>0</v>
      </c>
      <c r="AZ5158" s="10" t="s">
        <v>33</v>
      </c>
      <c r="BA5158" s="10" t="s">
        <v>33</v>
      </c>
      <c r="BB5158" s="10">
        <v>5157</v>
      </c>
      <c r="BC5158" s="10">
        <v>5319</v>
      </c>
      <c r="BE5158" s="10" t="s">
        <v>1488</v>
      </c>
      <c r="BF5158" s="10" t="s">
        <v>1574</v>
      </c>
      <c r="BG5158" s="10">
        <v>5.6502583645237503E-9</v>
      </c>
      <c r="BR5158" s="10" t="s">
        <v>33</v>
      </c>
      <c r="BS5158" s="11" t="s">
        <v>33</v>
      </c>
      <c r="BT5158" s="11" t="s">
        <v>33</v>
      </c>
      <c r="BU5158" s="10">
        <v>5158</v>
      </c>
    </row>
    <row r="5159" spans="1:73" s="10" customFormat="1" x14ac:dyDescent="0.45">
      <c r="A5159" s="10" t="s">
        <v>33</v>
      </c>
      <c r="B5159" s="10" t="s">
        <v>33</v>
      </c>
      <c r="C5159" s="10">
        <v>1248</v>
      </c>
      <c r="D5159" s="10" t="s">
        <v>33</v>
      </c>
      <c r="E5159" s="10">
        <v>5157</v>
      </c>
      <c r="F5159" s="10">
        <v>132</v>
      </c>
      <c r="G5159" s="10">
        <v>0</v>
      </c>
      <c r="H5159" s="10">
        <v>55</v>
      </c>
      <c r="I5159" s="10">
        <v>2.5666299795674702E-11</v>
      </c>
      <c r="J5159" s="10" t="s">
        <v>33</v>
      </c>
      <c r="K5159" s="10" t="s">
        <v>1453</v>
      </c>
      <c r="L5159" s="10" t="s">
        <v>33</v>
      </c>
      <c r="M5159" s="10">
        <v>0.63245553203367588</v>
      </c>
      <c r="N5159" s="10">
        <v>0.63245553203367588</v>
      </c>
      <c r="O5159" s="10">
        <v>0.63245553203367588</v>
      </c>
      <c r="Q5159" s="10">
        <v>0.5</v>
      </c>
      <c r="R5159" s="10">
        <v>0.8</v>
      </c>
      <c r="T5159" s="10">
        <v>0</v>
      </c>
      <c r="W5159" s="10">
        <v>0</v>
      </c>
      <c r="Y5159" s="10">
        <v>0</v>
      </c>
      <c r="AB5159" s="10">
        <v>0</v>
      </c>
      <c r="AE5159" s="10">
        <v>0</v>
      </c>
      <c r="AH5159" s="10">
        <v>1</v>
      </c>
      <c r="AQ5159" s="10">
        <v>0</v>
      </c>
      <c r="AR5159" s="10">
        <v>7.3649446705321555</v>
      </c>
      <c r="AS5159" s="10">
        <v>7.3649446705321555</v>
      </c>
      <c r="AT5159" s="10">
        <v>0</v>
      </c>
      <c r="AU5159" s="10">
        <v>0</v>
      </c>
      <c r="AV5159" s="10">
        <v>89.403914008280438</v>
      </c>
      <c r="AW5159" s="10">
        <v>89.403914008280438</v>
      </c>
      <c r="AX5159" s="10" t="s">
        <v>33</v>
      </c>
      <c r="AY5159" s="10">
        <v>0</v>
      </c>
      <c r="AZ5159" s="10" t="s">
        <v>33</v>
      </c>
      <c r="BA5159" s="10" t="s">
        <v>33</v>
      </c>
      <c r="BB5159" s="10">
        <v>5157</v>
      </c>
      <c r="BC5159" s="10">
        <v>132</v>
      </c>
      <c r="BE5159" s="10" t="s">
        <v>1488</v>
      </c>
      <c r="BF5159" s="10" t="s">
        <v>5287</v>
      </c>
      <c r="BG5159" s="10">
        <v>2.9888406112063188E-10</v>
      </c>
      <c r="BR5159" s="10" t="s">
        <v>33</v>
      </c>
      <c r="BS5159" s="11" t="s">
        <v>33</v>
      </c>
      <c r="BT5159" s="11" t="s">
        <v>33</v>
      </c>
      <c r="BU5159" s="10">
        <v>5159</v>
      </c>
    </row>
    <row r="5160" spans="1:73" s="10" customFormat="1" x14ac:dyDescent="0.45">
      <c r="A5160" s="10" t="s">
        <v>33</v>
      </c>
      <c r="B5160" s="10" t="s">
        <v>33</v>
      </c>
      <c r="C5160" s="10">
        <v>1248</v>
      </c>
      <c r="D5160" s="10" t="s">
        <v>33</v>
      </c>
      <c r="E5160" s="10">
        <v>5157</v>
      </c>
      <c r="F5160" s="10">
        <v>24</v>
      </c>
      <c r="G5160" s="10">
        <v>0</v>
      </c>
      <c r="H5160" s="10">
        <v>11</v>
      </c>
      <c r="I5160" s="10">
        <v>4.9702575833707469E-10</v>
      </c>
      <c r="J5160" s="10" t="s">
        <v>33</v>
      </c>
      <c r="K5160" s="10" t="s">
        <v>1011</v>
      </c>
      <c r="L5160" s="10" t="s">
        <v>33</v>
      </c>
      <c r="M5160" s="10">
        <v>12.24744871391589</v>
      </c>
      <c r="N5160" s="10">
        <v>12.24744871391589</v>
      </c>
      <c r="O5160" s="10">
        <v>12.24744871391589</v>
      </c>
      <c r="Q5160" s="10">
        <v>10</v>
      </c>
      <c r="R5160" s="10">
        <v>15</v>
      </c>
      <c r="T5160" s="10">
        <v>0</v>
      </c>
      <c r="W5160" s="10">
        <v>0</v>
      </c>
      <c r="Y5160" s="10">
        <v>0</v>
      </c>
      <c r="AB5160" s="10">
        <v>0</v>
      </c>
      <c r="AE5160" s="10">
        <v>0</v>
      </c>
      <c r="AH5160" s="10">
        <v>1</v>
      </c>
      <c r="AQ5160" s="10">
        <v>0</v>
      </c>
      <c r="AR5160" s="10">
        <v>0</v>
      </c>
      <c r="AS5160" s="10">
        <v>0</v>
      </c>
      <c r="AT5160" s="10">
        <v>0</v>
      </c>
      <c r="AU5160" s="10">
        <v>0</v>
      </c>
      <c r="AV5160" s="10">
        <v>12.24744871391589</v>
      </c>
      <c r="AW5160" s="10">
        <v>12.24744871391589</v>
      </c>
      <c r="AX5160" s="10" t="s">
        <v>33</v>
      </c>
      <c r="AY5160" s="10">
        <v>0</v>
      </c>
      <c r="AZ5160" s="10" t="s">
        <v>33</v>
      </c>
      <c r="BA5160" s="10" t="s">
        <v>33</v>
      </c>
      <c r="BB5160" s="10">
        <v>5157</v>
      </c>
      <c r="BC5160" s="10">
        <v>24</v>
      </c>
      <c r="BE5160" s="10" t="s">
        <v>1488</v>
      </c>
      <c r="BF5160" s="10" t="s">
        <v>5288</v>
      </c>
      <c r="BG5160" s="10">
        <v>0</v>
      </c>
      <c r="BR5160" s="10" t="s">
        <v>33</v>
      </c>
      <c r="BS5160" s="11" t="s">
        <v>33</v>
      </c>
      <c r="BT5160" s="11" t="s">
        <v>33</v>
      </c>
      <c r="BU5160" s="10">
        <v>5160</v>
      </c>
    </row>
    <row r="5161" spans="1:73" s="10" customFormat="1" x14ac:dyDescent="0.45">
      <c r="A5161" s="10" t="s">
        <v>33</v>
      </c>
      <c r="B5161" s="10" t="s">
        <v>33</v>
      </c>
      <c r="C5161" s="10">
        <v>1248</v>
      </c>
      <c r="D5161" s="10" t="s">
        <v>33</v>
      </c>
      <c r="E5161" s="10">
        <v>5157</v>
      </c>
      <c r="F5161" s="10">
        <v>311</v>
      </c>
      <c r="G5161" s="10">
        <v>0</v>
      </c>
      <c r="H5161" s="10">
        <v>114</v>
      </c>
      <c r="I5161" s="10">
        <v>2.1521846652756602E-13</v>
      </c>
      <c r="J5161" s="10" t="s">
        <v>33</v>
      </c>
      <c r="K5161" s="10" t="s">
        <v>1172</v>
      </c>
      <c r="L5161" s="10" t="s">
        <v>33</v>
      </c>
      <c r="M5161" s="10">
        <v>5.3033008588991076E-3</v>
      </c>
      <c r="N5161" s="10">
        <v>5.3033008588991076E-3</v>
      </c>
      <c r="O5161" s="10">
        <v>7.0710678118654766E-2</v>
      </c>
      <c r="Q5161" s="10">
        <v>0.05</v>
      </c>
      <c r="R5161" s="10">
        <v>0.1</v>
      </c>
      <c r="S5161" s="10">
        <v>92.5</v>
      </c>
      <c r="T5161" s="10">
        <v>0</v>
      </c>
      <c r="W5161" s="10">
        <v>0</v>
      </c>
      <c r="Y5161" s="10">
        <v>0</v>
      </c>
      <c r="AB5161" s="10">
        <v>0</v>
      </c>
      <c r="AE5161" s="10">
        <v>0</v>
      </c>
      <c r="AH5161" s="10">
        <v>1</v>
      </c>
      <c r="AQ5161" s="10">
        <v>0</v>
      </c>
      <c r="AR5161" s="10">
        <v>1.5962550240615263E-2</v>
      </c>
      <c r="AS5161" s="10">
        <v>1.5962550240615263E-2</v>
      </c>
      <c r="AT5161" s="10">
        <v>0</v>
      </c>
      <c r="AU5161" s="10">
        <v>0</v>
      </c>
      <c r="AV5161" s="10">
        <v>0.13450524814018333</v>
      </c>
      <c r="AW5161" s="10">
        <v>0.13450524814018333</v>
      </c>
      <c r="AX5161" s="10" t="s">
        <v>33</v>
      </c>
      <c r="AY5161" s="10">
        <v>0</v>
      </c>
      <c r="AZ5161" s="10" t="s">
        <v>33</v>
      </c>
      <c r="BA5161" s="10" t="s">
        <v>33</v>
      </c>
      <c r="BB5161" s="10">
        <v>5157</v>
      </c>
      <c r="BC5161" s="10">
        <v>311</v>
      </c>
      <c r="BE5161" s="10" t="s">
        <v>1488</v>
      </c>
      <c r="BF5161" s="10" t="s">
        <v>5289</v>
      </c>
      <c r="BG5161" s="10">
        <v>6.4779194619699475E-13</v>
      </c>
      <c r="BR5161" s="10" t="s">
        <v>33</v>
      </c>
      <c r="BS5161" s="11" t="s">
        <v>33</v>
      </c>
      <c r="BT5161" s="11" t="s">
        <v>33</v>
      </c>
      <c r="BU5161" s="10">
        <v>5161</v>
      </c>
    </row>
    <row r="5162" spans="1:73" s="10" customFormat="1" x14ac:dyDescent="0.45">
      <c r="A5162" s="10" t="s">
        <v>33</v>
      </c>
      <c r="B5162" s="10" t="s">
        <v>33</v>
      </c>
      <c r="C5162" s="10">
        <v>1248</v>
      </c>
      <c r="D5162" s="10" t="s">
        <v>33</v>
      </c>
      <c r="E5162" s="10">
        <v>5157</v>
      </c>
      <c r="F5162" s="10">
        <v>45</v>
      </c>
      <c r="G5162" s="10">
        <v>0</v>
      </c>
      <c r="H5162" s="10">
        <v>22</v>
      </c>
      <c r="I5162" s="10">
        <v>1.147831821480352E-11</v>
      </c>
      <c r="J5162" s="10" t="s">
        <v>33</v>
      </c>
      <c r="K5162" s="10" t="s">
        <v>1012</v>
      </c>
      <c r="L5162" s="10" t="s">
        <v>33</v>
      </c>
      <c r="M5162" s="10">
        <v>0.28284271247461906</v>
      </c>
      <c r="N5162" s="10">
        <v>0.28284271247461906</v>
      </c>
      <c r="O5162" s="10">
        <v>0.28284271247461906</v>
      </c>
      <c r="Q5162" s="10">
        <v>0.2</v>
      </c>
      <c r="R5162" s="10">
        <v>0.4</v>
      </c>
      <c r="T5162" s="10">
        <v>0</v>
      </c>
      <c r="W5162" s="10">
        <v>0</v>
      </c>
      <c r="Y5162" s="10">
        <v>0</v>
      </c>
      <c r="AB5162" s="10">
        <v>0</v>
      </c>
      <c r="AE5162" s="10">
        <v>0</v>
      </c>
      <c r="AH5162" s="10">
        <v>1</v>
      </c>
      <c r="AQ5162" s="10">
        <v>0</v>
      </c>
      <c r="AR5162" s="10">
        <v>1.0240980981720991</v>
      </c>
      <c r="AS5162" s="10">
        <v>1.0240980981720991</v>
      </c>
      <c r="AT5162" s="10">
        <v>0</v>
      </c>
      <c r="AU5162" s="10">
        <v>0</v>
      </c>
      <c r="AV5162" s="10">
        <v>13.707961297634691</v>
      </c>
      <c r="AW5162" s="10">
        <v>13.707961297634691</v>
      </c>
      <c r="AX5162" s="10" t="s">
        <v>33</v>
      </c>
      <c r="AY5162" s="10">
        <v>0</v>
      </c>
      <c r="AZ5162" s="10" t="s">
        <v>33</v>
      </c>
      <c r="BA5162" s="10" t="s">
        <v>33</v>
      </c>
      <c r="BB5162" s="10">
        <v>5157</v>
      </c>
      <c r="BC5162" s="10">
        <v>45</v>
      </c>
      <c r="BE5162" s="10" t="s">
        <v>1488</v>
      </c>
      <c r="BF5162" s="10" t="s">
        <v>5290</v>
      </c>
      <c r="BG5162" s="10">
        <v>4.1559931847454895E-11</v>
      </c>
      <c r="BR5162" s="10" t="s">
        <v>33</v>
      </c>
      <c r="BS5162" s="11" t="s">
        <v>33</v>
      </c>
      <c r="BT5162" s="11" t="s">
        <v>33</v>
      </c>
      <c r="BU5162" s="10">
        <v>5162</v>
      </c>
    </row>
    <row r="5163" spans="1:73" s="10" customFormat="1" x14ac:dyDescent="0.45">
      <c r="A5163" s="10" t="s">
        <v>33</v>
      </c>
      <c r="B5163" s="10" t="s">
        <v>33</v>
      </c>
      <c r="C5163" s="10">
        <v>1248</v>
      </c>
      <c r="D5163" s="10" t="s">
        <v>33</v>
      </c>
      <c r="E5163" s="10">
        <v>5157</v>
      </c>
      <c r="F5163" s="10">
        <v>104</v>
      </c>
      <c r="G5163" s="10">
        <v>0</v>
      </c>
      <c r="H5163" s="10">
        <v>46</v>
      </c>
      <c r="I5163" s="10">
        <v>1.2833149897837351E-11</v>
      </c>
      <c r="J5163" s="10" t="s">
        <v>33</v>
      </c>
      <c r="K5163" s="10" t="s">
        <v>1106</v>
      </c>
      <c r="L5163" s="10" t="s">
        <v>33</v>
      </c>
      <c r="M5163" s="10">
        <v>0.31622776601683794</v>
      </c>
      <c r="N5163" s="10">
        <v>0.31622776601683794</v>
      </c>
      <c r="O5163" s="10">
        <v>0.31622776601683794</v>
      </c>
      <c r="Q5163" s="10">
        <v>0.2</v>
      </c>
      <c r="R5163" s="10">
        <v>0.5</v>
      </c>
      <c r="T5163" s="10">
        <v>0</v>
      </c>
      <c r="W5163" s="10">
        <v>0</v>
      </c>
      <c r="Y5163" s="10">
        <v>0</v>
      </c>
      <c r="AB5163" s="10">
        <v>0</v>
      </c>
      <c r="AE5163" s="10">
        <v>0</v>
      </c>
      <c r="AH5163" s="10">
        <v>1</v>
      </c>
      <c r="AQ5163" s="10">
        <v>0</v>
      </c>
      <c r="AR5163" s="10">
        <v>0.53198622810369522</v>
      </c>
      <c r="AS5163" s="10">
        <v>0.53198622810369522</v>
      </c>
      <c r="AT5163" s="10">
        <v>0</v>
      </c>
      <c r="AU5163" s="10">
        <v>0</v>
      </c>
      <c r="AV5163" s="10">
        <v>6.7122283617295286</v>
      </c>
      <c r="AW5163" s="10">
        <v>6.7122283617295286</v>
      </c>
      <c r="AX5163" s="10" t="s">
        <v>33</v>
      </c>
      <c r="AY5163" s="10">
        <v>0</v>
      </c>
      <c r="AZ5163" s="10" t="s">
        <v>33</v>
      </c>
      <c r="BA5163" s="10" t="s">
        <v>33</v>
      </c>
      <c r="BB5163" s="10">
        <v>5157</v>
      </c>
      <c r="BC5163" s="10">
        <v>104</v>
      </c>
      <c r="BE5163" s="10" t="s">
        <v>1488</v>
      </c>
      <c r="BF5163" s="10" t="s">
        <v>5291</v>
      </c>
      <c r="BG5163" s="10">
        <v>2.1589056188305422E-11</v>
      </c>
      <c r="BR5163" s="10" t="s">
        <v>33</v>
      </c>
      <c r="BS5163" s="11" t="s">
        <v>33</v>
      </c>
      <c r="BT5163" s="11" t="s">
        <v>33</v>
      </c>
      <c r="BU5163" s="10">
        <v>5163</v>
      </c>
    </row>
    <row r="5164" spans="1:73" s="10" customFormat="1" x14ac:dyDescent="0.45">
      <c r="A5164" s="10">
        <v>1222</v>
      </c>
      <c r="B5164" s="10">
        <v>4912</v>
      </c>
      <c r="C5164" s="10">
        <v>1248</v>
      </c>
      <c r="D5164" s="10">
        <v>5171</v>
      </c>
      <c r="E5164" s="10" t="s">
        <v>33</v>
      </c>
      <c r="F5164" s="10">
        <v>4912</v>
      </c>
      <c r="G5164" s="10" t="e">
        <v>#VALUE!</v>
      </c>
      <c r="H5164" s="10" t="s">
        <v>33</v>
      </c>
      <c r="I5164" s="10">
        <v>3.3058985612870616E-10</v>
      </c>
      <c r="J5164" s="10" t="s">
        <v>1491</v>
      </c>
      <c r="L5164" s="10">
        <v>1</v>
      </c>
      <c r="M5164" s="10" t="s">
        <v>33</v>
      </c>
      <c r="N5164" s="10">
        <v>1</v>
      </c>
      <c r="O5164" s="10">
        <v>1</v>
      </c>
      <c r="Q5164" s="10">
        <v>1</v>
      </c>
      <c r="T5164" s="10">
        <v>0.63245553203367588</v>
      </c>
      <c r="U5164" s="10">
        <v>0.5</v>
      </c>
      <c r="V5164" s="10">
        <v>0.8</v>
      </c>
      <c r="W5164" s="10">
        <v>4.399618392542699</v>
      </c>
      <c r="X5164" s="10" t="s">
        <v>1008</v>
      </c>
      <c r="Y5164" s="10">
        <v>0.42426406871192851</v>
      </c>
      <c r="Z5164" s="10">
        <v>0.3</v>
      </c>
      <c r="AA5164" s="10">
        <v>0.6</v>
      </c>
      <c r="AB5164" s="10">
        <v>50.903202964057186</v>
      </c>
      <c r="AC5164" s="10">
        <v>0.45</v>
      </c>
      <c r="AE5164" s="10">
        <v>0</v>
      </c>
      <c r="AH5164" s="10">
        <v>1</v>
      </c>
      <c r="AQ5164" s="10">
        <v>39.668805131825586</v>
      </c>
      <c r="AR5164" s="10">
        <v>64.096458353087073</v>
      </c>
      <c r="AS5164" s="10">
        <v>121.61622579423417</v>
      </c>
      <c r="AT5164" s="10">
        <v>932.21692059790132</v>
      </c>
      <c r="AU5164" s="10">
        <v>248.2812451164445</v>
      </c>
      <c r="AV5164" s="10">
        <v>1168.4418123939549</v>
      </c>
      <c r="AW5164" s="10">
        <v>2348.9399781083007</v>
      </c>
      <c r="AX5164" s="10">
        <v>3.3058985612870616E-10</v>
      </c>
      <c r="AY5164" s="10">
        <v>0</v>
      </c>
      <c r="AZ5164" s="10" t="s">
        <v>33</v>
      </c>
      <c r="BA5164" s="10">
        <v>5171</v>
      </c>
      <c r="BB5164" s="10" t="s">
        <v>33</v>
      </c>
      <c r="BC5164" s="10">
        <v>4912</v>
      </c>
      <c r="BE5164" s="10" t="s">
        <v>33</v>
      </c>
      <c r="BF5164" s="10" t="s">
        <v>33</v>
      </c>
      <c r="BG5164" s="10" t="s">
        <v>33</v>
      </c>
      <c r="BR5164" s="10" t="s">
        <v>1491</v>
      </c>
      <c r="BS5164" s="11">
        <v>121.61622579423417</v>
      </c>
      <c r="BT5164" s="11">
        <v>2348.9399781083007</v>
      </c>
      <c r="BU5164" s="10">
        <v>5164</v>
      </c>
    </row>
    <row r="5165" spans="1:73" s="10" customFormat="1" x14ac:dyDescent="0.45">
      <c r="A5165" s="10" t="s">
        <v>33</v>
      </c>
      <c r="B5165" s="10" t="s">
        <v>33</v>
      </c>
      <c r="C5165" s="10">
        <v>1248</v>
      </c>
      <c r="D5165" s="10" t="s">
        <v>33</v>
      </c>
      <c r="E5165" s="10">
        <v>5164</v>
      </c>
      <c r="F5165" s="10">
        <v>1707</v>
      </c>
      <c r="G5165" s="10">
        <v>0</v>
      </c>
      <c r="H5165" s="10">
        <v>449</v>
      </c>
      <c r="I5165" s="10">
        <v>4.1290659796291691E-10</v>
      </c>
      <c r="J5165" s="10" t="s">
        <v>33</v>
      </c>
      <c r="K5165" s="10" t="s">
        <v>1576</v>
      </c>
      <c r="L5165" s="10" t="s">
        <v>33</v>
      </c>
      <c r="M5165" s="10">
        <v>1.2489995996796797</v>
      </c>
      <c r="N5165" s="10">
        <v>1.2489995996796797</v>
      </c>
      <c r="O5165" s="10">
        <v>1.2489995996796797</v>
      </c>
      <c r="Q5165" s="10">
        <v>1.2</v>
      </c>
      <c r="R5165" s="10">
        <v>1.3</v>
      </c>
      <c r="T5165" s="10">
        <v>0</v>
      </c>
      <c r="W5165" s="10">
        <v>0</v>
      </c>
      <c r="Y5165" s="10">
        <v>0</v>
      </c>
      <c r="AB5165" s="10">
        <v>0</v>
      </c>
      <c r="AE5165" s="10">
        <v>0</v>
      </c>
      <c r="AH5165" s="10">
        <v>1</v>
      </c>
      <c r="AQ5165" s="10">
        <v>39.029421396561638</v>
      </c>
      <c r="AR5165" s="10">
        <v>58.359470588332407</v>
      </c>
      <c r="AS5165" s="10">
        <v>114.95213161334678</v>
      </c>
      <c r="AT5165" s="10">
        <v>917.19140281919852</v>
      </c>
      <c r="AU5165" s="10">
        <v>197.32438546519921</v>
      </c>
      <c r="AV5165" s="10">
        <v>1108.2562712359438</v>
      </c>
      <c r="AW5165" s="10">
        <v>2222.7720595203418</v>
      </c>
      <c r="AX5165" s="10" t="s">
        <v>33</v>
      </c>
      <c r="AY5165" s="10">
        <v>0</v>
      </c>
      <c r="AZ5165" s="10" t="s">
        <v>33</v>
      </c>
      <c r="BA5165" s="10" t="s">
        <v>33</v>
      </c>
      <c r="BB5165" s="10">
        <v>5164</v>
      </c>
      <c r="BC5165" s="10">
        <v>1707</v>
      </c>
      <c r="BE5165" s="10" t="s">
        <v>1491</v>
      </c>
      <c r="BF5165" s="10" t="s">
        <v>5292</v>
      </c>
      <c r="BG5165" s="10">
        <v>3.8002008651744407E-8</v>
      </c>
      <c r="BR5165" s="10" t="s">
        <v>33</v>
      </c>
      <c r="BS5165" s="11" t="s">
        <v>33</v>
      </c>
      <c r="BT5165" s="11" t="s">
        <v>33</v>
      </c>
      <c r="BU5165" s="10">
        <v>5165</v>
      </c>
    </row>
    <row r="5166" spans="1:73" s="10" customFormat="1" x14ac:dyDescent="0.45">
      <c r="A5166" s="10" t="s">
        <v>33</v>
      </c>
      <c r="B5166" s="10" t="s">
        <v>33</v>
      </c>
      <c r="C5166" s="10">
        <v>1248</v>
      </c>
      <c r="D5166" s="10" t="s">
        <v>33</v>
      </c>
      <c r="E5166" s="10">
        <v>5164</v>
      </c>
      <c r="F5166" s="10">
        <v>1370</v>
      </c>
      <c r="G5166" s="10">
        <v>0</v>
      </c>
      <c r="H5166" s="10">
        <v>371</v>
      </c>
      <c r="I5166" s="10">
        <v>4.6752465812018653E-12</v>
      </c>
      <c r="J5166" s="10" t="s">
        <v>33</v>
      </c>
      <c r="K5166" s="10" t="s">
        <v>1161</v>
      </c>
      <c r="L5166" s="10" t="s">
        <v>33</v>
      </c>
      <c r="M5166" s="10">
        <v>1.4142135623730951E-2</v>
      </c>
      <c r="N5166" s="10">
        <v>1.4142135623730951E-2</v>
      </c>
      <c r="O5166" s="10">
        <v>1.4142135623730951E-2</v>
      </c>
      <c r="Q5166" s="10">
        <v>0.01</v>
      </c>
      <c r="R5166" s="10">
        <v>0.02</v>
      </c>
      <c r="T5166" s="10">
        <v>0</v>
      </c>
      <c r="W5166" s="10">
        <v>0</v>
      </c>
      <c r="Y5166" s="10">
        <v>0</v>
      </c>
      <c r="AB5166" s="10">
        <v>0</v>
      </c>
      <c r="AE5166" s="10">
        <v>0</v>
      </c>
      <c r="AH5166" s="10">
        <v>1</v>
      </c>
      <c r="AQ5166" s="10">
        <v>0</v>
      </c>
      <c r="AR5166" s="10">
        <v>0.77797243945621131</v>
      </c>
      <c r="AS5166" s="10">
        <v>0.77797243945621131</v>
      </c>
      <c r="AT5166" s="10">
        <v>0</v>
      </c>
      <c r="AU5166" s="10">
        <v>0</v>
      </c>
      <c r="AV5166" s="10">
        <v>14.207735472553466</v>
      </c>
      <c r="AW5166" s="10">
        <v>14.207735472553466</v>
      </c>
      <c r="AX5166" s="10" t="s">
        <v>33</v>
      </c>
      <c r="AY5166" s="10">
        <v>0</v>
      </c>
      <c r="AZ5166" s="10" t="s">
        <v>33</v>
      </c>
      <c r="BA5166" s="10" t="s">
        <v>33</v>
      </c>
      <c r="BB5166" s="10">
        <v>5164</v>
      </c>
      <c r="BC5166" s="10">
        <v>1370</v>
      </c>
      <c r="BE5166" s="10" t="s">
        <v>1491</v>
      </c>
      <c r="BF5166" s="10" t="s">
        <v>5293</v>
      </c>
      <c r="BG5166" s="10">
        <v>2.5718979683192747E-10</v>
      </c>
      <c r="BR5166" s="10" t="s">
        <v>33</v>
      </c>
      <c r="BS5166" s="11" t="s">
        <v>33</v>
      </c>
      <c r="BT5166" s="11" t="s">
        <v>33</v>
      </c>
      <c r="BU5166" s="10">
        <v>5166</v>
      </c>
    </row>
    <row r="5167" spans="1:73" s="10" customFormat="1" x14ac:dyDescent="0.45">
      <c r="A5167" s="10" t="s">
        <v>33</v>
      </c>
      <c r="B5167" s="10" t="s">
        <v>33</v>
      </c>
      <c r="C5167" s="10">
        <v>1248</v>
      </c>
      <c r="D5167" s="10" t="s">
        <v>33</v>
      </c>
      <c r="E5167" s="10">
        <v>5164</v>
      </c>
      <c r="F5167" s="10">
        <v>24</v>
      </c>
      <c r="G5167" s="10">
        <v>0</v>
      </c>
      <c r="H5167" s="10">
        <v>11</v>
      </c>
      <c r="I5167" s="10">
        <v>1.2146646924831483E-10</v>
      </c>
      <c r="J5167" s="10" t="s">
        <v>33</v>
      </c>
      <c r="K5167" s="10" t="s">
        <v>1011</v>
      </c>
      <c r="L5167" s="10" t="s">
        <v>33</v>
      </c>
      <c r="M5167" s="10">
        <v>0.36742346141747667</v>
      </c>
      <c r="N5167" s="10">
        <v>0.36742346141747667</v>
      </c>
      <c r="O5167" s="10">
        <v>2.4494897427831779</v>
      </c>
      <c r="Q5167" s="10">
        <v>2</v>
      </c>
      <c r="R5167" s="10">
        <v>3</v>
      </c>
      <c r="S5167" s="10">
        <v>85</v>
      </c>
      <c r="T5167" s="10">
        <v>0</v>
      </c>
      <c r="W5167" s="10">
        <v>0</v>
      </c>
      <c r="Y5167" s="10">
        <v>0</v>
      </c>
      <c r="AB5167" s="10">
        <v>0</v>
      </c>
      <c r="AE5167" s="10">
        <v>0</v>
      </c>
      <c r="AH5167" s="10">
        <v>1</v>
      </c>
      <c r="AQ5167" s="10">
        <v>0</v>
      </c>
      <c r="AR5167" s="10">
        <v>0</v>
      </c>
      <c r="AS5167" s="10">
        <v>0</v>
      </c>
      <c r="AT5167" s="10">
        <v>0</v>
      </c>
      <c r="AU5167" s="10">
        <v>0</v>
      </c>
      <c r="AV5167" s="10">
        <v>0.36742346141747667</v>
      </c>
      <c r="AW5167" s="10">
        <v>0.36742346141747667</v>
      </c>
      <c r="AX5167" s="10" t="s">
        <v>33</v>
      </c>
      <c r="AY5167" s="10">
        <v>0</v>
      </c>
      <c r="AZ5167" s="10" t="s">
        <v>33</v>
      </c>
      <c r="BA5167" s="10" t="s">
        <v>33</v>
      </c>
      <c r="BB5167" s="10">
        <v>5164</v>
      </c>
      <c r="BC5167" s="10">
        <v>24</v>
      </c>
      <c r="BE5167" s="10" t="s">
        <v>1491</v>
      </c>
      <c r="BF5167" s="10" t="s">
        <v>5294</v>
      </c>
      <c r="BG5167" s="10">
        <v>0</v>
      </c>
      <c r="BR5167" s="10" t="s">
        <v>33</v>
      </c>
      <c r="BS5167" s="11" t="s">
        <v>33</v>
      </c>
      <c r="BT5167" s="11" t="s">
        <v>33</v>
      </c>
      <c r="BU5167" s="10">
        <v>5167</v>
      </c>
    </row>
    <row r="5168" spans="1:73" s="10" customFormat="1" x14ac:dyDescent="0.45">
      <c r="A5168" s="10" t="s">
        <v>33</v>
      </c>
      <c r="B5168" s="10" t="s">
        <v>33</v>
      </c>
      <c r="C5168" s="10">
        <v>1248</v>
      </c>
      <c r="D5168" s="10" t="s">
        <v>33</v>
      </c>
      <c r="E5168" s="10">
        <v>5164</v>
      </c>
      <c r="F5168" s="10">
        <v>378</v>
      </c>
      <c r="G5168" s="10">
        <v>0</v>
      </c>
      <c r="H5168" s="10">
        <v>133</v>
      </c>
      <c r="I5168" s="10">
        <v>4.6752465812018661E-12</v>
      </c>
      <c r="J5168" s="10" t="s">
        <v>33</v>
      </c>
      <c r="K5168" s="10" t="s">
        <v>1124</v>
      </c>
      <c r="L5168" s="10" t="s">
        <v>33</v>
      </c>
      <c r="M5168" s="10">
        <v>1.4142135623730954E-2</v>
      </c>
      <c r="N5168" s="10">
        <v>1.4142135623730954E-2</v>
      </c>
      <c r="O5168" s="10">
        <v>0.14142135623730953</v>
      </c>
      <c r="Q5168" s="10">
        <v>0.1</v>
      </c>
      <c r="R5168" s="10">
        <v>0.2</v>
      </c>
      <c r="S5168" s="10">
        <v>90</v>
      </c>
      <c r="T5168" s="10">
        <v>0</v>
      </c>
      <c r="W5168" s="10">
        <v>0</v>
      </c>
      <c r="Y5168" s="10">
        <v>0</v>
      </c>
      <c r="AB5168" s="10">
        <v>0</v>
      </c>
      <c r="AE5168" s="10">
        <v>0</v>
      </c>
      <c r="AH5168" s="10">
        <v>1</v>
      </c>
      <c r="AQ5168" s="10">
        <v>0</v>
      </c>
      <c r="AR5168" s="10">
        <v>8.1571838277680137E-2</v>
      </c>
      <c r="AS5168" s="10">
        <v>8.1571838277680137E-2</v>
      </c>
      <c r="AT5168" s="10">
        <v>0</v>
      </c>
      <c r="AU5168" s="10">
        <v>0</v>
      </c>
      <c r="AV5168" s="10">
        <v>45.399790886082293</v>
      </c>
      <c r="AW5168" s="10">
        <v>45.399790886082293</v>
      </c>
      <c r="AX5168" s="10" t="s">
        <v>33</v>
      </c>
      <c r="AY5168" s="10">
        <v>0</v>
      </c>
      <c r="AZ5168" s="10" t="s">
        <v>33</v>
      </c>
      <c r="BA5168" s="10" t="s">
        <v>33</v>
      </c>
      <c r="BB5168" s="10">
        <v>5164</v>
      </c>
      <c r="BC5168" s="10">
        <v>378</v>
      </c>
      <c r="BE5168" s="10" t="s">
        <v>1491</v>
      </c>
      <c r="BF5168" s="10" t="s">
        <v>5295</v>
      </c>
      <c r="BG5168" s="10">
        <v>2.6966822280372364E-11</v>
      </c>
      <c r="BR5168" s="10" t="s">
        <v>33</v>
      </c>
      <c r="BS5168" s="11" t="s">
        <v>33</v>
      </c>
      <c r="BT5168" s="11" t="s">
        <v>33</v>
      </c>
      <c r="BU5168" s="10">
        <v>5168</v>
      </c>
    </row>
    <row r="5169" spans="1:73" s="10" customFormat="1" x14ac:dyDescent="0.45">
      <c r="A5169" s="10" t="s">
        <v>33</v>
      </c>
      <c r="B5169" s="10" t="s">
        <v>33</v>
      </c>
      <c r="C5169" s="10">
        <v>1248</v>
      </c>
      <c r="D5169" s="10" t="s">
        <v>33</v>
      </c>
      <c r="E5169" s="10">
        <v>5164</v>
      </c>
      <c r="F5169" s="10">
        <v>311</v>
      </c>
      <c r="G5169" s="10">
        <v>0</v>
      </c>
      <c r="H5169" s="10">
        <v>114</v>
      </c>
      <c r="I5169" s="10">
        <v>2.3376232906009331E-12</v>
      </c>
      <c r="J5169" s="10" t="s">
        <v>33</v>
      </c>
      <c r="K5169" s="10" t="s">
        <v>1172</v>
      </c>
      <c r="L5169" s="10" t="s">
        <v>33</v>
      </c>
      <c r="M5169" s="10">
        <v>7.0710678118654771E-3</v>
      </c>
      <c r="N5169" s="10">
        <v>7.0710678118654771E-3</v>
      </c>
      <c r="O5169" s="10">
        <v>7.0710678118654766E-2</v>
      </c>
      <c r="Q5169" s="10">
        <v>0.05</v>
      </c>
      <c r="R5169" s="10">
        <v>0.1</v>
      </c>
      <c r="S5169" s="10">
        <v>90</v>
      </c>
      <c r="T5169" s="10">
        <v>0</v>
      </c>
      <c r="W5169" s="10">
        <v>0</v>
      </c>
      <c r="Y5169" s="10">
        <v>0</v>
      </c>
      <c r="AB5169" s="10">
        <v>0</v>
      </c>
      <c r="AE5169" s="10">
        <v>0</v>
      </c>
      <c r="AH5169" s="10">
        <v>1</v>
      </c>
      <c r="AQ5169" s="10">
        <v>0</v>
      </c>
      <c r="AR5169" s="10">
        <v>2.1283400320820354E-2</v>
      </c>
      <c r="AS5169" s="10">
        <v>2.1283400320820354E-2</v>
      </c>
      <c r="AT5169" s="10">
        <v>0</v>
      </c>
      <c r="AU5169" s="10">
        <v>0</v>
      </c>
      <c r="AV5169" s="10">
        <v>0.17934033085357778</v>
      </c>
      <c r="AW5169" s="10">
        <v>0.17934033085357778</v>
      </c>
      <c r="AX5169" s="10" t="s">
        <v>33</v>
      </c>
      <c r="AY5169" s="10">
        <v>0</v>
      </c>
      <c r="AZ5169" s="10" t="s">
        <v>33</v>
      </c>
      <c r="BA5169" s="10" t="s">
        <v>33</v>
      </c>
      <c r="BB5169" s="10">
        <v>5164</v>
      </c>
      <c r="BC5169" s="10">
        <v>311</v>
      </c>
      <c r="BE5169" s="10" t="s">
        <v>1491</v>
      </c>
      <c r="BF5169" s="10" t="s">
        <v>5296</v>
      </c>
      <c r="BG5169" s="10">
        <v>7.0360762499896593E-12</v>
      </c>
      <c r="BR5169" s="10" t="s">
        <v>33</v>
      </c>
      <c r="BS5169" s="11" t="s">
        <v>33</v>
      </c>
      <c r="BT5169" s="11" t="s">
        <v>33</v>
      </c>
      <c r="BU5169" s="10">
        <v>5169</v>
      </c>
    </row>
    <row r="5170" spans="1:73" s="10" customFormat="1" x14ac:dyDescent="0.45">
      <c r="A5170" s="10" t="s">
        <v>33</v>
      </c>
      <c r="B5170" s="10" t="s">
        <v>33</v>
      </c>
      <c r="C5170" s="10">
        <v>1248</v>
      </c>
      <c r="D5170" s="10" t="s">
        <v>33</v>
      </c>
      <c r="E5170" s="10">
        <v>5164</v>
      </c>
      <c r="F5170" s="10">
        <v>3259</v>
      </c>
      <c r="G5170" s="10" t="e">
        <v>#VALUE!</v>
      </c>
      <c r="H5170" s="10">
        <v>836</v>
      </c>
      <c r="I5170" s="10">
        <v>4.6752465812018653E-12</v>
      </c>
      <c r="J5170" s="10" t="s">
        <v>33</v>
      </c>
      <c r="K5170" s="10" t="s">
        <v>1544</v>
      </c>
      <c r="L5170" s="10" t="s">
        <v>33</v>
      </c>
      <c r="M5170" s="10">
        <v>1.4142135623730951E-2</v>
      </c>
      <c r="N5170" s="10">
        <v>1.4142135623730951E-2</v>
      </c>
      <c r="O5170" s="10">
        <v>1.4142135623730951E-2</v>
      </c>
      <c r="Q5170" s="10">
        <v>0.01</v>
      </c>
      <c r="R5170" s="10">
        <v>0.02</v>
      </c>
      <c r="T5170" s="10">
        <v>0</v>
      </c>
      <c r="W5170" s="10">
        <v>0</v>
      </c>
      <c r="Y5170" s="10">
        <v>0</v>
      </c>
      <c r="AB5170" s="10">
        <v>0</v>
      </c>
      <c r="AE5170" s="10">
        <v>0</v>
      </c>
      <c r="AH5170" s="10">
        <v>1</v>
      </c>
      <c r="AQ5170" s="10">
        <v>6.9282032302755087E-3</v>
      </c>
      <c r="AR5170" s="10">
        <v>6.5416941572498163E-3</v>
      </c>
      <c r="AS5170" s="10">
        <v>1.6587588841149303E-2</v>
      </c>
      <c r="AT5170" s="10">
        <v>0.16281277591147444</v>
      </c>
      <c r="AU5170" s="10">
        <v>5.3656687188084952E-2</v>
      </c>
      <c r="AV5170" s="10">
        <v>3.1251007104512819E-2</v>
      </c>
      <c r="AW5170" s="10">
        <v>0.2477204702040722</v>
      </c>
      <c r="AX5170" s="10" t="s">
        <v>33</v>
      </c>
      <c r="AY5170" s="10">
        <v>0</v>
      </c>
      <c r="AZ5170" s="10" t="s">
        <v>33</v>
      </c>
      <c r="BA5170" s="10" t="s">
        <v>33</v>
      </c>
      <c r="BB5170" s="10">
        <v>5164</v>
      </c>
      <c r="BC5170" s="10">
        <v>3259</v>
      </c>
      <c r="BE5170" s="10" t="s">
        <v>1491</v>
      </c>
      <c r="BF5170" s="10" t="s">
        <v>5297</v>
      </c>
      <c r="BG5170" s="10">
        <v>5.4836886085176799E-12</v>
      </c>
      <c r="BR5170" s="10" t="s">
        <v>33</v>
      </c>
      <c r="BS5170" s="11" t="s">
        <v>33</v>
      </c>
      <c r="BT5170" s="11" t="s">
        <v>33</v>
      </c>
      <c r="BU5170" s="10">
        <v>5170</v>
      </c>
    </row>
    <row r="5171" spans="1:73" s="10" customFormat="1" x14ac:dyDescent="0.45">
      <c r="A5171" s="10">
        <v>1223</v>
      </c>
      <c r="B5171" s="10">
        <v>4918</v>
      </c>
      <c r="C5171" s="10">
        <v>1248</v>
      </c>
      <c r="D5171" s="10">
        <v>5179</v>
      </c>
      <c r="E5171" s="10" t="s">
        <v>33</v>
      </c>
      <c r="F5171" s="10">
        <v>4918</v>
      </c>
      <c r="G5171" s="10" t="e">
        <v>#VALUE!</v>
      </c>
      <c r="H5171" s="10" t="s">
        <v>33</v>
      </c>
      <c r="I5171" s="10">
        <v>1.6333933170139629E-7</v>
      </c>
      <c r="J5171" s="10" t="s">
        <v>1493</v>
      </c>
      <c r="L5171" s="10">
        <v>1</v>
      </c>
      <c r="M5171" s="10" t="s">
        <v>33</v>
      </c>
      <c r="N5171" s="10">
        <v>1</v>
      </c>
      <c r="O5171" s="10">
        <v>1</v>
      </c>
      <c r="Q5171" s="10">
        <v>1</v>
      </c>
      <c r="T5171" s="10">
        <v>0.52915026221291805</v>
      </c>
      <c r="U5171" s="10">
        <v>0.4</v>
      </c>
      <c r="V5171" s="10">
        <v>0.7</v>
      </c>
      <c r="W5171" s="10">
        <v>4.399618392542699</v>
      </c>
      <c r="X5171" s="10" t="s">
        <v>1008</v>
      </c>
      <c r="Y5171" s="10">
        <v>0.42426406871192851</v>
      </c>
      <c r="Z5171" s="10">
        <v>0.3</v>
      </c>
      <c r="AA5171" s="10">
        <v>0.6</v>
      </c>
      <c r="AB5171" s="10">
        <v>50.903202964057186</v>
      </c>
      <c r="AE5171" s="10">
        <v>0</v>
      </c>
      <c r="AH5171" s="10">
        <v>1</v>
      </c>
      <c r="AQ5171" s="10">
        <v>21.595622400891795</v>
      </c>
      <c r="AR5171" s="10">
        <v>198.45354853468868</v>
      </c>
      <c r="AS5171" s="10">
        <v>229.76720101598178</v>
      </c>
      <c r="AT5171" s="10">
        <v>507.49712642095716</v>
      </c>
      <c r="AU5171" s="10">
        <v>73.837659771369999</v>
      </c>
      <c r="AV5171" s="10">
        <v>3666.2761537819465</v>
      </c>
      <c r="AW5171" s="10">
        <v>4247.6109399742736</v>
      </c>
      <c r="AX5171" s="10">
        <v>1.6333933170139629E-7</v>
      </c>
      <c r="AY5171" s="10">
        <v>0</v>
      </c>
      <c r="AZ5171" s="10" t="s">
        <v>33</v>
      </c>
      <c r="BA5171" s="10">
        <v>5179</v>
      </c>
      <c r="BB5171" s="10" t="s">
        <v>33</v>
      </c>
      <c r="BC5171" s="10">
        <v>4918</v>
      </c>
      <c r="BE5171" s="10" t="s">
        <v>33</v>
      </c>
      <c r="BF5171" s="10" t="s">
        <v>33</v>
      </c>
      <c r="BG5171" s="10" t="s">
        <v>33</v>
      </c>
      <c r="BR5171" s="10" t="s">
        <v>1493</v>
      </c>
      <c r="BS5171" s="11">
        <v>229.76720101598178</v>
      </c>
      <c r="BT5171" s="11">
        <v>4247.6109399742736</v>
      </c>
      <c r="BU5171" s="10">
        <v>5171</v>
      </c>
    </row>
    <row r="5172" spans="1:73" s="10" customFormat="1" x14ac:dyDescent="0.45">
      <c r="A5172" s="10" t="s">
        <v>33</v>
      </c>
      <c r="B5172" s="10" t="s">
        <v>33</v>
      </c>
      <c r="C5172" s="10">
        <v>1248</v>
      </c>
      <c r="D5172" s="10" t="s">
        <v>33</v>
      </c>
      <c r="E5172" s="10">
        <v>5171</v>
      </c>
      <c r="F5172" s="10">
        <v>5324</v>
      </c>
      <c r="G5172" s="10">
        <v>2.4153658892766638E-26</v>
      </c>
      <c r="H5172" s="10">
        <v>1249</v>
      </c>
      <c r="I5172" s="10">
        <v>1.0330486393323165E-6</v>
      </c>
      <c r="J5172" s="10" t="s">
        <v>33</v>
      </c>
      <c r="K5172" s="10" t="s">
        <v>1578</v>
      </c>
      <c r="L5172" s="10" t="s">
        <v>33</v>
      </c>
      <c r="M5172" s="10">
        <v>6.324555320336759</v>
      </c>
      <c r="N5172" s="10">
        <v>6.324555320336759</v>
      </c>
      <c r="O5172" s="10">
        <v>6.324555320336759</v>
      </c>
      <c r="Q5172" s="10">
        <v>5</v>
      </c>
      <c r="R5172" s="10">
        <v>8</v>
      </c>
      <c r="T5172" s="10">
        <v>0</v>
      </c>
      <c r="W5172" s="10">
        <v>0</v>
      </c>
      <c r="Y5172" s="10">
        <v>0</v>
      </c>
      <c r="AB5172" s="10">
        <v>0</v>
      </c>
      <c r="AE5172" s="10">
        <v>0</v>
      </c>
      <c r="AH5172" s="10">
        <v>1</v>
      </c>
      <c r="AQ5172" s="10">
        <v>3.6641845300318527</v>
      </c>
      <c r="AR5172" s="10">
        <v>38.838723598310452</v>
      </c>
      <c r="AS5172" s="10">
        <v>44.15179116685664</v>
      </c>
      <c r="AT5172" s="10">
        <v>86.108336455748542</v>
      </c>
      <c r="AU5172" s="10">
        <v>16.773728889653491</v>
      </c>
      <c r="AV5172" s="10">
        <v>1044.1832370988129</v>
      </c>
      <c r="AW5172" s="10">
        <v>1147.0653024442149</v>
      </c>
      <c r="AX5172" s="10" t="s">
        <v>33</v>
      </c>
      <c r="AY5172" s="10">
        <v>0</v>
      </c>
      <c r="AZ5172" s="10" t="s">
        <v>33</v>
      </c>
      <c r="BA5172" s="10" t="s">
        <v>33</v>
      </c>
      <c r="BB5172" s="10">
        <v>5171</v>
      </c>
      <c r="BC5172" s="10">
        <v>5324</v>
      </c>
      <c r="BE5172" s="10" t="s">
        <v>1493</v>
      </c>
      <c r="BF5172" s="10" t="s">
        <v>1577</v>
      </c>
      <c r="BG5172" s="10">
        <v>7.2117240626139754E-6</v>
      </c>
      <c r="BR5172" s="10" t="s">
        <v>33</v>
      </c>
      <c r="BS5172" s="11" t="s">
        <v>33</v>
      </c>
      <c r="BT5172" s="11" t="s">
        <v>33</v>
      </c>
      <c r="BU5172" s="10">
        <v>5172</v>
      </c>
    </row>
    <row r="5173" spans="1:73" s="10" customFormat="1" x14ac:dyDescent="0.45">
      <c r="A5173" s="10" t="s">
        <v>33</v>
      </c>
      <c r="B5173" s="10" t="s">
        <v>33</v>
      </c>
      <c r="C5173" s="10">
        <v>1249</v>
      </c>
      <c r="D5173" s="10" t="s">
        <v>33</v>
      </c>
      <c r="E5173" s="10">
        <v>5171</v>
      </c>
      <c r="F5173" s="10">
        <v>24</v>
      </c>
      <c r="G5173" s="10">
        <v>0</v>
      </c>
      <c r="H5173" s="10">
        <v>11</v>
      </c>
      <c r="I5173" s="10">
        <v>8.0019603519125876E-7</v>
      </c>
      <c r="J5173" s="10" t="s">
        <v>33</v>
      </c>
      <c r="K5173" s="10" t="s">
        <v>1011</v>
      </c>
      <c r="L5173" s="10" t="s">
        <v>33</v>
      </c>
      <c r="M5173" s="10">
        <v>4.8989794855663558</v>
      </c>
      <c r="N5173" s="10">
        <v>4.8989794855663558</v>
      </c>
      <c r="O5173" s="10">
        <v>4.8989794855663558</v>
      </c>
      <c r="Q5173" s="10">
        <v>4</v>
      </c>
      <c r="R5173" s="10">
        <v>6</v>
      </c>
      <c r="T5173" s="10">
        <v>0</v>
      </c>
      <c r="W5173" s="10">
        <v>0</v>
      </c>
      <c r="Y5173" s="10">
        <v>0</v>
      </c>
      <c r="AB5173" s="10">
        <v>0</v>
      </c>
      <c r="AE5173" s="10">
        <v>0</v>
      </c>
      <c r="AH5173" s="10">
        <v>1</v>
      </c>
      <c r="AQ5173" s="10">
        <v>0</v>
      </c>
      <c r="AR5173" s="10">
        <v>0</v>
      </c>
      <c r="AS5173" s="10">
        <v>0</v>
      </c>
      <c r="AT5173" s="10">
        <v>0</v>
      </c>
      <c r="AU5173" s="10">
        <v>0</v>
      </c>
      <c r="AV5173" s="10">
        <v>4.8989794855663558</v>
      </c>
      <c r="AW5173" s="10">
        <v>4.8989794855663558</v>
      </c>
      <c r="AX5173" s="10" t="s">
        <v>33</v>
      </c>
      <c r="AY5173" s="10">
        <v>0</v>
      </c>
      <c r="AZ5173" s="10" t="s">
        <v>33</v>
      </c>
      <c r="BA5173" s="10" t="s">
        <v>33</v>
      </c>
      <c r="BB5173" s="10">
        <v>5171</v>
      </c>
      <c r="BC5173" s="10">
        <v>24</v>
      </c>
      <c r="BE5173" s="10" t="s">
        <v>1493</v>
      </c>
      <c r="BF5173" s="10" t="s">
        <v>5298</v>
      </c>
      <c r="BG5173" s="10">
        <v>0</v>
      </c>
      <c r="BR5173" s="10" t="s">
        <v>33</v>
      </c>
      <c r="BS5173" s="11" t="s">
        <v>33</v>
      </c>
      <c r="BT5173" s="11" t="s">
        <v>33</v>
      </c>
      <c r="BU5173" s="10">
        <v>5173</v>
      </c>
    </row>
    <row r="5174" spans="1:73" s="10" customFormat="1" x14ac:dyDescent="0.45">
      <c r="A5174" s="10" t="s">
        <v>33</v>
      </c>
      <c r="B5174" s="10" t="s">
        <v>33</v>
      </c>
      <c r="C5174" s="10">
        <v>1249</v>
      </c>
      <c r="D5174" s="10" t="s">
        <v>33</v>
      </c>
      <c r="E5174" s="10">
        <v>5171</v>
      </c>
      <c r="F5174" s="10">
        <v>117</v>
      </c>
      <c r="G5174" s="10">
        <v>0</v>
      </c>
      <c r="H5174" s="10">
        <v>50</v>
      </c>
      <c r="I5174" s="10">
        <v>8.6623761810402112E-10</v>
      </c>
      <c r="J5174" s="10" t="s">
        <v>33</v>
      </c>
      <c r="K5174" s="10" t="s">
        <v>1175</v>
      </c>
      <c r="L5174" s="10" t="s">
        <v>33</v>
      </c>
      <c r="M5174" s="10">
        <v>5.3033008588991076E-3</v>
      </c>
      <c r="N5174" s="10">
        <v>5.3033008588991076E-3</v>
      </c>
      <c r="O5174" s="10">
        <v>7.0710678118654766E-2</v>
      </c>
      <c r="Q5174" s="10">
        <v>0.05</v>
      </c>
      <c r="R5174" s="10">
        <v>0.1</v>
      </c>
      <c r="S5174" s="10">
        <v>92.5</v>
      </c>
      <c r="T5174" s="10">
        <v>0</v>
      </c>
      <c r="W5174" s="10">
        <v>0</v>
      </c>
      <c r="Y5174" s="10">
        <v>0</v>
      </c>
      <c r="AB5174" s="10">
        <v>0</v>
      </c>
      <c r="AE5174" s="10">
        <v>0</v>
      </c>
      <c r="AH5174" s="10">
        <v>1</v>
      </c>
      <c r="AQ5174" s="10">
        <v>0</v>
      </c>
      <c r="AR5174" s="10">
        <v>3.9382237692444623E-2</v>
      </c>
      <c r="AS5174" s="10">
        <v>3.9382237692444623E-2</v>
      </c>
      <c r="AT5174" s="10">
        <v>0</v>
      </c>
      <c r="AU5174" s="10">
        <v>0</v>
      </c>
      <c r="AV5174" s="10">
        <v>0.43335782362765912</v>
      </c>
      <c r="AW5174" s="10">
        <v>0.43335782362765912</v>
      </c>
      <c r="AX5174" s="10" t="s">
        <v>33</v>
      </c>
      <c r="AY5174" s="10">
        <v>0</v>
      </c>
      <c r="AZ5174" s="10" t="s">
        <v>33</v>
      </c>
      <c r="BA5174" s="10" t="s">
        <v>33</v>
      </c>
      <c r="BB5174" s="10">
        <v>5171</v>
      </c>
      <c r="BC5174" s="10">
        <v>117</v>
      </c>
      <c r="BE5174" s="10" t="s">
        <v>1493</v>
      </c>
      <c r="BF5174" s="10" t="s">
        <v>5299</v>
      </c>
      <c r="BG5174" s="10">
        <v>6.432668385589444E-9</v>
      </c>
      <c r="BR5174" s="10" t="s">
        <v>33</v>
      </c>
      <c r="BS5174" s="11" t="s">
        <v>33</v>
      </c>
      <c r="BT5174" s="11" t="s">
        <v>33</v>
      </c>
      <c r="BU5174" s="10">
        <v>5174</v>
      </c>
    </row>
    <row r="5175" spans="1:73" s="10" customFormat="1" x14ac:dyDescent="0.45">
      <c r="A5175" s="10" t="s">
        <v>33</v>
      </c>
      <c r="B5175" s="10" t="s">
        <v>33</v>
      </c>
      <c r="C5175" s="10">
        <v>1249</v>
      </c>
      <c r="D5175" s="10" t="s">
        <v>33</v>
      </c>
      <c r="E5175" s="10">
        <v>5171</v>
      </c>
      <c r="F5175" s="10">
        <v>378</v>
      </c>
      <c r="G5175" s="10">
        <v>0</v>
      </c>
      <c r="H5175" s="10">
        <v>133</v>
      </c>
      <c r="I5175" s="10">
        <v>7.9076313932519629E-10</v>
      </c>
      <c r="J5175" s="10" t="s">
        <v>33</v>
      </c>
      <c r="K5175" s="10" t="s">
        <v>1124</v>
      </c>
      <c r="L5175" s="10" t="s">
        <v>33</v>
      </c>
      <c r="M5175" s="10">
        <v>4.8412291827592711E-3</v>
      </c>
      <c r="N5175" s="10">
        <v>4.8412291827592711E-3</v>
      </c>
      <c r="O5175" s="10">
        <v>3.8729833462074169E-2</v>
      </c>
      <c r="Q5175" s="10">
        <v>0.03</v>
      </c>
      <c r="R5175" s="10">
        <v>0.05</v>
      </c>
      <c r="S5175" s="10">
        <v>87.5</v>
      </c>
      <c r="T5175" s="10">
        <v>0</v>
      </c>
      <c r="W5175" s="10">
        <v>0</v>
      </c>
      <c r="Y5175" s="10">
        <v>0</v>
      </c>
      <c r="AB5175" s="10">
        <v>0</v>
      </c>
      <c r="AE5175" s="10">
        <v>0</v>
      </c>
      <c r="AH5175" s="10">
        <v>1</v>
      </c>
      <c r="AQ5175" s="10">
        <v>0</v>
      </c>
      <c r="AR5175" s="10">
        <v>2.7924209926155474E-2</v>
      </c>
      <c r="AS5175" s="10">
        <v>2.7924209926155474E-2</v>
      </c>
      <c r="AT5175" s="10">
        <v>0</v>
      </c>
      <c r="AU5175" s="10">
        <v>0</v>
      </c>
      <c r="AV5175" s="10">
        <v>15.54155598395295</v>
      </c>
      <c r="AW5175" s="10">
        <v>15.54155598395295</v>
      </c>
      <c r="AX5175" s="10" t="s">
        <v>33</v>
      </c>
      <c r="AY5175" s="10">
        <v>0</v>
      </c>
      <c r="AZ5175" s="10" t="s">
        <v>33</v>
      </c>
      <c r="BA5175" s="10" t="s">
        <v>33</v>
      </c>
      <c r="BB5175" s="10">
        <v>5171</v>
      </c>
      <c r="BC5175" s="10">
        <v>378</v>
      </c>
      <c r="BE5175" s="10" t="s">
        <v>1493</v>
      </c>
      <c r="BF5175" s="10" t="s">
        <v>5300</v>
      </c>
      <c r="BG5175" s="10">
        <v>4.5611217876277316E-9</v>
      </c>
      <c r="BR5175" s="10" t="s">
        <v>33</v>
      </c>
      <c r="BS5175" s="11" t="s">
        <v>33</v>
      </c>
      <c r="BT5175" s="11" t="s">
        <v>33</v>
      </c>
      <c r="BU5175" s="10">
        <v>5175</v>
      </c>
    </row>
    <row r="5176" spans="1:73" s="10" customFormat="1" x14ac:dyDescent="0.45">
      <c r="A5176" s="10" t="s">
        <v>33</v>
      </c>
      <c r="B5176" s="10" t="s">
        <v>33</v>
      </c>
      <c r="C5176" s="10">
        <v>1249</v>
      </c>
      <c r="D5176" s="10" t="s">
        <v>33</v>
      </c>
      <c r="E5176" s="10">
        <v>5171</v>
      </c>
      <c r="F5176" s="10">
        <v>45</v>
      </c>
      <c r="G5176" s="10">
        <v>0</v>
      </c>
      <c r="H5176" s="10">
        <v>22</v>
      </c>
      <c r="I5176" s="10">
        <v>4.6199339632214454E-9</v>
      </c>
      <c r="J5176" s="10" t="s">
        <v>33</v>
      </c>
      <c r="K5176" s="10" t="s">
        <v>1012</v>
      </c>
      <c r="L5176" s="10" t="s">
        <v>33</v>
      </c>
      <c r="M5176" s="10">
        <v>2.8284271247461901E-2</v>
      </c>
      <c r="N5176" s="10">
        <v>2.8284271247461901E-2</v>
      </c>
      <c r="O5176" s="10">
        <v>2.8284271247461901E-2</v>
      </c>
      <c r="Q5176" s="10">
        <v>0.02</v>
      </c>
      <c r="R5176" s="10">
        <v>0.04</v>
      </c>
      <c r="T5176" s="10">
        <v>0</v>
      </c>
      <c r="W5176" s="10">
        <v>0</v>
      </c>
      <c r="Y5176" s="10">
        <v>0</v>
      </c>
      <c r="AB5176" s="10">
        <v>0</v>
      </c>
      <c r="AE5176" s="10">
        <v>0</v>
      </c>
      <c r="AH5176" s="10">
        <v>1</v>
      </c>
      <c r="AQ5176" s="10">
        <v>0</v>
      </c>
      <c r="AR5176" s="10">
        <v>0.10240980981720989</v>
      </c>
      <c r="AS5176" s="10">
        <v>0.10240980981720989</v>
      </c>
      <c r="AT5176" s="10">
        <v>0</v>
      </c>
      <c r="AU5176" s="10">
        <v>0</v>
      </c>
      <c r="AV5176" s="10">
        <v>1.370796129763469</v>
      </c>
      <c r="AW5176" s="10">
        <v>1.370796129763469</v>
      </c>
      <c r="AX5176" s="10" t="s">
        <v>33</v>
      </c>
      <c r="AY5176" s="10">
        <v>0</v>
      </c>
      <c r="AZ5176" s="10" t="s">
        <v>33</v>
      </c>
      <c r="BA5176" s="10" t="s">
        <v>33</v>
      </c>
      <c r="BB5176" s="10">
        <v>5171</v>
      </c>
      <c r="BC5176" s="10">
        <v>45</v>
      </c>
      <c r="BE5176" s="10" t="s">
        <v>1493</v>
      </c>
      <c r="BF5176" s="10" t="s">
        <v>5301</v>
      </c>
      <c r="BG5176" s="10">
        <v>1.6727549895210154E-8</v>
      </c>
      <c r="BR5176" s="10" t="s">
        <v>33</v>
      </c>
      <c r="BS5176" s="11" t="s">
        <v>33</v>
      </c>
      <c r="BT5176" s="11" t="s">
        <v>33</v>
      </c>
      <c r="BU5176" s="10">
        <v>5176</v>
      </c>
    </row>
    <row r="5177" spans="1:73" s="10" customFormat="1" x14ac:dyDescent="0.45">
      <c r="A5177" s="10" t="s">
        <v>33</v>
      </c>
      <c r="B5177" s="10" t="s">
        <v>33</v>
      </c>
      <c r="C5177" s="10">
        <v>1249</v>
      </c>
      <c r="D5177" s="10" t="s">
        <v>33</v>
      </c>
      <c r="E5177" s="10">
        <v>5171</v>
      </c>
      <c r="F5177" s="10">
        <v>2751</v>
      </c>
      <c r="G5177" s="10">
        <v>0</v>
      </c>
      <c r="H5177" s="10">
        <v>678</v>
      </c>
      <c r="I5177" s="10">
        <v>8.6431050199476662E-7</v>
      </c>
      <c r="J5177" s="10" t="s">
        <v>33</v>
      </c>
      <c r="K5177" s="10" t="s">
        <v>1520</v>
      </c>
      <c r="L5177" s="10" t="s">
        <v>33</v>
      </c>
      <c r="M5177" s="10">
        <v>5.2915026221291814</v>
      </c>
      <c r="N5177" s="10">
        <v>5.2915026221291814</v>
      </c>
      <c r="O5177" s="10">
        <v>5.2915026221291814</v>
      </c>
      <c r="Q5177" s="10">
        <v>4</v>
      </c>
      <c r="R5177" s="10">
        <v>7</v>
      </c>
      <c r="T5177" s="10">
        <v>0</v>
      </c>
      <c r="W5177" s="10">
        <v>0</v>
      </c>
      <c r="Y5177" s="10">
        <v>0</v>
      </c>
      <c r="AB5177" s="10">
        <v>0</v>
      </c>
      <c r="AE5177" s="10">
        <v>0</v>
      </c>
      <c r="AH5177" s="10">
        <v>1</v>
      </c>
      <c r="AQ5177" s="10">
        <v>15.53457342273089</v>
      </c>
      <c r="AR5177" s="10">
        <v>154.36156800452585</v>
      </c>
      <c r="AS5177" s="10">
        <v>176.88669946748564</v>
      </c>
      <c r="AT5177" s="10">
        <v>365.06247543417589</v>
      </c>
      <c r="AU5177" s="10">
        <v>5.9896109362915517</v>
      </c>
      <c r="AV5177" s="10">
        <v>2592.1012184561437</v>
      </c>
      <c r="AW5177" s="10">
        <v>2963.153304826611</v>
      </c>
      <c r="AX5177" s="10" t="s">
        <v>33</v>
      </c>
      <c r="AY5177" s="10">
        <v>0</v>
      </c>
      <c r="AZ5177" s="10" t="s">
        <v>33</v>
      </c>
      <c r="BA5177" s="10" t="s">
        <v>33</v>
      </c>
      <c r="BB5177" s="10">
        <v>5171</v>
      </c>
      <c r="BC5177" s="10">
        <v>2751</v>
      </c>
      <c r="BE5177" s="10" t="s">
        <v>1493</v>
      </c>
      <c r="BF5177" s="10" t="s">
        <v>5302</v>
      </c>
      <c r="BG5177" s="10">
        <v>2.8892555277884834E-5</v>
      </c>
      <c r="BR5177" s="10" t="s">
        <v>33</v>
      </c>
      <c r="BS5177" s="11" t="s">
        <v>33</v>
      </c>
      <c r="BT5177" s="11" t="s">
        <v>33</v>
      </c>
      <c r="BU5177" s="10">
        <v>5177</v>
      </c>
    </row>
    <row r="5178" spans="1:73" s="10" customFormat="1" x14ac:dyDescent="0.45">
      <c r="A5178" s="10" t="s">
        <v>33</v>
      </c>
      <c r="B5178" s="10" t="s">
        <v>33</v>
      </c>
      <c r="C5178" s="10">
        <v>1249</v>
      </c>
      <c r="D5178" s="10" t="s">
        <v>33</v>
      </c>
      <c r="E5178" s="10">
        <v>5171</v>
      </c>
      <c r="F5178" s="10">
        <v>3471</v>
      </c>
      <c r="G5178" s="10" t="e">
        <v>#VALUE!</v>
      </c>
      <c r="H5178" s="10">
        <v>921</v>
      </c>
      <c r="I5178" s="10">
        <v>6.32610511460157E-7</v>
      </c>
      <c r="J5178" s="10" t="s">
        <v>33</v>
      </c>
      <c r="K5178" s="10" t="s">
        <v>1257</v>
      </c>
      <c r="L5178" s="10" t="s">
        <v>33</v>
      </c>
      <c r="M5178" s="10">
        <v>3.872983346207417</v>
      </c>
      <c r="N5178" s="10">
        <v>3.872983346207417</v>
      </c>
      <c r="O5178" s="10">
        <v>3.872983346207417</v>
      </c>
      <c r="Q5178" s="10">
        <v>3</v>
      </c>
      <c r="R5178" s="10">
        <v>5</v>
      </c>
      <c r="T5178" s="10">
        <v>0</v>
      </c>
      <c r="W5178" s="10">
        <v>0</v>
      </c>
      <c r="Y5178" s="10">
        <v>0</v>
      </c>
      <c r="AB5178" s="10">
        <v>0</v>
      </c>
      <c r="AE5178" s="10">
        <v>0</v>
      </c>
      <c r="AH5178" s="10">
        <v>1</v>
      </c>
      <c r="AQ5178" s="10">
        <v>1.867714185916131</v>
      </c>
      <c r="AR5178" s="10">
        <v>0.68392228187390025</v>
      </c>
      <c r="AS5178" s="10">
        <v>3.3921078514522902</v>
      </c>
      <c r="AT5178" s="10">
        <v>43.891283369029082</v>
      </c>
      <c r="AU5178" s="10">
        <v>0.17111698136776954</v>
      </c>
      <c r="AV5178" s="10">
        <v>7.747008804079365</v>
      </c>
      <c r="AW5178" s="10">
        <v>51.809409154476214</v>
      </c>
      <c r="AX5178" s="10" t="s">
        <v>33</v>
      </c>
      <c r="AY5178" s="10">
        <v>0</v>
      </c>
      <c r="AZ5178" s="10" t="s">
        <v>33</v>
      </c>
      <c r="BA5178" s="10" t="s">
        <v>33</v>
      </c>
      <c r="BB5178" s="10">
        <v>5171</v>
      </c>
      <c r="BC5178" s="10">
        <v>3471</v>
      </c>
      <c r="BE5178" s="10" t="s">
        <v>1493</v>
      </c>
      <c r="BF5178" s="10" t="s">
        <v>5303</v>
      </c>
      <c r="BG5178" s="10">
        <v>5.5406462951527633E-7</v>
      </c>
      <c r="BR5178" s="10" t="s">
        <v>33</v>
      </c>
      <c r="BS5178" s="11" t="s">
        <v>33</v>
      </c>
      <c r="BT5178" s="11" t="s">
        <v>33</v>
      </c>
      <c r="BU5178" s="10">
        <v>5178</v>
      </c>
    </row>
    <row r="5179" spans="1:73" s="10" customFormat="1" x14ac:dyDescent="0.45">
      <c r="A5179" s="10">
        <v>1224</v>
      </c>
      <c r="B5179" s="10">
        <v>4938</v>
      </c>
      <c r="C5179" s="10">
        <v>1249</v>
      </c>
      <c r="D5179" s="10">
        <v>5183</v>
      </c>
      <c r="E5179" s="10" t="s">
        <v>33</v>
      </c>
      <c r="F5179" s="10">
        <v>4938</v>
      </c>
      <c r="G5179" s="10" t="e">
        <v>#VALUE!</v>
      </c>
      <c r="H5179" s="10" t="s">
        <v>33</v>
      </c>
      <c r="I5179" s="10">
        <v>6.4749750147035481E-10</v>
      </c>
      <c r="J5179" s="10" t="s">
        <v>1496</v>
      </c>
      <c r="L5179" s="10">
        <v>1</v>
      </c>
      <c r="M5179" s="10" t="s">
        <v>33</v>
      </c>
      <c r="N5179" s="10">
        <v>1</v>
      </c>
      <c r="O5179" s="10">
        <v>1</v>
      </c>
      <c r="Q5179" s="10">
        <v>1</v>
      </c>
      <c r="T5179" s="10">
        <v>0.17320508075688773</v>
      </c>
      <c r="U5179" s="10">
        <v>0.1</v>
      </c>
      <c r="V5179" s="10">
        <v>0.3</v>
      </c>
      <c r="W5179" s="10">
        <v>3.2792819335946097</v>
      </c>
      <c r="X5179" s="10" t="s">
        <v>1008</v>
      </c>
      <c r="Y5179" s="10">
        <v>0.31622776601683794</v>
      </c>
      <c r="Z5179" s="10">
        <v>0.2</v>
      </c>
      <c r="AA5179" s="10">
        <v>0.5</v>
      </c>
      <c r="AB5179" s="10">
        <v>37.941007366700219</v>
      </c>
      <c r="AE5179" s="10">
        <v>0</v>
      </c>
      <c r="AH5179" s="10">
        <v>1</v>
      </c>
      <c r="AQ5179" s="10">
        <v>1.3068728835402119</v>
      </c>
      <c r="AR5179" s="10">
        <v>4.6498104585139473</v>
      </c>
      <c r="AS5179" s="10">
        <v>6.5447761396472544</v>
      </c>
      <c r="AT5179" s="10">
        <v>30.711512763194982</v>
      </c>
      <c r="AU5179" s="10">
        <v>42.347343122218518</v>
      </c>
      <c r="AV5179" s="10">
        <v>26.767758706476005</v>
      </c>
      <c r="AW5179" s="10">
        <v>99.826614591889495</v>
      </c>
      <c r="AX5179" s="10">
        <v>6.4749750147035481E-10</v>
      </c>
      <c r="AY5179" s="10">
        <v>0</v>
      </c>
      <c r="AZ5179" s="10" t="s">
        <v>33</v>
      </c>
      <c r="BA5179" s="10">
        <v>5183</v>
      </c>
      <c r="BB5179" s="10" t="s">
        <v>33</v>
      </c>
      <c r="BC5179" s="10">
        <v>4938</v>
      </c>
      <c r="BE5179" s="10" t="s">
        <v>33</v>
      </c>
      <c r="BF5179" s="10" t="s">
        <v>33</v>
      </c>
      <c r="BG5179" s="10" t="s">
        <v>33</v>
      </c>
      <c r="BR5179" s="10" t="s">
        <v>1496</v>
      </c>
      <c r="BS5179" s="11">
        <v>6.5447761396472544</v>
      </c>
      <c r="BT5179" s="11">
        <v>99.826614591889495</v>
      </c>
      <c r="BU5179" s="10">
        <v>5179</v>
      </c>
    </row>
    <row r="5180" spans="1:73" s="10" customFormat="1" x14ac:dyDescent="0.45">
      <c r="A5180" s="10" t="s">
        <v>33</v>
      </c>
      <c r="B5180" s="10" t="s">
        <v>33</v>
      </c>
      <c r="C5180" s="10">
        <v>1249</v>
      </c>
      <c r="D5180" s="10" t="s">
        <v>33</v>
      </c>
      <c r="E5180" s="10">
        <v>5179</v>
      </c>
      <c r="F5180" s="10">
        <v>13</v>
      </c>
      <c r="G5180" s="10">
        <v>0</v>
      </c>
      <c r="H5180" s="10">
        <v>7</v>
      </c>
      <c r="I5180" s="10">
        <v>5.6074928516027914E-10</v>
      </c>
      <c r="J5180" s="10" t="s">
        <v>33</v>
      </c>
      <c r="K5180" s="10" t="s">
        <v>1203</v>
      </c>
      <c r="L5180" s="10" t="s">
        <v>33</v>
      </c>
      <c r="M5180" s="10">
        <v>0.8660254037844386</v>
      </c>
      <c r="N5180" s="10">
        <v>0.8660254037844386</v>
      </c>
      <c r="O5180" s="10">
        <v>0.8660254037844386</v>
      </c>
      <c r="Q5180" s="10">
        <v>0.6</v>
      </c>
      <c r="R5180" s="10">
        <v>1.25</v>
      </c>
      <c r="T5180" s="10">
        <v>0</v>
      </c>
      <c r="W5180" s="10">
        <v>0</v>
      </c>
      <c r="Y5180" s="10">
        <v>0</v>
      </c>
      <c r="AB5180" s="10">
        <v>0</v>
      </c>
      <c r="AE5180" s="10">
        <v>0</v>
      </c>
      <c r="AH5180" s="10">
        <v>1</v>
      </c>
      <c r="AQ5180" s="10">
        <v>0.67082039324993692</v>
      </c>
      <c r="AR5180" s="10">
        <v>0.1727325468352657</v>
      </c>
      <c r="AS5180" s="10">
        <v>1.1454221170476742</v>
      </c>
      <c r="AT5180" s="10">
        <v>15.764279241373517</v>
      </c>
      <c r="AU5180" s="10">
        <v>9.8591962147022941E-2</v>
      </c>
      <c r="AV5180" s="10">
        <v>5.5155933991359634</v>
      </c>
      <c r="AW5180" s="10">
        <v>21.378464602656504</v>
      </c>
      <c r="AX5180" s="10" t="s">
        <v>33</v>
      </c>
      <c r="AY5180" s="10">
        <v>0</v>
      </c>
      <c r="AZ5180" s="10" t="s">
        <v>33</v>
      </c>
      <c r="BA5180" s="10" t="s">
        <v>33</v>
      </c>
      <c r="BB5180" s="10">
        <v>5179</v>
      </c>
      <c r="BC5180" s="10">
        <v>13</v>
      </c>
      <c r="BE5180" s="10" t="s">
        <v>1496</v>
      </c>
      <c r="BF5180" s="10" t="s">
        <v>5304</v>
      </c>
      <c r="BG5180" s="10">
        <v>7.4165795891725337E-10</v>
      </c>
      <c r="BR5180" s="10" t="s">
        <v>33</v>
      </c>
      <c r="BS5180" s="11" t="s">
        <v>33</v>
      </c>
      <c r="BT5180" s="11" t="s">
        <v>33</v>
      </c>
      <c r="BU5180" s="10">
        <v>5180</v>
      </c>
    </row>
    <row r="5181" spans="1:73" s="10" customFormat="1" x14ac:dyDescent="0.45">
      <c r="A5181" s="10" t="s">
        <v>33</v>
      </c>
      <c r="B5181" s="10" t="s">
        <v>33</v>
      </c>
      <c r="C5181" s="10">
        <v>1249</v>
      </c>
      <c r="D5181" s="10" t="s">
        <v>33</v>
      </c>
      <c r="E5181" s="10">
        <v>5179</v>
      </c>
      <c r="F5181" s="10">
        <v>95</v>
      </c>
      <c r="G5181" s="10">
        <v>0</v>
      </c>
      <c r="H5181" s="10">
        <v>42</v>
      </c>
      <c r="I5181" s="10">
        <v>1.8313994963641381E-10</v>
      </c>
      <c r="J5181" s="10" t="s">
        <v>33</v>
      </c>
      <c r="K5181" s="10" t="s">
        <v>1386</v>
      </c>
      <c r="L5181" s="10" t="s">
        <v>33</v>
      </c>
      <c r="M5181" s="10">
        <v>0.28284271247461906</v>
      </c>
      <c r="N5181" s="10">
        <v>0.28284271247461906</v>
      </c>
      <c r="O5181" s="10">
        <v>0.28284271247461906</v>
      </c>
      <c r="Q5181" s="10">
        <v>0.2</v>
      </c>
      <c r="R5181" s="10">
        <v>0.4</v>
      </c>
      <c r="T5181" s="10">
        <v>0</v>
      </c>
      <c r="W5181" s="10">
        <v>0</v>
      </c>
      <c r="Y5181" s="10">
        <v>0</v>
      </c>
      <c r="AB5181" s="10">
        <v>0</v>
      </c>
      <c r="AE5181" s="10">
        <v>0</v>
      </c>
      <c r="AH5181" s="10">
        <v>1</v>
      </c>
      <c r="AQ5181" s="10">
        <v>0</v>
      </c>
      <c r="AR5181" s="10">
        <v>0.42606684926665134</v>
      </c>
      <c r="AS5181" s="10">
        <v>0.42606684926665134</v>
      </c>
      <c r="AT5181" s="10">
        <v>0</v>
      </c>
      <c r="AU5181" s="10">
        <v>0</v>
      </c>
      <c r="AV5181" s="10">
        <v>8.2914319828301437</v>
      </c>
      <c r="AW5181" s="10">
        <v>8.2914319828301437</v>
      </c>
      <c r="AX5181" s="10" t="s">
        <v>33</v>
      </c>
      <c r="AY5181" s="10">
        <v>0</v>
      </c>
      <c r="AZ5181" s="10" t="s">
        <v>33</v>
      </c>
      <c r="BA5181" s="10" t="s">
        <v>33</v>
      </c>
      <c r="BB5181" s="10">
        <v>5179</v>
      </c>
      <c r="BC5181" s="10">
        <v>95</v>
      </c>
      <c r="BE5181" s="10" t="s">
        <v>1496</v>
      </c>
      <c r="BF5181" s="10" t="s">
        <v>5305</v>
      </c>
      <c r="BG5181" s="10">
        <v>2.7587722035950304E-10</v>
      </c>
      <c r="BR5181" s="10" t="s">
        <v>33</v>
      </c>
      <c r="BS5181" s="11" t="s">
        <v>33</v>
      </c>
      <c r="BT5181" s="11" t="s">
        <v>33</v>
      </c>
      <c r="BU5181" s="10">
        <v>5181</v>
      </c>
    </row>
    <row r="5182" spans="1:73" s="10" customFormat="1" x14ac:dyDescent="0.45">
      <c r="A5182" s="10" t="s">
        <v>33</v>
      </c>
      <c r="B5182" s="10" t="s">
        <v>33</v>
      </c>
      <c r="C5182" s="10">
        <v>1249</v>
      </c>
      <c r="D5182" s="10" t="s">
        <v>33</v>
      </c>
      <c r="E5182" s="10">
        <v>5179</v>
      </c>
      <c r="F5182" s="10">
        <v>3362</v>
      </c>
      <c r="G5182" s="10" t="e">
        <v>#VALUE!</v>
      </c>
      <c r="H5182" s="10">
        <v>881</v>
      </c>
      <c r="I5182" s="10">
        <v>1.4478484285489835E-13</v>
      </c>
      <c r="J5182" s="10" t="s">
        <v>33</v>
      </c>
      <c r="K5182" s="10" t="s">
        <v>1579</v>
      </c>
      <c r="L5182" s="10" t="s">
        <v>33</v>
      </c>
      <c r="M5182" s="10">
        <v>2.2360679774997898E-4</v>
      </c>
      <c r="N5182" s="10">
        <v>2.2360679774997898E-4</v>
      </c>
      <c r="O5182" s="10">
        <v>2.2360679774997898E-4</v>
      </c>
      <c r="Q5182" s="10">
        <v>1E-4</v>
      </c>
      <c r="R5182" s="10">
        <v>5.0000000000000001E-4</v>
      </c>
      <c r="T5182" s="10">
        <v>0</v>
      </c>
      <c r="W5182" s="10">
        <v>0</v>
      </c>
      <c r="Y5182" s="10">
        <v>0</v>
      </c>
      <c r="AB5182" s="10">
        <v>0</v>
      </c>
      <c r="AE5182" s="10">
        <v>0</v>
      </c>
      <c r="AH5182" s="10">
        <v>1</v>
      </c>
      <c r="AQ5182" s="10">
        <v>0.46284740953338732</v>
      </c>
      <c r="AR5182" s="10">
        <v>0.77172912881742095</v>
      </c>
      <c r="AS5182" s="10">
        <v>1.4428578726408325</v>
      </c>
      <c r="AT5182" s="10">
        <v>10.876914124034602</v>
      </c>
      <c r="AU5182" s="10">
        <v>4.3077437933712792</v>
      </c>
      <c r="AV5182" s="10">
        <v>12.960733324509899</v>
      </c>
      <c r="AW5182" s="10">
        <v>28.145391241915782</v>
      </c>
      <c r="AX5182" s="10" t="s">
        <v>33</v>
      </c>
      <c r="AY5182" s="10">
        <v>0</v>
      </c>
      <c r="AZ5182" s="10" t="s">
        <v>33</v>
      </c>
      <c r="BA5182" s="10" t="s">
        <v>33</v>
      </c>
      <c r="BB5182" s="10">
        <v>5179</v>
      </c>
      <c r="BC5182" s="10">
        <v>3362</v>
      </c>
      <c r="BE5182" s="10" t="s">
        <v>1496</v>
      </c>
      <c r="BF5182" s="10" t="s">
        <v>5306</v>
      </c>
      <c r="BG5182" s="10">
        <v>9.3424686751177048E-10</v>
      </c>
      <c r="BR5182" s="10" t="s">
        <v>33</v>
      </c>
      <c r="BS5182" s="11" t="s">
        <v>33</v>
      </c>
      <c r="BT5182" s="11" t="s">
        <v>33</v>
      </c>
      <c r="BU5182" s="10">
        <v>5182</v>
      </c>
    </row>
    <row r="5183" spans="1:73" s="10" customFormat="1" x14ac:dyDescent="0.45">
      <c r="A5183" s="10">
        <v>1225</v>
      </c>
      <c r="B5183" s="10">
        <v>4954</v>
      </c>
      <c r="C5183" s="10">
        <v>1249</v>
      </c>
      <c r="D5183" s="10">
        <v>5188</v>
      </c>
      <c r="E5183" s="10" t="s">
        <v>33</v>
      </c>
      <c r="F5183" s="10">
        <v>4954</v>
      </c>
      <c r="G5183" s="10">
        <v>0</v>
      </c>
      <c r="H5183" s="10" t="s">
        <v>33</v>
      </c>
      <c r="I5183" s="10">
        <v>5.4237820588930721E-7</v>
      </c>
      <c r="J5183" s="10" t="s">
        <v>1499</v>
      </c>
      <c r="L5183" s="10">
        <v>1</v>
      </c>
      <c r="M5183" s="10" t="s">
        <v>33</v>
      </c>
      <c r="N5183" s="10">
        <v>1</v>
      </c>
      <c r="O5183" s="10">
        <v>1</v>
      </c>
      <c r="Q5183" s="10">
        <v>1</v>
      </c>
      <c r="T5183" s="10">
        <v>3.872983346207417</v>
      </c>
      <c r="U5183" s="10">
        <v>3</v>
      </c>
      <c r="V5183" s="10">
        <v>5</v>
      </c>
      <c r="W5183" s="10">
        <v>7.332697320904499</v>
      </c>
      <c r="X5183" s="10" t="s">
        <v>1008</v>
      </c>
      <c r="Y5183" s="10">
        <v>0.70710678118654757</v>
      </c>
      <c r="Z5183" s="10">
        <v>0.5</v>
      </c>
      <c r="AA5183" s="10">
        <v>1</v>
      </c>
      <c r="AB5183" s="10">
        <v>84.838671606761977</v>
      </c>
      <c r="AC5183" s="10">
        <v>0.15</v>
      </c>
      <c r="AE5183" s="10">
        <v>0</v>
      </c>
      <c r="AH5183" s="10">
        <v>1</v>
      </c>
      <c r="AQ5183" s="10">
        <v>95.198717052834951</v>
      </c>
      <c r="AR5183" s="10">
        <v>717.74659937230115</v>
      </c>
      <c r="AS5183" s="10">
        <v>855.78473909891181</v>
      </c>
      <c r="AT5183" s="10">
        <v>2237.1698507416213</v>
      </c>
      <c r="AU5183" s="10">
        <v>2385.7935074643851</v>
      </c>
      <c r="AV5183" s="10">
        <v>19782.163302914716</v>
      </c>
      <c r="AW5183" s="10">
        <v>24405.126661120725</v>
      </c>
      <c r="AX5183" s="10">
        <v>5.4237820588930721E-7</v>
      </c>
      <c r="AY5183" s="10">
        <v>0</v>
      </c>
      <c r="AZ5183" s="10" t="s">
        <v>33</v>
      </c>
      <c r="BA5183" s="10">
        <v>5188</v>
      </c>
      <c r="BB5183" s="10" t="s">
        <v>33</v>
      </c>
      <c r="BC5183" s="10">
        <v>4954</v>
      </c>
      <c r="BE5183" s="10" t="s">
        <v>33</v>
      </c>
      <c r="BF5183" s="10" t="s">
        <v>33</v>
      </c>
      <c r="BG5183" s="10" t="s">
        <v>33</v>
      </c>
      <c r="BR5183" s="10" t="s">
        <v>1499</v>
      </c>
      <c r="BS5183" s="11">
        <v>855.78473909891181</v>
      </c>
      <c r="BT5183" s="11">
        <v>24405.126661120725</v>
      </c>
      <c r="BU5183" s="10">
        <v>5183</v>
      </c>
    </row>
    <row r="5184" spans="1:73" s="10" customFormat="1" x14ac:dyDescent="0.45">
      <c r="A5184" s="10" t="s">
        <v>33</v>
      </c>
      <c r="B5184" s="10" t="s">
        <v>33</v>
      </c>
      <c r="C5184" s="10">
        <v>1249</v>
      </c>
      <c r="D5184" s="10" t="s">
        <v>33</v>
      </c>
      <c r="E5184" s="10">
        <v>5183</v>
      </c>
      <c r="F5184" s="10">
        <v>230</v>
      </c>
      <c r="G5184" s="10">
        <v>0</v>
      </c>
      <c r="H5184" s="10">
        <v>93</v>
      </c>
      <c r="I5184" s="10">
        <v>7.2767672272972067E-7</v>
      </c>
      <c r="J5184" s="10" t="s">
        <v>33</v>
      </c>
      <c r="K5184" s="10" t="s">
        <v>1580</v>
      </c>
      <c r="L5184" s="10" t="s">
        <v>33</v>
      </c>
      <c r="M5184" s="10">
        <v>1.3416407864998738</v>
      </c>
      <c r="N5184" s="10">
        <v>1.3416407864998738</v>
      </c>
      <c r="O5184" s="10">
        <v>1.3416407864998738</v>
      </c>
      <c r="Q5184" s="10">
        <v>1.2</v>
      </c>
      <c r="R5184" s="10">
        <v>1.5</v>
      </c>
      <c r="T5184" s="10">
        <v>0</v>
      </c>
      <c r="W5184" s="10">
        <v>0</v>
      </c>
      <c r="Y5184" s="10">
        <v>0</v>
      </c>
      <c r="AB5184" s="10">
        <v>0</v>
      </c>
      <c r="AE5184" s="10">
        <v>0</v>
      </c>
      <c r="AH5184" s="10">
        <v>1</v>
      </c>
      <c r="AQ5184" s="10">
        <v>91.325733706627531</v>
      </c>
      <c r="AR5184" s="10">
        <v>696.63463013267233</v>
      </c>
      <c r="AS5184" s="10">
        <v>829.05694400728225</v>
      </c>
      <c r="AT5184" s="10">
        <v>2146.1547421057471</v>
      </c>
      <c r="AU5184" s="10">
        <v>2300.954835857623</v>
      </c>
      <c r="AV5184" s="10">
        <v>19553.500948767887</v>
      </c>
      <c r="AW5184" s="10">
        <v>24000.61052673126</v>
      </c>
      <c r="AX5184" s="10" t="s">
        <v>33</v>
      </c>
      <c r="AY5184" s="10">
        <v>0</v>
      </c>
      <c r="AZ5184" s="10" t="s">
        <v>33</v>
      </c>
      <c r="BA5184" s="10" t="s">
        <v>33</v>
      </c>
      <c r="BB5184" s="10">
        <v>5183</v>
      </c>
      <c r="BC5184" s="10">
        <v>230</v>
      </c>
      <c r="BE5184" s="10" t="s">
        <v>1499</v>
      </c>
      <c r="BF5184" s="10" t="s">
        <v>120</v>
      </c>
      <c r="BG5184" s="10">
        <v>4.4966241787074157E-4</v>
      </c>
      <c r="BR5184" s="10" t="s">
        <v>33</v>
      </c>
      <c r="BS5184" s="11" t="s">
        <v>33</v>
      </c>
      <c r="BT5184" s="11" t="s">
        <v>33</v>
      </c>
      <c r="BU5184" s="10">
        <v>5184</v>
      </c>
    </row>
    <row r="5185" spans="1:73" s="10" customFormat="1" x14ac:dyDescent="0.45">
      <c r="A5185" s="10" t="s">
        <v>33</v>
      </c>
      <c r="B5185" s="10" t="s">
        <v>33</v>
      </c>
      <c r="C5185" s="10">
        <v>1249</v>
      </c>
      <c r="D5185" s="10" t="s">
        <v>33</v>
      </c>
      <c r="E5185" s="10">
        <v>5183</v>
      </c>
      <c r="F5185" s="10">
        <v>91</v>
      </c>
      <c r="G5185" s="10">
        <v>0</v>
      </c>
      <c r="H5185" s="10">
        <v>38</v>
      </c>
      <c r="I5185" s="10">
        <v>5.3141994081400023E-8</v>
      </c>
      <c r="J5185" s="10" t="s">
        <v>33</v>
      </c>
      <c r="K5185" s="10" t="s">
        <v>1303</v>
      </c>
      <c r="L5185" s="10" t="s">
        <v>33</v>
      </c>
      <c r="M5185" s="10">
        <v>9.7979589711327114E-2</v>
      </c>
      <c r="N5185" s="10">
        <v>9.7979589711327114E-2</v>
      </c>
      <c r="O5185" s="10">
        <v>9.7979589711327114E-2</v>
      </c>
      <c r="Q5185" s="10">
        <v>0.08</v>
      </c>
      <c r="R5185" s="10">
        <v>0.12</v>
      </c>
      <c r="T5185" s="10">
        <v>0</v>
      </c>
      <c r="W5185" s="10">
        <v>0</v>
      </c>
      <c r="Y5185" s="10">
        <v>0</v>
      </c>
      <c r="AB5185" s="10">
        <v>0</v>
      </c>
      <c r="AE5185" s="10">
        <v>0</v>
      </c>
      <c r="AH5185" s="10">
        <v>1</v>
      </c>
      <c r="AQ5185" s="10">
        <v>0</v>
      </c>
      <c r="AR5185" s="10">
        <v>11.036830107377591</v>
      </c>
      <c r="AS5185" s="10">
        <v>11.036830107377591</v>
      </c>
      <c r="AT5185" s="10">
        <v>0</v>
      </c>
      <c r="AU5185" s="10">
        <v>0</v>
      </c>
      <c r="AV5185" s="10">
        <v>184.93932821202739</v>
      </c>
      <c r="AW5185" s="10">
        <v>184.93932821202739</v>
      </c>
      <c r="AX5185" s="10" t="s">
        <v>33</v>
      </c>
      <c r="AY5185" s="10">
        <v>0</v>
      </c>
      <c r="AZ5185" s="10" t="s">
        <v>33</v>
      </c>
      <c r="BA5185" s="10" t="s">
        <v>33</v>
      </c>
      <c r="BB5185" s="10">
        <v>5183</v>
      </c>
      <c r="BC5185" s="10">
        <v>91</v>
      </c>
      <c r="BE5185" s="10" t="s">
        <v>1499</v>
      </c>
      <c r="BF5185" s="10" t="s">
        <v>5307</v>
      </c>
      <c r="BG5185" s="10">
        <v>5.9861361123445483E-6</v>
      </c>
      <c r="BR5185" s="10" t="s">
        <v>33</v>
      </c>
      <c r="BS5185" s="11" t="s">
        <v>33</v>
      </c>
      <c r="BT5185" s="11" t="s">
        <v>33</v>
      </c>
      <c r="BU5185" s="10">
        <v>5185</v>
      </c>
    </row>
    <row r="5186" spans="1:73" s="10" customFormat="1" x14ac:dyDescent="0.45">
      <c r="A5186" s="10" t="s">
        <v>33</v>
      </c>
      <c r="B5186" s="10" t="s">
        <v>33</v>
      </c>
      <c r="C5186" s="10">
        <v>1249</v>
      </c>
      <c r="D5186" s="10" t="s">
        <v>33</v>
      </c>
      <c r="E5186" s="10">
        <v>5183</v>
      </c>
      <c r="F5186" s="10">
        <v>37</v>
      </c>
      <c r="G5186" s="10">
        <v>0</v>
      </c>
      <c r="H5186" s="10">
        <v>19</v>
      </c>
      <c r="I5186" s="10">
        <v>5.1454514515378855E-8</v>
      </c>
      <c r="J5186" s="10" t="s">
        <v>33</v>
      </c>
      <c r="K5186" s="10" t="s">
        <v>1034</v>
      </c>
      <c r="L5186" s="10" t="s">
        <v>33</v>
      </c>
      <c r="M5186" s="10">
        <v>9.4868329805051374E-2</v>
      </c>
      <c r="N5186" s="10">
        <v>9.4868329805051374E-2</v>
      </c>
      <c r="O5186" s="10">
        <v>0.63245553203367588</v>
      </c>
      <c r="Q5186" s="10">
        <v>0.5</v>
      </c>
      <c r="R5186" s="10">
        <v>0.8</v>
      </c>
      <c r="S5186" s="10">
        <v>85</v>
      </c>
      <c r="T5186" s="10">
        <v>0</v>
      </c>
      <c r="W5186" s="10">
        <v>0</v>
      </c>
      <c r="Y5186" s="10">
        <v>0</v>
      </c>
      <c r="AB5186" s="10">
        <v>0</v>
      </c>
      <c r="AE5186" s="10">
        <v>0</v>
      </c>
      <c r="AH5186" s="10">
        <v>1</v>
      </c>
      <c r="AQ5186" s="10">
        <v>0</v>
      </c>
      <c r="AR5186" s="10">
        <v>2.4056209170863254</v>
      </c>
      <c r="AS5186" s="10">
        <v>2.4056209170863254</v>
      </c>
      <c r="AT5186" s="10">
        <v>0</v>
      </c>
      <c r="AU5186" s="10">
        <v>0</v>
      </c>
      <c r="AV5186" s="10">
        <v>41.376869904290935</v>
      </c>
      <c r="AW5186" s="10">
        <v>41.376869904290935</v>
      </c>
      <c r="AX5186" s="10" t="s">
        <v>33</v>
      </c>
      <c r="AY5186" s="10">
        <v>0</v>
      </c>
      <c r="AZ5186" s="10" t="s">
        <v>33</v>
      </c>
      <c r="BA5186" s="10" t="s">
        <v>33</v>
      </c>
      <c r="BB5186" s="10">
        <v>5183</v>
      </c>
      <c r="BC5186" s="10">
        <v>37</v>
      </c>
      <c r="BE5186" s="10" t="s">
        <v>1499</v>
      </c>
      <c r="BF5186" s="10" t="s">
        <v>5308</v>
      </c>
      <c r="BG5186" s="10">
        <v>1.304756357059071E-6</v>
      </c>
      <c r="BR5186" s="10" t="s">
        <v>33</v>
      </c>
      <c r="BS5186" s="11" t="s">
        <v>33</v>
      </c>
      <c r="BT5186" s="11" t="s">
        <v>33</v>
      </c>
      <c r="BU5186" s="10">
        <v>5186</v>
      </c>
    </row>
    <row r="5187" spans="1:73" s="10" customFormat="1" x14ac:dyDescent="0.45">
      <c r="A5187" s="10" t="s">
        <v>33</v>
      </c>
      <c r="B5187" s="10" t="s">
        <v>33</v>
      </c>
      <c r="C5187" s="10">
        <v>1249</v>
      </c>
      <c r="D5187" s="10" t="s">
        <v>33</v>
      </c>
      <c r="E5187" s="10">
        <v>5183</v>
      </c>
      <c r="F5187" s="10">
        <v>78</v>
      </c>
      <c r="G5187" s="10">
        <v>0</v>
      </c>
      <c r="H5187" s="10">
        <v>33</v>
      </c>
      <c r="I5187" s="10">
        <v>7.6703861470424531E-8</v>
      </c>
      <c r="J5187" s="10" t="s">
        <v>33</v>
      </c>
      <c r="K5187" s="10" t="s">
        <v>1013</v>
      </c>
      <c r="L5187" s="10" t="s">
        <v>33</v>
      </c>
      <c r="M5187" s="10">
        <v>0.14142135623730953</v>
      </c>
      <c r="N5187" s="10">
        <v>0.14142135623730953</v>
      </c>
      <c r="O5187" s="10">
        <v>0.14142135623730953</v>
      </c>
      <c r="Q5187" s="10">
        <v>0.1</v>
      </c>
      <c r="R5187" s="10">
        <v>0.2</v>
      </c>
      <c r="T5187" s="10">
        <v>0</v>
      </c>
      <c r="W5187" s="10">
        <v>0</v>
      </c>
      <c r="Y5187" s="10">
        <v>0</v>
      </c>
      <c r="AB5187" s="10">
        <v>0</v>
      </c>
      <c r="AE5187" s="10">
        <v>0</v>
      </c>
      <c r="AH5187" s="10">
        <v>1</v>
      </c>
      <c r="AQ5187" s="10">
        <v>0</v>
      </c>
      <c r="AR5187" s="10">
        <v>0.18682089426036105</v>
      </c>
      <c r="AS5187" s="10">
        <v>0.18682089426036105</v>
      </c>
      <c r="AT5187" s="10">
        <v>0</v>
      </c>
      <c r="AU5187" s="10">
        <v>0</v>
      </c>
      <c r="AV5187" s="10">
        <v>2.3461560305070948</v>
      </c>
      <c r="AW5187" s="10">
        <v>2.3461560305070948</v>
      </c>
      <c r="AX5187" s="10" t="s">
        <v>33</v>
      </c>
      <c r="AY5187" s="10">
        <v>0</v>
      </c>
      <c r="AZ5187" s="10" t="s">
        <v>33</v>
      </c>
      <c r="BA5187" s="10" t="s">
        <v>33</v>
      </c>
      <c r="BB5187" s="10">
        <v>5183</v>
      </c>
      <c r="BC5187" s="10">
        <v>78</v>
      </c>
      <c r="BE5187" s="10" t="s">
        <v>1499</v>
      </c>
      <c r="BF5187" s="10" t="s">
        <v>5309</v>
      </c>
      <c r="BG5187" s="10">
        <v>1.013275814515706E-7</v>
      </c>
      <c r="BR5187" s="10" t="s">
        <v>33</v>
      </c>
      <c r="BS5187" s="11" t="s">
        <v>33</v>
      </c>
      <c r="BT5187" s="11" t="s">
        <v>33</v>
      </c>
      <c r="BU5187" s="10">
        <v>5187</v>
      </c>
    </row>
    <row r="5188" spans="1:73" s="10" customFormat="1" x14ac:dyDescent="0.45">
      <c r="A5188" s="10">
        <v>1226</v>
      </c>
      <c r="B5188" s="10">
        <v>4966</v>
      </c>
      <c r="C5188" s="10">
        <v>1249</v>
      </c>
      <c r="D5188" s="10">
        <v>5193</v>
      </c>
      <c r="E5188" s="10" t="s">
        <v>33</v>
      </c>
      <c r="F5188" s="10">
        <v>4966</v>
      </c>
      <c r="G5188" s="10" t="e">
        <v>#VALUE!</v>
      </c>
      <c r="H5188" s="10" t="s">
        <v>33</v>
      </c>
      <c r="I5188" s="10">
        <v>2.616829997414636E-7</v>
      </c>
      <c r="J5188" s="10" t="s">
        <v>1502</v>
      </c>
      <c r="L5188" s="10">
        <v>1</v>
      </c>
      <c r="M5188" s="10" t="s">
        <v>33</v>
      </c>
      <c r="N5188" s="10">
        <v>1</v>
      </c>
      <c r="O5188" s="10">
        <v>1</v>
      </c>
      <c r="Q5188" s="10">
        <v>1</v>
      </c>
      <c r="T5188" s="10">
        <v>6.324555320336759</v>
      </c>
      <c r="U5188" s="10">
        <v>5</v>
      </c>
      <c r="V5188" s="10">
        <v>8</v>
      </c>
      <c r="W5188" s="10">
        <v>7.332697320904499</v>
      </c>
      <c r="X5188" s="10" t="s">
        <v>1008</v>
      </c>
      <c r="Y5188" s="10">
        <v>0.70710678118654757</v>
      </c>
      <c r="Z5188" s="10">
        <v>0.5</v>
      </c>
      <c r="AA5188" s="10">
        <v>1</v>
      </c>
      <c r="AB5188" s="10">
        <v>84.838671606761977</v>
      </c>
      <c r="AC5188" s="10">
        <v>0.2</v>
      </c>
      <c r="AE5188" s="10">
        <v>0</v>
      </c>
      <c r="AH5188" s="10">
        <v>1</v>
      </c>
      <c r="AQ5188" s="10">
        <v>11.495416070160026</v>
      </c>
      <c r="AR5188" s="10">
        <v>445.99408339336009</v>
      </c>
      <c r="AS5188" s="10">
        <v>462.66243669509214</v>
      </c>
      <c r="AT5188" s="10">
        <v>270.14227764876063</v>
      </c>
      <c r="AU5188" s="10">
        <v>171.21053202342267</v>
      </c>
      <c r="AV5188" s="10">
        <v>6497.2390189524467</v>
      </c>
      <c r="AW5188" s="10">
        <v>6938.5918286246297</v>
      </c>
      <c r="AX5188" s="10">
        <v>2.616829997414636E-7</v>
      </c>
      <c r="AY5188" s="10">
        <v>0</v>
      </c>
      <c r="AZ5188" s="10" t="s">
        <v>33</v>
      </c>
      <c r="BA5188" s="10">
        <v>5193</v>
      </c>
      <c r="BB5188" s="10" t="s">
        <v>33</v>
      </c>
      <c r="BC5188" s="10">
        <v>4966</v>
      </c>
      <c r="BE5188" s="10" t="s">
        <v>33</v>
      </c>
      <c r="BF5188" s="10" t="s">
        <v>33</v>
      </c>
      <c r="BG5188" s="10" t="s">
        <v>33</v>
      </c>
      <c r="BR5188" s="10" t="s">
        <v>1502</v>
      </c>
      <c r="BS5188" s="11">
        <v>462.66243669509214</v>
      </c>
      <c r="BT5188" s="11">
        <v>6938.5918286246297</v>
      </c>
      <c r="BU5188" s="10">
        <v>5188</v>
      </c>
    </row>
    <row r="5189" spans="1:73" s="10" customFormat="1" x14ac:dyDescent="0.45">
      <c r="A5189" s="10" t="s">
        <v>33</v>
      </c>
      <c r="B5189" s="10" t="s">
        <v>33</v>
      </c>
      <c r="C5189" s="10">
        <v>1249</v>
      </c>
      <c r="D5189" s="10" t="s">
        <v>33</v>
      </c>
      <c r="E5189" s="10">
        <v>5188</v>
      </c>
      <c r="F5189" s="10">
        <v>5329</v>
      </c>
      <c r="G5189" s="10" t="e">
        <v>#VALUE!</v>
      </c>
      <c r="H5189" s="10">
        <v>1250</v>
      </c>
      <c r="I5189" s="10">
        <v>2.5639592949097926E-7</v>
      </c>
      <c r="J5189" s="10" t="s">
        <v>33</v>
      </c>
      <c r="K5189" s="10" t="s">
        <v>1582</v>
      </c>
      <c r="L5189" s="10" t="s">
        <v>33</v>
      </c>
      <c r="M5189" s="10">
        <v>0.9797958971132712</v>
      </c>
      <c r="N5189" s="10">
        <v>0.9797958971132712</v>
      </c>
      <c r="O5189" s="10">
        <v>0.9797958971132712</v>
      </c>
      <c r="Q5189" s="10">
        <v>0.8</v>
      </c>
      <c r="R5189" s="10">
        <v>1.2</v>
      </c>
      <c r="T5189" s="10">
        <v>0</v>
      </c>
      <c r="W5189" s="10">
        <v>0</v>
      </c>
      <c r="Y5189" s="10">
        <v>0</v>
      </c>
      <c r="AB5189" s="10">
        <v>0</v>
      </c>
      <c r="AE5189" s="10">
        <v>0</v>
      </c>
      <c r="AH5189" s="10">
        <v>1</v>
      </c>
      <c r="AQ5189" s="10">
        <v>4.0672895631030208</v>
      </c>
      <c r="AR5189" s="10">
        <v>430.49626817093008</v>
      </c>
      <c r="AS5189" s="10">
        <v>436.39383803742948</v>
      </c>
      <c r="AT5189" s="10">
        <v>95.581304732920984</v>
      </c>
      <c r="AU5189" s="10">
        <v>84.755392203503831</v>
      </c>
      <c r="AV5189" s="10">
        <v>6380.7024687982348</v>
      </c>
      <c r="AW5189" s="10">
        <v>6561.0391657346599</v>
      </c>
      <c r="AX5189" s="10" t="s">
        <v>33</v>
      </c>
      <c r="AY5189" s="10">
        <v>0</v>
      </c>
      <c r="AZ5189" s="10" t="s">
        <v>33</v>
      </c>
      <c r="BA5189" s="10" t="s">
        <v>33</v>
      </c>
      <c r="BB5189" s="10">
        <v>5188</v>
      </c>
      <c r="BC5189" s="10">
        <v>5329</v>
      </c>
      <c r="BE5189" s="10" t="s">
        <v>1502</v>
      </c>
      <c r="BF5189" s="10" t="s">
        <v>1581</v>
      </c>
      <c r="BG5189" s="10">
        <v>1.1419684860632497E-4</v>
      </c>
      <c r="BR5189" s="10" t="s">
        <v>33</v>
      </c>
      <c r="BS5189" s="11" t="s">
        <v>33</v>
      </c>
      <c r="BT5189" s="11" t="s">
        <v>33</v>
      </c>
      <c r="BU5189" s="10">
        <v>5189</v>
      </c>
    </row>
    <row r="5190" spans="1:73" s="10" customFormat="1" x14ac:dyDescent="0.45">
      <c r="A5190" s="10" t="s">
        <v>33</v>
      </c>
      <c r="B5190" s="10" t="s">
        <v>33</v>
      </c>
      <c r="C5190" s="10">
        <v>1250</v>
      </c>
      <c r="D5190" s="10" t="s">
        <v>33</v>
      </c>
      <c r="E5190" s="10">
        <v>5188</v>
      </c>
      <c r="F5190" s="10">
        <v>45</v>
      </c>
      <c r="G5190" s="10">
        <v>0</v>
      </c>
      <c r="H5190" s="10">
        <v>22</v>
      </c>
      <c r="I5190" s="10">
        <v>3.510845855867835E-7</v>
      </c>
      <c r="J5190" s="10" t="s">
        <v>33</v>
      </c>
      <c r="K5190" s="10" t="s">
        <v>1012</v>
      </c>
      <c r="L5190" s="10" t="s">
        <v>33</v>
      </c>
      <c r="M5190" s="10">
        <v>1.3416407864998738</v>
      </c>
      <c r="N5190" s="10">
        <v>1.3416407864998738</v>
      </c>
      <c r="O5190" s="10">
        <v>1.3416407864998738</v>
      </c>
      <c r="Q5190" s="10">
        <v>1.2</v>
      </c>
      <c r="R5190" s="10">
        <v>1.5</v>
      </c>
      <c r="T5190" s="10">
        <v>0</v>
      </c>
      <c r="W5190" s="10">
        <v>0</v>
      </c>
      <c r="Y5190" s="10">
        <v>0</v>
      </c>
      <c r="AB5190" s="10">
        <v>0</v>
      </c>
      <c r="AE5190" s="10">
        <v>0</v>
      </c>
      <c r="AH5190" s="10">
        <v>1</v>
      </c>
      <c r="AQ5190" s="10">
        <v>0</v>
      </c>
      <c r="AR5190" s="10">
        <v>4.8577238065058275</v>
      </c>
      <c r="AS5190" s="10">
        <v>4.8577238065058275</v>
      </c>
      <c r="AT5190" s="10">
        <v>0</v>
      </c>
      <c r="AU5190" s="10">
        <v>0</v>
      </c>
      <c r="AV5190" s="10">
        <v>65.022569666944392</v>
      </c>
      <c r="AW5190" s="10">
        <v>65.022569666944392</v>
      </c>
      <c r="AX5190" s="10" t="s">
        <v>33</v>
      </c>
      <c r="AY5190" s="10">
        <v>0</v>
      </c>
      <c r="AZ5190" s="10" t="s">
        <v>33</v>
      </c>
      <c r="BA5190" s="10" t="s">
        <v>33</v>
      </c>
      <c r="BB5190" s="10">
        <v>5188</v>
      </c>
      <c r="BC5190" s="10">
        <v>45</v>
      </c>
      <c r="BE5190" s="10" t="s">
        <v>1502</v>
      </c>
      <c r="BF5190" s="10" t="s">
        <v>5310</v>
      </c>
      <c r="BG5190" s="10">
        <v>1.271183737601966E-6</v>
      </c>
      <c r="BR5190" s="10" t="s">
        <v>33</v>
      </c>
      <c r="BS5190" s="11" t="s">
        <v>33</v>
      </c>
      <c r="BT5190" s="11" t="s">
        <v>33</v>
      </c>
      <c r="BU5190" s="10">
        <v>5190</v>
      </c>
    </row>
    <row r="5191" spans="1:73" s="10" customFormat="1" x14ac:dyDescent="0.45">
      <c r="A5191" s="10" t="s">
        <v>33</v>
      </c>
      <c r="B5191" s="10" t="s">
        <v>33</v>
      </c>
      <c r="C5191" s="10">
        <v>1250</v>
      </c>
      <c r="D5191" s="10" t="s">
        <v>33</v>
      </c>
      <c r="E5191" s="10">
        <v>5188</v>
      </c>
      <c r="F5191" s="10">
        <v>1723</v>
      </c>
      <c r="G5191" s="10">
        <v>0</v>
      </c>
      <c r="H5191" s="10">
        <v>452</v>
      </c>
      <c r="I5191" s="10">
        <v>1.2412714561924172E-8</v>
      </c>
      <c r="J5191" s="10" t="s">
        <v>33</v>
      </c>
      <c r="K5191" s="10" t="s">
        <v>1364</v>
      </c>
      <c r="L5191" s="10" t="s">
        <v>33</v>
      </c>
      <c r="M5191" s="10">
        <v>4.7434164902525687E-2</v>
      </c>
      <c r="N5191" s="10">
        <v>4.7434164902525687E-2</v>
      </c>
      <c r="O5191" s="10">
        <v>0.31622776601683794</v>
      </c>
      <c r="Q5191" s="10">
        <v>0.2</v>
      </c>
      <c r="R5191" s="10">
        <v>0.5</v>
      </c>
      <c r="S5191" s="10">
        <v>85</v>
      </c>
      <c r="T5191" s="10">
        <v>0</v>
      </c>
      <c r="W5191" s="10">
        <v>0</v>
      </c>
      <c r="Y5191" s="10">
        <v>0</v>
      </c>
      <c r="AB5191" s="10">
        <v>0</v>
      </c>
      <c r="AE5191" s="10">
        <v>0</v>
      </c>
      <c r="AH5191" s="10">
        <v>1</v>
      </c>
      <c r="AQ5191" s="10">
        <v>1.1035711867202469</v>
      </c>
      <c r="AR5191" s="10">
        <v>2.4602275334708854</v>
      </c>
      <c r="AS5191" s="10">
        <v>4.0604057542152434</v>
      </c>
      <c r="AT5191" s="10">
        <v>25.933922887925803</v>
      </c>
      <c r="AU5191" s="10">
        <v>1.6164682131568842</v>
      </c>
      <c r="AV5191" s="10">
        <v>43.386657592623529</v>
      </c>
      <c r="AW5191" s="10">
        <v>70.937048693706217</v>
      </c>
      <c r="AX5191" s="10" t="s">
        <v>33</v>
      </c>
      <c r="AY5191" s="10">
        <v>0</v>
      </c>
      <c r="AZ5191" s="10" t="s">
        <v>33</v>
      </c>
      <c r="BA5191" s="10" t="s">
        <v>33</v>
      </c>
      <c r="BB5191" s="10">
        <v>5188</v>
      </c>
      <c r="BC5191" s="10">
        <v>1723</v>
      </c>
      <c r="BE5191" s="10" t="s">
        <v>1502</v>
      </c>
      <c r="BF5191" s="10" t="s">
        <v>5311</v>
      </c>
      <c r="BG5191" s="10">
        <v>1.0625391579305449E-6</v>
      </c>
      <c r="BR5191" s="10" t="s">
        <v>33</v>
      </c>
      <c r="BS5191" s="11" t="s">
        <v>33</v>
      </c>
      <c r="BT5191" s="11" t="s">
        <v>33</v>
      </c>
      <c r="BU5191" s="10">
        <v>5191</v>
      </c>
    </row>
    <row r="5192" spans="1:73" s="10" customFormat="1" x14ac:dyDescent="0.45">
      <c r="A5192" s="10" t="s">
        <v>33</v>
      </c>
      <c r="B5192" s="10" t="s">
        <v>33</v>
      </c>
      <c r="C5192" s="10">
        <v>1250</v>
      </c>
      <c r="D5192" s="10" t="s">
        <v>33</v>
      </c>
      <c r="E5192" s="10">
        <v>5188</v>
      </c>
      <c r="F5192" s="10">
        <v>78</v>
      </c>
      <c r="G5192" s="10">
        <v>0</v>
      </c>
      <c r="H5192" s="10">
        <v>33</v>
      </c>
      <c r="I5192" s="10">
        <v>1.2819796474548963E-7</v>
      </c>
      <c r="J5192" s="10" t="s">
        <v>33</v>
      </c>
      <c r="K5192" s="10" t="s">
        <v>1013</v>
      </c>
      <c r="L5192" s="10" t="s">
        <v>33</v>
      </c>
      <c r="M5192" s="10">
        <v>0.4898979485566356</v>
      </c>
      <c r="N5192" s="10">
        <v>0.4898979485566356</v>
      </c>
      <c r="O5192" s="10">
        <v>0.4898979485566356</v>
      </c>
      <c r="Q5192" s="10">
        <v>0.3</v>
      </c>
      <c r="R5192" s="10">
        <v>0.8</v>
      </c>
      <c r="T5192" s="10">
        <v>0</v>
      </c>
      <c r="W5192" s="10">
        <v>0</v>
      </c>
      <c r="Y5192" s="10">
        <v>0</v>
      </c>
      <c r="AB5192" s="10">
        <v>0</v>
      </c>
      <c r="AE5192" s="10">
        <v>0</v>
      </c>
      <c r="AH5192" s="10">
        <v>1</v>
      </c>
      <c r="AQ5192" s="10">
        <v>0</v>
      </c>
      <c r="AR5192" s="10">
        <v>0.64716656154879626</v>
      </c>
      <c r="AS5192" s="10">
        <v>0.64716656154879626</v>
      </c>
      <c r="AT5192" s="10">
        <v>0</v>
      </c>
      <c r="AU5192" s="10">
        <v>0</v>
      </c>
      <c r="AV5192" s="10">
        <v>8.1273228946448075</v>
      </c>
      <c r="AW5192" s="10">
        <v>8.1273228946448075</v>
      </c>
      <c r="AX5192" s="10" t="s">
        <v>33</v>
      </c>
      <c r="AY5192" s="10">
        <v>0</v>
      </c>
      <c r="AZ5192" s="10" t="s">
        <v>33</v>
      </c>
      <c r="BA5192" s="10" t="s">
        <v>33</v>
      </c>
      <c r="BB5192" s="10">
        <v>5188</v>
      </c>
      <c r="BC5192" s="10">
        <v>78</v>
      </c>
      <c r="BE5192" s="10" t="s">
        <v>1502</v>
      </c>
      <c r="BF5192" s="10" t="s">
        <v>5312</v>
      </c>
      <c r="BG5192" s="10">
        <v>1.6935248715845754E-7</v>
      </c>
      <c r="BR5192" s="10" t="s">
        <v>33</v>
      </c>
      <c r="BS5192" s="11" t="s">
        <v>33</v>
      </c>
      <c r="BT5192" s="11" t="s">
        <v>33</v>
      </c>
      <c r="BU5192" s="10">
        <v>5192</v>
      </c>
    </row>
    <row r="5193" spans="1:73" s="10" customFormat="1" x14ac:dyDescent="0.45">
      <c r="A5193" s="10">
        <v>1227</v>
      </c>
      <c r="B5193" s="10">
        <v>4973</v>
      </c>
      <c r="C5193" s="10">
        <v>1250</v>
      </c>
      <c r="D5193" s="10">
        <v>5201</v>
      </c>
      <c r="E5193" s="10" t="s">
        <v>33</v>
      </c>
      <c r="F5193" s="10">
        <v>4973</v>
      </c>
      <c r="G5193" s="10" t="e">
        <v>#VALUE!</v>
      </c>
      <c r="H5193" s="10" t="s">
        <v>33</v>
      </c>
      <c r="I5193" s="10">
        <v>1.8691642838675971E-7</v>
      </c>
      <c r="J5193" s="10" t="s">
        <v>1504</v>
      </c>
      <c r="L5193" s="10">
        <v>1</v>
      </c>
      <c r="M5193" s="10" t="s">
        <v>33</v>
      </c>
      <c r="N5193" s="10">
        <v>1</v>
      </c>
      <c r="O5193" s="10">
        <v>1</v>
      </c>
      <c r="Q5193" s="10">
        <v>1</v>
      </c>
      <c r="T5193" s="10">
        <v>9.7979589711327115</v>
      </c>
      <c r="U5193" s="10">
        <v>8</v>
      </c>
      <c r="V5193" s="10">
        <v>12</v>
      </c>
      <c r="W5193" s="10">
        <v>12.700604316330779</v>
      </c>
      <c r="X5193" s="10" t="s">
        <v>1008</v>
      </c>
      <c r="Y5193" s="10">
        <v>1.2247448713915889</v>
      </c>
      <c r="Z5193" s="10">
        <v>1</v>
      </c>
      <c r="AA5193" s="10">
        <v>1.5</v>
      </c>
      <c r="AB5193" s="10">
        <v>146.94488966956285</v>
      </c>
      <c r="AC5193" s="10">
        <v>0.35</v>
      </c>
      <c r="AE5193" s="10">
        <v>0</v>
      </c>
      <c r="AH5193" s="10">
        <v>1</v>
      </c>
      <c r="AQ5193" s="10">
        <v>489.6115006720056</v>
      </c>
      <c r="AR5193" s="10">
        <v>523.37876501116045</v>
      </c>
      <c r="AS5193" s="10">
        <v>1233.3154409855686</v>
      </c>
      <c r="AT5193" s="10">
        <v>11505.870265792131</v>
      </c>
      <c r="AU5193" s="10">
        <v>790.47336679687487</v>
      </c>
      <c r="AV5193" s="10">
        <v>6779.3360291106546</v>
      </c>
      <c r="AW5193" s="10">
        <v>19075.679661699662</v>
      </c>
      <c r="AX5193" s="10">
        <v>1.8691642838675971E-7</v>
      </c>
      <c r="AY5193" s="10">
        <v>0</v>
      </c>
      <c r="AZ5193" s="10" t="s">
        <v>33</v>
      </c>
      <c r="BA5193" s="10">
        <v>5201</v>
      </c>
      <c r="BB5193" s="10" t="s">
        <v>33</v>
      </c>
      <c r="BC5193" s="10">
        <v>4973</v>
      </c>
      <c r="BE5193" s="10" t="s">
        <v>33</v>
      </c>
      <c r="BF5193" s="10" t="s">
        <v>33</v>
      </c>
      <c r="BG5193" s="10" t="s">
        <v>33</v>
      </c>
      <c r="BR5193" s="10" t="s">
        <v>1504</v>
      </c>
      <c r="BS5193" s="11">
        <v>1233.3154409855686</v>
      </c>
      <c r="BT5193" s="11">
        <v>19075.679661699662</v>
      </c>
      <c r="BU5193" s="10">
        <v>5193</v>
      </c>
    </row>
    <row r="5194" spans="1:73" s="10" customFormat="1" x14ac:dyDescent="0.45">
      <c r="A5194" s="10" t="s">
        <v>33</v>
      </c>
      <c r="B5194" s="10" t="s">
        <v>33</v>
      </c>
      <c r="C5194" s="10">
        <v>1250</v>
      </c>
      <c r="D5194" s="10" t="s">
        <v>33</v>
      </c>
      <c r="E5194" s="10">
        <v>5193</v>
      </c>
      <c r="F5194" s="10">
        <v>5336</v>
      </c>
      <c r="G5194" s="10" t="e">
        <v>#VALUE!</v>
      </c>
      <c r="H5194" s="10">
        <v>1251</v>
      </c>
      <c r="I5194" s="10">
        <v>1.8597949803366512E-7</v>
      </c>
      <c r="J5194" s="10" t="s">
        <v>33</v>
      </c>
      <c r="K5194" s="10" t="s">
        <v>1584</v>
      </c>
      <c r="L5194" s="10" t="s">
        <v>33</v>
      </c>
      <c r="M5194" s="10">
        <v>0.99498743710661997</v>
      </c>
      <c r="N5194" s="10">
        <v>0.99498743710661997</v>
      </c>
      <c r="O5194" s="10">
        <v>0.99498743710661997</v>
      </c>
      <c r="Q5194" s="10">
        <v>0.9</v>
      </c>
      <c r="R5194" s="10">
        <v>1.1000000000000001</v>
      </c>
      <c r="T5194" s="10">
        <v>0</v>
      </c>
      <c r="W5194" s="10">
        <v>0</v>
      </c>
      <c r="Y5194" s="10">
        <v>0</v>
      </c>
      <c r="AB5194" s="10">
        <v>0</v>
      </c>
      <c r="AE5194" s="10">
        <v>0</v>
      </c>
      <c r="AH5194" s="10">
        <v>1</v>
      </c>
      <c r="AQ5194" s="10">
        <v>475.18114701678985</v>
      </c>
      <c r="AR5194" s="10">
        <v>440.14372055465054</v>
      </c>
      <c r="AS5194" s="10">
        <v>1129.1563837289957</v>
      </c>
      <c r="AT5194" s="10">
        <v>11166.756954894561</v>
      </c>
      <c r="AU5194" s="10">
        <v>624.70788006454654</v>
      </c>
      <c r="AV5194" s="10">
        <v>5775.0664355178242</v>
      </c>
      <c r="AW5194" s="10">
        <v>17566.531270476931</v>
      </c>
      <c r="AX5194" s="10" t="s">
        <v>33</v>
      </c>
      <c r="AY5194" s="10">
        <v>0</v>
      </c>
      <c r="AZ5194" s="10" t="s">
        <v>33</v>
      </c>
      <c r="BA5194" s="10" t="s">
        <v>33</v>
      </c>
      <c r="BB5194" s="10">
        <v>5193</v>
      </c>
      <c r="BC5194" s="10">
        <v>5336</v>
      </c>
      <c r="BE5194" s="10" t="s">
        <v>1504</v>
      </c>
      <c r="BF5194" s="10" t="s">
        <v>1583</v>
      </c>
      <c r="BG5194" s="10">
        <v>2.1105787833673341E-4</v>
      </c>
      <c r="BR5194" s="10" t="s">
        <v>33</v>
      </c>
      <c r="BS5194" s="11" t="s">
        <v>33</v>
      </c>
      <c r="BT5194" s="11" t="s">
        <v>33</v>
      </c>
      <c r="BU5194" s="10">
        <v>5194</v>
      </c>
    </row>
    <row r="5195" spans="1:73" s="10" customFormat="1" x14ac:dyDescent="0.45">
      <c r="A5195" s="10" t="s">
        <v>33</v>
      </c>
      <c r="B5195" s="10" t="s">
        <v>33</v>
      </c>
      <c r="C5195" s="10">
        <v>1251</v>
      </c>
      <c r="D5195" s="10" t="s">
        <v>33</v>
      </c>
      <c r="E5195" s="10">
        <v>5193</v>
      </c>
      <c r="F5195" s="10">
        <v>5342</v>
      </c>
      <c r="G5195" s="10" t="e">
        <v>#VALUE!</v>
      </c>
      <c r="H5195" s="10">
        <v>1252</v>
      </c>
      <c r="I5195" s="10">
        <v>7.2392421427449164E-8</v>
      </c>
      <c r="J5195" s="10" t="s">
        <v>33</v>
      </c>
      <c r="K5195" s="10" t="s">
        <v>1586</v>
      </c>
      <c r="L5195" s="10" t="s">
        <v>33</v>
      </c>
      <c r="M5195" s="10">
        <v>0.3872983346207417</v>
      </c>
      <c r="N5195" s="10">
        <v>0.3872983346207417</v>
      </c>
      <c r="O5195" s="10">
        <v>0.3872983346207417</v>
      </c>
      <c r="Q5195" s="10">
        <v>0.3</v>
      </c>
      <c r="R5195" s="10">
        <v>0.5</v>
      </c>
      <c r="T5195" s="10">
        <v>0</v>
      </c>
      <c r="W5195" s="10">
        <v>0</v>
      </c>
      <c r="Y5195" s="10">
        <v>0</v>
      </c>
      <c r="AB5195" s="10">
        <v>0</v>
      </c>
      <c r="AE5195" s="10">
        <v>0</v>
      </c>
      <c r="AH5195" s="10">
        <v>1</v>
      </c>
      <c r="AQ5195" s="10">
        <v>1.513416407864999</v>
      </c>
      <c r="AR5195" s="10">
        <v>7.6737938855086671</v>
      </c>
      <c r="AS5195" s="10">
        <v>9.8682476769129153</v>
      </c>
      <c r="AT5195" s="10">
        <v>35.565285584827478</v>
      </c>
      <c r="AU5195" s="10">
        <v>18.10090572794606</v>
      </c>
      <c r="AV5195" s="10">
        <v>95.59508594607118</v>
      </c>
      <c r="AW5195" s="10">
        <v>149.2612772588447</v>
      </c>
      <c r="AX5195" s="10" t="s">
        <v>33</v>
      </c>
      <c r="AY5195" s="10">
        <v>0</v>
      </c>
      <c r="AZ5195" s="10" t="s">
        <v>33</v>
      </c>
      <c r="BA5195" s="10" t="s">
        <v>33</v>
      </c>
      <c r="BB5195" s="10">
        <v>5193</v>
      </c>
      <c r="BC5195" s="10">
        <v>5342</v>
      </c>
      <c r="BE5195" s="10" t="s">
        <v>1504</v>
      </c>
      <c r="BF5195" s="10" t="s">
        <v>1585</v>
      </c>
      <c r="BG5195" s="10">
        <v>1.8445376102045008E-6</v>
      </c>
      <c r="BR5195" s="10" t="s">
        <v>33</v>
      </c>
      <c r="BS5195" s="11" t="s">
        <v>33</v>
      </c>
      <c r="BT5195" s="11" t="s">
        <v>33</v>
      </c>
      <c r="BU5195" s="10">
        <v>5195</v>
      </c>
    </row>
    <row r="5196" spans="1:73" s="10" customFormat="1" x14ac:dyDescent="0.45">
      <c r="A5196" s="10" t="s">
        <v>33</v>
      </c>
      <c r="B5196" s="10" t="s">
        <v>33</v>
      </c>
      <c r="C5196" s="10">
        <v>1252</v>
      </c>
      <c r="D5196" s="10" t="s">
        <v>33</v>
      </c>
      <c r="E5196" s="10">
        <v>5193</v>
      </c>
      <c r="F5196" s="10">
        <v>220</v>
      </c>
      <c r="G5196" s="10">
        <v>0</v>
      </c>
      <c r="H5196" s="10">
        <v>88</v>
      </c>
      <c r="I5196" s="10">
        <v>5.2867949610979001E-8</v>
      </c>
      <c r="J5196" s="10" t="s">
        <v>33</v>
      </c>
      <c r="K5196" s="10" t="s">
        <v>1192</v>
      </c>
      <c r="L5196" s="10" t="s">
        <v>33</v>
      </c>
      <c r="M5196" s="10">
        <v>0.28284271247461906</v>
      </c>
      <c r="N5196" s="10">
        <v>0.28284271247461906</v>
      </c>
      <c r="O5196" s="10">
        <v>0.28284271247461906</v>
      </c>
      <c r="Q5196" s="10">
        <v>0.2</v>
      </c>
      <c r="R5196" s="10">
        <v>0.4</v>
      </c>
      <c r="T5196" s="10">
        <v>0</v>
      </c>
      <c r="W5196" s="10">
        <v>0</v>
      </c>
      <c r="Y5196" s="10">
        <v>0</v>
      </c>
      <c r="AB5196" s="10">
        <v>0</v>
      </c>
      <c r="AE5196" s="10">
        <v>0</v>
      </c>
      <c r="AH5196" s="10">
        <v>1</v>
      </c>
      <c r="AQ5196" s="10">
        <v>0</v>
      </c>
      <c r="AR5196" s="10">
        <v>58.827453646028346</v>
      </c>
      <c r="AS5196" s="10">
        <v>58.827453646028346</v>
      </c>
      <c r="AT5196" s="10">
        <v>0</v>
      </c>
      <c r="AU5196" s="10">
        <v>0</v>
      </c>
      <c r="AV5196" s="10">
        <v>852.78837884555901</v>
      </c>
      <c r="AW5196" s="10">
        <v>852.78837884555901</v>
      </c>
      <c r="AX5196" s="10" t="s">
        <v>33</v>
      </c>
      <c r="AY5196" s="10">
        <v>0</v>
      </c>
      <c r="AZ5196" s="10" t="s">
        <v>33</v>
      </c>
      <c r="BA5196" s="10" t="s">
        <v>33</v>
      </c>
      <c r="BB5196" s="10">
        <v>5193</v>
      </c>
      <c r="BC5196" s="10">
        <v>220</v>
      </c>
      <c r="BE5196" s="10" t="s">
        <v>1504</v>
      </c>
      <c r="BF5196" s="10" t="s">
        <v>5313</v>
      </c>
      <c r="BG5196" s="10">
        <v>1.0995817526603284E-5</v>
      </c>
      <c r="BR5196" s="10" t="s">
        <v>33</v>
      </c>
      <c r="BS5196" s="11" t="s">
        <v>33</v>
      </c>
      <c r="BT5196" s="11" t="s">
        <v>33</v>
      </c>
      <c r="BU5196" s="10">
        <v>5196</v>
      </c>
    </row>
    <row r="5197" spans="1:73" s="10" customFormat="1" x14ac:dyDescent="0.45">
      <c r="A5197" s="10" t="s">
        <v>33</v>
      </c>
      <c r="B5197" s="10" t="s">
        <v>33</v>
      </c>
      <c r="C5197" s="10">
        <v>1252</v>
      </c>
      <c r="D5197" s="10" t="s">
        <v>33</v>
      </c>
      <c r="E5197" s="10">
        <v>5193</v>
      </c>
      <c r="F5197" s="10">
        <v>312</v>
      </c>
      <c r="G5197" s="10">
        <v>0</v>
      </c>
      <c r="H5197" s="10">
        <v>115</v>
      </c>
      <c r="I5197" s="10">
        <v>1.4478484285489835E-8</v>
      </c>
      <c r="J5197" s="10" t="s">
        <v>33</v>
      </c>
      <c r="K5197" s="10" t="s">
        <v>1171</v>
      </c>
      <c r="L5197" s="10" t="s">
        <v>33</v>
      </c>
      <c r="M5197" s="10">
        <v>7.7459666924148352E-2</v>
      </c>
      <c r="N5197" s="10">
        <v>7.7459666924148352E-2</v>
      </c>
      <c r="O5197" s="10">
        <v>0.3872983346207417</v>
      </c>
      <c r="Q5197" s="10">
        <v>0.3</v>
      </c>
      <c r="R5197" s="10">
        <v>0.5</v>
      </c>
      <c r="S5197" s="10">
        <v>80</v>
      </c>
      <c r="T5197" s="10">
        <v>0</v>
      </c>
      <c r="W5197" s="10">
        <v>0</v>
      </c>
      <c r="Y5197" s="10">
        <v>0</v>
      </c>
      <c r="AB5197" s="10">
        <v>0</v>
      </c>
      <c r="AE5197" s="10">
        <v>0</v>
      </c>
      <c r="AH5197" s="10">
        <v>1</v>
      </c>
      <c r="AQ5197" s="10">
        <v>0</v>
      </c>
      <c r="AR5197" s="10">
        <v>2.2590447108145328</v>
      </c>
      <c r="AS5197" s="10">
        <v>2.2590447108145328</v>
      </c>
      <c r="AT5197" s="10">
        <v>0</v>
      </c>
      <c r="AU5197" s="10">
        <v>0</v>
      </c>
      <c r="AV5197" s="10">
        <v>34.1201409597466</v>
      </c>
      <c r="AW5197" s="10">
        <v>34.1201409597466</v>
      </c>
      <c r="AX5197" s="10" t="s">
        <v>33</v>
      </c>
      <c r="AY5197" s="10">
        <v>0</v>
      </c>
      <c r="AZ5197" s="10" t="s">
        <v>33</v>
      </c>
      <c r="BA5197" s="10" t="s">
        <v>33</v>
      </c>
      <c r="BB5197" s="10">
        <v>5193</v>
      </c>
      <c r="BC5197" s="10">
        <v>312</v>
      </c>
      <c r="BE5197" s="10" t="s">
        <v>1504</v>
      </c>
      <c r="BF5197" s="10" t="s">
        <v>5314</v>
      </c>
      <c r="BG5197" s="10">
        <v>4.2225256891145294E-7</v>
      </c>
      <c r="BR5197" s="10" t="s">
        <v>33</v>
      </c>
      <c r="BS5197" s="11" t="s">
        <v>33</v>
      </c>
      <c r="BT5197" s="11" t="s">
        <v>33</v>
      </c>
      <c r="BU5197" s="10">
        <v>5197</v>
      </c>
    </row>
    <row r="5198" spans="1:73" s="10" customFormat="1" x14ac:dyDescent="0.45">
      <c r="A5198" s="10" t="s">
        <v>33</v>
      </c>
      <c r="B5198" s="10" t="s">
        <v>33</v>
      </c>
      <c r="C5198" s="10">
        <v>1252</v>
      </c>
      <c r="D5198" s="10" t="s">
        <v>33</v>
      </c>
      <c r="E5198" s="10">
        <v>5193</v>
      </c>
      <c r="F5198" s="10">
        <v>104</v>
      </c>
      <c r="G5198" s="10">
        <v>0</v>
      </c>
      <c r="H5198" s="10">
        <v>46</v>
      </c>
      <c r="I5198" s="10">
        <v>2.64339748054895E-8</v>
      </c>
      <c r="J5198" s="10" t="s">
        <v>33</v>
      </c>
      <c r="K5198" s="10" t="s">
        <v>1106</v>
      </c>
      <c r="L5198" s="10" t="s">
        <v>33</v>
      </c>
      <c r="M5198" s="10">
        <v>0.14142135623730953</v>
      </c>
      <c r="N5198" s="10">
        <v>0.14142135623730953</v>
      </c>
      <c r="O5198" s="10">
        <v>0.14142135623730953</v>
      </c>
      <c r="Q5198" s="10">
        <v>0.1</v>
      </c>
      <c r="R5198" s="10">
        <v>0.2</v>
      </c>
      <c r="T5198" s="10">
        <v>0</v>
      </c>
      <c r="W5198" s="10">
        <v>0</v>
      </c>
      <c r="Y5198" s="10">
        <v>0</v>
      </c>
      <c r="AB5198" s="10">
        <v>0</v>
      </c>
      <c r="AE5198" s="10">
        <v>0</v>
      </c>
      <c r="AH5198" s="10">
        <v>1</v>
      </c>
      <c r="AQ5198" s="10">
        <v>0</v>
      </c>
      <c r="AR5198" s="10">
        <v>0.23791147382671438</v>
      </c>
      <c r="AS5198" s="10">
        <v>0.23791147382671438</v>
      </c>
      <c r="AT5198" s="10">
        <v>0</v>
      </c>
      <c r="AU5198" s="10">
        <v>0</v>
      </c>
      <c r="AV5198" s="10">
        <v>3.0017997794658551</v>
      </c>
      <c r="AW5198" s="10">
        <v>3.0017997794658551</v>
      </c>
      <c r="AX5198" s="10" t="s">
        <v>33</v>
      </c>
      <c r="AY5198" s="10">
        <v>0</v>
      </c>
      <c r="AZ5198" s="10" t="s">
        <v>33</v>
      </c>
      <c r="BA5198" s="10" t="s">
        <v>33</v>
      </c>
      <c r="BB5198" s="10">
        <v>5193</v>
      </c>
      <c r="BC5198" s="10">
        <v>104</v>
      </c>
      <c r="BE5198" s="10" t="s">
        <v>1504</v>
      </c>
      <c r="BF5198" s="10" t="s">
        <v>5315</v>
      </c>
      <c r="BG5198" s="10">
        <v>4.4469562959919516E-8</v>
      </c>
      <c r="BR5198" s="10" t="s">
        <v>33</v>
      </c>
      <c r="BS5198" s="11" t="s">
        <v>33</v>
      </c>
      <c r="BT5198" s="11" t="s">
        <v>33</v>
      </c>
      <c r="BU5198" s="10">
        <v>5198</v>
      </c>
    </row>
    <row r="5199" spans="1:73" s="10" customFormat="1" x14ac:dyDescent="0.45">
      <c r="A5199" s="10" t="s">
        <v>33</v>
      </c>
      <c r="B5199" s="10" t="s">
        <v>33</v>
      </c>
      <c r="C5199" s="10">
        <v>1252</v>
      </c>
      <c r="D5199" s="10" t="s">
        <v>33</v>
      </c>
      <c r="E5199" s="10">
        <v>5193</v>
      </c>
      <c r="F5199" s="10">
        <v>221</v>
      </c>
      <c r="G5199" s="10">
        <v>0</v>
      </c>
      <c r="H5199" s="10">
        <v>89</v>
      </c>
      <c r="I5199" s="10">
        <v>1.321698740274475E-8</v>
      </c>
      <c r="J5199" s="10" t="s">
        <v>33</v>
      </c>
      <c r="K5199" s="10" t="s">
        <v>1436</v>
      </c>
      <c r="L5199" s="10" t="s">
        <v>33</v>
      </c>
      <c r="M5199" s="10">
        <v>7.0710678118654766E-2</v>
      </c>
      <c r="N5199" s="10">
        <v>7.0710678118654766E-2</v>
      </c>
      <c r="O5199" s="10">
        <v>7.0710678118654766E-2</v>
      </c>
      <c r="Q5199" s="10">
        <v>0.05</v>
      </c>
      <c r="R5199" s="10">
        <v>0.1</v>
      </c>
      <c r="T5199" s="10">
        <v>0</v>
      </c>
      <c r="W5199" s="10">
        <v>0</v>
      </c>
      <c r="Y5199" s="10">
        <v>0</v>
      </c>
      <c r="AB5199" s="10">
        <v>0</v>
      </c>
      <c r="AE5199" s="10">
        <v>0</v>
      </c>
      <c r="AH5199" s="10">
        <v>1</v>
      </c>
      <c r="AQ5199" s="10">
        <v>6.9013782316577774E-2</v>
      </c>
      <c r="AR5199" s="10">
        <v>6.9396014460235841E-2</v>
      </c>
      <c r="AS5199" s="10">
        <v>0.1694659988192736</v>
      </c>
      <c r="AT5199" s="10">
        <v>1.6218238844395776</v>
      </c>
      <c r="AU5199" s="10">
        <v>0.4402584743684857</v>
      </c>
      <c r="AV5199" s="10">
        <v>6.1133756600925127</v>
      </c>
      <c r="AW5199" s="10">
        <v>8.1754580189005761</v>
      </c>
      <c r="AX5199" s="10" t="s">
        <v>33</v>
      </c>
      <c r="AY5199" s="10">
        <v>0</v>
      </c>
      <c r="AZ5199" s="10" t="s">
        <v>33</v>
      </c>
      <c r="BA5199" s="10" t="s">
        <v>33</v>
      </c>
      <c r="BB5199" s="10">
        <v>5193</v>
      </c>
      <c r="BC5199" s="10">
        <v>221</v>
      </c>
      <c r="BE5199" s="10" t="s">
        <v>1504</v>
      </c>
      <c r="BF5199" s="10" t="s">
        <v>5316</v>
      </c>
      <c r="BG5199" s="10">
        <v>3.1675979232293461E-8</v>
      </c>
      <c r="BR5199" s="10" t="s">
        <v>33</v>
      </c>
      <c r="BS5199" s="11" t="s">
        <v>33</v>
      </c>
      <c r="BT5199" s="11" t="s">
        <v>33</v>
      </c>
      <c r="BU5199" s="10">
        <v>5199</v>
      </c>
    </row>
    <row r="5200" spans="1:73" s="10" customFormat="1" x14ac:dyDescent="0.45">
      <c r="A5200" s="10" t="s">
        <v>33</v>
      </c>
      <c r="B5200" s="10" t="s">
        <v>33</v>
      </c>
      <c r="C5200" s="10">
        <v>1252</v>
      </c>
      <c r="D5200" s="10" t="s">
        <v>33</v>
      </c>
      <c r="E5200" s="10">
        <v>5193</v>
      </c>
      <c r="F5200" s="10">
        <v>3471</v>
      </c>
      <c r="G5200" s="10" t="e">
        <v>#VALUE!</v>
      </c>
      <c r="H5200" s="10">
        <v>921</v>
      </c>
      <c r="I5200" s="10">
        <v>1.1821632916118259E-6</v>
      </c>
      <c r="J5200" s="10" t="s">
        <v>33</v>
      </c>
      <c r="K5200" s="10" t="s">
        <v>1257</v>
      </c>
      <c r="L5200" s="10" t="s">
        <v>33</v>
      </c>
      <c r="M5200" s="10">
        <v>6.324555320336759</v>
      </c>
      <c r="N5200" s="10">
        <v>6.324555320336759</v>
      </c>
      <c r="O5200" s="10">
        <v>6.324555320336759</v>
      </c>
      <c r="Q5200" s="10">
        <v>5</v>
      </c>
      <c r="R5200" s="10">
        <v>8</v>
      </c>
      <c r="T5200" s="10">
        <v>0</v>
      </c>
      <c r="W5200" s="10">
        <v>0</v>
      </c>
      <c r="Y5200" s="10">
        <v>0</v>
      </c>
      <c r="AB5200" s="10">
        <v>0</v>
      </c>
      <c r="AE5200" s="10">
        <v>0</v>
      </c>
      <c r="AH5200" s="10">
        <v>1</v>
      </c>
      <c r="AQ5200" s="10">
        <v>3.0499644939014643</v>
      </c>
      <c r="AR5200" s="10">
        <v>1.1168404095406561</v>
      </c>
      <c r="AS5200" s="10">
        <v>5.5392889256977798</v>
      </c>
      <c r="AT5200" s="10">
        <v>71.674165606684412</v>
      </c>
      <c r="AU5200" s="10">
        <v>0.27943286045091442</v>
      </c>
      <c r="AV5200" s="10">
        <v>12.650812401895587</v>
      </c>
      <c r="AW5200" s="10">
        <v>84.604410869030914</v>
      </c>
      <c r="AX5200" s="10" t="s">
        <v>33</v>
      </c>
      <c r="AY5200" s="10">
        <v>0</v>
      </c>
      <c r="AZ5200" s="10" t="s">
        <v>33</v>
      </c>
      <c r="BA5200" s="10" t="s">
        <v>33</v>
      </c>
      <c r="BB5200" s="10">
        <v>5193</v>
      </c>
      <c r="BC5200" s="10">
        <v>3471</v>
      </c>
      <c r="BE5200" s="10" t="s">
        <v>1504</v>
      </c>
      <c r="BF5200" s="10" t="s">
        <v>5317</v>
      </c>
      <c r="BG5200" s="10">
        <v>1.0353841017937602E-6</v>
      </c>
      <c r="BR5200" s="10" t="s">
        <v>33</v>
      </c>
      <c r="BS5200" s="11" t="s">
        <v>33</v>
      </c>
      <c r="BT5200" s="11" t="s">
        <v>33</v>
      </c>
      <c r="BU5200" s="10">
        <v>5200</v>
      </c>
    </row>
    <row r="5201" spans="1:73" s="10" customFormat="1" x14ac:dyDescent="0.45">
      <c r="A5201" s="10">
        <v>1228</v>
      </c>
      <c r="B5201" s="10">
        <v>4995</v>
      </c>
      <c r="C5201" s="10">
        <v>1252</v>
      </c>
      <c r="D5201" s="10">
        <v>5208</v>
      </c>
      <c r="E5201" s="10" t="s">
        <v>33</v>
      </c>
      <c r="F5201" s="10">
        <v>4995</v>
      </c>
      <c r="G5201" s="10" t="e">
        <v>#VALUE!</v>
      </c>
      <c r="H5201" s="10" t="s">
        <v>33</v>
      </c>
      <c r="I5201" s="10">
        <v>1.6718313599370644E-9</v>
      </c>
      <c r="J5201" s="10" t="s">
        <v>1512</v>
      </c>
      <c r="L5201" s="10">
        <v>1</v>
      </c>
      <c r="M5201" s="10" t="s">
        <v>33</v>
      </c>
      <c r="N5201" s="10">
        <v>1</v>
      </c>
      <c r="O5201" s="10">
        <v>1</v>
      </c>
      <c r="Q5201" s="10">
        <v>1</v>
      </c>
      <c r="T5201" s="10">
        <v>6.324555320336759</v>
      </c>
      <c r="U5201" s="10">
        <v>5</v>
      </c>
      <c r="V5201" s="10">
        <v>8</v>
      </c>
      <c r="W5201" s="10">
        <v>10.160483453064623</v>
      </c>
      <c r="X5201" s="10" t="s">
        <v>1008</v>
      </c>
      <c r="Y5201" s="10">
        <v>0.9797958971132712</v>
      </c>
      <c r="Z5201" s="10">
        <v>0.8</v>
      </c>
      <c r="AA5201" s="10">
        <v>1.2</v>
      </c>
      <c r="AB5201" s="10">
        <v>117.55591173565028</v>
      </c>
      <c r="AC5201" s="10">
        <v>0.3</v>
      </c>
      <c r="AE5201" s="10">
        <v>0</v>
      </c>
      <c r="AH5201" s="10">
        <v>1</v>
      </c>
      <c r="AQ5201" s="10">
        <v>25.465666754979889</v>
      </c>
      <c r="AR5201" s="10">
        <v>67.236832311940944</v>
      </c>
      <c r="AS5201" s="10">
        <v>104.16204910666178</v>
      </c>
      <c r="AT5201" s="10">
        <v>598.44316874202741</v>
      </c>
      <c r="AU5201" s="10">
        <v>249.73334988773749</v>
      </c>
      <c r="AV5201" s="10">
        <v>706.28417451546716</v>
      </c>
      <c r="AW5201" s="10">
        <v>1554.4606931452322</v>
      </c>
      <c r="AX5201" s="10">
        <v>1.6718313599370644E-9</v>
      </c>
      <c r="AY5201" s="10">
        <v>0</v>
      </c>
      <c r="AZ5201" s="10" t="s">
        <v>33</v>
      </c>
      <c r="BA5201" s="10">
        <v>5208</v>
      </c>
      <c r="BB5201" s="10" t="s">
        <v>33</v>
      </c>
      <c r="BC5201" s="10">
        <v>4995</v>
      </c>
      <c r="BE5201" s="10" t="s">
        <v>33</v>
      </c>
      <c r="BF5201" s="10" t="s">
        <v>33</v>
      </c>
      <c r="BG5201" s="10" t="s">
        <v>33</v>
      </c>
      <c r="BR5201" s="10" t="s">
        <v>1512</v>
      </c>
      <c r="BS5201" s="11">
        <v>104.16204910666178</v>
      </c>
      <c r="BT5201" s="11">
        <v>1554.4606931452322</v>
      </c>
      <c r="BU5201" s="10">
        <v>5201</v>
      </c>
    </row>
    <row r="5202" spans="1:73" s="10" customFormat="1" x14ac:dyDescent="0.45">
      <c r="A5202" s="10" t="s">
        <v>33</v>
      </c>
      <c r="B5202" s="10" t="s">
        <v>33</v>
      </c>
      <c r="C5202" s="10">
        <v>1252</v>
      </c>
      <c r="D5202" s="10" t="s">
        <v>33</v>
      </c>
      <c r="E5202" s="10">
        <v>5201</v>
      </c>
      <c r="F5202" s="10">
        <v>5347</v>
      </c>
      <c r="G5202" s="10">
        <v>0</v>
      </c>
      <c r="H5202" s="10">
        <v>1253</v>
      </c>
      <c r="I5202" s="10">
        <v>1.9992195320621222E-9</v>
      </c>
      <c r="J5202" s="10" t="s">
        <v>33</v>
      </c>
      <c r="K5202" s="10" t="s">
        <v>1588</v>
      </c>
      <c r="L5202" s="10" t="s">
        <v>33</v>
      </c>
      <c r="M5202" s="10">
        <v>1.1958260743101399</v>
      </c>
      <c r="N5202" s="10">
        <v>1.1958260743101399</v>
      </c>
      <c r="O5202" s="10">
        <v>1.1958260743101399</v>
      </c>
      <c r="Q5202" s="10">
        <v>1.1000000000000001</v>
      </c>
      <c r="R5202" s="10">
        <v>1.3</v>
      </c>
      <c r="T5202" s="10">
        <v>0</v>
      </c>
      <c r="W5202" s="10">
        <v>0</v>
      </c>
      <c r="Y5202" s="10">
        <v>0</v>
      </c>
      <c r="AB5202" s="10">
        <v>0</v>
      </c>
      <c r="AE5202" s="10">
        <v>0</v>
      </c>
      <c r="AH5202" s="10">
        <v>1</v>
      </c>
      <c r="AQ5202" s="10">
        <v>14.277562693475897</v>
      </c>
      <c r="AR5202" s="10">
        <v>41.246738604551979</v>
      </c>
      <c r="AS5202" s="10">
        <v>61.949204510092031</v>
      </c>
      <c r="AT5202" s="10">
        <v>335.52272329668358</v>
      </c>
      <c r="AU5202" s="10">
        <v>130.6714088823617</v>
      </c>
      <c r="AV5202" s="10">
        <v>455.0452214981986</v>
      </c>
      <c r="AW5202" s="10">
        <v>921.2393536772438</v>
      </c>
      <c r="AX5202" s="10" t="s">
        <v>33</v>
      </c>
      <c r="AY5202" s="10">
        <v>0</v>
      </c>
      <c r="AZ5202" s="10" t="s">
        <v>33</v>
      </c>
      <c r="BA5202" s="10" t="s">
        <v>33</v>
      </c>
      <c r="BB5202" s="10">
        <v>5201</v>
      </c>
      <c r="BC5202" s="10">
        <v>5347</v>
      </c>
      <c r="BE5202" s="10" t="s">
        <v>1512</v>
      </c>
      <c r="BF5202" s="10" t="s">
        <v>1587</v>
      </c>
      <c r="BG5202" s="10">
        <v>1.0356862282312649E-7</v>
      </c>
      <c r="BR5202" s="10" t="s">
        <v>33</v>
      </c>
      <c r="BS5202" s="11" t="s">
        <v>33</v>
      </c>
      <c r="BT5202" s="11" t="s">
        <v>33</v>
      </c>
      <c r="BU5202" s="10">
        <v>5202</v>
      </c>
    </row>
    <row r="5203" spans="1:73" s="10" customFormat="1" x14ac:dyDescent="0.45">
      <c r="A5203" s="10" t="s">
        <v>33</v>
      </c>
      <c r="B5203" s="10" t="s">
        <v>33</v>
      </c>
      <c r="C5203" s="10">
        <v>1253</v>
      </c>
      <c r="D5203" s="10" t="s">
        <v>33</v>
      </c>
      <c r="E5203" s="10">
        <v>5201</v>
      </c>
      <c r="F5203" s="10">
        <v>91</v>
      </c>
      <c r="G5203" s="10">
        <v>0</v>
      </c>
      <c r="H5203" s="10">
        <v>38</v>
      </c>
      <c r="I5203" s="10">
        <v>5.2867949610978993E-11</v>
      </c>
      <c r="J5203" s="10" t="s">
        <v>33</v>
      </c>
      <c r="K5203" s="10" t="s">
        <v>1303</v>
      </c>
      <c r="L5203" s="10" t="s">
        <v>33</v>
      </c>
      <c r="M5203" s="10">
        <v>3.1622776601683791E-2</v>
      </c>
      <c r="N5203" s="10">
        <v>3.1622776601683791E-2</v>
      </c>
      <c r="O5203" s="10">
        <v>3.1622776601683791E-2</v>
      </c>
      <c r="Q5203" s="10">
        <v>0.02</v>
      </c>
      <c r="R5203" s="10">
        <v>0.05</v>
      </c>
      <c r="T5203" s="10">
        <v>0</v>
      </c>
      <c r="W5203" s="10">
        <v>0</v>
      </c>
      <c r="Y5203" s="10">
        <v>0</v>
      </c>
      <c r="AB5203" s="10">
        <v>0</v>
      </c>
      <c r="AE5203" s="10">
        <v>0</v>
      </c>
      <c r="AH5203" s="10">
        <v>1</v>
      </c>
      <c r="AQ5203" s="10">
        <v>0</v>
      </c>
      <c r="AR5203" s="10">
        <v>3.5621216000661691</v>
      </c>
      <c r="AS5203" s="10">
        <v>3.5621216000661691</v>
      </c>
      <c r="AT5203" s="10">
        <v>0</v>
      </c>
      <c r="AU5203" s="10">
        <v>0</v>
      </c>
      <c r="AV5203" s="10">
        <v>59.688911518664135</v>
      </c>
      <c r="AW5203" s="10">
        <v>59.688911518664135</v>
      </c>
      <c r="AX5203" s="10" t="s">
        <v>33</v>
      </c>
      <c r="AY5203" s="10">
        <v>0</v>
      </c>
      <c r="AZ5203" s="10" t="s">
        <v>33</v>
      </c>
      <c r="BA5203" s="10" t="s">
        <v>33</v>
      </c>
      <c r="BB5203" s="10">
        <v>5201</v>
      </c>
      <c r="BC5203" s="10">
        <v>91</v>
      </c>
      <c r="BE5203" s="10" t="s">
        <v>1512</v>
      </c>
      <c r="BF5203" s="10" t="s">
        <v>5318</v>
      </c>
      <c r="BG5203" s="10">
        <v>5.955266598899815E-9</v>
      </c>
      <c r="BR5203" s="10" t="s">
        <v>33</v>
      </c>
      <c r="BS5203" s="11" t="s">
        <v>33</v>
      </c>
      <c r="BT5203" s="11" t="s">
        <v>33</v>
      </c>
      <c r="BU5203" s="10">
        <v>5203</v>
      </c>
    </row>
    <row r="5204" spans="1:73" s="10" customFormat="1" x14ac:dyDescent="0.45">
      <c r="A5204" s="10" t="s">
        <v>33</v>
      </c>
      <c r="B5204" s="10" t="s">
        <v>33</v>
      </c>
      <c r="C5204" s="10">
        <v>1253</v>
      </c>
      <c r="D5204" s="10" t="s">
        <v>33</v>
      </c>
      <c r="E5204" s="10">
        <v>5201</v>
      </c>
      <c r="F5204" s="10">
        <v>37</v>
      </c>
      <c r="G5204" s="10">
        <v>0</v>
      </c>
      <c r="H5204" s="10">
        <v>19</v>
      </c>
      <c r="I5204" s="10">
        <v>6.4749750147035481E-10</v>
      </c>
      <c r="J5204" s="10" t="s">
        <v>33</v>
      </c>
      <c r="K5204" s="10" t="s">
        <v>1034</v>
      </c>
      <c r="L5204" s="10" t="s">
        <v>33</v>
      </c>
      <c r="M5204" s="10">
        <v>0.3872983346207417</v>
      </c>
      <c r="N5204" s="10">
        <v>0.3872983346207417</v>
      </c>
      <c r="O5204" s="10">
        <v>0.3872983346207417</v>
      </c>
      <c r="Q5204" s="10">
        <v>0.3</v>
      </c>
      <c r="R5204" s="10">
        <v>0.5</v>
      </c>
      <c r="T5204" s="10">
        <v>0</v>
      </c>
      <c r="W5204" s="10">
        <v>0</v>
      </c>
      <c r="Y5204" s="10">
        <v>0</v>
      </c>
      <c r="AB5204" s="10">
        <v>0</v>
      </c>
      <c r="AE5204" s="10">
        <v>0</v>
      </c>
      <c r="AH5204" s="10">
        <v>1</v>
      </c>
      <c r="AQ5204" s="10">
        <v>0</v>
      </c>
      <c r="AR5204" s="10">
        <v>9.8209062690460289</v>
      </c>
      <c r="AS5204" s="10">
        <v>9.8209062690460289</v>
      </c>
      <c r="AT5204" s="10">
        <v>0</v>
      </c>
      <c r="AU5204" s="10">
        <v>0</v>
      </c>
      <c r="AV5204" s="10">
        <v>168.9203640317244</v>
      </c>
      <c r="AW5204" s="10">
        <v>168.9203640317244</v>
      </c>
      <c r="AX5204" s="10" t="s">
        <v>33</v>
      </c>
      <c r="AY5204" s="10">
        <v>0</v>
      </c>
      <c r="AZ5204" s="10" t="s">
        <v>33</v>
      </c>
      <c r="BA5204" s="10" t="s">
        <v>33</v>
      </c>
      <c r="BB5204" s="10">
        <v>5201</v>
      </c>
      <c r="BC5204" s="10">
        <v>37</v>
      </c>
      <c r="BE5204" s="10" t="s">
        <v>1512</v>
      </c>
      <c r="BF5204" s="10" t="s">
        <v>5319</v>
      </c>
      <c r="BG5204" s="10">
        <v>1.6418899083593666E-8</v>
      </c>
      <c r="BR5204" s="10" t="s">
        <v>33</v>
      </c>
      <c r="BS5204" s="11" t="s">
        <v>33</v>
      </c>
      <c r="BT5204" s="11" t="s">
        <v>33</v>
      </c>
      <c r="BU5204" s="10">
        <v>5204</v>
      </c>
    </row>
    <row r="5205" spans="1:73" s="10" customFormat="1" x14ac:dyDescent="0.45">
      <c r="A5205" s="10" t="s">
        <v>33</v>
      </c>
      <c r="B5205" s="10" t="s">
        <v>33</v>
      </c>
      <c r="C5205" s="10">
        <v>1253</v>
      </c>
      <c r="D5205" s="10" t="s">
        <v>33</v>
      </c>
      <c r="E5205" s="10">
        <v>5201</v>
      </c>
      <c r="F5205" s="10">
        <v>311</v>
      </c>
      <c r="G5205" s="10">
        <v>0</v>
      </c>
      <c r="H5205" s="10">
        <v>114</v>
      </c>
      <c r="I5205" s="10">
        <v>1.5860384883293699E-10</v>
      </c>
      <c r="J5205" s="10" t="s">
        <v>33</v>
      </c>
      <c r="K5205" s="10" t="s">
        <v>1172</v>
      </c>
      <c r="L5205" s="10" t="s">
        <v>33</v>
      </c>
      <c r="M5205" s="10">
        <v>9.4868329805051374E-2</v>
      </c>
      <c r="N5205" s="10">
        <v>9.4868329805051374E-2</v>
      </c>
      <c r="O5205" s="10">
        <v>0.63245553203367588</v>
      </c>
      <c r="Q5205" s="10">
        <v>0.5</v>
      </c>
      <c r="R5205" s="10">
        <v>0.8</v>
      </c>
      <c r="S5205" s="10">
        <v>85</v>
      </c>
      <c r="T5205" s="10">
        <v>0</v>
      </c>
      <c r="W5205" s="10">
        <v>0</v>
      </c>
      <c r="Y5205" s="10">
        <v>0</v>
      </c>
      <c r="AB5205" s="10">
        <v>0</v>
      </c>
      <c r="AE5205" s="10">
        <v>0</v>
      </c>
      <c r="AH5205" s="10">
        <v>1</v>
      </c>
      <c r="AQ5205" s="10">
        <v>0</v>
      </c>
      <c r="AR5205" s="10">
        <v>0.28554677945817075</v>
      </c>
      <c r="AS5205" s="10">
        <v>0.28554677945817075</v>
      </c>
      <c r="AT5205" s="10">
        <v>0</v>
      </c>
      <c r="AU5205" s="10">
        <v>0</v>
      </c>
      <c r="AV5205" s="10">
        <v>2.4061030253754159</v>
      </c>
      <c r="AW5205" s="10">
        <v>2.4061030253754159</v>
      </c>
      <c r="AX5205" s="10" t="s">
        <v>33</v>
      </c>
      <c r="AY5205" s="10">
        <v>0</v>
      </c>
      <c r="AZ5205" s="10" t="s">
        <v>33</v>
      </c>
      <c r="BA5205" s="10" t="s">
        <v>33</v>
      </c>
      <c r="BB5205" s="10">
        <v>5201</v>
      </c>
      <c r="BC5205" s="10">
        <v>311</v>
      </c>
      <c r="BE5205" s="10" t="s">
        <v>1512</v>
      </c>
      <c r="BF5205" s="10" t="s">
        <v>5320</v>
      </c>
      <c r="BG5205" s="10">
        <v>4.7738606062720264E-10</v>
      </c>
      <c r="BR5205" s="10" t="s">
        <v>33</v>
      </c>
      <c r="BS5205" s="11" t="s">
        <v>33</v>
      </c>
      <c r="BT5205" s="11" t="s">
        <v>33</v>
      </c>
      <c r="BU5205" s="10">
        <v>5205</v>
      </c>
    </row>
    <row r="5206" spans="1:73" s="10" customFormat="1" x14ac:dyDescent="0.45">
      <c r="A5206" s="10" t="s">
        <v>33</v>
      </c>
      <c r="B5206" s="10" t="s">
        <v>33</v>
      </c>
      <c r="C5206" s="10">
        <v>1253</v>
      </c>
      <c r="D5206" s="10" t="s">
        <v>33</v>
      </c>
      <c r="E5206" s="10">
        <v>5201</v>
      </c>
      <c r="F5206" s="10">
        <v>3259</v>
      </c>
      <c r="G5206" s="10" t="e">
        <v>#VALUE!</v>
      </c>
      <c r="H5206" s="10">
        <v>836</v>
      </c>
      <c r="I5206" s="10">
        <v>4.7286531664473052E-10</v>
      </c>
      <c r="J5206" s="10" t="s">
        <v>33</v>
      </c>
      <c r="K5206" s="10" t="s">
        <v>1544</v>
      </c>
      <c r="L5206" s="10" t="s">
        <v>33</v>
      </c>
      <c r="M5206" s="10">
        <v>0.28284271247461906</v>
      </c>
      <c r="N5206" s="10">
        <v>0.28284271247461906</v>
      </c>
      <c r="O5206" s="10">
        <v>0.28284271247461906</v>
      </c>
      <c r="Q5206" s="10">
        <v>0.2</v>
      </c>
      <c r="R5206" s="10">
        <v>0.4</v>
      </c>
      <c r="T5206" s="10">
        <v>0</v>
      </c>
      <c r="W5206" s="10">
        <v>0</v>
      </c>
      <c r="Y5206" s="10">
        <v>0</v>
      </c>
      <c r="AB5206" s="10">
        <v>0</v>
      </c>
      <c r="AE5206" s="10">
        <v>0</v>
      </c>
      <c r="AH5206" s="10">
        <v>1</v>
      </c>
      <c r="AQ5206" s="10">
        <v>0.13856406460551021</v>
      </c>
      <c r="AR5206" s="10">
        <v>0.13083388314499633</v>
      </c>
      <c r="AS5206" s="10">
        <v>0.33175177682298612</v>
      </c>
      <c r="AT5206" s="10">
        <v>3.2562555182294899</v>
      </c>
      <c r="AU5206" s="10">
        <v>1.0731337437616992</v>
      </c>
      <c r="AV5206" s="10">
        <v>0.62502014209025647</v>
      </c>
      <c r="AW5206" s="10">
        <v>4.9544094040814448</v>
      </c>
      <c r="AX5206" s="10" t="s">
        <v>33</v>
      </c>
      <c r="AY5206" s="10">
        <v>0</v>
      </c>
      <c r="AZ5206" s="10" t="s">
        <v>33</v>
      </c>
      <c r="BA5206" s="10" t="s">
        <v>33</v>
      </c>
      <c r="BB5206" s="10">
        <v>5201</v>
      </c>
      <c r="BC5206" s="10">
        <v>3259</v>
      </c>
      <c r="BE5206" s="10" t="s">
        <v>1512</v>
      </c>
      <c r="BF5206" s="10" t="s">
        <v>5321</v>
      </c>
      <c r="BG5206" s="10">
        <v>5.5463302420751042E-10</v>
      </c>
      <c r="BR5206" s="10" t="s">
        <v>33</v>
      </c>
      <c r="BS5206" s="11" t="s">
        <v>33</v>
      </c>
      <c r="BT5206" s="11" t="s">
        <v>33</v>
      </c>
      <c r="BU5206" s="10">
        <v>5206</v>
      </c>
    </row>
    <row r="5207" spans="1:73" s="10" customFormat="1" x14ac:dyDescent="0.45">
      <c r="A5207" s="10" t="s">
        <v>33</v>
      </c>
      <c r="B5207" s="10" t="s">
        <v>33</v>
      </c>
      <c r="C5207" s="10">
        <v>1253</v>
      </c>
      <c r="D5207" s="10" t="s">
        <v>33</v>
      </c>
      <c r="E5207" s="10">
        <v>5201</v>
      </c>
      <c r="F5207" s="10">
        <v>3471</v>
      </c>
      <c r="G5207" s="10" t="e">
        <v>#VALUE!</v>
      </c>
      <c r="H5207" s="10">
        <v>921</v>
      </c>
      <c r="I5207" s="10">
        <v>1.6380535071316363E-8</v>
      </c>
      <c r="J5207" s="10" t="s">
        <v>33</v>
      </c>
      <c r="K5207" s="10" t="s">
        <v>1257</v>
      </c>
      <c r="L5207" s="10" t="s">
        <v>33</v>
      </c>
      <c r="M5207" s="10">
        <v>9.7979589711327115</v>
      </c>
      <c r="N5207" s="10">
        <v>9.7979589711327115</v>
      </c>
      <c r="O5207" s="10">
        <v>9.7979589711327115</v>
      </c>
      <c r="Q5207" s="10">
        <v>8</v>
      </c>
      <c r="R5207" s="10">
        <v>12</v>
      </c>
      <c r="T5207" s="10">
        <v>0</v>
      </c>
      <c r="W5207" s="10">
        <v>0</v>
      </c>
      <c r="Y5207" s="10">
        <v>0</v>
      </c>
      <c r="AB5207" s="10">
        <v>0</v>
      </c>
      <c r="AE5207" s="10">
        <v>0</v>
      </c>
      <c r="AH5207" s="10">
        <v>1</v>
      </c>
      <c r="AQ5207" s="10">
        <v>4.7249846765617214</v>
      </c>
      <c r="AR5207" s="10">
        <v>1.7302017226089728</v>
      </c>
      <c r="AS5207" s="10">
        <v>8.5814295036234682</v>
      </c>
      <c r="AT5207" s="10">
        <v>111.03713989920045</v>
      </c>
      <c r="AU5207" s="10">
        <v>0.43289552596379705</v>
      </c>
      <c r="AV5207" s="10">
        <v>19.598554299414342</v>
      </c>
      <c r="AW5207" s="10">
        <v>131.0685897245786</v>
      </c>
      <c r="AX5207" s="10" t="s">
        <v>33</v>
      </c>
      <c r="AY5207" s="10">
        <v>0</v>
      </c>
      <c r="AZ5207" s="10" t="s">
        <v>33</v>
      </c>
      <c r="BA5207" s="10" t="s">
        <v>33</v>
      </c>
      <c r="BB5207" s="10">
        <v>5201</v>
      </c>
      <c r="BC5207" s="10">
        <v>3471</v>
      </c>
      <c r="BE5207" s="10" t="s">
        <v>1512</v>
      </c>
      <c r="BF5207" s="10" t="s">
        <v>5322</v>
      </c>
      <c r="BG5207" s="10">
        <v>1.4346702957246871E-8</v>
      </c>
      <c r="BR5207" s="10" t="s">
        <v>33</v>
      </c>
      <c r="BS5207" s="11" t="s">
        <v>33</v>
      </c>
      <c r="BT5207" s="11" t="s">
        <v>33</v>
      </c>
      <c r="BU5207" s="10">
        <v>5207</v>
      </c>
    </row>
    <row r="5208" spans="1:73" s="10" customFormat="1" x14ac:dyDescent="0.45">
      <c r="A5208" s="10">
        <v>1229</v>
      </c>
      <c r="B5208" s="10">
        <v>5002</v>
      </c>
      <c r="C5208" s="10">
        <v>1253</v>
      </c>
      <c r="D5208" s="10">
        <v>5212</v>
      </c>
      <c r="E5208" s="10" t="s">
        <v>33</v>
      </c>
      <c r="F5208" s="10">
        <v>5002</v>
      </c>
      <c r="G5208" s="10">
        <v>0</v>
      </c>
      <c r="H5208" s="10" t="s">
        <v>33</v>
      </c>
      <c r="I5208" s="10">
        <v>3.1720769766587388E-6</v>
      </c>
      <c r="J5208" s="10" t="s">
        <v>1515</v>
      </c>
      <c r="L5208" s="10">
        <v>1</v>
      </c>
      <c r="M5208" s="10" t="s">
        <v>33</v>
      </c>
      <c r="N5208" s="10">
        <v>1</v>
      </c>
      <c r="O5208" s="10">
        <v>1</v>
      </c>
      <c r="Q5208" s="10">
        <v>1</v>
      </c>
      <c r="T5208" s="10">
        <v>0.14142135623730953</v>
      </c>
      <c r="U5208" s="10">
        <v>0.1</v>
      </c>
      <c r="V5208" s="10">
        <v>0.2</v>
      </c>
      <c r="W5208" s="10">
        <v>1.9063598820789325</v>
      </c>
      <c r="X5208" s="10" t="s">
        <v>1056</v>
      </c>
      <c r="Y5208" s="10">
        <v>0.28284271247461906</v>
      </c>
      <c r="Z5208" s="10">
        <v>0.2</v>
      </c>
      <c r="AA5208" s="10">
        <v>0.4</v>
      </c>
      <c r="AB5208" s="10">
        <v>15.526650701294214</v>
      </c>
      <c r="AE5208" s="10">
        <v>0</v>
      </c>
      <c r="AH5208" s="10">
        <v>1</v>
      </c>
      <c r="AQ5208" s="10">
        <v>0.14142135623730953</v>
      </c>
      <c r="AR5208" s="10">
        <v>2.4092379229728973</v>
      </c>
      <c r="AS5208" s="10">
        <v>2.6142988895169963</v>
      </c>
      <c r="AT5208" s="10">
        <v>3.3234018715767739</v>
      </c>
      <c r="AU5208" s="10">
        <v>15.526650701294214</v>
      </c>
      <c r="AV5208" s="10">
        <v>8.3578778467344961</v>
      </c>
      <c r="AW5208" s="10">
        <v>27.207930419605482</v>
      </c>
      <c r="AX5208" s="10">
        <v>3.1720769766587388E-6</v>
      </c>
      <c r="AY5208" s="10">
        <v>0</v>
      </c>
      <c r="AZ5208" s="10" t="s">
        <v>33</v>
      </c>
      <c r="BA5208" s="10">
        <v>5212</v>
      </c>
      <c r="BB5208" s="10" t="s">
        <v>33</v>
      </c>
      <c r="BC5208" s="10">
        <v>5002</v>
      </c>
      <c r="BE5208" s="10" t="s">
        <v>33</v>
      </c>
      <c r="BF5208" s="10" t="s">
        <v>33</v>
      </c>
      <c r="BG5208" s="10" t="s">
        <v>33</v>
      </c>
      <c r="BR5208" s="10" t="s">
        <v>1515</v>
      </c>
      <c r="BS5208" s="11">
        <v>2.6142988895169963</v>
      </c>
      <c r="BT5208" s="11">
        <v>27.207930419605482</v>
      </c>
      <c r="BU5208" s="10">
        <v>5208</v>
      </c>
    </row>
    <row r="5209" spans="1:73" s="10" customFormat="1" x14ac:dyDescent="0.45">
      <c r="A5209" s="10" t="s">
        <v>33</v>
      </c>
      <c r="B5209" s="10" t="s">
        <v>33</v>
      </c>
      <c r="C5209" s="10">
        <v>1253</v>
      </c>
      <c r="D5209" s="10" t="s">
        <v>33</v>
      </c>
      <c r="E5209" s="10">
        <v>5208</v>
      </c>
      <c r="F5209" s="10">
        <v>24</v>
      </c>
      <c r="G5209" s="10">
        <v>0</v>
      </c>
      <c r="H5209" s="10">
        <v>11</v>
      </c>
      <c r="I5209" s="10">
        <v>6.1427006517436344E-6</v>
      </c>
      <c r="J5209" s="10" t="s">
        <v>33</v>
      </c>
      <c r="K5209" s="10" t="s">
        <v>1011</v>
      </c>
      <c r="L5209" s="10" t="s">
        <v>33</v>
      </c>
      <c r="M5209" s="10">
        <v>1.9364916731037085</v>
      </c>
      <c r="N5209" s="10">
        <v>1.9364916731037085</v>
      </c>
      <c r="O5209" s="10">
        <v>1.9364916731037085</v>
      </c>
      <c r="Q5209" s="10">
        <v>1.5</v>
      </c>
      <c r="R5209" s="10">
        <v>2.5</v>
      </c>
      <c r="T5209" s="10">
        <v>0</v>
      </c>
      <c r="W5209" s="10">
        <v>0</v>
      </c>
      <c r="Y5209" s="10">
        <v>0</v>
      </c>
      <c r="AB5209" s="10">
        <v>0</v>
      </c>
      <c r="AE5209" s="10">
        <v>0</v>
      </c>
      <c r="AH5209" s="10">
        <v>1</v>
      </c>
      <c r="AQ5209" s="10">
        <v>0</v>
      </c>
      <c r="AR5209" s="10">
        <v>0</v>
      </c>
      <c r="AS5209" s="10">
        <v>0</v>
      </c>
      <c r="AT5209" s="10">
        <v>0</v>
      </c>
      <c r="AU5209" s="10">
        <v>0</v>
      </c>
      <c r="AV5209" s="10">
        <v>1.9364916731037085</v>
      </c>
      <c r="AW5209" s="10">
        <v>1.9364916731037085</v>
      </c>
      <c r="AX5209" s="10" t="s">
        <v>33</v>
      </c>
      <c r="AY5209" s="10">
        <v>0</v>
      </c>
      <c r="AZ5209" s="10" t="s">
        <v>33</v>
      </c>
      <c r="BA5209" s="10" t="s">
        <v>33</v>
      </c>
      <c r="BB5209" s="10">
        <v>5208</v>
      </c>
      <c r="BC5209" s="10">
        <v>24</v>
      </c>
      <c r="BE5209" s="10" t="s">
        <v>1515</v>
      </c>
      <c r="BF5209" s="10" t="s">
        <v>5323</v>
      </c>
      <c r="BG5209" s="10">
        <v>0</v>
      </c>
      <c r="BR5209" s="10" t="s">
        <v>33</v>
      </c>
      <c r="BS5209" s="11" t="s">
        <v>33</v>
      </c>
      <c r="BT5209" s="11" t="s">
        <v>33</v>
      </c>
      <c r="BU5209" s="10">
        <v>5209</v>
      </c>
    </row>
    <row r="5210" spans="1:73" s="10" customFormat="1" x14ac:dyDescent="0.45">
      <c r="A5210" s="10" t="s">
        <v>33</v>
      </c>
      <c r="B5210" s="10" t="s">
        <v>33</v>
      </c>
      <c r="C5210" s="10">
        <v>1253</v>
      </c>
      <c r="D5210" s="10" t="s">
        <v>33</v>
      </c>
      <c r="E5210" s="10">
        <v>5208</v>
      </c>
      <c r="F5210" s="10">
        <v>2006</v>
      </c>
      <c r="G5210" s="10">
        <v>0</v>
      </c>
      <c r="H5210" s="10">
        <v>526</v>
      </c>
      <c r="I5210" s="10">
        <v>1.0030988159622383E-7</v>
      </c>
      <c r="J5210" s="10" t="s">
        <v>33</v>
      </c>
      <c r="K5210" s="10" t="s">
        <v>1589</v>
      </c>
      <c r="L5210" s="10" t="s">
        <v>33</v>
      </c>
      <c r="M5210" s="10">
        <v>3.1622776601683791E-2</v>
      </c>
      <c r="N5210" s="10">
        <v>3.1622776601683791E-2</v>
      </c>
      <c r="O5210" s="10">
        <v>3.1622776601683791E-2</v>
      </c>
      <c r="Q5210" s="10">
        <v>0.02</v>
      </c>
      <c r="R5210" s="10">
        <v>0.05</v>
      </c>
      <c r="T5210" s="10">
        <v>0</v>
      </c>
      <c r="W5210" s="10">
        <v>0</v>
      </c>
      <c r="Y5210" s="10">
        <v>0</v>
      </c>
      <c r="AB5210" s="10">
        <v>0</v>
      </c>
      <c r="AE5210" s="10">
        <v>0</v>
      </c>
      <c r="AH5210" s="10">
        <v>1</v>
      </c>
      <c r="AQ5210" s="10">
        <v>0</v>
      </c>
      <c r="AR5210" s="10">
        <v>0.3751811555947947</v>
      </c>
      <c r="AS5210" s="10">
        <v>0.3751811555947947</v>
      </c>
      <c r="AT5210" s="10">
        <v>0</v>
      </c>
      <c r="AU5210" s="10">
        <v>0</v>
      </c>
      <c r="AV5210" s="10">
        <v>4.1726826143659075</v>
      </c>
      <c r="AW5210" s="10">
        <v>4.1726826143659075</v>
      </c>
      <c r="AX5210" s="10" t="s">
        <v>33</v>
      </c>
      <c r="AY5210" s="10">
        <v>0</v>
      </c>
      <c r="AZ5210" s="10" t="s">
        <v>33</v>
      </c>
      <c r="BA5210" s="10" t="s">
        <v>33</v>
      </c>
      <c r="BB5210" s="10">
        <v>5208</v>
      </c>
      <c r="BC5210" s="10">
        <v>2006</v>
      </c>
      <c r="BE5210" s="10" t="s">
        <v>1515</v>
      </c>
      <c r="BF5210" s="10" t="s">
        <v>5324</v>
      </c>
      <c r="BG5210" s="10">
        <v>1.1901035057384683E-6</v>
      </c>
      <c r="BR5210" s="10" t="s">
        <v>33</v>
      </c>
      <c r="BS5210" s="11" t="s">
        <v>33</v>
      </c>
      <c r="BT5210" s="11" t="s">
        <v>33</v>
      </c>
      <c r="BU5210" s="10">
        <v>5210</v>
      </c>
    </row>
    <row r="5211" spans="1:73" s="10" customFormat="1" x14ac:dyDescent="0.45">
      <c r="A5211" s="10" t="s">
        <v>33</v>
      </c>
      <c r="B5211" s="10" t="s">
        <v>33</v>
      </c>
      <c r="C5211" s="10">
        <v>1253</v>
      </c>
      <c r="D5211" s="10" t="s">
        <v>33</v>
      </c>
      <c r="E5211" s="10">
        <v>5208</v>
      </c>
      <c r="F5211" s="10">
        <v>2007</v>
      </c>
      <c r="G5211" s="10">
        <v>0</v>
      </c>
      <c r="H5211" s="10">
        <v>527</v>
      </c>
      <c r="I5211" s="10">
        <v>4.485994281282232E-8</v>
      </c>
      <c r="J5211" s="10" t="s">
        <v>33</v>
      </c>
      <c r="K5211" s="10" t="s">
        <v>1590</v>
      </c>
      <c r="L5211" s="10" t="s">
        <v>33</v>
      </c>
      <c r="M5211" s="10">
        <v>1.4142135623730951E-2</v>
      </c>
      <c r="N5211" s="10">
        <v>1.4142135623730951E-2</v>
      </c>
      <c r="O5211" s="10">
        <v>1.4142135623730951E-2</v>
      </c>
      <c r="Q5211" s="10">
        <v>0.01</v>
      </c>
      <c r="R5211" s="10">
        <v>0.02</v>
      </c>
      <c r="T5211" s="10">
        <v>0</v>
      </c>
      <c r="W5211" s="10">
        <v>0</v>
      </c>
      <c r="Y5211" s="10">
        <v>0</v>
      </c>
      <c r="AB5211" s="10">
        <v>0</v>
      </c>
      <c r="AE5211" s="10">
        <v>0</v>
      </c>
      <c r="AH5211" s="10">
        <v>1</v>
      </c>
      <c r="AQ5211" s="10">
        <v>0</v>
      </c>
      <c r="AR5211" s="10">
        <v>0.12769688529917014</v>
      </c>
      <c r="AS5211" s="10">
        <v>0.12769688529917014</v>
      </c>
      <c r="AT5211" s="10">
        <v>0</v>
      </c>
      <c r="AU5211" s="10">
        <v>0</v>
      </c>
      <c r="AV5211" s="10">
        <v>2.248703559264881</v>
      </c>
      <c r="AW5211" s="10">
        <v>2.248703559264881</v>
      </c>
      <c r="AX5211" s="10" t="s">
        <v>33</v>
      </c>
      <c r="AY5211" s="10">
        <v>0</v>
      </c>
      <c r="AZ5211" s="10" t="s">
        <v>33</v>
      </c>
      <c r="BA5211" s="10" t="s">
        <v>33</v>
      </c>
      <c r="BB5211" s="10">
        <v>5208</v>
      </c>
      <c r="BC5211" s="10">
        <v>2007</v>
      </c>
      <c r="BE5211" s="10" t="s">
        <v>1515</v>
      </c>
      <c r="BF5211" s="10" t="s">
        <v>5325</v>
      </c>
      <c r="BG5211" s="10">
        <v>4.0506434984852939E-7</v>
      </c>
      <c r="BR5211" s="10" t="s">
        <v>33</v>
      </c>
      <c r="BS5211" s="11" t="s">
        <v>33</v>
      </c>
      <c r="BT5211" s="11" t="s">
        <v>33</v>
      </c>
      <c r="BU5211" s="10">
        <v>5211</v>
      </c>
    </row>
    <row r="5212" spans="1:73" s="10" customFormat="1" x14ac:dyDescent="0.45">
      <c r="A5212" s="10">
        <v>1230</v>
      </c>
      <c r="B5212" s="10">
        <v>5004</v>
      </c>
      <c r="C5212" s="10">
        <v>1253</v>
      </c>
      <c r="D5212" s="10">
        <v>5219</v>
      </c>
      <c r="E5212" s="10" t="s">
        <v>33</v>
      </c>
      <c r="F5212" s="10">
        <v>5004</v>
      </c>
      <c r="G5212" s="10" t="e">
        <v>#VALUE!</v>
      </c>
      <c r="H5212" s="10" t="s">
        <v>33</v>
      </c>
      <c r="I5212" s="10">
        <v>9.1569974818206858E-9</v>
      </c>
      <c r="J5212" s="10" t="s">
        <v>1517</v>
      </c>
      <c r="L5212" s="10">
        <v>1</v>
      </c>
      <c r="M5212" s="10" t="s">
        <v>33</v>
      </c>
      <c r="N5212" s="10">
        <v>1</v>
      </c>
      <c r="O5212" s="10">
        <v>1</v>
      </c>
      <c r="Q5212" s="10">
        <v>1</v>
      </c>
      <c r="T5212" s="10">
        <v>0</v>
      </c>
      <c r="W5212" s="10">
        <v>0</v>
      </c>
      <c r="Y5212" s="10">
        <v>0</v>
      </c>
      <c r="AB5212" s="10">
        <v>0</v>
      </c>
      <c r="AE5212" s="10">
        <v>0</v>
      </c>
      <c r="AH5212" s="10">
        <v>1</v>
      </c>
      <c r="AQ5212" s="10">
        <v>2.0328649763018456</v>
      </c>
      <c r="AR5212" s="10">
        <v>11.700118657701694</v>
      </c>
      <c r="AS5212" s="10">
        <v>14.64777287333937</v>
      </c>
      <c r="AT5212" s="10">
        <v>47.772326943093368</v>
      </c>
      <c r="AU5212" s="10">
        <v>102.91521236426692</v>
      </c>
      <c r="AV5212" s="10">
        <v>422.85970979379778</v>
      </c>
      <c r="AW5212" s="10">
        <v>573.54724910115806</v>
      </c>
      <c r="AX5212" s="10">
        <v>9.1569974818206858E-9</v>
      </c>
      <c r="AY5212" s="10">
        <v>0</v>
      </c>
      <c r="AZ5212" s="10" t="s">
        <v>33</v>
      </c>
      <c r="BA5212" s="10">
        <v>5219</v>
      </c>
      <c r="BB5212" s="10" t="s">
        <v>33</v>
      </c>
      <c r="BC5212" s="10">
        <v>5004</v>
      </c>
      <c r="BE5212" s="10" t="s">
        <v>33</v>
      </c>
      <c r="BF5212" s="10" t="s">
        <v>33</v>
      </c>
      <c r="BG5212" s="10" t="s">
        <v>33</v>
      </c>
      <c r="BR5212" s="10" t="s">
        <v>1517</v>
      </c>
      <c r="BS5212" s="11">
        <v>14.64777287333937</v>
      </c>
      <c r="BT5212" s="11">
        <v>573.54724910115806</v>
      </c>
      <c r="BU5212" s="10">
        <v>5212</v>
      </c>
    </row>
    <row r="5213" spans="1:73" s="10" customFormat="1" x14ac:dyDescent="0.45">
      <c r="A5213" s="10" t="s">
        <v>33</v>
      </c>
      <c r="B5213" s="10" t="s">
        <v>33</v>
      </c>
      <c r="C5213" s="10">
        <v>1253</v>
      </c>
      <c r="D5213" s="10" t="s">
        <v>33</v>
      </c>
      <c r="E5213" s="10">
        <v>5212</v>
      </c>
      <c r="F5213" s="10">
        <v>5353</v>
      </c>
      <c r="G5213" s="10" t="e">
        <v>#VALUE!</v>
      </c>
      <c r="H5213" s="10">
        <v>1254</v>
      </c>
      <c r="I5213" s="10">
        <v>1.9424925044110638E-9</v>
      </c>
      <c r="J5213" s="10" t="s">
        <v>33</v>
      </c>
      <c r="K5213" s="10" t="s">
        <v>1592</v>
      </c>
      <c r="L5213" s="10" t="s">
        <v>33</v>
      </c>
      <c r="M5213" s="10">
        <v>0.21213203435596426</v>
      </c>
      <c r="N5213" s="10">
        <v>0.21213203435596426</v>
      </c>
      <c r="O5213" s="10">
        <v>0.21213203435596426</v>
      </c>
      <c r="Q5213" s="10">
        <v>0.15</v>
      </c>
      <c r="R5213" s="10">
        <v>0.3</v>
      </c>
      <c r="T5213" s="10">
        <v>0</v>
      </c>
      <c r="W5213" s="10">
        <v>0</v>
      </c>
      <c r="Y5213" s="10">
        <v>0</v>
      </c>
      <c r="AB5213" s="10">
        <v>0</v>
      </c>
      <c r="AE5213" s="10">
        <v>0</v>
      </c>
      <c r="AH5213" s="10">
        <v>1</v>
      </c>
      <c r="AQ5213" s="10">
        <v>1.2396272159292716</v>
      </c>
      <c r="AR5213" s="10">
        <v>5.0421690311467051</v>
      </c>
      <c r="AS5213" s="10">
        <v>6.839628494244149</v>
      </c>
      <c r="AT5213" s="10">
        <v>29.131239574337883</v>
      </c>
      <c r="AU5213" s="10">
        <v>6.4206502898694415</v>
      </c>
      <c r="AV5213" s="10">
        <v>68.192344149925276</v>
      </c>
      <c r="AW5213" s="10">
        <v>103.7442340141326</v>
      </c>
      <c r="AX5213" s="10" t="s">
        <v>33</v>
      </c>
      <c r="AY5213" s="10">
        <v>0</v>
      </c>
      <c r="AZ5213" s="10" t="s">
        <v>33</v>
      </c>
      <c r="BA5213" s="10" t="s">
        <v>33</v>
      </c>
      <c r="BB5213" s="10">
        <v>5212</v>
      </c>
      <c r="BC5213" s="10">
        <v>5353</v>
      </c>
      <c r="BE5213" s="10" t="s">
        <v>1517</v>
      </c>
      <c r="BF5213" s="10" t="s">
        <v>1591</v>
      </c>
      <c r="BG5213" s="10">
        <v>6.2630460898382679E-8</v>
      </c>
      <c r="BR5213" s="10" t="s">
        <v>33</v>
      </c>
      <c r="BS5213" s="11" t="s">
        <v>33</v>
      </c>
      <c r="BT5213" s="11" t="s">
        <v>33</v>
      </c>
      <c r="BU5213" s="10">
        <v>5213</v>
      </c>
    </row>
    <row r="5214" spans="1:73" s="10" customFormat="1" x14ac:dyDescent="0.45">
      <c r="A5214" s="10" t="s">
        <v>33</v>
      </c>
      <c r="B5214" s="10" t="s">
        <v>33</v>
      </c>
      <c r="C5214" s="10">
        <v>1254</v>
      </c>
      <c r="D5214" s="10" t="s">
        <v>33</v>
      </c>
      <c r="E5214" s="10">
        <v>5212</v>
      </c>
      <c r="F5214" s="10">
        <v>5358</v>
      </c>
      <c r="G5214" s="10" t="e">
        <v>#VALUE!</v>
      </c>
      <c r="H5214" s="10">
        <v>1255</v>
      </c>
      <c r="I5214" s="10">
        <v>1.2949950029407094E-9</v>
      </c>
      <c r="J5214" s="10" t="s">
        <v>33</v>
      </c>
      <c r="K5214" s="10" t="s">
        <v>1594</v>
      </c>
      <c r="L5214" s="10" t="s">
        <v>33</v>
      </c>
      <c r="M5214" s="10">
        <v>0.14142135623730953</v>
      </c>
      <c r="N5214" s="10">
        <v>0.14142135623730953</v>
      </c>
      <c r="O5214" s="10">
        <v>0.14142135623730953</v>
      </c>
      <c r="Q5214" s="10">
        <v>0.1</v>
      </c>
      <c r="R5214" s="10">
        <v>0.2</v>
      </c>
      <c r="T5214" s="10">
        <v>0</v>
      </c>
      <c r="W5214" s="10">
        <v>0</v>
      </c>
      <c r="Y5214" s="10">
        <v>0</v>
      </c>
      <c r="AB5214" s="10">
        <v>0</v>
      </c>
      <c r="AE5214" s="10">
        <v>0</v>
      </c>
      <c r="AH5214" s="10">
        <v>1</v>
      </c>
      <c r="AQ5214" s="10">
        <v>0.57076397287317027</v>
      </c>
      <c r="AR5214" s="10">
        <v>5.133134835146997</v>
      </c>
      <c r="AS5214" s="10">
        <v>5.9607425958130937</v>
      </c>
      <c r="AT5214" s="10">
        <v>13.412953362519501</v>
      </c>
      <c r="AU5214" s="10">
        <v>15.000842996706799</v>
      </c>
      <c r="AV5214" s="10">
        <v>66.420944892803959</v>
      </c>
      <c r="AW5214" s="10">
        <v>94.834741252030256</v>
      </c>
      <c r="AX5214" s="10" t="s">
        <v>33</v>
      </c>
      <c r="AY5214" s="10">
        <v>0</v>
      </c>
      <c r="AZ5214" s="10" t="s">
        <v>33</v>
      </c>
      <c r="BA5214" s="10" t="s">
        <v>33</v>
      </c>
      <c r="BB5214" s="10">
        <v>5212</v>
      </c>
      <c r="BC5214" s="10">
        <v>5358</v>
      </c>
      <c r="BE5214" s="10" t="s">
        <v>1517</v>
      </c>
      <c r="BF5214" s="10" t="s">
        <v>1593</v>
      </c>
      <c r="BG5214" s="10">
        <v>5.45825049396418E-8</v>
      </c>
      <c r="BR5214" s="10" t="s">
        <v>33</v>
      </c>
      <c r="BS5214" s="11" t="s">
        <v>33</v>
      </c>
      <c r="BT5214" s="11" t="s">
        <v>33</v>
      </c>
      <c r="BU5214" s="10">
        <v>5214</v>
      </c>
    </row>
    <row r="5215" spans="1:73" s="10" customFormat="1" x14ac:dyDescent="0.45">
      <c r="A5215" s="10" t="s">
        <v>33</v>
      </c>
      <c r="B5215" s="10" t="s">
        <v>33</v>
      </c>
      <c r="C5215" s="10">
        <v>1255</v>
      </c>
      <c r="D5215" s="10" t="s">
        <v>33</v>
      </c>
      <c r="E5215" s="10">
        <v>5212</v>
      </c>
      <c r="F5215" s="10">
        <v>5362</v>
      </c>
      <c r="G5215" s="10" t="e">
        <v>#VALUE!</v>
      </c>
      <c r="H5215" s="10">
        <v>1256</v>
      </c>
      <c r="I5215" s="10">
        <v>9.1569974818206864E-11</v>
      </c>
      <c r="J5215" s="10" t="s">
        <v>33</v>
      </c>
      <c r="K5215" s="10" t="s">
        <v>1596</v>
      </c>
      <c r="L5215" s="10" t="s">
        <v>33</v>
      </c>
      <c r="M5215" s="10">
        <v>0.01</v>
      </c>
      <c r="N5215" s="10">
        <v>0.01</v>
      </c>
      <c r="O5215" s="10">
        <v>0.01</v>
      </c>
      <c r="Q5215" s="10">
        <v>5.0000000000000001E-3</v>
      </c>
      <c r="R5215" s="10">
        <v>0.02</v>
      </c>
      <c r="T5215" s="10">
        <v>0</v>
      </c>
      <c r="W5215" s="10">
        <v>0</v>
      </c>
      <c r="Y5215" s="10">
        <v>0</v>
      </c>
      <c r="AB5215" s="10">
        <v>0</v>
      </c>
      <c r="AE5215" s="10">
        <v>0</v>
      </c>
      <c r="AH5215" s="10">
        <v>1</v>
      </c>
      <c r="AQ5215" s="10">
        <v>0.13784913344205837</v>
      </c>
      <c r="AR5215" s="10">
        <v>0.76490872072502547</v>
      </c>
      <c r="AS5215" s="10">
        <v>0.96478996421601004</v>
      </c>
      <c r="AT5215" s="10">
        <v>3.239454635888372</v>
      </c>
      <c r="AU5215" s="10">
        <v>80.41302024573875</v>
      </c>
      <c r="AV5215" s="10">
        <v>7.0320887424272698</v>
      </c>
      <c r="AW5215" s="10">
        <v>90.684563624054391</v>
      </c>
      <c r="AX5215" s="10" t="s">
        <v>33</v>
      </c>
      <c r="AY5215" s="10">
        <v>0</v>
      </c>
      <c r="AZ5215" s="10" t="s">
        <v>33</v>
      </c>
      <c r="BA5215" s="10" t="s">
        <v>33</v>
      </c>
      <c r="BB5215" s="10">
        <v>5212</v>
      </c>
      <c r="BC5215" s="10">
        <v>5362</v>
      </c>
      <c r="BE5215" s="10" t="s">
        <v>1517</v>
      </c>
      <c r="BF5215" s="10" t="s">
        <v>1595</v>
      </c>
      <c r="BG5215" s="10">
        <v>8.8345792728118729E-9</v>
      </c>
      <c r="BR5215" s="10" t="s">
        <v>33</v>
      </c>
      <c r="BS5215" s="11" t="s">
        <v>33</v>
      </c>
      <c r="BT5215" s="11" t="s">
        <v>33</v>
      </c>
      <c r="BU5215" s="10">
        <v>5215</v>
      </c>
    </row>
    <row r="5216" spans="1:73" s="10" customFormat="1" x14ac:dyDescent="0.45">
      <c r="A5216" s="10" t="s">
        <v>33</v>
      </c>
      <c r="B5216" s="10" t="s">
        <v>33</v>
      </c>
      <c r="C5216" s="10">
        <v>1256</v>
      </c>
      <c r="D5216" s="10" t="s">
        <v>33</v>
      </c>
      <c r="E5216" s="10">
        <v>5212</v>
      </c>
      <c r="F5216" s="10">
        <v>378</v>
      </c>
      <c r="G5216" s="10">
        <v>0</v>
      </c>
      <c r="H5216" s="10">
        <v>133</v>
      </c>
      <c r="I5216" s="10">
        <v>7.9301924416468475E-10</v>
      </c>
      <c r="J5216" s="10" t="s">
        <v>33</v>
      </c>
      <c r="K5216" s="10" t="s">
        <v>1124</v>
      </c>
      <c r="L5216" s="10" t="s">
        <v>33</v>
      </c>
      <c r="M5216" s="10">
        <v>8.6602540378443865E-2</v>
      </c>
      <c r="N5216" s="10">
        <v>8.6602540378443865E-2</v>
      </c>
      <c r="O5216" s="10">
        <v>8.6602540378443865E-2</v>
      </c>
      <c r="Q5216" s="10">
        <v>0.05</v>
      </c>
      <c r="R5216" s="10">
        <v>0.15</v>
      </c>
      <c r="T5216" s="10">
        <v>0</v>
      </c>
      <c r="W5216" s="10">
        <v>0</v>
      </c>
      <c r="Y5216" s="10">
        <v>0</v>
      </c>
      <c r="AB5216" s="10">
        <v>0</v>
      </c>
      <c r="AE5216" s="10">
        <v>0</v>
      </c>
      <c r="AH5216" s="10">
        <v>1</v>
      </c>
      <c r="AQ5216" s="10">
        <v>0</v>
      </c>
      <c r="AR5216" s="10">
        <v>0.49952345290286421</v>
      </c>
      <c r="AS5216" s="10">
        <v>0.49952345290286421</v>
      </c>
      <c r="AT5216" s="10">
        <v>0</v>
      </c>
      <c r="AU5216" s="10">
        <v>0</v>
      </c>
      <c r="AV5216" s="10">
        <v>278.01580524989942</v>
      </c>
      <c r="AW5216" s="10">
        <v>278.01580524989942</v>
      </c>
      <c r="AX5216" s="10" t="s">
        <v>33</v>
      </c>
      <c r="AY5216" s="10">
        <v>0</v>
      </c>
      <c r="AZ5216" s="10" t="s">
        <v>33</v>
      </c>
      <c r="BA5216" s="10" t="s">
        <v>33</v>
      </c>
      <c r="BB5216" s="10">
        <v>5212</v>
      </c>
      <c r="BC5216" s="10">
        <v>378</v>
      </c>
      <c r="BE5216" s="10" t="s">
        <v>1517</v>
      </c>
      <c r="BF5216" s="10" t="s">
        <v>5326</v>
      </c>
      <c r="BG5216" s="10">
        <v>4.5741350003419012E-9</v>
      </c>
      <c r="BR5216" s="10" t="s">
        <v>33</v>
      </c>
      <c r="BS5216" s="11" t="s">
        <v>33</v>
      </c>
      <c r="BT5216" s="11" t="s">
        <v>33</v>
      </c>
      <c r="BU5216" s="10">
        <v>5216</v>
      </c>
    </row>
    <row r="5217" spans="1:73" s="10" customFormat="1" x14ac:dyDescent="0.45">
      <c r="A5217" s="10" t="s">
        <v>33</v>
      </c>
      <c r="B5217" s="10" t="s">
        <v>33</v>
      </c>
      <c r="C5217" s="10">
        <v>1256</v>
      </c>
      <c r="D5217" s="10" t="s">
        <v>33</v>
      </c>
      <c r="E5217" s="10">
        <v>5212</v>
      </c>
      <c r="F5217" s="10">
        <v>4994</v>
      </c>
      <c r="G5217" s="10" t="e">
        <v>#VALUE!</v>
      </c>
      <c r="H5217" s="10">
        <v>1190</v>
      </c>
      <c r="I5217" s="10">
        <v>2.8956968570979661E-11</v>
      </c>
      <c r="J5217" s="10" t="s">
        <v>33</v>
      </c>
      <c r="K5217" s="10" t="s">
        <v>1403</v>
      </c>
      <c r="L5217" s="10" t="s">
        <v>33</v>
      </c>
      <c r="M5217" s="10">
        <v>3.1622776601683794E-3</v>
      </c>
      <c r="N5217" s="10">
        <v>3.1622776601683794E-3</v>
      </c>
      <c r="O5217" s="10">
        <v>3.1622776601683794E-3</v>
      </c>
      <c r="Q5217" s="10">
        <v>1E-3</v>
      </c>
      <c r="R5217" s="10">
        <v>0.01</v>
      </c>
      <c r="T5217" s="10">
        <v>0</v>
      </c>
      <c r="W5217" s="10">
        <v>0</v>
      </c>
      <c r="Y5217" s="10">
        <v>0</v>
      </c>
      <c r="AB5217" s="10">
        <v>0</v>
      </c>
      <c r="AE5217" s="10">
        <v>0</v>
      </c>
      <c r="AH5217" s="10">
        <v>1</v>
      </c>
      <c r="AQ5217" s="10">
        <v>8.4624654057345622E-2</v>
      </c>
      <c r="AR5217" s="10">
        <v>0.26038261778010274</v>
      </c>
      <c r="AS5217" s="10">
        <v>0.38308836616325392</v>
      </c>
      <c r="AT5217" s="10">
        <v>1.9886793703476222</v>
      </c>
      <c r="AU5217" s="10">
        <v>1.0806988319519408</v>
      </c>
      <c r="AV5217" s="10">
        <v>2.6069187804318585</v>
      </c>
      <c r="AW5217" s="10">
        <v>5.6762969827314222</v>
      </c>
      <c r="AX5217" s="10" t="s">
        <v>33</v>
      </c>
      <c r="AY5217" s="10">
        <v>0</v>
      </c>
      <c r="AZ5217" s="10" t="s">
        <v>33</v>
      </c>
      <c r="BA5217" s="10" t="s">
        <v>33</v>
      </c>
      <c r="BB5217" s="10">
        <v>5212</v>
      </c>
      <c r="BC5217" s="10">
        <v>4994</v>
      </c>
      <c r="BE5217" s="10" t="s">
        <v>1517</v>
      </c>
      <c r="BF5217" s="10" t="s">
        <v>5327</v>
      </c>
      <c r="BG5217" s="10">
        <v>3.507939204271717E-9</v>
      </c>
      <c r="BR5217" s="10" t="s">
        <v>33</v>
      </c>
      <c r="BS5217" s="11" t="s">
        <v>33</v>
      </c>
      <c r="BT5217" s="11" t="s">
        <v>33</v>
      </c>
      <c r="BU5217" s="10">
        <v>5217</v>
      </c>
    </row>
    <row r="5218" spans="1:73" s="10" customFormat="1" x14ac:dyDescent="0.45">
      <c r="A5218" s="10" t="s">
        <v>33</v>
      </c>
      <c r="B5218" s="10" t="s">
        <v>33</v>
      </c>
      <c r="C5218" s="10">
        <v>1256</v>
      </c>
      <c r="D5218" s="10" t="s">
        <v>33</v>
      </c>
      <c r="E5218" s="10">
        <v>5212</v>
      </c>
      <c r="F5218" s="10">
        <v>24</v>
      </c>
      <c r="G5218" s="10">
        <v>0</v>
      </c>
      <c r="H5218" s="10">
        <v>11</v>
      </c>
      <c r="I5218" s="10">
        <v>5.4173527676093449E-9</v>
      </c>
      <c r="J5218" s="10" t="s">
        <v>33</v>
      </c>
      <c r="K5218" s="10" t="s">
        <v>1011</v>
      </c>
      <c r="L5218" s="10" t="s">
        <v>33</v>
      </c>
      <c r="M5218" s="10">
        <v>0.59160797830996159</v>
      </c>
      <c r="N5218" s="10">
        <v>0.59160797830996159</v>
      </c>
      <c r="O5218" s="10">
        <v>0.59160797830996159</v>
      </c>
      <c r="Q5218" s="10">
        <v>0.5</v>
      </c>
      <c r="R5218" s="10">
        <v>0.7</v>
      </c>
      <c r="T5218" s="10">
        <v>0</v>
      </c>
      <c r="W5218" s="10">
        <v>0</v>
      </c>
      <c r="Y5218" s="10">
        <v>0</v>
      </c>
      <c r="AB5218" s="10">
        <v>0</v>
      </c>
      <c r="AE5218" s="10">
        <v>0</v>
      </c>
      <c r="AH5218" s="10">
        <v>1</v>
      </c>
      <c r="AQ5218" s="10">
        <v>0</v>
      </c>
      <c r="AR5218" s="10">
        <v>0</v>
      </c>
      <c r="AS5218" s="10">
        <v>0</v>
      </c>
      <c r="AT5218" s="10">
        <v>0</v>
      </c>
      <c r="AU5218" s="10">
        <v>0</v>
      </c>
      <c r="AV5218" s="10">
        <v>0.59160797830996159</v>
      </c>
      <c r="AW5218" s="10">
        <v>0.59160797830996159</v>
      </c>
      <c r="AX5218" s="10" t="s">
        <v>33</v>
      </c>
      <c r="AY5218" s="10">
        <v>0</v>
      </c>
      <c r="AZ5218" s="10" t="s">
        <v>33</v>
      </c>
      <c r="BA5218" s="10" t="s">
        <v>33</v>
      </c>
      <c r="BB5218" s="10">
        <v>5212</v>
      </c>
      <c r="BC5218" s="10">
        <v>24</v>
      </c>
      <c r="BE5218" s="10" t="s">
        <v>1517</v>
      </c>
      <c r="BF5218" s="10" t="s">
        <v>5328</v>
      </c>
      <c r="BG5218" s="10">
        <v>0</v>
      </c>
      <c r="BR5218" s="10" t="s">
        <v>33</v>
      </c>
      <c r="BS5218" s="11" t="s">
        <v>33</v>
      </c>
      <c r="BT5218" s="11" t="s">
        <v>33</v>
      </c>
      <c r="BU5218" s="10">
        <v>5218</v>
      </c>
    </row>
    <row r="5219" spans="1:73" s="10" customFormat="1" x14ac:dyDescent="0.45">
      <c r="A5219" s="10">
        <v>1231</v>
      </c>
      <c r="B5219" s="10">
        <v>5020</v>
      </c>
      <c r="C5219" s="10">
        <v>1256</v>
      </c>
      <c r="D5219" s="10">
        <v>5225</v>
      </c>
      <c r="E5219" s="10" t="s">
        <v>33</v>
      </c>
      <c r="F5219" s="10">
        <v>5020</v>
      </c>
      <c r="G5219" s="10" t="e">
        <v>#VALUE!</v>
      </c>
      <c r="H5219" s="10" t="s">
        <v>33</v>
      </c>
      <c r="I5219" s="10">
        <v>5.2122543427763402E-7</v>
      </c>
      <c r="J5219" s="10" t="s">
        <v>1522</v>
      </c>
      <c r="L5219" s="10">
        <v>1</v>
      </c>
      <c r="M5219" s="10" t="s">
        <v>33</v>
      </c>
      <c r="N5219" s="10">
        <v>1</v>
      </c>
      <c r="O5219" s="10">
        <v>1</v>
      </c>
      <c r="Q5219" s="10">
        <v>1</v>
      </c>
      <c r="T5219" s="10">
        <v>3.872983346207417</v>
      </c>
      <c r="U5219" s="10">
        <v>3</v>
      </c>
      <c r="V5219" s="10">
        <v>5</v>
      </c>
      <c r="W5219" s="10">
        <v>7.332697320904499</v>
      </c>
      <c r="X5219" s="10" t="s">
        <v>1008</v>
      </c>
      <c r="Y5219" s="10">
        <v>0.70710678118654757</v>
      </c>
      <c r="Z5219" s="10">
        <v>0.5</v>
      </c>
      <c r="AA5219" s="10">
        <v>1</v>
      </c>
      <c r="AB5219" s="10">
        <v>84.838671606761977</v>
      </c>
      <c r="AC5219" s="10">
        <v>0.15</v>
      </c>
      <c r="AE5219" s="10">
        <v>0</v>
      </c>
      <c r="AH5219" s="10">
        <v>1</v>
      </c>
      <c r="AQ5219" s="10">
        <v>20.565253292150828</v>
      </c>
      <c r="AR5219" s="10">
        <v>277.04128337305593</v>
      </c>
      <c r="AS5219" s="10">
        <v>306.86090064667462</v>
      </c>
      <c r="AT5219" s="10">
        <v>483.28345236554446</v>
      </c>
      <c r="AU5219" s="10">
        <v>98.942425105291335</v>
      </c>
      <c r="AV5219" s="10">
        <v>4164.5125509845957</v>
      </c>
      <c r="AW5219" s="10">
        <v>4746.7384284554319</v>
      </c>
      <c r="AX5219" s="10">
        <v>5.2122543427763402E-7</v>
      </c>
      <c r="AY5219" s="10">
        <v>0</v>
      </c>
      <c r="AZ5219" s="10" t="s">
        <v>33</v>
      </c>
      <c r="BA5219" s="10">
        <v>5225</v>
      </c>
      <c r="BB5219" s="10" t="s">
        <v>33</v>
      </c>
      <c r="BC5219" s="10">
        <v>5020</v>
      </c>
      <c r="BE5219" s="10" t="s">
        <v>33</v>
      </c>
      <c r="BF5219" s="10" t="s">
        <v>33</v>
      </c>
      <c r="BG5219" s="10" t="s">
        <v>33</v>
      </c>
      <c r="BR5219" s="10" t="s">
        <v>1522</v>
      </c>
      <c r="BS5219" s="11">
        <v>306.86090064667462</v>
      </c>
      <c r="BT5219" s="11">
        <v>4746.7384284554319</v>
      </c>
      <c r="BU5219" s="10">
        <v>5219</v>
      </c>
    </row>
    <row r="5220" spans="1:73" s="10" customFormat="1" x14ac:dyDescent="0.45">
      <c r="A5220" s="10" t="s">
        <v>33</v>
      </c>
      <c r="B5220" s="10" t="s">
        <v>33</v>
      </c>
      <c r="C5220" s="10">
        <v>1256</v>
      </c>
      <c r="D5220" s="10" t="s">
        <v>33</v>
      </c>
      <c r="E5220" s="10">
        <v>5219</v>
      </c>
      <c r="F5220" s="10">
        <v>1148</v>
      </c>
      <c r="G5220" s="10">
        <v>0</v>
      </c>
      <c r="H5220" s="10">
        <v>306</v>
      </c>
      <c r="I5220" s="10">
        <v>6.9929730158798324E-7</v>
      </c>
      <c r="J5220" s="10" t="s">
        <v>33</v>
      </c>
      <c r="K5220" s="10" t="s">
        <v>1017</v>
      </c>
      <c r="L5220" s="10" t="s">
        <v>33</v>
      </c>
      <c r="M5220" s="10">
        <v>1.3416407864998738</v>
      </c>
      <c r="N5220" s="10">
        <v>1.3416407864998738</v>
      </c>
      <c r="O5220" s="10">
        <v>1.3416407864998738</v>
      </c>
      <c r="Q5220" s="10">
        <v>1.2</v>
      </c>
      <c r="R5220" s="10">
        <v>1.5</v>
      </c>
      <c r="T5220" s="10">
        <v>0</v>
      </c>
      <c r="W5220" s="10">
        <v>0</v>
      </c>
      <c r="Y5220" s="10">
        <v>0</v>
      </c>
      <c r="AB5220" s="10">
        <v>0</v>
      </c>
      <c r="AE5220" s="10">
        <v>0</v>
      </c>
      <c r="AH5220" s="10">
        <v>1</v>
      </c>
      <c r="AQ5220" s="10">
        <v>0</v>
      </c>
      <c r="AR5220" s="10">
        <v>51.695844451818793</v>
      </c>
      <c r="AS5220" s="10">
        <v>51.695844451818793</v>
      </c>
      <c r="AT5220" s="10">
        <v>0</v>
      </c>
      <c r="AU5220" s="10">
        <v>0</v>
      </c>
      <c r="AV5220" s="10">
        <v>887.98919194212613</v>
      </c>
      <c r="AW5220" s="10">
        <v>887.98919194212613</v>
      </c>
      <c r="AX5220" s="10" t="s">
        <v>33</v>
      </c>
      <c r="AY5220" s="10">
        <v>0</v>
      </c>
      <c r="AZ5220" s="10" t="s">
        <v>33</v>
      </c>
      <c r="BA5220" s="10" t="s">
        <v>33</v>
      </c>
      <c r="BB5220" s="10">
        <v>5219</v>
      </c>
      <c r="BC5220" s="10">
        <v>1148</v>
      </c>
      <c r="BE5220" s="10" t="s">
        <v>1522</v>
      </c>
      <c r="BF5220" s="10" t="s">
        <v>5329</v>
      </c>
      <c r="BG5220" s="10">
        <v>2.6945188974748268E-5</v>
      </c>
      <c r="BR5220" s="10" t="s">
        <v>33</v>
      </c>
      <c r="BS5220" s="11" t="s">
        <v>33</v>
      </c>
      <c r="BT5220" s="11" t="s">
        <v>33</v>
      </c>
      <c r="BU5220" s="10">
        <v>5220</v>
      </c>
    </row>
    <row r="5221" spans="1:73" s="10" customFormat="1" x14ac:dyDescent="0.45">
      <c r="A5221" s="10" t="s">
        <v>33</v>
      </c>
      <c r="B5221" s="10" t="s">
        <v>33</v>
      </c>
      <c r="C5221" s="10">
        <v>1256</v>
      </c>
      <c r="D5221" s="10" t="s">
        <v>33</v>
      </c>
      <c r="E5221" s="10">
        <v>5219</v>
      </c>
      <c r="F5221" s="10">
        <v>220</v>
      </c>
      <c r="G5221" s="10">
        <v>0</v>
      </c>
      <c r="H5221" s="10">
        <v>88</v>
      </c>
      <c r="I5221" s="10">
        <v>4.6619820105865546E-7</v>
      </c>
      <c r="J5221" s="10" t="s">
        <v>33</v>
      </c>
      <c r="K5221" s="10" t="s">
        <v>1192</v>
      </c>
      <c r="L5221" s="10" t="s">
        <v>33</v>
      </c>
      <c r="M5221" s="10">
        <v>0.89442719099991586</v>
      </c>
      <c r="N5221" s="10">
        <v>0.89442719099991586</v>
      </c>
      <c r="O5221" s="10">
        <v>0.89442719099991586</v>
      </c>
      <c r="Q5221" s="10">
        <v>0.8</v>
      </c>
      <c r="R5221" s="10">
        <v>1</v>
      </c>
      <c r="T5221" s="10">
        <v>0</v>
      </c>
      <c r="W5221" s="10">
        <v>0</v>
      </c>
      <c r="Y5221" s="10">
        <v>0</v>
      </c>
      <c r="AB5221" s="10">
        <v>0</v>
      </c>
      <c r="AE5221" s="10">
        <v>0</v>
      </c>
      <c r="AH5221" s="10">
        <v>1</v>
      </c>
      <c r="AQ5221" s="10">
        <v>0</v>
      </c>
      <c r="AR5221" s="10">
        <v>186.02874246942628</v>
      </c>
      <c r="AS5221" s="10">
        <v>186.02874246942628</v>
      </c>
      <c r="AT5221" s="10">
        <v>0</v>
      </c>
      <c r="AU5221" s="10">
        <v>0</v>
      </c>
      <c r="AV5221" s="10">
        <v>2696.7536392745192</v>
      </c>
      <c r="AW5221" s="10">
        <v>2696.7536392745192</v>
      </c>
      <c r="AX5221" s="10" t="s">
        <v>33</v>
      </c>
      <c r="AY5221" s="10">
        <v>0</v>
      </c>
      <c r="AZ5221" s="10" t="s">
        <v>33</v>
      </c>
      <c r="BA5221" s="10" t="s">
        <v>33</v>
      </c>
      <c r="BB5221" s="10">
        <v>5219</v>
      </c>
      <c r="BC5221" s="10">
        <v>220</v>
      </c>
      <c r="BE5221" s="10" t="s">
        <v>1522</v>
      </c>
      <c r="BF5221" s="10" t="s">
        <v>5330</v>
      </c>
      <c r="BG5221" s="10">
        <v>9.6962912081748856E-5</v>
      </c>
      <c r="BR5221" s="10" t="s">
        <v>33</v>
      </c>
      <c r="BS5221" s="11" t="s">
        <v>33</v>
      </c>
      <c r="BT5221" s="11" t="s">
        <v>33</v>
      </c>
      <c r="BU5221" s="10">
        <v>5221</v>
      </c>
    </row>
    <row r="5222" spans="1:73" s="10" customFormat="1" x14ac:dyDescent="0.45">
      <c r="A5222" s="10" t="s">
        <v>33</v>
      </c>
      <c r="B5222" s="10" t="s">
        <v>33</v>
      </c>
      <c r="C5222" s="10">
        <v>1256</v>
      </c>
      <c r="D5222" s="10" t="s">
        <v>33</v>
      </c>
      <c r="E5222" s="10">
        <v>5219</v>
      </c>
      <c r="F5222" s="10">
        <v>3427</v>
      </c>
      <c r="G5222" s="10" t="e">
        <v>#VALUE!</v>
      </c>
      <c r="H5222" s="10">
        <v>906</v>
      </c>
      <c r="I5222" s="10">
        <v>3.6111557374640594E-7</v>
      </c>
      <c r="J5222" s="10" t="s">
        <v>33</v>
      </c>
      <c r="K5222" s="10" t="s">
        <v>1367</v>
      </c>
      <c r="L5222" s="10" t="s">
        <v>33</v>
      </c>
      <c r="M5222" s="10">
        <v>0.69282032302755092</v>
      </c>
      <c r="N5222" s="10">
        <v>0.69282032302755092</v>
      </c>
      <c r="O5222" s="10">
        <v>0.69282032302755092</v>
      </c>
      <c r="Q5222" s="10">
        <v>0.6</v>
      </c>
      <c r="R5222" s="10">
        <v>0.8</v>
      </c>
      <c r="T5222" s="10">
        <v>0</v>
      </c>
      <c r="W5222" s="10">
        <v>0</v>
      </c>
      <c r="Y5222" s="10">
        <v>0</v>
      </c>
      <c r="AB5222" s="10">
        <v>0</v>
      </c>
      <c r="AE5222" s="10">
        <v>0</v>
      </c>
      <c r="AH5222" s="10">
        <v>1</v>
      </c>
      <c r="AQ5222" s="10">
        <v>16.623256163626834</v>
      </c>
      <c r="AR5222" s="10">
        <v>31.57778222218581</v>
      </c>
      <c r="AS5222" s="10">
        <v>55.681503659444715</v>
      </c>
      <c r="AT5222" s="10">
        <v>390.64651984523061</v>
      </c>
      <c r="AU5222" s="10">
        <v>13.66349502416087</v>
      </c>
      <c r="AV5222" s="10">
        <v>571.31018807735165</v>
      </c>
      <c r="AW5222" s="10">
        <v>975.62020294674312</v>
      </c>
      <c r="AX5222" s="10" t="s">
        <v>33</v>
      </c>
      <c r="AY5222" s="10">
        <v>0</v>
      </c>
      <c r="AZ5222" s="10" t="s">
        <v>33</v>
      </c>
      <c r="BA5222" s="10" t="s">
        <v>33</v>
      </c>
      <c r="BB5222" s="10">
        <v>5219</v>
      </c>
      <c r="BC5222" s="10">
        <v>3427</v>
      </c>
      <c r="BE5222" s="10" t="s">
        <v>1522</v>
      </c>
      <c r="BF5222" s="10" t="s">
        <v>5331</v>
      </c>
      <c r="BG5222" s="10">
        <v>2.902261592612574E-5</v>
      </c>
      <c r="BR5222" s="10" t="s">
        <v>33</v>
      </c>
      <c r="BS5222" s="11" t="s">
        <v>33</v>
      </c>
      <c r="BT5222" s="11" t="s">
        <v>33</v>
      </c>
      <c r="BU5222" s="10">
        <v>5222</v>
      </c>
    </row>
    <row r="5223" spans="1:73" s="10" customFormat="1" x14ac:dyDescent="0.45">
      <c r="A5223" s="10" t="s">
        <v>33</v>
      </c>
      <c r="B5223" s="10" t="s">
        <v>33</v>
      </c>
      <c r="C5223" s="10">
        <v>1256</v>
      </c>
      <c r="D5223" s="10" t="s">
        <v>33</v>
      </c>
      <c r="E5223" s="10">
        <v>5219</v>
      </c>
      <c r="F5223" s="10">
        <v>78</v>
      </c>
      <c r="G5223" s="10">
        <v>0</v>
      </c>
      <c r="H5223" s="10">
        <v>33</v>
      </c>
      <c r="I5223" s="10">
        <v>7.3712407820923646E-8</v>
      </c>
      <c r="J5223" s="10" t="s">
        <v>33</v>
      </c>
      <c r="K5223" s="10" t="s">
        <v>1013</v>
      </c>
      <c r="L5223" s="10" t="s">
        <v>33</v>
      </c>
      <c r="M5223" s="10">
        <v>0.14142135623730953</v>
      </c>
      <c r="N5223" s="10">
        <v>0.14142135623730953</v>
      </c>
      <c r="O5223" s="10">
        <v>0.14142135623730953</v>
      </c>
      <c r="Q5223" s="10">
        <v>0.1</v>
      </c>
      <c r="R5223" s="10">
        <v>0.2</v>
      </c>
      <c r="T5223" s="10">
        <v>0</v>
      </c>
      <c r="W5223" s="10">
        <v>0</v>
      </c>
      <c r="Y5223" s="10">
        <v>0</v>
      </c>
      <c r="AB5223" s="10">
        <v>0</v>
      </c>
      <c r="AE5223" s="10">
        <v>0</v>
      </c>
      <c r="AH5223" s="10">
        <v>1</v>
      </c>
      <c r="AQ5223" s="10">
        <v>0</v>
      </c>
      <c r="AR5223" s="10">
        <v>0.18682089426036105</v>
      </c>
      <c r="AS5223" s="10">
        <v>0.18682089426036105</v>
      </c>
      <c r="AT5223" s="10">
        <v>0</v>
      </c>
      <c r="AU5223" s="10">
        <v>0</v>
      </c>
      <c r="AV5223" s="10">
        <v>2.3461560305070948</v>
      </c>
      <c r="AW5223" s="10">
        <v>2.3461560305070948</v>
      </c>
      <c r="AX5223" s="10" t="s">
        <v>33</v>
      </c>
      <c r="AY5223" s="10">
        <v>0</v>
      </c>
      <c r="AZ5223" s="10" t="s">
        <v>33</v>
      </c>
      <c r="BA5223" s="10" t="s">
        <v>33</v>
      </c>
      <c r="BB5223" s="10">
        <v>5219</v>
      </c>
      <c r="BC5223" s="10">
        <v>78</v>
      </c>
      <c r="BE5223" s="10" t="s">
        <v>1522</v>
      </c>
      <c r="BF5223" s="10" t="s">
        <v>5332</v>
      </c>
      <c r="BG5223" s="10">
        <v>9.7375801742992635E-8</v>
      </c>
      <c r="BR5223" s="10" t="s">
        <v>33</v>
      </c>
      <c r="BS5223" s="11" t="s">
        <v>33</v>
      </c>
      <c r="BT5223" s="11" t="s">
        <v>33</v>
      </c>
      <c r="BU5223" s="10">
        <v>5223</v>
      </c>
    </row>
    <row r="5224" spans="1:73" s="10" customFormat="1" x14ac:dyDescent="0.45">
      <c r="A5224" s="10" t="s">
        <v>33</v>
      </c>
      <c r="B5224" s="10" t="s">
        <v>33</v>
      </c>
      <c r="C5224" s="10">
        <v>1256</v>
      </c>
      <c r="D5224" s="10" t="s">
        <v>33</v>
      </c>
      <c r="E5224" s="10">
        <v>5219</v>
      </c>
      <c r="F5224" s="10">
        <v>221</v>
      </c>
      <c r="G5224" s="10">
        <v>0</v>
      </c>
      <c r="H5224" s="10">
        <v>89</v>
      </c>
      <c r="I5224" s="10">
        <v>3.6856203910461823E-8</v>
      </c>
      <c r="J5224" s="10" t="s">
        <v>33</v>
      </c>
      <c r="K5224" s="10" t="s">
        <v>1436</v>
      </c>
      <c r="L5224" s="10" t="s">
        <v>33</v>
      </c>
      <c r="M5224" s="10">
        <v>7.0710678118654766E-2</v>
      </c>
      <c r="N5224" s="10">
        <v>7.0710678118654766E-2</v>
      </c>
      <c r="O5224" s="10">
        <v>7.0710678118654766E-2</v>
      </c>
      <c r="Q5224" s="10">
        <v>0.05</v>
      </c>
      <c r="R5224" s="10">
        <v>0.1</v>
      </c>
      <c r="T5224" s="10">
        <v>0</v>
      </c>
      <c r="W5224" s="10">
        <v>0</v>
      </c>
      <c r="Y5224" s="10">
        <v>0</v>
      </c>
      <c r="AB5224" s="10">
        <v>0</v>
      </c>
      <c r="AE5224" s="10">
        <v>0</v>
      </c>
      <c r="AH5224" s="10">
        <v>1</v>
      </c>
      <c r="AQ5224" s="10">
        <v>6.9013782316577774E-2</v>
      </c>
      <c r="AR5224" s="10">
        <v>6.9396014460235841E-2</v>
      </c>
      <c r="AS5224" s="10">
        <v>0.1694659988192736</v>
      </c>
      <c r="AT5224" s="10">
        <v>1.6218238844395776</v>
      </c>
      <c r="AU5224" s="10">
        <v>0.4402584743684857</v>
      </c>
      <c r="AV5224" s="10">
        <v>6.1133756600925127</v>
      </c>
      <c r="AW5224" s="10">
        <v>8.1754580189005761</v>
      </c>
      <c r="AX5224" s="10" t="s">
        <v>33</v>
      </c>
      <c r="AY5224" s="10">
        <v>0</v>
      </c>
      <c r="AZ5224" s="10" t="s">
        <v>33</v>
      </c>
      <c r="BA5224" s="10" t="s">
        <v>33</v>
      </c>
      <c r="BB5224" s="10">
        <v>5219</v>
      </c>
      <c r="BC5224" s="10">
        <v>221</v>
      </c>
      <c r="BE5224" s="10" t="s">
        <v>1522</v>
      </c>
      <c r="BF5224" s="10" t="s">
        <v>5333</v>
      </c>
      <c r="BG5224" s="10">
        <v>8.832998882986889E-8</v>
      </c>
      <c r="BR5224" s="10" t="s">
        <v>33</v>
      </c>
      <c r="BS5224" s="11" t="s">
        <v>33</v>
      </c>
      <c r="BT5224" s="11" t="s">
        <v>33</v>
      </c>
      <c r="BU5224" s="10">
        <v>5224</v>
      </c>
    </row>
    <row r="5225" spans="1:73" s="10" customFormat="1" x14ac:dyDescent="0.45">
      <c r="A5225" s="10">
        <v>1232</v>
      </c>
      <c r="B5225" s="10">
        <v>5025</v>
      </c>
      <c r="C5225" s="10">
        <v>1256</v>
      </c>
      <c r="D5225" s="10">
        <v>5232</v>
      </c>
      <c r="E5225" s="10" t="s">
        <v>33</v>
      </c>
      <c r="F5225" s="10">
        <v>5025</v>
      </c>
      <c r="G5225" s="10" t="e">
        <v>#VALUE!</v>
      </c>
      <c r="H5225" s="10" t="s">
        <v>33</v>
      </c>
      <c r="I5225" s="10">
        <v>5.1214760288463359E-8</v>
      </c>
      <c r="J5225" s="10" t="s">
        <v>1524</v>
      </c>
      <c r="L5225" s="10">
        <v>1</v>
      </c>
      <c r="M5225" s="10" t="s">
        <v>33</v>
      </c>
      <c r="N5225" s="10">
        <v>1</v>
      </c>
      <c r="O5225" s="10">
        <v>1</v>
      </c>
      <c r="Q5225" s="10">
        <v>1</v>
      </c>
      <c r="T5225" s="10">
        <v>12.24744871391589</v>
      </c>
      <c r="U5225" s="10">
        <v>10</v>
      </c>
      <c r="V5225" s="10">
        <v>15</v>
      </c>
      <c r="W5225" s="10">
        <v>7.332697320904499</v>
      </c>
      <c r="X5225" s="10" t="s">
        <v>1008</v>
      </c>
      <c r="Y5225" s="10">
        <v>0.70710678118654757</v>
      </c>
      <c r="Z5225" s="10">
        <v>0.5</v>
      </c>
      <c r="AA5225" s="10">
        <v>1</v>
      </c>
      <c r="AB5225" s="10">
        <v>84.838671606761977</v>
      </c>
      <c r="AC5225" s="10">
        <v>0.3</v>
      </c>
      <c r="AE5225" s="10">
        <v>0</v>
      </c>
      <c r="AH5225" s="10">
        <v>1</v>
      </c>
      <c r="AQ5225" s="10">
        <v>16.929841196677206</v>
      </c>
      <c r="AR5225" s="10">
        <v>428.9455269869386</v>
      </c>
      <c r="AS5225" s="10">
        <v>453.49379672212058</v>
      </c>
      <c r="AT5225" s="10">
        <v>397.85126812191436</v>
      </c>
      <c r="AU5225" s="10">
        <v>186.58709306832412</v>
      </c>
      <c r="AV5225" s="10">
        <v>6093.6363987001041</v>
      </c>
      <c r="AW5225" s="10">
        <v>6678.0747598903426</v>
      </c>
      <c r="AX5225" s="10">
        <v>5.1214760288463359E-8</v>
      </c>
      <c r="AY5225" s="10">
        <v>0</v>
      </c>
      <c r="AZ5225" s="10" t="s">
        <v>33</v>
      </c>
      <c r="BA5225" s="10">
        <v>5232</v>
      </c>
      <c r="BB5225" s="10" t="s">
        <v>33</v>
      </c>
      <c r="BC5225" s="10">
        <v>5025</v>
      </c>
      <c r="BE5225" s="10" t="s">
        <v>33</v>
      </c>
      <c r="BF5225" s="10" t="s">
        <v>33</v>
      </c>
      <c r="BG5225" s="10" t="s">
        <v>33</v>
      </c>
      <c r="BR5225" s="10" t="s">
        <v>1524</v>
      </c>
      <c r="BS5225" s="11">
        <v>453.49379672212058</v>
      </c>
      <c r="BT5225" s="11">
        <v>6678.0747598903426</v>
      </c>
      <c r="BU5225" s="10">
        <v>5225</v>
      </c>
    </row>
    <row r="5226" spans="1:73" s="10" customFormat="1" x14ac:dyDescent="0.45">
      <c r="A5226" s="10" t="s">
        <v>33</v>
      </c>
      <c r="B5226" s="10" t="s">
        <v>33</v>
      </c>
      <c r="C5226" s="10">
        <v>1256</v>
      </c>
      <c r="D5226" s="10" t="s">
        <v>33</v>
      </c>
      <c r="E5226" s="10">
        <v>5225</v>
      </c>
      <c r="F5226" s="10">
        <v>220</v>
      </c>
      <c r="G5226" s="10">
        <v>0</v>
      </c>
      <c r="H5226" s="10">
        <v>88</v>
      </c>
      <c r="I5226" s="10">
        <v>8.8706566917079424E-8</v>
      </c>
      <c r="J5226" s="10" t="s">
        <v>33</v>
      </c>
      <c r="K5226" s="10" t="s">
        <v>1192</v>
      </c>
      <c r="L5226" s="10" t="s">
        <v>33</v>
      </c>
      <c r="M5226" s="10">
        <v>1.7320508075688772</v>
      </c>
      <c r="N5226" s="10">
        <v>1.7320508075688772</v>
      </c>
      <c r="O5226" s="10">
        <v>1.7320508075688772</v>
      </c>
      <c r="Q5226" s="10">
        <v>1.5</v>
      </c>
      <c r="R5226" s="10">
        <v>2</v>
      </c>
      <c r="T5226" s="10">
        <v>0</v>
      </c>
      <c r="W5226" s="10">
        <v>0</v>
      </c>
      <c r="Y5226" s="10">
        <v>0</v>
      </c>
      <c r="AB5226" s="10">
        <v>0</v>
      </c>
      <c r="AE5226" s="10">
        <v>0</v>
      </c>
      <c r="AH5226" s="10">
        <v>1</v>
      </c>
      <c r="AQ5226" s="10">
        <v>0</v>
      </c>
      <c r="AR5226" s="10">
        <v>360.24311074999815</v>
      </c>
      <c r="AS5226" s="10">
        <v>360.24311074999815</v>
      </c>
      <c r="AT5226" s="10">
        <v>0</v>
      </c>
      <c r="AU5226" s="10">
        <v>0</v>
      </c>
      <c r="AV5226" s="10">
        <v>5222.2409668672281</v>
      </c>
      <c r="AW5226" s="10">
        <v>5222.2409668672281</v>
      </c>
      <c r="AX5226" s="10" t="s">
        <v>33</v>
      </c>
      <c r="AY5226" s="10">
        <v>0</v>
      </c>
      <c r="AZ5226" s="10" t="s">
        <v>33</v>
      </c>
      <c r="BA5226" s="10" t="s">
        <v>33</v>
      </c>
      <c r="BB5226" s="10">
        <v>5225</v>
      </c>
      <c r="BC5226" s="10">
        <v>220</v>
      </c>
      <c r="BE5226" s="10" t="s">
        <v>1524</v>
      </c>
      <c r="BF5226" s="10" t="s">
        <v>5334</v>
      </c>
      <c r="BG5226" s="10">
        <v>1.8449764562631514E-5</v>
      </c>
      <c r="BR5226" s="10" t="s">
        <v>33</v>
      </c>
      <c r="BS5226" s="11" t="s">
        <v>33</v>
      </c>
      <c r="BT5226" s="11" t="s">
        <v>33</v>
      </c>
      <c r="BU5226" s="10">
        <v>5226</v>
      </c>
    </row>
    <row r="5227" spans="1:73" s="10" customFormat="1" x14ac:dyDescent="0.45">
      <c r="A5227" s="10" t="s">
        <v>33</v>
      </c>
      <c r="B5227" s="10" t="s">
        <v>33</v>
      </c>
      <c r="C5227" s="10">
        <v>1256</v>
      </c>
      <c r="D5227" s="10" t="s">
        <v>33</v>
      </c>
      <c r="E5227" s="10">
        <v>5225</v>
      </c>
      <c r="F5227" s="10">
        <v>5372</v>
      </c>
      <c r="G5227" s="10" t="e">
        <v>#VALUE!</v>
      </c>
      <c r="H5227" s="10">
        <v>1257</v>
      </c>
      <c r="I5227" s="10">
        <v>5.6102958974422338E-8</v>
      </c>
      <c r="J5227" s="10" t="s">
        <v>33</v>
      </c>
      <c r="K5227" s="10" t="s">
        <v>1598</v>
      </c>
      <c r="L5227" s="10" t="s">
        <v>33</v>
      </c>
      <c r="M5227" s="10">
        <v>1.0954451150103321</v>
      </c>
      <c r="N5227" s="10">
        <v>1.0954451150103321</v>
      </c>
      <c r="O5227" s="10">
        <v>1.0954451150103321</v>
      </c>
      <c r="Q5227" s="10">
        <v>1</v>
      </c>
      <c r="R5227" s="10">
        <v>1.2</v>
      </c>
      <c r="T5227" s="10">
        <v>0</v>
      </c>
      <c r="W5227" s="10">
        <v>0</v>
      </c>
      <c r="Y5227" s="10">
        <v>0</v>
      </c>
      <c r="AB5227" s="10">
        <v>0</v>
      </c>
      <c r="AE5227" s="10">
        <v>0</v>
      </c>
      <c r="AH5227" s="10">
        <v>1</v>
      </c>
      <c r="AQ5227" s="10">
        <v>4.54436491812816</v>
      </c>
      <c r="AR5227" s="10">
        <v>26.079597104166037</v>
      </c>
      <c r="AS5227" s="10">
        <v>32.66892623545187</v>
      </c>
      <c r="AT5227" s="10">
        <v>106.79257557601176</v>
      </c>
      <c r="AU5227" s="10">
        <v>100.86790451282518</v>
      </c>
      <c r="AV5227" s="10">
        <v>262.57420344472416</v>
      </c>
      <c r="AW5227" s="10">
        <v>470.23468353356111</v>
      </c>
      <c r="AX5227" s="10" t="s">
        <v>33</v>
      </c>
      <c r="AY5227" s="10">
        <v>0</v>
      </c>
      <c r="AZ5227" s="10" t="s">
        <v>33</v>
      </c>
      <c r="BA5227" s="10" t="s">
        <v>33</v>
      </c>
      <c r="BB5227" s="10">
        <v>5225</v>
      </c>
      <c r="BC5227" s="10">
        <v>5372</v>
      </c>
      <c r="BE5227" s="10" t="s">
        <v>1524</v>
      </c>
      <c r="BF5227" s="10" t="s">
        <v>1597</v>
      </c>
      <c r="BG5227" s="10">
        <v>1.6731312260301591E-6</v>
      </c>
      <c r="BR5227" s="10" t="s">
        <v>33</v>
      </c>
      <c r="BS5227" s="11" t="s">
        <v>33</v>
      </c>
      <c r="BT5227" s="11" t="s">
        <v>33</v>
      </c>
      <c r="BU5227" s="10">
        <v>5227</v>
      </c>
    </row>
    <row r="5228" spans="1:73" s="10" customFormat="1" x14ac:dyDescent="0.45">
      <c r="A5228" s="10" t="s">
        <v>33</v>
      </c>
      <c r="B5228" s="10" t="s">
        <v>33</v>
      </c>
      <c r="C5228" s="10">
        <v>1257</v>
      </c>
      <c r="D5228" s="10" t="s">
        <v>33</v>
      </c>
      <c r="E5228" s="10">
        <v>5225</v>
      </c>
      <c r="F5228" s="10">
        <v>1148</v>
      </c>
      <c r="G5228" s="10">
        <v>0</v>
      </c>
      <c r="H5228" s="10">
        <v>306</v>
      </c>
      <c r="I5228" s="10">
        <v>4.5807874182544324E-8</v>
      </c>
      <c r="J5228" s="10" t="s">
        <v>33</v>
      </c>
      <c r="K5228" s="10" t="s">
        <v>1017</v>
      </c>
      <c r="L5228" s="10" t="s">
        <v>33</v>
      </c>
      <c r="M5228" s="10">
        <v>0.89442719099991586</v>
      </c>
      <c r="N5228" s="10">
        <v>0.89442719099991586</v>
      </c>
      <c r="O5228" s="10">
        <v>0.89442719099991586</v>
      </c>
      <c r="Q5228" s="10">
        <v>0.8</v>
      </c>
      <c r="R5228" s="10">
        <v>1</v>
      </c>
      <c r="T5228" s="10">
        <v>0</v>
      </c>
      <c r="W5228" s="10">
        <v>0</v>
      </c>
      <c r="Y5228" s="10">
        <v>0</v>
      </c>
      <c r="AB5228" s="10">
        <v>0</v>
      </c>
      <c r="AE5228" s="10">
        <v>0</v>
      </c>
      <c r="AH5228" s="10">
        <v>1</v>
      </c>
      <c r="AQ5228" s="10">
        <v>0</v>
      </c>
      <c r="AR5228" s="10">
        <v>34.463896301212529</v>
      </c>
      <c r="AS5228" s="10">
        <v>34.463896301212529</v>
      </c>
      <c r="AT5228" s="10">
        <v>0</v>
      </c>
      <c r="AU5228" s="10">
        <v>0</v>
      </c>
      <c r="AV5228" s="10">
        <v>591.99279462808408</v>
      </c>
      <c r="AW5228" s="10">
        <v>591.99279462808408</v>
      </c>
      <c r="AX5228" s="10" t="s">
        <v>33</v>
      </c>
      <c r="AY5228" s="10">
        <v>0</v>
      </c>
      <c r="AZ5228" s="10" t="s">
        <v>33</v>
      </c>
      <c r="BA5228" s="10" t="s">
        <v>33</v>
      </c>
      <c r="BB5228" s="10">
        <v>5225</v>
      </c>
      <c r="BC5228" s="10">
        <v>1148</v>
      </c>
      <c r="BE5228" s="10" t="s">
        <v>1524</v>
      </c>
      <c r="BF5228" s="10" t="s">
        <v>5335</v>
      </c>
      <c r="BG5228" s="10">
        <v>1.7650601876730587E-6</v>
      </c>
      <c r="BR5228" s="10" t="s">
        <v>33</v>
      </c>
      <c r="BS5228" s="11" t="s">
        <v>33</v>
      </c>
      <c r="BT5228" s="11" t="s">
        <v>33</v>
      </c>
      <c r="BU5228" s="10">
        <v>5228</v>
      </c>
    </row>
    <row r="5229" spans="1:73" s="10" customFormat="1" x14ac:dyDescent="0.45">
      <c r="A5229" s="10" t="s">
        <v>33</v>
      </c>
      <c r="B5229" s="10" t="s">
        <v>33</v>
      </c>
      <c r="C5229" s="10">
        <v>1257</v>
      </c>
      <c r="D5229" s="10" t="s">
        <v>33</v>
      </c>
      <c r="E5229" s="10">
        <v>5225</v>
      </c>
      <c r="F5229" s="10">
        <v>311</v>
      </c>
      <c r="G5229" s="10">
        <v>0</v>
      </c>
      <c r="H5229" s="10">
        <v>114</v>
      </c>
      <c r="I5229" s="10">
        <v>1.0864291289044785E-9</v>
      </c>
      <c r="J5229" s="10" t="s">
        <v>33</v>
      </c>
      <c r="K5229" s="10" t="s">
        <v>1172</v>
      </c>
      <c r="L5229" s="10" t="s">
        <v>33</v>
      </c>
      <c r="M5229" s="10">
        <v>2.121320343559643E-2</v>
      </c>
      <c r="N5229" s="10">
        <v>2.121320343559643E-2</v>
      </c>
      <c r="O5229" s="10">
        <v>0.14142135623730953</v>
      </c>
      <c r="Q5229" s="10">
        <v>0.1</v>
      </c>
      <c r="R5229" s="10">
        <v>0.2</v>
      </c>
      <c r="S5229" s="10">
        <v>85</v>
      </c>
      <c r="T5229" s="10">
        <v>0</v>
      </c>
      <c r="W5229" s="10">
        <v>0</v>
      </c>
      <c r="Y5229" s="10">
        <v>0</v>
      </c>
      <c r="AB5229" s="10">
        <v>0</v>
      </c>
      <c r="AE5229" s="10">
        <v>0</v>
      </c>
      <c r="AH5229" s="10">
        <v>1</v>
      </c>
      <c r="AQ5229" s="10">
        <v>0</v>
      </c>
      <c r="AR5229" s="10">
        <v>6.3850200962461051E-2</v>
      </c>
      <c r="AS5229" s="10">
        <v>6.3850200962461051E-2</v>
      </c>
      <c r="AT5229" s="10">
        <v>0</v>
      </c>
      <c r="AU5229" s="10">
        <v>0</v>
      </c>
      <c r="AV5229" s="10">
        <v>0.53802099256073332</v>
      </c>
      <c r="AW5229" s="10">
        <v>0.53802099256073332</v>
      </c>
      <c r="AX5229" s="10" t="s">
        <v>33</v>
      </c>
      <c r="AY5229" s="10">
        <v>0</v>
      </c>
      <c r="AZ5229" s="10" t="s">
        <v>33</v>
      </c>
      <c r="BA5229" s="10" t="s">
        <v>33</v>
      </c>
      <c r="BB5229" s="10">
        <v>5225</v>
      </c>
      <c r="BC5229" s="10">
        <v>311</v>
      </c>
      <c r="BE5229" s="10" t="s">
        <v>1524</v>
      </c>
      <c r="BF5229" s="10" t="s">
        <v>5336</v>
      </c>
      <c r="BG5229" s="10">
        <v>3.2700727366626553E-9</v>
      </c>
      <c r="BR5229" s="10" t="s">
        <v>33</v>
      </c>
      <c r="BS5229" s="11" t="s">
        <v>33</v>
      </c>
      <c r="BT5229" s="11" t="s">
        <v>33</v>
      </c>
      <c r="BU5229" s="10">
        <v>5229</v>
      </c>
    </row>
    <row r="5230" spans="1:73" s="10" customFormat="1" x14ac:dyDescent="0.45">
      <c r="A5230" s="10" t="s">
        <v>33</v>
      </c>
      <c r="B5230" s="10" t="s">
        <v>33</v>
      </c>
      <c r="C5230" s="10">
        <v>1257</v>
      </c>
      <c r="D5230" s="10" t="s">
        <v>33</v>
      </c>
      <c r="E5230" s="10">
        <v>5225</v>
      </c>
      <c r="F5230" s="10">
        <v>78</v>
      </c>
      <c r="G5230" s="10">
        <v>0</v>
      </c>
      <c r="H5230" s="10">
        <v>33</v>
      </c>
      <c r="I5230" s="10">
        <v>1.2545003000569023E-8</v>
      </c>
      <c r="J5230" s="10" t="s">
        <v>33</v>
      </c>
      <c r="K5230" s="10" t="s">
        <v>1013</v>
      </c>
      <c r="L5230" s="10" t="s">
        <v>33</v>
      </c>
      <c r="M5230" s="10">
        <v>0.2449489742783178</v>
      </c>
      <c r="N5230" s="10">
        <v>0.2449489742783178</v>
      </c>
      <c r="O5230" s="10">
        <v>0.2449489742783178</v>
      </c>
      <c r="Q5230" s="10">
        <v>0.2</v>
      </c>
      <c r="R5230" s="10">
        <v>0.3</v>
      </c>
      <c r="T5230" s="10">
        <v>0</v>
      </c>
      <c r="W5230" s="10">
        <v>0</v>
      </c>
      <c r="Y5230" s="10">
        <v>0</v>
      </c>
      <c r="AB5230" s="10">
        <v>0</v>
      </c>
      <c r="AE5230" s="10">
        <v>0</v>
      </c>
      <c r="AH5230" s="10">
        <v>1</v>
      </c>
      <c r="AQ5230" s="10">
        <v>0</v>
      </c>
      <c r="AR5230" s="10">
        <v>0.32358328077439813</v>
      </c>
      <c r="AS5230" s="10">
        <v>0.32358328077439813</v>
      </c>
      <c r="AT5230" s="10">
        <v>0</v>
      </c>
      <c r="AU5230" s="10">
        <v>0</v>
      </c>
      <c r="AV5230" s="10">
        <v>4.0636614473224038</v>
      </c>
      <c r="AW5230" s="10">
        <v>4.0636614473224038</v>
      </c>
      <c r="AX5230" s="10" t="s">
        <v>33</v>
      </c>
      <c r="AY5230" s="10">
        <v>0</v>
      </c>
      <c r="AZ5230" s="10" t="s">
        <v>33</v>
      </c>
      <c r="BA5230" s="10" t="s">
        <v>33</v>
      </c>
      <c r="BB5230" s="10">
        <v>5225</v>
      </c>
      <c r="BC5230" s="10">
        <v>78</v>
      </c>
      <c r="BE5230" s="10" t="s">
        <v>1524</v>
      </c>
      <c r="BF5230" s="10" t="s">
        <v>5337</v>
      </c>
      <c r="BG5230" s="10">
        <v>1.6572240158215334E-8</v>
      </c>
      <c r="BR5230" s="10" t="s">
        <v>33</v>
      </c>
      <c r="BS5230" s="11" t="s">
        <v>33</v>
      </c>
      <c r="BT5230" s="11" t="s">
        <v>33</v>
      </c>
      <c r="BU5230" s="10">
        <v>5230</v>
      </c>
    </row>
    <row r="5231" spans="1:73" s="10" customFormat="1" x14ac:dyDescent="0.45">
      <c r="A5231" s="10" t="s">
        <v>33</v>
      </c>
      <c r="B5231" s="10" t="s">
        <v>33</v>
      </c>
      <c r="C5231" s="10">
        <v>1257</v>
      </c>
      <c r="D5231" s="10" t="s">
        <v>33</v>
      </c>
      <c r="E5231" s="10">
        <v>5225</v>
      </c>
      <c r="F5231" s="10">
        <v>221</v>
      </c>
      <c r="G5231" s="10">
        <v>0</v>
      </c>
      <c r="H5231" s="10">
        <v>89</v>
      </c>
      <c r="I5231" s="10">
        <v>7.2428608593631901E-9</v>
      </c>
      <c r="J5231" s="10" t="s">
        <v>33</v>
      </c>
      <c r="K5231" s="10" t="s">
        <v>1436</v>
      </c>
      <c r="L5231" s="10" t="s">
        <v>33</v>
      </c>
      <c r="M5231" s="10">
        <v>0.14142135623730953</v>
      </c>
      <c r="N5231" s="10">
        <v>0.14142135623730953</v>
      </c>
      <c r="O5231" s="10">
        <v>0.14142135623730953</v>
      </c>
      <c r="Q5231" s="10">
        <v>0.1</v>
      </c>
      <c r="R5231" s="10">
        <v>0.2</v>
      </c>
      <c r="T5231" s="10">
        <v>0</v>
      </c>
      <c r="W5231" s="10">
        <v>0</v>
      </c>
      <c r="Y5231" s="10">
        <v>0</v>
      </c>
      <c r="AB5231" s="10">
        <v>0</v>
      </c>
      <c r="AE5231" s="10">
        <v>0</v>
      </c>
      <c r="AH5231" s="10">
        <v>1</v>
      </c>
      <c r="AQ5231" s="10">
        <v>0.13802756463315555</v>
      </c>
      <c r="AR5231" s="10">
        <v>0.13879202892047168</v>
      </c>
      <c r="AS5231" s="10">
        <v>0.3389319976385472</v>
      </c>
      <c r="AT5231" s="10">
        <v>3.2436477688791552</v>
      </c>
      <c r="AU5231" s="10">
        <v>0.88051694873697139</v>
      </c>
      <c r="AV5231" s="10">
        <v>12.226751320185025</v>
      </c>
      <c r="AW5231" s="10">
        <v>16.350916037801152</v>
      </c>
      <c r="AX5231" s="10" t="s">
        <v>33</v>
      </c>
      <c r="AY5231" s="10">
        <v>0</v>
      </c>
      <c r="AZ5231" s="10" t="s">
        <v>33</v>
      </c>
      <c r="BA5231" s="10" t="s">
        <v>33</v>
      </c>
      <c r="BB5231" s="10">
        <v>5225</v>
      </c>
      <c r="BC5231" s="10">
        <v>221</v>
      </c>
      <c r="BE5231" s="10" t="s">
        <v>1524</v>
      </c>
      <c r="BF5231" s="10" t="s">
        <v>5338</v>
      </c>
      <c r="BG5231" s="10">
        <v>1.7358321013148223E-8</v>
      </c>
      <c r="BR5231" s="10" t="s">
        <v>33</v>
      </c>
      <c r="BS5231" s="11" t="s">
        <v>33</v>
      </c>
      <c r="BT5231" s="11" t="s">
        <v>33</v>
      </c>
      <c r="BU5231" s="10">
        <v>5231</v>
      </c>
    </row>
    <row r="5232" spans="1:73" s="10" customFormat="1" x14ac:dyDescent="0.45">
      <c r="A5232" s="10">
        <v>1233</v>
      </c>
      <c r="B5232" s="10">
        <v>5053</v>
      </c>
      <c r="C5232" s="10">
        <v>1257</v>
      </c>
      <c r="D5232" s="10">
        <v>5239</v>
      </c>
      <c r="E5232" s="10" t="s">
        <v>33</v>
      </c>
      <c r="F5232" s="10">
        <v>5053</v>
      </c>
      <c r="G5232" s="10" t="e">
        <v>#VALUE!</v>
      </c>
      <c r="H5232" s="10" t="s">
        <v>33</v>
      </c>
      <c r="I5232" s="10">
        <v>2.8037464258013952E-8</v>
      </c>
      <c r="J5232" s="10" t="s">
        <v>1528</v>
      </c>
      <c r="L5232" s="10">
        <v>1</v>
      </c>
      <c r="M5232" s="10" t="s">
        <v>33</v>
      </c>
      <c r="N5232" s="10">
        <v>1</v>
      </c>
      <c r="O5232" s="10">
        <v>1</v>
      </c>
      <c r="Q5232" s="10">
        <v>1</v>
      </c>
      <c r="T5232" s="10">
        <v>17.320508075688775</v>
      </c>
      <c r="U5232" s="10">
        <v>15</v>
      </c>
      <c r="V5232" s="10">
        <v>20</v>
      </c>
      <c r="W5232" s="10">
        <v>7.332697320904499</v>
      </c>
      <c r="X5232" s="10" t="s">
        <v>1008</v>
      </c>
      <c r="Y5232" s="10">
        <v>0.70710678118654757</v>
      </c>
      <c r="Z5232" s="10">
        <v>0.5</v>
      </c>
      <c r="AA5232" s="10">
        <v>1</v>
      </c>
      <c r="AB5232" s="10">
        <v>84.838671606761977</v>
      </c>
      <c r="AC5232" s="10">
        <v>0.45</v>
      </c>
      <c r="AE5232" s="10">
        <v>0</v>
      </c>
      <c r="AH5232" s="10">
        <v>1</v>
      </c>
      <c r="AQ5232" s="10">
        <v>68.833604667670258</v>
      </c>
      <c r="AR5232" s="10">
        <v>689.45781139575035</v>
      </c>
      <c r="AS5232" s="10">
        <v>789.26653816387227</v>
      </c>
      <c r="AT5232" s="10">
        <v>1617.5897096902511</v>
      </c>
      <c r="AU5232" s="10">
        <v>399.93279631699465</v>
      </c>
      <c r="AV5232" s="10">
        <v>10141.234798576108</v>
      </c>
      <c r="AW5232" s="10">
        <v>12158.757304583354</v>
      </c>
      <c r="AX5232" s="10">
        <v>2.8037464258013952E-8</v>
      </c>
      <c r="AY5232" s="10">
        <v>0</v>
      </c>
      <c r="AZ5232" s="10" t="s">
        <v>33</v>
      </c>
      <c r="BA5232" s="10">
        <v>5239</v>
      </c>
      <c r="BB5232" s="10" t="s">
        <v>33</v>
      </c>
      <c r="BC5232" s="10">
        <v>5053</v>
      </c>
      <c r="BE5232" s="10" t="s">
        <v>33</v>
      </c>
      <c r="BF5232" s="10" t="s">
        <v>33</v>
      </c>
      <c r="BG5232" s="10" t="s">
        <v>33</v>
      </c>
      <c r="BR5232" s="10" t="s">
        <v>1528</v>
      </c>
      <c r="BS5232" s="11">
        <v>789.26653816387227</v>
      </c>
      <c r="BT5232" s="11">
        <v>12158.757304583354</v>
      </c>
      <c r="BU5232" s="10">
        <v>5232</v>
      </c>
    </row>
    <row r="5233" spans="1:73" s="10" customFormat="1" x14ac:dyDescent="0.45">
      <c r="A5233" s="10" t="s">
        <v>33</v>
      </c>
      <c r="B5233" s="10" t="s">
        <v>33</v>
      </c>
      <c r="C5233" s="10">
        <v>1257</v>
      </c>
      <c r="D5233" s="10" t="s">
        <v>33</v>
      </c>
      <c r="E5233" s="10">
        <v>5232</v>
      </c>
      <c r="F5233" s="10">
        <v>5019</v>
      </c>
      <c r="G5233" s="10" t="e">
        <v>#VALUE!</v>
      </c>
      <c r="H5233" s="10">
        <v>1195</v>
      </c>
      <c r="I5233" s="10">
        <v>2.507747039905596E-8</v>
      </c>
      <c r="J5233" s="10" t="s">
        <v>33</v>
      </c>
      <c r="K5233" s="10" t="s">
        <v>1413</v>
      </c>
      <c r="L5233" s="10" t="s">
        <v>33</v>
      </c>
      <c r="M5233" s="10">
        <v>0.89442719099991586</v>
      </c>
      <c r="N5233" s="10">
        <v>0.89442719099991586</v>
      </c>
      <c r="O5233" s="10">
        <v>0.89442719099991586</v>
      </c>
      <c r="Q5233" s="10">
        <v>0.8</v>
      </c>
      <c r="R5233" s="10">
        <v>1</v>
      </c>
      <c r="T5233" s="10">
        <v>0</v>
      </c>
      <c r="W5233" s="10">
        <v>0</v>
      </c>
      <c r="Y5233" s="10">
        <v>0</v>
      </c>
      <c r="AB5233" s="10">
        <v>0</v>
      </c>
      <c r="AE5233" s="10">
        <v>0</v>
      </c>
      <c r="AH5233" s="10">
        <v>1</v>
      </c>
      <c r="AQ5233" s="10">
        <v>31.765592391450525</v>
      </c>
      <c r="AR5233" s="10">
        <v>411.46179345187846</v>
      </c>
      <c r="AS5233" s="10">
        <v>457.52190241948171</v>
      </c>
      <c r="AT5233" s="10">
        <v>746.49142119908731</v>
      </c>
      <c r="AU5233" s="10">
        <v>188.73839832879909</v>
      </c>
      <c r="AV5233" s="10">
        <v>6154.0828238837512</v>
      </c>
      <c r="AW5233" s="10">
        <v>7089.3126434116375</v>
      </c>
      <c r="AX5233" s="10" t="s">
        <v>33</v>
      </c>
      <c r="AY5233" s="10">
        <v>0</v>
      </c>
      <c r="AZ5233" s="10" t="s">
        <v>33</v>
      </c>
      <c r="BA5233" s="10" t="s">
        <v>33</v>
      </c>
      <c r="BB5233" s="10">
        <v>5232</v>
      </c>
      <c r="BC5233" s="10">
        <v>5019</v>
      </c>
      <c r="BE5233" s="10" t="s">
        <v>1528</v>
      </c>
      <c r="BF5233" s="10" t="s">
        <v>5339</v>
      </c>
      <c r="BG5233" s="10">
        <v>1.2827753986344765E-5</v>
      </c>
      <c r="BR5233" s="10" t="s">
        <v>33</v>
      </c>
      <c r="BS5233" s="11" t="s">
        <v>33</v>
      </c>
      <c r="BT5233" s="11" t="s">
        <v>33</v>
      </c>
      <c r="BU5233" s="10">
        <v>5233</v>
      </c>
    </row>
    <row r="5234" spans="1:73" s="10" customFormat="1" x14ac:dyDescent="0.45">
      <c r="A5234" s="10" t="s">
        <v>33</v>
      </c>
      <c r="B5234" s="10" t="s">
        <v>33</v>
      </c>
      <c r="C5234" s="10">
        <v>1257</v>
      </c>
      <c r="D5234" s="10" t="s">
        <v>33</v>
      </c>
      <c r="E5234" s="10">
        <v>5232</v>
      </c>
      <c r="F5234" s="10">
        <v>5030</v>
      </c>
      <c r="G5234" s="10" t="e">
        <v>#VALUE!</v>
      </c>
      <c r="H5234" s="10">
        <v>1197</v>
      </c>
      <c r="I5234" s="10">
        <v>6.8677481113655144E-9</v>
      </c>
      <c r="J5234" s="10" t="s">
        <v>33</v>
      </c>
      <c r="K5234" s="10" t="s">
        <v>1417</v>
      </c>
      <c r="L5234" s="10" t="s">
        <v>33</v>
      </c>
      <c r="M5234" s="10">
        <v>0.2449489742783178</v>
      </c>
      <c r="N5234" s="10">
        <v>0.2449489742783178</v>
      </c>
      <c r="O5234" s="10">
        <v>0.2449489742783178</v>
      </c>
      <c r="Q5234" s="10">
        <v>0.2</v>
      </c>
      <c r="R5234" s="10">
        <v>0.3</v>
      </c>
      <c r="T5234" s="10">
        <v>0</v>
      </c>
      <c r="W5234" s="10">
        <v>0</v>
      </c>
      <c r="Y5234" s="10">
        <v>0</v>
      </c>
      <c r="AB5234" s="10">
        <v>0</v>
      </c>
      <c r="AE5234" s="10">
        <v>0</v>
      </c>
      <c r="AH5234" s="10">
        <v>1</v>
      </c>
      <c r="AQ5234" s="10">
        <v>12.377364214181311</v>
      </c>
      <c r="AR5234" s="10">
        <v>154.29823718726425</v>
      </c>
      <c r="AS5234" s="10">
        <v>172.24541529782715</v>
      </c>
      <c r="AT5234" s="10">
        <v>290.86805903326081</v>
      </c>
      <c r="AU5234" s="10">
        <v>85.139853809462252</v>
      </c>
      <c r="AV5234" s="10">
        <v>2304.4308070079078</v>
      </c>
      <c r="AW5234" s="10">
        <v>2680.4387198506311</v>
      </c>
      <c r="AX5234" s="10" t="s">
        <v>33</v>
      </c>
      <c r="AY5234" s="10">
        <v>0</v>
      </c>
      <c r="AZ5234" s="10" t="s">
        <v>33</v>
      </c>
      <c r="BA5234" s="10" t="s">
        <v>33</v>
      </c>
      <c r="BB5234" s="10">
        <v>5232</v>
      </c>
      <c r="BC5234" s="10">
        <v>5030</v>
      </c>
      <c r="BE5234" s="10" t="s">
        <v>1528</v>
      </c>
      <c r="BF5234" s="10" t="s">
        <v>5340</v>
      </c>
      <c r="BG5234" s="10">
        <v>4.8293246750195981E-6</v>
      </c>
      <c r="BR5234" s="10" t="s">
        <v>33</v>
      </c>
      <c r="BS5234" s="11" t="s">
        <v>33</v>
      </c>
      <c r="BT5234" s="11" t="s">
        <v>33</v>
      </c>
      <c r="BU5234" s="10">
        <v>5234</v>
      </c>
    </row>
    <row r="5235" spans="1:73" s="10" customFormat="1" x14ac:dyDescent="0.45">
      <c r="A5235" s="10" t="s">
        <v>33</v>
      </c>
      <c r="B5235" s="10" t="s">
        <v>33</v>
      </c>
      <c r="C5235" s="10">
        <v>1257</v>
      </c>
      <c r="D5235" s="10" t="s">
        <v>33</v>
      </c>
      <c r="E5235" s="10">
        <v>5232</v>
      </c>
      <c r="F5235" s="10">
        <v>5379</v>
      </c>
      <c r="G5235" s="10" t="e">
        <v>#VALUE!</v>
      </c>
      <c r="H5235" s="10">
        <v>1258</v>
      </c>
      <c r="I5235" s="10">
        <v>1.5356751629359085E-8</v>
      </c>
      <c r="J5235" s="10" t="s">
        <v>33</v>
      </c>
      <c r="K5235" s="10" t="s">
        <v>1600</v>
      </c>
      <c r="L5235" s="10" t="s">
        <v>33</v>
      </c>
      <c r="M5235" s="10">
        <v>0.54772255750516607</v>
      </c>
      <c r="N5235" s="10">
        <v>0.54772255750516607</v>
      </c>
      <c r="O5235" s="10">
        <v>0.54772255750516607</v>
      </c>
      <c r="Q5235" s="10">
        <v>0.5</v>
      </c>
      <c r="R5235" s="10">
        <v>0.6</v>
      </c>
      <c r="T5235" s="10">
        <v>0</v>
      </c>
      <c r="W5235" s="10">
        <v>0</v>
      </c>
      <c r="Y5235" s="10">
        <v>0</v>
      </c>
      <c r="AB5235" s="10">
        <v>0</v>
      </c>
      <c r="AE5235" s="10">
        <v>0</v>
      </c>
      <c r="AH5235" s="10">
        <v>1</v>
      </c>
      <c r="AQ5235" s="10">
        <v>6.8696958511251713</v>
      </c>
      <c r="AR5235" s="10">
        <v>113.7616954394562</v>
      </c>
      <c r="AS5235" s="10">
        <v>123.7227544235877</v>
      </c>
      <c r="AT5235" s="10">
        <v>161.43785250144154</v>
      </c>
      <c r="AU5235" s="10">
        <v>39.580020239089286</v>
      </c>
      <c r="AV5235" s="10">
        <v>1643.3425448916673</v>
      </c>
      <c r="AW5235" s="10">
        <v>1844.3604176321983</v>
      </c>
      <c r="AX5235" s="10" t="s">
        <v>33</v>
      </c>
      <c r="AY5235" s="10">
        <v>0</v>
      </c>
      <c r="AZ5235" s="10" t="s">
        <v>33</v>
      </c>
      <c r="BA5235" s="10" t="s">
        <v>33</v>
      </c>
      <c r="BB5235" s="10">
        <v>5232</v>
      </c>
      <c r="BC5235" s="10">
        <v>5379</v>
      </c>
      <c r="BE5235" s="10" t="s">
        <v>1528</v>
      </c>
      <c r="BF5235" s="10" t="s">
        <v>1599</v>
      </c>
      <c r="BG5235" s="10">
        <v>3.468872305054378E-6</v>
      </c>
      <c r="BR5235" s="10" t="s">
        <v>33</v>
      </c>
      <c r="BS5235" s="11" t="s">
        <v>33</v>
      </c>
      <c r="BT5235" s="11" t="s">
        <v>33</v>
      </c>
      <c r="BU5235" s="10">
        <v>5235</v>
      </c>
    </row>
    <row r="5236" spans="1:73" s="10" customFormat="1" x14ac:dyDescent="0.45">
      <c r="A5236" s="10" t="s">
        <v>33</v>
      </c>
      <c r="B5236" s="10" t="s">
        <v>33</v>
      </c>
      <c r="C5236" s="10">
        <v>1258</v>
      </c>
      <c r="D5236" s="10" t="s">
        <v>33</v>
      </c>
      <c r="E5236" s="10">
        <v>5232</v>
      </c>
      <c r="F5236" s="10">
        <v>5385</v>
      </c>
      <c r="G5236" s="10" t="e">
        <v>#VALUE!</v>
      </c>
      <c r="H5236" s="10">
        <v>1259</v>
      </c>
      <c r="I5236" s="10">
        <v>1.4869110828087843E-10</v>
      </c>
      <c r="J5236" s="10" t="s">
        <v>33</v>
      </c>
      <c r="K5236" s="10" t="s">
        <v>1602</v>
      </c>
      <c r="L5236" s="10" t="s">
        <v>33</v>
      </c>
      <c r="M5236" s="10">
        <v>5.3033008588991076E-3</v>
      </c>
      <c r="N5236" s="10">
        <v>5.3033008588991076E-3</v>
      </c>
      <c r="O5236" s="10">
        <v>7.0710678118654766E-2</v>
      </c>
      <c r="Q5236" s="10">
        <v>0.05</v>
      </c>
      <c r="R5236" s="10">
        <v>0.1</v>
      </c>
      <c r="S5236" s="10">
        <v>92.5</v>
      </c>
      <c r="T5236" s="10">
        <v>0</v>
      </c>
      <c r="W5236" s="10">
        <v>0</v>
      </c>
      <c r="Y5236" s="10">
        <v>0</v>
      </c>
      <c r="AB5236" s="10">
        <v>0</v>
      </c>
      <c r="AE5236" s="10">
        <v>0</v>
      </c>
      <c r="AH5236" s="10">
        <v>1</v>
      </c>
      <c r="AQ5236" s="10">
        <v>0.43116210292171786</v>
      </c>
      <c r="AR5236" s="10">
        <v>1.7143292661537011</v>
      </c>
      <c r="AS5236" s="10">
        <v>2.3395143153901921</v>
      </c>
      <c r="AT5236" s="10">
        <v>10.13230941866037</v>
      </c>
      <c r="AU5236" s="10">
        <v>1.0992854610012444</v>
      </c>
      <c r="AV5236" s="10">
        <v>34.37380066072248</v>
      </c>
      <c r="AW5236" s="10">
        <v>45.605395540384094</v>
      </c>
      <c r="AX5236" s="10" t="s">
        <v>33</v>
      </c>
      <c r="AY5236" s="10">
        <v>0</v>
      </c>
      <c r="AZ5236" s="10" t="s">
        <v>33</v>
      </c>
      <c r="BA5236" s="10" t="s">
        <v>33</v>
      </c>
      <c r="BB5236" s="10">
        <v>5232</v>
      </c>
      <c r="BC5236" s="10">
        <v>5385</v>
      </c>
      <c r="BE5236" s="10" t="s">
        <v>1528</v>
      </c>
      <c r="BF5236" s="10" t="s">
        <v>5341</v>
      </c>
      <c r="BG5236" s="10">
        <v>6.559404899886449E-8</v>
      </c>
      <c r="BR5236" s="10" t="s">
        <v>33</v>
      </c>
      <c r="BS5236" s="11" t="s">
        <v>33</v>
      </c>
      <c r="BT5236" s="11" t="s">
        <v>33</v>
      </c>
      <c r="BU5236" s="10">
        <v>5236</v>
      </c>
    </row>
    <row r="5237" spans="1:73" s="10" customFormat="1" x14ac:dyDescent="0.45">
      <c r="A5237" s="10" t="s">
        <v>33</v>
      </c>
      <c r="B5237" s="10" t="s">
        <v>33</v>
      </c>
      <c r="C5237" s="10">
        <v>1259</v>
      </c>
      <c r="D5237" s="10" t="s">
        <v>33</v>
      </c>
      <c r="E5237" s="10">
        <v>5232</v>
      </c>
      <c r="F5237" s="10">
        <v>78</v>
      </c>
      <c r="G5237" s="10">
        <v>0</v>
      </c>
      <c r="H5237" s="10">
        <v>33</v>
      </c>
      <c r="I5237" s="10">
        <v>7.9301924416468488E-9</v>
      </c>
      <c r="J5237" s="10" t="s">
        <v>33</v>
      </c>
      <c r="K5237" s="10" t="s">
        <v>1013</v>
      </c>
      <c r="L5237" s="10" t="s">
        <v>33</v>
      </c>
      <c r="M5237" s="10">
        <v>0.28284271247461906</v>
      </c>
      <c r="N5237" s="10">
        <v>0.28284271247461906</v>
      </c>
      <c r="O5237" s="10">
        <v>0.28284271247461906</v>
      </c>
      <c r="Q5237" s="10">
        <v>0.2</v>
      </c>
      <c r="R5237" s="10">
        <v>0.4</v>
      </c>
      <c r="T5237" s="10">
        <v>0</v>
      </c>
      <c r="W5237" s="10">
        <v>0</v>
      </c>
      <c r="Y5237" s="10">
        <v>0</v>
      </c>
      <c r="AB5237" s="10">
        <v>0</v>
      </c>
      <c r="AE5237" s="10">
        <v>0</v>
      </c>
      <c r="AH5237" s="10">
        <v>1</v>
      </c>
      <c r="AQ5237" s="10">
        <v>0</v>
      </c>
      <c r="AR5237" s="10">
        <v>0.37364178852072211</v>
      </c>
      <c r="AS5237" s="10">
        <v>0.37364178852072211</v>
      </c>
      <c r="AT5237" s="10">
        <v>0</v>
      </c>
      <c r="AU5237" s="10">
        <v>0</v>
      </c>
      <c r="AV5237" s="10">
        <v>4.6923120610141895</v>
      </c>
      <c r="AW5237" s="10">
        <v>4.6923120610141895</v>
      </c>
      <c r="AX5237" s="10" t="s">
        <v>33</v>
      </c>
      <c r="AY5237" s="10">
        <v>0</v>
      </c>
      <c r="AZ5237" s="10" t="s">
        <v>33</v>
      </c>
      <c r="BA5237" s="10" t="s">
        <v>33</v>
      </c>
      <c r="BB5237" s="10">
        <v>5232</v>
      </c>
      <c r="BC5237" s="10">
        <v>78</v>
      </c>
      <c r="BE5237" s="10" t="s">
        <v>1528</v>
      </c>
      <c r="BF5237" s="10" t="s">
        <v>5342</v>
      </c>
      <c r="BG5237" s="10">
        <v>1.0475968290950153E-8</v>
      </c>
      <c r="BR5237" s="10" t="s">
        <v>33</v>
      </c>
      <c r="BS5237" s="11" t="s">
        <v>33</v>
      </c>
      <c r="BT5237" s="11" t="s">
        <v>33</v>
      </c>
      <c r="BU5237" s="10">
        <v>5237</v>
      </c>
    </row>
    <row r="5238" spans="1:73" s="10" customFormat="1" x14ac:dyDescent="0.45">
      <c r="A5238" s="10" t="s">
        <v>33</v>
      </c>
      <c r="B5238" s="10" t="s">
        <v>33</v>
      </c>
      <c r="C5238" s="10">
        <v>1259</v>
      </c>
      <c r="D5238" s="10" t="s">
        <v>33</v>
      </c>
      <c r="E5238" s="10">
        <v>5232</v>
      </c>
      <c r="F5238" s="10">
        <v>3259</v>
      </c>
      <c r="G5238" s="10" t="e">
        <v>#VALUE!</v>
      </c>
      <c r="H5238" s="10">
        <v>836</v>
      </c>
      <c r="I5238" s="10">
        <v>3.9650962208234244E-9</v>
      </c>
      <c r="J5238" s="10" t="s">
        <v>33</v>
      </c>
      <c r="K5238" s="10" t="s">
        <v>1544</v>
      </c>
      <c r="L5238" s="10" t="s">
        <v>33</v>
      </c>
      <c r="M5238" s="10">
        <v>0.14142135623730953</v>
      </c>
      <c r="N5238" s="10">
        <v>0.14142135623730953</v>
      </c>
      <c r="O5238" s="10">
        <v>0.14142135623730953</v>
      </c>
      <c r="Q5238" s="10">
        <v>0.1</v>
      </c>
      <c r="R5238" s="10">
        <v>0.2</v>
      </c>
      <c r="T5238" s="10">
        <v>0</v>
      </c>
      <c r="W5238" s="10">
        <v>0</v>
      </c>
      <c r="Y5238" s="10">
        <v>0</v>
      </c>
      <c r="AB5238" s="10">
        <v>0</v>
      </c>
      <c r="AE5238" s="10">
        <v>0</v>
      </c>
      <c r="AH5238" s="10">
        <v>1</v>
      </c>
      <c r="AQ5238" s="10">
        <v>6.9282032302755106E-2</v>
      </c>
      <c r="AR5238" s="10">
        <v>6.5416941572498166E-2</v>
      </c>
      <c r="AS5238" s="10">
        <v>0.16587588841149306</v>
      </c>
      <c r="AT5238" s="10">
        <v>1.6281277591147449</v>
      </c>
      <c r="AU5238" s="10">
        <v>0.53656687188084962</v>
      </c>
      <c r="AV5238" s="10">
        <v>0.31251007104512823</v>
      </c>
      <c r="AW5238" s="10">
        <v>2.4772047020407224</v>
      </c>
      <c r="AX5238" s="10" t="s">
        <v>33</v>
      </c>
      <c r="AY5238" s="10">
        <v>0</v>
      </c>
      <c r="AZ5238" s="10" t="s">
        <v>33</v>
      </c>
      <c r="BA5238" s="10" t="s">
        <v>33</v>
      </c>
      <c r="BB5238" s="10">
        <v>5232</v>
      </c>
      <c r="BC5238" s="10">
        <v>3259</v>
      </c>
      <c r="BE5238" s="10" t="s">
        <v>1528</v>
      </c>
      <c r="BF5238" s="10" t="s">
        <v>5343</v>
      </c>
      <c r="BG5238" s="10">
        <v>4.6507392926035472E-9</v>
      </c>
      <c r="BR5238" s="10" t="s">
        <v>33</v>
      </c>
      <c r="BS5238" s="11" t="s">
        <v>33</v>
      </c>
      <c r="BT5238" s="11" t="s">
        <v>33</v>
      </c>
      <c r="BU5238" s="10">
        <v>5238</v>
      </c>
    </row>
    <row r="5239" spans="1:73" s="10" customFormat="1" x14ac:dyDescent="0.45">
      <c r="A5239" s="10">
        <v>1234</v>
      </c>
      <c r="B5239" s="10">
        <v>5054</v>
      </c>
      <c r="C5239" s="10">
        <v>1259</v>
      </c>
      <c r="D5239" s="10">
        <v>5245</v>
      </c>
      <c r="E5239" s="10" t="s">
        <v>33</v>
      </c>
      <c r="F5239" s="10">
        <v>5054</v>
      </c>
      <c r="G5239" s="10" t="e">
        <v>#VALUE!</v>
      </c>
      <c r="H5239" s="10" t="s">
        <v>33</v>
      </c>
      <c r="I5239" s="10">
        <v>1.6822478554808371E-8</v>
      </c>
      <c r="J5239" s="10" t="s">
        <v>1530</v>
      </c>
      <c r="L5239" s="10">
        <v>1</v>
      </c>
      <c r="M5239" s="10" t="s">
        <v>33</v>
      </c>
      <c r="N5239" s="10">
        <v>1</v>
      </c>
      <c r="O5239" s="10">
        <v>1</v>
      </c>
      <c r="Q5239" s="10">
        <v>1</v>
      </c>
      <c r="T5239" s="10">
        <v>27.386127875258307</v>
      </c>
      <c r="U5239" s="10">
        <v>25</v>
      </c>
      <c r="V5239" s="10">
        <v>30</v>
      </c>
      <c r="W5239" s="10">
        <v>25.401208632661557</v>
      </c>
      <c r="X5239" s="10" t="s">
        <v>1008</v>
      </c>
      <c r="Y5239" s="10">
        <v>2.4494897427831779</v>
      </c>
      <c r="Z5239" s="10">
        <v>2</v>
      </c>
      <c r="AA5239" s="10">
        <v>3</v>
      </c>
      <c r="AB5239" s="10">
        <v>293.88977933912571</v>
      </c>
      <c r="AC5239" s="10">
        <v>4</v>
      </c>
      <c r="AE5239" s="10">
        <v>0</v>
      </c>
      <c r="AH5239" s="10">
        <v>1</v>
      </c>
      <c r="AQ5239" s="10">
        <v>172.90491384832825</v>
      </c>
      <c r="AR5239" s="10">
        <v>1942.6672832221896</v>
      </c>
      <c r="AS5239" s="10">
        <v>2193.3794083022653</v>
      </c>
      <c r="AT5239" s="10">
        <v>4063.2654754357141</v>
      </c>
      <c r="AU5239" s="10">
        <v>1051.134725328528</v>
      </c>
      <c r="AV5239" s="10">
        <v>28221.230271998178</v>
      </c>
      <c r="AW5239" s="10">
        <v>33335.630472762423</v>
      </c>
      <c r="AX5239" s="10">
        <v>1.6822478554808371E-8</v>
      </c>
      <c r="AY5239" s="10">
        <v>0</v>
      </c>
      <c r="AZ5239" s="10" t="s">
        <v>33</v>
      </c>
      <c r="BA5239" s="10">
        <v>5245</v>
      </c>
      <c r="BB5239" s="10" t="s">
        <v>33</v>
      </c>
      <c r="BC5239" s="10">
        <v>5054</v>
      </c>
      <c r="BE5239" s="10" t="s">
        <v>33</v>
      </c>
      <c r="BF5239" s="10" t="s">
        <v>33</v>
      </c>
      <c r="BG5239" s="10" t="s">
        <v>33</v>
      </c>
      <c r="BR5239" s="10" t="s">
        <v>1530</v>
      </c>
      <c r="BS5239" s="11">
        <v>2193.3794083022653</v>
      </c>
      <c r="BT5239" s="11">
        <v>33335.630472762423</v>
      </c>
      <c r="BU5239" s="10">
        <v>5239</v>
      </c>
    </row>
    <row r="5240" spans="1:73" s="10" customFormat="1" x14ac:dyDescent="0.45">
      <c r="A5240" s="10" t="s">
        <v>33</v>
      </c>
      <c r="B5240" s="10" t="s">
        <v>33</v>
      </c>
      <c r="C5240" s="10">
        <v>1259</v>
      </c>
      <c r="D5240" s="10" t="s">
        <v>33</v>
      </c>
      <c r="E5240" s="10">
        <v>5239</v>
      </c>
      <c r="F5240" s="10">
        <v>5391</v>
      </c>
      <c r="G5240" s="10" t="e">
        <v>#VALUE!</v>
      </c>
      <c r="H5240" s="10">
        <v>1260</v>
      </c>
      <c r="I5240" s="10">
        <v>2.2569723359150365E-8</v>
      </c>
      <c r="J5240" s="10" t="s">
        <v>33</v>
      </c>
      <c r="K5240" s="10" t="s">
        <v>1604</v>
      </c>
      <c r="L5240" s="10" t="s">
        <v>33</v>
      </c>
      <c r="M5240" s="10">
        <v>1.3416407864998738</v>
      </c>
      <c r="N5240" s="10">
        <v>1.3416407864998738</v>
      </c>
      <c r="O5240" s="10">
        <v>1.3416407864998738</v>
      </c>
      <c r="Q5240" s="10">
        <v>1.2</v>
      </c>
      <c r="R5240" s="10">
        <v>1.5</v>
      </c>
      <c r="T5240" s="10">
        <v>0</v>
      </c>
      <c r="W5240" s="10">
        <v>0</v>
      </c>
      <c r="Y5240" s="10">
        <v>0</v>
      </c>
      <c r="AB5240" s="10">
        <v>0</v>
      </c>
      <c r="AE5240" s="10">
        <v>0</v>
      </c>
      <c r="AH5240" s="10">
        <v>1</v>
      </c>
      <c r="AQ5240" s="10">
        <v>140.41763772530277</v>
      </c>
      <c r="AR5240" s="10">
        <v>1770.035895343829</v>
      </c>
      <c r="AS5240" s="10">
        <v>1973.641470045518</v>
      </c>
      <c r="AT5240" s="10">
        <v>3299.8144865446152</v>
      </c>
      <c r="AU5240" s="10">
        <v>742.79148213140104</v>
      </c>
      <c r="AV5240" s="10">
        <v>26013.756983821724</v>
      </c>
      <c r="AW5240" s="10">
        <v>30056.36295249774</v>
      </c>
      <c r="AX5240" s="10" t="s">
        <v>33</v>
      </c>
      <c r="AY5240" s="10">
        <v>0</v>
      </c>
      <c r="AZ5240" s="10" t="s">
        <v>33</v>
      </c>
      <c r="BA5240" s="10" t="s">
        <v>33</v>
      </c>
      <c r="BB5240" s="10">
        <v>5239</v>
      </c>
      <c r="BC5240" s="10">
        <v>5391</v>
      </c>
      <c r="BE5240" s="10" t="s">
        <v>1530</v>
      </c>
      <c r="BF5240" s="10" t="s">
        <v>1603</v>
      </c>
      <c r="BG5240" s="10">
        <v>3.3201541304721196E-5</v>
      </c>
      <c r="BR5240" s="10" t="s">
        <v>33</v>
      </c>
      <c r="BS5240" s="11" t="s">
        <v>33</v>
      </c>
      <c r="BT5240" s="11" t="s">
        <v>33</v>
      </c>
      <c r="BU5240" s="10">
        <v>5240</v>
      </c>
    </row>
    <row r="5241" spans="1:73" s="10" customFormat="1" x14ac:dyDescent="0.45">
      <c r="A5241" s="10" t="s">
        <v>33</v>
      </c>
      <c r="B5241" s="10" t="s">
        <v>33</v>
      </c>
      <c r="C5241" s="10">
        <v>1260</v>
      </c>
      <c r="D5241" s="10" t="s">
        <v>33</v>
      </c>
      <c r="E5241" s="10">
        <v>5239</v>
      </c>
      <c r="F5241" s="10">
        <v>220</v>
      </c>
      <c r="G5241" s="10">
        <v>0</v>
      </c>
      <c r="H5241" s="10">
        <v>88</v>
      </c>
      <c r="I5241" s="10">
        <v>9.9523125279728651E-9</v>
      </c>
      <c r="J5241" s="10" t="s">
        <v>33</v>
      </c>
      <c r="K5241" s="10" t="s">
        <v>1192</v>
      </c>
      <c r="L5241" s="10" t="s">
        <v>33</v>
      </c>
      <c r="M5241" s="10">
        <v>0.59160797830996159</v>
      </c>
      <c r="N5241" s="10">
        <v>0.59160797830996159</v>
      </c>
      <c r="O5241" s="10">
        <v>0.59160797830996159</v>
      </c>
      <c r="Q5241" s="10">
        <v>0.5</v>
      </c>
      <c r="R5241" s="10">
        <v>0.7</v>
      </c>
      <c r="T5241" s="10">
        <v>0</v>
      </c>
      <c r="W5241" s="10">
        <v>0</v>
      </c>
      <c r="Y5241" s="10">
        <v>0</v>
      </c>
      <c r="AB5241" s="10">
        <v>0</v>
      </c>
      <c r="AE5241" s="10">
        <v>0</v>
      </c>
      <c r="AH5241" s="10">
        <v>1</v>
      </c>
      <c r="AQ5241" s="10">
        <v>0</v>
      </c>
      <c r="AR5241" s="10">
        <v>123.04644732104541</v>
      </c>
      <c r="AS5241" s="10">
        <v>123.04644732104541</v>
      </c>
      <c r="AT5241" s="10">
        <v>0</v>
      </c>
      <c r="AU5241" s="10">
        <v>0</v>
      </c>
      <c r="AV5241" s="10">
        <v>1783.7348691821912</v>
      </c>
      <c r="AW5241" s="10">
        <v>1783.7348691821912</v>
      </c>
      <c r="AX5241" s="10" t="s">
        <v>33</v>
      </c>
      <c r="AY5241" s="10">
        <v>0</v>
      </c>
      <c r="AZ5241" s="10" t="s">
        <v>33</v>
      </c>
      <c r="BA5241" s="10" t="s">
        <v>33</v>
      </c>
      <c r="BB5241" s="10">
        <v>5239</v>
      </c>
      <c r="BC5241" s="10">
        <v>220</v>
      </c>
      <c r="BE5241" s="10" t="s">
        <v>1530</v>
      </c>
      <c r="BF5241" s="10" t="s">
        <v>5344</v>
      </c>
      <c r="BG5241" s="10">
        <v>2.0699462213036441E-6</v>
      </c>
      <c r="BR5241" s="10" t="s">
        <v>33</v>
      </c>
      <c r="BS5241" s="11" t="s">
        <v>33</v>
      </c>
      <c r="BT5241" s="11" t="s">
        <v>33</v>
      </c>
      <c r="BU5241" s="10">
        <v>5241</v>
      </c>
    </row>
    <row r="5242" spans="1:73" s="10" customFormat="1" x14ac:dyDescent="0.45">
      <c r="A5242" s="10" t="s">
        <v>33</v>
      </c>
      <c r="B5242" s="10" t="s">
        <v>33</v>
      </c>
      <c r="C5242" s="10">
        <v>1260</v>
      </c>
      <c r="D5242" s="10" t="s">
        <v>33</v>
      </c>
      <c r="E5242" s="10">
        <v>5239</v>
      </c>
      <c r="F5242" s="10">
        <v>45</v>
      </c>
      <c r="G5242" s="10">
        <v>0</v>
      </c>
      <c r="H5242" s="10">
        <v>22</v>
      </c>
      <c r="I5242" s="10">
        <v>4.7581154649881089E-9</v>
      </c>
      <c r="J5242" s="10" t="s">
        <v>33</v>
      </c>
      <c r="K5242" s="10" t="s">
        <v>1012</v>
      </c>
      <c r="L5242" s="10" t="s">
        <v>33</v>
      </c>
      <c r="M5242" s="10">
        <v>0.28284271247461906</v>
      </c>
      <c r="N5242" s="10">
        <v>0.28284271247461906</v>
      </c>
      <c r="O5242" s="10">
        <v>0.28284271247461906</v>
      </c>
      <c r="Q5242" s="10">
        <v>0.2</v>
      </c>
      <c r="R5242" s="10">
        <v>0.4</v>
      </c>
      <c r="T5242" s="10">
        <v>0</v>
      </c>
      <c r="W5242" s="10">
        <v>0</v>
      </c>
      <c r="Y5242" s="10">
        <v>0</v>
      </c>
      <c r="AB5242" s="10">
        <v>0</v>
      </c>
      <c r="AE5242" s="10">
        <v>0</v>
      </c>
      <c r="AH5242" s="10">
        <v>1</v>
      </c>
      <c r="AQ5242" s="10">
        <v>0</v>
      </c>
      <c r="AR5242" s="10">
        <v>1.0240980981720991</v>
      </c>
      <c r="AS5242" s="10">
        <v>1.0240980981720991</v>
      </c>
      <c r="AT5242" s="10">
        <v>0</v>
      </c>
      <c r="AU5242" s="10">
        <v>0</v>
      </c>
      <c r="AV5242" s="10">
        <v>13.707961297634691</v>
      </c>
      <c r="AW5242" s="10">
        <v>13.707961297634691</v>
      </c>
      <c r="AX5242" s="10" t="s">
        <v>33</v>
      </c>
      <c r="AY5242" s="10">
        <v>0</v>
      </c>
      <c r="AZ5242" s="10" t="s">
        <v>33</v>
      </c>
      <c r="BA5242" s="10" t="s">
        <v>33</v>
      </c>
      <c r="BB5242" s="10">
        <v>5239</v>
      </c>
      <c r="BC5242" s="10">
        <v>45</v>
      </c>
      <c r="BE5242" s="10" t="s">
        <v>1530</v>
      </c>
      <c r="BF5242" s="10" t="s">
        <v>5345</v>
      </c>
      <c r="BG5242" s="10">
        <v>1.7227868294520173E-8</v>
      </c>
      <c r="BR5242" s="10" t="s">
        <v>33</v>
      </c>
      <c r="BS5242" s="11" t="s">
        <v>33</v>
      </c>
      <c r="BT5242" s="11" t="s">
        <v>33</v>
      </c>
      <c r="BU5242" s="10">
        <v>5242</v>
      </c>
    </row>
    <row r="5243" spans="1:73" s="10" customFormat="1" x14ac:dyDescent="0.45">
      <c r="A5243" s="10" t="s">
        <v>33</v>
      </c>
      <c r="B5243" s="10" t="s">
        <v>33</v>
      </c>
      <c r="C5243" s="10">
        <v>1260</v>
      </c>
      <c r="D5243" s="10" t="s">
        <v>33</v>
      </c>
      <c r="E5243" s="10">
        <v>5239</v>
      </c>
      <c r="F5243" s="10">
        <v>5385</v>
      </c>
      <c r="G5243" s="10" t="e">
        <v>#VALUE!</v>
      </c>
      <c r="H5243" s="10">
        <v>1259</v>
      </c>
      <c r="I5243" s="10">
        <v>9.7729768927056336E-10</v>
      </c>
      <c r="J5243" s="10" t="s">
        <v>33</v>
      </c>
      <c r="K5243" s="10" t="s">
        <v>1602</v>
      </c>
      <c r="L5243" s="10" t="s">
        <v>33</v>
      </c>
      <c r="M5243" s="10">
        <v>5.809475019311125E-2</v>
      </c>
      <c r="N5243" s="10">
        <v>5.809475019311125E-2</v>
      </c>
      <c r="O5243" s="10">
        <v>0.3872983346207417</v>
      </c>
      <c r="Q5243" s="10">
        <v>0.3</v>
      </c>
      <c r="R5243" s="10">
        <v>0.5</v>
      </c>
      <c r="S5243" s="10">
        <v>85</v>
      </c>
      <c r="T5243" s="10">
        <v>0</v>
      </c>
      <c r="W5243" s="10">
        <v>0</v>
      </c>
      <c r="Y5243" s="10">
        <v>0</v>
      </c>
      <c r="AB5243" s="10">
        <v>0</v>
      </c>
      <c r="AE5243" s="10">
        <v>0</v>
      </c>
      <c r="AH5243" s="10">
        <v>1</v>
      </c>
      <c r="AQ5243" s="10">
        <v>4.7231441942317778</v>
      </c>
      <c r="AR5243" s="10">
        <v>18.779536201273189</v>
      </c>
      <c r="AS5243" s="10">
        <v>25.628095282909264</v>
      </c>
      <c r="AT5243" s="10">
        <v>110.99388856444678</v>
      </c>
      <c r="AU5243" s="10">
        <v>12.04206888255694</v>
      </c>
      <c r="AV5243" s="10">
        <v>376.54612018127358</v>
      </c>
      <c r="AW5243" s="10">
        <v>499.58207762827726</v>
      </c>
      <c r="AX5243" s="10" t="s">
        <v>33</v>
      </c>
      <c r="AY5243" s="10">
        <v>0</v>
      </c>
      <c r="AZ5243" s="10" t="s">
        <v>33</v>
      </c>
      <c r="BA5243" s="10" t="s">
        <v>33</v>
      </c>
      <c r="BB5243" s="10">
        <v>5239</v>
      </c>
      <c r="BC5243" s="10">
        <v>5385</v>
      </c>
      <c r="BE5243" s="10" t="s">
        <v>1530</v>
      </c>
      <c r="BF5243" s="10" t="s">
        <v>5346</v>
      </c>
      <c r="BG5243" s="10">
        <v>4.3112808329732667E-7</v>
      </c>
      <c r="BR5243" s="10" t="s">
        <v>33</v>
      </c>
      <c r="BS5243" s="11" t="s">
        <v>33</v>
      </c>
      <c r="BT5243" s="11" t="s">
        <v>33</v>
      </c>
      <c r="BU5243" s="10">
        <v>5243</v>
      </c>
    </row>
    <row r="5244" spans="1:73" s="10" customFormat="1" x14ac:dyDescent="0.45">
      <c r="A5244" s="10" t="s">
        <v>33</v>
      </c>
      <c r="B5244" s="10" t="s">
        <v>33</v>
      </c>
      <c r="C5244" s="10">
        <v>1260</v>
      </c>
      <c r="D5244" s="10" t="s">
        <v>33</v>
      </c>
      <c r="E5244" s="10">
        <v>5239</v>
      </c>
      <c r="F5244" s="10">
        <v>221</v>
      </c>
      <c r="G5244" s="10">
        <v>0</v>
      </c>
      <c r="H5244" s="10">
        <v>89</v>
      </c>
      <c r="I5244" s="10">
        <v>6.5153179284704238E-9</v>
      </c>
      <c r="J5244" s="10" t="s">
        <v>33</v>
      </c>
      <c r="K5244" s="10" t="s">
        <v>1436</v>
      </c>
      <c r="L5244" s="10" t="s">
        <v>33</v>
      </c>
      <c r="M5244" s="10">
        <v>0.3872983346207417</v>
      </c>
      <c r="N5244" s="10">
        <v>0.3872983346207417</v>
      </c>
      <c r="O5244" s="10">
        <v>0.3872983346207417</v>
      </c>
      <c r="Q5244" s="10">
        <v>0.3</v>
      </c>
      <c r="R5244" s="10">
        <v>0.5</v>
      </c>
      <c r="T5244" s="10">
        <v>0</v>
      </c>
      <c r="W5244" s="10">
        <v>0</v>
      </c>
      <c r="Y5244" s="10">
        <v>0</v>
      </c>
      <c r="AB5244" s="10">
        <v>0</v>
      </c>
      <c r="AE5244" s="10">
        <v>0</v>
      </c>
      <c r="AH5244" s="10">
        <v>1</v>
      </c>
      <c r="AQ5244" s="10">
        <v>0.37800405353540778</v>
      </c>
      <c r="AR5244" s="10">
        <v>0.38009762520825857</v>
      </c>
      <c r="AS5244" s="10">
        <v>0.92820350283459985</v>
      </c>
      <c r="AT5244" s="10">
        <v>8.8830952580820828</v>
      </c>
      <c r="AU5244" s="10">
        <v>2.411394975444296</v>
      </c>
      <c r="AV5244" s="10">
        <v>33.484337515357034</v>
      </c>
      <c r="AW5244" s="10">
        <v>44.778827748883415</v>
      </c>
      <c r="AX5244" s="10" t="s">
        <v>33</v>
      </c>
      <c r="AY5244" s="10">
        <v>0</v>
      </c>
      <c r="AZ5244" s="10" t="s">
        <v>33</v>
      </c>
      <c r="BA5244" s="10" t="s">
        <v>33</v>
      </c>
      <c r="BB5244" s="10">
        <v>5239</v>
      </c>
      <c r="BC5244" s="10">
        <v>221</v>
      </c>
      <c r="BE5244" s="10" t="s">
        <v>1530</v>
      </c>
      <c r="BF5244" s="10" t="s">
        <v>5347</v>
      </c>
      <c r="BG5244" s="10">
        <v>1.5614683520933067E-8</v>
      </c>
      <c r="BR5244" s="10" t="s">
        <v>33</v>
      </c>
      <c r="BS5244" s="11" t="s">
        <v>33</v>
      </c>
      <c r="BT5244" s="11" t="s">
        <v>33</v>
      </c>
      <c r="BU5244" s="10">
        <v>5244</v>
      </c>
    </row>
    <row r="5245" spans="1:73" s="10" customFormat="1" x14ac:dyDescent="0.45">
      <c r="A5245" s="10">
        <v>1235</v>
      </c>
      <c r="B5245" s="10">
        <v>5055</v>
      </c>
      <c r="C5245" s="10">
        <v>1260</v>
      </c>
      <c r="D5245" s="10">
        <v>5251</v>
      </c>
      <c r="E5245" s="10" t="s">
        <v>33</v>
      </c>
      <c r="F5245" s="10">
        <v>5055</v>
      </c>
      <c r="G5245" s="10" t="e">
        <v>#VALUE!</v>
      </c>
      <c r="H5245" s="10" t="s">
        <v>33</v>
      </c>
      <c r="I5245" s="10">
        <v>1.1214985703205582E-8</v>
      </c>
      <c r="J5245" s="10" t="s">
        <v>1532</v>
      </c>
      <c r="L5245" s="10">
        <v>1</v>
      </c>
      <c r="M5245" s="10" t="s">
        <v>33</v>
      </c>
      <c r="N5245" s="10">
        <v>1</v>
      </c>
      <c r="O5245" s="10">
        <v>1</v>
      </c>
      <c r="Q5245" s="10">
        <v>1</v>
      </c>
      <c r="T5245" s="10">
        <v>17.320508075688775</v>
      </c>
      <c r="U5245" s="10">
        <v>15</v>
      </c>
      <c r="V5245" s="10">
        <v>20</v>
      </c>
      <c r="W5245" s="10">
        <v>17.961366874489258</v>
      </c>
      <c r="X5245" s="10" t="s">
        <v>1008</v>
      </c>
      <c r="Y5245" s="10">
        <v>1.7320508075688772</v>
      </c>
      <c r="Z5245" s="10">
        <v>1.5</v>
      </c>
      <c r="AA5245" s="10">
        <v>2</v>
      </c>
      <c r="AB5245" s="10">
        <v>207.81145589211388</v>
      </c>
      <c r="AC5245" s="10">
        <v>2.5</v>
      </c>
      <c r="AE5245" s="10">
        <v>0</v>
      </c>
      <c r="AH5245" s="10">
        <v>1</v>
      </c>
      <c r="AQ5245" s="10">
        <v>33.744561616547834</v>
      </c>
      <c r="AR5245" s="10">
        <v>567.34985415984272</v>
      </c>
      <c r="AS5245" s="10">
        <v>616.27946850383705</v>
      </c>
      <c r="AT5245" s="10">
        <v>792.99719798887406</v>
      </c>
      <c r="AU5245" s="10">
        <v>420.82372504968487</v>
      </c>
      <c r="AV5245" s="10">
        <v>8036.0547514738855</v>
      </c>
      <c r="AW5245" s="10">
        <v>9249.8756745124447</v>
      </c>
      <c r="AX5245" s="10">
        <v>1.1214985703205582E-8</v>
      </c>
      <c r="AY5245" s="10">
        <v>0</v>
      </c>
      <c r="AZ5245" s="10" t="s">
        <v>33</v>
      </c>
      <c r="BA5245" s="10">
        <v>5251</v>
      </c>
      <c r="BB5245" s="10" t="s">
        <v>33</v>
      </c>
      <c r="BC5245" s="10">
        <v>5055</v>
      </c>
      <c r="BE5245" s="10" t="s">
        <v>33</v>
      </c>
      <c r="BF5245" s="10" t="s">
        <v>33</v>
      </c>
      <c r="BG5245" s="10" t="s">
        <v>33</v>
      </c>
      <c r="BR5245" s="10" t="s">
        <v>1532</v>
      </c>
      <c r="BS5245" s="11">
        <v>616.27946850383705</v>
      </c>
      <c r="BT5245" s="11">
        <v>9249.8756745124447</v>
      </c>
      <c r="BU5245" s="10">
        <v>5245</v>
      </c>
    </row>
    <row r="5246" spans="1:73" s="10" customFormat="1" x14ac:dyDescent="0.45">
      <c r="A5246" s="10" t="s">
        <v>33</v>
      </c>
      <c r="B5246" s="10" t="s">
        <v>33</v>
      </c>
      <c r="C5246" s="10">
        <v>1260</v>
      </c>
      <c r="D5246" s="10" t="s">
        <v>33</v>
      </c>
      <c r="E5246" s="10">
        <v>5245</v>
      </c>
      <c r="F5246" s="10">
        <v>5188</v>
      </c>
      <c r="G5246" s="10" t="e">
        <v>#VALUE!</v>
      </c>
      <c r="H5246" s="10">
        <v>1226</v>
      </c>
      <c r="I5246" s="10">
        <v>1.3411172326908674E-8</v>
      </c>
      <c r="J5246" s="10" t="s">
        <v>33</v>
      </c>
      <c r="K5246" s="10" t="s">
        <v>1503</v>
      </c>
      <c r="L5246" s="10" t="s">
        <v>33</v>
      </c>
      <c r="M5246" s="10">
        <v>1.1958260743101399</v>
      </c>
      <c r="N5246" s="10">
        <v>1.1958260743101399</v>
      </c>
      <c r="O5246" s="10">
        <v>1.1958260743101399</v>
      </c>
      <c r="Q5246" s="10">
        <v>1.1000000000000001</v>
      </c>
      <c r="R5246" s="10">
        <v>1.3</v>
      </c>
      <c r="T5246" s="10">
        <v>0</v>
      </c>
      <c r="W5246" s="10">
        <v>0</v>
      </c>
      <c r="Y5246" s="10">
        <v>0</v>
      </c>
      <c r="AB5246" s="10">
        <v>0</v>
      </c>
      <c r="AE5246" s="10">
        <v>0</v>
      </c>
      <c r="AH5246" s="10">
        <v>1</v>
      </c>
      <c r="AQ5246" s="10">
        <v>13.746518271741159</v>
      </c>
      <c r="AR5246" s="10">
        <v>533.33135390983091</v>
      </c>
      <c r="AS5246" s="10">
        <v>553.2638054038556</v>
      </c>
      <c r="AT5246" s="10">
        <v>323.04317938591726</v>
      </c>
      <c r="AU5246" s="10">
        <v>204.73801839012003</v>
      </c>
      <c r="AV5246" s="10">
        <v>7769.5678298885687</v>
      </c>
      <c r="AW5246" s="10">
        <v>8297.3490276646062</v>
      </c>
      <c r="AX5246" s="10" t="s">
        <v>33</v>
      </c>
      <c r="AY5246" s="10">
        <v>0</v>
      </c>
      <c r="AZ5246" s="10" t="s">
        <v>33</v>
      </c>
      <c r="BA5246" s="10" t="s">
        <v>33</v>
      </c>
      <c r="BB5246" s="10">
        <v>5245</v>
      </c>
      <c r="BC5246" s="10">
        <v>5188</v>
      </c>
      <c r="BE5246" s="10" t="s">
        <v>1532</v>
      </c>
      <c r="BF5246" s="10" t="s">
        <v>5348</v>
      </c>
      <c r="BG5246" s="10">
        <v>6.2048456677053557E-6</v>
      </c>
      <c r="BR5246" s="10" t="s">
        <v>33</v>
      </c>
      <c r="BS5246" s="11" t="s">
        <v>33</v>
      </c>
      <c r="BT5246" s="11" t="s">
        <v>33</v>
      </c>
      <c r="BU5246" s="10">
        <v>5246</v>
      </c>
    </row>
    <row r="5247" spans="1:73" s="10" customFormat="1" x14ac:dyDescent="0.45">
      <c r="A5247" s="10" t="s">
        <v>33</v>
      </c>
      <c r="B5247" s="10" t="s">
        <v>33</v>
      </c>
      <c r="C5247" s="10">
        <v>1260</v>
      </c>
      <c r="D5247" s="10" t="s">
        <v>33</v>
      </c>
      <c r="E5247" s="10">
        <v>5245</v>
      </c>
      <c r="F5247" s="10">
        <v>132</v>
      </c>
      <c r="G5247" s="10">
        <v>0</v>
      </c>
      <c r="H5247" s="10">
        <v>55</v>
      </c>
      <c r="I5247" s="10">
        <v>3.8849850088221285E-9</v>
      </c>
      <c r="J5247" s="10" t="s">
        <v>33</v>
      </c>
      <c r="K5247" s="10" t="s">
        <v>1453</v>
      </c>
      <c r="L5247" s="10" t="s">
        <v>33</v>
      </c>
      <c r="M5247" s="10">
        <v>0.34641016151377546</v>
      </c>
      <c r="N5247" s="10">
        <v>0.34641016151377546</v>
      </c>
      <c r="O5247" s="10">
        <v>0.34641016151377546</v>
      </c>
      <c r="Q5247" s="10">
        <v>0.3</v>
      </c>
      <c r="R5247" s="10">
        <v>0.4</v>
      </c>
      <c r="T5247" s="10">
        <v>0</v>
      </c>
      <c r="W5247" s="10">
        <v>0</v>
      </c>
      <c r="Y5247" s="10">
        <v>0</v>
      </c>
      <c r="AB5247" s="10">
        <v>0</v>
      </c>
      <c r="AE5247" s="10">
        <v>0</v>
      </c>
      <c r="AH5247" s="10">
        <v>1</v>
      </c>
      <c r="AQ5247" s="10">
        <v>0</v>
      </c>
      <c r="AR5247" s="10">
        <v>4.0339463308279147</v>
      </c>
      <c r="AS5247" s="10">
        <v>4.0339463308279147</v>
      </c>
      <c r="AT5247" s="10">
        <v>0</v>
      </c>
      <c r="AU5247" s="10">
        <v>0</v>
      </c>
      <c r="AV5247" s="10">
        <v>48.968540431587307</v>
      </c>
      <c r="AW5247" s="10">
        <v>48.968540431587307</v>
      </c>
      <c r="AX5247" s="10" t="s">
        <v>33</v>
      </c>
      <c r="AY5247" s="10">
        <v>0</v>
      </c>
      <c r="AZ5247" s="10" t="s">
        <v>33</v>
      </c>
      <c r="BA5247" s="10" t="s">
        <v>33</v>
      </c>
      <c r="BB5247" s="10">
        <v>5245</v>
      </c>
      <c r="BC5247" s="10">
        <v>132</v>
      </c>
      <c r="BE5247" s="10" t="s">
        <v>1532</v>
      </c>
      <c r="BF5247" s="10" t="s">
        <v>5349</v>
      </c>
      <c r="BG5247" s="10">
        <v>4.5240650427733674E-8</v>
      </c>
      <c r="BR5247" s="10" t="s">
        <v>33</v>
      </c>
      <c r="BS5247" s="11" t="s">
        <v>33</v>
      </c>
      <c r="BT5247" s="11" t="s">
        <v>33</v>
      </c>
      <c r="BU5247" s="10">
        <v>5247</v>
      </c>
    </row>
    <row r="5248" spans="1:73" s="10" customFormat="1" x14ac:dyDescent="0.45">
      <c r="A5248" s="10" t="s">
        <v>33</v>
      </c>
      <c r="B5248" s="10" t="s">
        <v>33</v>
      </c>
      <c r="C5248" s="10">
        <v>1260</v>
      </c>
      <c r="D5248" s="10" t="s">
        <v>33</v>
      </c>
      <c r="E5248" s="10">
        <v>5245</v>
      </c>
      <c r="F5248" s="10">
        <v>24</v>
      </c>
      <c r="G5248" s="10">
        <v>0</v>
      </c>
      <c r="H5248" s="10">
        <v>11</v>
      </c>
      <c r="I5248" s="10">
        <v>7.9301924416468488E-9</v>
      </c>
      <c r="J5248" s="10" t="s">
        <v>33</v>
      </c>
      <c r="K5248" s="10" t="s">
        <v>1011</v>
      </c>
      <c r="L5248" s="10" t="s">
        <v>33</v>
      </c>
      <c r="M5248" s="10">
        <v>0.70710678118654757</v>
      </c>
      <c r="N5248" s="10">
        <v>0.70710678118654757</v>
      </c>
      <c r="O5248" s="10">
        <v>0.70710678118654757</v>
      </c>
      <c r="Q5248" s="10">
        <v>0.5</v>
      </c>
      <c r="R5248" s="10">
        <v>1</v>
      </c>
      <c r="T5248" s="10">
        <v>0</v>
      </c>
      <c r="W5248" s="10">
        <v>0</v>
      </c>
      <c r="Y5248" s="10">
        <v>0</v>
      </c>
      <c r="AB5248" s="10">
        <v>0</v>
      </c>
      <c r="AE5248" s="10">
        <v>0</v>
      </c>
      <c r="AH5248" s="10">
        <v>1</v>
      </c>
      <c r="AQ5248" s="10">
        <v>0</v>
      </c>
      <c r="AR5248" s="10">
        <v>0</v>
      </c>
      <c r="AS5248" s="10">
        <v>0</v>
      </c>
      <c r="AT5248" s="10">
        <v>0</v>
      </c>
      <c r="AU5248" s="10">
        <v>0</v>
      </c>
      <c r="AV5248" s="10">
        <v>0.70710678118654757</v>
      </c>
      <c r="AW5248" s="10">
        <v>0.70710678118654757</v>
      </c>
      <c r="AX5248" s="10" t="s">
        <v>33</v>
      </c>
      <c r="AY5248" s="10">
        <v>0</v>
      </c>
      <c r="AZ5248" s="10" t="s">
        <v>33</v>
      </c>
      <c r="BA5248" s="10" t="s">
        <v>33</v>
      </c>
      <c r="BB5248" s="10">
        <v>5245</v>
      </c>
      <c r="BC5248" s="10">
        <v>24</v>
      </c>
      <c r="BE5248" s="10" t="s">
        <v>1532</v>
      </c>
      <c r="BF5248" s="10" t="s">
        <v>5350</v>
      </c>
      <c r="BG5248" s="10">
        <v>0</v>
      </c>
      <c r="BR5248" s="10" t="s">
        <v>33</v>
      </c>
      <c r="BS5248" s="11" t="s">
        <v>33</v>
      </c>
      <c r="BT5248" s="11" t="s">
        <v>33</v>
      </c>
      <c r="BU5248" s="10">
        <v>5248</v>
      </c>
    </row>
    <row r="5249" spans="1:73" s="10" customFormat="1" x14ac:dyDescent="0.45">
      <c r="A5249" s="10" t="s">
        <v>33</v>
      </c>
      <c r="B5249" s="10" t="s">
        <v>33</v>
      </c>
      <c r="C5249" s="10">
        <v>1260</v>
      </c>
      <c r="D5249" s="10" t="s">
        <v>33</v>
      </c>
      <c r="E5249" s="10">
        <v>5245</v>
      </c>
      <c r="F5249" s="10">
        <v>5385</v>
      </c>
      <c r="G5249" s="10" t="e">
        <v>#VALUE!</v>
      </c>
      <c r="H5249" s="10">
        <v>1259</v>
      </c>
      <c r="I5249" s="10">
        <v>3.1720769766587403E-10</v>
      </c>
      <c r="J5249" s="10" t="s">
        <v>33</v>
      </c>
      <c r="K5249" s="10" t="s">
        <v>1602</v>
      </c>
      <c r="L5249" s="10" t="s">
        <v>33</v>
      </c>
      <c r="M5249" s="10">
        <v>2.8284271247461908E-2</v>
      </c>
      <c r="N5249" s="10">
        <v>2.8284271247461908E-2</v>
      </c>
      <c r="O5249" s="10">
        <v>0.28284271247461906</v>
      </c>
      <c r="Q5249" s="10">
        <v>0.2</v>
      </c>
      <c r="R5249" s="10">
        <v>0.4</v>
      </c>
      <c r="S5249" s="10">
        <v>90</v>
      </c>
      <c r="T5249" s="10">
        <v>0</v>
      </c>
      <c r="W5249" s="10">
        <v>0</v>
      </c>
      <c r="Y5249" s="10">
        <v>0</v>
      </c>
      <c r="AB5249" s="10">
        <v>0</v>
      </c>
      <c r="AE5249" s="10">
        <v>0</v>
      </c>
      <c r="AH5249" s="10">
        <v>1</v>
      </c>
      <c r="AQ5249" s="10">
        <v>2.2995312155824954</v>
      </c>
      <c r="AR5249" s="10">
        <v>9.1430894194864063</v>
      </c>
      <c r="AS5249" s="10">
        <v>12.477409682081024</v>
      </c>
      <c r="AT5249" s="10">
        <v>54.038983566188641</v>
      </c>
      <c r="AU5249" s="10">
        <v>5.8628557920066369</v>
      </c>
      <c r="AV5249" s="10">
        <v>183.32693685718655</v>
      </c>
      <c r="AW5249" s="10">
        <v>243.22877621538183</v>
      </c>
      <c r="AX5249" s="10" t="s">
        <v>33</v>
      </c>
      <c r="AY5249" s="10">
        <v>0</v>
      </c>
      <c r="AZ5249" s="10" t="s">
        <v>33</v>
      </c>
      <c r="BA5249" s="10" t="s">
        <v>33</v>
      </c>
      <c r="BB5249" s="10">
        <v>5245</v>
      </c>
      <c r="BC5249" s="10">
        <v>5385</v>
      </c>
      <c r="BE5249" s="10" t="s">
        <v>1532</v>
      </c>
      <c r="BF5249" s="10" t="s">
        <v>5351</v>
      </c>
      <c r="BG5249" s="10">
        <v>1.399339711975776E-7</v>
      </c>
      <c r="BR5249" s="10" t="s">
        <v>33</v>
      </c>
      <c r="BS5249" s="11" t="s">
        <v>33</v>
      </c>
      <c r="BT5249" s="11" t="s">
        <v>33</v>
      </c>
      <c r="BU5249" s="10">
        <v>5249</v>
      </c>
    </row>
    <row r="5250" spans="1:73" s="10" customFormat="1" x14ac:dyDescent="0.45">
      <c r="A5250" s="10" t="s">
        <v>33</v>
      </c>
      <c r="B5250" s="10" t="s">
        <v>33</v>
      </c>
      <c r="C5250" s="10">
        <v>1260</v>
      </c>
      <c r="D5250" s="10" t="s">
        <v>33</v>
      </c>
      <c r="E5250" s="10">
        <v>5245</v>
      </c>
      <c r="F5250" s="10">
        <v>221</v>
      </c>
      <c r="G5250" s="10">
        <v>0</v>
      </c>
      <c r="H5250" s="10">
        <v>89</v>
      </c>
      <c r="I5250" s="10">
        <v>4.3435452856469495E-9</v>
      </c>
      <c r="J5250" s="10" t="s">
        <v>33</v>
      </c>
      <c r="K5250" s="10" t="s">
        <v>1436</v>
      </c>
      <c r="L5250" s="10" t="s">
        <v>33</v>
      </c>
      <c r="M5250" s="10">
        <v>0.3872983346207417</v>
      </c>
      <c r="N5250" s="10">
        <v>0.3872983346207417</v>
      </c>
      <c r="O5250" s="10">
        <v>0.3872983346207417</v>
      </c>
      <c r="Q5250" s="10">
        <v>0.3</v>
      </c>
      <c r="R5250" s="10">
        <v>0.5</v>
      </c>
      <c r="T5250" s="10">
        <v>0</v>
      </c>
      <c r="W5250" s="10">
        <v>0</v>
      </c>
      <c r="Y5250" s="10">
        <v>0</v>
      </c>
      <c r="AB5250" s="10">
        <v>0</v>
      </c>
      <c r="AE5250" s="10">
        <v>0</v>
      </c>
      <c r="AH5250" s="10">
        <v>1</v>
      </c>
      <c r="AQ5250" s="10">
        <v>0.37800405353540778</v>
      </c>
      <c r="AR5250" s="10">
        <v>0.38009762520825857</v>
      </c>
      <c r="AS5250" s="10">
        <v>0.92820350283459985</v>
      </c>
      <c r="AT5250" s="10">
        <v>8.8830952580820828</v>
      </c>
      <c r="AU5250" s="10">
        <v>2.411394975444296</v>
      </c>
      <c r="AV5250" s="10">
        <v>33.484337515357034</v>
      </c>
      <c r="AW5250" s="10">
        <v>44.778827748883415</v>
      </c>
      <c r="AX5250" s="10" t="s">
        <v>33</v>
      </c>
      <c r="AY5250" s="10">
        <v>0</v>
      </c>
      <c r="AZ5250" s="10" t="s">
        <v>33</v>
      </c>
      <c r="BA5250" s="10" t="s">
        <v>33</v>
      </c>
      <c r="BB5250" s="10">
        <v>5245</v>
      </c>
      <c r="BC5250" s="10">
        <v>221</v>
      </c>
      <c r="BE5250" s="10" t="s">
        <v>1532</v>
      </c>
      <c r="BF5250" s="10" t="s">
        <v>5352</v>
      </c>
      <c r="BG5250" s="10">
        <v>1.0409789013955378E-8</v>
      </c>
      <c r="BR5250" s="10" t="s">
        <v>33</v>
      </c>
      <c r="BS5250" s="11" t="s">
        <v>33</v>
      </c>
      <c r="BT5250" s="11" t="s">
        <v>33</v>
      </c>
      <c r="BU5250" s="10">
        <v>5250</v>
      </c>
    </row>
    <row r="5251" spans="1:73" s="10" customFormat="1" x14ac:dyDescent="0.45">
      <c r="A5251" s="10">
        <v>1236</v>
      </c>
      <c r="B5251" s="10">
        <v>5057</v>
      </c>
      <c r="C5251" s="10">
        <v>1260</v>
      </c>
      <c r="D5251" s="10">
        <v>5258</v>
      </c>
      <c r="E5251" s="10" t="s">
        <v>33</v>
      </c>
      <c r="F5251" s="10">
        <v>5057</v>
      </c>
      <c r="G5251" s="10">
        <v>0</v>
      </c>
      <c r="H5251" s="10" t="s">
        <v>33</v>
      </c>
      <c r="I5251" s="10">
        <v>2.242997140641117E-8</v>
      </c>
      <c r="J5251" s="10" t="s">
        <v>1534</v>
      </c>
      <c r="L5251" s="10">
        <v>1</v>
      </c>
      <c r="M5251" s="10" t="s">
        <v>33</v>
      </c>
      <c r="N5251" s="10">
        <v>1</v>
      </c>
      <c r="O5251" s="10">
        <v>1</v>
      </c>
      <c r="Q5251" s="10">
        <v>1</v>
      </c>
      <c r="T5251" s="10">
        <v>12.24744871391589</v>
      </c>
      <c r="U5251" s="10">
        <v>10</v>
      </c>
      <c r="V5251" s="10">
        <v>15</v>
      </c>
      <c r="W5251" s="10">
        <v>12.700604316330779</v>
      </c>
      <c r="X5251" s="10" t="s">
        <v>1008</v>
      </c>
      <c r="Y5251" s="10">
        <v>1.2247448713915889</v>
      </c>
      <c r="Z5251" s="10">
        <v>1</v>
      </c>
      <c r="AA5251" s="10">
        <v>1.5</v>
      </c>
      <c r="AB5251" s="10">
        <v>146.94488966956285</v>
      </c>
      <c r="AC5251" s="10">
        <v>3</v>
      </c>
      <c r="AE5251" s="10">
        <v>0</v>
      </c>
      <c r="AH5251" s="10">
        <v>1</v>
      </c>
      <c r="AQ5251" s="10">
        <v>13.165100950833086</v>
      </c>
      <c r="AR5251" s="10">
        <v>214.91369556211859</v>
      </c>
      <c r="AS5251" s="10">
        <v>234.00309194082655</v>
      </c>
      <c r="AT5251" s="10">
        <v>309.37987234457751</v>
      </c>
      <c r="AU5251" s="10">
        <v>150.8493354332594</v>
      </c>
      <c r="AV5251" s="10">
        <v>2877.5210152344221</v>
      </c>
      <c r="AW5251" s="10">
        <v>3337.7502230122591</v>
      </c>
      <c r="AX5251" s="10">
        <v>2.242997140641117E-8</v>
      </c>
      <c r="AY5251" s="10">
        <v>0</v>
      </c>
      <c r="AZ5251" s="10" t="s">
        <v>33</v>
      </c>
      <c r="BA5251" s="10">
        <v>5258</v>
      </c>
      <c r="BB5251" s="10" t="s">
        <v>33</v>
      </c>
      <c r="BC5251" s="10">
        <v>5057</v>
      </c>
      <c r="BE5251" s="10" t="s">
        <v>33</v>
      </c>
      <c r="BF5251" s="10" t="s">
        <v>33</v>
      </c>
      <c r="BG5251" s="10" t="s">
        <v>33</v>
      </c>
      <c r="BR5251" s="10" t="s">
        <v>1534</v>
      </c>
      <c r="BS5251" s="11">
        <v>234.00309194082655</v>
      </c>
      <c r="BT5251" s="11">
        <v>3337.7502230122591</v>
      </c>
      <c r="BU5251" s="10">
        <v>5251</v>
      </c>
    </row>
    <row r="5252" spans="1:73" s="10" customFormat="1" x14ac:dyDescent="0.45">
      <c r="A5252" s="10" t="s">
        <v>33</v>
      </c>
      <c r="B5252" s="10" t="s">
        <v>33</v>
      </c>
      <c r="C5252" s="10">
        <v>1260</v>
      </c>
      <c r="D5252" s="10" t="s">
        <v>33</v>
      </c>
      <c r="E5252" s="10">
        <v>5251</v>
      </c>
      <c r="F5252" s="10">
        <v>311</v>
      </c>
      <c r="G5252" s="10">
        <v>0</v>
      </c>
      <c r="H5252" s="10">
        <v>114</v>
      </c>
      <c r="I5252" s="10">
        <v>2.3309910052932779E-8</v>
      </c>
      <c r="J5252" s="10" t="s">
        <v>33</v>
      </c>
      <c r="K5252" s="10" t="s">
        <v>1172</v>
      </c>
      <c r="L5252" s="10" t="s">
        <v>33</v>
      </c>
      <c r="M5252" s="10">
        <v>1.0392304845413265</v>
      </c>
      <c r="N5252" s="10">
        <v>1.0392304845413265</v>
      </c>
      <c r="O5252" s="10">
        <v>1.0392304845413265</v>
      </c>
      <c r="Q5252" s="10">
        <v>0.9</v>
      </c>
      <c r="R5252" s="10">
        <v>1.2</v>
      </c>
      <c r="T5252" s="10">
        <v>0</v>
      </c>
      <c r="W5252" s="10">
        <v>0</v>
      </c>
      <c r="Y5252" s="10">
        <v>0</v>
      </c>
      <c r="AB5252" s="10">
        <v>0</v>
      </c>
      <c r="AE5252" s="10">
        <v>0</v>
      </c>
      <c r="AH5252" s="10">
        <v>1</v>
      </c>
      <c r="AQ5252" s="10">
        <v>0</v>
      </c>
      <c r="AR5252" s="10">
        <v>3.128008246643859</v>
      </c>
      <c r="AS5252" s="10">
        <v>3.128008246643859</v>
      </c>
      <c r="AT5252" s="10">
        <v>0</v>
      </c>
      <c r="AU5252" s="10">
        <v>0</v>
      </c>
      <c r="AV5252" s="10">
        <v>26.357538053590812</v>
      </c>
      <c r="AW5252" s="10">
        <v>26.357538053590812</v>
      </c>
      <c r="AX5252" s="10" t="s">
        <v>33</v>
      </c>
      <c r="AY5252" s="10">
        <v>0</v>
      </c>
      <c r="AZ5252" s="10" t="s">
        <v>33</v>
      </c>
      <c r="BA5252" s="10" t="s">
        <v>33</v>
      </c>
      <c r="BB5252" s="10">
        <v>5251</v>
      </c>
      <c r="BC5252" s="10">
        <v>311</v>
      </c>
      <c r="BE5252" s="10" t="s">
        <v>1534</v>
      </c>
      <c r="BF5252" s="10" t="s">
        <v>5353</v>
      </c>
      <c r="BG5252" s="10">
        <v>7.0161135531240101E-8</v>
      </c>
      <c r="BR5252" s="10" t="s">
        <v>33</v>
      </c>
      <c r="BS5252" s="11" t="s">
        <v>33</v>
      </c>
      <c r="BT5252" s="11" t="s">
        <v>33</v>
      </c>
      <c r="BU5252" s="10">
        <v>5252</v>
      </c>
    </row>
    <row r="5253" spans="1:73" s="10" customFormat="1" x14ac:dyDescent="0.45">
      <c r="A5253" s="10" t="s">
        <v>33</v>
      </c>
      <c r="B5253" s="10" t="s">
        <v>33</v>
      </c>
      <c r="C5253" s="10">
        <v>1260</v>
      </c>
      <c r="D5253" s="10" t="s">
        <v>33</v>
      </c>
      <c r="E5253" s="10">
        <v>5251</v>
      </c>
      <c r="F5253" s="10">
        <v>220</v>
      </c>
      <c r="G5253" s="10">
        <v>0</v>
      </c>
      <c r="H5253" s="10">
        <v>88</v>
      </c>
      <c r="I5253" s="10">
        <v>2.0061976319244776E-8</v>
      </c>
      <c r="J5253" s="10" t="s">
        <v>33</v>
      </c>
      <c r="K5253" s="10" t="s">
        <v>1192</v>
      </c>
      <c r="L5253" s="10" t="s">
        <v>33</v>
      </c>
      <c r="M5253" s="10">
        <v>0.89442719099991586</v>
      </c>
      <c r="N5253" s="10">
        <v>0.89442719099991586</v>
      </c>
      <c r="O5253" s="10">
        <v>0.89442719099991586</v>
      </c>
      <c r="Q5253" s="10">
        <v>0.8</v>
      </c>
      <c r="R5253" s="10">
        <v>1</v>
      </c>
      <c r="T5253" s="10">
        <v>0</v>
      </c>
      <c r="W5253" s="10">
        <v>0</v>
      </c>
      <c r="Y5253" s="10">
        <v>0</v>
      </c>
      <c r="AB5253" s="10">
        <v>0</v>
      </c>
      <c r="AE5253" s="10">
        <v>0</v>
      </c>
      <c r="AH5253" s="10">
        <v>1</v>
      </c>
      <c r="AQ5253" s="10">
        <v>0</v>
      </c>
      <c r="AR5253" s="10">
        <v>186.02874246942628</v>
      </c>
      <c r="AS5253" s="10">
        <v>186.02874246942628</v>
      </c>
      <c r="AT5253" s="10">
        <v>0</v>
      </c>
      <c r="AU5253" s="10">
        <v>0</v>
      </c>
      <c r="AV5253" s="10">
        <v>2696.7536392745192</v>
      </c>
      <c r="AW5253" s="10">
        <v>2696.7536392745192</v>
      </c>
      <c r="AX5253" s="10" t="s">
        <v>33</v>
      </c>
      <c r="AY5253" s="10">
        <v>0</v>
      </c>
      <c r="AZ5253" s="10" t="s">
        <v>33</v>
      </c>
      <c r="BA5253" s="10" t="s">
        <v>33</v>
      </c>
      <c r="BB5253" s="10">
        <v>5251</v>
      </c>
      <c r="BC5253" s="10">
        <v>220</v>
      </c>
      <c r="BE5253" s="10" t="s">
        <v>1534</v>
      </c>
      <c r="BF5253" s="10" t="s">
        <v>5354</v>
      </c>
      <c r="BG5253" s="10">
        <v>4.1726193743598584E-6</v>
      </c>
      <c r="BR5253" s="10" t="s">
        <v>33</v>
      </c>
      <c r="BS5253" s="11" t="s">
        <v>33</v>
      </c>
      <c r="BT5253" s="11" t="s">
        <v>33</v>
      </c>
      <c r="BU5253" s="10">
        <v>5253</v>
      </c>
    </row>
    <row r="5254" spans="1:73" s="10" customFormat="1" x14ac:dyDescent="0.45">
      <c r="A5254" s="10" t="s">
        <v>33</v>
      </c>
      <c r="B5254" s="10" t="s">
        <v>33</v>
      </c>
      <c r="C5254" s="10">
        <v>1260</v>
      </c>
      <c r="D5254" s="10" t="s">
        <v>33</v>
      </c>
      <c r="E5254" s="10">
        <v>5251</v>
      </c>
      <c r="F5254" s="10">
        <v>269</v>
      </c>
      <c r="G5254" s="10">
        <v>0</v>
      </c>
      <c r="H5254" s="10">
        <v>103</v>
      </c>
      <c r="I5254" s="10">
        <v>5.0154940798111935E-10</v>
      </c>
      <c r="J5254" s="10" t="s">
        <v>33</v>
      </c>
      <c r="K5254" s="10" t="s">
        <v>1526</v>
      </c>
      <c r="L5254" s="10" t="s">
        <v>33</v>
      </c>
      <c r="M5254" s="10">
        <v>2.2360679774997897E-2</v>
      </c>
      <c r="N5254" s="10">
        <v>2.2360679774997897E-2</v>
      </c>
      <c r="O5254" s="10">
        <v>2.2360679774997897E-2</v>
      </c>
      <c r="Q5254" s="10">
        <v>0.01</v>
      </c>
      <c r="R5254" s="10">
        <v>0.05</v>
      </c>
      <c r="T5254" s="10">
        <v>0</v>
      </c>
      <c r="W5254" s="10">
        <v>0</v>
      </c>
      <c r="Y5254" s="10">
        <v>0</v>
      </c>
      <c r="AB5254" s="10">
        <v>0</v>
      </c>
      <c r="AE5254" s="10">
        <v>0</v>
      </c>
      <c r="AH5254" s="10">
        <v>1</v>
      </c>
      <c r="AQ5254" s="10">
        <v>0.15147516825449178</v>
      </c>
      <c r="AR5254" s="10">
        <v>8.1821604555264695</v>
      </c>
      <c r="AS5254" s="10">
        <v>8.4017994494954831</v>
      </c>
      <c r="AT5254" s="10">
        <v>3.5596664539805567</v>
      </c>
      <c r="AU5254" s="10">
        <v>0.5336230370328241</v>
      </c>
      <c r="AV5254" s="10">
        <v>119.98793865224958</v>
      </c>
      <c r="AW5254" s="10">
        <v>124.08122814326296</v>
      </c>
      <c r="AX5254" s="10" t="s">
        <v>33</v>
      </c>
      <c r="AY5254" s="10">
        <v>0</v>
      </c>
      <c r="AZ5254" s="10" t="s">
        <v>33</v>
      </c>
      <c r="BA5254" s="10" t="s">
        <v>33</v>
      </c>
      <c r="BB5254" s="10">
        <v>5251</v>
      </c>
      <c r="BC5254" s="10">
        <v>269</v>
      </c>
      <c r="BE5254" s="10" t="s">
        <v>1534</v>
      </c>
      <c r="BF5254" s="10" t="s">
        <v>5355</v>
      </c>
      <c r="BG5254" s="10">
        <v>1.8845212141458479E-7</v>
      </c>
      <c r="BR5254" s="10" t="s">
        <v>33</v>
      </c>
      <c r="BS5254" s="11" t="s">
        <v>33</v>
      </c>
      <c r="BT5254" s="11" t="s">
        <v>33</v>
      </c>
      <c r="BU5254" s="10">
        <v>5254</v>
      </c>
    </row>
    <row r="5255" spans="1:73" s="10" customFormat="1" x14ac:dyDescent="0.45">
      <c r="A5255" s="10" t="s">
        <v>33</v>
      </c>
      <c r="B5255" s="10" t="s">
        <v>33</v>
      </c>
      <c r="C5255" s="10">
        <v>1260</v>
      </c>
      <c r="D5255" s="10" t="s">
        <v>33</v>
      </c>
      <c r="E5255" s="10">
        <v>5251</v>
      </c>
      <c r="F5255" s="10">
        <v>4086</v>
      </c>
      <c r="G5255" s="10">
        <v>0</v>
      </c>
      <c r="H5255" s="10">
        <v>1044</v>
      </c>
      <c r="I5255" s="10">
        <v>3.1720769766587407E-9</v>
      </c>
      <c r="J5255" s="10" t="s">
        <v>33</v>
      </c>
      <c r="K5255" s="10" t="s">
        <v>1606</v>
      </c>
      <c r="L5255" s="10" t="s">
        <v>33</v>
      </c>
      <c r="M5255" s="10">
        <v>0.14142135623730953</v>
      </c>
      <c r="N5255" s="10">
        <v>0.14142135623730953</v>
      </c>
      <c r="O5255" s="10">
        <v>0.14142135623730953</v>
      </c>
      <c r="Q5255" s="10">
        <v>0.1</v>
      </c>
      <c r="R5255" s="10">
        <v>0.2</v>
      </c>
      <c r="T5255" s="10">
        <v>0</v>
      </c>
      <c r="W5255" s="10">
        <v>0</v>
      </c>
      <c r="Y5255" s="10">
        <v>0</v>
      </c>
      <c r="AB5255" s="10">
        <v>0</v>
      </c>
      <c r="AE5255" s="10">
        <v>0</v>
      </c>
      <c r="AH5255" s="10">
        <v>1</v>
      </c>
      <c r="AQ5255" s="10">
        <v>0.3533418828942162</v>
      </c>
      <c r="AR5255" s="10">
        <v>1.3191621212182865</v>
      </c>
      <c r="AS5255" s="10">
        <v>1.8315078514148999</v>
      </c>
      <c r="AT5255" s="10">
        <v>8.3035342480140812</v>
      </c>
      <c r="AU5255" s="10">
        <v>1.2895468866704842</v>
      </c>
      <c r="AV5255" s="10">
        <v>18.275818089761803</v>
      </c>
      <c r="AW5255" s="10">
        <v>27.868899224446366</v>
      </c>
      <c r="AX5255" s="10" t="s">
        <v>33</v>
      </c>
      <c r="AY5255" s="10">
        <v>0</v>
      </c>
      <c r="AZ5255" s="10" t="s">
        <v>33</v>
      </c>
      <c r="BA5255" s="10" t="s">
        <v>33</v>
      </c>
      <c r="BB5255" s="10">
        <v>5251</v>
      </c>
      <c r="BC5255" s="10">
        <v>4086</v>
      </c>
      <c r="BE5255" s="10" t="s">
        <v>1534</v>
      </c>
      <c r="BF5255" s="10" t="s">
        <v>5356</v>
      </c>
      <c r="BG5255" s="10">
        <v>4.1080668737853764E-8</v>
      </c>
      <c r="BR5255" s="10" t="s">
        <v>33</v>
      </c>
      <c r="BS5255" s="11" t="s">
        <v>33</v>
      </c>
      <c r="BT5255" s="11" t="s">
        <v>33</v>
      </c>
      <c r="BU5255" s="10">
        <v>5255</v>
      </c>
    </row>
    <row r="5256" spans="1:73" s="10" customFormat="1" x14ac:dyDescent="0.45">
      <c r="A5256" s="10" t="s">
        <v>33</v>
      </c>
      <c r="B5256" s="10" t="s">
        <v>33</v>
      </c>
      <c r="C5256" s="10">
        <v>1260</v>
      </c>
      <c r="D5256" s="10" t="s">
        <v>33</v>
      </c>
      <c r="E5256" s="10">
        <v>5251</v>
      </c>
      <c r="F5256" s="10">
        <v>5398</v>
      </c>
      <c r="G5256" s="10">
        <v>0</v>
      </c>
      <c r="H5256" s="10">
        <v>1261</v>
      </c>
      <c r="I5256" s="10">
        <v>5.3197348122532174E-10</v>
      </c>
      <c r="J5256" s="10" t="s">
        <v>33</v>
      </c>
      <c r="K5256" s="10" t="s">
        <v>1608</v>
      </c>
      <c r="L5256" s="10" t="s">
        <v>33</v>
      </c>
      <c r="M5256" s="10">
        <v>2.3717082451262844E-2</v>
      </c>
      <c r="N5256" s="10">
        <v>2.3717082451262844E-2</v>
      </c>
      <c r="O5256" s="10">
        <v>0.31622776601683794</v>
      </c>
      <c r="Q5256" s="10">
        <v>0.2</v>
      </c>
      <c r="R5256" s="10">
        <v>0.5</v>
      </c>
      <c r="S5256" s="10">
        <v>92.5</v>
      </c>
      <c r="T5256" s="10">
        <v>0</v>
      </c>
      <c r="W5256" s="10">
        <v>0</v>
      </c>
      <c r="Y5256" s="10">
        <v>0</v>
      </c>
      <c r="AB5256" s="10">
        <v>0</v>
      </c>
      <c r="AE5256" s="10">
        <v>0</v>
      </c>
      <c r="AH5256" s="10">
        <v>1</v>
      </c>
      <c r="AQ5256" s="10">
        <v>0.27480762113533158</v>
      </c>
      <c r="AR5256" s="10">
        <v>0.41622592405244663</v>
      </c>
      <c r="AS5256" s="10">
        <v>0.81469697469867741</v>
      </c>
      <c r="AT5256" s="10">
        <v>6.4579790966802921</v>
      </c>
      <c r="AU5256" s="10">
        <v>1.200758891256277</v>
      </c>
      <c r="AV5256" s="10">
        <v>3.9193298441157065</v>
      </c>
      <c r="AW5256" s="10">
        <v>11.578067832052277</v>
      </c>
      <c r="AX5256" s="10" t="s">
        <v>33</v>
      </c>
      <c r="AY5256" s="10">
        <v>0</v>
      </c>
      <c r="AZ5256" s="10" t="s">
        <v>33</v>
      </c>
      <c r="BA5256" s="10" t="s">
        <v>33</v>
      </c>
      <c r="BB5256" s="10">
        <v>5251</v>
      </c>
      <c r="BC5256" s="10">
        <v>5398</v>
      </c>
      <c r="BE5256" s="10" t="s">
        <v>1534</v>
      </c>
      <c r="BF5256" s="10" t="s">
        <v>1607</v>
      </c>
      <c r="BG5256" s="10">
        <v>1.8273629847381018E-8</v>
      </c>
      <c r="BR5256" s="10" t="s">
        <v>33</v>
      </c>
      <c r="BS5256" s="11" t="s">
        <v>33</v>
      </c>
      <c r="BT5256" s="11" t="s">
        <v>33</v>
      </c>
      <c r="BU5256" s="10">
        <v>5256</v>
      </c>
    </row>
    <row r="5257" spans="1:73" s="10" customFormat="1" x14ac:dyDescent="0.45">
      <c r="A5257" s="10" t="s">
        <v>33</v>
      </c>
      <c r="B5257" s="10" t="s">
        <v>33</v>
      </c>
      <c r="C5257" s="10">
        <v>1261</v>
      </c>
      <c r="D5257" s="10" t="s">
        <v>33</v>
      </c>
      <c r="E5257" s="10">
        <v>5251</v>
      </c>
      <c r="F5257" s="10">
        <v>221</v>
      </c>
      <c r="G5257" s="10">
        <v>0</v>
      </c>
      <c r="H5257" s="10">
        <v>89</v>
      </c>
      <c r="I5257" s="10">
        <v>3.1720769766587407E-9</v>
      </c>
      <c r="J5257" s="10" t="s">
        <v>33</v>
      </c>
      <c r="K5257" s="10" t="s">
        <v>1436</v>
      </c>
      <c r="L5257" s="10" t="s">
        <v>33</v>
      </c>
      <c r="M5257" s="10">
        <v>0.14142135623730953</v>
      </c>
      <c r="N5257" s="10">
        <v>0.14142135623730953</v>
      </c>
      <c r="O5257" s="10">
        <v>0.14142135623730953</v>
      </c>
      <c r="Q5257" s="10">
        <v>0.1</v>
      </c>
      <c r="R5257" s="10">
        <v>0.2</v>
      </c>
      <c r="T5257" s="10">
        <v>0</v>
      </c>
      <c r="W5257" s="10">
        <v>0</v>
      </c>
      <c r="Y5257" s="10">
        <v>0</v>
      </c>
      <c r="AB5257" s="10">
        <v>0</v>
      </c>
      <c r="AE5257" s="10">
        <v>0</v>
      </c>
      <c r="AH5257" s="10">
        <v>1</v>
      </c>
      <c r="AQ5257" s="10">
        <v>0.13802756463315555</v>
      </c>
      <c r="AR5257" s="10">
        <v>0.13879202892047168</v>
      </c>
      <c r="AS5257" s="10">
        <v>0.3389319976385472</v>
      </c>
      <c r="AT5257" s="10">
        <v>3.2436477688791552</v>
      </c>
      <c r="AU5257" s="10">
        <v>0.88051694873697139</v>
      </c>
      <c r="AV5257" s="10">
        <v>12.226751320185025</v>
      </c>
      <c r="AW5257" s="10">
        <v>16.350916037801152</v>
      </c>
      <c r="AX5257" s="10" t="s">
        <v>33</v>
      </c>
      <c r="AY5257" s="10">
        <v>0</v>
      </c>
      <c r="AZ5257" s="10" t="s">
        <v>33</v>
      </c>
      <c r="BA5257" s="10" t="s">
        <v>33</v>
      </c>
      <c r="BB5257" s="10">
        <v>5251</v>
      </c>
      <c r="BC5257" s="10">
        <v>221</v>
      </c>
      <c r="BE5257" s="10" t="s">
        <v>1534</v>
      </c>
      <c r="BF5257" s="10" t="s">
        <v>5357</v>
      </c>
      <c r="BG5257" s="10">
        <v>7.6022350157504317E-9</v>
      </c>
      <c r="BR5257" s="10" t="s">
        <v>33</v>
      </c>
      <c r="BS5257" s="11" t="s">
        <v>33</v>
      </c>
      <c r="BT5257" s="11" t="s">
        <v>33</v>
      </c>
      <c r="BU5257" s="10">
        <v>5257</v>
      </c>
    </row>
    <row r="5258" spans="1:73" s="10" customFormat="1" x14ac:dyDescent="0.45">
      <c r="A5258" s="10">
        <v>1237</v>
      </c>
      <c r="B5258" s="10">
        <v>5058</v>
      </c>
      <c r="C5258" s="10">
        <v>1261</v>
      </c>
      <c r="D5258" s="10">
        <v>5264</v>
      </c>
      <c r="E5258" s="10" t="s">
        <v>33</v>
      </c>
      <c r="F5258" s="10">
        <v>5058</v>
      </c>
      <c r="G5258" s="10" t="e">
        <v>#VALUE!</v>
      </c>
      <c r="H5258" s="10" t="s">
        <v>33</v>
      </c>
      <c r="I5258" s="10">
        <v>1.962622498060977E-8</v>
      </c>
      <c r="J5258" s="10" t="s">
        <v>1536</v>
      </c>
      <c r="L5258" s="10">
        <v>1</v>
      </c>
      <c r="M5258" s="10" t="s">
        <v>33</v>
      </c>
      <c r="N5258" s="10">
        <v>1</v>
      </c>
      <c r="O5258" s="10">
        <v>1</v>
      </c>
      <c r="Q5258" s="10">
        <v>1</v>
      </c>
      <c r="T5258" s="10">
        <v>14.142135623730951</v>
      </c>
      <c r="U5258" s="10">
        <v>10</v>
      </c>
      <c r="V5258" s="10">
        <v>20</v>
      </c>
      <c r="W5258" s="10">
        <v>17.961366874489258</v>
      </c>
      <c r="X5258" s="10" t="s">
        <v>1008</v>
      </c>
      <c r="Y5258" s="10">
        <v>1.7320508075688772</v>
      </c>
      <c r="Z5258" s="10">
        <v>1.5</v>
      </c>
      <c r="AA5258" s="10">
        <v>2</v>
      </c>
      <c r="AB5258" s="10">
        <v>207.81145589211388</v>
      </c>
      <c r="AC5258" s="10">
        <v>3</v>
      </c>
      <c r="AE5258" s="10">
        <v>0</v>
      </c>
      <c r="AH5258" s="10">
        <v>1</v>
      </c>
      <c r="AQ5258" s="10">
        <v>1333.9738163682987</v>
      </c>
      <c r="AR5258" s="10">
        <v>993.55532541530943</v>
      </c>
      <c r="AS5258" s="10">
        <v>2927.8173591493423</v>
      </c>
      <c r="AT5258" s="10">
        <v>31348.384684655019</v>
      </c>
      <c r="AU5258" s="10">
        <v>1286.1766872569283</v>
      </c>
      <c r="AV5258" s="10">
        <v>12503.233537882803</v>
      </c>
      <c r="AW5258" s="10">
        <v>45137.794909794749</v>
      </c>
      <c r="AX5258" s="10">
        <v>1.962622498060977E-8</v>
      </c>
      <c r="AY5258" s="10">
        <v>0</v>
      </c>
      <c r="AZ5258" s="10" t="s">
        <v>33</v>
      </c>
      <c r="BA5258" s="10">
        <v>5264</v>
      </c>
      <c r="BB5258" s="10" t="s">
        <v>33</v>
      </c>
      <c r="BC5258" s="10">
        <v>5058</v>
      </c>
      <c r="BE5258" s="10" t="s">
        <v>33</v>
      </c>
      <c r="BF5258" s="10" t="s">
        <v>33</v>
      </c>
      <c r="BG5258" s="10" t="s">
        <v>33</v>
      </c>
      <c r="BR5258" s="10" t="s">
        <v>1536</v>
      </c>
      <c r="BS5258" s="11">
        <v>2927.8173591493423</v>
      </c>
      <c r="BT5258" s="11">
        <v>45137.794909794749</v>
      </c>
      <c r="BU5258" s="10">
        <v>5258</v>
      </c>
    </row>
    <row r="5259" spans="1:73" s="10" customFormat="1" x14ac:dyDescent="0.45">
      <c r="A5259" s="10" t="s">
        <v>33</v>
      </c>
      <c r="B5259" s="10" t="s">
        <v>33</v>
      </c>
      <c r="C5259" s="10">
        <v>1261</v>
      </c>
      <c r="D5259" s="10" t="s">
        <v>33</v>
      </c>
      <c r="E5259" s="10">
        <v>5258</v>
      </c>
      <c r="F5259" s="10">
        <v>2018</v>
      </c>
      <c r="G5259" s="10">
        <v>0</v>
      </c>
      <c r="H5259" s="10">
        <v>538</v>
      </c>
      <c r="I5259" s="10">
        <v>2.2548815783232486E-8</v>
      </c>
      <c r="J5259" s="10" t="s">
        <v>33</v>
      </c>
      <c r="K5259" s="10" t="s">
        <v>1552</v>
      </c>
      <c r="L5259" s="10" t="s">
        <v>33</v>
      </c>
      <c r="M5259" s="10">
        <v>1.1489125293076057</v>
      </c>
      <c r="N5259" s="10">
        <v>1.1489125293076057</v>
      </c>
      <c r="O5259" s="10">
        <v>1.1489125293076057</v>
      </c>
      <c r="Q5259" s="10">
        <v>1.1000000000000001</v>
      </c>
      <c r="R5259" s="10">
        <v>1.2</v>
      </c>
      <c r="T5259" s="10">
        <v>0</v>
      </c>
      <c r="W5259" s="10">
        <v>0</v>
      </c>
      <c r="Y5259" s="10">
        <v>0</v>
      </c>
      <c r="AB5259" s="10">
        <v>0</v>
      </c>
      <c r="AE5259" s="10">
        <v>0</v>
      </c>
      <c r="AH5259" s="10">
        <v>1</v>
      </c>
      <c r="AQ5259" s="10">
        <v>0.57564534117858057</v>
      </c>
      <c r="AR5259" s="10">
        <v>9.5439451470999561</v>
      </c>
      <c r="AS5259" s="10">
        <v>10.378630891808898</v>
      </c>
      <c r="AT5259" s="10">
        <v>13.527665517696644</v>
      </c>
      <c r="AU5259" s="10">
        <v>6.178429251506258</v>
      </c>
      <c r="AV5259" s="10">
        <v>93.620576026881992</v>
      </c>
      <c r="AW5259" s="10">
        <v>113.3266707960849</v>
      </c>
      <c r="AX5259" s="10" t="s">
        <v>33</v>
      </c>
      <c r="AY5259" s="10">
        <v>0</v>
      </c>
      <c r="AZ5259" s="10" t="s">
        <v>33</v>
      </c>
      <c r="BA5259" s="10" t="s">
        <v>33</v>
      </c>
      <c r="BB5259" s="10">
        <v>5258</v>
      </c>
      <c r="BC5259" s="10">
        <v>2018</v>
      </c>
      <c r="BE5259" s="10" t="s">
        <v>1536</v>
      </c>
      <c r="BF5259" s="10" t="s">
        <v>5358</v>
      </c>
      <c r="BG5259" s="10">
        <v>2.0369334487334806E-7</v>
      </c>
      <c r="BR5259" s="10" t="s">
        <v>33</v>
      </c>
      <c r="BS5259" s="11" t="s">
        <v>33</v>
      </c>
      <c r="BT5259" s="11" t="s">
        <v>33</v>
      </c>
      <c r="BU5259" s="10">
        <v>5259</v>
      </c>
    </row>
    <row r="5260" spans="1:73" s="10" customFormat="1" x14ac:dyDescent="0.45">
      <c r="A5260" s="10" t="s">
        <v>33</v>
      </c>
      <c r="B5260" s="10" t="s">
        <v>33</v>
      </c>
      <c r="C5260" s="10">
        <v>1261</v>
      </c>
      <c r="D5260" s="10" t="s">
        <v>33</v>
      </c>
      <c r="E5260" s="10">
        <v>5258</v>
      </c>
      <c r="F5260" s="10">
        <v>1134</v>
      </c>
      <c r="G5260" s="10">
        <v>0</v>
      </c>
      <c r="H5260" s="10">
        <v>303</v>
      </c>
      <c r="I5260" s="10">
        <v>6.7987237654387253E-8</v>
      </c>
      <c r="J5260" s="10" t="s">
        <v>33</v>
      </c>
      <c r="K5260" s="10" t="s">
        <v>1293</v>
      </c>
      <c r="L5260" s="10" t="s">
        <v>33</v>
      </c>
      <c r="M5260" s="10">
        <v>3.4641016151377544</v>
      </c>
      <c r="N5260" s="10">
        <v>3.4641016151377544</v>
      </c>
      <c r="O5260" s="10">
        <v>3.4641016151377544</v>
      </c>
      <c r="Q5260" s="10">
        <v>3</v>
      </c>
      <c r="R5260" s="10">
        <v>4</v>
      </c>
      <c r="T5260" s="10">
        <v>0</v>
      </c>
      <c r="W5260" s="10">
        <v>0</v>
      </c>
      <c r="Y5260" s="10">
        <v>0</v>
      </c>
      <c r="AB5260" s="10">
        <v>0</v>
      </c>
      <c r="AE5260" s="10">
        <v>0</v>
      </c>
      <c r="AH5260" s="10">
        <v>1</v>
      </c>
      <c r="AQ5260" s="10">
        <v>1314.1474758628167</v>
      </c>
      <c r="AR5260" s="10">
        <v>946.7704958380566</v>
      </c>
      <c r="AS5260" s="10">
        <v>2852.284335839141</v>
      </c>
      <c r="AT5260" s="10">
        <v>30882.465682776194</v>
      </c>
      <c r="AU5260" s="10">
        <v>1056.0466639522881</v>
      </c>
      <c r="AV5260" s="10">
        <v>12003.338245097268</v>
      </c>
      <c r="AW5260" s="10">
        <v>43941.850591825751</v>
      </c>
      <c r="AX5260" s="10" t="s">
        <v>33</v>
      </c>
      <c r="AY5260" s="10">
        <v>0</v>
      </c>
      <c r="AZ5260" s="10" t="s">
        <v>33</v>
      </c>
      <c r="BA5260" s="10" t="s">
        <v>33</v>
      </c>
      <c r="BB5260" s="10">
        <v>5258</v>
      </c>
      <c r="BC5260" s="10">
        <v>1134</v>
      </c>
      <c r="BE5260" s="10" t="s">
        <v>1536</v>
      </c>
      <c r="BF5260" s="10" t="s">
        <v>5359</v>
      </c>
      <c r="BG5260" s="10">
        <v>5.5979574083848094E-5</v>
      </c>
      <c r="BR5260" s="10" t="s">
        <v>33</v>
      </c>
      <c r="BS5260" s="11" t="s">
        <v>33</v>
      </c>
      <c r="BT5260" s="11" t="s">
        <v>33</v>
      </c>
      <c r="BU5260" s="10">
        <v>5260</v>
      </c>
    </row>
    <row r="5261" spans="1:73" s="10" customFormat="1" x14ac:dyDescent="0.45">
      <c r="A5261" s="10" t="s">
        <v>33</v>
      </c>
      <c r="B5261" s="10" t="s">
        <v>33</v>
      </c>
      <c r="C5261" s="10">
        <v>1261</v>
      </c>
      <c r="D5261" s="10" t="s">
        <v>33</v>
      </c>
      <c r="E5261" s="10">
        <v>5258</v>
      </c>
      <c r="F5261" s="10">
        <v>5405</v>
      </c>
      <c r="G5261" s="10" t="e">
        <v>#VALUE!</v>
      </c>
      <c r="H5261" s="10">
        <v>1262</v>
      </c>
      <c r="I5261" s="10">
        <v>1.3877836772881988E-9</v>
      </c>
      <c r="J5261" s="10" t="s">
        <v>33</v>
      </c>
      <c r="K5261" s="10" t="s">
        <v>1610</v>
      </c>
      <c r="L5261" s="10" t="s">
        <v>33</v>
      </c>
      <c r="M5261" s="10">
        <v>7.0710678118654766E-2</v>
      </c>
      <c r="N5261" s="10">
        <v>7.0710678118654766E-2</v>
      </c>
      <c r="O5261" s="10">
        <v>7.0710678118654766E-2</v>
      </c>
      <c r="Q5261" s="10">
        <v>0.05</v>
      </c>
      <c r="R5261" s="10">
        <v>0.1</v>
      </c>
      <c r="T5261" s="10">
        <v>0</v>
      </c>
      <c r="W5261" s="10">
        <v>0</v>
      </c>
      <c r="Y5261" s="10">
        <v>0</v>
      </c>
      <c r="AB5261" s="10">
        <v>0</v>
      </c>
      <c r="AE5261" s="10">
        <v>0</v>
      </c>
      <c r="AH5261" s="10">
        <v>1</v>
      </c>
      <c r="AQ5261" s="10">
        <v>4.4347981292740819</v>
      </c>
      <c r="AR5261" s="10">
        <v>15.002454524815755</v>
      </c>
      <c r="AS5261" s="10">
        <v>21.432911812263175</v>
      </c>
      <c r="AT5261" s="10">
        <v>104.21775603794093</v>
      </c>
      <c r="AU5261" s="10">
        <v>14.801195122208238</v>
      </c>
      <c r="AV5261" s="10">
        <v>373.3130636128837</v>
      </c>
      <c r="AW5261" s="10">
        <v>492.33201477303288</v>
      </c>
      <c r="AX5261" s="10" t="s">
        <v>33</v>
      </c>
      <c r="AY5261" s="10">
        <v>0</v>
      </c>
      <c r="AZ5261" s="10" t="s">
        <v>33</v>
      </c>
      <c r="BA5261" s="10" t="s">
        <v>33</v>
      </c>
      <c r="BB5261" s="10">
        <v>5258</v>
      </c>
      <c r="BC5261" s="10">
        <v>5405</v>
      </c>
      <c r="BE5261" s="10" t="s">
        <v>1536</v>
      </c>
      <c r="BF5261" s="10" t="s">
        <v>1609</v>
      </c>
      <c r="BG5261" s="10">
        <v>4.2064714921704577E-7</v>
      </c>
      <c r="BR5261" s="10" t="s">
        <v>33</v>
      </c>
      <c r="BS5261" s="11" t="s">
        <v>33</v>
      </c>
      <c r="BT5261" s="11" t="s">
        <v>33</v>
      </c>
      <c r="BU5261" s="10">
        <v>5261</v>
      </c>
    </row>
    <row r="5262" spans="1:73" s="10" customFormat="1" x14ac:dyDescent="0.45">
      <c r="A5262" s="10" t="s">
        <v>33</v>
      </c>
      <c r="B5262" s="10" t="s">
        <v>33</v>
      </c>
      <c r="C5262" s="10">
        <v>1262</v>
      </c>
      <c r="D5262" s="10" t="s">
        <v>33</v>
      </c>
      <c r="E5262" s="10">
        <v>5258</v>
      </c>
      <c r="F5262" s="10">
        <v>3481</v>
      </c>
      <c r="G5262" s="10" t="e">
        <v>#VALUE!</v>
      </c>
      <c r="H5262" s="10">
        <v>926</v>
      </c>
      <c r="I5262" s="10">
        <v>4.6547679607215643E-10</v>
      </c>
      <c r="J5262" s="10" t="s">
        <v>33</v>
      </c>
      <c r="K5262" s="10" t="s">
        <v>1611</v>
      </c>
      <c r="L5262" s="10" t="s">
        <v>33</v>
      </c>
      <c r="M5262" s="10">
        <v>2.3717082451262844E-2</v>
      </c>
      <c r="N5262" s="10">
        <v>2.3717082451262844E-2</v>
      </c>
      <c r="O5262" s="10">
        <v>0.31622776601683794</v>
      </c>
      <c r="Q5262" s="10">
        <v>0.2</v>
      </c>
      <c r="R5262" s="10">
        <v>0.5</v>
      </c>
      <c r="S5262" s="10">
        <v>92.5</v>
      </c>
      <c r="T5262" s="10">
        <v>0</v>
      </c>
      <c r="W5262" s="10">
        <v>0</v>
      </c>
      <c r="Y5262" s="10">
        <v>0</v>
      </c>
      <c r="AB5262" s="10">
        <v>0</v>
      </c>
      <c r="AE5262" s="10">
        <v>0</v>
      </c>
      <c r="AH5262" s="10">
        <v>1</v>
      </c>
      <c r="AQ5262" s="10">
        <v>0.53573384666520063</v>
      </c>
      <c r="AR5262" s="10">
        <v>1.1382710019273117</v>
      </c>
      <c r="AS5262" s="10">
        <v>1.9150850795918526</v>
      </c>
      <c r="AT5262" s="10">
        <v>12.589745396632214</v>
      </c>
      <c r="AU5262" s="10">
        <v>0.45842609007498497</v>
      </c>
      <c r="AV5262" s="10">
        <v>20.734901825584711</v>
      </c>
      <c r="AW5262" s="10">
        <v>33.783073312291911</v>
      </c>
      <c r="AX5262" s="10" t="s">
        <v>33</v>
      </c>
      <c r="AY5262" s="10">
        <v>0</v>
      </c>
      <c r="AZ5262" s="10" t="s">
        <v>33</v>
      </c>
      <c r="BA5262" s="10" t="s">
        <v>33</v>
      </c>
      <c r="BB5262" s="10">
        <v>5258</v>
      </c>
      <c r="BC5262" s="10">
        <v>3481</v>
      </c>
      <c r="BE5262" s="10" t="s">
        <v>1536</v>
      </c>
      <c r="BF5262" s="10" t="s">
        <v>5360</v>
      </c>
      <c r="BG5262" s="10">
        <v>3.7585890629078666E-8</v>
      </c>
      <c r="BR5262" s="10" t="s">
        <v>33</v>
      </c>
      <c r="BS5262" s="11" t="s">
        <v>33</v>
      </c>
      <c r="BT5262" s="11" t="s">
        <v>33</v>
      </c>
      <c r="BU5262" s="10">
        <v>5262</v>
      </c>
    </row>
    <row r="5263" spans="1:73" s="10" customFormat="1" x14ac:dyDescent="0.45">
      <c r="A5263" s="10" t="s">
        <v>33</v>
      </c>
      <c r="B5263" s="10" t="s">
        <v>33</v>
      </c>
      <c r="C5263" s="10">
        <v>1262</v>
      </c>
      <c r="D5263" s="10" t="s">
        <v>33</v>
      </c>
      <c r="E5263" s="10">
        <v>5258</v>
      </c>
      <c r="F5263" s="10">
        <v>221</v>
      </c>
      <c r="G5263" s="10">
        <v>0</v>
      </c>
      <c r="H5263" s="10">
        <v>89</v>
      </c>
      <c r="I5263" s="10">
        <v>2.7755673545763976E-9</v>
      </c>
      <c r="J5263" s="10" t="s">
        <v>33</v>
      </c>
      <c r="K5263" s="10" t="s">
        <v>1436</v>
      </c>
      <c r="L5263" s="10" t="s">
        <v>33</v>
      </c>
      <c r="M5263" s="10">
        <v>0.14142135623730953</v>
      </c>
      <c r="N5263" s="10">
        <v>0.14142135623730953</v>
      </c>
      <c r="O5263" s="10">
        <v>0.14142135623730953</v>
      </c>
      <c r="Q5263" s="10">
        <v>0.1</v>
      </c>
      <c r="R5263" s="10">
        <v>0.2</v>
      </c>
      <c r="T5263" s="10">
        <v>0</v>
      </c>
      <c r="W5263" s="10">
        <v>0</v>
      </c>
      <c r="Y5263" s="10">
        <v>0</v>
      </c>
      <c r="AB5263" s="10">
        <v>0</v>
      </c>
      <c r="AE5263" s="10">
        <v>0</v>
      </c>
      <c r="AH5263" s="10">
        <v>1</v>
      </c>
      <c r="AQ5263" s="10">
        <v>0.13802756463315555</v>
      </c>
      <c r="AR5263" s="10">
        <v>0.13879202892047168</v>
      </c>
      <c r="AS5263" s="10">
        <v>0.3389319976385472</v>
      </c>
      <c r="AT5263" s="10">
        <v>3.2436477688791552</v>
      </c>
      <c r="AU5263" s="10">
        <v>0.88051694873697139</v>
      </c>
      <c r="AV5263" s="10">
        <v>12.226751320185025</v>
      </c>
      <c r="AW5263" s="10">
        <v>16.350916037801152</v>
      </c>
      <c r="AX5263" s="10" t="s">
        <v>33</v>
      </c>
      <c r="AY5263" s="10">
        <v>0</v>
      </c>
      <c r="AZ5263" s="10" t="s">
        <v>33</v>
      </c>
      <c r="BA5263" s="10" t="s">
        <v>33</v>
      </c>
      <c r="BB5263" s="10">
        <v>5258</v>
      </c>
      <c r="BC5263" s="10">
        <v>221</v>
      </c>
      <c r="BE5263" s="10" t="s">
        <v>1536</v>
      </c>
      <c r="BF5263" s="10" t="s">
        <v>5361</v>
      </c>
      <c r="BG5263" s="10">
        <v>6.6519556387816265E-9</v>
      </c>
      <c r="BR5263" s="10" t="s">
        <v>33</v>
      </c>
      <c r="BS5263" s="11" t="s">
        <v>33</v>
      </c>
      <c r="BT5263" s="11" t="s">
        <v>33</v>
      </c>
      <c r="BU5263" s="10">
        <v>5263</v>
      </c>
    </row>
    <row r="5264" spans="1:73" s="10" customFormat="1" x14ac:dyDescent="0.45">
      <c r="A5264" s="10">
        <v>1238</v>
      </c>
      <c r="B5264" s="10">
        <v>5059</v>
      </c>
      <c r="C5264" s="10">
        <v>1262</v>
      </c>
      <c r="D5264" s="10">
        <v>5271</v>
      </c>
      <c r="E5264" s="10" t="s">
        <v>33</v>
      </c>
      <c r="F5264" s="10">
        <v>5059</v>
      </c>
      <c r="G5264" s="10" t="e">
        <v>#VALUE!</v>
      </c>
      <c r="H5264" s="10" t="s">
        <v>33</v>
      </c>
      <c r="I5264" s="10">
        <v>1.4018732129006979E-8</v>
      </c>
      <c r="J5264" s="10" t="s">
        <v>1538</v>
      </c>
      <c r="L5264" s="10">
        <v>1</v>
      </c>
      <c r="M5264" s="10" t="s">
        <v>33</v>
      </c>
      <c r="N5264" s="10">
        <v>1</v>
      </c>
      <c r="O5264" s="10">
        <v>1</v>
      </c>
      <c r="Q5264" s="10">
        <v>1</v>
      </c>
      <c r="T5264" s="10">
        <v>12.24744871391589</v>
      </c>
      <c r="U5264" s="10">
        <v>10</v>
      </c>
      <c r="V5264" s="10">
        <v>15</v>
      </c>
      <c r="W5264" s="10">
        <v>14.665394641808998</v>
      </c>
      <c r="X5264" s="10" t="s">
        <v>1008</v>
      </c>
      <c r="Y5264" s="10">
        <v>1.4142135623730951</v>
      </c>
      <c r="Z5264" s="10">
        <v>1</v>
      </c>
      <c r="AA5264" s="10">
        <v>2</v>
      </c>
      <c r="AB5264" s="10">
        <v>169.67734321352395</v>
      </c>
      <c r="AC5264" s="10">
        <v>0.35</v>
      </c>
      <c r="AE5264" s="10">
        <v>0</v>
      </c>
      <c r="AH5264" s="10">
        <v>1</v>
      </c>
      <c r="AQ5264" s="10">
        <v>1519.5044291176423</v>
      </c>
      <c r="AR5264" s="10">
        <v>1132.0573783378343</v>
      </c>
      <c r="AS5264" s="10">
        <v>3335.3388005584156</v>
      </c>
      <c r="AT5264" s="10">
        <v>35708.354084264596</v>
      </c>
      <c r="AU5264" s="10">
        <v>1393.1973120729344</v>
      </c>
      <c r="AV5264" s="10">
        <v>14325.129798252276</v>
      </c>
      <c r="AW5264" s="10">
        <v>51426.681194589801</v>
      </c>
      <c r="AX5264" s="10">
        <v>1.4018732129006979E-8</v>
      </c>
      <c r="AY5264" s="10">
        <v>0</v>
      </c>
      <c r="AZ5264" s="10" t="s">
        <v>33</v>
      </c>
      <c r="BA5264" s="10">
        <v>5271</v>
      </c>
      <c r="BB5264" s="10" t="s">
        <v>33</v>
      </c>
      <c r="BC5264" s="10">
        <v>5059</v>
      </c>
      <c r="BE5264" s="10" t="s">
        <v>33</v>
      </c>
      <c r="BF5264" s="10" t="s">
        <v>33</v>
      </c>
      <c r="BG5264" s="10" t="s">
        <v>33</v>
      </c>
      <c r="BR5264" s="10" t="s">
        <v>1538</v>
      </c>
      <c r="BS5264" s="11">
        <v>3335.3388005584156</v>
      </c>
      <c r="BT5264" s="11">
        <v>51426.681194589801</v>
      </c>
      <c r="BU5264" s="10">
        <v>5264</v>
      </c>
    </row>
    <row r="5265" spans="1:73" s="10" customFormat="1" x14ac:dyDescent="0.45">
      <c r="A5265" s="10" t="s">
        <v>33</v>
      </c>
      <c r="B5265" s="10" t="s">
        <v>33</v>
      </c>
      <c r="C5265" s="10">
        <v>1262</v>
      </c>
      <c r="D5265" s="10" t="s">
        <v>33</v>
      </c>
      <c r="E5265" s="10">
        <v>5264</v>
      </c>
      <c r="F5265" s="10">
        <v>211</v>
      </c>
      <c r="G5265" s="10">
        <v>0</v>
      </c>
      <c r="H5265" s="10">
        <v>84</v>
      </c>
      <c r="I5265" s="10">
        <v>1.1728912795029077E-8</v>
      </c>
      <c r="J5265" s="10" t="s">
        <v>33</v>
      </c>
      <c r="K5265" s="10" t="s">
        <v>1461</v>
      </c>
      <c r="L5265" s="10" t="s">
        <v>33</v>
      </c>
      <c r="M5265" s="10">
        <v>0.83666002653407556</v>
      </c>
      <c r="N5265" s="10">
        <v>0.83666002653407556</v>
      </c>
      <c r="O5265" s="10">
        <v>0.83666002653407556</v>
      </c>
      <c r="Q5265" s="10">
        <v>0.7</v>
      </c>
      <c r="R5265" s="10">
        <v>1</v>
      </c>
      <c r="T5265" s="10">
        <v>0</v>
      </c>
      <c r="W5265" s="10">
        <v>0</v>
      </c>
      <c r="Y5265" s="10">
        <v>0</v>
      </c>
      <c r="AB5265" s="10">
        <v>0</v>
      </c>
      <c r="AE5265" s="10">
        <v>0</v>
      </c>
      <c r="AH5265" s="10">
        <v>1</v>
      </c>
      <c r="AQ5265" s="10">
        <v>0</v>
      </c>
      <c r="AR5265" s="10">
        <v>23.474024991254911</v>
      </c>
      <c r="AS5265" s="10">
        <v>23.474024991254911</v>
      </c>
      <c r="AT5265" s="10">
        <v>0</v>
      </c>
      <c r="AU5265" s="10">
        <v>0</v>
      </c>
      <c r="AV5265" s="10">
        <v>389.04200801974963</v>
      </c>
      <c r="AW5265" s="10">
        <v>389.04200801974963</v>
      </c>
      <c r="AX5265" s="10" t="s">
        <v>33</v>
      </c>
      <c r="AY5265" s="10">
        <v>0</v>
      </c>
      <c r="AZ5265" s="10" t="s">
        <v>33</v>
      </c>
      <c r="BA5265" s="10" t="s">
        <v>33</v>
      </c>
      <c r="BB5265" s="10">
        <v>5264</v>
      </c>
      <c r="BC5265" s="10">
        <v>211</v>
      </c>
      <c r="BE5265" s="10" t="s">
        <v>1538</v>
      </c>
      <c r="BF5265" s="10" t="s">
        <v>5362</v>
      </c>
      <c r="BG5265" s="10">
        <v>3.2907606834201799E-7</v>
      </c>
      <c r="BR5265" s="10" t="s">
        <v>33</v>
      </c>
      <c r="BS5265" s="11" t="s">
        <v>33</v>
      </c>
      <c r="BT5265" s="11" t="s">
        <v>33</v>
      </c>
      <c r="BU5265" s="10">
        <v>5265</v>
      </c>
    </row>
    <row r="5266" spans="1:73" s="10" customFormat="1" x14ac:dyDescent="0.45">
      <c r="A5266" s="10" t="s">
        <v>33</v>
      </c>
      <c r="B5266" s="10" t="s">
        <v>33</v>
      </c>
      <c r="C5266" s="10">
        <v>1262</v>
      </c>
      <c r="D5266" s="10" t="s">
        <v>33</v>
      </c>
      <c r="E5266" s="10">
        <v>5264</v>
      </c>
      <c r="F5266" s="10">
        <v>1134</v>
      </c>
      <c r="G5266" s="10">
        <v>0</v>
      </c>
      <c r="H5266" s="10">
        <v>303</v>
      </c>
      <c r="I5266" s="10">
        <v>5.5635118364675278E-8</v>
      </c>
      <c r="J5266" s="10" t="s">
        <v>33</v>
      </c>
      <c r="K5266" s="10" t="s">
        <v>1293</v>
      </c>
      <c r="L5266" s="10" t="s">
        <v>33</v>
      </c>
      <c r="M5266" s="10">
        <v>3.9686269665968861</v>
      </c>
      <c r="N5266" s="10">
        <v>3.9686269665968861</v>
      </c>
      <c r="O5266" s="10">
        <v>3.9686269665968861</v>
      </c>
      <c r="Q5266" s="10">
        <v>3.5</v>
      </c>
      <c r="R5266" s="10">
        <v>4.5</v>
      </c>
      <c r="T5266" s="10">
        <v>0</v>
      </c>
      <c r="W5266" s="10">
        <v>0</v>
      </c>
      <c r="Y5266" s="10">
        <v>0</v>
      </c>
      <c r="AB5266" s="10">
        <v>0</v>
      </c>
      <c r="AE5266" s="10">
        <v>0</v>
      </c>
      <c r="AH5266" s="10">
        <v>1</v>
      </c>
      <c r="AQ5266" s="10">
        <v>1505.5450706191277</v>
      </c>
      <c r="AR5266" s="10">
        <v>1084.6618657321919</v>
      </c>
      <c r="AS5266" s="10">
        <v>3267.7022181299271</v>
      </c>
      <c r="AT5266" s="10">
        <v>35380.309159549499</v>
      </c>
      <c r="AU5266" s="10">
        <v>1209.8534437417384</v>
      </c>
      <c r="AV5266" s="10">
        <v>13751.551525079158</v>
      </c>
      <c r="AW5266" s="10">
        <v>50341.714128370397</v>
      </c>
      <c r="AX5266" s="10" t="s">
        <v>33</v>
      </c>
      <c r="AY5266" s="10">
        <v>0</v>
      </c>
      <c r="AZ5266" s="10" t="s">
        <v>33</v>
      </c>
      <c r="BA5266" s="10" t="s">
        <v>33</v>
      </c>
      <c r="BB5266" s="10">
        <v>5264</v>
      </c>
      <c r="BC5266" s="10">
        <v>1134</v>
      </c>
      <c r="BE5266" s="10" t="s">
        <v>1538</v>
      </c>
      <c r="BF5266" s="10" t="s">
        <v>5363</v>
      </c>
      <c r="BG5266" s="10">
        <v>4.5809042073325382E-5</v>
      </c>
      <c r="BR5266" s="10" t="s">
        <v>33</v>
      </c>
      <c r="BS5266" s="11" t="s">
        <v>33</v>
      </c>
      <c r="BT5266" s="11" t="s">
        <v>33</v>
      </c>
      <c r="BU5266" s="10">
        <v>5266</v>
      </c>
    </row>
    <row r="5267" spans="1:73" s="10" customFormat="1" x14ac:dyDescent="0.45">
      <c r="A5267" s="10" t="s">
        <v>33</v>
      </c>
      <c r="B5267" s="10" t="s">
        <v>33</v>
      </c>
      <c r="C5267" s="10">
        <v>1262</v>
      </c>
      <c r="D5267" s="10" t="s">
        <v>33</v>
      </c>
      <c r="E5267" s="10">
        <v>5264</v>
      </c>
      <c r="F5267" s="10">
        <v>1148</v>
      </c>
      <c r="G5267" s="10">
        <v>0</v>
      </c>
      <c r="H5267" s="10">
        <v>306</v>
      </c>
      <c r="I5267" s="10">
        <v>1.9825481104117126E-9</v>
      </c>
      <c r="J5267" s="10" t="s">
        <v>33</v>
      </c>
      <c r="K5267" s="10" t="s">
        <v>1017</v>
      </c>
      <c r="L5267" s="10" t="s">
        <v>33</v>
      </c>
      <c r="M5267" s="10">
        <v>0.14142135623730953</v>
      </c>
      <c r="N5267" s="10">
        <v>0.14142135623730953</v>
      </c>
      <c r="O5267" s="10">
        <v>0.14142135623730953</v>
      </c>
      <c r="Q5267" s="10">
        <v>0.1</v>
      </c>
      <c r="R5267" s="10">
        <v>0.2</v>
      </c>
      <c r="T5267" s="10">
        <v>0</v>
      </c>
      <c r="W5267" s="10">
        <v>0</v>
      </c>
      <c r="Y5267" s="10">
        <v>0</v>
      </c>
      <c r="AB5267" s="10">
        <v>0</v>
      </c>
      <c r="AE5267" s="10">
        <v>0</v>
      </c>
      <c r="AH5267" s="10">
        <v>1</v>
      </c>
      <c r="AQ5267" s="10">
        <v>0</v>
      </c>
      <c r="AR5267" s="10">
        <v>5.449220467784202</v>
      </c>
      <c r="AS5267" s="10">
        <v>5.449220467784202</v>
      </c>
      <c r="AT5267" s="10">
        <v>0</v>
      </c>
      <c r="AU5267" s="10">
        <v>0</v>
      </c>
      <c r="AV5267" s="10">
        <v>93.602279471651897</v>
      </c>
      <c r="AW5267" s="10">
        <v>93.602279471651897</v>
      </c>
      <c r="AX5267" s="10" t="s">
        <v>33</v>
      </c>
      <c r="AY5267" s="10">
        <v>0</v>
      </c>
      <c r="AZ5267" s="10" t="s">
        <v>33</v>
      </c>
      <c r="BA5267" s="10" t="s">
        <v>33</v>
      </c>
      <c r="BB5267" s="10">
        <v>5264</v>
      </c>
      <c r="BC5267" s="10">
        <v>1148</v>
      </c>
      <c r="BE5267" s="10" t="s">
        <v>1538</v>
      </c>
      <c r="BF5267" s="10" t="s">
        <v>5364</v>
      </c>
      <c r="BG5267" s="10">
        <v>7.6391162049768828E-8</v>
      </c>
      <c r="BR5267" s="10" t="s">
        <v>33</v>
      </c>
      <c r="BS5267" s="11" t="s">
        <v>33</v>
      </c>
      <c r="BT5267" s="11" t="s">
        <v>33</v>
      </c>
      <c r="BU5267" s="10">
        <v>5267</v>
      </c>
    </row>
    <row r="5268" spans="1:73" s="10" customFormat="1" x14ac:dyDescent="0.45">
      <c r="A5268" s="10" t="s">
        <v>33</v>
      </c>
      <c r="B5268" s="10" t="s">
        <v>33</v>
      </c>
      <c r="C5268" s="10">
        <v>1262</v>
      </c>
      <c r="D5268" s="10" t="s">
        <v>33</v>
      </c>
      <c r="E5268" s="10">
        <v>5264</v>
      </c>
      <c r="F5268" s="10">
        <v>3481</v>
      </c>
      <c r="G5268" s="10" t="e">
        <v>#VALUE!</v>
      </c>
      <c r="H5268" s="10">
        <v>926</v>
      </c>
      <c r="I5268" s="10">
        <v>5.4294316070586889E-10</v>
      </c>
      <c r="J5268" s="10" t="s">
        <v>33</v>
      </c>
      <c r="K5268" s="10" t="s">
        <v>1611</v>
      </c>
      <c r="L5268" s="10" t="s">
        <v>33</v>
      </c>
      <c r="M5268" s="10">
        <v>3.8729833462074176E-2</v>
      </c>
      <c r="N5268" s="10">
        <v>3.8729833462074176E-2</v>
      </c>
      <c r="O5268" s="10">
        <v>0.3872983346207417</v>
      </c>
      <c r="Q5268" s="10">
        <v>0.3</v>
      </c>
      <c r="R5268" s="10">
        <v>0.5</v>
      </c>
      <c r="S5268" s="10">
        <v>90</v>
      </c>
      <c r="T5268" s="10">
        <v>0</v>
      </c>
      <c r="W5268" s="10">
        <v>0</v>
      </c>
      <c r="Y5268" s="10">
        <v>0</v>
      </c>
      <c r="AB5268" s="10">
        <v>0</v>
      </c>
      <c r="AE5268" s="10">
        <v>0</v>
      </c>
      <c r="AH5268" s="10">
        <v>1</v>
      </c>
      <c r="AQ5268" s="10">
        <v>0.87484970817879004</v>
      </c>
      <c r="AR5268" s="10">
        <v>1.8587887624856545</v>
      </c>
      <c r="AS5268" s="10">
        <v>3.1273208393449003</v>
      </c>
      <c r="AT5268" s="10">
        <v>20.558968142201564</v>
      </c>
      <c r="AU5268" s="10">
        <v>0.74860667030858219</v>
      </c>
      <c r="AV5268" s="10">
        <v>33.859952892923971</v>
      </c>
      <c r="AW5268" s="10">
        <v>55.167527705434118</v>
      </c>
      <c r="AX5268" s="10" t="s">
        <v>33</v>
      </c>
      <c r="AY5268" s="10">
        <v>0</v>
      </c>
      <c r="AZ5268" s="10" t="s">
        <v>33</v>
      </c>
      <c r="BA5268" s="10" t="s">
        <v>33</v>
      </c>
      <c r="BB5268" s="10">
        <v>5264</v>
      </c>
      <c r="BC5268" s="10">
        <v>3481</v>
      </c>
      <c r="BE5268" s="10" t="s">
        <v>1538</v>
      </c>
      <c r="BF5268" s="10" t="s">
        <v>5365</v>
      </c>
      <c r="BG5268" s="10">
        <v>4.3841073128237429E-8</v>
      </c>
      <c r="BR5268" s="10" t="s">
        <v>33</v>
      </c>
      <c r="BS5268" s="11" t="s">
        <v>33</v>
      </c>
      <c r="BT5268" s="11" t="s">
        <v>33</v>
      </c>
      <c r="BU5268" s="10">
        <v>5268</v>
      </c>
    </row>
    <row r="5269" spans="1:73" s="10" customFormat="1" x14ac:dyDescent="0.45">
      <c r="A5269" s="10" t="s">
        <v>33</v>
      </c>
      <c r="B5269" s="10" t="s">
        <v>33</v>
      </c>
      <c r="C5269" s="10">
        <v>1262</v>
      </c>
      <c r="D5269" s="10" t="s">
        <v>33</v>
      </c>
      <c r="E5269" s="10">
        <v>5264</v>
      </c>
      <c r="F5269" s="10">
        <v>221</v>
      </c>
      <c r="G5269" s="10">
        <v>0</v>
      </c>
      <c r="H5269" s="10">
        <v>89</v>
      </c>
      <c r="I5269" s="10">
        <v>8.8662246870886953E-9</v>
      </c>
      <c r="J5269" s="10" t="s">
        <v>33</v>
      </c>
      <c r="K5269" s="10" t="s">
        <v>1436</v>
      </c>
      <c r="L5269" s="10" t="s">
        <v>33</v>
      </c>
      <c r="M5269" s="10">
        <v>0.63245553203367588</v>
      </c>
      <c r="N5269" s="10">
        <v>0.63245553203367588</v>
      </c>
      <c r="O5269" s="10">
        <v>0.63245553203367588</v>
      </c>
      <c r="Q5269" s="10">
        <v>0.5</v>
      </c>
      <c r="R5269" s="10">
        <v>0.8</v>
      </c>
      <c r="T5269" s="10">
        <v>0</v>
      </c>
      <c r="W5269" s="10">
        <v>0</v>
      </c>
      <c r="Y5269" s="10">
        <v>0</v>
      </c>
      <c r="AB5269" s="10">
        <v>0</v>
      </c>
      <c r="AE5269" s="10">
        <v>0</v>
      </c>
      <c r="AH5269" s="10">
        <v>1</v>
      </c>
      <c r="AQ5269" s="10">
        <v>0.61727803457696317</v>
      </c>
      <c r="AR5269" s="10">
        <v>0.62069682280258276</v>
      </c>
      <c r="AS5269" s="10">
        <v>1.5157499729391795</v>
      </c>
      <c r="AT5269" s="10">
        <v>14.506033812558634</v>
      </c>
      <c r="AU5269" s="10">
        <v>3.9377915054331307</v>
      </c>
      <c r="AV5269" s="10">
        <v>54.679694191838017</v>
      </c>
      <c r="AW5269" s="10">
        <v>73.123519509829777</v>
      </c>
      <c r="AX5269" s="10" t="s">
        <v>33</v>
      </c>
      <c r="AY5269" s="10">
        <v>0</v>
      </c>
      <c r="AZ5269" s="10" t="s">
        <v>33</v>
      </c>
      <c r="BA5269" s="10" t="s">
        <v>33</v>
      </c>
      <c r="BB5269" s="10">
        <v>5264</v>
      </c>
      <c r="BC5269" s="10">
        <v>221</v>
      </c>
      <c r="BE5269" s="10" t="s">
        <v>1538</v>
      </c>
      <c r="BF5269" s="10" t="s">
        <v>5366</v>
      </c>
      <c r="BG5269" s="10">
        <v>2.1248892845183933E-8</v>
      </c>
      <c r="BR5269" s="10" t="s">
        <v>33</v>
      </c>
      <c r="BS5269" s="11" t="s">
        <v>33</v>
      </c>
      <c r="BT5269" s="11" t="s">
        <v>33</v>
      </c>
      <c r="BU5269" s="10">
        <v>5269</v>
      </c>
    </row>
    <row r="5270" spans="1:73" s="10" customFormat="1" x14ac:dyDescent="0.45">
      <c r="A5270" s="10" t="s">
        <v>33</v>
      </c>
      <c r="B5270" s="10" t="s">
        <v>33</v>
      </c>
      <c r="C5270" s="10">
        <v>1262</v>
      </c>
      <c r="D5270" s="10" t="s">
        <v>33</v>
      </c>
      <c r="E5270" s="10">
        <v>5264</v>
      </c>
      <c r="F5270" s="10">
        <v>5099</v>
      </c>
      <c r="G5270" s="10" t="e">
        <v>#VALUE!</v>
      </c>
      <c r="H5270" s="10">
        <v>1211</v>
      </c>
      <c r="I5270" s="10">
        <v>3.433874055682758E-9</v>
      </c>
      <c r="J5270" s="10" t="s">
        <v>33</v>
      </c>
      <c r="K5270" s="10" t="s">
        <v>1458</v>
      </c>
      <c r="L5270" s="10" t="s">
        <v>33</v>
      </c>
      <c r="M5270" s="10">
        <v>0.2449489742783178</v>
      </c>
      <c r="N5270" s="10">
        <v>0.2449489742783178</v>
      </c>
      <c r="O5270" s="10">
        <v>0.2449489742783178</v>
      </c>
      <c r="Q5270" s="10">
        <v>0.2</v>
      </c>
      <c r="R5270" s="10">
        <v>0.3</v>
      </c>
      <c r="T5270" s="10">
        <v>0</v>
      </c>
      <c r="W5270" s="10">
        <v>0</v>
      </c>
      <c r="Y5270" s="10">
        <v>0</v>
      </c>
      <c r="AB5270" s="10">
        <v>0</v>
      </c>
      <c r="AE5270" s="10">
        <v>0</v>
      </c>
      <c r="AH5270" s="10">
        <v>1</v>
      </c>
      <c r="AQ5270" s="10">
        <v>0.21978204184294145</v>
      </c>
      <c r="AR5270" s="10">
        <v>0.97738691950593892</v>
      </c>
      <c r="AS5270" s="10">
        <v>1.2960708801782039</v>
      </c>
      <c r="AT5270" s="10">
        <v>5.1648779833091245</v>
      </c>
      <c r="AU5270" s="10">
        <v>8.9801269419303029</v>
      </c>
      <c r="AV5270" s="10">
        <v>2.3943385969533821</v>
      </c>
      <c r="AW5270" s="10">
        <v>16.539343522192809</v>
      </c>
      <c r="AX5270" s="10" t="s">
        <v>33</v>
      </c>
      <c r="AY5270" s="10">
        <v>0</v>
      </c>
      <c r="AZ5270" s="10" t="s">
        <v>33</v>
      </c>
      <c r="BA5270" s="10" t="s">
        <v>33</v>
      </c>
      <c r="BB5270" s="10">
        <v>5264</v>
      </c>
      <c r="BC5270" s="10">
        <v>5099</v>
      </c>
      <c r="BE5270" s="10" t="s">
        <v>1538</v>
      </c>
      <c r="BF5270" s="10" t="s">
        <v>5367</v>
      </c>
      <c r="BG5270" s="10">
        <v>1.8169270489424543E-8</v>
      </c>
      <c r="BR5270" s="10" t="s">
        <v>33</v>
      </c>
      <c r="BS5270" s="11" t="s">
        <v>33</v>
      </c>
      <c r="BT5270" s="11" t="s">
        <v>33</v>
      </c>
      <c r="BU5270" s="10">
        <v>5270</v>
      </c>
    </row>
    <row r="5271" spans="1:73" s="10" customFormat="1" x14ac:dyDescent="0.45">
      <c r="A5271" s="10">
        <v>1239</v>
      </c>
      <c r="B5271" s="10">
        <v>5065</v>
      </c>
      <c r="C5271" s="10">
        <v>1262</v>
      </c>
      <c r="D5271" s="10">
        <v>5278</v>
      </c>
      <c r="E5271" s="10" t="s">
        <v>33</v>
      </c>
      <c r="F5271" s="10">
        <v>5065</v>
      </c>
      <c r="G5271" s="10" t="e">
        <v>#VALUE!</v>
      </c>
      <c r="H5271" s="10" t="s">
        <v>33</v>
      </c>
      <c r="I5271" s="10">
        <v>1.5717334521175783E-11</v>
      </c>
      <c r="J5271" s="10" t="s">
        <v>1541</v>
      </c>
      <c r="L5271" s="10">
        <v>1</v>
      </c>
      <c r="M5271" s="10" t="s">
        <v>33</v>
      </c>
      <c r="N5271" s="10">
        <v>1</v>
      </c>
      <c r="O5271" s="10">
        <v>1</v>
      </c>
      <c r="Q5271" s="10">
        <v>1</v>
      </c>
      <c r="T5271" s="10">
        <v>9.7979589711327115</v>
      </c>
      <c r="U5271" s="10">
        <v>8</v>
      </c>
      <c r="V5271" s="10">
        <v>12</v>
      </c>
      <c r="W5271" s="10">
        <v>7.332697320904499</v>
      </c>
      <c r="X5271" s="10" t="s">
        <v>1008</v>
      </c>
      <c r="Y5271" s="10">
        <v>0.70710678118654757</v>
      </c>
      <c r="Z5271" s="10">
        <v>0.5</v>
      </c>
      <c r="AA5271" s="10">
        <v>1</v>
      </c>
      <c r="AB5271" s="10">
        <v>84.838671606761977</v>
      </c>
      <c r="AC5271" s="10">
        <v>0.2</v>
      </c>
      <c r="AE5271" s="10">
        <v>0</v>
      </c>
      <c r="AH5271" s="10">
        <v>1</v>
      </c>
      <c r="AQ5271" s="10">
        <v>24.188907469688314</v>
      </c>
      <c r="AR5271" s="10">
        <v>184.43483877329433</v>
      </c>
      <c r="AS5271" s="10">
        <v>219.50875460434239</v>
      </c>
      <c r="AT5271" s="10">
        <v>568.43932553767536</v>
      </c>
      <c r="AU5271" s="10">
        <v>137.52511161679388</v>
      </c>
      <c r="AV5271" s="10">
        <v>2569.5561712992185</v>
      </c>
      <c r="AW5271" s="10">
        <v>3275.5206084536876</v>
      </c>
      <c r="AX5271" s="10">
        <v>1.5717334521175783E-11</v>
      </c>
      <c r="AY5271" s="10">
        <v>0</v>
      </c>
      <c r="AZ5271" s="10" t="s">
        <v>33</v>
      </c>
      <c r="BA5271" s="10">
        <v>5278</v>
      </c>
      <c r="BB5271" s="10" t="s">
        <v>33</v>
      </c>
      <c r="BC5271" s="10">
        <v>5065</v>
      </c>
      <c r="BE5271" s="10" t="s">
        <v>33</v>
      </c>
      <c r="BF5271" s="10" t="s">
        <v>33</v>
      </c>
      <c r="BG5271" s="10" t="s">
        <v>33</v>
      </c>
      <c r="BR5271" s="10" t="s">
        <v>1541</v>
      </c>
      <c r="BS5271" s="11">
        <v>219.50875460434239</v>
      </c>
      <c r="BT5271" s="11">
        <v>3275.5206084536876</v>
      </c>
      <c r="BU5271" s="10">
        <v>5271</v>
      </c>
    </row>
    <row r="5272" spans="1:73" s="10" customFormat="1" x14ac:dyDescent="0.45">
      <c r="A5272" s="10" t="s">
        <v>33</v>
      </c>
      <c r="B5272" s="10" t="s">
        <v>33</v>
      </c>
      <c r="C5272" s="10">
        <v>1262</v>
      </c>
      <c r="D5272" s="10" t="s">
        <v>33</v>
      </c>
      <c r="E5272" s="10">
        <v>5271</v>
      </c>
      <c r="F5272" s="10">
        <v>1543</v>
      </c>
      <c r="G5272" s="10">
        <v>0</v>
      </c>
      <c r="H5272" s="10">
        <v>413</v>
      </c>
      <c r="I5272" s="10">
        <v>6.0872974847284735E-12</v>
      </c>
      <c r="J5272" s="10" t="s">
        <v>33</v>
      </c>
      <c r="K5272" s="10" t="s">
        <v>1612</v>
      </c>
      <c r="L5272" s="10" t="s">
        <v>33</v>
      </c>
      <c r="M5272" s="10">
        <v>0.3872983346207417</v>
      </c>
      <c r="N5272" s="10">
        <v>0.3872983346207417</v>
      </c>
      <c r="O5272" s="10">
        <v>0.3872983346207417</v>
      </c>
      <c r="Q5272" s="10">
        <v>0.3</v>
      </c>
      <c r="R5272" s="10">
        <v>0.5</v>
      </c>
      <c r="T5272" s="10">
        <v>0</v>
      </c>
      <c r="W5272" s="10">
        <v>0</v>
      </c>
      <c r="Y5272" s="10">
        <v>0</v>
      </c>
      <c r="AB5272" s="10">
        <v>0</v>
      </c>
      <c r="AE5272" s="10">
        <v>0</v>
      </c>
      <c r="AH5272" s="10">
        <v>1</v>
      </c>
      <c r="AQ5272" s="10">
        <v>9.8418540409856341</v>
      </c>
      <c r="AR5272" s="10">
        <v>16.684608264439266</v>
      </c>
      <c r="AS5272" s="10">
        <v>30.955296623868435</v>
      </c>
      <c r="AT5272" s="10">
        <v>231.28356996316239</v>
      </c>
      <c r="AU5272" s="10">
        <v>31.124199333813692</v>
      </c>
      <c r="AV5272" s="10">
        <v>644.80822412084365</v>
      </c>
      <c r="AW5272" s="10">
        <v>907.21599341781973</v>
      </c>
      <c r="AX5272" s="10" t="s">
        <v>33</v>
      </c>
      <c r="AY5272" s="10">
        <v>0</v>
      </c>
      <c r="AZ5272" s="10" t="s">
        <v>33</v>
      </c>
      <c r="BA5272" s="10" t="s">
        <v>33</v>
      </c>
      <c r="BB5272" s="10">
        <v>5271</v>
      </c>
      <c r="BC5272" s="10">
        <v>1543</v>
      </c>
      <c r="BE5272" s="10" t="s">
        <v>1541</v>
      </c>
      <c r="BF5272" s="10" t="s">
        <v>5368</v>
      </c>
      <c r="BG5272" s="10">
        <v>4.8653475223956353E-10</v>
      </c>
      <c r="BR5272" s="10" t="s">
        <v>33</v>
      </c>
      <c r="BS5272" s="11" t="s">
        <v>33</v>
      </c>
      <c r="BT5272" s="11" t="s">
        <v>33</v>
      </c>
      <c r="BU5272" s="10">
        <v>5272</v>
      </c>
    </row>
    <row r="5273" spans="1:73" s="10" customFormat="1" x14ac:dyDescent="0.45">
      <c r="A5273" s="10" t="s">
        <v>33</v>
      </c>
      <c r="B5273" s="10" t="s">
        <v>33</v>
      </c>
      <c r="C5273" s="10">
        <v>1262</v>
      </c>
      <c r="D5273" s="10" t="s">
        <v>33</v>
      </c>
      <c r="E5273" s="10">
        <v>5271</v>
      </c>
      <c r="F5273" s="10">
        <v>5411</v>
      </c>
      <c r="G5273" s="10" t="e">
        <v>#VALUE!</v>
      </c>
      <c r="H5273" s="10">
        <v>1263</v>
      </c>
      <c r="I5273" s="10">
        <v>7.699889938702407E-12</v>
      </c>
      <c r="J5273" s="10" t="s">
        <v>33</v>
      </c>
      <c r="K5273" s="10" t="s">
        <v>1614</v>
      </c>
      <c r="L5273" s="10" t="s">
        <v>33</v>
      </c>
      <c r="M5273" s="10">
        <v>0.4898979485566356</v>
      </c>
      <c r="N5273" s="10">
        <v>0.4898979485566356</v>
      </c>
      <c r="O5273" s="10">
        <v>0.4898979485566356</v>
      </c>
      <c r="Q5273" s="10">
        <v>0.4</v>
      </c>
      <c r="R5273" s="10">
        <v>0.6</v>
      </c>
      <c r="T5273" s="10">
        <v>0</v>
      </c>
      <c r="W5273" s="10">
        <v>0</v>
      </c>
      <c r="Y5273" s="10">
        <v>0</v>
      </c>
      <c r="AB5273" s="10">
        <v>0</v>
      </c>
      <c r="AE5273" s="10">
        <v>0</v>
      </c>
      <c r="AH5273" s="10">
        <v>1</v>
      </c>
      <c r="AQ5273" s="10">
        <v>3.174281340809975</v>
      </c>
      <c r="AR5273" s="10">
        <v>129.86328783115428</v>
      </c>
      <c r="AS5273" s="10">
        <v>134.46599577532874</v>
      </c>
      <c r="AT5273" s="10">
        <v>74.595611509034413</v>
      </c>
      <c r="AU5273" s="10">
        <v>10.768420151489687</v>
      </c>
      <c r="AV5273" s="10">
        <v>1447.241315579311</v>
      </c>
      <c r="AW5273" s="10">
        <v>1532.6053472398351</v>
      </c>
      <c r="AX5273" s="10" t="s">
        <v>33</v>
      </c>
      <c r="AY5273" s="10">
        <v>0</v>
      </c>
      <c r="AZ5273" s="10" t="s">
        <v>33</v>
      </c>
      <c r="BA5273" s="10" t="s">
        <v>33</v>
      </c>
      <c r="BB5273" s="10">
        <v>5271</v>
      </c>
      <c r="BC5273" s="10">
        <v>5411</v>
      </c>
      <c r="BE5273" s="10" t="s">
        <v>1541</v>
      </c>
      <c r="BF5273" s="10" t="s">
        <v>1613</v>
      </c>
      <c r="BG5273" s="10">
        <v>2.1134470373238511E-9</v>
      </c>
      <c r="BR5273" s="10" t="s">
        <v>33</v>
      </c>
      <c r="BS5273" s="11" t="s">
        <v>33</v>
      </c>
      <c r="BT5273" s="11" t="s">
        <v>33</v>
      </c>
      <c r="BU5273" s="10">
        <v>5273</v>
      </c>
    </row>
    <row r="5274" spans="1:73" s="10" customFormat="1" x14ac:dyDescent="0.45">
      <c r="A5274" s="10" t="s">
        <v>33</v>
      </c>
      <c r="B5274" s="10" t="s">
        <v>33</v>
      </c>
      <c r="C5274" s="10">
        <v>1263</v>
      </c>
      <c r="D5274" s="10" t="s">
        <v>33</v>
      </c>
      <c r="E5274" s="10">
        <v>5271</v>
      </c>
      <c r="F5274" s="10">
        <v>1244</v>
      </c>
      <c r="G5274" s="10">
        <v>0</v>
      </c>
      <c r="H5274" s="10">
        <v>338</v>
      </c>
      <c r="I5274" s="10">
        <v>9.9405151667414895E-12</v>
      </c>
      <c r="J5274" s="10" t="s">
        <v>33</v>
      </c>
      <c r="K5274" s="10" t="s">
        <v>1615</v>
      </c>
      <c r="L5274" s="10" t="s">
        <v>33</v>
      </c>
      <c r="M5274" s="10">
        <v>0.63245553203367588</v>
      </c>
      <c r="N5274" s="10">
        <v>0.63245553203367588</v>
      </c>
      <c r="O5274" s="10">
        <v>0.63245553203367588</v>
      </c>
      <c r="Q5274" s="10">
        <v>0.5</v>
      </c>
      <c r="R5274" s="10">
        <v>0.8</v>
      </c>
      <c r="T5274" s="10">
        <v>0</v>
      </c>
      <c r="W5274" s="10">
        <v>0</v>
      </c>
      <c r="Y5274" s="10">
        <v>0</v>
      </c>
      <c r="AB5274" s="10">
        <v>0</v>
      </c>
      <c r="AE5274" s="10">
        <v>0</v>
      </c>
      <c r="AH5274" s="10">
        <v>1</v>
      </c>
      <c r="AQ5274" s="10">
        <v>0.69282032302755103</v>
      </c>
      <c r="AR5274" s="10">
        <v>27.004565201795273</v>
      </c>
      <c r="AS5274" s="10">
        <v>28.009154670185222</v>
      </c>
      <c r="AT5274" s="10">
        <v>16.28127759114745</v>
      </c>
      <c r="AU5274" s="10">
        <v>10.731337437616993</v>
      </c>
      <c r="AV5274" s="10">
        <v>430.12700972669381</v>
      </c>
      <c r="AW5274" s="10">
        <v>457.13962475545827</v>
      </c>
      <c r="AX5274" s="10" t="s">
        <v>33</v>
      </c>
      <c r="AY5274" s="10">
        <v>0</v>
      </c>
      <c r="AZ5274" s="10" t="s">
        <v>33</v>
      </c>
      <c r="BA5274" s="10" t="s">
        <v>33</v>
      </c>
      <c r="BB5274" s="10">
        <v>5271</v>
      </c>
      <c r="BC5274" s="10">
        <v>1244</v>
      </c>
      <c r="BE5274" s="10" t="s">
        <v>1541</v>
      </c>
      <c r="BF5274" s="10" t="s">
        <v>5369</v>
      </c>
      <c r="BG5274" s="10">
        <v>4.402292536066541E-10</v>
      </c>
      <c r="BR5274" s="10" t="s">
        <v>33</v>
      </c>
      <c r="BS5274" s="11" t="s">
        <v>33</v>
      </c>
      <c r="BT5274" s="11" t="s">
        <v>33</v>
      </c>
      <c r="BU5274" s="10">
        <v>5274</v>
      </c>
    </row>
    <row r="5275" spans="1:73" s="10" customFormat="1" x14ac:dyDescent="0.45">
      <c r="A5275" s="10" t="s">
        <v>33</v>
      </c>
      <c r="B5275" s="10" t="s">
        <v>33</v>
      </c>
      <c r="C5275" s="10">
        <v>1263</v>
      </c>
      <c r="D5275" s="10" t="s">
        <v>33</v>
      </c>
      <c r="E5275" s="10">
        <v>5271</v>
      </c>
      <c r="F5275" s="10">
        <v>3307</v>
      </c>
      <c r="G5275" s="10" t="e">
        <v>#VALUE!</v>
      </c>
      <c r="H5275" s="10">
        <v>854</v>
      </c>
      <c r="I5275" s="10">
        <v>2.4851287916853725E-11</v>
      </c>
      <c r="J5275" s="10" t="s">
        <v>33</v>
      </c>
      <c r="K5275" s="10" t="s">
        <v>1616</v>
      </c>
      <c r="L5275" s="10" t="s">
        <v>33</v>
      </c>
      <c r="M5275" s="10">
        <v>1.5811388300841898</v>
      </c>
      <c r="N5275" s="10">
        <v>1.5811388300841898</v>
      </c>
      <c r="O5275" s="10">
        <v>6.324555320336759</v>
      </c>
      <c r="Q5275" s="10">
        <v>5</v>
      </c>
      <c r="R5275" s="10">
        <v>8</v>
      </c>
      <c r="S5275" s="10">
        <v>75</v>
      </c>
      <c r="T5275" s="10">
        <v>0</v>
      </c>
      <c r="W5275" s="10">
        <v>0</v>
      </c>
      <c r="Y5275" s="10">
        <v>0</v>
      </c>
      <c r="AB5275" s="10">
        <v>0</v>
      </c>
      <c r="AE5275" s="10">
        <v>0</v>
      </c>
      <c r="AH5275" s="10">
        <v>1</v>
      </c>
      <c r="AQ5275" s="10">
        <v>0</v>
      </c>
      <c r="AR5275" s="10">
        <v>2.8191020850071551</v>
      </c>
      <c r="AS5275" s="10">
        <v>2.8191020850071551</v>
      </c>
      <c r="AT5275" s="10">
        <v>0</v>
      </c>
      <c r="AU5275" s="10">
        <v>0</v>
      </c>
      <c r="AV5275" s="10">
        <v>40.62467712237504</v>
      </c>
      <c r="AW5275" s="10">
        <v>40.62467712237504</v>
      </c>
      <c r="AX5275" s="10" t="s">
        <v>33</v>
      </c>
      <c r="AY5275" s="10">
        <v>0</v>
      </c>
      <c r="AZ5275" s="10" t="s">
        <v>33</v>
      </c>
      <c r="BA5275" s="10" t="s">
        <v>33</v>
      </c>
      <c r="BB5275" s="10">
        <v>5271</v>
      </c>
      <c r="BC5275" s="10">
        <v>3307</v>
      </c>
      <c r="BE5275" s="10" t="s">
        <v>1541</v>
      </c>
      <c r="BF5275" s="10" t="s">
        <v>5370</v>
      </c>
      <c r="BG5275" s="10">
        <v>4.4308770519401584E-11</v>
      </c>
      <c r="BR5275" s="10" t="s">
        <v>33</v>
      </c>
      <c r="BS5275" s="11" t="s">
        <v>33</v>
      </c>
      <c r="BT5275" s="11" t="s">
        <v>33</v>
      </c>
      <c r="BU5275" s="10">
        <v>5275</v>
      </c>
    </row>
    <row r="5276" spans="1:73" s="10" customFormat="1" x14ac:dyDescent="0.45">
      <c r="A5276" s="10" t="s">
        <v>33</v>
      </c>
      <c r="B5276" s="10" t="s">
        <v>33</v>
      </c>
      <c r="C5276" s="10">
        <v>1263</v>
      </c>
      <c r="D5276" s="10" t="s">
        <v>33</v>
      </c>
      <c r="E5276" s="10">
        <v>5271</v>
      </c>
      <c r="F5276" s="10">
        <v>347</v>
      </c>
      <c r="G5276" s="10">
        <v>0</v>
      </c>
      <c r="H5276" s="10">
        <v>124</v>
      </c>
      <c r="I5276" s="10">
        <v>8.8910670576806536E-13</v>
      </c>
      <c r="J5276" s="10" t="s">
        <v>33</v>
      </c>
      <c r="K5276" s="10" t="s">
        <v>1028</v>
      </c>
      <c r="L5276" s="10" t="s">
        <v>33</v>
      </c>
      <c r="M5276" s="10">
        <v>5.6568542494923817E-2</v>
      </c>
      <c r="N5276" s="10">
        <v>5.6568542494923817E-2</v>
      </c>
      <c r="O5276" s="10">
        <v>0.14142135623730953</v>
      </c>
      <c r="Q5276" s="10">
        <v>0.1</v>
      </c>
      <c r="R5276" s="10">
        <v>0.2</v>
      </c>
      <c r="S5276" s="10">
        <v>60</v>
      </c>
      <c r="T5276" s="10">
        <v>0</v>
      </c>
      <c r="W5276" s="10">
        <v>0</v>
      </c>
      <c r="Y5276" s="10">
        <v>0</v>
      </c>
      <c r="AB5276" s="10">
        <v>0</v>
      </c>
      <c r="AE5276" s="10">
        <v>0</v>
      </c>
      <c r="AH5276" s="10">
        <v>1</v>
      </c>
      <c r="AQ5276" s="10">
        <v>0</v>
      </c>
      <c r="AR5276" s="10">
        <v>0.2808449624186658</v>
      </c>
      <c r="AS5276" s="10">
        <v>0.2808449624186658</v>
      </c>
      <c r="AT5276" s="10">
        <v>0</v>
      </c>
      <c r="AU5276" s="10">
        <v>0</v>
      </c>
      <c r="AV5276" s="10">
        <v>3.926137099871549</v>
      </c>
      <c r="AW5276" s="10">
        <v>3.926137099871549</v>
      </c>
      <c r="AX5276" s="10" t="s">
        <v>33</v>
      </c>
      <c r="AY5276" s="10">
        <v>0</v>
      </c>
      <c r="AZ5276" s="10" t="s">
        <v>33</v>
      </c>
      <c r="BA5276" s="10" t="s">
        <v>33</v>
      </c>
      <c r="BB5276" s="10">
        <v>5271</v>
      </c>
      <c r="BC5276" s="10">
        <v>347</v>
      </c>
      <c r="BE5276" s="10" t="s">
        <v>1541</v>
      </c>
      <c r="BF5276" s="10" t="s">
        <v>5371</v>
      </c>
      <c r="BG5276" s="10">
        <v>4.4141342229212114E-12</v>
      </c>
      <c r="BR5276" s="10" t="s">
        <v>33</v>
      </c>
      <c r="BS5276" s="11" t="s">
        <v>33</v>
      </c>
      <c r="BT5276" s="11" t="s">
        <v>33</v>
      </c>
      <c r="BU5276" s="10">
        <v>5276</v>
      </c>
    </row>
    <row r="5277" spans="1:73" s="10" customFormat="1" x14ac:dyDescent="0.45">
      <c r="A5277" s="10" t="s">
        <v>33</v>
      </c>
      <c r="B5277" s="10" t="s">
        <v>33</v>
      </c>
      <c r="C5277" s="10">
        <v>1263</v>
      </c>
      <c r="D5277" s="10" t="s">
        <v>33</v>
      </c>
      <c r="E5277" s="10">
        <v>5271</v>
      </c>
      <c r="F5277" s="10">
        <v>3471</v>
      </c>
      <c r="G5277" s="10" t="e">
        <v>#VALUE!</v>
      </c>
      <c r="H5277" s="10">
        <v>921</v>
      </c>
      <c r="I5277" s="10">
        <v>2.2227667644201628E-11</v>
      </c>
      <c r="J5277" s="10" t="s">
        <v>33</v>
      </c>
      <c r="K5277" s="10" t="s">
        <v>1257</v>
      </c>
      <c r="L5277" s="10" t="s">
        <v>33</v>
      </c>
      <c r="M5277" s="10">
        <v>1.4142135623730951</v>
      </c>
      <c r="N5277" s="10">
        <v>1.4142135623730951</v>
      </c>
      <c r="O5277" s="10">
        <v>1.4142135623730951</v>
      </c>
      <c r="Q5277" s="10">
        <v>1</v>
      </c>
      <c r="R5277" s="10">
        <v>2</v>
      </c>
      <c r="T5277" s="10">
        <v>0</v>
      </c>
      <c r="W5277" s="10">
        <v>0</v>
      </c>
      <c r="Y5277" s="10">
        <v>0</v>
      </c>
      <c r="AB5277" s="10">
        <v>0</v>
      </c>
      <c r="AE5277" s="10">
        <v>0</v>
      </c>
      <c r="AH5277" s="10">
        <v>1</v>
      </c>
      <c r="AQ5277" s="10">
        <v>0.6819927937324417</v>
      </c>
      <c r="AR5277" s="10">
        <v>0.24973310757516121</v>
      </c>
      <c r="AS5277" s="10">
        <v>1.2386226584872015</v>
      </c>
      <c r="AT5277" s="10">
        <v>16.02683065271238</v>
      </c>
      <c r="AU5277" s="10">
        <v>6.2483087111545724E-2</v>
      </c>
      <c r="AV5277" s="10">
        <v>2.8288076501235921</v>
      </c>
      <c r="AW5277" s="10">
        <v>18.918121389947519</v>
      </c>
      <c r="AX5277" s="10" t="s">
        <v>33</v>
      </c>
      <c r="AY5277" s="10">
        <v>0</v>
      </c>
      <c r="AZ5277" s="10" t="s">
        <v>33</v>
      </c>
      <c r="BA5277" s="10" t="s">
        <v>33</v>
      </c>
      <c r="BB5277" s="10">
        <v>5271</v>
      </c>
      <c r="BC5277" s="10">
        <v>3471</v>
      </c>
      <c r="BE5277" s="10" t="s">
        <v>1541</v>
      </c>
      <c r="BF5277" s="10" t="s">
        <v>5372</v>
      </c>
      <c r="BG5277" s="10">
        <v>1.9467846668951416E-11</v>
      </c>
      <c r="BR5277" s="10" t="s">
        <v>33</v>
      </c>
      <c r="BS5277" s="11" t="s">
        <v>33</v>
      </c>
      <c r="BT5277" s="11" t="s">
        <v>33</v>
      </c>
      <c r="BU5277" s="10">
        <v>5277</v>
      </c>
    </row>
    <row r="5278" spans="1:73" s="10" customFormat="1" x14ac:dyDescent="0.45">
      <c r="A5278" s="10">
        <v>1240</v>
      </c>
      <c r="B5278" s="10">
        <v>5081</v>
      </c>
      <c r="C5278" s="10">
        <v>1263</v>
      </c>
      <c r="D5278" s="10">
        <v>5281</v>
      </c>
      <c r="E5278" s="10" t="s">
        <v>33</v>
      </c>
      <c r="F5278" s="10">
        <v>5081</v>
      </c>
      <c r="G5278" s="10">
        <v>0</v>
      </c>
      <c r="H5278" s="10" t="s">
        <v>33</v>
      </c>
      <c r="I5278" s="10">
        <v>2.606425065562016E-11</v>
      </c>
      <c r="J5278" s="10" t="s">
        <v>1548</v>
      </c>
      <c r="L5278" s="10">
        <v>1</v>
      </c>
      <c r="M5278" s="10" t="s">
        <v>33</v>
      </c>
      <c r="N5278" s="10">
        <v>1</v>
      </c>
      <c r="O5278" s="10">
        <v>1</v>
      </c>
      <c r="Q5278" s="10">
        <v>1</v>
      </c>
      <c r="T5278" s="10">
        <v>4.5825756949558398</v>
      </c>
      <c r="U5278" s="10">
        <v>3</v>
      </c>
      <c r="V5278" s="10">
        <v>7</v>
      </c>
      <c r="W5278" s="10">
        <v>2.9330789283618</v>
      </c>
      <c r="X5278" s="10" t="s">
        <v>1008</v>
      </c>
      <c r="Y5278" s="10">
        <v>0.28284271247461906</v>
      </c>
      <c r="Z5278" s="10">
        <v>0.2</v>
      </c>
      <c r="AA5278" s="10">
        <v>0.4</v>
      </c>
      <c r="AB5278" s="10">
        <v>33.935468642704798</v>
      </c>
      <c r="AE5278" s="10">
        <v>0</v>
      </c>
      <c r="AH5278" s="10">
        <v>1</v>
      </c>
      <c r="AQ5278" s="10">
        <v>20.919706052876457</v>
      </c>
      <c r="AR5278" s="10">
        <v>20.400974573813478</v>
      </c>
      <c r="AS5278" s="10">
        <v>50.734548350484339</v>
      </c>
      <c r="AT5278" s="10">
        <v>491.61309224259674</v>
      </c>
      <c r="AU5278" s="10">
        <v>67.320260821512889</v>
      </c>
      <c r="AV5278" s="10">
        <v>594.01485492225765</v>
      </c>
      <c r="AW5278" s="10">
        <v>1152.9482079863674</v>
      </c>
      <c r="AX5278" s="10">
        <v>2.606425065562016E-11</v>
      </c>
      <c r="AY5278" s="10">
        <v>0</v>
      </c>
      <c r="AZ5278" s="10" t="s">
        <v>33</v>
      </c>
      <c r="BA5278" s="10">
        <v>5281</v>
      </c>
      <c r="BB5278" s="10" t="s">
        <v>33</v>
      </c>
      <c r="BC5278" s="10">
        <v>5081</v>
      </c>
      <c r="BE5278" s="10" t="s">
        <v>33</v>
      </c>
      <c r="BF5278" s="10" t="s">
        <v>33</v>
      </c>
      <c r="BG5278" s="10" t="s">
        <v>33</v>
      </c>
      <c r="BR5278" s="10" t="s">
        <v>1548</v>
      </c>
      <c r="BS5278" s="11">
        <v>50.734548350484339</v>
      </c>
      <c r="BT5278" s="11">
        <v>1152.9482079863674</v>
      </c>
      <c r="BU5278" s="10">
        <v>5278</v>
      </c>
    </row>
    <row r="5279" spans="1:73" s="10" customFormat="1" x14ac:dyDescent="0.45">
      <c r="A5279" s="10" t="s">
        <v>33</v>
      </c>
      <c r="B5279" s="10" t="s">
        <v>33</v>
      </c>
      <c r="C5279" s="10">
        <v>1263</v>
      </c>
      <c r="D5279" s="10" t="s">
        <v>33</v>
      </c>
      <c r="E5279" s="10">
        <v>5278</v>
      </c>
      <c r="F5279" s="10">
        <v>259</v>
      </c>
      <c r="G5279" s="10">
        <v>0</v>
      </c>
      <c r="H5279" s="10">
        <v>100</v>
      </c>
      <c r="I5279" s="10">
        <v>2.606425065562016E-11</v>
      </c>
      <c r="J5279" s="10" t="s">
        <v>33</v>
      </c>
      <c r="K5279" s="10" t="s">
        <v>1617</v>
      </c>
      <c r="L5279" s="10" t="s">
        <v>33</v>
      </c>
      <c r="M5279" s="10">
        <v>1</v>
      </c>
      <c r="N5279" s="10">
        <v>1</v>
      </c>
      <c r="O5279" s="10">
        <v>1</v>
      </c>
      <c r="Q5279" s="10">
        <v>1</v>
      </c>
      <c r="T5279" s="10">
        <v>0</v>
      </c>
      <c r="W5279" s="10">
        <v>0</v>
      </c>
      <c r="Y5279" s="10">
        <v>0</v>
      </c>
      <c r="AB5279" s="10">
        <v>0</v>
      </c>
      <c r="AE5279" s="10">
        <v>0</v>
      </c>
      <c r="AH5279" s="10">
        <v>1</v>
      </c>
      <c r="AQ5279" s="10">
        <v>16.270048318595624</v>
      </c>
      <c r="AR5279" s="10">
        <v>17.120075271551585</v>
      </c>
      <c r="AS5279" s="10">
        <v>40.711645333515236</v>
      </c>
      <c r="AT5279" s="10">
        <v>382.34613548699718</v>
      </c>
      <c r="AU5279" s="10">
        <v>29.360540639701721</v>
      </c>
      <c r="AV5279" s="10">
        <v>594.01485492225765</v>
      </c>
      <c r="AW5279" s="10">
        <v>1005.7215310489565</v>
      </c>
      <c r="AX5279" s="10" t="s">
        <v>33</v>
      </c>
      <c r="AY5279" s="10">
        <v>0</v>
      </c>
      <c r="AZ5279" s="10" t="s">
        <v>33</v>
      </c>
      <c r="BA5279" s="10" t="s">
        <v>33</v>
      </c>
      <c r="BB5279" s="10">
        <v>5278</v>
      </c>
      <c r="BC5279" s="10">
        <v>259</v>
      </c>
      <c r="BE5279" s="10" t="s">
        <v>1548</v>
      </c>
      <c r="BF5279" s="10" t="s">
        <v>5373</v>
      </c>
      <c r="BG5279" s="10">
        <v>1.0611185285754498E-9</v>
      </c>
      <c r="BR5279" s="10" t="s">
        <v>33</v>
      </c>
      <c r="BS5279" s="11" t="s">
        <v>33</v>
      </c>
      <c r="BT5279" s="11" t="s">
        <v>33</v>
      </c>
      <c r="BU5279" s="10">
        <v>5279</v>
      </c>
    </row>
    <row r="5280" spans="1:73" s="10" customFormat="1" x14ac:dyDescent="0.45">
      <c r="A5280" s="10" t="s">
        <v>33</v>
      </c>
      <c r="B5280" s="10" t="s">
        <v>33</v>
      </c>
      <c r="C5280" s="10">
        <v>1263</v>
      </c>
      <c r="D5280" s="10" t="s">
        <v>33</v>
      </c>
      <c r="E5280" s="10">
        <v>5278</v>
      </c>
      <c r="F5280" s="10">
        <v>752</v>
      </c>
      <c r="G5280" s="10">
        <v>0</v>
      </c>
      <c r="H5280" s="10">
        <v>221</v>
      </c>
      <c r="I5280" s="10">
        <v>5.8281436248560139E-13</v>
      </c>
      <c r="J5280" s="10" t="s">
        <v>33</v>
      </c>
      <c r="K5280" s="10" t="s">
        <v>1307</v>
      </c>
      <c r="L5280" s="10" t="s">
        <v>33</v>
      </c>
      <c r="M5280" s="10">
        <v>2.2360679774997897E-2</v>
      </c>
      <c r="N5280" s="10">
        <v>2.2360679774997897E-2</v>
      </c>
      <c r="O5280" s="10">
        <v>2.2360679774997897E-2</v>
      </c>
      <c r="Q5280" s="10">
        <v>0.01</v>
      </c>
      <c r="R5280" s="10">
        <v>0.05</v>
      </c>
      <c r="T5280" s="10">
        <v>0</v>
      </c>
      <c r="W5280" s="10">
        <v>0</v>
      </c>
      <c r="Y5280" s="10">
        <v>0</v>
      </c>
      <c r="AB5280" s="10">
        <v>0</v>
      </c>
      <c r="AE5280" s="10">
        <v>0</v>
      </c>
      <c r="AH5280" s="10">
        <v>1</v>
      </c>
      <c r="AQ5280" s="10">
        <v>6.7082039324993695E-2</v>
      </c>
      <c r="AR5280" s="10">
        <v>0.34782037390009235</v>
      </c>
      <c r="AS5280" s="10">
        <v>0.44508933092133318</v>
      </c>
      <c r="AT5280" s="10">
        <v>1.5764279241373518</v>
      </c>
      <c r="AU5280" s="10">
        <v>4.0242515391063716</v>
      </c>
      <c r="AV5280" s="10">
        <v>0</v>
      </c>
      <c r="AW5280" s="10">
        <v>5.6006794632437238</v>
      </c>
      <c r="AX5280" s="10" t="s">
        <v>33</v>
      </c>
      <c r="AY5280" s="10">
        <v>0</v>
      </c>
      <c r="AZ5280" s="10" t="s">
        <v>33</v>
      </c>
      <c r="BA5280" s="10" t="s">
        <v>33</v>
      </c>
      <c r="BB5280" s="10">
        <v>5278</v>
      </c>
      <c r="BC5280" s="10">
        <v>752</v>
      </c>
      <c r="BE5280" s="10" t="s">
        <v>1548</v>
      </c>
      <c r="BF5280" s="10" t="s">
        <v>5374</v>
      </c>
      <c r="BG5280" s="10">
        <v>1.1600919885275898E-11</v>
      </c>
      <c r="BR5280" s="10" t="s">
        <v>33</v>
      </c>
      <c r="BS5280" s="11" t="s">
        <v>33</v>
      </c>
      <c r="BT5280" s="11" t="s">
        <v>33</v>
      </c>
      <c r="BU5280" s="10">
        <v>5280</v>
      </c>
    </row>
    <row r="5281" spans="1:73" s="10" customFormat="1" x14ac:dyDescent="0.45">
      <c r="A5281" s="10">
        <v>1241</v>
      </c>
      <c r="B5281" s="10">
        <v>5082</v>
      </c>
      <c r="C5281" s="10">
        <v>1263</v>
      </c>
      <c r="D5281" s="10">
        <v>5285</v>
      </c>
      <c r="E5281" s="10" t="s">
        <v>33</v>
      </c>
      <c r="F5281" s="10">
        <v>5082</v>
      </c>
      <c r="G5281" s="10" t="e">
        <v>#VALUE!</v>
      </c>
      <c r="H5281" s="10" t="s">
        <v>33</v>
      </c>
      <c r="I5281" s="10">
        <v>8.4457824998690667E-11</v>
      </c>
      <c r="J5281" s="10" t="s">
        <v>1550</v>
      </c>
      <c r="L5281" s="10">
        <v>1</v>
      </c>
      <c r="M5281" s="10" t="s">
        <v>33</v>
      </c>
      <c r="N5281" s="10">
        <v>1</v>
      </c>
      <c r="O5281" s="10">
        <v>1</v>
      </c>
      <c r="Q5281" s="10">
        <v>1</v>
      </c>
      <c r="T5281" s="10">
        <v>2.1213203435596424</v>
      </c>
      <c r="U5281" s="10">
        <v>1.5</v>
      </c>
      <c r="V5281" s="10">
        <v>3</v>
      </c>
      <c r="W5281" s="10">
        <v>1.4665394641809</v>
      </c>
      <c r="X5281" s="10" t="s">
        <v>1008</v>
      </c>
      <c r="Y5281" s="10">
        <v>0.14142135623730953</v>
      </c>
      <c r="Z5281" s="10">
        <v>0.1</v>
      </c>
      <c r="AA5281" s="10">
        <v>0.2</v>
      </c>
      <c r="AB5281" s="10">
        <v>16.967734321352399</v>
      </c>
      <c r="AE5281" s="10">
        <v>0</v>
      </c>
      <c r="AH5281" s="10">
        <v>1</v>
      </c>
      <c r="AQ5281" s="10">
        <v>2.1554199832462646</v>
      </c>
      <c r="AR5281" s="10">
        <v>23.069730939605808</v>
      </c>
      <c r="AS5281" s="10">
        <v>26.195089915312892</v>
      </c>
      <c r="AT5281" s="10">
        <v>50.652369606287216</v>
      </c>
      <c r="AU5281" s="10">
        <v>16.970858475707978</v>
      </c>
      <c r="AV5281" s="10">
        <v>2158.2412536086968</v>
      </c>
      <c r="AW5281" s="10">
        <v>2225.8644816906917</v>
      </c>
      <c r="AX5281" s="10">
        <v>8.4457824998690667E-11</v>
      </c>
      <c r="AY5281" s="10">
        <v>0</v>
      </c>
      <c r="AZ5281" s="10" t="s">
        <v>33</v>
      </c>
      <c r="BA5281" s="10">
        <v>5285</v>
      </c>
      <c r="BB5281" s="10" t="s">
        <v>33</v>
      </c>
      <c r="BC5281" s="10">
        <v>5082</v>
      </c>
      <c r="BE5281" s="10" t="s">
        <v>33</v>
      </c>
      <c r="BF5281" s="10" t="s">
        <v>33</v>
      </c>
      <c r="BG5281" s="10" t="s">
        <v>33</v>
      </c>
      <c r="BR5281" s="10" t="s">
        <v>1550</v>
      </c>
      <c r="BS5281" s="11">
        <v>26.195089915312892</v>
      </c>
      <c r="BT5281" s="11">
        <v>2225.8644816906917</v>
      </c>
      <c r="BU5281" s="10">
        <v>5281</v>
      </c>
    </row>
    <row r="5282" spans="1:73" s="10" customFormat="1" x14ac:dyDescent="0.45">
      <c r="A5282" s="10" t="s">
        <v>33</v>
      </c>
      <c r="B5282" s="10" t="s">
        <v>33</v>
      </c>
      <c r="C5282" s="10">
        <v>1263</v>
      </c>
      <c r="D5282" s="10" t="s">
        <v>33</v>
      </c>
      <c r="E5282" s="10">
        <v>5281</v>
      </c>
      <c r="F5282" s="10">
        <v>378</v>
      </c>
      <c r="G5282" s="10">
        <v>0</v>
      </c>
      <c r="H5282" s="10">
        <v>133</v>
      </c>
      <c r="I5282" s="10">
        <v>4.8517326669532413E-11</v>
      </c>
      <c r="J5282" s="10" t="s">
        <v>33</v>
      </c>
      <c r="K5282" s="10" t="s">
        <v>1124</v>
      </c>
      <c r="L5282" s="10" t="s">
        <v>33</v>
      </c>
      <c r="M5282" s="10">
        <v>0.57445626465380284</v>
      </c>
      <c r="N5282" s="10">
        <v>0.57445626465380284</v>
      </c>
      <c r="O5282" s="10">
        <v>0.57445626465380284</v>
      </c>
      <c r="Q5282" s="10">
        <v>0.55000000000000004</v>
      </c>
      <c r="R5282" s="10">
        <v>0.6</v>
      </c>
      <c r="T5282" s="10">
        <v>0</v>
      </c>
      <c r="W5282" s="10">
        <v>0</v>
      </c>
      <c r="Y5282" s="10">
        <v>0</v>
      </c>
      <c r="AB5282" s="10">
        <v>0</v>
      </c>
      <c r="AE5282" s="10">
        <v>0</v>
      </c>
      <c r="AH5282" s="10">
        <v>1</v>
      </c>
      <c r="AQ5282" s="10">
        <v>0</v>
      </c>
      <c r="AR5282" s="10">
        <v>3.3134637345231348</v>
      </c>
      <c r="AS5282" s="10">
        <v>3.3134637345231348</v>
      </c>
      <c r="AT5282" s="10">
        <v>0</v>
      </c>
      <c r="AU5282" s="10">
        <v>0</v>
      </c>
      <c r="AV5282" s="10">
        <v>1844.1482236048705</v>
      </c>
      <c r="AW5282" s="10">
        <v>1844.1482236048705</v>
      </c>
      <c r="AX5282" s="10" t="s">
        <v>33</v>
      </c>
      <c r="AY5282" s="10">
        <v>0</v>
      </c>
      <c r="AZ5282" s="10" t="s">
        <v>33</v>
      </c>
      <c r="BA5282" s="10" t="s">
        <v>33</v>
      </c>
      <c r="BB5282" s="10">
        <v>5281</v>
      </c>
      <c r="BC5282" s="10">
        <v>378</v>
      </c>
      <c r="BE5282" s="10" t="s">
        <v>1550</v>
      </c>
      <c r="BF5282" s="10" t="s">
        <v>5375</v>
      </c>
      <c r="BG5282" s="10">
        <v>2.7984794022986294E-10</v>
      </c>
      <c r="BR5282" s="10" t="s">
        <v>33</v>
      </c>
      <c r="BS5282" s="11" t="s">
        <v>33</v>
      </c>
      <c r="BT5282" s="11" t="s">
        <v>33</v>
      </c>
      <c r="BU5282" s="10">
        <v>5282</v>
      </c>
    </row>
    <row r="5283" spans="1:73" s="10" customFormat="1" x14ac:dyDescent="0.45">
      <c r="A5283" s="10" t="s">
        <v>33</v>
      </c>
      <c r="B5283" s="10" t="s">
        <v>33</v>
      </c>
      <c r="C5283" s="10">
        <v>1263</v>
      </c>
      <c r="D5283" s="10" t="s">
        <v>33</v>
      </c>
      <c r="E5283" s="10">
        <v>5281</v>
      </c>
      <c r="F5283" s="10">
        <v>1148</v>
      </c>
      <c r="G5283" s="10">
        <v>0</v>
      </c>
      <c r="H5283" s="10">
        <v>306</v>
      </c>
      <c r="I5283" s="10">
        <v>4.0061863982965493E-11</v>
      </c>
      <c r="J5283" s="10" t="s">
        <v>33</v>
      </c>
      <c r="K5283" s="10" t="s">
        <v>1017</v>
      </c>
      <c r="L5283" s="10" t="s">
        <v>33</v>
      </c>
      <c r="M5283" s="10">
        <v>0.47434164902525688</v>
      </c>
      <c r="N5283" s="10">
        <v>0.47434164902525688</v>
      </c>
      <c r="O5283" s="10">
        <v>0.47434164902525688</v>
      </c>
      <c r="Q5283" s="10">
        <v>0.45</v>
      </c>
      <c r="R5283" s="10">
        <v>0.5</v>
      </c>
      <c r="T5283" s="10">
        <v>0</v>
      </c>
      <c r="W5283" s="10">
        <v>0</v>
      </c>
      <c r="Y5283" s="10">
        <v>0</v>
      </c>
      <c r="AB5283" s="10">
        <v>0</v>
      </c>
      <c r="AE5283" s="10">
        <v>0</v>
      </c>
      <c r="AH5283" s="10">
        <v>1</v>
      </c>
      <c r="AQ5283" s="10">
        <v>0</v>
      </c>
      <c r="AR5283" s="10">
        <v>18.277241085523013</v>
      </c>
      <c r="AS5283" s="10">
        <v>18.277241085523013</v>
      </c>
      <c r="AT5283" s="10">
        <v>0</v>
      </c>
      <c r="AU5283" s="10">
        <v>0</v>
      </c>
      <c r="AV5283" s="10">
        <v>313.95158962132001</v>
      </c>
      <c r="AW5283" s="10">
        <v>313.95158962132001</v>
      </c>
      <c r="AX5283" s="10" t="s">
        <v>33</v>
      </c>
      <c r="AY5283" s="10">
        <v>0</v>
      </c>
      <c r="AZ5283" s="10" t="s">
        <v>33</v>
      </c>
      <c r="BA5283" s="10" t="s">
        <v>33</v>
      </c>
      <c r="BB5283" s="10">
        <v>5281</v>
      </c>
      <c r="BC5283" s="10">
        <v>1148</v>
      </c>
      <c r="BE5283" s="10" t="s">
        <v>1550</v>
      </c>
      <c r="BF5283" s="10" t="s">
        <v>5376</v>
      </c>
      <c r="BG5283" s="10">
        <v>1.5436560290599817E-9</v>
      </c>
      <c r="BR5283" s="10" t="s">
        <v>33</v>
      </c>
      <c r="BS5283" s="11" t="s">
        <v>33</v>
      </c>
      <c r="BT5283" s="11" t="s">
        <v>33</v>
      </c>
      <c r="BU5283" s="10">
        <v>5283</v>
      </c>
    </row>
    <row r="5284" spans="1:73" s="10" customFormat="1" x14ac:dyDescent="0.45">
      <c r="A5284" s="10" t="s">
        <v>33</v>
      </c>
      <c r="B5284" s="10" t="s">
        <v>33</v>
      </c>
      <c r="C5284" s="10">
        <v>1263</v>
      </c>
      <c r="D5284" s="10" t="s">
        <v>33</v>
      </c>
      <c r="E5284" s="10">
        <v>5281</v>
      </c>
      <c r="F5284" s="10">
        <v>3471</v>
      </c>
      <c r="G5284" s="10" t="e">
        <v>#VALUE!</v>
      </c>
      <c r="H5284" s="10">
        <v>921</v>
      </c>
      <c r="I5284" s="10">
        <v>5.9720700780840897E-12</v>
      </c>
      <c r="J5284" s="10" t="s">
        <v>33</v>
      </c>
      <c r="K5284" s="10" t="s">
        <v>1257</v>
      </c>
      <c r="L5284" s="10" t="s">
        <v>33</v>
      </c>
      <c r="M5284" s="10">
        <v>7.0710678118654766E-2</v>
      </c>
      <c r="N5284" s="10">
        <v>7.0710678118654766E-2</v>
      </c>
      <c r="O5284" s="10">
        <v>7.0710678118654766E-2</v>
      </c>
      <c r="Q5284" s="10">
        <v>0.05</v>
      </c>
      <c r="R5284" s="10">
        <v>0.1</v>
      </c>
      <c r="T5284" s="10">
        <v>0</v>
      </c>
      <c r="W5284" s="10">
        <v>0</v>
      </c>
      <c r="Y5284" s="10">
        <v>0</v>
      </c>
      <c r="AB5284" s="10">
        <v>0</v>
      </c>
      <c r="AE5284" s="10">
        <v>0</v>
      </c>
      <c r="AH5284" s="10">
        <v>1</v>
      </c>
      <c r="AQ5284" s="10">
        <v>3.4099639686622094E-2</v>
      </c>
      <c r="AR5284" s="10">
        <v>1.2486655378758061E-2</v>
      </c>
      <c r="AS5284" s="10">
        <v>6.1931132924360095E-2</v>
      </c>
      <c r="AT5284" s="10">
        <v>0.80134153263561925</v>
      </c>
      <c r="AU5284" s="10">
        <v>3.1241543555772864E-3</v>
      </c>
      <c r="AV5284" s="10">
        <v>0.14144038250617963</v>
      </c>
      <c r="AW5284" s="10">
        <v>0.94590606949737621</v>
      </c>
      <c r="AX5284" s="10" t="s">
        <v>33</v>
      </c>
      <c r="AY5284" s="10">
        <v>0</v>
      </c>
      <c r="AZ5284" s="10" t="s">
        <v>33</v>
      </c>
      <c r="BA5284" s="10" t="s">
        <v>33</v>
      </c>
      <c r="BB5284" s="10">
        <v>5281</v>
      </c>
      <c r="BC5284" s="10">
        <v>3471</v>
      </c>
      <c r="BE5284" s="10" t="s">
        <v>1550</v>
      </c>
      <c r="BF5284" s="10" t="s">
        <v>5377</v>
      </c>
      <c r="BG5284" s="10">
        <v>5.2305687864962544E-12</v>
      </c>
      <c r="BR5284" s="10" t="s">
        <v>33</v>
      </c>
      <c r="BS5284" s="11" t="s">
        <v>33</v>
      </c>
      <c r="BT5284" s="11" t="s">
        <v>33</v>
      </c>
      <c r="BU5284" s="10">
        <v>5284</v>
      </c>
    </row>
    <row r="5285" spans="1:73" s="10" customFormat="1" x14ac:dyDescent="0.45">
      <c r="A5285" s="10">
        <v>1242</v>
      </c>
      <c r="B5285" s="10">
        <v>5106</v>
      </c>
      <c r="C5285" s="10">
        <v>1263</v>
      </c>
      <c r="D5285" s="10">
        <v>5290</v>
      </c>
      <c r="E5285" s="10" t="s">
        <v>33</v>
      </c>
      <c r="F5285" s="10">
        <v>5106</v>
      </c>
      <c r="G5285" s="10">
        <v>0</v>
      </c>
      <c r="H5285" s="10" t="s">
        <v>33</v>
      </c>
      <c r="I5285" s="10">
        <v>2.4851287916853739E-10</v>
      </c>
      <c r="J5285" s="10" t="s">
        <v>1557</v>
      </c>
      <c r="L5285" s="10">
        <v>1</v>
      </c>
      <c r="M5285" s="10" t="s">
        <v>33</v>
      </c>
      <c r="N5285" s="10">
        <v>1</v>
      </c>
      <c r="O5285" s="10">
        <v>1</v>
      </c>
      <c r="Q5285" s="10">
        <v>1</v>
      </c>
      <c r="T5285" s="10">
        <v>12.24744871391589</v>
      </c>
      <c r="U5285" s="10">
        <v>10</v>
      </c>
      <c r="V5285" s="10">
        <v>15</v>
      </c>
      <c r="W5285" s="10">
        <v>3.9436024140371959</v>
      </c>
      <c r="X5285" s="10" t="s">
        <v>1148</v>
      </c>
      <c r="Y5285" s="10">
        <v>1.0954451150103321</v>
      </c>
      <c r="Z5285" s="10">
        <v>1</v>
      </c>
      <c r="AA5285" s="10">
        <v>1.2</v>
      </c>
      <c r="AB5285" s="10">
        <v>13.15629583127409</v>
      </c>
      <c r="AC5285" s="10">
        <v>2.5</v>
      </c>
      <c r="AE5285" s="10">
        <v>0</v>
      </c>
      <c r="AH5285" s="10">
        <v>1</v>
      </c>
      <c r="AQ5285" s="10">
        <v>20.354272688780135</v>
      </c>
      <c r="AR5285" s="10">
        <v>21.967339810248497</v>
      </c>
      <c r="AS5285" s="10">
        <v>51.481035208979691</v>
      </c>
      <c r="AT5285" s="10">
        <v>478.32540818633316</v>
      </c>
      <c r="AU5285" s="10">
        <v>91.966838643510471</v>
      </c>
      <c r="AV5285" s="10">
        <v>266.60599024390655</v>
      </c>
      <c r="AW5285" s="10">
        <v>836.89823707375012</v>
      </c>
      <c r="AX5285" s="10">
        <v>2.4851287916853739E-10</v>
      </c>
      <c r="AY5285" s="10">
        <v>0</v>
      </c>
      <c r="AZ5285" s="10" t="s">
        <v>33</v>
      </c>
      <c r="BA5285" s="10">
        <v>5290</v>
      </c>
      <c r="BB5285" s="10" t="s">
        <v>33</v>
      </c>
      <c r="BC5285" s="10">
        <v>5106</v>
      </c>
      <c r="BE5285" s="10" t="s">
        <v>33</v>
      </c>
      <c r="BF5285" s="10" t="s">
        <v>33</v>
      </c>
      <c r="BG5285" s="10" t="s">
        <v>33</v>
      </c>
      <c r="BR5285" s="10" t="s">
        <v>1557</v>
      </c>
      <c r="BS5285" s="11">
        <v>51.481035208979691</v>
      </c>
      <c r="BT5285" s="11">
        <v>836.89823707375012</v>
      </c>
      <c r="BU5285" s="10">
        <v>5285</v>
      </c>
    </row>
    <row r="5286" spans="1:73" s="10" customFormat="1" x14ac:dyDescent="0.45">
      <c r="A5286" s="10" t="s">
        <v>33</v>
      </c>
      <c r="B5286" s="10" t="s">
        <v>33</v>
      </c>
      <c r="C5286" s="10">
        <v>1263</v>
      </c>
      <c r="D5286" s="10" t="s">
        <v>33</v>
      </c>
      <c r="E5286" s="10">
        <v>5285</v>
      </c>
      <c r="F5286" s="10">
        <v>168</v>
      </c>
      <c r="G5286" s="10">
        <v>0</v>
      </c>
      <c r="H5286" s="10">
        <v>68</v>
      </c>
      <c r="I5286" s="10">
        <v>9.298500500494179E-10</v>
      </c>
      <c r="J5286" s="10" t="s">
        <v>33</v>
      </c>
      <c r="K5286" s="10" t="s">
        <v>1622</v>
      </c>
      <c r="L5286" s="10" t="s">
        <v>33</v>
      </c>
      <c r="M5286" s="10">
        <v>3.7416573867739413</v>
      </c>
      <c r="N5286" s="10">
        <v>3.7416573867739413</v>
      </c>
      <c r="O5286" s="10">
        <v>3.7416573867739413</v>
      </c>
      <c r="Q5286" s="10">
        <v>3.5</v>
      </c>
      <c r="R5286" s="10">
        <v>4</v>
      </c>
      <c r="T5286" s="10">
        <v>0</v>
      </c>
      <c r="W5286" s="10">
        <v>0</v>
      </c>
      <c r="Y5286" s="10">
        <v>0</v>
      </c>
      <c r="AB5286" s="10">
        <v>0</v>
      </c>
      <c r="AE5286" s="10">
        <v>0</v>
      </c>
      <c r="AH5286" s="10">
        <v>1</v>
      </c>
      <c r="AQ5286" s="10">
        <v>2.6035376998514259</v>
      </c>
      <c r="AR5286" s="10">
        <v>5.6247476229073641</v>
      </c>
      <c r="AS5286" s="10">
        <v>9.3998772876919325</v>
      </c>
      <c r="AT5286" s="10">
        <v>61.183135946508507</v>
      </c>
      <c r="AU5286" s="10">
        <v>20.711059890002939</v>
      </c>
      <c r="AV5286" s="10">
        <v>156.90311438744072</v>
      </c>
      <c r="AW5286" s="10">
        <v>238.79731022395217</v>
      </c>
      <c r="AX5286" s="10" t="s">
        <v>33</v>
      </c>
      <c r="AY5286" s="10">
        <v>0</v>
      </c>
      <c r="AZ5286" s="10" t="s">
        <v>33</v>
      </c>
      <c r="BA5286" s="10" t="s">
        <v>33</v>
      </c>
      <c r="BB5286" s="10">
        <v>5285</v>
      </c>
      <c r="BC5286" s="10">
        <v>168</v>
      </c>
      <c r="BE5286" s="10" t="s">
        <v>1557</v>
      </c>
      <c r="BF5286" s="10" t="s">
        <v>5378</v>
      </c>
      <c r="BG5286" s="10">
        <v>2.3359905685952643E-9</v>
      </c>
      <c r="BR5286" s="10" t="s">
        <v>33</v>
      </c>
      <c r="BS5286" s="11" t="s">
        <v>33</v>
      </c>
      <c r="BT5286" s="11" t="s">
        <v>33</v>
      </c>
      <c r="BU5286" s="10">
        <v>5286</v>
      </c>
    </row>
    <row r="5287" spans="1:73" s="10" customFormat="1" x14ac:dyDescent="0.45">
      <c r="A5287" s="10" t="s">
        <v>33</v>
      </c>
      <c r="B5287" s="10" t="s">
        <v>33</v>
      </c>
      <c r="C5287" s="10">
        <v>1263</v>
      </c>
      <c r="D5287" s="10" t="s">
        <v>33</v>
      </c>
      <c r="E5287" s="10">
        <v>5285</v>
      </c>
      <c r="F5287" s="10">
        <v>186</v>
      </c>
      <c r="G5287" s="10">
        <v>0</v>
      </c>
      <c r="H5287" s="10">
        <v>75</v>
      </c>
      <c r="I5287" s="10">
        <v>2.7223221950232721E-10</v>
      </c>
      <c r="J5287" s="10" t="s">
        <v>33</v>
      </c>
      <c r="K5287" s="10" t="s">
        <v>1148</v>
      </c>
      <c r="L5287" s="10" t="s">
        <v>33</v>
      </c>
      <c r="M5287" s="10">
        <v>1.0954451150103321</v>
      </c>
      <c r="N5287" s="10">
        <v>1.0954451150103321</v>
      </c>
      <c r="O5287" s="10">
        <v>1.0954451150103321</v>
      </c>
      <c r="Q5287" s="10">
        <v>1</v>
      </c>
      <c r="R5287" s="10">
        <v>1.2</v>
      </c>
      <c r="T5287" s="10">
        <v>0</v>
      </c>
      <c r="W5287" s="10">
        <v>0</v>
      </c>
      <c r="Y5287" s="10">
        <v>0</v>
      </c>
      <c r="AB5287" s="10">
        <v>0</v>
      </c>
      <c r="AE5287" s="10">
        <v>0</v>
      </c>
      <c r="AH5287" s="10">
        <v>1</v>
      </c>
      <c r="AQ5287" s="10">
        <v>9.4868329805051374E-2</v>
      </c>
      <c r="AR5287" s="10">
        <v>2.3627737204545087</v>
      </c>
      <c r="AS5287" s="10">
        <v>2.5003327986718333</v>
      </c>
      <c r="AT5287" s="10">
        <v>2.2294057504187075</v>
      </c>
      <c r="AU5287" s="10">
        <v>9.2936108375593189</v>
      </c>
      <c r="AV5287" s="10">
        <v>14.024326046607884</v>
      </c>
      <c r="AW5287" s="10">
        <v>25.54734263458591</v>
      </c>
      <c r="AX5287" s="10" t="s">
        <v>33</v>
      </c>
      <c r="AY5287" s="10">
        <v>0</v>
      </c>
      <c r="AZ5287" s="10" t="s">
        <v>33</v>
      </c>
      <c r="BA5287" s="10" t="s">
        <v>33</v>
      </c>
      <c r="BB5287" s="10">
        <v>5285</v>
      </c>
      <c r="BC5287" s="10">
        <v>186</v>
      </c>
      <c r="BE5287" s="10" t="s">
        <v>1557</v>
      </c>
      <c r="BF5287" s="10" t="s">
        <v>5379</v>
      </c>
      <c r="BG5287" s="10">
        <v>6.2136490267746424E-10</v>
      </c>
      <c r="BR5287" s="10" t="s">
        <v>33</v>
      </c>
      <c r="BS5287" s="11" t="s">
        <v>33</v>
      </c>
      <c r="BT5287" s="11" t="s">
        <v>33</v>
      </c>
      <c r="BU5287" s="10">
        <v>5287</v>
      </c>
    </row>
    <row r="5288" spans="1:73" s="10" customFormat="1" x14ac:dyDescent="0.45">
      <c r="A5288" s="10" t="s">
        <v>33</v>
      </c>
      <c r="B5288" s="10" t="s">
        <v>33</v>
      </c>
      <c r="C5288" s="10">
        <v>1263</v>
      </c>
      <c r="D5288" s="10" t="s">
        <v>33</v>
      </c>
      <c r="E5288" s="10">
        <v>5285</v>
      </c>
      <c r="F5288" s="10">
        <v>1605</v>
      </c>
      <c r="G5288" s="10">
        <v>0</v>
      </c>
      <c r="H5288" s="10">
        <v>426</v>
      </c>
      <c r="I5288" s="10">
        <v>1.5717334521175792E-10</v>
      </c>
      <c r="J5288" s="10" t="s">
        <v>33</v>
      </c>
      <c r="K5288" s="10" t="s">
        <v>1618</v>
      </c>
      <c r="L5288" s="10" t="s">
        <v>33</v>
      </c>
      <c r="M5288" s="10">
        <v>0.63245553203367588</v>
      </c>
      <c r="N5288" s="10">
        <v>0.63245553203367588</v>
      </c>
      <c r="O5288" s="10">
        <v>0.63245553203367588</v>
      </c>
      <c r="Q5288" s="10">
        <v>0.5</v>
      </c>
      <c r="R5288" s="10">
        <v>0.8</v>
      </c>
      <c r="T5288" s="10">
        <v>0</v>
      </c>
      <c r="W5288" s="10">
        <v>0</v>
      </c>
      <c r="Y5288" s="10">
        <v>0</v>
      </c>
      <c r="AB5288" s="10">
        <v>0</v>
      </c>
      <c r="AE5288" s="10">
        <v>0</v>
      </c>
      <c r="AH5288" s="10">
        <v>1</v>
      </c>
      <c r="AQ5288" s="10">
        <v>3.5110513491067379</v>
      </c>
      <c r="AR5288" s="10">
        <v>5.9957693030531871</v>
      </c>
      <c r="AS5288" s="10">
        <v>11.086793759257958</v>
      </c>
      <c r="AT5288" s="10">
        <v>82.509706704008337</v>
      </c>
      <c r="AU5288" s="10">
        <v>10.864864717973891</v>
      </c>
      <c r="AV5288" s="10">
        <v>93.362322043841104</v>
      </c>
      <c r="AW5288" s="10">
        <v>186.73689346582333</v>
      </c>
      <c r="AX5288" s="10" t="s">
        <v>33</v>
      </c>
      <c r="AY5288" s="10">
        <v>0</v>
      </c>
      <c r="AZ5288" s="10" t="s">
        <v>33</v>
      </c>
      <c r="BA5288" s="10" t="s">
        <v>33</v>
      </c>
      <c r="BB5288" s="10">
        <v>5285</v>
      </c>
      <c r="BC5288" s="10">
        <v>1605</v>
      </c>
      <c r="BE5288" s="10" t="s">
        <v>1557</v>
      </c>
      <c r="BF5288" s="10" t="s">
        <v>5380</v>
      </c>
      <c r="BG5288" s="10">
        <v>2.7552110378609673E-9</v>
      </c>
      <c r="BR5288" s="10" t="s">
        <v>33</v>
      </c>
      <c r="BS5288" s="11" t="s">
        <v>33</v>
      </c>
      <c r="BT5288" s="11" t="s">
        <v>33</v>
      </c>
      <c r="BU5288" s="10">
        <v>5288</v>
      </c>
    </row>
    <row r="5289" spans="1:73" s="10" customFormat="1" x14ac:dyDescent="0.45">
      <c r="A5289" s="10" t="s">
        <v>33</v>
      </c>
      <c r="B5289" s="10" t="s">
        <v>33</v>
      </c>
      <c r="C5289" s="10">
        <v>1263</v>
      </c>
      <c r="D5289" s="10" t="s">
        <v>33</v>
      </c>
      <c r="E5289" s="10">
        <v>5285</v>
      </c>
      <c r="F5289" s="10">
        <v>1102</v>
      </c>
      <c r="G5289" s="10">
        <v>0</v>
      </c>
      <c r="H5289" s="10">
        <v>288</v>
      </c>
      <c r="I5289" s="10">
        <v>1.1113833822100822E-9</v>
      </c>
      <c r="J5289" s="10" t="s">
        <v>33</v>
      </c>
      <c r="K5289" s="10" t="s">
        <v>1152</v>
      </c>
      <c r="L5289" s="10" t="s">
        <v>33</v>
      </c>
      <c r="M5289" s="10">
        <v>4.4721359549995796</v>
      </c>
      <c r="N5289" s="10">
        <v>4.4721359549995796</v>
      </c>
      <c r="O5289" s="10">
        <v>4.4721359549995796</v>
      </c>
      <c r="Q5289" s="10">
        <v>4</v>
      </c>
      <c r="R5289" s="10">
        <v>5</v>
      </c>
      <c r="T5289" s="10">
        <v>0</v>
      </c>
      <c r="W5289" s="10">
        <v>0</v>
      </c>
      <c r="Y5289" s="10">
        <v>0</v>
      </c>
      <c r="AB5289" s="10">
        <v>0</v>
      </c>
      <c r="AE5289" s="10">
        <v>0</v>
      </c>
      <c r="AH5289" s="10">
        <v>1</v>
      </c>
      <c r="AQ5289" s="10">
        <v>1.8973665961010278</v>
      </c>
      <c r="AR5289" s="10">
        <v>1.5404467497962415</v>
      </c>
      <c r="AS5289" s="10">
        <v>4.2916283141427316</v>
      </c>
      <c r="AT5289" s="10">
        <v>44.588115008374153</v>
      </c>
      <c r="AU5289" s="10">
        <v>37.941007366700227</v>
      </c>
      <c r="AV5289" s="10">
        <v>2.316227766016838</v>
      </c>
      <c r="AW5289" s="10">
        <v>84.845350141091217</v>
      </c>
      <c r="AX5289" s="10" t="s">
        <v>33</v>
      </c>
      <c r="AY5289" s="10">
        <v>0</v>
      </c>
      <c r="AZ5289" s="10" t="s">
        <v>33</v>
      </c>
      <c r="BA5289" s="10" t="s">
        <v>33</v>
      </c>
      <c r="BB5289" s="10">
        <v>5285</v>
      </c>
      <c r="BC5289" s="10">
        <v>1102</v>
      </c>
      <c r="BE5289" s="10" t="s">
        <v>1557</v>
      </c>
      <c r="BF5289" s="10" t="s">
        <v>5381</v>
      </c>
      <c r="BG5289" s="10">
        <v>1.0665249086688264E-9</v>
      </c>
      <c r="BR5289" s="10" t="s">
        <v>33</v>
      </c>
      <c r="BS5289" s="11" t="s">
        <v>33</v>
      </c>
      <c r="BT5289" s="11" t="s">
        <v>33</v>
      </c>
      <c r="BU5289" s="10">
        <v>5289</v>
      </c>
    </row>
    <row r="5290" spans="1:73" s="10" customFormat="1" x14ac:dyDescent="0.45">
      <c r="A5290" s="10">
        <v>1243</v>
      </c>
      <c r="B5290" s="10">
        <v>5112</v>
      </c>
      <c r="C5290" s="10">
        <v>1263</v>
      </c>
      <c r="D5290" s="10">
        <v>5295</v>
      </c>
      <c r="E5290" s="10" t="s">
        <v>33</v>
      </c>
      <c r="F5290" s="10">
        <v>5112</v>
      </c>
      <c r="G5290" s="10">
        <v>0</v>
      </c>
      <c r="H5290" s="10" t="s">
        <v>33</v>
      </c>
      <c r="I5290" s="10">
        <v>4.5784987409103437E-10</v>
      </c>
      <c r="J5290" s="10" t="s">
        <v>1561</v>
      </c>
      <c r="L5290" s="10">
        <v>1</v>
      </c>
      <c r="M5290" s="10" t="s">
        <v>33</v>
      </c>
      <c r="N5290" s="10">
        <v>1</v>
      </c>
      <c r="O5290" s="10">
        <v>1</v>
      </c>
      <c r="Q5290" s="10">
        <v>1</v>
      </c>
      <c r="T5290" s="10">
        <v>0.31622776601683794</v>
      </c>
      <c r="U5290" s="10">
        <v>0.2</v>
      </c>
      <c r="V5290" s="10">
        <v>0.5</v>
      </c>
      <c r="W5290" s="10">
        <v>7.332697320904499</v>
      </c>
      <c r="X5290" s="10" t="s">
        <v>1008</v>
      </c>
      <c r="Y5290" s="10">
        <v>0.70710678118654757</v>
      </c>
      <c r="Z5290" s="10">
        <v>0.5</v>
      </c>
      <c r="AA5290" s="10">
        <v>1</v>
      </c>
      <c r="AB5290" s="10">
        <v>84.838671606761977</v>
      </c>
      <c r="AC5290" s="10">
        <v>0.3</v>
      </c>
      <c r="AE5290" s="10">
        <v>0</v>
      </c>
      <c r="AH5290" s="10">
        <v>1</v>
      </c>
      <c r="AQ5290" s="10">
        <v>0.31622776601683794</v>
      </c>
      <c r="AR5290" s="10">
        <v>35.931208207085788</v>
      </c>
      <c r="AS5290" s="10">
        <v>36.389738467810204</v>
      </c>
      <c r="AT5290" s="10">
        <v>7.4313525013956916</v>
      </c>
      <c r="AU5290" s="10">
        <v>84.838671606761977</v>
      </c>
      <c r="AV5290" s="10">
        <v>450.48563919285073</v>
      </c>
      <c r="AW5290" s="10">
        <v>542.75566330100844</v>
      </c>
      <c r="AX5290" s="10">
        <v>4.5784987409103437E-10</v>
      </c>
      <c r="AY5290" s="10">
        <v>0</v>
      </c>
      <c r="AZ5290" s="10" t="s">
        <v>33</v>
      </c>
      <c r="BA5290" s="10">
        <v>5295</v>
      </c>
      <c r="BB5290" s="10" t="s">
        <v>33</v>
      </c>
      <c r="BC5290" s="10">
        <v>5112</v>
      </c>
      <c r="BE5290" s="10" t="s">
        <v>33</v>
      </c>
      <c r="BF5290" s="10" t="s">
        <v>33</v>
      </c>
      <c r="BG5290" s="10" t="s">
        <v>33</v>
      </c>
      <c r="BR5290" s="10" t="s">
        <v>1561</v>
      </c>
      <c r="BS5290" s="11">
        <v>36.389738467810204</v>
      </c>
      <c r="BT5290" s="11">
        <v>542.75566330100844</v>
      </c>
      <c r="BU5290" s="10">
        <v>5290</v>
      </c>
    </row>
    <row r="5291" spans="1:73" s="10" customFormat="1" x14ac:dyDescent="0.45">
      <c r="A5291" s="10" t="s">
        <v>33</v>
      </c>
      <c r="B5291" s="10" t="s">
        <v>33</v>
      </c>
      <c r="C5291" s="10">
        <v>1263</v>
      </c>
      <c r="D5291" s="10" t="s">
        <v>33</v>
      </c>
      <c r="E5291" s="10">
        <v>5290</v>
      </c>
      <c r="F5291" s="10">
        <v>211</v>
      </c>
      <c r="G5291" s="10">
        <v>0</v>
      </c>
      <c r="H5291" s="10">
        <v>84</v>
      </c>
      <c r="I5291" s="10">
        <v>3.6340707139413358E-10</v>
      </c>
      <c r="J5291" s="10" t="s">
        <v>33</v>
      </c>
      <c r="K5291" s="10" t="s">
        <v>1461</v>
      </c>
      <c r="L5291" s="10" t="s">
        <v>33</v>
      </c>
      <c r="M5291" s="10">
        <v>0.79372539331937719</v>
      </c>
      <c r="N5291" s="10">
        <v>0.79372539331937719</v>
      </c>
      <c r="O5291" s="10">
        <v>0.79372539331937719</v>
      </c>
      <c r="Q5291" s="10">
        <v>0.7</v>
      </c>
      <c r="R5291" s="10">
        <v>0.9</v>
      </c>
      <c r="T5291" s="10">
        <v>0</v>
      </c>
      <c r="W5291" s="10">
        <v>0</v>
      </c>
      <c r="Y5291" s="10">
        <v>0</v>
      </c>
      <c r="AB5291" s="10">
        <v>0</v>
      </c>
      <c r="AE5291" s="10">
        <v>0</v>
      </c>
      <c r="AH5291" s="10">
        <v>1</v>
      </c>
      <c r="AQ5291" s="10">
        <v>0</v>
      </c>
      <c r="AR5291" s="10">
        <v>22.269415447223892</v>
      </c>
      <c r="AS5291" s="10">
        <v>22.269415447223892</v>
      </c>
      <c r="AT5291" s="10">
        <v>0</v>
      </c>
      <c r="AU5291" s="10">
        <v>0</v>
      </c>
      <c r="AV5291" s="10">
        <v>369.07765524837055</v>
      </c>
      <c r="AW5291" s="10">
        <v>369.07765524837055</v>
      </c>
      <c r="AX5291" s="10" t="s">
        <v>33</v>
      </c>
      <c r="AY5291" s="10">
        <v>0</v>
      </c>
      <c r="AZ5291" s="10" t="s">
        <v>33</v>
      </c>
      <c r="BA5291" s="10" t="s">
        <v>33</v>
      </c>
      <c r="BB5291" s="10">
        <v>5290</v>
      </c>
      <c r="BC5291" s="10">
        <v>211</v>
      </c>
      <c r="BE5291" s="10" t="s">
        <v>1561</v>
      </c>
      <c r="BF5291" s="10" t="s">
        <v>5382</v>
      </c>
      <c r="BG5291" s="10">
        <v>1.0196049058592396E-8</v>
      </c>
      <c r="BR5291" s="10" t="s">
        <v>33</v>
      </c>
      <c r="BS5291" s="11" t="s">
        <v>33</v>
      </c>
      <c r="BT5291" s="11" t="s">
        <v>33</v>
      </c>
      <c r="BU5291" s="10">
        <v>5291</v>
      </c>
    </row>
    <row r="5292" spans="1:73" s="10" customFormat="1" x14ac:dyDescent="0.45">
      <c r="A5292" s="10" t="s">
        <v>33</v>
      </c>
      <c r="B5292" s="10" t="s">
        <v>33</v>
      </c>
      <c r="C5292" s="10">
        <v>1263</v>
      </c>
      <c r="D5292" s="10" t="s">
        <v>33</v>
      </c>
      <c r="E5292" s="10">
        <v>5290</v>
      </c>
      <c r="F5292" s="10">
        <v>347</v>
      </c>
      <c r="G5292" s="10">
        <v>0</v>
      </c>
      <c r="H5292" s="10">
        <v>124</v>
      </c>
      <c r="I5292" s="10">
        <v>3.1720769766587397E-10</v>
      </c>
      <c r="J5292" s="10" t="s">
        <v>33</v>
      </c>
      <c r="K5292" s="10" t="s">
        <v>1028</v>
      </c>
      <c r="L5292" s="10" t="s">
        <v>33</v>
      </c>
      <c r="M5292" s="10">
        <v>0.69282032302755092</v>
      </c>
      <c r="N5292" s="10">
        <v>0.69282032302755092</v>
      </c>
      <c r="O5292" s="10">
        <v>0.69282032302755092</v>
      </c>
      <c r="Q5292" s="10">
        <v>0.6</v>
      </c>
      <c r="R5292" s="10">
        <v>0.8</v>
      </c>
      <c r="T5292" s="10">
        <v>0</v>
      </c>
      <c r="W5292" s="10">
        <v>0</v>
      </c>
      <c r="Y5292" s="10">
        <v>0</v>
      </c>
      <c r="AB5292" s="10">
        <v>0</v>
      </c>
      <c r="AE5292" s="10">
        <v>0</v>
      </c>
      <c r="AH5292" s="10">
        <v>1</v>
      </c>
      <c r="AQ5292" s="10">
        <v>0</v>
      </c>
      <c r="AR5292" s="10">
        <v>3.439634273784244</v>
      </c>
      <c r="AS5292" s="10">
        <v>3.439634273784244</v>
      </c>
      <c r="AT5292" s="10">
        <v>0</v>
      </c>
      <c r="AU5292" s="10">
        <v>0</v>
      </c>
      <c r="AV5292" s="10">
        <v>48.085162774479258</v>
      </c>
      <c r="AW5292" s="10">
        <v>48.085162774479258</v>
      </c>
      <c r="AX5292" s="10" t="s">
        <v>33</v>
      </c>
      <c r="AY5292" s="10">
        <v>0</v>
      </c>
      <c r="AZ5292" s="10" t="s">
        <v>33</v>
      </c>
      <c r="BA5292" s="10" t="s">
        <v>33</v>
      </c>
      <c r="BB5292" s="10">
        <v>5290</v>
      </c>
      <c r="BC5292" s="10">
        <v>347</v>
      </c>
      <c r="BE5292" s="10" t="s">
        <v>1561</v>
      </c>
      <c r="BF5292" s="10" t="s">
        <v>5383</v>
      </c>
      <c r="BG5292" s="10">
        <v>1.5748361191713226E-9</v>
      </c>
      <c r="BR5292" s="10" t="s">
        <v>33</v>
      </c>
      <c r="BS5292" s="11" t="s">
        <v>33</v>
      </c>
      <c r="BT5292" s="11" t="s">
        <v>33</v>
      </c>
      <c r="BU5292" s="10">
        <v>5292</v>
      </c>
    </row>
    <row r="5293" spans="1:73" s="10" customFormat="1" x14ac:dyDescent="0.45">
      <c r="A5293" s="10" t="s">
        <v>33</v>
      </c>
      <c r="B5293" s="10" t="s">
        <v>33</v>
      </c>
      <c r="C5293" s="10">
        <v>1263</v>
      </c>
      <c r="D5293" s="10" t="s">
        <v>33</v>
      </c>
      <c r="E5293" s="10">
        <v>5290</v>
      </c>
      <c r="F5293" s="10">
        <v>45</v>
      </c>
      <c r="G5293" s="10">
        <v>0</v>
      </c>
      <c r="H5293" s="10">
        <v>22</v>
      </c>
      <c r="I5293" s="10">
        <v>1.2285401303487272E-10</v>
      </c>
      <c r="J5293" s="10" t="s">
        <v>33</v>
      </c>
      <c r="K5293" s="10" t="s">
        <v>1012</v>
      </c>
      <c r="L5293" s="10" t="s">
        <v>33</v>
      </c>
      <c r="M5293" s="10">
        <v>0.26832815729997478</v>
      </c>
      <c r="N5293" s="10">
        <v>0.26832815729997478</v>
      </c>
      <c r="O5293" s="10">
        <v>1.3416407864998738</v>
      </c>
      <c r="Q5293" s="10">
        <v>1.2</v>
      </c>
      <c r="R5293" s="10">
        <v>1.5</v>
      </c>
      <c r="S5293" s="10">
        <v>80</v>
      </c>
      <c r="T5293" s="10">
        <v>0</v>
      </c>
      <c r="W5293" s="10">
        <v>0</v>
      </c>
      <c r="Y5293" s="10">
        <v>0</v>
      </c>
      <c r="AB5293" s="10">
        <v>0</v>
      </c>
      <c r="AE5293" s="10">
        <v>0</v>
      </c>
      <c r="AH5293" s="10">
        <v>1</v>
      </c>
      <c r="AQ5293" s="10">
        <v>0</v>
      </c>
      <c r="AR5293" s="10">
        <v>0.97154476130116563</v>
      </c>
      <c r="AS5293" s="10">
        <v>0.97154476130116563</v>
      </c>
      <c r="AT5293" s="10">
        <v>0</v>
      </c>
      <c r="AU5293" s="10">
        <v>0</v>
      </c>
      <c r="AV5293" s="10">
        <v>13.004513933388878</v>
      </c>
      <c r="AW5293" s="10">
        <v>13.004513933388878</v>
      </c>
      <c r="AX5293" s="10" t="s">
        <v>33</v>
      </c>
      <c r="AY5293" s="10">
        <v>0</v>
      </c>
      <c r="AZ5293" s="10" t="s">
        <v>33</v>
      </c>
      <c r="BA5293" s="10" t="s">
        <v>33</v>
      </c>
      <c r="BB5293" s="10">
        <v>5290</v>
      </c>
      <c r="BC5293" s="10">
        <v>45</v>
      </c>
      <c r="BE5293" s="10" t="s">
        <v>1561</v>
      </c>
      <c r="BF5293" s="10" t="s">
        <v>5384</v>
      </c>
      <c r="BG5293" s="10">
        <v>4.4482164663554272E-10</v>
      </c>
      <c r="BR5293" s="10" t="s">
        <v>33</v>
      </c>
      <c r="BS5293" s="11" t="s">
        <v>33</v>
      </c>
      <c r="BT5293" s="11" t="s">
        <v>33</v>
      </c>
      <c r="BU5293" s="10">
        <v>5293</v>
      </c>
    </row>
    <row r="5294" spans="1:73" s="10" customFormat="1" x14ac:dyDescent="0.45">
      <c r="A5294" s="10" t="s">
        <v>33</v>
      </c>
      <c r="B5294" s="10" t="s">
        <v>33</v>
      </c>
      <c r="C5294" s="10">
        <v>1263</v>
      </c>
      <c r="D5294" s="10" t="s">
        <v>33</v>
      </c>
      <c r="E5294" s="10">
        <v>5290</v>
      </c>
      <c r="F5294" s="10">
        <v>78</v>
      </c>
      <c r="G5294" s="10">
        <v>0</v>
      </c>
      <c r="H5294" s="10">
        <v>33</v>
      </c>
      <c r="I5294" s="10">
        <v>5.6074928516027904E-10</v>
      </c>
      <c r="J5294" s="10" t="s">
        <v>33</v>
      </c>
      <c r="K5294" s="10" t="s">
        <v>1013</v>
      </c>
      <c r="L5294" s="10" t="s">
        <v>33</v>
      </c>
      <c r="M5294" s="10">
        <v>1.2247448713915889</v>
      </c>
      <c r="N5294" s="10">
        <v>1.2247448713915889</v>
      </c>
      <c r="O5294" s="10">
        <v>1.2247448713915889</v>
      </c>
      <c r="Q5294" s="10">
        <v>1</v>
      </c>
      <c r="R5294" s="10">
        <v>1.5</v>
      </c>
      <c r="T5294" s="10">
        <v>0</v>
      </c>
      <c r="W5294" s="10">
        <v>0</v>
      </c>
      <c r="Y5294" s="10">
        <v>0</v>
      </c>
      <c r="AB5294" s="10">
        <v>0</v>
      </c>
      <c r="AE5294" s="10">
        <v>0</v>
      </c>
      <c r="AH5294" s="10">
        <v>1</v>
      </c>
      <c r="AQ5294" s="10">
        <v>0</v>
      </c>
      <c r="AR5294" s="10">
        <v>1.6179164038719904</v>
      </c>
      <c r="AS5294" s="10">
        <v>1.6179164038719904</v>
      </c>
      <c r="AT5294" s="10">
        <v>0</v>
      </c>
      <c r="AU5294" s="10">
        <v>0</v>
      </c>
      <c r="AV5294" s="10">
        <v>20.318307236612018</v>
      </c>
      <c r="AW5294" s="10">
        <v>20.318307236612018</v>
      </c>
      <c r="AX5294" s="10" t="s">
        <v>33</v>
      </c>
      <c r="AY5294" s="10">
        <v>0</v>
      </c>
      <c r="AZ5294" s="10" t="s">
        <v>33</v>
      </c>
      <c r="BA5294" s="10" t="s">
        <v>33</v>
      </c>
      <c r="BB5294" s="10">
        <v>5290</v>
      </c>
      <c r="BC5294" s="10">
        <v>78</v>
      </c>
      <c r="BE5294" s="10" t="s">
        <v>1561</v>
      </c>
      <c r="BF5294" s="10" t="s">
        <v>5385</v>
      </c>
      <c r="BG5294" s="10">
        <v>7.4076282180260996E-10</v>
      </c>
      <c r="BR5294" s="10" t="s">
        <v>33</v>
      </c>
      <c r="BS5294" s="11" t="s">
        <v>33</v>
      </c>
      <c r="BT5294" s="11" t="s">
        <v>33</v>
      </c>
      <c r="BU5294" s="10">
        <v>5294</v>
      </c>
    </row>
    <row r="5295" spans="1:73" s="10" customFormat="1" x14ac:dyDescent="0.45">
      <c r="A5295" s="10">
        <v>1244</v>
      </c>
      <c r="B5295" s="10">
        <v>5114</v>
      </c>
      <c r="C5295" s="10">
        <v>1263</v>
      </c>
      <c r="D5295" s="10">
        <v>5302</v>
      </c>
      <c r="E5295" s="10" t="s">
        <v>33</v>
      </c>
      <c r="F5295" s="10">
        <v>5114</v>
      </c>
      <c r="G5295" s="10">
        <v>0</v>
      </c>
      <c r="H5295" s="10" t="s">
        <v>33</v>
      </c>
      <c r="I5295" s="10">
        <v>7.239242142744917E-12</v>
      </c>
      <c r="J5295" s="10" t="s">
        <v>1563</v>
      </c>
      <c r="L5295" s="10">
        <v>1</v>
      </c>
      <c r="M5295" s="10" t="s">
        <v>33</v>
      </c>
      <c r="N5295" s="10">
        <v>1</v>
      </c>
      <c r="O5295" s="10">
        <v>1</v>
      </c>
      <c r="Q5295" s="10">
        <v>1</v>
      </c>
      <c r="T5295" s="10">
        <v>6.324555320336759</v>
      </c>
      <c r="U5295" s="10">
        <v>5</v>
      </c>
      <c r="V5295" s="10">
        <v>8</v>
      </c>
      <c r="W5295" s="10">
        <v>7.332697320904499</v>
      </c>
      <c r="X5295" s="10" t="s">
        <v>1008</v>
      </c>
      <c r="Y5295" s="10">
        <v>0.70710678118654757</v>
      </c>
      <c r="Z5295" s="10">
        <v>0.5</v>
      </c>
      <c r="AA5295" s="10">
        <v>1</v>
      </c>
      <c r="AB5295" s="10">
        <v>84.838671606761977</v>
      </c>
      <c r="AE5295" s="10">
        <v>0</v>
      </c>
      <c r="AH5295" s="10">
        <v>1</v>
      </c>
      <c r="AQ5295" s="10">
        <v>12613.408140825151</v>
      </c>
      <c r="AR5295" s="10">
        <v>19677.188070776981</v>
      </c>
      <c r="AS5295" s="10">
        <v>37966.629874973449</v>
      </c>
      <c r="AT5295" s="10">
        <v>296415.09130939108</v>
      </c>
      <c r="AU5295" s="10">
        <v>113491.43564951578</v>
      </c>
      <c r="AV5295" s="10">
        <v>339701.50926991872</v>
      </c>
      <c r="AW5295" s="10">
        <v>749608.03622882557</v>
      </c>
      <c r="AX5295" s="10">
        <v>7.239242142744917E-12</v>
      </c>
      <c r="AY5295" s="10">
        <v>0</v>
      </c>
      <c r="AZ5295" s="10" t="s">
        <v>33</v>
      </c>
      <c r="BA5295" s="10">
        <v>5302</v>
      </c>
      <c r="BB5295" s="10" t="s">
        <v>33</v>
      </c>
      <c r="BC5295" s="10">
        <v>5114</v>
      </c>
      <c r="BE5295" s="10" t="s">
        <v>33</v>
      </c>
      <c r="BF5295" s="10" t="s">
        <v>33</v>
      </c>
      <c r="BG5295" s="10" t="s">
        <v>33</v>
      </c>
      <c r="BR5295" s="10" t="s">
        <v>1563</v>
      </c>
      <c r="BS5295" s="11">
        <v>37966.629874973449</v>
      </c>
      <c r="BT5295" s="11">
        <v>749608.03622882557</v>
      </c>
      <c r="BU5295" s="10">
        <v>5295</v>
      </c>
    </row>
    <row r="5296" spans="1:73" s="10" customFormat="1" x14ac:dyDescent="0.45">
      <c r="A5296" s="10" t="s">
        <v>33</v>
      </c>
      <c r="B5296" s="10" t="s">
        <v>33</v>
      </c>
      <c r="C5296" s="10">
        <v>1263</v>
      </c>
      <c r="D5296" s="10" t="s">
        <v>33</v>
      </c>
      <c r="E5296" s="10">
        <v>5295</v>
      </c>
      <c r="F5296" s="10">
        <v>5416</v>
      </c>
      <c r="G5296" s="10">
        <v>0</v>
      </c>
      <c r="H5296" s="10">
        <v>1264</v>
      </c>
      <c r="I5296" s="10">
        <v>6.2693675997639918E-13</v>
      </c>
      <c r="J5296" s="10" t="s">
        <v>33</v>
      </c>
      <c r="K5296" s="10" t="s">
        <v>1620</v>
      </c>
      <c r="L5296" s="10" t="s">
        <v>33</v>
      </c>
      <c r="M5296" s="10">
        <v>8.6602540378443865E-2</v>
      </c>
      <c r="N5296" s="10">
        <v>8.6602540378443865E-2</v>
      </c>
      <c r="O5296" s="10">
        <v>8.6602540378443865E-2</v>
      </c>
      <c r="Q5296" s="10">
        <v>0.05</v>
      </c>
      <c r="R5296" s="10">
        <v>0.15</v>
      </c>
      <c r="T5296" s="10">
        <v>0</v>
      </c>
      <c r="W5296" s="10">
        <v>0</v>
      </c>
      <c r="Y5296" s="10">
        <v>0</v>
      </c>
      <c r="AB5296" s="10">
        <v>0</v>
      </c>
      <c r="AE5296" s="10">
        <v>0</v>
      </c>
      <c r="AH5296" s="10">
        <v>1</v>
      </c>
      <c r="AQ5296" s="10">
        <v>12606.998976409672</v>
      </c>
      <c r="AR5296" s="10">
        <v>19659.688871725721</v>
      </c>
      <c r="AS5296" s="10">
        <v>37939.837387519743</v>
      </c>
      <c r="AT5296" s="10">
        <v>296264.47594562726</v>
      </c>
      <c r="AU5296" s="10">
        <v>113406.17972235827</v>
      </c>
      <c r="AV5296" s="10">
        <v>339479.24008061818</v>
      </c>
      <c r="AW5296" s="10">
        <v>749149.89574860374</v>
      </c>
      <c r="AX5296" s="10" t="s">
        <v>33</v>
      </c>
      <c r="AY5296" s="10">
        <v>0</v>
      </c>
      <c r="AZ5296" s="10" t="s">
        <v>33</v>
      </c>
      <c r="BA5296" s="10" t="s">
        <v>33</v>
      </c>
      <c r="BB5296" s="10">
        <v>5295</v>
      </c>
      <c r="BC5296" s="10">
        <v>5416</v>
      </c>
      <c r="BE5296" s="10" t="s">
        <v>1563</v>
      </c>
      <c r="BF5296" s="10" t="s">
        <v>1619</v>
      </c>
      <c r="BG5296" s="10">
        <v>2.7465566970462216E-7</v>
      </c>
      <c r="BR5296" s="10" t="s">
        <v>33</v>
      </c>
      <c r="BS5296" s="11" t="s">
        <v>33</v>
      </c>
      <c r="BT5296" s="11" t="s">
        <v>33</v>
      </c>
      <c r="BU5296" s="10">
        <v>5296</v>
      </c>
    </row>
    <row r="5297" spans="1:73" s="10" customFormat="1" x14ac:dyDescent="0.45">
      <c r="A5297" s="10" t="s">
        <v>33</v>
      </c>
      <c r="B5297" s="10" t="s">
        <v>33</v>
      </c>
      <c r="C5297" s="10">
        <v>1264</v>
      </c>
      <c r="D5297" s="10" t="s">
        <v>33</v>
      </c>
      <c r="E5297" s="10">
        <v>5295</v>
      </c>
      <c r="F5297" s="10">
        <v>447</v>
      </c>
      <c r="G5297" s="10">
        <v>0</v>
      </c>
      <c r="H5297" s="10">
        <v>151</v>
      </c>
      <c r="I5297" s="10">
        <v>6.5052556553947152E-12</v>
      </c>
      <c r="J5297" s="10" t="s">
        <v>33</v>
      </c>
      <c r="K5297" s="10" t="s">
        <v>1621</v>
      </c>
      <c r="L5297" s="10" t="s">
        <v>33</v>
      </c>
      <c r="M5297" s="10">
        <v>0.89861003778057147</v>
      </c>
      <c r="N5297" s="10">
        <v>0.89861003778057147</v>
      </c>
      <c r="O5297" s="10">
        <v>0.89861003778057147</v>
      </c>
      <c r="Q5297" s="10">
        <v>0.85</v>
      </c>
      <c r="R5297" s="10">
        <v>0.95</v>
      </c>
      <c r="T5297" s="10">
        <v>0</v>
      </c>
      <c r="W5297" s="10">
        <v>0</v>
      </c>
      <c r="Y5297" s="10">
        <v>0</v>
      </c>
      <c r="AB5297" s="10">
        <v>0</v>
      </c>
      <c r="AE5297" s="10">
        <v>0</v>
      </c>
      <c r="AH5297" s="10">
        <v>1</v>
      </c>
      <c r="AQ5297" s="10">
        <v>0</v>
      </c>
      <c r="AR5297" s="10">
        <v>8.2920869952608989</v>
      </c>
      <c r="AS5297" s="10">
        <v>8.2920869952608989</v>
      </c>
      <c r="AT5297" s="10">
        <v>0</v>
      </c>
      <c r="AU5297" s="10">
        <v>0</v>
      </c>
      <c r="AV5297" s="10">
        <v>157.96420285226597</v>
      </c>
      <c r="AW5297" s="10">
        <v>157.96420285226597</v>
      </c>
      <c r="AX5297" s="10" t="s">
        <v>33</v>
      </c>
      <c r="AY5297" s="10">
        <v>0</v>
      </c>
      <c r="AZ5297" s="10" t="s">
        <v>33</v>
      </c>
      <c r="BA5297" s="10" t="s">
        <v>33</v>
      </c>
      <c r="BB5297" s="10">
        <v>5295</v>
      </c>
      <c r="BC5297" s="10">
        <v>447</v>
      </c>
      <c r="BE5297" s="10" t="s">
        <v>1563</v>
      </c>
      <c r="BF5297" s="10" t="s">
        <v>5386</v>
      </c>
      <c r="BG5297" s="10">
        <v>6.0028425627399771E-11</v>
      </c>
      <c r="BR5297" s="10" t="s">
        <v>33</v>
      </c>
      <c r="BS5297" s="11" t="s">
        <v>33</v>
      </c>
      <c r="BT5297" s="11" t="s">
        <v>33</v>
      </c>
      <c r="BU5297" s="10">
        <v>5297</v>
      </c>
    </row>
    <row r="5298" spans="1:73" s="10" customFormat="1" x14ac:dyDescent="0.45">
      <c r="A5298" s="10" t="s">
        <v>33</v>
      </c>
      <c r="B5298" s="10" t="s">
        <v>33</v>
      </c>
      <c r="C5298" s="10">
        <v>1264</v>
      </c>
      <c r="D5298" s="10" t="s">
        <v>33</v>
      </c>
      <c r="E5298" s="10">
        <v>5295</v>
      </c>
      <c r="F5298" s="10">
        <v>91</v>
      </c>
      <c r="G5298" s="10">
        <v>0</v>
      </c>
      <c r="H5298" s="10">
        <v>38</v>
      </c>
      <c r="I5298" s="10">
        <v>1.0237834419572727E-13</v>
      </c>
      <c r="J5298" s="10" t="s">
        <v>33</v>
      </c>
      <c r="K5298" s="10" t="s">
        <v>1303</v>
      </c>
      <c r="L5298" s="10" t="s">
        <v>33</v>
      </c>
      <c r="M5298" s="10">
        <v>1.4142135623730951E-2</v>
      </c>
      <c r="N5298" s="10">
        <v>1.4142135623730951E-2</v>
      </c>
      <c r="O5298" s="10">
        <v>1.4142135623730951E-2</v>
      </c>
      <c r="Q5298" s="10">
        <v>0.01</v>
      </c>
      <c r="R5298" s="10">
        <v>0.02</v>
      </c>
      <c r="T5298" s="10">
        <v>0</v>
      </c>
      <c r="W5298" s="10">
        <v>0</v>
      </c>
      <c r="Y5298" s="10">
        <v>0</v>
      </c>
      <c r="AB5298" s="10">
        <v>0</v>
      </c>
      <c r="AE5298" s="10">
        <v>0</v>
      </c>
      <c r="AH5298" s="10">
        <v>1</v>
      </c>
      <c r="AQ5298" s="10">
        <v>0</v>
      </c>
      <c r="AR5298" s="10">
        <v>1.5930292083736548</v>
      </c>
      <c r="AS5298" s="10">
        <v>1.5930292083736548</v>
      </c>
      <c r="AT5298" s="10">
        <v>0</v>
      </c>
      <c r="AU5298" s="10">
        <v>0</v>
      </c>
      <c r="AV5298" s="10">
        <v>26.693692731740644</v>
      </c>
      <c r="AW5298" s="10">
        <v>26.693692731740644</v>
      </c>
      <c r="AX5298" s="10" t="s">
        <v>33</v>
      </c>
      <c r="AY5298" s="10">
        <v>0</v>
      </c>
      <c r="AZ5298" s="10" t="s">
        <v>33</v>
      </c>
      <c r="BA5298" s="10" t="s">
        <v>33</v>
      </c>
      <c r="BB5298" s="10">
        <v>5295</v>
      </c>
      <c r="BC5298" s="10">
        <v>91</v>
      </c>
      <c r="BE5298" s="10" t="s">
        <v>1563</v>
      </c>
      <c r="BF5298" s="10" t="s">
        <v>5387</v>
      </c>
      <c r="BG5298" s="10">
        <v>1.1532324179882136E-11</v>
      </c>
      <c r="BR5298" s="10" t="s">
        <v>33</v>
      </c>
      <c r="BS5298" s="11" t="s">
        <v>33</v>
      </c>
      <c r="BT5298" s="11" t="s">
        <v>33</v>
      </c>
      <c r="BU5298" s="10">
        <v>5298</v>
      </c>
    </row>
    <row r="5299" spans="1:73" s="10" customFormat="1" x14ac:dyDescent="0.45">
      <c r="A5299" s="10" t="s">
        <v>33</v>
      </c>
      <c r="B5299" s="10" t="s">
        <v>33</v>
      </c>
      <c r="C5299" s="10">
        <v>1264</v>
      </c>
      <c r="D5299" s="10" t="s">
        <v>33</v>
      </c>
      <c r="E5299" s="10">
        <v>5295</v>
      </c>
      <c r="F5299" s="10">
        <v>1520</v>
      </c>
      <c r="G5299" s="10">
        <v>0</v>
      </c>
      <c r="H5299" s="10">
        <v>408</v>
      </c>
      <c r="I5299" s="10">
        <v>1.6187437536758873E-14</v>
      </c>
      <c r="J5299" s="10" t="s">
        <v>33</v>
      </c>
      <c r="K5299" s="10" t="s">
        <v>1346</v>
      </c>
      <c r="L5299" s="10" t="s">
        <v>33</v>
      </c>
      <c r="M5299" s="10">
        <v>2.2360679774997899E-3</v>
      </c>
      <c r="N5299" s="10">
        <v>2.2360679774997899E-3</v>
      </c>
      <c r="O5299" s="10">
        <v>2.2360679774997899E-3</v>
      </c>
      <c r="Q5299" s="10">
        <v>1E-3</v>
      </c>
      <c r="R5299" s="10">
        <v>5.0000000000000001E-3</v>
      </c>
      <c r="T5299" s="10">
        <v>0</v>
      </c>
      <c r="W5299" s="10">
        <v>0</v>
      </c>
      <c r="Y5299" s="10">
        <v>0</v>
      </c>
      <c r="AB5299" s="10">
        <v>0</v>
      </c>
      <c r="AE5299" s="10">
        <v>0</v>
      </c>
      <c r="AH5299" s="10">
        <v>1</v>
      </c>
      <c r="AQ5299" s="10">
        <v>8.4609095143193536E-2</v>
      </c>
      <c r="AR5299" s="10">
        <v>0.12679620088128457</v>
      </c>
      <c r="AS5299" s="10">
        <v>0.24947938883891518</v>
      </c>
      <c r="AT5299" s="10">
        <v>1.988313735865048</v>
      </c>
      <c r="AU5299" s="10">
        <v>0.41725555075111448</v>
      </c>
      <c r="AV5299" s="10">
        <v>2.3883725366767186</v>
      </c>
      <c r="AW5299" s="10">
        <v>4.7939418232928812</v>
      </c>
      <c r="AX5299" s="10" t="s">
        <v>33</v>
      </c>
      <c r="AY5299" s="10">
        <v>0</v>
      </c>
      <c r="AZ5299" s="10" t="s">
        <v>33</v>
      </c>
      <c r="BA5299" s="10" t="s">
        <v>33</v>
      </c>
      <c r="BB5299" s="10">
        <v>5295</v>
      </c>
      <c r="BC5299" s="10">
        <v>1520</v>
      </c>
      <c r="BE5299" s="10" t="s">
        <v>1563</v>
      </c>
      <c r="BF5299" s="10" t="s">
        <v>5388</v>
      </c>
      <c r="BG5299" s="10">
        <v>1.8060417054289207E-12</v>
      </c>
      <c r="BR5299" s="10" t="s">
        <v>33</v>
      </c>
      <c r="BS5299" s="11" t="s">
        <v>33</v>
      </c>
      <c r="BT5299" s="11" t="s">
        <v>33</v>
      </c>
      <c r="BU5299" s="10">
        <v>5299</v>
      </c>
    </row>
    <row r="5300" spans="1:73" s="10" customFormat="1" x14ac:dyDescent="0.45">
      <c r="A5300" s="10" t="s">
        <v>33</v>
      </c>
      <c r="B5300" s="10" t="s">
        <v>33</v>
      </c>
      <c r="C5300" s="10">
        <v>1264</v>
      </c>
      <c r="D5300" s="10" t="s">
        <v>33</v>
      </c>
      <c r="E5300" s="10">
        <v>5295</v>
      </c>
      <c r="F5300" s="10">
        <v>378</v>
      </c>
      <c r="G5300" s="10">
        <v>0</v>
      </c>
      <c r="H5300" s="10">
        <v>133</v>
      </c>
      <c r="I5300" s="10">
        <v>7.6783758146795473E-14</v>
      </c>
      <c r="J5300" s="10" t="s">
        <v>33</v>
      </c>
      <c r="K5300" s="10" t="s">
        <v>1124</v>
      </c>
      <c r="L5300" s="10" t="s">
        <v>33</v>
      </c>
      <c r="M5300" s="10">
        <v>1.0606601717798215E-2</v>
      </c>
      <c r="N5300" s="10">
        <v>1.0606601717798215E-2</v>
      </c>
      <c r="O5300" s="10">
        <v>7.0710678118654766E-2</v>
      </c>
      <c r="Q5300" s="10">
        <v>0.05</v>
      </c>
      <c r="R5300" s="10">
        <v>0.1</v>
      </c>
      <c r="S5300" s="10">
        <v>85</v>
      </c>
      <c r="T5300" s="10">
        <v>0</v>
      </c>
      <c r="W5300" s="10">
        <v>0</v>
      </c>
      <c r="Y5300" s="10">
        <v>0</v>
      </c>
      <c r="AB5300" s="10">
        <v>0</v>
      </c>
      <c r="AE5300" s="10">
        <v>0</v>
      </c>
      <c r="AH5300" s="10">
        <v>1</v>
      </c>
      <c r="AQ5300" s="10">
        <v>0</v>
      </c>
      <c r="AR5300" s="10">
        <v>6.1178878708260102E-2</v>
      </c>
      <c r="AS5300" s="10">
        <v>6.1178878708260102E-2</v>
      </c>
      <c r="AT5300" s="10">
        <v>0</v>
      </c>
      <c r="AU5300" s="10">
        <v>0</v>
      </c>
      <c r="AV5300" s="10">
        <v>34.049843164561722</v>
      </c>
      <c r="AW5300" s="10">
        <v>34.049843164561722</v>
      </c>
      <c r="AX5300" s="10" t="s">
        <v>33</v>
      </c>
      <c r="AY5300" s="10">
        <v>0</v>
      </c>
      <c r="AZ5300" s="10" t="s">
        <v>33</v>
      </c>
      <c r="BA5300" s="10" t="s">
        <v>33</v>
      </c>
      <c r="BB5300" s="10">
        <v>5295</v>
      </c>
      <c r="BC5300" s="10">
        <v>378</v>
      </c>
      <c r="BE5300" s="10" t="s">
        <v>1563</v>
      </c>
      <c r="BF5300" s="10" t="s">
        <v>5389</v>
      </c>
      <c r="BG5300" s="10">
        <v>4.4288871699071625E-13</v>
      </c>
      <c r="BR5300" s="10" t="s">
        <v>33</v>
      </c>
      <c r="BS5300" s="11" t="s">
        <v>33</v>
      </c>
      <c r="BT5300" s="11" t="s">
        <v>33</v>
      </c>
      <c r="BU5300" s="10">
        <v>5300</v>
      </c>
    </row>
    <row r="5301" spans="1:73" s="10" customFormat="1" x14ac:dyDescent="0.45">
      <c r="A5301" s="10" t="s">
        <v>33</v>
      </c>
      <c r="B5301" s="10" t="s">
        <v>33</v>
      </c>
      <c r="C5301" s="10">
        <v>1264</v>
      </c>
      <c r="D5301" s="10" t="s">
        <v>33</v>
      </c>
      <c r="E5301" s="10">
        <v>5295</v>
      </c>
      <c r="F5301" s="10">
        <v>78</v>
      </c>
      <c r="G5301" s="10">
        <v>0</v>
      </c>
      <c r="H5301" s="10">
        <v>33</v>
      </c>
      <c r="I5301" s="10">
        <v>5.1189172097863645E-13</v>
      </c>
      <c r="J5301" s="10" t="s">
        <v>33</v>
      </c>
      <c r="K5301" s="10" t="s">
        <v>1013</v>
      </c>
      <c r="L5301" s="10" t="s">
        <v>33</v>
      </c>
      <c r="M5301" s="10">
        <v>7.0710678118654766E-2</v>
      </c>
      <c r="N5301" s="10">
        <v>7.0710678118654766E-2</v>
      </c>
      <c r="O5301" s="10">
        <v>7.0710678118654766E-2</v>
      </c>
      <c r="Q5301" s="10">
        <v>0.05</v>
      </c>
      <c r="R5301" s="10">
        <v>0.1</v>
      </c>
      <c r="T5301" s="10">
        <v>0</v>
      </c>
      <c r="W5301" s="10">
        <v>0</v>
      </c>
      <c r="Y5301" s="10">
        <v>0</v>
      </c>
      <c r="AB5301" s="10">
        <v>0</v>
      </c>
      <c r="AE5301" s="10">
        <v>0</v>
      </c>
      <c r="AH5301" s="10">
        <v>1</v>
      </c>
      <c r="AQ5301" s="10">
        <v>0</v>
      </c>
      <c r="AR5301" s="10">
        <v>9.3410447130180527E-2</v>
      </c>
      <c r="AS5301" s="10">
        <v>9.3410447130180527E-2</v>
      </c>
      <c r="AT5301" s="10">
        <v>0</v>
      </c>
      <c r="AU5301" s="10">
        <v>0</v>
      </c>
      <c r="AV5301" s="10">
        <v>1.1730780152535474</v>
      </c>
      <c r="AW5301" s="10">
        <v>1.1730780152535474</v>
      </c>
      <c r="AX5301" s="10" t="s">
        <v>33</v>
      </c>
      <c r="AY5301" s="10">
        <v>0</v>
      </c>
      <c r="AZ5301" s="10" t="s">
        <v>33</v>
      </c>
      <c r="BA5301" s="10" t="s">
        <v>33</v>
      </c>
      <c r="BB5301" s="10">
        <v>5295</v>
      </c>
      <c r="BC5301" s="10">
        <v>78</v>
      </c>
      <c r="BE5301" s="10" t="s">
        <v>1563</v>
      </c>
      <c r="BF5301" s="10" t="s">
        <v>5390</v>
      </c>
      <c r="BG5301" s="10">
        <v>6.7622084543744886E-13</v>
      </c>
      <c r="BR5301" s="10" t="s">
        <v>33</v>
      </c>
      <c r="BS5301" s="11" t="s">
        <v>33</v>
      </c>
      <c r="BT5301" s="11" t="s">
        <v>33</v>
      </c>
      <c r="BU5301" s="10">
        <v>5301</v>
      </c>
    </row>
    <row r="5302" spans="1:73" s="10" customFormat="1" x14ac:dyDescent="0.45">
      <c r="A5302" s="10">
        <v>1245</v>
      </c>
      <c r="B5302" s="10">
        <v>5143</v>
      </c>
      <c r="C5302" s="10">
        <v>1264</v>
      </c>
      <c r="D5302" s="10">
        <v>5308</v>
      </c>
      <c r="E5302" s="10" t="s">
        <v>33</v>
      </c>
      <c r="F5302" s="10">
        <v>5156</v>
      </c>
      <c r="G5302" s="10" t="e">
        <v>#VALUE!</v>
      </c>
      <c r="H5302" s="10" t="s">
        <v>33</v>
      </c>
      <c r="I5302" s="10">
        <v>7.4553863750561203E-11</v>
      </c>
      <c r="J5302" s="10" t="s">
        <v>1568</v>
      </c>
      <c r="L5302" s="10">
        <v>1</v>
      </c>
      <c r="M5302" s="10" t="s">
        <v>33</v>
      </c>
      <c r="N5302" s="10">
        <v>1</v>
      </c>
      <c r="O5302" s="10">
        <v>1</v>
      </c>
      <c r="Q5302" s="10">
        <v>1</v>
      </c>
      <c r="T5302" s="10">
        <v>0.31622776601683794</v>
      </c>
      <c r="U5302" s="10">
        <v>0.2</v>
      </c>
      <c r="V5302" s="10">
        <v>0.5</v>
      </c>
      <c r="W5302" s="10">
        <v>0.34789653634378143</v>
      </c>
      <c r="X5302" s="10" t="s">
        <v>1623</v>
      </c>
      <c r="Y5302" s="10">
        <v>7.0710678118654766E-2</v>
      </c>
      <c r="Z5302" s="10">
        <v>0.05</v>
      </c>
      <c r="AA5302" s="10">
        <v>0.1</v>
      </c>
      <c r="AB5302" s="10">
        <v>1.8978746007046938</v>
      </c>
      <c r="AE5302" s="10">
        <v>0</v>
      </c>
      <c r="AH5302" s="10">
        <v>1</v>
      </c>
      <c r="AQ5302" s="10">
        <v>0.44940833669727209</v>
      </c>
      <c r="AR5302" s="10">
        <v>0.89223652643023521</v>
      </c>
      <c r="AS5302" s="10">
        <v>1.5438786146412797</v>
      </c>
      <c r="AT5302" s="10">
        <v>10.561095912385895</v>
      </c>
      <c r="AU5302" s="10">
        <v>4.383675932863845</v>
      </c>
      <c r="AV5302" s="10">
        <v>6.4191646859172575</v>
      </c>
      <c r="AW5302" s="10">
        <v>21.363936531166999</v>
      </c>
      <c r="AX5302" s="10">
        <v>7.4553863750561203E-11</v>
      </c>
      <c r="AY5302" s="10">
        <v>0</v>
      </c>
      <c r="AZ5302" s="10" t="s">
        <v>33</v>
      </c>
      <c r="BA5302" s="10">
        <v>5308</v>
      </c>
      <c r="BB5302" s="10" t="s">
        <v>33</v>
      </c>
      <c r="BC5302" s="10">
        <v>5156</v>
      </c>
      <c r="BE5302" s="10" t="s">
        <v>33</v>
      </c>
      <c r="BF5302" s="10" t="s">
        <v>33</v>
      </c>
      <c r="BG5302" s="10" t="s">
        <v>33</v>
      </c>
      <c r="BR5302" s="10" t="s">
        <v>1568</v>
      </c>
      <c r="BS5302" s="11">
        <v>1.5438786146412797</v>
      </c>
      <c r="BT5302" s="11">
        <v>21.363936531166999</v>
      </c>
      <c r="BU5302" s="10">
        <v>5302</v>
      </c>
    </row>
    <row r="5303" spans="1:73" s="10" customFormat="1" x14ac:dyDescent="0.45">
      <c r="A5303" s="10" t="s">
        <v>33</v>
      </c>
      <c r="B5303" s="10" t="s">
        <v>33</v>
      </c>
      <c r="C5303" s="10">
        <v>1264</v>
      </c>
      <c r="D5303" s="10" t="s">
        <v>33</v>
      </c>
      <c r="E5303" s="10">
        <v>5302</v>
      </c>
      <c r="F5303" s="10">
        <v>1850</v>
      </c>
      <c r="G5303" s="10">
        <v>0</v>
      </c>
      <c r="H5303" s="10">
        <v>486</v>
      </c>
      <c r="I5303" s="10">
        <v>5.2717542621679767E-12</v>
      </c>
      <c r="J5303" s="10" t="s">
        <v>33</v>
      </c>
      <c r="K5303" s="10" t="s">
        <v>1300</v>
      </c>
      <c r="L5303" s="10" t="s">
        <v>33</v>
      </c>
      <c r="M5303" s="10">
        <v>7.0710678118654766E-2</v>
      </c>
      <c r="N5303" s="10">
        <v>7.0710678118654766E-2</v>
      </c>
      <c r="O5303" s="10">
        <v>7.0710678118654766E-2</v>
      </c>
      <c r="Q5303" s="10">
        <v>0.05</v>
      </c>
      <c r="R5303" s="10">
        <v>0.1</v>
      </c>
      <c r="T5303" s="10">
        <v>0</v>
      </c>
      <c r="W5303" s="10">
        <v>0</v>
      </c>
      <c r="Y5303" s="10">
        <v>0</v>
      </c>
      <c r="AB5303" s="10">
        <v>0</v>
      </c>
      <c r="AE5303" s="10">
        <v>0</v>
      </c>
      <c r="AH5303" s="10">
        <v>1</v>
      </c>
      <c r="AQ5303" s="10">
        <v>7.3180570680434168E-2</v>
      </c>
      <c r="AR5303" s="10">
        <v>0.23710504129442503</v>
      </c>
      <c r="AS5303" s="10">
        <v>0.34321686878105456</v>
      </c>
      <c r="AT5303" s="10">
        <v>1.719743410990203</v>
      </c>
      <c r="AU5303" s="10">
        <v>2.0211207902811852</v>
      </c>
      <c r="AV5303" s="10">
        <v>1.8270440341704393</v>
      </c>
      <c r="AW5303" s="10">
        <v>5.567908235441827</v>
      </c>
      <c r="AX5303" s="10" t="s">
        <v>33</v>
      </c>
      <c r="AY5303" s="10">
        <v>0</v>
      </c>
      <c r="AZ5303" s="10" t="s">
        <v>33</v>
      </c>
      <c r="BA5303" s="10" t="s">
        <v>33</v>
      </c>
      <c r="BB5303" s="10">
        <v>5302</v>
      </c>
      <c r="BC5303" s="10">
        <v>1850</v>
      </c>
      <c r="BE5303" s="10" t="s">
        <v>1568</v>
      </c>
      <c r="BF5303" s="10" t="s">
        <v>5391</v>
      </c>
      <c r="BG5303" s="10">
        <v>2.5588143671996986E-11</v>
      </c>
      <c r="BR5303" s="10" t="s">
        <v>33</v>
      </c>
      <c r="BS5303" s="11" t="s">
        <v>33</v>
      </c>
      <c r="BT5303" s="11" t="s">
        <v>33</v>
      </c>
      <c r="BU5303" s="10">
        <v>5303</v>
      </c>
    </row>
    <row r="5304" spans="1:73" s="10" customFormat="1" x14ac:dyDescent="0.45">
      <c r="A5304" s="10" t="s">
        <v>33</v>
      </c>
      <c r="B5304" s="10" t="s">
        <v>33</v>
      </c>
      <c r="C5304" s="10">
        <v>1264</v>
      </c>
      <c r="D5304" s="10" t="s">
        <v>33</v>
      </c>
      <c r="E5304" s="10">
        <v>5302</v>
      </c>
      <c r="F5304" s="10">
        <v>566</v>
      </c>
      <c r="G5304" s="10">
        <v>0</v>
      </c>
      <c r="H5304" s="10">
        <v>178</v>
      </c>
      <c r="I5304" s="10">
        <v>1.0543508524335952E-12</v>
      </c>
      <c r="J5304" s="10" t="s">
        <v>33</v>
      </c>
      <c r="K5304" s="10" t="s">
        <v>1554</v>
      </c>
      <c r="L5304" s="10" t="s">
        <v>33</v>
      </c>
      <c r="M5304" s="10">
        <v>1.4142135623730951E-2</v>
      </c>
      <c r="N5304" s="10">
        <v>1.4142135623730951E-2</v>
      </c>
      <c r="O5304" s="10">
        <v>1.4142135623730951E-2</v>
      </c>
      <c r="Q5304" s="10">
        <v>0.01</v>
      </c>
      <c r="R5304" s="10">
        <v>0.02</v>
      </c>
      <c r="T5304" s="10">
        <v>0</v>
      </c>
      <c r="W5304" s="10">
        <v>0</v>
      </c>
      <c r="Y5304" s="10">
        <v>0</v>
      </c>
      <c r="AB5304" s="10">
        <v>0</v>
      </c>
      <c r="AE5304" s="10">
        <v>0</v>
      </c>
      <c r="AH5304" s="10">
        <v>1</v>
      </c>
      <c r="AQ5304" s="10">
        <v>0</v>
      </c>
      <c r="AR5304" s="10">
        <v>0.22927887308903047</v>
      </c>
      <c r="AS5304" s="10">
        <v>0.22927887308903047</v>
      </c>
      <c r="AT5304" s="10">
        <v>0</v>
      </c>
      <c r="AU5304" s="10">
        <v>0</v>
      </c>
      <c r="AV5304" s="10">
        <v>3.8538743835527591</v>
      </c>
      <c r="AW5304" s="10">
        <v>3.8538743835527591</v>
      </c>
      <c r="AX5304" s="10" t="s">
        <v>33</v>
      </c>
      <c r="AY5304" s="10">
        <v>0</v>
      </c>
      <c r="AZ5304" s="10" t="s">
        <v>33</v>
      </c>
      <c r="BA5304" s="10" t="s">
        <v>33</v>
      </c>
      <c r="BB5304" s="10">
        <v>5302</v>
      </c>
      <c r="BC5304" s="10">
        <v>566</v>
      </c>
      <c r="BE5304" s="10" t="s">
        <v>1568</v>
      </c>
      <c r="BF5304" s="10" t="s">
        <v>5392</v>
      </c>
      <c r="BG5304" s="10">
        <v>1.7093625865161791E-11</v>
      </c>
      <c r="BR5304" s="10" t="s">
        <v>33</v>
      </c>
      <c r="BS5304" s="11" t="s">
        <v>33</v>
      </c>
      <c r="BT5304" s="11" t="s">
        <v>33</v>
      </c>
      <c r="BU5304" s="10">
        <v>5304</v>
      </c>
    </row>
    <row r="5305" spans="1:73" s="10" customFormat="1" x14ac:dyDescent="0.45">
      <c r="A5305" s="10" t="s">
        <v>33</v>
      </c>
      <c r="B5305" s="10" t="s">
        <v>33</v>
      </c>
      <c r="C5305" s="10">
        <v>1264</v>
      </c>
      <c r="D5305" s="10" t="s">
        <v>33</v>
      </c>
      <c r="E5305" s="10">
        <v>5302</v>
      </c>
      <c r="F5305" s="10">
        <v>95</v>
      </c>
      <c r="G5305" s="10">
        <v>0</v>
      </c>
      <c r="H5305" s="10">
        <v>42</v>
      </c>
      <c r="I5305" s="10">
        <v>1.0543508524335952E-12</v>
      </c>
      <c r="J5305" s="10" t="s">
        <v>33</v>
      </c>
      <c r="K5305" s="10" t="s">
        <v>1386</v>
      </c>
      <c r="L5305" s="10" t="s">
        <v>33</v>
      </c>
      <c r="M5305" s="10">
        <v>1.4142135623730951E-2</v>
      </c>
      <c r="N5305" s="10">
        <v>1.4142135623730951E-2</v>
      </c>
      <c r="O5305" s="10">
        <v>1.4142135623730951E-2</v>
      </c>
      <c r="Q5305" s="10">
        <v>0.01</v>
      </c>
      <c r="R5305" s="10">
        <v>0.02</v>
      </c>
      <c r="T5305" s="10">
        <v>0</v>
      </c>
      <c r="W5305" s="10">
        <v>0</v>
      </c>
      <c r="Y5305" s="10">
        <v>0</v>
      </c>
      <c r="AB5305" s="10">
        <v>0</v>
      </c>
      <c r="AE5305" s="10">
        <v>0</v>
      </c>
      <c r="AH5305" s="10">
        <v>1</v>
      </c>
      <c r="AQ5305" s="10">
        <v>0</v>
      </c>
      <c r="AR5305" s="10">
        <v>2.1303342463332566E-2</v>
      </c>
      <c r="AS5305" s="10">
        <v>2.1303342463332566E-2</v>
      </c>
      <c r="AT5305" s="10">
        <v>0</v>
      </c>
      <c r="AU5305" s="10">
        <v>0</v>
      </c>
      <c r="AV5305" s="10">
        <v>0.41457159914150715</v>
      </c>
      <c r="AW5305" s="10">
        <v>0.41457159914150715</v>
      </c>
      <c r="AX5305" s="10" t="s">
        <v>33</v>
      </c>
      <c r="AY5305" s="10">
        <v>0</v>
      </c>
      <c r="AZ5305" s="10" t="s">
        <v>33</v>
      </c>
      <c r="BA5305" s="10" t="s">
        <v>33</v>
      </c>
      <c r="BB5305" s="10">
        <v>5302</v>
      </c>
      <c r="BC5305" s="10">
        <v>95</v>
      </c>
      <c r="BE5305" s="10" t="s">
        <v>1568</v>
      </c>
      <c r="BF5305" s="10" t="s">
        <v>5393</v>
      </c>
      <c r="BG5305" s="10">
        <v>1.588246491442841E-12</v>
      </c>
      <c r="BR5305" s="10" t="s">
        <v>33</v>
      </c>
      <c r="BS5305" s="11" t="s">
        <v>33</v>
      </c>
      <c r="BT5305" s="11" t="s">
        <v>33</v>
      </c>
      <c r="BU5305" s="10">
        <v>5305</v>
      </c>
    </row>
    <row r="5306" spans="1:73" s="10" customFormat="1" x14ac:dyDescent="0.45">
      <c r="A5306" s="10" t="s">
        <v>33</v>
      </c>
      <c r="B5306" s="10" t="s">
        <v>33</v>
      </c>
      <c r="C5306" s="10">
        <v>1264</v>
      </c>
      <c r="D5306" s="10" t="s">
        <v>33</v>
      </c>
      <c r="E5306" s="10">
        <v>5302</v>
      </c>
      <c r="F5306" s="10">
        <v>24</v>
      </c>
      <c r="G5306" s="10">
        <v>0</v>
      </c>
      <c r="H5306" s="10">
        <v>11</v>
      </c>
      <c r="I5306" s="10">
        <v>3.9538156966259817E-12</v>
      </c>
      <c r="J5306" s="10" t="s">
        <v>33</v>
      </c>
      <c r="K5306" s="10" t="s">
        <v>1011</v>
      </c>
      <c r="L5306" s="10" t="s">
        <v>33</v>
      </c>
      <c r="M5306" s="10">
        <v>5.3033008588991064E-2</v>
      </c>
      <c r="N5306" s="10">
        <v>5.3033008588991064E-2</v>
      </c>
      <c r="O5306" s="10">
        <v>0.70710678118654757</v>
      </c>
      <c r="Q5306" s="10">
        <v>0.5</v>
      </c>
      <c r="R5306" s="10">
        <v>1</v>
      </c>
      <c r="S5306" s="10">
        <v>92.5</v>
      </c>
      <c r="T5306" s="10">
        <v>0</v>
      </c>
      <c r="W5306" s="10">
        <v>0</v>
      </c>
      <c r="Y5306" s="10">
        <v>0</v>
      </c>
      <c r="AB5306" s="10">
        <v>0</v>
      </c>
      <c r="AE5306" s="10">
        <v>0</v>
      </c>
      <c r="AH5306" s="10">
        <v>1</v>
      </c>
      <c r="AQ5306" s="10">
        <v>0</v>
      </c>
      <c r="AR5306" s="10">
        <v>0</v>
      </c>
      <c r="AS5306" s="10">
        <v>0</v>
      </c>
      <c r="AT5306" s="10">
        <v>0</v>
      </c>
      <c r="AU5306" s="10">
        <v>0</v>
      </c>
      <c r="AV5306" s="10">
        <v>5.3033008588991064E-2</v>
      </c>
      <c r="AW5306" s="10">
        <v>5.3033008588991064E-2</v>
      </c>
      <c r="AX5306" s="10" t="s">
        <v>33</v>
      </c>
      <c r="AY5306" s="10">
        <v>0</v>
      </c>
      <c r="AZ5306" s="10" t="s">
        <v>33</v>
      </c>
      <c r="BA5306" s="10" t="s">
        <v>33</v>
      </c>
      <c r="BB5306" s="10">
        <v>5302</v>
      </c>
      <c r="BC5306" s="10">
        <v>24</v>
      </c>
      <c r="BE5306" s="10" t="s">
        <v>1568</v>
      </c>
      <c r="BF5306" s="10" t="s">
        <v>5394</v>
      </c>
      <c r="BG5306" s="10">
        <v>0</v>
      </c>
      <c r="BR5306" s="10" t="s">
        <v>33</v>
      </c>
      <c r="BS5306" s="11" t="s">
        <v>33</v>
      </c>
      <c r="BT5306" s="11" t="s">
        <v>33</v>
      </c>
      <c r="BU5306" s="10">
        <v>5306</v>
      </c>
    </row>
    <row r="5307" spans="1:73" s="10" customFormat="1" x14ac:dyDescent="0.45">
      <c r="A5307" s="10" t="s">
        <v>33</v>
      </c>
      <c r="B5307" s="10" t="s">
        <v>33</v>
      </c>
      <c r="C5307" s="10">
        <v>1264</v>
      </c>
      <c r="D5307" s="10" t="s">
        <v>33</v>
      </c>
      <c r="E5307" s="10">
        <v>5302</v>
      </c>
      <c r="F5307" s="10">
        <v>3259</v>
      </c>
      <c r="G5307" s="10" t="e">
        <v>#VALUE!</v>
      </c>
      <c r="H5307" s="10">
        <v>836</v>
      </c>
      <c r="I5307" s="10">
        <v>9.1309462270927131E-12</v>
      </c>
      <c r="J5307" s="10" t="s">
        <v>33</v>
      </c>
      <c r="K5307" s="10" t="s">
        <v>1544</v>
      </c>
      <c r="L5307" s="10" t="s">
        <v>33</v>
      </c>
      <c r="M5307" s="10">
        <v>0.1224744871391589</v>
      </c>
      <c r="N5307" s="10">
        <v>0.1224744871391589</v>
      </c>
      <c r="O5307" s="10">
        <v>0.1224744871391589</v>
      </c>
      <c r="Q5307" s="10">
        <v>0.1</v>
      </c>
      <c r="R5307" s="10">
        <v>0.15</v>
      </c>
      <c r="T5307" s="10">
        <v>0</v>
      </c>
      <c r="W5307" s="10">
        <v>0</v>
      </c>
      <c r="Y5307" s="10">
        <v>0</v>
      </c>
      <c r="AB5307" s="10">
        <v>0</v>
      </c>
      <c r="AE5307" s="10">
        <v>0</v>
      </c>
      <c r="AH5307" s="10">
        <v>1</v>
      </c>
      <c r="AQ5307" s="10">
        <v>0.06</v>
      </c>
      <c r="AR5307" s="10">
        <v>5.6652733239665749E-2</v>
      </c>
      <c r="AS5307" s="10">
        <v>0.14365273323966574</v>
      </c>
      <c r="AT5307" s="10">
        <v>1.41</v>
      </c>
      <c r="AU5307" s="10">
        <v>0.46468054187796581</v>
      </c>
      <c r="AV5307" s="10">
        <v>0.2706416604635607</v>
      </c>
      <c r="AW5307" s="10">
        <v>2.1453222023415264</v>
      </c>
      <c r="AX5307" s="10" t="s">
        <v>33</v>
      </c>
      <c r="AY5307" s="10">
        <v>0</v>
      </c>
      <c r="AZ5307" s="10" t="s">
        <v>33</v>
      </c>
      <c r="BA5307" s="10" t="s">
        <v>33</v>
      </c>
      <c r="BB5307" s="10">
        <v>5302</v>
      </c>
      <c r="BC5307" s="10">
        <v>3259</v>
      </c>
      <c r="BE5307" s="10" t="s">
        <v>1568</v>
      </c>
      <c r="BF5307" s="10" t="s">
        <v>5395</v>
      </c>
      <c r="BG5307" s="10">
        <v>1.0709866301345753E-11</v>
      </c>
      <c r="BR5307" s="10" t="s">
        <v>33</v>
      </c>
      <c r="BS5307" s="11" t="s">
        <v>33</v>
      </c>
      <c r="BT5307" s="11" t="s">
        <v>33</v>
      </c>
      <c r="BU5307" s="10">
        <v>5307</v>
      </c>
    </row>
    <row r="5308" spans="1:73" s="10" customFormat="1" x14ac:dyDescent="0.45">
      <c r="A5308" s="10">
        <v>1246</v>
      </c>
      <c r="B5308" s="10">
        <v>5146</v>
      </c>
      <c r="C5308" s="10">
        <v>1264</v>
      </c>
      <c r="D5308" s="10">
        <v>5313</v>
      </c>
      <c r="E5308" s="10" t="s">
        <v>33</v>
      </c>
      <c r="F5308" s="10">
        <v>5146</v>
      </c>
      <c r="G5308" s="10" t="e">
        <v>#VALUE!</v>
      </c>
      <c r="H5308" s="10" t="s">
        <v>33</v>
      </c>
      <c r="I5308" s="10">
        <v>7.7487504170784817E-11</v>
      </c>
      <c r="J5308" s="10" t="s">
        <v>1570</v>
      </c>
      <c r="L5308" s="10">
        <v>1</v>
      </c>
      <c r="M5308" s="10" t="s">
        <v>33</v>
      </c>
      <c r="N5308" s="10">
        <v>1</v>
      </c>
      <c r="O5308" s="10">
        <v>1</v>
      </c>
      <c r="Q5308" s="10">
        <v>1</v>
      </c>
      <c r="T5308" s="10">
        <v>0.17320508075688773</v>
      </c>
      <c r="U5308" s="10">
        <v>0.1</v>
      </c>
      <c r="V5308" s="10">
        <v>0.3</v>
      </c>
      <c r="W5308" s="10">
        <v>5.1760216382855271</v>
      </c>
      <c r="X5308" s="10" t="s">
        <v>1624</v>
      </c>
      <c r="Y5308" s="10">
        <v>2.1213203435596424</v>
      </c>
      <c r="Z5308" s="10">
        <v>2</v>
      </c>
      <c r="AA5308" s="10">
        <v>2.25</v>
      </c>
      <c r="AB5308" s="10">
        <v>14.382551929334376</v>
      </c>
      <c r="AC5308" s="10">
        <v>0.75</v>
      </c>
      <c r="AE5308" s="10">
        <v>0</v>
      </c>
      <c r="AH5308" s="10">
        <v>1</v>
      </c>
      <c r="AQ5308" s="10">
        <v>0.30446789038099831</v>
      </c>
      <c r="AR5308" s="10">
        <v>6.7598358899480662</v>
      </c>
      <c r="AS5308" s="10">
        <v>7.2013143310005141</v>
      </c>
      <c r="AT5308" s="10">
        <v>7.1549954239534603</v>
      </c>
      <c r="AU5308" s="10">
        <v>15.002581783880972</v>
      </c>
      <c r="AV5308" s="10">
        <v>23.037580749025789</v>
      </c>
      <c r="AW5308" s="10">
        <v>45.195157956860221</v>
      </c>
      <c r="AX5308" s="10">
        <v>7.7487504170784817E-11</v>
      </c>
      <c r="AY5308" s="10">
        <v>0</v>
      </c>
      <c r="AZ5308" s="10" t="s">
        <v>33</v>
      </c>
      <c r="BA5308" s="10">
        <v>5313</v>
      </c>
      <c r="BB5308" s="10" t="s">
        <v>33</v>
      </c>
      <c r="BC5308" s="10">
        <v>5146</v>
      </c>
      <c r="BE5308" s="10" t="s">
        <v>33</v>
      </c>
      <c r="BF5308" s="10" t="s">
        <v>33</v>
      </c>
      <c r="BG5308" s="10" t="s">
        <v>33</v>
      </c>
      <c r="BR5308" s="10" t="s">
        <v>1570</v>
      </c>
      <c r="BS5308" s="11">
        <v>7.2013143310005141</v>
      </c>
      <c r="BT5308" s="11">
        <v>45.195157956860221</v>
      </c>
      <c r="BU5308" s="10">
        <v>5308</v>
      </c>
    </row>
    <row r="5309" spans="1:73" s="10" customFormat="1" x14ac:dyDescent="0.45">
      <c r="A5309" s="10" t="s">
        <v>33</v>
      </c>
      <c r="B5309" s="10" t="s">
        <v>33</v>
      </c>
      <c r="C5309" s="10">
        <v>1264</v>
      </c>
      <c r="D5309" s="10" t="s">
        <v>33</v>
      </c>
      <c r="E5309" s="10">
        <v>5308</v>
      </c>
      <c r="F5309" s="10">
        <v>188</v>
      </c>
      <c r="G5309" s="10">
        <v>0</v>
      </c>
      <c r="H5309" s="10">
        <v>76</v>
      </c>
      <c r="I5309" s="10">
        <v>1.6437581896914847E-10</v>
      </c>
      <c r="J5309" s="10" t="s">
        <v>33</v>
      </c>
      <c r="K5309" s="10" t="s">
        <v>1624</v>
      </c>
      <c r="L5309" s="10" t="s">
        <v>33</v>
      </c>
      <c r="M5309" s="10">
        <v>2.1213203435596424</v>
      </c>
      <c r="N5309" s="10">
        <v>2.1213203435596424</v>
      </c>
      <c r="O5309" s="10">
        <v>2.1213203435596424</v>
      </c>
      <c r="Q5309" s="10">
        <v>2</v>
      </c>
      <c r="R5309" s="10">
        <v>2.25</v>
      </c>
      <c r="T5309" s="10">
        <v>0</v>
      </c>
      <c r="W5309" s="10">
        <v>0</v>
      </c>
      <c r="Y5309" s="10">
        <v>0</v>
      </c>
      <c r="AB5309" s="10">
        <v>0</v>
      </c>
      <c r="AE5309" s="10">
        <v>0</v>
      </c>
      <c r="AH5309" s="10">
        <v>1</v>
      </c>
      <c r="AQ5309" s="10">
        <v>0</v>
      </c>
      <c r="AR5309" s="10">
        <v>0.64355187873598874</v>
      </c>
      <c r="AS5309" s="10">
        <v>0.64355187873598874</v>
      </c>
      <c r="AT5309" s="10">
        <v>0</v>
      </c>
      <c r="AU5309" s="10">
        <v>0</v>
      </c>
      <c r="AV5309" s="10">
        <v>19.448241024949958</v>
      </c>
      <c r="AW5309" s="10">
        <v>19.448241024949958</v>
      </c>
      <c r="AX5309" s="10" t="s">
        <v>33</v>
      </c>
      <c r="AY5309" s="10">
        <v>0</v>
      </c>
      <c r="AZ5309" s="10" t="s">
        <v>33</v>
      </c>
      <c r="BA5309" s="10" t="s">
        <v>33</v>
      </c>
      <c r="BB5309" s="10">
        <v>5308</v>
      </c>
      <c r="BC5309" s="10">
        <v>188</v>
      </c>
      <c r="BE5309" s="10" t="s">
        <v>1570</v>
      </c>
      <c r="BF5309" s="10" t="s">
        <v>5396</v>
      </c>
      <c r="BG5309" s="10">
        <v>4.986722888767133E-11</v>
      </c>
      <c r="BR5309" s="10" t="s">
        <v>33</v>
      </c>
      <c r="BS5309" s="11" t="s">
        <v>33</v>
      </c>
      <c r="BT5309" s="11" t="s">
        <v>33</v>
      </c>
      <c r="BU5309" s="10">
        <v>5309</v>
      </c>
    </row>
    <row r="5310" spans="1:73" s="10" customFormat="1" x14ac:dyDescent="0.45">
      <c r="A5310" s="10" t="s">
        <v>33</v>
      </c>
      <c r="B5310" s="10" t="s">
        <v>33</v>
      </c>
      <c r="C5310" s="10">
        <v>1264</v>
      </c>
      <c r="D5310" s="10" t="s">
        <v>33</v>
      </c>
      <c r="E5310" s="10">
        <v>5308</v>
      </c>
      <c r="F5310" s="10">
        <v>24</v>
      </c>
      <c r="G5310" s="10">
        <v>0</v>
      </c>
      <c r="H5310" s="10">
        <v>11</v>
      </c>
      <c r="I5310" s="10">
        <v>4.1093954742287116E-11</v>
      </c>
      <c r="J5310" s="10" t="s">
        <v>33</v>
      </c>
      <c r="K5310" s="10" t="s">
        <v>1011</v>
      </c>
      <c r="L5310" s="10" t="s">
        <v>33</v>
      </c>
      <c r="M5310" s="10">
        <v>0.5303300858899106</v>
      </c>
      <c r="N5310" s="10">
        <v>0.5303300858899106</v>
      </c>
      <c r="O5310" s="10">
        <v>7.0710678118654755</v>
      </c>
      <c r="Q5310" s="10">
        <v>5</v>
      </c>
      <c r="R5310" s="10">
        <v>10</v>
      </c>
      <c r="S5310" s="10">
        <v>92.5</v>
      </c>
      <c r="T5310" s="10">
        <v>0</v>
      </c>
      <c r="W5310" s="10">
        <v>0</v>
      </c>
      <c r="Y5310" s="10">
        <v>0</v>
      </c>
      <c r="AB5310" s="10">
        <v>0</v>
      </c>
      <c r="AE5310" s="10">
        <v>0</v>
      </c>
      <c r="AH5310" s="10">
        <v>1</v>
      </c>
      <c r="AQ5310" s="10">
        <v>0</v>
      </c>
      <c r="AR5310" s="10">
        <v>0</v>
      </c>
      <c r="AS5310" s="10">
        <v>0</v>
      </c>
      <c r="AT5310" s="10">
        <v>0</v>
      </c>
      <c r="AU5310" s="10">
        <v>0</v>
      </c>
      <c r="AV5310" s="10">
        <v>0.5303300858899106</v>
      </c>
      <c r="AW5310" s="10">
        <v>0.5303300858899106</v>
      </c>
      <c r="AX5310" s="10" t="s">
        <v>33</v>
      </c>
      <c r="AY5310" s="10">
        <v>0</v>
      </c>
      <c r="AZ5310" s="10" t="s">
        <v>33</v>
      </c>
      <c r="BA5310" s="10" t="s">
        <v>33</v>
      </c>
      <c r="BB5310" s="10">
        <v>5308</v>
      </c>
      <c r="BC5310" s="10">
        <v>24</v>
      </c>
      <c r="BE5310" s="10" t="s">
        <v>1570</v>
      </c>
      <c r="BF5310" s="10" t="s">
        <v>5397</v>
      </c>
      <c r="BG5310" s="10">
        <v>0</v>
      </c>
      <c r="BR5310" s="10" t="s">
        <v>33</v>
      </c>
      <c r="BS5310" s="11" t="s">
        <v>33</v>
      </c>
      <c r="BT5310" s="11" t="s">
        <v>33</v>
      </c>
      <c r="BU5310" s="10">
        <v>5310</v>
      </c>
    </row>
    <row r="5311" spans="1:73" s="10" customFormat="1" x14ac:dyDescent="0.45">
      <c r="A5311" s="10" t="s">
        <v>33</v>
      </c>
      <c r="B5311" s="10" t="s">
        <v>33</v>
      </c>
      <c r="C5311" s="10">
        <v>1264</v>
      </c>
      <c r="D5311" s="10" t="s">
        <v>33</v>
      </c>
      <c r="E5311" s="10">
        <v>5308</v>
      </c>
      <c r="F5311" s="10">
        <v>2238</v>
      </c>
      <c r="G5311" s="10">
        <v>0</v>
      </c>
      <c r="H5311" s="10">
        <v>582</v>
      </c>
      <c r="I5311" s="10">
        <v>1.7326732673267332E-12</v>
      </c>
      <c r="J5311" s="10" t="s">
        <v>33</v>
      </c>
      <c r="K5311" s="10" t="s">
        <v>1625</v>
      </c>
      <c r="L5311" s="10" t="s">
        <v>33</v>
      </c>
      <c r="M5311" s="10">
        <v>2.2360679774997897E-2</v>
      </c>
      <c r="N5311" s="10">
        <v>2.2360679774997897E-2</v>
      </c>
      <c r="O5311" s="10">
        <v>2.2360679774997897E-2</v>
      </c>
      <c r="Q5311" s="10">
        <v>0.01</v>
      </c>
      <c r="R5311" s="10">
        <v>0.05</v>
      </c>
      <c r="T5311" s="10">
        <v>0</v>
      </c>
      <c r="W5311" s="10">
        <v>0</v>
      </c>
      <c r="Y5311" s="10">
        <v>0</v>
      </c>
      <c r="AB5311" s="10">
        <v>0</v>
      </c>
      <c r="AE5311" s="10">
        <v>0</v>
      </c>
      <c r="AH5311" s="10">
        <v>1</v>
      </c>
      <c r="AQ5311" s="10">
        <v>6.1980777321355436E-2</v>
      </c>
      <c r="AR5311" s="10">
        <v>0.12484543135405211</v>
      </c>
      <c r="AS5311" s="10">
        <v>0.2147175584700175</v>
      </c>
      <c r="AT5311" s="10">
        <v>1.4565482670518528</v>
      </c>
      <c r="AU5311" s="10">
        <v>8.3462982665746199E-2</v>
      </c>
      <c r="AV5311" s="10">
        <v>2.7464995671407904</v>
      </c>
      <c r="AW5311" s="10">
        <v>4.2865108168583896</v>
      </c>
      <c r="AX5311" s="10" t="s">
        <v>33</v>
      </c>
      <c r="AY5311" s="10">
        <v>0</v>
      </c>
      <c r="AZ5311" s="10" t="s">
        <v>33</v>
      </c>
      <c r="BA5311" s="10" t="s">
        <v>33</v>
      </c>
      <c r="BB5311" s="10">
        <v>5308</v>
      </c>
      <c r="BC5311" s="10">
        <v>2238</v>
      </c>
      <c r="BE5311" s="10" t="s">
        <v>1570</v>
      </c>
      <c r="BF5311" s="10" t="s">
        <v>5398</v>
      </c>
      <c r="BG5311" s="10">
        <v>1.6637927707486213E-11</v>
      </c>
      <c r="BR5311" s="10" t="s">
        <v>33</v>
      </c>
      <c r="BS5311" s="11" t="s">
        <v>33</v>
      </c>
      <c r="BT5311" s="11" t="s">
        <v>33</v>
      </c>
      <c r="BU5311" s="10">
        <v>5311</v>
      </c>
    </row>
    <row r="5312" spans="1:73" s="10" customFormat="1" x14ac:dyDescent="0.45">
      <c r="A5312" s="10" t="s">
        <v>33</v>
      </c>
      <c r="B5312" s="10" t="s">
        <v>33</v>
      </c>
      <c r="C5312" s="10">
        <v>1264</v>
      </c>
      <c r="D5312" s="10" t="s">
        <v>33</v>
      </c>
      <c r="E5312" s="10">
        <v>5308</v>
      </c>
      <c r="F5312" s="10">
        <v>3259</v>
      </c>
      <c r="G5312" s="10" t="e">
        <v>#VALUE!</v>
      </c>
      <c r="H5312" s="10">
        <v>836</v>
      </c>
      <c r="I5312" s="10">
        <v>1.0958387931276568E-11</v>
      </c>
      <c r="J5312" s="10" t="s">
        <v>33</v>
      </c>
      <c r="K5312" s="10" t="s">
        <v>1544</v>
      </c>
      <c r="L5312" s="10" t="s">
        <v>33</v>
      </c>
      <c r="M5312" s="10">
        <v>0.14142135623730953</v>
      </c>
      <c r="N5312" s="10">
        <v>0.14142135623730953</v>
      </c>
      <c r="O5312" s="10">
        <v>0.14142135623730953</v>
      </c>
      <c r="Q5312" s="10">
        <v>0.1</v>
      </c>
      <c r="R5312" s="10">
        <v>0.2</v>
      </c>
      <c r="T5312" s="10">
        <v>0</v>
      </c>
      <c r="W5312" s="10">
        <v>0</v>
      </c>
      <c r="Y5312" s="10">
        <v>0</v>
      </c>
      <c r="AB5312" s="10">
        <v>0</v>
      </c>
      <c r="AE5312" s="10">
        <v>0</v>
      </c>
      <c r="AH5312" s="10">
        <v>1</v>
      </c>
      <c r="AQ5312" s="10">
        <v>6.9282032302755106E-2</v>
      </c>
      <c r="AR5312" s="10">
        <v>6.5416941572498166E-2</v>
      </c>
      <c r="AS5312" s="10">
        <v>0.16587588841149306</v>
      </c>
      <c r="AT5312" s="10">
        <v>1.6281277591147449</v>
      </c>
      <c r="AU5312" s="10">
        <v>0.53656687188084962</v>
      </c>
      <c r="AV5312" s="10">
        <v>0.31251007104512823</v>
      </c>
      <c r="AW5312" s="10">
        <v>2.4772047020407224</v>
      </c>
      <c r="AX5312" s="10" t="s">
        <v>33</v>
      </c>
      <c r="AY5312" s="10">
        <v>0</v>
      </c>
      <c r="AZ5312" s="10" t="s">
        <v>33</v>
      </c>
      <c r="BA5312" s="10" t="s">
        <v>33</v>
      </c>
      <c r="BB5312" s="10">
        <v>5308</v>
      </c>
      <c r="BC5312" s="10">
        <v>3259</v>
      </c>
      <c r="BE5312" s="10" t="s">
        <v>1570</v>
      </c>
      <c r="BF5312" s="10" t="s">
        <v>5399</v>
      </c>
      <c r="BG5312" s="10">
        <v>1.2853308595118206E-11</v>
      </c>
      <c r="BR5312" s="10" t="s">
        <v>33</v>
      </c>
      <c r="BS5312" s="11" t="s">
        <v>33</v>
      </c>
      <c r="BT5312" s="11" t="s">
        <v>33</v>
      </c>
      <c r="BU5312" s="10">
        <v>5312</v>
      </c>
    </row>
    <row r="5313" spans="1:73" s="10" customFormat="1" x14ac:dyDescent="0.45">
      <c r="A5313" s="10">
        <v>1247</v>
      </c>
      <c r="B5313" s="10">
        <v>5153</v>
      </c>
      <c r="C5313" s="10">
        <v>1264</v>
      </c>
      <c r="D5313" s="10">
        <v>5319</v>
      </c>
      <c r="E5313" s="10" t="s">
        <v>33</v>
      </c>
      <c r="F5313" s="10">
        <v>5153</v>
      </c>
      <c r="G5313" s="10">
        <v>0</v>
      </c>
      <c r="H5313" s="10" t="s">
        <v>33</v>
      </c>
      <c r="I5313" s="10">
        <v>1.0543508524335953E-11</v>
      </c>
      <c r="J5313" s="10" t="s">
        <v>1572</v>
      </c>
      <c r="L5313" s="10">
        <v>1</v>
      </c>
      <c r="M5313" s="10" t="s">
        <v>33</v>
      </c>
      <c r="N5313" s="10">
        <v>1</v>
      </c>
      <c r="O5313" s="10">
        <v>1</v>
      </c>
      <c r="Q5313" s="10">
        <v>1</v>
      </c>
      <c r="T5313" s="10">
        <v>0.8660254037844386</v>
      </c>
      <c r="U5313" s="10">
        <v>0.5</v>
      </c>
      <c r="V5313" s="10">
        <v>1.5</v>
      </c>
      <c r="W5313" s="10">
        <v>2.5455844122715714</v>
      </c>
      <c r="X5313" s="10" t="s">
        <v>1148</v>
      </c>
      <c r="Y5313" s="10">
        <v>0.70710678118654757</v>
      </c>
      <c r="Z5313" s="10">
        <v>0.5</v>
      </c>
      <c r="AA5313" s="10">
        <v>1</v>
      </c>
      <c r="AB5313" s="10">
        <v>8.4923524420504357</v>
      </c>
      <c r="AC5313" s="10">
        <v>0.4</v>
      </c>
      <c r="AE5313" s="10">
        <v>0</v>
      </c>
      <c r="AH5313" s="10">
        <v>1</v>
      </c>
      <c r="AQ5313" s="10">
        <v>0.8660254037844386</v>
      </c>
      <c r="AR5313" s="10">
        <v>69.336610965440499</v>
      </c>
      <c r="AS5313" s="10">
        <v>70.592347800927939</v>
      </c>
      <c r="AT5313" s="10">
        <v>20.351596988934308</v>
      </c>
      <c r="AU5313" s="10">
        <v>8.4923524420504357</v>
      </c>
      <c r="AV5313" s="10">
        <v>1114.9047486996446</v>
      </c>
      <c r="AW5313" s="10">
        <v>1143.7486981306295</v>
      </c>
      <c r="AX5313" s="10">
        <v>1.0543508524335953E-11</v>
      </c>
      <c r="AY5313" s="10">
        <v>0</v>
      </c>
      <c r="AZ5313" s="10" t="s">
        <v>33</v>
      </c>
      <c r="BA5313" s="10">
        <v>5319</v>
      </c>
      <c r="BB5313" s="10" t="s">
        <v>33</v>
      </c>
      <c r="BC5313" s="10">
        <v>5153</v>
      </c>
      <c r="BE5313" s="10" t="s">
        <v>33</v>
      </c>
      <c r="BF5313" s="10" t="s">
        <v>33</v>
      </c>
      <c r="BG5313" s="10" t="s">
        <v>33</v>
      </c>
      <c r="BR5313" s="10" t="s">
        <v>1572</v>
      </c>
      <c r="BS5313" s="11">
        <v>70.592347800927939</v>
      </c>
      <c r="BT5313" s="11">
        <v>1143.7486981306295</v>
      </c>
      <c r="BU5313" s="10">
        <v>5313</v>
      </c>
    </row>
    <row r="5314" spans="1:73" s="10" customFormat="1" x14ac:dyDescent="0.45">
      <c r="A5314" s="10" t="s">
        <v>33</v>
      </c>
      <c r="B5314" s="10" t="s">
        <v>33</v>
      </c>
      <c r="C5314" s="10">
        <v>1264</v>
      </c>
      <c r="D5314" s="10" t="s">
        <v>33</v>
      </c>
      <c r="E5314" s="10">
        <v>5313</v>
      </c>
      <c r="F5314" s="10">
        <v>268</v>
      </c>
      <c r="G5314" s="10">
        <v>0</v>
      </c>
      <c r="H5314" s="10">
        <v>102</v>
      </c>
      <c r="I5314" s="10">
        <v>1.1549834908053616E-11</v>
      </c>
      <c r="J5314" s="10" t="s">
        <v>33</v>
      </c>
      <c r="K5314" s="10" t="s">
        <v>1495</v>
      </c>
      <c r="L5314" s="10" t="s">
        <v>33</v>
      </c>
      <c r="M5314" s="10">
        <v>1.0954451150103321</v>
      </c>
      <c r="N5314" s="10">
        <v>1.0954451150103321</v>
      </c>
      <c r="O5314" s="10">
        <v>1.0954451150103321</v>
      </c>
      <c r="Q5314" s="10">
        <v>1</v>
      </c>
      <c r="R5314" s="10">
        <v>1.2</v>
      </c>
      <c r="T5314" s="10">
        <v>0</v>
      </c>
      <c r="W5314" s="10">
        <v>0</v>
      </c>
      <c r="Y5314" s="10">
        <v>0</v>
      </c>
      <c r="AB5314" s="10">
        <v>0</v>
      </c>
      <c r="AE5314" s="10">
        <v>0</v>
      </c>
      <c r="AH5314" s="10">
        <v>1</v>
      </c>
      <c r="AQ5314" s="10">
        <v>0</v>
      </c>
      <c r="AR5314" s="10">
        <v>57.817428236919895</v>
      </c>
      <c r="AS5314" s="10">
        <v>57.817428236919895</v>
      </c>
      <c r="AT5314" s="10">
        <v>0</v>
      </c>
      <c r="AU5314" s="10">
        <v>0</v>
      </c>
      <c r="AV5314" s="10">
        <v>993.7243893323124</v>
      </c>
      <c r="AW5314" s="10">
        <v>993.7243893323124</v>
      </c>
      <c r="AX5314" s="10" t="s">
        <v>33</v>
      </c>
      <c r="AY5314" s="10">
        <v>0</v>
      </c>
      <c r="AZ5314" s="10" t="s">
        <v>33</v>
      </c>
      <c r="BA5314" s="10" t="s">
        <v>33</v>
      </c>
      <c r="BB5314" s="10">
        <v>5313</v>
      </c>
      <c r="BC5314" s="10">
        <v>268</v>
      </c>
      <c r="BE5314" s="10" t="s">
        <v>1572</v>
      </c>
      <c r="BF5314" s="10" t="s">
        <v>5400</v>
      </c>
      <c r="BG5314" s="10">
        <v>6.0959854747114715E-10</v>
      </c>
      <c r="BR5314" s="10" t="s">
        <v>33</v>
      </c>
      <c r="BS5314" s="11" t="s">
        <v>33</v>
      </c>
      <c r="BT5314" s="11" t="s">
        <v>33</v>
      </c>
      <c r="BU5314" s="10">
        <v>5314</v>
      </c>
    </row>
    <row r="5315" spans="1:73" s="10" customFormat="1" x14ac:dyDescent="0.45">
      <c r="A5315" s="10" t="s">
        <v>33</v>
      </c>
      <c r="B5315" s="10" t="s">
        <v>33</v>
      </c>
      <c r="C5315" s="10">
        <v>1264</v>
      </c>
      <c r="D5315" s="10" t="s">
        <v>33</v>
      </c>
      <c r="E5315" s="10">
        <v>5313</v>
      </c>
      <c r="F5315" s="10">
        <v>94</v>
      </c>
      <c r="G5315" s="10">
        <v>0</v>
      </c>
      <c r="H5315" s="10">
        <v>41</v>
      </c>
      <c r="I5315" s="10">
        <v>9.4304007127054751E-12</v>
      </c>
      <c r="J5315" s="10" t="s">
        <v>33</v>
      </c>
      <c r="K5315" s="10" t="s">
        <v>1316</v>
      </c>
      <c r="L5315" s="10" t="s">
        <v>33</v>
      </c>
      <c r="M5315" s="10">
        <v>0.89442719099991586</v>
      </c>
      <c r="N5315" s="10">
        <v>0.89442719099991586</v>
      </c>
      <c r="O5315" s="10">
        <v>0.89442719099991586</v>
      </c>
      <c r="Q5315" s="10">
        <v>0.8</v>
      </c>
      <c r="R5315" s="10">
        <v>1</v>
      </c>
      <c r="T5315" s="10">
        <v>0</v>
      </c>
      <c r="W5315" s="10">
        <v>0</v>
      </c>
      <c r="Y5315" s="10">
        <v>0</v>
      </c>
      <c r="AB5315" s="10">
        <v>0</v>
      </c>
      <c r="AE5315" s="10">
        <v>0</v>
      </c>
      <c r="AH5315" s="10">
        <v>1</v>
      </c>
      <c r="AQ5315" s="10">
        <v>0</v>
      </c>
      <c r="AR5315" s="10">
        <v>7.572212240320038</v>
      </c>
      <c r="AS5315" s="10">
        <v>7.572212240320038</v>
      </c>
      <c r="AT5315" s="10">
        <v>0</v>
      </c>
      <c r="AU5315" s="10">
        <v>0</v>
      </c>
      <c r="AV5315" s="10">
        <v>109.23520024375327</v>
      </c>
      <c r="AW5315" s="10">
        <v>109.23520024375327</v>
      </c>
      <c r="AX5315" s="10" t="s">
        <v>33</v>
      </c>
      <c r="AY5315" s="10">
        <v>0</v>
      </c>
      <c r="AZ5315" s="10" t="s">
        <v>33</v>
      </c>
      <c r="BA5315" s="10" t="s">
        <v>33</v>
      </c>
      <c r="BB5315" s="10">
        <v>5313</v>
      </c>
      <c r="BC5315" s="10">
        <v>94</v>
      </c>
      <c r="BE5315" s="10" t="s">
        <v>1572</v>
      </c>
      <c r="BF5315" s="10" t="s">
        <v>5401</v>
      </c>
      <c r="BG5315" s="10">
        <v>7.9837684303895365E-11</v>
      </c>
      <c r="BR5315" s="10" t="s">
        <v>33</v>
      </c>
      <c r="BS5315" s="11" t="s">
        <v>33</v>
      </c>
      <c r="BT5315" s="11" t="s">
        <v>33</v>
      </c>
      <c r="BU5315" s="10">
        <v>5315</v>
      </c>
    </row>
    <row r="5316" spans="1:73" s="10" customFormat="1" x14ac:dyDescent="0.45">
      <c r="A5316" s="10" t="s">
        <v>33</v>
      </c>
      <c r="B5316" s="10" t="s">
        <v>33</v>
      </c>
      <c r="C5316" s="10">
        <v>1264</v>
      </c>
      <c r="D5316" s="10" t="s">
        <v>33</v>
      </c>
      <c r="E5316" s="10">
        <v>5313</v>
      </c>
      <c r="F5316" s="10">
        <v>24</v>
      </c>
      <c r="G5316" s="10">
        <v>0</v>
      </c>
      <c r="H5316" s="10">
        <v>11</v>
      </c>
      <c r="I5316" s="10">
        <v>2.2366159125168363E-12</v>
      </c>
      <c r="J5316" s="10" t="s">
        <v>33</v>
      </c>
      <c r="K5316" s="10" t="s">
        <v>1011</v>
      </c>
      <c r="L5316" s="10" t="s">
        <v>33</v>
      </c>
      <c r="M5316" s="10">
        <v>0.21213203435596426</v>
      </c>
      <c r="N5316" s="10">
        <v>0.21213203435596426</v>
      </c>
      <c r="O5316" s="10">
        <v>2.8284271247461903</v>
      </c>
      <c r="Q5316" s="10">
        <v>2</v>
      </c>
      <c r="R5316" s="10">
        <v>4</v>
      </c>
      <c r="S5316" s="10">
        <v>92.5</v>
      </c>
      <c r="T5316" s="10">
        <v>0</v>
      </c>
      <c r="W5316" s="10">
        <v>0</v>
      </c>
      <c r="Y5316" s="10">
        <v>0</v>
      </c>
      <c r="AB5316" s="10">
        <v>0</v>
      </c>
      <c r="AE5316" s="10">
        <v>0</v>
      </c>
      <c r="AH5316" s="10">
        <v>1</v>
      </c>
      <c r="AQ5316" s="10">
        <v>0</v>
      </c>
      <c r="AR5316" s="10">
        <v>0</v>
      </c>
      <c r="AS5316" s="10">
        <v>0</v>
      </c>
      <c r="AT5316" s="10">
        <v>0</v>
      </c>
      <c r="AU5316" s="10">
        <v>0</v>
      </c>
      <c r="AV5316" s="10">
        <v>0.21213203435596426</v>
      </c>
      <c r="AW5316" s="10">
        <v>0.21213203435596426</v>
      </c>
      <c r="AX5316" s="10" t="s">
        <v>33</v>
      </c>
      <c r="AY5316" s="10">
        <v>0</v>
      </c>
      <c r="AZ5316" s="10" t="s">
        <v>33</v>
      </c>
      <c r="BA5316" s="10" t="s">
        <v>33</v>
      </c>
      <c r="BB5316" s="10">
        <v>5313</v>
      </c>
      <c r="BC5316" s="10">
        <v>24</v>
      </c>
      <c r="BE5316" s="10" t="s">
        <v>1572</v>
      </c>
      <c r="BF5316" s="10" t="s">
        <v>5402</v>
      </c>
      <c r="BG5316" s="10">
        <v>0</v>
      </c>
      <c r="BR5316" s="10" t="s">
        <v>33</v>
      </c>
      <c r="BS5316" s="11" t="s">
        <v>33</v>
      </c>
      <c r="BT5316" s="11" t="s">
        <v>33</v>
      </c>
      <c r="BU5316" s="10">
        <v>5316</v>
      </c>
    </row>
    <row r="5317" spans="1:73" s="10" customFormat="1" x14ac:dyDescent="0.45">
      <c r="A5317" s="10" t="s">
        <v>33</v>
      </c>
      <c r="B5317" s="10" t="s">
        <v>33</v>
      </c>
      <c r="C5317" s="10">
        <v>1264</v>
      </c>
      <c r="D5317" s="10" t="s">
        <v>33</v>
      </c>
      <c r="E5317" s="10">
        <v>5313</v>
      </c>
      <c r="F5317" s="10">
        <v>446</v>
      </c>
      <c r="G5317" s="10">
        <v>0</v>
      </c>
      <c r="H5317" s="10">
        <v>150</v>
      </c>
      <c r="I5317" s="10">
        <v>2.357600178176369E-13</v>
      </c>
      <c r="J5317" s="10" t="s">
        <v>33</v>
      </c>
      <c r="K5317" s="10" t="s">
        <v>1435</v>
      </c>
      <c r="L5317" s="10" t="s">
        <v>33</v>
      </c>
      <c r="M5317" s="10">
        <v>2.2360679774997897E-2</v>
      </c>
      <c r="N5317" s="10">
        <v>2.2360679774997897E-2</v>
      </c>
      <c r="O5317" s="10">
        <v>2.2360679774997897E-2</v>
      </c>
      <c r="Q5317" s="10">
        <v>0.01</v>
      </c>
      <c r="R5317" s="10">
        <v>0.05</v>
      </c>
      <c r="T5317" s="10">
        <v>0</v>
      </c>
      <c r="W5317" s="10">
        <v>0</v>
      </c>
      <c r="Y5317" s="10">
        <v>0</v>
      </c>
      <c r="AB5317" s="10">
        <v>0</v>
      </c>
      <c r="AE5317" s="10">
        <v>0</v>
      </c>
      <c r="AH5317" s="10">
        <v>1</v>
      </c>
      <c r="AQ5317" s="10">
        <v>0</v>
      </c>
      <c r="AR5317" s="10">
        <v>0.17973546002183005</v>
      </c>
      <c r="AS5317" s="10">
        <v>0.17973546002183005</v>
      </c>
      <c r="AT5317" s="10">
        <v>0</v>
      </c>
      <c r="AU5317" s="10">
        <v>0</v>
      </c>
      <c r="AV5317" s="10">
        <v>2.080092833673834</v>
      </c>
      <c r="AW5317" s="10">
        <v>2.080092833673834</v>
      </c>
      <c r="AX5317" s="10" t="s">
        <v>33</v>
      </c>
      <c r="AY5317" s="10">
        <v>0</v>
      </c>
      <c r="AZ5317" s="10" t="s">
        <v>33</v>
      </c>
      <c r="BA5317" s="10" t="s">
        <v>33</v>
      </c>
      <c r="BB5317" s="10">
        <v>5313</v>
      </c>
      <c r="BC5317" s="10">
        <v>446</v>
      </c>
      <c r="BE5317" s="10" t="s">
        <v>1572</v>
      </c>
      <c r="BF5317" s="10" t="s">
        <v>5403</v>
      </c>
      <c r="BG5317" s="10">
        <v>1.895042354865609E-12</v>
      </c>
      <c r="BR5317" s="10" t="s">
        <v>33</v>
      </c>
      <c r="BS5317" s="11" t="s">
        <v>33</v>
      </c>
      <c r="BT5317" s="11" t="s">
        <v>33</v>
      </c>
      <c r="BU5317" s="10">
        <v>5317</v>
      </c>
    </row>
    <row r="5318" spans="1:73" s="10" customFormat="1" x14ac:dyDescent="0.45">
      <c r="A5318" s="10" t="s">
        <v>33</v>
      </c>
      <c r="B5318" s="10" t="s">
        <v>33</v>
      </c>
      <c r="C5318" s="10">
        <v>1264</v>
      </c>
      <c r="D5318" s="10" t="s">
        <v>33</v>
      </c>
      <c r="E5318" s="10">
        <v>5313</v>
      </c>
      <c r="F5318" s="10">
        <v>288</v>
      </c>
      <c r="G5318" s="10">
        <v>0</v>
      </c>
      <c r="H5318" s="10">
        <v>109</v>
      </c>
      <c r="I5318" s="10">
        <v>7.4553863750561216E-12</v>
      </c>
      <c r="J5318" s="10" t="s">
        <v>33</v>
      </c>
      <c r="K5318" s="10" t="s">
        <v>1469</v>
      </c>
      <c r="L5318" s="10" t="s">
        <v>33</v>
      </c>
      <c r="M5318" s="10">
        <v>0.70710678118654757</v>
      </c>
      <c r="N5318" s="10">
        <v>0.70710678118654757</v>
      </c>
      <c r="O5318" s="10">
        <v>0.70710678118654757</v>
      </c>
      <c r="Q5318" s="10">
        <v>0.5</v>
      </c>
      <c r="R5318" s="10">
        <v>1</v>
      </c>
      <c r="T5318" s="10">
        <v>0</v>
      </c>
      <c r="W5318" s="10">
        <v>0</v>
      </c>
      <c r="Y5318" s="10">
        <v>0</v>
      </c>
      <c r="AB5318" s="10">
        <v>0</v>
      </c>
      <c r="AE5318" s="10">
        <v>0</v>
      </c>
      <c r="AH5318" s="10">
        <v>1</v>
      </c>
      <c r="AQ5318" s="10">
        <v>0</v>
      </c>
      <c r="AR5318" s="10">
        <v>0.82165061590715371</v>
      </c>
      <c r="AS5318" s="10">
        <v>0.82165061590715371</v>
      </c>
      <c r="AT5318" s="10">
        <v>0</v>
      </c>
      <c r="AU5318" s="10">
        <v>0</v>
      </c>
      <c r="AV5318" s="10">
        <v>9.6529342555490967</v>
      </c>
      <c r="AW5318" s="10">
        <v>9.6529342555490967</v>
      </c>
      <c r="AX5318" s="10" t="s">
        <v>33</v>
      </c>
      <c r="AY5318" s="10">
        <v>0</v>
      </c>
      <c r="AZ5318" s="10" t="s">
        <v>33</v>
      </c>
      <c r="BA5318" s="10" t="s">
        <v>33</v>
      </c>
      <c r="BB5318" s="10">
        <v>5313</v>
      </c>
      <c r="BC5318" s="10">
        <v>288</v>
      </c>
      <c r="BE5318" s="10" t="s">
        <v>1572</v>
      </c>
      <c r="BF5318" s="10" t="s">
        <v>5404</v>
      </c>
      <c r="BG5318" s="10">
        <v>8.663080272842961E-12</v>
      </c>
      <c r="BR5318" s="10" t="s">
        <v>33</v>
      </c>
      <c r="BS5318" s="11" t="s">
        <v>33</v>
      </c>
      <c r="BT5318" s="11" t="s">
        <v>33</v>
      </c>
      <c r="BU5318" s="10">
        <v>5318</v>
      </c>
    </row>
    <row r="5319" spans="1:73" s="10" customFormat="1" x14ac:dyDescent="0.45">
      <c r="A5319" s="10">
        <v>1248</v>
      </c>
      <c r="B5319" s="10">
        <v>5158</v>
      </c>
      <c r="C5319" s="10">
        <v>1264</v>
      </c>
      <c r="D5319" s="10">
        <v>5324</v>
      </c>
      <c r="E5319" s="10" t="s">
        <v>33</v>
      </c>
      <c r="F5319" s="10">
        <v>5158</v>
      </c>
      <c r="G5319" s="10" t="e">
        <v>#VALUE!</v>
      </c>
      <c r="H5319" s="10" t="s">
        <v>33</v>
      </c>
      <c r="I5319" s="10">
        <v>7.0290056828906348E-11</v>
      </c>
      <c r="J5319" s="10" t="s">
        <v>1574</v>
      </c>
      <c r="L5319" s="10">
        <v>1</v>
      </c>
      <c r="M5319" s="10" t="s">
        <v>33</v>
      </c>
      <c r="N5319" s="10">
        <v>1</v>
      </c>
      <c r="O5319" s="10">
        <v>1</v>
      </c>
      <c r="Q5319" s="10">
        <v>1</v>
      </c>
      <c r="T5319" s="10">
        <v>0.70710678118654757</v>
      </c>
      <c r="U5319" s="10">
        <v>0.5</v>
      </c>
      <c r="V5319" s="10">
        <v>1</v>
      </c>
      <c r="W5319" s="10">
        <v>3.2792819335946097</v>
      </c>
      <c r="X5319" s="10" t="s">
        <v>1008</v>
      </c>
      <c r="Y5319" s="10">
        <v>0.31622776601683794</v>
      </c>
      <c r="Z5319" s="10">
        <v>0.2</v>
      </c>
      <c r="AA5319" s="10">
        <v>0.5</v>
      </c>
      <c r="AB5319" s="10">
        <v>37.941007366700219</v>
      </c>
      <c r="AC5319" s="10">
        <v>0.3</v>
      </c>
      <c r="AE5319" s="10">
        <v>0</v>
      </c>
      <c r="AH5319" s="10">
        <v>1</v>
      </c>
      <c r="AQ5319" s="10">
        <v>6.0257998516997855</v>
      </c>
      <c r="AR5319" s="10">
        <v>71.647478482761358</v>
      </c>
      <c r="AS5319" s="10">
        <v>80.384888267726041</v>
      </c>
      <c r="AT5319" s="10">
        <v>141.60629651494497</v>
      </c>
      <c r="AU5319" s="10">
        <v>5899.1263254008336</v>
      </c>
      <c r="AV5319" s="10">
        <v>881.91996128660821</v>
      </c>
      <c r="AW5319" s="10">
        <v>6922.6525832023872</v>
      </c>
      <c r="AX5319" s="10">
        <v>7.0290056828906348E-11</v>
      </c>
      <c r="AY5319" s="10">
        <v>0</v>
      </c>
      <c r="AZ5319" s="10" t="s">
        <v>33</v>
      </c>
      <c r="BA5319" s="10">
        <v>5324</v>
      </c>
      <c r="BB5319" s="10" t="s">
        <v>33</v>
      </c>
      <c r="BC5319" s="10">
        <v>5158</v>
      </c>
      <c r="BE5319" s="10" t="s">
        <v>33</v>
      </c>
      <c r="BF5319" s="10" t="s">
        <v>33</v>
      </c>
      <c r="BG5319" s="10" t="s">
        <v>33</v>
      </c>
      <c r="BR5319" s="10" t="s">
        <v>1574</v>
      </c>
      <c r="BS5319" s="11">
        <v>80.384888267726041</v>
      </c>
      <c r="BT5319" s="11">
        <v>6922.6525832023872</v>
      </c>
      <c r="BU5319" s="10">
        <v>5319</v>
      </c>
    </row>
    <row r="5320" spans="1:73" s="10" customFormat="1" x14ac:dyDescent="0.45">
      <c r="A5320" s="10" t="s">
        <v>33</v>
      </c>
      <c r="B5320" s="10" t="s">
        <v>33</v>
      </c>
      <c r="C5320" s="10">
        <v>1264</v>
      </c>
      <c r="D5320" s="10" t="s">
        <v>33</v>
      </c>
      <c r="E5320" s="10">
        <v>5319</v>
      </c>
      <c r="F5320" s="10">
        <v>5421</v>
      </c>
      <c r="G5320" s="10" t="e">
        <v>#VALUE!</v>
      </c>
      <c r="H5320" s="10">
        <v>1265</v>
      </c>
      <c r="I5320" s="10">
        <v>6.2869338084703157E-11</v>
      </c>
      <c r="J5320" s="10" t="s">
        <v>33</v>
      </c>
      <c r="K5320" s="10" t="s">
        <v>1627</v>
      </c>
      <c r="L5320" s="10" t="s">
        <v>33</v>
      </c>
      <c r="M5320" s="10">
        <v>0.89442719099991586</v>
      </c>
      <c r="N5320" s="10">
        <v>0.89442719099991586</v>
      </c>
      <c r="O5320" s="10">
        <v>0.89442719099991586</v>
      </c>
      <c r="Q5320" s="10">
        <v>0.8</v>
      </c>
      <c r="R5320" s="10">
        <v>1</v>
      </c>
      <c r="T5320" s="10">
        <v>0</v>
      </c>
      <c r="W5320" s="10">
        <v>0</v>
      </c>
      <c r="Y5320" s="10">
        <v>0</v>
      </c>
      <c r="AB5320" s="10">
        <v>0</v>
      </c>
      <c r="AE5320" s="10">
        <v>0</v>
      </c>
      <c r="AH5320" s="10">
        <v>1</v>
      </c>
      <c r="AQ5320" s="10">
        <v>5.1319216519216244</v>
      </c>
      <c r="AR5320" s="10">
        <v>43.444999698403251</v>
      </c>
      <c r="AS5320" s="10">
        <v>50.886286093689606</v>
      </c>
      <c r="AT5320" s="10">
        <v>120.60015882015817</v>
      </c>
      <c r="AU5320" s="10">
        <v>5861.1682063359967</v>
      </c>
      <c r="AV5320" s="10">
        <v>455.73889813647639</v>
      </c>
      <c r="AW5320" s="10">
        <v>6437.5072632926313</v>
      </c>
      <c r="AX5320" s="10" t="s">
        <v>33</v>
      </c>
      <c r="AY5320" s="10">
        <v>0</v>
      </c>
      <c r="AZ5320" s="10" t="s">
        <v>33</v>
      </c>
      <c r="BA5320" s="10" t="s">
        <v>33</v>
      </c>
      <c r="BB5320" s="10">
        <v>5319</v>
      </c>
      <c r="BC5320" s="10">
        <v>5421</v>
      </c>
      <c r="BE5320" s="10" t="s">
        <v>1574</v>
      </c>
      <c r="BF5320" s="10" t="s">
        <v>1626</v>
      </c>
      <c r="BG5320" s="10">
        <v>3.5767999413374291E-9</v>
      </c>
      <c r="BR5320" s="10" t="s">
        <v>33</v>
      </c>
      <c r="BS5320" s="11" t="s">
        <v>33</v>
      </c>
      <c r="BT5320" s="11" t="s">
        <v>33</v>
      </c>
      <c r="BU5320" s="10">
        <v>5320</v>
      </c>
    </row>
    <row r="5321" spans="1:73" s="10" customFormat="1" x14ac:dyDescent="0.45">
      <c r="A5321" s="10" t="s">
        <v>33</v>
      </c>
      <c r="B5321" s="10" t="s">
        <v>33</v>
      </c>
      <c r="C5321" s="10">
        <v>1265</v>
      </c>
      <c r="D5321" s="10" t="s">
        <v>33</v>
      </c>
      <c r="E5321" s="10">
        <v>5319</v>
      </c>
      <c r="F5321" s="10">
        <v>65</v>
      </c>
      <c r="G5321" s="10">
        <v>0</v>
      </c>
      <c r="H5321" s="10">
        <v>29</v>
      </c>
      <c r="I5321" s="10">
        <v>3.4434954644410553E-11</v>
      </c>
      <c r="J5321" s="10" t="s">
        <v>33</v>
      </c>
      <c r="K5321" s="10" t="s">
        <v>1097</v>
      </c>
      <c r="L5321" s="10" t="s">
        <v>33</v>
      </c>
      <c r="M5321" s="10">
        <v>0.4898979485566356</v>
      </c>
      <c r="N5321" s="10">
        <v>0.4898979485566356</v>
      </c>
      <c r="O5321" s="10">
        <v>0.4898979485566356</v>
      </c>
      <c r="Q5321" s="10">
        <v>0.4</v>
      </c>
      <c r="R5321" s="10">
        <v>0.6</v>
      </c>
      <c r="T5321" s="10">
        <v>0</v>
      </c>
      <c r="W5321" s="10">
        <v>0</v>
      </c>
      <c r="Y5321" s="10">
        <v>0</v>
      </c>
      <c r="AB5321" s="10">
        <v>0</v>
      </c>
      <c r="AE5321" s="10">
        <v>0</v>
      </c>
      <c r="AH5321" s="10">
        <v>1</v>
      </c>
      <c r="AQ5321" s="10">
        <v>0</v>
      </c>
      <c r="AR5321" s="10">
        <v>24.554804622576096</v>
      </c>
      <c r="AS5321" s="10">
        <v>24.554804622576096</v>
      </c>
      <c r="AT5321" s="10">
        <v>0</v>
      </c>
      <c r="AU5321" s="10">
        <v>0</v>
      </c>
      <c r="AV5321" s="10">
        <v>425.23315718896697</v>
      </c>
      <c r="AW5321" s="10">
        <v>425.23315718896697</v>
      </c>
      <c r="AX5321" s="10" t="s">
        <v>33</v>
      </c>
      <c r="AY5321" s="10">
        <v>0</v>
      </c>
      <c r="AZ5321" s="10" t="s">
        <v>33</v>
      </c>
      <c r="BA5321" s="10" t="s">
        <v>33</v>
      </c>
      <c r="BB5321" s="10">
        <v>5319</v>
      </c>
      <c r="BC5321" s="10">
        <v>65</v>
      </c>
      <c r="BE5321" s="10" t="s">
        <v>1574</v>
      </c>
      <c r="BF5321" s="10" t="s">
        <v>5405</v>
      </c>
      <c r="BG5321" s="10">
        <v>1.7259586123435662E-9</v>
      </c>
      <c r="BR5321" s="10" t="s">
        <v>33</v>
      </c>
      <c r="BS5321" s="11" t="s">
        <v>33</v>
      </c>
      <c r="BT5321" s="11" t="s">
        <v>33</v>
      </c>
      <c r="BU5321" s="10">
        <v>5321</v>
      </c>
    </row>
    <row r="5322" spans="1:73" s="10" customFormat="1" x14ac:dyDescent="0.45">
      <c r="A5322" s="10" t="s">
        <v>33</v>
      </c>
      <c r="B5322" s="10" t="s">
        <v>33</v>
      </c>
      <c r="C5322" s="10">
        <v>1265</v>
      </c>
      <c r="D5322" s="10" t="s">
        <v>33</v>
      </c>
      <c r="E5322" s="10">
        <v>5319</v>
      </c>
      <c r="F5322" s="10">
        <v>24</v>
      </c>
      <c r="G5322" s="10">
        <v>0</v>
      </c>
      <c r="H5322" s="10">
        <v>11</v>
      </c>
      <c r="I5322" s="10">
        <v>1.2174594969456952E-11</v>
      </c>
      <c r="J5322" s="10" t="s">
        <v>33</v>
      </c>
      <c r="K5322" s="10" t="s">
        <v>1011</v>
      </c>
      <c r="L5322" s="10" t="s">
        <v>33</v>
      </c>
      <c r="M5322" s="10">
        <v>0.17320508075688773</v>
      </c>
      <c r="N5322" s="10">
        <v>0.17320508075688773</v>
      </c>
      <c r="O5322" s="10">
        <v>1.7320508075688772</v>
      </c>
      <c r="Q5322" s="10">
        <v>1</v>
      </c>
      <c r="R5322" s="10">
        <v>3</v>
      </c>
      <c r="S5322" s="10">
        <v>90</v>
      </c>
      <c r="T5322" s="10">
        <v>0</v>
      </c>
      <c r="W5322" s="10">
        <v>0</v>
      </c>
      <c r="Y5322" s="10">
        <v>0</v>
      </c>
      <c r="AB5322" s="10">
        <v>0</v>
      </c>
      <c r="AE5322" s="10">
        <v>0</v>
      </c>
      <c r="AH5322" s="10">
        <v>1</v>
      </c>
      <c r="AQ5322" s="10">
        <v>0</v>
      </c>
      <c r="AR5322" s="10">
        <v>0</v>
      </c>
      <c r="AS5322" s="10">
        <v>0</v>
      </c>
      <c r="AT5322" s="10">
        <v>0</v>
      </c>
      <c r="AU5322" s="10">
        <v>0</v>
      </c>
      <c r="AV5322" s="10">
        <v>0.17320508075688773</v>
      </c>
      <c r="AW5322" s="10">
        <v>0.17320508075688773</v>
      </c>
      <c r="AX5322" s="10" t="s">
        <v>33</v>
      </c>
      <c r="AY5322" s="10">
        <v>0</v>
      </c>
      <c r="AZ5322" s="10" t="s">
        <v>33</v>
      </c>
      <c r="BA5322" s="10" t="s">
        <v>33</v>
      </c>
      <c r="BB5322" s="10">
        <v>5319</v>
      </c>
      <c r="BC5322" s="10">
        <v>24</v>
      </c>
      <c r="BE5322" s="10" t="s">
        <v>1574</v>
      </c>
      <c r="BF5322" s="10" t="s">
        <v>5406</v>
      </c>
      <c r="BG5322" s="10">
        <v>0</v>
      </c>
      <c r="BR5322" s="10" t="s">
        <v>33</v>
      </c>
      <c r="BS5322" s="11" t="s">
        <v>33</v>
      </c>
      <c r="BT5322" s="11" t="s">
        <v>33</v>
      </c>
      <c r="BU5322" s="10">
        <v>5322</v>
      </c>
    </row>
    <row r="5323" spans="1:73" s="10" customFormat="1" x14ac:dyDescent="0.45">
      <c r="A5323" s="10" t="s">
        <v>33</v>
      </c>
      <c r="B5323" s="10" t="s">
        <v>33</v>
      </c>
      <c r="C5323" s="10">
        <v>1265</v>
      </c>
      <c r="D5323" s="10" t="s">
        <v>33</v>
      </c>
      <c r="E5323" s="10">
        <v>5319</v>
      </c>
      <c r="F5323" s="10">
        <v>3471</v>
      </c>
      <c r="G5323" s="10" t="e">
        <v>#VALUE!</v>
      </c>
      <c r="H5323" s="10">
        <v>921</v>
      </c>
      <c r="I5323" s="10">
        <v>2.722322195023272E-11</v>
      </c>
      <c r="J5323" s="10" t="s">
        <v>33</v>
      </c>
      <c r="K5323" s="10" t="s">
        <v>1257</v>
      </c>
      <c r="L5323" s="10" t="s">
        <v>33</v>
      </c>
      <c r="M5323" s="10">
        <v>0.3872983346207417</v>
      </c>
      <c r="N5323" s="10">
        <v>0.3872983346207417</v>
      </c>
      <c r="O5323" s="10">
        <v>0.3872983346207417</v>
      </c>
      <c r="Q5323" s="10">
        <v>0.3</v>
      </c>
      <c r="R5323" s="10">
        <v>0.5</v>
      </c>
      <c r="T5323" s="10">
        <v>0</v>
      </c>
      <c r="W5323" s="10">
        <v>0</v>
      </c>
      <c r="Y5323" s="10">
        <v>0</v>
      </c>
      <c r="AB5323" s="10">
        <v>0</v>
      </c>
      <c r="AE5323" s="10">
        <v>0</v>
      </c>
      <c r="AH5323" s="10">
        <v>1</v>
      </c>
      <c r="AQ5323" s="10">
        <v>0.18677141859161311</v>
      </c>
      <c r="AR5323" s="10">
        <v>6.8392228187390033E-2</v>
      </c>
      <c r="AS5323" s="10">
        <v>0.33921078514522907</v>
      </c>
      <c r="AT5323" s="10">
        <v>4.3891283369029086</v>
      </c>
      <c r="AU5323" s="10">
        <v>1.7111698136776952E-2</v>
      </c>
      <c r="AV5323" s="10">
        <v>0.7747008804079365</v>
      </c>
      <c r="AW5323" s="10">
        <v>5.1809409154476214</v>
      </c>
      <c r="AX5323" s="10" t="s">
        <v>33</v>
      </c>
      <c r="AY5323" s="10">
        <v>0</v>
      </c>
      <c r="AZ5323" s="10" t="s">
        <v>33</v>
      </c>
      <c r="BA5323" s="10" t="s">
        <v>33</v>
      </c>
      <c r="BB5323" s="10">
        <v>5319</v>
      </c>
      <c r="BC5323" s="10">
        <v>3471</v>
      </c>
      <c r="BE5323" s="10" t="s">
        <v>1574</v>
      </c>
      <c r="BF5323" s="10" t="s">
        <v>5407</v>
      </c>
      <c r="BG5323" s="10">
        <v>2.3843145364836092E-11</v>
      </c>
      <c r="BR5323" s="10" t="s">
        <v>33</v>
      </c>
      <c r="BS5323" s="11" t="s">
        <v>33</v>
      </c>
      <c r="BT5323" s="11" t="s">
        <v>33</v>
      </c>
      <c r="BU5323" s="10">
        <v>5323</v>
      </c>
    </row>
    <row r="5324" spans="1:73" s="10" customFormat="1" x14ac:dyDescent="0.45">
      <c r="A5324" s="10">
        <v>1249</v>
      </c>
      <c r="B5324" s="10">
        <v>5172</v>
      </c>
      <c r="C5324" s="10">
        <v>1265</v>
      </c>
      <c r="D5324" s="10">
        <v>5329</v>
      </c>
      <c r="E5324" s="10" t="s">
        <v>33</v>
      </c>
      <c r="F5324" s="10">
        <v>5172</v>
      </c>
      <c r="G5324" s="10">
        <v>2.3380950299085349E-20</v>
      </c>
      <c r="H5324" s="10" t="s">
        <v>33</v>
      </c>
      <c r="I5324" s="10">
        <v>1.0330486393323165E-6</v>
      </c>
      <c r="J5324" s="10" t="s">
        <v>1577</v>
      </c>
      <c r="L5324" s="10">
        <v>1</v>
      </c>
      <c r="M5324" s="10" t="s">
        <v>33</v>
      </c>
      <c r="N5324" s="10">
        <v>1</v>
      </c>
      <c r="O5324" s="10">
        <v>1</v>
      </c>
      <c r="Q5324" s="10">
        <v>1</v>
      </c>
      <c r="T5324" s="10">
        <v>7.0710678118654766E-2</v>
      </c>
      <c r="U5324" s="10">
        <v>0.05</v>
      </c>
      <c r="V5324" s="10">
        <v>0.1</v>
      </c>
      <c r="W5324" s="10">
        <v>0.30142196336697163</v>
      </c>
      <c r="X5324" s="10" t="s">
        <v>1056</v>
      </c>
      <c r="Y5324" s="10">
        <v>4.4721359549995794E-2</v>
      </c>
      <c r="Z5324" s="10">
        <v>0.01</v>
      </c>
      <c r="AA5324" s="10">
        <v>0.2</v>
      </c>
      <c r="AB5324" s="10">
        <v>2.4549790324970191</v>
      </c>
      <c r="AE5324" s="10">
        <v>0</v>
      </c>
      <c r="AH5324" s="10">
        <v>1</v>
      </c>
      <c r="AQ5324" s="10">
        <v>0.57935844410271498</v>
      </c>
      <c r="AR5324" s="10">
        <v>6.1409413992195789</v>
      </c>
      <c r="AS5324" s="10">
        <v>6.9810111431685158</v>
      </c>
      <c r="AT5324" s="10">
        <v>13.614923436413802</v>
      </c>
      <c r="AU5324" s="10">
        <v>2.6521594072736092</v>
      </c>
      <c r="AV5324" s="10">
        <v>165.09986618999389</v>
      </c>
      <c r="AW5324" s="10">
        <v>181.36694903368129</v>
      </c>
      <c r="AX5324" s="10">
        <v>1.0330486393323165E-6</v>
      </c>
      <c r="AY5324" s="10">
        <v>0</v>
      </c>
      <c r="AZ5324" s="10" t="s">
        <v>33</v>
      </c>
      <c r="BA5324" s="10">
        <v>5329</v>
      </c>
      <c r="BB5324" s="10" t="s">
        <v>33</v>
      </c>
      <c r="BC5324" s="10">
        <v>5172</v>
      </c>
      <c r="BE5324" s="10" t="s">
        <v>33</v>
      </c>
      <c r="BF5324" s="10" t="s">
        <v>33</v>
      </c>
      <c r="BG5324" s="10" t="s">
        <v>33</v>
      </c>
      <c r="BR5324" s="10" t="s">
        <v>1577</v>
      </c>
      <c r="BS5324" s="11">
        <v>6.9810111431685158</v>
      </c>
      <c r="BT5324" s="11">
        <v>181.36694903368129</v>
      </c>
      <c r="BU5324" s="10">
        <v>5324</v>
      </c>
    </row>
    <row r="5325" spans="1:73" s="10" customFormat="1" x14ac:dyDescent="0.45">
      <c r="A5325" s="10" t="s">
        <v>33</v>
      </c>
      <c r="B5325" s="10" t="s">
        <v>33</v>
      </c>
      <c r="C5325" s="10">
        <v>1265</v>
      </c>
      <c r="D5325" s="10" t="s">
        <v>33</v>
      </c>
      <c r="E5325" s="10">
        <v>5324</v>
      </c>
      <c r="F5325" s="10">
        <v>133</v>
      </c>
      <c r="G5325" s="10">
        <v>0</v>
      </c>
      <c r="H5325" s="10">
        <v>56</v>
      </c>
      <c r="I5325" s="10">
        <v>3.2667866340279256E-8</v>
      </c>
      <c r="J5325" s="10" t="s">
        <v>33</v>
      </c>
      <c r="K5325" s="10" t="s">
        <v>1628</v>
      </c>
      <c r="L5325" s="10" t="s">
        <v>33</v>
      </c>
      <c r="M5325" s="10">
        <v>3.1622776601683791E-2</v>
      </c>
      <c r="N5325" s="10">
        <v>3.1622776601683791E-2</v>
      </c>
      <c r="O5325" s="10">
        <v>3.1622776601683791E-2</v>
      </c>
      <c r="Q5325" s="10">
        <v>0.02</v>
      </c>
      <c r="R5325" s="10">
        <v>0.05</v>
      </c>
      <c r="T5325" s="10">
        <v>0</v>
      </c>
      <c r="W5325" s="10">
        <v>0</v>
      </c>
      <c r="Y5325" s="10">
        <v>0</v>
      </c>
      <c r="AB5325" s="10">
        <v>0</v>
      </c>
      <c r="AE5325" s="10">
        <v>0</v>
      </c>
      <c r="AH5325" s="10">
        <v>1</v>
      </c>
      <c r="AQ5325" s="10">
        <v>0</v>
      </c>
      <c r="AR5325" s="10">
        <v>0.78601764697561383</v>
      </c>
      <c r="AS5325" s="10">
        <v>0.78601764697561383</v>
      </c>
      <c r="AT5325" s="10">
        <v>0</v>
      </c>
      <c r="AU5325" s="10">
        <v>0</v>
      </c>
      <c r="AV5325" s="10">
        <v>9.5311682144678684</v>
      </c>
      <c r="AW5325" s="10">
        <v>9.5311682144678684</v>
      </c>
      <c r="AX5325" s="10" t="s">
        <v>33</v>
      </c>
      <c r="AY5325" s="10">
        <v>0</v>
      </c>
      <c r="AZ5325" s="10" t="s">
        <v>33</v>
      </c>
      <c r="BA5325" s="10" t="s">
        <v>33</v>
      </c>
      <c r="BB5325" s="10">
        <v>5324</v>
      </c>
      <c r="BC5325" s="10">
        <v>133</v>
      </c>
      <c r="BE5325" s="10" t="s">
        <v>1577</v>
      </c>
      <c r="BF5325" s="10" t="s">
        <v>5408</v>
      </c>
      <c r="BG5325" s="10">
        <v>8.1199446069934697E-7</v>
      </c>
      <c r="BR5325" s="10" t="s">
        <v>33</v>
      </c>
      <c r="BS5325" s="11" t="s">
        <v>33</v>
      </c>
      <c r="BT5325" s="11" t="s">
        <v>33</v>
      </c>
      <c r="BU5325" s="10">
        <v>5325</v>
      </c>
    </row>
    <row r="5326" spans="1:73" s="10" customFormat="1" x14ac:dyDescent="0.45">
      <c r="A5326" s="10" t="s">
        <v>33</v>
      </c>
      <c r="B5326" s="10" t="s">
        <v>33</v>
      </c>
      <c r="C5326" s="10">
        <v>1265</v>
      </c>
      <c r="D5326" s="10" t="s">
        <v>33</v>
      </c>
      <c r="E5326" s="10">
        <v>5324</v>
      </c>
      <c r="F5326" s="10">
        <v>24</v>
      </c>
      <c r="G5326" s="10">
        <v>0</v>
      </c>
      <c r="H5326" s="10">
        <v>11</v>
      </c>
      <c r="I5326" s="10">
        <v>7.3047569816741704E-5</v>
      </c>
      <c r="J5326" s="10" t="s">
        <v>33</v>
      </c>
      <c r="K5326" s="10" t="s">
        <v>1011</v>
      </c>
      <c r="L5326" s="10" t="s">
        <v>33</v>
      </c>
      <c r="M5326" s="10">
        <v>70.710678118654755</v>
      </c>
      <c r="N5326" s="10">
        <v>70.710678118654755</v>
      </c>
      <c r="O5326" s="10">
        <v>70.710678118654755</v>
      </c>
      <c r="Q5326" s="10">
        <v>50</v>
      </c>
      <c r="R5326" s="10">
        <v>100</v>
      </c>
      <c r="T5326" s="10">
        <v>0</v>
      </c>
      <c r="W5326" s="10">
        <v>0</v>
      </c>
      <c r="Y5326" s="10">
        <v>0</v>
      </c>
      <c r="AB5326" s="10">
        <v>0</v>
      </c>
      <c r="AE5326" s="10">
        <v>0</v>
      </c>
      <c r="AH5326" s="10">
        <v>1</v>
      </c>
      <c r="AQ5326" s="10">
        <v>0</v>
      </c>
      <c r="AR5326" s="10">
        <v>0</v>
      </c>
      <c r="AS5326" s="10">
        <v>0</v>
      </c>
      <c r="AT5326" s="10">
        <v>0</v>
      </c>
      <c r="AU5326" s="10">
        <v>0</v>
      </c>
      <c r="AV5326" s="10">
        <v>70.710678118654755</v>
      </c>
      <c r="AW5326" s="10">
        <v>70.710678118654755</v>
      </c>
      <c r="AX5326" s="10" t="s">
        <v>33</v>
      </c>
      <c r="AY5326" s="10">
        <v>0</v>
      </c>
      <c r="AZ5326" s="10" t="s">
        <v>33</v>
      </c>
      <c r="BA5326" s="10" t="s">
        <v>33</v>
      </c>
      <c r="BB5326" s="10">
        <v>5324</v>
      </c>
      <c r="BC5326" s="10">
        <v>24</v>
      </c>
      <c r="BE5326" s="10" t="s">
        <v>1577</v>
      </c>
      <c r="BF5326" s="10" t="s">
        <v>5409</v>
      </c>
      <c r="BG5326" s="10">
        <v>0</v>
      </c>
      <c r="BR5326" s="10" t="s">
        <v>33</v>
      </c>
      <c r="BS5326" s="11" t="s">
        <v>33</v>
      </c>
      <c r="BT5326" s="11" t="s">
        <v>33</v>
      </c>
      <c r="BU5326" s="10">
        <v>5326</v>
      </c>
    </row>
    <row r="5327" spans="1:73" s="10" customFormat="1" x14ac:dyDescent="0.45">
      <c r="A5327" s="10" t="s">
        <v>33</v>
      </c>
      <c r="B5327" s="10" t="s">
        <v>33</v>
      </c>
      <c r="C5327" s="10">
        <v>1265</v>
      </c>
      <c r="D5327" s="10" t="s">
        <v>33</v>
      </c>
      <c r="E5327" s="10">
        <v>5324</v>
      </c>
      <c r="F5327" s="10">
        <v>5428</v>
      </c>
      <c r="G5327" s="10">
        <v>2.3380950299085349E-20</v>
      </c>
      <c r="H5327" s="10">
        <v>1266</v>
      </c>
      <c r="I5327" s="10">
        <v>1.4609513963348338E-10</v>
      </c>
      <c r="J5327" s="10" t="s">
        <v>33</v>
      </c>
      <c r="K5327" s="10" t="s">
        <v>1630</v>
      </c>
      <c r="L5327" s="10" t="s">
        <v>33</v>
      </c>
      <c r="M5327" s="10">
        <v>1.4142135623730951E-4</v>
      </c>
      <c r="N5327" s="10">
        <v>1.4142135623730951E-4</v>
      </c>
      <c r="O5327" s="10">
        <v>1.4142135623730951E-4</v>
      </c>
      <c r="Q5327" s="10">
        <v>1E-4</v>
      </c>
      <c r="R5327" s="10">
        <v>2.0000000000000001E-4</v>
      </c>
      <c r="T5327" s="10">
        <v>0</v>
      </c>
      <c r="W5327" s="10">
        <v>0</v>
      </c>
      <c r="Y5327" s="10">
        <v>0</v>
      </c>
      <c r="AB5327" s="10">
        <v>0</v>
      </c>
      <c r="AE5327" s="10">
        <v>0</v>
      </c>
      <c r="AH5327" s="10">
        <v>1</v>
      </c>
      <c r="AQ5327" s="10">
        <v>1.5949028039223846E-4</v>
      </c>
      <c r="AR5327" s="10">
        <v>8.3343335689999281E-4</v>
      </c>
      <c r="AS5327" s="10">
        <v>1.0646942634687385E-3</v>
      </c>
      <c r="AT5327" s="10">
        <v>3.7480215892176038E-3</v>
      </c>
      <c r="AU5327" s="10">
        <v>1.1243354987947459E-3</v>
      </c>
      <c r="AV5327" s="10">
        <v>1.1590981424548613E-2</v>
      </c>
      <c r="AW5327" s="10">
        <v>1.6463338512560963E-2</v>
      </c>
      <c r="AX5327" s="10" t="s">
        <v>33</v>
      </c>
      <c r="AY5327" s="10">
        <v>0</v>
      </c>
      <c r="AZ5327" s="10" t="s">
        <v>33</v>
      </c>
      <c r="BA5327" s="10" t="s">
        <v>33</v>
      </c>
      <c r="BB5327" s="10">
        <v>5324</v>
      </c>
      <c r="BC5327" s="10">
        <v>5428</v>
      </c>
      <c r="BE5327" s="10" t="s">
        <v>1577</v>
      </c>
      <c r="BF5327" s="10" t="s">
        <v>1629</v>
      </c>
      <c r="BG5327" s="10">
        <v>1.0998809601813032E-9</v>
      </c>
      <c r="BR5327" s="10" t="s">
        <v>33</v>
      </c>
      <c r="BS5327" s="11" t="s">
        <v>33</v>
      </c>
      <c r="BT5327" s="11" t="s">
        <v>33</v>
      </c>
      <c r="BU5327" s="10">
        <v>5327</v>
      </c>
    </row>
    <row r="5328" spans="1:73" s="10" customFormat="1" x14ac:dyDescent="0.45">
      <c r="A5328" s="10" t="s">
        <v>33</v>
      </c>
      <c r="B5328" s="10" t="s">
        <v>33</v>
      </c>
      <c r="C5328" s="10">
        <v>1266</v>
      </c>
      <c r="D5328" s="10" t="s">
        <v>33</v>
      </c>
      <c r="E5328" s="10">
        <v>5324</v>
      </c>
      <c r="F5328" s="10">
        <v>2751</v>
      </c>
      <c r="G5328" s="10">
        <v>0</v>
      </c>
      <c r="H5328" s="10">
        <v>678</v>
      </c>
      <c r="I5328" s="10">
        <v>1.7892927300134687E-7</v>
      </c>
      <c r="J5328" s="10" t="s">
        <v>33</v>
      </c>
      <c r="K5328" s="10" t="s">
        <v>1520</v>
      </c>
      <c r="L5328" s="10" t="s">
        <v>33</v>
      </c>
      <c r="M5328" s="10">
        <v>0.17320508075688773</v>
      </c>
      <c r="N5328" s="10">
        <v>0.17320508075688773</v>
      </c>
      <c r="O5328" s="10">
        <v>0.17320508075688773</v>
      </c>
      <c r="Q5328" s="10">
        <v>0.1</v>
      </c>
      <c r="R5328" s="10">
        <v>0.3</v>
      </c>
      <c r="T5328" s="10">
        <v>0</v>
      </c>
      <c r="W5328" s="10">
        <v>0</v>
      </c>
      <c r="Y5328" s="10">
        <v>0</v>
      </c>
      <c r="AB5328" s="10">
        <v>0</v>
      </c>
      <c r="AE5328" s="10">
        <v>0</v>
      </c>
      <c r="AH5328" s="10">
        <v>1</v>
      </c>
      <c r="AQ5328" s="10">
        <v>0.50848827570366806</v>
      </c>
      <c r="AR5328" s="10">
        <v>5.052668355520094</v>
      </c>
      <c r="AS5328" s="10">
        <v>5.7899763552904124</v>
      </c>
      <c r="AT5328" s="10">
        <v>11.9494744790362</v>
      </c>
      <c r="AU5328" s="10">
        <v>0.19605603927779539</v>
      </c>
      <c r="AV5328" s="10">
        <v>84.846428875446719</v>
      </c>
      <c r="AW5328" s="10">
        <v>96.991959393760709</v>
      </c>
      <c r="AX5328" s="10" t="s">
        <v>33</v>
      </c>
      <c r="AY5328" s="10">
        <v>0</v>
      </c>
      <c r="AZ5328" s="10" t="s">
        <v>33</v>
      </c>
      <c r="BA5328" s="10" t="s">
        <v>33</v>
      </c>
      <c r="BB5328" s="10">
        <v>5324</v>
      </c>
      <c r="BC5328" s="10">
        <v>2751</v>
      </c>
      <c r="BE5328" s="10" t="s">
        <v>1577</v>
      </c>
      <c r="BF5328" s="10" t="s">
        <v>5410</v>
      </c>
      <c r="BG5328" s="10">
        <v>5.9813271955990457E-6</v>
      </c>
      <c r="BR5328" s="10" t="s">
        <v>33</v>
      </c>
      <c r="BS5328" s="11" t="s">
        <v>33</v>
      </c>
      <c r="BT5328" s="11" t="s">
        <v>33</v>
      </c>
      <c r="BU5328" s="10">
        <v>5328</v>
      </c>
    </row>
    <row r="5329" spans="1:73" s="10" customFormat="1" x14ac:dyDescent="0.45">
      <c r="A5329" s="10">
        <v>1250</v>
      </c>
      <c r="B5329" s="10">
        <v>5189</v>
      </c>
      <c r="C5329" s="10">
        <v>1266</v>
      </c>
      <c r="D5329" s="10">
        <v>5336</v>
      </c>
      <c r="E5329" s="10" t="s">
        <v>33</v>
      </c>
      <c r="F5329" s="10">
        <v>5189</v>
      </c>
      <c r="G5329" s="10" t="e">
        <v>#VALUE!</v>
      </c>
      <c r="H5329" s="10" t="s">
        <v>33</v>
      </c>
      <c r="I5329" s="10">
        <v>2.5639592949097926E-7</v>
      </c>
      <c r="J5329" s="10" t="s">
        <v>1581</v>
      </c>
      <c r="L5329" s="10">
        <v>1</v>
      </c>
      <c r="M5329" s="10" t="s">
        <v>33</v>
      </c>
      <c r="N5329" s="10">
        <v>1</v>
      </c>
      <c r="O5329" s="10">
        <v>1</v>
      </c>
      <c r="Q5329" s="10">
        <v>1</v>
      </c>
      <c r="T5329" s="10">
        <v>3.872983346207417</v>
      </c>
      <c r="U5329" s="10">
        <v>3</v>
      </c>
      <c r="V5329" s="10">
        <v>5</v>
      </c>
      <c r="W5329" s="10">
        <v>7.332697320904499</v>
      </c>
      <c r="X5329" s="10" t="s">
        <v>1008</v>
      </c>
      <c r="Y5329" s="10">
        <v>0.70710678118654757</v>
      </c>
      <c r="Z5329" s="10">
        <v>0.5</v>
      </c>
      <c r="AA5329" s="10">
        <v>1</v>
      </c>
      <c r="AB5329" s="10">
        <v>84.838671606761977</v>
      </c>
      <c r="AC5329" s="10">
        <v>0.15</v>
      </c>
      <c r="AE5329" s="10">
        <v>0</v>
      </c>
      <c r="AH5329" s="10">
        <v>1</v>
      </c>
      <c r="AQ5329" s="10">
        <v>4.1511600273958011</v>
      </c>
      <c r="AR5329" s="10">
        <v>439.37341382963734</v>
      </c>
      <c r="AS5329" s="10">
        <v>445.39259586936123</v>
      </c>
      <c r="AT5329" s="10">
        <v>97.552260643801333</v>
      </c>
      <c r="AU5329" s="10">
        <v>86.503109936686656</v>
      </c>
      <c r="AV5329" s="10">
        <v>6512.2771871135747</v>
      </c>
      <c r="AW5329" s="10">
        <v>6696.3325576940624</v>
      </c>
      <c r="AX5329" s="10">
        <v>2.5639592949097926E-7</v>
      </c>
      <c r="AY5329" s="10">
        <v>0</v>
      </c>
      <c r="AZ5329" s="10" t="s">
        <v>33</v>
      </c>
      <c r="BA5329" s="10">
        <v>5336</v>
      </c>
      <c r="BB5329" s="10" t="s">
        <v>33</v>
      </c>
      <c r="BC5329" s="10">
        <v>5189</v>
      </c>
      <c r="BE5329" s="10" t="s">
        <v>33</v>
      </c>
      <c r="BF5329" s="10" t="s">
        <v>33</v>
      </c>
      <c r="BG5329" s="10" t="s">
        <v>33</v>
      </c>
      <c r="BR5329" s="10" t="s">
        <v>1581</v>
      </c>
      <c r="BS5329" s="11">
        <v>445.39259586936123</v>
      </c>
      <c r="BT5329" s="11">
        <v>6696.3325576940624</v>
      </c>
      <c r="BU5329" s="10">
        <v>5329</v>
      </c>
    </row>
    <row r="5330" spans="1:73" s="10" customFormat="1" x14ac:dyDescent="0.45">
      <c r="A5330" s="10" t="s">
        <v>33</v>
      </c>
      <c r="B5330" s="10" t="s">
        <v>33</v>
      </c>
      <c r="C5330" s="10">
        <v>1266</v>
      </c>
      <c r="D5330" s="10" t="s">
        <v>33</v>
      </c>
      <c r="E5330" s="10">
        <v>5329</v>
      </c>
      <c r="F5330" s="10">
        <v>1148</v>
      </c>
      <c r="G5330" s="10">
        <v>0</v>
      </c>
      <c r="H5330" s="10">
        <v>306</v>
      </c>
      <c r="I5330" s="10">
        <v>3.4399123649764359E-7</v>
      </c>
      <c r="J5330" s="10" t="s">
        <v>33</v>
      </c>
      <c r="K5330" s="10" t="s">
        <v>1017</v>
      </c>
      <c r="L5330" s="10" t="s">
        <v>33</v>
      </c>
      <c r="M5330" s="10">
        <v>1.3416407864998738</v>
      </c>
      <c r="N5330" s="10">
        <v>1.3416407864998738</v>
      </c>
      <c r="O5330" s="10">
        <v>1.3416407864998738</v>
      </c>
      <c r="Q5330" s="10">
        <v>1.2</v>
      </c>
      <c r="R5330" s="10">
        <v>1.5</v>
      </c>
      <c r="T5330" s="10">
        <v>0</v>
      </c>
      <c r="W5330" s="10">
        <v>0</v>
      </c>
      <c r="Y5330" s="10">
        <v>0</v>
      </c>
      <c r="AB5330" s="10">
        <v>0</v>
      </c>
      <c r="AE5330" s="10">
        <v>0</v>
      </c>
      <c r="AH5330" s="10">
        <v>1</v>
      </c>
      <c r="AQ5330" s="10">
        <v>0</v>
      </c>
      <c r="AR5330" s="10">
        <v>51.695844451818793</v>
      </c>
      <c r="AS5330" s="10">
        <v>51.695844451818793</v>
      </c>
      <c r="AT5330" s="10">
        <v>0</v>
      </c>
      <c r="AU5330" s="10">
        <v>0</v>
      </c>
      <c r="AV5330" s="10">
        <v>887.98919194212613</v>
      </c>
      <c r="AW5330" s="10">
        <v>887.98919194212613</v>
      </c>
      <c r="AX5330" s="10" t="s">
        <v>33</v>
      </c>
      <c r="AY5330" s="10">
        <v>0</v>
      </c>
      <c r="AZ5330" s="10" t="s">
        <v>33</v>
      </c>
      <c r="BA5330" s="10" t="s">
        <v>33</v>
      </c>
      <c r="BB5330" s="10">
        <v>5329</v>
      </c>
      <c r="BC5330" s="10">
        <v>1148</v>
      </c>
      <c r="BE5330" s="10" t="s">
        <v>1581</v>
      </c>
      <c r="BF5330" s="10" t="s">
        <v>5411</v>
      </c>
      <c r="BG5330" s="10">
        <v>1.3254604089045163E-5</v>
      </c>
      <c r="BR5330" s="10" t="s">
        <v>33</v>
      </c>
      <c r="BS5330" s="11" t="s">
        <v>33</v>
      </c>
      <c r="BT5330" s="11" t="s">
        <v>33</v>
      </c>
      <c r="BU5330" s="10">
        <v>5330</v>
      </c>
    </row>
    <row r="5331" spans="1:73" s="10" customFormat="1" x14ac:dyDescent="0.45">
      <c r="A5331" s="10" t="s">
        <v>33</v>
      </c>
      <c r="B5331" s="10" t="s">
        <v>33</v>
      </c>
      <c r="C5331" s="10">
        <v>1266</v>
      </c>
      <c r="D5331" s="10" t="s">
        <v>33</v>
      </c>
      <c r="E5331" s="10">
        <v>5329</v>
      </c>
      <c r="F5331" s="10">
        <v>220</v>
      </c>
      <c r="G5331" s="10">
        <v>0</v>
      </c>
      <c r="H5331" s="10">
        <v>88</v>
      </c>
      <c r="I5331" s="10">
        <v>4.4409077673222352E-7</v>
      </c>
      <c r="J5331" s="10" t="s">
        <v>33</v>
      </c>
      <c r="K5331" s="10" t="s">
        <v>1192</v>
      </c>
      <c r="L5331" s="10" t="s">
        <v>33</v>
      </c>
      <c r="M5331" s="10">
        <v>1.7320508075688772</v>
      </c>
      <c r="N5331" s="10">
        <v>1.7320508075688772</v>
      </c>
      <c r="O5331" s="10">
        <v>1.7320508075688772</v>
      </c>
      <c r="Q5331" s="10">
        <v>1.5</v>
      </c>
      <c r="R5331" s="10">
        <v>2</v>
      </c>
      <c r="T5331" s="10">
        <v>0</v>
      </c>
      <c r="W5331" s="10">
        <v>0</v>
      </c>
      <c r="Y5331" s="10">
        <v>0</v>
      </c>
      <c r="AB5331" s="10">
        <v>0</v>
      </c>
      <c r="AE5331" s="10">
        <v>0</v>
      </c>
      <c r="AH5331" s="10">
        <v>1</v>
      </c>
      <c r="AQ5331" s="10">
        <v>0</v>
      </c>
      <c r="AR5331" s="10">
        <v>360.24311074999815</v>
      </c>
      <c r="AS5331" s="10">
        <v>360.24311074999815</v>
      </c>
      <c r="AT5331" s="10">
        <v>0</v>
      </c>
      <c r="AU5331" s="10">
        <v>0</v>
      </c>
      <c r="AV5331" s="10">
        <v>5222.2409668672281</v>
      </c>
      <c r="AW5331" s="10">
        <v>5222.2409668672281</v>
      </c>
      <c r="AX5331" s="10" t="s">
        <v>33</v>
      </c>
      <c r="AY5331" s="10">
        <v>0</v>
      </c>
      <c r="AZ5331" s="10" t="s">
        <v>33</v>
      </c>
      <c r="BA5331" s="10" t="s">
        <v>33</v>
      </c>
      <c r="BB5331" s="10">
        <v>5329</v>
      </c>
      <c r="BC5331" s="10">
        <v>220</v>
      </c>
      <c r="BE5331" s="10" t="s">
        <v>1581</v>
      </c>
      <c r="BF5331" s="10" t="s">
        <v>5412</v>
      </c>
      <c r="BG5331" s="10">
        <v>9.2364867223467556E-5</v>
      </c>
      <c r="BR5331" s="10" t="s">
        <v>33</v>
      </c>
      <c r="BS5331" s="11" t="s">
        <v>33</v>
      </c>
      <c r="BT5331" s="11" t="s">
        <v>33</v>
      </c>
      <c r="BU5331" s="10">
        <v>5331</v>
      </c>
    </row>
    <row r="5332" spans="1:73" s="10" customFormat="1" x14ac:dyDescent="0.45">
      <c r="A5332" s="10" t="s">
        <v>33</v>
      </c>
      <c r="B5332" s="10" t="s">
        <v>33</v>
      </c>
      <c r="C5332" s="10">
        <v>1266</v>
      </c>
      <c r="D5332" s="10" t="s">
        <v>33</v>
      </c>
      <c r="E5332" s="10">
        <v>5329</v>
      </c>
      <c r="F5332" s="10">
        <v>131</v>
      </c>
      <c r="G5332" s="10">
        <v>0</v>
      </c>
      <c r="H5332" s="10">
        <v>54</v>
      </c>
      <c r="I5332" s="10">
        <v>2.5121567975180505E-7</v>
      </c>
      <c r="J5332" s="10" t="s">
        <v>33</v>
      </c>
      <c r="K5332" s="10" t="s">
        <v>1015</v>
      </c>
      <c r="L5332" s="10" t="s">
        <v>33</v>
      </c>
      <c r="M5332" s="10">
        <v>0.9797958971132712</v>
      </c>
      <c r="N5332" s="10">
        <v>0.9797958971132712</v>
      </c>
      <c r="O5332" s="10">
        <v>0.9797958971132712</v>
      </c>
      <c r="Q5332" s="10">
        <v>0.8</v>
      </c>
      <c r="R5332" s="10">
        <v>1.2</v>
      </c>
      <c r="T5332" s="10">
        <v>0</v>
      </c>
      <c r="W5332" s="10">
        <v>0</v>
      </c>
      <c r="Y5332" s="10">
        <v>0</v>
      </c>
      <c r="AB5332" s="10">
        <v>0</v>
      </c>
      <c r="AE5332" s="10">
        <v>0</v>
      </c>
      <c r="AH5332" s="10">
        <v>1</v>
      </c>
      <c r="AQ5332" s="10">
        <v>0</v>
      </c>
      <c r="AR5332" s="10">
        <v>19.497545673627858</v>
      </c>
      <c r="AS5332" s="10">
        <v>19.497545673627858</v>
      </c>
      <c r="AT5332" s="10">
        <v>0</v>
      </c>
      <c r="AU5332" s="10">
        <v>0</v>
      </c>
      <c r="AV5332" s="10">
        <v>372.6921557753999</v>
      </c>
      <c r="AW5332" s="10">
        <v>372.6921557753999</v>
      </c>
      <c r="AX5332" s="10" t="s">
        <v>33</v>
      </c>
      <c r="AY5332" s="10">
        <v>0</v>
      </c>
      <c r="AZ5332" s="10" t="s">
        <v>33</v>
      </c>
      <c r="BA5332" s="10" t="s">
        <v>33</v>
      </c>
      <c r="BB5332" s="10">
        <v>5329</v>
      </c>
      <c r="BC5332" s="10">
        <v>131</v>
      </c>
      <c r="BE5332" s="10" t="s">
        <v>1581</v>
      </c>
      <c r="BF5332" s="10" t="s">
        <v>5413</v>
      </c>
      <c r="BG5332" s="10">
        <v>4.999091345782636E-6</v>
      </c>
      <c r="BR5332" s="10" t="s">
        <v>33</v>
      </c>
      <c r="BS5332" s="11" t="s">
        <v>33</v>
      </c>
      <c r="BT5332" s="11" t="s">
        <v>33</v>
      </c>
      <c r="BU5332" s="10">
        <v>5332</v>
      </c>
    </row>
    <row r="5333" spans="1:73" s="10" customFormat="1" x14ac:dyDescent="0.45">
      <c r="A5333" s="10" t="s">
        <v>33</v>
      </c>
      <c r="B5333" s="10" t="s">
        <v>33</v>
      </c>
      <c r="C5333" s="10">
        <v>1266</v>
      </c>
      <c r="D5333" s="10" t="s">
        <v>33</v>
      </c>
      <c r="E5333" s="10">
        <v>5329</v>
      </c>
      <c r="F5333" s="10">
        <v>4637</v>
      </c>
      <c r="G5333" s="10" t="e">
        <v>#VALUE!</v>
      </c>
      <c r="H5333" s="10">
        <v>1134</v>
      </c>
      <c r="I5333" s="10">
        <v>2.7194895061754905E-9</v>
      </c>
      <c r="J5333" s="10" t="s">
        <v>33</v>
      </c>
      <c r="K5333" s="10" t="s">
        <v>1122</v>
      </c>
      <c r="L5333" s="10" t="s">
        <v>33</v>
      </c>
      <c r="M5333" s="10">
        <v>1.0606601717798215E-2</v>
      </c>
      <c r="N5333" s="10">
        <v>1.0606601717798215E-2</v>
      </c>
      <c r="O5333" s="10">
        <v>0.14142135623730953</v>
      </c>
      <c r="Q5333" s="10">
        <v>0.1</v>
      </c>
      <c r="R5333" s="10">
        <v>0.2</v>
      </c>
      <c r="S5333" s="10">
        <v>92.5</v>
      </c>
      <c r="T5333" s="10">
        <v>0</v>
      </c>
      <c r="W5333" s="10">
        <v>0</v>
      </c>
      <c r="Y5333" s="10">
        <v>0</v>
      </c>
      <c r="AB5333" s="10">
        <v>0</v>
      </c>
      <c r="AE5333" s="10">
        <v>0</v>
      </c>
      <c r="AH5333" s="10">
        <v>1</v>
      </c>
      <c r="AQ5333" s="10">
        <v>3.9105926398761912E-2</v>
      </c>
      <c r="AR5333" s="10">
        <v>0.21382078751219102</v>
      </c>
      <c r="AS5333" s="10">
        <v>0.27052438079039581</v>
      </c>
      <c r="AT5333" s="10">
        <v>0.91898927037090494</v>
      </c>
      <c r="AU5333" s="10">
        <v>0.13933823778673071</v>
      </c>
      <c r="AV5333" s="10">
        <v>7.9653859963948834</v>
      </c>
      <c r="AW5333" s="10">
        <v>9.0237135045525196</v>
      </c>
      <c r="AX5333" s="10" t="s">
        <v>33</v>
      </c>
      <c r="AY5333" s="10">
        <v>0</v>
      </c>
      <c r="AZ5333" s="10" t="s">
        <v>33</v>
      </c>
      <c r="BA5333" s="10" t="s">
        <v>33</v>
      </c>
      <c r="BB5333" s="10">
        <v>5329</v>
      </c>
      <c r="BC5333" s="10">
        <v>4637</v>
      </c>
      <c r="BE5333" s="10" t="s">
        <v>1581</v>
      </c>
      <c r="BF5333" s="10" t="s">
        <v>5414</v>
      </c>
      <c r="BG5333" s="10">
        <v>6.9361350062725153E-8</v>
      </c>
      <c r="BR5333" s="10" t="s">
        <v>33</v>
      </c>
      <c r="BS5333" s="11" t="s">
        <v>33</v>
      </c>
      <c r="BT5333" s="11" t="s">
        <v>33</v>
      </c>
      <c r="BU5333" s="10">
        <v>5333</v>
      </c>
    </row>
    <row r="5334" spans="1:73" s="10" customFormat="1" x14ac:dyDescent="0.45">
      <c r="A5334" s="10" t="s">
        <v>33</v>
      </c>
      <c r="B5334" s="10" t="s">
        <v>33</v>
      </c>
      <c r="C5334" s="10">
        <v>1266</v>
      </c>
      <c r="D5334" s="10" t="s">
        <v>33</v>
      </c>
      <c r="E5334" s="10">
        <v>5329</v>
      </c>
      <c r="F5334" s="10">
        <v>24</v>
      </c>
      <c r="G5334" s="10">
        <v>0</v>
      </c>
      <c r="H5334" s="10">
        <v>11</v>
      </c>
      <c r="I5334" s="10">
        <v>5.4389790123509803E-8</v>
      </c>
      <c r="J5334" s="10" t="s">
        <v>33</v>
      </c>
      <c r="K5334" s="10" t="s">
        <v>1011</v>
      </c>
      <c r="L5334" s="10" t="s">
        <v>33</v>
      </c>
      <c r="M5334" s="10">
        <v>0.21213203435596426</v>
      </c>
      <c r="N5334" s="10">
        <v>0.21213203435596426</v>
      </c>
      <c r="O5334" s="10">
        <v>1.4142135623730951</v>
      </c>
      <c r="Q5334" s="10">
        <v>1</v>
      </c>
      <c r="R5334" s="10">
        <v>2</v>
      </c>
      <c r="S5334" s="10">
        <v>85</v>
      </c>
      <c r="T5334" s="10">
        <v>0</v>
      </c>
      <c r="W5334" s="10">
        <v>0</v>
      </c>
      <c r="Y5334" s="10">
        <v>0</v>
      </c>
      <c r="AB5334" s="10">
        <v>0</v>
      </c>
      <c r="AE5334" s="10">
        <v>0</v>
      </c>
      <c r="AH5334" s="10">
        <v>1</v>
      </c>
      <c r="AQ5334" s="10">
        <v>0</v>
      </c>
      <c r="AR5334" s="10">
        <v>0</v>
      </c>
      <c r="AS5334" s="10">
        <v>0</v>
      </c>
      <c r="AT5334" s="10">
        <v>0</v>
      </c>
      <c r="AU5334" s="10">
        <v>0</v>
      </c>
      <c r="AV5334" s="10">
        <v>0.21213203435596426</v>
      </c>
      <c r="AW5334" s="10">
        <v>0.21213203435596426</v>
      </c>
      <c r="AX5334" s="10" t="s">
        <v>33</v>
      </c>
      <c r="AY5334" s="10">
        <v>0</v>
      </c>
      <c r="AZ5334" s="10" t="s">
        <v>33</v>
      </c>
      <c r="BA5334" s="10" t="s">
        <v>33</v>
      </c>
      <c r="BB5334" s="10">
        <v>5329</v>
      </c>
      <c r="BC5334" s="10">
        <v>24</v>
      </c>
      <c r="BE5334" s="10" t="s">
        <v>1581</v>
      </c>
      <c r="BF5334" s="10" t="s">
        <v>5415</v>
      </c>
      <c r="BG5334" s="10">
        <v>0</v>
      </c>
      <c r="BR5334" s="10" t="s">
        <v>33</v>
      </c>
      <c r="BS5334" s="11" t="s">
        <v>33</v>
      </c>
      <c r="BT5334" s="11" t="s">
        <v>33</v>
      </c>
      <c r="BU5334" s="10">
        <v>5334</v>
      </c>
    </row>
    <row r="5335" spans="1:73" s="10" customFormat="1" x14ac:dyDescent="0.45">
      <c r="A5335" s="10" t="s">
        <v>33</v>
      </c>
      <c r="B5335" s="10" t="s">
        <v>33</v>
      </c>
      <c r="C5335" s="10">
        <v>1266</v>
      </c>
      <c r="D5335" s="10" t="s">
        <v>33</v>
      </c>
      <c r="E5335" s="10">
        <v>5329</v>
      </c>
      <c r="F5335" s="10">
        <v>221</v>
      </c>
      <c r="G5335" s="10">
        <v>0</v>
      </c>
      <c r="H5335" s="10">
        <v>89</v>
      </c>
      <c r="I5335" s="10">
        <v>6.2803919937951262E-8</v>
      </c>
      <c r="J5335" s="10" t="s">
        <v>33</v>
      </c>
      <c r="K5335" s="10" t="s">
        <v>1436</v>
      </c>
      <c r="L5335" s="10" t="s">
        <v>33</v>
      </c>
      <c r="M5335" s="10">
        <v>0.2449489742783178</v>
      </c>
      <c r="N5335" s="10">
        <v>0.2449489742783178</v>
      </c>
      <c r="O5335" s="10">
        <v>0.2449489742783178</v>
      </c>
      <c r="Q5335" s="10">
        <v>0.2</v>
      </c>
      <c r="R5335" s="10">
        <v>0.3</v>
      </c>
      <c r="T5335" s="10">
        <v>0</v>
      </c>
      <c r="W5335" s="10">
        <v>0</v>
      </c>
      <c r="Y5335" s="10">
        <v>0</v>
      </c>
      <c r="AB5335" s="10">
        <v>0</v>
      </c>
      <c r="AE5335" s="10">
        <v>0</v>
      </c>
      <c r="AH5335" s="10">
        <v>1</v>
      </c>
      <c r="AQ5335" s="10">
        <v>0.23907075478962239</v>
      </c>
      <c r="AR5335" s="10">
        <v>0.2403948457758259</v>
      </c>
      <c r="AS5335" s="10">
        <v>0.58704744022077837</v>
      </c>
      <c r="AT5335" s="10">
        <v>5.6181627375561263</v>
      </c>
      <c r="AU5335" s="10">
        <v>1.5251000921379547</v>
      </c>
      <c r="AV5335" s="10">
        <v>21.177354498070304</v>
      </c>
      <c r="AW5335" s="10">
        <v>28.320617327764385</v>
      </c>
      <c r="AX5335" s="10" t="s">
        <v>33</v>
      </c>
      <c r="AY5335" s="10">
        <v>0</v>
      </c>
      <c r="AZ5335" s="10" t="s">
        <v>33</v>
      </c>
      <c r="BA5335" s="10" t="s">
        <v>33</v>
      </c>
      <c r="BB5335" s="10">
        <v>5329</v>
      </c>
      <c r="BC5335" s="10">
        <v>221</v>
      </c>
      <c r="BE5335" s="10" t="s">
        <v>1581</v>
      </c>
      <c r="BF5335" s="10" t="s">
        <v>5416</v>
      </c>
      <c r="BG5335" s="10">
        <v>1.5051657409070655E-7</v>
      </c>
      <c r="BR5335" s="10" t="s">
        <v>33</v>
      </c>
      <c r="BS5335" s="11" t="s">
        <v>33</v>
      </c>
      <c r="BT5335" s="11" t="s">
        <v>33</v>
      </c>
      <c r="BU5335" s="10">
        <v>5335</v>
      </c>
    </row>
    <row r="5336" spans="1:73" s="10" customFormat="1" x14ac:dyDescent="0.45">
      <c r="A5336" s="10">
        <v>1251</v>
      </c>
      <c r="B5336" s="10">
        <v>5194</v>
      </c>
      <c r="C5336" s="10">
        <v>1266</v>
      </c>
      <c r="D5336" s="10">
        <v>5342</v>
      </c>
      <c r="E5336" s="10" t="s">
        <v>33</v>
      </c>
      <c r="F5336" s="10">
        <v>5194</v>
      </c>
      <c r="G5336" s="10" t="e">
        <v>#VALUE!</v>
      </c>
      <c r="H5336" s="10" t="s">
        <v>33</v>
      </c>
      <c r="I5336" s="10">
        <v>1.8597949803366512E-7</v>
      </c>
      <c r="J5336" s="10" t="s">
        <v>1583</v>
      </c>
      <c r="L5336" s="10">
        <v>1</v>
      </c>
      <c r="M5336" s="10" t="s">
        <v>33</v>
      </c>
      <c r="N5336" s="10">
        <v>1</v>
      </c>
      <c r="O5336" s="10">
        <v>1</v>
      </c>
      <c r="Q5336" s="10">
        <v>1</v>
      </c>
      <c r="T5336" s="10">
        <v>9.7979589711327115</v>
      </c>
      <c r="U5336" s="10">
        <v>8</v>
      </c>
      <c r="V5336" s="10">
        <v>12</v>
      </c>
      <c r="W5336" s="10">
        <v>7.332697320904499</v>
      </c>
      <c r="X5336" s="10" t="s">
        <v>1008</v>
      </c>
      <c r="Y5336" s="10">
        <v>0.70710678118654757</v>
      </c>
      <c r="Z5336" s="10">
        <v>0.5</v>
      </c>
      <c r="AA5336" s="10">
        <v>1</v>
      </c>
      <c r="AB5336" s="10">
        <v>84.838671606761977</v>
      </c>
      <c r="AC5336" s="10">
        <v>0.15</v>
      </c>
      <c r="AE5336" s="10">
        <v>0</v>
      </c>
      <c r="AH5336" s="10">
        <v>1</v>
      </c>
      <c r="AQ5336" s="10">
        <v>477.57502185012095</v>
      </c>
      <c r="AR5336" s="10">
        <v>442.36108330630714</v>
      </c>
      <c r="AS5336" s="10">
        <v>1134.8448649889824</v>
      </c>
      <c r="AT5336" s="10">
        <v>11223.013013477843</v>
      </c>
      <c r="AU5336" s="10">
        <v>627.85504295528574</v>
      </c>
      <c r="AV5336" s="10">
        <v>5804.1601533296389</v>
      </c>
      <c r="AW5336" s="10">
        <v>17655.028209762768</v>
      </c>
      <c r="AX5336" s="10">
        <v>1.8597949803366512E-7</v>
      </c>
      <c r="AY5336" s="10">
        <v>0</v>
      </c>
      <c r="AZ5336" s="10" t="s">
        <v>33</v>
      </c>
      <c r="BA5336" s="10">
        <v>5342</v>
      </c>
      <c r="BB5336" s="10" t="s">
        <v>33</v>
      </c>
      <c r="BC5336" s="10">
        <v>5194</v>
      </c>
      <c r="BE5336" s="10" t="s">
        <v>33</v>
      </c>
      <c r="BF5336" s="10" t="s">
        <v>33</v>
      </c>
      <c r="BG5336" s="10" t="s">
        <v>33</v>
      </c>
      <c r="BR5336" s="10" t="s">
        <v>1583</v>
      </c>
      <c r="BS5336" s="11">
        <v>1134.8448649889824</v>
      </c>
      <c r="BT5336" s="11">
        <v>17655.028209762768</v>
      </c>
      <c r="BU5336" s="10">
        <v>5336</v>
      </c>
    </row>
    <row r="5337" spans="1:73" s="10" customFormat="1" x14ac:dyDescent="0.45">
      <c r="A5337" s="10" t="s">
        <v>33</v>
      </c>
      <c r="B5337" s="10" t="s">
        <v>33</v>
      </c>
      <c r="C5337" s="10">
        <v>1266</v>
      </c>
      <c r="D5337" s="10" t="s">
        <v>33</v>
      </c>
      <c r="E5337" s="10">
        <v>5336</v>
      </c>
      <c r="F5337" s="10">
        <v>5435</v>
      </c>
      <c r="G5337" s="10" t="e">
        <v>#VALUE!</v>
      </c>
      <c r="H5337" s="10">
        <v>1267</v>
      </c>
      <c r="I5337" s="10">
        <v>2.4951768001473819E-7</v>
      </c>
      <c r="J5337" s="10" t="s">
        <v>33</v>
      </c>
      <c r="K5337" s="10" t="s">
        <v>1632</v>
      </c>
      <c r="L5337" s="10" t="s">
        <v>33</v>
      </c>
      <c r="M5337" s="10">
        <v>1.3416407864998738</v>
      </c>
      <c r="N5337" s="10">
        <v>1.3416407864998738</v>
      </c>
      <c r="O5337" s="10">
        <v>1.3416407864998738</v>
      </c>
      <c r="Q5337" s="10">
        <v>1.2</v>
      </c>
      <c r="R5337" s="10">
        <v>1.5</v>
      </c>
      <c r="T5337" s="10">
        <v>0</v>
      </c>
      <c r="W5337" s="10">
        <v>0</v>
      </c>
      <c r="Y5337" s="10">
        <v>0</v>
      </c>
      <c r="AB5337" s="10">
        <v>0</v>
      </c>
      <c r="AE5337" s="10">
        <v>0</v>
      </c>
      <c r="AH5337" s="10">
        <v>1</v>
      </c>
      <c r="AQ5337" s="10">
        <v>467.11005296891881</v>
      </c>
      <c r="AR5337" s="10">
        <v>433.2743357872609</v>
      </c>
      <c r="AS5337" s="10">
        <v>1110.5839125921932</v>
      </c>
      <c r="AT5337" s="10">
        <v>10977.086244769593</v>
      </c>
      <c r="AU5337" s="10">
        <v>537.23818496020624</v>
      </c>
      <c r="AV5337" s="10">
        <v>5596.7307699758258</v>
      </c>
      <c r="AW5337" s="10">
        <v>17111.055199705625</v>
      </c>
      <c r="AX5337" s="10" t="s">
        <v>33</v>
      </c>
      <c r="AY5337" s="10">
        <v>0</v>
      </c>
      <c r="AZ5337" s="10" t="s">
        <v>33</v>
      </c>
      <c r="BA5337" s="10" t="s">
        <v>33</v>
      </c>
      <c r="BB5337" s="10">
        <v>5336</v>
      </c>
      <c r="BC5337" s="10">
        <v>5435</v>
      </c>
      <c r="BE5337" s="10" t="s">
        <v>1583</v>
      </c>
      <c r="BF5337" s="10" t="s">
        <v>1631</v>
      </c>
      <c r="BG5337" s="10">
        <v>2.0654583858815991E-4</v>
      </c>
      <c r="BR5337" s="10" t="s">
        <v>33</v>
      </c>
      <c r="BS5337" s="11" t="s">
        <v>33</v>
      </c>
      <c r="BT5337" s="11" t="s">
        <v>33</v>
      </c>
      <c r="BU5337" s="10">
        <v>5337</v>
      </c>
    </row>
    <row r="5338" spans="1:73" s="10" customFormat="1" x14ac:dyDescent="0.45">
      <c r="A5338" s="10" t="s">
        <v>33</v>
      </c>
      <c r="B5338" s="10" t="s">
        <v>33</v>
      </c>
      <c r="C5338" s="10">
        <v>1267</v>
      </c>
      <c r="D5338" s="10" t="s">
        <v>33</v>
      </c>
      <c r="E5338" s="10">
        <v>5336</v>
      </c>
      <c r="F5338" s="10">
        <v>95</v>
      </c>
      <c r="G5338" s="10">
        <v>0</v>
      </c>
      <c r="H5338" s="10">
        <v>42</v>
      </c>
      <c r="I5338" s="10">
        <v>7.2029549862040011E-8</v>
      </c>
      <c r="J5338" s="10" t="s">
        <v>33</v>
      </c>
      <c r="K5338" s="10" t="s">
        <v>1386</v>
      </c>
      <c r="L5338" s="10" t="s">
        <v>33</v>
      </c>
      <c r="M5338" s="10">
        <v>0.3872983346207417</v>
      </c>
      <c r="N5338" s="10">
        <v>0.3872983346207417</v>
      </c>
      <c r="O5338" s="10">
        <v>0.3872983346207417</v>
      </c>
      <c r="Q5338" s="10">
        <v>0.3</v>
      </c>
      <c r="R5338" s="10">
        <v>0.5</v>
      </c>
      <c r="T5338" s="10">
        <v>0</v>
      </c>
      <c r="W5338" s="10">
        <v>0</v>
      </c>
      <c r="Y5338" s="10">
        <v>0</v>
      </c>
      <c r="AB5338" s="10">
        <v>0</v>
      </c>
      <c r="AE5338" s="10">
        <v>0</v>
      </c>
      <c r="AH5338" s="10">
        <v>1</v>
      </c>
      <c r="AQ5338" s="10">
        <v>0</v>
      </c>
      <c r="AR5338" s="10">
        <v>0.58341606087124587</v>
      </c>
      <c r="AS5338" s="10">
        <v>0.58341606087124587</v>
      </c>
      <c r="AT5338" s="10">
        <v>0</v>
      </c>
      <c r="AU5338" s="10">
        <v>0</v>
      </c>
      <c r="AV5338" s="10">
        <v>11.35351082753964</v>
      </c>
      <c r="AW5338" s="10">
        <v>11.35351082753964</v>
      </c>
      <c r="AX5338" s="10" t="s">
        <v>33</v>
      </c>
      <c r="AY5338" s="10">
        <v>0</v>
      </c>
      <c r="AZ5338" s="10" t="s">
        <v>33</v>
      </c>
      <c r="BA5338" s="10" t="s">
        <v>33</v>
      </c>
      <c r="BB5338" s="10">
        <v>5336</v>
      </c>
      <c r="BC5338" s="10">
        <v>95</v>
      </c>
      <c r="BE5338" s="10" t="s">
        <v>1583</v>
      </c>
      <c r="BF5338" s="10" t="s">
        <v>5417</v>
      </c>
      <c r="BG5338" s="10">
        <v>1.0850342614561252E-7</v>
      </c>
      <c r="BR5338" s="10" t="s">
        <v>33</v>
      </c>
      <c r="BS5338" s="11" t="s">
        <v>33</v>
      </c>
      <c r="BT5338" s="11" t="s">
        <v>33</v>
      </c>
      <c r="BU5338" s="10">
        <v>5338</v>
      </c>
    </row>
    <row r="5339" spans="1:73" s="10" customFormat="1" x14ac:dyDescent="0.45">
      <c r="A5339" s="10" t="s">
        <v>33</v>
      </c>
      <c r="B5339" s="10" t="s">
        <v>33</v>
      </c>
      <c r="C5339" s="10">
        <v>1267</v>
      </c>
      <c r="D5339" s="10" t="s">
        <v>33</v>
      </c>
      <c r="E5339" s="10">
        <v>5336</v>
      </c>
      <c r="F5339" s="10">
        <v>338</v>
      </c>
      <c r="G5339" s="10">
        <v>0</v>
      </c>
      <c r="H5339" s="10">
        <v>122</v>
      </c>
      <c r="I5339" s="10">
        <v>3.416661546010702E-9</v>
      </c>
      <c r="J5339" s="10" t="s">
        <v>33</v>
      </c>
      <c r="K5339" s="10" t="s">
        <v>1366</v>
      </c>
      <c r="L5339" s="10" t="s">
        <v>33</v>
      </c>
      <c r="M5339" s="10">
        <v>1.8371173070873836E-2</v>
      </c>
      <c r="N5339" s="10">
        <v>1.8371173070873836E-2</v>
      </c>
      <c r="O5339" s="10">
        <v>0.2449489742783178</v>
      </c>
      <c r="Q5339" s="10">
        <v>0.2</v>
      </c>
      <c r="R5339" s="10">
        <v>0.3</v>
      </c>
      <c r="S5339" s="10">
        <v>92.5</v>
      </c>
      <c r="T5339" s="10">
        <v>0</v>
      </c>
      <c r="W5339" s="10">
        <v>0</v>
      </c>
      <c r="Y5339" s="10">
        <v>0</v>
      </c>
      <c r="AB5339" s="10">
        <v>0</v>
      </c>
      <c r="AE5339" s="10">
        <v>0</v>
      </c>
      <c r="AH5339" s="10">
        <v>1</v>
      </c>
      <c r="AQ5339" s="10">
        <v>0.36466557818475426</v>
      </c>
      <c r="AR5339" s="10">
        <v>0.81227803357003781</v>
      </c>
      <c r="AS5339" s="10">
        <v>1.3410431219379315</v>
      </c>
      <c r="AT5339" s="10">
        <v>8.5696410873417257</v>
      </c>
      <c r="AU5339" s="10">
        <v>4.0928191317592404</v>
      </c>
      <c r="AV5339" s="10">
        <v>7.1431365875697859</v>
      </c>
      <c r="AW5339" s="10">
        <v>19.805596806670753</v>
      </c>
      <c r="AX5339" s="10" t="s">
        <v>33</v>
      </c>
      <c r="AY5339" s="10">
        <v>0</v>
      </c>
      <c r="AZ5339" s="10" t="s">
        <v>33</v>
      </c>
      <c r="BA5339" s="10" t="s">
        <v>33</v>
      </c>
      <c r="BB5339" s="10">
        <v>5336</v>
      </c>
      <c r="BC5339" s="10">
        <v>338</v>
      </c>
      <c r="BE5339" s="10" t="s">
        <v>1583</v>
      </c>
      <c r="BF5339" s="10" t="s">
        <v>5418</v>
      </c>
      <c r="BG5339" s="10">
        <v>2.4940652665951569E-7</v>
      </c>
      <c r="BR5339" s="10" t="s">
        <v>33</v>
      </c>
      <c r="BS5339" s="11" t="s">
        <v>33</v>
      </c>
      <c r="BT5339" s="11" t="s">
        <v>33</v>
      </c>
      <c r="BU5339" s="10">
        <v>5339</v>
      </c>
    </row>
    <row r="5340" spans="1:73" s="10" customFormat="1" x14ac:dyDescent="0.45">
      <c r="A5340" s="10" t="s">
        <v>33</v>
      </c>
      <c r="B5340" s="10" t="s">
        <v>33</v>
      </c>
      <c r="C5340" s="10">
        <v>1267</v>
      </c>
      <c r="D5340" s="10" t="s">
        <v>33</v>
      </c>
      <c r="E5340" s="10">
        <v>5336</v>
      </c>
      <c r="F5340" s="10">
        <v>7</v>
      </c>
      <c r="G5340" s="10">
        <v>0</v>
      </c>
      <c r="H5340" s="10">
        <v>4</v>
      </c>
      <c r="I5340" s="10">
        <v>3.9452209266382437E-8</v>
      </c>
      <c r="J5340" s="10" t="s">
        <v>33</v>
      </c>
      <c r="K5340" s="10" t="s">
        <v>1294</v>
      </c>
      <c r="L5340" s="10" t="s">
        <v>33</v>
      </c>
      <c r="M5340" s="10">
        <v>0.21213203435596426</v>
      </c>
      <c r="N5340" s="10">
        <v>0.21213203435596426</v>
      </c>
      <c r="O5340" s="10">
        <v>1.4142135623730951</v>
      </c>
      <c r="Q5340" s="10">
        <v>1</v>
      </c>
      <c r="R5340" s="10">
        <v>2</v>
      </c>
      <c r="S5340" s="10">
        <v>85</v>
      </c>
      <c r="T5340" s="10">
        <v>0</v>
      </c>
      <c r="W5340" s="10">
        <v>0</v>
      </c>
      <c r="Y5340" s="10">
        <v>0</v>
      </c>
      <c r="AB5340" s="10">
        <v>0</v>
      </c>
      <c r="AE5340" s="10">
        <v>0</v>
      </c>
      <c r="AH5340" s="10">
        <v>1</v>
      </c>
      <c r="AQ5340" s="10">
        <v>0.16431676725154984</v>
      </c>
      <c r="AR5340" s="10">
        <v>6.9564074780018456E-2</v>
      </c>
      <c r="AS5340" s="10">
        <v>0.30782338729476572</v>
      </c>
      <c r="AT5340" s="10">
        <v>3.861444030411421</v>
      </c>
      <c r="AU5340" s="10">
        <v>0.8048503078212742</v>
      </c>
      <c r="AV5340" s="10">
        <v>176.70598461851822</v>
      </c>
      <c r="AW5340" s="10">
        <v>181.3722789567509</v>
      </c>
      <c r="AX5340" s="10" t="s">
        <v>33</v>
      </c>
      <c r="AY5340" s="10">
        <v>0</v>
      </c>
      <c r="AZ5340" s="10" t="s">
        <v>33</v>
      </c>
      <c r="BA5340" s="10" t="s">
        <v>33</v>
      </c>
      <c r="BB5340" s="10">
        <v>5336</v>
      </c>
      <c r="BC5340" s="10">
        <v>7</v>
      </c>
      <c r="BE5340" s="10" t="s">
        <v>1583</v>
      </c>
      <c r="BF5340" s="10" t="s">
        <v>5419</v>
      </c>
      <c r="BG5340" s="10">
        <v>5.7248839052103018E-8</v>
      </c>
      <c r="BR5340" s="10" t="s">
        <v>33</v>
      </c>
      <c r="BS5340" s="11" t="s">
        <v>33</v>
      </c>
      <c r="BT5340" s="11" t="s">
        <v>33</v>
      </c>
      <c r="BU5340" s="10">
        <v>5340</v>
      </c>
    </row>
    <row r="5341" spans="1:73" s="10" customFormat="1" x14ac:dyDescent="0.45">
      <c r="A5341" s="10" t="s">
        <v>33</v>
      </c>
      <c r="B5341" s="10" t="s">
        <v>33</v>
      </c>
      <c r="C5341" s="10">
        <v>1267</v>
      </c>
      <c r="D5341" s="10" t="s">
        <v>33</v>
      </c>
      <c r="E5341" s="10">
        <v>5336</v>
      </c>
      <c r="F5341" s="10">
        <v>221</v>
      </c>
      <c r="G5341" s="10">
        <v>0</v>
      </c>
      <c r="H5341" s="10">
        <v>89</v>
      </c>
      <c r="I5341" s="10">
        <v>2.6301472844254964E-8</v>
      </c>
      <c r="J5341" s="10" t="s">
        <v>33</v>
      </c>
      <c r="K5341" s="10" t="s">
        <v>1436</v>
      </c>
      <c r="L5341" s="10" t="s">
        <v>33</v>
      </c>
      <c r="M5341" s="10">
        <v>0.14142135623730953</v>
      </c>
      <c r="N5341" s="10">
        <v>0.14142135623730953</v>
      </c>
      <c r="O5341" s="10">
        <v>0.14142135623730953</v>
      </c>
      <c r="Q5341" s="10">
        <v>0.1</v>
      </c>
      <c r="R5341" s="10">
        <v>0.2</v>
      </c>
      <c r="T5341" s="10">
        <v>0</v>
      </c>
      <c r="W5341" s="10">
        <v>0</v>
      </c>
      <c r="Y5341" s="10">
        <v>0</v>
      </c>
      <c r="AB5341" s="10">
        <v>0</v>
      </c>
      <c r="AE5341" s="10">
        <v>0</v>
      </c>
      <c r="AH5341" s="10">
        <v>1</v>
      </c>
      <c r="AQ5341" s="10">
        <v>0.13802756463315555</v>
      </c>
      <c r="AR5341" s="10">
        <v>0.13879202892047168</v>
      </c>
      <c r="AS5341" s="10">
        <v>0.3389319976385472</v>
      </c>
      <c r="AT5341" s="10">
        <v>3.2436477688791552</v>
      </c>
      <c r="AU5341" s="10">
        <v>0.88051694873697139</v>
      </c>
      <c r="AV5341" s="10">
        <v>12.226751320185025</v>
      </c>
      <c r="AW5341" s="10">
        <v>16.350916037801152</v>
      </c>
      <c r="AX5341" s="10" t="s">
        <v>33</v>
      </c>
      <c r="AY5341" s="10">
        <v>0</v>
      </c>
      <c r="AZ5341" s="10" t="s">
        <v>33</v>
      </c>
      <c r="BA5341" s="10" t="s">
        <v>33</v>
      </c>
      <c r="BB5341" s="10">
        <v>5336</v>
      </c>
      <c r="BC5341" s="10">
        <v>221</v>
      </c>
      <c r="BE5341" s="10" t="s">
        <v>1583</v>
      </c>
      <c r="BF5341" s="10" t="s">
        <v>5420</v>
      </c>
      <c r="BG5341" s="10">
        <v>6.3034402788364384E-8</v>
      </c>
      <c r="BR5341" s="10" t="s">
        <v>33</v>
      </c>
      <c r="BS5341" s="11" t="s">
        <v>33</v>
      </c>
      <c r="BT5341" s="11" t="s">
        <v>33</v>
      </c>
      <c r="BU5341" s="10">
        <v>5341</v>
      </c>
    </row>
    <row r="5342" spans="1:73" s="10" customFormat="1" x14ac:dyDescent="0.45">
      <c r="A5342" s="10">
        <v>1252</v>
      </c>
      <c r="B5342" s="10">
        <v>5195</v>
      </c>
      <c r="C5342" s="10">
        <v>1267</v>
      </c>
      <c r="D5342" s="10">
        <v>5347</v>
      </c>
      <c r="E5342" s="10" t="s">
        <v>33</v>
      </c>
      <c r="F5342" s="10">
        <v>5195</v>
      </c>
      <c r="G5342" s="10" t="e">
        <v>#VALUE!</v>
      </c>
      <c r="H5342" s="10" t="s">
        <v>33</v>
      </c>
      <c r="I5342" s="10">
        <v>7.2392421427449164E-8</v>
      </c>
      <c r="J5342" s="10" t="s">
        <v>1585</v>
      </c>
      <c r="L5342" s="10">
        <v>1</v>
      </c>
      <c r="M5342" s="10" t="s">
        <v>33</v>
      </c>
      <c r="N5342" s="10">
        <v>1</v>
      </c>
      <c r="O5342" s="10">
        <v>1</v>
      </c>
      <c r="Q5342" s="10">
        <v>1</v>
      </c>
      <c r="T5342" s="10">
        <v>3.872983346207417</v>
      </c>
      <c r="U5342" s="10">
        <v>3</v>
      </c>
      <c r="V5342" s="10">
        <v>5</v>
      </c>
      <c r="W5342" s="10">
        <v>4.0162837300170917</v>
      </c>
      <c r="X5342" s="10" t="s">
        <v>1008</v>
      </c>
      <c r="Y5342" s="10">
        <v>0.3872983346207417</v>
      </c>
      <c r="Z5342" s="10">
        <v>0.3</v>
      </c>
      <c r="AA5342" s="10">
        <v>0.5</v>
      </c>
      <c r="AB5342" s="10">
        <v>46.468054187796589</v>
      </c>
      <c r="AC5342" s="10">
        <v>0.15</v>
      </c>
      <c r="AE5342" s="10">
        <v>0</v>
      </c>
      <c r="AH5342" s="10">
        <v>1</v>
      </c>
      <c r="AQ5342" s="10">
        <v>3.9076243623587947</v>
      </c>
      <c r="AR5342" s="10">
        <v>19.813650613868916</v>
      </c>
      <c r="AS5342" s="10">
        <v>25.479705939289168</v>
      </c>
      <c r="AT5342" s="10">
        <v>91.829172515431679</v>
      </c>
      <c r="AU5342" s="10">
        <v>46.736337623737015</v>
      </c>
      <c r="AV5342" s="10">
        <v>246.82545056560025</v>
      </c>
      <c r="AW5342" s="10">
        <v>385.39096070476893</v>
      </c>
      <c r="AX5342" s="10">
        <v>7.2392421427449164E-8</v>
      </c>
      <c r="AY5342" s="10">
        <v>0</v>
      </c>
      <c r="AZ5342" s="10" t="s">
        <v>33</v>
      </c>
      <c r="BA5342" s="10">
        <v>5347</v>
      </c>
      <c r="BB5342" s="10" t="s">
        <v>33</v>
      </c>
      <c r="BC5342" s="10">
        <v>5195</v>
      </c>
      <c r="BE5342" s="10" t="s">
        <v>33</v>
      </c>
      <c r="BF5342" s="10" t="s">
        <v>33</v>
      </c>
      <c r="BG5342" s="10" t="s">
        <v>33</v>
      </c>
      <c r="BR5342" s="10" t="s">
        <v>1585</v>
      </c>
      <c r="BS5342" s="11">
        <v>25.479705939289168</v>
      </c>
      <c r="BT5342" s="11">
        <v>385.39096070476893</v>
      </c>
      <c r="BU5342" s="10">
        <v>5342</v>
      </c>
    </row>
    <row r="5343" spans="1:73" s="10" customFormat="1" x14ac:dyDescent="0.45">
      <c r="A5343" s="10" t="s">
        <v>33</v>
      </c>
      <c r="B5343" s="10" t="s">
        <v>33</v>
      </c>
      <c r="C5343" s="10">
        <v>1267</v>
      </c>
      <c r="D5343" s="10" t="s">
        <v>33</v>
      </c>
      <c r="E5343" s="10">
        <v>5342</v>
      </c>
      <c r="F5343" s="10">
        <v>653</v>
      </c>
      <c r="G5343" s="10">
        <v>0</v>
      </c>
      <c r="H5343" s="10">
        <v>197</v>
      </c>
      <c r="I5343" s="10">
        <v>5.7459703170844197E-8</v>
      </c>
      <c r="J5343" s="10" t="s">
        <v>33</v>
      </c>
      <c r="K5343" s="10" t="s">
        <v>1633</v>
      </c>
      <c r="L5343" s="10" t="s">
        <v>33</v>
      </c>
      <c r="M5343" s="10">
        <v>0.79372539331937719</v>
      </c>
      <c r="N5343" s="10">
        <v>0.79372539331937719</v>
      </c>
      <c r="O5343" s="10">
        <v>0.79372539331937719</v>
      </c>
      <c r="Q5343" s="10">
        <v>0.7</v>
      </c>
      <c r="R5343" s="10">
        <v>0.9</v>
      </c>
      <c r="T5343" s="10">
        <v>0</v>
      </c>
      <c r="W5343" s="10">
        <v>0</v>
      </c>
      <c r="Y5343" s="10">
        <v>0</v>
      </c>
      <c r="AB5343" s="10">
        <v>0</v>
      </c>
      <c r="AE5343" s="10">
        <v>0</v>
      </c>
      <c r="AH5343" s="10">
        <v>1</v>
      </c>
      <c r="AQ5343" s="10">
        <v>0</v>
      </c>
      <c r="AR5343" s="10">
        <v>13.472603558090166</v>
      </c>
      <c r="AS5343" s="10">
        <v>13.472603558090166</v>
      </c>
      <c r="AT5343" s="10">
        <v>0</v>
      </c>
      <c r="AU5343" s="10">
        <v>0</v>
      </c>
      <c r="AV5343" s="10">
        <v>217.90508150720549</v>
      </c>
      <c r="AW5343" s="10">
        <v>217.90508150720549</v>
      </c>
      <c r="AX5343" s="10" t="s">
        <v>33</v>
      </c>
      <c r="AY5343" s="10">
        <v>0</v>
      </c>
      <c r="AZ5343" s="10" t="s">
        <v>33</v>
      </c>
      <c r="BA5343" s="10" t="s">
        <v>33</v>
      </c>
      <c r="BB5343" s="10">
        <v>5342</v>
      </c>
      <c r="BC5343" s="10">
        <v>653</v>
      </c>
      <c r="BE5343" s="10" t="s">
        <v>1585</v>
      </c>
      <c r="BF5343" s="10" t="s">
        <v>5421</v>
      </c>
      <c r="BG5343" s="10">
        <v>9.7531439450221443E-7</v>
      </c>
      <c r="BR5343" s="10" t="s">
        <v>33</v>
      </c>
      <c r="BS5343" s="11" t="s">
        <v>33</v>
      </c>
      <c r="BT5343" s="11" t="s">
        <v>33</v>
      </c>
      <c r="BU5343" s="10">
        <v>5343</v>
      </c>
    </row>
    <row r="5344" spans="1:73" s="10" customFormat="1" x14ac:dyDescent="0.45">
      <c r="A5344" s="10" t="s">
        <v>33</v>
      </c>
      <c r="B5344" s="10" t="s">
        <v>33</v>
      </c>
      <c r="C5344" s="10">
        <v>1267</v>
      </c>
      <c r="D5344" s="10" t="s">
        <v>33</v>
      </c>
      <c r="E5344" s="10">
        <v>5342</v>
      </c>
      <c r="F5344" s="10">
        <v>45</v>
      </c>
      <c r="G5344" s="10">
        <v>0</v>
      </c>
      <c r="H5344" s="10">
        <v>22</v>
      </c>
      <c r="I5344" s="10">
        <v>4.2827934085655946E-8</v>
      </c>
      <c r="J5344" s="10" t="s">
        <v>33</v>
      </c>
      <c r="K5344" s="10" t="s">
        <v>1012</v>
      </c>
      <c r="L5344" s="10" t="s">
        <v>33</v>
      </c>
      <c r="M5344" s="10">
        <v>0.59160797830996159</v>
      </c>
      <c r="N5344" s="10">
        <v>0.59160797830996159</v>
      </c>
      <c r="O5344" s="10">
        <v>0.59160797830996159</v>
      </c>
      <c r="Q5344" s="10">
        <v>0.5</v>
      </c>
      <c r="R5344" s="10">
        <v>0.7</v>
      </c>
      <c r="T5344" s="10">
        <v>0</v>
      </c>
      <c r="W5344" s="10">
        <v>0</v>
      </c>
      <c r="Y5344" s="10">
        <v>0</v>
      </c>
      <c r="AB5344" s="10">
        <v>0</v>
      </c>
      <c r="AE5344" s="10">
        <v>0</v>
      </c>
      <c r="AH5344" s="10">
        <v>1</v>
      </c>
      <c r="AQ5344" s="10">
        <v>0</v>
      </c>
      <c r="AR5344" s="10">
        <v>2.1420548549754113</v>
      </c>
      <c r="AS5344" s="10">
        <v>2.1420548549754113</v>
      </c>
      <c r="AT5344" s="10">
        <v>0</v>
      </c>
      <c r="AU5344" s="10">
        <v>0</v>
      </c>
      <c r="AV5344" s="10">
        <v>28.672258157517799</v>
      </c>
      <c r="AW5344" s="10">
        <v>28.672258157517799</v>
      </c>
      <c r="AX5344" s="10" t="s">
        <v>33</v>
      </c>
      <c r="AY5344" s="10">
        <v>0</v>
      </c>
      <c r="AZ5344" s="10" t="s">
        <v>33</v>
      </c>
      <c r="BA5344" s="10" t="s">
        <v>33</v>
      </c>
      <c r="BB5344" s="10">
        <v>5342</v>
      </c>
      <c r="BC5344" s="10">
        <v>45</v>
      </c>
      <c r="BE5344" s="10" t="s">
        <v>1585</v>
      </c>
      <c r="BF5344" s="10" t="s">
        <v>5422</v>
      </c>
      <c r="BG5344" s="10">
        <v>1.5506853778209348E-7</v>
      </c>
      <c r="BR5344" s="10" t="s">
        <v>33</v>
      </c>
      <c r="BS5344" s="11" t="s">
        <v>33</v>
      </c>
      <c r="BT5344" s="11" t="s">
        <v>33</v>
      </c>
      <c r="BU5344" s="10">
        <v>5344</v>
      </c>
    </row>
    <row r="5345" spans="1:73" s="10" customFormat="1" x14ac:dyDescent="0.45">
      <c r="A5345" s="10" t="s">
        <v>33</v>
      </c>
      <c r="B5345" s="10" t="s">
        <v>33</v>
      </c>
      <c r="C5345" s="10">
        <v>1267</v>
      </c>
      <c r="D5345" s="10" t="s">
        <v>33</v>
      </c>
      <c r="E5345" s="10">
        <v>5342</v>
      </c>
      <c r="F5345" s="10">
        <v>24</v>
      </c>
      <c r="G5345" s="10">
        <v>0</v>
      </c>
      <c r="H5345" s="10">
        <v>11</v>
      </c>
      <c r="I5345" s="10">
        <v>6.6496685153165198E-9</v>
      </c>
      <c r="J5345" s="10" t="s">
        <v>33</v>
      </c>
      <c r="K5345" s="10" t="s">
        <v>1011</v>
      </c>
      <c r="L5345" s="10" t="s">
        <v>33</v>
      </c>
      <c r="M5345" s="10">
        <v>9.1855865354369168E-2</v>
      </c>
      <c r="N5345" s="10">
        <v>9.1855865354369168E-2</v>
      </c>
      <c r="O5345" s="10">
        <v>1.2247448713915889</v>
      </c>
      <c r="Q5345" s="10">
        <v>1</v>
      </c>
      <c r="R5345" s="10">
        <v>1.5</v>
      </c>
      <c r="S5345" s="10">
        <v>92.5</v>
      </c>
      <c r="T5345" s="10">
        <v>0</v>
      </c>
      <c r="W5345" s="10">
        <v>0</v>
      </c>
      <c r="Y5345" s="10">
        <v>0</v>
      </c>
      <c r="AB5345" s="10">
        <v>0</v>
      </c>
      <c r="AE5345" s="10">
        <v>0</v>
      </c>
      <c r="AH5345" s="10">
        <v>1</v>
      </c>
      <c r="AQ5345" s="10">
        <v>0</v>
      </c>
      <c r="AR5345" s="10">
        <v>0</v>
      </c>
      <c r="AS5345" s="10">
        <v>0</v>
      </c>
      <c r="AT5345" s="10">
        <v>0</v>
      </c>
      <c r="AU5345" s="10">
        <v>0</v>
      </c>
      <c r="AV5345" s="10">
        <v>9.1855865354369168E-2</v>
      </c>
      <c r="AW5345" s="10">
        <v>9.1855865354369168E-2</v>
      </c>
      <c r="AX5345" s="10" t="s">
        <v>33</v>
      </c>
      <c r="AY5345" s="10">
        <v>0</v>
      </c>
      <c r="AZ5345" s="10" t="s">
        <v>33</v>
      </c>
      <c r="BA5345" s="10" t="s">
        <v>33</v>
      </c>
      <c r="BB5345" s="10">
        <v>5342</v>
      </c>
      <c r="BC5345" s="10">
        <v>24</v>
      </c>
      <c r="BE5345" s="10" t="s">
        <v>1585</v>
      </c>
      <c r="BF5345" s="10" t="s">
        <v>5423</v>
      </c>
      <c r="BG5345" s="10">
        <v>0</v>
      </c>
      <c r="BR5345" s="10" t="s">
        <v>33</v>
      </c>
      <c r="BS5345" s="11" t="s">
        <v>33</v>
      </c>
      <c r="BT5345" s="11" t="s">
        <v>33</v>
      </c>
      <c r="BU5345" s="10">
        <v>5345</v>
      </c>
    </row>
    <row r="5346" spans="1:73" s="10" customFormat="1" x14ac:dyDescent="0.45">
      <c r="A5346" s="10" t="s">
        <v>33</v>
      </c>
      <c r="B5346" s="10" t="s">
        <v>33</v>
      </c>
      <c r="C5346" s="10">
        <v>1267</v>
      </c>
      <c r="D5346" s="10" t="s">
        <v>33</v>
      </c>
      <c r="E5346" s="10">
        <v>5342</v>
      </c>
      <c r="F5346" s="10">
        <v>3259</v>
      </c>
      <c r="G5346" s="10" t="e">
        <v>#VALUE!</v>
      </c>
      <c r="H5346" s="10">
        <v>836</v>
      </c>
      <c r="I5346" s="10">
        <v>5.1189172097863642E-9</v>
      </c>
      <c r="J5346" s="10" t="s">
        <v>33</v>
      </c>
      <c r="K5346" s="10" t="s">
        <v>1544</v>
      </c>
      <c r="L5346" s="10" t="s">
        <v>33</v>
      </c>
      <c r="M5346" s="10">
        <v>7.0710678118654766E-2</v>
      </c>
      <c r="N5346" s="10">
        <v>7.0710678118654766E-2</v>
      </c>
      <c r="O5346" s="10">
        <v>7.0710678118654766E-2</v>
      </c>
      <c r="Q5346" s="10">
        <v>0.05</v>
      </c>
      <c r="R5346" s="10">
        <v>0.1</v>
      </c>
      <c r="T5346" s="10">
        <v>0</v>
      </c>
      <c r="W5346" s="10">
        <v>0</v>
      </c>
      <c r="Y5346" s="10">
        <v>0</v>
      </c>
      <c r="AB5346" s="10">
        <v>0</v>
      </c>
      <c r="AE5346" s="10">
        <v>0</v>
      </c>
      <c r="AH5346" s="10">
        <v>1</v>
      </c>
      <c r="AQ5346" s="10">
        <v>3.4641016151377553E-2</v>
      </c>
      <c r="AR5346" s="10">
        <v>3.2708470786249083E-2</v>
      </c>
      <c r="AS5346" s="10">
        <v>8.293794420574653E-2</v>
      </c>
      <c r="AT5346" s="10">
        <v>0.81406387955737247</v>
      </c>
      <c r="AU5346" s="10">
        <v>0.26828343594042481</v>
      </c>
      <c r="AV5346" s="10">
        <v>0.15625503552256412</v>
      </c>
      <c r="AW5346" s="10">
        <v>1.2386023510203612</v>
      </c>
      <c r="AX5346" s="10" t="s">
        <v>33</v>
      </c>
      <c r="AY5346" s="10">
        <v>0</v>
      </c>
      <c r="AZ5346" s="10" t="s">
        <v>33</v>
      </c>
      <c r="BA5346" s="10" t="s">
        <v>33</v>
      </c>
      <c r="BB5346" s="10">
        <v>5342</v>
      </c>
      <c r="BC5346" s="10">
        <v>3259</v>
      </c>
      <c r="BE5346" s="10" t="s">
        <v>1585</v>
      </c>
      <c r="BF5346" s="10" t="s">
        <v>5424</v>
      </c>
      <c r="BG5346" s="10">
        <v>6.0040786092686686E-9</v>
      </c>
      <c r="BR5346" s="10" t="s">
        <v>33</v>
      </c>
      <c r="BS5346" s="11" t="s">
        <v>33</v>
      </c>
      <c r="BT5346" s="11" t="s">
        <v>33</v>
      </c>
      <c r="BU5346" s="10">
        <v>5346</v>
      </c>
    </row>
    <row r="5347" spans="1:73" s="10" customFormat="1" x14ac:dyDescent="0.45">
      <c r="A5347" s="10">
        <v>1253</v>
      </c>
      <c r="B5347" s="10">
        <v>5202</v>
      </c>
      <c r="C5347" s="10">
        <v>1267</v>
      </c>
      <c r="D5347" s="10">
        <v>5353</v>
      </c>
      <c r="E5347" s="10" t="s">
        <v>33</v>
      </c>
      <c r="F5347" s="10">
        <v>5202</v>
      </c>
      <c r="G5347" s="10">
        <v>0</v>
      </c>
      <c r="H5347" s="10" t="s">
        <v>33</v>
      </c>
      <c r="I5347" s="10">
        <v>1.9992195320621222E-9</v>
      </c>
      <c r="J5347" s="10" t="s">
        <v>1587</v>
      </c>
      <c r="L5347" s="10">
        <v>1</v>
      </c>
      <c r="M5347" s="10" t="s">
        <v>33</v>
      </c>
      <c r="N5347" s="10">
        <v>1</v>
      </c>
      <c r="O5347" s="10">
        <v>1</v>
      </c>
      <c r="Q5347" s="10">
        <v>1</v>
      </c>
      <c r="T5347" s="10">
        <v>2.8284271247461903</v>
      </c>
      <c r="U5347" s="10">
        <v>2</v>
      </c>
      <c r="V5347" s="10">
        <v>4</v>
      </c>
      <c r="W5347" s="10">
        <v>2.5401208632661558</v>
      </c>
      <c r="X5347" s="10" t="s">
        <v>1008</v>
      </c>
      <c r="Y5347" s="10">
        <v>0.2449489742783178</v>
      </c>
      <c r="Z5347" s="10">
        <v>0.2</v>
      </c>
      <c r="AA5347" s="10">
        <v>0.3</v>
      </c>
      <c r="AB5347" s="10">
        <v>29.388977933912571</v>
      </c>
      <c r="AC5347" s="10">
        <v>0.15</v>
      </c>
      <c r="AE5347" s="10">
        <v>0</v>
      </c>
      <c r="AH5347" s="10">
        <v>1</v>
      </c>
      <c r="AQ5347" s="10">
        <v>11.939497724794537</v>
      </c>
      <c r="AR5347" s="10">
        <v>34.492255596907611</v>
      </c>
      <c r="AS5347" s="10">
        <v>51.804527297859693</v>
      </c>
      <c r="AT5347" s="10">
        <v>280.5781965326716</v>
      </c>
      <c r="AU5347" s="10">
        <v>109.27292161424457</v>
      </c>
      <c r="AV5347" s="10">
        <v>380.5279306697754</v>
      </c>
      <c r="AW5347" s="10">
        <v>770.37904881669158</v>
      </c>
      <c r="AX5347" s="10">
        <v>1.9992195320621222E-9</v>
      </c>
      <c r="AY5347" s="10">
        <v>0</v>
      </c>
      <c r="AZ5347" s="10" t="s">
        <v>33</v>
      </c>
      <c r="BA5347" s="10">
        <v>5353</v>
      </c>
      <c r="BB5347" s="10" t="s">
        <v>33</v>
      </c>
      <c r="BC5347" s="10">
        <v>5202</v>
      </c>
      <c r="BE5347" s="10" t="s">
        <v>33</v>
      </c>
      <c r="BF5347" s="10" t="s">
        <v>33</v>
      </c>
      <c r="BG5347" s="10" t="s">
        <v>33</v>
      </c>
      <c r="BR5347" s="10" t="s">
        <v>1587</v>
      </c>
      <c r="BS5347" s="11">
        <v>51.804527297859693</v>
      </c>
      <c r="BT5347" s="11">
        <v>770.37904881669158</v>
      </c>
      <c r="BU5347" s="10">
        <v>5347</v>
      </c>
    </row>
    <row r="5348" spans="1:73" s="10" customFormat="1" x14ac:dyDescent="0.45">
      <c r="A5348" s="10" t="s">
        <v>33</v>
      </c>
      <c r="B5348" s="10" t="s">
        <v>33</v>
      </c>
      <c r="C5348" s="10">
        <v>1267</v>
      </c>
      <c r="D5348" s="10" t="s">
        <v>33</v>
      </c>
      <c r="E5348" s="10">
        <v>5347</v>
      </c>
      <c r="F5348" s="10">
        <v>5441</v>
      </c>
      <c r="G5348" s="10">
        <v>0</v>
      </c>
      <c r="H5348" s="10">
        <v>1268</v>
      </c>
      <c r="I5348" s="10">
        <v>1.9891983184199871E-9</v>
      </c>
      <c r="J5348" s="10" t="s">
        <v>33</v>
      </c>
      <c r="K5348" s="10" t="s">
        <v>1635</v>
      </c>
      <c r="L5348" s="10" t="s">
        <v>33</v>
      </c>
      <c r="M5348" s="10">
        <v>0.99498743710661997</v>
      </c>
      <c r="N5348" s="10">
        <v>0.99498743710661997</v>
      </c>
      <c r="O5348" s="10">
        <v>0.99498743710661997</v>
      </c>
      <c r="Q5348" s="10">
        <v>0.9</v>
      </c>
      <c r="R5348" s="10">
        <v>1.1000000000000001</v>
      </c>
      <c r="T5348" s="10">
        <v>0</v>
      </c>
      <c r="W5348" s="10">
        <v>0</v>
      </c>
      <c r="Y5348" s="10">
        <v>0</v>
      </c>
      <c r="AB5348" s="10">
        <v>0</v>
      </c>
      <c r="AE5348" s="10">
        <v>0</v>
      </c>
      <c r="AH5348" s="10">
        <v>1</v>
      </c>
      <c r="AQ5348" s="10">
        <v>9.1110706000483468</v>
      </c>
      <c r="AR5348" s="10">
        <v>29.642495199911572</v>
      </c>
      <c r="AS5348" s="10">
        <v>42.853547569981671</v>
      </c>
      <c r="AT5348" s="10">
        <v>214.11015910113616</v>
      </c>
      <c r="AU5348" s="10">
        <v>79.883943680331996</v>
      </c>
      <c r="AV5348" s="10">
        <v>350.06040930876912</v>
      </c>
      <c r="AW5348" s="10">
        <v>644.05451209023727</v>
      </c>
      <c r="AX5348" s="10" t="s">
        <v>33</v>
      </c>
      <c r="AY5348" s="10">
        <v>0</v>
      </c>
      <c r="AZ5348" s="10" t="s">
        <v>33</v>
      </c>
      <c r="BA5348" s="10" t="s">
        <v>33</v>
      </c>
      <c r="BB5348" s="10">
        <v>5347</v>
      </c>
      <c r="BC5348" s="10">
        <v>5441</v>
      </c>
      <c r="BE5348" s="10" t="s">
        <v>1587</v>
      </c>
      <c r="BF5348" s="10" t="s">
        <v>1634</v>
      </c>
      <c r="BG5348" s="10">
        <v>8.5673649320060651E-8</v>
      </c>
      <c r="BR5348" s="10" t="s">
        <v>33</v>
      </c>
      <c r="BS5348" s="11" t="s">
        <v>33</v>
      </c>
      <c r="BT5348" s="11" t="s">
        <v>33</v>
      </c>
      <c r="BU5348" s="10">
        <v>5348</v>
      </c>
    </row>
    <row r="5349" spans="1:73" s="10" customFormat="1" x14ac:dyDescent="0.45">
      <c r="A5349" s="10" t="s">
        <v>33</v>
      </c>
      <c r="B5349" s="10" t="s">
        <v>33</v>
      </c>
      <c r="C5349" s="10">
        <v>1268</v>
      </c>
      <c r="D5349" s="10" t="s">
        <v>33</v>
      </c>
      <c r="E5349" s="10">
        <v>5347</v>
      </c>
      <c r="F5349" s="10">
        <v>132</v>
      </c>
      <c r="G5349" s="10">
        <v>0</v>
      </c>
      <c r="H5349" s="10">
        <v>55</v>
      </c>
      <c r="I5349" s="10">
        <v>2.8273233764034467E-10</v>
      </c>
      <c r="J5349" s="10" t="s">
        <v>33</v>
      </c>
      <c r="K5349" s="10" t="s">
        <v>1453</v>
      </c>
      <c r="L5349" s="10" t="s">
        <v>33</v>
      </c>
      <c r="M5349" s="10">
        <v>0.14142135623730953</v>
      </c>
      <c r="N5349" s="10">
        <v>0.14142135623730953</v>
      </c>
      <c r="O5349" s="10">
        <v>0.14142135623730953</v>
      </c>
      <c r="Q5349" s="10">
        <v>0.1</v>
      </c>
      <c r="R5349" s="10">
        <v>0.2</v>
      </c>
      <c r="T5349" s="10">
        <v>0</v>
      </c>
      <c r="W5349" s="10">
        <v>0</v>
      </c>
      <c r="Y5349" s="10">
        <v>0</v>
      </c>
      <c r="AB5349" s="10">
        <v>0</v>
      </c>
      <c r="AE5349" s="10">
        <v>0</v>
      </c>
      <c r="AH5349" s="10">
        <v>1</v>
      </c>
      <c r="AQ5349" s="10">
        <v>0</v>
      </c>
      <c r="AR5349" s="10">
        <v>1.6468516933834694</v>
      </c>
      <c r="AS5349" s="10">
        <v>1.6468516933834694</v>
      </c>
      <c r="AT5349" s="10">
        <v>0</v>
      </c>
      <c r="AU5349" s="10">
        <v>0</v>
      </c>
      <c r="AV5349" s="10">
        <v>19.991322917706078</v>
      </c>
      <c r="AW5349" s="10">
        <v>19.991322917706078</v>
      </c>
      <c r="AX5349" s="10" t="s">
        <v>33</v>
      </c>
      <c r="AY5349" s="10">
        <v>0</v>
      </c>
      <c r="AZ5349" s="10" t="s">
        <v>33</v>
      </c>
      <c r="BA5349" s="10" t="s">
        <v>33</v>
      </c>
      <c r="BB5349" s="10">
        <v>5347</v>
      </c>
      <c r="BC5349" s="10">
        <v>132</v>
      </c>
      <c r="BE5349" s="10" t="s">
        <v>1587</v>
      </c>
      <c r="BF5349" s="10" t="s">
        <v>5425</v>
      </c>
      <c r="BG5349" s="10">
        <v>3.2924180718218132E-9</v>
      </c>
      <c r="BR5349" s="10" t="s">
        <v>33</v>
      </c>
      <c r="BS5349" s="11" t="s">
        <v>33</v>
      </c>
      <c r="BT5349" s="11" t="s">
        <v>33</v>
      </c>
      <c r="BU5349" s="10">
        <v>5349</v>
      </c>
    </row>
    <row r="5350" spans="1:73" s="10" customFormat="1" x14ac:dyDescent="0.45">
      <c r="A5350" s="10" t="s">
        <v>33</v>
      </c>
      <c r="B5350" s="10" t="s">
        <v>33</v>
      </c>
      <c r="C5350" s="10">
        <v>1268</v>
      </c>
      <c r="D5350" s="10" t="s">
        <v>33</v>
      </c>
      <c r="E5350" s="10">
        <v>5347</v>
      </c>
      <c r="F5350" s="10">
        <v>64</v>
      </c>
      <c r="G5350" s="10">
        <v>0</v>
      </c>
      <c r="H5350" s="10">
        <v>28</v>
      </c>
      <c r="I5350" s="10">
        <v>4.4703907756362253E-11</v>
      </c>
      <c r="J5350" s="10" t="s">
        <v>33</v>
      </c>
      <c r="K5350" s="10" t="s">
        <v>1636</v>
      </c>
      <c r="L5350" s="10" t="s">
        <v>33</v>
      </c>
      <c r="M5350" s="10">
        <v>2.2360679774997897E-2</v>
      </c>
      <c r="N5350" s="10">
        <v>2.2360679774997897E-2</v>
      </c>
      <c r="O5350" s="10">
        <v>2.2360679774997897E-2</v>
      </c>
      <c r="Q5350" s="10">
        <v>0.01</v>
      </c>
      <c r="R5350" s="10">
        <v>0.05</v>
      </c>
      <c r="T5350" s="10">
        <v>0</v>
      </c>
      <c r="W5350" s="10">
        <v>0</v>
      </c>
      <c r="Y5350" s="10">
        <v>0</v>
      </c>
      <c r="AB5350" s="10">
        <v>0</v>
      </c>
      <c r="AE5350" s="10">
        <v>0</v>
      </c>
      <c r="AH5350" s="10">
        <v>1</v>
      </c>
      <c r="AQ5350" s="10">
        <v>0</v>
      </c>
      <c r="AR5350" s="10">
        <v>0.16101586517417107</v>
      </c>
      <c r="AS5350" s="10">
        <v>0.16101586517417107</v>
      </c>
      <c r="AT5350" s="10">
        <v>0</v>
      </c>
      <c r="AU5350" s="10">
        <v>0</v>
      </c>
      <c r="AV5350" s="10">
        <v>3.2819406832552152</v>
      </c>
      <c r="AW5350" s="10">
        <v>3.2819406832552152</v>
      </c>
      <c r="AX5350" s="10" t="s">
        <v>33</v>
      </c>
      <c r="AY5350" s="10">
        <v>0</v>
      </c>
      <c r="AZ5350" s="10" t="s">
        <v>33</v>
      </c>
      <c r="BA5350" s="10" t="s">
        <v>33</v>
      </c>
      <c r="BB5350" s="10">
        <v>5347</v>
      </c>
      <c r="BC5350" s="10">
        <v>64</v>
      </c>
      <c r="BE5350" s="10" t="s">
        <v>1587</v>
      </c>
      <c r="BF5350" s="10" t="s">
        <v>5426</v>
      </c>
      <c r="BG5350" s="10">
        <v>3.2190606262808407E-10</v>
      </c>
      <c r="BR5350" s="10" t="s">
        <v>33</v>
      </c>
      <c r="BS5350" s="11" t="s">
        <v>33</v>
      </c>
      <c r="BT5350" s="11" t="s">
        <v>33</v>
      </c>
      <c r="BU5350" s="10">
        <v>5350</v>
      </c>
    </row>
    <row r="5351" spans="1:73" s="10" customFormat="1" x14ac:dyDescent="0.45">
      <c r="A5351" s="10" t="s">
        <v>33</v>
      </c>
      <c r="B5351" s="10" t="s">
        <v>33</v>
      </c>
      <c r="C5351" s="10">
        <v>1268</v>
      </c>
      <c r="D5351" s="10" t="s">
        <v>33</v>
      </c>
      <c r="E5351" s="10">
        <v>5347</v>
      </c>
      <c r="F5351" s="10">
        <v>92</v>
      </c>
      <c r="G5351" s="10">
        <v>0</v>
      </c>
      <c r="H5351" s="10">
        <v>39</v>
      </c>
      <c r="I5351" s="10">
        <v>2.1204925323025845E-10</v>
      </c>
      <c r="J5351" s="10" t="s">
        <v>33</v>
      </c>
      <c r="K5351" s="10" t="s">
        <v>868</v>
      </c>
      <c r="L5351" s="10" t="s">
        <v>33</v>
      </c>
      <c r="M5351" s="10">
        <v>0.10606601717798213</v>
      </c>
      <c r="N5351" s="10">
        <v>0.10606601717798213</v>
      </c>
      <c r="O5351" s="10">
        <v>0.70710678118654757</v>
      </c>
      <c r="Q5351" s="10">
        <v>0.5</v>
      </c>
      <c r="R5351" s="10">
        <v>1</v>
      </c>
      <c r="S5351" s="10">
        <v>85</v>
      </c>
      <c r="T5351" s="10">
        <v>0</v>
      </c>
      <c r="W5351" s="10">
        <v>0</v>
      </c>
      <c r="Y5351" s="10">
        <v>0</v>
      </c>
      <c r="AB5351" s="10">
        <v>0</v>
      </c>
      <c r="AE5351" s="10">
        <v>0</v>
      </c>
      <c r="AH5351" s="10">
        <v>1</v>
      </c>
      <c r="AQ5351" s="10">
        <v>0</v>
      </c>
      <c r="AR5351" s="10">
        <v>0.35177197517224434</v>
      </c>
      <c r="AS5351" s="10">
        <v>0.35177197517224434</v>
      </c>
      <c r="AT5351" s="10">
        <v>0</v>
      </c>
      <c r="AU5351" s="10">
        <v>0</v>
      </c>
      <c r="AV5351" s="10">
        <v>7.1024018946905318</v>
      </c>
      <c r="AW5351" s="10">
        <v>7.1024018946905318</v>
      </c>
      <c r="AX5351" s="10" t="s">
        <v>33</v>
      </c>
      <c r="AY5351" s="10">
        <v>0</v>
      </c>
      <c r="AZ5351" s="10" t="s">
        <v>33</v>
      </c>
      <c r="BA5351" s="10" t="s">
        <v>33</v>
      </c>
      <c r="BB5351" s="10">
        <v>5347</v>
      </c>
      <c r="BC5351" s="10">
        <v>92</v>
      </c>
      <c r="BE5351" s="10" t="s">
        <v>1587</v>
      </c>
      <c r="BF5351" s="10" t="s">
        <v>5427</v>
      </c>
      <c r="BG5351" s="10">
        <v>7.032694035964228E-10</v>
      </c>
      <c r="BR5351" s="10" t="s">
        <v>33</v>
      </c>
      <c r="BS5351" s="11" t="s">
        <v>33</v>
      </c>
      <c r="BT5351" s="11" t="s">
        <v>33</v>
      </c>
      <c r="BU5351" s="10">
        <v>5351</v>
      </c>
    </row>
    <row r="5352" spans="1:73" s="10" customFormat="1" x14ac:dyDescent="0.45">
      <c r="A5352" s="10" t="s">
        <v>33</v>
      </c>
      <c r="B5352" s="10" t="s">
        <v>33</v>
      </c>
      <c r="C5352" s="10">
        <v>1268</v>
      </c>
      <c r="D5352" s="10" t="s">
        <v>33</v>
      </c>
      <c r="E5352" s="10">
        <v>5347</v>
      </c>
      <c r="F5352" s="10">
        <v>24</v>
      </c>
      <c r="G5352" s="10">
        <v>0</v>
      </c>
      <c r="H5352" s="10">
        <v>11</v>
      </c>
      <c r="I5352" s="10">
        <v>1.8364004015092323E-10</v>
      </c>
      <c r="J5352" s="10" t="s">
        <v>33</v>
      </c>
      <c r="K5352" s="10" t="s">
        <v>1011</v>
      </c>
      <c r="L5352" s="10" t="s">
        <v>33</v>
      </c>
      <c r="M5352" s="10">
        <v>9.1855865354369168E-2</v>
      </c>
      <c r="N5352" s="10">
        <v>9.1855865354369168E-2</v>
      </c>
      <c r="O5352" s="10">
        <v>1.2247448713915889</v>
      </c>
      <c r="Q5352" s="10">
        <v>1</v>
      </c>
      <c r="R5352" s="10">
        <v>1.5</v>
      </c>
      <c r="S5352" s="10">
        <v>92.5</v>
      </c>
      <c r="T5352" s="10">
        <v>0</v>
      </c>
      <c r="W5352" s="10">
        <v>0</v>
      </c>
      <c r="Y5352" s="10">
        <v>0</v>
      </c>
      <c r="AB5352" s="10">
        <v>0</v>
      </c>
      <c r="AE5352" s="10">
        <v>0</v>
      </c>
      <c r="AH5352" s="10">
        <v>1</v>
      </c>
      <c r="AQ5352" s="10">
        <v>0</v>
      </c>
      <c r="AR5352" s="10">
        <v>0</v>
      </c>
      <c r="AS5352" s="10">
        <v>0</v>
      </c>
      <c r="AT5352" s="10">
        <v>0</v>
      </c>
      <c r="AU5352" s="10">
        <v>0</v>
      </c>
      <c r="AV5352" s="10">
        <v>9.1855865354369168E-2</v>
      </c>
      <c r="AW5352" s="10">
        <v>9.1855865354369168E-2</v>
      </c>
      <c r="AX5352" s="10" t="s">
        <v>33</v>
      </c>
      <c r="AY5352" s="10">
        <v>0</v>
      </c>
      <c r="AZ5352" s="10" t="s">
        <v>33</v>
      </c>
      <c r="BA5352" s="10" t="s">
        <v>33</v>
      </c>
      <c r="BB5352" s="10">
        <v>5347</v>
      </c>
      <c r="BC5352" s="10">
        <v>24</v>
      </c>
      <c r="BE5352" s="10" t="s">
        <v>1587</v>
      </c>
      <c r="BF5352" s="10" t="s">
        <v>5428</v>
      </c>
      <c r="BG5352" s="10">
        <v>0</v>
      </c>
      <c r="BR5352" s="10" t="s">
        <v>33</v>
      </c>
      <c r="BS5352" s="11" t="s">
        <v>33</v>
      </c>
      <c r="BT5352" s="11" t="s">
        <v>33</v>
      </c>
      <c r="BU5352" s="10">
        <v>5352</v>
      </c>
    </row>
    <row r="5353" spans="1:73" s="10" customFormat="1" x14ac:dyDescent="0.45">
      <c r="A5353" s="10">
        <v>1254</v>
      </c>
      <c r="B5353" s="10">
        <v>5213</v>
      </c>
      <c r="C5353" s="10">
        <v>1268</v>
      </c>
      <c r="D5353" s="10">
        <v>5358</v>
      </c>
      <c r="E5353" s="10" t="s">
        <v>33</v>
      </c>
      <c r="F5353" s="10">
        <v>5213</v>
      </c>
      <c r="G5353" s="10" t="e">
        <v>#VALUE!</v>
      </c>
      <c r="H5353" s="10" t="s">
        <v>33</v>
      </c>
      <c r="I5353" s="10">
        <v>1.9424925044110638E-9</v>
      </c>
      <c r="J5353" s="10" t="s">
        <v>1591</v>
      </c>
      <c r="L5353" s="10">
        <v>1</v>
      </c>
      <c r="M5353" s="10" t="s">
        <v>33</v>
      </c>
      <c r="N5353" s="10">
        <v>1</v>
      </c>
      <c r="O5353" s="10">
        <v>1</v>
      </c>
      <c r="Q5353" s="10">
        <v>1</v>
      </c>
      <c r="T5353" s="10">
        <v>1.9364916731037085</v>
      </c>
      <c r="U5353" s="10">
        <v>1.5</v>
      </c>
      <c r="V5353" s="10">
        <v>2.5</v>
      </c>
      <c r="W5353" s="10">
        <v>1.4665394641809</v>
      </c>
      <c r="X5353" s="10" t="s">
        <v>1008</v>
      </c>
      <c r="Y5353" s="10">
        <v>0.14142135623730953</v>
      </c>
      <c r="Z5353" s="10">
        <v>0.1</v>
      </c>
      <c r="AA5353" s="10">
        <v>0.2</v>
      </c>
      <c r="AB5353" s="10">
        <v>16.967734321352399</v>
      </c>
      <c r="AC5353" s="10">
        <v>0.125</v>
      </c>
      <c r="AE5353" s="10">
        <v>0</v>
      </c>
      <c r="AH5353" s="10">
        <v>1</v>
      </c>
      <c r="AQ5353" s="10">
        <v>5.8436587368465904</v>
      </c>
      <c r="AR5353" s="10">
        <v>23.769012758750932</v>
      </c>
      <c r="AS5353" s="10">
        <v>32.24231792717849</v>
      </c>
      <c r="AT5353" s="10">
        <v>137.32598031589487</v>
      </c>
      <c r="AU5353" s="10">
        <v>30.267235730627029</v>
      </c>
      <c r="AV5353" s="10">
        <v>321.46179315612636</v>
      </c>
      <c r="AW5353" s="10">
        <v>489.05500920264825</v>
      </c>
      <c r="AX5353" s="10">
        <v>1.9424925044110638E-9</v>
      </c>
      <c r="AY5353" s="10">
        <v>0</v>
      </c>
      <c r="AZ5353" s="10" t="s">
        <v>33</v>
      </c>
      <c r="BA5353" s="10">
        <v>5358</v>
      </c>
      <c r="BB5353" s="10" t="s">
        <v>33</v>
      </c>
      <c r="BC5353" s="10">
        <v>5213</v>
      </c>
      <c r="BE5353" s="10" t="s">
        <v>33</v>
      </c>
      <c r="BF5353" s="10" t="s">
        <v>33</v>
      </c>
      <c r="BG5353" s="10" t="s">
        <v>33</v>
      </c>
      <c r="BR5353" s="10" t="s">
        <v>1591</v>
      </c>
      <c r="BS5353" s="11">
        <v>32.24231792717849</v>
      </c>
      <c r="BT5353" s="11">
        <v>489.05500920264825</v>
      </c>
      <c r="BU5353" s="10">
        <v>5353</v>
      </c>
    </row>
    <row r="5354" spans="1:73" s="10" customFormat="1" x14ac:dyDescent="0.45">
      <c r="A5354" s="10" t="s">
        <v>33</v>
      </c>
      <c r="B5354" s="10" t="s">
        <v>33</v>
      </c>
      <c r="C5354" s="10">
        <v>1268</v>
      </c>
      <c r="D5354" s="10" t="s">
        <v>33</v>
      </c>
      <c r="E5354" s="10">
        <v>5353</v>
      </c>
      <c r="F5354" s="10">
        <v>1621</v>
      </c>
      <c r="G5354" s="10">
        <v>0</v>
      </c>
      <c r="H5354" s="10">
        <v>429</v>
      </c>
      <c r="I5354" s="10">
        <v>1.3457982843846696E-9</v>
      </c>
      <c r="J5354" s="10" t="s">
        <v>33</v>
      </c>
      <c r="K5354" s="10" t="s">
        <v>1637</v>
      </c>
      <c r="L5354" s="10" t="s">
        <v>33</v>
      </c>
      <c r="M5354" s="10">
        <v>0.69282032302755092</v>
      </c>
      <c r="N5354" s="10">
        <v>0.69282032302755092</v>
      </c>
      <c r="O5354" s="10">
        <v>0.69282032302755092</v>
      </c>
      <c r="Q5354" s="10">
        <v>0.6</v>
      </c>
      <c r="R5354" s="10">
        <v>0.8</v>
      </c>
      <c r="T5354" s="10">
        <v>0</v>
      </c>
      <c r="W5354" s="10">
        <v>0</v>
      </c>
      <c r="Y5354" s="10">
        <v>0</v>
      </c>
      <c r="AB5354" s="10">
        <v>0</v>
      </c>
      <c r="AE5354" s="10">
        <v>0</v>
      </c>
      <c r="AH5354" s="10">
        <v>1</v>
      </c>
      <c r="AQ5354" s="10">
        <v>3.2363411249872436</v>
      </c>
      <c r="AR5354" s="10">
        <v>14.662097533572302</v>
      </c>
      <c r="AS5354" s="10">
        <v>19.354792164803804</v>
      </c>
      <c r="AT5354" s="10">
        <v>76.054016437200218</v>
      </c>
      <c r="AU5354" s="10">
        <v>10.616583017537398</v>
      </c>
      <c r="AV5354" s="10">
        <v>198.55586219091654</v>
      </c>
      <c r="AW5354" s="10">
        <v>285.22646164565413</v>
      </c>
      <c r="AX5354" s="10" t="s">
        <v>33</v>
      </c>
      <c r="AY5354" s="10">
        <v>0</v>
      </c>
      <c r="AZ5354" s="10" t="s">
        <v>33</v>
      </c>
      <c r="BA5354" s="10" t="s">
        <v>33</v>
      </c>
      <c r="BB5354" s="10">
        <v>5353</v>
      </c>
      <c r="BC5354" s="10">
        <v>1621</v>
      </c>
      <c r="BE5354" s="10" t="s">
        <v>1591</v>
      </c>
      <c r="BF5354" s="10" t="s">
        <v>5429</v>
      </c>
      <c r="BG5354" s="10">
        <v>3.7596538704565375E-8</v>
      </c>
      <c r="BR5354" s="10" t="s">
        <v>33</v>
      </c>
      <c r="BS5354" s="11" t="s">
        <v>33</v>
      </c>
      <c r="BT5354" s="11" t="s">
        <v>33</v>
      </c>
      <c r="BU5354" s="10">
        <v>5354</v>
      </c>
    </row>
    <row r="5355" spans="1:73" s="10" customFormat="1" x14ac:dyDescent="0.45">
      <c r="A5355" s="10" t="s">
        <v>33</v>
      </c>
      <c r="B5355" s="10" t="s">
        <v>33</v>
      </c>
      <c r="C5355" s="10">
        <v>1268</v>
      </c>
      <c r="D5355" s="10" t="s">
        <v>33</v>
      </c>
      <c r="E5355" s="10">
        <v>5353</v>
      </c>
      <c r="F5355" s="10">
        <v>3294</v>
      </c>
      <c r="G5355" s="10" t="e">
        <v>#VALUE!</v>
      </c>
      <c r="H5355" s="10">
        <v>848</v>
      </c>
      <c r="I5355" s="10">
        <v>8.6870905712938977E-10</v>
      </c>
      <c r="J5355" s="10" t="s">
        <v>33</v>
      </c>
      <c r="K5355" s="10" t="s">
        <v>1638</v>
      </c>
      <c r="L5355" s="10" t="s">
        <v>33</v>
      </c>
      <c r="M5355" s="10">
        <v>0.44721359549995793</v>
      </c>
      <c r="N5355" s="10">
        <v>0.44721359549995793</v>
      </c>
      <c r="O5355" s="10">
        <v>0.44721359549995793</v>
      </c>
      <c r="Q5355" s="10">
        <v>0.4</v>
      </c>
      <c r="R5355" s="10">
        <v>0.5</v>
      </c>
      <c r="T5355" s="10">
        <v>0</v>
      </c>
      <c r="W5355" s="10">
        <v>0</v>
      </c>
      <c r="Y5355" s="10">
        <v>0</v>
      </c>
      <c r="AB5355" s="10">
        <v>0</v>
      </c>
      <c r="AE5355" s="10">
        <v>0</v>
      </c>
      <c r="AH5355" s="10">
        <v>1</v>
      </c>
      <c r="AQ5355" s="10">
        <v>0.67082593875563845</v>
      </c>
      <c r="AR5355" s="10">
        <v>1.3766746053537051</v>
      </c>
      <c r="AS5355" s="10">
        <v>2.3493722165493809</v>
      </c>
      <c r="AT5355" s="10">
        <v>15.764409560757503</v>
      </c>
      <c r="AU5355" s="10">
        <v>2.6829183917372332</v>
      </c>
      <c r="AV5355" s="10">
        <v>16.47516718082888</v>
      </c>
      <c r="AW5355" s="10">
        <v>34.922495133323615</v>
      </c>
      <c r="AX5355" s="10" t="s">
        <v>33</v>
      </c>
      <c r="AY5355" s="10">
        <v>0</v>
      </c>
      <c r="AZ5355" s="10" t="s">
        <v>33</v>
      </c>
      <c r="BA5355" s="10" t="s">
        <v>33</v>
      </c>
      <c r="BB5355" s="10">
        <v>5353</v>
      </c>
      <c r="BC5355" s="10">
        <v>3294</v>
      </c>
      <c r="BE5355" s="10" t="s">
        <v>1591</v>
      </c>
      <c r="BF5355" s="10" t="s">
        <v>5430</v>
      </c>
      <c r="BG5355" s="10">
        <v>4.563637920718779E-9</v>
      </c>
      <c r="BR5355" s="10" t="s">
        <v>33</v>
      </c>
      <c r="BS5355" s="11" t="s">
        <v>33</v>
      </c>
      <c r="BT5355" s="11" t="s">
        <v>33</v>
      </c>
      <c r="BU5355" s="10">
        <v>5355</v>
      </c>
    </row>
    <row r="5356" spans="1:73" s="10" customFormat="1" x14ac:dyDescent="0.45">
      <c r="A5356" s="10" t="s">
        <v>33</v>
      </c>
      <c r="B5356" s="10" t="s">
        <v>33</v>
      </c>
      <c r="C5356" s="10">
        <v>1268</v>
      </c>
      <c r="D5356" s="10" t="s">
        <v>33</v>
      </c>
      <c r="E5356" s="10">
        <v>5353</v>
      </c>
      <c r="F5356" s="10">
        <v>65</v>
      </c>
      <c r="G5356" s="10">
        <v>0</v>
      </c>
      <c r="H5356" s="10">
        <v>29</v>
      </c>
      <c r="I5356" s="10">
        <v>2.3790577324940542E-10</v>
      </c>
      <c r="J5356" s="10" t="s">
        <v>33</v>
      </c>
      <c r="K5356" s="10" t="s">
        <v>1097</v>
      </c>
      <c r="L5356" s="10" t="s">
        <v>33</v>
      </c>
      <c r="M5356" s="10">
        <v>0.1224744871391589</v>
      </c>
      <c r="N5356" s="10">
        <v>0.1224744871391589</v>
      </c>
      <c r="O5356" s="10">
        <v>0.1224744871391589</v>
      </c>
      <c r="Q5356" s="10">
        <v>0.1</v>
      </c>
      <c r="R5356" s="10">
        <v>0.15</v>
      </c>
      <c r="T5356" s="10">
        <v>0</v>
      </c>
      <c r="W5356" s="10">
        <v>0</v>
      </c>
      <c r="Y5356" s="10">
        <v>0</v>
      </c>
      <c r="AB5356" s="10">
        <v>0</v>
      </c>
      <c r="AE5356" s="10">
        <v>0</v>
      </c>
      <c r="AH5356" s="10">
        <v>1</v>
      </c>
      <c r="AQ5356" s="10">
        <v>0</v>
      </c>
      <c r="AR5356" s="10">
        <v>6.1387011556440241</v>
      </c>
      <c r="AS5356" s="10">
        <v>6.1387011556440241</v>
      </c>
      <c r="AT5356" s="10">
        <v>0</v>
      </c>
      <c r="AU5356" s="10">
        <v>0</v>
      </c>
      <c r="AV5356" s="10">
        <v>106.30828929724174</v>
      </c>
      <c r="AW5356" s="10">
        <v>106.30828929724174</v>
      </c>
      <c r="AX5356" s="10" t="s">
        <v>33</v>
      </c>
      <c r="AY5356" s="10">
        <v>0</v>
      </c>
      <c r="AZ5356" s="10" t="s">
        <v>33</v>
      </c>
      <c r="BA5356" s="10" t="s">
        <v>33</v>
      </c>
      <c r="BB5356" s="10">
        <v>5353</v>
      </c>
      <c r="BC5356" s="10">
        <v>65</v>
      </c>
      <c r="BE5356" s="10" t="s">
        <v>1591</v>
      </c>
      <c r="BF5356" s="10" t="s">
        <v>5431</v>
      </c>
      <c r="BG5356" s="10">
        <v>1.1924380981658051E-8</v>
      </c>
      <c r="BR5356" s="10" t="s">
        <v>33</v>
      </c>
      <c r="BS5356" s="11" t="s">
        <v>33</v>
      </c>
      <c r="BT5356" s="11" t="s">
        <v>33</v>
      </c>
      <c r="BU5356" s="10">
        <v>5356</v>
      </c>
    </row>
    <row r="5357" spans="1:73" s="10" customFormat="1" x14ac:dyDescent="0.45">
      <c r="A5357" s="10" t="s">
        <v>33</v>
      </c>
      <c r="B5357" s="10" t="s">
        <v>33</v>
      </c>
      <c r="C5357" s="10">
        <v>1268</v>
      </c>
      <c r="D5357" s="10" t="s">
        <v>33</v>
      </c>
      <c r="E5357" s="10">
        <v>5353</v>
      </c>
      <c r="F5357" s="10">
        <v>24</v>
      </c>
      <c r="G5357" s="10">
        <v>0</v>
      </c>
      <c r="H5357" s="10">
        <v>11</v>
      </c>
      <c r="I5357" s="10">
        <v>2.3790577324940542E-10</v>
      </c>
      <c r="J5357" s="10" t="s">
        <v>33</v>
      </c>
      <c r="K5357" s="10" t="s">
        <v>1011</v>
      </c>
      <c r="L5357" s="10" t="s">
        <v>33</v>
      </c>
      <c r="M5357" s="10">
        <v>0.1224744871391589</v>
      </c>
      <c r="N5357" s="10">
        <v>0.1224744871391589</v>
      </c>
      <c r="O5357" s="10">
        <v>1.2247448713915889</v>
      </c>
      <c r="Q5357" s="10">
        <v>1</v>
      </c>
      <c r="R5357" s="10">
        <v>1.5</v>
      </c>
      <c r="S5357" s="10">
        <v>90</v>
      </c>
      <c r="T5357" s="10">
        <v>0</v>
      </c>
      <c r="W5357" s="10">
        <v>0</v>
      </c>
      <c r="Y5357" s="10">
        <v>0</v>
      </c>
      <c r="AB5357" s="10">
        <v>0</v>
      </c>
      <c r="AE5357" s="10">
        <v>0</v>
      </c>
      <c r="AH5357" s="10">
        <v>1</v>
      </c>
      <c r="AQ5357" s="10">
        <v>0</v>
      </c>
      <c r="AR5357" s="10">
        <v>0</v>
      </c>
      <c r="AS5357" s="10">
        <v>0</v>
      </c>
      <c r="AT5357" s="10">
        <v>0</v>
      </c>
      <c r="AU5357" s="10">
        <v>0</v>
      </c>
      <c r="AV5357" s="10">
        <v>0.1224744871391589</v>
      </c>
      <c r="AW5357" s="10">
        <v>0.1224744871391589</v>
      </c>
      <c r="AX5357" s="10" t="s">
        <v>33</v>
      </c>
      <c r="AY5357" s="10">
        <v>0</v>
      </c>
      <c r="AZ5357" s="10" t="s">
        <v>33</v>
      </c>
      <c r="BA5357" s="10" t="s">
        <v>33</v>
      </c>
      <c r="BB5357" s="10">
        <v>5353</v>
      </c>
      <c r="BC5357" s="10">
        <v>24</v>
      </c>
      <c r="BE5357" s="10" t="s">
        <v>1591</v>
      </c>
      <c r="BF5357" s="10" t="s">
        <v>5432</v>
      </c>
      <c r="BG5357" s="10">
        <v>0</v>
      </c>
      <c r="BR5357" s="10" t="s">
        <v>33</v>
      </c>
      <c r="BS5357" s="11" t="s">
        <v>33</v>
      </c>
      <c r="BT5357" s="11" t="s">
        <v>33</v>
      </c>
      <c r="BU5357" s="10">
        <v>5357</v>
      </c>
    </row>
    <row r="5358" spans="1:73" s="10" customFormat="1" x14ac:dyDescent="0.45">
      <c r="A5358" s="10">
        <v>1255</v>
      </c>
      <c r="B5358" s="10">
        <v>5214</v>
      </c>
      <c r="C5358" s="10">
        <v>1268</v>
      </c>
      <c r="D5358" s="10">
        <v>5362</v>
      </c>
      <c r="E5358" s="10" t="s">
        <v>33</v>
      </c>
      <c r="F5358" s="10">
        <v>5214</v>
      </c>
      <c r="G5358" s="10" t="e">
        <v>#VALUE!</v>
      </c>
      <c r="H5358" s="10" t="s">
        <v>33</v>
      </c>
      <c r="I5358" s="10">
        <v>1.2949950029407094E-9</v>
      </c>
      <c r="J5358" s="10" t="s">
        <v>1593</v>
      </c>
      <c r="L5358" s="10">
        <v>1</v>
      </c>
      <c r="M5358" s="10" t="s">
        <v>33</v>
      </c>
      <c r="N5358" s="10">
        <v>1</v>
      </c>
      <c r="O5358" s="10">
        <v>1</v>
      </c>
      <c r="Q5358" s="10">
        <v>1</v>
      </c>
      <c r="T5358" s="10">
        <v>2.1213203435596424</v>
      </c>
      <c r="U5358" s="10">
        <v>1.8</v>
      </c>
      <c r="V5358" s="10">
        <v>2.5</v>
      </c>
      <c r="W5358" s="10">
        <v>2.5401208632661558</v>
      </c>
      <c r="X5358" s="10" t="s">
        <v>1008</v>
      </c>
      <c r="Y5358" s="10">
        <v>0.2449489742783178</v>
      </c>
      <c r="Z5358" s="10">
        <v>0.2</v>
      </c>
      <c r="AA5358" s="10">
        <v>0.3</v>
      </c>
      <c r="AB5358" s="10">
        <v>29.388977933912571</v>
      </c>
      <c r="AE5358" s="10">
        <v>0</v>
      </c>
      <c r="AH5358" s="10">
        <v>1</v>
      </c>
      <c r="AQ5358" s="10">
        <v>4.0359107567559329</v>
      </c>
      <c r="AR5358" s="10">
        <v>36.296744506773315</v>
      </c>
      <c r="AS5358" s="10">
        <v>42.148815104069421</v>
      </c>
      <c r="AT5358" s="10">
        <v>94.84390278376442</v>
      </c>
      <c r="AU5358" s="10">
        <v>106.07197806486107</v>
      </c>
      <c r="AV5358" s="10">
        <v>469.6670054651965</v>
      </c>
      <c r="AW5358" s="10">
        <v>670.58288631382197</v>
      </c>
      <c r="AX5358" s="10">
        <v>1.2949950029407094E-9</v>
      </c>
      <c r="AY5358" s="10">
        <v>0</v>
      </c>
      <c r="AZ5358" s="10" t="s">
        <v>33</v>
      </c>
      <c r="BA5358" s="10">
        <v>5362</v>
      </c>
      <c r="BB5358" s="10" t="s">
        <v>33</v>
      </c>
      <c r="BC5358" s="10">
        <v>5214</v>
      </c>
      <c r="BE5358" s="10" t="s">
        <v>33</v>
      </c>
      <c r="BF5358" s="10" t="s">
        <v>33</v>
      </c>
      <c r="BG5358" s="10" t="s">
        <v>33</v>
      </c>
      <c r="BR5358" s="10" t="s">
        <v>1593</v>
      </c>
      <c r="BS5358" s="11">
        <v>42.148815104069421</v>
      </c>
      <c r="BT5358" s="11">
        <v>670.58288631382197</v>
      </c>
      <c r="BU5358" s="10">
        <v>5358</v>
      </c>
    </row>
    <row r="5359" spans="1:73" s="10" customFormat="1" x14ac:dyDescent="0.45">
      <c r="A5359" s="10" t="s">
        <v>33</v>
      </c>
      <c r="B5359" s="10" t="s">
        <v>33</v>
      </c>
      <c r="C5359" s="10">
        <v>1268</v>
      </c>
      <c r="D5359" s="10" t="s">
        <v>33</v>
      </c>
      <c r="E5359" s="10">
        <v>5358</v>
      </c>
      <c r="F5359" s="10">
        <v>5449</v>
      </c>
      <c r="G5359" s="10" t="e">
        <v>#VALUE!</v>
      </c>
      <c r="H5359" s="10">
        <v>1269</v>
      </c>
      <c r="I5359" s="10">
        <v>8.392526819792661E-10</v>
      </c>
      <c r="J5359" s="10" t="s">
        <v>33</v>
      </c>
      <c r="K5359" s="10" t="s">
        <v>1640</v>
      </c>
      <c r="L5359" s="10" t="s">
        <v>33</v>
      </c>
      <c r="M5359" s="10">
        <v>0.64807406984078597</v>
      </c>
      <c r="N5359" s="10">
        <v>0.64807406984078597</v>
      </c>
      <c r="O5359" s="10">
        <v>0.64807406984078597</v>
      </c>
      <c r="Q5359" s="10">
        <v>0.6</v>
      </c>
      <c r="R5359" s="10">
        <v>0.7</v>
      </c>
      <c r="T5359" s="10">
        <v>0</v>
      </c>
      <c r="W5359" s="10">
        <v>0</v>
      </c>
      <c r="Y5359" s="10">
        <v>0</v>
      </c>
      <c r="AB5359" s="10">
        <v>0</v>
      </c>
      <c r="AE5359" s="10">
        <v>0</v>
      </c>
      <c r="AH5359" s="10">
        <v>1</v>
      </c>
      <c r="AQ5359" s="10">
        <v>1.9145904131962908</v>
      </c>
      <c r="AR5359" s="10">
        <v>16.39375478417282</v>
      </c>
      <c r="AS5359" s="10">
        <v>19.169910883307441</v>
      </c>
      <c r="AT5359" s="10">
        <v>44.992874710112829</v>
      </c>
      <c r="AU5359" s="10">
        <v>76.6830001309485</v>
      </c>
      <c r="AV5359" s="10">
        <v>168.85185262094518</v>
      </c>
      <c r="AW5359" s="10">
        <v>290.52772746200651</v>
      </c>
      <c r="AX5359" s="10" t="s">
        <v>33</v>
      </c>
      <c r="AY5359" s="10">
        <v>0</v>
      </c>
      <c r="AZ5359" s="10" t="s">
        <v>33</v>
      </c>
      <c r="BA5359" s="10" t="s">
        <v>33</v>
      </c>
      <c r="BB5359" s="10">
        <v>5358</v>
      </c>
      <c r="BC5359" s="10">
        <v>5449</v>
      </c>
      <c r="BE5359" s="10" t="s">
        <v>1593</v>
      </c>
      <c r="BF5359" s="10" t="s">
        <v>1639</v>
      </c>
      <c r="BG5359" s="10">
        <v>2.4824938800701859E-8</v>
      </c>
      <c r="BR5359" s="10" t="s">
        <v>33</v>
      </c>
      <c r="BS5359" s="11" t="s">
        <v>33</v>
      </c>
      <c r="BT5359" s="11" t="s">
        <v>33</v>
      </c>
      <c r="BU5359" s="10">
        <v>5359</v>
      </c>
    </row>
    <row r="5360" spans="1:73" s="10" customFormat="1" x14ac:dyDescent="0.45">
      <c r="A5360" s="10" t="s">
        <v>33</v>
      </c>
      <c r="B5360" s="10" t="s">
        <v>33</v>
      </c>
      <c r="C5360" s="10">
        <v>1269</v>
      </c>
      <c r="D5360" s="10" t="s">
        <v>33</v>
      </c>
      <c r="E5360" s="10">
        <v>5358</v>
      </c>
      <c r="F5360" s="10">
        <v>65</v>
      </c>
      <c r="G5360" s="10">
        <v>0</v>
      </c>
      <c r="H5360" s="10">
        <v>29</v>
      </c>
      <c r="I5360" s="10">
        <v>4.4859942812822327E-10</v>
      </c>
      <c r="J5360" s="10" t="s">
        <v>33</v>
      </c>
      <c r="K5360" s="10" t="s">
        <v>1097</v>
      </c>
      <c r="L5360" s="10" t="s">
        <v>33</v>
      </c>
      <c r="M5360" s="10">
        <v>0.34641016151377546</v>
      </c>
      <c r="N5360" s="10">
        <v>0.34641016151377546</v>
      </c>
      <c r="O5360" s="10">
        <v>0.34641016151377546</v>
      </c>
      <c r="Q5360" s="10">
        <v>0.3</v>
      </c>
      <c r="R5360" s="10">
        <v>0.4</v>
      </c>
      <c r="T5360" s="10">
        <v>0</v>
      </c>
      <c r="W5360" s="10">
        <v>0</v>
      </c>
      <c r="Y5360" s="10">
        <v>0</v>
      </c>
      <c r="AB5360" s="10">
        <v>0</v>
      </c>
      <c r="AE5360" s="10">
        <v>0</v>
      </c>
      <c r="AH5360" s="10">
        <v>1</v>
      </c>
      <c r="AQ5360" s="10">
        <v>0</v>
      </c>
      <c r="AR5360" s="10">
        <v>17.362868859334341</v>
      </c>
      <c r="AS5360" s="10">
        <v>17.362868859334341</v>
      </c>
      <c r="AT5360" s="10">
        <v>0</v>
      </c>
      <c r="AU5360" s="10">
        <v>0</v>
      </c>
      <c r="AV5360" s="10">
        <v>300.68524903368365</v>
      </c>
      <c r="AW5360" s="10">
        <v>300.68524903368365</v>
      </c>
      <c r="AX5360" s="10" t="s">
        <v>33</v>
      </c>
      <c r="AY5360" s="10">
        <v>0</v>
      </c>
      <c r="AZ5360" s="10" t="s">
        <v>33</v>
      </c>
      <c r="BA5360" s="10" t="s">
        <v>33</v>
      </c>
      <c r="BB5360" s="10">
        <v>5358</v>
      </c>
      <c r="BC5360" s="10">
        <v>65</v>
      </c>
      <c r="BE5360" s="10" t="s">
        <v>1593</v>
      </c>
      <c r="BF5360" s="10" t="s">
        <v>5433</v>
      </c>
      <c r="BG5360" s="10">
        <v>2.2484828409552828E-8</v>
      </c>
      <c r="BR5360" s="10" t="s">
        <v>33</v>
      </c>
      <c r="BS5360" s="11" t="s">
        <v>33</v>
      </c>
      <c r="BT5360" s="11" t="s">
        <v>33</v>
      </c>
      <c r="BU5360" s="10">
        <v>5360</v>
      </c>
    </row>
    <row r="5361" spans="1:73" s="10" customFormat="1" x14ac:dyDescent="0.45">
      <c r="A5361" s="10" t="s">
        <v>33</v>
      </c>
      <c r="B5361" s="10" t="s">
        <v>33</v>
      </c>
      <c r="C5361" s="10">
        <v>1269</v>
      </c>
      <c r="D5361" s="10" t="s">
        <v>33</v>
      </c>
      <c r="E5361" s="10">
        <v>5358</v>
      </c>
      <c r="F5361" s="10">
        <v>24</v>
      </c>
      <c r="G5361" s="10">
        <v>0</v>
      </c>
      <c r="H5361" s="10">
        <v>11</v>
      </c>
      <c r="I5361" s="10">
        <v>1.682247855480837E-10</v>
      </c>
      <c r="J5361" s="10" t="s">
        <v>33</v>
      </c>
      <c r="K5361" s="10" t="s">
        <v>1011</v>
      </c>
      <c r="L5361" s="10" t="s">
        <v>33</v>
      </c>
      <c r="M5361" s="10">
        <v>0.12990381056766578</v>
      </c>
      <c r="N5361" s="10">
        <v>0.12990381056766578</v>
      </c>
      <c r="O5361" s="10">
        <v>1.7320508075688772</v>
      </c>
      <c r="Q5361" s="10">
        <v>1.5</v>
      </c>
      <c r="R5361" s="10">
        <v>2</v>
      </c>
      <c r="S5361" s="10">
        <v>92.5</v>
      </c>
      <c r="T5361" s="10">
        <v>0</v>
      </c>
      <c r="W5361" s="10">
        <v>0</v>
      </c>
      <c r="Y5361" s="10">
        <v>0</v>
      </c>
      <c r="AB5361" s="10">
        <v>0</v>
      </c>
      <c r="AE5361" s="10">
        <v>0</v>
      </c>
      <c r="AH5361" s="10">
        <v>1</v>
      </c>
      <c r="AQ5361" s="10">
        <v>0</v>
      </c>
      <c r="AR5361" s="10">
        <v>0</v>
      </c>
      <c r="AS5361" s="10">
        <v>0</v>
      </c>
      <c r="AT5361" s="10">
        <v>0</v>
      </c>
      <c r="AU5361" s="10">
        <v>0</v>
      </c>
      <c r="AV5361" s="10">
        <v>0.12990381056766578</v>
      </c>
      <c r="AW5361" s="10">
        <v>0.12990381056766578</v>
      </c>
      <c r="AX5361" s="10" t="s">
        <v>33</v>
      </c>
      <c r="AY5361" s="10">
        <v>0</v>
      </c>
      <c r="AZ5361" s="10" t="s">
        <v>33</v>
      </c>
      <c r="BA5361" s="10" t="s">
        <v>33</v>
      </c>
      <c r="BB5361" s="10">
        <v>5358</v>
      </c>
      <c r="BC5361" s="10">
        <v>24</v>
      </c>
      <c r="BE5361" s="10" t="s">
        <v>1593</v>
      </c>
      <c r="BF5361" s="10" t="s">
        <v>5434</v>
      </c>
      <c r="BG5361" s="10">
        <v>0</v>
      </c>
      <c r="BR5361" s="10" t="s">
        <v>33</v>
      </c>
      <c r="BS5361" s="11" t="s">
        <v>33</v>
      </c>
      <c r="BT5361" s="11" t="s">
        <v>33</v>
      </c>
      <c r="BU5361" s="10">
        <v>5361</v>
      </c>
    </row>
    <row r="5362" spans="1:73" s="10" customFormat="1" x14ac:dyDescent="0.45">
      <c r="A5362" s="10">
        <v>1256</v>
      </c>
      <c r="B5362" s="10">
        <v>5215</v>
      </c>
      <c r="C5362" s="10">
        <v>1269</v>
      </c>
      <c r="D5362" s="10">
        <v>5372</v>
      </c>
      <c r="E5362" s="10" t="s">
        <v>33</v>
      </c>
      <c r="F5362" s="10">
        <v>5215</v>
      </c>
      <c r="G5362" s="10" t="e">
        <v>#VALUE!</v>
      </c>
      <c r="H5362" s="10" t="s">
        <v>33</v>
      </c>
      <c r="I5362" s="10">
        <v>9.1569974818206864E-11</v>
      </c>
      <c r="J5362" s="10" t="s">
        <v>1595</v>
      </c>
      <c r="L5362" s="10">
        <v>1</v>
      </c>
      <c r="M5362" s="10" t="s">
        <v>33</v>
      </c>
      <c r="N5362" s="10">
        <v>1</v>
      </c>
      <c r="O5362" s="10">
        <v>1</v>
      </c>
      <c r="Q5362" s="10">
        <v>1</v>
      </c>
      <c r="T5362" s="10">
        <v>9.7979589711327115</v>
      </c>
      <c r="U5362" s="10">
        <v>8</v>
      </c>
      <c r="V5362" s="10">
        <v>12</v>
      </c>
      <c r="W5362" s="10">
        <v>12.700604316330779</v>
      </c>
      <c r="X5362" s="10" t="s">
        <v>1008</v>
      </c>
      <c r="Y5362" s="10">
        <v>1.2247448713915889</v>
      </c>
      <c r="Z5362" s="10">
        <v>1</v>
      </c>
      <c r="AA5362" s="10">
        <v>1.5</v>
      </c>
      <c r="AB5362" s="10">
        <v>146.94488966956285</v>
      </c>
      <c r="AE5362" s="10">
        <v>0</v>
      </c>
      <c r="AH5362" s="10">
        <v>1</v>
      </c>
      <c r="AQ5362" s="10">
        <v>13.784913344205838</v>
      </c>
      <c r="AR5362" s="10">
        <v>76.49087207250254</v>
      </c>
      <c r="AS5362" s="10">
        <v>96.478996421601011</v>
      </c>
      <c r="AT5362" s="10">
        <v>323.94546358883719</v>
      </c>
      <c r="AU5362" s="10">
        <v>8041.3020245738744</v>
      </c>
      <c r="AV5362" s="10">
        <v>703.20887424272701</v>
      </c>
      <c r="AW5362" s="10">
        <v>9068.456362405439</v>
      </c>
      <c r="AX5362" s="10">
        <v>9.1569974818206864E-11</v>
      </c>
      <c r="AY5362" s="10">
        <v>0</v>
      </c>
      <c r="AZ5362" s="10" t="s">
        <v>33</v>
      </c>
      <c r="BA5362" s="10">
        <v>5372</v>
      </c>
      <c r="BB5362" s="10" t="s">
        <v>33</v>
      </c>
      <c r="BC5362" s="10">
        <v>5215</v>
      </c>
      <c r="BE5362" s="10" t="s">
        <v>33</v>
      </c>
      <c r="BF5362" s="10" t="s">
        <v>33</v>
      </c>
      <c r="BG5362" s="10" t="s">
        <v>33</v>
      </c>
      <c r="BR5362" s="10" t="s">
        <v>1595</v>
      </c>
      <c r="BS5362" s="11">
        <v>96.478996421601011</v>
      </c>
      <c r="BT5362" s="11">
        <v>9068.456362405439</v>
      </c>
      <c r="BU5362" s="10">
        <v>5362</v>
      </c>
    </row>
    <row r="5363" spans="1:73" s="10" customFormat="1" x14ac:dyDescent="0.45">
      <c r="A5363" s="10" t="s">
        <v>33</v>
      </c>
      <c r="B5363" s="10" t="s">
        <v>33</v>
      </c>
      <c r="C5363" s="10">
        <v>1269</v>
      </c>
      <c r="D5363" s="10" t="s">
        <v>33</v>
      </c>
      <c r="E5363" s="10">
        <v>5362</v>
      </c>
      <c r="F5363" s="10">
        <v>3322</v>
      </c>
      <c r="G5363" s="10" t="e">
        <v>#VALUE!</v>
      </c>
      <c r="H5363" s="10">
        <v>861</v>
      </c>
      <c r="I5363" s="10">
        <v>1.5860384883293694E-10</v>
      </c>
      <c r="J5363" s="10" t="s">
        <v>33</v>
      </c>
      <c r="K5363" s="10" t="s">
        <v>1641</v>
      </c>
      <c r="L5363" s="10" t="s">
        <v>33</v>
      </c>
      <c r="M5363" s="10">
        <v>1.7320508075688772</v>
      </c>
      <c r="N5363" s="10">
        <v>1.7320508075688772</v>
      </c>
      <c r="O5363" s="10">
        <v>1.7320508075688772</v>
      </c>
      <c r="Q5363" s="10">
        <v>1.5</v>
      </c>
      <c r="R5363" s="10">
        <v>2</v>
      </c>
      <c r="T5363" s="10">
        <v>0</v>
      </c>
      <c r="W5363" s="10">
        <v>0</v>
      </c>
      <c r="Y5363" s="10">
        <v>0</v>
      </c>
      <c r="AB5363" s="10">
        <v>0</v>
      </c>
      <c r="AE5363" s="10">
        <v>0</v>
      </c>
      <c r="AH5363" s="10">
        <v>1</v>
      </c>
      <c r="AQ5363" s="10">
        <v>1.8865422682315391</v>
      </c>
      <c r="AR5363" s="10">
        <v>39.491463064241465</v>
      </c>
      <c r="AS5363" s="10">
        <v>42.226949353177197</v>
      </c>
      <c r="AT5363" s="10">
        <v>44.333743303441167</v>
      </c>
      <c r="AU5363" s="10">
        <v>7811.628541500404</v>
      </c>
      <c r="AV5363" s="10">
        <v>368.8051865606912</v>
      </c>
      <c r="AW5363" s="10">
        <v>8224.7674713645356</v>
      </c>
      <c r="AX5363" s="10" t="s">
        <v>33</v>
      </c>
      <c r="AY5363" s="10">
        <v>0</v>
      </c>
      <c r="AZ5363" s="10" t="s">
        <v>33</v>
      </c>
      <c r="BA5363" s="10" t="s">
        <v>33</v>
      </c>
      <c r="BB5363" s="10">
        <v>5362</v>
      </c>
      <c r="BC5363" s="10">
        <v>3322</v>
      </c>
      <c r="BE5363" s="10" t="s">
        <v>1595</v>
      </c>
      <c r="BF5363" s="10" t="s">
        <v>5435</v>
      </c>
      <c r="BG5363" s="10">
        <v>3.8667206889201327E-9</v>
      </c>
      <c r="BR5363" s="10" t="s">
        <v>33</v>
      </c>
      <c r="BS5363" s="11" t="s">
        <v>33</v>
      </c>
      <c r="BT5363" s="11" t="s">
        <v>33</v>
      </c>
      <c r="BU5363" s="10">
        <v>5363</v>
      </c>
    </row>
    <row r="5364" spans="1:73" s="10" customFormat="1" x14ac:dyDescent="0.45">
      <c r="A5364" s="10" t="s">
        <v>33</v>
      </c>
      <c r="B5364" s="10" t="s">
        <v>33</v>
      </c>
      <c r="C5364" s="10">
        <v>1269</v>
      </c>
      <c r="D5364" s="10" t="s">
        <v>33</v>
      </c>
      <c r="E5364" s="10">
        <v>5362</v>
      </c>
      <c r="F5364" s="10">
        <v>4792</v>
      </c>
      <c r="G5364" s="10" t="e">
        <v>#VALUE!</v>
      </c>
      <c r="H5364" s="10">
        <v>1158</v>
      </c>
      <c r="I5364" s="10">
        <v>6.4749750147035471E-11</v>
      </c>
      <c r="J5364" s="10" t="s">
        <v>33</v>
      </c>
      <c r="K5364" s="10" t="s">
        <v>1323</v>
      </c>
      <c r="L5364" s="10" t="s">
        <v>33</v>
      </c>
      <c r="M5364" s="10">
        <v>0.70710678118654757</v>
      </c>
      <c r="N5364" s="10">
        <v>0.70710678118654757</v>
      </c>
      <c r="O5364" s="10">
        <v>0.70710678118654757</v>
      </c>
      <c r="Q5364" s="10">
        <v>0.5</v>
      </c>
      <c r="R5364" s="10">
        <v>1</v>
      </c>
      <c r="T5364" s="10">
        <v>0</v>
      </c>
      <c r="W5364" s="10">
        <v>0</v>
      </c>
      <c r="Y5364" s="10">
        <v>0</v>
      </c>
      <c r="AB5364" s="10">
        <v>0</v>
      </c>
      <c r="AE5364" s="10">
        <v>0</v>
      </c>
      <c r="AH5364" s="10">
        <v>1</v>
      </c>
      <c r="AQ5364" s="10">
        <v>0.18153679559618044</v>
      </c>
      <c r="AR5364" s="10">
        <v>11.355044193402749</v>
      </c>
      <c r="AS5364" s="10">
        <v>11.618272547017211</v>
      </c>
      <c r="AT5364" s="10">
        <v>4.2661146965102406</v>
      </c>
      <c r="AU5364" s="10">
        <v>50.196646185853744</v>
      </c>
      <c r="AV5364" s="10">
        <v>89.147152170958975</v>
      </c>
      <c r="AW5364" s="10">
        <v>143.60991305332297</v>
      </c>
      <c r="AX5364" s="10" t="s">
        <v>33</v>
      </c>
      <c r="AY5364" s="10">
        <v>0</v>
      </c>
      <c r="AZ5364" s="10" t="s">
        <v>33</v>
      </c>
      <c r="BA5364" s="10" t="s">
        <v>33</v>
      </c>
      <c r="BB5364" s="10">
        <v>5362</v>
      </c>
      <c r="BC5364" s="10">
        <v>4792</v>
      </c>
      <c r="BE5364" s="10" t="s">
        <v>1595</v>
      </c>
      <c r="BF5364" s="10" t="s">
        <v>5436</v>
      </c>
      <c r="BG5364" s="10">
        <v>1.0638849245614303E-9</v>
      </c>
      <c r="BR5364" s="10" t="s">
        <v>33</v>
      </c>
      <c r="BS5364" s="11" t="s">
        <v>33</v>
      </c>
      <c r="BT5364" s="11" t="s">
        <v>33</v>
      </c>
      <c r="BU5364" s="10">
        <v>5364</v>
      </c>
    </row>
    <row r="5365" spans="1:73" s="10" customFormat="1" x14ac:dyDescent="0.45">
      <c r="A5365" s="10" t="s">
        <v>33</v>
      </c>
      <c r="B5365" s="10" t="s">
        <v>33</v>
      </c>
      <c r="C5365" s="10">
        <v>1269</v>
      </c>
      <c r="D5365" s="10" t="s">
        <v>33</v>
      </c>
      <c r="E5365" s="10">
        <v>5362</v>
      </c>
      <c r="F5365" s="10">
        <v>5456</v>
      </c>
      <c r="G5365" s="10" t="e">
        <v>#VALUE!</v>
      </c>
      <c r="H5365" s="10">
        <v>1270</v>
      </c>
      <c r="I5365" s="10">
        <v>1.2949950029407096E-11</v>
      </c>
      <c r="J5365" s="10" t="s">
        <v>33</v>
      </c>
      <c r="K5365" s="10" t="s">
        <v>1643</v>
      </c>
      <c r="L5365" s="10" t="s">
        <v>33</v>
      </c>
      <c r="M5365" s="10">
        <v>0.14142135623730953</v>
      </c>
      <c r="N5365" s="10">
        <v>0.14142135623730953</v>
      </c>
      <c r="O5365" s="10">
        <v>0.14142135623730953</v>
      </c>
      <c r="Q5365" s="10">
        <v>0.1</v>
      </c>
      <c r="R5365" s="10">
        <v>0.2</v>
      </c>
      <c r="T5365" s="10">
        <v>0</v>
      </c>
      <c r="W5365" s="10">
        <v>0</v>
      </c>
      <c r="Y5365" s="10">
        <v>0</v>
      </c>
      <c r="AB5365" s="10">
        <v>0</v>
      </c>
      <c r="AE5365" s="10">
        <v>0</v>
      </c>
      <c r="AH5365" s="10">
        <v>1</v>
      </c>
      <c r="AQ5365" s="10">
        <v>0.20485712009372051</v>
      </c>
      <c r="AR5365" s="10">
        <v>3.6177746163255184</v>
      </c>
      <c r="AS5365" s="10">
        <v>3.9148174404614133</v>
      </c>
      <c r="AT5365" s="10">
        <v>4.8141423222024322</v>
      </c>
      <c r="AU5365" s="10">
        <v>2.4110723632473694</v>
      </c>
      <c r="AV5365" s="10">
        <v>60.728733872624566</v>
      </c>
      <c r="AW5365" s="10">
        <v>67.953948558074373</v>
      </c>
      <c r="AX5365" s="10" t="s">
        <v>33</v>
      </c>
      <c r="AY5365" s="10">
        <v>0</v>
      </c>
      <c r="AZ5365" s="10" t="s">
        <v>33</v>
      </c>
      <c r="BA5365" s="10" t="s">
        <v>33</v>
      </c>
      <c r="BB5365" s="10">
        <v>5362</v>
      </c>
      <c r="BC5365" s="10">
        <v>5456</v>
      </c>
      <c r="BE5365" s="10" t="s">
        <v>1595</v>
      </c>
      <c r="BF5365" s="10" t="s">
        <v>1642</v>
      </c>
      <c r="BG5365" s="10">
        <v>3.5847973444092868E-10</v>
      </c>
      <c r="BR5365" s="10" t="s">
        <v>33</v>
      </c>
      <c r="BS5365" s="11" t="s">
        <v>33</v>
      </c>
      <c r="BT5365" s="11" t="s">
        <v>33</v>
      </c>
      <c r="BU5365" s="10">
        <v>5365</v>
      </c>
    </row>
    <row r="5366" spans="1:73" s="10" customFormat="1" x14ac:dyDescent="0.45">
      <c r="A5366" s="10" t="s">
        <v>33</v>
      </c>
      <c r="B5366" s="10" t="s">
        <v>33</v>
      </c>
      <c r="C5366" s="10">
        <v>1270</v>
      </c>
      <c r="D5366" s="10" t="s">
        <v>33</v>
      </c>
      <c r="E5366" s="10">
        <v>5362</v>
      </c>
      <c r="F5366" s="10">
        <v>5461</v>
      </c>
      <c r="G5366" s="10" t="e">
        <v>#VALUE!</v>
      </c>
      <c r="H5366" s="10">
        <v>1271</v>
      </c>
      <c r="I5366" s="10">
        <v>2.047566883914545E-12</v>
      </c>
      <c r="J5366" s="10" t="s">
        <v>33</v>
      </c>
      <c r="K5366" s="10" t="s">
        <v>1645</v>
      </c>
      <c r="L5366" s="10" t="s">
        <v>33</v>
      </c>
      <c r="M5366" s="10">
        <v>2.2360679774997897E-2</v>
      </c>
      <c r="N5366" s="10">
        <v>2.2360679774997897E-2</v>
      </c>
      <c r="O5366" s="10">
        <v>2.2360679774997897E-2</v>
      </c>
      <c r="Q5366" s="10">
        <v>0.01</v>
      </c>
      <c r="R5366" s="10">
        <v>0.05</v>
      </c>
      <c r="T5366" s="10">
        <v>0</v>
      </c>
      <c r="W5366" s="10">
        <v>0</v>
      </c>
      <c r="Y5366" s="10">
        <v>0</v>
      </c>
      <c r="AB5366" s="10">
        <v>0</v>
      </c>
      <c r="AE5366" s="10">
        <v>0</v>
      </c>
      <c r="AH5366" s="10">
        <v>1</v>
      </c>
      <c r="AQ5366" s="10">
        <v>4.9701421900137092E-2</v>
      </c>
      <c r="AR5366" s="10">
        <v>0.14588407581299279</v>
      </c>
      <c r="AS5366" s="10">
        <v>0.21795113756819157</v>
      </c>
      <c r="AT5366" s="10">
        <v>1.1679834146532218</v>
      </c>
      <c r="AU5366" s="10">
        <v>0.63529692089371614</v>
      </c>
      <c r="AV5366" s="10">
        <v>1.2175236660736426</v>
      </c>
      <c r="AW5366" s="10">
        <v>3.0208040016205802</v>
      </c>
      <c r="AX5366" s="10" t="s">
        <v>33</v>
      </c>
      <c r="AY5366" s="10">
        <v>0</v>
      </c>
      <c r="AZ5366" s="10" t="s">
        <v>33</v>
      </c>
      <c r="BA5366" s="10" t="s">
        <v>33</v>
      </c>
      <c r="BB5366" s="10">
        <v>5362</v>
      </c>
      <c r="BC5366" s="10">
        <v>5461</v>
      </c>
      <c r="BE5366" s="10" t="s">
        <v>1595</v>
      </c>
      <c r="BF5366" s="10" t="s">
        <v>1644</v>
      </c>
      <c r="BG5366" s="10">
        <v>1.9957780178718843E-11</v>
      </c>
      <c r="BR5366" s="10" t="s">
        <v>33</v>
      </c>
      <c r="BS5366" s="11" t="s">
        <v>33</v>
      </c>
      <c r="BT5366" s="11" t="s">
        <v>33</v>
      </c>
      <c r="BU5366" s="10">
        <v>5366</v>
      </c>
    </row>
    <row r="5367" spans="1:73" s="10" customFormat="1" x14ac:dyDescent="0.45">
      <c r="A5367" s="10" t="s">
        <v>33</v>
      </c>
      <c r="B5367" s="10" t="s">
        <v>33</v>
      </c>
      <c r="C5367" s="10">
        <v>1271</v>
      </c>
      <c r="D5367" s="10" t="s">
        <v>33</v>
      </c>
      <c r="E5367" s="10">
        <v>5362</v>
      </c>
      <c r="F5367" s="10">
        <v>24</v>
      </c>
      <c r="G5367" s="10">
        <v>0</v>
      </c>
      <c r="H5367" s="10">
        <v>11</v>
      </c>
      <c r="I5367" s="10">
        <v>2.0475668839145451E-10</v>
      </c>
      <c r="J5367" s="10" t="s">
        <v>33</v>
      </c>
      <c r="K5367" s="10" t="s">
        <v>1011</v>
      </c>
      <c r="L5367" s="10" t="s">
        <v>33</v>
      </c>
      <c r="M5367" s="10">
        <v>2.2360679774997898</v>
      </c>
      <c r="N5367" s="10">
        <v>2.2360679774997898</v>
      </c>
      <c r="O5367" s="10">
        <v>2.2360679774997898</v>
      </c>
      <c r="Q5367" s="10">
        <v>10</v>
      </c>
      <c r="R5367" s="10">
        <v>0.5</v>
      </c>
      <c r="T5367" s="10">
        <v>0</v>
      </c>
      <c r="W5367" s="10">
        <v>0</v>
      </c>
      <c r="Y5367" s="10">
        <v>0</v>
      </c>
      <c r="AB5367" s="10">
        <v>0</v>
      </c>
      <c r="AE5367" s="10">
        <v>0</v>
      </c>
      <c r="AH5367" s="10">
        <v>1</v>
      </c>
      <c r="AQ5367" s="10">
        <v>0</v>
      </c>
      <c r="AR5367" s="10">
        <v>0</v>
      </c>
      <c r="AS5367" s="10">
        <v>0</v>
      </c>
      <c r="AT5367" s="10">
        <v>0</v>
      </c>
      <c r="AU5367" s="10">
        <v>0</v>
      </c>
      <c r="AV5367" s="10">
        <v>2.2360679774997898</v>
      </c>
      <c r="AW5367" s="10">
        <v>2.2360679774997898</v>
      </c>
      <c r="AX5367" s="10" t="s">
        <v>33</v>
      </c>
      <c r="AY5367" s="10">
        <v>0</v>
      </c>
      <c r="AZ5367" s="10" t="s">
        <v>33</v>
      </c>
      <c r="BA5367" s="10" t="s">
        <v>33</v>
      </c>
      <c r="BB5367" s="10">
        <v>5362</v>
      </c>
      <c r="BC5367" s="10">
        <v>24</v>
      </c>
      <c r="BE5367" s="10" t="s">
        <v>1595</v>
      </c>
      <c r="BF5367" s="10" t="s">
        <v>5437</v>
      </c>
      <c r="BG5367" s="10">
        <v>0</v>
      </c>
      <c r="BR5367" s="10" t="s">
        <v>33</v>
      </c>
      <c r="BS5367" s="11" t="s">
        <v>33</v>
      </c>
      <c r="BT5367" s="11" t="s">
        <v>33</v>
      </c>
      <c r="BU5367" s="10">
        <v>5367</v>
      </c>
    </row>
    <row r="5368" spans="1:73" s="10" customFormat="1" x14ac:dyDescent="0.45">
      <c r="A5368" s="10" t="s">
        <v>33</v>
      </c>
      <c r="B5368" s="10" t="s">
        <v>33</v>
      </c>
      <c r="C5368" s="10">
        <v>1271</v>
      </c>
      <c r="D5368" s="10" t="s">
        <v>33</v>
      </c>
      <c r="E5368" s="10">
        <v>5362</v>
      </c>
      <c r="F5368" s="10">
        <v>378</v>
      </c>
      <c r="G5368" s="10">
        <v>0</v>
      </c>
      <c r="H5368" s="10">
        <v>133</v>
      </c>
      <c r="I5368" s="10">
        <v>2.1717726428234744E-12</v>
      </c>
      <c r="J5368" s="10" t="s">
        <v>33</v>
      </c>
      <c r="K5368" s="10" t="s">
        <v>1124</v>
      </c>
      <c r="L5368" s="10" t="s">
        <v>33</v>
      </c>
      <c r="M5368" s="10">
        <v>2.3717082451262844E-2</v>
      </c>
      <c r="N5368" s="10">
        <v>2.3717082451262844E-2</v>
      </c>
      <c r="O5368" s="10">
        <v>0.31622776601683794</v>
      </c>
      <c r="Q5368" s="10">
        <v>0.2</v>
      </c>
      <c r="R5368" s="10">
        <v>0.5</v>
      </c>
      <c r="S5368" s="10">
        <v>92.5</v>
      </c>
      <c r="T5368" s="10">
        <v>0</v>
      </c>
      <c r="W5368" s="10">
        <v>0</v>
      </c>
      <c r="Y5368" s="10">
        <v>0</v>
      </c>
      <c r="AB5368" s="10">
        <v>0</v>
      </c>
      <c r="AE5368" s="10">
        <v>0</v>
      </c>
      <c r="AH5368" s="10">
        <v>1</v>
      </c>
      <c r="AQ5368" s="10">
        <v>0</v>
      </c>
      <c r="AR5368" s="10">
        <v>0.13680013157888407</v>
      </c>
      <c r="AS5368" s="10">
        <v>0.13680013157888407</v>
      </c>
      <c r="AT5368" s="10">
        <v>0</v>
      </c>
      <c r="AU5368" s="10">
        <v>0</v>
      </c>
      <c r="AV5368" s="10">
        <v>76.137763939166547</v>
      </c>
      <c r="AW5368" s="10">
        <v>76.137763939166547</v>
      </c>
      <c r="AX5368" s="10" t="s">
        <v>33</v>
      </c>
      <c r="AY5368" s="10">
        <v>0</v>
      </c>
      <c r="AZ5368" s="10" t="s">
        <v>33</v>
      </c>
      <c r="BA5368" s="10" t="s">
        <v>33</v>
      </c>
      <c r="BB5368" s="10">
        <v>5362</v>
      </c>
      <c r="BC5368" s="10">
        <v>378</v>
      </c>
      <c r="BE5368" s="10" t="s">
        <v>1595</v>
      </c>
      <c r="BF5368" s="10" t="s">
        <v>5438</v>
      </c>
      <c r="BG5368" s="10">
        <v>1.2526784603805799E-11</v>
      </c>
      <c r="BR5368" s="10" t="s">
        <v>33</v>
      </c>
      <c r="BS5368" s="11" t="s">
        <v>33</v>
      </c>
      <c r="BT5368" s="11" t="s">
        <v>33</v>
      </c>
      <c r="BU5368" s="10">
        <v>5368</v>
      </c>
    </row>
    <row r="5369" spans="1:73" s="10" customFormat="1" x14ac:dyDescent="0.45">
      <c r="A5369" s="10" t="s">
        <v>33</v>
      </c>
      <c r="B5369" s="10" t="s">
        <v>33</v>
      </c>
      <c r="C5369" s="10">
        <v>1271</v>
      </c>
      <c r="D5369" s="10" t="s">
        <v>33</v>
      </c>
      <c r="E5369" s="10">
        <v>5362</v>
      </c>
      <c r="F5369" s="10">
        <v>653</v>
      </c>
      <c r="G5369" s="10">
        <v>0</v>
      </c>
      <c r="H5369" s="10">
        <v>197</v>
      </c>
      <c r="I5369" s="10">
        <v>3.1031786404810429E-11</v>
      </c>
      <c r="J5369" s="10" t="s">
        <v>33</v>
      </c>
      <c r="K5369" s="10" t="s">
        <v>1633</v>
      </c>
      <c r="L5369" s="10" t="s">
        <v>33</v>
      </c>
      <c r="M5369" s="10">
        <v>0.33888604279314899</v>
      </c>
      <c r="N5369" s="10">
        <v>0.33888604279314899</v>
      </c>
      <c r="O5369" s="10">
        <v>0.3872983346207417</v>
      </c>
      <c r="Q5369" s="10">
        <v>0.3</v>
      </c>
      <c r="R5369" s="10">
        <v>0.5</v>
      </c>
      <c r="S5369" s="10">
        <v>12.5</v>
      </c>
      <c r="T5369" s="10">
        <v>0</v>
      </c>
      <c r="W5369" s="10">
        <v>0</v>
      </c>
      <c r="Y5369" s="10">
        <v>0</v>
      </c>
      <c r="AB5369" s="10">
        <v>0</v>
      </c>
      <c r="AE5369" s="10">
        <v>0</v>
      </c>
      <c r="AH5369" s="10">
        <v>1</v>
      </c>
      <c r="AQ5369" s="10">
        <v>0</v>
      </c>
      <c r="AR5369" s="10">
        <v>5.7522127228767514</v>
      </c>
      <c r="AS5369" s="10">
        <v>5.7522127228767514</v>
      </c>
      <c r="AT5369" s="10">
        <v>0</v>
      </c>
      <c r="AU5369" s="10">
        <v>0</v>
      </c>
      <c r="AV5369" s="10">
        <v>93.03594341069784</v>
      </c>
      <c r="AW5369" s="10">
        <v>93.03594341069784</v>
      </c>
      <c r="AX5369" s="10" t="s">
        <v>33</v>
      </c>
      <c r="AY5369" s="10">
        <v>0</v>
      </c>
      <c r="AZ5369" s="10" t="s">
        <v>33</v>
      </c>
      <c r="BA5369" s="10" t="s">
        <v>33</v>
      </c>
      <c r="BB5369" s="10">
        <v>5362</v>
      </c>
      <c r="BC5369" s="10">
        <v>653</v>
      </c>
      <c r="BE5369" s="10" t="s">
        <v>1595</v>
      </c>
      <c r="BF5369" s="10" t="s">
        <v>5439</v>
      </c>
      <c r="BG5369" s="10">
        <v>5.2672997418279332E-10</v>
      </c>
      <c r="BR5369" s="10" t="s">
        <v>33</v>
      </c>
      <c r="BS5369" s="11" t="s">
        <v>33</v>
      </c>
      <c r="BT5369" s="11" t="s">
        <v>33</v>
      </c>
      <c r="BU5369" s="10">
        <v>5369</v>
      </c>
    </row>
    <row r="5370" spans="1:73" s="10" customFormat="1" x14ac:dyDescent="0.45">
      <c r="A5370" s="10" t="s">
        <v>33</v>
      </c>
      <c r="B5370" s="10" t="s">
        <v>33</v>
      </c>
      <c r="C5370" s="10">
        <v>1271</v>
      </c>
      <c r="D5370" s="10" t="s">
        <v>33</v>
      </c>
      <c r="E5370" s="10">
        <v>5362</v>
      </c>
      <c r="F5370" s="10">
        <v>3490</v>
      </c>
      <c r="G5370" s="10" t="e">
        <v>#VALUE!</v>
      </c>
      <c r="H5370" s="10">
        <v>932</v>
      </c>
      <c r="I5370" s="10">
        <v>1.5860384883293694E-10</v>
      </c>
      <c r="J5370" s="10" t="s">
        <v>33</v>
      </c>
      <c r="K5370" s="10" t="s">
        <v>1646</v>
      </c>
      <c r="L5370" s="10" t="s">
        <v>33</v>
      </c>
      <c r="M5370" s="10">
        <v>1.7320508075688772</v>
      </c>
      <c r="N5370" s="10">
        <v>1.7320508075688772</v>
      </c>
      <c r="O5370" s="10">
        <v>1.7320508075688772</v>
      </c>
      <c r="Q5370" s="10">
        <v>1.5</v>
      </c>
      <c r="R5370" s="10">
        <v>2</v>
      </c>
      <c r="T5370" s="10">
        <v>0</v>
      </c>
      <c r="W5370" s="10">
        <v>0</v>
      </c>
      <c r="Y5370" s="10">
        <v>0</v>
      </c>
      <c r="AB5370" s="10">
        <v>0</v>
      </c>
      <c r="AE5370" s="10">
        <v>0</v>
      </c>
      <c r="AH5370" s="10">
        <v>1</v>
      </c>
      <c r="AQ5370" s="10">
        <v>1.6643167672515495</v>
      </c>
      <c r="AR5370" s="10">
        <v>3.1721332150200459</v>
      </c>
      <c r="AS5370" s="10">
        <v>5.5853925275347924</v>
      </c>
      <c r="AT5370" s="10">
        <v>39.111444030411413</v>
      </c>
      <c r="AU5370" s="10">
        <v>29.485577933912573</v>
      </c>
      <c r="AV5370" s="10">
        <v>10.399602755281371</v>
      </c>
      <c r="AW5370" s="10">
        <v>78.996624719605364</v>
      </c>
      <c r="AX5370" s="10" t="s">
        <v>33</v>
      </c>
      <c r="AY5370" s="10">
        <v>0</v>
      </c>
      <c r="AZ5370" s="10" t="s">
        <v>33</v>
      </c>
      <c r="BA5370" s="10" t="s">
        <v>33</v>
      </c>
      <c r="BB5370" s="10">
        <v>5362</v>
      </c>
      <c r="BC5370" s="10">
        <v>3490</v>
      </c>
      <c r="BE5370" s="10" t="s">
        <v>1595</v>
      </c>
      <c r="BF5370" s="10" t="s">
        <v>5440</v>
      </c>
      <c r="BG5370" s="10">
        <v>5.1145425309616178E-10</v>
      </c>
      <c r="BR5370" s="10" t="s">
        <v>33</v>
      </c>
      <c r="BS5370" s="11" t="s">
        <v>33</v>
      </c>
      <c r="BT5370" s="11" t="s">
        <v>33</v>
      </c>
      <c r="BU5370" s="10">
        <v>5370</v>
      </c>
    </row>
    <row r="5371" spans="1:73" s="10" customFormat="1" x14ac:dyDescent="0.45">
      <c r="A5371" s="10" t="s">
        <v>33</v>
      </c>
      <c r="B5371" s="10" t="s">
        <v>33</v>
      </c>
      <c r="C5371" s="10">
        <v>1271</v>
      </c>
      <c r="D5371" s="10" t="s">
        <v>33</v>
      </c>
      <c r="E5371" s="10">
        <v>5362</v>
      </c>
      <c r="F5371" s="10">
        <v>104</v>
      </c>
      <c r="G5371" s="10">
        <v>0</v>
      </c>
      <c r="H5371" s="10">
        <v>46</v>
      </c>
      <c r="I5371" s="10">
        <v>6.4749750147035481E-12</v>
      </c>
      <c r="J5371" s="10" t="s">
        <v>33</v>
      </c>
      <c r="K5371" s="10" t="s">
        <v>1106</v>
      </c>
      <c r="L5371" s="10" t="s">
        <v>33</v>
      </c>
      <c r="M5371" s="10">
        <v>7.0710678118654766E-2</v>
      </c>
      <c r="N5371" s="10">
        <v>7.0710678118654766E-2</v>
      </c>
      <c r="O5371" s="10">
        <v>7.0710678118654766E-2</v>
      </c>
      <c r="Q5371" s="10">
        <v>0.05</v>
      </c>
      <c r="R5371" s="10">
        <v>0.1</v>
      </c>
      <c r="T5371" s="10">
        <v>0</v>
      </c>
      <c r="W5371" s="10">
        <v>0</v>
      </c>
      <c r="Y5371" s="10">
        <v>0</v>
      </c>
      <c r="AB5371" s="10">
        <v>0</v>
      </c>
      <c r="AE5371" s="10">
        <v>0</v>
      </c>
      <c r="AH5371" s="10">
        <v>1</v>
      </c>
      <c r="AQ5371" s="10">
        <v>0</v>
      </c>
      <c r="AR5371" s="10">
        <v>0.11895573691335719</v>
      </c>
      <c r="AS5371" s="10">
        <v>0.11895573691335719</v>
      </c>
      <c r="AT5371" s="10">
        <v>0</v>
      </c>
      <c r="AU5371" s="10">
        <v>0</v>
      </c>
      <c r="AV5371" s="10">
        <v>1.5008998897329275</v>
      </c>
      <c r="AW5371" s="10">
        <v>1.5008998897329275</v>
      </c>
      <c r="AX5371" s="10" t="s">
        <v>33</v>
      </c>
      <c r="AY5371" s="10">
        <v>0</v>
      </c>
      <c r="AZ5371" s="10" t="s">
        <v>33</v>
      </c>
      <c r="BA5371" s="10" t="s">
        <v>33</v>
      </c>
      <c r="BB5371" s="10">
        <v>5362</v>
      </c>
      <c r="BC5371" s="10">
        <v>104</v>
      </c>
      <c r="BE5371" s="10" t="s">
        <v>1595</v>
      </c>
      <c r="BF5371" s="10" t="s">
        <v>5441</v>
      </c>
      <c r="BG5371" s="10">
        <v>1.0892773833637359E-11</v>
      </c>
      <c r="BR5371" s="10" t="s">
        <v>33</v>
      </c>
      <c r="BS5371" s="11" t="s">
        <v>33</v>
      </c>
      <c r="BT5371" s="11" t="s">
        <v>33</v>
      </c>
      <c r="BU5371" s="10">
        <v>5371</v>
      </c>
    </row>
    <row r="5372" spans="1:73" s="10" customFormat="1" x14ac:dyDescent="0.45">
      <c r="A5372" s="10">
        <v>1257</v>
      </c>
      <c r="B5372" s="10">
        <v>5227</v>
      </c>
      <c r="C5372" s="10">
        <v>1271</v>
      </c>
      <c r="D5372" s="10">
        <v>5379</v>
      </c>
      <c r="E5372" s="10" t="s">
        <v>33</v>
      </c>
      <c r="F5372" s="10">
        <v>5227</v>
      </c>
      <c r="G5372" s="10" t="e">
        <v>#VALUE!</v>
      </c>
      <c r="H5372" s="10" t="s">
        <v>33</v>
      </c>
      <c r="I5372" s="10">
        <v>5.6102958974422338E-8</v>
      </c>
      <c r="J5372" s="10" t="s">
        <v>1597</v>
      </c>
      <c r="L5372" s="10">
        <v>1</v>
      </c>
      <c r="M5372" s="10" t="s">
        <v>33</v>
      </c>
      <c r="N5372" s="10">
        <v>1</v>
      </c>
      <c r="O5372" s="10">
        <v>1</v>
      </c>
      <c r="Q5372" s="10">
        <v>1</v>
      </c>
      <c r="T5372" s="10">
        <v>3.1622776601683795</v>
      </c>
      <c r="U5372" s="10">
        <v>2</v>
      </c>
      <c r="V5372" s="10">
        <v>5</v>
      </c>
      <c r="W5372" s="10">
        <v>7.332697320904499</v>
      </c>
      <c r="X5372" s="10" t="s">
        <v>1008</v>
      </c>
      <c r="Y5372" s="10">
        <v>0.70710678118654757</v>
      </c>
      <c r="Z5372" s="10">
        <v>0.5</v>
      </c>
      <c r="AA5372" s="10">
        <v>1</v>
      </c>
      <c r="AB5372" s="10">
        <v>84.838671606761977</v>
      </c>
      <c r="AC5372" s="10">
        <v>0.15</v>
      </c>
      <c r="AE5372" s="10">
        <v>0</v>
      </c>
      <c r="AH5372" s="10">
        <v>1</v>
      </c>
      <c r="AQ5372" s="10">
        <v>4.1484186253231847</v>
      </c>
      <c r="AR5372" s="10">
        <v>23.807306040996913</v>
      </c>
      <c r="AS5372" s="10">
        <v>29.822513047715532</v>
      </c>
      <c r="AT5372" s="10">
        <v>97.487837695094839</v>
      </c>
      <c r="AU5372" s="10">
        <v>92.079377716585824</v>
      </c>
      <c r="AV5372" s="10">
        <v>239.69635707604354</v>
      </c>
      <c r="AW5372" s="10">
        <v>429.26357248772422</v>
      </c>
      <c r="AX5372" s="10">
        <v>5.6102958974422338E-8</v>
      </c>
      <c r="AY5372" s="10">
        <v>0</v>
      </c>
      <c r="AZ5372" s="10" t="s">
        <v>33</v>
      </c>
      <c r="BA5372" s="10">
        <v>5379</v>
      </c>
      <c r="BB5372" s="10" t="s">
        <v>33</v>
      </c>
      <c r="BC5372" s="10">
        <v>5227</v>
      </c>
      <c r="BE5372" s="10" t="s">
        <v>33</v>
      </c>
      <c r="BF5372" s="10" t="s">
        <v>33</v>
      </c>
      <c r="BG5372" s="10" t="s">
        <v>33</v>
      </c>
      <c r="BR5372" s="10" t="s">
        <v>1597</v>
      </c>
      <c r="BS5372" s="11">
        <v>29.822513047715532</v>
      </c>
      <c r="BT5372" s="11">
        <v>429.26357248772422</v>
      </c>
      <c r="BU5372" s="10">
        <v>5372</v>
      </c>
    </row>
    <row r="5373" spans="1:73" s="10" customFormat="1" x14ac:dyDescent="0.45">
      <c r="A5373" s="10" t="s">
        <v>33</v>
      </c>
      <c r="B5373" s="10" t="s">
        <v>33</v>
      </c>
      <c r="C5373" s="10">
        <v>1271</v>
      </c>
      <c r="D5373" s="10" t="s">
        <v>33</v>
      </c>
      <c r="E5373" s="10">
        <v>5372</v>
      </c>
      <c r="F5373" s="10">
        <v>2018</v>
      </c>
      <c r="G5373" s="10">
        <v>0</v>
      </c>
      <c r="H5373" s="10">
        <v>538</v>
      </c>
      <c r="I5373" s="10">
        <v>5.5821739364058329E-8</v>
      </c>
      <c r="J5373" s="10" t="s">
        <v>33</v>
      </c>
      <c r="K5373" s="10" t="s">
        <v>1552</v>
      </c>
      <c r="L5373" s="10" t="s">
        <v>33</v>
      </c>
      <c r="M5373" s="10">
        <v>0.99498743710661997</v>
      </c>
      <c r="N5373" s="10">
        <v>0.99498743710661997</v>
      </c>
      <c r="O5373" s="10">
        <v>0.99498743710661997</v>
      </c>
      <c r="Q5373" s="10">
        <v>0.9</v>
      </c>
      <c r="R5373" s="10">
        <v>1.1000000000000001</v>
      </c>
      <c r="T5373" s="10">
        <v>0</v>
      </c>
      <c r="W5373" s="10">
        <v>0</v>
      </c>
      <c r="Y5373" s="10">
        <v>0</v>
      </c>
      <c r="AB5373" s="10">
        <v>0</v>
      </c>
      <c r="AE5373" s="10">
        <v>0</v>
      </c>
      <c r="AH5373" s="10">
        <v>1</v>
      </c>
      <c r="AQ5373" s="10">
        <v>0.49852348903081117</v>
      </c>
      <c r="AR5373" s="10">
        <v>8.2652989497137739</v>
      </c>
      <c r="AS5373" s="10">
        <v>8.9881580088084494</v>
      </c>
      <c r="AT5373" s="10">
        <v>11.715301992224063</v>
      </c>
      <c r="AU5373" s="10">
        <v>5.3506766872892948</v>
      </c>
      <c r="AV5373" s="10">
        <v>81.077797156212213</v>
      </c>
      <c r="AW5373" s="10">
        <v>98.143775835725563</v>
      </c>
      <c r="AX5373" s="10" t="s">
        <v>33</v>
      </c>
      <c r="AY5373" s="10">
        <v>0</v>
      </c>
      <c r="AZ5373" s="10" t="s">
        <v>33</v>
      </c>
      <c r="BA5373" s="10" t="s">
        <v>33</v>
      </c>
      <c r="BB5373" s="10">
        <v>5372</v>
      </c>
      <c r="BC5373" s="10">
        <v>2018</v>
      </c>
      <c r="BE5373" s="10" t="s">
        <v>1597</v>
      </c>
      <c r="BF5373" s="10" t="s">
        <v>5442</v>
      </c>
      <c r="BG5373" s="10">
        <v>5.0426226002380606E-7</v>
      </c>
      <c r="BR5373" s="10" t="s">
        <v>33</v>
      </c>
      <c r="BS5373" s="11" t="s">
        <v>33</v>
      </c>
      <c r="BT5373" s="11" t="s">
        <v>33</v>
      </c>
      <c r="BU5373" s="10">
        <v>5373</v>
      </c>
    </row>
    <row r="5374" spans="1:73" s="10" customFormat="1" x14ac:dyDescent="0.45">
      <c r="A5374" s="10" t="s">
        <v>33</v>
      </c>
      <c r="B5374" s="10" t="s">
        <v>33</v>
      </c>
      <c r="C5374" s="10">
        <v>1271</v>
      </c>
      <c r="D5374" s="10" t="s">
        <v>33</v>
      </c>
      <c r="E5374" s="10">
        <v>5372</v>
      </c>
      <c r="F5374" s="10">
        <v>95</v>
      </c>
      <c r="G5374" s="10">
        <v>0</v>
      </c>
      <c r="H5374" s="10">
        <v>42</v>
      </c>
      <c r="I5374" s="10">
        <v>1.3742362254763296E-7</v>
      </c>
      <c r="J5374" s="10" t="s">
        <v>33</v>
      </c>
      <c r="K5374" s="10" t="s">
        <v>1386</v>
      </c>
      <c r="L5374" s="10" t="s">
        <v>33</v>
      </c>
      <c r="M5374" s="10">
        <v>2.4494897427831779</v>
      </c>
      <c r="N5374" s="10">
        <v>2.4494897427831779</v>
      </c>
      <c r="O5374" s="10">
        <v>2.4494897427831779</v>
      </c>
      <c r="Q5374" s="10">
        <v>2</v>
      </c>
      <c r="R5374" s="10">
        <v>3</v>
      </c>
      <c r="T5374" s="10">
        <v>0</v>
      </c>
      <c r="W5374" s="10">
        <v>0</v>
      </c>
      <c r="Y5374" s="10">
        <v>0</v>
      </c>
      <c r="AB5374" s="10">
        <v>0</v>
      </c>
      <c r="AE5374" s="10">
        <v>0</v>
      </c>
      <c r="AH5374" s="10">
        <v>1</v>
      </c>
      <c r="AQ5374" s="10">
        <v>0</v>
      </c>
      <c r="AR5374" s="10">
        <v>3.6898471517531521</v>
      </c>
      <c r="AS5374" s="10">
        <v>3.6898471517531521</v>
      </c>
      <c r="AT5374" s="10">
        <v>0</v>
      </c>
      <c r="AU5374" s="10">
        <v>0</v>
      </c>
      <c r="AV5374" s="10">
        <v>71.805907308816828</v>
      </c>
      <c r="AW5374" s="10">
        <v>71.805907308816828</v>
      </c>
      <c r="AX5374" s="10" t="s">
        <v>33</v>
      </c>
      <c r="AY5374" s="10">
        <v>0</v>
      </c>
      <c r="AZ5374" s="10" t="s">
        <v>33</v>
      </c>
      <c r="BA5374" s="10" t="s">
        <v>33</v>
      </c>
      <c r="BB5374" s="10">
        <v>5372</v>
      </c>
      <c r="BC5374" s="10">
        <v>95</v>
      </c>
      <c r="BE5374" s="10" t="s">
        <v>1597</v>
      </c>
      <c r="BF5374" s="10" t="s">
        <v>5443</v>
      </c>
      <c r="BG5374" s="10">
        <v>2.070113433766962E-7</v>
      </c>
      <c r="BR5374" s="10" t="s">
        <v>33</v>
      </c>
      <c r="BS5374" s="11" t="s">
        <v>33</v>
      </c>
      <c r="BT5374" s="11" t="s">
        <v>33</v>
      </c>
      <c r="BU5374" s="10">
        <v>5374</v>
      </c>
    </row>
    <row r="5375" spans="1:73" s="10" customFormat="1" x14ac:dyDescent="0.45">
      <c r="A5375" s="10" t="s">
        <v>33</v>
      </c>
      <c r="B5375" s="10" t="s">
        <v>33</v>
      </c>
      <c r="C5375" s="10">
        <v>1271</v>
      </c>
      <c r="D5375" s="10" t="s">
        <v>33</v>
      </c>
      <c r="E5375" s="10">
        <v>5372</v>
      </c>
      <c r="F5375" s="10">
        <v>5466</v>
      </c>
      <c r="G5375" s="10" t="e">
        <v>#VALUE!</v>
      </c>
      <c r="H5375" s="10">
        <v>1272</v>
      </c>
      <c r="I5375" s="10">
        <v>1.2545003000569024E-9</v>
      </c>
      <c r="J5375" s="10" t="s">
        <v>33</v>
      </c>
      <c r="K5375" s="10" t="s">
        <v>1648</v>
      </c>
      <c r="L5375" s="10" t="s">
        <v>33</v>
      </c>
      <c r="M5375" s="10">
        <v>2.2360679774997897E-2</v>
      </c>
      <c r="N5375" s="10">
        <v>2.2360679774997897E-2</v>
      </c>
      <c r="O5375" s="10">
        <v>2.2360679774997897E-2</v>
      </c>
      <c r="Q5375" s="10">
        <v>0.01</v>
      </c>
      <c r="R5375" s="10">
        <v>0.05</v>
      </c>
      <c r="T5375" s="10">
        <v>0</v>
      </c>
      <c r="W5375" s="10">
        <v>0</v>
      </c>
      <c r="Y5375" s="10">
        <v>0</v>
      </c>
      <c r="AB5375" s="10">
        <v>0</v>
      </c>
      <c r="AE5375" s="10">
        <v>0</v>
      </c>
      <c r="AH5375" s="10">
        <v>1</v>
      </c>
      <c r="AQ5375" s="10">
        <v>0.48761747612399364</v>
      </c>
      <c r="AR5375" s="10">
        <v>0.8623946119091328</v>
      </c>
      <c r="AS5375" s="10">
        <v>1.5694399522889235</v>
      </c>
      <c r="AT5375" s="10">
        <v>11.459010688913851</v>
      </c>
      <c r="AU5375" s="10">
        <v>1.8900294225345586</v>
      </c>
      <c r="AV5375" s="10">
        <v>32.498691932741323</v>
      </c>
      <c r="AW5375" s="10">
        <v>45.847732044189733</v>
      </c>
      <c r="AX5375" s="10" t="s">
        <v>33</v>
      </c>
      <c r="AY5375" s="10">
        <v>0</v>
      </c>
      <c r="AZ5375" s="10" t="s">
        <v>33</v>
      </c>
      <c r="BA5375" s="10" t="s">
        <v>33</v>
      </c>
      <c r="BB5375" s="10">
        <v>5372</v>
      </c>
      <c r="BC5375" s="10">
        <v>5466</v>
      </c>
      <c r="BE5375" s="10" t="s">
        <v>1597</v>
      </c>
      <c r="BF5375" s="10" t="s">
        <v>1647</v>
      </c>
      <c r="BG5375" s="10">
        <v>8.8050225256084827E-8</v>
      </c>
      <c r="BR5375" s="10" t="s">
        <v>33</v>
      </c>
      <c r="BS5375" s="11" t="s">
        <v>33</v>
      </c>
      <c r="BT5375" s="11" t="s">
        <v>33</v>
      </c>
      <c r="BU5375" s="10">
        <v>5375</v>
      </c>
    </row>
    <row r="5376" spans="1:73" s="10" customFormat="1" x14ac:dyDescent="0.45">
      <c r="A5376" s="10" t="s">
        <v>33</v>
      </c>
      <c r="B5376" s="10" t="s">
        <v>33</v>
      </c>
      <c r="C5376" s="10">
        <v>1272</v>
      </c>
      <c r="D5376" s="10" t="s">
        <v>33</v>
      </c>
      <c r="E5376" s="10">
        <v>5372</v>
      </c>
      <c r="F5376" s="10">
        <v>311</v>
      </c>
      <c r="G5376" s="10">
        <v>0</v>
      </c>
      <c r="H5376" s="10">
        <v>114</v>
      </c>
      <c r="I5376" s="10">
        <v>5.9506174103167073E-10</v>
      </c>
      <c r="J5376" s="10" t="s">
        <v>33</v>
      </c>
      <c r="K5376" s="10" t="s">
        <v>1172</v>
      </c>
      <c r="L5376" s="10" t="s">
        <v>33</v>
      </c>
      <c r="M5376" s="10">
        <v>1.0606601717798215E-2</v>
      </c>
      <c r="N5376" s="10">
        <v>1.0606601717798215E-2</v>
      </c>
      <c r="O5376" s="10">
        <v>0.14142135623730953</v>
      </c>
      <c r="Q5376" s="10">
        <v>0.1</v>
      </c>
      <c r="R5376" s="10">
        <v>0.2</v>
      </c>
      <c r="S5376" s="10">
        <v>92.5</v>
      </c>
      <c r="T5376" s="10">
        <v>0</v>
      </c>
      <c r="W5376" s="10">
        <v>0</v>
      </c>
      <c r="Y5376" s="10">
        <v>0</v>
      </c>
      <c r="AB5376" s="10">
        <v>0</v>
      </c>
      <c r="AE5376" s="10">
        <v>0</v>
      </c>
      <c r="AH5376" s="10">
        <v>1</v>
      </c>
      <c r="AQ5376" s="10">
        <v>0</v>
      </c>
      <c r="AR5376" s="10">
        <v>3.1925100481230526E-2</v>
      </c>
      <c r="AS5376" s="10">
        <v>3.1925100481230526E-2</v>
      </c>
      <c r="AT5376" s="10">
        <v>0</v>
      </c>
      <c r="AU5376" s="10">
        <v>0</v>
      </c>
      <c r="AV5376" s="10">
        <v>0.26901049628036666</v>
      </c>
      <c r="AW5376" s="10">
        <v>0.26901049628036666</v>
      </c>
      <c r="AX5376" s="10" t="s">
        <v>33</v>
      </c>
      <c r="AY5376" s="10">
        <v>0</v>
      </c>
      <c r="AZ5376" s="10" t="s">
        <v>33</v>
      </c>
      <c r="BA5376" s="10" t="s">
        <v>33</v>
      </c>
      <c r="BB5376" s="10">
        <v>5372</v>
      </c>
      <c r="BC5376" s="10">
        <v>311</v>
      </c>
      <c r="BE5376" s="10" t="s">
        <v>1597</v>
      </c>
      <c r="BF5376" s="10" t="s">
        <v>5444</v>
      </c>
      <c r="BG5376" s="10">
        <v>1.791092602552787E-9</v>
      </c>
      <c r="BR5376" s="10" t="s">
        <v>33</v>
      </c>
      <c r="BS5376" s="11" t="s">
        <v>33</v>
      </c>
      <c r="BT5376" s="11" t="s">
        <v>33</v>
      </c>
      <c r="BU5376" s="10">
        <v>5376</v>
      </c>
    </row>
    <row r="5377" spans="1:73" s="10" customFormat="1" x14ac:dyDescent="0.45">
      <c r="A5377" s="10" t="s">
        <v>33</v>
      </c>
      <c r="B5377" s="10" t="s">
        <v>33</v>
      </c>
      <c r="C5377" s="10">
        <v>1272</v>
      </c>
      <c r="D5377" s="10" t="s">
        <v>33</v>
      </c>
      <c r="E5377" s="10">
        <v>5372</v>
      </c>
      <c r="F5377" s="10">
        <v>65</v>
      </c>
      <c r="G5377" s="10">
        <v>0</v>
      </c>
      <c r="H5377" s="10">
        <v>29</v>
      </c>
      <c r="I5377" s="10">
        <v>3.3720165325128007E-9</v>
      </c>
      <c r="J5377" s="10" t="s">
        <v>33</v>
      </c>
      <c r="K5377" s="10" t="s">
        <v>1097</v>
      </c>
      <c r="L5377" s="10" t="s">
        <v>33</v>
      </c>
      <c r="M5377" s="10">
        <v>6.0104076400856549E-2</v>
      </c>
      <c r="N5377" s="10">
        <v>6.0104076400856549E-2</v>
      </c>
      <c r="O5377" s="10">
        <v>7.0710678118654766E-2</v>
      </c>
      <c r="Q5377" s="10">
        <v>0.05</v>
      </c>
      <c r="R5377" s="10">
        <v>0.1</v>
      </c>
      <c r="S5377" s="10">
        <v>15</v>
      </c>
      <c r="T5377" s="10">
        <v>0</v>
      </c>
      <c r="W5377" s="10">
        <v>0</v>
      </c>
      <c r="Y5377" s="10">
        <v>0</v>
      </c>
      <c r="AB5377" s="10">
        <v>0</v>
      </c>
      <c r="AE5377" s="10">
        <v>0</v>
      </c>
      <c r="AH5377" s="10">
        <v>1</v>
      </c>
      <c r="AQ5377" s="10">
        <v>0</v>
      </c>
      <c r="AR5377" s="10">
        <v>3.0125536499828831</v>
      </c>
      <c r="AS5377" s="10">
        <v>3.0125536499828831</v>
      </c>
      <c r="AT5377" s="10">
        <v>0</v>
      </c>
      <c r="AU5377" s="10">
        <v>0</v>
      </c>
      <c r="AV5377" s="10">
        <v>52.170551526423473</v>
      </c>
      <c r="AW5377" s="10">
        <v>52.170551526423473</v>
      </c>
      <c r="AX5377" s="10" t="s">
        <v>33</v>
      </c>
      <c r="AY5377" s="10">
        <v>0</v>
      </c>
      <c r="AZ5377" s="10" t="s">
        <v>33</v>
      </c>
      <c r="BA5377" s="10" t="s">
        <v>33</v>
      </c>
      <c r="BB5377" s="10">
        <v>5372</v>
      </c>
      <c r="BC5377" s="10">
        <v>65</v>
      </c>
      <c r="BE5377" s="10" t="s">
        <v>1597</v>
      </c>
      <c r="BF5377" s="10" t="s">
        <v>5445</v>
      </c>
      <c r="BG5377" s="10">
        <v>1.6901317383323597E-7</v>
      </c>
      <c r="BR5377" s="10" t="s">
        <v>33</v>
      </c>
      <c r="BS5377" s="11" t="s">
        <v>33</v>
      </c>
      <c r="BT5377" s="11" t="s">
        <v>33</v>
      </c>
      <c r="BU5377" s="10">
        <v>5377</v>
      </c>
    </row>
    <row r="5378" spans="1:73" s="10" customFormat="1" x14ac:dyDescent="0.45">
      <c r="A5378" s="10" t="s">
        <v>33</v>
      </c>
      <c r="B5378" s="10" t="s">
        <v>33</v>
      </c>
      <c r="C5378" s="10">
        <v>1272</v>
      </c>
      <c r="D5378" s="10" t="s">
        <v>33</v>
      </c>
      <c r="E5378" s="10">
        <v>5372</v>
      </c>
      <c r="F5378" s="10">
        <v>240</v>
      </c>
      <c r="G5378" s="10">
        <v>0</v>
      </c>
      <c r="H5378" s="10">
        <v>95</v>
      </c>
      <c r="I5378" s="10">
        <v>7.9341565470889419E-8</v>
      </c>
      <c r="J5378" s="10" t="s">
        <v>33</v>
      </c>
      <c r="K5378" s="10" t="s">
        <v>1019</v>
      </c>
      <c r="L5378" s="10" t="s">
        <v>33</v>
      </c>
      <c r="M5378" s="10">
        <v>1.4142135623730951</v>
      </c>
      <c r="N5378" s="10">
        <v>1.4142135623730951</v>
      </c>
      <c r="O5378" s="10">
        <v>1.4142135623730951</v>
      </c>
      <c r="Q5378" s="10">
        <v>1</v>
      </c>
      <c r="R5378" s="10">
        <v>2</v>
      </c>
      <c r="T5378" s="10">
        <v>0</v>
      </c>
      <c r="W5378" s="10">
        <v>0</v>
      </c>
      <c r="Y5378" s="10">
        <v>0</v>
      </c>
      <c r="AB5378" s="10">
        <v>0</v>
      </c>
      <c r="AE5378" s="10">
        <v>0</v>
      </c>
      <c r="AH5378" s="10">
        <v>1</v>
      </c>
      <c r="AQ5378" s="10">
        <v>0</v>
      </c>
      <c r="AR5378" s="10">
        <v>0.4625892562522394</v>
      </c>
      <c r="AS5378" s="10">
        <v>0.4625892562522394</v>
      </c>
      <c r="AT5378" s="10">
        <v>0</v>
      </c>
      <c r="AU5378" s="10">
        <v>0</v>
      </c>
      <c r="AV5378" s="10">
        <v>1.8743986555693002</v>
      </c>
      <c r="AW5378" s="10">
        <v>1.8743986555693002</v>
      </c>
      <c r="AX5378" s="10" t="s">
        <v>33</v>
      </c>
      <c r="AY5378" s="10">
        <v>0</v>
      </c>
      <c r="AZ5378" s="10" t="s">
        <v>33</v>
      </c>
      <c r="BA5378" s="10" t="s">
        <v>33</v>
      </c>
      <c r="BB5378" s="10">
        <v>5372</v>
      </c>
      <c r="BC5378" s="10">
        <v>240</v>
      </c>
      <c r="BE5378" s="10" t="s">
        <v>1597</v>
      </c>
      <c r="BF5378" s="10" t="s">
        <v>5446</v>
      </c>
      <c r="BG5378" s="10">
        <v>2.5952626065527929E-8</v>
      </c>
      <c r="BR5378" s="10" t="s">
        <v>33</v>
      </c>
      <c r="BS5378" s="11" t="s">
        <v>33</v>
      </c>
      <c r="BT5378" s="11" t="s">
        <v>33</v>
      </c>
      <c r="BU5378" s="10">
        <v>5378</v>
      </c>
    </row>
    <row r="5379" spans="1:73" s="10" customFormat="1" x14ac:dyDescent="0.45">
      <c r="A5379" s="10">
        <v>1258</v>
      </c>
      <c r="B5379" s="10">
        <v>5235</v>
      </c>
      <c r="C5379" s="10">
        <v>1272</v>
      </c>
      <c r="D5379" s="10">
        <v>5385</v>
      </c>
      <c r="E5379" s="10" t="s">
        <v>33</v>
      </c>
      <c r="F5379" s="10">
        <v>5235</v>
      </c>
      <c r="G5379" s="10" t="e">
        <v>#VALUE!</v>
      </c>
      <c r="H5379" s="10" t="s">
        <v>33</v>
      </c>
      <c r="I5379" s="10">
        <v>1.5356751629359085E-8</v>
      </c>
      <c r="J5379" s="10" t="s">
        <v>1599</v>
      </c>
      <c r="L5379" s="10">
        <v>1</v>
      </c>
      <c r="M5379" s="10" t="s">
        <v>33</v>
      </c>
      <c r="N5379" s="10">
        <v>1</v>
      </c>
      <c r="O5379" s="10">
        <v>1</v>
      </c>
      <c r="Q5379" s="10">
        <v>1</v>
      </c>
      <c r="T5379" s="10">
        <v>4.2426406871192848</v>
      </c>
      <c r="U5379" s="10">
        <v>3</v>
      </c>
      <c r="V5379" s="10">
        <v>6</v>
      </c>
      <c r="W5379" s="10">
        <v>3.2792819335946097</v>
      </c>
      <c r="X5379" s="10" t="s">
        <v>1008</v>
      </c>
      <c r="Y5379" s="10">
        <v>0.31622776601683794</v>
      </c>
      <c r="Z5379" s="10">
        <v>0.2</v>
      </c>
      <c r="AA5379" s="10">
        <v>0.5</v>
      </c>
      <c r="AB5379" s="10">
        <v>37.941007366700219</v>
      </c>
      <c r="AC5379" s="10">
        <v>0.2</v>
      </c>
      <c r="AE5379" s="10">
        <v>0</v>
      </c>
      <c r="AH5379" s="10">
        <v>1</v>
      </c>
      <c r="AQ5379" s="10">
        <v>12.54229126953636</v>
      </c>
      <c r="AR5379" s="10">
        <v>207.69948924074251</v>
      </c>
      <c r="AS5379" s="10">
        <v>225.88581158157024</v>
      </c>
      <c r="AT5379" s="10">
        <v>294.74384483410444</v>
      </c>
      <c r="AU5379" s="10">
        <v>72.262899704867408</v>
      </c>
      <c r="AV5379" s="10">
        <v>3000.3192718170412</v>
      </c>
      <c r="AW5379" s="10">
        <v>3367.326016356013</v>
      </c>
      <c r="AX5379" s="10">
        <v>1.5356751629359085E-8</v>
      </c>
      <c r="AY5379" s="10">
        <v>0</v>
      </c>
      <c r="AZ5379" s="10" t="s">
        <v>33</v>
      </c>
      <c r="BA5379" s="10">
        <v>5385</v>
      </c>
      <c r="BB5379" s="10" t="s">
        <v>33</v>
      </c>
      <c r="BC5379" s="10">
        <v>5235</v>
      </c>
      <c r="BE5379" s="10" t="s">
        <v>33</v>
      </c>
      <c r="BF5379" s="10" t="s">
        <v>33</v>
      </c>
      <c r="BG5379" s="10" t="s">
        <v>33</v>
      </c>
      <c r="BR5379" s="10" t="s">
        <v>1599</v>
      </c>
      <c r="BS5379" s="11">
        <v>225.88581158157024</v>
      </c>
      <c r="BT5379" s="11">
        <v>3367.326016356013</v>
      </c>
      <c r="BU5379" s="10">
        <v>5379</v>
      </c>
    </row>
    <row r="5380" spans="1:73" s="10" customFormat="1" x14ac:dyDescent="0.45">
      <c r="A5380" s="10" t="s">
        <v>33</v>
      </c>
      <c r="B5380" s="10" t="s">
        <v>33</v>
      </c>
      <c r="C5380" s="10">
        <v>1272</v>
      </c>
      <c r="D5380" s="10" t="s">
        <v>33</v>
      </c>
      <c r="E5380" s="10">
        <v>5379</v>
      </c>
      <c r="F5380" s="10">
        <v>5468</v>
      </c>
      <c r="G5380" s="10" t="e">
        <v>#VALUE!</v>
      </c>
      <c r="H5380" s="10">
        <v>1273</v>
      </c>
      <c r="I5380" s="10">
        <v>1.5046482239433575E-8</v>
      </c>
      <c r="J5380" s="10" t="s">
        <v>33</v>
      </c>
      <c r="K5380" s="10" t="s">
        <v>1650</v>
      </c>
      <c r="L5380" s="10" t="s">
        <v>33</v>
      </c>
      <c r="M5380" s="10">
        <v>0.9797958971132712</v>
      </c>
      <c r="N5380" s="10">
        <v>0.9797958971132712</v>
      </c>
      <c r="O5380" s="10">
        <v>0.9797958971132712</v>
      </c>
      <c r="Q5380" s="10">
        <v>0.8</v>
      </c>
      <c r="R5380" s="10">
        <v>1.2</v>
      </c>
      <c r="T5380" s="10">
        <v>0</v>
      </c>
      <c r="W5380" s="10">
        <v>0</v>
      </c>
      <c r="Y5380" s="10">
        <v>0</v>
      </c>
      <c r="AB5380" s="10">
        <v>0</v>
      </c>
      <c r="AE5380" s="10">
        <v>0</v>
      </c>
      <c r="AH5380" s="10">
        <v>1</v>
      </c>
      <c r="AQ5380" s="10">
        <v>8.2996505824170761</v>
      </c>
      <c r="AR5380" s="10">
        <v>201.77030771344494</v>
      </c>
      <c r="AS5380" s="10">
        <v>213.8048010579497</v>
      </c>
      <c r="AT5380" s="10">
        <v>195.04178868680128</v>
      </c>
      <c r="AU5380" s="10">
        <v>34.321892338167189</v>
      </c>
      <c r="AV5380" s="10">
        <v>2953.6528965882335</v>
      </c>
      <c r="AW5380" s="10">
        <v>3183.0165776132021</v>
      </c>
      <c r="AX5380" s="10" t="s">
        <v>33</v>
      </c>
      <c r="AY5380" s="10">
        <v>0</v>
      </c>
      <c r="AZ5380" s="10" t="s">
        <v>33</v>
      </c>
      <c r="BA5380" s="10" t="s">
        <v>33</v>
      </c>
      <c r="BB5380" s="10">
        <v>5379</v>
      </c>
      <c r="BC5380" s="10">
        <v>5468</v>
      </c>
      <c r="BE5380" s="10" t="s">
        <v>1599</v>
      </c>
      <c r="BF5380" s="10" t="s">
        <v>1649</v>
      </c>
      <c r="BG5380" s="10">
        <v>3.283347227011464E-6</v>
      </c>
      <c r="BR5380" s="10" t="s">
        <v>33</v>
      </c>
      <c r="BS5380" s="11" t="s">
        <v>33</v>
      </c>
      <c r="BT5380" s="11" t="s">
        <v>33</v>
      </c>
      <c r="BU5380" s="10">
        <v>5380</v>
      </c>
    </row>
    <row r="5381" spans="1:73" s="10" customFormat="1" x14ac:dyDescent="0.45">
      <c r="A5381" s="10" t="s">
        <v>33</v>
      </c>
      <c r="B5381" s="10" t="s">
        <v>33</v>
      </c>
      <c r="C5381" s="10">
        <v>1273</v>
      </c>
      <c r="D5381" s="10" t="s">
        <v>33</v>
      </c>
      <c r="E5381" s="10">
        <v>5379</v>
      </c>
      <c r="F5381" s="10">
        <v>92</v>
      </c>
      <c r="G5381" s="10">
        <v>0</v>
      </c>
      <c r="H5381" s="10">
        <v>39</v>
      </c>
      <c r="I5381" s="10">
        <v>9.7124625220553199E-9</v>
      </c>
      <c r="J5381" s="10" t="s">
        <v>33</v>
      </c>
      <c r="K5381" s="10" t="s">
        <v>868</v>
      </c>
      <c r="L5381" s="10" t="s">
        <v>33</v>
      </c>
      <c r="M5381" s="10">
        <v>0.63245553203367588</v>
      </c>
      <c r="N5381" s="10">
        <v>0.63245553203367588</v>
      </c>
      <c r="O5381" s="10">
        <v>0.63245553203367588</v>
      </c>
      <c r="Q5381" s="10">
        <v>0.5</v>
      </c>
      <c r="R5381" s="10">
        <v>0.8</v>
      </c>
      <c r="T5381" s="10">
        <v>0</v>
      </c>
      <c r="W5381" s="10">
        <v>0</v>
      </c>
      <c r="Y5381" s="10">
        <v>0</v>
      </c>
      <c r="AB5381" s="10">
        <v>0</v>
      </c>
      <c r="AE5381" s="10">
        <v>0</v>
      </c>
      <c r="AH5381" s="10">
        <v>1</v>
      </c>
      <c r="AQ5381" s="10">
        <v>0</v>
      </c>
      <c r="AR5381" s="10">
        <v>2.097562797505351</v>
      </c>
      <c r="AS5381" s="10">
        <v>2.097562797505351</v>
      </c>
      <c r="AT5381" s="10">
        <v>0</v>
      </c>
      <c r="AU5381" s="10">
        <v>0</v>
      </c>
      <c r="AV5381" s="10">
        <v>42.350542506803549</v>
      </c>
      <c r="AW5381" s="10">
        <v>42.350542506803549</v>
      </c>
      <c r="AX5381" s="10" t="s">
        <v>33</v>
      </c>
      <c r="AY5381" s="10">
        <v>0</v>
      </c>
      <c r="AZ5381" s="10" t="s">
        <v>33</v>
      </c>
      <c r="BA5381" s="10" t="s">
        <v>33</v>
      </c>
      <c r="BB5381" s="10">
        <v>5379</v>
      </c>
      <c r="BC5381" s="10">
        <v>92</v>
      </c>
      <c r="BE5381" s="10" t="s">
        <v>1599</v>
      </c>
      <c r="BF5381" s="10" t="s">
        <v>5447</v>
      </c>
      <c r="BG5381" s="10">
        <v>3.2211750908273301E-8</v>
      </c>
      <c r="BR5381" s="10" t="s">
        <v>33</v>
      </c>
      <c r="BS5381" s="11" t="s">
        <v>33</v>
      </c>
      <c r="BT5381" s="11" t="s">
        <v>33</v>
      </c>
      <c r="BU5381" s="10">
        <v>5381</v>
      </c>
    </row>
    <row r="5382" spans="1:73" s="10" customFormat="1" x14ac:dyDescent="0.45">
      <c r="A5382" s="10" t="s">
        <v>33</v>
      </c>
      <c r="B5382" s="10" t="s">
        <v>33</v>
      </c>
      <c r="C5382" s="10">
        <v>1273</v>
      </c>
      <c r="D5382" s="10" t="s">
        <v>33</v>
      </c>
      <c r="E5382" s="10">
        <v>5379</v>
      </c>
      <c r="F5382" s="10">
        <v>45</v>
      </c>
      <c r="G5382" s="10">
        <v>0</v>
      </c>
      <c r="H5382" s="10">
        <v>22</v>
      </c>
      <c r="I5382" s="10">
        <v>3.4338740556827568E-10</v>
      </c>
      <c r="J5382" s="10" t="s">
        <v>33</v>
      </c>
      <c r="K5382" s="10" t="s">
        <v>1012</v>
      </c>
      <c r="L5382" s="10" t="s">
        <v>33</v>
      </c>
      <c r="M5382" s="10">
        <v>2.2360679774997897E-2</v>
      </c>
      <c r="N5382" s="10">
        <v>2.2360679774997897E-2</v>
      </c>
      <c r="O5382" s="10">
        <v>2.2360679774997897E-2</v>
      </c>
      <c r="Q5382" s="10">
        <v>0.01</v>
      </c>
      <c r="R5382" s="10">
        <v>0.05</v>
      </c>
      <c r="T5382" s="10">
        <v>0</v>
      </c>
      <c r="W5382" s="10">
        <v>0</v>
      </c>
      <c r="Y5382" s="10">
        <v>0</v>
      </c>
      <c r="AB5382" s="10">
        <v>0</v>
      </c>
      <c r="AE5382" s="10">
        <v>0</v>
      </c>
      <c r="AH5382" s="10">
        <v>1</v>
      </c>
      <c r="AQ5382" s="10">
        <v>0</v>
      </c>
      <c r="AR5382" s="10">
        <v>8.0962063441763793E-2</v>
      </c>
      <c r="AS5382" s="10">
        <v>8.0962063441763793E-2</v>
      </c>
      <c r="AT5382" s="10">
        <v>0</v>
      </c>
      <c r="AU5382" s="10">
        <v>0</v>
      </c>
      <c r="AV5382" s="10">
        <v>1.0837094944490731</v>
      </c>
      <c r="AW5382" s="10">
        <v>1.0837094944490731</v>
      </c>
      <c r="AX5382" s="10" t="s">
        <v>33</v>
      </c>
      <c r="AY5382" s="10">
        <v>0</v>
      </c>
      <c r="AZ5382" s="10" t="s">
        <v>33</v>
      </c>
      <c r="BA5382" s="10" t="s">
        <v>33</v>
      </c>
      <c r="BB5382" s="10">
        <v>5379</v>
      </c>
      <c r="BC5382" s="10">
        <v>45</v>
      </c>
      <c r="BE5382" s="10" t="s">
        <v>1599</v>
      </c>
      <c r="BF5382" s="10" t="s">
        <v>5448</v>
      </c>
      <c r="BG5382" s="10">
        <v>1.2433142996755798E-9</v>
      </c>
      <c r="BR5382" s="10" t="s">
        <v>33</v>
      </c>
      <c r="BS5382" s="11" t="s">
        <v>33</v>
      </c>
      <c r="BT5382" s="11" t="s">
        <v>33</v>
      </c>
      <c r="BU5382" s="10">
        <v>5382</v>
      </c>
    </row>
    <row r="5383" spans="1:73" s="10" customFormat="1" x14ac:dyDescent="0.45">
      <c r="A5383" s="10" t="s">
        <v>33</v>
      </c>
      <c r="B5383" s="10" t="s">
        <v>33</v>
      </c>
      <c r="C5383" s="10">
        <v>1273</v>
      </c>
      <c r="D5383" s="10" t="s">
        <v>33</v>
      </c>
      <c r="E5383" s="10">
        <v>5379</v>
      </c>
      <c r="F5383" s="10">
        <v>311</v>
      </c>
      <c r="G5383" s="10">
        <v>0</v>
      </c>
      <c r="H5383" s="10">
        <v>114</v>
      </c>
      <c r="I5383" s="10">
        <v>2.1717726428234749E-10</v>
      </c>
      <c r="J5383" s="10" t="s">
        <v>33</v>
      </c>
      <c r="K5383" s="10" t="s">
        <v>1172</v>
      </c>
      <c r="L5383" s="10" t="s">
        <v>33</v>
      </c>
      <c r="M5383" s="10">
        <v>1.4142135623730954E-2</v>
      </c>
      <c r="N5383" s="10">
        <v>1.4142135623730954E-2</v>
      </c>
      <c r="O5383" s="10">
        <v>0.14142135623730953</v>
      </c>
      <c r="Q5383" s="10">
        <v>0.1</v>
      </c>
      <c r="R5383" s="10">
        <v>0.2</v>
      </c>
      <c r="S5383" s="10">
        <v>90</v>
      </c>
      <c r="T5383" s="10">
        <v>0</v>
      </c>
      <c r="W5383" s="10">
        <v>0</v>
      </c>
      <c r="Y5383" s="10">
        <v>0</v>
      </c>
      <c r="AB5383" s="10">
        <v>0</v>
      </c>
      <c r="AE5383" s="10">
        <v>0</v>
      </c>
      <c r="AH5383" s="10">
        <v>1</v>
      </c>
      <c r="AQ5383" s="10">
        <v>0</v>
      </c>
      <c r="AR5383" s="10">
        <v>4.2566800641640708E-2</v>
      </c>
      <c r="AS5383" s="10">
        <v>4.2566800641640708E-2</v>
      </c>
      <c r="AT5383" s="10">
        <v>0</v>
      </c>
      <c r="AU5383" s="10">
        <v>0</v>
      </c>
      <c r="AV5383" s="10">
        <v>0.35868066170715557</v>
      </c>
      <c r="AW5383" s="10">
        <v>0.35868066170715557</v>
      </c>
      <c r="AX5383" s="10" t="s">
        <v>33</v>
      </c>
      <c r="AY5383" s="10">
        <v>0</v>
      </c>
      <c r="AZ5383" s="10" t="s">
        <v>33</v>
      </c>
      <c r="BA5383" s="10" t="s">
        <v>33</v>
      </c>
      <c r="BB5383" s="10">
        <v>5379</v>
      </c>
      <c r="BC5383" s="10">
        <v>311</v>
      </c>
      <c r="BE5383" s="10" t="s">
        <v>1599</v>
      </c>
      <c r="BF5383" s="10" t="s">
        <v>5449</v>
      </c>
      <c r="BG5383" s="10">
        <v>6.5368778511011925E-10</v>
      </c>
      <c r="BR5383" s="10" t="s">
        <v>33</v>
      </c>
      <c r="BS5383" s="11" t="s">
        <v>33</v>
      </c>
      <c r="BT5383" s="11" t="s">
        <v>33</v>
      </c>
      <c r="BU5383" s="10">
        <v>5383</v>
      </c>
    </row>
    <row r="5384" spans="1:73" s="10" customFormat="1" x14ac:dyDescent="0.45">
      <c r="A5384" s="10" t="s">
        <v>33</v>
      </c>
      <c r="B5384" s="10" t="s">
        <v>33</v>
      </c>
      <c r="C5384" s="10">
        <v>1273</v>
      </c>
      <c r="D5384" s="10" t="s">
        <v>33</v>
      </c>
      <c r="E5384" s="10">
        <v>5379</v>
      </c>
      <c r="F5384" s="10">
        <v>78</v>
      </c>
      <c r="G5384" s="10">
        <v>0</v>
      </c>
      <c r="H5384" s="10">
        <v>33</v>
      </c>
      <c r="I5384" s="10">
        <v>2.6598674061266077E-9</v>
      </c>
      <c r="J5384" s="10" t="s">
        <v>33</v>
      </c>
      <c r="K5384" s="10" t="s">
        <v>1013</v>
      </c>
      <c r="L5384" s="10" t="s">
        <v>33</v>
      </c>
      <c r="M5384" s="10">
        <v>0.17320508075688773</v>
      </c>
      <c r="N5384" s="10">
        <v>0.17320508075688773</v>
      </c>
      <c r="O5384" s="10">
        <v>0.17320508075688773</v>
      </c>
      <c r="Q5384" s="10">
        <v>0.1</v>
      </c>
      <c r="R5384" s="10">
        <v>0.3</v>
      </c>
      <c r="T5384" s="10">
        <v>0</v>
      </c>
      <c r="W5384" s="10">
        <v>0</v>
      </c>
      <c r="Y5384" s="10">
        <v>0</v>
      </c>
      <c r="AB5384" s="10">
        <v>0</v>
      </c>
      <c r="AE5384" s="10">
        <v>0</v>
      </c>
      <c r="AH5384" s="10">
        <v>1</v>
      </c>
      <c r="AQ5384" s="10">
        <v>0</v>
      </c>
      <c r="AR5384" s="10">
        <v>0.2288079321141675</v>
      </c>
      <c r="AS5384" s="10">
        <v>0.2288079321141675</v>
      </c>
      <c r="AT5384" s="10">
        <v>0</v>
      </c>
      <c r="AU5384" s="10">
        <v>0</v>
      </c>
      <c r="AV5384" s="10">
        <v>2.8734425658480123</v>
      </c>
      <c r="AW5384" s="10">
        <v>2.8734425658480123</v>
      </c>
      <c r="AX5384" s="10" t="s">
        <v>33</v>
      </c>
      <c r="AY5384" s="10">
        <v>0</v>
      </c>
      <c r="AZ5384" s="10" t="s">
        <v>33</v>
      </c>
      <c r="BA5384" s="10" t="s">
        <v>33</v>
      </c>
      <c r="BB5384" s="10">
        <v>5379</v>
      </c>
      <c r="BC5384" s="10">
        <v>78</v>
      </c>
      <c r="BE5384" s="10" t="s">
        <v>1599</v>
      </c>
      <c r="BF5384" s="10" t="s">
        <v>5450</v>
      </c>
      <c r="BG5384" s="10">
        <v>3.5137465843045245E-9</v>
      </c>
      <c r="BR5384" s="10" t="s">
        <v>33</v>
      </c>
      <c r="BS5384" s="11" t="s">
        <v>33</v>
      </c>
      <c r="BT5384" s="11" t="s">
        <v>33</v>
      </c>
      <c r="BU5384" s="10">
        <v>5384</v>
      </c>
    </row>
    <row r="5385" spans="1:73" s="10" customFormat="1" x14ac:dyDescent="0.45">
      <c r="A5385" s="10">
        <v>1259</v>
      </c>
      <c r="B5385" s="10">
        <v>5236</v>
      </c>
      <c r="C5385" s="10">
        <v>1273</v>
      </c>
      <c r="D5385" s="10">
        <v>5391</v>
      </c>
      <c r="E5385" s="10" t="s">
        <v>33</v>
      </c>
      <c r="F5385" s="10">
        <v>5249</v>
      </c>
      <c r="G5385" s="10" t="e">
        <v>#VALUE!</v>
      </c>
      <c r="H5385" s="10" t="s">
        <v>33</v>
      </c>
      <c r="I5385" s="10">
        <v>3.1720769766587403E-10</v>
      </c>
      <c r="J5385" s="10" t="s">
        <v>1601</v>
      </c>
      <c r="L5385" s="10">
        <v>1</v>
      </c>
      <c r="M5385" s="10" t="s">
        <v>33</v>
      </c>
      <c r="N5385" s="10">
        <v>1</v>
      </c>
      <c r="O5385" s="10">
        <v>1</v>
      </c>
      <c r="Q5385" s="10">
        <v>1</v>
      </c>
      <c r="T5385" s="10">
        <v>1.7320508075688772</v>
      </c>
      <c r="U5385" s="10">
        <v>1.5</v>
      </c>
      <c r="V5385" s="10">
        <v>2</v>
      </c>
      <c r="W5385" s="10">
        <v>3.5922733748978519</v>
      </c>
      <c r="X5385" s="10" t="s">
        <v>1008</v>
      </c>
      <c r="Y5385" s="10">
        <v>0.34641016151377546</v>
      </c>
      <c r="Z5385" s="10">
        <v>0.3</v>
      </c>
      <c r="AA5385" s="10">
        <v>0.4</v>
      </c>
      <c r="AB5385" s="10">
        <v>41.562291178422782</v>
      </c>
      <c r="AC5385" s="10">
        <v>0.125</v>
      </c>
      <c r="AE5385" s="10">
        <v>0</v>
      </c>
      <c r="AH5385" s="10">
        <v>1</v>
      </c>
      <c r="AQ5385" s="10">
        <v>81.300705804426343</v>
      </c>
      <c r="AR5385" s="10">
        <v>323.25702647569051</v>
      </c>
      <c r="AS5385" s="10">
        <v>441.14304989210871</v>
      </c>
      <c r="AT5385" s="10">
        <v>1910.5665864040191</v>
      </c>
      <c r="AU5385" s="10">
        <v>207.28325438233594</v>
      </c>
      <c r="AV5385" s="10">
        <v>6481.5860112937298</v>
      </c>
      <c r="AW5385" s="10">
        <v>8599.4358520800852</v>
      </c>
      <c r="AX5385" s="10">
        <v>3.1720769766587403E-10</v>
      </c>
      <c r="AY5385" s="10">
        <v>0</v>
      </c>
      <c r="AZ5385" s="10" t="s">
        <v>33</v>
      </c>
      <c r="BA5385" s="10">
        <v>5391</v>
      </c>
      <c r="BB5385" s="10" t="s">
        <v>33</v>
      </c>
      <c r="BC5385" s="10">
        <v>5249</v>
      </c>
      <c r="BE5385" s="10" t="s">
        <v>33</v>
      </c>
      <c r="BF5385" s="10" t="s">
        <v>33</v>
      </c>
      <c r="BG5385" s="10" t="s">
        <v>33</v>
      </c>
      <c r="BR5385" s="10" t="s">
        <v>1601</v>
      </c>
      <c r="BS5385" s="11">
        <v>441.14304989210871</v>
      </c>
      <c r="BT5385" s="11">
        <v>8599.4358520800852</v>
      </c>
      <c r="BU5385" s="10">
        <v>5385</v>
      </c>
    </row>
    <row r="5386" spans="1:73" s="10" customFormat="1" x14ac:dyDescent="0.45">
      <c r="A5386" s="10" t="s">
        <v>33</v>
      </c>
      <c r="B5386" s="10" t="s">
        <v>33</v>
      </c>
      <c r="C5386" s="10">
        <v>1273</v>
      </c>
      <c r="D5386" s="10" t="s">
        <v>33</v>
      </c>
      <c r="E5386" s="10">
        <v>5385</v>
      </c>
      <c r="F5386" s="10">
        <v>5474</v>
      </c>
      <c r="G5386" s="10" t="e">
        <v>#VALUE!</v>
      </c>
      <c r="H5386" s="10">
        <v>1274</v>
      </c>
      <c r="I5386" s="10">
        <v>3.644438982411416E-10</v>
      </c>
      <c r="J5386" s="10" t="s">
        <v>33</v>
      </c>
      <c r="K5386" s="10" t="s">
        <v>1652</v>
      </c>
      <c r="L5386" s="10" t="s">
        <v>33</v>
      </c>
      <c r="M5386" s="10">
        <v>1.1489125293076057</v>
      </c>
      <c r="N5386" s="10">
        <v>1.1489125293076057</v>
      </c>
      <c r="O5386" s="10">
        <v>1.1489125293076057</v>
      </c>
      <c r="Q5386" s="10">
        <v>1.1000000000000001</v>
      </c>
      <c r="R5386" s="10">
        <v>1.2</v>
      </c>
      <c r="T5386" s="10">
        <v>0</v>
      </c>
      <c r="W5386" s="10">
        <v>0</v>
      </c>
      <c r="Y5386" s="10">
        <v>0</v>
      </c>
      <c r="AB5386" s="10">
        <v>0</v>
      </c>
      <c r="AE5386" s="10">
        <v>0</v>
      </c>
      <c r="AH5386" s="10">
        <v>1</v>
      </c>
      <c r="AQ5386" s="10">
        <v>78.350893668324318</v>
      </c>
      <c r="AR5386" s="10">
        <v>280.16789498335646</v>
      </c>
      <c r="AS5386" s="10">
        <v>393.77669080242674</v>
      </c>
      <c r="AT5386" s="10">
        <v>1841.2460012056215</v>
      </c>
      <c r="AU5386" s="10">
        <v>146.21147010487962</v>
      </c>
      <c r="AV5386" s="10">
        <v>5908.8802737483793</v>
      </c>
      <c r="AW5386" s="10">
        <v>7896.3377450588805</v>
      </c>
      <c r="AX5386" s="10" t="s">
        <v>33</v>
      </c>
      <c r="AY5386" s="10">
        <v>0</v>
      </c>
      <c r="AZ5386" s="10" t="s">
        <v>33</v>
      </c>
      <c r="BA5386" s="10" t="s">
        <v>33</v>
      </c>
      <c r="BB5386" s="10">
        <v>5385</v>
      </c>
      <c r="BC5386" s="10">
        <v>5474</v>
      </c>
      <c r="BE5386" s="10" t="s">
        <v>1601</v>
      </c>
      <c r="BF5386" s="10" t="s">
        <v>1651</v>
      </c>
      <c r="BG5386" s="10">
        <v>1.2490899748392455E-7</v>
      </c>
      <c r="BR5386" s="10" t="s">
        <v>33</v>
      </c>
      <c r="BS5386" s="11" t="s">
        <v>33</v>
      </c>
      <c r="BT5386" s="11" t="s">
        <v>33</v>
      </c>
      <c r="BU5386" s="10">
        <v>5386</v>
      </c>
    </row>
    <row r="5387" spans="1:73" s="10" customFormat="1" x14ac:dyDescent="0.45">
      <c r="A5387" s="10" t="s">
        <v>33</v>
      </c>
      <c r="B5387" s="10" t="s">
        <v>33</v>
      </c>
      <c r="C5387" s="10">
        <v>1274</v>
      </c>
      <c r="D5387" s="10" t="s">
        <v>33</v>
      </c>
      <c r="E5387" s="10">
        <v>5385</v>
      </c>
      <c r="F5387" s="10">
        <v>24</v>
      </c>
      <c r="G5387" s="10">
        <v>0</v>
      </c>
      <c r="H5387" s="10">
        <v>11</v>
      </c>
      <c r="I5387" s="10">
        <v>2.8371918998683825E-10</v>
      </c>
      <c r="J5387" s="10" t="s">
        <v>33</v>
      </c>
      <c r="K5387" s="10" t="s">
        <v>1011</v>
      </c>
      <c r="L5387" s="10" t="s">
        <v>33</v>
      </c>
      <c r="M5387" s="10">
        <v>0.89442719099991586</v>
      </c>
      <c r="N5387" s="10">
        <v>0.89442719099991586</v>
      </c>
      <c r="O5387" s="10">
        <v>0.89442719099991586</v>
      </c>
      <c r="Q5387" s="10">
        <v>0.8</v>
      </c>
      <c r="R5387" s="10">
        <v>1</v>
      </c>
      <c r="T5387" s="10">
        <v>0</v>
      </c>
      <c r="W5387" s="10">
        <v>0</v>
      </c>
      <c r="Y5387" s="10">
        <v>0</v>
      </c>
      <c r="AB5387" s="10">
        <v>0</v>
      </c>
      <c r="AE5387" s="10">
        <v>0</v>
      </c>
      <c r="AH5387" s="10">
        <v>1</v>
      </c>
      <c r="AQ5387" s="10">
        <v>0</v>
      </c>
      <c r="AR5387" s="10">
        <v>0</v>
      </c>
      <c r="AS5387" s="10">
        <v>0</v>
      </c>
      <c r="AT5387" s="10">
        <v>0</v>
      </c>
      <c r="AU5387" s="10">
        <v>0</v>
      </c>
      <c r="AV5387" s="10">
        <v>0.89442719099991586</v>
      </c>
      <c r="AW5387" s="10">
        <v>0.89442719099991586</v>
      </c>
      <c r="AX5387" s="10" t="s">
        <v>33</v>
      </c>
      <c r="AY5387" s="10">
        <v>0</v>
      </c>
      <c r="AZ5387" s="10" t="s">
        <v>33</v>
      </c>
      <c r="BA5387" s="10" t="s">
        <v>33</v>
      </c>
      <c r="BB5387" s="10">
        <v>5385</v>
      </c>
      <c r="BC5387" s="10">
        <v>24</v>
      </c>
      <c r="BE5387" s="10" t="s">
        <v>1601</v>
      </c>
      <c r="BF5387" s="10" t="s">
        <v>5451</v>
      </c>
      <c r="BG5387" s="10">
        <v>0</v>
      </c>
      <c r="BR5387" s="10" t="s">
        <v>33</v>
      </c>
      <c r="BS5387" s="11" t="s">
        <v>33</v>
      </c>
      <c r="BT5387" s="11" t="s">
        <v>33</v>
      </c>
      <c r="BU5387" s="10">
        <v>5387</v>
      </c>
    </row>
    <row r="5388" spans="1:73" s="10" customFormat="1" x14ac:dyDescent="0.45">
      <c r="A5388" s="10" t="s">
        <v>33</v>
      </c>
      <c r="B5388" s="10" t="s">
        <v>33</v>
      </c>
      <c r="C5388" s="10">
        <v>1274</v>
      </c>
      <c r="D5388" s="10" t="s">
        <v>33</v>
      </c>
      <c r="E5388" s="10">
        <v>5385</v>
      </c>
      <c r="F5388" s="10">
        <v>5481</v>
      </c>
      <c r="G5388" s="10" t="e">
        <v>#VALUE!</v>
      </c>
      <c r="H5388" s="10">
        <v>1275</v>
      </c>
      <c r="I5388" s="10">
        <v>2.2429971406411176E-11</v>
      </c>
      <c r="J5388" s="10" t="s">
        <v>33</v>
      </c>
      <c r="K5388" s="10" t="s">
        <v>1654</v>
      </c>
      <c r="L5388" s="10" t="s">
        <v>33</v>
      </c>
      <c r="M5388" s="10">
        <v>7.0710678118654766E-2</v>
      </c>
      <c r="N5388" s="10">
        <v>7.0710678118654766E-2</v>
      </c>
      <c r="O5388" s="10">
        <v>7.0710678118654766E-2</v>
      </c>
      <c r="Q5388" s="10">
        <v>0.05</v>
      </c>
      <c r="R5388" s="10">
        <v>0.1</v>
      </c>
      <c r="T5388" s="10">
        <v>0</v>
      </c>
      <c r="W5388" s="10">
        <v>0</v>
      </c>
      <c r="Y5388" s="10">
        <v>0</v>
      </c>
      <c r="AB5388" s="10">
        <v>0</v>
      </c>
      <c r="AE5388" s="10">
        <v>0</v>
      </c>
      <c r="AH5388" s="10">
        <v>1</v>
      </c>
      <c r="AQ5388" s="10">
        <v>1.12007371278334</v>
      </c>
      <c r="AR5388" s="10">
        <v>38.990820240627286</v>
      </c>
      <c r="AS5388" s="10">
        <v>40.614927124163131</v>
      </c>
      <c r="AT5388" s="10">
        <v>26.321732250408491</v>
      </c>
      <c r="AU5388" s="10">
        <v>17.231130684680952</v>
      </c>
      <c r="AV5388" s="10">
        <v>569.65000319393346</v>
      </c>
      <c r="AW5388" s="10">
        <v>613.20286612902294</v>
      </c>
      <c r="AX5388" s="10" t="s">
        <v>33</v>
      </c>
      <c r="AY5388" s="10">
        <v>0</v>
      </c>
      <c r="AZ5388" s="10" t="s">
        <v>33</v>
      </c>
      <c r="BA5388" s="10" t="s">
        <v>33</v>
      </c>
      <c r="BB5388" s="10">
        <v>5385</v>
      </c>
      <c r="BC5388" s="10">
        <v>5481</v>
      </c>
      <c r="BE5388" s="10" t="s">
        <v>1601</v>
      </c>
      <c r="BF5388" s="10" t="s">
        <v>1653</v>
      </c>
      <c r="BG5388" s="10">
        <v>1.2883367523923044E-8</v>
      </c>
      <c r="BR5388" s="10" t="s">
        <v>33</v>
      </c>
      <c r="BS5388" s="11" t="s">
        <v>33</v>
      </c>
      <c r="BT5388" s="11" t="s">
        <v>33</v>
      </c>
      <c r="BU5388" s="10">
        <v>5388</v>
      </c>
    </row>
    <row r="5389" spans="1:73" s="10" customFormat="1" x14ac:dyDescent="0.45">
      <c r="A5389" s="10" t="s">
        <v>33</v>
      </c>
      <c r="B5389" s="10" t="s">
        <v>33</v>
      </c>
      <c r="C5389" s="10">
        <v>1275</v>
      </c>
      <c r="D5389" s="10" t="s">
        <v>33</v>
      </c>
      <c r="E5389" s="10">
        <v>5385</v>
      </c>
      <c r="F5389" s="10">
        <v>311</v>
      </c>
      <c r="G5389" s="10">
        <v>0</v>
      </c>
      <c r="H5389" s="10">
        <v>114</v>
      </c>
      <c r="I5389" s="10">
        <v>5.8274775132331945E-12</v>
      </c>
      <c r="J5389" s="10" t="s">
        <v>33</v>
      </c>
      <c r="K5389" s="10" t="s">
        <v>1172</v>
      </c>
      <c r="L5389" s="10" t="s">
        <v>33</v>
      </c>
      <c r="M5389" s="10">
        <v>1.8371173070873836E-2</v>
      </c>
      <c r="N5389" s="10">
        <v>1.8371173070873836E-2</v>
      </c>
      <c r="O5389" s="10">
        <v>0.2449489742783178</v>
      </c>
      <c r="Q5389" s="10">
        <v>0.2</v>
      </c>
      <c r="R5389" s="10">
        <v>0.3</v>
      </c>
      <c r="S5389" s="10">
        <v>92.5</v>
      </c>
      <c r="T5389" s="10">
        <v>0</v>
      </c>
      <c r="W5389" s="10">
        <v>0</v>
      </c>
      <c r="Y5389" s="10">
        <v>0</v>
      </c>
      <c r="AB5389" s="10">
        <v>0</v>
      </c>
      <c r="AE5389" s="10">
        <v>0</v>
      </c>
      <c r="AH5389" s="10">
        <v>1</v>
      </c>
      <c r="AQ5389" s="10">
        <v>0</v>
      </c>
      <c r="AR5389" s="10">
        <v>5.5295896070232879E-2</v>
      </c>
      <c r="AS5389" s="10">
        <v>5.5295896070232879E-2</v>
      </c>
      <c r="AT5389" s="10">
        <v>0</v>
      </c>
      <c r="AU5389" s="10">
        <v>0</v>
      </c>
      <c r="AV5389" s="10">
        <v>0.4659398473269134</v>
      </c>
      <c r="AW5389" s="10">
        <v>0.4659398473269134</v>
      </c>
      <c r="AX5389" s="10" t="s">
        <v>33</v>
      </c>
      <c r="AY5389" s="10">
        <v>0</v>
      </c>
      <c r="AZ5389" s="10" t="s">
        <v>33</v>
      </c>
      <c r="BA5389" s="10" t="s">
        <v>33</v>
      </c>
      <c r="BB5389" s="10">
        <v>5385</v>
      </c>
      <c r="BC5389" s="10">
        <v>311</v>
      </c>
      <c r="BE5389" s="10" t="s">
        <v>1601</v>
      </c>
      <c r="BF5389" s="10" t="s">
        <v>5452</v>
      </c>
      <c r="BG5389" s="10">
        <v>1.7540283882810024E-11</v>
      </c>
      <c r="BR5389" s="10" t="s">
        <v>33</v>
      </c>
      <c r="BS5389" s="11" t="s">
        <v>33</v>
      </c>
      <c r="BT5389" s="11" t="s">
        <v>33</v>
      </c>
      <c r="BU5389" s="10">
        <v>5389</v>
      </c>
    </row>
    <row r="5390" spans="1:73" s="10" customFormat="1" x14ac:dyDescent="0.45">
      <c r="A5390" s="10" t="s">
        <v>33</v>
      </c>
      <c r="B5390" s="10" t="s">
        <v>33</v>
      </c>
      <c r="C5390" s="10">
        <v>1275</v>
      </c>
      <c r="D5390" s="10" t="s">
        <v>33</v>
      </c>
      <c r="E5390" s="10">
        <v>5385</v>
      </c>
      <c r="F5390" s="10">
        <v>5487</v>
      </c>
      <c r="G5390" s="10" t="e">
        <v>#VALUE!</v>
      </c>
      <c r="H5390" s="10">
        <v>1276</v>
      </c>
      <c r="I5390" s="10">
        <v>2.2429971406411176E-11</v>
      </c>
      <c r="J5390" s="10" t="s">
        <v>33</v>
      </c>
      <c r="K5390" s="10" t="s">
        <v>1660</v>
      </c>
      <c r="L5390" s="10" t="s">
        <v>33</v>
      </c>
      <c r="M5390" s="10">
        <v>7.0710678118654766E-2</v>
      </c>
      <c r="N5390" s="10">
        <v>7.0710678118654766E-2</v>
      </c>
      <c r="O5390" s="10">
        <v>7.0710678118654766E-2</v>
      </c>
      <c r="Q5390" s="10">
        <v>0.05</v>
      </c>
      <c r="R5390" s="10">
        <v>0.1</v>
      </c>
      <c r="T5390" s="10">
        <v>0</v>
      </c>
      <c r="W5390" s="10">
        <v>0</v>
      </c>
      <c r="Y5390" s="10">
        <v>0</v>
      </c>
      <c r="AB5390" s="10">
        <v>0</v>
      </c>
      <c r="AE5390" s="10">
        <v>0</v>
      </c>
      <c r="AH5390" s="10">
        <v>1</v>
      </c>
      <c r="AQ5390" s="10">
        <v>9.7687615749809734E-2</v>
      </c>
      <c r="AR5390" s="10">
        <v>0.32574198073871652</v>
      </c>
      <c r="AS5390" s="10">
        <v>0.46738902357594059</v>
      </c>
      <c r="AT5390" s="10">
        <v>2.2956589701205288</v>
      </c>
      <c r="AU5390" s="10">
        <v>2.2783624143525727</v>
      </c>
      <c r="AV5390" s="10">
        <v>1.6953673130912656</v>
      </c>
      <c r="AW5390" s="10">
        <v>6.2693886975643673</v>
      </c>
      <c r="AX5390" s="10" t="s">
        <v>33</v>
      </c>
      <c r="AY5390" s="10">
        <v>0</v>
      </c>
      <c r="AZ5390" s="10" t="s">
        <v>33</v>
      </c>
      <c r="BA5390" s="10" t="s">
        <v>33</v>
      </c>
      <c r="BB5390" s="10">
        <v>5385</v>
      </c>
      <c r="BC5390" s="10">
        <v>5487</v>
      </c>
      <c r="BE5390" s="10" t="s">
        <v>1601</v>
      </c>
      <c r="BF5390" s="10" t="s">
        <v>5453</v>
      </c>
      <c r="BG5390" s="10">
        <v>1.4825939608282503E-10</v>
      </c>
      <c r="BR5390" s="10" t="s">
        <v>33</v>
      </c>
      <c r="BS5390" s="11" t="s">
        <v>33</v>
      </c>
      <c r="BT5390" s="11" t="s">
        <v>33</v>
      </c>
      <c r="BU5390" s="10">
        <v>5390</v>
      </c>
    </row>
    <row r="5391" spans="1:73" s="10" customFormat="1" x14ac:dyDescent="0.45">
      <c r="A5391" s="10">
        <v>1260</v>
      </c>
      <c r="B5391" s="10">
        <v>5240</v>
      </c>
      <c r="C5391" s="10">
        <v>1276</v>
      </c>
      <c r="D5391" s="10">
        <v>5398</v>
      </c>
      <c r="E5391" s="10" t="s">
        <v>33</v>
      </c>
      <c r="F5391" s="10">
        <v>5240</v>
      </c>
      <c r="G5391" s="10" t="e">
        <v>#VALUE!</v>
      </c>
      <c r="H5391" s="10" t="s">
        <v>33</v>
      </c>
      <c r="I5391" s="10">
        <v>2.2569723359150365E-8</v>
      </c>
      <c r="J5391" s="10" t="s">
        <v>1603</v>
      </c>
      <c r="L5391" s="10">
        <v>1</v>
      </c>
      <c r="M5391" s="10" t="s">
        <v>33</v>
      </c>
      <c r="N5391" s="10">
        <v>1</v>
      </c>
      <c r="O5391" s="10">
        <v>1</v>
      </c>
      <c r="Q5391" s="10">
        <v>1</v>
      </c>
      <c r="T5391" s="10">
        <v>12.24744871391589</v>
      </c>
      <c r="U5391" s="10">
        <v>10</v>
      </c>
      <c r="V5391" s="10">
        <v>15</v>
      </c>
      <c r="W5391" s="10">
        <v>4.0162837300170917</v>
      </c>
      <c r="X5391" s="10" t="s">
        <v>1008</v>
      </c>
      <c r="Y5391" s="10">
        <v>0.3872983346207417</v>
      </c>
      <c r="Z5391" s="10">
        <v>0.3</v>
      </c>
      <c r="AA5391" s="10">
        <v>0.5</v>
      </c>
      <c r="AB5391" s="10">
        <v>46.468054187796589</v>
      </c>
      <c r="AC5391" s="10">
        <v>0.3</v>
      </c>
      <c r="AE5391" s="10">
        <v>0</v>
      </c>
      <c r="AH5391" s="10">
        <v>1</v>
      </c>
      <c r="AQ5391" s="10">
        <v>104.66112773123865</v>
      </c>
      <c r="AR5391" s="10">
        <v>1319.3068615345016</v>
      </c>
      <c r="AS5391" s="10">
        <v>1471.0654967447977</v>
      </c>
      <c r="AT5391" s="10">
        <v>2459.5365016841083</v>
      </c>
      <c r="AU5391" s="10">
        <v>553.64408238454439</v>
      </c>
      <c r="AV5391" s="10">
        <v>19389.509655328424</v>
      </c>
      <c r="AW5391" s="10">
        <v>22402.690239397078</v>
      </c>
      <c r="AX5391" s="10">
        <v>2.2569723359150365E-8</v>
      </c>
      <c r="AY5391" s="10">
        <v>0</v>
      </c>
      <c r="AZ5391" s="10" t="s">
        <v>33</v>
      </c>
      <c r="BA5391" s="10">
        <v>5398</v>
      </c>
      <c r="BB5391" s="10" t="s">
        <v>33</v>
      </c>
      <c r="BC5391" s="10">
        <v>5240</v>
      </c>
      <c r="BE5391" s="10" t="s">
        <v>33</v>
      </c>
      <c r="BF5391" s="10" t="s">
        <v>33</v>
      </c>
      <c r="BG5391" s="10" t="s">
        <v>33</v>
      </c>
      <c r="BR5391" s="10" t="s">
        <v>1603</v>
      </c>
      <c r="BS5391" s="11">
        <v>1471.0654967447977</v>
      </c>
      <c r="BT5391" s="11">
        <v>22402.690239397078</v>
      </c>
      <c r="BU5391" s="10">
        <v>5391</v>
      </c>
    </row>
    <row r="5392" spans="1:73" s="10" customFormat="1" x14ac:dyDescent="0.45">
      <c r="A5392" s="10" t="s">
        <v>33</v>
      </c>
      <c r="B5392" s="10" t="s">
        <v>33</v>
      </c>
      <c r="C5392" s="10">
        <v>1276</v>
      </c>
      <c r="D5392" s="10" t="s">
        <v>33</v>
      </c>
      <c r="E5392" s="10">
        <v>5391</v>
      </c>
      <c r="F5392" s="10">
        <v>5494</v>
      </c>
      <c r="G5392" s="10" t="e">
        <v>#VALUE!</v>
      </c>
      <c r="H5392" s="10">
        <v>1277</v>
      </c>
      <c r="I5392" s="10">
        <v>2.0186974265770046E-8</v>
      </c>
      <c r="J5392" s="10" t="s">
        <v>33</v>
      </c>
      <c r="K5392" s="10" t="s">
        <v>1656</v>
      </c>
      <c r="L5392" s="10" t="s">
        <v>33</v>
      </c>
      <c r="M5392" s="10">
        <v>0.89442719099991586</v>
      </c>
      <c r="N5392" s="10">
        <v>0.89442719099991586</v>
      </c>
      <c r="O5392" s="10">
        <v>0.89442719099991586</v>
      </c>
      <c r="Q5392" s="10">
        <v>0.8</v>
      </c>
      <c r="R5392" s="10">
        <v>1</v>
      </c>
      <c r="T5392" s="10">
        <v>0</v>
      </c>
      <c r="W5392" s="10">
        <v>0</v>
      </c>
      <c r="Y5392" s="10">
        <v>0</v>
      </c>
      <c r="AB5392" s="10">
        <v>0</v>
      </c>
      <c r="AE5392" s="10">
        <v>0</v>
      </c>
      <c r="AH5392" s="10">
        <v>1</v>
      </c>
      <c r="AQ5392" s="10">
        <v>89.370056992578341</v>
      </c>
      <c r="AR5392" s="10">
        <v>1174.4164392303485</v>
      </c>
      <c r="AS5392" s="10">
        <v>1304.003021869587</v>
      </c>
      <c r="AT5392" s="10">
        <v>2100.196339325591</v>
      </c>
      <c r="AU5392" s="10">
        <v>487.17976174771252</v>
      </c>
      <c r="AV5392" s="10">
        <v>17355.400939521183</v>
      </c>
      <c r="AW5392" s="10">
        <v>19942.777040594487</v>
      </c>
      <c r="AX5392" s="10" t="s">
        <v>33</v>
      </c>
      <c r="AY5392" s="10">
        <v>0</v>
      </c>
      <c r="AZ5392" s="10" t="s">
        <v>33</v>
      </c>
      <c r="BA5392" s="10" t="s">
        <v>33</v>
      </c>
      <c r="BB5392" s="10">
        <v>5391</v>
      </c>
      <c r="BC5392" s="10">
        <v>5494</v>
      </c>
      <c r="BE5392" s="10" t="s">
        <v>1603</v>
      </c>
      <c r="BF5392" s="10" t="s">
        <v>1655</v>
      </c>
      <c r="BG5392" s="10">
        <v>2.943098746309268E-5</v>
      </c>
      <c r="BR5392" s="10" t="s">
        <v>33</v>
      </c>
      <c r="BS5392" s="11" t="s">
        <v>33</v>
      </c>
      <c r="BT5392" s="11" t="s">
        <v>33</v>
      </c>
      <c r="BU5392" s="10">
        <v>5392</v>
      </c>
    </row>
    <row r="5393" spans="1:73" s="10" customFormat="1" x14ac:dyDescent="0.45">
      <c r="A5393" s="10" t="s">
        <v>33</v>
      </c>
      <c r="B5393" s="10" t="s">
        <v>33</v>
      </c>
      <c r="C5393" s="10">
        <v>1277</v>
      </c>
      <c r="D5393" s="10" t="s">
        <v>33</v>
      </c>
      <c r="E5393" s="10">
        <v>5391</v>
      </c>
      <c r="F5393" s="10">
        <v>220</v>
      </c>
      <c r="G5393" s="10">
        <v>0</v>
      </c>
      <c r="H5393" s="10">
        <v>88</v>
      </c>
      <c r="I5393" s="10">
        <v>1.4274346394964327E-8</v>
      </c>
      <c r="J5393" s="10" t="s">
        <v>33</v>
      </c>
      <c r="K5393" s="10" t="s">
        <v>1192</v>
      </c>
      <c r="L5393" s="10" t="s">
        <v>33</v>
      </c>
      <c r="M5393" s="10">
        <v>0.63245553203367588</v>
      </c>
      <c r="N5393" s="10">
        <v>0.63245553203367588</v>
      </c>
      <c r="O5393" s="10">
        <v>0.63245553203367588</v>
      </c>
      <c r="Q5393" s="10">
        <v>0.5</v>
      </c>
      <c r="R5393" s="10">
        <v>0.8</v>
      </c>
      <c r="T5393" s="10">
        <v>0</v>
      </c>
      <c r="W5393" s="10">
        <v>0</v>
      </c>
      <c r="Y5393" s="10">
        <v>0</v>
      </c>
      <c r="AB5393" s="10">
        <v>0</v>
      </c>
      <c r="AE5393" s="10">
        <v>0</v>
      </c>
      <c r="AH5393" s="10">
        <v>1</v>
      </c>
      <c r="AQ5393" s="10">
        <v>0</v>
      </c>
      <c r="AR5393" s="10">
        <v>131.5421852957372</v>
      </c>
      <c r="AS5393" s="10">
        <v>131.5421852957372</v>
      </c>
      <c r="AT5393" s="10">
        <v>0</v>
      </c>
      <c r="AU5393" s="10">
        <v>0</v>
      </c>
      <c r="AV5393" s="10">
        <v>1906.8927855205131</v>
      </c>
      <c r="AW5393" s="10">
        <v>1906.8927855205131</v>
      </c>
      <c r="AX5393" s="10" t="s">
        <v>33</v>
      </c>
      <c r="AY5393" s="10">
        <v>0</v>
      </c>
      <c r="AZ5393" s="10" t="s">
        <v>33</v>
      </c>
      <c r="BA5393" s="10" t="s">
        <v>33</v>
      </c>
      <c r="BB5393" s="10">
        <v>5391</v>
      </c>
      <c r="BC5393" s="10">
        <v>220</v>
      </c>
      <c r="BE5393" s="10" t="s">
        <v>1603</v>
      </c>
      <c r="BF5393" s="10" t="s">
        <v>5454</v>
      </c>
      <c r="BG5393" s="10">
        <v>2.9688707321828856E-6</v>
      </c>
      <c r="BR5393" s="10" t="s">
        <v>33</v>
      </c>
      <c r="BS5393" s="11" t="s">
        <v>33</v>
      </c>
      <c r="BT5393" s="11" t="s">
        <v>33</v>
      </c>
      <c r="BU5393" s="10">
        <v>5393</v>
      </c>
    </row>
    <row r="5394" spans="1:73" s="10" customFormat="1" x14ac:dyDescent="0.45">
      <c r="A5394" s="10" t="s">
        <v>33</v>
      </c>
      <c r="B5394" s="10" t="s">
        <v>33</v>
      </c>
      <c r="C5394" s="10">
        <v>1277</v>
      </c>
      <c r="D5394" s="10" t="s">
        <v>33</v>
      </c>
      <c r="E5394" s="10">
        <v>5391</v>
      </c>
      <c r="F5394" s="10">
        <v>45</v>
      </c>
      <c r="G5394" s="10">
        <v>0</v>
      </c>
      <c r="H5394" s="10">
        <v>22</v>
      </c>
      <c r="I5394" s="10">
        <v>8.7412162698497876E-9</v>
      </c>
      <c r="J5394" s="10" t="s">
        <v>33</v>
      </c>
      <c r="K5394" s="10" t="s">
        <v>1012</v>
      </c>
      <c r="L5394" s="10" t="s">
        <v>33</v>
      </c>
      <c r="M5394" s="10">
        <v>0.3872983346207417</v>
      </c>
      <c r="N5394" s="10">
        <v>0.3872983346207417</v>
      </c>
      <c r="O5394" s="10">
        <v>0.3872983346207417</v>
      </c>
      <c r="Q5394" s="10">
        <v>0.3</v>
      </c>
      <c r="R5394" s="10">
        <v>0.5</v>
      </c>
      <c r="T5394" s="10">
        <v>0</v>
      </c>
      <c r="W5394" s="10">
        <v>0</v>
      </c>
      <c r="Y5394" s="10">
        <v>0</v>
      </c>
      <c r="AB5394" s="10">
        <v>0</v>
      </c>
      <c r="AE5394" s="10">
        <v>0</v>
      </c>
      <c r="AH5394" s="10">
        <v>1</v>
      </c>
      <c r="AQ5394" s="10">
        <v>0</v>
      </c>
      <c r="AR5394" s="10">
        <v>1.4023040736674968</v>
      </c>
      <c r="AS5394" s="10">
        <v>1.4023040736674968</v>
      </c>
      <c r="AT5394" s="10">
        <v>0</v>
      </c>
      <c r="AU5394" s="10">
        <v>0</v>
      </c>
      <c r="AV5394" s="10">
        <v>18.77039905030577</v>
      </c>
      <c r="AW5394" s="10">
        <v>18.77039905030577</v>
      </c>
      <c r="AX5394" s="10" t="s">
        <v>33</v>
      </c>
      <c r="AY5394" s="10">
        <v>0</v>
      </c>
      <c r="AZ5394" s="10" t="s">
        <v>33</v>
      </c>
      <c r="BA5394" s="10" t="s">
        <v>33</v>
      </c>
      <c r="BB5394" s="10">
        <v>5391</v>
      </c>
      <c r="BC5394" s="10">
        <v>45</v>
      </c>
      <c r="BE5394" s="10" t="s">
        <v>1603</v>
      </c>
      <c r="BF5394" s="10" t="s">
        <v>5455</v>
      </c>
      <c r="BG5394" s="10">
        <v>3.1649615008085017E-8</v>
      </c>
      <c r="BR5394" s="10" t="s">
        <v>33</v>
      </c>
      <c r="BS5394" s="11" t="s">
        <v>33</v>
      </c>
      <c r="BT5394" s="11" t="s">
        <v>33</v>
      </c>
      <c r="BU5394" s="10">
        <v>5394</v>
      </c>
    </row>
    <row r="5395" spans="1:73" s="10" customFormat="1" x14ac:dyDescent="0.45">
      <c r="A5395" s="10" t="s">
        <v>33</v>
      </c>
      <c r="B5395" s="10" t="s">
        <v>33</v>
      </c>
      <c r="C5395" s="10">
        <v>1277</v>
      </c>
      <c r="D5395" s="10" t="s">
        <v>33</v>
      </c>
      <c r="E5395" s="10">
        <v>5391</v>
      </c>
      <c r="F5395" s="10">
        <v>5502</v>
      </c>
      <c r="G5395" s="10" t="e">
        <v>#VALUE!</v>
      </c>
      <c r="H5395" s="10">
        <v>1278</v>
      </c>
      <c r="I5395" s="10">
        <v>3.1918408873519302E-10</v>
      </c>
      <c r="J5395" s="10" t="s">
        <v>33</v>
      </c>
      <c r="K5395" s="10" t="s">
        <v>1658</v>
      </c>
      <c r="L5395" s="10" t="s">
        <v>33</v>
      </c>
      <c r="M5395" s="10">
        <v>1.4142135623730954E-2</v>
      </c>
      <c r="N5395" s="10">
        <v>1.4142135623730954E-2</v>
      </c>
      <c r="O5395" s="10">
        <v>0.14142135623730953</v>
      </c>
      <c r="Q5395" s="10">
        <v>0.1</v>
      </c>
      <c r="R5395" s="10">
        <v>0.2</v>
      </c>
      <c r="S5395" s="10">
        <v>90</v>
      </c>
      <c r="T5395" s="10">
        <v>0</v>
      </c>
      <c r="W5395" s="10">
        <v>0</v>
      </c>
      <c r="Y5395" s="10">
        <v>0</v>
      </c>
      <c r="AB5395" s="10">
        <v>0</v>
      </c>
      <c r="AE5395" s="10">
        <v>0</v>
      </c>
      <c r="AH5395" s="10">
        <v>1</v>
      </c>
      <c r="AQ5395" s="10">
        <v>2.6067497259915235</v>
      </c>
      <c r="AR5395" s="10">
        <v>5.9440788485025298</v>
      </c>
      <c r="AS5395" s="10">
        <v>9.7238659511902394</v>
      </c>
      <c r="AT5395" s="10">
        <v>61.258618560800805</v>
      </c>
      <c r="AU5395" s="10">
        <v>9.8071199772894424</v>
      </c>
      <c r="AV5395" s="10">
        <v>97.990175552762693</v>
      </c>
      <c r="AW5395" s="10">
        <v>169.05591409085292</v>
      </c>
      <c r="AX5395" s="10" t="s">
        <v>33</v>
      </c>
      <c r="AY5395" s="10">
        <v>0</v>
      </c>
      <c r="AZ5395" s="10" t="s">
        <v>33</v>
      </c>
      <c r="BA5395" s="10" t="s">
        <v>33</v>
      </c>
      <c r="BB5395" s="10">
        <v>5391</v>
      </c>
      <c r="BC5395" s="10">
        <v>5502</v>
      </c>
      <c r="BE5395" s="10" t="s">
        <v>1603</v>
      </c>
      <c r="BF5395" s="10" t="s">
        <v>1657</v>
      </c>
      <c r="BG5395" s="10">
        <v>2.1946496449982524E-7</v>
      </c>
      <c r="BR5395" s="10" t="s">
        <v>33</v>
      </c>
      <c r="BS5395" s="11" t="s">
        <v>33</v>
      </c>
      <c r="BT5395" s="11" t="s">
        <v>33</v>
      </c>
      <c r="BU5395" s="10">
        <v>5395</v>
      </c>
    </row>
    <row r="5396" spans="1:73" s="10" customFormat="1" x14ac:dyDescent="0.45">
      <c r="A5396" s="10" t="s">
        <v>33</v>
      </c>
      <c r="B5396" s="10" t="s">
        <v>33</v>
      </c>
      <c r="C5396" s="10">
        <v>1278</v>
      </c>
      <c r="D5396" s="10" t="s">
        <v>33</v>
      </c>
      <c r="E5396" s="10">
        <v>5391</v>
      </c>
      <c r="F5396" s="10">
        <v>5487</v>
      </c>
      <c r="G5396" s="10" t="e">
        <v>#VALUE!</v>
      </c>
      <c r="H5396" s="10">
        <v>1276</v>
      </c>
      <c r="I5396" s="10">
        <v>7.1371731974821634E-9</v>
      </c>
      <c r="J5396" s="10" t="s">
        <v>33</v>
      </c>
      <c r="K5396" s="10" t="s">
        <v>1660</v>
      </c>
      <c r="L5396" s="10" t="s">
        <v>33</v>
      </c>
      <c r="M5396" s="10">
        <v>0.31622776601683794</v>
      </c>
      <c r="N5396" s="10">
        <v>0.31622776601683794</v>
      </c>
      <c r="O5396" s="10">
        <v>0.31622776601683794</v>
      </c>
      <c r="Q5396" s="10">
        <v>0.2</v>
      </c>
      <c r="R5396" s="10">
        <v>0.5</v>
      </c>
      <c r="T5396" s="10">
        <v>0</v>
      </c>
      <c r="W5396" s="10">
        <v>0</v>
      </c>
      <c r="Y5396" s="10">
        <v>0</v>
      </c>
      <c r="AB5396" s="10">
        <v>0</v>
      </c>
      <c r="AE5396" s="10">
        <v>0</v>
      </c>
      <c r="AH5396" s="10">
        <v>1</v>
      </c>
      <c r="AQ5396" s="10">
        <v>0.43687229875290728</v>
      </c>
      <c r="AR5396" s="10">
        <v>1.4567624241143944</v>
      </c>
      <c r="AS5396" s="10">
        <v>2.0902272573061098</v>
      </c>
      <c r="AT5396" s="10">
        <v>10.26649902069332</v>
      </c>
      <c r="AU5396" s="10">
        <v>10.18914647174579</v>
      </c>
      <c r="AV5396" s="10">
        <v>7.5819131178064767</v>
      </c>
      <c r="AW5396" s="10">
        <v>28.037558610245586</v>
      </c>
      <c r="AX5396" s="10" t="s">
        <v>33</v>
      </c>
      <c r="AY5396" s="10">
        <v>0</v>
      </c>
      <c r="AZ5396" s="10" t="s">
        <v>33</v>
      </c>
      <c r="BA5396" s="10" t="s">
        <v>33</v>
      </c>
      <c r="BB5396" s="10">
        <v>5391</v>
      </c>
      <c r="BC5396" s="10">
        <v>5487</v>
      </c>
      <c r="BE5396" s="10" t="s">
        <v>1603</v>
      </c>
      <c r="BF5396" s="10" t="s">
        <v>5456</v>
      </c>
      <c r="BG5396" s="10">
        <v>4.7175850955154503E-8</v>
      </c>
      <c r="BR5396" s="10" t="s">
        <v>33</v>
      </c>
      <c r="BS5396" s="11" t="s">
        <v>33</v>
      </c>
      <c r="BT5396" s="11" t="s">
        <v>33</v>
      </c>
      <c r="BU5396" s="10">
        <v>5396</v>
      </c>
    </row>
    <row r="5397" spans="1:73" s="10" customFormat="1" x14ac:dyDescent="0.45">
      <c r="A5397" s="10" t="s">
        <v>33</v>
      </c>
      <c r="B5397" s="10" t="s">
        <v>33</v>
      </c>
      <c r="C5397" s="10">
        <v>1278</v>
      </c>
      <c r="D5397" s="10" t="s">
        <v>33</v>
      </c>
      <c r="E5397" s="10">
        <v>5391</v>
      </c>
      <c r="F5397" s="10">
        <v>78</v>
      </c>
      <c r="G5397" s="10">
        <v>0</v>
      </c>
      <c r="H5397" s="10">
        <v>33</v>
      </c>
      <c r="I5397" s="10">
        <v>3.9091907570822543E-9</v>
      </c>
      <c r="J5397" s="10" t="s">
        <v>33</v>
      </c>
      <c r="K5397" s="10" t="s">
        <v>1013</v>
      </c>
      <c r="L5397" s="10" t="s">
        <v>33</v>
      </c>
      <c r="M5397" s="10">
        <v>0.17320508075688773</v>
      </c>
      <c r="N5397" s="10">
        <v>0.17320508075688773</v>
      </c>
      <c r="O5397" s="10">
        <v>0.17320508075688773</v>
      </c>
      <c r="Q5397" s="10">
        <v>0.1</v>
      </c>
      <c r="R5397" s="10">
        <v>0.3</v>
      </c>
      <c r="T5397" s="10">
        <v>0</v>
      </c>
      <c r="W5397" s="10">
        <v>0</v>
      </c>
      <c r="Y5397" s="10">
        <v>0</v>
      </c>
      <c r="AB5397" s="10">
        <v>0</v>
      </c>
      <c r="AE5397" s="10">
        <v>0</v>
      </c>
      <c r="AH5397" s="10">
        <v>1</v>
      </c>
      <c r="AQ5397" s="10">
        <v>0</v>
      </c>
      <c r="AR5397" s="10">
        <v>0.2288079321141675</v>
      </c>
      <c r="AS5397" s="10">
        <v>0.2288079321141675</v>
      </c>
      <c r="AT5397" s="10">
        <v>0</v>
      </c>
      <c r="AU5397" s="10">
        <v>0</v>
      </c>
      <c r="AV5397" s="10">
        <v>2.8734425658480123</v>
      </c>
      <c r="AW5397" s="10">
        <v>2.8734425658480123</v>
      </c>
      <c r="AX5397" s="10" t="s">
        <v>33</v>
      </c>
      <c r="AY5397" s="10">
        <v>0</v>
      </c>
      <c r="AZ5397" s="10" t="s">
        <v>33</v>
      </c>
      <c r="BA5397" s="10" t="s">
        <v>33</v>
      </c>
      <c r="BB5397" s="10">
        <v>5391</v>
      </c>
      <c r="BC5397" s="10">
        <v>78</v>
      </c>
      <c r="BE5397" s="10" t="s">
        <v>1603</v>
      </c>
      <c r="BF5397" s="10" t="s">
        <v>5457</v>
      </c>
      <c r="BG5397" s="10">
        <v>5.1641317301960171E-9</v>
      </c>
      <c r="BR5397" s="10" t="s">
        <v>33</v>
      </c>
      <c r="BS5397" s="11" t="s">
        <v>33</v>
      </c>
      <c r="BT5397" s="11" t="s">
        <v>33</v>
      </c>
      <c r="BU5397" s="10">
        <v>5397</v>
      </c>
    </row>
    <row r="5398" spans="1:73" s="10" customFormat="1" x14ac:dyDescent="0.45">
      <c r="A5398" s="10">
        <v>1261</v>
      </c>
      <c r="B5398" s="10">
        <v>5256</v>
      </c>
      <c r="C5398" s="10">
        <v>1278</v>
      </c>
      <c r="D5398" s="10">
        <v>5405</v>
      </c>
      <c r="E5398" s="10" t="s">
        <v>33</v>
      </c>
      <c r="F5398" s="10">
        <v>5256</v>
      </c>
      <c r="G5398" s="10">
        <v>0</v>
      </c>
      <c r="H5398" s="10" t="s">
        <v>33</v>
      </c>
      <c r="I5398" s="10">
        <v>5.3197348122532174E-10</v>
      </c>
      <c r="J5398" s="10" t="s">
        <v>1607</v>
      </c>
      <c r="L5398" s="10">
        <v>1</v>
      </c>
      <c r="M5398" s="10" t="s">
        <v>33</v>
      </c>
      <c r="N5398" s="10">
        <v>1</v>
      </c>
      <c r="O5398" s="10">
        <v>1</v>
      </c>
      <c r="Q5398" s="10">
        <v>1</v>
      </c>
      <c r="T5398" s="10">
        <v>10.954451150103322</v>
      </c>
      <c r="U5398" s="10">
        <v>10</v>
      </c>
      <c r="V5398" s="10">
        <v>12</v>
      </c>
      <c r="W5398" s="10">
        <v>4.0162837300170917</v>
      </c>
      <c r="X5398" s="10" t="s">
        <v>1008</v>
      </c>
      <c r="Y5398" s="10">
        <v>0.3872983346207417</v>
      </c>
      <c r="Z5398" s="10">
        <v>0.3</v>
      </c>
      <c r="AA5398" s="10">
        <v>0.5</v>
      </c>
      <c r="AB5398" s="10">
        <v>46.468054187796589</v>
      </c>
      <c r="AC5398" s="10">
        <v>0.15</v>
      </c>
      <c r="AE5398" s="10">
        <v>0</v>
      </c>
      <c r="AH5398" s="10">
        <v>1</v>
      </c>
      <c r="AQ5398" s="10">
        <v>11.586906682136998</v>
      </c>
      <c r="AR5398" s="10">
        <v>17.549625882853235</v>
      </c>
      <c r="AS5398" s="10">
        <v>34.350640571951885</v>
      </c>
      <c r="AT5398" s="10">
        <v>272.29230703021949</v>
      </c>
      <c r="AU5398" s="10">
        <v>50.62844022757703</v>
      </c>
      <c r="AV5398" s="10">
        <v>165.25345611837756</v>
      </c>
      <c r="AW5398" s="10">
        <v>488.17420337617409</v>
      </c>
      <c r="AX5398" s="10">
        <v>5.3197348122532174E-10</v>
      </c>
      <c r="AY5398" s="10">
        <v>0</v>
      </c>
      <c r="AZ5398" s="10" t="s">
        <v>33</v>
      </c>
      <c r="BA5398" s="10">
        <v>5405</v>
      </c>
      <c r="BB5398" s="10" t="s">
        <v>33</v>
      </c>
      <c r="BC5398" s="10">
        <v>5256</v>
      </c>
      <c r="BE5398" s="10" t="s">
        <v>33</v>
      </c>
      <c r="BF5398" s="10" t="s">
        <v>33</v>
      </c>
      <c r="BG5398" s="10" t="s">
        <v>33</v>
      </c>
      <c r="BR5398" s="10" t="s">
        <v>1607</v>
      </c>
      <c r="BS5398" s="11">
        <v>34.350640571951885</v>
      </c>
      <c r="BT5398" s="11">
        <v>488.17420337617409</v>
      </c>
      <c r="BU5398" s="10">
        <v>5398</v>
      </c>
    </row>
    <row r="5399" spans="1:73" s="10" customFormat="1" x14ac:dyDescent="0.45">
      <c r="A5399" s="10" t="s">
        <v>33</v>
      </c>
      <c r="B5399" s="10" t="s">
        <v>33</v>
      </c>
      <c r="C5399" s="10">
        <v>1278</v>
      </c>
      <c r="D5399" s="10" t="s">
        <v>33</v>
      </c>
      <c r="E5399" s="10">
        <v>5398</v>
      </c>
      <c r="F5399" s="10">
        <v>379</v>
      </c>
      <c r="G5399" s="10">
        <v>0</v>
      </c>
      <c r="H5399" s="10">
        <v>134</v>
      </c>
      <c r="I5399" s="10">
        <v>4.7581154649881104E-10</v>
      </c>
      <c r="J5399" s="10" t="s">
        <v>33</v>
      </c>
      <c r="K5399" s="10" t="s">
        <v>1514</v>
      </c>
      <c r="L5399" s="10" t="s">
        <v>33</v>
      </c>
      <c r="M5399" s="10">
        <v>0.89442719099991586</v>
      </c>
      <c r="N5399" s="10">
        <v>0.89442719099991586</v>
      </c>
      <c r="O5399" s="10">
        <v>0.89442719099991586</v>
      </c>
      <c r="Q5399" s="10">
        <v>0.8</v>
      </c>
      <c r="R5399" s="10">
        <v>1</v>
      </c>
      <c r="T5399" s="10">
        <v>0</v>
      </c>
      <c r="W5399" s="10">
        <v>0</v>
      </c>
      <c r="Y5399" s="10">
        <v>0</v>
      </c>
      <c r="AB5399" s="10">
        <v>0</v>
      </c>
      <c r="AE5399" s="10">
        <v>0</v>
      </c>
      <c r="AH5399" s="10">
        <v>1</v>
      </c>
      <c r="AQ5399" s="10">
        <v>0.63245553203367588</v>
      </c>
      <c r="AR5399" s="10">
        <v>10.083306970319489</v>
      </c>
      <c r="AS5399" s="10">
        <v>11.000367491768319</v>
      </c>
      <c r="AT5399" s="10">
        <v>14.862705002791383</v>
      </c>
      <c r="AU5399" s="10">
        <v>4.1603860397804437</v>
      </c>
      <c r="AV5399" s="10">
        <v>114.56684454728672</v>
      </c>
      <c r="AW5399" s="10">
        <v>133.58993558985856</v>
      </c>
      <c r="AX5399" s="10" t="s">
        <v>33</v>
      </c>
      <c r="AY5399" s="10">
        <v>0</v>
      </c>
      <c r="AZ5399" s="10" t="s">
        <v>33</v>
      </c>
      <c r="BA5399" s="10" t="s">
        <v>33</v>
      </c>
      <c r="BB5399" s="10">
        <v>5398</v>
      </c>
      <c r="BC5399" s="10">
        <v>379</v>
      </c>
      <c r="BE5399" s="10" t="s">
        <v>1607</v>
      </c>
      <c r="BF5399" s="10" t="s">
        <v>5458</v>
      </c>
      <c r="BG5399" s="10">
        <v>5.8519037893538538E-9</v>
      </c>
      <c r="BR5399" s="10" t="s">
        <v>33</v>
      </c>
      <c r="BS5399" s="11" t="s">
        <v>33</v>
      </c>
      <c r="BT5399" s="11" t="s">
        <v>33</v>
      </c>
      <c r="BU5399" s="10">
        <v>5399</v>
      </c>
    </row>
    <row r="5400" spans="1:73" s="10" customFormat="1" x14ac:dyDescent="0.45">
      <c r="A5400" s="10" t="s">
        <v>33</v>
      </c>
      <c r="B5400" s="10" t="s">
        <v>33</v>
      </c>
      <c r="C5400" s="10">
        <v>1278</v>
      </c>
      <c r="D5400" s="10" t="s">
        <v>33</v>
      </c>
      <c r="E5400" s="10">
        <v>5398</v>
      </c>
      <c r="F5400" s="10">
        <v>92</v>
      </c>
      <c r="G5400" s="10">
        <v>0</v>
      </c>
      <c r="H5400" s="10">
        <v>39</v>
      </c>
      <c r="I5400" s="10">
        <v>1.3030635856940851E-10</v>
      </c>
      <c r="J5400" s="10" t="s">
        <v>33</v>
      </c>
      <c r="K5400" s="10" t="s">
        <v>868</v>
      </c>
      <c r="L5400" s="10" t="s">
        <v>33</v>
      </c>
      <c r="M5400" s="10">
        <v>0.2449489742783178</v>
      </c>
      <c r="N5400" s="10">
        <v>0.2449489742783178</v>
      </c>
      <c r="O5400" s="10">
        <v>0.2449489742783178</v>
      </c>
      <c r="Q5400" s="10">
        <v>0.2</v>
      </c>
      <c r="R5400" s="10">
        <v>0.3</v>
      </c>
      <c r="T5400" s="10">
        <v>0</v>
      </c>
      <c r="W5400" s="10">
        <v>0</v>
      </c>
      <c r="Y5400" s="10">
        <v>0</v>
      </c>
      <c r="AB5400" s="10">
        <v>0</v>
      </c>
      <c r="AE5400" s="10">
        <v>0</v>
      </c>
      <c r="AH5400" s="10">
        <v>1</v>
      </c>
      <c r="AQ5400" s="10">
        <v>0</v>
      </c>
      <c r="AR5400" s="10">
        <v>0.81238257823624649</v>
      </c>
      <c r="AS5400" s="10">
        <v>0.81238257823624649</v>
      </c>
      <c r="AT5400" s="10">
        <v>0</v>
      </c>
      <c r="AU5400" s="10">
        <v>0</v>
      </c>
      <c r="AV5400" s="10">
        <v>16.402294583169944</v>
      </c>
      <c r="AW5400" s="10">
        <v>16.402294583169944</v>
      </c>
      <c r="AX5400" s="10" t="s">
        <v>33</v>
      </c>
      <c r="AY5400" s="10">
        <v>0</v>
      </c>
      <c r="AZ5400" s="10" t="s">
        <v>33</v>
      </c>
      <c r="BA5400" s="10" t="s">
        <v>33</v>
      </c>
      <c r="BB5400" s="10">
        <v>5398</v>
      </c>
      <c r="BC5400" s="10">
        <v>92</v>
      </c>
      <c r="BE5400" s="10" t="s">
        <v>1607</v>
      </c>
      <c r="BF5400" s="10" t="s">
        <v>5459</v>
      </c>
      <c r="BG5400" s="10">
        <v>4.3216598823113836E-10</v>
      </c>
      <c r="BR5400" s="10" t="s">
        <v>33</v>
      </c>
      <c r="BS5400" s="11" t="s">
        <v>33</v>
      </c>
      <c r="BT5400" s="11" t="s">
        <v>33</v>
      </c>
      <c r="BU5400" s="10">
        <v>5400</v>
      </c>
    </row>
    <row r="5401" spans="1:73" s="10" customFormat="1" x14ac:dyDescent="0.45">
      <c r="A5401" s="10" t="s">
        <v>33</v>
      </c>
      <c r="B5401" s="10" t="s">
        <v>33</v>
      </c>
      <c r="C5401" s="10">
        <v>1278</v>
      </c>
      <c r="D5401" s="10" t="s">
        <v>33</v>
      </c>
      <c r="E5401" s="10">
        <v>5398</v>
      </c>
      <c r="F5401" s="10">
        <v>347</v>
      </c>
      <c r="G5401" s="10">
        <v>0</v>
      </c>
      <c r="H5401" s="10">
        <v>124</v>
      </c>
      <c r="I5401" s="10">
        <v>2.0603244334096551E-10</v>
      </c>
      <c r="J5401" s="10" t="s">
        <v>33</v>
      </c>
      <c r="K5401" s="10" t="s">
        <v>1028</v>
      </c>
      <c r="L5401" s="10" t="s">
        <v>33</v>
      </c>
      <c r="M5401" s="10">
        <v>0.3872983346207417</v>
      </c>
      <c r="N5401" s="10">
        <v>0.3872983346207417</v>
      </c>
      <c r="O5401" s="10">
        <v>0.3872983346207417</v>
      </c>
      <c r="Q5401" s="10">
        <v>0.3</v>
      </c>
      <c r="R5401" s="10">
        <v>0.5</v>
      </c>
      <c r="T5401" s="10">
        <v>0</v>
      </c>
      <c r="W5401" s="10">
        <v>0</v>
      </c>
      <c r="Y5401" s="10">
        <v>0</v>
      </c>
      <c r="AB5401" s="10">
        <v>0</v>
      </c>
      <c r="AE5401" s="10">
        <v>0</v>
      </c>
      <c r="AH5401" s="10">
        <v>1</v>
      </c>
      <c r="AQ5401" s="10">
        <v>0</v>
      </c>
      <c r="AR5401" s="10">
        <v>1.9228140134799232</v>
      </c>
      <c r="AS5401" s="10">
        <v>1.9228140134799232</v>
      </c>
      <c r="AT5401" s="10">
        <v>0</v>
      </c>
      <c r="AU5401" s="10">
        <v>0</v>
      </c>
      <c r="AV5401" s="10">
        <v>26.880423168219501</v>
      </c>
      <c r="AW5401" s="10">
        <v>26.880423168219501</v>
      </c>
      <c r="AX5401" s="10" t="s">
        <v>33</v>
      </c>
      <c r="AY5401" s="10">
        <v>0</v>
      </c>
      <c r="AZ5401" s="10" t="s">
        <v>33</v>
      </c>
      <c r="BA5401" s="10" t="s">
        <v>33</v>
      </c>
      <c r="BB5401" s="10">
        <v>5398</v>
      </c>
      <c r="BC5401" s="10">
        <v>347</v>
      </c>
      <c r="BE5401" s="10" t="s">
        <v>1607</v>
      </c>
      <c r="BF5401" s="10" t="s">
        <v>5460</v>
      </c>
      <c r="BG5401" s="10">
        <v>1.0228860644997476E-9</v>
      </c>
      <c r="BR5401" s="10" t="s">
        <v>33</v>
      </c>
      <c r="BS5401" s="11" t="s">
        <v>33</v>
      </c>
      <c r="BT5401" s="11" t="s">
        <v>33</v>
      </c>
      <c r="BU5401" s="10">
        <v>5401</v>
      </c>
    </row>
    <row r="5402" spans="1:73" s="10" customFormat="1" x14ac:dyDescent="0.45">
      <c r="A5402" s="10" t="s">
        <v>33</v>
      </c>
      <c r="B5402" s="10" t="s">
        <v>33</v>
      </c>
      <c r="C5402" s="10">
        <v>1278</v>
      </c>
      <c r="D5402" s="10" t="s">
        <v>33</v>
      </c>
      <c r="E5402" s="10">
        <v>5398</v>
      </c>
      <c r="F5402" s="10">
        <v>24</v>
      </c>
      <c r="G5402" s="10">
        <v>0</v>
      </c>
      <c r="H5402" s="10">
        <v>11</v>
      </c>
      <c r="I5402" s="10">
        <v>2.821215419893796E-10</v>
      </c>
      <c r="J5402" s="10" t="s">
        <v>33</v>
      </c>
      <c r="K5402" s="10" t="s">
        <v>1011</v>
      </c>
      <c r="L5402" s="10" t="s">
        <v>33</v>
      </c>
      <c r="M5402" s="10">
        <v>0.5303300858899106</v>
      </c>
      <c r="N5402" s="10">
        <v>0.5303300858899106</v>
      </c>
      <c r="O5402" s="10">
        <v>7.0710678118654755</v>
      </c>
      <c r="Q5402" s="10">
        <v>5</v>
      </c>
      <c r="R5402" s="10">
        <v>10</v>
      </c>
      <c r="S5402" s="10">
        <v>92.5</v>
      </c>
      <c r="T5402" s="10">
        <v>0</v>
      </c>
      <c r="W5402" s="10">
        <v>0</v>
      </c>
      <c r="Y5402" s="10">
        <v>0</v>
      </c>
      <c r="AB5402" s="10">
        <v>0</v>
      </c>
      <c r="AE5402" s="10">
        <v>0</v>
      </c>
      <c r="AH5402" s="10">
        <v>1</v>
      </c>
      <c r="AQ5402" s="10">
        <v>0</v>
      </c>
      <c r="AR5402" s="10">
        <v>0</v>
      </c>
      <c r="AS5402" s="10">
        <v>0</v>
      </c>
      <c r="AT5402" s="10">
        <v>0</v>
      </c>
      <c r="AU5402" s="10">
        <v>0</v>
      </c>
      <c r="AV5402" s="10">
        <v>0.5303300858899106</v>
      </c>
      <c r="AW5402" s="10">
        <v>0.5303300858899106</v>
      </c>
      <c r="AX5402" s="10" t="s">
        <v>33</v>
      </c>
      <c r="AY5402" s="10">
        <v>0</v>
      </c>
      <c r="AZ5402" s="10" t="s">
        <v>33</v>
      </c>
      <c r="BA5402" s="10" t="s">
        <v>33</v>
      </c>
      <c r="BB5402" s="10">
        <v>5398</v>
      </c>
      <c r="BC5402" s="10">
        <v>24</v>
      </c>
      <c r="BE5402" s="10" t="s">
        <v>1607</v>
      </c>
      <c r="BF5402" s="10" t="s">
        <v>5461</v>
      </c>
      <c r="BG5402" s="10">
        <v>0</v>
      </c>
      <c r="BR5402" s="10" t="s">
        <v>33</v>
      </c>
      <c r="BS5402" s="11" t="s">
        <v>33</v>
      </c>
      <c r="BT5402" s="11" t="s">
        <v>33</v>
      </c>
      <c r="BU5402" s="10">
        <v>5402</v>
      </c>
    </row>
    <row r="5403" spans="1:73" s="10" customFormat="1" x14ac:dyDescent="0.45">
      <c r="A5403" s="10" t="s">
        <v>33</v>
      </c>
      <c r="B5403" s="10" t="s">
        <v>33</v>
      </c>
      <c r="C5403" s="10">
        <v>1278</v>
      </c>
      <c r="D5403" s="10" t="s">
        <v>33</v>
      </c>
      <c r="E5403" s="10">
        <v>5398</v>
      </c>
      <c r="F5403" s="10">
        <v>311</v>
      </c>
      <c r="G5403" s="10">
        <v>0</v>
      </c>
      <c r="H5403" s="10">
        <v>114</v>
      </c>
      <c r="I5403" s="10">
        <v>9.4040513996459898E-12</v>
      </c>
      <c r="J5403" s="10" t="s">
        <v>33</v>
      </c>
      <c r="K5403" s="10" t="s">
        <v>1172</v>
      </c>
      <c r="L5403" s="10" t="s">
        <v>33</v>
      </c>
      <c r="M5403" s="10">
        <v>1.7677669529663691E-2</v>
      </c>
      <c r="N5403" s="10">
        <v>1.7677669529663691E-2</v>
      </c>
      <c r="O5403" s="10">
        <v>0.14142135623730953</v>
      </c>
      <c r="Q5403" s="10">
        <v>0.1</v>
      </c>
      <c r="R5403" s="10">
        <v>0.2</v>
      </c>
      <c r="S5403" s="10">
        <v>87.5</v>
      </c>
      <c r="T5403" s="10">
        <v>0</v>
      </c>
      <c r="W5403" s="10">
        <v>0</v>
      </c>
      <c r="Y5403" s="10">
        <v>0</v>
      </c>
      <c r="AB5403" s="10">
        <v>0</v>
      </c>
      <c r="AE5403" s="10">
        <v>0</v>
      </c>
      <c r="AH5403" s="10">
        <v>1</v>
      </c>
      <c r="AQ5403" s="10">
        <v>0</v>
      </c>
      <c r="AR5403" s="10">
        <v>5.3208500802050876E-2</v>
      </c>
      <c r="AS5403" s="10">
        <v>5.3208500802050876E-2</v>
      </c>
      <c r="AT5403" s="10">
        <v>0</v>
      </c>
      <c r="AU5403" s="10">
        <v>0</v>
      </c>
      <c r="AV5403" s="10">
        <v>0.44835082713394442</v>
      </c>
      <c r="AW5403" s="10">
        <v>0.44835082713394442</v>
      </c>
      <c r="AX5403" s="10" t="s">
        <v>33</v>
      </c>
      <c r="AY5403" s="10">
        <v>0</v>
      </c>
      <c r="AZ5403" s="10" t="s">
        <v>33</v>
      </c>
      <c r="BA5403" s="10" t="s">
        <v>33</v>
      </c>
      <c r="BB5403" s="10">
        <v>5398</v>
      </c>
      <c r="BC5403" s="10">
        <v>311</v>
      </c>
      <c r="BE5403" s="10" t="s">
        <v>1607</v>
      </c>
      <c r="BF5403" s="10" t="s">
        <v>5462</v>
      </c>
      <c r="BG5403" s="10">
        <v>2.8305511402447328E-11</v>
      </c>
      <c r="BR5403" s="10" t="s">
        <v>33</v>
      </c>
      <c r="BS5403" s="11" t="s">
        <v>33</v>
      </c>
      <c r="BT5403" s="11" t="s">
        <v>33</v>
      </c>
      <c r="BU5403" s="10">
        <v>5403</v>
      </c>
    </row>
    <row r="5404" spans="1:73" s="10" customFormat="1" x14ac:dyDescent="0.45">
      <c r="A5404" s="10" t="s">
        <v>33</v>
      </c>
      <c r="B5404" s="10" t="s">
        <v>33</v>
      </c>
      <c r="C5404" s="10">
        <v>1278</v>
      </c>
      <c r="D5404" s="10" t="s">
        <v>33</v>
      </c>
      <c r="E5404" s="10">
        <v>5398</v>
      </c>
      <c r="F5404" s="10">
        <v>78</v>
      </c>
      <c r="G5404" s="10">
        <v>0</v>
      </c>
      <c r="H5404" s="10">
        <v>33</v>
      </c>
      <c r="I5404" s="10">
        <v>2.0603244334096551E-10</v>
      </c>
      <c r="J5404" s="10" t="s">
        <v>33</v>
      </c>
      <c r="K5404" s="10" t="s">
        <v>1013</v>
      </c>
      <c r="L5404" s="10" t="s">
        <v>33</v>
      </c>
      <c r="M5404" s="10">
        <v>0.3872983346207417</v>
      </c>
      <c r="N5404" s="10">
        <v>0.3872983346207417</v>
      </c>
      <c r="O5404" s="10">
        <v>0.3872983346207417</v>
      </c>
      <c r="Q5404" s="10">
        <v>0.3</v>
      </c>
      <c r="R5404" s="10">
        <v>0.5</v>
      </c>
      <c r="T5404" s="10">
        <v>0</v>
      </c>
      <c r="W5404" s="10">
        <v>0</v>
      </c>
      <c r="Y5404" s="10">
        <v>0</v>
      </c>
      <c r="AB5404" s="10">
        <v>0</v>
      </c>
      <c r="AE5404" s="10">
        <v>0</v>
      </c>
      <c r="AH5404" s="10">
        <v>1</v>
      </c>
      <c r="AQ5404" s="10">
        <v>0</v>
      </c>
      <c r="AR5404" s="10">
        <v>0.51163008999843573</v>
      </c>
      <c r="AS5404" s="10">
        <v>0.51163008999843573</v>
      </c>
      <c r="AT5404" s="10">
        <v>0</v>
      </c>
      <c r="AU5404" s="10">
        <v>0</v>
      </c>
      <c r="AV5404" s="10">
        <v>6.4252129066775705</v>
      </c>
      <c r="AW5404" s="10">
        <v>6.4252129066775705</v>
      </c>
      <c r="AX5404" s="10" t="s">
        <v>33</v>
      </c>
      <c r="AY5404" s="10">
        <v>0</v>
      </c>
      <c r="AZ5404" s="10" t="s">
        <v>33</v>
      </c>
      <c r="BA5404" s="10" t="s">
        <v>33</v>
      </c>
      <c r="BB5404" s="10">
        <v>5398</v>
      </c>
      <c r="BC5404" s="10">
        <v>78</v>
      </c>
      <c r="BE5404" s="10" t="s">
        <v>1607</v>
      </c>
      <c r="BF5404" s="10" t="s">
        <v>5463</v>
      </c>
      <c r="BG5404" s="10">
        <v>2.7217364007609254E-10</v>
      </c>
      <c r="BR5404" s="10" t="s">
        <v>33</v>
      </c>
      <c r="BS5404" s="11" t="s">
        <v>33</v>
      </c>
      <c r="BT5404" s="11" t="s">
        <v>33</v>
      </c>
      <c r="BU5404" s="10">
        <v>5404</v>
      </c>
    </row>
    <row r="5405" spans="1:73" s="10" customFormat="1" x14ac:dyDescent="0.45">
      <c r="A5405" s="10">
        <v>1262</v>
      </c>
      <c r="B5405" s="10">
        <v>5261</v>
      </c>
      <c r="C5405" s="10">
        <v>1278</v>
      </c>
      <c r="D5405" s="10">
        <v>5411</v>
      </c>
      <c r="E5405" s="10" t="s">
        <v>33</v>
      </c>
      <c r="F5405" s="10">
        <v>5261</v>
      </c>
      <c r="G5405" s="10" t="e">
        <v>#VALUE!</v>
      </c>
      <c r="H5405" s="10" t="s">
        <v>33</v>
      </c>
      <c r="I5405" s="10">
        <v>1.3877836772881988E-9</v>
      </c>
      <c r="J5405" s="10" t="s">
        <v>1609</v>
      </c>
      <c r="L5405" s="10">
        <v>1</v>
      </c>
      <c r="M5405" s="10" t="s">
        <v>33</v>
      </c>
      <c r="N5405" s="10">
        <v>1</v>
      </c>
      <c r="O5405" s="10">
        <v>1</v>
      </c>
      <c r="Q5405" s="10">
        <v>1</v>
      </c>
      <c r="T5405" s="10">
        <v>9.7979589711327115</v>
      </c>
      <c r="U5405" s="10">
        <v>8</v>
      </c>
      <c r="V5405" s="10">
        <v>12</v>
      </c>
      <c r="W5405" s="10">
        <v>2.9330789283618</v>
      </c>
      <c r="X5405" s="10" t="s">
        <v>1008</v>
      </c>
      <c r="Y5405" s="10">
        <v>0.28284271247461906</v>
      </c>
      <c r="Z5405" s="10">
        <v>0.2</v>
      </c>
      <c r="AA5405" s="10">
        <v>0.4</v>
      </c>
      <c r="AB5405" s="10">
        <v>33.935468642704798</v>
      </c>
      <c r="AC5405" s="10">
        <v>0.2</v>
      </c>
      <c r="AE5405" s="10">
        <v>0</v>
      </c>
      <c r="AH5405" s="10">
        <v>1</v>
      </c>
      <c r="AQ5405" s="10">
        <v>62.717516608062354</v>
      </c>
      <c r="AR5405" s="10">
        <v>212.16674657880046</v>
      </c>
      <c r="AS5405" s="10">
        <v>303.10714566049086</v>
      </c>
      <c r="AT5405" s="10">
        <v>1473.8616402894654</v>
      </c>
      <c r="AU5405" s="10">
        <v>209.32050881157386</v>
      </c>
      <c r="AV5405" s="10">
        <v>5279.4439757238997</v>
      </c>
      <c r="AW5405" s="10">
        <v>6962.6261248249393</v>
      </c>
      <c r="AX5405" s="10">
        <v>1.3877836772881988E-9</v>
      </c>
      <c r="AY5405" s="10">
        <v>0</v>
      </c>
      <c r="AZ5405" s="10" t="s">
        <v>33</v>
      </c>
      <c r="BA5405" s="10">
        <v>5411</v>
      </c>
      <c r="BB5405" s="10" t="s">
        <v>33</v>
      </c>
      <c r="BC5405" s="10">
        <v>5261</v>
      </c>
      <c r="BE5405" s="10" t="s">
        <v>33</v>
      </c>
      <c r="BF5405" s="10" t="s">
        <v>33</v>
      </c>
      <c r="BG5405" s="10" t="s">
        <v>33</v>
      </c>
      <c r="BR5405" s="10" t="s">
        <v>1609</v>
      </c>
      <c r="BS5405" s="11">
        <v>303.10714566049086</v>
      </c>
      <c r="BT5405" s="11">
        <v>6962.6261248249393</v>
      </c>
      <c r="BU5405" s="10">
        <v>5405</v>
      </c>
    </row>
    <row r="5406" spans="1:73" s="10" customFormat="1" x14ac:dyDescent="0.45">
      <c r="A5406" s="10" t="s">
        <v>33</v>
      </c>
      <c r="B5406" s="10" t="s">
        <v>33</v>
      </c>
      <c r="C5406" s="10">
        <v>1278</v>
      </c>
      <c r="D5406" s="10" t="s">
        <v>33</v>
      </c>
      <c r="E5406" s="10">
        <v>5405</v>
      </c>
      <c r="F5406" s="10">
        <v>1744</v>
      </c>
      <c r="G5406" s="10">
        <v>0</v>
      </c>
      <c r="H5406" s="10">
        <v>457</v>
      </c>
      <c r="I5406" s="10">
        <v>1.1611031282635013E-9</v>
      </c>
      <c r="J5406" s="10" t="s">
        <v>33</v>
      </c>
      <c r="K5406" s="10" t="s">
        <v>1661</v>
      </c>
      <c r="L5406" s="10" t="s">
        <v>33</v>
      </c>
      <c r="M5406" s="10">
        <v>0.83666002653407556</v>
      </c>
      <c r="N5406" s="10">
        <v>0.83666002653407556</v>
      </c>
      <c r="O5406" s="10">
        <v>0.83666002653407556</v>
      </c>
      <c r="Q5406" s="10">
        <v>0.7</v>
      </c>
      <c r="R5406" s="10">
        <v>1</v>
      </c>
      <c r="T5406" s="10">
        <v>0</v>
      </c>
      <c r="W5406" s="10">
        <v>0</v>
      </c>
      <c r="Y5406" s="10">
        <v>0</v>
      </c>
      <c r="AB5406" s="10">
        <v>0</v>
      </c>
      <c r="AE5406" s="10">
        <v>0</v>
      </c>
      <c r="AH5406" s="10">
        <v>1</v>
      </c>
      <c r="AQ5406" s="10">
        <v>52.52880717393041</v>
      </c>
      <c r="AR5406" s="10">
        <v>84.497431512177997</v>
      </c>
      <c r="AS5406" s="10">
        <v>160.66420191437709</v>
      </c>
      <c r="AT5406" s="10">
        <v>1234.4269685873646</v>
      </c>
      <c r="AU5406" s="10">
        <v>166.27159051145878</v>
      </c>
      <c r="AV5406" s="10">
        <v>3486.3693492244811</v>
      </c>
      <c r="AW5406" s="10">
        <v>4887.0679083233044</v>
      </c>
      <c r="AX5406" s="10" t="s">
        <v>33</v>
      </c>
      <c r="AY5406" s="10">
        <v>0</v>
      </c>
      <c r="AZ5406" s="10" t="s">
        <v>33</v>
      </c>
      <c r="BA5406" s="10" t="s">
        <v>33</v>
      </c>
      <c r="BB5406" s="10">
        <v>5405</v>
      </c>
      <c r="BC5406" s="10">
        <v>1744</v>
      </c>
      <c r="BE5406" s="10" t="s">
        <v>1609</v>
      </c>
      <c r="BF5406" s="10" t="s">
        <v>5464</v>
      </c>
      <c r="BG5406" s="10">
        <v>2.229671569413079E-7</v>
      </c>
      <c r="BR5406" s="10" t="s">
        <v>33</v>
      </c>
      <c r="BS5406" s="11" t="s">
        <v>33</v>
      </c>
      <c r="BT5406" s="11" t="s">
        <v>33</v>
      </c>
      <c r="BU5406" s="10">
        <v>5406</v>
      </c>
    </row>
    <row r="5407" spans="1:73" s="10" customFormat="1" x14ac:dyDescent="0.45">
      <c r="A5407" s="10" t="s">
        <v>33</v>
      </c>
      <c r="B5407" s="10" t="s">
        <v>33</v>
      </c>
      <c r="C5407" s="10">
        <v>1278</v>
      </c>
      <c r="D5407" s="10" t="s">
        <v>33</v>
      </c>
      <c r="E5407" s="10">
        <v>5405</v>
      </c>
      <c r="F5407" s="10">
        <v>220</v>
      </c>
      <c r="G5407" s="10">
        <v>0</v>
      </c>
      <c r="H5407" s="10">
        <v>88</v>
      </c>
      <c r="I5407" s="10">
        <v>8.2102389565203546E-10</v>
      </c>
      <c r="J5407" s="10" t="s">
        <v>33</v>
      </c>
      <c r="K5407" s="10" t="s">
        <v>1192</v>
      </c>
      <c r="L5407" s="10" t="s">
        <v>33</v>
      </c>
      <c r="M5407" s="10">
        <v>0.59160797830996159</v>
      </c>
      <c r="N5407" s="10">
        <v>0.59160797830996159</v>
      </c>
      <c r="O5407" s="10">
        <v>0.59160797830996159</v>
      </c>
      <c r="Q5407" s="10">
        <v>0.5</v>
      </c>
      <c r="R5407" s="10">
        <v>0.7</v>
      </c>
      <c r="T5407" s="10">
        <v>0</v>
      </c>
      <c r="W5407" s="10">
        <v>0</v>
      </c>
      <c r="Y5407" s="10">
        <v>0</v>
      </c>
      <c r="AB5407" s="10">
        <v>0</v>
      </c>
      <c r="AE5407" s="10">
        <v>0</v>
      </c>
      <c r="AH5407" s="10">
        <v>1</v>
      </c>
      <c r="AQ5407" s="10">
        <v>0</v>
      </c>
      <c r="AR5407" s="10">
        <v>123.04644732104541</v>
      </c>
      <c r="AS5407" s="10">
        <v>123.04644732104541</v>
      </c>
      <c r="AT5407" s="10">
        <v>0</v>
      </c>
      <c r="AU5407" s="10">
        <v>0</v>
      </c>
      <c r="AV5407" s="10">
        <v>1783.7348691821912</v>
      </c>
      <c r="AW5407" s="10">
        <v>1783.7348691821912</v>
      </c>
      <c r="AX5407" s="10" t="s">
        <v>33</v>
      </c>
      <c r="AY5407" s="10">
        <v>0</v>
      </c>
      <c r="AZ5407" s="10" t="s">
        <v>33</v>
      </c>
      <c r="BA5407" s="10" t="s">
        <v>33</v>
      </c>
      <c r="BB5407" s="10">
        <v>5405</v>
      </c>
      <c r="BC5407" s="10">
        <v>220</v>
      </c>
      <c r="BE5407" s="10" t="s">
        <v>1609</v>
      </c>
      <c r="BF5407" s="10" t="s">
        <v>5465</v>
      </c>
      <c r="BG5407" s="10">
        <v>1.7076185114044904E-7</v>
      </c>
      <c r="BR5407" s="10" t="s">
        <v>33</v>
      </c>
      <c r="BS5407" s="11" t="s">
        <v>33</v>
      </c>
      <c r="BT5407" s="11" t="s">
        <v>33</v>
      </c>
      <c r="BU5407" s="10">
        <v>5407</v>
      </c>
    </row>
    <row r="5408" spans="1:73" s="10" customFormat="1" x14ac:dyDescent="0.45">
      <c r="A5408" s="10" t="s">
        <v>33</v>
      </c>
      <c r="B5408" s="10" t="s">
        <v>33</v>
      </c>
      <c r="C5408" s="10">
        <v>1278</v>
      </c>
      <c r="D5408" s="10" t="s">
        <v>33</v>
      </c>
      <c r="E5408" s="10">
        <v>5405</v>
      </c>
      <c r="F5408" s="10">
        <v>24</v>
      </c>
      <c r="G5408" s="10">
        <v>0</v>
      </c>
      <c r="H5408" s="10">
        <v>11</v>
      </c>
      <c r="I5408" s="10">
        <v>2.9439337470914659E-10</v>
      </c>
      <c r="J5408" s="10" t="s">
        <v>33</v>
      </c>
      <c r="K5408" s="10" t="s">
        <v>1011</v>
      </c>
      <c r="L5408" s="10" t="s">
        <v>33</v>
      </c>
      <c r="M5408" s="10">
        <v>0.21213203435596426</v>
      </c>
      <c r="N5408" s="10">
        <v>0.21213203435596426</v>
      </c>
      <c r="O5408" s="10">
        <v>2.8284271247461903</v>
      </c>
      <c r="Q5408" s="10">
        <v>2</v>
      </c>
      <c r="R5408" s="10">
        <v>4</v>
      </c>
      <c r="S5408" s="10">
        <v>92.5</v>
      </c>
      <c r="T5408" s="10">
        <v>0</v>
      </c>
      <c r="W5408" s="10">
        <v>0</v>
      </c>
      <c r="Y5408" s="10">
        <v>0</v>
      </c>
      <c r="AB5408" s="10">
        <v>0</v>
      </c>
      <c r="AE5408" s="10">
        <v>0</v>
      </c>
      <c r="AH5408" s="10">
        <v>1</v>
      </c>
      <c r="AQ5408" s="10">
        <v>0</v>
      </c>
      <c r="AR5408" s="10">
        <v>0</v>
      </c>
      <c r="AS5408" s="10">
        <v>0</v>
      </c>
      <c r="AT5408" s="10">
        <v>0</v>
      </c>
      <c r="AU5408" s="10">
        <v>0</v>
      </c>
      <c r="AV5408" s="10">
        <v>0.21213203435596426</v>
      </c>
      <c r="AW5408" s="10">
        <v>0.21213203435596426</v>
      </c>
      <c r="AX5408" s="10" t="s">
        <v>33</v>
      </c>
      <c r="AY5408" s="10">
        <v>0</v>
      </c>
      <c r="AZ5408" s="10" t="s">
        <v>33</v>
      </c>
      <c r="BA5408" s="10" t="s">
        <v>33</v>
      </c>
      <c r="BB5408" s="10">
        <v>5405</v>
      </c>
      <c r="BC5408" s="10">
        <v>24</v>
      </c>
      <c r="BE5408" s="10" t="s">
        <v>1609</v>
      </c>
      <c r="BF5408" s="10" t="s">
        <v>5466</v>
      </c>
      <c r="BG5408" s="10">
        <v>0</v>
      </c>
      <c r="BR5408" s="10" t="s">
        <v>33</v>
      </c>
      <c r="BS5408" s="11" t="s">
        <v>33</v>
      </c>
      <c r="BT5408" s="11" t="s">
        <v>33</v>
      </c>
      <c r="BU5408" s="10">
        <v>5408</v>
      </c>
    </row>
    <row r="5409" spans="1:73" s="10" customFormat="1" x14ac:dyDescent="0.45">
      <c r="A5409" s="10" t="s">
        <v>33</v>
      </c>
      <c r="B5409" s="10" t="s">
        <v>33</v>
      </c>
      <c r="C5409" s="10">
        <v>1278</v>
      </c>
      <c r="D5409" s="10" t="s">
        <v>33</v>
      </c>
      <c r="E5409" s="10">
        <v>5405</v>
      </c>
      <c r="F5409" s="10">
        <v>78</v>
      </c>
      <c r="G5409" s="10">
        <v>0</v>
      </c>
      <c r="H5409" s="10">
        <v>33</v>
      </c>
      <c r="I5409" s="10">
        <v>1.9626224980609777E-10</v>
      </c>
      <c r="J5409" s="10" t="s">
        <v>33</v>
      </c>
      <c r="K5409" s="10" t="s">
        <v>1013</v>
      </c>
      <c r="L5409" s="10" t="s">
        <v>33</v>
      </c>
      <c r="M5409" s="10">
        <v>0.14142135623730953</v>
      </c>
      <c r="N5409" s="10">
        <v>0.14142135623730953</v>
      </c>
      <c r="O5409" s="10">
        <v>0.14142135623730953</v>
      </c>
      <c r="Q5409" s="10">
        <v>0.1</v>
      </c>
      <c r="R5409" s="10">
        <v>0.2</v>
      </c>
      <c r="T5409" s="10">
        <v>0</v>
      </c>
      <c r="W5409" s="10">
        <v>0</v>
      </c>
      <c r="Y5409" s="10">
        <v>0</v>
      </c>
      <c r="AB5409" s="10">
        <v>0</v>
      </c>
      <c r="AE5409" s="10">
        <v>0</v>
      </c>
      <c r="AH5409" s="10">
        <v>1</v>
      </c>
      <c r="AQ5409" s="10">
        <v>0</v>
      </c>
      <c r="AR5409" s="10">
        <v>0.18682089426036105</v>
      </c>
      <c r="AS5409" s="10">
        <v>0.18682089426036105</v>
      </c>
      <c r="AT5409" s="10">
        <v>0</v>
      </c>
      <c r="AU5409" s="10">
        <v>0</v>
      </c>
      <c r="AV5409" s="10">
        <v>2.3461560305070948</v>
      </c>
      <c r="AW5409" s="10">
        <v>2.3461560305070948</v>
      </c>
      <c r="AX5409" s="10" t="s">
        <v>33</v>
      </c>
      <c r="AY5409" s="10">
        <v>0</v>
      </c>
      <c r="AZ5409" s="10" t="s">
        <v>33</v>
      </c>
      <c r="BA5409" s="10" t="s">
        <v>33</v>
      </c>
      <c r="BB5409" s="10">
        <v>5405</v>
      </c>
      <c r="BC5409" s="10">
        <v>78</v>
      </c>
      <c r="BE5409" s="10" t="s">
        <v>1609</v>
      </c>
      <c r="BF5409" s="10" t="s">
        <v>5467</v>
      </c>
      <c r="BG5409" s="10">
        <v>2.5926698763091363E-10</v>
      </c>
      <c r="BR5409" s="10" t="s">
        <v>33</v>
      </c>
      <c r="BS5409" s="11" t="s">
        <v>33</v>
      </c>
      <c r="BT5409" s="11" t="s">
        <v>33</v>
      </c>
      <c r="BU5409" s="10">
        <v>5409</v>
      </c>
    </row>
    <row r="5410" spans="1:73" s="10" customFormat="1" x14ac:dyDescent="0.45">
      <c r="A5410" s="10" t="s">
        <v>33</v>
      </c>
      <c r="B5410" s="10" t="s">
        <v>33</v>
      </c>
      <c r="C5410" s="10">
        <v>1278</v>
      </c>
      <c r="D5410" s="10" t="s">
        <v>33</v>
      </c>
      <c r="E5410" s="10">
        <v>5405</v>
      </c>
      <c r="F5410" s="10">
        <v>5487</v>
      </c>
      <c r="G5410" s="10" t="e">
        <v>#VALUE!</v>
      </c>
      <c r="H5410" s="10">
        <v>1276</v>
      </c>
      <c r="I5410" s="10">
        <v>3.9252449961219554E-10</v>
      </c>
      <c r="J5410" s="10" t="s">
        <v>33</v>
      </c>
      <c r="K5410" s="10" t="s">
        <v>1660</v>
      </c>
      <c r="L5410" s="10" t="s">
        <v>33</v>
      </c>
      <c r="M5410" s="10">
        <v>0.28284271247461906</v>
      </c>
      <c r="N5410" s="10">
        <v>0.28284271247461906</v>
      </c>
      <c r="O5410" s="10">
        <v>0.28284271247461906</v>
      </c>
      <c r="Q5410" s="10">
        <v>0.2</v>
      </c>
      <c r="R5410" s="10">
        <v>0.4</v>
      </c>
      <c r="T5410" s="10">
        <v>0</v>
      </c>
      <c r="W5410" s="10">
        <v>0</v>
      </c>
      <c r="Y5410" s="10">
        <v>0</v>
      </c>
      <c r="AB5410" s="10">
        <v>0</v>
      </c>
      <c r="AE5410" s="10">
        <v>0</v>
      </c>
      <c r="AH5410" s="10">
        <v>1</v>
      </c>
      <c r="AQ5410" s="10">
        <v>0.39075046299923893</v>
      </c>
      <c r="AR5410" s="10">
        <v>1.3029679229548661</v>
      </c>
      <c r="AS5410" s="10">
        <v>1.8695560943037624</v>
      </c>
      <c r="AT5410" s="10">
        <v>9.1826358804821151</v>
      </c>
      <c r="AU5410" s="10">
        <v>9.1134496574102908</v>
      </c>
      <c r="AV5410" s="10">
        <v>6.7814692523650626</v>
      </c>
      <c r="AW5410" s="10">
        <v>25.077554790257469</v>
      </c>
      <c r="AX5410" s="10" t="s">
        <v>33</v>
      </c>
      <c r="AY5410" s="10">
        <v>0</v>
      </c>
      <c r="AZ5410" s="10" t="s">
        <v>33</v>
      </c>
      <c r="BA5410" s="10" t="s">
        <v>33</v>
      </c>
      <c r="BB5410" s="10">
        <v>5405</v>
      </c>
      <c r="BC5410" s="10">
        <v>5487</v>
      </c>
      <c r="BE5410" s="10" t="s">
        <v>1609</v>
      </c>
      <c r="BF5410" s="10" t="s">
        <v>5468</v>
      </c>
      <c r="BG5410" s="10">
        <v>2.5945394314494377E-9</v>
      </c>
      <c r="BR5410" s="10" t="s">
        <v>33</v>
      </c>
      <c r="BS5410" s="11" t="s">
        <v>33</v>
      </c>
      <c r="BT5410" s="11" t="s">
        <v>33</v>
      </c>
      <c r="BU5410" s="10">
        <v>5410</v>
      </c>
    </row>
    <row r="5411" spans="1:73" s="10" customFormat="1" x14ac:dyDescent="0.45">
      <c r="A5411" s="10">
        <v>1263</v>
      </c>
      <c r="B5411" s="10">
        <v>5273</v>
      </c>
      <c r="C5411" s="10">
        <v>1278</v>
      </c>
      <c r="D5411" s="10">
        <v>5416</v>
      </c>
      <c r="E5411" s="10" t="s">
        <v>33</v>
      </c>
      <c r="F5411" s="10">
        <v>5273</v>
      </c>
      <c r="G5411" s="10" t="e">
        <v>#VALUE!</v>
      </c>
      <c r="H5411" s="10" t="s">
        <v>33</v>
      </c>
      <c r="I5411" s="10">
        <v>7.699889938702407E-12</v>
      </c>
      <c r="J5411" s="10" t="s">
        <v>1613</v>
      </c>
      <c r="L5411" s="10">
        <v>1</v>
      </c>
      <c r="M5411" s="10" t="s">
        <v>33</v>
      </c>
      <c r="N5411" s="10">
        <v>1</v>
      </c>
      <c r="O5411" s="10">
        <v>1</v>
      </c>
      <c r="Q5411" s="10">
        <v>1</v>
      </c>
      <c r="T5411" s="10">
        <v>6.324555320336759</v>
      </c>
      <c r="U5411" s="10">
        <v>5</v>
      </c>
      <c r="V5411" s="10">
        <v>8</v>
      </c>
      <c r="W5411" s="10">
        <v>1.796136687448926</v>
      </c>
      <c r="X5411" s="10" t="s">
        <v>1008</v>
      </c>
      <c r="Y5411" s="10">
        <v>0.17320508075688773</v>
      </c>
      <c r="Z5411" s="10">
        <v>0.1</v>
      </c>
      <c r="AA5411" s="10">
        <v>0.3</v>
      </c>
      <c r="AB5411" s="10">
        <v>20.781145589211391</v>
      </c>
      <c r="AC5411" s="10">
        <v>0.1</v>
      </c>
      <c r="AE5411" s="10">
        <v>0</v>
      </c>
      <c r="AH5411" s="10">
        <v>1</v>
      </c>
      <c r="AQ5411" s="10">
        <v>6.4794746541850561</v>
      </c>
      <c r="AR5411" s="10">
        <v>265.08232625542661</v>
      </c>
      <c r="AS5411" s="10">
        <v>274.47756450399493</v>
      </c>
      <c r="AT5411" s="10">
        <v>152.26765437334882</v>
      </c>
      <c r="AU5411" s="10">
        <v>21.980945589211391</v>
      </c>
      <c r="AV5411" s="10">
        <v>2954.1689648696292</v>
      </c>
      <c r="AW5411" s="10">
        <v>3128.4175648321893</v>
      </c>
      <c r="AX5411" s="10">
        <v>7.699889938702407E-12</v>
      </c>
      <c r="AY5411" s="10">
        <v>0</v>
      </c>
      <c r="AZ5411" s="10" t="s">
        <v>33</v>
      </c>
      <c r="BA5411" s="10">
        <v>5416</v>
      </c>
      <c r="BB5411" s="10" t="s">
        <v>33</v>
      </c>
      <c r="BC5411" s="10">
        <v>5273</v>
      </c>
      <c r="BE5411" s="10" t="s">
        <v>33</v>
      </c>
      <c r="BF5411" s="10" t="s">
        <v>33</v>
      </c>
      <c r="BG5411" s="10" t="s">
        <v>33</v>
      </c>
      <c r="BR5411" s="10" t="s">
        <v>1613</v>
      </c>
      <c r="BS5411" s="11">
        <v>274.47756450399493</v>
      </c>
      <c r="BT5411" s="11">
        <v>3128.4175648321893</v>
      </c>
      <c r="BU5411" s="10">
        <v>5411</v>
      </c>
    </row>
    <row r="5412" spans="1:73" s="10" customFormat="1" x14ac:dyDescent="0.45">
      <c r="A5412" s="10" t="s">
        <v>33</v>
      </c>
      <c r="B5412" s="10" t="s">
        <v>33</v>
      </c>
      <c r="C5412" s="10">
        <v>1278</v>
      </c>
      <c r="D5412" s="10" t="s">
        <v>33</v>
      </c>
      <c r="E5412" s="10">
        <v>5411</v>
      </c>
      <c r="F5412" s="10">
        <v>555</v>
      </c>
      <c r="G5412" s="10">
        <v>0</v>
      </c>
      <c r="H5412" s="10">
        <v>175</v>
      </c>
      <c r="I5412" s="10">
        <v>8.4348068194687582E-12</v>
      </c>
      <c r="J5412" s="10" t="s">
        <v>33</v>
      </c>
      <c r="K5412" s="10" t="s">
        <v>1154</v>
      </c>
      <c r="L5412" s="10" t="s">
        <v>33</v>
      </c>
      <c r="M5412" s="10">
        <v>1.0954451150103321</v>
      </c>
      <c r="N5412" s="10">
        <v>1.0954451150103321</v>
      </c>
      <c r="O5412" s="10">
        <v>1.0954451150103321</v>
      </c>
      <c r="Q5412" s="10">
        <v>1</v>
      </c>
      <c r="R5412" s="10">
        <v>1.2</v>
      </c>
      <c r="T5412" s="10">
        <v>0</v>
      </c>
      <c r="W5412" s="10">
        <v>0</v>
      </c>
      <c r="Y5412" s="10">
        <v>0</v>
      </c>
      <c r="AB5412" s="10">
        <v>0</v>
      </c>
      <c r="AE5412" s="10">
        <v>0</v>
      </c>
      <c r="AH5412" s="10">
        <v>1</v>
      </c>
      <c r="AQ5412" s="10">
        <v>0</v>
      </c>
      <c r="AR5412" s="10">
        <v>260.18748203427049</v>
      </c>
      <c r="AS5412" s="10">
        <v>260.18748203427049</v>
      </c>
      <c r="AT5412" s="10">
        <v>0</v>
      </c>
      <c r="AU5412" s="10">
        <v>0</v>
      </c>
      <c r="AV5412" s="10">
        <v>2917.3132530138964</v>
      </c>
      <c r="AW5412" s="10">
        <v>2917.3132530138964</v>
      </c>
      <c r="AX5412" s="10" t="s">
        <v>33</v>
      </c>
      <c r="AY5412" s="10">
        <v>0</v>
      </c>
      <c r="AZ5412" s="10" t="s">
        <v>33</v>
      </c>
      <c r="BA5412" s="10" t="s">
        <v>33</v>
      </c>
      <c r="BB5412" s="10">
        <v>5411</v>
      </c>
      <c r="BC5412" s="10">
        <v>555</v>
      </c>
      <c r="BE5412" s="10" t="s">
        <v>1613</v>
      </c>
      <c r="BF5412" s="10" t="s">
        <v>5469</v>
      </c>
      <c r="BG5412" s="10">
        <v>2.0034149750919926E-9</v>
      </c>
      <c r="BR5412" s="10" t="s">
        <v>33</v>
      </c>
      <c r="BS5412" s="11" t="s">
        <v>33</v>
      </c>
      <c r="BT5412" s="11" t="s">
        <v>33</v>
      </c>
      <c r="BU5412" s="10">
        <v>5412</v>
      </c>
    </row>
    <row r="5413" spans="1:73" s="10" customFormat="1" x14ac:dyDescent="0.45">
      <c r="A5413" s="10" t="s">
        <v>33</v>
      </c>
      <c r="B5413" s="10" t="s">
        <v>33</v>
      </c>
      <c r="C5413" s="10">
        <v>1278</v>
      </c>
      <c r="D5413" s="10" t="s">
        <v>33</v>
      </c>
      <c r="E5413" s="10">
        <v>5411</v>
      </c>
      <c r="F5413" s="10">
        <v>132</v>
      </c>
      <c r="G5413" s="10">
        <v>0</v>
      </c>
      <c r="H5413" s="10">
        <v>55</v>
      </c>
      <c r="I5413" s="10">
        <v>1.886080142541094E-12</v>
      </c>
      <c r="J5413" s="10" t="s">
        <v>33</v>
      </c>
      <c r="K5413" s="10" t="s">
        <v>1453</v>
      </c>
      <c r="L5413" s="10" t="s">
        <v>33</v>
      </c>
      <c r="M5413" s="10">
        <v>0.2449489742783178</v>
      </c>
      <c r="N5413" s="10">
        <v>0.2449489742783178</v>
      </c>
      <c r="O5413" s="10">
        <v>0.2449489742783178</v>
      </c>
      <c r="Q5413" s="10">
        <v>0.2</v>
      </c>
      <c r="R5413" s="10">
        <v>0.3</v>
      </c>
      <c r="T5413" s="10">
        <v>0</v>
      </c>
      <c r="W5413" s="10">
        <v>0</v>
      </c>
      <c r="Y5413" s="10">
        <v>0</v>
      </c>
      <c r="AB5413" s="10">
        <v>0</v>
      </c>
      <c r="AE5413" s="10">
        <v>0</v>
      </c>
      <c r="AH5413" s="10">
        <v>1</v>
      </c>
      <c r="AQ5413" s="10">
        <v>0</v>
      </c>
      <c r="AR5413" s="10">
        <v>2.8524308054710108</v>
      </c>
      <c r="AS5413" s="10">
        <v>2.8524308054710108</v>
      </c>
      <c r="AT5413" s="10">
        <v>0</v>
      </c>
      <c r="AU5413" s="10">
        <v>0</v>
      </c>
      <c r="AV5413" s="10">
        <v>34.625987003983006</v>
      </c>
      <c r="AW5413" s="10">
        <v>34.625987003983006</v>
      </c>
      <c r="AX5413" s="10" t="s">
        <v>33</v>
      </c>
      <c r="AY5413" s="10">
        <v>0</v>
      </c>
      <c r="AZ5413" s="10" t="s">
        <v>33</v>
      </c>
      <c r="BA5413" s="10" t="s">
        <v>33</v>
      </c>
      <c r="BB5413" s="10">
        <v>5411</v>
      </c>
      <c r="BC5413" s="10">
        <v>132</v>
      </c>
      <c r="BE5413" s="10" t="s">
        <v>1613</v>
      </c>
      <c r="BF5413" s="10" t="s">
        <v>5470</v>
      </c>
      <c r="BG5413" s="10">
        <v>2.1963403259891037E-11</v>
      </c>
      <c r="BR5413" s="10" t="s">
        <v>33</v>
      </c>
      <c r="BS5413" s="11" t="s">
        <v>33</v>
      </c>
      <c r="BT5413" s="11" t="s">
        <v>33</v>
      </c>
      <c r="BU5413" s="10">
        <v>5413</v>
      </c>
    </row>
    <row r="5414" spans="1:73" s="10" customFormat="1" x14ac:dyDescent="0.45">
      <c r="A5414" s="10" t="s">
        <v>33</v>
      </c>
      <c r="B5414" s="10" t="s">
        <v>33</v>
      </c>
      <c r="C5414" s="10">
        <v>1278</v>
      </c>
      <c r="D5414" s="10" t="s">
        <v>33</v>
      </c>
      <c r="E5414" s="10">
        <v>5411</v>
      </c>
      <c r="F5414" s="10">
        <v>24</v>
      </c>
      <c r="G5414" s="10">
        <v>0</v>
      </c>
      <c r="H5414" s="10">
        <v>11</v>
      </c>
      <c r="I5414" s="10">
        <v>1.1788000890881838E-11</v>
      </c>
      <c r="J5414" s="10" t="s">
        <v>33</v>
      </c>
      <c r="K5414" s="10" t="s">
        <v>1011</v>
      </c>
      <c r="L5414" s="10" t="s">
        <v>33</v>
      </c>
      <c r="M5414" s="10">
        <v>1.5309310892394863</v>
      </c>
      <c r="N5414" s="10">
        <v>1.5309310892394863</v>
      </c>
      <c r="O5414" s="10">
        <v>12.24744871391589</v>
      </c>
      <c r="Q5414" s="10">
        <v>10</v>
      </c>
      <c r="R5414" s="10">
        <v>15</v>
      </c>
      <c r="S5414" s="10">
        <v>87.5</v>
      </c>
      <c r="T5414" s="10">
        <v>0</v>
      </c>
      <c r="W5414" s="10">
        <v>0</v>
      </c>
      <c r="Y5414" s="10">
        <v>0</v>
      </c>
      <c r="AB5414" s="10">
        <v>0</v>
      </c>
      <c r="AE5414" s="10">
        <v>0</v>
      </c>
      <c r="AH5414" s="10">
        <v>1</v>
      </c>
      <c r="AQ5414" s="10">
        <v>0</v>
      </c>
      <c r="AR5414" s="10">
        <v>0</v>
      </c>
      <c r="AS5414" s="10">
        <v>0</v>
      </c>
      <c r="AT5414" s="10">
        <v>0</v>
      </c>
      <c r="AU5414" s="10">
        <v>0</v>
      </c>
      <c r="AV5414" s="10">
        <v>1.5309310892394863</v>
      </c>
      <c r="AW5414" s="10">
        <v>1.5309310892394863</v>
      </c>
      <c r="AX5414" s="10" t="s">
        <v>33</v>
      </c>
      <c r="AY5414" s="10">
        <v>0</v>
      </c>
      <c r="AZ5414" s="10" t="s">
        <v>33</v>
      </c>
      <c r="BA5414" s="10" t="s">
        <v>33</v>
      </c>
      <c r="BB5414" s="10">
        <v>5411</v>
      </c>
      <c r="BC5414" s="10">
        <v>24</v>
      </c>
      <c r="BE5414" s="10" t="s">
        <v>1613</v>
      </c>
      <c r="BF5414" s="10" t="s">
        <v>5471</v>
      </c>
      <c r="BG5414" s="10">
        <v>0</v>
      </c>
      <c r="BR5414" s="10" t="s">
        <v>33</v>
      </c>
      <c r="BS5414" s="11" t="s">
        <v>33</v>
      </c>
      <c r="BT5414" s="11" t="s">
        <v>33</v>
      </c>
      <c r="BU5414" s="10">
        <v>5414</v>
      </c>
    </row>
    <row r="5415" spans="1:73" s="10" customFormat="1" x14ac:dyDescent="0.45">
      <c r="A5415" s="10" t="s">
        <v>33</v>
      </c>
      <c r="B5415" s="10" t="s">
        <v>33</v>
      </c>
      <c r="C5415" s="10">
        <v>1278</v>
      </c>
      <c r="D5415" s="10" t="s">
        <v>33</v>
      </c>
      <c r="E5415" s="10">
        <v>5411</v>
      </c>
      <c r="F5415" s="10">
        <v>3259</v>
      </c>
      <c r="G5415" s="10" t="e">
        <v>#VALUE!</v>
      </c>
      <c r="H5415" s="10">
        <v>836</v>
      </c>
      <c r="I5415" s="10">
        <v>2.4349189938913892E-12</v>
      </c>
      <c r="J5415" s="10" t="s">
        <v>33</v>
      </c>
      <c r="K5415" s="10" t="s">
        <v>1544</v>
      </c>
      <c r="L5415" s="10" t="s">
        <v>33</v>
      </c>
      <c r="M5415" s="10">
        <v>0.31622776601683794</v>
      </c>
      <c r="N5415" s="10">
        <v>0.31622776601683794</v>
      </c>
      <c r="O5415" s="10">
        <v>0.31622776601683794</v>
      </c>
      <c r="Q5415" s="10">
        <v>0.2</v>
      </c>
      <c r="R5415" s="10">
        <v>0.5</v>
      </c>
      <c r="T5415" s="10">
        <v>0</v>
      </c>
      <c r="W5415" s="10">
        <v>0</v>
      </c>
      <c r="Y5415" s="10">
        <v>0</v>
      </c>
      <c r="AB5415" s="10">
        <v>0</v>
      </c>
      <c r="AE5415" s="10">
        <v>0</v>
      </c>
      <c r="AH5415" s="10">
        <v>1</v>
      </c>
      <c r="AQ5415" s="10">
        <v>0.15491933384829668</v>
      </c>
      <c r="AR5415" s="10">
        <v>0.14627672823623789</v>
      </c>
      <c r="AS5415" s="10">
        <v>0.37090976231626804</v>
      </c>
      <c r="AT5415" s="10">
        <v>3.6406043454349719</v>
      </c>
      <c r="AU5415" s="10">
        <v>1.1998</v>
      </c>
      <c r="AV5415" s="10">
        <v>0.69879376251019532</v>
      </c>
      <c r="AW5415" s="10">
        <v>5.5391981079451673</v>
      </c>
      <c r="AX5415" s="10" t="s">
        <v>33</v>
      </c>
      <c r="AY5415" s="10">
        <v>0</v>
      </c>
      <c r="AZ5415" s="10" t="s">
        <v>33</v>
      </c>
      <c r="BA5415" s="10" t="s">
        <v>33</v>
      </c>
      <c r="BB5415" s="10">
        <v>5411</v>
      </c>
      <c r="BC5415" s="10">
        <v>3259</v>
      </c>
      <c r="BE5415" s="10" t="s">
        <v>1613</v>
      </c>
      <c r="BF5415" s="10" t="s">
        <v>5472</v>
      </c>
      <c r="BG5415" s="10">
        <v>2.8559643470255336E-12</v>
      </c>
      <c r="BR5415" s="10" t="s">
        <v>33</v>
      </c>
      <c r="BS5415" s="11" t="s">
        <v>33</v>
      </c>
      <c r="BT5415" s="11" t="s">
        <v>33</v>
      </c>
      <c r="BU5415" s="10">
        <v>5415</v>
      </c>
    </row>
    <row r="5416" spans="1:73" s="10" customFormat="1" x14ac:dyDescent="0.45">
      <c r="A5416" s="10">
        <v>1264</v>
      </c>
      <c r="B5416" s="10">
        <v>5296</v>
      </c>
      <c r="C5416" s="10">
        <v>1278</v>
      </c>
      <c r="D5416" s="10">
        <v>5421</v>
      </c>
      <c r="E5416" s="10" t="s">
        <v>33</v>
      </c>
      <c r="F5416" s="10">
        <v>5296</v>
      </c>
      <c r="G5416" s="10">
        <v>0</v>
      </c>
      <c r="H5416" s="10" t="s">
        <v>33</v>
      </c>
      <c r="I5416" s="10">
        <v>6.2693675997639918E-13</v>
      </c>
      <c r="J5416" s="10" t="s">
        <v>1619</v>
      </c>
      <c r="L5416" s="10">
        <v>1</v>
      </c>
      <c r="M5416" s="10" t="s">
        <v>33</v>
      </c>
      <c r="N5416" s="10">
        <v>1</v>
      </c>
      <c r="O5416" s="10">
        <v>1</v>
      </c>
      <c r="Q5416" s="10">
        <v>1</v>
      </c>
      <c r="T5416" s="10">
        <v>3.872983346207417</v>
      </c>
      <c r="U5416" s="10">
        <v>3</v>
      </c>
      <c r="V5416" s="10">
        <v>5</v>
      </c>
      <c r="W5416" s="10">
        <v>1.4665394641809</v>
      </c>
      <c r="X5416" s="10" t="s">
        <v>1008</v>
      </c>
      <c r="Y5416" s="10">
        <v>0.14142135623730953</v>
      </c>
      <c r="Z5416" s="10">
        <v>0.1</v>
      </c>
      <c r="AA5416" s="10">
        <v>0.2</v>
      </c>
      <c r="AB5416" s="10">
        <v>16.967734321352399</v>
      </c>
      <c r="AE5416" s="10">
        <v>0</v>
      </c>
      <c r="AH5416" s="10">
        <v>1</v>
      </c>
      <c r="AQ5416" s="10">
        <v>145573.0850540692</v>
      </c>
      <c r="AR5416" s="10">
        <v>227010.53324550271</v>
      </c>
      <c r="AS5416" s="10">
        <v>438091.50657390303</v>
      </c>
      <c r="AT5416" s="10">
        <v>3420967.4987706263</v>
      </c>
      <c r="AU5416" s="10">
        <v>1309501.7678094124</v>
      </c>
      <c r="AV5416" s="10">
        <v>3919968.6128966901</v>
      </c>
      <c r="AW5416" s="10">
        <v>8650437.8794767298</v>
      </c>
      <c r="AX5416" s="10">
        <v>6.2693675997639918E-13</v>
      </c>
      <c r="AY5416" s="10">
        <v>0</v>
      </c>
      <c r="AZ5416" s="10" t="s">
        <v>33</v>
      </c>
      <c r="BA5416" s="10">
        <v>5421</v>
      </c>
      <c r="BB5416" s="10" t="s">
        <v>33</v>
      </c>
      <c r="BC5416" s="10">
        <v>5296</v>
      </c>
      <c r="BE5416" s="10" t="s">
        <v>33</v>
      </c>
      <c r="BF5416" s="10" t="s">
        <v>33</v>
      </c>
      <c r="BG5416" s="10" t="s">
        <v>33</v>
      </c>
      <c r="BR5416" s="10" t="s">
        <v>1619</v>
      </c>
      <c r="BS5416" s="11">
        <v>438091.50657390303</v>
      </c>
      <c r="BT5416" s="11">
        <v>8650437.8794767298</v>
      </c>
      <c r="BU5416" s="10">
        <v>5416</v>
      </c>
    </row>
    <row r="5417" spans="1:73" s="10" customFormat="1" x14ac:dyDescent="0.45">
      <c r="A5417" s="10" t="s">
        <v>33</v>
      </c>
      <c r="B5417" s="10" t="s">
        <v>33</v>
      </c>
      <c r="C5417" s="10">
        <v>1278</v>
      </c>
      <c r="D5417" s="10" t="s">
        <v>33</v>
      </c>
      <c r="E5417" s="10">
        <v>5416</v>
      </c>
      <c r="F5417" s="10">
        <v>1943</v>
      </c>
      <c r="G5417" s="10">
        <v>0</v>
      </c>
      <c r="H5417" s="10">
        <v>510</v>
      </c>
      <c r="I5417" s="10">
        <v>4.6915651180116304E-13</v>
      </c>
      <c r="J5417" s="10" t="s">
        <v>33</v>
      </c>
      <c r="K5417" s="10" t="s">
        <v>1662</v>
      </c>
      <c r="L5417" s="10" t="s">
        <v>33</v>
      </c>
      <c r="M5417" s="10">
        <v>0.74833147735478822</v>
      </c>
      <c r="N5417" s="10">
        <v>0.74833147735478822</v>
      </c>
      <c r="O5417" s="10">
        <v>0.74833147735478822</v>
      </c>
      <c r="Q5417" s="10">
        <v>0.8</v>
      </c>
      <c r="R5417" s="10">
        <v>0.7</v>
      </c>
      <c r="T5417" s="10">
        <v>0</v>
      </c>
      <c r="W5417" s="10">
        <v>0</v>
      </c>
      <c r="Y5417" s="10">
        <v>0</v>
      </c>
      <c r="AB5417" s="10">
        <v>0</v>
      </c>
      <c r="AE5417" s="10">
        <v>0</v>
      </c>
      <c r="AH5417" s="10">
        <v>1</v>
      </c>
      <c r="AQ5417" s="10">
        <v>145569.21207072301</v>
      </c>
      <c r="AR5417" s="10">
        <v>226977.68669026051</v>
      </c>
      <c r="AS5417" s="10">
        <v>438053.04419280885</v>
      </c>
      <c r="AT5417" s="10">
        <v>3420876.4836619906</v>
      </c>
      <c r="AU5417" s="10">
        <v>1309484.8000750912</v>
      </c>
      <c r="AV5417" s="10">
        <v>3919429.1211516778</v>
      </c>
      <c r="AW5417" s="10">
        <v>8649790.4048887603</v>
      </c>
      <c r="AX5417" s="10" t="s">
        <v>33</v>
      </c>
      <c r="AY5417" s="10">
        <v>0</v>
      </c>
      <c r="AZ5417" s="10" t="s">
        <v>33</v>
      </c>
      <c r="BA5417" s="10" t="s">
        <v>33</v>
      </c>
      <c r="BB5417" s="10">
        <v>5416</v>
      </c>
      <c r="BC5417" s="10">
        <v>1943</v>
      </c>
      <c r="BE5417" s="10" t="s">
        <v>1619</v>
      </c>
      <c r="BF5417" s="10" t="s">
        <v>5473</v>
      </c>
      <c r="BG5417" s="10">
        <v>2.7463155622403799E-7</v>
      </c>
      <c r="BR5417" s="10" t="s">
        <v>33</v>
      </c>
      <c r="BS5417" s="11" t="s">
        <v>33</v>
      </c>
      <c r="BT5417" s="11" t="s">
        <v>33</v>
      </c>
      <c r="BU5417" s="10">
        <v>5417</v>
      </c>
    </row>
    <row r="5418" spans="1:73" s="10" customFormat="1" x14ac:dyDescent="0.45">
      <c r="A5418" s="10" t="s">
        <v>33</v>
      </c>
      <c r="B5418" s="10" t="s">
        <v>33</v>
      </c>
      <c r="C5418" s="10">
        <v>1278</v>
      </c>
      <c r="D5418" s="10" t="s">
        <v>33</v>
      </c>
      <c r="E5418" s="10">
        <v>5416</v>
      </c>
      <c r="F5418" s="10">
        <v>37</v>
      </c>
      <c r="G5418" s="10">
        <v>0</v>
      </c>
      <c r="H5418" s="10">
        <v>19</v>
      </c>
      <c r="I5418" s="10">
        <v>7.6783758146795452E-13</v>
      </c>
      <c r="J5418" s="10" t="s">
        <v>33</v>
      </c>
      <c r="K5418" s="10" t="s">
        <v>1034</v>
      </c>
      <c r="L5418" s="10" t="s">
        <v>33</v>
      </c>
      <c r="M5418" s="10">
        <v>1.2247448713915889</v>
      </c>
      <c r="N5418" s="10">
        <v>1.2247448713915889</v>
      </c>
      <c r="O5418" s="10">
        <v>1.2247448713915889</v>
      </c>
      <c r="Q5418" s="10">
        <v>1</v>
      </c>
      <c r="R5418" s="10">
        <v>1.5</v>
      </c>
      <c r="T5418" s="10">
        <v>0</v>
      </c>
      <c r="W5418" s="10">
        <v>0</v>
      </c>
      <c r="Y5418" s="10">
        <v>0</v>
      </c>
      <c r="AB5418" s="10">
        <v>0</v>
      </c>
      <c r="AE5418" s="10">
        <v>0</v>
      </c>
      <c r="AH5418" s="10">
        <v>1</v>
      </c>
      <c r="AQ5418" s="10">
        <v>0</v>
      </c>
      <c r="AR5418" s="10">
        <v>31.056432497211841</v>
      </c>
      <c r="AS5418" s="10">
        <v>31.056432497211841</v>
      </c>
      <c r="AT5418" s="10">
        <v>0</v>
      </c>
      <c r="AU5418" s="10">
        <v>0</v>
      </c>
      <c r="AV5418" s="10">
        <v>534.17309352503219</v>
      </c>
      <c r="AW5418" s="10">
        <v>534.17309352503219</v>
      </c>
      <c r="AX5418" s="10" t="s">
        <v>33</v>
      </c>
      <c r="AY5418" s="10">
        <v>0</v>
      </c>
      <c r="AZ5418" s="10" t="s">
        <v>33</v>
      </c>
      <c r="BA5418" s="10" t="s">
        <v>33</v>
      </c>
      <c r="BB5418" s="10">
        <v>5416</v>
      </c>
      <c r="BC5418" s="10">
        <v>37</v>
      </c>
      <c r="BE5418" s="10" t="s">
        <v>1619</v>
      </c>
      <c r="BF5418" s="10" t="s">
        <v>5474</v>
      </c>
      <c r="BG5418" s="10">
        <v>1.9470419166227742E-11</v>
      </c>
      <c r="BR5418" s="10" t="s">
        <v>33</v>
      </c>
      <c r="BS5418" s="11" t="s">
        <v>33</v>
      </c>
      <c r="BT5418" s="11" t="s">
        <v>33</v>
      </c>
      <c r="BU5418" s="10">
        <v>5418</v>
      </c>
    </row>
    <row r="5419" spans="1:73" s="10" customFormat="1" x14ac:dyDescent="0.45">
      <c r="A5419" s="10" t="s">
        <v>33</v>
      </c>
      <c r="B5419" s="10" t="s">
        <v>33</v>
      </c>
      <c r="C5419" s="10">
        <v>1278</v>
      </c>
      <c r="D5419" s="10" t="s">
        <v>33</v>
      </c>
      <c r="E5419" s="10">
        <v>5416</v>
      </c>
      <c r="F5419" s="10">
        <v>24</v>
      </c>
      <c r="G5419" s="10">
        <v>0</v>
      </c>
      <c r="H5419" s="10">
        <v>11</v>
      </c>
      <c r="I5419" s="10">
        <v>7.867993893555623E-13</v>
      </c>
      <c r="J5419" s="10" t="s">
        <v>33</v>
      </c>
      <c r="K5419" s="10" t="s">
        <v>1011</v>
      </c>
      <c r="L5419" s="10" t="s">
        <v>33</v>
      </c>
      <c r="M5419" s="10">
        <v>1.2549900398011133</v>
      </c>
      <c r="N5419" s="10">
        <v>1.2549900398011133</v>
      </c>
      <c r="O5419" s="10">
        <v>8.3666002653407556</v>
      </c>
      <c r="Q5419" s="10">
        <v>7</v>
      </c>
      <c r="R5419" s="10">
        <v>10</v>
      </c>
      <c r="S5419" s="10">
        <v>85</v>
      </c>
      <c r="T5419" s="10">
        <v>0</v>
      </c>
      <c r="W5419" s="10">
        <v>0</v>
      </c>
      <c r="Y5419" s="10">
        <v>0</v>
      </c>
      <c r="AB5419" s="10">
        <v>0</v>
      </c>
      <c r="AE5419" s="10">
        <v>0</v>
      </c>
      <c r="AH5419" s="10">
        <v>1</v>
      </c>
      <c r="AQ5419" s="10">
        <v>0</v>
      </c>
      <c r="AR5419" s="10">
        <v>0</v>
      </c>
      <c r="AS5419" s="10">
        <v>0</v>
      </c>
      <c r="AT5419" s="10">
        <v>0</v>
      </c>
      <c r="AU5419" s="10">
        <v>0</v>
      </c>
      <c r="AV5419" s="10">
        <v>1.2549900398011133</v>
      </c>
      <c r="AW5419" s="10">
        <v>1.2549900398011133</v>
      </c>
      <c r="AX5419" s="10" t="s">
        <v>33</v>
      </c>
      <c r="AY5419" s="10">
        <v>0</v>
      </c>
      <c r="AZ5419" s="10" t="s">
        <v>33</v>
      </c>
      <c r="BA5419" s="10" t="s">
        <v>33</v>
      </c>
      <c r="BB5419" s="10">
        <v>5416</v>
      </c>
      <c r="BC5419" s="10">
        <v>24</v>
      </c>
      <c r="BE5419" s="10" t="s">
        <v>1619</v>
      </c>
      <c r="BF5419" s="10" t="s">
        <v>5475</v>
      </c>
      <c r="BG5419" s="10">
        <v>0</v>
      </c>
      <c r="BR5419" s="10" t="s">
        <v>33</v>
      </c>
      <c r="BS5419" s="11" t="s">
        <v>33</v>
      </c>
      <c r="BT5419" s="11" t="s">
        <v>33</v>
      </c>
      <c r="BU5419" s="10">
        <v>5419</v>
      </c>
    </row>
    <row r="5420" spans="1:73" s="10" customFormat="1" x14ac:dyDescent="0.45">
      <c r="A5420" s="10" t="s">
        <v>33</v>
      </c>
      <c r="B5420" s="10" t="s">
        <v>33</v>
      </c>
      <c r="C5420" s="10">
        <v>1278</v>
      </c>
      <c r="D5420" s="10" t="s">
        <v>33</v>
      </c>
      <c r="E5420" s="10">
        <v>5416</v>
      </c>
      <c r="F5420" s="10">
        <v>78</v>
      </c>
      <c r="G5420" s="10">
        <v>0</v>
      </c>
      <c r="H5420" s="10">
        <v>33</v>
      </c>
      <c r="I5420" s="10">
        <v>1.5356751629359089E-13</v>
      </c>
      <c r="J5420" s="10" t="s">
        <v>33</v>
      </c>
      <c r="K5420" s="10" t="s">
        <v>1013</v>
      </c>
      <c r="L5420" s="10" t="s">
        <v>33</v>
      </c>
      <c r="M5420" s="10">
        <v>0.2449489742783178</v>
      </c>
      <c r="N5420" s="10">
        <v>0.2449489742783178</v>
      </c>
      <c r="O5420" s="10">
        <v>0.2449489742783178</v>
      </c>
      <c r="Q5420" s="10">
        <v>0.2</v>
      </c>
      <c r="R5420" s="10">
        <v>0.3</v>
      </c>
      <c r="T5420" s="10">
        <v>0</v>
      </c>
      <c r="W5420" s="10">
        <v>0</v>
      </c>
      <c r="Y5420" s="10">
        <v>0</v>
      </c>
      <c r="AB5420" s="10">
        <v>0</v>
      </c>
      <c r="AE5420" s="10">
        <v>0</v>
      </c>
      <c r="AH5420" s="10">
        <v>1</v>
      </c>
      <c r="AQ5420" s="10">
        <v>0</v>
      </c>
      <c r="AR5420" s="10">
        <v>0.32358328077439813</v>
      </c>
      <c r="AS5420" s="10">
        <v>0.32358328077439813</v>
      </c>
      <c r="AT5420" s="10">
        <v>0</v>
      </c>
      <c r="AU5420" s="10">
        <v>0</v>
      </c>
      <c r="AV5420" s="10">
        <v>4.0636614473224038</v>
      </c>
      <c r="AW5420" s="10">
        <v>4.0636614473224038</v>
      </c>
      <c r="AX5420" s="10" t="s">
        <v>33</v>
      </c>
      <c r="AY5420" s="10">
        <v>0</v>
      </c>
      <c r="AZ5420" s="10" t="s">
        <v>33</v>
      </c>
      <c r="BA5420" s="10" t="s">
        <v>33</v>
      </c>
      <c r="BB5420" s="10">
        <v>5416</v>
      </c>
      <c r="BC5420" s="10">
        <v>78</v>
      </c>
      <c r="BE5420" s="10" t="s">
        <v>1619</v>
      </c>
      <c r="BF5420" s="10" t="s">
        <v>5476</v>
      </c>
      <c r="BG5420" s="10">
        <v>2.0286625363123462E-13</v>
      </c>
      <c r="BR5420" s="10" t="s">
        <v>33</v>
      </c>
      <c r="BS5420" s="11" t="s">
        <v>33</v>
      </c>
      <c r="BT5420" s="11" t="s">
        <v>33</v>
      </c>
      <c r="BU5420" s="10">
        <v>5420</v>
      </c>
    </row>
    <row r="5421" spans="1:73" s="10" customFormat="1" x14ac:dyDescent="0.45">
      <c r="A5421" s="10">
        <v>1265</v>
      </c>
      <c r="B5421" s="10">
        <v>5320</v>
      </c>
      <c r="C5421" s="10">
        <v>1278</v>
      </c>
      <c r="D5421" s="10">
        <v>5428</v>
      </c>
      <c r="E5421" s="10" t="s">
        <v>33</v>
      </c>
      <c r="F5421" s="10">
        <v>5320</v>
      </c>
      <c r="G5421" s="10" t="e">
        <v>#VALUE!</v>
      </c>
      <c r="H5421" s="10" t="s">
        <v>33</v>
      </c>
      <c r="I5421" s="10">
        <v>6.2869338084703157E-11</v>
      </c>
      <c r="J5421" s="10" t="s">
        <v>1626</v>
      </c>
      <c r="L5421" s="10">
        <v>1</v>
      </c>
      <c r="M5421" s="10" t="s">
        <v>33</v>
      </c>
      <c r="N5421" s="10">
        <v>1</v>
      </c>
      <c r="O5421" s="10">
        <v>1</v>
      </c>
      <c r="Q5421" s="10">
        <v>1</v>
      </c>
      <c r="T5421" s="10">
        <v>2.8284271247461903</v>
      </c>
      <c r="U5421" s="10">
        <v>2</v>
      </c>
      <c r="V5421" s="10">
        <v>4</v>
      </c>
      <c r="W5421" s="10">
        <v>3.2792819335946097</v>
      </c>
      <c r="X5421" s="10" t="s">
        <v>1008</v>
      </c>
      <c r="Y5421" s="10">
        <v>0.31622776601683794</v>
      </c>
      <c r="Z5421" s="10">
        <v>0.2</v>
      </c>
      <c r="AA5421" s="10">
        <v>0.5</v>
      </c>
      <c r="AB5421" s="10">
        <v>37.941007366700219</v>
      </c>
      <c r="AC5421" s="10">
        <v>0.15</v>
      </c>
      <c r="AE5421" s="10">
        <v>0</v>
      </c>
      <c r="AH5421" s="10">
        <v>1</v>
      </c>
      <c r="AQ5421" s="10">
        <v>5.7376628344498837</v>
      </c>
      <c r="AR5421" s="10">
        <v>48.572986304043766</v>
      </c>
      <c r="AS5421" s="10">
        <v>56.8925974139961</v>
      </c>
      <c r="AT5421" s="10">
        <v>134.83507660957227</v>
      </c>
      <c r="AU5421" s="10">
        <v>6552.9852684639009</v>
      </c>
      <c r="AV5421" s="10">
        <v>509.53157811200674</v>
      </c>
      <c r="AW5421" s="10">
        <v>7197.3519231854798</v>
      </c>
      <c r="AX5421" s="10">
        <v>6.2869338084703157E-11</v>
      </c>
      <c r="AY5421" s="10">
        <v>0</v>
      </c>
      <c r="AZ5421" s="10" t="s">
        <v>33</v>
      </c>
      <c r="BA5421" s="10">
        <v>5428</v>
      </c>
      <c r="BB5421" s="10" t="s">
        <v>33</v>
      </c>
      <c r="BC5421" s="10">
        <v>5320</v>
      </c>
      <c r="BE5421" s="10" t="s">
        <v>33</v>
      </c>
      <c r="BF5421" s="10" t="s">
        <v>33</v>
      </c>
      <c r="BG5421" s="10" t="s">
        <v>33</v>
      </c>
      <c r="BR5421" s="10" t="s">
        <v>1626</v>
      </c>
      <c r="BS5421" s="11">
        <v>56.8925974139961</v>
      </c>
      <c r="BT5421" s="11">
        <v>7197.3519231854798</v>
      </c>
      <c r="BU5421" s="10">
        <v>5421</v>
      </c>
    </row>
    <row r="5422" spans="1:73" s="10" customFormat="1" x14ac:dyDescent="0.45">
      <c r="A5422" s="10" t="s">
        <v>33</v>
      </c>
      <c r="B5422" s="10" t="s">
        <v>33</v>
      </c>
      <c r="C5422" s="10">
        <v>1278</v>
      </c>
      <c r="D5422" s="10" t="s">
        <v>33</v>
      </c>
      <c r="E5422" s="10">
        <v>5421</v>
      </c>
      <c r="F5422" s="10">
        <v>3322</v>
      </c>
      <c r="G5422" s="10" t="e">
        <v>#VALUE!</v>
      </c>
      <c r="H5422" s="10">
        <v>861</v>
      </c>
      <c r="I5422" s="10">
        <v>9.0671448847551296E-11</v>
      </c>
      <c r="J5422" s="10" t="s">
        <v>33</v>
      </c>
      <c r="K5422" s="10" t="s">
        <v>1641</v>
      </c>
      <c r="L5422" s="10" t="s">
        <v>33</v>
      </c>
      <c r="M5422" s="10">
        <v>1.4422205101855958</v>
      </c>
      <c r="N5422" s="10">
        <v>1.4422205101855958</v>
      </c>
      <c r="O5422" s="10">
        <v>1.4422205101855958</v>
      </c>
      <c r="Q5422" s="10">
        <v>1.3</v>
      </c>
      <c r="R5422" s="10">
        <v>1.6</v>
      </c>
      <c r="T5422" s="10">
        <v>0</v>
      </c>
      <c r="W5422" s="10">
        <v>0</v>
      </c>
      <c r="Y5422" s="10">
        <v>0</v>
      </c>
      <c r="AB5422" s="10">
        <v>0</v>
      </c>
      <c r="AE5422" s="10">
        <v>0</v>
      </c>
      <c r="AH5422" s="10">
        <v>1</v>
      </c>
      <c r="AQ5422" s="10">
        <v>1.570860358533325</v>
      </c>
      <c r="AR5422" s="10">
        <v>32.883214372001632</v>
      </c>
      <c r="AS5422" s="10">
        <v>35.160961891874955</v>
      </c>
      <c r="AT5422" s="10">
        <v>36.915218425533133</v>
      </c>
      <c r="AU5422" s="10">
        <v>6504.4806141202444</v>
      </c>
      <c r="AV5422" s="10">
        <v>307.09168691606197</v>
      </c>
      <c r="AW5422" s="10">
        <v>6848.4875194618398</v>
      </c>
      <c r="AX5422" s="10" t="s">
        <v>33</v>
      </c>
      <c r="AY5422" s="10">
        <v>0</v>
      </c>
      <c r="AZ5422" s="10" t="s">
        <v>33</v>
      </c>
      <c r="BA5422" s="10" t="s">
        <v>33</v>
      </c>
      <c r="BB5422" s="10">
        <v>5421</v>
      </c>
      <c r="BC5422" s="10">
        <v>3322</v>
      </c>
      <c r="BE5422" s="10" t="s">
        <v>1626</v>
      </c>
      <c r="BF5422" s="10" t="s">
        <v>5477</v>
      </c>
      <c r="BG5422" s="10">
        <v>2.2105464005636505E-9</v>
      </c>
      <c r="BR5422" s="10" t="s">
        <v>33</v>
      </c>
      <c r="BS5422" s="11" t="s">
        <v>33</v>
      </c>
      <c r="BT5422" s="11" t="s">
        <v>33</v>
      </c>
      <c r="BU5422" s="10">
        <v>5422</v>
      </c>
    </row>
    <row r="5423" spans="1:73" s="10" customFormat="1" x14ac:dyDescent="0.45">
      <c r="A5423" s="10" t="s">
        <v>33</v>
      </c>
      <c r="B5423" s="10" t="s">
        <v>33</v>
      </c>
      <c r="C5423" s="10">
        <v>1278</v>
      </c>
      <c r="D5423" s="10" t="s">
        <v>33</v>
      </c>
      <c r="E5423" s="10">
        <v>5421</v>
      </c>
      <c r="F5423" s="10">
        <v>133</v>
      </c>
      <c r="G5423" s="10">
        <v>0</v>
      </c>
      <c r="H5423" s="10">
        <v>56</v>
      </c>
      <c r="I5423" s="10">
        <v>1.9881030333482986E-12</v>
      </c>
      <c r="J5423" s="10" t="s">
        <v>33</v>
      </c>
      <c r="K5423" s="10" t="s">
        <v>1628</v>
      </c>
      <c r="L5423" s="10" t="s">
        <v>33</v>
      </c>
      <c r="M5423" s="10">
        <v>3.1622776601683791E-2</v>
      </c>
      <c r="N5423" s="10">
        <v>3.1622776601683791E-2</v>
      </c>
      <c r="O5423" s="10">
        <v>3.1622776601683791E-2</v>
      </c>
      <c r="Q5423" s="10">
        <v>0.02</v>
      </c>
      <c r="R5423" s="10">
        <v>0.05</v>
      </c>
      <c r="T5423" s="10">
        <v>0</v>
      </c>
      <c r="W5423" s="10">
        <v>0</v>
      </c>
      <c r="Y5423" s="10">
        <v>0</v>
      </c>
      <c r="AB5423" s="10">
        <v>0</v>
      </c>
      <c r="AE5423" s="10">
        <v>0</v>
      </c>
      <c r="AH5423" s="10">
        <v>1</v>
      </c>
      <c r="AQ5423" s="10">
        <v>0</v>
      </c>
      <c r="AR5423" s="10">
        <v>0.78601764697561383</v>
      </c>
      <c r="AS5423" s="10">
        <v>0.78601764697561383</v>
      </c>
      <c r="AT5423" s="10">
        <v>0</v>
      </c>
      <c r="AU5423" s="10">
        <v>0</v>
      </c>
      <c r="AV5423" s="10">
        <v>9.5311682144678684</v>
      </c>
      <c r="AW5423" s="10">
        <v>9.5311682144678684</v>
      </c>
      <c r="AX5423" s="10" t="s">
        <v>33</v>
      </c>
      <c r="AY5423" s="10">
        <v>0</v>
      </c>
      <c r="AZ5423" s="10" t="s">
        <v>33</v>
      </c>
      <c r="BA5423" s="10" t="s">
        <v>33</v>
      </c>
      <c r="BB5423" s="10">
        <v>5421</v>
      </c>
      <c r="BC5423" s="10">
        <v>133</v>
      </c>
      <c r="BE5423" s="10" t="s">
        <v>1626</v>
      </c>
      <c r="BF5423" s="10" t="s">
        <v>5478</v>
      </c>
      <c r="BG5423" s="10">
        <v>4.9416409188252721E-11</v>
      </c>
      <c r="BR5423" s="10" t="s">
        <v>33</v>
      </c>
      <c r="BS5423" s="11" t="s">
        <v>33</v>
      </c>
      <c r="BT5423" s="11" t="s">
        <v>33</v>
      </c>
      <c r="BU5423" s="10">
        <v>5423</v>
      </c>
    </row>
    <row r="5424" spans="1:73" s="10" customFormat="1" x14ac:dyDescent="0.45">
      <c r="A5424" s="10" t="s">
        <v>33</v>
      </c>
      <c r="B5424" s="10" t="s">
        <v>33</v>
      </c>
      <c r="C5424" s="10">
        <v>1278</v>
      </c>
      <c r="D5424" s="10" t="s">
        <v>33</v>
      </c>
      <c r="E5424" s="10">
        <v>5421</v>
      </c>
      <c r="F5424" s="10">
        <v>24</v>
      </c>
      <c r="G5424" s="10">
        <v>0</v>
      </c>
      <c r="H5424" s="10">
        <v>11</v>
      </c>
      <c r="I5424" s="10">
        <v>7.6998899387024097E-10</v>
      </c>
      <c r="J5424" s="10" t="s">
        <v>33</v>
      </c>
      <c r="K5424" s="10" t="s">
        <v>1011</v>
      </c>
      <c r="L5424" s="10" t="s">
        <v>33</v>
      </c>
      <c r="M5424" s="10">
        <v>12.24744871391589</v>
      </c>
      <c r="N5424" s="10">
        <v>12.24744871391589</v>
      </c>
      <c r="O5424" s="10">
        <v>12.24744871391589</v>
      </c>
      <c r="Q5424" s="10">
        <v>10</v>
      </c>
      <c r="R5424" s="10">
        <v>15</v>
      </c>
      <c r="T5424" s="10">
        <v>0</v>
      </c>
      <c r="W5424" s="10">
        <v>0</v>
      </c>
      <c r="Y5424" s="10">
        <v>0</v>
      </c>
      <c r="AB5424" s="10">
        <v>0</v>
      </c>
      <c r="AE5424" s="10">
        <v>0</v>
      </c>
      <c r="AH5424" s="10">
        <v>1</v>
      </c>
      <c r="AQ5424" s="10">
        <v>0</v>
      </c>
      <c r="AR5424" s="10">
        <v>0</v>
      </c>
      <c r="AS5424" s="10">
        <v>0</v>
      </c>
      <c r="AT5424" s="10">
        <v>0</v>
      </c>
      <c r="AU5424" s="10">
        <v>0</v>
      </c>
      <c r="AV5424" s="10">
        <v>12.24744871391589</v>
      </c>
      <c r="AW5424" s="10">
        <v>12.24744871391589</v>
      </c>
      <c r="AX5424" s="10" t="s">
        <v>33</v>
      </c>
      <c r="AY5424" s="10">
        <v>0</v>
      </c>
      <c r="AZ5424" s="10" t="s">
        <v>33</v>
      </c>
      <c r="BA5424" s="10" t="s">
        <v>33</v>
      </c>
      <c r="BB5424" s="10">
        <v>5421</v>
      </c>
      <c r="BC5424" s="10">
        <v>24</v>
      </c>
      <c r="BE5424" s="10" t="s">
        <v>1626</v>
      </c>
      <c r="BF5424" s="10" t="s">
        <v>5479</v>
      </c>
      <c r="BG5424" s="10">
        <v>0</v>
      </c>
      <c r="BR5424" s="10" t="s">
        <v>33</v>
      </c>
      <c r="BS5424" s="11" t="s">
        <v>33</v>
      </c>
      <c r="BT5424" s="11" t="s">
        <v>33</v>
      </c>
      <c r="BU5424" s="10">
        <v>5424</v>
      </c>
    </row>
    <row r="5425" spans="1:73" s="10" customFormat="1" x14ac:dyDescent="0.45">
      <c r="A5425" s="10" t="s">
        <v>33</v>
      </c>
      <c r="B5425" s="10" t="s">
        <v>33</v>
      </c>
      <c r="C5425" s="10">
        <v>1278</v>
      </c>
      <c r="D5425" s="10" t="s">
        <v>33</v>
      </c>
      <c r="E5425" s="10">
        <v>5421</v>
      </c>
      <c r="F5425" s="10">
        <v>412</v>
      </c>
      <c r="G5425" s="10">
        <v>0</v>
      </c>
      <c r="H5425" s="10">
        <v>142</v>
      </c>
      <c r="I5425" s="10">
        <v>3.0799559754809641E-11</v>
      </c>
      <c r="J5425" s="10" t="s">
        <v>33</v>
      </c>
      <c r="K5425" s="10" t="s">
        <v>1546</v>
      </c>
      <c r="L5425" s="10" t="s">
        <v>33</v>
      </c>
      <c r="M5425" s="10">
        <v>0.4898979485566356</v>
      </c>
      <c r="N5425" s="10">
        <v>0.4898979485566356</v>
      </c>
      <c r="O5425" s="10">
        <v>0.4898979485566356</v>
      </c>
      <c r="Q5425" s="10">
        <v>0.4</v>
      </c>
      <c r="R5425" s="10">
        <v>0.6</v>
      </c>
      <c r="T5425" s="10">
        <v>0</v>
      </c>
      <c r="W5425" s="10">
        <v>0</v>
      </c>
      <c r="Y5425" s="10">
        <v>0</v>
      </c>
      <c r="AB5425" s="10">
        <v>0</v>
      </c>
      <c r="AE5425" s="10">
        <v>0</v>
      </c>
      <c r="AH5425" s="10">
        <v>1</v>
      </c>
      <c r="AQ5425" s="10">
        <v>0.23629590155505378</v>
      </c>
      <c r="AR5425" s="10">
        <v>1.4911361838029835</v>
      </c>
      <c r="AS5425" s="10">
        <v>1.8337652410578116</v>
      </c>
      <c r="AT5425" s="10">
        <v>5.5529536865437636</v>
      </c>
      <c r="AU5425" s="10">
        <v>8.7811307215262762</v>
      </c>
      <c r="AV5425" s="10">
        <v>6.3720521071263745</v>
      </c>
      <c r="AW5425" s="10">
        <v>20.706136515196416</v>
      </c>
      <c r="AX5425" s="10" t="s">
        <v>33</v>
      </c>
      <c r="AY5425" s="10">
        <v>0</v>
      </c>
      <c r="AZ5425" s="10" t="s">
        <v>33</v>
      </c>
      <c r="BA5425" s="10" t="s">
        <v>33</v>
      </c>
      <c r="BB5425" s="10">
        <v>5421</v>
      </c>
      <c r="BC5425" s="10">
        <v>412</v>
      </c>
      <c r="BE5425" s="10" t="s">
        <v>1626</v>
      </c>
      <c r="BF5425" s="10" t="s">
        <v>5480</v>
      </c>
      <c r="BG5425" s="10">
        <v>1.1528760690804073E-10</v>
      </c>
      <c r="BR5425" s="10" t="s">
        <v>33</v>
      </c>
      <c r="BS5425" s="11" t="s">
        <v>33</v>
      </c>
      <c r="BT5425" s="11" t="s">
        <v>33</v>
      </c>
      <c r="BU5425" s="10">
        <v>5425</v>
      </c>
    </row>
    <row r="5426" spans="1:73" s="10" customFormat="1" x14ac:dyDescent="0.45">
      <c r="A5426" s="10" t="s">
        <v>33</v>
      </c>
      <c r="B5426" s="10" t="s">
        <v>33</v>
      </c>
      <c r="C5426" s="10">
        <v>1278</v>
      </c>
      <c r="D5426" s="10" t="s">
        <v>33</v>
      </c>
      <c r="E5426" s="10">
        <v>5421</v>
      </c>
      <c r="F5426" s="10">
        <v>2751</v>
      </c>
      <c r="G5426" s="10">
        <v>0</v>
      </c>
      <c r="H5426" s="10">
        <v>678</v>
      </c>
      <c r="I5426" s="10">
        <v>8.8910670576806562E-12</v>
      </c>
      <c r="J5426" s="10" t="s">
        <v>33</v>
      </c>
      <c r="K5426" s="10" t="s">
        <v>1520</v>
      </c>
      <c r="L5426" s="10" t="s">
        <v>33</v>
      </c>
      <c r="M5426" s="10">
        <v>0.14142135623730953</v>
      </c>
      <c r="N5426" s="10">
        <v>0.14142135623730953</v>
      </c>
      <c r="O5426" s="10">
        <v>0.14142135623730953</v>
      </c>
      <c r="Q5426" s="10">
        <v>0.1</v>
      </c>
      <c r="R5426" s="10">
        <v>0.2</v>
      </c>
      <c r="T5426" s="10">
        <v>0</v>
      </c>
      <c r="W5426" s="10">
        <v>0</v>
      </c>
      <c r="Y5426" s="10">
        <v>0</v>
      </c>
      <c r="AB5426" s="10">
        <v>0</v>
      </c>
      <c r="AE5426" s="10">
        <v>0</v>
      </c>
      <c r="AH5426" s="10">
        <v>1</v>
      </c>
      <c r="AQ5426" s="10">
        <v>0.41517893855387994</v>
      </c>
      <c r="AR5426" s="10">
        <v>4.1254864368438735</v>
      </c>
      <c r="AS5426" s="10">
        <v>4.7274958977469996</v>
      </c>
      <c r="AT5426" s="10">
        <v>9.7567050560161785</v>
      </c>
      <c r="AU5426" s="10">
        <v>0.16007908574055194</v>
      </c>
      <c r="AV5426" s="10">
        <v>69.276819080729751</v>
      </c>
      <c r="AW5426" s="10">
        <v>79.193603222486487</v>
      </c>
      <c r="AX5426" s="10" t="s">
        <v>33</v>
      </c>
      <c r="AY5426" s="10">
        <v>0</v>
      </c>
      <c r="AZ5426" s="10" t="s">
        <v>33</v>
      </c>
      <c r="BA5426" s="10" t="s">
        <v>33</v>
      </c>
      <c r="BB5426" s="10">
        <v>5421</v>
      </c>
      <c r="BC5426" s="10">
        <v>2751</v>
      </c>
      <c r="BE5426" s="10" t="s">
        <v>1626</v>
      </c>
      <c r="BF5426" s="10" t="s">
        <v>5481</v>
      </c>
      <c r="BG5426" s="10">
        <v>2.9721453788950337E-10</v>
      </c>
      <c r="BR5426" s="10" t="s">
        <v>33</v>
      </c>
      <c r="BS5426" s="11" t="s">
        <v>33</v>
      </c>
      <c r="BT5426" s="11" t="s">
        <v>33</v>
      </c>
      <c r="BU5426" s="10">
        <v>5426</v>
      </c>
    </row>
    <row r="5427" spans="1:73" s="10" customFormat="1" x14ac:dyDescent="0.45">
      <c r="A5427" s="10" t="s">
        <v>33</v>
      </c>
      <c r="B5427" s="10" t="s">
        <v>33</v>
      </c>
      <c r="C5427" s="10">
        <v>1278</v>
      </c>
      <c r="D5427" s="10" t="s">
        <v>33</v>
      </c>
      <c r="E5427" s="10">
        <v>5421</v>
      </c>
      <c r="F5427" s="10">
        <v>5510</v>
      </c>
      <c r="G5427" s="10" t="e">
        <v>#VALUE!</v>
      </c>
      <c r="H5427" s="10">
        <v>1279</v>
      </c>
      <c r="I5427" s="10">
        <v>3.976206066696598E-10</v>
      </c>
      <c r="J5427" s="10" t="s">
        <v>33</v>
      </c>
      <c r="K5427" s="10" t="s">
        <v>1664</v>
      </c>
      <c r="L5427" s="10" t="s">
        <v>33</v>
      </c>
      <c r="M5427" s="10">
        <v>6.324555320336759</v>
      </c>
      <c r="N5427" s="10">
        <v>6.324555320336759</v>
      </c>
      <c r="O5427" s="10">
        <v>6.324555320336759</v>
      </c>
      <c r="Q5427" s="10">
        <v>5</v>
      </c>
      <c r="R5427" s="10">
        <v>8</v>
      </c>
      <c r="T5427" s="10">
        <v>0</v>
      </c>
      <c r="W5427" s="10">
        <v>0</v>
      </c>
      <c r="Y5427" s="10">
        <v>0</v>
      </c>
      <c r="AB5427" s="10">
        <v>0</v>
      </c>
      <c r="AE5427" s="10">
        <v>0</v>
      </c>
      <c r="AH5427" s="10">
        <v>1</v>
      </c>
      <c r="AQ5427" s="10">
        <v>0.68690051106143502</v>
      </c>
      <c r="AR5427" s="10">
        <v>5.8578497308250501</v>
      </c>
      <c r="AS5427" s="10">
        <v>6.8538554718641311</v>
      </c>
      <c r="AT5427" s="10">
        <v>16.142162009943721</v>
      </c>
      <c r="AU5427" s="10">
        <v>1.6224371696898781</v>
      </c>
      <c r="AV5427" s="10">
        <v>105.01240307970487</v>
      </c>
      <c r="AW5427" s="10">
        <v>122.77700225933847</v>
      </c>
      <c r="AX5427" s="10" t="s">
        <v>33</v>
      </c>
      <c r="AY5427" s="10">
        <v>0</v>
      </c>
      <c r="AZ5427" s="10" t="s">
        <v>33</v>
      </c>
      <c r="BA5427" s="10" t="s">
        <v>33</v>
      </c>
      <c r="BB5427" s="10">
        <v>5421</v>
      </c>
      <c r="BC5427" s="10">
        <v>5510</v>
      </c>
      <c r="BE5427" s="10" t="s">
        <v>1626</v>
      </c>
      <c r="BF5427" s="10" t="s">
        <v>5482</v>
      </c>
      <c r="BG5427" s="10">
        <v>4.3089735684431874E-10</v>
      </c>
      <c r="BR5427" s="10" t="s">
        <v>33</v>
      </c>
      <c r="BS5427" s="11" t="s">
        <v>33</v>
      </c>
      <c r="BT5427" s="11" t="s">
        <v>33</v>
      </c>
      <c r="BU5427" s="10">
        <v>5427</v>
      </c>
    </row>
    <row r="5428" spans="1:73" s="10" customFormat="1" x14ac:dyDescent="0.45">
      <c r="A5428" s="10">
        <v>1266</v>
      </c>
      <c r="B5428" s="10">
        <v>5327</v>
      </c>
      <c r="C5428" s="10">
        <v>1279</v>
      </c>
      <c r="D5428" s="10">
        <v>5435</v>
      </c>
      <c r="E5428" s="10" t="s">
        <v>33</v>
      </c>
      <c r="F5428" s="10">
        <v>5327</v>
      </c>
      <c r="G5428" s="10">
        <v>1.6003920703825176E-10</v>
      </c>
      <c r="H5428" s="10" t="s">
        <v>33</v>
      </c>
      <c r="I5428" s="10">
        <v>1.4609513963348338E-10</v>
      </c>
      <c r="J5428" s="10" t="s">
        <v>1629</v>
      </c>
      <c r="L5428" s="10">
        <v>1</v>
      </c>
      <c r="M5428" s="10" t="s">
        <v>33</v>
      </c>
      <c r="N5428" s="10">
        <v>1</v>
      </c>
      <c r="O5428" s="10">
        <v>1</v>
      </c>
      <c r="Q5428" s="10">
        <v>1</v>
      </c>
      <c r="T5428" s="10">
        <v>0.70710678118654757</v>
      </c>
      <c r="U5428" s="10">
        <v>0.5</v>
      </c>
      <c r="V5428" s="10">
        <v>1</v>
      </c>
      <c r="W5428" s="10">
        <v>0.95317994103946624</v>
      </c>
      <c r="X5428" s="10" t="s">
        <v>1056</v>
      </c>
      <c r="Y5428" s="10">
        <v>0.14142135623730953</v>
      </c>
      <c r="Z5428" s="10">
        <v>0.1</v>
      </c>
      <c r="AA5428" s="10">
        <v>0.2</v>
      </c>
      <c r="AB5428" s="10">
        <v>7.7633253506471069</v>
      </c>
      <c r="AC5428" s="10">
        <v>7.4999999999999997E-2</v>
      </c>
      <c r="AE5428" s="10">
        <v>0</v>
      </c>
      <c r="AH5428" s="10">
        <v>1</v>
      </c>
      <c r="AQ5428" s="10">
        <v>1.1277665879869567</v>
      </c>
      <c r="AR5428" s="10">
        <v>5.8932637833105295</v>
      </c>
      <c r="AS5428" s="10">
        <v>7.5285253358916169</v>
      </c>
      <c r="AT5428" s="10">
        <v>26.502514817693484</v>
      </c>
      <c r="AU5428" s="10">
        <v>7.9502525552652408</v>
      </c>
      <c r="AV5428" s="10">
        <v>81.96061565905633</v>
      </c>
      <c r="AW5428" s="10">
        <v>116.41338303201505</v>
      </c>
      <c r="AX5428" s="10">
        <v>1.4609513963348338E-10</v>
      </c>
      <c r="AY5428" s="10">
        <v>0</v>
      </c>
      <c r="AZ5428" s="10" t="s">
        <v>33</v>
      </c>
      <c r="BA5428" s="10">
        <v>5435</v>
      </c>
      <c r="BB5428" s="10" t="s">
        <v>33</v>
      </c>
      <c r="BC5428" s="10">
        <v>5327</v>
      </c>
      <c r="BE5428" s="10" t="s">
        <v>33</v>
      </c>
      <c r="BF5428" s="10" t="s">
        <v>33</v>
      </c>
      <c r="BG5428" s="10" t="s">
        <v>33</v>
      </c>
      <c r="BR5428" s="10" t="s">
        <v>1629</v>
      </c>
      <c r="BS5428" s="11">
        <v>7.5285253358916169</v>
      </c>
      <c r="BT5428" s="11">
        <v>116.41338303201505</v>
      </c>
      <c r="BU5428" s="10">
        <v>5428</v>
      </c>
    </row>
    <row r="5429" spans="1:73" s="10" customFormat="1" x14ac:dyDescent="0.45">
      <c r="A5429" s="10" t="s">
        <v>33</v>
      </c>
      <c r="B5429" s="10" t="s">
        <v>33</v>
      </c>
      <c r="C5429" s="10">
        <v>1279</v>
      </c>
      <c r="D5429" s="10" t="s">
        <v>33</v>
      </c>
      <c r="E5429" s="10">
        <v>5428</v>
      </c>
      <c r="F5429" s="10">
        <v>5517</v>
      </c>
      <c r="G5429" s="10">
        <v>1.6003920703825176E-10</v>
      </c>
      <c r="H5429" s="10">
        <v>1280</v>
      </c>
      <c r="I5429" s="10">
        <v>1.6003920703825176E-10</v>
      </c>
      <c r="J5429" s="10" t="s">
        <v>33</v>
      </c>
      <c r="K5429" s="10" t="s">
        <v>1666</v>
      </c>
      <c r="L5429" s="10" t="s">
        <v>33</v>
      </c>
      <c r="M5429" s="10">
        <v>1.0954451150103324</v>
      </c>
      <c r="N5429" s="10">
        <v>1.0954451150103324</v>
      </c>
      <c r="O5429" s="10">
        <v>1.0954451150103324</v>
      </c>
      <c r="Q5429" s="10">
        <v>0.8</v>
      </c>
      <c r="R5429" s="10">
        <v>1.5</v>
      </c>
      <c r="T5429" s="10">
        <v>0</v>
      </c>
      <c r="W5429" s="10">
        <v>0</v>
      </c>
      <c r="Y5429" s="10">
        <v>0</v>
      </c>
      <c r="AB5429" s="10">
        <v>0</v>
      </c>
      <c r="AE5429" s="10">
        <v>0</v>
      </c>
      <c r="AH5429" s="10">
        <v>1</v>
      </c>
      <c r="AQ5429" s="10">
        <v>0</v>
      </c>
      <c r="AR5429" s="10">
        <v>0</v>
      </c>
      <c r="AS5429" s="10">
        <v>0</v>
      </c>
      <c r="AT5429" s="10">
        <v>0</v>
      </c>
      <c r="AU5429" s="10">
        <v>0</v>
      </c>
      <c r="AV5429" s="10">
        <v>1.0954451150103324</v>
      </c>
      <c r="AW5429" s="10">
        <v>1.0954451150103324</v>
      </c>
      <c r="AX5429" s="10" t="s">
        <v>33</v>
      </c>
      <c r="AY5429" s="10">
        <v>0</v>
      </c>
      <c r="AZ5429" s="10" t="s">
        <v>33</v>
      </c>
      <c r="BA5429" s="10" t="s">
        <v>33</v>
      </c>
      <c r="BB5429" s="10">
        <v>5428</v>
      </c>
      <c r="BC5429" s="10">
        <v>5517</v>
      </c>
      <c r="BE5429" s="10" t="s">
        <v>1629</v>
      </c>
      <c r="BF5429" s="10" t="s">
        <v>1665</v>
      </c>
      <c r="BG5429" s="10">
        <v>0</v>
      </c>
      <c r="BR5429" s="10" t="s">
        <v>33</v>
      </c>
      <c r="BS5429" s="11" t="s">
        <v>33</v>
      </c>
      <c r="BT5429" s="11" t="s">
        <v>33</v>
      </c>
      <c r="BU5429" s="10">
        <v>5429</v>
      </c>
    </row>
    <row r="5430" spans="1:73" s="10" customFormat="1" x14ac:dyDescent="0.45">
      <c r="A5430" s="10" t="s">
        <v>33</v>
      </c>
      <c r="B5430" s="10" t="s">
        <v>33</v>
      </c>
      <c r="C5430" s="10">
        <v>1280</v>
      </c>
      <c r="D5430" s="10" t="s">
        <v>33</v>
      </c>
      <c r="E5430" s="10">
        <v>5428</v>
      </c>
      <c r="F5430" s="10">
        <v>24</v>
      </c>
      <c r="G5430" s="10">
        <v>0</v>
      </c>
      <c r="H5430" s="10">
        <v>11</v>
      </c>
      <c r="I5430" s="10">
        <v>2.0660972786646329E-10</v>
      </c>
      <c r="J5430" s="10" t="s">
        <v>33</v>
      </c>
      <c r="K5430" s="10" t="s">
        <v>1011</v>
      </c>
      <c r="L5430" s="10" t="s">
        <v>33</v>
      </c>
      <c r="M5430" s="10">
        <v>1.4142135623730951</v>
      </c>
      <c r="N5430" s="10">
        <v>1.4142135623730951</v>
      </c>
      <c r="O5430" s="10">
        <v>7.0710678118654755</v>
      </c>
      <c r="Q5430" s="10">
        <v>5</v>
      </c>
      <c r="R5430" s="10">
        <v>10</v>
      </c>
      <c r="S5430" s="10">
        <v>80</v>
      </c>
      <c r="T5430" s="10">
        <v>0</v>
      </c>
      <c r="W5430" s="10">
        <v>0</v>
      </c>
      <c r="Y5430" s="10">
        <v>0</v>
      </c>
      <c r="AB5430" s="10">
        <v>0</v>
      </c>
      <c r="AE5430" s="10">
        <v>0</v>
      </c>
      <c r="AH5430" s="10">
        <v>1</v>
      </c>
      <c r="AQ5430" s="10">
        <v>0</v>
      </c>
      <c r="AR5430" s="10">
        <v>0</v>
      </c>
      <c r="AS5430" s="10">
        <v>0</v>
      </c>
      <c r="AT5430" s="10">
        <v>0</v>
      </c>
      <c r="AU5430" s="10">
        <v>0</v>
      </c>
      <c r="AV5430" s="10">
        <v>1.4142135623730951</v>
      </c>
      <c r="AW5430" s="10">
        <v>1.4142135623730951</v>
      </c>
      <c r="AX5430" s="10" t="s">
        <v>33</v>
      </c>
      <c r="AY5430" s="10">
        <v>0</v>
      </c>
      <c r="AZ5430" s="10" t="s">
        <v>33</v>
      </c>
      <c r="BA5430" s="10" t="s">
        <v>33</v>
      </c>
      <c r="BB5430" s="10">
        <v>5428</v>
      </c>
      <c r="BC5430" s="10">
        <v>24</v>
      </c>
      <c r="BE5430" s="10" t="s">
        <v>1629</v>
      </c>
      <c r="BF5430" s="10" t="s">
        <v>5483</v>
      </c>
      <c r="BG5430" s="10">
        <v>0</v>
      </c>
      <c r="BR5430" s="10" t="s">
        <v>33</v>
      </c>
      <c r="BS5430" s="11" t="s">
        <v>33</v>
      </c>
      <c r="BT5430" s="11" t="s">
        <v>33</v>
      </c>
      <c r="BU5430" s="10">
        <v>5430</v>
      </c>
    </row>
    <row r="5431" spans="1:73" s="10" customFormat="1" x14ac:dyDescent="0.45">
      <c r="A5431" s="10" t="s">
        <v>33</v>
      </c>
      <c r="B5431" s="10" t="s">
        <v>33</v>
      </c>
      <c r="C5431" s="10">
        <v>1280</v>
      </c>
      <c r="D5431" s="10" t="s">
        <v>33</v>
      </c>
      <c r="E5431" s="10">
        <v>5428</v>
      </c>
      <c r="F5431" s="10">
        <v>133</v>
      </c>
      <c r="G5431" s="10">
        <v>0</v>
      </c>
      <c r="H5431" s="10">
        <v>56</v>
      </c>
      <c r="I5431" s="10">
        <v>3.2667866340279257E-12</v>
      </c>
      <c r="J5431" s="10" t="s">
        <v>33</v>
      </c>
      <c r="K5431" s="10" t="s">
        <v>1628</v>
      </c>
      <c r="L5431" s="10" t="s">
        <v>33</v>
      </c>
      <c r="M5431" s="10">
        <v>2.2360679774997897E-2</v>
      </c>
      <c r="N5431" s="10">
        <v>2.2360679774997897E-2</v>
      </c>
      <c r="O5431" s="10">
        <v>2.2360679774997897E-2</v>
      </c>
      <c r="Q5431" s="10">
        <v>0.01</v>
      </c>
      <c r="R5431" s="10">
        <v>0.05</v>
      </c>
      <c r="T5431" s="10">
        <v>0</v>
      </c>
      <c r="W5431" s="10">
        <v>0</v>
      </c>
      <c r="Y5431" s="10">
        <v>0</v>
      </c>
      <c r="AB5431" s="10">
        <v>0</v>
      </c>
      <c r="AE5431" s="10">
        <v>0</v>
      </c>
      <c r="AH5431" s="10">
        <v>1</v>
      </c>
      <c r="AQ5431" s="10">
        <v>0</v>
      </c>
      <c r="AR5431" s="10">
        <v>0.55579840830875038</v>
      </c>
      <c r="AS5431" s="10">
        <v>0.55579840830875038</v>
      </c>
      <c r="AT5431" s="10">
        <v>0</v>
      </c>
      <c r="AU5431" s="10">
        <v>0</v>
      </c>
      <c r="AV5431" s="10">
        <v>6.7395536770799085</v>
      </c>
      <c r="AW5431" s="10">
        <v>6.7395536770799085</v>
      </c>
      <c r="AX5431" s="10" t="s">
        <v>33</v>
      </c>
      <c r="AY5431" s="10">
        <v>0</v>
      </c>
      <c r="AZ5431" s="10" t="s">
        <v>33</v>
      </c>
      <c r="BA5431" s="10" t="s">
        <v>33</v>
      </c>
      <c r="BB5431" s="10">
        <v>5428</v>
      </c>
      <c r="BC5431" s="10">
        <v>133</v>
      </c>
      <c r="BE5431" s="10" t="s">
        <v>1629</v>
      </c>
      <c r="BF5431" s="10" t="s">
        <v>5484</v>
      </c>
      <c r="BG5431" s="10">
        <v>8.11994460699347E-11</v>
      </c>
      <c r="BR5431" s="10" t="s">
        <v>33</v>
      </c>
      <c r="BS5431" s="11" t="s">
        <v>33</v>
      </c>
      <c r="BT5431" s="11" t="s">
        <v>33</v>
      </c>
      <c r="BU5431" s="10">
        <v>5431</v>
      </c>
    </row>
    <row r="5432" spans="1:73" s="10" customFormat="1" x14ac:dyDescent="0.45">
      <c r="A5432" s="10" t="s">
        <v>33</v>
      </c>
      <c r="B5432" s="10" t="s">
        <v>33</v>
      </c>
      <c r="C5432" s="10">
        <v>1280</v>
      </c>
      <c r="D5432" s="10" t="s">
        <v>33</v>
      </c>
      <c r="E5432" s="10">
        <v>5428</v>
      </c>
      <c r="F5432" s="10">
        <v>3907</v>
      </c>
      <c r="G5432" s="10">
        <v>0</v>
      </c>
      <c r="H5432" s="10">
        <v>1015</v>
      </c>
      <c r="I5432" s="10">
        <v>1.0330486393323165E-12</v>
      </c>
      <c r="J5432" s="10" t="s">
        <v>33</v>
      </c>
      <c r="K5432" s="10" t="s">
        <v>1668</v>
      </c>
      <c r="L5432" s="10" t="s">
        <v>33</v>
      </c>
      <c r="M5432" s="10">
        <v>7.0710678118654753E-3</v>
      </c>
      <c r="N5432" s="10">
        <v>7.0710678118654753E-3</v>
      </c>
      <c r="O5432" s="10">
        <v>7.0710678118654753E-3</v>
      </c>
      <c r="Q5432" s="10">
        <v>5.0000000000000001E-3</v>
      </c>
      <c r="R5432" s="10">
        <v>0.01</v>
      </c>
      <c r="T5432" s="10">
        <v>0</v>
      </c>
      <c r="W5432" s="10">
        <v>0</v>
      </c>
      <c r="Y5432" s="10">
        <v>0</v>
      </c>
      <c r="AB5432" s="10">
        <v>0</v>
      </c>
      <c r="AE5432" s="10">
        <v>0</v>
      </c>
      <c r="AH5432" s="10">
        <v>1</v>
      </c>
      <c r="AQ5432" s="10">
        <v>5.4808682465291095E-3</v>
      </c>
      <c r="AR5432" s="10">
        <v>7.6261332275836841E-2</v>
      </c>
      <c r="AS5432" s="10">
        <v>8.4208591233304042E-2</v>
      </c>
      <c r="AT5432" s="10">
        <v>0.12880040379343408</v>
      </c>
      <c r="AU5432" s="10">
        <v>2.6848118877581543E-2</v>
      </c>
      <c r="AV5432" s="10">
        <v>0.91995942960342758</v>
      </c>
      <c r="AW5432" s="10">
        <v>1.0756079522744433</v>
      </c>
      <c r="AX5432" s="10" t="s">
        <v>33</v>
      </c>
      <c r="AY5432" s="10">
        <v>0</v>
      </c>
      <c r="AZ5432" s="10" t="s">
        <v>33</v>
      </c>
      <c r="BA5432" s="10" t="s">
        <v>33</v>
      </c>
      <c r="BB5432" s="10">
        <v>5428</v>
      </c>
      <c r="BC5432" s="10">
        <v>3907</v>
      </c>
      <c r="BE5432" s="10" t="s">
        <v>1629</v>
      </c>
      <c r="BF5432" s="10" t="s">
        <v>5485</v>
      </c>
      <c r="BG5432" s="10">
        <v>1.2302465894568479E-11</v>
      </c>
      <c r="BR5432" s="10" t="s">
        <v>33</v>
      </c>
      <c r="BS5432" s="11" t="s">
        <v>33</v>
      </c>
      <c r="BT5432" s="11" t="s">
        <v>33</v>
      </c>
      <c r="BU5432" s="10">
        <v>5432</v>
      </c>
    </row>
    <row r="5433" spans="1:73" s="10" customFormat="1" x14ac:dyDescent="0.45">
      <c r="A5433" s="10" t="s">
        <v>33</v>
      </c>
      <c r="B5433" s="10" t="s">
        <v>33</v>
      </c>
      <c r="C5433" s="10">
        <v>1280</v>
      </c>
      <c r="D5433" s="10" t="s">
        <v>33</v>
      </c>
      <c r="E5433" s="10">
        <v>5428</v>
      </c>
      <c r="F5433" s="10">
        <v>134</v>
      </c>
      <c r="G5433" s="10">
        <v>0</v>
      </c>
      <c r="H5433" s="10">
        <v>57</v>
      </c>
      <c r="I5433" s="10">
        <v>4.6199339632214454E-13</v>
      </c>
      <c r="J5433" s="10" t="s">
        <v>33</v>
      </c>
      <c r="K5433" s="10" t="s">
        <v>1669</v>
      </c>
      <c r="L5433" s="10" t="s">
        <v>33</v>
      </c>
      <c r="M5433" s="10">
        <v>3.1622776601683794E-3</v>
      </c>
      <c r="N5433" s="10">
        <v>3.1622776601683794E-3</v>
      </c>
      <c r="O5433" s="10">
        <v>3.1622776601683794E-3</v>
      </c>
      <c r="Q5433" s="10">
        <v>2E-3</v>
      </c>
      <c r="R5433" s="10">
        <v>5.0000000000000001E-3</v>
      </c>
      <c r="T5433" s="10">
        <v>0</v>
      </c>
      <c r="W5433" s="10">
        <v>0</v>
      </c>
      <c r="Y5433" s="10">
        <v>0</v>
      </c>
      <c r="AB5433" s="10">
        <v>0</v>
      </c>
      <c r="AE5433" s="10">
        <v>0</v>
      </c>
      <c r="AH5433" s="10">
        <v>1</v>
      </c>
      <c r="AQ5433" s="10">
        <v>0</v>
      </c>
      <c r="AR5433" s="10">
        <v>0.10753766484260234</v>
      </c>
      <c r="AS5433" s="10">
        <v>0.10753766484260234</v>
      </c>
      <c r="AT5433" s="10">
        <v>0</v>
      </c>
      <c r="AU5433" s="10">
        <v>0</v>
      </c>
      <c r="AV5433" s="10">
        <v>2.514624794259817</v>
      </c>
      <c r="AW5433" s="10">
        <v>2.514624794259817</v>
      </c>
      <c r="AX5433" s="10" t="s">
        <v>33</v>
      </c>
      <c r="AY5433" s="10">
        <v>0</v>
      </c>
      <c r="AZ5433" s="10" t="s">
        <v>33</v>
      </c>
      <c r="BA5433" s="10" t="s">
        <v>33</v>
      </c>
      <c r="BB5433" s="10">
        <v>5428</v>
      </c>
      <c r="BC5433" s="10">
        <v>134</v>
      </c>
      <c r="BE5433" s="10" t="s">
        <v>1629</v>
      </c>
      <c r="BF5433" s="10" t="s">
        <v>5486</v>
      </c>
      <c r="BG5433" s="10">
        <v>1.5710730161038725E-11</v>
      </c>
      <c r="BR5433" s="10" t="s">
        <v>33</v>
      </c>
      <c r="BS5433" s="11" t="s">
        <v>33</v>
      </c>
      <c r="BT5433" s="11" t="s">
        <v>33</v>
      </c>
      <c r="BU5433" s="10">
        <v>5433</v>
      </c>
    </row>
    <row r="5434" spans="1:73" s="10" customFormat="1" x14ac:dyDescent="0.45">
      <c r="A5434" s="10" t="s">
        <v>33</v>
      </c>
      <c r="B5434" s="10" t="s">
        <v>33</v>
      </c>
      <c r="C5434" s="10">
        <v>1280</v>
      </c>
      <c r="D5434" s="10" t="s">
        <v>33</v>
      </c>
      <c r="E5434" s="10">
        <v>5428</v>
      </c>
      <c r="F5434" s="10">
        <v>2751</v>
      </c>
      <c r="G5434" s="10">
        <v>0</v>
      </c>
      <c r="H5434" s="10">
        <v>678</v>
      </c>
      <c r="I5434" s="10">
        <v>2.0660972786646331E-11</v>
      </c>
      <c r="J5434" s="10" t="s">
        <v>33</v>
      </c>
      <c r="K5434" s="10" t="s">
        <v>1520</v>
      </c>
      <c r="L5434" s="10" t="s">
        <v>33</v>
      </c>
      <c r="M5434" s="10">
        <v>0.14142135623730953</v>
      </c>
      <c r="N5434" s="10">
        <v>0.14142135623730953</v>
      </c>
      <c r="O5434" s="10">
        <v>0.14142135623730953</v>
      </c>
      <c r="Q5434" s="10">
        <v>0.1</v>
      </c>
      <c r="R5434" s="10">
        <v>0.2</v>
      </c>
      <c r="T5434" s="10">
        <v>0</v>
      </c>
      <c r="W5434" s="10">
        <v>0</v>
      </c>
      <c r="Y5434" s="10">
        <v>0</v>
      </c>
      <c r="AB5434" s="10">
        <v>0</v>
      </c>
      <c r="AE5434" s="10">
        <v>0</v>
      </c>
      <c r="AH5434" s="10">
        <v>1</v>
      </c>
      <c r="AQ5434" s="10">
        <v>0.41517893855387994</v>
      </c>
      <c r="AR5434" s="10">
        <v>4.1254864368438735</v>
      </c>
      <c r="AS5434" s="10">
        <v>4.7274958977469996</v>
      </c>
      <c r="AT5434" s="10">
        <v>9.7567050560161785</v>
      </c>
      <c r="AU5434" s="10">
        <v>0.16007908574055194</v>
      </c>
      <c r="AV5434" s="10">
        <v>69.276819080729751</v>
      </c>
      <c r="AW5434" s="10">
        <v>79.193603222486487</v>
      </c>
      <c r="AX5434" s="10" t="s">
        <v>33</v>
      </c>
      <c r="AY5434" s="10">
        <v>0</v>
      </c>
      <c r="AZ5434" s="10" t="s">
        <v>33</v>
      </c>
      <c r="BA5434" s="10" t="s">
        <v>33</v>
      </c>
      <c r="BB5434" s="10">
        <v>5428</v>
      </c>
      <c r="BC5434" s="10">
        <v>2751</v>
      </c>
      <c r="BE5434" s="10" t="s">
        <v>1629</v>
      </c>
      <c r="BF5434" s="10" t="s">
        <v>5487</v>
      </c>
      <c r="BG5434" s="10">
        <v>6.9066417329806778E-10</v>
      </c>
      <c r="BR5434" s="10" t="s">
        <v>33</v>
      </c>
      <c r="BS5434" s="11" t="s">
        <v>33</v>
      </c>
      <c r="BT5434" s="11" t="s">
        <v>33</v>
      </c>
      <c r="BU5434" s="10">
        <v>5434</v>
      </c>
    </row>
    <row r="5435" spans="1:73" s="10" customFormat="1" x14ac:dyDescent="0.45">
      <c r="A5435" s="10">
        <v>1267</v>
      </c>
      <c r="B5435" s="10">
        <v>5337</v>
      </c>
      <c r="C5435" s="10">
        <v>1280</v>
      </c>
      <c r="D5435" s="10">
        <v>5441</v>
      </c>
      <c r="E5435" s="10" t="s">
        <v>33</v>
      </c>
      <c r="F5435" s="10">
        <v>5337</v>
      </c>
      <c r="G5435" s="10" t="e">
        <v>#VALUE!</v>
      </c>
      <c r="H5435" s="10" t="s">
        <v>33</v>
      </c>
      <c r="I5435" s="10">
        <v>2.4951768001473819E-7</v>
      </c>
      <c r="J5435" s="10" t="s">
        <v>1631</v>
      </c>
      <c r="L5435" s="10">
        <v>1</v>
      </c>
      <c r="M5435" s="10" t="s">
        <v>33</v>
      </c>
      <c r="N5435" s="10">
        <v>1</v>
      </c>
      <c r="O5435" s="10">
        <v>1</v>
      </c>
      <c r="Q5435" s="10">
        <v>1</v>
      </c>
      <c r="T5435" s="10">
        <v>9.7979589711327115</v>
      </c>
      <c r="U5435" s="10">
        <v>8</v>
      </c>
      <c r="V5435" s="10">
        <v>12</v>
      </c>
      <c r="W5435" s="10">
        <v>7.332697320904499</v>
      </c>
      <c r="X5435" s="10" t="s">
        <v>1008</v>
      </c>
      <c r="Y5435" s="10">
        <v>0.70710678118654757</v>
      </c>
      <c r="Z5435" s="10">
        <v>0.5</v>
      </c>
      <c r="AA5435" s="10">
        <v>1</v>
      </c>
      <c r="AB5435" s="10">
        <v>84.838671606761977</v>
      </c>
      <c r="AC5435" s="10">
        <v>0.35</v>
      </c>
      <c r="AE5435" s="10">
        <v>0</v>
      </c>
      <c r="AH5435" s="10">
        <v>1</v>
      </c>
      <c r="AQ5435" s="10">
        <v>348.1632771373433</v>
      </c>
      <c r="AR5435" s="10">
        <v>322.94362257546175</v>
      </c>
      <c r="AS5435" s="10">
        <v>827.78037442460959</v>
      </c>
      <c r="AT5435" s="10">
        <v>8181.8370127275675</v>
      </c>
      <c r="AU5435" s="10">
        <v>400.43370055987543</v>
      </c>
      <c r="AV5435" s="10">
        <v>4171.5568178102285</v>
      </c>
      <c r="AW5435" s="10">
        <v>12753.827531097671</v>
      </c>
      <c r="AX5435" s="10">
        <v>2.4951768001473819E-7</v>
      </c>
      <c r="AY5435" s="10">
        <v>0</v>
      </c>
      <c r="AZ5435" s="10" t="s">
        <v>33</v>
      </c>
      <c r="BA5435" s="10">
        <v>5441</v>
      </c>
      <c r="BB5435" s="10" t="s">
        <v>33</v>
      </c>
      <c r="BC5435" s="10">
        <v>5337</v>
      </c>
      <c r="BE5435" s="10" t="s">
        <v>33</v>
      </c>
      <c r="BF5435" s="10" t="s">
        <v>33</v>
      </c>
      <c r="BG5435" s="10" t="s">
        <v>33</v>
      </c>
      <c r="BR5435" s="10" t="s">
        <v>1631</v>
      </c>
      <c r="BS5435" s="11">
        <v>827.78037442460959</v>
      </c>
      <c r="BT5435" s="11">
        <v>12753.827531097671</v>
      </c>
      <c r="BU5435" s="10">
        <v>5435</v>
      </c>
    </row>
    <row r="5436" spans="1:73" s="10" customFormat="1" x14ac:dyDescent="0.45">
      <c r="A5436" s="10" t="s">
        <v>33</v>
      </c>
      <c r="B5436" s="10" t="s">
        <v>33</v>
      </c>
      <c r="C5436" s="10">
        <v>1280</v>
      </c>
      <c r="D5436" s="10" t="s">
        <v>33</v>
      </c>
      <c r="E5436" s="10">
        <v>5435</v>
      </c>
      <c r="F5436" s="10">
        <v>4474</v>
      </c>
      <c r="G5436" s="10" t="e">
        <v>#VALUE!</v>
      </c>
      <c r="H5436" s="10">
        <v>1112</v>
      </c>
      <c r="I5436" s="10">
        <v>1.72870919668896E-7</v>
      </c>
      <c r="J5436" s="10" t="s">
        <v>33</v>
      </c>
      <c r="K5436" s="10" t="s">
        <v>1194</v>
      </c>
      <c r="L5436" s="10" t="s">
        <v>33</v>
      </c>
      <c r="M5436" s="10">
        <v>0.69282032302755092</v>
      </c>
      <c r="N5436" s="10">
        <v>0.69282032302755092</v>
      </c>
      <c r="O5436" s="10">
        <v>0.69282032302755092</v>
      </c>
      <c r="Q5436" s="10">
        <v>0.6</v>
      </c>
      <c r="R5436" s="10">
        <v>0.8</v>
      </c>
      <c r="T5436" s="10">
        <v>0</v>
      </c>
      <c r="W5436" s="10">
        <v>0</v>
      </c>
      <c r="Y5436" s="10">
        <v>0</v>
      </c>
      <c r="AB5436" s="10">
        <v>0</v>
      </c>
      <c r="AE5436" s="10">
        <v>0</v>
      </c>
      <c r="AH5436" s="10">
        <v>1</v>
      </c>
      <c r="AQ5436" s="10">
        <v>291.22089218026622</v>
      </c>
      <c r="AR5436" s="10">
        <v>216.06513066243346</v>
      </c>
      <c r="AS5436" s="10">
        <v>638.33542432381944</v>
      </c>
      <c r="AT5436" s="10">
        <v>6843.6909662362559</v>
      </c>
      <c r="AU5436" s="10">
        <v>275.99525900042948</v>
      </c>
      <c r="AV5436" s="10">
        <v>2787.7293731391837</v>
      </c>
      <c r="AW5436" s="10">
        <v>9907.4155983758683</v>
      </c>
      <c r="AX5436" s="10" t="s">
        <v>33</v>
      </c>
      <c r="AY5436" s="10">
        <v>0</v>
      </c>
      <c r="AZ5436" s="10" t="s">
        <v>33</v>
      </c>
      <c r="BA5436" s="10" t="s">
        <v>33</v>
      </c>
      <c r="BB5436" s="10">
        <v>5435</v>
      </c>
      <c r="BC5436" s="10">
        <v>4474</v>
      </c>
      <c r="BE5436" s="10" t="s">
        <v>1631</v>
      </c>
      <c r="BF5436" s="10" t="s">
        <v>5488</v>
      </c>
      <c r="BG5436" s="10">
        <v>1.5927597414850289E-4</v>
      </c>
      <c r="BR5436" s="10" t="s">
        <v>33</v>
      </c>
      <c r="BS5436" s="11" t="s">
        <v>33</v>
      </c>
      <c r="BT5436" s="11" t="s">
        <v>33</v>
      </c>
      <c r="BU5436" s="10">
        <v>5436</v>
      </c>
    </row>
    <row r="5437" spans="1:73" s="10" customFormat="1" x14ac:dyDescent="0.45">
      <c r="A5437" s="10" t="s">
        <v>33</v>
      </c>
      <c r="B5437" s="10" t="s">
        <v>33</v>
      </c>
      <c r="C5437" s="10">
        <v>1280</v>
      </c>
      <c r="D5437" s="10" t="s">
        <v>33</v>
      </c>
      <c r="E5437" s="10">
        <v>5435</v>
      </c>
      <c r="F5437" s="10">
        <v>5518</v>
      </c>
      <c r="G5437" s="10" t="e">
        <v>#VALUE!</v>
      </c>
      <c r="H5437" s="10">
        <v>1281</v>
      </c>
      <c r="I5437" s="10">
        <v>1.7643564356435649E-8</v>
      </c>
      <c r="J5437" s="10" t="s">
        <v>33</v>
      </c>
      <c r="K5437" s="10" t="s">
        <v>1671</v>
      </c>
      <c r="L5437" s="10" t="s">
        <v>33</v>
      </c>
      <c r="M5437" s="10">
        <v>7.0710678118654766E-2</v>
      </c>
      <c r="N5437" s="10">
        <v>7.0710678118654766E-2</v>
      </c>
      <c r="O5437" s="10">
        <v>7.0710678118654766E-2</v>
      </c>
      <c r="Q5437" s="10">
        <v>0.05</v>
      </c>
      <c r="R5437" s="10">
        <v>0.1</v>
      </c>
      <c r="T5437" s="10">
        <v>0</v>
      </c>
      <c r="W5437" s="10">
        <v>0</v>
      </c>
      <c r="Y5437" s="10">
        <v>0</v>
      </c>
      <c r="AB5437" s="10">
        <v>0</v>
      </c>
      <c r="AE5437" s="10">
        <v>0</v>
      </c>
      <c r="AH5437" s="10">
        <v>1</v>
      </c>
      <c r="AQ5437" s="10">
        <v>46.742238000473129</v>
      </c>
      <c r="AR5437" s="10">
        <v>33.784910855626286</v>
      </c>
      <c r="AS5437" s="10">
        <v>101.56115595631232</v>
      </c>
      <c r="AT5437" s="10">
        <v>1098.4425930111186</v>
      </c>
      <c r="AU5437" s="10">
        <v>37.475803552233401</v>
      </c>
      <c r="AV5437" s="10">
        <v>428.95343087094119</v>
      </c>
      <c r="AW5437" s="10">
        <v>1564.8718274342932</v>
      </c>
      <c r="AX5437" s="10" t="s">
        <v>33</v>
      </c>
      <c r="AY5437" s="10">
        <v>0</v>
      </c>
      <c r="AZ5437" s="10" t="s">
        <v>33</v>
      </c>
      <c r="BA5437" s="10" t="s">
        <v>33</v>
      </c>
      <c r="BB5437" s="10">
        <v>5435</v>
      </c>
      <c r="BC5437" s="10">
        <v>5518</v>
      </c>
      <c r="BE5437" s="10" t="s">
        <v>1631</v>
      </c>
      <c r="BF5437" s="10" t="s">
        <v>1670</v>
      </c>
      <c r="BG5437" s="10">
        <v>2.5341304013834059E-5</v>
      </c>
      <c r="BR5437" s="10" t="s">
        <v>33</v>
      </c>
      <c r="BS5437" s="11" t="s">
        <v>33</v>
      </c>
      <c r="BT5437" s="11" t="s">
        <v>33</v>
      </c>
      <c r="BU5437" s="10">
        <v>5437</v>
      </c>
    </row>
    <row r="5438" spans="1:73" s="10" customFormat="1" x14ac:dyDescent="0.45">
      <c r="A5438" s="10" t="s">
        <v>33</v>
      </c>
      <c r="B5438" s="10" t="s">
        <v>33</v>
      </c>
      <c r="C5438" s="10">
        <v>1281</v>
      </c>
      <c r="D5438" s="10" t="s">
        <v>33</v>
      </c>
      <c r="E5438" s="10">
        <v>5435</v>
      </c>
      <c r="F5438" s="10">
        <v>220</v>
      </c>
      <c r="G5438" s="10">
        <v>0</v>
      </c>
      <c r="H5438" s="10">
        <v>88</v>
      </c>
      <c r="I5438" s="10">
        <v>7.0574257425742595E-8</v>
      </c>
      <c r="J5438" s="10" t="s">
        <v>33</v>
      </c>
      <c r="K5438" s="10" t="s">
        <v>1192</v>
      </c>
      <c r="L5438" s="10" t="s">
        <v>33</v>
      </c>
      <c r="M5438" s="10">
        <v>0.28284271247461906</v>
      </c>
      <c r="N5438" s="10">
        <v>0.28284271247461906</v>
      </c>
      <c r="O5438" s="10">
        <v>0.28284271247461906</v>
      </c>
      <c r="Q5438" s="10">
        <v>0.2</v>
      </c>
      <c r="R5438" s="10">
        <v>0.4</v>
      </c>
      <c r="T5438" s="10">
        <v>0</v>
      </c>
      <c r="W5438" s="10">
        <v>0</v>
      </c>
      <c r="Y5438" s="10">
        <v>0</v>
      </c>
      <c r="AB5438" s="10">
        <v>0</v>
      </c>
      <c r="AE5438" s="10">
        <v>0</v>
      </c>
      <c r="AH5438" s="10">
        <v>1</v>
      </c>
      <c r="AQ5438" s="10">
        <v>0</v>
      </c>
      <c r="AR5438" s="10">
        <v>58.827453646028346</v>
      </c>
      <c r="AS5438" s="10">
        <v>58.827453646028346</v>
      </c>
      <c r="AT5438" s="10">
        <v>0</v>
      </c>
      <c r="AU5438" s="10">
        <v>0</v>
      </c>
      <c r="AV5438" s="10">
        <v>852.78837884555901</v>
      </c>
      <c r="AW5438" s="10">
        <v>852.78837884555901</v>
      </c>
      <c r="AX5438" s="10" t="s">
        <v>33</v>
      </c>
      <c r="AY5438" s="10">
        <v>0</v>
      </c>
      <c r="AZ5438" s="10" t="s">
        <v>33</v>
      </c>
      <c r="BA5438" s="10" t="s">
        <v>33</v>
      </c>
      <c r="BB5438" s="10">
        <v>5435</v>
      </c>
      <c r="BC5438" s="10">
        <v>220</v>
      </c>
      <c r="BE5438" s="10" t="s">
        <v>1631</v>
      </c>
      <c r="BF5438" s="10" t="s">
        <v>5489</v>
      </c>
      <c r="BG5438" s="10">
        <v>1.4678489754931545E-5</v>
      </c>
      <c r="BR5438" s="10" t="s">
        <v>33</v>
      </c>
      <c r="BS5438" s="11" t="s">
        <v>33</v>
      </c>
      <c r="BT5438" s="11" t="s">
        <v>33</v>
      </c>
      <c r="BU5438" s="10">
        <v>5438</v>
      </c>
    </row>
    <row r="5439" spans="1:73" s="10" customFormat="1" x14ac:dyDescent="0.45">
      <c r="A5439" s="10" t="s">
        <v>33</v>
      </c>
      <c r="B5439" s="10" t="s">
        <v>33</v>
      </c>
      <c r="C5439" s="10">
        <v>1281</v>
      </c>
      <c r="D5439" s="10" t="s">
        <v>33</v>
      </c>
      <c r="E5439" s="10">
        <v>5435</v>
      </c>
      <c r="F5439" s="10">
        <v>5524</v>
      </c>
      <c r="G5439" s="10" t="e">
        <v>#VALUE!</v>
      </c>
      <c r="H5439" s="10">
        <v>1282</v>
      </c>
      <c r="I5439" s="10">
        <v>2.4951768001473824E-9</v>
      </c>
      <c r="J5439" s="10" t="s">
        <v>33</v>
      </c>
      <c r="K5439" s="10" t="s">
        <v>1673</v>
      </c>
      <c r="L5439" s="10" t="s">
        <v>33</v>
      </c>
      <c r="M5439" s="10">
        <v>1.0000000000000002E-2</v>
      </c>
      <c r="N5439" s="10">
        <v>1.0000000000000002E-2</v>
      </c>
      <c r="O5439" s="10">
        <v>0.1</v>
      </c>
      <c r="Q5439" s="10">
        <v>0.1</v>
      </c>
      <c r="S5439" s="10">
        <v>90</v>
      </c>
      <c r="T5439" s="10">
        <v>0</v>
      </c>
      <c r="W5439" s="10">
        <v>0</v>
      </c>
      <c r="Y5439" s="10">
        <v>0</v>
      </c>
      <c r="AB5439" s="10">
        <v>0</v>
      </c>
      <c r="AE5439" s="10">
        <v>0</v>
      </c>
      <c r="AH5439" s="10">
        <v>1</v>
      </c>
      <c r="AQ5439" s="10">
        <v>0.15598844563105566</v>
      </c>
      <c r="AR5439" s="10">
        <v>2.5907587817268181</v>
      </c>
      <c r="AS5439" s="10">
        <v>2.8169420278918489</v>
      </c>
      <c r="AT5439" s="10">
        <v>3.6657284723298078</v>
      </c>
      <c r="AU5439" s="10">
        <v>1.2821305117454138</v>
      </c>
      <c r="AV5439" s="10">
        <v>34.44795070183973</v>
      </c>
      <c r="AW5439" s="10">
        <v>39.395809685914955</v>
      </c>
      <c r="AX5439" s="10" t="s">
        <v>33</v>
      </c>
      <c r="AY5439" s="10">
        <v>0</v>
      </c>
      <c r="AZ5439" s="10" t="s">
        <v>33</v>
      </c>
      <c r="BA5439" s="10" t="s">
        <v>33</v>
      </c>
      <c r="BB5439" s="10">
        <v>5435</v>
      </c>
      <c r="BC5439" s="10">
        <v>5524</v>
      </c>
      <c r="BE5439" s="10" t="s">
        <v>1631</v>
      </c>
      <c r="BF5439" s="10" t="s">
        <v>1672</v>
      </c>
      <c r="BG5439" s="10">
        <v>7.0287683953558605E-7</v>
      </c>
      <c r="BR5439" s="10" t="s">
        <v>33</v>
      </c>
      <c r="BS5439" s="11" t="s">
        <v>33</v>
      </c>
      <c r="BT5439" s="11" t="s">
        <v>33</v>
      </c>
      <c r="BU5439" s="10">
        <v>5439</v>
      </c>
    </row>
    <row r="5440" spans="1:73" s="10" customFormat="1" x14ac:dyDescent="0.45">
      <c r="A5440" s="10" t="s">
        <v>33</v>
      </c>
      <c r="B5440" s="10" t="s">
        <v>33</v>
      </c>
      <c r="C5440" s="10">
        <v>1282</v>
      </c>
      <c r="D5440" s="10" t="s">
        <v>33</v>
      </c>
      <c r="E5440" s="10">
        <v>5435</v>
      </c>
      <c r="F5440" s="10">
        <v>5531</v>
      </c>
      <c r="G5440" s="10" t="e">
        <v>#VALUE!</v>
      </c>
      <c r="H5440" s="10">
        <v>1283</v>
      </c>
      <c r="I5440" s="10">
        <v>1.7643564356435649E-8</v>
      </c>
      <c r="J5440" s="10" t="s">
        <v>33</v>
      </c>
      <c r="K5440" s="10" t="s">
        <v>1675</v>
      </c>
      <c r="L5440" s="10" t="s">
        <v>33</v>
      </c>
      <c r="M5440" s="10">
        <v>7.0710678118654766E-2</v>
      </c>
      <c r="N5440" s="10">
        <v>7.0710678118654766E-2</v>
      </c>
      <c r="O5440" s="10">
        <v>7.0710678118654766E-2</v>
      </c>
      <c r="Q5440" s="10">
        <v>0.05</v>
      </c>
      <c r="R5440" s="10">
        <v>0.1</v>
      </c>
      <c r="T5440" s="10">
        <v>0</v>
      </c>
      <c r="W5440" s="10">
        <v>0</v>
      </c>
      <c r="Y5440" s="10">
        <v>0</v>
      </c>
      <c r="AB5440" s="10">
        <v>0</v>
      </c>
      <c r="AE5440" s="10">
        <v>0</v>
      </c>
      <c r="AH5440" s="10">
        <v>1</v>
      </c>
      <c r="AQ5440" s="10">
        <v>0.24619953984018944</v>
      </c>
      <c r="AR5440" s="10">
        <v>3.9926713087423207</v>
      </c>
      <c r="AS5440" s="10">
        <v>4.3496606415105949</v>
      </c>
      <c r="AT5440" s="10">
        <v>5.7856891862444515</v>
      </c>
      <c r="AU5440" s="10">
        <v>0.84183588870511228</v>
      </c>
      <c r="AV5440" s="10">
        <v>67.637684252704886</v>
      </c>
      <c r="AW5440" s="10">
        <v>74.265209327654446</v>
      </c>
      <c r="AX5440" s="10" t="s">
        <v>33</v>
      </c>
      <c r="AY5440" s="10">
        <v>0</v>
      </c>
      <c r="AZ5440" s="10" t="s">
        <v>33</v>
      </c>
      <c r="BA5440" s="10" t="s">
        <v>33</v>
      </c>
      <c r="BB5440" s="10">
        <v>5435</v>
      </c>
      <c r="BC5440" s="10">
        <v>5531</v>
      </c>
      <c r="BE5440" s="10" t="s">
        <v>1631</v>
      </c>
      <c r="BF5440" s="10" t="s">
        <v>5490</v>
      </c>
      <c r="BG5440" s="10">
        <v>1.0853172321211414E-6</v>
      </c>
      <c r="BR5440" s="10" t="s">
        <v>33</v>
      </c>
      <c r="BS5440" s="11" t="s">
        <v>33</v>
      </c>
      <c r="BT5440" s="11" t="s">
        <v>33</v>
      </c>
      <c r="BU5440" s="10">
        <v>5440</v>
      </c>
    </row>
    <row r="5441" spans="1:73" s="10" customFormat="1" x14ac:dyDescent="0.45">
      <c r="A5441" s="10">
        <v>1268</v>
      </c>
      <c r="B5441" s="10">
        <v>5348</v>
      </c>
      <c r="C5441" s="10">
        <v>1283</v>
      </c>
      <c r="D5441" s="10">
        <v>5449</v>
      </c>
      <c r="E5441" s="10" t="s">
        <v>33</v>
      </c>
      <c r="F5441" s="10">
        <v>5348</v>
      </c>
      <c r="G5441" s="10">
        <v>0</v>
      </c>
      <c r="H5441" s="10" t="s">
        <v>33</v>
      </c>
      <c r="I5441" s="10">
        <v>1.9891983184199871E-9</v>
      </c>
      <c r="J5441" s="10" t="s">
        <v>1634</v>
      </c>
      <c r="L5441" s="10">
        <v>1</v>
      </c>
      <c r="M5441" s="10" t="s">
        <v>33</v>
      </c>
      <c r="N5441" s="10">
        <v>1</v>
      </c>
      <c r="O5441" s="10">
        <v>1</v>
      </c>
      <c r="Q5441" s="10">
        <v>1</v>
      </c>
      <c r="T5441" s="10">
        <v>6.324555320336759</v>
      </c>
      <c r="U5441" s="10">
        <v>5</v>
      </c>
      <c r="V5441" s="10">
        <v>8</v>
      </c>
      <c r="W5441" s="10">
        <v>4.399618392542699</v>
      </c>
      <c r="X5441" s="10" t="s">
        <v>1008</v>
      </c>
      <c r="Y5441" s="10">
        <v>0.42426406871192851</v>
      </c>
      <c r="Z5441" s="10">
        <v>0.3</v>
      </c>
      <c r="AA5441" s="10">
        <v>0.6</v>
      </c>
      <c r="AB5441" s="10">
        <v>50.903202964057186</v>
      </c>
      <c r="AC5441" s="10">
        <v>0.2</v>
      </c>
      <c r="AE5441" s="10">
        <v>0</v>
      </c>
      <c r="AH5441" s="10">
        <v>1</v>
      </c>
      <c r="AQ5441" s="10">
        <v>9.156970490545028</v>
      </c>
      <c r="AR5441" s="10">
        <v>29.791828614550806</v>
      </c>
      <c r="AS5441" s="10">
        <v>43.069435825841097</v>
      </c>
      <c r="AT5441" s="10">
        <v>215.18880652780817</v>
      </c>
      <c r="AU5441" s="10">
        <v>80.286384230770807</v>
      </c>
      <c r="AV5441" s="10">
        <v>351.82394898043088</v>
      </c>
      <c r="AW5441" s="10">
        <v>647.29913973900989</v>
      </c>
      <c r="AX5441" s="10">
        <v>1.9891983184199871E-9</v>
      </c>
      <c r="AY5441" s="10">
        <v>0</v>
      </c>
      <c r="AZ5441" s="10" t="s">
        <v>33</v>
      </c>
      <c r="BA5441" s="10">
        <v>5449</v>
      </c>
      <c r="BB5441" s="10" t="s">
        <v>33</v>
      </c>
      <c r="BC5441" s="10">
        <v>5348</v>
      </c>
      <c r="BE5441" s="10" t="s">
        <v>33</v>
      </c>
      <c r="BF5441" s="10" t="s">
        <v>33</v>
      </c>
      <c r="BG5441" s="10" t="s">
        <v>33</v>
      </c>
      <c r="BR5441" s="10" t="s">
        <v>1634</v>
      </c>
      <c r="BS5441" s="11">
        <v>43.069435825841097</v>
      </c>
      <c r="BT5441" s="11">
        <v>647.29913973900989</v>
      </c>
      <c r="BU5441" s="10">
        <v>5441</v>
      </c>
    </row>
    <row r="5442" spans="1:73" s="10" customFormat="1" x14ac:dyDescent="0.45">
      <c r="A5442" s="10" t="s">
        <v>33</v>
      </c>
      <c r="B5442" s="10" t="s">
        <v>33</v>
      </c>
      <c r="C5442" s="10">
        <v>1283</v>
      </c>
      <c r="D5442" s="10" t="s">
        <v>33</v>
      </c>
      <c r="E5442" s="10">
        <v>5441</v>
      </c>
      <c r="F5442" s="10">
        <v>1713</v>
      </c>
      <c r="G5442" s="10">
        <v>0</v>
      </c>
      <c r="H5442" s="10">
        <v>450</v>
      </c>
      <c r="I5442" s="10">
        <v>1.9792273367415012E-9</v>
      </c>
      <c r="J5442" s="10" t="s">
        <v>33</v>
      </c>
      <c r="K5442" s="10" t="s">
        <v>1676</v>
      </c>
      <c r="L5442" s="10" t="s">
        <v>33</v>
      </c>
      <c r="M5442" s="10">
        <v>0.99498743710661997</v>
      </c>
      <c r="N5442" s="10">
        <v>0.99498743710661997</v>
      </c>
      <c r="O5442" s="10">
        <v>0.99498743710661997</v>
      </c>
      <c r="Q5442" s="10">
        <v>0.9</v>
      </c>
      <c r="R5442" s="10">
        <v>1.1000000000000001</v>
      </c>
      <c r="T5442" s="10">
        <v>0</v>
      </c>
      <c r="W5442" s="10">
        <v>0</v>
      </c>
      <c r="Y5442" s="10">
        <v>0</v>
      </c>
      <c r="AB5442" s="10">
        <v>0</v>
      </c>
      <c r="AE5442" s="10">
        <v>0</v>
      </c>
      <c r="AH5442" s="10">
        <v>1</v>
      </c>
      <c r="AQ5442" s="10">
        <v>2.8324151702082694</v>
      </c>
      <c r="AR5442" s="10">
        <v>6.2043230978596826</v>
      </c>
      <c r="AS5442" s="10">
        <v>10.311325094661672</v>
      </c>
      <c r="AT5442" s="10">
        <v>66.561756499894329</v>
      </c>
      <c r="AU5442" s="10">
        <v>29.383181266713617</v>
      </c>
      <c r="AV5442" s="10">
        <v>39.004776929401494</v>
      </c>
      <c r="AW5442" s="10">
        <v>134.94971469600944</v>
      </c>
      <c r="AX5442" s="10" t="s">
        <v>33</v>
      </c>
      <c r="AY5442" s="10">
        <v>0</v>
      </c>
      <c r="AZ5442" s="10" t="s">
        <v>33</v>
      </c>
      <c r="BA5442" s="10" t="s">
        <v>33</v>
      </c>
      <c r="BB5442" s="10">
        <v>5441</v>
      </c>
      <c r="BC5442" s="10">
        <v>1713</v>
      </c>
      <c r="BE5442" s="10" t="s">
        <v>1634</v>
      </c>
      <c r="BF5442" s="10" t="s">
        <v>5491</v>
      </c>
      <c r="BG5442" s="10">
        <v>2.0511270538982811E-8</v>
      </c>
      <c r="BR5442" s="10" t="s">
        <v>33</v>
      </c>
      <c r="BS5442" s="11" t="s">
        <v>33</v>
      </c>
      <c r="BT5442" s="11" t="s">
        <v>33</v>
      </c>
      <c r="BU5442" s="10">
        <v>5442</v>
      </c>
    </row>
    <row r="5443" spans="1:73" s="10" customFormat="1" x14ac:dyDescent="0.45">
      <c r="A5443" s="10" t="s">
        <v>33</v>
      </c>
      <c r="B5443" s="10" t="s">
        <v>33</v>
      </c>
      <c r="C5443" s="10">
        <v>1283</v>
      </c>
      <c r="D5443" s="10" t="s">
        <v>33</v>
      </c>
      <c r="E5443" s="10">
        <v>5441</v>
      </c>
      <c r="F5443" s="10">
        <v>347</v>
      </c>
      <c r="G5443" s="10">
        <v>0</v>
      </c>
      <c r="H5443" s="10">
        <v>124</v>
      </c>
      <c r="I5443" s="10">
        <v>9.7450417546626081E-10</v>
      </c>
      <c r="J5443" s="10" t="s">
        <v>33</v>
      </c>
      <c r="K5443" s="10" t="s">
        <v>1028</v>
      </c>
      <c r="L5443" s="10" t="s">
        <v>33</v>
      </c>
      <c r="M5443" s="10">
        <v>0.4898979485566356</v>
      </c>
      <c r="N5443" s="10">
        <v>0.4898979485566356</v>
      </c>
      <c r="O5443" s="10">
        <v>0.4898979485566356</v>
      </c>
      <c r="Q5443" s="10">
        <v>0.4</v>
      </c>
      <c r="R5443" s="10">
        <v>0.6</v>
      </c>
      <c r="T5443" s="10">
        <v>0</v>
      </c>
      <c r="W5443" s="10">
        <v>0</v>
      </c>
      <c r="Y5443" s="10">
        <v>0</v>
      </c>
      <c r="AB5443" s="10">
        <v>0</v>
      </c>
      <c r="AE5443" s="10">
        <v>0</v>
      </c>
      <c r="AH5443" s="10">
        <v>1</v>
      </c>
      <c r="AQ5443" s="10">
        <v>0</v>
      </c>
      <c r="AR5443" s="10">
        <v>2.4321887197945045</v>
      </c>
      <c r="AS5443" s="10">
        <v>2.4321887197945045</v>
      </c>
      <c r="AT5443" s="10">
        <v>0</v>
      </c>
      <c r="AU5443" s="10">
        <v>0</v>
      </c>
      <c r="AV5443" s="10">
        <v>34.001344672293222</v>
      </c>
      <c r="AW5443" s="10">
        <v>34.001344672293222</v>
      </c>
      <c r="AX5443" s="10" t="s">
        <v>33</v>
      </c>
      <c r="AY5443" s="10">
        <v>0</v>
      </c>
      <c r="AZ5443" s="10" t="s">
        <v>33</v>
      </c>
      <c r="BA5443" s="10" t="s">
        <v>33</v>
      </c>
      <c r="BB5443" s="10">
        <v>5441</v>
      </c>
      <c r="BC5443" s="10">
        <v>347</v>
      </c>
      <c r="BE5443" s="10" t="s">
        <v>1634</v>
      </c>
      <c r="BF5443" s="10" t="s">
        <v>5492</v>
      </c>
      <c r="BG5443" s="10">
        <v>4.8381057114952891E-9</v>
      </c>
      <c r="BR5443" s="10" t="s">
        <v>33</v>
      </c>
      <c r="BS5443" s="11" t="s">
        <v>33</v>
      </c>
      <c r="BT5443" s="11" t="s">
        <v>33</v>
      </c>
      <c r="BU5443" s="10">
        <v>5443</v>
      </c>
    </row>
    <row r="5444" spans="1:73" s="10" customFormat="1" x14ac:dyDescent="0.45">
      <c r="A5444" s="10" t="s">
        <v>33</v>
      </c>
      <c r="B5444" s="10" t="s">
        <v>33</v>
      </c>
      <c r="C5444" s="10">
        <v>1283</v>
      </c>
      <c r="D5444" s="10" t="s">
        <v>33</v>
      </c>
      <c r="E5444" s="10">
        <v>5441</v>
      </c>
      <c r="F5444" s="10">
        <v>45</v>
      </c>
      <c r="G5444" s="10">
        <v>0</v>
      </c>
      <c r="H5444" s="10">
        <v>22</v>
      </c>
      <c r="I5444" s="10">
        <v>7.704131959544409E-10</v>
      </c>
      <c r="J5444" s="10" t="s">
        <v>33</v>
      </c>
      <c r="K5444" s="10" t="s">
        <v>1012</v>
      </c>
      <c r="L5444" s="10" t="s">
        <v>33</v>
      </c>
      <c r="M5444" s="10">
        <v>0.3872983346207417</v>
      </c>
      <c r="N5444" s="10">
        <v>0.3872983346207417</v>
      </c>
      <c r="O5444" s="10">
        <v>0.3872983346207417</v>
      </c>
      <c r="Q5444" s="10">
        <v>0.3</v>
      </c>
      <c r="R5444" s="10">
        <v>0.5</v>
      </c>
      <c r="T5444" s="10">
        <v>0</v>
      </c>
      <c r="W5444" s="10">
        <v>0</v>
      </c>
      <c r="Y5444" s="10">
        <v>0</v>
      </c>
      <c r="AB5444" s="10">
        <v>0</v>
      </c>
      <c r="AE5444" s="10">
        <v>0</v>
      </c>
      <c r="AH5444" s="10">
        <v>1</v>
      </c>
      <c r="AQ5444" s="10">
        <v>0</v>
      </c>
      <c r="AR5444" s="10">
        <v>1.4023040736674968</v>
      </c>
      <c r="AS5444" s="10">
        <v>1.4023040736674968</v>
      </c>
      <c r="AT5444" s="10">
        <v>0</v>
      </c>
      <c r="AU5444" s="10">
        <v>0</v>
      </c>
      <c r="AV5444" s="10">
        <v>18.77039905030577</v>
      </c>
      <c r="AW5444" s="10">
        <v>18.77039905030577</v>
      </c>
      <c r="AX5444" s="10" t="s">
        <v>33</v>
      </c>
      <c r="AY5444" s="10">
        <v>0</v>
      </c>
      <c r="AZ5444" s="10" t="s">
        <v>33</v>
      </c>
      <c r="BA5444" s="10" t="s">
        <v>33</v>
      </c>
      <c r="BB5444" s="10">
        <v>5441</v>
      </c>
      <c r="BC5444" s="10">
        <v>45</v>
      </c>
      <c r="BE5444" s="10" t="s">
        <v>1634</v>
      </c>
      <c r="BF5444" s="10" t="s">
        <v>5493</v>
      </c>
      <c r="BG5444" s="10">
        <v>2.7894609052528821E-9</v>
      </c>
      <c r="BR5444" s="10" t="s">
        <v>33</v>
      </c>
      <c r="BS5444" s="11" t="s">
        <v>33</v>
      </c>
      <c r="BT5444" s="11" t="s">
        <v>33</v>
      </c>
      <c r="BU5444" s="10">
        <v>5444</v>
      </c>
    </row>
    <row r="5445" spans="1:73" s="10" customFormat="1" x14ac:dyDescent="0.45">
      <c r="A5445" s="10" t="s">
        <v>33</v>
      </c>
      <c r="B5445" s="10" t="s">
        <v>33</v>
      </c>
      <c r="C5445" s="10">
        <v>1283</v>
      </c>
      <c r="D5445" s="10" t="s">
        <v>33</v>
      </c>
      <c r="E5445" s="10">
        <v>5441</v>
      </c>
      <c r="F5445" s="10">
        <v>24</v>
      </c>
      <c r="G5445" s="10">
        <v>0</v>
      </c>
      <c r="H5445" s="10">
        <v>11</v>
      </c>
      <c r="I5445" s="10">
        <v>4.8725208773313042E-9</v>
      </c>
      <c r="J5445" s="10" t="s">
        <v>33</v>
      </c>
      <c r="K5445" s="10" t="s">
        <v>1011</v>
      </c>
      <c r="L5445" s="10" t="s">
        <v>33</v>
      </c>
      <c r="M5445" s="10">
        <v>2.4494897427831779</v>
      </c>
      <c r="N5445" s="10">
        <v>2.4494897427831779</v>
      </c>
      <c r="O5445" s="10">
        <v>2.4494897427831779</v>
      </c>
      <c r="Q5445" s="10">
        <v>2</v>
      </c>
      <c r="R5445" s="10">
        <v>3</v>
      </c>
      <c r="T5445" s="10">
        <v>0</v>
      </c>
      <c r="W5445" s="10">
        <v>0</v>
      </c>
      <c r="Y5445" s="10">
        <v>0</v>
      </c>
      <c r="AB5445" s="10">
        <v>0</v>
      </c>
      <c r="AE5445" s="10">
        <v>0</v>
      </c>
      <c r="AH5445" s="10">
        <v>1</v>
      </c>
      <c r="AQ5445" s="10">
        <v>0</v>
      </c>
      <c r="AR5445" s="10">
        <v>0</v>
      </c>
      <c r="AS5445" s="10">
        <v>0</v>
      </c>
      <c r="AT5445" s="10">
        <v>0</v>
      </c>
      <c r="AU5445" s="10">
        <v>0</v>
      </c>
      <c r="AV5445" s="10">
        <v>2.4494897427831779</v>
      </c>
      <c r="AW5445" s="10">
        <v>2.4494897427831779</v>
      </c>
      <c r="AX5445" s="10" t="s">
        <v>33</v>
      </c>
      <c r="AY5445" s="10">
        <v>0</v>
      </c>
      <c r="AZ5445" s="10" t="s">
        <v>33</v>
      </c>
      <c r="BA5445" s="10" t="s">
        <v>33</v>
      </c>
      <c r="BB5445" s="10">
        <v>5441</v>
      </c>
      <c r="BC5445" s="10">
        <v>24</v>
      </c>
      <c r="BE5445" s="10" t="s">
        <v>1634</v>
      </c>
      <c r="BF5445" s="10" t="s">
        <v>5494</v>
      </c>
      <c r="BG5445" s="10">
        <v>0</v>
      </c>
      <c r="BR5445" s="10" t="s">
        <v>33</v>
      </c>
      <c r="BS5445" s="11" t="s">
        <v>33</v>
      </c>
      <c r="BT5445" s="11" t="s">
        <v>33</v>
      </c>
      <c r="BU5445" s="10">
        <v>5445</v>
      </c>
    </row>
    <row r="5446" spans="1:73" s="10" customFormat="1" x14ac:dyDescent="0.45">
      <c r="A5446" s="10" t="s">
        <v>33</v>
      </c>
      <c r="B5446" s="10" t="s">
        <v>33</v>
      </c>
      <c r="C5446" s="10">
        <v>1283</v>
      </c>
      <c r="D5446" s="10" t="s">
        <v>33</v>
      </c>
      <c r="E5446" s="10">
        <v>5441</v>
      </c>
      <c r="F5446" s="10">
        <v>311</v>
      </c>
      <c r="G5446" s="10">
        <v>0</v>
      </c>
      <c r="H5446" s="10">
        <v>114</v>
      </c>
      <c r="I5446" s="10">
        <v>2.8131512401593009E-11</v>
      </c>
      <c r="J5446" s="10" t="s">
        <v>33</v>
      </c>
      <c r="K5446" s="10" t="s">
        <v>1172</v>
      </c>
      <c r="L5446" s="10" t="s">
        <v>33</v>
      </c>
      <c r="M5446" s="10">
        <v>1.4142135623730954E-2</v>
      </c>
      <c r="N5446" s="10">
        <v>1.4142135623730954E-2</v>
      </c>
      <c r="O5446" s="10">
        <v>0.14142135623730953</v>
      </c>
      <c r="Q5446" s="10">
        <v>0.1</v>
      </c>
      <c r="R5446" s="10">
        <v>0.2</v>
      </c>
      <c r="S5446" s="10">
        <v>90</v>
      </c>
      <c r="T5446" s="10">
        <v>0</v>
      </c>
      <c r="W5446" s="10">
        <v>0</v>
      </c>
      <c r="Y5446" s="10">
        <v>0</v>
      </c>
      <c r="AB5446" s="10">
        <v>0</v>
      </c>
      <c r="AE5446" s="10">
        <v>0</v>
      </c>
      <c r="AH5446" s="10">
        <v>1</v>
      </c>
      <c r="AQ5446" s="10">
        <v>0</v>
      </c>
      <c r="AR5446" s="10">
        <v>4.2566800641640708E-2</v>
      </c>
      <c r="AS5446" s="10">
        <v>4.2566800641640708E-2</v>
      </c>
      <c r="AT5446" s="10">
        <v>0</v>
      </c>
      <c r="AU5446" s="10">
        <v>0</v>
      </c>
      <c r="AV5446" s="10">
        <v>0.35868066170715557</v>
      </c>
      <c r="AW5446" s="10">
        <v>0.35868066170715557</v>
      </c>
      <c r="AX5446" s="10" t="s">
        <v>33</v>
      </c>
      <c r="AY5446" s="10">
        <v>0</v>
      </c>
      <c r="AZ5446" s="10" t="s">
        <v>33</v>
      </c>
      <c r="BA5446" s="10" t="s">
        <v>33</v>
      </c>
      <c r="BB5446" s="10">
        <v>5441</v>
      </c>
      <c r="BC5446" s="10">
        <v>311</v>
      </c>
      <c r="BE5446" s="10" t="s">
        <v>1634</v>
      </c>
      <c r="BF5446" s="10" t="s">
        <v>5495</v>
      </c>
      <c r="BG5446" s="10">
        <v>8.4673808256870526E-11</v>
      </c>
      <c r="BR5446" s="10" t="s">
        <v>33</v>
      </c>
      <c r="BS5446" s="11" t="s">
        <v>33</v>
      </c>
      <c r="BT5446" s="11" t="s">
        <v>33</v>
      </c>
      <c r="BU5446" s="10">
        <v>5446</v>
      </c>
    </row>
    <row r="5447" spans="1:73" s="10" customFormat="1" x14ac:dyDescent="0.45">
      <c r="A5447" s="10" t="s">
        <v>33</v>
      </c>
      <c r="B5447" s="10" t="s">
        <v>33</v>
      </c>
      <c r="C5447" s="10">
        <v>1283</v>
      </c>
      <c r="D5447" s="10" t="s">
        <v>33</v>
      </c>
      <c r="E5447" s="10">
        <v>5441</v>
      </c>
      <c r="F5447" s="10">
        <v>65</v>
      </c>
      <c r="G5447" s="10">
        <v>0</v>
      </c>
      <c r="H5447" s="10">
        <v>29</v>
      </c>
      <c r="I5447" s="10">
        <v>5.6263024803186014E-10</v>
      </c>
      <c r="J5447" s="10" t="s">
        <v>33</v>
      </c>
      <c r="K5447" s="10" t="s">
        <v>1097</v>
      </c>
      <c r="L5447" s="10" t="s">
        <v>33</v>
      </c>
      <c r="M5447" s="10">
        <v>0.28284271247461906</v>
      </c>
      <c r="N5447" s="10">
        <v>0.28284271247461906</v>
      </c>
      <c r="O5447" s="10">
        <v>0.28284271247461906</v>
      </c>
      <c r="Q5447" s="10">
        <v>0.2</v>
      </c>
      <c r="R5447" s="10">
        <v>0.4</v>
      </c>
      <c r="T5447" s="10">
        <v>0</v>
      </c>
      <c r="W5447" s="10">
        <v>0</v>
      </c>
      <c r="Y5447" s="10">
        <v>0</v>
      </c>
      <c r="AB5447" s="10">
        <v>0</v>
      </c>
      <c r="AE5447" s="10">
        <v>0</v>
      </c>
      <c r="AH5447" s="10">
        <v>1</v>
      </c>
      <c r="AQ5447" s="10">
        <v>0</v>
      </c>
      <c r="AR5447" s="10">
        <v>14.176723058742979</v>
      </c>
      <c r="AS5447" s="10">
        <v>14.176723058742979</v>
      </c>
      <c r="AT5447" s="10">
        <v>0</v>
      </c>
      <c r="AU5447" s="10">
        <v>0</v>
      </c>
      <c r="AV5447" s="10">
        <v>245.50847777140459</v>
      </c>
      <c r="AW5447" s="10">
        <v>245.50847777140459</v>
      </c>
      <c r="AX5447" s="10" t="s">
        <v>33</v>
      </c>
      <c r="AY5447" s="10">
        <v>0</v>
      </c>
      <c r="AZ5447" s="10" t="s">
        <v>33</v>
      </c>
      <c r="BA5447" s="10" t="s">
        <v>33</v>
      </c>
      <c r="BB5447" s="10">
        <v>5441</v>
      </c>
      <c r="BC5447" s="10">
        <v>65</v>
      </c>
      <c r="BE5447" s="10" t="s">
        <v>1634</v>
      </c>
      <c r="BF5447" s="10" t="s">
        <v>5496</v>
      </c>
      <c r="BG5447" s="10">
        <v>2.820031366915739E-8</v>
      </c>
      <c r="BR5447" s="10" t="s">
        <v>33</v>
      </c>
      <c r="BS5447" s="11" t="s">
        <v>33</v>
      </c>
      <c r="BT5447" s="11" t="s">
        <v>33</v>
      </c>
      <c r="BU5447" s="10">
        <v>5447</v>
      </c>
    </row>
    <row r="5448" spans="1:73" s="10" customFormat="1" x14ac:dyDescent="0.45">
      <c r="A5448" s="10" t="s">
        <v>33</v>
      </c>
      <c r="B5448" s="10" t="s">
        <v>33</v>
      </c>
      <c r="C5448" s="10">
        <v>1283</v>
      </c>
      <c r="D5448" s="10" t="s">
        <v>33</v>
      </c>
      <c r="E5448" s="10">
        <v>5441</v>
      </c>
      <c r="F5448" s="10">
        <v>78</v>
      </c>
      <c r="G5448" s="10">
        <v>0</v>
      </c>
      <c r="H5448" s="10">
        <v>33</v>
      </c>
      <c r="I5448" s="10">
        <v>1.4065756200796501E-9</v>
      </c>
      <c r="J5448" s="10" t="s">
        <v>33</v>
      </c>
      <c r="K5448" s="10" t="s">
        <v>1013</v>
      </c>
      <c r="L5448" s="10" t="s">
        <v>33</v>
      </c>
      <c r="M5448" s="10">
        <v>0.70710678118654757</v>
      </c>
      <c r="N5448" s="10">
        <v>0.70710678118654757</v>
      </c>
      <c r="O5448" s="10">
        <v>0.70710678118654757</v>
      </c>
      <c r="Q5448" s="10">
        <v>0.5</v>
      </c>
      <c r="R5448" s="10">
        <v>1</v>
      </c>
      <c r="T5448" s="10">
        <v>0</v>
      </c>
      <c r="W5448" s="10">
        <v>0</v>
      </c>
      <c r="Y5448" s="10">
        <v>0</v>
      </c>
      <c r="AB5448" s="10">
        <v>0</v>
      </c>
      <c r="AE5448" s="10">
        <v>0</v>
      </c>
      <c r="AH5448" s="10">
        <v>1</v>
      </c>
      <c r="AQ5448" s="10">
        <v>0</v>
      </c>
      <c r="AR5448" s="10">
        <v>0.93410447130180507</v>
      </c>
      <c r="AS5448" s="10">
        <v>0.93410447130180507</v>
      </c>
      <c r="AT5448" s="10">
        <v>0</v>
      </c>
      <c r="AU5448" s="10">
        <v>0</v>
      </c>
      <c r="AV5448" s="10">
        <v>11.730780152535472</v>
      </c>
      <c r="AW5448" s="10">
        <v>11.730780152535472</v>
      </c>
      <c r="AX5448" s="10" t="s">
        <v>33</v>
      </c>
      <c r="AY5448" s="10">
        <v>0</v>
      </c>
      <c r="AZ5448" s="10" t="s">
        <v>33</v>
      </c>
      <c r="BA5448" s="10" t="s">
        <v>33</v>
      </c>
      <c r="BB5448" s="10">
        <v>5441</v>
      </c>
      <c r="BC5448" s="10">
        <v>78</v>
      </c>
      <c r="BE5448" s="10" t="s">
        <v>1634</v>
      </c>
      <c r="BF5448" s="10" t="s">
        <v>5497</v>
      </c>
      <c r="BG5448" s="10">
        <v>1.8581190435421417E-9</v>
      </c>
      <c r="BR5448" s="10" t="s">
        <v>33</v>
      </c>
      <c r="BS5448" s="11" t="s">
        <v>33</v>
      </c>
      <c r="BT5448" s="11" t="s">
        <v>33</v>
      </c>
      <c r="BU5448" s="10">
        <v>5448</v>
      </c>
    </row>
    <row r="5449" spans="1:73" s="10" customFormat="1" x14ac:dyDescent="0.45">
      <c r="A5449" s="10">
        <v>1269</v>
      </c>
      <c r="B5449" s="10">
        <v>5359</v>
      </c>
      <c r="C5449" s="10">
        <v>1283</v>
      </c>
      <c r="D5449" s="10">
        <v>5456</v>
      </c>
      <c r="E5449" s="10" t="s">
        <v>33</v>
      </c>
      <c r="F5449" s="10">
        <v>5359</v>
      </c>
      <c r="G5449" s="10" t="e">
        <v>#VALUE!</v>
      </c>
      <c r="H5449" s="10" t="s">
        <v>33</v>
      </c>
      <c r="I5449" s="10">
        <v>8.392526819792661E-10</v>
      </c>
      <c r="J5449" s="10" t="s">
        <v>1639</v>
      </c>
      <c r="L5449" s="10">
        <v>1</v>
      </c>
      <c r="M5449" s="10" t="s">
        <v>33</v>
      </c>
      <c r="N5449" s="10">
        <v>1</v>
      </c>
      <c r="O5449" s="10">
        <v>1</v>
      </c>
      <c r="Q5449" s="10">
        <v>1</v>
      </c>
      <c r="T5449" s="10">
        <v>2.8284271247461903</v>
      </c>
      <c r="U5449" s="10">
        <v>2</v>
      </c>
      <c r="V5449" s="10">
        <v>4</v>
      </c>
      <c r="W5449" s="10">
        <v>10.160483453064623</v>
      </c>
      <c r="X5449" s="10" t="s">
        <v>1008</v>
      </c>
      <c r="Y5449" s="10">
        <v>0.9797958971132712</v>
      </c>
      <c r="Z5449" s="10">
        <v>0.8</v>
      </c>
      <c r="AA5449" s="10">
        <v>1.2</v>
      </c>
      <c r="AB5449" s="10">
        <v>117.55591173565028</v>
      </c>
      <c r="AC5449" s="10">
        <v>0.2</v>
      </c>
      <c r="AE5449" s="10">
        <v>0</v>
      </c>
      <c r="AH5449" s="10">
        <v>1</v>
      </c>
      <c r="AQ5449" s="10">
        <v>2.9542771456149342</v>
      </c>
      <c r="AR5449" s="10">
        <v>25.296112816549375</v>
      </c>
      <c r="AS5449" s="10">
        <v>29.579814677691029</v>
      </c>
      <c r="AT5449" s="10">
        <v>69.425512921950954</v>
      </c>
      <c r="AU5449" s="10">
        <v>118.32443805348886</v>
      </c>
      <c r="AV5449" s="10">
        <v>260.54406506717271</v>
      </c>
      <c r="AW5449" s="10">
        <v>448.2940160426125</v>
      </c>
      <c r="AX5449" s="10">
        <v>8.392526819792661E-10</v>
      </c>
      <c r="AY5449" s="10">
        <v>0</v>
      </c>
      <c r="AZ5449" s="10" t="s">
        <v>33</v>
      </c>
      <c r="BA5449" s="10">
        <v>5456</v>
      </c>
      <c r="BB5449" s="10" t="s">
        <v>33</v>
      </c>
      <c r="BC5449" s="10">
        <v>5359</v>
      </c>
      <c r="BE5449" s="10" t="s">
        <v>33</v>
      </c>
      <c r="BF5449" s="10" t="s">
        <v>33</v>
      </c>
      <c r="BG5449" s="10" t="s">
        <v>33</v>
      </c>
      <c r="BR5449" s="10" t="s">
        <v>1639</v>
      </c>
      <c r="BS5449" s="11">
        <v>29.579814677691029</v>
      </c>
      <c r="BT5449" s="11">
        <v>448.2940160426125</v>
      </c>
      <c r="BU5449" s="10">
        <v>5449</v>
      </c>
    </row>
    <row r="5450" spans="1:73" s="10" customFormat="1" x14ac:dyDescent="0.45">
      <c r="A5450" s="10" t="s">
        <v>33</v>
      </c>
      <c r="B5450" s="10" t="s">
        <v>33</v>
      </c>
      <c r="C5450" s="10">
        <v>1283</v>
      </c>
      <c r="D5450" s="10" t="s">
        <v>33</v>
      </c>
      <c r="E5450" s="10">
        <v>5449</v>
      </c>
      <c r="F5450" s="10">
        <v>211</v>
      </c>
      <c r="G5450" s="10">
        <v>0</v>
      </c>
      <c r="H5450" s="10">
        <v>84</v>
      </c>
      <c r="I5450" s="10">
        <v>4.1114816722229699E-10</v>
      </c>
      <c r="J5450" s="10" t="s">
        <v>33</v>
      </c>
      <c r="K5450" s="10" t="s">
        <v>1461</v>
      </c>
      <c r="L5450" s="10" t="s">
        <v>33</v>
      </c>
      <c r="M5450" s="10">
        <v>0.4898979485566356</v>
      </c>
      <c r="N5450" s="10">
        <v>0.4898979485566356</v>
      </c>
      <c r="O5450" s="10">
        <v>0.4898979485566356</v>
      </c>
      <c r="Q5450" s="10">
        <v>0.4</v>
      </c>
      <c r="R5450" s="10">
        <v>0.6</v>
      </c>
      <c r="T5450" s="10">
        <v>0</v>
      </c>
      <c r="W5450" s="10">
        <v>0</v>
      </c>
      <c r="Y5450" s="10">
        <v>0</v>
      </c>
      <c r="AB5450" s="10">
        <v>0</v>
      </c>
      <c r="AE5450" s="10">
        <v>0</v>
      </c>
      <c r="AH5450" s="10">
        <v>1</v>
      </c>
      <c r="AQ5450" s="10">
        <v>0</v>
      </c>
      <c r="AR5450" s="10">
        <v>13.744981620816814</v>
      </c>
      <c r="AS5450" s="10">
        <v>13.744981620816814</v>
      </c>
      <c r="AT5450" s="10">
        <v>0</v>
      </c>
      <c r="AU5450" s="10">
        <v>0</v>
      </c>
      <c r="AV5450" s="10">
        <v>227.7996744039105</v>
      </c>
      <c r="AW5450" s="10">
        <v>227.7996744039105</v>
      </c>
      <c r="AX5450" s="10" t="s">
        <v>33</v>
      </c>
      <c r="AY5450" s="10">
        <v>0</v>
      </c>
      <c r="AZ5450" s="10" t="s">
        <v>33</v>
      </c>
      <c r="BA5450" s="10" t="s">
        <v>33</v>
      </c>
      <c r="BB5450" s="10">
        <v>5449</v>
      </c>
      <c r="BC5450" s="10">
        <v>211</v>
      </c>
      <c r="BE5450" s="10" t="s">
        <v>1639</v>
      </c>
      <c r="BF5450" s="10" t="s">
        <v>5498</v>
      </c>
      <c r="BG5450" s="10">
        <v>1.1535512689026232E-8</v>
      </c>
      <c r="BR5450" s="10" t="s">
        <v>33</v>
      </c>
      <c r="BS5450" s="11" t="s">
        <v>33</v>
      </c>
      <c r="BT5450" s="11" t="s">
        <v>33</v>
      </c>
      <c r="BU5450" s="10">
        <v>5450</v>
      </c>
    </row>
    <row r="5451" spans="1:73" s="10" customFormat="1" x14ac:dyDescent="0.45">
      <c r="A5451" s="10" t="s">
        <v>33</v>
      </c>
      <c r="B5451" s="10" t="s">
        <v>33</v>
      </c>
      <c r="C5451" s="10">
        <v>1283</v>
      </c>
      <c r="D5451" s="10" t="s">
        <v>33</v>
      </c>
      <c r="E5451" s="10">
        <v>5449</v>
      </c>
      <c r="F5451" s="10">
        <v>95</v>
      </c>
      <c r="G5451" s="10">
        <v>0</v>
      </c>
      <c r="H5451" s="10">
        <v>42</v>
      </c>
      <c r="I5451" s="10">
        <v>2.3737650502261445E-10</v>
      </c>
      <c r="J5451" s="10" t="s">
        <v>33</v>
      </c>
      <c r="K5451" s="10" t="s">
        <v>1386</v>
      </c>
      <c r="L5451" s="10" t="s">
        <v>33</v>
      </c>
      <c r="M5451" s="10">
        <v>0.28284271247461906</v>
      </c>
      <c r="N5451" s="10">
        <v>0.28284271247461906</v>
      </c>
      <c r="O5451" s="10">
        <v>0.28284271247461906</v>
      </c>
      <c r="Q5451" s="10">
        <v>0.2</v>
      </c>
      <c r="R5451" s="10">
        <v>0.4</v>
      </c>
      <c r="T5451" s="10">
        <v>0</v>
      </c>
      <c r="W5451" s="10">
        <v>0</v>
      </c>
      <c r="Y5451" s="10">
        <v>0</v>
      </c>
      <c r="AB5451" s="10">
        <v>0</v>
      </c>
      <c r="AE5451" s="10">
        <v>0</v>
      </c>
      <c r="AH5451" s="10">
        <v>1</v>
      </c>
      <c r="AQ5451" s="10">
        <v>0</v>
      </c>
      <c r="AR5451" s="10">
        <v>0.42606684926665134</v>
      </c>
      <c r="AS5451" s="10">
        <v>0.42606684926665134</v>
      </c>
      <c r="AT5451" s="10">
        <v>0</v>
      </c>
      <c r="AU5451" s="10">
        <v>0</v>
      </c>
      <c r="AV5451" s="10">
        <v>8.2914319828301437</v>
      </c>
      <c r="AW5451" s="10">
        <v>8.2914319828301437</v>
      </c>
      <c r="AX5451" s="10" t="s">
        <v>33</v>
      </c>
      <c r="AY5451" s="10">
        <v>0</v>
      </c>
      <c r="AZ5451" s="10" t="s">
        <v>33</v>
      </c>
      <c r="BA5451" s="10" t="s">
        <v>33</v>
      </c>
      <c r="BB5451" s="10">
        <v>5449</v>
      </c>
      <c r="BC5451" s="10">
        <v>95</v>
      </c>
      <c r="BE5451" s="10" t="s">
        <v>1639</v>
      </c>
      <c r="BF5451" s="10" t="s">
        <v>5499</v>
      </c>
      <c r="BG5451" s="10">
        <v>3.5757774594949287E-10</v>
      </c>
      <c r="BR5451" s="10" t="s">
        <v>33</v>
      </c>
      <c r="BS5451" s="11" t="s">
        <v>33</v>
      </c>
      <c r="BT5451" s="11" t="s">
        <v>33</v>
      </c>
      <c r="BU5451" s="10">
        <v>5451</v>
      </c>
    </row>
    <row r="5452" spans="1:73" s="10" customFormat="1" x14ac:dyDescent="0.45">
      <c r="A5452" s="10" t="s">
        <v>33</v>
      </c>
      <c r="B5452" s="10" t="s">
        <v>33</v>
      </c>
      <c r="C5452" s="10">
        <v>1283</v>
      </c>
      <c r="D5452" s="10" t="s">
        <v>33</v>
      </c>
      <c r="E5452" s="10">
        <v>5449</v>
      </c>
      <c r="F5452" s="10">
        <v>24</v>
      </c>
      <c r="G5452" s="10">
        <v>0</v>
      </c>
      <c r="H5452" s="10">
        <v>11</v>
      </c>
      <c r="I5452" s="10">
        <v>1.7803237876696082E-10</v>
      </c>
      <c r="J5452" s="10" t="s">
        <v>33</v>
      </c>
      <c r="K5452" s="10" t="s">
        <v>1011</v>
      </c>
      <c r="L5452" s="10" t="s">
        <v>33</v>
      </c>
      <c r="M5452" s="10">
        <v>0.21213203435596426</v>
      </c>
      <c r="N5452" s="10">
        <v>0.21213203435596426</v>
      </c>
      <c r="O5452" s="10">
        <v>1.4142135623730951</v>
      </c>
      <c r="Q5452" s="10">
        <v>1</v>
      </c>
      <c r="R5452" s="10">
        <v>2</v>
      </c>
      <c r="S5452" s="10">
        <v>85</v>
      </c>
      <c r="T5452" s="10">
        <v>0</v>
      </c>
      <c r="W5452" s="10">
        <v>0</v>
      </c>
      <c r="Y5452" s="10">
        <v>0</v>
      </c>
      <c r="AB5452" s="10">
        <v>0</v>
      </c>
      <c r="AE5452" s="10">
        <v>0</v>
      </c>
      <c r="AH5452" s="10">
        <v>1</v>
      </c>
      <c r="AQ5452" s="10">
        <v>0</v>
      </c>
      <c r="AR5452" s="10">
        <v>0</v>
      </c>
      <c r="AS5452" s="10">
        <v>0</v>
      </c>
      <c r="AT5452" s="10">
        <v>0</v>
      </c>
      <c r="AU5452" s="10">
        <v>0</v>
      </c>
      <c r="AV5452" s="10">
        <v>0.21213203435596426</v>
      </c>
      <c r="AW5452" s="10">
        <v>0.21213203435596426</v>
      </c>
      <c r="AX5452" s="10" t="s">
        <v>33</v>
      </c>
      <c r="AY5452" s="10">
        <v>0</v>
      </c>
      <c r="AZ5452" s="10" t="s">
        <v>33</v>
      </c>
      <c r="BA5452" s="10" t="s">
        <v>33</v>
      </c>
      <c r="BB5452" s="10">
        <v>5449</v>
      </c>
      <c r="BC5452" s="10">
        <v>24</v>
      </c>
      <c r="BE5452" s="10" t="s">
        <v>1639</v>
      </c>
      <c r="BF5452" s="10" t="s">
        <v>5500</v>
      </c>
      <c r="BG5452" s="10">
        <v>0</v>
      </c>
      <c r="BR5452" s="10" t="s">
        <v>33</v>
      </c>
      <c r="BS5452" s="11" t="s">
        <v>33</v>
      </c>
      <c r="BT5452" s="11" t="s">
        <v>33</v>
      </c>
      <c r="BU5452" s="10">
        <v>5452</v>
      </c>
    </row>
    <row r="5453" spans="1:73" s="10" customFormat="1" x14ac:dyDescent="0.45">
      <c r="A5453" s="10" t="s">
        <v>33</v>
      </c>
      <c r="B5453" s="10" t="s">
        <v>33</v>
      </c>
      <c r="C5453" s="10">
        <v>1283</v>
      </c>
      <c r="D5453" s="10" t="s">
        <v>33</v>
      </c>
      <c r="E5453" s="10">
        <v>5449</v>
      </c>
      <c r="F5453" s="10">
        <v>5536</v>
      </c>
      <c r="G5453" s="10" t="e">
        <v>#VALUE!</v>
      </c>
      <c r="H5453" s="10">
        <v>1284</v>
      </c>
      <c r="I5453" s="10">
        <v>4.4508094691740217E-12</v>
      </c>
      <c r="J5453" s="10" t="s">
        <v>33</v>
      </c>
      <c r="K5453" s="10" t="s">
        <v>1678</v>
      </c>
      <c r="L5453" s="10" t="s">
        <v>33</v>
      </c>
      <c r="M5453" s="10">
        <v>5.3033008588991076E-3</v>
      </c>
      <c r="N5453" s="10">
        <v>5.3033008588991076E-3</v>
      </c>
      <c r="O5453" s="10">
        <v>7.0710678118654766E-2</v>
      </c>
      <c r="Q5453" s="10">
        <v>0.05</v>
      </c>
      <c r="R5453" s="10">
        <v>0.1</v>
      </c>
      <c r="S5453" s="10">
        <v>92.5</v>
      </c>
      <c r="T5453" s="10">
        <v>0</v>
      </c>
      <c r="W5453" s="10">
        <v>0</v>
      </c>
      <c r="Y5453" s="10">
        <v>0</v>
      </c>
      <c r="AB5453" s="10">
        <v>0</v>
      </c>
      <c r="AE5453" s="10">
        <v>0</v>
      </c>
      <c r="AH5453" s="10">
        <v>1</v>
      </c>
      <c r="AQ5453" s="10">
        <v>3.2175103872708985E-2</v>
      </c>
      <c r="AR5453" s="10">
        <v>7.0633808644335924E-2</v>
      </c>
      <c r="AS5453" s="10">
        <v>0.11728770925976395</v>
      </c>
      <c r="AT5453" s="10">
        <v>0.75611494100866117</v>
      </c>
      <c r="AU5453" s="10">
        <v>0.22421194460776056</v>
      </c>
      <c r="AV5453" s="10">
        <v>12.10716371066245</v>
      </c>
      <c r="AW5453" s="10">
        <v>13.087490596278872</v>
      </c>
      <c r="AX5453" s="10" t="s">
        <v>33</v>
      </c>
      <c r="AY5453" s="10">
        <v>0</v>
      </c>
      <c r="AZ5453" s="10" t="s">
        <v>33</v>
      </c>
      <c r="BA5453" s="10" t="s">
        <v>33</v>
      </c>
      <c r="BB5453" s="10">
        <v>5449</v>
      </c>
      <c r="BC5453" s="10">
        <v>5536</v>
      </c>
      <c r="BE5453" s="10" t="s">
        <v>1639</v>
      </c>
      <c r="BF5453" s="10" t="s">
        <v>1677</v>
      </c>
      <c r="BG5453" s="10">
        <v>9.8434024559461293E-11</v>
      </c>
      <c r="BR5453" s="10" t="s">
        <v>33</v>
      </c>
      <c r="BS5453" s="11" t="s">
        <v>33</v>
      </c>
      <c r="BT5453" s="11" t="s">
        <v>33</v>
      </c>
      <c r="BU5453" s="10">
        <v>5453</v>
      </c>
    </row>
    <row r="5454" spans="1:73" s="10" customFormat="1" x14ac:dyDescent="0.45">
      <c r="A5454" s="10" t="s">
        <v>33</v>
      </c>
      <c r="B5454" s="10" t="s">
        <v>33</v>
      </c>
      <c r="C5454" s="10">
        <v>1284</v>
      </c>
      <c r="D5454" s="10" t="s">
        <v>33</v>
      </c>
      <c r="E5454" s="10">
        <v>5449</v>
      </c>
      <c r="F5454" s="10">
        <v>212</v>
      </c>
      <c r="G5454" s="10">
        <v>0</v>
      </c>
      <c r="H5454" s="10">
        <v>85</v>
      </c>
      <c r="I5454" s="10">
        <v>1.8766260472046517E-11</v>
      </c>
      <c r="J5454" s="10" t="s">
        <v>33</v>
      </c>
      <c r="K5454" s="10" t="s">
        <v>1311</v>
      </c>
      <c r="L5454" s="10" t="s">
        <v>33</v>
      </c>
      <c r="M5454" s="10">
        <v>2.2360679774997897E-2</v>
      </c>
      <c r="N5454" s="10">
        <v>2.2360679774997897E-2</v>
      </c>
      <c r="O5454" s="10">
        <v>2.2360679774997897E-2</v>
      </c>
      <c r="Q5454" s="10">
        <v>0.01</v>
      </c>
      <c r="R5454" s="10">
        <v>0.05</v>
      </c>
      <c r="T5454" s="10">
        <v>0</v>
      </c>
      <c r="W5454" s="10">
        <v>0</v>
      </c>
      <c r="Y5454" s="10">
        <v>0</v>
      </c>
      <c r="AB5454" s="10">
        <v>0</v>
      </c>
      <c r="AE5454" s="10">
        <v>0</v>
      </c>
      <c r="AH5454" s="10">
        <v>1</v>
      </c>
      <c r="AQ5454" s="10">
        <v>1.6877105170399257E-2</v>
      </c>
      <c r="AR5454" s="10">
        <v>3.9019574751766907E-2</v>
      </c>
      <c r="AS5454" s="10">
        <v>6.3491377248845821E-2</v>
      </c>
      <c r="AT5454" s="10">
        <v>0.39661197150438254</v>
      </c>
      <c r="AU5454" s="10">
        <v>0.36292038319836711</v>
      </c>
      <c r="AV5454" s="10">
        <v>0.39291934707220766</v>
      </c>
      <c r="AW5454" s="10">
        <v>1.1524517017749574</v>
      </c>
      <c r="AX5454" s="10" t="s">
        <v>33</v>
      </c>
      <c r="AY5454" s="10">
        <v>0</v>
      </c>
      <c r="AZ5454" s="10" t="s">
        <v>33</v>
      </c>
      <c r="BA5454" s="10" t="s">
        <v>33</v>
      </c>
      <c r="BB5454" s="10">
        <v>5449</v>
      </c>
      <c r="BC5454" s="10">
        <v>212</v>
      </c>
      <c r="BE5454" s="10" t="s">
        <v>1639</v>
      </c>
      <c r="BF5454" s="10" t="s">
        <v>5501</v>
      </c>
      <c r="BG5454" s="10">
        <v>5.3285308638651213E-11</v>
      </c>
      <c r="BR5454" s="10" t="s">
        <v>33</v>
      </c>
      <c r="BS5454" s="11" t="s">
        <v>33</v>
      </c>
      <c r="BT5454" s="11" t="s">
        <v>33</v>
      </c>
      <c r="BU5454" s="10">
        <v>5454</v>
      </c>
    </row>
    <row r="5455" spans="1:73" s="10" customFormat="1" x14ac:dyDescent="0.45">
      <c r="A5455" s="10" t="s">
        <v>33</v>
      </c>
      <c r="B5455" s="10" t="s">
        <v>33</v>
      </c>
      <c r="C5455" s="10">
        <v>1284</v>
      </c>
      <c r="D5455" s="10" t="s">
        <v>33</v>
      </c>
      <c r="E5455" s="10">
        <v>5449</v>
      </c>
      <c r="F5455" s="10">
        <v>5510</v>
      </c>
      <c r="G5455" s="10" t="e">
        <v>#VALUE!</v>
      </c>
      <c r="H5455" s="10">
        <v>1279</v>
      </c>
      <c r="I5455" s="10">
        <v>5.934412625565361E-10</v>
      </c>
      <c r="J5455" s="10" t="s">
        <v>33</v>
      </c>
      <c r="K5455" s="10" t="s">
        <v>1664</v>
      </c>
      <c r="L5455" s="10" t="s">
        <v>33</v>
      </c>
      <c r="M5455" s="10">
        <v>0.70710678118654757</v>
      </c>
      <c r="N5455" s="10">
        <v>0.70710678118654757</v>
      </c>
      <c r="O5455" s="10">
        <v>0.70710678118654757</v>
      </c>
      <c r="Q5455" s="10">
        <v>0.5</v>
      </c>
      <c r="R5455" s="10">
        <v>1</v>
      </c>
      <c r="T5455" s="10">
        <v>0</v>
      </c>
      <c r="W5455" s="10">
        <v>0</v>
      </c>
      <c r="Y5455" s="10">
        <v>0</v>
      </c>
      <c r="AB5455" s="10">
        <v>0</v>
      </c>
      <c r="AE5455" s="10">
        <v>0</v>
      </c>
      <c r="AH5455" s="10">
        <v>1</v>
      </c>
      <c r="AQ5455" s="10">
        <v>7.6797811825635748E-2</v>
      </c>
      <c r="AR5455" s="10">
        <v>0.6549275100051829</v>
      </c>
      <c r="AS5455" s="10">
        <v>0.76628433715235478</v>
      </c>
      <c r="AT5455" s="10">
        <v>1.8047485779024401</v>
      </c>
      <c r="AU5455" s="10">
        <v>0.18139399003244644</v>
      </c>
      <c r="AV5455" s="10">
        <v>11.740743588341418</v>
      </c>
      <c r="AW5455" s="10">
        <v>13.726886156276304</v>
      </c>
      <c r="AX5455" s="10" t="s">
        <v>33</v>
      </c>
      <c r="AY5455" s="10">
        <v>0</v>
      </c>
      <c r="AZ5455" s="10" t="s">
        <v>33</v>
      </c>
      <c r="BA5455" s="10" t="s">
        <v>33</v>
      </c>
      <c r="BB5455" s="10">
        <v>5449</v>
      </c>
      <c r="BC5455" s="10">
        <v>5510</v>
      </c>
      <c r="BE5455" s="10" t="s">
        <v>1639</v>
      </c>
      <c r="BF5455" s="10" t="s">
        <v>5502</v>
      </c>
      <c r="BG5455" s="10">
        <v>6.4310618511381791E-10</v>
      </c>
      <c r="BR5455" s="10" t="s">
        <v>33</v>
      </c>
      <c r="BS5455" s="11" t="s">
        <v>33</v>
      </c>
      <c r="BT5455" s="11" t="s">
        <v>33</v>
      </c>
      <c r="BU5455" s="10">
        <v>5455</v>
      </c>
    </row>
    <row r="5456" spans="1:73" s="10" customFormat="1" x14ac:dyDescent="0.45">
      <c r="A5456" s="10">
        <v>1270</v>
      </c>
      <c r="B5456" s="10">
        <v>5365</v>
      </c>
      <c r="C5456" s="10">
        <v>1284</v>
      </c>
      <c r="D5456" s="10">
        <v>5461</v>
      </c>
      <c r="E5456" s="10" t="s">
        <v>33</v>
      </c>
      <c r="F5456" s="10">
        <v>5365</v>
      </c>
      <c r="G5456" s="10" t="e">
        <v>#VALUE!</v>
      </c>
      <c r="H5456" s="10" t="s">
        <v>33</v>
      </c>
      <c r="I5456" s="10">
        <v>1.2949950029407096E-11</v>
      </c>
      <c r="J5456" s="10" t="s">
        <v>1642</v>
      </c>
      <c r="L5456" s="10">
        <v>1</v>
      </c>
      <c r="M5456" s="10" t="s">
        <v>33</v>
      </c>
      <c r="N5456" s="10">
        <v>1</v>
      </c>
      <c r="O5456" s="10">
        <v>1</v>
      </c>
      <c r="Q5456" s="10">
        <v>1</v>
      </c>
      <c r="T5456" s="10">
        <v>1.4142135623730951</v>
      </c>
      <c r="U5456" s="10">
        <v>1</v>
      </c>
      <c r="V5456" s="10">
        <v>2</v>
      </c>
      <c r="W5456" s="10">
        <v>1.4665394641809</v>
      </c>
      <c r="X5456" s="10" t="s">
        <v>1008</v>
      </c>
      <c r="Y5456" s="10">
        <v>0.14142135623730953</v>
      </c>
      <c r="Z5456" s="10">
        <v>0.1</v>
      </c>
      <c r="AA5456" s="10">
        <v>0.2</v>
      </c>
      <c r="AB5456" s="10">
        <v>16.967734321352399</v>
      </c>
      <c r="AC5456" s="10">
        <v>0.15</v>
      </c>
      <c r="AE5456" s="10">
        <v>0</v>
      </c>
      <c r="AH5456" s="10">
        <v>1</v>
      </c>
      <c r="AQ5456" s="10">
        <v>1.4485585879261669</v>
      </c>
      <c r="AR5456" s="10">
        <v>25.581529640083339</v>
      </c>
      <c r="AS5456" s="10">
        <v>27.681939592576281</v>
      </c>
      <c r="AT5456" s="10">
        <v>34.041126816264921</v>
      </c>
      <c r="AU5456" s="10">
        <v>17.048856179836893</v>
      </c>
      <c r="AV5456" s="10">
        <v>429.41699534206009</v>
      </c>
      <c r="AW5456" s="10">
        <v>480.5069783381619</v>
      </c>
      <c r="AX5456" s="10">
        <v>1.2949950029407096E-11</v>
      </c>
      <c r="AY5456" s="10">
        <v>0</v>
      </c>
      <c r="AZ5456" s="10" t="s">
        <v>33</v>
      </c>
      <c r="BA5456" s="10">
        <v>5461</v>
      </c>
      <c r="BB5456" s="10" t="s">
        <v>33</v>
      </c>
      <c r="BC5456" s="10">
        <v>5365</v>
      </c>
      <c r="BE5456" s="10" t="s">
        <v>33</v>
      </c>
      <c r="BF5456" s="10" t="s">
        <v>33</v>
      </c>
      <c r="BG5456" s="10" t="s">
        <v>33</v>
      </c>
      <c r="BR5456" s="10" t="s">
        <v>1642</v>
      </c>
      <c r="BS5456" s="11">
        <v>27.681939592576281</v>
      </c>
      <c r="BT5456" s="11">
        <v>480.5069783381619</v>
      </c>
      <c r="BU5456" s="10">
        <v>5456</v>
      </c>
    </row>
    <row r="5457" spans="1:73" s="10" customFormat="1" x14ac:dyDescent="0.45">
      <c r="A5457" s="10" t="s">
        <v>33</v>
      </c>
      <c r="B5457" s="10" t="s">
        <v>33</v>
      </c>
      <c r="C5457" s="10">
        <v>1284</v>
      </c>
      <c r="D5457" s="10" t="s">
        <v>33</v>
      </c>
      <c r="E5457" s="10">
        <v>5456</v>
      </c>
      <c r="F5457" s="10">
        <v>64</v>
      </c>
      <c r="G5457" s="10">
        <v>0</v>
      </c>
      <c r="H5457" s="10">
        <v>28</v>
      </c>
      <c r="I5457" s="10">
        <v>9.6908552371768961E-12</v>
      </c>
      <c r="J5457" s="10" t="s">
        <v>33</v>
      </c>
      <c r="K5457" s="10" t="s">
        <v>1166</v>
      </c>
      <c r="L5457" s="10" t="s">
        <v>33</v>
      </c>
      <c r="M5457" s="10">
        <v>0.74833147735478822</v>
      </c>
      <c r="N5457" s="10">
        <v>0.74833147735478822</v>
      </c>
      <c r="O5457" s="10">
        <v>0.74833147735478822</v>
      </c>
      <c r="Q5457" s="10">
        <v>0.7</v>
      </c>
      <c r="R5457" s="10">
        <v>0.8</v>
      </c>
      <c r="T5457" s="10">
        <v>0</v>
      </c>
      <c r="W5457" s="10">
        <v>0</v>
      </c>
      <c r="Y5457" s="10">
        <v>0</v>
      </c>
      <c r="AB5457" s="10">
        <v>0</v>
      </c>
      <c r="AE5457" s="10">
        <v>0</v>
      </c>
      <c r="AH5457" s="10">
        <v>1</v>
      </c>
      <c r="AQ5457" s="10">
        <v>0</v>
      </c>
      <c r="AR5457" s="10">
        <v>5.3886215211611637</v>
      </c>
      <c r="AS5457" s="10">
        <v>5.3886215211611637</v>
      </c>
      <c r="AT5457" s="10">
        <v>0</v>
      </c>
      <c r="AU5457" s="10">
        <v>0</v>
      </c>
      <c r="AV5457" s="10">
        <v>109.83474316542281</v>
      </c>
      <c r="AW5457" s="10">
        <v>109.83474316542281</v>
      </c>
      <c r="AX5457" s="10" t="s">
        <v>33</v>
      </c>
      <c r="AY5457" s="10">
        <v>0</v>
      </c>
      <c r="AZ5457" s="10" t="s">
        <v>33</v>
      </c>
      <c r="BA5457" s="10" t="s">
        <v>33</v>
      </c>
      <c r="BB5457" s="10">
        <v>5456</v>
      </c>
      <c r="BC5457" s="10">
        <v>64</v>
      </c>
      <c r="BE5457" s="10" t="s">
        <v>1642</v>
      </c>
      <c r="BF5457" s="10" t="s">
        <v>5503</v>
      </c>
      <c r="BG5457" s="10">
        <v>6.9782379426424725E-11</v>
      </c>
      <c r="BR5457" s="10" t="s">
        <v>33</v>
      </c>
      <c r="BS5457" s="11" t="s">
        <v>33</v>
      </c>
      <c r="BT5457" s="11" t="s">
        <v>33</v>
      </c>
      <c r="BU5457" s="10">
        <v>5457</v>
      </c>
    </row>
    <row r="5458" spans="1:73" s="10" customFormat="1" x14ac:dyDescent="0.45">
      <c r="A5458" s="10" t="s">
        <v>33</v>
      </c>
      <c r="B5458" s="10" t="s">
        <v>33</v>
      </c>
      <c r="C5458" s="10">
        <v>1284</v>
      </c>
      <c r="D5458" s="10" t="s">
        <v>33</v>
      </c>
      <c r="E5458" s="10">
        <v>5456</v>
      </c>
      <c r="F5458" s="10">
        <v>268</v>
      </c>
      <c r="G5458" s="10">
        <v>0</v>
      </c>
      <c r="H5458" s="10">
        <v>102</v>
      </c>
      <c r="I5458" s="10">
        <v>4.4859942812822332E-12</v>
      </c>
      <c r="J5458" s="10" t="s">
        <v>33</v>
      </c>
      <c r="K5458" s="10" t="s">
        <v>1495</v>
      </c>
      <c r="L5458" s="10" t="s">
        <v>33</v>
      </c>
      <c r="M5458" s="10">
        <v>0.34641016151377546</v>
      </c>
      <c r="N5458" s="10">
        <v>0.34641016151377546</v>
      </c>
      <c r="O5458" s="10">
        <v>0.34641016151377546</v>
      </c>
      <c r="Q5458" s="10">
        <v>0.3</v>
      </c>
      <c r="R5458" s="10">
        <v>0.4</v>
      </c>
      <c r="T5458" s="10">
        <v>0</v>
      </c>
      <c r="W5458" s="10">
        <v>0</v>
      </c>
      <c r="Y5458" s="10">
        <v>0</v>
      </c>
      <c r="AB5458" s="10">
        <v>0</v>
      </c>
      <c r="AE5458" s="10">
        <v>0</v>
      </c>
      <c r="AH5458" s="10">
        <v>1</v>
      </c>
      <c r="AQ5458" s="10">
        <v>0</v>
      </c>
      <c r="AR5458" s="10">
        <v>18.283476168200025</v>
      </c>
      <c r="AS5458" s="10">
        <v>18.283476168200025</v>
      </c>
      <c r="AT5458" s="10">
        <v>0</v>
      </c>
      <c r="AU5458" s="10">
        <v>0</v>
      </c>
      <c r="AV5458" s="10">
        <v>314.24324367500367</v>
      </c>
      <c r="AW5458" s="10">
        <v>314.24324367500367</v>
      </c>
      <c r="AX5458" s="10" t="s">
        <v>33</v>
      </c>
      <c r="AY5458" s="10">
        <v>0</v>
      </c>
      <c r="AZ5458" s="10" t="s">
        <v>33</v>
      </c>
      <c r="BA5458" s="10" t="s">
        <v>33</v>
      </c>
      <c r="BB5458" s="10">
        <v>5456</v>
      </c>
      <c r="BC5458" s="10">
        <v>268</v>
      </c>
      <c r="BE5458" s="10" t="s">
        <v>1642</v>
      </c>
      <c r="BF5458" s="10" t="s">
        <v>5504</v>
      </c>
      <c r="BG5458" s="10">
        <v>2.3677010274204586E-10</v>
      </c>
      <c r="BR5458" s="10" t="s">
        <v>33</v>
      </c>
      <c r="BS5458" s="11" t="s">
        <v>33</v>
      </c>
      <c r="BT5458" s="11" t="s">
        <v>33</v>
      </c>
      <c r="BU5458" s="10">
        <v>5458</v>
      </c>
    </row>
    <row r="5459" spans="1:73" s="10" customFormat="1" x14ac:dyDescent="0.45">
      <c r="A5459" s="10" t="s">
        <v>33</v>
      </c>
      <c r="B5459" s="10" t="s">
        <v>33</v>
      </c>
      <c r="C5459" s="10">
        <v>1284</v>
      </c>
      <c r="D5459" s="10" t="s">
        <v>33</v>
      </c>
      <c r="E5459" s="10">
        <v>5456</v>
      </c>
      <c r="F5459" s="10">
        <v>24</v>
      </c>
      <c r="G5459" s="10">
        <v>0</v>
      </c>
      <c r="H5459" s="10">
        <v>11</v>
      </c>
      <c r="I5459" s="10">
        <v>1.1446246852275861E-12</v>
      </c>
      <c r="J5459" s="10" t="s">
        <v>33</v>
      </c>
      <c r="K5459" s="10" t="s">
        <v>1011</v>
      </c>
      <c r="L5459" s="10" t="s">
        <v>33</v>
      </c>
      <c r="M5459" s="10">
        <v>8.8388347648318447E-2</v>
      </c>
      <c r="N5459" s="10">
        <v>8.8388347648318447E-2</v>
      </c>
      <c r="O5459" s="10">
        <v>0.70710678118654757</v>
      </c>
      <c r="Q5459" s="10">
        <v>0.5</v>
      </c>
      <c r="R5459" s="10">
        <v>1</v>
      </c>
      <c r="S5459" s="10">
        <v>87.5</v>
      </c>
      <c r="T5459" s="10">
        <v>0</v>
      </c>
      <c r="W5459" s="10">
        <v>0</v>
      </c>
      <c r="Y5459" s="10">
        <v>0</v>
      </c>
      <c r="AB5459" s="10">
        <v>0</v>
      </c>
      <c r="AE5459" s="10">
        <v>0</v>
      </c>
      <c r="AH5459" s="10">
        <v>1</v>
      </c>
      <c r="AQ5459" s="10">
        <v>0</v>
      </c>
      <c r="AR5459" s="10">
        <v>0</v>
      </c>
      <c r="AS5459" s="10">
        <v>0</v>
      </c>
      <c r="AT5459" s="10">
        <v>0</v>
      </c>
      <c r="AU5459" s="10">
        <v>0</v>
      </c>
      <c r="AV5459" s="10">
        <v>8.8388347648318447E-2</v>
      </c>
      <c r="AW5459" s="10">
        <v>8.8388347648318447E-2</v>
      </c>
      <c r="AX5459" s="10" t="s">
        <v>33</v>
      </c>
      <c r="AY5459" s="10">
        <v>0</v>
      </c>
      <c r="AZ5459" s="10" t="s">
        <v>33</v>
      </c>
      <c r="BA5459" s="10" t="s">
        <v>33</v>
      </c>
      <c r="BB5459" s="10">
        <v>5456</v>
      </c>
      <c r="BC5459" s="10">
        <v>24</v>
      </c>
      <c r="BE5459" s="10" t="s">
        <v>1642</v>
      </c>
      <c r="BF5459" s="10" t="s">
        <v>5505</v>
      </c>
      <c r="BG5459" s="10">
        <v>0</v>
      </c>
      <c r="BR5459" s="10" t="s">
        <v>33</v>
      </c>
      <c r="BS5459" s="11" t="s">
        <v>33</v>
      </c>
      <c r="BT5459" s="11" t="s">
        <v>33</v>
      </c>
      <c r="BU5459" s="10">
        <v>5459</v>
      </c>
    </row>
    <row r="5460" spans="1:73" s="10" customFormat="1" x14ac:dyDescent="0.45">
      <c r="A5460" s="10" t="s">
        <v>33</v>
      </c>
      <c r="B5460" s="10" t="s">
        <v>33</v>
      </c>
      <c r="C5460" s="10">
        <v>1284</v>
      </c>
      <c r="D5460" s="10" t="s">
        <v>33</v>
      </c>
      <c r="E5460" s="10">
        <v>5456</v>
      </c>
      <c r="F5460" s="10">
        <v>5510</v>
      </c>
      <c r="G5460" s="10" t="e">
        <v>#VALUE!</v>
      </c>
      <c r="H5460" s="10">
        <v>1279</v>
      </c>
      <c r="I5460" s="10">
        <v>4.0951337678290908E-12</v>
      </c>
      <c r="J5460" s="10" t="s">
        <v>33</v>
      </c>
      <c r="K5460" s="10" t="s">
        <v>1664</v>
      </c>
      <c r="L5460" s="10" t="s">
        <v>33</v>
      </c>
      <c r="M5460" s="10">
        <v>0.31622776601683794</v>
      </c>
      <c r="N5460" s="10">
        <v>0.31622776601683794</v>
      </c>
      <c r="O5460" s="10">
        <v>0.31622776601683794</v>
      </c>
      <c r="Q5460" s="10">
        <v>0.2</v>
      </c>
      <c r="R5460" s="10">
        <v>0.5</v>
      </c>
      <c r="T5460" s="10">
        <v>0</v>
      </c>
      <c r="W5460" s="10">
        <v>0</v>
      </c>
      <c r="Y5460" s="10">
        <v>0</v>
      </c>
      <c r="AB5460" s="10">
        <v>0</v>
      </c>
      <c r="AE5460" s="10">
        <v>0</v>
      </c>
      <c r="AH5460" s="10">
        <v>1</v>
      </c>
      <c r="AQ5460" s="10">
        <v>3.4345025553071749E-2</v>
      </c>
      <c r="AR5460" s="10">
        <v>0.29289248654125249</v>
      </c>
      <c r="AS5460" s="10">
        <v>0.34269277359320655</v>
      </c>
      <c r="AT5460" s="10">
        <v>0.80710810049718607</v>
      </c>
      <c r="AU5460" s="10">
        <v>8.1121858484493908E-2</v>
      </c>
      <c r="AV5460" s="10">
        <v>5.2506201539852437</v>
      </c>
      <c r="AW5460" s="10">
        <v>6.1388501129669235</v>
      </c>
      <c r="AX5460" s="10" t="s">
        <v>33</v>
      </c>
      <c r="AY5460" s="10">
        <v>0</v>
      </c>
      <c r="AZ5460" s="10" t="s">
        <v>33</v>
      </c>
      <c r="BA5460" s="10" t="s">
        <v>33</v>
      </c>
      <c r="BB5460" s="10">
        <v>5456</v>
      </c>
      <c r="BC5460" s="10">
        <v>5510</v>
      </c>
      <c r="BE5460" s="10" t="s">
        <v>1642</v>
      </c>
      <c r="BF5460" s="10" t="s">
        <v>5506</v>
      </c>
      <c r="BG5460" s="10">
        <v>4.437854293470944E-12</v>
      </c>
      <c r="BR5460" s="10" t="s">
        <v>33</v>
      </c>
      <c r="BS5460" s="11" t="s">
        <v>33</v>
      </c>
      <c r="BT5460" s="11" t="s">
        <v>33</v>
      </c>
      <c r="BU5460" s="10">
        <v>5460</v>
      </c>
    </row>
    <row r="5461" spans="1:73" s="10" customFormat="1" x14ac:dyDescent="0.45">
      <c r="A5461" s="10">
        <v>1271</v>
      </c>
      <c r="B5461" s="10">
        <v>5366</v>
      </c>
      <c r="C5461" s="10">
        <v>1284</v>
      </c>
      <c r="D5461" s="10">
        <v>5466</v>
      </c>
      <c r="E5461" s="10" t="s">
        <v>33</v>
      </c>
      <c r="F5461" s="10">
        <v>5366</v>
      </c>
      <c r="G5461" s="10" t="e">
        <v>#VALUE!</v>
      </c>
      <c r="H5461" s="10" t="s">
        <v>33</v>
      </c>
      <c r="I5461" s="10">
        <v>2.047566883914545E-12</v>
      </c>
      <c r="J5461" s="10" t="s">
        <v>1644</v>
      </c>
      <c r="L5461" s="10">
        <v>1</v>
      </c>
      <c r="M5461" s="10" t="s">
        <v>33</v>
      </c>
      <c r="N5461" s="10">
        <v>1</v>
      </c>
      <c r="O5461" s="10">
        <v>1</v>
      </c>
      <c r="Q5461" s="10">
        <v>1</v>
      </c>
      <c r="T5461" s="10">
        <v>0.70710678118654757</v>
      </c>
      <c r="U5461" s="10">
        <v>0.5</v>
      </c>
      <c r="V5461" s="10">
        <v>1</v>
      </c>
      <c r="W5461" s="10">
        <v>0.73326973209044999</v>
      </c>
      <c r="X5461" s="10" t="s">
        <v>1008</v>
      </c>
      <c r="Y5461" s="10">
        <v>7.0710678118654766E-2</v>
      </c>
      <c r="Z5461" s="10">
        <v>0.05</v>
      </c>
      <c r="AA5461" s="10">
        <v>0.1</v>
      </c>
      <c r="AB5461" s="10">
        <v>8.4838671606761995</v>
      </c>
      <c r="AE5461" s="10">
        <v>0</v>
      </c>
      <c r="AH5461" s="10">
        <v>1</v>
      </c>
      <c r="AQ5461" s="10">
        <v>2.2227151589420662</v>
      </c>
      <c r="AR5461" s="10">
        <v>6.524134207051695</v>
      </c>
      <c r="AS5461" s="10">
        <v>9.7470711875176903</v>
      </c>
      <c r="AT5461" s="10">
        <v>52.233806235138552</v>
      </c>
      <c r="AU5461" s="10">
        <v>28.411342020293112</v>
      </c>
      <c r="AV5461" s="10">
        <v>54.449313631108382</v>
      </c>
      <c r="AW5461" s="10">
        <v>135.09446188654005</v>
      </c>
      <c r="AX5461" s="10">
        <v>2.047566883914545E-12</v>
      </c>
      <c r="AY5461" s="10">
        <v>0</v>
      </c>
      <c r="AZ5461" s="10" t="s">
        <v>33</v>
      </c>
      <c r="BA5461" s="10">
        <v>5466</v>
      </c>
      <c r="BB5461" s="10" t="s">
        <v>33</v>
      </c>
      <c r="BC5461" s="10">
        <v>5366</v>
      </c>
      <c r="BE5461" s="10" t="s">
        <v>33</v>
      </c>
      <c r="BF5461" s="10" t="s">
        <v>33</v>
      </c>
      <c r="BG5461" s="10" t="s">
        <v>33</v>
      </c>
      <c r="BR5461" s="10" t="s">
        <v>1644</v>
      </c>
      <c r="BS5461" s="11">
        <v>9.7470711875176903</v>
      </c>
      <c r="BT5461" s="11">
        <v>135.09446188654005</v>
      </c>
      <c r="BU5461" s="10">
        <v>5461</v>
      </c>
    </row>
    <row r="5462" spans="1:73" s="10" customFormat="1" x14ac:dyDescent="0.45">
      <c r="A5462" s="10" t="s">
        <v>33</v>
      </c>
      <c r="B5462" s="10" t="s">
        <v>33</v>
      </c>
      <c r="C5462" s="10">
        <v>1284</v>
      </c>
      <c r="D5462" s="10" t="s">
        <v>33</v>
      </c>
      <c r="E5462" s="10">
        <v>5461</v>
      </c>
      <c r="F5462" s="10">
        <v>45</v>
      </c>
      <c r="G5462" s="10">
        <v>0</v>
      </c>
      <c r="H5462" s="10">
        <v>22</v>
      </c>
      <c r="I5462" s="10">
        <v>1.1214985703205581E-12</v>
      </c>
      <c r="J5462" s="10" t="s">
        <v>33</v>
      </c>
      <c r="K5462" s="10" t="s">
        <v>1012</v>
      </c>
      <c r="L5462" s="10" t="s">
        <v>33</v>
      </c>
      <c r="M5462" s="10">
        <v>0.54772255750516607</v>
      </c>
      <c r="N5462" s="10">
        <v>0.54772255750516607</v>
      </c>
      <c r="O5462" s="10">
        <v>0.54772255750516607</v>
      </c>
      <c r="Q5462" s="10">
        <v>0.5</v>
      </c>
      <c r="R5462" s="10">
        <v>0.6</v>
      </c>
      <c r="T5462" s="10">
        <v>0</v>
      </c>
      <c r="W5462" s="10">
        <v>0</v>
      </c>
      <c r="Y5462" s="10">
        <v>0</v>
      </c>
      <c r="AB5462" s="10">
        <v>0</v>
      </c>
      <c r="AE5462" s="10">
        <v>0</v>
      </c>
      <c r="AH5462" s="10">
        <v>1</v>
      </c>
      <c r="AQ5462" s="10">
        <v>0</v>
      </c>
      <c r="AR5462" s="10">
        <v>1.9831574395516134</v>
      </c>
      <c r="AS5462" s="10">
        <v>1.9831574395516134</v>
      </c>
      <c r="AT5462" s="10">
        <v>0</v>
      </c>
      <c r="AU5462" s="10">
        <v>0</v>
      </c>
      <c r="AV5462" s="10">
        <v>26.545352908097481</v>
      </c>
      <c r="AW5462" s="10">
        <v>26.545352908097481</v>
      </c>
      <c r="AX5462" s="10" t="s">
        <v>33</v>
      </c>
      <c r="AY5462" s="10">
        <v>0</v>
      </c>
      <c r="AZ5462" s="10" t="s">
        <v>33</v>
      </c>
      <c r="BA5462" s="10" t="s">
        <v>33</v>
      </c>
      <c r="BB5462" s="10">
        <v>5461</v>
      </c>
      <c r="BC5462" s="10">
        <v>45</v>
      </c>
      <c r="BE5462" s="10" t="s">
        <v>1644</v>
      </c>
      <c r="BF5462" s="10" t="s">
        <v>5507</v>
      </c>
      <c r="BG5462" s="10">
        <v>4.0606474988146444E-12</v>
      </c>
      <c r="BR5462" s="10" t="s">
        <v>33</v>
      </c>
      <c r="BS5462" s="11" t="s">
        <v>33</v>
      </c>
      <c r="BT5462" s="11" t="s">
        <v>33</v>
      </c>
      <c r="BU5462" s="10">
        <v>5462</v>
      </c>
    </row>
    <row r="5463" spans="1:73" s="10" customFormat="1" x14ac:dyDescent="0.45">
      <c r="A5463" s="10" t="s">
        <v>33</v>
      </c>
      <c r="B5463" s="10" t="s">
        <v>33</v>
      </c>
      <c r="C5463" s="10">
        <v>1284</v>
      </c>
      <c r="D5463" s="10" t="s">
        <v>33</v>
      </c>
      <c r="E5463" s="10">
        <v>5461</v>
      </c>
      <c r="F5463" s="10">
        <v>3998</v>
      </c>
      <c r="G5463" s="10" t="e">
        <v>#VALUE!</v>
      </c>
      <c r="H5463" s="10">
        <v>1030</v>
      </c>
      <c r="I5463" s="10">
        <v>7.092979749670955E-13</v>
      </c>
      <c r="J5463" s="10" t="s">
        <v>33</v>
      </c>
      <c r="K5463" s="10" t="s">
        <v>1680</v>
      </c>
      <c r="L5463" s="10" t="s">
        <v>33</v>
      </c>
      <c r="M5463" s="10">
        <v>0.34641016151377546</v>
      </c>
      <c r="N5463" s="10">
        <v>0.34641016151377546</v>
      </c>
      <c r="O5463" s="10">
        <v>0.34641016151377546</v>
      </c>
      <c r="Q5463" s="10">
        <v>0.3</v>
      </c>
      <c r="R5463" s="10">
        <v>0.4</v>
      </c>
      <c r="T5463" s="10">
        <v>0</v>
      </c>
      <c r="W5463" s="10">
        <v>0</v>
      </c>
      <c r="Y5463" s="10">
        <v>0</v>
      </c>
      <c r="AB5463" s="10">
        <v>0</v>
      </c>
      <c r="AE5463" s="10">
        <v>0</v>
      </c>
      <c r="AH5463" s="10">
        <v>1</v>
      </c>
      <c r="AQ5463" s="10">
        <v>1.4967968325220098</v>
      </c>
      <c r="AR5463" s="10">
        <v>3.6472832136072095</v>
      </c>
      <c r="AS5463" s="10">
        <v>5.8176386207641233</v>
      </c>
      <c r="AT5463" s="10">
        <v>35.174725564267227</v>
      </c>
      <c r="AU5463" s="10">
        <v>19.883042587818217</v>
      </c>
      <c r="AV5463" s="10">
        <v>24.88665626754463</v>
      </c>
      <c r="AW5463" s="10">
        <v>79.944424419630082</v>
      </c>
      <c r="AX5463" s="10" t="s">
        <v>33</v>
      </c>
      <c r="AY5463" s="10">
        <v>0</v>
      </c>
      <c r="AZ5463" s="10" t="s">
        <v>33</v>
      </c>
      <c r="BA5463" s="10" t="s">
        <v>33</v>
      </c>
      <c r="BB5463" s="10">
        <v>5461</v>
      </c>
      <c r="BC5463" s="10">
        <v>3998</v>
      </c>
      <c r="BE5463" s="10" t="s">
        <v>1644</v>
      </c>
      <c r="BF5463" s="10" t="s">
        <v>5508</v>
      </c>
      <c r="BG5463" s="10">
        <v>1.1912004182458907E-11</v>
      </c>
      <c r="BR5463" s="10" t="s">
        <v>33</v>
      </c>
      <c r="BS5463" s="11" t="s">
        <v>33</v>
      </c>
      <c r="BT5463" s="11" t="s">
        <v>33</v>
      </c>
      <c r="BU5463" s="10">
        <v>5463</v>
      </c>
    </row>
    <row r="5464" spans="1:73" s="10" customFormat="1" x14ac:dyDescent="0.45">
      <c r="A5464" s="10" t="s">
        <v>33</v>
      </c>
      <c r="B5464" s="10" t="s">
        <v>33</v>
      </c>
      <c r="C5464" s="10">
        <v>1284</v>
      </c>
      <c r="D5464" s="10" t="s">
        <v>33</v>
      </c>
      <c r="E5464" s="10">
        <v>5461</v>
      </c>
      <c r="F5464" s="10">
        <v>24</v>
      </c>
      <c r="G5464" s="10">
        <v>0</v>
      </c>
      <c r="H5464" s="10">
        <v>11</v>
      </c>
      <c r="I5464" s="10">
        <v>2.8956968570979669E-13</v>
      </c>
      <c r="J5464" s="10" t="s">
        <v>33</v>
      </c>
      <c r="K5464" s="10" t="s">
        <v>1011</v>
      </c>
      <c r="L5464" s="10" t="s">
        <v>33</v>
      </c>
      <c r="M5464" s="10">
        <v>0.14142135623730953</v>
      </c>
      <c r="N5464" s="10">
        <v>0.14142135623730953</v>
      </c>
      <c r="O5464" s="10">
        <v>1.4142135623730951</v>
      </c>
      <c r="Q5464" s="10">
        <v>1</v>
      </c>
      <c r="R5464" s="10">
        <v>2</v>
      </c>
      <c r="S5464" s="10">
        <v>90</v>
      </c>
      <c r="T5464" s="10">
        <v>0</v>
      </c>
      <c r="W5464" s="10">
        <v>0</v>
      </c>
      <c r="Y5464" s="10">
        <v>0</v>
      </c>
      <c r="AB5464" s="10">
        <v>0</v>
      </c>
      <c r="AE5464" s="10">
        <v>0</v>
      </c>
      <c r="AH5464" s="10">
        <v>1</v>
      </c>
      <c r="AQ5464" s="10">
        <v>0</v>
      </c>
      <c r="AR5464" s="10">
        <v>0</v>
      </c>
      <c r="AS5464" s="10">
        <v>0</v>
      </c>
      <c r="AT5464" s="10">
        <v>0</v>
      </c>
      <c r="AU5464" s="10">
        <v>0</v>
      </c>
      <c r="AV5464" s="10">
        <v>0.14142135623730953</v>
      </c>
      <c r="AW5464" s="10">
        <v>0.14142135623730953</v>
      </c>
      <c r="AX5464" s="10" t="s">
        <v>33</v>
      </c>
      <c r="AY5464" s="10">
        <v>0</v>
      </c>
      <c r="AZ5464" s="10" t="s">
        <v>33</v>
      </c>
      <c r="BA5464" s="10" t="s">
        <v>33</v>
      </c>
      <c r="BB5464" s="10">
        <v>5461</v>
      </c>
      <c r="BC5464" s="10">
        <v>24</v>
      </c>
      <c r="BE5464" s="10" t="s">
        <v>1644</v>
      </c>
      <c r="BF5464" s="10" t="s">
        <v>5509</v>
      </c>
      <c r="BG5464" s="10">
        <v>0</v>
      </c>
      <c r="BR5464" s="10" t="s">
        <v>33</v>
      </c>
      <c r="BS5464" s="11" t="s">
        <v>33</v>
      </c>
      <c r="BT5464" s="11" t="s">
        <v>33</v>
      </c>
      <c r="BU5464" s="10">
        <v>5464</v>
      </c>
    </row>
    <row r="5465" spans="1:73" s="10" customFormat="1" x14ac:dyDescent="0.45">
      <c r="A5465" s="10" t="s">
        <v>33</v>
      </c>
      <c r="B5465" s="10" t="s">
        <v>33</v>
      </c>
      <c r="C5465" s="10">
        <v>1284</v>
      </c>
      <c r="D5465" s="10" t="s">
        <v>33</v>
      </c>
      <c r="E5465" s="10">
        <v>5461</v>
      </c>
      <c r="F5465" s="10">
        <v>5510</v>
      </c>
      <c r="G5465" s="10" t="e">
        <v>#VALUE!</v>
      </c>
      <c r="H5465" s="10">
        <v>1279</v>
      </c>
      <c r="I5465" s="10">
        <v>3.5464898748354775E-13</v>
      </c>
      <c r="J5465" s="10" t="s">
        <v>33</v>
      </c>
      <c r="K5465" s="10" t="s">
        <v>1664</v>
      </c>
      <c r="L5465" s="10" t="s">
        <v>33</v>
      </c>
      <c r="M5465" s="10">
        <v>0.17320508075688773</v>
      </c>
      <c r="N5465" s="10">
        <v>0.17320508075688773</v>
      </c>
      <c r="O5465" s="10">
        <v>0.17320508075688773</v>
      </c>
      <c r="Q5465" s="10">
        <v>0.1</v>
      </c>
      <c r="R5465" s="10">
        <v>0.3</v>
      </c>
      <c r="T5465" s="10">
        <v>0</v>
      </c>
      <c r="W5465" s="10">
        <v>0</v>
      </c>
      <c r="Y5465" s="10">
        <v>0</v>
      </c>
      <c r="AB5465" s="10">
        <v>0</v>
      </c>
      <c r="AE5465" s="10">
        <v>0</v>
      </c>
      <c r="AH5465" s="10">
        <v>1</v>
      </c>
      <c r="AQ5465" s="10">
        <v>1.8811545233508739E-2</v>
      </c>
      <c r="AR5465" s="10">
        <v>0.16042382180242226</v>
      </c>
      <c r="AS5465" s="10">
        <v>0.18770056239100993</v>
      </c>
      <c r="AT5465" s="10">
        <v>0.44207131298745539</v>
      </c>
      <c r="AU5465" s="10">
        <v>4.4432271798699158E-2</v>
      </c>
      <c r="AV5465" s="10">
        <v>2.8758830992289668</v>
      </c>
      <c r="AW5465" s="10">
        <v>3.3623866840151213</v>
      </c>
      <c r="AX5465" s="10" t="s">
        <v>33</v>
      </c>
      <c r="AY5465" s="10">
        <v>0</v>
      </c>
      <c r="AZ5465" s="10" t="s">
        <v>33</v>
      </c>
      <c r="BA5465" s="10" t="s">
        <v>33</v>
      </c>
      <c r="BB5465" s="10">
        <v>5461</v>
      </c>
      <c r="BC5465" s="10">
        <v>5510</v>
      </c>
      <c r="BE5465" s="10" t="s">
        <v>1644</v>
      </c>
      <c r="BF5465" s="10" t="s">
        <v>5510</v>
      </c>
      <c r="BG5465" s="10">
        <v>3.8432945564396785E-13</v>
      </c>
      <c r="BR5465" s="10" t="s">
        <v>33</v>
      </c>
      <c r="BS5465" s="11" t="s">
        <v>33</v>
      </c>
      <c r="BT5465" s="11" t="s">
        <v>33</v>
      </c>
      <c r="BU5465" s="10">
        <v>5465</v>
      </c>
    </row>
    <row r="5466" spans="1:73" s="10" customFormat="1" x14ac:dyDescent="0.45">
      <c r="A5466" s="10">
        <v>1272</v>
      </c>
      <c r="B5466" s="10">
        <v>5375</v>
      </c>
      <c r="C5466" s="10">
        <v>1284</v>
      </c>
      <c r="D5466" s="10">
        <v>5468</v>
      </c>
      <c r="E5466" s="10" t="s">
        <v>33</v>
      </c>
      <c r="F5466" s="10">
        <v>5375</v>
      </c>
      <c r="G5466" s="10" t="e">
        <v>#VALUE!</v>
      </c>
      <c r="H5466" s="10" t="s">
        <v>33</v>
      </c>
      <c r="I5466" s="10">
        <v>1.2545003000569024E-9</v>
      </c>
      <c r="J5466" s="10" t="s">
        <v>1647</v>
      </c>
      <c r="L5466" s="10">
        <v>1</v>
      </c>
      <c r="M5466" s="10" t="s">
        <v>33</v>
      </c>
      <c r="N5466" s="10">
        <v>1</v>
      </c>
      <c r="O5466" s="10">
        <v>1</v>
      </c>
      <c r="Q5466" s="10">
        <v>1</v>
      </c>
      <c r="T5466" s="10">
        <v>0</v>
      </c>
      <c r="W5466" s="10">
        <v>0</v>
      </c>
      <c r="Y5466" s="10">
        <v>0</v>
      </c>
      <c r="AB5466" s="10">
        <v>0</v>
      </c>
      <c r="AE5466" s="10">
        <v>0</v>
      </c>
      <c r="AH5466" s="10">
        <v>1</v>
      </c>
      <c r="AQ5466" s="10">
        <v>21.806916472602609</v>
      </c>
      <c r="AR5466" s="10">
        <v>38.567459513167414</v>
      </c>
      <c r="AS5466" s="10">
        <v>70.187488398441189</v>
      </c>
      <c r="AT5466" s="10">
        <v>512.46253710616134</v>
      </c>
      <c r="AU5466" s="10">
        <v>84.524685365238923</v>
      </c>
      <c r="AV5466" s="10">
        <v>1453.3856868286725</v>
      </c>
      <c r="AW5466" s="10">
        <v>2050.3729093000729</v>
      </c>
      <c r="AX5466" s="10">
        <v>1.2545003000569024E-9</v>
      </c>
      <c r="AY5466" s="10">
        <v>0</v>
      </c>
      <c r="AZ5466" s="10" t="s">
        <v>33</v>
      </c>
      <c r="BA5466" s="10">
        <v>5468</v>
      </c>
      <c r="BB5466" s="10" t="s">
        <v>33</v>
      </c>
      <c r="BC5466" s="10">
        <v>5375</v>
      </c>
      <c r="BE5466" s="10" t="s">
        <v>33</v>
      </c>
      <c r="BF5466" s="10" t="s">
        <v>33</v>
      </c>
      <c r="BG5466" s="10" t="s">
        <v>33</v>
      </c>
      <c r="BR5466" s="10" t="s">
        <v>1647</v>
      </c>
      <c r="BS5466" s="11">
        <v>70.187488398441189</v>
      </c>
      <c r="BT5466" s="11">
        <v>2050.3729093000729</v>
      </c>
      <c r="BU5466" s="10">
        <v>5466</v>
      </c>
    </row>
    <row r="5467" spans="1:73" s="10" customFormat="1" x14ac:dyDescent="0.45">
      <c r="A5467" s="10" t="s">
        <v>33</v>
      </c>
      <c r="B5467" s="10" t="s">
        <v>33</v>
      </c>
      <c r="C5467" s="10">
        <v>1284</v>
      </c>
      <c r="D5467" s="10" t="s">
        <v>33</v>
      </c>
      <c r="E5467" s="10">
        <v>5466</v>
      </c>
      <c r="F5467" s="10">
        <v>3768</v>
      </c>
      <c r="G5467" s="10" t="e">
        <v>#VALUE!</v>
      </c>
      <c r="H5467" s="10">
        <v>995</v>
      </c>
      <c r="I5467" s="10">
        <v>1.2545003000569024E-9</v>
      </c>
      <c r="J5467" s="10" t="s">
        <v>33</v>
      </c>
      <c r="K5467" s="10" t="s">
        <v>1682</v>
      </c>
      <c r="L5467" s="10" t="s">
        <v>33</v>
      </c>
      <c r="M5467" s="10">
        <v>1</v>
      </c>
      <c r="N5467" s="10">
        <v>1</v>
      </c>
      <c r="O5467" s="10">
        <v>1</v>
      </c>
      <c r="Q5467" s="10">
        <v>1</v>
      </c>
      <c r="T5467" s="10">
        <v>0</v>
      </c>
      <c r="W5467" s="10">
        <v>0</v>
      </c>
      <c r="Y5467" s="10">
        <v>0</v>
      </c>
      <c r="AB5467" s="10">
        <v>0</v>
      </c>
      <c r="AE5467" s="10">
        <v>0</v>
      </c>
      <c r="AH5467" s="10">
        <v>1</v>
      </c>
      <c r="AQ5467" s="10">
        <v>21.806916472602609</v>
      </c>
      <c r="AR5467" s="10">
        <v>38.567459513167414</v>
      </c>
      <c r="AS5467" s="10">
        <v>70.187488398441189</v>
      </c>
      <c r="AT5467" s="10">
        <v>512.46253710616134</v>
      </c>
      <c r="AU5467" s="10">
        <v>84.524685365238923</v>
      </c>
      <c r="AV5467" s="10">
        <v>1453.3856868286725</v>
      </c>
      <c r="AW5467" s="10">
        <v>2050.3729093000729</v>
      </c>
      <c r="AX5467" s="10" t="s">
        <v>33</v>
      </c>
      <c r="AY5467" s="10">
        <v>0</v>
      </c>
      <c r="AZ5467" s="10" t="s">
        <v>33</v>
      </c>
      <c r="BA5467" s="10" t="s">
        <v>33</v>
      </c>
      <c r="BB5467" s="10">
        <v>5466</v>
      </c>
      <c r="BC5467" s="10">
        <v>3768</v>
      </c>
      <c r="BE5467" s="10" t="s">
        <v>1647</v>
      </c>
      <c r="BF5467" s="10" t="s">
        <v>5511</v>
      </c>
      <c r="BG5467" s="10">
        <v>8.8050225256084827E-8</v>
      </c>
      <c r="BR5467" s="10" t="s">
        <v>33</v>
      </c>
      <c r="BS5467" s="11" t="s">
        <v>33</v>
      </c>
      <c r="BT5467" s="11" t="s">
        <v>33</v>
      </c>
      <c r="BU5467" s="10">
        <v>5467</v>
      </c>
    </row>
    <row r="5468" spans="1:73" s="10" customFormat="1" x14ac:dyDescent="0.45">
      <c r="A5468" s="10">
        <v>1273</v>
      </c>
      <c r="B5468" s="10">
        <v>5380</v>
      </c>
      <c r="C5468" s="10">
        <v>1284</v>
      </c>
      <c r="D5468" s="10">
        <v>5474</v>
      </c>
      <c r="E5468" s="10" t="s">
        <v>33</v>
      </c>
      <c r="F5468" s="10">
        <v>5380</v>
      </c>
      <c r="G5468" s="10" t="e">
        <v>#VALUE!</v>
      </c>
      <c r="H5468" s="10" t="s">
        <v>33</v>
      </c>
      <c r="I5468" s="10">
        <v>1.5046482239433575E-8</v>
      </c>
      <c r="J5468" s="10" t="s">
        <v>1649</v>
      </c>
      <c r="L5468" s="10">
        <v>1</v>
      </c>
      <c r="M5468" s="10" t="s">
        <v>33</v>
      </c>
      <c r="N5468" s="10">
        <v>1</v>
      </c>
      <c r="O5468" s="10">
        <v>1</v>
      </c>
      <c r="Q5468" s="10">
        <v>1</v>
      </c>
      <c r="T5468" s="10">
        <v>0.70710678118654757</v>
      </c>
      <c r="U5468" s="10">
        <v>0.5</v>
      </c>
      <c r="V5468" s="10">
        <v>1</v>
      </c>
      <c r="W5468" s="10">
        <v>1.4665394641809</v>
      </c>
      <c r="X5468" s="10" t="s">
        <v>1008</v>
      </c>
      <c r="Y5468" s="10">
        <v>0.14142135623730953</v>
      </c>
      <c r="Z5468" s="10">
        <v>0.1</v>
      </c>
      <c r="AA5468" s="10">
        <v>0.2</v>
      </c>
      <c r="AB5468" s="10">
        <v>16.967734321352399</v>
      </c>
      <c r="AE5468" s="10">
        <v>0</v>
      </c>
      <c r="AH5468" s="10">
        <v>1</v>
      </c>
      <c r="AQ5468" s="10">
        <v>8.4707954042979416</v>
      </c>
      <c r="AR5468" s="10">
        <v>205.93095797595373</v>
      </c>
      <c r="AS5468" s="10">
        <v>218.21361131218575</v>
      </c>
      <c r="AT5468" s="10">
        <v>199.06369200100164</v>
      </c>
      <c r="AU5468" s="10">
        <v>35.029634681353784</v>
      </c>
      <c r="AV5468" s="10">
        <v>3014.5593641394589</v>
      </c>
      <c r="AW5468" s="10">
        <v>3248.6526908218143</v>
      </c>
      <c r="AX5468" s="10">
        <v>1.5046482239433575E-8</v>
      </c>
      <c r="AY5468" s="10">
        <v>0</v>
      </c>
      <c r="AZ5468" s="10" t="s">
        <v>33</v>
      </c>
      <c r="BA5468" s="10">
        <v>5474</v>
      </c>
      <c r="BB5468" s="10" t="s">
        <v>33</v>
      </c>
      <c r="BC5468" s="10">
        <v>5380</v>
      </c>
      <c r="BE5468" s="10" t="s">
        <v>33</v>
      </c>
      <c r="BF5468" s="10" t="s">
        <v>33</v>
      </c>
      <c r="BG5468" s="10" t="s">
        <v>33</v>
      </c>
      <c r="BR5468" s="10" t="s">
        <v>1649</v>
      </c>
      <c r="BS5468" s="11">
        <v>218.21361131218575</v>
      </c>
      <c r="BT5468" s="11">
        <v>3248.6526908218143</v>
      </c>
      <c r="BU5468" s="10">
        <v>5468</v>
      </c>
    </row>
    <row r="5469" spans="1:73" s="10" customFormat="1" x14ac:dyDescent="0.45">
      <c r="A5469" s="10" t="s">
        <v>33</v>
      </c>
      <c r="B5469" s="10" t="s">
        <v>33</v>
      </c>
      <c r="C5469" s="10">
        <v>1284</v>
      </c>
      <c r="D5469" s="10" t="s">
        <v>33</v>
      </c>
      <c r="E5469" s="10">
        <v>5468</v>
      </c>
      <c r="F5469" s="10">
        <v>3267</v>
      </c>
      <c r="G5469" s="10" t="e">
        <v>#VALUE!</v>
      </c>
      <c r="H5469" s="10">
        <v>839</v>
      </c>
      <c r="I5469" s="10">
        <v>2.0186974265770046E-8</v>
      </c>
      <c r="J5469" s="10" t="s">
        <v>33</v>
      </c>
      <c r="K5469" s="10" t="s">
        <v>1683</v>
      </c>
      <c r="L5469" s="10" t="s">
        <v>33</v>
      </c>
      <c r="M5469" s="10">
        <v>1.3416407864998738</v>
      </c>
      <c r="N5469" s="10">
        <v>1.3416407864998738</v>
      </c>
      <c r="O5469" s="10">
        <v>1.3416407864998738</v>
      </c>
      <c r="Q5469" s="10">
        <v>1.2</v>
      </c>
      <c r="R5469" s="10">
        <v>1.5</v>
      </c>
      <c r="T5469" s="10">
        <v>0</v>
      </c>
      <c r="W5469" s="10">
        <v>0</v>
      </c>
      <c r="Y5469" s="10">
        <v>0</v>
      </c>
      <c r="AB5469" s="10">
        <v>0</v>
      </c>
      <c r="AE5469" s="10">
        <v>0</v>
      </c>
      <c r="AH5469" s="10">
        <v>1</v>
      </c>
      <c r="AQ5469" s="10">
        <v>7.4744881946264572</v>
      </c>
      <c r="AR5469" s="10">
        <v>16.101085016744239</v>
      </c>
      <c r="AS5469" s="10">
        <v>26.939092898952602</v>
      </c>
      <c r="AT5469" s="10">
        <v>175.65047257372174</v>
      </c>
      <c r="AU5469" s="10">
        <v>16.955153536183865</v>
      </c>
      <c r="AV5469" s="10">
        <v>278.75981348604995</v>
      </c>
      <c r="AW5469" s="10">
        <v>471.36543959595554</v>
      </c>
      <c r="AX5469" s="10" t="s">
        <v>33</v>
      </c>
      <c r="AY5469" s="10">
        <v>0</v>
      </c>
      <c r="AZ5469" s="10" t="s">
        <v>33</v>
      </c>
      <c r="BA5469" s="10" t="s">
        <v>33</v>
      </c>
      <c r="BB5469" s="10">
        <v>5468</v>
      </c>
      <c r="BC5469" s="10">
        <v>3267</v>
      </c>
      <c r="BE5469" s="10" t="s">
        <v>1649</v>
      </c>
      <c r="BF5469" s="10" t="s">
        <v>5512</v>
      </c>
      <c r="BG5469" s="10">
        <v>4.0533858285054146E-7</v>
      </c>
      <c r="BR5469" s="10" t="s">
        <v>33</v>
      </c>
      <c r="BS5469" s="11" t="s">
        <v>33</v>
      </c>
      <c r="BT5469" s="11" t="s">
        <v>33</v>
      </c>
      <c r="BU5469" s="10">
        <v>5469</v>
      </c>
    </row>
    <row r="5470" spans="1:73" s="10" customFormat="1" x14ac:dyDescent="0.45">
      <c r="A5470" s="10" t="s">
        <v>33</v>
      </c>
      <c r="B5470" s="10" t="s">
        <v>33</v>
      </c>
      <c r="C5470" s="10">
        <v>1284</v>
      </c>
      <c r="D5470" s="10" t="s">
        <v>33</v>
      </c>
      <c r="E5470" s="10">
        <v>5468</v>
      </c>
      <c r="F5470" s="10">
        <v>220</v>
      </c>
      <c r="G5470" s="10">
        <v>0</v>
      </c>
      <c r="H5470" s="10">
        <v>88</v>
      </c>
      <c r="I5470" s="10">
        <v>1.3457982843846697E-8</v>
      </c>
      <c r="J5470" s="10" t="s">
        <v>33</v>
      </c>
      <c r="K5470" s="10" t="s">
        <v>1192</v>
      </c>
      <c r="L5470" s="10" t="s">
        <v>33</v>
      </c>
      <c r="M5470" s="10">
        <v>0.89442719099991586</v>
      </c>
      <c r="N5470" s="10">
        <v>0.89442719099991586</v>
      </c>
      <c r="O5470" s="10">
        <v>0.89442719099991586</v>
      </c>
      <c r="Q5470" s="10">
        <v>0.8</v>
      </c>
      <c r="R5470" s="10">
        <v>1</v>
      </c>
      <c r="T5470" s="10">
        <v>0</v>
      </c>
      <c r="W5470" s="10">
        <v>0</v>
      </c>
      <c r="Y5470" s="10">
        <v>0</v>
      </c>
      <c r="AB5470" s="10">
        <v>0</v>
      </c>
      <c r="AE5470" s="10">
        <v>0</v>
      </c>
      <c r="AH5470" s="10">
        <v>1</v>
      </c>
      <c r="AQ5470" s="10">
        <v>0</v>
      </c>
      <c r="AR5470" s="10">
        <v>186.02874246942628</v>
      </c>
      <c r="AS5470" s="10">
        <v>186.02874246942628</v>
      </c>
      <c r="AT5470" s="10">
        <v>0</v>
      </c>
      <c r="AU5470" s="10">
        <v>0</v>
      </c>
      <c r="AV5470" s="10">
        <v>2696.7536392745192</v>
      </c>
      <c r="AW5470" s="10">
        <v>2696.7536392745192</v>
      </c>
      <c r="AX5470" s="10" t="s">
        <v>33</v>
      </c>
      <c r="AY5470" s="10">
        <v>0</v>
      </c>
      <c r="AZ5470" s="10" t="s">
        <v>33</v>
      </c>
      <c r="BA5470" s="10" t="s">
        <v>33</v>
      </c>
      <c r="BB5470" s="10">
        <v>5468</v>
      </c>
      <c r="BC5470" s="10">
        <v>220</v>
      </c>
      <c r="BE5470" s="10" t="s">
        <v>1649</v>
      </c>
      <c r="BF5470" s="10" t="s">
        <v>5513</v>
      </c>
      <c r="BG5470" s="10">
        <v>2.7990781695903848E-6</v>
      </c>
      <c r="BR5470" s="10" t="s">
        <v>33</v>
      </c>
      <c r="BS5470" s="11" t="s">
        <v>33</v>
      </c>
      <c r="BT5470" s="11" t="s">
        <v>33</v>
      </c>
      <c r="BU5470" s="10">
        <v>5470</v>
      </c>
    </row>
    <row r="5471" spans="1:73" s="10" customFormat="1" x14ac:dyDescent="0.45">
      <c r="A5471" s="10" t="s">
        <v>33</v>
      </c>
      <c r="B5471" s="10" t="s">
        <v>33</v>
      </c>
      <c r="C5471" s="10">
        <v>1284</v>
      </c>
      <c r="D5471" s="10" t="s">
        <v>33</v>
      </c>
      <c r="E5471" s="10">
        <v>5468</v>
      </c>
      <c r="F5471" s="10">
        <v>5541</v>
      </c>
      <c r="G5471" s="10" t="e">
        <v>#VALUE!</v>
      </c>
      <c r="H5471" s="10">
        <v>1285</v>
      </c>
      <c r="I5471" s="10">
        <v>2.1278939249012861E-10</v>
      </c>
      <c r="J5471" s="10" t="s">
        <v>33</v>
      </c>
      <c r="K5471" s="10" t="s">
        <v>1685</v>
      </c>
      <c r="L5471" s="10" t="s">
        <v>33</v>
      </c>
      <c r="M5471" s="10">
        <v>1.4142135623730951E-2</v>
      </c>
      <c r="N5471" s="10">
        <v>1.4142135623730951E-2</v>
      </c>
      <c r="O5471" s="10">
        <v>1.4142135623730951E-2</v>
      </c>
      <c r="Q5471" s="10">
        <v>0.01</v>
      </c>
      <c r="R5471" s="10">
        <v>0.02</v>
      </c>
      <c r="T5471" s="10">
        <v>0</v>
      </c>
      <c r="W5471" s="10">
        <v>0</v>
      </c>
      <c r="Y5471" s="10">
        <v>0</v>
      </c>
      <c r="AB5471" s="10">
        <v>0</v>
      </c>
      <c r="AE5471" s="10">
        <v>0</v>
      </c>
      <c r="AH5471" s="10">
        <v>1</v>
      </c>
      <c r="AQ5471" s="10">
        <v>0.17909664706257</v>
      </c>
      <c r="AR5471" s="10">
        <v>0.54901413397014065</v>
      </c>
      <c r="AS5471" s="10">
        <v>0.80870427221086716</v>
      </c>
      <c r="AT5471" s="10">
        <v>4.208771205970395</v>
      </c>
      <c r="AU5471" s="10">
        <v>0.73026636920880539</v>
      </c>
      <c r="AV5471" s="10">
        <v>8.7055635475920674</v>
      </c>
      <c r="AW5471" s="10">
        <v>13.644601122771267</v>
      </c>
      <c r="AX5471" s="10" t="s">
        <v>33</v>
      </c>
      <c r="AY5471" s="10">
        <v>0</v>
      </c>
      <c r="AZ5471" s="10" t="s">
        <v>33</v>
      </c>
      <c r="BA5471" s="10" t="s">
        <v>33</v>
      </c>
      <c r="BB5471" s="10">
        <v>5468</v>
      </c>
      <c r="BC5471" s="10">
        <v>5541</v>
      </c>
      <c r="BE5471" s="10" t="s">
        <v>1649</v>
      </c>
      <c r="BF5471" s="10" t="s">
        <v>1684</v>
      </c>
      <c r="BG5471" s="10">
        <v>1.2168154468774868E-8</v>
      </c>
      <c r="BR5471" s="10" t="s">
        <v>33</v>
      </c>
      <c r="BS5471" s="11" t="s">
        <v>33</v>
      </c>
      <c r="BT5471" s="11" t="s">
        <v>33</v>
      </c>
      <c r="BU5471" s="10">
        <v>5471</v>
      </c>
    </row>
    <row r="5472" spans="1:73" s="10" customFormat="1" x14ac:dyDescent="0.45">
      <c r="A5472" s="10" t="s">
        <v>33</v>
      </c>
      <c r="B5472" s="10" t="s">
        <v>33</v>
      </c>
      <c r="C5472" s="10">
        <v>1285</v>
      </c>
      <c r="D5472" s="10" t="s">
        <v>33</v>
      </c>
      <c r="E5472" s="10">
        <v>5468</v>
      </c>
      <c r="F5472" s="10">
        <v>24</v>
      </c>
      <c r="G5472" s="10">
        <v>0</v>
      </c>
      <c r="H5472" s="10">
        <v>11</v>
      </c>
      <c r="I5472" s="10">
        <v>1.3821076466423175E-9</v>
      </c>
      <c r="J5472" s="10" t="s">
        <v>33</v>
      </c>
      <c r="K5472" s="10" t="s">
        <v>1011</v>
      </c>
      <c r="L5472" s="10" t="s">
        <v>33</v>
      </c>
      <c r="M5472" s="10">
        <v>9.1855865354369168E-2</v>
      </c>
      <c r="N5472" s="10">
        <v>9.1855865354369168E-2</v>
      </c>
      <c r="O5472" s="10">
        <v>1.2247448713915889</v>
      </c>
      <c r="Q5472" s="10">
        <v>1</v>
      </c>
      <c r="R5472" s="10">
        <v>1.5</v>
      </c>
      <c r="S5472" s="10">
        <v>92.5</v>
      </c>
      <c r="T5472" s="10">
        <v>0</v>
      </c>
      <c r="W5472" s="10">
        <v>0</v>
      </c>
      <c r="Y5472" s="10">
        <v>0</v>
      </c>
      <c r="AB5472" s="10">
        <v>0</v>
      </c>
      <c r="AE5472" s="10">
        <v>0</v>
      </c>
      <c r="AH5472" s="10">
        <v>1</v>
      </c>
      <c r="AQ5472" s="10">
        <v>0</v>
      </c>
      <c r="AR5472" s="10">
        <v>0</v>
      </c>
      <c r="AS5472" s="10">
        <v>0</v>
      </c>
      <c r="AT5472" s="10">
        <v>0</v>
      </c>
      <c r="AU5472" s="10">
        <v>0</v>
      </c>
      <c r="AV5472" s="10">
        <v>9.1855865354369168E-2</v>
      </c>
      <c r="AW5472" s="10">
        <v>9.1855865354369168E-2</v>
      </c>
      <c r="AX5472" s="10" t="s">
        <v>33</v>
      </c>
      <c r="AY5472" s="10">
        <v>0</v>
      </c>
      <c r="AZ5472" s="10" t="s">
        <v>33</v>
      </c>
      <c r="BA5472" s="10" t="s">
        <v>33</v>
      </c>
      <c r="BB5472" s="10">
        <v>5468</v>
      </c>
      <c r="BC5472" s="10">
        <v>24</v>
      </c>
      <c r="BE5472" s="10" t="s">
        <v>1649</v>
      </c>
      <c r="BF5472" s="10" t="s">
        <v>5514</v>
      </c>
      <c r="BG5472" s="10">
        <v>0</v>
      </c>
      <c r="BR5472" s="10" t="s">
        <v>33</v>
      </c>
      <c r="BS5472" s="11" t="s">
        <v>33</v>
      </c>
      <c r="BT5472" s="11" t="s">
        <v>33</v>
      </c>
      <c r="BU5472" s="10">
        <v>5472</v>
      </c>
    </row>
    <row r="5473" spans="1:73" s="10" customFormat="1" x14ac:dyDescent="0.45">
      <c r="A5473" s="10" t="s">
        <v>33</v>
      </c>
      <c r="B5473" s="10" t="s">
        <v>33</v>
      </c>
      <c r="C5473" s="10">
        <v>1285</v>
      </c>
      <c r="D5473" s="10" t="s">
        <v>33</v>
      </c>
      <c r="E5473" s="10">
        <v>5468</v>
      </c>
      <c r="F5473" s="10">
        <v>5531</v>
      </c>
      <c r="G5473" s="10" t="e">
        <v>#VALUE!</v>
      </c>
      <c r="H5473" s="10">
        <v>1283</v>
      </c>
      <c r="I5473" s="10">
        <v>4.7581154649881083E-10</v>
      </c>
      <c r="J5473" s="10" t="s">
        <v>33</v>
      </c>
      <c r="K5473" s="10" t="s">
        <v>1686</v>
      </c>
      <c r="L5473" s="10" t="s">
        <v>33</v>
      </c>
      <c r="M5473" s="10">
        <v>3.1622776601683791E-2</v>
      </c>
      <c r="N5473" s="10">
        <v>3.1622776601683791E-2</v>
      </c>
      <c r="O5473" s="10">
        <v>3.1622776601683791E-2</v>
      </c>
      <c r="Q5473" s="10">
        <v>0.02</v>
      </c>
      <c r="R5473" s="10">
        <v>0.05</v>
      </c>
      <c r="T5473" s="10">
        <v>0</v>
      </c>
      <c r="W5473" s="10">
        <v>0</v>
      </c>
      <c r="Y5473" s="10">
        <v>0</v>
      </c>
      <c r="AB5473" s="10">
        <v>0</v>
      </c>
      <c r="AE5473" s="10">
        <v>0</v>
      </c>
      <c r="AH5473" s="10">
        <v>1</v>
      </c>
      <c r="AQ5473" s="10">
        <v>0.11010378142236622</v>
      </c>
      <c r="AR5473" s="10">
        <v>1.7855768916321755</v>
      </c>
      <c r="AS5473" s="10">
        <v>1.9452273746946065</v>
      </c>
      <c r="AT5473" s="10">
        <v>2.5874388634256063</v>
      </c>
      <c r="AU5473" s="10">
        <v>0.3764804546087156</v>
      </c>
      <c r="AV5473" s="10">
        <v>30.248491965943032</v>
      </c>
      <c r="AW5473" s="10">
        <v>33.212411283977353</v>
      </c>
      <c r="AX5473" s="10" t="s">
        <v>33</v>
      </c>
      <c r="AY5473" s="10">
        <v>0</v>
      </c>
      <c r="AZ5473" s="10" t="s">
        <v>33</v>
      </c>
      <c r="BA5473" s="10" t="s">
        <v>33</v>
      </c>
      <c r="BB5473" s="10">
        <v>5468</v>
      </c>
      <c r="BC5473" s="10">
        <v>5531</v>
      </c>
      <c r="BE5473" s="10" t="s">
        <v>1649</v>
      </c>
      <c r="BF5473" s="10" t="s">
        <v>5515</v>
      </c>
      <c r="BG5473" s="10">
        <v>2.9268829145002396E-8</v>
      </c>
      <c r="BR5473" s="10" t="s">
        <v>33</v>
      </c>
      <c r="BS5473" s="11" t="s">
        <v>33</v>
      </c>
      <c r="BT5473" s="11" t="s">
        <v>33</v>
      </c>
      <c r="BU5473" s="10">
        <v>5473</v>
      </c>
    </row>
    <row r="5474" spans="1:73" s="10" customFormat="1" x14ac:dyDescent="0.45">
      <c r="A5474" s="10">
        <v>1274</v>
      </c>
      <c r="B5474" s="10">
        <v>5386</v>
      </c>
      <c r="C5474" s="10">
        <v>1285</v>
      </c>
      <c r="D5474" s="10">
        <v>5481</v>
      </c>
      <c r="E5474" s="10" t="s">
        <v>33</v>
      </c>
      <c r="F5474" s="10">
        <v>5386</v>
      </c>
      <c r="G5474" s="10" t="e">
        <v>#VALUE!</v>
      </c>
      <c r="H5474" s="10" t="s">
        <v>33</v>
      </c>
      <c r="I5474" s="10">
        <v>3.644438982411416E-10</v>
      </c>
      <c r="J5474" s="10" t="s">
        <v>1651</v>
      </c>
      <c r="L5474" s="10">
        <v>1</v>
      </c>
      <c r="M5474" s="10" t="s">
        <v>33</v>
      </c>
      <c r="N5474" s="10">
        <v>1</v>
      </c>
      <c r="O5474" s="10">
        <v>1</v>
      </c>
      <c r="Q5474" s="10">
        <v>1</v>
      </c>
      <c r="T5474" s="10">
        <v>0.9797958971132712</v>
      </c>
      <c r="U5474" s="10">
        <v>0.8</v>
      </c>
      <c r="V5474" s="10">
        <v>1.2</v>
      </c>
      <c r="W5474" s="10">
        <v>2.1998091962713495</v>
      </c>
      <c r="X5474" s="10" t="s">
        <v>1008</v>
      </c>
      <c r="Y5474" s="10">
        <v>0.21213203435596426</v>
      </c>
      <c r="Z5474" s="10">
        <v>0.15</v>
      </c>
      <c r="AA5474" s="10">
        <v>0.3</v>
      </c>
      <c r="AB5474" s="10">
        <v>25.451601482028593</v>
      </c>
      <c r="AC5474" s="10">
        <v>0.125</v>
      </c>
      <c r="AE5474" s="10">
        <v>0</v>
      </c>
      <c r="AH5474" s="10">
        <v>1</v>
      </c>
      <c r="AQ5474" s="10">
        <v>68.195699559080126</v>
      </c>
      <c r="AR5474" s="10">
        <v>243.85485216372408</v>
      </c>
      <c r="AS5474" s="10">
        <v>342.73861652439024</v>
      </c>
      <c r="AT5474" s="10">
        <v>1602.5989396383829</v>
      </c>
      <c r="AU5474" s="10">
        <v>127.26074994847018</v>
      </c>
      <c r="AV5474" s="10">
        <v>5143.0201368849002</v>
      </c>
      <c r="AW5474" s="10">
        <v>6872.8798264717534</v>
      </c>
      <c r="AX5474" s="10">
        <v>3.644438982411416E-10</v>
      </c>
      <c r="AY5474" s="10">
        <v>0</v>
      </c>
      <c r="AZ5474" s="10" t="s">
        <v>33</v>
      </c>
      <c r="BA5474" s="10">
        <v>5481</v>
      </c>
      <c r="BB5474" s="10" t="s">
        <v>33</v>
      </c>
      <c r="BC5474" s="10">
        <v>5386</v>
      </c>
      <c r="BE5474" s="10" t="s">
        <v>33</v>
      </c>
      <c r="BF5474" s="10" t="s">
        <v>33</v>
      </c>
      <c r="BG5474" s="10" t="s">
        <v>33</v>
      </c>
      <c r="BR5474" s="10" t="s">
        <v>1651</v>
      </c>
      <c r="BS5474" s="11">
        <v>342.73861652439024</v>
      </c>
      <c r="BT5474" s="11">
        <v>6872.8798264717534</v>
      </c>
      <c r="BU5474" s="10">
        <v>5474</v>
      </c>
    </row>
    <row r="5475" spans="1:73" s="10" customFormat="1" x14ac:dyDescent="0.45">
      <c r="A5475" s="10" t="s">
        <v>33</v>
      </c>
      <c r="B5475" s="10" t="s">
        <v>33</v>
      </c>
      <c r="C5475" s="10">
        <v>1285</v>
      </c>
      <c r="D5475" s="10" t="s">
        <v>33</v>
      </c>
      <c r="E5475" s="10">
        <v>5474</v>
      </c>
      <c r="F5475" s="10">
        <v>5547</v>
      </c>
      <c r="G5475" s="10" t="e">
        <v>#VALUE!</v>
      </c>
      <c r="H5475" s="10">
        <v>1286</v>
      </c>
      <c r="I5475" s="10">
        <v>4.3581151613998847E-10</v>
      </c>
      <c r="J5475" s="10" t="s">
        <v>33</v>
      </c>
      <c r="K5475" s="10" t="s">
        <v>1688</v>
      </c>
      <c r="L5475" s="10" t="s">
        <v>33</v>
      </c>
      <c r="M5475" s="10">
        <v>1.1958260743101399</v>
      </c>
      <c r="N5475" s="10">
        <v>1.1958260743101399</v>
      </c>
      <c r="O5475" s="10">
        <v>1.1958260743101399</v>
      </c>
      <c r="Q5475" s="10">
        <v>1.1000000000000001</v>
      </c>
      <c r="R5475" s="10">
        <v>1.3</v>
      </c>
      <c r="T5475" s="10">
        <v>0</v>
      </c>
      <c r="W5475" s="10">
        <v>0</v>
      </c>
      <c r="Y5475" s="10">
        <v>0</v>
      </c>
      <c r="AB5475" s="10">
        <v>0</v>
      </c>
      <c r="AE5475" s="10">
        <v>0</v>
      </c>
      <c r="AH5475" s="10">
        <v>1</v>
      </c>
      <c r="AQ5475" s="10">
        <v>67.192035830941279</v>
      </c>
      <c r="AR5475" s="10">
        <v>238.70634338751705</v>
      </c>
      <c r="AS5475" s="10">
        <v>336.13479534238189</v>
      </c>
      <c r="AT5475" s="10">
        <v>1579.0128420271201</v>
      </c>
      <c r="AU5475" s="10">
        <v>101.29590153846081</v>
      </c>
      <c r="AV5475" s="10">
        <v>3704.544876373548</v>
      </c>
      <c r="AW5475" s="10">
        <v>5384.8536199391292</v>
      </c>
      <c r="AX5475" s="10" t="s">
        <v>33</v>
      </c>
      <c r="AY5475" s="10">
        <v>0</v>
      </c>
      <c r="AZ5475" s="10" t="s">
        <v>33</v>
      </c>
      <c r="BA5475" s="10" t="s">
        <v>33</v>
      </c>
      <c r="BB5475" s="10">
        <v>5474</v>
      </c>
      <c r="BC5475" s="10">
        <v>5547</v>
      </c>
      <c r="BE5475" s="10" t="s">
        <v>1651</v>
      </c>
      <c r="BF5475" s="10" t="s">
        <v>5516</v>
      </c>
      <c r="BG5475" s="10">
        <v>1.2250227514906598E-7</v>
      </c>
      <c r="BR5475" s="10" t="s">
        <v>33</v>
      </c>
      <c r="BS5475" s="11" t="s">
        <v>33</v>
      </c>
      <c r="BT5475" s="11" t="s">
        <v>33</v>
      </c>
      <c r="BU5475" s="10">
        <v>5475</v>
      </c>
    </row>
    <row r="5476" spans="1:73" s="10" customFormat="1" x14ac:dyDescent="0.45">
      <c r="A5476" s="10" t="s">
        <v>33</v>
      </c>
      <c r="B5476" s="10" t="s">
        <v>33</v>
      </c>
      <c r="C5476" s="10">
        <v>1286</v>
      </c>
      <c r="D5476" s="10" t="s">
        <v>33</v>
      </c>
      <c r="E5476" s="10">
        <v>5474</v>
      </c>
      <c r="F5476" s="10">
        <v>378</v>
      </c>
      <c r="G5476" s="10">
        <v>0</v>
      </c>
      <c r="H5476" s="10">
        <v>133</v>
      </c>
      <c r="I5476" s="10">
        <v>1.6298426609044174E-10</v>
      </c>
      <c r="J5476" s="10" t="s">
        <v>33</v>
      </c>
      <c r="K5476" s="10" t="s">
        <v>1124</v>
      </c>
      <c r="L5476" s="10" t="s">
        <v>33</v>
      </c>
      <c r="M5476" s="10">
        <v>0.44721359549995793</v>
      </c>
      <c r="N5476" s="10">
        <v>0.44721359549995793</v>
      </c>
      <c r="O5476" s="10">
        <v>0.44721359549995793</v>
      </c>
      <c r="Q5476" s="10">
        <v>0.4</v>
      </c>
      <c r="R5476" s="10">
        <v>0.5</v>
      </c>
      <c r="T5476" s="10">
        <v>0</v>
      </c>
      <c r="W5476" s="10">
        <v>0</v>
      </c>
      <c r="Y5476" s="10">
        <v>0</v>
      </c>
      <c r="AB5476" s="10">
        <v>0</v>
      </c>
      <c r="AE5476" s="10">
        <v>0</v>
      </c>
      <c r="AH5476" s="10">
        <v>1</v>
      </c>
      <c r="AQ5476" s="10">
        <v>0</v>
      </c>
      <c r="AR5476" s="10">
        <v>2.579528018843757</v>
      </c>
      <c r="AS5476" s="10">
        <v>2.579528018843757</v>
      </c>
      <c r="AT5476" s="10">
        <v>0</v>
      </c>
      <c r="AU5476" s="10">
        <v>0</v>
      </c>
      <c r="AV5476" s="10">
        <v>1435.66744495374</v>
      </c>
      <c r="AW5476" s="10">
        <v>1435.66744495374</v>
      </c>
      <c r="AX5476" s="10" t="s">
        <v>33</v>
      </c>
      <c r="AY5476" s="10">
        <v>0</v>
      </c>
      <c r="AZ5476" s="10" t="s">
        <v>33</v>
      </c>
      <c r="BA5476" s="10" t="s">
        <v>33</v>
      </c>
      <c r="BB5476" s="10">
        <v>5474</v>
      </c>
      <c r="BC5476" s="10">
        <v>378</v>
      </c>
      <c r="BE5476" s="10" t="s">
        <v>1651</v>
      </c>
      <c r="BF5476" s="10" t="s">
        <v>5517</v>
      </c>
      <c r="BG5476" s="10">
        <v>9.4009324680966778E-10</v>
      </c>
      <c r="BR5476" s="10" t="s">
        <v>33</v>
      </c>
      <c r="BS5476" s="11" t="s">
        <v>33</v>
      </c>
      <c r="BT5476" s="11" t="s">
        <v>33</v>
      </c>
      <c r="BU5476" s="10">
        <v>5476</v>
      </c>
    </row>
    <row r="5477" spans="1:73" s="10" customFormat="1" x14ac:dyDescent="0.45">
      <c r="A5477" s="10" t="s">
        <v>33</v>
      </c>
      <c r="B5477" s="10" t="s">
        <v>33</v>
      </c>
      <c r="C5477" s="10">
        <v>1286</v>
      </c>
      <c r="D5477" s="10" t="s">
        <v>33</v>
      </c>
      <c r="E5477" s="10">
        <v>5474</v>
      </c>
      <c r="F5477" s="10">
        <v>45</v>
      </c>
      <c r="G5477" s="10">
        <v>0</v>
      </c>
      <c r="H5477" s="10">
        <v>22</v>
      </c>
      <c r="I5477" s="10">
        <v>1.1524727977926401E-11</v>
      </c>
      <c r="J5477" s="10" t="s">
        <v>33</v>
      </c>
      <c r="K5477" s="10" t="s">
        <v>1012</v>
      </c>
      <c r="L5477" s="10" t="s">
        <v>33</v>
      </c>
      <c r="M5477" s="10">
        <v>3.1622776601683791E-2</v>
      </c>
      <c r="N5477" s="10">
        <v>3.1622776601683791E-2</v>
      </c>
      <c r="O5477" s="10">
        <v>3.1622776601683791E-2</v>
      </c>
      <c r="Q5477" s="10">
        <v>0.02</v>
      </c>
      <c r="R5477" s="10">
        <v>0.05</v>
      </c>
      <c r="T5477" s="10">
        <v>0</v>
      </c>
      <c r="W5477" s="10">
        <v>0</v>
      </c>
      <c r="Y5477" s="10">
        <v>0</v>
      </c>
      <c r="AB5477" s="10">
        <v>0</v>
      </c>
      <c r="AE5477" s="10">
        <v>0</v>
      </c>
      <c r="AH5477" s="10">
        <v>1</v>
      </c>
      <c r="AQ5477" s="10">
        <v>0</v>
      </c>
      <c r="AR5477" s="10">
        <v>0.11449764815705329</v>
      </c>
      <c r="AS5477" s="10">
        <v>0.11449764815705329</v>
      </c>
      <c r="AT5477" s="10">
        <v>0</v>
      </c>
      <c r="AU5477" s="10">
        <v>0</v>
      </c>
      <c r="AV5477" s="10">
        <v>1.5325966647223694</v>
      </c>
      <c r="AW5477" s="10">
        <v>1.5325966647223694</v>
      </c>
      <c r="AX5477" s="10" t="s">
        <v>33</v>
      </c>
      <c r="AY5477" s="10">
        <v>0</v>
      </c>
      <c r="AZ5477" s="10" t="s">
        <v>33</v>
      </c>
      <c r="BA5477" s="10" t="s">
        <v>33</v>
      </c>
      <c r="BB5477" s="10">
        <v>5474</v>
      </c>
      <c r="BC5477" s="10">
        <v>45</v>
      </c>
      <c r="BE5477" s="10" t="s">
        <v>1651</v>
      </c>
      <c r="BF5477" s="10" t="s">
        <v>5518</v>
      </c>
      <c r="BG5477" s="10">
        <v>4.1727969233799167E-11</v>
      </c>
      <c r="BR5477" s="10" t="s">
        <v>33</v>
      </c>
      <c r="BS5477" s="11" t="s">
        <v>33</v>
      </c>
      <c r="BT5477" s="11" t="s">
        <v>33</v>
      </c>
      <c r="BU5477" s="10">
        <v>5477</v>
      </c>
    </row>
    <row r="5478" spans="1:73" s="10" customFormat="1" x14ac:dyDescent="0.45">
      <c r="A5478" s="10" t="s">
        <v>33</v>
      </c>
      <c r="B5478" s="10" t="s">
        <v>33</v>
      </c>
      <c r="C5478" s="10">
        <v>1286</v>
      </c>
      <c r="D5478" s="10" t="s">
        <v>33</v>
      </c>
      <c r="E5478" s="10">
        <v>5474</v>
      </c>
      <c r="F5478" s="10">
        <v>311</v>
      </c>
      <c r="G5478" s="10">
        <v>0</v>
      </c>
      <c r="H5478" s="10">
        <v>114</v>
      </c>
      <c r="I5478" s="10">
        <v>9.0195263132929971E-12</v>
      </c>
      <c r="J5478" s="10" t="s">
        <v>33</v>
      </c>
      <c r="K5478" s="10" t="s">
        <v>1172</v>
      </c>
      <c r="L5478" s="10" t="s">
        <v>33</v>
      </c>
      <c r="M5478" s="10">
        <v>2.4748737341529166E-2</v>
      </c>
      <c r="N5478" s="10">
        <v>2.4748737341529166E-2</v>
      </c>
      <c r="O5478" s="10">
        <v>0.70710678118654757</v>
      </c>
      <c r="Q5478" s="10">
        <v>0.5</v>
      </c>
      <c r="R5478" s="10">
        <v>1</v>
      </c>
      <c r="S5478" s="10">
        <v>96.5</v>
      </c>
      <c r="T5478" s="10">
        <v>0</v>
      </c>
      <c r="W5478" s="10">
        <v>0</v>
      </c>
      <c r="Y5478" s="10">
        <v>0</v>
      </c>
      <c r="AB5478" s="10">
        <v>0</v>
      </c>
      <c r="AE5478" s="10">
        <v>0</v>
      </c>
      <c r="AH5478" s="10">
        <v>1</v>
      </c>
      <c r="AQ5478" s="10">
        <v>0</v>
      </c>
      <c r="AR5478" s="10">
        <v>7.4491901122871226E-2</v>
      </c>
      <c r="AS5478" s="10">
        <v>7.4491901122871226E-2</v>
      </c>
      <c r="AT5478" s="10">
        <v>0</v>
      </c>
      <c r="AU5478" s="10">
        <v>0</v>
      </c>
      <c r="AV5478" s="10">
        <v>0.62769115798752206</v>
      </c>
      <c r="AW5478" s="10">
        <v>0.62769115798752206</v>
      </c>
      <c r="AX5478" s="10" t="s">
        <v>33</v>
      </c>
      <c r="AY5478" s="10">
        <v>0</v>
      </c>
      <c r="AZ5478" s="10" t="s">
        <v>33</v>
      </c>
      <c r="BA5478" s="10" t="s">
        <v>33</v>
      </c>
      <c r="BB5478" s="10">
        <v>5474</v>
      </c>
      <c r="BC5478" s="10">
        <v>311</v>
      </c>
      <c r="BE5478" s="10" t="s">
        <v>1651</v>
      </c>
      <c r="BF5478" s="10" t="s">
        <v>5519</v>
      </c>
      <c r="BG5478" s="10">
        <v>2.7148118832612863E-11</v>
      </c>
      <c r="BR5478" s="10" t="s">
        <v>33</v>
      </c>
      <c r="BS5478" s="11" t="s">
        <v>33</v>
      </c>
      <c r="BT5478" s="11" t="s">
        <v>33</v>
      </c>
      <c r="BU5478" s="10">
        <v>5478</v>
      </c>
    </row>
    <row r="5479" spans="1:73" s="10" customFormat="1" x14ac:dyDescent="0.45">
      <c r="A5479" s="10" t="s">
        <v>33</v>
      </c>
      <c r="B5479" s="10" t="s">
        <v>33</v>
      </c>
      <c r="C5479" s="10">
        <v>1286</v>
      </c>
      <c r="D5479" s="10" t="s">
        <v>33</v>
      </c>
      <c r="E5479" s="10">
        <v>5474</v>
      </c>
      <c r="F5479" s="10">
        <v>24</v>
      </c>
      <c r="G5479" s="10">
        <v>0</v>
      </c>
      <c r="H5479" s="10">
        <v>11</v>
      </c>
      <c r="I5479" s="10">
        <v>3.3476309646059723E-11</v>
      </c>
      <c r="J5479" s="10" t="s">
        <v>33</v>
      </c>
      <c r="K5479" s="10" t="s">
        <v>1011</v>
      </c>
      <c r="L5479" s="10" t="s">
        <v>33</v>
      </c>
      <c r="M5479" s="10">
        <v>9.1855865354369168E-2</v>
      </c>
      <c r="N5479" s="10">
        <v>9.1855865354369168E-2</v>
      </c>
      <c r="O5479" s="10">
        <v>1.2247448713915889</v>
      </c>
      <c r="Q5479" s="10">
        <v>1</v>
      </c>
      <c r="R5479" s="10">
        <v>1.5</v>
      </c>
      <c r="S5479" s="10">
        <v>92.5</v>
      </c>
      <c r="T5479" s="10">
        <v>0</v>
      </c>
      <c r="W5479" s="10">
        <v>0</v>
      </c>
      <c r="Y5479" s="10">
        <v>0</v>
      </c>
      <c r="AB5479" s="10">
        <v>0</v>
      </c>
      <c r="AE5479" s="10">
        <v>0</v>
      </c>
      <c r="AH5479" s="10">
        <v>1</v>
      </c>
      <c r="AQ5479" s="10">
        <v>0</v>
      </c>
      <c r="AR5479" s="10">
        <v>0</v>
      </c>
      <c r="AS5479" s="10">
        <v>0</v>
      </c>
      <c r="AT5479" s="10">
        <v>0</v>
      </c>
      <c r="AU5479" s="10">
        <v>0</v>
      </c>
      <c r="AV5479" s="10">
        <v>9.1855865354369168E-2</v>
      </c>
      <c r="AW5479" s="10">
        <v>9.1855865354369168E-2</v>
      </c>
      <c r="AX5479" s="10" t="s">
        <v>33</v>
      </c>
      <c r="AY5479" s="10">
        <v>0</v>
      </c>
      <c r="AZ5479" s="10" t="s">
        <v>33</v>
      </c>
      <c r="BA5479" s="10" t="s">
        <v>33</v>
      </c>
      <c r="BB5479" s="10">
        <v>5474</v>
      </c>
      <c r="BC5479" s="10">
        <v>24</v>
      </c>
      <c r="BE5479" s="10" t="s">
        <v>1651</v>
      </c>
      <c r="BF5479" s="10" t="s">
        <v>5520</v>
      </c>
      <c r="BG5479" s="10">
        <v>0</v>
      </c>
      <c r="BR5479" s="10" t="s">
        <v>33</v>
      </c>
      <c r="BS5479" s="11" t="s">
        <v>33</v>
      </c>
      <c r="BT5479" s="11" t="s">
        <v>33</v>
      </c>
      <c r="BU5479" s="10">
        <v>5479</v>
      </c>
    </row>
    <row r="5480" spans="1:73" s="10" customFormat="1" x14ac:dyDescent="0.45">
      <c r="A5480" s="10" t="s">
        <v>33</v>
      </c>
      <c r="B5480" s="10" t="s">
        <v>33</v>
      </c>
      <c r="C5480" s="10">
        <v>1286</v>
      </c>
      <c r="D5480" s="10" t="s">
        <v>33</v>
      </c>
      <c r="E5480" s="10">
        <v>5474</v>
      </c>
      <c r="F5480" s="10">
        <v>212</v>
      </c>
      <c r="G5480" s="10">
        <v>0</v>
      </c>
      <c r="H5480" s="10">
        <v>85</v>
      </c>
      <c r="I5480" s="10">
        <v>1.1524727977926401E-11</v>
      </c>
      <c r="J5480" s="10" t="s">
        <v>33</v>
      </c>
      <c r="K5480" s="10" t="s">
        <v>1311</v>
      </c>
      <c r="L5480" s="10" t="s">
        <v>33</v>
      </c>
      <c r="M5480" s="10">
        <v>3.1622776601683791E-2</v>
      </c>
      <c r="N5480" s="10">
        <v>3.1622776601683791E-2</v>
      </c>
      <c r="O5480" s="10">
        <v>3.1622776601683791E-2</v>
      </c>
      <c r="Q5480" s="10">
        <v>0.02</v>
      </c>
      <c r="R5480" s="10">
        <v>0.05</v>
      </c>
      <c r="T5480" s="10">
        <v>0</v>
      </c>
      <c r="W5480" s="10">
        <v>0</v>
      </c>
      <c r="Y5480" s="10">
        <v>0</v>
      </c>
      <c r="AB5480" s="10">
        <v>0</v>
      </c>
      <c r="AE5480" s="10">
        <v>0</v>
      </c>
      <c r="AH5480" s="10">
        <v>1</v>
      </c>
      <c r="AQ5480" s="10">
        <v>2.3867831025575714E-2</v>
      </c>
      <c r="AR5480" s="10">
        <v>5.5182011811979556E-2</v>
      </c>
      <c r="AS5480" s="10">
        <v>8.9790366799064339E-2</v>
      </c>
      <c r="AT5480" s="10">
        <v>0.56089402910102926</v>
      </c>
      <c r="AU5480" s="10">
        <v>0.51324692798077143</v>
      </c>
      <c r="AV5480" s="10">
        <v>0.55567186954829728</v>
      </c>
      <c r="AW5480" s="10">
        <v>1.629812826630098</v>
      </c>
      <c r="AX5480" s="10" t="s">
        <v>33</v>
      </c>
      <c r="AY5480" s="10">
        <v>0</v>
      </c>
      <c r="AZ5480" s="10" t="s">
        <v>33</v>
      </c>
      <c r="BA5480" s="10" t="s">
        <v>33</v>
      </c>
      <c r="BB5480" s="10">
        <v>5474</v>
      </c>
      <c r="BC5480" s="10">
        <v>212</v>
      </c>
      <c r="BE5480" s="10" t="s">
        <v>1651</v>
      </c>
      <c r="BF5480" s="10" t="s">
        <v>5521</v>
      </c>
      <c r="BG5480" s="10">
        <v>3.2723551300752983E-11</v>
      </c>
      <c r="BR5480" s="10" t="s">
        <v>33</v>
      </c>
      <c r="BS5480" s="11" t="s">
        <v>33</v>
      </c>
      <c r="BT5480" s="11" t="s">
        <v>33</v>
      </c>
      <c r="BU5480" s="10">
        <v>5480</v>
      </c>
    </row>
    <row r="5481" spans="1:73" s="10" customFormat="1" x14ac:dyDescent="0.45">
      <c r="A5481" s="10">
        <v>1275</v>
      </c>
      <c r="B5481" s="10">
        <v>5388</v>
      </c>
      <c r="C5481" s="10">
        <v>1286</v>
      </c>
      <c r="D5481" s="10">
        <v>5487</v>
      </c>
      <c r="E5481" s="10" t="s">
        <v>33</v>
      </c>
      <c r="F5481" s="10">
        <v>5388</v>
      </c>
      <c r="G5481" s="10" t="e">
        <v>#VALUE!</v>
      </c>
      <c r="H5481" s="10" t="s">
        <v>33</v>
      </c>
      <c r="I5481" s="10">
        <v>2.2429971406411176E-11</v>
      </c>
      <c r="J5481" s="10" t="s">
        <v>1653</v>
      </c>
      <c r="L5481" s="10">
        <v>1</v>
      </c>
      <c r="M5481" s="10" t="s">
        <v>33</v>
      </c>
      <c r="N5481" s="10">
        <v>1</v>
      </c>
      <c r="O5481" s="10">
        <v>1</v>
      </c>
      <c r="Q5481" s="10">
        <v>1</v>
      </c>
      <c r="T5481" s="10">
        <v>1.7320508075688772</v>
      </c>
      <c r="U5481" s="10">
        <v>1.5</v>
      </c>
      <c r="V5481" s="10">
        <v>2</v>
      </c>
      <c r="W5481" s="10">
        <v>2.9330789283618</v>
      </c>
      <c r="X5481" s="10" t="s">
        <v>1008</v>
      </c>
      <c r="Y5481" s="10">
        <v>0.28284271247461906</v>
      </c>
      <c r="Z5481" s="10">
        <v>0.2</v>
      </c>
      <c r="AA5481" s="10">
        <v>0.4</v>
      </c>
      <c r="AB5481" s="10">
        <v>33.935468642704798</v>
      </c>
      <c r="AC5481" s="10">
        <v>0.25</v>
      </c>
      <c r="AE5481" s="10">
        <v>0</v>
      </c>
      <c r="AH5481" s="10">
        <v>1</v>
      </c>
      <c r="AQ5481" s="10">
        <v>15.840234354757857</v>
      </c>
      <c r="AR5481" s="10">
        <v>551.41346792346485</v>
      </c>
      <c r="AS5481" s="10">
        <v>574.38180773786371</v>
      </c>
      <c r="AT5481" s="10">
        <v>372.24550733680962</v>
      </c>
      <c r="AU5481" s="10">
        <v>243.68498709298993</v>
      </c>
      <c r="AV5481" s="10">
        <v>8056.067603227375</v>
      </c>
      <c r="AW5481" s="10">
        <v>8671.9980976571751</v>
      </c>
      <c r="AX5481" s="10">
        <v>2.2429971406411176E-11</v>
      </c>
      <c r="AY5481" s="10">
        <v>0</v>
      </c>
      <c r="AZ5481" s="10" t="s">
        <v>33</v>
      </c>
      <c r="BA5481" s="10">
        <v>5487</v>
      </c>
      <c r="BB5481" s="10" t="s">
        <v>33</v>
      </c>
      <c r="BC5481" s="10">
        <v>5388</v>
      </c>
      <c r="BE5481" s="10" t="s">
        <v>33</v>
      </c>
      <c r="BF5481" s="10" t="s">
        <v>33</v>
      </c>
      <c r="BG5481" s="10" t="s">
        <v>33</v>
      </c>
      <c r="BR5481" s="10" t="s">
        <v>1653</v>
      </c>
      <c r="BS5481" s="11">
        <v>574.38180773786371</v>
      </c>
      <c r="BT5481" s="11">
        <v>8671.9980976571751</v>
      </c>
      <c r="BU5481" s="10">
        <v>5481</v>
      </c>
    </row>
    <row r="5482" spans="1:73" s="10" customFormat="1" x14ac:dyDescent="0.45">
      <c r="A5482" s="10" t="s">
        <v>33</v>
      </c>
      <c r="B5482" s="10" t="s">
        <v>33</v>
      </c>
      <c r="C5482" s="10">
        <v>1286</v>
      </c>
      <c r="D5482" s="10" t="s">
        <v>33</v>
      </c>
      <c r="E5482" s="10">
        <v>5481</v>
      </c>
      <c r="F5482" s="10">
        <v>64</v>
      </c>
      <c r="G5482" s="10">
        <v>0</v>
      </c>
      <c r="H5482" s="10">
        <v>28</v>
      </c>
      <c r="I5482" s="10">
        <v>2.006197631924478E-11</v>
      </c>
      <c r="J5482" s="10" t="s">
        <v>33</v>
      </c>
      <c r="K5482" s="10" t="s">
        <v>1166</v>
      </c>
      <c r="L5482" s="10" t="s">
        <v>33</v>
      </c>
      <c r="M5482" s="10">
        <v>0.89442719099991586</v>
      </c>
      <c r="N5482" s="10">
        <v>0.89442719099991586</v>
      </c>
      <c r="O5482" s="10">
        <v>0.89442719099991586</v>
      </c>
      <c r="Q5482" s="10">
        <v>0.8</v>
      </c>
      <c r="R5482" s="10">
        <v>1</v>
      </c>
      <c r="T5482" s="10">
        <v>0</v>
      </c>
      <c r="W5482" s="10">
        <v>0</v>
      </c>
      <c r="Y5482" s="10">
        <v>0</v>
      </c>
      <c r="AB5482" s="10">
        <v>0</v>
      </c>
      <c r="AE5482" s="10">
        <v>0</v>
      </c>
      <c r="AH5482" s="10">
        <v>1</v>
      </c>
      <c r="AQ5482" s="10">
        <v>0</v>
      </c>
      <c r="AR5482" s="10">
        <v>6.4406346069668423</v>
      </c>
      <c r="AS5482" s="10">
        <v>6.4406346069668423</v>
      </c>
      <c r="AT5482" s="10">
        <v>0</v>
      </c>
      <c r="AU5482" s="10">
        <v>0</v>
      </c>
      <c r="AV5482" s="10">
        <v>131.27762733020862</v>
      </c>
      <c r="AW5482" s="10">
        <v>131.27762733020862</v>
      </c>
      <c r="AX5482" s="10" t="s">
        <v>33</v>
      </c>
      <c r="AY5482" s="10">
        <v>0</v>
      </c>
      <c r="AZ5482" s="10" t="s">
        <v>33</v>
      </c>
      <c r="BA5482" s="10" t="s">
        <v>33</v>
      </c>
      <c r="BB5482" s="10">
        <v>5481</v>
      </c>
      <c r="BC5482" s="10">
        <v>64</v>
      </c>
      <c r="BE5482" s="10" t="s">
        <v>1653</v>
      </c>
      <c r="BF5482" s="10" t="s">
        <v>5522</v>
      </c>
      <c r="BG5482" s="10">
        <v>1.4446325007340857E-10</v>
      </c>
      <c r="BR5482" s="10" t="s">
        <v>33</v>
      </c>
      <c r="BS5482" s="11" t="s">
        <v>33</v>
      </c>
      <c r="BT5482" s="11" t="s">
        <v>33</v>
      </c>
      <c r="BU5482" s="10">
        <v>5482</v>
      </c>
    </row>
    <row r="5483" spans="1:73" s="10" customFormat="1" x14ac:dyDescent="0.45">
      <c r="A5483" s="10" t="s">
        <v>33</v>
      </c>
      <c r="B5483" s="10" t="s">
        <v>33</v>
      </c>
      <c r="C5483" s="10">
        <v>1286</v>
      </c>
      <c r="D5483" s="10" t="s">
        <v>33</v>
      </c>
      <c r="E5483" s="10">
        <v>5481</v>
      </c>
      <c r="F5483" s="10">
        <v>5188</v>
      </c>
      <c r="G5483" s="10" t="e">
        <v>#VALUE!</v>
      </c>
      <c r="H5483" s="10">
        <v>1226</v>
      </c>
      <c r="I5483" s="10">
        <v>2.6822344653817363E-11</v>
      </c>
      <c r="J5483" s="10" t="s">
        <v>33</v>
      </c>
      <c r="K5483" s="10" t="s">
        <v>1503</v>
      </c>
      <c r="L5483" s="10" t="s">
        <v>33</v>
      </c>
      <c r="M5483" s="10">
        <v>1.1958260743101399</v>
      </c>
      <c r="N5483" s="10">
        <v>1.1958260743101399</v>
      </c>
      <c r="O5483" s="10">
        <v>1.1958260743101399</v>
      </c>
      <c r="Q5483" s="10">
        <v>1.1000000000000001</v>
      </c>
      <c r="R5483" s="10">
        <v>1.3</v>
      </c>
      <c r="T5483" s="10">
        <v>0</v>
      </c>
      <c r="W5483" s="10">
        <v>0</v>
      </c>
      <c r="Y5483" s="10">
        <v>0</v>
      </c>
      <c r="AB5483" s="10">
        <v>0</v>
      </c>
      <c r="AE5483" s="10">
        <v>0</v>
      </c>
      <c r="AH5483" s="10">
        <v>1</v>
      </c>
      <c r="AQ5483" s="10">
        <v>13.746518271741159</v>
      </c>
      <c r="AR5483" s="10">
        <v>533.33135390983091</v>
      </c>
      <c r="AS5483" s="10">
        <v>553.2638054038556</v>
      </c>
      <c r="AT5483" s="10">
        <v>323.04317938591726</v>
      </c>
      <c r="AU5483" s="10">
        <v>204.73801839012003</v>
      </c>
      <c r="AV5483" s="10">
        <v>7769.5678298885687</v>
      </c>
      <c r="AW5483" s="10">
        <v>8297.3490276646062</v>
      </c>
      <c r="AX5483" s="10" t="s">
        <v>33</v>
      </c>
      <c r="AY5483" s="10">
        <v>0</v>
      </c>
      <c r="AZ5483" s="10" t="s">
        <v>33</v>
      </c>
      <c r="BA5483" s="10" t="s">
        <v>33</v>
      </c>
      <c r="BB5483" s="10">
        <v>5481</v>
      </c>
      <c r="BC5483" s="10">
        <v>5188</v>
      </c>
      <c r="BE5483" s="10" t="s">
        <v>1653</v>
      </c>
      <c r="BF5483" s="10" t="s">
        <v>5523</v>
      </c>
      <c r="BG5483" s="10">
        <v>1.2409691335410718E-8</v>
      </c>
      <c r="BR5483" s="10" t="s">
        <v>33</v>
      </c>
      <c r="BS5483" s="11" t="s">
        <v>33</v>
      </c>
      <c r="BT5483" s="11" t="s">
        <v>33</v>
      </c>
      <c r="BU5483" s="10">
        <v>5483</v>
      </c>
    </row>
    <row r="5484" spans="1:73" s="10" customFormat="1" x14ac:dyDescent="0.45">
      <c r="A5484" s="10" t="s">
        <v>33</v>
      </c>
      <c r="B5484" s="10" t="s">
        <v>33</v>
      </c>
      <c r="C5484" s="10">
        <v>1286</v>
      </c>
      <c r="D5484" s="10" t="s">
        <v>33</v>
      </c>
      <c r="E5484" s="10">
        <v>5481</v>
      </c>
      <c r="F5484" s="10">
        <v>45</v>
      </c>
      <c r="G5484" s="10">
        <v>0</v>
      </c>
      <c r="H5484" s="10">
        <v>22</v>
      </c>
      <c r="I5484" s="10">
        <v>3.8849850088221307E-13</v>
      </c>
      <c r="J5484" s="10" t="s">
        <v>33</v>
      </c>
      <c r="K5484" s="10" t="s">
        <v>1012</v>
      </c>
      <c r="L5484" s="10" t="s">
        <v>33</v>
      </c>
      <c r="M5484" s="10">
        <v>1.7320508075688773E-2</v>
      </c>
      <c r="N5484" s="10">
        <v>1.7320508075688773E-2</v>
      </c>
      <c r="O5484" s="10">
        <v>1.7320508075688773E-2</v>
      </c>
      <c r="Q5484" s="10">
        <v>0.01</v>
      </c>
      <c r="R5484" s="10">
        <v>0.03</v>
      </c>
      <c r="T5484" s="10">
        <v>0</v>
      </c>
      <c r="W5484" s="10">
        <v>0</v>
      </c>
      <c r="Y5484" s="10">
        <v>0</v>
      </c>
      <c r="AB5484" s="10">
        <v>0</v>
      </c>
      <c r="AE5484" s="10">
        <v>0</v>
      </c>
      <c r="AH5484" s="10">
        <v>1</v>
      </c>
      <c r="AQ5484" s="10">
        <v>0</v>
      </c>
      <c r="AR5484" s="10">
        <v>6.2712944676907911E-2</v>
      </c>
      <c r="AS5484" s="10">
        <v>6.2712944676907911E-2</v>
      </c>
      <c r="AT5484" s="10">
        <v>0</v>
      </c>
      <c r="AU5484" s="10">
        <v>0</v>
      </c>
      <c r="AV5484" s="10">
        <v>0.83943776482562393</v>
      </c>
      <c r="AW5484" s="10">
        <v>0.83943776482562393</v>
      </c>
      <c r="AX5484" s="10" t="s">
        <v>33</v>
      </c>
      <c r="AY5484" s="10">
        <v>0</v>
      </c>
      <c r="AZ5484" s="10" t="s">
        <v>33</v>
      </c>
      <c r="BA5484" s="10" t="s">
        <v>33</v>
      </c>
      <c r="BB5484" s="10">
        <v>5481</v>
      </c>
      <c r="BC5484" s="10">
        <v>45</v>
      </c>
      <c r="BE5484" s="10" t="s">
        <v>1653</v>
      </c>
      <c r="BF5484" s="10" t="s">
        <v>5524</v>
      </c>
      <c r="BG5484" s="10">
        <v>1.4066495559148905E-12</v>
      </c>
      <c r="BR5484" s="10" t="s">
        <v>33</v>
      </c>
      <c r="BS5484" s="11" t="s">
        <v>33</v>
      </c>
      <c r="BT5484" s="11" t="s">
        <v>33</v>
      </c>
      <c r="BU5484" s="10">
        <v>5484</v>
      </c>
    </row>
    <row r="5485" spans="1:73" s="10" customFormat="1" x14ac:dyDescent="0.45">
      <c r="A5485" s="10" t="s">
        <v>33</v>
      </c>
      <c r="B5485" s="10" t="s">
        <v>33</v>
      </c>
      <c r="C5485" s="10">
        <v>1286</v>
      </c>
      <c r="D5485" s="10" t="s">
        <v>33</v>
      </c>
      <c r="E5485" s="10">
        <v>5481</v>
      </c>
      <c r="F5485" s="10">
        <v>1794</v>
      </c>
      <c r="G5485" s="10">
        <v>0</v>
      </c>
      <c r="H5485" s="10">
        <v>469</v>
      </c>
      <c r="I5485" s="10">
        <v>1.1895288662470278E-12</v>
      </c>
      <c r="J5485" s="10" t="s">
        <v>33</v>
      </c>
      <c r="K5485" s="10" t="s">
        <v>1365</v>
      </c>
      <c r="L5485" s="10" t="s">
        <v>33</v>
      </c>
      <c r="M5485" s="10">
        <v>5.3033008588991064E-2</v>
      </c>
      <c r="N5485" s="10">
        <v>5.3033008588991064E-2</v>
      </c>
      <c r="O5485" s="10">
        <v>0.70710678118654757</v>
      </c>
      <c r="Q5485" s="10">
        <v>0.5</v>
      </c>
      <c r="R5485" s="10">
        <v>1</v>
      </c>
      <c r="S5485" s="10">
        <v>92.5</v>
      </c>
      <c r="T5485" s="10">
        <v>0</v>
      </c>
      <c r="W5485" s="10">
        <v>0</v>
      </c>
      <c r="Y5485" s="10">
        <v>0</v>
      </c>
      <c r="AB5485" s="10">
        <v>0</v>
      </c>
      <c r="AE5485" s="10">
        <v>0</v>
      </c>
      <c r="AH5485" s="10">
        <v>1</v>
      </c>
      <c r="AQ5485" s="10">
        <v>0.33779744442224419</v>
      </c>
      <c r="AR5485" s="10">
        <v>8.3405055218162971</v>
      </c>
      <c r="AS5485" s="10">
        <v>8.8303118162285514</v>
      </c>
      <c r="AT5485" s="10">
        <v>7.9382399439227385</v>
      </c>
      <c r="AU5485" s="10">
        <v>4.4982531321843471</v>
      </c>
      <c r="AV5485" s="10">
        <v>153.82703637422389</v>
      </c>
      <c r="AW5485" s="10">
        <v>166.26352945033099</v>
      </c>
      <c r="AX5485" s="10" t="s">
        <v>33</v>
      </c>
      <c r="AY5485" s="10">
        <v>0</v>
      </c>
      <c r="AZ5485" s="10" t="s">
        <v>33</v>
      </c>
      <c r="BA5485" s="10" t="s">
        <v>33</v>
      </c>
      <c r="BB5485" s="10">
        <v>5481</v>
      </c>
      <c r="BC5485" s="10">
        <v>1794</v>
      </c>
      <c r="BE5485" s="10" t="s">
        <v>1653</v>
      </c>
      <c r="BF5485" s="10" t="s">
        <v>5525</v>
      </c>
      <c r="BG5485" s="10">
        <v>1.9806364154770116E-10</v>
      </c>
      <c r="BR5485" s="10" t="s">
        <v>33</v>
      </c>
      <c r="BS5485" s="11" t="s">
        <v>33</v>
      </c>
      <c r="BT5485" s="11" t="s">
        <v>33</v>
      </c>
      <c r="BU5485" s="10">
        <v>5485</v>
      </c>
    </row>
    <row r="5486" spans="1:73" s="10" customFormat="1" x14ac:dyDescent="0.45">
      <c r="A5486" s="10" t="s">
        <v>33</v>
      </c>
      <c r="B5486" s="10" t="s">
        <v>33</v>
      </c>
      <c r="C5486" s="10">
        <v>1286</v>
      </c>
      <c r="D5486" s="10" t="s">
        <v>33</v>
      </c>
      <c r="E5486" s="10">
        <v>5481</v>
      </c>
      <c r="F5486" s="10">
        <v>212</v>
      </c>
      <c r="G5486" s="10">
        <v>0</v>
      </c>
      <c r="H5486" s="10">
        <v>85</v>
      </c>
      <c r="I5486" s="10">
        <v>7.092979749670958E-13</v>
      </c>
      <c r="J5486" s="10" t="s">
        <v>33</v>
      </c>
      <c r="K5486" s="10" t="s">
        <v>1311</v>
      </c>
      <c r="L5486" s="10" t="s">
        <v>33</v>
      </c>
      <c r="M5486" s="10">
        <v>3.1622776601683791E-2</v>
      </c>
      <c r="N5486" s="10">
        <v>3.1622776601683791E-2</v>
      </c>
      <c r="O5486" s="10">
        <v>3.1622776601683791E-2</v>
      </c>
      <c r="Q5486" s="10">
        <v>0.02</v>
      </c>
      <c r="R5486" s="10">
        <v>0.05</v>
      </c>
      <c r="T5486" s="10">
        <v>0</v>
      </c>
      <c r="W5486" s="10">
        <v>0</v>
      </c>
      <c r="Y5486" s="10">
        <v>0</v>
      </c>
      <c r="AB5486" s="10">
        <v>0</v>
      </c>
      <c r="AE5486" s="10">
        <v>0</v>
      </c>
      <c r="AH5486" s="10">
        <v>1</v>
      </c>
      <c r="AQ5486" s="10">
        <v>2.3867831025575714E-2</v>
      </c>
      <c r="AR5486" s="10">
        <v>5.5182011811979556E-2</v>
      </c>
      <c r="AS5486" s="10">
        <v>8.9790366799064339E-2</v>
      </c>
      <c r="AT5486" s="10">
        <v>0.56089402910102926</v>
      </c>
      <c r="AU5486" s="10">
        <v>0.51324692798077143</v>
      </c>
      <c r="AV5486" s="10">
        <v>0.55567186954829728</v>
      </c>
      <c r="AW5486" s="10">
        <v>1.629812826630098</v>
      </c>
      <c r="AX5486" s="10" t="s">
        <v>33</v>
      </c>
      <c r="AY5486" s="10">
        <v>0</v>
      </c>
      <c r="AZ5486" s="10" t="s">
        <v>33</v>
      </c>
      <c r="BA5486" s="10" t="s">
        <v>33</v>
      </c>
      <c r="BB5486" s="10">
        <v>5481</v>
      </c>
      <c r="BC5486" s="10">
        <v>212</v>
      </c>
      <c r="BE5486" s="10" t="s">
        <v>1653</v>
      </c>
      <c r="BF5486" s="10" t="s">
        <v>5526</v>
      </c>
      <c r="BG5486" s="10">
        <v>2.0139953598741845E-12</v>
      </c>
      <c r="BR5486" s="10" t="s">
        <v>33</v>
      </c>
      <c r="BS5486" s="11" t="s">
        <v>33</v>
      </c>
      <c r="BT5486" s="11" t="s">
        <v>33</v>
      </c>
      <c r="BU5486" s="10">
        <v>5486</v>
      </c>
    </row>
    <row r="5487" spans="1:73" s="10" customFormat="1" x14ac:dyDescent="0.45">
      <c r="A5487" s="10">
        <v>1276</v>
      </c>
      <c r="B5487" s="10">
        <v>5390</v>
      </c>
      <c r="C5487" s="10">
        <v>1286</v>
      </c>
      <c r="D5487" s="10">
        <v>5494</v>
      </c>
      <c r="E5487" s="10" t="s">
        <v>33</v>
      </c>
      <c r="F5487" s="10">
        <v>5410</v>
      </c>
      <c r="G5487" s="10" t="e">
        <v>#VALUE!</v>
      </c>
      <c r="H5487" s="10" t="s">
        <v>33</v>
      </c>
      <c r="I5487" s="10">
        <v>3.9252449961219554E-10</v>
      </c>
      <c r="J5487" s="10" t="s">
        <v>1659</v>
      </c>
      <c r="L5487" s="10">
        <v>1</v>
      </c>
      <c r="M5487" s="10" t="s">
        <v>33</v>
      </c>
      <c r="N5487" s="10">
        <v>1</v>
      </c>
      <c r="O5487" s="10">
        <v>1</v>
      </c>
      <c r="Q5487" s="10">
        <v>1</v>
      </c>
      <c r="T5487" s="10">
        <v>0.70710678118654757</v>
      </c>
      <c r="U5487" s="10">
        <v>0.5</v>
      </c>
      <c r="V5487" s="10">
        <v>1</v>
      </c>
      <c r="W5487" s="10">
        <v>1.4665394641809</v>
      </c>
      <c r="X5487" s="10" t="s">
        <v>1008</v>
      </c>
      <c r="Y5487" s="10">
        <v>0.14142135623730953</v>
      </c>
      <c r="Z5487" s="10">
        <v>0.1</v>
      </c>
      <c r="AA5487" s="10">
        <v>0.2</v>
      </c>
      <c r="AB5487" s="10">
        <v>16.967734321352399</v>
      </c>
      <c r="AE5487" s="10">
        <v>0</v>
      </c>
      <c r="AH5487" s="10">
        <v>1</v>
      </c>
      <c r="AQ5487" s="10">
        <v>1.3815115106927247</v>
      </c>
      <c r="AR5487" s="10">
        <v>4.606687269949683</v>
      </c>
      <c r="AS5487" s="10">
        <v>6.6098789604541341</v>
      </c>
      <c r="AT5487" s="10">
        <v>32.46552050127903</v>
      </c>
      <c r="AU5487" s="10">
        <v>32.220910263785171</v>
      </c>
      <c r="AV5487" s="10">
        <v>23.976114473777006</v>
      </c>
      <c r="AW5487" s="10">
        <v>88.662545238841204</v>
      </c>
      <c r="AX5487" s="10">
        <v>3.9252449961219554E-10</v>
      </c>
      <c r="AY5487" s="10">
        <v>0</v>
      </c>
      <c r="AZ5487" s="10" t="s">
        <v>33</v>
      </c>
      <c r="BA5487" s="10">
        <v>5494</v>
      </c>
      <c r="BB5487" s="10" t="s">
        <v>33</v>
      </c>
      <c r="BC5487" s="10">
        <v>5410</v>
      </c>
      <c r="BE5487" s="10" t="s">
        <v>33</v>
      </c>
      <c r="BF5487" s="10" t="s">
        <v>33</v>
      </c>
      <c r="BG5487" s="10" t="s">
        <v>33</v>
      </c>
      <c r="BR5487" s="10" t="s">
        <v>1659</v>
      </c>
      <c r="BS5487" s="11">
        <v>6.6098789604541341</v>
      </c>
      <c r="BT5487" s="11">
        <v>88.662545238841204</v>
      </c>
      <c r="BU5487" s="10">
        <v>5487</v>
      </c>
    </row>
    <row r="5488" spans="1:73" s="10" customFormat="1" x14ac:dyDescent="0.45">
      <c r="A5488" s="10" t="s">
        <v>33</v>
      </c>
      <c r="B5488" s="10" t="s">
        <v>33</v>
      </c>
      <c r="C5488" s="10">
        <v>1286</v>
      </c>
      <c r="D5488" s="10" t="s">
        <v>33</v>
      </c>
      <c r="E5488" s="10">
        <v>5487</v>
      </c>
      <c r="F5488" s="10">
        <v>415</v>
      </c>
      <c r="G5488" s="10">
        <v>0</v>
      </c>
      <c r="H5488" s="10">
        <v>143</v>
      </c>
      <c r="I5488" s="10">
        <v>2.322206256527003E-10</v>
      </c>
      <c r="J5488" s="10" t="s">
        <v>33</v>
      </c>
      <c r="K5488" s="10" t="s">
        <v>1689</v>
      </c>
      <c r="L5488" s="10" t="s">
        <v>33</v>
      </c>
      <c r="M5488" s="10">
        <v>0.59160797830996159</v>
      </c>
      <c r="N5488" s="10">
        <v>0.59160797830996159</v>
      </c>
      <c r="O5488" s="10">
        <v>0.59160797830996159</v>
      </c>
      <c r="Q5488" s="10">
        <v>0.5</v>
      </c>
      <c r="R5488" s="10">
        <v>0.7</v>
      </c>
      <c r="T5488" s="10">
        <v>0</v>
      </c>
      <c r="W5488" s="10">
        <v>0</v>
      </c>
      <c r="Y5488" s="10">
        <v>0</v>
      </c>
      <c r="AB5488" s="10">
        <v>0</v>
      </c>
      <c r="AE5488" s="10">
        <v>0</v>
      </c>
      <c r="AH5488" s="10">
        <v>1</v>
      </c>
      <c r="AQ5488" s="10">
        <v>0.3163779152091441</v>
      </c>
      <c r="AR5488" s="10">
        <v>1.9555789536126071</v>
      </c>
      <c r="AS5488" s="10">
        <v>2.4143269306658661</v>
      </c>
      <c r="AT5488" s="10">
        <v>7.4348810074148863</v>
      </c>
      <c r="AU5488" s="10">
        <v>13.002307367395927</v>
      </c>
      <c r="AV5488" s="10">
        <v>10.190764734053094</v>
      </c>
      <c r="AW5488" s="10">
        <v>30.627953108863906</v>
      </c>
      <c r="AX5488" s="10" t="s">
        <v>33</v>
      </c>
      <c r="AY5488" s="10">
        <v>0</v>
      </c>
      <c r="AZ5488" s="10" t="s">
        <v>33</v>
      </c>
      <c r="BA5488" s="10" t="s">
        <v>33</v>
      </c>
      <c r="BB5488" s="10">
        <v>5487</v>
      </c>
      <c r="BC5488" s="10">
        <v>415</v>
      </c>
      <c r="BE5488" s="10" t="s">
        <v>1659</v>
      </c>
      <c r="BF5488" s="10" t="s">
        <v>5527</v>
      </c>
      <c r="BG5488" s="10">
        <v>9.4768247035986701E-10</v>
      </c>
      <c r="BR5488" s="10" t="s">
        <v>33</v>
      </c>
      <c r="BS5488" s="11" t="s">
        <v>33</v>
      </c>
      <c r="BT5488" s="11" t="s">
        <v>33</v>
      </c>
      <c r="BU5488" s="10">
        <v>5488</v>
      </c>
    </row>
    <row r="5489" spans="1:73" s="10" customFormat="1" x14ac:dyDescent="0.45">
      <c r="A5489" s="10" t="s">
        <v>33</v>
      </c>
      <c r="B5489" s="10" t="s">
        <v>33</v>
      </c>
      <c r="C5489" s="10">
        <v>1286</v>
      </c>
      <c r="D5489" s="10" t="s">
        <v>33</v>
      </c>
      <c r="E5489" s="10">
        <v>5487</v>
      </c>
      <c r="F5489" s="10">
        <v>45</v>
      </c>
      <c r="G5489" s="10">
        <v>0</v>
      </c>
      <c r="H5489" s="10">
        <v>22</v>
      </c>
      <c r="I5489" s="10">
        <v>6.7987237654387278E-11</v>
      </c>
      <c r="J5489" s="10" t="s">
        <v>33</v>
      </c>
      <c r="K5489" s="10" t="s">
        <v>1012</v>
      </c>
      <c r="L5489" s="10" t="s">
        <v>33</v>
      </c>
      <c r="M5489" s="10">
        <v>0.17320508075688773</v>
      </c>
      <c r="N5489" s="10">
        <v>0.17320508075688773</v>
      </c>
      <c r="O5489" s="10">
        <v>0.17320508075688773</v>
      </c>
      <c r="Q5489" s="10">
        <v>0.1</v>
      </c>
      <c r="R5489" s="10">
        <v>0.3</v>
      </c>
      <c r="T5489" s="10">
        <v>0</v>
      </c>
      <c r="W5489" s="10">
        <v>0</v>
      </c>
      <c r="Y5489" s="10">
        <v>0</v>
      </c>
      <c r="AB5489" s="10">
        <v>0</v>
      </c>
      <c r="AE5489" s="10">
        <v>0</v>
      </c>
      <c r="AH5489" s="10">
        <v>1</v>
      </c>
      <c r="AQ5489" s="10">
        <v>0</v>
      </c>
      <c r="AR5489" s="10">
        <v>0.627129446769079</v>
      </c>
      <c r="AS5489" s="10">
        <v>0.627129446769079</v>
      </c>
      <c r="AT5489" s="10">
        <v>0</v>
      </c>
      <c r="AU5489" s="10">
        <v>0</v>
      </c>
      <c r="AV5489" s="10">
        <v>8.3943776482562384</v>
      </c>
      <c r="AW5489" s="10">
        <v>8.3943776482562384</v>
      </c>
      <c r="AX5489" s="10" t="s">
        <v>33</v>
      </c>
      <c r="AY5489" s="10">
        <v>0</v>
      </c>
      <c r="AZ5489" s="10" t="s">
        <v>33</v>
      </c>
      <c r="BA5489" s="10" t="s">
        <v>33</v>
      </c>
      <c r="BB5489" s="10">
        <v>5487</v>
      </c>
      <c r="BC5489" s="10">
        <v>45</v>
      </c>
      <c r="BE5489" s="10" t="s">
        <v>1659</v>
      </c>
      <c r="BF5489" s="10" t="s">
        <v>5528</v>
      </c>
      <c r="BG5489" s="10">
        <v>2.4616367228510574E-10</v>
      </c>
      <c r="BR5489" s="10" t="s">
        <v>33</v>
      </c>
      <c r="BS5489" s="11" t="s">
        <v>33</v>
      </c>
      <c r="BT5489" s="11" t="s">
        <v>33</v>
      </c>
      <c r="BU5489" s="10">
        <v>5489</v>
      </c>
    </row>
    <row r="5490" spans="1:73" s="10" customFormat="1" x14ac:dyDescent="0.45">
      <c r="A5490" s="10" t="s">
        <v>33</v>
      </c>
      <c r="B5490" s="10" t="s">
        <v>33</v>
      </c>
      <c r="C5490" s="10">
        <v>1286</v>
      </c>
      <c r="D5490" s="10" t="s">
        <v>33</v>
      </c>
      <c r="E5490" s="10">
        <v>5487</v>
      </c>
      <c r="F5490" s="10">
        <v>710</v>
      </c>
      <c r="G5490" s="10">
        <v>0</v>
      </c>
      <c r="H5490" s="10">
        <v>211</v>
      </c>
      <c r="I5490" s="10">
        <v>5.5511347091527966E-12</v>
      </c>
      <c r="J5490" s="10" t="s">
        <v>33</v>
      </c>
      <c r="K5490" s="10" t="s">
        <v>1690</v>
      </c>
      <c r="L5490" s="10" t="s">
        <v>33</v>
      </c>
      <c r="M5490" s="10">
        <v>1.4142135623730951E-2</v>
      </c>
      <c r="N5490" s="10">
        <v>1.4142135623730951E-2</v>
      </c>
      <c r="O5490" s="10">
        <v>1.4142135623730951E-2</v>
      </c>
      <c r="Q5490" s="10">
        <v>0.01</v>
      </c>
      <c r="R5490" s="10">
        <v>0.02</v>
      </c>
      <c r="T5490" s="10">
        <v>0</v>
      </c>
      <c r="W5490" s="10">
        <v>0</v>
      </c>
      <c r="Y5490" s="10">
        <v>0</v>
      </c>
      <c r="AB5490" s="10">
        <v>0</v>
      </c>
      <c r="AE5490" s="10">
        <v>0</v>
      </c>
      <c r="AH5490" s="10">
        <v>1</v>
      </c>
      <c r="AQ5490" s="10">
        <v>0</v>
      </c>
      <c r="AR5490" s="10">
        <v>0.25880739427045885</v>
      </c>
      <c r="AS5490" s="10">
        <v>0.25880739427045885</v>
      </c>
      <c r="AT5490" s="10">
        <v>0</v>
      </c>
      <c r="AU5490" s="10">
        <v>0</v>
      </c>
      <c r="AV5490" s="10">
        <v>3.6275628240345177</v>
      </c>
      <c r="AW5490" s="10">
        <v>3.6275628240345177</v>
      </c>
      <c r="AX5490" s="10" t="s">
        <v>33</v>
      </c>
      <c r="AY5490" s="10">
        <v>0</v>
      </c>
      <c r="AZ5490" s="10" t="s">
        <v>33</v>
      </c>
      <c r="BA5490" s="10" t="s">
        <v>33</v>
      </c>
      <c r="BB5490" s="10">
        <v>5487</v>
      </c>
      <c r="BC5490" s="10">
        <v>710</v>
      </c>
      <c r="BE5490" s="10" t="s">
        <v>1659</v>
      </c>
      <c r="BF5490" s="10" t="s">
        <v>5529</v>
      </c>
      <c r="BG5490" s="10">
        <v>1.0158824293194807E-10</v>
      </c>
      <c r="BR5490" s="10" t="s">
        <v>33</v>
      </c>
      <c r="BS5490" s="11" t="s">
        <v>33</v>
      </c>
      <c r="BT5490" s="11" t="s">
        <v>33</v>
      </c>
      <c r="BU5490" s="10">
        <v>5490</v>
      </c>
    </row>
    <row r="5491" spans="1:73" s="10" customFormat="1" x14ac:dyDescent="0.45">
      <c r="A5491" s="10" t="s">
        <v>33</v>
      </c>
      <c r="B5491" s="10" t="s">
        <v>33</v>
      </c>
      <c r="C5491" s="10">
        <v>1286</v>
      </c>
      <c r="D5491" s="10" t="s">
        <v>33</v>
      </c>
      <c r="E5491" s="10">
        <v>5487</v>
      </c>
      <c r="F5491" s="10">
        <v>24</v>
      </c>
      <c r="G5491" s="10">
        <v>0</v>
      </c>
      <c r="H5491" s="10">
        <v>11</v>
      </c>
      <c r="I5491" s="10">
        <v>6.7987237654387278E-11</v>
      </c>
      <c r="J5491" s="10" t="s">
        <v>33</v>
      </c>
      <c r="K5491" s="10" t="s">
        <v>1011</v>
      </c>
      <c r="L5491" s="10" t="s">
        <v>33</v>
      </c>
      <c r="M5491" s="10">
        <v>0.17320508075688773</v>
      </c>
      <c r="N5491" s="10">
        <v>0.17320508075688773</v>
      </c>
      <c r="O5491" s="10">
        <v>1.7320508075688772</v>
      </c>
      <c r="Q5491" s="10">
        <v>1.5</v>
      </c>
      <c r="R5491" s="10">
        <v>2</v>
      </c>
      <c r="S5491" s="10">
        <v>90</v>
      </c>
      <c r="T5491" s="10">
        <v>0</v>
      </c>
      <c r="W5491" s="10">
        <v>0</v>
      </c>
      <c r="Y5491" s="10">
        <v>0</v>
      </c>
      <c r="AB5491" s="10">
        <v>0</v>
      </c>
      <c r="AE5491" s="10">
        <v>0</v>
      </c>
      <c r="AH5491" s="10">
        <v>1</v>
      </c>
      <c r="AQ5491" s="10">
        <v>0</v>
      </c>
      <c r="AR5491" s="10">
        <v>0</v>
      </c>
      <c r="AS5491" s="10">
        <v>0</v>
      </c>
      <c r="AT5491" s="10">
        <v>0</v>
      </c>
      <c r="AU5491" s="10">
        <v>0</v>
      </c>
      <c r="AV5491" s="10">
        <v>0.17320508075688773</v>
      </c>
      <c r="AW5491" s="10">
        <v>0.17320508075688773</v>
      </c>
      <c r="AX5491" s="10" t="s">
        <v>33</v>
      </c>
      <c r="AY5491" s="10">
        <v>0</v>
      </c>
      <c r="AZ5491" s="10" t="s">
        <v>33</v>
      </c>
      <c r="BA5491" s="10" t="s">
        <v>33</v>
      </c>
      <c r="BB5491" s="10">
        <v>5487</v>
      </c>
      <c r="BC5491" s="10">
        <v>24</v>
      </c>
      <c r="BE5491" s="10" t="s">
        <v>1659</v>
      </c>
      <c r="BF5491" s="10" t="s">
        <v>5530</v>
      </c>
      <c r="BG5491" s="10">
        <v>0</v>
      </c>
      <c r="BR5491" s="10" t="s">
        <v>33</v>
      </c>
      <c r="BS5491" s="11" t="s">
        <v>33</v>
      </c>
      <c r="BT5491" s="11" t="s">
        <v>33</v>
      </c>
      <c r="BU5491" s="10">
        <v>5491</v>
      </c>
    </row>
    <row r="5492" spans="1:73" s="10" customFormat="1" x14ac:dyDescent="0.45">
      <c r="A5492" s="10" t="s">
        <v>33</v>
      </c>
      <c r="B5492" s="10" t="s">
        <v>33</v>
      </c>
      <c r="C5492" s="10">
        <v>1286</v>
      </c>
      <c r="D5492" s="10" t="s">
        <v>33</v>
      </c>
      <c r="E5492" s="10">
        <v>5487</v>
      </c>
      <c r="F5492" s="10">
        <v>3259</v>
      </c>
      <c r="G5492" s="10" t="e">
        <v>#VALUE!</v>
      </c>
      <c r="H5492" s="10">
        <v>836</v>
      </c>
      <c r="I5492" s="10">
        <v>2.322206256527003E-10</v>
      </c>
      <c r="J5492" s="10" t="s">
        <v>33</v>
      </c>
      <c r="K5492" s="10" t="s">
        <v>1544</v>
      </c>
      <c r="L5492" s="10" t="s">
        <v>33</v>
      </c>
      <c r="M5492" s="10">
        <v>0.59160797830996159</v>
      </c>
      <c r="N5492" s="10">
        <v>0.59160797830996159</v>
      </c>
      <c r="O5492" s="10">
        <v>0.59160797830996159</v>
      </c>
      <c r="Q5492" s="10">
        <v>0.5</v>
      </c>
      <c r="R5492" s="10">
        <v>0.7</v>
      </c>
      <c r="T5492" s="10">
        <v>0</v>
      </c>
      <c r="W5492" s="10">
        <v>0</v>
      </c>
      <c r="Y5492" s="10">
        <v>0</v>
      </c>
      <c r="AB5492" s="10">
        <v>0</v>
      </c>
      <c r="AE5492" s="10">
        <v>0</v>
      </c>
      <c r="AH5492" s="10">
        <v>1</v>
      </c>
      <c r="AQ5492" s="10">
        <v>0.28982753492378877</v>
      </c>
      <c r="AR5492" s="10">
        <v>0.27365870035912188</v>
      </c>
      <c r="AS5492" s="10">
        <v>0.69390862599861558</v>
      </c>
      <c r="AT5492" s="10">
        <v>6.8109470707090356</v>
      </c>
      <c r="AU5492" s="10">
        <v>2.2446202663256871</v>
      </c>
      <c r="AV5492" s="10">
        <v>1.3073234216639138</v>
      </c>
      <c r="AW5492" s="10">
        <v>10.362890758698637</v>
      </c>
      <c r="AX5492" s="10" t="s">
        <v>33</v>
      </c>
      <c r="AY5492" s="10">
        <v>0</v>
      </c>
      <c r="AZ5492" s="10" t="s">
        <v>33</v>
      </c>
      <c r="BA5492" s="10" t="s">
        <v>33</v>
      </c>
      <c r="BB5492" s="10">
        <v>5487</v>
      </c>
      <c r="BC5492" s="10">
        <v>3259</v>
      </c>
      <c r="BE5492" s="10" t="s">
        <v>1659</v>
      </c>
      <c r="BF5492" s="10" t="s">
        <v>5531</v>
      </c>
      <c r="BG5492" s="10">
        <v>2.7237613619669273E-10</v>
      </c>
      <c r="BR5492" s="10" t="s">
        <v>33</v>
      </c>
      <c r="BS5492" s="11" t="s">
        <v>33</v>
      </c>
      <c r="BT5492" s="11" t="s">
        <v>33</v>
      </c>
      <c r="BU5492" s="10">
        <v>5492</v>
      </c>
    </row>
    <row r="5493" spans="1:73" s="10" customFormat="1" x14ac:dyDescent="0.45">
      <c r="A5493" s="10" t="s">
        <v>33</v>
      </c>
      <c r="B5493" s="10" t="s">
        <v>33</v>
      </c>
      <c r="C5493" s="10">
        <v>1286</v>
      </c>
      <c r="D5493" s="10" t="s">
        <v>33</v>
      </c>
      <c r="E5493" s="10">
        <v>5487</v>
      </c>
      <c r="F5493" s="10">
        <v>3471</v>
      </c>
      <c r="G5493" s="10" t="e">
        <v>#VALUE!</v>
      </c>
      <c r="H5493" s="10">
        <v>921</v>
      </c>
      <c r="I5493" s="10">
        <v>5.5511347091527974E-11</v>
      </c>
      <c r="J5493" s="10" t="s">
        <v>33</v>
      </c>
      <c r="K5493" s="10" t="s">
        <v>1257</v>
      </c>
      <c r="L5493" s="10" t="s">
        <v>33</v>
      </c>
      <c r="M5493" s="10">
        <v>0.14142135623730953</v>
      </c>
      <c r="N5493" s="10">
        <v>0.14142135623730953</v>
      </c>
      <c r="O5493" s="10">
        <v>0.14142135623730953</v>
      </c>
      <c r="Q5493" s="10">
        <v>0.1</v>
      </c>
      <c r="R5493" s="10">
        <v>0.2</v>
      </c>
      <c r="T5493" s="10">
        <v>0</v>
      </c>
      <c r="W5493" s="10">
        <v>0</v>
      </c>
      <c r="Y5493" s="10">
        <v>0</v>
      </c>
      <c r="AB5493" s="10">
        <v>0</v>
      </c>
      <c r="AE5493" s="10">
        <v>0</v>
      </c>
      <c r="AH5493" s="10">
        <v>1</v>
      </c>
      <c r="AQ5493" s="10">
        <v>6.8199279373244187E-2</v>
      </c>
      <c r="AR5493" s="10">
        <v>2.4973310757516121E-2</v>
      </c>
      <c r="AS5493" s="10">
        <v>0.12386226584872019</v>
      </c>
      <c r="AT5493" s="10">
        <v>1.6026830652712385</v>
      </c>
      <c r="AU5493" s="10">
        <v>6.2483087111545729E-3</v>
      </c>
      <c r="AV5493" s="10">
        <v>0.28288076501235926</v>
      </c>
      <c r="AW5493" s="10">
        <v>1.8918121389947524</v>
      </c>
      <c r="AX5493" s="10" t="s">
        <v>33</v>
      </c>
      <c r="AY5493" s="10">
        <v>0</v>
      </c>
      <c r="AZ5493" s="10" t="s">
        <v>33</v>
      </c>
      <c r="BA5493" s="10" t="s">
        <v>33</v>
      </c>
      <c r="BB5493" s="10">
        <v>5487</v>
      </c>
      <c r="BC5493" s="10">
        <v>3471</v>
      </c>
      <c r="BE5493" s="10" t="s">
        <v>1659</v>
      </c>
      <c r="BF5493" s="10" t="s">
        <v>5532</v>
      </c>
      <c r="BG5493" s="10">
        <v>4.8618973923101631E-11</v>
      </c>
      <c r="BR5493" s="10" t="s">
        <v>33</v>
      </c>
      <c r="BS5493" s="11" t="s">
        <v>33</v>
      </c>
      <c r="BT5493" s="11" t="s">
        <v>33</v>
      </c>
      <c r="BU5493" s="10">
        <v>5493</v>
      </c>
    </row>
    <row r="5494" spans="1:73" s="10" customFormat="1" x14ac:dyDescent="0.45">
      <c r="A5494" s="10">
        <v>1277</v>
      </c>
      <c r="B5494" s="10">
        <v>5392</v>
      </c>
      <c r="C5494" s="10">
        <v>1286</v>
      </c>
      <c r="D5494" s="10">
        <v>5502</v>
      </c>
      <c r="E5494" s="10" t="s">
        <v>33</v>
      </c>
      <c r="F5494" s="10">
        <v>5392</v>
      </c>
      <c r="G5494" s="10" t="e">
        <v>#VALUE!</v>
      </c>
      <c r="H5494" s="10" t="s">
        <v>33</v>
      </c>
      <c r="I5494" s="10">
        <v>2.0186974265770046E-8</v>
      </c>
      <c r="J5494" s="10" t="s">
        <v>1655</v>
      </c>
      <c r="L5494" s="10">
        <v>1</v>
      </c>
      <c r="M5494" s="10" t="s">
        <v>33</v>
      </c>
      <c r="N5494" s="10">
        <v>1</v>
      </c>
      <c r="O5494" s="10">
        <v>1</v>
      </c>
      <c r="Q5494" s="10">
        <v>1</v>
      </c>
      <c r="T5494" s="10">
        <v>9.7979589711327115</v>
      </c>
      <c r="U5494" s="10">
        <v>8</v>
      </c>
      <c r="V5494" s="10">
        <v>12</v>
      </c>
      <c r="W5494" s="10">
        <v>4.0162837300170917</v>
      </c>
      <c r="X5494" s="10" t="s">
        <v>1008</v>
      </c>
      <c r="Y5494" s="10">
        <v>0.3872983346207417</v>
      </c>
      <c r="Z5494" s="10">
        <v>0.3</v>
      </c>
      <c r="AA5494" s="10">
        <v>0.5</v>
      </c>
      <c r="AB5494" s="10">
        <v>46.468054187796589</v>
      </c>
      <c r="AC5494" s="10">
        <v>0.15</v>
      </c>
      <c r="AE5494" s="10">
        <v>0</v>
      </c>
      <c r="AH5494" s="10">
        <v>1</v>
      </c>
      <c r="AQ5494" s="10">
        <v>99.918761294217802</v>
      </c>
      <c r="AR5494" s="10">
        <v>1313.0374960061549</v>
      </c>
      <c r="AS5494" s="10">
        <v>1457.9196998827708</v>
      </c>
      <c r="AT5494" s="10">
        <v>2348.0908904141183</v>
      </c>
      <c r="AU5494" s="10">
        <v>544.68353226501847</v>
      </c>
      <c r="AV5494" s="10">
        <v>19403.92813876654</v>
      </c>
      <c r="AW5494" s="10">
        <v>22296.702561445676</v>
      </c>
      <c r="AX5494" s="10">
        <v>2.0186974265770046E-8</v>
      </c>
      <c r="AY5494" s="10">
        <v>0</v>
      </c>
      <c r="AZ5494" s="10" t="s">
        <v>33</v>
      </c>
      <c r="BA5494" s="10">
        <v>5502</v>
      </c>
      <c r="BB5494" s="10" t="s">
        <v>33</v>
      </c>
      <c r="BC5494" s="10">
        <v>5392</v>
      </c>
      <c r="BE5494" s="10" t="s">
        <v>33</v>
      </c>
      <c r="BF5494" s="10" t="s">
        <v>33</v>
      </c>
      <c r="BG5494" s="10" t="s">
        <v>33</v>
      </c>
      <c r="BR5494" s="10" t="s">
        <v>1655</v>
      </c>
      <c r="BS5494" s="11">
        <v>1457.9196998827708</v>
      </c>
      <c r="BT5494" s="11">
        <v>22296.702561445676</v>
      </c>
      <c r="BU5494" s="10">
        <v>5494</v>
      </c>
    </row>
    <row r="5495" spans="1:73" s="10" customFormat="1" x14ac:dyDescent="0.45">
      <c r="A5495" s="10" t="s">
        <v>33</v>
      </c>
      <c r="B5495" s="10" t="s">
        <v>33</v>
      </c>
      <c r="C5495" s="10">
        <v>1286</v>
      </c>
      <c r="D5495" s="10" t="s">
        <v>33</v>
      </c>
      <c r="E5495" s="10">
        <v>5494</v>
      </c>
      <c r="F5495" s="10">
        <v>5552</v>
      </c>
      <c r="G5495" s="10" t="e">
        <v>#VALUE!</v>
      </c>
      <c r="H5495" s="10">
        <v>1287</v>
      </c>
      <c r="I5495" s="10">
        <v>3.496486507939915E-8</v>
      </c>
      <c r="J5495" s="10" t="s">
        <v>33</v>
      </c>
      <c r="K5495" s="10" t="s">
        <v>1692</v>
      </c>
      <c r="L5495" s="10" t="s">
        <v>33</v>
      </c>
      <c r="M5495" s="10">
        <v>1.7320508075688772</v>
      </c>
      <c r="N5495" s="10">
        <v>1.7320508075688772</v>
      </c>
      <c r="O5495" s="10">
        <v>1.7320508075688772</v>
      </c>
      <c r="Q5495" s="10">
        <v>1.5</v>
      </c>
      <c r="R5495" s="10">
        <v>2</v>
      </c>
      <c r="T5495" s="10">
        <v>0</v>
      </c>
      <c r="W5495" s="10">
        <v>0</v>
      </c>
      <c r="Y5495" s="10">
        <v>0</v>
      </c>
      <c r="AB5495" s="10">
        <v>0</v>
      </c>
      <c r="AE5495" s="10">
        <v>0</v>
      </c>
      <c r="AH5495" s="10">
        <v>1</v>
      </c>
      <c r="AQ5495" s="10">
        <v>87.481056304180413</v>
      </c>
      <c r="AR5495" s="10">
        <v>1248.052806485065</v>
      </c>
      <c r="AS5495" s="10">
        <v>1374.9003381261266</v>
      </c>
      <c r="AT5495" s="10">
        <v>2055.8048231482398</v>
      </c>
      <c r="AU5495" s="10">
        <v>488.13124232439606</v>
      </c>
      <c r="AV5495" s="10">
        <v>18523.992607249071</v>
      </c>
      <c r="AW5495" s="10">
        <v>21067.928672721708</v>
      </c>
      <c r="AX5495" s="10" t="s">
        <v>33</v>
      </c>
      <c r="AY5495" s="10">
        <v>0</v>
      </c>
      <c r="AZ5495" s="10" t="s">
        <v>33</v>
      </c>
      <c r="BA5495" s="10" t="s">
        <v>33</v>
      </c>
      <c r="BB5495" s="10">
        <v>5494</v>
      </c>
      <c r="BC5495" s="10">
        <v>5552</v>
      </c>
      <c r="BE5495" s="10" t="s">
        <v>1655</v>
      </c>
      <c r="BF5495" s="10" t="s">
        <v>1691</v>
      </c>
      <c r="BG5495" s="10">
        <v>2.7755077743750654E-5</v>
      </c>
      <c r="BR5495" s="10" t="s">
        <v>33</v>
      </c>
      <c r="BS5495" s="11" t="s">
        <v>33</v>
      </c>
      <c r="BT5495" s="11" t="s">
        <v>33</v>
      </c>
      <c r="BU5495" s="10">
        <v>5495</v>
      </c>
    </row>
    <row r="5496" spans="1:73" s="10" customFormat="1" x14ac:dyDescent="0.45">
      <c r="A5496" s="10" t="s">
        <v>33</v>
      </c>
      <c r="B5496" s="10" t="s">
        <v>33</v>
      </c>
      <c r="C5496" s="10">
        <v>1287</v>
      </c>
      <c r="D5496" s="10" t="s">
        <v>33</v>
      </c>
      <c r="E5496" s="10">
        <v>5494</v>
      </c>
      <c r="F5496" s="10">
        <v>4086</v>
      </c>
      <c r="G5496" s="10">
        <v>0</v>
      </c>
      <c r="H5496" s="10">
        <v>1044</v>
      </c>
      <c r="I5496" s="10">
        <v>1.8055778687320291E-8</v>
      </c>
      <c r="J5496" s="10" t="s">
        <v>33</v>
      </c>
      <c r="K5496" s="10" t="s">
        <v>1606</v>
      </c>
      <c r="L5496" s="10" t="s">
        <v>33</v>
      </c>
      <c r="M5496" s="10">
        <v>0.89442719099991586</v>
      </c>
      <c r="N5496" s="10">
        <v>0.89442719099991586</v>
      </c>
      <c r="O5496" s="10">
        <v>0.89442719099991586</v>
      </c>
      <c r="Q5496" s="10">
        <v>0.8</v>
      </c>
      <c r="R5496" s="10">
        <v>1</v>
      </c>
      <c r="T5496" s="10">
        <v>0</v>
      </c>
      <c r="W5496" s="10">
        <v>0</v>
      </c>
      <c r="Y5496" s="10">
        <v>0</v>
      </c>
      <c r="AB5496" s="10">
        <v>0</v>
      </c>
      <c r="AE5496" s="10">
        <v>0</v>
      </c>
      <c r="AH5496" s="10">
        <v>1</v>
      </c>
      <c r="AQ5496" s="10">
        <v>2.2347302853564224</v>
      </c>
      <c r="AR5496" s="10">
        <v>8.343113812137835</v>
      </c>
      <c r="AS5496" s="10">
        <v>11.583472725904647</v>
      </c>
      <c r="AT5496" s="10">
        <v>52.516161705875923</v>
      </c>
      <c r="AU5496" s="10">
        <v>8.1558106229155136</v>
      </c>
      <c r="AV5496" s="10">
        <v>115.58642253310977</v>
      </c>
      <c r="AW5496" s="10">
        <v>176.25839486190119</v>
      </c>
      <c r="AX5496" s="10" t="s">
        <v>33</v>
      </c>
      <c r="AY5496" s="10">
        <v>0</v>
      </c>
      <c r="AZ5496" s="10" t="s">
        <v>33</v>
      </c>
      <c r="BA5496" s="10" t="s">
        <v>33</v>
      </c>
      <c r="BB5496" s="10">
        <v>5494</v>
      </c>
      <c r="BC5496" s="10">
        <v>4086</v>
      </c>
      <c r="BE5496" s="10" t="s">
        <v>1655</v>
      </c>
      <c r="BF5496" s="10" t="s">
        <v>5533</v>
      </c>
      <c r="BG5496" s="10">
        <v>2.3383526582608631E-7</v>
      </c>
      <c r="BR5496" s="10" t="s">
        <v>33</v>
      </c>
      <c r="BS5496" s="11" t="s">
        <v>33</v>
      </c>
      <c r="BT5496" s="11" t="s">
        <v>33</v>
      </c>
      <c r="BU5496" s="10">
        <v>5496</v>
      </c>
    </row>
    <row r="5497" spans="1:73" s="10" customFormat="1" x14ac:dyDescent="0.45">
      <c r="A5497" s="10" t="s">
        <v>33</v>
      </c>
      <c r="B5497" s="10" t="s">
        <v>33</v>
      </c>
      <c r="C5497" s="10">
        <v>1287</v>
      </c>
      <c r="D5497" s="10" t="s">
        <v>33</v>
      </c>
      <c r="E5497" s="10">
        <v>5494</v>
      </c>
      <c r="F5497" s="10">
        <v>220</v>
      </c>
      <c r="G5497" s="10">
        <v>0</v>
      </c>
      <c r="H5497" s="10">
        <v>88</v>
      </c>
      <c r="I5497" s="10">
        <v>4.9447786401831706E-9</v>
      </c>
      <c r="J5497" s="10" t="s">
        <v>33</v>
      </c>
      <c r="K5497" s="10" t="s">
        <v>1192</v>
      </c>
      <c r="L5497" s="10" t="s">
        <v>33</v>
      </c>
      <c r="M5497" s="10">
        <v>0.2449489742783178</v>
      </c>
      <c r="N5497" s="10">
        <v>0.2449489742783178</v>
      </c>
      <c r="O5497" s="10">
        <v>0.2449489742783178</v>
      </c>
      <c r="Q5497" s="10">
        <v>0.2</v>
      </c>
      <c r="R5497" s="10">
        <v>0.3</v>
      </c>
      <c r="T5497" s="10">
        <v>0</v>
      </c>
      <c r="W5497" s="10">
        <v>0</v>
      </c>
      <c r="Y5497" s="10">
        <v>0</v>
      </c>
      <c r="AB5497" s="10">
        <v>0</v>
      </c>
      <c r="AE5497" s="10">
        <v>0</v>
      </c>
      <c r="AH5497" s="10">
        <v>1</v>
      </c>
      <c r="AQ5497" s="10">
        <v>0</v>
      </c>
      <c r="AR5497" s="10">
        <v>50.946069297412031</v>
      </c>
      <c r="AS5497" s="10">
        <v>50.946069297412031</v>
      </c>
      <c r="AT5497" s="10">
        <v>0</v>
      </c>
      <c r="AU5497" s="10">
        <v>0</v>
      </c>
      <c r="AV5497" s="10">
        <v>738.53640013240181</v>
      </c>
      <c r="AW5497" s="10">
        <v>738.53640013240181</v>
      </c>
      <c r="AX5497" s="10" t="s">
        <v>33</v>
      </c>
      <c r="AY5497" s="10">
        <v>0</v>
      </c>
      <c r="AZ5497" s="10" t="s">
        <v>33</v>
      </c>
      <c r="BA5497" s="10" t="s">
        <v>33</v>
      </c>
      <c r="BB5497" s="10">
        <v>5494</v>
      </c>
      <c r="BC5497" s="10">
        <v>220</v>
      </c>
      <c r="BE5497" s="10" t="s">
        <v>1655</v>
      </c>
      <c r="BF5497" s="10" t="s">
        <v>5534</v>
      </c>
      <c r="BG5497" s="10">
        <v>1.0284469898489941E-6</v>
      </c>
      <c r="BR5497" s="10" t="s">
        <v>33</v>
      </c>
      <c r="BS5497" s="11" t="s">
        <v>33</v>
      </c>
      <c r="BT5497" s="11" t="s">
        <v>33</v>
      </c>
      <c r="BU5497" s="10">
        <v>5497</v>
      </c>
    </row>
    <row r="5498" spans="1:73" s="10" customFormat="1" x14ac:dyDescent="0.45">
      <c r="A5498" s="10" t="s">
        <v>33</v>
      </c>
      <c r="B5498" s="10" t="s">
        <v>33</v>
      </c>
      <c r="C5498" s="10">
        <v>1287</v>
      </c>
      <c r="D5498" s="10" t="s">
        <v>33</v>
      </c>
      <c r="E5498" s="10">
        <v>5494</v>
      </c>
      <c r="F5498" s="10">
        <v>99</v>
      </c>
      <c r="G5498" s="10">
        <v>0</v>
      </c>
      <c r="H5498" s="10">
        <v>44</v>
      </c>
      <c r="I5498" s="10">
        <v>2.8548692789928652E-10</v>
      </c>
      <c r="J5498" s="10" t="s">
        <v>33</v>
      </c>
      <c r="K5498" s="10" t="s">
        <v>1027</v>
      </c>
      <c r="L5498" s="10" t="s">
        <v>33</v>
      </c>
      <c r="M5498" s="10">
        <v>1.4142135623730951E-2</v>
      </c>
      <c r="N5498" s="10">
        <v>1.4142135623730951E-2</v>
      </c>
      <c r="O5498" s="10">
        <v>1.4142135623730951E-2</v>
      </c>
      <c r="Q5498" s="10">
        <v>0.01</v>
      </c>
      <c r="R5498" s="10">
        <v>0.02</v>
      </c>
      <c r="T5498" s="10">
        <v>0</v>
      </c>
      <c r="W5498" s="10">
        <v>0</v>
      </c>
      <c r="Y5498" s="10">
        <v>0</v>
      </c>
      <c r="AB5498" s="10">
        <v>0</v>
      </c>
      <c r="AE5498" s="10">
        <v>0</v>
      </c>
      <c r="AH5498" s="10">
        <v>1</v>
      </c>
      <c r="AQ5498" s="10">
        <v>7.5421784540428291E-2</v>
      </c>
      <c r="AR5498" s="10">
        <v>0.25773681371170815</v>
      </c>
      <c r="AS5498" s="10">
        <v>0.36709840129532917</v>
      </c>
      <c r="AT5498" s="10">
        <v>1.7724119367000648</v>
      </c>
      <c r="AU5498" s="10">
        <v>1.1807731349493187</v>
      </c>
      <c r="AV5498" s="10">
        <v>6.4550952584549801</v>
      </c>
      <c r="AW5498" s="10">
        <v>9.4082803301043647</v>
      </c>
      <c r="AX5498" s="10" t="s">
        <v>33</v>
      </c>
      <c r="AY5498" s="10">
        <v>0</v>
      </c>
      <c r="AZ5498" s="10" t="s">
        <v>33</v>
      </c>
      <c r="BA5498" s="10" t="s">
        <v>33</v>
      </c>
      <c r="BB5498" s="10">
        <v>5494</v>
      </c>
      <c r="BC5498" s="10">
        <v>99</v>
      </c>
      <c r="BE5498" s="10" t="s">
        <v>1655</v>
      </c>
      <c r="BF5498" s="10" t="s">
        <v>5535</v>
      </c>
      <c r="BG5498" s="10">
        <v>7.4106059799541351E-9</v>
      </c>
      <c r="BR5498" s="10" t="s">
        <v>33</v>
      </c>
      <c r="BS5498" s="11" t="s">
        <v>33</v>
      </c>
      <c r="BT5498" s="11" t="s">
        <v>33</v>
      </c>
      <c r="BU5498" s="10">
        <v>5498</v>
      </c>
    </row>
    <row r="5499" spans="1:73" s="10" customFormat="1" x14ac:dyDescent="0.45">
      <c r="A5499" s="10" t="s">
        <v>33</v>
      </c>
      <c r="B5499" s="10" t="s">
        <v>33</v>
      </c>
      <c r="C5499" s="10">
        <v>1287</v>
      </c>
      <c r="D5499" s="10" t="s">
        <v>33</v>
      </c>
      <c r="E5499" s="10">
        <v>5494</v>
      </c>
      <c r="F5499" s="10">
        <v>3267</v>
      </c>
      <c r="G5499" s="10" t="e">
        <v>#VALUE!</v>
      </c>
      <c r="H5499" s="10">
        <v>839</v>
      </c>
      <c r="I5499" s="10">
        <v>1.194277503356744E-9</v>
      </c>
      <c r="J5499" s="10" t="s">
        <v>33</v>
      </c>
      <c r="K5499" s="10" t="s">
        <v>1683</v>
      </c>
      <c r="L5499" s="10" t="s">
        <v>33</v>
      </c>
      <c r="M5499" s="10">
        <v>5.9160797830996162E-2</v>
      </c>
      <c r="N5499" s="10">
        <v>5.9160797830996162E-2</v>
      </c>
      <c r="O5499" s="10">
        <v>0.59160797830996159</v>
      </c>
      <c r="Q5499" s="10">
        <v>0.5</v>
      </c>
      <c r="R5499" s="10">
        <v>0.7</v>
      </c>
      <c r="S5499" s="10">
        <v>90</v>
      </c>
      <c r="T5499" s="10">
        <v>0</v>
      </c>
      <c r="W5499" s="10">
        <v>0</v>
      </c>
      <c r="Y5499" s="10">
        <v>0</v>
      </c>
      <c r="AB5499" s="10">
        <v>0</v>
      </c>
      <c r="AE5499" s="10">
        <v>0</v>
      </c>
      <c r="AH5499" s="10">
        <v>1</v>
      </c>
      <c r="AQ5499" s="10">
        <v>0.32959394900782923</v>
      </c>
      <c r="AR5499" s="10">
        <v>0.70999111321022512</v>
      </c>
      <c r="AS5499" s="10">
        <v>1.1879023392715775</v>
      </c>
      <c r="AT5499" s="10">
        <v>7.7454578016839868</v>
      </c>
      <c r="AU5499" s="10">
        <v>0.74765199496099821</v>
      </c>
      <c r="AV5499" s="10">
        <v>12.292152366713959</v>
      </c>
      <c r="AW5499" s="10">
        <v>20.785262163358944</v>
      </c>
      <c r="AX5499" s="10" t="s">
        <v>33</v>
      </c>
      <c r="AY5499" s="10">
        <v>0</v>
      </c>
      <c r="AZ5499" s="10" t="s">
        <v>33</v>
      </c>
      <c r="BA5499" s="10" t="s">
        <v>33</v>
      </c>
      <c r="BB5499" s="10">
        <v>5494</v>
      </c>
      <c r="BC5499" s="10">
        <v>3267</v>
      </c>
      <c r="BE5499" s="10" t="s">
        <v>1655</v>
      </c>
      <c r="BF5499" s="10" t="s">
        <v>5536</v>
      </c>
      <c r="BG5499" s="10">
        <v>2.3980153953123373E-8</v>
      </c>
      <c r="BR5499" s="10" t="s">
        <v>33</v>
      </c>
      <c r="BS5499" s="11" t="s">
        <v>33</v>
      </c>
      <c r="BT5499" s="11" t="s">
        <v>33</v>
      </c>
      <c r="BU5499" s="10">
        <v>5499</v>
      </c>
    </row>
    <row r="5500" spans="1:73" s="10" customFormat="1" x14ac:dyDescent="0.45">
      <c r="A5500" s="10" t="s">
        <v>33</v>
      </c>
      <c r="B5500" s="10" t="s">
        <v>33</v>
      </c>
      <c r="C5500" s="10">
        <v>1287</v>
      </c>
      <c r="D5500" s="10" t="s">
        <v>33</v>
      </c>
      <c r="E5500" s="10">
        <v>5494</v>
      </c>
      <c r="F5500" s="10">
        <v>104</v>
      </c>
      <c r="G5500" s="10">
        <v>0</v>
      </c>
      <c r="H5500" s="10">
        <v>46</v>
      </c>
      <c r="I5500" s="10">
        <v>2.8548692789928656E-9</v>
      </c>
      <c r="J5500" s="10" t="s">
        <v>33</v>
      </c>
      <c r="K5500" s="10" t="s">
        <v>1106</v>
      </c>
      <c r="L5500" s="10" t="s">
        <v>33</v>
      </c>
      <c r="M5500" s="10">
        <v>0.14142135623730953</v>
      </c>
      <c r="N5500" s="10">
        <v>0.14142135623730953</v>
      </c>
      <c r="O5500" s="10">
        <v>0.14142135623730953</v>
      </c>
      <c r="Q5500" s="10">
        <v>0.1</v>
      </c>
      <c r="R5500" s="10">
        <v>0.2</v>
      </c>
      <c r="T5500" s="10">
        <v>0</v>
      </c>
      <c r="W5500" s="10">
        <v>0</v>
      </c>
      <c r="Y5500" s="10">
        <v>0</v>
      </c>
      <c r="AB5500" s="10">
        <v>0</v>
      </c>
      <c r="AE5500" s="10">
        <v>0</v>
      </c>
      <c r="AH5500" s="10">
        <v>1</v>
      </c>
      <c r="AQ5500" s="10">
        <v>0</v>
      </c>
      <c r="AR5500" s="10">
        <v>0.23791147382671438</v>
      </c>
      <c r="AS5500" s="10">
        <v>0.23791147382671438</v>
      </c>
      <c r="AT5500" s="10">
        <v>0</v>
      </c>
      <c r="AU5500" s="10">
        <v>0</v>
      </c>
      <c r="AV5500" s="10">
        <v>3.0017997794658551</v>
      </c>
      <c r="AW5500" s="10">
        <v>3.0017997794658551</v>
      </c>
      <c r="AX5500" s="10" t="s">
        <v>33</v>
      </c>
      <c r="AY5500" s="10">
        <v>0</v>
      </c>
      <c r="AZ5500" s="10" t="s">
        <v>33</v>
      </c>
      <c r="BA5500" s="10" t="s">
        <v>33</v>
      </c>
      <c r="BB5500" s="10">
        <v>5494</v>
      </c>
      <c r="BC5500" s="10">
        <v>104</v>
      </c>
      <c r="BE5500" s="10" t="s">
        <v>1655</v>
      </c>
      <c r="BF5500" s="10" t="s">
        <v>5537</v>
      </c>
      <c r="BG5500" s="10">
        <v>4.8027127996713069E-9</v>
      </c>
      <c r="BR5500" s="10" t="s">
        <v>33</v>
      </c>
      <c r="BS5500" s="11" t="s">
        <v>33</v>
      </c>
      <c r="BT5500" s="11" t="s">
        <v>33</v>
      </c>
      <c r="BU5500" s="10">
        <v>5500</v>
      </c>
    </row>
    <row r="5501" spans="1:73" s="10" customFormat="1" x14ac:dyDescent="0.45">
      <c r="A5501" s="10" t="s">
        <v>33</v>
      </c>
      <c r="B5501" s="10" t="s">
        <v>33</v>
      </c>
      <c r="C5501" s="10">
        <v>1287</v>
      </c>
      <c r="D5501" s="10" t="s">
        <v>33</v>
      </c>
      <c r="E5501" s="10">
        <v>5494</v>
      </c>
      <c r="F5501" s="10">
        <v>78</v>
      </c>
      <c r="G5501" s="10">
        <v>0</v>
      </c>
      <c r="H5501" s="10">
        <v>33</v>
      </c>
      <c r="I5501" s="10">
        <v>4.9447786401831706E-9</v>
      </c>
      <c r="J5501" s="10" t="s">
        <v>33</v>
      </c>
      <c r="K5501" s="10" t="s">
        <v>1013</v>
      </c>
      <c r="L5501" s="10" t="s">
        <v>33</v>
      </c>
      <c r="M5501" s="10">
        <v>0.2449489742783178</v>
      </c>
      <c r="N5501" s="10">
        <v>0.2449489742783178</v>
      </c>
      <c r="O5501" s="10">
        <v>0.2449489742783178</v>
      </c>
      <c r="Q5501" s="10">
        <v>0.2</v>
      </c>
      <c r="R5501" s="10">
        <v>0.3</v>
      </c>
      <c r="T5501" s="10">
        <v>0</v>
      </c>
      <c r="W5501" s="10">
        <v>0</v>
      </c>
      <c r="Y5501" s="10">
        <v>0</v>
      </c>
      <c r="AB5501" s="10">
        <v>0</v>
      </c>
      <c r="AE5501" s="10">
        <v>0</v>
      </c>
      <c r="AH5501" s="10">
        <v>1</v>
      </c>
      <c r="AQ5501" s="10">
        <v>0</v>
      </c>
      <c r="AR5501" s="10">
        <v>0.32358328077439813</v>
      </c>
      <c r="AS5501" s="10">
        <v>0.32358328077439813</v>
      </c>
      <c r="AT5501" s="10">
        <v>0</v>
      </c>
      <c r="AU5501" s="10">
        <v>0</v>
      </c>
      <c r="AV5501" s="10">
        <v>4.0636614473224038</v>
      </c>
      <c r="AW5501" s="10">
        <v>4.0636614473224038</v>
      </c>
      <c r="AX5501" s="10" t="s">
        <v>33</v>
      </c>
      <c r="AY5501" s="10">
        <v>0</v>
      </c>
      <c r="AZ5501" s="10" t="s">
        <v>33</v>
      </c>
      <c r="BA5501" s="10" t="s">
        <v>33</v>
      </c>
      <c r="BB5501" s="10">
        <v>5494</v>
      </c>
      <c r="BC5501" s="10">
        <v>78</v>
      </c>
      <c r="BE5501" s="10" t="s">
        <v>1655</v>
      </c>
      <c r="BF5501" s="10" t="s">
        <v>5538</v>
      </c>
      <c r="BG5501" s="10">
        <v>6.5321673618262184E-9</v>
      </c>
      <c r="BR5501" s="10" t="s">
        <v>33</v>
      </c>
      <c r="BS5501" s="11" t="s">
        <v>33</v>
      </c>
      <c r="BT5501" s="11" t="s">
        <v>33</v>
      </c>
      <c r="BU5501" s="10">
        <v>5501</v>
      </c>
    </row>
    <row r="5502" spans="1:73" s="10" customFormat="1" x14ac:dyDescent="0.45">
      <c r="A5502" s="10">
        <v>1278</v>
      </c>
      <c r="B5502" s="10">
        <v>5395</v>
      </c>
      <c r="C5502" s="10">
        <v>1287</v>
      </c>
      <c r="D5502" s="10">
        <v>5510</v>
      </c>
      <c r="E5502" s="10" t="s">
        <v>33</v>
      </c>
      <c r="F5502" s="10">
        <v>5395</v>
      </c>
      <c r="G5502" s="10" t="e">
        <v>#VALUE!</v>
      </c>
      <c r="H5502" s="10" t="s">
        <v>33</v>
      </c>
      <c r="I5502" s="10">
        <v>3.1918408873519302E-10</v>
      </c>
      <c r="J5502" s="10" t="s">
        <v>1657</v>
      </c>
      <c r="L5502" s="10">
        <v>1</v>
      </c>
      <c r="M5502" s="10" t="s">
        <v>33</v>
      </c>
      <c r="N5502" s="10">
        <v>1</v>
      </c>
      <c r="O5502" s="10">
        <v>1</v>
      </c>
      <c r="Q5502" s="10">
        <v>1</v>
      </c>
      <c r="T5502" s="10">
        <v>12.24744871391589</v>
      </c>
      <c r="U5502" s="10">
        <v>10</v>
      </c>
      <c r="V5502" s="10">
        <v>15</v>
      </c>
      <c r="W5502" s="10">
        <v>5.0802417265323117</v>
      </c>
      <c r="X5502" s="10" t="s">
        <v>1008</v>
      </c>
      <c r="Y5502" s="10">
        <v>0.4898979485566356</v>
      </c>
      <c r="Z5502" s="10">
        <v>0.4</v>
      </c>
      <c r="AA5502" s="10">
        <v>0.6</v>
      </c>
      <c r="AB5502" s="10">
        <v>58.777955867825142</v>
      </c>
      <c r="AC5502" s="10">
        <v>0.15</v>
      </c>
      <c r="AE5502" s="10">
        <v>0</v>
      </c>
      <c r="AH5502" s="10">
        <v>1</v>
      </c>
      <c r="AQ5502" s="10">
        <v>184.32504081047804</v>
      </c>
      <c r="AR5502" s="10">
        <v>420.30984616836628</v>
      </c>
      <c r="AS5502" s="10">
        <v>687.58115534355943</v>
      </c>
      <c r="AT5502" s="10">
        <v>4331.6384590462339</v>
      </c>
      <c r="AU5502" s="10">
        <v>693.46810398514231</v>
      </c>
      <c r="AV5502" s="10">
        <v>6928.9517623018728</v>
      </c>
      <c r="AW5502" s="10">
        <v>11954.058325333248</v>
      </c>
      <c r="AX5502" s="10">
        <v>3.1918408873519302E-10</v>
      </c>
      <c r="AY5502" s="10">
        <v>0</v>
      </c>
      <c r="AZ5502" s="10" t="s">
        <v>33</v>
      </c>
      <c r="BA5502" s="10">
        <v>5510</v>
      </c>
      <c r="BB5502" s="10" t="s">
        <v>33</v>
      </c>
      <c r="BC5502" s="10">
        <v>5395</v>
      </c>
      <c r="BE5502" s="10" t="s">
        <v>33</v>
      </c>
      <c r="BF5502" s="10" t="s">
        <v>33</v>
      </c>
      <c r="BG5502" s="10" t="s">
        <v>33</v>
      </c>
      <c r="BR5502" s="10" t="s">
        <v>1657</v>
      </c>
      <c r="BS5502" s="11">
        <v>687.58115534355943</v>
      </c>
      <c r="BT5502" s="11">
        <v>11954.058325333248</v>
      </c>
      <c r="BU5502" s="10">
        <v>5502</v>
      </c>
    </row>
    <row r="5503" spans="1:73" s="10" customFormat="1" x14ac:dyDescent="0.45">
      <c r="A5503" s="10" t="s">
        <v>33</v>
      </c>
      <c r="B5503" s="10" t="s">
        <v>33</v>
      </c>
      <c r="C5503" s="10">
        <v>1287</v>
      </c>
      <c r="D5503" s="10" t="s">
        <v>33</v>
      </c>
      <c r="E5503" s="10">
        <v>5502</v>
      </c>
      <c r="F5503" s="10">
        <v>5557</v>
      </c>
      <c r="G5503" s="10" t="e">
        <v>#VALUE!</v>
      </c>
      <c r="H5503" s="10">
        <v>1288</v>
      </c>
      <c r="I5503" s="10">
        <v>4.2823039184892988E-10</v>
      </c>
      <c r="J5503" s="10" t="s">
        <v>33</v>
      </c>
      <c r="K5503" s="10" t="s">
        <v>1694</v>
      </c>
      <c r="L5503" s="10" t="s">
        <v>33</v>
      </c>
      <c r="M5503" s="10">
        <v>1.3416407864998738</v>
      </c>
      <c r="N5503" s="10">
        <v>1.3416407864998738</v>
      </c>
      <c r="O5503" s="10">
        <v>1.3416407864998738</v>
      </c>
      <c r="Q5503" s="10">
        <v>1.2</v>
      </c>
      <c r="R5503" s="10">
        <v>1.5</v>
      </c>
      <c r="T5503" s="10">
        <v>0</v>
      </c>
      <c r="W5503" s="10">
        <v>0</v>
      </c>
      <c r="Y5503" s="10">
        <v>0</v>
      </c>
      <c r="AB5503" s="10">
        <v>0</v>
      </c>
      <c r="AE5503" s="10">
        <v>0</v>
      </c>
      <c r="AH5503" s="10">
        <v>1</v>
      </c>
      <c r="AQ5503" s="10">
        <v>87.996361459745188</v>
      </c>
      <c r="AR5503" s="10">
        <v>297.23954711409351</v>
      </c>
      <c r="AS5503" s="10">
        <v>424.83427123072403</v>
      </c>
      <c r="AT5503" s="10">
        <v>2067.9144943040119</v>
      </c>
      <c r="AU5503" s="10">
        <v>145.35767323687509</v>
      </c>
      <c r="AV5503" s="10">
        <v>4590.9121946216737</v>
      </c>
      <c r="AW5503" s="10">
        <v>6804.1843621625612</v>
      </c>
      <c r="AX5503" s="10" t="s">
        <v>33</v>
      </c>
      <c r="AY5503" s="10">
        <v>0</v>
      </c>
      <c r="AZ5503" s="10" t="s">
        <v>33</v>
      </c>
      <c r="BA5503" s="10" t="s">
        <v>33</v>
      </c>
      <c r="BB5503" s="10">
        <v>5502</v>
      </c>
      <c r="BC5503" s="10">
        <v>5557</v>
      </c>
      <c r="BE5503" s="10" t="s">
        <v>1657</v>
      </c>
      <c r="BF5503" s="10" t="s">
        <v>1693</v>
      </c>
      <c r="BG5503" s="10">
        <v>1.3560033972625847E-7</v>
      </c>
      <c r="BR5503" s="10" t="s">
        <v>33</v>
      </c>
      <c r="BS5503" s="11" t="s">
        <v>33</v>
      </c>
      <c r="BT5503" s="11" t="s">
        <v>33</v>
      </c>
      <c r="BU5503" s="10">
        <v>5503</v>
      </c>
    </row>
    <row r="5504" spans="1:73" s="10" customFormat="1" x14ac:dyDescent="0.45">
      <c r="A5504" s="10" t="s">
        <v>33</v>
      </c>
      <c r="B5504" s="10" t="s">
        <v>33</v>
      </c>
      <c r="C5504" s="10">
        <v>1288</v>
      </c>
      <c r="D5504" s="10" t="s">
        <v>33</v>
      </c>
      <c r="E5504" s="10">
        <v>5502</v>
      </c>
      <c r="F5504" s="10">
        <v>91</v>
      </c>
      <c r="G5504" s="10">
        <v>0</v>
      </c>
      <c r="H5504" s="10">
        <v>38</v>
      </c>
      <c r="I5504" s="10">
        <v>3.9091907570822548E-11</v>
      </c>
      <c r="J5504" s="10" t="s">
        <v>33</v>
      </c>
      <c r="K5504" s="10" t="s">
        <v>1303</v>
      </c>
      <c r="L5504" s="10" t="s">
        <v>33</v>
      </c>
      <c r="M5504" s="10">
        <v>0.1224744871391589</v>
      </c>
      <c r="N5504" s="10">
        <v>0.1224744871391589</v>
      </c>
      <c r="O5504" s="10">
        <v>0.1224744871391589</v>
      </c>
      <c r="Q5504" s="10">
        <v>0.1</v>
      </c>
      <c r="R5504" s="10">
        <v>0.15</v>
      </c>
      <c r="T5504" s="10">
        <v>0</v>
      </c>
      <c r="W5504" s="10">
        <v>0</v>
      </c>
      <c r="Y5504" s="10">
        <v>0</v>
      </c>
      <c r="AB5504" s="10">
        <v>0</v>
      </c>
      <c r="AE5504" s="10">
        <v>0</v>
      </c>
      <c r="AH5504" s="10">
        <v>1</v>
      </c>
      <c r="AQ5504" s="10">
        <v>0</v>
      </c>
      <c r="AR5504" s="10">
        <v>13.796037634221989</v>
      </c>
      <c r="AS5504" s="10">
        <v>13.796037634221989</v>
      </c>
      <c r="AT5504" s="10">
        <v>0</v>
      </c>
      <c r="AU5504" s="10">
        <v>0</v>
      </c>
      <c r="AV5504" s="10">
        <v>231.17416026503426</v>
      </c>
      <c r="AW5504" s="10">
        <v>231.17416026503426</v>
      </c>
      <c r="AX5504" s="10" t="s">
        <v>33</v>
      </c>
      <c r="AY5504" s="10">
        <v>0</v>
      </c>
      <c r="AZ5504" s="10" t="s">
        <v>33</v>
      </c>
      <c r="BA5504" s="10" t="s">
        <v>33</v>
      </c>
      <c r="BB5504" s="10">
        <v>5502</v>
      </c>
      <c r="BC5504" s="10">
        <v>91</v>
      </c>
      <c r="BE5504" s="10" t="s">
        <v>1657</v>
      </c>
      <c r="BF5504" s="10" t="s">
        <v>5539</v>
      </c>
      <c r="BG5504" s="10">
        <v>4.4034757004355735E-9</v>
      </c>
      <c r="BR5504" s="10" t="s">
        <v>33</v>
      </c>
      <c r="BS5504" s="11" t="s">
        <v>33</v>
      </c>
      <c r="BT5504" s="11" t="s">
        <v>33</v>
      </c>
      <c r="BU5504" s="10">
        <v>5504</v>
      </c>
    </row>
    <row r="5505" spans="1:73" s="10" customFormat="1" x14ac:dyDescent="0.45">
      <c r="A5505" s="10" t="s">
        <v>33</v>
      </c>
      <c r="B5505" s="10" t="s">
        <v>33</v>
      </c>
      <c r="C5505" s="10">
        <v>1288</v>
      </c>
      <c r="D5505" s="10" t="s">
        <v>33</v>
      </c>
      <c r="E5505" s="10">
        <v>5502</v>
      </c>
      <c r="F5505" s="10">
        <v>1611</v>
      </c>
      <c r="G5505" s="10">
        <v>0</v>
      </c>
      <c r="H5505" s="10">
        <v>427</v>
      </c>
      <c r="I5505" s="10">
        <v>7.1371731974821654E-13</v>
      </c>
      <c r="J5505" s="10" t="s">
        <v>33</v>
      </c>
      <c r="K5505" s="10" t="s">
        <v>1452</v>
      </c>
      <c r="L5505" s="10" t="s">
        <v>33</v>
      </c>
      <c r="M5505" s="10">
        <v>2.2360679774997899E-3</v>
      </c>
      <c r="N5505" s="10">
        <v>2.2360679774997899E-3</v>
      </c>
      <c r="O5505" s="10">
        <v>2.2360679774997899E-3</v>
      </c>
      <c r="Q5505" s="10">
        <v>1E-3</v>
      </c>
      <c r="R5505" s="10">
        <v>5.0000000000000001E-3</v>
      </c>
      <c r="T5505" s="10">
        <v>0</v>
      </c>
      <c r="W5505" s="10">
        <v>0</v>
      </c>
      <c r="Y5505" s="10">
        <v>0</v>
      </c>
      <c r="AB5505" s="10">
        <v>0</v>
      </c>
      <c r="AE5505" s="10">
        <v>0</v>
      </c>
      <c r="AH5505" s="10">
        <v>1</v>
      </c>
      <c r="AQ5505" s="10">
        <v>83.758976407465241</v>
      </c>
      <c r="AR5505" s="10">
        <v>102.75758021556656</v>
      </c>
      <c r="AS5505" s="10">
        <v>224.20809600639114</v>
      </c>
      <c r="AT5505" s="10">
        <v>1968.3359455754332</v>
      </c>
      <c r="AU5505" s="10">
        <v>485.66386102808343</v>
      </c>
      <c r="AV5505" s="10">
        <v>2092.6170803453369</v>
      </c>
      <c r="AW5505" s="10">
        <v>4546.6168869488538</v>
      </c>
      <c r="AX5505" s="10" t="s">
        <v>33</v>
      </c>
      <c r="AY5505" s="10">
        <v>0</v>
      </c>
      <c r="AZ5505" s="10" t="s">
        <v>33</v>
      </c>
      <c r="BA5505" s="10" t="s">
        <v>33</v>
      </c>
      <c r="BB5505" s="10">
        <v>5502</v>
      </c>
      <c r="BC5505" s="10">
        <v>1611</v>
      </c>
      <c r="BE5505" s="10" t="s">
        <v>1657</v>
      </c>
      <c r="BF5505" s="10" t="s">
        <v>5540</v>
      </c>
      <c r="BG5505" s="10">
        <v>7.1563656810852624E-8</v>
      </c>
      <c r="BR5505" s="10" t="s">
        <v>33</v>
      </c>
      <c r="BS5505" s="11" t="s">
        <v>33</v>
      </c>
      <c r="BT5505" s="11" t="s">
        <v>33</v>
      </c>
      <c r="BU5505" s="10">
        <v>5505</v>
      </c>
    </row>
    <row r="5506" spans="1:73" s="10" customFormat="1" x14ac:dyDescent="0.45">
      <c r="A5506" s="10" t="s">
        <v>33</v>
      </c>
      <c r="B5506" s="10" t="s">
        <v>33</v>
      </c>
      <c r="C5506" s="10">
        <v>1288</v>
      </c>
      <c r="D5506" s="10" t="s">
        <v>33</v>
      </c>
      <c r="E5506" s="10">
        <v>5502</v>
      </c>
      <c r="F5506" s="10">
        <v>311</v>
      </c>
      <c r="G5506" s="10">
        <v>0</v>
      </c>
      <c r="H5506" s="10">
        <v>114</v>
      </c>
      <c r="I5506" s="10">
        <v>9.4415926722667476E-12</v>
      </c>
      <c r="J5506" s="10" t="s">
        <v>33</v>
      </c>
      <c r="K5506" s="10" t="s">
        <v>1172</v>
      </c>
      <c r="L5506" s="10" t="s">
        <v>33</v>
      </c>
      <c r="M5506" s="10">
        <v>2.9580398915498081E-2</v>
      </c>
      <c r="N5506" s="10">
        <v>2.9580398915498081E-2</v>
      </c>
      <c r="O5506" s="10">
        <v>0.59160797830996159</v>
      </c>
      <c r="Q5506" s="10">
        <v>0.5</v>
      </c>
      <c r="R5506" s="10">
        <v>0.7</v>
      </c>
      <c r="S5506" s="10">
        <v>95</v>
      </c>
      <c r="T5506" s="10">
        <v>0</v>
      </c>
      <c r="W5506" s="10">
        <v>0</v>
      </c>
      <c r="Y5506" s="10">
        <v>0</v>
      </c>
      <c r="AB5506" s="10">
        <v>0</v>
      </c>
      <c r="AE5506" s="10">
        <v>0</v>
      </c>
      <c r="AH5506" s="10">
        <v>1</v>
      </c>
      <c r="AQ5506" s="10">
        <v>0</v>
      </c>
      <c r="AR5506" s="10">
        <v>8.903485138576453E-2</v>
      </c>
      <c r="AS5506" s="10">
        <v>8.903485138576453E-2</v>
      </c>
      <c r="AT5506" s="10">
        <v>0</v>
      </c>
      <c r="AU5506" s="10">
        <v>0</v>
      </c>
      <c r="AV5506" s="10">
        <v>0.75023442985292121</v>
      </c>
      <c r="AW5506" s="10">
        <v>0.75023442985292121</v>
      </c>
      <c r="AX5506" s="10" t="s">
        <v>33</v>
      </c>
      <c r="AY5506" s="10">
        <v>0</v>
      </c>
      <c r="AZ5506" s="10" t="s">
        <v>33</v>
      </c>
      <c r="BA5506" s="10" t="s">
        <v>33</v>
      </c>
      <c r="BB5506" s="10">
        <v>5502</v>
      </c>
      <c r="BC5506" s="10">
        <v>311</v>
      </c>
      <c r="BE5506" s="10" t="s">
        <v>1657</v>
      </c>
      <c r="BF5506" s="10" t="s">
        <v>5541</v>
      </c>
      <c r="BG5506" s="10">
        <v>2.8418507905238588E-11</v>
      </c>
      <c r="BR5506" s="10" t="s">
        <v>33</v>
      </c>
      <c r="BS5506" s="11" t="s">
        <v>33</v>
      </c>
      <c r="BT5506" s="11" t="s">
        <v>33</v>
      </c>
      <c r="BU5506" s="10">
        <v>5506</v>
      </c>
    </row>
    <row r="5507" spans="1:73" s="10" customFormat="1" x14ac:dyDescent="0.45">
      <c r="A5507" s="10" t="s">
        <v>33</v>
      </c>
      <c r="B5507" s="10" t="s">
        <v>33</v>
      </c>
      <c r="C5507" s="10">
        <v>1288</v>
      </c>
      <c r="D5507" s="10" t="s">
        <v>33</v>
      </c>
      <c r="E5507" s="10">
        <v>5502</v>
      </c>
      <c r="F5507" s="10">
        <v>5564</v>
      </c>
      <c r="G5507" s="10" t="e">
        <v>#VALUE!</v>
      </c>
      <c r="H5507" s="10">
        <v>1289</v>
      </c>
      <c r="I5507" s="10">
        <v>7.8183815141645113E-12</v>
      </c>
      <c r="J5507" s="10" t="s">
        <v>33</v>
      </c>
      <c r="K5507" s="10" t="s">
        <v>1696</v>
      </c>
      <c r="L5507" s="10" t="s">
        <v>33</v>
      </c>
      <c r="M5507" s="10">
        <v>2.4494897427831782E-2</v>
      </c>
      <c r="N5507" s="10">
        <v>2.4494897427831782E-2</v>
      </c>
      <c r="O5507" s="10">
        <v>0.2449489742783178</v>
      </c>
      <c r="Q5507" s="10">
        <v>0.2</v>
      </c>
      <c r="R5507" s="10">
        <v>0.3</v>
      </c>
      <c r="S5507" s="10">
        <v>90</v>
      </c>
      <c r="T5507" s="10">
        <v>0</v>
      </c>
      <c r="W5507" s="10">
        <v>0</v>
      </c>
      <c r="Y5507" s="10">
        <v>0</v>
      </c>
      <c r="AB5507" s="10">
        <v>0</v>
      </c>
      <c r="AE5507" s="10">
        <v>0</v>
      </c>
      <c r="AH5507" s="10">
        <v>1</v>
      </c>
      <c r="AQ5507" s="10">
        <v>0.22456661360192778</v>
      </c>
      <c r="AR5507" s="10">
        <v>0.57627287564135443</v>
      </c>
      <c r="AS5507" s="10">
        <v>0.90189446536414963</v>
      </c>
      <c r="AT5507" s="10">
        <v>5.2773154196453032</v>
      </c>
      <c r="AU5507" s="10">
        <v>1.3902514380060962</v>
      </c>
      <c r="AV5507" s="10">
        <v>8.093126925612756</v>
      </c>
      <c r="AW5507" s="10">
        <v>14.760693783264156</v>
      </c>
      <c r="AX5507" s="10" t="s">
        <v>33</v>
      </c>
      <c r="AY5507" s="10">
        <v>0</v>
      </c>
      <c r="AZ5507" s="10" t="s">
        <v>33</v>
      </c>
      <c r="BA5507" s="10" t="s">
        <v>33</v>
      </c>
      <c r="BB5507" s="10">
        <v>5502</v>
      </c>
      <c r="BC5507" s="10">
        <v>5564</v>
      </c>
      <c r="BE5507" s="10" t="s">
        <v>1657</v>
      </c>
      <c r="BF5507" s="10" t="s">
        <v>1695</v>
      </c>
      <c r="BG5507" s="10">
        <v>2.8787036306257021E-10</v>
      </c>
      <c r="BR5507" s="10" t="s">
        <v>33</v>
      </c>
      <c r="BS5507" s="11" t="s">
        <v>33</v>
      </c>
      <c r="BT5507" s="11" t="s">
        <v>33</v>
      </c>
      <c r="BU5507" s="10">
        <v>5507</v>
      </c>
    </row>
    <row r="5508" spans="1:73" s="10" customFormat="1" x14ac:dyDescent="0.45">
      <c r="A5508" s="10" t="s">
        <v>33</v>
      </c>
      <c r="B5508" s="10" t="s">
        <v>33</v>
      </c>
      <c r="C5508" s="10">
        <v>1289</v>
      </c>
      <c r="D5508" s="10" t="s">
        <v>33</v>
      </c>
      <c r="E5508" s="10">
        <v>5502</v>
      </c>
      <c r="F5508" s="10">
        <v>78</v>
      </c>
      <c r="G5508" s="10">
        <v>0</v>
      </c>
      <c r="H5508" s="10">
        <v>33</v>
      </c>
      <c r="I5508" s="10">
        <v>7.1371731974821643E-11</v>
      </c>
      <c r="J5508" s="10" t="s">
        <v>33</v>
      </c>
      <c r="K5508" s="10" t="s">
        <v>1013</v>
      </c>
      <c r="L5508" s="10" t="s">
        <v>33</v>
      </c>
      <c r="M5508" s="10">
        <v>0.22360679774997896</v>
      </c>
      <c r="N5508" s="10">
        <v>0.22360679774997896</v>
      </c>
      <c r="O5508" s="10">
        <v>0.22360679774997896</v>
      </c>
      <c r="Q5508" s="10">
        <v>0.1</v>
      </c>
      <c r="R5508" s="10">
        <v>0.5</v>
      </c>
      <c r="T5508" s="10">
        <v>0</v>
      </c>
      <c r="W5508" s="10">
        <v>0</v>
      </c>
      <c r="Y5508" s="10">
        <v>0</v>
      </c>
      <c r="AB5508" s="10">
        <v>0</v>
      </c>
      <c r="AE5508" s="10">
        <v>0</v>
      </c>
      <c r="AH5508" s="10">
        <v>1</v>
      </c>
      <c r="AQ5508" s="10">
        <v>0</v>
      </c>
      <c r="AR5508" s="10">
        <v>0.29538977018610929</v>
      </c>
      <c r="AS5508" s="10">
        <v>0.29538977018610929</v>
      </c>
      <c r="AT5508" s="10">
        <v>0</v>
      </c>
      <c r="AU5508" s="10">
        <v>0</v>
      </c>
      <c r="AV5508" s="10">
        <v>3.7095984012709531</v>
      </c>
      <c r="AW5508" s="10">
        <v>3.7095984012709531</v>
      </c>
      <c r="AX5508" s="10" t="s">
        <v>33</v>
      </c>
      <c r="AY5508" s="10">
        <v>0</v>
      </c>
      <c r="AZ5508" s="10" t="s">
        <v>33</v>
      </c>
      <c r="BA5508" s="10" t="s">
        <v>33</v>
      </c>
      <c r="BB5508" s="10">
        <v>5502</v>
      </c>
      <c r="BC5508" s="10">
        <v>78</v>
      </c>
      <c r="BE5508" s="10" t="s">
        <v>1657</v>
      </c>
      <c r="BF5508" s="10" t="s">
        <v>5542</v>
      </c>
      <c r="BG5508" s="10">
        <v>9.4283714618551375E-11</v>
      </c>
      <c r="BR5508" s="10" t="s">
        <v>33</v>
      </c>
      <c r="BS5508" s="11" t="s">
        <v>33</v>
      </c>
      <c r="BT5508" s="11" t="s">
        <v>33</v>
      </c>
      <c r="BU5508" s="10">
        <v>5508</v>
      </c>
    </row>
    <row r="5509" spans="1:73" s="10" customFormat="1" x14ac:dyDescent="0.45">
      <c r="A5509" s="10" t="s">
        <v>33</v>
      </c>
      <c r="B5509" s="10" t="s">
        <v>33</v>
      </c>
      <c r="C5509" s="10">
        <v>1289</v>
      </c>
      <c r="D5509" s="10" t="s">
        <v>33</v>
      </c>
      <c r="E5509" s="10">
        <v>5502</v>
      </c>
      <c r="F5509" s="10">
        <v>5487</v>
      </c>
      <c r="G5509" s="10" t="e">
        <v>#VALUE!</v>
      </c>
      <c r="H5509" s="10">
        <v>1276</v>
      </c>
      <c r="I5509" s="10">
        <v>2.2569723359150375E-11</v>
      </c>
      <c r="J5509" s="10" t="s">
        <v>33</v>
      </c>
      <c r="K5509" s="10" t="s">
        <v>1697</v>
      </c>
      <c r="L5509" s="10" t="s">
        <v>33</v>
      </c>
      <c r="M5509" s="10">
        <v>7.0710678118654766E-2</v>
      </c>
      <c r="N5509" s="10">
        <v>7.0710678118654766E-2</v>
      </c>
      <c r="O5509" s="10">
        <v>7.0710678118654766E-2</v>
      </c>
      <c r="Q5509" s="10">
        <v>0.05</v>
      </c>
      <c r="R5509" s="10">
        <v>0.1</v>
      </c>
      <c r="T5509" s="10">
        <v>0</v>
      </c>
      <c r="W5509" s="10">
        <v>0</v>
      </c>
      <c r="Y5509" s="10">
        <v>0</v>
      </c>
      <c r="AB5509" s="10">
        <v>0</v>
      </c>
      <c r="AE5509" s="10">
        <v>0</v>
      </c>
      <c r="AH5509" s="10">
        <v>1</v>
      </c>
      <c r="AQ5509" s="10">
        <v>9.7687615749809734E-2</v>
      </c>
      <c r="AR5509" s="10">
        <v>0.32574198073871652</v>
      </c>
      <c r="AS5509" s="10">
        <v>0.46738902357594059</v>
      </c>
      <c r="AT5509" s="10">
        <v>2.2956589701205288</v>
      </c>
      <c r="AU5509" s="10">
        <v>2.2783624143525727</v>
      </c>
      <c r="AV5509" s="10">
        <v>1.6953673130912656</v>
      </c>
      <c r="AW5509" s="10">
        <v>6.2693886975643673</v>
      </c>
      <c r="AX5509" s="10" t="s">
        <v>33</v>
      </c>
      <c r="AY5509" s="10">
        <v>0</v>
      </c>
      <c r="AZ5509" s="10" t="s">
        <v>33</v>
      </c>
      <c r="BA5509" s="10" t="s">
        <v>33</v>
      </c>
      <c r="BB5509" s="10">
        <v>5502</v>
      </c>
      <c r="BC5509" s="10">
        <v>5487</v>
      </c>
      <c r="BE5509" s="10" t="s">
        <v>1657</v>
      </c>
      <c r="BF5509" s="10" t="s">
        <v>5543</v>
      </c>
      <c r="BG5509" s="10">
        <v>1.4918313957491824E-10</v>
      </c>
      <c r="BR5509" s="10" t="s">
        <v>33</v>
      </c>
      <c r="BS5509" s="11" t="s">
        <v>33</v>
      </c>
      <c r="BT5509" s="11" t="s">
        <v>33</v>
      </c>
      <c r="BU5509" s="10">
        <v>5509</v>
      </c>
    </row>
    <row r="5510" spans="1:73" s="10" customFormat="1" x14ac:dyDescent="0.45">
      <c r="A5510" s="10">
        <v>1279</v>
      </c>
      <c r="B5510" s="10">
        <v>5427</v>
      </c>
      <c r="C5510" s="10">
        <v>1289</v>
      </c>
      <c r="D5510" s="10">
        <v>5517</v>
      </c>
      <c r="E5510" s="10" t="s">
        <v>33</v>
      </c>
      <c r="F5510" s="10">
        <v>5465</v>
      </c>
      <c r="G5510" s="10" t="e">
        <v>#VALUE!</v>
      </c>
      <c r="H5510" s="10" t="s">
        <v>33</v>
      </c>
      <c r="I5510" s="10">
        <v>3.5464898748354775E-13</v>
      </c>
      <c r="J5510" s="10" t="s">
        <v>1663</v>
      </c>
      <c r="L5510" s="10">
        <v>1</v>
      </c>
      <c r="M5510" s="10" t="s">
        <v>33</v>
      </c>
      <c r="N5510" s="10">
        <v>1</v>
      </c>
      <c r="O5510" s="10">
        <v>1</v>
      </c>
      <c r="Q5510" s="10">
        <v>1</v>
      </c>
      <c r="T5510" s="10">
        <v>0.01</v>
      </c>
      <c r="U5510" s="10">
        <v>5.0000000000000001E-3</v>
      </c>
      <c r="V5510" s="10">
        <v>0.02</v>
      </c>
      <c r="W5510" s="10">
        <v>4.6376049853345648E-3</v>
      </c>
      <c r="X5510" s="10" t="s">
        <v>1008</v>
      </c>
      <c r="Y5510" s="10">
        <v>4.4721359549995795E-4</v>
      </c>
      <c r="Z5510" s="10">
        <v>1E-4</v>
      </c>
      <c r="AA5510" s="10">
        <v>2E-3</v>
      </c>
      <c r="AB5510" s="10">
        <v>5.3656687188084959E-2</v>
      </c>
      <c r="AE5510" s="10">
        <v>0</v>
      </c>
      <c r="AH5510" s="10">
        <v>1</v>
      </c>
      <c r="AQ5510" s="10">
        <v>0.10860850704439093</v>
      </c>
      <c r="AR5510" s="10">
        <v>0.92620736702057049</v>
      </c>
      <c r="AS5510" s="10">
        <v>1.0836897022349374</v>
      </c>
      <c r="AT5510" s="10">
        <v>2.5522999155431867</v>
      </c>
      <c r="AU5510" s="10">
        <v>0.25652984083685576</v>
      </c>
      <c r="AV5510" s="10">
        <v>16.603918814977391</v>
      </c>
      <c r="AW5510" s="10">
        <v>19.412748571357433</v>
      </c>
      <c r="AX5510" s="10">
        <v>3.5464898748354775E-13</v>
      </c>
      <c r="AY5510" s="10">
        <v>0</v>
      </c>
      <c r="AZ5510" s="10" t="s">
        <v>33</v>
      </c>
      <c r="BA5510" s="10">
        <v>5517</v>
      </c>
      <c r="BB5510" s="10" t="s">
        <v>33</v>
      </c>
      <c r="BC5510" s="10">
        <v>5465</v>
      </c>
      <c r="BE5510" s="10" t="s">
        <v>33</v>
      </c>
      <c r="BF5510" s="10" t="s">
        <v>33</v>
      </c>
      <c r="BG5510" s="10" t="s">
        <v>33</v>
      </c>
      <c r="BR5510" s="10" t="s">
        <v>1663</v>
      </c>
      <c r="BS5510" s="11">
        <v>1.0836897022349374</v>
      </c>
      <c r="BT5510" s="11">
        <v>19.412748571357433</v>
      </c>
      <c r="BU5510" s="10">
        <v>5510</v>
      </c>
    </row>
    <row r="5511" spans="1:73" s="10" customFormat="1" x14ac:dyDescent="0.45">
      <c r="A5511" s="10" t="s">
        <v>33</v>
      </c>
      <c r="B5511" s="10" t="s">
        <v>33</v>
      </c>
      <c r="C5511" s="10">
        <v>1289</v>
      </c>
      <c r="D5511" s="10" t="s">
        <v>33</v>
      </c>
      <c r="E5511" s="10">
        <v>5510</v>
      </c>
      <c r="F5511" s="10">
        <v>2238</v>
      </c>
      <c r="G5511" s="10">
        <v>0</v>
      </c>
      <c r="H5511" s="10">
        <v>582</v>
      </c>
      <c r="I5511" s="10">
        <v>1.1214985703205581E-14</v>
      </c>
      <c r="J5511" s="10" t="s">
        <v>33</v>
      </c>
      <c r="K5511" s="10" t="s">
        <v>1625</v>
      </c>
      <c r="L5511" s="10" t="s">
        <v>33</v>
      </c>
      <c r="M5511" s="10">
        <v>3.1622776601683791E-2</v>
      </c>
      <c r="N5511" s="10">
        <v>3.1622776601683791E-2</v>
      </c>
      <c r="O5511" s="10">
        <v>3.1622776601683791E-2</v>
      </c>
      <c r="Q5511" s="10">
        <v>0.01</v>
      </c>
      <c r="R5511" s="10">
        <v>0.1</v>
      </c>
      <c r="T5511" s="10">
        <v>0</v>
      </c>
      <c r="W5511" s="10">
        <v>0</v>
      </c>
      <c r="Y5511" s="10">
        <v>0</v>
      </c>
      <c r="AB5511" s="10">
        <v>0</v>
      </c>
      <c r="AE5511" s="10">
        <v>0</v>
      </c>
      <c r="AH5511" s="10">
        <v>1</v>
      </c>
      <c r="AQ5511" s="10">
        <v>8.7654055894287611E-2</v>
      </c>
      <c r="AR5511" s="10">
        <v>0.17655810222121973</v>
      </c>
      <c r="AS5511" s="10">
        <v>0.30365648326793676</v>
      </c>
      <c r="AT5511" s="10">
        <v>2.0598703135157588</v>
      </c>
      <c r="AU5511" s="10">
        <v>0.11803448204200881</v>
      </c>
      <c r="AV5511" s="10">
        <v>3.8841369369023404</v>
      </c>
      <c r="AW5511" s="10">
        <v>6.0620417324601075</v>
      </c>
      <c r="AX5511" s="10" t="s">
        <v>33</v>
      </c>
      <c r="AY5511" s="10">
        <v>0</v>
      </c>
      <c r="AZ5511" s="10" t="s">
        <v>33</v>
      </c>
      <c r="BA5511" s="10" t="s">
        <v>33</v>
      </c>
      <c r="BB5511" s="10">
        <v>5510</v>
      </c>
      <c r="BC5511" s="10">
        <v>2238</v>
      </c>
      <c r="BE5511" s="10" t="s">
        <v>1663</v>
      </c>
      <c r="BF5511" s="10" t="s">
        <v>5544</v>
      </c>
      <c r="BG5511" s="10">
        <v>1.0769146433378863E-13</v>
      </c>
      <c r="BR5511" s="10" t="s">
        <v>33</v>
      </c>
      <c r="BS5511" s="11" t="s">
        <v>33</v>
      </c>
      <c r="BT5511" s="11" t="s">
        <v>33</v>
      </c>
      <c r="BU5511" s="10">
        <v>5511</v>
      </c>
    </row>
    <row r="5512" spans="1:73" s="10" customFormat="1" x14ac:dyDescent="0.45">
      <c r="A5512" s="10" t="s">
        <v>33</v>
      </c>
      <c r="B5512" s="10" t="s">
        <v>33</v>
      </c>
      <c r="C5512" s="10">
        <v>1289</v>
      </c>
      <c r="D5512" s="10" t="s">
        <v>33</v>
      </c>
      <c r="E5512" s="10">
        <v>5510</v>
      </c>
      <c r="F5512" s="10">
        <v>65</v>
      </c>
      <c r="G5512" s="10">
        <v>0</v>
      </c>
      <c r="H5512" s="10">
        <v>29</v>
      </c>
      <c r="I5512" s="10">
        <v>3.5464898748354777E-15</v>
      </c>
      <c r="J5512" s="10" t="s">
        <v>33</v>
      </c>
      <c r="K5512" s="10" t="s">
        <v>1097</v>
      </c>
      <c r="L5512" s="10" t="s">
        <v>33</v>
      </c>
      <c r="M5512" s="10">
        <v>0.01</v>
      </c>
      <c r="N5512" s="10">
        <v>0.01</v>
      </c>
      <c r="O5512" s="10">
        <v>0.01</v>
      </c>
      <c r="Q5512" s="10">
        <v>5.0000000000000001E-3</v>
      </c>
      <c r="R5512" s="10">
        <v>0.02</v>
      </c>
      <c r="T5512" s="10">
        <v>0</v>
      </c>
      <c r="W5512" s="10">
        <v>0</v>
      </c>
      <c r="Y5512" s="10">
        <v>0</v>
      </c>
      <c r="AB5512" s="10">
        <v>0</v>
      </c>
      <c r="AE5512" s="10">
        <v>0</v>
      </c>
      <c r="AH5512" s="10">
        <v>1</v>
      </c>
      <c r="AQ5512" s="10">
        <v>0</v>
      </c>
      <c r="AR5512" s="10">
        <v>0.50122285049204263</v>
      </c>
      <c r="AS5512" s="10">
        <v>0.50122285049204263</v>
      </c>
      <c r="AT5512" s="10">
        <v>0</v>
      </c>
      <c r="AU5512" s="10">
        <v>0</v>
      </c>
      <c r="AV5512" s="10">
        <v>8.6800354735473455</v>
      </c>
      <c r="AW5512" s="10">
        <v>8.6800354735473455</v>
      </c>
      <c r="AX5512" s="10" t="s">
        <v>33</v>
      </c>
      <c r="AY5512" s="10">
        <v>0</v>
      </c>
      <c r="AZ5512" s="10" t="s">
        <v>33</v>
      </c>
      <c r="BA5512" s="10" t="s">
        <v>33</v>
      </c>
      <c r="BB5512" s="10">
        <v>5510</v>
      </c>
      <c r="BC5512" s="10">
        <v>65</v>
      </c>
      <c r="BE5512" s="10" t="s">
        <v>1663</v>
      </c>
      <c r="BF5512" s="10" t="s">
        <v>5545</v>
      </c>
      <c r="BG5512" s="10">
        <v>1.7775817643062056E-13</v>
      </c>
      <c r="BR5512" s="10" t="s">
        <v>33</v>
      </c>
      <c r="BS5512" s="11" t="s">
        <v>33</v>
      </c>
      <c r="BT5512" s="11" t="s">
        <v>33</v>
      </c>
      <c r="BU5512" s="10">
        <v>5512</v>
      </c>
    </row>
    <row r="5513" spans="1:73" s="10" customFormat="1" x14ac:dyDescent="0.45">
      <c r="A5513" s="10" t="s">
        <v>33</v>
      </c>
      <c r="B5513" s="10" t="s">
        <v>33</v>
      </c>
      <c r="C5513" s="10">
        <v>1289</v>
      </c>
      <c r="D5513" s="10" t="s">
        <v>33</v>
      </c>
      <c r="E5513" s="10">
        <v>5510</v>
      </c>
      <c r="F5513" s="10">
        <v>47</v>
      </c>
      <c r="G5513" s="10">
        <v>0</v>
      </c>
      <c r="H5513" s="10">
        <v>24</v>
      </c>
      <c r="I5513" s="10">
        <v>1.1214985703205582E-15</v>
      </c>
      <c r="J5513" s="10" t="s">
        <v>33</v>
      </c>
      <c r="K5513" s="10" t="s">
        <v>1510</v>
      </c>
      <c r="L5513" s="10" t="s">
        <v>33</v>
      </c>
      <c r="M5513" s="10">
        <v>3.1622776601683794E-3</v>
      </c>
      <c r="N5513" s="10">
        <v>3.1622776601683794E-3</v>
      </c>
      <c r="O5513" s="10">
        <v>3.1622776601683794E-3</v>
      </c>
      <c r="Q5513" s="10">
        <v>1E-3</v>
      </c>
      <c r="R5513" s="10">
        <v>0.01</v>
      </c>
      <c r="T5513" s="10">
        <v>0</v>
      </c>
      <c r="W5513" s="10">
        <v>0</v>
      </c>
      <c r="Y5513" s="10">
        <v>0</v>
      </c>
      <c r="AB5513" s="10">
        <v>0</v>
      </c>
      <c r="AE5513" s="10">
        <v>0</v>
      </c>
      <c r="AH5513" s="10">
        <v>1</v>
      </c>
      <c r="AQ5513" s="10">
        <v>0</v>
      </c>
      <c r="AR5513" s="10">
        <v>0.20802705015518708</v>
      </c>
      <c r="AS5513" s="10">
        <v>0.20802705015518708</v>
      </c>
      <c r="AT5513" s="10">
        <v>0</v>
      </c>
      <c r="AU5513" s="10">
        <v>0</v>
      </c>
      <c r="AV5513" s="10">
        <v>3.572420987370216</v>
      </c>
      <c r="AW5513" s="10">
        <v>3.572420987370216</v>
      </c>
      <c r="AX5513" s="10" t="s">
        <v>33</v>
      </c>
      <c r="AY5513" s="10">
        <v>0</v>
      </c>
      <c r="AZ5513" s="10" t="s">
        <v>33</v>
      </c>
      <c r="BA5513" s="10" t="s">
        <v>33</v>
      </c>
      <c r="BB5513" s="10">
        <v>5510</v>
      </c>
      <c r="BC5513" s="10">
        <v>47</v>
      </c>
      <c r="BE5513" s="10" t="s">
        <v>1663</v>
      </c>
      <c r="BF5513" s="10" t="s">
        <v>5546</v>
      </c>
      <c r="BG5513" s="10">
        <v>7.3776582706726297E-14</v>
      </c>
      <c r="BR5513" s="10" t="s">
        <v>33</v>
      </c>
      <c r="BS5513" s="11" t="s">
        <v>33</v>
      </c>
      <c r="BT5513" s="11" t="s">
        <v>33</v>
      </c>
      <c r="BU5513" s="10">
        <v>5513</v>
      </c>
    </row>
    <row r="5514" spans="1:73" s="10" customFormat="1" x14ac:dyDescent="0.45">
      <c r="A5514" s="10" t="s">
        <v>33</v>
      </c>
      <c r="B5514" s="10" t="s">
        <v>33</v>
      </c>
      <c r="C5514" s="10">
        <v>1289</v>
      </c>
      <c r="D5514" s="10" t="s">
        <v>33</v>
      </c>
      <c r="E5514" s="10">
        <v>5510</v>
      </c>
      <c r="F5514" s="10">
        <v>24</v>
      </c>
      <c r="G5514" s="10">
        <v>0</v>
      </c>
      <c r="H5514" s="10">
        <v>11</v>
      </c>
      <c r="I5514" s="10">
        <v>4.3885573198347934E-14</v>
      </c>
      <c r="J5514" s="10" t="s">
        <v>33</v>
      </c>
      <c r="K5514" s="10" t="s">
        <v>1011</v>
      </c>
      <c r="L5514" s="10" t="s">
        <v>33</v>
      </c>
      <c r="M5514" s="10">
        <v>0.12374368670764582</v>
      </c>
      <c r="N5514" s="10">
        <v>0.12374368670764582</v>
      </c>
      <c r="O5514" s="10">
        <v>0.70710678118654757</v>
      </c>
      <c r="Q5514" s="10">
        <v>0.5</v>
      </c>
      <c r="R5514" s="10">
        <v>1</v>
      </c>
      <c r="S5514" s="10">
        <v>82.5</v>
      </c>
      <c r="T5514" s="10">
        <v>0</v>
      </c>
      <c r="W5514" s="10">
        <v>0</v>
      </c>
      <c r="Y5514" s="10">
        <v>0</v>
      </c>
      <c r="AB5514" s="10">
        <v>0</v>
      </c>
      <c r="AE5514" s="10">
        <v>0</v>
      </c>
      <c r="AH5514" s="10">
        <v>1</v>
      </c>
      <c r="AQ5514" s="10">
        <v>0</v>
      </c>
      <c r="AR5514" s="10">
        <v>0</v>
      </c>
      <c r="AS5514" s="10">
        <v>0</v>
      </c>
      <c r="AT5514" s="10">
        <v>0</v>
      </c>
      <c r="AU5514" s="10">
        <v>0</v>
      </c>
      <c r="AV5514" s="10">
        <v>0.12374368670764582</v>
      </c>
      <c r="AW5514" s="10">
        <v>0.12374368670764582</v>
      </c>
      <c r="AX5514" s="10" t="s">
        <v>33</v>
      </c>
      <c r="AY5514" s="10">
        <v>0</v>
      </c>
      <c r="AZ5514" s="10" t="s">
        <v>33</v>
      </c>
      <c r="BA5514" s="10" t="s">
        <v>33</v>
      </c>
      <c r="BB5514" s="10">
        <v>5510</v>
      </c>
      <c r="BC5514" s="10">
        <v>24</v>
      </c>
      <c r="BE5514" s="10" t="s">
        <v>1663</v>
      </c>
      <c r="BF5514" s="10" t="s">
        <v>5547</v>
      </c>
      <c r="BG5514" s="10">
        <v>0</v>
      </c>
      <c r="BR5514" s="10" t="s">
        <v>33</v>
      </c>
      <c r="BS5514" s="11" t="s">
        <v>33</v>
      </c>
      <c r="BT5514" s="11" t="s">
        <v>33</v>
      </c>
      <c r="BU5514" s="10">
        <v>5514</v>
      </c>
    </row>
    <row r="5515" spans="1:73" s="10" customFormat="1" x14ac:dyDescent="0.45">
      <c r="A5515" s="10" t="s">
        <v>33</v>
      </c>
      <c r="B5515" s="10" t="s">
        <v>33</v>
      </c>
      <c r="C5515" s="10">
        <v>1289</v>
      </c>
      <c r="D5515" s="10" t="s">
        <v>33</v>
      </c>
      <c r="E5515" s="10">
        <v>5510</v>
      </c>
      <c r="F5515" s="10">
        <v>446</v>
      </c>
      <c r="G5515" s="10">
        <v>0</v>
      </c>
      <c r="H5515" s="10">
        <v>150</v>
      </c>
      <c r="I5515" s="10">
        <v>1.1214985703205582E-15</v>
      </c>
      <c r="J5515" s="10" t="s">
        <v>33</v>
      </c>
      <c r="K5515" s="10" t="s">
        <v>1435</v>
      </c>
      <c r="L5515" s="10" t="s">
        <v>33</v>
      </c>
      <c r="M5515" s="10">
        <v>3.1622776601683794E-3</v>
      </c>
      <c r="N5515" s="10">
        <v>3.1622776601683794E-3</v>
      </c>
      <c r="O5515" s="10">
        <v>3.1622776601683794E-3</v>
      </c>
      <c r="Q5515" s="10">
        <v>1E-3</v>
      </c>
      <c r="R5515" s="10">
        <v>0.01</v>
      </c>
      <c r="T5515" s="10">
        <v>0</v>
      </c>
      <c r="W5515" s="10">
        <v>0</v>
      </c>
      <c r="Y5515" s="10">
        <v>0</v>
      </c>
      <c r="AB5515" s="10">
        <v>0</v>
      </c>
      <c r="AE5515" s="10">
        <v>0</v>
      </c>
      <c r="AH5515" s="10">
        <v>1</v>
      </c>
      <c r="AQ5515" s="10">
        <v>0</v>
      </c>
      <c r="AR5515" s="10">
        <v>2.5418432520223931E-2</v>
      </c>
      <c r="AS5515" s="10">
        <v>2.5418432520223931E-2</v>
      </c>
      <c r="AT5515" s="10">
        <v>0</v>
      </c>
      <c r="AU5515" s="10">
        <v>0</v>
      </c>
      <c r="AV5515" s="10">
        <v>0.29416954963766184</v>
      </c>
      <c r="AW5515" s="10">
        <v>0.29416954963766184</v>
      </c>
      <c r="AX5515" s="10" t="s">
        <v>33</v>
      </c>
      <c r="AY5515" s="10">
        <v>0</v>
      </c>
      <c r="AZ5515" s="10" t="s">
        <v>33</v>
      </c>
      <c r="BA5515" s="10" t="s">
        <v>33</v>
      </c>
      <c r="BB5515" s="10">
        <v>5510</v>
      </c>
      <c r="BC5515" s="10">
        <v>446</v>
      </c>
      <c r="BE5515" s="10" t="s">
        <v>1663</v>
      </c>
      <c r="BF5515" s="10" t="s">
        <v>5548</v>
      </c>
      <c r="BG5515" s="10">
        <v>9.0146213567163005E-15</v>
      </c>
      <c r="BR5515" s="10" t="s">
        <v>33</v>
      </c>
      <c r="BS5515" s="11" t="s">
        <v>33</v>
      </c>
      <c r="BT5515" s="11" t="s">
        <v>33</v>
      </c>
      <c r="BU5515" s="10">
        <v>5515</v>
      </c>
    </row>
    <row r="5516" spans="1:73" s="10" customFormat="1" x14ac:dyDescent="0.45">
      <c r="A5516" s="10" t="s">
        <v>33</v>
      </c>
      <c r="B5516" s="10" t="s">
        <v>33</v>
      </c>
      <c r="C5516" s="10">
        <v>1289</v>
      </c>
      <c r="D5516" s="10" t="s">
        <v>33</v>
      </c>
      <c r="E5516" s="10">
        <v>5510</v>
      </c>
      <c r="F5516" s="10">
        <v>3259</v>
      </c>
      <c r="G5516" s="10" t="e">
        <v>#VALUE!</v>
      </c>
      <c r="H5516" s="10">
        <v>836</v>
      </c>
      <c r="I5516" s="10">
        <v>7.9301924416468488E-15</v>
      </c>
      <c r="J5516" s="10" t="s">
        <v>33</v>
      </c>
      <c r="K5516" s="10" t="s">
        <v>1544</v>
      </c>
      <c r="L5516" s="10" t="s">
        <v>33</v>
      </c>
      <c r="M5516" s="10">
        <v>2.2360679774997897E-2</v>
      </c>
      <c r="N5516" s="10">
        <v>2.2360679774997897E-2</v>
      </c>
      <c r="O5516" s="10">
        <v>2.2360679774997897E-2</v>
      </c>
      <c r="Q5516" s="10">
        <v>0.01</v>
      </c>
      <c r="R5516" s="10">
        <v>0.05</v>
      </c>
      <c r="T5516" s="10">
        <v>0</v>
      </c>
      <c r="W5516" s="10">
        <v>0</v>
      </c>
      <c r="Y5516" s="10">
        <v>0</v>
      </c>
      <c r="AB5516" s="10">
        <v>0</v>
      </c>
      <c r="AE5516" s="10">
        <v>0</v>
      </c>
      <c r="AH5516" s="10">
        <v>1</v>
      </c>
      <c r="AQ5516" s="10">
        <v>1.0954451150103323E-2</v>
      </c>
      <c r="AR5516" s="10">
        <v>1.0343326646562553E-2</v>
      </c>
      <c r="AS5516" s="10">
        <v>2.622728081421237E-2</v>
      </c>
      <c r="AT5516" s="10">
        <v>0.25742960202742809</v>
      </c>
      <c r="AU5516" s="10">
        <v>8.4838671606761965E-2</v>
      </c>
      <c r="AV5516" s="10">
        <v>4.9412180812182092E-2</v>
      </c>
      <c r="AW5516" s="10">
        <v>0.39168045444637212</v>
      </c>
      <c r="AX5516" s="10" t="s">
        <v>33</v>
      </c>
      <c r="AY5516" s="10">
        <v>0</v>
      </c>
      <c r="AZ5516" s="10" t="s">
        <v>33</v>
      </c>
      <c r="BA5516" s="10" t="s">
        <v>33</v>
      </c>
      <c r="BB5516" s="10">
        <v>5510</v>
      </c>
      <c r="BC5516" s="10">
        <v>3259</v>
      </c>
      <c r="BE5516" s="10" t="s">
        <v>1663</v>
      </c>
      <c r="BF5516" s="10" t="s">
        <v>5549</v>
      </c>
      <c r="BG5516" s="10">
        <v>9.301478585207095E-15</v>
      </c>
      <c r="BR5516" s="10" t="s">
        <v>33</v>
      </c>
      <c r="BS5516" s="11" t="s">
        <v>33</v>
      </c>
      <c r="BT5516" s="11" t="s">
        <v>33</v>
      </c>
      <c r="BU5516" s="10">
        <v>5516</v>
      </c>
    </row>
    <row r="5517" spans="1:73" s="10" customFormat="1" x14ac:dyDescent="0.45">
      <c r="A5517" s="10">
        <v>1280</v>
      </c>
      <c r="B5517" s="10">
        <v>5429</v>
      </c>
      <c r="C5517" s="10">
        <v>1289</v>
      </c>
      <c r="D5517" s="10">
        <v>5518</v>
      </c>
      <c r="E5517" s="10" t="s">
        <v>33</v>
      </c>
      <c r="F5517" s="10">
        <v>5429</v>
      </c>
      <c r="G5517" s="10">
        <v>1</v>
      </c>
      <c r="H5517" s="10" t="s">
        <v>33</v>
      </c>
      <c r="I5517" s="10">
        <v>1.6003920703825176E-10</v>
      </c>
      <c r="J5517" s="10" t="s">
        <v>1665</v>
      </c>
      <c r="L5517" s="10">
        <v>1</v>
      </c>
      <c r="M5517" s="10" t="s">
        <v>33</v>
      </c>
      <c r="N5517" s="10">
        <v>1</v>
      </c>
      <c r="O5517" s="10">
        <v>1</v>
      </c>
      <c r="Q5517" s="10">
        <v>1</v>
      </c>
      <c r="T5517" s="10">
        <v>0</v>
      </c>
      <c r="W5517" s="10">
        <v>0</v>
      </c>
      <c r="Y5517" s="10">
        <v>0</v>
      </c>
      <c r="AB5517" s="10">
        <v>0</v>
      </c>
      <c r="AE5517" s="10">
        <v>1</v>
      </c>
      <c r="AH5517" s="10">
        <v>1</v>
      </c>
      <c r="AQ5517" s="10">
        <v>0</v>
      </c>
      <c r="AR5517" s="10">
        <v>0</v>
      </c>
      <c r="AS5517" s="10">
        <v>0</v>
      </c>
      <c r="AT5517" s="10">
        <v>0</v>
      </c>
      <c r="AU5517" s="10">
        <v>0</v>
      </c>
      <c r="AV5517" s="10">
        <v>1</v>
      </c>
      <c r="AW5517" s="10">
        <v>1</v>
      </c>
      <c r="AX5517" s="10">
        <v>1.6003920703825176E-10</v>
      </c>
      <c r="AY5517" s="10">
        <v>0</v>
      </c>
      <c r="AZ5517" s="10" t="s">
        <v>33</v>
      </c>
      <c r="BA5517" s="10">
        <v>5518</v>
      </c>
      <c r="BB5517" s="10" t="s">
        <v>33</v>
      </c>
      <c r="BC5517" s="10">
        <v>5429</v>
      </c>
      <c r="BE5517" s="10" t="s">
        <v>33</v>
      </c>
      <c r="BF5517" s="10" t="s">
        <v>33</v>
      </c>
      <c r="BG5517" s="10" t="s">
        <v>33</v>
      </c>
      <c r="BR5517" s="10" t="s">
        <v>1665</v>
      </c>
      <c r="BS5517" s="11">
        <v>0</v>
      </c>
      <c r="BT5517" s="11">
        <v>1</v>
      </c>
      <c r="BU5517" s="10">
        <v>5517</v>
      </c>
    </row>
    <row r="5518" spans="1:73" s="10" customFormat="1" x14ac:dyDescent="0.45">
      <c r="A5518" s="10">
        <v>1281</v>
      </c>
      <c r="B5518" s="10">
        <v>5437</v>
      </c>
      <c r="C5518" s="10">
        <v>1289</v>
      </c>
      <c r="D5518" s="10">
        <v>5524</v>
      </c>
      <c r="E5518" s="10" t="s">
        <v>33</v>
      </c>
      <c r="F5518" s="10">
        <v>5437</v>
      </c>
      <c r="G5518" s="10" t="e">
        <v>#VALUE!</v>
      </c>
      <c r="H5518" s="10" t="s">
        <v>33</v>
      </c>
      <c r="I5518" s="10">
        <v>1.7643564356435649E-8</v>
      </c>
      <c r="J5518" s="10" t="s">
        <v>1670</v>
      </c>
      <c r="L5518" s="10">
        <v>1</v>
      </c>
      <c r="M5518" s="10" t="s">
        <v>33</v>
      </c>
      <c r="N5518" s="10">
        <v>1</v>
      </c>
      <c r="O5518" s="10">
        <v>1</v>
      </c>
      <c r="Q5518" s="10">
        <v>1</v>
      </c>
      <c r="T5518" s="10">
        <v>3.872983346207417</v>
      </c>
      <c r="U5518" s="10">
        <v>3</v>
      </c>
      <c r="V5518" s="10">
        <v>5</v>
      </c>
      <c r="W5518" s="10">
        <v>0.14665394641808999</v>
      </c>
      <c r="X5518" s="10" t="s">
        <v>1008</v>
      </c>
      <c r="Y5518" s="10">
        <v>1.4142135623730951E-2</v>
      </c>
      <c r="Z5518" s="10">
        <v>0.01</v>
      </c>
      <c r="AA5518" s="10">
        <v>0.02</v>
      </c>
      <c r="AB5518" s="10">
        <v>1.6967734321352395</v>
      </c>
      <c r="AE5518" s="10">
        <v>0</v>
      </c>
      <c r="AH5518" s="10">
        <v>1</v>
      </c>
      <c r="AQ5518" s="10">
        <v>661.03506915940147</v>
      </c>
      <c r="AR5518" s="10">
        <v>477.79079135592696</v>
      </c>
      <c r="AS5518" s="10">
        <v>1436.291641637059</v>
      </c>
      <c r="AT5518" s="10">
        <v>15534.324125245934</v>
      </c>
      <c r="AU5518" s="10">
        <v>529.98789644398278</v>
      </c>
      <c r="AV5518" s="10">
        <v>6066.317595641548</v>
      </c>
      <c r="AW5518" s="10">
        <v>22130.629617331466</v>
      </c>
      <c r="AX5518" s="10">
        <v>1.7643564356435649E-8</v>
      </c>
      <c r="AY5518" s="10">
        <v>0</v>
      </c>
      <c r="AZ5518" s="10" t="s">
        <v>33</v>
      </c>
      <c r="BA5518" s="10">
        <v>5524</v>
      </c>
      <c r="BB5518" s="10" t="s">
        <v>33</v>
      </c>
      <c r="BC5518" s="10">
        <v>5437</v>
      </c>
      <c r="BE5518" s="10" t="s">
        <v>33</v>
      </c>
      <c r="BF5518" s="10" t="s">
        <v>33</v>
      </c>
      <c r="BG5518" s="10" t="s">
        <v>33</v>
      </c>
      <c r="BR5518" s="10" t="s">
        <v>1670</v>
      </c>
      <c r="BS5518" s="11">
        <v>1436.291641637059</v>
      </c>
      <c r="BT5518" s="11">
        <v>22130.629617331466</v>
      </c>
      <c r="BU5518" s="10">
        <v>5518</v>
      </c>
    </row>
    <row r="5519" spans="1:73" s="10" customFormat="1" x14ac:dyDescent="0.45">
      <c r="A5519" s="10" t="s">
        <v>33</v>
      </c>
      <c r="B5519" s="10" t="s">
        <v>33</v>
      </c>
      <c r="C5519" s="10">
        <v>1289</v>
      </c>
      <c r="D5519" s="10" t="s">
        <v>33</v>
      </c>
      <c r="E5519" s="10">
        <v>5518</v>
      </c>
      <c r="F5519" s="10">
        <v>94</v>
      </c>
      <c r="G5519" s="10">
        <v>0</v>
      </c>
      <c r="H5519" s="10">
        <v>41</v>
      </c>
      <c r="I5519" s="10">
        <v>6.2379420003684559E-9</v>
      </c>
      <c r="J5519" s="10" t="s">
        <v>33</v>
      </c>
      <c r="K5519" s="10" t="s">
        <v>1316</v>
      </c>
      <c r="L5519" s="10" t="s">
        <v>33</v>
      </c>
      <c r="M5519" s="10">
        <v>0.35355339059327379</v>
      </c>
      <c r="N5519" s="10">
        <v>0.35355339059327379</v>
      </c>
      <c r="O5519" s="10">
        <v>0.35355339059327379</v>
      </c>
      <c r="Q5519" s="10">
        <v>0.25</v>
      </c>
      <c r="R5519" s="10">
        <v>0.5</v>
      </c>
      <c r="T5519" s="10">
        <v>0</v>
      </c>
      <c r="W5519" s="10">
        <v>0</v>
      </c>
      <c r="Y5519" s="10">
        <v>0</v>
      </c>
      <c r="AB5519" s="10">
        <v>0</v>
      </c>
      <c r="AE5519" s="10">
        <v>0</v>
      </c>
      <c r="AH5519" s="10">
        <v>1</v>
      </c>
      <c r="AQ5519" s="10">
        <v>0</v>
      </c>
      <c r="AR5519" s="10">
        <v>2.9931797007022016</v>
      </c>
      <c r="AS5519" s="10">
        <v>2.9931797007022016</v>
      </c>
      <c r="AT5519" s="10">
        <v>0</v>
      </c>
      <c r="AU5519" s="10">
        <v>0</v>
      </c>
      <c r="AV5519" s="10">
        <v>43.179004179355061</v>
      </c>
      <c r="AW5519" s="10">
        <v>43.179004179355061</v>
      </c>
      <c r="AX5519" s="10" t="s">
        <v>33</v>
      </c>
      <c r="AY5519" s="10">
        <v>0</v>
      </c>
      <c r="AZ5519" s="10" t="s">
        <v>33</v>
      </c>
      <c r="BA5519" s="10" t="s">
        <v>33</v>
      </c>
      <c r="BB5519" s="10">
        <v>5518</v>
      </c>
      <c r="BC5519" s="10">
        <v>94</v>
      </c>
      <c r="BE5519" s="10" t="s">
        <v>1670</v>
      </c>
      <c r="BF5519" s="10" t="s">
        <v>5550</v>
      </c>
      <c r="BG5519" s="10">
        <v>5.281035867971609E-8</v>
      </c>
      <c r="BR5519" s="10" t="s">
        <v>33</v>
      </c>
      <c r="BS5519" s="11" t="s">
        <v>33</v>
      </c>
      <c r="BT5519" s="11" t="s">
        <v>33</v>
      </c>
      <c r="BU5519" s="10">
        <v>5519</v>
      </c>
    </row>
    <row r="5520" spans="1:73" s="10" customFormat="1" x14ac:dyDescent="0.45">
      <c r="A5520" s="10" t="s">
        <v>33</v>
      </c>
      <c r="B5520" s="10" t="s">
        <v>33</v>
      </c>
      <c r="C5520" s="10">
        <v>1289</v>
      </c>
      <c r="D5520" s="10" t="s">
        <v>33</v>
      </c>
      <c r="E5520" s="10">
        <v>5518</v>
      </c>
      <c r="F5520" s="10">
        <v>1134</v>
      </c>
      <c r="G5520" s="10">
        <v>0</v>
      </c>
      <c r="H5520" s="10">
        <v>303</v>
      </c>
      <c r="I5520" s="10">
        <v>3.0559549891957823E-8</v>
      </c>
      <c r="J5520" s="10" t="s">
        <v>33</v>
      </c>
      <c r="K5520" s="10" t="s">
        <v>1293</v>
      </c>
      <c r="L5520" s="10" t="s">
        <v>33</v>
      </c>
      <c r="M5520" s="10">
        <v>1.7320508075688772</v>
      </c>
      <c r="N5520" s="10">
        <v>1.7320508075688772</v>
      </c>
      <c r="O5520" s="10">
        <v>1.7320508075688772</v>
      </c>
      <c r="Q5520" s="10">
        <v>1.5</v>
      </c>
      <c r="R5520" s="10">
        <v>2</v>
      </c>
      <c r="T5520" s="10">
        <v>0</v>
      </c>
      <c r="W5520" s="10">
        <v>0</v>
      </c>
      <c r="Y5520" s="10">
        <v>0</v>
      </c>
      <c r="AB5520" s="10">
        <v>0</v>
      </c>
      <c r="AE5520" s="10">
        <v>0</v>
      </c>
      <c r="AH5520" s="10">
        <v>1</v>
      </c>
      <c r="AQ5520" s="10">
        <v>657.07373793140835</v>
      </c>
      <c r="AR5520" s="10">
        <v>473.3852479190283</v>
      </c>
      <c r="AS5520" s="10">
        <v>1426.1421679195705</v>
      </c>
      <c r="AT5520" s="10">
        <v>15441.232841388097</v>
      </c>
      <c r="AU5520" s="10">
        <v>528.02333197614405</v>
      </c>
      <c r="AV5520" s="10">
        <v>6001.6691225486338</v>
      </c>
      <c r="AW5520" s="10">
        <v>21970.925295912875</v>
      </c>
      <c r="AX5520" s="10" t="s">
        <v>33</v>
      </c>
      <c r="AY5520" s="10">
        <v>0</v>
      </c>
      <c r="AZ5520" s="10" t="s">
        <v>33</v>
      </c>
      <c r="BA5520" s="10" t="s">
        <v>33</v>
      </c>
      <c r="BB5520" s="10">
        <v>5518</v>
      </c>
      <c r="BC5520" s="10">
        <v>1134</v>
      </c>
      <c r="BE5520" s="10" t="s">
        <v>1670</v>
      </c>
      <c r="BF5520" s="10" t="s">
        <v>5551</v>
      </c>
      <c r="BG5520" s="10">
        <v>2.5162231121115597E-5</v>
      </c>
      <c r="BR5520" s="10" t="s">
        <v>33</v>
      </c>
      <c r="BS5520" s="11" t="s">
        <v>33</v>
      </c>
      <c r="BT5520" s="11" t="s">
        <v>33</v>
      </c>
      <c r="BU5520" s="10">
        <v>5520</v>
      </c>
    </row>
    <row r="5521" spans="1:73" s="10" customFormat="1" x14ac:dyDescent="0.45">
      <c r="A5521" s="10" t="s">
        <v>33</v>
      </c>
      <c r="B5521" s="10" t="s">
        <v>33</v>
      </c>
      <c r="C5521" s="10">
        <v>1289</v>
      </c>
      <c r="D5521" s="10" t="s">
        <v>33</v>
      </c>
      <c r="E5521" s="10">
        <v>5518</v>
      </c>
      <c r="F5521" s="10">
        <v>13</v>
      </c>
      <c r="G5521" s="10">
        <v>0</v>
      </c>
      <c r="H5521" s="10">
        <v>7</v>
      </c>
      <c r="I5521" s="10">
        <v>1.8713826001105371E-10</v>
      </c>
      <c r="J5521" s="10" t="s">
        <v>33</v>
      </c>
      <c r="K5521" s="10" t="s">
        <v>1203</v>
      </c>
      <c r="L5521" s="10" t="s">
        <v>33</v>
      </c>
      <c r="M5521" s="10">
        <v>1.0606601717798215E-2</v>
      </c>
      <c r="N5521" s="10">
        <v>1.0606601717798215E-2</v>
      </c>
      <c r="O5521" s="10">
        <v>0.14142135623730953</v>
      </c>
      <c r="Q5521" s="10">
        <v>0.1</v>
      </c>
      <c r="R5521" s="10">
        <v>0.2</v>
      </c>
      <c r="S5521" s="10">
        <v>92.5</v>
      </c>
      <c r="T5521" s="10">
        <v>0</v>
      </c>
      <c r="W5521" s="10">
        <v>0</v>
      </c>
      <c r="Y5521" s="10">
        <v>0</v>
      </c>
      <c r="AB5521" s="10">
        <v>0</v>
      </c>
      <c r="AE5521" s="10">
        <v>0</v>
      </c>
      <c r="AH5521" s="10">
        <v>1</v>
      </c>
      <c r="AQ5521" s="10">
        <v>8.2158383625774937E-3</v>
      </c>
      <c r="AR5521" s="10">
        <v>2.1155330085889921E-3</v>
      </c>
      <c r="AS5521" s="10">
        <v>1.4028498634326357E-2</v>
      </c>
      <c r="AT5521" s="10">
        <v>0.19307220152057111</v>
      </c>
      <c r="AU5521" s="10">
        <v>1.2075000000000005E-3</v>
      </c>
      <c r="AV5521" s="10">
        <v>6.7551947282730757E-2</v>
      </c>
      <c r="AW5521" s="10">
        <v>0.2618316488033019</v>
      </c>
      <c r="AX5521" s="10" t="s">
        <v>33</v>
      </c>
      <c r="AY5521" s="10">
        <v>0</v>
      </c>
      <c r="AZ5521" s="10" t="s">
        <v>33</v>
      </c>
      <c r="BA5521" s="10" t="s">
        <v>33</v>
      </c>
      <c r="BB5521" s="10">
        <v>5518</v>
      </c>
      <c r="BC5521" s="10">
        <v>13</v>
      </c>
      <c r="BE5521" s="10" t="s">
        <v>1670</v>
      </c>
      <c r="BF5521" s="10" t="s">
        <v>5552</v>
      </c>
      <c r="BG5521" s="10">
        <v>2.475127184789067E-10</v>
      </c>
      <c r="BR5521" s="10" t="s">
        <v>33</v>
      </c>
      <c r="BS5521" s="11" t="s">
        <v>33</v>
      </c>
      <c r="BT5521" s="11" t="s">
        <v>33</v>
      </c>
      <c r="BU5521" s="10">
        <v>5521</v>
      </c>
    </row>
    <row r="5522" spans="1:73" s="10" customFormat="1" x14ac:dyDescent="0.45">
      <c r="A5522" s="10" t="s">
        <v>33</v>
      </c>
      <c r="B5522" s="10" t="s">
        <v>33</v>
      </c>
      <c r="C5522" s="10">
        <v>1289</v>
      </c>
      <c r="D5522" s="10" t="s">
        <v>33</v>
      </c>
      <c r="E5522" s="10">
        <v>5518</v>
      </c>
      <c r="F5522" s="10">
        <v>5531</v>
      </c>
      <c r="G5522" s="10" t="e">
        <v>#VALUE!</v>
      </c>
      <c r="H5522" s="10">
        <v>1283</v>
      </c>
      <c r="I5522" s="10">
        <v>3.9452209266382438E-10</v>
      </c>
      <c r="J5522" s="10" t="s">
        <v>33</v>
      </c>
      <c r="K5522" s="10" t="s">
        <v>1675</v>
      </c>
      <c r="L5522" s="10" t="s">
        <v>33</v>
      </c>
      <c r="M5522" s="10">
        <v>2.2360679774997897E-2</v>
      </c>
      <c r="N5522" s="10">
        <v>2.2360679774997897E-2</v>
      </c>
      <c r="O5522" s="10">
        <v>2.2360679774997897E-2</v>
      </c>
      <c r="Q5522" s="10">
        <v>0.01</v>
      </c>
      <c r="R5522" s="10">
        <v>0.05</v>
      </c>
      <c r="T5522" s="10">
        <v>0</v>
      </c>
      <c r="W5522" s="10">
        <v>0</v>
      </c>
      <c r="Y5522" s="10">
        <v>0</v>
      </c>
      <c r="AB5522" s="10">
        <v>0</v>
      </c>
      <c r="AE5522" s="10">
        <v>0</v>
      </c>
      <c r="AH5522" s="10">
        <v>1</v>
      </c>
      <c r="AQ5522" s="10">
        <v>7.7855130478036577E-2</v>
      </c>
      <c r="AR5522" s="10">
        <v>1.2625935284031085</v>
      </c>
      <c r="AS5522" s="10">
        <v>1.3754834675962615</v>
      </c>
      <c r="AT5522" s="10">
        <v>1.8295955662338597</v>
      </c>
      <c r="AU5522" s="10">
        <v>0.26621188243801702</v>
      </c>
      <c r="AV5522" s="10">
        <v>21.388913789785121</v>
      </c>
      <c r="AW5522" s="10">
        <v>23.484721238456999</v>
      </c>
      <c r="AX5522" s="10" t="s">
        <v>33</v>
      </c>
      <c r="AY5522" s="10">
        <v>0</v>
      </c>
      <c r="AZ5522" s="10" t="s">
        <v>33</v>
      </c>
      <c r="BA5522" s="10" t="s">
        <v>33</v>
      </c>
      <c r="BB5522" s="10">
        <v>5518</v>
      </c>
      <c r="BC5522" s="10">
        <v>5531</v>
      </c>
      <c r="BE5522" s="10" t="s">
        <v>1670</v>
      </c>
      <c r="BF5522" s="10" t="s">
        <v>5553</v>
      </c>
      <c r="BG5522" s="10">
        <v>2.4268431081747908E-8</v>
      </c>
      <c r="BR5522" s="10" t="s">
        <v>33</v>
      </c>
      <c r="BS5522" s="11" t="s">
        <v>33</v>
      </c>
      <c r="BT5522" s="11" t="s">
        <v>33</v>
      </c>
      <c r="BU5522" s="10">
        <v>5522</v>
      </c>
    </row>
    <row r="5523" spans="1:73" s="10" customFormat="1" x14ac:dyDescent="0.45">
      <c r="A5523" s="10" t="s">
        <v>33</v>
      </c>
      <c r="B5523" s="10" t="s">
        <v>33</v>
      </c>
      <c r="C5523" s="10">
        <v>1289</v>
      </c>
      <c r="D5523" s="10" t="s">
        <v>33</v>
      </c>
      <c r="E5523" s="10">
        <v>5518</v>
      </c>
      <c r="F5523" s="10">
        <v>2051</v>
      </c>
      <c r="G5523" s="10">
        <v>0</v>
      </c>
      <c r="H5523" s="10">
        <v>548</v>
      </c>
      <c r="I5523" s="10">
        <v>5.579384941009954E-11</v>
      </c>
      <c r="J5523" s="10" t="s">
        <v>33</v>
      </c>
      <c r="K5523" s="10" t="s">
        <v>1698</v>
      </c>
      <c r="L5523" s="10" t="s">
        <v>33</v>
      </c>
      <c r="M5523" s="10">
        <v>3.1622776601683794E-3</v>
      </c>
      <c r="N5523" s="10">
        <v>3.1622776601683794E-3</v>
      </c>
      <c r="O5523" s="10">
        <v>3.1622776601683794E-3</v>
      </c>
      <c r="Q5523" s="10">
        <v>1E-3</v>
      </c>
      <c r="R5523" s="10">
        <v>0.01</v>
      </c>
      <c r="T5523" s="10">
        <v>0</v>
      </c>
      <c r="W5523" s="10">
        <v>0</v>
      </c>
      <c r="Y5523" s="10">
        <v>0</v>
      </c>
      <c r="AB5523" s="10">
        <v>0</v>
      </c>
      <c r="AE5523" s="10">
        <v>0</v>
      </c>
      <c r="AH5523" s="10">
        <v>1</v>
      </c>
      <c r="AQ5523" s="10">
        <v>2.2769129450739482E-3</v>
      </c>
      <c r="AR5523" s="10">
        <v>1.0007283666632917E-3</v>
      </c>
      <c r="AS5523" s="10">
        <v>4.3022521370205168E-3</v>
      </c>
      <c r="AT5523" s="10">
        <v>5.3507454209237783E-2</v>
      </c>
      <c r="AU5523" s="10">
        <v>3.716532654577343E-4</v>
      </c>
      <c r="AV5523" s="10">
        <v>1.3003176491992448E-2</v>
      </c>
      <c r="AW5523" s="10">
        <v>6.6882283966687966E-2</v>
      </c>
      <c r="AX5523" s="10" t="s">
        <v>33</v>
      </c>
      <c r="AY5523" s="10">
        <v>0</v>
      </c>
      <c r="AZ5523" s="10" t="s">
        <v>33</v>
      </c>
      <c r="BA5523" s="10" t="s">
        <v>33</v>
      </c>
      <c r="BB5523" s="10">
        <v>5518</v>
      </c>
      <c r="BC5523" s="10">
        <v>2051</v>
      </c>
      <c r="BE5523" s="10" t="s">
        <v>1670</v>
      </c>
      <c r="BF5523" s="10" t="s">
        <v>5554</v>
      </c>
      <c r="BG5523" s="10">
        <v>7.5907062457134292E-11</v>
      </c>
      <c r="BR5523" s="10" t="s">
        <v>33</v>
      </c>
      <c r="BS5523" s="11" t="s">
        <v>33</v>
      </c>
      <c r="BT5523" s="11" t="s">
        <v>33</v>
      </c>
      <c r="BU5523" s="10">
        <v>5523</v>
      </c>
    </row>
    <row r="5524" spans="1:73" s="10" customFormat="1" x14ac:dyDescent="0.45">
      <c r="A5524" s="10">
        <v>1282</v>
      </c>
      <c r="B5524" s="10">
        <v>5439</v>
      </c>
      <c r="C5524" s="10">
        <v>1289</v>
      </c>
      <c r="D5524" s="10">
        <v>5531</v>
      </c>
      <c r="E5524" s="10" t="s">
        <v>33</v>
      </c>
      <c r="F5524" s="10">
        <v>5439</v>
      </c>
      <c r="G5524" s="10" t="e">
        <v>#VALUE!</v>
      </c>
      <c r="H5524" s="10" t="s">
        <v>33</v>
      </c>
      <c r="I5524" s="10">
        <v>2.4951768001473824E-9</v>
      </c>
      <c r="J5524" s="10" t="s">
        <v>1672</v>
      </c>
      <c r="L5524" s="10">
        <v>1</v>
      </c>
      <c r="M5524" s="10" t="s">
        <v>33</v>
      </c>
      <c r="N5524" s="10">
        <v>1</v>
      </c>
      <c r="O5524" s="10">
        <v>1</v>
      </c>
      <c r="Q5524" s="10">
        <v>1</v>
      </c>
      <c r="T5524" s="10">
        <v>7.745966692414834</v>
      </c>
      <c r="U5524" s="10">
        <v>6</v>
      </c>
      <c r="V5524" s="10">
        <v>10</v>
      </c>
      <c r="W5524" s="10">
        <v>0.32792819335946094</v>
      </c>
      <c r="X5524" s="10" t="s">
        <v>1008</v>
      </c>
      <c r="Y5524" s="10">
        <v>3.1622776601683791E-2</v>
      </c>
      <c r="Z5524" s="10">
        <v>0.02</v>
      </c>
      <c r="AA5524" s="10">
        <v>0.05</v>
      </c>
      <c r="AB5524" s="10">
        <v>3.7941007366700212</v>
      </c>
      <c r="AE5524" s="10">
        <v>0</v>
      </c>
      <c r="AH5524" s="10">
        <v>1</v>
      </c>
      <c r="AQ5524" s="10">
        <v>15.598844563105562</v>
      </c>
      <c r="AR5524" s="10">
        <v>259.07587817268177</v>
      </c>
      <c r="AS5524" s="10">
        <v>281.69420278918483</v>
      </c>
      <c r="AT5524" s="10">
        <v>366.57284723298068</v>
      </c>
      <c r="AU5524" s="10">
        <v>128.21305117454136</v>
      </c>
      <c r="AV5524" s="10">
        <v>3444.7950701839723</v>
      </c>
      <c r="AW5524" s="10">
        <v>3939.5809685914942</v>
      </c>
      <c r="AX5524" s="10">
        <v>2.4951768001473824E-9</v>
      </c>
      <c r="AY5524" s="10">
        <v>0</v>
      </c>
      <c r="AZ5524" s="10" t="s">
        <v>33</v>
      </c>
      <c r="BA5524" s="10">
        <v>5531</v>
      </c>
      <c r="BB5524" s="10" t="s">
        <v>33</v>
      </c>
      <c r="BC5524" s="10">
        <v>5439</v>
      </c>
      <c r="BE5524" s="10" t="s">
        <v>33</v>
      </c>
      <c r="BF5524" s="10" t="s">
        <v>33</v>
      </c>
      <c r="BG5524" s="10" t="s">
        <v>33</v>
      </c>
      <c r="BR5524" s="10" t="s">
        <v>1672</v>
      </c>
      <c r="BS5524" s="11">
        <v>281.69420278918483</v>
      </c>
      <c r="BT5524" s="11">
        <v>3939.5809685914942</v>
      </c>
      <c r="BU5524" s="10">
        <v>5524</v>
      </c>
    </row>
    <row r="5525" spans="1:73" s="10" customFormat="1" x14ac:dyDescent="0.45">
      <c r="A5525" s="10" t="s">
        <v>33</v>
      </c>
      <c r="B5525" s="10" t="s">
        <v>33</v>
      </c>
      <c r="C5525" s="10">
        <v>1289</v>
      </c>
      <c r="D5525" s="10" t="s">
        <v>33</v>
      </c>
      <c r="E5525" s="10">
        <v>5524</v>
      </c>
      <c r="F5525" s="10">
        <v>5013</v>
      </c>
      <c r="G5525" s="10" t="e">
        <v>#VALUE!</v>
      </c>
      <c r="H5525" s="10">
        <v>1194</v>
      </c>
      <c r="I5525" s="10">
        <v>3.3476309646059725E-9</v>
      </c>
      <c r="J5525" s="10" t="s">
        <v>33</v>
      </c>
      <c r="K5525" s="10" t="s">
        <v>1409</v>
      </c>
      <c r="L5525" s="10" t="s">
        <v>33</v>
      </c>
      <c r="M5525" s="10">
        <v>1.3416407864998738</v>
      </c>
      <c r="N5525" s="10">
        <v>1.3416407864998738</v>
      </c>
      <c r="O5525" s="10">
        <v>1.3416407864998738</v>
      </c>
      <c r="Q5525" s="10">
        <v>1.2</v>
      </c>
      <c r="R5525" s="10">
        <v>1.5</v>
      </c>
      <c r="T5525" s="10">
        <v>0</v>
      </c>
      <c r="W5525" s="10">
        <v>0</v>
      </c>
      <c r="Y5525" s="10">
        <v>0</v>
      </c>
      <c r="AB5525" s="10">
        <v>0</v>
      </c>
      <c r="AE5525" s="10">
        <v>0</v>
      </c>
      <c r="AH5525" s="10">
        <v>1</v>
      </c>
      <c r="AQ5525" s="10">
        <v>7.7104131623133032</v>
      </c>
      <c r="AR5525" s="10">
        <v>126.10168089714946</v>
      </c>
      <c r="AS5525" s="10">
        <v>137.28177998250376</v>
      </c>
      <c r="AT5525" s="10">
        <v>181.19470931436263</v>
      </c>
      <c r="AU5525" s="10">
        <v>123.85280360042236</v>
      </c>
      <c r="AV5525" s="10">
        <v>1520.1386640100213</v>
      </c>
      <c r="AW5525" s="10">
        <v>1825.1861769248062</v>
      </c>
      <c r="AX5525" s="10" t="s">
        <v>33</v>
      </c>
      <c r="AY5525" s="10">
        <v>0</v>
      </c>
      <c r="AZ5525" s="10" t="s">
        <v>33</v>
      </c>
      <c r="BA5525" s="10" t="s">
        <v>33</v>
      </c>
      <c r="BB5525" s="10">
        <v>5524</v>
      </c>
      <c r="BC5525" s="10">
        <v>5013</v>
      </c>
      <c r="BE5525" s="10" t="s">
        <v>1672</v>
      </c>
      <c r="BF5525" s="10" t="s">
        <v>5555</v>
      </c>
      <c r="BG5525" s="10">
        <v>3.4254231249528072E-7</v>
      </c>
      <c r="BR5525" s="10" t="s">
        <v>33</v>
      </c>
      <c r="BS5525" s="11" t="s">
        <v>33</v>
      </c>
      <c r="BT5525" s="11" t="s">
        <v>33</v>
      </c>
      <c r="BU5525" s="10">
        <v>5525</v>
      </c>
    </row>
    <row r="5526" spans="1:73" s="10" customFormat="1" x14ac:dyDescent="0.45">
      <c r="A5526" s="10" t="s">
        <v>33</v>
      </c>
      <c r="B5526" s="10" t="s">
        <v>33</v>
      </c>
      <c r="C5526" s="10">
        <v>1289</v>
      </c>
      <c r="D5526" s="10" t="s">
        <v>33</v>
      </c>
      <c r="E5526" s="10">
        <v>5524</v>
      </c>
      <c r="F5526" s="10">
        <v>220</v>
      </c>
      <c r="G5526" s="10">
        <v>0</v>
      </c>
      <c r="H5526" s="10">
        <v>88</v>
      </c>
      <c r="I5526" s="10">
        <v>1.5780883706552977E-9</v>
      </c>
      <c r="J5526" s="10" t="s">
        <v>33</v>
      </c>
      <c r="K5526" s="10" t="s">
        <v>1192</v>
      </c>
      <c r="L5526" s="10" t="s">
        <v>33</v>
      </c>
      <c r="M5526" s="10">
        <v>0.63245553203367588</v>
      </c>
      <c r="N5526" s="10">
        <v>0.63245553203367588</v>
      </c>
      <c r="O5526" s="10">
        <v>0.63245553203367588</v>
      </c>
      <c r="Q5526" s="10">
        <v>0.5</v>
      </c>
      <c r="R5526" s="10">
        <v>0.8</v>
      </c>
      <c r="T5526" s="10">
        <v>0</v>
      </c>
      <c r="W5526" s="10">
        <v>0</v>
      </c>
      <c r="Y5526" s="10">
        <v>0</v>
      </c>
      <c r="AB5526" s="10">
        <v>0</v>
      </c>
      <c r="AE5526" s="10">
        <v>0</v>
      </c>
      <c r="AH5526" s="10">
        <v>1</v>
      </c>
      <c r="AQ5526" s="10">
        <v>0</v>
      </c>
      <c r="AR5526" s="10">
        <v>131.5421852957372</v>
      </c>
      <c r="AS5526" s="10">
        <v>131.5421852957372</v>
      </c>
      <c r="AT5526" s="10">
        <v>0</v>
      </c>
      <c r="AU5526" s="10">
        <v>0</v>
      </c>
      <c r="AV5526" s="10">
        <v>1906.8927855205131</v>
      </c>
      <c r="AW5526" s="10">
        <v>1906.8927855205131</v>
      </c>
      <c r="AX5526" s="10" t="s">
        <v>33</v>
      </c>
      <c r="AY5526" s="10">
        <v>0</v>
      </c>
      <c r="AZ5526" s="10" t="s">
        <v>33</v>
      </c>
      <c r="BA5526" s="10" t="s">
        <v>33</v>
      </c>
      <c r="BB5526" s="10">
        <v>5524</v>
      </c>
      <c r="BC5526" s="10">
        <v>220</v>
      </c>
      <c r="BE5526" s="10" t="s">
        <v>1672</v>
      </c>
      <c r="BF5526" s="10" t="s">
        <v>5556</v>
      </c>
      <c r="BG5526" s="10">
        <v>3.2822100899061161E-7</v>
      </c>
      <c r="BR5526" s="10" t="s">
        <v>33</v>
      </c>
      <c r="BS5526" s="11" t="s">
        <v>33</v>
      </c>
      <c r="BT5526" s="11" t="s">
        <v>33</v>
      </c>
      <c r="BU5526" s="10">
        <v>5526</v>
      </c>
    </row>
    <row r="5527" spans="1:73" s="10" customFormat="1" x14ac:dyDescent="0.45">
      <c r="A5527" s="10" t="s">
        <v>33</v>
      </c>
      <c r="B5527" s="10" t="s">
        <v>33</v>
      </c>
      <c r="C5527" s="10">
        <v>1289</v>
      </c>
      <c r="D5527" s="10" t="s">
        <v>33</v>
      </c>
      <c r="E5527" s="10">
        <v>5524</v>
      </c>
      <c r="F5527" s="10">
        <v>807</v>
      </c>
      <c r="G5527" s="10">
        <v>0</v>
      </c>
      <c r="H5527" s="10">
        <v>234</v>
      </c>
      <c r="I5527" s="10">
        <v>5.293069306930696E-11</v>
      </c>
      <c r="J5527" s="10" t="s">
        <v>33</v>
      </c>
      <c r="K5527" s="10" t="s">
        <v>1368</v>
      </c>
      <c r="L5527" s="10" t="s">
        <v>33</v>
      </c>
      <c r="M5527" s="10">
        <v>2.121320343559643E-2</v>
      </c>
      <c r="N5527" s="10">
        <v>2.121320343559643E-2</v>
      </c>
      <c r="O5527" s="10">
        <v>0.14142135623730953</v>
      </c>
      <c r="Q5527" s="10">
        <v>0.1</v>
      </c>
      <c r="R5527" s="10">
        <v>0.2</v>
      </c>
      <c r="S5527" s="10">
        <v>85</v>
      </c>
      <c r="T5527" s="10">
        <v>0</v>
      </c>
      <c r="W5527" s="10">
        <v>0</v>
      </c>
      <c r="Y5527" s="10">
        <v>0</v>
      </c>
      <c r="AB5527" s="10">
        <v>0</v>
      </c>
      <c r="AE5527" s="10">
        <v>0</v>
      </c>
      <c r="AH5527" s="10">
        <v>1</v>
      </c>
      <c r="AQ5527" s="10">
        <v>8.2158383625774933E-2</v>
      </c>
      <c r="AR5527" s="10">
        <v>3.1110000000000016E-2</v>
      </c>
      <c r="AS5527" s="10">
        <v>0.15023965625737368</v>
      </c>
      <c r="AT5527" s="10">
        <v>1.930722015205711</v>
      </c>
      <c r="AU5527" s="10">
        <v>0.3599400000000002</v>
      </c>
      <c r="AV5527" s="10">
        <v>0</v>
      </c>
      <c r="AW5527" s="10">
        <v>2.2906620152057111</v>
      </c>
      <c r="AX5527" s="10" t="s">
        <v>33</v>
      </c>
      <c r="AY5527" s="10">
        <v>0</v>
      </c>
      <c r="AZ5527" s="10" t="s">
        <v>33</v>
      </c>
      <c r="BA5527" s="10" t="s">
        <v>33</v>
      </c>
      <c r="BB5527" s="10">
        <v>5524</v>
      </c>
      <c r="BC5527" s="10">
        <v>807</v>
      </c>
      <c r="BE5527" s="10" t="s">
        <v>1672</v>
      </c>
      <c r="BF5527" s="10" t="s">
        <v>5557</v>
      </c>
      <c r="BG5527" s="10">
        <v>3.748745047555163E-10</v>
      </c>
      <c r="BR5527" s="10" t="s">
        <v>33</v>
      </c>
      <c r="BS5527" s="11" t="s">
        <v>33</v>
      </c>
      <c r="BT5527" s="11" t="s">
        <v>33</v>
      </c>
      <c r="BU5527" s="10">
        <v>5527</v>
      </c>
    </row>
    <row r="5528" spans="1:73" s="10" customFormat="1" x14ac:dyDescent="0.45">
      <c r="A5528" s="10" t="s">
        <v>33</v>
      </c>
      <c r="B5528" s="10" t="s">
        <v>33</v>
      </c>
      <c r="C5528" s="10">
        <v>1289</v>
      </c>
      <c r="D5528" s="10" t="s">
        <v>33</v>
      </c>
      <c r="E5528" s="10">
        <v>5524</v>
      </c>
      <c r="F5528" s="10">
        <v>104</v>
      </c>
      <c r="G5528" s="10">
        <v>0</v>
      </c>
      <c r="H5528" s="10">
        <v>46</v>
      </c>
      <c r="I5528" s="10">
        <v>7.8904418532764878E-11</v>
      </c>
      <c r="J5528" s="10" t="s">
        <v>33</v>
      </c>
      <c r="K5528" s="10" t="s">
        <v>1106</v>
      </c>
      <c r="L5528" s="10" t="s">
        <v>33</v>
      </c>
      <c r="M5528" s="10">
        <v>3.1622776601683791E-2</v>
      </c>
      <c r="N5528" s="10">
        <v>3.1622776601683791E-2</v>
      </c>
      <c r="O5528" s="10">
        <v>3.1622776601683791E-2</v>
      </c>
      <c r="Q5528" s="10">
        <v>0.02</v>
      </c>
      <c r="R5528" s="10">
        <v>0.05</v>
      </c>
      <c r="T5528" s="10">
        <v>0</v>
      </c>
      <c r="W5528" s="10">
        <v>0</v>
      </c>
      <c r="Y5528" s="10">
        <v>0</v>
      </c>
      <c r="AB5528" s="10">
        <v>0</v>
      </c>
      <c r="AE5528" s="10">
        <v>0</v>
      </c>
      <c r="AH5528" s="10">
        <v>1</v>
      </c>
      <c r="AQ5528" s="10">
        <v>0</v>
      </c>
      <c r="AR5528" s="10">
        <v>5.3198622810369522E-2</v>
      </c>
      <c r="AS5528" s="10">
        <v>5.3198622810369522E-2</v>
      </c>
      <c r="AT5528" s="10">
        <v>0</v>
      </c>
      <c r="AU5528" s="10">
        <v>0</v>
      </c>
      <c r="AV5528" s="10">
        <v>0.67122283617295275</v>
      </c>
      <c r="AW5528" s="10">
        <v>0.67122283617295275</v>
      </c>
      <c r="AX5528" s="10" t="s">
        <v>33</v>
      </c>
      <c r="AY5528" s="10">
        <v>0</v>
      </c>
      <c r="AZ5528" s="10" t="s">
        <v>33</v>
      </c>
      <c r="BA5528" s="10" t="s">
        <v>33</v>
      </c>
      <c r="BB5528" s="10">
        <v>5524</v>
      </c>
      <c r="BC5528" s="10">
        <v>104</v>
      </c>
      <c r="BE5528" s="10" t="s">
        <v>1672</v>
      </c>
      <c r="BF5528" s="10" t="s">
        <v>5558</v>
      </c>
      <c r="BG5528" s="10">
        <v>1.3273996943622538E-10</v>
      </c>
      <c r="BR5528" s="10" t="s">
        <v>33</v>
      </c>
      <c r="BS5528" s="11" t="s">
        <v>33</v>
      </c>
      <c r="BT5528" s="11" t="s">
        <v>33</v>
      </c>
      <c r="BU5528" s="10">
        <v>5528</v>
      </c>
    </row>
    <row r="5529" spans="1:73" s="10" customFormat="1" x14ac:dyDescent="0.45">
      <c r="A5529" s="10" t="s">
        <v>33</v>
      </c>
      <c r="B5529" s="10" t="s">
        <v>33</v>
      </c>
      <c r="C5529" s="10">
        <v>1289</v>
      </c>
      <c r="D5529" s="10" t="s">
        <v>33</v>
      </c>
      <c r="E5529" s="10">
        <v>5524</v>
      </c>
      <c r="F5529" s="10">
        <v>5531</v>
      </c>
      <c r="G5529" s="10" t="e">
        <v>#VALUE!</v>
      </c>
      <c r="H5529" s="10">
        <v>1283</v>
      </c>
      <c r="I5529" s="10">
        <v>4.3217729917224006E-11</v>
      </c>
      <c r="J5529" s="10" t="s">
        <v>33</v>
      </c>
      <c r="K5529" s="10" t="s">
        <v>1675</v>
      </c>
      <c r="L5529" s="10" t="s">
        <v>33</v>
      </c>
      <c r="M5529" s="10">
        <v>1.7320508075688773E-2</v>
      </c>
      <c r="N5529" s="10">
        <v>1.7320508075688773E-2</v>
      </c>
      <c r="O5529" s="10">
        <v>1.7320508075688773E-2</v>
      </c>
      <c r="Q5529" s="10">
        <v>0.01</v>
      </c>
      <c r="R5529" s="10">
        <v>0.03</v>
      </c>
      <c r="T5529" s="10">
        <v>0</v>
      </c>
      <c r="W5529" s="10">
        <v>0</v>
      </c>
      <c r="Y5529" s="10">
        <v>0</v>
      </c>
      <c r="AB5529" s="10">
        <v>0</v>
      </c>
      <c r="AE5529" s="10">
        <v>0</v>
      </c>
      <c r="AH5529" s="10">
        <v>1</v>
      </c>
      <c r="AQ5529" s="10">
        <v>6.0306324751648231E-2</v>
      </c>
      <c r="AR5529" s="10">
        <v>0.97800074170689999</v>
      </c>
      <c r="AS5529" s="10">
        <v>1.06544491259679</v>
      </c>
      <c r="AT5529" s="10">
        <v>1.4171986316637335</v>
      </c>
      <c r="AU5529" s="10">
        <v>0.20620683744899332</v>
      </c>
      <c r="AV5529" s="10">
        <v>16.567781380260787</v>
      </c>
      <c r="AW5529" s="10">
        <v>18.191186849373512</v>
      </c>
      <c r="AX5529" s="10" t="s">
        <v>33</v>
      </c>
      <c r="AY5529" s="10">
        <v>0</v>
      </c>
      <c r="AZ5529" s="10" t="s">
        <v>33</v>
      </c>
      <c r="BA5529" s="10" t="s">
        <v>33</v>
      </c>
      <c r="BB5529" s="10">
        <v>5524</v>
      </c>
      <c r="BC5529" s="10">
        <v>5531</v>
      </c>
      <c r="BE5529" s="10" t="s">
        <v>1672</v>
      </c>
      <c r="BF5529" s="10" t="s">
        <v>5559</v>
      </c>
      <c r="BG5529" s="10">
        <v>2.658473427746566E-9</v>
      </c>
      <c r="BR5529" s="10" t="s">
        <v>33</v>
      </c>
      <c r="BS5529" s="11" t="s">
        <v>33</v>
      </c>
      <c r="BT5529" s="11" t="s">
        <v>33</v>
      </c>
      <c r="BU5529" s="10">
        <v>5529</v>
      </c>
    </row>
    <row r="5530" spans="1:73" s="10" customFormat="1" x14ac:dyDescent="0.45">
      <c r="A5530" s="10" t="s">
        <v>33</v>
      </c>
      <c r="B5530" s="10" t="s">
        <v>33</v>
      </c>
      <c r="C5530" s="10">
        <v>1289</v>
      </c>
      <c r="D5530" s="10" t="s">
        <v>33</v>
      </c>
      <c r="E5530" s="10">
        <v>5524</v>
      </c>
      <c r="F5530" s="10">
        <v>78</v>
      </c>
      <c r="G5530" s="10">
        <v>0</v>
      </c>
      <c r="H5530" s="10">
        <v>33</v>
      </c>
      <c r="I5530" s="10">
        <v>7.8904418532764878E-11</v>
      </c>
      <c r="J5530" s="10" t="s">
        <v>33</v>
      </c>
      <c r="K5530" s="10" t="s">
        <v>1013</v>
      </c>
      <c r="L5530" s="10" t="s">
        <v>33</v>
      </c>
      <c r="M5530" s="10">
        <v>3.1622776601683791E-2</v>
      </c>
      <c r="N5530" s="10">
        <v>3.1622776601683791E-2</v>
      </c>
      <c r="O5530" s="10">
        <v>3.1622776601683791E-2</v>
      </c>
      <c r="Q5530" s="10">
        <v>0.02</v>
      </c>
      <c r="R5530" s="10">
        <v>0.05</v>
      </c>
      <c r="T5530" s="10">
        <v>0</v>
      </c>
      <c r="W5530" s="10">
        <v>0</v>
      </c>
      <c r="Y5530" s="10">
        <v>0</v>
      </c>
      <c r="AB5530" s="10">
        <v>0</v>
      </c>
      <c r="AE5530" s="10">
        <v>0</v>
      </c>
      <c r="AH5530" s="10">
        <v>1</v>
      </c>
      <c r="AQ5530" s="10">
        <v>0</v>
      </c>
      <c r="AR5530" s="10">
        <v>4.1774421918346752E-2</v>
      </c>
      <c r="AS5530" s="10">
        <v>4.1774421918346752E-2</v>
      </c>
      <c r="AT5530" s="10">
        <v>0</v>
      </c>
      <c r="AU5530" s="10">
        <v>0</v>
      </c>
      <c r="AV5530" s="10">
        <v>0.52461643700349325</v>
      </c>
      <c r="AW5530" s="10">
        <v>0.52461643700349325</v>
      </c>
      <c r="AX5530" s="10" t="s">
        <v>33</v>
      </c>
      <c r="AY5530" s="10">
        <v>0</v>
      </c>
      <c r="AZ5530" s="10" t="s">
        <v>33</v>
      </c>
      <c r="BA5530" s="10" t="s">
        <v>33</v>
      </c>
      <c r="BB5530" s="10">
        <v>5524</v>
      </c>
      <c r="BC5530" s="10">
        <v>78</v>
      </c>
      <c r="BE5530" s="10" t="s">
        <v>1672</v>
      </c>
      <c r="BF5530" s="10" t="s">
        <v>5560</v>
      </c>
      <c r="BG5530" s="10">
        <v>1.0423456841022712E-10</v>
      </c>
      <c r="BR5530" s="10" t="s">
        <v>33</v>
      </c>
      <c r="BS5530" s="11" t="s">
        <v>33</v>
      </c>
      <c r="BT5530" s="11" t="s">
        <v>33</v>
      </c>
      <c r="BU5530" s="10">
        <v>5530</v>
      </c>
    </row>
    <row r="5531" spans="1:73" s="10" customFormat="1" x14ac:dyDescent="0.45">
      <c r="A5531" s="10">
        <v>1283</v>
      </c>
      <c r="B5531" s="10">
        <v>5440</v>
      </c>
      <c r="C5531" s="10">
        <v>1289</v>
      </c>
      <c r="D5531" s="10">
        <v>5536</v>
      </c>
      <c r="E5531" s="10" t="s">
        <v>33</v>
      </c>
      <c r="F5531" s="10">
        <v>5529</v>
      </c>
      <c r="G5531" s="10" t="e">
        <v>#VALUE!</v>
      </c>
      <c r="H5531" s="10" t="s">
        <v>33</v>
      </c>
      <c r="I5531" s="10">
        <v>4.3217729917224006E-11</v>
      </c>
      <c r="J5531" s="10" t="s">
        <v>1674</v>
      </c>
      <c r="L5531" s="10">
        <v>1</v>
      </c>
      <c r="M5531" s="10" t="s">
        <v>33</v>
      </c>
      <c r="N5531" s="10">
        <v>1</v>
      </c>
      <c r="O5531" s="10">
        <v>1</v>
      </c>
      <c r="Q5531" s="10">
        <v>1</v>
      </c>
      <c r="T5531" s="10">
        <v>2.7386127875258306</v>
      </c>
      <c r="U5531" s="10">
        <v>2.5</v>
      </c>
      <c r="V5531" s="10">
        <v>3</v>
      </c>
      <c r="W5531" s="10">
        <v>0.73326973209044999</v>
      </c>
      <c r="X5531" s="10" t="s">
        <v>1008</v>
      </c>
      <c r="Y5531" s="10">
        <v>7.0710678118654766E-2</v>
      </c>
      <c r="Z5531" s="10">
        <v>0.05</v>
      </c>
      <c r="AA5531" s="10">
        <v>0.1</v>
      </c>
      <c r="AB5531" s="10">
        <v>8.4838671606761995</v>
      </c>
      <c r="AC5531" s="10">
        <v>0.3</v>
      </c>
      <c r="AE5531" s="10">
        <v>0</v>
      </c>
      <c r="AH5531" s="10">
        <v>1</v>
      </c>
      <c r="AQ5531" s="10">
        <v>3.4817872829201097</v>
      </c>
      <c r="AR5531" s="10">
        <v>56.464899149213238</v>
      </c>
      <c r="AS5531" s="10">
        <v>61.513490709447396</v>
      </c>
      <c r="AT5531" s="10">
        <v>81.822001148622576</v>
      </c>
      <c r="AU5531" s="10">
        <v>11.90535731099177</v>
      </c>
      <c r="AV5531" s="10">
        <v>956.54130397684355</v>
      </c>
      <c r="AW5531" s="10">
        <v>1050.2686624364578</v>
      </c>
      <c r="AX5531" s="10">
        <v>4.3217729917224006E-11</v>
      </c>
      <c r="AY5531" s="10">
        <v>0</v>
      </c>
      <c r="AZ5531" s="10" t="s">
        <v>33</v>
      </c>
      <c r="BA5531" s="10">
        <v>5536</v>
      </c>
      <c r="BB5531" s="10" t="s">
        <v>33</v>
      </c>
      <c r="BC5531" s="10">
        <v>5529</v>
      </c>
      <c r="BE5531" s="10" t="s">
        <v>33</v>
      </c>
      <c r="BF5531" s="10" t="s">
        <v>33</v>
      </c>
      <c r="BG5531" s="10" t="s">
        <v>33</v>
      </c>
      <c r="BR5531" s="10" t="s">
        <v>1674</v>
      </c>
      <c r="BS5531" s="11">
        <v>61.513490709447396</v>
      </c>
      <c r="BT5531" s="11">
        <v>1050.2686624364578</v>
      </c>
      <c r="BU5531" s="10">
        <v>5531</v>
      </c>
    </row>
    <row r="5532" spans="1:73" s="10" customFormat="1" x14ac:dyDescent="0.45">
      <c r="A5532" s="10" t="s">
        <v>33</v>
      </c>
      <c r="B5532" s="10" t="s">
        <v>33</v>
      </c>
      <c r="C5532" s="10">
        <v>1289</v>
      </c>
      <c r="D5532" s="10" t="s">
        <v>33</v>
      </c>
      <c r="E5532" s="10">
        <v>5531</v>
      </c>
      <c r="F5532" s="10">
        <v>65</v>
      </c>
      <c r="G5532" s="10">
        <v>0</v>
      </c>
      <c r="H5532" s="10">
        <v>29</v>
      </c>
      <c r="I5532" s="10">
        <v>4.7342651119658927E-11</v>
      </c>
      <c r="J5532" s="10" t="s">
        <v>33</v>
      </c>
      <c r="K5532" s="10" t="s">
        <v>1097</v>
      </c>
      <c r="L5532" s="10" t="s">
        <v>33</v>
      </c>
      <c r="M5532" s="10">
        <v>1.0954451150103321</v>
      </c>
      <c r="N5532" s="10">
        <v>1.0954451150103321</v>
      </c>
      <c r="O5532" s="10">
        <v>1.0954451150103321</v>
      </c>
      <c r="Q5532" s="10">
        <v>1</v>
      </c>
      <c r="R5532" s="10">
        <v>1.2</v>
      </c>
      <c r="T5532" s="10">
        <v>0</v>
      </c>
      <c r="W5532" s="10">
        <v>0</v>
      </c>
      <c r="Y5532" s="10">
        <v>0</v>
      </c>
      <c r="AB5532" s="10">
        <v>0</v>
      </c>
      <c r="AE5532" s="10">
        <v>0</v>
      </c>
      <c r="AH5532" s="10">
        <v>1</v>
      </c>
      <c r="AQ5532" s="10">
        <v>0</v>
      </c>
      <c r="AR5532" s="10">
        <v>54.906212310306216</v>
      </c>
      <c r="AS5532" s="10">
        <v>54.906212310306216</v>
      </c>
      <c r="AT5532" s="10">
        <v>0</v>
      </c>
      <c r="AU5532" s="10">
        <v>0</v>
      </c>
      <c r="AV5532" s="10">
        <v>950.85024576138346</v>
      </c>
      <c r="AW5532" s="10">
        <v>950.85024576138346</v>
      </c>
      <c r="AX5532" s="10" t="s">
        <v>33</v>
      </c>
      <c r="AY5532" s="10">
        <v>0</v>
      </c>
      <c r="AZ5532" s="10" t="s">
        <v>33</v>
      </c>
      <c r="BA5532" s="10" t="s">
        <v>33</v>
      </c>
      <c r="BB5532" s="10">
        <v>5531</v>
      </c>
      <c r="BC5532" s="10">
        <v>65</v>
      </c>
      <c r="BE5532" s="10" t="s">
        <v>1674</v>
      </c>
      <c r="BF5532" s="10" t="s">
        <v>5561</v>
      </c>
      <c r="BG5532" s="10">
        <v>2.3729218544045741E-9</v>
      </c>
      <c r="BR5532" s="10" t="s">
        <v>33</v>
      </c>
      <c r="BS5532" s="11" t="s">
        <v>33</v>
      </c>
      <c r="BT5532" s="11" t="s">
        <v>33</v>
      </c>
      <c r="BU5532" s="10">
        <v>5532</v>
      </c>
    </row>
    <row r="5533" spans="1:73" s="10" customFormat="1" x14ac:dyDescent="0.45">
      <c r="A5533" s="10" t="s">
        <v>33</v>
      </c>
      <c r="B5533" s="10" t="s">
        <v>33</v>
      </c>
      <c r="C5533" s="10">
        <v>1289</v>
      </c>
      <c r="D5533" s="10" t="s">
        <v>33</v>
      </c>
      <c r="E5533" s="10">
        <v>5531</v>
      </c>
      <c r="F5533" s="10">
        <v>24</v>
      </c>
      <c r="G5533" s="10">
        <v>0</v>
      </c>
      <c r="H5533" s="10">
        <v>11</v>
      </c>
      <c r="I5533" s="10">
        <v>1.0586138613861388E-10</v>
      </c>
      <c r="J5533" s="10" t="s">
        <v>33</v>
      </c>
      <c r="K5533" s="10" t="s">
        <v>1011</v>
      </c>
      <c r="L5533" s="10" t="s">
        <v>33</v>
      </c>
      <c r="M5533" s="10">
        <v>2.4494897427831779</v>
      </c>
      <c r="N5533" s="10">
        <v>2.4494897427831779</v>
      </c>
      <c r="O5533" s="10">
        <v>2.4494897427831779</v>
      </c>
      <c r="Q5533" s="10">
        <v>2</v>
      </c>
      <c r="R5533" s="10">
        <v>3</v>
      </c>
      <c r="T5533" s="10">
        <v>0</v>
      </c>
      <c r="W5533" s="10">
        <v>0</v>
      </c>
      <c r="Y5533" s="10">
        <v>0</v>
      </c>
      <c r="AB5533" s="10">
        <v>0</v>
      </c>
      <c r="AE5533" s="10">
        <v>0</v>
      </c>
      <c r="AH5533" s="10">
        <v>1</v>
      </c>
      <c r="AQ5533" s="10">
        <v>0</v>
      </c>
      <c r="AR5533" s="10">
        <v>0</v>
      </c>
      <c r="AS5533" s="10">
        <v>0</v>
      </c>
      <c r="AT5533" s="10">
        <v>0</v>
      </c>
      <c r="AU5533" s="10">
        <v>0</v>
      </c>
      <c r="AV5533" s="10">
        <v>2.4494897427831779</v>
      </c>
      <c r="AW5533" s="10">
        <v>2.4494897427831779</v>
      </c>
      <c r="AX5533" s="10" t="s">
        <v>33</v>
      </c>
      <c r="AY5533" s="10">
        <v>0</v>
      </c>
      <c r="AZ5533" s="10" t="s">
        <v>33</v>
      </c>
      <c r="BA5533" s="10" t="s">
        <v>33</v>
      </c>
      <c r="BB5533" s="10">
        <v>5531</v>
      </c>
      <c r="BC5533" s="10">
        <v>24</v>
      </c>
      <c r="BE5533" s="10" t="s">
        <v>1674</v>
      </c>
      <c r="BF5533" s="10" t="s">
        <v>5562</v>
      </c>
      <c r="BG5533" s="10">
        <v>0</v>
      </c>
      <c r="BR5533" s="10" t="s">
        <v>33</v>
      </c>
      <c r="BS5533" s="11" t="s">
        <v>33</v>
      </c>
      <c r="BT5533" s="11" t="s">
        <v>33</v>
      </c>
      <c r="BU5533" s="10">
        <v>5533</v>
      </c>
    </row>
    <row r="5534" spans="1:73" s="10" customFormat="1" x14ac:dyDescent="0.45">
      <c r="A5534" s="10" t="s">
        <v>33</v>
      </c>
      <c r="B5534" s="10" t="s">
        <v>33</v>
      </c>
      <c r="C5534" s="10">
        <v>1289</v>
      </c>
      <c r="D5534" s="10" t="s">
        <v>33</v>
      </c>
      <c r="E5534" s="10">
        <v>5531</v>
      </c>
      <c r="F5534" s="10">
        <v>3259</v>
      </c>
      <c r="G5534" s="10" t="e">
        <v>#VALUE!</v>
      </c>
      <c r="H5534" s="10">
        <v>836</v>
      </c>
      <c r="I5534" s="10">
        <v>3.8655112771255695E-11</v>
      </c>
      <c r="J5534" s="10" t="s">
        <v>33</v>
      </c>
      <c r="K5534" s="10" t="s">
        <v>1544</v>
      </c>
      <c r="L5534" s="10" t="s">
        <v>33</v>
      </c>
      <c r="M5534" s="10">
        <v>0.89442719099991586</v>
      </c>
      <c r="N5534" s="10">
        <v>0.89442719099991586</v>
      </c>
      <c r="O5534" s="10">
        <v>0.89442719099991586</v>
      </c>
      <c r="Q5534" s="10">
        <v>0.8</v>
      </c>
      <c r="R5534" s="10">
        <v>1</v>
      </c>
      <c r="T5534" s="10">
        <v>0</v>
      </c>
      <c r="W5534" s="10">
        <v>0</v>
      </c>
      <c r="Y5534" s="10">
        <v>0</v>
      </c>
      <c r="AB5534" s="10">
        <v>0</v>
      </c>
      <c r="AE5534" s="10">
        <v>0</v>
      </c>
      <c r="AH5534" s="10">
        <v>1</v>
      </c>
      <c r="AQ5534" s="10">
        <v>0.43817804600413285</v>
      </c>
      <c r="AR5534" s="10">
        <v>0.41373306586250214</v>
      </c>
      <c r="AS5534" s="10">
        <v>1.0490912325684949</v>
      </c>
      <c r="AT5534" s="10">
        <v>10.297184081097122</v>
      </c>
      <c r="AU5534" s="10">
        <v>3.3935468642704785</v>
      </c>
      <c r="AV5534" s="10">
        <v>1.9764872324872838</v>
      </c>
      <c r="AW5534" s="10">
        <v>15.667218177854883</v>
      </c>
      <c r="AX5534" s="10" t="s">
        <v>33</v>
      </c>
      <c r="AY5534" s="10">
        <v>0</v>
      </c>
      <c r="AZ5534" s="10" t="s">
        <v>33</v>
      </c>
      <c r="BA5534" s="10" t="s">
        <v>33</v>
      </c>
      <c r="BB5534" s="10">
        <v>5531</v>
      </c>
      <c r="BC5534" s="10">
        <v>3259</v>
      </c>
      <c r="BE5534" s="10" t="s">
        <v>1674</v>
      </c>
      <c r="BF5534" s="10" t="s">
        <v>5563</v>
      </c>
      <c r="BG5534" s="10">
        <v>4.5339341547672848E-11</v>
      </c>
      <c r="BR5534" s="10" t="s">
        <v>33</v>
      </c>
      <c r="BS5534" s="11" t="s">
        <v>33</v>
      </c>
      <c r="BT5534" s="11" t="s">
        <v>33</v>
      </c>
      <c r="BU5534" s="10">
        <v>5534</v>
      </c>
    </row>
    <row r="5535" spans="1:73" s="10" customFormat="1" x14ac:dyDescent="0.45">
      <c r="A5535" s="10" t="s">
        <v>33</v>
      </c>
      <c r="B5535" s="10" t="s">
        <v>33</v>
      </c>
      <c r="C5535" s="10">
        <v>1289</v>
      </c>
      <c r="D5535" s="10" t="s">
        <v>33</v>
      </c>
      <c r="E5535" s="10">
        <v>5531</v>
      </c>
      <c r="F5535" s="10">
        <v>3471</v>
      </c>
      <c r="G5535" s="10" t="e">
        <v>#VALUE!</v>
      </c>
      <c r="H5535" s="10">
        <v>921</v>
      </c>
      <c r="I5535" s="10">
        <v>2.7333292368085619E-11</v>
      </c>
      <c r="J5535" s="10" t="s">
        <v>33</v>
      </c>
      <c r="K5535" s="10" t="s">
        <v>1257</v>
      </c>
      <c r="L5535" s="10" t="s">
        <v>33</v>
      </c>
      <c r="M5535" s="10">
        <v>0.63245553203367588</v>
      </c>
      <c r="N5535" s="10">
        <v>0.63245553203367588</v>
      </c>
      <c r="O5535" s="10">
        <v>0.63245553203367588</v>
      </c>
      <c r="Q5535" s="10">
        <v>0.5</v>
      </c>
      <c r="R5535" s="10">
        <v>0.8</v>
      </c>
      <c r="T5535" s="10">
        <v>0</v>
      </c>
      <c r="W5535" s="10">
        <v>0</v>
      </c>
      <c r="Y5535" s="10">
        <v>0</v>
      </c>
      <c r="AB5535" s="10">
        <v>0</v>
      </c>
      <c r="AE5535" s="10">
        <v>0</v>
      </c>
      <c r="AH5535" s="10">
        <v>1</v>
      </c>
      <c r="AQ5535" s="10">
        <v>0.30499644939014642</v>
      </c>
      <c r="AR5535" s="10">
        <v>0.11168404095406562</v>
      </c>
      <c r="AS5535" s="10">
        <v>0.55392889256977795</v>
      </c>
      <c r="AT5535" s="10">
        <v>7.1674165606684408</v>
      </c>
      <c r="AU5535" s="10">
        <v>2.7943286045091442E-2</v>
      </c>
      <c r="AV5535" s="10">
        <v>1.2650812401895586</v>
      </c>
      <c r="AW5535" s="10">
        <v>8.4604410869030904</v>
      </c>
      <c r="AX5535" s="10" t="s">
        <v>33</v>
      </c>
      <c r="AY5535" s="10">
        <v>0</v>
      </c>
      <c r="AZ5535" s="10" t="s">
        <v>33</v>
      </c>
      <c r="BA5535" s="10" t="s">
        <v>33</v>
      </c>
      <c r="BB5535" s="10">
        <v>5531</v>
      </c>
      <c r="BC5535" s="10">
        <v>3471</v>
      </c>
      <c r="BE5535" s="10" t="s">
        <v>1674</v>
      </c>
      <c r="BF5535" s="10" t="s">
        <v>5564</v>
      </c>
      <c r="BG5535" s="10">
        <v>2.3939549272427655E-11</v>
      </c>
      <c r="BR5535" s="10" t="s">
        <v>33</v>
      </c>
      <c r="BS5535" s="11" t="s">
        <v>33</v>
      </c>
      <c r="BT5535" s="11" t="s">
        <v>33</v>
      </c>
      <c r="BU5535" s="10">
        <v>5535</v>
      </c>
    </row>
    <row r="5536" spans="1:73" s="10" customFormat="1" x14ac:dyDescent="0.45">
      <c r="A5536" s="10">
        <v>1284</v>
      </c>
      <c r="B5536" s="10">
        <v>5453</v>
      </c>
      <c r="C5536" s="10">
        <v>1289</v>
      </c>
      <c r="D5536" s="10">
        <v>5541</v>
      </c>
      <c r="E5536" s="10" t="s">
        <v>33</v>
      </c>
      <c r="F5536" s="10">
        <v>5453</v>
      </c>
      <c r="G5536" s="10" t="e">
        <v>#VALUE!</v>
      </c>
      <c r="H5536" s="10" t="s">
        <v>33</v>
      </c>
      <c r="I5536" s="10">
        <v>4.4508094691740217E-12</v>
      </c>
      <c r="J5536" s="10" t="s">
        <v>1677</v>
      </c>
      <c r="L5536" s="10">
        <v>1</v>
      </c>
      <c r="M5536" s="10" t="s">
        <v>33</v>
      </c>
      <c r="N5536" s="10">
        <v>1</v>
      </c>
      <c r="O5536" s="10">
        <v>1</v>
      </c>
      <c r="Q5536" s="10">
        <v>1</v>
      </c>
      <c r="T5536" s="10">
        <v>2.2360679774997898</v>
      </c>
      <c r="U5536" s="10">
        <v>2</v>
      </c>
      <c r="V5536" s="10">
        <v>2.5</v>
      </c>
      <c r="W5536" s="10">
        <v>1.0160483453064624</v>
      </c>
      <c r="X5536" s="10" t="s">
        <v>1008</v>
      </c>
      <c r="Y5536" s="10">
        <v>9.7979589711327114E-2</v>
      </c>
      <c r="Z5536" s="10">
        <v>0.08</v>
      </c>
      <c r="AA5536" s="10">
        <v>0.12</v>
      </c>
      <c r="AB5536" s="10">
        <v>11.755591173565028</v>
      </c>
      <c r="AC5536" s="10">
        <v>0.4</v>
      </c>
      <c r="AE5536" s="10">
        <v>0</v>
      </c>
      <c r="AH5536" s="10">
        <v>1</v>
      </c>
      <c r="AQ5536" s="10">
        <v>6.066995769006418</v>
      </c>
      <c r="AR5536" s="10">
        <v>13.318838686251441</v>
      </c>
      <c r="AS5536" s="10">
        <v>22.115982551310747</v>
      </c>
      <c r="AT5536" s="10">
        <v>142.57440057165081</v>
      </c>
      <c r="AU5536" s="10">
        <v>42.277809721378674</v>
      </c>
      <c r="AV5536" s="10">
        <v>2282.9486828653598</v>
      </c>
      <c r="AW5536" s="10">
        <v>2467.8008931583895</v>
      </c>
      <c r="AX5536" s="10">
        <v>4.4508094691740217E-12</v>
      </c>
      <c r="AY5536" s="10">
        <v>0</v>
      </c>
      <c r="AZ5536" s="10" t="s">
        <v>33</v>
      </c>
      <c r="BA5536" s="10">
        <v>5541</v>
      </c>
      <c r="BB5536" s="10" t="s">
        <v>33</v>
      </c>
      <c r="BC5536" s="10">
        <v>5453</v>
      </c>
      <c r="BE5536" s="10" t="s">
        <v>33</v>
      </c>
      <c r="BF5536" s="10" t="s">
        <v>33</v>
      </c>
      <c r="BG5536" s="10" t="s">
        <v>33</v>
      </c>
      <c r="BR5536" s="10" t="s">
        <v>1677</v>
      </c>
      <c r="BS5536" s="11">
        <v>22.115982551310747</v>
      </c>
      <c r="BT5536" s="11">
        <v>2467.8008931583895</v>
      </c>
      <c r="BU5536" s="10">
        <v>5536</v>
      </c>
    </row>
    <row r="5537" spans="1:73" s="10" customFormat="1" x14ac:dyDescent="0.45">
      <c r="A5537" s="10" t="s">
        <v>33</v>
      </c>
      <c r="B5537" s="10" t="s">
        <v>33</v>
      </c>
      <c r="C5537" s="10">
        <v>1289</v>
      </c>
      <c r="D5537" s="10" t="s">
        <v>33</v>
      </c>
      <c r="E5537" s="10">
        <v>5536</v>
      </c>
      <c r="F5537" s="10">
        <v>3502</v>
      </c>
      <c r="G5537" s="10" t="e">
        <v>#VALUE!</v>
      </c>
      <c r="H5537" s="10">
        <v>936</v>
      </c>
      <c r="I5537" s="10">
        <v>5.1135907646949668E-12</v>
      </c>
      <c r="J5537" s="10" t="s">
        <v>33</v>
      </c>
      <c r="K5537" s="10" t="s">
        <v>1363</v>
      </c>
      <c r="L5537" s="10" t="s">
        <v>33</v>
      </c>
      <c r="M5537" s="10">
        <v>1.1489125293076057</v>
      </c>
      <c r="N5537" s="10">
        <v>1.1489125293076057</v>
      </c>
      <c r="O5537" s="10">
        <v>1.1489125293076057</v>
      </c>
      <c r="Q5537" s="10">
        <v>1.1000000000000001</v>
      </c>
      <c r="R5537" s="10">
        <v>1.2</v>
      </c>
      <c r="T5537" s="10">
        <v>0</v>
      </c>
      <c r="W5537" s="10">
        <v>0</v>
      </c>
      <c r="Y5537" s="10">
        <v>0</v>
      </c>
      <c r="AB5537" s="10">
        <v>0</v>
      </c>
      <c r="AE5537" s="10">
        <v>0</v>
      </c>
      <c r="AH5537" s="10">
        <v>1</v>
      </c>
      <c r="AQ5537" s="10">
        <v>3.8309277915066278</v>
      </c>
      <c r="AR5537" s="10">
        <v>7.5071011540346086</v>
      </c>
      <c r="AS5537" s="10">
        <v>13.061946451719219</v>
      </c>
      <c r="AT5537" s="10">
        <v>90.026803100405758</v>
      </c>
      <c r="AU5537" s="10">
        <v>30.522218547813644</v>
      </c>
      <c r="AV5537" s="10">
        <v>54.090604105576418</v>
      </c>
      <c r="AW5537" s="10">
        <v>174.63962575379583</v>
      </c>
      <c r="AX5537" s="10" t="s">
        <v>33</v>
      </c>
      <c r="AY5537" s="10">
        <v>0</v>
      </c>
      <c r="AZ5537" s="10" t="s">
        <v>33</v>
      </c>
      <c r="BA5537" s="10" t="s">
        <v>33</v>
      </c>
      <c r="BB5537" s="10">
        <v>5536</v>
      </c>
      <c r="BC5537" s="10">
        <v>3502</v>
      </c>
      <c r="BE5537" s="10" t="s">
        <v>1677</v>
      </c>
      <c r="BF5537" s="10" t="s">
        <v>5565</v>
      </c>
      <c r="BG5537" s="10">
        <v>5.8136234953155912E-11</v>
      </c>
      <c r="BR5537" s="10" t="s">
        <v>33</v>
      </c>
      <c r="BS5537" s="11" t="s">
        <v>33</v>
      </c>
      <c r="BT5537" s="11" t="s">
        <v>33</v>
      </c>
      <c r="BU5537" s="10">
        <v>5537</v>
      </c>
    </row>
    <row r="5538" spans="1:73" s="10" customFormat="1" x14ac:dyDescent="0.45">
      <c r="A5538" s="10" t="s">
        <v>33</v>
      </c>
      <c r="B5538" s="10" t="s">
        <v>33</v>
      </c>
      <c r="C5538" s="10">
        <v>1289</v>
      </c>
      <c r="D5538" s="10" t="s">
        <v>33</v>
      </c>
      <c r="E5538" s="10">
        <v>5536</v>
      </c>
      <c r="F5538" s="10">
        <v>378</v>
      </c>
      <c r="G5538" s="10">
        <v>0</v>
      </c>
      <c r="H5538" s="10">
        <v>133</v>
      </c>
      <c r="I5538" s="10">
        <v>3.083611254167228E-12</v>
      </c>
      <c r="J5538" s="10" t="s">
        <v>33</v>
      </c>
      <c r="K5538" s="10" t="s">
        <v>1124</v>
      </c>
      <c r="L5538" s="10" t="s">
        <v>33</v>
      </c>
      <c r="M5538" s="10">
        <v>0.69282032302755092</v>
      </c>
      <c r="N5538" s="10">
        <v>0.69282032302755092</v>
      </c>
      <c r="O5538" s="10">
        <v>0.69282032302755092</v>
      </c>
      <c r="Q5538" s="10">
        <v>0.6</v>
      </c>
      <c r="R5538" s="10">
        <v>0.8</v>
      </c>
      <c r="T5538" s="10">
        <v>0</v>
      </c>
      <c r="W5538" s="10">
        <v>0</v>
      </c>
      <c r="Y5538" s="10">
        <v>0</v>
      </c>
      <c r="AB5538" s="10">
        <v>0</v>
      </c>
      <c r="AE5538" s="10">
        <v>0</v>
      </c>
      <c r="AH5538" s="10">
        <v>1</v>
      </c>
      <c r="AQ5538" s="10">
        <v>0</v>
      </c>
      <c r="AR5538" s="10">
        <v>3.9961876232229137</v>
      </c>
      <c r="AS5538" s="10">
        <v>3.9961876232229137</v>
      </c>
      <c r="AT5538" s="10">
        <v>0</v>
      </c>
      <c r="AU5538" s="10">
        <v>0</v>
      </c>
      <c r="AV5538" s="10">
        <v>2224.1264419991953</v>
      </c>
      <c r="AW5538" s="10">
        <v>2224.1264419991953</v>
      </c>
      <c r="AX5538" s="10" t="s">
        <v>33</v>
      </c>
      <c r="AY5538" s="10">
        <v>0</v>
      </c>
      <c r="AZ5538" s="10" t="s">
        <v>33</v>
      </c>
      <c r="BA5538" s="10" t="s">
        <v>33</v>
      </c>
      <c r="BB5538" s="10">
        <v>5536</v>
      </c>
      <c r="BC5538" s="10">
        <v>378</v>
      </c>
      <c r="BE5538" s="10" t="s">
        <v>1677</v>
      </c>
      <c r="BF5538" s="10" t="s">
        <v>5566</v>
      </c>
      <c r="BG5538" s="10">
        <v>1.7786269714036573E-11</v>
      </c>
      <c r="BR5538" s="10" t="s">
        <v>33</v>
      </c>
      <c r="BS5538" s="11" t="s">
        <v>33</v>
      </c>
      <c r="BT5538" s="11" t="s">
        <v>33</v>
      </c>
      <c r="BU5538" s="10">
        <v>5538</v>
      </c>
    </row>
    <row r="5539" spans="1:73" s="10" customFormat="1" x14ac:dyDescent="0.45">
      <c r="A5539" s="10" t="s">
        <v>33</v>
      </c>
      <c r="B5539" s="10" t="s">
        <v>33</v>
      </c>
      <c r="C5539" s="10">
        <v>1289</v>
      </c>
      <c r="D5539" s="10" t="s">
        <v>33</v>
      </c>
      <c r="E5539" s="10">
        <v>5536</v>
      </c>
      <c r="F5539" s="10">
        <v>311</v>
      </c>
      <c r="G5539" s="10">
        <v>0</v>
      </c>
      <c r="H5539" s="10">
        <v>114</v>
      </c>
      <c r="I5539" s="10">
        <v>1.0902212141824008E-13</v>
      </c>
      <c r="J5539" s="10" t="s">
        <v>33</v>
      </c>
      <c r="K5539" s="10" t="s">
        <v>1172</v>
      </c>
      <c r="L5539" s="10" t="s">
        <v>33</v>
      </c>
      <c r="M5539" s="10">
        <v>2.4494897427831782E-2</v>
      </c>
      <c r="N5539" s="10">
        <v>2.4494897427831782E-2</v>
      </c>
      <c r="O5539" s="10">
        <v>0.2449489742783178</v>
      </c>
      <c r="Q5539" s="10">
        <v>0.2</v>
      </c>
      <c r="R5539" s="10">
        <v>0.3</v>
      </c>
      <c r="S5539" s="10">
        <v>90</v>
      </c>
      <c r="T5539" s="10">
        <v>0</v>
      </c>
      <c r="W5539" s="10">
        <v>0</v>
      </c>
      <c r="Y5539" s="10">
        <v>0</v>
      </c>
      <c r="AB5539" s="10">
        <v>0</v>
      </c>
      <c r="AE5539" s="10">
        <v>0</v>
      </c>
      <c r="AH5539" s="10">
        <v>1</v>
      </c>
      <c r="AQ5539" s="10">
        <v>0</v>
      </c>
      <c r="AR5539" s="10">
        <v>7.3727861426977168E-2</v>
      </c>
      <c r="AS5539" s="10">
        <v>7.3727861426977168E-2</v>
      </c>
      <c r="AT5539" s="10">
        <v>0</v>
      </c>
      <c r="AU5539" s="10">
        <v>0</v>
      </c>
      <c r="AV5539" s="10">
        <v>0.62125312976921787</v>
      </c>
      <c r="AW5539" s="10">
        <v>0.62125312976921787</v>
      </c>
      <c r="AX5539" s="10" t="s">
        <v>33</v>
      </c>
      <c r="AY5539" s="10">
        <v>0</v>
      </c>
      <c r="AZ5539" s="10" t="s">
        <v>33</v>
      </c>
      <c r="BA5539" s="10" t="s">
        <v>33</v>
      </c>
      <c r="BB5539" s="10">
        <v>5536</v>
      </c>
      <c r="BC5539" s="10">
        <v>311</v>
      </c>
      <c r="BE5539" s="10" t="s">
        <v>1677</v>
      </c>
      <c r="BF5539" s="10" t="s">
        <v>5567</v>
      </c>
      <c r="BG5539" s="10">
        <v>3.2814866378114011E-13</v>
      </c>
      <c r="BR5539" s="10" t="s">
        <v>33</v>
      </c>
      <c r="BS5539" s="11" t="s">
        <v>33</v>
      </c>
      <c r="BT5539" s="11" t="s">
        <v>33</v>
      </c>
      <c r="BU5539" s="10">
        <v>5539</v>
      </c>
    </row>
    <row r="5540" spans="1:73" s="10" customFormat="1" x14ac:dyDescent="0.45">
      <c r="A5540" s="10" t="s">
        <v>33</v>
      </c>
      <c r="B5540" s="10" t="s">
        <v>33</v>
      </c>
      <c r="C5540" s="10">
        <v>1289</v>
      </c>
      <c r="D5540" s="10" t="s">
        <v>33</v>
      </c>
      <c r="E5540" s="10">
        <v>5536</v>
      </c>
      <c r="F5540" s="10">
        <v>104</v>
      </c>
      <c r="G5540" s="10">
        <v>0</v>
      </c>
      <c r="H5540" s="10">
        <v>46</v>
      </c>
      <c r="I5540" s="10">
        <v>8.61895547562663E-13</v>
      </c>
      <c r="J5540" s="10" t="s">
        <v>33</v>
      </c>
      <c r="K5540" s="10" t="s">
        <v>1106</v>
      </c>
      <c r="L5540" s="10" t="s">
        <v>33</v>
      </c>
      <c r="M5540" s="10">
        <v>0.19364916731037085</v>
      </c>
      <c r="N5540" s="10">
        <v>0.19364916731037085</v>
      </c>
      <c r="O5540" s="10">
        <v>0.19364916731037085</v>
      </c>
      <c r="Q5540" s="10">
        <v>0.15</v>
      </c>
      <c r="R5540" s="10">
        <v>0.25</v>
      </c>
      <c r="T5540" s="10">
        <v>0</v>
      </c>
      <c r="W5540" s="10">
        <v>0</v>
      </c>
      <c r="Y5540" s="10">
        <v>0</v>
      </c>
      <c r="AB5540" s="10">
        <v>0</v>
      </c>
      <c r="AE5540" s="10">
        <v>0</v>
      </c>
      <c r="AH5540" s="10">
        <v>1</v>
      </c>
      <c r="AQ5540" s="10">
        <v>0</v>
      </c>
      <c r="AR5540" s="10">
        <v>0.32577370226047841</v>
      </c>
      <c r="AS5540" s="10">
        <v>0.32577370226047841</v>
      </c>
      <c r="AT5540" s="10">
        <v>0</v>
      </c>
      <c r="AU5540" s="10">
        <v>0</v>
      </c>
      <c r="AV5540" s="10">
        <v>4.1103836308187036</v>
      </c>
      <c r="AW5540" s="10">
        <v>4.1103836308187036</v>
      </c>
      <c r="AX5540" s="10" t="s">
        <v>33</v>
      </c>
      <c r="AY5540" s="10">
        <v>0</v>
      </c>
      <c r="AZ5540" s="10" t="s">
        <v>33</v>
      </c>
      <c r="BA5540" s="10" t="s">
        <v>33</v>
      </c>
      <c r="BB5540" s="10">
        <v>5536</v>
      </c>
      <c r="BC5540" s="10">
        <v>104</v>
      </c>
      <c r="BE5540" s="10" t="s">
        <v>1677</v>
      </c>
      <c r="BF5540" s="10" t="s">
        <v>5568</v>
      </c>
      <c r="BG5540" s="10">
        <v>1.4499566788288158E-12</v>
      </c>
      <c r="BR5540" s="10" t="s">
        <v>33</v>
      </c>
      <c r="BS5540" s="11" t="s">
        <v>33</v>
      </c>
      <c r="BT5540" s="11" t="s">
        <v>33</v>
      </c>
      <c r="BU5540" s="10">
        <v>5540</v>
      </c>
    </row>
    <row r="5541" spans="1:73" s="10" customFormat="1" x14ac:dyDescent="0.45">
      <c r="A5541" s="10">
        <v>1285</v>
      </c>
      <c r="B5541" s="10">
        <v>5471</v>
      </c>
      <c r="C5541" s="10">
        <v>1289</v>
      </c>
      <c r="D5541" s="10">
        <v>5547</v>
      </c>
      <c r="E5541" s="10" t="s">
        <v>33</v>
      </c>
      <c r="F5541" s="10">
        <v>5471</v>
      </c>
      <c r="G5541" s="10" t="e">
        <v>#VALUE!</v>
      </c>
      <c r="H5541" s="10" t="s">
        <v>33</v>
      </c>
      <c r="I5541" s="10">
        <v>2.1278939249012861E-10</v>
      </c>
      <c r="J5541" s="10" t="s">
        <v>1684</v>
      </c>
      <c r="L5541" s="10">
        <v>1</v>
      </c>
      <c r="M5541" s="10" t="s">
        <v>33</v>
      </c>
      <c r="N5541" s="10">
        <v>1</v>
      </c>
      <c r="O5541" s="10">
        <v>1</v>
      </c>
      <c r="Q5541" s="10">
        <v>1</v>
      </c>
      <c r="T5541" s="10">
        <v>1.7320508075688772</v>
      </c>
      <c r="U5541" s="10">
        <v>1.5</v>
      </c>
      <c r="V5541" s="10">
        <v>2</v>
      </c>
      <c r="W5541" s="10">
        <v>0.73326973209044999</v>
      </c>
      <c r="X5541" s="10" t="s">
        <v>1008</v>
      </c>
      <c r="Y5541" s="10">
        <v>7.0710678118654766E-2</v>
      </c>
      <c r="Z5541" s="10">
        <v>0.05</v>
      </c>
      <c r="AA5541" s="10">
        <v>0.1</v>
      </c>
      <c r="AB5541" s="10">
        <v>8.4838671606761995</v>
      </c>
      <c r="AC5541" s="10">
        <v>0.25</v>
      </c>
      <c r="AE5541" s="10">
        <v>0</v>
      </c>
      <c r="AH5541" s="10">
        <v>1</v>
      </c>
      <c r="AQ5541" s="10">
        <v>12.664045362571702</v>
      </c>
      <c r="AR5541" s="10">
        <v>38.821161709754612</v>
      </c>
      <c r="AS5541" s="10">
        <v>57.184027485483583</v>
      </c>
      <c r="AT5541" s="10">
        <v>297.605066020435</v>
      </c>
      <c r="AU5541" s="10">
        <v>51.637630174002524</v>
      </c>
      <c r="AV5541" s="10">
        <v>615.57630185527682</v>
      </c>
      <c r="AW5541" s="10">
        <v>964.81899804971431</v>
      </c>
      <c r="AX5541" s="10">
        <v>2.1278939249012861E-10</v>
      </c>
      <c r="AY5541" s="10">
        <v>0</v>
      </c>
      <c r="AZ5541" s="10" t="s">
        <v>33</v>
      </c>
      <c r="BA5541" s="10">
        <v>5547</v>
      </c>
      <c r="BB5541" s="10" t="s">
        <v>33</v>
      </c>
      <c r="BC5541" s="10">
        <v>5471</v>
      </c>
      <c r="BE5541" s="10" t="s">
        <v>33</v>
      </c>
      <c r="BF5541" s="10" t="s">
        <v>33</v>
      </c>
      <c r="BG5541" s="10" t="s">
        <v>33</v>
      </c>
      <c r="BR5541" s="10" t="s">
        <v>1684</v>
      </c>
      <c r="BS5541" s="11">
        <v>57.184027485483583</v>
      </c>
      <c r="BT5541" s="11">
        <v>964.81899804971431</v>
      </c>
      <c r="BU5541" s="10">
        <v>5541</v>
      </c>
    </row>
    <row r="5542" spans="1:73" s="10" customFormat="1" x14ac:dyDescent="0.45">
      <c r="A5542" s="10" t="s">
        <v>33</v>
      </c>
      <c r="B5542" s="10" t="s">
        <v>33</v>
      </c>
      <c r="C5542" s="10">
        <v>1289</v>
      </c>
      <c r="D5542" s="10" t="s">
        <v>33</v>
      </c>
      <c r="E5542" s="10">
        <v>5541</v>
      </c>
      <c r="F5542" s="10">
        <v>189</v>
      </c>
      <c r="G5542" s="10">
        <v>0</v>
      </c>
      <c r="H5542" s="10">
        <v>77</v>
      </c>
      <c r="I5542" s="10">
        <v>1.435342925161952E-10</v>
      </c>
      <c r="J5542" s="10" t="s">
        <v>33</v>
      </c>
      <c r="K5542" s="10" t="s">
        <v>1699</v>
      </c>
      <c r="L5542" s="10" t="s">
        <v>33</v>
      </c>
      <c r="M5542" s="10">
        <v>0.67453687816160202</v>
      </c>
      <c r="N5542" s="10">
        <v>0.67453687816160202</v>
      </c>
      <c r="O5542" s="10">
        <v>0.67453687816160202</v>
      </c>
      <c r="Q5542" s="10">
        <v>0.65</v>
      </c>
      <c r="R5542" s="10">
        <v>0.7</v>
      </c>
      <c r="T5542" s="10">
        <v>0</v>
      </c>
      <c r="W5542" s="10">
        <v>0</v>
      </c>
      <c r="Y5542" s="10">
        <v>0</v>
      </c>
      <c r="AB5542" s="10">
        <v>0</v>
      </c>
      <c r="AE5542" s="10">
        <v>0</v>
      </c>
      <c r="AH5542" s="10">
        <v>1</v>
      </c>
      <c r="AQ5542" s="10">
        <v>2.9288528583425482</v>
      </c>
      <c r="AR5542" s="10">
        <v>22.089120005419108</v>
      </c>
      <c r="AS5542" s="10">
        <v>26.335956650015802</v>
      </c>
      <c r="AT5542" s="10">
        <v>68.828042171049887</v>
      </c>
      <c r="AU5542" s="10">
        <v>37.210457059189004</v>
      </c>
      <c r="AV5542" s="10">
        <v>331.09411266264652</v>
      </c>
      <c r="AW5542" s="10">
        <v>437.13261189288539</v>
      </c>
      <c r="AX5542" s="10" t="s">
        <v>33</v>
      </c>
      <c r="AY5542" s="10">
        <v>0</v>
      </c>
      <c r="AZ5542" s="10" t="s">
        <v>33</v>
      </c>
      <c r="BA5542" s="10" t="s">
        <v>33</v>
      </c>
      <c r="BB5542" s="10">
        <v>5541</v>
      </c>
      <c r="BC5542" s="10">
        <v>189</v>
      </c>
      <c r="BE5542" s="10" t="s">
        <v>1684</v>
      </c>
      <c r="BF5542" s="10" t="s">
        <v>5569</v>
      </c>
      <c r="BG5542" s="10">
        <v>5.6040122162032256E-9</v>
      </c>
      <c r="BR5542" s="10" t="s">
        <v>33</v>
      </c>
      <c r="BS5542" s="11" t="s">
        <v>33</v>
      </c>
      <c r="BT5542" s="11" t="s">
        <v>33</v>
      </c>
      <c r="BU5542" s="10">
        <v>5542</v>
      </c>
    </row>
    <row r="5543" spans="1:73" s="10" customFormat="1" x14ac:dyDescent="0.45">
      <c r="A5543" s="10" t="s">
        <v>33</v>
      </c>
      <c r="B5543" s="10" t="s">
        <v>33</v>
      </c>
      <c r="C5543" s="10">
        <v>1289</v>
      </c>
      <c r="D5543" s="10" t="s">
        <v>33</v>
      </c>
      <c r="E5543" s="10">
        <v>5541</v>
      </c>
      <c r="F5543" s="10">
        <v>30</v>
      </c>
      <c r="G5543" s="10">
        <v>0</v>
      </c>
      <c r="H5543" s="10">
        <v>15</v>
      </c>
      <c r="I5543" s="10">
        <v>7.9618500223782915E-11</v>
      </c>
      <c r="J5543" s="10" t="s">
        <v>33</v>
      </c>
      <c r="K5543" s="10" t="s">
        <v>1022</v>
      </c>
      <c r="L5543" s="10" t="s">
        <v>33</v>
      </c>
      <c r="M5543" s="10">
        <v>0.37416573867739411</v>
      </c>
      <c r="N5543" s="10">
        <v>0.37416573867739411</v>
      </c>
      <c r="O5543" s="10">
        <v>0.37416573867739411</v>
      </c>
      <c r="Q5543" s="10">
        <v>0.35</v>
      </c>
      <c r="R5543" s="10">
        <v>0.4</v>
      </c>
      <c r="T5543" s="10">
        <v>0</v>
      </c>
      <c r="W5543" s="10">
        <v>0</v>
      </c>
      <c r="Y5543" s="10">
        <v>0</v>
      </c>
      <c r="AB5543" s="10">
        <v>0</v>
      </c>
      <c r="AE5543" s="10">
        <v>0</v>
      </c>
      <c r="AH5543" s="10">
        <v>1</v>
      </c>
      <c r="AQ5543" s="10">
        <v>7.5732976367317235</v>
      </c>
      <c r="AR5543" s="10">
        <v>13.754950108304515</v>
      </c>
      <c r="AS5543" s="10">
        <v>24.736231681565513</v>
      </c>
      <c r="AT5543" s="10">
        <v>177.97249446319552</v>
      </c>
      <c r="AU5543" s="10">
        <v>0.88793350594783582</v>
      </c>
      <c r="AV5543" s="10">
        <v>257.24559844610491</v>
      </c>
      <c r="AW5543" s="10">
        <v>436.10602641524827</v>
      </c>
      <c r="AX5543" s="10" t="s">
        <v>33</v>
      </c>
      <c r="AY5543" s="10">
        <v>0</v>
      </c>
      <c r="AZ5543" s="10" t="s">
        <v>33</v>
      </c>
      <c r="BA5543" s="10" t="s">
        <v>33</v>
      </c>
      <c r="BB5543" s="10">
        <v>5541</v>
      </c>
      <c r="BC5543" s="10">
        <v>30</v>
      </c>
      <c r="BE5543" s="10" t="s">
        <v>1684</v>
      </c>
      <c r="BF5543" s="10" t="s">
        <v>5570</v>
      </c>
      <c r="BG5543" s="10">
        <v>5.263607712015398E-9</v>
      </c>
      <c r="BR5543" s="10" t="s">
        <v>33</v>
      </c>
      <c r="BS5543" s="11" t="s">
        <v>33</v>
      </c>
      <c r="BT5543" s="11" t="s">
        <v>33</v>
      </c>
      <c r="BU5543" s="10">
        <v>5543</v>
      </c>
    </row>
    <row r="5544" spans="1:73" s="10" customFormat="1" x14ac:dyDescent="0.45">
      <c r="A5544" s="10" t="s">
        <v>33</v>
      </c>
      <c r="B5544" s="10" t="s">
        <v>33</v>
      </c>
      <c r="C5544" s="10">
        <v>1289</v>
      </c>
      <c r="D5544" s="10" t="s">
        <v>33</v>
      </c>
      <c r="E5544" s="10">
        <v>5541</v>
      </c>
      <c r="F5544" s="10">
        <v>3481</v>
      </c>
      <c r="G5544" s="10" t="e">
        <v>#VALUE!</v>
      </c>
      <c r="H5544" s="10">
        <v>926</v>
      </c>
      <c r="I5544" s="10">
        <v>2.6061271713881695E-12</v>
      </c>
      <c r="J5544" s="10" t="s">
        <v>33</v>
      </c>
      <c r="K5544" s="10" t="s">
        <v>1611</v>
      </c>
      <c r="L5544" s="10" t="s">
        <v>33</v>
      </c>
      <c r="M5544" s="10">
        <v>1.2247448713915891E-2</v>
      </c>
      <c r="N5544" s="10">
        <v>1.2247448713915891E-2</v>
      </c>
      <c r="O5544" s="10">
        <v>0.2449489742783178</v>
      </c>
      <c r="Q5544" s="10">
        <v>0.2</v>
      </c>
      <c r="R5544" s="10">
        <v>0.3</v>
      </c>
      <c r="S5544" s="10">
        <v>95</v>
      </c>
      <c r="T5544" s="10">
        <v>0</v>
      </c>
      <c r="W5544" s="10">
        <v>0</v>
      </c>
      <c r="Y5544" s="10">
        <v>0</v>
      </c>
      <c r="AB5544" s="10">
        <v>0</v>
      </c>
      <c r="AE5544" s="10">
        <v>0</v>
      </c>
      <c r="AH5544" s="10">
        <v>1</v>
      </c>
      <c r="AQ5544" s="10">
        <v>0.27665176881786135</v>
      </c>
      <c r="AR5544" s="10">
        <v>0.58780061785804116</v>
      </c>
      <c r="AS5544" s="10">
        <v>0.98894568264394012</v>
      </c>
      <c r="AT5544" s="10">
        <v>6.5013165672197415</v>
      </c>
      <c r="AU5544" s="10">
        <v>0.23673021497698643</v>
      </c>
      <c r="AV5544" s="10">
        <v>10.707457260764714</v>
      </c>
      <c r="AW5544" s="10">
        <v>17.445504042961442</v>
      </c>
      <c r="AX5544" s="10" t="s">
        <v>33</v>
      </c>
      <c r="AY5544" s="10">
        <v>0</v>
      </c>
      <c r="AZ5544" s="10" t="s">
        <v>33</v>
      </c>
      <c r="BA5544" s="10" t="s">
        <v>33</v>
      </c>
      <c r="BB5544" s="10">
        <v>5541</v>
      </c>
      <c r="BC5544" s="10">
        <v>3481</v>
      </c>
      <c r="BE5544" s="10" t="s">
        <v>1684</v>
      </c>
      <c r="BF5544" s="10" t="s">
        <v>5571</v>
      </c>
      <c r="BG5544" s="10">
        <v>2.1043715101553953E-10</v>
      </c>
      <c r="BR5544" s="10" t="s">
        <v>33</v>
      </c>
      <c r="BS5544" s="11" t="s">
        <v>33</v>
      </c>
      <c r="BT5544" s="11" t="s">
        <v>33</v>
      </c>
      <c r="BU5544" s="10">
        <v>5544</v>
      </c>
    </row>
    <row r="5545" spans="1:73" s="10" customFormat="1" x14ac:dyDescent="0.45">
      <c r="A5545" s="10" t="s">
        <v>33</v>
      </c>
      <c r="B5545" s="10" t="s">
        <v>33</v>
      </c>
      <c r="C5545" s="10">
        <v>1289</v>
      </c>
      <c r="D5545" s="10" t="s">
        <v>33</v>
      </c>
      <c r="E5545" s="10">
        <v>5541</v>
      </c>
      <c r="F5545" s="10">
        <v>5099</v>
      </c>
      <c r="G5545" s="10" t="e">
        <v>#VALUE!</v>
      </c>
      <c r="H5545" s="10">
        <v>1211</v>
      </c>
      <c r="I5545" s="10">
        <v>2.6061271713881692E-11</v>
      </c>
      <c r="J5545" s="10" t="s">
        <v>33</v>
      </c>
      <c r="K5545" s="10" t="s">
        <v>1458</v>
      </c>
      <c r="L5545" s="10" t="s">
        <v>33</v>
      </c>
      <c r="M5545" s="10">
        <v>0.1224744871391589</v>
      </c>
      <c r="N5545" s="10">
        <v>0.1224744871391589</v>
      </c>
      <c r="O5545" s="10">
        <v>0.1224744871391589</v>
      </c>
      <c r="Q5545" s="10">
        <v>0.1</v>
      </c>
      <c r="R5545" s="10">
        <v>0.15</v>
      </c>
      <c r="T5545" s="10">
        <v>0</v>
      </c>
      <c r="W5545" s="10">
        <v>0</v>
      </c>
      <c r="Y5545" s="10">
        <v>0</v>
      </c>
      <c r="AB5545" s="10">
        <v>0</v>
      </c>
      <c r="AE5545" s="10">
        <v>0</v>
      </c>
      <c r="AH5545" s="10">
        <v>1</v>
      </c>
      <c r="AQ5545" s="10">
        <v>0.10989102092147073</v>
      </c>
      <c r="AR5545" s="10">
        <v>0.48869345975296946</v>
      </c>
      <c r="AS5545" s="10">
        <v>0.64803544008910197</v>
      </c>
      <c r="AT5545" s="10">
        <v>2.5824389916545623</v>
      </c>
      <c r="AU5545" s="10">
        <v>4.4900634709651515</v>
      </c>
      <c r="AV5545" s="10">
        <v>1.1971692984766911</v>
      </c>
      <c r="AW5545" s="10">
        <v>8.2696717610964043</v>
      </c>
      <c r="AX5545" s="10" t="s">
        <v>33</v>
      </c>
      <c r="AY5545" s="10">
        <v>0</v>
      </c>
      <c r="AZ5545" s="10" t="s">
        <v>33</v>
      </c>
      <c r="BA5545" s="10" t="s">
        <v>33</v>
      </c>
      <c r="BB5545" s="10">
        <v>5541</v>
      </c>
      <c r="BC5545" s="10">
        <v>5099</v>
      </c>
      <c r="BE5545" s="10" t="s">
        <v>1684</v>
      </c>
      <c r="BF5545" s="10" t="s">
        <v>5572</v>
      </c>
      <c r="BG5545" s="10">
        <v>1.3789506760863315E-10</v>
      </c>
      <c r="BR5545" s="10" t="s">
        <v>33</v>
      </c>
      <c r="BS5545" s="11" t="s">
        <v>33</v>
      </c>
      <c r="BT5545" s="11" t="s">
        <v>33</v>
      </c>
      <c r="BU5545" s="10">
        <v>5545</v>
      </c>
    </row>
    <row r="5546" spans="1:73" s="10" customFormat="1" x14ac:dyDescent="0.45">
      <c r="A5546" s="10" t="s">
        <v>33</v>
      </c>
      <c r="B5546" s="10" t="s">
        <v>33</v>
      </c>
      <c r="C5546" s="10">
        <v>1289</v>
      </c>
      <c r="D5546" s="10" t="s">
        <v>33</v>
      </c>
      <c r="E5546" s="10">
        <v>5541</v>
      </c>
      <c r="F5546" s="10">
        <v>1729</v>
      </c>
      <c r="G5546" s="10">
        <v>0</v>
      </c>
      <c r="H5546" s="10">
        <v>453</v>
      </c>
      <c r="I5546" s="10">
        <v>4.7581154649881081E-12</v>
      </c>
      <c r="J5546" s="10" t="s">
        <v>33</v>
      </c>
      <c r="K5546" s="10" t="s">
        <v>1700</v>
      </c>
      <c r="L5546" s="10" t="s">
        <v>33</v>
      </c>
      <c r="M5546" s="10">
        <v>2.2360679774997897E-2</v>
      </c>
      <c r="N5546" s="10">
        <v>2.2360679774997897E-2</v>
      </c>
      <c r="O5546" s="10">
        <v>2.2360679774997897E-2</v>
      </c>
      <c r="Q5546" s="10">
        <v>0.01</v>
      </c>
      <c r="R5546" s="10">
        <v>0.05</v>
      </c>
      <c r="T5546" s="10">
        <v>0</v>
      </c>
      <c r="W5546" s="10">
        <v>0</v>
      </c>
      <c r="Y5546" s="10">
        <v>0</v>
      </c>
      <c r="AB5546" s="10">
        <v>0</v>
      </c>
      <c r="AE5546" s="10">
        <v>0</v>
      </c>
      <c r="AH5546" s="10">
        <v>1</v>
      </c>
      <c r="AQ5546" s="10">
        <v>4.3301270189221933E-2</v>
      </c>
      <c r="AR5546" s="10">
        <v>0.91732778632952661</v>
      </c>
      <c r="AS5546" s="10">
        <v>0.98011462810389838</v>
      </c>
      <c r="AT5546" s="10">
        <v>1.0175798494467154</v>
      </c>
      <c r="AU5546" s="10">
        <v>0.32857876224734917</v>
      </c>
      <c r="AV5546" s="10">
        <v>15.331964187284001</v>
      </c>
      <c r="AW5546" s="10">
        <v>16.678122798978066</v>
      </c>
      <c r="AX5546" s="10" t="s">
        <v>33</v>
      </c>
      <c r="AY5546" s="10">
        <v>0</v>
      </c>
      <c r="AZ5546" s="10" t="s">
        <v>33</v>
      </c>
      <c r="BA5546" s="10" t="s">
        <v>33</v>
      </c>
      <c r="BB5546" s="10">
        <v>5541</v>
      </c>
      <c r="BC5546" s="10">
        <v>1729</v>
      </c>
      <c r="BE5546" s="10" t="s">
        <v>1684</v>
      </c>
      <c r="BF5546" s="10" t="s">
        <v>5573</v>
      </c>
      <c r="BG5546" s="10">
        <v>2.0855799628491686E-10</v>
      </c>
      <c r="BR5546" s="10" t="s">
        <v>33</v>
      </c>
      <c r="BS5546" s="11" t="s">
        <v>33</v>
      </c>
      <c r="BT5546" s="11" t="s">
        <v>33</v>
      </c>
      <c r="BU5546" s="10">
        <v>5546</v>
      </c>
    </row>
    <row r="5547" spans="1:73" s="10" customFormat="1" x14ac:dyDescent="0.45">
      <c r="A5547" s="10">
        <v>1286</v>
      </c>
      <c r="B5547" s="10">
        <v>5475</v>
      </c>
      <c r="C5547" s="10">
        <v>1289</v>
      </c>
      <c r="D5547" s="10">
        <v>5552</v>
      </c>
      <c r="E5547" s="10" t="s">
        <v>33</v>
      </c>
      <c r="F5547" s="10">
        <v>5475</v>
      </c>
      <c r="G5547" s="10" t="e">
        <v>#VALUE!</v>
      </c>
      <c r="H5547" s="10" t="s">
        <v>33</v>
      </c>
      <c r="I5547" s="10">
        <v>4.3581151613998847E-10</v>
      </c>
      <c r="J5547" s="10" t="s">
        <v>1687</v>
      </c>
      <c r="L5547" s="10">
        <v>1</v>
      </c>
      <c r="M5547" s="10" t="s">
        <v>33</v>
      </c>
      <c r="N5547" s="10">
        <v>1</v>
      </c>
      <c r="O5547" s="10">
        <v>1</v>
      </c>
      <c r="Q5547" s="10">
        <v>1</v>
      </c>
      <c r="T5547" s="10">
        <v>2.4494897427831779</v>
      </c>
      <c r="U5547" s="10">
        <v>2</v>
      </c>
      <c r="V5547" s="10">
        <v>3</v>
      </c>
      <c r="W5547" s="10">
        <v>0.73326973209044999</v>
      </c>
      <c r="X5547" s="10" t="s">
        <v>1008</v>
      </c>
      <c r="Y5547" s="10">
        <v>7.0710678118654766E-2</v>
      </c>
      <c r="Z5547" s="10">
        <v>0.05</v>
      </c>
      <c r="AA5547" s="10">
        <v>0.1</v>
      </c>
      <c r="AB5547" s="10">
        <v>8.4838671606761995</v>
      </c>
      <c r="AC5547" s="10">
        <v>0.35</v>
      </c>
      <c r="AE5547" s="10">
        <v>0</v>
      </c>
      <c r="AH5547" s="10">
        <v>1</v>
      </c>
      <c r="AQ5547" s="10">
        <v>56.188803099734798</v>
      </c>
      <c r="AR5547" s="10">
        <v>199.61627239582006</v>
      </c>
      <c r="AS5547" s="10">
        <v>281.0900368904355</v>
      </c>
      <c r="AT5547" s="10">
        <v>1320.4368728437678</v>
      </c>
      <c r="AU5547" s="10">
        <v>84.707888308002822</v>
      </c>
      <c r="AV5547" s="10">
        <v>3097.8960535800852</v>
      </c>
      <c r="AW5547" s="10">
        <v>4503.0408147318558</v>
      </c>
      <c r="AX5547" s="10">
        <v>4.3581151613998847E-10</v>
      </c>
      <c r="AY5547" s="10">
        <v>0</v>
      </c>
      <c r="AZ5547" s="10" t="s">
        <v>33</v>
      </c>
      <c r="BA5547" s="10">
        <v>5552</v>
      </c>
      <c r="BB5547" s="10" t="s">
        <v>33</v>
      </c>
      <c r="BC5547" s="10">
        <v>5475</v>
      </c>
      <c r="BE5547" s="10" t="s">
        <v>33</v>
      </c>
      <c r="BF5547" s="10" t="s">
        <v>33</v>
      </c>
      <c r="BG5547" s="10" t="s">
        <v>33</v>
      </c>
      <c r="BR5547" s="10" t="s">
        <v>1687</v>
      </c>
      <c r="BS5547" s="11">
        <v>281.0900368904355</v>
      </c>
      <c r="BT5547" s="11">
        <v>4503.0408147318558</v>
      </c>
      <c r="BU5547" s="10">
        <v>5547</v>
      </c>
    </row>
    <row r="5548" spans="1:73" s="10" customFormat="1" x14ac:dyDescent="0.45">
      <c r="A5548" s="10" t="s">
        <v>33</v>
      </c>
      <c r="B5548" s="10" t="s">
        <v>33</v>
      </c>
      <c r="C5548" s="10">
        <v>1289</v>
      </c>
      <c r="D5548" s="10" t="s">
        <v>33</v>
      </c>
      <c r="E5548" s="10">
        <v>5547</v>
      </c>
      <c r="F5548" s="10">
        <v>5570</v>
      </c>
      <c r="G5548" s="10" t="e">
        <v>#VALUE!</v>
      </c>
      <c r="H5548" s="10">
        <v>1290</v>
      </c>
      <c r="I5548" s="10">
        <v>4.1344710646007897E-10</v>
      </c>
      <c r="J5548" s="10" t="s">
        <v>33</v>
      </c>
      <c r="K5548" s="10" t="s">
        <v>1702</v>
      </c>
      <c r="L5548" s="10" t="s">
        <v>33</v>
      </c>
      <c r="M5548" s="10">
        <v>0.94868329805051377</v>
      </c>
      <c r="N5548" s="10">
        <v>0.94868329805051377</v>
      </c>
      <c r="O5548" s="10">
        <v>0.94868329805051377</v>
      </c>
      <c r="Q5548" s="10">
        <v>0.9</v>
      </c>
      <c r="R5548" s="10">
        <v>1</v>
      </c>
      <c r="T5548" s="10">
        <v>0</v>
      </c>
      <c r="W5548" s="10">
        <v>0</v>
      </c>
      <c r="Y5548" s="10">
        <v>0</v>
      </c>
      <c r="AB5548" s="10">
        <v>0</v>
      </c>
      <c r="AE5548" s="10">
        <v>0</v>
      </c>
      <c r="AH5548" s="10">
        <v>1</v>
      </c>
      <c r="AQ5548" s="10">
        <v>52.951433122316303</v>
      </c>
      <c r="AR5548" s="10">
        <v>196.00031084359861</v>
      </c>
      <c r="AS5548" s="10">
        <v>272.77988887095728</v>
      </c>
      <c r="AT5548" s="10">
        <v>1244.3586783744331</v>
      </c>
      <c r="AU5548" s="10">
        <v>74.436791038919992</v>
      </c>
      <c r="AV5548" s="10">
        <v>3057.774911507749</v>
      </c>
      <c r="AW5548" s="10">
        <v>4376.5703809211027</v>
      </c>
      <c r="AX5548" s="10" t="s">
        <v>33</v>
      </c>
      <c r="AY5548" s="10">
        <v>0</v>
      </c>
      <c r="AZ5548" s="10" t="s">
        <v>33</v>
      </c>
      <c r="BA5548" s="10" t="s">
        <v>33</v>
      </c>
      <c r="BB5548" s="10">
        <v>5547</v>
      </c>
      <c r="BC5548" s="10">
        <v>5570</v>
      </c>
      <c r="BE5548" s="10" t="s">
        <v>1687</v>
      </c>
      <c r="BF5548" s="10" t="s">
        <v>1701</v>
      </c>
      <c r="BG5548" s="10">
        <v>1.1888061694134946E-7</v>
      </c>
      <c r="BR5548" s="10" t="s">
        <v>33</v>
      </c>
      <c r="BS5548" s="11" t="s">
        <v>33</v>
      </c>
      <c r="BT5548" s="11" t="s">
        <v>33</v>
      </c>
      <c r="BU5548" s="10">
        <v>5548</v>
      </c>
    </row>
    <row r="5549" spans="1:73" s="10" customFormat="1" x14ac:dyDescent="0.45">
      <c r="A5549" s="10" t="s">
        <v>33</v>
      </c>
      <c r="B5549" s="10" t="s">
        <v>33</v>
      </c>
      <c r="C5549" s="10">
        <v>1290</v>
      </c>
      <c r="D5549" s="10" t="s">
        <v>33</v>
      </c>
      <c r="E5549" s="10">
        <v>5547</v>
      </c>
      <c r="F5549" s="10">
        <v>24</v>
      </c>
      <c r="G5549" s="10">
        <v>0</v>
      </c>
      <c r="H5549" s="10">
        <v>11</v>
      </c>
      <c r="I5549" s="10">
        <v>1.0675158385716872E-10</v>
      </c>
      <c r="J5549" s="10" t="s">
        <v>33</v>
      </c>
      <c r="K5549" s="10" t="s">
        <v>1011</v>
      </c>
      <c r="L5549" s="10" t="s">
        <v>33</v>
      </c>
      <c r="M5549" s="10">
        <v>0.2449489742783178</v>
      </c>
      <c r="N5549" s="10">
        <v>0.2449489742783178</v>
      </c>
      <c r="O5549" s="10">
        <v>0.2449489742783178</v>
      </c>
      <c r="Q5549" s="10">
        <v>0.2</v>
      </c>
      <c r="R5549" s="10">
        <v>0.3</v>
      </c>
      <c r="T5549" s="10">
        <v>0</v>
      </c>
      <c r="W5549" s="10">
        <v>0</v>
      </c>
      <c r="Y5549" s="10">
        <v>0</v>
      </c>
      <c r="AB5549" s="10">
        <v>0</v>
      </c>
      <c r="AE5549" s="10">
        <v>0</v>
      </c>
      <c r="AH5549" s="10">
        <v>1</v>
      </c>
      <c r="AQ5549" s="10">
        <v>0</v>
      </c>
      <c r="AR5549" s="10">
        <v>0</v>
      </c>
      <c r="AS5549" s="10">
        <v>0</v>
      </c>
      <c r="AT5549" s="10">
        <v>0</v>
      </c>
      <c r="AU5549" s="10">
        <v>0</v>
      </c>
      <c r="AV5549" s="10">
        <v>0.2449489742783178</v>
      </c>
      <c r="AW5549" s="10">
        <v>0.2449489742783178</v>
      </c>
      <c r="AX5549" s="10" t="s">
        <v>33</v>
      </c>
      <c r="AY5549" s="10">
        <v>0</v>
      </c>
      <c r="AZ5549" s="10" t="s">
        <v>33</v>
      </c>
      <c r="BA5549" s="10" t="s">
        <v>33</v>
      </c>
      <c r="BB5549" s="10">
        <v>5547</v>
      </c>
      <c r="BC5549" s="10">
        <v>24</v>
      </c>
      <c r="BE5549" s="10" t="s">
        <v>1687</v>
      </c>
      <c r="BF5549" s="10" t="s">
        <v>5574</v>
      </c>
      <c r="BG5549" s="10">
        <v>0</v>
      </c>
      <c r="BR5549" s="10" t="s">
        <v>33</v>
      </c>
      <c r="BS5549" s="11" t="s">
        <v>33</v>
      </c>
      <c r="BT5549" s="11" t="s">
        <v>33</v>
      </c>
      <c r="BU5549" s="10">
        <v>5549</v>
      </c>
    </row>
    <row r="5550" spans="1:73" s="10" customFormat="1" x14ac:dyDescent="0.45">
      <c r="A5550" s="10" t="s">
        <v>33</v>
      </c>
      <c r="B5550" s="10" t="s">
        <v>33</v>
      </c>
      <c r="C5550" s="10">
        <v>1290</v>
      </c>
      <c r="D5550" s="10" t="s">
        <v>33</v>
      </c>
      <c r="E5550" s="10">
        <v>5547</v>
      </c>
      <c r="F5550" s="10">
        <v>3267</v>
      </c>
      <c r="G5550" s="10" t="e">
        <v>#VALUE!</v>
      </c>
      <c r="H5550" s="10">
        <v>839</v>
      </c>
      <c r="I5550" s="10">
        <v>6.1633055676355276E-11</v>
      </c>
      <c r="J5550" s="10" t="s">
        <v>33</v>
      </c>
      <c r="K5550" s="10" t="s">
        <v>1683</v>
      </c>
      <c r="L5550" s="10" t="s">
        <v>33</v>
      </c>
      <c r="M5550" s="10">
        <v>0.14142135623730953</v>
      </c>
      <c r="N5550" s="10">
        <v>0.14142135623730953</v>
      </c>
      <c r="O5550" s="10">
        <v>0.14142135623730953</v>
      </c>
      <c r="Q5550" s="10">
        <v>0.1</v>
      </c>
      <c r="R5550" s="10">
        <v>0.2</v>
      </c>
      <c r="T5550" s="10">
        <v>0</v>
      </c>
      <c r="W5550" s="10">
        <v>0</v>
      </c>
      <c r="Y5550" s="10">
        <v>0</v>
      </c>
      <c r="AB5550" s="10">
        <v>0</v>
      </c>
      <c r="AE5550" s="10">
        <v>0</v>
      </c>
      <c r="AH5550" s="10">
        <v>1</v>
      </c>
      <c r="AQ5550" s="10">
        <v>0.78788023463531764</v>
      </c>
      <c r="AR5550" s="10">
        <v>1.6972033817640713</v>
      </c>
      <c r="AS5550" s="10">
        <v>2.8396297219852817</v>
      </c>
      <c r="AT5550" s="10">
        <v>18.515185513929964</v>
      </c>
      <c r="AU5550" s="10">
        <v>1.7872301084066382</v>
      </c>
      <c r="AV5550" s="10">
        <v>29.383864357988003</v>
      </c>
      <c r="AW5550" s="10">
        <v>49.686279980324606</v>
      </c>
      <c r="AX5550" s="10" t="s">
        <v>33</v>
      </c>
      <c r="AY5550" s="10">
        <v>0</v>
      </c>
      <c r="AZ5550" s="10" t="s">
        <v>33</v>
      </c>
      <c r="BA5550" s="10" t="s">
        <v>33</v>
      </c>
      <c r="BB5550" s="10">
        <v>5547</v>
      </c>
      <c r="BC5550" s="10">
        <v>3267</v>
      </c>
      <c r="BE5550" s="10" t="s">
        <v>1687</v>
      </c>
      <c r="BF5550" s="10" t="s">
        <v>5575</v>
      </c>
      <c r="BG5550" s="10">
        <v>1.2375433344145796E-9</v>
      </c>
      <c r="BR5550" s="10" t="s">
        <v>33</v>
      </c>
      <c r="BS5550" s="11" t="s">
        <v>33</v>
      </c>
      <c r="BT5550" s="11" t="s">
        <v>33</v>
      </c>
      <c r="BU5550" s="10">
        <v>5550</v>
      </c>
    </row>
    <row r="5551" spans="1:73" s="10" customFormat="1" x14ac:dyDescent="0.45">
      <c r="A5551" s="10" t="s">
        <v>33</v>
      </c>
      <c r="B5551" s="10" t="s">
        <v>33</v>
      </c>
      <c r="C5551" s="10">
        <v>1290</v>
      </c>
      <c r="D5551" s="10" t="s">
        <v>33</v>
      </c>
      <c r="E5551" s="10">
        <v>5547</v>
      </c>
      <c r="F5551" s="10">
        <v>78</v>
      </c>
      <c r="G5551" s="10">
        <v>0</v>
      </c>
      <c r="H5551" s="10">
        <v>33</v>
      </c>
      <c r="I5551" s="10">
        <v>2.7563140430671931E-10</v>
      </c>
      <c r="J5551" s="10" t="s">
        <v>33</v>
      </c>
      <c r="K5551" s="10" t="s">
        <v>1013</v>
      </c>
      <c r="L5551" s="10" t="s">
        <v>33</v>
      </c>
      <c r="M5551" s="10">
        <v>0.63245553203367588</v>
      </c>
      <c r="N5551" s="10">
        <v>0.63245553203367588</v>
      </c>
      <c r="O5551" s="10">
        <v>0.63245553203367588</v>
      </c>
      <c r="Q5551" s="10">
        <v>0.5</v>
      </c>
      <c r="R5551" s="10">
        <v>0.8</v>
      </c>
      <c r="T5551" s="10">
        <v>0</v>
      </c>
      <c r="W5551" s="10">
        <v>0</v>
      </c>
      <c r="Y5551" s="10">
        <v>0</v>
      </c>
      <c r="AB5551" s="10">
        <v>0</v>
      </c>
      <c r="AE5551" s="10">
        <v>0</v>
      </c>
      <c r="AH5551" s="10">
        <v>1</v>
      </c>
      <c r="AQ5551" s="10">
        <v>0</v>
      </c>
      <c r="AR5551" s="10">
        <v>0.83548843836693509</v>
      </c>
      <c r="AS5551" s="10">
        <v>0.83548843836693509</v>
      </c>
      <c r="AT5551" s="10">
        <v>0</v>
      </c>
      <c r="AU5551" s="10">
        <v>0</v>
      </c>
      <c r="AV5551" s="10">
        <v>10.492328740069865</v>
      </c>
      <c r="AW5551" s="10">
        <v>10.492328740069865</v>
      </c>
      <c r="AX5551" s="10" t="s">
        <v>33</v>
      </c>
      <c r="AY5551" s="10">
        <v>0</v>
      </c>
      <c r="AZ5551" s="10" t="s">
        <v>33</v>
      </c>
      <c r="BA5551" s="10" t="s">
        <v>33</v>
      </c>
      <c r="BB5551" s="10">
        <v>5547</v>
      </c>
      <c r="BC5551" s="10">
        <v>78</v>
      </c>
      <c r="BE5551" s="10" t="s">
        <v>1687</v>
      </c>
      <c r="BF5551" s="10" t="s">
        <v>5576</v>
      </c>
      <c r="BG5551" s="10">
        <v>3.641154830421253E-10</v>
      </c>
      <c r="BR5551" s="10" t="s">
        <v>33</v>
      </c>
      <c r="BS5551" s="11" t="s">
        <v>33</v>
      </c>
      <c r="BT5551" s="11" t="s">
        <v>33</v>
      </c>
      <c r="BU5551" s="10">
        <v>5551</v>
      </c>
    </row>
    <row r="5552" spans="1:73" s="10" customFormat="1" x14ac:dyDescent="0.45">
      <c r="A5552" s="10">
        <v>1287</v>
      </c>
      <c r="B5552" s="10">
        <v>5495</v>
      </c>
      <c r="C5552" s="10">
        <v>1290</v>
      </c>
      <c r="D5552" s="10">
        <v>5557</v>
      </c>
      <c r="E5552" s="10" t="s">
        <v>33</v>
      </c>
      <c r="F5552" s="10">
        <v>5495</v>
      </c>
      <c r="G5552" s="10" t="e">
        <v>#VALUE!</v>
      </c>
      <c r="H5552" s="10" t="s">
        <v>33</v>
      </c>
      <c r="I5552" s="10">
        <v>3.496486507939915E-8</v>
      </c>
      <c r="J5552" s="10" t="s">
        <v>1691</v>
      </c>
      <c r="L5552" s="10">
        <v>1</v>
      </c>
      <c r="M5552" s="10" t="s">
        <v>33</v>
      </c>
      <c r="N5552" s="10">
        <v>1</v>
      </c>
      <c r="O5552" s="10">
        <v>1</v>
      </c>
      <c r="Q5552" s="10">
        <v>1</v>
      </c>
      <c r="T5552" s="10">
        <v>5.9160797830996161</v>
      </c>
      <c r="U5552" s="10">
        <v>5</v>
      </c>
      <c r="V5552" s="10">
        <v>7</v>
      </c>
      <c r="W5552" s="10">
        <v>1.4665394641809</v>
      </c>
      <c r="X5552" s="10" t="s">
        <v>1008</v>
      </c>
      <c r="Y5552" s="10">
        <v>0.14142135623730953</v>
      </c>
      <c r="Z5552" s="10">
        <v>0.1</v>
      </c>
      <c r="AA5552" s="10">
        <v>0.2</v>
      </c>
      <c r="AB5552" s="10">
        <v>16.967734321352399</v>
      </c>
      <c r="AC5552" s="10">
        <v>0.25</v>
      </c>
      <c r="AE5552" s="10">
        <v>0</v>
      </c>
      <c r="AH5552" s="10">
        <v>1</v>
      </c>
      <c r="AQ5552" s="10">
        <v>50.507211406211376</v>
      </c>
      <c r="AR5552" s="10">
        <v>720.56362378702022</v>
      </c>
      <c r="AS5552" s="10">
        <v>793.79908032602668</v>
      </c>
      <c r="AT5552" s="10">
        <v>1186.9194680459673</v>
      </c>
      <c r="AU5552" s="10">
        <v>281.82270415585651</v>
      </c>
      <c r="AV5552" s="10">
        <v>10694.832118261889</v>
      </c>
      <c r="AW5552" s="10">
        <v>12163.574290463714</v>
      </c>
      <c r="AX5552" s="10">
        <v>3.496486507939915E-8</v>
      </c>
      <c r="AY5552" s="10">
        <v>0</v>
      </c>
      <c r="AZ5552" s="10" t="s">
        <v>33</v>
      </c>
      <c r="BA5552" s="10">
        <v>5557</v>
      </c>
      <c r="BB5552" s="10" t="s">
        <v>33</v>
      </c>
      <c r="BC5552" s="10">
        <v>5495</v>
      </c>
      <c r="BE5552" s="10" t="s">
        <v>33</v>
      </c>
      <c r="BF5552" s="10" t="s">
        <v>33</v>
      </c>
      <c r="BG5552" s="10" t="s">
        <v>33</v>
      </c>
      <c r="BR5552" s="10" t="s">
        <v>1691</v>
      </c>
      <c r="BS5552" s="11">
        <v>793.79908032602668</v>
      </c>
      <c r="BT5552" s="11">
        <v>12163.574290463714</v>
      </c>
      <c r="BU5552" s="10">
        <v>5552</v>
      </c>
    </row>
    <row r="5553" spans="1:73" s="10" customFormat="1" x14ac:dyDescent="0.45">
      <c r="A5553" s="10" t="s">
        <v>33</v>
      </c>
      <c r="B5553" s="10" t="s">
        <v>33</v>
      </c>
      <c r="C5553" s="10">
        <v>1290</v>
      </c>
      <c r="D5553" s="10" t="s">
        <v>33</v>
      </c>
      <c r="E5553" s="10">
        <v>5552</v>
      </c>
      <c r="F5553" s="10">
        <v>5019</v>
      </c>
      <c r="G5553" s="10" t="e">
        <v>#VALUE!</v>
      </c>
      <c r="H5553" s="10">
        <v>1195</v>
      </c>
      <c r="I5553" s="10">
        <v>4.367110248702355E-8</v>
      </c>
      <c r="J5553" s="10" t="s">
        <v>33</v>
      </c>
      <c r="K5553" s="10" t="s">
        <v>1413</v>
      </c>
      <c r="L5553" s="10" t="s">
        <v>33</v>
      </c>
      <c r="M5553" s="10">
        <v>1.2489995996796797</v>
      </c>
      <c r="N5553" s="10">
        <v>1.2489995996796797</v>
      </c>
      <c r="O5553" s="10">
        <v>1.2489995996796797</v>
      </c>
      <c r="Q5553" s="10">
        <v>1.2</v>
      </c>
      <c r="R5553" s="10">
        <v>1.3</v>
      </c>
      <c r="T5553" s="10">
        <v>0</v>
      </c>
      <c r="W5553" s="10">
        <v>0</v>
      </c>
      <c r="Y5553" s="10">
        <v>0</v>
      </c>
      <c r="AB5553" s="10">
        <v>0</v>
      </c>
      <c r="AE5553" s="10">
        <v>0</v>
      </c>
      <c r="AH5553" s="10">
        <v>1</v>
      </c>
      <c r="AQ5553" s="10">
        <v>44.358235728673549</v>
      </c>
      <c r="AR5553" s="10">
        <v>574.57512526017069</v>
      </c>
      <c r="AS5553" s="10">
        <v>638.8945670667473</v>
      </c>
      <c r="AT5553" s="10">
        <v>1042.4185396238283</v>
      </c>
      <c r="AU5553" s="10">
        <v>263.55882997398294</v>
      </c>
      <c r="AV5553" s="10">
        <v>8593.7089801948132</v>
      </c>
      <c r="AW5553" s="10">
        <v>9899.6863497926242</v>
      </c>
      <c r="AX5553" s="10" t="s">
        <v>33</v>
      </c>
      <c r="AY5553" s="10">
        <v>0</v>
      </c>
      <c r="AZ5553" s="10" t="s">
        <v>33</v>
      </c>
      <c r="BA5553" s="10" t="s">
        <v>33</v>
      </c>
      <c r="BB5553" s="10">
        <v>5552</v>
      </c>
      <c r="BC5553" s="10">
        <v>5019</v>
      </c>
      <c r="BE5553" s="10" t="s">
        <v>1691</v>
      </c>
      <c r="BF5553" s="10" t="s">
        <v>5577</v>
      </c>
      <c r="BG5553" s="10">
        <v>2.233886233744995E-5</v>
      </c>
      <c r="BR5553" s="10" t="s">
        <v>33</v>
      </c>
      <c r="BS5553" s="11" t="s">
        <v>33</v>
      </c>
      <c r="BT5553" s="11" t="s">
        <v>33</v>
      </c>
      <c r="BU5553" s="10">
        <v>5553</v>
      </c>
    </row>
    <row r="5554" spans="1:73" s="10" customFormat="1" x14ac:dyDescent="0.45">
      <c r="A5554" s="10" t="s">
        <v>33</v>
      </c>
      <c r="B5554" s="10" t="s">
        <v>33</v>
      </c>
      <c r="C5554" s="10">
        <v>1290</v>
      </c>
      <c r="D5554" s="10" t="s">
        <v>33</v>
      </c>
      <c r="E5554" s="10">
        <v>5552</v>
      </c>
      <c r="F5554" s="10">
        <v>220</v>
      </c>
      <c r="G5554" s="10">
        <v>0</v>
      </c>
      <c r="H5554" s="10">
        <v>88</v>
      </c>
      <c r="I5554" s="10">
        <v>2.4224369118924055E-8</v>
      </c>
      <c r="J5554" s="10" t="s">
        <v>33</v>
      </c>
      <c r="K5554" s="10" t="s">
        <v>1192</v>
      </c>
      <c r="L5554" s="10" t="s">
        <v>33</v>
      </c>
      <c r="M5554" s="10">
        <v>0.69282032302755092</v>
      </c>
      <c r="N5554" s="10">
        <v>0.69282032302755092</v>
      </c>
      <c r="O5554" s="10">
        <v>0.69282032302755092</v>
      </c>
      <c r="Q5554" s="10">
        <v>0.6</v>
      </c>
      <c r="R5554" s="10">
        <v>0.8</v>
      </c>
      <c r="T5554" s="10">
        <v>0</v>
      </c>
      <c r="W5554" s="10">
        <v>0</v>
      </c>
      <c r="Y5554" s="10">
        <v>0</v>
      </c>
      <c r="AB5554" s="10">
        <v>0</v>
      </c>
      <c r="AE5554" s="10">
        <v>0</v>
      </c>
      <c r="AH5554" s="10">
        <v>1</v>
      </c>
      <c r="AQ5554" s="10">
        <v>0</v>
      </c>
      <c r="AR5554" s="10">
        <v>144.09724429999926</v>
      </c>
      <c r="AS5554" s="10">
        <v>144.09724429999926</v>
      </c>
      <c r="AT5554" s="10">
        <v>0</v>
      </c>
      <c r="AU5554" s="10">
        <v>0</v>
      </c>
      <c r="AV5554" s="10">
        <v>2088.8963867468915</v>
      </c>
      <c r="AW5554" s="10">
        <v>2088.8963867468915</v>
      </c>
      <c r="AX5554" s="10" t="s">
        <v>33</v>
      </c>
      <c r="AY5554" s="10">
        <v>0</v>
      </c>
      <c r="AZ5554" s="10" t="s">
        <v>33</v>
      </c>
      <c r="BA5554" s="10" t="s">
        <v>33</v>
      </c>
      <c r="BB5554" s="10">
        <v>5552</v>
      </c>
      <c r="BC5554" s="10">
        <v>220</v>
      </c>
      <c r="BE5554" s="10" t="s">
        <v>1691</v>
      </c>
      <c r="BF5554" s="10" t="s">
        <v>5578</v>
      </c>
      <c r="BG5554" s="10">
        <v>5.0383407052626923E-6</v>
      </c>
      <c r="BR5554" s="10" t="s">
        <v>33</v>
      </c>
      <c r="BS5554" s="11" t="s">
        <v>33</v>
      </c>
      <c r="BT5554" s="11" t="s">
        <v>33</v>
      </c>
      <c r="BU5554" s="10">
        <v>5554</v>
      </c>
    </row>
    <row r="5555" spans="1:73" s="10" customFormat="1" x14ac:dyDescent="0.45">
      <c r="A5555" s="10" t="s">
        <v>33</v>
      </c>
      <c r="B5555" s="10" t="s">
        <v>33</v>
      </c>
      <c r="C5555" s="10">
        <v>1290</v>
      </c>
      <c r="D5555" s="10" t="s">
        <v>33</v>
      </c>
      <c r="E5555" s="10">
        <v>5552</v>
      </c>
      <c r="F5555" s="10">
        <v>807</v>
      </c>
      <c r="G5555" s="10">
        <v>0</v>
      </c>
      <c r="H5555" s="10">
        <v>234</v>
      </c>
      <c r="I5555" s="10">
        <v>8.5646078369785956E-10</v>
      </c>
      <c r="J5555" s="10" t="s">
        <v>33</v>
      </c>
      <c r="K5555" s="10" t="s">
        <v>1368</v>
      </c>
      <c r="L5555" s="10" t="s">
        <v>33</v>
      </c>
      <c r="M5555" s="10">
        <v>2.4494897427831782E-2</v>
      </c>
      <c r="N5555" s="10">
        <v>2.4494897427831782E-2</v>
      </c>
      <c r="O5555" s="10">
        <v>0.2449489742783178</v>
      </c>
      <c r="Q5555" s="10">
        <v>0.2</v>
      </c>
      <c r="R5555" s="10">
        <v>0.3</v>
      </c>
      <c r="S5555" s="10">
        <v>90</v>
      </c>
      <c r="T5555" s="10">
        <v>0</v>
      </c>
      <c r="W5555" s="10">
        <v>0</v>
      </c>
      <c r="Y5555" s="10">
        <v>0</v>
      </c>
      <c r="AB5555" s="10">
        <v>0</v>
      </c>
      <c r="AE5555" s="10">
        <v>0</v>
      </c>
      <c r="AH5555" s="10">
        <v>1</v>
      </c>
      <c r="AQ5555" s="10">
        <v>9.4868329805051388E-2</v>
      </c>
      <c r="AR5555" s="10">
        <v>3.5922733748978523E-2</v>
      </c>
      <c r="AS5555" s="10">
        <v>0.17348181196630305</v>
      </c>
      <c r="AT5555" s="10">
        <v>2.2294057504187075</v>
      </c>
      <c r="AU5555" s="10">
        <v>0.41562291178422794</v>
      </c>
      <c r="AV5555" s="10">
        <v>0</v>
      </c>
      <c r="AW5555" s="10">
        <v>2.6450286622029355</v>
      </c>
      <c r="AX5555" s="10" t="s">
        <v>33</v>
      </c>
      <c r="AY5555" s="10">
        <v>0</v>
      </c>
      <c r="AZ5555" s="10" t="s">
        <v>33</v>
      </c>
      <c r="BA5555" s="10" t="s">
        <v>33</v>
      </c>
      <c r="BB5555" s="10">
        <v>5552</v>
      </c>
      <c r="BC5555" s="10">
        <v>807</v>
      </c>
      <c r="BE5555" s="10" t="s">
        <v>1691</v>
      </c>
      <c r="BF5555" s="10" t="s">
        <v>5579</v>
      </c>
      <c r="BG5555" s="10">
        <v>6.0657681491314794E-9</v>
      </c>
      <c r="BR5555" s="10" t="s">
        <v>33</v>
      </c>
      <c r="BS5555" s="11" t="s">
        <v>33</v>
      </c>
      <c r="BT5555" s="11" t="s">
        <v>33</v>
      </c>
      <c r="BU5555" s="10">
        <v>5555</v>
      </c>
    </row>
    <row r="5556" spans="1:73" s="10" customFormat="1" x14ac:dyDescent="0.45">
      <c r="A5556" s="10" t="s">
        <v>33</v>
      </c>
      <c r="B5556" s="10" t="s">
        <v>33</v>
      </c>
      <c r="C5556" s="10">
        <v>1290</v>
      </c>
      <c r="D5556" s="10" t="s">
        <v>33</v>
      </c>
      <c r="E5556" s="10">
        <v>5552</v>
      </c>
      <c r="F5556" s="10">
        <v>221</v>
      </c>
      <c r="G5556" s="10">
        <v>0</v>
      </c>
      <c r="H5556" s="10">
        <v>89</v>
      </c>
      <c r="I5556" s="10">
        <v>4.9447786401831714E-9</v>
      </c>
      <c r="J5556" s="10" t="s">
        <v>33</v>
      </c>
      <c r="K5556" s="10" t="s">
        <v>116</v>
      </c>
      <c r="L5556" s="10" t="s">
        <v>33</v>
      </c>
      <c r="M5556" s="10">
        <v>0.14142135623730953</v>
      </c>
      <c r="N5556" s="10">
        <v>0.14142135623730953</v>
      </c>
      <c r="O5556" s="10">
        <v>0.14142135623730953</v>
      </c>
      <c r="Q5556" s="10">
        <v>0.1</v>
      </c>
      <c r="R5556" s="10">
        <v>0.2</v>
      </c>
      <c r="T5556" s="10">
        <v>0</v>
      </c>
      <c r="W5556" s="10">
        <v>0</v>
      </c>
      <c r="Y5556" s="10">
        <v>0</v>
      </c>
      <c r="AB5556" s="10">
        <v>0</v>
      </c>
      <c r="AE5556" s="10">
        <v>0</v>
      </c>
      <c r="AH5556" s="10">
        <v>1</v>
      </c>
      <c r="AQ5556" s="10">
        <v>0.13802756463315555</v>
      </c>
      <c r="AR5556" s="10">
        <v>0.13879202892047168</v>
      </c>
      <c r="AS5556" s="10">
        <v>0.3389319976385472</v>
      </c>
      <c r="AT5556" s="10">
        <v>3.2436477688791552</v>
      </c>
      <c r="AU5556" s="10">
        <v>0.88051694873697139</v>
      </c>
      <c r="AV5556" s="10">
        <v>12.226751320185025</v>
      </c>
      <c r="AW5556" s="10">
        <v>16.350916037801152</v>
      </c>
      <c r="AX5556" s="10" t="s">
        <v>33</v>
      </c>
      <c r="AY5556" s="10">
        <v>0</v>
      </c>
      <c r="AZ5556" s="10" t="s">
        <v>33</v>
      </c>
      <c r="BA5556" s="10" t="s">
        <v>33</v>
      </c>
      <c r="BB5556" s="10">
        <v>5552</v>
      </c>
      <c r="BC5556" s="10">
        <v>221</v>
      </c>
      <c r="BE5556" s="10" t="s">
        <v>1691</v>
      </c>
      <c r="BF5556" s="10" t="s">
        <v>5580</v>
      </c>
      <c r="BG5556" s="10">
        <v>1.1850711568523034E-8</v>
      </c>
      <c r="BR5556" s="10" t="s">
        <v>33</v>
      </c>
      <c r="BS5556" s="11" t="s">
        <v>33</v>
      </c>
      <c r="BT5556" s="11" t="s">
        <v>33</v>
      </c>
      <c r="BU5556" s="10">
        <v>5556</v>
      </c>
    </row>
    <row r="5557" spans="1:73" s="10" customFormat="1" x14ac:dyDescent="0.45">
      <c r="A5557" s="10">
        <v>1288</v>
      </c>
      <c r="B5557" s="10">
        <v>5503</v>
      </c>
      <c r="C5557" s="10">
        <v>1290</v>
      </c>
      <c r="D5557" s="10">
        <v>5564</v>
      </c>
      <c r="E5557" s="10" t="s">
        <v>33</v>
      </c>
      <c r="F5557" s="10">
        <v>5503</v>
      </c>
      <c r="G5557" s="10" t="e">
        <v>#VALUE!</v>
      </c>
      <c r="H5557" s="10" t="s">
        <v>33</v>
      </c>
      <c r="I5557" s="10">
        <v>4.2823039184892988E-10</v>
      </c>
      <c r="J5557" s="10" t="s">
        <v>1693</v>
      </c>
      <c r="L5557" s="10">
        <v>1</v>
      </c>
      <c r="M5557" s="10" t="s">
        <v>33</v>
      </c>
      <c r="N5557" s="10">
        <v>1</v>
      </c>
      <c r="O5557" s="10">
        <v>1</v>
      </c>
      <c r="Q5557" s="10">
        <v>1</v>
      </c>
      <c r="T5557" s="10">
        <v>3.872983346207417</v>
      </c>
      <c r="U5557" s="10">
        <v>3</v>
      </c>
      <c r="V5557" s="10">
        <v>5</v>
      </c>
      <c r="W5557" s="10">
        <v>1.2700604316330779</v>
      </c>
      <c r="X5557" s="10" t="s">
        <v>1008</v>
      </c>
      <c r="Y5557" s="10">
        <v>0.1224744871391589</v>
      </c>
      <c r="Z5557" s="10">
        <v>0.1</v>
      </c>
      <c r="AA5557" s="10">
        <v>0.15</v>
      </c>
      <c r="AB5557" s="10">
        <v>14.694488966956285</v>
      </c>
      <c r="AC5557" s="10">
        <v>0.25</v>
      </c>
      <c r="AE5557" s="10">
        <v>0</v>
      </c>
      <c r="AH5557" s="10">
        <v>1</v>
      </c>
      <c r="AQ5557" s="10">
        <v>65.588615332210949</v>
      </c>
      <c r="AR5557" s="10">
        <v>221.54927764945484</v>
      </c>
      <c r="AS5557" s="10">
        <v>316.65276988116068</v>
      </c>
      <c r="AT5557" s="10">
        <v>1541.3324603069573</v>
      </c>
      <c r="AU5557" s="10">
        <v>108.34321280295153</v>
      </c>
      <c r="AV5557" s="10">
        <v>3421.8639153022687</v>
      </c>
      <c r="AW5557" s="10">
        <v>5071.5395884121772</v>
      </c>
      <c r="AX5557" s="10">
        <v>4.2823039184892988E-10</v>
      </c>
      <c r="AY5557" s="10">
        <v>0</v>
      </c>
      <c r="AZ5557" s="10" t="s">
        <v>33</v>
      </c>
      <c r="BA5557" s="10">
        <v>5564</v>
      </c>
      <c r="BB5557" s="10" t="s">
        <v>33</v>
      </c>
      <c r="BC5557" s="10">
        <v>5503</v>
      </c>
      <c r="BE5557" s="10" t="s">
        <v>33</v>
      </c>
      <c r="BF5557" s="10" t="s">
        <v>33</v>
      </c>
      <c r="BG5557" s="10" t="s">
        <v>33</v>
      </c>
      <c r="BR5557" s="10" t="s">
        <v>1693</v>
      </c>
      <c r="BS5557" s="11">
        <v>316.65276988116068</v>
      </c>
      <c r="BT5557" s="11">
        <v>5071.5395884121772</v>
      </c>
      <c r="BU5557" s="10">
        <v>5557</v>
      </c>
    </row>
    <row r="5558" spans="1:73" s="10" customFormat="1" x14ac:dyDescent="0.45">
      <c r="A5558" s="10" t="s">
        <v>33</v>
      </c>
      <c r="B5558" s="10" t="s">
        <v>33</v>
      </c>
      <c r="C5558" s="10">
        <v>1290</v>
      </c>
      <c r="D5558" s="10" t="s">
        <v>33</v>
      </c>
      <c r="E5558" s="10">
        <v>5557</v>
      </c>
      <c r="F5558" s="10">
        <v>5547</v>
      </c>
      <c r="G5558" s="10" t="e">
        <v>#VALUE!</v>
      </c>
      <c r="H5558" s="10">
        <v>1286</v>
      </c>
      <c r="I5558" s="10">
        <v>4.6910289084987061E-10</v>
      </c>
      <c r="J5558" s="10" t="s">
        <v>33</v>
      </c>
      <c r="K5558" s="10" t="s">
        <v>1688</v>
      </c>
      <c r="L5558" s="10" t="s">
        <v>33</v>
      </c>
      <c r="M5558" s="10">
        <v>1.0954451150103321</v>
      </c>
      <c r="N5558" s="10">
        <v>1.0954451150103321</v>
      </c>
      <c r="O5558" s="10">
        <v>1.0954451150103321</v>
      </c>
      <c r="Q5558" s="10">
        <v>1</v>
      </c>
      <c r="R5558" s="10">
        <v>1.2</v>
      </c>
      <c r="T5558" s="10">
        <v>0</v>
      </c>
      <c r="W5558" s="10">
        <v>0</v>
      </c>
      <c r="Y5558" s="10">
        <v>0</v>
      </c>
      <c r="AB5558" s="10">
        <v>0</v>
      </c>
      <c r="AE5558" s="10">
        <v>0</v>
      </c>
      <c r="AH5558" s="10">
        <v>1</v>
      </c>
      <c r="AQ5558" s="10">
        <v>61.551749873881896</v>
      </c>
      <c r="AR5558" s="10">
        <v>218.6686704725729</v>
      </c>
      <c r="AS5558" s="10">
        <v>307.91870778970167</v>
      </c>
      <c r="AT5558" s="10">
        <v>1446.4661220362245</v>
      </c>
      <c r="AU5558" s="10">
        <v>92.792842449842524</v>
      </c>
      <c r="AV5558" s="10">
        <v>3393.5750987040906</v>
      </c>
      <c r="AW5558" s="10">
        <v>4932.8340631901574</v>
      </c>
      <c r="AX5558" s="10" t="s">
        <v>33</v>
      </c>
      <c r="AY5558" s="10">
        <v>0</v>
      </c>
      <c r="AZ5558" s="10" t="s">
        <v>33</v>
      </c>
      <c r="BA5558" s="10" t="s">
        <v>33</v>
      </c>
      <c r="BB5558" s="10">
        <v>5557</v>
      </c>
      <c r="BC5558" s="10">
        <v>5547</v>
      </c>
      <c r="BE5558" s="10" t="s">
        <v>1693</v>
      </c>
      <c r="BF5558" s="10" t="s">
        <v>5581</v>
      </c>
      <c r="BG5558" s="10">
        <v>1.3186014889440009E-7</v>
      </c>
      <c r="BR5558" s="10" t="s">
        <v>33</v>
      </c>
      <c r="BS5558" s="11" t="s">
        <v>33</v>
      </c>
      <c r="BT5558" s="11" t="s">
        <v>33</v>
      </c>
      <c r="BU5558" s="10">
        <v>5558</v>
      </c>
    </row>
    <row r="5559" spans="1:73" s="10" customFormat="1" x14ac:dyDescent="0.45">
      <c r="A5559" s="10" t="s">
        <v>33</v>
      </c>
      <c r="B5559" s="10" t="s">
        <v>33</v>
      </c>
      <c r="C5559" s="10">
        <v>1290</v>
      </c>
      <c r="D5559" s="10" t="s">
        <v>33</v>
      </c>
      <c r="E5559" s="10">
        <v>5557</v>
      </c>
      <c r="F5559" s="10">
        <v>92</v>
      </c>
      <c r="G5559" s="10">
        <v>0</v>
      </c>
      <c r="H5559" s="10">
        <v>39</v>
      </c>
      <c r="I5559" s="10">
        <v>1.0489459523819748E-10</v>
      </c>
      <c r="J5559" s="10" t="s">
        <v>33</v>
      </c>
      <c r="K5559" s="10" t="s">
        <v>868</v>
      </c>
      <c r="L5559" s="10" t="s">
        <v>33</v>
      </c>
      <c r="M5559" s="10">
        <v>0.2449489742783178</v>
      </c>
      <c r="N5559" s="10">
        <v>0.2449489742783178</v>
      </c>
      <c r="O5559" s="10">
        <v>0.2449489742783178</v>
      </c>
      <c r="Q5559" s="10">
        <v>0.2</v>
      </c>
      <c r="R5559" s="10">
        <v>0.3</v>
      </c>
      <c r="T5559" s="10">
        <v>0</v>
      </c>
      <c r="W5559" s="10">
        <v>0</v>
      </c>
      <c r="Y5559" s="10">
        <v>0</v>
      </c>
      <c r="AB5559" s="10">
        <v>0</v>
      </c>
      <c r="AE5559" s="10">
        <v>0</v>
      </c>
      <c r="AH5559" s="10">
        <v>1</v>
      </c>
      <c r="AQ5559" s="10">
        <v>0</v>
      </c>
      <c r="AR5559" s="10">
        <v>0.81238257823624649</v>
      </c>
      <c r="AS5559" s="10">
        <v>0.81238257823624649</v>
      </c>
      <c r="AT5559" s="10">
        <v>0</v>
      </c>
      <c r="AU5559" s="10">
        <v>0</v>
      </c>
      <c r="AV5559" s="10">
        <v>16.402294583169944</v>
      </c>
      <c r="AW5559" s="10">
        <v>16.402294583169944</v>
      </c>
      <c r="AX5559" s="10" t="s">
        <v>33</v>
      </c>
      <c r="AY5559" s="10">
        <v>0</v>
      </c>
      <c r="AZ5559" s="10" t="s">
        <v>33</v>
      </c>
      <c r="BA5559" s="10" t="s">
        <v>33</v>
      </c>
      <c r="BB5559" s="10">
        <v>5557</v>
      </c>
      <c r="BC5559" s="10">
        <v>92</v>
      </c>
      <c r="BE5559" s="10" t="s">
        <v>1693</v>
      </c>
      <c r="BF5559" s="10" t="s">
        <v>5582</v>
      </c>
      <c r="BG5559" s="10">
        <v>3.4788690980935179E-10</v>
      </c>
      <c r="BR5559" s="10" t="s">
        <v>33</v>
      </c>
      <c r="BS5559" s="11" t="s">
        <v>33</v>
      </c>
      <c r="BT5559" s="11" t="s">
        <v>33</v>
      </c>
      <c r="BU5559" s="10">
        <v>5559</v>
      </c>
    </row>
    <row r="5560" spans="1:73" s="10" customFormat="1" x14ac:dyDescent="0.45">
      <c r="A5560" s="10" t="s">
        <v>33</v>
      </c>
      <c r="B5560" s="10" t="s">
        <v>33</v>
      </c>
      <c r="C5560" s="10">
        <v>1290</v>
      </c>
      <c r="D5560" s="10" t="s">
        <v>33</v>
      </c>
      <c r="E5560" s="10">
        <v>5557</v>
      </c>
      <c r="F5560" s="10">
        <v>45</v>
      </c>
      <c r="G5560" s="10">
        <v>0</v>
      </c>
      <c r="H5560" s="10">
        <v>22</v>
      </c>
      <c r="I5560" s="10">
        <v>3.0280461398655081E-11</v>
      </c>
      <c r="J5560" s="10" t="s">
        <v>33</v>
      </c>
      <c r="K5560" s="10" t="s">
        <v>1012</v>
      </c>
      <c r="L5560" s="10" t="s">
        <v>33</v>
      </c>
      <c r="M5560" s="10">
        <v>7.0710678118654766E-2</v>
      </c>
      <c r="N5560" s="10">
        <v>7.0710678118654766E-2</v>
      </c>
      <c r="O5560" s="10">
        <v>7.0710678118654766E-2</v>
      </c>
      <c r="Q5560" s="10">
        <v>0.05</v>
      </c>
      <c r="R5560" s="10">
        <v>0.1</v>
      </c>
      <c r="T5560" s="10">
        <v>0</v>
      </c>
      <c r="W5560" s="10">
        <v>0</v>
      </c>
      <c r="Y5560" s="10">
        <v>0</v>
      </c>
      <c r="AB5560" s="10">
        <v>0</v>
      </c>
      <c r="AE5560" s="10">
        <v>0</v>
      </c>
      <c r="AH5560" s="10">
        <v>1</v>
      </c>
      <c r="AQ5560" s="10">
        <v>0</v>
      </c>
      <c r="AR5560" s="10">
        <v>0.25602452454302477</v>
      </c>
      <c r="AS5560" s="10">
        <v>0.25602452454302477</v>
      </c>
      <c r="AT5560" s="10">
        <v>0</v>
      </c>
      <c r="AU5560" s="10">
        <v>0</v>
      </c>
      <c r="AV5560" s="10">
        <v>3.4269903244086728</v>
      </c>
      <c r="AW5560" s="10">
        <v>3.4269903244086728</v>
      </c>
      <c r="AX5560" s="10" t="s">
        <v>33</v>
      </c>
      <c r="AY5560" s="10">
        <v>0</v>
      </c>
      <c r="AZ5560" s="10" t="s">
        <v>33</v>
      </c>
      <c r="BA5560" s="10" t="s">
        <v>33</v>
      </c>
      <c r="BB5560" s="10">
        <v>5557</v>
      </c>
      <c r="BC5560" s="10">
        <v>45</v>
      </c>
      <c r="BE5560" s="10" t="s">
        <v>1693</v>
      </c>
      <c r="BF5560" s="10" t="s">
        <v>5583</v>
      </c>
      <c r="BG5560" s="10">
        <v>1.0963748246799546E-10</v>
      </c>
      <c r="BR5560" s="10" t="s">
        <v>33</v>
      </c>
      <c r="BS5560" s="11" t="s">
        <v>33</v>
      </c>
      <c r="BT5560" s="11" t="s">
        <v>33</v>
      </c>
      <c r="BU5560" s="10">
        <v>5560</v>
      </c>
    </row>
    <row r="5561" spans="1:73" s="10" customFormat="1" x14ac:dyDescent="0.45">
      <c r="A5561" s="10" t="s">
        <v>33</v>
      </c>
      <c r="B5561" s="10" t="s">
        <v>33</v>
      </c>
      <c r="C5561" s="10">
        <v>1290</v>
      </c>
      <c r="D5561" s="10" t="s">
        <v>33</v>
      </c>
      <c r="E5561" s="10">
        <v>5557</v>
      </c>
      <c r="F5561" s="10">
        <v>807</v>
      </c>
      <c r="G5561" s="10">
        <v>0</v>
      </c>
      <c r="H5561" s="10">
        <v>234</v>
      </c>
      <c r="I5561" s="10">
        <v>1.0489459523819749E-11</v>
      </c>
      <c r="J5561" s="10" t="s">
        <v>33</v>
      </c>
      <c r="K5561" s="10" t="s">
        <v>1368</v>
      </c>
      <c r="L5561" s="10" t="s">
        <v>33</v>
      </c>
      <c r="M5561" s="10">
        <v>2.4494897427831782E-2</v>
      </c>
      <c r="N5561" s="10">
        <v>2.4494897427831782E-2</v>
      </c>
      <c r="O5561" s="10">
        <v>0.2449489742783178</v>
      </c>
      <c r="Q5561" s="10">
        <v>0.2</v>
      </c>
      <c r="R5561" s="10">
        <v>0.3</v>
      </c>
      <c r="S5561" s="10">
        <v>90</v>
      </c>
      <c r="T5561" s="10">
        <v>0</v>
      </c>
      <c r="W5561" s="10">
        <v>0</v>
      </c>
      <c r="Y5561" s="10">
        <v>0</v>
      </c>
      <c r="AB5561" s="10">
        <v>0</v>
      </c>
      <c r="AE5561" s="10">
        <v>0</v>
      </c>
      <c r="AH5561" s="10">
        <v>1</v>
      </c>
      <c r="AQ5561" s="10">
        <v>9.4868329805051388E-2</v>
      </c>
      <c r="AR5561" s="10">
        <v>3.5922733748978523E-2</v>
      </c>
      <c r="AS5561" s="10">
        <v>0.17348181196630305</v>
      </c>
      <c r="AT5561" s="10">
        <v>2.2294057504187075</v>
      </c>
      <c r="AU5561" s="10">
        <v>0.41562291178422794</v>
      </c>
      <c r="AV5561" s="10">
        <v>0</v>
      </c>
      <c r="AW5561" s="10">
        <v>2.6450286622029355</v>
      </c>
      <c r="AX5561" s="10" t="s">
        <v>33</v>
      </c>
      <c r="AY5561" s="10">
        <v>0</v>
      </c>
      <c r="AZ5561" s="10" t="s">
        <v>33</v>
      </c>
      <c r="BA5561" s="10" t="s">
        <v>33</v>
      </c>
      <c r="BB5561" s="10">
        <v>5557</v>
      </c>
      <c r="BC5561" s="10">
        <v>807</v>
      </c>
      <c r="BE5561" s="10" t="s">
        <v>1693</v>
      </c>
      <c r="BF5561" s="10" t="s">
        <v>5584</v>
      </c>
      <c r="BG5561" s="10">
        <v>7.4290184316992334E-11</v>
      </c>
      <c r="BR5561" s="10" t="s">
        <v>33</v>
      </c>
      <c r="BS5561" s="11" t="s">
        <v>33</v>
      </c>
      <c r="BT5561" s="11" t="s">
        <v>33</v>
      </c>
      <c r="BU5561" s="10">
        <v>5561</v>
      </c>
    </row>
    <row r="5562" spans="1:73" s="10" customFormat="1" x14ac:dyDescent="0.45">
      <c r="A5562" s="10" t="s">
        <v>33</v>
      </c>
      <c r="B5562" s="10" t="s">
        <v>33</v>
      </c>
      <c r="C5562" s="10">
        <v>1290</v>
      </c>
      <c r="D5562" s="10" t="s">
        <v>33</v>
      </c>
      <c r="E5562" s="10">
        <v>5557</v>
      </c>
      <c r="F5562" s="10">
        <v>78</v>
      </c>
      <c r="G5562" s="10">
        <v>0</v>
      </c>
      <c r="H5562" s="10">
        <v>33</v>
      </c>
      <c r="I5562" s="10">
        <v>6.0560922797310162E-11</v>
      </c>
      <c r="J5562" s="10" t="s">
        <v>33</v>
      </c>
      <c r="K5562" s="10" t="s">
        <v>1013</v>
      </c>
      <c r="L5562" s="10" t="s">
        <v>33</v>
      </c>
      <c r="M5562" s="10">
        <v>0.14142135623730953</v>
      </c>
      <c r="N5562" s="10">
        <v>0.14142135623730953</v>
      </c>
      <c r="O5562" s="10">
        <v>0.14142135623730953</v>
      </c>
      <c r="Q5562" s="10">
        <v>0.1</v>
      </c>
      <c r="R5562" s="10">
        <v>0.2</v>
      </c>
      <c r="T5562" s="10">
        <v>0</v>
      </c>
      <c r="W5562" s="10">
        <v>0</v>
      </c>
      <c r="Y5562" s="10">
        <v>0</v>
      </c>
      <c r="AB5562" s="10">
        <v>0</v>
      </c>
      <c r="AE5562" s="10">
        <v>0</v>
      </c>
      <c r="AH5562" s="10">
        <v>1</v>
      </c>
      <c r="AQ5562" s="10">
        <v>0</v>
      </c>
      <c r="AR5562" s="10">
        <v>0.18682089426036105</v>
      </c>
      <c r="AS5562" s="10">
        <v>0.18682089426036105</v>
      </c>
      <c r="AT5562" s="10">
        <v>0</v>
      </c>
      <c r="AU5562" s="10">
        <v>0</v>
      </c>
      <c r="AV5562" s="10">
        <v>2.3461560305070948</v>
      </c>
      <c r="AW5562" s="10">
        <v>2.3461560305070948</v>
      </c>
      <c r="AX5562" s="10" t="s">
        <v>33</v>
      </c>
      <c r="AY5562" s="10">
        <v>0</v>
      </c>
      <c r="AZ5562" s="10" t="s">
        <v>33</v>
      </c>
      <c r="BA5562" s="10" t="s">
        <v>33</v>
      </c>
      <c r="BB5562" s="10">
        <v>5557</v>
      </c>
      <c r="BC5562" s="10">
        <v>78</v>
      </c>
      <c r="BE5562" s="10" t="s">
        <v>1693</v>
      </c>
      <c r="BF5562" s="10" t="s">
        <v>5585</v>
      </c>
      <c r="BG5562" s="10">
        <v>8.0002384754681904E-11</v>
      </c>
      <c r="BR5562" s="10" t="s">
        <v>33</v>
      </c>
      <c r="BS5562" s="11" t="s">
        <v>33</v>
      </c>
      <c r="BT5562" s="11" t="s">
        <v>33</v>
      </c>
      <c r="BU5562" s="10">
        <v>5562</v>
      </c>
    </row>
    <row r="5563" spans="1:73" s="10" customFormat="1" x14ac:dyDescent="0.45">
      <c r="A5563" s="10" t="s">
        <v>33</v>
      </c>
      <c r="B5563" s="10" t="s">
        <v>33</v>
      </c>
      <c r="C5563" s="10">
        <v>1290</v>
      </c>
      <c r="D5563" s="10" t="s">
        <v>33</v>
      </c>
      <c r="E5563" s="10">
        <v>5557</v>
      </c>
      <c r="F5563" s="10">
        <v>221</v>
      </c>
      <c r="G5563" s="10">
        <v>0</v>
      </c>
      <c r="H5563" s="10">
        <v>89</v>
      </c>
      <c r="I5563" s="10">
        <v>3.0280461398655081E-11</v>
      </c>
      <c r="J5563" s="10" t="s">
        <v>33</v>
      </c>
      <c r="K5563" s="10" t="s">
        <v>1436</v>
      </c>
      <c r="L5563" s="10" t="s">
        <v>33</v>
      </c>
      <c r="M5563" s="10">
        <v>7.0710678118654766E-2</v>
      </c>
      <c r="N5563" s="10">
        <v>7.0710678118654766E-2</v>
      </c>
      <c r="O5563" s="10">
        <v>7.0710678118654766E-2</v>
      </c>
      <c r="Q5563" s="10">
        <v>0.05</v>
      </c>
      <c r="R5563" s="10">
        <v>0.1</v>
      </c>
      <c r="T5563" s="10">
        <v>0</v>
      </c>
      <c r="W5563" s="10">
        <v>0</v>
      </c>
      <c r="Y5563" s="10">
        <v>0</v>
      </c>
      <c r="AB5563" s="10">
        <v>0</v>
      </c>
      <c r="AE5563" s="10">
        <v>0</v>
      </c>
      <c r="AH5563" s="10">
        <v>1</v>
      </c>
      <c r="AQ5563" s="10">
        <v>6.9013782316577774E-2</v>
      </c>
      <c r="AR5563" s="10">
        <v>6.9396014460235841E-2</v>
      </c>
      <c r="AS5563" s="10">
        <v>0.1694659988192736</v>
      </c>
      <c r="AT5563" s="10">
        <v>1.6218238844395776</v>
      </c>
      <c r="AU5563" s="10">
        <v>0.4402584743684857</v>
      </c>
      <c r="AV5563" s="10">
        <v>6.1133756600925127</v>
      </c>
      <c r="AW5563" s="10">
        <v>8.1754580189005761</v>
      </c>
      <c r="AX5563" s="10" t="s">
        <v>33</v>
      </c>
      <c r="AY5563" s="10">
        <v>0</v>
      </c>
      <c r="AZ5563" s="10" t="s">
        <v>33</v>
      </c>
      <c r="BA5563" s="10" t="s">
        <v>33</v>
      </c>
      <c r="BB5563" s="10">
        <v>5557</v>
      </c>
      <c r="BC5563" s="10">
        <v>221</v>
      </c>
      <c r="BE5563" s="10" t="s">
        <v>1693</v>
      </c>
      <c r="BF5563" s="10" t="s">
        <v>5586</v>
      </c>
      <c r="BG5563" s="10">
        <v>7.2570491079447822E-11</v>
      </c>
      <c r="BR5563" s="10" t="s">
        <v>33</v>
      </c>
      <c r="BS5563" s="11" t="s">
        <v>33</v>
      </c>
      <c r="BT5563" s="11" t="s">
        <v>33</v>
      </c>
      <c r="BU5563" s="10">
        <v>5563</v>
      </c>
    </row>
    <row r="5564" spans="1:73" s="10" customFormat="1" x14ac:dyDescent="0.45">
      <c r="A5564" s="10">
        <v>1289</v>
      </c>
      <c r="B5564" s="10">
        <v>5507</v>
      </c>
      <c r="C5564" s="10">
        <v>1290</v>
      </c>
      <c r="D5564" s="10">
        <v>5570</v>
      </c>
      <c r="E5564" s="10" t="s">
        <v>33</v>
      </c>
      <c r="F5564" s="10">
        <v>5507</v>
      </c>
      <c r="G5564" s="10" t="e">
        <v>#VALUE!</v>
      </c>
      <c r="H5564" s="10" t="s">
        <v>33</v>
      </c>
      <c r="I5564" s="10">
        <v>7.8183815141645113E-12</v>
      </c>
      <c r="J5564" s="10" t="s">
        <v>1695</v>
      </c>
      <c r="L5564" s="10">
        <v>1</v>
      </c>
      <c r="M5564" s="10" t="s">
        <v>33</v>
      </c>
      <c r="N5564" s="10">
        <v>1</v>
      </c>
      <c r="O5564" s="10">
        <v>1</v>
      </c>
      <c r="Q5564" s="10">
        <v>1</v>
      </c>
      <c r="T5564" s="10">
        <v>2.6457513110645907</v>
      </c>
      <c r="U5564" s="10">
        <v>2</v>
      </c>
      <c r="V5564" s="10">
        <v>3.5</v>
      </c>
      <c r="W5564" s="10">
        <v>1.4665394641809</v>
      </c>
      <c r="X5564" s="10" t="s">
        <v>1008</v>
      </c>
      <c r="Y5564" s="10">
        <v>0.14142135623730953</v>
      </c>
      <c r="Z5564" s="10">
        <v>0.1</v>
      </c>
      <c r="AA5564" s="10">
        <v>0.2</v>
      </c>
      <c r="AB5564" s="10">
        <v>16.967734321352399</v>
      </c>
      <c r="AC5564" s="10">
        <v>0.2</v>
      </c>
      <c r="AE5564" s="10">
        <v>0</v>
      </c>
      <c r="AH5564" s="10">
        <v>1</v>
      </c>
      <c r="AQ5564" s="10">
        <v>9.1678936098245902</v>
      </c>
      <c r="AR5564" s="10">
        <v>23.526241632127729</v>
      </c>
      <c r="AS5564" s="10">
        <v>36.819687366373387</v>
      </c>
      <c r="AT5564" s="10">
        <v>215.44549983087788</v>
      </c>
      <c r="AU5564" s="10">
        <v>56.756777288091598</v>
      </c>
      <c r="AV5564" s="10">
        <v>330.40052318884671</v>
      </c>
      <c r="AW5564" s="10">
        <v>602.60280030781621</v>
      </c>
      <c r="AX5564" s="10">
        <v>7.8183815141645113E-12</v>
      </c>
      <c r="AY5564" s="10">
        <v>0</v>
      </c>
      <c r="AZ5564" s="10" t="s">
        <v>33</v>
      </c>
      <c r="BA5564" s="10">
        <v>5570</v>
      </c>
      <c r="BB5564" s="10" t="s">
        <v>33</v>
      </c>
      <c r="BC5564" s="10">
        <v>5507</v>
      </c>
      <c r="BE5564" s="10" t="s">
        <v>33</v>
      </c>
      <c r="BF5564" s="10" t="s">
        <v>33</v>
      </c>
      <c r="BG5564" s="10" t="s">
        <v>33</v>
      </c>
      <c r="BR5564" s="10" t="s">
        <v>1695</v>
      </c>
      <c r="BS5564" s="11">
        <v>36.819687366373387</v>
      </c>
      <c r="BT5564" s="11">
        <v>602.60280030781621</v>
      </c>
      <c r="BU5564" s="10">
        <v>5564</v>
      </c>
    </row>
    <row r="5565" spans="1:73" s="10" customFormat="1" x14ac:dyDescent="0.45">
      <c r="A5565" s="10" t="s">
        <v>33</v>
      </c>
      <c r="B5565" s="10" t="s">
        <v>33</v>
      </c>
      <c r="C5565" s="10">
        <v>1290</v>
      </c>
      <c r="D5565" s="10" t="s">
        <v>33</v>
      </c>
      <c r="E5565" s="10">
        <v>5564</v>
      </c>
      <c r="F5565" s="10">
        <v>5575</v>
      </c>
      <c r="G5565" s="10" t="e">
        <v>#VALUE!</v>
      </c>
      <c r="H5565" s="10">
        <v>1291</v>
      </c>
      <c r="I5565" s="10">
        <v>1.0489459523819749E-11</v>
      </c>
      <c r="J5565" s="10" t="s">
        <v>33</v>
      </c>
      <c r="K5565" s="10" t="s">
        <v>1704</v>
      </c>
      <c r="L5565" s="10" t="s">
        <v>33</v>
      </c>
      <c r="M5565" s="10">
        <v>1.3416407864998738</v>
      </c>
      <c r="N5565" s="10">
        <v>1.3416407864998738</v>
      </c>
      <c r="O5565" s="10">
        <v>1.3416407864998738</v>
      </c>
      <c r="Q5565" s="10">
        <v>1.2</v>
      </c>
      <c r="R5565" s="10">
        <v>1.5</v>
      </c>
      <c r="T5565" s="10">
        <v>0</v>
      </c>
      <c r="W5565" s="10">
        <v>0</v>
      </c>
      <c r="Y5565" s="10">
        <v>0</v>
      </c>
      <c r="AB5565" s="10">
        <v>0</v>
      </c>
      <c r="AE5565" s="10">
        <v>0</v>
      </c>
      <c r="AH5565" s="10">
        <v>1</v>
      </c>
      <c r="AQ5565" s="10">
        <v>6.4463953485018699</v>
      </c>
      <c r="AR5565" s="10">
        <v>21.524390317613182</v>
      </c>
      <c r="AS5565" s="10">
        <v>30.871663572940893</v>
      </c>
      <c r="AT5565" s="10">
        <v>151.49029068979394</v>
      </c>
      <c r="AU5565" s="10">
        <v>39.620491728577683</v>
      </c>
      <c r="AV5565" s="10">
        <v>326.20430666059542</v>
      </c>
      <c r="AW5565" s="10">
        <v>517.31508907896705</v>
      </c>
      <c r="AX5565" s="10" t="s">
        <v>33</v>
      </c>
      <c r="AY5565" s="10">
        <v>0</v>
      </c>
      <c r="AZ5565" s="10" t="s">
        <v>33</v>
      </c>
      <c r="BA5565" s="10" t="s">
        <v>33</v>
      </c>
      <c r="BB5565" s="10">
        <v>5564</v>
      </c>
      <c r="BC5565" s="10">
        <v>5575</v>
      </c>
      <c r="BE5565" s="10" t="s">
        <v>1695</v>
      </c>
      <c r="BF5565" s="10" t="s">
        <v>1703</v>
      </c>
      <c r="BG5565" s="10">
        <v>2.4136644379018699E-10</v>
      </c>
      <c r="BR5565" s="10" t="s">
        <v>33</v>
      </c>
      <c r="BS5565" s="11" t="s">
        <v>33</v>
      </c>
      <c r="BT5565" s="11" t="s">
        <v>33</v>
      </c>
      <c r="BU5565" s="10">
        <v>5565</v>
      </c>
    </row>
    <row r="5566" spans="1:73" s="10" customFormat="1" x14ac:dyDescent="0.45">
      <c r="A5566" s="10" t="s">
        <v>33</v>
      </c>
      <c r="B5566" s="10" t="s">
        <v>33</v>
      </c>
      <c r="C5566" s="10">
        <v>1291</v>
      </c>
      <c r="D5566" s="10" t="s">
        <v>33</v>
      </c>
      <c r="E5566" s="10">
        <v>5564</v>
      </c>
      <c r="F5566" s="10">
        <v>45</v>
      </c>
      <c r="G5566" s="10">
        <v>0</v>
      </c>
      <c r="H5566" s="10">
        <v>22</v>
      </c>
      <c r="I5566" s="10">
        <v>5.528430586569274E-13</v>
      </c>
      <c r="J5566" s="10" t="s">
        <v>33</v>
      </c>
      <c r="K5566" s="10" t="s">
        <v>1012</v>
      </c>
      <c r="L5566" s="10" t="s">
        <v>33</v>
      </c>
      <c r="M5566" s="10">
        <v>7.0710678118654766E-2</v>
      </c>
      <c r="N5566" s="10">
        <v>7.0710678118654766E-2</v>
      </c>
      <c r="O5566" s="10">
        <v>7.0710678118654766E-2</v>
      </c>
      <c r="Q5566" s="10">
        <v>0.05</v>
      </c>
      <c r="R5566" s="10">
        <v>0.1</v>
      </c>
      <c r="T5566" s="10">
        <v>0</v>
      </c>
      <c r="W5566" s="10">
        <v>0</v>
      </c>
      <c r="Y5566" s="10">
        <v>0</v>
      </c>
      <c r="AB5566" s="10">
        <v>0</v>
      </c>
      <c r="AE5566" s="10">
        <v>0</v>
      </c>
      <c r="AH5566" s="10">
        <v>1</v>
      </c>
      <c r="AQ5566" s="10">
        <v>0</v>
      </c>
      <c r="AR5566" s="10">
        <v>0.25602452454302477</v>
      </c>
      <c r="AS5566" s="10">
        <v>0.25602452454302477</v>
      </c>
      <c r="AT5566" s="10">
        <v>0</v>
      </c>
      <c r="AU5566" s="10">
        <v>0</v>
      </c>
      <c r="AV5566" s="10">
        <v>3.4269903244086728</v>
      </c>
      <c r="AW5566" s="10">
        <v>3.4269903244086728</v>
      </c>
      <c r="AX5566" s="10" t="s">
        <v>33</v>
      </c>
      <c r="AY5566" s="10">
        <v>0</v>
      </c>
      <c r="AZ5566" s="10" t="s">
        <v>33</v>
      </c>
      <c r="BA5566" s="10" t="s">
        <v>33</v>
      </c>
      <c r="BB5566" s="10">
        <v>5564</v>
      </c>
      <c r="BC5566" s="10">
        <v>45</v>
      </c>
      <c r="BE5566" s="10" t="s">
        <v>1695</v>
      </c>
      <c r="BF5566" s="10" t="s">
        <v>5587</v>
      </c>
      <c r="BG5566" s="10">
        <v>2.0016974098599432E-12</v>
      </c>
      <c r="BR5566" s="10" t="s">
        <v>33</v>
      </c>
      <c r="BS5566" s="11" t="s">
        <v>33</v>
      </c>
      <c r="BT5566" s="11" t="s">
        <v>33</v>
      </c>
      <c r="BU5566" s="10">
        <v>5566</v>
      </c>
    </row>
    <row r="5567" spans="1:73" s="10" customFormat="1" x14ac:dyDescent="0.45">
      <c r="A5567" s="10" t="s">
        <v>33</v>
      </c>
      <c r="B5567" s="10" t="s">
        <v>33</v>
      </c>
      <c r="C5567" s="10">
        <v>1291</v>
      </c>
      <c r="D5567" s="10" t="s">
        <v>33</v>
      </c>
      <c r="E5567" s="10">
        <v>5564</v>
      </c>
      <c r="F5567" s="10">
        <v>311</v>
      </c>
      <c r="G5567" s="10">
        <v>0</v>
      </c>
      <c r="H5567" s="10">
        <v>114</v>
      </c>
      <c r="I5567" s="10">
        <v>9.5755226620557925E-14</v>
      </c>
      <c r="J5567" s="10" t="s">
        <v>33</v>
      </c>
      <c r="K5567" s="10" t="s">
        <v>1172</v>
      </c>
      <c r="L5567" s="10" t="s">
        <v>33</v>
      </c>
      <c r="M5567" s="10">
        <v>1.2247448713915891E-2</v>
      </c>
      <c r="N5567" s="10">
        <v>1.2247448713915891E-2</v>
      </c>
      <c r="O5567" s="10">
        <v>0.1224744871391589</v>
      </c>
      <c r="Q5567" s="10">
        <v>0.1</v>
      </c>
      <c r="R5567" s="10">
        <v>0.15</v>
      </c>
      <c r="S5567" s="10">
        <v>90</v>
      </c>
      <c r="T5567" s="10">
        <v>0</v>
      </c>
      <c r="W5567" s="10">
        <v>0</v>
      </c>
      <c r="Y5567" s="10">
        <v>0</v>
      </c>
      <c r="AB5567" s="10">
        <v>0</v>
      </c>
      <c r="AE5567" s="10">
        <v>0</v>
      </c>
      <c r="AH5567" s="10">
        <v>1</v>
      </c>
      <c r="AQ5567" s="10">
        <v>0</v>
      </c>
      <c r="AR5567" s="10">
        <v>3.6863930713488584E-2</v>
      </c>
      <c r="AS5567" s="10">
        <v>3.6863930713488584E-2</v>
      </c>
      <c r="AT5567" s="10">
        <v>0</v>
      </c>
      <c r="AU5567" s="10">
        <v>0</v>
      </c>
      <c r="AV5567" s="10">
        <v>0.31062656488460894</v>
      </c>
      <c r="AW5567" s="10">
        <v>0.31062656488460894</v>
      </c>
      <c r="AX5567" s="10" t="s">
        <v>33</v>
      </c>
      <c r="AY5567" s="10">
        <v>0</v>
      </c>
      <c r="AZ5567" s="10" t="s">
        <v>33</v>
      </c>
      <c r="BA5567" s="10" t="s">
        <v>33</v>
      </c>
      <c r="BB5567" s="10">
        <v>5564</v>
      </c>
      <c r="BC5567" s="10">
        <v>311</v>
      </c>
      <c r="BE5567" s="10" t="s">
        <v>1695</v>
      </c>
      <c r="BF5567" s="10" t="s">
        <v>5588</v>
      </c>
      <c r="BG5567" s="10">
        <v>2.8821627442978052E-13</v>
      </c>
      <c r="BR5567" s="10" t="s">
        <v>33</v>
      </c>
      <c r="BS5567" s="11" t="s">
        <v>33</v>
      </c>
      <c r="BT5567" s="11" t="s">
        <v>33</v>
      </c>
      <c r="BU5567" s="10">
        <v>5567</v>
      </c>
    </row>
    <row r="5568" spans="1:73" s="10" customFormat="1" x14ac:dyDescent="0.45">
      <c r="A5568" s="10" t="s">
        <v>33</v>
      </c>
      <c r="B5568" s="10" t="s">
        <v>33</v>
      </c>
      <c r="C5568" s="10">
        <v>1291</v>
      </c>
      <c r="D5568" s="10" t="s">
        <v>33</v>
      </c>
      <c r="E5568" s="10">
        <v>5564</v>
      </c>
      <c r="F5568" s="10">
        <v>212</v>
      </c>
      <c r="G5568" s="10">
        <v>0</v>
      </c>
      <c r="H5568" s="10">
        <v>85</v>
      </c>
      <c r="I5568" s="10">
        <v>7.8183815141645115E-14</v>
      </c>
      <c r="J5568" s="10" t="s">
        <v>33</v>
      </c>
      <c r="K5568" s="10" t="s">
        <v>1311</v>
      </c>
      <c r="L5568" s="10" t="s">
        <v>33</v>
      </c>
      <c r="M5568" s="10">
        <v>0.01</v>
      </c>
      <c r="N5568" s="10">
        <v>0.01</v>
      </c>
      <c r="O5568" s="10">
        <v>0.01</v>
      </c>
      <c r="Q5568" s="10">
        <v>0.01</v>
      </c>
      <c r="T5568" s="10">
        <v>0</v>
      </c>
      <c r="W5568" s="10">
        <v>0</v>
      </c>
      <c r="Y5568" s="10">
        <v>0</v>
      </c>
      <c r="AB5568" s="10">
        <v>0</v>
      </c>
      <c r="AE5568" s="10">
        <v>0</v>
      </c>
      <c r="AH5568" s="10">
        <v>1</v>
      </c>
      <c r="AQ5568" s="10">
        <v>7.5476708848851827E-3</v>
      </c>
      <c r="AR5568" s="10">
        <v>1.745008431961706E-2</v>
      </c>
      <c r="AS5568" s="10">
        <v>2.8394207102700575E-2</v>
      </c>
      <c r="AT5568" s="10">
        <v>0.17737026579480181</v>
      </c>
      <c r="AU5568" s="10">
        <v>0.16230292945036429</v>
      </c>
      <c r="AV5568" s="10">
        <v>0.17571887394565786</v>
      </c>
      <c r="AW5568" s="10">
        <v>0.51539206919082392</v>
      </c>
      <c r="AX5568" s="10" t="s">
        <v>33</v>
      </c>
      <c r="AY5568" s="10">
        <v>0</v>
      </c>
      <c r="AZ5568" s="10" t="s">
        <v>33</v>
      </c>
      <c r="BA5568" s="10" t="s">
        <v>33</v>
      </c>
      <c r="BB5568" s="10">
        <v>5564</v>
      </c>
      <c r="BC5568" s="10">
        <v>212</v>
      </c>
      <c r="BE5568" s="10" t="s">
        <v>1695</v>
      </c>
      <c r="BF5568" s="10" t="s">
        <v>5589</v>
      </c>
      <c r="BG5568" s="10">
        <v>2.2199674392111284E-13</v>
      </c>
      <c r="BR5568" s="10" t="s">
        <v>33</v>
      </c>
      <c r="BS5568" s="11" t="s">
        <v>33</v>
      </c>
      <c r="BT5568" s="11" t="s">
        <v>33</v>
      </c>
      <c r="BU5568" s="10">
        <v>5568</v>
      </c>
    </row>
    <row r="5569" spans="1:73" s="10" customFormat="1" x14ac:dyDescent="0.45">
      <c r="A5569" s="10" t="s">
        <v>33</v>
      </c>
      <c r="B5569" s="10" t="s">
        <v>33</v>
      </c>
      <c r="C5569" s="10">
        <v>1291</v>
      </c>
      <c r="D5569" s="10" t="s">
        <v>33</v>
      </c>
      <c r="E5569" s="10">
        <v>5564</v>
      </c>
      <c r="F5569" s="10">
        <v>3471</v>
      </c>
      <c r="G5569" s="10" t="e">
        <v>#VALUE!</v>
      </c>
      <c r="H5569" s="10">
        <v>921</v>
      </c>
      <c r="I5569" s="10">
        <v>1.1056861173138548E-12</v>
      </c>
      <c r="J5569" s="10" t="s">
        <v>33</v>
      </c>
      <c r="K5569" s="10" t="s">
        <v>1257</v>
      </c>
      <c r="L5569" s="10" t="s">
        <v>33</v>
      </c>
      <c r="M5569" s="10">
        <v>0.14142135623730953</v>
      </c>
      <c r="N5569" s="10">
        <v>0.14142135623730953</v>
      </c>
      <c r="O5569" s="10">
        <v>0.14142135623730953</v>
      </c>
      <c r="Q5569" s="10">
        <v>0.1</v>
      </c>
      <c r="R5569" s="10">
        <v>0.2</v>
      </c>
      <c r="T5569" s="10">
        <v>0</v>
      </c>
      <c r="W5569" s="10">
        <v>0</v>
      </c>
      <c r="Y5569" s="10">
        <v>0</v>
      </c>
      <c r="AB5569" s="10">
        <v>0</v>
      </c>
      <c r="AE5569" s="10">
        <v>0</v>
      </c>
      <c r="AH5569" s="10">
        <v>1</v>
      </c>
      <c r="AQ5569" s="10">
        <v>6.8199279373244187E-2</v>
      </c>
      <c r="AR5569" s="10">
        <v>2.4973310757516121E-2</v>
      </c>
      <c r="AS5569" s="10">
        <v>0.12386226584872019</v>
      </c>
      <c r="AT5569" s="10">
        <v>1.6026830652712385</v>
      </c>
      <c r="AU5569" s="10">
        <v>6.2483087111545729E-3</v>
      </c>
      <c r="AV5569" s="10">
        <v>0.28288076501235926</v>
      </c>
      <c r="AW5569" s="10">
        <v>1.8918121389947524</v>
      </c>
      <c r="AX5569" s="10" t="s">
        <v>33</v>
      </c>
      <c r="AY5569" s="10">
        <v>0</v>
      </c>
      <c r="AZ5569" s="10" t="s">
        <v>33</v>
      </c>
      <c r="BA5569" s="10" t="s">
        <v>33</v>
      </c>
      <c r="BB5569" s="10">
        <v>5564</v>
      </c>
      <c r="BC5569" s="10">
        <v>3471</v>
      </c>
      <c r="BE5569" s="10" t="s">
        <v>1695</v>
      </c>
      <c r="BF5569" s="10" t="s">
        <v>5590</v>
      </c>
      <c r="BG5569" s="10">
        <v>9.6840244961416426E-13</v>
      </c>
      <c r="BR5569" s="10" t="s">
        <v>33</v>
      </c>
      <c r="BS5569" s="11" t="s">
        <v>33</v>
      </c>
      <c r="BT5569" s="11" t="s">
        <v>33</v>
      </c>
      <c r="BU5569" s="10">
        <v>5569</v>
      </c>
    </row>
    <row r="5570" spans="1:73" s="10" customFormat="1" x14ac:dyDescent="0.45">
      <c r="A5570" s="10">
        <v>1290</v>
      </c>
      <c r="B5570" s="10">
        <v>5548</v>
      </c>
      <c r="C5570" s="10">
        <v>1291</v>
      </c>
      <c r="D5570" s="10">
        <v>5575</v>
      </c>
      <c r="E5570" s="10" t="s">
        <v>33</v>
      </c>
      <c r="F5570" s="10">
        <v>5548</v>
      </c>
      <c r="G5570" s="10" t="e">
        <v>#VALUE!</v>
      </c>
      <c r="H5570" s="10" t="s">
        <v>33</v>
      </c>
      <c r="I5570" s="10">
        <v>4.1344710646007897E-10</v>
      </c>
      <c r="J5570" s="10" t="s">
        <v>1701</v>
      </c>
      <c r="L5570" s="10">
        <v>1</v>
      </c>
      <c r="M5570" s="10" t="s">
        <v>33</v>
      </c>
      <c r="N5570" s="10">
        <v>1</v>
      </c>
      <c r="O5570" s="10">
        <v>1</v>
      </c>
      <c r="Q5570" s="10">
        <v>1</v>
      </c>
      <c r="T5570" s="10">
        <v>4.8989794855663558</v>
      </c>
      <c r="U5570" s="10">
        <v>4</v>
      </c>
      <c r="V5570" s="10">
        <v>6</v>
      </c>
      <c r="W5570" s="10">
        <v>2.9330789283618</v>
      </c>
      <c r="X5570" s="10" t="s">
        <v>1008</v>
      </c>
      <c r="Y5570" s="10">
        <v>0.28284271247461906</v>
      </c>
      <c r="Z5570" s="10">
        <v>0.2</v>
      </c>
      <c r="AA5570" s="10">
        <v>0.4</v>
      </c>
      <c r="AB5570" s="10">
        <v>33.935468642704798</v>
      </c>
      <c r="AC5570" s="10">
        <v>0.15</v>
      </c>
      <c r="AE5570" s="10">
        <v>0</v>
      </c>
      <c r="AH5570" s="10">
        <v>1</v>
      </c>
      <c r="AQ5570" s="10">
        <v>55.815711345533607</v>
      </c>
      <c r="AR5570" s="10">
        <v>206.60246812225668</v>
      </c>
      <c r="AS5570" s="10">
        <v>287.5352495732804</v>
      </c>
      <c r="AT5570" s="10">
        <v>1311.6692166200398</v>
      </c>
      <c r="AU5570" s="10">
        <v>78.463267132332831</v>
      </c>
      <c r="AV5570" s="10">
        <v>3223.1777641614326</v>
      </c>
      <c r="AW5570" s="10">
        <v>4613.3102479138051</v>
      </c>
      <c r="AX5570" s="10">
        <v>4.1344710646007897E-10</v>
      </c>
      <c r="AY5570" s="10">
        <v>0</v>
      </c>
      <c r="AZ5570" s="10" t="s">
        <v>33</v>
      </c>
      <c r="BA5570" s="10">
        <v>5575</v>
      </c>
      <c r="BB5570" s="10" t="s">
        <v>33</v>
      </c>
      <c r="BC5570" s="10">
        <v>5548</v>
      </c>
      <c r="BE5570" s="10" t="s">
        <v>33</v>
      </c>
      <c r="BF5570" s="10" t="s">
        <v>33</v>
      </c>
      <c r="BG5570" s="10" t="s">
        <v>33</v>
      </c>
      <c r="BR5570" s="10" t="s">
        <v>1701</v>
      </c>
      <c r="BS5570" s="11">
        <v>287.5352495732804</v>
      </c>
      <c r="BT5570" s="11">
        <v>4613.3102479138051</v>
      </c>
      <c r="BU5570" s="10">
        <v>5570</v>
      </c>
    </row>
    <row r="5571" spans="1:73" s="10" customFormat="1" x14ac:dyDescent="0.45">
      <c r="A5571" s="10" t="s">
        <v>33</v>
      </c>
      <c r="B5571" s="10" t="s">
        <v>33</v>
      </c>
      <c r="C5571" s="10">
        <v>1291</v>
      </c>
      <c r="D5571" s="10" t="s">
        <v>33</v>
      </c>
      <c r="E5571" s="10">
        <v>5570</v>
      </c>
      <c r="F5571" s="10">
        <v>5582</v>
      </c>
      <c r="G5571" s="10" t="e">
        <v>#VALUE!</v>
      </c>
      <c r="H5571" s="10">
        <v>1292</v>
      </c>
      <c r="I5571" s="10">
        <v>4.5290861308685023E-10</v>
      </c>
      <c r="J5571" s="10" t="s">
        <v>33</v>
      </c>
      <c r="K5571" s="10" t="s">
        <v>1706</v>
      </c>
      <c r="L5571" s="10" t="s">
        <v>33</v>
      </c>
      <c r="M5571" s="10">
        <v>1.0954451150103321</v>
      </c>
      <c r="N5571" s="10">
        <v>1.0954451150103321</v>
      </c>
      <c r="O5571" s="10">
        <v>1.0954451150103321</v>
      </c>
      <c r="Q5571" s="10">
        <v>1</v>
      </c>
      <c r="R5571" s="10">
        <v>1.2</v>
      </c>
      <c r="T5571" s="10">
        <v>0</v>
      </c>
      <c r="W5571" s="10">
        <v>0</v>
      </c>
      <c r="Y5571" s="10">
        <v>0</v>
      </c>
      <c r="AB5571" s="10">
        <v>0</v>
      </c>
      <c r="AE5571" s="10">
        <v>0</v>
      </c>
      <c r="AH5571" s="10">
        <v>1</v>
      </c>
      <c r="AQ5571" s="10">
        <v>50.639841910952811</v>
      </c>
      <c r="AR5571" s="10">
        <v>101.20251640699682</v>
      </c>
      <c r="AS5571" s="10">
        <v>174.63028717787842</v>
      </c>
      <c r="AT5571" s="10">
        <v>1190.0362849073911</v>
      </c>
      <c r="AU5571" s="10">
        <v>43.336299638377838</v>
      </c>
      <c r="AV5571" s="10">
        <v>1740.1262151241565</v>
      </c>
      <c r="AW5571" s="10">
        <v>2973.4987996699256</v>
      </c>
      <c r="AX5571" s="10" t="s">
        <v>33</v>
      </c>
      <c r="AY5571" s="10">
        <v>0</v>
      </c>
      <c r="AZ5571" s="10" t="s">
        <v>33</v>
      </c>
      <c r="BA5571" s="10" t="s">
        <v>33</v>
      </c>
      <c r="BB5571" s="10">
        <v>5570</v>
      </c>
      <c r="BC5571" s="10">
        <v>5582</v>
      </c>
      <c r="BE5571" s="10" t="s">
        <v>1701</v>
      </c>
      <c r="BF5571" s="10" t="s">
        <v>1705</v>
      </c>
      <c r="BG5571" s="10">
        <v>7.220038693398646E-8</v>
      </c>
      <c r="BR5571" s="10" t="s">
        <v>33</v>
      </c>
      <c r="BS5571" s="11" t="s">
        <v>33</v>
      </c>
      <c r="BT5571" s="11" t="s">
        <v>33</v>
      </c>
      <c r="BU5571" s="10">
        <v>5571</v>
      </c>
    </row>
    <row r="5572" spans="1:73" s="10" customFormat="1" x14ac:dyDescent="0.45">
      <c r="A5572" s="10" t="s">
        <v>33</v>
      </c>
      <c r="B5572" s="10" t="s">
        <v>33</v>
      </c>
      <c r="C5572" s="10">
        <v>1292</v>
      </c>
      <c r="D5572" s="10" t="s">
        <v>33</v>
      </c>
      <c r="E5572" s="10">
        <v>5570</v>
      </c>
      <c r="F5572" s="10">
        <v>220</v>
      </c>
      <c r="G5572" s="10">
        <v>0</v>
      </c>
      <c r="H5572" s="10">
        <v>88</v>
      </c>
      <c r="I5572" s="10">
        <v>2.0254688929146962E-10</v>
      </c>
      <c r="J5572" s="10" t="s">
        <v>33</v>
      </c>
      <c r="K5572" s="10" t="s">
        <v>1192</v>
      </c>
      <c r="L5572" s="10" t="s">
        <v>33</v>
      </c>
      <c r="M5572" s="10">
        <v>0.4898979485566356</v>
      </c>
      <c r="N5572" s="10">
        <v>0.4898979485566356</v>
      </c>
      <c r="O5572" s="10">
        <v>0.4898979485566356</v>
      </c>
      <c r="Q5572" s="10">
        <v>0.4</v>
      </c>
      <c r="R5572" s="10">
        <v>0.6</v>
      </c>
      <c r="T5572" s="10">
        <v>0</v>
      </c>
      <c r="W5572" s="10">
        <v>0</v>
      </c>
      <c r="Y5572" s="10">
        <v>0</v>
      </c>
      <c r="AB5572" s="10">
        <v>0</v>
      </c>
      <c r="AE5572" s="10">
        <v>0</v>
      </c>
      <c r="AH5572" s="10">
        <v>1</v>
      </c>
      <c r="AQ5572" s="10">
        <v>0</v>
      </c>
      <c r="AR5572" s="10">
        <v>101.89213859482406</v>
      </c>
      <c r="AS5572" s="10">
        <v>101.89213859482406</v>
      </c>
      <c r="AT5572" s="10">
        <v>0</v>
      </c>
      <c r="AU5572" s="10">
        <v>0</v>
      </c>
      <c r="AV5572" s="10">
        <v>1477.0728002648036</v>
      </c>
      <c r="AW5572" s="10">
        <v>1477.0728002648036</v>
      </c>
      <c r="AX5572" s="10" t="s">
        <v>33</v>
      </c>
      <c r="AY5572" s="10">
        <v>0</v>
      </c>
      <c r="AZ5572" s="10" t="s">
        <v>33</v>
      </c>
      <c r="BA5572" s="10" t="s">
        <v>33</v>
      </c>
      <c r="BB5572" s="10">
        <v>5570</v>
      </c>
      <c r="BC5572" s="10">
        <v>220</v>
      </c>
      <c r="BE5572" s="10" t="s">
        <v>1701</v>
      </c>
      <c r="BF5572" s="10" t="s">
        <v>5591</v>
      </c>
      <c r="BG5572" s="10">
        <v>4.2127009873059342E-8</v>
      </c>
      <c r="BR5572" s="10" t="s">
        <v>33</v>
      </c>
      <c r="BS5572" s="11" t="s">
        <v>33</v>
      </c>
      <c r="BT5572" s="11" t="s">
        <v>33</v>
      </c>
      <c r="BU5572" s="10">
        <v>5572</v>
      </c>
    </row>
    <row r="5573" spans="1:73" s="10" customFormat="1" x14ac:dyDescent="0.45">
      <c r="A5573" s="10" t="s">
        <v>33</v>
      </c>
      <c r="B5573" s="10" t="s">
        <v>33</v>
      </c>
      <c r="C5573" s="10">
        <v>1292</v>
      </c>
      <c r="D5573" s="10" t="s">
        <v>33</v>
      </c>
      <c r="E5573" s="10">
        <v>5570</v>
      </c>
      <c r="F5573" s="10">
        <v>3481</v>
      </c>
      <c r="G5573" s="10" t="e">
        <v>#VALUE!</v>
      </c>
      <c r="H5573" s="10">
        <v>926</v>
      </c>
      <c r="I5573" s="10">
        <v>2.5318361161433703E-12</v>
      </c>
      <c r="J5573" s="10" t="s">
        <v>33</v>
      </c>
      <c r="K5573" s="10" t="s">
        <v>1611</v>
      </c>
      <c r="L5573" s="10" t="s">
        <v>33</v>
      </c>
      <c r="M5573" s="10">
        <v>6.1237243569579455E-3</v>
      </c>
      <c r="N5573" s="10">
        <v>6.1237243569579455E-3</v>
      </c>
      <c r="O5573" s="10">
        <v>0.1224744871391589</v>
      </c>
      <c r="Q5573" s="10">
        <v>0.1</v>
      </c>
      <c r="R5573" s="10">
        <v>0.15</v>
      </c>
      <c r="S5573" s="10">
        <v>95</v>
      </c>
      <c r="T5573" s="10">
        <v>0</v>
      </c>
      <c r="W5573" s="10">
        <v>0</v>
      </c>
      <c r="Y5573" s="10">
        <v>0</v>
      </c>
      <c r="AB5573" s="10">
        <v>0</v>
      </c>
      <c r="AE5573" s="10">
        <v>0</v>
      </c>
      <c r="AH5573" s="10">
        <v>1</v>
      </c>
      <c r="AQ5573" s="10">
        <v>0.13832588440893068</v>
      </c>
      <c r="AR5573" s="10">
        <v>0.29390030892902058</v>
      </c>
      <c r="AS5573" s="10">
        <v>0.49447284132197006</v>
      </c>
      <c r="AT5573" s="10">
        <v>3.2506582836098707</v>
      </c>
      <c r="AU5573" s="10">
        <v>0.11836510748849322</v>
      </c>
      <c r="AV5573" s="10">
        <v>5.3537286303823572</v>
      </c>
      <c r="AW5573" s="10">
        <v>8.722752021480721</v>
      </c>
      <c r="AX5573" s="10" t="s">
        <v>33</v>
      </c>
      <c r="AY5573" s="10">
        <v>0</v>
      </c>
      <c r="AZ5573" s="10" t="s">
        <v>33</v>
      </c>
      <c r="BA5573" s="10" t="s">
        <v>33</v>
      </c>
      <c r="BB5573" s="10">
        <v>5570</v>
      </c>
      <c r="BC5573" s="10">
        <v>3481</v>
      </c>
      <c r="BE5573" s="10" t="s">
        <v>1701</v>
      </c>
      <c r="BF5573" s="10" t="s">
        <v>5592</v>
      </c>
      <c r="BG5573" s="10">
        <v>2.044383654676623E-10</v>
      </c>
      <c r="BR5573" s="10" t="s">
        <v>33</v>
      </c>
      <c r="BS5573" s="11" t="s">
        <v>33</v>
      </c>
      <c r="BT5573" s="11" t="s">
        <v>33</v>
      </c>
      <c r="BU5573" s="10">
        <v>5573</v>
      </c>
    </row>
    <row r="5574" spans="1:73" s="10" customFormat="1" x14ac:dyDescent="0.45">
      <c r="A5574" s="10" t="s">
        <v>33</v>
      </c>
      <c r="B5574" s="10" t="s">
        <v>33</v>
      </c>
      <c r="C5574" s="10">
        <v>1292</v>
      </c>
      <c r="D5574" s="10" t="s">
        <v>33</v>
      </c>
      <c r="E5574" s="10">
        <v>5570</v>
      </c>
      <c r="F5574" s="10">
        <v>3259</v>
      </c>
      <c r="G5574" s="10" t="e">
        <v>#VALUE!</v>
      </c>
      <c r="H5574" s="10">
        <v>836</v>
      </c>
      <c r="I5574" s="10">
        <v>1.1694050105595133E-10</v>
      </c>
      <c r="J5574" s="10" t="s">
        <v>33</v>
      </c>
      <c r="K5574" s="10" t="s">
        <v>1544</v>
      </c>
      <c r="L5574" s="10" t="s">
        <v>33</v>
      </c>
      <c r="M5574" s="10">
        <v>0.28284271247461906</v>
      </c>
      <c r="N5574" s="10">
        <v>0.28284271247461906</v>
      </c>
      <c r="O5574" s="10">
        <v>0.28284271247461906</v>
      </c>
      <c r="Q5574" s="10">
        <v>0.2</v>
      </c>
      <c r="R5574" s="10">
        <v>0.4</v>
      </c>
      <c r="T5574" s="10">
        <v>0</v>
      </c>
      <c r="W5574" s="10">
        <v>0</v>
      </c>
      <c r="Y5574" s="10">
        <v>0</v>
      </c>
      <c r="AB5574" s="10">
        <v>0</v>
      </c>
      <c r="AE5574" s="10">
        <v>0</v>
      </c>
      <c r="AH5574" s="10">
        <v>1</v>
      </c>
      <c r="AQ5574" s="10">
        <v>0.13856406460551021</v>
      </c>
      <c r="AR5574" s="10">
        <v>0.13083388314499633</v>
      </c>
      <c r="AS5574" s="10">
        <v>0.33175177682298612</v>
      </c>
      <c r="AT5574" s="10">
        <v>3.2562555182294899</v>
      </c>
      <c r="AU5574" s="10">
        <v>1.0731337437616992</v>
      </c>
      <c r="AV5574" s="10">
        <v>0.62502014209025647</v>
      </c>
      <c r="AW5574" s="10">
        <v>4.9544094040814448</v>
      </c>
      <c r="AX5574" s="10" t="s">
        <v>33</v>
      </c>
      <c r="AY5574" s="10">
        <v>0</v>
      </c>
      <c r="AZ5574" s="10" t="s">
        <v>33</v>
      </c>
      <c r="BA5574" s="10" t="s">
        <v>33</v>
      </c>
      <c r="BB5574" s="10">
        <v>5570</v>
      </c>
      <c r="BC5574" s="10">
        <v>3259</v>
      </c>
      <c r="BE5574" s="10" t="s">
        <v>1701</v>
      </c>
      <c r="BF5574" s="10" t="s">
        <v>5593</v>
      </c>
      <c r="BG5574" s="10">
        <v>1.3716181219045351E-10</v>
      </c>
      <c r="BR5574" s="10" t="s">
        <v>33</v>
      </c>
      <c r="BS5574" s="11" t="s">
        <v>33</v>
      </c>
      <c r="BT5574" s="11" t="s">
        <v>33</v>
      </c>
      <c r="BU5574" s="10">
        <v>5574</v>
      </c>
    </row>
    <row r="5575" spans="1:73" s="10" customFormat="1" x14ac:dyDescent="0.45">
      <c r="A5575" s="10">
        <v>1291</v>
      </c>
      <c r="B5575" s="10">
        <v>5565</v>
      </c>
      <c r="C5575" s="10">
        <v>1292</v>
      </c>
      <c r="D5575" s="10">
        <v>5582</v>
      </c>
      <c r="E5575" s="10" t="s">
        <v>33</v>
      </c>
      <c r="F5575" s="10">
        <v>5565</v>
      </c>
      <c r="G5575" s="10" t="e">
        <v>#VALUE!</v>
      </c>
      <c r="H5575" s="10" t="s">
        <v>33</v>
      </c>
      <c r="I5575" s="10">
        <v>1.0489459523819749E-11</v>
      </c>
      <c r="J5575" s="10" t="s">
        <v>1703</v>
      </c>
      <c r="L5575" s="10">
        <v>1</v>
      </c>
      <c r="M5575" s="10" t="s">
        <v>33</v>
      </c>
      <c r="N5575" s="10">
        <v>1</v>
      </c>
      <c r="O5575" s="10">
        <v>1</v>
      </c>
      <c r="Q5575" s="10">
        <v>1</v>
      </c>
      <c r="T5575" s="10">
        <v>4.3874821936960613</v>
      </c>
      <c r="U5575" s="10">
        <v>3.5</v>
      </c>
      <c r="V5575" s="10">
        <v>5.5</v>
      </c>
      <c r="W5575" s="10">
        <v>2.1998091962713495</v>
      </c>
      <c r="X5575" s="10" t="s">
        <v>1008</v>
      </c>
      <c r="Y5575" s="10">
        <v>0.21213203435596426</v>
      </c>
      <c r="Z5575" s="10">
        <v>0.15</v>
      </c>
      <c r="AA5575" s="10">
        <v>0.3</v>
      </c>
      <c r="AB5575" s="10">
        <v>25.451601482028593</v>
      </c>
      <c r="AE5575" s="10">
        <v>0</v>
      </c>
      <c r="AH5575" s="10">
        <v>1</v>
      </c>
      <c r="AQ5575" s="10">
        <v>4.8048594030295426</v>
      </c>
      <c r="AR5575" s="10">
        <v>16.043333308140454</v>
      </c>
      <c r="AS5575" s="10">
        <v>23.010379442533292</v>
      </c>
      <c r="AT5575" s="10">
        <v>112.91419597119425</v>
      </c>
      <c r="AU5575" s="10">
        <v>29.531370935689282</v>
      </c>
      <c r="AV5575" s="10">
        <v>243.1383347487596</v>
      </c>
      <c r="AW5575" s="10">
        <v>385.5839016556431</v>
      </c>
      <c r="AX5575" s="10">
        <v>1.0489459523819749E-11</v>
      </c>
      <c r="AY5575" s="10">
        <v>0</v>
      </c>
      <c r="AZ5575" s="10" t="s">
        <v>33</v>
      </c>
      <c r="BA5575" s="10">
        <v>5582</v>
      </c>
      <c r="BB5575" s="10" t="s">
        <v>33</v>
      </c>
      <c r="BC5575" s="10">
        <v>5565</v>
      </c>
      <c r="BE5575" s="10" t="s">
        <v>33</v>
      </c>
      <c r="BF5575" s="10" t="s">
        <v>33</v>
      </c>
      <c r="BG5575" s="10" t="s">
        <v>33</v>
      </c>
      <c r="BR5575" s="10" t="s">
        <v>1703</v>
      </c>
      <c r="BS5575" s="11">
        <v>23.010379442533292</v>
      </c>
      <c r="BT5575" s="11">
        <v>385.5839016556431</v>
      </c>
      <c r="BU5575" s="10">
        <v>5575</v>
      </c>
    </row>
    <row r="5576" spans="1:73" s="10" customFormat="1" x14ac:dyDescent="0.45">
      <c r="A5576" s="10" t="s">
        <v>33</v>
      </c>
      <c r="B5576" s="10" t="s">
        <v>33</v>
      </c>
      <c r="C5576" s="10">
        <v>1292</v>
      </c>
      <c r="D5576" s="10" t="s">
        <v>33</v>
      </c>
      <c r="E5576" s="10">
        <v>5575</v>
      </c>
      <c r="F5576" s="10">
        <v>336</v>
      </c>
      <c r="G5576" s="10">
        <v>0</v>
      </c>
      <c r="H5576" s="10">
        <v>120</v>
      </c>
      <c r="I5576" s="10">
        <v>1.3101330746107069E-11</v>
      </c>
      <c r="J5576" s="10" t="s">
        <v>33</v>
      </c>
      <c r="K5576" s="10" t="s">
        <v>1707</v>
      </c>
      <c r="L5576" s="10" t="s">
        <v>33</v>
      </c>
      <c r="M5576" s="10">
        <v>1.2489995996796797</v>
      </c>
      <c r="N5576" s="10">
        <v>1.2489995996796797</v>
      </c>
      <c r="O5576" s="10">
        <v>1.2489995996796797</v>
      </c>
      <c r="Q5576" s="10">
        <v>1.2</v>
      </c>
      <c r="R5576" s="10">
        <v>1.3</v>
      </c>
      <c r="T5576" s="10">
        <v>0</v>
      </c>
      <c r="W5576" s="10">
        <v>0</v>
      </c>
      <c r="Y5576" s="10">
        <v>0</v>
      </c>
      <c r="AB5576" s="10">
        <v>0</v>
      </c>
      <c r="AE5576" s="10">
        <v>0</v>
      </c>
      <c r="AH5576" s="10">
        <v>1</v>
      </c>
      <c r="AQ5576" s="10">
        <v>0</v>
      </c>
      <c r="AR5576" s="10">
        <v>3.7309870309995192</v>
      </c>
      <c r="AS5576" s="10">
        <v>3.7309870309995192</v>
      </c>
      <c r="AT5576" s="10">
        <v>0</v>
      </c>
      <c r="AU5576" s="10">
        <v>0</v>
      </c>
      <c r="AV5576" s="10">
        <v>45.111208257660017</v>
      </c>
      <c r="AW5576" s="10">
        <v>45.111208257660017</v>
      </c>
      <c r="AX5576" s="10" t="s">
        <v>33</v>
      </c>
      <c r="AY5576" s="10">
        <v>0</v>
      </c>
      <c r="AZ5576" s="10" t="s">
        <v>33</v>
      </c>
      <c r="BA5576" s="10" t="s">
        <v>33</v>
      </c>
      <c r="BB5576" s="10">
        <v>5575</v>
      </c>
      <c r="BC5576" s="10">
        <v>336</v>
      </c>
      <c r="BE5576" s="10" t="s">
        <v>1703</v>
      </c>
      <c r="BF5576" s="10" t="s">
        <v>5594</v>
      </c>
      <c r="BG5576" s="10">
        <v>3.9136037445565878E-11</v>
      </c>
      <c r="BR5576" s="10" t="s">
        <v>33</v>
      </c>
      <c r="BS5576" s="11" t="s">
        <v>33</v>
      </c>
      <c r="BT5576" s="11" t="s">
        <v>33</v>
      </c>
      <c r="BU5576" s="10">
        <v>5576</v>
      </c>
    </row>
    <row r="5577" spans="1:73" s="10" customFormat="1" x14ac:dyDescent="0.45">
      <c r="A5577" s="10" t="s">
        <v>33</v>
      </c>
      <c r="B5577" s="10" t="s">
        <v>33</v>
      </c>
      <c r="C5577" s="10">
        <v>1292</v>
      </c>
      <c r="D5577" s="10" t="s">
        <v>33</v>
      </c>
      <c r="E5577" s="10">
        <v>5575</v>
      </c>
      <c r="F5577" s="10">
        <v>91</v>
      </c>
      <c r="G5577" s="10">
        <v>0</v>
      </c>
      <c r="H5577" s="10">
        <v>38</v>
      </c>
      <c r="I5577" s="10">
        <v>6.6341167038831274E-13</v>
      </c>
      <c r="J5577" s="10" t="s">
        <v>33</v>
      </c>
      <c r="K5577" s="10" t="s">
        <v>1303</v>
      </c>
      <c r="L5577" s="10" t="s">
        <v>33</v>
      </c>
      <c r="M5577" s="10">
        <v>6.3245553203367583E-2</v>
      </c>
      <c r="N5577" s="10">
        <v>6.3245553203367583E-2</v>
      </c>
      <c r="O5577" s="10">
        <v>6.3245553203367583E-2</v>
      </c>
      <c r="Q5577" s="10">
        <v>0.05</v>
      </c>
      <c r="R5577" s="10">
        <v>0.08</v>
      </c>
      <c r="T5577" s="10">
        <v>0</v>
      </c>
      <c r="W5577" s="10">
        <v>0</v>
      </c>
      <c r="Y5577" s="10">
        <v>0</v>
      </c>
      <c r="AB5577" s="10">
        <v>0</v>
      </c>
      <c r="AE5577" s="10">
        <v>0</v>
      </c>
      <c r="AH5577" s="10">
        <v>1</v>
      </c>
      <c r="AQ5577" s="10">
        <v>0</v>
      </c>
      <c r="AR5577" s="10">
        <v>7.1242432001323381</v>
      </c>
      <c r="AS5577" s="10">
        <v>7.1242432001323381</v>
      </c>
      <c r="AT5577" s="10">
        <v>0</v>
      </c>
      <c r="AU5577" s="10">
        <v>0</v>
      </c>
      <c r="AV5577" s="10">
        <v>119.37782303732827</v>
      </c>
      <c r="AW5577" s="10">
        <v>119.37782303732827</v>
      </c>
      <c r="AX5577" s="10" t="s">
        <v>33</v>
      </c>
      <c r="AY5577" s="10">
        <v>0</v>
      </c>
      <c r="AZ5577" s="10" t="s">
        <v>33</v>
      </c>
      <c r="BA5577" s="10" t="s">
        <v>33</v>
      </c>
      <c r="BB5577" s="10">
        <v>5575</v>
      </c>
      <c r="BC5577" s="10">
        <v>91</v>
      </c>
      <c r="BE5577" s="10" t="s">
        <v>1703</v>
      </c>
      <c r="BF5577" s="10" t="s">
        <v>5595</v>
      </c>
      <c r="BG5577" s="10">
        <v>7.472946068563624E-11</v>
      </c>
      <c r="BR5577" s="10" t="s">
        <v>33</v>
      </c>
      <c r="BS5577" s="11" t="s">
        <v>33</v>
      </c>
      <c r="BT5577" s="11" t="s">
        <v>33</v>
      </c>
      <c r="BU5577" s="10">
        <v>5577</v>
      </c>
    </row>
    <row r="5578" spans="1:73" s="10" customFormat="1" x14ac:dyDescent="0.45">
      <c r="A5578" s="10" t="s">
        <v>33</v>
      </c>
      <c r="B5578" s="10" t="s">
        <v>33</v>
      </c>
      <c r="C5578" s="10">
        <v>1292</v>
      </c>
      <c r="D5578" s="10" t="s">
        <v>33</v>
      </c>
      <c r="E5578" s="10">
        <v>5575</v>
      </c>
      <c r="F5578" s="10">
        <v>337</v>
      </c>
      <c r="G5578" s="10">
        <v>0</v>
      </c>
      <c r="H5578" s="10">
        <v>121</v>
      </c>
      <c r="I5578" s="10">
        <v>1.2846911755467897E-12</v>
      </c>
      <c r="J5578" s="10" t="s">
        <v>33</v>
      </c>
      <c r="K5578" s="10" t="s">
        <v>1708</v>
      </c>
      <c r="L5578" s="10" t="s">
        <v>33</v>
      </c>
      <c r="M5578" s="10">
        <v>0.1224744871391589</v>
      </c>
      <c r="N5578" s="10">
        <v>0.1224744871391589</v>
      </c>
      <c r="O5578" s="10">
        <v>0.1224744871391589</v>
      </c>
      <c r="Q5578" s="10">
        <v>0.1</v>
      </c>
      <c r="R5578" s="10">
        <v>0.15</v>
      </c>
      <c r="T5578" s="10">
        <v>0</v>
      </c>
      <c r="W5578" s="10">
        <v>0</v>
      </c>
      <c r="Y5578" s="10">
        <v>0</v>
      </c>
      <c r="AB5578" s="10">
        <v>0</v>
      </c>
      <c r="AE5578" s="10">
        <v>0</v>
      </c>
      <c r="AH5578" s="10">
        <v>1</v>
      </c>
      <c r="AQ5578" s="10">
        <v>0</v>
      </c>
      <c r="AR5578" s="10">
        <v>1.0915349009441737</v>
      </c>
      <c r="AS5578" s="10">
        <v>1.0915349009441737</v>
      </c>
      <c r="AT5578" s="10">
        <v>0</v>
      </c>
      <c r="AU5578" s="10">
        <v>0</v>
      </c>
      <c r="AV5578" s="10">
        <v>16.380439945105653</v>
      </c>
      <c r="AW5578" s="10">
        <v>16.380439945105653</v>
      </c>
      <c r="AX5578" s="10" t="s">
        <v>33</v>
      </c>
      <c r="AY5578" s="10">
        <v>0</v>
      </c>
      <c r="AZ5578" s="10" t="s">
        <v>33</v>
      </c>
      <c r="BA5578" s="10" t="s">
        <v>33</v>
      </c>
      <c r="BB5578" s="10">
        <v>5575</v>
      </c>
      <c r="BC5578" s="10">
        <v>337</v>
      </c>
      <c r="BE5578" s="10" t="s">
        <v>1703</v>
      </c>
      <c r="BF5578" s="10" t="s">
        <v>5596</v>
      </c>
      <c r="BG5578" s="10">
        <v>1.144961116229051E-11</v>
      </c>
      <c r="BR5578" s="10" t="s">
        <v>33</v>
      </c>
      <c r="BS5578" s="11" t="s">
        <v>33</v>
      </c>
      <c r="BT5578" s="11" t="s">
        <v>33</v>
      </c>
      <c r="BU5578" s="10">
        <v>5578</v>
      </c>
    </row>
    <row r="5579" spans="1:73" s="10" customFormat="1" x14ac:dyDescent="0.45">
      <c r="A5579" s="10" t="s">
        <v>33</v>
      </c>
      <c r="B5579" s="10" t="s">
        <v>33</v>
      </c>
      <c r="C5579" s="10">
        <v>1292</v>
      </c>
      <c r="D5579" s="10" t="s">
        <v>33</v>
      </c>
      <c r="E5579" s="10">
        <v>5575</v>
      </c>
      <c r="F5579" s="10">
        <v>92</v>
      </c>
      <c r="G5579" s="10">
        <v>0</v>
      </c>
      <c r="H5579" s="10">
        <v>39</v>
      </c>
      <c r="I5579" s="10">
        <v>7.4171679602747598E-14</v>
      </c>
      <c r="J5579" s="10" t="s">
        <v>33</v>
      </c>
      <c r="K5579" s="10" t="s">
        <v>868</v>
      </c>
      <c r="L5579" s="10" t="s">
        <v>33</v>
      </c>
      <c r="M5579" s="10">
        <v>7.0710678118654771E-3</v>
      </c>
      <c r="N5579" s="10">
        <v>7.0710678118654771E-3</v>
      </c>
      <c r="O5579" s="10">
        <v>7.0710678118654766E-2</v>
      </c>
      <c r="Q5579" s="10">
        <v>0.05</v>
      </c>
      <c r="R5579" s="10">
        <v>0.1</v>
      </c>
      <c r="S5579" s="10">
        <v>90</v>
      </c>
      <c r="T5579" s="10">
        <v>0</v>
      </c>
      <c r="W5579" s="10">
        <v>0</v>
      </c>
      <c r="Y5579" s="10">
        <v>0</v>
      </c>
      <c r="AB5579" s="10">
        <v>0</v>
      </c>
      <c r="AE5579" s="10">
        <v>0</v>
      </c>
      <c r="AH5579" s="10">
        <v>1</v>
      </c>
      <c r="AQ5579" s="10">
        <v>0</v>
      </c>
      <c r="AR5579" s="10">
        <v>2.3451465011482962E-2</v>
      </c>
      <c r="AS5579" s="10">
        <v>2.3451465011482962E-2</v>
      </c>
      <c r="AT5579" s="10">
        <v>0</v>
      </c>
      <c r="AU5579" s="10">
        <v>0</v>
      </c>
      <c r="AV5579" s="10">
        <v>0.47349345964603556</v>
      </c>
      <c r="AW5579" s="10">
        <v>0.47349345964603556</v>
      </c>
      <c r="AX5579" s="10" t="s">
        <v>33</v>
      </c>
      <c r="AY5579" s="10">
        <v>0</v>
      </c>
      <c r="AZ5579" s="10" t="s">
        <v>33</v>
      </c>
      <c r="BA5579" s="10" t="s">
        <v>33</v>
      </c>
      <c r="BB5579" s="10">
        <v>5575</v>
      </c>
      <c r="BC5579" s="10">
        <v>92</v>
      </c>
      <c r="BE5579" s="10" t="s">
        <v>1703</v>
      </c>
      <c r="BF5579" s="10" t="s">
        <v>5597</v>
      </c>
      <c r="BG5579" s="10">
        <v>2.4599319301222555E-13</v>
      </c>
      <c r="BR5579" s="10" t="s">
        <v>33</v>
      </c>
      <c r="BS5579" s="11" t="s">
        <v>33</v>
      </c>
      <c r="BT5579" s="11" t="s">
        <v>33</v>
      </c>
      <c r="BU5579" s="10">
        <v>5579</v>
      </c>
    </row>
    <row r="5580" spans="1:73" s="10" customFormat="1" x14ac:dyDescent="0.45">
      <c r="A5580" s="10" t="s">
        <v>33</v>
      </c>
      <c r="B5580" s="10" t="s">
        <v>33</v>
      </c>
      <c r="C5580" s="10">
        <v>1292</v>
      </c>
      <c r="D5580" s="10" t="s">
        <v>33</v>
      </c>
      <c r="E5580" s="10">
        <v>5575</v>
      </c>
      <c r="F5580" s="10">
        <v>3471</v>
      </c>
      <c r="G5580" s="10" t="e">
        <v>#VALUE!</v>
      </c>
      <c r="H5580" s="10">
        <v>921</v>
      </c>
      <c r="I5580" s="10">
        <v>1.483433592054952E-12</v>
      </c>
      <c r="J5580" s="10" t="s">
        <v>33</v>
      </c>
      <c r="K5580" s="10" t="s">
        <v>1257</v>
      </c>
      <c r="L5580" s="10" t="s">
        <v>33</v>
      </c>
      <c r="M5580" s="10">
        <v>0.14142135623730953</v>
      </c>
      <c r="N5580" s="10">
        <v>0.14142135623730953</v>
      </c>
      <c r="O5580" s="10">
        <v>0.14142135623730953</v>
      </c>
      <c r="Q5580" s="10">
        <v>0.1</v>
      </c>
      <c r="R5580" s="10">
        <v>0.2</v>
      </c>
      <c r="T5580" s="10">
        <v>0</v>
      </c>
      <c r="W5580" s="10">
        <v>0</v>
      </c>
      <c r="Y5580" s="10">
        <v>0</v>
      </c>
      <c r="AB5580" s="10">
        <v>0</v>
      </c>
      <c r="AE5580" s="10">
        <v>0</v>
      </c>
      <c r="AH5580" s="10">
        <v>1</v>
      </c>
      <c r="AQ5580" s="10">
        <v>6.8199279373244187E-2</v>
      </c>
      <c r="AR5580" s="10">
        <v>2.4973310757516121E-2</v>
      </c>
      <c r="AS5580" s="10">
        <v>0.12386226584872019</v>
      </c>
      <c r="AT5580" s="10">
        <v>1.6026830652712385</v>
      </c>
      <c r="AU5580" s="10">
        <v>6.2483087111545729E-3</v>
      </c>
      <c r="AV5580" s="10">
        <v>0.28288076501235926</v>
      </c>
      <c r="AW5580" s="10">
        <v>1.8918121389947524</v>
      </c>
      <c r="AX5580" s="10" t="s">
        <v>33</v>
      </c>
      <c r="AY5580" s="10">
        <v>0</v>
      </c>
      <c r="AZ5580" s="10" t="s">
        <v>33</v>
      </c>
      <c r="BA5580" s="10" t="s">
        <v>33</v>
      </c>
      <c r="BB5580" s="10">
        <v>5575</v>
      </c>
      <c r="BC5580" s="10">
        <v>3471</v>
      </c>
      <c r="BE5580" s="10" t="s">
        <v>1703</v>
      </c>
      <c r="BF5580" s="10" t="s">
        <v>5598</v>
      </c>
      <c r="BG5580" s="10">
        <v>1.2992482241487517E-12</v>
      </c>
      <c r="BR5580" s="10" t="s">
        <v>33</v>
      </c>
      <c r="BS5580" s="11" t="s">
        <v>33</v>
      </c>
      <c r="BT5580" s="11" t="s">
        <v>33</v>
      </c>
      <c r="BU5580" s="10">
        <v>5580</v>
      </c>
    </row>
    <row r="5581" spans="1:73" s="10" customFormat="1" x14ac:dyDescent="0.45">
      <c r="A5581" s="10" t="s">
        <v>33</v>
      </c>
      <c r="B5581" s="10" t="s">
        <v>33</v>
      </c>
      <c r="C5581" s="10">
        <v>1292</v>
      </c>
      <c r="D5581" s="10" t="s">
        <v>33</v>
      </c>
      <c r="E5581" s="10">
        <v>5575</v>
      </c>
      <c r="F5581" s="10">
        <v>3599</v>
      </c>
      <c r="G5581" s="10" t="e">
        <v>#VALUE!</v>
      </c>
      <c r="H5581" s="10">
        <v>960</v>
      </c>
      <c r="I5581" s="10">
        <v>1.4834335920549517E-13</v>
      </c>
      <c r="J5581" s="10" t="s">
        <v>33</v>
      </c>
      <c r="K5581" s="10" t="s">
        <v>1709</v>
      </c>
      <c r="L5581" s="10" t="s">
        <v>33</v>
      </c>
      <c r="M5581" s="10">
        <v>1.4142135623730951E-2</v>
      </c>
      <c r="N5581" s="10">
        <v>1.4142135623730951E-2</v>
      </c>
      <c r="O5581" s="10">
        <v>1.4142135623730951E-2</v>
      </c>
      <c r="Q5581" s="10">
        <v>0.01</v>
      </c>
      <c r="R5581" s="10">
        <v>0.02</v>
      </c>
      <c r="T5581" s="10">
        <v>0</v>
      </c>
      <c r="W5581" s="10">
        <v>0</v>
      </c>
      <c r="Y5581" s="10">
        <v>0</v>
      </c>
      <c r="AB5581" s="10">
        <v>0</v>
      </c>
      <c r="AE5581" s="10">
        <v>0</v>
      </c>
      <c r="AH5581" s="10">
        <v>1</v>
      </c>
      <c r="AQ5581" s="10">
        <v>0.34917792996023761</v>
      </c>
      <c r="AR5581" s="10">
        <v>1.8483342040240729</v>
      </c>
      <c r="AS5581" s="10">
        <v>2.3546422024664175</v>
      </c>
      <c r="AT5581" s="10">
        <v>8.2056813540655842</v>
      </c>
      <c r="AU5581" s="10">
        <v>4.0735211449495345</v>
      </c>
      <c r="AV5581" s="10">
        <v>61.512489284007302</v>
      </c>
      <c r="AW5581" s="10">
        <v>73.791691783022415</v>
      </c>
      <c r="AX5581" s="10" t="s">
        <v>33</v>
      </c>
      <c r="AY5581" s="10">
        <v>0</v>
      </c>
      <c r="AZ5581" s="10" t="s">
        <v>33</v>
      </c>
      <c r="BA5581" s="10" t="s">
        <v>33</v>
      </c>
      <c r="BB5581" s="10">
        <v>5575</v>
      </c>
      <c r="BC5581" s="10">
        <v>3599</v>
      </c>
      <c r="BE5581" s="10" t="s">
        <v>1703</v>
      </c>
      <c r="BF5581" s="10" t="s">
        <v>5599</v>
      </c>
      <c r="BG5581" s="10">
        <v>2.4698924075849272E-11</v>
      </c>
      <c r="BR5581" s="10" t="s">
        <v>33</v>
      </c>
      <c r="BS5581" s="11" t="s">
        <v>33</v>
      </c>
      <c r="BT5581" s="11" t="s">
        <v>33</v>
      </c>
      <c r="BU5581" s="10">
        <v>5581</v>
      </c>
    </row>
    <row r="5582" spans="1:73" s="10" customFormat="1" x14ac:dyDescent="0.45">
      <c r="A5582" s="10">
        <v>1292</v>
      </c>
      <c r="B5582" s="10">
        <v>5571</v>
      </c>
      <c r="C5582" s="10">
        <v>1292</v>
      </c>
      <c r="D5582" s="10">
        <v>5589</v>
      </c>
      <c r="E5582" s="10" t="s">
        <v>33</v>
      </c>
      <c r="F5582" s="10">
        <v>5571</v>
      </c>
      <c r="G5582" s="10" t="e">
        <v>#VALUE!</v>
      </c>
      <c r="H5582" s="10" t="s">
        <v>33</v>
      </c>
      <c r="I5582" s="10">
        <v>4.5290861308685023E-10</v>
      </c>
      <c r="J5582" s="10" t="s">
        <v>1705</v>
      </c>
      <c r="L5582" s="10">
        <v>1</v>
      </c>
      <c r="M5582" s="10" t="s">
        <v>33</v>
      </c>
      <c r="N5582" s="10">
        <v>1</v>
      </c>
      <c r="O5582" s="10">
        <v>1</v>
      </c>
      <c r="Q5582" s="10">
        <v>1</v>
      </c>
      <c r="T5582" s="10">
        <v>3.1622776601683795</v>
      </c>
      <c r="U5582" s="10">
        <v>2.5</v>
      </c>
      <c r="V5582" s="10">
        <v>4</v>
      </c>
      <c r="W5582" s="10">
        <v>2.9330789283618</v>
      </c>
      <c r="X5582" s="10" t="s">
        <v>1008</v>
      </c>
      <c r="Y5582" s="10">
        <v>0.28284271247461906</v>
      </c>
      <c r="Z5582" s="10">
        <v>0.2</v>
      </c>
      <c r="AA5582" s="10">
        <v>0.4</v>
      </c>
      <c r="AB5582" s="10">
        <v>33.935468642704798</v>
      </c>
      <c r="AC5582" s="10">
        <v>0.15</v>
      </c>
      <c r="AE5582" s="10">
        <v>0</v>
      </c>
      <c r="AH5582" s="10">
        <v>1</v>
      </c>
      <c r="AQ5582" s="10">
        <v>46.227639538540622</v>
      </c>
      <c r="AR5582" s="10">
        <v>92.38483518733139</v>
      </c>
      <c r="AS5582" s="10">
        <v>159.41491251821529</v>
      </c>
      <c r="AT5582" s="10">
        <v>1086.3495291557047</v>
      </c>
      <c r="AU5582" s="10">
        <v>39.560448117904194</v>
      </c>
      <c r="AV5582" s="10">
        <v>1588.5106348826466</v>
      </c>
      <c r="AW5582" s="10">
        <v>2714.4206121562556</v>
      </c>
      <c r="AX5582" s="10">
        <v>4.5290861308685023E-10</v>
      </c>
      <c r="AY5582" s="10">
        <v>0</v>
      </c>
      <c r="AZ5582" s="10" t="s">
        <v>33</v>
      </c>
      <c r="BA5582" s="10">
        <v>5589</v>
      </c>
      <c r="BB5582" s="10" t="s">
        <v>33</v>
      </c>
      <c r="BC5582" s="10">
        <v>5571</v>
      </c>
      <c r="BE5582" s="10" t="s">
        <v>33</v>
      </c>
      <c r="BF5582" s="10" t="s">
        <v>33</v>
      </c>
      <c r="BG5582" s="10" t="s">
        <v>33</v>
      </c>
      <c r="BR5582" s="10" t="s">
        <v>1705</v>
      </c>
      <c r="BS5582" s="11">
        <v>159.41491251821529</v>
      </c>
      <c r="BT5582" s="11">
        <v>2714.4206121562556</v>
      </c>
      <c r="BU5582" s="10">
        <v>5582</v>
      </c>
    </row>
    <row r="5583" spans="1:73" s="10" customFormat="1" x14ac:dyDescent="0.45">
      <c r="A5583" s="10" t="s">
        <v>33</v>
      </c>
      <c r="B5583" s="10" t="s">
        <v>33</v>
      </c>
      <c r="C5583" s="10">
        <v>1292</v>
      </c>
      <c r="D5583" s="10" t="s">
        <v>33</v>
      </c>
      <c r="E5583" s="10">
        <v>5582</v>
      </c>
      <c r="F5583" s="10">
        <v>1552</v>
      </c>
      <c r="G5583" s="10">
        <v>0</v>
      </c>
      <c r="H5583" s="10">
        <v>415</v>
      </c>
      <c r="I5583" s="10">
        <v>4.5063838017879884E-10</v>
      </c>
      <c r="J5583" s="10" t="s">
        <v>33</v>
      </c>
      <c r="K5583" s="10" t="s">
        <v>1268</v>
      </c>
      <c r="L5583" s="10" t="s">
        <v>33</v>
      </c>
      <c r="M5583" s="10">
        <v>0.99498743710661997</v>
      </c>
      <c r="N5583" s="10">
        <v>0.99498743710661997</v>
      </c>
      <c r="O5583" s="10">
        <v>0.99498743710661997</v>
      </c>
      <c r="Q5583" s="10">
        <v>0.9</v>
      </c>
      <c r="R5583" s="10">
        <v>1.1000000000000001</v>
      </c>
      <c r="T5583" s="10">
        <v>0</v>
      </c>
      <c r="W5583" s="10">
        <v>0</v>
      </c>
      <c r="Y5583" s="10">
        <v>0</v>
      </c>
      <c r="AB5583" s="10">
        <v>0</v>
      </c>
      <c r="AE5583" s="10">
        <v>0</v>
      </c>
      <c r="AH5583" s="10">
        <v>1</v>
      </c>
      <c r="AQ5583" s="10">
        <v>0</v>
      </c>
      <c r="AR5583" s="10">
        <v>9.6551118910733145</v>
      </c>
      <c r="AS5583" s="10">
        <v>9.6551118910733145</v>
      </c>
      <c r="AT5583" s="10">
        <v>0</v>
      </c>
      <c r="AU5583" s="10">
        <v>0</v>
      </c>
      <c r="AV5583" s="10">
        <v>102.0046228163657</v>
      </c>
      <c r="AW5583" s="10">
        <v>102.0046228163657</v>
      </c>
      <c r="AX5583" s="10" t="s">
        <v>33</v>
      </c>
      <c r="AY5583" s="10">
        <v>0</v>
      </c>
      <c r="AZ5583" s="10" t="s">
        <v>33</v>
      </c>
      <c r="BA5583" s="10" t="s">
        <v>33</v>
      </c>
      <c r="BB5583" s="10">
        <v>5582</v>
      </c>
      <c r="BC5583" s="10">
        <v>1552</v>
      </c>
      <c r="BE5583" s="10" t="s">
        <v>1705</v>
      </c>
      <c r="BF5583" s="10" t="s">
        <v>5600</v>
      </c>
      <c r="BG5583" s="10">
        <v>4.3728833357843707E-9</v>
      </c>
      <c r="BR5583" s="10" t="s">
        <v>33</v>
      </c>
      <c r="BS5583" s="11" t="s">
        <v>33</v>
      </c>
      <c r="BT5583" s="11" t="s">
        <v>33</v>
      </c>
      <c r="BU5583" s="10">
        <v>5583</v>
      </c>
    </row>
    <row r="5584" spans="1:73" s="10" customFormat="1" x14ac:dyDescent="0.45">
      <c r="A5584" s="10" t="s">
        <v>33</v>
      </c>
      <c r="B5584" s="10" t="s">
        <v>33</v>
      </c>
      <c r="C5584" s="10">
        <v>1292</v>
      </c>
      <c r="D5584" s="10" t="s">
        <v>33</v>
      </c>
      <c r="E5584" s="10">
        <v>5582</v>
      </c>
      <c r="F5584" s="10">
        <v>30</v>
      </c>
      <c r="G5584" s="10">
        <v>0</v>
      </c>
      <c r="H5584" s="10">
        <v>15</v>
      </c>
      <c r="I5584" s="10">
        <v>9.5002912163592056E-10</v>
      </c>
      <c r="J5584" s="10" t="s">
        <v>33</v>
      </c>
      <c r="K5584" s="10" t="s">
        <v>1022</v>
      </c>
      <c r="L5584" s="10" t="s">
        <v>33</v>
      </c>
      <c r="M5584" s="10">
        <v>2.0976176963403033</v>
      </c>
      <c r="N5584" s="10">
        <v>2.0976176963403033</v>
      </c>
      <c r="O5584" s="10">
        <v>2.0976176963403033</v>
      </c>
      <c r="Q5584" s="10">
        <v>2</v>
      </c>
      <c r="R5584" s="10">
        <v>2.2000000000000002</v>
      </c>
      <c r="T5584" s="10">
        <v>0</v>
      </c>
      <c r="W5584" s="10">
        <v>0</v>
      </c>
      <c r="Y5584" s="10">
        <v>0</v>
      </c>
      <c r="AB5584" s="10">
        <v>0</v>
      </c>
      <c r="AE5584" s="10">
        <v>0</v>
      </c>
      <c r="AH5584" s="10">
        <v>1</v>
      </c>
      <c r="AQ5584" s="10">
        <v>42.456808575296833</v>
      </c>
      <c r="AR5584" s="10">
        <v>77.111888601682665</v>
      </c>
      <c r="AS5584" s="10">
        <v>138.67426103586308</v>
      </c>
      <c r="AT5584" s="10">
        <v>997.73500151947553</v>
      </c>
      <c r="AU5584" s="10">
        <v>4.977860992386467</v>
      </c>
      <c r="AV5584" s="10">
        <v>1442.1494643352344</v>
      </c>
      <c r="AW5584" s="10">
        <v>2444.8623268470965</v>
      </c>
      <c r="AX5584" s="10" t="s">
        <v>33</v>
      </c>
      <c r="AY5584" s="10">
        <v>0</v>
      </c>
      <c r="AZ5584" s="10" t="s">
        <v>33</v>
      </c>
      <c r="BA5584" s="10" t="s">
        <v>33</v>
      </c>
      <c r="BB5584" s="10">
        <v>5582</v>
      </c>
      <c r="BC5584" s="10">
        <v>30</v>
      </c>
      <c r="BE5584" s="10" t="s">
        <v>1705</v>
      </c>
      <c r="BF5584" s="10" t="s">
        <v>5601</v>
      </c>
      <c r="BG5584" s="10">
        <v>6.2806767236596581E-8</v>
      </c>
      <c r="BR5584" s="10" t="s">
        <v>33</v>
      </c>
      <c r="BS5584" s="11" t="s">
        <v>33</v>
      </c>
      <c r="BT5584" s="11" t="s">
        <v>33</v>
      </c>
      <c r="BU5584" s="10">
        <v>5584</v>
      </c>
    </row>
    <row r="5585" spans="1:73" s="10" customFormat="1" x14ac:dyDescent="0.45">
      <c r="A5585" s="10" t="s">
        <v>33</v>
      </c>
      <c r="B5585" s="10" t="s">
        <v>33</v>
      </c>
      <c r="C5585" s="10">
        <v>1292</v>
      </c>
      <c r="D5585" s="10" t="s">
        <v>33</v>
      </c>
      <c r="E5585" s="10">
        <v>5582</v>
      </c>
      <c r="F5585" s="10">
        <v>5589</v>
      </c>
      <c r="G5585" s="10" t="e">
        <v>#VALUE!</v>
      </c>
      <c r="H5585" s="10">
        <v>1293</v>
      </c>
      <c r="I5585" s="10">
        <v>6.4050950314301226E-12</v>
      </c>
      <c r="J5585" s="10" t="s">
        <v>33</v>
      </c>
      <c r="K5585" s="10" t="s">
        <v>1711</v>
      </c>
      <c r="L5585" s="10" t="s">
        <v>33</v>
      </c>
      <c r="M5585" s="10">
        <v>1.4142135623730951E-2</v>
      </c>
      <c r="N5585" s="10">
        <v>1.4142135623730951E-2</v>
      </c>
      <c r="O5585" s="10">
        <v>1.4142135623730951E-2</v>
      </c>
      <c r="Q5585" s="10">
        <v>0.01</v>
      </c>
      <c r="R5585" s="10">
        <v>0.02</v>
      </c>
      <c r="T5585" s="10">
        <v>0</v>
      </c>
      <c r="W5585" s="10">
        <v>0</v>
      </c>
      <c r="Y5585" s="10">
        <v>0</v>
      </c>
      <c r="AB5585" s="10">
        <v>0</v>
      </c>
      <c r="AE5585" s="10">
        <v>0</v>
      </c>
      <c r="AH5585" s="10">
        <v>1</v>
      </c>
      <c r="AQ5585" s="10">
        <v>0.56752546015851157</v>
      </c>
      <c r="AR5585" s="10">
        <v>1.0233969311654771</v>
      </c>
      <c r="AS5585" s="10">
        <v>1.8463088483953189</v>
      </c>
      <c r="AT5585" s="10">
        <v>13.336848313725023</v>
      </c>
      <c r="AU5585" s="10">
        <v>0.59033764126926569</v>
      </c>
      <c r="AV5585" s="10">
        <v>18.549816391172449</v>
      </c>
      <c r="AW5585" s="10">
        <v>32.477002346166735</v>
      </c>
      <c r="AX5585" s="10" t="s">
        <v>33</v>
      </c>
      <c r="AY5585" s="10">
        <v>0</v>
      </c>
      <c r="AZ5585" s="10" t="s">
        <v>33</v>
      </c>
      <c r="BA5585" s="10" t="s">
        <v>33</v>
      </c>
      <c r="BB5585" s="10">
        <v>5582</v>
      </c>
      <c r="BC5585" s="10">
        <v>5589</v>
      </c>
      <c r="BE5585" s="10" t="s">
        <v>1705</v>
      </c>
      <c r="BF5585" s="10" t="s">
        <v>1710</v>
      </c>
      <c r="BG5585" s="10">
        <v>8.3620917985670349E-10</v>
      </c>
      <c r="BR5585" s="10" t="s">
        <v>33</v>
      </c>
      <c r="BS5585" s="11" t="s">
        <v>33</v>
      </c>
      <c r="BT5585" s="11" t="s">
        <v>33</v>
      </c>
      <c r="BU5585" s="10">
        <v>5585</v>
      </c>
    </row>
    <row r="5586" spans="1:73" s="10" customFormat="1" x14ac:dyDescent="0.45">
      <c r="A5586" s="10" t="s">
        <v>33</v>
      </c>
      <c r="B5586" s="10" t="s">
        <v>33</v>
      </c>
      <c r="C5586" s="10">
        <v>1293</v>
      </c>
      <c r="D5586" s="10" t="s">
        <v>33</v>
      </c>
      <c r="E5586" s="10">
        <v>5582</v>
      </c>
      <c r="F5586" s="10">
        <v>1148</v>
      </c>
      <c r="G5586" s="10">
        <v>0</v>
      </c>
      <c r="H5586" s="10">
        <v>306</v>
      </c>
      <c r="I5586" s="10">
        <v>1.7541075158392698E-11</v>
      </c>
      <c r="J5586" s="10" t="s">
        <v>33</v>
      </c>
      <c r="K5586" s="10" t="s">
        <v>1712</v>
      </c>
      <c r="L5586" s="10" t="s">
        <v>33</v>
      </c>
      <c r="M5586" s="10">
        <v>3.8729833462074176E-2</v>
      </c>
      <c r="N5586" s="10">
        <v>3.8729833462074176E-2</v>
      </c>
      <c r="O5586" s="10">
        <v>0.3872983346207417</v>
      </c>
      <c r="Q5586" s="10">
        <v>0.3</v>
      </c>
      <c r="R5586" s="10">
        <v>0.5</v>
      </c>
      <c r="S5586" s="10">
        <v>90</v>
      </c>
      <c r="T5586" s="10">
        <v>0</v>
      </c>
      <c r="W5586" s="10">
        <v>0</v>
      </c>
      <c r="Y5586" s="10">
        <v>0</v>
      </c>
      <c r="AB5586" s="10">
        <v>0</v>
      </c>
      <c r="AE5586" s="10">
        <v>0</v>
      </c>
      <c r="AH5586" s="10">
        <v>1</v>
      </c>
      <c r="AQ5586" s="10">
        <v>0</v>
      </c>
      <c r="AR5586" s="10">
        <v>1.4923304855121302</v>
      </c>
      <c r="AS5586" s="10">
        <v>1.4923304855121302</v>
      </c>
      <c r="AT5586" s="10">
        <v>0</v>
      </c>
      <c r="AU5586" s="10">
        <v>0</v>
      </c>
      <c r="AV5586" s="10">
        <v>25.634039950263244</v>
      </c>
      <c r="AW5586" s="10">
        <v>25.634039950263244</v>
      </c>
      <c r="AX5586" s="10" t="s">
        <v>33</v>
      </c>
      <c r="AY5586" s="10">
        <v>0</v>
      </c>
      <c r="AZ5586" s="10" t="s">
        <v>33</v>
      </c>
      <c r="BA5586" s="10" t="s">
        <v>33</v>
      </c>
      <c r="BB5586" s="10">
        <v>5582</v>
      </c>
      <c r="BC5586" s="10">
        <v>1148</v>
      </c>
      <c r="BE5586" s="10" t="s">
        <v>1705</v>
      </c>
      <c r="BF5586" s="10" t="s">
        <v>5602</v>
      </c>
      <c r="BG5586" s="10">
        <v>6.7588933046052468E-10</v>
      </c>
      <c r="BR5586" s="10" t="s">
        <v>33</v>
      </c>
      <c r="BS5586" s="11" t="s">
        <v>33</v>
      </c>
      <c r="BT5586" s="11" t="s">
        <v>33</v>
      </c>
      <c r="BU5586" s="10">
        <v>5586</v>
      </c>
    </row>
    <row r="5587" spans="1:73" s="10" customFormat="1" x14ac:dyDescent="0.45">
      <c r="A5587" s="10" t="s">
        <v>33</v>
      </c>
      <c r="B5587" s="10" t="s">
        <v>33</v>
      </c>
      <c r="C5587" s="10">
        <v>1293</v>
      </c>
      <c r="D5587" s="10" t="s">
        <v>33</v>
      </c>
      <c r="E5587" s="10">
        <v>5582</v>
      </c>
      <c r="F5587" s="10">
        <v>3471</v>
      </c>
      <c r="G5587" s="10" t="e">
        <v>#VALUE!</v>
      </c>
      <c r="H5587" s="10">
        <v>921</v>
      </c>
      <c r="I5587" s="10">
        <v>3.202547515715062E-11</v>
      </c>
      <c r="J5587" s="10" t="s">
        <v>33</v>
      </c>
      <c r="K5587" s="10" t="s">
        <v>1257</v>
      </c>
      <c r="L5587" s="10" t="s">
        <v>33</v>
      </c>
      <c r="M5587" s="10">
        <v>7.0710678118654766E-2</v>
      </c>
      <c r="N5587" s="10">
        <v>7.0710678118654766E-2</v>
      </c>
      <c r="O5587" s="10">
        <v>7.0710678118654766E-2</v>
      </c>
      <c r="Q5587" s="10">
        <v>0.05</v>
      </c>
      <c r="R5587" s="10">
        <v>0.1</v>
      </c>
      <c r="T5587" s="10">
        <v>0</v>
      </c>
      <c r="W5587" s="10">
        <v>0</v>
      </c>
      <c r="Y5587" s="10">
        <v>0</v>
      </c>
      <c r="AB5587" s="10">
        <v>0</v>
      </c>
      <c r="AE5587" s="10">
        <v>0</v>
      </c>
      <c r="AH5587" s="10">
        <v>1</v>
      </c>
      <c r="AQ5587" s="10">
        <v>3.4099639686622094E-2</v>
      </c>
      <c r="AR5587" s="10">
        <v>1.2486655378758061E-2</v>
      </c>
      <c r="AS5587" s="10">
        <v>6.1931132924360095E-2</v>
      </c>
      <c r="AT5587" s="10">
        <v>0.80134153263561925</v>
      </c>
      <c r="AU5587" s="10">
        <v>3.1241543555772864E-3</v>
      </c>
      <c r="AV5587" s="10">
        <v>0.14144038250617963</v>
      </c>
      <c r="AW5587" s="10">
        <v>0.94590606949737621</v>
      </c>
      <c r="AX5587" s="10" t="s">
        <v>33</v>
      </c>
      <c r="AY5587" s="10">
        <v>0</v>
      </c>
      <c r="AZ5587" s="10" t="s">
        <v>33</v>
      </c>
      <c r="BA5587" s="10" t="s">
        <v>33</v>
      </c>
      <c r="BB5587" s="10">
        <v>5582</v>
      </c>
      <c r="BC5587" s="10">
        <v>3471</v>
      </c>
      <c r="BE5587" s="10" t="s">
        <v>1705</v>
      </c>
      <c r="BF5587" s="10" t="s">
        <v>5603</v>
      </c>
      <c r="BG5587" s="10">
        <v>2.8049143519669298E-11</v>
      </c>
      <c r="BR5587" s="10" t="s">
        <v>33</v>
      </c>
      <c r="BS5587" s="11" t="s">
        <v>33</v>
      </c>
      <c r="BT5587" s="11" t="s">
        <v>33</v>
      </c>
      <c r="BU5587" s="10">
        <v>5587</v>
      </c>
    </row>
    <row r="5588" spans="1:73" s="10" customFormat="1" x14ac:dyDescent="0.45">
      <c r="A5588" s="10" t="s">
        <v>33</v>
      </c>
      <c r="B5588" s="10" t="s">
        <v>33</v>
      </c>
      <c r="C5588" s="10">
        <v>1293</v>
      </c>
      <c r="D5588" s="10" t="s">
        <v>33</v>
      </c>
      <c r="E5588" s="10">
        <v>5582</v>
      </c>
      <c r="F5588" s="10">
        <v>3259</v>
      </c>
      <c r="G5588" s="10" t="e">
        <v>#VALUE!</v>
      </c>
      <c r="H5588" s="10">
        <v>836</v>
      </c>
      <c r="I5588" s="10">
        <v>6.4050950314301226E-12</v>
      </c>
      <c r="J5588" s="10" t="s">
        <v>33</v>
      </c>
      <c r="K5588" s="10" t="s">
        <v>1544</v>
      </c>
      <c r="L5588" s="10" t="s">
        <v>33</v>
      </c>
      <c r="M5588" s="10">
        <v>1.4142135623730951E-2</v>
      </c>
      <c r="N5588" s="10">
        <v>1.4142135623730951E-2</v>
      </c>
      <c r="O5588" s="10">
        <v>1.4142135623730951E-2</v>
      </c>
      <c r="Q5588" s="10">
        <v>0.01</v>
      </c>
      <c r="R5588" s="10">
        <v>0.02</v>
      </c>
      <c r="T5588" s="10">
        <v>0</v>
      </c>
      <c r="W5588" s="10">
        <v>0</v>
      </c>
      <c r="Y5588" s="10">
        <v>0</v>
      </c>
      <c r="AB5588" s="10">
        <v>0</v>
      </c>
      <c r="AE5588" s="10">
        <v>0</v>
      </c>
      <c r="AH5588" s="10">
        <v>1</v>
      </c>
      <c r="AQ5588" s="10">
        <v>6.9282032302755087E-3</v>
      </c>
      <c r="AR5588" s="10">
        <v>6.5416941572498163E-3</v>
      </c>
      <c r="AS5588" s="10">
        <v>1.6587588841149303E-2</v>
      </c>
      <c r="AT5588" s="10">
        <v>0.16281277591147444</v>
      </c>
      <c r="AU5588" s="10">
        <v>5.3656687188084952E-2</v>
      </c>
      <c r="AV5588" s="10">
        <v>3.1251007104512819E-2</v>
      </c>
      <c r="AW5588" s="10">
        <v>0.2477204702040722</v>
      </c>
      <c r="AX5588" s="10" t="s">
        <v>33</v>
      </c>
      <c r="AY5588" s="10">
        <v>0</v>
      </c>
      <c r="AZ5588" s="10" t="s">
        <v>33</v>
      </c>
      <c r="BA5588" s="10" t="s">
        <v>33</v>
      </c>
      <c r="BB5588" s="10">
        <v>5582</v>
      </c>
      <c r="BC5588" s="10">
        <v>3259</v>
      </c>
      <c r="BE5588" s="10" t="s">
        <v>1705</v>
      </c>
      <c r="BF5588" s="10" t="s">
        <v>5604</v>
      </c>
      <c r="BG5588" s="10">
        <v>7.5126618564998434E-12</v>
      </c>
      <c r="BR5588" s="10" t="s">
        <v>33</v>
      </c>
      <c r="BS5588" s="11" t="s">
        <v>33</v>
      </c>
      <c r="BT5588" s="11" t="s">
        <v>33</v>
      </c>
      <c r="BU5588" s="10">
        <v>5588</v>
      </c>
    </row>
    <row r="5589" spans="1:73" s="10" customFormat="1" x14ac:dyDescent="0.45">
      <c r="A5589" s="10">
        <v>1293</v>
      </c>
      <c r="B5589" s="10">
        <v>5585</v>
      </c>
      <c r="C5589" s="10">
        <v>1293</v>
      </c>
      <c r="D5589" s="10">
        <v>5594</v>
      </c>
      <c r="E5589" s="10" t="s">
        <v>33</v>
      </c>
      <c r="F5589" s="10">
        <v>5585</v>
      </c>
      <c r="G5589" s="10" t="e">
        <v>#VALUE!</v>
      </c>
      <c r="H5589" s="10" t="s">
        <v>33</v>
      </c>
      <c r="I5589" s="10">
        <v>6.4050950314301226E-12</v>
      </c>
      <c r="J5589" s="10" t="s">
        <v>1710</v>
      </c>
      <c r="L5589" s="10">
        <v>1</v>
      </c>
      <c r="M5589" s="10" t="s">
        <v>33</v>
      </c>
      <c r="N5589" s="10">
        <v>1</v>
      </c>
      <c r="O5589" s="10">
        <v>1</v>
      </c>
      <c r="Q5589" s="10">
        <v>1</v>
      </c>
      <c r="T5589" s="10">
        <v>3.5</v>
      </c>
      <c r="U5589" s="10">
        <v>3.5</v>
      </c>
      <c r="W5589" s="10">
        <v>0</v>
      </c>
      <c r="X5589" s="10" t="s">
        <v>1008</v>
      </c>
      <c r="Y5589" s="10">
        <v>0</v>
      </c>
      <c r="Z5589" s="10">
        <v>0.5</v>
      </c>
      <c r="AB5589" s="10">
        <v>0</v>
      </c>
      <c r="AC5589" s="10">
        <v>0.8</v>
      </c>
      <c r="AE5589" s="10">
        <v>0</v>
      </c>
      <c r="AH5589" s="10">
        <v>1</v>
      </c>
      <c r="AQ5589" s="10">
        <v>40.130110137409936</v>
      </c>
      <c r="AR5589" s="10">
        <v>72.365090987261127</v>
      </c>
      <c r="AS5589" s="10">
        <v>130.55375068650554</v>
      </c>
      <c r="AT5589" s="10">
        <v>943.05758822913344</v>
      </c>
      <c r="AU5589" s="10">
        <v>41.743174933116926</v>
      </c>
      <c r="AV5589" s="10">
        <v>1311.6700959963409</v>
      </c>
      <c r="AW5589" s="10">
        <v>2296.4708591585913</v>
      </c>
      <c r="AX5589" s="10">
        <v>6.4050950314301226E-12</v>
      </c>
      <c r="AY5589" s="10">
        <v>0</v>
      </c>
      <c r="AZ5589" s="10" t="s">
        <v>33</v>
      </c>
      <c r="BA5589" s="10">
        <v>5594</v>
      </c>
      <c r="BB5589" s="10" t="s">
        <v>33</v>
      </c>
      <c r="BC5589" s="10">
        <v>5585</v>
      </c>
      <c r="BE5589" s="10" t="s">
        <v>33</v>
      </c>
      <c r="BF5589" s="10" t="s">
        <v>33</v>
      </c>
      <c r="BG5589" s="10" t="s">
        <v>33</v>
      </c>
      <c r="BR5589" s="10" t="s">
        <v>1710</v>
      </c>
      <c r="BS5589" s="11">
        <v>130.55375068650554</v>
      </c>
      <c r="BT5589" s="11">
        <v>2296.4708591585913</v>
      </c>
      <c r="BU5589" s="10">
        <v>5589</v>
      </c>
    </row>
    <row r="5590" spans="1:73" s="10" customFormat="1" x14ac:dyDescent="0.45">
      <c r="A5590" s="10" t="s">
        <v>33</v>
      </c>
      <c r="B5590" s="10" t="s">
        <v>33</v>
      </c>
      <c r="C5590" s="10">
        <v>1293</v>
      </c>
      <c r="D5590" s="10" t="s">
        <v>33</v>
      </c>
      <c r="E5590" s="10">
        <v>5589</v>
      </c>
      <c r="F5590" s="10">
        <v>162</v>
      </c>
      <c r="G5590" s="10">
        <v>0</v>
      </c>
      <c r="H5590" s="10">
        <v>67</v>
      </c>
      <c r="I5590" s="10">
        <v>2.818241813829254E-12</v>
      </c>
      <c r="J5590" s="10" t="s">
        <v>33</v>
      </c>
      <c r="K5590" s="10" t="s">
        <v>1198</v>
      </c>
      <c r="L5590" s="10" t="s">
        <v>33</v>
      </c>
      <c r="M5590" s="10">
        <v>0.44</v>
      </c>
      <c r="N5590" s="10">
        <v>0.44</v>
      </c>
      <c r="O5590" s="10">
        <v>0.44</v>
      </c>
      <c r="Q5590" s="10">
        <v>0.44</v>
      </c>
      <c r="T5590" s="10">
        <v>0</v>
      </c>
      <c r="W5590" s="10">
        <v>0</v>
      </c>
      <c r="Y5590" s="10">
        <v>0</v>
      </c>
      <c r="AB5590" s="10">
        <v>0</v>
      </c>
      <c r="AE5590" s="10">
        <v>0</v>
      </c>
      <c r="AH5590" s="10">
        <v>1</v>
      </c>
      <c r="AQ5590" s="10">
        <v>2.4123850496285493</v>
      </c>
      <c r="AR5590" s="10">
        <v>9.6613258801519049</v>
      </c>
      <c r="AS5590" s="10">
        <v>13.159284202113302</v>
      </c>
      <c r="AT5590" s="10">
        <v>56.691048666270909</v>
      </c>
      <c r="AU5590" s="10">
        <v>37.702289452484528</v>
      </c>
      <c r="AV5590" s="10">
        <v>155.95210161227592</v>
      </c>
      <c r="AW5590" s="10">
        <v>250.34543973103138</v>
      </c>
      <c r="AX5590" s="10" t="s">
        <v>33</v>
      </c>
      <c r="AY5590" s="10">
        <v>0</v>
      </c>
      <c r="AZ5590" s="10" t="s">
        <v>33</v>
      </c>
      <c r="BA5590" s="10" t="s">
        <v>33</v>
      </c>
      <c r="BB5590" s="10">
        <v>5589</v>
      </c>
      <c r="BC5590" s="10">
        <v>162</v>
      </c>
      <c r="BE5590" s="10" t="s">
        <v>1710</v>
      </c>
      <c r="BF5590" s="10" t="s">
        <v>5605</v>
      </c>
      <c r="BG5590" s="10">
        <v>8.4286465860132808E-11</v>
      </c>
      <c r="BR5590" s="10" t="s">
        <v>33</v>
      </c>
      <c r="BS5590" s="11" t="s">
        <v>33</v>
      </c>
      <c r="BT5590" s="11" t="s">
        <v>33</v>
      </c>
      <c r="BU5590" s="10">
        <v>5590</v>
      </c>
    </row>
    <row r="5591" spans="1:73" s="10" customFormat="1" x14ac:dyDescent="0.45">
      <c r="A5591" s="10" t="s">
        <v>33</v>
      </c>
      <c r="B5591" s="10" t="s">
        <v>33</v>
      </c>
      <c r="C5591" s="10">
        <v>1293</v>
      </c>
      <c r="D5591" s="10" t="s">
        <v>33</v>
      </c>
      <c r="E5591" s="10">
        <v>5589</v>
      </c>
      <c r="F5591" s="10">
        <v>30</v>
      </c>
      <c r="G5591" s="10">
        <v>0</v>
      </c>
      <c r="H5591" s="10">
        <v>15</v>
      </c>
      <c r="I5591" s="10">
        <v>9.9919482490309913E-12</v>
      </c>
      <c r="J5591" s="10" t="s">
        <v>33</v>
      </c>
      <c r="K5591" s="10" t="s">
        <v>1022</v>
      </c>
      <c r="L5591" s="10" t="s">
        <v>33</v>
      </c>
      <c r="M5591" s="10">
        <v>1.56</v>
      </c>
      <c r="N5591" s="10">
        <v>1.56</v>
      </c>
      <c r="O5591" s="10">
        <v>1.56</v>
      </c>
      <c r="Q5591" s="10">
        <v>1.56</v>
      </c>
      <c r="T5591" s="10">
        <v>0</v>
      </c>
      <c r="W5591" s="10">
        <v>0</v>
      </c>
      <c r="Y5591" s="10">
        <v>0</v>
      </c>
      <c r="AB5591" s="10">
        <v>0</v>
      </c>
      <c r="AE5591" s="10">
        <v>0</v>
      </c>
      <c r="AH5591" s="10">
        <v>1</v>
      </c>
      <c r="AQ5591" s="10">
        <v>31.575163335539447</v>
      </c>
      <c r="AR5591" s="10">
        <v>57.348174754866861</v>
      </c>
      <c r="AS5591" s="10">
        <v>103.13216159139905</v>
      </c>
      <c r="AT5591" s="10">
        <v>742.01633838517705</v>
      </c>
      <c r="AU5591" s="10">
        <v>3.7020392999502385</v>
      </c>
      <c r="AV5591" s="10">
        <v>1072.5277386284888</v>
      </c>
      <c r="AW5591" s="10">
        <v>1818.2461163136161</v>
      </c>
      <c r="AX5591" s="10" t="s">
        <v>33</v>
      </c>
      <c r="AY5591" s="10">
        <v>0</v>
      </c>
      <c r="AZ5591" s="10" t="s">
        <v>33</v>
      </c>
      <c r="BA5591" s="10" t="s">
        <v>33</v>
      </c>
      <c r="BB5591" s="10">
        <v>5589</v>
      </c>
      <c r="BC5591" s="10">
        <v>30</v>
      </c>
      <c r="BE5591" s="10" t="s">
        <v>1710</v>
      </c>
      <c r="BF5591" s="10" t="s">
        <v>5606</v>
      </c>
      <c r="BG5591" s="10">
        <v>6.6057129578971864E-10</v>
      </c>
      <c r="BR5591" s="10" t="s">
        <v>33</v>
      </c>
      <c r="BS5591" s="11" t="s">
        <v>33</v>
      </c>
      <c r="BT5591" s="11" t="s">
        <v>33</v>
      </c>
      <c r="BU5591" s="10">
        <v>5591</v>
      </c>
    </row>
    <row r="5592" spans="1:73" s="10" customFormat="1" x14ac:dyDescent="0.45">
      <c r="A5592" s="10" t="s">
        <v>33</v>
      </c>
      <c r="B5592" s="10" t="s">
        <v>33</v>
      </c>
      <c r="C5592" s="10">
        <v>1293</v>
      </c>
      <c r="D5592" s="10" t="s">
        <v>33</v>
      </c>
      <c r="E5592" s="10">
        <v>5589</v>
      </c>
      <c r="F5592" s="10">
        <v>2977</v>
      </c>
      <c r="G5592" s="10">
        <v>0</v>
      </c>
      <c r="H5592" s="10">
        <v>733</v>
      </c>
      <c r="I5592" s="10">
        <v>1.9215285094290368E-12</v>
      </c>
      <c r="J5592" s="10" t="s">
        <v>33</v>
      </c>
      <c r="K5592" s="10" t="s">
        <v>1560</v>
      </c>
      <c r="L5592" s="10" t="s">
        <v>33</v>
      </c>
      <c r="M5592" s="10">
        <v>0.3</v>
      </c>
      <c r="N5592" s="10">
        <v>0.3</v>
      </c>
      <c r="O5592" s="10">
        <v>0.3</v>
      </c>
      <c r="Q5592" s="10">
        <v>0.3</v>
      </c>
      <c r="T5592" s="10">
        <v>0</v>
      </c>
      <c r="W5592" s="10">
        <v>0</v>
      </c>
      <c r="Y5592" s="10">
        <v>0</v>
      </c>
      <c r="AB5592" s="10">
        <v>0</v>
      </c>
      <c r="AE5592" s="10">
        <v>0</v>
      </c>
      <c r="AH5592" s="10">
        <v>1</v>
      </c>
      <c r="AQ5592" s="10">
        <v>2.5461134064082258</v>
      </c>
      <c r="AR5592" s="10">
        <v>4.5202727574717345</v>
      </c>
      <c r="AS5592" s="10">
        <v>8.2121371967636616</v>
      </c>
      <c r="AT5592" s="10">
        <v>59.833665050593304</v>
      </c>
      <c r="AU5592" s="10">
        <v>0.33000973776095266</v>
      </c>
      <c r="AV5592" s="10">
        <v>82.790201941161158</v>
      </c>
      <c r="AW5592" s="10">
        <v>142.9538767295154</v>
      </c>
      <c r="AX5592" s="10" t="s">
        <v>33</v>
      </c>
      <c r="AY5592" s="10">
        <v>0</v>
      </c>
      <c r="AZ5592" s="10" t="s">
        <v>33</v>
      </c>
      <c r="BA5592" s="10" t="s">
        <v>33</v>
      </c>
      <c r="BB5592" s="10">
        <v>5589</v>
      </c>
      <c r="BC5592" s="10">
        <v>2977</v>
      </c>
      <c r="BE5592" s="10" t="s">
        <v>1710</v>
      </c>
      <c r="BF5592" s="10" t="s">
        <v>5607</v>
      </c>
      <c r="BG5592" s="10">
        <v>5.2599519156413422E-11</v>
      </c>
      <c r="BR5592" s="10" t="s">
        <v>33</v>
      </c>
      <c r="BS5592" s="11" t="s">
        <v>33</v>
      </c>
      <c r="BT5592" s="11" t="s">
        <v>33</v>
      </c>
      <c r="BU5592" s="10">
        <v>5592</v>
      </c>
    </row>
    <row r="5593" spans="1:73" s="10" customFormat="1" x14ac:dyDescent="0.45">
      <c r="A5593" s="10" t="s">
        <v>33</v>
      </c>
      <c r="B5593" s="10" t="s">
        <v>33</v>
      </c>
      <c r="C5593" s="10">
        <v>1293</v>
      </c>
      <c r="D5593" s="10" t="s">
        <v>33</v>
      </c>
      <c r="E5593" s="10">
        <v>5589</v>
      </c>
      <c r="F5593" s="10">
        <v>3471</v>
      </c>
      <c r="G5593" s="10" t="e">
        <v>#VALUE!</v>
      </c>
      <c r="H5593" s="10">
        <v>921</v>
      </c>
      <c r="I5593" s="10">
        <v>1.2810190062860245E-12</v>
      </c>
      <c r="J5593" s="10" t="s">
        <v>33</v>
      </c>
      <c r="K5593" s="10" t="s">
        <v>1257</v>
      </c>
      <c r="L5593" s="10" t="s">
        <v>33</v>
      </c>
      <c r="M5593" s="10">
        <v>0.2</v>
      </c>
      <c r="N5593" s="10">
        <v>0.2</v>
      </c>
      <c r="O5593" s="10">
        <v>0.2</v>
      </c>
      <c r="Q5593" s="10">
        <v>0.2</v>
      </c>
      <c r="T5593" s="10">
        <v>0</v>
      </c>
      <c r="W5593" s="10">
        <v>0</v>
      </c>
      <c r="Y5593" s="10">
        <v>0</v>
      </c>
      <c r="AB5593" s="10">
        <v>0</v>
      </c>
      <c r="AE5593" s="10">
        <v>0</v>
      </c>
      <c r="AH5593" s="10">
        <v>1</v>
      </c>
      <c r="AQ5593" s="10">
        <v>9.6448345833713589E-2</v>
      </c>
      <c r="AR5593" s="10">
        <v>3.5317594770637208E-2</v>
      </c>
      <c r="AS5593" s="10">
        <v>0.17516769622952191</v>
      </c>
      <c r="AT5593" s="10">
        <v>2.2665361270922695</v>
      </c>
      <c r="AU5593" s="10">
        <v>8.8364429212087498E-3</v>
      </c>
      <c r="AV5593" s="10">
        <v>0.40005381441495491</v>
      </c>
      <c r="AW5593" s="10">
        <v>2.6754263844284329</v>
      </c>
      <c r="AX5593" s="10" t="s">
        <v>33</v>
      </c>
      <c r="AY5593" s="10">
        <v>0</v>
      </c>
      <c r="AZ5593" s="10" t="s">
        <v>33</v>
      </c>
      <c r="BA5593" s="10" t="s">
        <v>33</v>
      </c>
      <c r="BB5593" s="10">
        <v>5589</v>
      </c>
      <c r="BC5593" s="10">
        <v>3471</v>
      </c>
      <c r="BE5593" s="10" t="s">
        <v>1710</v>
      </c>
      <c r="BF5593" s="10" t="s">
        <v>5608</v>
      </c>
      <c r="BG5593" s="10">
        <v>1.1219657407867717E-12</v>
      </c>
      <c r="BR5593" s="10" t="s">
        <v>33</v>
      </c>
      <c r="BS5593" s="11" t="s">
        <v>33</v>
      </c>
      <c r="BT5593" s="11" t="s">
        <v>33</v>
      </c>
      <c r="BU5593" s="10">
        <v>5593</v>
      </c>
    </row>
    <row r="5594" spans="1:73" s="10" customFormat="1" x14ac:dyDescent="0.45">
      <c r="A5594" s="10">
        <v>1294</v>
      </c>
      <c r="B5594" s="10" t="s">
        <v>33</v>
      </c>
      <c r="C5594" s="10">
        <v>1293</v>
      </c>
      <c r="D5594" s="10">
        <v>5597</v>
      </c>
      <c r="E5594" s="10" t="s">
        <v>33</v>
      </c>
      <c r="F5594" s="10" t="s">
        <v>33</v>
      </c>
      <c r="G5594" s="10">
        <v>0</v>
      </c>
      <c r="H5594" s="10" t="s">
        <v>33</v>
      </c>
      <c r="I5594" s="10">
        <v>1</v>
      </c>
      <c r="J5594" s="10" t="s">
        <v>1801</v>
      </c>
      <c r="L5594" s="10">
        <v>1</v>
      </c>
      <c r="M5594" s="10" t="s">
        <v>33</v>
      </c>
      <c r="N5594" s="10">
        <v>1</v>
      </c>
      <c r="O5594" s="10">
        <v>1</v>
      </c>
      <c r="Q5594" s="10">
        <v>1</v>
      </c>
      <c r="T5594" s="10">
        <v>0.1</v>
      </c>
      <c r="U5594" s="10">
        <v>0.1</v>
      </c>
      <c r="W5594" s="10">
        <v>0</v>
      </c>
      <c r="X5594" s="10" t="s">
        <v>1802</v>
      </c>
      <c r="Y5594" s="10">
        <v>0</v>
      </c>
      <c r="Z5594" s="10">
        <v>0.02</v>
      </c>
      <c r="AB5594" s="10">
        <v>0</v>
      </c>
      <c r="AE5594" s="10">
        <v>0</v>
      </c>
      <c r="AH5594" s="10">
        <v>1</v>
      </c>
      <c r="AQ5594" s="10">
        <v>0.17758273747107084</v>
      </c>
      <c r="AR5594" s="10">
        <v>0.5394076616671809</v>
      </c>
      <c r="AS5594" s="10">
        <v>0.79690263100023362</v>
      </c>
      <c r="AT5594" s="10">
        <v>4.1731943305701646</v>
      </c>
      <c r="AU5594" s="10">
        <v>2.0040082148242813</v>
      </c>
      <c r="AV5594" s="10">
        <v>17.164471167837135</v>
      </c>
      <c r="AW5594" s="10">
        <v>23.341673713231579</v>
      </c>
      <c r="AX5594" s="10">
        <v>1</v>
      </c>
      <c r="AY5594" s="10">
        <v>0</v>
      </c>
      <c r="AZ5594" s="10" t="s">
        <v>33</v>
      </c>
      <c r="BA5594" s="10">
        <v>5597</v>
      </c>
      <c r="BB5594" s="10" t="s">
        <v>33</v>
      </c>
      <c r="BC5594" s="10" t="s">
        <v>33</v>
      </c>
      <c r="BE5594" s="10" t="s">
        <v>33</v>
      </c>
      <c r="BF5594" s="10" t="s">
        <v>33</v>
      </c>
      <c r="BG5594" s="10" t="s">
        <v>33</v>
      </c>
      <c r="BR5594" s="10" t="s">
        <v>127</v>
      </c>
      <c r="BS5594" s="11">
        <v>0.79690263100023362</v>
      </c>
      <c r="BT5594" s="11">
        <v>23.341673713231579</v>
      </c>
      <c r="BU5594" s="10">
        <v>5594</v>
      </c>
    </row>
    <row r="5595" spans="1:73" s="10" customFormat="1" x14ac:dyDescent="0.45">
      <c r="A5595" s="10" t="s">
        <v>33</v>
      </c>
      <c r="B5595" s="10" t="s">
        <v>33</v>
      </c>
      <c r="C5595" s="10">
        <v>1294</v>
      </c>
      <c r="D5595" s="10" t="s">
        <v>33</v>
      </c>
      <c r="E5595" s="10">
        <v>5594</v>
      </c>
      <c r="F5595" s="10">
        <v>135</v>
      </c>
      <c r="G5595" s="10">
        <v>0</v>
      </c>
      <c r="H5595" s="10">
        <v>58</v>
      </c>
      <c r="I5595" s="10">
        <v>1.8027756377319946</v>
      </c>
      <c r="J5595" s="10" t="s">
        <v>33</v>
      </c>
      <c r="K5595" s="10" t="s">
        <v>1803</v>
      </c>
      <c r="L5595" s="10" t="s">
        <v>33</v>
      </c>
      <c r="M5595" s="10">
        <v>1.8027756377319946</v>
      </c>
      <c r="N5595" s="10">
        <v>1.8027756377319946</v>
      </c>
      <c r="O5595" s="10">
        <v>1.8027756377319946</v>
      </c>
      <c r="Q5595" s="10">
        <v>1.3</v>
      </c>
      <c r="R5595" s="10">
        <v>2.5</v>
      </c>
      <c r="T5595" s="10">
        <v>0</v>
      </c>
      <c r="W5595" s="10">
        <v>0</v>
      </c>
      <c r="Y5595" s="10">
        <v>0</v>
      </c>
      <c r="AB5595" s="10">
        <v>0</v>
      </c>
      <c r="AE5595" s="10">
        <v>0</v>
      </c>
      <c r="AH5595" s="10">
        <v>1</v>
      </c>
      <c r="AQ5595" s="10">
        <v>7.7582737471070834E-2</v>
      </c>
      <c r="AR5595" s="10">
        <v>0.5394076616671809</v>
      </c>
      <c r="AS5595" s="10">
        <v>0.6519026310002336</v>
      </c>
      <c r="AT5595" s="10">
        <v>1.8231943305701646</v>
      </c>
      <c r="AU5595" s="10">
        <v>2.0040082148242813</v>
      </c>
      <c r="AV5595" s="10">
        <v>16.664471167837135</v>
      </c>
      <c r="AW5595" s="10">
        <v>20.491673713231581</v>
      </c>
      <c r="AX5595" s="10" t="s">
        <v>33</v>
      </c>
      <c r="AY5595" s="10">
        <v>0</v>
      </c>
      <c r="AZ5595" s="10" t="s">
        <v>33</v>
      </c>
      <c r="BA5595" s="10" t="s">
        <v>33</v>
      </c>
      <c r="BB5595" s="10">
        <v>5594</v>
      </c>
      <c r="BC5595" s="10">
        <v>135</v>
      </c>
      <c r="BE5595" s="10" t="s">
        <v>127</v>
      </c>
      <c r="BF5595" s="10" t="s">
        <v>5609</v>
      </c>
      <c r="BG5595" s="10">
        <v>0.6519026310002336</v>
      </c>
      <c r="BR5595" s="10" t="s">
        <v>33</v>
      </c>
      <c r="BS5595" s="11" t="s">
        <v>33</v>
      </c>
      <c r="BT5595" s="11" t="s">
        <v>33</v>
      </c>
      <c r="BU5595" s="10">
        <v>5595</v>
      </c>
    </row>
    <row r="5596" spans="1:73" s="10" customFormat="1" x14ac:dyDescent="0.45">
      <c r="A5596" s="10" t="s">
        <v>33</v>
      </c>
      <c r="B5596" s="10" t="s">
        <v>33</v>
      </c>
      <c r="C5596" s="10">
        <v>1294</v>
      </c>
      <c r="D5596" s="10" t="s">
        <v>33</v>
      </c>
      <c r="E5596" s="10">
        <v>5594</v>
      </c>
      <c r="F5596" s="10">
        <v>24</v>
      </c>
      <c r="G5596" s="10">
        <v>0</v>
      </c>
      <c r="H5596" s="10">
        <v>11</v>
      </c>
      <c r="I5596" s="10">
        <v>0.5</v>
      </c>
      <c r="J5596" s="10" t="s">
        <v>33</v>
      </c>
      <c r="K5596" s="10" t="s">
        <v>1804</v>
      </c>
      <c r="L5596" s="10" t="s">
        <v>33</v>
      </c>
      <c r="M5596" s="10">
        <v>0.5</v>
      </c>
      <c r="N5596" s="10">
        <v>0.5</v>
      </c>
      <c r="O5596" s="10">
        <v>2</v>
      </c>
      <c r="Q5596" s="10">
        <v>2</v>
      </c>
      <c r="S5596" s="10">
        <v>75</v>
      </c>
      <c r="T5596" s="10">
        <v>0</v>
      </c>
      <c r="W5596" s="10">
        <v>0</v>
      </c>
      <c r="Y5596" s="10">
        <v>0</v>
      </c>
      <c r="AB5596" s="10">
        <v>0</v>
      </c>
      <c r="AE5596" s="10">
        <v>0</v>
      </c>
      <c r="AH5596" s="10">
        <v>1</v>
      </c>
      <c r="AQ5596" s="10">
        <v>0</v>
      </c>
      <c r="AR5596" s="10">
        <v>0</v>
      </c>
      <c r="AS5596" s="10">
        <v>0</v>
      </c>
      <c r="AT5596" s="10">
        <v>0</v>
      </c>
      <c r="AU5596" s="10">
        <v>0</v>
      </c>
      <c r="AV5596" s="10">
        <v>0.5</v>
      </c>
      <c r="AW5596" s="10">
        <v>0.5</v>
      </c>
      <c r="AX5596" s="10" t="s">
        <v>33</v>
      </c>
      <c r="AY5596" s="10">
        <v>0</v>
      </c>
      <c r="AZ5596" s="10" t="s">
        <v>33</v>
      </c>
      <c r="BA5596" s="10" t="s">
        <v>33</v>
      </c>
      <c r="BB5596" s="10">
        <v>5594</v>
      </c>
      <c r="BC5596" s="10">
        <v>24</v>
      </c>
      <c r="BE5596" s="10" t="s">
        <v>127</v>
      </c>
      <c r="BF5596" s="10" t="s">
        <v>5610</v>
      </c>
      <c r="BG5596" s="10">
        <v>0</v>
      </c>
      <c r="BR5596" s="10" t="s">
        <v>33</v>
      </c>
      <c r="BS5596" s="11" t="s">
        <v>33</v>
      </c>
      <c r="BT5596" s="11" t="s">
        <v>33</v>
      </c>
      <c r="BU5596" s="10">
        <v>5596</v>
      </c>
    </row>
    <row r="5597" spans="1:73" s="10" customFormat="1" x14ac:dyDescent="0.45">
      <c r="A5597" s="10">
        <v>1295</v>
      </c>
      <c r="B5597" s="10" t="s">
        <v>33</v>
      </c>
      <c r="C5597" s="10">
        <v>1294</v>
      </c>
      <c r="D5597" s="10">
        <v>5599</v>
      </c>
      <c r="E5597" s="10" t="s">
        <v>33</v>
      </c>
      <c r="F5597" s="10" t="s">
        <v>33</v>
      </c>
      <c r="G5597" s="10">
        <v>0</v>
      </c>
      <c r="H5597" s="10" t="s">
        <v>33</v>
      </c>
      <c r="I5597" s="10">
        <v>1</v>
      </c>
      <c r="J5597" s="10" t="s">
        <v>1832</v>
      </c>
      <c r="L5597" s="10">
        <v>1</v>
      </c>
      <c r="M5597" s="10" t="s">
        <v>33</v>
      </c>
      <c r="N5597" s="10">
        <v>1</v>
      </c>
      <c r="O5597" s="10">
        <v>1</v>
      </c>
      <c r="Q5597" s="10">
        <v>1</v>
      </c>
      <c r="T5597" s="10">
        <v>0.05</v>
      </c>
      <c r="U5597" s="10">
        <v>0.05</v>
      </c>
      <c r="W5597" s="10">
        <v>0</v>
      </c>
      <c r="X5597" s="10" t="s">
        <v>1802</v>
      </c>
      <c r="Y5597" s="10">
        <v>0</v>
      </c>
      <c r="Z5597" s="10">
        <v>0.01</v>
      </c>
      <c r="AB5597" s="10">
        <v>0</v>
      </c>
      <c r="AE5597" s="10">
        <v>1.3416407864998738</v>
      </c>
      <c r="AF5597" s="10">
        <v>1.2</v>
      </c>
      <c r="AG5597" s="10">
        <v>1.5</v>
      </c>
      <c r="AH5597" s="10">
        <v>1</v>
      </c>
      <c r="AQ5597" s="10">
        <v>0.05</v>
      </c>
      <c r="AR5597" s="10">
        <v>0</v>
      </c>
      <c r="AS5597" s="10">
        <v>7.2499999999999995E-2</v>
      </c>
      <c r="AT5597" s="10">
        <v>1.175</v>
      </c>
      <c r="AU5597" s="10">
        <v>0</v>
      </c>
      <c r="AV5597" s="10">
        <v>1.6416407864998739</v>
      </c>
      <c r="AW5597" s="10">
        <v>2.8166407864998737</v>
      </c>
      <c r="AX5597" s="10">
        <v>1</v>
      </c>
      <c r="AY5597" s="10">
        <v>0</v>
      </c>
      <c r="AZ5597" s="10" t="s">
        <v>33</v>
      </c>
      <c r="BA5597" s="10">
        <v>5599</v>
      </c>
      <c r="BB5597" s="10" t="s">
        <v>33</v>
      </c>
      <c r="BC5597" s="10" t="s">
        <v>33</v>
      </c>
      <c r="BE5597" s="10" t="s">
        <v>33</v>
      </c>
      <c r="BF5597" s="10" t="s">
        <v>33</v>
      </c>
      <c r="BG5597" s="10" t="s">
        <v>33</v>
      </c>
      <c r="BR5597" s="10" t="s">
        <v>298</v>
      </c>
      <c r="BS5597" s="11">
        <v>7.2499999999999995E-2</v>
      </c>
      <c r="BT5597" s="11">
        <v>2.8166407864998737</v>
      </c>
      <c r="BU5597" s="10">
        <v>5597</v>
      </c>
    </row>
    <row r="5598" spans="1:73" s="10" customFormat="1" x14ac:dyDescent="0.45">
      <c r="A5598" s="10" t="s">
        <v>33</v>
      </c>
      <c r="B5598" s="10" t="s">
        <v>33</v>
      </c>
      <c r="C5598" s="10">
        <v>1295</v>
      </c>
      <c r="D5598" s="10" t="s">
        <v>33</v>
      </c>
      <c r="E5598" s="10">
        <v>5597</v>
      </c>
      <c r="F5598" s="10">
        <v>24</v>
      </c>
      <c r="G5598" s="10">
        <v>0</v>
      </c>
      <c r="H5598" s="10">
        <v>11</v>
      </c>
      <c r="I5598" s="10">
        <v>0.3</v>
      </c>
      <c r="J5598" s="10" t="s">
        <v>33</v>
      </c>
      <c r="K5598" s="10" t="s">
        <v>1804</v>
      </c>
      <c r="L5598" s="10" t="s">
        <v>33</v>
      </c>
      <c r="M5598" s="10">
        <v>0.3</v>
      </c>
      <c r="N5598" s="10">
        <v>0.3</v>
      </c>
      <c r="O5598" s="10">
        <v>2</v>
      </c>
      <c r="Q5598" s="10">
        <v>2</v>
      </c>
      <c r="S5598" s="10">
        <v>85</v>
      </c>
      <c r="T5598" s="10">
        <v>0</v>
      </c>
      <c r="W5598" s="10">
        <v>0</v>
      </c>
      <c r="Y5598" s="10">
        <v>0</v>
      </c>
      <c r="AB5598" s="10">
        <v>0</v>
      </c>
      <c r="AE5598" s="10">
        <v>0</v>
      </c>
      <c r="AH5598" s="10">
        <v>1</v>
      </c>
      <c r="AQ5598" s="10">
        <v>0</v>
      </c>
      <c r="AR5598" s="10">
        <v>0</v>
      </c>
      <c r="AS5598" s="10">
        <v>0</v>
      </c>
      <c r="AT5598" s="10">
        <v>0</v>
      </c>
      <c r="AU5598" s="10">
        <v>0</v>
      </c>
      <c r="AV5598" s="10">
        <v>0.3</v>
      </c>
      <c r="AW5598" s="10">
        <v>0.3</v>
      </c>
      <c r="AX5598" s="10" t="s">
        <v>33</v>
      </c>
      <c r="AY5598" s="10">
        <v>0</v>
      </c>
      <c r="AZ5598" s="10" t="s">
        <v>33</v>
      </c>
      <c r="BA5598" s="10" t="s">
        <v>33</v>
      </c>
      <c r="BB5598" s="10">
        <v>5597</v>
      </c>
      <c r="BC5598" s="10">
        <v>24</v>
      </c>
      <c r="BE5598" s="10" t="s">
        <v>298</v>
      </c>
      <c r="BF5598" s="10" t="s">
        <v>5611</v>
      </c>
      <c r="BG5598" s="10">
        <v>0</v>
      </c>
      <c r="BR5598" s="10" t="s">
        <v>33</v>
      </c>
      <c r="BS5598" s="11" t="s">
        <v>33</v>
      </c>
      <c r="BT5598" s="11" t="s">
        <v>33</v>
      </c>
      <c r="BU5598" s="10">
        <v>5598</v>
      </c>
    </row>
    <row r="5599" spans="1:73" s="10" customFormat="1" x14ac:dyDescent="0.45">
      <c r="A5599" s="10">
        <v>1296</v>
      </c>
      <c r="B5599" s="10" t="s">
        <v>33</v>
      </c>
      <c r="C5599" s="10">
        <v>1295</v>
      </c>
      <c r="D5599" s="10">
        <v>5602</v>
      </c>
      <c r="E5599" s="10" t="s">
        <v>33</v>
      </c>
      <c r="F5599" s="10" t="s">
        <v>33</v>
      </c>
      <c r="G5599" s="10">
        <v>0</v>
      </c>
      <c r="H5599" s="10" t="s">
        <v>33</v>
      </c>
      <c r="I5599" s="10">
        <v>1</v>
      </c>
      <c r="J5599" s="10" t="s">
        <v>1833</v>
      </c>
      <c r="L5599" s="10">
        <v>1</v>
      </c>
      <c r="M5599" s="10" t="s">
        <v>33</v>
      </c>
      <c r="N5599" s="10">
        <v>1</v>
      </c>
      <c r="O5599" s="10">
        <v>1</v>
      </c>
      <c r="Q5599" s="10">
        <v>1</v>
      </c>
      <c r="T5599" s="10">
        <v>0.1</v>
      </c>
      <c r="U5599" s="10">
        <v>0.1</v>
      </c>
      <c r="W5599" s="10">
        <v>0</v>
      </c>
      <c r="X5599" s="10" t="s">
        <v>1802</v>
      </c>
      <c r="Y5599" s="10">
        <v>0</v>
      </c>
      <c r="Z5599" s="10">
        <v>0.02</v>
      </c>
      <c r="AB5599" s="10">
        <v>0</v>
      </c>
      <c r="AE5599" s="10">
        <v>1.1958260743101399</v>
      </c>
      <c r="AF5599" s="10">
        <v>1.1000000000000001</v>
      </c>
      <c r="AG5599" s="10">
        <v>1.3</v>
      </c>
      <c r="AH5599" s="10">
        <v>1</v>
      </c>
      <c r="AQ5599" s="10">
        <v>0.10844888083824392</v>
      </c>
      <c r="AR5599" s="10">
        <v>2.9581849951792999E-2</v>
      </c>
      <c r="AS5599" s="10">
        <v>0.18683272716724666</v>
      </c>
      <c r="AT5599" s="10">
        <v>2.5485486996987321</v>
      </c>
      <c r="AU5599" s="10">
        <v>3.2556179907751531E-2</v>
      </c>
      <c r="AV5599" s="10">
        <v>3.4558140811211775</v>
      </c>
      <c r="AW5599" s="10">
        <v>6.036918960727661</v>
      </c>
      <c r="AX5599" s="10">
        <v>1</v>
      </c>
      <c r="AY5599" s="10">
        <v>0</v>
      </c>
      <c r="AZ5599" s="10" t="s">
        <v>33</v>
      </c>
      <c r="BA5599" s="10">
        <v>5602</v>
      </c>
      <c r="BB5599" s="10" t="s">
        <v>33</v>
      </c>
      <c r="BC5599" s="10" t="s">
        <v>33</v>
      </c>
      <c r="BE5599" s="10" t="s">
        <v>33</v>
      </c>
      <c r="BF5599" s="10" t="s">
        <v>33</v>
      </c>
      <c r="BG5599" s="10" t="s">
        <v>33</v>
      </c>
      <c r="BR5599" s="10" t="s">
        <v>299</v>
      </c>
      <c r="BS5599" s="11">
        <v>0.18683272716724666</v>
      </c>
      <c r="BT5599" s="11">
        <v>6.036918960727661</v>
      </c>
      <c r="BU5599" s="10">
        <v>5599</v>
      </c>
    </row>
    <row r="5600" spans="1:73" s="10" customFormat="1" x14ac:dyDescent="0.45">
      <c r="A5600" s="10" t="s">
        <v>33</v>
      </c>
      <c r="B5600" s="10" t="s">
        <v>33</v>
      </c>
      <c r="C5600" s="10">
        <v>1296</v>
      </c>
      <c r="D5600" s="10" t="s">
        <v>33</v>
      </c>
      <c r="E5600" s="10">
        <v>5599</v>
      </c>
      <c r="F5600" s="10">
        <v>24</v>
      </c>
      <c r="G5600" s="10">
        <v>0</v>
      </c>
      <c r="H5600" s="10">
        <v>11</v>
      </c>
      <c r="I5600" s="10">
        <v>2.5000000000000001E-2</v>
      </c>
      <c r="J5600" s="10" t="s">
        <v>33</v>
      </c>
      <c r="K5600" s="10" t="s">
        <v>1804</v>
      </c>
      <c r="L5600" s="10" t="s">
        <v>33</v>
      </c>
      <c r="M5600" s="10">
        <v>2.5000000000000001E-2</v>
      </c>
      <c r="N5600" s="10">
        <v>2.5000000000000001E-2</v>
      </c>
      <c r="O5600" s="10">
        <v>0.1</v>
      </c>
      <c r="Q5600" s="10">
        <v>0.1</v>
      </c>
      <c r="S5600" s="10">
        <v>75</v>
      </c>
      <c r="T5600" s="10">
        <v>0</v>
      </c>
      <c r="W5600" s="10">
        <v>0</v>
      </c>
      <c r="Y5600" s="10">
        <v>0</v>
      </c>
      <c r="AB5600" s="10">
        <v>0</v>
      </c>
      <c r="AE5600" s="10">
        <v>0</v>
      </c>
      <c r="AH5600" s="10">
        <v>1</v>
      </c>
      <c r="AQ5600" s="10">
        <v>0</v>
      </c>
      <c r="AR5600" s="10">
        <v>0</v>
      </c>
      <c r="AS5600" s="10">
        <v>0</v>
      </c>
      <c r="AT5600" s="10">
        <v>0</v>
      </c>
      <c r="AU5600" s="10">
        <v>0</v>
      </c>
      <c r="AV5600" s="10">
        <v>2.5000000000000001E-2</v>
      </c>
      <c r="AW5600" s="10">
        <v>2.5000000000000001E-2</v>
      </c>
      <c r="AX5600" s="10" t="s">
        <v>33</v>
      </c>
      <c r="AY5600" s="10">
        <v>0</v>
      </c>
      <c r="AZ5600" s="10" t="s">
        <v>33</v>
      </c>
      <c r="BA5600" s="10" t="s">
        <v>33</v>
      </c>
      <c r="BB5600" s="10">
        <v>5599</v>
      </c>
      <c r="BC5600" s="10">
        <v>24</v>
      </c>
      <c r="BE5600" s="10" t="s">
        <v>299</v>
      </c>
      <c r="BF5600" s="10" t="s">
        <v>5612</v>
      </c>
      <c r="BG5600" s="10">
        <v>0</v>
      </c>
      <c r="BR5600" s="10" t="s">
        <v>33</v>
      </c>
      <c r="BS5600" s="11" t="s">
        <v>33</v>
      </c>
      <c r="BT5600" s="11" t="s">
        <v>33</v>
      </c>
      <c r="BU5600" s="10">
        <v>5600</v>
      </c>
    </row>
    <row r="5601" spans="1:73" s="10" customFormat="1" x14ac:dyDescent="0.45">
      <c r="A5601" s="10" t="s">
        <v>33</v>
      </c>
      <c r="B5601" s="10" t="s">
        <v>33</v>
      </c>
      <c r="C5601" s="10">
        <v>1296</v>
      </c>
      <c r="D5601" s="10" t="s">
        <v>33</v>
      </c>
      <c r="E5601" s="10">
        <v>5599</v>
      </c>
      <c r="F5601" s="10">
        <v>1297</v>
      </c>
      <c r="G5601" s="10">
        <v>0</v>
      </c>
      <c r="H5601" s="10">
        <v>354</v>
      </c>
      <c r="I5601" s="10">
        <v>2E-3</v>
      </c>
      <c r="J5601" s="10" t="s">
        <v>33</v>
      </c>
      <c r="K5601" s="10" t="s">
        <v>1834</v>
      </c>
      <c r="L5601" s="10" t="s">
        <v>33</v>
      </c>
      <c r="M5601" s="10">
        <v>2E-3</v>
      </c>
      <c r="N5601" s="10">
        <v>2E-3</v>
      </c>
      <c r="O5601" s="10">
        <v>2E-3</v>
      </c>
      <c r="Q5601" s="10">
        <v>2E-3</v>
      </c>
      <c r="T5601" s="10">
        <v>0</v>
      </c>
      <c r="W5601" s="10">
        <v>0</v>
      </c>
      <c r="Y5601" s="10">
        <v>0</v>
      </c>
      <c r="AB5601" s="10">
        <v>0</v>
      </c>
      <c r="AE5601" s="10">
        <v>0</v>
      </c>
      <c r="AH5601" s="10">
        <v>1</v>
      </c>
      <c r="AQ5601" s="10">
        <v>8.4488808382439072E-3</v>
      </c>
      <c r="AR5601" s="10">
        <v>2.9581849951792999E-2</v>
      </c>
      <c r="AS5601" s="10">
        <v>4.1832727167246661E-2</v>
      </c>
      <c r="AT5601" s="10">
        <v>0.19854869969873182</v>
      </c>
      <c r="AU5601" s="10">
        <v>3.2556179907751531E-2</v>
      </c>
      <c r="AV5601" s="10">
        <v>2.2349880068110379</v>
      </c>
      <c r="AW5601" s="10">
        <v>2.4660928864175213</v>
      </c>
      <c r="AX5601" s="10" t="s">
        <v>33</v>
      </c>
      <c r="AY5601" s="10">
        <v>0</v>
      </c>
      <c r="AZ5601" s="10" t="s">
        <v>33</v>
      </c>
      <c r="BA5601" s="10" t="s">
        <v>33</v>
      </c>
      <c r="BB5601" s="10">
        <v>5599</v>
      </c>
      <c r="BC5601" s="10">
        <v>1297</v>
      </c>
      <c r="BE5601" s="10" t="s">
        <v>299</v>
      </c>
      <c r="BF5601" s="10" t="s">
        <v>5613</v>
      </c>
      <c r="BG5601" s="10">
        <v>4.1832727167246661E-2</v>
      </c>
      <c r="BR5601" s="10" t="s">
        <v>33</v>
      </c>
      <c r="BS5601" s="11" t="s">
        <v>33</v>
      </c>
      <c r="BT5601" s="11" t="s">
        <v>33</v>
      </c>
      <c r="BU5601" s="10">
        <v>5601</v>
      </c>
    </row>
    <row r="5602" spans="1:73" s="10" customFormat="1" x14ac:dyDescent="0.45">
      <c r="A5602" s="10">
        <v>1297</v>
      </c>
      <c r="B5602" s="10" t="s">
        <v>33</v>
      </c>
      <c r="C5602" s="10">
        <v>1296</v>
      </c>
      <c r="D5602" s="10">
        <v>5608</v>
      </c>
      <c r="E5602" s="10" t="s">
        <v>33</v>
      </c>
      <c r="F5602" s="10" t="s">
        <v>33</v>
      </c>
      <c r="G5602" s="10" t="e">
        <v>#VALUE!</v>
      </c>
      <c r="H5602" s="10" t="s">
        <v>33</v>
      </c>
      <c r="I5602" s="10">
        <v>1</v>
      </c>
      <c r="J5602" s="10" t="s">
        <v>1845</v>
      </c>
      <c r="L5602" s="10">
        <v>1</v>
      </c>
      <c r="M5602" s="10" t="s">
        <v>33</v>
      </c>
      <c r="N5602" s="10">
        <v>1</v>
      </c>
      <c r="O5602" s="10">
        <v>1</v>
      </c>
      <c r="Q5602" s="10">
        <v>1</v>
      </c>
      <c r="T5602" s="10">
        <v>0.28284271247461906</v>
      </c>
      <c r="U5602" s="10">
        <v>0.2</v>
      </c>
      <c r="V5602" s="10">
        <v>0.4</v>
      </c>
      <c r="W5602" s="10">
        <v>0.40162837300170917</v>
      </c>
      <c r="X5602" s="10" t="s">
        <v>1846</v>
      </c>
      <c r="Y5602" s="10">
        <v>3.8729833462074169E-2</v>
      </c>
      <c r="Z5602" s="10">
        <v>0.03</v>
      </c>
      <c r="AA5602" s="10">
        <v>0.05</v>
      </c>
      <c r="AB5602" s="10">
        <v>4.6468054187796586</v>
      </c>
      <c r="AE5602" s="10">
        <v>0</v>
      </c>
      <c r="AH5602" s="10">
        <v>1</v>
      </c>
      <c r="AQ5602" s="10">
        <v>1.9569794819037729</v>
      </c>
      <c r="AR5602" s="10">
        <v>13.919587977171734</v>
      </c>
      <c r="AS5602" s="10">
        <v>16.757208225932203</v>
      </c>
      <c r="AT5602" s="10">
        <v>45.98901782473866</v>
      </c>
      <c r="AU5602" s="10">
        <v>9.7143005872045869</v>
      </c>
      <c r="AV5602" s="10">
        <v>5049.3267781223449</v>
      </c>
      <c r="AW5602" s="10">
        <v>5105.0300965342885</v>
      </c>
      <c r="AX5602" s="10">
        <v>1</v>
      </c>
      <c r="AY5602" s="10">
        <v>0</v>
      </c>
      <c r="AZ5602" s="10" t="s">
        <v>33</v>
      </c>
      <c r="BA5602" s="10">
        <v>5608</v>
      </c>
      <c r="BB5602" s="10" t="s">
        <v>33</v>
      </c>
      <c r="BC5602" s="10" t="s">
        <v>33</v>
      </c>
      <c r="BE5602" s="10" t="s">
        <v>33</v>
      </c>
      <c r="BF5602" s="10" t="s">
        <v>33</v>
      </c>
      <c r="BG5602" s="10" t="s">
        <v>33</v>
      </c>
      <c r="BR5602" s="10" t="s">
        <v>642</v>
      </c>
      <c r="BS5602" s="11">
        <v>16.757208225932203</v>
      </c>
      <c r="BT5602" s="11">
        <v>5105.0300965342885</v>
      </c>
      <c r="BU5602" s="10">
        <v>5602</v>
      </c>
    </row>
    <row r="5603" spans="1:73" s="10" customFormat="1" x14ac:dyDescent="0.45">
      <c r="A5603" s="10" t="s">
        <v>33</v>
      </c>
      <c r="B5603" s="10" t="s">
        <v>33</v>
      </c>
      <c r="C5603" s="10">
        <v>1297</v>
      </c>
      <c r="D5603" s="10" t="s">
        <v>33</v>
      </c>
      <c r="E5603" s="10">
        <v>5602</v>
      </c>
      <c r="F5603" s="10">
        <v>2941</v>
      </c>
      <c r="G5603" s="10">
        <v>0</v>
      </c>
      <c r="H5603" s="10">
        <v>725</v>
      </c>
      <c r="I5603" s="10">
        <v>1.2489995996796797</v>
      </c>
      <c r="J5603" s="10" t="s">
        <v>33</v>
      </c>
      <c r="K5603" s="10" t="s">
        <v>1847</v>
      </c>
      <c r="L5603" s="10" t="s">
        <v>33</v>
      </c>
      <c r="M5603" s="10">
        <v>1.2489995996796797</v>
      </c>
      <c r="N5603" s="10">
        <v>1.2489995996796797</v>
      </c>
      <c r="O5603" s="10">
        <v>1.2489995996796797</v>
      </c>
      <c r="Q5603" s="10">
        <v>1.2</v>
      </c>
      <c r="R5603" s="10">
        <v>1.3</v>
      </c>
      <c r="T5603" s="10">
        <v>0</v>
      </c>
      <c r="W5603" s="10">
        <v>0</v>
      </c>
      <c r="Y5603" s="10">
        <v>0</v>
      </c>
      <c r="AB5603" s="10">
        <v>0</v>
      </c>
      <c r="AE5603" s="10">
        <v>0</v>
      </c>
      <c r="AH5603" s="10">
        <v>1</v>
      </c>
      <c r="AQ5603" s="10">
        <v>0.8265844438393698</v>
      </c>
      <c r="AR5603" s="10">
        <v>6.2959511081578192</v>
      </c>
      <c r="AS5603" s="10">
        <v>7.4944985517249059</v>
      </c>
      <c r="AT5603" s="10">
        <v>19.42473443022519</v>
      </c>
      <c r="AU5603" s="10">
        <v>4.777025661501785</v>
      </c>
      <c r="AV5603" s="10">
        <v>4928.1715581389253</v>
      </c>
      <c r="AW5603" s="10">
        <v>4952.3733182306523</v>
      </c>
      <c r="AX5603" s="10" t="s">
        <v>33</v>
      </c>
      <c r="AY5603" s="10">
        <v>0</v>
      </c>
      <c r="AZ5603" s="10" t="s">
        <v>33</v>
      </c>
      <c r="BA5603" s="10" t="s">
        <v>33</v>
      </c>
      <c r="BB5603" s="10">
        <v>5602</v>
      </c>
      <c r="BC5603" s="10">
        <v>2941</v>
      </c>
      <c r="BE5603" s="10" t="s">
        <v>642</v>
      </c>
      <c r="BF5603" s="10" t="s">
        <v>5614</v>
      </c>
      <c r="BG5603" s="10">
        <v>7.4944985517249059</v>
      </c>
      <c r="BR5603" s="10" t="s">
        <v>33</v>
      </c>
      <c r="BS5603" s="11" t="s">
        <v>33</v>
      </c>
      <c r="BT5603" s="11" t="s">
        <v>33</v>
      </c>
      <c r="BU5603" s="10">
        <v>5603</v>
      </c>
    </row>
    <row r="5604" spans="1:73" s="10" customFormat="1" x14ac:dyDescent="0.45">
      <c r="A5604" s="10" t="s">
        <v>33</v>
      </c>
      <c r="B5604" s="10" t="s">
        <v>33</v>
      </c>
      <c r="C5604" s="10">
        <v>1297</v>
      </c>
      <c r="D5604" s="10" t="s">
        <v>33</v>
      </c>
      <c r="E5604" s="10">
        <v>5602</v>
      </c>
      <c r="F5604" s="10">
        <v>24</v>
      </c>
      <c r="G5604" s="10">
        <v>0</v>
      </c>
      <c r="H5604" s="10">
        <v>11</v>
      </c>
      <c r="I5604" s="10">
        <v>0.12727922061357858</v>
      </c>
      <c r="J5604" s="10" t="s">
        <v>33</v>
      </c>
      <c r="K5604" s="10" t="s">
        <v>1804</v>
      </c>
      <c r="L5604" s="10" t="s">
        <v>33</v>
      </c>
      <c r="M5604" s="10">
        <v>0.12727922061357858</v>
      </c>
      <c r="N5604" s="10">
        <v>0.12727922061357858</v>
      </c>
      <c r="O5604" s="10">
        <v>0.28284271247461906</v>
      </c>
      <c r="Q5604" s="10">
        <v>0.2</v>
      </c>
      <c r="R5604" s="10">
        <v>0.4</v>
      </c>
      <c r="S5604" s="10">
        <v>55</v>
      </c>
      <c r="T5604" s="10">
        <v>0</v>
      </c>
      <c r="W5604" s="10">
        <v>0</v>
      </c>
      <c r="Y5604" s="10">
        <v>0</v>
      </c>
      <c r="AB5604" s="10">
        <v>0</v>
      </c>
      <c r="AE5604" s="10">
        <v>0</v>
      </c>
      <c r="AH5604" s="10">
        <v>1</v>
      </c>
      <c r="AQ5604" s="10">
        <v>0</v>
      </c>
      <c r="AR5604" s="10">
        <v>0</v>
      </c>
      <c r="AS5604" s="10">
        <v>0</v>
      </c>
      <c r="AT5604" s="10">
        <v>0</v>
      </c>
      <c r="AU5604" s="10">
        <v>0</v>
      </c>
      <c r="AV5604" s="10">
        <v>0.12727922061357858</v>
      </c>
      <c r="AW5604" s="10">
        <v>0.12727922061357858</v>
      </c>
      <c r="AX5604" s="10" t="s">
        <v>33</v>
      </c>
      <c r="AY5604" s="10">
        <v>0</v>
      </c>
      <c r="AZ5604" s="10" t="s">
        <v>33</v>
      </c>
      <c r="BA5604" s="10" t="s">
        <v>33</v>
      </c>
      <c r="BB5604" s="10">
        <v>5602</v>
      </c>
      <c r="BC5604" s="10">
        <v>24</v>
      </c>
      <c r="BE5604" s="10" t="s">
        <v>642</v>
      </c>
      <c r="BF5604" s="10" t="s">
        <v>5615</v>
      </c>
      <c r="BG5604" s="10">
        <v>0</v>
      </c>
      <c r="BR5604" s="10" t="s">
        <v>33</v>
      </c>
      <c r="BS5604" s="11" t="s">
        <v>33</v>
      </c>
      <c r="BT5604" s="11" t="s">
        <v>33</v>
      </c>
      <c r="BU5604" s="10">
        <v>5604</v>
      </c>
    </row>
    <row r="5605" spans="1:73" s="10" customFormat="1" x14ac:dyDescent="0.45">
      <c r="A5605" s="10" t="s">
        <v>33</v>
      </c>
      <c r="B5605" s="10" t="s">
        <v>33</v>
      </c>
      <c r="C5605" s="10">
        <v>1297</v>
      </c>
      <c r="D5605" s="10" t="s">
        <v>33</v>
      </c>
      <c r="E5605" s="10">
        <v>5602</v>
      </c>
      <c r="F5605" s="10">
        <v>2491</v>
      </c>
      <c r="G5605" s="10">
        <v>0</v>
      </c>
      <c r="H5605" s="10">
        <v>632</v>
      </c>
      <c r="I5605" s="10">
        <v>1.414213562373095E-3</v>
      </c>
      <c r="J5605" s="10" t="s">
        <v>33</v>
      </c>
      <c r="K5605" s="10" t="s">
        <v>1848</v>
      </c>
      <c r="L5605" s="10" t="s">
        <v>33</v>
      </c>
      <c r="M5605" s="10">
        <v>1.414213562373095E-3</v>
      </c>
      <c r="N5605" s="10">
        <v>1.414213562373095E-3</v>
      </c>
      <c r="O5605" s="10">
        <v>1.414213562373095E-3</v>
      </c>
      <c r="Q5605" s="10">
        <v>1E-3</v>
      </c>
      <c r="R5605" s="10">
        <v>2E-3</v>
      </c>
      <c r="T5605" s="10">
        <v>0</v>
      </c>
      <c r="W5605" s="10">
        <v>0</v>
      </c>
      <c r="Y5605" s="10">
        <v>0</v>
      </c>
      <c r="AB5605" s="10">
        <v>0</v>
      </c>
      <c r="AE5605" s="10">
        <v>0</v>
      </c>
      <c r="AH5605" s="10">
        <v>1</v>
      </c>
      <c r="AQ5605" s="10">
        <v>1.0316692867904187E-2</v>
      </c>
      <c r="AR5605" s="10">
        <v>3.3201338397100426E-2</v>
      </c>
      <c r="AS5605" s="10">
        <v>4.81605430555615E-2</v>
      </c>
      <c r="AT5605" s="10">
        <v>0.24244228239574839</v>
      </c>
      <c r="AU5605" s="10">
        <v>2.3820090422383435E-3</v>
      </c>
      <c r="AV5605" s="10">
        <v>0.54700647073974007</v>
      </c>
      <c r="AW5605" s="10">
        <v>0.79183076217772674</v>
      </c>
      <c r="AX5605" s="10" t="s">
        <v>33</v>
      </c>
      <c r="AY5605" s="10">
        <v>0</v>
      </c>
      <c r="AZ5605" s="10" t="s">
        <v>33</v>
      </c>
      <c r="BA5605" s="10" t="s">
        <v>33</v>
      </c>
      <c r="BB5605" s="10">
        <v>5602</v>
      </c>
      <c r="BC5605" s="10">
        <v>2491</v>
      </c>
      <c r="BE5605" s="10" t="s">
        <v>642</v>
      </c>
      <c r="BF5605" s="10" t="s">
        <v>5616</v>
      </c>
      <c r="BG5605" s="10">
        <v>4.81605430555615E-2</v>
      </c>
      <c r="BR5605" s="10" t="s">
        <v>33</v>
      </c>
      <c r="BS5605" s="11" t="s">
        <v>33</v>
      </c>
      <c r="BT5605" s="11" t="s">
        <v>33</v>
      </c>
      <c r="BU5605" s="10">
        <v>5605</v>
      </c>
    </row>
    <row r="5606" spans="1:73" s="10" customFormat="1" x14ac:dyDescent="0.45">
      <c r="A5606" s="10" t="s">
        <v>33</v>
      </c>
      <c r="B5606" s="10" t="s">
        <v>33</v>
      </c>
      <c r="C5606" s="10">
        <v>1297</v>
      </c>
      <c r="D5606" s="10" t="s">
        <v>33</v>
      </c>
      <c r="E5606" s="10">
        <v>5602</v>
      </c>
      <c r="F5606" s="10">
        <v>2751</v>
      </c>
      <c r="G5606" s="10">
        <v>0</v>
      </c>
      <c r="H5606" s="10">
        <v>678</v>
      </c>
      <c r="I5606" s="10">
        <v>0.2449489742783178</v>
      </c>
      <c r="J5606" s="10" t="s">
        <v>33</v>
      </c>
      <c r="K5606" s="10" t="s">
        <v>1850</v>
      </c>
      <c r="L5606" s="10" t="s">
        <v>33</v>
      </c>
      <c r="M5606" s="10">
        <v>0.2449489742783178</v>
      </c>
      <c r="N5606" s="10">
        <v>0.2449489742783178</v>
      </c>
      <c r="O5606" s="10">
        <v>0.2449489742783178</v>
      </c>
      <c r="Q5606" s="10">
        <v>0.2</v>
      </c>
      <c r="R5606" s="10">
        <v>0.3</v>
      </c>
      <c r="T5606" s="10">
        <v>0</v>
      </c>
      <c r="W5606" s="10">
        <v>0</v>
      </c>
      <c r="Y5606" s="10">
        <v>0</v>
      </c>
      <c r="AB5606" s="10">
        <v>0</v>
      </c>
      <c r="AE5606" s="10">
        <v>0</v>
      </c>
      <c r="AH5606" s="10">
        <v>1</v>
      </c>
      <c r="AQ5606" s="10">
        <v>0.71911101580783687</v>
      </c>
      <c r="AR5606" s="10">
        <v>7.1455521145498793</v>
      </c>
      <c r="AS5606" s="10">
        <v>8.1882630874712419</v>
      </c>
      <c r="AT5606" s="10">
        <v>16.899108871484167</v>
      </c>
      <c r="AU5606" s="10">
        <v>0.27726510973181046</v>
      </c>
      <c r="AV5606" s="10">
        <v>119.99097043458093</v>
      </c>
      <c r="AW5606" s="10">
        <v>137.16734441579692</v>
      </c>
      <c r="AX5606" s="10" t="s">
        <v>33</v>
      </c>
      <c r="AY5606" s="10">
        <v>0</v>
      </c>
      <c r="AZ5606" s="10" t="s">
        <v>33</v>
      </c>
      <c r="BA5606" s="10" t="s">
        <v>33</v>
      </c>
      <c r="BB5606" s="10">
        <v>5602</v>
      </c>
      <c r="BC5606" s="10">
        <v>2751</v>
      </c>
      <c r="BE5606" s="10" t="s">
        <v>642</v>
      </c>
      <c r="BF5606" s="10" t="s">
        <v>5617</v>
      </c>
      <c r="BG5606" s="10">
        <v>8.1882630874712419</v>
      </c>
      <c r="BR5606" s="10" t="s">
        <v>33</v>
      </c>
      <c r="BS5606" s="11" t="s">
        <v>33</v>
      </c>
      <c r="BT5606" s="11" t="s">
        <v>33</v>
      </c>
      <c r="BU5606" s="10">
        <v>5606</v>
      </c>
    </row>
    <row r="5607" spans="1:73" s="10" customFormat="1" x14ac:dyDescent="0.45">
      <c r="A5607" s="10" t="s">
        <v>33</v>
      </c>
      <c r="B5607" s="10" t="s">
        <v>33</v>
      </c>
      <c r="C5607" s="10">
        <v>1297</v>
      </c>
      <c r="D5607" s="10" t="s">
        <v>33</v>
      </c>
      <c r="E5607" s="10">
        <v>5602</v>
      </c>
      <c r="F5607" s="10">
        <v>3471</v>
      </c>
      <c r="G5607" s="10" t="e">
        <v>#VALUE!</v>
      </c>
      <c r="H5607" s="10">
        <v>921</v>
      </c>
      <c r="I5607" s="10">
        <v>0.2449489742783178</v>
      </c>
      <c r="J5607" s="10" t="s">
        <v>33</v>
      </c>
      <c r="K5607" s="10" t="s">
        <v>1849</v>
      </c>
      <c r="L5607" s="10" t="s">
        <v>33</v>
      </c>
      <c r="M5607" s="10">
        <v>0.2449489742783178</v>
      </c>
      <c r="N5607" s="10">
        <v>0.2449489742783178</v>
      </c>
      <c r="O5607" s="10">
        <v>0.2449489742783178</v>
      </c>
      <c r="Q5607" s="10">
        <v>0.2</v>
      </c>
      <c r="R5607" s="10">
        <v>0.3</v>
      </c>
      <c r="T5607" s="10">
        <v>0</v>
      </c>
      <c r="W5607" s="10">
        <v>0</v>
      </c>
      <c r="Y5607" s="10">
        <v>0</v>
      </c>
      <c r="AB5607" s="10">
        <v>0</v>
      </c>
      <c r="AE5607" s="10">
        <v>0</v>
      </c>
      <c r="AH5607" s="10">
        <v>1</v>
      </c>
      <c r="AQ5607" s="10">
        <v>0.11812461691404304</v>
      </c>
      <c r="AR5607" s="10">
        <v>4.3255043065224319E-2</v>
      </c>
      <c r="AS5607" s="10">
        <v>0.21453573759058672</v>
      </c>
      <c r="AT5607" s="10">
        <v>2.7759284974800114</v>
      </c>
      <c r="AU5607" s="10">
        <v>1.0822388149094926E-2</v>
      </c>
      <c r="AV5607" s="10">
        <v>0.48996385748535853</v>
      </c>
      <c r="AW5607" s="10">
        <v>3.2767147431144648</v>
      </c>
      <c r="AX5607" s="10" t="s">
        <v>33</v>
      </c>
      <c r="AY5607" s="10">
        <v>0</v>
      </c>
      <c r="AZ5607" s="10" t="s">
        <v>33</v>
      </c>
      <c r="BA5607" s="10" t="s">
        <v>33</v>
      </c>
      <c r="BB5607" s="10">
        <v>5602</v>
      </c>
      <c r="BC5607" s="10">
        <v>3471</v>
      </c>
      <c r="BE5607" s="10" t="s">
        <v>642</v>
      </c>
      <c r="BF5607" s="10" t="s">
        <v>5618</v>
      </c>
      <c r="BG5607" s="10">
        <v>0.21453573759058672</v>
      </c>
      <c r="BR5607" s="10" t="s">
        <v>33</v>
      </c>
      <c r="BS5607" s="11" t="s">
        <v>33</v>
      </c>
      <c r="BT5607" s="11" t="s">
        <v>33</v>
      </c>
      <c r="BU5607" s="10">
        <v>5607</v>
      </c>
    </row>
    <row r="5608" spans="1:73" x14ac:dyDescent="0.45">
      <c r="A5608" s="2">
        <f>IF(K5608="",MAX(A$2:A5607)+1,"")</f>
        <v>1298</v>
      </c>
      <c r="B5608" s="3" t="str">
        <f>IFERROR(IF(A5608&lt;&gt;"",MATCH(A5608,H$2:H5607,0)+1,""),"")</f>
        <v/>
      </c>
      <c r="C5608" s="3">
        <f>MAX(MAX(A$2:A5607),MAX(H$2:H5607))</f>
        <v>1297</v>
      </c>
      <c r="D5608" s="2">
        <f t="shared" ref="D5565:D5628" si="7">IF(A5608&lt;&gt;"",IF(ROW()=LOOKUP(2,1/(A:A&lt;&gt;""),ROW(A:A)), ROW()+1,MATCH(TRUE,INDEX(A5609:A5713&lt;&gt;"",0),0)+ROW()),"")</f>
        <v>5613</v>
      </c>
      <c r="E5608" s="2" t="str">
        <f>IF(A5608="",LOOKUP(2, 1/(A$1:A5607&lt;&gt;""), ROW(A$1:A5607)),"")</f>
        <v/>
      </c>
      <c r="F5608" s="2" t="str">
        <f ca="1">IFERROR(IF(H5608&lt;&gt;"",INDEX(ROW(A:A),MATCH(H5608,A:A,0)),LOOKUP(2,1/(H$1:H5607=A5608),ROW(H$1:H5607))),"")</f>
        <v/>
      </c>
      <c r="G5608" s="3">
        <f ca="1">IF(D5608&gt;ROW()+1,IF(D5608&lt;&gt;"",SUM(G5609:INDIRECT("G"&amp;(D5608-1))),I5608*INDIRECT("G"&amp;F5608)),1)</f>
        <v>0</v>
      </c>
      <c r="H5608" s="6" t="str">
        <f ca="1">IF(J5608="",IF(COUNTIF(K$2:K5607,K5608)&gt;0,INDIRECT("H"&amp;MATCH(K5608,K$2:K5607,0)+1),IF(COUNTIF(J$2:J5607,K5608)&gt;0,INDIRECT("A"&amp;MATCH(K5608,J$2:J5607,0)+1),C5608+1)),"")</f>
        <v/>
      </c>
      <c r="I5608">
        <f t="shared" ref="I5565:I5628" ca="1" si="8">IF(F5608&lt;&gt;"",IF(J5608="",INDIRECT("I"&amp;E5608)*M5608,INDIRECT("I"&amp;F5608)),L5608)</f>
        <v>1</v>
      </c>
      <c r="J5608" s="2" t="s">
        <v>1861</v>
      </c>
      <c r="L5608">
        <f t="shared" ref="L5565:L5628" si="9">IF(Q5608=0,1,IF(J5608&lt;&gt;"",N5608,""))</f>
        <v>1</v>
      </c>
      <c r="M5608" t="str">
        <f t="shared" ref="M5565:M5628" si="10">IF(K5608&lt;&gt;"",N5608,"")</f>
        <v/>
      </c>
      <c r="N5608" s="2">
        <f t="shared" ref="N5565:N5628" si="11">IF(S5608="",O5608,(100-S5608)/100*O5608)</f>
        <v>1</v>
      </c>
      <c r="O5608" s="2">
        <f t="shared" ref="O5565:O5628" si="12">IF(Q5608="","",IF(R5608="",Q5608,SQRT(Q5608*R5608)))</f>
        <v>1</v>
      </c>
      <c r="Q5608">
        <v>1</v>
      </c>
      <c r="T5608" s="2">
        <f t="shared" ref="T5565:T5628" si="13">IF(U5608="",0,IF(V5608="",U5608,SQRT(U5608*V5608)))</f>
        <v>0.70710678118654757</v>
      </c>
      <c r="U5608">
        <v>0.5</v>
      </c>
      <c r="V5608">
        <v>1</v>
      </c>
      <c r="W5608" s="2">
        <f>IF(X5608&lt;&gt;"",VLOOKUP(X5608,燃料!B$12:D$18,3,0)*Y5608,0)</f>
        <v>0.73326973209044999</v>
      </c>
      <c r="X5608" t="s">
        <v>1846</v>
      </c>
      <c r="Y5608" s="2">
        <f t="shared" ref="Y5565:Y5628" si="14">SQRT(Z5608*AA5608)</f>
        <v>7.0710678118654766E-2</v>
      </c>
      <c r="Z5608">
        <v>0.05</v>
      </c>
      <c r="AA5608">
        <v>0.1</v>
      </c>
      <c r="AB5608">
        <f>IF(X5608&lt;&gt;0,VLOOKUP(X5608,燃料!$B$12:$H$18,7,0)*Y5608,0)</f>
        <v>8.4838671606761995</v>
      </c>
      <c r="AE5608" s="9">
        <f t="shared" ref="AE5565:AE5628" si="15">IF(AF5608="",0,IF(AG5608="",AF5608,SQRT(AF5608*AG5608)))</f>
        <v>0</v>
      </c>
      <c r="AH5608">
        <v>1</v>
      </c>
      <c r="AQ5608" s="2">
        <f ca="1">IF($D5608&lt;&gt;"",IF(K5608&lt;&gt;0,INDIRECT("AQ"&amp;K5608),$AH5608*($T5608+IF($D5608&gt;ROW()+1,SUM(AQ5609:INDIRECT("AQ"&amp;$D5608-1)),0))/$L5608),$N5608*INDIRECT("AQ"&amp;$F5608))</f>
        <v>6.2000638591951551</v>
      </c>
      <c r="AR5608" s="2">
        <f ca="1">IF($D5608&lt;&gt;"",IF(K5608&lt;&gt;0,INDIRECT("AR"&amp;K5608),$AH5608*($W5608+$AC5608+$AD5608+IF($D5608&gt;(ROW()+1),SUM(AR5609:INDIRECT("AR"&amp;$D5608-1)),0))/$L5608),$N5608*INDIRECT("AR"&amp;$F5608))</f>
        <v>20.402028421944912</v>
      </c>
      <c r="AS5608" s="7">
        <f ca="1">AQ5608*燃料!$D$15+AR5608</f>
        <v>29.392121017777889</v>
      </c>
      <c r="AT5608" s="2">
        <f ca="1">AQ5608*燃料!$H$15</f>
        <v>145.70150069108615</v>
      </c>
      <c r="AU5608" s="2">
        <f ca="1">IF($D5608&lt;&gt;"",IF(K5608&lt;&gt;0,INDIRECT("AU"&amp;K5608),$AH5608*($AB5608+IF($D5608&gt;(ROW()+1),SUM(AU5609:INDIRECT("AU"&amp;$D5608-1)),0))/$L5608),$N5608*INDIRECT("AU"&amp;$F5608))</f>
        <v>93.951004431552761</v>
      </c>
      <c r="AV5608" s="2">
        <f ca="1">IF($D5608&lt;&gt;"",IF(K5608&lt;&gt;0,INDIRECT("AV"&amp;K5608),$AH5608*($AE5608+IF($D5608&gt;(ROW()+1),SUM(AV5609:INDIRECT("AV"&amp;$D5608-1)),0))/$L5608),$N5608*INDIRECT("AV"&amp;$F5608))</f>
        <v>496.88244092643606</v>
      </c>
      <c r="AW5608" s="7">
        <f t="shared" ref="AW5565:AW5628" ca="1" si="16">IF((K5608&gt;0)*(K5608&lt;" "),INDIRECT("AW"&amp;K5608),AT5608+AU5608+AV5608)</f>
        <v>736.53494604907496</v>
      </c>
      <c r="AX5608" s="2">
        <f t="shared" ref="AX5565:AX5628" ca="1" si="17">IFERROR(IF(BA5608&lt;&gt;"",INDIRECT("AX"&amp;INDIRECT("BB"&amp;BC5608))*INDIRECT("M"&amp;BC5608)/INDIRECT("L"&amp;INDIRECT("BB"&amp;BC5608)),""),L5608)</f>
        <v>1</v>
      </c>
      <c r="AY5608">
        <v>0</v>
      </c>
      <c r="AZ5608" t="s">
        <v>33</v>
      </c>
      <c r="BA5608">
        <f t="shared" ref="BA5565:BA5628" si="18">D5608</f>
        <v>5613</v>
      </c>
      <c r="BB5608" t="str">
        <f t="shared" ref="BB5565:BB5628" si="19">E5608</f>
        <v/>
      </c>
      <c r="BC5608" t="str">
        <f t="shared" ref="BC5565:BC5628" ca="1" si="20">F5608</f>
        <v/>
      </c>
      <c r="BE5608" s="2" t="str">
        <f t="shared" ref="BE5565:BE5628" ca="1" si="21">IF(BA5608="",INDIRECT("J"&amp;BB5608),"")</f>
        <v/>
      </c>
      <c r="BF5608" s="2" t="str">
        <f t="shared" ref="BF5565:BF5628" si="22">IF(BA5608="",IF(COUNTIF($K:$K,$K5608)&gt;1,$K5608&amp;ROW(),$K5608),"")</f>
        <v/>
      </c>
      <c r="BG5608" s="2" t="str">
        <f t="shared" ref="BG5565:BG5628" ca="1" si="23">IF(BA5608="",AS5608*INDIRECT("AX"&amp;BB5608)/INDIRECT("L"&amp;BB5608),"")</f>
        <v/>
      </c>
      <c r="BR5608" t="str">
        <f t="shared" ref="BR5565:BR5628" si="24">IF((J5608&lt;&gt;"")*(K5608=0),J5608,"")</f>
        <v>V2O5触媒</v>
      </c>
      <c r="BS5608" s="1">
        <f t="shared" ref="BS5565:BS5628" ca="1" si="25">IF(J5608&lt;&gt;"",AS5608,"")</f>
        <v>29.392121017777889</v>
      </c>
      <c r="BT5608" s="1">
        <f t="shared" ref="BT5565:BT5628" ca="1" si="26">IF(J5608&lt;&gt;"",AW5608,"")</f>
        <v>736.53494604907496</v>
      </c>
      <c r="BU5608">
        <f>ROW()</f>
        <v>5608</v>
      </c>
    </row>
    <row r="5609" spans="1:73" x14ac:dyDescent="0.45">
      <c r="A5609" s="2" t="str">
        <f>IF(K5609="",MAX(A$2:A5608)+1,"")</f>
        <v/>
      </c>
      <c r="B5609" s="3" t="str">
        <f>IFERROR(IF(A5609&lt;&gt;"",MATCH(A5609,H$2:H5608,0)+1,""),"")</f>
        <v/>
      </c>
      <c r="C5609" s="3">
        <f ca="1">MAX(MAX(A$2:A5608),MAX(H$2:H5608))</f>
        <v>1298</v>
      </c>
      <c r="D5609" s="2" t="str">
        <f t="shared" si="7"/>
        <v/>
      </c>
      <c r="E5609" s="2">
        <f>IF(A5609="",LOOKUP(2, 1/(A$1:A5608&lt;&gt;""), ROW(A$1:A5608)),"")</f>
        <v>5608</v>
      </c>
      <c r="F5609" s="2">
        <f ca="1">IFERROR(IF(H5609&lt;&gt;"",INDEX(ROW(A:A),MATCH(H5609,A:A,0)),LOOKUP(2,1/(H$1:H5608=A5609),ROW(H$1:H5608))),"")</f>
        <v>99</v>
      </c>
      <c r="G5609" s="3">
        <f ca="1">IF(D5609&gt;ROW()+1,IF(D5609&lt;&gt;"",SUM(G5610:INDIRECT("G"&amp;(D5609-1))),I5609*INDIRECT("G"&amp;F5609)),1)</f>
        <v>0</v>
      </c>
      <c r="H5609" s="6">
        <f ca="1">IF(J5609="",IF(COUNTIF(K$2:K5608,K5609)&gt;0,INDIRECT("H"&amp;MATCH(K5609,K$2:K5608,0)+1),IF(COUNTIF(J$2:J5608,K5609)&gt;0,INDIRECT("A"&amp;MATCH(K5609,J$2:J5608,0)+1),C5609+1)),"")</f>
        <v>44</v>
      </c>
      <c r="I5609">
        <f t="shared" ca="1" si="8"/>
        <v>1</v>
      </c>
      <c r="J5609" s="2" t="str">
        <f t="shared" ref="J5565:J5628" ca="1" si="27">IF(B5609&lt;&gt;"",INDIRECT("K"&amp;B5609),"")</f>
        <v/>
      </c>
      <c r="K5609" t="s">
        <v>1862</v>
      </c>
      <c r="L5609" t="str">
        <f t="shared" ca="1" si="9"/>
        <v/>
      </c>
      <c r="M5609">
        <f t="shared" si="10"/>
        <v>1</v>
      </c>
      <c r="N5609" s="2">
        <f t="shared" si="11"/>
        <v>1</v>
      </c>
      <c r="O5609" s="2">
        <f t="shared" si="12"/>
        <v>1</v>
      </c>
      <c r="Q5609">
        <v>1</v>
      </c>
      <c r="T5609" s="2">
        <f t="shared" si="13"/>
        <v>0</v>
      </c>
      <c r="W5609" s="2">
        <f>IF(X5609&lt;&gt;"",VLOOKUP(X5609,燃料!B$12:D$18,3,0)*Y5609,0)</f>
        <v>0</v>
      </c>
      <c r="Y5609" s="2">
        <f t="shared" si="14"/>
        <v>0</v>
      </c>
      <c r="AB5609">
        <f>IF(X5609&lt;&gt;0,VLOOKUP(X5609,燃料!$B$12:$H$18,7,0)*Y5609,0)</f>
        <v>0</v>
      </c>
      <c r="AE5609" s="9">
        <f t="shared" si="15"/>
        <v>0</v>
      </c>
      <c r="AH5609">
        <v>1</v>
      </c>
      <c r="AQ5609" s="2">
        <f ca="1">IF($D5609&lt;&gt;"",IF(K5609&lt;&gt;0,INDIRECT("AQ"&amp;K5609),$AH5609*($T5609+IF($D5609&gt;ROW()+1,SUM(AQ5610:INDIRECT("AQ"&amp;$D5609-1)),0))/$L5609),$N5609*INDIRECT("AQ"&amp;$F5609))</f>
        <v>5.3331255297727562</v>
      </c>
      <c r="AR5609" s="2">
        <f ca="1">IF($D5609&lt;&gt;"",IF(K5609&lt;&gt;0,INDIRECT("AR"&amp;K5609),$AH5609*($W5609+$AC5609+$AD5609+IF($D5609&gt;(ROW()+1),SUM(AR5610:INDIRECT("AR"&amp;$D5609-1)),0))/$L5609),$N5609*INDIRECT("AR"&amp;$F5609))</f>
        <v>18.224744873696277</v>
      </c>
      <c r="AS5609" s="7">
        <f ca="1">AQ5609*燃料!$D$15+AR5609</f>
        <v>25.957776891866772</v>
      </c>
      <c r="AT5609" s="2">
        <f ca="1">AQ5609*燃料!$H$15</f>
        <v>125.32844994965977</v>
      </c>
      <c r="AU5609" s="2">
        <f ca="1">IF($D5609&lt;&gt;"",IF(K5609&lt;&gt;0,INDIRECT("AU"&amp;K5609),$AH5609*($AB5609+IF($D5609&gt;(ROW()+1),SUM(AU5610:INDIRECT("AU"&amp;$D5609-1)),0))/$L5609),$N5609*INDIRECT("AU"&amp;$F5609))</f>
        <v>83.49326907655616</v>
      </c>
      <c r="AV5609" s="2">
        <f ca="1">IF($D5609&lt;&gt;"",IF(K5609&lt;&gt;0,INDIRECT("AV"&amp;K5609),$AH5609*($AE5609+IF($D5609&gt;(ROW()+1),SUM(AV5610:INDIRECT("AV"&amp;$D5609-1)),0))/$L5609),$N5609*INDIRECT("AV"&amp;$F5609))</f>
        <v>456.44416304586463</v>
      </c>
      <c r="AW5609" s="7">
        <f t="shared" ca="1" si="16"/>
        <v>665.26588207208056</v>
      </c>
      <c r="AX5609" s="2" t="str">
        <f t="shared" ca="1" si="17"/>
        <v/>
      </c>
      <c r="AY5609">
        <v>0</v>
      </c>
      <c r="AZ5609" t="s">
        <v>33</v>
      </c>
      <c r="BA5609" t="str">
        <f t="shared" si="18"/>
        <v/>
      </c>
      <c r="BB5609">
        <f t="shared" si="19"/>
        <v>5608</v>
      </c>
      <c r="BC5609">
        <f t="shared" ca="1" si="20"/>
        <v>99</v>
      </c>
      <c r="BE5609" s="2" t="str">
        <f t="shared" ca="1" si="21"/>
        <v>V2O5触媒</v>
      </c>
      <c r="BF5609" s="2" t="str">
        <f t="shared" si="22"/>
        <v>V2O55609</v>
      </c>
      <c r="BG5609" s="2">
        <f t="shared" ca="1" si="23"/>
        <v>25.957776891866772</v>
      </c>
      <c r="BR5609" t="str">
        <f t="shared" ca="1" si="24"/>
        <v/>
      </c>
      <c r="BS5609" s="1" t="str">
        <f t="shared" ca="1" si="25"/>
        <v/>
      </c>
      <c r="BT5609" s="1" t="str">
        <f t="shared" ca="1" si="26"/>
        <v/>
      </c>
      <c r="BU5609">
        <f>ROW()</f>
        <v>5609</v>
      </c>
    </row>
    <row r="5610" spans="1:73" x14ac:dyDescent="0.45">
      <c r="A5610" s="2" t="str">
        <f>IF(K5610="",MAX(A$2:A5609)+1,"")</f>
        <v/>
      </c>
      <c r="B5610" s="3" t="str">
        <f>IFERROR(IF(A5610&lt;&gt;"",MATCH(A5610,H$2:H5609,0)+1,""),"")</f>
        <v/>
      </c>
      <c r="C5610" s="3">
        <f ca="1">MAX(MAX(A$2:A5609),MAX(H$2:H5609))</f>
        <v>1298</v>
      </c>
      <c r="D5610" s="2" t="str">
        <f t="shared" si="7"/>
        <v/>
      </c>
      <c r="E5610" s="2">
        <f>IF(A5610="",LOOKUP(2, 1/(A$1:A5609&lt;&gt;""), ROW(A$1:A5609)),"")</f>
        <v>5608</v>
      </c>
      <c r="F5610" s="2">
        <f ca="1">IFERROR(IF(H5610&lt;&gt;"",INDEX(ROW(A:A),MATCH(H5610,A:A,0)),LOOKUP(2,1/(H$1:H5609=A5610),ROW(H$1:H5609))),"")</f>
        <v>281</v>
      </c>
      <c r="G5610" s="3">
        <f ca="1">IF(D5610&gt;ROW()+1,IF(D5610&lt;&gt;"",SUM(G5611:INDIRECT("G"&amp;(D5610-1))),I5610*INDIRECT("G"&amp;F5610)),1)</f>
        <v>0</v>
      </c>
      <c r="H5610" s="6">
        <f ca="1">IF(J5610="",IF(COUNTIF(K$2:K5609,K5610)&gt;0,INDIRECT("H"&amp;MATCH(K5610,K$2:K5609,0)+1),IF(COUNTIF(J$2:J5609,K5610)&gt;0,INDIRECT("A"&amp;MATCH(K5610,J$2:J5609,0)+1),C5610+1)),"")</f>
        <v>107</v>
      </c>
      <c r="I5610">
        <f t="shared" ca="1" si="8"/>
        <v>0.14142135623730953</v>
      </c>
      <c r="J5610" s="2" t="str">
        <f t="shared" ca="1" si="27"/>
        <v/>
      </c>
      <c r="K5610" t="s">
        <v>1863</v>
      </c>
      <c r="L5610" t="str">
        <f t="shared" ca="1" si="9"/>
        <v/>
      </c>
      <c r="M5610">
        <f t="shared" si="10"/>
        <v>0.14142135623730953</v>
      </c>
      <c r="N5610" s="2">
        <f t="shared" si="11"/>
        <v>0.14142135623730953</v>
      </c>
      <c r="O5610" s="2">
        <f t="shared" si="12"/>
        <v>0.14142135623730953</v>
      </c>
      <c r="Q5610">
        <v>0.1</v>
      </c>
      <c r="R5610">
        <v>0.2</v>
      </c>
      <c r="T5610" s="2">
        <f t="shared" si="13"/>
        <v>0</v>
      </c>
      <c r="W5610" s="2">
        <f>IF(X5610&lt;&gt;"",VLOOKUP(X5610,燃料!B$12:D$18,3,0)*Y5610,0)</f>
        <v>0</v>
      </c>
      <c r="Y5610" s="2">
        <f t="shared" si="14"/>
        <v>0</v>
      </c>
      <c r="AB5610">
        <f>IF(X5610&lt;&gt;0,VLOOKUP(X5610,燃料!$B$12:$H$18,7,0)*Y5610,0)</f>
        <v>0</v>
      </c>
      <c r="AE5610" s="9">
        <f t="shared" si="15"/>
        <v>0</v>
      </c>
      <c r="AH5610">
        <v>1</v>
      </c>
      <c r="AQ5610" s="2">
        <f ca="1">IF($D5610&lt;&gt;"",IF(K5610&lt;&gt;0,INDIRECT("AQ"&amp;K5610),$AH5610*($T5610+IF($D5610&gt;ROW()+1,SUM(AQ5611:INDIRECT("AQ"&amp;$D5610-1)),0))/$L5610),$N5610*INDIRECT("AQ"&amp;$F5610))</f>
        <v>0.15983154823585077</v>
      </c>
      <c r="AR5610" s="2">
        <f ca="1">IF($D5610&lt;&gt;"",IF(K5610&lt;&gt;0,INDIRECT("AR"&amp;K5610),$AH5610*($W5610+$AC5610+$AD5610+IF($D5610&gt;(ROW()+1),SUM(AR5611:INDIRECT("AR"&amp;$D5610-1)),0))/$L5610),$N5610*INDIRECT("AR"&amp;$F5610))</f>
        <v>0.90725244232986257</v>
      </c>
      <c r="AS5610" s="7">
        <f ca="1">AQ5610*燃料!$D$15+AR5610</f>
        <v>1.1390081872718463</v>
      </c>
      <c r="AT5610" s="2">
        <f ca="1">AQ5610*燃料!$H$15</f>
        <v>3.7560413835424931</v>
      </c>
      <c r="AU5610" s="2">
        <f ca="1">IF($D5610&lt;&gt;"",IF(K5610&lt;&gt;0,INDIRECT("AU"&amp;K5610),$AH5610*($AB5610+IF($D5610&gt;(ROW()+1),SUM(AU5611:INDIRECT("AU"&amp;$D5610-1)),0))/$L5610),$N5610*INDIRECT("AU"&amp;$F5610))</f>
        <v>1.9738681943203988</v>
      </c>
      <c r="AV5610" s="2">
        <f ca="1">IF($D5610&lt;&gt;"",IF(K5610&lt;&gt;0,INDIRECT("AV"&amp;K5610),$AH5610*($AE5610+IF($D5610&gt;(ROW()+1),SUM(AV5611:INDIRECT("AV"&amp;$D5610-1)),0))/$L5610),$N5610*INDIRECT("AV"&amp;$F5610))</f>
        <v>31.601812295498007</v>
      </c>
      <c r="AW5610" s="7">
        <f t="shared" ca="1" si="16"/>
        <v>37.331721873360898</v>
      </c>
      <c r="AX5610" s="2" t="str">
        <f t="shared" ca="1" si="17"/>
        <v/>
      </c>
      <c r="AY5610">
        <v>0</v>
      </c>
      <c r="AZ5610" t="s">
        <v>33</v>
      </c>
      <c r="BA5610" t="str">
        <f t="shared" si="18"/>
        <v/>
      </c>
      <c r="BB5610">
        <f t="shared" si="19"/>
        <v>5608</v>
      </c>
      <c r="BC5610">
        <f t="shared" ca="1" si="20"/>
        <v>281</v>
      </c>
      <c r="BE5610" s="2" t="str">
        <f t="shared" ca="1" si="21"/>
        <v>V2O5触媒</v>
      </c>
      <c r="BF5610" s="2" t="str">
        <f t="shared" si="22"/>
        <v>アルミナ5610</v>
      </c>
      <c r="BG5610" s="2">
        <f t="shared" ca="1" si="23"/>
        <v>1.1390081872718463</v>
      </c>
      <c r="BR5610" t="str">
        <f t="shared" ca="1" si="24"/>
        <v/>
      </c>
      <c r="BS5610" s="1" t="str">
        <f t="shared" ca="1" si="25"/>
        <v/>
      </c>
      <c r="BT5610" s="1" t="str">
        <f t="shared" ca="1" si="26"/>
        <v/>
      </c>
      <c r="BU5610">
        <f>ROW()</f>
        <v>5610</v>
      </c>
    </row>
    <row r="5611" spans="1:73" x14ac:dyDescent="0.45">
      <c r="A5611" s="2" t="str">
        <f>IF(K5611="",MAX(A$2:A5610)+1,"")</f>
        <v/>
      </c>
      <c r="B5611" s="3" t="str">
        <f>IFERROR(IF(A5611&lt;&gt;"",MATCH(A5611,H$2:H5610,0)+1,""),"")</f>
        <v/>
      </c>
      <c r="C5611" s="3">
        <f ca="1">MAX(MAX(A$2:A5610),MAX(H$2:H5610))</f>
        <v>1298</v>
      </c>
      <c r="D5611" s="2" t="str">
        <f t="shared" si="7"/>
        <v/>
      </c>
      <c r="E5611" s="2">
        <f>IF(A5611="",LOOKUP(2, 1/(A$1:A5610&lt;&gt;""), ROW(A$1:A5610)),"")</f>
        <v>5608</v>
      </c>
      <c r="F5611" s="2">
        <f ca="1">IFERROR(IF(H5611&lt;&gt;"",INDEX(ROW(A:A),MATCH(H5611,A:A,0)),LOOKUP(2,1/(H$1:H5610=A5611),ROW(H$1:H5610))),"")</f>
        <v>653</v>
      </c>
      <c r="G5611" s="3">
        <f ca="1">IF(D5611&gt;ROW()+1,IF(D5611&lt;&gt;"",SUM(G5612:INDIRECT("G"&amp;(D5611-1))),I5611*INDIRECT("G"&amp;F5611)),1)</f>
        <v>0</v>
      </c>
      <c r="H5611" s="6">
        <f ca="1">IF(J5611="",IF(COUNTIF(K$2:K5610,K5611)&gt;0,INDIRECT("H"&amp;MATCH(K5611,K$2:K5610,0)+1),IF(COUNTIF(J$2:J5610,K5611)&gt;0,INDIRECT("A"&amp;MATCH(K5611,J$2:J5610,0)+1),C5611+1)),"")</f>
        <v>197</v>
      </c>
      <c r="I5611">
        <f t="shared" ca="1" si="8"/>
        <v>3.1622776601683791E-2</v>
      </c>
      <c r="J5611" s="2" t="str">
        <f t="shared" ca="1" si="27"/>
        <v/>
      </c>
      <c r="K5611" t="s">
        <v>1864</v>
      </c>
      <c r="L5611" t="str">
        <f t="shared" ca="1" si="9"/>
        <v/>
      </c>
      <c r="M5611">
        <f t="shared" si="10"/>
        <v>3.1622776601683791E-2</v>
      </c>
      <c r="N5611" s="2">
        <f t="shared" si="11"/>
        <v>3.1622776601683791E-2</v>
      </c>
      <c r="O5611" s="2">
        <f t="shared" si="12"/>
        <v>3.1622776601683791E-2</v>
      </c>
      <c r="Q5611">
        <v>0.02</v>
      </c>
      <c r="R5611">
        <v>0.05</v>
      </c>
      <c r="T5611" s="2">
        <f t="shared" si="13"/>
        <v>0</v>
      </c>
      <c r="W5611" s="2">
        <f>IF(X5611&lt;&gt;"",VLOOKUP(X5611,燃料!B$12:D$18,3,0)*Y5611,0)</f>
        <v>0</v>
      </c>
      <c r="Y5611" s="2">
        <f t="shared" si="14"/>
        <v>0</v>
      </c>
      <c r="AB5611">
        <f>IF(X5611&lt;&gt;0,VLOOKUP(X5611,燃料!$B$12:$H$18,7,0)*Y5611,0)</f>
        <v>0</v>
      </c>
      <c r="AE5611" s="9">
        <f t="shared" si="15"/>
        <v>0</v>
      </c>
      <c r="AH5611">
        <v>1</v>
      </c>
      <c r="AQ5611" s="2">
        <f ca="1">IF($D5611&lt;&gt;"",IF(K5611&lt;&gt;0,INDIRECT("AQ"&amp;K5611),$AH5611*($T5611+IF($D5611&gt;ROW()+1,SUM(AQ5612:INDIRECT("AQ"&amp;$D5611-1)),0))/$L5611),$N5611*INDIRECT("AQ"&amp;$F5611))</f>
        <v>0</v>
      </c>
      <c r="AR5611" s="2">
        <f ca="1">IF($D5611&lt;&gt;"",IF(K5611&lt;&gt;0,INDIRECT("AR"&amp;K5611),$AH5611*($W5611+$AC5611+$AD5611+IF($D5611&gt;(ROW()+1),SUM(AR5612:INDIRECT("AR"&amp;$D5611-1)),0))/$L5611),$N5611*INDIRECT("AR"&amp;$F5611))</f>
        <v>0.53676137382832367</v>
      </c>
      <c r="AS5611" s="7">
        <f ca="1">AQ5611*燃料!$D$15+AR5611</f>
        <v>0.53676137382832367</v>
      </c>
      <c r="AT5611" s="2">
        <f ca="1">AQ5611*燃料!$H$15</f>
        <v>0</v>
      </c>
      <c r="AU5611" s="2">
        <f ca="1">IF($D5611&lt;&gt;"",IF(K5611&lt;&gt;0,INDIRECT("AU"&amp;K5611),$AH5611*($AB5611+IF($D5611&gt;(ROW()+1),SUM(AU5612:INDIRECT("AU"&amp;$D5611-1)),0))/$L5611),$N5611*INDIRECT("AU"&amp;$F5611))</f>
        <v>0</v>
      </c>
      <c r="AV5611" s="2">
        <f ca="1">IF($D5611&lt;&gt;"",IF(K5611&lt;&gt;0,INDIRECT("AV"&amp;K5611),$AH5611*($AE5611+IF($D5611&gt;(ROW()+1),SUM(AV5612:INDIRECT("AV"&amp;$D5611-1)),0))/$L5611),$N5611*INDIRECT("AV"&amp;$F5611))</f>
        <v>8.6815462512251624</v>
      </c>
      <c r="AW5611" s="7">
        <f t="shared" ca="1" si="16"/>
        <v>8.6815462512251624</v>
      </c>
      <c r="AX5611" s="2" t="str">
        <f t="shared" ca="1" si="17"/>
        <v/>
      </c>
      <c r="AY5611">
        <v>0</v>
      </c>
      <c r="AZ5611" t="s">
        <v>33</v>
      </c>
      <c r="BA5611" t="str">
        <f t="shared" si="18"/>
        <v/>
      </c>
      <c r="BB5611">
        <f t="shared" si="19"/>
        <v>5608</v>
      </c>
      <c r="BC5611">
        <f t="shared" ca="1" si="20"/>
        <v>653</v>
      </c>
      <c r="BE5611" s="2" t="str">
        <f t="shared" ca="1" si="21"/>
        <v>V2O5触媒</v>
      </c>
      <c r="BF5611" s="2" t="str">
        <f t="shared" si="22"/>
        <v>硫酸アンモニウム5611</v>
      </c>
      <c r="BG5611" s="2">
        <f t="shared" ca="1" si="23"/>
        <v>0.53676137382832367</v>
      </c>
      <c r="BR5611" t="str">
        <f t="shared" ca="1" si="24"/>
        <v/>
      </c>
      <c r="BS5611" s="1" t="str">
        <f t="shared" ca="1" si="25"/>
        <v/>
      </c>
      <c r="BT5611" s="1" t="str">
        <f t="shared" ca="1" si="26"/>
        <v/>
      </c>
      <c r="BU5611">
        <f>ROW()</f>
        <v>5611</v>
      </c>
    </row>
    <row r="5612" spans="1:73" x14ac:dyDescent="0.45">
      <c r="A5612" s="2" t="str">
        <f>IF(K5612="",MAX(A$2:A5611)+1,"")</f>
        <v/>
      </c>
      <c r="B5612" s="3" t="str">
        <f>IFERROR(IF(A5612&lt;&gt;"",MATCH(A5612,H$2:H5611,0)+1,""),"")</f>
        <v/>
      </c>
      <c r="C5612" s="3">
        <f ca="1">MAX(MAX(A$2:A5611),MAX(H$2:H5611))</f>
        <v>1298</v>
      </c>
      <c r="D5612" s="2" t="str">
        <f t="shared" si="7"/>
        <v/>
      </c>
      <c r="E5612" s="2">
        <f>IF(A5612="",LOOKUP(2, 1/(A$1:A5611&lt;&gt;""), ROW(A$1:A5611)),"")</f>
        <v>5608</v>
      </c>
      <c r="F5612" s="2">
        <f ca="1">IFERROR(IF(H5612&lt;&gt;"",INDEX(ROW(A:A),MATCH(H5612,A:A,0)),LOOKUP(2,1/(H$1:H5611=A5612),ROW(H$1:H5611))),"")</f>
        <v>24</v>
      </c>
      <c r="G5612" s="3">
        <f ca="1">IF(D5612&gt;ROW()+1,IF(D5612&lt;&gt;"",SUM(G5613:INDIRECT("G"&amp;(D5612-1))),I5612*INDIRECT("G"&amp;F5612)),1)</f>
        <v>0</v>
      </c>
      <c r="H5612" s="6">
        <f ca="1">IF(J5612="",IF(COUNTIF(K$2:K5611,K5612)&gt;0,INDIRECT("H"&amp;MATCH(K5612,K$2:K5611,0)+1),IF(COUNTIF(J$2:J5611,K5612)&gt;0,INDIRECT("A"&amp;MATCH(K5612,J$2:J5611,0)+1),C5612+1)),"")</f>
        <v>11</v>
      </c>
      <c r="I5612">
        <f t="shared" ca="1" si="8"/>
        <v>0.1549193338482967</v>
      </c>
      <c r="J5612" s="2" t="str">
        <f t="shared" ca="1" si="27"/>
        <v/>
      </c>
      <c r="K5612" t="s">
        <v>1804</v>
      </c>
      <c r="L5612" t="str">
        <f t="shared" ca="1" si="9"/>
        <v/>
      </c>
      <c r="M5612">
        <f t="shared" si="10"/>
        <v>0.1549193338482967</v>
      </c>
      <c r="N5612" s="2">
        <f t="shared" si="11"/>
        <v>0.1549193338482967</v>
      </c>
      <c r="O5612" s="2">
        <f t="shared" si="12"/>
        <v>0.3872983346207417</v>
      </c>
      <c r="Q5612">
        <v>0.3</v>
      </c>
      <c r="R5612">
        <v>0.5</v>
      </c>
      <c r="S5612">
        <v>60</v>
      </c>
      <c r="T5612" s="2">
        <f t="shared" si="13"/>
        <v>0</v>
      </c>
      <c r="W5612" s="2">
        <f>IF(X5612&lt;&gt;"",VLOOKUP(X5612,燃料!B$12:D$18,3,0)*Y5612,0)</f>
        <v>0</v>
      </c>
      <c r="Y5612" s="2">
        <f t="shared" si="14"/>
        <v>0</v>
      </c>
      <c r="AB5612">
        <f>IF(X5612&lt;&gt;0,VLOOKUP(X5612,燃料!$B$12:$H$18,7,0)*Y5612,0)</f>
        <v>0</v>
      </c>
      <c r="AE5612" s="9">
        <f t="shared" si="15"/>
        <v>0</v>
      </c>
      <c r="AH5612">
        <v>1</v>
      </c>
      <c r="AQ5612" s="2">
        <f ca="1">IF($D5612&lt;&gt;"",IF(K5612&lt;&gt;0,INDIRECT("AQ"&amp;K5612),$AH5612*($T5612+IF($D5612&gt;ROW()+1,SUM(AQ5613:INDIRECT("AQ"&amp;$D5612-1)),0))/$L5612),$N5612*INDIRECT("AQ"&amp;$F5612))</f>
        <v>0</v>
      </c>
      <c r="AR5612" s="2">
        <f ca="1">IF($D5612&lt;&gt;"",IF(K5612&lt;&gt;0,INDIRECT("AR"&amp;K5612),$AH5612*($W5612+$AC5612+$AD5612+IF($D5612&gt;(ROW()+1),SUM(AR5613:INDIRECT("AR"&amp;$D5612-1)),0))/$L5612),$N5612*INDIRECT("AR"&amp;$F5612))</f>
        <v>0</v>
      </c>
      <c r="AS5612" s="7">
        <f ca="1">AQ5612*燃料!$D$15+AR5612</f>
        <v>0</v>
      </c>
      <c r="AT5612" s="2">
        <f ca="1">AQ5612*燃料!$H$15</f>
        <v>0</v>
      </c>
      <c r="AU5612" s="2">
        <f ca="1">IF($D5612&lt;&gt;"",IF(K5612&lt;&gt;0,INDIRECT("AU"&amp;K5612),$AH5612*($AB5612+IF($D5612&gt;(ROW()+1),SUM(AU5613:INDIRECT("AU"&amp;$D5612-1)),0))/$L5612),$N5612*INDIRECT("AU"&amp;$F5612))</f>
        <v>0</v>
      </c>
      <c r="AV5612" s="2">
        <f ca="1">IF($D5612&lt;&gt;"",IF(K5612&lt;&gt;0,INDIRECT("AV"&amp;K5612),$AH5612*($AE5612+IF($D5612&gt;(ROW()+1),SUM(AV5613:INDIRECT("AV"&amp;$D5612-1)),0))/$L5612),$N5612*INDIRECT("AV"&amp;$F5612))</f>
        <v>0.1549193338482967</v>
      </c>
      <c r="AW5612" s="7">
        <f t="shared" ca="1" si="16"/>
        <v>0.1549193338482967</v>
      </c>
      <c r="AX5612" s="2" t="str">
        <f t="shared" ca="1" si="17"/>
        <v/>
      </c>
      <c r="AY5612">
        <v>0</v>
      </c>
      <c r="AZ5612" t="s">
        <v>33</v>
      </c>
      <c r="BA5612" t="str">
        <f t="shared" si="18"/>
        <v/>
      </c>
      <c r="BB5612">
        <f t="shared" si="19"/>
        <v>5608</v>
      </c>
      <c r="BC5612">
        <f t="shared" ca="1" si="20"/>
        <v>24</v>
      </c>
      <c r="BE5612" s="2" t="str">
        <f t="shared" ca="1" si="21"/>
        <v>V2O5触媒</v>
      </c>
      <c r="BF5612" s="2" t="str">
        <f t="shared" si="22"/>
        <v>水5612</v>
      </c>
      <c r="BG5612" s="2">
        <f t="shared" ca="1" si="23"/>
        <v>0</v>
      </c>
      <c r="BR5612" t="str">
        <f t="shared" ca="1" si="24"/>
        <v/>
      </c>
      <c r="BS5612" s="1" t="str">
        <f t="shared" ca="1" si="25"/>
        <v/>
      </c>
      <c r="BT5612" s="1" t="str">
        <f t="shared" ca="1" si="26"/>
        <v/>
      </c>
      <c r="BU5612">
        <f>ROW()</f>
        <v>5612</v>
      </c>
    </row>
    <row r="5613" spans="1:73" x14ac:dyDescent="0.45">
      <c r="A5613" s="2">
        <f>IF(K5613="",MAX(A$2:A5612)+1,"")</f>
        <v>1299</v>
      </c>
      <c r="B5613" s="3" t="str">
        <f ca="1">IFERROR(IF(A5613&lt;&gt;"",MATCH(A5613,H$2:H5612,0)+1,""),"")</f>
        <v/>
      </c>
      <c r="C5613" s="3">
        <f ca="1">MAX(MAX(A$2:A5612),MAX(H$2:H5612))</f>
        <v>1298</v>
      </c>
      <c r="D5613" s="2">
        <f t="shared" si="7"/>
        <v>5614</v>
      </c>
      <c r="E5613" s="2" t="str">
        <f>IF(A5613="",LOOKUP(2, 1/(A$1:A5612&lt;&gt;""), ROW(A$1:A5612)),"")</f>
        <v/>
      </c>
      <c r="F5613" s="2" t="str">
        <f ca="1">IFERROR(IF(H5613&lt;&gt;"",INDEX(ROW(A:A),MATCH(H5613,A:A,0)),LOOKUP(2,1/(H$1:H5612=A5613),ROW(H$1:H5612))),"")</f>
        <v/>
      </c>
      <c r="G5613" s="3">
        <f ca="1">IF(D5613&gt;ROW()+1,IF(D5613&lt;&gt;"",SUM(G5614:INDIRECT("G"&amp;(D5613-1))),I5613*INDIRECT("G"&amp;F5613)),1)</f>
        <v>1</v>
      </c>
      <c r="H5613" s="6">
        <f ca="1">IF(J5613="",IF(COUNTIF(K$2:K5612,K5613)&gt;0,INDIRECT("H"&amp;MATCH(K5613,K$2:K5612,0)+1),IF(COUNTIF(J$2:J5612,K5613)&gt;0,INDIRECT("A"&amp;MATCH(K5613,J$2:J5612,0)+1),C5613+1)),"")</f>
        <v>0</v>
      </c>
      <c r="I5613">
        <f t="shared" ca="1" si="8"/>
        <v>1</v>
      </c>
      <c r="J5613" s="2" t="str">
        <f t="shared" ca="1" si="27"/>
        <v/>
      </c>
      <c r="L5613">
        <f t="shared" si="9"/>
        <v>1</v>
      </c>
      <c r="M5613" t="str">
        <f t="shared" si="10"/>
        <v/>
      </c>
      <c r="N5613" s="2" t="str">
        <f t="shared" si="11"/>
        <v/>
      </c>
      <c r="O5613" s="2" t="str">
        <f t="shared" si="12"/>
        <v/>
      </c>
      <c r="T5613" s="2">
        <f t="shared" si="13"/>
        <v>0</v>
      </c>
      <c r="W5613" s="2">
        <f>IF(X5613&lt;&gt;"",VLOOKUP(X5613,燃料!B$12:D$18,3,0)*Y5613,0)</f>
        <v>0</v>
      </c>
      <c r="Y5613" s="2">
        <f t="shared" si="14"/>
        <v>0</v>
      </c>
      <c r="AB5613">
        <f>IF(X5613&lt;&gt;0,VLOOKUP(X5613,燃料!$B$12:$H$18,7,0)*Y5613,0)</f>
        <v>0</v>
      </c>
      <c r="AE5613" s="9">
        <f t="shared" si="15"/>
        <v>0</v>
      </c>
      <c r="AH5613">
        <v>1</v>
      </c>
      <c r="AQ5613" s="2">
        <f ca="1">IF($D5613&lt;&gt;"",IF(K5613&lt;&gt;0,INDIRECT("AQ"&amp;K5613),$AH5613*($T5613+IF($D5613&gt;ROW()+1,SUM(AQ5614:INDIRECT("AQ"&amp;$D5613-1)),0))/$L5613),$N5613*INDIRECT("AQ"&amp;$F5613))</f>
        <v>0</v>
      </c>
      <c r="AR5613" s="2">
        <f ca="1">IF($D5613&lt;&gt;"",IF(K5613&lt;&gt;0,INDIRECT("AR"&amp;K5613),$AH5613*($W5613+$AC5613+$AD5613+IF($D5613&gt;(ROW()+1),SUM(AR5614:INDIRECT("AR"&amp;$D5613-1)),0))/$L5613),$N5613*INDIRECT("AR"&amp;$F5613))</f>
        <v>0</v>
      </c>
      <c r="AS5613" s="7">
        <f ca="1">AQ5613*燃料!$D$15+AR5613</f>
        <v>0</v>
      </c>
      <c r="AT5613" s="2">
        <f ca="1">AQ5613*燃料!$H$15</f>
        <v>0</v>
      </c>
      <c r="AU5613" s="2">
        <f ca="1">IF($D5613&lt;&gt;"",IF(K5613&lt;&gt;0,INDIRECT("AU"&amp;K5613),$AH5613*($AB5613+IF($D5613&gt;(ROW()+1),SUM(AU5614:INDIRECT("AU"&amp;$D5613-1)),0))/$L5613),$N5613*INDIRECT("AU"&amp;$F5613))</f>
        <v>0</v>
      </c>
      <c r="AV5613" s="2">
        <f ca="1">IF($D5613&lt;&gt;"",IF(K5613&lt;&gt;0,INDIRECT("AV"&amp;K5613),$AH5613*($AE5613+IF($D5613&gt;(ROW()+1),SUM(AV5614:INDIRECT("AV"&amp;$D5613-1)),0))/$L5613),$N5613*INDIRECT("AV"&amp;$F5613))</f>
        <v>0</v>
      </c>
      <c r="AW5613" s="7">
        <f t="shared" ca="1" si="16"/>
        <v>0</v>
      </c>
      <c r="AX5613" s="2">
        <f t="shared" ca="1" si="17"/>
        <v>1</v>
      </c>
      <c r="AY5613">
        <v>0</v>
      </c>
      <c r="AZ5613" t="s">
        <v>33</v>
      </c>
      <c r="BA5613">
        <f t="shared" si="18"/>
        <v>5614</v>
      </c>
      <c r="BB5613" t="str">
        <f t="shared" si="19"/>
        <v/>
      </c>
      <c r="BC5613" t="str">
        <f t="shared" ca="1" si="20"/>
        <v/>
      </c>
      <c r="BE5613" s="2" t="str">
        <f t="shared" ca="1" si="21"/>
        <v/>
      </c>
      <c r="BF5613" s="2" t="str">
        <f t="shared" si="22"/>
        <v/>
      </c>
      <c r="BG5613" s="2" t="str">
        <f t="shared" ca="1" si="23"/>
        <v/>
      </c>
      <c r="BR5613" t="str">
        <f t="shared" ca="1" si="24"/>
        <v/>
      </c>
      <c r="BS5613" s="1" t="str">
        <f t="shared" ca="1" si="25"/>
        <v/>
      </c>
      <c r="BT5613" s="1" t="str">
        <f t="shared" ca="1" si="26"/>
        <v/>
      </c>
      <c r="BU5613">
        <f>ROW()</f>
        <v>5613</v>
      </c>
    </row>
    <row r="5614" spans="1:73" x14ac:dyDescent="0.45">
      <c r="A5614" s="2">
        <f>IF(K5614="",MAX(A$2:A5613)+1,"")</f>
        <v>1300</v>
      </c>
      <c r="B5614" s="3" t="str">
        <f ca="1">IFERROR(IF(A5614&lt;&gt;"",MATCH(A5614,H$2:H5613,0)+1,""),"")</f>
        <v/>
      </c>
      <c r="C5614" s="3">
        <f ca="1">MAX(MAX(A$2:A5613),MAX(H$2:H5613))</f>
        <v>1299</v>
      </c>
      <c r="D5614" s="2">
        <f t="shared" si="7"/>
        <v>5615</v>
      </c>
      <c r="E5614" s="2" t="str">
        <f>IF(A5614="",LOOKUP(2, 1/(A$1:A5613&lt;&gt;""), ROW(A$1:A5613)),"")</f>
        <v/>
      </c>
      <c r="F5614" s="2" t="str">
        <f ca="1">IFERROR(IF(H5614&lt;&gt;"",INDEX(ROW(A:A),MATCH(H5614,A:A,0)),LOOKUP(2,1/(H$1:H5613=A5614),ROW(H$1:H5613))),"")</f>
        <v/>
      </c>
      <c r="G5614" s="3">
        <f ca="1">IF(D5614&gt;ROW()+1,IF(D5614&lt;&gt;"",SUM(G5615:INDIRECT("G"&amp;(D5614-1))),I5614*INDIRECT("G"&amp;F5614)),1)</f>
        <v>1</v>
      </c>
      <c r="H5614" s="6">
        <f ca="1">IF(J5614="",IF(COUNTIF(K$2:K5613,K5614)&gt;0,INDIRECT("H"&amp;MATCH(K5614,K$2:K5613,0)+1),IF(COUNTIF(J$2:J5613,K5614)&gt;0,INDIRECT("A"&amp;MATCH(K5614,J$2:J5613,0)+1),C5614+1)),"")</f>
        <v>0</v>
      </c>
      <c r="I5614">
        <f t="shared" ca="1" si="8"/>
        <v>1</v>
      </c>
      <c r="J5614" s="2" t="str">
        <f t="shared" ca="1" si="27"/>
        <v/>
      </c>
      <c r="L5614">
        <f t="shared" si="9"/>
        <v>1</v>
      </c>
      <c r="M5614" t="str">
        <f t="shared" si="10"/>
        <v/>
      </c>
      <c r="N5614" s="2" t="str">
        <f t="shared" si="11"/>
        <v/>
      </c>
      <c r="O5614" s="2" t="str">
        <f t="shared" si="12"/>
        <v/>
      </c>
      <c r="T5614" s="2">
        <f t="shared" si="13"/>
        <v>0</v>
      </c>
      <c r="W5614" s="2">
        <f>IF(X5614&lt;&gt;"",VLOOKUP(X5614,燃料!B$12:D$18,3,0)*Y5614,0)</f>
        <v>0</v>
      </c>
      <c r="Y5614" s="2">
        <f t="shared" si="14"/>
        <v>0</v>
      </c>
      <c r="AB5614">
        <f>IF(X5614&lt;&gt;0,VLOOKUP(X5614,燃料!$B$12:$H$18,7,0)*Y5614,0)</f>
        <v>0</v>
      </c>
      <c r="AE5614" s="9">
        <f t="shared" si="15"/>
        <v>0</v>
      </c>
      <c r="AH5614">
        <v>1</v>
      </c>
      <c r="AQ5614" s="2">
        <f ca="1">IF($D5614&lt;&gt;"",IF(K5614&lt;&gt;0,INDIRECT("AQ"&amp;K5614),$AH5614*($T5614+IF($D5614&gt;ROW()+1,SUM(AQ5615:INDIRECT("AQ"&amp;$D5614-1)),0))/$L5614),$N5614*INDIRECT("AQ"&amp;$F5614))</f>
        <v>0</v>
      </c>
      <c r="AR5614" s="2">
        <f ca="1">IF($D5614&lt;&gt;"",IF(K5614&lt;&gt;0,INDIRECT("AR"&amp;K5614),$AH5614*($W5614+$AC5614+$AD5614+IF($D5614&gt;(ROW()+1),SUM(AR5615:INDIRECT("AR"&amp;$D5614-1)),0))/$L5614),$N5614*INDIRECT("AR"&amp;$F5614))</f>
        <v>0</v>
      </c>
      <c r="AS5614" s="7">
        <f ca="1">AQ5614*燃料!$D$15+AR5614</f>
        <v>0</v>
      </c>
      <c r="AT5614" s="2">
        <f ca="1">AQ5614*燃料!$H$15</f>
        <v>0</v>
      </c>
      <c r="AU5614" s="2">
        <f ca="1">IF($D5614&lt;&gt;"",IF(K5614&lt;&gt;0,INDIRECT("AU"&amp;K5614),$AH5614*($AB5614+IF($D5614&gt;(ROW()+1),SUM(AU5615:INDIRECT("AU"&amp;$D5614-1)),0))/$L5614),$N5614*INDIRECT("AU"&amp;$F5614))</f>
        <v>0</v>
      </c>
      <c r="AV5614" s="2">
        <f ca="1">IF($D5614&lt;&gt;"",IF(K5614&lt;&gt;0,INDIRECT("AV"&amp;K5614),$AH5614*($AE5614+IF($D5614&gt;(ROW()+1),SUM(AV5615:INDIRECT("AV"&amp;$D5614-1)),0))/$L5614),$N5614*INDIRECT("AV"&amp;$F5614))</f>
        <v>0</v>
      </c>
      <c r="AW5614" s="7">
        <f t="shared" ca="1" si="16"/>
        <v>0</v>
      </c>
      <c r="AX5614" s="2">
        <f t="shared" ca="1" si="17"/>
        <v>1</v>
      </c>
      <c r="AY5614">
        <v>0</v>
      </c>
      <c r="AZ5614" t="s">
        <v>33</v>
      </c>
      <c r="BA5614">
        <f t="shared" si="18"/>
        <v>5615</v>
      </c>
      <c r="BB5614" t="str">
        <f t="shared" si="19"/>
        <v/>
      </c>
      <c r="BC5614" t="str">
        <f t="shared" ca="1" si="20"/>
        <v/>
      </c>
      <c r="BE5614" s="2" t="str">
        <f t="shared" ca="1" si="21"/>
        <v/>
      </c>
      <c r="BF5614" s="2" t="str">
        <f t="shared" si="22"/>
        <v/>
      </c>
      <c r="BG5614" s="2" t="str">
        <f t="shared" ca="1" si="23"/>
        <v/>
      </c>
      <c r="BR5614" t="str">
        <f t="shared" ca="1" si="24"/>
        <v/>
      </c>
      <c r="BS5614" s="1" t="str">
        <f t="shared" ca="1" si="25"/>
        <v/>
      </c>
      <c r="BT5614" s="1" t="str">
        <f t="shared" ca="1" si="26"/>
        <v/>
      </c>
      <c r="BU5614">
        <f>ROW()</f>
        <v>5614</v>
      </c>
    </row>
    <row r="5615" spans="1:73" x14ac:dyDescent="0.45">
      <c r="A5615" s="2">
        <f>IF(K5615="",MAX(A$2:A5614)+1,"")</f>
        <v>1301</v>
      </c>
      <c r="B5615" s="3" t="str">
        <f ca="1">IFERROR(IF(A5615&lt;&gt;"",MATCH(A5615,H$2:H5614,0)+1,""),"")</f>
        <v/>
      </c>
      <c r="C5615" s="3">
        <f ca="1">MAX(MAX(A$2:A5614),MAX(H$2:H5614))</f>
        <v>1300</v>
      </c>
      <c r="D5615" s="2">
        <f t="shared" si="7"/>
        <v>5616</v>
      </c>
      <c r="E5615" s="2" t="str">
        <f>IF(A5615="",LOOKUP(2, 1/(A$1:A5614&lt;&gt;""), ROW(A$1:A5614)),"")</f>
        <v/>
      </c>
      <c r="F5615" s="2" t="str">
        <f ca="1">IFERROR(IF(H5615&lt;&gt;"",INDEX(ROW(A:A),MATCH(H5615,A:A,0)),LOOKUP(2,1/(H$1:H5614=A5615),ROW(H$1:H5614))),"")</f>
        <v/>
      </c>
      <c r="G5615" s="3">
        <f ca="1">IF(D5615&gt;ROW()+1,IF(D5615&lt;&gt;"",SUM(G5616:INDIRECT("G"&amp;(D5615-1))),I5615*INDIRECT("G"&amp;F5615)),1)</f>
        <v>1</v>
      </c>
      <c r="H5615" s="6">
        <f ca="1">IF(J5615="",IF(COUNTIF(K$2:K5614,K5615)&gt;0,INDIRECT("H"&amp;MATCH(K5615,K$2:K5614,0)+1),IF(COUNTIF(J$2:J5614,K5615)&gt;0,INDIRECT("A"&amp;MATCH(K5615,J$2:J5614,0)+1),C5615+1)),"")</f>
        <v>0</v>
      </c>
      <c r="I5615">
        <f t="shared" ca="1" si="8"/>
        <v>1</v>
      </c>
      <c r="J5615" s="2" t="str">
        <f t="shared" ca="1" si="27"/>
        <v/>
      </c>
      <c r="L5615">
        <f t="shared" si="9"/>
        <v>1</v>
      </c>
      <c r="M5615" t="str">
        <f t="shared" si="10"/>
        <v/>
      </c>
      <c r="N5615" s="2" t="str">
        <f t="shared" si="11"/>
        <v/>
      </c>
      <c r="O5615" s="2" t="str">
        <f t="shared" si="12"/>
        <v/>
      </c>
      <c r="T5615" s="2">
        <f t="shared" si="13"/>
        <v>0</v>
      </c>
      <c r="W5615" s="2">
        <f>IF(X5615&lt;&gt;"",VLOOKUP(X5615,燃料!B$12:D$18,3,0)*Y5615,0)</f>
        <v>0</v>
      </c>
      <c r="Y5615" s="2">
        <f t="shared" si="14"/>
        <v>0</v>
      </c>
      <c r="AB5615">
        <f>IF(X5615&lt;&gt;0,VLOOKUP(X5615,燃料!$B$12:$H$18,7,0)*Y5615,0)</f>
        <v>0</v>
      </c>
      <c r="AE5615" s="9">
        <f t="shared" si="15"/>
        <v>0</v>
      </c>
      <c r="AH5615">
        <v>1</v>
      </c>
      <c r="AQ5615" s="2">
        <f ca="1">IF($D5615&lt;&gt;"",IF(K5615&lt;&gt;0,INDIRECT("AQ"&amp;K5615),$AH5615*($T5615+IF($D5615&gt;ROW()+1,SUM(AQ5616:INDIRECT("AQ"&amp;$D5615-1)),0))/$L5615),$N5615*INDIRECT("AQ"&amp;$F5615))</f>
        <v>0</v>
      </c>
      <c r="AR5615" s="2">
        <f ca="1">IF($D5615&lt;&gt;"",IF(K5615&lt;&gt;0,INDIRECT("AR"&amp;K5615),$AH5615*($W5615+$AC5615+$AD5615+IF($D5615&gt;(ROW()+1),SUM(AR5616:INDIRECT("AR"&amp;$D5615-1)),0))/$L5615),$N5615*INDIRECT("AR"&amp;$F5615))</f>
        <v>0</v>
      </c>
      <c r="AS5615" s="7">
        <f ca="1">AQ5615*燃料!$D$15+AR5615</f>
        <v>0</v>
      </c>
      <c r="AT5615" s="2">
        <f ca="1">AQ5615*燃料!$H$15</f>
        <v>0</v>
      </c>
      <c r="AU5615" s="2">
        <f ca="1">IF($D5615&lt;&gt;"",IF(K5615&lt;&gt;0,INDIRECT("AU"&amp;K5615),$AH5615*($AB5615+IF($D5615&gt;(ROW()+1),SUM(AU5616:INDIRECT("AU"&amp;$D5615-1)),0))/$L5615),$N5615*INDIRECT("AU"&amp;$F5615))</f>
        <v>0</v>
      </c>
      <c r="AV5615" s="2">
        <f ca="1">IF($D5615&lt;&gt;"",IF(K5615&lt;&gt;0,INDIRECT("AV"&amp;K5615),$AH5615*($AE5615+IF($D5615&gt;(ROW()+1),SUM(AV5616:INDIRECT("AV"&amp;$D5615-1)),0))/$L5615),$N5615*INDIRECT("AV"&amp;$F5615))</f>
        <v>0</v>
      </c>
      <c r="AW5615" s="7">
        <f t="shared" ca="1" si="16"/>
        <v>0</v>
      </c>
      <c r="AX5615" s="2">
        <f t="shared" ca="1" si="17"/>
        <v>1</v>
      </c>
      <c r="AY5615">
        <v>0</v>
      </c>
      <c r="AZ5615" t="s">
        <v>33</v>
      </c>
      <c r="BA5615">
        <f t="shared" si="18"/>
        <v>5616</v>
      </c>
      <c r="BB5615" t="str">
        <f t="shared" si="19"/>
        <v/>
      </c>
      <c r="BC5615" t="str">
        <f t="shared" ca="1" si="20"/>
        <v/>
      </c>
      <c r="BE5615" s="2" t="str">
        <f t="shared" ca="1" si="21"/>
        <v/>
      </c>
      <c r="BF5615" s="2" t="str">
        <f t="shared" si="22"/>
        <v/>
      </c>
      <c r="BG5615" s="2" t="str">
        <f t="shared" ca="1" si="23"/>
        <v/>
      </c>
      <c r="BR5615" t="str">
        <f t="shared" ca="1" si="24"/>
        <v/>
      </c>
      <c r="BS5615" s="1" t="str">
        <f t="shared" ca="1" si="25"/>
        <v/>
      </c>
      <c r="BT5615" s="1" t="str">
        <f t="shared" ca="1" si="26"/>
        <v/>
      </c>
      <c r="BU5615">
        <f>ROW()</f>
        <v>5615</v>
      </c>
    </row>
    <row r="5616" spans="1:73" x14ac:dyDescent="0.45">
      <c r="A5616" s="2">
        <f>IF(K5616="",MAX(A$2:A5615)+1,"")</f>
        <v>1302</v>
      </c>
      <c r="B5616" s="3" t="str">
        <f ca="1">IFERROR(IF(A5616&lt;&gt;"",MATCH(A5616,H$2:H5615,0)+1,""),"")</f>
        <v/>
      </c>
      <c r="C5616" s="3">
        <f ca="1">MAX(MAX(A$2:A5615),MAX(H$2:H5615))</f>
        <v>1301</v>
      </c>
      <c r="D5616" s="2">
        <f t="shared" si="7"/>
        <v>5617</v>
      </c>
      <c r="E5616" s="2" t="str">
        <f>IF(A5616="",LOOKUP(2, 1/(A$1:A5615&lt;&gt;""), ROW(A$1:A5615)),"")</f>
        <v/>
      </c>
      <c r="F5616" s="2" t="str">
        <f ca="1">IFERROR(IF(H5616&lt;&gt;"",INDEX(ROW(A:A),MATCH(H5616,A:A,0)),LOOKUP(2,1/(H$1:H5615=A5616),ROW(H$1:H5615))),"")</f>
        <v/>
      </c>
      <c r="G5616" s="3">
        <f ca="1">IF(D5616&gt;ROW()+1,IF(D5616&lt;&gt;"",SUM(G5617:INDIRECT("G"&amp;(D5616-1))),I5616*INDIRECT("G"&amp;F5616)),1)</f>
        <v>1</v>
      </c>
      <c r="H5616" s="6">
        <f ca="1">IF(J5616="",IF(COUNTIF(K$2:K5615,K5616)&gt;0,INDIRECT("H"&amp;MATCH(K5616,K$2:K5615,0)+1),IF(COUNTIF(J$2:J5615,K5616)&gt;0,INDIRECT("A"&amp;MATCH(K5616,J$2:J5615,0)+1),C5616+1)),"")</f>
        <v>0</v>
      </c>
      <c r="I5616">
        <f t="shared" ca="1" si="8"/>
        <v>1</v>
      </c>
      <c r="J5616" s="2" t="str">
        <f t="shared" ca="1" si="27"/>
        <v/>
      </c>
      <c r="L5616">
        <f t="shared" si="9"/>
        <v>1</v>
      </c>
      <c r="M5616" t="str">
        <f t="shared" si="10"/>
        <v/>
      </c>
      <c r="N5616" s="2" t="str">
        <f t="shared" si="11"/>
        <v/>
      </c>
      <c r="O5616" s="2" t="str">
        <f t="shared" si="12"/>
        <v/>
      </c>
      <c r="T5616" s="2">
        <f t="shared" si="13"/>
        <v>0</v>
      </c>
      <c r="W5616" s="2">
        <f>IF(X5616&lt;&gt;"",VLOOKUP(X5616,燃料!B$12:D$18,3,0)*Y5616,0)</f>
        <v>0</v>
      </c>
      <c r="Y5616" s="2">
        <f t="shared" si="14"/>
        <v>0</v>
      </c>
      <c r="AB5616">
        <f>IF(X5616&lt;&gt;0,VLOOKUP(X5616,燃料!$B$12:$H$18,7,0)*Y5616,0)</f>
        <v>0</v>
      </c>
      <c r="AE5616" s="9">
        <f t="shared" si="15"/>
        <v>0</v>
      </c>
      <c r="AH5616">
        <v>1</v>
      </c>
      <c r="AQ5616" s="2">
        <f ca="1">IF($D5616&lt;&gt;"",IF(K5616&lt;&gt;0,INDIRECT("AQ"&amp;K5616),$AH5616*($T5616+IF($D5616&gt;ROW()+1,SUM(AQ5617:INDIRECT("AQ"&amp;$D5616-1)),0))/$L5616),$N5616*INDIRECT("AQ"&amp;$F5616))</f>
        <v>0</v>
      </c>
      <c r="AR5616" s="2">
        <f ca="1">IF($D5616&lt;&gt;"",IF(K5616&lt;&gt;0,INDIRECT("AR"&amp;K5616),$AH5616*($W5616+$AC5616+$AD5616+IF($D5616&gt;(ROW()+1),SUM(AR5617:INDIRECT("AR"&amp;$D5616-1)),0))/$L5616),$N5616*INDIRECT("AR"&amp;$F5616))</f>
        <v>0</v>
      </c>
      <c r="AS5616" s="7">
        <f ca="1">AQ5616*燃料!$D$15+AR5616</f>
        <v>0</v>
      </c>
      <c r="AT5616" s="2">
        <f ca="1">AQ5616*燃料!$H$15</f>
        <v>0</v>
      </c>
      <c r="AU5616" s="2">
        <f ca="1">IF($D5616&lt;&gt;"",IF(K5616&lt;&gt;0,INDIRECT("AU"&amp;K5616),$AH5616*($AB5616+IF($D5616&gt;(ROW()+1),SUM(AU5617:INDIRECT("AU"&amp;$D5616-1)),0))/$L5616),$N5616*INDIRECT("AU"&amp;$F5616))</f>
        <v>0</v>
      </c>
      <c r="AV5616" s="2">
        <f ca="1">IF($D5616&lt;&gt;"",IF(K5616&lt;&gt;0,INDIRECT("AV"&amp;K5616),$AH5616*($AE5616+IF($D5616&gt;(ROW()+1),SUM(AV5617:INDIRECT("AV"&amp;$D5616-1)),0))/$L5616),$N5616*INDIRECT("AV"&amp;$F5616))</f>
        <v>0</v>
      </c>
      <c r="AW5616" s="7">
        <f t="shared" ca="1" si="16"/>
        <v>0</v>
      </c>
      <c r="AX5616" s="2">
        <f t="shared" ca="1" si="17"/>
        <v>1</v>
      </c>
      <c r="AY5616">
        <v>0</v>
      </c>
      <c r="AZ5616" t="s">
        <v>33</v>
      </c>
      <c r="BA5616">
        <f t="shared" si="18"/>
        <v>5617</v>
      </c>
      <c r="BB5616" t="str">
        <f t="shared" si="19"/>
        <v/>
      </c>
      <c r="BC5616" t="str">
        <f t="shared" ca="1" si="20"/>
        <v/>
      </c>
      <c r="BE5616" s="2" t="str">
        <f t="shared" ca="1" si="21"/>
        <v/>
      </c>
      <c r="BF5616" s="2" t="str">
        <f t="shared" si="22"/>
        <v/>
      </c>
      <c r="BG5616" s="2" t="str">
        <f t="shared" ca="1" si="23"/>
        <v/>
      </c>
      <c r="BR5616" t="str">
        <f t="shared" ca="1" si="24"/>
        <v/>
      </c>
      <c r="BS5616" s="1" t="str">
        <f t="shared" ca="1" si="25"/>
        <v/>
      </c>
      <c r="BT5616" s="1" t="str">
        <f t="shared" ca="1" si="26"/>
        <v/>
      </c>
      <c r="BU5616">
        <f>ROW()</f>
        <v>5616</v>
      </c>
    </row>
    <row r="5617" spans="1:73" x14ac:dyDescent="0.45">
      <c r="A5617" s="2">
        <f>IF(K5617="",MAX(A$2:A5616)+1,"")</f>
        <v>1303</v>
      </c>
      <c r="B5617" s="3" t="str">
        <f ca="1">IFERROR(IF(A5617&lt;&gt;"",MATCH(A5617,H$2:H5616,0)+1,""),"")</f>
        <v/>
      </c>
      <c r="C5617" s="3">
        <f ca="1">MAX(MAX(A$2:A5616),MAX(H$2:H5616))</f>
        <v>1302</v>
      </c>
      <c r="D5617" s="2">
        <f t="shared" si="7"/>
        <v>5618</v>
      </c>
      <c r="E5617" s="2" t="str">
        <f>IF(A5617="",LOOKUP(2, 1/(A$1:A5616&lt;&gt;""), ROW(A$1:A5616)),"")</f>
        <v/>
      </c>
      <c r="F5617" s="2" t="str">
        <f ca="1">IFERROR(IF(H5617&lt;&gt;"",INDEX(ROW(A:A),MATCH(H5617,A:A,0)),LOOKUP(2,1/(H$1:H5616=A5617),ROW(H$1:H5616))),"")</f>
        <v/>
      </c>
      <c r="G5617" s="3">
        <f ca="1">IF(D5617&gt;ROW()+1,IF(D5617&lt;&gt;"",SUM(G5618:INDIRECT("G"&amp;(D5617-1))),I5617*INDIRECT("G"&amp;F5617)),1)</f>
        <v>1</v>
      </c>
      <c r="H5617" s="6">
        <f ca="1">IF(J5617="",IF(COUNTIF(K$2:K5616,K5617)&gt;0,INDIRECT("H"&amp;MATCH(K5617,K$2:K5616,0)+1),IF(COUNTIF(J$2:J5616,K5617)&gt;0,INDIRECT("A"&amp;MATCH(K5617,J$2:J5616,0)+1),C5617+1)),"")</f>
        <v>0</v>
      </c>
      <c r="I5617">
        <f t="shared" ca="1" si="8"/>
        <v>1</v>
      </c>
      <c r="J5617" s="2" t="str">
        <f t="shared" ca="1" si="27"/>
        <v/>
      </c>
      <c r="L5617">
        <f t="shared" si="9"/>
        <v>1</v>
      </c>
      <c r="M5617" t="str">
        <f t="shared" si="10"/>
        <v/>
      </c>
      <c r="N5617" s="2" t="str">
        <f t="shared" si="11"/>
        <v/>
      </c>
      <c r="O5617" s="2" t="str">
        <f t="shared" si="12"/>
        <v/>
      </c>
      <c r="T5617" s="2">
        <f t="shared" si="13"/>
        <v>0</v>
      </c>
      <c r="W5617" s="2">
        <f>IF(X5617&lt;&gt;"",VLOOKUP(X5617,燃料!B$12:D$18,3,0)*Y5617,0)</f>
        <v>0</v>
      </c>
      <c r="Y5617" s="2">
        <f t="shared" si="14"/>
        <v>0</v>
      </c>
      <c r="AB5617">
        <f>IF(X5617&lt;&gt;0,VLOOKUP(X5617,燃料!$B$12:$H$18,7,0)*Y5617,0)</f>
        <v>0</v>
      </c>
      <c r="AE5617" s="9">
        <f t="shared" si="15"/>
        <v>0</v>
      </c>
      <c r="AH5617">
        <v>1</v>
      </c>
      <c r="AQ5617" s="2">
        <f ca="1">IF($D5617&lt;&gt;"",IF(K5617&lt;&gt;0,INDIRECT("AQ"&amp;K5617),$AH5617*($T5617+IF($D5617&gt;ROW()+1,SUM(AQ5618:INDIRECT("AQ"&amp;$D5617-1)),0))/$L5617),$N5617*INDIRECT("AQ"&amp;$F5617))</f>
        <v>0</v>
      </c>
      <c r="AR5617" s="2">
        <f ca="1">IF($D5617&lt;&gt;"",IF(K5617&lt;&gt;0,INDIRECT("AR"&amp;K5617),$AH5617*($W5617+$AC5617+$AD5617+IF($D5617&gt;(ROW()+1),SUM(AR5618:INDIRECT("AR"&amp;$D5617-1)),0))/$L5617),$N5617*INDIRECT("AR"&amp;$F5617))</f>
        <v>0</v>
      </c>
      <c r="AS5617" s="7">
        <f ca="1">AQ5617*燃料!$D$15+AR5617</f>
        <v>0</v>
      </c>
      <c r="AT5617" s="2">
        <f ca="1">AQ5617*燃料!$H$15</f>
        <v>0</v>
      </c>
      <c r="AU5617" s="2">
        <f ca="1">IF($D5617&lt;&gt;"",IF(K5617&lt;&gt;0,INDIRECT("AU"&amp;K5617),$AH5617*($AB5617+IF($D5617&gt;(ROW()+1),SUM(AU5618:INDIRECT("AU"&amp;$D5617-1)),0))/$L5617),$N5617*INDIRECT("AU"&amp;$F5617))</f>
        <v>0</v>
      </c>
      <c r="AV5617" s="2">
        <f ca="1">IF($D5617&lt;&gt;"",IF(K5617&lt;&gt;0,INDIRECT("AV"&amp;K5617),$AH5617*($AE5617+IF($D5617&gt;(ROW()+1),SUM(AV5618:INDIRECT("AV"&amp;$D5617-1)),0))/$L5617),$N5617*INDIRECT("AV"&amp;$F5617))</f>
        <v>0</v>
      </c>
      <c r="AW5617" s="7">
        <f t="shared" ca="1" si="16"/>
        <v>0</v>
      </c>
      <c r="AX5617" s="2">
        <f t="shared" ca="1" si="17"/>
        <v>1</v>
      </c>
      <c r="AY5617">
        <v>0</v>
      </c>
      <c r="AZ5617" t="s">
        <v>33</v>
      </c>
      <c r="BA5617">
        <f t="shared" si="18"/>
        <v>5618</v>
      </c>
      <c r="BB5617" t="str">
        <f t="shared" si="19"/>
        <v/>
      </c>
      <c r="BC5617" t="str">
        <f t="shared" ca="1" si="20"/>
        <v/>
      </c>
      <c r="BE5617" s="2" t="str">
        <f t="shared" ca="1" si="21"/>
        <v/>
      </c>
      <c r="BF5617" s="2" t="str">
        <f t="shared" si="22"/>
        <v/>
      </c>
      <c r="BG5617" s="2" t="str">
        <f t="shared" ca="1" si="23"/>
        <v/>
      </c>
      <c r="BR5617" t="str">
        <f t="shared" ca="1" si="24"/>
        <v/>
      </c>
      <c r="BS5617" s="1" t="str">
        <f t="shared" ca="1" si="25"/>
        <v/>
      </c>
      <c r="BT5617" s="1" t="str">
        <f t="shared" ca="1" si="26"/>
        <v/>
      </c>
      <c r="BU5617">
        <f>ROW()</f>
        <v>5617</v>
      </c>
    </row>
    <row r="5618" spans="1:73" x14ac:dyDescent="0.45">
      <c r="A5618" s="2">
        <f>IF(K5618="",MAX(A$2:A5617)+1,"")</f>
        <v>1304</v>
      </c>
      <c r="B5618" s="3" t="str">
        <f ca="1">IFERROR(IF(A5618&lt;&gt;"",MATCH(A5618,H$2:H5617,0)+1,""),"")</f>
        <v/>
      </c>
      <c r="C5618" s="3">
        <f ca="1">MAX(MAX(A$2:A5617),MAX(H$2:H5617))</f>
        <v>1303</v>
      </c>
      <c r="D5618" s="2">
        <f t="shared" si="7"/>
        <v>5619</v>
      </c>
      <c r="E5618" s="2" t="str">
        <f>IF(A5618="",LOOKUP(2, 1/(A$1:A5617&lt;&gt;""), ROW(A$1:A5617)),"")</f>
        <v/>
      </c>
      <c r="F5618" s="2" t="str">
        <f ca="1">IFERROR(IF(H5618&lt;&gt;"",INDEX(ROW(A:A),MATCH(H5618,A:A,0)),LOOKUP(2,1/(H$1:H5617=A5618),ROW(H$1:H5617))),"")</f>
        <v/>
      </c>
      <c r="G5618" s="3">
        <f ca="1">IF(D5618&gt;ROW()+1,IF(D5618&lt;&gt;"",SUM(G5619:INDIRECT("G"&amp;(D5618-1))),I5618*INDIRECT("G"&amp;F5618)),1)</f>
        <v>1</v>
      </c>
      <c r="H5618" s="6">
        <f ca="1">IF(J5618="",IF(COUNTIF(K$2:K5617,K5618)&gt;0,INDIRECT("H"&amp;MATCH(K5618,K$2:K5617,0)+1),IF(COUNTIF(J$2:J5617,K5618)&gt;0,INDIRECT("A"&amp;MATCH(K5618,J$2:J5617,0)+1),C5618+1)),"")</f>
        <v>0</v>
      </c>
      <c r="I5618">
        <f t="shared" ca="1" si="8"/>
        <v>1</v>
      </c>
      <c r="J5618" s="2" t="str">
        <f t="shared" ca="1" si="27"/>
        <v/>
      </c>
      <c r="L5618">
        <f t="shared" si="9"/>
        <v>1</v>
      </c>
      <c r="M5618" t="str">
        <f t="shared" si="10"/>
        <v/>
      </c>
      <c r="N5618" s="2" t="str">
        <f t="shared" si="11"/>
        <v/>
      </c>
      <c r="O5618" s="2" t="str">
        <f t="shared" si="12"/>
        <v/>
      </c>
      <c r="T5618" s="2">
        <f t="shared" si="13"/>
        <v>0</v>
      </c>
      <c r="W5618" s="2">
        <f>IF(X5618&lt;&gt;"",VLOOKUP(X5618,燃料!B$12:D$18,3,0)*Y5618,0)</f>
        <v>0</v>
      </c>
      <c r="Y5618" s="2">
        <f t="shared" si="14"/>
        <v>0</v>
      </c>
      <c r="AB5618">
        <f>IF(X5618&lt;&gt;0,VLOOKUP(X5618,燃料!$B$12:$H$18,7,0)*Y5618,0)</f>
        <v>0</v>
      </c>
      <c r="AE5618" s="9">
        <f t="shared" si="15"/>
        <v>0</v>
      </c>
      <c r="AH5618">
        <v>1</v>
      </c>
      <c r="AQ5618" s="2">
        <f ca="1">IF($D5618&lt;&gt;"",IF(K5618&lt;&gt;0,INDIRECT("AQ"&amp;K5618),$AH5618*($T5618+IF($D5618&gt;ROW()+1,SUM(AQ5619:INDIRECT("AQ"&amp;$D5618-1)),0))/$L5618),$N5618*INDIRECT("AQ"&amp;$F5618))</f>
        <v>0</v>
      </c>
      <c r="AR5618" s="2">
        <f ca="1">IF($D5618&lt;&gt;"",IF(K5618&lt;&gt;0,INDIRECT("AR"&amp;K5618),$AH5618*($W5618+$AC5618+$AD5618+IF($D5618&gt;(ROW()+1),SUM(AR5619:INDIRECT("AR"&amp;$D5618-1)),0))/$L5618),$N5618*INDIRECT("AR"&amp;$F5618))</f>
        <v>0</v>
      </c>
      <c r="AS5618" s="7">
        <f ca="1">AQ5618*燃料!$D$15+AR5618</f>
        <v>0</v>
      </c>
      <c r="AT5618" s="2">
        <f ca="1">AQ5618*燃料!$H$15</f>
        <v>0</v>
      </c>
      <c r="AU5618" s="2">
        <f ca="1">IF($D5618&lt;&gt;"",IF(K5618&lt;&gt;0,INDIRECT("AU"&amp;K5618),$AH5618*($AB5618+IF($D5618&gt;(ROW()+1),SUM(AU5619:INDIRECT("AU"&amp;$D5618-1)),0))/$L5618),$N5618*INDIRECT("AU"&amp;$F5618))</f>
        <v>0</v>
      </c>
      <c r="AV5618" s="2">
        <f ca="1">IF($D5618&lt;&gt;"",IF(K5618&lt;&gt;0,INDIRECT("AV"&amp;K5618),$AH5618*($AE5618+IF($D5618&gt;(ROW()+1),SUM(AV5619:INDIRECT("AV"&amp;$D5618-1)),0))/$L5618),$N5618*INDIRECT("AV"&amp;$F5618))</f>
        <v>0</v>
      </c>
      <c r="AW5618" s="7">
        <f t="shared" ca="1" si="16"/>
        <v>0</v>
      </c>
      <c r="AX5618" s="2">
        <f t="shared" ca="1" si="17"/>
        <v>1</v>
      </c>
      <c r="AY5618">
        <v>0</v>
      </c>
      <c r="AZ5618" t="s">
        <v>33</v>
      </c>
      <c r="BA5618">
        <f t="shared" si="18"/>
        <v>5619</v>
      </c>
      <c r="BB5618" t="str">
        <f t="shared" si="19"/>
        <v/>
      </c>
      <c r="BC5618" t="str">
        <f t="shared" ca="1" si="20"/>
        <v/>
      </c>
      <c r="BE5618" s="2" t="str">
        <f t="shared" ca="1" si="21"/>
        <v/>
      </c>
      <c r="BF5618" s="2" t="str">
        <f t="shared" si="22"/>
        <v/>
      </c>
      <c r="BG5618" s="2" t="str">
        <f t="shared" ca="1" si="23"/>
        <v/>
      </c>
      <c r="BR5618" t="str">
        <f t="shared" ca="1" si="24"/>
        <v/>
      </c>
      <c r="BS5618" s="1" t="str">
        <f t="shared" ca="1" si="25"/>
        <v/>
      </c>
      <c r="BT5618" s="1" t="str">
        <f t="shared" ca="1" si="26"/>
        <v/>
      </c>
      <c r="BU5618">
        <f>ROW()</f>
        <v>5618</v>
      </c>
    </row>
    <row r="5619" spans="1:73" x14ac:dyDescent="0.45">
      <c r="A5619" s="2">
        <f>IF(K5619="",MAX(A$2:A5618)+1,"")</f>
        <v>1305</v>
      </c>
      <c r="B5619" s="3" t="str">
        <f ca="1">IFERROR(IF(A5619&lt;&gt;"",MATCH(A5619,H$2:H5618,0)+1,""),"")</f>
        <v/>
      </c>
      <c r="C5619" s="3">
        <f ca="1">MAX(MAX(A$2:A5618),MAX(H$2:H5618))</f>
        <v>1304</v>
      </c>
      <c r="D5619" s="2">
        <f t="shared" si="7"/>
        <v>5620</v>
      </c>
      <c r="E5619" s="2" t="str">
        <f>IF(A5619="",LOOKUP(2, 1/(A$1:A5618&lt;&gt;""), ROW(A$1:A5618)),"")</f>
        <v/>
      </c>
      <c r="F5619" s="2" t="str">
        <f ca="1">IFERROR(IF(H5619&lt;&gt;"",INDEX(ROW(A:A),MATCH(H5619,A:A,0)),LOOKUP(2,1/(H$1:H5618=A5619),ROW(H$1:H5618))),"")</f>
        <v/>
      </c>
      <c r="G5619" s="3">
        <f ca="1">IF(D5619&gt;ROW()+1,IF(D5619&lt;&gt;"",SUM(G5620:INDIRECT("G"&amp;(D5619-1))),I5619*INDIRECT("G"&amp;F5619)),1)</f>
        <v>1</v>
      </c>
      <c r="H5619" s="6">
        <f ca="1">IF(J5619="",IF(COUNTIF(K$2:K5618,K5619)&gt;0,INDIRECT("H"&amp;MATCH(K5619,K$2:K5618,0)+1),IF(COUNTIF(J$2:J5618,K5619)&gt;0,INDIRECT("A"&amp;MATCH(K5619,J$2:J5618,0)+1),C5619+1)),"")</f>
        <v>0</v>
      </c>
      <c r="I5619">
        <f t="shared" ca="1" si="8"/>
        <v>1</v>
      </c>
      <c r="J5619" s="2" t="str">
        <f t="shared" ca="1" si="27"/>
        <v/>
      </c>
      <c r="L5619">
        <f t="shared" si="9"/>
        <v>1</v>
      </c>
      <c r="M5619" t="str">
        <f t="shared" si="10"/>
        <v/>
      </c>
      <c r="N5619" s="2" t="str">
        <f t="shared" si="11"/>
        <v/>
      </c>
      <c r="O5619" s="2" t="str">
        <f t="shared" si="12"/>
        <v/>
      </c>
      <c r="T5619" s="2">
        <f t="shared" si="13"/>
        <v>0</v>
      </c>
      <c r="W5619" s="2">
        <f>IF(X5619&lt;&gt;"",VLOOKUP(X5619,燃料!B$12:D$18,3,0)*Y5619,0)</f>
        <v>0</v>
      </c>
      <c r="Y5619" s="2">
        <f t="shared" si="14"/>
        <v>0</v>
      </c>
      <c r="AB5619">
        <f>IF(X5619&lt;&gt;0,VLOOKUP(X5619,燃料!$B$12:$H$18,7,0)*Y5619,0)</f>
        <v>0</v>
      </c>
      <c r="AE5619" s="9">
        <f t="shared" si="15"/>
        <v>0</v>
      </c>
      <c r="AH5619">
        <v>1</v>
      </c>
      <c r="AQ5619" s="2">
        <f ca="1">IF($D5619&lt;&gt;"",IF(K5619&lt;&gt;0,INDIRECT("AQ"&amp;K5619),$AH5619*($T5619+IF($D5619&gt;ROW()+1,SUM(AQ5620:INDIRECT("AQ"&amp;$D5619-1)),0))/$L5619),$N5619*INDIRECT("AQ"&amp;$F5619))</f>
        <v>0</v>
      </c>
      <c r="AR5619" s="2">
        <f ca="1">IF($D5619&lt;&gt;"",IF(K5619&lt;&gt;0,INDIRECT("AR"&amp;K5619),$AH5619*($W5619+$AC5619+$AD5619+IF($D5619&gt;(ROW()+1),SUM(AR5620:INDIRECT("AR"&amp;$D5619-1)),0))/$L5619),$N5619*INDIRECT("AR"&amp;$F5619))</f>
        <v>0</v>
      </c>
      <c r="AS5619" s="7">
        <f ca="1">AQ5619*燃料!$D$15+AR5619</f>
        <v>0</v>
      </c>
      <c r="AT5619" s="2">
        <f ca="1">AQ5619*燃料!$H$15</f>
        <v>0</v>
      </c>
      <c r="AU5619" s="2">
        <f ca="1">IF($D5619&lt;&gt;"",IF(K5619&lt;&gt;0,INDIRECT("AU"&amp;K5619),$AH5619*($AB5619+IF($D5619&gt;(ROW()+1),SUM(AU5620:INDIRECT("AU"&amp;$D5619-1)),0))/$L5619),$N5619*INDIRECT("AU"&amp;$F5619))</f>
        <v>0</v>
      </c>
      <c r="AV5619" s="2">
        <f ca="1">IF($D5619&lt;&gt;"",IF(K5619&lt;&gt;0,INDIRECT("AV"&amp;K5619),$AH5619*($AE5619+IF($D5619&gt;(ROW()+1),SUM(AV5620:INDIRECT("AV"&amp;$D5619-1)),0))/$L5619),$N5619*INDIRECT("AV"&amp;$F5619))</f>
        <v>0</v>
      </c>
      <c r="AW5619" s="7">
        <f t="shared" ca="1" si="16"/>
        <v>0</v>
      </c>
      <c r="AX5619" s="2">
        <f t="shared" ca="1" si="17"/>
        <v>1</v>
      </c>
      <c r="AY5619">
        <v>0</v>
      </c>
      <c r="AZ5619" t="s">
        <v>33</v>
      </c>
      <c r="BA5619">
        <f t="shared" si="18"/>
        <v>5620</v>
      </c>
      <c r="BB5619" t="str">
        <f t="shared" si="19"/>
        <v/>
      </c>
      <c r="BC5619" t="str">
        <f t="shared" ca="1" si="20"/>
        <v/>
      </c>
      <c r="BE5619" s="2" t="str">
        <f t="shared" ca="1" si="21"/>
        <v/>
      </c>
      <c r="BF5619" s="2" t="str">
        <f t="shared" si="22"/>
        <v/>
      </c>
      <c r="BG5619" s="2" t="str">
        <f t="shared" ca="1" si="23"/>
        <v/>
      </c>
      <c r="BR5619" t="str">
        <f t="shared" ca="1" si="24"/>
        <v/>
      </c>
      <c r="BS5619" s="1" t="str">
        <f t="shared" ca="1" si="25"/>
        <v/>
      </c>
      <c r="BT5619" s="1" t="str">
        <f t="shared" ca="1" si="26"/>
        <v/>
      </c>
      <c r="BU5619">
        <f>ROW()</f>
        <v>5619</v>
      </c>
    </row>
    <row r="5620" spans="1:73" x14ac:dyDescent="0.45">
      <c r="A5620" s="2">
        <f>IF(K5620="",MAX(A$2:A5619)+1,"")</f>
        <v>1306</v>
      </c>
      <c r="B5620" s="3" t="str">
        <f ca="1">IFERROR(IF(A5620&lt;&gt;"",MATCH(A5620,H$2:H5619,0)+1,""),"")</f>
        <v/>
      </c>
      <c r="C5620" s="3">
        <f ca="1">MAX(MAX(A$2:A5619),MAX(H$2:H5619))</f>
        <v>1305</v>
      </c>
      <c r="D5620" s="2">
        <f t="shared" si="7"/>
        <v>5621</v>
      </c>
      <c r="E5620" s="2" t="str">
        <f>IF(A5620="",LOOKUP(2, 1/(A$1:A5619&lt;&gt;""), ROW(A$1:A5619)),"")</f>
        <v/>
      </c>
      <c r="F5620" s="2" t="str">
        <f ca="1">IFERROR(IF(H5620&lt;&gt;"",INDEX(ROW(A:A),MATCH(H5620,A:A,0)),LOOKUP(2,1/(H$1:H5619=A5620),ROW(H$1:H5619))),"")</f>
        <v/>
      </c>
      <c r="G5620" s="3">
        <f ca="1">IF(D5620&gt;ROW()+1,IF(D5620&lt;&gt;"",SUM(G5621:INDIRECT("G"&amp;(D5620-1))),I5620*INDIRECT("G"&amp;F5620)),1)</f>
        <v>1</v>
      </c>
      <c r="H5620" s="6">
        <f ca="1">IF(J5620="",IF(COUNTIF(K$2:K5619,K5620)&gt;0,INDIRECT("H"&amp;MATCH(K5620,K$2:K5619,0)+1),IF(COUNTIF(J$2:J5619,K5620)&gt;0,INDIRECT("A"&amp;MATCH(K5620,J$2:J5619,0)+1),C5620+1)),"")</f>
        <v>0</v>
      </c>
      <c r="I5620">
        <f t="shared" ca="1" si="8"/>
        <v>1</v>
      </c>
      <c r="J5620" s="2" t="str">
        <f t="shared" ca="1" si="27"/>
        <v/>
      </c>
      <c r="L5620">
        <f t="shared" si="9"/>
        <v>1</v>
      </c>
      <c r="M5620" t="str">
        <f t="shared" si="10"/>
        <v/>
      </c>
      <c r="N5620" s="2" t="str">
        <f t="shared" si="11"/>
        <v/>
      </c>
      <c r="O5620" s="2" t="str">
        <f t="shared" si="12"/>
        <v/>
      </c>
      <c r="T5620" s="2">
        <f t="shared" si="13"/>
        <v>0</v>
      </c>
      <c r="W5620" s="2">
        <f>IF(X5620&lt;&gt;"",VLOOKUP(X5620,燃料!B$12:D$18,3,0)*Y5620,0)</f>
        <v>0</v>
      </c>
      <c r="Y5620" s="2">
        <f t="shared" si="14"/>
        <v>0</v>
      </c>
      <c r="AB5620">
        <f>IF(X5620&lt;&gt;0,VLOOKUP(X5620,燃料!$B$12:$H$18,7,0)*Y5620,0)</f>
        <v>0</v>
      </c>
      <c r="AE5620" s="9">
        <f t="shared" si="15"/>
        <v>0</v>
      </c>
      <c r="AH5620">
        <v>1</v>
      </c>
      <c r="AQ5620" s="2">
        <f ca="1">IF($D5620&lt;&gt;"",IF(K5620&lt;&gt;0,INDIRECT("AQ"&amp;K5620),$AH5620*($T5620+IF($D5620&gt;ROW()+1,SUM(AQ5621:INDIRECT("AQ"&amp;$D5620-1)),0))/$L5620),$N5620*INDIRECT("AQ"&amp;$F5620))</f>
        <v>0</v>
      </c>
      <c r="AR5620" s="2">
        <f ca="1">IF($D5620&lt;&gt;"",IF(K5620&lt;&gt;0,INDIRECT("AR"&amp;K5620),$AH5620*($W5620+$AC5620+$AD5620+IF($D5620&gt;(ROW()+1),SUM(AR5621:INDIRECT("AR"&amp;$D5620-1)),0))/$L5620),$N5620*INDIRECT("AR"&amp;$F5620))</f>
        <v>0</v>
      </c>
      <c r="AS5620" s="7">
        <f ca="1">AQ5620*燃料!$D$15+AR5620</f>
        <v>0</v>
      </c>
      <c r="AT5620" s="2">
        <f ca="1">AQ5620*燃料!$H$15</f>
        <v>0</v>
      </c>
      <c r="AU5620" s="2">
        <f ca="1">IF($D5620&lt;&gt;"",IF(K5620&lt;&gt;0,INDIRECT("AU"&amp;K5620),$AH5620*($AB5620+IF($D5620&gt;(ROW()+1),SUM(AU5621:INDIRECT("AU"&amp;$D5620-1)),0))/$L5620),$N5620*INDIRECT("AU"&amp;$F5620))</f>
        <v>0</v>
      </c>
      <c r="AV5620" s="2">
        <f ca="1">IF($D5620&lt;&gt;"",IF(K5620&lt;&gt;0,INDIRECT("AV"&amp;K5620),$AH5620*($AE5620+IF($D5620&gt;(ROW()+1),SUM(AV5621:INDIRECT("AV"&amp;$D5620-1)),0))/$L5620),$N5620*INDIRECT("AV"&amp;$F5620))</f>
        <v>0</v>
      </c>
      <c r="AW5620" s="7">
        <f t="shared" ca="1" si="16"/>
        <v>0</v>
      </c>
      <c r="AX5620" s="2">
        <f t="shared" ca="1" si="17"/>
        <v>1</v>
      </c>
      <c r="AY5620">
        <v>0</v>
      </c>
      <c r="AZ5620" t="s">
        <v>33</v>
      </c>
      <c r="BA5620">
        <f t="shared" si="18"/>
        <v>5621</v>
      </c>
      <c r="BB5620" t="str">
        <f t="shared" si="19"/>
        <v/>
      </c>
      <c r="BC5620" t="str">
        <f t="shared" ca="1" si="20"/>
        <v/>
      </c>
      <c r="BE5620" s="2" t="str">
        <f t="shared" ca="1" si="21"/>
        <v/>
      </c>
      <c r="BF5620" s="2" t="str">
        <f t="shared" si="22"/>
        <v/>
      </c>
      <c r="BG5620" s="2" t="str">
        <f t="shared" ca="1" si="23"/>
        <v/>
      </c>
      <c r="BR5620" t="str">
        <f t="shared" ca="1" si="24"/>
        <v/>
      </c>
      <c r="BS5620" s="1" t="str">
        <f t="shared" ca="1" si="25"/>
        <v/>
      </c>
      <c r="BT5620" s="1" t="str">
        <f t="shared" ca="1" si="26"/>
        <v/>
      </c>
      <c r="BU5620">
        <f>ROW()</f>
        <v>5620</v>
      </c>
    </row>
    <row r="5621" spans="1:73" x14ac:dyDescent="0.45">
      <c r="A5621" s="2">
        <f>IF(K5621="",MAX(A$2:A5620)+1,"")</f>
        <v>1307</v>
      </c>
      <c r="B5621" s="3" t="str">
        <f ca="1">IFERROR(IF(A5621&lt;&gt;"",MATCH(A5621,H$2:H5620,0)+1,""),"")</f>
        <v/>
      </c>
      <c r="C5621" s="3">
        <f ca="1">MAX(MAX(A$2:A5620),MAX(H$2:H5620))</f>
        <v>1306</v>
      </c>
      <c r="D5621" s="2">
        <f t="shared" si="7"/>
        <v>5622</v>
      </c>
      <c r="E5621" s="2" t="str">
        <f>IF(A5621="",LOOKUP(2, 1/(A$1:A5620&lt;&gt;""), ROW(A$1:A5620)),"")</f>
        <v/>
      </c>
      <c r="F5621" s="2" t="str">
        <f ca="1">IFERROR(IF(H5621&lt;&gt;"",INDEX(ROW(A:A),MATCH(H5621,A:A,0)),LOOKUP(2,1/(H$1:H5620=A5621),ROW(H$1:H5620))),"")</f>
        <v/>
      </c>
      <c r="G5621" s="3">
        <f ca="1">IF(D5621&gt;ROW()+1,IF(D5621&lt;&gt;"",SUM(G5622:INDIRECT("G"&amp;(D5621-1))),I5621*INDIRECT("G"&amp;F5621)),1)</f>
        <v>1</v>
      </c>
      <c r="H5621" s="6">
        <f ca="1">IF(J5621="",IF(COUNTIF(K$2:K5620,K5621)&gt;0,INDIRECT("H"&amp;MATCH(K5621,K$2:K5620,0)+1),IF(COUNTIF(J$2:J5620,K5621)&gt;0,INDIRECT("A"&amp;MATCH(K5621,J$2:J5620,0)+1),C5621+1)),"")</f>
        <v>0</v>
      </c>
      <c r="I5621">
        <f t="shared" ca="1" si="8"/>
        <v>1</v>
      </c>
      <c r="J5621" s="2" t="str">
        <f t="shared" ca="1" si="27"/>
        <v/>
      </c>
      <c r="L5621">
        <f t="shared" si="9"/>
        <v>1</v>
      </c>
      <c r="M5621" t="str">
        <f t="shared" si="10"/>
        <v/>
      </c>
      <c r="N5621" s="2" t="str">
        <f t="shared" si="11"/>
        <v/>
      </c>
      <c r="O5621" s="2" t="str">
        <f t="shared" si="12"/>
        <v/>
      </c>
      <c r="T5621" s="2">
        <f t="shared" si="13"/>
        <v>0</v>
      </c>
      <c r="W5621" s="2">
        <f>IF(X5621&lt;&gt;"",VLOOKUP(X5621,燃料!B$12:D$18,3,0)*Y5621,0)</f>
        <v>0</v>
      </c>
      <c r="Y5621" s="2">
        <f t="shared" si="14"/>
        <v>0</v>
      </c>
      <c r="AB5621">
        <f>IF(X5621&lt;&gt;0,VLOOKUP(X5621,燃料!$B$12:$H$18,7,0)*Y5621,0)</f>
        <v>0</v>
      </c>
      <c r="AE5621" s="9">
        <f t="shared" si="15"/>
        <v>0</v>
      </c>
      <c r="AH5621">
        <v>1</v>
      </c>
      <c r="AQ5621" s="2">
        <f ca="1">IF($D5621&lt;&gt;"",IF(K5621&lt;&gt;0,INDIRECT("AQ"&amp;K5621),$AH5621*($T5621+IF($D5621&gt;ROW()+1,SUM(AQ5622:INDIRECT("AQ"&amp;$D5621-1)),0))/$L5621),$N5621*INDIRECT("AQ"&amp;$F5621))</f>
        <v>0</v>
      </c>
      <c r="AR5621" s="2">
        <f ca="1">IF($D5621&lt;&gt;"",IF(K5621&lt;&gt;0,INDIRECT("AR"&amp;K5621),$AH5621*($W5621+$AC5621+$AD5621+IF($D5621&gt;(ROW()+1),SUM(AR5622:INDIRECT("AR"&amp;$D5621-1)),0))/$L5621),$N5621*INDIRECT("AR"&amp;$F5621))</f>
        <v>0</v>
      </c>
      <c r="AS5621" s="7">
        <f ca="1">AQ5621*燃料!$D$15+AR5621</f>
        <v>0</v>
      </c>
      <c r="AT5621" s="2">
        <f ca="1">AQ5621*燃料!$H$15</f>
        <v>0</v>
      </c>
      <c r="AU5621" s="2">
        <f ca="1">IF($D5621&lt;&gt;"",IF(K5621&lt;&gt;0,INDIRECT("AU"&amp;K5621),$AH5621*($AB5621+IF($D5621&gt;(ROW()+1),SUM(AU5622:INDIRECT("AU"&amp;$D5621-1)),0))/$L5621),$N5621*INDIRECT("AU"&amp;$F5621))</f>
        <v>0</v>
      </c>
      <c r="AV5621" s="2">
        <f ca="1">IF($D5621&lt;&gt;"",IF(K5621&lt;&gt;0,INDIRECT("AV"&amp;K5621),$AH5621*($AE5621+IF($D5621&gt;(ROW()+1),SUM(AV5622:INDIRECT("AV"&amp;$D5621-1)),0))/$L5621),$N5621*INDIRECT("AV"&amp;$F5621))</f>
        <v>0</v>
      </c>
      <c r="AW5621" s="7">
        <f t="shared" ca="1" si="16"/>
        <v>0</v>
      </c>
      <c r="AX5621" s="2">
        <f t="shared" ca="1" si="17"/>
        <v>1</v>
      </c>
      <c r="AY5621">
        <v>0</v>
      </c>
      <c r="AZ5621" t="s">
        <v>33</v>
      </c>
      <c r="BA5621">
        <f t="shared" si="18"/>
        <v>5622</v>
      </c>
      <c r="BB5621" t="str">
        <f t="shared" si="19"/>
        <v/>
      </c>
      <c r="BC5621" t="str">
        <f t="shared" ca="1" si="20"/>
        <v/>
      </c>
      <c r="BE5621" s="2" t="str">
        <f t="shared" ca="1" si="21"/>
        <v/>
      </c>
      <c r="BF5621" s="2" t="str">
        <f t="shared" si="22"/>
        <v/>
      </c>
      <c r="BG5621" s="2" t="str">
        <f t="shared" ca="1" si="23"/>
        <v/>
      </c>
      <c r="BR5621" t="str">
        <f t="shared" ca="1" si="24"/>
        <v/>
      </c>
      <c r="BS5621" s="1" t="str">
        <f t="shared" ca="1" si="25"/>
        <v/>
      </c>
      <c r="BT5621" s="1" t="str">
        <f t="shared" ca="1" si="26"/>
        <v/>
      </c>
      <c r="BU5621">
        <f>ROW()</f>
        <v>5621</v>
      </c>
    </row>
    <row r="5622" spans="1:73" x14ac:dyDescent="0.45">
      <c r="A5622" s="2">
        <f>IF(K5622="",MAX(A$2:A5621)+1,"")</f>
        <v>1308</v>
      </c>
      <c r="B5622" s="3" t="str">
        <f ca="1">IFERROR(IF(A5622&lt;&gt;"",MATCH(A5622,H$2:H5621,0)+1,""),"")</f>
        <v/>
      </c>
      <c r="C5622" s="3">
        <f ca="1">MAX(MAX(A$2:A5621),MAX(H$2:H5621))</f>
        <v>1307</v>
      </c>
      <c r="D5622" s="2">
        <f t="shared" si="7"/>
        <v>5623</v>
      </c>
      <c r="E5622" s="2" t="str">
        <f>IF(A5622="",LOOKUP(2, 1/(A$1:A5621&lt;&gt;""), ROW(A$1:A5621)),"")</f>
        <v/>
      </c>
      <c r="F5622" s="2" t="str">
        <f ca="1">IFERROR(IF(H5622&lt;&gt;"",INDEX(ROW(A:A),MATCH(H5622,A:A,0)),LOOKUP(2,1/(H$1:H5621=A5622),ROW(H$1:H5621))),"")</f>
        <v/>
      </c>
      <c r="G5622" s="3">
        <f ca="1">IF(D5622&gt;ROW()+1,IF(D5622&lt;&gt;"",SUM(G5623:INDIRECT("G"&amp;(D5622-1))),I5622*INDIRECT("G"&amp;F5622)),1)</f>
        <v>1</v>
      </c>
      <c r="H5622" s="6">
        <f ca="1">IF(J5622="",IF(COUNTIF(K$2:K5621,K5622)&gt;0,INDIRECT("H"&amp;MATCH(K5622,K$2:K5621,0)+1),IF(COUNTIF(J$2:J5621,K5622)&gt;0,INDIRECT("A"&amp;MATCH(K5622,J$2:J5621,0)+1),C5622+1)),"")</f>
        <v>0</v>
      </c>
      <c r="I5622">
        <f t="shared" ca="1" si="8"/>
        <v>1</v>
      </c>
      <c r="J5622" s="2" t="str">
        <f t="shared" ca="1" si="27"/>
        <v/>
      </c>
      <c r="L5622">
        <f t="shared" si="9"/>
        <v>1</v>
      </c>
      <c r="M5622" t="str">
        <f t="shared" si="10"/>
        <v/>
      </c>
      <c r="N5622" s="2" t="str">
        <f t="shared" si="11"/>
        <v/>
      </c>
      <c r="O5622" s="2" t="str">
        <f t="shared" si="12"/>
        <v/>
      </c>
      <c r="T5622" s="2">
        <f t="shared" si="13"/>
        <v>0</v>
      </c>
      <c r="W5622" s="2">
        <f>IF(X5622&lt;&gt;"",VLOOKUP(X5622,燃料!B$12:D$18,3,0)*Y5622,0)</f>
        <v>0</v>
      </c>
      <c r="Y5622" s="2">
        <f t="shared" si="14"/>
        <v>0</v>
      </c>
      <c r="AB5622">
        <f>IF(X5622&lt;&gt;0,VLOOKUP(X5622,燃料!$B$12:$H$18,7,0)*Y5622,0)</f>
        <v>0</v>
      </c>
      <c r="AE5622" s="9">
        <f t="shared" si="15"/>
        <v>0</v>
      </c>
      <c r="AH5622">
        <v>1</v>
      </c>
      <c r="AQ5622" s="2">
        <f ca="1">IF($D5622&lt;&gt;"",IF(K5622&lt;&gt;0,INDIRECT("AQ"&amp;K5622),$AH5622*($T5622+IF($D5622&gt;ROW()+1,SUM(AQ5623:INDIRECT("AQ"&amp;$D5622-1)),0))/$L5622),$N5622*INDIRECT("AQ"&amp;$F5622))</f>
        <v>0</v>
      </c>
      <c r="AR5622" s="2">
        <f ca="1">IF($D5622&lt;&gt;"",IF(K5622&lt;&gt;0,INDIRECT("AR"&amp;K5622),$AH5622*($W5622+$AC5622+$AD5622+IF($D5622&gt;(ROW()+1),SUM(AR5623:INDIRECT("AR"&amp;$D5622-1)),0))/$L5622),$N5622*INDIRECT("AR"&amp;$F5622))</f>
        <v>0</v>
      </c>
      <c r="AS5622" s="7">
        <f ca="1">AQ5622*燃料!$D$15+AR5622</f>
        <v>0</v>
      </c>
      <c r="AT5622" s="2">
        <f ca="1">AQ5622*燃料!$H$15</f>
        <v>0</v>
      </c>
      <c r="AU5622" s="2">
        <f ca="1">IF($D5622&lt;&gt;"",IF(K5622&lt;&gt;0,INDIRECT("AU"&amp;K5622),$AH5622*($AB5622+IF($D5622&gt;(ROW()+1),SUM(AU5623:INDIRECT("AU"&amp;$D5622-1)),0))/$L5622),$N5622*INDIRECT("AU"&amp;$F5622))</f>
        <v>0</v>
      </c>
      <c r="AV5622" s="2">
        <f ca="1">IF($D5622&lt;&gt;"",IF(K5622&lt;&gt;0,INDIRECT("AV"&amp;K5622),$AH5622*($AE5622+IF($D5622&gt;(ROW()+1),SUM(AV5623:INDIRECT("AV"&amp;$D5622-1)),0))/$L5622),$N5622*INDIRECT("AV"&amp;$F5622))</f>
        <v>0</v>
      </c>
      <c r="AW5622" s="7">
        <f t="shared" ca="1" si="16"/>
        <v>0</v>
      </c>
      <c r="AX5622" s="2">
        <f t="shared" ca="1" si="17"/>
        <v>1</v>
      </c>
      <c r="AY5622">
        <v>0</v>
      </c>
      <c r="AZ5622" t="s">
        <v>33</v>
      </c>
      <c r="BA5622">
        <f t="shared" si="18"/>
        <v>5623</v>
      </c>
      <c r="BB5622" t="str">
        <f t="shared" si="19"/>
        <v/>
      </c>
      <c r="BC5622" t="str">
        <f t="shared" ca="1" si="20"/>
        <v/>
      </c>
      <c r="BE5622" s="2" t="str">
        <f t="shared" ca="1" si="21"/>
        <v/>
      </c>
      <c r="BF5622" s="2" t="str">
        <f t="shared" si="22"/>
        <v/>
      </c>
      <c r="BG5622" s="2" t="str">
        <f t="shared" ca="1" si="23"/>
        <v/>
      </c>
      <c r="BR5622" t="str">
        <f t="shared" ca="1" si="24"/>
        <v/>
      </c>
      <c r="BS5622" s="1" t="str">
        <f t="shared" ca="1" si="25"/>
        <v/>
      </c>
      <c r="BT5622" s="1" t="str">
        <f t="shared" ca="1" si="26"/>
        <v/>
      </c>
      <c r="BU5622">
        <f>ROW()</f>
        <v>5622</v>
      </c>
    </row>
    <row r="5623" spans="1:73" x14ac:dyDescent="0.45">
      <c r="A5623" s="2">
        <f>IF(K5623="",MAX(A$2:A5622)+1,"")</f>
        <v>1309</v>
      </c>
      <c r="B5623" s="3" t="str">
        <f ca="1">IFERROR(IF(A5623&lt;&gt;"",MATCH(A5623,H$2:H5622,0)+1,""),"")</f>
        <v/>
      </c>
      <c r="C5623" s="3">
        <f ca="1">MAX(MAX(A$2:A5622),MAX(H$2:H5622))</f>
        <v>1308</v>
      </c>
      <c r="D5623" s="2">
        <f t="shared" si="7"/>
        <v>5624</v>
      </c>
      <c r="E5623" s="2" t="str">
        <f>IF(A5623="",LOOKUP(2, 1/(A$1:A5622&lt;&gt;""), ROW(A$1:A5622)),"")</f>
        <v/>
      </c>
      <c r="F5623" s="2" t="str">
        <f ca="1">IFERROR(IF(H5623&lt;&gt;"",INDEX(ROW(A:A),MATCH(H5623,A:A,0)),LOOKUP(2,1/(H$1:H5622=A5623),ROW(H$1:H5622))),"")</f>
        <v/>
      </c>
      <c r="G5623" s="3">
        <f ca="1">IF(D5623&gt;ROW()+1,IF(D5623&lt;&gt;"",SUM(G5624:INDIRECT("G"&amp;(D5623-1))),I5623*INDIRECT("G"&amp;F5623)),1)</f>
        <v>1</v>
      </c>
      <c r="H5623" s="6">
        <f ca="1">IF(J5623="",IF(COUNTIF(K$2:K5622,K5623)&gt;0,INDIRECT("H"&amp;MATCH(K5623,K$2:K5622,0)+1),IF(COUNTIF(J$2:J5622,K5623)&gt;0,INDIRECT("A"&amp;MATCH(K5623,J$2:J5622,0)+1),C5623+1)),"")</f>
        <v>0</v>
      </c>
      <c r="I5623">
        <f t="shared" ca="1" si="8"/>
        <v>1</v>
      </c>
      <c r="J5623" s="2" t="str">
        <f t="shared" ca="1" si="27"/>
        <v/>
      </c>
      <c r="L5623">
        <f t="shared" si="9"/>
        <v>1</v>
      </c>
      <c r="M5623" t="str">
        <f t="shared" si="10"/>
        <v/>
      </c>
      <c r="N5623" s="2" t="str">
        <f t="shared" si="11"/>
        <v/>
      </c>
      <c r="O5623" s="2" t="str">
        <f t="shared" si="12"/>
        <v/>
      </c>
      <c r="T5623" s="2">
        <f t="shared" si="13"/>
        <v>0</v>
      </c>
      <c r="W5623" s="2">
        <f>IF(X5623&lt;&gt;"",VLOOKUP(X5623,燃料!B$12:D$18,3,0)*Y5623,0)</f>
        <v>0</v>
      </c>
      <c r="Y5623" s="2">
        <f t="shared" si="14"/>
        <v>0</v>
      </c>
      <c r="AB5623">
        <f>IF(X5623&lt;&gt;0,VLOOKUP(X5623,燃料!$B$12:$H$18,7,0)*Y5623,0)</f>
        <v>0</v>
      </c>
      <c r="AE5623" s="9">
        <f t="shared" si="15"/>
        <v>0</v>
      </c>
      <c r="AH5623">
        <v>1</v>
      </c>
      <c r="AQ5623" s="2">
        <f ca="1">IF($D5623&lt;&gt;"",IF(K5623&lt;&gt;0,INDIRECT("AQ"&amp;K5623),$AH5623*($T5623+IF($D5623&gt;ROW()+1,SUM(AQ5624:INDIRECT("AQ"&amp;$D5623-1)),0))/$L5623),$N5623*INDIRECT("AQ"&amp;$F5623))</f>
        <v>0</v>
      </c>
      <c r="AR5623" s="2">
        <f ca="1">IF($D5623&lt;&gt;"",IF(K5623&lt;&gt;0,INDIRECT("AR"&amp;K5623),$AH5623*($W5623+$AC5623+$AD5623+IF($D5623&gt;(ROW()+1),SUM(AR5624:INDIRECT("AR"&amp;$D5623-1)),0))/$L5623),$N5623*INDIRECT("AR"&amp;$F5623))</f>
        <v>0</v>
      </c>
      <c r="AS5623" s="7">
        <f ca="1">AQ5623*燃料!$D$15+AR5623</f>
        <v>0</v>
      </c>
      <c r="AT5623" s="2">
        <f ca="1">AQ5623*燃料!$H$15</f>
        <v>0</v>
      </c>
      <c r="AU5623" s="2">
        <f ca="1">IF($D5623&lt;&gt;"",IF(K5623&lt;&gt;0,INDIRECT("AU"&amp;K5623),$AH5623*($AB5623+IF($D5623&gt;(ROW()+1),SUM(AU5624:INDIRECT("AU"&amp;$D5623-1)),0))/$L5623),$N5623*INDIRECT("AU"&amp;$F5623))</f>
        <v>0</v>
      </c>
      <c r="AV5623" s="2">
        <f ca="1">IF($D5623&lt;&gt;"",IF(K5623&lt;&gt;0,INDIRECT("AV"&amp;K5623),$AH5623*($AE5623+IF($D5623&gt;(ROW()+1),SUM(AV5624:INDIRECT("AV"&amp;$D5623-1)),0))/$L5623),$N5623*INDIRECT("AV"&amp;$F5623))</f>
        <v>0</v>
      </c>
      <c r="AW5623" s="7">
        <f t="shared" ca="1" si="16"/>
        <v>0</v>
      </c>
      <c r="AX5623" s="2">
        <f t="shared" ca="1" si="17"/>
        <v>1</v>
      </c>
      <c r="AY5623">
        <v>0</v>
      </c>
      <c r="AZ5623" t="s">
        <v>33</v>
      </c>
      <c r="BA5623">
        <f t="shared" si="18"/>
        <v>5624</v>
      </c>
      <c r="BB5623" t="str">
        <f t="shared" si="19"/>
        <v/>
      </c>
      <c r="BC5623" t="str">
        <f t="shared" ca="1" si="20"/>
        <v/>
      </c>
      <c r="BE5623" s="2" t="str">
        <f t="shared" ca="1" si="21"/>
        <v/>
      </c>
      <c r="BF5623" s="2" t="str">
        <f t="shared" si="22"/>
        <v/>
      </c>
      <c r="BG5623" s="2" t="str">
        <f t="shared" ca="1" si="23"/>
        <v/>
      </c>
      <c r="BR5623" t="str">
        <f t="shared" ca="1" si="24"/>
        <v/>
      </c>
      <c r="BS5623" s="1" t="str">
        <f t="shared" ca="1" si="25"/>
        <v/>
      </c>
      <c r="BT5623" s="1" t="str">
        <f t="shared" ca="1" si="26"/>
        <v/>
      </c>
      <c r="BU5623">
        <f>ROW()</f>
        <v>5623</v>
      </c>
    </row>
    <row r="5624" spans="1:73" x14ac:dyDescent="0.45">
      <c r="A5624" s="2">
        <f>IF(K5624="",MAX(A$2:A5623)+1,"")</f>
        <v>1310</v>
      </c>
      <c r="B5624" s="3" t="str">
        <f ca="1">IFERROR(IF(A5624&lt;&gt;"",MATCH(A5624,H$2:H5623,0)+1,""),"")</f>
        <v/>
      </c>
      <c r="C5624" s="3">
        <f ca="1">MAX(MAX(A$2:A5623),MAX(H$2:H5623))</f>
        <v>1309</v>
      </c>
      <c r="D5624" s="2">
        <f t="shared" si="7"/>
        <v>5625</v>
      </c>
      <c r="E5624" s="2" t="str">
        <f>IF(A5624="",LOOKUP(2, 1/(A$1:A5623&lt;&gt;""), ROW(A$1:A5623)),"")</f>
        <v/>
      </c>
      <c r="F5624" s="2" t="str">
        <f ca="1">IFERROR(IF(H5624&lt;&gt;"",INDEX(ROW(A:A),MATCH(H5624,A:A,0)),LOOKUP(2,1/(H$1:H5623=A5624),ROW(H$1:H5623))),"")</f>
        <v/>
      </c>
      <c r="G5624" s="3">
        <f ca="1">IF(D5624&gt;ROW()+1,IF(D5624&lt;&gt;"",SUM(G5625:INDIRECT("G"&amp;(D5624-1))),I5624*INDIRECT("G"&amp;F5624)),1)</f>
        <v>1</v>
      </c>
      <c r="H5624" s="6">
        <f ca="1">IF(J5624="",IF(COUNTIF(K$2:K5623,K5624)&gt;0,INDIRECT("H"&amp;MATCH(K5624,K$2:K5623,0)+1),IF(COUNTIF(J$2:J5623,K5624)&gt;0,INDIRECT("A"&amp;MATCH(K5624,J$2:J5623,0)+1),C5624+1)),"")</f>
        <v>0</v>
      </c>
      <c r="I5624">
        <f t="shared" ca="1" si="8"/>
        <v>1</v>
      </c>
      <c r="J5624" s="2" t="str">
        <f t="shared" ca="1" si="27"/>
        <v/>
      </c>
      <c r="L5624">
        <f t="shared" si="9"/>
        <v>1</v>
      </c>
      <c r="M5624" t="str">
        <f t="shared" si="10"/>
        <v/>
      </c>
      <c r="N5624" s="2" t="str">
        <f t="shared" si="11"/>
        <v/>
      </c>
      <c r="O5624" s="2" t="str">
        <f t="shared" si="12"/>
        <v/>
      </c>
      <c r="T5624" s="2">
        <f t="shared" si="13"/>
        <v>0</v>
      </c>
      <c r="W5624" s="2">
        <f>IF(X5624&lt;&gt;"",VLOOKUP(X5624,燃料!B$12:D$18,3,0)*Y5624,0)</f>
        <v>0</v>
      </c>
      <c r="Y5624" s="2">
        <f t="shared" si="14"/>
        <v>0</v>
      </c>
      <c r="AB5624">
        <f>IF(X5624&lt;&gt;0,VLOOKUP(X5624,燃料!$B$12:$H$18,7,0)*Y5624,0)</f>
        <v>0</v>
      </c>
      <c r="AE5624" s="9">
        <f t="shared" si="15"/>
        <v>0</v>
      </c>
      <c r="AH5624">
        <v>1</v>
      </c>
      <c r="AQ5624" s="2">
        <f ca="1">IF($D5624&lt;&gt;"",IF(K5624&lt;&gt;0,INDIRECT("AQ"&amp;K5624),$AH5624*($T5624+IF($D5624&gt;ROW()+1,SUM(AQ5625:INDIRECT("AQ"&amp;$D5624-1)),0))/$L5624),$N5624*INDIRECT("AQ"&amp;$F5624))</f>
        <v>0</v>
      </c>
      <c r="AR5624" s="2">
        <f ca="1">IF($D5624&lt;&gt;"",IF(K5624&lt;&gt;0,INDIRECT("AR"&amp;K5624),$AH5624*($W5624+$AC5624+$AD5624+IF($D5624&gt;(ROW()+1),SUM(AR5625:INDIRECT("AR"&amp;$D5624-1)),0))/$L5624),$N5624*INDIRECT("AR"&amp;$F5624))</f>
        <v>0</v>
      </c>
      <c r="AS5624" s="7">
        <f ca="1">AQ5624*燃料!$D$15+AR5624</f>
        <v>0</v>
      </c>
      <c r="AT5624" s="2">
        <f ca="1">AQ5624*燃料!$H$15</f>
        <v>0</v>
      </c>
      <c r="AU5624" s="2">
        <f ca="1">IF($D5624&lt;&gt;"",IF(K5624&lt;&gt;0,INDIRECT("AU"&amp;K5624),$AH5624*($AB5624+IF($D5624&gt;(ROW()+1),SUM(AU5625:INDIRECT("AU"&amp;$D5624-1)),0))/$L5624),$N5624*INDIRECT("AU"&amp;$F5624))</f>
        <v>0</v>
      </c>
      <c r="AV5624" s="2">
        <f ca="1">IF($D5624&lt;&gt;"",IF(K5624&lt;&gt;0,INDIRECT("AV"&amp;K5624),$AH5624*($AE5624+IF($D5624&gt;(ROW()+1),SUM(AV5625:INDIRECT("AV"&amp;$D5624-1)),0))/$L5624),$N5624*INDIRECT("AV"&amp;$F5624))</f>
        <v>0</v>
      </c>
      <c r="AW5624" s="7">
        <f t="shared" ca="1" si="16"/>
        <v>0</v>
      </c>
      <c r="AX5624" s="2">
        <f t="shared" ca="1" si="17"/>
        <v>1</v>
      </c>
      <c r="AY5624">
        <v>0</v>
      </c>
      <c r="AZ5624" t="s">
        <v>33</v>
      </c>
      <c r="BA5624">
        <f t="shared" si="18"/>
        <v>5625</v>
      </c>
      <c r="BB5624" t="str">
        <f t="shared" si="19"/>
        <v/>
      </c>
      <c r="BC5624" t="str">
        <f t="shared" ca="1" si="20"/>
        <v/>
      </c>
      <c r="BE5624" s="2" t="str">
        <f t="shared" ca="1" si="21"/>
        <v/>
      </c>
      <c r="BF5624" s="2" t="str">
        <f t="shared" si="22"/>
        <v/>
      </c>
      <c r="BG5624" s="2" t="str">
        <f t="shared" ca="1" si="23"/>
        <v/>
      </c>
      <c r="BR5624" t="str">
        <f t="shared" ca="1" si="24"/>
        <v/>
      </c>
      <c r="BS5624" s="1" t="str">
        <f t="shared" ca="1" si="25"/>
        <v/>
      </c>
      <c r="BT5624" s="1" t="str">
        <f t="shared" ca="1" si="26"/>
        <v/>
      </c>
      <c r="BU5624">
        <f>ROW()</f>
        <v>5624</v>
      </c>
    </row>
    <row r="5625" spans="1:73" x14ac:dyDescent="0.45">
      <c r="A5625" s="2">
        <f>IF(K5625="",MAX(A$2:A5624)+1,"")</f>
        <v>1311</v>
      </c>
      <c r="B5625" s="3" t="str">
        <f ca="1">IFERROR(IF(A5625&lt;&gt;"",MATCH(A5625,H$2:H5624,0)+1,""),"")</f>
        <v/>
      </c>
      <c r="C5625" s="3">
        <f ca="1">MAX(MAX(A$2:A5624),MAX(H$2:H5624))</f>
        <v>1310</v>
      </c>
      <c r="D5625" s="2">
        <f t="shared" si="7"/>
        <v>5626</v>
      </c>
      <c r="E5625" s="2" t="str">
        <f>IF(A5625="",LOOKUP(2, 1/(A$1:A5624&lt;&gt;""), ROW(A$1:A5624)),"")</f>
        <v/>
      </c>
      <c r="F5625" s="2" t="str">
        <f ca="1">IFERROR(IF(H5625&lt;&gt;"",INDEX(ROW(A:A),MATCH(H5625,A:A,0)),LOOKUP(2,1/(H$1:H5624=A5625),ROW(H$1:H5624))),"")</f>
        <v/>
      </c>
      <c r="G5625" s="3">
        <f ca="1">IF(D5625&gt;ROW()+1,IF(D5625&lt;&gt;"",SUM(G5626:INDIRECT("G"&amp;(D5625-1))),I5625*INDIRECT("G"&amp;F5625)),1)</f>
        <v>1</v>
      </c>
      <c r="H5625" s="6">
        <f ca="1">IF(J5625="",IF(COUNTIF(K$2:K5624,K5625)&gt;0,INDIRECT("H"&amp;MATCH(K5625,K$2:K5624,0)+1),IF(COUNTIF(J$2:J5624,K5625)&gt;0,INDIRECT("A"&amp;MATCH(K5625,J$2:J5624,0)+1),C5625+1)),"")</f>
        <v>0</v>
      </c>
      <c r="I5625">
        <f t="shared" ca="1" si="8"/>
        <v>1</v>
      </c>
      <c r="J5625" s="2" t="str">
        <f t="shared" ca="1" si="27"/>
        <v/>
      </c>
      <c r="L5625">
        <f t="shared" si="9"/>
        <v>1</v>
      </c>
      <c r="M5625" t="str">
        <f t="shared" si="10"/>
        <v/>
      </c>
      <c r="N5625" s="2" t="str">
        <f t="shared" si="11"/>
        <v/>
      </c>
      <c r="O5625" s="2" t="str">
        <f t="shared" si="12"/>
        <v/>
      </c>
      <c r="T5625" s="2">
        <f t="shared" si="13"/>
        <v>0</v>
      </c>
      <c r="W5625" s="2">
        <f>IF(X5625&lt;&gt;"",VLOOKUP(X5625,燃料!B$12:D$18,3,0)*Y5625,0)</f>
        <v>0</v>
      </c>
      <c r="Y5625" s="2">
        <f t="shared" si="14"/>
        <v>0</v>
      </c>
      <c r="AB5625">
        <f>IF(X5625&lt;&gt;0,VLOOKUP(X5625,燃料!$B$12:$H$18,7,0)*Y5625,0)</f>
        <v>0</v>
      </c>
      <c r="AE5625" s="9">
        <f t="shared" si="15"/>
        <v>0</v>
      </c>
      <c r="AH5625">
        <v>1</v>
      </c>
      <c r="AQ5625" s="2">
        <f ca="1">IF($D5625&lt;&gt;"",IF(K5625&lt;&gt;0,INDIRECT("AQ"&amp;K5625),$AH5625*($T5625+IF($D5625&gt;ROW()+1,SUM(AQ5626:INDIRECT("AQ"&amp;$D5625-1)),0))/$L5625),$N5625*INDIRECT("AQ"&amp;$F5625))</f>
        <v>0</v>
      </c>
      <c r="AR5625" s="2">
        <f ca="1">IF($D5625&lt;&gt;"",IF(K5625&lt;&gt;0,INDIRECT("AR"&amp;K5625),$AH5625*($W5625+$AC5625+$AD5625+IF($D5625&gt;(ROW()+1),SUM(AR5626:INDIRECT("AR"&amp;$D5625-1)),0))/$L5625),$N5625*INDIRECT("AR"&amp;$F5625))</f>
        <v>0</v>
      </c>
      <c r="AS5625" s="7">
        <f ca="1">AQ5625*燃料!$D$15+AR5625</f>
        <v>0</v>
      </c>
      <c r="AT5625" s="2">
        <f ca="1">AQ5625*燃料!$H$15</f>
        <v>0</v>
      </c>
      <c r="AU5625" s="2">
        <f ca="1">IF($D5625&lt;&gt;"",IF(K5625&lt;&gt;0,INDIRECT("AU"&amp;K5625),$AH5625*($AB5625+IF($D5625&gt;(ROW()+1),SUM(AU5626:INDIRECT("AU"&amp;$D5625-1)),0))/$L5625),$N5625*INDIRECT("AU"&amp;$F5625))</f>
        <v>0</v>
      </c>
      <c r="AV5625" s="2">
        <f ca="1">IF($D5625&lt;&gt;"",IF(K5625&lt;&gt;0,INDIRECT("AV"&amp;K5625),$AH5625*($AE5625+IF($D5625&gt;(ROW()+1),SUM(AV5626:INDIRECT("AV"&amp;$D5625-1)),0))/$L5625),$N5625*INDIRECT("AV"&amp;$F5625))</f>
        <v>0</v>
      </c>
      <c r="AW5625" s="7">
        <f t="shared" ca="1" si="16"/>
        <v>0</v>
      </c>
      <c r="AX5625" s="2">
        <f t="shared" ca="1" si="17"/>
        <v>1</v>
      </c>
      <c r="AY5625">
        <v>0</v>
      </c>
      <c r="AZ5625" t="s">
        <v>33</v>
      </c>
      <c r="BA5625">
        <f t="shared" si="18"/>
        <v>5626</v>
      </c>
      <c r="BB5625" t="str">
        <f t="shared" si="19"/>
        <v/>
      </c>
      <c r="BC5625" t="str">
        <f t="shared" ca="1" si="20"/>
        <v/>
      </c>
      <c r="BE5625" s="2" t="str">
        <f t="shared" ca="1" si="21"/>
        <v/>
      </c>
      <c r="BF5625" s="2" t="str">
        <f t="shared" si="22"/>
        <v/>
      </c>
      <c r="BG5625" s="2" t="str">
        <f t="shared" ca="1" si="23"/>
        <v/>
      </c>
      <c r="BR5625" t="str">
        <f t="shared" ca="1" si="24"/>
        <v/>
      </c>
      <c r="BS5625" s="1" t="str">
        <f t="shared" ca="1" si="25"/>
        <v/>
      </c>
      <c r="BT5625" s="1" t="str">
        <f t="shared" ca="1" si="26"/>
        <v/>
      </c>
      <c r="BU5625">
        <f>ROW()</f>
        <v>5625</v>
      </c>
    </row>
    <row r="5626" spans="1:73" x14ac:dyDescent="0.45">
      <c r="A5626" s="2">
        <f>IF(K5626="",MAX(A$2:A5625)+1,"")</f>
        <v>1312</v>
      </c>
      <c r="B5626" s="3" t="str">
        <f ca="1">IFERROR(IF(A5626&lt;&gt;"",MATCH(A5626,H$2:H5625,0)+1,""),"")</f>
        <v/>
      </c>
      <c r="C5626" s="3">
        <f ca="1">MAX(MAX(A$2:A5625),MAX(H$2:H5625))</f>
        <v>1311</v>
      </c>
      <c r="D5626" s="2">
        <f t="shared" si="7"/>
        <v>5627</v>
      </c>
      <c r="E5626" s="2" t="str">
        <f>IF(A5626="",LOOKUP(2, 1/(A$1:A5625&lt;&gt;""), ROW(A$1:A5625)),"")</f>
        <v/>
      </c>
      <c r="F5626" s="2" t="str">
        <f ca="1">IFERROR(IF(H5626&lt;&gt;"",INDEX(ROW(A:A),MATCH(H5626,A:A,0)),LOOKUP(2,1/(H$1:H5625=A5626),ROW(H$1:H5625))),"")</f>
        <v/>
      </c>
      <c r="G5626" s="3">
        <f ca="1">IF(D5626&gt;ROW()+1,IF(D5626&lt;&gt;"",SUM(G5627:INDIRECT("G"&amp;(D5626-1))),I5626*INDIRECT("G"&amp;F5626)),1)</f>
        <v>1</v>
      </c>
      <c r="H5626" s="6">
        <f ca="1">IF(J5626="",IF(COUNTIF(K$2:K5625,K5626)&gt;0,INDIRECT("H"&amp;MATCH(K5626,K$2:K5625,0)+1),IF(COUNTIF(J$2:J5625,K5626)&gt;0,INDIRECT("A"&amp;MATCH(K5626,J$2:J5625,0)+1),C5626+1)),"")</f>
        <v>0</v>
      </c>
      <c r="I5626">
        <f t="shared" ca="1" si="8"/>
        <v>1</v>
      </c>
      <c r="J5626" s="2" t="str">
        <f t="shared" ca="1" si="27"/>
        <v/>
      </c>
      <c r="L5626">
        <f t="shared" si="9"/>
        <v>1</v>
      </c>
      <c r="M5626" t="str">
        <f t="shared" si="10"/>
        <v/>
      </c>
      <c r="N5626" s="2" t="str">
        <f t="shared" si="11"/>
        <v/>
      </c>
      <c r="O5626" s="2" t="str">
        <f t="shared" si="12"/>
        <v/>
      </c>
      <c r="T5626" s="2">
        <f t="shared" si="13"/>
        <v>0</v>
      </c>
      <c r="W5626" s="2">
        <f>IF(X5626&lt;&gt;"",VLOOKUP(X5626,燃料!B$12:D$18,3,0)*Y5626,0)</f>
        <v>0</v>
      </c>
      <c r="Y5626" s="2">
        <f t="shared" si="14"/>
        <v>0</v>
      </c>
      <c r="AB5626">
        <f>IF(X5626&lt;&gt;0,VLOOKUP(X5626,燃料!$B$12:$H$18,7,0)*Y5626,0)</f>
        <v>0</v>
      </c>
      <c r="AE5626" s="9">
        <f t="shared" si="15"/>
        <v>0</v>
      </c>
      <c r="AH5626">
        <v>1</v>
      </c>
      <c r="AQ5626" s="2">
        <f ca="1">IF($D5626&lt;&gt;"",IF(K5626&lt;&gt;0,INDIRECT("AQ"&amp;K5626),$AH5626*($T5626+IF($D5626&gt;ROW()+1,SUM(AQ5627:INDIRECT("AQ"&amp;$D5626-1)),0))/$L5626),$N5626*INDIRECT("AQ"&amp;$F5626))</f>
        <v>0</v>
      </c>
      <c r="AR5626" s="2">
        <f ca="1">IF($D5626&lt;&gt;"",IF(K5626&lt;&gt;0,INDIRECT("AR"&amp;K5626),$AH5626*($W5626+$AC5626+$AD5626+IF($D5626&gt;(ROW()+1),SUM(AR5627:INDIRECT("AR"&amp;$D5626-1)),0))/$L5626),$N5626*INDIRECT("AR"&amp;$F5626))</f>
        <v>0</v>
      </c>
      <c r="AS5626" s="7">
        <f ca="1">AQ5626*燃料!$D$15+AR5626</f>
        <v>0</v>
      </c>
      <c r="AT5626" s="2">
        <f ca="1">AQ5626*燃料!$H$15</f>
        <v>0</v>
      </c>
      <c r="AU5626" s="2">
        <f ca="1">IF($D5626&lt;&gt;"",IF(K5626&lt;&gt;0,INDIRECT("AU"&amp;K5626),$AH5626*($AB5626+IF($D5626&gt;(ROW()+1),SUM(AU5627:INDIRECT("AU"&amp;$D5626-1)),0))/$L5626),$N5626*INDIRECT("AU"&amp;$F5626))</f>
        <v>0</v>
      </c>
      <c r="AV5626" s="2">
        <f ca="1">IF($D5626&lt;&gt;"",IF(K5626&lt;&gt;0,INDIRECT("AV"&amp;K5626),$AH5626*($AE5626+IF($D5626&gt;(ROW()+1),SUM(AV5627:INDIRECT("AV"&amp;$D5626-1)),0))/$L5626),$N5626*INDIRECT("AV"&amp;$F5626))</f>
        <v>0</v>
      </c>
      <c r="AW5626" s="7">
        <f t="shared" ca="1" si="16"/>
        <v>0</v>
      </c>
      <c r="AX5626" s="2">
        <f t="shared" ca="1" si="17"/>
        <v>1</v>
      </c>
      <c r="AY5626">
        <v>0</v>
      </c>
      <c r="AZ5626" t="s">
        <v>33</v>
      </c>
      <c r="BA5626">
        <f t="shared" si="18"/>
        <v>5627</v>
      </c>
      <c r="BB5626" t="str">
        <f t="shared" si="19"/>
        <v/>
      </c>
      <c r="BC5626" t="str">
        <f t="shared" ca="1" si="20"/>
        <v/>
      </c>
      <c r="BE5626" s="2" t="str">
        <f t="shared" ca="1" si="21"/>
        <v/>
      </c>
      <c r="BF5626" s="2" t="str">
        <f t="shared" si="22"/>
        <v/>
      </c>
      <c r="BG5626" s="2" t="str">
        <f t="shared" ca="1" si="23"/>
        <v/>
      </c>
      <c r="BR5626" t="str">
        <f t="shared" ca="1" si="24"/>
        <v/>
      </c>
      <c r="BS5626" s="1" t="str">
        <f t="shared" ca="1" si="25"/>
        <v/>
      </c>
      <c r="BT5626" s="1" t="str">
        <f t="shared" ca="1" si="26"/>
        <v/>
      </c>
      <c r="BU5626">
        <f>ROW()</f>
        <v>5626</v>
      </c>
    </row>
    <row r="5627" spans="1:73" x14ac:dyDescent="0.45">
      <c r="A5627" s="2">
        <f>IF(K5627="",MAX(A$2:A5626)+1,"")</f>
        <v>1313</v>
      </c>
      <c r="B5627" s="3" t="str">
        <f ca="1">IFERROR(IF(A5627&lt;&gt;"",MATCH(A5627,H$2:H5626,0)+1,""),"")</f>
        <v/>
      </c>
      <c r="C5627" s="3">
        <f ca="1">MAX(MAX(A$2:A5626),MAX(H$2:H5626))</f>
        <v>1312</v>
      </c>
      <c r="D5627" s="2">
        <f t="shared" si="7"/>
        <v>5628</v>
      </c>
      <c r="E5627" s="2" t="str">
        <f>IF(A5627="",LOOKUP(2, 1/(A$1:A5626&lt;&gt;""), ROW(A$1:A5626)),"")</f>
        <v/>
      </c>
      <c r="F5627" s="2" t="str">
        <f ca="1">IFERROR(IF(H5627&lt;&gt;"",INDEX(ROW(A:A),MATCH(H5627,A:A,0)),LOOKUP(2,1/(H$1:H5626=A5627),ROW(H$1:H5626))),"")</f>
        <v/>
      </c>
      <c r="G5627" s="3">
        <f ca="1">IF(D5627&gt;ROW()+1,IF(D5627&lt;&gt;"",SUM(G5628:INDIRECT("G"&amp;(D5627-1))),I5627*INDIRECT("G"&amp;F5627)),1)</f>
        <v>1</v>
      </c>
      <c r="H5627" s="6">
        <f ca="1">IF(J5627="",IF(COUNTIF(K$2:K5626,K5627)&gt;0,INDIRECT("H"&amp;MATCH(K5627,K$2:K5626,0)+1),IF(COUNTIF(J$2:J5626,K5627)&gt;0,INDIRECT("A"&amp;MATCH(K5627,J$2:J5626,0)+1),C5627+1)),"")</f>
        <v>0</v>
      </c>
      <c r="I5627">
        <f t="shared" ca="1" si="8"/>
        <v>1</v>
      </c>
      <c r="J5627" s="2" t="str">
        <f t="shared" ca="1" si="27"/>
        <v/>
      </c>
      <c r="L5627">
        <f t="shared" si="9"/>
        <v>1</v>
      </c>
      <c r="M5627" t="str">
        <f t="shared" si="10"/>
        <v/>
      </c>
      <c r="N5627" s="2" t="str">
        <f t="shared" si="11"/>
        <v/>
      </c>
      <c r="O5627" s="2" t="str">
        <f t="shared" si="12"/>
        <v/>
      </c>
      <c r="T5627" s="2">
        <f t="shared" si="13"/>
        <v>0</v>
      </c>
      <c r="W5627" s="2">
        <f>IF(X5627&lt;&gt;"",VLOOKUP(X5627,燃料!B$12:D$18,3,0)*Y5627,0)</f>
        <v>0</v>
      </c>
      <c r="Y5627" s="2">
        <f t="shared" si="14"/>
        <v>0</v>
      </c>
      <c r="AB5627">
        <f>IF(X5627&lt;&gt;0,VLOOKUP(X5627,燃料!$B$12:$H$18,7,0)*Y5627,0)</f>
        <v>0</v>
      </c>
      <c r="AE5627" s="9">
        <f t="shared" si="15"/>
        <v>0</v>
      </c>
      <c r="AH5627">
        <v>1</v>
      </c>
      <c r="AQ5627" s="2">
        <f ca="1">IF($D5627&lt;&gt;"",IF(K5627&lt;&gt;0,INDIRECT("AQ"&amp;K5627),$AH5627*($T5627+IF($D5627&gt;ROW()+1,SUM(AQ5628:INDIRECT("AQ"&amp;$D5627-1)),0))/$L5627),$N5627*INDIRECT("AQ"&amp;$F5627))</f>
        <v>0</v>
      </c>
      <c r="AR5627" s="2">
        <f ca="1">IF($D5627&lt;&gt;"",IF(K5627&lt;&gt;0,INDIRECT("AR"&amp;K5627),$AH5627*($W5627+$AC5627+$AD5627+IF($D5627&gt;(ROW()+1),SUM(AR5628:INDIRECT("AR"&amp;$D5627-1)),0))/$L5627),$N5627*INDIRECT("AR"&amp;$F5627))</f>
        <v>0</v>
      </c>
      <c r="AS5627" s="7">
        <f ca="1">AQ5627*燃料!$D$15+AR5627</f>
        <v>0</v>
      </c>
      <c r="AT5627" s="2">
        <f ca="1">AQ5627*燃料!$H$15</f>
        <v>0</v>
      </c>
      <c r="AU5627" s="2">
        <f ca="1">IF($D5627&lt;&gt;"",IF(K5627&lt;&gt;0,INDIRECT("AU"&amp;K5627),$AH5627*($AB5627+IF($D5627&gt;(ROW()+1),SUM(AU5628:INDIRECT("AU"&amp;$D5627-1)),0))/$L5627),$N5627*INDIRECT("AU"&amp;$F5627))</f>
        <v>0</v>
      </c>
      <c r="AV5627" s="2">
        <f ca="1">IF($D5627&lt;&gt;"",IF(K5627&lt;&gt;0,INDIRECT("AV"&amp;K5627),$AH5627*($AE5627+IF($D5627&gt;(ROW()+1),SUM(AV5628:INDIRECT("AV"&amp;$D5627-1)),0))/$L5627),$N5627*INDIRECT("AV"&amp;$F5627))</f>
        <v>0</v>
      </c>
      <c r="AW5627" s="7">
        <f t="shared" ca="1" si="16"/>
        <v>0</v>
      </c>
      <c r="AX5627" s="2">
        <f t="shared" ca="1" si="17"/>
        <v>1</v>
      </c>
      <c r="AY5627">
        <v>0</v>
      </c>
      <c r="AZ5627" t="s">
        <v>33</v>
      </c>
      <c r="BA5627">
        <f t="shared" si="18"/>
        <v>5628</v>
      </c>
      <c r="BB5627" t="str">
        <f t="shared" si="19"/>
        <v/>
      </c>
      <c r="BC5627" t="str">
        <f t="shared" ca="1" si="20"/>
        <v/>
      </c>
      <c r="BE5627" s="2" t="str">
        <f t="shared" ca="1" si="21"/>
        <v/>
      </c>
      <c r="BF5627" s="2" t="str">
        <f t="shared" si="22"/>
        <v/>
      </c>
      <c r="BG5627" s="2" t="str">
        <f t="shared" ca="1" si="23"/>
        <v/>
      </c>
      <c r="BR5627" t="str">
        <f t="shared" ca="1" si="24"/>
        <v/>
      </c>
      <c r="BS5627" s="1" t="str">
        <f t="shared" ca="1" si="25"/>
        <v/>
      </c>
      <c r="BT5627" s="1" t="str">
        <f t="shared" ca="1" si="26"/>
        <v/>
      </c>
      <c r="BU5627">
        <f>ROW()</f>
        <v>5627</v>
      </c>
    </row>
    <row r="5628" spans="1:73" x14ac:dyDescent="0.45">
      <c r="A5628" s="2">
        <f>IF(K5628="",MAX(A$2:A5627)+1,"")</f>
        <v>1314</v>
      </c>
      <c r="B5628" s="3" t="str">
        <f ca="1">IFERROR(IF(A5628&lt;&gt;"",MATCH(A5628,H$2:H5627,0)+1,""),"")</f>
        <v/>
      </c>
      <c r="C5628" s="3">
        <f ca="1">MAX(MAX(A$2:A5627),MAX(H$2:H5627))</f>
        <v>1313</v>
      </c>
      <c r="D5628" s="2">
        <f t="shared" si="7"/>
        <v>5629</v>
      </c>
      <c r="E5628" s="2" t="str">
        <f>IF(A5628="",LOOKUP(2, 1/(A$1:A5627&lt;&gt;""), ROW(A$1:A5627)),"")</f>
        <v/>
      </c>
      <c r="F5628" s="2" t="str">
        <f ca="1">IFERROR(IF(H5628&lt;&gt;"",INDEX(ROW(A:A),MATCH(H5628,A:A,0)),LOOKUP(2,1/(H$1:H5627=A5628),ROW(H$1:H5627))),"")</f>
        <v/>
      </c>
      <c r="G5628" s="3">
        <f ca="1">IF(D5628&gt;ROW()+1,IF(D5628&lt;&gt;"",SUM(G5629:INDIRECT("G"&amp;(D5628-1))),I5628*INDIRECT("G"&amp;F5628)),1)</f>
        <v>1</v>
      </c>
      <c r="H5628" s="6">
        <f ca="1">IF(J5628="",IF(COUNTIF(K$2:K5627,K5628)&gt;0,INDIRECT("H"&amp;MATCH(K5628,K$2:K5627,0)+1),IF(COUNTIF(J$2:J5627,K5628)&gt;0,INDIRECT("A"&amp;MATCH(K5628,J$2:J5627,0)+1),C5628+1)),"")</f>
        <v>0</v>
      </c>
      <c r="I5628">
        <f t="shared" ca="1" si="8"/>
        <v>1</v>
      </c>
      <c r="J5628" s="2" t="str">
        <f t="shared" ca="1" si="27"/>
        <v/>
      </c>
      <c r="L5628">
        <f t="shared" si="9"/>
        <v>1</v>
      </c>
      <c r="M5628" t="str">
        <f t="shared" si="10"/>
        <v/>
      </c>
      <c r="N5628" s="2" t="str">
        <f t="shared" si="11"/>
        <v/>
      </c>
      <c r="O5628" s="2" t="str">
        <f t="shared" si="12"/>
        <v/>
      </c>
      <c r="T5628" s="2">
        <f t="shared" si="13"/>
        <v>0</v>
      </c>
      <c r="W5628" s="2">
        <f>IF(X5628&lt;&gt;"",VLOOKUP(X5628,燃料!B$12:D$18,3,0)*Y5628,0)</f>
        <v>0</v>
      </c>
      <c r="Y5628" s="2">
        <f t="shared" si="14"/>
        <v>0</v>
      </c>
      <c r="AB5628">
        <f>IF(X5628&lt;&gt;0,VLOOKUP(X5628,燃料!$B$12:$H$18,7,0)*Y5628,0)</f>
        <v>0</v>
      </c>
      <c r="AE5628" s="9">
        <f t="shared" si="15"/>
        <v>0</v>
      </c>
      <c r="AH5628">
        <v>1</v>
      </c>
      <c r="AQ5628" s="2">
        <f ca="1">IF($D5628&lt;&gt;"",IF(K5628&lt;&gt;0,INDIRECT("AQ"&amp;K5628),$AH5628*($T5628+IF($D5628&gt;ROW()+1,SUM(AQ5629:INDIRECT("AQ"&amp;$D5628-1)),0))/$L5628),$N5628*INDIRECT("AQ"&amp;$F5628))</f>
        <v>0</v>
      </c>
      <c r="AR5628" s="2">
        <f ca="1">IF($D5628&lt;&gt;"",IF(K5628&lt;&gt;0,INDIRECT("AR"&amp;K5628),$AH5628*($W5628+$AC5628+$AD5628+IF($D5628&gt;(ROW()+1),SUM(AR5629:INDIRECT("AR"&amp;$D5628-1)),0))/$L5628),$N5628*INDIRECT("AR"&amp;$F5628))</f>
        <v>0</v>
      </c>
      <c r="AS5628" s="7">
        <f ca="1">AQ5628*燃料!$D$15+AR5628</f>
        <v>0</v>
      </c>
      <c r="AT5628" s="2">
        <f ca="1">AQ5628*燃料!$H$15</f>
        <v>0</v>
      </c>
      <c r="AU5628" s="2">
        <f ca="1">IF($D5628&lt;&gt;"",IF(K5628&lt;&gt;0,INDIRECT("AU"&amp;K5628),$AH5628*($AB5628+IF($D5628&gt;(ROW()+1),SUM(AU5629:INDIRECT("AU"&amp;$D5628-1)),0))/$L5628),$N5628*INDIRECT("AU"&amp;$F5628))</f>
        <v>0</v>
      </c>
      <c r="AV5628" s="2">
        <f ca="1">IF($D5628&lt;&gt;"",IF(K5628&lt;&gt;0,INDIRECT("AV"&amp;K5628),$AH5628*($AE5628+IF($D5628&gt;(ROW()+1),SUM(AV5629:INDIRECT("AV"&amp;$D5628-1)),0))/$L5628),$N5628*INDIRECT("AV"&amp;$F5628))</f>
        <v>0</v>
      </c>
      <c r="AW5628" s="7">
        <f t="shared" ca="1" si="16"/>
        <v>0</v>
      </c>
      <c r="AX5628" s="2">
        <f t="shared" ca="1" si="17"/>
        <v>1</v>
      </c>
      <c r="AY5628">
        <v>0</v>
      </c>
      <c r="AZ5628" t="s">
        <v>33</v>
      </c>
      <c r="BA5628">
        <f t="shared" si="18"/>
        <v>5629</v>
      </c>
      <c r="BB5628" t="str">
        <f t="shared" si="19"/>
        <v/>
      </c>
      <c r="BC5628" t="str">
        <f t="shared" ca="1" si="20"/>
        <v/>
      </c>
      <c r="BE5628" s="2" t="str">
        <f t="shared" ca="1" si="21"/>
        <v/>
      </c>
      <c r="BF5628" s="2" t="str">
        <f t="shared" si="22"/>
        <v/>
      </c>
      <c r="BG5628" s="2" t="str">
        <f t="shared" ca="1" si="23"/>
        <v/>
      </c>
      <c r="BR5628" t="str">
        <f t="shared" ca="1" si="24"/>
        <v/>
      </c>
      <c r="BS5628" s="1" t="str">
        <f t="shared" ca="1" si="25"/>
        <v/>
      </c>
      <c r="BT5628" s="1" t="str">
        <f t="shared" ca="1" si="26"/>
        <v/>
      </c>
      <c r="BU5628">
        <f>ROW()</f>
        <v>5628</v>
      </c>
    </row>
    <row r="5629" spans="1:73" x14ac:dyDescent="0.45">
      <c r="A5629" s="2">
        <f>IF(K5629="",MAX(A$2:A5628)+1,"")</f>
        <v>1315</v>
      </c>
      <c r="B5629" s="3" t="str">
        <f ca="1">IFERROR(IF(A5629&lt;&gt;"",MATCH(A5629,H$2:H5628,0)+1,""),"")</f>
        <v/>
      </c>
      <c r="C5629" s="3">
        <f ca="1">MAX(MAX(A$2:A5628),MAX(H$2:H5628))</f>
        <v>1314</v>
      </c>
      <c r="D5629" s="2">
        <f t="shared" ref="D5629:D5692" si="28">IF(A5629&lt;&gt;"",IF(ROW()=LOOKUP(2,1/(A:A&lt;&gt;""),ROW(A:A)), ROW()+1,MATCH(TRUE,INDEX(A5630:A5734&lt;&gt;"",0),0)+ROW()),"")</f>
        <v>5630</v>
      </c>
      <c r="E5629" s="2" t="str">
        <f>IF(A5629="",LOOKUP(2, 1/(A$1:A5628&lt;&gt;""), ROW(A$1:A5628)),"")</f>
        <v/>
      </c>
      <c r="F5629" s="2" t="str">
        <f ca="1">IFERROR(IF(H5629&lt;&gt;"",INDEX(ROW(A:A),MATCH(H5629,A:A,0)),LOOKUP(2,1/(H$1:H5628=A5629),ROW(H$1:H5628))),"")</f>
        <v/>
      </c>
      <c r="G5629" s="3">
        <f ca="1">IF(D5629&gt;ROW()+1,IF(D5629&lt;&gt;"",SUM(G5630:INDIRECT("G"&amp;(D5629-1))),I5629*INDIRECT("G"&amp;F5629)),1)</f>
        <v>1</v>
      </c>
      <c r="H5629" s="6">
        <f ca="1">IF(J5629="",IF(COUNTIF(K$2:K5628,K5629)&gt;0,INDIRECT("H"&amp;MATCH(K5629,K$2:K5628,0)+1),IF(COUNTIF(J$2:J5628,K5629)&gt;0,INDIRECT("A"&amp;MATCH(K5629,J$2:J5628,0)+1),C5629+1)),"")</f>
        <v>0</v>
      </c>
      <c r="I5629">
        <f t="shared" ref="I5629:I5692" ca="1" si="29">IF(F5629&lt;&gt;"",IF(J5629="",INDIRECT("I"&amp;E5629)*M5629,INDIRECT("I"&amp;F5629)),L5629)</f>
        <v>1</v>
      </c>
      <c r="J5629" s="2" t="str">
        <f t="shared" ref="J5629:J5692" ca="1" si="30">IF(B5629&lt;&gt;"",INDIRECT("K"&amp;B5629),"")</f>
        <v/>
      </c>
      <c r="L5629">
        <f t="shared" ref="L5629:L5692" si="31">IF(Q5629=0,1,IF(J5629&lt;&gt;"",N5629,""))</f>
        <v>1</v>
      </c>
      <c r="M5629" t="str">
        <f t="shared" ref="M5629:M5692" si="32">IF(K5629&lt;&gt;"",N5629,"")</f>
        <v/>
      </c>
      <c r="N5629" s="2" t="str">
        <f t="shared" ref="N5629:N5692" si="33">IF(S5629="",O5629,(100-S5629)/100*O5629)</f>
        <v/>
      </c>
      <c r="O5629" s="2" t="str">
        <f t="shared" ref="O5629:O5692" si="34">IF(Q5629="","",IF(R5629="",Q5629,SQRT(Q5629*R5629)))</f>
        <v/>
      </c>
      <c r="T5629" s="2">
        <f t="shared" ref="T5629:T5692" si="35">IF(U5629="",0,IF(V5629="",U5629,SQRT(U5629*V5629)))</f>
        <v>0</v>
      </c>
      <c r="W5629" s="2">
        <f>IF(X5629&lt;&gt;"",VLOOKUP(X5629,燃料!B$12:D$18,3,0)*Y5629,0)</f>
        <v>0</v>
      </c>
      <c r="Y5629" s="2">
        <f t="shared" ref="Y5629:Y5692" si="36">SQRT(Z5629*AA5629)</f>
        <v>0</v>
      </c>
      <c r="AB5629">
        <f>IF(X5629&lt;&gt;0,VLOOKUP(X5629,燃料!$B$12:$H$18,7,0)*Y5629,0)</f>
        <v>0</v>
      </c>
      <c r="AE5629" s="9">
        <f t="shared" ref="AE5629:AE5692" si="37">IF(AF5629="",0,IF(AG5629="",AF5629,SQRT(AF5629*AG5629)))</f>
        <v>0</v>
      </c>
      <c r="AH5629">
        <v>1</v>
      </c>
      <c r="AQ5629" s="2">
        <f ca="1">IF($D5629&lt;&gt;"",IF(K5629&lt;&gt;0,INDIRECT("AQ"&amp;K5629),$AH5629*($T5629+IF($D5629&gt;ROW()+1,SUM(AQ5630:INDIRECT("AQ"&amp;$D5629-1)),0))/$L5629),$N5629*INDIRECT("AQ"&amp;$F5629))</f>
        <v>0</v>
      </c>
      <c r="AR5629" s="2">
        <f ca="1">IF($D5629&lt;&gt;"",IF(K5629&lt;&gt;0,INDIRECT("AR"&amp;K5629),$AH5629*($W5629+$AC5629+$AD5629+IF($D5629&gt;(ROW()+1),SUM(AR5630:INDIRECT("AR"&amp;$D5629-1)),0))/$L5629),$N5629*INDIRECT("AR"&amp;$F5629))</f>
        <v>0</v>
      </c>
      <c r="AS5629" s="7">
        <f ca="1">AQ5629*燃料!$D$15+AR5629</f>
        <v>0</v>
      </c>
      <c r="AT5629" s="2">
        <f ca="1">AQ5629*燃料!$H$15</f>
        <v>0</v>
      </c>
      <c r="AU5629" s="2">
        <f ca="1">IF($D5629&lt;&gt;"",IF(K5629&lt;&gt;0,INDIRECT("AU"&amp;K5629),$AH5629*($AB5629+IF($D5629&gt;(ROW()+1),SUM(AU5630:INDIRECT("AU"&amp;$D5629-1)),0))/$L5629),$N5629*INDIRECT("AU"&amp;$F5629))</f>
        <v>0</v>
      </c>
      <c r="AV5629" s="2">
        <f ca="1">IF($D5629&lt;&gt;"",IF(K5629&lt;&gt;0,INDIRECT("AV"&amp;K5629),$AH5629*($AE5629+IF($D5629&gt;(ROW()+1),SUM(AV5630:INDIRECT("AV"&amp;$D5629-1)),0))/$L5629),$N5629*INDIRECT("AV"&amp;$F5629))</f>
        <v>0</v>
      </c>
      <c r="AW5629" s="7">
        <f t="shared" ref="AW5629:AW5692" ca="1" si="38">IF((K5629&gt;0)*(K5629&lt;" "),INDIRECT("AW"&amp;K5629),AT5629+AU5629+AV5629)</f>
        <v>0</v>
      </c>
      <c r="AX5629" s="2">
        <f t="shared" ref="AX5629:AX5692" ca="1" si="39">IFERROR(IF(BA5629&lt;&gt;"",INDIRECT("AX"&amp;INDIRECT("BB"&amp;BC5629))*INDIRECT("M"&amp;BC5629)/INDIRECT("L"&amp;INDIRECT("BB"&amp;BC5629)),""),L5629)</f>
        <v>1</v>
      </c>
      <c r="AY5629">
        <v>0</v>
      </c>
      <c r="AZ5629" t="s">
        <v>33</v>
      </c>
      <c r="BA5629">
        <f t="shared" ref="BA5629:BA5692" si="40">D5629</f>
        <v>5630</v>
      </c>
      <c r="BB5629" t="str">
        <f t="shared" ref="BB5629:BB5692" si="41">E5629</f>
        <v/>
      </c>
      <c r="BC5629" t="str">
        <f t="shared" ref="BC5629:BC5692" ca="1" si="42">F5629</f>
        <v/>
      </c>
      <c r="BE5629" s="2" t="str">
        <f t="shared" ref="BE5629:BE5692" ca="1" si="43">IF(BA5629="",INDIRECT("J"&amp;BB5629),"")</f>
        <v/>
      </c>
      <c r="BF5629" s="2" t="str">
        <f t="shared" ref="BF5629:BF5692" si="44">IF(BA5629="",IF(COUNTIF($K:$K,$K5629)&gt;1,$K5629&amp;ROW(),$K5629),"")</f>
        <v/>
      </c>
      <c r="BG5629" s="2" t="str">
        <f t="shared" ref="BG5629:BG5692" ca="1" si="45">IF(BA5629="",AS5629*INDIRECT("AX"&amp;BB5629)/INDIRECT("L"&amp;BB5629),"")</f>
        <v/>
      </c>
      <c r="BR5629" t="str">
        <f t="shared" ref="BR5629:BR5692" ca="1" si="46">IF((J5629&lt;&gt;"")*(K5629=0),J5629,"")</f>
        <v/>
      </c>
      <c r="BS5629" s="1" t="str">
        <f t="shared" ref="BS5629:BS5692" ca="1" si="47">IF(J5629&lt;&gt;"",AS5629,"")</f>
        <v/>
      </c>
      <c r="BT5629" s="1" t="str">
        <f t="shared" ref="BT5629:BT5692" ca="1" si="48">IF(J5629&lt;&gt;"",AW5629,"")</f>
        <v/>
      </c>
      <c r="BU5629">
        <f>ROW()</f>
        <v>5629</v>
      </c>
    </row>
    <row r="5630" spans="1:73" x14ac:dyDescent="0.45">
      <c r="A5630" s="2">
        <f>IF(K5630="",MAX(A$2:A5629)+1,"")</f>
        <v>1316</v>
      </c>
      <c r="B5630" s="3" t="str">
        <f ca="1">IFERROR(IF(A5630&lt;&gt;"",MATCH(A5630,H$2:H5629,0)+1,""),"")</f>
        <v/>
      </c>
      <c r="C5630" s="3">
        <f ca="1">MAX(MAX(A$2:A5629),MAX(H$2:H5629))</f>
        <v>1315</v>
      </c>
      <c r="D5630" s="2">
        <f t="shared" si="28"/>
        <v>5631</v>
      </c>
      <c r="E5630" s="2" t="str">
        <f>IF(A5630="",LOOKUP(2, 1/(A$1:A5629&lt;&gt;""), ROW(A$1:A5629)),"")</f>
        <v/>
      </c>
      <c r="F5630" s="2" t="str">
        <f ca="1">IFERROR(IF(H5630&lt;&gt;"",INDEX(ROW(A:A),MATCH(H5630,A:A,0)),LOOKUP(2,1/(H$1:H5629=A5630),ROW(H$1:H5629))),"")</f>
        <v/>
      </c>
      <c r="G5630" s="3">
        <f ca="1">IF(D5630&gt;ROW()+1,IF(D5630&lt;&gt;"",SUM(G5631:INDIRECT("G"&amp;(D5630-1))),I5630*INDIRECT("G"&amp;F5630)),1)</f>
        <v>1</v>
      </c>
      <c r="H5630" s="6">
        <f ca="1">IF(J5630="",IF(COUNTIF(K$2:K5629,K5630)&gt;0,INDIRECT("H"&amp;MATCH(K5630,K$2:K5629,0)+1),IF(COUNTIF(J$2:J5629,K5630)&gt;0,INDIRECT("A"&amp;MATCH(K5630,J$2:J5629,0)+1),C5630+1)),"")</f>
        <v>0</v>
      </c>
      <c r="I5630">
        <f t="shared" ca="1" si="29"/>
        <v>1</v>
      </c>
      <c r="J5630" s="2" t="str">
        <f t="shared" ca="1" si="30"/>
        <v/>
      </c>
      <c r="L5630">
        <f t="shared" si="31"/>
        <v>1</v>
      </c>
      <c r="M5630" t="str">
        <f t="shared" si="32"/>
        <v/>
      </c>
      <c r="N5630" s="2" t="str">
        <f t="shared" si="33"/>
        <v/>
      </c>
      <c r="O5630" s="2" t="str">
        <f t="shared" si="34"/>
        <v/>
      </c>
      <c r="T5630" s="2">
        <f t="shared" si="35"/>
        <v>0</v>
      </c>
      <c r="W5630" s="2">
        <f>IF(X5630&lt;&gt;"",VLOOKUP(X5630,燃料!B$12:D$18,3,0)*Y5630,0)</f>
        <v>0</v>
      </c>
      <c r="Y5630" s="2">
        <f t="shared" si="36"/>
        <v>0</v>
      </c>
      <c r="AB5630">
        <f>IF(X5630&lt;&gt;0,VLOOKUP(X5630,燃料!$B$12:$H$18,7,0)*Y5630,0)</f>
        <v>0</v>
      </c>
      <c r="AE5630" s="9">
        <f t="shared" si="37"/>
        <v>0</v>
      </c>
      <c r="AH5630">
        <v>1</v>
      </c>
      <c r="AQ5630" s="2">
        <f ca="1">IF($D5630&lt;&gt;"",IF(K5630&lt;&gt;0,INDIRECT("AQ"&amp;K5630),$AH5630*($T5630+IF($D5630&gt;ROW()+1,SUM(AQ5631:INDIRECT("AQ"&amp;$D5630-1)),0))/$L5630),$N5630*INDIRECT("AQ"&amp;$F5630))</f>
        <v>0</v>
      </c>
      <c r="AR5630" s="2">
        <f ca="1">IF($D5630&lt;&gt;"",IF(K5630&lt;&gt;0,INDIRECT("AR"&amp;K5630),$AH5630*($W5630+$AC5630+$AD5630+IF($D5630&gt;(ROW()+1),SUM(AR5631:INDIRECT("AR"&amp;$D5630-1)),0))/$L5630),$N5630*INDIRECT("AR"&amp;$F5630))</f>
        <v>0</v>
      </c>
      <c r="AS5630" s="7">
        <f ca="1">AQ5630*燃料!$D$15+AR5630</f>
        <v>0</v>
      </c>
      <c r="AT5630" s="2">
        <f ca="1">AQ5630*燃料!$H$15</f>
        <v>0</v>
      </c>
      <c r="AU5630" s="2">
        <f ca="1">IF($D5630&lt;&gt;"",IF(K5630&lt;&gt;0,INDIRECT("AU"&amp;K5630),$AH5630*($AB5630+IF($D5630&gt;(ROW()+1),SUM(AU5631:INDIRECT("AU"&amp;$D5630-1)),0))/$L5630),$N5630*INDIRECT("AU"&amp;$F5630))</f>
        <v>0</v>
      </c>
      <c r="AV5630" s="2">
        <f ca="1">IF($D5630&lt;&gt;"",IF(K5630&lt;&gt;0,INDIRECT("AV"&amp;K5630),$AH5630*($AE5630+IF($D5630&gt;(ROW()+1),SUM(AV5631:INDIRECT("AV"&amp;$D5630-1)),0))/$L5630),$N5630*INDIRECT("AV"&amp;$F5630))</f>
        <v>0</v>
      </c>
      <c r="AW5630" s="7">
        <f t="shared" ca="1" si="38"/>
        <v>0</v>
      </c>
      <c r="AX5630" s="2">
        <f t="shared" ca="1" si="39"/>
        <v>1</v>
      </c>
      <c r="AY5630">
        <v>0</v>
      </c>
      <c r="AZ5630" t="s">
        <v>33</v>
      </c>
      <c r="BA5630">
        <f t="shared" si="40"/>
        <v>5631</v>
      </c>
      <c r="BB5630" t="str">
        <f t="shared" si="41"/>
        <v/>
      </c>
      <c r="BC5630" t="str">
        <f t="shared" ca="1" si="42"/>
        <v/>
      </c>
      <c r="BE5630" s="2" t="str">
        <f t="shared" ca="1" si="43"/>
        <v/>
      </c>
      <c r="BF5630" s="2" t="str">
        <f t="shared" si="44"/>
        <v/>
      </c>
      <c r="BG5630" s="2" t="str">
        <f t="shared" ca="1" si="45"/>
        <v/>
      </c>
      <c r="BR5630" t="str">
        <f t="shared" ca="1" si="46"/>
        <v/>
      </c>
      <c r="BS5630" s="1" t="str">
        <f t="shared" ca="1" si="47"/>
        <v/>
      </c>
      <c r="BT5630" s="1" t="str">
        <f t="shared" ca="1" si="48"/>
        <v/>
      </c>
      <c r="BU5630">
        <f>ROW()</f>
        <v>5630</v>
      </c>
    </row>
    <row r="5631" spans="1:73" x14ac:dyDescent="0.45">
      <c r="A5631" s="2">
        <f>IF(K5631="",MAX(A$2:A5630)+1,"")</f>
        <v>1317</v>
      </c>
      <c r="B5631" s="3" t="str">
        <f ca="1">IFERROR(IF(A5631&lt;&gt;"",MATCH(A5631,H$2:H5630,0)+1,""),"")</f>
        <v/>
      </c>
      <c r="C5631" s="3">
        <f ca="1">MAX(MAX(A$2:A5630),MAX(H$2:H5630))</f>
        <v>1316</v>
      </c>
      <c r="D5631" s="2">
        <f t="shared" si="28"/>
        <v>5632</v>
      </c>
      <c r="E5631" s="2" t="str">
        <f>IF(A5631="",LOOKUP(2, 1/(A$1:A5630&lt;&gt;""), ROW(A$1:A5630)),"")</f>
        <v/>
      </c>
      <c r="F5631" s="2" t="str">
        <f ca="1">IFERROR(IF(H5631&lt;&gt;"",INDEX(ROW(A:A),MATCH(H5631,A:A,0)),LOOKUP(2,1/(H$1:H5630=A5631),ROW(H$1:H5630))),"")</f>
        <v/>
      </c>
      <c r="G5631" s="3">
        <f ca="1">IF(D5631&gt;ROW()+1,IF(D5631&lt;&gt;"",SUM(G5632:INDIRECT("G"&amp;(D5631-1))),I5631*INDIRECT("G"&amp;F5631)),1)</f>
        <v>1</v>
      </c>
      <c r="H5631" s="6">
        <f ca="1">IF(J5631="",IF(COUNTIF(K$2:K5630,K5631)&gt;0,INDIRECT("H"&amp;MATCH(K5631,K$2:K5630,0)+1),IF(COUNTIF(J$2:J5630,K5631)&gt;0,INDIRECT("A"&amp;MATCH(K5631,J$2:J5630,0)+1),C5631+1)),"")</f>
        <v>0</v>
      </c>
      <c r="I5631">
        <f t="shared" ca="1" si="29"/>
        <v>1</v>
      </c>
      <c r="J5631" s="2" t="str">
        <f t="shared" ca="1" si="30"/>
        <v/>
      </c>
      <c r="L5631">
        <f t="shared" si="31"/>
        <v>1</v>
      </c>
      <c r="M5631" t="str">
        <f t="shared" si="32"/>
        <v/>
      </c>
      <c r="N5631" s="2" t="str">
        <f t="shared" si="33"/>
        <v/>
      </c>
      <c r="O5631" s="2" t="str">
        <f t="shared" si="34"/>
        <v/>
      </c>
      <c r="T5631" s="2">
        <f t="shared" si="35"/>
        <v>0</v>
      </c>
      <c r="W5631" s="2">
        <f>IF(X5631&lt;&gt;"",VLOOKUP(X5631,燃料!B$12:D$18,3,0)*Y5631,0)</f>
        <v>0</v>
      </c>
      <c r="Y5631" s="2">
        <f t="shared" si="36"/>
        <v>0</v>
      </c>
      <c r="AB5631">
        <f>IF(X5631&lt;&gt;0,VLOOKUP(X5631,燃料!$B$12:$H$18,7,0)*Y5631,0)</f>
        <v>0</v>
      </c>
      <c r="AE5631" s="9">
        <f t="shared" si="37"/>
        <v>0</v>
      </c>
      <c r="AH5631">
        <v>1</v>
      </c>
      <c r="AQ5631" s="2">
        <f ca="1">IF($D5631&lt;&gt;"",IF(K5631&lt;&gt;0,INDIRECT("AQ"&amp;K5631),$AH5631*($T5631+IF($D5631&gt;ROW()+1,SUM(AQ5632:INDIRECT("AQ"&amp;$D5631-1)),0))/$L5631),$N5631*INDIRECT("AQ"&amp;$F5631))</f>
        <v>0</v>
      </c>
      <c r="AR5631" s="2">
        <f ca="1">IF($D5631&lt;&gt;"",IF(K5631&lt;&gt;0,INDIRECT("AR"&amp;K5631),$AH5631*($W5631+$AC5631+$AD5631+IF($D5631&gt;(ROW()+1),SUM(AR5632:INDIRECT("AR"&amp;$D5631-1)),0))/$L5631),$N5631*INDIRECT("AR"&amp;$F5631))</f>
        <v>0</v>
      </c>
      <c r="AS5631" s="7">
        <f ca="1">AQ5631*燃料!$D$15+AR5631</f>
        <v>0</v>
      </c>
      <c r="AT5631" s="2">
        <f ca="1">AQ5631*燃料!$H$15</f>
        <v>0</v>
      </c>
      <c r="AU5631" s="2">
        <f ca="1">IF($D5631&lt;&gt;"",IF(K5631&lt;&gt;0,INDIRECT("AU"&amp;K5631),$AH5631*($AB5631+IF($D5631&gt;(ROW()+1),SUM(AU5632:INDIRECT("AU"&amp;$D5631-1)),0))/$L5631),$N5631*INDIRECT("AU"&amp;$F5631))</f>
        <v>0</v>
      </c>
      <c r="AV5631" s="2">
        <f ca="1">IF($D5631&lt;&gt;"",IF(K5631&lt;&gt;0,INDIRECT("AV"&amp;K5631),$AH5631*($AE5631+IF($D5631&gt;(ROW()+1),SUM(AV5632:INDIRECT("AV"&amp;$D5631-1)),0))/$L5631),$N5631*INDIRECT("AV"&amp;$F5631))</f>
        <v>0</v>
      </c>
      <c r="AW5631" s="7">
        <f t="shared" ca="1" si="38"/>
        <v>0</v>
      </c>
      <c r="AX5631" s="2">
        <f t="shared" ca="1" si="39"/>
        <v>1</v>
      </c>
      <c r="AY5631">
        <v>0</v>
      </c>
      <c r="AZ5631" t="s">
        <v>33</v>
      </c>
      <c r="BA5631">
        <f t="shared" si="40"/>
        <v>5632</v>
      </c>
      <c r="BB5631" t="str">
        <f t="shared" si="41"/>
        <v/>
      </c>
      <c r="BC5631" t="str">
        <f t="shared" ca="1" si="42"/>
        <v/>
      </c>
      <c r="BE5631" s="2" t="str">
        <f t="shared" ca="1" si="43"/>
        <v/>
      </c>
      <c r="BF5631" s="2" t="str">
        <f t="shared" si="44"/>
        <v/>
      </c>
      <c r="BG5631" s="2" t="str">
        <f t="shared" ca="1" si="45"/>
        <v/>
      </c>
      <c r="BR5631" t="str">
        <f t="shared" ca="1" si="46"/>
        <v/>
      </c>
      <c r="BS5631" s="1" t="str">
        <f t="shared" ca="1" si="47"/>
        <v/>
      </c>
      <c r="BT5631" s="1" t="str">
        <f t="shared" ca="1" si="48"/>
        <v/>
      </c>
      <c r="BU5631">
        <f>ROW()</f>
        <v>5631</v>
      </c>
    </row>
    <row r="5632" spans="1:73" x14ac:dyDescent="0.45">
      <c r="A5632" s="2">
        <f>IF(K5632="",MAX(A$2:A5631)+1,"")</f>
        <v>1318</v>
      </c>
      <c r="B5632" s="3" t="str">
        <f ca="1">IFERROR(IF(A5632&lt;&gt;"",MATCH(A5632,H$2:H5631,0)+1,""),"")</f>
        <v/>
      </c>
      <c r="C5632" s="3">
        <f ca="1">MAX(MAX(A$2:A5631),MAX(H$2:H5631))</f>
        <v>1317</v>
      </c>
      <c r="D5632" s="2">
        <f t="shared" si="28"/>
        <v>5633</v>
      </c>
      <c r="E5632" s="2" t="str">
        <f>IF(A5632="",LOOKUP(2, 1/(A$1:A5631&lt;&gt;""), ROW(A$1:A5631)),"")</f>
        <v/>
      </c>
      <c r="F5632" s="2" t="str">
        <f ca="1">IFERROR(IF(H5632&lt;&gt;"",INDEX(ROW(A:A),MATCH(H5632,A:A,0)),LOOKUP(2,1/(H$1:H5631=A5632),ROW(H$1:H5631))),"")</f>
        <v/>
      </c>
      <c r="G5632" s="3">
        <f ca="1">IF(D5632&gt;ROW()+1,IF(D5632&lt;&gt;"",SUM(G5633:INDIRECT("G"&amp;(D5632-1))),I5632*INDIRECT("G"&amp;F5632)),1)</f>
        <v>1</v>
      </c>
      <c r="H5632" s="6">
        <f ca="1">IF(J5632="",IF(COUNTIF(K$2:K5631,K5632)&gt;0,INDIRECT("H"&amp;MATCH(K5632,K$2:K5631,0)+1),IF(COUNTIF(J$2:J5631,K5632)&gt;0,INDIRECT("A"&amp;MATCH(K5632,J$2:J5631,0)+1),C5632+1)),"")</f>
        <v>0</v>
      </c>
      <c r="I5632">
        <f t="shared" ca="1" si="29"/>
        <v>1</v>
      </c>
      <c r="J5632" s="2" t="str">
        <f t="shared" ca="1" si="30"/>
        <v/>
      </c>
      <c r="L5632">
        <f t="shared" si="31"/>
        <v>1</v>
      </c>
      <c r="M5632" t="str">
        <f t="shared" si="32"/>
        <v/>
      </c>
      <c r="N5632" s="2" t="str">
        <f t="shared" si="33"/>
        <v/>
      </c>
      <c r="O5632" s="2" t="str">
        <f t="shared" si="34"/>
        <v/>
      </c>
      <c r="T5632" s="2">
        <f t="shared" si="35"/>
        <v>0</v>
      </c>
      <c r="W5632" s="2">
        <f>IF(X5632&lt;&gt;"",VLOOKUP(X5632,燃料!B$12:D$18,3,0)*Y5632,0)</f>
        <v>0</v>
      </c>
      <c r="Y5632" s="2">
        <f t="shared" si="36"/>
        <v>0</v>
      </c>
      <c r="AB5632">
        <f>IF(X5632&lt;&gt;0,VLOOKUP(X5632,燃料!$B$12:$H$18,7,0)*Y5632,0)</f>
        <v>0</v>
      </c>
      <c r="AE5632" s="9">
        <f t="shared" si="37"/>
        <v>0</v>
      </c>
      <c r="AH5632">
        <v>1</v>
      </c>
      <c r="AQ5632" s="2">
        <f ca="1">IF($D5632&lt;&gt;"",IF(K5632&lt;&gt;0,INDIRECT("AQ"&amp;K5632),$AH5632*($T5632+IF($D5632&gt;ROW()+1,SUM(AQ5633:INDIRECT("AQ"&amp;$D5632-1)),0))/$L5632),$N5632*INDIRECT("AQ"&amp;$F5632))</f>
        <v>0</v>
      </c>
      <c r="AR5632" s="2">
        <f ca="1">IF($D5632&lt;&gt;"",IF(K5632&lt;&gt;0,INDIRECT("AR"&amp;K5632),$AH5632*($W5632+$AC5632+$AD5632+IF($D5632&gt;(ROW()+1),SUM(AR5633:INDIRECT("AR"&amp;$D5632-1)),0))/$L5632),$N5632*INDIRECT("AR"&amp;$F5632))</f>
        <v>0</v>
      </c>
      <c r="AS5632" s="7">
        <f ca="1">AQ5632*燃料!$D$15+AR5632</f>
        <v>0</v>
      </c>
      <c r="AT5632" s="2">
        <f ca="1">AQ5632*燃料!$H$15</f>
        <v>0</v>
      </c>
      <c r="AU5632" s="2">
        <f ca="1">IF($D5632&lt;&gt;"",IF(K5632&lt;&gt;0,INDIRECT("AU"&amp;K5632),$AH5632*($AB5632+IF($D5632&gt;(ROW()+1),SUM(AU5633:INDIRECT("AU"&amp;$D5632-1)),0))/$L5632),$N5632*INDIRECT("AU"&amp;$F5632))</f>
        <v>0</v>
      </c>
      <c r="AV5632" s="2">
        <f ca="1">IF($D5632&lt;&gt;"",IF(K5632&lt;&gt;0,INDIRECT("AV"&amp;K5632),$AH5632*($AE5632+IF($D5632&gt;(ROW()+1),SUM(AV5633:INDIRECT("AV"&amp;$D5632-1)),0))/$L5632),$N5632*INDIRECT("AV"&amp;$F5632))</f>
        <v>0</v>
      </c>
      <c r="AW5632" s="7">
        <f t="shared" ca="1" si="38"/>
        <v>0</v>
      </c>
      <c r="AX5632" s="2">
        <f t="shared" ca="1" si="39"/>
        <v>1</v>
      </c>
      <c r="AY5632">
        <v>0</v>
      </c>
      <c r="AZ5632" t="s">
        <v>33</v>
      </c>
      <c r="BA5632">
        <f t="shared" si="40"/>
        <v>5633</v>
      </c>
      <c r="BB5632" t="str">
        <f t="shared" si="41"/>
        <v/>
      </c>
      <c r="BC5632" t="str">
        <f t="shared" ca="1" si="42"/>
        <v/>
      </c>
      <c r="BE5632" s="2" t="str">
        <f t="shared" ca="1" si="43"/>
        <v/>
      </c>
      <c r="BF5632" s="2" t="str">
        <f t="shared" si="44"/>
        <v/>
      </c>
      <c r="BG5632" s="2" t="str">
        <f t="shared" ca="1" si="45"/>
        <v/>
      </c>
      <c r="BR5632" t="str">
        <f t="shared" ca="1" si="46"/>
        <v/>
      </c>
      <c r="BS5632" s="1" t="str">
        <f t="shared" ca="1" si="47"/>
        <v/>
      </c>
      <c r="BT5632" s="1" t="str">
        <f t="shared" ca="1" si="48"/>
        <v/>
      </c>
      <c r="BU5632">
        <f>ROW()</f>
        <v>5632</v>
      </c>
    </row>
    <row r="5633" spans="1:73" x14ac:dyDescent="0.45">
      <c r="A5633" s="2">
        <f>IF(K5633="",MAX(A$2:A5632)+1,"")</f>
        <v>1319</v>
      </c>
      <c r="B5633" s="3" t="str">
        <f ca="1">IFERROR(IF(A5633&lt;&gt;"",MATCH(A5633,H$2:H5632,0)+1,""),"")</f>
        <v/>
      </c>
      <c r="C5633" s="3">
        <f ca="1">MAX(MAX(A$2:A5632),MAX(H$2:H5632))</f>
        <v>1318</v>
      </c>
      <c r="D5633" s="2">
        <f t="shared" si="28"/>
        <v>5634</v>
      </c>
      <c r="E5633" s="2" t="str">
        <f>IF(A5633="",LOOKUP(2, 1/(A$1:A5632&lt;&gt;""), ROW(A$1:A5632)),"")</f>
        <v/>
      </c>
      <c r="F5633" s="2" t="str">
        <f ca="1">IFERROR(IF(H5633&lt;&gt;"",INDEX(ROW(A:A),MATCH(H5633,A:A,0)),LOOKUP(2,1/(H$1:H5632=A5633),ROW(H$1:H5632))),"")</f>
        <v/>
      </c>
      <c r="G5633" s="3">
        <f ca="1">IF(D5633&gt;ROW()+1,IF(D5633&lt;&gt;"",SUM(G5634:INDIRECT("G"&amp;(D5633-1))),I5633*INDIRECT("G"&amp;F5633)),1)</f>
        <v>1</v>
      </c>
      <c r="H5633" s="6">
        <f ca="1">IF(J5633="",IF(COUNTIF(K$2:K5632,K5633)&gt;0,INDIRECT("H"&amp;MATCH(K5633,K$2:K5632,0)+1),IF(COUNTIF(J$2:J5632,K5633)&gt;0,INDIRECT("A"&amp;MATCH(K5633,J$2:J5632,0)+1),C5633+1)),"")</f>
        <v>0</v>
      </c>
      <c r="I5633">
        <f t="shared" ca="1" si="29"/>
        <v>1</v>
      </c>
      <c r="J5633" s="2" t="str">
        <f t="shared" ca="1" si="30"/>
        <v/>
      </c>
      <c r="L5633">
        <f t="shared" si="31"/>
        <v>1</v>
      </c>
      <c r="M5633" t="str">
        <f t="shared" si="32"/>
        <v/>
      </c>
      <c r="N5633" s="2" t="str">
        <f t="shared" si="33"/>
        <v/>
      </c>
      <c r="O5633" s="2" t="str">
        <f t="shared" si="34"/>
        <v/>
      </c>
      <c r="T5633" s="2">
        <f t="shared" si="35"/>
        <v>0</v>
      </c>
      <c r="W5633" s="2">
        <f>IF(X5633&lt;&gt;"",VLOOKUP(X5633,燃料!B$12:D$18,3,0)*Y5633,0)</f>
        <v>0</v>
      </c>
      <c r="Y5633" s="2">
        <f t="shared" si="36"/>
        <v>0</v>
      </c>
      <c r="AB5633">
        <f>IF(X5633&lt;&gt;0,VLOOKUP(X5633,燃料!$B$12:$H$18,7,0)*Y5633,0)</f>
        <v>0</v>
      </c>
      <c r="AE5633" s="9">
        <f t="shared" si="37"/>
        <v>0</v>
      </c>
      <c r="AH5633">
        <v>1</v>
      </c>
      <c r="AQ5633" s="2">
        <f ca="1">IF($D5633&lt;&gt;"",IF(K5633&lt;&gt;0,INDIRECT("AQ"&amp;K5633),$AH5633*($T5633+IF($D5633&gt;ROW()+1,SUM(AQ5634:INDIRECT("AQ"&amp;$D5633-1)),0))/$L5633),$N5633*INDIRECT("AQ"&amp;$F5633))</f>
        <v>0</v>
      </c>
      <c r="AR5633" s="2">
        <f ca="1">IF($D5633&lt;&gt;"",IF(K5633&lt;&gt;0,INDIRECT("AR"&amp;K5633),$AH5633*($W5633+$AC5633+$AD5633+IF($D5633&gt;(ROW()+1),SUM(AR5634:INDIRECT("AR"&amp;$D5633-1)),0))/$L5633),$N5633*INDIRECT("AR"&amp;$F5633))</f>
        <v>0</v>
      </c>
      <c r="AS5633" s="7">
        <f ca="1">AQ5633*燃料!$D$15+AR5633</f>
        <v>0</v>
      </c>
      <c r="AT5633" s="2">
        <f ca="1">AQ5633*燃料!$H$15</f>
        <v>0</v>
      </c>
      <c r="AU5633" s="2">
        <f ca="1">IF($D5633&lt;&gt;"",IF(K5633&lt;&gt;0,INDIRECT("AU"&amp;K5633),$AH5633*($AB5633+IF($D5633&gt;(ROW()+1),SUM(AU5634:INDIRECT("AU"&amp;$D5633-1)),0))/$L5633),$N5633*INDIRECT("AU"&amp;$F5633))</f>
        <v>0</v>
      </c>
      <c r="AV5633" s="2">
        <f ca="1">IF($D5633&lt;&gt;"",IF(K5633&lt;&gt;0,INDIRECT("AV"&amp;K5633),$AH5633*($AE5633+IF($D5633&gt;(ROW()+1),SUM(AV5634:INDIRECT("AV"&amp;$D5633-1)),0))/$L5633),$N5633*INDIRECT("AV"&amp;$F5633))</f>
        <v>0</v>
      </c>
      <c r="AW5633" s="7">
        <f t="shared" ca="1" si="38"/>
        <v>0</v>
      </c>
      <c r="AX5633" s="2">
        <f t="shared" ca="1" si="39"/>
        <v>1</v>
      </c>
      <c r="AY5633">
        <v>0</v>
      </c>
      <c r="AZ5633" t="s">
        <v>33</v>
      </c>
      <c r="BA5633">
        <f t="shared" si="40"/>
        <v>5634</v>
      </c>
      <c r="BB5633" t="str">
        <f t="shared" si="41"/>
        <v/>
      </c>
      <c r="BC5633" t="str">
        <f t="shared" ca="1" si="42"/>
        <v/>
      </c>
      <c r="BE5633" s="2" t="str">
        <f t="shared" ca="1" si="43"/>
        <v/>
      </c>
      <c r="BF5633" s="2" t="str">
        <f t="shared" si="44"/>
        <v/>
      </c>
      <c r="BG5633" s="2" t="str">
        <f t="shared" ca="1" si="45"/>
        <v/>
      </c>
      <c r="BR5633" t="str">
        <f t="shared" ca="1" si="46"/>
        <v/>
      </c>
      <c r="BS5633" s="1" t="str">
        <f t="shared" ca="1" si="47"/>
        <v/>
      </c>
      <c r="BT5633" s="1" t="str">
        <f t="shared" ca="1" si="48"/>
        <v/>
      </c>
      <c r="BU5633">
        <f>ROW()</f>
        <v>5633</v>
      </c>
    </row>
    <row r="5634" spans="1:73" x14ac:dyDescent="0.45">
      <c r="A5634" s="2">
        <f>IF(K5634="",MAX(A$2:A5633)+1,"")</f>
        <v>1320</v>
      </c>
      <c r="B5634" s="3" t="str">
        <f ca="1">IFERROR(IF(A5634&lt;&gt;"",MATCH(A5634,H$2:H5633,0)+1,""),"")</f>
        <v/>
      </c>
      <c r="C5634" s="3">
        <f ca="1">MAX(MAX(A$2:A5633),MAX(H$2:H5633))</f>
        <v>1319</v>
      </c>
      <c r="D5634" s="2">
        <f t="shared" si="28"/>
        <v>5635</v>
      </c>
      <c r="E5634" s="2" t="str">
        <f>IF(A5634="",LOOKUP(2, 1/(A$1:A5633&lt;&gt;""), ROW(A$1:A5633)),"")</f>
        <v/>
      </c>
      <c r="F5634" s="2" t="str">
        <f ca="1">IFERROR(IF(H5634&lt;&gt;"",INDEX(ROW(A:A),MATCH(H5634,A:A,0)),LOOKUP(2,1/(H$1:H5633=A5634),ROW(H$1:H5633))),"")</f>
        <v/>
      </c>
      <c r="G5634" s="3">
        <f ca="1">IF(D5634&gt;ROW()+1,IF(D5634&lt;&gt;"",SUM(G5635:INDIRECT("G"&amp;(D5634-1))),I5634*INDIRECT("G"&amp;F5634)),1)</f>
        <v>1</v>
      </c>
      <c r="H5634" s="6">
        <f ca="1">IF(J5634="",IF(COUNTIF(K$2:K5633,K5634)&gt;0,INDIRECT("H"&amp;MATCH(K5634,K$2:K5633,0)+1),IF(COUNTIF(J$2:J5633,K5634)&gt;0,INDIRECT("A"&amp;MATCH(K5634,J$2:J5633,0)+1),C5634+1)),"")</f>
        <v>0</v>
      </c>
      <c r="I5634">
        <f t="shared" ca="1" si="29"/>
        <v>1</v>
      </c>
      <c r="J5634" s="2" t="str">
        <f t="shared" ca="1" si="30"/>
        <v/>
      </c>
      <c r="L5634">
        <f t="shared" si="31"/>
        <v>1</v>
      </c>
      <c r="M5634" t="str">
        <f t="shared" si="32"/>
        <v/>
      </c>
      <c r="N5634" s="2" t="str">
        <f t="shared" si="33"/>
        <v/>
      </c>
      <c r="O5634" s="2" t="str">
        <f t="shared" si="34"/>
        <v/>
      </c>
      <c r="T5634" s="2">
        <f t="shared" si="35"/>
        <v>0</v>
      </c>
      <c r="W5634" s="2">
        <f>IF(X5634&lt;&gt;"",VLOOKUP(X5634,燃料!B$12:D$18,3,0)*Y5634,0)</f>
        <v>0</v>
      </c>
      <c r="Y5634" s="2">
        <f t="shared" si="36"/>
        <v>0</v>
      </c>
      <c r="AB5634">
        <f>IF(X5634&lt;&gt;0,VLOOKUP(X5634,燃料!$B$12:$H$18,7,0)*Y5634,0)</f>
        <v>0</v>
      </c>
      <c r="AE5634" s="9">
        <f t="shared" si="37"/>
        <v>0</v>
      </c>
      <c r="AH5634">
        <v>1</v>
      </c>
      <c r="AQ5634" s="2">
        <f ca="1">IF($D5634&lt;&gt;"",IF(K5634&lt;&gt;0,INDIRECT("AQ"&amp;K5634),$AH5634*($T5634+IF($D5634&gt;ROW()+1,SUM(AQ5635:INDIRECT("AQ"&amp;$D5634-1)),0))/$L5634),$N5634*INDIRECT("AQ"&amp;$F5634))</f>
        <v>0</v>
      </c>
      <c r="AR5634" s="2">
        <f ca="1">IF($D5634&lt;&gt;"",IF(K5634&lt;&gt;0,INDIRECT("AR"&amp;K5634),$AH5634*($W5634+$AC5634+$AD5634+IF($D5634&gt;(ROW()+1),SUM(AR5635:INDIRECT("AR"&amp;$D5634-1)),0))/$L5634),$N5634*INDIRECT("AR"&amp;$F5634))</f>
        <v>0</v>
      </c>
      <c r="AS5634" s="7">
        <f ca="1">AQ5634*燃料!$D$15+AR5634</f>
        <v>0</v>
      </c>
      <c r="AT5634" s="2">
        <f ca="1">AQ5634*燃料!$H$15</f>
        <v>0</v>
      </c>
      <c r="AU5634" s="2">
        <f ca="1">IF($D5634&lt;&gt;"",IF(K5634&lt;&gt;0,INDIRECT("AU"&amp;K5634),$AH5634*($AB5634+IF($D5634&gt;(ROW()+1),SUM(AU5635:INDIRECT("AU"&amp;$D5634-1)),0))/$L5634),$N5634*INDIRECT("AU"&amp;$F5634))</f>
        <v>0</v>
      </c>
      <c r="AV5634" s="2">
        <f ca="1">IF($D5634&lt;&gt;"",IF(K5634&lt;&gt;0,INDIRECT("AV"&amp;K5634),$AH5634*($AE5634+IF($D5634&gt;(ROW()+1),SUM(AV5635:INDIRECT("AV"&amp;$D5634-1)),0))/$L5634),$N5634*INDIRECT("AV"&amp;$F5634))</f>
        <v>0</v>
      </c>
      <c r="AW5634" s="7">
        <f t="shared" ca="1" si="38"/>
        <v>0</v>
      </c>
      <c r="AX5634" s="2">
        <f t="shared" ca="1" si="39"/>
        <v>1</v>
      </c>
      <c r="AY5634">
        <v>0</v>
      </c>
      <c r="AZ5634" t="s">
        <v>33</v>
      </c>
      <c r="BA5634">
        <f t="shared" si="40"/>
        <v>5635</v>
      </c>
      <c r="BB5634" t="str">
        <f t="shared" si="41"/>
        <v/>
      </c>
      <c r="BC5634" t="str">
        <f t="shared" ca="1" si="42"/>
        <v/>
      </c>
      <c r="BE5634" s="2" t="str">
        <f t="shared" ca="1" si="43"/>
        <v/>
      </c>
      <c r="BF5634" s="2" t="str">
        <f t="shared" si="44"/>
        <v/>
      </c>
      <c r="BG5634" s="2" t="str">
        <f t="shared" ca="1" si="45"/>
        <v/>
      </c>
      <c r="BR5634" t="str">
        <f t="shared" ca="1" si="46"/>
        <v/>
      </c>
      <c r="BS5634" s="1" t="str">
        <f t="shared" ca="1" si="47"/>
        <v/>
      </c>
      <c r="BT5634" s="1" t="str">
        <f t="shared" ca="1" si="48"/>
        <v/>
      </c>
      <c r="BU5634">
        <f>ROW()</f>
        <v>5634</v>
      </c>
    </row>
    <row r="5635" spans="1:73" x14ac:dyDescent="0.45">
      <c r="A5635" s="2">
        <f>IF(K5635="",MAX(A$2:A5634)+1,"")</f>
        <v>1321</v>
      </c>
      <c r="B5635" s="3" t="str">
        <f ca="1">IFERROR(IF(A5635&lt;&gt;"",MATCH(A5635,H$2:H5634,0)+1,""),"")</f>
        <v/>
      </c>
      <c r="C5635" s="3">
        <f ca="1">MAX(MAX(A$2:A5634),MAX(H$2:H5634))</f>
        <v>1320</v>
      </c>
      <c r="D5635" s="2">
        <f t="shared" si="28"/>
        <v>5636</v>
      </c>
      <c r="E5635" s="2" t="str">
        <f>IF(A5635="",LOOKUP(2, 1/(A$1:A5634&lt;&gt;""), ROW(A$1:A5634)),"")</f>
        <v/>
      </c>
      <c r="F5635" s="2" t="str">
        <f ca="1">IFERROR(IF(H5635&lt;&gt;"",INDEX(ROW(A:A),MATCH(H5635,A:A,0)),LOOKUP(2,1/(H$1:H5634=A5635),ROW(H$1:H5634))),"")</f>
        <v/>
      </c>
      <c r="G5635" s="3">
        <f ca="1">IF(D5635&gt;ROW()+1,IF(D5635&lt;&gt;"",SUM(G5636:INDIRECT("G"&amp;(D5635-1))),I5635*INDIRECT("G"&amp;F5635)),1)</f>
        <v>1</v>
      </c>
      <c r="H5635" s="6">
        <f ca="1">IF(J5635="",IF(COUNTIF(K$2:K5634,K5635)&gt;0,INDIRECT("H"&amp;MATCH(K5635,K$2:K5634,0)+1),IF(COUNTIF(J$2:J5634,K5635)&gt;0,INDIRECT("A"&amp;MATCH(K5635,J$2:J5634,0)+1),C5635+1)),"")</f>
        <v>0</v>
      </c>
      <c r="I5635">
        <f t="shared" ca="1" si="29"/>
        <v>1</v>
      </c>
      <c r="J5635" s="2" t="str">
        <f t="shared" ca="1" si="30"/>
        <v/>
      </c>
      <c r="L5635">
        <f t="shared" si="31"/>
        <v>1</v>
      </c>
      <c r="M5635" t="str">
        <f t="shared" si="32"/>
        <v/>
      </c>
      <c r="N5635" s="2" t="str">
        <f t="shared" si="33"/>
        <v/>
      </c>
      <c r="O5635" s="2" t="str">
        <f t="shared" si="34"/>
        <v/>
      </c>
      <c r="T5635" s="2">
        <f t="shared" si="35"/>
        <v>0</v>
      </c>
      <c r="W5635" s="2">
        <f>IF(X5635&lt;&gt;"",VLOOKUP(X5635,燃料!B$12:D$18,3,0)*Y5635,0)</f>
        <v>0</v>
      </c>
      <c r="Y5635" s="2">
        <f t="shared" si="36"/>
        <v>0</v>
      </c>
      <c r="AB5635">
        <f>IF(X5635&lt;&gt;0,VLOOKUP(X5635,燃料!$B$12:$H$18,7,0)*Y5635,0)</f>
        <v>0</v>
      </c>
      <c r="AE5635" s="9">
        <f t="shared" si="37"/>
        <v>0</v>
      </c>
      <c r="AH5635">
        <v>1</v>
      </c>
      <c r="AQ5635" s="2">
        <f ca="1">IF($D5635&lt;&gt;"",IF(K5635&lt;&gt;0,INDIRECT("AQ"&amp;K5635),$AH5635*($T5635+IF($D5635&gt;ROW()+1,SUM(AQ5636:INDIRECT("AQ"&amp;$D5635-1)),0))/$L5635),$N5635*INDIRECT("AQ"&amp;$F5635))</f>
        <v>0</v>
      </c>
      <c r="AR5635" s="2">
        <f ca="1">IF($D5635&lt;&gt;"",IF(K5635&lt;&gt;0,INDIRECT("AR"&amp;K5635),$AH5635*($W5635+$AC5635+$AD5635+IF($D5635&gt;(ROW()+1),SUM(AR5636:INDIRECT("AR"&amp;$D5635-1)),0))/$L5635),$N5635*INDIRECT("AR"&amp;$F5635))</f>
        <v>0</v>
      </c>
      <c r="AS5635" s="7">
        <f ca="1">AQ5635*燃料!$D$15+AR5635</f>
        <v>0</v>
      </c>
      <c r="AT5635" s="2">
        <f ca="1">AQ5635*燃料!$H$15</f>
        <v>0</v>
      </c>
      <c r="AU5635" s="2">
        <f ca="1">IF($D5635&lt;&gt;"",IF(K5635&lt;&gt;0,INDIRECT("AU"&amp;K5635),$AH5635*($AB5635+IF($D5635&gt;(ROW()+1),SUM(AU5636:INDIRECT("AU"&amp;$D5635-1)),0))/$L5635),$N5635*INDIRECT("AU"&amp;$F5635))</f>
        <v>0</v>
      </c>
      <c r="AV5635" s="2">
        <f ca="1">IF($D5635&lt;&gt;"",IF(K5635&lt;&gt;0,INDIRECT("AV"&amp;K5635),$AH5635*($AE5635+IF($D5635&gt;(ROW()+1),SUM(AV5636:INDIRECT("AV"&amp;$D5635-1)),0))/$L5635),$N5635*INDIRECT("AV"&amp;$F5635))</f>
        <v>0</v>
      </c>
      <c r="AW5635" s="7">
        <f t="shared" ca="1" si="38"/>
        <v>0</v>
      </c>
      <c r="AX5635" s="2">
        <f t="shared" ca="1" si="39"/>
        <v>1</v>
      </c>
      <c r="AY5635">
        <v>0</v>
      </c>
      <c r="AZ5635" t="s">
        <v>33</v>
      </c>
      <c r="BA5635">
        <f t="shared" si="40"/>
        <v>5636</v>
      </c>
      <c r="BB5635" t="str">
        <f t="shared" si="41"/>
        <v/>
      </c>
      <c r="BC5635" t="str">
        <f t="shared" ca="1" si="42"/>
        <v/>
      </c>
      <c r="BE5635" s="2" t="str">
        <f t="shared" ca="1" si="43"/>
        <v/>
      </c>
      <c r="BF5635" s="2" t="str">
        <f t="shared" si="44"/>
        <v/>
      </c>
      <c r="BG5635" s="2" t="str">
        <f t="shared" ca="1" si="45"/>
        <v/>
      </c>
      <c r="BR5635" t="str">
        <f t="shared" ca="1" si="46"/>
        <v/>
      </c>
      <c r="BS5635" s="1" t="str">
        <f t="shared" ca="1" si="47"/>
        <v/>
      </c>
      <c r="BT5635" s="1" t="str">
        <f t="shared" ca="1" si="48"/>
        <v/>
      </c>
      <c r="BU5635">
        <f>ROW()</f>
        <v>5635</v>
      </c>
    </row>
    <row r="5636" spans="1:73" x14ac:dyDescent="0.45">
      <c r="A5636" s="2">
        <f>IF(K5636="",MAX(A$2:A5635)+1,"")</f>
        <v>1322</v>
      </c>
      <c r="B5636" s="3" t="str">
        <f ca="1">IFERROR(IF(A5636&lt;&gt;"",MATCH(A5636,H$2:H5635,0)+1,""),"")</f>
        <v/>
      </c>
      <c r="C5636" s="3">
        <f ca="1">MAX(MAX(A$2:A5635),MAX(H$2:H5635))</f>
        <v>1321</v>
      </c>
      <c r="D5636" s="2">
        <f t="shared" si="28"/>
        <v>5637</v>
      </c>
      <c r="E5636" s="2" t="str">
        <f>IF(A5636="",LOOKUP(2, 1/(A$1:A5635&lt;&gt;""), ROW(A$1:A5635)),"")</f>
        <v/>
      </c>
      <c r="F5636" s="2" t="str">
        <f ca="1">IFERROR(IF(H5636&lt;&gt;"",INDEX(ROW(A:A),MATCH(H5636,A:A,0)),LOOKUP(2,1/(H$1:H5635=A5636),ROW(H$1:H5635))),"")</f>
        <v/>
      </c>
      <c r="G5636" s="3">
        <f ca="1">IF(D5636&gt;ROW()+1,IF(D5636&lt;&gt;"",SUM(G5637:INDIRECT("G"&amp;(D5636-1))),I5636*INDIRECT("G"&amp;F5636)),1)</f>
        <v>1</v>
      </c>
      <c r="H5636" s="6">
        <f ca="1">IF(J5636="",IF(COUNTIF(K$2:K5635,K5636)&gt;0,INDIRECT("H"&amp;MATCH(K5636,K$2:K5635,0)+1),IF(COUNTIF(J$2:J5635,K5636)&gt;0,INDIRECT("A"&amp;MATCH(K5636,J$2:J5635,0)+1),C5636+1)),"")</f>
        <v>0</v>
      </c>
      <c r="I5636">
        <f t="shared" ca="1" si="29"/>
        <v>1</v>
      </c>
      <c r="J5636" s="2" t="str">
        <f t="shared" ca="1" si="30"/>
        <v/>
      </c>
      <c r="L5636">
        <f t="shared" si="31"/>
        <v>1</v>
      </c>
      <c r="M5636" t="str">
        <f t="shared" si="32"/>
        <v/>
      </c>
      <c r="N5636" s="2" t="str">
        <f t="shared" si="33"/>
        <v/>
      </c>
      <c r="O5636" s="2" t="str">
        <f t="shared" si="34"/>
        <v/>
      </c>
      <c r="T5636" s="2">
        <f t="shared" si="35"/>
        <v>0</v>
      </c>
      <c r="W5636" s="2">
        <f>IF(X5636&lt;&gt;"",VLOOKUP(X5636,燃料!B$12:D$18,3,0)*Y5636,0)</f>
        <v>0</v>
      </c>
      <c r="Y5636" s="2">
        <f t="shared" si="36"/>
        <v>0</v>
      </c>
      <c r="AB5636">
        <f>IF(X5636&lt;&gt;0,VLOOKUP(X5636,燃料!$B$12:$H$18,7,0)*Y5636,0)</f>
        <v>0</v>
      </c>
      <c r="AE5636" s="9">
        <f t="shared" si="37"/>
        <v>0</v>
      </c>
      <c r="AH5636">
        <v>1</v>
      </c>
      <c r="AQ5636" s="2">
        <f ca="1">IF($D5636&lt;&gt;"",IF(K5636&lt;&gt;0,INDIRECT("AQ"&amp;K5636),$AH5636*($T5636+IF($D5636&gt;ROW()+1,SUM(AQ5637:INDIRECT("AQ"&amp;$D5636-1)),0))/$L5636),$N5636*INDIRECT("AQ"&amp;$F5636))</f>
        <v>0</v>
      </c>
      <c r="AR5636" s="2">
        <f ca="1">IF($D5636&lt;&gt;"",IF(K5636&lt;&gt;0,INDIRECT("AR"&amp;K5636),$AH5636*($W5636+$AC5636+$AD5636+IF($D5636&gt;(ROW()+1),SUM(AR5637:INDIRECT("AR"&amp;$D5636-1)),0))/$L5636),$N5636*INDIRECT("AR"&amp;$F5636))</f>
        <v>0</v>
      </c>
      <c r="AS5636" s="7">
        <f ca="1">AQ5636*燃料!$D$15+AR5636</f>
        <v>0</v>
      </c>
      <c r="AT5636" s="2">
        <f ca="1">AQ5636*燃料!$H$15</f>
        <v>0</v>
      </c>
      <c r="AU5636" s="2">
        <f ca="1">IF($D5636&lt;&gt;"",IF(K5636&lt;&gt;0,INDIRECT("AU"&amp;K5636),$AH5636*($AB5636+IF($D5636&gt;(ROW()+1),SUM(AU5637:INDIRECT("AU"&amp;$D5636-1)),0))/$L5636),$N5636*INDIRECT("AU"&amp;$F5636))</f>
        <v>0</v>
      </c>
      <c r="AV5636" s="2">
        <f ca="1">IF($D5636&lt;&gt;"",IF(K5636&lt;&gt;0,INDIRECT("AV"&amp;K5636),$AH5636*($AE5636+IF($D5636&gt;(ROW()+1),SUM(AV5637:INDIRECT("AV"&amp;$D5636-1)),0))/$L5636),$N5636*INDIRECT("AV"&amp;$F5636))</f>
        <v>0</v>
      </c>
      <c r="AW5636" s="7">
        <f t="shared" ca="1" si="38"/>
        <v>0</v>
      </c>
      <c r="AX5636" s="2">
        <f t="shared" ca="1" si="39"/>
        <v>1</v>
      </c>
      <c r="AY5636">
        <v>0</v>
      </c>
      <c r="AZ5636" t="s">
        <v>33</v>
      </c>
      <c r="BA5636">
        <f t="shared" si="40"/>
        <v>5637</v>
      </c>
      <c r="BB5636" t="str">
        <f t="shared" si="41"/>
        <v/>
      </c>
      <c r="BC5636" t="str">
        <f t="shared" ca="1" si="42"/>
        <v/>
      </c>
      <c r="BE5636" s="2" t="str">
        <f t="shared" ca="1" si="43"/>
        <v/>
      </c>
      <c r="BF5636" s="2" t="str">
        <f t="shared" si="44"/>
        <v/>
      </c>
      <c r="BG5636" s="2" t="str">
        <f t="shared" ca="1" si="45"/>
        <v/>
      </c>
      <c r="BR5636" t="str">
        <f t="shared" ca="1" si="46"/>
        <v/>
      </c>
      <c r="BS5636" s="1" t="str">
        <f t="shared" ca="1" si="47"/>
        <v/>
      </c>
      <c r="BT5636" s="1" t="str">
        <f t="shared" ca="1" si="48"/>
        <v/>
      </c>
      <c r="BU5636">
        <f>ROW()</f>
        <v>5636</v>
      </c>
    </row>
    <row r="5637" spans="1:73" x14ac:dyDescent="0.45">
      <c r="A5637" s="2">
        <f>IF(K5637="",MAX(A$2:A5636)+1,"")</f>
        <v>1323</v>
      </c>
      <c r="B5637" s="3" t="str">
        <f ca="1">IFERROR(IF(A5637&lt;&gt;"",MATCH(A5637,H$2:H5636,0)+1,""),"")</f>
        <v/>
      </c>
      <c r="C5637" s="3">
        <f ca="1">MAX(MAX(A$2:A5636),MAX(H$2:H5636))</f>
        <v>1322</v>
      </c>
      <c r="D5637" s="2">
        <f t="shared" si="28"/>
        <v>5638</v>
      </c>
      <c r="E5637" s="2" t="str">
        <f>IF(A5637="",LOOKUP(2, 1/(A$1:A5636&lt;&gt;""), ROW(A$1:A5636)),"")</f>
        <v/>
      </c>
      <c r="F5637" s="2" t="str">
        <f ca="1">IFERROR(IF(H5637&lt;&gt;"",INDEX(ROW(A:A),MATCH(H5637,A:A,0)),LOOKUP(2,1/(H$1:H5636=A5637),ROW(H$1:H5636))),"")</f>
        <v/>
      </c>
      <c r="G5637" s="3">
        <f ca="1">IF(D5637&gt;ROW()+1,IF(D5637&lt;&gt;"",SUM(G5638:INDIRECT("G"&amp;(D5637-1))),I5637*INDIRECT("G"&amp;F5637)),1)</f>
        <v>1</v>
      </c>
      <c r="H5637" s="6">
        <f ca="1">IF(J5637="",IF(COUNTIF(K$2:K5636,K5637)&gt;0,INDIRECT("H"&amp;MATCH(K5637,K$2:K5636,0)+1),IF(COUNTIF(J$2:J5636,K5637)&gt;0,INDIRECT("A"&amp;MATCH(K5637,J$2:J5636,0)+1),C5637+1)),"")</f>
        <v>0</v>
      </c>
      <c r="I5637">
        <f t="shared" ca="1" si="29"/>
        <v>1</v>
      </c>
      <c r="J5637" s="2" t="str">
        <f t="shared" ca="1" si="30"/>
        <v/>
      </c>
      <c r="L5637">
        <f t="shared" si="31"/>
        <v>1</v>
      </c>
      <c r="M5637" t="str">
        <f t="shared" si="32"/>
        <v/>
      </c>
      <c r="N5637" s="2" t="str">
        <f t="shared" si="33"/>
        <v/>
      </c>
      <c r="O5637" s="2" t="str">
        <f t="shared" si="34"/>
        <v/>
      </c>
      <c r="T5637" s="2">
        <f t="shared" si="35"/>
        <v>0</v>
      </c>
      <c r="W5637" s="2">
        <f>IF(X5637&lt;&gt;"",VLOOKUP(X5637,燃料!B$12:D$18,3,0)*Y5637,0)</f>
        <v>0</v>
      </c>
      <c r="Y5637" s="2">
        <f t="shared" si="36"/>
        <v>0</v>
      </c>
      <c r="AB5637">
        <f>IF(X5637&lt;&gt;0,VLOOKUP(X5637,燃料!$B$12:$H$18,7,0)*Y5637,0)</f>
        <v>0</v>
      </c>
      <c r="AE5637" s="9">
        <f t="shared" si="37"/>
        <v>0</v>
      </c>
      <c r="AH5637">
        <v>1</v>
      </c>
      <c r="AQ5637" s="2">
        <f ca="1">IF($D5637&lt;&gt;"",IF(K5637&lt;&gt;0,INDIRECT("AQ"&amp;K5637),$AH5637*($T5637+IF($D5637&gt;ROW()+1,SUM(AQ5638:INDIRECT("AQ"&amp;$D5637-1)),0))/$L5637),$N5637*INDIRECT("AQ"&amp;$F5637))</f>
        <v>0</v>
      </c>
      <c r="AR5637" s="2">
        <f ca="1">IF($D5637&lt;&gt;"",IF(K5637&lt;&gt;0,INDIRECT("AR"&amp;K5637),$AH5637*($W5637+$AC5637+$AD5637+IF($D5637&gt;(ROW()+1),SUM(AR5638:INDIRECT("AR"&amp;$D5637-1)),0))/$L5637),$N5637*INDIRECT("AR"&amp;$F5637))</f>
        <v>0</v>
      </c>
      <c r="AS5637" s="7">
        <f ca="1">AQ5637*燃料!$D$15+AR5637</f>
        <v>0</v>
      </c>
      <c r="AT5637" s="2">
        <f ca="1">AQ5637*燃料!$H$15</f>
        <v>0</v>
      </c>
      <c r="AU5637" s="2">
        <f ca="1">IF($D5637&lt;&gt;"",IF(K5637&lt;&gt;0,INDIRECT("AU"&amp;K5637),$AH5637*($AB5637+IF($D5637&gt;(ROW()+1),SUM(AU5638:INDIRECT("AU"&amp;$D5637-1)),0))/$L5637),$N5637*INDIRECT("AU"&amp;$F5637))</f>
        <v>0</v>
      </c>
      <c r="AV5637" s="2">
        <f ca="1">IF($D5637&lt;&gt;"",IF(K5637&lt;&gt;0,INDIRECT("AV"&amp;K5637),$AH5637*($AE5637+IF($D5637&gt;(ROW()+1),SUM(AV5638:INDIRECT("AV"&amp;$D5637-1)),0))/$L5637),$N5637*INDIRECT("AV"&amp;$F5637))</f>
        <v>0</v>
      </c>
      <c r="AW5637" s="7">
        <f t="shared" ca="1" si="38"/>
        <v>0</v>
      </c>
      <c r="AX5637" s="2">
        <f t="shared" ca="1" si="39"/>
        <v>1</v>
      </c>
      <c r="AY5637">
        <v>0</v>
      </c>
      <c r="AZ5637" t="s">
        <v>33</v>
      </c>
      <c r="BA5637">
        <f t="shared" si="40"/>
        <v>5638</v>
      </c>
      <c r="BB5637" t="str">
        <f t="shared" si="41"/>
        <v/>
      </c>
      <c r="BC5637" t="str">
        <f t="shared" ca="1" si="42"/>
        <v/>
      </c>
      <c r="BE5637" s="2" t="str">
        <f t="shared" ca="1" si="43"/>
        <v/>
      </c>
      <c r="BF5637" s="2" t="str">
        <f t="shared" si="44"/>
        <v/>
      </c>
      <c r="BG5637" s="2" t="str">
        <f t="shared" ca="1" si="45"/>
        <v/>
      </c>
      <c r="BR5637" t="str">
        <f t="shared" ca="1" si="46"/>
        <v/>
      </c>
      <c r="BS5637" s="1" t="str">
        <f t="shared" ca="1" si="47"/>
        <v/>
      </c>
      <c r="BT5637" s="1" t="str">
        <f t="shared" ca="1" si="48"/>
        <v/>
      </c>
      <c r="BU5637">
        <f>ROW()</f>
        <v>5637</v>
      </c>
    </row>
    <row r="5638" spans="1:73" x14ac:dyDescent="0.45">
      <c r="A5638" s="2">
        <f>IF(K5638="",MAX(A$2:A5637)+1,"")</f>
        <v>1324</v>
      </c>
      <c r="B5638" s="3" t="str">
        <f ca="1">IFERROR(IF(A5638&lt;&gt;"",MATCH(A5638,H$2:H5637,0)+1,""),"")</f>
        <v/>
      </c>
      <c r="C5638" s="3">
        <f ca="1">MAX(MAX(A$2:A5637),MAX(H$2:H5637))</f>
        <v>1323</v>
      </c>
      <c r="D5638" s="2">
        <f t="shared" si="28"/>
        <v>5639</v>
      </c>
      <c r="E5638" s="2" t="str">
        <f>IF(A5638="",LOOKUP(2, 1/(A$1:A5637&lt;&gt;""), ROW(A$1:A5637)),"")</f>
        <v/>
      </c>
      <c r="F5638" s="2" t="str">
        <f ca="1">IFERROR(IF(H5638&lt;&gt;"",INDEX(ROW(A:A),MATCH(H5638,A:A,0)),LOOKUP(2,1/(H$1:H5637=A5638),ROW(H$1:H5637))),"")</f>
        <v/>
      </c>
      <c r="G5638" s="3">
        <f ca="1">IF(D5638&gt;ROW()+1,IF(D5638&lt;&gt;"",SUM(G5639:INDIRECT("G"&amp;(D5638-1))),I5638*INDIRECT("G"&amp;F5638)),1)</f>
        <v>1</v>
      </c>
      <c r="H5638" s="6">
        <f ca="1">IF(J5638="",IF(COUNTIF(K$2:K5637,K5638)&gt;0,INDIRECT("H"&amp;MATCH(K5638,K$2:K5637,0)+1),IF(COUNTIF(J$2:J5637,K5638)&gt;0,INDIRECT("A"&amp;MATCH(K5638,J$2:J5637,0)+1),C5638+1)),"")</f>
        <v>0</v>
      </c>
      <c r="I5638">
        <f t="shared" ca="1" si="29"/>
        <v>1</v>
      </c>
      <c r="J5638" s="2" t="str">
        <f t="shared" ca="1" si="30"/>
        <v/>
      </c>
      <c r="L5638">
        <f t="shared" si="31"/>
        <v>1</v>
      </c>
      <c r="M5638" t="str">
        <f t="shared" si="32"/>
        <v/>
      </c>
      <c r="N5638" s="2" t="str">
        <f t="shared" si="33"/>
        <v/>
      </c>
      <c r="O5638" s="2" t="str">
        <f t="shared" si="34"/>
        <v/>
      </c>
      <c r="T5638" s="2">
        <f t="shared" si="35"/>
        <v>0</v>
      </c>
      <c r="W5638" s="2">
        <f>IF(X5638&lt;&gt;"",VLOOKUP(X5638,燃料!B$12:D$18,3,0)*Y5638,0)</f>
        <v>0</v>
      </c>
      <c r="Y5638" s="2">
        <f t="shared" si="36"/>
        <v>0</v>
      </c>
      <c r="AB5638">
        <f>IF(X5638&lt;&gt;0,VLOOKUP(X5638,燃料!$B$12:$H$18,7,0)*Y5638,0)</f>
        <v>0</v>
      </c>
      <c r="AE5638" s="9">
        <f t="shared" si="37"/>
        <v>0</v>
      </c>
      <c r="AH5638">
        <v>1</v>
      </c>
      <c r="AQ5638" s="2">
        <f ca="1">IF($D5638&lt;&gt;"",IF(K5638&lt;&gt;0,INDIRECT("AQ"&amp;K5638),$AH5638*($T5638+IF($D5638&gt;ROW()+1,SUM(AQ5639:INDIRECT("AQ"&amp;$D5638-1)),0))/$L5638),$N5638*INDIRECT("AQ"&amp;$F5638))</f>
        <v>0</v>
      </c>
      <c r="AR5638" s="2">
        <f ca="1">IF($D5638&lt;&gt;"",IF(K5638&lt;&gt;0,INDIRECT("AR"&amp;K5638),$AH5638*($W5638+$AC5638+$AD5638+IF($D5638&gt;(ROW()+1),SUM(AR5639:INDIRECT("AR"&amp;$D5638-1)),0))/$L5638),$N5638*INDIRECT("AR"&amp;$F5638))</f>
        <v>0</v>
      </c>
      <c r="AS5638" s="7">
        <f ca="1">AQ5638*燃料!$D$15+AR5638</f>
        <v>0</v>
      </c>
      <c r="AT5638" s="2">
        <f ca="1">AQ5638*燃料!$H$15</f>
        <v>0</v>
      </c>
      <c r="AU5638" s="2">
        <f ca="1">IF($D5638&lt;&gt;"",IF(K5638&lt;&gt;0,INDIRECT("AU"&amp;K5638),$AH5638*($AB5638+IF($D5638&gt;(ROW()+1),SUM(AU5639:INDIRECT("AU"&amp;$D5638-1)),0))/$L5638),$N5638*INDIRECT("AU"&amp;$F5638))</f>
        <v>0</v>
      </c>
      <c r="AV5638" s="2">
        <f ca="1">IF($D5638&lt;&gt;"",IF(K5638&lt;&gt;0,INDIRECT("AV"&amp;K5638),$AH5638*($AE5638+IF($D5638&gt;(ROW()+1),SUM(AV5639:INDIRECT("AV"&amp;$D5638-1)),0))/$L5638),$N5638*INDIRECT("AV"&amp;$F5638))</f>
        <v>0</v>
      </c>
      <c r="AW5638" s="7">
        <f t="shared" ca="1" si="38"/>
        <v>0</v>
      </c>
      <c r="AX5638" s="2">
        <f t="shared" ca="1" si="39"/>
        <v>1</v>
      </c>
      <c r="AY5638">
        <v>0</v>
      </c>
      <c r="AZ5638" t="s">
        <v>33</v>
      </c>
      <c r="BA5638">
        <f t="shared" si="40"/>
        <v>5639</v>
      </c>
      <c r="BB5638" t="str">
        <f t="shared" si="41"/>
        <v/>
      </c>
      <c r="BC5638" t="str">
        <f t="shared" ca="1" si="42"/>
        <v/>
      </c>
      <c r="BE5638" s="2" t="str">
        <f t="shared" ca="1" si="43"/>
        <v/>
      </c>
      <c r="BF5638" s="2" t="str">
        <f t="shared" si="44"/>
        <v/>
      </c>
      <c r="BG5638" s="2" t="str">
        <f t="shared" ca="1" si="45"/>
        <v/>
      </c>
      <c r="BR5638" t="str">
        <f t="shared" ca="1" si="46"/>
        <v/>
      </c>
      <c r="BS5638" s="1" t="str">
        <f t="shared" ca="1" si="47"/>
        <v/>
      </c>
      <c r="BT5638" s="1" t="str">
        <f t="shared" ca="1" si="48"/>
        <v/>
      </c>
      <c r="BU5638">
        <f>ROW()</f>
        <v>5638</v>
      </c>
    </row>
    <row r="5639" spans="1:73" x14ac:dyDescent="0.45">
      <c r="A5639" s="2">
        <f>IF(K5639="",MAX(A$2:A5638)+1,"")</f>
        <v>1325</v>
      </c>
      <c r="B5639" s="3" t="str">
        <f ca="1">IFERROR(IF(A5639&lt;&gt;"",MATCH(A5639,H$2:H5638,0)+1,""),"")</f>
        <v/>
      </c>
      <c r="C5639" s="3">
        <f ca="1">MAX(MAX(A$2:A5638),MAX(H$2:H5638))</f>
        <v>1324</v>
      </c>
      <c r="D5639" s="2">
        <f t="shared" si="28"/>
        <v>5640</v>
      </c>
      <c r="E5639" s="2" t="str">
        <f>IF(A5639="",LOOKUP(2, 1/(A$1:A5638&lt;&gt;""), ROW(A$1:A5638)),"")</f>
        <v/>
      </c>
      <c r="F5639" s="2" t="str">
        <f ca="1">IFERROR(IF(H5639&lt;&gt;"",INDEX(ROW(A:A),MATCH(H5639,A:A,0)),LOOKUP(2,1/(H$1:H5638=A5639),ROW(H$1:H5638))),"")</f>
        <v/>
      </c>
      <c r="G5639" s="3">
        <f ca="1">IF(D5639&gt;ROW()+1,IF(D5639&lt;&gt;"",SUM(G5640:INDIRECT("G"&amp;(D5639-1))),I5639*INDIRECT("G"&amp;F5639)),1)</f>
        <v>1</v>
      </c>
      <c r="H5639" s="6">
        <f ca="1">IF(J5639="",IF(COUNTIF(K$2:K5638,K5639)&gt;0,INDIRECT("H"&amp;MATCH(K5639,K$2:K5638,0)+1),IF(COUNTIF(J$2:J5638,K5639)&gt;0,INDIRECT("A"&amp;MATCH(K5639,J$2:J5638,0)+1),C5639+1)),"")</f>
        <v>0</v>
      </c>
      <c r="I5639">
        <f t="shared" ca="1" si="29"/>
        <v>1</v>
      </c>
      <c r="J5639" s="2" t="str">
        <f t="shared" ca="1" si="30"/>
        <v/>
      </c>
      <c r="L5639">
        <f t="shared" si="31"/>
        <v>1</v>
      </c>
      <c r="M5639" t="str">
        <f t="shared" si="32"/>
        <v/>
      </c>
      <c r="N5639" s="2" t="str">
        <f t="shared" si="33"/>
        <v/>
      </c>
      <c r="O5639" s="2" t="str">
        <f t="shared" si="34"/>
        <v/>
      </c>
      <c r="T5639" s="2">
        <f t="shared" si="35"/>
        <v>0</v>
      </c>
      <c r="W5639" s="2">
        <f>IF(X5639&lt;&gt;"",VLOOKUP(X5639,燃料!B$12:D$18,3,0)*Y5639,0)</f>
        <v>0</v>
      </c>
      <c r="Y5639" s="2">
        <f t="shared" si="36"/>
        <v>0</v>
      </c>
      <c r="AB5639">
        <f>IF(X5639&lt;&gt;0,VLOOKUP(X5639,燃料!$B$12:$H$18,7,0)*Y5639,0)</f>
        <v>0</v>
      </c>
      <c r="AE5639" s="9">
        <f t="shared" si="37"/>
        <v>0</v>
      </c>
      <c r="AH5639">
        <v>1</v>
      </c>
      <c r="AQ5639" s="2">
        <f ca="1">IF($D5639&lt;&gt;"",IF(K5639&lt;&gt;0,INDIRECT("AQ"&amp;K5639),$AH5639*($T5639+IF($D5639&gt;ROW()+1,SUM(AQ5640:INDIRECT("AQ"&amp;$D5639-1)),0))/$L5639),$N5639*INDIRECT("AQ"&amp;$F5639))</f>
        <v>0</v>
      </c>
      <c r="AR5639" s="2">
        <f ca="1">IF($D5639&lt;&gt;"",IF(K5639&lt;&gt;0,INDIRECT("AR"&amp;K5639),$AH5639*($W5639+$AC5639+$AD5639+IF($D5639&gt;(ROW()+1),SUM(AR5640:INDIRECT("AR"&amp;$D5639-1)),0))/$L5639),$N5639*INDIRECT("AR"&amp;$F5639))</f>
        <v>0</v>
      </c>
      <c r="AS5639" s="7">
        <f ca="1">AQ5639*燃料!$D$15+AR5639</f>
        <v>0</v>
      </c>
      <c r="AT5639" s="2">
        <f ca="1">AQ5639*燃料!$H$15</f>
        <v>0</v>
      </c>
      <c r="AU5639" s="2">
        <f ca="1">IF($D5639&lt;&gt;"",IF(K5639&lt;&gt;0,INDIRECT("AU"&amp;K5639),$AH5639*($AB5639+IF($D5639&gt;(ROW()+1),SUM(AU5640:INDIRECT("AU"&amp;$D5639-1)),0))/$L5639),$N5639*INDIRECT("AU"&amp;$F5639))</f>
        <v>0</v>
      </c>
      <c r="AV5639" s="2">
        <f ca="1">IF($D5639&lt;&gt;"",IF(K5639&lt;&gt;0,INDIRECT("AV"&amp;K5639),$AH5639*($AE5639+IF($D5639&gt;(ROW()+1),SUM(AV5640:INDIRECT("AV"&amp;$D5639-1)),0))/$L5639),$N5639*INDIRECT("AV"&amp;$F5639))</f>
        <v>0</v>
      </c>
      <c r="AW5639" s="7">
        <f t="shared" ca="1" si="38"/>
        <v>0</v>
      </c>
      <c r="AX5639" s="2">
        <f t="shared" ca="1" si="39"/>
        <v>1</v>
      </c>
      <c r="AY5639">
        <v>0</v>
      </c>
      <c r="AZ5639" t="s">
        <v>33</v>
      </c>
      <c r="BA5639">
        <f t="shared" si="40"/>
        <v>5640</v>
      </c>
      <c r="BB5639" t="str">
        <f t="shared" si="41"/>
        <v/>
      </c>
      <c r="BC5639" t="str">
        <f t="shared" ca="1" si="42"/>
        <v/>
      </c>
      <c r="BE5639" s="2" t="str">
        <f t="shared" ca="1" si="43"/>
        <v/>
      </c>
      <c r="BF5639" s="2" t="str">
        <f t="shared" si="44"/>
        <v/>
      </c>
      <c r="BG5639" s="2" t="str">
        <f t="shared" ca="1" si="45"/>
        <v/>
      </c>
      <c r="BR5639" t="str">
        <f t="shared" ca="1" si="46"/>
        <v/>
      </c>
      <c r="BS5639" s="1" t="str">
        <f t="shared" ca="1" si="47"/>
        <v/>
      </c>
      <c r="BT5639" s="1" t="str">
        <f t="shared" ca="1" si="48"/>
        <v/>
      </c>
      <c r="BU5639">
        <f>ROW()</f>
        <v>5639</v>
      </c>
    </row>
    <row r="5640" spans="1:73" x14ac:dyDescent="0.45">
      <c r="A5640" s="2">
        <f>IF(K5640="",MAX(A$2:A5639)+1,"")</f>
        <v>1326</v>
      </c>
      <c r="B5640" s="3" t="str">
        <f ca="1">IFERROR(IF(A5640&lt;&gt;"",MATCH(A5640,H$2:H5639,0)+1,""),"")</f>
        <v/>
      </c>
      <c r="C5640" s="3">
        <f ca="1">MAX(MAX(A$2:A5639),MAX(H$2:H5639))</f>
        <v>1325</v>
      </c>
      <c r="D5640" s="2">
        <f t="shared" si="28"/>
        <v>5641</v>
      </c>
      <c r="E5640" s="2" t="str">
        <f>IF(A5640="",LOOKUP(2, 1/(A$1:A5639&lt;&gt;""), ROW(A$1:A5639)),"")</f>
        <v/>
      </c>
      <c r="F5640" s="2" t="str">
        <f ca="1">IFERROR(IF(H5640&lt;&gt;"",INDEX(ROW(A:A),MATCH(H5640,A:A,0)),LOOKUP(2,1/(H$1:H5639=A5640),ROW(H$1:H5639))),"")</f>
        <v/>
      </c>
      <c r="G5640" s="3">
        <f ca="1">IF(D5640&gt;ROW()+1,IF(D5640&lt;&gt;"",SUM(G5641:INDIRECT("G"&amp;(D5640-1))),I5640*INDIRECT("G"&amp;F5640)),1)</f>
        <v>1</v>
      </c>
      <c r="H5640" s="6">
        <f ca="1">IF(J5640="",IF(COUNTIF(K$2:K5639,K5640)&gt;0,INDIRECT("H"&amp;MATCH(K5640,K$2:K5639,0)+1),IF(COUNTIF(J$2:J5639,K5640)&gt;0,INDIRECT("A"&amp;MATCH(K5640,J$2:J5639,0)+1),C5640+1)),"")</f>
        <v>0</v>
      </c>
      <c r="I5640">
        <f t="shared" ca="1" si="29"/>
        <v>1</v>
      </c>
      <c r="J5640" s="2" t="str">
        <f t="shared" ca="1" si="30"/>
        <v/>
      </c>
      <c r="L5640">
        <f t="shared" si="31"/>
        <v>1</v>
      </c>
      <c r="M5640" t="str">
        <f t="shared" si="32"/>
        <v/>
      </c>
      <c r="N5640" s="2" t="str">
        <f t="shared" si="33"/>
        <v/>
      </c>
      <c r="O5640" s="2" t="str">
        <f t="shared" si="34"/>
        <v/>
      </c>
      <c r="T5640" s="2">
        <f t="shared" si="35"/>
        <v>0</v>
      </c>
      <c r="W5640" s="2">
        <f>IF(X5640&lt;&gt;"",VLOOKUP(X5640,燃料!B$12:D$18,3,0)*Y5640,0)</f>
        <v>0</v>
      </c>
      <c r="Y5640" s="2">
        <f t="shared" si="36"/>
        <v>0</v>
      </c>
      <c r="AB5640">
        <f>IF(X5640&lt;&gt;0,VLOOKUP(X5640,燃料!$B$12:$H$18,7,0)*Y5640,0)</f>
        <v>0</v>
      </c>
      <c r="AE5640" s="9">
        <f t="shared" si="37"/>
        <v>0</v>
      </c>
      <c r="AH5640">
        <v>1</v>
      </c>
      <c r="AQ5640" s="2">
        <f ca="1">IF($D5640&lt;&gt;"",IF(K5640&lt;&gt;0,INDIRECT("AQ"&amp;K5640),$AH5640*($T5640+IF($D5640&gt;ROW()+1,SUM(AQ5641:INDIRECT("AQ"&amp;$D5640-1)),0))/$L5640),$N5640*INDIRECT("AQ"&amp;$F5640))</f>
        <v>0</v>
      </c>
      <c r="AR5640" s="2">
        <f ca="1">IF($D5640&lt;&gt;"",IF(K5640&lt;&gt;0,INDIRECT("AR"&amp;K5640),$AH5640*($W5640+$AC5640+$AD5640+IF($D5640&gt;(ROW()+1),SUM(AR5641:INDIRECT("AR"&amp;$D5640-1)),0))/$L5640),$N5640*INDIRECT("AR"&amp;$F5640))</f>
        <v>0</v>
      </c>
      <c r="AS5640" s="7">
        <f ca="1">AQ5640*燃料!$D$15+AR5640</f>
        <v>0</v>
      </c>
      <c r="AT5640" s="2">
        <f ca="1">AQ5640*燃料!$H$15</f>
        <v>0</v>
      </c>
      <c r="AU5640" s="2">
        <f ca="1">IF($D5640&lt;&gt;"",IF(K5640&lt;&gt;0,INDIRECT("AU"&amp;K5640),$AH5640*($AB5640+IF($D5640&gt;(ROW()+1),SUM(AU5641:INDIRECT("AU"&amp;$D5640-1)),0))/$L5640),$N5640*INDIRECT("AU"&amp;$F5640))</f>
        <v>0</v>
      </c>
      <c r="AV5640" s="2">
        <f ca="1">IF($D5640&lt;&gt;"",IF(K5640&lt;&gt;0,INDIRECT("AV"&amp;K5640),$AH5640*($AE5640+IF($D5640&gt;(ROW()+1),SUM(AV5641:INDIRECT("AV"&amp;$D5640-1)),0))/$L5640),$N5640*INDIRECT("AV"&amp;$F5640))</f>
        <v>0</v>
      </c>
      <c r="AW5640" s="7">
        <f t="shared" ca="1" si="38"/>
        <v>0</v>
      </c>
      <c r="AX5640" s="2">
        <f t="shared" ca="1" si="39"/>
        <v>1</v>
      </c>
      <c r="AY5640">
        <v>0</v>
      </c>
      <c r="AZ5640" t="s">
        <v>33</v>
      </c>
      <c r="BA5640">
        <f t="shared" si="40"/>
        <v>5641</v>
      </c>
      <c r="BB5640" t="str">
        <f t="shared" si="41"/>
        <v/>
      </c>
      <c r="BC5640" t="str">
        <f t="shared" ca="1" si="42"/>
        <v/>
      </c>
      <c r="BE5640" s="2" t="str">
        <f t="shared" ca="1" si="43"/>
        <v/>
      </c>
      <c r="BF5640" s="2" t="str">
        <f t="shared" si="44"/>
        <v/>
      </c>
      <c r="BG5640" s="2" t="str">
        <f t="shared" ca="1" si="45"/>
        <v/>
      </c>
      <c r="BR5640" t="str">
        <f t="shared" ca="1" si="46"/>
        <v/>
      </c>
      <c r="BS5640" s="1" t="str">
        <f t="shared" ca="1" si="47"/>
        <v/>
      </c>
      <c r="BT5640" s="1" t="str">
        <f t="shared" ca="1" si="48"/>
        <v/>
      </c>
      <c r="BU5640">
        <f>ROW()</f>
        <v>5640</v>
      </c>
    </row>
    <row r="5641" spans="1:73" x14ac:dyDescent="0.45">
      <c r="A5641" s="2">
        <f>IF(K5641="",MAX(A$2:A5640)+1,"")</f>
        <v>1327</v>
      </c>
      <c r="B5641" s="3" t="str">
        <f ca="1">IFERROR(IF(A5641&lt;&gt;"",MATCH(A5641,H$2:H5640,0)+1,""),"")</f>
        <v/>
      </c>
      <c r="C5641" s="3">
        <f ca="1">MAX(MAX(A$2:A5640),MAX(H$2:H5640))</f>
        <v>1326</v>
      </c>
      <c r="D5641" s="2">
        <f t="shared" si="28"/>
        <v>5642</v>
      </c>
      <c r="E5641" s="2" t="str">
        <f>IF(A5641="",LOOKUP(2, 1/(A$1:A5640&lt;&gt;""), ROW(A$1:A5640)),"")</f>
        <v/>
      </c>
      <c r="F5641" s="2" t="str">
        <f ca="1">IFERROR(IF(H5641&lt;&gt;"",INDEX(ROW(A:A),MATCH(H5641,A:A,0)),LOOKUP(2,1/(H$1:H5640=A5641),ROW(H$1:H5640))),"")</f>
        <v/>
      </c>
      <c r="G5641" s="3">
        <f ca="1">IF(D5641&gt;ROW()+1,IF(D5641&lt;&gt;"",SUM(G5642:INDIRECT("G"&amp;(D5641-1))),I5641*INDIRECT("G"&amp;F5641)),1)</f>
        <v>1</v>
      </c>
      <c r="H5641" s="6">
        <f ca="1">IF(J5641="",IF(COUNTIF(K$2:K5640,K5641)&gt;0,INDIRECT("H"&amp;MATCH(K5641,K$2:K5640,0)+1),IF(COUNTIF(J$2:J5640,K5641)&gt;0,INDIRECT("A"&amp;MATCH(K5641,J$2:J5640,0)+1),C5641+1)),"")</f>
        <v>0</v>
      </c>
      <c r="I5641">
        <f t="shared" ca="1" si="29"/>
        <v>1</v>
      </c>
      <c r="J5641" s="2" t="str">
        <f t="shared" ca="1" si="30"/>
        <v/>
      </c>
      <c r="L5641">
        <f t="shared" si="31"/>
        <v>1</v>
      </c>
      <c r="M5641" t="str">
        <f t="shared" si="32"/>
        <v/>
      </c>
      <c r="N5641" s="2" t="str">
        <f t="shared" si="33"/>
        <v/>
      </c>
      <c r="O5641" s="2" t="str">
        <f t="shared" si="34"/>
        <v/>
      </c>
      <c r="T5641" s="2">
        <f t="shared" si="35"/>
        <v>0</v>
      </c>
      <c r="W5641" s="2">
        <f>IF(X5641&lt;&gt;"",VLOOKUP(X5641,燃料!B$12:D$18,3,0)*Y5641,0)</f>
        <v>0</v>
      </c>
      <c r="Y5641" s="2">
        <f t="shared" si="36"/>
        <v>0</v>
      </c>
      <c r="AB5641">
        <f>IF(X5641&lt;&gt;0,VLOOKUP(X5641,燃料!$B$12:$H$18,7,0)*Y5641,0)</f>
        <v>0</v>
      </c>
      <c r="AE5641" s="9">
        <f t="shared" si="37"/>
        <v>0</v>
      </c>
      <c r="AH5641">
        <v>1</v>
      </c>
      <c r="AQ5641" s="2">
        <f ca="1">IF($D5641&lt;&gt;"",IF(K5641&lt;&gt;0,INDIRECT("AQ"&amp;K5641),$AH5641*($T5641+IF($D5641&gt;ROW()+1,SUM(AQ5642:INDIRECT("AQ"&amp;$D5641-1)),0))/$L5641),$N5641*INDIRECT("AQ"&amp;$F5641))</f>
        <v>0</v>
      </c>
      <c r="AR5641" s="2">
        <f ca="1">IF($D5641&lt;&gt;"",IF(K5641&lt;&gt;0,INDIRECT("AR"&amp;K5641),$AH5641*($W5641+$AC5641+$AD5641+IF($D5641&gt;(ROW()+1),SUM(AR5642:INDIRECT("AR"&amp;$D5641-1)),0))/$L5641),$N5641*INDIRECT("AR"&amp;$F5641))</f>
        <v>0</v>
      </c>
      <c r="AS5641" s="7">
        <f ca="1">AQ5641*燃料!$D$15+AR5641</f>
        <v>0</v>
      </c>
      <c r="AT5641" s="2">
        <f ca="1">AQ5641*燃料!$H$15</f>
        <v>0</v>
      </c>
      <c r="AU5641" s="2">
        <f ca="1">IF($D5641&lt;&gt;"",IF(K5641&lt;&gt;0,INDIRECT("AU"&amp;K5641),$AH5641*($AB5641+IF($D5641&gt;(ROW()+1),SUM(AU5642:INDIRECT("AU"&amp;$D5641-1)),0))/$L5641),$N5641*INDIRECT("AU"&amp;$F5641))</f>
        <v>0</v>
      </c>
      <c r="AV5641" s="2">
        <f ca="1">IF($D5641&lt;&gt;"",IF(K5641&lt;&gt;0,INDIRECT("AV"&amp;K5641),$AH5641*($AE5641+IF($D5641&gt;(ROW()+1),SUM(AV5642:INDIRECT("AV"&amp;$D5641-1)),0))/$L5641),$N5641*INDIRECT("AV"&amp;$F5641))</f>
        <v>0</v>
      </c>
      <c r="AW5641" s="7">
        <f t="shared" ca="1" si="38"/>
        <v>0</v>
      </c>
      <c r="AX5641" s="2">
        <f t="shared" ca="1" si="39"/>
        <v>1</v>
      </c>
      <c r="AY5641">
        <v>0</v>
      </c>
      <c r="AZ5641" t="s">
        <v>33</v>
      </c>
      <c r="BA5641">
        <f t="shared" si="40"/>
        <v>5642</v>
      </c>
      <c r="BB5641" t="str">
        <f t="shared" si="41"/>
        <v/>
      </c>
      <c r="BC5641" t="str">
        <f t="shared" ca="1" si="42"/>
        <v/>
      </c>
      <c r="BE5641" s="2" t="str">
        <f t="shared" ca="1" si="43"/>
        <v/>
      </c>
      <c r="BF5641" s="2" t="str">
        <f t="shared" si="44"/>
        <v/>
      </c>
      <c r="BG5641" s="2" t="str">
        <f t="shared" ca="1" si="45"/>
        <v/>
      </c>
      <c r="BR5641" t="str">
        <f t="shared" ca="1" si="46"/>
        <v/>
      </c>
      <c r="BS5641" s="1" t="str">
        <f t="shared" ca="1" si="47"/>
        <v/>
      </c>
      <c r="BT5641" s="1" t="str">
        <f t="shared" ca="1" si="48"/>
        <v/>
      </c>
      <c r="BU5641">
        <f>ROW()</f>
        <v>5641</v>
      </c>
    </row>
    <row r="5642" spans="1:73" x14ac:dyDescent="0.45">
      <c r="A5642" s="2">
        <f>IF(K5642="",MAX(A$2:A5641)+1,"")</f>
        <v>1328</v>
      </c>
      <c r="B5642" s="3" t="str">
        <f ca="1">IFERROR(IF(A5642&lt;&gt;"",MATCH(A5642,H$2:H5641,0)+1,""),"")</f>
        <v/>
      </c>
      <c r="C5642" s="3">
        <f ca="1">MAX(MAX(A$2:A5641),MAX(H$2:H5641))</f>
        <v>1327</v>
      </c>
      <c r="D5642" s="2">
        <f t="shared" si="28"/>
        <v>5643</v>
      </c>
      <c r="E5642" s="2" t="str">
        <f>IF(A5642="",LOOKUP(2, 1/(A$1:A5641&lt;&gt;""), ROW(A$1:A5641)),"")</f>
        <v/>
      </c>
      <c r="F5642" s="2" t="str">
        <f ca="1">IFERROR(IF(H5642&lt;&gt;"",INDEX(ROW(A:A),MATCH(H5642,A:A,0)),LOOKUP(2,1/(H$1:H5641=A5642),ROW(H$1:H5641))),"")</f>
        <v/>
      </c>
      <c r="G5642" s="3">
        <f ca="1">IF(D5642&gt;ROW()+1,IF(D5642&lt;&gt;"",SUM(G5643:INDIRECT("G"&amp;(D5642-1))),I5642*INDIRECT("G"&amp;F5642)),1)</f>
        <v>1</v>
      </c>
      <c r="H5642" s="6">
        <f ca="1">IF(J5642="",IF(COUNTIF(K$2:K5641,K5642)&gt;0,INDIRECT("H"&amp;MATCH(K5642,K$2:K5641,0)+1),IF(COUNTIF(J$2:J5641,K5642)&gt;0,INDIRECT("A"&amp;MATCH(K5642,J$2:J5641,0)+1),C5642+1)),"")</f>
        <v>0</v>
      </c>
      <c r="I5642">
        <f t="shared" ca="1" si="29"/>
        <v>1</v>
      </c>
      <c r="J5642" s="2" t="str">
        <f t="shared" ca="1" si="30"/>
        <v/>
      </c>
      <c r="L5642">
        <f t="shared" si="31"/>
        <v>1</v>
      </c>
      <c r="M5642" t="str">
        <f t="shared" si="32"/>
        <v/>
      </c>
      <c r="N5642" s="2" t="str">
        <f t="shared" si="33"/>
        <v/>
      </c>
      <c r="O5642" s="2" t="str">
        <f t="shared" si="34"/>
        <v/>
      </c>
      <c r="T5642" s="2">
        <f t="shared" si="35"/>
        <v>0</v>
      </c>
      <c r="W5642" s="2">
        <f>IF(X5642&lt;&gt;"",VLOOKUP(X5642,燃料!B$12:D$18,3,0)*Y5642,0)</f>
        <v>0</v>
      </c>
      <c r="Y5642" s="2">
        <f t="shared" si="36"/>
        <v>0</v>
      </c>
      <c r="AB5642">
        <f>IF(X5642&lt;&gt;0,VLOOKUP(X5642,燃料!$B$12:$H$18,7,0)*Y5642,0)</f>
        <v>0</v>
      </c>
      <c r="AE5642" s="9">
        <f t="shared" si="37"/>
        <v>0</v>
      </c>
      <c r="AH5642">
        <v>1</v>
      </c>
      <c r="AQ5642" s="2">
        <f ca="1">IF($D5642&lt;&gt;"",IF(K5642&lt;&gt;0,INDIRECT("AQ"&amp;K5642),$AH5642*($T5642+IF($D5642&gt;ROW()+1,SUM(AQ5643:INDIRECT("AQ"&amp;$D5642-1)),0))/$L5642),$N5642*INDIRECT("AQ"&amp;$F5642))</f>
        <v>0</v>
      </c>
      <c r="AR5642" s="2">
        <f ca="1">IF($D5642&lt;&gt;"",IF(K5642&lt;&gt;0,INDIRECT("AR"&amp;K5642),$AH5642*($W5642+$AC5642+$AD5642+IF($D5642&gt;(ROW()+1),SUM(AR5643:INDIRECT("AR"&amp;$D5642-1)),0))/$L5642),$N5642*INDIRECT("AR"&amp;$F5642))</f>
        <v>0</v>
      </c>
      <c r="AS5642" s="7">
        <f ca="1">AQ5642*燃料!$D$15+AR5642</f>
        <v>0</v>
      </c>
      <c r="AT5642" s="2">
        <f ca="1">AQ5642*燃料!$H$15</f>
        <v>0</v>
      </c>
      <c r="AU5642" s="2">
        <f ca="1">IF($D5642&lt;&gt;"",IF(K5642&lt;&gt;0,INDIRECT("AU"&amp;K5642),$AH5642*($AB5642+IF($D5642&gt;(ROW()+1),SUM(AU5643:INDIRECT("AU"&amp;$D5642-1)),0))/$L5642),$N5642*INDIRECT("AU"&amp;$F5642))</f>
        <v>0</v>
      </c>
      <c r="AV5642" s="2">
        <f ca="1">IF($D5642&lt;&gt;"",IF(K5642&lt;&gt;0,INDIRECT("AV"&amp;K5642),$AH5642*($AE5642+IF($D5642&gt;(ROW()+1),SUM(AV5643:INDIRECT("AV"&amp;$D5642-1)),0))/$L5642),$N5642*INDIRECT("AV"&amp;$F5642))</f>
        <v>0</v>
      </c>
      <c r="AW5642" s="7">
        <f t="shared" ca="1" si="38"/>
        <v>0</v>
      </c>
      <c r="AX5642" s="2">
        <f t="shared" ca="1" si="39"/>
        <v>1</v>
      </c>
      <c r="AY5642">
        <v>0</v>
      </c>
      <c r="AZ5642" t="s">
        <v>33</v>
      </c>
      <c r="BA5642">
        <f t="shared" si="40"/>
        <v>5643</v>
      </c>
      <c r="BB5642" t="str">
        <f t="shared" si="41"/>
        <v/>
      </c>
      <c r="BC5642" t="str">
        <f t="shared" ca="1" si="42"/>
        <v/>
      </c>
      <c r="BE5642" s="2" t="str">
        <f t="shared" ca="1" si="43"/>
        <v/>
      </c>
      <c r="BF5642" s="2" t="str">
        <f t="shared" si="44"/>
        <v/>
      </c>
      <c r="BG5642" s="2" t="str">
        <f t="shared" ca="1" si="45"/>
        <v/>
      </c>
      <c r="BR5642" t="str">
        <f t="shared" ca="1" si="46"/>
        <v/>
      </c>
      <c r="BS5642" s="1" t="str">
        <f t="shared" ca="1" si="47"/>
        <v/>
      </c>
      <c r="BT5642" s="1" t="str">
        <f t="shared" ca="1" si="48"/>
        <v/>
      </c>
      <c r="BU5642">
        <f>ROW()</f>
        <v>5642</v>
      </c>
    </row>
    <row r="5643" spans="1:73" x14ac:dyDescent="0.45">
      <c r="A5643" s="2">
        <f>IF(K5643="",MAX(A$2:A5642)+1,"")</f>
        <v>1329</v>
      </c>
      <c r="B5643" s="3" t="str">
        <f ca="1">IFERROR(IF(A5643&lt;&gt;"",MATCH(A5643,H$2:H5642,0)+1,""),"")</f>
        <v/>
      </c>
      <c r="C5643" s="3">
        <f ca="1">MAX(MAX(A$2:A5642),MAX(H$2:H5642))</f>
        <v>1328</v>
      </c>
      <c r="D5643" s="2">
        <f t="shared" si="28"/>
        <v>5644</v>
      </c>
      <c r="E5643" s="2" t="str">
        <f>IF(A5643="",LOOKUP(2, 1/(A$1:A5642&lt;&gt;""), ROW(A$1:A5642)),"")</f>
        <v/>
      </c>
      <c r="F5643" s="2" t="str">
        <f ca="1">IFERROR(IF(H5643&lt;&gt;"",INDEX(ROW(A:A),MATCH(H5643,A:A,0)),LOOKUP(2,1/(H$1:H5642=A5643),ROW(H$1:H5642))),"")</f>
        <v/>
      </c>
      <c r="G5643" s="3">
        <f ca="1">IF(D5643&gt;ROW()+1,IF(D5643&lt;&gt;"",SUM(G5644:INDIRECT("G"&amp;(D5643-1))),I5643*INDIRECT("G"&amp;F5643)),1)</f>
        <v>1</v>
      </c>
      <c r="H5643" s="6">
        <f ca="1">IF(J5643="",IF(COUNTIF(K$2:K5642,K5643)&gt;0,INDIRECT("H"&amp;MATCH(K5643,K$2:K5642,0)+1),IF(COUNTIF(J$2:J5642,K5643)&gt;0,INDIRECT("A"&amp;MATCH(K5643,J$2:J5642,0)+1),C5643+1)),"")</f>
        <v>0</v>
      </c>
      <c r="I5643">
        <f t="shared" ca="1" si="29"/>
        <v>1</v>
      </c>
      <c r="J5643" s="2" t="str">
        <f t="shared" ca="1" si="30"/>
        <v/>
      </c>
      <c r="L5643">
        <f t="shared" si="31"/>
        <v>1</v>
      </c>
      <c r="M5643" t="str">
        <f t="shared" si="32"/>
        <v/>
      </c>
      <c r="N5643" s="2" t="str">
        <f t="shared" si="33"/>
        <v/>
      </c>
      <c r="O5643" s="2" t="str">
        <f t="shared" si="34"/>
        <v/>
      </c>
      <c r="T5643" s="2">
        <f t="shared" si="35"/>
        <v>0</v>
      </c>
      <c r="W5643" s="2">
        <f>IF(X5643&lt;&gt;"",VLOOKUP(X5643,燃料!B$12:D$18,3,0)*Y5643,0)</f>
        <v>0</v>
      </c>
      <c r="Y5643" s="2">
        <f t="shared" si="36"/>
        <v>0</v>
      </c>
      <c r="AB5643">
        <f>IF(X5643&lt;&gt;0,VLOOKUP(X5643,燃料!$B$12:$H$18,7,0)*Y5643,0)</f>
        <v>0</v>
      </c>
      <c r="AE5643" s="9">
        <f t="shared" si="37"/>
        <v>0</v>
      </c>
      <c r="AH5643">
        <v>1</v>
      </c>
      <c r="AQ5643" s="2">
        <f ca="1">IF($D5643&lt;&gt;"",IF(K5643&lt;&gt;0,INDIRECT("AQ"&amp;K5643),$AH5643*($T5643+IF($D5643&gt;ROW()+1,SUM(AQ5644:INDIRECT("AQ"&amp;$D5643-1)),0))/$L5643),$N5643*INDIRECT("AQ"&amp;$F5643))</f>
        <v>0</v>
      </c>
      <c r="AR5643" s="2">
        <f ca="1">IF($D5643&lt;&gt;"",IF(K5643&lt;&gt;0,INDIRECT("AR"&amp;K5643),$AH5643*($W5643+$AC5643+$AD5643+IF($D5643&gt;(ROW()+1),SUM(AR5644:INDIRECT("AR"&amp;$D5643-1)),0))/$L5643),$N5643*INDIRECT("AR"&amp;$F5643))</f>
        <v>0</v>
      </c>
      <c r="AS5643" s="7">
        <f ca="1">AQ5643*燃料!$D$15+AR5643</f>
        <v>0</v>
      </c>
      <c r="AT5643" s="2">
        <f ca="1">AQ5643*燃料!$H$15</f>
        <v>0</v>
      </c>
      <c r="AU5643" s="2">
        <f ca="1">IF($D5643&lt;&gt;"",IF(K5643&lt;&gt;0,INDIRECT("AU"&amp;K5643),$AH5643*($AB5643+IF($D5643&gt;(ROW()+1),SUM(AU5644:INDIRECT("AU"&amp;$D5643-1)),0))/$L5643),$N5643*INDIRECT("AU"&amp;$F5643))</f>
        <v>0</v>
      </c>
      <c r="AV5643" s="2">
        <f ca="1">IF($D5643&lt;&gt;"",IF(K5643&lt;&gt;0,INDIRECT("AV"&amp;K5643),$AH5643*($AE5643+IF($D5643&gt;(ROW()+1),SUM(AV5644:INDIRECT("AV"&amp;$D5643-1)),0))/$L5643),$N5643*INDIRECT("AV"&amp;$F5643))</f>
        <v>0</v>
      </c>
      <c r="AW5643" s="7">
        <f t="shared" ca="1" si="38"/>
        <v>0</v>
      </c>
      <c r="AX5643" s="2">
        <f t="shared" ca="1" si="39"/>
        <v>1</v>
      </c>
      <c r="AY5643">
        <v>0</v>
      </c>
      <c r="AZ5643" t="s">
        <v>33</v>
      </c>
      <c r="BA5643">
        <f t="shared" si="40"/>
        <v>5644</v>
      </c>
      <c r="BB5643" t="str">
        <f t="shared" si="41"/>
        <v/>
      </c>
      <c r="BC5643" t="str">
        <f t="shared" ca="1" si="42"/>
        <v/>
      </c>
      <c r="BE5643" s="2" t="str">
        <f t="shared" ca="1" si="43"/>
        <v/>
      </c>
      <c r="BF5643" s="2" t="str">
        <f t="shared" si="44"/>
        <v/>
      </c>
      <c r="BG5643" s="2" t="str">
        <f t="shared" ca="1" si="45"/>
        <v/>
      </c>
      <c r="BR5643" t="str">
        <f t="shared" ca="1" si="46"/>
        <v/>
      </c>
      <c r="BS5643" s="1" t="str">
        <f t="shared" ca="1" si="47"/>
        <v/>
      </c>
      <c r="BT5643" s="1" t="str">
        <f t="shared" ca="1" si="48"/>
        <v/>
      </c>
      <c r="BU5643">
        <f>ROW()</f>
        <v>5643</v>
      </c>
    </row>
    <row r="5644" spans="1:73" x14ac:dyDescent="0.45">
      <c r="A5644" s="2">
        <f>IF(K5644="",MAX(A$2:A5643)+1,"")</f>
        <v>1330</v>
      </c>
      <c r="B5644" s="3" t="str">
        <f ca="1">IFERROR(IF(A5644&lt;&gt;"",MATCH(A5644,H$2:H5643,0)+1,""),"")</f>
        <v/>
      </c>
      <c r="C5644" s="3">
        <f ca="1">MAX(MAX(A$2:A5643),MAX(H$2:H5643))</f>
        <v>1329</v>
      </c>
      <c r="D5644" s="2">
        <f t="shared" si="28"/>
        <v>5645</v>
      </c>
      <c r="E5644" s="2" t="str">
        <f>IF(A5644="",LOOKUP(2, 1/(A$1:A5643&lt;&gt;""), ROW(A$1:A5643)),"")</f>
        <v/>
      </c>
      <c r="F5644" s="2" t="str">
        <f ca="1">IFERROR(IF(H5644&lt;&gt;"",INDEX(ROW(A:A),MATCH(H5644,A:A,0)),LOOKUP(2,1/(H$1:H5643=A5644),ROW(H$1:H5643))),"")</f>
        <v/>
      </c>
      <c r="G5644" s="3">
        <f ca="1">IF(D5644&gt;ROW()+1,IF(D5644&lt;&gt;"",SUM(G5645:INDIRECT("G"&amp;(D5644-1))),I5644*INDIRECT("G"&amp;F5644)),1)</f>
        <v>1</v>
      </c>
      <c r="H5644" s="6">
        <f ca="1">IF(J5644="",IF(COUNTIF(K$2:K5643,K5644)&gt;0,INDIRECT("H"&amp;MATCH(K5644,K$2:K5643,0)+1),IF(COUNTIF(J$2:J5643,K5644)&gt;0,INDIRECT("A"&amp;MATCH(K5644,J$2:J5643,0)+1),C5644+1)),"")</f>
        <v>0</v>
      </c>
      <c r="I5644">
        <f t="shared" ca="1" si="29"/>
        <v>1</v>
      </c>
      <c r="J5644" s="2" t="str">
        <f t="shared" ca="1" si="30"/>
        <v/>
      </c>
      <c r="L5644">
        <f t="shared" si="31"/>
        <v>1</v>
      </c>
      <c r="M5644" t="str">
        <f t="shared" si="32"/>
        <v/>
      </c>
      <c r="N5644" s="2" t="str">
        <f t="shared" si="33"/>
        <v/>
      </c>
      <c r="O5644" s="2" t="str">
        <f t="shared" si="34"/>
        <v/>
      </c>
      <c r="T5644" s="2">
        <f t="shared" si="35"/>
        <v>0</v>
      </c>
      <c r="W5644" s="2">
        <f>IF(X5644&lt;&gt;"",VLOOKUP(X5644,燃料!B$12:D$18,3,0)*Y5644,0)</f>
        <v>0</v>
      </c>
      <c r="Y5644" s="2">
        <f t="shared" si="36"/>
        <v>0</v>
      </c>
      <c r="AB5644">
        <f>IF(X5644&lt;&gt;0,VLOOKUP(X5644,燃料!$B$12:$H$18,7,0)*Y5644,0)</f>
        <v>0</v>
      </c>
      <c r="AE5644" s="9">
        <f t="shared" si="37"/>
        <v>0</v>
      </c>
      <c r="AH5644">
        <v>1</v>
      </c>
      <c r="AQ5644" s="2">
        <f ca="1">IF($D5644&lt;&gt;"",IF(K5644&lt;&gt;0,INDIRECT("AQ"&amp;K5644),$AH5644*($T5644+IF($D5644&gt;ROW()+1,SUM(AQ5645:INDIRECT("AQ"&amp;$D5644-1)),0))/$L5644),$N5644*INDIRECT("AQ"&amp;$F5644))</f>
        <v>0</v>
      </c>
      <c r="AR5644" s="2">
        <f ca="1">IF($D5644&lt;&gt;"",IF(K5644&lt;&gt;0,INDIRECT("AR"&amp;K5644),$AH5644*($W5644+$AC5644+$AD5644+IF($D5644&gt;(ROW()+1),SUM(AR5645:INDIRECT("AR"&amp;$D5644-1)),0))/$L5644),$N5644*INDIRECT("AR"&amp;$F5644))</f>
        <v>0</v>
      </c>
      <c r="AS5644" s="7">
        <f ca="1">AQ5644*燃料!$D$15+AR5644</f>
        <v>0</v>
      </c>
      <c r="AT5644" s="2">
        <f ca="1">AQ5644*燃料!$H$15</f>
        <v>0</v>
      </c>
      <c r="AU5644" s="2">
        <f ca="1">IF($D5644&lt;&gt;"",IF(K5644&lt;&gt;0,INDIRECT("AU"&amp;K5644),$AH5644*($AB5644+IF($D5644&gt;(ROW()+1),SUM(AU5645:INDIRECT("AU"&amp;$D5644-1)),0))/$L5644),$N5644*INDIRECT("AU"&amp;$F5644))</f>
        <v>0</v>
      </c>
      <c r="AV5644" s="2">
        <f ca="1">IF($D5644&lt;&gt;"",IF(K5644&lt;&gt;0,INDIRECT("AV"&amp;K5644),$AH5644*($AE5644+IF($D5644&gt;(ROW()+1),SUM(AV5645:INDIRECT("AV"&amp;$D5644-1)),0))/$L5644),$N5644*INDIRECT("AV"&amp;$F5644))</f>
        <v>0</v>
      </c>
      <c r="AW5644" s="7">
        <f t="shared" ca="1" si="38"/>
        <v>0</v>
      </c>
      <c r="AX5644" s="2">
        <f t="shared" ca="1" si="39"/>
        <v>1</v>
      </c>
      <c r="AY5644">
        <v>0</v>
      </c>
      <c r="AZ5644" t="s">
        <v>33</v>
      </c>
      <c r="BA5644">
        <f t="shared" si="40"/>
        <v>5645</v>
      </c>
      <c r="BB5644" t="str">
        <f t="shared" si="41"/>
        <v/>
      </c>
      <c r="BC5644" t="str">
        <f t="shared" ca="1" si="42"/>
        <v/>
      </c>
      <c r="BE5644" s="2" t="str">
        <f t="shared" ca="1" si="43"/>
        <v/>
      </c>
      <c r="BF5644" s="2" t="str">
        <f t="shared" si="44"/>
        <v/>
      </c>
      <c r="BG5644" s="2" t="str">
        <f t="shared" ca="1" si="45"/>
        <v/>
      </c>
      <c r="BR5644" t="str">
        <f t="shared" ca="1" si="46"/>
        <v/>
      </c>
      <c r="BS5644" s="1" t="str">
        <f t="shared" ca="1" si="47"/>
        <v/>
      </c>
      <c r="BT5644" s="1" t="str">
        <f t="shared" ca="1" si="48"/>
        <v/>
      </c>
      <c r="BU5644">
        <f>ROW()</f>
        <v>5644</v>
      </c>
    </row>
    <row r="5645" spans="1:73" x14ac:dyDescent="0.45">
      <c r="A5645" s="2">
        <f>IF(K5645="",MAX(A$2:A5644)+1,"")</f>
        <v>1331</v>
      </c>
      <c r="B5645" s="3" t="str">
        <f ca="1">IFERROR(IF(A5645&lt;&gt;"",MATCH(A5645,H$2:H5644,0)+1,""),"")</f>
        <v/>
      </c>
      <c r="C5645" s="3">
        <f ca="1">MAX(MAX(A$2:A5644),MAX(H$2:H5644))</f>
        <v>1330</v>
      </c>
      <c r="D5645" s="2">
        <f t="shared" si="28"/>
        <v>5646</v>
      </c>
      <c r="E5645" s="2" t="str">
        <f>IF(A5645="",LOOKUP(2, 1/(A$1:A5644&lt;&gt;""), ROW(A$1:A5644)),"")</f>
        <v/>
      </c>
      <c r="F5645" s="2" t="str">
        <f ca="1">IFERROR(IF(H5645&lt;&gt;"",INDEX(ROW(A:A),MATCH(H5645,A:A,0)),LOOKUP(2,1/(H$1:H5644=A5645),ROW(H$1:H5644))),"")</f>
        <v/>
      </c>
      <c r="G5645" s="3">
        <f ca="1">IF(D5645&gt;ROW()+1,IF(D5645&lt;&gt;"",SUM(G5646:INDIRECT("G"&amp;(D5645-1))),I5645*INDIRECT("G"&amp;F5645)),1)</f>
        <v>1</v>
      </c>
      <c r="H5645" s="6">
        <f ca="1">IF(J5645="",IF(COUNTIF(K$2:K5644,K5645)&gt;0,INDIRECT("H"&amp;MATCH(K5645,K$2:K5644,0)+1),IF(COUNTIF(J$2:J5644,K5645)&gt;0,INDIRECT("A"&amp;MATCH(K5645,J$2:J5644,0)+1),C5645+1)),"")</f>
        <v>0</v>
      </c>
      <c r="I5645">
        <f t="shared" ca="1" si="29"/>
        <v>1</v>
      </c>
      <c r="J5645" s="2" t="str">
        <f t="shared" ca="1" si="30"/>
        <v/>
      </c>
      <c r="L5645">
        <f t="shared" si="31"/>
        <v>1</v>
      </c>
      <c r="M5645" t="str">
        <f t="shared" si="32"/>
        <v/>
      </c>
      <c r="N5645" s="2" t="str">
        <f t="shared" si="33"/>
        <v/>
      </c>
      <c r="O5645" s="2" t="str">
        <f t="shared" si="34"/>
        <v/>
      </c>
      <c r="T5645" s="2">
        <f t="shared" si="35"/>
        <v>0</v>
      </c>
      <c r="W5645" s="2">
        <f>IF(X5645&lt;&gt;"",VLOOKUP(X5645,燃料!B$12:D$18,3,0)*Y5645,0)</f>
        <v>0</v>
      </c>
      <c r="Y5645" s="2">
        <f t="shared" si="36"/>
        <v>0</v>
      </c>
      <c r="AB5645">
        <f>IF(X5645&lt;&gt;0,VLOOKUP(X5645,燃料!$B$12:$H$18,7,0)*Y5645,0)</f>
        <v>0</v>
      </c>
      <c r="AE5645" s="9">
        <f t="shared" si="37"/>
        <v>0</v>
      </c>
      <c r="AH5645">
        <v>1</v>
      </c>
      <c r="AQ5645" s="2">
        <f ca="1">IF($D5645&lt;&gt;"",IF(K5645&lt;&gt;0,INDIRECT("AQ"&amp;K5645),$AH5645*($T5645+IF($D5645&gt;ROW()+1,SUM(AQ5646:INDIRECT("AQ"&amp;$D5645-1)),0))/$L5645),$N5645*INDIRECT("AQ"&amp;$F5645))</f>
        <v>0</v>
      </c>
      <c r="AR5645" s="2">
        <f ca="1">IF($D5645&lt;&gt;"",IF(K5645&lt;&gt;0,INDIRECT("AR"&amp;K5645),$AH5645*($W5645+$AC5645+$AD5645+IF($D5645&gt;(ROW()+1),SUM(AR5646:INDIRECT("AR"&amp;$D5645-1)),0))/$L5645),$N5645*INDIRECT("AR"&amp;$F5645))</f>
        <v>0</v>
      </c>
      <c r="AS5645" s="7">
        <f ca="1">AQ5645*燃料!$D$15+AR5645</f>
        <v>0</v>
      </c>
      <c r="AT5645" s="2">
        <f ca="1">AQ5645*燃料!$H$15</f>
        <v>0</v>
      </c>
      <c r="AU5645" s="2">
        <f ca="1">IF($D5645&lt;&gt;"",IF(K5645&lt;&gt;0,INDIRECT("AU"&amp;K5645),$AH5645*($AB5645+IF($D5645&gt;(ROW()+1),SUM(AU5646:INDIRECT("AU"&amp;$D5645-1)),0))/$L5645),$N5645*INDIRECT("AU"&amp;$F5645))</f>
        <v>0</v>
      </c>
      <c r="AV5645" s="2">
        <f ca="1">IF($D5645&lt;&gt;"",IF(K5645&lt;&gt;0,INDIRECT("AV"&amp;K5645),$AH5645*($AE5645+IF($D5645&gt;(ROW()+1),SUM(AV5646:INDIRECT("AV"&amp;$D5645-1)),0))/$L5645),$N5645*INDIRECT("AV"&amp;$F5645))</f>
        <v>0</v>
      </c>
      <c r="AW5645" s="7">
        <f t="shared" ca="1" si="38"/>
        <v>0</v>
      </c>
      <c r="AX5645" s="2">
        <f t="shared" ca="1" si="39"/>
        <v>1</v>
      </c>
      <c r="AY5645">
        <v>0</v>
      </c>
      <c r="AZ5645" t="s">
        <v>33</v>
      </c>
      <c r="BA5645">
        <f t="shared" si="40"/>
        <v>5646</v>
      </c>
      <c r="BB5645" t="str">
        <f t="shared" si="41"/>
        <v/>
      </c>
      <c r="BC5645" t="str">
        <f t="shared" ca="1" si="42"/>
        <v/>
      </c>
      <c r="BE5645" s="2" t="str">
        <f t="shared" ca="1" si="43"/>
        <v/>
      </c>
      <c r="BF5645" s="2" t="str">
        <f t="shared" si="44"/>
        <v/>
      </c>
      <c r="BG5645" s="2" t="str">
        <f t="shared" ca="1" si="45"/>
        <v/>
      </c>
      <c r="BR5645" t="str">
        <f t="shared" ca="1" si="46"/>
        <v/>
      </c>
      <c r="BS5645" s="1" t="str">
        <f t="shared" ca="1" si="47"/>
        <v/>
      </c>
      <c r="BT5645" s="1" t="str">
        <f t="shared" ca="1" si="48"/>
        <v/>
      </c>
      <c r="BU5645">
        <f>ROW()</f>
        <v>5645</v>
      </c>
    </row>
    <row r="5646" spans="1:73" x14ac:dyDescent="0.45">
      <c r="A5646" s="2">
        <f>IF(K5646="",MAX(A$2:A5645)+1,"")</f>
        <v>1332</v>
      </c>
      <c r="B5646" s="3" t="str">
        <f ca="1">IFERROR(IF(A5646&lt;&gt;"",MATCH(A5646,H$2:H5645,0)+1,""),"")</f>
        <v/>
      </c>
      <c r="C5646" s="3">
        <f ca="1">MAX(MAX(A$2:A5645),MAX(H$2:H5645))</f>
        <v>1331</v>
      </c>
      <c r="D5646" s="2">
        <f t="shared" si="28"/>
        <v>5647</v>
      </c>
      <c r="E5646" s="2" t="str">
        <f>IF(A5646="",LOOKUP(2, 1/(A$1:A5645&lt;&gt;""), ROW(A$1:A5645)),"")</f>
        <v/>
      </c>
      <c r="F5646" s="2" t="str">
        <f ca="1">IFERROR(IF(H5646&lt;&gt;"",INDEX(ROW(A:A),MATCH(H5646,A:A,0)),LOOKUP(2,1/(H$1:H5645=A5646),ROW(H$1:H5645))),"")</f>
        <v/>
      </c>
      <c r="G5646" s="3">
        <f ca="1">IF(D5646&gt;ROW()+1,IF(D5646&lt;&gt;"",SUM(G5647:INDIRECT("G"&amp;(D5646-1))),I5646*INDIRECT("G"&amp;F5646)),1)</f>
        <v>1</v>
      </c>
      <c r="H5646" s="6">
        <f ca="1">IF(J5646="",IF(COUNTIF(K$2:K5645,K5646)&gt;0,INDIRECT("H"&amp;MATCH(K5646,K$2:K5645,0)+1),IF(COUNTIF(J$2:J5645,K5646)&gt;0,INDIRECT("A"&amp;MATCH(K5646,J$2:J5645,0)+1),C5646+1)),"")</f>
        <v>0</v>
      </c>
      <c r="I5646">
        <f t="shared" ca="1" si="29"/>
        <v>1</v>
      </c>
      <c r="J5646" s="2" t="str">
        <f t="shared" ca="1" si="30"/>
        <v/>
      </c>
      <c r="L5646">
        <f t="shared" si="31"/>
        <v>1</v>
      </c>
      <c r="M5646" t="str">
        <f t="shared" si="32"/>
        <v/>
      </c>
      <c r="N5646" s="2" t="str">
        <f t="shared" si="33"/>
        <v/>
      </c>
      <c r="O5646" s="2" t="str">
        <f t="shared" si="34"/>
        <v/>
      </c>
      <c r="T5646" s="2">
        <f t="shared" si="35"/>
        <v>0</v>
      </c>
      <c r="W5646" s="2">
        <f>IF(X5646&lt;&gt;"",VLOOKUP(X5646,燃料!B$12:D$18,3,0)*Y5646,0)</f>
        <v>0</v>
      </c>
      <c r="Y5646" s="2">
        <f t="shared" si="36"/>
        <v>0</v>
      </c>
      <c r="AB5646">
        <f>IF(X5646&lt;&gt;0,VLOOKUP(X5646,燃料!$B$12:$H$18,7,0)*Y5646,0)</f>
        <v>0</v>
      </c>
      <c r="AE5646" s="9">
        <f t="shared" si="37"/>
        <v>0</v>
      </c>
      <c r="AH5646">
        <v>1</v>
      </c>
      <c r="AQ5646" s="2">
        <f ca="1">IF($D5646&lt;&gt;"",IF(K5646&lt;&gt;0,INDIRECT("AQ"&amp;K5646),$AH5646*($T5646+IF($D5646&gt;ROW()+1,SUM(AQ5647:INDIRECT("AQ"&amp;$D5646-1)),0))/$L5646),$N5646*INDIRECT("AQ"&amp;$F5646))</f>
        <v>0</v>
      </c>
      <c r="AR5646" s="2">
        <f ca="1">IF($D5646&lt;&gt;"",IF(K5646&lt;&gt;0,INDIRECT("AR"&amp;K5646),$AH5646*($W5646+$AC5646+$AD5646+IF($D5646&gt;(ROW()+1),SUM(AR5647:INDIRECT("AR"&amp;$D5646-1)),0))/$L5646),$N5646*INDIRECT("AR"&amp;$F5646))</f>
        <v>0</v>
      </c>
      <c r="AS5646" s="7">
        <f ca="1">AQ5646*燃料!$D$15+AR5646</f>
        <v>0</v>
      </c>
      <c r="AT5646" s="2">
        <f ca="1">AQ5646*燃料!$H$15</f>
        <v>0</v>
      </c>
      <c r="AU5646" s="2">
        <f ca="1">IF($D5646&lt;&gt;"",IF(K5646&lt;&gt;0,INDIRECT("AU"&amp;K5646),$AH5646*($AB5646+IF($D5646&gt;(ROW()+1),SUM(AU5647:INDIRECT("AU"&amp;$D5646-1)),0))/$L5646),$N5646*INDIRECT("AU"&amp;$F5646))</f>
        <v>0</v>
      </c>
      <c r="AV5646" s="2">
        <f ca="1">IF($D5646&lt;&gt;"",IF(K5646&lt;&gt;0,INDIRECT("AV"&amp;K5646),$AH5646*($AE5646+IF($D5646&gt;(ROW()+1),SUM(AV5647:INDIRECT("AV"&amp;$D5646-1)),0))/$L5646),$N5646*INDIRECT("AV"&amp;$F5646))</f>
        <v>0</v>
      </c>
      <c r="AW5646" s="7">
        <f t="shared" ca="1" si="38"/>
        <v>0</v>
      </c>
      <c r="AX5646" s="2">
        <f t="shared" ca="1" si="39"/>
        <v>1</v>
      </c>
      <c r="AY5646">
        <v>0</v>
      </c>
      <c r="AZ5646" t="s">
        <v>33</v>
      </c>
      <c r="BA5646">
        <f t="shared" si="40"/>
        <v>5647</v>
      </c>
      <c r="BB5646" t="str">
        <f t="shared" si="41"/>
        <v/>
      </c>
      <c r="BC5646" t="str">
        <f t="shared" ca="1" si="42"/>
        <v/>
      </c>
      <c r="BE5646" s="2" t="str">
        <f t="shared" ca="1" si="43"/>
        <v/>
      </c>
      <c r="BF5646" s="2" t="str">
        <f t="shared" si="44"/>
        <v/>
      </c>
      <c r="BG5646" s="2" t="str">
        <f t="shared" ca="1" si="45"/>
        <v/>
      </c>
      <c r="BR5646" t="str">
        <f t="shared" ca="1" si="46"/>
        <v/>
      </c>
      <c r="BS5646" s="1" t="str">
        <f t="shared" ca="1" si="47"/>
        <v/>
      </c>
      <c r="BT5646" s="1" t="str">
        <f t="shared" ca="1" si="48"/>
        <v/>
      </c>
      <c r="BU5646">
        <f>ROW()</f>
        <v>5646</v>
      </c>
    </row>
    <row r="5647" spans="1:73" x14ac:dyDescent="0.45">
      <c r="A5647" s="2">
        <f>IF(K5647="",MAX(A$2:A5646)+1,"")</f>
        <v>1333</v>
      </c>
      <c r="B5647" s="3" t="str">
        <f ca="1">IFERROR(IF(A5647&lt;&gt;"",MATCH(A5647,H$2:H5646,0)+1,""),"")</f>
        <v/>
      </c>
      <c r="C5647" s="3">
        <f ca="1">MAX(MAX(A$2:A5646),MAX(H$2:H5646))</f>
        <v>1332</v>
      </c>
      <c r="D5647" s="2">
        <f t="shared" si="28"/>
        <v>5648</v>
      </c>
      <c r="E5647" s="2" t="str">
        <f>IF(A5647="",LOOKUP(2, 1/(A$1:A5646&lt;&gt;""), ROW(A$1:A5646)),"")</f>
        <v/>
      </c>
      <c r="F5647" s="2" t="str">
        <f ca="1">IFERROR(IF(H5647&lt;&gt;"",INDEX(ROW(A:A),MATCH(H5647,A:A,0)),LOOKUP(2,1/(H$1:H5646=A5647),ROW(H$1:H5646))),"")</f>
        <v/>
      </c>
      <c r="G5647" s="3">
        <f ca="1">IF(D5647&gt;ROW()+1,IF(D5647&lt;&gt;"",SUM(G5648:INDIRECT("G"&amp;(D5647-1))),I5647*INDIRECT("G"&amp;F5647)),1)</f>
        <v>1</v>
      </c>
      <c r="H5647" s="6">
        <f ca="1">IF(J5647="",IF(COUNTIF(K$2:K5646,K5647)&gt;0,INDIRECT("H"&amp;MATCH(K5647,K$2:K5646,0)+1),IF(COUNTIF(J$2:J5646,K5647)&gt;0,INDIRECT("A"&amp;MATCH(K5647,J$2:J5646,0)+1),C5647+1)),"")</f>
        <v>0</v>
      </c>
      <c r="I5647">
        <f t="shared" ca="1" si="29"/>
        <v>1</v>
      </c>
      <c r="J5647" s="2" t="str">
        <f t="shared" ca="1" si="30"/>
        <v/>
      </c>
      <c r="L5647">
        <f t="shared" si="31"/>
        <v>1</v>
      </c>
      <c r="M5647" t="str">
        <f t="shared" si="32"/>
        <v/>
      </c>
      <c r="N5647" s="2" t="str">
        <f t="shared" si="33"/>
        <v/>
      </c>
      <c r="O5647" s="2" t="str">
        <f t="shared" si="34"/>
        <v/>
      </c>
      <c r="T5647" s="2">
        <f t="shared" si="35"/>
        <v>0</v>
      </c>
      <c r="W5647" s="2">
        <f>IF(X5647&lt;&gt;"",VLOOKUP(X5647,燃料!B$12:D$18,3,0)*Y5647,0)</f>
        <v>0</v>
      </c>
      <c r="Y5647" s="2">
        <f t="shared" si="36"/>
        <v>0</v>
      </c>
      <c r="AB5647">
        <f>IF(X5647&lt;&gt;0,VLOOKUP(X5647,燃料!$B$12:$H$18,7,0)*Y5647,0)</f>
        <v>0</v>
      </c>
      <c r="AE5647" s="9">
        <f t="shared" si="37"/>
        <v>0</v>
      </c>
      <c r="AH5647">
        <v>1</v>
      </c>
      <c r="AQ5647" s="2">
        <f ca="1">IF($D5647&lt;&gt;"",IF(K5647&lt;&gt;0,INDIRECT("AQ"&amp;K5647),$AH5647*($T5647+IF($D5647&gt;ROW()+1,SUM(AQ5648:INDIRECT("AQ"&amp;$D5647-1)),0))/$L5647),$N5647*INDIRECT("AQ"&amp;$F5647))</f>
        <v>0</v>
      </c>
      <c r="AR5647" s="2">
        <f ca="1">IF($D5647&lt;&gt;"",IF(K5647&lt;&gt;0,INDIRECT("AR"&amp;K5647),$AH5647*($W5647+$AC5647+$AD5647+IF($D5647&gt;(ROW()+1),SUM(AR5648:INDIRECT("AR"&amp;$D5647-1)),0))/$L5647),$N5647*INDIRECT("AR"&amp;$F5647))</f>
        <v>0</v>
      </c>
      <c r="AS5647" s="7">
        <f ca="1">AQ5647*燃料!$D$15+AR5647</f>
        <v>0</v>
      </c>
      <c r="AT5647" s="2">
        <f ca="1">AQ5647*燃料!$H$15</f>
        <v>0</v>
      </c>
      <c r="AU5647" s="2">
        <f ca="1">IF($D5647&lt;&gt;"",IF(K5647&lt;&gt;0,INDIRECT("AU"&amp;K5647),$AH5647*($AB5647+IF($D5647&gt;(ROW()+1),SUM(AU5648:INDIRECT("AU"&amp;$D5647-1)),0))/$L5647),$N5647*INDIRECT("AU"&amp;$F5647))</f>
        <v>0</v>
      </c>
      <c r="AV5647" s="2">
        <f ca="1">IF($D5647&lt;&gt;"",IF(K5647&lt;&gt;0,INDIRECT("AV"&amp;K5647),$AH5647*($AE5647+IF($D5647&gt;(ROW()+1),SUM(AV5648:INDIRECT("AV"&amp;$D5647-1)),0))/$L5647),$N5647*INDIRECT("AV"&amp;$F5647))</f>
        <v>0</v>
      </c>
      <c r="AW5647" s="7">
        <f t="shared" ca="1" si="38"/>
        <v>0</v>
      </c>
      <c r="AX5647" s="2">
        <f t="shared" ca="1" si="39"/>
        <v>1</v>
      </c>
      <c r="AY5647">
        <v>0</v>
      </c>
      <c r="AZ5647" t="s">
        <v>33</v>
      </c>
      <c r="BA5647">
        <f t="shared" si="40"/>
        <v>5648</v>
      </c>
      <c r="BB5647" t="str">
        <f t="shared" si="41"/>
        <v/>
      </c>
      <c r="BC5647" t="str">
        <f t="shared" ca="1" si="42"/>
        <v/>
      </c>
      <c r="BE5647" s="2" t="str">
        <f t="shared" ca="1" si="43"/>
        <v/>
      </c>
      <c r="BF5647" s="2" t="str">
        <f t="shared" si="44"/>
        <v/>
      </c>
      <c r="BG5647" s="2" t="str">
        <f t="shared" ca="1" si="45"/>
        <v/>
      </c>
      <c r="BR5647" t="str">
        <f t="shared" ca="1" si="46"/>
        <v/>
      </c>
      <c r="BS5647" s="1" t="str">
        <f t="shared" ca="1" si="47"/>
        <v/>
      </c>
      <c r="BT5647" s="1" t="str">
        <f t="shared" ca="1" si="48"/>
        <v/>
      </c>
      <c r="BU5647">
        <f>ROW()</f>
        <v>5647</v>
      </c>
    </row>
    <row r="5648" spans="1:73" x14ac:dyDescent="0.45">
      <c r="A5648" s="2">
        <f>IF(K5648="",MAX(A$2:A5647)+1,"")</f>
        <v>1334</v>
      </c>
      <c r="B5648" s="3" t="str">
        <f ca="1">IFERROR(IF(A5648&lt;&gt;"",MATCH(A5648,H$2:H5647,0)+1,""),"")</f>
        <v/>
      </c>
      <c r="C5648" s="3">
        <f ca="1">MAX(MAX(A$2:A5647),MAX(H$2:H5647))</f>
        <v>1333</v>
      </c>
      <c r="D5648" s="2">
        <f t="shared" si="28"/>
        <v>5649</v>
      </c>
      <c r="E5648" s="2" t="str">
        <f>IF(A5648="",LOOKUP(2, 1/(A$1:A5647&lt;&gt;""), ROW(A$1:A5647)),"")</f>
        <v/>
      </c>
      <c r="F5648" s="2" t="str">
        <f ca="1">IFERROR(IF(H5648&lt;&gt;"",INDEX(ROW(A:A),MATCH(H5648,A:A,0)),LOOKUP(2,1/(H$1:H5647=A5648),ROW(H$1:H5647))),"")</f>
        <v/>
      </c>
      <c r="G5648" s="3">
        <f ca="1">IF(D5648&gt;ROW()+1,IF(D5648&lt;&gt;"",SUM(G5649:INDIRECT("G"&amp;(D5648-1))),I5648*INDIRECT("G"&amp;F5648)),1)</f>
        <v>1</v>
      </c>
      <c r="H5648" s="6">
        <f ca="1">IF(J5648="",IF(COUNTIF(K$2:K5647,K5648)&gt;0,INDIRECT("H"&amp;MATCH(K5648,K$2:K5647,0)+1),IF(COUNTIF(J$2:J5647,K5648)&gt;0,INDIRECT("A"&amp;MATCH(K5648,J$2:J5647,0)+1),C5648+1)),"")</f>
        <v>0</v>
      </c>
      <c r="I5648">
        <f t="shared" ca="1" si="29"/>
        <v>1</v>
      </c>
      <c r="J5648" s="2" t="str">
        <f t="shared" ca="1" si="30"/>
        <v/>
      </c>
      <c r="L5648">
        <f t="shared" si="31"/>
        <v>1</v>
      </c>
      <c r="M5648" t="str">
        <f t="shared" si="32"/>
        <v/>
      </c>
      <c r="N5648" s="2" t="str">
        <f t="shared" si="33"/>
        <v/>
      </c>
      <c r="O5648" s="2" t="str">
        <f t="shared" si="34"/>
        <v/>
      </c>
      <c r="T5648" s="2">
        <f t="shared" si="35"/>
        <v>0</v>
      </c>
      <c r="W5648" s="2">
        <f>IF(X5648&lt;&gt;"",VLOOKUP(X5648,燃料!B$12:D$18,3,0)*Y5648,0)</f>
        <v>0</v>
      </c>
      <c r="Y5648" s="2">
        <f t="shared" si="36"/>
        <v>0</v>
      </c>
      <c r="AB5648">
        <f>IF(X5648&lt;&gt;0,VLOOKUP(X5648,燃料!$B$12:$H$18,7,0)*Y5648,0)</f>
        <v>0</v>
      </c>
      <c r="AE5648" s="9">
        <f t="shared" si="37"/>
        <v>0</v>
      </c>
      <c r="AH5648">
        <v>1</v>
      </c>
      <c r="AQ5648" s="2">
        <f ca="1">IF($D5648&lt;&gt;"",IF(K5648&lt;&gt;0,INDIRECT("AQ"&amp;K5648),$AH5648*($T5648+IF($D5648&gt;ROW()+1,SUM(AQ5649:INDIRECT("AQ"&amp;$D5648-1)),0))/$L5648),$N5648*INDIRECT("AQ"&amp;$F5648))</f>
        <v>0</v>
      </c>
      <c r="AR5648" s="2">
        <f ca="1">IF($D5648&lt;&gt;"",IF(K5648&lt;&gt;0,INDIRECT("AR"&amp;K5648),$AH5648*($W5648+$AC5648+$AD5648+IF($D5648&gt;(ROW()+1),SUM(AR5649:INDIRECT("AR"&amp;$D5648-1)),0))/$L5648),$N5648*INDIRECT("AR"&amp;$F5648))</f>
        <v>0</v>
      </c>
      <c r="AS5648" s="7">
        <f ca="1">AQ5648*燃料!$D$15+AR5648</f>
        <v>0</v>
      </c>
      <c r="AT5648" s="2">
        <f ca="1">AQ5648*燃料!$H$15</f>
        <v>0</v>
      </c>
      <c r="AU5648" s="2">
        <f ca="1">IF($D5648&lt;&gt;"",IF(K5648&lt;&gt;0,INDIRECT("AU"&amp;K5648),$AH5648*($AB5648+IF($D5648&gt;(ROW()+1),SUM(AU5649:INDIRECT("AU"&amp;$D5648-1)),0))/$L5648),$N5648*INDIRECT("AU"&amp;$F5648))</f>
        <v>0</v>
      </c>
      <c r="AV5648" s="2">
        <f ca="1">IF($D5648&lt;&gt;"",IF(K5648&lt;&gt;0,INDIRECT("AV"&amp;K5648),$AH5648*($AE5648+IF($D5648&gt;(ROW()+1),SUM(AV5649:INDIRECT("AV"&amp;$D5648-1)),0))/$L5648),$N5648*INDIRECT("AV"&amp;$F5648))</f>
        <v>0</v>
      </c>
      <c r="AW5648" s="7">
        <f t="shared" ca="1" si="38"/>
        <v>0</v>
      </c>
      <c r="AX5648" s="2">
        <f t="shared" ca="1" si="39"/>
        <v>1</v>
      </c>
      <c r="AY5648">
        <v>0</v>
      </c>
      <c r="AZ5648" t="s">
        <v>33</v>
      </c>
      <c r="BA5648">
        <f t="shared" si="40"/>
        <v>5649</v>
      </c>
      <c r="BB5648" t="str">
        <f t="shared" si="41"/>
        <v/>
      </c>
      <c r="BC5648" t="str">
        <f t="shared" ca="1" si="42"/>
        <v/>
      </c>
      <c r="BE5648" s="2" t="str">
        <f t="shared" ca="1" si="43"/>
        <v/>
      </c>
      <c r="BF5648" s="2" t="str">
        <f t="shared" si="44"/>
        <v/>
      </c>
      <c r="BG5648" s="2" t="str">
        <f t="shared" ca="1" si="45"/>
        <v/>
      </c>
      <c r="BR5648" t="str">
        <f t="shared" ca="1" si="46"/>
        <v/>
      </c>
      <c r="BS5648" s="1" t="str">
        <f t="shared" ca="1" si="47"/>
        <v/>
      </c>
      <c r="BT5648" s="1" t="str">
        <f t="shared" ca="1" si="48"/>
        <v/>
      </c>
      <c r="BU5648">
        <f>ROW()</f>
        <v>5648</v>
      </c>
    </row>
    <row r="5649" spans="1:73" x14ac:dyDescent="0.45">
      <c r="A5649" s="2">
        <f>IF(K5649="",MAX(A$2:A5648)+1,"")</f>
        <v>1335</v>
      </c>
      <c r="B5649" s="3" t="str">
        <f ca="1">IFERROR(IF(A5649&lt;&gt;"",MATCH(A5649,H$2:H5648,0)+1,""),"")</f>
        <v/>
      </c>
      <c r="C5649" s="3">
        <f ca="1">MAX(MAX(A$2:A5648),MAX(H$2:H5648))</f>
        <v>1334</v>
      </c>
      <c r="D5649" s="2">
        <f t="shared" si="28"/>
        <v>5650</v>
      </c>
      <c r="E5649" s="2" t="str">
        <f>IF(A5649="",LOOKUP(2, 1/(A$1:A5648&lt;&gt;""), ROW(A$1:A5648)),"")</f>
        <v/>
      </c>
      <c r="F5649" s="2" t="str">
        <f ca="1">IFERROR(IF(H5649&lt;&gt;"",INDEX(ROW(A:A),MATCH(H5649,A:A,0)),LOOKUP(2,1/(H$1:H5648=A5649),ROW(H$1:H5648))),"")</f>
        <v/>
      </c>
      <c r="G5649" s="3">
        <f ca="1">IF(D5649&gt;ROW()+1,IF(D5649&lt;&gt;"",SUM(G5650:INDIRECT("G"&amp;(D5649-1))),I5649*INDIRECT("G"&amp;F5649)),1)</f>
        <v>1</v>
      </c>
      <c r="H5649" s="6">
        <f ca="1">IF(J5649="",IF(COUNTIF(K$2:K5648,K5649)&gt;0,INDIRECT("H"&amp;MATCH(K5649,K$2:K5648,0)+1),IF(COUNTIF(J$2:J5648,K5649)&gt;0,INDIRECT("A"&amp;MATCH(K5649,J$2:J5648,0)+1),C5649+1)),"")</f>
        <v>0</v>
      </c>
      <c r="I5649">
        <f t="shared" ca="1" si="29"/>
        <v>1</v>
      </c>
      <c r="J5649" s="2" t="str">
        <f t="shared" ca="1" si="30"/>
        <v/>
      </c>
      <c r="L5649">
        <f t="shared" si="31"/>
        <v>1</v>
      </c>
      <c r="M5649" t="str">
        <f t="shared" si="32"/>
        <v/>
      </c>
      <c r="N5649" s="2" t="str">
        <f t="shared" si="33"/>
        <v/>
      </c>
      <c r="O5649" s="2" t="str">
        <f t="shared" si="34"/>
        <v/>
      </c>
      <c r="T5649" s="2">
        <f t="shared" si="35"/>
        <v>0</v>
      </c>
      <c r="W5649" s="2">
        <f>IF(X5649&lt;&gt;"",VLOOKUP(X5649,燃料!B$12:D$18,3,0)*Y5649,0)</f>
        <v>0</v>
      </c>
      <c r="Y5649" s="2">
        <f t="shared" si="36"/>
        <v>0</v>
      </c>
      <c r="AB5649">
        <f>IF(X5649&lt;&gt;0,VLOOKUP(X5649,燃料!$B$12:$H$18,7,0)*Y5649,0)</f>
        <v>0</v>
      </c>
      <c r="AE5649" s="9">
        <f t="shared" si="37"/>
        <v>0</v>
      </c>
      <c r="AH5649">
        <v>1</v>
      </c>
      <c r="AQ5649" s="2">
        <f ca="1">IF($D5649&lt;&gt;"",IF(K5649&lt;&gt;0,INDIRECT("AQ"&amp;K5649),$AH5649*($T5649+IF($D5649&gt;ROW()+1,SUM(AQ5650:INDIRECT("AQ"&amp;$D5649-1)),0))/$L5649),$N5649*INDIRECT("AQ"&amp;$F5649))</f>
        <v>0</v>
      </c>
      <c r="AR5649" s="2">
        <f ca="1">IF($D5649&lt;&gt;"",IF(K5649&lt;&gt;0,INDIRECT("AR"&amp;K5649),$AH5649*($W5649+$AC5649+$AD5649+IF($D5649&gt;(ROW()+1),SUM(AR5650:INDIRECT("AR"&amp;$D5649-1)),0))/$L5649),$N5649*INDIRECT("AR"&amp;$F5649))</f>
        <v>0</v>
      </c>
      <c r="AS5649" s="7">
        <f ca="1">AQ5649*燃料!$D$15+AR5649</f>
        <v>0</v>
      </c>
      <c r="AT5649" s="2">
        <f ca="1">AQ5649*燃料!$H$15</f>
        <v>0</v>
      </c>
      <c r="AU5649" s="2">
        <f ca="1">IF($D5649&lt;&gt;"",IF(K5649&lt;&gt;0,INDIRECT("AU"&amp;K5649),$AH5649*($AB5649+IF($D5649&gt;(ROW()+1),SUM(AU5650:INDIRECT("AU"&amp;$D5649-1)),0))/$L5649),$N5649*INDIRECT("AU"&amp;$F5649))</f>
        <v>0</v>
      </c>
      <c r="AV5649" s="2">
        <f ca="1">IF($D5649&lt;&gt;"",IF(K5649&lt;&gt;0,INDIRECT("AV"&amp;K5649),$AH5649*($AE5649+IF($D5649&gt;(ROW()+1),SUM(AV5650:INDIRECT("AV"&amp;$D5649-1)),0))/$L5649),$N5649*INDIRECT("AV"&amp;$F5649))</f>
        <v>0</v>
      </c>
      <c r="AW5649" s="7">
        <f t="shared" ca="1" si="38"/>
        <v>0</v>
      </c>
      <c r="AX5649" s="2">
        <f t="shared" ca="1" si="39"/>
        <v>1</v>
      </c>
      <c r="AY5649">
        <v>0</v>
      </c>
      <c r="AZ5649" t="s">
        <v>33</v>
      </c>
      <c r="BA5649">
        <f t="shared" si="40"/>
        <v>5650</v>
      </c>
      <c r="BB5649" t="str">
        <f t="shared" si="41"/>
        <v/>
      </c>
      <c r="BC5649" t="str">
        <f t="shared" ca="1" si="42"/>
        <v/>
      </c>
      <c r="BE5649" s="2" t="str">
        <f t="shared" ca="1" si="43"/>
        <v/>
      </c>
      <c r="BF5649" s="2" t="str">
        <f t="shared" si="44"/>
        <v/>
      </c>
      <c r="BG5649" s="2" t="str">
        <f t="shared" ca="1" si="45"/>
        <v/>
      </c>
      <c r="BR5649" t="str">
        <f t="shared" ca="1" si="46"/>
        <v/>
      </c>
      <c r="BS5649" s="1" t="str">
        <f t="shared" ca="1" si="47"/>
        <v/>
      </c>
      <c r="BT5649" s="1" t="str">
        <f t="shared" ca="1" si="48"/>
        <v/>
      </c>
      <c r="BU5649">
        <f>ROW()</f>
        <v>5649</v>
      </c>
    </row>
    <row r="5650" spans="1:73" x14ac:dyDescent="0.45">
      <c r="A5650" s="2">
        <f>IF(K5650="",MAX(A$2:A5649)+1,"")</f>
        <v>1336</v>
      </c>
      <c r="B5650" s="3" t="str">
        <f ca="1">IFERROR(IF(A5650&lt;&gt;"",MATCH(A5650,H$2:H5649,0)+1,""),"")</f>
        <v/>
      </c>
      <c r="C5650" s="3">
        <f ca="1">MAX(MAX(A$2:A5649),MAX(H$2:H5649))</f>
        <v>1335</v>
      </c>
      <c r="D5650" s="2">
        <f t="shared" si="28"/>
        <v>5651</v>
      </c>
      <c r="E5650" s="2" t="str">
        <f>IF(A5650="",LOOKUP(2, 1/(A$1:A5649&lt;&gt;""), ROW(A$1:A5649)),"")</f>
        <v/>
      </c>
      <c r="F5650" s="2" t="str">
        <f ca="1">IFERROR(IF(H5650&lt;&gt;"",INDEX(ROW(A:A),MATCH(H5650,A:A,0)),LOOKUP(2,1/(H$1:H5649=A5650),ROW(H$1:H5649))),"")</f>
        <v/>
      </c>
      <c r="G5650" s="3">
        <f ca="1">IF(D5650&gt;ROW()+1,IF(D5650&lt;&gt;"",SUM(G5651:INDIRECT("G"&amp;(D5650-1))),I5650*INDIRECT("G"&amp;F5650)),1)</f>
        <v>1</v>
      </c>
      <c r="H5650" s="6">
        <f ca="1">IF(J5650="",IF(COUNTIF(K$2:K5649,K5650)&gt;0,INDIRECT("H"&amp;MATCH(K5650,K$2:K5649,0)+1),IF(COUNTIF(J$2:J5649,K5650)&gt;0,INDIRECT("A"&amp;MATCH(K5650,J$2:J5649,0)+1),C5650+1)),"")</f>
        <v>0</v>
      </c>
      <c r="I5650">
        <f t="shared" ca="1" si="29"/>
        <v>1</v>
      </c>
      <c r="J5650" s="2" t="str">
        <f t="shared" ca="1" si="30"/>
        <v/>
      </c>
      <c r="L5650">
        <f t="shared" si="31"/>
        <v>1</v>
      </c>
      <c r="M5650" t="str">
        <f t="shared" si="32"/>
        <v/>
      </c>
      <c r="N5650" s="2" t="str">
        <f t="shared" si="33"/>
        <v/>
      </c>
      <c r="O5650" s="2" t="str">
        <f t="shared" si="34"/>
        <v/>
      </c>
      <c r="T5650" s="2">
        <f t="shared" si="35"/>
        <v>0</v>
      </c>
      <c r="W5650" s="2">
        <f>IF(X5650&lt;&gt;"",VLOOKUP(X5650,燃料!B$12:D$18,3,0)*Y5650,0)</f>
        <v>0</v>
      </c>
      <c r="Y5650" s="2">
        <f t="shared" si="36"/>
        <v>0</v>
      </c>
      <c r="AB5650">
        <f>IF(X5650&lt;&gt;0,VLOOKUP(X5650,燃料!$B$12:$H$18,7,0)*Y5650,0)</f>
        <v>0</v>
      </c>
      <c r="AE5650" s="9">
        <f t="shared" si="37"/>
        <v>0</v>
      </c>
      <c r="AH5650">
        <v>1</v>
      </c>
      <c r="AQ5650" s="2">
        <f ca="1">IF($D5650&lt;&gt;"",IF(K5650&lt;&gt;0,INDIRECT("AQ"&amp;K5650),$AH5650*($T5650+IF($D5650&gt;ROW()+1,SUM(AQ5651:INDIRECT("AQ"&amp;$D5650-1)),0))/$L5650),$N5650*INDIRECT("AQ"&amp;$F5650))</f>
        <v>0</v>
      </c>
      <c r="AR5650" s="2">
        <f ca="1">IF($D5650&lt;&gt;"",IF(K5650&lt;&gt;0,INDIRECT("AR"&amp;K5650),$AH5650*($W5650+$AC5650+$AD5650+IF($D5650&gt;(ROW()+1),SUM(AR5651:INDIRECT("AR"&amp;$D5650-1)),0))/$L5650),$N5650*INDIRECT("AR"&amp;$F5650))</f>
        <v>0</v>
      </c>
      <c r="AS5650" s="7">
        <f ca="1">AQ5650*燃料!$D$15+AR5650</f>
        <v>0</v>
      </c>
      <c r="AT5650" s="2">
        <f ca="1">AQ5650*燃料!$H$15</f>
        <v>0</v>
      </c>
      <c r="AU5650" s="2">
        <f ca="1">IF($D5650&lt;&gt;"",IF(K5650&lt;&gt;0,INDIRECT("AU"&amp;K5650),$AH5650*($AB5650+IF($D5650&gt;(ROW()+1),SUM(AU5651:INDIRECT("AU"&amp;$D5650-1)),0))/$L5650),$N5650*INDIRECT("AU"&amp;$F5650))</f>
        <v>0</v>
      </c>
      <c r="AV5650" s="2">
        <f ca="1">IF($D5650&lt;&gt;"",IF(K5650&lt;&gt;0,INDIRECT("AV"&amp;K5650),$AH5650*($AE5650+IF($D5650&gt;(ROW()+1),SUM(AV5651:INDIRECT("AV"&amp;$D5650-1)),0))/$L5650),$N5650*INDIRECT("AV"&amp;$F5650))</f>
        <v>0</v>
      </c>
      <c r="AW5650" s="7">
        <f t="shared" ca="1" si="38"/>
        <v>0</v>
      </c>
      <c r="AX5650" s="2">
        <f t="shared" ca="1" si="39"/>
        <v>1</v>
      </c>
      <c r="AY5650">
        <v>0</v>
      </c>
      <c r="AZ5650" t="s">
        <v>33</v>
      </c>
      <c r="BA5650">
        <f t="shared" si="40"/>
        <v>5651</v>
      </c>
      <c r="BB5650" t="str">
        <f t="shared" si="41"/>
        <v/>
      </c>
      <c r="BC5650" t="str">
        <f t="shared" ca="1" si="42"/>
        <v/>
      </c>
      <c r="BE5650" s="2" t="str">
        <f t="shared" ca="1" si="43"/>
        <v/>
      </c>
      <c r="BF5650" s="2" t="str">
        <f t="shared" si="44"/>
        <v/>
      </c>
      <c r="BG5650" s="2" t="str">
        <f t="shared" ca="1" si="45"/>
        <v/>
      </c>
      <c r="BR5650" t="str">
        <f t="shared" ca="1" si="46"/>
        <v/>
      </c>
      <c r="BS5650" s="1" t="str">
        <f t="shared" ca="1" si="47"/>
        <v/>
      </c>
      <c r="BT5650" s="1" t="str">
        <f t="shared" ca="1" si="48"/>
        <v/>
      </c>
      <c r="BU5650">
        <f>ROW()</f>
        <v>5650</v>
      </c>
    </row>
    <row r="5651" spans="1:73" x14ac:dyDescent="0.45">
      <c r="A5651" s="2">
        <f>IF(K5651="",MAX(A$2:A5650)+1,"")</f>
        <v>1337</v>
      </c>
      <c r="B5651" s="3" t="str">
        <f ca="1">IFERROR(IF(A5651&lt;&gt;"",MATCH(A5651,H$2:H5650,0)+1,""),"")</f>
        <v/>
      </c>
      <c r="C5651" s="3">
        <f ca="1">MAX(MAX(A$2:A5650),MAX(H$2:H5650))</f>
        <v>1336</v>
      </c>
      <c r="D5651" s="2">
        <f t="shared" si="28"/>
        <v>5652</v>
      </c>
      <c r="E5651" s="2" t="str">
        <f>IF(A5651="",LOOKUP(2, 1/(A$1:A5650&lt;&gt;""), ROW(A$1:A5650)),"")</f>
        <v/>
      </c>
      <c r="F5651" s="2" t="str">
        <f ca="1">IFERROR(IF(H5651&lt;&gt;"",INDEX(ROW(A:A),MATCH(H5651,A:A,0)),LOOKUP(2,1/(H$1:H5650=A5651),ROW(H$1:H5650))),"")</f>
        <v/>
      </c>
      <c r="G5651" s="3">
        <f ca="1">IF(D5651&gt;ROW()+1,IF(D5651&lt;&gt;"",SUM(G5652:INDIRECT("G"&amp;(D5651-1))),I5651*INDIRECT("G"&amp;F5651)),1)</f>
        <v>1</v>
      </c>
      <c r="H5651" s="6">
        <f ca="1">IF(J5651="",IF(COUNTIF(K$2:K5650,K5651)&gt;0,INDIRECT("H"&amp;MATCH(K5651,K$2:K5650,0)+1),IF(COUNTIF(J$2:J5650,K5651)&gt;0,INDIRECT("A"&amp;MATCH(K5651,J$2:J5650,0)+1),C5651+1)),"")</f>
        <v>0</v>
      </c>
      <c r="I5651">
        <f t="shared" ca="1" si="29"/>
        <v>1</v>
      </c>
      <c r="J5651" s="2" t="str">
        <f t="shared" ca="1" si="30"/>
        <v/>
      </c>
      <c r="L5651">
        <f t="shared" si="31"/>
        <v>1</v>
      </c>
      <c r="M5651" t="str">
        <f t="shared" si="32"/>
        <v/>
      </c>
      <c r="N5651" s="2" t="str">
        <f t="shared" si="33"/>
        <v/>
      </c>
      <c r="O5651" s="2" t="str">
        <f t="shared" si="34"/>
        <v/>
      </c>
      <c r="T5651" s="2">
        <f t="shared" si="35"/>
        <v>0</v>
      </c>
      <c r="W5651" s="2">
        <f>IF(X5651&lt;&gt;"",VLOOKUP(X5651,燃料!B$12:D$18,3,0)*Y5651,0)</f>
        <v>0</v>
      </c>
      <c r="Y5651" s="2">
        <f t="shared" si="36"/>
        <v>0</v>
      </c>
      <c r="AB5651">
        <f>IF(X5651&lt;&gt;0,VLOOKUP(X5651,燃料!$B$12:$H$18,7,0)*Y5651,0)</f>
        <v>0</v>
      </c>
      <c r="AE5651" s="9">
        <f t="shared" si="37"/>
        <v>0</v>
      </c>
      <c r="AH5651">
        <v>1</v>
      </c>
      <c r="AQ5651" s="2">
        <f ca="1">IF($D5651&lt;&gt;"",IF(K5651&lt;&gt;0,INDIRECT("AQ"&amp;K5651),$AH5651*($T5651+IF($D5651&gt;ROW()+1,SUM(AQ5652:INDIRECT("AQ"&amp;$D5651-1)),0))/$L5651),$N5651*INDIRECT("AQ"&amp;$F5651))</f>
        <v>0</v>
      </c>
      <c r="AR5651" s="2">
        <f ca="1">IF($D5651&lt;&gt;"",IF(K5651&lt;&gt;0,INDIRECT("AR"&amp;K5651),$AH5651*($W5651+$AC5651+$AD5651+IF($D5651&gt;(ROW()+1),SUM(AR5652:INDIRECT("AR"&amp;$D5651-1)),0))/$L5651),$N5651*INDIRECT("AR"&amp;$F5651))</f>
        <v>0</v>
      </c>
      <c r="AS5651" s="7">
        <f ca="1">AQ5651*燃料!$D$15+AR5651</f>
        <v>0</v>
      </c>
      <c r="AT5651" s="2">
        <f ca="1">AQ5651*燃料!$H$15</f>
        <v>0</v>
      </c>
      <c r="AU5651" s="2">
        <f ca="1">IF($D5651&lt;&gt;"",IF(K5651&lt;&gt;0,INDIRECT("AU"&amp;K5651),$AH5651*($AB5651+IF($D5651&gt;(ROW()+1),SUM(AU5652:INDIRECT("AU"&amp;$D5651-1)),0))/$L5651),$N5651*INDIRECT("AU"&amp;$F5651))</f>
        <v>0</v>
      </c>
      <c r="AV5651" s="2">
        <f ca="1">IF($D5651&lt;&gt;"",IF(K5651&lt;&gt;0,INDIRECT("AV"&amp;K5651),$AH5651*($AE5651+IF($D5651&gt;(ROW()+1),SUM(AV5652:INDIRECT("AV"&amp;$D5651-1)),0))/$L5651),$N5651*INDIRECT("AV"&amp;$F5651))</f>
        <v>0</v>
      </c>
      <c r="AW5651" s="7">
        <f t="shared" ca="1" si="38"/>
        <v>0</v>
      </c>
      <c r="AX5651" s="2">
        <f t="shared" ca="1" si="39"/>
        <v>1</v>
      </c>
      <c r="AY5651">
        <v>0</v>
      </c>
      <c r="AZ5651" t="s">
        <v>33</v>
      </c>
      <c r="BA5651">
        <f t="shared" si="40"/>
        <v>5652</v>
      </c>
      <c r="BB5651" t="str">
        <f t="shared" si="41"/>
        <v/>
      </c>
      <c r="BC5651" t="str">
        <f t="shared" ca="1" si="42"/>
        <v/>
      </c>
      <c r="BE5651" s="2" t="str">
        <f t="shared" ca="1" si="43"/>
        <v/>
      </c>
      <c r="BF5651" s="2" t="str">
        <f t="shared" si="44"/>
        <v/>
      </c>
      <c r="BG5651" s="2" t="str">
        <f t="shared" ca="1" si="45"/>
        <v/>
      </c>
      <c r="BR5651" t="str">
        <f t="shared" ca="1" si="46"/>
        <v/>
      </c>
      <c r="BS5651" s="1" t="str">
        <f t="shared" ca="1" si="47"/>
        <v/>
      </c>
      <c r="BT5651" s="1" t="str">
        <f t="shared" ca="1" si="48"/>
        <v/>
      </c>
      <c r="BU5651">
        <f>ROW()</f>
        <v>5651</v>
      </c>
    </row>
    <row r="5652" spans="1:73" x14ac:dyDescent="0.45">
      <c r="A5652" s="2">
        <f>IF(K5652="",MAX(A$2:A5651)+1,"")</f>
        <v>1338</v>
      </c>
      <c r="B5652" s="3" t="str">
        <f ca="1">IFERROR(IF(A5652&lt;&gt;"",MATCH(A5652,H$2:H5651,0)+1,""),"")</f>
        <v/>
      </c>
      <c r="C5652" s="3">
        <f ca="1">MAX(MAX(A$2:A5651),MAX(H$2:H5651))</f>
        <v>1337</v>
      </c>
      <c r="D5652" s="2">
        <f t="shared" si="28"/>
        <v>5653</v>
      </c>
      <c r="E5652" s="2" t="str">
        <f>IF(A5652="",LOOKUP(2, 1/(A$1:A5651&lt;&gt;""), ROW(A$1:A5651)),"")</f>
        <v/>
      </c>
      <c r="F5652" s="2" t="str">
        <f ca="1">IFERROR(IF(H5652&lt;&gt;"",INDEX(ROW(A:A),MATCH(H5652,A:A,0)),LOOKUP(2,1/(H$1:H5651=A5652),ROW(H$1:H5651))),"")</f>
        <v/>
      </c>
      <c r="G5652" s="3">
        <f ca="1">IF(D5652&gt;ROW()+1,IF(D5652&lt;&gt;"",SUM(G5653:INDIRECT("G"&amp;(D5652-1))),I5652*INDIRECT("G"&amp;F5652)),1)</f>
        <v>1</v>
      </c>
      <c r="H5652" s="6">
        <f ca="1">IF(J5652="",IF(COUNTIF(K$2:K5651,K5652)&gt;0,INDIRECT("H"&amp;MATCH(K5652,K$2:K5651,0)+1),IF(COUNTIF(J$2:J5651,K5652)&gt;0,INDIRECT("A"&amp;MATCH(K5652,J$2:J5651,0)+1),C5652+1)),"")</f>
        <v>0</v>
      </c>
      <c r="I5652">
        <f t="shared" ca="1" si="29"/>
        <v>1</v>
      </c>
      <c r="J5652" s="2" t="str">
        <f t="shared" ca="1" si="30"/>
        <v/>
      </c>
      <c r="L5652">
        <f t="shared" si="31"/>
        <v>1</v>
      </c>
      <c r="M5652" t="str">
        <f t="shared" si="32"/>
        <v/>
      </c>
      <c r="N5652" s="2" t="str">
        <f t="shared" si="33"/>
        <v/>
      </c>
      <c r="O5652" s="2" t="str">
        <f t="shared" si="34"/>
        <v/>
      </c>
      <c r="T5652" s="2">
        <f t="shared" si="35"/>
        <v>0</v>
      </c>
      <c r="W5652" s="2">
        <f>IF(X5652&lt;&gt;"",VLOOKUP(X5652,燃料!B$12:D$18,3,0)*Y5652,0)</f>
        <v>0</v>
      </c>
      <c r="Y5652" s="2">
        <f t="shared" si="36"/>
        <v>0</v>
      </c>
      <c r="AB5652">
        <f>IF(X5652&lt;&gt;0,VLOOKUP(X5652,燃料!$B$12:$H$18,7,0)*Y5652,0)</f>
        <v>0</v>
      </c>
      <c r="AE5652" s="9">
        <f t="shared" si="37"/>
        <v>0</v>
      </c>
      <c r="AH5652">
        <v>1</v>
      </c>
      <c r="AQ5652" s="2">
        <f ca="1">IF($D5652&lt;&gt;"",IF(K5652&lt;&gt;0,INDIRECT("AQ"&amp;K5652),$AH5652*($T5652+IF($D5652&gt;ROW()+1,SUM(AQ5653:INDIRECT("AQ"&amp;$D5652-1)),0))/$L5652),$N5652*INDIRECT("AQ"&amp;$F5652))</f>
        <v>0</v>
      </c>
      <c r="AR5652" s="2">
        <f ca="1">IF($D5652&lt;&gt;"",IF(K5652&lt;&gt;0,INDIRECT("AR"&amp;K5652),$AH5652*($W5652+$AC5652+$AD5652+IF($D5652&gt;(ROW()+1),SUM(AR5653:INDIRECT("AR"&amp;$D5652-1)),0))/$L5652),$N5652*INDIRECT("AR"&amp;$F5652))</f>
        <v>0</v>
      </c>
      <c r="AS5652" s="7">
        <f ca="1">AQ5652*燃料!$D$15+AR5652</f>
        <v>0</v>
      </c>
      <c r="AT5652" s="2">
        <f ca="1">AQ5652*燃料!$H$15</f>
        <v>0</v>
      </c>
      <c r="AU5652" s="2">
        <f ca="1">IF($D5652&lt;&gt;"",IF(K5652&lt;&gt;0,INDIRECT("AU"&amp;K5652),$AH5652*($AB5652+IF($D5652&gt;(ROW()+1),SUM(AU5653:INDIRECT("AU"&amp;$D5652-1)),0))/$L5652),$N5652*INDIRECT("AU"&amp;$F5652))</f>
        <v>0</v>
      </c>
      <c r="AV5652" s="2">
        <f ca="1">IF($D5652&lt;&gt;"",IF(K5652&lt;&gt;0,INDIRECT("AV"&amp;K5652),$AH5652*($AE5652+IF($D5652&gt;(ROW()+1),SUM(AV5653:INDIRECT("AV"&amp;$D5652-1)),0))/$L5652),$N5652*INDIRECT("AV"&amp;$F5652))</f>
        <v>0</v>
      </c>
      <c r="AW5652" s="7">
        <f t="shared" ca="1" si="38"/>
        <v>0</v>
      </c>
      <c r="AX5652" s="2">
        <f t="shared" ca="1" si="39"/>
        <v>1</v>
      </c>
      <c r="AY5652">
        <v>0</v>
      </c>
      <c r="AZ5652" t="s">
        <v>33</v>
      </c>
      <c r="BA5652">
        <f t="shared" si="40"/>
        <v>5653</v>
      </c>
      <c r="BB5652" t="str">
        <f t="shared" si="41"/>
        <v/>
      </c>
      <c r="BC5652" t="str">
        <f t="shared" ca="1" si="42"/>
        <v/>
      </c>
      <c r="BE5652" s="2" t="str">
        <f t="shared" ca="1" si="43"/>
        <v/>
      </c>
      <c r="BF5652" s="2" t="str">
        <f t="shared" si="44"/>
        <v/>
      </c>
      <c r="BG5652" s="2" t="str">
        <f t="shared" ca="1" si="45"/>
        <v/>
      </c>
      <c r="BR5652" t="str">
        <f t="shared" ca="1" si="46"/>
        <v/>
      </c>
      <c r="BS5652" s="1" t="str">
        <f t="shared" ca="1" si="47"/>
        <v/>
      </c>
      <c r="BT5652" s="1" t="str">
        <f t="shared" ca="1" si="48"/>
        <v/>
      </c>
      <c r="BU5652">
        <f>ROW()</f>
        <v>5652</v>
      </c>
    </row>
    <row r="5653" spans="1:73" x14ac:dyDescent="0.45">
      <c r="A5653" s="2">
        <f>IF(K5653="",MAX(A$2:A5652)+1,"")</f>
        <v>1339</v>
      </c>
      <c r="B5653" s="3" t="str">
        <f ca="1">IFERROR(IF(A5653&lt;&gt;"",MATCH(A5653,H$2:H5652,0)+1,""),"")</f>
        <v/>
      </c>
      <c r="C5653" s="3">
        <f ca="1">MAX(MAX(A$2:A5652),MAX(H$2:H5652))</f>
        <v>1338</v>
      </c>
      <c r="D5653" s="2">
        <f t="shared" si="28"/>
        <v>5654</v>
      </c>
      <c r="E5653" s="2" t="str">
        <f>IF(A5653="",LOOKUP(2, 1/(A$1:A5652&lt;&gt;""), ROW(A$1:A5652)),"")</f>
        <v/>
      </c>
      <c r="F5653" s="2" t="str">
        <f ca="1">IFERROR(IF(H5653&lt;&gt;"",INDEX(ROW(A:A),MATCH(H5653,A:A,0)),LOOKUP(2,1/(H$1:H5652=A5653),ROW(H$1:H5652))),"")</f>
        <v/>
      </c>
      <c r="G5653" s="3">
        <f ca="1">IF(D5653&gt;ROW()+1,IF(D5653&lt;&gt;"",SUM(G5654:INDIRECT("G"&amp;(D5653-1))),I5653*INDIRECT("G"&amp;F5653)),1)</f>
        <v>1</v>
      </c>
      <c r="H5653" s="6">
        <f ca="1">IF(J5653="",IF(COUNTIF(K$2:K5652,K5653)&gt;0,INDIRECT("H"&amp;MATCH(K5653,K$2:K5652,0)+1),IF(COUNTIF(J$2:J5652,K5653)&gt;0,INDIRECT("A"&amp;MATCH(K5653,J$2:J5652,0)+1),C5653+1)),"")</f>
        <v>0</v>
      </c>
      <c r="I5653">
        <f t="shared" ca="1" si="29"/>
        <v>1</v>
      </c>
      <c r="J5653" s="2" t="str">
        <f t="shared" ca="1" si="30"/>
        <v/>
      </c>
      <c r="L5653">
        <f t="shared" si="31"/>
        <v>1</v>
      </c>
      <c r="M5653" t="str">
        <f t="shared" si="32"/>
        <v/>
      </c>
      <c r="N5653" s="2" t="str">
        <f t="shared" si="33"/>
        <v/>
      </c>
      <c r="O5653" s="2" t="str">
        <f t="shared" si="34"/>
        <v/>
      </c>
      <c r="T5653" s="2">
        <f t="shared" si="35"/>
        <v>0</v>
      </c>
      <c r="W5653" s="2">
        <f>IF(X5653&lt;&gt;"",VLOOKUP(X5653,燃料!B$12:D$18,3,0)*Y5653,0)</f>
        <v>0</v>
      </c>
      <c r="Y5653" s="2">
        <f t="shared" si="36"/>
        <v>0</v>
      </c>
      <c r="AB5653">
        <f>IF(X5653&lt;&gt;0,VLOOKUP(X5653,燃料!$B$12:$H$18,7,0)*Y5653,0)</f>
        <v>0</v>
      </c>
      <c r="AE5653" s="9">
        <f t="shared" si="37"/>
        <v>0</v>
      </c>
      <c r="AH5653">
        <v>1</v>
      </c>
      <c r="AQ5653" s="2">
        <f ca="1">IF($D5653&lt;&gt;"",IF(K5653&lt;&gt;0,INDIRECT("AQ"&amp;K5653),$AH5653*($T5653+IF($D5653&gt;ROW()+1,SUM(AQ5654:INDIRECT("AQ"&amp;$D5653-1)),0))/$L5653),$N5653*INDIRECT("AQ"&amp;$F5653))</f>
        <v>0</v>
      </c>
      <c r="AR5653" s="2">
        <f ca="1">IF($D5653&lt;&gt;"",IF(K5653&lt;&gt;0,INDIRECT("AR"&amp;K5653),$AH5653*($W5653+$AC5653+$AD5653+IF($D5653&gt;(ROW()+1),SUM(AR5654:INDIRECT("AR"&amp;$D5653-1)),0))/$L5653),$N5653*INDIRECT("AR"&amp;$F5653))</f>
        <v>0</v>
      </c>
      <c r="AS5653" s="7">
        <f ca="1">AQ5653*燃料!$D$15+AR5653</f>
        <v>0</v>
      </c>
      <c r="AT5653" s="2">
        <f ca="1">AQ5653*燃料!$H$15</f>
        <v>0</v>
      </c>
      <c r="AU5653" s="2">
        <f ca="1">IF($D5653&lt;&gt;"",IF(K5653&lt;&gt;0,INDIRECT("AU"&amp;K5653),$AH5653*($AB5653+IF($D5653&gt;(ROW()+1),SUM(AU5654:INDIRECT("AU"&amp;$D5653-1)),0))/$L5653),$N5653*INDIRECT("AU"&amp;$F5653))</f>
        <v>0</v>
      </c>
      <c r="AV5653" s="2">
        <f ca="1">IF($D5653&lt;&gt;"",IF(K5653&lt;&gt;0,INDIRECT("AV"&amp;K5653),$AH5653*($AE5653+IF($D5653&gt;(ROW()+1),SUM(AV5654:INDIRECT("AV"&amp;$D5653-1)),0))/$L5653),$N5653*INDIRECT("AV"&amp;$F5653))</f>
        <v>0</v>
      </c>
      <c r="AW5653" s="7">
        <f t="shared" ca="1" si="38"/>
        <v>0</v>
      </c>
      <c r="AX5653" s="2">
        <f t="shared" ca="1" si="39"/>
        <v>1</v>
      </c>
      <c r="AY5653">
        <v>0</v>
      </c>
      <c r="AZ5653" t="s">
        <v>33</v>
      </c>
      <c r="BA5653">
        <f t="shared" si="40"/>
        <v>5654</v>
      </c>
      <c r="BB5653" t="str">
        <f t="shared" si="41"/>
        <v/>
      </c>
      <c r="BC5653" t="str">
        <f t="shared" ca="1" si="42"/>
        <v/>
      </c>
      <c r="BE5653" s="2" t="str">
        <f t="shared" ca="1" si="43"/>
        <v/>
      </c>
      <c r="BF5653" s="2" t="str">
        <f t="shared" si="44"/>
        <v/>
      </c>
      <c r="BG5653" s="2" t="str">
        <f t="shared" ca="1" si="45"/>
        <v/>
      </c>
      <c r="BR5653" t="str">
        <f t="shared" ca="1" si="46"/>
        <v/>
      </c>
      <c r="BS5653" s="1" t="str">
        <f t="shared" ca="1" si="47"/>
        <v/>
      </c>
      <c r="BT5653" s="1" t="str">
        <f t="shared" ca="1" si="48"/>
        <v/>
      </c>
      <c r="BU5653">
        <f>ROW()</f>
        <v>5653</v>
      </c>
    </row>
    <row r="5654" spans="1:73" x14ac:dyDescent="0.45">
      <c r="A5654" s="2">
        <f>IF(K5654="",MAX(A$2:A5653)+1,"")</f>
        <v>1340</v>
      </c>
      <c r="B5654" s="3" t="str">
        <f ca="1">IFERROR(IF(A5654&lt;&gt;"",MATCH(A5654,H$2:H5653,0)+1,""),"")</f>
        <v/>
      </c>
      <c r="C5654" s="3">
        <f ca="1">MAX(MAX(A$2:A5653),MAX(H$2:H5653))</f>
        <v>1339</v>
      </c>
      <c r="D5654" s="2">
        <f t="shared" si="28"/>
        <v>5655</v>
      </c>
      <c r="E5654" s="2" t="str">
        <f>IF(A5654="",LOOKUP(2, 1/(A$1:A5653&lt;&gt;""), ROW(A$1:A5653)),"")</f>
        <v/>
      </c>
      <c r="F5654" s="2" t="str">
        <f ca="1">IFERROR(IF(H5654&lt;&gt;"",INDEX(ROW(A:A),MATCH(H5654,A:A,0)),LOOKUP(2,1/(H$1:H5653=A5654),ROW(H$1:H5653))),"")</f>
        <v/>
      </c>
      <c r="G5654" s="3">
        <f ca="1">IF(D5654&gt;ROW()+1,IF(D5654&lt;&gt;"",SUM(G5655:INDIRECT("G"&amp;(D5654-1))),I5654*INDIRECT("G"&amp;F5654)),1)</f>
        <v>1</v>
      </c>
      <c r="H5654" s="6">
        <f ca="1">IF(J5654="",IF(COUNTIF(K$2:K5653,K5654)&gt;0,INDIRECT("H"&amp;MATCH(K5654,K$2:K5653,0)+1),IF(COUNTIF(J$2:J5653,K5654)&gt;0,INDIRECT("A"&amp;MATCH(K5654,J$2:J5653,0)+1),C5654+1)),"")</f>
        <v>0</v>
      </c>
      <c r="I5654">
        <f t="shared" ca="1" si="29"/>
        <v>1</v>
      </c>
      <c r="J5654" s="2" t="str">
        <f t="shared" ca="1" si="30"/>
        <v/>
      </c>
      <c r="L5654">
        <f t="shared" si="31"/>
        <v>1</v>
      </c>
      <c r="M5654" t="str">
        <f t="shared" si="32"/>
        <v/>
      </c>
      <c r="N5654" s="2" t="str">
        <f t="shared" si="33"/>
        <v/>
      </c>
      <c r="O5654" s="2" t="str">
        <f t="shared" si="34"/>
        <v/>
      </c>
      <c r="T5654" s="2">
        <f t="shared" si="35"/>
        <v>0</v>
      </c>
      <c r="W5654" s="2">
        <f>IF(X5654&lt;&gt;"",VLOOKUP(X5654,燃料!B$12:D$18,3,0)*Y5654,0)</f>
        <v>0</v>
      </c>
      <c r="Y5654" s="2">
        <f t="shared" si="36"/>
        <v>0</v>
      </c>
      <c r="AB5654">
        <f>IF(X5654&lt;&gt;0,VLOOKUP(X5654,燃料!$B$12:$H$18,7,0)*Y5654,0)</f>
        <v>0</v>
      </c>
      <c r="AE5654" s="9">
        <f t="shared" si="37"/>
        <v>0</v>
      </c>
      <c r="AH5654">
        <v>1</v>
      </c>
      <c r="AQ5654" s="2">
        <f ca="1">IF($D5654&lt;&gt;"",IF(K5654&lt;&gt;0,INDIRECT("AQ"&amp;K5654),$AH5654*($T5654+IF($D5654&gt;ROW()+1,SUM(AQ5655:INDIRECT("AQ"&amp;$D5654-1)),0))/$L5654),$N5654*INDIRECT("AQ"&amp;$F5654))</f>
        <v>0</v>
      </c>
      <c r="AR5654" s="2">
        <f ca="1">IF($D5654&lt;&gt;"",IF(K5654&lt;&gt;0,INDIRECT("AR"&amp;K5654),$AH5654*($W5654+$AC5654+$AD5654+IF($D5654&gt;(ROW()+1),SUM(AR5655:INDIRECT("AR"&amp;$D5654-1)),0))/$L5654),$N5654*INDIRECT("AR"&amp;$F5654))</f>
        <v>0</v>
      </c>
      <c r="AS5654" s="7">
        <f ca="1">AQ5654*燃料!$D$15+AR5654</f>
        <v>0</v>
      </c>
      <c r="AT5654" s="2">
        <f ca="1">AQ5654*燃料!$H$15</f>
        <v>0</v>
      </c>
      <c r="AU5654" s="2">
        <f ca="1">IF($D5654&lt;&gt;"",IF(K5654&lt;&gt;0,INDIRECT("AU"&amp;K5654),$AH5654*($AB5654+IF($D5654&gt;(ROW()+1),SUM(AU5655:INDIRECT("AU"&amp;$D5654-1)),0))/$L5654),$N5654*INDIRECT("AU"&amp;$F5654))</f>
        <v>0</v>
      </c>
      <c r="AV5654" s="2">
        <f ca="1">IF($D5654&lt;&gt;"",IF(K5654&lt;&gt;0,INDIRECT("AV"&amp;K5654),$AH5654*($AE5654+IF($D5654&gt;(ROW()+1),SUM(AV5655:INDIRECT("AV"&amp;$D5654-1)),0))/$L5654),$N5654*INDIRECT("AV"&amp;$F5654))</f>
        <v>0</v>
      </c>
      <c r="AW5654" s="7">
        <f t="shared" ca="1" si="38"/>
        <v>0</v>
      </c>
      <c r="AX5654" s="2">
        <f t="shared" ca="1" si="39"/>
        <v>1</v>
      </c>
      <c r="AY5654">
        <v>0</v>
      </c>
      <c r="AZ5654" t="s">
        <v>33</v>
      </c>
      <c r="BA5654">
        <f t="shared" si="40"/>
        <v>5655</v>
      </c>
      <c r="BB5654" t="str">
        <f t="shared" si="41"/>
        <v/>
      </c>
      <c r="BC5654" t="str">
        <f t="shared" ca="1" si="42"/>
        <v/>
      </c>
      <c r="BE5654" s="2" t="str">
        <f t="shared" ca="1" si="43"/>
        <v/>
      </c>
      <c r="BF5654" s="2" t="str">
        <f t="shared" si="44"/>
        <v/>
      </c>
      <c r="BG5654" s="2" t="str">
        <f t="shared" ca="1" si="45"/>
        <v/>
      </c>
      <c r="BR5654" t="str">
        <f t="shared" ca="1" si="46"/>
        <v/>
      </c>
      <c r="BS5654" s="1" t="str">
        <f t="shared" ca="1" si="47"/>
        <v/>
      </c>
      <c r="BT5654" s="1" t="str">
        <f t="shared" ca="1" si="48"/>
        <v/>
      </c>
      <c r="BU5654">
        <f>ROW()</f>
        <v>5654</v>
      </c>
    </row>
    <row r="5655" spans="1:73" x14ac:dyDescent="0.45">
      <c r="A5655" s="2">
        <f>IF(K5655="",MAX(A$2:A5654)+1,"")</f>
        <v>1341</v>
      </c>
      <c r="B5655" s="3" t="str">
        <f ca="1">IFERROR(IF(A5655&lt;&gt;"",MATCH(A5655,H$2:H5654,0)+1,""),"")</f>
        <v/>
      </c>
      <c r="C5655" s="3">
        <f ca="1">MAX(MAX(A$2:A5654),MAX(H$2:H5654))</f>
        <v>1340</v>
      </c>
      <c r="D5655" s="2">
        <f t="shared" si="28"/>
        <v>5656</v>
      </c>
      <c r="E5655" s="2" t="str">
        <f>IF(A5655="",LOOKUP(2, 1/(A$1:A5654&lt;&gt;""), ROW(A$1:A5654)),"")</f>
        <v/>
      </c>
      <c r="F5655" s="2" t="str">
        <f ca="1">IFERROR(IF(H5655&lt;&gt;"",INDEX(ROW(A:A),MATCH(H5655,A:A,0)),LOOKUP(2,1/(H$1:H5654=A5655),ROW(H$1:H5654))),"")</f>
        <v/>
      </c>
      <c r="G5655" s="3">
        <f ca="1">IF(D5655&gt;ROW()+1,IF(D5655&lt;&gt;"",SUM(G5656:INDIRECT("G"&amp;(D5655-1))),I5655*INDIRECT("G"&amp;F5655)),1)</f>
        <v>1</v>
      </c>
      <c r="H5655" s="6">
        <f ca="1">IF(J5655="",IF(COUNTIF(K$2:K5654,K5655)&gt;0,INDIRECT("H"&amp;MATCH(K5655,K$2:K5654,0)+1),IF(COUNTIF(J$2:J5654,K5655)&gt;0,INDIRECT("A"&amp;MATCH(K5655,J$2:J5654,0)+1),C5655+1)),"")</f>
        <v>0</v>
      </c>
      <c r="I5655">
        <f t="shared" ca="1" si="29"/>
        <v>1</v>
      </c>
      <c r="J5655" s="2" t="str">
        <f t="shared" ca="1" si="30"/>
        <v/>
      </c>
      <c r="L5655">
        <f t="shared" si="31"/>
        <v>1</v>
      </c>
      <c r="M5655" t="str">
        <f t="shared" si="32"/>
        <v/>
      </c>
      <c r="N5655" s="2" t="str">
        <f t="shared" si="33"/>
        <v/>
      </c>
      <c r="O5655" s="2" t="str">
        <f t="shared" si="34"/>
        <v/>
      </c>
      <c r="T5655" s="2">
        <f t="shared" si="35"/>
        <v>0</v>
      </c>
      <c r="W5655" s="2">
        <f>IF(X5655&lt;&gt;"",VLOOKUP(X5655,燃料!B$12:D$18,3,0)*Y5655,0)</f>
        <v>0</v>
      </c>
      <c r="Y5655" s="2">
        <f t="shared" si="36"/>
        <v>0</v>
      </c>
      <c r="AB5655">
        <f>IF(X5655&lt;&gt;0,VLOOKUP(X5655,燃料!$B$12:$H$18,7,0)*Y5655,0)</f>
        <v>0</v>
      </c>
      <c r="AE5655" s="9">
        <f t="shared" si="37"/>
        <v>0</v>
      </c>
      <c r="AH5655">
        <v>1</v>
      </c>
      <c r="AQ5655" s="2">
        <f ca="1">IF($D5655&lt;&gt;"",IF(K5655&lt;&gt;0,INDIRECT("AQ"&amp;K5655),$AH5655*($T5655+IF($D5655&gt;ROW()+1,SUM(AQ5656:INDIRECT("AQ"&amp;$D5655-1)),0))/$L5655),$N5655*INDIRECT("AQ"&amp;$F5655))</f>
        <v>0</v>
      </c>
      <c r="AR5655" s="2">
        <f ca="1">IF($D5655&lt;&gt;"",IF(K5655&lt;&gt;0,INDIRECT("AR"&amp;K5655),$AH5655*($W5655+$AC5655+$AD5655+IF($D5655&gt;(ROW()+1),SUM(AR5656:INDIRECT("AR"&amp;$D5655-1)),0))/$L5655),$N5655*INDIRECT("AR"&amp;$F5655))</f>
        <v>0</v>
      </c>
      <c r="AS5655" s="7">
        <f ca="1">AQ5655*燃料!$D$15+AR5655</f>
        <v>0</v>
      </c>
      <c r="AT5655" s="2">
        <f ca="1">AQ5655*燃料!$H$15</f>
        <v>0</v>
      </c>
      <c r="AU5655" s="2">
        <f ca="1">IF($D5655&lt;&gt;"",IF(K5655&lt;&gt;0,INDIRECT("AU"&amp;K5655),$AH5655*($AB5655+IF($D5655&gt;(ROW()+1),SUM(AU5656:INDIRECT("AU"&amp;$D5655-1)),0))/$L5655),$N5655*INDIRECT("AU"&amp;$F5655))</f>
        <v>0</v>
      </c>
      <c r="AV5655" s="2">
        <f ca="1">IF($D5655&lt;&gt;"",IF(K5655&lt;&gt;0,INDIRECT("AV"&amp;K5655),$AH5655*($AE5655+IF($D5655&gt;(ROW()+1),SUM(AV5656:INDIRECT("AV"&amp;$D5655-1)),0))/$L5655),$N5655*INDIRECT("AV"&amp;$F5655))</f>
        <v>0</v>
      </c>
      <c r="AW5655" s="7">
        <f t="shared" ca="1" si="38"/>
        <v>0</v>
      </c>
      <c r="AX5655" s="2">
        <f t="shared" ca="1" si="39"/>
        <v>1</v>
      </c>
      <c r="AY5655">
        <v>0</v>
      </c>
      <c r="AZ5655" t="s">
        <v>33</v>
      </c>
      <c r="BA5655">
        <f t="shared" si="40"/>
        <v>5656</v>
      </c>
      <c r="BB5655" t="str">
        <f t="shared" si="41"/>
        <v/>
      </c>
      <c r="BC5655" t="str">
        <f t="shared" ca="1" si="42"/>
        <v/>
      </c>
      <c r="BE5655" s="2" t="str">
        <f t="shared" ca="1" si="43"/>
        <v/>
      </c>
      <c r="BF5655" s="2" t="str">
        <f t="shared" si="44"/>
        <v/>
      </c>
      <c r="BG5655" s="2" t="str">
        <f t="shared" ca="1" si="45"/>
        <v/>
      </c>
      <c r="BR5655" t="str">
        <f t="shared" ca="1" si="46"/>
        <v/>
      </c>
      <c r="BS5655" s="1" t="str">
        <f t="shared" ca="1" si="47"/>
        <v/>
      </c>
      <c r="BT5655" s="1" t="str">
        <f t="shared" ca="1" si="48"/>
        <v/>
      </c>
      <c r="BU5655">
        <f>ROW()</f>
        <v>5655</v>
      </c>
    </row>
    <row r="5656" spans="1:73" x14ac:dyDescent="0.45">
      <c r="A5656" s="2">
        <f>IF(K5656="",MAX(A$2:A5655)+1,"")</f>
        <v>1342</v>
      </c>
      <c r="B5656" s="3" t="str">
        <f ca="1">IFERROR(IF(A5656&lt;&gt;"",MATCH(A5656,H$2:H5655,0)+1,""),"")</f>
        <v/>
      </c>
      <c r="C5656" s="3">
        <f ca="1">MAX(MAX(A$2:A5655),MAX(H$2:H5655))</f>
        <v>1341</v>
      </c>
      <c r="D5656" s="2">
        <f t="shared" si="28"/>
        <v>5657</v>
      </c>
      <c r="E5656" s="2" t="str">
        <f>IF(A5656="",LOOKUP(2, 1/(A$1:A5655&lt;&gt;""), ROW(A$1:A5655)),"")</f>
        <v/>
      </c>
      <c r="F5656" s="2" t="str">
        <f ca="1">IFERROR(IF(H5656&lt;&gt;"",INDEX(ROW(A:A),MATCH(H5656,A:A,0)),LOOKUP(2,1/(H$1:H5655=A5656),ROW(H$1:H5655))),"")</f>
        <v/>
      </c>
      <c r="G5656" s="3">
        <f ca="1">IF(D5656&gt;ROW()+1,IF(D5656&lt;&gt;"",SUM(G5657:INDIRECT("G"&amp;(D5656-1))),I5656*INDIRECT("G"&amp;F5656)),1)</f>
        <v>1</v>
      </c>
      <c r="H5656" s="6">
        <f ca="1">IF(J5656="",IF(COUNTIF(K$2:K5655,K5656)&gt;0,INDIRECT("H"&amp;MATCH(K5656,K$2:K5655,0)+1),IF(COUNTIF(J$2:J5655,K5656)&gt;0,INDIRECT("A"&amp;MATCH(K5656,J$2:J5655,0)+1),C5656+1)),"")</f>
        <v>0</v>
      </c>
      <c r="I5656">
        <f t="shared" ca="1" si="29"/>
        <v>1</v>
      </c>
      <c r="J5656" s="2" t="str">
        <f t="shared" ca="1" si="30"/>
        <v/>
      </c>
      <c r="L5656">
        <f t="shared" si="31"/>
        <v>1</v>
      </c>
      <c r="M5656" t="str">
        <f t="shared" si="32"/>
        <v/>
      </c>
      <c r="N5656" s="2" t="str">
        <f t="shared" si="33"/>
        <v/>
      </c>
      <c r="O5656" s="2" t="str">
        <f t="shared" si="34"/>
        <v/>
      </c>
      <c r="T5656" s="2">
        <f t="shared" si="35"/>
        <v>0</v>
      </c>
      <c r="W5656" s="2">
        <f>IF(X5656&lt;&gt;"",VLOOKUP(X5656,燃料!B$12:D$18,3,0)*Y5656,0)</f>
        <v>0</v>
      </c>
      <c r="Y5656" s="2">
        <f t="shared" si="36"/>
        <v>0</v>
      </c>
      <c r="AB5656">
        <f>IF(X5656&lt;&gt;0,VLOOKUP(X5656,燃料!$B$12:$H$18,7,0)*Y5656,0)</f>
        <v>0</v>
      </c>
      <c r="AE5656" s="9">
        <f t="shared" si="37"/>
        <v>0</v>
      </c>
      <c r="AH5656">
        <v>1</v>
      </c>
      <c r="AQ5656" s="2">
        <f ca="1">IF($D5656&lt;&gt;"",IF(K5656&lt;&gt;0,INDIRECT("AQ"&amp;K5656),$AH5656*($T5656+IF($D5656&gt;ROW()+1,SUM(AQ5657:INDIRECT("AQ"&amp;$D5656-1)),0))/$L5656),$N5656*INDIRECT("AQ"&amp;$F5656))</f>
        <v>0</v>
      </c>
      <c r="AR5656" s="2">
        <f ca="1">IF($D5656&lt;&gt;"",IF(K5656&lt;&gt;0,INDIRECT("AR"&amp;K5656),$AH5656*($W5656+$AC5656+$AD5656+IF($D5656&gt;(ROW()+1),SUM(AR5657:INDIRECT("AR"&amp;$D5656-1)),0))/$L5656),$N5656*INDIRECT("AR"&amp;$F5656))</f>
        <v>0</v>
      </c>
      <c r="AS5656" s="7">
        <f ca="1">AQ5656*燃料!$D$15+AR5656</f>
        <v>0</v>
      </c>
      <c r="AT5656" s="2">
        <f ca="1">AQ5656*燃料!$H$15</f>
        <v>0</v>
      </c>
      <c r="AU5656" s="2">
        <f ca="1">IF($D5656&lt;&gt;"",IF(K5656&lt;&gt;0,INDIRECT("AU"&amp;K5656),$AH5656*($AB5656+IF($D5656&gt;(ROW()+1),SUM(AU5657:INDIRECT("AU"&amp;$D5656-1)),0))/$L5656),$N5656*INDIRECT("AU"&amp;$F5656))</f>
        <v>0</v>
      </c>
      <c r="AV5656" s="2">
        <f ca="1">IF($D5656&lt;&gt;"",IF(K5656&lt;&gt;0,INDIRECT("AV"&amp;K5656),$AH5656*($AE5656+IF($D5656&gt;(ROW()+1),SUM(AV5657:INDIRECT("AV"&amp;$D5656-1)),0))/$L5656),$N5656*INDIRECT("AV"&amp;$F5656))</f>
        <v>0</v>
      </c>
      <c r="AW5656" s="7">
        <f t="shared" ca="1" si="38"/>
        <v>0</v>
      </c>
      <c r="AX5656" s="2">
        <f t="shared" ca="1" si="39"/>
        <v>1</v>
      </c>
      <c r="AY5656">
        <v>0</v>
      </c>
      <c r="AZ5656" t="s">
        <v>33</v>
      </c>
      <c r="BA5656">
        <f t="shared" si="40"/>
        <v>5657</v>
      </c>
      <c r="BB5656" t="str">
        <f t="shared" si="41"/>
        <v/>
      </c>
      <c r="BC5656" t="str">
        <f t="shared" ca="1" si="42"/>
        <v/>
      </c>
      <c r="BE5656" s="2" t="str">
        <f t="shared" ca="1" si="43"/>
        <v/>
      </c>
      <c r="BF5656" s="2" t="str">
        <f t="shared" si="44"/>
        <v/>
      </c>
      <c r="BG5656" s="2" t="str">
        <f t="shared" ca="1" si="45"/>
        <v/>
      </c>
      <c r="BR5656" t="str">
        <f t="shared" ca="1" si="46"/>
        <v/>
      </c>
      <c r="BS5656" s="1" t="str">
        <f t="shared" ca="1" si="47"/>
        <v/>
      </c>
      <c r="BT5656" s="1" t="str">
        <f t="shared" ca="1" si="48"/>
        <v/>
      </c>
      <c r="BU5656">
        <f>ROW()</f>
        <v>5656</v>
      </c>
    </row>
    <row r="5657" spans="1:73" x14ac:dyDescent="0.45">
      <c r="A5657" s="2">
        <f>IF(K5657="",MAX(A$2:A5656)+1,"")</f>
        <v>1343</v>
      </c>
      <c r="B5657" s="3" t="str">
        <f ca="1">IFERROR(IF(A5657&lt;&gt;"",MATCH(A5657,H$2:H5656,0)+1,""),"")</f>
        <v/>
      </c>
      <c r="C5657" s="3">
        <f ca="1">MAX(MAX(A$2:A5656),MAX(H$2:H5656))</f>
        <v>1342</v>
      </c>
      <c r="D5657" s="2">
        <f t="shared" si="28"/>
        <v>5658</v>
      </c>
      <c r="E5657" s="2" t="str">
        <f>IF(A5657="",LOOKUP(2, 1/(A$1:A5656&lt;&gt;""), ROW(A$1:A5656)),"")</f>
        <v/>
      </c>
      <c r="F5657" s="2" t="str">
        <f ca="1">IFERROR(IF(H5657&lt;&gt;"",INDEX(ROW(A:A),MATCH(H5657,A:A,0)),LOOKUP(2,1/(H$1:H5656=A5657),ROW(H$1:H5656))),"")</f>
        <v/>
      </c>
      <c r="G5657" s="3">
        <f ca="1">IF(D5657&gt;ROW()+1,IF(D5657&lt;&gt;"",SUM(G5658:INDIRECT("G"&amp;(D5657-1))),I5657*INDIRECT("G"&amp;F5657)),1)</f>
        <v>1</v>
      </c>
      <c r="H5657" s="6">
        <f ca="1">IF(J5657="",IF(COUNTIF(K$2:K5656,K5657)&gt;0,INDIRECT("H"&amp;MATCH(K5657,K$2:K5656,0)+1),IF(COUNTIF(J$2:J5656,K5657)&gt;0,INDIRECT("A"&amp;MATCH(K5657,J$2:J5656,0)+1),C5657+1)),"")</f>
        <v>0</v>
      </c>
      <c r="I5657">
        <f t="shared" ca="1" si="29"/>
        <v>1</v>
      </c>
      <c r="J5657" s="2" t="str">
        <f t="shared" ca="1" si="30"/>
        <v/>
      </c>
      <c r="L5657">
        <f t="shared" si="31"/>
        <v>1</v>
      </c>
      <c r="M5657" t="str">
        <f t="shared" si="32"/>
        <v/>
      </c>
      <c r="N5657" s="2" t="str">
        <f t="shared" si="33"/>
        <v/>
      </c>
      <c r="O5657" s="2" t="str">
        <f t="shared" si="34"/>
        <v/>
      </c>
      <c r="T5657" s="2">
        <f t="shared" si="35"/>
        <v>0</v>
      </c>
      <c r="W5657" s="2">
        <f>IF(X5657&lt;&gt;"",VLOOKUP(X5657,燃料!B$12:D$18,3,0)*Y5657,0)</f>
        <v>0</v>
      </c>
      <c r="Y5657" s="2">
        <f t="shared" si="36"/>
        <v>0</v>
      </c>
      <c r="AB5657">
        <f>IF(X5657&lt;&gt;0,VLOOKUP(X5657,燃料!$B$12:$H$18,7,0)*Y5657,0)</f>
        <v>0</v>
      </c>
      <c r="AE5657" s="9">
        <f t="shared" si="37"/>
        <v>0</v>
      </c>
      <c r="AH5657">
        <v>1</v>
      </c>
      <c r="AQ5657" s="2">
        <f ca="1">IF($D5657&lt;&gt;"",IF(K5657&lt;&gt;0,INDIRECT("AQ"&amp;K5657),$AH5657*($T5657+IF($D5657&gt;ROW()+1,SUM(AQ5658:INDIRECT("AQ"&amp;$D5657-1)),0))/$L5657),$N5657*INDIRECT("AQ"&amp;$F5657))</f>
        <v>0</v>
      </c>
      <c r="AR5657" s="2">
        <f ca="1">IF($D5657&lt;&gt;"",IF(K5657&lt;&gt;0,INDIRECT("AR"&amp;K5657),$AH5657*($W5657+$AC5657+$AD5657+IF($D5657&gt;(ROW()+1),SUM(AR5658:INDIRECT("AR"&amp;$D5657-1)),0))/$L5657),$N5657*INDIRECT("AR"&amp;$F5657))</f>
        <v>0</v>
      </c>
      <c r="AS5657" s="7">
        <f ca="1">AQ5657*燃料!$D$15+AR5657</f>
        <v>0</v>
      </c>
      <c r="AT5657" s="2">
        <f ca="1">AQ5657*燃料!$H$15</f>
        <v>0</v>
      </c>
      <c r="AU5657" s="2">
        <f ca="1">IF($D5657&lt;&gt;"",IF(K5657&lt;&gt;0,INDIRECT("AU"&amp;K5657),$AH5657*($AB5657+IF($D5657&gt;(ROW()+1),SUM(AU5658:INDIRECT("AU"&amp;$D5657-1)),0))/$L5657),$N5657*INDIRECT("AU"&amp;$F5657))</f>
        <v>0</v>
      </c>
      <c r="AV5657" s="2">
        <f ca="1">IF($D5657&lt;&gt;"",IF(K5657&lt;&gt;0,INDIRECT("AV"&amp;K5657),$AH5657*($AE5657+IF($D5657&gt;(ROW()+1),SUM(AV5658:INDIRECT("AV"&amp;$D5657-1)),0))/$L5657),$N5657*INDIRECT("AV"&amp;$F5657))</f>
        <v>0</v>
      </c>
      <c r="AW5657" s="7">
        <f t="shared" ca="1" si="38"/>
        <v>0</v>
      </c>
      <c r="AX5657" s="2">
        <f t="shared" ca="1" si="39"/>
        <v>1</v>
      </c>
      <c r="AY5657">
        <v>0</v>
      </c>
      <c r="AZ5657" t="s">
        <v>33</v>
      </c>
      <c r="BA5657">
        <f t="shared" si="40"/>
        <v>5658</v>
      </c>
      <c r="BB5657" t="str">
        <f t="shared" si="41"/>
        <v/>
      </c>
      <c r="BC5657" t="str">
        <f t="shared" ca="1" si="42"/>
        <v/>
      </c>
      <c r="BE5657" s="2" t="str">
        <f t="shared" ca="1" si="43"/>
        <v/>
      </c>
      <c r="BF5657" s="2" t="str">
        <f t="shared" si="44"/>
        <v/>
      </c>
      <c r="BG5657" s="2" t="str">
        <f t="shared" ca="1" si="45"/>
        <v/>
      </c>
      <c r="BR5657" t="str">
        <f t="shared" ca="1" si="46"/>
        <v/>
      </c>
      <c r="BS5657" s="1" t="str">
        <f t="shared" ca="1" si="47"/>
        <v/>
      </c>
      <c r="BT5657" s="1" t="str">
        <f t="shared" ca="1" si="48"/>
        <v/>
      </c>
      <c r="BU5657">
        <f>ROW()</f>
        <v>5657</v>
      </c>
    </row>
    <row r="5658" spans="1:73" x14ac:dyDescent="0.45">
      <c r="A5658" s="2">
        <f>IF(K5658="",MAX(A$2:A5657)+1,"")</f>
        <v>1344</v>
      </c>
      <c r="B5658" s="3" t="str">
        <f ca="1">IFERROR(IF(A5658&lt;&gt;"",MATCH(A5658,H$2:H5657,0)+1,""),"")</f>
        <v/>
      </c>
      <c r="C5658" s="3">
        <f ca="1">MAX(MAX(A$2:A5657),MAX(H$2:H5657))</f>
        <v>1343</v>
      </c>
      <c r="D5658" s="2">
        <f t="shared" si="28"/>
        <v>5659</v>
      </c>
      <c r="E5658" s="2" t="str">
        <f>IF(A5658="",LOOKUP(2, 1/(A$1:A5657&lt;&gt;""), ROW(A$1:A5657)),"")</f>
        <v/>
      </c>
      <c r="F5658" s="2" t="str">
        <f ca="1">IFERROR(IF(H5658&lt;&gt;"",INDEX(ROW(A:A),MATCH(H5658,A:A,0)),LOOKUP(2,1/(H$1:H5657=A5658),ROW(H$1:H5657))),"")</f>
        <v/>
      </c>
      <c r="G5658" s="3">
        <f ca="1">IF(D5658&gt;ROW()+1,IF(D5658&lt;&gt;"",SUM(G5659:INDIRECT("G"&amp;(D5658-1))),I5658*INDIRECT("G"&amp;F5658)),1)</f>
        <v>1</v>
      </c>
      <c r="H5658" s="6">
        <f ca="1">IF(J5658="",IF(COUNTIF(K$2:K5657,K5658)&gt;0,INDIRECT("H"&amp;MATCH(K5658,K$2:K5657,0)+1),IF(COUNTIF(J$2:J5657,K5658)&gt;0,INDIRECT("A"&amp;MATCH(K5658,J$2:J5657,0)+1),C5658+1)),"")</f>
        <v>0</v>
      </c>
      <c r="I5658">
        <f t="shared" ca="1" si="29"/>
        <v>1</v>
      </c>
      <c r="J5658" s="2" t="str">
        <f t="shared" ca="1" si="30"/>
        <v/>
      </c>
      <c r="L5658">
        <f t="shared" si="31"/>
        <v>1</v>
      </c>
      <c r="M5658" t="str">
        <f t="shared" si="32"/>
        <v/>
      </c>
      <c r="N5658" s="2" t="str">
        <f t="shared" si="33"/>
        <v/>
      </c>
      <c r="O5658" s="2" t="str">
        <f t="shared" si="34"/>
        <v/>
      </c>
      <c r="T5658" s="2">
        <f t="shared" si="35"/>
        <v>0</v>
      </c>
      <c r="W5658" s="2">
        <f>IF(X5658&lt;&gt;"",VLOOKUP(X5658,燃料!B$12:D$18,3,0)*Y5658,0)</f>
        <v>0</v>
      </c>
      <c r="Y5658" s="2">
        <f t="shared" si="36"/>
        <v>0</v>
      </c>
      <c r="AB5658">
        <f>IF(X5658&lt;&gt;0,VLOOKUP(X5658,燃料!$B$12:$H$18,7,0)*Y5658,0)</f>
        <v>0</v>
      </c>
      <c r="AE5658" s="9">
        <f t="shared" si="37"/>
        <v>0</v>
      </c>
      <c r="AH5658">
        <v>1</v>
      </c>
      <c r="AQ5658" s="2">
        <f ca="1">IF($D5658&lt;&gt;"",IF(K5658&lt;&gt;0,INDIRECT("AQ"&amp;K5658),$AH5658*($T5658+IF($D5658&gt;ROW()+1,SUM(AQ5659:INDIRECT("AQ"&amp;$D5658-1)),0))/$L5658),$N5658*INDIRECT("AQ"&amp;$F5658))</f>
        <v>0</v>
      </c>
      <c r="AR5658" s="2">
        <f ca="1">IF($D5658&lt;&gt;"",IF(K5658&lt;&gt;0,INDIRECT("AR"&amp;K5658),$AH5658*($W5658+$AC5658+$AD5658+IF($D5658&gt;(ROW()+1),SUM(AR5659:INDIRECT("AR"&amp;$D5658-1)),0))/$L5658),$N5658*INDIRECT("AR"&amp;$F5658))</f>
        <v>0</v>
      </c>
      <c r="AS5658" s="7">
        <f ca="1">AQ5658*燃料!$D$15+AR5658</f>
        <v>0</v>
      </c>
      <c r="AT5658" s="2">
        <f ca="1">AQ5658*燃料!$H$15</f>
        <v>0</v>
      </c>
      <c r="AU5658" s="2">
        <f ca="1">IF($D5658&lt;&gt;"",IF(K5658&lt;&gt;0,INDIRECT("AU"&amp;K5658),$AH5658*($AB5658+IF($D5658&gt;(ROW()+1),SUM(AU5659:INDIRECT("AU"&amp;$D5658-1)),0))/$L5658),$N5658*INDIRECT("AU"&amp;$F5658))</f>
        <v>0</v>
      </c>
      <c r="AV5658" s="2">
        <f ca="1">IF($D5658&lt;&gt;"",IF(K5658&lt;&gt;0,INDIRECT("AV"&amp;K5658),$AH5658*($AE5658+IF($D5658&gt;(ROW()+1),SUM(AV5659:INDIRECT("AV"&amp;$D5658-1)),0))/$L5658),$N5658*INDIRECT("AV"&amp;$F5658))</f>
        <v>0</v>
      </c>
      <c r="AW5658" s="7">
        <f t="shared" ca="1" si="38"/>
        <v>0</v>
      </c>
      <c r="AX5658" s="2">
        <f t="shared" ca="1" si="39"/>
        <v>1</v>
      </c>
      <c r="AY5658">
        <v>0</v>
      </c>
      <c r="AZ5658" t="s">
        <v>33</v>
      </c>
      <c r="BA5658">
        <f t="shared" si="40"/>
        <v>5659</v>
      </c>
      <c r="BB5658" t="str">
        <f t="shared" si="41"/>
        <v/>
      </c>
      <c r="BC5658" t="str">
        <f t="shared" ca="1" si="42"/>
        <v/>
      </c>
      <c r="BE5658" s="2" t="str">
        <f t="shared" ca="1" si="43"/>
        <v/>
      </c>
      <c r="BF5658" s="2" t="str">
        <f t="shared" si="44"/>
        <v/>
      </c>
      <c r="BG5658" s="2" t="str">
        <f t="shared" ca="1" si="45"/>
        <v/>
      </c>
      <c r="BR5658" t="str">
        <f t="shared" ca="1" si="46"/>
        <v/>
      </c>
      <c r="BS5658" s="1" t="str">
        <f t="shared" ca="1" si="47"/>
        <v/>
      </c>
      <c r="BT5658" s="1" t="str">
        <f t="shared" ca="1" si="48"/>
        <v/>
      </c>
      <c r="BU5658">
        <f>ROW()</f>
        <v>5658</v>
      </c>
    </row>
    <row r="5659" spans="1:73" x14ac:dyDescent="0.45">
      <c r="A5659" s="2">
        <f>IF(K5659="",MAX(A$2:A5658)+1,"")</f>
        <v>1345</v>
      </c>
      <c r="B5659" s="3" t="str">
        <f ca="1">IFERROR(IF(A5659&lt;&gt;"",MATCH(A5659,H$2:H5658,0)+1,""),"")</f>
        <v/>
      </c>
      <c r="C5659" s="3">
        <f ca="1">MAX(MAX(A$2:A5658),MAX(H$2:H5658))</f>
        <v>1344</v>
      </c>
      <c r="D5659" s="2">
        <f t="shared" si="28"/>
        <v>5660</v>
      </c>
      <c r="E5659" s="2" t="str">
        <f>IF(A5659="",LOOKUP(2, 1/(A$1:A5658&lt;&gt;""), ROW(A$1:A5658)),"")</f>
        <v/>
      </c>
      <c r="F5659" s="2" t="str">
        <f ca="1">IFERROR(IF(H5659&lt;&gt;"",INDEX(ROW(A:A),MATCH(H5659,A:A,0)),LOOKUP(2,1/(H$1:H5658=A5659),ROW(H$1:H5658))),"")</f>
        <v/>
      </c>
      <c r="G5659" s="3">
        <f ca="1">IF(D5659&gt;ROW()+1,IF(D5659&lt;&gt;"",SUM(G5660:INDIRECT("G"&amp;(D5659-1))),I5659*INDIRECT("G"&amp;F5659)),1)</f>
        <v>1</v>
      </c>
      <c r="H5659" s="6">
        <f ca="1">IF(J5659="",IF(COUNTIF(K$2:K5658,K5659)&gt;0,INDIRECT("H"&amp;MATCH(K5659,K$2:K5658,0)+1),IF(COUNTIF(J$2:J5658,K5659)&gt;0,INDIRECT("A"&amp;MATCH(K5659,J$2:J5658,0)+1),C5659+1)),"")</f>
        <v>0</v>
      </c>
      <c r="I5659">
        <f t="shared" ca="1" si="29"/>
        <v>1</v>
      </c>
      <c r="J5659" s="2" t="str">
        <f t="shared" ca="1" si="30"/>
        <v/>
      </c>
      <c r="L5659">
        <f t="shared" si="31"/>
        <v>1</v>
      </c>
      <c r="M5659" t="str">
        <f t="shared" si="32"/>
        <v/>
      </c>
      <c r="N5659" s="2" t="str">
        <f t="shared" si="33"/>
        <v/>
      </c>
      <c r="O5659" s="2" t="str">
        <f t="shared" si="34"/>
        <v/>
      </c>
      <c r="T5659" s="2">
        <f t="shared" si="35"/>
        <v>0</v>
      </c>
      <c r="W5659" s="2">
        <f>IF(X5659&lt;&gt;"",VLOOKUP(X5659,燃料!B$12:D$18,3,0)*Y5659,0)</f>
        <v>0</v>
      </c>
      <c r="Y5659" s="2">
        <f t="shared" si="36"/>
        <v>0</v>
      </c>
      <c r="AB5659">
        <f>IF(X5659&lt;&gt;0,VLOOKUP(X5659,燃料!$B$12:$H$18,7,0)*Y5659,0)</f>
        <v>0</v>
      </c>
      <c r="AE5659" s="9">
        <f t="shared" si="37"/>
        <v>0</v>
      </c>
      <c r="AH5659">
        <v>1</v>
      </c>
      <c r="AQ5659" s="2">
        <f ca="1">IF($D5659&lt;&gt;"",IF(K5659&lt;&gt;0,INDIRECT("AQ"&amp;K5659),$AH5659*($T5659+IF($D5659&gt;ROW()+1,SUM(AQ5660:INDIRECT("AQ"&amp;$D5659-1)),0))/$L5659),$N5659*INDIRECT("AQ"&amp;$F5659))</f>
        <v>0</v>
      </c>
      <c r="AR5659" s="2">
        <f ca="1">IF($D5659&lt;&gt;"",IF(K5659&lt;&gt;0,INDIRECT("AR"&amp;K5659),$AH5659*($W5659+$AC5659+$AD5659+IF($D5659&gt;(ROW()+1),SUM(AR5660:INDIRECT("AR"&amp;$D5659-1)),0))/$L5659),$N5659*INDIRECT("AR"&amp;$F5659))</f>
        <v>0</v>
      </c>
      <c r="AS5659" s="7">
        <f ca="1">AQ5659*燃料!$D$15+AR5659</f>
        <v>0</v>
      </c>
      <c r="AT5659" s="2">
        <f ca="1">AQ5659*燃料!$H$15</f>
        <v>0</v>
      </c>
      <c r="AU5659" s="2">
        <f ca="1">IF($D5659&lt;&gt;"",IF(K5659&lt;&gt;0,INDIRECT("AU"&amp;K5659),$AH5659*($AB5659+IF($D5659&gt;(ROW()+1),SUM(AU5660:INDIRECT("AU"&amp;$D5659-1)),0))/$L5659),$N5659*INDIRECT("AU"&amp;$F5659))</f>
        <v>0</v>
      </c>
      <c r="AV5659" s="2">
        <f ca="1">IF($D5659&lt;&gt;"",IF(K5659&lt;&gt;0,INDIRECT("AV"&amp;K5659),$AH5659*($AE5659+IF($D5659&gt;(ROW()+1),SUM(AV5660:INDIRECT("AV"&amp;$D5659-1)),0))/$L5659),$N5659*INDIRECT("AV"&amp;$F5659))</f>
        <v>0</v>
      </c>
      <c r="AW5659" s="7">
        <f t="shared" ca="1" si="38"/>
        <v>0</v>
      </c>
      <c r="AX5659" s="2">
        <f t="shared" ca="1" si="39"/>
        <v>1</v>
      </c>
      <c r="AY5659">
        <v>0</v>
      </c>
      <c r="AZ5659" t="s">
        <v>33</v>
      </c>
      <c r="BA5659">
        <f t="shared" si="40"/>
        <v>5660</v>
      </c>
      <c r="BB5659" t="str">
        <f t="shared" si="41"/>
        <v/>
      </c>
      <c r="BC5659" t="str">
        <f t="shared" ca="1" si="42"/>
        <v/>
      </c>
      <c r="BE5659" s="2" t="str">
        <f t="shared" ca="1" si="43"/>
        <v/>
      </c>
      <c r="BF5659" s="2" t="str">
        <f t="shared" si="44"/>
        <v/>
      </c>
      <c r="BG5659" s="2" t="str">
        <f t="shared" ca="1" si="45"/>
        <v/>
      </c>
      <c r="BR5659" t="str">
        <f t="shared" ca="1" si="46"/>
        <v/>
      </c>
      <c r="BS5659" s="1" t="str">
        <f t="shared" ca="1" si="47"/>
        <v/>
      </c>
      <c r="BT5659" s="1" t="str">
        <f t="shared" ca="1" si="48"/>
        <v/>
      </c>
      <c r="BU5659">
        <f>ROW()</f>
        <v>5659</v>
      </c>
    </row>
    <row r="5660" spans="1:73" x14ac:dyDescent="0.45">
      <c r="A5660" s="2">
        <f>IF(K5660="",MAX(A$2:A5659)+1,"")</f>
        <v>1346</v>
      </c>
      <c r="B5660" s="3" t="str">
        <f ca="1">IFERROR(IF(A5660&lt;&gt;"",MATCH(A5660,H$2:H5659,0)+1,""),"")</f>
        <v/>
      </c>
      <c r="C5660" s="3">
        <f ca="1">MAX(MAX(A$2:A5659),MAX(H$2:H5659))</f>
        <v>1345</v>
      </c>
      <c r="D5660" s="2">
        <f t="shared" si="28"/>
        <v>5661</v>
      </c>
      <c r="E5660" s="2" t="str">
        <f>IF(A5660="",LOOKUP(2, 1/(A$1:A5659&lt;&gt;""), ROW(A$1:A5659)),"")</f>
        <v/>
      </c>
      <c r="F5660" s="2" t="str">
        <f ca="1">IFERROR(IF(H5660&lt;&gt;"",INDEX(ROW(A:A),MATCH(H5660,A:A,0)),LOOKUP(2,1/(H$1:H5659=A5660),ROW(H$1:H5659))),"")</f>
        <v/>
      </c>
      <c r="G5660" s="3">
        <f ca="1">IF(D5660&gt;ROW()+1,IF(D5660&lt;&gt;"",SUM(G5661:INDIRECT("G"&amp;(D5660-1))),I5660*INDIRECT("G"&amp;F5660)),1)</f>
        <v>1</v>
      </c>
      <c r="H5660" s="6">
        <f ca="1">IF(J5660="",IF(COUNTIF(K$2:K5659,K5660)&gt;0,INDIRECT("H"&amp;MATCH(K5660,K$2:K5659,0)+1),IF(COUNTIF(J$2:J5659,K5660)&gt;0,INDIRECT("A"&amp;MATCH(K5660,J$2:J5659,0)+1),C5660+1)),"")</f>
        <v>0</v>
      </c>
      <c r="I5660">
        <f t="shared" ca="1" si="29"/>
        <v>1</v>
      </c>
      <c r="J5660" s="2" t="str">
        <f t="shared" ca="1" si="30"/>
        <v/>
      </c>
      <c r="L5660">
        <f t="shared" si="31"/>
        <v>1</v>
      </c>
      <c r="M5660" t="str">
        <f t="shared" si="32"/>
        <v/>
      </c>
      <c r="N5660" s="2" t="str">
        <f t="shared" si="33"/>
        <v/>
      </c>
      <c r="O5660" s="2" t="str">
        <f t="shared" si="34"/>
        <v/>
      </c>
      <c r="T5660" s="2">
        <f t="shared" si="35"/>
        <v>0</v>
      </c>
      <c r="W5660" s="2">
        <f>IF(X5660&lt;&gt;"",VLOOKUP(X5660,燃料!B$12:D$18,3,0)*Y5660,0)</f>
        <v>0</v>
      </c>
      <c r="Y5660" s="2">
        <f t="shared" si="36"/>
        <v>0</v>
      </c>
      <c r="AB5660">
        <f>IF(X5660&lt;&gt;0,VLOOKUP(X5660,燃料!$B$12:$H$18,7,0)*Y5660,0)</f>
        <v>0</v>
      </c>
      <c r="AE5660" s="9">
        <f t="shared" si="37"/>
        <v>0</v>
      </c>
      <c r="AH5660">
        <v>1</v>
      </c>
      <c r="AQ5660" s="2">
        <f ca="1">IF($D5660&lt;&gt;"",IF(K5660&lt;&gt;0,INDIRECT("AQ"&amp;K5660),$AH5660*($T5660+IF($D5660&gt;ROW()+1,SUM(AQ5661:INDIRECT("AQ"&amp;$D5660-1)),0))/$L5660),$N5660*INDIRECT("AQ"&amp;$F5660))</f>
        <v>0</v>
      </c>
      <c r="AR5660" s="2">
        <f ca="1">IF($D5660&lt;&gt;"",IF(K5660&lt;&gt;0,INDIRECT("AR"&amp;K5660),$AH5660*($W5660+$AC5660+$AD5660+IF($D5660&gt;(ROW()+1),SUM(AR5661:INDIRECT("AR"&amp;$D5660-1)),0))/$L5660),$N5660*INDIRECT("AR"&amp;$F5660))</f>
        <v>0</v>
      </c>
      <c r="AS5660" s="7">
        <f ca="1">AQ5660*燃料!$D$15+AR5660</f>
        <v>0</v>
      </c>
      <c r="AT5660" s="2">
        <f ca="1">AQ5660*燃料!$H$15</f>
        <v>0</v>
      </c>
      <c r="AU5660" s="2">
        <f ca="1">IF($D5660&lt;&gt;"",IF(K5660&lt;&gt;0,INDIRECT("AU"&amp;K5660),$AH5660*($AB5660+IF($D5660&gt;(ROW()+1),SUM(AU5661:INDIRECT("AU"&amp;$D5660-1)),0))/$L5660),$N5660*INDIRECT("AU"&amp;$F5660))</f>
        <v>0</v>
      </c>
      <c r="AV5660" s="2">
        <f ca="1">IF($D5660&lt;&gt;"",IF(K5660&lt;&gt;0,INDIRECT("AV"&amp;K5660),$AH5660*($AE5660+IF($D5660&gt;(ROW()+1),SUM(AV5661:INDIRECT("AV"&amp;$D5660-1)),0))/$L5660),$N5660*INDIRECT("AV"&amp;$F5660))</f>
        <v>0</v>
      </c>
      <c r="AW5660" s="7">
        <f t="shared" ca="1" si="38"/>
        <v>0</v>
      </c>
      <c r="AX5660" s="2">
        <f t="shared" ca="1" si="39"/>
        <v>1</v>
      </c>
      <c r="AY5660">
        <v>0</v>
      </c>
      <c r="AZ5660" t="s">
        <v>33</v>
      </c>
      <c r="BA5660">
        <f t="shared" si="40"/>
        <v>5661</v>
      </c>
      <c r="BB5660" t="str">
        <f t="shared" si="41"/>
        <v/>
      </c>
      <c r="BC5660" t="str">
        <f t="shared" ca="1" si="42"/>
        <v/>
      </c>
      <c r="BE5660" s="2" t="str">
        <f t="shared" ca="1" si="43"/>
        <v/>
      </c>
      <c r="BF5660" s="2" t="str">
        <f t="shared" si="44"/>
        <v/>
      </c>
      <c r="BG5660" s="2" t="str">
        <f t="shared" ca="1" si="45"/>
        <v/>
      </c>
      <c r="BR5660" t="str">
        <f t="shared" ca="1" si="46"/>
        <v/>
      </c>
      <c r="BS5660" s="1" t="str">
        <f t="shared" ca="1" si="47"/>
        <v/>
      </c>
      <c r="BT5660" s="1" t="str">
        <f t="shared" ca="1" si="48"/>
        <v/>
      </c>
      <c r="BU5660">
        <f>ROW()</f>
        <v>5660</v>
      </c>
    </row>
    <row r="5661" spans="1:73" x14ac:dyDescent="0.45">
      <c r="A5661" s="2">
        <f>IF(K5661="",MAX(A$2:A5660)+1,"")</f>
        <v>1347</v>
      </c>
      <c r="B5661" s="3" t="str">
        <f ca="1">IFERROR(IF(A5661&lt;&gt;"",MATCH(A5661,H$2:H5660,0)+1,""),"")</f>
        <v/>
      </c>
      <c r="C5661" s="3">
        <f ca="1">MAX(MAX(A$2:A5660),MAX(H$2:H5660))</f>
        <v>1346</v>
      </c>
      <c r="D5661" s="2">
        <f t="shared" si="28"/>
        <v>5662</v>
      </c>
      <c r="E5661" s="2" t="str">
        <f>IF(A5661="",LOOKUP(2, 1/(A$1:A5660&lt;&gt;""), ROW(A$1:A5660)),"")</f>
        <v/>
      </c>
      <c r="F5661" s="2" t="str">
        <f ca="1">IFERROR(IF(H5661&lt;&gt;"",INDEX(ROW(A:A),MATCH(H5661,A:A,0)),LOOKUP(2,1/(H$1:H5660=A5661),ROW(H$1:H5660))),"")</f>
        <v/>
      </c>
      <c r="G5661" s="3">
        <f ca="1">IF(D5661&gt;ROW()+1,IF(D5661&lt;&gt;"",SUM(G5662:INDIRECT("G"&amp;(D5661-1))),I5661*INDIRECT("G"&amp;F5661)),1)</f>
        <v>1</v>
      </c>
      <c r="H5661" s="6">
        <f ca="1">IF(J5661="",IF(COUNTIF(K$2:K5660,K5661)&gt;0,INDIRECT("H"&amp;MATCH(K5661,K$2:K5660,0)+1),IF(COUNTIF(J$2:J5660,K5661)&gt;0,INDIRECT("A"&amp;MATCH(K5661,J$2:J5660,0)+1),C5661+1)),"")</f>
        <v>0</v>
      </c>
      <c r="I5661">
        <f t="shared" ca="1" si="29"/>
        <v>1</v>
      </c>
      <c r="J5661" s="2" t="str">
        <f t="shared" ca="1" si="30"/>
        <v/>
      </c>
      <c r="L5661">
        <f t="shared" si="31"/>
        <v>1</v>
      </c>
      <c r="M5661" t="str">
        <f t="shared" si="32"/>
        <v/>
      </c>
      <c r="N5661" s="2" t="str">
        <f t="shared" si="33"/>
        <v/>
      </c>
      <c r="O5661" s="2" t="str">
        <f t="shared" si="34"/>
        <v/>
      </c>
      <c r="T5661" s="2">
        <f t="shared" si="35"/>
        <v>0</v>
      </c>
      <c r="W5661" s="2">
        <f>IF(X5661&lt;&gt;"",VLOOKUP(X5661,燃料!B$12:D$18,3,0)*Y5661,0)</f>
        <v>0</v>
      </c>
      <c r="Y5661" s="2">
        <f t="shared" si="36"/>
        <v>0</v>
      </c>
      <c r="AB5661">
        <f>IF(X5661&lt;&gt;0,VLOOKUP(X5661,燃料!$B$12:$H$18,7,0)*Y5661,0)</f>
        <v>0</v>
      </c>
      <c r="AE5661" s="9">
        <f t="shared" si="37"/>
        <v>0</v>
      </c>
      <c r="AH5661">
        <v>1</v>
      </c>
      <c r="AQ5661" s="2">
        <f ca="1">IF($D5661&lt;&gt;"",IF(K5661&lt;&gt;0,INDIRECT("AQ"&amp;K5661),$AH5661*($T5661+IF($D5661&gt;ROW()+1,SUM(AQ5662:INDIRECT("AQ"&amp;$D5661-1)),0))/$L5661),$N5661*INDIRECT("AQ"&amp;$F5661))</f>
        <v>0</v>
      </c>
      <c r="AR5661" s="2">
        <f ca="1">IF($D5661&lt;&gt;"",IF(K5661&lt;&gt;0,INDIRECT("AR"&amp;K5661),$AH5661*($W5661+$AC5661+$AD5661+IF($D5661&gt;(ROW()+1),SUM(AR5662:INDIRECT("AR"&amp;$D5661-1)),0))/$L5661),$N5661*INDIRECT("AR"&amp;$F5661))</f>
        <v>0</v>
      </c>
      <c r="AS5661" s="7">
        <f ca="1">AQ5661*燃料!$D$15+AR5661</f>
        <v>0</v>
      </c>
      <c r="AT5661" s="2">
        <f ca="1">AQ5661*燃料!$H$15</f>
        <v>0</v>
      </c>
      <c r="AU5661" s="2">
        <f ca="1">IF($D5661&lt;&gt;"",IF(K5661&lt;&gt;0,INDIRECT("AU"&amp;K5661),$AH5661*($AB5661+IF($D5661&gt;(ROW()+1),SUM(AU5662:INDIRECT("AU"&amp;$D5661-1)),0))/$L5661),$N5661*INDIRECT("AU"&amp;$F5661))</f>
        <v>0</v>
      </c>
      <c r="AV5661" s="2">
        <f ca="1">IF($D5661&lt;&gt;"",IF(K5661&lt;&gt;0,INDIRECT("AV"&amp;K5661),$AH5661*($AE5661+IF($D5661&gt;(ROW()+1),SUM(AV5662:INDIRECT("AV"&amp;$D5661-1)),0))/$L5661),$N5661*INDIRECT("AV"&amp;$F5661))</f>
        <v>0</v>
      </c>
      <c r="AW5661" s="7">
        <f t="shared" ca="1" si="38"/>
        <v>0</v>
      </c>
      <c r="AX5661" s="2">
        <f t="shared" ca="1" si="39"/>
        <v>1</v>
      </c>
      <c r="AY5661">
        <v>0</v>
      </c>
      <c r="AZ5661" t="s">
        <v>33</v>
      </c>
      <c r="BA5661">
        <f t="shared" si="40"/>
        <v>5662</v>
      </c>
      <c r="BB5661" t="str">
        <f t="shared" si="41"/>
        <v/>
      </c>
      <c r="BC5661" t="str">
        <f t="shared" ca="1" si="42"/>
        <v/>
      </c>
      <c r="BE5661" s="2" t="str">
        <f t="shared" ca="1" si="43"/>
        <v/>
      </c>
      <c r="BF5661" s="2" t="str">
        <f t="shared" si="44"/>
        <v/>
      </c>
      <c r="BG5661" s="2" t="str">
        <f t="shared" ca="1" si="45"/>
        <v/>
      </c>
      <c r="BR5661" t="str">
        <f t="shared" ca="1" si="46"/>
        <v/>
      </c>
      <c r="BS5661" s="1" t="str">
        <f t="shared" ca="1" si="47"/>
        <v/>
      </c>
      <c r="BT5661" s="1" t="str">
        <f t="shared" ca="1" si="48"/>
        <v/>
      </c>
      <c r="BU5661">
        <f>ROW()</f>
        <v>5661</v>
      </c>
    </row>
    <row r="5662" spans="1:73" x14ac:dyDescent="0.45">
      <c r="A5662" s="2">
        <f>IF(K5662="",MAX(A$2:A5661)+1,"")</f>
        <v>1348</v>
      </c>
      <c r="B5662" s="3" t="str">
        <f ca="1">IFERROR(IF(A5662&lt;&gt;"",MATCH(A5662,H$2:H5661,0)+1,""),"")</f>
        <v/>
      </c>
      <c r="C5662" s="3">
        <f ca="1">MAX(MAX(A$2:A5661),MAX(H$2:H5661))</f>
        <v>1347</v>
      </c>
      <c r="D5662" s="2">
        <f t="shared" si="28"/>
        <v>5663</v>
      </c>
      <c r="E5662" s="2" t="str">
        <f>IF(A5662="",LOOKUP(2, 1/(A$1:A5661&lt;&gt;""), ROW(A$1:A5661)),"")</f>
        <v/>
      </c>
      <c r="F5662" s="2" t="str">
        <f ca="1">IFERROR(IF(H5662&lt;&gt;"",INDEX(ROW(A:A),MATCH(H5662,A:A,0)),LOOKUP(2,1/(H$1:H5661=A5662),ROW(H$1:H5661))),"")</f>
        <v/>
      </c>
      <c r="G5662" s="3">
        <f ca="1">IF(D5662&gt;ROW()+1,IF(D5662&lt;&gt;"",SUM(G5663:INDIRECT("G"&amp;(D5662-1))),I5662*INDIRECT("G"&amp;F5662)),1)</f>
        <v>1</v>
      </c>
      <c r="H5662" s="6">
        <f ca="1">IF(J5662="",IF(COUNTIF(K$2:K5661,K5662)&gt;0,INDIRECT("H"&amp;MATCH(K5662,K$2:K5661,0)+1),IF(COUNTIF(J$2:J5661,K5662)&gt;0,INDIRECT("A"&amp;MATCH(K5662,J$2:J5661,0)+1),C5662+1)),"")</f>
        <v>0</v>
      </c>
      <c r="I5662">
        <f t="shared" ca="1" si="29"/>
        <v>1</v>
      </c>
      <c r="J5662" s="2" t="str">
        <f t="shared" ca="1" si="30"/>
        <v/>
      </c>
      <c r="L5662">
        <f t="shared" si="31"/>
        <v>1</v>
      </c>
      <c r="M5662" t="str">
        <f t="shared" si="32"/>
        <v/>
      </c>
      <c r="N5662" s="2" t="str">
        <f t="shared" si="33"/>
        <v/>
      </c>
      <c r="O5662" s="2" t="str">
        <f t="shared" si="34"/>
        <v/>
      </c>
      <c r="T5662" s="2">
        <f t="shared" si="35"/>
        <v>0</v>
      </c>
      <c r="W5662" s="2">
        <f>IF(X5662&lt;&gt;"",VLOOKUP(X5662,燃料!B$12:D$18,3,0)*Y5662,0)</f>
        <v>0</v>
      </c>
      <c r="Y5662" s="2">
        <f t="shared" si="36"/>
        <v>0</v>
      </c>
      <c r="AB5662">
        <f>IF(X5662&lt;&gt;0,VLOOKUP(X5662,燃料!$B$12:$H$18,7,0)*Y5662,0)</f>
        <v>0</v>
      </c>
      <c r="AE5662" s="9">
        <f t="shared" si="37"/>
        <v>0</v>
      </c>
      <c r="AH5662">
        <v>1</v>
      </c>
      <c r="AQ5662" s="2">
        <f ca="1">IF($D5662&lt;&gt;"",IF(K5662&lt;&gt;0,INDIRECT("AQ"&amp;K5662),$AH5662*($T5662+IF($D5662&gt;ROW()+1,SUM(AQ5663:INDIRECT("AQ"&amp;$D5662-1)),0))/$L5662),$N5662*INDIRECT("AQ"&amp;$F5662))</f>
        <v>0</v>
      </c>
      <c r="AR5662" s="2">
        <f ca="1">IF($D5662&lt;&gt;"",IF(K5662&lt;&gt;0,INDIRECT("AR"&amp;K5662),$AH5662*($W5662+$AC5662+$AD5662+IF($D5662&gt;(ROW()+1),SUM(AR5663:INDIRECT("AR"&amp;$D5662-1)),0))/$L5662),$N5662*INDIRECT("AR"&amp;$F5662))</f>
        <v>0</v>
      </c>
      <c r="AS5662" s="7">
        <f ca="1">AQ5662*燃料!$D$15+AR5662</f>
        <v>0</v>
      </c>
      <c r="AT5662" s="2">
        <f ca="1">AQ5662*燃料!$H$15</f>
        <v>0</v>
      </c>
      <c r="AU5662" s="2">
        <f ca="1">IF($D5662&lt;&gt;"",IF(K5662&lt;&gt;0,INDIRECT("AU"&amp;K5662),$AH5662*($AB5662+IF($D5662&gt;(ROW()+1),SUM(AU5663:INDIRECT("AU"&amp;$D5662-1)),0))/$L5662),$N5662*INDIRECT("AU"&amp;$F5662))</f>
        <v>0</v>
      </c>
      <c r="AV5662" s="2">
        <f ca="1">IF($D5662&lt;&gt;"",IF(K5662&lt;&gt;0,INDIRECT("AV"&amp;K5662),$AH5662*($AE5662+IF($D5662&gt;(ROW()+1),SUM(AV5663:INDIRECT("AV"&amp;$D5662-1)),0))/$L5662),$N5662*INDIRECT("AV"&amp;$F5662))</f>
        <v>0</v>
      </c>
      <c r="AW5662" s="7">
        <f t="shared" ca="1" si="38"/>
        <v>0</v>
      </c>
      <c r="AX5662" s="2">
        <f t="shared" ca="1" si="39"/>
        <v>1</v>
      </c>
      <c r="AY5662">
        <v>0</v>
      </c>
      <c r="AZ5662" t="s">
        <v>33</v>
      </c>
      <c r="BA5662">
        <f t="shared" si="40"/>
        <v>5663</v>
      </c>
      <c r="BB5662" t="str">
        <f t="shared" si="41"/>
        <v/>
      </c>
      <c r="BC5662" t="str">
        <f t="shared" ca="1" si="42"/>
        <v/>
      </c>
      <c r="BE5662" s="2" t="str">
        <f t="shared" ca="1" si="43"/>
        <v/>
      </c>
      <c r="BF5662" s="2" t="str">
        <f t="shared" si="44"/>
        <v/>
      </c>
      <c r="BG5662" s="2" t="str">
        <f t="shared" ca="1" si="45"/>
        <v/>
      </c>
      <c r="BR5662" t="str">
        <f t="shared" ca="1" si="46"/>
        <v/>
      </c>
      <c r="BS5662" s="1" t="str">
        <f t="shared" ca="1" si="47"/>
        <v/>
      </c>
      <c r="BT5662" s="1" t="str">
        <f t="shared" ca="1" si="48"/>
        <v/>
      </c>
      <c r="BU5662">
        <f>ROW()</f>
        <v>5662</v>
      </c>
    </row>
    <row r="5663" spans="1:73" x14ac:dyDescent="0.45">
      <c r="A5663" s="2">
        <f>IF(K5663="",MAX(A$2:A5662)+1,"")</f>
        <v>1349</v>
      </c>
      <c r="B5663" s="3" t="str">
        <f ca="1">IFERROR(IF(A5663&lt;&gt;"",MATCH(A5663,H$2:H5662,0)+1,""),"")</f>
        <v/>
      </c>
      <c r="C5663" s="3">
        <f ca="1">MAX(MAX(A$2:A5662),MAX(H$2:H5662))</f>
        <v>1348</v>
      </c>
      <c r="D5663" s="2">
        <f t="shared" si="28"/>
        <v>5664</v>
      </c>
      <c r="E5663" s="2" t="str">
        <f>IF(A5663="",LOOKUP(2, 1/(A$1:A5662&lt;&gt;""), ROW(A$1:A5662)),"")</f>
        <v/>
      </c>
      <c r="F5663" s="2" t="str">
        <f ca="1">IFERROR(IF(H5663&lt;&gt;"",INDEX(ROW(A:A),MATCH(H5663,A:A,0)),LOOKUP(2,1/(H$1:H5662=A5663),ROW(H$1:H5662))),"")</f>
        <v/>
      </c>
      <c r="G5663" s="3">
        <f ca="1">IF(D5663&gt;ROW()+1,IF(D5663&lt;&gt;"",SUM(G5664:INDIRECT("G"&amp;(D5663-1))),I5663*INDIRECT("G"&amp;F5663)),1)</f>
        <v>1</v>
      </c>
      <c r="H5663" s="6">
        <f ca="1">IF(J5663="",IF(COUNTIF(K$2:K5662,K5663)&gt;0,INDIRECT("H"&amp;MATCH(K5663,K$2:K5662,0)+1),IF(COUNTIF(J$2:J5662,K5663)&gt;0,INDIRECT("A"&amp;MATCH(K5663,J$2:J5662,0)+1),C5663+1)),"")</f>
        <v>0</v>
      </c>
      <c r="I5663">
        <f t="shared" ca="1" si="29"/>
        <v>1</v>
      </c>
      <c r="J5663" s="2" t="str">
        <f t="shared" ca="1" si="30"/>
        <v/>
      </c>
      <c r="L5663">
        <f t="shared" si="31"/>
        <v>1</v>
      </c>
      <c r="M5663" t="str">
        <f t="shared" si="32"/>
        <v/>
      </c>
      <c r="N5663" s="2" t="str">
        <f t="shared" si="33"/>
        <v/>
      </c>
      <c r="O5663" s="2" t="str">
        <f t="shared" si="34"/>
        <v/>
      </c>
      <c r="T5663" s="2">
        <f t="shared" si="35"/>
        <v>0</v>
      </c>
      <c r="W5663" s="2">
        <f>IF(X5663&lt;&gt;"",VLOOKUP(X5663,燃料!B$12:D$18,3,0)*Y5663,0)</f>
        <v>0</v>
      </c>
      <c r="Y5663" s="2">
        <f t="shared" si="36"/>
        <v>0</v>
      </c>
      <c r="AB5663">
        <f>IF(X5663&lt;&gt;0,VLOOKUP(X5663,燃料!$B$12:$H$18,7,0)*Y5663,0)</f>
        <v>0</v>
      </c>
      <c r="AE5663" s="9">
        <f t="shared" si="37"/>
        <v>0</v>
      </c>
      <c r="AH5663">
        <v>1</v>
      </c>
      <c r="AQ5663" s="2">
        <f ca="1">IF($D5663&lt;&gt;"",IF(K5663&lt;&gt;0,INDIRECT("AQ"&amp;K5663),$AH5663*($T5663+IF($D5663&gt;ROW()+1,SUM(AQ5664:INDIRECT("AQ"&amp;$D5663-1)),0))/$L5663),$N5663*INDIRECT("AQ"&amp;$F5663))</f>
        <v>0</v>
      </c>
      <c r="AR5663" s="2">
        <f ca="1">IF($D5663&lt;&gt;"",IF(K5663&lt;&gt;0,INDIRECT("AR"&amp;K5663),$AH5663*($W5663+$AC5663+$AD5663+IF($D5663&gt;(ROW()+1),SUM(AR5664:INDIRECT("AR"&amp;$D5663-1)),0))/$L5663),$N5663*INDIRECT("AR"&amp;$F5663))</f>
        <v>0</v>
      </c>
      <c r="AS5663" s="7">
        <f ca="1">AQ5663*燃料!$D$15+AR5663</f>
        <v>0</v>
      </c>
      <c r="AT5663" s="2">
        <f ca="1">AQ5663*燃料!$H$15</f>
        <v>0</v>
      </c>
      <c r="AU5663" s="2">
        <f ca="1">IF($D5663&lt;&gt;"",IF(K5663&lt;&gt;0,INDIRECT("AU"&amp;K5663),$AH5663*($AB5663+IF($D5663&gt;(ROW()+1),SUM(AU5664:INDIRECT("AU"&amp;$D5663-1)),0))/$L5663),$N5663*INDIRECT("AU"&amp;$F5663))</f>
        <v>0</v>
      </c>
      <c r="AV5663" s="2">
        <f ca="1">IF($D5663&lt;&gt;"",IF(K5663&lt;&gt;0,INDIRECT("AV"&amp;K5663),$AH5663*($AE5663+IF($D5663&gt;(ROW()+1),SUM(AV5664:INDIRECT("AV"&amp;$D5663-1)),0))/$L5663),$N5663*INDIRECT("AV"&amp;$F5663))</f>
        <v>0</v>
      </c>
      <c r="AW5663" s="7">
        <f t="shared" ca="1" si="38"/>
        <v>0</v>
      </c>
      <c r="AX5663" s="2">
        <f t="shared" ca="1" si="39"/>
        <v>1</v>
      </c>
      <c r="AY5663">
        <v>0</v>
      </c>
      <c r="AZ5663" t="s">
        <v>33</v>
      </c>
      <c r="BA5663">
        <f t="shared" si="40"/>
        <v>5664</v>
      </c>
      <c r="BB5663" t="str">
        <f t="shared" si="41"/>
        <v/>
      </c>
      <c r="BC5663" t="str">
        <f t="shared" ca="1" si="42"/>
        <v/>
      </c>
      <c r="BE5663" s="2" t="str">
        <f t="shared" ca="1" si="43"/>
        <v/>
      </c>
      <c r="BF5663" s="2" t="str">
        <f t="shared" si="44"/>
        <v/>
      </c>
      <c r="BG5663" s="2" t="str">
        <f t="shared" ca="1" si="45"/>
        <v/>
      </c>
      <c r="BR5663" t="str">
        <f t="shared" ca="1" si="46"/>
        <v/>
      </c>
      <c r="BS5663" s="1" t="str">
        <f t="shared" ca="1" si="47"/>
        <v/>
      </c>
      <c r="BT5663" s="1" t="str">
        <f t="shared" ca="1" si="48"/>
        <v/>
      </c>
      <c r="BU5663">
        <f>ROW()</f>
        <v>5663</v>
      </c>
    </row>
    <row r="5664" spans="1:73" x14ac:dyDescent="0.45">
      <c r="A5664" s="2">
        <f>IF(K5664="",MAX(A$2:A5663)+1,"")</f>
        <v>1350</v>
      </c>
      <c r="B5664" s="3" t="str">
        <f ca="1">IFERROR(IF(A5664&lt;&gt;"",MATCH(A5664,H$2:H5663,0)+1,""),"")</f>
        <v/>
      </c>
      <c r="C5664" s="3">
        <f ca="1">MAX(MAX(A$2:A5663),MAX(H$2:H5663))</f>
        <v>1349</v>
      </c>
      <c r="D5664" s="2">
        <f t="shared" si="28"/>
        <v>5665</v>
      </c>
      <c r="E5664" s="2" t="str">
        <f>IF(A5664="",LOOKUP(2, 1/(A$1:A5663&lt;&gt;""), ROW(A$1:A5663)),"")</f>
        <v/>
      </c>
      <c r="F5664" s="2" t="str">
        <f ca="1">IFERROR(IF(H5664&lt;&gt;"",INDEX(ROW(A:A),MATCH(H5664,A:A,0)),LOOKUP(2,1/(H$1:H5663=A5664),ROW(H$1:H5663))),"")</f>
        <v/>
      </c>
      <c r="G5664" s="3">
        <f ca="1">IF(D5664&gt;ROW()+1,IF(D5664&lt;&gt;"",SUM(G5665:INDIRECT("G"&amp;(D5664-1))),I5664*INDIRECT("G"&amp;F5664)),1)</f>
        <v>1</v>
      </c>
      <c r="H5664" s="6">
        <f ca="1">IF(J5664="",IF(COUNTIF(K$2:K5663,K5664)&gt;0,INDIRECT("H"&amp;MATCH(K5664,K$2:K5663,0)+1),IF(COUNTIF(J$2:J5663,K5664)&gt;0,INDIRECT("A"&amp;MATCH(K5664,J$2:J5663,0)+1),C5664+1)),"")</f>
        <v>0</v>
      </c>
      <c r="I5664">
        <f t="shared" ca="1" si="29"/>
        <v>1</v>
      </c>
      <c r="J5664" s="2" t="str">
        <f t="shared" ca="1" si="30"/>
        <v/>
      </c>
      <c r="L5664">
        <f t="shared" si="31"/>
        <v>1</v>
      </c>
      <c r="M5664" t="str">
        <f t="shared" si="32"/>
        <v/>
      </c>
      <c r="N5664" s="2" t="str">
        <f t="shared" si="33"/>
        <v/>
      </c>
      <c r="O5664" s="2" t="str">
        <f t="shared" si="34"/>
        <v/>
      </c>
      <c r="T5664" s="2">
        <f t="shared" si="35"/>
        <v>0</v>
      </c>
      <c r="W5664" s="2">
        <f>IF(X5664&lt;&gt;"",VLOOKUP(X5664,燃料!B$12:D$18,3,0)*Y5664,0)</f>
        <v>0</v>
      </c>
      <c r="Y5664" s="2">
        <f t="shared" si="36"/>
        <v>0</v>
      </c>
      <c r="AB5664">
        <f>IF(X5664&lt;&gt;0,VLOOKUP(X5664,燃料!$B$12:$H$18,7,0)*Y5664,0)</f>
        <v>0</v>
      </c>
      <c r="AE5664" s="9">
        <f t="shared" si="37"/>
        <v>0</v>
      </c>
      <c r="AH5664">
        <v>1</v>
      </c>
      <c r="AQ5664" s="2">
        <f ca="1">IF($D5664&lt;&gt;"",IF(K5664&lt;&gt;0,INDIRECT("AQ"&amp;K5664),$AH5664*($T5664+IF($D5664&gt;ROW()+1,SUM(AQ5665:INDIRECT("AQ"&amp;$D5664-1)),0))/$L5664),$N5664*INDIRECT("AQ"&amp;$F5664))</f>
        <v>0</v>
      </c>
      <c r="AR5664" s="2">
        <f ca="1">IF($D5664&lt;&gt;"",IF(K5664&lt;&gt;0,INDIRECT("AR"&amp;K5664),$AH5664*($W5664+$AC5664+$AD5664+IF($D5664&gt;(ROW()+1),SUM(AR5665:INDIRECT("AR"&amp;$D5664-1)),0))/$L5664),$N5664*INDIRECT("AR"&amp;$F5664))</f>
        <v>0</v>
      </c>
      <c r="AS5664" s="7">
        <f ca="1">AQ5664*燃料!$D$15+AR5664</f>
        <v>0</v>
      </c>
      <c r="AT5664" s="2">
        <f ca="1">AQ5664*燃料!$H$15</f>
        <v>0</v>
      </c>
      <c r="AU5664" s="2">
        <f ca="1">IF($D5664&lt;&gt;"",IF(K5664&lt;&gt;0,INDIRECT("AU"&amp;K5664),$AH5664*($AB5664+IF($D5664&gt;(ROW()+1),SUM(AU5665:INDIRECT("AU"&amp;$D5664-1)),0))/$L5664),$N5664*INDIRECT("AU"&amp;$F5664))</f>
        <v>0</v>
      </c>
      <c r="AV5664" s="2">
        <f ca="1">IF($D5664&lt;&gt;"",IF(K5664&lt;&gt;0,INDIRECT("AV"&amp;K5664),$AH5664*($AE5664+IF($D5664&gt;(ROW()+1),SUM(AV5665:INDIRECT("AV"&amp;$D5664-1)),0))/$L5664),$N5664*INDIRECT("AV"&amp;$F5664))</f>
        <v>0</v>
      </c>
      <c r="AW5664" s="7">
        <f t="shared" ca="1" si="38"/>
        <v>0</v>
      </c>
      <c r="AX5664" s="2">
        <f t="shared" ca="1" si="39"/>
        <v>1</v>
      </c>
      <c r="AY5664">
        <v>0</v>
      </c>
      <c r="AZ5664" t="s">
        <v>33</v>
      </c>
      <c r="BA5664">
        <f t="shared" si="40"/>
        <v>5665</v>
      </c>
      <c r="BB5664" t="str">
        <f t="shared" si="41"/>
        <v/>
      </c>
      <c r="BC5664" t="str">
        <f t="shared" ca="1" si="42"/>
        <v/>
      </c>
      <c r="BE5664" s="2" t="str">
        <f t="shared" ca="1" si="43"/>
        <v/>
      </c>
      <c r="BF5664" s="2" t="str">
        <f t="shared" si="44"/>
        <v/>
      </c>
      <c r="BG5664" s="2" t="str">
        <f t="shared" ca="1" si="45"/>
        <v/>
      </c>
      <c r="BR5664" t="str">
        <f t="shared" ca="1" si="46"/>
        <v/>
      </c>
      <c r="BS5664" s="1" t="str">
        <f t="shared" ca="1" si="47"/>
        <v/>
      </c>
      <c r="BT5664" s="1" t="str">
        <f t="shared" ca="1" si="48"/>
        <v/>
      </c>
      <c r="BU5664">
        <f>ROW()</f>
        <v>5664</v>
      </c>
    </row>
    <row r="5665" spans="1:73" x14ac:dyDescent="0.45">
      <c r="A5665" s="2">
        <f>IF(K5665="",MAX(A$2:A5664)+1,"")</f>
        <v>1351</v>
      </c>
      <c r="B5665" s="3" t="str">
        <f ca="1">IFERROR(IF(A5665&lt;&gt;"",MATCH(A5665,H$2:H5664,0)+1,""),"")</f>
        <v/>
      </c>
      <c r="C5665" s="3">
        <f ca="1">MAX(MAX(A$2:A5664),MAX(H$2:H5664))</f>
        <v>1350</v>
      </c>
      <c r="D5665" s="2">
        <f t="shared" si="28"/>
        <v>5666</v>
      </c>
      <c r="E5665" s="2" t="str">
        <f>IF(A5665="",LOOKUP(2, 1/(A$1:A5664&lt;&gt;""), ROW(A$1:A5664)),"")</f>
        <v/>
      </c>
      <c r="F5665" s="2" t="str">
        <f ca="1">IFERROR(IF(H5665&lt;&gt;"",INDEX(ROW(A:A),MATCH(H5665,A:A,0)),LOOKUP(2,1/(H$1:H5664=A5665),ROW(H$1:H5664))),"")</f>
        <v/>
      </c>
      <c r="G5665" s="3">
        <f ca="1">IF(D5665&gt;ROW()+1,IF(D5665&lt;&gt;"",SUM(G5666:INDIRECT("G"&amp;(D5665-1))),I5665*INDIRECT("G"&amp;F5665)),1)</f>
        <v>1</v>
      </c>
      <c r="H5665" s="6">
        <f ca="1">IF(J5665="",IF(COUNTIF(K$2:K5664,K5665)&gt;0,INDIRECT("H"&amp;MATCH(K5665,K$2:K5664,0)+1),IF(COUNTIF(J$2:J5664,K5665)&gt;0,INDIRECT("A"&amp;MATCH(K5665,J$2:J5664,0)+1),C5665+1)),"")</f>
        <v>0</v>
      </c>
      <c r="I5665">
        <f t="shared" ca="1" si="29"/>
        <v>1</v>
      </c>
      <c r="J5665" s="2" t="str">
        <f t="shared" ca="1" si="30"/>
        <v/>
      </c>
      <c r="L5665">
        <f t="shared" si="31"/>
        <v>1</v>
      </c>
      <c r="M5665" t="str">
        <f t="shared" si="32"/>
        <v/>
      </c>
      <c r="N5665" s="2" t="str">
        <f t="shared" si="33"/>
        <v/>
      </c>
      <c r="O5665" s="2" t="str">
        <f t="shared" si="34"/>
        <v/>
      </c>
      <c r="T5665" s="2">
        <f t="shared" si="35"/>
        <v>0</v>
      </c>
      <c r="W5665" s="2">
        <f>IF(X5665&lt;&gt;"",VLOOKUP(X5665,燃料!B$12:D$18,3,0)*Y5665,0)</f>
        <v>0</v>
      </c>
      <c r="Y5665" s="2">
        <f t="shared" si="36"/>
        <v>0</v>
      </c>
      <c r="AB5665">
        <f>IF(X5665&lt;&gt;0,VLOOKUP(X5665,燃料!$B$12:$H$18,7,0)*Y5665,0)</f>
        <v>0</v>
      </c>
      <c r="AE5665" s="9">
        <f t="shared" si="37"/>
        <v>0</v>
      </c>
      <c r="AH5665">
        <v>1</v>
      </c>
      <c r="AQ5665" s="2">
        <f ca="1">IF($D5665&lt;&gt;"",IF(K5665&lt;&gt;0,INDIRECT("AQ"&amp;K5665),$AH5665*($T5665+IF($D5665&gt;ROW()+1,SUM(AQ5666:INDIRECT("AQ"&amp;$D5665-1)),0))/$L5665),$N5665*INDIRECT("AQ"&amp;$F5665))</f>
        <v>0</v>
      </c>
      <c r="AR5665" s="2">
        <f ca="1">IF($D5665&lt;&gt;"",IF(K5665&lt;&gt;0,INDIRECT("AR"&amp;K5665),$AH5665*($W5665+$AC5665+$AD5665+IF($D5665&gt;(ROW()+1),SUM(AR5666:INDIRECT("AR"&amp;$D5665-1)),0))/$L5665),$N5665*INDIRECT("AR"&amp;$F5665))</f>
        <v>0</v>
      </c>
      <c r="AS5665" s="7">
        <f ca="1">AQ5665*燃料!$D$15+AR5665</f>
        <v>0</v>
      </c>
      <c r="AT5665" s="2">
        <f ca="1">AQ5665*燃料!$H$15</f>
        <v>0</v>
      </c>
      <c r="AU5665" s="2">
        <f ca="1">IF($D5665&lt;&gt;"",IF(K5665&lt;&gt;0,INDIRECT("AU"&amp;K5665),$AH5665*($AB5665+IF($D5665&gt;(ROW()+1),SUM(AU5666:INDIRECT("AU"&amp;$D5665-1)),0))/$L5665),$N5665*INDIRECT("AU"&amp;$F5665))</f>
        <v>0</v>
      </c>
      <c r="AV5665" s="2">
        <f ca="1">IF($D5665&lt;&gt;"",IF(K5665&lt;&gt;0,INDIRECT("AV"&amp;K5665),$AH5665*($AE5665+IF($D5665&gt;(ROW()+1),SUM(AV5666:INDIRECT("AV"&amp;$D5665-1)),0))/$L5665),$N5665*INDIRECT("AV"&amp;$F5665))</f>
        <v>0</v>
      </c>
      <c r="AW5665" s="7">
        <f t="shared" ca="1" si="38"/>
        <v>0</v>
      </c>
      <c r="AX5665" s="2">
        <f t="shared" ca="1" si="39"/>
        <v>1</v>
      </c>
      <c r="AY5665">
        <v>0</v>
      </c>
      <c r="AZ5665" t="s">
        <v>33</v>
      </c>
      <c r="BA5665">
        <f t="shared" si="40"/>
        <v>5666</v>
      </c>
      <c r="BB5665" t="str">
        <f t="shared" si="41"/>
        <v/>
      </c>
      <c r="BC5665" t="str">
        <f t="shared" ca="1" si="42"/>
        <v/>
      </c>
      <c r="BE5665" s="2" t="str">
        <f t="shared" ca="1" si="43"/>
        <v/>
      </c>
      <c r="BF5665" s="2" t="str">
        <f t="shared" si="44"/>
        <v/>
      </c>
      <c r="BG5665" s="2" t="str">
        <f t="shared" ca="1" si="45"/>
        <v/>
      </c>
      <c r="BR5665" t="str">
        <f t="shared" ca="1" si="46"/>
        <v/>
      </c>
      <c r="BS5665" s="1" t="str">
        <f t="shared" ca="1" si="47"/>
        <v/>
      </c>
      <c r="BT5665" s="1" t="str">
        <f t="shared" ca="1" si="48"/>
        <v/>
      </c>
      <c r="BU5665">
        <f>ROW()</f>
        <v>5665</v>
      </c>
    </row>
    <row r="5666" spans="1:73" x14ac:dyDescent="0.45">
      <c r="A5666" s="2">
        <f>IF(K5666="",MAX(A$2:A5665)+1,"")</f>
        <v>1352</v>
      </c>
      <c r="B5666" s="3" t="str">
        <f ca="1">IFERROR(IF(A5666&lt;&gt;"",MATCH(A5666,H$2:H5665,0)+1,""),"")</f>
        <v/>
      </c>
      <c r="C5666" s="3">
        <f ca="1">MAX(MAX(A$2:A5665),MAX(H$2:H5665))</f>
        <v>1351</v>
      </c>
      <c r="D5666" s="2">
        <f t="shared" si="28"/>
        <v>5667</v>
      </c>
      <c r="E5666" s="2" t="str">
        <f>IF(A5666="",LOOKUP(2, 1/(A$1:A5665&lt;&gt;""), ROW(A$1:A5665)),"")</f>
        <v/>
      </c>
      <c r="F5666" s="2" t="str">
        <f ca="1">IFERROR(IF(H5666&lt;&gt;"",INDEX(ROW(A:A),MATCH(H5666,A:A,0)),LOOKUP(2,1/(H$1:H5665=A5666),ROW(H$1:H5665))),"")</f>
        <v/>
      </c>
      <c r="G5666" s="3">
        <f ca="1">IF(D5666&gt;ROW()+1,IF(D5666&lt;&gt;"",SUM(G5667:INDIRECT("G"&amp;(D5666-1))),I5666*INDIRECT("G"&amp;F5666)),1)</f>
        <v>1</v>
      </c>
      <c r="H5666" s="6">
        <f ca="1">IF(J5666="",IF(COUNTIF(K$2:K5665,K5666)&gt;0,INDIRECT("H"&amp;MATCH(K5666,K$2:K5665,0)+1),IF(COUNTIF(J$2:J5665,K5666)&gt;0,INDIRECT("A"&amp;MATCH(K5666,J$2:J5665,0)+1),C5666+1)),"")</f>
        <v>0</v>
      </c>
      <c r="I5666">
        <f t="shared" ca="1" si="29"/>
        <v>1</v>
      </c>
      <c r="J5666" s="2" t="str">
        <f t="shared" ca="1" si="30"/>
        <v/>
      </c>
      <c r="L5666">
        <f t="shared" si="31"/>
        <v>1</v>
      </c>
      <c r="M5666" t="str">
        <f t="shared" si="32"/>
        <v/>
      </c>
      <c r="N5666" s="2" t="str">
        <f t="shared" si="33"/>
        <v/>
      </c>
      <c r="O5666" s="2" t="str">
        <f t="shared" si="34"/>
        <v/>
      </c>
      <c r="T5666" s="2">
        <f t="shared" si="35"/>
        <v>0</v>
      </c>
      <c r="W5666" s="2">
        <f>IF(X5666&lt;&gt;"",VLOOKUP(X5666,燃料!B$12:D$18,3,0)*Y5666,0)</f>
        <v>0</v>
      </c>
      <c r="Y5666" s="2">
        <f t="shared" si="36"/>
        <v>0</v>
      </c>
      <c r="AB5666">
        <f>IF(X5666&lt;&gt;0,VLOOKUP(X5666,燃料!$B$12:$H$18,7,0)*Y5666,0)</f>
        <v>0</v>
      </c>
      <c r="AE5666" s="9">
        <f t="shared" si="37"/>
        <v>0</v>
      </c>
      <c r="AH5666">
        <v>1</v>
      </c>
      <c r="AQ5666" s="2">
        <f ca="1">IF($D5666&lt;&gt;"",IF(K5666&lt;&gt;0,INDIRECT("AQ"&amp;K5666),$AH5666*($T5666+IF($D5666&gt;ROW()+1,SUM(AQ5667:INDIRECT("AQ"&amp;$D5666-1)),0))/$L5666),$N5666*INDIRECT("AQ"&amp;$F5666))</f>
        <v>0</v>
      </c>
      <c r="AR5666" s="2">
        <f ca="1">IF($D5666&lt;&gt;"",IF(K5666&lt;&gt;0,INDIRECT("AR"&amp;K5666),$AH5666*($W5666+$AC5666+$AD5666+IF($D5666&gt;(ROW()+1),SUM(AR5667:INDIRECT("AR"&amp;$D5666-1)),0))/$L5666),$N5666*INDIRECT("AR"&amp;$F5666))</f>
        <v>0</v>
      </c>
      <c r="AS5666" s="7">
        <f ca="1">AQ5666*燃料!$D$15+AR5666</f>
        <v>0</v>
      </c>
      <c r="AT5666" s="2">
        <f ca="1">AQ5666*燃料!$H$15</f>
        <v>0</v>
      </c>
      <c r="AU5666" s="2">
        <f ca="1">IF($D5666&lt;&gt;"",IF(K5666&lt;&gt;0,INDIRECT("AU"&amp;K5666),$AH5666*($AB5666+IF($D5666&gt;(ROW()+1),SUM(AU5667:INDIRECT("AU"&amp;$D5666-1)),0))/$L5666),$N5666*INDIRECT("AU"&amp;$F5666))</f>
        <v>0</v>
      </c>
      <c r="AV5666" s="2">
        <f ca="1">IF($D5666&lt;&gt;"",IF(K5666&lt;&gt;0,INDIRECT("AV"&amp;K5666),$AH5666*($AE5666+IF($D5666&gt;(ROW()+1),SUM(AV5667:INDIRECT("AV"&amp;$D5666-1)),0))/$L5666),$N5666*INDIRECT("AV"&amp;$F5666))</f>
        <v>0</v>
      </c>
      <c r="AW5666" s="7">
        <f t="shared" ca="1" si="38"/>
        <v>0</v>
      </c>
      <c r="AX5666" s="2">
        <f t="shared" ca="1" si="39"/>
        <v>1</v>
      </c>
      <c r="AY5666">
        <v>0</v>
      </c>
      <c r="AZ5666" t="s">
        <v>33</v>
      </c>
      <c r="BA5666">
        <f t="shared" si="40"/>
        <v>5667</v>
      </c>
      <c r="BB5666" t="str">
        <f t="shared" si="41"/>
        <v/>
      </c>
      <c r="BC5666" t="str">
        <f t="shared" ca="1" si="42"/>
        <v/>
      </c>
      <c r="BE5666" s="2" t="str">
        <f t="shared" ca="1" si="43"/>
        <v/>
      </c>
      <c r="BF5666" s="2" t="str">
        <f t="shared" si="44"/>
        <v/>
      </c>
      <c r="BG5666" s="2" t="str">
        <f t="shared" ca="1" si="45"/>
        <v/>
      </c>
      <c r="BR5666" t="str">
        <f t="shared" ca="1" si="46"/>
        <v/>
      </c>
      <c r="BS5666" s="1" t="str">
        <f t="shared" ca="1" si="47"/>
        <v/>
      </c>
      <c r="BT5666" s="1" t="str">
        <f t="shared" ca="1" si="48"/>
        <v/>
      </c>
      <c r="BU5666">
        <f>ROW()</f>
        <v>5666</v>
      </c>
    </row>
    <row r="5667" spans="1:73" x14ac:dyDescent="0.45">
      <c r="A5667" s="2">
        <f>IF(K5667="",MAX(A$2:A5666)+1,"")</f>
        <v>1353</v>
      </c>
      <c r="B5667" s="3" t="str">
        <f ca="1">IFERROR(IF(A5667&lt;&gt;"",MATCH(A5667,H$2:H5666,0)+1,""),"")</f>
        <v/>
      </c>
      <c r="C5667" s="3">
        <f ca="1">MAX(MAX(A$2:A5666),MAX(H$2:H5666))</f>
        <v>1352</v>
      </c>
      <c r="D5667" s="2">
        <f t="shared" si="28"/>
        <v>5668</v>
      </c>
      <c r="E5667" s="2" t="str">
        <f>IF(A5667="",LOOKUP(2, 1/(A$1:A5666&lt;&gt;""), ROW(A$1:A5666)),"")</f>
        <v/>
      </c>
      <c r="F5667" s="2" t="str">
        <f ca="1">IFERROR(IF(H5667&lt;&gt;"",INDEX(ROW(A:A),MATCH(H5667,A:A,0)),LOOKUP(2,1/(H$1:H5666=A5667),ROW(H$1:H5666))),"")</f>
        <v/>
      </c>
      <c r="G5667" s="3">
        <f ca="1">IF(D5667&gt;ROW()+1,IF(D5667&lt;&gt;"",SUM(G5668:INDIRECT("G"&amp;(D5667-1))),I5667*INDIRECT("G"&amp;F5667)),1)</f>
        <v>1</v>
      </c>
      <c r="H5667" s="6">
        <f ca="1">IF(J5667="",IF(COUNTIF(K$2:K5666,K5667)&gt;0,INDIRECT("H"&amp;MATCH(K5667,K$2:K5666,0)+1),IF(COUNTIF(J$2:J5666,K5667)&gt;0,INDIRECT("A"&amp;MATCH(K5667,J$2:J5666,0)+1),C5667+1)),"")</f>
        <v>0</v>
      </c>
      <c r="I5667">
        <f t="shared" ca="1" si="29"/>
        <v>1</v>
      </c>
      <c r="J5667" s="2" t="str">
        <f t="shared" ca="1" si="30"/>
        <v/>
      </c>
      <c r="L5667">
        <f t="shared" si="31"/>
        <v>1</v>
      </c>
      <c r="M5667" t="str">
        <f t="shared" si="32"/>
        <v/>
      </c>
      <c r="N5667" s="2" t="str">
        <f t="shared" si="33"/>
        <v/>
      </c>
      <c r="O5667" s="2" t="str">
        <f t="shared" si="34"/>
        <v/>
      </c>
      <c r="T5667" s="2">
        <f t="shared" si="35"/>
        <v>0</v>
      </c>
      <c r="W5667" s="2">
        <f>IF(X5667&lt;&gt;"",VLOOKUP(X5667,燃料!B$12:D$18,3,0)*Y5667,0)</f>
        <v>0</v>
      </c>
      <c r="Y5667" s="2">
        <f t="shared" si="36"/>
        <v>0</v>
      </c>
      <c r="AB5667">
        <f>IF(X5667&lt;&gt;0,VLOOKUP(X5667,燃料!$B$12:$H$18,7,0)*Y5667,0)</f>
        <v>0</v>
      </c>
      <c r="AE5667" s="9">
        <f t="shared" si="37"/>
        <v>0</v>
      </c>
      <c r="AH5667">
        <v>1</v>
      </c>
      <c r="AQ5667" s="2">
        <f ca="1">IF($D5667&lt;&gt;"",IF(K5667&lt;&gt;0,INDIRECT("AQ"&amp;K5667),$AH5667*($T5667+IF($D5667&gt;ROW()+1,SUM(AQ5668:INDIRECT("AQ"&amp;$D5667-1)),0))/$L5667),$N5667*INDIRECT("AQ"&amp;$F5667))</f>
        <v>0</v>
      </c>
      <c r="AR5667" s="2">
        <f ca="1">IF($D5667&lt;&gt;"",IF(K5667&lt;&gt;0,INDIRECT("AR"&amp;K5667),$AH5667*($W5667+$AC5667+$AD5667+IF($D5667&gt;(ROW()+1),SUM(AR5668:INDIRECT("AR"&amp;$D5667-1)),0))/$L5667),$N5667*INDIRECT("AR"&amp;$F5667))</f>
        <v>0</v>
      </c>
      <c r="AS5667" s="7">
        <f ca="1">AQ5667*燃料!$D$15+AR5667</f>
        <v>0</v>
      </c>
      <c r="AT5667" s="2">
        <f ca="1">AQ5667*燃料!$H$15</f>
        <v>0</v>
      </c>
      <c r="AU5667" s="2">
        <f ca="1">IF($D5667&lt;&gt;"",IF(K5667&lt;&gt;0,INDIRECT("AU"&amp;K5667),$AH5667*($AB5667+IF($D5667&gt;(ROW()+1),SUM(AU5668:INDIRECT("AU"&amp;$D5667-1)),0))/$L5667),$N5667*INDIRECT("AU"&amp;$F5667))</f>
        <v>0</v>
      </c>
      <c r="AV5667" s="2">
        <f ca="1">IF($D5667&lt;&gt;"",IF(K5667&lt;&gt;0,INDIRECT("AV"&amp;K5667),$AH5667*($AE5667+IF($D5667&gt;(ROW()+1),SUM(AV5668:INDIRECT("AV"&amp;$D5667-1)),0))/$L5667),$N5667*INDIRECT("AV"&amp;$F5667))</f>
        <v>0</v>
      </c>
      <c r="AW5667" s="7">
        <f t="shared" ca="1" si="38"/>
        <v>0</v>
      </c>
      <c r="AX5667" s="2">
        <f t="shared" ca="1" si="39"/>
        <v>1</v>
      </c>
      <c r="AY5667">
        <v>0</v>
      </c>
      <c r="AZ5667" t="s">
        <v>33</v>
      </c>
      <c r="BA5667">
        <f t="shared" si="40"/>
        <v>5668</v>
      </c>
      <c r="BB5667" t="str">
        <f t="shared" si="41"/>
        <v/>
      </c>
      <c r="BC5667" t="str">
        <f t="shared" ca="1" si="42"/>
        <v/>
      </c>
      <c r="BE5667" s="2" t="str">
        <f t="shared" ca="1" si="43"/>
        <v/>
      </c>
      <c r="BF5667" s="2" t="str">
        <f t="shared" si="44"/>
        <v/>
      </c>
      <c r="BG5667" s="2" t="str">
        <f t="shared" ca="1" si="45"/>
        <v/>
      </c>
      <c r="BR5667" t="str">
        <f t="shared" ca="1" si="46"/>
        <v/>
      </c>
      <c r="BS5667" s="1" t="str">
        <f t="shared" ca="1" si="47"/>
        <v/>
      </c>
      <c r="BT5667" s="1" t="str">
        <f t="shared" ca="1" si="48"/>
        <v/>
      </c>
      <c r="BU5667">
        <f>ROW()</f>
        <v>5667</v>
      </c>
    </row>
    <row r="5668" spans="1:73" x14ac:dyDescent="0.45">
      <c r="A5668" s="2">
        <f>IF(K5668="",MAX(A$2:A5667)+1,"")</f>
        <v>1354</v>
      </c>
      <c r="B5668" s="3" t="str">
        <f ca="1">IFERROR(IF(A5668&lt;&gt;"",MATCH(A5668,H$2:H5667,0)+1,""),"")</f>
        <v/>
      </c>
      <c r="C5668" s="3">
        <f ca="1">MAX(MAX(A$2:A5667),MAX(H$2:H5667))</f>
        <v>1353</v>
      </c>
      <c r="D5668" s="2">
        <f t="shared" si="28"/>
        <v>5669</v>
      </c>
      <c r="E5668" s="2" t="str">
        <f>IF(A5668="",LOOKUP(2, 1/(A$1:A5667&lt;&gt;""), ROW(A$1:A5667)),"")</f>
        <v/>
      </c>
      <c r="F5668" s="2" t="str">
        <f ca="1">IFERROR(IF(H5668&lt;&gt;"",INDEX(ROW(A:A),MATCH(H5668,A:A,0)),LOOKUP(2,1/(H$1:H5667=A5668),ROW(H$1:H5667))),"")</f>
        <v/>
      </c>
      <c r="G5668" s="3">
        <f ca="1">IF(D5668&gt;ROW()+1,IF(D5668&lt;&gt;"",SUM(G5669:INDIRECT("G"&amp;(D5668-1))),I5668*INDIRECT("G"&amp;F5668)),1)</f>
        <v>1</v>
      </c>
      <c r="H5668" s="6">
        <f ca="1">IF(J5668="",IF(COUNTIF(K$2:K5667,K5668)&gt;0,INDIRECT("H"&amp;MATCH(K5668,K$2:K5667,0)+1),IF(COUNTIF(J$2:J5667,K5668)&gt;0,INDIRECT("A"&amp;MATCH(K5668,J$2:J5667,0)+1),C5668+1)),"")</f>
        <v>0</v>
      </c>
      <c r="I5668">
        <f t="shared" ca="1" si="29"/>
        <v>1</v>
      </c>
      <c r="J5668" s="2" t="str">
        <f t="shared" ca="1" si="30"/>
        <v/>
      </c>
      <c r="L5668">
        <f t="shared" si="31"/>
        <v>1</v>
      </c>
      <c r="M5668" t="str">
        <f t="shared" si="32"/>
        <v/>
      </c>
      <c r="N5668" s="2" t="str">
        <f t="shared" si="33"/>
        <v/>
      </c>
      <c r="O5668" s="2" t="str">
        <f t="shared" si="34"/>
        <v/>
      </c>
      <c r="T5668" s="2">
        <f t="shared" si="35"/>
        <v>0</v>
      </c>
      <c r="W5668" s="2">
        <f>IF(X5668&lt;&gt;"",VLOOKUP(X5668,燃料!B$12:D$18,3,0)*Y5668,0)</f>
        <v>0</v>
      </c>
      <c r="Y5668" s="2">
        <f t="shared" si="36"/>
        <v>0</v>
      </c>
      <c r="AB5668">
        <f>IF(X5668&lt;&gt;0,VLOOKUP(X5668,燃料!$B$12:$H$18,7,0)*Y5668,0)</f>
        <v>0</v>
      </c>
      <c r="AE5668" s="9">
        <f t="shared" si="37"/>
        <v>0</v>
      </c>
      <c r="AH5668">
        <v>1</v>
      </c>
      <c r="AQ5668" s="2">
        <f ca="1">IF($D5668&lt;&gt;"",IF(K5668&lt;&gt;0,INDIRECT("AQ"&amp;K5668),$AH5668*($T5668+IF($D5668&gt;ROW()+1,SUM(AQ5669:INDIRECT("AQ"&amp;$D5668-1)),0))/$L5668),$N5668*INDIRECT("AQ"&amp;$F5668))</f>
        <v>0</v>
      </c>
      <c r="AR5668" s="2">
        <f ca="1">IF($D5668&lt;&gt;"",IF(K5668&lt;&gt;0,INDIRECT("AR"&amp;K5668),$AH5668*($W5668+$AC5668+$AD5668+IF($D5668&gt;(ROW()+1),SUM(AR5669:INDIRECT("AR"&amp;$D5668-1)),0))/$L5668),$N5668*INDIRECT("AR"&amp;$F5668))</f>
        <v>0</v>
      </c>
      <c r="AS5668" s="7">
        <f ca="1">AQ5668*燃料!$D$15+AR5668</f>
        <v>0</v>
      </c>
      <c r="AT5668" s="2">
        <f ca="1">AQ5668*燃料!$H$15</f>
        <v>0</v>
      </c>
      <c r="AU5668" s="2">
        <f ca="1">IF($D5668&lt;&gt;"",IF(K5668&lt;&gt;0,INDIRECT("AU"&amp;K5668),$AH5668*($AB5668+IF($D5668&gt;(ROW()+1),SUM(AU5669:INDIRECT("AU"&amp;$D5668-1)),0))/$L5668),$N5668*INDIRECT("AU"&amp;$F5668))</f>
        <v>0</v>
      </c>
      <c r="AV5668" s="2">
        <f ca="1">IF($D5668&lt;&gt;"",IF(K5668&lt;&gt;0,INDIRECT("AV"&amp;K5668),$AH5668*($AE5668+IF($D5668&gt;(ROW()+1),SUM(AV5669:INDIRECT("AV"&amp;$D5668-1)),0))/$L5668),$N5668*INDIRECT("AV"&amp;$F5668))</f>
        <v>0</v>
      </c>
      <c r="AW5668" s="7">
        <f t="shared" ca="1" si="38"/>
        <v>0</v>
      </c>
      <c r="AX5668" s="2">
        <f t="shared" ca="1" si="39"/>
        <v>1</v>
      </c>
      <c r="AY5668">
        <v>0</v>
      </c>
      <c r="AZ5668" t="s">
        <v>33</v>
      </c>
      <c r="BA5668">
        <f t="shared" si="40"/>
        <v>5669</v>
      </c>
      <c r="BB5668" t="str">
        <f t="shared" si="41"/>
        <v/>
      </c>
      <c r="BC5668" t="str">
        <f t="shared" ca="1" si="42"/>
        <v/>
      </c>
      <c r="BE5668" s="2" t="str">
        <f t="shared" ca="1" si="43"/>
        <v/>
      </c>
      <c r="BF5668" s="2" t="str">
        <f t="shared" si="44"/>
        <v/>
      </c>
      <c r="BG5668" s="2" t="str">
        <f t="shared" ca="1" si="45"/>
        <v/>
      </c>
      <c r="BR5668" t="str">
        <f t="shared" ca="1" si="46"/>
        <v/>
      </c>
      <c r="BS5668" s="1" t="str">
        <f t="shared" ca="1" si="47"/>
        <v/>
      </c>
      <c r="BT5668" s="1" t="str">
        <f t="shared" ca="1" si="48"/>
        <v/>
      </c>
      <c r="BU5668">
        <f>ROW()</f>
        <v>5668</v>
      </c>
    </row>
    <row r="5669" spans="1:73" x14ac:dyDescent="0.45">
      <c r="A5669" s="2">
        <f>IF(K5669="",MAX(A$2:A5668)+1,"")</f>
        <v>1355</v>
      </c>
      <c r="B5669" s="3" t="str">
        <f ca="1">IFERROR(IF(A5669&lt;&gt;"",MATCH(A5669,H$2:H5668,0)+1,""),"")</f>
        <v/>
      </c>
      <c r="C5669" s="3">
        <f ca="1">MAX(MAX(A$2:A5668),MAX(H$2:H5668))</f>
        <v>1354</v>
      </c>
      <c r="D5669" s="2">
        <f t="shared" si="28"/>
        <v>5670</v>
      </c>
      <c r="E5669" s="2" t="str">
        <f>IF(A5669="",LOOKUP(2, 1/(A$1:A5668&lt;&gt;""), ROW(A$1:A5668)),"")</f>
        <v/>
      </c>
      <c r="F5669" s="2" t="str">
        <f ca="1">IFERROR(IF(H5669&lt;&gt;"",INDEX(ROW(A:A),MATCH(H5669,A:A,0)),LOOKUP(2,1/(H$1:H5668=A5669),ROW(H$1:H5668))),"")</f>
        <v/>
      </c>
      <c r="G5669" s="3">
        <f ca="1">IF(D5669&gt;ROW()+1,IF(D5669&lt;&gt;"",SUM(G5670:INDIRECT("G"&amp;(D5669-1))),I5669*INDIRECT("G"&amp;F5669)),1)</f>
        <v>1</v>
      </c>
      <c r="H5669" s="6">
        <f ca="1">IF(J5669="",IF(COUNTIF(K$2:K5668,K5669)&gt;0,INDIRECT("H"&amp;MATCH(K5669,K$2:K5668,0)+1),IF(COUNTIF(J$2:J5668,K5669)&gt;0,INDIRECT("A"&amp;MATCH(K5669,J$2:J5668,0)+1),C5669+1)),"")</f>
        <v>0</v>
      </c>
      <c r="I5669">
        <f t="shared" ca="1" si="29"/>
        <v>1</v>
      </c>
      <c r="J5669" s="2" t="str">
        <f t="shared" ca="1" si="30"/>
        <v/>
      </c>
      <c r="L5669">
        <f t="shared" si="31"/>
        <v>1</v>
      </c>
      <c r="M5669" t="str">
        <f t="shared" si="32"/>
        <v/>
      </c>
      <c r="N5669" s="2" t="str">
        <f t="shared" si="33"/>
        <v/>
      </c>
      <c r="O5669" s="2" t="str">
        <f t="shared" si="34"/>
        <v/>
      </c>
      <c r="T5669" s="2">
        <f t="shared" si="35"/>
        <v>0</v>
      </c>
      <c r="W5669" s="2">
        <f>IF(X5669&lt;&gt;"",VLOOKUP(X5669,燃料!B$12:D$18,3,0)*Y5669,0)</f>
        <v>0</v>
      </c>
      <c r="Y5669" s="2">
        <f t="shared" si="36"/>
        <v>0</v>
      </c>
      <c r="AB5669">
        <f>IF(X5669&lt;&gt;0,VLOOKUP(X5669,燃料!$B$12:$H$18,7,0)*Y5669,0)</f>
        <v>0</v>
      </c>
      <c r="AE5669" s="9">
        <f t="shared" si="37"/>
        <v>0</v>
      </c>
      <c r="AH5669">
        <v>1</v>
      </c>
      <c r="AQ5669" s="2">
        <f ca="1">IF($D5669&lt;&gt;"",IF(K5669&lt;&gt;0,INDIRECT("AQ"&amp;K5669),$AH5669*($T5669+IF($D5669&gt;ROW()+1,SUM(AQ5670:INDIRECT("AQ"&amp;$D5669-1)),0))/$L5669),$N5669*INDIRECT("AQ"&amp;$F5669))</f>
        <v>0</v>
      </c>
      <c r="AR5669" s="2">
        <f ca="1">IF($D5669&lt;&gt;"",IF(K5669&lt;&gt;0,INDIRECT("AR"&amp;K5669),$AH5669*($W5669+$AC5669+$AD5669+IF($D5669&gt;(ROW()+1),SUM(AR5670:INDIRECT("AR"&amp;$D5669-1)),0))/$L5669),$N5669*INDIRECT("AR"&amp;$F5669))</f>
        <v>0</v>
      </c>
      <c r="AS5669" s="7">
        <f ca="1">AQ5669*燃料!$D$15+AR5669</f>
        <v>0</v>
      </c>
      <c r="AT5669" s="2">
        <f ca="1">AQ5669*燃料!$H$15</f>
        <v>0</v>
      </c>
      <c r="AU5669" s="2">
        <f ca="1">IF($D5669&lt;&gt;"",IF(K5669&lt;&gt;0,INDIRECT("AU"&amp;K5669),$AH5669*($AB5669+IF($D5669&gt;(ROW()+1),SUM(AU5670:INDIRECT("AU"&amp;$D5669-1)),0))/$L5669),$N5669*INDIRECT("AU"&amp;$F5669))</f>
        <v>0</v>
      </c>
      <c r="AV5669" s="2">
        <f ca="1">IF($D5669&lt;&gt;"",IF(K5669&lt;&gt;0,INDIRECT("AV"&amp;K5669),$AH5669*($AE5669+IF($D5669&gt;(ROW()+1),SUM(AV5670:INDIRECT("AV"&amp;$D5669-1)),0))/$L5669),$N5669*INDIRECT("AV"&amp;$F5669))</f>
        <v>0</v>
      </c>
      <c r="AW5669" s="7">
        <f t="shared" ca="1" si="38"/>
        <v>0</v>
      </c>
      <c r="AX5669" s="2">
        <f t="shared" ca="1" si="39"/>
        <v>1</v>
      </c>
      <c r="AY5669">
        <v>0</v>
      </c>
      <c r="AZ5669" t="s">
        <v>33</v>
      </c>
      <c r="BA5669">
        <f t="shared" si="40"/>
        <v>5670</v>
      </c>
      <c r="BB5669" t="str">
        <f t="shared" si="41"/>
        <v/>
      </c>
      <c r="BC5669" t="str">
        <f t="shared" ca="1" si="42"/>
        <v/>
      </c>
      <c r="BE5669" s="2" t="str">
        <f t="shared" ca="1" si="43"/>
        <v/>
      </c>
      <c r="BF5669" s="2" t="str">
        <f t="shared" si="44"/>
        <v/>
      </c>
      <c r="BG5669" s="2" t="str">
        <f t="shared" ca="1" si="45"/>
        <v/>
      </c>
      <c r="BR5669" t="str">
        <f t="shared" ca="1" si="46"/>
        <v/>
      </c>
      <c r="BS5669" s="1" t="str">
        <f t="shared" ca="1" si="47"/>
        <v/>
      </c>
      <c r="BT5669" s="1" t="str">
        <f t="shared" ca="1" si="48"/>
        <v/>
      </c>
      <c r="BU5669">
        <f>ROW()</f>
        <v>5669</v>
      </c>
    </row>
    <row r="5670" spans="1:73" x14ac:dyDescent="0.45">
      <c r="A5670" s="2">
        <f>IF(K5670="",MAX(A$2:A5669)+1,"")</f>
        <v>1356</v>
      </c>
      <c r="B5670" s="3" t="str">
        <f ca="1">IFERROR(IF(A5670&lt;&gt;"",MATCH(A5670,H$2:H5669,0)+1,""),"")</f>
        <v/>
      </c>
      <c r="C5670" s="3">
        <f ca="1">MAX(MAX(A$2:A5669),MAX(H$2:H5669))</f>
        <v>1355</v>
      </c>
      <c r="D5670" s="2">
        <f t="shared" si="28"/>
        <v>5671</v>
      </c>
      <c r="E5670" s="2" t="str">
        <f>IF(A5670="",LOOKUP(2, 1/(A$1:A5669&lt;&gt;""), ROW(A$1:A5669)),"")</f>
        <v/>
      </c>
      <c r="F5670" s="2" t="str">
        <f ca="1">IFERROR(IF(H5670&lt;&gt;"",INDEX(ROW(A:A),MATCH(H5670,A:A,0)),LOOKUP(2,1/(H$1:H5669=A5670),ROW(H$1:H5669))),"")</f>
        <v/>
      </c>
      <c r="G5670" s="3">
        <f ca="1">IF(D5670&gt;ROW()+1,IF(D5670&lt;&gt;"",SUM(G5671:INDIRECT("G"&amp;(D5670-1))),I5670*INDIRECT("G"&amp;F5670)),1)</f>
        <v>1</v>
      </c>
      <c r="H5670" s="6">
        <f ca="1">IF(J5670="",IF(COUNTIF(K$2:K5669,K5670)&gt;0,INDIRECT("H"&amp;MATCH(K5670,K$2:K5669,0)+1),IF(COUNTIF(J$2:J5669,K5670)&gt;0,INDIRECT("A"&amp;MATCH(K5670,J$2:J5669,0)+1),C5670+1)),"")</f>
        <v>0</v>
      </c>
      <c r="I5670">
        <f t="shared" ca="1" si="29"/>
        <v>1</v>
      </c>
      <c r="J5670" s="2" t="str">
        <f t="shared" ca="1" si="30"/>
        <v/>
      </c>
      <c r="L5670">
        <f t="shared" si="31"/>
        <v>1</v>
      </c>
      <c r="M5670" t="str">
        <f t="shared" si="32"/>
        <v/>
      </c>
      <c r="N5670" s="2" t="str">
        <f t="shared" si="33"/>
        <v/>
      </c>
      <c r="O5670" s="2" t="str">
        <f t="shared" si="34"/>
        <v/>
      </c>
      <c r="T5670" s="2">
        <f t="shared" si="35"/>
        <v>0</v>
      </c>
      <c r="W5670" s="2">
        <f>IF(X5670&lt;&gt;"",VLOOKUP(X5670,燃料!B$12:D$18,3,0)*Y5670,0)</f>
        <v>0</v>
      </c>
      <c r="Y5670" s="2">
        <f t="shared" si="36"/>
        <v>0</v>
      </c>
      <c r="AB5670">
        <f>IF(X5670&lt;&gt;0,VLOOKUP(X5670,燃料!$B$12:$H$18,7,0)*Y5670,0)</f>
        <v>0</v>
      </c>
      <c r="AE5670" s="9">
        <f t="shared" si="37"/>
        <v>0</v>
      </c>
      <c r="AH5670">
        <v>1</v>
      </c>
      <c r="AQ5670" s="2">
        <f ca="1">IF($D5670&lt;&gt;"",IF(K5670&lt;&gt;0,INDIRECT("AQ"&amp;K5670),$AH5670*($T5670+IF($D5670&gt;ROW()+1,SUM(AQ5671:INDIRECT("AQ"&amp;$D5670-1)),0))/$L5670),$N5670*INDIRECT("AQ"&amp;$F5670))</f>
        <v>0</v>
      </c>
      <c r="AR5670" s="2">
        <f ca="1">IF($D5670&lt;&gt;"",IF(K5670&lt;&gt;0,INDIRECT("AR"&amp;K5670),$AH5670*($W5670+$AC5670+$AD5670+IF($D5670&gt;(ROW()+1),SUM(AR5671:INDIRECT("AR"&amp;$D5670-1)),0))/$L5670),$N5670*INDIRECT("AR"&amp;$F5670))</f>
        <v>0</v>
      </c>
      <c r="AS5670" s="7">
        <f ca="1">AQ5670*燃料!$D$15+AR5670</f>
        <v>0</v>
      </c>
      <c r="AT5670" s="2">
        <f ca="1">AQ5670*燃料!$H$15</f>
        <v>0</v>
      </c>
      <c r="AU5670" s="2">
        <f ca="1">IF($D5670&lt;&gt;"",IF(K5670&lt;&gt;0,INDIRECT("AU"&amp;K5670),$AH5670*($AB5670+IF($D5670&gt;(ROW()+1),SUM(AU5671:INDIRECT("AU"&amp;$D5670-1)),0))/$L5670),$N5670*INDIRECT("AU"&amp;$F5670))</f>
        <v>0</v>
      </c>
      <c r="AV5670" s="2">
        <f ca="1">IF($D5670&lt;&gt;"",IF(K5670&lt;&gt;0,INDIRECT("AV"&amp;K5670),$AH5670*($AE5670+IF($D5670&gt;(ROW()+1),SUM(AV5671:INDIRECT("AV"&amp;$D5670-1)),0))/$L5670),$N5670*INDIRECT("AV"&amp;$F5670))</f>
        <v>0</v>
      </c>
      <c r="AW5670" s="7">
        <f t="shared" ca="1" si="38"/>
        <v>0</v>
      </c>
      <c r="AX5670" s="2">
        <f t="shared" ca="1" si="39"/>
        <v>1</v>
      </c>
      <c r="AY5670">
        <v>0</v>
      </c>
      <c r="AZ5670" t="s">
        <v>33</v>
      </c>
      <c r="BA5670">
        <f t="shared" si="40"/>
        <v>5671</v>
      </c>
      <c r="BB5670" t="str">
        <f t="shared" si="41"/>
        <v/>
      </c>
      <c r="BC5670" t="str">
        <f t="shared" ca="1" si="42"/>
        <v/>
      </c>
      <c r="BE5670" s="2" t="str">
        <f t="shared" ca="1" si="43"/>
        <v/>
      </c>
      <c r="BF5670" s="2" t="str">
        <f t="shared" si="44"/>
        <v/>
      </c>
      <c r="BG5670" s="2" t="str">
        <f t="shared" ca="1" si="45"/>
        <v/>
      </c>
      <c r="BR5670" t="str">
        <f t="shared" ca="1" si="46"/>
        <v/>
      </c>
      <c r="BS5670" s="1" t="str">
        <f t="shared" ca="1" si="47"/>
        <v/>
      </c>
      <c r="BT5670" s="1" t="str">
        <f t="shared" ca="1" si="48"/>
        <v/>
      </c>
      <c r="BU5670">
        <f>ROW()</f>
        <v>5670</v>
      </c>
    </row>
    <row r="5671" spans="1:73" x14ac:dyDescent="0.45">
      <c r="A5671" s="2">
        <f>IF(K5671="",MAX(A$2:A5670)+1,"")</f>
        <v>1357</v>
      </c>
      <c r="B5671" s="3" t="str">
        <f ca="1">IFERROR(IF(A5671&lt;&gt;"",MATCH(A5671,H$2:H5670,0)+1,""),"")</f>
        <v/>
      </c>
      <c r="C5671" s="3">
        <f ca="1">MAX(MAX(A$2:A5670),MAX(H$2:H5670))</f>
        <v>1356</v>
      </c>
      <c r="D5671" s="2">
        <f t="shared" si="28"/>
        <v>5672</v>
      </c>
      <c r="E5671" s="2" t="str">
        <f>IF(A5671="",LOOKUP(2, 1/(A$1:A5670&lt;&gt;""), ROW(A$1:A5670)),"")</f>
        <v/>
      </c>
      <c r="F5671" s="2" t="str">
        <f ca="1">IFERROR(IF(H5671&lt;&gt;"",INDEX(ROW(A:A),MATCH(H5671,A:A,0)),LOOKUP(2,1/(H$1:H5670=A5671),ROW(H$1:H5670))),"")</f>
        <v/>
      </c>
      <c r="G5671" s="3">
        <f ca="1">IF(D5671&gt;ROW()+1,IF(D5671&lt;&gt;"",SUM(G5672:INDIRECT("G"&amp;(D5671-1))),I5671*INDIRECT("G"&amp;F5671)),1)</f>
        <v>1</v>
      </c>
      <c r="H5671" s="6">
        <f ca="1">IF(J5671="",IF(COUNTIF(K$2:K5670,K5671)&gt;0,INDIRECT("H"&amp;MATCH(K5671,K$2:K5670,0)+1),IF(COUNTIF(J$2:J5670,K5671)&gt;0,INDIRECT("A"&amp;MATCH(K5671,J$2:J5670,0)+1),C5671+1)),"")</f>
        <v>0</v>
      </c>
      <c r="I5671">
        <f t="shared" ca="1" si="29"/>
        <v>1</v>
      </c>
      <c r="J5671" s="2" t="str">
        <f t="shared" ca="1" si="30"/>
        <v/>
      </c>
      <c r="L5671">
        <f t="shared" si="31"/>
        <v>1</v>
      </c>
      <c r="M5671" t="str">
        <f t="shared" si="32"/>
        <v/>
      </c>
      <c r="N5671" s="2" t="str">
        <f t="shared" si="33"/>
        <v/>
      </c>
      <c r="O5671" s="2" t="str">
        <f t="shared" si="34"/>
        <v/>
      </c>
      <c r="T5671" s="2">
        <f t="shared" si="35"/>
        <v>0</v>
      </c>
      <c r="W5671" s="2">
        <f>IF(X5671&lt;&gt;"",VLOOKUP(X5671,燃料!B$12:D$18,3,0)*Y5671,0)</f>
        <v>0</v>
      </c>
      <c r="Y5671" s="2">
        <f t="shared" si="36"/>
        <v>0</v>
      </c>
      <c r="AB5671">
        <f>IF(X5671&lt;&gt;0,VLOOKUP(X5671,燃料!$B$12:$H$18,7,0)*Y5671,0)</f>
        <v>0</v>
      </c>
      <c r="AE5671" s="9">
        <f t="shared" si="37"/>
        <v>0</v>
      </c>
      <c r="AH5671">
        <v>1</v>
      </c>
      <c r="AQ5671" s="2">
        <f ca="1">IF($D5671&lt;&gt;"",IF(K5671&lt;&gt;0,INDIRECT("AQ"&amp;K5671),$AH5671*($T5671+IF($D5671&gt;ROW()+1,SUM(AQ5672:INDIRECT("AQ"&amp;$D5671-1)),0))/$L5671),$N5671*INDIRECT("AQ"&amp;$F5671))</f>
        <v>0</v>
      </c>
      <c r="AR5671" s="2">
        <f ca="1">IF($D5671&lt;&gt;"",IF(K5671&lt;&gt;0,INDIRECT("AR"&amp;K5671),$AH5671*($W5671+$AC5671+$AD5671+IF($D5671&gt;(ROW()+1),SUM(AR5672:INDIRECT("AR"&amp;$D5671-1)),0))/$L5671),$N5671*INDIRECT("AR"&amp;$F5671))</f>
        <v>0</v>
      </c>
      <c r="AS5671" s="7">
        <f ca="1">AQ5671*燃料!$D$15+AR5671</f>
        <v>0</v>
      </c>
      <c r="AT5671" s="2">
        <f ca="1">AQ5671*燃料!$H$15</f>
        <v>0</v>
      </c>
      <c r="AU5671" s="2">
        <f ca="1">IF($D5671&lt;&gt;"",IF(K5671&lt;&gt;0,INDIRECT("AU"&amp;K5671),$AH5671*($AB5671+IF($D5671&gt;(ROW()+1),SUM(AU5672:INDIRECT("AU"&amp;$D5671-1)),0))/$L5671),$N5671*INDIRECT("AU"&amp;$F5671))</f>
        <v>0</v>
      </c>
      <c r="AV5671" s="2">
        <f ca="1">IF($D5671&lt;&gt;"",IF(K5671&lt;&gt;0,INDIRECT("AV"&amp;K5671),$AH5671*($AE5671+IF($D5671&gt;(ROW()+1),SUM(AV5672:INDIRECT("AV"&amp;$D5671-1)),0))/$L5671),$N5671*INDIRECT("AV"&amp;$F5671))</f>
        <v>0</v>
      </c>
      <c r="AW5671" s="7">
        <f t="shared" ca="1" si="38"/>
        <v>0</v>
      </c>
      <c r="AX5671" s="2">
        <f t="shared" ca="1" si="39"/>
        <v>1</v>
      </c>
      <c r="AY5671">
        <v>0</v>
      </c>
      <c r="AZ5671" t="s">
        <v>33</v>
      </c>
      <c r="BA5671">
        <f t="shared" si="40"/>
        <v>5672</v>
      </c>
      <c r="BB5671" t="str">
        <f t="shared" si="41"/>
        <v/>
      </c>
      <c r="BC5671" t="str">
        <f t="shared" ca="1" si="42"/>
        <v/>
      </c>
      <c r="BE5671" s="2" t="str">
        <f t="shared" ca="1" si="43"/>
        <v/>
      </c>
      <c r="BF5671" s="2" t="str">
        <f t="shared" si="44"/>
        <v/>
      </c>
      <c r="BG5671" s="2" t="str">
        <f t="shared" ca="1" si="45"/>
        <v/>
      </c>
      <c r="BR5671" t="str">
        <f t="shared" ca="1" si="46"/>
        <v/>
      </c>
      <c r="BS5671" s="1" t="str">
        <f t="shared" ca="1" si="47"/>
        <v/>
      </c>
      <c r="BT5671" s="1" t="str">
        <f t="shared" ca="1" si="48"/>
        <v/>
      </c>
      <c r="BU5671">
        <f>ROW()</f>
        <v>5671</v>
      </c>
    </row>
    <row r="5672" spans="1:73" x14ac:dyDescent="0.45">
      <c r="A5672" s="2">
        <f>IF(K5672="",MAX(A$2:A5671)+1,"")</f>
        <v>1358</v>
      </c>
      <c r="B5672" s="3" t="str">
        <f ca="1">IFERROR(IF(A5672&lt;&gt;"",MATCH(A5672,H$2:H5671,0)+1,""),"")</f>
        <v/>
      </c>
      <c r="C5672" s="3">
        <f ca="1">MAX(MAX(A$2:A5671),MAX(H$2:H5671))</f>
        <v>1357</v>
      </c>
      <c r="D5672" s="2">
        <f t="shared" si="28"/>
        <v>5673</v>
      </c>
      <c r="E5672" s="2" t="str">
        <f>IF(A5672="",LOOKUP(2, 1/(A$1:A5671&lt;&gt;""), ROW(A$1:A5671)),"")</f>
        <v/>
      </c>
      <c r="F5672" s="2" t="str">
        <f ca="1">IFERROR(IF(H5672&lt;&gt;"",INDEX(ROW(A:A),MATCH(H5672,A:A,0)),LOOKUP(2,1/(H$1:H5671=A5672),ROW(H$1:H5671))),"")</f>
        <v/>
      </c>
      <c r="G5672" s="3">
        <f ca="1">IF(D5672&gt;ROW()+1,IF(D5672&lt;&gt;"",SUM(G5673:INDIRECT("G"&amp;(D5672-1))),I5672*INDIRECT("G"&amp;F5672)),1)</f>
        <v>1</v>
      </c>
      <c r="H5672" s="6">
        <f ca="1">IF(J5672="",IF(COUNTIF(K$2:K5671,K5672)&gt;0,INDIRECT("H"&amp;MATCH(K5672,K$2:K5671,0)+1),IF(COUNTIF(J$2:J5671,K5672)&gt;0,INDIRECT("A"&amp;MATCH(K5672,J$2:J5671,0)+1),C5672+1)),"")</f>
        <v>0</v>
      </c>
      <c r="I5672">
        <f t="shared" ca="1" si="29"/>
        <v>1</v>
      </c>
      <c r="J5672" s="2" t="str">
        <f t="shared" ca="1" si="30"/>
        <v/>
      </c>
      <c r="L5672">
        <f t="shared" si="31"/>
        <v>1</v>
      </c>
      <c r="M5672" t="str">
        <f t="shared" si="32"/>
        <v/>
      </c>
      <c r="N5672" s="2" t="str">
        <f t="shared" si="33"/>
        <v/>
      </c>
      <c r="O5672" s="2" t="str">
        <f t="shared" si="34"/>
        <v/>
      </c>
      <c r="T5672" s="2">
        <f t="shared" si="35"/>
        <v>0</v>
      </c>
      <c r="W5672" s="2">
        <f>IF(X5672&lt;&gt;"",VLOOKUP(X5672,燃料!B$12:D$18,3,0)*Y5672,0)</f>
        <v>0</v>
      </c>
      <c r="Y5672" s="2">
        <f t="shared" si="36"/>
        <v>0</v>
      </c>
      <c r="AB5672">
        <f>IF(X5672&lt;&gt;0,VLOOKUP(X5672,燃料!$B$12:$H$18,7,0)*Y5672,0)</f>
        <v>0</v>
      </c>
      <c r="AE5672" s="9">
        <f t="shared" si="37"/>
        <v>0</v>
      </c>
      <c r="AH5672">
        <v>1</v>
      </c>
      <c r="AQ5672" s="2">
        <f ca="1">IF($D5672&lt;&gt;"",IF(K5672&lt;&gt;0,INDIRECT("AQ"&amp;K5672),$AH5672*($T5672+IF($D5672&gt;ROW()+1,SUM(AQ5673:INDIRECT("AQ"&amp;$D5672-1)),0))/$L5672),$N5672*INDIRECT("AQ"&amp;$F5672))</f>
        <v>0</v>
      </c>
      <c r="AR5672" s="2">
        <f ca="1">IF($D5672&lt;&gt;"",IF(K5672&lt;&gt;0,INDIRECT("AR"&amp;K5672),$AH5672*($W5672+$AC5672+$AD5672+IF($D5672&gt;(ROW()+1),SUM(AR5673:INDIRECT("AR"&amp;$D5672-1)),0))/$L5672),$N5672*INDIRECT("AR"&amp;$F5672))</f>
        <v>0</v>
      </c>
      <c r="AS5672" s="7">
        <f ca="1">AQ5672*燃料!$D$15+AR5672</f>
        <v>0</v>
      </c>
      <c r="AT5672" s="2">
        <f ca="1">AQ5672*燃料!$H$15</f>
        <v>0</v>
      </c>
      <c r="AU5672" s="2">
        <f ca="1">IF($D5672&lt;&gt;"",IF(K5672&lt;&gt;0,INDIRECT("AU"&amp;K5672),$AH5672*($AB5672+IF($D5672&gt;(ROW()+1),SUM(AU5673:INDIRECT("AU"&amp;$D5672-1)),0))/$L5672),$N5672*INDIRECT("AU"&amp;$F5672))</f>
        <v>0</v>
      </c>
      <c r="AV5672" s="2">
        <f ca="1">IF($D5672&lt;&gt;"",IF(K5672&lt;&gt;0,INDIRECT("AV"&amp;K5672),$AH5672*($AE5672+IF($D5672&gt;(ROW()+1),SUM(AV5673:INDIRECT("AV"&amp;$D5672-1)),0))/$L5672),$N5672*INDIRECT("AV"&amp;$F5672))</f>
        <v>0</v>
      </c>
      <c r="AW5672" s="7">
        <f t="shared" ca="1" si="38"/>
        <v>0</v>
      </c>
      <c r="AX5672" s="2">
        <f t="shared" ca="1" si="39"/>
        <v>1</v>
      </c>
      <c r="AY5672">
        <v>0</v>
      </c>
      <c r="AZ5672" t="s">
        <v>33</v>
      </c>
      <c r="BA5672">
        <f t="shared" si="40"/>
        <v>5673</v>
      </c>
      <c r="BB5672" t="str">
        <f t="shared" si="41"/>
        <v/>
      </c>
      <c r="BC5672" t="str">
        <f t="shared" ca="1" si="42"/>
        <v/>
      </c>
      <c r="BE5672" s="2" t="str">
        <f t="shared" ca="1" si="43"/>
        <v/>
      </c>
      <c r="BF5672" s="2" t="str">
        <f t="shared" si="44"/>
        <v/>
      </c>
      <c r="BG5672" s="2" t="str">
        <f t="shared" ca="1" si="45"/>
        <v/>
      </c>
      <c r="BR5672" t="str">
        <f t="shared" ca="1" si="46"/>
        <v/>
      </c>
      <c r="BS5672" s="1" t="str">
        <f t="shared" ca="1" si="47"/>
        <v/>
      </c>
      <c r="BT5672" s="1" t="str">
        <f t="shared" ca="1" si="48"/>
        <v/>
      </c>
      <c r="BU5672">
        <f>ROW()</f>
        <v>5672</v>
      </c>
    </row>
    <row r="5673" spans="1:73" x14ac:dyDescent="0.45">
      <c r="A5673" s="2">
        <f>IF(K5673="",MAX(A$2:A5672)+1,"")</f>
        <v>1359</v>
      </c>
      <c r="B5673" s="3" t="str">
        <f ca="1">IFERROR(IF(A5673&lt;&gt;"",MATCH(A5673,H$2:H5672,0)+1,""),"")</f>
        <v/>
      </c>
      <c r="C5673" s="3">
        <f ca="1">MAX(MAX(A$2:A5672),MAX(H$2:H5672))</f>
        <v>1358</v>
      </c>
      <c r="D5673" s="2">
        <f t="shared" si="28"/>
        <v>5674</v>
      </c>
      <c r="E5673" s="2" t="str">
        <f>IF(A5673="",LOOKUP(2, 1/(A$1:A5672&lt;&gt;""), ROW(A$1:A5672)),"")</f>
        <v/>
      </c>
      <c r="F5673" s="2" t="str">
        <f ca="1">IFERROR(IF(H5673&lt;&gt;"",INDEX(ROW(A:A),MATCH(H5673,A:A,0)),LOOKUP(2,1/(H$1:H5672=A5673),ROW(H$1:H5672))),"")</f>
        <v/>
      </c>
      <c r="G5673" s="3">
        <f ca="1">IF(D5673&gt;ROW()+1,IF(D5673&lt;&gt;"",SUM(G5674:INDIRECT("G"&amp;(D5673-1))),I5673*INDIRECT("G"&amp;F5673)),1)</f>
        <v>1</v>
      </c>
      <c r="H5673" s="6">
        <f ca="1">IF(J5673="",IF(COUNTIF(K$2:K5672,K5673)&gt;0,INDIRECT("H"&amp;MATCH(K5673,K$2:K5672,0)+1),IF(COUNTIF(J$2:J5672,K5673)&gt;0,INDIRECT("A"&amp;MATCH(K5673,J$2:J5672,0)+1),C5673+1)),"")</f>
        <v>0</v>
      </c>
      <c r="I5673">
        <f t="shared" ca="1" si="29"/>
        <v>1</v>
      </c>
      <c r="J5673" s="2" t="str">
        <f t="shared" ca="1" si="30"/>
        <v/>
      </c>
      <c r="L5673">
        <f t="shared" si="31"/>
        <v>1</v>
      </c>
      <c r="M5673" t="str">
        <f t="shared" si="32"/>
        <v/>
      </c>
      <c r="N5673" s="2" t="str">
        <f t="shared" si="33"/>
        <v/>
      </c>
      <c r="O5673" s="2" t="str">
        <f t="shared" si="34"/>
        <v/>
      </c>
      <c r="T5673" s="2">
        <f t="shared" si="35"/>
        <v>0</v>
      </c>
      <c r="W5673" s="2">
        <f>IF(X5673&lt;&gt;"",VLOOKUP(X5673,燃料!B$12:D$18,3,0)*Y5673,0)</f>
        <v>0</v>
      </c>
      <c r="Y5673" s="2">
        <f t="shared" si="36"/>
        <v>0</v>
      </c>
      <c r="AB5673">
        <f>IF(X5673&lt;&gt;0,VLOOKUP(X5673,燃料!$B$12:$H$18,7,0)*Y5673,0)</f>
        <v>0</v>
      </c>
      <c r="AE5673" s="9">
        <f t="shared" si="37"/>
        <v>0</v>
      </c>
      <c r="AH5673">
        <v>1</v>
      </c>
      <c r="AQ5673" s="2">
        <f ca="1">IF($D5673&lt;&gt;"",IF(K5673&lt;&gt;0,INDIRECT("AQ"&amp;K5673),$AH5673*($T5673+IF($D5673&gt;ROW()+1,SUM(AQ5674:INDIRECT("AQ"&amp;$D5673-1)),0))/$L5673),$N5673*INDIRECT("AQ"&amp;$F5673))</f>
        <v>0</v>
      </c>
      <c r="AR5673" s="2">
        <f ca="1">IF($D5673&lt;&gt;"",IF(K5673&lt;&gt;0,INDIRECT("AR"&amp;K5673),$AH5673*($W5673+$AC5673+$AD5673+IF($D5673&gt;(ROW()+1),SUM(AR5674:INDIRECT("AR"&amp;$D5673-1)),0))/$L5673),$N5673*INDIRECT("AR"&amp;$F5673))</f>
        <v>0</v>
      </c>
      <c r="AS5673" s="7">
        <f ca="1">AQ5673*燃料!$D$15+AR5673</f>
        <v>0</v>
      </c>
      <c r="AT5673" s="2">
        <f ca="1">AQ5673*燃料!$H$15</f>
        <v>0</v>
      </c>
      <c r="AU5673" s="2">
        <f ca="1">IF($D5673&lt;&gt;"",IF(K5673&lt;&gt;0,INDIRECT("AU"&amp;K5673),$AH5673*($AB5673+IF($D5673&gt;(ROW()+1),SUM(AU5674:INDIRECT("AU"&amp;$D5673-1)),0))/$L5673),$N5673*INDIRECT("AU"&amp;$F5673))</f>
        <v>0</v>
      </c>
      <c r="AV5673" s="2">
        <f ca="1">IF($D5673&lt;&gt;"",IF(K5673&lt;&gt;0,INDIRECT("AV"&amp;K5673),$AH5673*($AE5673+IF($D5673&gt;(ROW()+1),SUM(AV5674:INDIRECT("AV"&amp;$D5673-1)),0))/$L5673),$N5673*INDIRECT("AV"&amp;$F5673))</f>
        <v>0</v>
      </c>
      <c r="AW5673" s="7">
        <f t="shared" ca="1" si="38"/>
        <v>0</v>
      </c>
      <c r="AX5673" s="2">
        <f t="shared" ca="1" si="39"/>
        <v>1</v>
      </c>
      <c r="AY5673">
        <v>0</v>
      </c>
      <c r="AZ5673" t="s">
        <v>33</v>
      </c>
      <c r="BA5673">
        <f t="shared" si="40"/>
        <v>5674</v>
      </c>
      <c r="BB5673" t="str">
        <f t="shared" si="41"/>
        <v/>
      </c>
      <c r="BC5673" t="str">
        <f t="shared" ca="1" si="42"/>
        <v/>
      </c>
      <c r="BE5673" s="2" t="str">
        <f t="shared" ca="1" si="43"/>
        <v/>
      </c>
      <c r="BF5673" s="2" t="str">
        <f t="shared" si="44"/>
        <v/>
      </c>
      <c r="BG5673" s="2" t="str">
        <f t="shared" ca="1" si="45"/>
        <v/>
      </c>
      <c r="BR5673" t="str">
        <f t="shared" ca="1" si="46"/>
        <v/>
      </c>
      <c r="BS5673" s="1" t="str">
        <f t="shared" ca="1" si="47"/>
        <v/>
      </c>
      <c r="BT5673" s="1" t="str">
        <f t="shared" ca="1" si="48"/>
        <v/>
      </c>
      <c r="BU5673">
        <f>ROW()</f>
        <v>5673</v>
      </c>
    </row>
    <row r="5674" spans="1:73" x14ac:dyDescent="0.45">
      <c r="A5674" s="2">
        <f>IF(K5674="",MAX(A$2:A5673)+1,"")</f>
        <v>1360</v>
      </c>
      <c r="B5674" s="3" t="str">
        <f ca="1">IFERROR(IF(A5674&lt;&gt;"",MATCH(A5674,H$2:H5673,0)+1,""),"")</f>
        <v/>
      </c>
      <c r="C5674" s="3">
        <f ca="1">MAX(MAX(A$2:A5673),MAX(H$2:H5673))</f>
        <v>1359</v>
      </c>
      <c r="D5674" s="2">
        <f t="shared" si="28"/>
        <v>5675</v>
      </c>
      <c r="E5674" s="2" t="str">
        <f>IF(A5674="",LOOKUP(2, 1/(A$1:A5673&lt;&gt;""), ROW(A$1:A5673)),"")</f>
        <v/>
      </c>
      <c r="F5674" s="2" t="str">
        <f ca="1">IFERROR(IF(H5674&lt;&gt;"",INDEX(ROW(A:A),MATCH(H5674,A:A,0)),LOOKUP(2,1/(H$1:H5673=A5674),ROW(H$1:H5673))),"")</f>
        <v/>
      </c>
      <c r="G5674" s="3">
        <f ca="1">IF(D5674&gt;ROW()+1,IF(D5674&lt;&gt;"",SUM(G5675:INDIRECT("G"&amp;(D5674-1))),I5674*INDIRECT("G"&amp;F5674)),1)</f>
        <v>1</v>
      </c>
      <c r="H5674" s="6">
        <f ca="1">IF(J5674="",IF(COUNTIF(K$2:K5673,K5674)&gt;0,INDIRECT("H"&amp;MATCH(K5674,K$2:K5673,0)+1),IF(COUNTIF(J$2:J5673,K5674)&gt;0,INDIRECT("A"&amp;MATCH(K5674,J$2:J5673,0)+1),C5674+1)),"")</f>
        <v>0</v>
      </c>
      <c r="I5674">
        <f t="shared" ca="1" si="29"/>
        <v>1</v>
      </c>
      <c r="J5674" s="2" t="str">
        <f t="shared" ca="1" si="30"/>
        <v/>
      </c>
      <c r="L5674">
        <f t="shared" si="31"/>
        <v>1</v>
      </c>
      <c r="M5674" t="str">
        <f t="shared" si="32"/>
        <v/>
      </c>
      <c r="N5674" s="2" t="str">
        <f t="shared" si="33"/>
        <v/>
      </c>
      <c r="O5674" s="2" t="str">
        <f t="shared" si="34"/>
        <v/>
      </c>
      <c r="T5674" s="2">
        <f t="shared" si="35"/>
        <v>0</v>
      </c>
      <c r="W5674" s="2">
        <f>IF(X5674&lt;&gt;"",VLOOKUP(X5674,燃料!B$12:D$18,3,0)*Y5674,0)</f>
        <v>0</v>
      </c>
      <c r="Y5674" s="2">
        <f t="shared" si="36"/>
        <v>0</v>
      </c>
      <c r="AB5674">
        <f>IF(X5674&lt;&gt;0,VLOOKUP(X5674,燃料!$B$12:$H$18,7,0)*Y5674,0)</f>
        <v>0</v>
      </c>
      <c r="AE5674" s="9">
        <f t="shared" si="37"/>
        <v>0</v>
      </c>
      <c r="AH5674">
        <v>1</v>
      </c>
      <c r="AQ5674" s="2">
        <f ca="1">IF($D5674&lt;&gt;"",IF(K5674&lt;&gt;0,INDIRECT("AQ"&amp;K5674),$AH5674*($T5674+IF($D5674&gt;ROW()+1,SUM(AQ5675:INDIRECT("AQ"&amp;$D5674-1)),0))/$L5674),$N5674*INDIRECT("AQ"&amp;$F5674))</f>
        <v>0</v>
      </c>
      <c r="AR5674" s="2">
        <f ca="1">IF($D5674&lt;&gt;"",IF(K5674&lt;&gt;0,INDIRECT("AR"&amp;K5674),$AH5674*($W5674+$AC5674+$AD5674+IF($D5674&gt;(ROW()+1),SUM(AR5675:INDIRECT("AR"&amp;$D5674-1)),0))/$L5674),$N5674*INDIRECT("AR"&amp;$F5674))</f>
        <v>0</v>
      </c>
      <c r="AS5674" s="7">
        <f ca="1">AQ5674*燃料!$D$15+AR5674</f>
        <v>0</v>
      </c>
      <c r="AT5674" s="2">
        <f ca="1">AQ5674*燃料!$H$15</f>
        <v>0</v>
      </c>
      <c r="AU5674" s="2">
        <f ca="1">IF($D5674&lt;&gt;"",IF(K5674&lt;&gt;0,INDIRECT("AU"&amp;K5674),$AH5674*($AB5674+IF($D5674&gt;(ROW()+1),SUM(AU5675:INDIRECT("AU"&amp;$D5674-1)),0))/$L5674),$N5674*INDIRECT("AU"&amp;$F5674))</f>
        <v>0</v>
      </c>
      <c r="AV5674" s="2">
        <f ca="1">IF($D5674&lt;&gt;"",IF(K5674&lt;&gt;0,INDIRECT("AV"&amp;K5674),$AH5674*($AE5674+IF($D5674&gt;(ROW()+1),SUM(AV5675:INDIRECT("AV"&amp;$D5674-1)),0))/$L5674),$N5674*INDIRECT("AV"&amp;$F5674))</f>
        <v>0</v>
      </c>
      <c r="AW5674" s="7">
        <f t="shared" ca="1" si="38"/>
        <v>0</v>
      </c>
      <c r="AX5674" s="2">
        <f t="shared" ca="1" si="39"/>
        <v>1</v>
      </c>
      <c r="AY5674">
        <v>0</v>
      </c>
      <c r="AZ5674" t="s">
        <v>33</v>
      </c>
      <c r="BA5674">
        <f t="shared" si="40"/>
        <v>5675</v>
      </c>
      <c r="BB5674" t="str">
        <f t="shared" si="41"/>
        <v/>
      </c>
      <c r="BC5674" t="str">
        <f t="shared" ca="1" si="42"/>
        <v/>
      </c>
      <c r="BE5674" s="2" t="str">
        <f t="shared" ca="1" si="43"/>
        <v/>
      </c>
      <c r="BF5674" s="2" t="str">
        <f t="shared" si="44"/>
        <v/>
      </c>
      <c r="BG5674" s="2" t="str">
        <f t="shared" ca="1" si="45"/>
        <v/>
      </c>
      <c r="BR5674" t="str">
        <f t="shared" ca="1" si="46"/>
        <v/>
      </c>
      <c r="BS5674" s="1" t="str">
        <f t="shared" ca="1" si="47"/>
        <v/>
      </c>
      <c r="BT5674" s="1" t="str">
        <f t="shared" ca="1" si="48"/>
        <v/>
      </c>
      <c r="BU5674">
        <f>ROW()</f>
        <v>5674</v>
      </c>
    </row>
    <row r="5675" spans="1:73" x14ac:dyDescent="0.45">
      <c r="A5675" s="2">
        <f>IF(K5675="",MAX(A$2:A5674)+1,"")</f>
        <v>1361</v>
      </c>
      <c r="B5675" s="3" t="str">
        <f ca="1">IFERROR(IF(A5675&lt;&gt;"",MATCH(A5675,H$2:H5674,0)+1,""),"")</f>
        <v/>
      </c>
      <c r="C5675" s="3">
        <f ca="1">MAX(MAX(A$2:A5674),MAX(H$2:H5674))</f>
        <v>1360</v>
      </c>
      <c r="D5675" s="2">
        <f t="shared" si="28"/>
        <v>5676</v>
      </c>
      <c r="E5675" s="2" t="str">
        <f>IF(A5675="",LOOKUP(2, 1/(A$1:A5674&lt;&gt;""), ROW(A$1:A5674)),"")</f>
        <v/>
      </c>
      <c r="F5675" s="2" t="str">
        <f ca="1">IFERROR(IF(H5675&lt;&gt;"",INDEX(ROW(A:A),MATCH(H5675,A:A,0)),LOOKUP(2,1/(H$1:H5674=A5675),ROW(H$1:H5674))),"")</f>
        <v/>
      </c>
      <c r="G5675" s="3">
        <f ca="1">IF(D5675&gt;ROW()+1,IF(D5675&lt;&gt;"",SUM(G5676:INDIRECT("G"&amp;(D5675-1))),I5675*INDIRECT("G"&amp;F5675)),1)</f>
        <v>1</v>
      </c>
      <c r="H5675" s="6">
        <f ca="1">IF(J5675="",IF(COUNTIF(K$2:K5674,K5675)&gt;0,INDIRECT("H"&amp;MATCH(K5675,K$2:K5674,0)+1),IF(COUNTIF(J$2:J5674,K5675)&gt;0,INDIRECT("A"&amp;MATCH(K5675,J$2:J5674,0)+1),C5675+1)),"")</f>
        <v>0</v>
      </c>
      <c r="I5675">
        <f t="shared" ca="1" si="29"/>
        <v>1</v>
      </c>
      <c r="J5675" s="2" t="str">
        <f t="shared" ca="1" si="30"/>
        <v/>
      </c>
      <c r="L5675">
        <f t="shared" si="31"/>
        <v>1</v>
      </c>
      <c r="M5675" t="str">
        <f t="shared" si="32"/>
        <v/>
      </c>
      <c r="N5675" s="2" t="str">
        <f t="shared" si="33"/>
        <v/>
      </c>
      <c r="O5675" s="2" t="str">
        <f t="shared" si="34"/>
        <v/>
      </c>
      <c r="T5675" s="2">
        <f t="shared" si="35"/>
        <v>0</v>
      </c>
      <c r="W5675" s="2">
        <f>IF(X5675&lt;&gt;"",VLOOKUP(X5675,燃料!B$12:D$18,3,0)*Y5675,0)</f>
        <v>0</v>
      </c>
      <c r="Y5675" s="2">
        <f t="shared" si="36"/>
        <v>0</v>
      </c>
      <c r="AB5675">
        <f>IF(X5675&lt;&gt;0,VLOOKUP(X5675,燃料!$B$12:$H$18,7,0)*Y5675,0)</f>
        <v>0</v>
      </c>
      <c r="AE5675" s="9">
        <f t="shared" si="37"/>
        <v>0</v>
      </c>
      <c r="AH5675">
        <v>1</v>
      </c>
      <c r="AQ5675" s="2">
        <f ca="1">IF($D5675&lt;&gt;"",IF(K5675&lt;&gt;0,INDIRECT("AQ"&amp;K5675),$AH5675*($T5675+IF($D5675&gt;ROW()+1,SUM(AQ5676:INDIRECT("AQ"&amp;$D5675-1)),0))/$L5675),$N5675*INDIRECT("AQ"&amp;$F5675))</f>
        <v>0</v>
      </c>
      <c r="AR5675" s="2">
        <f ca="1">IF($D5675&lt;&gt;"",IF(K5675&lt;&gt;0,INDIRECT("AR"&amp;K5675),$AH5675*($W5675+$AC5675+$AD5675+IF($D5675&gt;(ROW()+1),SUM(AR5676:INDIRECT("AR"&amp;$D5675-1)),0))/$L5675),$N5675*INDIRECT("AR"&amp;$F5675))</f>
        <v>0</v>
      </c>
      <c r="AS5675" s="7">
        <f ca="1">AQ5675*燃料!$D$15+AR5675</f>
        <v>0</v>
      </c>
      <c r="AT5675" s="2">
        <f ca="1">AQ5675*燃料!$H$15</f>
        <v>0</v>
      </c>
      <c r="AU5675" s="2">
        <f ca="1">IF($D5675&lt;&gt;"",IF(K5675&lt;&gt;0,INDIRECT("AU"&amp;K5675),$AH5675*($AB5675+IF($D5675&gt;(ROW()+1),SUM(AU5676:INDIRECT("AU"&amp;$D5675-1)),0))/$L5675),$N5675*INDIRECT("AU"&amp;$F5675))</f>
        <v>0</v>
      </c>
      <c r="AV5675" s="2">
        <f ca="1">IF($D5675&lt;&gt;"",IF(K5675&lt;&gt;0,INDIRECT("AV"&amp;K5675),$AH5675*($AE5675+IF($D5675&gt;(ROW()+1),SUM(AV5676:INDIRECT("AV"&amp;$D5675-1)),0))/$L5675),$N5675*INDIRECT("AV"&amp;$F5675))</f>
        <v>0</v>
      </c>
      <c r="AW5675" s="7">
        <f t="shared" ca="1" si="38"/>
        <v>0</v>
      </c>
      <c r="AX5675" s="2">
        <f t="shared" ca="1" si="39"/>
        <v>1</v>
      </c>
      <c r="AY5675">
        <v>0</v>
      </c>
      <c r="AZ5675" t="s">
        <v>33</v>
      </c>
      <c r="BA5675">
        <f t="shared" si="40"/>
        <v>5676</v>
      </c>
      <c r="BB5675" t="str">
        <f t="shared" si="41"/>
        <v/>
      </c>
      <c r="BC5675" t="str">
        <f t="shared" ca="1" si="42"/>
        <v/>
      </c>
      <c r="BE5675" s="2" t="str">
        <f t="shared" ca="1" si="43"/>
        <v/>
      </c>
      <c r="BF5675" s="2" t="str">
        <f t="shared" si="44"/>
        <v/>
      </c>
      <c r="BG5675" s="2" t="str">
        <f t="shared" ca="1" si="45"/>
        <v/>
      </c>
      <c r="BR5675" t="str">
        <f t="shared" ca="1" si="46"/>
        <v/>
      </c>
      <c r="BS5675" s="1" t="str">
        <f t="shared" ca="1" si="47"/>
        <v/>
      </c>
      <c r="BT5675" s="1" t="str">
        <f t="shared" ca="1" si="48"/>
        <v/>
      </c>
      <c r="BU5675">
        <f>ROW()</f>
        <v>5675</v>
      </c>
    </row>
    <row r="5676" spans="1:73" x14ac:dyDescent="0.45">
      <c r="A5676" s="2">
        <f>IF(K5676="",MAX(A$2:A5675)+1,"")</f>
        <v>1362</v>
      </c>
      <c r="B5676" s="3" t="str">
        <f ca="1">IFERROR(IF(A5676&lt;&gt;"",MATCH(A5676,H$2:H5675,0)+1,""),"")</f>
        <v/>
      </c>
      <c r="C5676" s="3">
        <f ca="1">MAX(MAX(A$2:A5675),MAX(H$2:H5675))</f>
        <v>1361</v>
      </c>
      <c r="D5676" s="2">
        <f t="shared" si="28"/>
        <v>5677</v>
      </c>
      <c r="E5676" s="2" t="str">
        <f>IF(A5676="",LOOKUP(2, 1/(A$1:A5675&lt;&gt;""), ROW(A$1:A5675)),"")</f>
        <v/>
      </c>
      <c r="F5676" s="2" t="str">
        <f ca="1">IFERROR(IF(H5676&lt;&gt;"",INDEX(ROW(A:A),MATCH(H5676,A:A,0)),LOOKUP(2,1/(H$1:H5675=A5676),ROW(H$1:H5675))),"")</f>
        <v/>
      </c>
      <c r="G5676" s="3">
        <f ca="1">IF(D5676&gt;ROW()+1,IF(D5676&lt;&gt;"",SUM(G5677:INDIRECT("G"&amp;(D5676-1))),I5676*INDIRECT("G"&amp;F5676)),1)</f>
        <v>1</v>
      </c>
      <c r="H5676" s="6">
        <f ca="1">IF(J5676="",IF(COUNTIF(K$2:K5675,K5676)&gt;0,INDIRECT("H"&amp;MATCH(K5676,K$2:K5675,0)+1),IF(COUNTIF(J$2:J5675,K5676)&gt;0,INDIRECT("A"&amp;MATCH(K5676,J$2:J5675,0)+1),C5676+1)),"")</f>
        <v>0</v>
      </c>
      <c r="I5676">
        <f t="shared" ca="1" si="29"/>
        <v>1</v>
      </c>
      <c r="J5676" s="2" t="str">
        <f t="shared" ca="1" si="30"/>
        <v/>
      </c>
      <c r="L5676">
        <f t="shared" si="31"/>
        <v>1</v>
      </c>
      <c r="M5676" t="str">
        <f t="shared" si="32"/>
        <v/>
      </c>
      <c r="N5676" s="2" t="str">
        <f t="shared" si="33"/>
        <v/>
      </c>
      <c r="O5676" s="2" t="str">
        <f t="shared" si="34"/>
        <v/>
      </c>
      <c r="T5676" s="2">
        <f t="shared" si="35"/>
        <v>0</v>
      </c>
      <c r="W5676" s="2">
        <f>IF(X5676&lt;&gt;"",VLOOKUP(X5676,燃料!B$12:D$18,3,0)*Y5676,0)</f>
        <v>0</v>
      </c>
      <c r="Y5676" s="2">
        <f t="shared" si="36"/>
        <v>0</v>
      </c>
      <c r="AB5676">
        <f>IF(X5676&lt;&gt;0,VLOOKUP(X5676,燃料!$B$12:$H$18,7,0)*Y5676,0)</f>
        <v>0</v>
      </c>
      <c r="AE5676" s="9">
        <f t="shared" si="37"/>
        <v>0</v>
      </c>
      <c r="AH5676">
        <v>1</v>
      </c>
      <c r="AQ5676" s="2">
        <f ca="1">IF($D5676&lt;&gt;"",IF(K5676&lt;&gt;0,INDIRECT("AQ"&amp;K5676),$AH5676*($T5676+IF($D5676&gt;ROW()+1,SUM(AQ5677:INDIRECT("AQ"&amp;$D5676-1)),0))/$L5676),$N5676*INDIRECT("AQ"&amp;$F5676))</f>
        <v>0</v>
      </c>
      <c r="AR5676" s="2">
        <f ca="1">IF($D5676&lt;&gt;"",IF(K5676&lt;&gt;0,INDIRECT("AR"&amp;K5676),$AH5676*($W5676+$AC5676+$AD5676+IF($D5676&gt;(ROW()+1),SUM(AR5677:INDIRECT("AR"&amp;$D5676-1)),0))/$L5676),$N5676*INDIRECT("AR"&amp;$F5676))</f>
        <v>0</v>
      </c>
      <c r="AS5676" s="7">
        <f ca="1">AQ5676*燃料!$D$15+AR5676</f>
        <v>0</v>
      </c>
      <c r="AT5676" s="2">
        <f ca="1">AQ5676*燃料!$H$15</f>
        <v>0</v>
      </c>
      <c r="AU5676" s="2">
        <f ca="1">IF($D5676&lt;&gt;"",IF(K5676&lt;&gt;0,INDIRECT("AU"&amp;K5676),$AH5676*($AB5676+IF($D5676&gt;(ROW()+1),SUM(AU5677:INDIRECT("AU"&amp;$D5676-1)),0))/$L5676),$N5676*INDIRECT("AU"&amp;$F5676))</f>
        <v>0</v>
      </c>
      <c r="AV5676" s="2">
        <f ca="1">IF($D5676&lt;&gt;"",IF(K5676&lt;&gt;0,INDIRECT("AV"&amp;K5676),$AH5676*($AE5676+IF($D5676&gt;(ROW()+1),SUM(AV5677:INDIRECT("AV"&amp;$D5676-1)),0))/$L5676),$N5676*INDIRECT("AV"&amp;$F5676))</f>
        <v>0</v>
      </c>
      <c r="AW5676" s="7">
        <f t="shared" ca="1" si="38"/>
        <v>0</v>
      </c>
      <c r="AX5676" s="2">
        <f t="shared" ca="1" si="39"/>
        <v>1</v>
      </c>
      <c r="AY5676">
        <v>0</v>
      </c>
      <c r="AZ5676" t="s">
        <v>33</v>
      </c>
      <c r="BA5676">
        <f t="shared" si="40"/>
        <v>5677</v>
      </c>
      <c r="BB5676" t="str">
        <f t="shared" si="41"/>
        <v/>
      </c>
      <c r="BC5676" t="str">
        <f t="shared" ca="1" si="42"/>
        <v/>
      </c>
      <c r="BE5676" s="2" t="str">
        <f t="shared" ca="1" si="43"/>
        <v/>
      </c>
      <c r="BF5676" s="2" t="str">
        <f t="shared" si="44"/>
        <v/>
      </c>
      <c r="BG5676" s="2" t="str">
        <f t="shared" ca="1" si="45"/>
        <v/>
      </c>
      <c r="BR5676" t="str">
        <f t="shared" ca="1" si="46"/>
        <v/>
      </c>
      <c r="BS5676" s="1" t="str">
        <f t="shared" ca="1" si="47"/>
        <v/>
      </c>
      <c r="BT5676" s="1" t="str">
        <f t="shared" ca="1" si="48"/>
        <v/>
      </c>
      <c r="BU5676">
        <f>ROW()</f>
        <v>5676</v>
      </c>
    </row>
    <row r="5677" spans="1:73" x14ac:dyDescent="0.45">
      <c r="A5677" s="2">
        <f>IF(K5677="",MAX(A$2:A5676)+1,"")</f>
        <v>1363</v>
      </c>
      <c r="B5677" s="3" t="str">
        <f ca="1">IFERROR(IF(A5677&lt;&gt;"",MATCH(A5677,H$2:H5676,0)+1,""),"")</f>
        <v/>
      </c>
      <c r="C5677" s="3">
        <f ca="1">MAX(MAX(A$2:A5676),MAX(H$2:H5676))</f>
        <v>1362</v>
      </c>
      <c r="D5677" s="2">
        <f t="shared" si="28"/>
        <v>5678</v>
      </c>
      <c r="E5677" s="2" t="str">
        <f>IF(A5677="",LOOKUP(2, 1/(A$1:A5676&lt;&gt;""), ROW(A$1:A5676)),"")</f>
        <v/>
      </c>
      <c r="F5677" s="2" t="str">
        <f ca="1">IFERROR(IF(H5677&lt;&gt;"",INDEX(ROW(A:A),MATCH(H5677,A:A,0)),LOOKUP(2,1/(H$1:H5676=A5677),ROW(H$1:H5676))),"")</f>
        <v/>
      </c>
      <c r="G5677" s="3">
        <f ca="1">IF(D5677&gt;ROW()+1,IF(D5677&lt;&gt;"",SUM(G5678:INDIRECT("G"&amp;(D5677-1))),I5677*INDIRECT("G"&amp;F5677)),1)</f>
        <v>1</v>
      </c>
      <c r="H5677" s="6">
        <f ca="1">IF(J5677="",IF(COUNTIF(K$2:K5676,K5677)&gt;0,INDIRECT("H"&amp;MATCH(K5677,K$2:K5676,0)+1),IF(COUNTIF(J$2:J5676,K5677)&gt;0,INDIRECT("A"&amp;MATCH(K5677,J$2:J5676,0)+1),C5677+1)),"")</f>
        <v>0</v>
      </c>
      <c r="I5677">
        <f t="shared" ca="1" si="29"/>
        <v>1</v>
      </c>
      <c r="J5677" s="2" t="str">
        <f t="shared" ca="1" si="30"/>
        <v/>
      </c>
      <c r="L5677">
        <f t="shared" si="31"/>
        <v>1</v>
      </c>
      <c r="M5677" t="str">
        <f t="shared" si="32"/>
        <v/>
      </c>
      <c r="N5677" s="2" t="str">
        <f t="shared" si="33"/>
        <v/>
      </c>
      <c r="O5677" s="2" t="str">
        <f t="shared" si="34"/>
        <v/>
      </c>
      <c r="T5677" s="2">
        <f t="shared" si="35"/>
        <v>0</v>
      </c>
      <c r="W5677" s="2">
        <f>IF(X5677&lt;&gt;"",VLOOKUP(X5677,燃料!B$12:D$18,3,0)*Y5677,0)</f>
        <v>0</v>
      </c>
      <c r="Y5677" s="2">
        <f t="shared" si="36"/>
        <v>0</v>
      </c>
      <c r="AB5677">
        <f>IF(X5677&lt;&gt;0,VLOOKUP(X5677,燃料!$B$12:$H$18,7,0)*Y5677,0)</f>
        <v>0</v>
      </c>
      <c r="AE5677" s="9">
        <f t="shared" si="37"/>
        <v>0</v>
      </c>
      <c r="AH5677">
        <v>1</v>
      </c>
      <c r="AQ5677" s="2">
        <f ca="1">IF($D5677&lt;&gt;"",IF(K5677&lt;&gt;0,INDIRECT("AQ"&amp;K5677),$AH5677*($T5677+IF($D5677&gt;ROW()+1,SUM(AQ5678:INDIRECT("AQ"&amp;$D5677-1)),0))/$L5677),$N5677*INDIRECT("AQ"&amp;$F5677))</f>
        <v>0</v>
      </c>
      <c r="AR5677" s="2">
        <f ca="1">IF($D5677&lt;&gt;"",IF(K5677&lt;&gt;0,INDIRECT("AR"&amp;K5677),$AH5677*($W5677+$AC5677+$AD5677+IF($D5677&gt;(ROW()+1),SUM(AR5678:INDIRECT("AR"&amp;$D5677-1)),0))/$L5677),$N5677*INDIRECT("AR"&amp;$F5677))</f>
        <v>0</v>
      </c>
      <c r="AS5677" s="7">
        <f ca="1">AQ5677*燃料!$D$15+AR5677</f>
        <v>0</v>
      </c>
      <c r="AT5677" s="2">
        <f ca="1">AQ5677*燃料!$H$15</f>
        <v>0</v>
      </c>
      <c r="AU5677" s="2">
        <f ca="1">IF($D5677&lt;&gt;"",IF(K5677&lt;&gt;0,INDIRECT("AU"&amp;K5677),$AH5677*($AB5677+IF($D5677&gt;(ROW()+1),SUM(AU5678:INDIRECT("AU"&amp;$D5677-1)),0))/$L5677),$N5677*INDIRECT("AU"&amp;$F5677))</f>
        <v>0</v>
      </c>
      <c r="AV5677" s="2">
        <f ca="1">IF($D5677&lt;&gt;"",IF(K5677&lt;&gt;0,INDIRECT("AV"&amp;K5677),$AH5677*($AE5677+IF($D5677&gt;(ROW()+1),SUM(AV5678:INDIRECT("AV"&amp;$D5677-1)),0))/$L5677),$N5677*INDIRECT("AV"&amp;$F5677))</f>
        <v>0</v>
      </c>
      <c r="AW5677" s="7">
        <f t="shared" ca="1" si="38"/>
        <v>0</v>
      </c>
      <c r="AX5677" s="2">
        <f t="shared" ca="1" si="39"/>
        <v>1</v>
      </c>
      <c r="AY5677">
        <v>0</v>
      </c>
      <c r="AZ5677" t="s">
        <v>33</v>
      </c>
      <c r="BA5677">
        <f t="shared" si="40"/>
        <v>5678</v>
      </c>
      <c r="BB5677" t="str">
        <f t="shared" si="41"/>
        <v/>
      </c>
      <c r="BC5677" t="str">
        <f t="shared" ca="1" si="42"/>
        <v/>
      </c>
      <c r="BE5677" s="2" t="str">
        <f t="shared" ca="1" si="43"/>
        <v/>
      </c>
      <c r="BF5677" s="2" t="str">
        <f t="shared" si="44"/>
        <v/>
      </c>
      <c r="BG5677" s="2" t="str">
        <f t="shared" ca="1" si="45"/>
        <v/>
      </c>
      <c r="BR5677" t="str">
        <f t="shared" ca="1" si="46"/>
        <v/>
      </c>
      <c r="BS5677" s="1" t="str">
        <f t="shared" ca="1" si="47"/>
        <v/>
      </c>
      <c r="BT5677" s="1" t="str">
        <f t="shared" ca="1" si="48"/>
        <v/>
      </c>
      <c r="BU5677">
        <f>ROW()</f>
        <v>5677</v>
      </c>
    </row>
    <row r="5678" spans="1:73" x14ac:dyDescent="0.45">
      <c r="A5678" s="2">
        <f>IF(K5678="",MAX(A$2:A5677)+1,"")</f>
        <v>1364</v>
      </c>
      <c r="B5678" s="3" t="str">
        <f ca="1">IFERROR(IF(A5678&lt;&gt;"",MATCH(A5678,H$2:H5677,0)+1,""),"")</f>
        <v/>
      </c>
      <c r="C5678" s="3">
        <f ca="1">MAX(MAX(A$2:A5677),MAX(H$2:H5677))</f>
        <v>1363</v>
      </c>
      <c r="D5678" s="2">
        <f t="shared" si="28"/>
        <v>5679</v>
      </c>
      <c r="E5678" s="2" t="str">
        <f>IF(A5678="",LOOKUP(2, 1/(A$1:A5677&lt;&gt;""), ROW(A$1:A5677)),"")</f>
        <v/>
      </c>
      <c r="F5678" s="2" t="str">
        <f ca="1">IFERROR(IF(H5678&lt;&gt;"",INDEX(ROW(A:A),MATCH(H5678,A:A,0)),LOOKUP(2,1/(H$1:H5677=A5678),ROW(H$1:H5677))),"")</f>
        <v/>
      </c>
      <c r="G5678" s="3">
        <f ca="1">IF(D5678&gt;ROW()+1,IF(D5678&lt;&gt;"",SUM(G5679:INDIRECT("G"&amp;(D5678-1))),I5678*INDIRECT("G"&amp;F5678)),1)</f>
        <v>1</v>
      </c>
      <c r="H5678" s="6">
        <f ca="1">IF(J5678="",IF(COUNTIF(K$2:K5677,K5678)&gt;0,INDIRECT("H"&amp;MATCH(K5678,K$2:K5677,0)+1),IF(COUNTIF(J$2:J5677,K5678)&gt;0,INDIRECT("A"&amp;MATCH(K5678,J$2:J5677,0)+1),C5678+1)),"")</f>
        <v>0</v>
      </c>
      <c r="I5678">
        <f t="shared" ca="1" si="29"/>
        <v>1</v>
      </c>
      <c r="J5678" s="2" t="str">
        <f t="shared" ca="1" si="30"/>
        <v/>
      </c>
      <c r="L5678">
        <f t="shared" si="31"/>
        <v>1</v>
      </c>
      <c r="M5678" t="str">
        <f t="shared" si="32"/>
        <v/>
      </c>
      <c r="N5678" s="2" t="str">
        <f t="shared" si="33"/>
        <v/>
      </c>
      <c r="O5678" s="2" t="str">
        <f t="shared" si="34"/>
        <v/>
      </c>
      <c r="T5678" s="2">
        <f t="shared" si="35"/>
        <v>0</v>
      </c>
      <c r="W5678" s="2">
        <f>IF(X5678&lt;&gt;"",VLOOKUP(X5678,燃料!B$12:D$18,3,0)*Y5678,0)</f>
        <v>0</v>
      </c>
      <c r="Y5678" s="2">
        <f t="shared" si="36"/>
        <v>0</v>
      </c>
      <c r="AB5678">
        <f>IF(X5678&lt;&gt;0,VLOOKUP(X5678,燃料!$B$12:$H$18,7,0)*Y5678,0)</f>
        <v>0</v>
      </c>
      <c r="AE5678" s="9">
        <f t="shared" si="37"/>
        <v>0</v>
      </c>
      <c r="AH5678">
        <v>1</v>
      </c>
      <c r="AQ5678" s="2">
        <f ca="1">IF($D5678&lt;&gt;"",IF(K5678&lt;&gt;0,INDIRECT("AQ"&amp;K5678),$AH5678*($T5678+IF($D5678&gt;ROW()+1,SUM(AQ5679:INDIRECT("AQ"&amp;$D5678-1)),0))/$L5678),$N5678*INDIRECT("AQ"&amp;$F5678))</f>
        <v>0</v>
      </c>
      <c r="AR5678" s="2">
        <f ca="1">IF($D5678&lt;&gt;"",IF(K5678&lt;&gt;0,INDIRECT("AR"&amp;K5678),$AH5678*($W5678+$AC5678+$AD5678+IF($D5678&gt;(ROW()+1),SUM(AR5679:INDIRECT("AR"&amp;$D5678-1)),0))/$L5678),$N5678*INDIRECT("AR"&amp;$F5678))</f>
        <v>0</v>
      </c>
      <c r="AS5678" s="7">
        <f ca="1">AQ5678*燃料!$D$15+AR5678</f>
        <v>0</v>
      </c>
      <c r="AT5678" s="2">
        <f ca="1">AQ5678*燃料!$H$15</f>
        <v>0</v>
      </c>
      <c r="AU5678" s="2">
        <f ca="1">IF($D5678&lt;&gt;"",IF(K5678&lt;&gt;0,INDIRECT("AU"&amp;K5678),$AH5678*($AB5678+IF($D5678&gt;(ROW()+1),SUM(AU5679:INDIRECT("AU"&amp;$D5678-1)),0))/$L5678),$N5678*INDIRECT("AU"&amp;$F5678))</f>
        <v>0</v>
      </c>
      <c r="AV5678" s="2">
        <f ca="1">IF($D5678&lt;&gt;"",IF(K5678&lt;&gt;0,INDIRECT("AV"&amp;K5678),$AH5678*($AE5678+IF($D5678&gt;(ROW()+1),SUM(AV5679:INDIRECT("AV"&amp;$D5678-1)),0))/$L5678),$N5678*INDIRECT("AV"&amp;$F5678))</f>
        <v>0</v>
      </c>
      <c r="AW5678" s="7">
        <f t="shared" ca="1" si="38"/>
        <v>0</v>
      </c>
      <c r="AX5678" s="2">
        <f t="shared" ca="1" si="39"/>
        <v>1</v>
      </c>
      <c r="AY5678">
        <v>0</v>
      </c>
      <c r="AZ5678" t="s">
        <v>33</v>
      </c>
      <c r="BA5678">
        <f t="shared" si="40"/>
        <v>5679</v>
      </c>
      <c r="BB5678" t="str">
        <f t="shared" si="41"/>
        <v/>
      </c>
      <c r="BC5678" t="str">
        <f t="shared" ca="1" si="42"/>
        <v/>
      </c>
      <c r="BE5678" s="2" t="str">
        <f t="shared" ca="1" si="43"/>
        <v/>
      </c>
      <c r="BF5678" s="2" t="str">
        <f t="shared" si="44"/>
        <v/>
      </c>
      <c r="BG5678" s="2" t="str">
        <f t="shared" ca="1" si="45"/>
        <v/>
      </c>
      <c r="BR5678" t="str">
        <f t="shared" ca="1" si="46"/>
        <v/>
      </c>
      <c r="BS5678" s="1" t="str">
        <f t="shared" ca="1" si="47"/>
        <v/>
      </c>
      <c r="BT5678" s="1" t="str">
        <f t="shared" ca="1" si="48"/>
        <v/>
      </c>
      <c r="BU5678">
        <f>ROW()</f>
        <v>5678</v>
      </c>
    </row>
    <row r="5679" spans="1:73" x14ac:dyDescent="0.45">
      <c r="A5679" s="2">
        <f>IF(K5679="",MAX(A$2:A5678)+1,"")</f>
        <v>1365</v>
      </c>
      <c r="B5679" s="3" t="str">
        <f ca="1">IFERROR(IF(A5679&lt;&gt;"",MATCH(A5679,H$2:H5678,0)+1,""),"")</f>
        <v/>
      </c>
      <c r="C5679" s="3">
        <f ca="1">MAX(MAX(A$2:A5678),MAX(H$2:H5678))</f>
        <v>1364</v>
      </c>
      <c r="D5679" s="2">
        <f t="shared" si="28"/>
        <v>5680</v>
      </c>
      <c r="E5679" s="2" t="str">
        <f>IF(A5679="",LOOKUP(2, 1/(A$1:A5678&lt;&gt;""), ROW(A$1:A5678)),"")</f>
        <v/>
      </c>
      <c r="F5679" s="2" t="str">
        <f ca="1">IFERROR(IF(H5679&lt;&gt;"",INDEX(ROW(A:A),MATCH(H5679,A:A,0)),LOOKUP(2,1/(H$1:H5678=A5679),ROW(H$1:H5678))),"")</f>
        <v/>
      </c>
      <c r="G5679" s="3">
        <f ca="1">IF(D5679&gt;ROW()+1,IF(D5679&lt;&gt;"",SUM(G5680:INDIRECT("G"&amp;(D5679-1))),I5679*INDIRECT("G"&amp;F5679)),1)</f>
        <v>1</v>
      </c>
      <c r="H5679" s="6">
        <f ca="1">IF(J5679="",IF(COUNTIF(K$2:K5678,K5679)&gt;0,INDIRECT("H"&amp;MATCH(K5679,K$2:K5678,0)+1),IF(COUNTIF(J$2:J5678,K5679)&gt;0,INDIRECT("A"&amp;MATCH(K5679,J$2:J5678,0)+1),C5679+1)),"")</f>
        <v>0</v>
      </c>
      <c r="I5679">
        <f t="shared" ca="1" si="29"/>
        <v>1</v>
      </c>
      <c r="J5679" s="2" t="str">
        <f t="shared" ca="1" si="30"/>
        <v/>
      </c>
      <c r="L5679">
        <f t="shared" si="31"/>
        <v>1</v>
      </c>
      <c r="M5679" t="str">
        <f t="shared" si="32"/>
        <v/>
      </c>
      <c r="N5679" s="2" t="str">
        <f t="shared" si="33"/>
        <v/>
      </c>
      <c r="O5679" s="2" t="str">
        <f t="shared" si="34"/>
        <v/>
      </c>
      <c r="T5679" s="2">
        <f t="shared" si="35"/>
        <v>0</v>
      </c>
      <c r="W5679" s="2">
        <f>IF(X5679&lt;&gt;"",VLOOKUP(X5679,燃料!B$12:D$18,3,0)*Y5679,0)</f>
        <v>0</v>
      </c>
      <c r="Y5679" s="2">
        <f t="shared" si="36"/>
        <v>0</v>
      </c>
      <c r="AB5679">
        <f>IF(X5679&lt;&gt;0,VLOOKUP(X5679,燃料!$B$12:$H$18,7,0)*Y5679,0)</f>
        <v>0</v>
      </c>
      <c r="AE5679" s="9">
        <f t="shared" si="37"/>
        <v>0</v>
      </c>
      <c r="AH5679">
        <v>1</v>
      </c>
      <c r="AQ5679" s="2">
        <f ca="1">IF($D5679&lt;&gt;"",IF(K5679&lt;&gt;0,INDIRECT("AQ"&amp;K5679),$AH5679*($T5679+IF($D5679&gt;ROW()+1,SUM(AQ5680:INDIRECT("AQ"&amp;$D5679-1)),0))/$L5679),$N5679*INDIRECT("AQ"&amp;$F5679))</f>
        <v>0</v>
      </c>
      <c r="AR5679" s="2">
        <f ca="1">IF($D5679&lt;&gt;"",IF(K5679&lt;&gt;0,INDIRECT("AR"&amp;K5679),$AH5679*($W5679+$AC5679+$AD5679+IF($D5679&gt;(ROW()+1),SUM(AR5680:INDIRECT("AR"&amp;$D5679-1)),0))/$L5679),$N5679*INDIRECT("AR"&amp;$F5679))</f>
        <v>0</v>
      </c>
      <c r="AS5679" s="7">
        <f ca="1">AQ5679*燃料!$D$15+AR5679</f>
        <v>0</v>
      </c>
      <c r="AT5679" s="2">
        <f ca="1">AQ5679*燃料!$H$15</f>
        <v>0</v>
      </c>
      <c r="AU5679" s="2">
        <f ca="1">IF($D5679&lt;&gt;"",IF(K5679&lt;&gt;0,INDIRECT("AU"&amp;K5679),$AH5679*($AB5679+IF($D5679&gt;(ROW()+1),SUM(AU5680:INDIRECT("AU"&amp;$D5679-1)),0))/$L5679),$N5679*INDIRECT("AU"&amp;$F5679))</f>
        <v>0</v>
      </c>
      <c r="AV5679" s="2">
        <f ca="1">IF($D5679&lt;&gt;"",IF(K5679&lt;&gt;0,INDIRECT("AV"&amp;K5679),$AH5679*($AE5679+IF($D5679&gt;(ROW()+1),SUM(AV5680:INDIRECT("AV"&amp;$D5679-1)),0))/$L5679),$N5679*INDIRECT("AV"&amp;$F5679))</f>
        <v>0</v>
      </c>
      <c r="AW5679" s="7">
        <f t="shared" ca="1" si="38"/>
        <v>0</v>
      </c>
      <c r="AX5679" s="2">
        <f t="shared" ca="1" si="39"/>
        <v>1</v>
      </c>
      <c r="AY5679">
        <v>0</v>
      </c>
      <c r="AZ5679" t="s">
        <v>33</v>
      </c>
      <c r="BA5679">
        <f t="shared" si="40"/>
        <v>5680</v>
      </c>
      <c r="BB5679" t="str">
        <f t="shared" si="41"/>
        <v/>
      </c>
      <c r="BC5679" t="str">
        <f t="shared" ca="1" si="42"/>
        <v/>
      </c>
      <c r="BE5679" s="2" t="str">
        <f t="shared" ca="1" si="43"/>
        <v/>
      </c>
      <c r="BF5679" s="2" t="str">
        <f t="shared" si="44"/>
        <v/>
      </c>
      <c r="BG5679" s="2" t="str">
        <f t="shared" ca="1" si="45"/>
        <v/>
      </c>
      <c r="BR5679" t="str">
        <f t="shared" ca="1" si="46"/>
        <v/>
      </c>
      <c r="BS5679" s="1" t="str">
        <f t="shared" ca="1" si="47"/>
        <v/>
      </c>
      <c r="BT5679" s="1" t="str">
        <f t="shared" ca="1" si="48"/>
        <v/>
      </c>
      <c r="BU5679">
        <f>ROW()</f>
        <v>5679</v>
      </c>
    </row>
    <row r="5680" spans="1:73" x14ac:dyDescent="0.45">
      <c r="A5680" s="2">
        <f>IF(K5680="",MAX(A$2:A5679)+1,"")</f>
        <v>1366</v>
      </c>
      <c r="B5680" s="3" t="str">
        <f ca="1">IFERROR(IF(A5680&lt;&gt;"",MATCH(A5680,H$2:H5679,0)+1,""),"")</f>
        <v/>
      </c>
      <c r="C5680" s="3">
        <f ca="1">MAX(MAX(A$2:A5679),MAX(H$2:H5679))</f>
        <v>1365</v>
      </c>
      <c r="D5680" s="2">
        <f t="shared" si="28"/>
        <v>5681</v>
      </c>
      <c r="E5680" s="2" t="str">
        <f>IF(A5680="",LOOKUP(2, 1/(A$1:A5679&lt;&gt;""), ROW(A$1:A5679)),"")</f>
        <v/>
      </c>
      <c r="F5680" s="2" t="str">
        <f ca="1">IFERROR(IF(H5680&lt;&gt;"",INDEX(ROW(A:A),MATCH(H5680,A:A,0)),LOOKUP(2,1/(H$1:H5679=A5680),ROW(H$1:H5679))),"")</f>
        <v/>
      </c>
      <c r="G5680" s="3">
        <f ca="1">IF(D5680&gt;ROW()+1,IF(D5680&lt;&gt;"",SUM(G5681:INDIRECT("G"&amp;(D5680-1))),I5680*INDIRECT("G"&amp;F5680)),1)</f>
        <v>1</v>
      </c>
      <c r="H5680" s="6">
        <f ca="1">IF(J5680="",IF(COUNTIF(K$2:K5679,K5680)&gt;0,INDIRECT("H"&amp;MATCH(K5680,K$2:K5679,0)+1),IF(COUNTIF(J$2:J5679,K5680)&gt;0,INDIRECT("A"&amp;MATCH(K5680,J$2:J5679,0)+1),C5680+1)),"")</f>
        <v>0</v>
      </c>
      <c r="I5680">
        <f t="shared" ca="1" si="29"/>
        <v>1</v>
      </c>
      <c r="J5680" s="2" t="str">
        <f t="shared" ca="1" si="30"/>
        <v/>
      </c>
      <c r="L5680">
        <f t="shared" si="31"/>
        <v>1</v>
      </c>
      <c r="M5680" t="str">
        <f t="shared" si="32"/>
        <v/>
      </c>
      <c r="N5680" s="2" t="str">
        <f t="shared" si="33"/>
        <v/>
      </c>
      <c r="O5680" s="2" t="str">
        <f t="shared" si="34"/>
        <v/>
      </c>
      <c r="T5680" s="2">
        <f t="shared" si="35"/>
        <v>0</v>
      </c>
      <c r="W5680" s="2">
        <f>IF(X5680&lt;&gt;"",VLOOKUP(X5680,燃料!B$12:D$18,3,0)*Y5680,0)</f>
        <v>0</v>
      </c>
      <c r="Y5680" s="2">
        <f t="shared" si="36"/>
        <v>0</v>
      </c>
      <c r="AB5680">
        <f>IF(X5680&lt;&gt;0,VLOOKUP(X5680,燃料!$B$12:$H$18,7,0)*Y5680,0)</f>
        <v>0</v>
      </c>
      <c r="AE5680" s="9">
        <f t="shared" si="37"/>
        <v>0</v>
      </c>
      <c r="AH5680">
        <v>1</v>
      </c>
      <c r="AQ5680" s="2">
        <f ca="1">IF($D5680&lt;&gt;"",IF(K5680&lt;&gt;0,INDIRECT("AQ"&amp;K5680),$AH5680*($T5680+IF($D5680&gt;ROW()+1,SUM(AQ5681:INDIRECT("AQ"&amp;$D5680-1)),0))/$L5680),$N5680*INDIRECT("AQ"&amp;$F5680))</f>
        <v>0</v>
      </c>
      <c r="AR5680" s="2">
        <f ca="1">IF($D5680&lt;&gt;"",IF(K5680&lt;&gt;0,INDIRECT("AR"&amp;K5680),$AH5680*($W5680+$AC5680+$AD5680+IF($D5680&gt;(ROW()+1),SUM(AR5681:INDIRECT("AR"&amp;$D5680-1)),0))/$L5680),$N5680*INDIRECT("AR"&amp;$F5680))</f>
        <v>0</v>
      </c>
      <c r="AS5680" s="7">
        <f ca="1">AQ5680*燃料!$D$15+AR5680</f>
        <v>0</v>
      </c>
      <c r="AT5680" s="2">
        <f ca="1">AQ5680*燃料!$H$15</f>
        <v>0</v>
      </c>
      <c r="AU5680" s="2">
        <f ca="1">IF($D5680&lt;&gt;"",IF(K5680&lt;&gt;0,INDIRECT("AU"&amp;K5680),$AH5680*($AB5680+IF($D5680&gt;(ROW()+1),SUM(AU5681:INDIRECT("AU"&amp;$D5680-1)),0))/$L5680),$N5680*INDIRECT("AU"&amp;$F5680))</f>
        <v>0</v>
      </c>
      <c r="AV5680" s="2">
        <f ca="1">IF($D5680&lt;&gt;"",IF(K5680&lt;&gt;0,INDIRECT("AV"&amp;K5680),$AH5680*($AE5680+IF($D5680&gt;(ROW()+1),SUM(AV5681:INDIRECT("AV"&amp;$D5680-1)),0))/$L5680),$N5680*INDIRECT("AV"&amp;$F5680))</f>
        <v>0</v>
      </c>
      <c r="AW5680" s="7">
        <f t="shared" ca="1" si="38"/>
        <v>0</v>
      </c>
      <c r="AX5680" s="2">
        <f t="shared" ca="1" si="39"/>
        <v>1</v>
      </c>
      <c r="AY5680">
        <v>0</v>
      </c>
      <c r="AZ5680" t="s">
        <v>33</v>
      </c>
      <c r="BA5680">
        <f t="shared" si="40"/>
        <v>5681</v>
      </c>
      <c r="BB5680" t="str">
        <f t="shared" si="41"/>
        <v/>
      </c>
      <c r="BC5680" t="str">
        <f t="shared" ca="1" si="42"/>
        <v/>
      </c>
      <c r="BE5680" s="2" t="str">
        <f t="shared" ca="1" si="43"/>
        <v/>
      </c>
      <c r="BF5680" s="2" t="str">
        <f t="shared" si="44"/>
        <v/>
      </c>
      <c r="BG5680" s="2" t="str">
        <f t="shared" ca="1" si="45"/>
        <v/>
      </c>
      <c r="BR5680" t="str">
        <f t="shared" ca="1" si="46"/>
        <v/>
      </c>
      <c r="BS5680" s="1" t="str">
        <f t="shared" ca="1" si="47"/>
        <v/>
      </c>
      <c r="BT5680" s="1" t="str">
        <f t="shared" ca="1" si="48"/>
        <v/>
      </c>
      <c r="BU5680">
        <f>ROW()</f>
        <v>5680</v>
      </c>
    </row>
    <row r="5681" spans="1:73" x14ac:dyDescent="0.45">
      <c r="A5681" s="2">
        <f>IF(K5681="",MAX(A$2:A5680)+1,"")</f>
        <v>1367</v>
      </c>
      <c r="B5681" s="3" t="str">
        <f ca="1">IFERROR(IF(A5681&lt;&gt;"",MATCH(A5681,H$2:H5680,0)+1,""),"")</f>
        <v/>
      </c>
      <c r="C5681" s="3">
        <f ca="1">MAX(MAX(A$2:A5680),MAX(H$2:H5680))</f>
        <v>1366</v>
      </c>
      <c r="D5681" s="2">
        <f t="shared" si="28"/>
        <v>5682</v>
      </c>
      <c r="E5681" s="2" t="str">
        <f>IF(A5681="",LOOKUP(2, 1/(A$1:A5680&lt;&gt;""), ROW(A$1:A5680)),"")</f>
        <v/>
      </c>
      <c r="F5681" s="2" t="str">
        <f ca="1">IFERROR(IF(H5681&lt;&gt;"",INDEX(ROW(A:A),MATCH(H5681,A:A,0)),LOOKUP(2,1/(H$1:H5680=A5681),ROW(H$1:H5680))),"")</f>
        <v/>
      </c>
      <c r="G5681" s="3">
        <f ca="1">IF(D5681&gt;ROW()+1,IF(D5681&lt;&gt;"",SUM(G5682:INDIRECT("G"&amp;(D5681-1))),I5681*INDIRECT("G"&amp;F5681)),1)</f>
        <v>1</v>
      </c>
      <c r="H5681" s="6">
        <f ca="1">IF(J5681="",IF(COUNTIF(K$2:K5680,K5681)&gt;0,INDIRECT("H"&amp;MATCH(K5681,K$2:K5680,0)+1),IF(COUNTIF(J$2:J5680,K5681)&gt;0,INDIRECT("A"&amp;MATCH(K5681,J$2:J5680,0)+1),C5681+1)),"")</f>
        <v>0</v>
      </c>
      <c r="I5681">
        <f t="shared" ca="1" si="29"/>
        <v>1</v>
      </c>
      <c r="J5681" s="2" t="str">
        <f t="shared" ca="1" si="30"/>
        <v/>
      </c>
      <c r="L5681">
        <f t="shared" si="31"/>
        <v>1</v>
      </c>
      <c r="M5681" t="str">
        <f t="shared" si="32"/>
        <v/>
      </c>
      <c r="N5681" s="2" t="str">
        <f t="shared" si="33"/>
        <v/>
      </c>
      <c r="O5681" s="2" t="str">
        <f t="shared" si="34"/>
        <v/>
      </c>
      <c r="T5681" s="2">
        <f t="shared" si="35"/>
        <v>0</v>
      </c>
      <c r="W5681" s="2">
        <f>IF(X5681&lt;&gt;"",VLOOKUP(X5681,燃料!B$12:D$18,3,0)*Y5681,0)</f>
        <v>0</v>
      </c>
      <c r="Y5681" s="2">
        <f t="shared" si="36"/>
        <v>0</v>
      </c>
      <c r="AB5681">
        <f>IF(X5681&lt;&gt;0,VLOOKUP(X5681,燃料!$B$12:$H$18,7,0)*Y5681,0)</f>
        <v>0</v>
      </c>
      <c r="AE5681" s="9">
        <f t="shared" si="37"/>
        <v>0</v>
      </c>
      <c r="AH5681">
        <v>1</v>
      </c>
      <c r="AQ5681" s="2">
        <f ca="1">IF($D5681&lt;&gt;"",IF(K5681&lt;&gt;0,INDIRECT("AQ"&amp;K5681),$AH5681*($T5681+IF($D5681&gt;ROW()+1,SUM(AQ5682:INDIRECT("AQ"&amp;$D5681-1)),0))/$L5681),$N5681*INDIRECT("AQ"&amp;$F5681))</f>
        <v>0</v>
      </c>
      <c r="AR5681" s="2">
        <f ca="1">IF($D5681&lt;&gt;"",IF(K5681&lt;&gt;0,INDIRECT("AR"&amp;K5681),$AH5681*($W5681+$AC5681+$AD5681+IF($D5681&gt;(ROW()+1),SUM(AR5682:INDIRECT("AR"&amp;$D5681-1)),0))/$L5681),$N5681*INDIRECT("AR"&amp;$F5681))</f>
        <v>0</v>
      </c>
      <c r="AS5681" s="7">
        <f ca="1">AQ5681*燃料!$D$15+AR5681</f>
        <v>0</v>
      </c>
      <c r="AT5681" s="2">
        <f ca="1">AQ5681*燃料!$H$15</f>
        <v>0</v>
      </c>
      <c r="AU5681" s="2">
        <f ca="1">IF($D5681&lt;&gt;"",IF(K5681&lt;&gt;0,INDIRECT("AU"&amp;K5681),$AH5681*($AB5681+IF($D5681&gt;(ROW()+1),SUM(AU5682:INDIRECT("AU"&amp;$D5681-1)),0))/$L5681),$N5681*INDIRECT("AU"&amp;$F5681))</f>
        <v>0</v>
      </c>
      <c r="AV5681" s="2">
        <f ca="1">IF($D5681&lt;&gt;"",IF(K5681&lt;&gt;0,INDIRECT("AV"&amp;K5681),$AH5681*($AE5681+IF($D5681&gt;(ROW()+1),SUM(AV5682:INDIRECT("AV"&amp;$D5681-1)),0))/$L5681),$N5681*INDIRECT("AV"&amp;$F5681))</f>
        <v>0</v>
      </c>
      <c r="AW5681" s="7">
        <f t="shared" ca="1" si="38"/>
        <v>0</v>
      </c>
      <c r="AX5681" s="2">
        <f t="shared" ca="1" si="39"/>
        <v>1</v>
      </c>
      <c r="AY5681">
        <v>0</v>
      </c>
      <c r="AZ5681" t="s">
        <v>33</v>
      </c>
      <c r="BA5681">
        <f t="shared" si="40"/>
        <v>5682</v>
      </c>
      <c r="BB5681" t="str">
        <f t="shared" si="41"/>
        <v/>
      </c>
      <c r="BC5681" t="str">
        <f t="shared" ca="1" si="42"/>
        <v/>
      </c>
      <c r="BE5681" s="2" t="str">
        <f t="shared" ca="1" si="43"/>
        <v/>
      </c>
      <c r="BF5681" s="2" t="str">
        <f t="shared" si="44"/>
        <v/>
      </c>
      <c r="BG5681" s="2" t="str">
        <f t="shared" ca="1" si="45"/>
        <v/>
      </c>
      <c r="BR5681" t="str">
        <f t="shared" ca="1" si="46"/>
        <v/>
      </c>
      <c r="BS5681" s="1" t="str">
        <f t="shared" ca="1" si="47"/>
        <v/>
      </c>
      <c r="BT5681" s="1" t="str">
        <f t="shared" ca="1" si="48"/>
        <v/>
      </c>
      <c r="BU5681">
        <f>ROW()</f>
        <v>5681</v>
      </c>
    </row>
    <row r="5682" spans="1:73" x14ac:dyDescent="0.45">
      <c r="A5682" s="2">
        <f>IF(K5682="",MAX(A$2:A5681)+1,"")</f>
        <v>1368</v>
      </c>
      <c r="B5682" s="3" t="str">
        <f ca="1">IFERROR(IF(A5682&lt;&gt;"",MATCH(A5682,H$2:H5681,0)+1,""),"")</f>
        <v/>
      </c>
      <c r="C5682" s="3">
        <f ca="1">MAX(MAX(A$2:A5681),MAX(H$2:H5681))</f>
        <v>1367</v>
      </c>
      <c r="D5682" s="2">
        <f t="shared" si="28"/>
        <v>5683</v>
      </c>
      <c r="E5682" s="2" t="str">
        <f>IF(A5682="",LOOKUP(2, 1/(A$1:A5681&lt;&gt;""), ROW(A$1:A5681)),"")</f>
        <v/>
      </c>
      <c r="F5682" s="2" t="str">
        <f ca="1">IFERROR(IF(H5682&lt;&gt;"",INDEX(ROW(A:A),MATCH(H5682,A:A,0)),LOOKUP(2,1/(H$1:H5681=A5682),ROW(H$1:H5681))),"")</f>
        <v/>
      </c>
      <c r="G5682" s="3">
        <f ca="1">IF(D5682&gt;ROW()+1,IF(D5682&lt;&gt;"",SUM(G5683:INDIRECT("G"&amp;(D5682-1))),I5682*INDIRECT("G"&amp;F5682)),1)</f>
        <v>1</v>
      </c>
      <c r="H5682" s="6">
        <f ca="1">IF(J5682="",IF(COUNTIF(K$2:K5681,K5682)&gt;0,INDIRECT("H"&amp;MATCH(K5682,K$2:K5681,0)+1),IF(COUNTIF(J$2:J5681,K5682)&gt;0,INDIRECT("A"&amp;MATCH(K5682,J$2:J5681,0)+1),C5682+1)),"")</f>
        <v>0</v>
      </c>
      <c r="I5682">
        <f t="shared" ca="1" si="29"/>
        <v>1</v>
      </c>
      <c r="J5682" s="2" t="str">
        <f t="shared" ca="1" si="30"/>
        <v/>
      </c>
      <c r="L5682">
        <f t="shared" si="31"/>
        <v>1</v>
      </c>
      <c r="M5682" t="str">
        <f t="shared" si="32"/>
        <v/>
      </c>
      <c r="N5682" s="2" t="str">
        <f t="shared" si="33"/>
        <v/>
      </c>
      <c r="O5682" s="2" t="str">
        <f t="shared" si="34"/>
        <v/>
      </c>
      <c r="T5682" s="2">
        <f t="shared" si="35"/>
        <v>0</v>
      </c>
      <c r="W5682" s="2">
        <f>IF(X5682&lt;&gt;"",VLOOKUP(X5682,燃料!B$12:D$18,3,0)*Y5682,0)</f>
        <v>0</v>
      </c>
      <c r="Y5682" s="2">
        <f t="shared" si="36"/>
        <v>0</v>
      </c>
      <c r="AB5682">
        <f>IF(X5682&lt;&gt;0,VLOOKUP(X5682,燃料!$B$12:$H$18,7,0)*Y5682,0)</f>
        <v>0</v>
      </c>
      <c r="AE5682" s="9">
        <f t="shared" si="37"/>
        <v>0</v>
      </c>
      <c r="AH5682">
        <v>1</v>
      </c>
      <c r="AQ5682" s="2">
        <f ca="1">IF($D5682&lt;&gt;"",IF(K5682&lt;&gt;0,INDIRECT("AQ"&amp;K5682),$AH5682*($T5682+IF($D5682&gt;ROW()+1,SUM(AQ5683:INDIRECT("AQ"&amp;$D5682-1)),0))/$L5682),$N5682*INDIRECT("AQ"&amp;$F5682))</f>
        <v>0</v>
      </c>
      <c r="AR5682" s="2">
        <f ca="1">IF($D5682&lt;&gt;"",IF(K5682&lt;&gt;0,INDIRECT("AR"&amp;K5682),$AH5682*($W5682+$AC5682+$AD5682+IF($D5682&gt;(ROW()+1),SUM(AR5683:INDIRECT("AR"&amp;$D5682-1)),0))/$L5682),$N5682*INDIRECT("AR"&amp;$F5682))</f>
        <v>0</v>
      </c>
      <c r="AS5682" s="7">
        <f ca="1">AQ5682*燃料!$D$15+AR5682</f>
        <v>0</v>
      </c>
      <c r="AT5682" s="2">
        <f ca="1">AQ5682*燃料!$H$15</f>
        <v>0</v>
      </c>
      <c r="AU5682" s="2">
        <f ca="1">IF($D5682&lt;&gt;"",IF(K5682&lt;&gt;0,INDIRECT("AU"&amp;K5682),$AH5682*($AB5682+IF($D5682&gt;(ROW()+1),SUM(AU5683:INDIRECT("AU"&amp;$D5682-1)),0))/$L5682),$N5682*INDIRECT("AU"&amp;$F5682))</f>
        <v>0</v>
      </c>
      <c r="AV5682" s="2">
        <f ca="1">IF($D5682&lt;&gt;"",IF(K5682&lt;&gt;0,INDIRECT("AV"&amp;K5682),$AH5682*($AE5682+IF($D5682&gt;(ROW()+1),SUM(AV5683:INDIRECT("AV"&amp;$D5682-1)),0))/$L5682),$N5682*INDIRECT("AV"&amp;$F5682))</f>
        <v>0</v>
      </c>
      <c r="AW5682" s="7">
        <f t="shared" ca="1" si="38"/>
        <v>0</v>
      </c>
      <c r="AX5682" s="2">
        <f t="shared" ca="1" si="39"/>
        <v>1</v>
      </c>
      <c r="AY5682">
        <v>0</v>
      </c>
      <c r="AZ5682" t="s">
        <v>33</v>
      </c>
      <c r="BA5682">
        <f t="shared" si="40"/>
        <v>5683</v>
      </c>
      <c r="BB5682" t="str">
        <f t="shared" si="41"/>
        <v/>
      </c>
      <c r="BC5682" t="str">
        <f t="shared" ca="1" si="42"/>
        <v/>
      </c>
      <c r="BE5682" s="2" t="str">
        <f t="shared" ca="1" si="43"/>
        <v/>
      </c>
      <c r="BF5682" s="2" t="str">
        <f t="shared" si="44"/>
        <v/>
      </c>
      <c r="BG5682" s="2" t="str">
        <f t="shared" ca="1" si="45"/>
        <v/>
      </c>
      <c r="BR5682" t="str">
        <f t="shared" ca="1" si="46"/>
        <v/>
      </c>
      <c r="BS5682" s="1" t="str">
        <f t="shared" ca="1" si="47"/>
        <v/>
      </c>
      <c r="BT5682" s="1" t="str">
        <f t="shared" ca="1" si="48"/>
        <v/>
      </c>
      <c r="BU5682">
        <f>ROW()</f>
        <v>5682</v>
      </c>
    </row>
    <row r="5683" spans="1:73" x14ac:dyDescent="0.45">
      <c r="A5683" s="2">
        <f>IF(K5683="",MAX(A$2:A5682)+1,"")</f>
        <v>1369</v>
      </c>
      <c r="B5683" s="3" t="str">
        <f ca="1">IFERROR(IF(A5683&lt;&gt;"",MATCH(A5683,H$2:H5682,0)+1,""),"")</f>
        <v/>
      </c>
      <c r="C5683" s="3">
        <f ca="1">MAX(MAX(A$2:A5682),MAX(H$2:H5682))</f>
        <v>1368</v>
      </c>
      <c r="D5683" s="2">
        <f t="shared" si="28"/>
        <v>5684</v>
      </c>
      <c r="E5683" s="2" t="str">
        <f>IF(A5683="",LOOKUP(2, 1/(A$1:A5682&lt;&gt;""), ROW(A$1:A5682)),"")</f>
        <v/>
      </c>
      <c r="F5683" s="2" t="str">
        <f ca="1">IFERROR(IF(H5683&lt;&gt;"",INDEX(ROW(A:A),MATCH(H5683,A:A,0)),LOOKUP(2,1/(H$1:H5682=A5683),ROW(H$1:H5682))),"")</f>
        <v/>
      </c>
      <c r="G5683" s="3">
        <f ca="1">IF(D5683&gt;ROW()+1,IF(D5683&lt;&gt;"",SUM(G5684:INDIRECT("G"&amp;(D5683-1))),I5683*INDIRECT("G"&amp;F5683)),1)</f>
        <v>1</v>
      </c>
      <c r="H5683" s="6">
        <f ca="1">IF(J5683="",IF(COUNTIF(K$2:K5682,K5683)&gt;0,INDIRECT("H"&amp;MATCH(K5683,K$2:K5682,0)+1),IF(COUNTIF(J$2:J5682,K5683)&gt;0,INDIRECT("A"&amp;MATCH(K5683,J$2:J5682,0)+1),C5683+1)),"")</f>
        <v>0</v>
      </c>
      <c r="I5683">
        <f t="shared" ca="1" si="29"/>
        <v>1</v>
      </c>
      <c r="J5683" s="2" t="str">
        <f t="shared" ca="1" si="30"/>
        <v/>
      </c>
      <c r="L5683">
        <f t="shared" si="31"/>
        <v>1</v>
      </c>
      <c r="M5683" t="str">
        <f t="shared" si="32"/>
        <v/>
      </c>
      <c r="N5683" s="2" t="str">
        <f t="shared" si="33"/>
        <v/>
      </c>
      <c r="O5683" s="2" t="str">
        <f t="shared" si="34"/>
        <v/>
      </c>
      <c r="T5683" s="2">
        <f t="shared" si="35"/>
        <v>0</v>
      </c>
      <c r="W5683" s="2">
        <f>IF(X5683&lt;&gt;"",VLOOKUP(X5683,燃料!B$12:D$18,3,0)*Y5683,0)</f>
        <v>0</v>
      </c>
      <c r="Y5683" s="2">
        <f t="shared" si="36"/>
        <v>0</v>
      </c>
      <c r="AB5683">
        <f>IF(X5683&lt;&gt;0,VLOOKUP(X5683,燃料!$B$12:$H$18,7,0)*Y5683,0)</f>
        <v>0</v>
      </c>
      <c r="AE5683" s="9">
        <f t="shared" si="37"/>
        <v>0</v>
      </c>
      <c r="AH5683">
        <v>1</v>
      </c>
      <c r="AQ5683" s="2">
        <f ca="1">IF($D5683&lt;&gt;"",IF(K5683&lt;&gt;0,INDIRECT("AQ"&amp;K5683),$AH5683*($T5683+IF($D5683&gt;ROW()+1,SUM(AQ5684:INDIRECT("AQ"&amp;$D5683-1)),0))/$L5683),$N5683*INDIRECT("AQ"&amp;$F5683))</f>
        <v>0</v>
      </c>
      <c r="AR5683" s="2">
        <f ca="1">IF($D5683&lt;&gt;"",IF(K5683&lt;&gt;0,INDIRECT("AR"&amp;K5683),$AH5683*($W5683+$AC5683+$AD5683+IF($D5683&gt;(ROW()+1),SUM(AR5684:INDIRECT("AR"&amp;$D5683-1)),0))/$L5683),$N5683*INDIRECT("AR"&amp;$F5683))</f>
        <v>0</v>
      </c>
      <c r="AS5683" s="7">
        <f ca="1">AQ5683*燃料!$D$15+AR5683</f>
        <v>0</v>
      </c>
      <c r="AT5683" s="2">
        <f ca="1">AQ5683*燃料!$H$15</f>
        <v>0</v>
      </c>
      <c r="AU5683" s="2">
        <f ca="1">IF($D5683&lt;&gt;"",IF(K5683&lt;&gt;0,INDIRECT("AU"&amp;K5683),$AH5683*($AB5683+IF($D5683&gt;(ROW()+1),SUM(AU5684:INDIRECT("AU"&amp;$D5683-1)),0))/$L5683),$N5683*INDIRECT("AU"&amp;$F5683))</f>
        <v>0</v>
      </c>
      <c r="AV5683" s="2">
        <f ca="1">IF($D5683&lt;&gt;"",IF(K5683&lt;&gt;0,INDIRECT("AV"&amp;K5683),$AH5683*($AE5683+IF($D5683&gt;(ROW()+1),SUM(AV5684:INDIRECT("AV"&amp;$D5683-1)),0))/$L5683),$N5683*INDIRECT("AV"&amp;$F5683))</f>
        <v>0</v>
      </c>
      <c r="AW5683" s="7">
        <f t="shared" ca="1" si="38"/>
        <v>0</v>
      </c>
      <c r="AX5683" s="2">
        <f t="shared" ca="1" si="39"/>
        <v>1</v>
      </c>
      <c r="AY5683">
        <v>0</v>
      </c>
      <c r="AZ5683" t="s">
        <v>33</v>
      </c>
      <c r="BA5683">
        <f t="shared" si="40"/>
        <v>5684</v>
      </c>
      <c r="BB5683" t="str">
        <f t="shared" si="41"/>
        <v/>
      </c>
      <c r="BC5683" t="str">
        <f t="shared" ca="1" si="42"/>
        <v/>
      </c>
      <c r="BE5683" s="2" t="str">
        <f t="shared" ca="1" si="43"/>
        <v/>
      </c>
      <c r="BF5683" s="2" t="str">
        <f t="shared" si="44"/>
        <v/>
      </c>
      <c r="BG5683" s="2" t="str">
        <f t="shared" ca="1" si="45"/>
        <v/>
      </c>
      <c r="BR5683" t="str">
        <f t="shared" ca="1" si="46"/>
        <v/>
      </c>
      <c r="BS5683" s="1" t="str">
        <f t="shared" ca="1" si="47"/>
        <v/>
      </c>
      <c r="BT5683" s="1" t="str">
        <f t="shared" ca="1" si="48"/>
        <v/>
      </c>
      <c r="BU5683">
        <f>ROW()</f>
        <v>5683</v>
      </c>
    </row>
    <row r="5684" spans="1:73" x14ac:dyDescent="0.45">
      <c r="A5684" s="2">
        <f>IF(K5684="",MAX(A$2:A5683)+1,"")</f>
        <v>1370</v>
      </c>
      <c r="B5684" s="3" t="str">
        <f ca="1">IFERROR(IF(A5684&lt;&gt;"",MATCH(A5684,H$2:H5683,0)+1,""),"")</f>
        <v/>
      </c>
      <c r="C5684" s="3">
        <f ca="1">MAX(MAX(A$2:A5683),MAX(H$2:H5683))</f>
        <v>1369</v>
      </c>
      <c r="D5684" s="2">
        <f t="shared" si="28"/>
        <v>5685</v>
      </c>
      <c r="E5684" s="2" t="str">
        <f>IF(A5684="",LOOKUP(2, 1/(A$1:A5683&lt;&gt;""), ROW(A$1:A5683)),"")</f>
        <v/>
      </c>
      <c r="F5684" s="2" t="str">
        <f ca="1">IFERROR(IF(H5684&lt;&gt;"",INDEX(ROW(A:A),MATCH(H5684,A:A,0)),LOOKUP(2,1/(H$1:H5683=A5684),ROW(H$1:H5683))),"")</f>
        <v/>
      </c>
      <c r="G5684" s="3">
        <f ca="1">IF(D5684&gt;ROW()+1,IF(D5684&lt;&gt;"",SUM(G5685:INDIRECT("G"&amp;(D5684-1))),I5684*INDIRECT("G"&amp;F5684)),1)</f>
        <v>1</v>
      </c>
      <c r="H5684" s="6">
        <f ca="1">IF(J5684="",IF(COUNTIF(K$2:K5683,K5684)&gt;0,INDIRECT("H"&amp;MATCH(K5684,K$2:K5683,0)+1),IF(COUNTIF(J$2:J5683,K5684)&gt;0,INDIRECT("A"&amp;MATCH(K5684,J$2:J5683,0)+1),C5684+1)),"")</f>
        <v>0</v>
      </c>
      <c r="I5684">
        <f t="shared" ca="1" si="29"/>
        <v>1</v>
      </c>
      <c r="J5684" s="2" t="str">
        <f t="shared" ca="1" si="30"/>
        <v/>
      </c>
      <c r="L5684">
        <f t="shared" si="31"/>
        <v>1</v>
      </c>
      <c r="M5684" t="str">
        <f t="shared" si="32"/>
        <v/>
      </c>
      <c r="N5684" s="2" t="str">
        <f t="shared" si="33"/>
        <v/>
      </c>
      <c r="O5684" s="2" t="str">
        <f t="shared" si="34"/>
        <v/>
      </c>
      <c r="T5684" s="2">
        <f t="shared" si="35"/>
        <v>0</v>
      </c>
      <c r="W5684" s="2">
        <f>IF(X5684&lt;&gt;"",VLOOKUP(X5684,燃料!B$12:D$18,3,0)*Y5684,0)</f>
        <v>0</v>
      </c>
      <c r="Y5684" s="2">
        <f t="shared" si="36"/>
        <v>0</v>
      </c>
      <c r="AB5684">
        <f>IF(X5684&lt;&gt;0,VLOOKUP(X5684,燃料!$B$12:$H$18,7,0)*Y5684,0)</f>
        <v>0</v>
      </c>
      <c r="AE5684" s="9">
        <f t="shared" si="37"/>
        <v>0</v>
      </c>
      <c r="AH5684">
        <v>1</v>
      </c>
      <c r="AQ5684" s="2">
        <f ca="1">IF($D5684&lt;&gt;"",IF(K5684&lt;&gt;0,INDIRECT("AQ"&amp;K5684),$AH5684*($T5684+IF($D5684&gt;ROW()+1,SUM(AQ5685:INDIRECT("AQ"&amp;$D5684-1)),0))/$L5684),$N5684*INDIRECT("AQ"&amp;$F5684))</f>
        <v>0</v>
      </c>
      <c r="AR5684" s="2">
        <f ca="1">IF($D5684&lt;&gt;"",IF(K5684&lt;&gt;0,INDIRECT("AR"&amp;K5684),$AH5684*($W5684+$AC5684+$AD5684+IF($D5684&gt;(ROW()+1),SUM(AR5685:INDIRECT("AR"&amp;$D5684-1)),0))/$L5684),$N5684*INDIRECT("AR"&amp;$F5684))</f>
        <v>0</v>
      </c>
      <c r="AS5684" s="7">
        <f ca="1">AQ5684*燃料!$D$15+AR5684</f>
        <v>0</v>
      </c>
      <c r="AT5684" s="2">
        <f ca="1">AQ5684*燃料!$H$15</f>
        <v>0</v>
      </c>
      <c r="AU5684" s="2">
        <f ca="1">IF($D5684&lt;&gt;"",IF(K5684&lt;&gt;0,INDIRECT("AU"&amp;K5684),$AH5684*($AB5684+IF($D5684&gt;(ROW()+1),SUM(AU5685:INDIRECT("AU"&amp;$D5684-1)),0))/$L5684),$N5684*INDIRECT("AU"&amp;$F5684))</f>
        <v>0</v>
      </c>
      <c r="AV5684" s="2">
        <f ca="1">IF($D5684&lt;&gt;"",IF(K5684&lt;&gt;0,INDIRECT("AV"&amp;K5684),$AH5684*($AE5684+IF($D5684&gt;(ROW()+1),SUM(AV5685:INDIRECT("AV"&amp;$D5684-1)),0))/$L5684),$N5684*INDIRECT("AV"&amp;$F5684))</f>
        <v>0</v>
      </c>
      <c r="AW5684" s="7">
        <f t="shared" ca="1" si="38"/>
        <v>0</v>
      </c>
      <c r="AX5684" s="2">
        <f t="shared" ca="1" si="39"/>
        <v>1</v>
      </c>
      <c r="AY5684">
        <v>0</v>
      </c>
      <c r="AZ5684" t="s">
        <v>33</v>
      </c>
      <c r="BA5684">
        <f t="shared" si="40"/>
        <v>5685</v>
      </c>
      <c r="BB5684" t="str">
        <f t="shared" si="41"/>
        <v/>
      </c>
      <c r="BC5684" t="str">
        <f t="shared" ca="1" si="42"/>
        <v/>
      </c>
      <c r="BE5684" s="2" t="str">
        <f t="shared" ca="1" si="43"/>
        <v/>
      </c>
      <c r="BF5684" s="2" t="str">
        <f t="shared" si="44"/>
        <v/>
      </c>
      <c r="BG5684" s="2" t="str">
        <f t="shared" ca="1" si="45"/>
        <v/>
      </c>
      <c r="BR5684" t="str">
        <f t="shared" ca="1" si="46"/>
        <v/>
      </c>
      <c r="BS5684" s="1" t="str">
        <f t="shared" ca="1" si="47"/>
        <v/>
      </c>
      <c r="BT5684" s="1" t="str">
        <f t="shared" ca="1" si="48"/>
        <v/>
      </c>
      <c r="BU5684">
        <f>ROW()</f>
        <v>5684</v>
      </c>
    </row>
    <row r="5685" spans="1:73" x14ac:dyDescent="0.45">
      <c r="A5685" s="2">
        <f>IF(K5685="",MAX(A$2:A5684)+1,"")</f>
        <v>1371</v>
      </c>
      <c r="B5685" s="3" t="str">
        <f ca="1">IFERROR(IF(A5685&lt;&gt;"",MATCH(A5685,H$2:H5684,0)+1,""),"")</f>
        <v/>
      </c>
      <c r="C5685" s="3">
        <f ca="1">MAX(MAX(A$2:A5684),MAX(H$2:H5684))</f>
        <v>1370</v>
      </c>
      <c r="D5685" s="2">
        <f t="shared" si="28"/>
        <v>5686</v>
      </c>
      <c r="E5685" s="2" t="str">
        <f>IF(A5685="",LOOKUP(2, 1/(A$1:A5684&lt;&gt;""), ROW(A$1:A5684)),"")</f>
        <v/>
      </c>
      <c r="F5685" s="2" t="str">
        <f ca="1">IFERROR(IF(H5685&lt;&gt;"",INDEX(ROW(A:A),MATCH(H5685,A:A,0)),LOOKUP(2,1/(H$1:H5684=A5685),ROW(H$1:H5684))),"")</f>
        <v/>
      </c>
      <c r="G5685" s="3">
        <f ca="1">IF(D5685&gt;ROW()+1,IF(D5685&lt;&gt;"",SUM(G5686:INDIRECT("G"&amp;(D5685-1))),I5685*INDIRECT("G"&amp;F5685)),1)</f>
        <v>1</v>
      </c>
      <c r="H5685" s="6">
        <f ca="1">IF(J5685="",IF(COUNTIF(K$2:K5684,K5685)&gt;0,INDIRECT("H"&amp;MATCH(K5685,K$2:K5684,0)+1),IF(COUNTIF(J$2:J5684,K5685)&gt;0,INDIRECT("A"&amp;MATCH(K5685,J$2:J5684,0)+1),C5685+1)),"")</f>
        <v>0</v>
      </c>
      <c r="I5685">
        <f t="shared" ca="1" si="29"/>
        <v>1</v>
      </c>
      <c r="J5685" s="2" t="str">
        <f t="shared" ca="1" si="30"/>
        <v/>
      </c>
      <c r="L5685">
        <f t="shared" si="31"/>
        <v>1</v>
      </c>
      <c r="M5685" t="str">
        <f t="shared" si="32"/>
        <v/>
      </c>
      <c r="N5685" s="2" t="str">
        <f t="shared" si="33"/>
        <v/>
      </c>
      <c r="O5685" s="2" t="str">
        <f t="shared" si="34"/>
        <v/>
      </c>
      <c r="T5685" s="2">
        <f t="shared" si="35"/>
        <v>0</v>
      </c>
      <c r="W5685" s="2">
        <f>IF(X5685&lt;&gt;"",VLOOKUP(X5685,燃料!B$12:D$18,3,0)*Y5685,0)</f>
        <v>0</v>
      </c>
      <c r="Y5685" s="2">
        <f t="shared" si="36"/>
        <v>0</v>
      </c>
      <c r="AB5685">
        <f>IF(X5685&lt;&gt;0,VLOOKUP(X5685,燃料!$B$12:$H$18,7,0)*Y5685,0)</f>
        <v>0</v>
      </c>
      <c r="AE5685" s="9">
        <f t="shared" si="37"/>
        <v>0</v>
      </c>
      <c r="AH5685">
        <v>1</v>
      </c>
      <c r="AQ5685" s="2">
        <f ca="1">IF($D5685&lt;&gt;"",IF(K5685&lt;&gt;0,INDIRECT("AQ"&amp;K5685),$AH5685*($T5685+IF($D5685&gt;ROW()+1,SUM(AQ5686:INDIRECT("AQ"&amp;$D5685-1)),0))/$L5685),$N5685*INDIRECT("AQ"&amp;$F5685))</f>
        <v>0</v>
      </c>
      <c r="AR5685" s="2">
        <f ca="1">IF($D5685&lt;&gt;"",IF(K5685&lt;&gt;0,INDIRECT("AR"&amp;K5685),$AH5685*($W5685+$AC5685+$AD5685+IF($D5685&gt;(ROW()+1),SUM(AR5686:INDIRECT("AR"&amp;$D5685-1)),0))/$L5685),$N5685*INDIRECT("AR"&amp;$F5685))</f>
        <v>0</v>
      </c>
      <c r="AS5685" s="7">
        <f ca="1">AQ5685*燃料!$D$15+AR5685</f>
        <v>0</v>
      </c>
      <c r="AT5685" s="2">
        <f ca="1">AQ5685*燃料!$H$15</f>
        <v>0</v>
      </c>
      <c r="AU5685" s="2">
        <f ca="1">IF($D5685&lt;&gt;"",IF(K5685&lt;&gt;0,INDIRECT("AU"&amp;K5685),$AH5685*($AB5685+IF($D5685&gt;(ROW()+1),SUM(AU5686:INDIRECT("AU"&amp;$D5685-1)),0))/$L5685),$N5685*INDIRECT("AU"&amp;$F5685))</f>
        <v>0</v>
      </c>
      <c r="AV5685" s="2">
        <f ca="1">IF($D5685&lt;&gt;"",IF(K5685&lt;&gt;0,INDIRECT("AV"&amp;K5685),$AH5685*($AE5685+IF($D5685&gt;(ROW()+1),SUM(AV5686:INDIRECT("AV"&amp;$D5685-1)),0))/$L5685),$N5685*INDIRECT("AV"&amp;$F5685))</f>
        <v>0</v>
      </c>
      <c r="AW5685" s="7">
        <f t="shared" ca="1" si="38"/>
        <v>0</v>
      </c>
      <c r="AX5685" s="2">
        <f t="shared" ca="1" si="39"/>
        <v>1</v>
      </c>
      <c r="AY5685">
        <v>0</v>
      </c>
      <c r="AZ5685" t="s">
        <v>33</v>
      </c>
      <c r="BA5685">
        <f t="shared" si="40"/>
        <v>5686</v>
      </c>
      <c r="BB5685" t="str">
        <f t="shared" si="41"/>
        <v/>
      </c>
      <c r="BC5685" t="str">
        <f t="shared" ca="1" si="42"/>
        <v/>
      </c>
      <c r="BE5685" s="2" t="str">
        <f t="shared" ca="1" si="43"/>
        <v/>
      </c>
      <c r="BF5685" s="2" t="str">
        <f t="shared" si="44"/>
        <v/>
      </c>
      <c r="BG5685" s="2" t="str">
        <f t="shared" ca="1" si="45"/>
        <v/>
      </c>
      <c r="BR5685" t="str">
        <f t="shared" ca="1" si="46"/>
        <v/>
      </c>
      <c r="BS5685" s="1" t="str">
        <f t="shared" ca="1" si="47"/>
        <v/>
      </c>
      <c r="BT5685" s="1" t="str">
        <f t="shared" ca="1" si="48"/>
        <v/>
      </c>
      <c r="BU5685">
        <f>ROW()</f>
        <v>5685</v>
      </c>
    </row>
    <row r="5686" spans="1:73" x14ac:dyDescent="0.45">
      <c r="A5686" s="2">
        <f>IF(K5686="",MAX(A$2:A5685)+1,"")</f>
        <v>1372</v>
      </c>
      <c r="B5686" s="3" t="str">
        <f ca="1">IFERROR(IF(A5686&lt;&gt;"",MATCH(A5686,H$2:H5685,0)+1,""),"")</f>
        <v/>
      </c>
      <c r="C5686" s="3">
        <f ca="1">MAX(MAX(A$2:A5685),MAX(H$2:H5685))</f>
        <v>1371</v>
      </c>
      <c r="D5686" s="2">
        <f t="shared" si="28"/>
        <v>5687</v>
      </c>
      <c r="E5686" s="2" t="str">
        <f>IF(A5686="",LOOKUP(2, 1/(A$1:A5685&lt;&gt;""), ROW(A$1:A5685)),"")</f>
        <v/>
      </c>
      <c r="F5686" s="2" t="str">
        <f ca="1">IFERROR(IF(H5686&lt;&gt;"",INDEX(ROW(A:A),MATCH(H5686,A:A,0)),LOOKUP(2,1/(H$1:H5685=A5686),ROW(H$1:H5685))),"")</f>
        <v/>
      </c>
      <c r="G5686" s="3">
        <f ca="1">IF(D5686&gt;ROW()+1,IF(D5686&lt;&gt;"",SUM(G5687:INDIRECT("G"&amp;(D5686-1))),I5686*INDIRECT("G"&amp;F5686)),1)</f>
        <v>1</v>
      </c>
      <c r="H5686" s="6">
        <f ca="1">IF(J5686="",IF(COUNTIF(K$2:K5685,K5686)&gt;0,INDIRECT("H"&amp;MATCH(K5686,K$2:K5685,0)+1),IF(COUNTIF(J$2:J5685,K5686)&gt;0,INDIRECT("A"&amp;MATCH(K5686,J$2:J5685,0)+1),C5686+1)),"")</f>
        <v>0</v>
      </c>
      <c r="I5686">
        <f t="shared" ca="1" si="29"/>
        <v>1</v>
      </c>
      <c r="J5686" s="2" t="str">
        <f t="shared" ca="1" si="30"/>
        <v/>
      </c>
      <c r="L5686">
        <f t="shared" si="31"/>
        <v>1</v>
      </c>
      <c r="M5686" t="str">
        <f t="shared" si="32"/>
        <v/>
      </c>
      <c r="N5686" s="2" t="str">
        <f t="shared" si="33"/>
        <v/>
      </c>
      <c r="O5686" s="2" t="str">
        <f t="shared" si="34"/>
        <v/>
      </c>
      <c r="T5686" s="2">
        <f t="shared" si="35"/>
        <v>0</v>
      </c>
      <c r="W5686" s="2">
        <f>IF(X5686&lt;&gt;"",VLOOKUP(X5686,燃料!B$12:D$18,3,0)*Y5686,0)</f>
        <v>0</v>
      </c>
      <c r="Y5686" s="2">
        <f t="shared" si="36"/>
        <v>0</v>
      </c>
      <c r="AB5686">
        <f>IF(X5686&lt;&gt;0,VLOOKUP(X5686,燃料!$B$12:$H$18,7,0)*Y5686,0)</f>
        <v>0</v>
      </c>
      <c r="AE5686" s="9">
        <f t="shared" si="37"/>
        <v>0</v>
      </c>
      <c r="AH5686">
        <v>1</v>
      </c>
      <c r="AQ5686" s="2">
        <f ca="1">IF($D5686&lt;&gt;"",IF(K5686&lt;&gt;0,INDIRECT("AQ"&amp;K5686),$AH5686*($T5686+IF($D5686&gt;ROW()+1,SUM(AQ5687:INDIRECT("AQ"&amp;$D5686-1)),0))/$L5686),$N5686*INDIRECT("AQ"&amp;$F5686))</f>
        <v>0</v>
      </c>
      <c r="AR5686" s="2">
        <f ca="1">IF($D5686&lt;&gt;"",IF(K5686&lt;&gt;0,INDIRECT("AR"&amp;K5686),$AH5686*($W5686+$AC5686+$AD5686+IF($D5686&gt;(ROW()+1),SUM(AR5687:INDIRECT("AR"&amp;$D5686-1)),0))/$L5686),$N5686*INDIRECT("AR"&amp;$F5686))</f>
        <v>0</v>
      </c>
      <c r="AS5686" s="7">
        <f ca="1">AQ5686*燃料!$D$15+AR5686</f>
        <v>0</v>
      </c>
      <c r="AT5686" s="2">
        <f ca="1">AQ5686*燃料!$H$15</f>
        <v>0</v>
      </c>
      <c r="AU5686" s="2">
        <f ca="1">IF($D5686&lt;&gt;"",IF(K5686&lt;&gt;0,INDIRECT("AU"&amp;K5686),$AH5686*($AB5686+IF($D5686&gt;(ROW()+1),SUM(AU5687:INDIRECT("AU"&amp;$D5686-1)),0))/$L5686),$N5686*INDIRECT("AU"&amp;$F5686))</f>
        <v>0</v>
      </c>
      <c r="AV5686" s="2">
        <f ca="1">IF($D5686&lt;&gt;"",IF(K5686&lt;&gt;0,INDIRECT("AV"&amp;K5686),$AH5686*($AE5686+IF($D5686&gt;(ROW()+1),SUM(AV5687:INDIRECT("AV"&amp;$D5686-1)),0))/$L5686),$N5686*INDIRECT("AV"&amp;$F5686))</f>
        <v>0</v>
      </c>
      <c r="AW5686" s="7">
        <f t="shared" ca="1" si="38"/>
        <v>0</v>
      </c>
      <c r="AX5686" s="2">
        <f t="shared" ca="1" si="39"/>
        <v>1</v>
      </c>
      <c r="AY5686">
        <v>0</v>
      </c>
      <c r="AZ5686" t="s">
        <v>33</v>
      </c>
      <c r="BA5686">
        <f t="shared" si="40"/>
        <v>5687</v>
      </c>
      <c r="BB5686" t="str">
        <f t="shared" si="41"/>
        <v/>
      </c>
      <c r="BC5686" t="str">
        <f t="shared" ca="1" si="42"/>
        <v/>
      </c>
      <c r="BE5686" s="2" t="str">
        <f t="shared" ca="1" si="43"/>
        <v/>
      </c>
      <c r="BF5686" s="2" t="str">
        <f t="shared" si="44"/>
        <v/>
      </c>
      <c r="BG5686" s="2" t="str">
        <f t="shared" ca="1" si="45"/>
        <v/>
      </c>
      <c r="BR5686" t="str">
        <f t="shared" ca="1" si="46"/>
        <v/>
      </c>
      <c r="BS5686" s="1" t="str">
        <f t="shared" ca="1" si="47"/>
        <v/>
      </c>
      <c r="BT5686" s="1" t="str">
        <f t="shared" ca="1" si="48"/>
        <v/>
      </c>
      <c r="BU5686">
        <f>ROW()</f>
        <v>5686</v>
      </c>
    </row>
    <row r="5687" spans="1:73" x14ac:dyDescent="0.45">
      <c r="A5687" s="2">
        <f>IF(K5687="",MAX(A$2:A5686)+1,"")</f>
        <v>1373</v>
      </c>
      <c r="B5687" s="3" t="str">
        <f ca="1">IFERROR(IF(A5687&lt;&gt;"",MATCH(A5687,H$2:H5686,0)+1,""),"")</f>
        <v/>
      </c>
      <c r="C5687" s="3">
        <f ca="1">MAX(MAX(A$2:A5686),MAX(H$2:H5686))</f>
        <v>1372</v>
      </c>
      <c r="D5687" s="2">
        <f t="shared" si="28"/>
        <v>5688</v>
      </c>
      <c r="E5687" s="2" t="str">
        <f>IF(A5687="",LOOKUP(2, 1/(A$1:A5686&lt;&gt;""), ROW(A$1:A5686)),"")</f>
        <v/>
      </c>
      <c r="F5687" s="2" t="str">
        <f ca="1">IFERROR(IF(H5687&lt;&gt;"",INDEX(ROW(A:A),MATCH(H5687,A:A,0)),LOOKUP(2,1/(H$1:H5686=A5687),ROW(H$1:H5686))),"")</f>
        <v/>
      </c>
      <c r="G5687" s="3">
        <f ca="1">IF(D5687&gt;ROW()+1,IF(D5687&lt;&gt;"",SUM(G5688:INDIRECT("G"&amp;(D5687-1))),I5687*INDIRECT("G"&amp;F5687)),1)</f>
        <v>1</v>
      </c>
      <c r="H5687" s="6">
        <f ca="1">IF(J5687="",IF(COUNTIF(K$2:K5686,K5687)&gt;0,INDIRECT("H"&amp;MATCH(K5687,K$2:K5686,0)+1),IF(COUNTIF(J$2:J5686,K5687)&gt;0,INDIRECT("A"&amp;MATCH(K5687,J$2:J5686,0)+1),C5687+1)),"")</f>
        <v>0</v>
      </c>
      <c r="I5687">
        <f t="shared" ca="1" si="29"/>
        <v>1</v>
      </c>
      <c r="J5687" s="2" t="str">
        <f t="shared" ca="1" si="30"/>
        <v/>
      </c>
      <c r="L5687">
        <f t="shared" si="31"/>
        <v>1</v>
      </c>
      <c r="M5687" t="str">
        <f t="shared" si="32"/>
        <v/>
      </c>
      <c r="N5687" s="2" t="str">
        <f t="shared" si="33"/>
        <v/>
      </c>
      <c r="O5687" s="2" t="str">
        <f t="shared" si="34"/>
        <v/>
      </c>
      <c r="T5687" s="2">
        <f t="shared" si="35"/>
        <v>0</v>
      </c>
      <c r="W5687" s="2">
        <f>IF(X5687&lt;&gt;"",VLOOKUP(X5687,燃料!B$12:D$18,3,0)*Y5687,0)</f>
        <v>0</v>
      </c>
      <c r="Y5687" s="2">
        <f t="shared" si="36"/>
        <v>0</v>
      </c>
      <c r="AB5687">
        <f>IF(X5687&lt;&gt;0,VLOOKUP(X5687,燃料!$B$12:$H$18,7,0)*Y5687,0)</f>
        <v>0</v>
      </c>
      <c r="AE5687" s="9">
        <f t="shared" si="37"/>
        <v>0</v>
      </c>
      <c r="AH5687">
        <v>1</v>
      </c>
      <c r="AQ5687" s="2">
        <f ca="1">IF($D5687&lt;&gt;"",IF(K5687&lt;&gt;0,INDIRECT("AQ"&amp;K5687),$AH5687*($T5687+IF($D5687&gt;ROW()+1,SUM(AQ5688:INDIRECT("AQ"&amp;$D5687-1)),0))/$L5687),$N5687*INDIRECT("AQ"&amp;$F5687))</f>
        <v>0</v>
      </c>
      <c r="AR5687" s="2">
        <f ca="1">IF($D5687&lt;&gt;"",IF(K5687&lt;&gt;0,INDIRECT("AR"&amp;K5687),$AH5687*($W5687+$AC5687+$AD5687+IF($D5687&gt;(ROW()+1),SUM(AR5688:INDIRECT("AR"&amp;$D5687-1)),0))/$L5687),$N5687*INDIRECT("AR"&amp;$F5687))</f>
        <v>0</v>
      </c>
      <c r="AS5687" s="7">
        <f ca="1">AQ5687*燃料!$D$15+AR5687</f>
        <v>0</v>
      </c>
      <c r="AT5687" s="2">
        <f ca="1">AQ5687*燃料!$H$15</f>
        <v>0</v>
      </c>
      <c r="AU5687" s="2">
        <f ca="1">IF($D5687&lt;&gt;"",IF(K5687&lt;&gt;0,INDIRECT("AU"&amp;K5687),$AH5687*($AB5687+IF($D5687&gt;(ROW()+1),SUM(AU5688:INDIRECT("AU"&amp;$D5687-1)),0))/$L5687),$N5687*INDIRECT("AU"&amp;$F5687))</f>
        <v>0</v>
      </c>
      <c r="AV5687" s="2">
        <f ca="1">IF($D5687&lt;&gt;"",IF(K5687&lt;&gt;0,INDIRECT("AV"&amp;K5687),$AH5687*($AE5687+IF($D5687&gt;(ROW()+1),SUM(AV5688:INDIRECT("AV"&amp;$D5687-1)),0))/$L5687),$N5687*INDIRECT("AV"&amp;$F5687))</f>
        <v>0</v>
      </c>
      <c r="AW5687" s="7">
        <f t="shared" ca="1" si="38"/>
        <v>0</v>
      </c>
      <c r="AX5687" s="2">
        <f t="shared" ca="1" si="39"/>
        <v>1</v>
      </c>
      <c r="AY5687">
        <v>0</v>
      </c>
      <c r="AZ5687" t="s">
        <v>33</v>
      </c>
      <c r="BA5687">
        <f t="shared" si="40"/>
        <v>5688</v>
      </c>
      <c r="BB5687" t="str">
        <f t="shared" si="41"/>
        <v/>
      </c>
      <c r="BC5687" t="str">
        <f t="shared" ca="1" si="42"/>
        <v/>
      </c>
      <c r="BE5687" s="2" t="str">
        <f t="shared" ca="1" si="43"/>
        <v/>
      </c>
      <c r="BF5687" s="2" t="str">
        <f t="shared" si="44"/>
        <v/>
      </c>
      <c r="BG5687" s="2" t="str">
        <f t="shared" ca="1" si="45"/>
        <v/>
      </c>
      <c r="BR5687" t="str">
        <f t="shared" ca="1" si="46"/>
        <v/>
      </c>
      <c r="BS5687" s="1" t="str">
        <f t="shared" ca="1" si="47"/>
        <v/>
      </c>
      <c r="BT5687" s="1" t="str">
        <f t="shared" ca="1" si="48"/>
        <v/>
      </c>
      <c r="BU5687">
        <f>ROW()</f>
        <v>5687</v>
      </c>
    </row>
    <row r="5688" spans="1:73" x14ac:dyDescent="0.45">
      <c r="A5688" s="2">
        <f>IF(K5688="",MAX(A$2:A5687)+1,"")</f>
        <v>1374</v>
      </c>
      <c r="B5688" s="3" t="str">
        <f ca="1">IFERROR(IF(A5688&lt;&gt;"",MATCH(A5688,H$2:H5687,0)+1,""),"")</f>
        <v/>
      </c>
      <c r="C5688" s="3">
        <f ca="1">MAX(MAX(A$2:A5687),MAX(H$2:H5687))</f>
        <v>1373</v>
      </c>
      <c r="D5688" s="2">
        <f t="shared" si="28"/>
        <v>5689</v>
      </c>
      <c r="E5688" s="2" t="str">
        <f>IF(A5688="",LOOKUP(2, 1/(A$1:A5687&lt;&gt;""), ROW(A$1:A5687)),"")</f>
        <v/>
      </c>
      <c r="F5688" s="2" t="str">
        <f ca="1">IFERROR(IF(H5688&lt;&gt;"",INDEX(ROW(A:A),MATCH(H5688,A:A,0)),LOOKUP(2,1/(H$1:H5687=A5688),ROW(H$1:H5687))),"")</f>
        <v/>
      </c>
      <c r="G5688" s="3">
        <f ca="1">IF(D5688&gt;ROW()+1,IF(D5688&lt;&gt;"",SUM(G5689:INDIRECT("G"&amp;(D5688-1))),I5688*INDIRECT("G"&amp;F5688)),1)</f>
        <v>1</v>
      </c>
      <c r="H5688" s="6">
        <f ca="1">IF(J5688="",IF(COUNTIF(K$2:K5687,K5688)&gt;0,INDIRECT("H"&amp;MATCH(K5688,K$2:K5687,0)+1),IF(COUNTIF(J$2:J5687,K5688)&gt;0,INDIRECT("A"&amp;MATCH(K5688,J$2:J5687,0)+1),C5688+1)),"")</f>
        <v>0</v>
      </c>
      <c r="I5688">
        <f t="shared" ca="1" si="29"/>
        <v>1</v>
      </c>
      <c r="J5688" s="2" t="str">
        <f t="shared" ca="1" si="30"/>
        <v/>
      </c>
      <c r="L5688">
        <f t="shared" si="31"/>
        <v>1</v>
      </c>
      <c r="M5688" t="str">
        <f t="shared" si="32"/>
        <v/>
      </c>
      <c r="N5688" s="2" t="str">
        <f t="shared" si="33"/>
        <v/>
      </c>
      <c r="O5688" s="2" t="str">
        <f t="shared" si="34"/>
        <v/>
      </c>
      <c r="T5688" s="2">
        <f t="shared" si="35"/>
        <v>0</v>
      </c>
      <c r="W5688" s="2">
        <f>IF(X5688&lt;&gt;"",VLOOKUP(X5688,燃料!B$12:D$18,3,0)*Y5688,0)</f>
        <v>0</v>
      </c>
      <c r="Y5688" s="2">
        <f t="shared" si="36"/>
        <v>0</v>
      </c>
      <c r="AB5688">
        <f>IF(X5688&lt;&gt;0,VLOOKUP(X5688,燃料!$B$12:$H$18,7,0)*Y5688,0)</f>
        <v>0</v>
      </c>
      <c r="AE5688" s="9">
        <f t="shared" si="37"/>
        <v>0</v>
      </c>
      <c r="AH5688">
        <v>1</v>
      </c>
      <c r="AQ5688" s="2">
        <f ca="1">IF($D5688&lt;&gt;"",IF(K5688&lt;&gt;0,INDIRECT("AQ"&amp;K5688),$AH5688*($T5688+IF($D5688&gt;ROW()+1,SUM(AQ5689:INDIRECT("AQ"&amp;$D5688-1)),0))/$L5688),$N5688*INDIRECT("AQ"&amp;$F5688))</f>
        <v>0</v>
      </c>
      <c r="AR5688" s="2">
        <f ca="1">IF($D5688&lt;&gt;"",IF(K5688&lt;&gt;0,INDIRECT("AR"&amp;K5688),$AH5688*($W5688+$AC5688+$AD5688+IF($D5688&gt;(ROW()+1),SUM(AR5689:INDIRECT("AR"&amp;$D5688-1)),0))/$L5688),$N5688*INDIRECT("AR"&amp;$F5688))</f>
        <v>0</v>
      </c>
      <c r="AS5688" s="7">
        <f ca="1">AQ5688*燃料!$D$15+AR5688</f>
        <v>0</v>
      </c>
      <c r="AT5688" s="2">
        <f ca="1">AQ5688*燃料!$H$15</f>
        <v>0</v>
      </c>
      <c r="AU5688" s="2">
        <f ca="1">IF($D5688&lt;&gt;"",IF(K5688&lt;&gt;0,INDIRECT("AU"&amp;K5688),$AH5688*($AB5688+IF($D5688&gt;(ROW()+1),SUM(AU5689:INDIRECT("AU"&amp;$D5688-1)),0))/$L5688),$N5688*INDIRECT("AU"&amp;$F5688))</f>
        <v>0</v>
      </c>
      <c r="AV5688" s="2">
        <f ca="1">IF($D5688&lt;&gt;"",IF(K5688&lt;&gt;0,INDIRECT("AV"&amp;K5688),$AH5688*($AE5688+IF($D5688&gt;(ROW()+1),SUM(AV5689:INDIRECT("AV"&amp;$D5688-1)),0))/$L5688),$N5688*INDIRECT("AV"&amp;$F5688))</f>
        <v>0</v>
      </c>
      <c r="AW5688" s="7">
        <f t="shared" ca="1" si="38"/>
        <v>0</v>
      </c>
      <c r="AX5688" s="2">
        <f t="shared" ca="1" si="39"/>
        <v>1</v>
      </c>
      <c r="AY5688">
        <v>0</v>
      </c>
      <c r="AZ5688" t="s">
        <v>33</v>
      </c>
      <c r="BA5688">
        <f t="shared" si="40"/>
        <v>5689</v>
      </c>
      <c r="BB5688" t="str">
        <f t="shared" si="41"/>
        <v/>
      </c>
      <c r="BC5688" t="str">
        <f t="shared" ca="1" si="42"/>
        <v/>
      </c>
      <c r="BE5688" s="2" t="str">
        <f t="shared" ca="1" si="43"/>
        <v/>
      </c>
      <c r="BF5688" s="2" t="str">
        <f t="shared" si="44"/>
        <v/>
      </c>
      <c r="BG5688" s="2" t="str">
        <f t="shared" ca="1" si="45"/>
        <v/>
      </c>
      <c r="BR5688" t="str">
        <f t="shared" ca="1" si="46"/>
        <v/>
      </c>
      <c r="BS5688" s="1" t="str">
        <f t="shared" ca="1" si="47"/>
        <v/>
      </c>
      <c r="BT5688" s="1" t="str">
        <f t="shared" ca="1" si="48"/>
        <v/>
      </c>
      <c r="BU5688">
        <f>ROW()</f>
        <v>5688</v>
      </c>
    </row>
    <row r="5689" spans="1:73" x14ac:dyDescent="0.45">
      <c r="A5689" s="2">
        <f>IF(K5689="",MAX(A$2:A5688)+1,"")</f>
        <v>1375</v>
      </c>
      <c r="B5689" s="3" t="str">
        <f ca="1">IFERROR(IF(A5689&lt;&gt;"",MATCH(A5689,H$2:H5688,0)+1,""),"")</f>
        <v/>
      </c>
      <c r="C5689" s="3">
        <f ca="1">MAX(MAX(A$2:A5688),MAX(H$2:H5688))</f>
        <v>1374</v>
      </c>
      <c r="D5689" s="2">
        <f t="shared" si="28"/>
        <v>5690</v>
      </c>
      <c r="E5689" s="2" t="str">
        <f>IF(A5689="",LOOKUP(2, 1/(A$1:A5688&lt;&gt;""), ROW(A$1:A5688)),"")</f>
        <v/>
      </c>
      <c r="F5689" s="2" t="str">
        <f ca="1">IFERROR(IF(H5689&lt;&gt;"",INDEX(ROW(A:A),MATCH(H5689,A:A,0)),LOOKUP(2,1/(H$1:H5688=A5689),ROW(H$1:H5688))),"")</f>
        <v/>
      </c>
      <c r="G5689" s="3">
        <f ca="1">IF(D5689&gt;ROW()+1,IF(D5689&lt;&gt;"",SUM(G5690:INDIRECT("G"&amp;(D5689-1))),I5689*INDIRECT("G"&amp;F5689)),1)</f>
        <v>1</v>
      </c>
      <c r="H5689" s="6">
        <f ca="1">IF(J5689="",IF(COUNTIF(K$2:K5688,K5689)&gt;0,INDIRECT("H"&amp;MATCH(K5689,K$2:K5688,0)+1),IF(COUNTIF(J$2:J5688,K5689)&gt;0,INDIRECT("A"&amp;MATCH(K5689,J$2:J5688,0)+1),C5689+1)),"")</f>
        <v>0</v>
      </c>
      <c r="I5689">
        <f t="shared" ca="1" si="29"/>
        <v>1</v>
      </c>
      <c r="J5689" s="2" t="str">
        <f t="shared" ca="1" si="30"/>
        <v/>
      </c>
      <c r="L5689">
        <f t="shared" si="31"/>
        <v>1</v>
      </c>
      <c r="M5689" t="str">
        <f t="shared" si="32"/>
        <v/>
      </c>
      <c r="N5689" s="2" t="str">
        <f t="shared" si="33"/>
        <v/>
      </c>
      <c r="O5689" s="2" t="str">
        <f t="shared" si="34"/>
        <v/>
      </c>
      <c r="T5689" s="2">
        <f t="shared" si="35"/>
        <v>0</v>
      </c>
      <c r="W5689" s="2">
        <f>IF(X5689&lt;&gt;"",VLOOKUP(X5689,燃料!B$12:D$18,3,0)*Y5689,0)</f>
        <v>0</v>
      </c>
      <c r="Y5689" s="2">
        <f t="shared" si="36"/>
        <v>0</v>
      </c>
      <c r="AB5689">
        <f>IF(X5689&lt;&gt;0,VLOOKUP(X5689,燃料!$B$12:$H$18,7,0)*Y5689,0)</f>
        <v>0</v>
      </c>
      <c r="AE5689" s="9">
        <f t="shared" si="37"/>
        <v>0</v>
      </c>
      <c r="AH5689">
        <v>1</v>
      </c>
      <c r="AQ5689" s="2">
        <f ca="1">IF($D5689&lt;&gt;"",IF(K5689&lt;&gt;0,INDIRECT("AQ"&amp;K5689),$AH5689*($T5689+IF($D5689&gt;ROW()+1,SUM(AQ5690:INDIRECT("AQ"&amp;$D5689-1)),0))/$L5689),$N5689*INDIRECT("AQ"&amp;$F5689))</f>
        <v>0</v>
      </c>
      <c r="AR5689" s="2">
        <f ca="1">IF($D5689&lt;&gt;"",IF(K5689&lt;&gt;0,INDIRECT("AR"&amp;K5689),$AH5689*($W5689+$AC5689+$AD5689+IF($D5689&gt;(ROW()+1),SUM(AR5690:INDIRECT("AR"&amp;$D5689-1)),0))/$L5689),$N5689*INDIRECT("AR"&amp;$F5689))</f>
        <v>0</v>
      </c>
      <c r="AS5689" s="7">
        <f ca="1">AQ5689*燃料!$D$15+AR5689</f>
        <v>0</v>
      </c>
      <c r="AT5689" s="2">
        <f ca="1">AQ5689*燃料!$H$15</f>
        <v>0</v>
      </c>
      <c r="AU5689" s="2">
        <f ca="1">IF($D5689&lt;&gt;"",IF(K5689&lt;&gt;0,INDIRECT("AU"&amp;K5689),$AH5689*($AB5689+IF($D5689&gt;(ROW()+1),SUM(AU5690:INDIRECT("AU"&amp;$D5689-1)),0))/$L5689),$N5689*INDIRECT("AU"&amp;$F5689))</f>
        <v>0</v>
      </c>
      <c r="AV5689" s="2">
        <f ca="1">IF($D5689&lt;&gt;"",IF(K5689&lt;&gt;0,INDIRECT("AV"&amp;K5689),$AH5689*($AE5689+IF($D5689&gt;(ROW()+1),SUM(AV5690:INDIRECT("AV"&amp;$D5689-1)),0))/$L5689),$N5689*INDIRECT("AV"&amp;$F5689))</f>
        <v>0</v>
      </c>
      <c r="AW5689" s="7">
        <f t="shared" ca="1" si="38"/>
        <v>0</v>
      </c>
      <c r="AX5689" s="2">
        <f t="shared" ca="1" si="39"/>
        <v>1</v>
      </c>
      <c r="AY5689">
        <v>0</v>
      </c>
      <c r="AZ5689" t="s">
        <v>33</v>
      </c>
      <c r="BA5689">
        <f t="shared" si="40"/>
        <v>5690</v>
      </c>
      <c r="BB5689" t="str">
        <f t="shared" si="41"/>
        <v/>
      </c>
      <c r="BC5689" t="str">
        <f t="shared" ca="1" si="42"/>
        <v/>
      </c>
      <c r="BE5689" s="2" t="str">
        <f t="shared" ca="1" si="43"/>
        <v/>
      </c>
      <c r="BF5689" s="2" t="str">
        <f t="shared" si="44"/>
        <v/>
      </c>
      <c r="BG5689" s="2" t="str">
        <f t="shared" ca="1" si="45"/>
        <v/>
      </c>
      <c r="BR5689" t="str">
        <f t="shared" ca="1" si="46"/>
        <v/>
      </c>
      <c r="BS5689" s="1" t="str">
        <f t="shared" ca="1" si="47"/>
        <v/>
      </c>
      <c r="BT5689" s="1" t="str">
        <f t="shared" ca="1" si="48"/>
        <v/>
      </c>
      <c r="BU5689">
        <f>ROW()</f>
        <v>5689</v>
      </c>
    </row>
    <row r="5690" spans="1:73" x14ac:dyDescent="0.45">
      <c r="A5690" s="2">
        <f>IF(K5690="",MAX(A$2:A5689)+1,"")</f>
        <v>1376</v>
      </c>
      <c r="B5690" s="3" t="str">
        <f ca="1">IFERROR(IF(A5690&lt;&gt;"",MATCH(A5690,H$2:H5689,0)+1,""),"")</f>
        <v/>
      </c>
      <c r="C5690" s="3">
        <f ca="1">MAX(MAX(A$2:A5689),MAX(H$2:H5689))</f>
        <v>1375</v>
      </c>
      <c r="D5690" s="2">
        <f t="shared" si="28"/>
        <v>5691</v>
      </c>
      <c r="E5690" s="2" t="str">
        <f>IF(A5690="",LOOKUP(2, 1/(A$1:A5689&lt;&gt;""), ROW(A$1:A5689)),"")</f>
        <v/>
      </c>
      <c r="F5690" s="2" t="str">
        <f ca="1">IFERROR(IF(H5690&lt;&gt;"",INDEX(ROW(A:A),MATCH(H5690,A:A,0)),LOOKUP(2,1/(H$1:H5689=A5690),ROW(H$1:H5689))),"")</f>
        <v/>
      </c>
      <c r="G5690" s="3">
        <f ca="1">IF(D5690&gt;ROW()+1,IF(D5690&lt;&gt;"",SUM(G5691:INDIRECT("G"&amp;(D5690-1))),I5690*INDIRECT("G"&amp;F5690)),1)</f>
        <v>1</v>
      </c>
      <c r="H5690" s="6">
        <f ca="1">IF(J5690="",IF(COUNTIF(K$2:K5689,K5690)&gt;0,INDIRECT("H"&amp;MATCH(K5690,K$2:K5689,0)+1),IF(COUNTIF(J$2:J5689,K5690)&gt;0,INDIRECT("A"&amp;MATCH(K5690,J$2:J5689,0)+1),C5690+1)),"")</f>
        <v>0</v>
      </c>
      <c r="I5690">
        <f t="shared" ca="1" si="29"/>
        <v>1</v>
      </c>
      <c r="J5690" s="2" t="str">
        <f t="shared" ca="1" si="30"/>
        <v/>
      </c>
      <c r="L5690">
        <f t="shared" si="31"/>
        <v>1</v>
      </c>
      <c r="M5690" t="str">
        <f t="shared" si="32"/>
        <v/>
      </c>
      <c r="N5690" s="2" t="str">
        <f t="shared" si="33"/>
        <v/>
      </c>
      <c r="O5690" s="2" t="str">
        <f t="shared" si="34"/>
        <v/>
      </c>
      <c r="T5690" s="2">
        <f t="shared" si="35"/>
        <v>0</v>
      </c>
      <c r="W5690" s="2">
        <f>IF(X5690&lt;&gt;"",VLOOKUP(X5690,燃料!B$12:D$18,3,0)*Y5690,0)</f>
        <v>0</v>
      </c>
      <c r="Y5690" s="2">
        <f t="shared" si="36"/>
        <v>0</v>
      </c>
      <c r="AB5690">
        <f>IF(X5690&lt;&gt;0,VLOOKUP(X5690,燃料!$B$12:$H$18,7,0)*Y5690,0)</f>
        <v>0</v>
      </c>
      <c r="AE5690" s="9">
        <f t="shared" si="37"/>
        <v>0</v>
      </c>
      <c r="AH5690">
        <v>1</v>
      </c>
      <c r="AQ5690" s="2">
        <f ca="1">IF($D5690&lt;&gt;"",IF(K5690&lt;&gt;0,INDIRECT("AQ"&amp;K5690),$AH5690*($T5690+IF($D5690&gt;ROW()+1,SUM(AQ5691:INDIRECT("AQ"&amp;$D5690-1)),0))/$L5690),$N5690*INDIRECT("AQ"&amp;$F5690))</f>
        <v>0</v>
      </c>
      <c r="AR5690" s="2">
        <f ca="1">IF($D5690&lt;&gt;"",IF(K5690&lt;&gt;0,INDIRECT("AR"&amp;K5690),$AH5690*($W5690+$AC5690+$AD5690+IF($D5690&gt;(ROW()+1),SUM(AR5691:INDIRECT("AR"&amp;$D5690-1)),0))/$L5690),$N5690*INDIRECT("AR"&amp;$F5690))</f>
        <v>0</v>
      </c>
      <c r="AS5690" s="7">
        <f ca="1">AQ5690*燃料!$D$15+AR5690</f>
        <v>0</v>
      </c>
      <c r="AT5690" s="2">
        <f ca="1">AQ5690*燃料!$H$15</f>
        <v>0</v>
      </c>
      <c r="AU5690" s="2">
        <f ca="1">IF($D5690&lt;&gt;"",IF(K5690&lt;&gt;0,INDIRECT("AU"&amp;K5690),$AH5690*($AB5690+IF($D5690&gt;(ROW()+1),SUM(AU5691:INDIRECT("AU"&amp;$D5690-1)),0))/$L5690),$N5690*INDIRECT("AU"&amp;$F5690))</f>
        <v>0</v>
      </c>
      <c r="AV5690" s="2">
        <f ca="1">IF($D5690&lt;&gt;"",IF(K5690&lt;&gt;0,INDIRECT("AV"&amp;K5690),$AH5690*($AE5690+IF($D5690&gt;(ROW()+1),SUM(AV5691:INDIRECT("AV"&amp;$D5690-1)),0))/$L5690),$N5690*INDIRECT("AV"&amp;$F5690))</f>
        <v>0</v>
      </c>
      <c r="AW5690" s="7">
        <f t="shared" ca="1" si="38"/>
        <v>0</v>
      </c>
      <c r="AX5690" s="2">
        <f t="shared" ca="1" si="39"/>
        <v>1</v>
      </c>
      <c r="AY5690">
        <v>0</v>
      </c>
      <c r="AZ5690" t="s">
        <v>33</v>
      </c>
      <c r="BA5690">
        <f t="shared" si="40"/>
        <v>5691</v>
      </c>
      <c r="BB5690" t="str">
        <f t="shared" si="41"/>
        <v/>
      </c>
      <c r="BC5690" t="str">
        <f t="shared" ca="1" si="42"/>
        <v/>
      </c>
      <c r="BE5690" s="2" t="str">
        <f t="shared" ca="1" si="43"/>
        <v/>
      </c>
      <c r="BF5690" s="2" t="str">
        <f t="shared" si="44"/>
        <v/>
      </c>
      <c r="BG5690" s="2" t="str">
        <f t="shared" ca="1" si="45"/>
        <v/>
      </c>
      <c r="BR5690" t="str">
        <f t="shared" ca="1" si="46"/>
        <v/>
      </c>
      <c r="BS5690" s="1" t="str">
        <f t="shared" ca="1" si="47"/>
        <v/>
      </c>
      <c r="BT5690" s="1" t="str">
        <f t="shared" ca="1" si="48"/>
        <v/>
      </c>
      <c r="BU5690">
        <f>ROW()</f>
        <v>5690</v>
      </c>
    </row>
    <row r="5691" spans="1:73" x14ac:dyDescent="0.45">
      <c r="A5691" s="2">
        <f>IF(K5691="",MAX(A$2:A5690)+1,"")</f>
        <v>1377</v>
      </c>
      <c r="B5691" s="3" t="str">
        <f ca="1">IFERROR(IF(A5691&lt;&gt;"",MATCH(A5691,H$2:H5690,0)+1,""),"")</f>
        <v/>
      </c>
      <c r="C5691" s="3">
        <f ca="1">MAX(MAX(A$2:A5690),MAX(H$2:H5690))</f>
        <v>1376</v>
      </c>
      <c r="D5691" s="2">
        <f t="shared" si="28"/>
        <v>5692</v>
      </c>
      <c r="E5691" s="2" t="str">
        <f>IF(A5691="",LOOKUP(2, 1/(A$1:A5690&lt;&gt;""), ROW(A$1:A5690)),"")</f>
        <v/>
      </c>
      <c r="F5691" s="2" t="str">
        <f ca="1">IFERROR(IF(H5691&lt;&gt;"",INDEX(ROW(A:A),MATCH(H5691,A:A,0)),LOOKUP(2,1/(H$1:H5690=A5691),ROW(H$1:H5690))),"")</f>
        <v/>
      </c>
      <c r="G5691" s="3">
        <f ca="1">IF(D5691&gt;ROW()+1,IF(D5691&lt;&gt;"",SUM(G5692:INDIRECT("G"&amp;(D5691-1))),I5691*INDIRECT("G"&amp;F5691)),1)</f>
        <v>1</v>
      </c>
      <c r="H5691" s="6">
        <f ca="1">IF(J5691="",IF(COUNTIF(K$2:K5690,K5691)&gt;0,INDIRECT("H"&amp;MATCH(K5691,K$2:K5690,0)+1),IF(COUNTIF(J$2:J5690,K5691)&gt;0,INDIRECT("A"&amp;MATCH(K5691,J$2:J5690,0)+1),C5691+1)),"")</f>
        <v>0</v>
      </c>
      <c r="I5691">
        <f t="shared" ca="1" si="29"/>
        <v>1</v>
      </c>
      <c r="J5691" s="2" t="str">
        <f t="shared" ca="1" si="30"/>
        <v/>
      </c>
      <c r="L5691">
        <f t="shared" si="31"/>
        <v>1</v>
      </c>
      <c r="M5691" t="str">
        <f t="shared" si="32"/>
        <v/>
      </c>
      <c r="N5691" s="2" t="str">
        <f t="shared" si="33"/>
        <v/>
      </c>
      <c r="O5691" s="2" t="str">
        <f t="shared" si="34"/>
        <v/>
      </c>
      <c r="T5691" s="2">
        <f t="shared" si="35"/>
        <v>0</v>
      </c>
      <c r="W5691" s="2">
        <f>IF(X5691&lt;&gt;"",VLOOKUP(X5691,燃料!B$12:D$18,3,0)*Y5691,0)</f>
        <v>0</v>
      </c>
      <c r="Y5691" s="2">
        <f t="shared" si="36"/>
        <v>0</v>
      </c>
      <c r="AB5691">
        <f>IF(X5691&lt;&gt;0,VLOOKUP(X5691,燃料!$B$12:$H$18,7,0)*Y5691,0)</f>
        <v>0</v>
      </c>
      <c r="AE5691" s="9">
        <f t="shared" si="37"/>
        <v>0</v>
      </c>
      <c r="AH5691">
        <v>1</v>
      </c>
      <c r="AQ5691" s="2">
        <f ca="1">IF($D5691&lt;&gt;"",IF(K5691&lt;&gt;0,INDIRECT("AQ"&amp;K5691),$AH5691*($T5691+IF($D5691&gt;ROW()+1,SUM(AQ5692:INDIRECT("AQ"&amp;$D5691-1)),0))/$L5691),$N5691*INDIRECT("AQ"&amp;$F5691))</f>
        <v>0</v>
      </c>
      <c r="AR5691" s="2">
        <f ca="1">IF($D5691&lt;&gt;"",IF(K5691&lt;&gt;0,INDIRECT("AR"&amp;K5691),$AH5691*($W5691+$AC5691+$AD5691+IF($D5691&gt;(ROW()+1),SUM(AR5692:INDIRECT("AR"&amp;$D5691-1)),0))/$L5691),$N5691*INDIRECT("AR"&amp;$F5691))</f>
        <v>0</v>
      </c>
      <c r="AS5691" s="7">
        <f ca="1">AQ5691*燃料!$D$15+AR5691</f>
        <v>0</v>
      </c>
      <c r="AT5691" s="2">
        <f ca="1">AQ5691*燃料!$H$15</f>
        <v>0</v>
      </c>
      <c r="AU5691" s="2">
        <f ca="1">IF($D5691&lt;&gt;"",IF(K5691&lt;&gt;0,INDIRECT("AU"&amp;K5691),$AH5691*($AB5691+IF($D5691&gt;(ROW()+1),SUM(AU5692:INDIRECT("AU"&amp;$D5691-1)),0))/$L5691),$N5691*INDIRECT("AU"&amp;$F5691))</f>
        <v>0</v>
      </c>
      <c r="AV5691" s="2">
        <f ca="1">IF($D5691&lt;&gt;"",IF(K5691&lt;&gt;0,INDIRECT("AV"&amp;K5691),$AH5691*($AE5691+IF($D5691&gt;(ROW()+1),SUM(AV5692:INDIRECT("AV"&amp;$D5691-1)),0))/$L5691),$N5691*INDIRECT("AV"&amp;$F5691))</f>
        <v>0</v>
      </c>
      <c r="AW5691" s="7">
        <f t="shared" ca="1" si="38"/>
        <v>0</v>
      </c>
      <c r="AX5691" s="2">
        <f t="shared" ca="1" si="39"/>
        <v>1</v>
      </c>
      <c r="AY5691">
        <v>0</v>
      </c>
      <c r="AZ5691" t="s">
        <v>33</v>
      </c>
      <c r="BA5691">
        <f t="shared" si="40"/>
        <v>5692</v>
      </c>
      <c r="BB5691" t="str">
        <f t="shared" si="41"/>
        <v/>
      </c>
      <c r="BC5691" t="str">
        <f t="shared" ca="1" si="42"/>
        <v/>
      </c>
      <c r="BE5691" s="2" t="str">
        <f t="shared" ca="1" si="43"/>
        <v/>
      </c>
      <c r="BF5691" s="2" t="str">
        <f t="shared" si="44"/>
        <v/>
      </c>
      <c r="BG5691" s="2" t="str">
        <f t="shared" ca="1" si="45"/>
        <v/>
      </c>
      <c r="BR5691" t="str">
        <f t="shared" ca="1" si="46"/>
        <v/>
      </c>
      <c r="BS5691" s="1" t="str">
        <f t="shared" ca="1" si="47"/>
        <v/>
      </c>
      <c r="BT5691" s="1" t="str">
        <f t="shared" ca="1" si="48"/>
        <v/>
      </c>
      <c r="BU5691">
        <f>ROW()</f>
        <v>5691</v>
      </c>
    </row>
    <row r="5692" spans="1:73" x14ac:dyDescent="0.45">
      <c r="A5692" s="2">
        <f>IF(K5692="",MAX(A$2:A5691)+1,"")</f>
        <v>1378</v>
      </c>
      <c r="B5692" s="3" t="str">
        <f ca="1">IFERROR(IF(A5692&lt;&gt;"",MATCH(A5692,H$2:H5691,0)+1,""),"")</f>
        <v/>
      </c>
      <c r="C5692" s="3">
        <f ca="1">MAX(MAX(A$2:A5691),MAX(H$2:H5691))</f>
        <v>1377</v>
      </c>
      <c r="D5692" s="2">
        <f t="shared" si="28"/>
        <v>5693</v>
      </c>
      <c r="E5692" s="2" t="str">
        <f>IF(A5692="",LOOKUP(2, 1/(A$1:A5691&lt;&gt;""), ROW(A$1:A5691)),"")</f>
        <v/>
      </c>
      <c r="F5692" s="2" t="str">
        <f ca="1">IFERROR(IF(H5692&lt;&gt;"",INDEX(ROW(A:A),MATCH(H5692,A:A,0)),LOOKUP(2,1/(H$1:H5691=A5692),ROW(H$1:H5691))),"")</f>
        <v/>
      </c>
      <c r="G5692" s="3">
        <f ca="1">IF(D5692&gt;ROW()+1,IF(D5692&lt;&gt;"",SUM(G5693:INDIRECT("G"&amp;(D5692-1))),I5692*INDIRECT("G"&amp;F5692)),1)</f>
        <v>1</v>
      </c>
      <c r="H5692" s="6">
        <f ca="1">IF(J5692="",IF(COUNTIF(K$2:K5691,K5692)&gt;0,INDIRECT("H"&amp;MATCH(K5692,K$2:K5691,0)+1),IF(COUNTIF(J$2:J5691,K5692)&gt;0,INDIRECT("A"&amp;MATCH(K5692,J$2:J5691,0)+1),C5692+1)),"")</f>
        <v>0</v>
      </c>
      <c r="I5692">
        <f t="shared" ca="1" si="29"/>
        <v>1</v>
      </c>
      <c r="J5692" s="2" t="str">
        <f t="shared" ca="1" si="30"/>
        <v/>
      </c>
      <c r="L5692">
        <f t="shared" si="31"/>
        <v>1</v>
      </c>
      <c r="M5692" t="str">
        <f t="shared" si="32"/>
        <v/>
      </c>
      <c r="N5692" s="2" t="str">
        <f t="shared" si="33"/>
        <v/>
      </c>
      <c r="O5692" s="2" t="str">
        <f t="shared" si="34"/>
        <v/>
      </c>
      <c r="T5692" s="2">
        <f t="shared" si="35"/>
        <v>0</v>
      </c>
      <c r="W5692" s="2">
        <f>IF(X5692&lt;&gt;"",VLOOKUP(X5692,燃料!B$12:D$18,3,0)*Y5692,0)</f>
        <v>0</v>
      </c>
      <c r="Y5692" s="2">
        <f t="shared" si="36"/>
        <v>0</v>
      </c>
      <c r="AB5692">
        <f>IF(X5692&lt;&gt;0,VLOOKUP(X5692,燃料!$B$12:$H$18,7,0)*Y5692,0)</f>
        <v>0</v>
      </c>
      <c r="AE5692" s="9">
        <f t="shared" si="37"/>
        <v>0</v>
      </c>
      <c r="AH5692">
        <v>1</v>
      </c>
      <c r="AQ5692" s="2">
        <f ca="1">IF($D5692&lt;&gt;"",IF(K5692&lt;&gt;0,INDIRECT("AQ"&amp;K5692),$AH5692*($T5692+IF($D5692&gt;ROW()+1,SUM(AQ5693:INDIRECT("AQ"&amp;$D5692-1)),0))/$L5692),$N5692*INDIRECT("AQ"&amp;$F5692))</f>
        <v>0</v>
      </c>
      <c r="AR5692" s="2">
        <f ca="1">IF($D5692&lt;&gt;"",IF(K5692&lt;&gt;0,INDIRECT("AR"&amp;K5692),$AH5692*($W5692+$AC5692+$AD5692+IF($D5692&gt;(ROW()+1),SUM(AR5693:INDIRECT("AR"&amp;$D5692-1)),0))/$L5692),$N5692*INDIRECT("AR"&amp;$F5692))</f>
        <v>0</v>
      </c>
      <c r="AS5692" s="7">
        <f ca="1">AQ5692*燃料!$D$15+AR5692</f>
        <v>0</v>
      </c>
      <c r="AT5692" s="2">
        <f ca="1">AQ5692*燃料!$H$15</f>
        <v>0</v>
      </c>
      <c r="AU5692" s="2">
        <f ca="1">IF($D5692&lt;&gt;"",IF(K5692&lt;&gt;0,INDIRECT("AU"&amp;K5692),$AH5692*($AB5692+IF($D5692&gt;(ROW()+1),SUM(AU5693:INDIRECT("AU"&amp;$D5692-1)),0))/$L5692),$N5692*INDIRECT("AU"&amp;$F5692))</f>
        <v>0</v>
      </c>
      <c r="AV5692" s="2">
        <f ca="1">IF($D5692&lt;&gt;"",IF(K5692&lt;&gt;0,INDIRECT("AV"&amp;K5692),$AH5692*($AE5692+IF($D5692&gt;(ROW()+1),SUM(AV5693:INDIRECT("AV"&amp;$D5692-1)),0))/$L5692),$N5692*INDIRECT("AV"&amp;$F5692))</f>
        <v>0</v>
      </c>
      <c r="AW5692" s="7">
        <f t="shared" ca="1" si="38"/>
        <v>0</v>
      </c>
      <c r="AX5692" s="2">
        <f t="shared" ca="1" si="39"/>
        <v>1</v>
      </c>
      <c r="AY5692">
        <v>0</v>
      </c>
      <c r="AZ5692" t="s">
        <v>33</v>
      </c>
      <c r="BA5692">
        <f t="shared" si="40"/>
        <v>5693</v>
      </c>
      <c r="BB5692" t="str">
        <f t="shared" si="41"/>
        <v/>
      </c>
      <c r="BC5692" t="str">
        <f t="shared" ca="1" si="42"/>
        <v/>
      </c>
      <c r="BE5692" s="2" t="str">
        <f t="shared" ca="1" si="43"/>
        <v/>
      </c>
      <c r="BF5692" s="2" t="str">
        <f t="shared" si="44"/>
        <v/>
      </c>
      <c r="BG5692" s="2" t="str">
        <f t="shared" ca="1" si="45"/>
        <v/>
      </c>
      <c r="BR5692" t="str">
        <f t="shared" ca="1" si="46"/>
        <v/>
      </c>
      <c r="BS5692" s="1" t="str">
        <f t="shared" ca="1" si="47"/>
        <v/>
      </c>
      <c r="BT5692" s="1" t="str">
        <f t="shared" ca="1" si="48"/>
        <v/>
      </c>
      <c r="BU5692">
        <f>ROW()</f>
        <v>5692</v>
      </c>
    </row>
    <row r="5693" spans="1:73" x14ac:dyDescent="0.45">
      <c r="A5693" s="2">
        <f>IF(K5693="",MAX(A$2:A5692)+1,"")</f>
        <v>1379</v>
      </c>
      <c r="B5693" s="3" t="str">
        <f ca="1">IFERROR(IF(A5693&lt;&gt;"",MATCH(A5693,H$2:H5692,0)+1,""),"")</f>
        <v/>
      </c>
      <c r="C5693" s="3">
        <f ca="1">MAX(MAX(A$2:A5692),MAX(H$2:H5692))</f>
        <v>1378</v>
      </c>
      <c r="D5693" s="2">
        <f t="shared" ref="D5693:D5756" si="49">IF(A5693&lt;&gt;"",IF(ROW()=LOOKUP(2,1/(A:A&lt;&gt;""),ROW(A:A)), ROW()+1,MATCH(TRUE,INDEX(A5694:A5798&lt;&gt;"",0),0)+ROW()),"")</f>
        <v>5694</v>
      </c>
      <c r="E5693" s="2" t="str">
        <f>IF(A5693="",LOOKUP(2, 1/(A$1:A5692&lt;&gt;""), ROW(A$1:A5692)),"")</f>
        <v/>
      </c>
      <c r="F5693" s="2" t="str">
        <f ca="1">IFERROR(IF(H5693&lt;&gt;"",INDEX(ROW(A:A),MATCH(H5693,A:A,0)),LOOKUP(2,1/(H$1:H5692=A5693),ROW(H$1:H5692))),"")</f>
        <v/>
      </c>
      <c r="G5693" s="3">
        <f ca="1">IF(D5693&gt;ROW()+1,IF(D5693&lt;&gt;"",SUM(G5694:INDIRECT("G"&amp;(D5693-1))),I5693*INDIRECT("G"&amp;F5693)),1)</f>
        <v>1</v>
      </c>
      <c r="H5693" s="6">
        <f ca="1">IF(J5693="",IF(COUNTIF(K$2:K5692,K5693)&gt;0,INDIRECT("H"&amp;MATCH(K5693,K$2:K5692,0)+1),IF(COUNTIF(J$2:J5692,K5693)&gt;0,INDIRECT("A"&amp;MATCH(K5693,J$2:J5692,0)+1),C5693+1)),"")</f>
        <v>0</v>
      </c>
      <c r="I5693">
        <f t="shared" ref="I5693:I5756" ca="1" si="50">IF(F5693&lt;&gt;"",IF(J5693="",INDIRECT("I"&amp;E5693)*M5693,INDIRECT("I"&amp;F5693)),L5693)</f>
        <v>1</v>
      </c>
      <c r="J5693" s="2" t="str">
        <f t="shared" ref="J5693:J5756" ca="1" si="51">IF(B5693&lt;&gt;"",INDIRECT("K"&amp;B5693),"")</f>
        <v/>
      </c>
      <c r="L5693">
        <f t="shared" ref="L5693:L5756" si="52">IF(Q5693=0,1,IF(J5693&lt;&gt;"",N5693,""))</f>
        <v>1</v>
      </c>
      <c r="M5693" t="str">
        <f t="shared" ref="M5693:M5756" si="53">IF(K5693&lt;&gt;"",N5693,"")</f>
        <v/>
      </c>
      <c r="N5693" s="2" t="str">
        <f t="shared" ref="N5693:N5756" si="54">IF(S5693="",O5693,(100-S5693)/100*O5693)</f>
        <v/>
      </c>
      <c r="O5693" s="2" t="str">
        <f t="shared" ref="O5693:O5756" si="55">IF(Q5693="","",IF(R5693="",Q5693,SQRT(Q5693*R5693)))</f>
        <v/>
      </c>
      <c r="T5693" s="2">
        <f t="shared" ref="T5693:T5756" si="56">IF(U5693="",0,IF(V5693="",U5693,SQRT(U5693*V5693)))</f>
        <v>0</v>
      </c>
      <c r="W5693" s="2">
        <f>IF(X5693&lt;&gt;"",VLOOKUP(X5693,燃料!B$12:D$18,3,0)*Y5693,0)</f>
        <v>0</v>
      </c>
      <c r="Y5693" s="2">
        <f t="shared" ref="Y5693:Y5756" si="57">SQRT(Z5693*AA5693)</f>
        <v>0</v>
      </c>
      <c r="AB5693">
        <f>IF(X5693&lt;&gt;0,VLOOKUP(X5693,燃料!$B$12:$H$18,7,0)*Y5693,0)</f>
        <v>0</v>
      </c>
      <c r="AE5693" s="9">
        <f t="shared" ref="AE5693:AE5756" si="58">IF(AF5693="",0,IF(AG5693="",AF5693,SQRT(AF5693*AG5693)))</f>
        <v>0</v>
      </c>
      <c r="AH5693">
        <v>1</v>
      </c>
      <c r="AQ5693" s="2">
        <f ca="1">IF($D5693&lt;&gt;"",IF(K5693&lt;&gt;0,INDIRECT("AQ"&amp;K5693),$AH5693*($T5693+IF($D5693&gt;ROW()+1,SUM(AQ5694:INDIRECT("AQ"&amp;$D5693-1)),0))/$L5693),$N5693*INDIRECT("AQ"&amp;$F5693))</f>
        <v>0</v>
      </c>
      <c r="AR5693" s="2">
        <f ca="1">IF($D5693&lt;&gt;"",IF(K5693&lt;&gt;0,INDIRECT("AR"&amp;K5693),$AH5693*($W5693+$AC5693+$AD5693+IF($D5693&gt;(ROW()+1),SUM(AR5694:INDIRECT("AR"&amp;$D5693-1)),0))/$L5693),$N5693*INDIRECT("AR"&amp;$F5693))</f>
        <v>0</v>
      </c>
      <c r="AS5693" s="7">
        <f ca="1">AQ5693*燃料!$D$15+AR5693</f>
        <v>0</v>
      </c>
      <c r="AT5693" s="2">
        <f ca="1">AQ5693*燃料!$H$15</f>
        <v>0</v>
      </c>
      <c r="AU5693" s="2">
        <f ca="1">IF($D5693&lt;&gt;"",IF(K5693&lt;&gt;0,INDIRECT("AU"&amp;K5693),$AH5693*($AB5693+IF($D5693&gt;(ROW()+1),SUM(AU5694:INDIRECT("AU"&amp;$D5693-1)),0))/$L5693),$N5693*INDIRECT("AU"&amp;$F5693))</f>
        <v>0</v>
      </c>
      <c r="AV5693" s="2">
        <f ca="1">IF($D5693&lt;&gt;"",IF(K5693&lt;&gt;0,INDIRECT("AV"&amp;K5693),$AH5693*($AE5693+IF($D5693&gt;(ROW()+1),SUM(AV5694:INDIRECT("AV"&amp;$D5693-1)),0))/$L5693),$N5693*INDIRECT("AV"&amp;$F5693))</f>
        <v>0</v>
      </c>
      <c r="AW5693" s="7">
        <f t="shared" ref="AW5693:AW5756" ca="1" si="59">IF((K5693&gt;0)*(K5693&lt;" "),INDIRECT("AW"&amp;K5693),AT5693+AU5693+AV5693)</f>
        <v>0</v>
      </c>
      <c r="AX5693" s="2">
        <f t="shared" ref="AX5693:AX5756" ca="1" si="60">IFERROR(IF(BA5693&lt;&gt;"",INDIRECT("AX"&amp;INDIRECT("BB"&amp;BC5693))*INDIRECT("M"&amp;BC5693)/INDIRECT("L"&amp;INDIRECT("BB"&amp;BC5693)),""),L5693)</f>
        <v>1</v>
      </c>
      <c r="AY5693">
        <v>0</v>
      </c>
      <c r="AZ5693" t="s">
        <v>33</v>
      </c>
      <c r="BA5693">
        <f t="shared" ref="BA5693:BA5756" si="61">D5693</f>
        <v>5694</v>
      </c>
      <c r="BB5693" t="str">
        <f t="shared" ref="BB5693:BB5756" si="62">E5693</f>
        <v/>
      </c>
      <c r="BC5693" t="str">
        <f t="shared" ref="BC5693:BC5756" ca="1" si="63">F5693</f>
        <v/>
      </c>
      <c r="BE5693" s="2" t="str">
        <f t="shared" ref="BE5693:BE5756" ca="1" si="64">IF(BA5693="",INDIRECT("J"&amp;BB5693),"")</f>
        <v/>
      </c>
      <c r="BF5693" s="2" t="str">
        <f t="shared" ref="BF5693:BF5756" si="65">IF(BA5693="",IF(COUNTIF($K:$K,$K5693)&gt;1,$K5693&amp;ROW(),$K5693),"")</f>
        <v/>
      </c>
      <c r="BG5693" s="2" t="str">
        <f t="shared" ref="BG5693:BG5756" ca="1" si="66">IF(BA5693="",AS5693*INDIRECT("AX"&amp;BB5693)/INDIRECT("L"&amp;BB5693),"")</f>
        <v/>
      </c>
      <c r="BR5693" t="str">
        <f t="shared" ref="BR5693:BR5756" ca="1" si="67">IF((J5693&lt;&gt;"")*(K5693=0),J5693,"")</f>
        <v/>
      </c>
      <c r="BS5693" s="1" t="str">
        <f t="shared" ref="BS5693:BS5756" ca="1" si="68">IF(J5693&lt;&gt;"",AS5693,"")</f>
        <v/>
      </c>
      <c r="BT5693" s="1" t="str">
        <f t="shared" ref="BT5693:BT5756" ca="1" si="69">IF(J5693&lt;&gt;"",AW5693,"")</f>
        <v/>
      </c>
      <c r="BU5693">
        <f>ROW()</f>
        <v>5693</v>
      </c>
    </row>
    <row r="5694" spans="1:73" x14ac:dyDescent="0.45">
      <c r="A5694" s="2">
        <f>IF(K5694="",MAX(A$2:A5693)+1,"")</f>
        <v>1380</v>
      </c>
      <c r="B5694" s="3" t="str">
        <f ca="1">IFERROR(IF(A5694&lt;&gt;"",MATCH(A5694,H$2:H5693,0)+1,""),"")</f>
        <v/>
      </c>
      <c r="C5694" s="3">
        <f ca="1">MAX(MAX(A$2:A5693),MAX(H$2:H5693))</f>
        <v>1379</v>
      </c>
      <c r="D5694" s="2">
        <f t="shared" si="49"/>
        <v>5695</v>
      </c>
      <c r="E5694" s="2" t="str">
        <f>IF(A5694="",LOOKUP(2, 1/(A$1:A5693&lt;&gt;""), ROW(A$1:A5693)),"")</f>
        <v/>
      </c>
      <c r="F5694" s="2" t="str">
        <f ca="1">IFERROR(IF(H5694&lt;&gt;"",INDEX(ROW(A:A),MATCH(H5694,A:A,0)),LOOKUP(2,1/(H$1:H5693=A5694),ROW(H$1:H5693))),"")</f>
        <v/>
      </c>
      <c r="G5694" s="3">
        <f ca="1">IF(D5694&gt;ROW()+1,IF(D5694&lt;&gt;"",SUM(G5695:INDIRECT("G"&amp;(D5694-1))),I5694*INDIRECT("G"&amp;F5694)),1)</f>
        <v>1</v>
      </c>
      <c r="H5694" s="6">
        <f ca="1">IF(J5694="",IF(COUNTIF(K$2:K5693,K5694)&gt;0,INDIRECT("H"&amp;MATCH(K5694,K$2:K5693,0)+1),IF(COUNTIF(J$2:J5693,K5694)&gt;0,INDIRECT("A"&amp;MATCH(K5694,J$2:J5693,0)+1),C5694+1)),"")</f>
        <v>0</v>
      </c>
      <c r="I5694">
        <f t="shared" ca="1" si="50"/>
        <v>1</v>
      </c>
      <c r="J5694" s="2" t="str">
        <f t="shared" ca="1" si="51"/>
        <v/>
      </c>
      <c r="L5694">
        <f t="shared" si="52"/>
        <v>1</v>
      </c>
      <c r="M5694" t="str">
        <f t="shared" si="53"/>
        <v/>
      </c>
      <c r="N5694" s="2" t="str">
        <f t="shared" si="54"/>
        <v/>
      </c>
      <c r="O5694" s="2" t="str">
        <f t="shared" si="55"/>
        <v/>
      </c>
      <c r="T5694" s="2">
        <f t="shared" si="56"/>
        <v>0</v>
      </c>
      <c r="W5694" s="2">
        <f>IF(X5694&lt;&gt;"",VLOOKUP(X5694,燃料!B$12:D$18,3,0)*Y5694,0)</f>
        <v>0</v>
      </c>
      <c r="Y5694" s="2">
        <f t="shared" si="57"/>
        <v>0</v>
      </c>
      <c r="AB5694">
        <f>IF(X5694&lt;&gt;0,VLOOKUP(X5694,燃料!$B$12:$H$18,7,0)*Y5694,0)</f>
        <v>0</v>
      </c>
      <c r="AE5694" s="9">
        <f t="shared" si="58"/>
        <v>0</v>
      </c>
      <c r="AH5694">
        <v>1</v>
      </c>
      <c r="AQ5694" s="2">
        <f ca="1">IF($D5694&lt;&gt;"",IF(K5694&lt;&gt;0,INDIRECT("AQ"&amp;K5694),$AH5694*($T5694+IF($D5694&gt;ROW()+1,SUM(AQ5695:INDIRECT("AQ"&amp;$D5694-1)),0))/$L5694),$N5694*INDIRECT("AQ"&amp;$F5694))</f>
        <v>0</v>
      </c>
      <c r="AR5694" s="2">
        <f ca="1">IF($D5694&lt;&gt;"",IF(K5694&lt;&gt;0,INDIRECT("AR"&amp;K5694),$AH5694*($W5694+$AC5694+$AD5694+IF($D5694&gt;(ROW()+1),SUM(AR5695:INDIRECT("AR"&amp;$D5694-1)),0))/$L5694),$N5694*INDIRECT("AR"&amp;$F5694))</f>
        <v>0</v>
      </c>
      <c r="AS5694" s="7">
        <f ca="1">AQ5694*燃料!$D$15+AR5694</f>
        <v>0</v>
      </c>
      <c r="AT5694" s="2">
        <f ca="1">AQ5694*燃料!$H$15</f>
        <v>0</v>
      </c>
      <c r="AU5694" s="2">
        <f ca="1">IF($D5694&lt;&gt;"",IF(K5694&lt;&gt;0,INDIRECT("AU"&amp;K5694),$AH5694*($AB5694+IF($D5694&gt;(ROW()+1),SUM(AU5695:INDIRECT("AU"&amp;$D5694-1)),0))/$L5694),$N5694*INDIRECT("AU"&amp;$F5694))</f>
        <v>0</v>
      </c>
      <c r="AV5694" s="2">
        <f ca="1">IF($D5694&lt;&gt;"",IF(K5694&lt;&gt;0,INDIRECT("AV"&amp;K5694),$AH5694*($AE5694+IF($D5694&gt;(ROW()+1),SUM(AV5695:INDIRECT("AV"&amp;$D5694-1)),0))/$L5694),$N5694*INDIRECT("AV"&amp;$F5694))</f>
        <v>0</v>
      </c>
      <c r="AW5694" s="7">
        <f t="shared" ca="1" si="59"/>
        <v>0</v>
      </c>
      <c r="AX5694" s="2">
        <f t="shared" ca="1" si="60"/>
        <v>1</v>
      </c>
      <c r="AY5694">
        <v>0</v>
      </c>
      <c r="AZ5694" t="s">
        <v>33</v>
      </c>
      <c r="BA5694">
        <f t="shared" si="61"/>
        <v>5695</v>
      </c>
      <c r="BB5694" t="str">
        <f t="shared" si="62"/>
        <v/>
      </c>
      <c r="BC5694" t="str">
        <f t="shared" ca="1" si="63"/>
        <v/>
      </c>
      <c r="BE5694" s="2" t="str">
        <f t="shared" ca="1" si="64"/>
        <v/>
      </c>
      <c r="BF5694" s="2" t="str">
        <f t="shared" si="65"/>
        <v/>
      </c>
      <c r="BG5694" s="2" t="str">
        <f t="shared" ca="1" si="66"/>
        <v/>
      </c>
      <c r="BR5694" t="str">
        <f t="shared" ca="1" si="67"/>
        <v/>
      </c>
      <c r="BS5694" s="1" t="str">
        <f t="shared" ca="1" si="68"/>
        <v/>
      </c>
      <c r="BT5694" s="1" t="str">
        <f t="shared" ca="1" si="69"/>
        <v/>
      </c>
      <c r="BU5694">
        <f>ROW()</f>
        <v>5694</v>
      </c>
    </row>
    <row r="5695" spans="1:73" x14ac:dyDescent="0.45">
      <c r="A5695" s="2">
        <f>IF(K5695="",MAX(A$2:A5694)+1,"")</f>
        <v>1381</v>
      </c>
      <c r="B5695" s="3" t="str">
        <f ca="1">IFERROR(IF(A5695&lt;&gt;"",MATCH(A5695,H$2:H5694,0)+1,""),"")</f>
        <v/>
      </c>
      <c r="C5695" s="3">
        <f ca="1">MAX(MAX(A$2:A5694),MAX(H$2:H5694))</f>
        <v>1380</v>
      </c>
      <c r="D5695" s="2">
        <f t="shared" si="49"/>
        <v>5696</v>
      </c>
      <c r="E5695" s="2" t="str">
        <f>IF(A5695="",LOOKUP(2, 1/(A$1:A5694&lt;&gt;""), ROW(A$1:A5694)),"")</f>
        <v/>
      </c>
      <c r="F5695" s="2" t="str">
        <f ca="1">IFERROR(IF(H5695&lt;&gt;"",INDEX(ROW(A:A),MATCH(H5695,A:A,0)),LOOKUP(2,1/(H$1:H5694=A5695),ROW(H$1:H5694))),"")</f>
        <v/>
      </c>
      <c r="G5695" s="3">
        <f ca="1">IF(D5695&gt;ROW()+1,IF(D5695&lt;&gt;"",SUM(G5696:INDIRECT("G"&amp;(D5695-1))),I5695*INDIRECT("G"&amp;F5695)),1)</f>
        <v>1</v>
      </c>
      <c r="H5695" s="6">
        <f ca="1">IF(J5695="",IF(COUNTIF(K$2:K5694,K5695)&gt;0,INDIRECT("H"&amp;MATCH(K5695,K$2:K5694,0)+1),IF(COUNTIF(J$2:J5694,K5695)&gt;0,INDIRECT("A"&amp;MATCH(K5695,J$2:J5694,0)+1),C5695+1)),"")</f>
        <v>0</v>
      </c>
      <c r="I5695">
        <f t="shared" ca="1" si="50"/>
        <v>1</v>
      </c>
      <c r="J5695" s="2" t="str">
        <f t="shared" ca="1" si="51"/>
        <v/>
      </c>
      <c r="L5695">
        <f t="shared" si="52"/>
        <v>1</v>
      </c>
      <c r="M5695" t="str">
        <f t="shared" si="53"/>
        <v/>
      </c>
      <c r="N5695" s="2" t="str">
        <f t="shared" si="54"/>
        <v/>
      </c>
      <c r="O5695" s="2" t="str">
        <f t="shared" si="55"/>
        <v/>
      </c>
      <c r="T5695" s="2">
        <f t="shared" si="56"/>
        <v>0</v>
      </c>
      <c r="W5695" s="2">
        <f>IF(X5695&lt;&gt;"",VLOOKUP(X5695,燃料!B$12:D$18,3,0)*Y5695,0)</f>
        <v>0</v>
      </c>
      <c r="Y5695" s="2">
        <f t="shared" si="57"/>
        <v>0</v>
      </c>
      <c r="AB5695">
        <f>IF(X5695&lt;&gt;0,VLOOKUP(X5695,燃料!$B$12:$H$18,7,0)*Y5695,0)</f>
        <v>0</v>
      </c>
      <c r="AE5695" s="9">
        <f t="shared" si="58"/>
        <v>0</v>
      </c>
      <c r="AH5695">
        <v>1</v>
      </c>
      <c r="AQ5695" s="2">
        <f ca="1">IF($D5695&lt;&gt;"",IF(K5695&lt;&gt;0,INDIRECT("AQ"&amp;K5695),$AH5695*($T5695+IF($D5695&gt;ROW()+1,SUM(AQ5696:INDIRECT("AQ"&amp;$D5695-1)),0))/$L5695),$N5695*INDIRECT("AQ"&amp;$F5695))</f>
        <v>0</v>
      </c>
      <c r="AR5695" s="2">
        <f ca="1">IF($D5695&lt;&gt;"",IF(K5695&lt;&gt;0,INDIRECT("AR"&amp;K5695),$AH5695*($W5695+$AC5695+$AD5695+IF($D5695&gt;(ROW()+1),SUM(AR5696:INDIRECT("AR"&amp;$D5695-1)),0))/$L5695),$N5695*INDIRECT("AR"&amp;$F5695))</f>
        <v>0</v>
      </c>
      <c r="AS5695" s="7">
        <f ca="1">AQ5695*燃料!$D$15+AR5695</f>
        <v>0</v>
      </c>
      <c r="AT5695" s="2">
        <f ca="1">AQ5695*燃料!$H$15</f>
        <v>0</v>
      </c>
      <c r="AU5695" s="2">
        <f ca="1">IF($D5695&lt;&gt;"",IF(K5695&lt;&gt;0,INDIRECT("AU"&amp;K5695),$AH5695*($AB5695+IF($D5695&gt;(ROW()+1),SUM(AU5696:INDIRECT("AU"&amp;$D5695-1)),0))/$L5695),$N5695*INDIRECT("AU"&amp;$F5695))</f>
        <v>0</v>
      </c>
      <c r="AV5695" s="2">
        <f ca="1">IF($D5695&lt;&gt;"",IF(K5695&lt;&gt;0,INDIRECT("AV"&amp;K5695),$AH5695*($AE5695+IF($D5695&gt;(ROW()+1),SUM(AV5696:INDIRECT("AV"&amp;$D5695-1)),0))/$L5695),$N5695*INDIRECT("AV"&amp;$F5695))</f>
        <v>0</v>
      </c>
      <c r="AW5695" s="7">
        <f t="shared" ca="1" si="59"/>
        <v>0</v>
      </c>
      <c r="AX5695" s="2">
        <f t="shared" ca="1" si="60"/>
        <v>1</v>
      </c>
      <c r="AY5695">
        <v>0</v>
      </c>
      <c r="AZ5695" t="s">
        <v>33</v>
      </c>
      <c r="BA5695">
        <f t="shared" si="61"/>
        <v>5696</v>
      </c>
      <c r="BB5695" t="str">
        <f t="shared" si="62"/>
        <v/>
      </c>
      <c r="BC5695" t="str">
        <f t="shared" ca="1" si="63"/>
        <v/>
      </c>
      <c r="BE5695" s="2" t="str">
        <f t="shared" ca="1" si="64"/>
        <v/>
      </c>
      <c r="BF5695" s="2" t="str">
        <f t="shared" si="65"/>
        <v/>
      </c>
      <c r="BG5695" s="2" t="str">
        <f t="shared" ca="1" si="66"/>
        <v/>
      </c>
      <c r="BR5695" t="str">
        <f t="shared" ca="1" si="67"/>
        <v/>
      </c>
      <c r="BS5695" s="1" t="str">
        <f t="shared" ca="1" si="68"/>
        <v/>
      </c>
      <c r="BT5695" s="1" t="str">
        <f t="shared" ca="1" si="69"/>
        <v/>
      </c>
      <c r="BU5695">
        <f>ROW()</f>
        <v>5695</v>
      </c>
    </row>
    <row r="5696" spans="1:73" x14ac:dyDescent="0.45">
      <c r="A5696" s="2">
        <f>IF(K5696="",MAX(A$2:A5695)+1,"")</f>
        <v>1382</v>
      </c>
      <c r="B5696" s="3" t="str">
        <f ca="1">IFERROR(IF(A5696&lt;&gt;"",MATCH(A5696,H$2:H5695,0)+1,""),"")</f>
        <v/>
      </c>
      <c r="C5696" s="3">
        <f ca="1">MAX(MAX(A$2:A5695),MAX(H$2:H5695))</f>
        <v>1381</v>
      </c>
      <c r="D5696" s="2">
        <f t="shared" si="49"/>
        <v>5697</v>
      </c>
      <c r="E5696" s="2" t="str">
        <f>IF(A5696="",LOOKUP(2, 1/(A$1:A5695&lt;&gt;""), ROW(A$1:A5695)),"")</f>
        <v/>
      </c>
      <c r="F5696" s="2" t="str">
        <f ca="1">IFERROR(IF(H5696&lt;&gt;"",INDEX(ROW(A:A),MATCH(H5696,A:A,0)),LOOKUP(2,1/(H$1:H5695=A5696),ROW(H$1:H5695))),"")</f>
        <v/>
      </c>
      <c r="G5696" s="3">
        <f ca="1">IF(D5696&gt;ROW()+1,IF(D5696&lt;&gt;"",SUM(G5697:INDIRECT("G"&amp;(D5696-1))),I5696*INDIRECT("G"&amp;F5696)),1)</f>
        <v>1</v>
      </c>
      <c r="H5696" s="6">
        <f ca="1">IF(J5696="",IF(COUNTIF(K$2:K5695,K5696)&gt;0,INDIRECT("H"&amp;MATCH(K5696,K$2:K5695,0)+1),IF(COUNTIF(J$2:J5695,K5696)&gt;0,INDIRECT("A"&amp;MATCH(K5696,J$2:J5695,0)+1),C5696+1)),"")</f>
        <v>0</v>
      </c>
      <c r="I5696">
        <f t="shared" ca="1" si="50"/>
        <v>1</v>
      </c>
      <c r="J5696" s="2" t="str">
        <f t="shared" ca="1" si="51"/>
        <v/>
      </c>
      <c r="L5696">
        <f t="shared" si="52"/>
        <v>1</v>
      </c>
      <c r="M5696" t="str">
        <f t="shared" si="53"/>
        <v/>
      </c>
      <c r="N5696" s="2" t="str">
        <f t="shared" si="54"/>
        <v/>
      </c>
      <c r="O5696" s="2" t="str">
        <f t="shared" si="55"/>
        <v/>
      </c>
      <c r="T5696" s="2">
        <f t="shared" si="56"/>
        <v>0</v>
      </c>
      <c r="W5696" s="2">
        <f>IF(X5696&lt;&gt;"",VLOOKUP(X5696,燃料!B$12:D$18,3,0)*Y5696,0)</f>
        <v>0</v>
      </c>
      <c r="Y5696" s="2">
        <f t="shared" si="57"/>
        <v>0</v>
      </c>
      <c r="AB5696">
        <f>IF(X5696&lt;&gt;0,VLOOKUP(X5696,燃料!$B$12:$H$18,7,0)*Y5696,0)</f>
        <v>0</v>
      </c>
      <c r="AE5696" s="9">
        <f t="shared" si="58"/>
        <v>0</v>
      </c>
      <c r="AH5696">
        <v>1</v>
      </c>
      <c r="AQ5696" s="2">
        <f ca="1">IF($D5696&lt;&gt;"",IF(K5696&lt;&gt;0,INDIRECT("AQ"&amp;K5696),$AH5696*($T5696+IF($D5696&gt;ROW()+1,SUM(AQ5697:INDIRECT("AQ"&amp;$D5696-1)),0))/$L5696),$N5696*INDIRECT("AQ"&amp;$F5696))</f>
        <v>0</v>
      </c>
      <c r="AR5696" s="2">
        <f ca="1">IF($D5696&lt;&gt;"",IF(K5696&lt;&gt;0,INDIRECT("AR"&amp;K5696),$AH5696*($W5696+$AC5696+$AD5696+IF($D5696&gt;(ROW()+1),SUM(AR5697:INDIRECT("AR"&amp;$D5696-1)),0))/$L5696),$N5696*INDIRECT("AR"&amp;$F5696))</f>
        <v>0</v>
      </c>
      <c r="AS5696" s="7">
        <f ca="1">AQ5696*燃料!$D$15+AR5696</f>
        <v>0</v>
      </c>
      <c r="AT5696" s="2">
        <f ca="1">AQ5696*燃料!$H$15</f>
        <v>0</v>
      </c>
      <c r="AU5696" s="2">
        <f ca="1">IF($D5696&lt;&gt;"",IF(K5696&lt;&gt;0,INDIRECT("AU"&amp;K5696),$AH5696*($AB5696+IF($D5696&gt;(ROW()+1),SUM(AU5697:INDIRECT("AU"&amp;$D5696-1)),0))/$L5696),$N5696*INDIRECT("AU"&amp;$F5696))</f>
        <v>0</v>
      </c>
      <c r="AV5696" s="2">
        <f ca="1">IF($D5696&lt;&gt;"",IF(K5696&lt;&gt;0,INDIRECT("AV"&amp;K5696),$AH5696*($AE5696+IF($D5696&gt;(ROW()+1),SUM(AV5697:INDIRECT("AV"&amp;$D5696-1)),0))/$L5696),$N5696*INDIRECT("AV"&amp;$F5696))</f>
        <v>0</v>
      </c>
      <c r="AW5696" s="7">
        <f t="shared" ca="1" si="59"/>
        <v>0</v>
      </c>
      <c r="AX5696" s="2">
        <f t="shared" ca="1" si="60"/>
        <v>1</v>
      </c>
      <c r="AY5696">
        <v>0</v>
      </c>
      <c r="AZ5696" t="s">
        <v>33</v>
      </c>
      <c r="BA5696">
        <f t="shared" si="61"/>
        <v>5697</v>
      </c>
      <c r="BB5696" t="str">
        <f t="shared" si="62"/>
        <v/>
      </c>
      <c r="BC5696" t="str">
        <f t="shared" ca="1" si="63"/>
        <v/>
      </c>
      <c r="BE5696" s="2" t="str">
        <f t="shared" ca="1" si="64"/>
        <v/>
      </c>
      <c r="BF5696" s="2" t="str">
        <f t="shared" si="65"/>
        <v/>
      </c>
      <c r="BG5696" s="2" t="str">
        <f t="shared" ca="1" si="66"/>
        <v/>
      </c>
      <c r="BR5696" t="str">
        <f t="shared" ca="1" si="67"/>
        <v/>
      </c>
      <c r="BS5696" s="1" t="str">
        <f t="shared" ca="1" si="68"/>
        <v/>
      </c>
      <c r="BT5696" s="1" t="str">
        <f t="shared" ca="1" si="69"/>
        <v/>
      </c>
      <c r="BU5696">
        <f>ROW()</f>
        <v>5696</v>
      </c>
    </row>
    <row r="5697" spans="1:73" x14ac:dyDescent="0.45">
      <c r="A5697" s="2">
        <f>IF(K5697="",MAX(A$2:A5696)+1,"")</f>
        <v>1383</v>
      </c>
      <c r="B5697" s="3" t="str">
        <f ca="1">IFERROR(IF(A5697&lt;&gt;"",MATCH(A5697,H$2:H5696,0)+1,""),"")</f>
        <v/>
      </c>
      <c r="C5697" s="3">
        <f ca="1">MAX(MAX(A$2:A5696),MAX(H$2:H5696))</f>
        <v>1382</v>
      </c>
      <c r="D5697" s="2">
        <f t="shared" si="49"/>
        <v>5698</v>
      </c>
      <c r="E5697" s="2" t="str">
        <f>IF(A5697="",LOOKUP(2, 1/(A$1:A5696&lt;&gt;""), ROW(A$1:A5696)),"")</f>
        <v/>
      </c>
      <c r="F5697" s="2" t="str">
        <f ca="1">IFERROR(IF(H5697&lt;&gt;"",INDEX(ROW(A:A),MATCH(H5697,A:A,0)),LOOKUP(2,1/(H$1:H5696=A5697),ROW(H$1:H5696))),"")</f>
        <v/>
      </c>
      <c r="G5697" s="3">
        <f ca="1">IF(D5697&gt;ROW()+1,IF(D5697&lt;&gt;"",SUM(G5698:INDIRECT("G"&amp;(D5697-1))),I5697*INDIRECT("G"&amp;F5697)),1)</f>
        <v>1</v>
      </c>
      <c r="H5697" s="6">
        <f ca="1">IF(J5697="",IF(COUNTIF(K$2:K5696,K5697)&gt;0,INDIRECT("H"&amp;MATCH(K5697,K$2:K5696,0)+1),IF(COUNTIF(J$2:J5696,K5697)&gt;0,INDIRECT("A"&amp;MATCH(K5697,J$2:J5696,0)+1),C5697+1)),"")</f>
        <v>0</v>
      </c>
      <c r="I5697">
        <f t="shared" ca="1" si="50"/>
        <v>1</v>
      </c>
      <c r="J5697" s="2" t="str">
        <f t="shared" ca="1" si="51"/>
        <v/>
      </c>
      <c r="L5697">
        <f t="shared" si="52"/>
        <v>1</v>
      </c>
      <c r="M5697" t="str">
        <f t="shared" si="53"/>
        <v/>
      </c>
      <c r="N5697" s="2" t="str">
        <f t="shared" si="54"/>
        <v/>
      </c>
      <c r="O5697" s="2" t="str">
        <f t="shared" si="55"/>
        <v/>
      </c>
      <c r="T5697" s="2">
        <f t="shared" si="56"/>
        <v>0</v>
      </c>
      <c r="W5697" s="2">
        <f>IF(X5697&lt;&gt;"",VLOOKUP(X5697,燃料!B$12:D$18,3,0)*Y5697,0)</f>
        <v>0</v>
      </c>
      <c r="Y5697" s="2">
        <f t="shared" si="57"/>
        <v>0</v>
      </c>
      <c r="AB5697">
        <f>IF(X5697&lt;&gt;0,VLOOKUP(X5697,燃料!$B$12:$H$18,7,0)*Y5697,0)</f>
        <v>0</v>
      </c>
      <c r="AE5697" s="9">
        <f t="shared" si="58"/>
        <v>0</v>
      </c>
      <c r="AH5697">
        <v>1</v>
      </c>
      <c r="AQ5697" s="2">
        <f ca="1">IF($D5697&lt;&gt;"",IF(K5697&lt;&gt;0,INDIRECT("AQ"&amp;K5697),$AH5697*($T5697+IF($D5697&gt;ROW()+1,SUM(AQ5698:INDIRECT("AQ"&amp;$D5697-1)),0))/$L5697),$N5697*INDIRECT("AQ"&amp;$F5697))</f>
        <v>0</v>
      </c>
      <c r="AR5697" s="2">
        <f ca="1">IF($D5697&lt;&gt;"",IF(K5697&lt;&gt;0,INDIRECT("AR"&amp;K5697),$AH5697*($W5697+$AC5697+$AD5697+IF($D5697&gt;(ROW()+1),SUM(AR5698:INDIRECT("AR"&amp;$D5697-1)),0))/$L5697),$N5697*INDIRECT("AR"&amp;$F5697))</f>
        <v>0</v>
      </c>
      <c r="AS5697" s="7">
        <f ca="1">AQ5697*燃料!$D$15+AR5697</f>
        <v>0</v>
      </c>
      <c r="AT5697" s="2">
        <f ca="1">AQ5697*燃料!$H$15</f>
        <v>0</v>
      </c>
      <c r="AU5697" s="2">
        <f ca="1">IF($D5697&lt;&gt;"",IF(K5697&lt;&gt;0,INDIRECT("AU"&amp;K5697),$AH5697*($AB5697+IF($D5697&gt;(ROW()+1),SUM(AU5698:INDIRECT("AU"&amp;$D5697-1)),0))/$L5697),$N5697*INDIRECT("AU"&amp;$F5697))</f>
        <v>0</v>
      </c>
      <c r="AV5697" s="2">
        <f ca="1">IF($D5697&lt;&gt;"",IF(K5697&lt;&gt;0,INDIRECT("AV"&amp;K5697),$AH5697*($AE5697+IF($D5697&gt;(ROW()+1),SUM(AV5698:INDIRECT("AV"&amp;$D5697-1)),0))/$L5697),$N5697*INDIRECT("AV"&amp;$F5697))</f>
        <v>0</v>
      </c>
      <c r="AW5697" s="7">
        <f t="shared" ca="1" si="59"/>
        <v>0</v>
      </c>
      <c r="AX5697" s="2">
        <f t="shared" ca="1" si="60"/>
        <v>1</v>
      </c>
      <c r="AY5697">
        <v>0</v>
      </c>
      <c r="AZ5697" t="s">
        <v>33</v>
      </c>
      <c r="BA5697">
        <f t="shared" si="61"/>
        <v>5698</v>
      </c>
      <c r="BB5697" t="str">
        <f t="shared" si="62"/>
        <v/>
      </c>
      <c r="BC5697" t="str">
        <f t="shared" ca="1" si="63"/>
        <v/>
      </c>
      <c r="BE5697" s="2" t="str">
        <f t="shared" ca="1" si="64"/>
        <v/>
      </c>
      <c r="BF5697" s="2" t="str">
        <f t="shared" si="65"/>
        <v/>
      </c>
      <c r="BG5697" s="2" t="str">
        <f t="shared" ca="1" si="66"/>
        <v/>
      </c>
      <c r="BR5697" t="str">
        <f t="shared" ca="1" si="67"/>
        <v/>
      </c>
      <c r="BS5697" s="1" t="str">
        <f t="shared" ca="1" si="68"/>
        <v/>
      </c>
      <c r="BT5697" s="1" t="str">
        <f t="shared" ca="1" si="69"/>
        <v/>
      </c>
      <c r="BU5697">
        <f>ROW()</f>
        <v>5697</v>
      </c>
    </row>
    <row r="5698" spans="1:73" x14ac:dyDescent="0.45">
      <c r="A5698" s="2">
        <f>IF(K5698="",MAX(A$2:A5697)+1,"")</f>
        <v>1384</v>
      </c>
      <c r="B5698" s="3" t="str">
        <f ca="1">IFERROR(IF(A5698&lt;&gt;"",MATCH(A5698,H$2:H5697,0)+1,""),"")</f>
        <v/>
      </c>
      <c r="C5698" s="3">
        <f ca="1">MAX(MAX(A$2:A5697),MAX(H$2:H5697))</f>
        <v>1383</v>
      </c>
      <c r="D5698" s="2">
        <f t="shared" si="49"/>
        <v>5699</v>
      </c>
      <c r="E5698" s="2" t="str">
        <f>IF(A5698="",LOOKUP(2, 1/(A$1:A5697&lt;&gt;""), ROW(A$1:A5697)),"")</f>
        <v/>
      </c>
      <c r="F5698" s="2" t="str">
        <f ca="1">IFERROR(IF(H5698&lt;&gt;"",INDEX(ROW(A:A),MATCH(H5698,A:A,0)),LOOKUP(2,1/(H$1:H5697=A5698),ROW(H$1:H5697))),"")</f>
        <v/>
      </c>
      <c r="G5698" s="3">
        <f ca="1">IF(D5698&gt;ROW()+1,IF(D5698&lt;&gt;"",SUM(G5699:INDIRECT("G"&amp;(D5698-1))),I5698*INDIRECT("G"&amp;F5698)),1)</f>
        <v>1</v>
      </c>
      <c r="H5698" s="6">
        <f ca="1">IF(J5698="",IF(COUNTIF(K$2:K5697,K5698)&gt;0,INDIRECT("H"&amp;MATCH(K5698,K$2:K5697,0)+1),IF(COUNTIF(J$2:J5697,K5698)&gt;0,INDIRECT("A"&amp;MATCH(K5698,J$2:J5697,0)+1),C5698+1)),"")</f>
        <v>0</v>
      </c>
      <c r="I5698">
        <f t="shared" ca="1" si="50"/>
        <v>1</v>
      </c>
      <c r="J5698" s="2" t="str">
        <f t="shared" ca="1" si="51"/>
        <v/>
      </c>
      <c r="L5698">
        <f t="shared" si="52"/>
        <v>1</v>
      </c>
      <c r="M5698" t="str">
        <f t="shared" si="53"/>
        <v/>
      </c>
      <c r="N5698" s="2" t="str">
        <f t="shared" si="54"/>
        <v/>
      </c>
      <c r="O5698" s="2" t="str">
        <f t="shared" si="55"/>
        <v/>
      </c>
      <c r="T5698" s="2">
        <f t="shared" si="56"/>
        <v>0</v>
      </c>
      <c r="W5698" s="2">
        <f>IF(X5698&lt;&gt;"",VLOOKUP(X5698,燃料!B$12:D$18,3,0)*Y5698,0)</f>
        <v>0</v>
      </c>
      <c r="Y5698" s="2">
        <f t="shared" si="57"/>
        <v>0</v>
      </c>
      <c r="AB5698">
        <f>IF(X5698&lt;&gt;0,VLOOKUP(X5698,燃料!$B$12:$H$18,7,0)*Y5698,0)</f>
        <v>0</v>
      </c>
      <c r="AE5698" s="9">
        <f t="shared" si="58"/>
        <v>0</v>
      </c>
      <c r="AH5698">
        <v>1</v>
      </c>
      <c r="AQ5698" s="2">
        <f ca="1">IF($D5698&lt;&gt;"",IF(K5698&lt;&gt;0,INDIRECT("AQ"&amp;K5698),$AH5698*($T5698+IF($D5698&gt;ROW()+1,SUM(AQ5699:INDIRECT("AQ"&amp;$D5698-1)),0))/$L5698),$N5698*INDIRECT("AQ"&amp;$F5698))</f>
        <v>0</v>
      </c>
      <c r="AR5698" s="2">
        <f ca="1">IF($D5698&lt;&gt;"",IF(K5698&lt;&gt;0,INDIRECT("AR"&amp;K5698),$AH5698*($W5698+$AC5698+$AD5698+IF($D5698&gt;(ROW()+1),SUM(AR5699:INDIRECT("AR"&amp;$D5698-1)),0))/$L5698),$N5698*INDIRECT("AR"&amp;$F5698))</f>
        <v>0</v>
      </c>
      <c r="AS5698" s="7">
        <f ca="1">AQ5698*燃料!$D$15+AR5698</f>
        <v>0</v>
      </c>
      <c r="AT5698" s="2">
        <f ca="1">AQ5698*燃料!$H$15</f>
        <v>0</v>
      </c>
      <c r="AU5698" s="2">
        <f ca="1">IF($D5698&lt;&gt;"",IF(K5698&lt;&gt;0,INDIRECT("AU"&amp;K5698),$AH5698*($AB5698+IF($D5698&gt;(ROW()+1),SUM(AU5699:INDIRECT("AU"&amp;$D5698-1)),0))/$L5698),$N5698*INDIRECT("AU"&amp;$F5698))</f>
        <v>0</v>
      </c>
      <c r="AV5698" s="2">
        <f ca="1">IF($D5698&lt;&gt;"",IF(K5698&lt;&gt;0,INDIRECT("AV"&amp;K5698),$AH5698*($AE5698+IF($D5698&gt;(ROW()+1),SUM(AV5699:INDIRECT("AV"&amp;$D5698-1)),0))/$L5698),$N5698*INDIRECT("AV"&amp;$F5698))</f>
        <v>0</v>
      </c>
      <c r="AW5698" s="7">
        <f t="shared" ca="1" si="59"/>
        <v>0</v>
      </c>
      <c r="AX5698" s="2">
        <f t="shared" ca="1" si="60"/>
        <v>1</v>
      </c>
      <c r="AY5698">
        <v>0</v>
      </c>
      <c r="AZ5698" t="s">
        <v>33</v>
      </c>
      <c r="BA5698">
        <f t="shared" si="61"/>
        <v>5699</v>
      </c>
      <c r="BB5698" t="str">
        <f t="shared" si="62"/>
        <v/>
      </c>
      <c r="BC5698" t="str">
        <f t="shared" ca="1" si="63"/>
        <v/>
      </c>
      <c r="BE5698" s="2" t="str">
        <f t="shared" ca="1" si="64"/>
        <v/>
      </c>
      <c r="BF5698" s="2" t="str">
        <f t="shared" si="65"/>
        <v/>
      </c>
      <c r="BG5698" s="2" t="str">
        <f t="shared" ca="1" si="66"/>
        <v/>
      </c>
      <c r="BR5698" t="str">
        <f t="shared" ca="1" si="67"/>
        <v/>
      </c>
      <c r="BS5698" s="1" t="str">
        <f t="shared" ca="1" si="68"/>
        <v/>
      </c>
      <c r="BT5698" s="1" t="str">
        <f t="shared" ca="1" si="69"/>
        <v/>
      </c>
      <c r="BU5698">
        <f>ROW()</f>
        <v>5698</v>
      </c>
    </row>
    <row r="5699" spans="1:73" x14ac:dyDescent="0.45">
      <c r="A5699" s="2">
        <f>IF(K5699="",MAX(A$2:A5698)+1,"")</f>
        <v>1385</v>
      </c>
      <c r="B5699" s="3" t="str">
        <f ca="1">IFERROR(IF(A5699&lt;&gt;"",MATCH(A5699,H$2:H5698,0)+1,""),"")</f>
        <v/>
      </c>
      <c r="C5699" s="3">
        <f ca="1">MAX(MAX(A$2:A5698),MAX(H$2:H5698))</f>
        <v>1384</v>
      </c>
      <c r="D5699" s="2">
        <f t="shared" si="49"/>
        <v>5700</v>
      </c>
      <c r="E5699" s="2" t="str">
        <f>IF(A5699="",LOOKUP(2, 1/(A$1:A5698&lt;&gt;""), ROW(A$1:A5698)),"")</f>
        <v/>
      </c>
      <c r="F5699" s="2" t="str">
        <f ca="1">IFERROR(IF(H5699&lt;&gt;"",INDEX(ROW(A:A),MATCH(H5699,A:A,0)),LOOKUP(2,1/(H$1:H5698=A5699),ROW(H$1:H5698))),"")</f>
        <v/>
      </c>
      <c r="G5699" s="3">
        <f ca="1">IF(D5699&gt;ROW()+1,IF(D5699&lt;&gt;"",SUM(G5700:INDIRECT("G"&amp;(D5699-1))),I5699*INDIRECT("G"&amp;F5699)),1)</f>
        <v>1</v>
      </c>
      <c r="H5699" s="6">
        <f ca="1">IF(J5699="",IF(COUNTIF(K$2:K5698,K5699)&gt;0,INDIRECT("H"&amp;MATCH(K5699,K$2:K5698,0)+1),IF(COUNTIF(J$2:J5698,K5699)&gt;0,INDIRECT("A"&amp;MATCH(K5699,J$2:J5698,0)+1),C5699+1)),"")</f>
        <v>0</v>
      </c>
      <c r="I5699">
        <f t="shared" ca="1" si="50"/>
        <v>1</v>
      </c>
      <c r="J5699" s="2" t="str">
        <f t="shared" ca="1" si="51"/>
        <v/>
      </c>
      <c r="L5699">
        <f t="shared" si="52"/>
        <v>1</v>
      </c>
      <c r="M5699" t="str">
        <f t="shared" si="53"/>
        <v/>
      </c>
      <c r="N5699" s="2" t="str">
        <f t="shared" si="54"/>
        <v/>
      </c>
      <c r="O5699" s="2" t="str">
        <f t="shared" si="55"/>
        <v/>
      </c>
      <c r="T5699" s="2">
        <f t="shared" si="56"/>
        <v>0</v>
      </c>
      <c r="W5699" s="2">
        <f>IF(X5699&lt;&gt;"",VLOOKUP(X5699,燃料!B$12:D$18,3,0)*Y5699,0)</f>
        <v>0</v>
      </c>
      <c r="Y5699" s="2">
        <f t="shared" si="57"/>
        <v>0</v>
      </c>
      <c r="AB5699">
        <f>IF(X5699&lt;&gt;0,VLOOKUP(X5699,燃料!$B$12:$H$18,7,0)*Y5699,0)</f>
        <v>0</v>
      </c>
      <c r="AE5699" s="9">
        <f t="shared" si="58"/>
        <v>0</v>
      </c>
      <c r="AH5699">
        <v>1</v>
      </c>
      <c r="AQ5699" s="2">
        <f ca="1">IF($D5699&lt;&gt;"",IF(K5699&lt;&gt;0,INDIRECT("AQ"&amp;K5699),$AH5699*($T5699+IF($D5699&gt;ROW()+1,SUM(AQ5700:INDIRECT("AQ"&amp;$D5699-1)),0))/$L5699),$N5699*INDIRECT("AQ"&amp;$F5699))</f>
        <v>0</v>
      </c>
      <c r="AR5699" s="2">
        <f ca="1">IF($D5699&lt;&gt;"",IF(K5699&lt;&gt;0,INDIRECT("AR"&amp;K5699),$AH5699*($W5699+$AC5699+$AD5699+IF($D5699&gt;(ROW()+1),SUM(AR5700:INDIRECT("AR"&amp;$D5699-1)),0))/$L5699),$N5699*INDIRECT("AR"&amp;$F5699))</f>
        <v>0</v>
      </c>
      <c r="AS5699" s="7">
        <f ca="1">AQ5699*燃料!$D$15+AR5699</f>
        <v>0</v>
      </c>
      <c r="AT5699" s="2">
        <f ca="1">AQ5699*燃料!$H$15</f>
        <v>0</v>
      </c>
      <c r="AU5699" s="2">
        <f ca="1">IF($D5699&lt;&gt;"",IF(K5699&lt;&gt;0,INDIRECT("AU"&amp;K5699),$AH5699*($AB5699+IF($D5699&gt;(ROW()+1),SUM(AU5700:INDIRECT("AU"&amp;$D5699-1)),0))/$L5699),$N5699*INDIRECT("AU"&amp;$F5699))</f>
        <v>0</v>
      </c>
      <c r="AV5699" s="2">
        <f ca="1">IF($D5699&lt;&gt;"",IF(K5699&lt;&gt;0,INDIRECT("AV"&amp;K5699),$AH5699*($AE5699+IF($D5699&gt;(ROW()+1),SUM(AV5700:INDIRECT("AV"&amp;$D5699-1)),0))/$L5699),$N5699*INDIRECT("AV"&amp;$F5699))</f>
        <v>0</v>
      </c>
      <c r="AW5699" s="7">
        <f t="shared" ca="1" si="59"/>
        <v>0</v>
      </c>
      <c r="AX5699" s="2">
        <f t="shared" ca="1" si="60"/>
        <v>1</v>
      </c>
      <c r="AY5699">
        <v>0</v>
      </c>
      <c r="AZ5699" t="s">
        <v>33</v>
      </c>
      <c r="BA5699">
        <f t="shared" si="61"/>
        <v>5700</v>
      </c>
      <c r="BB5699" t="str">
        <f t="shared" si="62"/>
        <v/>
      </c>
      <c r="BC5699" t="str">
        <f t="shared" ca="1" si="63"/>
        <v/>
      </c>
      <c r="BE5699" s="2" t="str">
        <f t="shared" ca="1" si="64"/>
        <v/>
      </c>
      <c r="BF5699" s="2" t="str">
        <f t="shared" si="65"/>
        <v/>
      </c>
      <c r="BG5699" s="2" t="str">
        <f t="shared" ca="1" si="66"/>
        <v/>
      </c>
      <c r="BR5699" t="str">
        <f t="shared" ca="1" si="67"/>
        <v/>
      </c>
      <c r="BS5699" s="1" t="str">
        <f t="shared" ca="1" si="68"/>
        <v/>
      </c>
      <c r="BT5699" s="1" t="str">
        <f t="shared" ca="1" si="69"/>
        <v/>
      </c>
      <c r="BU5699">
        <f>ROW()</f>
        <v>5699</v>
      </c>
    </row>
    <row r="5700" spans="1:73" x14ac:dyDescent="0.45">
      <c r="A5700" s="2">
        <f>IF(K5700="",MAX(A$2:A5699)+1,"")</f>
        <v>1386</v>
      </c>
      <c r="B5700" s="3" t="str">
        <f ca="1">IFERROR(IF(A5700&lt;&gt;"",MATCH(A5700,H$2:H5699,0)+1,""),"")</f>
        <v/>
      </c>
      <c r="C5700" s="3">
        <f ca="1">MAX(MAX(A$2:A5699),MAX(H$2:H5699))</f>
        <v>1385</v>
      </c>
      <c r="D5700" s="2">
        <f t="shared" si="49"/>
        <v>5701</v>
      </c>
      <c r="E5700" s="2" t="str">
        <f>IF(A5700="",LOOKUP(2, 1/(A$1:A5699&lt;&gt;""), ROW(A$1:A5699)),"")</f>
        <v/>
      </c>
      <c r="F5700" s="2" t="str">
        <f ca="1">IFERROR(IF(H5700&lt;&gt;"",INDEX(ROW(A:A),MATCH(H5700,A:A,0)),LOOKUP(2,1/(H$1:H5699=A5700),ROW(H$1:H5699))),"")</f>
        <v/>
      </c>
      <c r="G5700" s="3">
        <f ca="1">IF(D5700&gt;ROW()+1,IF(D5700&lt;&gt;"",SUM(G5701:INDIRECT("G"&amp;(D5700-1))),I5700*INDIRECT("G"&amp;F5700)),1)</f>
        <v>1</v>
      </c>
      <c r="H5700" s="6">
        <f ca="1">IF(J5700="",IF(COUNTIF(K$2:K5699,K5700)&gt;0,INDIRECT("H"&amp;MATCH(K5700,K$2:K5699,0)+1),IF(COUNTIF(J$2:J5699,K5700)&gt;0,INDIRECT("A"&amp;MATCH(K5700,J$2:J5699,0)+1),C5700+1)),"")</f>
        <v>0</v>
      </c>
      <c r="I5700">
        <f t="shared" ca="1" si="50"/>
        <v>1</v>
      </c>
      <c r="J5700" s="2" t="str">
        <f t="shared" ca="1" si="51"/>
        <v/>
      </c>
      <c r="L5700">
        <f t="shared" si="52"/>
        <v>1</v>
      </c>
      <c r="M5700" t="str">
        <f t="shared" si="53"/>
        <v/>
      </c>
      <c r="N5700" s="2" t="str">
        <f t="shared" si="54"/>
        <v/>
      </c>
      <c r="O5700" s="2" t="str">
        <f t="shared" si="55"/>
        <v/>
      </c>
      <c r="T5700" s="2">
        <f t="shared" si="56"/>
        <v>0</v>
      </c>
      <c r="W5700" s="2">
        <f>IF(X5700&lt;&gt;"",VLOOKUP(X5700,燃料!B$12:D$18,3,0)*Y5700,0)</f>
        <v>0</v>
      </c>
      <c r="Y5700" s="2">
        <f t="shared" si="57"/>
        <v>0</v>
      </c>
      <c r="AB5700">
        <f>IF(X5700&lt;&gt;0,VLOOKUP(X5700,燃料!$B$12:$H$18,7,0)*Y5700,0)</f>
        <v>0</v>
      </c>
      <c r="AE5700" s="9">
        <f t="shared" si="58"/>
        <v>0</v>
      </c>
      <c r="AH5700">
        <v>1</v>
      </c>
      <c r="AQ5700" s="2">
        <f ca="1">IF($D5700&lt;&gt;"",IF(K5700&lt;&gt;0,INDIRECT("AQ"&amp;K5700),$AH5700*($T5700+IF($D5700&gt;ROW()+1,SUM(AQ5701:INDIRECT("AQ"&amp;$D5700-1)),0))/$L5700),$N5700*INDIRECT("AQ"&amp;$F5700))</f>
        <v>0</v>
      </c>
      <c r="AR5700" s="2">
        <f ca="1">IF($D5700&lt;&gt;"",IF(K5700&lt;&gt;0,INDIRECT("AR"&amp;K5700),$AH5700*($W5700+$AC5700+$AD5700+IF($D5700&gt;(ROW()+1),SUM(AR5701:INDIRECT("AR"&amp;$D5700-1)),0))/$L5700),$N5700*INDIRECT("AR"&amp;$F5700))</f>
        <v>0</v>
      </c>
      <c r="AS5700" s="7">
        <f ca="1">AQ5700*燃料!$D$15+AR5700</f>
        <v>0</v>
      </c>
      <c r="AT5700" s="2">
        <f ca="1">AQ5700*燃料!$H$15</f>
        <v>0</v>
      </c>
      <c r="AU5700" s="2">
        <f ca="1">IF($D5700&lt;&gt;"",IF(K5700&lt;&gt;0,INDIRECT("AU"&amp;K5700),$AH5700*($AB5700+IF($D5700&gt;(ROW()+1),SUM(AU5701:INDIRECT("AU"&amp;$D5700-1)),0))/$L5700),$N5700*INDIRECT("AU"&amp;$F5700))</f>
        <v>0</v>
      </c>
      <c r="AV5700" s="2">
        <f ca="1">IF($D5700&lt;&gt;"",IF(K5700&lt;&gt;0,INDIRECT("AV"&amp;K5700),$AH5700*($AE5700+IF($D5700&gt;(ROW()+1),SUM(AV5701:INDIRECT("AV"&amp;$D5700-1)),0))/$L5700),$N5700*INDIRECT("AV"&amp;$F5700))</f>
        <v>0</v>
      </c>
      <c r="AW5700" s="7">
        <f t="shared" ca="1" si="59"/>
        <v>0</v>
      </c>
      <c r="AX5700" s="2">
        <f t="shared" ca="1" si="60"/>
        <v>1</v>
      </c>
      <c r="AY5700">
        <v>0</v>
      </c>
      <c r="AZ5700" t="s">
        <v>33</v>
      </c>
      <c r="BA5700">
        <f t="shared" si="61"/>
        <v>5701</v>
      </c>
      <c r="BB5700" t="str">
        <f t="shared" si="62"/>
        <v/>
      </c>
      <c r="BC5700" t="str">
        <f t="shared" ca="1" si="63"/>
        <v/>
      </c>
      <c r="BE5700" s="2" t="str">
        <f t="shared" ca="1" si="64"/>
        <v/>
      </c>
      <c r="BF5700" s="2" t="str">
        <f t="shared" si="65"/>
        <v/>
      </c>
      <c r="BG5700" s="2" t="str">
        <f t="shared" ca="1" si="66"/>
        <v/>
      </c>
      <c r="BR5700" t="str">
        <f t="shared" ca="1" si="67"/>
        <v/>
      </c>
      <c r="BS5700" s="1" t="str">
        <f t="shared" ca="1" si="68"/>
        <v/>
      </c>
      <c r="BT5700" s="1" t="str">
        <f t="shared" ca="1" si="69"/>
        <v/>
      </c>
      <c r="BU5700">
        <f>ROW()</f>
        <v>5700</v>
      </c>
    </row>
    <row r="5701" spans="1:73" x14ac:dyDescent="0.45">
      <c r="A5701" s="2">
        <f>IF(K5701="",MAX(A$2:A5700)+1,"")</f>
        <v>1387</v>
      </c>
      <c r="B5701" s="3" t="str">
        <f ca="1">IFERROR(IF(A5701&lt;&gt;"",MATCH(A5701,H$2:H5700,0)+1,""),"")</f>
        <v/>
      </c>
      <c r="C5701" s="3">
        <f ca="1">MAX(MAX(A$2:A5700),MAX(H$2:H5700))</f>
        <v>1386</v>
      </c>
      <c r="D5701" s="2">
        <f t="shared" si="49"/>
        <v>5702</v>
      </c>
      <c r="E5701" s="2" t="str">
        <f>IF(A5701="",LOOKUP(2, 1/(A$1:A5700&lt;&gt;""), ROW(A$1:A5700)),"")</f>
        <v/>
      </c>
      <c r="F5701" s="2" t="str">
        <f ca="1">IFERROR(IF(H5701&lt;&gt;"",INDEX(ROW(A:A),MATCH(H5701,A:A,0)),LOOKUP(2,1/(H$1:H5700=A5701),ROW(H$1:H5700))),"")</f>
        <v/>
      </c>
      <c r="G5701" s="3">
        <f ca="1">IF(D5701&gt;ROW()+1,IF(D5701&lt;&gt;"",SUM(G5702:INDIRECT("G"&amp;(D5701-1))),I5701*INDIRECT("G"&amp;F5701)),1)</f>
        <v>1</v>
      </c>
      <c r="H5701" s="6">
        <f ca="1">IF(J5701="",IF(COUNTIF(K$2:K5700,K5701)&gt;0,INDIRECT("H"&amp;MATCH(K5701,K$2:K5700,0)+1),IF(COUNTIF(J$2:J5700,K5701)&gt;0,INDIRECT("A"&amp;MATCH(K5701,J$2:J5700,0)+1),C5701+1)),"")</f>
        <v>0</v>
      </c>
      <c r="I5701">
        <f t="shared" ca="1" si="50"/>
        <v>1</v>
      </c>
      <c r="J5701" s="2" t="str">
        <f t="shared" ca="1" si="51"/>
        <v/>
      </c>
      <c r="L5701">
        <f t="shared" si="52"/>
        <v>1</v>
      </c>
      <c r="M5701" t="str">
        <f t="shared" si="53"/>
        <v/>
      </c>
      <c r="N5701" s="2" t="str">
        <f t="shared" si="54"/>
        <v/>
      </c>
      <c r="O5701" s="2" t="str">
        <f t="shared" si="55"/>
        <v/>
      </c>
      <c r="T5701" s="2">
        <f t="shared" si="56"/>
        <v>0</v>
      </c>
      <c r="W5701" s="2">
        <f>IF(X5701&lt;&gt;"",VLOOKUP(X5701,燃料!B$12:D$18,3,0)*Y5701,0)</f>
        <v>0</v>
      </c>
      <c r="Y5701" s="2">
        <f t="shared" si="57"/>
        <v>0</v>
      </c>
      <c r="AB5701">
        <f>IF(X5701&lt;&gt;0,VLOOKUP(X5701,燃料!$B$12:$H$18,7,0)*Y5701,0)</f>
        <v>0</v>
      </c>
      <c r="AE5701" s="9">
        <f t="shared" si="58"/>
        <v>0</v>
      </c>
      <c r="AH5701">
        <v>1</v>
      </c>
      <c r="AQ5701" s="2">
        <f ca="1">IF($D5701&lt;&gt;"",IF(K5701&lt;&gt;0,INDIRECT("AQ"&amp;K5701),$AH5701*($T5701+IF($D5701&gt;ROW()+1,SUM(AQ5702:INDIRECT("AQ"&amp;$D5701-1)),0))/$L5701),$N5701*INDIRECT("AQ"&amp;$F5701))</f>
        <v>0</v>
      </c>
      <c r="AR5701" s="2">
        <f ca="1">IF($D5701&lt;&gt;"",IF(K5701&lt;&gt;0,INDIRECT("AR"&amp;K5701),$AH5701*($W5701+$AC5701+$AD5701+IF($D5701&gt;(ROW()+1),SUM(AR5702:INDIRECT("AR"&amp;$D5701-1)),0))/$L5701),$N5701*INDIRECT("AR"&amp;$F5701))</f>
        <v>0</v>
      </c>
      <c r="AS5701" s="7">
        <f ca="1">AQ5701*燃料!$D$15+AR5701</f>
        <v>0</v>
      </c>
      <c r="AT5701" s="2">
        <f ca="1">AQ5701*燃料!$H$15</f>
        <v>0</v>
      </c>
      <c r="AU5701" s="2">
        <f ca="1">IF($D5701&lt;&gt;"",IF(K5701&lt;&gt;0,INDIRECT("AU"&amp;K5701),$AH5701*($AB5701+IF($D5701&gt;(ROW()+1),SUM(AU5702:INDIRECT("AU"&amp;$D5701-1)),0))/$L5701),$N5701*INDIRECT("AU"&amp;$F5701))</f>
        <v>0</v>
      </c>
      <c r="AV5701" s="2">
        <f ca="1">IF($D5701&lt;&gt;"",IF(K5701&lt;&gt;0,INDIRECT("AV"&amp;K5701),$AH5701*($AE5701+IF($D5701&gt;(ROW()+1),SUM(AV5702:INDIRECT("AV"&amp;$D5701-1)),0))/$L5701),$N5701*INDIRECT("AV"&amp;$F5701))</f>
        <v>0</v>
      </c>
      <c r="AW5701" s="7">
        <f t="shared" ca="1" si="59"/>
        <v>0</v>
      </c>
      <c r="AX5701" s="2">
        <f t="shared" ca="1" si="60"/>
        <v>1</v>
      </c>
      <c r="AY5701">
        <v>0</v>
      </c>
      <c r="AZ5701" t="s">
        <v>33</v>
      </c>
      <c r="BA5701">
        <f t="shared" si="61"/>
        <v>5702</v>
      </c>
      <c r="BB5701" t="str">
        <f t="shared" si="62"/>
        <v/>
      </c>
      <c r="BC5701" t="str">
        <f t="shared" ca="1" si="63"/>
        <v/>
      </c>
      <c r="BE5701" s="2" t="str">
        <f t="shared" ca="1" si="64"/>
        <v/>
      </c>
      <c r="BF5701" s="2" t="str">
        <f t="shared" si="65"/>
        <v/>
      </c>
      <c r="BG5701" s="2" t="str">
        <f t="shared" ca="1" si="66"/>
        <v/>
      </c>
      <c r="BR5701" t="str">
        <f t="shared" ca="1" si="67"/>
        <v/>
      </c>
      <c r="BS5701" s="1" t="str">
        <f t="shared" ca="1" si="68"/>
        <v/>
      </c>
      <c r="BT5701" s="1" t="str">
        <f t="shared" ca="1" si="69"/>
        <v/>
      </c>
      <c r="BU5701">
        <f>ROW()</f>
        <v>5701</v>
      </c>
    </row>
    <row r="5702" spans="1:73" x14ac:dyDescent="0.45">
      <c r="A5702" s="2">
        <f>IF(K5702="",MAX(A$2:A5701)+1,"")</f>
        <v>1388</v>
      </c>
      <c r="B5702" s="3" t="str">
        <f ca="1">IFERROR(IF(A5702&lt;&gt;"",MATCH(A5702,H$2:H5701,0)+1,""),"")</f>
        <v/>
      </c>
      <c r="C5702" s="3">
        <f ca="1">MAX(MAX(A$2:A5701),MAX(H$2:H5701))</f>
        <v>1387</v>
      </c>
      <c r="D5702" s="2">
        <f t="shared" si="49"/>
        <v>5703</v>
      </c>
      <c r="E5702" s="2" t="str">
        <f>IF(A5702="",LOOKUP(2, 1/(A$1:A5701&lt;&gt;""), ROW(A$1:A5701)),"")</f>
        <v/>
      </c>
      <c r="F5702" s="2" t="str">
        <f ca="1">IFERROR(IF(H5702&lt;&gt;"",INDEX(ROW(A:A),MATCH(H5702,A:A,0)),LOOKUP(2,1/(H$1:H5701=A5702),ROW(H$1:H5701))),"")</f>
        <v/>
      </c>
      <c r="G5702" s="3">
        <f ca="1">IF(D5702&gt;ROW()+1,IF(D5702&lt;&gt;"",SUM(G5703:INDIRECT("G"&amp;(D5702-1))),I5702*INDIRECT("G"&amp;F5702)),1)</f>
        <v>1</v>
      </c>
      <c r="H5702" s="6">
        <f ca="1">IF(J5702="",IF(COUNTIF(K$2:K5701,K5702)&gt;0,INDIRECT("H"&amp;MATCH(K5702,K$2:K5701,0)+1),IF(COUNTIF(J$2:J5701,K5702)&gt;0,INDIRECT("A"&amp;MATCH(K5702,J$2:J5701,0)+1),C5702+1)),"")</f>
        <v>0</v>
      </c>
      <c r="I5702">
        <f t="shared" ca="1" si="50"/>
        <v>1</v>
      </c>
      <c r="J5702" s="2" t="str">
        <f t="shared" ca="1" si="51"/>
        <v/>
      </c>
      <c r="L5702">
        <f t="shared" si="52"/>
        <v>1</v>
      </c>
      <c r="M5702" t="str">
        <f t="shared" si="53"/>
        <v/>
      </c>
      <c r="N5702" s="2" t="str">
        <f t="shared" si="54"/>
        <v/>
      </c>
      <c r="O5702" s="2" t="str">
        <f t="shared" si="55"/>
        <v/>
      </c>
      <c r="T5702" s="2">
        <f t="shared" si="56"/>
        <v>0</v>
      </c>
      <c r="W5702" s="2">
        <f>IF(X5702&lt;&gt;"",VLOOKUP(X5702,燃料!B$12:D$18,3,0)*Y5702,0)</f>
        <v>0</v>
      </c>
      <c r="Y5702" s="2">
        <f t="shared" si="57"/>
        <v>0</v>
      </c>
      <c r="AB5702">
        <f>IF(X5702&lt;&gt;0,VLOOKUP(X5702,燃料!$B$12:$H$18,7,0)*Y5702,0)</f>
        <v>0</v>
      </c>
      <c r="AE5702" s="9">
        <f t="shared" si="58"/>
        <v>0</v>
      </c>
      <c r="AH5702">
        <v>1</v>
      </c>
      <c r="AQ5702" s="2">
        <f ca="1">IF($D5702&lt;&gt;"",IF(K5702&lt;&gt;0,INDIRECT("AQ"&amp;K5702),$AH5702*($T5702+IF($D5702&gt;ROW()+1,SUM(AQ5703:INDIRECT("AQ"&amp;$D5702-1)),0))/$L5702),$N5702*INDIRECT("AQ"&amp;$F5702))</f>
        <v>0</v>
      </c>
      <c r="AR5702" s="2">
        <f ca="1">IF($D5702&lt;&gt;"",IF(K5702&lt;&gt;0,INDIRECT("AR"&amp;K5702),$AH5702*($W5702+$AC5702+$AD5702+IF($D5702&gt;(ROW()+1),SUM(AR5703:INDIRECT("AR"&amp;$D5702-1)),0))/$L5702),$N5702*INDIRECT("AR"&amp;$F5702))</f>
        <v>0</v>
      </c>
      <c r="AS5702" s="7">
        <f ca="1">AQ5702*燃料!$D$15+AR5702</f>
        <v>0</v>
      </c>
      <c r="AT5702" s="2">
        <f ca="1">AQ5702*燃料!$H$15</f>
        <v>0</v>
      </c>
      <c r="AU5702" s="2">
        <f ca="1">IF($D5702&lt;&gt;"",IF(K5702&lt;&gt;0,INDIRECT("AU"&amp;K5702),$AH5702*($AB5702+IF($D5702&gt;(ROW()+1),SUM(AU5703:INDIRECT("AU"&amp;$D5702-1)),0))/$L5702),$N5702*INDIRECT("AU"&amp;$F5702))</f>
        <v>0</v>
      </c>
      <c r="AV5702" s="2">
        <f ca="1">IF($D5702&lt;&gt;"",IF(K5702&lt;&gt;0,INDIRECT("AV"&amp;K5702),$AH5702*($AE5702+IF($D5702&gt;(ROW()+1),SUM(AV5703:INDIRECT("AV"&amp;$D5702-1)),0))/$L5702),$N5702*INDIRECT("AV"&amp;$F5702))</f>
        <v>0</v>
      </c>
      <c r="AW5702" s="7">
        <f t="shared" ca="1" si="59"/>
        <v>0</v>
      </c>
      <c r="AX5702" s="2">
        <f t="shared" ca="1" si="60"/>
        <v>1</v>
      </c>
      <c r="AY5702">
        <v>0</v>
      </c>
      <c r="AZ5702" t="s">
        <v>33</v>
      </c>
      <c r="BA5702">
        <f t="shared" si="61"/>
        <v>5703</v>
      </c>
      <c r="BB5702" t="str">
        <f t="shared" si="62"/>
        <v/>
      </c>
      <c r="BC5702" t="str">
        <f t="shared" ca="1" si="63"/>
        <v/>
      </c>
      <c r="BE5702" s="2" t="str">
        <f t="shared" ca="1" si="64"/>
        <v/>
      </c>
      <c r="BF5702" s="2" t="str">
        <f t="shared" si="65"/>
        <v/>
      </c>
      <c r="BG5702" s="2" t="str">
        <f t="shared" ca="1" si="66"/>
        <v/>
      </c>
      <c r="BR5702" t="str">
        <f t="shared" ca="1" si="67"/>
        <v/>
      </c>
      <c r="BS5702" s="1" t="str">
        <f t="shared" ca="1" si="68"/>
        <v/>
      </c>
      <c r="BT5702" s="1" t="str">
        <f t="shared" ca="1" si="69"/>
        <v/>
      </c>
      <c r="BU5702">
        <f>ROW()</f>
        <v>5702</v>
      </c>
    </row>
    <row r="5703" spans="1:73" x14ac:dyDescent="0.45">
      <c r="A5703" s="2">
        <f>IF(K5703="",MAX(A$2:A5702)+1,"")</f>
        <v>1389</v>
      </c>
      <c r="B5703" s="3" t="str">
        <f ca="1">IFERROR(IF(A5703&lt;&gt;"",MATCH(A5703,H$2:H5702,0)+1,""),"")</f>
        <v/>
      </c>
      <c r="C5703" s="3">
        <f ca="1">MAX(MAX(A$2:A5702),MAX(H$2:H5702))</f>
        <v>1388</v>
      </c>
      <c r="D5703" s="2">
        <f t="shared" si="49"/>
        <v>5704</v>
      </c>
      <c r="E5703" s="2" t="str">
        <f>IF(A5703="",LOOKUP(2, 1/(A$1:A5702&lt;&gt;""), ROW(A$1:A5702)),"")</f>
        <v/>
      </c>
      <c r="F5703" s="2" t="str">
        <f ca="1">IFERROR(IF(H5703&lt;&gt;"",INDEX(ROW(A:A),MATCH(H5703,A:A,0)),LOOKUP(2,1/(H$1:H5702=A5703),ROW(H$1:H5702))),"")</f>
        <v/>
      </c>
      <c r="G5703" s="3">
        <f ca="1">IF(D5703&gt;ROW()+1,IF(D5703&lt;&gt;"",SUM(G5704:INDIRECT("G"&amp;(D5703-1))),I5703*INDIRECT("G"&amp;F5703)),1)</f>
        <v>1</v>
      </c>
      <c r="H5703" s="6">
        <f ca="1">IF(J5703="",IF(COUNTIF(K$2:K5702,K5703)&gt;0,INDIRECT("H"&amp;MATCH(K5703,K$2:K5702,0)+1),IF(COUNTIF(J$2:J5702,K5703)&gt;0,INDIRECT("A"&amp;MATCH(K5703,J$2:J5702,0)+1),C5703+1)),"")</f>
        <v>0</v>
      </c>
      <c r="I5703">
        <f t="shared" ca="1" si="50"/>
        <v>1</v>
      </c>
      <c r="J5703" s="2" t="str">
        <f t="shared" ca="1" si="51"/>
        <v/>
      </c>
      <c r="L5703">
        <f t="shared" si="52"/>
        <v>1</v>
      </c>
      <c r="M5703" t="str">
        <f t="shared" si="53"/>
        <v/>
      </c>
      <c r="N5703" s="2" t="str">
        <f t="shared" si="54"/>
        <v/>
      </c>
      <c r="O5703" s="2" t="str">
        <f t="shared" si="55"/>
        <v/>
      </c>
      <c r="T5703" s="2">
        <f t="shared" si="56"/>
        <v>0</v>
      </c>
      <c r="W5703" s="2">
        <f>IF(X5703&lt;&gt;"",VLOOKUP(X5703,燃料!B$12:D$18,3,0)*Y5703,0)</f>
        <v>0</v>
      </c>
      <c r="Y5703" s="2">
        <f t="shared" si="57"/>
        <v>0</v>
      </c>
      <c r="AB5703">
        <f>IF(X5703&lt;&gt;0,VLOOKUP(X5703,燃料!$B$12:$H$18,7,0)*Y5703,0)</f>
        <v>0</v>
      </c>
      <c r="AE5703" s="9">
        <f t="shared" si="58"/>
        <v>0</v>
      </c>
      <c r="AH5703">
        <v>1</v>
      </c>
      <c r="AQ5703" s="2">
        <f ca="1">IF($D5703&lt;&gt;"",IF(K5703&lt;&gt;0,INDIRECT("AQ"&amp;K5703),$AH5703*($T5703+IF($D5703&gt;ROW()+1,SUM(AQ5704:INDIRECT("AQ"&amp;$D5703-1)),0))/$L5703),$N5703*INDIRECT("AQ"&amp;$F5703))</f>
        <v>0</v>
      </c>
      <c r="AR5703" s="2">
        <f ca="1">IF($D5703&lt;&gt;"",IF(K5703&lt;&gt;0,INDIRECT("AR"&amp;K5703),$AH5703*($W5703+$AC5703+$AD5703+IF($D5703&gt;(ROW()+1),SUM(AR5704:INDIRECT("AR"&amp;$D5703-1)),0))/$L5703),$N5703*INDIRECT("AR"&amp;$F5703))</f>
        <v>0</v>
      </c>
      <c r="AS5703" s="7">
        <f ca="1">AQ5703*燃料!$D$15+AR5703</f>
        <v>0</v>
      </c>
      <c r="AT5703" s="2">
        <f ca="1">AQ5703*燃料!$H$15</f>
        <v>0</v>
      </c>
      <c r="AU5703" s="2">
        <f ca="1">IF($D5703&lt;&gt;"",IF(K5703&lt;&gt;0,INDIRECT("AU"&amp;K5703),$AH5703*($AB5703+IF($D5703&gt;(ROW()+1),SUM(AU5704:INDIRECT("AU"&amp;$D5703-1)),0))/$L5703),$N5703*INDIRECT("AU"&amp;$F5703))</f>
        <v>0</v>
      </c>
      <c r="AV5703" s="2">
        <f ca="1">IF($D5703&lt;&gt;"",IF(K5703&lt;&gt;0,INDIRECT("AV"&amp;K5703),$AH5703*($AE5703+IF($D5703&gt;(ROW()+1),SUM(AV5704:INDIRECT("AV"&amp;$D5703-1)),0))/$L5703),$N5703*INDIRECT("AV"&amp;$F5703))</f>
        <v>0</v>
      </c>
      <c r="AW5703" s="7">
        <f t="shared" ca="1" si="59"/>
        <v>0</v>
      </c>
      <c r="AX5703" s="2">
        <f t="shared" ca="1" si="60"/>
        <v>1</v>
      </c>
      <c r="AY5703">
        <v>0</v>
      </c>
      <c r="AZ5703" t="s">
        <v>33</v>
      </c>
      <c r="BA5703">
        <f t="shared" si="61"/>
        <v>5704</v>
      </c>
      <c r="BB5703" t="str">
        <f t="shared" si="62"/>
        <v/>
      </c>
      <c r="BC5703" t="str">
        <f t="shared" ca="1" si="63"/>
        <v/>
      </c>
      <c r="BE5703" s="2" t="str">
        <f t="shared" ca="1" si="64"/>
        <v/>
      </c>
      <c r="BF5703" s="2" t="str">
        <f t="shared" si="65"/>
        <v/>
      </c>
      <c r="BG5703" s="2" t="str">
        <f t="shared" ca="1" si="66"/>
        <v/>
      </c>
      <c r="BR5703" t="str">
        <f t="shared" ca="1" si="67"/>
        <v/>
      </c>
      <c r="BS5703" s="1" t="str">
        <f t="shared" ca="1" si="68"/>
        <v/>
      </c>
      <c r="BT5703" s="1" t="str">
        <f t="shared" ca="1" si="69"/>
        <v/>
      </c>
      <c r="BU5703">
        <f>ROW()</f>
        <v>5703</v>
      </c>
    </row>
    <row r="5704" spans="1:73" x14ac:dyDescent="0.45">
      <c r="A5704" s="2">
        <f>IF(K5704="",MAX(A$2:A5703)+1,"")</f>
        <v>1390</v>
      </c>
      <c r="B5704" s="3" t="str">
        <f ca="1">IFERROR(IF(A5704&lt;&gt;"",MATCH(A5704,H$2:H5703,0)+1,""),"")</f>
        <v/>
      </c>
      <c r="C5704" s="3">
        <f ca="1">MAX(MAX(A$2:A5703),MAX(H$2:H5703))</f>
        <v>1389</v>
      </c>
      <c r="D5704" s="2">
        <f t="shared" si="49"/>
        <v>5705</v>
      </c>
      <c r="E5704" s="2" t="str">
        <f>IF(A5704="",LOOKUP(2, 1/(A$1:A5703&lt;&gt;""), ROW(A$1:A5703)),"")</f>
        <v/>
      </c>
      <c r="F5704" s="2" t="str">
        <f ca="1">IFERROR(IF(H5704&lt;&gt;"",INDEX(ROW(A:A),MATCH(H5704,A:A,0)),LOOKUP(2,1/(H$1:H5703=A5704),ROW(H$1:H5703))),"")</f>
        <v/>
      </c>
      <c r="G5704" s="3">
        <f ca="1">IF(D5704&gt;ROW()+1,IF(D5704&lt;&gt;"",SUM(G5705:INDIRECT("G"&amp;(D5704-1))),I5704*INDIRECT("G"&amp;F5704)),1)</f>
        <v>1</v>
      </c>
      <c r="H5704" s="6">
        <f ca="1">IF(J5704="",IF(COUNTIF(K$2:K5703,K5704)&gt;0,INDIRECT("H"&amp;MATCH(K5704,K$2:K5703,0)+1),IF(COUNTIF(J$2:J5703,K5704)&gt;0,INDIRECT("A"&amp;MATCH(K5704,J$2:J5703,0)+1),C5704+1)),"")</f>
        <v>0</v>
      </c>
      <c r="I5704">
        <f t="shared" ca="1" si="50"/>
        <v>1</v>
      </c>
      <c r="J5704" s="2" t="str">
        <f t="shared" ca="1" si="51"/>
        <v/>
      </c>
      <c r="L5704">
        <f t="shared" si="52"/>
        <v>1</v>
      </c>
      <c r="M5704" t="str">
        <f t="shared" si="53"/>
        <v/>
      </c>
      <c r="N5704" s="2" t="str">
        <f t="shared" si="54"/>
        <v/>
      </c>
      <c r="O5704" s="2" t="str">
        <f t="shared" si="55"/>
        <v/>
      </c>
      <c r="T5704" s="2">
        <f t="shared" si="56"/>
        <v>0</v>
      </c>
      <c r="W5704" s="2">
        <f>IF(X5704&lt;&gt;"",VLOOKUP(X5704,燃料!B$12:D$18,3,0)*Y5704,0)</f>
        <v>0</v>
      </c>
      <c r="Y5704" s="2">
        <f t="shared" si="57"/>
        <v>0</v>
      </c>
      <c r="AB5704">
        <f>IF(X5704&lt;&gt;0,VLOOKUP(X5704,燃料!$B$12:$H$18,7,0)*Y5704,0)</f>
        <v>0</v>
      </c>
      <c r="AE5704" s="9">
        <f t="shared" si="58"/>
        <v>0</v>
      </c>
      <c r="AH5704">
        <v>1</v>
      </c>
      <c r="AQ5704" s="2">
        <f ca="1">IF($D5704&lt;&gt;"",IF(K5704&lt;&gt;0,INDIRECT("AQ"&amp;K5704),$AH5704*($T5704+IF($D5704&gt;ROW()+1,SUM(AQ5705:INDIRECT("AQ"&amp;$D5704-1)),0))/$L5704),$N5704*INDIRECT("AQ"&amp;$F5704))</f>
        <v>0</v>
      </c>
      <c r="AR5704" s="2">
        <f ca="1">IF($D5704&lt;&gt;"",IF(K5704&lt;&gt;0,INDIRECT("AR"&amp;K5704),$AH5704*($W5704+$AC5704+$AD5704+IF($D5704&gt;(ROW()+1),SUM(AR5705:INDIRECT("AR"&amp;$D5704-1)),0))/$L5704),$N5704*INDIRECT("AR"&amp;$F5704))</f>
        <v>0</v>
      </c>
      <c r="AS5704" s="7">
        <f ca="1">AQ5704*燃料!$D$15+AR5704</f>
        <v>0</v>
      </c>
      <c r="AT5704" s="2">
        <f ca="1">AQ5704*燃料!$H$15</f>
        <v>0</v>
      </c>
      <c r="AU5704" s="2">
        <f ca="1">IF($D5704&lt;&gt;"",IF(K5704&lt;&gt;0,INDIRECT("AU"&amp;K5704),$AH5704*($AB5704+IF($D5704&gt;(ROW()+1),SUM(AU5705:INDIRECT("AU"&amp;$D5704-1)),0))/$L5704),$N5704*INDIRECT("AU"&amp;$F5704))</f>
        <v>0</v>
      </c>
      <c r="AV5704" s="2">
        <f ca="1">IF($D5704&lt;&gt;"",IF(K5704&lt;&gt;0,INDIRECT("AV"&amp;K5704),$AH5704*($AE5704+IF($D5704&gt;(ROW()+1),SUM(AV5705:INDIRECT("AV"&amp;$D5704-1)),0))/$L5704),$N5704*INDIRECT("AV"&amp;$F5704))</f>
        <v>0</v>
      </c>
      <c r="AW5704" s="7">
        <f t="shared" ca="1" si="59"/>
        <v>0</v>
      </c>
      <c r="AX5704" s="2">
        <f t="shared" ca="1" si="60"/>
        <v>1</v>
      </c>
      <c r="AY5704">
        <v>0</v>
      </c>
      <c r="AZ5704" t="s">
        <v>33</v>
      </c>
      <c r="BA5704">
        <f t="shared" si="61"/>
        <v>5705</v>
      </c>
      <c r="BB5704" t="str">
        <f t="shared" si="62"/>
        <v/>
      </c>
      <c r="BC5704" t="str">
        <f t="shared" ca="1" si="63"/>
        <v/>
      </c>
      <c r="BE5704" s="2" t="str">
        <f t="shared" ca="1" si="64"/>
        <v/>
      </c>
      <c r="BF5704" s="2" t="str">
        <f t="shared" si="65"/>
        <v/>
      </c>
      <c r="BG5704" s="2" t="str">
        <f t="shared" ca="1" si="66"/>
        <v/>
      </c>
      <c r="BR5704" t="str">
        <f t="shared" ca="1" si="67"/>
        <v/>
      </c>
      <c r="BS5704" s="1" t="str">
        <f t="shared" ca="1" si="68"/>
        <v/>
      </c>
      <c r="BT5704" s="1" t="str">
        <f t="shared" ca="1" si="69"/>
        <v/>
      </c>
      <c r="BU5704">
        <f>ROW()</f>
        <v>5704</v>
      </c>
    </row>
    <row r="5705" spans="1:73" x14ac:dyDescent="0.45">
      <c r="A5705" s="2">
        <f>IF(K5705="",MAX(A$2:A5704)+1,"")</f>
        <v>1391</v>
      </c>
      <c r="B5705" s="3" t="str">
        <f ca="1">IFERROR(IF(A5705&lt;&gt;"",MATCH(A5705,H$2:H5704,0)+1,""),"")</f>
        <v/>
      </c>
      <c r="C5705" s="3">
        <f ca="1">MAX(MAX(A$2:A5704),MAX(H$2:H5704))</f>
        <v>1390</v>
      </c>
      <c r="D5705" s="2">
        <f t="shared" si="49"/>
        <v>5706</v>
      </c>
      <c r="E5705" s="2" t="str">
        <f>IF(A5705="",LOOKUP(2, 1/(A$1:A5704&lt;&gt;""), ROW(A$1:A5704)),"")</f>
        <v/>
      </c>
      <c r="F5705" s="2" t="str">
        <f ca="1">IFERROR(IF(H5705&lt;&gt;"",INDEX(ROW(A:A),MATCH(H5705,A:A,0)),LOOKUP(2,1/(H$1:H5704=A5705),ROW(H$1:H5704))),"")</f>
        <v/>
      </c>
      <c r="G5705" s="3">
        <f ca="1">IF(D5705&gt;ROW()+1,IF(D5705&lt;&gt;"",SUM(G5706:INDIRECT("G"&amp;(D5705-1))),I5705*INDIRECT("G"&amp;F5705)),1)</f>
        <v>1</v>
      </c>
      <c r="H5705" s="6">
        <f ca="1">IF(J5705="",IF(COUNTIF(K$2:K5704,K5705)&gt;0,INDIRECT("H"&amp;MATCH(K5705,K$2:K5704,0)+1),IF(COUNTIF(J$2:J5704,K5705)&gt;0,INDIRECT("A"&amp;MATCH(K5705,J$2:J5704,0)+1),C5705+1)),"")</f>
        <v>0</v>
      </c>
      <c r="I5705">
        <f t="shared" ca="1" si="50"/>
        <v>1</v>
      </c>
      <c r="J5705" s="2" t="str">
        <f t="shared" ca="1" si="51"/>
        <v/>
      </c>
      <c r="L5705">
        <f t="shared" si="52"/>
        <v>1</v>
      </c>
      <c r="M5705" t="str">
        <f t="shared" si="53"/>
        <v/>
      </c>
      <c r="N5705" s="2" t="str">
        <f t="shared" si="54"/>
        <v/>
      </c>
      <c r="O5705" s="2" t="str">
        <f t="shared" si="55"/>
        <v/>
      </c>
      <c r="T5705" s="2">
        <f t="shared" si="56"/>
        <v>0</v>
      </c>
      <c r="W5705" s="2">
        <f>IF(X5705&lt;&gt;"",VLOOKUP(X5705,燃料!B$12:D$18,3,0)*Y5705,0)</f>
        <v>0</v>
      </c>
      <c r="Y5705" s="2">
        <f t="shared" si="57"/>
        <v>0</v>
      </c>
      <c r="AB5705">
        <f>IF(X5705&lt;&gt;0,VLOOKUP(X5705,燃料!$B$12:$H$18,7,0)*Y5705,0)</f>
        <v>0</v>
      </c>
      <c r="AE5705" s="9">
        <f t="shared" si="58"/>
        <v>0</v>
      </c>
      <c r="AH5705">
        <v>1</v>
      </c>
      <c r="AQ5705" s="2">
        <f ca="1">IF($D5705&lt;&gt;"",IF(K5705&lt;&gt;0,INDIRECT("AQ"&amp;K5705),$AH5705*($T5705+IF($D5705&gt;ROW()+1,SUM(AQ5706:INDIRECT("AQ"&amp;$D5705-1)),0))/$L5705),$N5705*INDIRECT("AQ"&amp;$F5705))</f>
        <v>0</v>
      </c>
      <c r="AR5705" s="2">
        <f ca="1">IF($D5705&lt;&gt;"",IF(K5705&lt;&gt;0,INDIRECT("AR"&amp;K5705),$AH5705*($W5705+$AC5705+$AD5705+IF($D5705&gt;(ROW()+1),SUM(AR5706:INDIRECT("AR"&amp;$D5705-1)),0))/$L5705),$N5705*INDIRECT("AR"&amp;$F5705))</f>
        <v>0</v>
      </c>
      <c r="AS5705" s="7">
        <f ca="1">AQ5705*燃料!$D$15+AR5705</f>
        <v>0</v>
      </c>
      <c r="AT5705" s="2">
        <f ca="1">AQ5705*燃料!$H$15</f>
        <v>0</v>
      </c>
      <c r="AU5705" s="2">
        <f ca="1">IF($D5705&lt;&gt;"",IF(K5705&lt;&gt;0,INDIRECT("AU"&amp;K5705),$AH5705*($AB5705+IF($D5705&gt;(ROW()+1),SUM(AU5706:INDIRECT("AU"&amp;$D5705-1)),0))/$L5705),$N5705*INDIRECT("AU"&amp;$F5705))</f>
        <v>0</v>
      </c>
      <c r="AV5705" s="2">
        <f ca="1">IF($D5705&lt;&gt;"",IF(K5705&lt;&gt;0,INDIRECT("AV"&amp;K5705),$AH5705*($AE5705+IF($D5705&gt;(ROW()+1),SUM(AV5706:INDIRECT("AV"&amp;$D5705-1)),0))/$L5705),$N5705*INDIRECT("AV"&amp;$F5705))</f>
        <v>0</v>
      </c>
      <c r="AW5705" s="7">
        <f t="shared" ca="1" si="59"/>
        <v>0</v>
      </c>
      <c r="AX5705" s="2">
        <f t="shared" ca="1" si="60"/>
        <v>1</v>
      </c>
      <c r="AY5705">
        <v>0</v>
      </c>
      <c r="AZ5705" t="s">
        <v>33</v>
      </c>
      <c r="BA5705">
        <f t="shared" si="61"/>
        <v>5706</v>
      </c>
      <c r="BB5705" t="str">
        <f t="shared" si="62"/>
        <v/>
      </c>
      <c r="BC5705" t="str">
        <f t="shared" ca="1" si="63"/>
        <v/>
      </c>
      <c r="BE5705" s="2" t="str">
        <f t="shared" ca="1" si="64"/>
        <v/>
      </c>
      <c r="BF5705" s="2" t="str">
        <f t="shared" si="65"/>
        <v/>
      </c>
      <c r="BG5705" s="2" t="str">
        <f t="shared" ca="1" si="66"/>
        <v/>
      </c>
      <c r="BR5705" t="str">
        <f t="shared" ca="1" si="67"/>
        <v/>
      </c>
      <c r="BS5705" s="1" t="str">
        <f t="shared" ca="1" si="68"/>
        <v/>
      </c>
      <c r="BT5705" s="1" t="str">
        <f t="shared" ca="1" si="69"/>
        <v/>
      </c>
      <c r="BU5705">
        <f>ROW()</f>
        <v>5705</v>
      </c>
    </row>
    <row r="5706" spans="1:73" x14ac:dyDescent="0.45">
      <c r="A5706" s="2">
        <f>IF(K5706="",MAX(A$2:A5705)+1,"")</f>
        <v>1392</v>
      </c>
      <c r="B5706" s="3" t="str">
        <f ca="1">IFERROR(IF(A5706&lt;&gt;"",MATCH(A5706,H$2:H5705,0)+1,""),"")</f>
        <v/>
      </c>
      <c r="C5706" s="3">
        <f ca="1">MAX(MAX(A$2:A5705),MAX(H$2:H5705))</f>
        <v>1391</v>
      </c>
      <c r="D5706" s="2">
        <f t="shared" si="49"/>
        <v>5707</v>
      </c>
      <c r="E5706" s="2" t="str">
        <f>IF(A5706="",LOOKUP(2, 1/(A$1:A5705&lt;&gt;""), ROW(A$1:A5705)),"")</f>
        <v/>
      </c>
      <c r="F5706" s="2" t="str">
        <f ca="1">IFERROR(IF(H5706&lt;&gt;"",INDEX(ROW(A:A),MATCH(H5706,A:A,0)),LOOKUP(2,1/(H$1:H5705=A5706),ROW(H$1:H5705))),"")</f>
        <v/>
      </c>
      <c r="G5706" s="3">
        <f ca="1">IF(D5706&gt;ROW()+1,IF(D5706&lt;&gt;"",SUM(G5707:INDIRECT("G"&amp;(D5706-1))),I5706*INDIRECT("G"&amp;F5706)),1)</f>
        <v>1</v>
      </c>
      <c r="H5706" s="6">
        <f ca="1">IF(J5706="",IF(COUNTIF(K$2:K5705,K5706)&gt;0,INDIRECT("H"&amp;MATCH(K5706,K$2:K5705,0)+1),IF(COUNTIF(J$2:J5705,K5706)&gt;0,INDIRECT("A"&amp;MATCH(K5706,J$2:J5705,0)+1),C5706+1)),"")</f>
        <v>0</v>
      </c>
      <c r="I5706">
        <f t="shared" ca="1" si="50"/>
        <v>1</v>
      </c>
      <c r="J5706" s="2" t="str">
        <f t="shared" ca="1" si="51"/>
        <v/>
      </c>
      <c r="L5706">
        <f t="shared" si="52"/>
        <v>1</v>
      </c>
      <c r="M5706" t="str">
        <f t="shared" si="53"/>
        <v/>
      </c>
      <c r="N5706" s="2" t="str">
        <f t="shared" si="54"/>
        <v/>
      </c>
      <c r="O5706" s="2" t="str">
        <f t="shared" si="55"/>
        <v/>
      </c>
      <c r="T5706" s="2">
        <f t="shared" si="56"/>
        <v>0</v>
      </c>
      <c r="W5706" s="2">
        <f>IF(X5706&lt;&gt;"",VLOOKUP(X5706,燃料!B$12:D$18,3,0)*Y5706,0)</f>
        <v>0</v>
      </c>
      <c r="Y5706" s="2">
        <f t="shared" si="57"/>
        <v>0</v>
      </c>
      <c r="AB5706">
        <f>IF(X5706&lt;&gt;0,VLOOKUP(X5706,燃料!$B$12:$H$18,7,0)*Y5706,0)</f>
        <v>0</v>
      </c>
      <c r="AE5706" s="9">
        <f t="shared" si="58"/>
        <v>0</v>
      </c>
      <c r="AH5706">
        <v>1</v>
      </c>
      <c r="AQ5706" s="2">
        <f ca="1">IF($D5706&lt;&gt;"",IF(K5706&lt;&gt;0,INDIRECT("AQ"&amp;K5706),$AH5706*($T5706+IF($D5706&gt;ROW()+1,SUM(AQ5707:INDIRECT("AQ"&amp;$D5706-1)),0))/$L5706),$N5706*INDIRECT("AQ"&amp;$F5706))</f>
        <v>0</v>
      </c>
      <c r="AR5706" s="2">
        <f ca="1">IF($D5706&lt;&gt;"",IF(K5706&lt;&gt;0,INDIRECT("AR"&amp;K5706),$AH5706*($W5706+$AC5706+$AD5706+IF($D5706&gt;(ROW()+1),SUM(AR5707:INDIRECT("AR"&amp;$D5706-1)),0))/$L5706),$N5706*INDIRECT("AR"&amp;$F5706))</f>
        <v>0</v>
      </c>
      <c r="AS5706" s="7">
        <f ca="1">AQ5706*燃料!$D$15+AR5706</f>
        <v>0</v>
      </c>
      <c r="AT5706" s="2">
        <f ca="1">AQ5706*燃料!$H$15</f>
        <v>0</v>
      </c>
      <c r="AU5706" s="2">
        <f ca="1">IF($D5706&lt;&gt;"",IF(K5706&lt;&gt;0,INDIRECT("AU"&amp;K5706),$AH5706*($AB5706+IF($D5706&gt;(ROW()+1),SUM(AU5707:INDIRECT("AU"&amp;$D5706-1)),0))/$L5706),$N5706*INDIRECT("AU"&amp;$F5706))</f>
        <v>0</v>
      </c>
      <c r="AV5706" s="2">
        <f ca="1">IF($D5706&lt;&gt;"",IF(K5706&lt;&gt;0,INDIRECT("AV"&amp;K5706),$AH5706*($AE5706+IF($D5706&gt;(ROW()+1),SUM(AV5707:INDIRECT("AV"&amp;$D5706-1)),0))/$L5706),$N5706*INDIRECT("AV"&amp;$F5706))</f>
        <v>0</v>
      </c>
      <c r="AW5706" s="7">
        <f t="shared" ca="1" si="59"/>
        <v>0</v>
      </c>
      <c r="AX5706" s="2">
        <f t="shared" ca="1" si="60"/>
        <v>1</v>
      </c>
      <c r="AY5706">
        <v>0</v>
      </c>
      <c r="AZ5706" t="s">
        <v>33</v>
      </c>
      <c r="BA5706">
        <f t="shared" si="61"/>
        <v>5707</v>
      </c>
      <c r="BB5706" t="str">
        <f t="shared" si="62"/>
        <v/>
      </c>
      <c r="BC5706" t="str">
        <f t="shared" ca="1" si="63"/>
        <v/>
      </c>
      <c r="BE5706" s="2" t="str">
        <f t="shared" ca="1" si="64"/>
        <v/>
      </c>
      <c r="BF5706" s="2" t="str">
        <f t="shared" si="65"/>
        <v/>
      </c>
      <c r="BG5706" s="2" t="str">
        <f t="shared" ca="1" si="66"/>
        <v/>
      </c>
      <c r="BR5706" t="str">
        <f t="shared" ca="1" si="67"/>
        <v/>
      </c>
      <c r="BS5706" s="1" t="str">
        <f t="shared" ca="1" si="68"/>
        <v/>
      </c>
      <c r="BT5706" s="1" t="str">
        <f t="shared" ca="1" si="69"/>
        <v/>
      </c>
      <c r="BU5706">
        <f>ROW()</f>
        <v>5706</v>
      </c>
    </row>
    <row r="5707" spans="1:73" x14ac:dyDescent="0.45">
      <c r="A5707" s="2">
        <f>IF(K5707="",MAX(A$2:A5706)+1,"")</f>
        <v>1393</v>
      </c>
      <c r="B5707" s="3" t="str">
        <f ca="1">IFERROR(IF(A5707&lt;&gt;"",MATCH(A5707,H$2:H5706,0)+1,""),"")</f>
        <v/>
      </c>
      <c r="C5707" s="3">
        <f ca="1">MAX(MAX(A$2:A5706),MAX(H$2:H5706))</f>
        <v>1392</v>
      </c>
      <c r="D5707" s="2">
        <f t="shared" si="49"/>
        <v>5708</v>
      </c>
      <c r="E5707" s="2" t="str">
        <f>IF(A5707="",LOOKUP(2, 1/(A$1:A5706&lt;&gt;""), ROW(A$1:A5706)),"")</f>
        <v/>
      </c>
      <c r="F5707" s="2" t="str">
        <f ca="1">IFERROR(IF(H5707&lt;&gt;"",INDEX(ROW(A:A),MATCH(H5707,A:A,0)),LOOKUP(2,1/(H$1:H5706=A5707),ROW(H$1:H5706))),"")</f>
        <v/>
      </c>
      <c r="G5707" s="3">
        <f ca="1">IF(D5707&gt;ROW()+1,IF(D5707&lt;&gt;"",SUM(G5708:INDIRECT("G"&amp;(D5707-1))),I5707*INDIRECT("G"&amp;F5707)),1)</f>
        <v>1</v>
      </c>
      <c r="H5707" s="6">
        <f ca="1">IF(J5707="",IF(COUNTIF(K$2:K5706,K5707)&gt;0,INDIRECT("H"&amp;MATCH(K5707,K$2:K5706,0)+1),IF(COUNTIF(J$2:J5706,K5707)&gt;0,INDIRECT("A"&amp;MATCH(K5707,J$2:J5706,0)+1),C5707+1)),"")</f>
        <v>0</v>
      </c>
      <c r="I5707">
        <f t="shared" ca="1" si="50"/>
        <v>1</v>
      </c>
      <c r="J5707" s="2" t="str">
        <f t="shared" ca="1" si="51"/>
        <v/>
      </c>
      <c r="L5707">
        <f t="shared" si="52"/>
        <v>1</v>
      </c>
      <c r="M5707" t="str">
        <f t="shared" si="53"/>
        <v/>
      </c>
      <c r="N5707" s="2" t="str">
        <f t="shared" si="54"/>
        <v/>
      </c>
      <c r="O5707" s="2" t="str">
        <f t="shared" si="55"/>
        <v/>
      </c>
      <c r="T5707" s="2">
        <f t="shared" si="56"/>
        <v>0</v>
      </c>
      <c r="W5707" s="2">
        <f>IF(X5707&lt;&gt;"",VLOOKUP(X5707,燃料!B$12:D$18,3,0)*Y5707,0)</f>
        <v>0</v>
      </c>
      <c r="Y5707" s="2">
        <f t="shared" si="57"/>
        <v>0</v>
      </c>
      <c r="AB5707">
        <f>IF(X5707&lt;&gt;0,VLOOKUP(X5707,燃料!$B$12:$H$18,7,0)*Y5707,0)</f>
        <v>0</v>
      </c>
      <c r="AE5707" s="9">
        <f t="shared" si="58"/>
        <v>0</v>
      </c>
      <c r="AH5707">
        <v>1</v>
      </c>
      <c r="AQ5707" s="2">
        <f ca="1">IF($D5707&lt;&gt;"",IF(K5707&lt;&gt;0,INDIRECT("AQ"&amp;K5707),$AH5707*($T5707+IF($D5707&gt;ROW()+1,SUM(AQ5708:INDIRECT("AQ"&amp;$D5707-1)),0))/$L5707),$N5707*INDIRECT("AQ"&amp;$F5707))</f>
        <v>0</v>
      </c>
      <c r="AR5707" s="2">
        <f ca="1">IF($D5707&lt;&gt;"",IF(K5707&lt;&gt;0,INDIRECT("AR"&amp;K5707),$AH5707*($W5707+$AC5707+$AD5707+IF($D5707&gt;(ROW()+1),SUM(AR5708:INDIRECT("AR"&amp;$D5707-1)),0))/$L5707),$N5707*INDIRECT("AR"&amp;$F5707))</f>
        <v>0</v>
      </c>
      <c r="AS5707" s="7">
        <f ca="1">AQ5707*燃料!$D$15+AR5707</f>
        <v>0</v>
      </c>
      <c r="AT5707" s="2">
        <f ca="1">AQ5707*燃料!$H$15</f>
        <v>0</v>
      </c>
      <c r="AU5707" s="2">
        <f ca="1">IF($D5707&lt;&gt;"",IF(K5707&lt;&gt;0,INDIRECT("AU"&amp;K5707),$AH5707*($AB5707+IF($D5707&gt;(ROW()+1),SUM(AU5708:INDIRECT("AU"&amp;$D5707-1)),0))/$L5707),$N5707*INDIRECT("AU"&amp;$F5707))</f>
        <v>0</v>
      </c>
      <c r="AV5707" s="2">
        <f ca="1">IF($D5707&lt;&gt;"",IF(K5707&lt;&gt;0,INDIRECT("AV"&amp;K5707),$AH5707*($AE5707+IF($D5707&gt;(ROW()+1),SUM(AV5708:INDIRECT("AV"&amp;$D5707-1)),0))/$L5707),$N5707*INDIRECT("AV"&amp;$F5707))</f>
        <v>0</v>
      </c>
      <c r="AW5707" s="7">
        <f t="shared" ca="1" si="59"/>
        <v>0</v>
      </c>
      <c r="AX5707" s="2">
        <f t="shared" ca="1" si="60"/>
        <v>1</v>
      </c>
      <c r="AY5707">
        <v>0</v>
      </c>
      <c r="AZ5707" t="s">
        <v>33</v>
      </c>
      <c r="BA5707">
        <f t="shared" si="61"/>
        <v>5708</v>
      </c>
      <c r="BB5707" t="str">
        <f t="shared" si="62"/>
        <v/>
      </c>
      <c r="BC5707" t="str">
        <f t="shared" ca="1" si="63"/>
        <v/>
      </c>
      <c r="BE5707" s="2" t="str">
        <f t="shared" ca="1" si="64"/>
        <v/>
      </c>
      <c r="BF5707" s="2" t="str">
        <f t="shared" si="65"/>
        <v/>
      </c>
      <c r="BG5707" s="2" t="str">
        <f t="shared" ca="1" si="66"/>
        <v/>
      </c>
      <c r="BR5707" t="str">
        <f t="shared" ca="1" si="67"/>
        <v/>
      </c>
      <c r="BS5707" s="1" t="str">
        <f t="shared" ca="1" si="68"/>
        <v/>
      </c>
      <c r="BT5707" s="1" t="str">
        <f t="shared" ca="1" si="69"/>
        <v/>
      </c>
      <c r="BU5707">
        <f>ROW()</f>
        <v>5707</v>
      </c>
    </row>
    <row r="5708" spans="1:73" x14ac:dyDescent="0.45">
      <c r="A5708" s="2">
        <f>IF(K5708="",MAX(A$2:A5707)+1,"")</f>
        <v>1394</v>
      </c>
      <c r="B5708" s="3" t="str">
        <f ca="1">IFERROR(IF(A5708&lt;&gt;"",MATCH(A5708,H$2:H5707,0)+1,""),"")</f>
        <v/>
      </c>
      <c r="C5708" s="3">
        <f ca="1">MAX(MAX(A$2:A5707),MAX(H$2:H5707))</f>
        <v>1393</v>
      </c>
      <c r="D5708" s="2">
        <f t="shared" si="49"/>
        <v>5709</v>
      </c>
      <c r="E5708" s="2" t="str">
        <f>IF(A5708="",LOOKUP(2, 1/(A$1:A5707&lt;&gt;""), ROW(A$1:A5707)),"")</f>
        <v/>
      </c>
      <c r="F5708" s="2" t="str">
        <f ca="1">IFERROR(IF(H5708&lt;&gt;"",INDEX(ROW(A:A),MATCH(H5708,A:A,0)),LOOKUP(2,1/(H$1:H5707=A5708),ROW(H$1:H5707))),"")</f>
        <v/>
      </c>
      <c r="G5708" s="3">
        <f ca="1">IF(D5708&gt;ROW()+1,IF(D5708&lt;&gt;"",SUM(G5709:INDIRECT("G"&amp;(D5708-1))),I5708*INDIRECT("G"&amp;F5708)),1)</f>
        <v>1</v>
      </c>
      <c r="H5708" s="6">
        <f ca="1">IF(J5708="",IF(COUNTIF(K$2:K5707,K5708)&gt;0,INDIRECT("H"&amp;MATCH(K5708,K$2:K5707,0)+1),IF(COUNTIF(J$2:J5707,K5708)&gt;0,INDIRECT("A"&amp;MATCH(K5708,J$2:J5707,0)+1),C5708+1)),"")</f>
        <v>0</v>
      </c>
      <c r="I5708">
        <f t="shared" ca="1" si="50"/>
        <v>1</v>
      </c>
      <c r="J5708" s="2" t="str">
        <f t="shared" ca="1" si="51"/>
        <v/>
      </c>
      <c r="L5708">
        <f t="shared" si="52"/>
        <v>1</v>
      </c>
      <c r="M5708" t="str">
        <f t="shared" si="53"/>
        <v/>
      </c>
      <c r="N5708" s="2" t="str">
        <f t="shared" si="54"/>
        <v/>
      </c>
      <c r="O5708" s="2" t="str">
        <f t="shared" si="55"/>
        <v/>
      </c>
      <c r="T5708" s="2">
        <f t="shared" si="56"/>
        <v>0</v>
      </c>
      <c r="W5708" s="2">
        <f>IF(X5708&lt;&gt;"",VLOOKUP(X5708,燃料!B$12:D$18,3,0)*Y5708,0)</f>
        <v>0</v>
      </c>
      <c r="Y5708" s="2">
        <f t="shared" si="57"/>
        <v>0</v>
      </c>
      <c r="AB5708">
        <f>IF(X5708&lt;&gt;0,VLOOKUP(X5708,燃料!$B$12:$H$18,7,0)*Y5708,0)</f>
        <v>0</v>
      </c>
      <c r="AE5708" s="9">
        <f t="shared" si="58"/>
        <v>0</v>
      </c>
      <c r="AH5708">
        <v>1</v>
      </c>
      <c r="AQ5708" s="2">
        <f ca="1">IF($D5708&lt;&gt;"",IF(K5708&lt;&gt;0,INDIRECT("AQ"&amp;K5708),$AH5708*($T5708+IF($D5708&gt;ROW()+1,SUM(AQ5709:INDIRECT("AQ"&amp;$D5708-1)),0))/$L5708),$N5708*INDIRECT("AQ"&amp;$F5708))</f>
        <v>0</v>
      </c>
      <c r="AR5708" s="2">
        <f ca="1">IF($D5708&lt;&gt;"",IF(K5708&lt;&gt;0,INDIRECT("AR"&amp;K5708),$AH5708*($W5708+$AC5708+$AD5708+IF($D5708&gt;(ROW()+1),SUM(AR5709:INDIRECT("AR"&amp;$D5708-1)),0))/$L5708),$N5708*INDIRECT("AR"&amp;$F5708))</f>
        <v>0</v>
      </c>
      <c r="AS5708" s="7">
        <f ca="1">AQ5708*燃料!$D$15+AR5708</f>
        <v>0</v>
      </c>
      <c r="AT5708" s="2">
        <f ca="1">AQ5708*燃料!$H$15</f>
        <v>0</v>
      </c>
      <c r="AU5708" s="2">
        <f ca="1">IF($D5708&lt;&gt;"",IF(K5708&lt;&gt;0,INDIRECT("AU"&amp;K5708),$AH5708*($AB5708+IF($D5708&gt;(ROW()+1),SUM(AU5709:INDIRECT("AU"&amp;$D5708-1)),0))/$L5708),$N5708*INDIRECT("AU"&amp;$F5708))</f>
        <v>0</v>
      </c>
      <c r="AV5708" s="2">
        <f ca="1">IF($D5708&lt;&gt;"",IF(K5708&lt;&gt;0,INDIRECT("AV"&amp;K5708),$AH5708*($AE5708+IF($D5708&gt;(ROW()+1),SUM(AV5709:INDIRECT("AV"&amp;$D5708-1)),0))/$L5708),$N5708*INDIRECT("AV"&amp;$F5708))</f>
        <v>0</v>
      </c>
      <c r="AW5708" s="7">
        <f t="shared" ca="1" si="59"/>
        <v>0</v>
      </c>
      <c r="AX5708" s="2">
        <f t="shared" ca="1" si="60"/>
        <v>1</v>
      </c>
      <c r="AY5708">
        <v>0</v>
      </c>
      <c r="AZ5708" t="s">
        <v>33</v>
      </c>
      <c r="BA5708">
        <f t="shared" si="61"/>
        <v>5709</v>
      </c>
      <c r="BB5708" t="str">
        <f t="shared" si="62"/>
        <v/>
      </c>
      <c r="BC5708" t="str">
        <f t="shared" ca="1" si="63"/>
        <v/>
      </c>
      <c r="BE5708" s="2" t="str">
        <f t="shared" ca="1" si="64"/>
        <v/>
      </c>
      <c r="BF5708" s="2" t="str">
        <f t="shared" si="65"/>
        <v/>
      </c>
      <c r="BG5708" s="2" t="str">
        <f t="shared" ca="1" si="66"/>
        <v/>
      </c>
      <c r="BR5708" t="str">
        <f t="shared" ca="1" si="67"/>
        <v/>
      </c>
      <c r="BS5708" s="1" t="str">
        <f t="shared" ca="1" si="68"/>
        <v/>
      </c>
      <c r="BT5708" s="1" t="str">
        <f t="shared" ca="1" si="69"/>
        <v/>
      </c>
      <c r="BU5708">
        <f>ROW()</f>
        <v>5708</v>
      </c>
    </row>
    <row r="5709" spans="1:73" x14ac:dyDescent="0.45">
      <c r="A5709" s="2">
        <f>IF(K5709="",MAX(A$2:A5708)+1,"")</f>
        <v>1395</v>
      </c>
      <c r="B5709" s="3" t="str">
        <f ca="1">IFERROR(IF(A5709&lt;&gt;"",MATCH(A5709,H$2:H5708,0)+1,""),"")</f>
        <v/>
      </c>
      <c r="C5709" s="3">
        <f ca="1">MAX(MAX(A$2:A5708),MAX(H$2:H5708))</f>
        <v>1394</v>
      </c>
      <c r="D5709" s="2">
        <f t="shared" si="49"/>
        <v>5710</v>
      </c>
      <c r="E5709" s="2" t="str">
        <f>IF(A5709="",LOOKUP(2, 1/(A$1:A5708&lt;&gt;""), ROW(A$1:A5708)),"")</f>
        <v/>
      </c>
      <c r="F5709" s="2" t="str">
        <f ca="1">IFERROR(IF(H5709&lt;&gt;"",INDEX(ROW(A:A),MATCH(H5709,A:A,0)),LOOKUP(2,1/(H$1:H5708=A5709),ROW(H$1:H5708))),"")</f>
        <v/>
      </c>
      <c r="G5709" s="3">
        <f ca="1">IF(D5709&gt;ROW()+1,IF(D5709&lt;&gt;"",SUM(G5710:INDIRECT("G"&amp;(D5709-1))),I5709*INDIRECT("G"&amp;F5709)),1)</f>
        <v>1</v>
      </c>
      <c r="H5709" s="6">
        <f ca="1">IF(J5709="",IF(COUNTIF(K$2:K5708,K5709)&gt;0,INDIRECT("H"&amp;MATCH(K5709,K$2:K5708,0)+1),IF(COUNTIF(J$2:J5708,K5709)&gt;0,INDIRECT("A"&amp;MATCH(K5709,J$2:J5708,0)+1),C5709+1)),"")</f>
        <v>0</v>
      </c>
      <c r="I5709">
        <f t="shared" ca="1" si="50"/>
        <v>1</v>
      </c>
      <c r="J5709" s="2" t="str">
        <f t="shared" ca="1" si="51"/>
        <v/>
      </c>
      <c r="L5709">
        <f t="shared" si="52"/>
        <v>1</v>
      </c>
      <c r="M5709" t="str">
        <f t="shared" si="53"/>
        <v/>
      </c>
      <c r="N5709" s="2" t="str">
        <f t="shared" si="54"/>
        <v/>
      </c>
      <c r="O5709" s="2" t="str">
        <f t="shared" si="55"/>
        <v/>
      </c>
      <c r="T5709" s="2">
        <f t="shared" si="56"/>
        <v>0</v>
      </c>
      <c r="W5709" s="2">
        <f>IF(X5709&lt;&gt;"",VLOOKUP(X5709,燃料!B$12:D$18,3,0)*Y5709,0)</f>
        <v>0</v>
      </c>
      <c r="Y5709" s="2">
        <f t="shared" si="57"/>
        <v>0</v>
      </c>
      <c r="AB5709">
        <f>IF(X5709&lt;&gt;0,VLOOKUP(X5709,燃料!$B$12:$H$18,7,0)*Y5709,0)</f>
        <v>0</v>
      </c>
      <c r="AE5709" s="9">
        <f t="shared" si="58"/>
        <v>0</v>
      </c>
      <c r="AH5709">
        <v>1</v>
      </c>
      <c r="AQ5709" s="2">
        <f ca="1">IF($D5709&lt;&gt;"",IF(K5709&lt;&gt;0,INDIRECT("AQ"&amp;K5709),$AH5709*($T5709+IF($D5709&gt;ROW()+1,SUM(AQ5710:INDIRECT("AQ"&amp;$D5709-1)),0))/$L5709),$N5709*INDIRECT("AQ"&amp;$F5709))</f>
        <v>0</v>
      </c>
      <c r="AR5709" s="2">
        <f ca="1">IF($D5709&lt;&gt;"",IF(K5709&lt;&gt;0,INDIRECT("AR"&amp;K5709),$AH5709*($W5709+$AC5709+$AD5709+IF($D5709&gt;(ROW()+1),SUM(AR5710:INDIRECT("AR"&amp;$D5709-1)),0))/$L5709),$N5709*INDIRECT("AR"&amp;$F5709))</f>
        <v>0</v>
      </c>
      <c r="AS5709" s="7">
        <f ca="1">AQ5709*燃料!$D$15+AR5709</f>
        <v>0</v>
      </c>
      <c r="AT5709" s="2">
        <f ca="1">AQ5709*燃料!$H$15</f>
        <v>0</v>
      </c>
      <c r="AU5709" s="2">
        <f ca="1">IF($D5709&lt;&gt;"",IF(K5709&lt;&gt;0,INDIRECT("AU"&amp;K5709),$AH5709*($AB5709+IF($D5709&gt;(ROW()+1),SUM(AU5710:INDIRECT("AU"&amp;$D5709-1)),0))/$L5709),$N5709*INDIRECT("AU"&amp;$F5709))</f>
        <v>0</v>
      </c>
      <c r="AV5709" s="2">
        <f ca="1">IF($D5709&lt;&gt;"",IF(K5709&lt;&gt;0,INDIRECT("AV"&amp;K5709),$AH5709*($AE5709+IF($D5709&gt;(ROW()+1),SUM(AV5710:INDIRECT("AV"&amp;$D5709-1)),0))/$L5709),$N5709*INDIRECT("AV"&amp;$F5709))</f>
        <v>0</v>
      </c>
      <c r="AW5709" s="7">
        <f t="shared" ca="1" si="59"/>
        <v>0</v>
      </c>
      <c r="AX5709" s="2">
        <f t="shared" ca="1" si="60"/>
        <v>1</v>
      </c>
      <c r="AY5709">
        <v>0</v>
      </c>
      <c r="AZ5709" t="s">
        <v>33</v>
      </c>
      <c r="BA5709">
        <f t="shared" si="61"/>
        <v>5710</v>
      </c>
      <c r="BB5709" t="str">
        <f t="shared" si="62"/>
        <v/>
      </c>
      <c r="BC5709" t="str">
        <f t="shared" ca="1" si="63"/>
        <v/>
      </c>
      <c r="BE5709" s="2" t="str">
        <f t="shared" ca="1" si="64"/>
        <v/>
      </c>
      <c r="BF5709" s="2" t="str">
        <f t="shared" si="65"/>
        <v/>
      </c>
      <c r="BG5709" s="2" t="str">
        <f t="shared" ca="1" si="66"/>
        <v/>
      </c>
      <c r="BR5709" t="str">
        <f t="shared" ca="1" si="67"/>
        <v/>
      </c>
      <c r="BS5709" s="1" t="str">
        <f t="shared" ca="1" si="68"/>
        <v/>
      </c>
      <c r="BT5709" s="1" t="str">
        <f t="shared" ca="1" si="69"/>
        <v/>
      </c>
      <c r="BU5709">
        <f>ROW()</f>
        <v>5709</v>
      </c>
    </row>
    <row r="5710" spans="1:73" x14ac:dyDescent="0.45">
      <c r="A5710" s="2">
        <f>IF(K5710="",MAX(A$2:A5709)+1,"")</f>
        <v>1396</v>
      </c>
      <c r="B5710" s="3" t="str">
        <f ca="1">IFERROR(IF(A5710&lt;&gt;"",MATCH(A5710,H$2:H5709,0)+1,""),"")</f>
        <v/>
      </c>
      <c r="C5710" s="3">
        <f ca="1">MAX(MAX(A$2:A5709),MAX(H$2:H5709))</f>
        <v>1395</v>
      </c>
      <c r="D5710" s="2">
        <f t="shared" si="49"/>
        <v>5711</v>
      </c>
      <c r="E5710" s="2" t="str">
        <f>IF(A5710="",LOOKUP(2, 1/(A$1:A5709&lt;&gt;""), ROW(A$1:A5709)),"")</f>
        <v/>
      </c>
      <c r="F5710" s="2" t="str">
        <f ca="1">IFERROR(IF(H5710&lt;&gt;"",INDEX(ROW(A:A),MATCH(H5710,A:A,0)),LOOKUP(2,1/(H$1:H5709=A5710),ROW(H$1:H5709))),"")</f>
        <v/>
      </c>
      <c r="G5710" s="3">
        <f ca="1">IF(D5710&gt;ROW()+1,IF(D5710&lt;&gt;"",SUM(G5711:INDIRECT("G"&amp;(D5710-1))),I5710*INDIRECT("G"&amp;F5710)),1)</f>
        <v>1</v>
      </c>
      <c r="H5710" s="6">
        <f ca="1">IF(J5710="",IF(COUNTIF(K$2:K5709,K5710)&gt;0,INDIRECT("H"&amp;MATCH(K5710,K$2:K5709,0)+1),IF(COUNTIF(J$2:J5709,K5710)&gt;0,INDIRECT("A"&amp;MATCH(K5710,J$2:J5709,0)+1),C5710+1)),"")</f>
        <v>0</v>
      </c>
      <c r="I5710">
        <f t="shared" ca="1" si="50"/>
        <v>1</v>
      </c>
      <c r="J5710" s="2" t="str">
        <f t="shared" ca="1" si="51"/>
        <v/>
      </c>
      <c r="L5710">
        <f t="shared" si="52"/>
        <v>1</v>
      </c>
      <c r="M5710" t="str">
        <f t="shared" si="53"/>
        <v/>
      </c>
      <c r="N5710" s="2" t="str">
        <f t="shared" si="54"/>
        <v/>
      </c>
      <c r="O5710" s="2" t="str">
        <f t="shared" si="55"/>
        <v/>
      </c>
      <c r="T5710" s="2">
        <f t="shared" si="56"/>
        <v>0</v>
      </c>
      <c r="W5710" s="2">
        <f>IF(X5710&lt;&gt;"",VLOOKUP(X5710,燃料!B$12:D$18,3,0)*Y5710,0)</f>
        <v>0</v>
      </c>
      <c r="Y5710" s="2">
        <f t="shared" si="57"/>
        <v>0</v>
      </c>
      <c r="AB5710">
        <f>IF(X5710&lt;&gt;0,VLOOKUP(X5710,燃料!$B$12:$H$18,7,0)*Y5710,0)</f>
        <v>0</v>
      </c>
      <c r="AE5710" s="9">
        <f t="shared" si="58"/>
        <v>0</v>
      </c>
      <c r="AH5710">
        <v>1</v>
      </c>
      <c r="AQ5710" s="2">
        <f ca="1">IF($D5710&lt;&gt;"",IF(K5710&lt;&gt;0,INDIRECT("AQ"&amp;K5710),$AH5710*($T5710+IF($D5710&gt;ROW()+1,SUM(AQ5711:INDIRECT("AQ"&amp;$D5710-1)),0))/$L5710),$N5710*INDIRECT("AQ"&amp;$F5710))</f>
        <v>0</v>
      </c>
      <c r="AR5710" s="2">
        <f ca="1">IF($D5710&lt;&gt;"",IF(K5710&lt;&gt;0,INDIRECT("AR"&amp;K5710),$AH5710*($W5710+$AC5710+$AD5710+IF($D5710&gt;(ROW()+1),SUM(AR5711:INDIRECT("AR"&amp;$D5710-1)),0))/$L5710),$N5710*INDIRECT("AR"&amp;$F5710))</f>
        <v>0</v>
      </c>
      <c r="AS5710" s="7">
        <f ca="1">AQ5710*燃料!$D$15+AR5710</f>
        <v>0</v>
      </c>
      <c r="AT5710" s="2">
        <f ca="1">AQ5710*燃料!$H$15</f>
        <v>0</v>
      </c>
      <c r="AU5710" s="2">
        <f ca="1">IF($D5710&lt;&gt;"",IF(K5710&lt;&gt;0,INDIRECT("AU"&amp;K5710),$AH5710*($AB5710+IF($D5710&gt;(ROW()+1),SUM(AU5711:INDIRECT("AU"&amp;$D5710-1)),0))/$L5710),$N5710*INDIRECT("AU"&amp;$F5710))</f>
        <v>0</v>
      </c>
      <c r="AV5710" s="2">
        <f ca="1">IF($D5710&lt;&gt;"",IF(K5710&lt;&gt;0,INDIRECT("AV"&amp;K5710),$AH5710*($AE5710+IF($D5710&gt;(ROW()+1),SUM(AV5711:INDIRECT("AV"&amp;$D5710-1)),0))/$L5710),$N5710*INDIRECT("AV"&amp;$F5710))</f>
        <v>0</v>
      </c>
      <c r="AW5710" s="7">
        <f t="shared" ca="1" si="59"/>
        <v>0</v>
      </c>
      <c r="AX5710" s="2">
        <f t="shared" ca="1" si="60"/>
        <v>1</v>
      </c>
      <c r="AY5710">
        <v>0</v>
      </c>
      <c r="AZ5710" t="s">
        <v>33</v>
      </c>
      <c r="BA5710">
        <f t="shared" si="61"/>
        <v>5711</v>
      </c>
      <c r="BB5710" t="str">
        <f t="shared" si="62"/>
        <v/>
      </c>
      <c r="BC5710" t="str">
        <f t="shared" ca="1" si="63"/>
        <v/>
      </c>
      <c r="BE5710" s="2" t="str">
        <f t="shared" ca="1" si="64"/>
        <v/>
      </c>
      <c r="BF5710" s="2" t="str">
        <f t="shared" si="65"/>
        <v/>
      </c>
      <c r="BG5710" s="2" t="str">
        <f t="shared" ca="1" si="66"/>
        <v/>
      </c>
      <c r="BR5710" t="str">
        <f t="shared" ca="1" si="67"/>
        <v/>
      </c>
      <c r="BS5710" s="1" t="str">
        <f t="shared" ca="1" si="68"/>
        <v/>
      </c>
      <c r="BT5710" s="1" t="str">
        <f t="shared" ca="1" si="69"/>
        <v/>
      </c>
      <c r="BU5710">
        <f>ROW()</f>
        <v>5710</v>
      </c>
    </row>
    <row r="5711" spans="1:73" x14ac:dyDescent="0.45">
      <c r="A5711" s="2">
        <f>IF(K5711="",MAX(A$2:A5710)+1,"")</f>
        <v>1397</v>
      </c>
      <c r="B5711" s="3" t="str">
        <f ca="1">IFERROR(IF(A5711&lt;&gt;"",MATCH(A5711,H$2:H5710,0)+1,""),"")</f>
        <v/>
      </c>
      <c r="C5711" s="3">
        <f ca="1">MAX(MAX(A$2:A5710),MAX(H$2:H5710))</f>
        <v>1396</v>
      </c>
      <c r="D5711" s="2">
        <f t="shared" si="49"/>
        <v>5712</v>
      </c>
      <c r="E5711" s="2" t="str">
        <f>IF(A5711="",LOOKUP(2, 1/(A$1:A5710&lt;&gt;""), ROW(A$1:A5710)),"")</f>
        <v/>
      </c>
      <c r="F5711" s="2" t="str">
        <f ca="1">IFERROR(IF(H5711&lt;&gt;"",INDEX(ROW(A:A),MATCH(H5711,A:A,0)),LOOKUP(2,1/(H$1:H5710=A5711),ROW(H$1:H5710))),"")</f>
        <v/>
      </c>
      <c r="G5711" s="3">
        <f ca="1">IF(D5711&gt;ROW()+1,IF(D5711&lt;&gt;"",SUM(G5712:INDIRECT("G"&amp;(D5711-1))),I5711*INDIRECT("G"&amp;F5711)),1)</f>
        <v>1</v>
      </c>
      <c r="H5711" s="6">
        <f ca="1">IF(J5711="",IF(COUNTIF(K$2:K5710,K5711)&gt;0,INDIRECT("H"&amp;MATCH(K5711,K$2:K5710,0)+1),IF(COUNTIF(J$2:J5710,K5711)&gt;0,INDIRECT("A"&amp;MATCH(K5711,J$2:J5710,0)+1),C5711+1)),"")</f>
        <v>0</v>
      </c>
      <c r="I5711">
        <f t="shared" ca="1" si="50"/>
        <v>1</v>
      </c>
      <c r="J5711" s="2" t="str">
        <f t="shared" ca="1" si="51"/>
        <v/>
      </c>
      <c r="L5711">
        <f t="shared" si="52"/>
        <v>1</v>
      </c>
      <c r="M5711" t="str">
        <f t="shared" si="53"/>
        <v/>
      </c>
      <c r="N5711" s="2" t="str">
        <f t="shared" si="54"/>
        <v/>
      </c>
      <c r="O5711" s="2" t="str">
        <f t="shared" si="55"/>
        <v/>
      </c>
      <c r="T5711" s="2">
        <f t="shared" si="56"/>
        <v>0</v>
      </c>
      <c r="W5711" s="2">
        <f>IF(X5711&lt;&gt;"",VLOOKUP(X5711,燃料!B$12:D$18,3,0)*Y5711,0)</f>
        <v>0</v>
      </c>
      <c r="Y5711" s="2">
        <f t="shared" si="57"/>
        <v>0</v>
      </c>
      <c r="AB5711">
        <f>IF(X5711&lt;&gt;0,VLOOKUP(X5711,燃料!$B$12:$H$18,7,0)*Y5711,0)</f>
        <v>0</v>
      </c>
      <c r="AE5711" s="9">
        <f t="shared" si="58"/>
        <v>0</v>
      </c>
      <c r="AH5711">
        <v>1</v>
      </c>
      <c r="AQ5711" s="2">
        <f ca="1">IF($D5711&lt;&gt;"",IF(K5711&lt;&gt;0,INDIRECT("AQ"&amp;K5711),$AH5711*($T5711+IF($D5711&gt;ROW()+1,SUM(AQ5712:INDIRECT("AQ"&amp;$D5711-1)),0))/$L5711),$N5711*INDIRECT("AQ"&amp;$F5711))</f>
        <v>0</v>
      </c>
      <c r="AR5711" s="2">
        <f ca="1">IF($D5711&lt;&gt;"",IF(K5711&lt;&gt;0,INDIRECT("AR"&amp;K5711),$AH5711*($W5711+$AC5711+$AD5711+IF($D5711&gt;(ROW()+1),SUM(AR5712:INDIRECT("AR"&amp;$D5711-1)),0))/$L5711),$N5711*INDIRECT("AR"&amp;$F5711))</f>
        <v>0</v>
      </c>
      <c r="AS5711" s="7">
        <f ca="1">AQ5711*燃料!$D$15+AR5711</f>
        <v>0</v>
      </c>
      <c r="AT5711" s="2">
        <f ca="1">AQ5711*燃料!$H$15</f>
        <v>0</v>
      </c>
      <c r="AU5711" s="2">
        <f ca="1">IF($D5711&lt;&gt;"",IF(K5711&lt;&gt;0,INDIRECT("AU"&amp;K5711),$AH5711*($AB5711+IF($D5711&gt;(ROW()+1),SUM(AU5712:INDIRECT("AU"&amp;$D5711-1)),0))/$L5711),$N5711*INDIRECT("AU"&amp;$F5711))</f>
        <v>0</v>
      </c>
      <c r="AV5711" s="2">
        <f ca="1">IF($D5711&lt;&gt;"",IF(K5711&lt;&gt;0,INDIRECT("AV"&amp;K5711),$AH5711*($AE5711+IF($D5711&gt;(ROW()+1),SUM(AV5712:INDIRECT("AV"&amp;$D5711-1)),0))/$L5711),$N5711*INDIRECT("AV"&amp;$F5711))</f>
        <v>0</v>
      </c>
      <c r="AW5711" s="7">
        <f t="shared" ca="1" si="59"/>
        <v>0</v>
      </c>
      <c r="AX5711" s="2">
        <f t="shared" ca="1" si="60"/>
        <v>1</v>
      </c>
      <c r="AY5711">
        <v>0</v>
      </c>
      <c r="AZ5711" t="s">
        <v>33</v>
      </c>
      <c r="BA5711">
        <f t="shared" si="61"/>
        <v>5712</v>
      </c>
      <c r="BB5711" t="str">
        <f t="shared" si="62"/>
        <v/>
      </c>
      <c r="BC5711" t="str">
        <f t="shared" ca="1" si="63"/>
        <v/>
      </c>
      <c r="BE5711" s="2" t="str">
        <f t="shared" ca="1" si="64"/>
        <v/>
      </c>
      <c r="BF5711" s="2" t="str">
        <f t="shared" si="65"/>
        <v/>
      </c>
      <c r="BG5711" s="2" t="str">
        <f t="shared" ca="1" si="66"/>
        <v/>
      </c>
      <c r="BR5711" t="str">
        <f t="shared" ca="1" si="67"/>
        <v/>
      </c>
      <c r="BS5711" s="1" t="str">
        <f t="shared" ca="1" si="68"/>
        <v/>
      </c>
      <c r="BT5711" s="1" t="str">
        <f t="shared" ca="1" si="69"/>
        <v/>
      </c>
      <c r="BU5711">
        <f>ROW()</f>
        <v>5711</v>
      </c>
    </row>
    <row r="5712" spans="1:73" x14ac:dyDescent="0.45">
      <c r="A5712" s="2">
        <f>IF(K5712="",MAX(A$2:A5711)+1,"")</f>
        <v>1398</v>
      </c>
      <c r="B5712" s="3" t="str">
        <f ca="1">IFERROR(IF(A5712&lt;&gt;"",MATCH(A5712,H$2:H5711,0)+1,""),"")</f>
        <v/>
      </c>
      <c r="C5712" s="3">
        <f ca="1">MAX(MAX(A$2:A5711),MAX(H$2:H5711))</f>
        <v>1397</v>
      </c>
      <c r="D5712" s="2">
        <f t="shared" si="49"/>
        <v>5713</v>
      </c>
      <c r="E5712" s="2" t="str">
        <f>IF(A5712="",LOOKUP(2, 1/(A$1:A5711&lt;&gt;""), ROW(A$1:A5711)),"")</f>
        <v/>
      </c>
      <c r="F5712" s="2" t="str">
        <f ca="1">IFERROR(IF(H5712&lt;&gt;"",INDEX(ROW(A:A),MATCH(H5712,A:A,0)),LOOKUP(2,1/(H$1:H5711=A5712),ROW(H$1:H5711))),"")</f>
        <v/>
      </c>
      <c r="G5712" s="3">
        <f ca="1">IF(D5712&gt;ROW()+1,IF(D5712&lt;&gt;"",SUM(G5713:INDIRECT("G"&amp;(D5712-1))),I5712*INDIRECT("G"&amp;F5712)),1)</f>
        <v>1</v>
      </c>
      <c r="H5712" s="6">
        <f ca="1">IF(J5712="",IF(COUNTIF(K$2:K5711,K5712)&gt;0,INDIRECT("H"&amp;MATCH(K5712,K$2:K5711,0)+1),IF(COUNTIF(J$2:J5711,K5712)&gt;0,INDIRECT("A"&amp;MATCH(K5712,J$2:J5711,0)+1),C5712+1)),"")</f>
        <v>0</v>
      </c>
      <c r="I5712">
        <f t="shared" ca="1" si="50"/>
        <v>1</v>
      </c>
      <c r="J5712" s="2" t="str">
        <f t="shared" ca="1" si="51"/>
        <v/>
      </c>
      <c r="L5712">
        <f t="shared" si="52"/>
        <v>1</v>
      </c>
      <c r="M5712" t="str">
        <f t="shared" si="53"/>
        <v/>
      </c>
      <c r="N5712" s="2" t="str">
        <f t="shared" si="54"/>
        <v/>
      </c>
      <c r="O5712" s="2" t="str">
        <f t="shared" si="55"/>
        <v/>
      </c>
      <c r="T5712" s="2">
        <f t="shared" si="56"/>
        <v>0</v>
      </c>
      <c r="W5712" s="2">
        <f>IF(X5712&lt;&gt;"",VLOOKUP(X5712,燃料!B$12:D$18,3,0)*Y5712,0)</f>
        <v>0</v>
      </c>
      <c r="Y5712" s="2">
        <f t="shared" si="57"/>
        <v>0</v>
      </c>
      <c r="AB5712">
        <f>IF(X5712&lt;&gt;0,VLOOKUP(X5712,燃料!$B$12:$H$18,7,0)*Y5712,0)</f>
        <v>0</v>
      </c>
      <c r="AE5712" s="9">
        <f t="shared" si="58"/>
        <v>0</v>
      </c>
      <c r="AH5712">
        <v>1</v>
      </c>
      <c r="AQ5712" s="2">
        <f ca="1">IF($D5712&lt;&gt;"",IF(K5712&lt;&gt;0,INDIRECT("AQ"&amp;K5712),$AH5712*($T5712+IF($D5712&gt;ROW()+1,SUM(AQ5713:INDIRECT("AQ"&amp;$D5712-1)),0))/$L5712),$N5712*INDIRECT("AQ"&amp;$F5712))</f>
        <v>0</v>
      </c>
      <c r="AR5712" s="2">
        <f ca="1">IF($D5712&lt;&gt;"",IF(K5712&lt;&gt;0,INDIRECT("AR"&amp;K5712),$AH5712*($W5712+$AC5712+$AD5712+IF($D5712&gt;(ROW()+1),SUM(AR5713:INDIRECT("AR"&amp;$D5712-1)),0))/$L5712),$N5712*INDIRECT("AR"&amp;$F5712))</f>
        <v>0</v>
      </c>
      <c r="AS5712" s="7">
        <f ca="1">AQ5712*燃料!$D$15+AR5712</f>
        <v>0</v>
      </c>
      <c r="AT5712" s="2">
        <f ca="1">AQ5712*燃料!$H$15</f>
        <v>0</v>
      </c>
      <c r="AU5712" s="2">
        <f ca="1">IF($D5712&lt;&gt;"",IF(K5712&lt;&gt;0,INDIRECT("AU"&amp;K5712),$AH5712*($AB5712+IF($D5712&gt;(ROW()+1),SUM(AU5713:INDIRECT("AU"&amp;$D5712-1)),0))/$L5712),$N5712*INDIRECT("AU"&amp;$F5712))</f>
        <v>0</v>
      </c>
      <c r="AV5712" s="2">
        <f ca="1">IF($D5712&lt;&gt;"",IF(K5712&lt;&gt;0,INDIRECT("AV"&amp;K5712),$AH5712*($AE5712+IF($D5712&gt;(ROW()+1),SUM(AV5713:INDIRECT("AV"&amp;$D5712-1)),0))/$L5712),$N5712*INDIRECT("AV"&amp;$F5712))</f>
        <v>0</v>
      </c>
      <c r="AW5712" s="7">
        <f t="shared" ca="1" si="59"/>
        <v>0</v>
      </c>
      <c r="AX5712" s="2">
        <f t="shared" ca="1" si="60"/>
        <v>1</v>
      </c>
      <c r="AY5712">
        <v>0</v>
      </c>
      <c r="AZ5712" t="s">
        <v>33</v>
      </c>
      <c r="BA5712">
        <f t="shared" si="61"/>
        <v>5713</v>
      </c>
      <c r="BB5712" t="str">
        <f t="shared" si="62"/>
        <v/>
      </c>
      <c r="BC5712" t="str">
        <f t="shared" ca="1" si="63"/>
        <v/>
      </c>
      <c r="BE5712" s="2" t="str">
        <f t="shared" ca="1" si="64"/>
        <v/>
      </c>
      <c r="BF5712" s="2" t="str">
        <f t="shared" si="65"/>
        <v/>
      </c>
      <c r="BG5712" s="2" t="str">
        <f t="shared" ca="1" si="66"/>
        <v/>
      </c>
      <c r="BR5712" t="str">
        <f t="shared" ca="1" si="67"/>
        <v/>
      </c>
      <c r="BS5712" s="1" t="str">
        <f t="shared" ca="1" si="68"/>
        <v/>
      </c>
      <c r="BT5712" s="1" t="str">
        <f t="shared" ca="1" si="69"/>
        <v/>
      </c>
      <c r="BU5712">
        <f>ROW()</f>
        <v>5712</v>
      </c>
    </row>
    <row r="5713" spans="1:73" x14ac:dyDescent="0.45">
      <c r="A5713" s="2">
        <f>IF(K5713="",MAX(A$2:A5712)+1,"")</f>
        <v>1399</v>
      </c>
      <c r="B5713" s="3" t="str">
        <f ca="1">IFERROR(IF(A5713&lt;&gt;"",MATCH(A5713,H$2:H5712,0)+1,""),"")</f>
        <v/>
      </c>
      <c r="C5713" s="3">
        <f ca="1">MAX(MAX(A$2:A5712),MAX(H$2:H5712))</f>
        <v>1398</v>
      </c>
      <c r="D5713" s="2">
        <f t="shared" si="49"/>
        <v>5714</v>
      </c>
      <c r="E5713" s="2" t="str">
        <f>IF(A5713="",LOOKUP(2, 1/(A$1:A5712&lt;&gt;""), ROW(A$1:A5712)),"")</f>
        <v/>
      </c>
      <c r="F5713" s="2" t="str">
        <f ca="1">IFERROR(IF(H5713&lt;&gt;"",INDEX(ROW(A:A),MATCH(H5713,A:A,0)),LOOKUP(2,1/(H$1:H5712=A5713),ROW(H$1:H5712))),"")</f>
        <v/>
      </c>
      <c r="G5713" s="3">
        <f ca="1">IF(D5713&gt;ROW()+1,IF(D5713&lt;&gt;"",SUM(G5714:INDIRECT("G"&amp;(D5713-1))),I5713*INDIRECT("G"&amp;F5713)),1)</f>
        <v>1</v>
      </c>
      <c r="H5713" s="6">
        <f ca="1">IF(J5713="",IF(COUNTIF(K$2:K5712,K5713)&gt;0,INDIRECT("H"&amp;MATCH(K5713,K$2:K5712,0)+1),IF(COUNTIF(J$2:J5712,K5713)&gt;0,INDIRECT("A"&amp;MATCH(K5713,J$2:J5712,0)+1),C5713+1)),"")</f>
        <v>0</v>
      </c>
      <c r="I5713">
        <f t="shared" ca="1" si="50"/>
        <v>1</v>
      </c>
      <c r="J5713" s="2" t="str">
        <f t="shared" ca="1" si="51"/>
        <v/>
      </c>
      <c r="L5713">
        <f t="shared" si="52"/>
        <v>1</v>
      </c>
      <c r="M5713" t="str">
        <f t="shared" si="53"/>
        <v/>
      </c>
      <c r="N5713" s="2" t="str">
        <f t="shared" si="54"/>
        <v/>
      </c>
      <c r="O5713" s="2" t="str">
        <f t="shared" si="55"/>
        <v/>
      </c>
      <c r="T5713" s="2">
        <f t="shared" si="56"/>
        <v>0</v>
      </c>
      <c r="W5713" s="2">
        <f>IF(X5713&lt;&gt;"",VLOOKUP(X5713,燃料!B$12:D$18,3,0)*Y5713,0)</f>
        <v>0</v>
      </c>
      <c r="Y5713" s="2">
        <f t="shared" si="57"/>
        <v>0</v>
      </c>
      <c r="AB5713">
        <f>IF(X5713&lt;&gt;0,VLOOKUP(X5713,燃料!$B$12:$H$18,7,0)*Y5713,0)</f>
        <v>0</v>
      </c>
      <c r="AE5713" s="9">
        <f t="shared" si="58"/>
        <v>0</v>
      </c>
      <c r="AH5713">
        <v>1</v>
      </c>
      <c r="AQ5713" s="2">
        <f ca="1">IF($D5713&lt;&gt;"",IF(K5713&lt;&gt;0,INDIRECT("AQ"&amp;K5713),$AH5713*($T5713+IF($D5713&gt;ROW()+1,SUM(AQ5714:INDIRECT("AQ"&amp;$D5713-1)),0))/$L5713),$N5713*INDIRECT("AQ"&amp;$F5713))</f>
        <v>0</v>
      </c>
      <c r="AR5713" s="2">
        <f ca="1">IF($D5713&lt;&gt;"",IF(K5713&lt;&gt;0,INDIRECT("AR"&amp;K5713),$AH5713*($W5713+$AC5713+$AD5713+IF($D5713&gt;(ROW()+1),SUM(AR5714:INDIRECT("AR"&amp;$D5713-1)),0))/$L5713),$N5713*INDIRECT("AR"&amp;$F5713))</f>
        <v>0</v>
      </c>
      <c r="AS5713" s="7">
        <f ca="1">AQ5713*燃料!$D$15+AR5713</f>
        <v>0</v>
      </c>
      <c r="AT5713" s="2">
        <f ca="1">AQ5713*燃料!$H$15</f>
        <v>0</v>
      </c>
      <c r="AU5713" s="2">
        <f ca="1">IF($D5713&lt;&gt;"",IF(K5713&lt;&gt;0,INDIRECT("AU"&amp;K5713),$AH5713*($AB5713+IF($D5713&gt;(ROW()+1),SUM(AU5714:INDIRECT("AU"&amp;$D5713-1)),0))/$L5713),$N5713*INDIRECT("AU"&amp;$F5713))</f>
        <v>0</v>
      </c>
      <c r="AV5713" s="2">
        <f ca="1">IF($D5713&lt;&gt;"",IF(K5713&lt;&gt;0,INDIRECT("AV"&amp;K5713),$AH5713*($AE5713+IF($D5713&gt;(ROW()+1),SUM(AV5714:INDIRECT("AV"&amp;$D5713-1)),0))/$L5713),$N5713*INDIRECT("AV"&amp;$F5713))</f>
        <v>0</v>
      </c>
      <c r="AW5713" s="7">
        <f t="shared" ca="1" si="59"/>
        <v>0</v>
      </c>
      <c r="AX5713" s="2">
        <f t="shared" ca="1" si="60"/>
        <v>1</v>
      </c>
      <c r="AY5713">
        <v>0</v>
      </c>
      <c r="AZ5713" t="s">
        <v>33</v>
      </c>
      <c r="BA5713">
        <f t="shared" si="61"/>
        <v>5714</v>
      </c>
      <c r="BB5713" t="str">
        <f t="shared" si="62"/>
        <v/>
      </c>
      <c r="BC5713" t="str">
        <f t="shared" ca="1" si="63"/>
        <v/>
      </c>
      <c r="BE5713" s="2" t="str">
        <f t="shared" ca="1" si="64"/>
        <v/>
      </c>
      <c r="BF5713" s="2" t="str">
        <f t="shared" si="65"/>
        <v/>
      </c>
      <c r="BG5713" s="2" t="str">
        <f t="shared" ca="1" si="66"/>
        <v/>
      </c>
      <c r="BR5713" t="str">
        <f t="shared" ca="1" si="67"/>
        <v/>
      </c>
      <c r="BS5713" s="1" t="str">
        <f t="shared" ca="1" si="68"/>
        <v/>
      </c>
      <c r="BT5713" s="1" t="str">
        <f t="shared" ca="1" si="69"/>
        <v/>
      </c>
      <c r="BU5713">
        <f>ROW()</f>
        <v>5713</v>
      </c>
    </row>
    <row r="5714" spans="1:73" x14ac:dyDescent="0.45">
      <c r="A5714" s="2">
        <f>IF(K5714="",MAX(A$2:A5713)+1,"")</f>
        <v>1400</v>
      </c>
      <c r="B5714" s="3" t="str">
        <f ca="1">IFERROR(IF(A5714&lt;&gt;"",MATCH(A5714,H$2:H5713,0)+1,""),"")</f>
        <v/>
      </c>
      <c r="C5714" s="3">
        <f ca="1">MAX(MAX(A$2:A5713),MAX(H$2:H5713))</f>
        <v>1399</v>
      </c>
      <c r="D5714" s="2">
        <f t="shared" si="49"/>
        <v>5715</v>
      </c>
      <c r="E5714" s="2" t="str">
        <f>IF(A5714="",LOOKUP(2, 1/(A$1:A5713&lt;&gt;""), ROW(A$1:A5713)),"")</f>
        <v/>
      </c>
      <c r="F5714" s="2" t="str">
        <f ca="1">IFERROR(IF(H5714&lt;&gt;"",INDEX(ROW(A:A),MATCH(H5714,A:A,0)),LOOKUP(2,1/(H$1:H5713=A5714),ROW(H$1:H5713))),"")</f>
        <v/>
      </c>
      <c r="G5714" s="3">
        <f ca="1">IF(D5714&gt;ROW()+1,IF(D5714&lt;&gt;"",SUM(G5715:INDIRECT("G"&amp;(D5714-1))),I5714*INDIRECT("G"&amp;F5714)),1)</f>
        <v>1</v>
      </c>
      <c r="H5714" s="6">
        <f ca="1">IF(J5714="",IF(COUNTIF(K$2:K5713,K5714)&gt;0,INDIRECT("H"&amp;MATCH(K5714,K$2:K5713,0)+1),IF(COUNTIF(J$2:J5713,K5714)&gt;0,INDIRECT("A"&amp;MATCH(K5714,J$2:J5713,0)+1),C5714+1)),"")</f>
        <v>0</v>
      </c>
      <c r="I5714">
        <f t="shared" ca="1" si="50"/>
        <v>1</v>
      </c>
      <c r="J5714" s="2" t="str">
        <f t="shared" ca="1" si="51"/>
        <v/>
      </c>
      <c r="L5714">
        <f t="shared" si="52"/>
        <v>1</v>
      </c>
      <c r="M5714" t="str">
        <f t="shared" si="53"/>
        <v/>
      </c>
      <c r="N5714" s="2" t="str">
        <f t="shared" si="54"/>
        <v/>
      </c>
      <c r="O5714" s="2" t="str">
        <f t="shared" si="55"/>
        <v/>
      </c>
      <c r="T5714" s="2">
        <f t="shared" si="56"/>
        <v>0</v>
      </c>
      <c r="W5714" s="2">
        <f>IF(X5714&lt;&gt;"",VLOOKUP(X5714,燃料!B$12:D$18,3,0)*Y5714,0)</f>
        <v>0</v>
      </c>
      <c r="Y5714" s="2">
        <f t="shared" si="57"/>
        <v>0</v>
      </c>
      <c r="AB5714">
        <f>IF(X5714&lt;&gt;0,VLOOKUP(X5714,燃料!$B$12:$H$18,7,0)*Y5714,0)</f>
        <v>0</v>
      </c>
      <c r="AE5714" s="9">
        <f t="shared" si="58"/>
        <v>0</v>
      </c>
      <c r="AH5714">
        <v>1</v>
      </c>
      <c r="AQ5714" s="2">
        <f ca="1">IF($D5714&lt;&gt;"",IF(K5714&lt;&gt;0,INDIRECT("AQ"&amp;K5714),$AH5714*($T5714+IF($D5714&gt;ROW()+1,SUM(AQ5715:INDIRECT("AQ"&amp;$D5714-1)),0))/$L5714),$N5714*INDIRECT("AQ"&amp;$F5714))</f>
        <v>0</v>
      </c>
      <c r="AR5714" s="2">
        <f ca="1">IF($D5714&lt;&gt;"",IF(K5714&lt;&gt;0,INDIRECT("AR"&amp;K5714),$AH5714*($W5714+$AC5714+$AD5714+IF($D5714&gt;(ROW()+1),SUM(AR5715:INDIRECT("AR"&amp;$D5714-1)),0))/$L5714),$N5714*INDIRECT("AR"&amp;$F5714))</f>
        <v>0</v>
      </c>
      <c r="AS5714" s="7">
        <f ca="1">AQ5714*燃料!$D$15+AR5714</f>
        <v>0</v>
      </c>
      <c r="AT5714" s="2">
        <f ca="1">AQ5714*燃料!$H$15</f>
        <v>0</v>
      </c>
      <c r="AU5714" s="2">
        <f ca="1">IF($D5714&lt;&gt;"",IF(K5714&lt;&gt;0,INDIRECT("AU"&amp;K5714),$AH5714*($AB5714+IF($D5714&gt;(ROW()+1),SUM(AU5715:INDIRECT("AU"&amp;$D5714-1)),0))/$L5714),$N5714*INDIRECT("AU"&amp;$F5714))</f>
        <v>0</v>
      </c>
      <c r="AV5714" s="2">
        <f ca="1">IF($D5714&lt;&gt;"",IF(K5714&lt;&gt;0,INDIRECT("AV"&amp;K5714),$AH5714*($AE5714+IF($D5714&gt;(ROW()+1),SUM(AV5715:INDIRECT("AV"&amp;$D5714-1)),0))/$L5714),$N5714*INDIRECT("AV"&amp;$F5714))</f>
        <v>0</v>
      </c>
      <c r="AW5714" s="7">
        <f t="shared" ca="1" si="59"/>
        <v>0</v>
      </c>
      <c r="AX5714" s="2">
        <f t="shared" ca="1" si="60"/>
        <v>1</v>
      </c>
      <c r="AY5714">
        <v>0</v>
      </c>
      <c r="AZ5714" t="s">
        <v>33</v>
      </c>
      <c r="BA5714">
        <f t="shared" si="61"/>
        <v>5715</v>
      </c>
      <c r="BB5714" t="str">
        <f t="shared" si="62"/>
        <v/>
      </c>
      <c r="BC5714" t="str">
        <f t="shared" ca="1" si="63"/>
        <v/>
      </c>
      <c r="BE5714" s="2" t="str">
        <f t="shared" ca="1" si="64"/>
        <v/>
      </c>
      <c r="BF5714" s="2" t="str">
        <f t="shared" si="65"/>
        <v/>
      </c>
      <c r="BG5714" s="2" t="str">
        <f t="shared" ca="1" si="66"/>
        <v/>
      </c>
      <c r="BR5714" t="str">
        <f t="shared" ca="1" si="67"/>
        <v/>
      </c>
      <c r="BS5714" s="1" t="str">
        <f t="shared" ca="1" si="68"/>
        <v/>
      </c>
      <c r="BT5714" s="1" t="str">
        <f t="shared" ca="1" si="69"/>
        <v/>
      </c>
      <c r="BU5714">
        <f>ROW()</f>
        <v>5714</v>
      </c>
    </row>
    <row r="5715" spans="1:73" x14ac:dyDescent="0.45">
      <c r="A5715" s="2">
        <f>IF(K5715="",MAX(A$2:A5714)+1,"")</f>
        <v>1401</v>
      </c>
      <c r="B5715" s="3" t="str">
        <f ca="1">IFERROR(IF(A5715&lt;&gt;"",MATCH(A5715,H$2:H5714,0)+1,""),"")</f>
        <v/>
      </c>
      <c r="C5715" s="3">
        <f ca="1">MAX(MAX(A$2:A5714),MAX(H$2:H5714))</f>
        <v>1400</v>
      </c>
      <c r="D5715" s="2">
        <f t="shared" si="49"/>
        <v>5716</v>
      </c>
      <c r="E5715" s="2" t="str">
        <f>IF(A5715="",LOOKUP(2, 1/(A$1:A5714&lt;&gt;""), ROW(A$1:A5714)),"")</f>
        <v/>
      </c>
      <c r="F5715" s="2" t="str">
        <f ca="1">IFERROR(IF(H5715&lt;&gt;"",INDEX(ROW(A:A),MATCH(H5715,A:A,0)),LOOKUP(2,1/(H$1:H5714=A5715),ROW(H$1:H5714))),"")</f>
        <v/>
      </c>
      <c r="G5715" s="3">
        <f ca="1">IF(D5715&gt;ROW()+1,IF(D5715&lt;&gt;"",SUM(G5716:INDIRECT("G"&amp;(D5715-1))),I5715*INDIRECT("G"&amp;F5715)),1)</f>
        <v>1</v>
      </c>
      <c r="H5715" s="6">
        <f ca="1">IF(J5715="",IF(COUNTIF(K$2:K5714,K5715)&gt;0,INDIRECT("H"&amp;MATCH(K5715,K$2:K5714,0)+1),IF(COUNTIF(J$2:J5714,K5715)&gt;0,INDIRECT("A"&amp;MATCH(K5715,J$2:J5714,0)+1),C5715+1)),"")</f>
        <v>0</v>
      </c>
      <c r="I5715">
        <f t="shared" ca="1" si="50"/>
        <v>1</v>
      </c>
      <c r="J5715" s="2" t="str">
        <f t="shared" ca="1" si="51"/>
        <v/>
      </c>
      <c r="L5715">
        <f t="shared" si="52"/>
        <v>1</v>
      </c>
      <c r="M5715" t="str">
        <f t="shared" si="53"/>
        <v/>
      </c>
      <c r="N5715" s="2" t="str">
        <f t="shared" si="54"/>
        <v/>
      </c>
      <c r="O5715" s="2" t="str">
        <f t="shared" si="55"/>
        <v/>
      </c>
      <c r="T5715" s="2">
        <f t="shared" si="56"/>
        <v>0</v>
      </c>
      <c r="W5715" s="2">
        <f>IF(X5715&lt;&gt;"",VLOOKUP(X5715,燃料!B$12:D$18,3,0)*Y5715,0)</f>
        <v>0</v>
      </c>
      <c r="Y5715" s="2">
        <f t="shared" si="57"/>
        <v>0</v>
      </c>
      <c r="AB5715">
        <f>IF(X5715&lt;&gt;0,VLOOKUP(X5715,燃料!$B$12:$H$18,7,0)*Y5715,0)</f>
        <v>0</v>
      </c>
      <c r="AE5715" s="9">
        <f t="shared" si="58"/>
        <v>0</v>
      </c>
      <c r="AH5715">
        <v>1</v>
      </c>
      <c r="AQ5715" s="2">
        <f ca="1">IF($D5715&lt;&gt;"",IF(K5715&lt;&gt;0,INDIRECT("AQ"&amp;K5715),$AH5715*($T5715+IF($D5715&gt;ROW()+1,SUM(AQ5716:INDIRECT("AQ"&amp;$D5715-1)),0))/$L5715),$N5715*INDIRECT("AQ"&amp;$F5715))</f>
        <v>0</v>
      </c>
      <c r="AR5715" s="2">
        <f ca="1">IF($D5715&lt;&gt;"",IF(K5715&lt;&gt;0,INDIRECT("AR"&amp;K5715),$AH5715*($W5715+$AC5715+$AD5715+IF($D5715&gt;(ROW()+1),SUM(AR5716:INDIRECT("AR"&amp;$D5715-1)),0))/$L5715),$N5715*INDIRECT("AR"&amp;$F5715))</f>
        <v>0</v>
      </c>
      <c r="AS5715" s="7">
        <f ca="1">AQ5715*燃料!$D$15+AR5715</f>
        <v>0</v>
      </c>
      <c r="AT5715" s="2">
        <f ca="1">AQ5715*燃料!$H$15</f>
        <v>0</v>
      </c>
      <c r="AU5715" s="2">
        <f ca="1">IF($D5715&lt;&gt;"",IF(K5715&lt;&gt;0,INDIRECT("AU"&amp;K5715),$AH5715*($AB5715+IF($D5715&gt;(ROW()+1),SUM(AU5716:INDIRECT("AU"&amp;$D5715-1)),0))/$L5715),$N5715*INDIRECT("AU"&amp;$F5715))</f>
        <v>0</v>
      </c>
      <c r="AV5715" s="2">
        <f ca="1">IF($D5715&lt;&gt;"",IF(K5715&lt;&gt;0,INDIRECT("AV"&amp;K5715),$AH5715*($AE5715+IF($D5715&gt;(ROW()+1),SUM(AV5716:INDIRECT("AV"&amp;$D5715-1)),0))/$L5715),$N5715*INDIRECT("AV"&amp;$F5715))</f>
        <v>0</v>
      </c>
      <c r="AW5715" s="7">
        <f t="shared" ca="1" si="59"/>
        <v>0</v>
      </c>
      <c r="AX5715" s="2">
        <f t="shared" ca="1" si="60"/>
        <v>1</v>
      </c>
      <c r="AY5715">
        <v>0</v>
      </c>
      <c r="AZ5715" t="s">
        <v>33</v>
      </c>
      <c r="BA5715">
        <f t="shared" si="61"/>
        <v>5716</v>
      </c>
      <c r="BB5715" t="str">
        <f t="shared" si="62"/>
        <v/>
      </c>
      <c r="BC5715" t="str">
        <f t="shared" ca="1" si="63"/>
        <v/>
      </c>
      <c r="BE5715" s="2" t="str">
        <f t="shared" ca="1" si="64"/>
        <v/>
      </c>
      <c r="BF5715" s="2" t="str">
        <f t="shared" si="65"/>
        <v/>
      </c>
      <c r="BG5715" s="2" t="str">
        <f t="shared" ca="1" si="66"/>
        <v/>
      </c>
      <c r="BR5715" t="str">
        <f t="shared" ca="1" si="67"/>
        <v/>
      </c>
      <c r="BS5715" s="1" t="str">
        <f t="shared" ca="1" si="68"/>
        <v/>
      </c>
      <c r="BT5715" s="1" t="str">
        <f t="shared" ca="1" si="69"/>
        <v/>
      </c>
      <c r="BU5715">
        <f>ROW()</f>
        <v>5715</v>
      </c>
    </row>
    <row r="5716" spans="1:73" x14ac:dyDescent="0.45">
      <c r="A5716" s="2">
        <f>IF(K5716="",MAX(A$2:A5715)+1,"")</f>
        <v>1402</v>
      </c>
      <c r="B5716" s="3" t="str">
        <f ca="1">IFERROR(IF(A5716&lt;&gt;"",MATCH(A5716,H$2:H5715,0)+1,""),"")</f>
        <v/>
      </c>
      <c r="C5716" s="3">
        <f ca="1">MAX(MAX(A$2:A5715),MAX(H$2:H5715))</f>
        <v>1401</v>
      </c>
      <c r="D5716" s="2">
        <f t="shared" si="49"/>
        <v>5717</v>
      </c>
      <c r="E5716" s="2" t="str">
        <f>IF(A5716="",LOOKUP(2, 1/(A$1:A5715&lt;&gt;""), ROW(A$1:A5715)),"")</f>
        <v/>
      </c>
      <c r="F5716" s="2" t="str">
        <f ca="1">IFERROR(IF(H5716&lt;&gt;"",INDEX(ROW(A:A),MATCH(H5716,A:A,0)),LOOKUP(2,1/(H$1:H5715=A5716),ROW(H$1:H5715))),"")</f>
        <v/>
      </c>
      <c r="G5716" s="3">
        <f ca="1">IF(D5716&gt;ROW()+1,IF(D5716&lt;&gt;"",SUM(G5717:INDIRECT("G"&amp;(D5716-1))),I5716*INDIRECT("G"&amp;F5716)),1)</f>
        <v>1</v>
      </c>
      <c r="H5716" s="6">
        <f ca="1">IF(J5716="",IF(COUNTIF(K$2:K5715,K5716)&gt;0,INDIRECT("H"&amp;MATCH(K5716,K$2:K5715,0)+1),IF(COUNTIF(J$2:J5715,K5716)&gt;0,INDIRECT("A"&amp;MATCH(K5716,J$2:J5715,0)+1),C5716+1)),"")</f>
        <v>0</v>
      </c>
      <c r="I5716">
        <f t="shared" ca="1" si="50"/>
        <v>1</v>
      </c>
      <c r="J5716" s="2" t="str">
        <f t="shared" ca="1" si="51"/>
        <v/>
      </c>
      <c r="L5716">
        <f t="shared" si="52"/>
        <v>1</v>
      </c>
      <c r="M5716" t="str">
        <f t="shared" si="53"/>
        <v/>
      </c>
      <c r="N5716" s="2" t="str">
        <f t="shared" si="54"/>
        <v/>
      </c>
      <c r="O5716" s="2" t="str">
        <f t="shared" si="55"/>
        <v/>
      </c>
      <c r="T5716" s="2">
        <f t="shared" si="56"/>
        <v>0</v>
      </c>
      <c r="W5716" s="2">
        <f>IF(X5716&lt;&gt;"",VLOOKUP(X5716,燃料!B$12:D$18,3,0)*Y5716,0)</f>
        <v>0</v>
      </c>
      <c r="Y5716" s="2">
        <f t="shared" si="57"/>
        <v>0</v>
      </c>
      <c r="AB5716">
        <f>IF(X5716&lt;&gt;0,VLOOKUP(X5716,燃料!$B$12:$H$18,7,0)*Y5716,0)</f>
        <v>0</v>
      </c>
      <c r="AE5716" s="9">
        <f t="shared" si="58"/>
        <v>0</v>
      </c>
      <c r="AH5716">
        <v>1</v>
      </c>
      <c r="AQ5716" s="2">
        <f ca="1">IF($D5716&lt;&gt;"",IF(K5716&lt;&gt;0,INDIRECT("AQ"&amp;K5716),$AH5716*($T5716+IF($D5716&gt;ROW()+1,SUM(AQ5717:INDIRECT("AQ"&amp;$D5716-1)),0))/$L5716),$N5716*INDIRECT("AQ"&amp;$F5716))</f>
        <v>0</v>
      </c>
      <c r="AR5716" s="2">
        <f ca="1">IF($D5716&lt;&gt;"",IF(K5716&lt;&gt;0,INDIRECT("AR"&amp;K5716),$AH5716*($W5716+$AC5716+$AD5716+IF($D5716&gt;(ROW()+1),SUM(AR5717:INDIRECT("AR"&amp;$D5716-1)),0))/$L5716),$N5716*INDIRECT("AR"&amp;$F5716))</f>
        <v>0</v>
      </c>
      <c r="AS5716" s="7">
        <f ca="1">AQ5716*燃料!$D$15+AR5716</f>
        <v>0</v>
      </c>
      <c r="AT5716" s="2">
        <f ca="1">AQ5716*燃料!$H$15</f>
        <v>0</v>
      </c>
      <c r="AU5716" s="2">
        <f ca="1">IF($D5716&lt;&gt;"",IF(K5716&lt;&gt;0,INDIRECT("AU"&amp;K5716),$AH5716*($AB5716+IF($D5716&gt;(ROW()+1),SUM(AU5717:INDIRECT("AU"&amp;$D5716-1)),0))/$L5716),$N5716*INDIRECT("AU"&amp;$F5716))</f>
        <v>0</v>
      </c>
      <c r="AV5716" s="2">
        <f ca="1">IF($D5716&lt;&gt;"",IF(K5716&lt;&gt;0,INDIRECT("AV"&amp;K5716),$AH5716*($AE5716+IF($D5716&gt;(ROW()+1),SUM(AV5717:INDIRECT("AV"&amp;$D5716-1)),0))/$L5716),$N5716*INDIRECT("AV"&amp;$F5716))</f>
        <v>0</v>
      </c>
      <c r="AW5716" s="7">
        <f t="shared" ca="1" si="59"/>
        <v>0</v>
      </c>
      <c r="AX5716" s="2">
        <f t="shared" ca="1" si="60"/>
        <v>1</v>
      </c>
      <c r="AY5716">
        <v>0</v>
      </c>
      <c r="AZ5716" t="s">
        <v>33</v>
      </c>
      <c r="BA5716">
        <f t="shared" si="61"/>
        <v>5717</v>
      </c>
      <c r="BB5716" t="str">
        <f t="shared" si="62"/>
        <v/>
      </c>
      <c r="BC5716" t="str">
        <f t="shared" ca="1" si="63"/>
        <v/>
      </c>
      <c r="BE5716" s="2" t="str">
        <f t="shared" ca="1" si="64"/>
        <v/>
      </c>
      <c r="BF5716" s="2" t="str">
        <f t="shared" si="65"/>
        <v/>
      </c>
      <c r="BG5716" s="2" t="str">
        <f t="shared" ca="1" si="66"/>
        <v/>
      </c>
      <c r="BR5716" t="str">
        <f t="shared" ca="1" si="67"/>
        <v/>
      </c>
      <c r="BS5716" s="1" t="str">
        <f t="shared" ca="1" si="68"/>
        <v/>
      </c>
      <c r="BT5716" s="1" t="str">
        <f t="shared" ca="1" si="69"/>
        <v/>
      </c>
      <c r="BU5716">
        <f>ROW()</f>
        <v>5716</v>
      </c>
    </row>
    <row r="5717" spans="1:73" x14ac:dyDescent="0.45">
      <c r="A5717" s="2">
        <f>IF(K5717="",MAX(A$2:A5716)+1,"")</f>
        <v>1403</v>
      </c>
      <c r="B5717" s="3" t="str">
        <f ca="1">IFERROR(IF(A5717&lt;&gt;"",MATCH(A5717,H$2:H5716,0)+1,""),"")</f>
        <v/>
      </c>
      <c r="C5717" s="3">
        <f ca="1">MAX(MAX(A$2:A5716),MAX(H$2:H5716))</f>
        <v>1402</v>
      </c>
      <c r="D5717" s="2">
        <f t="shared" si="49"/>
        <v>5718</v>
      </c>
      <c r="E5717" s="2" t="str">
        <f>IF(A5717="",LOOKUP(2, 1/(A$1:A5716&lt;&gt;""), ROW(A$1:A5716)),"")</f>
        <v/>
      </c>
      <c r="F5717" s="2" t="str">
        <f ca="1">IFERROR(IF(H5717&lt;&gt;"",INDEX(ROW(A:A),MATCH(H5717,A:A,0)),LOOKUP(2,1/(H$1:H5716=A5717),ROW(H$1:H5716))),"")</f>
        <v/>
      </c>
      <c r="G5717" s="3">
        <f ca="1">IF(D5717&gt;ROW()+1,IF(D5717&lt;&gt;"",SUM(G5718:INDIRECT("G"&amp;(D5717-1))),I5717*INDIRECT("G"&amp;F5717)),1)</f>
        <v>1</v>
      </c>
      <c r="H5717" s="6">
        <f ca="1">IF(J5717="",IF(COUNTIF(K$2:K5716,K5717)&gt;0,INDIRECT("H"&amp;MATCH(K5717,K$2:K5716,0)+1),IF(COUNTIF(J$2:J5716,K5717)&gt;0,INDIRECT("A"&amp;MATCH(K5717,J$2:J5716,0)+1),C5717+1)),"")</f>
        <v>0</v>
      </c>
      <c r="I5717">
        <f t="shared" ca="1" si="50"/>
        <v>1</v>
      </c>
      <c r="J5717" s="2" t="str">
        <f t="shared" ca="1" si="51"/>
        <v/>
      </c>
      <c r="L5717">
        <f t="shared" si="52"/>
        <v>1</v>
      </c>
      <c r="M5717" t="str">
        <f t="shared" si="53"/>
        <v/>
      </c>
      <c r="N5717" s="2" t="str">
        <f t="shared" si="54"/>
        <v/>
      </c>
      <c r="O5717" s="2" t="str">
        <f t="shared" si="55"/>
        <v/>
      </c>
      <c r="T5717" s="2">
        <f t="shared" si="56"/>
        <v>0</v>
      </c>
      <c r="W5717" s="2">
        <f>IF(X5717&lt;&gt;"",VLOOKUP(X5717,燃料!B$12:D$18,3,0)*Y5717,0)</f>
        <v>0</v>
      </c>
      <c r="Y5717" s="2">
        <f t="shared" si="57"/>
        <v>0</v>
      </c>
      <c r="AB5717">
        <f>IF(X5717&lt;&gt;0,VLOOKUP(X5717,燃料!$B$12:$H$18,7,0)*Y5717,0)</f>
        <v>0</v>
      </c>
      <c r="AE5717" s="9">
        <f t="shared" si="58"/>
        <v>0</v>
      </c>
      <c r="AH5717">
        <v>1</v>
      </c>
      <c r="AQ5717" s="2">
        <f ca="1">IF($D5717&lt;&gt;"",IF(K5717&lt;&gt;0,INDIRECT("AQ"&amp;K5717),$AH5717*($T5717+IF($D5717&gt;ROW()+1,SUM(AQ5718:INDIRECT("AQ"&amp;$D5717-1)),0))/$L5717),$N5717*INDIRECT("AQ"&amp;$F5717))</f>
        <v>0</v>
      </c>
      <c r="AR5717" s="2">
        <f ca="1">IF($D5717&lt;&gt;"",IF(K5717&lt;&gt;0,INDIRECT("AR"&amp;K5717),$AH5717*($W5717+$AC5717+$AD5717+IF($D5717&gt;(ROW()+1),SUM(AR5718:INDIRECT("AR"&amp;$D5717-1)),0))/$L5717),$N5717*INDIRECT("AR"&amp;$F5717))</f>
        <v>0</v>
      </c>
      <c r="AS5717" s="7">
        <f ca="1">AQ5717*燃料!$D$15+AR5717</f>
        <v>0</v>
      </c>
      <c r="AT5717" s="2">
        <f ca="1">AQ5717*燃料!$H$15</f>
        <v>0</v>
      </c>
      <c r="AU5717" s="2">
        <f ca="1">IF($D5717&lt;&gt;"",IF(K5717&lt;&gt;0,INDIRECT("AU"&amp;K5717),$AH5717*($AB5717+IF($D5717&gt;(ROW()+1),SUM(AU5718:INDIRECT("AU"&amp;$D5717-1)),0))/$L5717),$N5717*INDIRECT("AU"&amp;$F5717))</f>
        <v>0</v>
      </c>
      <c r="AV5717" s="2">
        <f ca="1">IF($D5717&lt;&gt;"",IF(K5717&lt;&gt;0,INDIRECT("AV"&amp;K5717),$AH5717*($AE5717+IF($D5717&gt;(ROW()+1),SUM(AV5718:INDIRECT("AV"&amp;$D5717-1)),0))/$L5717),$N5717*INDIRECT("AV"&amp;$F5717))</f>
        <v>0</v>
      </c>
      <c r="AW5717" s="7">
        <f t="shared" ca="1" si="59"/>
        <v>0</v>
      </c>
      <c r="AX5717" s="2">
        <f t="shared" ca="1" si="60"/>
        <v>1</v>
      </c>
      <c r="AY5717">
        <v>0</v>
      </c>
      <c r="AZ5717" t="s">
        <v>33</v>
      </c>
      <c r="BA5717">
        <f t="shared" si="61"/>
        <v>5718</v>
      </c>
      <c r="BB5717" t="str">
        <f t="shared" si="62"/>
        <v/>
      </c>
      <c r="BC5717" t="str">
        <f t="shared" ca="1" si="63"/>
        <v/>
      </c>
      <c r="BE5717" s="2" t="str">
        <f t="shared" ca="1" si="64"/>
        <v/>
      </c>
      <c r="BF5717" s="2" t="str">
        <f t="shared" si="65"/>
        <v/>
      </c>
      <c r="BG5717" s="2" t="str">
        <f t="shared" ca="1" si="66"/>
        <v/>
      </c>
      <c r="BR5717" t="str">
        <f t="shared" ca="1" si="67"/>
        <v/>
      </c>
      <c r="BS5717" s="1" t="str">
        <f t="shared" ca="1" si="68"/>
        <v/>
      </c>
      <c r="BT5717" s="1" t="str">
        <f t="shared" ca="1" si="69"/>
        <v/>
      </c>
      <c r="BU5717">
        <f>ROW()</f>
        <v>5717</v>
      </c>
    </row>
    <row r="5718" spans="1:73" x14ac:dyDescent="0.45">
      <c r="A5718" s="2">
        <f>IF(K5718="",MAX(A$2:A5717)+1,"")</f>
        <v>1404</v>
      </c>
      <c r="B5718" s="3" t="str">
        <f ca="1">IFERROR(IF(A5718&lt;&gt;"",MATCH(A5718,H$2:H5717,0)+1,""),"")</f>
        <v/>
      </c>
      <c r="C5718" s="3">
        <f ca="1">MAX(MAX(A$2:A5717),MAX(H$2:H5717))</f>
        <v>1403</v>
      </c>
      <c r="D5718" s="2">
        <f t="shared" si="49"/>
        <v>5719</v>
      </c>
      <c r="E5718" s="2" t="str">
        <f>IF(A5718="",LOOKUP(2, 1/(A$1:A5717&lt;&gt;""), ROW(A$1:A5717)),"")</f>
        <v/>
      </c>
      <c r="F5718" s="2" t="str">
        <f ca="1">IFERROR(IF(H5718&lt;&gt;"",INDEX(ROW(A:A),MATCH(H5718,A:A,0)),LOOKUP(2,1/(H$1:H5717=A5718),ROW(H$1:H5717))),"")</f>
        <v/>
      </c>
      <c r="G5718" s="3">
        <f ca="1">IF(D5718&gt;ROW()+1,IF(D5718&lt;&gt;"",SUM(G5719:INDIRECT("G"&amp;(D5718-1))),I5718*INDIRECT("G"&amp;F5718)),1)</f>
        <v>1</v>
      </c>
      <c r="H5718" s="6">
        <f ca="1">IF(J5718="",IF(COUNTIF(K$2:K5717,K5718)&gt;0,INDIRECT("H"&amp;MATCH(K5718,K$2:K5717,0)+1),IF(COUNTIF(J$2:J5717,K5718)&gt;0,INDIRECT("A"&amp;MATCH(K5718,J$2:J5717,0)+1),C5718+1)),"")</f>
        <v>0</v>
      </c>
      <c r="I5718">
        <f t="shared" ca="1" si="50"/>
        <v>1</v>
      </c>
      <c r="J5718" s="2" t="str">
        <f t="shared" ca="1" si="51"/>
        <v/>
      </c>
      <c r="L5718">
        <f t="shared" si="52"/>
        <v>1</v>
      </c>
      <c r="M5718" t="str">
        <f t="shared" si="53"/>
        <v/>
      </c>
      <c r="N5718" s="2" t="str">
        <f t="shared" si="54"/>
        <v/>
      </c>
      <c r="O5718" s="2" t="str">
        <f t="shared" si="55"/>
        <v/>
      </c>
      <c r="T5718" s="2">
        <f t="shared" si="56"/>
        <v>0</v>
      </c>
      <c r="W5718" s="2">
        <f>IF(X5718&lt;&gt;"",VLOOKUP(X5718,燃料!B$12:D$18,3,0)*Y5718,0)</f>
        <v>0</v>
      </c>
      <c r="Y5718" s="2">
        <f t="shared" si="57"/>
        <v>0</v>
      </c>
      <c r="AB5718">
        <f>IF(X5718&lt;&gt;0,VLOOKUP(X5718,燃料!$B$12:$H$18,7,0)*Y5718,0)</f>
        <v>0</v>
      </c>
      <c r="AE5718" s="9">
        <f t="shared" si="58"/>
        <v>0</v>
      </c>
      <c r="AH5718">
        <v>1</v>
      </c>
      <c r="AQ5718" s="2">
        <f ca="1">IF($D5718&lt;&gt;"",IF(K5718&lt;&gt;0,INDIRECT("AQ"&amp;K5718),$AH5718*($T5718+IF($D5718&gt;ROW()+1,SUM(AQ5719:INDIRECT("AQ"&amp;$D5718-1)),0))/$L5718),$N5718*INDIRECT("AQ"&amp;$F5718))</f>
        <v>0</v>
      </c>
      <c r="AR5718" s="2">
        <f ca="1">IF($D5718&lt;&gt;"",IF(K5718&lt;&gt;0,INDIRECT("AR"&amp;K5718),$AH5718*($W5718+$AC5718+$AD5718+IF($D5718&gt;(ROW()+1),SUM(AR5719:INDIRECT("AR"&amp;$D5718-1)),0))/$L5718),$N5718*INDIRECT("AR"&amp;$F5718))</f>
        <v>0</v>
      </c>
      <c r="AS5718" s="7">
        <f ca="1">AQ5718*燃料!$D$15+AR5718</f>
        <v>0</v>
      </c>
      <c r="AT5718" s="2">
        <f ca="1">AQ5718*燃料!$H$15</f>
        <v>0</v>
      </c>
      <c r="AU5718" s="2">
        <f ca="1">IF($D5718&lt;&gt;"",IF(K5718&lt;&gt;0,INDIRECT("AU"&amp;K5718),$AH5718*($AB5718+IF($D5718&gt;(ROW()+1),SUM(AU5719:INDIRECT("AU"&amp;$D5718-1)),0))/$L5718),$N5718*INDIRECT("AU"&amp;$F5718))</f>
        <v>0</v>
      </c>
      <c r="AV5718" s="2">
        <f ca="1">IF($D5718&lt;&gt;"",IF(K5718&lt;&gt;0,INDIRECT("AV"&amp;K5718),$AH5718*($AE5718+IF($D5718&gt;(ROW()+1),SUM(AV5719:INDIRECT("AV"&amp;$D5718-1)),0))/$L5718),$N5718*INDIRECT("AV"&amp;$F5718))</f>
        <v>0</v>
      </c>
      <c r="AW5718" s="7">
        <f t="shared" ca="1" si="59"/>
        <v>0</v>
      </c>
      <c r="AX5718" s="2">
        <f t="shared" ca="1" si="60"/>
        <v>1</v>
      </c>
      <c r="AY5718">
        <v>0</v>
      </c>
      <c r="AZ5718" t="s">
        <v>33</v>
      </c>
      <c r="BA5718">
        <f t="shared" si="61"/>
        <v>5719</v>
      </c>
      <c r="BB5718" t="str">
        <f t="shared" si="62"/>
        <v/>
      </c>
      <c r="BC5718" t="str">
        <f t="shared" ca="1" si="63"/>
        <v/>
      </c>
      <c r="BE5718" s="2" t="str">
        <f t="shared" ca="1" si="64"/>
        <v/>
      </c>
      <c r="BF5718" s="2" t="str">
        <f t="shared" si="65"/>
        <v/>
      </c>
      <c r="BG5718" s="2" t="str">
        <f t="shared" ca="1" si="66"/>
        <v/>
      </c>
      <c r="BR5718" t="str">
        <f t="shared" ca="1" si="67"/>
        <v/>
      </c>
      <c r="BS5718" s="1" t="str">
        <f t="shared" ca="1" si="68"/>
        <v/>
      </c>
      <c r="BT5718" s="1" t="str">
        <f t="shared" ca="1" si="69"/>
        <v/>
      </c>
      <c r="BU5718">
        <f>ROW()</f>
        <v>5718</v>
      </c>
    </row>
    <row r="5719" spans="1:73" x14ac:dyDescent="0.45">
      <c r="A5719" s="2">
        <f>IF(K5719="",MAX(A$2:A5718)+1,"")</f>
        <v>1405</v>
      </c>
      <c r="B5719" s="3" t="str">
        <f ca="1">IFERROR(IF(A5719&lt;&gt;"",MATCH(A5719,H$2:H5718,0)+1,""),"")</f>
        <v/>
      </c>
      <c r="C5719" s="3">
        <f ca="1">MAX(MAX(A$2:A5718),MAX(H$2:H5718))</f>
        <v>1404</v>
      </c>
      <c r="D5719" s="2">
        <f t="shared" si="49"/>
        <v>5720</v>
      </c>
      <c r="E5719" s="2" t="str">
        <f>IF(A5719="",LOOKUP(2, 1/(A$1:A5718&lt;&gt;""), ROW(A$1:A5718)),"")</f>
        <v/>
      </c>
      <c r="F5719" s="2" t="str">
        <f ca="1">IFERROR(IF(H5719&lt;&gt;"",INDEX(ROW(A:A),MATCH(H5719,A:A,0)),LOOKUP(2,1/(H$1:H5718=A5719),ROW(H$1:H5718))),"")</f>
        <v/>
      </c>
      <c r="G5719" s="3">
        <f ca="1">IF(D5719&gt;ROW()+1,IF(D5719&lt;&gt;"",SUM(G5720:INDIRECT("G"&amp;(D5719-1))),I5719*INDIRECT("G"&amp;F5719)),1)</f>
        <v>1</v>
      </c>
      <c r="H5719" s="6">
        <f ca="1">IF(J5719="",IF(COUNTIF(K$2:K5718,K5719)&gt;0,INDIRECT("H"&amp;MATCH(K5719,K$2:K5718,0)+1),IF(COUNTIF(J$2:J5718,K5719)&gt;0,INDIRECT("A"&amp;MATCH(K5719,J$2:J5718,0)+1),C5719+1)),"")</f>
        <v>0</v>
      </c>
      <c r="I5719">
        <f t="shared" ca="1" si="50"/>
        <v>1</v>
      </c>
      <c r="J5719" s="2" t="str">
        <f t="shared" ca="1" si="51"/>
        <v/>
      </c>
      <c r="L5719">
        <f t="shared" si="52"/>
        <v>1</v>
      </c>
      <c r="M5719" t="str">
        <f t="shared" si="53"/>
        <v/>
      </c>
      <c r="N5719" s="2" t="str">
        <f t="shared" si="54"/>
        <v/>
      </c>
      <c r="O5719" s="2" t="str">
        <f t="shared" si="55"/>
        <v/>
      </c>
      <c r="T5719" s="2">
        <f t="shared" si="56"/>
        <v>0</v>
      </c>
      <c r="W5719" s="2">
        <f>IF(X5719&lt;&gt;"",VLOOKUP(X5719,燃料!B$12:D$18,3,0)*Y5719,0)</f>
        <v>0</v>
      </c>
      <c r="Y5719" s="2">
        <f t="shared" si="57"/>
        <v>0</v>
      </c>
      <c r="AB5719">
        <f>IF(X5719&lt;&gt;0,VLOOKUP(X5719,燃料!$B$12:$H$18,7,0)*Y5719,0)</f>
        <v>0</v>
      </c>
      <c r="AE5719" s="9">
        <f t="shared" si="58"/>
        <v>0</v>
      </c>
      <c r="AH5719">
        <v>1</v>
      </c>
      <c r="AQ5719" s="2">
        <f ca="1">IF($D5719&lt;&gt;"",IF(K5719&lt;&gt;0,INDIRECT("AQ"&amp;K5719),$AH5719*($T5719+IF($D5719&gt;ROW()+1,SUM(AQ5720:INDIRECT("AQ"&amp;$D5719-1)),0))/$L5719),$N5719*INDIRECT("AQ"&amp;$F5719))</f>
        <v>0</v>
      </c>
      <c r="AR5719" s="2">
        <f ca="1">IF($D5719&lt;&gt;"",IF(K5719&lt;&gt;0,INDIRECT("AR"&amp;K5719),$AH5719*($W5719+$AC5719+$AD5719+IF($D5719&gt;(ROW()+1),SUM(AR5720:INDIRECT("AR"&amp;$D5719-1)),0))/$L5719),$N5719*INDIRECT("AR"&amp;$F5719))</f>
        <v>0</v>
      </c>
      <c r="AS5719" s="7">
        <f ca="1">AQ5719*燃料!$D$15+AR5719</f>
        <v>0</v>
      </c>
      <c r="AT5719" s="2">
        <f ca="1">AQ5719*燃料!$H$15</f>
        <v>0</v>
      </c>
      <c r="AU5719" s="2">
        <f ca="1">IF($D5719&lt;&gt;"",IF(K5719&lt;&gt;0,INDIRECT("AU"&amp;K5719),$AH5719*($AB5719+IF($D5719&gt;(ROW()+1),SUM(AU5720:INDIRECT("AU"&amp;$D5719-1)),0))/$L5719),$N5719*INDIRECT("AU"&amp;$F5719))</f>
        <v>0</v>
      </c>
      <c r="AV5719" s="2">
        <f ca="1">IF($D5719&lt;&gt;"",IF(K5719&lt;&gt;0,INDIRECT("AV"&amp;K5719),$AH5719*($AE5719+IF($D5719&gt;(ROW()+1),SUM(AV5720:INDIRECT("AV"&amp;$D5719-1)),0))/$L5719),$N5719*INDIRECT("AV"&amp;$F5719))</f>
        <v>0</v>
      </c>
      <c r="AW5719" s="7">
        <f t="shared" ca="1" si="59"/>
        <v>0</v>
      </c>
      <c r="AX5719" s="2">
        <f t="shared" ca="1" si="60"/>
        <v>1</v>
      </c>
      <c r="AY5719">
        <v>0</v>
      </c>
      <c r="AZ5719" t="s">
        <v>33</v>
      </c>
      <c r="BA5719">
        <f t="shared" si="61"/>
        <v>5720</v>
      </c>
      <c r="BB5719" t="str">
        <f t="shared" si="62"/>
        <v/>
      </c>
      <c r="BC5719" t="str">
        <f t="shared" ca="1" si="63"/>
        <v/>
      </c>
      <c r="BE5719" s="2" t="str">
        <f t="shared" ca="1" si="64"/>
        <v/>
      </c>
      <c r="BF5719" s="2" t="str">
        <f t="shared" si="65"/>
        <v/>
      </c>
      <c r="BG5719" s="2" t="str">
        <f t="shared" ca="1" si="66"/>
        <v/>
      </c>
      <c r="BR5719" t="str">
        <f t="shared" ca="1" si="67"/>
        <v/>
      </c>
      <c r="BS5719" s="1" t="str">
        <f t="shared" ca="1" si="68"/>
        <v/>
      </c>
      <c r="BT5719" s="1" t="str">
        <f t="shared" ca="1" si="69"/>
        <v/>
      </c>
      <c r="BU5719">
        <f>ROW()</f>
        <v>5719</v>
      </c>
    </row>
    <row r="5720" spans="1:73" x14ac:dyDescent="0.45">
      <c r="A5720" s="2">
        <f>IF(K5720="",MAX(A$2:A5719)+1,"")</f>
        <v>1406</v>
      </c>
      <c r="B5720" s="3" t="str">
        <f ca="1">IFERROR(IF(A5720&lt;&gt;"",MATCH(A5720,H$2:H5719,0)+1,""),"")</f>
        <v/>
      </c>
      <c r="C5720" s="3">
        <f ca="1">MAX(MAX(A$2:A5719),MAX(H$2:H5719))</f>
        <v>1405</v>
      </c>
      <c r="D5720" s="2">
        <f t="shared" si="49"/>
        <v>5721</v>
      </c>
      <c r="E5720" s="2" t="str">
        <f>IF(A5720="",LOOKUP(2, 1/(A$1:A5719&lt;&gt;""), ROW(A$1:A5719)),"")</f>
        <v/>
      </c>
      <c r="F5720" s="2" t="str">
        <f ca="1">IFERROR(IF(H5720&lt;&gt;"",INDEX(ROW(A:A),MATCH(H5720,A:A,0)),LOOKUP(2,1/(H$1:H5719=A5720),ROW(H$1:H5719))),"")</f>
        <v/>
      </c>
      <c r="G5720" s="3">
        <f ca="1">IF(D5720&gt;ROW()+1,IF(D5720&lt;&gt;"",SUM(G5721:INDIRECT("G"&amp;(D5720-1))),I5720*INDIRECT("G"&amp;F5720)),1)</f>
        <v>1</v>
      </c>
      <c r="H5720" s="6">
        <f ca="1">IF(J5720="",IF(COUNTIF(K$2:K5719,K5720)&gt;0,INDIRECT("H"&amp;MATCH(K5720,K$2:K5719,0)+1),IF(COUNTIF(J$2:J5719,K5720)&gt;0,INDIRECT("A"&amp;MATCH(K5720,J$2:J5719,0)+1),C5720+1)),"")</f>
        <v>0</v>
      </c>
      <c r="I5720">
        <f t="shared" ca="1" si="50"/>
        <v>1</v>
      </c>
      <c r="J5720" s="2" t="str">
        <f t="shared" ca="1" si="51"/>
        <v/>
      </c>
      <c r="L5720">
        <f t="shared" si="52"/>
        <v>1</v>
      </c>
      <c r="M5720" t="str">
        <f t="shared" si="53"/>
        <v/>
      </c>
      <c r="N5720" s="2" t="str">
        <f t="shared" si="54"/>
        <v/>
      </c>
      <c r="O5720" s="2" t="str">
        <f t="shared" si="55"/>
        <v/>
      </c>
      <c r="T5720" s="2">
        <f t="shared" si="56"/>
        <v>0</v>
      </c>
      <c r="W5720" s="2">
        <f>IF(X5720&lt;&gt;"",VLOOKUP(X5720,燃料!B$12:D$18,3,0)*Y5720,0)</f>
        <v>0</v>
      </c>
      <c r="Y5720" s="2">
        <f t="shared" si="57"/>
        <v>0</v>
      </c>
      <c r="AB5720">
        <f>IF(X5720&lt;&gt;0,VLOOKUP(X5720,燃料!$B$12:$H$18,7,0)*Y5720,0)</f>
        <v>0</v>
      </c>
      <c r="AE5720" s="9">
        <f t="shared" si="58"/>
        <v>0</v>
      </c>
      <c r="AH5720">
        <v>1</v>
      </c>
      <c r="AQ5720" s="2">
        <f ca="1">IF($D5720&lt;&gt;"",IF(K5720&lt;&gt;0,INDIRECT("AQ"&amp;K5720),$AH5720*($T5720+IF($D5720&gt;ROW()+1,SUM(AQ5721:INDIRECT("AQ"&amp;$D5720-1)),0))/$L5720),$N5720*INDIRECT("AQ"&amp;$F5720))</f>
        <v>0</v>
      </c>
      <c r="AR5720" s="2">
        <f ca="1">IF($D5720&lt;&gt;"",IF(K5720&lt;&gt;0,INDIRECT("AR"&amp;K5720),$AH5720*($W5720+$AC5720+$AD5720+IF($D5720&gt;(ROW()+1),SUM(AR5721:INDIRECT("AR"&amp;$D5720-1)),0))/$L5720),$N5720*INDIRECT("AR"&amp;$F5720))</f>
        <v>0</v>
      </c>
      <c r="AS5720" s="7">
        <f ca="1">AQ5720*燃料!$D$15+AR5720</f>
        <v>0</v>
      </c>
      <c r="AT5720" s="2">
        <f ca="1">AQ5720*燃料!$H$15</f>
        <v>0</v>
      </c>
      <c r="AU5720" s="2">
        <f ca="1">IF($D5720&lt;&gt;"",IF(K5720&lt;&gt;0,INDIRECT("AU"&amp;K5720),$AH5720*($AB5720+IF($D5720&gt;(ROW()+1),SUM(AU5721:INDIRECT("AU"&amp;$D5720-1)),0))/$L5720),$N5720*INDIRECT("AU"&amp;$F5720))</f>
        <v>0</v>
      </c>
      <c r="AV5720" s="2">
        <f ca="1">IF($D5720&lt;&gt;"",IF(K5720&lt;&gt;0,INDIRECT("AV"&amp;K5720),$AH5720*($AE5720+IF($D5720&gt;(ROW()+1),SUM(AV5721:INDIRECT("AV"&amp;$D5720-1)),0))/$L5720),$N5720*INDIRECT("AV"&amp;$F5720))</f>
        <v>0</v>
      </c>
      <c r="AW5720" s="7">
        <f t="shared" ca="1" si="59"/>
        <v>0</v>
      </c>
      <c r="AX5720" s="2">
        <f t="shared" ca="1" si="60"/>
        <v>1</v>
      </c>
      <c r="AY5720">
        <v>0</v>
      </c>
      <c r="AZ5720" t="s">
        <v>33</v>
      </c>
      <c r="BA5720">
        <f t="shared" si="61"/>
        <v>5721</v>
      </c>
      <c r="BB5720" t="str">
        <f t="shared" si="62"/>
        <v/>
      </c>
      <c r="BC5720" t="str">
        <f t="shared" ca="1" si="63"/>
        <v/>
      </c>
      <c r="BE5720" s="2" t="str">
        <f t="shared" ca="1" si="64"/>
        <v/>
      </c>
      <c r="BF5720" s="2" t="str">
        <f t="shared" si="65"/>
        <v/>
      </c>
      <c r="BG5720" s="2" t="str">
        <f t="shared" ca="1" si="66"/>
        <v/>
      </c>
      <c r="BR5720" t="str">
        <f t="shared" ca="1" si="67"/>
        <v/>
      </c>
      <c r="BS5720" s="1" t="str">
        <f t="shared" ca="1" si="68"/>
        <v/>
      </c>
      <c r="BT5720" s="1" t="str">
        <f t="shared" ca="1" si="69"/>
        <v/>
      </c>
      <c r="BU5720">
        <f>ROW()</f>
        <v>5720</v>
      </c>
    </row>
    <row r="5721" spans="1:73" x14ac:dyDescent="0.45">
      <c r="A5721" s="2">
        <f>IF(K5721="",MAX(A$2:A5720)+1,"")</f>
        <v>1407</v>
      </c>
      <c r="B5721" s="3" t="str">
        <f ca="1">IFERROR(IF(A5721&lt;&gt;"",MATCH(A5721,H$2:H5720,0)+1,""),"")</f>
        <v/>
      </c>
      <c r="C5721" s="3">
        <f ca="1">MAX(MAX(A$2:A5720),MAX(H$2:H5720))</f>
        <v>1406</v>
      </c>
      <c r="D5721" s="2">
        <f t="shared" si="49"/>
        <v>5722</v>
      </c>
      <c r="E5721" s="2" t="str">
        <f>IF(A5721="",LOOKUP(2, 1/(A$1:A5720&lt;&gt;""), ROW(A$1:A5720)),"")</f>
        <v/>
      </c>
      <c r="F5721" s="2" t="str">
        <f ca="1">IFERROR(IF(H5721&lt;&gt;"",INDEX(ROW(A:A),MATCH(H5721,A:A,0)),LOOKUP(2,1/(H$1:H5720=A5721),ROW(H$1:H5720))),"")</f>
        <v/>
      </c>
      <c r="G5721" s="3">
        <f ca="1">IF(D5721&gt;ROW()+1,IF(D5721&lt;&gt;"",SUM(G5722:INDIRECT("G"&amp;(D5721-1))),I5721*INDIRECT("G"&amp;F5721)),1)</f>
        <v>1</v>
      </c>
      <c r="H5721" s="6">
        <f ca="1">IF(J5721="",IF(COUNTIF(K$2:K5720,K5721)&gt;0,INDIRECT("H"&amp;MATCH(K5721,K$2:K5720,0)+1),IF(COUNTIF(J$2:J5720,K5721)&gt;0,INDIRECT("A"&amp;MATCH(K5721,J$2:J5720,0)+1),C5721+1)),"")</f>
        <v>0</v>
      </c>
      <c r="I5721">
        <f t="shared" ca="1" si="50"/>
        <v>1</v>
      </c>
      <c r="J5721" s="2" t="str">
        <f t="shared" ca="1" si="51"/>
        <v/>
      </c>
      <c r="L5721">
        <f t="shared" si="52"/>
        <v>1</v>
      </c>
      <c r="M5721" t="str">
        <f t="shared" si="53"/>
        <v/>
      </c>
      <c r="N5721" s="2" t="str">
        <f t="shared" si="54"/>
        <v/>
      </c>
      <c r="O5721" s="2" t="str">
        <f t="shared" si="55"/>
        <v/>
      </c>
      <c r="T5721" s="2">
        <f t="shared" si="56"/>
        <v>0</v>
      </c>
      <c r="W5721" s="2">
        <f>IF(X5721&lt;&gt;"",VLOOKUP(X5721,燃料!B$12:D$18,3,0)*Y5721,0)</f>
        <v>0</v>
      </c>
      <c r="Y5721" s="2">
        <f t="shared" si="57"/>
        <v>0</v>
      </c>
      <c r="AB5721">
        <f>IF(X5721&lt;&gt;0,VLOOKUP(X5721,燃料!$B$12:$H$18,7,0)*Y5721,0)</f>
        <v>0</v>
      </c>
      <c r="AE5721" s="9">
        <f t="shared" si="58"/>
        <v>0</v>
      </c>
      <c r="AH5721">
        <v>1</v>
      </c>
      <c r="AQ5721" s="2">
        <f ca="1">IF($D5721&lt;&gt;"",IF(K5721&lt;&gt;0,INDIRECT("AQ"&amp;K5721),$AH5721*($T5721+IF($D5721&gt;ROW()+1,SUM(AQ5722:INDIRECT("AQ"&amp;$D5721-1)),0))/$L5721),$N5721*INDIRECT("AQ"&amp;$F5721))</f>
        <v>0</v>
      </c>
      <c r="AR5721" s="2">
        <f ca="1">IF($D5721&lt;&gt;"",IF(K5721&lt;&gt;0,INDIRECT("AR"&amp;K5721),$AH5721*($W5721+$AC5721+$AD5721+IF($D5721&gt;(ROW()+1),SUM(AR5722:INDIRECT("AR"&amp;$D5721-1)),0))/$L5721),$N5721*INDIRECT("AR"&amp;$F5721))</f>
        <v>0</v>
      </c>
      <c r="AS5721" s="7">
        <f ca="1">AQ5721*燃料!$D$15+AR5721</f>
        <v>0</v>
      </c>
      <c r="AT5721" s="2">
        <f ca="1">AQ5721*燃料!$H$15</f>
        <v>0</v>
      </c>
      <c r="AU5721" s="2">
        <f ca="1">IF($D5721&lt;&gt;"",IF(K5721&lt;&gt;0,INDIRECT("AU"&amp;K5721),$AH5721*($AB5721+IF($D5721&gt;(ROW()+1),SUM(AU5722:INDIRECT("AU"&amp;$D5721-1)),0))/$L5721),$N5721*INDIRECT("AU"&amp;$F5721))</f>
        <v>0</v>
      </c>
      <c r="AV5721" s="2">
        <f ca="1">IF($D5721&lt;&gt;"",IF(K5721&lt;&gt;0,INDIRECT("AV"&amp;K5721),$AH5721*($AE5721+IF($D5721&gt;(ROW()+1),SUM(AV5722:INDIRECT("AV"&amp;$D5721-1)),0))/$L5721),$N5721*INDIRECT("AV"&amp;$F5721))</f>
        <v>0</v>
      </c>
      <c r="AW5721" s="7">
        <f t="shared" ca="1" si="59"/>
        <v>0</v>
      </c>
      <c r="AX5721" s="2">
        <f t="shared" ca="1" si="60"/>
        <v>1</v>
      </c>
      <c r="AY5721">
        <v>0</v>
      </c>
      <c r="AZ5721" t="s">
        <v>33</v>
      </c>
      <c r="BA5721">
        <f t="shared" si="61"/>
        <v>5722</v>
      </c>
      <c r="BB5721" t="str">
        <f t="shared" si="62"/>
        <v/>
      </c>
      <c r="BC5721" t="str">
        <f t="shared" ca="1" si="63"/>
        <v/>
      </c>
      <c r="BE5721" s="2" t="str">
        <f t="shared" ca="1" si="64"/>
        <v/>
      </c>
      <c r="BF5721" s="2" t="str">
        <f t="shared" si="65"/>
        <v/>
      </c>
      <c r="BG5721" s="2" t="str">
        <f t="shared" ca="1" si="66"/>
        <v/>
      </c>
      <c r="BR5721" t="str">
        <f t="shared" ca="1" si="67"/>
        <v/>
      </c>
      <c r="BS5721" s="1" t="str">
        <f t="shared" ca="1" si="68"/>
        <v/>
      </c>
      <c r="BT5721" s="1" t="str">
        <f t="shared" ca="1" si="69"/>
        <v/>
      </c>
      <c r="BU5721">
        <f>ROW()</f>
        <v>5721</v>
      </c>
    </row>
    <row r="5722" spans="1:73" x14ac:dyDescent="0.45">
      <c r="A5722" s="2">
        <f>IF(K5722="",MAX(A$2:A5721)+1,"")</f>
        <v>1408</v>
      </c>
      <c r="B5722" s="3" t="str">
        <f ca="1">IFERROR(IF(A5722&lt;&gt;"",MATCH(A5722,H$2:H5721,0)+1,""),"")</f>
        <v/>
      </c>
      <c r="C5722" s="3">
        <f ca="1">MAX(MAX(A$2:A5721),MAX(H$2:H5721))</f>
        <v>1407</v>
      </c>
      <c r="D5722" s="2">
        <f t="shared" si="49"/>
        <v>5723</v>
      </c>
      <c r="E5722" s="2" t="str">
        <f>IF(A5722="",LOOKUP(2, 1/(A$1:A5721&lt;&gt;""), ROW(A$1:A5721)),"")</f>
        <v/>
      </c>
      <c r="F5722" s="2" t="str">
        <f ca="1">IFERROR(IF(H5722&lt;&gt;"",INDEX(ROW(A:A),MATCH(H5722,A:A,0)),LOOKUP(2,1/(H$1:H5721=A5722),ROW(H$1:H5721))),"")</f>
        <v/>
      </c>
      <c r="G5722" s="3">
        <f ca="1">IF(D5722&gt;ROW()+1,IF(D5722&lt;&gt;"",SUM(G5723:INDIRECT("G"&amp;(D5722-1))),I5722*INDIRECT("G"&amp;F5722)),1)</f>
        <v>1</v>
      </c>
      <c r="H5722" s="6">
        <f ca="1">IF(J5722="",IF(COUNTIF(K$2:K5721,K5722)&gt;0,INDIRECT("H"&amp;MATCH(K5722,K$2:K5721,0)+1),IF(COUNTIF(J$2:J5721,K5722)&gt;0,INDIRECT("A"&amp;MATCH(K5722,J$2:J5721,0)+1),C5722+1)),"")</f>
        <v>0</v>
      </c>
      <c r="I5722">
        <f t="shared" ca="1" si="50"/>
        <v>1</v>
      </c>
      <c r="J5722" s="2" t="str">
        <f t="shared" ca="1" si="51"/>
        <v/>
      </c>
      <c r="L5722">
        <f t="shared" si="52"/>
        <v>1</v>
      </c>
      <c r="M5722" t="str">
        <f t="shared" si="53"/>
        <v/>
      </c>
      <c r="N5722" s="2" t="str">
        <f t="shared" si="54"/>
        <v/>
      </c>
      <c r="O5722" s="2" t="str">
        <f t="shared" si="55"/>
        <v/>
      </c>
      <c r="T5722" s="2">
        <f t="shared" si="56"/>
        <v>0</v>
      </c>
      <c r="W5722" s="2">
        <f>IF(X5722&lt;&gt;"",VLOOKUP(X5722,燃料!B$12:D$18,3,0)*Y5722,0)</f>
        <v>0</v>
      </c>
      <c r="Y5722" s="2">
        <f t="shared" si="57"/>
        <v>0</v>
      </c>
      <c r="AB5722">
        <f>IF(X5722&lt;&gt;0,VLOOKUP(X5722,燃料!$B$12:$H$18,7,0)*Y5722,0)</f>
        <v>0</v>
      </c>
      <c r="AE5722" s="9">
        <f t="shared" si="58"/>
        <v>0</v>
      </c>
      <c r="AH5722">
        <v>1</v>
      </c>
      <c r="AQ5722" s="2">
        <f ca="1">IF($D5722&lt;&gt;"",IF(K5722&lt;&gt;0,INDIRECT("AQ"&amp;K5722),$AH5722*($T5722+IF($D5722&gt;ROW()+1,SUM(AQ5723:INDIRECT("AQ"&amp;$D5722-1)),0))/$L5722),$N5722*INDIRECT("AQ"&amp;$F5722))</f>
        <v>0</v>
      </c>
      <c r="AR5722" s="2">
        <f ca="1">IF($D5722&lt;&gt;"",IF(K5722&lt;&gt;0,INDIRECT("AR"&amp;K5722),$AH5722*($W5722+$AC5722+$AD5722+IF($D5722&gt;(ROW()+1),SUM(AR5723:INDIRECT("AR"&amp;$D5722-1)),0))/$L5722),$N5722*INDIRECT("AR"&amp;$F5722))</f>
        <v>0</v>
      </c>
      <c r="AS5722" s="7">
        <f ca="1">AQ5722*燃料!$D$15+AR5722</f>
        <v>0</v>
      </c>
      <c r="AT5722" s="2">
        <f ca="1">AQ5722*燃料!$H$15</f>
        <v>0</v>
      </c>
      <c r="AU5722" s="2">
        <f ca="1">IF($D5722&lt;&gt;"",IF(K5722&lt;&gt;0,INDIRECT("AU"&amp;K5722),$AH5722*($AB5722+IF($D5722&gt;(ROW()+1),SUM(AU5723:INDIRECT("AU"&amp;$D5722-1)),0))/$L5722),$N5722*INDIRECT("AU"&amp;$F5722))</f>
        <v>0</v>
      </c>
      <c r="AV5722" s="2">
        <f ca="1">IF($D5722&lt;&gt;"",IF(K5722&lt;&gt;0,INDIRECT("AV"&amp;K5722),$AH5722*($AE5722+IF($D5722&gt;(ROW()+1),SUM(AV5723:INDIRECT("AV"&amp;$D5722-1)),0))/$L5722),$N5722*INDIRECT("AV"&amp;$F5722))</f>
        <v>0</v>
      </c>
      <c r="AW5722" s="7">
        <f t="shared" ca="1" si="59"/>
        <v>0</v>
      </c>
      <c r="AX5722" s="2">
        <f t="shared" ca="1" si="60"/>
        <v>1</v>
      </c>
      <c r="AY5722">
        <v>0</v>
      </c>
      <c r="AZ5722" t="s">
        <v>33</v>
      </c>
      <c r="BA5722">
        <f t="shared" si="61"/>
        <v>5723</v>
      </c>
      <c r="BB5722" t="str">
        <f t="shared" si="62"/>
        <v/>
      </c>
      <c r="BC5722" t="str">
        <f t="shared" ca="1" si="63"/>
        <v/>
      </c>
      <c r="BE5722" s="2" t="str">
        <f t="shared" ca="1" si="64"/>
        <v/>
      </c>
      <c r="BF5722" s="2" t="str">
        <f t="shared" si="65"/>
        <v/>
      </c>
      <c r="BG5722" s="2" t="str">
        <f t="shared" ca="1" si="66"/>
        <v/>
      </c>
      <c r="BR5722" t="str">
        <f t="shared" ca="1" si="67"/>
        <v/>
      </c>
      <c r="BS5722" s="1" t="str">
        <f t="shared" ca="1" si="68"/>
        <v/>
      </c>
      <c r="BT5722" s="1" t="str">
        <f t="shared" ca="1" si="69"/>
        <v/>
      </c>
      <c r="BU5722">
        <f>ROW()</f>
        <v>5722</v>
      </c>
    </row>
    <row r="5723" spans="1:73" x14ac:dyDescent="0.45">
      <c r="A5723" s="2">
        <f>IF(K5723="",MAX(A$2:A5722)+1,"")</f>
        <v>1409</v>
      </c>
      <c r="B5723" s="3" t="str">
        <f ca="1">IFERROR(IF(A5723&lt;&gt;"",MATCH(A5723,H$2:H5722,0)+1,""),"")</f>
        <v/>
      </c>
      <c r="C5723" s="3">
        <f ca="1">MAX(MAX(A$2:A5722),MAX(H$2:H5722))</f>
        <v>1408</v>
      </c>
      <c r="D5723" s="2">
        <f t="shared" si="49"/>
        <v>5724</v>
      </c>
      <c r="E5723" s="2" t="str">
        <f>IF(A5723="",LOOKUP(2, 1/(A$1:A5722&lt;&gt;""), ROW(A$1:A5722)),"")</f>
        <v/>
      </c>
      <c r="F5723" s="2" t="str">
        <f ca="1">IFERROR(IF(H5723&lt;&gt;"",INDEX(ROW(A:A),MATCH(H5723,A:A,0)),LOOKUP(2,1/(H$1:H5722=A5723),ROW(H$1:H5722))),"")</f>
        <v/>
      </c>
      <c r="G5723" s="3">
        <f ca="1">IF(D5723&gt;ROW()+1,IF(D5723&lt;&gt;"",SUM(G5724:INDIRECT("G"&amp;(D5723-1))),I5723*INDIRECT("G"&amp;F5723)),1)</f>
        <v>1</v>
      </c>
      <c r="H5723" s="6">
        <f ca="1">IF(J5723="",IF(COUNTIF(K$2:K5722,K5723)&gt;0,INDIRECT("H"&amp;MATCH(K5723,K$2:K5722,0)+1),IF(COUNTIF(J$2:J5722,K5723)&gt;0,INDIRECT("A"&amp;MATCH(K5723,J$2:J5722,0)+1),C5723+1)),"")</f>
        <v>0</v>
      </c>
      <c r="I5723">
        <f t="shared" ca="1" si="50"/>
        <v>1</v>
      </c>
      <c r="J5723" s="2" t="str">
        <f t="shared" ca="1" si="51"/>
        <v/>
      </c>
      <c r="L5723">
        <f t="shared" si="52"/>
        <v>1</v>
      </c>
      <c r="M5723" t="str">
        <f t="shared" si="53"/>
        <v/>
      </c>
      <c r="N5723" s="2" t="str">
        <f t="shared" si="54"/>
        <v/>
      </c>
      <c r="O5723" s="2" t="str">
        <f t="shared" si="55"/>
        <v/>
      </c>
      <c r="T5723" s="2">
        <f t="shared" si="56"/>
        <v>0</v>
      </c>
      <c r="W5723" s="2">
        <f>IF(X5723&lt;&gt;"",VLOOKUP(X5723,燃料!B$12:D$18,3,0)*Y5723,0)</f>
        <v>0</v>
      </c>
      <c r="Y5723" s="2">
        <f t="shared" si="57"/>
        <v>0</v>
      </c>
      <c r="AB5723">
        <f>IF(X5723&lt;&gt;0,VLOOKUP(X5723,燃料!$B$12:$H$18,7,0)*Y5723,0)</f>
        <v>0</v>
      </c>
      <c r="AE5723" s="9">
        <f t="shared" si="58"/>
        <v>0</v>
      </c>
      <c r="AH5723">
        <v>1</v>
      </c>
      <c r="AQ5723" s="2">
        <f ca="1">IF($D5723&lt;&gt;"",IF(K5723&lt;&gt;0,INDIRECT("AQ"&amp;K5723),$AH5723*($T5723+IF($D5723&gt;ROW()+1,SUM(AQ5724:INDIRECT("AQ"&amp;$D5723-1)),0))/$L5723),$N5723*INDIRECT("AQ"&amp;$F5723))</f>
        <v>0</v>
      </c>
      <c r="AR5723" s="2">
        <f ca="1">IF($D5723&lt;&gt;"",IF(K5723&lt;&gt;0,INDIRECT("AR"&amp;K5723),$AH5723*($W5723+$AC5723+$AD5723+IF($D5723&gt;(ROW()+1),SUM(AR5724:INDIRECT("AR"&amp;$D5723-1)),0))/$L5723),$N5723*INDIRECT("AR"&amp;$F5723))</f>
        <v>0</v>
      </c>
      <c r="AS5723" s="7">
        <f ca="1">AQ5723*燃料!$D$15+AR5723</f>
        <v>0</v>
      </c>
      <c r="AT5723" s="2">
        <f ca="1">AQ5723*燃料!$H$15</f>
        <v>0</v>
      </c>
      <c r="AU5723" s="2">
        <f ca="1">IF($D5723&lt;&gt;"",IF(K5723&lt;&gt;0,INDIRECT("AU"&amp;K5723),$AH5723*($AB5723+IF($D5723&gt;(ROW()+1),SUM(AU5724:INDIRECT("AU"&amp;$D5723-1)),0))/$L5723),$N5723*INDIRECT("AU"&amp;$F5723))</f>
        <v>0</v>
      </c>
      <c r="AV5723" s="2">
        <f ca="1">IF($D5723&lt;&gt;"",IF(K5723&lt;&gt;0,INDIRECT("AV"&amp;K5723),$AH5723*($AE5723+IF($D5723&gt;(ROW()+1),SUM(AV5724:INDIRECT("AV"&amp;$D5723-1)),0))/$L5723),$N5723*INDIRECT("AV"&amp;$F5723))</f>
        <v>0</v>
      </c>
      <c r="AW5723" s="7">
        <f t="shared" ca="1" si="59"/>
        <v>0</v>
      </c>
      <c r="AX5723" s="2">
        <f t="shared" ca="1" si="60"/>
        <v>1</v>
      </c>
      <c r="AY5723">
        <v>0</v>
      </c>
      <c r="AZ5723" t="s">
        <v>33</v>
      </c>
      <c r="BA5723">
        <f t="shared" si="61"/>
        <v>5724</v>
      </c>
      <c r="BB5723" t="str">
        <f t="shared" si="62"/>
        <v/>
      </c>
      <c r="BC5723" t="str">
        <f t="shared" ca="1" si="63"/>
        <v/>
      </c>
      <c r="BE5723" s="2" t="str">
        <f t="shared" ca="1" si="64"/>
        <v/>
      </c>
      <c r="BF5723" s="2" t="str">
        <f t="shared" si="65"/>
        <v/>
      </c>
      <c r="BG5723" s="2" t="str">
        <f t="shared" ca="1" si="66"/>
        <v/>
      </c>
      <c r="BR5723" t="str">
        <f t="shared" ca="1" si="67"/>
        <v/>
      </c>
      <c r="BS5723" s="1" t="str">
        <f t="shared" ca="1" si="68"/>
        <v/>
      </c>
      <c r="BT5723" s="1" t="str">
        <f t="shared" ca="1" si="69"/>
        <v/>
      </c>
      <c r="BU5723">
        <f>ROW()</f>
        <v>5723</v>
      </c>
    </row>
    <row r="5724" spans="1:73" x14ac:dyDescent="0.45">
      <c r="A5724" s="2">
        <f>IF(K5724="",MAX(A$2:A5723)+1,"")</f>
        <v>1410</v>
      </c>
      <c r="B5724" s="3" t="str">
        <f ca="1">IFERROR(IF(A5724&lt;&gt;"",MATCH(A5724,H$2:H5723,0)+1,""),"")</f>
        <v/>
      </c>
      <c r="C5724" s="3">
        <f ca="1">MAX(MAX(A$2:A5723),MAX(H$2:H5723))</f>
        <v>1409</v>
      </c>
      <c r="D5724" s="2">
        <f t="shared" si="49"/>
        <v>5725</v>
      </c>
      <c r="E5724" s="2" t="str">
        <f>IF(A5724="",LOOKUP(2, 1/(A$1:A5723&lt;&gt;""), ROW(A$1:A5723)),"")</f>
        <v/>
      </c>
      <c r="F5724" s="2" t="str">
        <f ca="1">IFERROR(IF(H5724&lt;&gt;"",INDEX(ROW(A:A),MATCH(H5724,A:A,0)),LOOKUP(2,1/(H$1:H5723=A5724),ROW(H$1:H5723))),"")</f>
        <v/>
      </c>
      <c r="G5724" s="3">
        <f ca="1">IF(D5724&gt;ROW()+1,IF(D5724&lt;&gt;"",SUM(G5725:INDIRECT("G"&amp;(D5724-1))),I5724*INDIRECT("G"&amp;F5724)),1)</f>
        <v>1</v>
      </c>
      <c r="H5724" s="6">
        <f ca="1">IF(J5724="",IF(COUNTIF(K$2:K5723,K5724)&gt;0,INDIRECT("H"&amp;MATCH(K5724,K$2:K5723,0)+1),IF(COUNTIF(J$2:J5723,K5724)&gt;0,INDIRECT("A"&amp;MATCH(K5724,J$2:J5723,0)+1),C5724+1)),"")</f>
        <v>0</v>
      </c>
      <c r="I5724">
        <f t="shared" ca="1" si="50"/>
        <v>1</v>
      </c>
      <c r="J5724" s="2" t="str">
        <f t="shared" ca="1" si="51"/>
        <v/>
      </c>
      <c r="L5724">
        <f t="shared" si="52"/>
        <v>1</v>
      </c>
      <c r="M5724" t="str">
        <f t="shared" si="53"/>
        <v/>
      </c>
      <c r="N5724" s="2" t="str">
        <f t="shared" si="54"/>
        <v/>
      </c>
      <c r="O5724" s="2" t="str">
        <f t="shared" si="55"/>
        <v/>
      </c>
      <c r="T5724" s="2">
        <f t="shared" si="56"/>
        <v>0</v>
      </c>
      <c r="W5724" s="2">
        <f>IF(X5724&lt;&gt;"",VLOOKUP(X5724,燃料!B$12:D$18,3,0)*Y5724,0)</f>
        <v>0</v>
      </c>
      <c r="Y5724" s="2">
        <f t="shared" si="57"/>
        <v>0</v>
      </c>
      <c r="AB5724">
        <f>IF(X5724&lt;&gt;0,VLOOKUP(X5724,燃料!$B$12:$H$18,7,0)*Y5724,0)</f>
        <v>0</v>
      </c>
      <c r="AE5724" s="9">
        <f t="shared" si="58"/>
        <v>0</v>
      </c>
      <c r="AH5724">
        <v>1</v>
      </c>
      <c r="AQ5724" s="2">
        <f ca="1">IF($D5724&lt;&gt;"",IF(K5724&lt;&gt;0,INDIRECT("AQ"&amp;K5724),$AH5724*($T5724+IF($D5724&gt;ROW()+1,SUM(AQ5725:INDIRECT("AQ"&amp;$D5724-1)),0))/$L5724),$N5724*INDIRECT("AQ"&amp;$F5724))</f>
        <v>0</v>
      </c>
      <c r="AR5724" s="2">
        <f ca="1">IF($D5724&lt;&gt;"",IF(K5724&lt;&gt;0,INDIRECT("AR"&amp;K5724),$AH5724*($W5724+$AC5724+$AD5724+IF($D5724&gt;(ROW()+1),SUM(AR5725:INDIRECT("AR"&amp;$D5724-1)),0))/$L5724),$N5724*INDIRECT("AR"&amp;$F5724))</f>
        <v>0</v>
      </c>
      <c r="AS5724" s="7">
        <f ca="1">AQ5724*燃料!$D$15+AR5724</f>
        <v>0</v>
      </c>
      <c r="AT5724" s="2">
        <f ca="1">AQ5724*燃料!$H$15</f>
        <v>0</v>
      </c>
      <c r="AU5724" s="2">
        <f ca="1">IF($D5724&lt;&gt;"",IF(K5724&lt;&gt;0,INDIRECT("AU"&amp;K5724),$AH5724*($AB5724+IF($D5724&gt;(ROW()+1),SUM(AU5725:INDIRECT("AU"&amp;$D5724-1)),0))/$L5724),$N5724*INDIRECT("AU"&amp;$F5724))</f>
        <v>0</v>
      </c>
      <c r="AV5724" s="2">
        <f ca="1">IF($D5724&lt;&gt;"",IF(K5724&lt;&gt;0,INDIRECT("AV"&amp;K5724),$AH5724*($AE5724+IF($D5724&gt;(ROW()+1),SUM(AV5725:INDIRECT("AV"&amp;$D5724-1)),0))/$L5724),$N5724*INDIRECT("AV"&amp;$F5724))</f>
        <v>0</v>
      </c>
      <c r="AW5724" s="7">
        <f t="shared" ca="1" si="59"/>
        <v>0</v>
      </c>
      <c r="AX5724" s="2">
        <f t="shared" ca="1" si="60"/>
        <v>1</v>
      </c>
      <c r="AY5724">
        <v>0</v>
      </c>
      <c r="AZ5724" t="s">
        <v>33</v>
      </c>
      <c r="BA5724">
        <f t="shared" si="61"/>
        <v>5725</v>
      </c>
      <c r="BB5724" t="str">
        <f t="shared" si="62"/>
        <v/>
      </c>
      <c r="BC5724" t="str">
        <f t="shared" ca="1" si="63"/>
        <v/>
      </c>
      <c r="BE5724" s="2" t="str">
        <f t="shared" ca="1" si="64"/>
        <v/>
      </c>
      <c r="BF5724" s="2" t="str">
        <f t="shared" si="65"/>
        <v/>
      </c>
      <c r="BG5724" s="2" t="str">
        <f t="shared" ca="1" si="66"/>
        <v/>
      </c>
      <c r="BR5724" t="str">
        <f t="shared" ca="1" si="67"/>
        <v/>
      </c>
      <c r="BS5724" s="1" t="str">
        <f t="shared" ca="1" si="68"/>
        <v/>
      </c>
      <c r="BT5724" s="1" t="str">
        <f t="shared" ca="1" si="69"/>
        <v/>
      </c>
      <c r="BU5724">
        <f>ROW()</f>
        <v>5724</v>
      </c>
    </row>
    <row r="5725" spans="1:73" x14ac:dyDescent="0.45">
      <c r="A5725" s="2">
        <f>IF(K5725="",MAX(A$2:A5724)+1,"")</f>
        <v>1411</v>
      </c>
      <c r="B5725" s="3" t="str">
        <f ca="1">IFERROR(IF(A5725&lt;&gt;"",MATCH(A5725,H$2:H5724,0)+1,""),"")</f>
        <v/>
      </c>
      <c r="C5725" s="3">
        <f ca="1">MAX(MAX(A$2:A5724),MAX(H$2:H5724))</f>
        <v>1410</v>
      </c>
      <c r="D5725" s="2">
        <f t="shared" si="49"/>
        <v>5726</v>
      </c>
      <c r="E5725" s="2" t="str">
        <f>IF(A5725="",LOOKUP(2, 1/(A$1:A5724&lt;&gt;""), ROW(A$1:A5724)),"")</f>
        <v/>
      </c>
      <c r="F5725" s="2" t="str">
        <f ca="1">IFERROR(IF(H5725&lt;&gt;"",INDEX(ROW(A:A),MATCH(H5725,A:A,0)),LOOKUP(2,1/(H$1:H5724=A5725),ROW(H$1:H5724))),"")</f>
        <v/>
      </c>
      <c r="G5725" s="3">
        <f ca="1">IF(D5725&gt;ROW()+1,IF(D5725&lt;&gt;"",SUM(G5726:INDIRECT("G"&amp;(D5725-1))),I5725*INDIRECT("G"&amp;F5725)),1)</f>
        <v>1</v>
      </c>
      <c r="H5725" s="6">
        <f ca="1">IF(J5725="",IF(COUNTIF(K$2:K5724,K5725)&gt;0,INDIRECT("H"&amp;MATCH(K5725,K$2:K5724,0)+1),IF(COUNTIF(J$2:J5724,K5725)&gt;0,INDIRECT("A"&amp;MATCH(K5725,J$2:J5724,0)+1),C5725+1)),"")</f>
        <v>0</v>
      </c>
      <c r="I5725">
        <f t="shared" ca="1" si="50"/>
        <v>1</v>
      </c>
      <c r="J5725" s="2" t="str">
        <f t="shared" ca="1" si="51"/>
        <v/>
      </c>
      <c r="L5725">
        <f t="shared" si="52"/>
        <v>1</v>
      </c>
      <c r="M5725" t="str">
        <f t="shared" si="53"/>
        <v/>
      </c>
      <c r="N5725" s="2" t="str">
        <f t="shared" si="54"/>
        <v/>
      </c>
      <c r="O5725" s="2" t="str">
        <f t="shared" si="55"/>
        <v/>
      </c>
      <c r="T5725" s="2">
        <f t="shared" si="56"/>
        <v>0</v>
      </c>
      <c r="W5725" s="2">
        <f>IF(X5725&lt;&gt;"",VLOOKUP(X5725,燃料!B$12:D$18,3,0)*Y5725,0)</f>
        <v>0</v>
      </c>
      <c r="Y5725" s="2">
        <f t="shared" si="57"/>
        <v>0</v>
      </c>
      <c r="AB5725">
        <f>IF(X5725&lt;&gt;0,VLOOKUP(X5725,燃料!$B$12:$H$18,7,0)*Y5725,0)</f>
        <v>0</v>
      </c>
      <c r="AE5725" s="9">
        <f t="shared" si="58"/>
        <v>0</v>
      </c>
      <c r="AH5725">
        <v>1</v>
      </c>
      <c r="AQ5725" s="2">
        <f ca="1">IF($D5725&lt;&gt;"",IF(K5725&lt;&gt;0,INDIRECT("AQ"&amp;K5725),$AH5725*($T5725+IF($D5725&gt;ROW()+1,SUM(AQ5726:INDIRECT("AQ"&amp;$D5725-1)),0))/$L5725),$N5725*INDIRECT("AQ"&amp;$F5725))</f>
        <v>0</v>
      </c>
      <c r="AR5725" s="2">
        <f ca="1">IF($D5725&lt;&gt;"",IF(K5725&lt;&gt;0,INDIRECT("AR"&amp;K5725),$AH5725*($W5725+$AC5725+$AD5725+IF($D5725&gt;(ROW()+1),SUM(AR5726:INDIRECT("AR"&amp;$D5725-1)),0))/$L5725),$N5725*INDIRECT("AR"&amp;$F5725))</f>
        <v>0</v>
      </c>
      <c r="AS5725" s="7">
        <f ca="1">AQ5725*燃料!$D$15+AR5725</f>
        <v>0</v>
      </c>
      <c r="AT5725" s="2">
        <f ca="1">AQ5725*燃料!$H$15</f>
        <v>0</v>
      </c>
      <c r="AU5725" s="2">
        <f ca="1">IF($D5725&lt;&gt;"",IF(K5725&lt;&gt;0,INDIRECT("AU"&amp;K5725),$AH5725*($AB5725+IF($D5725&gt;(ROW()+1),SUM(AU5726:INDIRECT("AU"&amp;$D5725-1)),0))/$L5725),$N5725*INDIRECT("AU"&amp;$F5725))</f>
        <v>0</v>
      </c>
      <c r="AV5725" s="2">
        <f ca="1">IF($D5725&lt;&gt;"",IF(K5725&lt;&gt;0,INDIRECT("AV"&amp;K5725),$AH5725*($AE5725+IF($D5725&gt;(ROW()+1),SUM(AV5726:INDIRECT("AV"&amp;$D5725-1)),0))/$L5725),$N5725*INDIRECT("AV"&amp;$F5725))</f>
        <v>0</v>
      </c>
      <c r="AW5725" s="7">
        <f t="shared" ca="1" si="59"/>
        <v>0</v>
      </c>
      <c r="AX5725" s="2">
        <f t="shared" ca="1" si="60"/>
        <v>1</v>
      </c>
      <c r="AY5725">
        <v>0</v>
      </c>
      <c r="AZ5725" t="s">
        <v>33</v>
      </c>
      <c r="BA5725">
        <f t="shared" si="61"/>
        <v>5726</v>
      </c>
      <c r="BB5725" t="str">
        <f t="shared" si="62"/>
        <v/>
      </c>
      <c r="BC5725" t="str">
        <f t="shared" ca="1" si="63"/>
        <v/>
      </c>
      <c r="BE5725" s="2" t="str">
        <f t="shared" ca="1" si="64"/>
        <v/>
      </c>
      <c r="BF5725" s="2" t="str">
        <f t="shared" si="65"/>
        <v/>
      </c>
      <c r="BG5725" s="2" t="str">
        <f t="shared" ca="1" si="66"/>
        <v/>
      </c>
      <c r="BR5725" t="str">
        <f t="shared" ca="1" si="67"/>
        <v/>
      </c>
      <c r="BS5725" s="1" t="str">
        <f t="shared" ca="1" si="68"/>
        <v/>
      </c>
      <c r="BT5725" s="1" t="str">
        <f t="shared" ca="1" si="69"/>
        <v/>
      </c>
      <c r="BU5725">
        <f>ROW()</f>
        <v>5725</v>
      </c>
    </row>
    <row r="5726" spans="1:73" x14ac:dyDescent="0.45">
      <c r="A5726" s="2">
        <f>IF(K5726="",MAX(A$2:A5725)+1,"")</f>
        <v>1412</v>
      </c>
      <c r="B5726" s="3" t="str">
        <f ca="1">IFERROR(IF(A5726&lt;&gt;"",MATCH(A5726,H$2:H5725,0)+1,""),"")</f>
        <v/>
      </c>
      <c r="C5726" s="3">
        <f ca="1">MAX(MAX(A$2:A5725),MAX(H$2:H5725))</f>
        <v>1411</v>
      </c>
      <c r="D5726" s="2">
        <f t="shared" si="49"/>
        <v>5727</v>
      </c>
      <c r="E5726" s="2" t="str">
        <f>IF(A5726="",LOOKUP(2, 1/(A$1:A5725&lt;&gt;""), ROW(A$1:A5725)),"")</f>
        <v/>
      </c>
      <c r="F5726" s="2" t="str">
        <f ca="1">IFERROR(IF(H5726&lt;&gt;"",INDEX(ROW(A:A),MATCH(H5726,A:A,0)),LOOKUP(2,1/(H$1:H5725=A5726),ROW(H$1:H5725))),"")</f>
        <v/>
      </c>
      <c r="G5726" s="3">
        <f ca="1">IF(D5726&gt;ROW()+1,IF(D5726&lt;&gt;"",SUM(G5727:INDIRECT("G"&amp;(D5726-1))),I5726*INDIRECT("G"&amp;F5726)),1)</f>
        <v>1</v>
      </c>
      <c r="H5726" s="6">
        <f ca="1">IF(J5726="",IF(COUNTIF(K$2:K5725,K5726)&gt;0,INDIRECT("H"&amp;MATCH(K5726,K$2:K5725,0)+1),IF(COUNTIF(J$2:J5725,K5726)&gt;0,INDIRECT("A"&amp;MATCH(K5726,J$2:J5725,0)+1),C5726+1)),"")</f>
        <v>0</v>
      </c>
      <c r="I5726">
        <f t="shared" ca="1" si="50"/>
        <v>1</v>
      </c>
      <c r="J5726" s="2" t="str">
        <f t="shared" ca="1" si="51"/>
        <v/>
      </c>
      <c r="L5726">
        <f t="shared" si="52"/>
        <v>1</v>
      </c>
      <c r="M5726" t="str">
        <f t="shared" si="53"/>
        <v/>
      </c>
      <c r="N5726" s="2" t="str">
        <f t="shared" si="54"/>
        <v/>
      </c>
      <c r="O5726" s="2" t="str">
        <f t="shared" si="55"/>
        <v/>
      </c>
      <c r="T5726" s="2">
        <f t="shared" si="56"/>
        <v>0</v>
      </c>
      <c r="W5726" s="2">
        <f>IF(X5726&lt;&gt;"",VLOOKUP(X5726,燃料!B$12:D$18,3,0)*Y5726,0)</f>
        <v>0</v>
      </c>
      <c r="Y5726" s="2">
        <f t="shared" si="57"/>
        <v>0</v>
      </c>
      <c r="AB5726">
        <f>IF(X5726&lt;&gt;0,VLOOKUP(X5726,燃料!$B$12:$H$18,7,0)*Y5726,0)</f>
        <v>0</v>
      </c>
      <c r="AE5726" s="9">
        <f t="shared" si="58"/>
        <v>0</v>
      </c>
      <c r="AH5726">
        <v>1</v>
      </c>
      <c r="AQ5726" s="2">
        <f ca="1">IF($D5726&lt;&gt;"",IF(K5726&lt;&gt;0,INDIRECT("AQ"&amp;K5726),$AH5726*($T5726+IF($D5726&gt;ROW()+1,SUM(AQ5727:INDIRECT("AQ"&amp;$D5726-1)),0))/$L5726),$N5726*INDIRECT("AQ"&amp;$F5726))</f>
        <v>0</v>
      </c>
      <c r="AR5726" s="2">
        <f ca="1">IF($D5726&lt;&gt;"",IF(K5726&lt;&gt;0,INDIRECT("AR"&amp;K5726),$AH5726*($W5726+$AC5726+$AD5726+IF($D5726&gt;(ROW()+1),SUM(AR5727:INDIRECT("AR"&amp;$D5726-1)),0))/$L5726),$N5726*INDIRECT("AR"&amp;$F5726))</f>
        <v>0</v>
      </c>
      <c r="AS5726" s="7">
        <f ca="1">AQ5726*燃料!$D$15+AR5726</f>
        <v>0</v>
      </c>
      <c r="AT5726" s="2">
        <f ca="1">AQ5726*燃料!$H$15</f>
        <v>0</v>
      </c>
      <c r="AU5726" s="2">
        <f ca="1">IF($D5726&lt;&gt;"",IF(K5726&lt;&gt;0,INDIRECT("AU"&amp;K5726),$AH5726*($AB5726+IF($D5726&gt;(ROW()+1),SUM(AU5727:INDIRECT("AU"&amp;$D5726-1)),0))/$L5726),$N5726*INDIRECT("AU"&amp;$F5726))</f>
        <v>0</v>
      </c>
      <c r="AV5726" s="2">
        <f ca="1">IF($D5726&lt;&gt;"",IF(K5726&lt;&gt;0,INDIRECT("AV"&amp;K5726),$AH5726*($AE5726+IF($D5726&gt;(ROW()+1),SUM(AV5727:INDIRECT("AV"&amp;$D5726-1)),0))/$L5726),$N5726*INDIRECT("AV"&amp;$F5726))</f>
        <v>0</v>
      </c>
      <c r="AW5726" s="7">
        <f t="shared" ca="1" si="59"/>
        <v>0</v>
      </c>
      <c r="AX5726" s="2">
        <f t="shared" ca="1" si="60"/>
        <v>1</v>
      </c>
      <c r="AY5726">
        <v>0</v>
      </c>
      <c r="AZ5726" t="s">
        <v>33</v>
      </c>
      <c r="BA5726">
        <f t="shared" si="61"/>
        <v>5727</v>
      </c>
      <c r="BB5726" t="str">
        <f t="shared" si="62"/>
        <v/>
      </c>
      <c r="BC5726" t="str">
        <f t="shared" ca="1" si="63"/>
        <v/>
      </c>
      <c r="BE5726" s="2" t="str">
        <f t="shared" ca="1" si="64"/>
        <v/>
      </c>
      <c r="BF5726" s="2" t="str">
        <f t="shared" si="65"/>
        <v/>
      </c>
      <c r="BG5726" s="2" t="str">
        <f t="shared" ca="1" si="66"/>
        <v/>
      </c>
      <c r="BR5726" t="str">
        <f t="shared" ca="1" si="67"/>
        <v/>
      </c>
      <c r="BS5726" s="1" t="str">
        <f t="shared" ca="1" si="68"/>
        <v/>
      </c>
      <c r="BT5726" s="1" t="str">
        <f t="shared" ca="1" si="69"/>
        <v/>
      </c>
      <c r="BU5726">
        <f>ROW()</f>
        <v>5726</v>
      </c>
    </row>
    <row r="5727" spans="1:73" x14ac:dyDescent="0.45">
      <c r="A5727" s="2">
        <f>IF(K5727="",MAX(A$2:A5726)+1,"")</f>
        <v>1413</v>
      </c>
      <c r="B5727" s="3" t="str">
        <f ca="1">IFERROR(IF(A5727&lt;&gt;"",MATCH(A5727,H$2:H5726,0)+1,""),"")</f>
        <v/>
      </c>
      <c r="C5727" s="3">
        <f ca="1">MAX(MAX(A$2:A5726),MAX(H$2:H5726))</f>
        <v>1412</v>
      </c>
      <c r="D5727" s="2">
        <f t="shared" si="49"/>
        <v>5728</v>
      </c>
      <c r="E5727" s="2" t="str">
        <f>IF(A5727="",LOOKUP(2, 1/(A$1:A5726&lt;&gt;""), ROW(A$1:A5726)),"")</f>
        <v/>
      </c>
      <c r="F5727" s="2" t="str">
        <f ca="1">IFERROR(IF(H5727&lt;&gt;"",INDEX(ROW(A:A),MATCH(H5727,A:A,0)),LOOKUP(2,1/(H$1:H5726=A5727),ROW(H$1:H5726))),"")</f>
        <v/>
      </c>
      <c r="G5727" s="3">
        <f ca="1">IF(D5727&gt;ROW()+1,IF(D5727&lt;&gt;"",SUM(G5728:INDIRECT("G"&amp;(D5727-1))),I5727*INDIRECT("G"&amp;F5727)),1)</f>
        <v>1</v>
      </c>
      <c r="H5727" s="6">
        <f ca="1">IF(J5727="",IF(COUNTIF(K$2:K5726,K5727)&gt;0,INDIRECT("H"&amp;MATCH(K5727,K$2:K5726,0)+1),IF(COUNTIF(J$2:J5726,K5727)&gt;0,INDIRECT("A"&amp;MATCH(K5727,J$2:J5726,0)+1),C5727+1)),"")</f>
        <v>0</v>
      </c>
      <c r="I5727">
        <f t="shared" ca="1" si="50"/>
        <v>1</v>
      </c>
      <c r="J5727" s="2" t="str">
        <f t="shared" ca="1" si="51"/>
        <v/>
      </c>
      <c r="L5727">
        <f t="shared" si="52"/>
        <v>1</v>
      </c>
      <c r="M5727" t="str">
        <f t="shared" si="53"/>
        <v/>
      </c>
      <c r="N5727" s="2" t="str">
        <f t="shared" si="54"/>
        <v/>
      </c>
      <c r="O5727" s="2" t="str">
        <f t="shared" si="55"/>
        <v/>
      </c>
      <c r="T5727" s="2">
        <f t="shared" si="56"/>
        <v>0</v>
      </c>
      <c r="W5727" s="2">
        <f>IF(X5727&lt;&gt;"",VLOOKUP(X5727,燃料!B$12:D$18,3,0)*Y5727,0)</f>
        <v>0</v>
      </c>
      <c r="Y5727" s="2">
        <f t="shared" si="57"/>
        <v>0</v>
      </c>
      <c r="AB5727">
        <f>IF(X5727&lt;&gt;0,VLOOKUP(X5727,燃料!$B$12:$H$18,7,0)*Y5727,0)</f>
        <v>0</v>
      </c>
      <c r="AE5727" s="9">
        <f t="shared" si="58"/>
        <v>0</v>
      </c>
      <c r="AH5727">
        <v>1</v>
      </c>
      <c r="AQ5727" s="2">
        <f ca="1">IF($D5727&lt;&gt;"",IF(K5727&lt;&gt;0,INDIRECT("AQ"&amp;K5727),$AH5727*($T5727+IF($D5727&gt;ROW()+1,SUM(AQ5728:INDIRECT("AQ"&amp;$D5727-1)),0))/$L5727),$N5727*INDIRECT("AQ"&amp;$F5727))</f>
        <v>0</v>
      </c>
      <c r="AR5727" s="2">
        <f ca="1">IF($D5727&lt;&gt;"",IF(K5727&lt;&gt;0,INDIRECT("AR"&amp;K5727),$AH5727*($W5727+$AC5727+$AD5727+IF($D5727&gt;(ROW()+1),SUM(AR5728:INDIRECT("AR"&amp;$D5727-1)),0))/$L5727),$N5727*INDIRECT("AR"&amp;$F5727))</f>
        <v>0</v>
      </c>
      <c r="AS5727" s="7">
        <f ca="1">AQ5727*燃料!$D$15+AR5727</f>
        <v>0</v>
      </c>
      <c r="AT5727" s="2">
        <f ca="1">AQ5727*燃料!$H$15</f>
        <v>0</v>
      </c>
      <c r="AU5727" s="2">
        <f ca="1">IF($D5727&lt;&gt;"",IF(K5727&lt;&gt;0,INDIRECT("AU"&amp;K5727),$AH5727*($AB5727+IF($D5727&gt;(ROW()+1),SUM(AU5728:INDIRECT("AU"&amp;$D5727-1)),0))/$L5727),$N5727*INDIRECT("AU"&amp;$F5727))</f>
        <v>0</v>
      </c>
      <c r="AV5727" s="2">
        <f ca="1">IF($D5727&lt;&gt;"",IF(K5727&lt;&gt;0,INDIRECT("AV"&amp;K5727),$AH5727*($AE5727+IF($D5727&gt;(ROW()+1),SUM(AV5728:INDIRECT("AV"&amp;$D5727-1)),0))/$L5727),$N5727*INDIRECT("AV"&amp;$F5727))</f>
        <v>0</v>
      </c>
      <c r="AW5727" s="7">
        <f t="shared" ca="1" si="59"/>
        <v>0</v>
      </c>
      <c r="AX5727" s="2">
        <f t="shared" ca="1" si="60"/>
        <v>1</v>
      </c>
      <c r="AY5727">
        <v>0</v>
      </c>
      <c r="AZ5727" t="s">
        <v>33</v>
      </c>
      <c r="BA5727">
        <f t="shared" si="61"/>
        <v>5728</v>
      </c>
      <c r="BB5727" t="str">
        <f t="shared" si="62"/>
        <v/>
      </c>
      <c r="BC5727" t="str">
        <f t="shared" ca="1" si="63"/>
        <v/>
      </c>
      <c r="BE5727" s="2" t="str">
        <f t="shared" ca="1" si="64"/>
        <v/>
      </c>
      <c r="BF5727" s="2" t="str">
        <f t="shared" si="65"/>
        <v/>
      </c>
      <c r="BG5727" s="2" t="str">
        <f t="shared" ca="1" si="66"/>
        <v/>
      </c>
      <c r="BR5727" t="str">
        <f t="shared" ca="1" si="67"/>
        <v/>
      </c>
      <c r="BS5727" s="1" t="str">
        <f t="shared" ca="1" si="68"/>
        <v/>
      </c>
      <c r="BT5727" s="1" t="str">
        <f t="shared" ca="1" si="69"/>
        <v/>
      </c>
      <c r="BU5727">
        <f>ROW()</f>
        <v>5727</v>
      </c>
    </row>
    <row r="5728" spans="1:73" x14ac:dyDescent="0.45">
      <c r="A5728" s="2">
        <f>IF(K5728="",MAX(A$2:A5727)+1,"")</f>
        <v>1414</v>
      </c>
      <c r="B5728" s="3" t="str">
        <f ca="1">IFERROR(IF(A5728&lt;&gt;"",MATCH(A5728,H$2:H5727,0)+1,""),"")</f>
        <v/>
      </c>
      <c r="C5728" s="3">
        <f ca="1">MAX(MAX(A$2:A5727),MAX(H$2:H5727))</f>
        <v>1413</v>
      </c>
      <c r="D5728" s="2">
        <f t="shared" si="49"/>
        <v>5729</v>
      </c>
      <c r="E5728" s="2" t="str">
        <f>IF(A5728="",LOOKUP(2, 1/(A$1:A5727&lt;&gt;""), ROW(A$1:A5727)),"")</f>
        <v/>
      </c>
      <c r="F5728" s="2" t="str">
        <f ca="1">IFERROR(IF(H5728&lt;&gt;"",INDEX(ROW(A:A),MATCH(H5728,A:A,0)),LOOKUP(2,1/(H$1:H5727=A5728),ROW(H$1:H5727))),"")</f>
        <v/>
      </c>
      <c r="G5728" s="3">
        <f ca="1">IF(D5728&gt;ROW()+1,IF(D5728&lt;&gt;"",SUM(G5729:INDIRECT("G"&amp;(D5728-1))),I5728*INDIRECT("G"&amp;F5728)),1)</f>
        <v>1</v>
      </c>
      <c r="H5728" s="6">
        <f ca="1">IF(J5728="",IF(COUNTIF(K$2:K5727,K5728)&gt;0,INDIRECT("H"&amp;MATCH(K5728,K$2:K5727,0)+1),IF(COUNTIF(J$2:J5727,K5728)&gt;0,INDIRECT("A"&amp;MATCH(K5728,J$2:J5727,0)+1),C5728+1)),"")</f>
        <v>0</v>
      </c>
      <c r="I5728">
        <f t="shared" ca="1" si="50"/>
        <v>1</v>
      </c>
      <c r="J5728" s="2" t="str">
        <f t="shared" ca="1" si="51"/>
        <v/>
      </c>
      <c r="L5728">
        <f t="shared" si="52"/>
        <v>1</v>
      </c>
      <c r="M5728" t="str">
        <f t="shared" si="53"/>
        <v/>
      </c>
      <c r="N5728" s="2" t="str">
        <f t="shared" si="54"/>
        <v/>
      </c>
      <c r="O5728" s="2" t="str">
        <f t="shared" si="55"/>
        <v/>
      </c>
      <c r="T5728" s="2">
        <f t="shared" si="56"/>
        <v>0</v>
      </c>
      <c r="W5728" s="2">
        <f>IF(X5728&lt;&gt;"",VLOOKUP(X5728,燃料!B$12:D$18,3,0)*Y5728,0)</f>
        <v>0</v>
      </c>
      <c r="Y5728" s="2">
        <f t="shared" si="57"/>
        <v>0</v>
      </c>
      <c r="AB5728">
        <f>IF(X5728&lt;&gt;0,VLOOKUP(X5728,燃料!$B$12:$H$18,7,0)*Y5728,0)</f>
        <v>0</v>
      </c>
      <c r="AE5728" s="9">
        <f t="shared" si="58"/>
        <v>0</v>
      </c>
      <c r="AH5728">
        <v>1</v>
      </c>
      <c r="AQ5728" s="2">
        <f ca="1">IF($D5728&lt;&gt;"",IF(K5728&lt;&gt;0,INDIRECT("AQ"&amp;K5728),$AH5728*($T5728+IF($D5728&gt;ROW()+1,SUM(AQ5729:INDIRECT("AQ"&amp;$D5728-1)),0))/$L5728),$N5728*INDIRECT("AQ"&amp;$F5728))</f>
        <v>0</v>
      </c>
      <c r="AR5728" s="2">
        <f ca="1">IF($D5728&lt;&gt;"",IF(K5728&lt;&gt;0,INDIRECT("AR"&amp;K5728),$AH5728*($W5728+$AC5728+$AD5728+IF($D5728&gt;(ROW()+1),SUM(AR5729:INDIRECT("AR"&amp;$D5728-1)),0))/$L5728),$N5728*INDIRECT("AR"&amp;$F5728))</f>
        <v>0</v>
      </c>
      <c r="AS5728" s="7">
        <f ca="1">AQ5728*燃料!$D$15+AR5728</f>
        <v>0</v>
      </c>
      <c r="AT5728" s="2">
        <f ca="1">AQ5728*燃料!$H$15</f>
        <v>0</v>
      </c>
      <c r="AU5728" s="2">
        <f ca="1">IF($D5728&lt;&gt;"",IF(K5728&lt;&gt;0,INDIRECT("AU"&amp;K5728),$AH5728*($AB5728+IF($D5728&gt;(ROW()+1),SUM(AU5729:INDIRECT("AU"&amp;$D5728-1)),0))/$L5728),$N5728*INDIRECT("AU"&amp;$F5728))</f>
        <v>0</v>
      </c>
      <c r="AV5728" s="2">
        <f ca="1">IF($D5728&lt;&gt;"",IF(K5728&lt;&gt;0,INDIRECT("AV"&amp;K5728),$AH5728*($AE5728+IF($D5728&gt;(ROW()+1),SUM(AV5729:INDIRECT("AV"&amp;$D5728-1)),0))/$L5728),$N5728*INDIRECT("AV"&amp;$F5728))</f>
        <v>0</v>
      </c>
      <c r="AW5728" s="7">
        <f t="shared" ca="1" si="59"/>
        <v>0</v>
      </c>
      <c r="AX5728" s="2">
        <f t="shared" ca="1" si="60"/>
        <v>1</v>
      </c>
      <c r="AY5728">
        <v>0</v>
      </c>
      <c r="AZ5728" t="s">
        <v>33</v>
      </c>
      <c r="BA5728">
        <f t="shared" si="61"/>
        <v>5729</v>
      </c>
      <c r="BB5728" t="str">
        <f t="shared" si="62"/>
        <v/>
      </c>
      <c r="BC5728" t="str">
        <f t="shared" ca="1" si="63"/>
        <v/>
      </c>
      <c r="BE5728" s="2" t="str">
        <f t="shared" ca="1" si="64"/>
        <v/>
      </c>
      <c r="BF5728" s="2" t="str">
        <f t="shared" si="65"/>
        <v/>
      </c>
      <c r="BG5728" s="2" t="str">
        <f t="shared" ca="1" si="66"/>
        <v/>
      </c>
      <c r="BR5728" t="str">
        <f t="shared" ca="1" si="67"/>
        <v/>
      </c>
      <c r="BS5728" s="1" t="str">
        <f t="shared" ca="1" si="68"/>
        <v/>
      </c>
      <c r="BT5728" s="1" t="str">
        <f t="shared" ca="1" si="69"/>
        <v/>
      </c>
      <c r="BU5728">
        <f>ROW()</f>
        <v>5728</v>
      </c>
    </row>
    <row r="5729" spans="1:73" x14ac:dyDescent="0.45">
      <c r="A5729" s="2">
        <f>IF(K5729="",MAX(A$2:A5728)+1,"")</f>
        <v>1415</v>
      </c>
      <c r="B5729" s="3" t="str">
        <f ca="1">IFERROR(IF(A5729&lt;&gt;"",MATCH(A5729,H$2:H5728,0)+1,""),"")</f>
        <v/>
      </c>
      <c r="C5729" s="3">
        <f ca="1">MAX(MAX(A$2:A5728),MAX(H$2:H5728))</f>
        <v>1414</v>
      </c>
      <c r="D5729" s="2">
        <f t="shared" si="49"/>
        <v>5730</v>
      </c>
      <c r="E5729" s="2" t="str">
        <f>IF(A5729="",LOOKUP(2, 1/(A$1:A5728&lt;&gt;""), ROW(A$1:A5728)),"")</f>
        <v/>
      </c>
      <c r="F5729" s="2" t="str">
        <f ca="1">IFERROR(IF(H5729&lt;&gt;"",INDEX(ROW(A:A),MATCH(H5729,A:A,0)),LOOKUP(2,1/(H$1:H5728=A5729),ROW(H$1:H5728))),"")</f>
        <v/>
      </c>
      <c r="G5729" s="3">
        <f ca="1">IF(D5729&gt;ROW()+1,IF(D5729&lt;&gt;"",SUM(G5730:INDIRECT("G"&amp;(D5729-1))),I5729*INDIRECT("G"&amp;F5729)),1)</f>
        <v>1</v>
      </c>
      <c r="H5729" s="6">
        <f ca="1">IF(J5729="",IF(COUNTIF(K$2:K5728,K5729)&gt;0,INDIRECT("H"&amp;MATCH(K5729,K$2:K5728,0)+1),IF(COUNTIF(J$2:J5728,K5729)&gt;0,INDIRECT("A"&amp;MATCH(K5729,J$2:J5728,0)+1),C5729+1)),"")</f>
        <v>0</v>
      </c>
      <c r="I5729">
        <f t="shared" ca="1" si="50"/>
        <v>1</v>
      </c>
      <c r="J5729" s="2" t="str">
        <f t="shared" ca="1" si="51"/>
        <v/>
      </c>
      <c r="L5729">
        <f t="shared" si="52"/>
        <v>1</v>
      </c>
      <c r="M5729" t="str">
        <f t="shared" si="53"/>
        <v/>
      </c>
      <c r="N5729" s="2" t="str">
        <f t="shared" si="54"/>
        <v/>
      </c>
      <c r="O5729" s="2" t="str">
        <f t="shared" si="55"/>
        <v/>
      </c>
      <c r="T5729" s="2">
        <f t="shared" si="56"/>
        <v>0</v>
      </c>
      <c r="W5729" s="2">
        <f>IF(X5729&lt;&gt;"",VLOOKUP(X5729,燃料!B$12:D$18,3,0)*Y5729,0)</f>
        <v>0</v>
      </c>
      <c r="Y5729" s="2">
        <f t="shared" si="57"/>
        <v>0</v>
      </c>
      <c r="AB5729">
        <f>IF(X5729&lt;&gt;0,VLOOKUP(X5729,燃料!$B$12:$H$18,7,0)*Y5729,0)</f>
        <v>0</v>
      </c>
      <c r="AE5729" s="9">
        <f t="shared" si="58"/>
        <v>0</v>
      </c>
      <c r="AH5729">
        <v>1</v>
      </c>
      <c r="AQ5729" s="2">
        <f ca="1">IF($D5729&lt;&gt;"",IF(K5729&lt;&gt;0,INDIRECT("AQ"&amp;K5729),$AH5729*($T5729+IF($D5729&gt;ROW()+1,SUM(AQ5730:INDIRECT("AQ"&amp;$D5729-1)),0))/$L5729),$N5729*INDIRECT("AQ"&amp;$F5729))</f>
        <v>0</v>
      </c>
      <c r="AR5729" s="2">
        <f ca="1">IF($D5729&lt;&gt;"",IF(K5729&lt;&gt;0,INDIRECT("AR"&amp;K5729),$AH5729*($W5729+$AC5729+$AD5729+IF($D5729&gt;(ROW()+1),SUM(AR5730:INDIRECT("AR"&amp;$D5729-1)),0))/$L5729),$N5729*INDIRECT("AR"&amp;$F5729))</f>
        <v>0</v>
      </c>
      <c r="AS5729" s="7">
        <f ca="1">AQ5729*燃料!$D$15+AR5729</f>
        <v>0</v>
      </c>
      <c r="AT5729" s="2">
        <f ca="1">AQ5729*燃料!$H$15</f>
        <v>0</v>
      </c>
      <c r="AU5729" s="2">
        <f ca="1">IF($D5729&lt;&gt;"",IF(K5729&lt;&gt;0,INDIRECT("AU"&amp;K5729),$AH5729*($AB5729+IF($D5729&gt;(ROW()+1),SUM(AU5730:INDIRECT("AU"&amp;$D5729-1)),0))/$L5729),$N5729*INDIRECT("AU"&amp;$F5729))</f>
        <v>0</v>
      </c>
      <c r="AV5729" s="2">
        <f ca="1">IF($D5729&lt;&gt;"",IF(K5729&lt;&gt;0,INDIRECT("AV"&amp;K5729),$AH5729*($AE5729+IF($D5729&gt;(ROW()+1),SUM(AV5730:INDIRECT("AV"&amp;$D5729-1)),0))/$L5729),$N5729*INDIRECT("AV"&amp;$F5729))</f>
        <v>0</v>
      </c>
      <c r="AW5729" s="7">
        <f t="shared" ca="1" si="59"/>
        <v>0</v>
      </c>
      <c r="AX5729" s="2">
        <f t="shared" ca="1" si="60"/>
        <v>1</v>
      </c>
      <c r="AY5729">
        <v>0</v>
      </c>
      <c r="AZ5729" t="s">
        <v>33</v>
      </c>
      <c r="BA5729">
        <f t="shared" si="61"/>
        <v>5730</v>
      </c>
      <c r="BB5729" t="str">
        <f t="shared" si="62"/>
        <v/>
      </c>
      <c r="BC5729" t="str">
        <f t="shared" ca="1" si="63"/>
        <v/>
      </c>
      <c r="BE5729" s="2" t="str">
        <f t="shared" ca="1" si="64"/>
        <v/>
      </c>
      <c r="BF5729" s="2" t="str">
        <f t="shared" si="65"/>
        <v/>
      </c>
      <c r="BG5729" s="2" t="str">
        <f t="shared" ca="1" si="66"/>
        <v/>
      </c>
      <c r="BR5729" t="str">
        <f t="shared" ca="1" si="67"/>
        <v/>
      </c>
      <c r="BS5729" s="1" t="str">
        <f t="shared" ca="1" si="68"/>
        <v/>
      </c>
      <c r="BT5729" s="1" t="str">
        <f t="shared" ca="1" si="69"/>
        <v/>
      </c>
      <c r="BU5729">
        <f>ROW()</f>
        <v>5729</v>
      </c>
    </row>
    <row r="5730" spans="1:73" x14ac:dyDescent="0.45">
      <c r="A5730" s="2">
        <f>IF(K5730="",MAX(A$2:A5729)+1,"")</f>
        <v>1416</v>
      </c>
      <c r="B5730" s="3" t="str">
        <f ca="1">IFERROR(IF(A5730&lt;&gt;"",MATCH(A5730,H$2:H5729,0)+1,""),"")</f>
        <v/>
      </c>
      <c r="C5730" s="3">
        <f ca="1">MAX(MAX(A$2:A5729),MAX(H$2:H5729))</f>
        <v>1415</v>
      </c>
      <c r="D5730" s="2">
        <f t="shared" si="49"/>
        <v>5731</v>
      </c>
      <c r="E5730" s="2" t="str">
        <f>IF(A5730="",LOOKUP(2, 1/(A$1:A5729&lt;&gt;""), ROW(A$1:A5729)),"")</f>
        <v/>
      </c>
      <c r="F5730" s="2" t="str">
        <f ca="1">IFERROR(IF(H5730&lt;&gt;"",INDEX(ROW(A:A),MATCH(H5730,A:A,0)),LOOKUP(2,1/(H$1:H5729=A5730),ROW(H$1:H5729))),"")</f>
        <v/>
      </c>
      <c r="G5730" s="3">
        <f ca="1">IF(D5730&gt;ROW()+1,IF(D5730&lt;&gt;"",SUM(G5731:INDIRECT("G"&amp;(D5730-1))),I5730*INDIRECT("G"&amp;F5730)),1)</f>
        <v>1</v>
      </c>
      <c r="H5730" s="6">
        <f ca="1">IF(J5730="",IF(COUNTIF(K$2:K5729,K5730)&gt;0,INDIRECT("H"&amp;MATCH(K5730,K$2:K5729,0)+1),IF(COUNTIF(J$2:J5729,K5730)&gt;0,INDIRECT("A"&amp;MATCH(K5730,J$2:J5729,0)+1),C5730+1)),"")</f>
        <v>0</v>
      </c>
      <c r="I5730">
        <f t="shared" ca="1" si="50"/>
        <v>1</v>
      </c>
      <c r="J5730" s="2" t="str">
        <f t="shared" ca="1" si="51"/>
        <v/>
      </c>
      <c r="L5730">
        <f t="shared" si="52"/>
        <v>1</v>
      </c>
      <c r="M5730" t="str">
        <f t="shared" si="53"/>
        <v/>
      </c>
      <c r="N5730" s="2" t="str">
        <f t="shared" si="54"/>
        <v/>
      </c>
      <c r="O5730" s="2" t="str">
        <f t="shared" si="55"/>
        <v/>
      </c>
      <c r="T5730" s="2">
        <f t="shared" si="56"/>
        <v>0</v>
      </c>
      <c r="W5730" s="2">
        <f>IF(X5730&lt;&gt;"",VLOOKUP(X5730,燃料!B$12:D$18,3,0)*Y5730,0)</f>
        <v>0</v>
      </c>
      <c r="Y5730" s="2">
        <f t="shared" si="57"/>
        <v>0</v>
      </c>
      <c r="AB5730">
        <f>IF(X5730&lt;&gt;0,VLOOKUP(X5730,燃料!$B$12:$H$18,7,0)*Y5730,0)</f>
        <v>0</v>
      </c>
      <c r="AE5730" s="9">
        <f t="shared" si="58"/>
        <v>0</v>
      </c>
      <c r="AH5730">
        <v>1</v>
      </c>
      <c r="AQ5730" s="2">
        <f ca="1">IF($D5730&lt;&gt;"",IF(K5730&lt;&gt;0,INDIRECT("AQ"&amp;K5730),$AH5730*($T5730+IF($D5730&gt;ROW()+1,SUM(AQ5731:INDIRECT("AQ"&amp;$D5730-1)),0))/$L5730),$N5730*INDIRECT("AQ"&amp;$F5730))</f>
        <v>0</v>
      </c>
      <c r="AR5730" s="2">
        <f ca="1">IF($D5730&lt;&gt;"",IF(K5730&lt;&gt;0,INDIRECT("AR"&amp;K5730),$AH5730*($W5730+$AC5730+$AD5730+IF($D5730&gt;(ROW()+1),SUM(AR5731:INDIRECT("AR"&amp;$D5730-1)),0))/$L5730),$N5730*INDIRECT("AR"&amp;$F5730))</f>
        <v>0</v>
      </c>
      <c r="AS5730" s="7">
        <f ca="1">AQ5730*燃料!$D$15+AR5730</f>
        <v>0</v>
      </c>
      <c r="AT5730" s="2">
        <f ca="1">AQ5730*燃料!$H$15</f>
        <v>0</v>
      </c>
      <c r="AU5730" s="2">
        <f ca="1">IF($D5730&lt;&gt;"",IF(K5730&lt;&gt;0,INDIRECT("AU"&amp;K5730),$AH5730*($AB5730+IF($D5730&gt;(ROW()+1),SUM(AU5731:INDIRECT("AU"&amp;$D5730-1)),0))/$L5730),$N5730*INDIRECT("AU"&amp;$F5730))</f>
        <v>0</v>
      </c>
      <c r="AV5730" s="2">
        <f ca="1">IF($D5730&lt;&gt;"",IF(K5730&lt;&gt;0,INDIRECT("AV"&amp;K5730),$AH5730*($AE5730+IF($D5730&gt;(ROW()+1),SUM(AV5731:INDIRECT("AV"&amp;$D5730-1)),0))/$L5730),$N5730*INDIRECT("AV"&amp;$F5730))</f>
        <v>0</v>
      </c>
      <c r="AW5730" s="7">
        <f t="shared" ca="1" si="59"/>
        <v>0</v>
      </c>
      <c r="AX5730" s="2">
        <f t="shared" ca="1" si="60"/>
        <v>1</v>
      </c>
      <c r="AY5730">
        <v>0</v>
      </c>
      <c r="AZ5730" t="s">
        <v>33</v>
      </c>
      <c r="BA5730">
        <f t="shared" si="61"/>
        <v>5731</v>
      </c>
      <c r="BB5730" t="str">
        <f t="shared" si="62"/>
        <v/>
      </c>
      <c r="BC5730" t="str">
        <f t="shared" ca="1" si="63"/>
        <v/>
      </c>
      <c r="BE5730" s="2" t="str">
        <f t="shared" ca="1" si="64"/>
        <v/>
      </c>
      <c r="BF5730" s="2" t="str">
        <f t="shared" si="65"/>
        <v/>
      </c>
      <c r="BG5730" s="2" t="str">
        <f t="shared" ca="1" si="66"/>
        <v/>
      </c>
      <c r="BR5730" t="str">
        <f t="shared" ca="1" si="67"/>
        <v/>
      </c>
      <c r="BS5730" s="1" t="str">
        <f t="shared" ca="1" si="68"/>
        <v/>
      </c>
      <c r="BT5730" s="1" t="str">
        <f t="shared" ca="1" si="69"/>
        <v/>
      </c>
      <c r="BU5730">
        <f>ROW()</f>
        <v>5730</v>
      </c>
    </row>
    <row r="5731" spans="1:73" x14ac:dyDescent="0.45">
      <c r="A5731" s="2">
        <f>IF(K5731="",MAX(A$2:A5730)+1,"")</f>
        <v>1417</v>
      </c>
      <c r="B5731" s="3" t="str">
        <f ca="1">IFERROR(IF(A5731&lt;&gt;"",MATCH(A5731,H$2:H5730,0)+1,""),"")</f>
        <v/>
      </c>
      <c r="C5731" s="3">
        <f ca="1">MAX(MAX(A$2:A5730),MAX(H$2:H5730))</f>
        <v>1416</v>
      </c>
      <c r="D5731" s="2">
        <f t="shared" si="49"/>
        <v>5732</v>
      </c>
      <c r="E5731" s="2" t="str">
        <f>IF(A5731="",LOOKUP(2, 1/(A$1:A5730&lt;&gt;""), ROW(A$1:A5730)),"")</f>
        <v/>
      </c>
      <c r="F5731" s="2" t="str">
        <f ca="1">IFERROR(IF(H5731&lt;&gt;"",INDEX(ROW(A:A),MATCH(H5731,A:A,0)),LOOKUP(2,1/(H$1:H5730=A5731),ROW(H$1:H5730))),"")</f>
        <v/>
      </c>
      <c r="G5731" s="3">
        <f ca="1">IF(D5731&gt;ROW()+1,IF(D5731&lt;&gt;"",SUM(G5732:INDIRECT("G"&amp;(D5731-1))),I5731*INDIRECT("G"&amp;F5731)),1)</f>
        <v>1</v>
      </c>
      <c r="H5731" s="6">
        <f ca="1">IF(J5731="",IF(COUNTIF(K$2:K5730,K5731)&gt;0,INDIRECT("H"&amp;MATCH(K5731,K$2:K5730,0)+1),IF(COUNTIF(J$2:J5730,K5731)&gt;0,INDIRECT("A"&amp;MATCH(K5731,J$2:J5730,0)+1),C5731+1)),"")</f>
        <v>0</v>
      </c>
      <c r="I5731">
        <f t="shared" ca="1" si="50"/>
        <v>1</v>
      </c>
      <c r="J5731" s="2" t="str">
        <f t="shared" ca="1" si="51"/>
        <v/>
      </c>
      <c r="L5731">
        <f t="shared" si="52"/>
        <v>1</v>
      </c>
      <c r="M5731" t="str">
        <f t="shared" si="53"/>
        <v/>
      </c>
      <c r="N5731" s="2" t="str">
        <f t="shared" si="54"/>
        <v/>
      </c>
      <c r="O5731" s="2" t="str">
        <f t="shared" si="55"/>
        <v/>
      </c>
      <c r="T5731" s="2">
        <f t="shared" si="56"/>
        <v>0</v>
      </c>
      <c r="W5731" s="2">
        <f>IF(X5731&lt;&gt;"",VLOOKUP(X5731,燃料!B$12:D$18,3,0)*Y5731,0)</f>
        <v>0</v>
      </c>
      <c r="Y5731" s="2">
        <f t="shared" si="57"/>
        <v>0</v>
      </c>
      <c r="AB5731">
        <f>IF(X5731&lt;&gt;0,VLOOKUP(X5731,燃料!$B$12:$H$18,7,0)*Y5731,0)</f>
        <v>0</v>
      </c>
      <c r="AE5731" s="9">
        <f t="shared" si="58"/>
        <v>0</v>
      </c>
      <c r="AH5731">
        <v>1</v>
      </c>
      <c r="AQ5731" s="2">
        <f ca="1">IF($D5731&lt;&gt;"",IF(K5731&lt;&gt;0,INDIRECT("AQ"&amp;K5731),$AH5731*($T5731+IF($D5731&gt;ROW()+1,SUM(AQ5732:INDIRECT("AQ"&amp;$D5731-1)),0))/$L5731),$N5731*INDIRECT("AQ"&amp;$F5731))</f>
        <v>0</v>
      </c>
      <c r="AR5731" s="2">
        <f ca="1">IF($D5731&lt;&gt;"",IF(K5731&lt;&gt;0,INDIRECT("AR"&amp;K5731),$AH5731*($W5731+$AC5731+$AD5731+IF($D5731&gt;(ROW()+1),SUM(AR5732:INDIRECT("AR"&amp;$D5731-1)),0))/$L5731),$N5731*INDIRECT("AR"&amp;$F5731))</f>
        <v>0</v>
      </c>
      <c r="AS5731" s="7">
        <f ca="1">AQ5731*燃料!$D$15+AR5731</f>
        <v>0</v>
      </c>
      <c r="AT5731" s="2">
        <f ca="1">AQ5731*燃料!$H$15</f>
        <v>0</v>
      </c>
      <c r="AU5731" s="2">
        <f ca="1">IF($D5731&lt;&gt;"",IF(K5731&lt;&gt;0,INDIRECT("AU"&amp;K5731),$AH5731*($AB5731+IF($D5731&gt;(ROW()+1),SUM(AU5732:INDIRECT("AU"&amp;$D5731-1)),0))/$L5731),$N5731*INDIRECT("AU"&amp;$F5731))</f>
        <v>0</v>
      </c>
      <c r="AV5731" s="2">
        <f ca="1">IF($D5731&lt;&gt;"",IF(K5731&lt;&gt;0,INDIRECT("AV"&amp;K5731),$AH5731*($AE5731+IF($D5731&gt;(ROW()+1),SUM(AV5732:INDIRECT("AV"&amp;$D5731-1)),0))/$L5731),$N5731*INDIRECT("AV"&amp;$F5731))</f>
        <v>0</v>
      </c>
      <c r="AW5731" s="7">
        <f t="shared" ca="1" si="59"/>
        <v>0</v>
      </c>
      <c r="AX5731" s="2">
        <f t="shared" ca="1" si="60"/>
        <v>1</v>
      </c>
      <c r="AY5731">
        <v>0</v>
      </c>
      <c r="AZ5731" t="s">
        <v>33</v>
      </c>
      <c r="BA5731">
        <f t="shared" si="61"/>
        <v>5732</v>
      </c>
      <c r="BB5731" t="str">
        <f t="shared" si="62"/>
        <v/>
      </c>
      <c r="BC5731" t="str">
        <f t="shared" ca="1" si="63"/>
        <v/>
      </c>
      <c r="BE5731" s="2" t="str">
        <f t="shared" ca="1" si="64"/>
        <v/>
      </c>
      <c r="BF5731" s="2" t="str">
        <f t="shared" si="65"/>
        <v/>
      </c>
      <c r="BG5731" s="2" t="str">
        <f t="shared" ca="1" si="66"/>
        <v/>
      </c>
      <c r="BR5731" t="str">
        <f t="shared" ca="1" si="67"/>
        <v/>
      </c>
      <c r="BS5731" s="1" t="str">
        <f t="shared" ca="1" si="68"/>
        <v/>
      </c>
      <c r="BT5731" s="1" t="str">
        <f t="shared" ca="1" si="69"/>
        <v/>
      </c>
      <c r="BU5731">
        <f>ROW()</f>
        <v>5731</v>
      </c>
    </row>
    <row r="5732" spans="1:73" x14ac:dyDescent="0.45">
      <c r="A5732" s="2">
        <f>IF(K5732="",MAX(A$2:A5731)+1,"")</f>
        <v>1418</v>
      </c>
      <c r="B5732" s="3" t="str">
        <f ca="1">IFERROR(IF(A5732&lt;&gt;"",MATCH(A5732,H$2:H5731,0)+1,""),"")</f>
        <v/>
      </c>
      <c r="C5732" s="3">
        <f ca="1">MAX(MAX(A$2:A5731),MAX(H$2:H5731))</f>
        <v>1417</v>
      </c>
      <c r="D5732" s="2">
        <f t="shared" si="49"/>
        <v>5733</v>
      </c>
      <c r="E5732" s="2" t="str">
        <f>IF(A5732="",LOOKUP(2, 1/(A$1:A5731&lt;&gt;""), ROW(A$1:A5731)),"")</f>
        <v/>
      </c>
      <c r="F5732" s="2" t="str">
        <f ca="1">IFERROR(IF(H5732&lt;&gt;"",INDEX(ROW(A:A),MATCH(H5732,A:A,0)),LOOKUP(2,1/(H$1:H5731=A5732),ROW(H$1:H5731))),"")</f>
        <v/>
      </c>
      <c r="G5732" s="3">
        <f ca="1">IF(D5732&gt;ROW()+1,IF(D5732&lt;&gt;"",SUM(G5733:INDIRECT("G"&amp;(D5732-1))),I5732*INDIRECT("G"&amp;F5732)),1)</f>
        <v>1</v>
      </c>
      <c r="H5732" s="6">
        <f ca="1">IF(J5732="",IF(COUNTIF(K$2:K5731,K5732)&gt;0,INDIRECT("H"&amp;MATCH(K5732,K$2:K5731,0)+1),IF(COUNTIF(J$2:J5731,K5732)&gt;0,INDIRECT("A"&amp;MATCH(K5732,J$2:J5731,0)+1),C5732+1)),"")</f>
        <v>0</v>
      </c>
      <c r="I5732">
        <f t="shared" ca="1" si="50"/>
        <v>1</v>
      </c>
      <c r="J5732" s="2" t="str">
        <f t="shared" ca="1" si="51"/>
        <v/>
      </c>
      <c r="L5732">
        <f t="shared" si="52"/>
        <v>1</v>
      </c>
      <c r="M5732" t="str">
        <f t="shared" si="53"/>
        <v/>
      </c>
      <c r="N5732" s="2" t="str">
        <f t="shared" si="54"/>
        <v/>
      </c>
      <c r="O5732" s="2" t="str">
        <f t="shared" si="55"/>
        <v/>
      </c>
      <c r="T5732" s="2">
        <f t="shared" si="56"/>
        <v>0</v>
      </c>
      <c r="W5732" s="2">
        <f>IF(X5732&lt;&gt;"",VLOOKUP(X5732,燃料!B$12:D$18,3,0)*Y5732,0)</f>
        <v>0</v>
      </c>
      <c r="Y5732" s="2">
        <f t="shared" si="57"/>
        <v>0</v>
      </c>
      <c r="AB5732">
        <f>IF(X5732&lt;&gt;0,VLOOKUP(X5732,燃料!$B$12:$H$18,7,0)*Y5732,0)</f>
        <v>0</v>
      </c>
      <c r="AE5732" s="9">
        <f t="shared" si="58"/>
        <v>0</v>
      </c>
      <c r="AH5732">
        <v>1</v>
      </c>
      <c r="AQ5732" s="2">
        <f ca="1">IF($D5732&lt;&gt;"",IF(K5732&lt;&gt;0,INDIRECT("AQ"&amp;K5732),$AH5732*($T5732+IF($D5732&gt;ROW()+1,SUM(AQ5733:INDIRECT("AQ"&amp;$D5732-1)),0))/$L5732),$N5732*INDIRECT("AQ"&amp;$F5732))</f>
        <v>0</v>
      </c>
      <c r="AR5732" s="2">
        <f ca="1">IF($D5732&lt;&gt;"",IF(K5732&lt;&gt;0,INDIRECT("AR"&amp;K5732),$AH5732*($W5732+$AC5732+$AD5732+IF($D5732&gt;(ROW()+1),SUM(AR5733:INDIRECT("AR"&amp;$D5732-1)),0))/$L5732),$N5732*INDIRECT("AR"&amp;$F5732))</f>
        <v>0</v>
      </c>
      <c r="AS5732" s="7">
        <f ca="1">AQ5732*燃料!$D$15+AR5732</f>
        <v>0</v>
      </c>
      <c r="AT5732" s="2">
        <f ca="1">AQ5732*燃料!$H$15</f>
        <v>0</v>
      </c>
      <c r="AU5732" s="2">
        <f ca="1">IF($D5732&lt;&gt;"",IF(K5732&lt;&gt;0,INDIRECT("AU"&amp;K5732),$AH5732*($AB5732+IF($D5732&gt;(ROW()+1),SUM(AU5733:INDIRECT("AU"&amp;$D5732-1)),0))/$L5732),$N5732*INDIRECT("AU"&amp;$F5732))</f>
        <v>0</v>
      </c>
      <c r="AV5732" s="2">
        <f ca="1">IF($D5732&lt;&gt;"",IF(K5732&lt;&gt;0,INDIRECT("AV"&amp;K5732),$AH5732*($AE5732+IF($D5732&gt;(ROW()+1),SUM(AV5733:INDIRECT("AV"&amp;$D5732-1)),0))/$L5732),$N5732*INDIRECT("AV"&amp;$F5732))</f>
        <v>0</v>
      </c>
      <c r="AW5732" s="7">
        <f t="shared" ca="1" si="59"/>
        <v>0</v>
      </c>
      <c r="AX5732" s="2">
        <f t="shared" ca="1" si="60"/>
        <v>1</v>
      </c>
      <c r="AY5732">
        <v>0</v>
      </c>
      <c r="AZ5732" t="s">
        <v>33</v>
      </c>
      <c r="BA5732">
        <f t="shared" si="61"/>
        <v>5733</v>
      </c>
      <c r="BB5732" t="str">
        <f t="shared" si="62"/>
        <v/>
      </c>
      <c r="BC5732" t="str">
        <f t="shared" ca="1" si="63"/>
        <v/>
      </c>
      <c r="BE5732" s="2" t="str">
        <f t="shared" ca="1" si="64"/>
        <v/>
      </c>
      <c r="BF5732" s="2" t="str">
        <f t="shared" si="65"/>
        <v/>
      </c>
      <c r="BG5732" s="2" t="str">
        <f t="shared" ca="1" si="66"/>
        <v/>
      </c>
      <c r="BR5732" t="str">
        <f t="shared" ca="1" si="67"/>
        <v/>
      </c>
      <c r="BS5732" s="1" t="str">
        <f t="shared" ca="1" si="68"/>
        <v/>
      </c>
      <c r="BT5732" s="1" t="str">
        <f t="shared" ca="1" si="69"/>
        <v/>
      </c>
      <c r="BU5732">
        <f>ROW()</f>
        <v>5732</v>
      </c>
    </row>
    <row r="5733" spans="1:73" x14ac:dyDescent="0.45">
      <c r="A5733" s="2">
        <f>IF(K5733="",MAX(A$2:A5732)+1,"")</f>
        <v>1419</v>
      </c>
      <c r="B5733" s="3" t="str">
        <f ca="1">IFERROR(IF(A5733&lt;&gt;"",MATCH(A5733,H$2:H5732,0)+1,""),"")</f>
        <v/>
      </c>
      <c r="C5733" s="3">
        <f ca="1">MAX(MAX(A$2:A5732),MAX(H$2:H5732))</f>
        <v>1418</v>
      </c>
      <c r="D5733" s="2">
        <f t="shared" si="49"/>
        <v>5734</v>
      </c>
      <c r="E5733" s="2" t="str">
        <f>IF(A5733="",LOOKUP(2, 1/(A$1:A5732&lt;&gt;""), ROW(A$1:A5732)),"")</f>
        <v/>
      </c>
      <c r="F5733" s="2" t="str">
        <f ca="1">IFERROR(IF(H5733&lt;&gt;"",INDEX(ROW(A:A),MATCH(H5733,A:A,0)),LOOKUP(2,1/(H$1:H5732=A5733),ROW(H$1:H5732))),"")</f>
        <v/>
      </c>
      <c r="G5733" s="3">
        <f ca="1">IF(D5733&gt;ROW()+1,IF(D5733&lt;&gt;"",SUM(G5734:INDIRECT("G"&amp;(D5733-1))),I5733*INDIRECT("G"&amp;F5733)),1)</f>
        <v>1</v>
      </c>
      <c r="H5733" s="6">
        <f ca="1">IF(J5733="",IF(COUNTIF(K$2:K5732,K5733)&gt;0,INDIRECT("H"&amp;MATCH(K5733,K$2:K5732,0)+1),IF(COUNTIF(J$2:J5732,K5733)&gt;0,INDIRECT("A"&amp;MATCH(K5733,J$2:J5732,0)+1),C5733+1)),"")</f>
        <v>0</v>
      </c>
      <c r="I5733">
        <f t="shared" ca="1" si="50"/>
        <v>1</v>
      </c>
      <c r="J5733" s="2" t="str">
        <f t="shared" ca="1" si="51"/>
        <v/>
      </c>
      <c r="L5733">
        <f t="shared" si="52"/>
        <v>1</v>
      </c>
      <c r="M5733" t="str">
        <f t="shared" si="53"/>
        <v/>
      </c>
      <c r="N5733" s="2" t="str">
        <f t="shared" si="54"/>
        <v/>
      </c>
      <c r="O5733" s="2" t="str">
        <f t="shared" si="55"/>
        <v/>
      </c>
      <c r="T5733" s="2">
        <f t="shared" si="56"/>
        <v>0</v>
      </c>
      <c r="W5733" s="2">
        <f>IF(X5733&lt;&gt;"",VLOOKUP(X5733,燃料!B$12:D$18,3,0)*Y5733,0)</f>
        <v>0</v>
      </c>
      <c r="Y5733" s="2">
        <f t="shared" si="57"/>
        <v>0</v>
      </c>
      <c r="AB5733">
        <f>IF(X5733&lt;&gt;0,VLOOKUP(X5733,燃料!$B$12:$H$18,7,0)*Y5733,0)</f>
        <v>0</v>
      </c>
      <c r="AE5733" s="9">
        <f t="shared" si="58"/>
        <v>0</v>
      </c>
      <c r="AH5733">
        <v>1</v>
      </c>
      <c r="AQ5733" s="2">
        <f ca="1">IF($D5733&lt;&gt;"",IF(K5733&lt;&gt;0,INDIRECT("AQ"&amp;K5733),$AH5733*($T5733+IF($D5733&gt;ROW()+1,SUM(AQ5734:INDIRECT("AQ"&amp;$D5733-1)),0))/$L5733),$N5733*INDIRECT("AQ"&amp;$F5733))</f>
        <v>0</v>
      </c>
      <c r="AR5733" s="2">
        <f ca="1">IF($D5733&lt;&gt;"",IF(K5733&lt;&gt;0,INDIRECT("AR"&amp;K5733),$AH5733*($W5733+$AC5733+$AD5733+IF($D5733&gt;(ROW()+1),SUM(AR5734:INDIRECT("AR"&amp;$D5733-1)),0))/$L5733),$N5733*INDIRECT("AR"&amp;$F5733))</f>
        <v>0</v>
      </c>
      <c r="AS5733" s="7">
        <f ca="1">AQ5733*燃料!$D$15+AR5733</f>
        <v>0</v>
      </c>
      <c r="AT5733" s="2">
        <f ca="1">AQ5733*燃料!$H$15</f>
        <v>0</v>
      </c>
      <c r="AU5733" s="2">
        <f ca="1">IF($D5733&lt;&gt;"",IF(K5733&lt;&gt;0,INDIRECT("AU"&amp;K5733),$AH5733*($AB5733+IF($D5733&gt;(ROW()+1),SUM(AU5734:INDIRECT("AU"&amp;$D5733-1)),0))/$L5733),$N5733*INDIRECT("AU"&amp;$F5733))</f>
        <v>0</v>
      </c>
      <c r="AV5733" s="2">
        <f ca="1">IF($D5733&lt;&gt;"",IF(K5733&lt;&gt;0,INDIRECT("AV"&amp;K5733),$AH5733*($AE5733+IF($D5733&gt;(ROW()+1),SUM(AV5734:INDIRECT("AV"&amp;$D5733-1)),0))/$L5733),$N5733*INDIRECT("AV"&amp;$F5733))</f>
        <v>0</v>
      </c>
      <c r="AW5733" s="7">
        <f t="shared" ca="1" si="59"/>
        <v>0</v>
      </c>
      <c r="AX5733" s="2">
        <f t="shared" ca="1" si="60"/>
        <v>1</v>
      </c>
      <c r="AY5733">
        <v>0</v>
      </c>
      <c r="AZ5733" t="s">
        <v>33</v>
      </c>
      <c r="BA5733">
        <f t="shared" si="61"/>
        <v>5734</v>
      </c>
      <c r="BB5733" t="str">
        <f t="shared" si="62"/>
        <v/>
      </c>
      <c r="BC5733" t="str">
        <f t="shared" ca="1" si="63"/>
        <v/>
      </c>
      <c r="BE5733" s="2" t="str">
        <f t="shared" ca="1" si="64"/>
        <v/>
      </c>
      <c r="BF5733" s="2" t="str">
        <f t="shared" si="65"/>
        <v/>
      </c>
      <c r="BG5733" s="2" t="str">
        <f t="shared" ca="1" si="66"/>
        <v/>
      </c>
      <c r="BR5733" t="str">
        <f t="shared" ca="1" si="67"/>
        <v/>
      </c>
      <c r="BS5733" s="1" t="str">
        <f t="shared" ca="1" si="68"/>
        <v/>
      </c>
      <c r="BT5733" s="1" t="str">
        <f t="shared" ca="1" si="69"/>
        <v/>
      </c>
      <c r="BU5733">
        <f>ROW()</f>
        <v>5733</v>
      </c>
    </row>
    <row r="5734" spans="1:73" x14ac:dyDescent="0.45">
      <c r="A5734" s="2">
        <f>IF(K5734="",MAX(A$2:A5733)+1,"")</f>
        <v>1420</v>
      </c>
      <c r="B5734" s="3" t="str">
        <f ca="1">IFERROR(IF(A5734&lt;&gt;"",MATCH(A5734,H$2:H5733,0)+1,""),"")</f>
        <v/>
      </c>
      <c r="C5734" s="3">
        <f ca="1">MAX(MAX(A$2:A5733),MAX(H$2:H5733))</f>
        <v>1419</v>
      </c>
      <c r="D5734" s="2">
        <f t="shared" si="49"/>
        <v>5735</v>
      </c>
      <c r="E5734" s="2" t="str">
        <f>IF(A5734="",LOOKUP(2, 1/(A$1:A5733&lt;&gt;""), ROW(A$1:A5733)),"")</f>
        <v/>
      </c>
      <c r="F5734" s="2" t="str">
        <f ca="1">IFERROR(IF(H5734&lt;&gt;"",INDEX(ROW(A:A),MATCH(H5734,A:A,0)),LOOKUP(2,1/(H$1:H5733=A5734),ROW(H$1:H5733))),"")</f>
        <v/>
      </c>
      <c r="G5734" s="3">
        <f ca="1">IF(D5734&gt;ROW()+1,IF(D5734&lt;&gt;"",SUM(G5735:INDIRECT("G"&amp;(D5734-1))),I5734*INDIRECT("G"&amp;F5734)),1)</f>
        <v>1</v>
      </c>
      <c r="H5734" s="6">
        <f ca="1">IF(J5734="",IF(COUNTIF(K$2:K5733,K5734)&gt;0,INDIRECT("H"&amp;MATCH(K5734,K$2:K5733,0)+1),IF(COUNTIF(J$2:J5733,K5734)&gt;0,INDIRECT("A"&amp;MATCH(K5734,J$2:J5733,0)+1),C5734+1)),"")</f>
        <v>0</v>
      </c>
      <c r="I5734">
        <f t="shared" ca="1" si="50"/>
        <v>1</v>
      </c>
      <c r="J5734" s="2" t="str">
        <f t="shared" ca="1" si="51"/>
        <v/>
      </c>
      <c r="L5734">
        <f t="shared" si="52"/>
        <v>1</v>
      </c>
      <c r="M5734" t="str">
        <f t="shared" si="53"/>
        <v/>
      </c>
      <c r="N5734" s="2" t="str">
        <f t="shared" si="54"/>
        <v/>
      </c>
      <c r="O5734" s="2" t="str">
        <f t="shared" si="55"/>
        <v/>
      </c>
      <c r="T5734" s="2">
        <f t="shared" si="56"/>
        <v>0</v>
      </c>
      <c r="W5734" s="2">
        <f>IF(X5734&lt;&gt;"",VLOOKUP(X5734,燃料!B$12:D$18,3,0)*Y5734,0)</f>
        <v>0</v>
      </c>
      <c r="Y5734" s="2">
        <f t="shared" si="57"/>
        <v>0</v>
      </c>
      <c r="AB5734">
        <f>IF(X5734&lt;&gt;0,VLOOKUP(X5734,燃料!$B$12:$H$18,7,0)*Y5734,0)</f>
        <v>0</v>
      </c>
      <c r="AE5734" s="9">
        <f t="shared" si="58"/>
        <v>0</v>
      </c>
      <c r="AH5734">
        <v>1</v>
      </c>
      <c r="AQ5734" s="2">
        <f ca="1">IF($D5734&lt;&gt;"",IF(K5734&lt;&gt;0,INDIRECT("AQ"&amp;K5734),$AH5734*($T5734+IF($D5734&gt;ROW()+1,SUM(AQ5735:INDIRECT("AQ"&amp;$D5734-1)),0))/$L5734),$N5734*INDIRECT("AQ"&amp;$F5734))</f>
        <v>0</v>
      </c>
      <c r="AR5734" s="2">
        <f ca="1">IF($D5734&lt;&gt;"",IF(K5734&lt;&gt;0,INDIRECT("AR"&amp;K5734),$AH5734*($W5734+$AC5734+$AD5734+IF($D5734&gt;(ROW()+1),SUM(AR5735:INDIRECT("AR"&amp;$D5734-1)),0))/$L5734),$N5734*INDIRECT("AR"&amp;$F5734))</f>
        <v>0</v>
      </c>
      <c r="AS5734" s="7">
        <f ca="1">AQ5734*燃料!$D$15+AR5734</f>
        <v>0</v>
      </c>
      <c r="AT5734" s="2">
        <f ca="1">AQ5734*燃料!$H$15</f>
        <v>0</v>
      </c>
      <c r="AU5734" s="2">
        <f ca="1">IF($D5734&lt;&gt;"",IF(K5734&lt;&gt;0,INDIRECT("AU"&amp;K5734),$AH5734*($AB5734+IF($D5734&gt;(ROW()+1),SUM(AU5735:INDIRECT("AU"&amp;$D5734-1)),0))/$L5734),$N5734*INDIRECT("AU"&amp;$F5734))</f>
        <v>0</v>
      </c>
      <c r="AV5734" s="2">
        <f ca="1">IF($D5734&lt;&gt;"",IF(K5734&lt;&gt;0,INDIRECT("AV"&amp;K5734),$AH5734*($AE5734+IF($D5734&gt;(ROW()+1),SUM(AV5735:INDIRECT("AV"&amp;$D5734-1)),0))/$L5734),$N5734*INDIRECT("AV"&amp;$F5734))</f>
        <v>0</v>
      </c>
      <c r="AW5734" s="7">
        <f t="shared" ca="1" si="59"/>
        <v>0</v>
      </c>
      <c r="AX5734" s="2">
        <f t="shared" ca="1" si="60"/>
        <v>1</v>
      </c>
      <c r="AY5734">
        <v>0</v>
      </c>
      <c r="AZ5734" t="s">
        <v>33</v>
      </c>
      <c r="BA5734">
        <f t="shared" si="61"/>
        <v>5735</v>
      </c>
      <c r="BB5734" t="str">
        <f t="shared" si="62"/>
        <v/>
      </c>
      <c r="BC5734" t="str">
        <f t="shared" ca="1" si="63"/>
        <v/>
      </c>
      <c r="BE5734" s="2" t="str">
        <f t="shared" ca="1" si="64"/>
        <v/>
      </c>
      <c r="BF5734" s="2" t="str">
        <f t="shared" si="65"/>
        <v/>
      </c>
      <c r="BG5734" s="2" t="str">
        <f t="shared" ca="1" si="66"/>
        <v/>
      </c>
      <c r="BR5734" t="str">
        <f t="shared" ca="1" si="67"/>
        <v/>
      </c>
      <c r="BS5734" s="1" t="str">
        <f t="shared" ca="1" si="68"/>
        <v/>
      </c>
      <c r="BT5734" s="1" t="str">
        <f t="shared" ca="1" si="69"/>
        <v/>
      </c>
      <c r="BU5734">
        <f>ROW()</f>
        <v>5734</v>
      </c>
    </row>
    <row r="5735" spans="1:73" x14ac:dyDescent="0.45">
      <c r="A5735" s="2">
        <f>IF(K5735="",MAX(A$2:A5734)+1,"")</f>
        <v>1421</v>
      </c>
      <c r="B5735" s="3" t="str">
        <f ca="1">IFERROR(IF(A5735&lt;&gt;"",MATCH(A5735,H$2:H5734,0)+1,""),"")</f>
        <v/>
      </c>
      <c r="C5735" s="3">
        <f ca="1">MAX(MAX(A$2:A5734),MAX(H$2:H5734))</f>
        <v>1420</v>
      </c>
      <c r="D5735" s="2">
        <f t="shared" si="49"/>
        <v>5736</v>
      </c>
      <c r="E5735" s="2" t="str">
        <f>IF(A5735="",LOOKUP(2, 1/(A$1:A5734&lt;&gt;""), ROW(A$1:A5734)),"")</f>
        <v/>
      </c>
      <c r="F5735" s="2" t="str">
        <f ca="1">IFERROR(IF(H5735&lt;&gt;"",INDEX(ROW(A:A),MATCH(H5735,A:A,0)),LOOKUP(2,1/(H$1:H5734=A5735),ROW(H$1:H5734))),"")</f>
        <v/>
      </c>
      <c r="G5735" s="3">
        <f ca="1">IF(D5735&gt;ROW()+1,IF(D5735&lt;&gt;"",SUM(G5736:INDIRECT("G"&amp;(D5735-1))),I5735*INDIRECT("G"&amp;F5735)),1)</f>
        <v>1</v>
      </c>
      <c r="H5735" s="6">
        <f ca="1">IF(J5735="",IF(COUNTIF(K$2:K5734,K5735)&gt;0,INDIRECT("H"&amp;MATCH(K5735,K$2:K5734,0)+1),IF(COUNTIF(J$2:J5734,K5735)&gt;0,INDIRECT("A"&amp;MATCH(K5735,J$2:J5734,0)+1),C5735+1)),"")</f>
        <v>0</v>
      </c>
      <c r="I5735">
        <f t="shared" ca="1" si="50"/>
        <v>1</v>
      </c>
      <c r="J5735" s="2" t="str">
        <f t="shared" ca="1" si="51"/>
        <v/>
      </c>
      <c r="L5735">
        <f t="shared" si="52"/>
        <v>1</v>
      </c>
      <c r="M5735" t="str">
        <f t="shared" si="53"/>
        <v/>
      </c>
      <c r="N5735" s="2" t="str">
        <f t="shared" si="54"/>
        <v/>
      </c>
      <c r="O5735" s="2" t="str">
        <f t="shared" si="55"/>
        <v/>
      </c>
      <c r="T5735" s="2">
        <f t="shared" si="56"/>
        <v>0</v>
      </c>
      <c r="W5735" s="2">
        <f>IF(X5735&lt;&gt;"",VLOOKUP(X5735,燃料!B$12:D$18,3,0)*Y5735,0)</f>
        <v>0</v>
      </c>
      <c r="Y5735" s="2">
        <f t="shared" si="57"/>
        <v>0</v>
      </c>
      <c r="AB5735">
        <f>IF(X5735&lt;&gt;0,VLOOKUP(X5735,燃料!$B$12:$H$18,7,0)*Y5735,0)</f>
        <v>0</v>
      </c>
      <c r="AE5735" s="9">
        <f t="shared" si="58"/>
        <v>0</v>
      </c>
      <c r="AH5735">
        <v>1</v>
      </c>
      <c r="AQ5735" s="2">
        <f ca="1">IF($D5735&lt;&gt;"",IF(K5735&lt;&gt;0,INDIRECT("AQ"&amp;K5735),$AH5735*($T5735+IF($D5735&gt;ROW()+1,SUM(AQ5736:INDIRECT("AQ"&amp;$D5735-1)),0))/$L5735),$N5735*INDIRECT("AQ"&amp;$F5735))</f>
        <v>0</v>
      </c>
      <c r="AR5735" s="2">
        <f ca="1">IF($D5735&lt;&gt;"",IF(K5735&lt;&gt;0,INDIRECT("AR"&amp;K5735),$AH5735*($W5735+$AC5735+$AD5735+IF($D5735&gt;(ROW()+1),SUM(AR5736:INDIRECT("AR"&amp;$D5735-1)),0))/$L5735),$N5735*INDIRECT("AR"&amp;$F5735))</f>
        <v>0</v>
      </c>
      <c r="AS5735" s="7">
        <f ca="1">AQ5735*燃料!$D$15+AR5735</f>
        <v>0</v>
      </c>
      <c r="AT5735" s="2">
        <f ca="1">AQ5735*燃料!$H$15</f>
        <v>0</v>
      </c>
      <c r="AU5735" s="2">
        <f ca="1">IF($D5735&lt;&gt;"",IF(K5735&lt;&gt;0,INDIRECT("AU"&amp;K5735),$AH5735*($AB5735+IF($D5735&gt;(ROW()+1),SUM(AU5736:INDIRECT("AU"&amp;$D5735-1)),0))/$L5735),$N5735*INDIRECT("AU"&amp;$F5735))</f>
        <v>0</v>
      </c>
      <c r="AV5735" s="2">
        <f ca="1">IF($D5735&lt;&gt;"",IF(K5735&lt;&gt;0,INDIRECT("AV"&amp;K5735),$AH5735*($AE5735+IF($D5735&gt;(ROW()+1),SUM(AV5736:INDIRECT("AV"&amp;$D5735-1)),0))/$L5735),$N5735*INDIRECT("AV"&amp;$F5735))</f>
        <v>0</v>
      </c>
      <c r="AW5735" s="7">
        <f t="shared" ca="1" si="59"/>
        <v>0</v>
      </c>
      <c r="AX5735" s="2">
        <f t="shared" ca="1" si="60"/>
        <v>1</v>
      </c>
      <c r="AY5735">
        <v>0</v>
      </c>
      <c r="AZ5735" t="s">
        <v>33</v>
      </c>
      <c r="BA5735">
        <f t="shared" si="61"/>
        <v>5736</v>
      </c>
      <c r="BB5735" t="str">
        <f t="shared" si="62"/>
        <v/>
      </c>
      <c r="BC5735" t="str">
        <f t="shared" ca="1" si="63"/>
        <v/>
      </c>
      <c r="BE5735" s="2" t="str">
        <f t="shared" ca="1" si="64"/>
        <v/>
      </c>
      <c r="BF5735" s="2" t="str">
        <f t="shared" si="65"/>
        <v/>
      </c>
      <c r="BG5735" s="2" t="str">
        <f t="shared" ca="1" si="66"/>
        <v/>
      </c>
      <c r="BR5735" t="str">
        <f t="shared" ca="1" si="67"/>
        <v/>
      </c>
      <c r="BS5735" s="1" t="str">
        <f t="shared" ca="1" si="68"/>
        <v/>
      </c>
      <c r="BT5735" s="1" t="str">
        <f t="shared" ca="1" si="69"/>
        <v/>
      </c>
      <c r="BU5735">
        <f>ROW()</f>
        <v>5735</v>
      </c>
    </row>
    <row r="5736" spans="1:73" x14ac:dyDescent="0.45">
      <c r="A5736" s="2">
        <f>IF(K5736="",MAX(A$2:A5735)+1,"")</f>
        <v>1422</v>
      </c>
      <c r="B5736" s="3" t="str">
        <f ca="1">IFERROR(IF(A5736&lt;&gt;"",MATCH(A5736,H$2:H5735,0)+1,""),"")</f>
        <v/>
      </c>
      <c r="C5736" s="3">
        <f ca="1">MAX(MAX(A$2:A5735),MAX(H$2:H5735))</f>
        <v>1421</v>
      </c>
      <c r="D5736" s="2">
        <f t="shared" si="49"/>
        <v>5737</v>
      </c>
      <c r="E5736" s="2" t="str">
        <f>IF(A5736="",LOOKUP(2, 1/(A$1:A5735&lt;&gt;""), ROW(A$1:A5735)),"")</f>
        <v/>
      </c>
      <c r="F5736" s="2" t="str">
        <f ca="1">IFERROR(IF(H5736&lt;&gt;"",INDEX(ROW(A:A),MATCH(H5736,A:A,0)),LOOKUP(2,1/(H$1:H5735=A5736),ROW(H$1:H5735))),"")</f>
        <v/>
      </c>
      <c r="G5736" s="3">
        <f ca="1">IF(D5736&gt;ROW()+1,IF(D5736&lt;&gt;"",SUM(G5737:INDIRECT("G"&amp;(D5736-1))),I5736*INDIRECT("G"&amp;F5736)),1)</f>
        <v>1</v>
      </c>
      <c r="H5736" s="6">
        <f ca="1">IF(J5736="",IF(COUNTIF(K$2:K5735,K5736)&gt;0,INDIRECT("H"&amp;MATCH(K5736,K$2:K5735,0)+1),IF(COUNTIF(J$2:J5735,K5736)&gt;0,INDIRECT("A"&amp;MATCH(K5736,J$2:J5735,0)+1),C5736+1)),"")</f>
        <v>0</v>
      </c>
      <c r="I5736">
        <f t="shared" ca="1" si="50"/>
        <v>1</v>
      </c>
      <c r="J5736" s="2" t="str">
        <f t="shared" ca="1" si="51"/>
        <v/>
      </c>
      <c r="L5736">
        <f t="shared" si="52"/>
        <v>1</v>
      </c>
      <c r="M5736" t="str">
        <f t="shared" si="53"/>
        <v/>
      </c>
      <c r="N5736" s="2" t="str">
        <f t="shared" si="54"/>
        <v/>
      </c>
      <c r="O5736" s="2" t="str">
        <f t="shared" si="55"/>
        <v/>
      </c>
      <c r="T5736" s="2">
        <f t="shared" si="56"/>
        <v>0</v>
      </c>
      <c r="W5736" s="2">
        <f>IF(X5736&lt;&gt;"",VLOOKUP(X5736,燃料!B$12:D$18,3,0)*Y5736,0)</f>
        <v>0</v>
      </c>
      <c r="Y5736" s="2">
        <f t="shared" si="57"/>
        <v>0</v>
      </c>
      <c r="AB5736">
        <f>IF(X5736&lt;&gt;0,VLOOKUP(X5736,燃料!$B$12:$H$18,7,0)*Y5736,0)</f>
        <v>0</v>
      </c>
      <c r="AE5736" s="9">
        <f t="shared" si="58"/>
        <v>0</v>
      </c>
      <c r="AH5736">
        <v>1</v>
      </c>
      <c r="AQ5736" s="2">
        <f ca="1">IF($D5736&lt;&gt;"",IF(K5736&lt;&gt;0,INDIRECT("AQ"&amp;K5736),$AH5736*($T5736+IF($D5736&gt;ROW()+1,SUM(AQ5737:INDIRECT("AQ"&amp;$D5736-1)),0))/$L5736),$N5736*INDIRECT("AQ"&amp;$F5736))</f>
        <v>0</v>
      </c>
      <c r="AR5736" s="2">
        <f ca="1">IF($D5736&lt;&gt;"",IF(K5736&lt;&gt;0,INDIRECT("AR"&amp;K5736),$AH5736*($W5736+$AC5736+$AD5736+IF($D5736&gt;(ROW()+1),SUM(AR5737:INDIRECT("AR"&amp;$D5736-1)),0))/$L5736),$N5736*INDIRECT("AR"&amp;$F5736))</f>
        <v>0</v>
      </c>
      <c r="AS5736" s="7">
        <f ca="1">AQ5736*燃料!$D$15+AR5736</f>
        <v>0</v>
      </c>
      <c r="AT5736" s="2">
        <f ca="1">AQ5736*燃料!$H$15</f>
        <v>0</v>
      </c>
      <c r="AU5736" s="2">
        <f ca="1">IF($D5736&lt;&gt;"",IF(K5736&lt;&gt;0,INDIRECT("AU"&amp;K5736),$AH5736*($AB5736+IF($D5736&gt;(ROW()+1),SUM(AU5737:INDIRECT("AU"&amp;$D5736-1)),0))/$L5736),$N5736*INDIRECT("AU"&amp;$F5736))</f>
        <v>0</v>
      </c>
      <c r="AV5736" s="2">
        <f ca="1">IF($D5736&lt;&gt;"",IF(K5736&lt;&gt;0,INDIRECT("AV"&amp;K5736),$AH5736*($AE5736+IF($D5736&gt;(ROW()+1),SUM(AV5737:INDIRECT("AV"&amp;$D5736-1)),0))/$L5736),$N5736*INDIRECT("AV"&amp;$F5736))</f>
        <v>0</v>
      </c>
      <c r="AW5736" s="7">
        <f t="shared" ca="1" si="59"/>
        <v>0</v>
      </c>
      <c r="AX5736" s="2">
        <f t="shared" ca="1" si="60"/>
        <v>1</v>
      </c>
      <c r="AY5736">
        <v>0</v>
      </c>
      <c r="AZ5736" t="s">
        <v>33</v>
      </c>
      <c r="BA5736">
        <f t="shared" si="61"/>
        <v>5737</v>
      </c>
      <c r="BB5736" t="str">
        <f t="shared" si="62"/>
        <v/>
      </c>
      <c r="BC5736" t="str">
        <f t="shared" ca="1" si="63"/>
        <v/>
      </c>
      <c r="BE5736" s="2" t="str">
        <f t="shared" ca="1" si="64"/>
        <v/>
      </c>
      <c r="BF5736" s="2" t="str">
        <f t="shared" si="65"/>
        <v/>
      </c>
      <c r="BG5736" s="2" t="str">
        <f t="shared" ca="1" si="66"/>
        <v/>
      </c>
      <c r="BR5736" t="str">
        <f t="shared" ca="1" si="67"/>
        <v/>
      </c>
      <c r="BS5736" s="1" t="str">
        <f t="shared" ca="1" si="68"/>
        <v/>
      </c>
      <c r="BT5736" s="1" t="str">
        <f t="shared" ca="1" si="69"/>
        <v/>
      </c>
      <c r="BU5736">
        <f>ROW()</f>
        <v>5736</v>
      </c>
    </row>
    <row r="5737" spans="1:73" x14ac:dyDescent="0.45">
      <c r="A5737" s="2">
        <f>IF(K5737="",MAX(A$2:A5736)+1,"")</f>
        <v>1423</v>
      </c>
      <c r="B5737" s="3" t="str">
        <f ca="1">IFERROR(IF(A5737&lt;&gt;"",MATCH(A5737,H$2:H5736,0)+1,""),"")</f>
        <v/>
      </c>
      <c r="C5737" s="3">
        <f ca="1">MAX(MAX(A$2:A5736),MAX(H$2:H5736))</f>
        <v>1422</v>
      </c>
      <c r="D5737" s="2">
        <f t="shared" si="49"/>
        <v>5738</v>
      </c>
      <c r="E5737" s="2" t="str">
        <f>IF(A5737="",LOOKUP(2, 1/(A$1:A5736&lt;&gt;""), ROW(A$1:A5736)),"")</f>
        <v/>
      </c>
      <c r="F5737" s="2" t="str">
        <f ca="1">IFERROR(IF(H5737&lt;&gt;"",INDEX(ROW(A:A),MATCH(H5737,A:A,0)),LOOKUP(2,1/(H$1:H5736=A5737),ROW(H$1:H5736))),"")</f>
        <v/>
      </c>
      <c r="G5737" s="3">
        <f ca="1">IF(D5737&gt;ROW()+1,IF(D5737&lt;&gt;"",SUM(G5738:INDIRECT("G"&amp;(D5737-1))),I5737*INDIRECT("G"&amp;F5737)),1)</f>
        <v>1</v>
      </c>
      <c r="H5737" s="6">
        <f ca="1">IF(J5737="",IF(COUNTIF(K$2:K5736,K5737)&gt;0,INDIRECT("H"&amp;MATCH(K5737,K$2:K5736,0)+1),IF(COUNTIF(J$2:J5736,K5737)&gt;0,INDIRECT("A"&amp;MATCH(K5737,J$2:J5736,0)+1),C5737+1)),"")</f>
        <v>0</v>
      </c>
      <c r="I5737">
        <f t="shared" ca="1" si="50"/>
        <v>1</v>
      </c>
      <c r="J5737" s="2" t="str">
        <f t="shared" ca="1" si="51"/>
        <v/>
      </c>
      <c r="L5737">
        <f t="shared" si="52"/>
        <v>1</v>
      </c>
      <c r="M5737" t="str">
        <f t="shared" si="53"/>
        <v/>
      </c>
      <c r="N5737" s="2" t="str">
        <f t="shared" si="54"/>
        <v/>
      </c>
      <c r="O5737" s="2" t="str">
        <f t="shared" si="55"/>
        <v/>
      </c>
      <c r="T5737" s="2">
        <f t="shared" si="56"/>
        <v>0</v>
      </c>
      <c r="W5737" s="2">
        <f>IF(X5737&lt;&gt;"",VLOOKUP(X5737,燃料!B$12:D$18,3,0)*Y5737,0)</f>
        <v>0</v>
      </c>
      <c r="Y5737" s="2">
        <f t="shared" si="57"/>
        <v>0</v>
      </c>
      <c r="AB5737">
        <f>IF(X5737&lt;&gt;0,VLOOKUP(X5737,燃料!$B$12:$H$18,7,0)*Y5737,0)</f>
        <v>0</v>
      </c>
      <c r="AE5737" s="9">
        <f t="shared" si="58"/>
        <v>0</v>
      </c>
      <c r="AH5737">
        <v>1</v>
      </c>
      <c r="AQ5737" s="2">
        <f ca="1">IF($D5737&lt;&gt;"",IF(K5737&lt;&gt;0,INDIRECT("AQ"&amp;K5737),$AH5737*($T5737+IF($D5737&gt;ROW()+1,SUM(AQ5738:INDIRECT("AQ"&amp;$D5737-1)),0))/$L5737),$N5737*INDIRECT("AQ"&amp;$F5737))</f>
        <v>0</v>
      </c>
      <c r="AR5737" s="2">
        <f ca="1">IF($D5737&lt;&gt;"",IF(K5737&lt;&gt;0,INDIRECT("AR"&amp;K5737),$AH5737*($W5737+$AC5737+$AD5737+IF($D5737&gt;(ROW()+1),SUM(AR5738:INDIRECT("AR"&amp;$D5737-1)),0))/$L5737),$N5737*INDIRECT("AR"&amp;$F5737))</f>
        <v>0</v>
      </c>
      <c r="AS5737" s="7">
        <f ca="1">AQ5737*燃料!$D$15+AR5737</f>
        <v>0</v>
      </c>
      <c r="AT5737" s="2">
        <f ca="1">AQ5737*燃料!$H$15</f>
        <v>0</v>
      </c>
      <c r="AU5737" s="2">
        <f ca="1">IF($D5737&lt;&gt;"",IF(K5737&lt;&gt;0,INDIRECT("AU"&amp;K5737),$AH5737*($AB5737+IF($D5737&gt;(ROW()+1),SUM(AU5738:INDIRECT("AU"&amp;$D5737-1)),0))/$L5737),$N5737*INDIRECT("AU"&amp;$F5737))</f>
        <v>0</v>
      </c>
      <c r="AV5737" s="2">
        <f ca="1">IF($D5737&lt;&gt;"",IF(K5737&lt;&gt;0,INDIRECT("AV"&amp;K5737),$AH5737*($AE5737+IF($D5737&gt;(ROW()+1),SUM(AV5738:INDIRECT("AV"&amp;$D5737-1)),0))/$L5737),$N5737*INDIRECT("AV"&amp;$F5737))</f>
        <v>0</v>
      </c>
      <c r="AW5737" s="7">
        <f t="shared" ca="1" si="59"/>
        <v>0</v>
      </c>
      <c r="AX5737" s="2">
        <f t="shared" ca="1" si="60"/>
        <v>1</v>
      </c>
      <c r="AY5737">
        <v>0</v>
      </c>
      <c r="AZ5737" t="s">
        <v>33</v>
      </c>
      <c r="BA5737">
        <f t="shared" si="61"/>
        <v>5738</v>
      </c>
      <c r="BB5737" t="str">
        <f t="shared" si="62"/>
        <v/>
      </c>
      <c r="BC5737" t="str">
        <f t="shared" ca="1" si="63"/>
        <v/>
      </c>
      <c r="BE5737" s="2" t="str">
        <f t="shared" ca="1" si="64"/>
        <v/>
      </c>
      <c r="BF5737" s="2" t="str">
        <f t="shared" si="65"/>
        <v/>
      </c>
      <c r="BG5737" s="2" t="str">
        <f t="shared" ca="1" si="66"/>
        <v/>
      </c>
      <c r="BR5737" t="str">
        <f t="shared" ca="1" si="67"/>
        <v/>
      </c>
      <c r="BS5737" s="1" t="str">
        <f t="shared" ca="1" si="68"/>
        <v/>
      </c>
      <c r="BT5737" s="1" t="str">
        <f t="shared" ca="1" si="69"/>
        <v/>
      </c>
      <c r="BU5737">
        <f>ROW()</f>
        <v>5737</v>
      </c>
    </row>
    <row r="5738" spans="1:73" x14ac:dyDescent="0.45">
      <c r="A5738" s="2">
        <f>IF(K5738="",MAX(A$2:A5737)+1,"")</f>
        <v>1424</v>
      </c>
      <c r="B5738" s="3" t="str">
        <f ca="1">IFERROR(IF(A5738&lt;&gt;"",MATCH(A5738,H$2:H5737,0)+1,""),"")</f>
        <v/>
      </c>
      <c r="C5738" s="3">
        <f ca="1">MAX(MAX(A$2:A5737),MAX(H$2:H5737))</f>
        <v>1423</v>
      </c>
      <c r="D5738" s="2">
        <f t="shared" si="49"/>
        <v>5739</v>
      </c>
      <c r="E5738" s="2" t="str">
        <f>IF(A5738="",LOOKUP(2, 1/(A$1:A5737&lt;&gt;""), ROW(A$1:A5737)),"")</f>
        <v/>
      </c>
      <c r="F5738" s="2" t="str">
        <f ca="1">IFERROR(IF(H5738&lt;&gt;"",INDEX(ROW(A:A),MATCH(H5738,A:A,0)),LOOKUP(2,1/(H$1:H5737=A5738),ROW(H$1:H5737))),"")</f>
        <v/>
      </c>
      <c r="G5738" s="3">
        <f ca="1">IF(D5738&gt;ROW()+1,IF(D5738&lt;&gt;"",SUM(G5739:INDIRECT("G"&amp;(D5738-1))),I5738*INDIRECT("G"&amp;F5738)),1)</f>
        <v>1</v>
      </c>
      <c r="H5738" s="6">
        <f ca="1">IF(J5738="",IF(COUNTIF(K$2:K5737,K5738)&gt;0,INDIRECT("H"&amp;MATCH(K5738,K$2:K5737,0)+1),IF(COUNTIF(J$2:J5737,K5738)&gt;0,INDIRECT("A"&amp;MATCH(K5738,J$2:J5737,0)+1),C5738+1)),"")</f>
        <v>0</v>
      </c>
      <c r="I5738">
        <f t="shared" ca="1" si="50"/>
        <v>1</v>
      </c>
      <c r="J5738" s="2" t="str">
        <f t="shared" ca="1" si="51"/>
        <v/>
      </c>
      <c r="L5738">
        <f t="shared" si="52"/>
        <v>1</v>
      </c>
      <c r="M5738" t="str">
        <f t="shared" si="53"/>
        <v/>
      </c>
      <c r="N5738" s="2" t="str">
        <f t="shared" si="54"/>
        <v/>
      </c>
      <c r="O5738" s="2" t="str">
        <f t="shared" si="55"/>
        <v/>
      </c>
      <c r="T5738" s="2">
        <f t="shared" si="56"/>
        <v>0</v>
      </c>
      <c r="W5738" s="2">
        <f>IF(X5738&lt;&gt;"",VLOOKUP(X5738,燃料!B$12:D$18,3,0)*Y5738,0)</f>
        <v>0</v>
      </c>
      <c r="Y5738" s="2">
        <f t="shared" si="57"/>
        <v>0</v>
      </c>
      <c r="AB5738">
        <f>IF(X5738&lt;&gt;0,VLOOKUP(X5738,燃料!$B$12:$H$18,7,0)*Y5738,0)</f>
        <v>0</v>
      </c>
      <c r="AE5738" s="9">
        <f t="shared" si="58"/>
        <v>0</v>
      </c>
      <c r="AH5738">
        <v>1</v>
      </c>
      <c r="AQ5738" s="2">
        <f ca="1">IF($D5738&lt;&gt;"",IF(K5738&lt;&gt;0,INDIRECT("AQ"&amp;K5738),$AH5738*($T5738+IF($D5738&gt;ROW()+1,SUM(AQ5739:INDIRECT("AQ"&amp;$D5738-1)),0))/$L5738),$N5738*INDIRECT("AQ"&amp;$F5738))</f>
        <v>0</v>
      </c>
      <c r="AR5738" s="2">
        <f ca="1">IF($D5738&lt;&gt;"",IF(K5738&lt;&gt;0,INDIRECT("AR"&amp;K5738),$AH5738*($W5738+$AC5738+$AD5738+IF($D5738&gt;(ROW()+1),SUM(AR5739:INDIRECT("AR"&amp;$D5738-1)),0))/$L5738),$N5738*INDIRECT("AR"&amp;$F5738))</f>
        <v>0</v>
      </c>
      <c r="AS5738" s="7">
        <f ca="1">AQ5738*燃料!$D$15+AR5738</f>
        <v>0</v>
      </c>
      <c r="AT5738" s="2">
        <f ca="1">AQ5738*燃料!$H$15</f>
        <v>0</v>
      </c>
      <c r="AU5738" s="2">
        <f ca="1">IF($D5738&lt;&gt;"",IF(K5738&lt;&gt;0,INDIRECT("AU"&amp;K5738),$AH5738*($AB5738+IF($D5738&gt;(ROW()+1),SUM(AU5739:INDIRECT("AU"&amp;$D5738-1)),0))/$L5738),$N5738*INDIRECT("AU"&amp;$F5738))</f>
        <v>0</v>
      </c>
      <c r="AV5738" s="2">
        <f ca="1">IF($D5738&lt;&gt;"",IF(K5738&lt;&gt;0,INDIRECT("AV"&amp;K5738),$AH5738*($AE5738+IF($D5738&gt;(ROW()+1),SUM(AV5739:INDIRECT("AV"&amp;$D5738-1)),0))/$L5738),$N5738*INDIRECT("AV"&amp;$F5738))</f>
        <v>0</v>
      </c>
      <c r="AW5738" s="7">
        <f t="shared" ca="1" si="59"/>
        <v>0</v>
      </c>
      <c r="AX5738" s="2">
        <f t="shared" ca="1" si="60"/>
        <v>1</v>
      </c>
      <c r="AY5738">
        <v>0</v>
      </c>
      <c r="AZ5738" t="s">
        <v>33</v>
      </c>
      <c r="BA5738">
        <f t="shared" si="61"/>
        <v>5739</v>
      </c>
      <c r="BB5738" t="str">
        <f t="shared" si="62"/>
        <v/>
      </c>
      <c r="BC5738" t="str">
        <f t="shared" ca="1" si="63"/>
        <v/>
      </c>
      <c r="BE5738" s="2" t="str">
        <f t="shared" ca="1" si="64"/>
        <v/>
      </c>
      <c r="BF5738" s="2" t="str">
        <f t="shared" si="65"/>
        <v/>
      </c>
      <c r="BG5738" s="2" t="str">
        <f t="shared" ca="1" si="66"/>
        <v/>
      </c>
      <c r="BR5738" t="str">
        <f t="shared" ca="1" si="67"/>
        <v/>
      </c>
      <c r="BS5738" s="1" t="str">
        <f t="shared" ca="1" si="68"/>
        <v/>
      </c>
      <c r="BT5738" s="1" t="str">
        <f t="shared" ca="1" si="69"/>
        <v/>
      </c>
      <c r="BU5738">
        <f>ROW()</f>
        <v>5738</v>
      </c>
    </row>
    <row r="5739" spans="1:73" x14ac:dyDescent="0.45">
      <c r="A5739" s="2">
        <f>IF(K5739="",MAX(A$2:A5738)+1,"")</f>
        <v>1425</v>
      </c>
      <c r="B5739" s="3" t="str">
        <f ca="1">IFERROR(IF(A5739&lt;&gt;"",MATCH(A5739,H$2:H5738,0)+1,""),"")</f>
        <v/>
      </c>
      <c r="C5739" s="3">
        <f ca="1">MAX(MAX(A$2:A5738),MAX(H$2:H5738))</f>
        <v>1424</v>
      </c>
      <c r="D5739" s="2">
        <f t="shared" si="49"/>
        <v>5740</v>
      </c>
      <c r="E5739" s="2" t="str">
        <f>IF(A5739="",LOOKUP(2, 1/(A$1:A5738&lt;&gt;""), ROW(A$1:A5738)),"")</f>
        <v/>
      </c>
      <c r="F5739" s="2" t="str">
        <f ca="1">IFERROR(IF(H5739&lt;&gt;"",INDEX(ROW(A:A),MATCH(H5739,A:A,0)),LOOKUP(2,1/(H$1:H5738=A5739),ROW(H$1:H5738))),"")</f>
        <v/>
      </c>
      <c r="G5739" s="3">
        <f ca="1">IF(D5739&gt;ROW()+1,IF(D5739&lt;&gt;"",SUM(G5740:INDIRECT("G"&amp;(D5739-1))),I5739*INDIRECT("G"&amp;F5739)),1)</f>
        <v>1</v>
      </c>
      <c r="H5739" s="6">
        <f ca="1">IF(J5739="",IF(COUNTIF(K$2:K5738,K5739)&gt;0,INDIRECT("H"&amp;MATCH(K5739,K$2:K5738,0)+1),IF(COUNTIF(J$2:J5738,K5739)&gt;0,INDIRECT("A"&amp;MATCH(K5739,J$2:J5738,0)+1),C5739+1)),"")</f>
        <v>0</v>
      </c>
      <c r="I5739">
        <f t="shared" ca="1" si="50"/>
        <v>1</v>
      </c>
      <c r="J5739" s="2" t="str">
        <f t="shared" ca="1" si="51"/>
        <v/>
      </c>
      <c r="L5739">
        <f t="shared" si="52"/>
        <v>1</v>
      </c>
      <c r="M5739" t="str">
        <f t="shared" si="53"/>
        <v/>
      </c>
      <c r="N5739" s="2" t="str">
        <f t="shared" si="54"/>
        <v/>
      </c>
      <c r="O5739" s="2" t="str">
        <f t="shared" si="55"/>
        <v/>
      </c>
      <c r="T5739" s="2">
        <f t="shared" si="56"/>
        <v>0</v>
      </c>
      <c r="W5739" s="2">
        <f>IF(X5739&lt;&gt;"",VLOOKUP(X5739,燃料!B$12:D$18,3,0)*Y5739,0)</f>
        <v>0</v>
      </c>
      <c r="Y5739" s="2">
        <f t="shared" si="57"/>
        <v>0</v>
      </c>
      <c r="AB5739">
        <f>IF(X5739&lt;&gt;0,VLOOKUP(X5739,燃料!$B$12:$H$18,7,0)*Y5739,0)</f>
        <v>0</v>
      </c>
      <c r="AE5739" s="9">
        <f t="shared" si="58"/>
        <v>0</v>
      </c>
      <c r="AH5739">
        <v>1</v>
      </c>
      <c r="AQ5739" s="2">
        <f ca="1">IF($D5739&lt;&gt;"",IF(K5739&lt;&gt;0,INDIRECT("AQ"&amp;K5739),$AH5739*($T5739+IF($D5739&gt;ROW()+1,SUM(AQ5740:INDIRECT("AQ"&amp;$D5739-1)),0))/$L5739),$N5739*INDIRECT("AQ"&amp;$F5739))</f>
        <v>0</v>
      </c>
      <c r="AR5739" s="2">
        <f ca="1">IF($D5739&lt;&gt;"",IF(K5739&lt;&gt;0,INDIRECT("AR"&amp;K5739),$AH5739*($W5739+$AC5739+$AD5739+IF($D5739&gt;(ROW()+1),SUM(AR5740:INDIRECT("AR"&amp;$D5739-1)),0))/$L5739),$N5739*INDIRECT("AR"&amp;$F5739))</f>
        <v>0</v>
      </c>
      <c r="AS5739" s="7">
        <f ca="1">AQ5739*燃料!$D$15+AR5739</f>
        <v>0</v>
      </c>
      <c r="AT5739" s="2">
        <f ca="1">AQ5739*燃料!$H$15</f>
        <v>0</v>
      </c>
      <c r="AU5739" s="2">
        <f ca="1">IF($D5739&lt;&gt;"",IF(K5739&lt;&gt;0,INDIRECT("AU"&amp;K5739),$AH5739*($AB5739+IF($D5739&gt;(ROW()+1),SUM(AU5740:INDIRECT("AU"&amp;$D5739-1)),0))/$L5739),$N5739*INDIRECT("AU"&amp;$F5739))</f>
        <v>0</v>
      </c>
      <c r="AV5739" s="2">
        <f ca="1">IF($D5739&lt;&gt;"",IF(K5739&lt;&gt;0,INDIRECT("AV"&amp;K5739),$AH5739*($AE5739+IF($D5739&gt;(ROW()+1),SUM(AV5740:INDIRECT("AV"&amp;$D5739-1)),0))/$L5739),$N5739*INDIRECT("AV"&amp;$F5739))</f>
        <v>0</v>
      </c>
      <c r="AW5739" s="7">
        <f t="shared" ca="1" si="59"/>
        <v>0</v>
      </c>
      <c r="AX5739" s="2">
        <f t="shared" ca="1" si="60"/>
        <v>1</v>
      </c>
      <c r="AY5739">
        <v>0</v>
      </c>
      <c r="AZ5739" t="s">
        <v>33</v>
      </c>
      <c r="BA5739">
        <f t="shared" si="61"/>
        <v>5740</v>
      </c>
      <c r="BB5739" t="str">
        <f t="shared" si="62"/>
        <v/>
      </c>
      <c r="BC5739" t="str">
        <f t="shared" ca="1" si="63"/>
        <v/>
      </c>
      <c r="BE5739" s="2" t="str">
        <f t="shared" ca="1" si="64"/>
        <v/>
      </c>
      <c r="BF5739" s="2" t="str">
        <f t="shared" si="65"/>
        <v/>
      </c>
      <c r="BG5739" s="2" t="str">
        <f t="shared" ca="1" si="66"/>
        <v/>
      </c>
      <c r="BR5739" t="str">
        <f t="shared" ca="1" si="67"/>
        <v/>
      </c>
      <c r="BS5739" s="1" t="str">
        <f t="shared" ca="1" si="68"/>
        <v/>
      </c>
      <c r="BT5739" s="1" t="str">
        <f t="shared" ca="1" si="69"/>
        <v/>
      </c>
      <c r="BU5739">
        <f>ROW()</f>
        <v>5739</v>
      </c>
    </row>
    <row r="5740" spans="1:73" x14ac:dyDescent="0.45">
      <c r="A5740" s="2">
        <f>IF(K5740="",MAX(A$2:A5739)+1,"")</f>
        <v>1426</v>
      </c>
      <c r="B5740" s="3" t="str">
        <f ca="1">IFERROR(IF(A5740&lt;&gt;"",MATCH(A5740,H$2:H5739,0)+1,""),"")</f>
        <v/>
      </c>
      <c r="C5740" s="3">
        <f ca="1">MAX(MAX(A$2:A5739),MAX(H$2:H5739))</f>
        <v>1425</v>
      </c>
      <c r="D5740" s="2">
        <f t="shared" si="49"/>
        <v>5741</v>
      </c>
      <c r="E5740" s="2" t="str">
        <f>IF(A5740="",LOOKUP(2, 1/(A$1:A5739&lt;&gt;""), ROW(A$1:A5739)),"")</f>
        <v/>
      </c>
      <c r="F5740" s="2" t="str">
        <f ca="1">IFERROR(IF(H5740&lt;&gt;"",INDEX(ROW(A:A),MATCH(H5740,A:A,0)),LOOKUP(2,1/(H$1:H5739=A5740),ROW(H$1:H5739))),"")</f>
        <v/>
      </c>
      <c r="G5740" s="3">
        <f ca="1">IF(D5740&gt;ROW()+1,IF(D5740&lt;&gt;"",SUM(G5741:INDIRECT("G"&amp;(D5740-1))),I5740*INDIRECT("G"&amp;F5740)),1)</f>
        <v>1</v>
      </c>
      <c r="H5740" s="6">
        <f ca="1">IF(J5740="",IF(COUNTIF(K$2:K5739,K5740)&gt;0,INDIRECT("H"&amp;MATCH(K5740,K$2:K5739,0)+1),IF(COUNTIF(J$2:J5739,K5740)&gt;0,INDIRECT("A"&amp;MATCH(K5740,J$2:J5739,0)+1),C5740+1)),"")</f>
        <v>0</v>
      </c>
      <c r="I5740">
        <f t="shared" ca="1" si="50"/>
        <v>1</v>
      </c>
      <c r="J5740" s="2" t="str">
        <f t="shared" ca="1" si="51"/>
        <v/>
      </c>
      <c r="L5740">
        <f t="shared" si="52"/>
        <v>1</v>
      </c>
      <c r="M5740" t="str">
        <f t="shared" si="53"/>
        <v/>
      </c>
      <c r="N5740" s="2" t="str">
        <f t="shared" si="54"/>
        <v/>
      </c>
      <c r="O5740" s="2" t="str">
        <f t="shared" si="55"/>
        <v/>
      </c>
      <c r="T5740" s="2">
        <f t="shared" si="56"/>
        <v>0</v>
      </c>
      <c r="W5740" s="2">
        <f>IF(X5740&lt;&gt;"",VLOOKUP(X5740,燃料!B$12:D$18,3,0)*Y5740,0)</f>
        <v>0</v>
      </c>
      <c r="Y5740" s="2">
        <f t="shared" si="57"/>
        <v>0</v>
      </c>
      <c r="AB5740">
        <f>IF(X5740&lt;&gt;0,VLOOKUP(X5740,燃料!$B$12:$H$18,7,0)*Y5740,0)</f>
        <v>0</v>
      </c>
      <c r="AE5740" s="9">
        <f t="shared" si="58"/>
        <v>0</v>
      </c>
      <c r="AH5740">
        <v>1</v>
      </c>
      <c r="AQ5740" s="2">
        <f ca="1">IF($D5740&lt;&gt;"",IF(K5740&lt;&gt;0,INDIRECT("AQ"&amp;K5740),$AH5740*($T5740+IF($D5740&gt;ROW()+1,SUM(AQ5741:INDIRECT("AQ"&amp;$D5740-1)),0))/$L5740),$N5740*INDIRECT("AQ"&amp;$F5740))</f>
        <v>0</v>
      </c>
      <c r="AR5740" s="2">
        <f ca="1">IF($D5740&lt;&gt;"",IF(K5740&lt;&gt;0,INDIRECT("AR"&amp;K5740),$AH5740*($W5740+$AC5740+$AD5740+IF($D5740&gt;(ROW()+1),SUM(AR5741:INDIRECT("AR"&amp;$D5740-1)),0))/$L5740),$N5740*INDIRECT("AR"&amp;$F5740))</f>
        <v>0</v>
      </c>
      <c r="AS5740" s="7">
        <f ca="1">AQ5740*燃料!$D$15+AR5740</f>
        <v>0</v>
      </c>
      <c r="AT5740" s="2">
        <f ca="1">AQ5740*燃料!$H$15</f>
        <v>0</v>
      </c>
      <c r="AU5740" s="2">
        <f ca="1">IF($D5740&lt;&gt;"",IF(K5740&lt;&gt;0,INDIRECT("AU"&amp;K5740),$AH5740*($AB5740+IF($D5740&gt;(ROW()+1),SUM(AU5741:INDIRECT("AU"&amp;$D5740-1)),0))/$L5740),$N5740*INDIRECT("AU"&amp;$F5740))</f>
        <v>0</v>
      </c>
      <c r="AV5740" s="2">
        <f ca="1">IF($D5740&lt;&gt;"",IF(K5740&lt;&gt;0,INDIRECT("AV"&amp;K5740),$AH5740*($AE5740+IF($D5740&gt;(ROW()+1),SUM(AV5741:INDIRECT("AV"&amp;$D5740-1)),0))/$L5740),$N5740*INDIRECT("AV"&amp;$F5740))</f>
        <v>0</v>
      </c>
      <c r="AW5740" s="7">
        <f t="shared" ca="1" si="59"/>
        <v>0</v>
      </c>
      <c r="AX5740" s="2">
        <f t="shared" ca="1" si="60"/>
        <v>1</v>
      </c>
      <c r="AY5740">
        <v>0</v>
      </c>
      <c r="AZ5740" t="s">
        <v>33</v>
      </c>
      <c r="BA5740">
        <f t="shared" si="61"/>
        <v>5741</v>
      </c>
      <c r="BB5740" t="str">
        <f t="shared" si="62"/>
        <v/>
      </c>
      <c r="BC5740" t="str">
        <f t="shared" ca="1" si="63"/>
        <v/>
      </c>
      <c r="BE5740" s="2" t="str">
        <f t="shared" ca="1" si="64"/>
        <v/>
      </c>
      <c r="BF5740" s="2" t="str">
        <f t="shared" si="65"/>
        <v/>
      </c>
      <c r="BG5740" s="2" t="str">
        <f t="shared" ca="1" si="66"/>
        <v/>
      </c>
      <c r="BR5740" t="str">
        <f t="shared" ca="1" si="67"/>
        <v/>
      </c>
      <c r="BS5740" s="1" t="str">
        <f t="shared" ca="1" si="68"/>
        <v/>
      </c>
      <c r="BT5740" s="1" t="str">
        <f t="shared" ca="1" si="69"/>
        <v/>
      </c>
      <c r="BU5740">
        <f>ROW()</f>
        <v>5740</v>
      </c>
    </row>
    <row r="5741" spans="1:73" x14ac:dyDescent="0.45">
      <c r="A5741" s="2">
        <f>IF(K5741="",MAX(A$2:A5740)+1,"")</f>
        <v>1427</v>
      </c>
      <c r="B5741" s="3" t="str">
        <f ca="1">IFERROR(IF(A5741&lt;&gt;"",MATCH(A5741,H$2:H5740,0)+1,""),"")</f>
        <v/>
      </c>
      <c r="C5741" s="3">
        <f ca="1">MAX(MAX(A$2:A5740),MAX(H$2:H5740))</f>
        <v>1426</v>
      </c>
      <c r="D5741" s="2">
        <f t="shared" si="49"/>
        <v>5742</v>
      </c>
      <c r="E5741" s="2" t="str">
        <f>IF(A5741="",LOOKUP(2, 1/(A$1:A5740&lt;&gt;""), ROW(A$1:A5740)),"")</f>
        <v/>
      </c>
      <c r="F5741" s="2" t="str">
        <f ca="1">IFERROR(IF(H5741&lt;&gt;"",INDEX(ROW(A:A),MATCH(H5741,A:A,0)),LOOKUP(2,1/(H$1:H5740=A5741),ROW(H$1:H5740))),"")</f>
        <v/>
      </c>
      <c r="G5741" s="3">
        <f ca="1">IF(D5741&gt;ROW()+1,IF(D5741&lt;&gt;"",SUM(G5742:INDIRECT("G"&amp;(D5741-1))),I5741*INDIRECT("G"&amp;F5741)),1)</f>
        <v>1</v>
      </c>
      <c r="H5741" s="6">
        <f ca="1">IF(J5741="",IF(COUNTIF(K$2:K5740,K5741)&gt;0,INDIRECT("H"&amp;MATCH(K5741,K$2:K5740,0)+1),IF(COUNTIF(J$2:J5740,K5741)&gt;0,INDIRECT("A"&amp;MATCH(K5741,J$2:J5740,0)+1),C5741+1)),"")</f>
        <v>0</v>
      </c>
      <c r="I5741">
        <f t="shared" ca="1" si="50"/>
        <v>1</v>
      </c>
      <c r="J5741" s="2" t="str">
        <f t="shared" ca="1" si="51"/>
        <v/>
      </c>
      <c r="L5741">
        <f t="shared" si="52"/>
        <v>1</v>
      </c>
      <c r="M5741" t="str">
        <f t="shared" si="53"/>
        <v/>
      </c>
      <c r="N5741" s="2" t="str">
        <f t="shared" si="54"/>
        <v/>
      </c>
      <c r="O5741" s="2" t="str">
        <f t="shared" si="55"/>
        <v/>
      </c>
      <c r="T5741" s="2">
        <f t="shared" si="56"/>
        <v>0</v>
      </c>
      <c r="W5741" s="2">
        <f>IF(X5741&lt;&gt;"",VLOOKUP(X5741,燃料!B$12:D$18,3,0)*Y5741,0)</f>
        <v>0</v>
      </c>
      <c r="Y5741" s="2">
        <f t="shared" si="57"/>
        <v>0</v>
      </c>
      <c r="AB5741">
        <f>IF(X5741&lt;&gt;0,VLOOKUP(X5741,燃料!$B$12:$H$18,7,0)*Y5741,0)</f>
        <v>0</v>
      </c>
      <c r="AE5741" s="9">
        <f t="shared" si="58"/>
        <v>0</v>
      </c>
      <c r="AH5741">
        <v>1</v>
      </c>
      <c r="AQ5741" s="2">
        <f ca="1">IF($D5741&lt;&gt;"",IF(K5741&lt;&gt;0,INDIRECT("AQ"&amp;K5741),$AH5741*($T5741+IF($D5741&gt;ROW()+1,SUM(AQ5742:INDIRECT("AQ"&amp;$D5741-1)),0))/$L5741),$N5741*INDIRECT("AQ"&amp;$F5741))</f>
        <v>0</v>
      </c>
      <c r="AR5741" s="2">
        <f ca="1">IF($D5741&lt;&gt;"",IF(K5741&lt;&gt;0,INDIRECT("AR"&amp;K5741),$AH5741*($W5741+$AC5741+$AD5741+IF($D5741&gt;(ROW()+1),SUM(AR5742:INDIRECT("AR"&amp;$D5741-1)),0))/$L5741),$N5741*INDIRECT("AR"&amp;$F5741))</f>
        <v>0</v>
      </c>
      <c r="AS5741" s="7">
        <f ca="1">AQ5741*燃料!$D$15+AR5741</f>
        <v>0</v>
      </c>
      <c r="AT5741" s="2">
        <f ca="1">AQ5741*燃料!$H$15</f>
        <v>0</v>
      </c>
      <c r="AU5741" s="2">
        <f ca="1">IF($D5741&lt;&gt;"",IF(K5741&lt;&gt;0,INDIRECT("AU"&amp;K5741),$AH5741*($AB5741+IF($D5741&gt;(ROW()+1),SUM(AU5742:INDIRECT("AU"&amp;$D5741-1)),0))/$L5741),$N5741*INDIRECT("AU"&amp;$F5741))</f>
        <v>0</v>
      </c>
      <c r="AV5741" s="2">
        <f ca="1">IF($D5741&lt;&gt;"",IF(K5741&lt;&gt;0,INDIRECT("AV"&amp;K5741),$AH5741*($AE5741+IF($D5741&gt;(ROW()+1),SUM(AV5742:INDIRECT("AV"&amp;$D5741-1)),0))/$L5741),$N5741*INDIRECT("AV"&amp;$F5741))</f>
        <v>0</v>
      </c>
      <c r="AW5741" s="7">
        <f t="shared" ca="1" si="59"/>
        <v>0</v>
      </c>
      <c r="AX5741" s="2">
        <f t="shared" ca="1" si="60"/>
        <v>1</v>
      </c>
      <c r="AY5741">
        <v>0</v>
      </c>
      <c r="AZ5741" t="s">
        <v>33</v>
      </c>
      <c r="BA5741">
        <f t="shared" si="61"/>
        <v>5742</v>
      </c>
      <c r="BB5741" t="str">
        <f t="shared" si="62"/>
        <v/>
      </c>
      <c r="BC5741" t="str">
        <f t="shared" ca="1" si="63"/>
        <v/>
      </c>
      <c r="BE5741" s="2" t="str">
        <f t="shared" ca="1" si="64"/>
        <v/>
      </c>
      <c r="BF5741" s="2" t="str">
        <f t="shared" si="65"/>
        <v/>
      </c>
      <c r="BG5741" s="2" t="str">
        <f t="shared" ca="1" si="66"/>
        <v/>
      </c>
      <c r="BR5741" t="str">
        <f t="shared" ca="1" si="67"/>
        <v/>
      </c>
      <c r="BS5741" s="1" t="str">
        <f t="shared" ca="1" si="68"/>
        <v/>
      </c>
      <c r="BT5741" s="1" t="str">
        <f t="shared" ca="1" si="69"/>
        <v/>
      </c>
      <c r="BU5741">
        <f>ROW()</f>
        <v>5741</v>
      </c>
    </row>
    <row r="5742" spans="1:73" x14ac:dyDescent="0.45">
      <c r="A5742" s="2">
        <f>IF(K5742="",MAX(A$2:A5741)+1,"")</f>
        <v>1428</v>
      </c>
      <c r="B5742" s="3" t="str">
        <f ca="1">IFERROR(IF(A5742&lt;&gt;"",MATCH(A5742,H$2:H5741,0)+1,""),"")</f>
        <v/>
      </c>
      <c r="C5742" s="3">
        <f ca="1">MAX(MAX(A$2:A5741),MAX(H$2:H5741))</f>
        <v>1427</v>
      </c>
      <c r="D5742" s="2">
        <f t="shared" si="49"/>
        <v>5743</v>
      </c>
      <c r="E5742" s="2" t="str">
        <f>IF(A5742="",LOOKUP(2, 1/(A$1:A5741&lt;&gt;""), ROW(A$1:A5741)),"")</f>
        <v/>
      </c>
      <c r="F5742" s="2" t="str">
        <f ca="1">IFERROR(IF(H5742&lt;&gt;"",INDEX(ROW(A:A),MATCH(H5742,A:A,0)),LOOKUP(2,1/(H$1:H5741=A5742),ROW(H$1:H5741))),"")</f>
        <v/>
      </c>
      <c r="G5742" s="3">
        <f ca="1">IF(D5742&gt;ROW()+1,IF(D5742&lt;&gt;"",SUM(G5743:INDIRECT("G"&amp;(D5742-1))),I5742*INDIRECT("G"&amp;F5742)),1)</f>
        <v>1</v>
      </c>
      <c r="H5742" s="6">
        <f ca="1">IF(J5742="",IF(COUNTIF(K$2:K5741,K5742)&gt;0,INDIRECT("H"&amp;MATCH(K5742,K$2:K5741,0)+1),IF(COUNTIF(J$2:J5741,K5742)&gt;0,INDIRECT("A"&amp;MATCH(K5742,J$2:J5741,0)+1),C5742+1)),"")</f>
        <v>0</v>
      </c>
      <c r="I5742">
        <f t="shared" ca="1" si="50"/>
        <v>1</v>
      </c>
      <c r="J5742" s="2" t="str">
        <f t="shared" ca="1" si="51"/>
        <v/>
      </c>
      <c r="L5742">
        <f t="shared" si="52"/>
        <v>1</v>
      </c>
      <c r="M5742" t="str">
        <f t="shared" si="53"/>
        <v/>
      </c>
      <c r="N5742" s="2" t="str">
        <f t="shared" si="54"/>
        <v/>
      </c>
      <c r="O5742" s="2" t="str">
        <f t="shared" si="55"/>
        <v/>
      </c>
      <c r="T5742" s="2">
        <f t="shared" si="56"/>
        <v>0</v>
      </c>
      <c r="W5742" s="2">
        <f>IF(X5742&lt;&gt;"",VLOOKUP(X5742,燃料!B$12:D$18,3,0)*Y5742,0)</f>
        <v>0</v>
      </c>
      <c r="Y5742" s="2">
        <f t="shared" si="57"/>
        <v>0</v>
      </c>
      <c r="AB5742">
        <f>IF(X5742&lt;&gt;0,VLOOKUP(X5742,燃料!$B$12:$H$18,7,0)*Y5742,0)</f>
        <v>0</v>
      </c>
      <c r="AE5742" s="9">
        <f t="shared" si="58"/>
        <v>0</v>
      </c>
      <c r="AH5742">
        <v>1</v>
      </c>
      <c r="AQ5742" s="2">
        <f ca="1">IF($D5742&lt;&gt;"",IF(K5742&lt;&gt;0,INDIRECT("AQ"&amp;K5742),$AH5742*($T5742+IF($D5742&gt;ROW()+1,SUM(AQ5743:INDIRECT("AQ"&amp;$D5742-1)),0))/$L5742),$N5742*INDIRECT("AQ"&amp;$F5742))</f>
        <v>0</v>
      </c>
      <c r="AR5742" s="2">
        <f ca="1">IF($D5742&lt;&gt;"",IF(K5742&lt;&gt;0,INDIRECT("AR"&amp;K5742),$AH5742*($W5742+$AC5742+$AD5742+IF($D5742&gt;(ROW()+1),SUM(AR5743:INDIRECT("AR"&amp;$D5742-1)),0))/$L5742),$N5742*INDIRECT("AR"&amp;$F5742))</f>
        <v>0</v>
      </c>
      <c r="AS5742" s="7">
        <f ca="1">AQ5742*燃料!$D$15+AR5742</f>
        <v>0</v>
      </c>
      <c r="AT5742" s="2">
        <f ca="1">AQ5742*燃料!$H$15</f>
        <v>0</v>
      </c>
      <c r="AU5742" s="2">
        <f ca="1">IF($D5742&lt;&gt;"",IF(K5742&lt;&gt;0,INDIRECT("AU"&amp;K5742),$AH5742*($AB5742+IF($D5742&gt;(ROW()+1),SUM(AU5743:INDIRECT("AU"&amp;$D5742-1)),0))/$L5742),$N5742*INDIRECT("AU"&amp;$F5742))</f>
        <v>0</v>
      </c>
      <c r="AV5742" s="2">
        <f ca="1">IF($D5742&lt;&gt;"",IF(K5742&lt;&gt;0,INDIRECT("AV"&amp;K5742),$AH5742*($AE5742+IF($D5742&gt;(ROW()+1),SUM(AV5743:INDIRECT("AV"&amp;$D5742-1)),0))/$L5742),$N5742*INDIRECT("AV"&amp;$F5742))</f>
        <v>0</v>
      </c>
      <c r="AW5742" s="7">
        <f t="shared" ca="1" si="59"/>
        <v>0</v>
      </c>
      <c r="AX5742" s="2">
        <f t="shared" ca="1" si="60"/>
        <v>1</v>
      </c>
      <c r="AY5742">
        <v>0</v>
      </c>
      <c r="AZ5742" t="s">
        <v>33</v>
      </c>
      <c r="BA5742">
        <f t="shared" si="61"/>
        <v>5743</v>
      </c>
      <c r="BB5742" t="str">
        <f t="shared" si="62"/>
        <v/>
      </c>
      <c r="BC5742" t="str">
        <f t="shared" ca="1" si="63"/>
        <v/>
      </c>
      <c r="BE5742" s="2" t="str">
        <f t="shared" ca="1" si="64"/>
        <v/>
      </c>
      <c r="BF5742" s="2" t="str">
        <f t="shared" si="65"/>
        <v/>
      </c>
      <c r="BG5742" s="2" t="str">
        <f t="shared" ca="1" si="66"/>
        <v/>
      </c>
      <c r="BR5742" t="str">
        <f t="shared" ca="1" si="67"/>
        <v/>
      </c>
      <c r="BS5742" s="1" t="str">
        <f t="shared" ca="1" si="68"/>
        <v/>
      </c>
      <c r="BT5742" s="1" t="str">
        <f t="shared" ca="1" si="69"/>
        <v/>
      </c>
      <c r="BU5742">
        <f>ROW()</f>
        <v>5742</v>
      </c>
    </row>
    <row r="5743" spans="1:73" x14ac:dyDescent="0.45">
      <c r="A5743" s="2">
        <f>IF(K5743="",MAX(A$2:A5742)+1,"")</f>
        <v>1429</v>
      </c>
      <c r="B5743" s="3" t="str">
        <f ca="1">IFERROR(IF(A5743&lt;&gt;"",MATCH(A5743,H$2:H5742,0)+1,""),"")</f>
        <v/>
      </c>
      <c r="C5743" s="3">
        <f ca="1">MAX(MAX(A$2:A5742),MAX(H$2:H5742))</f>
        <v>1428</v>
      </c>
      <c r="D5743" s="2">
        <f t="shared" si="49"/>
        <v>5744</v>
      </c>
      <c r="E5743" s="2" t="str">
        <f>IF(A5743="",LOOKUP(2, 1/(A$1:A5742&lt;&gt;""), ROW(A$1:A5742)),"")</f>
        <v/>
      </c>
      <c r="F5743" s="2" t="str">
        <f ca="1">IFERROR(IF(H5743&lt;&gt;"",INDEX(ROW(A:A),MATCH(H5743,A:A,0)),LOOKUP(2,1/(H$1:H5742=A5743),ROW(H$1:H5742))),"")</f>
        <v/>
      </c>
      <c r="G5743" s="3">
        <f ca="1">IF(D5743&gt;ROW()+1,IF(D5743&lt;&gt;"",SUM(G5744:INDIRECT("G"&amp;(D5743-1))),I5743*INDIRECT("G"&amp;F5743)),1)</f>
        <v>1</v>
      </c>
      <c r="H5743" s="6">
        <f ca="1">IF(J5743="",IF(COUNTIF(K$2:K5742,K5743)&gt;0,INDIRECT("H"&amp;MATCH(K5743,K$2:K5742,0)+1),IF(COUNTIF(J$2:J5742,K5743)&gt;0,INDIRECT("A"&amp;MATCH(K5743,J$2:J5742,0)+1),C5743+1)),"")</f>
        <v>0</v>
      </c>
      <c r="I5743">
        <f t="shared" ca="1" si="50"/>
        <v>1</v>
      </c>
      <c r="J5743" s="2" t="str">
        <f t="shared" ca="1" si="51"/>
        <v/>
      </c>
      <c r="L5743">
        <f t="shared" si="52"/>
        <v>1</v>
      </c>
      <c r="M5743" t="str">
        <f t="shared" si="53"/>
        <v/>
      </c>
      <c r="N5743" s="2" t="str">
        <f t="shared" si="54"/>
        <v/>
      </c>
      <c r="O5743" s="2" t="str">
        <f t="shared" si="55"/>
        <v/>
      </c>
      <c r="T5743" s="2">
        <f t="shared" si="56"/>
        <v>0</v>
      </c>
      <c r="W5743" s="2">
        <f>IF(X5743&lt;&gt;"",VLOOKUP(X5743,燃料!B$12:D$18,3,0)*Y5743,0)</f>
        <v>0</v>
      </c>
      <c r="Y5743" s="2">
        <f t="shared" si="57"/>
        <v>0</v>
      </c>
      <c r="AB5743">
        <f>IF(X5743&lt;&gt;0,VLOOKUP(X5743,燃料!$B$12:$H$18,7,0)*Y5743,0)</f>
        <v>0</v>
      </c>
      <c r="AE5743" s="9">
        <f t="shared" si="58"/>
        <v>0</v>
      </c>
      <c r="AH5743">
        <v>1</v>
      </c>
      <c r="AQ5743" s="2">
        <f ca="1">IF($D5743&lt;&gt;"",IF(K5743&lt;&gt;0,INDIRECT("AQ"&amp;K5743),$AH5743*($T5743+IF($D5743&gt;ROW()+1,SUM(AQ5744:INDIRECT("AQ"&amp;$D5743-1)),0))/$L5743),$N5743*INDIRECT("AQ"&amp;$F5743))</f>
        <v>0</v>
      </c>
      <c r="AR5743" s="2">
        <f ca="1">IF($D5743&lt;&gt;"",IF(K5743&lt;&gt;0,INDIRECT("AR"&amp;K5743),$AH5743*($W5743+$AC5743+$AD5743+IF($D5743&gt;(ROW()+1),SUM(AR5744:INDIRECT("AR"&amp;$D5743-1)),0))/$L5743),$N5743*INDIRECT("AR"&amp;$F5743))</f>
        <v>0</v>
      </c>
      <c r="AS5743" s="7">
        <f ca="1">AQ5743*燃料!$D$15+AR5743</f>
        <v>0</v>
      </c>
      <c r="AT5743" s="2">
        <f ca="1">AQ5743*燃料!$H$15</f>
        <v>0</v>
      </c>
      <c r="AU5743" s="2">
        <f ca="1">IF($D5743&lt;&gt;"",IF(K5743&lt;&gt;0,INDIRECT("AU"&amp;K5743),$AH5743*($AB5743+IF($D5743&gt;(ROW()+1),SUM(AU5744:INDIRECT("AU"&amp;$D5743-1)),0))/$L5743),$N5743*INDIRECT("AU"&amp;$F5743))</f>
        <v>0</v>
      </c>
      <c r="AV5743" s="2">
        <f ca="1">IF($D5743&lt;&gt;"",IF(K5743&lt;&gt;0,INDIRECT("AV"&amp;K5743),$AH5743*($AE5743+IF($D5743&gt;(ROW()+1),SUM(AV5744:INDIRECT("AV"&amp;$D5743-1)),0))/$L5743),$N5743*INDIRECT("AV"&amp;$F5743))</f>
        <v>0</v>
      </c>
      <c r="AW5743" s="7">
        <f t="shared" ca="1" si="59"/>
        <v>0</v>
      </c>
      <c r="AX5743" s="2">
        <f t="shared" ca="1" si="60"/>
        <v>1</v>
      </c>
      <c r="AY5743">
        <v>0</v>
      </c>
      <c r="AZ5743" t="s">
        <v>33</v>
      </c>
      <c r="BA5743">
        <f t="shared" si="61"/>
        <v>5744</v>
      </c>
      <c r="BB5743" t="str">
        <f t="shared" si="62"/>
        <v/>
      </c>
      <c r="BC5743" t="str">
        <f t="shared" ca="1" si="63"/>
        <v/>
      </c>
      <c r="BE5743" s="2" t="str">
        <f t="shared" ca="1" si="64"/>
        <v/>
      </c>
      <c r="BF5743" s="2" t="str">
        <f t="shared" si="65"/>
        <v/>
      </c>
      <c r="BG5743" s="2" t="str">
        <f t="shared" ca="1" si="66"/>
        <v/>
      </c>
      <c r="BR5743" t="str">
        <f t="shared" ca="1" si="67"/>
        <v/>
      </c>
      <c r="BS5743" s="1" t="str">
        <f t="shared" ca="1" si="68"/>
        <v/>
      </c>
      <c r="BT5743" s="1" t="str">
        <f t="shared" ca="1" si="69"/>
        <v/>
      </c>
      <c r="BU5743">
        <f>ROW()</f>
        <v>5743</v>
      </c>
    </row>
    <row r="5744" spans="1:73" x14ac:dyDescent="0.45">
      <c r="A5744" s="2">
        <f>IF(K5744="",MAX(A$2:A5743)+1,"")</f>
        <v>1430</v>
      </c>
      <c r="B5744" s="3" t="str">
        <f ca="1">IFERROR(IF(A5744&lt;&gt;"",MATCH(A5744,H$2:H5743,0)+1,""),"")</f>
        <v/>
      </c>
      <c r="C5744" s="3">
        <f ca="1">MAX(MAX(A$2:A5743),MAX(H$2:H5743))</f>
        <v>1429</v>
      </c>
      <c r="D5744" s="2">
        <f t="shared" si="49"/>
        <v>5745</v>
      </c>
      <c r="E5744" s="2" t="str">
        <f>IF(A5744="",LOOKUP(2, 1/(A$1:A5743&lt;&gt;""), ROW(A$1:A5743)),"")</f>
        <v/>
      </c>
      <c r="F5744" s="2" t="str">
        <f ca="1">IFERROR(IF(H5744&lt;&gt;"",INDEX(ROW(A:A),MATCH(H5744,A:A,0)),LOOKUP(2,1/(H$1:H5743=A5744),ROW(H$1:H5743))),"")</f>
        <v/>
      </c>
      <c r="G5744" s="3">
        <f ca="1">IF(D5744&gt;ROW()+1,IF(D5744&lt;&gt;"",SUM(G5745:INDIRECT("G"&amp;(D5744-1))),I5744*INDIRECT("G"&amp;F5744)),1)</f>
        <v>1</v>
      </c>
      <c r="H5744" s="6">
        <f ca="1">IF(J5744="",IF(COUNTIF(K$2:K5743,K5744)&gt;0,INDIRECT("H"&amp;MATCH(K5744,K$2:K5743,0)+1),IF(COUNTIF(J$2:J5743,K5744)&gt;0,INDIRECT("A"&amp;MATCH(K5744,J$2:J5743,0)+1),C5744+1)),"")</f>
        <v>0</v>
      </c>
      <c r="I5744">
        <f t="shared" ca="1" si="50"/>
        <v>1</v>
      </c>
      <c r="J5744" s="2" t="str">
        <f t="shared" ca="1" si="51"/>
        <v/>
      </c>
      <c r="L5744">
        <f t="shared" si="52"/>
        <v>1</v>
      </c>
      <c r="M5744" t="str">
        <f t="shared" si="53"/>
        <v/>
      </c>
      <c r="N5744" s="2" t="str">
        <f t="shared" si="54"/>
        <v/>
      </c>
      <c r="O5744" s="2" t="str">
        <f t="shared" si="55"/>
        <v/>
      </c>
      <c r="T5744" s="2">
        <f t="shared" si="56"/>
        <v>0</v>
      </c>
      <c r="W5744" s="2">
        <f>IF(X5744&lt;&gt;"",VLOOKUP(X5744,燃料!B$12:D$18,3,0)*Y5744,0)</f>
        <v>0</v>
      </c>
      <c r="Y5744" s="2">
        <f t="shared" si="57"/>
        <v>0</v>
      </c>
      <c r="AB5744">
        <f>IF(X5744&lt;&gt;0,VLOOKUP(X5744,燃料!$B$12:$H$18,7,0)*Y5744,0)</f>
        <v>0</v>
      </c>
      <c r="AE5744" s="9">
        <f t="shared" si="58"/>
        <v>0</v>
      </c>
      <c r="AH5744">
        <v>1</v>
      </c>
      <c r="AQ5744" s="2">
        <f ca="1">IF($D5744&lt;&gt;"",IF(K5744&lt;&gt;0,INDIRECT("AQ"&amp;K5744),$AH5744*($T5744+IF($D5744&gt;ROW()+1,SUM(AQ5745:INDIRECT("AQ"&amp;$D5744-1)),0))/$L5744),$N5744*INDIRECT("AQ"&amp;$F5744))</f>
        <v>0</v>
      </c>
      <c r="AR5744" s="2">
        <f ca="1">IF($D5744&lt;&gt;"",IF(K5744&lt;&gt;0,INDIRECT("AR"&amp;K5744),$AH5744*($W5744+$AC5744+$AD5744+IF($D5744&gt;(ROW()+1),SUM(AR5745:INDIRECT("AR"&amp;$D5744-1)),0))/$L5744),$N5744*INDIRECT("AR"&amp;$F5744))</f>
        <v>0</v>
      </c>
      <c r="AS5744" s="7">
        <f ca="1">AQ5744*燃料!$D$15+AR5744</f>
        <v>0</v>
      </c>
      <c r="AT5744" s="2">
        <f ca="1">AQ5744*燃料!$H$15</f>
        <v>0</v>
      </c>
      <c r="AU5744" s="2">
        <f ca="1">IF($D5744&lt;&gt;"",IF(K5744&lt;&gt;0,INDIRECT("AU"&amp;K5744),$AH5744*($AB5744+IF($D5744&gt;(ROW()+1),SUM(AU5745:INDIRECT("AU"&amp;$D5744-1)),0))/$L5744),$N5744*INDIRECT("AU"&amp;$F5744))</f>
        <v>0</v>
      </c>
      <c r="AV5744" s="2">
        <f ca="1">IF($D5744&lt;&gt;"",IF(K5744&lt;&gt;0,INDIRECT("AV"&amp;K5744),$AH5744*($AE5744+IF($D5744&gt;(ROW()+1),SUM(AV5745:INDIRECT("AV"&amp;$D5744-1)),0))/$L5744),$N5744*INDIRECT("AV"&amp;$F5744))</f>
        <v>0</v>
      </c>
      <c r="AW5744" s="7">
        <f t="shared" ca="1" si="59"/>
        <v>0</v>
      </c>
      <c r="AX5744" s="2">
        <f t="shared" ca="1" si="60"/>
        <v>1</v>
      </c>
      <c r="AY5744">
        <v>0</v>
      </c>
      <c r="AZ5744" t="s">
        <v>33</v>
      </c>
      <c r="BA5744">
        <f t="shared" si="61"/>
        <v>5745</v>
      </c>
      <c r="BB5744" t="str">
        <f t="shared" si="62"/>
        <v/>
      </c>
      <c r="BC5744" t="str">
        <f t="shared" ca="1" si="63"/>
        <v/>
      </c>
      <c r="BE5744" s="2" t="str">
        <f t="shared" ca="1" si="64"/>
        <v/>
      </c>
      <c r="BF5744" s="2" t="str">
        <f t="shared" si="65"/>
        <v/>
      </c>
      <c r="BG5744" s="2" t="str">
        <f t="shared" ca="1" si="66"/>
        <v/>
      </c>
      <c r="BR5744" t="str">
        <f t="shared" ca="1" si="67"/>
        <v/>
      </c>
      <c r="BS5744" s="1" t="str">
        <f t="shared" ca="1" si="68"/>
        <v/>
      </c>
      <c r="BT5744" s="1" t="str">
        <f t="shared" ca="1" si="69"/>
        <v/>
      </c>
      <c r="BU5744">
        <f>ROW()</f>
        <v>5744</v>
      </c>
    </row>
    <row r="5745" spans="1:73" x14ac:dyDescent="0.45">
      <c r="A5745" s="2">
        <f>IF(K5745="",MAX(A$2:A5744)+1,"")</f>
        <v>1431</v>
      </c>
      <c r="B5745" s="3" t="str">
        <f ca="1">IFERROR(IF(A5745&lt;&gt;"",MATCH(A5745,H$2:H5744,0)+1,""),"")</f>
        <v/>
      </c>
      <c r="C5745" s="3">
        <f ca="1">MAX(MAX(A$2:A5744),MAX(H$2:H5744))</f>
        <v>1430</v>
      </c>
      <c r="D5745" s="2">
        <f t="shared" si="49"/>
        <v>5746</v>
      </c>
      <c r="E5745" s="2" t="str">
        <f>IF(A5745="",LOOKUP(2, 1/(A$1:A5744&lt;&gt;""), ROW(A$1:A5744)),"")</f>
        <v/>
      </c>
      <c r="F5745" s="2" t="str">
        <f ca="1">IFERROR(IF(H5745&lt;&gt;"",INDEX(ROW(A:A),MATCH(H5745,A:A,0)),LOOKUP(2,1/(H$1:H5744=A5745),ROW(H$1:H5744))),"")</f>
        <v/>
      </c>
      <c r="G5745" s="3">
        <f ca="1">IF(D5745&gt;ROW()+1,IF(D5745&lt;&gt;"",SUM(G5746:INDIRECT("G"&amp;(D5745-1))),I5745*INDIRECT("G"&amp;F5745)),1)</f>
        <v>1</v>
      </c>
      <c r="H5745" s="6">
        <f ca="1">IF(J5745="",IF(COUNTIF(K$2:K5744,K5745)&gt;0,INDIRECT("H"&amp;MATCH(K5745,K$2:K5744,0)+1),IF(COUNTIF(J$2:J5744,K5745)&gt;0,INDIRECT("A"&amp;MATCH(K5745,J$2:J5744,0)+1),C5745+1)),"")</f>
        <v>0</v>
      </c>
      <c r="I5745">
        <f t="shared" ca="1" si="50"/>
        <v>1</v>
      </c>
      <c r="J5745" s="2" t="str">
        <f t="shared" ca="1" si="51"/>
        <v/>
      </c>
      <c r="L5745">
        <f t="shared" si="52"/>
        <v>1</v>
      </c>
      <c r="M5745" t="str">
        <f t="shared" si="53"/>
        <v/>
      </c>
      <c r="N5745" s="2" t="str">
        <f t="shared" si="54"/>
        <v/>
      </c>
      <c r="O5745" s="2" t="str">
        <f t="shared" si="55"/>
        <v/>
      </c>
      <c r="T5745" s="2">
        <f t="shared" si="56"/>
        <v>0</v>
      </c>
      <c r="W5745" s="2">
        <f>IF(X5745&lt;&gt;"",VLOOKUP(X5745,燃料!B$12:D$18,3,0)*Y5745,0)</f>
        <v>0</v>
      </c>
      <c r="Y5745" s="2">
        <f t="shared" si="57"/>
        <v>0</v>
      </c>
      <c r="AB5745">
        <f>IF(X5745&lt;&gt;0,VLOOKUP(X5745,燃料!$B$12:$H$18,7,0)*Y5745,0)</f>
        <v>0</v>
      </c>
      <c r="AE5745" s="9">
        <f t="shared" si="58"/>
        <v>0</v>
      </c>
      <c r="AH5745">
        <v>1</v>
      </c>
      <c r="AQ5745" s="2">
        <f ca="1">IF($D5745&lt;&gt;"",IF(K5745&lt;&gt;0,INDIRECT("AQ"&amp;K5745),$AH5745*($T5745+IF($D5745&gt;ROW()+1,SUM(AQ5746:INDIRECT("AQ"&amp;$D5745-1)),0))/$L5745),$N5745*INDIRECT("AQ"&amp;$F5745))</f>
        <v>0</v>
      </c>
      <c r="AR5745" s="2">
        <f ca="1">IF($D5745&lt;&gt;"",IF(K5745&lt;&gt;0,INDIRECT("AR"&amp;K5745),$AH5745*($W5745+$AC5745+$AD5745+IF($D5745&gt;(ROW()+1),SUM(AR5746:INDIRECT("AR"&amp;$D5745-1)),0))/$L5745),$N5745*INDIRECT("AR"&amp;$F5745))</f>
        <v>0</v>
      </c>
      <c r="AS5745" s="7">
        <f ca="1">AQ5745*燃料!$D$15+AR5745</f>
        <v>0</v>
      </c>
      <c r="AT5745" s="2">
        <f ca="1">AQ5745*燃料!$H$15</f>
        <v>0</v>
      </c>
      <c r="AU5745" s="2">
        <f ca="1">IF($D5745&lt;&gt;"",IF(K5745&lt;&gt;0,INDIRECT("AU"&amp;K5745),$AH5745*($AB5745+IF($D5745&gt;(ROW()+1),SUM(AU5746:INDIRECT("AU"&amp;$D5745-1)),0))/$L5745),$N5745*INDIRECT("AU"&amp;$F5745))</f>
        <v>0</v>
      </c>
      <c r="AV5745" s="2">
        <f ca="1">IF($D5745&lt;&gt;"",IF(K5745&lt;&gt;0,INDIRECT("AV"&amp;K5745),$AH5745*($AE5745+IF($D5745&gt;(ROW()+1),SUM(AV5746:INDIRECT("AV"&amp;$D5745-1)),0))/$L5745),$N5745*INDIRECT("AV"&amp;$F5745))</f>
        <v>0</v>
      </c>
      <c r="AW5745" s="7">
        <f t="shared" ca="1" si="59"/>
        <v>0</v>
      </c>
      <c r="AX5745" s="2">
        <f t="shared" ca="1" si="60"/>
        <v>1</v>
      </c>
      <c r="AY5745">
        <v>0</v>
      </c>
      <c r="AZ5745" t="s">
        <v>33</v>
      </c>
      <c r="BA5745">
        <f t="shared" si="61"/>
        <v>5746</v>
      </c>
      <c r="BB5745" t="str">
        <f t="shared" si="62"/>
        <v/>
      </c>
      <c r="BC5745" t="str">
        <f t="shared" ca="1" si="63"/>
        <v/>
      </c>
      <c r="BE5745" s="2" t="str">
        <f t="shared" ca="1" si="64"/>
        <v/>
      </c>
      <c r="BF5745" s="2" t="str">
        <f t="shared" si="65"/>
        <v/>
      </c>
      <c r="BG5745" s="2" t="str">
        <f t="shared" ca="1" si="66"/>
        <v/>
      </c>
      <c r="BR5745" t="str">
        <f t="shared" ca="1" si="67"/>
        <v/>
      </c>
      <c r="BS5745" s="1" t="str">
        <f t="shared" ca="1" si="68"/>
        <v/>
      </c>
      <c r="BT5745" s="1" t="str">
        <f t="shared" ca="1" si="69"/>
        <v/>
      </c>
      <c r="BU5745">
        <f>ROW()</f>
        <v>5745</v>
      </c>
    </row>
    <row r="5746" spans="1:73" x14ac:dyDescent="0.45">
      <c r="A5746" s="2">
        <f>IF(K5746="",MAX(A$2:A5745)+1,"")</f>
        <v>1432</v>
      </c>
      <c r="B5746" s="3" t="str">
        <f ca="1">IFERROR(IF(A5746&lt;&gt;"",MATCH(A5746,H$2:H5745,0)+1,""),"")</f>
        <v/>
      </c>
      <c r="C5746" s="3">
        <f ca="1">MAX(MAX(A$2:A5745),MAX(H$2:H5745))</f>
        <v>1431</v>
      </c>
      <c r="D5746" s="2">
        <f t="shared" si="49"/>
        <v>5747</v>
      </c>
      <c r="E5746" s="2" t="str">
        <f>IF(A5746="",LOOKUP(2, 1/(A$1:A5745&lt;&gt;""), ROW(A$1:A5745)),"")</f>
        <v/>
      </c>
      <c r="F5746" s="2" t="str">
        <f ca="1">IFERROR(IF(H5746&lt;&gt;"",INDEX(ROW(A:A),MATCH(H5746,A:A,0)),LOOKUP(2,1/(H$1:H5745=A5746),ROW(H$1:H5745))),"")</f>
        <v/>
      </c>
      <c r="G5746" s="3">
        <f ca="1">IF(D5746&gt;ROW()+1,IF(D5746&lt;&gt;"",SUM(G5747:INDIRECT("G"&amp;(D5746-1))),I5746*INDIRECT("G"&amp;F5746)),1)</f>
        <v>1</v>
      </c>
      <c r="H5746" s="6">
        <f ca="1">IF(J5746="",IF(COUNTIF(K$2:K5745,K5746)&gt;0,INDIRECT("H"&amp;MATCH(K5746,K$2:K5745,0)+1),IF(COUNTIF(J$2:J5745,K5746)&gt;0,INDIRECT("A"&amp;MATCH(K5746,J$2:J5745,0)+1),C5746+1)),"")</f>
        <v>0</v>
      </c>
      <c r="I5746">
        <f t="shared" ca="1" si="50"/>
        <v>1</v>
      </c>
      <c r="J5746" s="2" t="str">
        <f t="shared" ca="1" si="51"/>
        <v/>
      </c>
      <c r="L5746">
        <f t="shared" si="52"/>
        <v>1</v>
      </c>
      <c r="M5746" t="str">
        <f t="shared" si="53"/>
        <v/>
      </c>
      <c r="N5746" s="2" t="str">
        <f t="shared" si="54"/>
        <v/>
      </c>
      <c r="O5746" s="2" t="str">
        <f t="shared" si="55"/>
        <v/>
      </c>
      <c r="T5746" s="2">
        <f t="shared" si="56"/>
        <v>0</v>
      </c>
      <c r="W5746" s="2">
        <f>IF(X5746&lt;&gt;"",VLOOKUP(X5746,燃料!B$12:D$18,3,0)*Y5746,0)</f>
        <v>0</v>
      </c>
      <c r="Y5746" s="2">
        <f t="shared" si="57"/>
        <v>0</v>
      </c>
      <c r="AB5746">
        <f>IF(X5746&lt;&gt;0,VLOOKUP(X5746,燃料!$B$12:$H$18,7,0)*Y5746,0)</f>
        <v>0</v>
      </c>
      <c r="AE5746" s="9">
        <f t="shared" si="58"/>
        <v>0</v>
      </c>
      <c r="AH5746">
        <v>1</v>
      </c>
      <c r="AQ5746" s="2">
        <f ca="1">IF($D5746&lt;&gt;"",IF(K5746&lt;&gt;0,INDIRECT("AQ"&amp;K5746),$AH5746*($T5746+IF($D5746&gt;ROW()+1,SUM(AQ5747:INDIRECT("AQ"&amp;$D5746-1)),0))/$L5746),$N5746*INDIRECT("AQ"&amp;$F5746))</f>
        <v>0</v>
      </c>
      <c r="AR5746" s="2">
        <f ca="1">IF($D5746&lt;&gt;"",IF(K5746&lt;&gt;0,INDIRECT("AR"&amp;K5746),$AH5746*($W5746+$AC5746+$AD5746+IF($D5746&gt;(ROW()+1),SUM(AR5747:INDIRECT("AR"&amp;$D5746-1)),0))/$L5746),$N5746*INDIRECT("AR"&amp;$F5746))</f>
        <v>0</v>
      </c>
      <c r="AS5746" s="7">
        <f ca="1">AQ5746*燃料!$D$15+AR5746</f>
        <v>0</v>
      </c>
      <c r="AT5746" s="2">
        <f ca="1">AQ5746*燃料!$H$15</f>
        <v>0</v>
      </c>
      <c r="AU5746" s="2">
        <f ca="1">IF($D5746&lt;&gt;"",IF(K5746&lt;&gt;0,INDIRECT("AU"&amp;K5746),$AH5746*($AB5746+IF($D5746&gt;(ROW()+1),SUM(AU5747:INDIRECT("AU"&amp;$D5746-1)),0))/$L5746),$N5746*INDIRECT("AU"&amp;$F5746))</f>
        <v>0</v>
      </c>
      <c r="AV5746" s="2">
        <f ca="1">IF($D5746&lt;&gt;"",IF(K5746&lt;&gt;0,INDIRECT("AV"&amp;K5746),$AH5746*($AE5746+IF($D5746&gt;(ROW()+1),SUM(AV5747:INDIRECT("AV"&amp;$D5746-1)),0))/$L5746),$N5746*INDIRECT("AV"&amp;$F5746))</f>
        <v>0</v>
      </c>
      <c r="AW5746" s="7">
        <f t="shared" ca="1" si="59"/>
        <v>0</v>
      </c>
      <c r="AX5746" s="2">
        <f t="shared" ca="1" si="60"/>
        <v>1</v>
      </c>
      <c r="AY5746">
        <v>0</v>
      </c>
      <c r="AZ5746" t="s">
        <v>33</v>
      </c>
      <c r="BA5746">
        <f t="shared" si="61"/>
        <v>5747</v>
      </c>
      <c r="BB5746" t="str">
        <f t="shared" si="62"/>
        <v/>
      </c>
      <c r="BC5746" t="str">
        <f t="shared" ca="1" si="63"/>
        <v/>
      </c>
      <c r="BE5746" s="2" t="str">
        <f t="shared" ca="1" si="64"/>
        <v/>
      </c>
      <c r="BF5746" s="2" t="str">
        <f t="shared" si="65"/>
        <v/>
      </c>
      <c r="BG5746" s="2" t="str">
        <f t="shared" ca="1" si="66"/>
        <v/>
      </c>
      <c r="BR5746" t="str">
        <f t="shared" ca="1" si="67"/>
        <v/>
      </c>
      <c r="BS5746" s="1" t="str">
        <f t="shared" ca="1" si="68"/>
        <v/>
      </c>
      <c r="BT5746" s="1" t="str">
        <f t="shared" ca="1" si="69"/>
        <v/>
      </c>
      <c r="BU5746">
        <f>ROW()</f>
        <v>5746</v>
      </c>
    </row>
    <row r="5747" spans="1:73" x14ac:dyDescent="0.45">
      <c r="A5747" s="2">
        <f>IF(K5747="",MAX(A$2:A5746)+1,"")</f>
        <v>1433</v>
      </c>
      <c r="B5747" s="3" t="str">
        <f ca="1">IFERROR(IF(A5747&lt;&gt;"",MATCH(A5747,H$2:H5746,0)+1,""),"")</f>
        <v/>
      </c>
      <c r="C5747" s="3">
        <f ca="1">MAX(MAX(A$2:A5746),MAX(H$2:H5746))</f>
        <v>1432</v>
      </c>
      <c r="D5747" s="2">
        <f t="shared" si="49"/>
        <v>5748</v>
      </c>
      <c r="E5747" s="2" t="str">
        <f>IF(A5747="",LOOKUP(2, 1/(A$1:A5746&lt;&gt;""), ROW(A$1:A5746)),"")</f>
        <v/>
      </c>
      <c r="F5747" s="2" t="str">
        <f ca="1">IFERROR(IF(H5747&lt;&gt;"",INDEX(ROW(A:A),MATCH(H5747,A:A,0)),LOOKUP(2,1/(H$1:H5746=A5747),ROW(H$1:H5746))),"")</f>
        <v/>
      </c>
      <c r="G5747" s="3">
        <f ca="1">IF(D5747&gt;ROW()+1,IF(D5747&lt;&gt;"",SUM(G5748:INDIRECT("G"&amp;(D5747-1))),I5747*INDIRECT("G"&amp;F5747)),1)</f>
        <v>1</v>
      </c>
      <c r="H5747" s="6">
        <f ca="1">IF(J5747="",IF(COUNTIF(K$2:K5746,K5747)&gt;0,INDIRECT("H"&amp;MATCH(K5747,K$2:K5746,0)+1),IF(COUNTIF(J$2:J5746,K5747)&gt;0,INDIRECT("A"&amp;MATCH(K5747,J$2:J5746,0)+1),C5747+1)),"")</f>
        <v>0</v>
      </c>
      <c r="I5747">
        <f t="shared" ca="1" si="50"/>
        <v>1</v>
      </c>
      <c r="J5747" s="2" t="str">
        <f t="shared" ca="1" si="51"/>
        <v/>
      </c>
      <c r="L5747">
        <f t="shared" si="52"/>
        <v>1</v>
      </c>
      <c r="M5747" t="str">
        <f t="shared" si="53"/>
        <v/>
      </c>
      <c r="N5747" s="2" t="str">
        <f t="shared" si="54"/>
        <v/>
      </c>
      <c r="O5747" s="2" t="str">
        <f t="shared" si="55"/>
        <v/>
      </c>
      <c r="T5747" s="2">
        <f t="shared" si="56"/>
        <v>0</v>
      </c>
      <c r="W5747" s="2">
        <f>IF(X5747&lt;&gt;"",VLOOKUP(X5747,燃料!B$12:D$18,3,0)*Y5747,0)</f>
        <v>0</v>
      </c>
      <c r="Y5747" s="2">
        <f t="shared" si="57"/>
        <v>0</v>
      </c>
      <c r="AB5747">
        <f>IF(X5747&lt;&gt;0,VLOOKUP(X5747,燃料!$B$12:$H$18,7,0)*Y5747,0)</f>
        <v>0</v>
      </c>
      <c r="AE5747" s="9">
        <f t="shared" si="58"/>
        <v>0</v>
      </c>
      <c r="AH5747">
        <v>1</v>
      </c>
      <c r="AQ5747" s="2">
        <f ca="1">IF($D5747&lt;&gt;"",IF(K5747&lt;&gt;0,INDIRECT("AQ"&amp;K5747),$AH5747*($T5747+IF($D5747&gt;ROW()+1,SUM(AQ5748:INDIRECT("AQ"&amp;$D5747-1)),0))/$L5747),$N5747*INDIRECT("AQ"&amp;$F5747))</f>
        <v>0</v>
      </c>
      <c r="AR5747" s="2">
        <f ca="1">IF($D5747&lt;&gt;"",IF(K5747&lt;&gt;0,INDIRECT("AR"&amp;K5747),$AH5747*($W5747+$AC5747+$AD5747+IF($D5747&gt;(ROW()+1),SUM(AR5748:INDIRECT("AR"&amp;$D5747-1)),0))/$L5747),$N5747*INDIRECT("AR"&amp;$F5747))</f>
        <v>0</v>
      </c>
      <c r="AS5747" s="7">
        <f ca="1">AQ5747*燃料!$D$15+AR5747</f>
        <v>0</v>
      </c>
      <c r="AT5747" s="2">
        <f ca="1">AQ5747*燃料!$H$15</f>
        <v>0</v>
      </c>
      <c r="AU5747" s="2">
        <f ca="1">IF($D5747&lt;&gt;"",IF(K5747&lt;&gt;0,INDIRECT("AU"&amp;K5747),$AH5747*($AB5747+IF($D5747&gt;(ROW()+1),SUM(AU5748:INDIRECT("AU"&amp;$D5747-1)),0))/$L5747),$N5747*INDIRECT("AU"&amp;$F5747))</f>
        <v>0</v>
      </c>
      <c r="AV5747" s="2">
        <f ca="1">IF($D5747&lt;&gt;"",IF(K5747&lt;&gt;0,INDIRECT("AV"&amp;K5747),$AH5747*($AE5747+IF($D5747&gt;(ROW()+1),SUM(AV5748:INDIRECT("AV"&amp;$D5747-1)),0))/$L5747),$N5747*INDIRECT("AV"&amp;$F5747))</f>
        <v>0</v>
      </c>
      <c r="AW5747" s="7">
        <f t="shared" ca="1" si="59"/>
        <v>0</v>
      </c>
      <c r="AX5747" s="2">
        <f t="shared" ca="1" si="60"/>
        <v>1</v>
      </c>
      <c r="AY5747">
        <v>0</v>
      </c>
      <c r="AZ5747" t="s">
        <v>33</v>
      </c>
      <c r="BA5747">
        <f t="shared" si="61"/>
        <v>5748</v>
      </c>
      <c r="BB5747" t="str">
        <f t="shared" si="62"/>
        <v/>
      </c>
      <c r="BC5747" t="str">
        <f t="shared" ca="1" si="63"/>
        <v/>
      </c>
      <c r="BE5747" s="2" t="str">
        <f t="shared" ca="1" si="64"/>
        <v/>
      </c>
      <c r="BF5747" s="2" t="str">
        <f t="shared" si="65"/>
        <v/>
      </c>
      <c r="BG5747" s="2" t="str">
        <f t="shared" ca="1" si="66"/>
        <v/>
      </c>
      <c r="BR5747" t="str">
        <f t="shared" ca="1" si="67"/>
        <v/>
      </c>
      <c r="BS5747" s="1" t="str">
        <f t="shared" ca="1" si="68"/>
        <v/>
      </c>
      <c r="BT5747" s="1" t="str">
        <f t="shared" ca="1" si="69"/>
        <v/>
      </c>
      <c r="BU5747">
        <f>ROW()</f>
        <v>5747</v>
      </c>
    </row>
    <row r="5748" spans="1:73" x14ac:dyDescent="0.45">
      <c r="A5748" s="2">
        <f>IF(K5748="",MAX(A$2:A5747)+1,"")</f>
        <v>1434</v>
      </c>
      <c r="B5748" s="3" t="str">
        <f ca="1">IFERROR(IF(A5748&lt;&gt;"",MATCH(A5748,H$2:H5747,0)+1,""),"")</f>
        <v/>
      </c>
      <c r="C5748" s="3">
        <f ca="1">MAX(MAX(A$2:A5747),MAX(H$2:H5747))</f>
        <v>1433</v>
      </c>
      <c r="D5748" s="2">
        <f t="shared" si="49"/>
        <v>5749</v>
      </c>
      <c r="E5748" s="2" t="str">
        <f>IF(A5748="",LOOKUP(2, 1/(A$1:A5747&lt;&gt;""), ROW(A$1:A5747)),"")</f>
        <v/>
      </c>
      <c r="F5748" s="2" t="str">
        <f ca="1">IFERROR(IF(H5748&lt;&gt;"",INDEX(ROW(A:A),MATCH(H5748,A:A,0)),LOOKUP(2,1/(H$1:H5747=A5748),ROW(H$1:H5747))),"")</f>
        <v/>
      </c>
      <c r="G5748" s="3">
        <f ca="1">IF(D5748&gt;ROW()+1,IF(D5748&lt;&gt;"",SUM(G5749:INDIRECT("G"&amp;(D5748-1))),I5748*INDIRECT("G"&amp;F5748)),1)</f>
        <v>1</v>
      </c>
      <c r="H5748" s="6">
        <f ca="1">IF(J5748="",IF(COUNTIF(K$2:K5747,K5748)&gt;0,INDIRECT("H"&amp;MATCH(K5748,K$2:K5747,0)+1),IF(COUNTIF(J$2:J5747,K5748)&gt;0,INDIRECT("A"&amp;MATCH(K5748,J$2:J5747,0)+1),C5748+1)),"")</f>
        <v>0</v>
      </c>
      <c r="I5748">
        <f t="shared" ca="1" si="50"/>
        <v>1</v>
      </c>
      <c r="J5748" s="2" t="str">
        <f t="shared" ca="1" si="51"/>
        <v/>
      </c>
      <c r="L5748">
        <f t="shared" si="52"/>
        <v>1</v>
      </c>
      <c r="M5748" t="str">
        <f t="shared" si="53"/>
        <v/>
      </c>
      <c r="N5748" s="2" t="str">
        <f t="shared" si="54"/>
        <v/>
      </c>
      <c r="O5748" s="2" t="str">
        <f t="shared" si="55"/>
        <v/>
      </c>
      <c r="T5748" s="2">
        <f t="shared" si="56"/>
        <v>0</v>
      </c>
      <c r="W5748" s="2">
        <f>IF(X5748&lt;&gt;"",VLOOKUP(X5748,燃料!B$12:D$18,3,0)*Y5748,0)</f>
        <v>0</v>
      </c>
      <c r="Y5748" s="2">
        <f t="shared" si="57"/>
        <v>0</v>
      </c>
      <c r="AB5748">
        <f>IF(X5748&lt;&gt;0,VLOOKUP(X5748,燃料!$B$12:$H$18,7,0)*Y5748,0)</f>
        <v>0</v>
      </c>
      <c r="AE5748" s="9">
        <f t="shared" si="58"/>
        <v>0</v>
      </c>
      <c r="AH5748">
        <v>1</v>
      </c>
      <c r="AQ5748" s="2">
        <f ca="1">IF($D5748&lt;&gt;"",IF(K5748&lt;&gt;0,INDIRECT("AQ"&amp;K5748),$AH5748*($T5748+IF($D5748&gt;ROW()+1,SUM(AQ5749:INDIRECT("AQ"&amp;$D5748-1)),0))/$L5748),$N5748*INDIRECT("AQ"&amp;$F5748))</f>
        <v>0</v>
      </c>
      <c r="AR5748" s="2">
        <f ca="1">IF($D5748&lt;&gt;"",IF(K5748&lt;&gt;0,INDIRECT("AR"&amp;K5748),$AH5748*($W5748+$AC5748+$AD5748+IF($D5748&gt;(ROW()+1),SUM(AR5749:INDIRECT("AR"&amp;$D5748-1)),0))/$L5748),$N5748*INDIRECT("AR"&amp;$F5748))</f>
        <v>0</v>
      </c>
      <c r="AS5748" s="7">
        <f ca="1">AQ5748*燃料!$D$15+AR5748</f>
        <v>0</v>
      </c>
      <c r="AT5748" s="2">
        <f ca="1">AQ5748*燃料!$H$15</f>
        <v>0</v>
      </c>
      <c r="AU5748" s="2">
        <f ca="1">IF($D5748&lt;&gt;"",IF(K5748&lt;&gt;0,INDIRECT("AU"&amp;K5748),$AH5748*($AB5748+IF($D5748&gt;(ROW()+1),SUM(AU5749:INDIRECT("AU"&amp;$D5748-1)),0))/$L5748),$N5748*INDIRECT("AU"&amp;$F5748))</f>
        <v>0</v>
      </c>
      <c r="AV5748" s="2">
        <f ca="1">IF($D5748&lt;&gt;"",IF(K5748&lt;&gt;0,INDIRECT("AV"&amp;K5748),$AH5748*($AE5748+IF($D5748&gt;(ROW()+1),SUM(AV5749:INDIRECT("AV"&amp;$D5748-1)),0))/$L5748),$N5748*INDIRECT("AV"&amp;$F5748))</f>
        <v>0</v>
      </c>
      <c r="AW5748" s="7">
        <f t="shared" ca="1" si="59"/>
        <v>0</v>
      </c>
      <c r="AX5748" s="2">
        <f t="shared" ca="1" si="60"/>
        <v>1</v>
      </c>
      <c r="AY5748">
        <v>0</v>
      </c>
      <c r="AZ5748" t="s">
        <v>33</v>
      </c>
      <c r="BA5748">
        <f t="shared" si="61"/>
        <v>5749</v>
      </c>
      <c r="BB5748" t="str">
        <f t="shared" si="62"/>
        <v/>
      </c>
      <c r="BC5748" t="str">
        <f t="shared" ca="1" si="63"/>
        <v/>
      </c>
      <c r="BE5748" s="2" t="str">
        <f t="shared" ca="1" si="64"/>
        <v/>
      </c>
      <c r="BF5748" s="2" t="str">
        <f t="shared" si="65"/>
        <v/>
      </c>
      <c r="BG5748" s="2" t="str">
        <f t="shared" ca="1" si="66"/>
        <v/>
      </c>
      <c r="BR5748" t="str">
        <f t="shared" ca="1" si="67"/>
        <v/>
      </c>
      <c r="BS5748" s="1" t="str">
        <f t="shared" ca="1" si="68"/>
        <v/>
      </c>
      <c r="BT5748" s="1" t="str">
        <f t="shared" ca="1" si="69"/>
        <v/>
      </c>
      <c r="BU5748">
        <f>ROW()</f>
        <v>5748</v>
      </c>
    </row>
    <row r="5749" spans="1:73" x14ac:dyDescent="0.45">
      <c r="A5749" s="2">
        <f>IF(K5749="",MAX(A$2:A5748)+1,"")</f>
        <v>1435</v>
      </c>
      <c r="B5749" s="3" t="str">
        <f ca="1">IFERROR(IF(A5749&lt;&gt;"",MATCH(A5749,H$2:H5748,0)+1,""),"")</f>
        <v/>
      </c>
      <c r="C5749" s="3">
        <f ca="1">MAX(MAX(A$2:A5748),MAX(H$2:H5748))</f>
        <v>1434</v>
      </c>
      <c r="D5749" s="2">
        <f t="shared" si="49"/>
        <v>5750</v>
      </c>
      <c r="E5749" s="2" t="str">
        <f>IF(A5749="",LOOKUP(2, 1/(A$1:A5748&lt;&gt;""), ROW(A$1:A5748)),"")</f>
        <v/>
      </c>
      <c r="F5749" s="2" t="str">
        <f ca="1">IFERROR(IF(H5749&lt;&gt;"",INDEX(ROW(A:A),MATCH(H5749,A:A,0)),LOOKUP(2,1/(H$1:H5748=A5749),ROW(H$1:H5748))),"")</f>
        <v/>
      </c>
      <c r="G5749" s="3">
        <f ca="1">IF(D5749&gt;ROW()+1,IF(D5749&lt;&gt;"",SUM(G5750:INDIRECT("G"&amp;(D5749-1))),I5749*INDIRECT("G"&amp;F5749)),1)</f>
        <v>1</v>
      </c>
      <c r="H5749" s="6">
        <f ca="1">IF(J5749="",IF(COUNTIF(K$2:K5748,K5749)&gt;0,INDIRECT("H"&amp;MATCH(K5749,K$2:K5748,0)+1),IF(COUNTIF(J$2:J5748,K5749)&gt;0,INDIRECT("A"&amp;MATCH(K5749,J$2:J5748,0)+1),C5749+1)),"")</f>
        <v>0</v>
      </c>
      <c r="I5749">
        <f t="shared" ca="1" si="50"/>
        <v>1</v>
      </c>
      <c r="J5749" s="2" t="str">
        <f t="shared" ca="1" si="51"/>
        <v/>
      </c>
      <c r="L5749">
        <f t="shared" si="52"/>
        <v>1</v>
      </c>
      <c r="M5749" t="str">
        <f t="shared" si="53"/>
        <v/>
      </c>
      <c r="N5749" s="2" t="str">
        <f t="shared" si="54"/>
        <v/>
      </c>
      <c r="O5749" s="2" t="str">
        <f t="shared" si="55"/>
        <v/>
      </c>
      <c r="T5749" s="2">
        <f t="shared" si="56"/>
        <v>0</v>
      </c>
      <c r="W5749" s="2">
        <f>IF(X5749&lt;&gt;"",VLOOKUP(X5749,燃料!B$12:D$18,3,0)*Y5749,0)</f>
        <v>0</v>
      </c>
      <c r="Y5749" s="2">
        <f t="shared" si="57"/>
        <v>0</v>
      </c>
      <c r="AB5749">
        <f>IF(X5749&lt;&gt;0,VLOOKUP(X5749,燃料!$B$12:$H$18,7,0)*Y5749,0)</f>
        <v>0</v>
      </c>
      <c r="AE5749" s="9">
        <f t="shared" si="58"/>
        <v>0</v>
      </c>
      <c r="AH5749">
        <v>1</v>
      </c>
      <c r="AQ5749" s="2">
        <f ca="1">IF($D5749&lt;&gt;"",IF(K5749&lt;&gt;0,INDIRECT("AQ"&amp;K5749),$AH5749*($T5749+IF($D5749&gt;ROW()+1,SUM(AQ5750:INDIRECT("AQ"&amp;$D5749-1)),0))/$L5749),$N5749*INDIRECT("AQ"&amp;$F5749))</f>
        <v>0</v>
      </c>
      <c r="AR5749" s="2">
        <f ca="1">IF($D5749&lt;&gt;"",IF(K5749&lt;&gt;0,INDIRECT("AR"&amp;K5749),$AH5749*($W5749+$AC5749+$AD5749+IF($D5749&gt;(ROW()+1),SUM(AR5750:INDIRECT("AR"&amp;$D5749-1)),0))/$L5749),$N5749*INDIRECT("AR"&amp;$F5749))</f>
        <v>0</v>
      </c>
      <c r="AS5749" s="7">
        <f ca="1">AQ5749*燃料!$D$15+AR5749</f>
        <v>0</v>
      </c>
      <c r="AT5749" s="2">
        <f ca="1">AQ5749*燃料!$H$15</f>
        <v>0</v>
      </c>
      <c r="AU5749" s="2">
        <f ca="1">IF($D5749&lt;&gt;"",IF(K5749&lt;&gt;0,INDIRECT("AU"&amp;K5749),$AH5749*($AB5749+IF($D5749&gt;(ROW()+1),SUM(AU5750:INDIRECT("AU"&amp;$D5749-1)),0))/$L5749),$N5749*INDIRECT("AU"&amp;$F5749))</f>
        <v>0</v>
      </c>
      <c r="AV5749" s="2">
        <f ca="1">IF($D5749&lt;&gt;"",IF(K5749&lt;&gt;0,INDIRECT("AV"&amp;K5749),$AH5749*($AE5749+IF($D5749&gt;(ROW()+1),SUM(AV5750:INDIRECT("AV"&amp;$D5749-1)),0))/$L5749),$N5749*INDIRECT("AV"&amp;$F5749))</f>
        <v>0</v>
      </c>
      <c r="AW5749" s="7">
        <f t="shared" ca="1" si="59"/>
        <v>0</v>
      </c>
      <c r="AX5749" s="2">
        <f t="shared" ca="1" si="60"/>
        <v>1</v>
      </c>
      <c r="AY5749">
        <v>0</v>
      </c>
      <c r="AZ5749" t="s">
        <v>33</v>
      </c>
      <c r="BA5749">
        <f t="shared" si="61"/>
        <v>5750</v>
      </c>
      <c r="BB5749" t="str">
        <f t="shared" si="62"/>
        <v/>
      </c>
      <c r="BC5749" t="str">
        <f t="shared" ca="1" si="63"/>
        <v/>
      </c>
      <c r="BE5749" s="2" t="str">
        <f t="shared" ca="1" si="64"/>
        <v/>
      </c>
      <c r="BF5749" s="2" t="str">
        <f t="shared" si="65"/>
        <v/>
      </c>
      <c r="BG5749" s="2" t="str">
        <f t="shared" ca="1" si="66"/>
        <v/>
      </c>
      <c r="BR5749" t="str">
        <f t="shared" ca="1" si="67"/>
        <v/>
      </c>
      <c r="BS5749" s="1" t="str">
        <f t="shared" ca="1" si="68"/>
        <v/>
      </c>
      <c r="BT5749" s="1" t="str">
        <f t="shared" ca="1" si="69"/>
        <v/>
      </c>
      <c r="BU5749">
        <f>ROW()</f>
        <v>5749</v>
      </c>
    </row>
    <row r="5750" spans="1:73" x14ac:dyDescent="0.45">
      <c r="A5750" s="2">
        <f>IF(K5750="",MAX(A$2:A5749)+1,"")</f>
        <v>1436</v>
      </c>
      <c r="B5750" s="3" t="str">
        <f ca="1">IFERROR(IF(A5750&lt;&gt;"",MATCH(A5750,H$2:H5749,0)+1,""),"")</f>
        <v/>
      </c>
      <c r="C5750" s="3">
        <f ca="1">MAX(MAX(A$2:A5749),MAX(H$2:H5749))</f>
        <v>1435</v>
      </c>
      <c r="D5750" s="2">
        <f t="shared" si="49"/>
        <v>5751</v>
      </c>
      <c r="E5750" s="2" t="str">
        <f>IF(A5750="",LOOKUP(2, 1/(A$1:A5749&lt;&gt;""), ROW(A$1:A5749)),"")</f>
        <v/>
      </c>
      <c r="F5750" s="2" t="str">
        <f ca="1">IFERROR(IF(H5750&lt;&gt;"",INDEX(ROW(A:A),MATCH(H5750,A:A,0)),LOOKUP(2,1/(H$1:H5749=A5750),ROW(H$1:H5749))),"")</f>
        <v/>
      </c>
      <c r="G5750" s="3">
        <f ca="1">IF(D5750&gt;ROW()+1,IF(D5750&lt;&gt;"",SUM(G5751:INDIRECT("G"&amp;(D5750-1))),I5750*INDIRECT("G"&amp;F5750)),1)</f>
        <v>1</v>
      </c>
      <c r="H5750" s="6">
        <f ca="1">IF(J5750="",IF(COUNTIF(K$2:K5749,K5750)&gt;0,INDIRECT("H"&amp;MATCH(K5750,K$2:K5749,0)+1),IF(COUNTIF(J$2:J5749,K5750)&gt;0,INDIRECT("A"&amp;MATCH(K5750,J$2:J5749,0)+1),C5750+1)),"")</f>
        <v>0</v>
      </c>
      <c r="I5750">
        <f t="shared" ca="1" si="50"/>
        <v>1</v>
      </c>
      <c r="J5750" s="2" t="str">
        <f t="shared" ca="1" si="51"/>
        <v/>
      </c>
      <c r="L5750">
        <f t="shared" si="52"/>
        <v>1</v>
      </c>
      <c r="M5750" t="str">
        <f t="shared" si="53"/>
        <v/>
      </c>
      <c r="N5750" s="2" t="str">
        <f t="shared" si="54"/>
        <v/>
      </c>
      <c r="O5750" s="2" t="str">
        <f t="shared" si="55"/>
        <v/>
      </c>
      <c r="T5750" s="2">
        <f t="shared" si="56"/>
        <v>0</v>
      </c>
      <c r="W5750" s="2">
        <f>IF(X5750&lt;&gt;"",VLOOKUP(X5750,燃料!B$12:D$18,3,0)*Y5750,0)</f>
        <v>0</v>
      </c>
      <c r="Y5750" s="2">
        <f t="shared" si="57"/>
        <v>0</v>
      </c>
      <c r="AB5750">
        <f>IF(X5750&lt;&gt;0,VLOOKUP(X5750,燃料!$B$12:$H$18,7,0)*Y5750,0)</f>
        <v>0</v>
      </c>
      <c r="AE5750" s="9">
        <f t="shared" si="58"/>
        <v>0</v>
      </c>
      <c r="AH5750">
        <v>1</v>
      </c>
      <c r="AQ5750" s="2">
        <f ca="1">IF($D5750&lt;&gt;"",IF(K5750&lt;&gt;0,INDIRECT("AQ"&amp;K5750),$AH5750*($T5750+IF($D5750&gt;ROW()+1,SUM(AQ5751:INDIRECT("AQ"&amp;$D5750-1)),0))/$L5750),$N5750*INDIRECT("AQ"&amp;$F5750))</f>
        <v>0</v>
      </c>
      <c r="AR5750" s="2">
        <f ca="1">IF($D5750&lt;&gt;"",IF(K5750&lt;&gt;0,INDIRECT("AR"&amp;K5750),$AH5750*($W5750+$AC5750+$AD5750+IF($D5750&gt;(ROW()+1),SUM(AR5751:INDIRECT("AR"&amp;$D5750-1)),0))/$L5750),$N5750*INDIRECT("AR"&amp;$F5750))</f>
        <v>0</v>
      </c>
      <c r="AS5750" s="7">
        <f ca="1">AQ5750*燃料!$D$15+AR5750</f>
        <v>0</v>
      </c>
      <c r="AT5750" s="2">
        <f ca="1">AQ5750*燃料!$H$15</f>
        <v>0</v>
      </c>
      <c r="AU5750" s="2">
        <f ca="1">IF($D5750&lt;&gt;"",IF(K5750&lt;&gt;0,INDIRECT("AU"&amp;K5750),$AH5750*($AB5750+IF($D5750&gt;(ROW()+1),SUM(AU5751:INDIRECT("AU"&amp;$D5750-1)),0))/$L5750),$N5750*INDIRECT("AU"&amp;$F5750))</f>
        <v>0</v>
      </c>
      <c r="AV5750" s="2">
        <f ca="1">IF($D5750&lt;&gt;"",IF(K5750&lt;&gt;0,INDIRECT("AV"&amp;K5750),$AH5750*($AE5750+IF($D5750&gt;(ROW()+1),SUM(AV5751:INDIRECT("AV"&amp;$D5750-1)),0))/$L5750),$N5750*INDIRECT("AV"&amp;$F5750))</f>
        <v>0</v>
      </c>
      <c r="AW5750" s="7">
        <f t="shared" ca="1" si="59"/>
        <v>0</v>
      </c>
      <c r="AX5750" s="2">
        <f t="shared" ca="1" si="60"/>
        <v>1</v>
      </c>
      <c r="AY5750">
        <v>0</v>
      </c>
      <c r="AZ5750" t="s">
        <v>33</v>
      </c>
      <c r="BA5750">
        <f t="shared" si="61"/>
        <v>5751</v>
      </c>
      <c r="BB5750" t="str">
        <f t="shared" si="62"/>
        <v/>
      </c>
      <c r="BC5750" t="str">
        <f t="shared" ca="1" si="63"/>
        <v/>
      </c>
      <c r="BE5750" s="2" t="str">
        <f t="shared" ca="1" si="64"/>
        <v/>
      </c>
      <c r="BF5750" s="2" t="str">
        <f t="shared" si="65"/>
        <v/>
      </c>
      <c r="BG5750" s="2" t="str">
        <f t="shared" ca="1" si="66"/>
        <v/>
      </c>
      <c r="BR5750" t="str">
        <f t="shared" ca="1" si="67"/>
        <v/>
      </c>
      <c r="BS5750" s="1" t="str">
        <f t="shared" ca="1" si="68"/>
        <v/>
      </c>
      <c r="BT5750" s="1" t="str">
        <f t="shared" ca="1" si="69"/>
        <v/>
      </c>
      <c r="BU5750">
        <f>ROW()</f>
        <v>5750</v>
      </c>
    </row>
    <row r="5751" spans="1:73" x14ac:dyDescent="0.45">
      <c r="A5751" s="2">
        <f>IF(K5751="",MAX(A$2:A5750)+1,"")</f>
        <v>1437</v>
      </c>
      <c r="B5751" s="3" t="str">
        <f ca="1">IFERROR(IF(A5751&lt;&gt;"",MATCH(A5751,H$2:H5750,0)+1,""),"")</f>
        <v/>
      </c>
      <c r="C5751" s="3">
        <f ca="1">MAX(MAX(A$2:A5750),MAX(H$2:H5750))</f>
        <v>1436</v>
      </c>
      <c r="D5751" s="2">
        <f t="shared" si="49"/>
        <v>5752</v>
      </c>
      <c r="E5751" s="2" t="str">
        <f>IF(A5751="",LOOKUP(2, 1/(A$1:A5750&lt;&gt;""), ROW(A$1:A5750)),"")</f>
        <v/>
      </c>
      <c r="F5751" s="2" t="str">
        <f ca="1">IFERROR(IF(H5751&lt;&gt;"",INDEX(ROW(A:A),MATCH(H5751,A:A,0)),LOOKUP(2,1/(H$1:H5750=A5751),ROW(H$1:H5750))),"")</f>
        <v/>
      </c>
      <c r="G5751" s="3">
        <f ca="1">IF(D5751&gt;ROW()+1,IF(D5751&lt;&gt;"",SUM(G5752:INDIRECT("G"&amp;(D5751-1))),I5751*INDIRECT("G"&amp;F5751)),1)</f>
        <v>1</v>
      </c>
      <c r="H5751" s="6">
        <f ca="1">IF(J5751="",IF(COUNTIF(K$2:K5750,K5751)&gt;0,INDIRECT("H"&amp;MATCH(K5751,K$2:K5750,0)+1),IF(COUNTIF(J$2:J5750,K5751)&gt;0,INDIRECT("A"&amp;MATCH(K5751,J$2:J5750,0)+1),C5751+1)),"")</f>
        <v>0</v>
      </c>
      <c r="I5751">
        <f t="shared" ca="1" si="50"/>
        <v>1</v>
      </c>
      <c r="J5751" s="2" t="str">
        <f t="shared" ca="1" si="51"/>
        <v/>
      </c>
      <c r="L5751">
        <f t="shared" si="52"/>
        <v>1</v>
      </c>
      <c r="M5751" t="str">
        <f t="shared" si="53"/>
        <v/>
      </c>
      <c r="N5751" s="2" t="str">
        <f t="shared" si="54"/>
        <v/>
      </c>
      <c r="O5751" s="2" t="str">
        <f t="shared" si="55"/>
        <v/>
      </c>
      <c r="T5751" s="2">
        <f t="shared" si="56"/>
        <v>0</v>
      </c>
      <c r="W5751" s="2">
        <f>IF(X5751&lt;&gt;"",VLOOKUP(X5751,燃料!B$12:D$18,3,0)*Y5751,0)</f>
        <v>0</v>
      </c>
      <c r="Y5751" s="2">
        <f t="shared" si="57"/>
        <v>0</v>
      </c>
      <c r="AB5751">
        <f>IF(X5751&lt;&gt;0,VLOOKUP(X5751,燃料!$B$12:$H$18,7,0)*Y5751,0)</f>
        <v>0</v>
      </c>
      <c r="AE5751" s="9">
        <f t="shared" si="58"/>
        <v>0</v>
      </c>
      <c r="AH5751">
        <v>1</v>
      </c>
      <c r="AQ5751" s="2">
        <f ca="1">IF($D5751&lt;&gt;"",IF(K5751&lt;&gt;0,INDIRECT("AQ"&amp;K5751),$AH5751*($T5751+IF($D5751&gt;ROW()+1,SUM(AQ5752:INDIRECT("AQ"&amp;$D5751-1)),0))/$L5751),$N5751*INDIRECT("AQ"&amp;$F5751))</f>
        <v>0</v>
      </c>
      <c r="AR5751" s="2">
        <f ca="1">IF($D5751&lt;&gt;"",IF(K5751&lt;&gt;0,INDIRECT("AR"&amp;K5751),$AH5751*($W5751+$AC5751+$AD5751+IF($D5751&gt;(ROW()+1),SUM(AR5752:INDIRECT("AR"&amp;$D5751-1)),0))/$L5751),$N5751*INDIRECT("AR"&amp;$F5751))</f>
        <v>0</v>
      </c>
      <c r="AS5751" s="7">
        <f ca="1">AQ5751*燃料!$D$15+AR5751</f>
        <v>0</v>
      </c>
      <c r="AT5751" s="2">
        <f ca="1">AQ5751*燃料!$H$15</f>
        <v>0</v>
      </c>
      <c r="AU5751" s="2">
        <f ca="1">IF($D5751&lt;&gt;"",IF(K5751&lt;&gt;0,INDIRECT("AU"&amp;K5751),$AH5751*($AB5751+IF($D5751&gt;(ROW()+1),SUM(AU5752:INDIRECT("AU"&amp;$D5751-1)),0))/$L5751),$N5751*INDIRECT("AU"&amp;$F5751))</f>
        <v>0</v>
      </c>
      <c r="AV5751" s="2">
        <f ca="1">IF($D5751&lt;&gt;"",IF(K5751&lt;&gt;0,INDIRECT("AV"&amp;K5751),$AH5751*($AE5751+IF($D5751&gt;(ROW()+1),SUM(AV5752:INDIRECT("AV"&amp;$D5751-1)),0))/$L5751),$N5751*INDIRECT("AV"&amp;$F5751))</f>
        <v>0</v>
      </c>
      <c r="AW5751" s="7">
        <f t="shared" ca="1" si="59"/>
        <v>0</v>
      </c>
      <c r="AX5751" s="2">
        <f t="shared" ca="1" si="60"/>
        <v>1</v>
      </c>
      <c r="AY5751">
        <v>0</v>
      </c>
      <c r="AZ5751" t="s">
        <v>33</v>
      </c>
      <c r="BA5751">
        <f t="shared" si="61"/>
        <v>5752</v>
      </c>
      <c r="BB5751" t="str">
        <f t="shared" si="62"/>
        <v/>
      </c>
      <c r="BC5751" t="str">
        <f t="shared" ca="1" si="63"/>
        <v/>
      </c>
      <c r="BE5751" s="2" t="str">
        <f t="shared" ca="1" si="64"/>
        <v/>
      </c>
      <c r="BF5751" s="2" t="str">
        <f t="shared" si="65"/>
        <v/>
      </c>
      <c r="BG5751" s="2" t="str">
        <f t="shared" ca="1" si="66"/>
        <v/>
      </c>
      <c r="BR5751" t="str">
        <f t="shared" ca="1" si="67"/>
        <v/>
      </c>
      <c r="BS5751" s="1" t="str">
        <f t="shared" ca="1" si="68"/>
        <v/>
      </c>
      <c r="BT5751" s="1" t="str">
        <f t="shared" ca="1" si="69"/>
        <v/>
      </c>
      <c r="BU5751">
        <f>ROW()</f>
        <v>5751</v>
      </c>
    </row>
    <row r="5752" spans="1:73" x14ac:dyDescent="0.45">
      <c r="A5752" s="2">
        <f>IF(K5752="",MAX(A$2:A5751)+1,"")</f>
        <v>1438</v>
      </c>
      <c r="B5752" s="3" t="str">
        <f ca="1">IFERROR(IF(A5752&lt;&gt;"",MATCH(A5752,H$2:H5751,0)+1,""),"")</f>
        <v/>
      </c>
      <c r="C5752" s="3">
        <f ca="1">MAX(MAX(A$2:A5751),MAX(H$2:H5751))</f>
        <v>1437</v>
      </c>
      <c r="D5752" s="2">
        <f t="shared" si="49"/>
        <v>5753</v>
      </c>
      <c r="E5752" s="2" t="str">
        <f>IF(A5752="",LOOKUP(2, 1/(A$1:A5751&lt;&gt;""), ROW(A$1:A5751)),"")</f>
        <v/>
      </c>
      <c r="F5752" s="2" t="str">
        <f ca="1">IFERROR(IF(H5752&lt;&gt;"",INDEX(ROW(A:A),MATCH(H5752,A:A,0)),LOOKUP(2,1/(H$1:H5751=A5752),ROW(H$1:H5751))),"")</f>
        <v/>
      </c>
      <c r="G5752" s="3">
        <f ca="1">IF(D5752&gt;ROW()+1,IF(D5752&lt;&gt;"",SUM(G5753:INDIRECT("G"&amp;(D5752-1))),I5752*INDIRECT("G"&amp;F5752)),1)</f>
        <v>1</v>
      </c>
      <c r="H5752" s="6">
        <f ca="1">IF(J5752="",IF(COUNTIF(K$2:K5751,K5752)&gt;0,INDIRECT("H"&amp;MATCH(K5752,K$2:K5751,0)+1),IF(COUNTIF(J$2:J5751,K5752)&gt;0,INDIRECT("A"&amp;MATCH(K5752,J$2:J5751,0)+1),C5752+1)),"")</f>
        <v>0</v>
      </c>
      <c r="I5752">
        <f t="shared" ca="1" si="50"/>
        <v>1</v>
      </c>
      <c r="J5752" s="2" t="str">
        <f t="shared" ca="1" si="51"/>
        <v/>
      </c>
      <c r="L5752">
        <f t="shared" si="52"/>
        <v>1</v>
      </c>
      <c r="M5752" t="str">
        <f t="shared" si="53"/>
        <v/>
      </c>
      <c r="N5752" s="2" t="str">
        <f t="shared" si="54"/>
        <v/>
      </c>
      <c r="O5752" s="2" t="str">
        <f t="shared" si="55"/>
        <v/>
      </c>
      <c r="T5752" s="2">
        <f t="shared" si="56"/>
        <v>0</v>
      </c>
      <c r="W5752" s="2">
        <f>IF(X5752&lt;&gt;"",VLOOKUP(X5752,燃料!B$12:D$18,3,0)*Y5752,0)</f>
        <v>0</v>
      </c>
      <c r="Y5752" s="2">
        <f t="shared" si="57"/>
        <v>0</v>
      </c>
      <c r="AB5752">
        <f>IF(X5752&lt;&gt;0,VLOOKUP(X5752,燃料!$B$12:$H$18,7,0)*Y5752,0)</f>
        <v>0</v>
      </c>
      <c r="AE5752" s="9">
        <f t="shared" si="58"/>
        <v>0</v>
      </c>
      <c r="AH5752">
        <v>1</v>
      </c>
      <c r="AQ5752" s="2">
        <f ca="1">IF($D5752&lt;&gt;"",IF(K5752&lt;&gt;0,INDIRECT("AQ"&amp;K5752),$AH5752*($T5752+IF($D5752&gt;ROW()+1,SUM(AQ5753:INDIRECT("AQ"&amp;$D5752-1)),0))/$L5752),$N5752*INDIRECT("AQ"&amp;$F5752))</f>
        <v>0</v>
      </c>
      <c r="AR5752" s="2">
        <f ca="1">IF($D5752&lt;&gt;"",IF(K5752&lt;&gt;0,INDIRECT("AR"&amp;K5752),$AH5752*($W5752+$AC5752+$AD5752+IF($D5752&gt;(ROW()+1),SUM(AR5753:INDIRECT("AR"&amp;$D5752-1)),0))/$L5752),$N5752*INDIRECT("AR"&amp;$F5752))</f>
        <v>0</v>
      </c>
      <c r="AS5752" s="7">
        <f ca="1">AQ5752*燃料!$D$15+AR5752</f>
        <v>0</v>
      </c>
      <c r="AT5752" s="2">
        <f ca="1">AQ5752*燃料!$H$15</f>
        <v>0</v>
      </c>
      <c r="AU5752" s="2">
        <f ca="1">IF($D5752&lt;&gt;"",IF(K5752&lt;&gt;0,INDIRECT("AU"&amp;K5752),$AH5752*($AB5752+IF($D5752&gt;(ROW()+1),SUM(AU5753:INDIRECT("AU"&amp;$D5752-1)),0))/$L5752),$N5752*INDIRECT("AU"&amp;$F5752))</f>
        <v>0</v>
      </c>
      <c r="AV5752" s="2">
        <f ca="1">IF($D5752&lt;&gt;"",IF(K5752&lt;&gt;0,INDIRECT("AV"&amp;K5752),$AH5752*($AE5752+IF($D5752&gt;(ROW()+1),SUM(AV5753:INDIRECT("AV"&amp;$D5752-1)),0))/$L5752),$N5752*INDIRECT("AV"&amp;$F5752))</f>
        <v>0</v>
      </c>
      <c r="AW5752" s="7">
        <f t="shared" ca="1" si="59"/>
        <v>0</v>
      </c>
      <c r="AX5752" s="2">
        <f t="shared" ca="1" si="60"/>
        <v>1</v>
      </c>
      <c r="AY5752">
        <v>0</v>
      </c>
      <c r="AZ5752" t="s">
        <v>33</v>
      </c>
      <c r="BA5752">
        <f t="shared" si="61"/>
        <v>5753</v>
      </c>
      <c r="BB5752" t="str">
        <f t="shared" si="62"/>
        <v/>
      </c>
      <c r="BC5752" t="str">
        <f t="shared" ca="1" si="63"/>
        <v/>
      </c>
      <c r="BE5752" s="2" t="str">
        <f t="shared" ca="1" si="64"/>
        <v/>
      </c>
      <c r="BF5752" s="2" t="str">
        <f t="shared" si="65"/>
        <v/>
      </c>
      <c r="BG5752" s="2" t="str">
        <f t="shared" ca="1" si="66"/>
        <v/>
      </c>
      <c r="BR5752" t="str">
        <f t="shared" ca="1" si="67"/>
        <v/>
      </c>
      <c r="BS5752" s="1" t="str">
        <f t="shared" ca="1" si="68"/>
        <v/>
      </c>
      <c r="BT5752" s="1" t="str">
        <f t="shared" ca="1" si="69"/>
        <v/>
      </c>
      <c r="BU5752">
        <f>ROW()</f>
        <v>5752</v>
      </c>
    </row>
    <row r="5753" spans="1:73" x14ac:dyDescent="0.45">
      <c r="A5753" s="2">
        <f>IF(K5753="",MAX(A$2:A5752)+1,"")</f>
        <v>1439</v>
      </c>
      <c r="B5753" s="3" t="str">
        <f ca="1">IFERROR(IF(A5753&lt;&gt;"",MATCH(A5753,H$2:H5752,0)+1,""),"")</f>
        <v/>
      </c>
      <c r="C5753" s="3">
        <f ca="1">MAX(MAX(A$2:A5752),MAX(H$2:H5752))</f>
        <v>1438</v>
      </c>
      <c r="D5753" s="2">
        <f t="shared" si="49"/>
        <v>5754</v>
      </c>
      <c r="E5753" s="2" t="str">
        <f>IF(A5753="",LOOKUP(2, 1/(A$1:A5752&lt;&gt;""), ROW(A$1:A5752)),"")</f>
        <v/>
      </c>
      <c r="F5753" s="2" t="str">
        <f ca="1">IFERROR(IF(H5753&lt;&gt;"",INDEX(ROW(A:A),MATCH(H5753,A:A,0)),LOOKUP(2,1/(H$1:H5752=A5753),ROW(H$1:H5752))),"")</f>
        <v/>
      </c>
      <c r="G5753" s="3">
        <f ca="1">IF(D5753&gt;ROW()+1,IF(D5753&lt;&gt;"",SUM(G5754:INDIRECT("G"&amp;(D5753-1))),I5753*INDIRECT("G"&amp;F5753)),1)</f>
        <v>1</v>
      </c>
      <c r="H5753" s="6">
        <f ca="1">IF(J5753="",IF(COUNTIF(K$2:K5752,K5753)&gt;0,INDIRECT("H"&amp;MATCH(K5753,K$2:K5752,0)+1),IF(COUNTIF(J$2:J5752,K5753)&gt;0,INDIRECT("A"&amp;MATCH(K5753,J$2:J5752,0)+1),C5753+1)),"")</f>
        <v>0</v>
      </c>
      <c r="I5753">
        <f t="shared" ca="1" si="50"/>
        <v>1</v>
      </c>
      <c r="J5753" s="2" t="str">
        <f t="shared" ca="1" si="51"/>
        <v/>
      </c>
      <c r="L5753">
        <f t="shared" si="52"/>
        <v>1</v>
      </c>
      <c r="M5753" t="str">
        <f t="shared" si="53"/>
        <v/>
      </c>
      <c r="N5753" s="2" t="str">
        <f t="shared" si="54"/>
        <v/>
      </c>
      <c r="O5753" s="2" t="str">
        <f t="shared" si="55"/>
        <v/>
      </c>
      <c r="T5753" s="2">
        <f t="shared" si="56"/>
        <v>0</v>
      </c>
      <c r="W5753" s="2">
        <f>IF(X5753&lt;&gt;"",VLOOKUP(X5753,燃料!B$12:D$18,3,0)*Y5753,0)</f>
        <v>0</v>
      </c>
      <c r="Y5753" s="2">
        <f t="shared" si="57"/>
        <v>0</v>
      </c>
      <c r="AB5753">
        <f>IF(X5753&lt;&gt;0,VLOOKUP(X5753,燃料!$B$12:$H$18,7,0)*Y5753,0)</f>
        <v>0</v>
      </c>
      <c r="AE5753" s="9">
        <f t="shared" si="58"/>
        <v>0</v>
      </c>
      <c r="AH5753">
        <v>1</v>
      </c>
      <c r="AQ5753" s="2">
        <f ca="1">IF($D5753&lt;&gt;"",IF(K5753&lt;&gt;0,INDIRECT("AQ"&amp;K5753),$AH5753*($T5753+IF($D5753&gt;ROW()+1,SUM(AQ5754:INDIRECT("AQ"&amp;$D5753-1)),0))/$L5753),$N5753*INDIRECT("AQ"&amp;$F5753))</f>
        <v>0</v>
      </c>
      <c r="AR5753" s="2">
        <f ca="1">IF($D5753&lt;&gt;"",IF(K5753&lt;&gt;0,INDIRECT("AR"&amp;K5753),$AH5753*($W5753+$AC5753+$AD5753+IF($D5753&gt;(ROW()+1),SUM(AR5754:INDIRECT("AR"&amp;$D5753-1)),0))/$L5753),$N5753*INDIRECT("AR"&amp;$F5753))</f>
        <v>0</v>
      </c>
      <c r="AS5753" s="7">
        <f ca="1">AQ5753*燃料!$D$15+AR5753</f>
        <v>0</v>
      </c>
      <c r="AT5753" s="2">
        <f ca="1">AQ5753*燃料!$H$15</f>
        <v>0</v>
      </c>
      <c r="AU5753" s="2">
        <f ca="1">IF($D5753&lt;&gt;"",IF(K5753&lt;&gt;0,INDIRECT("AU"&amp;K5753),$AH5753*($AB5753+IF($D5753&gt;(ROW()+1),SUM(AU5754:INDIRECT("AU"&amp;$D5753-1)),0))/$L5753),$N5753*INDIRECT("AU"&amp;$F5753))</f>
        <v>0</v>
      </c>
      <c r="AV5753" s="2">
        <f ca="1">IF($D5753&lt;&gt;"",IF(K5753&lt;&gt;0,INDIRECT("AV"&amp;K5753),$AH5753*($AE5753+IF($D5753&gt;(ROW()+1),SUM(AV5754:INDIRECT("AV"&amp;$D5753-1)),0))/$L5753),$N5753*INDIRECT("AV"&amp;$F5753))</f>
        <v>0</v>
      </c>
      <c r="AW5753" s="7">
        <f t="shared" ca="1" si="59"/>
        <v>0</v>
      </c>
      <c r="AX5753" s="2">
        <f t="shared" ca="1" si="60"/>
        <v>1</v>
      </c>
      <c r="AY5753">
        <v>0</v>
      </c>
      <c r="AZ5753" t="s">
        <v>33</v>
      </c>
      <c r="BA5753">
        <f t="shared" si="61"/>
        <v>5754</v>
      </c>
      <c r="BB5753" t="str">
        <f t="shared" si="62"/>
        <v/>
      </c>
      <c r="BC5753" t="str">
        <f t="shared" ca="1" si="63"/>
        <v/>
      </c>
      <c r="BE5753" s="2" t="str">
        <f t="shared" ca="1" si="64"/>
        <v/>
      </c>
      <c r="BF5753" s="2" t="str">
        <f t="shared" si="65"/>
        <v/>
      </c>
      <c r="BG5753" s="2" t="str">
        <f t="shared" ca="1" si="66"/>
        <v/>
      </c>
      <c r="BR5753" t="str">
        <f t="shared" ca="1" si="67"/>
        <v/>
      </c>
      <c r="BS5753" s="1" t="str">
        <f t="shared" ca="1" si="68"/>
        <v/>
      </c>
      <c r="BT5753" s="1" t="str">
        <f t="shared" ca="1" si="69"/>
        <v/>
      </c>
      <c r="BU5753">
        <f>ROW()</f>
        <v>5753</v>
      </c>
    </row>
    <row r="5754" spans="1:73" x14ac:dyDescent="0.45">
      <c r="A5754" s="2">
        <f>IF(K5754="",MAX(A$2:A5753)+1,"")</f>
        <v>1440</v>
      </c>
      <c r="B5754" s="3" t="str">
        <f ca="1">IFERROR(IF(A5754&lt;&gt;"",MATCH(A5754,H$2:H5753,0)+1,""),"")</f>
        <v/>
      </c>
      <c r="C5754" s="3">
        <f ca="1">MAX(MAX(A$2:A5753),MAX(H$2:H5753))</f>
        <v>1439</v>
      </c>
      <c r="D5754" s="2">
        <f t="shared" si="49"/>
        <v>5755</v>
      </c>
      <c r="E5754" s="2" t="str">
        <f>IF(A5754="",LOOKUP(2, 1/(A$1:A5753&lt;&gt;""), ROW(A$1:A5753)),"")</f>
        <v/>
      </c>
      <c r="F5754" s="2" t="str">
        <f ca="1">IFERROR(IF(H5754&lt;&gt;"",INDEX(ROW(A:A),MATCH(H5754,A:A,0)),LOOKUP(2,1/(H$1:H5753=A5754),ROW(H$1:H5753))),"")</f>
        <v/>
      </c>
      <c r="G5754" s="3">
        <f ca="1">IF(D5754&gt;ROW()+1,IF(D5754&lt;&gt;"",SUM(G5755:INDIRECT("G"&amp;(D5754-1))),I5754*INDIRECT("G"&amp;F5754)),1)</f>
        <v>1</v>
      </c>
      <c r="H5754" s="6">
        <f ca="1">IF(J5754="",IF(COUNTIF(K$2:K5753,K5754)&gt;0,INDIRECT("H"&amp;MATCH(K5754,K$2:K5753,0)+1),IF(COUNTIF(J$2:J5753,K5754)&gt;0,INDIRECT("A"&amp;MATCH(K5754,J$2:J5753,0)+1),C5754+1)),"")</f>
        <v>0</v>
      </c>
      <c r="I5754">
        <f t="shared" ca="1" si="50"/>
        <v>1</v>
      </c>
      <c r="J5754" s="2" t="str">
        <f t="shared" ca="1" si="51"/>
        <v/>
      </c>
      <c r="L5754">
        <f t="shared" si="52"/>
        <v>1</v>
      </c>
      <c r="M5754" t="str">
        <f t="shared" si="53"/>
        <v/>
      </c>
      <c r="N5754" s="2" t="str">
        <f t="shared" si="54"/>
        <v/>
      </c>
      <c r="O5754" s="2" t="str">
        <f t="shared" si="55"/>
        <v/>
      </c>
      <c r="T5754" s="2">
        <f t="shared" si="56"/>
        <v>0</v>
      </c>
      <c r="W5754" s="2">
        <f>IF(X5754&lt;&gt;"",VLOOKUP(X5754,燃料!B$12:D$18,3,0)*Y5754,0)</f>
        <v>0</v>
      </c>
      <c r="Y5754" s="2">
        <f t="shared" si="57"/>
        <v>0</v>
      </c>
      <c r="AB5754">
        <f>IF(X5754&lt;&gt;0,VLOOKUP(X5754,燃料!$B$12:$H$18,7,0)*Y5754,0)</f>
        <v>0</v>
      </c>
      <c r="AE5754" s="9">
        <f t="shared" si="58"/>
        <v>0</v>
      </c>
      <c r="AH5754">
        <v>1</v>
      </c>
      <c r="AQ5754" s="2">
        <f ca="1">IF($D5754&lt;&gt;"",IF(K5754&lt;&gt;0,INDIRECT("AQ"&amp;K5754),$AH5754*($T5754+IF($D5754&gt;ROW()+1,SUM(AQ5755:INDIRECT("AQ"&amp;$D5754-1)),0))/$L5754),$N5754*INDIRECT("AQ"&amp;$F5754))</f>
        <v>0</v>
      </c>
      <c r="AR5754" s="2">
        <f ca="1">IF($D5754&lt;&gt;"",IF(K5754&lt;&gt;0,INDIRECT("AR"&amp;K5754),$AH5754*($W5754+$AC5754+$AD5754+IF($D5754&gt;(ROW()+1),SUM(AR5755:INDIRECT("AR"&amp;$D5754-1)),0))/$L5754),$N5754*INDIRECT("AR"&amp;$F5754))</f>
        <v>0</v>
      </c>
      <c r="AS5754" s="7">
        <f ca="1">AQ5754*燃料!$D$15+AR5754</f>
        <v>0</v>
      </c>
      <c r="AT5754" s="2">
        <f ca="1">AQ5754*燃料!$H$15</f>
        <v>0</v>
      </c>
      <c r="AU5754" s="2">
        <f ca="1">IF($D5754&lt;&gt;"",IF(K5754&lt;&gt;0,INDIRECT("AU"&amp;K5754),$AH5754*($AB5754+IF($D5754&gt;(ROW()+1),SUM(AU5755:INDIRECT("AU"&amp;$D5754-1)),0))/$L5754),$N5754*INDIRECT("AU"&amp;$F5754))</f>
        <v>0</v>
      </c>
      <c r="AV5754" s="2">
        <f ca="1">IF($D5754&lt;&gt;"",IF(K5754&lt;&gt;0,INDIRECT("AV"&amp;K5754),$AH5754*($AE5754+IF($D5754&gt;(ROW()+1),SUM(AV5755:INDIRECT("AV"&amp;$D5754-1)),0))/$L5754),$N5754*INDIRECT("AV"&amp;$F5754))</f>
        <v>0</v>
      </c>
      <c r="AW5754" s="7">
        <f t="shared" ca="1" si="59"/>
        <v>0</v>
      </c>
      <c r="AX5754" s="2">
        <f t="shared" ca="1" si="60"/>
        <v>1</v>
      </c>
      <c r="AY5754">
        <v>0</v>
      </c>
      <c r="AZ5754" t="s">
        <v>33</v>
      </c>
      <c r="BA5754">
        <f t="shared" si="61"/>
        <v>5755</v>
      </c>
      <c r="BB5754" t="str">
        <f t="shared" si="62"/>
        <v/>
      </c>
      <c r="BC5754" t="str">
        <f t="shared" ca="1" si="63"/>
        <v/>
      </c>
      <c r="BE5754" s="2" t="str">
        <f t="shared" ca="1" si="64"/>
        <v/>
      </c>
      <c r="BF5754" s="2" t="str">
        <f t="shared" si="65"/>
        <v/>
      </c>
      <c r="BG5754" s="2" t="str">
        <f t="shared" ca="1" si="66"/>
        <v/>
      </c>
      <c r="BR5754" t="str">
        <f t="shared" ca="1" si="67"/>
        <v/>
      </c>
      <c r="BS5754" s="1" t="str">
        <f t="shared" ca="1" si="68"/>
        <v/>
      </c>
      <c r="BT5754" s="1" t="str">
        <f t="shared" ca="1" si="69"/>
        <v/>
      </c>
      <c r="BU5754">
        <f>ROW()</f>
        <v>5754</v>
      </c>
    </row>
    <row r="5755" spans="1:73" x14ac:dyDescent="0.45">
      <c r="A5755" s="2">
        <f>IF(K5755="",MAX(A$2:A5754)+1,"")</f>
        <v>1441</v>
      </c>
      <c r="B5755" s="3" t="str">
        <f ca="1">IFERROR(IF(A5755&lt;&gt;"",MATCH(A5755,H$2:H5754,0)+1,""),"")</f>
        <v/>
      </c>
      <c r="C5755" s="3">
        <f ca="1">MAX(MAX(A$2:A5754),MAX(H$2:H5754))</f>
        <v>1440</v>
      </c>
      <c r="D5755" s="2">
        <f t="shared" si="49"/>
        <v>5756</v>
      </c>
      <c r="E5755" s="2" t="str">
        <f>IF(A5755="",LOOKUP(2, 1/(A$1:A5754&lt;&gt;""), ROW(A$1:A5754)),"")</f>
        <v/>
      </c>
      <c r="F5755" s="2" t="str">
        <f ca="1">IFERROR(IF(H5755&lt;&gt;"",INDEX(ROW(A:A),MATCH(H5755,A:A,0)),LOOKUP(2,1/(H$1:H5754=A5755),ROW(H$1:H5754))),"")</f>
        <v/>
      </c>
      <c r="G5755" s="3">
        <f ca="1">IF(D5755&gt;ROW()+1,IF(D5755&lt;&gt;"",SUM(G5756:INDIRECT("G"&amp;(D5755-1))),I5755*INDIRECT("G"&amp;F5755)),1)</f>
        <v>1</v>
      </c>
      <c r="H5755" s="6">
        <f ca="1">IF(J5755="",IF(COUNTIF(K$2:K5754,K5755)&gt;0,INDIRECT("H"&amp;MATCH(K5755,K$2:K5754,0)+1),IF(COUNTIF(J$2:J5754,K5755)&gt;0,INDIRECT("A"&amp;MATCH(K5755,J$2:J5754,0)+1),C5755+1)),"")</f>
        <v>0</v>
      </c>
      <c r="I5755">
        <f t="shared" ca="1" si="50"/>
        <v>1</v>
      </c>
      <c r="J5755" s="2" t="str">
        <f t="shared" ca="1" si="51"/>
        <v/>
      </c>
      <c r="L5755">
        <f t="shared" si="52"/>
        <v>1</v>
      </c>
      <c r="M5755" t="str">
        <f t="shared" si="53"/>
        <v/>
      </c>
      <c r="N5755" s="2" t="str">
        <f t="shared" si="54"/>
        <v/>
      </c>
      <c r="O5755" s="2" t="str">
        <f t="shared" si="55"/>
        <v/>
      </c>
      <c r="T5755" s="2">
        <f t="shared" si="56"/>
        <v>0</v>
      </c>
      <c r="W5755" s="2">
        <f>IF(X5755&lt;&gt;"",VLOOKUP(X5755,燃料!B$12:D$18,3,0)*Y5755,0)</f>
        <v>0</v>
      </c>
      <c r="Y5755" s="2">
        <f t="shared" si="57"/>
        <v>0</v>
      </c>
      <c r="AB5755">
        <f>IF(X5755&lt;&gt;0,VLOOKUP(X5755,燃料!$B$12:$H$18,7,0)*Y5755,0)</f>
        <v>0</v>
      </c>
      <c r="AE5755" s="9">
        <f t="shared" si="58"/>
        <v>0</v>
      </c>
      <c r="AH5755">
        <v>1</v>
      </c>
      <c r="AQ5755" s="2">
        <f ca="1">IF($D5755&lt;&gt;"",IF(K5755&lt;&gt;0,INDIRECT("AQ"&amp;K5755),$AH5755*($T5755+IF($D5755&gt;ROW()+1,SUM(AQ5756:INDIRECT("AQ"&amp;$D5755-1)),0))/$L5755),$N5755*INDIRECT("AQ"&amp;$F5755))</f>
        <v>0</v>
      </c>
      <c r="AR5755" s="2">
        <f ca="1">IF($D5755&lt;&gt;"",IF(K5755&lt;&gt;0,INDIRECT("AR"&amp;K5755),$AH5755*($W5755+$AC5755+$AD5755+IF($D5755&gt;(ROW()+1),SUM(AR5756:INDIRECT("AR"&amp;$D5755-1)),0))/$L5755),$N5755*INDIRECT("AR"&amp;$F5755))</f>
        <v>0</v>
      </c>
      <c r="AS5755" s="7">
        <f ca="1">AQ5755*燃料!$D$15+AR5755</f>
        <v>0</v>
      </c>
      <c r="AT5755" s="2">
        <f ca="1">AQ5755*燃料!$H$15</f>
        <v>0</v>
      </c>
      <c r="AU5755" s="2">
        <f ca="1">IF($D5755&lt;&gt;"",IF(K5755&lt;&gt;0,INDIRECT("AU"&amp;K5755),$AH5755*($AB5755+IF($D5755&gt;(ROW()+1),SUM(AU5756:INDIRECT("AU"&amp;$D5755-1)),0))/$L5755),$N5755*INDIRECT("AU"&amp;$F5755))</f>
        <v>0</v>
      </c>
      <c r="AV5755" s="2">
        <f ca="1">IF($D5755&lt;&gt;"",IF(K5755&lt;&gt;0,INDIRECT("AV"&amp;K5755),$AH5755*($AE5755+IF($D5755&gt;(ROW()+1),SUM(AV5756:INDIRECT("AV"&amp;$D5755-1)),0))/$L5755),$N5755*INDIRECT("AV"&amp;$F5755))</f>
        <v>0</v>
      </c>
      <c r="AW5755" s="7">
        <f t="shared" ca="1" si="59"/>
        <v>0</v>
      </c>
      <c r="AX5755" s="2">
        <f t="shared" ca="1" si="60"/>
        <v>1</v>
      </c>
      <c r="AY5755">
        <v>0</v>
      </c>
      <c r="AZ5755" t="s">
        <v>33</v>
      </c>
      <c r="BA5755">
        <f t="shared" si="61"/>
        <v>5756</v>
      </c>
      <c r="BB5755" t="str">
        <f t="shared" si="62"/>
        <v/>
      </c>
      <c r="BC5755" t="str">
        <f t="shared" ca="1" si="63"/>
        <v/>
      </c>
      <c r="BE5755" s="2" t="str">
        <f t="shared" ca="1" si="64"/>
        <v/>
      </c>
      <c r="BF5755" s="2" t="str">
        <f t="shared" si="65"/>
        <v/>
      </c>
      <c r="BG5755" s="2" t="str">
        <f t="shared" ca="1" si="66"/>
        <v/>
      </c>
      <c r="BR5755" t="str">
        <f t="shared" ca="1" si="67"/>
        <v/>
      </c>
      <c r="BS5755" s="1" t="str">
        <f t="shared" ca="1" si="68"/>
        <v/>
      </c>
      <c r="BT5755" s="1" t="str">
        <f t="shared" ca="1" si="69"/>
        <v/>
      </c>
      <c r="BU5755">
        <f>ROW()</f>
        <v>5755</v>
      </c>
    </row>
    <row r="5756" spans="1:73" x14ac:dyDescent="0.45">
      <c r="A5756" s="2">
        <f>IF(K5756="",MAX(A$2:A5755)+1,"")</f>
        <v>1442</v>
      </c>
      <c r="B5756" s="3" t="str">
        <f ca="1">IFERROR(IF(A5756&lt;&gt;"",MATCH(A5756,H$2:H5755,0)+1,""),"")</f>
        <v/>
      </c>
      <c r="C5756" s="3">
        <f ca="1">MAX(MAX(A$2:A5755),MAX(H$2:H5755))</f>
        <v>1441</v>
      </c>
      <c r="D5756" s="2">
        <f t="shared" si="49"/>
        <v>5757</v>
      </c>
      <c r="E5756" s="2" t="str">
        <f>IF(A5756="",LOOKUP(2, 1/(A$1:A5755&lt;&gt;""), ROW(A$1:A5755)),"")</f>
        <v/>
      </c>
      <c r="F5756" s="2" t="str">
        <f ca="1">IFERROR(IF(H5756&lt;&gt;"",INDEX(ROW(A:A),MATCH(H5756,A:A,0)),LOOKUP(2,1/(H$1:H5755=A5756),ROW(H$1:H5755))),"")</f>
        <v/>
      </c>
      <c r="G5756" s="3">
        <f ca="1">IF(D5756&gt;ROW()+1,IF(D5756&lt;&gt;"",SUM(G5757:INDIRECT("G"&amp;(D5756-1))),I5756*INDIRECT("G"&amp;F5756)),1)</f>
        <v>1</v>
      </c>
      <c r="H5756" s="6">
        <f ca="1">IF(J5756="",IF(COUNTIF(K$2:K5755,K5756)&gt;0,INDIRECT("H"&amp;MATCH(K5756,K$2:K5755,0)+1),IF(COUNTIF(J$2:J5755,K5756)&gt;0,INDIRECT("A"&amp;MATCH(K5756,J$2:J5755,0)+1),C5756+1)),"")</f>
        <v>0</v>
      </c>
      <c r="I5756">
        <f t="shared" ca="1" si="50"/>
        <v>1</v>
      </c>
      <c r="J5756" s="2" t="str">
        <f t="shared" ca="1" si="51"/>
        <v/>
      </c>
      <c r="L5756">
        <f t="shared" si="52"/>
        <v>1</v>
      </c>
      <c r="M5756" t="str">
        <f t="shared" si="53"/>
        <v/>
      </c>
      <c r="N5756" s="2" t="str">
        <f t="shared" si="54"/>
        <v/>
      </c>
      <c r="O5756" s="2" t="str">
        <f t="shared" si="55"/>
        <v/>
      </c>
      <c r="T5756" s="2">
        <f t="shared" si="56"/>
        <v>0</v>
      </c>
      <c r="W5756" s="2">
        <f>IF(X5756&lt;&gt;"",VLOOKUP(X5756,燃料!B$12:D$18,3,0)*Y5756,0)</f>
        <v>0</v>
      </c>
      <c r="Y5756" s="2">
        <f t="shared" si="57"/>
        <v>0</v>
      </c>
      <c r="AB5756">
        <f>IF(X5756&lt;&gt;0,VLOOKUP(X5756,燃料!$B$12:$H$18,7,0)*Y5756,0)</f>
        <v>0</v>
      </c>
      <c r="AE5756" s="9">
        <f t="shared" si="58"/>
        <v>0</v>
      </c>
      <c r="AH5756">
        <v>1</v>
      </c>
      <c r="AQ5756" s="2">
        <f ca="1">IF($D5756&lt;&gt;"",IF(K5756&lt;&gt;0,INDIRECT("AQ"&amp;K5756),$AH5756*($T5756+IF($D5756&gt;ROW()+1,SUM(AQ5757:INDIRECT("AQ"&amp;$D5756-1)),0))/$L5756),$N5756*INDIRECT("AQ"&amp;$F5756))</f>
        <v>0</v>
      </c>
      <c r="AR5756" s="2">
        <f ca="1">IF($D5756&lt;&gt;"",IF(K5756&lt;&gt;0,INDIRECT("AR"&amp;K5756),$AH5756*($W5756+$AC5756+$AD5756+IF($D5756&gt;(ROW()+1),SUM(AR5757:INDIRECT("AR"&amp;$D5756-1)),0))/$L5756),$N5756*INDIRECT("AR"&amp;$F5756))</f>
        <v>0</v>
      </c>
      <c r="AS5756" s="7">
        <f ca="1">AQ5756*燃料!$D$15+AR5756</f>
        <v>0</v>
      </c>
      <c r="AT5756" s="2">
        <f ca="1">AQ5756*燃料!$H$15</f>
        <v>0</v>
      </c>
      <c r="AU5756" s="2">
        <f ca="1">IF($D5756&lt;&gt;"",IF(K5756&lt;&gt;0,INDIRECT("AU"&amp;K5756),$AH5756*($AB5756+IF($D5756&gt;(ROW()+1),SUM(AU5757:INDIRECT("AU"&amp;$D5756-1)),0))/$L5756),$N5756*INDIRECT("AU"&amp;$F5756))</f>
        <v>0</v>
      </c>
      <c r="AV5756" s="2">
        <f ca="1">IF($D5756&lt;&gt;"",IF(K5756&lt;&gt;0,INDIRECT("AV"&amp;K5756),$AH5756*($AE5756+IF($D5756&gt;(ROW()+1),SUM(AV5757:INDIRECT("AV"&amp;$D5756-1)),0))/$L5756),$N5756*INDIRECT("AV"&amp;$F5756))</f>
        <v>0</v>
      </c>
      <c r="AW5756" s="7">
        <f t="shared" ca="1" si="59"/>
        <v>0</v>
      </c>
      <c r="AX5756" s="2">
        <f t="shared" ca="1" si="60"/>
        <v>1</v>
      </c>
      <c r="AY5756">
        <v>0</v>
      </c>
      <c r="AZ5756" t="s">
        <v>33</v>
      </c>
      <c r="BA5756">
        <f t="shared" si="61"/>
        <v>5757</v>
      </c>
      <c r="BB5756" t="str">
        <f t="shared" si="62"/>
        <v/>
      </c>
      <c r="BC5756" t="str">
        <f t="shared" ca="1" si="63"/>
        <v/>
      </c>
      <c r="BE5756" s="2" t="str">
        <f t="shared" ca="1" si="64"/>
        <v/>
      </c>
      <c r="BF5756" s="2" t="str">
        <f t="shared" si="65"/>
        <v/>
      </c>
      <c r="BG5756" s="2" t="str">
        <f t="shared" ca="1" si="66"/>
        <v/>
      </c>
      <c r="BR5756" t="str">
        <f t="shared" ca="1" si="67"/>
        <v/>
      </c>
      <c r="BS5756" s="1" t="str">
        <f t="shared" ca="1" si="68"/>
        <v/>
      </c>
      <c r="BT5756" s="1" t="str">
        <f t="shared" ca="1" si="69"/>
        <v/>
      </c>
      <c r="BU5756">
        <f>ROW()</f>
        <v>5756</v>
      </c>
    </row>
    <row r="5757" spans="1:73" x14ac:dyDescent="0.45">
      <c r="A5757" s="2">
        <f>IF(K5757="",MAX(A$2:A5756)+1,"")</f>
        <v>1443</v>
      </c>
      <c r="B5757" s="3" t="str">
        <f ca="1">IFERROR(IF(A5757&lt;&gt;"",MATCH(A5757,H$2:H5756,0)+1,""),"")</f>
        <v/>
      </c>
      <c r="C5757" s="3">
        <f ca="1">MAX(MAX(A$2:A5756),MAX(H$2:H5756))</f>
        <v>1442</v>
      </c>
      <c r="D5757" s="2">
        <f t="shared" ref="D5757:D5820" si="70">IF(A5757&lt;&gt;"",IF(ROW()=LOOKUP(2,1/(A:A&lt;&gt;""),ROW(A:A)), ROW()+1,MATCH(TRUE,INDEX(A5758:A5862&lt;&gt;"",0),0)+ROW()),"")</f>
        <v>5758</v>
      </c>
      <c r="E5757" s="2" t="str">
        <f>IF(A5757="",LOOKUP(2, 1/(A$1:A5756&lt;&gt;""), ROW(A$1:A5756)),"")</f>
        <v/>
      </c>
      <c r="F5757" s="2" t="str">
        <f ca="1">IFERROR(IF(H5757&lt;&gt;"",INDEX(ROW(A:A),MATCH(H5757,A:A,0)),LOOKUP(2,1/(H$1:H5756=A5757),ROW(H$1:H5756))),"")</f>
        <v/>
      </c>
      <c r="G5757" s="3">
        <f ca="1">IF(D5757&gt;ROW()+1,IF(D5757&lt;&gt;"",SUM(G5758:INDIRECT("G"&amp;(D5757-1))),I5757*INDIRECT("G"&amp;F5757)),1)</f>
        <v>1</v>
      </c>
      <c r="H5757" s="6">
        <f ca="1">IF(J5757="",IF(COUNTIF(K$2:K5756,K5757)&gt;0,INDIRECT("H"&amp;MATCH(K5757,K$2:K5756,0)+1),IF(COUNTIF(J$2:J5756,K5757)&gt;0,INDIRECT("A"&amp;MATCH(K5757,J$2:J5756,0)+1),C5757+1)),"")</f>
        <v>0</v>
      </c>
      <c r="I5757">
        <f t="shared" ref="I5757:I5820" ca="1" si="71">IF(F5757&lt;&gt;"",IF(J5757="",INDIRECT("I"&amp;E5757)*M5757,INDIRECT("I"&amp;F5757)),L5757)</f>
        <v>1</v>
      </c>
      <c r="J5757" s="2" t="str">
        <f t="shared" ref="J5757:J5820" ca="1" si="72">IF(B5757&lt;&gt;"",INDIRECT("K"&amp;B5757),"")</f>
        <v/>
      </c>
      <c r="L5757">
        <f t="shared" ref="L5757:L5820" si="73">IF(Q5757=0,1,IF(J5757&lt;&gt;"",N5757,""))</f>
        <v>1</v>
      </c>
      <c r="M5757" t="str">
        <f t="shared" ref="M5757:M5820" si="74">IF(K5757&lt;&gt;"",N5757,"")</f>
        <v/>
      </c>
      <c r="N5757" s="2" t="str">
        <f t="shared" ref="N5757:N5820" si="75">IF(S5757="",O5757,(100-S5757)/100*O5757)</f>
        <v/>
      </c>
      <c r="O5757" s="2" t="str">
        <f t="shared" ref="O5757:O5820" si="76">IF(Q5757="","",IF(R5757="",Q5757,SQRT(Q5757*R5757)))</f>
        <v/>
      </c>
      <c r="T5757" s="2">
        <f t="shared" ref="T5757:T5820" si="77">IF(U5757="",0,IF(V5757="",U5757,SQRT(U5757*V5757)))</f>
        <v>0</v>
      </c>
      <c r="W5757" s="2">
        <f>IF(X5757&lt;&gt;"",VLOOKUP(X5757,燃料!B$12:D$18,3,0)*Y5757,0)</f>
        <v>0</v>
      </c>
      <c r="Y5757" s="2">
        <f t="shared" ref="Y5757:Y5820" si="78">SQRT(Z5757*AA5757)</f>
        <v>0</v>
      </c>
      <c r="AB5757">
        <f>IF(X5757&lt;&gt;0,VLOOKUP(X5757,燃料!$B$12:$H$18,7,0)*Y5757,0)</f>
        <v>0</v>
      </c>
      <c r="AE5757" s="9">
        <f t="shared" ref="AE5757:AE5820" si="79">IF(AF5757="",0,IF(AG5757="",AF5757,SQRT(AF5757*AG5757)))</f>
        <v>0</v>
      </c>
      <c r="AH5757">
        <v>1</v>
      </c>
      <c r="AQ5757" s="2">
        <f ca="1">IF($D5757&lt;&gt;"",IF(K5757&lt;&gt;0,INDIRECT("AQ"&amp;K5757),$AH5757*($T5757+IF($D5757&gt;ROW()+1,SUM(AQ5758:INDIRECT("AQ"&amp;$D5757-1)),0))/$L5757),$N5757*INDIRECT("AQ"&amp;$F5757))</f>
        <v>0</v>
      </c>
      <c r="AR5757" s="2">
        <f ca="1">IF($D5757&lt;&gt;"",IF(K5757&lt;&gt;0,INDIRECT("AR"&amp;K5757),$AH5757*($W5757+$AC5757+$AD5757+IF($D5757&gt;(ROW()+1),SUM(AR5758:INDIRECT("AR"&amp;$D5757-1)),0))/$L5757),$N5757*INDIRECT("AR"&amp;$F5757))</f>
        <v>0</v>
      </c>
      <c r="AS5757" s="7">
        <f ca="1">AQ5757*燃料!$D$15+AR5757</f>
        <v>0</v>
      </c>
      <c r="AT5757" s="2">
        <f ca="1">AQ5757*燃料!$H$15</f>
        <v>0</v>
      </c>
      <c r="AU5757" s="2">
        <f ca="1">IF($D5757&lt;&gt;"",IF(K5757&lt;&gt;0,INDIRECT("AU"&amp;K5757),$AH5757*($AB5757+IF($D5757&gt;(ROW()+1),SUM(AU5758:INDIRECT("AU"&amp;$D5757-1)),0))/$L5757),$N5757*INDIRECT("AU"&amp;$F5757))</f>
        <v>0</v>
      </c>
      <c r="AV5757" s="2">
        <f ca="1">IF($D5757&lt;&gt;"",IF(K5757&lt;&gt;0,INDIRECT("AV"&amp;K5757),$AH5757*($AE5757+IF($D5757&gt;(ROW()+1),SUM(AV5758:INDIRECT("AV"&amp;$D5757-1)),0))/$L5757),$N5757*INDIRECT("AV"&amp;$F5757))</f>
        <v>0</v>
      </c>
      <c r="AW5757" s="7">
        <f t="shared" ref="AW5757:AW5820" ca="1" si="80">IF((K5757&gt;0)*(K5757&lt;" "),INDIRECT("AW"&amp;K5757),AT5757+AU5757+AV5757)</f>
        <v>0</v>
      </c>
      <c r="AX5757" s="2">
        <f t="shared" ref="AX5757:AX5820" ca="1" si="81">IFERROR(IF(BA5757&lt;&gt;"",INDIRECT("AX"&amp;INDIRECT("BB"&amp;BC5757))*INDIRECT("M"&amp;BC5757)/INDIRECT("L"&amp;INDIRECT("BB"&amp;BC5757)),""),L5757)</f>
        <v>1</v>
      </c>
      <c r="AY5757">
        <v>0</v>
      </c>
      <c r="AZ5757" t="s">
        <v>33</v>
      </c>
      <c r="BA5757">
        <f t="shared" ref="BA5757:BA5820" si="82">D5757</f>
        <v>5758</v>
      </c>
      <c r="BB5757" t="str">
        <f t="shared" ref="BB5757:BB5820" si="83">E5757</f>
        <v/>
      </c>
      <c r="BC5757" t="str">
        <f t="shared" ref="BC5757:BC5820" ca="1" si="84">F5757</f>
        <v/>
      </c>
      <c r="BE5757" s="2" t="str">
        <f t="shared" ref="BE5757:BE5820" ca="1" si="85">IF(BA5757="",INDIRECT("J"&amp;BB5757),"")</f>
        <v/>
      </c>
      <c r="BF5757" s="2" t="str">
        <f t="shared" ref="BF5757:BF5820" si="86">IF(BA5757="",IF(COUNTIF($K:$K,$K5757)&gt;1,$K5757&amp;ROW(),$K5757),"")</f>
        <v/>
      </c>
      <c r="BG5757" s="2" t="str">
        <f t="shared" ref="BG5757:BG5820" ca="1" si="87">IF(BA5757="",AS5757*INDIRECT("AX"&amp;BB5757)/INDIRECT("L"&amp;BB5757),"")</f>
        <v/>
      </c>
      <c r="BR5757" t="str">
        <f t="shared" ref="BR5757:BR5820" ca="1" si="88">IF((J5757&lt;&gt;"")*(K5757=0),J5757,"")</f>
        <v/>
      </c>
      <c r="BS5757" s="1" t="str">
        <f t="shared" ref="BS5757:BS5820" ca="1" si="89">IF(J5757&lt;&gt;"",AS5757,"")</f>
        <v/>
      </c>
      <c r="BT5757" s="1" t="str">
        <f t="shared" ref="BT5757:BT5820" ca="1" si="90">IF(J5757&lt;&gt;"",AW5757,"")</f>
        <v/>
      </c>
      <c r="BU5757">
        <f>ROW()</f>
        <v>5757</v>
      </c>
    </row>
    <row r="5758" spans="1:73" x14ac:dyDescent="0.45">
      <c r="A5758" s="2">
        <f>IF(K5758="",MAX(A$2:A5757)+1,"")</f>
        <v>1444</v>
      </c>
      <c r="B5758" s="3" t="str">
        <f ca="1">IFERROR(IF(A5758&lt;&gt;"",MATCH(A5758,H$2:H5757,0)+1,""),"")</f>
        <v/>
      </c>
      <c r="C5758" s="3">
        <f ca="1">MAX(MAX(A$2:A5757),MAX(H$2:H5757))</f>
        <v>1443</v>
      </c>
      <c r="D5758" s="2">
        <f t="shared" si="70"/>
        <v>5759</v>
      </c>
      <c r="E5758" s="2" t="str">
        <f>IF(A5758="",LOOKUP(2, 1/(A$1:A5757&lt;&gt;""), ROW(A$1:A5757)),"")</f>
        <v/>
      </c>
      <c r="F5758" s="2" t="str">
        <f ca="1">IFERROR(IF(H5758&lt;&gt;"",INDEX(ROW(A:A),MATCH(H5758,A:A,0)),LOOKUP(2,1/(H$1:H5757=A5758),ROW(H$1:H5757))),"")</f>
        <v/>
      </c>
      <c r="G5758" s="3">
        <f ca="1">IF(D5758&gt;ROW()+1,IF(D5758&lt;&gt;"",SUM(G5759:INDIRECT("G"&amp;(D5758-1))),I5758*INDIRECT("G"&amp;F5758)),1)</f>
        <v>1</v>
      </c>
      <c r="H5758" s="6">
        <f ca="1">IF(J5758="",IF(COUNTIF(K$2:K5757,K5758)&gt;0,INDIRECT("H"&amp;MATCH(K5758,K$2:K5757,0)+1),IF(COUNTIF(J$2:J5757,K5758)&gt;0,INDIRECT("A"&amp;MATCH(K5758,J$2:J5757,0)+1),C5758+1)),"")</f>
        <v>0</v>
      </c>
      <c r="I5758">
        <f t="shared" ca="1" si="71"/>
        <v>1</v>
      </c>
      <c r="J5758" s="2" t="str">
        <f t="shared" ca="1" si="72"/>
        <v/>
      </c>
      <c r="L5758">
        <f t="shared" si="73"/>
        <v>1</v>
      </c>
      <c r="M5758" t="str">
        <f t="shared" si="74"/>
        <v/>
      </c>
      <c r="N5758" s="2" t="str">
        <f t="shared" si="75"/>
        <v/>
      </c>
      <c r="O5758" s="2" t="str">
        <f t="shared" si="76"/>
        <v/>
      </c>
      <c r="T5758" s="2">
        <f t="shared" si="77"/>
        <v>0</v>
      </c>
      <c r="W5758" s="2">
        <f>IF(X5758&lt;&gt;"",VLOOKUP(X5758,燃料!B$12:D$18,3,0)*Y5758,0)</f>
        <v>0</v>
      </c>
      <c r="Y5758" s="2">
        <f t="shared" si="78"/>
        <v>0</v>
      </c>
      <c r="AB5758">
        <f>IF(X5758&lt;&gt;0,VLOOKUP(X5758,燃料!$B$12:$H$18,7,0)*Y5758,0)</f>
        <v>0</v>
      </c>
      <c r="AE5758" s="9">
        <f t="shared" si="79"/>
        <v>0</v>
      </c>
      <c r="AH5758">
        <v>1</v>
      </c>
      <c r="AQ5758" s="2">
        <f ca="1">IF($D5758&lt;&gt;"",IF(K5758&lt;&gt;0,INDIRECT("AQ"&amp;K5758),$AH5758*($T5758+IF($D5758&gt;ROW()+1,SUM(AQ5759:INDIRECT("AQ"&amp;$D5758-1)),0))/$L5758),$N5758*INDIRECT("AQ"&amp;$F5758))</f>
        <v>0</v>
      </c>
      <c r="AR5758" s="2">
        <f ca="1">IF($D5758&lt;&gt;"",IF(K5758&lt;&gt;0,INDIRECT("AR"&amp;K5758),$AH5758*($W5758+$AC5758+$AD5758+IF($D5758&gt;(ROW()+1),SUM(AR5759:INDIRECT("AR"&amp;$D5758-1)),0))/$L5758),$N5758*INDIRECT("AR"&amp;$F5758))</f>
        <v>0</v>
      </c>
      <c r="AS5758" s="7">
        <f ca="1">AQ5758*燃料!$D$15+AR5758</f>
        <v>0</v>
      </c>
      <c r="AT5758" s="2">
        <f ca="1">AQ5758*燃料!$H$15</f>
        <v>0</v>
      </c>
      <c r="AU5758" s="2">
        <f ca="1">IF($D5758&lt;&gt;"",IF(K5758&lt;&gt;0,INDIRECT("AU"&amp;K5758),$AH5758*($AB5758+IF($D5758&gt;(ROW()+1),SUM(AU5759:INDIRECT("AU"&amp;$D5758-1)),0))/$L5758),$N5758*INDIRECT("AU"&amp;$F5758))</f>
        <v>0</v>
      </c>
      <c r="AV5758" s="2">
        <f ca="1">IF($D5758&lt;&gt;"",IF(K5758&lt;&gt;0,INDIRECT("AV"&amp;K5758),$AH5758*($AE5758+IF($D5758&gt;(ROW()+1),SUM(AV5759:INDIRECT("AV"&amp;$D5758-1)),0))/$L5758),$N5758*INDIRECT("AV"&amp;$F5758))</f>
        <v>0</v>
      </c>
      <c r="AW5758" s="7">
        <f t="shared" ca="1" si="80"/>
        <v>0</v>
      </c>
      <c r="AX5758" s="2">
        <f t="shared" ca="1" si="81"/>
        <v>1</v>
      </c>
      <c r="AY5758">
        <v>0</v>
      </c>
      <c r="AZ5758" t="s">
        <v>33</v>
      </c>
      <c r="BA5758">
        <f t="shared" si="82"/>
        <v>5759</v>
      </c>
      <c r="BB5758" t="str">
        <f t="shared" si="83"/>
        <v/>
      </c>
      <c r="BC5758" t="str">
        <f t="shared" ca="1" si="84"/>
        <v/>
      </c>
      <c r="BE5758" s="2" t="str">
        <f t="shared" ca="1" si="85"/>
        <v/>
      </c>
      <c r="BF5758" s="2" t="str">
        <f t="shared" si="86"/>
        <v/>
      </c>
      <c r="BG5758" s="2" t="str">
        <f t="shared" ca="1" si="87"/>
        <v/>
      </c>
      <c r="BR5758" t="str">
        <f t="shared" ca="1" si="88"/>
        <v/>
      </c>
      <c r="BS5758" s="1" t="str">
        <f t="shared" ca="1" si="89"/>
        <v/>
      </c>
      <c r="BT5758" s="1" t="str">
        <f t="shared" ca="1" si="90"/>
        <v/>
      </c>
      <c r="BU5758">
        <f>ROW()</f>
        <v>5758</v>
      </c>
    </row>
    <row r="5759" spans="1:73" x14ac:dyDescent="0.45">
      <c r="A5759" s="2">
        <f>IF(K5759="",MAX(A$2:A5758)+1,"")</f>
        <v>1445</v>
      </c>
      <c r="B5759" s="3" t="str">
        <f ca="1">IFERROR(IF(A5759&lt;&gt;"",MATCH(A5759,H$2:H5758,0)+1,""),"")</f>
        <v/>
      </c>
      <c r="C5759" s="3">
        <f ca="1">MAX(MAX(A$2:A5758),MAX(H$2:H5758))</f>
        <v>1444</v>
      </c>
      <c r="D5759" s="2">
        <f t="shared" si="70"/>
        <v>5760</v>
      </c>
      <c r="E5759" s="2" t="str">
        <f>IF(A5759="",LOOKUP(2, 1/(A$1:A5758&lt;&gt;""), ROW(A$1:A5758)),"")</f>
        <v/>
      </c>
      <c r="F5759" s="2" t="str">
        <f ca="1">IFERROR(IF(H5759&lt;&gt;"",INDEX(ROW(A:A),MATCH(H5759,A:A,0)),LOOKUP(2,1/(H$1:H5758=A5759),ROW(H$1:H5758))),"")</f>
        <v/>
      </c>
      <c r="G5759" s="3">
        <f ca="1">IF(D5759&gt;ROW()+1,IF(D5759&lt;&gt;"",SUM(G5760:INDIRECT("G"&amp;(D5759-1))),I5759*INDIRECT("G"&amp;F5759)),1)</f>
        <v>1</v>
      </c>
      <c r="H5759" s="6">
        <f ca="1">IF(J5759="",IF(COUNTIF(K$2:K5758,K5759)&gt;0,INDIRECT("H"&amp;MATCH(K5759,K$2:K5758,0)+1),IF(COUNTIF(J$2:J5758,K5759)&gt;0,INDIRECT("A"&amp;MATCH(K5759,J$2:J5758,0)+1),C5759+1)),"")</f>
        <v>0</v>
      </c>
      <c r="I5759">
        <f t="shared" ca="1" si="71"/>
        <v>1</v>
      </c>
      <c r="J5759" s="2" t="str">
        <f t="shared" ca="1" si="72"/>
        <v/>
      </c>
      <c r="L5759">
        <f t="shared" si="73"/>
        <v>1</v>
      </c>
      <c r="M5759" t="str">
        <f t="shared" si="74"/>
        <v/>
      </c>
      <c r="N5759" s="2" t="str">
        <f t="shared" si="75"/>
        <v/>
      </c>
      <c r="O5759" s="2" t="str">
        <f t="shared" si="76"/>
        <v/>
      </c>
      <c r="T5759" s="2">
        <f t="shared" si="77"/>
        <v>0</v>
      </c>
      <c r="W5759" s="2">
        <f>IF(X5759&lt;&gt;"",VLOOKUP(X5759,燃料!B$12:D$18,3,0)*Y5759,0)</f>
        <v>0</v>
      </c>
      <c r="Y5759" s="2">
        <f t="shared" si="78"/>
        <v>0</v>
      </c>
      <c r="AB5759">
        <f>IF(X5759&lt;&gt;0,VLOOKUP(X5759,燃料!$B$12:$H$18,7,0)*Y5759,0)</f>
        <v>0</v>
      </c>
      <c r="AE5759" s="9">
        <f t="shared" si="79"/>
        <v>0</v>
      </c>
      <c r="AH5759">
        <v>1</v>
      </c>
      <c r="AQ5759" s="2">
        <f ca="1">IF($D5759&lt;&gt;"",IF(K5759&lt;&gt;0,INDIRECT("AQ"&amp;K5759),$AH5759*($T5759+IF($D5759&gt;ROW()+1,SUM(AQ5760:INDIRECT("AQ"&amp;$D5759-1)),0))/$L5759),$N5759*INDIRECT("AQ"&amp;$F5759))</f>
        <v>0</v>
      </c>
      <c r="AR5759" s="2">
        <f ca="1">IF($D5759&lt;&gt;"",IF(K5759&lt;&gt;0,INDIRECT("AR"&amp;K5759),$AH5759*($W5759+$AC5759+$AD5759+IF($D5759&gt;(ROW()+1),SUM(AR5760:INDIRECT("AR"&amp;$D5759-1)),0))/$L5759),$N5759*INDIRECT("AR"&amp;$F5759))</f>
        <v>0</v>
      </c>
      <c r="AS5759" s="7">
        <f ca="1">AQ5759*燃料!$D$15+AR5759</f>
        <v>0</v>
      </c>
      <c r="AT5759" s="2">
        <f ca="1">AQ5759*燃料!$H$15</f>
        <v>0</v>
      </c>
      <c r="AU5759" s="2">
        <f ca="1">IF($D5759&lt;&gt;"",IF(K5759&lt;&gt;0,INDIRECT("AU"&amp;K5759),$AH5759*($AB5759+IF($D5759&gt;(ROW()+1),SUM(AU5760:INDIRECT("AU"&amp;$D5759-1)),0))/$L5759),$N5759*INDIRECT("AU"&amp;$F5759))</f>
        <v>0</v>
      </c>
      <c r="AV5759" s="2">
        <f ca="1">IF($D5759&lt;&gt;"",IF(K5759&lt;&gt;0,INDIRECT("AV"&amp;K5759),$AH5759*($AE5759+IF($D5759&gt;(ROW()+1),SUM(AV5760:INDIRECT("AV"&amp;$D5759-1)),0))/$L5759),$N5759*INDIRECT("AV"&amp;$F5759))</f>
        <v>0</v>
      </c>
      <c r="AW5759" s="7">
        <f t="shared" ca="1" si="80"/>
        <v>0</v>
      </c>
      <c r="AX5759" s="2">
        <f t="shared" ca="1" si="81"/>
        <v>1</v>
      </c>
      <c r="AY5759">
        <v>0</v>
      </c>
      <c r="AZ5759" t="s">
        <v>33</v>
      </c>
      <c r="BA5759">
        <f t="shared" si="82"/>
        <v>5760</v>
      </c>
      <c r="BB5759" t="str">
        <f t="shared" si="83"/>
        <v/>
      </c>
      <c r="BC5759" t="str">
        <f t="shared" ca="1" si="84"/>
        <v/>
      </c>
      <c r="BE5759" s="2" t="str">
        <f t="shared" ca="1" si="85"/>
        <v/>
      </c>
      <c r="BF5759" s="2" t="str">
        <f t="shared" si="86"/>
        <v/>
      </c>
      <c r="BG5759" s="2" t="str">
        <f t="shared" ca="1" si="87"/>
        <v/>
      </c>
      <c r="BR5759" t="str">
        <f t="shared" ca="1" si="88"/>
        <v/>
      </c>
      <c r="BS5759" s="1" t="str">
        <f t="shared" ca="1" si="89"/>
        <v/>
      </c>
      <c r="BT5759" s="1" t="str">
        <f t="shared" ca="1" si="90"/>
        <v/>
      </c>
      <c r="BU5759">
        <f>ROW()</f>
        <v>5759</v>
      </c>
    </row>
    <row r="5760" spans="1:73" x14ac:dyDescent="0.45">
      <c r="A5760" s="2">
        <f>IF(K5760="",MAX(A$2:A5759)+1,"")</f>
        <v>1446</v>
      </c>
      <c r="B5760" s="3" t="str">
        <f ca="1">IFERROR(IF(A5760&lt;&gt;"",MATCH(A5760,H$2:H5759,0)+1,""),"")</f>
        <v/>
      </c>
      <c r="C5760" s="3">
        <f ca="1">MAX(MAX(A$2:A5759),MAX(H$2:H5759))</f>
        <v>1445</v>
      </c>
      <c r="D5760" s="2">
        <f t="shared" si="70"/>
        <v>5761</v>
      </c>
      <c r="E5760" s="2" t="str">
        <f>IF(A5760="",LOOKUP(2, 1/(A$1:A5759&lt;&gt;""), ROW(A$1:A5759)),"")</f>
        <v/>
      </c>
      <c r="F5760" s="2" t="str">
        <f ca="1">IFERROR(IF(H5760&lt;&gt;"",INDEX(ROW(A:A),MATCH(H5760,A:A,0)),LOOKUP(2,1/(H$1:H5759=A5760),ROW(H$1:H5759))),"")</f>
        <v/>
      </c>
      <c r="G5760" s="3">
        <f ca="1">IF(D5760&gt;ROW()+1,IF(D5760&lt;&gt;"",SUM(G5761:INDIRECT("G"&amp;(D5760-1))),I5760*INDIRECT("G"&amp;F5760)),1)</f>
        <v>1</v>
      </c>
      <c r="H5760" s="6">
        <f ca="1">IF(J5760="",IF(COUNTIF(K$2:K5759,K5760)&gt;0,INDIRECT("H"&amp;MATCH(K5760,K$2:K5759,0)+1),IF(COUNTIF(J$2:J5759,K5760)&gt;0,INDIRECT("A"&amp;MATCH(K5760,J$2:J5759,0)+1),C5760+1)),"")</f>
        <v>0</v>
      </c>
      <c r="I5760">
        <f t="shared" ca="1" si="71"/>
        <v>1</v>
      </c>
      <c r="J5760" s="2" t="str">
        <f t="shared" ca="1" si="72"/>
        <v/>
      </c>
      <c r="L5760">
        <f t="shared" si="73"/>
        <v>1</v>
      </c>
      <c r="M5760" t="str">
        <f t="shared" si="74"/>
        <v/>
      </c>
      <c r="N5760" s="2" t="str">
        <f t="shared" si="75"/>
        <v/>
      </c>
      <c r="O5760" s="2" t="str">
        <f t="shared" si="76"/>
        <v/>
      </c>
      <c r="T5760" s="2">
        <f t="shared" si="77"/>
        <v>0</v>
      </c>
      <c r="W5760" s="2">
        <f>IF(X5760&lt;&gt;"",VLOOKUP(X5760,燃料!B$12:D$18,3,0)*Y5760,0)</f>
        <v>0</v>
      </c>
      <c r="Y5760" s="2">
        <f t="shared" si="78"/>
        <v>0</v>
      </c>
      <c r="AB5760">
        <f>IF(X5760&lt;&gt;0,VLOOKUP(X5760,燃料!$B$12:$H$18,7,0)*Y5760,0)</f>
        <v>0</v>
      </c>
      <c r="AE5760" s="9">
        <f t="shared" si="79"/>
        <v>0</v>
      </c>
      <c r="AH5760">
        <v>1</v>
      </c>
      <c r="AQ5760" s="2">
        <f ca="1">IF($D5760&lt;&gt;"",IF(K5760&lt;&gt;0,INDIRECT("AQ"&amp;K5760),$AH5760*($T5760+IF($D5760&gt;ROW()+1,SUM(AQ5761:INDIRECT("AQ"&amp;$D5760-1)),0))/$L5760),$N5760*INDIRECT("AQ"&amp;$F5760))</f>
        <v>0</v>
      </c>
      <c r="AR5760" s="2">
        <f ca="1">IF($D5760&lt;&gt;"",IF(K5760&lt;&gt;0,INDIRECT("AR"&amp;K5760),$AH5760*($W5760+$AC5760+$AD5760+IF($D5760&gt;(ROW()+1),SUM(AR5761:INDIRECT("AR"&amp;$D5760-1)),0))/$L5760),$N5760*INDIRECT("AR"&amp;$F5760))</f>
        <v>0</v>
      </c>
      <c r="AS5760" s="7">
        <f ca="1">AQ5760*燃料!$D$15+AR5760</f>
        <v>0</v>
      </c>
      <c r="AT5760" s="2">
        <f ca="1">AQ5760*燃料!$H$15</f>
        <v>0</v>
      </c>
      <c r="AU5760" s="2">
        <f ca="1">IF($D5760&lt;&gt;"",IF(K5760&lt;&gt;0,INDIRECT("AU"&amp;K5760),$AH5760*($AB5760+IF($D5760&gt;(ROW()+1),SUM(AU5761:INDIRECT("AU"&amp;$D5760-1)),0))/$L5760),$N5760*INDIRECT("AU"&amp;$F5760))</f>
        <v>0</v>
      </c>
      <c r="AV5760" s="2">
        <f ca="1">IF($D5760&lt;&gt;"",IF(K5760&lt;&gt;0,INDIRECT("AV"&amp;K5760),$AH5760*($AE5760+IF($D5760&gt;(ROW()+1),SUM(AV5761:INDIRECT("AV"&amp;$D5760-1)),0))/$L5760),$N5760*INDIRECT("AV"&amp;$F5760))</f>
        <v>0</v>
      </c>
      <c r="AW5760" s="7">
        <f t="shared" ca="1" si="80"/>
        <v>0</v>
      </c>
      <c r="AX5760" s="2">
        <f t="shared" ca="1" si="81"/>
        <v>1</v>
      </c>
      <c r="AY5760">
        <v>0</v>
      </c>
      <c r="AZ5760" t="s">
        <v>33</v>
      </c>
      <c r="BA5760">
        <f t="shared" si="82"/>
        <v>5761</v>
      </c>
      <c r="BB5760" t="str">
        <f t="shared" si="83"/>
        <v/>
      </c>
      <c r="BC5760" t="str">
        <f t="shared" ca="1" si="84"/>
        <v/>
      </c>
      <c r="BE5760" s="2" t="str">
        <f t="shared" ca="1" si="85"/>
        <v/>
      </c>
      <c r="BF5760" s="2" t="str">
        <f t="shared" si="86"/>
        <v/>
      </c>
      <c r="BG5760" s="2" t="str">
        <f t="shared" ca="1" si="87"/>
        <v/>
      </c>
      <c r="BR5760" t="str">
        <f t="shared" ca="1" si="88"/>
        <v/>
      </c>
      <c r="BS5760" s="1" t="str">
        <f t="shared" ca="1" si="89"/>
        <v/>
      </c>
      <c r="BT5760" s="1" t="str">
        <f t="shared" ca="1" si="90"/>
        <v/>
      </c>
      <c r="BU5760">
        <f>ROW()</f>
        <v>5760</v>
      </c>
    </row>
    <row r="5761" spans="1:73" x14ac:dyDescent="0.45">
      <c r="A5761" s="2">
        <f>IF(K5761="",MAX(A$2:A5760)+1,"")</f>
        <v>1447</v>
      </c>
      <c r="B5761" s="3" t="str">
        <f ca="1">IFERROR(IF(A5761&lt;&gt;"",MATCH(A5761,H$2:H5760,0)+1,""),"")</f>
        <v/>
      </c>
      <c r="C5761" s="3">
        <f ca="1">MAX(MAX(A$2:A5760),MAX(H$2:H5760))</f>
        <v>1446</v>
      </c>
      <c r="D5761" s="2">
        <f t="shared" si="70"/>
        <v>5762</v>
      </c>
      <c r="E5761" s="2" t="str">
        <f>IF(A5761="",LOOKUP(2, 1/(A$1:A5760&lt;&gt;""), ROW(A$1:A5760)),"")</f>
        <v/>
      </c>
      <c r="F5761" s="2" t="str">
        <f ca="1">IFERROR(IF(H5761&lt;&gt;"",INDEX(ROW(A:A),MATCH(H5761,A:A,0)),LOOKUP(2,1/(H$1:H5760=A5761),ROW(H$1:H5760))),"")</f>
        <v/>
      </c>
      <c r="G5761" s="3">
        <f ca="1">IF(D5761&gt;ROW()+1,IF(D5761&lt;&gt;"",SUM(G5762:INDIRECT("G"&amp;(D5761-1))),I5761*INDIRECT("G"&amp;F5761)),1)</f>
        <v>1</v>
      </c>
      <c r="H5761" s="6">
        <f ca="1">IF(J5761="",IF(COUNTIF(K$2:K5760,K5761)&gt;0,INDIRECT("H"&amp;MATCH(K5761,K$2:K5760,0)+1),IF(COUNTIF(J$2:J5760,K5761)&gt;0,INDIRECT("A"&amp;MATCH(K5761,J$2:J5760,0)+1),C5761+1)),"")</f>
        <v>0</v>
      </c>
      <c r="I5761">
        <f t="shared" ca="1" si="71"/>
        <v>1</v>
      </c>
      <c r="J5761" s="2" t="str">
        <f t="shared" ca="1" si="72"/>
        <v/>
      </c>
      <c r="L5761">
        <f t="shared" si="73"/>
        <v>1</v>
      </c>
      <c r="M5761" t="str">
        <f t="shared" si="74"/>
        <v/>
      </c>
      <c r="N5761" s="2" t="str">
        <f t="shared" si="75"/>
        <v/>
      </c>
      <c r="O5761" s="2" t="str">
        <f t="shared" si="76"/>
        <v/>
      </c>
      <c r="T5761" s="2">
        <f t="shared" si="77"/>
        <v>0</v>
      </c>
      <c r="W5761" s="2">
        <f>IF(X5761&lt;&gt;"",VLOOKUP(X5761,燃料!B$12:D$18,3,0)*Y5761,0)</f>
        <v>0</v>
      </c>
      <c r="Y5761" s="2">
        <f t="shared" si="78"/>
        <v>0</v>
      </c>
      <c r="AB5761">
        <f>IF(X5761&lt;&gt;0,VLOOKUP(X5761,燃料!$B$12:$H$18,7,0)*Y5761,0)</f>
        <v>0</v>
      </c>
      <c r="AE5761" s="9">
        <f t="shared" si="79"/>
        <v>0</v>
      </c>
      <c r="AH5761">
        <v>1</v>
      </c>
      <c r="AQ5761" s="2">
        <f ca="1">IF($D5761&lt;&gt;"",IF(K5761&lt;&gt;0,INDIRECT("AQ"&amp;K5761),$AH5761*($T5761+IF($D5761&gt;ROW()+1,SUM(AQ5762:INDIRECT("AQ"&amp;$D5761-1)),0))/$L5761),$N5761*INDIRECT("AQ"&amp;$F5761))</f>
        <v>0</v>
      </c>
      <c r="AR5761" s="2">
        <f ca="1">IF($D5761&lt;&gt;"",IF(K5761&lt;&gt;0,INDIRECT("AR"&amp;K5761),$AH5761*($W5761+$AC5761+$AD5761+IF($D5761&gt;(ROW()+1),SUM(AR5762:INDIRECT("AR"&amp;$D5761-1)),0))/$L5761),$N5761*INDIRECT("AR"&amp;$F5761))</f>
        <v>0</v>
      </c>
      <c r="AS5761" s="7">
        <f ca="1">AQ5761*燃料!$D$15+AR5761</f>
        <v>0</v>
      </c>
      <c r="AT5761" s="2">
        <f ca="1">AQ5761*燃料!$H$15</f>
        <v>0</v>
      </c>
      <c r="AU5761" s="2">
        <f ca="1">IF($D5761&lt;&gt;"",IF(K5761&lt;&gt;0,INDIRECT("AU"&amp;K5761),$AH5761*($AB5761+IF($D5761&gt;(ROW()+1),SUM(AU5762:INDIRECT("AU"&amp;$D5761-1)),0))/$L5761),$N5761*INDIRECT("AU"&amp;$F5761))</f>
        <v>0</v>
      </c>
      <c r="AV5761" s="2">
        <f ca="1">IF($D5761&lt;&gt;"",IF(K5761&lt;&gt;0,INDIRECT("AV"&amp;K5761),$AH5761*($AE5761+IF($D5761&gt;(ROW()+1),SUM(AV5762:INDIRECT("AV"&amp;$D5761-1)),0))/$L5761),$N5761*INDIRECT("AV"&amp;$F5761))</f>
        <v>0</v>
      </c>
      <c r="AW5761" s="7">
        <f t="shared" ca="1" si="80"/>
        <v>0</v>
      </c>
      <c r="AX5761" s="2">
        <f t="shared" ca="1" si="81"/>
        <v>1</v>
      </c>
      <c r="AY5761">
        <v>0</v>
      </c>
      <c r="AZ5761" t="s">
        <v>33</v>
      </c>
      <c r="BA5761">
        <f t="shared" si="82"/>
        <v>5762</v>
      </c>
      <c r="BB5761" t="str">
        <f t="shared" si="83"/>
        <v/>
      </c>
      <c r="BC5761" t="str">
        <f t="shared" ca="1" si="84"/>
        <v/>
      </c>
      <c r="BE5761" s="2" t="str">
        <f t="shared" ca="1" si="85"/>
        <v/>
      </c>
      <c r="BF5761" s="2" t="str">
        <f t="shared" si="86"/>
        <v/>
      </c>
      <c r="BG5761" s="2" t="str">
        <f t="shared" ca="1" si="87"/>
        <v/>
      </c>
      <c r="BR5761" t="str">
        <f t="shared" ca="1" si="88"/>
        <v/>
      </c>
      <c r="BS5761" s="1" t="str">
        <f t="shared" ca="1" si="89"/>
        <v/>
      </c>
      <c r="BT5761" s="1" t="str">
        <f t="shared" ca="1" si="90"/>
        <v/>
      </c>
      <c r="BU5761">
        <f>ROW()</f>
        <v>5761</v>
      </c>
    </row>
    <row r="5762" spans="1:73" x14ac:dyDescent="0.45">
      <c r="A5762" s="2">
        <f>IF(K5762="",MAX(A$2:A5761)+1,"")</f>
        <v>1448</v>
      </c>
      <c r="B5762" s="3" t="str">
        <f ca="1">IFERROR(IF(A5762&lt;&gt;"",MATCH(A5762,H$2:H5761,0)+1,""),"")</f>
        <v/>
      </c>
      <c r="C5762" s="3">
        <f ca="1">MAX(MAX(A$2:A5761),MAX(H$2:H5761))</f>
        <v>1447</v>
      </c>
      <c r="D5762" s="2">
        <f t="shared" si="70"/>
        <v>5763</v>
      </c>
      <c r="E5762" s="2" t="str">
        <f>IF(A5762="",LOOKUP(2, 1/(A$1:A5761&lt;&gt;""), ROW(A$1:A5761)),"")</f>
        <v/>
      </c>
      <c r="F5762" s="2" t="str">
        <f ca="1">IFERROR(IF(H5762&lt;&gt;"",INDEX(ROW(A:A),MATCH(H5762,A:A,0)),LOOKUP(2,1/(H$1:H5761=A5762),ROW(H$1:H5761))),"")</f>
        <v/>
      </c>
      <c r="G5762" s="3">
        <f ca="1">IF(D5762&gt;ROW()+1,IF(D5762&lt;&gt;"",SUM(G5763:INDIRECT("G"&amp;(D5762-1))),I5762*INDIRECT("G"&amp;F5762)),1)</f>
        <v>1</v>
      </c>
      <c r="H5762" s="6">
        <f ca="1">IF(J5762="",IF(COUNTIF(K$2:K5761,K5762)&gt;0,INDIRECT("H"&amp;MATCH(K5762,K$2:K5761,0)+1),IF(COUNTIF(J$2:J5761,K5762)&gt;0,INDIRECT("A"&amp;MATCH(K5762,J$2:J5761,0)+1),C5762+1)),"")</f>
        <v>0</v>
      </c>
      <c r="I5762">
        <f t="shared" ca="1" si="71"/>
        <v>1</v>
      </c>
      <c r="J5762" s="2" t="str">
        <f t="shared" ca="1" si="72"/>
        <v/>
      </c>
      <c r="L5762">
        <f t="shared" si="73"/>
        <v>1</v>
      </c>
      <c r="M5762" t="str">
        <f t="shared" si="74"/>
        <v/>
      </c>
      <c r="N5762" s="2" t="str">
        <f t="shared" si="75"/>
        <v/>
      </c>
      <c r="O5762" s="2" t="str">
        <f t="shared" si="76"/>
        <v/>
      </c>
      <c r="T5762" s="2">
        <f t="shared" si="77"/>
        <v>0</v>
      </c>
      <c r="W5762" s="2">
        <f>IF(X5762&lt;&gt;"",VLOOKUP(X5762,燃料!B$12:D$18,3,0)*Y5762,0)</f>
        <v>0</v>
      </c>
      <c r="Y5762" s="2">
        <f t="shared" si="78"/>
        <v>0</v>
      </c>
      <c r="AB5762">
        <f>IF(X5762&lt;&gt;0,VLOOKUP(X5762,燃料!$B$12:$H$18,7,0)*Y5762,0)</f>
        <v>0</v>
      </c>
      <c r="AE5762" s="9">
        <f t="shared" si="79"/>
        <v>0</v>
      </c>
      <c r="AH5762">
        <v>1</v>
      </c>
      <c r="AQ5762" s="2">
        <f ca="1">IF($D5762&lt;&gt;"",IF(K5762&lt;&gt;0,INDIRECT("AQ"&amp;K5762),$AH5762*($T5762+IF($D5762&gt;ROW()+1,SUM(AQ5763:INDIRECT("AQ"&amp;$D5762-1)),0))/$L5762),$N5762*INDIRECT("AQ"&amp;$F5762))</f>
        <v>0</v>
      </c>
      <c r="AR5762" s="2">
        <f ca="1">IF($D5762&lt;&gt;"",IF(K5762&lt;&gt;0,INDIRECT("AR"&amp;K5762),$AH5762*($W5762+$AC5762+$AD5762+IF($D5762&gt;(ROW()+1),SUM(AR5763:INDIRECT("AR"&amp;$D5762-1)),0))/$L5762),$N5762*INDIRECT("AR"&amp;$F5762))</f>
        <v>0</v>
      </c>
      <c r="AS5762" s="7">
        <f ca="1">AQ5762*燃料!$D$15+AR5762</f>
        <v>0</v>
      </c>
      <c r="AT5762" s="2">
        <f ca="1">AQ5762*燃料!$H$15</f>
        <v>0</v>
      </c>
      <c r="AU5762" s="2">
        <f ca="1">IF($D5762&lt;&gt;"",IF(K5762&lt;&gt;0,INDIRECT("AU"&amp;K5762),$AH5762*($AB5762+IF($D5762&gt;(ROW()+1),SUM(AU5763:INDIRECT("AU"&amp;$D5762-1)),0))/$L5762),$N5762*INDIRECT("AU"&amp;$F5762))</f>
        <v>0</v>
      </c>
      <c r="AV5762" s="2">
        <f ca="1">IF($D5762&lt;&gt;"",IF(K5762&lt;&gt;0,INDIRECT("AV"&amp;K5762),$AH5762*($AE5762+IF($D5762&gt;(ROW()+1),SUM(AV5763:INDIRECT("AV"&amp;$D5762-1)),0))/$L5762),$N5762*INDIRECT("AV"&amp;$F5762))</f>
        <v>0</v>
      </c>
      <c r="AW5762" s="7">
        <f t="shared" ca="1" si="80"/>
        <v>0</v>
      </c>
      <c r="AX5762" s="2">
        <f t="shared" ca="1" si="81"/>
        <v>1</v>
      </c>
      <c r="AY5762">
        <v>0</v>
      </c>
      <c r="AZ5762" t="s">
        <v>33</v>
      </c>
      <c r="BA5762">
        <f t="shared" si="82"/>
        <v>5763</v>
      </c>
      <c r="BB5762" t="str">
        <f t="shared" si="83"/>
        <v/>
      </c>
      <c r="BC5762" t="str">
        <f t="shared" ca="1" si="84"/>
        <v/>
      </c>
      <c r="BE5762" s="2" t="str">
        <f t="shared" ca="1" si="85"/>
        <v/>
      </c>
      <c r="BF5762" s="2" t="str">
        <f t="shared" si="86"/>
        <v/>
      </c>
      <c r="BG5762" s="2" t="str">
        <f t="shared" ca="1" si="87"/>
        <v/>
      </c>
      <c r="BR5762" t="str">
        <f t="shared" ca="1" si="88"/>
        <v/>
      </c>
      <c r="BS5762" s="1" t="str">
        <f t="shared" ca="1" si="89"/>
        <v/>
      </c>
      <c r="BT5762" s="1" t="str">
        <f t="shared" ca="1" si="90"/>
        <v/>
      </c>
      <c r="BU5762">
        <f>ROW()</f>
        <v>5762</v>
      </c>
    </row>
    <row r="5763" spans="1:73" x14ac:dyDescent="0.45">
      <c r="A5763" s="2">
        <f>IF(K5763="",MAX(A$2:A5762)+1,"")</f>
        <v>1449</v>
      </c>
      <c r="B5763" s="3" t="str">
        <f ca="1">IFERROR(IF(A5763&lt;&gt;"",MATCH(A5763,H$2:H5762,0)+1,""),"")</f>
        <v/>
      </c>
      <c r="C5763" s="3">
        <f ca="1">MAX(MAX(A$2:A5762),MAX(H$2:H5762))</f>
        <v>1448</v>
      </c>
      <c r="D5763" s="2">
        <f t="shared" si="70"/>
        <v>5764</v>
      </c>
      <c r="E5763" s="2" t="str">
        <f>IF(A5763="",LOOKUP(2, 1/(A$1:A5762&lt;&gt;""), ROW(A$1:A5762)),"")</f>
        <v/>
      </c>
      <c r="F5763" s="2" t="str">
        <f ca="1">IFERROR(IF(H5763&lt;&gt;"",INDEX(ROW(A:A),MATCH(H5763,A:A,0)),LOOKUP(2,1/(H$1:H5762=A5763),ROW(H$1:H5762))),"")</f>
        <v/>
      </c>
      <c r="G5763" s="3">
        <f ca="1">IF(D5763&gt;ROW()+1,IF(D5763&lt;&gt;"",SUM(G5764:INDIRECT("G"&amp;(D5763-1))),I5763*INDIRECT("G"&amp;F5763)),1)</f>
        <v>1</v>
      </c>
      <c r="H5763" s="6">
        <f ca="1">IF(J5763="",IF(COUNTIF(K$2:K5762,K5763)&gt;0,INDIRECT("H"&amp;MATCH(K5763,K$2:K5762,0)+1),IF(COUNTIF(J$2:J5762,K5763)&gt;0,INDIRECT("A"&amp;MATCH(K5763,J$2:J5762,0)+1),C5763+1)),"")</f>
        <v>0</v>
      </c>
      <c r="I5763">
        <f t="shared" ca="1" si="71"/>
        <v>1</v>
      </c>
      <c r="J5763" s="2" t="str">
        <f t="shared" ca="1" si="72"/>
        <v/>
      </c>
      <c r="L5763">
        <f t="shared" si="73"/>
        <v>1</v>
      </c>
      <c r="M5763" t="str">
        <f t="shared" si="74"/>
        <v/>
      </c>
      <c r="N5763" s="2" t="str">
        <f t="shared" si="75"/>
        <v/>
      </c>
      <c r="O5763" s="2" t="str">
        <f t="shared" si="76"/>
        <v/>
      </c>
      <c r="T5763" s="2">
        <f t="shared" si="77"/>
        <v>0</v>
      </c>
      <c r="W5763" s="2">
        <f>IF(X5763&lt;&gt;"",VLOOKUP(X5763,燃料!B$12:D$18,3,0)*Y5763,0)</f>
        <v>0</v>
      </c>
      <c r="Y5763" s="2">
        <f t="shared" si="78"/>
        <v>0</v>
      </c>
      <c r="AB5763">
        <f>IF(X5763&lt;&gt;0,VLOOKUP(X5763,燃料!$B$12:$H$18,7,0)*Y5763,0)</f>
        <v>0</v>
      </c>
      <c r="AE5763" s="9">
        <f t="shared" si="79"/>
        <v>0</v>
      </c>
      <c r="AH5763">
        <v>1</v>
      </c>
      <c r="AQ5763" s="2">
        <f ca="1">IF($D5763&lt;&gt;"",IF(K5763&lt;&gt;0,INDIRECT("AQ"&amp;K5763),$AH5763*($T5763+IF($D5763&gt;ROW()+1,SUM(AQ5764:INDIRECT("AQ"&amp;$D5763-1)),0))/$L5763),$N5763*INDIRECT("AQ"&amp;$F5763))</f>
        <v>0</v>
      </c>
      <c r="AR5763" s="2">
        <f ca="1">IF($D5763&lt;&gt;"",IF(K5763&lt;&gt;0,INDIRECT("AR"&amp;K5763),$AH5763*($W5763+$AC5763+$AD5763+IF($D5763&gt;(ROW()+1),SUM(AR5764:INDIRECT("AR"&amp;$D5763-1)),0))/$L5763),$N5763*INDIRECT("AR"&amp;$F5763))</f>
        <v>0</v>
      </c>
      <c r="AS5763" s="7">
        <f ca="1">AQ5763*燃料!$D$15+AR5763</f>
        <v>0</v>
      </c>
      <c r="AT5763" s="2">
        <f ca="1">AQ5763*燃料!$H$15</f>
        <v>0</v>
      </c>
      <c r="AU5763" s="2">
        <f ca="1">IF($D5763&lt;&gt;"",IF(K5763&lt;&gt;0,INDIRECT("AU"&amp;K5763),$AH5763*($AB5763+IF($D5763&gt;(ROW()+1),SUM(AU5764:INDIRECT("AU"&amp;$D5763-1)),0))/$L5763),$N5763*INDIRECT("AU"&amp;$F5763))</f>
        <v>0</v>
      </c>
      <c r="AV5763" s="2">
        <f ca="1">IF($D5763&lt;&gt;"",IF(K5763&lt;&gt;0,INDIRECT("AV"&amp;K5763),$AH5763*($AE5763+IF($D5763&gt;(ROW()+1),SUM(AV5764:INDIRECT("AV"&amp;$D5763-1)),0))/$L5763),$N5763*INDIRECT("AV"&amp;$F5763))</f>
        <v>0</v>
      </c>
      <c r="AW5763" s="7">
        <f t="shared" ca="1" si="80"/>
        <v>0</v>
      </c>
      <c r="AX5763" s="2">
        <f t="shared" ca="1" si="81"/>
        <v>1</v>
      </c>
      <c r="AY5763">
        <v>0</v>
      </c>
      <c r="AZ5763" t="s">
        <v>33</v>
      </c>
      <c r="BA5763">
        <f t="shared" si="82"/>
        <v>5764</v>
      </c>
      <c r="BB5763" t="str">
        <f t="shared" si="83"/>
        <v/>
      </c>
      <c r="BC5763" t="str">
        <f t="shared" ca="1" si="84"/>
        <v/>
      </c>
      <c r="BE5763" s="2" t="str">
        <f t="shared" ca="1" si="85"/>
        <v/>
      </c>
      <c r="BF5763" s="2" t="str">
        <f t="shared" si="86"/>
        <v/>
      </c>
      <c r="BG5763" s="2" t="str">
        <f t="shared" ca="1" si="87"/>
        <v/>
      </c>
      <c r="BR5763" t="str">
        <f t="shared" ca="1" si="88"/>
        <v/>
      </c>
      <c r="BS5763" s="1" t="str">
        <f t="shared" ca="1" si="89"/>
        <v/>
      </c>
      <c r="BT5763" s="1" t="str">
        <f t="shared" ca="1" si="90"/>
        <v/>
      </c>
      <c r="BU5763">
        <f>ROW()</f>
        <v>5763</v>
      </c>
    </row>
    <row r="5764" spans="1:73" x14ac:dyDescent="0.45">
      <c r="A5764" s="2">
        <f>IF(K5764="",MAX(A$2:A5763)+1,"")</f>
        <v>1450</v>
      </c>
      <c r="B5764" s="3" t="str">
        <f ca="1">IFERROR(IF(A5764&lt;&gt;"",MATCH(A5764,H$2:H5763,0)+1,""),"")</f>
        <v/>
      </c>
      <c r="C5764" s="3">
        <f ca="1">MAX(MAX(A$2:A5763),MAX(H$2:H5763))</f>
        <v>1449</v>
      </c>
      <c r="D5764" s="2">
        <f t="shared" si="70"/>
        <v>5765</v>
      </c>
      <c r="E5764" s="2" t="str">
        <f>IF(A5764="",LOOKUP(2, 1/(A$1:A5763&lt;&gt;""), ROW(A$1:A5763)),"")</f>
        <v/>
      </c>
      <c r="F5764" s="2" t="str">
        <f ca="1">IFERROR(IF(H5764&lt;&gt;"",INDEX(ROW(A:A),MATCH(H5764,A:A,0)),LOOKUP(2,1/(H$1:H5763=A5764),ROW(H$1:H5763))),"")</f>
        <v/>
      </c>
      <c r="G5764" s="3">
        <f ca="1">IF(D5764&gt;ROW()+1,IF(D5764&lt;&gt;"",SUM(G5765:INDIRECT("G"&amp;(D5764-1))),I5764*INDIRECT("G"&amp;F5764)),1)</f>
        <v>1</v>
      </c>
      <c r="H5764" s="6">
        <f ca="1">IF(J5764="",IF(COUNTIF(K$2:K5763,K5764)&gt;0,INDIRECT("H"&amp;MATCH(K5764,K$2:K5763,0)+1),IF(COUNTIF(J$2:J5763,K5764)&gt;0,INDIRECT("A"&amp;MATCH(K5764,J$2:J5763,0)+1),C5764+1)),"")</f>
        <v>0</v>
      </c>
      <c r="I5764">
        <f t="shared" ca="1" si="71"/>
        <v>1</v>
      </c>
      <c r="J5764" s="2" t="str">
        <f t="shared" ca="1" si="72"/>
        <v/>
      </c>
      <c r="L5764">
        <f t="shared" si="73"/>
        <v>1</v>
      </c>
      <c r="M5764" t="str">
        <f t="shared" si="74"/>
        <v/>
      </c>
      <c r="N5764" s="2" t="str">
        <f t="shared" si="75"/>
        <v/>
      </c>
      <c r="O5764" s="2" t="str">
        <f t="shared" si="76"/>
        <v/>
      </c>
      <c r="T5764" s="2">
        <f t="shared" si="77"/>
        <v>0</v>
      </c>
      <c r="W5764" s="2">
        <f>IF(X5764&lt;&gt;"",VLOOKUP(X5764,燃料!B$12:D$18,3,0)*Y5764,0)</f>
        <v>0</v>
      </c>
      <c r="Y5764" s="2">
        <f t="shared" si="78"/>
        <v>0</v>
      </c>
      <c r="AB5764">
        <f>IF(X5764&lt;&gt;0,VLOOKUP(X5764,燃料!$B$12:$H$18,7,0)*Y5764,0)</f>
        <v>0</v>
      </c>
      <c r="AE5764" s="9">
        <f t="shared" si="79"/>
        <v>0</v>
      </c>
      <c r="AH5764">
        <v>1</v>
      </c>
      <c r="AQ5764" s="2">
        <f ca="1">IF($D5764&lt;&gt;"",IF(K5764&lt;&gt;0,INDIRECT("AQ"&amp;K5764),$AH5764*($T5764+IF($D5764&gt;ROW()+1,SUM(AQ5765:INDIRECT("AQ"&amp;$D5764-1)),0))/$L5764),$N5764*INDIRECT("AQ"&amp;$F5764))</f>
        <v>0</v>
      </c>
      <c r="AR5764" s="2">
        <f ca="1">IF($D5764&lt;&gt;"",IF(K5764&lt;&gt;0,INDIRECT("AR"&amp;K5764),$AH5764*($W5764+$AC5764+$AD5764+IF($D5764&gt;(ROW()+1),SUM(AR5765:INDIRECT("AR"&amp;$D5764-1)),0))/$L5764),$N5764*INDIRECT("AR"&amp;$F5764))</f>
        <v>0</v>
      </c>
      <c r="AS5764" s="7">
        <f ca="1">AQ5764*燃料!$D$15+AR5764</f>
        <v>0</v>
      </c>
      <c r="AT5764" s="2">
        <f ca="1">AQ5764*燃料!$H$15</f>
        <v>0</v>
      </c>
      <c r="AU5764" s="2">
        <f ca="1">IF($D5764&lt;&gt;"",IF(K5764&lt;&gt;0,INDIRECT("AU"&amp;K5764),$AH5764*($AB5764+IF($D5764&gt;(ROW()+1),SUM(AU5765:INDIRECT("AU"&amp;$D5764-1)),0))/$L5764),$N5764*INDIRECT("AU"&amp;$F5764))</f>
        <v>0</v>
      </c>
      <c r="AV5764" s="2">
        <f ca="1">IF($D5764&lt;&gt;"",IF(K5764&lt;&gt;0,INDIRECT("AV"&amp;K5764),$AH5764*($AE5764+IF($D5764&gt;(ROW()+1),SUM(AV5765:INDIRECT("AV"&amp;$D5764-1)),0))/$L5764),$N5764*INDIRECT("AV"&amp;$F5764))</f>
        <v>0</v>
      </c>
      <c r="AW5764" s="7">
        <f t="shared" ca="1" si="80"/>
        <v>0</v>
      </c>
      <c r="AX5764" s="2">
        <f t="shared" ca="1" si="81"/>
        <v>1</v>
      </c>
      <c r="AY5764">
        <v>0</v>
      </c>
      <c r="AZ5764" t="s">
        <v>33</v>
      </c>
      <c r="BA5764">
        <f t="shared" si="82"/>
        <v>5765</v>
      </c>
      <c r="BB5764" t="str">
        <f t="shared" si="83"/>
        <v/>
      </c>
      <c r="BC5764" t="str">
        <f t="shared" ca="1" si="84"/>
        <v/>
      </c>
      <c r="BE5764" s="2" t="str">
        <f t="shared" ca="1" si="85"/>
        <v/>
      </c>
      <c r="BF5764" s="2" t="str">
        <f t="shared" si="86"/>
        <v/>
      </c>
      <c r="BG5764" s="2" t="str">
        <f t="shared" ca="1" si="87"/>
        <v/>
      </c>
      <c r="BR5764" t="str">
        <f t="shared" ca="1" si="88"/>
        <v/>
      </c>
      <c r="BS5764" s="1" t="str">
        <f t="shared" ca="1" si="89"/>
        <v/>
      </c>
      <c r="BT5764" s="1" t="str">
        <f t="shared" ca="1" si="90"/>
        <v/>
      </c>
      <c r="BU5764">
        <f>ROW()</f>
        <v>5764</v>
      </c>
    </row>
    <row r="5765" spans="1:73" x14ac:dyDescent="0.45">
      <c r="A5765" s="2">
        <f>IF(K5765="",MAX(A$2:A5764)+1,"")</f>
        <v>1451</v>
      </c>
      <c r="B5765" s="3" t="str">
        <f ca="1">IFERROR(IF(A5765&lt;&gt;"",MATCH(A5765,H$2:H5764,0)+1,""),"")</f>
        <v/>
      </c>
      <c r="C5765" s="3">
        <f ca="1">MAX(MAX(A$2:A5764),MAX(H$2:H5764))</f>
        <v>1450</v>
      </c>
      <c r="D5765" s="2">
        <f t="shared" si="70"/>
        <v>5766</v>
      </c>
      <c r="E5765" s="2" t="str">
        <f>IF(A5765="",LOOKUP(2, 1/(A$1:A5764&lt;&gt;""), ROW(A$1:A5764)),"")</f>
        <v/>
      </c>
      <c r="F5765" s="2" t="str">
        <f ca="1">IFERROR(IF(H5765&lt;&gt;"",INDEX(ROW(A:A),MATCH(H5765,A:A,0)),LOOKUP(2,1/(H$1:H5764=A5765),ROW(H$1:H5764))),"")</f>
        <v/>
      </c>
      <c r="G5765" s="3">
        <f ca="1">IF(D5765&gt;ROW()+1,IF(D5765&lt;&gt;"",SUM(G5766:INDIRECT("G"&amp;(D5765-1))),I5765*INDIRECT("G"&amp;F5765)),1)</f>
        <v>1</v>
      </c>
      <c r="H5765" s="6">
        <f ca="1">IF(J5765="",IF(COUNTIF(K$2:K5764,K5765)&gt;0,INDIRECT("H"&amp;MATCH(K5765,K$2:K5764,0)+1),IF(COUNTIF(J$2:J5764,K5765)&gt;0,INDIRECT("A"&amp;MATCH(K5765,J$2:J5764,0)+1),C5765+1)),"")</f>
        <v>0</v>
      </c>
      <c r="I5765">
        <f t="shared" ca="1" si="71"/>
        <v>1</v>
      </c>
      <c r="J5765" s="2" t="str">
        <f t="shared" ca="1" si="72"/>
        <v/>
      </c>
      <c r="L5765">
        <f t="shared" si="73"/>
        <v>1</v>
      </c>
      <c r="M5765" t="str">
        <f t="shared" si="74"/>
        <v/>
      </c>
      <c r="N5765" s="2" t="str">
        <f t="shared" si="75"/>
        <v/>
      </c>
      <c r="O5765" s="2" t="str">
        <f t="shared" si="76"/>
        <v/>
      </c>
      <c r="T5765" s="2">
        <f t="shared" si="77"/>
        <v>0</v>
      </c>
      <c r="W5765" s="2">
        <f>IF(X5765&lt;&gt;"",VLOOKUP(X5765,燃料!B$12:D$18,3,0)*Y5765,0)</f>
        <v>0</v>
      </c>
      <c r="Y5765" s="2">
        <f t="shared" si="78"/>
        <v>0</v>
      </c>
      <c r="AB5765">
        <f>IF(X5765&lt;&gt;0,VLOOKUP(X5765,燃料!$B$12:$H$18,7,0)*Y5765,0)</f>
        <v>0</v>
      </c>
      <c r="AE5765" s="9">
        <f t="shared" si="79"/>
        <v>0</v>
      </c>
      <c r="AH5765">
        <v>1</v>
      </c>
      <c r="AQ5765" s="2">
        <f ca="1">IF($D5765&lt;&gt;"",IF(K5765&lt;&gt;0,INDIRECT("AQ"&amp;K5765),$AH5765*($T5765+IF($D5765&gt;ROW()+1,SUM(AQ5766:INDIRECT("AQ"&amp;$D5765-1)),0))/$L5765),$N5765*INDIRECT("AQ"&amp;$F5765))</f>
        <v>0</v>
      </c>
      <c r="AR5765" s="2">
        <f ca="1">IF($D5765&lt;&gt;"",IF(K5765&lt;&gt;0,INDIRECT("AR"&amp;K5765),$AH5765*($W5765+$AC5765+$AD5765+IF($D5765&gt;(ROW()+1),SUM(AR5766:INDIRECT("AR"&amp;$D5765-1)),0))/$L5765),$N5765*INDIRECT("AR"&amp;$F5765))</f>
        <v>0</v>
      </c>
      <c r="AS5765" s="7">
        <f ca="1">AQ5765*燃料!$D$15+AR5765</f>
        <v>0</v>
      </c>
      <c r="AT5765" s="2">
        <f ca="1">AQ5765*燃料!$H$15</f>
        <v>0</v>
      </c>
      <c r="AU5765" s="2">
        <f ca="1">IF($D5765&lt;&gt;"",IF(K5765&lt;&gt;0,INDIRECT("AU"&amp;K5765),$AH5765*($AB5765+IF($D5765&gt;(ROW()+1),SUM(AU5766:INDIRECT("AU"&amp;$D5765-1)),0))/$L5765),$N5765*INDIRECT("AU"&amp;$F5765))</f>
        <v>0</v>
      </c>
      <c r="AV5765" s="2">
        <f ca="1">IF($D5765&lt;&gt;"",IF(K5765&lt;&gt;0,INDIRECT("AV"&amp;K5765),$AH5765*($AE5765+IF($D5765&gt;(ROW()+1),SUM(AV5766:INDIRECT("AV"&amp;$D5765-1)),0))/$L5765),$N5765*INDIRECT("AV"&amp;$F5765))</f>
        <v>0</v>
      </c>
      <c r="AW5765" s="7">
        <f t="shared" ca="1" si="80"/>
        <v>0</v>
      </c>
      <c r="AX5765" s="2">
        <f t="shared" ca="1" si="81"/>
        <v>1</v>
      </c>
      <c r="AY5765">
        <v>0</v>
      </c>
      <c r="AZ5765" t="s">
        <v>33</v>
      </c>
      <c r="BA5765">
        <f t="shared" si="82"/>
        <v>5766</v>
      </c>
      <c r="BB5765" t="str">
        <f t="shared" si="83"/>
        <v/>
      </c>
      <c r="BC5765" t="str">
        <f t="shared" ca="1" si="84"/>
        <v/>
      </c>
      <c r="BE5765" s="2" t="str">
        <f t="shared" ca="1" si="85"/>
        <v/>
      </c>
      <c r="BF5765" s="2" t="str">
        <f t="shared" si="86"/>
        <v/>
      </c>
      <c r="BG5765" s="2" t="str">
        <f t="shared" ca="1" si="87"/>
        <v/>
      </c>
      <c r="BR5765" t="str">
        <f t="shared" ca="1" si="88"/>
        <v/>
      </c>
      <c r="BS5765" s="1" t="str">
        <f t="shared" ca="1" si="89"/>
        <v/>
      </c>
      <c r="BT5765" s="1" t="str">
        <f t="shared" ca="1" si="90"/>
        <v/>
      </c>
      <c r="BU5765">
        <f>ROW()</f>
        <v>5765</v>
      </c>
    </row>
    <row r="5766" spans="1:73" x14ac:dyDescent="0.45">
      <c r="A5766" s="2">
        <f>IF(K5766="",MAX(A$2:A5765)+1,"")</f>
        <v>1452</v>
      </c>
      <c r="B5766" s="3" t="str">
        <f ca="1">IFERROR(IF(A5766&lt;&gt;"",MATCH(A5766,H$2:H5765,0)+1,""),"")</f>
        <v/>
      </c>
      <c r="C5766" s="3">
        <f ca="1">MAX(MAX(A$2:A5765),MAX(H$2:H5765))</f>
        <v>1451</v>
      </c>
      <c r="D5766" s="2">
        <f t="shared" si="70"/>
        <v>5767</v>
      </c>
      <c r="E5766" s="2" t="str">
        <f>IF(A5766="",LOOKUP(2, 1/(A$1:A5765&lt;&gt;""), ROW(A$1:A5765)),"")</f>
        <v/>
      </c>
      <c r="F5766" s="2" t="str">
        <f ca="1">IFERROR(IF(H5766&lt;&gt;"",INDEX(ROW(A:A),MATCH(H5766,A:A,0)),LOOKUP(2,1/(H$1:H5765=A5766),ROW(H$1:H5765))),"")</f>
        <v/>
      </c>
      <c r="G5766" s="3">
        <f ca="1">IF(D5766&gt;ROW()+1,IF(D5766&lt;&gt;"",SUM(G5767:INDIRECT("G"&amp;(D5766-1))),I5766*INDIRECT("G"&amp;F5766)),1)</f>
        <v>1</v>
      </c>
      <c r="H5766" s="6">
        <f ca="1">IF(J5766="",IF(COUNTIF(K$2:K5765,K5766)&gt;0,INDIRECT("H"&amp;MATCH(K5766,K$2:K5765,0)+1),IF(COUNTIF(J$2:J5765,K5766)&gt;0,INDIRECT("A"&amp;MATCH(K5766,J$2:J5765,0)+1),C5766+1)),"")</f>
        <v>0</v>
      </c>
      <c r="I5766">
        <f t="shared" ca="1" si="71"/>
        <v>1</v>
      </c>
      <c r="J5766" s="2" t="str">
        <f t="shared" ca="1" si="72"/>
        <v/>
      </c>
      <c r="L5766">
        <f t="shared" si="73"/>
        <v>1</v>
      </c>
      <c r="M5766" t="str">
        <f t="shared" si="74"/>
        <v/>
      </c>
      <c r="N5766" s="2" t="str">
        <f t="shared" si="75"/>
        <v/>
      </c>
      <c r="O5766" s="2" t="str">
        <f t="shared" si="76"/>
        <v/>
      </c>
      <c r="T5766" s="2">
        <f t="shared" si="77"/>
        <v>0</v>
      </c>
      <c r="W5766" s="2">
        <f>IF(X5766&lt;&gt;"",VLOOKUP(X5766,燃料!B$12:D$18,3,0)*Y5766,0)</f>
        <v>0</v>
      </c>
      <c r="Y5766" s="2">
        <f t="shared" si="78"/>
        <v>0</v>
      </c>
      <c r="AB5766">
        <f>IF(X5766&lt;&gt;0,VLOOKUP(X5766,燃料!$B$12:$H$18,7,0)*Y5766,0)</f>
        <v>0</v>
      </c>
      <c r="AE5766" s="9">
        <f t="shared" si="79"/>
        <v>0</v>
      </c>
      <c r="AH5766">
        <v>1</v>
      </c>
      <c r="AQ5766" s="2">
        <f ca="1">IF($D5766&lt;&gt;"",IF(K5766&lt;&gt;0,INDIRECT("AQ"&amp;K5766),$AH5766*($T5766+IF($D5766&gt;ROW()+1,SUM(AQ5767:INDIRECT("AQ"&amp;$D5766-1)),0))/$L5766),$N5766*INDIRECT("AQ"&amp;$F5766))</f>
        <v>0</v>
      </c>
      <c r="AR5766" s="2">
        <f ca="1">IF($D5766&lt;&gt;"",IF(K5766&lt;&gt;0,INDIRECT("AR"&amp;K5766),$AH5766*($W5766+$AC5766+$AD5766+IF($D5766&gt;(ROW()+1),SUM(AR5767:INDIRECT("AR"&amp;$D5766-1)),0))/$L5766),$N5766*INDIRECT("AR"&amp;$F5766))</f>
        <v>0</v>
      </c>
      <c r="AS5766" s="7">
        <f ca="1">AQ5766*燃料!$D$15+AR5766</f>
        <v>0</v>
      </c>
      <c r="AT5766" s="2">
        <f ca="1">AQ5766*燃料!$H$15</f>
        <v>0</v>
      </c>
      <c r="AU5766" s="2">
        <f ca="1">IF($D5766&lt;&gt;"",IF(K5766&lt;&gt;0,INDIRECT("AU"&amp;K5766),$AH5766*($AB5766+IF($D5766&gt;(ROW()+1),SUM(AU5767:INDIRECT("AU"&amp;$D5766-1)),0))/$L5766),$N5766*INDIRECT("AU"&amp;$F5766))</f>
        <v>0</v>
      </c>
      <c r="AV5766" s="2">
        <f ca="1">IF($D5766&lt;&gt;"",IF(K5766&lt;&gt;0,INDIRECT("AV"&amp;K5766),$AH5766*($AE5766+IF($D5766&gt;(ROW()+1),SUM(AV5767:INDIRECT("AV"&amp;$D5766-1)),0))/$L5766),$N5766*INDIRECT("AV"&amp;$F5766))</f>
        <v>0</v>
      </c>
      <c r="AW5766" s="7">
        <f t="shared" ca="1" si="80"/>
        <v>0</v>
      </c>
      <c r="AX5766" s="2">
        <f t="shared" ca="1" si="81"/>
        <v>1</v>
      </c>
      <c r="AY5766">
        <v>0</v>
      </c>
      <c r="AZ5766" t="s">
        <v>33</v>
      </c>
      <c r="BA5766">
        <f t="shared" si="82"/>
        <v>5767</v>
      </c>
      <c r="BB5766" t="str">
        <f t="shared" si="83"/>
        <v/>
      </c>
      <c r="BC5766" t="str">
        <f t="shared" ca="1" si="84"/>
        <v/>
      </c>
      <c r="BE5766" s="2" t="str">
        <f t="shared" ca="1" si="85"/>
        <v/>
      </c>
      <c r="BF5766" s="2" t="str">
        <f t="shared" si="86"/>
        <v/>
      </c>
      <c r="BG5766" s="2" t="str">
        <f t="shared" ca="1" si="87"/>
        <v/>
      </c>
      <c r="BR5766" t="str">
        <f t="shared" ca="1" si="88"/>
        <v/>
      </c>
      <c r="BS5766" s="1" t="str">
        <f t="shared" ca="1" si="89"/>
        <v/>
      </c>
      <c r="BT5766" s="1" t="str">
        <f t="shared" ca="1" si="90"/>
        <v/>
      </c>
      <c r="BU5766">
        <f>ROW()</f>
        <v>5766</v>
      </c>
    </row>
    <row r="5767" spans="1:73" x14ac:dyDescent="0.45">
      <c r="A5767" s="2">
        <f>IF(K5767="",MAX(A$2:A5766)+1,"")</f>
        <v>1453</v>
      </c>
      <c r="B5767" s="3" t="str">
        <f ca="1">IFERROR(IF(A5767&lt;&gt;"",MATCH(A5767,H$2:H5766,0)+1,""),"")</f>
        <v/>
      </c>
      <c r="C5767" s="3">
        <f ca="1">MAX(MAX(A$2:A5766),MAX(H$2:H5766))</f>
        <v>1452</v>
      </c>
      <c r="D5767" s="2">
        <f t="shared" si="70"/>
        <v>5768</v>
      </c>
      <c r="E5767" s="2" t="str">
        <f>IF(A5767="",LOOKUP(2, 1/(A$1:A5766&lt;&gt;""), ROW(A$1:A5766)),"")</f>
        <v/>
      </c>
      <c r="F5767" s="2" t="str">
        <f ca="1">IFERROR(IF(H5767&lt;&gt;"",INDEX(ROW(A:A),MATCH(H5767,A:A,0)),LOOKUP(2,1/(H$1:H5766=A5767),ROW(H$1:H5766))),"")</f>
        <v/>
      </c>
      <c r="G5767" s="3">
        <f ca="1">IF(D5767&gt;ROW()+1,IF(D5767&lt;&gt;"",SUM(G5768:INDIRECT("G"&amp;(D5767-1))),I5767*INDIRECT("G"&amp;F5767)),1)</f>
        <v>1</v>
      </c>
      <c r="H5767" s="6">
        <f ca="1">IF(J5767="",IF(COUNTIF(K$2:K5766,K5767)&gt;0,INDIRECT("H"&amp;MATCH(K5767,K$2:K5766,0)+1),IF(COUNTIF(J$2:J5766,K5767)&gt;0,INDIRECT("A"&amp;MATCH(K5767,J$2:J5766,0)+1),C5767+1)),"")</f>
        <v>0</v>
      </c>
      <c r="I5767">
        <f t="shared" ca="1" si="71"/>
        <v>1</v>
      </c>
      <c r="J5767" s="2" t="str">
        <f t="shared" ca="1" si="72"/>
        <v/>
      </c>
      <c r="L5767">
        <f t="shared" si="73"/>
        <v>1</v>
      </c>
      <c r="M5767" t="str">
        <f t="shared" si="74"/>
        <v/>
      </c>
      <c r="N5767" s="2" t="str">
        <f t="shared" si="75"/>
        <v/>
      </c>
      <c r="O5767" s="2" t="str">
        <f t="shared" si="76"/>
        <v/>
      </c>
      <c r="T5767" s="2">
        <f t="shared" si="77"/>
        <v>0</v>
      </c>
      <c r="W5767" s="2">
        <f>IF(X5767&lt;&gt;"",VLOOKUP(X5767,燃料!B$12:D$18,3,0)*Y5767,0)</f>
        <v>0</v>
      </c>
      <c r="Y5767" s="2">
        <f t="shared" si="78"/>
        <v>0</v>
      </c>
      <c r="AB5767">
        <f>IF(X5767&lt;&gt;0,VLOOKUP(X5767,燃料!$B$12:$H$18,7,0)*Y5767,0)</f>
        <v>0</v>
      </c>
      <c r="AE5767" s="9">
        <f t="shared" si="79"/>
        <v>0</v>
      </c>
      <c r="AH5767">
        <v>1</v>
      </c>
      <c r="AQ5767" s="2">
        <f ca="1">IF($D5767&lt;&gt;"",IF(K5767&lt;&gt;0,INDIRECT("AQ"&amp;K5767),$AH5767*($T5767+IF($D5767&gt;ROW()+1,SUM(AQ5768:INDIRECT("AQ"&amp;$D5767-1)),0))/$L5767),$N5767*INDIRECT("AQ"&amp;$F5767))</f>
        <v>0</v>
      </c>
      <c r="AR5767" s="2">
        <f ca="1">IF($D5767&lt;&gt;"",IF(K5767&lt;&gt;0,INDIRECT("AR"&amp;K5767),$AH5767*($W5767+$AC5767+$AD5767+IF($D5767&gt;(ROW()+1),SUM(AR5768:INDIRECT("AR"&amp;$D5767-1)),0))/$L5767),$N5767*INDIRECT("AR"&amp;$F5767))</f>
        <v>0</v>
      </c>
      <c r="AS5767" s="7">
        <f ca="1">AQ5767*燃料!$D$15+AR5767</f>
        <v>0</v>
      </c>
      <c r="AT5767" s="2">
        <f ca="1">AQ5767*燃料!$H$15</f>
        <v>0</v>
      </c>
      <c r="AU5767" s="2">
        <f ca="1">IF($D5767&lt;&gt;"",IF(K5767&lt;&gt;0,INDIRECT("AU"&amp;K5767),$AH5767*($AB5767+IF($D5767&gt;(ROW()+1),SUM(AU5768:INDIRECT("AU"&amp;$D5767-1)),0))/$L5767),$N5767*INDIRECT("AU"&amp;$F5767))</f>
        <v>0</v>
      </c>
      <c r="AV5767" s="2">
        <f ca="1">IF($D5767&lt;&gt;"",IF(K5767&lt;&gt;0,INDIRECT("AV"&amp;K5767),$AH5767*($AE5767+IF($D5767&gt;(ROW()+1),SUM(AV5768:INDIRECT("AV"&amp;$D5767-1)),0))/$L5767),$N5767*INDIRECT("AV"&amp;$F5767))</f>
        <v>0</v>
      </c>
      <c r="AW5767" s="7">
        <f t="shared" ca="1" si="80"/>
        <v>0</v>
      </c>
      <c r="AX5767" s="2">
        <f t="shared" ca="1" si="81"/>
        <v>1</v>
      </c>
      <c r="AY5767">
        <v>0</v>
      </c>
      <c r="AZ5767" t="s">
        <v>33</v>
      </c>
      <c r="BA5767">
        <f t="shared" si="82"/>
        <v>5768</v>
      </c>
      <c r="BB5767" t="str">
        <f t="shared" si="83"/>
        <v/>
      </c>
      <c r="BC5767" t="str">
        <f t="shared" ca="1" si="84"/>
        <v/>
      </c>
      <c r="BE5767" s="2" t="str">
        <f t="shared" ca="1" si="85"/>
        <v/>
      </c>
      <c r="BF5767" s="2" t="str">
        <f t="shared" si="86"/>
        <v/>
      </c>
      <c r="BG5767" s="2" t="str">
        <f t="shared" ca="1" si="87"/>
        <v/>
      </c>
      <c r="BR5767" t="str">
        <f t="shared" ca="1" si="88"/>
        <v/>
      </c>
      <c r="BS5767" s="1" t="str">
        <f t="shared" ca="1" si="89"/>
        <v/>
      </c>
      <c r="BT5767" s="1" t="str">
        <f t="shared" ca="1" si="90"/>
        <v/>
      </c>
      <c r="BU5767">
        <f>ROW()</f>
        <v>5767</v>
      </c>
    </row>
    <row r="5768" spans="1:73" x14ac:dyDescent="0.45">
      <c r="A5768" s="2">
        <f>IF(K5768="",MAX(A$2:A5767)+1,"")</f>
        <v>1454</v>
      </c>
      <c r="B5768" s="3" t="str">
        <f ca="1">IFERROR(IF(A5768&lt;&gt;"",MATCH(A5768,H$2:H5767,0)+1,""),"")</f>
        <v/>
      </c>
      <c r="C5768" s="3">
        <f ca="1">MAX(MAX(A$2:A5767),MAX(H$2:H5767))</f>
        <v>1453</v>
      </c>
      <c r="D5768" s="2">
        <f t="shared" si="70"/>
        <v>5769</v>
      </c>
      <c r="E5768" s="2" t="str">
        <f>IF(A5768="",LOOKUP(2, 1/(A$1:A5767&lt;&gt;""), ROW(A$1:A5767)),"")</f>
        <v/>
      </c>
      <c r="F5768" s="2" t="str">
        <f ca="1">IFERROR(IF(H5768&lt;&gt;"",INDEX(ROW(A:A),MATCH(H5768,A:A,0)),LOOKUP(2,1/(H$1:H5767=A5768),ROW(H$1:H5767))),"")</f>
        <v/>
      </c>
      <c r="G5768" s="3">
        <f ca="1">IF(D5768&gt;ROW()+1,IF(D5768&lt;&gt;"",SUM(G5769:INDIRECT("G"&amp;(D5768-1))),I5768*INDIRECT("G"&amp;F5768)),1)</f>
        <v>1</v>
      </c>
      <c r="H5768" s="6">
        <f ca="1">IF(J5768="",IF(COUNTIF(K$2:K5767,K5768)&gt;0,INDIRECT("H"&amp;MATCH(K5768,K$2:K5767,0)+1),IF(COUNTIF(J$2:J5767,K5768)&gt;0,INDIRECT("A"&amp;MATCH(K5768,J$2:J5767,0)+1),C5768+1)),"")</f>
        <v>0</v>
      </c>
      <c r="I5768">
        <f t="shared" ca="1" si="71"/>
        <v>1</v>
      </c>
      <c r="J5768" s="2" t="str">
        <f t="shared" ca="1" si="72"/>
        <v/>
      </c>
      <c r="L5768">
        <f t="shared" si="73"/>
        <v>1</v>
      </c>
      <c r="M5768" t="str">
        <f t="shared" si="74"/>
        <v/>
      </c>
      <c r="N5768" s="2" t="str">
        <f t="shared" si="75"/>
        <v/>
      </c>
      <c r="O5768" s="2" t="str">
        <f t="shared" si="76"/>
        <v/>
      </c>
      <c r="T5768" s="2">
        <f t="shared" si="77"/>
        <v>0</v>
      </c>
      <c r="W5768" s="2">
        <f>IF(X5768&lt;&gt;"",VLOOKUP(X5768,燃料!B$12:D$18,3,0)*Y5768,0)</f>
        <v>0</v>
      </c>
      <c r="Y5768" s="2">
        <f t="shared" si="78"/>
        <v>0</v>
      </c>
      <c r="AB5768">
        <f>IF(X5768&lt;&gt;0,VLOOKUP(X5768,燃料!$B$12:$H$18,7,0)*Y5768,0)</f>
        <v>0</v>
      </c>
      <c r="AE5768" s="9">
        <f t="shared" si="79"/>
        <v>0</v>
      </c>
      <c r="AH5768">
        <v>1</v>
      </c>
      <c r="AQ5768" s="2">
        <f ca="1">IF($D5768&lt;&gt;"",IF(K5768&lt;&gt;0,INDIRECT("AQ"&amp;K5768),$AH5768*($T5768+IF($D5768&gt;ROW()+1,SUM(AQ5769:INDIRECT("AQ"&amp;$D5768-1)),0))/$L5768),$N5768*INDIRECT("AQ"&amp;$F5768))</f>
        <v>0</v>
      </c>
      <c r="AR5768" s="2">
        <f ca="1">IF($D5768&lt;&gt;"",IF(K5768&lt;&gt;0,INDIRECT("AR"&amp;K5768),$AH5768*($W5768+$AC5768+$AD5768+IF($D5768&gt;(ROW()+1),SUM(AR5769:INDIRECT("AR"&amp;$D5768-1)),0))/$L5768),$N5768*INDIRECT("AR"&amp;$F5768))</f>
        <v>0</v>
      </c>
      <c r="AS5768" s="7">
        <f ca="1">AQ5768*燃料!$D$15+AR5768</f>
        <v>0</v>
      </c>
      <c r="AT5768" s="2">
        <f ca="1">AQ5768*燃料!$H$15</f>
        <v>0</v>
      </c>
      <c r="AU5768" s="2">
        <f ca="1">IF($D5768&lt;&gt;"",IF(K5768&lt;&gt;0,INDIRECT("AU"&amp;K5768),$AH5768*($AB5768+IF($D5768&gt;(ROW()+1),SUM(AU5769:INDIRECT("AU"&amp;$D5768-1)),0))/$L5768),$N5768*INDIRECT("AU"&amp;$F5768))</f>
        <v>0</v>
      </c>
      <c r="AV5768" s="2">
        <f ca="1">IF($D5768&lt;&gt;"",IF(K5768&lt;&gt;0,INDIRECT("AV"&amp;K5768),$AH5768*($AE5768+IF($D5768&gt;(ROW()+1),SUM(AV5769:INDIRECT("AV"&amp;$D5768-1)),0))/$L5768),$N5768*INDIRECT("AV"&amp;$F5768))</f>
        <v>0</v>
      </c>
      <c r="AW5768" s="7">
        <f t="shared" ca="1" si="80"/>
        <v>0</v>
      </c>
      <c r="AX5768" s="2">
        <f t="shared" ca="1" si="81"/>
        <v>1</v>
      </c>
      <c r="AY5768">
        <v>0</v>
      </c>
      <c r="AZ5768" t="s">
        <v>33</v>
      </c>
      <c r="BA5768">
        <f t="shared" si="82"/>
        <v>5769</v>
      </c>
      <c r="BB5768" t="str">
        <f t="shared" si="83"/>
        <v/>
      </c>
      <c r="BC5768" t="str">
        <f t="shared" ca="1" si="84"/>
        <v/>
      </c>
      <c r="BE5768" s="2" t="str">
        <f t="shared" ca="1" si="85"/>
        <v/>
      </c>
      <c r="BF5768" s="2" t="str">
        <f t="shared" si="86"/>
        <v/>
      </c>
      <c r="BG5768" s="2" t="str">
        <f t="shared" ca="1" si="87"/>
        <v/>
      </c>
      <c r="BR5768" t="str">
        <f t="shared" ca="1" si="88"/>
        <v/>
      </c>
      <c r="BS5768" s="1" t="str">
        <f t="shared" ca="1" si="89"/>
        <v/>
      </c>
      <c r="BT5768" s="1" t="str">
        <f t="shared" ca="1" si="90"/>
        <v/>
      </c>
      <c r="BU5768">
        <f>ROW()</f>
        <v>5768</v>
      </c>
    </row>
    <row r="5769" spans="1:73" x14ac:dyDescent="0.45">
      <c r="A5769" s="2">
        <f>IF(K5769="",MAX(A$2:A5768)+1,"")</f>
        <v>1455</v>
      </c>
      <c r="B5769" s="3" t="str">
        <f ca="1">IFERROR(IF(A5769&lt;&gt;"",MATCH(A5769,H$2:H5768,0)+1,""),"")</f>
        <v/>
      </c>
      <c r="C5769" s="3">
        <f ca="1">MAX(MAX(A$2:A5768),MAX(H$2:H5768))</f>
        <v>1454</v>
      </c>
      <c r="D5769" s="2">
        <f t="shared" si="70"/>
        <v>5770</v>
      </c>
      <c r="E5769" s="2" t="str">
        <f>IF(A5769="",LOOKUP(2, 1/(A$1:A5768&lt;&gt;""), ROW(A$1:A5768)),"")</f>
        <v/>
      </c>
      <c r="F5769" s="2" t="str">
        <f ca="1">IFERROR(IF(H5769&lt;&gt;"",INDEX(ROW(A:A),MATCH(H5769,A:A,0)),LOOKUP(2,1/(H$1:H5768=A5769),ROW(H$1:H5768))),"")</f>
        <v/>
      </c>
      <c r="G5769" s="3">
        <f ca="1">IF(D5769&gt;ROW()+1,IF(D5769&lt;&gt;"",SUM(G5770:INDIRECT("G"&amp;(D5769-1))),I5769*INDIRECT("G"&amp;F5769)),1)</f>
        <v>1</v>
      </c>
      <c r="H5769" s="6">
        <f ca="1">IF(J5769="",IF(COUNTIF(K$2:K5768,K5769)&gt;0,INDIRECT("H"&amp;MATCH(K5769,K$2:K5768,0)+1),IF(COUNTIF(J$2:J5768,K5769)&gt;0,INDIRECT("A"&amp;MATCH(K5769,J$2:J5768,0)+1),C5769+1)),"")</f>
        <v>0</v>
      </c>
      <c r="I5769">
        <f t="shared" ca="1" si="71"/>
        <v>1</v>
      </c>
      <c r="J5769" s="2" t="str">
        <f t="shared" ca="1" si="72"/>
        <v/>
      </c>
      <c r="L5769">
        <f t="shared" si="73"/>
        <v>1</v>
      </c>
      <c r="M5769" t="str">
        <f t="shared" si="74"/>
        <v/>
      </c>
      <c r="N5769" s="2" t="str">
        <f t="shared" si="75"/>
        <v/>
      </c>
      <c r="O5769" s="2" t="str">
        <f t="shared" si="76"/>
        <v/>
      </c>
      <c r="T5769" s="2">
        <f t="shared" si="77"/>
        <v>0</v>
      </c>
      <c r="W5769" s="2">
        <f>IF(X5769&lt;&gt;"",VLOOKUP(X5769,燃料!B$12:D$18,3,0)*Y5769,0)</f>
        <v>0</v>
      </c>
      <c r="Y5769" s="2">
        <f t="shared" si="78"/>
        <v>0</v>
      </c>
      <c r="AB5769">
        <f>IF(X5769&lt;&gt;0,VLOOKUP(X5769,燃料!$B$12:$H$18,7,0)*Y5769,0)</f>
        <v>0</v>
      </c>
      <c r="AE5769" s="9">
        <f t="shared" si="79"/>
        <v>0</v>
      </c>
      <c r="AH5769">
        <v>1</v>
      </c>
      <c r="AQ5769" s="2">
        <f ca="1">IF($D5769&lt;&gt;"",IF(K5769&lt;&gt;0,INDIRECT("AQ"&amp;K5769),$AH5769*($T5769+IF($D5769&gt;ROW()+1,SUM(AQ5770:INDIRECT("AQ"&amp;$D5769-1)),0))/$L5769),$N5769*INDIRECT("AQ"&amp;$F5769))</f>
        <v>0</v>
      </c>
      <c r="AR5769" s="2">
        <f ca="1">IF($D5769&lt;&gt;"",IF(K5769&lt;&gt;0,INDIRECT("AR"&amp;K5769),$AH5769*($W5769+$AC5769+$AD5769+IF($D5769&gt;(ROW()+1),SUM(AR5770:INDIRECT("AR"&amp;$D5769-1)),0))/$L5769),$N5769*INDIRECT("AR"&amp;$F5769))</f>
        <v>0</v>
      </c>
      <c r="AS5769" s="7">
        <f ca="1">AQ5769*燃料!$D$15+AR5769</f>
        <v>0</v>
      </c>
      <c r="AT5769" s="2">
        <f ca="1">AQ5769*燃料!$H$15</f>
        <v>0</v>
      </c>
      <c r="AU5769" s="2">
        <f ca="1">IF($D5769&lt;&gt;"",IF(K5769&lt;&gt;0,INDIRECT("AU"&amp;K5769),$AH5769*($AB5769+IF($D5769&gt;(ROW()+1),SUM(AU5770:INDIRECT("AU"&amp;$D5769-1)),0))/$L5769),$N5769*INDIRECT("AU"&amp;$F5769))</f>
        <v>0</v>
      </c>
      <c r="AV5769" s="2">
        <f ca="1">IF($D5769&lt;&gt;"",IF(K5769&lt;&gt;0,INDIRECT("AV"&amp;K5769),$AH5769*($AE5769+IF($D5769&gt;(ROW()+1),SUM(AV5770:INDIRECT("AV"&amp;$D5769-1)),0))/$L5769),$N5769*INDIRECT("AV"&amp;$F5769))</f>
        <v>0</v>
      </c>
      <c r="AW5769" s="7">
        <f t="shared" ca="1" si="80"/>
        <v>0</v>
      </c>
      <c r="AX5769" s="2">
        <f t="shared" ca="1" si="81"/>
        <v>1</v>
      </c>
      <c r="AY5769">
        <v>0</v>
      </c>
      <c r="AZ5769" t="s">
        <v>33</v>
      </c>
      <c r="BA5769">
        <f t="shared" si="82"/>
        <v>5770</v>
      </c>
      <c r="BB5769" t="str">
        <f t="shared" si="83"/>
        <v/>
      </c>
      <c r="BC5769" t="str">
        <f t="shared" ca="1" si="84"/>
        <v/>
      </c>
      <c r="BE5769" s="2" t="str">
        <f t="shared" ca="1" si="85"/>
        <v/>
      </c>
      <c r="BF5769" s="2" t="str">
        <f t="shared" si="86"/>
        <v/>
      </c>
      <c r="BG5769" s="2" t="str">
        <f t="shared" ca="1" si="87"/>
        <v/>
      </c>
      <c r="BR5769" t="str">
        <f t="shared" ca="1" si="88"/>
        <v/>
      </c>
      <c r="BS5769" s="1" t="str">
        <f t="shared" ca="1" si="89"/>
        <v/>
      </c>
      <c r="BT5769" s="1" t="str">
        <f t="shared" ca="1" si="90"/>
        <v/>
      </c>
      <c r="BU5769">
        <f>ROW()</f>
        <v>5769</v>
      </c>
    </row>
    <row r="5770" spans="1:73" x14ac:dyDescent="0.45">
      <c r="A5770" s="2">
        <f>IF(K5770="",MAX(A$2:A5769)+1,"")</f>
        <v>1456</v>
      </c>
      <c r="B5770" s="3" t="str">
        <f ca="1">IFERROR(IF(A5770&lt;&gt;"",MATCH(A5770,H$2:H5769,0)+1,""),"")</f>
        <v/>
      </c>
      <c r="C5770" s="3">
        <f ca="1">MAX(MAX(A$2:A5769),MAX(H$2:H5769))</f>
        <v>1455</v>
      </c>
      <c r="D5770" s="2">
        <f t="shared" si="70"/>
        <v>5771</v>
      </c>
      <c r="E5770" s="2" t="str">
        <f>IF(A5770="",LOOKUP(2, 1/(A$1:A5769&lt;&gt;""), ROW(A$1:A5769)),"")</f>
        <v/>
      </c>
      <c r="F5770" s="2" t="str">
        <f ca="1">IFERROR(IF(H5770&lt;&gt;"",INDEX(ROW(A:A),MATCH(H5770,A:A,0)),LOOKUP(2,1/(H$1:H5769=A5770),ROW(H$1:H5769))),"")</f>
        <v/>
      </c>
      <c r="G5770" s="3">
        <f ca="1">IF(D5770&gt;ROW()+1,IF(D5770&lt;&gt;"",SUM(G5771:INDIRECT("G"&amp;(D5770-1))),I5770*INDIRECT("G"&amp;F5770)),1)</f>
        <v>1</v>
      </c>
      <c r="H5770" s="6">
        <f ca="1">IF(J5770="",IF(COUNTIF(K$2:K5769,K5770)&gt;0,INDIRECT("H"&amp;MATCH(K5770,K$2:K5769,0)+1),IF(COUNTIF(J$2:J5769,K5770)&gt;0,INDIRECT("A"&amp;MATCH(K5770,J$2:J5769,0)+1),C5770+1)),"")</f>
        <v>0</v>
      </c>
      <c r="I5770">
        <f t="shared" ca="1" si="71"/>
        <v>1</v>
      </c>
      <c r="J5770" s="2" t="str">
        <f t="shared" ca="1" si="72"/>
        <v/>
      </c>
      <c r="L5770">
        <f t="shared" si="73"/>
        <v>1</v>
      </c>
      <c r="M5770" t="str">
        <f t="shared" si="74"/>
        <v/>
      </c>
      <c r="N5770" s="2" t="str">
        <f t="shared" si="75"/>
        <v/>
      </c>
      <c r="O5770" s="2" t="str">
        <f t="shared" si="76"/>
        <v/>
      </c>
      <c r="T5770" s="2">
        <f t="shared" si="77"/>
        <v>0</v>
      </c>
      <c r="W5770" s="2">
        <f>IF(X5770&lt;&gt;"",VLOOKUP(X5770,燃料!B$12:D$18,3,0)*Y5770,0)</f>
        <v>0</v>
      </c>
      <c r="Y5770" s="2">
        <f t="shared" si="78"/>
        <v>0</v>
      </c>
      <c r="AB5770">
        <f>IF(X5770&lt;&gt;0,VLOOKUP(X5770,燃料!$B$12:$H$18,7,0)*Y5770,0)</f>
        <v>0</v>
      </c>
      <c r="AE5770" s="9">
        <f t="shared" si="79"/>
        <v>0</v>
      </c>
      <c r="AH5770">
        <v>1</v>
      </c>
      <c r="AQ5770" s="2">
        <f ca="1">IF($D5770&lt;&gt;"",IF(K5770&lt;&gt;0,INDIRECT("AQ"&amp;K5770),$AH5770*($T5770+IF($D5770&gt;ROW()+1,SUM(AQ5771:INDIRECT("AQ"&amp;$D5770-1)),0))/$L5770),$N5770*INDIRECT("AQ"&amp;$F5770))</f>
        <v>0</v>
      </c>
      <c r="AR5770" s="2">
        <f ca="1">IF($D5770&lt;&gt;"",IF(K5770&lt;&gt;0,INDIRECT("AR"&amp;K5770),$AH5770*($W5770+$AC5770+$AD5770+IF($D5770&gt;(ROW()+1),SUM(AR5771:INDIRECT("AR"&amp;$D5770-1)),0))/$L5770),$N5770*INDIRECT("AR"&amp;$F5770))</f>
        <v>0</v>
      </c>
      <c r="AS5770" s="7">
        <f ca="1">AQ5770*燃料!$D$15+AR5770</f>
        <v>0</v>
      </c>
      <c r="AT5770" s="2">
        <f ca="1">AQ5770*燃料!$H$15</f>
        <v>0</v>
      </c>
      <c r="AU5770" s="2">
        <f ca="1">IF($D5770&lt;&gt;"",IF(K5770&lt;&gt;0,INDIRECT("AU"&amp;K5770),$AH5770*($AB5770+IF($D5770&gt;(ROW()+1),SUM(AU5771:INDIRECT("AU"&amp;$D5770-1)),0))/$L5770),$N5770*INDIRECT("AU"&amp;$F5770))</f>
        <v>0</v>
      </c>
      <c r="AV5770" s="2">
        <f ca="1">IF($D5770&lt;&gt;"",IF(K5770&lt;&gt;0,INDIRECT("AV"&amp;K5770),$AH5770*($AE5770+IF($D5770&gt;(ROW()+1),SUM(AV5771:INDIRECT("AV"&amp;$D5770-1)),0))/$L5770),$N5770*INDIRECT("AV"&amp;$F5770))</f>
        <v>0</v>
      </c>
      <c r="AW5770" s="7">
        <f t="shared" ca="1" si="80"/>
        <v>0</v>
      </c>
      <c r="AX5770" s="2">
        <f t="shared" ca="1" si="81"/>
        <v>1</v>
      </c>
      <c r="AY5770">
        <v>0</v>
      </c>
      <c r="AZ5770" t="s">
        <v>33</v>
      </c>
      <c r="BA5770">
        <f t="shared" si="82"/>
        <v>5771</v>
      </c>
      <c r="BB5770" t="str">
        <f t="shared" si="83"/>
        <v/>
      </c>
      <c r="BC5770" t="str">
        <f t="shared" ca="1" si="84"/>
        <v/>
      </c>
      <c r="BE5770" s="2" t="str">
        <f t="shared" ca="1" si="85"/>
        <v/>
      </c>
      <c r="BF5770" s="2" t="str">
        <f t="shared" si="86"/>
        <v/>
      </c>
      <c r="BG5770" s="2" t="str">
        <f t="shared" ca="1" si="87"/>
        <v/>
      </c>
      <c r="BR5770" t="str">
        <f t="shared" ca="1" si="88"/>
        <v/>
      </c>
      <c r="BS5770" s="1" t="str">
        <f t="shared" ca="1" si="89"/>
        <v/>
      </c>
      <c r="BT5770" s="1" t="str">
        <f t="shared" ca="1" si="90"/>
        <v/>
      </c>
      <c r="BU5770">
        <f>ROW()</f>
        <v>5770</v>
      </c>
    </row>
    <row r="5771" spans="1:73" x14ac:dyDescent="0.45">
      <c r="A5771" s="2">
        <f>IF(K5771="",MAX(A$2:A5770)+1,"")</f>
        <v>1457</v>
      </c>
      <c r="B5771" s="3" t="str">
        <f ca="1">IFERROR(IF(A5771&lt;&gt;"",MATCH(A5771,H$2:H5770,0)+1,""),"")</f>
        <v/>
      </c>
      <c r="C5771" s="3">
        <f ca="1">MAX(MAX(A$2:A5770),MAX(H$2:H5770))</f>
        <v>1456</v>
      </c>
      <c r="D5771" s="2">
        <f t="shared" si="70"/>
        <v>5772</v>
      </c>
      <c r="E5771" s="2" t="str">
        <f>IF(A5771="",LOOKUP(2, 1/(A$1:A5770&lt;&gt;""), ROW(A$1:A5770)),"")</f>
        <v/>
      </c>
      <c r="F5771" s="2" t="str">
        <f ca="1">IFERROR(IF(H5771&lt;&gt;"",INDEX(ROW(A:A),MATCH(H5771,A:A,0)),LOOKUP(2,1/(H$1:H5770=A5771),ROW(H$1:H5770))),"")</f>
        <v/>
      </c>
      <c r="G5771" s="3">
        <f ca="1">IF(D5771&gt;ROW()+1,IF(D5771&lt;&gt;"",SUM(G5772:INDIRECT("G"&amp;(D5771-1))),I5771*INDIRECT("G"&amp;F5771)),1)</f>
        <v>1</v>
      </c>
      <c r="H5771" s="6">
        <f ca="1">IF(J5771="",IF(COUNTIF(K$2:K5770,K5771)&gt;0,INDIRECT("H"&amp;MATCH(K5771,K$2:K5770,0)+1),IF(COUNTIF(J$2:J5770,K5771)&gt;0,INDIRECT("A"&amp;MATCH(K5771,J$2:J5770,0)+1),C5771+1)),"")</f>
        <v>0</v>
      </c>
      <c r="I5771">
        <f t="shared" ca="1" si="71"/>
        <v>1</v>
      </c>
      <c r="J5771" s="2" t="str">
        <f t="shared" ca="1" si="72"/>
        <v/>
      </c>
      <c r="L5771">
        <f t="shared" si="73"/>
        <v>1</v>
      </c>
      <c r="M5771" t="str">
        <f t="shared" si="74"/>
        <v/>
      </c>
      <c r="N5771" s="2" t="str">
        <f t="shared" si="75"/>
        <v/>
      </c>
      <c r="O5771" s="2" t="str">
        <f t="shared" si="76"/>
        <v/>
      </c>
      <c r="T5771" s="2">
        <f t="shared" si="77"/>
        <v>0</v>
      </c>
      <c r="W5771" s="2">
        <f>IF(X5771&lt;&gt;"",VLOOKUP(X5771,燃料!B$12:D$18,3,0)*Y5771,0)</f>
        <v>0</v>
      </c>
      <c r="Y5771" s="2">
        <f t="shared" si="78"/>
        <v>0</v>
      </c>
      <c r="AB5771">
        <f>IF(X5771&lt;&gt;0,VLOOKUP(X5771,燃料!$B$12:$H$18,7,0)*Y5771,0)</f>
        <v>0</v>
      </c>
      <c r="AE5771" s="9">
        <f t="shared" si="79"/>
        <v>0</v>
      </c>
      <c r="AH5771">
        <v>1</v>
      </c>
      <c r="AQ5771" s="2">
        <f ca="1">IF($D5771&lt;&gt;"",IF(K5771&lt;&gt;0,INDIRECT("AQ"&amp;K5771),$AH5771*($T5771+IF($D5771&gt;ROW()+1,SUM(AQ5772:INDIRECT("AQ"&amp;$D5771-1)),0))/$L5771),$N5771*INDIRECT("AQ"&amp;$F5771))</f>
        <v>0</v>
      </c>
      <c r="AR5771" s="2">
        <f ca="1">IF($D5771&lt;&gt;"",IF(K5771&lt;&gt;0,INDIRECT("AR"&amp;K5771),$AH5771*($W5771+$AC5771+$AD5771+IF($D5771&gt;(ROW()+1),SUM(AR5772:INDIRECT("AR"&amp;$D5771-1)),0))/$L5771),$N5771*INDIRECT("AR"&amp;$F5771))</f>
        <v>0</v>
      </c>
      <c r="AS5771" s="7">
        <f ca="1">AQ5771*燃料!$D$15+AR5771</f>
        <v>0</v>
      </c>
      <c r="AT5771" s="2">
        <f ca="1">AQ5771*燃料!$H$15</f>
        <v>0</v>
      </c>
      <c r="AU5771" s="2">
        <f ca="1">IF($D5771&lt;&gt;"",IF(K5771&lt;&gt;0,INDIRECT("AU"&amp;K5771),$AH5771*($AB5771+IF($D5771&gt;(ROW()+1),SUM(AU5772:INDIRECT("AU"&amp;$D5771-1)),0))/$L5771),$N5771*INDIRECT("AU"&amp;$F5771))</f>
        <v>0</v>
      </c>
      <c r="AV5771" s="2">
        <f ca="1">IF($D5771&lt;&gt;"",IF(K5771&lt;&gt;0,INDIRECT("AV"&amp;K5771),$AH5771*($AE5771+IF($D5771&gt;(ROW()+1),SUM(AV5772:INDIRECT("AV"&amp;$D5771-1)),0))/$L5771),$N5771*INDIRECT("AV"&amp;$F5771))</f>
        <v>0</v>
      </c>
      <c r="AW5771" s="7">
        <f t="shared" ca="1" si="80"/>
        <v>0</v>
      </c>
      <c r="AX5771" s="2">
        <f t="shared" ca="1" si="81"/>
        <v>1</v>
      </c>
      <c r="AY5771">
        <v>0</v>
      </c>
      <c r="AZ5771" t="s">
        <v>33</v>
      </c>
      <c r="BA5771">
        <f t="shared" si="82"/>
        <v>5772</v>
      </c>
      <c r="BB5771" t="str">
        <f t="shared" si="83"/>
        <v/>
      </c>
      <c r="BC5771" t="str">
        <f t="shared" ca="1" si="84"/>
        <v/>
      </c>
      <c r="BE5771" s="2" t="str">
        <f t="shared" ca="1" si="85"/>
        <v/>
      </c>
      <c r="BF5771" s="2" t="str">
        <f t="shared" si="86"/>
        <v/>
      </c>
      <c r="BG5771" s="2" t="str">
        <f t="shared" ca="1" si="87"/>
        <v/>
      </c>
      <c r="BR5771" t="str">
        <f t="shared" ca="1" si="88"/>
        <v/>
      </c>
      <c r="BS5771" s="1" t="str">
        <f t="shared" ca="1" si="89"/>
        <v/>
      </c>
      <c r="BT5771" s="1" t="str">
        <f t="shared" ca="1" si="90"/>
        <v/>
      </c>
      <c r="BU5771">
        <f>ROW()</f>
        <v>5771</v>
      </c>
    </row>
    <row r="5772" spans="1:73" x14ac:dyDescent="0.45">
      <c r="A5772" s="2">
        <f>IF(K5772="",MAX(A$2:A5771)+1,"")</f>
        <v>1458</v>
      </c>
      <c r="B5772" s="3" t="str">
        <f ca="1">IFERROR(IF(A5772&lt;&gt;"",MATCH(A5772,H$2:H5771,0)+1,""),"")</f>
        <v/>
      </c>
      <c r="C5772" s="3">
        <f ca="1">MAX(MAX(A$2:A5771),MAX(H$2:H5771))</f>
        <v>1457</v>
      </c>
      <c r="D5772" s="2">
        <f t="shared" si="70"/>
        <v>5773</v>
      </c>
      <c r="E5772" s="2" t="str">
        <f>IF(A5772="",LOOKUP(2, 1/(A$1:A5771&lt;&gt;""), ROW(A$1:A5771)),"")</f>
        <v/>
      </c>
      <c r="F5772" s="2" t="str">
        <f ca="1">IFERROR(IF(H5772&lt;&gt;"",INDEX(ROW(A:A),MATCH(H5772,A:A,0)),LOOKUP(2,1/(H$1:H5771=A5772),ROW(H$1:H5771))),"")</f>
        <v/>
      </c>
      <c r="G5772" s="3">
        <f ca="1">IF(D5772&gt;ROW()+1,IF(D5772&lt;&gt;"",SUM(G5773:INDIRECT("G"&amp;(D5772-1))),I5772*INDIRECT("G"&amp;F5772)),1)</f>
        <v>1</v>
      </c>
      <c r="H5772" s="6">
        <f ca="1">IF(J5772="",IF(COUNTIF(K$2:K5771,K5772)&gt;0,INDIRECT("H"&amp;MATCH(K5772,K$2:K5771,0)+1),IF(COUNTIF(J$2:J5771,K5772)&gt;0,INDIRECT("A"&amp;MATCH(K5772,J$2:J5771,0)+1),C5772+1)),"")</f>
        <v>0</v>
      </c>
      <c r="I5772">
        <f t="shared" ca="1" si="71"/>
        <v>1</v>
      </c>
      <c r="J5772" s="2" t="str">
        <f t="shared" ca="1" si="72"/>
        <v/>
      </c>
      <c r="L5772">
        <f t="shared" si="73"/>
        <v>1</v>
      </c>
      <c r="M5772" t="str">
        <f t="shared" si="74"/>
        <v/>
      </c>
      <c r="N5772" s="2" t="str">
        <f t="shared" si="75"/>
        <v/>
      </c>
      <c r="O5772" s="2" t="str">
        <f t="shared" si="76"/>
        <v/>
      </c>
      <c r="T5772" s="2">
        <f t="shared" si="77"/>
        <v>0</v>
      </c>
      <c r="W5772" s="2">
        <f>IF(X5772&lt;&gt;"",VLOOKUP(X5772,燃料!B$12:D$18,3,0)*Y5772,0)</f>
        <v>0</v>
      </c>
      <c r="Y5772" s="2">
        <f t="shared" si="78"/>
        <v>0</v>
      </c>
      <c r="AB5772">
        <f>IF(X5772&lt;&gt;0,VLOOKUP(X5772,燃料!$B$12:$H$18,7,0)*Y5772,0)</f>
        <v>0</v>
      </c>
      <c r="AE5772" s="9">
        <f t="shared" si="79"/>
        <v>0</v>
      </c>
      <c r="AH5772">
        <v>1</v>
      </c>
      <c r="AQ5772" s="2">
        <f ca="1">IF($D5772&lt;&gt;"",IF(K5772&lt;&gt;0,INDIRECT("AQ"&amp;K5772),$AH5772*($T5772+IF($D5772&gt;ROW()+1,SUM(AQ5773:INDIRECT("AQ"&amp;$D5772-1)),0))/$L5772),$N5772*INDIRECT("AQ"&amp;$F5772))</f>
        <v>0</v>
      </c>
      <c r="AR5772" s="2">
        <f ca="1">IF($D5772&lt;&gt;"",IF(K5772&lt;&gt;0,INDIRECT("AR"&amp;K5772),$AH5772*($W5772+$AC5772+$AD5772+IF($D5772&gt;(ROW()+1),SUM(AR5773:INDIRECT("AR"&amp;$D5772-1)),0))/$L5772),$N5772*INDIRECT("AR"&amp;$F5772))</f>
        <v>0</v>
      </c>
      <c r="AS5772" s="7">
        <f ca="1">AQ5772*燃料!$D$15+AR5772</f>
        <v>0</v>
      </c>
      <c r="AT5772" s="2">
        <f ca="1">AQ5772*燃料!$H$15</f>
        <v>0</v>
      </c>
      <c r="AU5772" s="2">
        <f ca="1">IF($D5772&lt;&gt;"",IF(K5772&lt;&gt;0,INDIRECT("AU"&amp;K5772),$AH5772*($AB5772+IF($D5772&gt;(ROW()+1),SUM(AU5773:INDIRECT("AU"&amp;$D5772-1)),0))/$L5772),$N5772*INDIRECT("AU"&amp;$F5772))</f>
        <v>0</v>
      </c>
      <c r="AV5772" s="2">
        <f ca="1">IF($D5772&lt;&gt;"",IF(K5772&lt;&gt;0,INDIRECT("AV"&amp;K5772),$AH5772*($AE5772+IF($D5772&gt;(ROW()+1),SUM(AV5773:INDIRECT("AV"&amp;$D5772-1)),0))/$L5772),$N5772*INDIRECT("AV"&amp;$F5772))</f>
        <v>0</v>
      </c>
      <c r="AW5772" s="7">
        <f t="shared" ca="1" si="80"/>
        <v>0</v>
      </c>
      <c r="AX5772" s="2">
        <f t="shared" ca="1" si="81"/>
        <v>1</v>
      </c>
      <c r="AY5772">
        <v>0</v>
      </c>
      <c r="AZ5772" t="s">
        <v>33</v>
      </c>
      <c r="BA5772">
        <f t="shared" si="82"/>
        <v>5773</v>
      </c>
      <c r="BB5772" t="str">
        <f t="shared" si="83"/>
        <v/>
      </c>
      <c r="BC5772" t="str">
        <f t="shared" ca="1" si="84"/>
        <v/>
      </c>
      <c r="BE5772" s="2" t="str">
        <f t="shared" ca="1" si="85"/>
        <v/>
      </c>
      <c r="BF5772" s="2" t="str">
        <f t="shared" si="86"/>
        <v/>
      </c>
      <c r="BG5772" s="2" t="str">
        <f t="shared" ca="1" si="87"/>
        <v/>
      </c>
      <c r="BR5772" t="str">
        <f t="shared" ca="1" si="88"/>
        <v/>
      </c>
      <c r="BS5772" s="1" t="str">
        <f t="shared" ca="1" si="89"/>
        <v/>
      </c>
      <c r="BT5772" s="1" t="str">
        <f t="shared" ca="1" si="90"/>
        <v/>
      </c>
      <c r="BU5772">
        <f>ROW()</f>
        <v>5772</v>
      </c>
    </row>
    <row r="5773" spans="1:73" x14ac:dyDescent="0.45">
      <c r="A5773" s="2">
        <f>IF(K5773="",MAX(A$2:A5772)+1,"")</f>
        <v>1459</v>
      </c>
      <c r="B5773" s="3" t="str">
        <f ca="1">IFERROR(IF(A5773&lt;&gt;"",MATCH(A5773,H$2:H5772,0)+1,""),"")</f>
        <v/>
      </c>
      <c r="C5773" s="3">
        <f ca="1">MAX(MAX(A$2:A5772),MAX(H$2:H5772))</f>
        <v>1458</v>
      </c>
      <c r="D5773" s="2">
        <f t="shared" si="70"/>
        <v>5774</v>
      </c>
      <c r="E5773" s="2" t="str">
        <f>IF(A5773="",LOOKUP(2, 1/(A$1:A5772&lt;&gt;""), ROW(A$1:A5772)),"")</f>
        <v/>
      </c>
      <c r="F5773" s="2" t="str">
        <f ca="1">IFERROR(IF(H5773&lt;&gt;"",INDEX(ROW(A:A),MATCH(H5773,A:A,0)),LOOKUP(2,1/(H$1:H5772=A5773),ROW(H$1:H5772))),"")</f>
        <v/>
      </c>
      <c r="G5773" s="3">
        <f ca="1">IF(D5773&gt;ROW()+1,IF(D5773&lt;&gt;"",SUM(G5774:INDIRECT("G"&amp;(D5773-1))),I5773*INDIRECT("G"&amp;F5773)),1)</f>
        <v>1</v>
      </c>
      <c r="H5773" s="6">
        <f ca="1">IF(J5773="",IF(COUNTIF(K$2:K5772,K5773)&gt;0,INDIRECT("H"&amp;MATCH(K5773,K$2:K5772,0)+1),IF(COUNTIF(J$2:J5772,K5773)&gt;0,INDIRECT("A"&amp;MATCH(K5773,J$2:J5772,0)+1),C5773+1)),"")</f>
        <v>0</v>
      </c>
      <c r="I5773">
        <f t="shared" ca="1" si="71"/>
        <v>1</v>
      </c>
      <c r="J5773" s="2" t="str">
        <f t="shared" ca="1" si="72"/>
        <v/>
      </c>
      <c r="L5773">
        <f t="shared" si="73"/>
        <v>1</v>
      </c>
      <c r="M5773" t="str">
        <f t="shared" si="74"/>
        <v/>
      </c>
      <c r="N5773" s="2" t="str">
        <f t="shared" si="75"/>
        <v/>
      </c>
      <c r="O5773" s="2" t="str">
        <f t="shared" si="76"/>
        <v/>
      </c>
      <c r="T5773" s="2">
        <f t="shared" si="77"/>
        <v>0</v>
      </c>
      <c r="W5773" s="2">
        <f>IF(X5773&lt;&gt;"",VLOOKUP(X5773,燃料!B$12:D$18,3,0)*Y5773,0)</f>
        <v>0</v>
      </c>
      <c r="Y5773" s="2">
        <f t="shared" si="78"/>
        <v>0</v>
      </c>
      <c r="AB5773">
        <f>IF(X5773&lt;&gt;0,VLOOKUP(X5773,燃料!$B$12:$H$18,7,0)*Y5773,0)</f>
        <v>0</v>
      </c>
      <c r="AE5773" s="9">
        <f t="shared" si="79"/>
        <v>0</v>
      </c>
      <c r="AH5773">
        <v>1</v>
      </c>
      <c r="AQ5773" s="2">
        <f ca="1">IF($D5773&lt;&gt;"",IF(K5773&lt;&gt;0,INDIRECT("AQ"&amp;K5773),$AH5773*($T5773+IF($D5773&gt;ROW()+1,SUM(AQ5774:INDIRECT("AQ"&amp;$D5773-1)),0))/$L5773),$N5773*INDIRECT("AQ"&amp;$F5773))</f>
        <v>0</v>
      </c>
      <c r="AR5773" s="2">
        <f ca="1">IF($D5773&lt;&gt;"",IF(K5773&lt;&gt;0,INDIRECT("AR"&amp;K5773),$AH5773*($W5773+$AC5773+$AD5773+IF($D5773&gt;(ROW()+1),SUM(AR5774:INDIRECT("AR"&amp;$D5773-1)),0))/$L5773),$N5773*INDIRECT("AR"&amp;$F5773))</f>
        <v>0</v>
      </c>
      <c r="AS5773" s="7">
        <f ca="1">AQ5773*燃料!$D$15+AR5773</f>
        <v>0</v>
      </c>
      <c r="AT5773" s="2">
        <f ca="1">AQ5773*燃料!$H$15</f>
        <v>0</v>
      </c>
      <c r="AU5773" s="2">
        <f ca="1">IF($D5773&lt;&gt;"",IF(K5773&lt;&gt;0,INDIRECT("AU"&amp;K5773),$AH5773*($AB5773+IF($D5773&gt;(ROW()+1),SUM(AU5774:INDIRECT("AU"&amp;$D5773-1)),0))/$L5773),$N5773*INDIRECT("AU"&amp;$F5773))</f>
        <v>0</v>
      </c>
      <c r="AV5773" s="2">
        <f ca="1">IF($D5773&lt;&gt;"",IF(K5773&lt;&gt;0,INDIRECT("AV"&amp;K5773),$AH5773*($AE5773+IF($D5773&gt;(ROW()+1),SUM(AV5774:INDIRECT("AV"&amp;$D5773-1)),0))/$L5773),$N5773*INDIRECT("AV"&amp;$F5773))</f>
        <v>0</v>
      </c>
      <c r="AW5773" s="7">
        <f t="shared" ca="1" si="80"/>
        <v>0</v>
      </c>
      <c r="AX5773" s="2">
        <f t="shared" ca="1" si="81"/>
        <v>1</v>
      </c>
      <c r="AY5773">
        <v>0</v>
      </c>
      <c r="AZ5773" t="s">
        <v>33</v>
      </c>
      <c r="BA5773">
        <f t="shared" si="82"/>
        <v>5774</v>
      </c>
      <c r="BB5773" t="str">
        <f t="shared" si="83"/>
        <v/>
      </c>
      <c r="BC5773" t="str">
        <f t="shared" ca="1" si="84"/>
        <v/>
      </c>
      <c r="BE5773" s="2" t="str">
        <f t="shared" ca="1" si="85"/>
        <v/>
      </c>
      <c r="BF5773" s="2" t="str">
        <f t="shared" si="86"/>
        <v/>
      </c>
      <c r="BG5773" s="2" t="str">
        <f t="shared" ca="1" si="87"/>
        <v/>
      </c>
      <c r="BR5773" t="str">
        <f t="shared" ca="1" si="88"/>
        <v/>
      </c>
      <c r="BS5773" s="1" t="str">
        <f t="shared" ca="1" si="89"/>
        <v/>
      </c>
      <c r="BT5773" s="1" t="str">
        <f t="shared" ca="1" si="90"/>
        <v/>
      </c>
      <c r="BU5773">
        <f>ROW()</f>
        <v>5773</v>
      </c>
    </row>
    <row r="5774" spans="1:73" x14ac:dyDescent="0.45">
      <c r="A5774" s="2">
        <f>IF(K5774="",MAX(A$2:A5773)+1,"")</f>
        <v>1460</v>
      </c>
      <c r="B5774" s="3" t="str">
        <f ca="1">IFERROR(IF(A5774&lt;&gt;"",MATCH(A5774,H$2:H5773,0)+1,""),"")</f>
        <v/>
      </c>
      <c r="C5774" s="3">
        <f ca="1">MAX(MAX(A$2:A5773),MAX(H$2:H5773))</f>
        <v>1459</v>
      </c>
      <c r="D5774" s="2">
        <f t="shared" si="70"/>
        <v>5775</v>
      </c>
      <c r="E5774" s="2" t="str">
        <f>IF(A5774="",LOOKUP(2, 1/(A$1:A5773&lt;&gt;""), ROW(A$1:A5773)),"")</f>
        <v/>
      </c>
      <c r="F5774" s="2" t="str">
        <f ca="1">IFERROR(IF(H5774&lt;&gt;"",INDEX(ROW(A:A),MATCH(H5774,A:A,0)),LOOKUP(2,1/(H$1:H5773=A5774),ROW(H$1:H5773))),"")</f>
        <v/>
      </c>
      <c r="G5774" s="3">
        <f ca="1">IF(D5774&gt;ROW()+1,IF(D5774&lt;&gt;"",SUM(G5775:INDIRECT("G"&amp;(D5774-1))),I5774*INDIRECT("G"&amp;F5774)),1)</f>
        <v>1</v>
      </c>
      <c r="H5774" s="6">
        <f ca="1">IF(J5774="",IF(COUNTIF(K$2:K5773,K5774)&gt;0,INDIRECT("H"&amp;MATCH(K5774,K$2:K5773,0)+1),IF(COUNTIF(J$2:J5773,K5774)&gt;0,INDIRECT("A"&amp;MATCH(K5774,J$2:J5773,0)+1),C5774+1)),"")</f>
        <v>0</v>
      </c>
      <c r="I5774">
        <f t="shared" ca="1" si="71"/>
        <v>1</v>
      </c>
      <c r="J5774" s="2" t="str">
        <f t="shared" ca="1" si="72"/>
        <v/>
      </c>
      <c r="L5774">
        <f t="shared" si="73"/>
        <v>1</v>
      </c>
      <c r="M5774" t="str">
        <f t="shared" si="74"/>
        <v/>
      </c>
      <c r="N5774" s="2" t="str">
        <f t="shared" si="75"/>
        <v/>
      </c>
      <c r="O5774" s="2" t="str">
        <f t="shared" si="76"/>
        <v/>
      </c>
      <c r="T5774" s="2">
        <f t="shared" si="77"/>
        <v>0</v>
      </c>
      <c r="W5774" s="2">
        <f>IF(X5774&lt;&gt;"",VLOOKUP(X5774,燃料!B$12:D$18,3,0)*Y5774,0)</f>
        <v>0</v>
      </c>
      <c r="Y5774" s="2">
        <f t="shared" si="78"/>
        <v>0</v>
      </c>
      <c r="AB5774">
        <f>IF(X5774&lt;&gt;0,VLOOKUP(X5774,燃料!$B$12:$H$18,7,0)*Y5774,0)</f>
        <v>0</v>
      </c>
      <c r="AE5774" s="9">
        <f t="shared" si="79"/>
        <v>0</v>
      </c>
      <c r="AH5774">
        <v>1</v>
      </c>
      <c r="AQ5774" s="2">
        <f ca="1">IF($D5774&lt;&gt;"",IF(K5774&lt;&gt;0,INDIRECT("AQ"&amp;K5774),$AH5774*($T5774+IF($D5774&gt;ROW()+1,SUM(AQ5775:INDIRECT("AQ"&amp;$D5774-1)),0))/$L5774),$N5774*INDIRECT("AQ"&amp;$F5774))</f>
        <v>0</v>
      </c>
      <c r="AR5774" s="2">
        <f ca="1">IF($D5774&lt;&gt;"",IF(K5774&lt;&gt;0,INDIRECT("AR"&amp;K5774),$AH5774*($W5774+$AC5774+$AD5774+IF($D5774&gt;(ROW()+1),SUM(AR5775:INDIRECT("AR"&amp;$D5774-1)),0))/$L5774),$N5774*INDIRECT("AR"&amp;$F5774))</f>
        <v>0</v>
      </c>
      <c r="AS5774" s="7">
        <f ca="1">AQ5774*燃料!$D$15+AR5774</f>
        <v>0</v>
      </c>
      <c r="AT5774" s="2">
        <f ca="1">AQ5774*燃料!$H$15</f>
        <v>0</v>
      </c>
      <c r="AU5774" s="2">
        <f ca="1">IF($D5774&lt;&gt;"",IF(K5774&lt;&gt;0,INDIRECT("AU"&amp;K5774),$AH5774*($AB5774+IF($D5774&gt;(ROW()+1),SUM(AU5775:INDIRECT("AU"&amp;$D5774-1)),0))/$L5774),$N5774*INDIRECT("AU"&amp;$F5774))</f>
        <v>0</v>
      </c>
      <c r="AV5774" s="2">
        <f ca="1">IF($D5774&lt;&gt;"",IF(K5774&lt;&gt;0,INDIRECT("AV"&amp;K5774),$AH5774*($AE5774+IF($D5774&gt;(ROW()+1),SUM(AV5775:INDIRECT("AV"&amp;$D5774-1)),0))/$L5774),$N5774*INDIRECT("AV"&amp;$F5774))</f>
        <v>0</v>
      </c>
      <c r="AW5774" s="7">
        <f t="shared" ca="1" si="80"/>
        <v>0</v>
      </c>
      <c r="AX5774" s="2">
        <f t="shared" ca="1" si="81"/>
        <v>1</v>
      </c>
      <c r="AY5774">
        <v>0</v>
      </c>
      <c r="AZ5774" t="s">
        <v>33</v>
      </c>
      <c r="BA5774">
        <f t="shared" si="82"/>
        <v>5775</v>
      </c>
      <c r="BB5774" t="str">
        <f t="shared" si="83"/>
        <v/>
      </c>
      <c r="BC5774" t="str">
        <f t="shared" ca="1" si="84"/>
        <v/>
      </c>
      <c r="BE5774" s="2" t="str">
        <f t="shared" ca="1" si="85"/>
        <v/>
      </c>
      <c r="BF5774" s="2" t="str">
        <f t="shared" si="86"/>
        <v/>
      </c>
      <c r="BG5774" s="2" t="str">
        <f t="shared" ca="1" si="87"/>
        <v/>
      </c>
      <c r="BR5774" t="str">
        <f t="shared" ca="1" si="88"/>
        <v/>
      </c>
      <c r="BS5774" s="1" t="str">
        <f t="shared" ca="1" si="89"/>
        <v/>
      </c>
      <c r="BT5774" s="1" t="str">
        <f t="shared" ca="1" si="90"/>
        <v/>
      </c>
      <c r="BU5774">
        <f>ROW()</f>
        <v>5774</v>
      </c>
    </row>
    <row r="5775" spans="1:73" x14ac:dyDescent="0.45">
      <c r="A5775" s="2">
        <f>IF(K5775="",MAX(A$2:A5774)+1,"")</f>
        <v>1461</v>
      </c>
      <c r="B5775" s="3" t="str">
        <f ca="1">IFERROR(IF(A5775&lt;&gt;"",MATCH(A5775,H$2:H5774,0)+1,""),"")</f>
        <v/>
      </c>
      <c r="C5775" s="3">
        <f ca="1">MAX(MAX(A$2:A5774),MAX(H$2:H5774))</f>
        <v>1460</v>
      </c>
      <c r="D5775" s="2">
        <f t="shared" si="70"/>
        <v>5776</v>
      </c>
      <c r="E5775" s="2" t="str">
        <f>IF(A5775="",LOOKUP(2, 1/(A$1:A5774&lt;&gt;""), ROW(A$1:A5774)),"")</f>
        <v/>
      </c>
      <c r="F5775" s="2" t="str">
        <f ca="1">IFERROR(IF(H5775&lt;&gt;"",INDEX(ROW(A:A),MATCH(H5775,A:A,0)),LOOKUP(2,1/(H$1:H5774=A5775),ROW(H$1:H5774))),"")</f>
        <v/>
      </c>
      <c r="G5775" s="3">
        <f ca="1">IF(D5775&gt;ROW()+1,IF(D5775&lt;&gt;"",SUM(G5776:INDIRECT("G"&amp;(D5775-1))),I5775*INDIRECT("G"&amp;F5775)),1)</f>
        <v>1</v>
      </c>
      <c r="H5775" s="6">
        <f ca="1">IF(J5775="",IF(COUNTIF(K$2:K5774,K5775)&gt;0,INDIRECT("H"&amp;MATCH(K5775,K$2:K5774,0)+1),IF(COUNTIF(J$2:J5774,K5775)&gt;0,INDIRECT("A"&amp;MATCH(K5775,J$2:J5774,0)+1),C5775+1)),"")</f>
        <v>0</v>
      </c>
      <c r="I5775">
        <f t="shared" ca="1" si="71"/>
        <v>1</v>
      </c>
      <c r="J5775" s="2" t="str">
        <f t="shared" ca="1" si="72"/>
        <v/>
      </c>
      <c r="L5775">
        <f t="shared" si="73"/>
        <v>1</v>
      </c>
      <c r="M5775" t="str">
        <f t="shared" si="74"/>
        <v/>
      </c>
      <c r="N5775" s="2" t="str">
        <f t="shared" si="75"/>
        <v/>
      </c>
      <c r="O5775" s="2" t="str">
        <f t="shared" si="76"/>
        <v/>
      </c>
      <c r="T5775" s="2">
        <f t="shared" si="77"/>
        <v>0</v>
      </c>
      <c r="W5775" s="2">
        <f>IF(X5775&lt;&gt;"",VLOOKUP(X5775,燃料!B$12:D$18,3,0)*Y5775,0)</f>
        <v>0</v>
      </c>
      <c r="Y5775" s="2">
        <f t="shared" si="78"/>
        <v>0</v>
      </c>
      <c r="AB5775">
        <f>IF(X5775&lt;&gt;0,VLOOKUP(X5775,燃料!$B$12:$H$18,7,0)*Y5775,0)</f>
        <v>0</v>
      </c>
      <c r="AE5775" s="9">
        <f t="shared" si="79"/>
        <v>0</v>
      </c>
      <c r="AH5775">
        <v>1</v>
      </c>
      <c r="AQ5775" s="2">
        <f ca="1">IF($D5775&lt;&gt;"",IF(K5775&lt;&gt;0,INDIRECT("AQ"&amp;K5775),$AH5775*($T5775+IF($D5775&gt;ROW()+1,SUM(AQ5776:INDIRECT("AQ"&amp;$D5775-1)),0))/$L5775),$N5775*INDIRECT("AQ"&amp;$F5775))</f>
        <v>0</v>
      </c>
      <c r="AR5775" s="2">
        <f ca="1">IF($D5775&lt;&gt;"",IF(K5775&lt;&gt;0,INDIRECT("AR"&amp;K5775),$AH5775*($W5775+$AC5775+$AD5775+IF($D5775&gt;(ROW()+1),SUM(AR5776:INDIRECT("AR"&amp;$D5775-1)),0))/$L5775),$N5775*INDIRECT("AR"&amp;$F5775))</f>
        <v>0</v>
      </c>
      <c r="AS5775" s="7">
        <f ca="1">AQ5775*燃料!$D$15+AR5775</f>
        <v>0</v>
      </c>
      <c r="AT5775" s="2">
        <f ca="1">AQ5775*燃料!$H$15</f>
        <v>0</v>
      </c>
      <c r="AU5775" s="2">
        <f ca="1">IF($D5775&lt;&gt;"",IF(K5775&lt;&gt;0,INDIRECT("AU"&amp;K5775),$AH5775*($AB5775+IF($D5775&gt;(ROW()+1),SUM(AU5776:INDIRECT("AU"&amp;$D5775-1)),0))/$L5775),$N5775*INDIRECT("AU"&amp;$F5775))</f>
        <v>0</v>
      </c>
      <c r="AV5775" s="2">
        <f ca="1">IF($D5775&lt;&gt;"",IF(K5775&lt;&gt;0,INDIRECT("AV"&amp;K5775),$AH5775*($AE5775+IF($D5775&gt;(ROW()+1),SUM(AV5776:INDIRECT("AV"&amp;$D5775-1)),0))/$L5775),$N5775*INDIRECT("AV"&amp;$F5775))</f>
        <v>0</v>
      </c>
      <c r="AW5775" s="7">
        <f t="shared" ca="1" si="80"/>
        <v>0</v>
      </c>
      <c r="AX5775" s="2">
        <f t="shared" ca="1" si="81"/>
        <v>1</v>
      </c>
      <c r="AY5775">
        <v>0</v>
      </c>
      <c r="AZ5775" t="s">
        <v>33</v>
      </c>
      <c r="BA5775">
        <f t="shared" si="82"/>
        <v>5776</v>
      </c>
      <c r="BB5775" t="str">
        <f t="shared" si="83"/>
        <v/>
      </c>
      <c r="BC5775" t="str">
        <f t="shared" ca="1" si="84"/>
        <v/>
      </c>
      <c r="BE5775" s="2" t="str">
        <f t="shared" ca="1" si="85"/>
        <v/>
      </c>
      <c r="BF5775" s="2" t="str">
        <f t="shared" si="86"/>
        <v/>
      </c>
      <c r="BG5775" s="2" t="str">
        <f t="shared" ca="1" si="87"/>
        <v/>
      </c>
      <c r="BR5775" t="str">
        <f t="shared" ca="1" si="88"/>
        <v/>
      </c>
      <c r="BS5775" s="1" t="str">
        <f t="shared" ca="1" si="89"/>
        <v/>
      </c>
      <c r="BT5775" s="1" t="str">
        <f t="shared" ca="1" si="90"/>
        <v/>
      </c>
      <c r="BU5775">
        <f>ROW()</f>
        <v>5775</v>
      </c>
    </row>
    <row r="5776" spans="1:73" x14ac:dyDescent="0.45">
      <c r="A5776" s="2">
        <f>IF(K5776="",MAX(A$2:A5775)+1,"")</f>
        <v>1462</v>
      </c>
      <c r="B5776" s="3" t="str">
        <f ca="1">IFERROR(IF(A5776&lt;&gt;"",MATCH(A5776,H$2:H5775,0)+1,""),"")</f>
        <v/>
      </c>
      <c r="C5776" s="3">
        <f ca="1">MAX(MAX(A$2:A5775),MAX(H$2:H5775))</f>
        <v>1461</v>
      </c>
      <c r="D5776" s="2">
        <f t="shared" si="70"/>
        <v>5777</v>
      </c>
      <c r="E5776" s="2" t="str">
        <f>IF(A5776="",LOOKUP(2, 1/(A$1:A5775&lt;&gt;""), ROW(A$1:A5775)),"")</f>
        <v/>
      </c>
      <c r="F5776" s="2" t="str">
        <f ca="1">IFERROR(IF(H5776&lt;&gt;"",INDEX(ROW(A:A),MATCH(H5776,A:A,0)),LOOKUP(2,1/(H$1:H5775=A5776),ROW(H$1:H5775))),"")</f>
        <v/>
      </c>
      <c r="G5776" s="3">
        <f ca="1">IF(D5776&gt;ROW()+1,IF(D5776&lt;&gt;"",SUM(G5777:INDIRECT("G"&amp;(D5776-1))),I5776*INDIRECT("G"&amp;F5776)),1)</f>
        <v>1</v>
      </c>
      <c r="H5776" s="6">
        <f ca="1">IF(J5776="",IF(COUNTIF(K$2:K5775,K5776)&gt;0,INDIRECT("H"&amp;MATCH(K5776,K$2:K5775,0)+1),IF(COUNTIF(J$2:J5775,K5776)&gt;0,INDIRECT("A"&amp;MATCH(K5776,J$2:J5775,0)+1),C5776+1)),"")</f>
        <v>0</v>
      </c>
      <c r="I5776">
        <f t="shared" ca="1" si="71"/>
        <v>1</v>
      </c>
      <c r="J5776" s="2" t="str">
        <f t="shared" ca="1" si="72"/>
        <v/>
      </c>
      <c r="L5776">
        <f t="shared" si="73"/>
        <v>1</v>
      </c>
      <c r="M5776" t="str">
        <f t="shared" si="74"/>
        <v/>
      </c>
      <c r="N5776" s="2" t="str">
        <f t="shared" si="75"/>
        <v/>
      </c>
      <c r="O5776" s="2" t="str">
        <f t="shared" si="76"/>
        <v/>
      </c>
      <c r="T5776" s="2">
        <f t="shared" si="77"/>
        <v>0</v>
      </c>
      <c r="W5776" s="2">
        <f>IF(X5776&lt;&gt;"",VLOOKUP(X5776,燃料!B$12:D$18,3,0)*Y5776,0)</f>
        <v>0</v>
      </c>
      <c r="Y5776" s="2">
        <f t="shared" si="78"/>
        <v>0</v>
      </c>
      <c r="AB5776">
        <f>IF(X5776&lt;&gt;0,VLOOKUP(X5776,燃料!$B$12:$H$18,7,0)*Y5776,0)</f>
        <v>0</v>
      </c>
      <c r="AE5776" s="9">
        <f t="shared" si="79"/>
        <v>0</v>
      </c>
      <c r="AH5776">
        <v>1</v>
      </c>
      <c r="AQ5776" s="2">
        <f ca="1">IF($D5776&lt;&gt;"",IF(K5776&lt;&gt;0,INDIRECT("AQ"&amp;K5776),$AH5776*($T5776+IF($D5776&gt;ROW()+1,SUM(AQ5777:INDIRECT("AQ"&amp;$D5776-1)),0))/$L5776),$N5776*INDIRECT("AQ"&amp;$F5776))</f>
        <v>0</v>
      </c>
      <c r="AR5776" s="2">
        <f ca="1">IF($D5776&lt;&gt;"",IF(K5776&lt;&gt;0,INDIRECT("AR"&amp;K5776),$AH5776*($W5776+$AC5776+$AD5776+IF($D5776&gt;(ROW()+1),SUM(AR5777:INDIRECT("AR"&amp;$D5776-1)),0))/$L5776),$N5776*INDIRECT("AR"&amp;$F5776))</f>
        <v>0</v>
      </c>
      <c r="AS5776" s="7">
        <f ca="1">AQ5776*燃料!$D$15+AR5776</f>
        <v>0</v>
      </c>
      <c r="AT5776" s="2">
        <f ca="1">AQ5776*燃料!$H$15</f>
        <v>0</v>
      </c>
      <c r="AU5776" s="2">
        <f ca="1">IF($D5776&lt;&gt;"",IF(K5776&lt;&gt;0,INDIRECT("AU"&amp;K5776),$AH5776*($AB5776+IF($D5776&gt;(ROW()+1),SUM(AU5777:INDIRECT("AU"&amp;$D5776-1)),0))/$L5776),$N5776*INDIRECT("AU"&amp;$F5776))</f>
        <v>0</v>
      </c>
      <c r="AV5776" s="2">
        <f ca="1">IF($D5776&lt;&gt;"",IF(K5776&lt;&gt;0,INDIRECT("AV"&amp;K5776),$AH5776*($AE5776+IF($D5776&gt;(ROW()+1),SUM(AV5777:INDIRECT("AV"&amp;$D5776-1)),0))/$L5776),$N5776*INDIRECT("AV"&amp;$F5776))</f>
        <v>0</v>
      </c>
      <c r="AW5776" s="7">
        <f t="shared" ca="1" si="80"/>
        <v>0</v>
      </c>
      <c r="AX5776" s="2">
        <f t="shared" ca="1" si="81"/>
        <v>1</v>
      </c>
      <c r="AY5776">
        <v>0</v>
      </c>
      <c r="AZ5776" t="s">
        <v>33</v>
      </c>
      <c r="BA5776">
        <f t="shared" si="82"/>
        <v>5777</v>
      </c>
      <c r="BB5776" t="str">
        <f t="shared" si="83"/>
        <v/>
      </c>
      <c r="BC5776" t="str">
        <f t="shared" ca="1" si="84"/>
        <v/>
      </c>
      <c r="BE5776" s="2" t="str">
        <f t="shared" ca="1" si="85"/>
        <v/>
      </c>
      <c r="BF5776" s="2" t="str">
        <f t="shared" si="86"/>
        <v/>
      </c>
      <c r="BG5776" s="2" t="str">
        <f t="shared" ca="1" si="87"/>
        <v/>
      </c>
      <c r="BR5776" t="str">
        <f t="shared" ca="1" si="88"/>
        <v/>
      </c>
      <c r="BS5776" s="1" t="str">
        <f t="shared" ca="1" si="89"/>
        <v/>
      </c>
      <c r="BT5776" s="1" t="str">
        <f t="shared" ca="1" si="90"/>
        <v/>
      </c>
      <c r="BU5776">
        <f>ROW()</f>
        <v>5776</v>
      </c>
    </row>
    <row r="5777" spans="1:73" x14ac:dyDescent="0.45">
      <c r="A5777" s="2">
        <f>IF(K5777="",MAX(A$2:A5776)+1,"")</f>
        <v>1463</v>
      </c>
      <c r="B5777" s="3" t="str">
        <f ca="1">IFERROR(IF(A5777&lt;&gt;"",MATCH(A5777,H$2:H5776,0)+1,""),"")</f>
        <v/>
      </c>
      <c r="C5777" s="3">
        <f ca="1">MAX(MAX(A$2:A5776),MAX(H$2:H5776))</f>
        <v>1462</v>
      </c>
      <c r="D5777" s="2">
        <f t="shared" si="70"/>
        <v>5778</v>
      </c>
      <c r="E5777" s="2" t="str">
        <f>IF(A5777="",LOOKUP(2, 1/(A$1:A5776&lt;&gt;""), ROW(A$1:A5776)),"")</f>
        <v/>
      </c>
      <c r="F5777" s="2" t="str">
        <f ca="1">IFERROR(IF(H5777&lt;&gt;"",INDEX(ROW(A:A),MATCH(H5777,A:A,0)),LOOKUP(2,1/(H$1:H5776=A5777),ROW(H$1:H5776))),"")</f>
        <v/>
      </c>
      <c r="G5777" s="3">
        <f ca="1">IF(D5777&gt;ROW()+1,IF(D5777&lt;&gt;"",SUM(G5778:INDIRECT("G"&amp;(D5777-1))),I5777*INDIRECT("G"&amp;F5777)),1)</f>
        <v>1</v>
      </c>
      <c r="H5777" s="6">
        <f ca="1">IF(J5777="",IF(COUNTIF(K$2:K5776,K5777)&gt;0,INDIRECT("H"&amp;MATCH(K5777,K$2:K5776,0)+1),IF(COUNTIF(J$2:J5776,K5777)&gt;0,INDIRECT("A"&amp;MATCH(K5777,J$2:J5776,0)+1),C5777+1)),"")</f>
        <v>0</v>
      </c>
      <c r="I5777">
        <f t="shared" ca="1" si="71"/>
        <v>1</v>
      </c>
      <c r="J5777" s="2" t="str">
        <f t="shared" ca="1" si="72"/>
        <v/>
      </c>
      <c r="L5777">
        <f t="shared" si="73"/>
        <v>1</v>
      </c>
      <c r="M5777" t="str">
        <f t="shared" si="74"/>
        <v/>
      </c>
      <c r="N5777" s="2" t="str">
        <f t="shared" si="75"/>
        <v/>
      </c>
      <c r="O5777" s="2" t="str">
        <f t="shared" si="76"/>
        <v/>
      </c>
      <c r="T5777" s="2">
        <f t="shared" si="77"/>
        <v>0</v>
      </c>
      <c r="W5777" s="2">
        <f>IF(X5777&lt;&gt;"",VLOOKUP(X5777,燃料!B$12:D$18,3,0)*Y5777,0)</f>
        <v>0</v>
      </c>
      <c r="Y5777" s="2">
        <f t="shared" si="78"/>
        <v>0</v>
      </c>
      <c r="AB5777">
        <f>IF(X5777&lt;&gt;0,VLOOKUP(X5777,燃料!$B$12:$H$18,7,0)*Y5777,0)</f>
        <v>0</v>
      </c>
      <c r="AE5777" s="9">
        <f t="shared" si="79"/>
        <v>0</v>
      </c>
      <c r="AH5777">
        <v>1</v>
      </c>
      <c r="AQ5777" s="2">
        <f ca="1">IF($D5777&lt;&gt;"",IF(K5777&lt;&gt;0,INDIRECT("AQ"&amp;K5777),$AH5777*($T5777+IF($D5777&gt;ROW()+1,SUM(AQ5778:INDIRECT("AQ"&amp;$D5777-1)),0))/$L5777),$N5777*INDIRECT("AQ"&amp;$F5777))</f>
        <v>0</v>
      </c>
      <c r="AR5777" s="2">
        <f ca="1">IF($D5777&lt;&gt;"",IF(K5777&lt;&gt;0,INDIRECT("AR"&amp;K5777),$AH5777*($W5777+$AC5777+$AD5777+IF($D5777&gt;(ROW()+1),SUM(AR5778:INDIRECT("AR"&amp;$D5777-1)),0))/$L5777),$N5777*INDIRECT("AR"&amp;$F5777))</f>
        <v>0</v>
      </c>
      <c r="AS5777" s="7">
        <f ca="1">AQ5777*燃料!$D$15+AR5777</f>
        <v>0</v>
      </c>
      <c r="AT5777" s="2">
        <f ca="1">AQ5777*燃料!$H$15</f>
        <v>0</v>
      </c>
      <c r="AU5777" s="2">
        <f ca="1">IF($D5777&lt;&gt;"",IF(K5777&lt;&gt;0,INDIRECT("AU"&amp;K5777),$AH5777*($AB5777+IF($D5777&gt;(ROW()+1),SUM(AU5778:INDIRECT("AU"&amp;$D5777-1)),0))/$L5777),$N5777*INDIRECT("AU"&amp;$F5777))</f>
        <v>0</v>
      </c>
      <c r="AV5777" s="2">
        <f ca="1">IF($D5777&lt;&gt;"",IF(K5777&lt;&gt;0,INDIRECT("AV"&amp;K5777),$AH5777*($AE5777+IF($D5777&gt;(ROW()+1),SUM(AV5778:INDIRECT("AV"&amp;$D5777-1)),0))/$L5777),$N5777*INDIRECT("AV"&amp;$F5777))</f>
        <v>0</v>
      </c>
      <c r="AW5777" s="7">
        <f t="shared" ca="1" si="80"/>
        <v>0</v>
      </c>
      <c r="AX5777" s="2">
        <f t="shared" ca="1" si="81"/>
        <v>1</v>
      </c>
      <c r="AY5777">
        <v>0</v>
      </c>
      <c r="AZ5777" t="s">
        <v>33</v>
      </c>
      <c r="BA5777">
        <f t="shared" si="82"/>
        <v>5778</v>
      </c>
      <c r="BB5777" t="str">
        <f t="shared" si="83"/>
        <v/>
      </c>
      <c r="BC5777" t="str">
        <f t="shared" ca="1" si="84"/>
        <v/>
      </c>
      <c r="BE5777" s="2" t="str">
        <f t="shared" ca="1" si="85"/>
        <v/>
      </c>
      <c r="BF5777" s="2" t="str">
        <f t="shared" si="86"/>
        <v/>
      </c>
      <c r="BG5777" s="2" t="str">
        <f t="shared" ca="1" si="87"/>
        <v/>
      </c>
      <c r="BR5777" t="str">
        <f t="shared" ca="1" si="88"/>
        <v/>
      </c>
      <c r="BS5777" s="1" t="str">
        <f t="shared" ca="1" si="89"/>
        <v/>
      </c>
      <c r="BT5777" s="1" t="str">
        <f t="shared" ca="1" si="90"/>
        <v/>
      </c>
      <c r="BU5777">
        <f>ROW()</f>
        <v>5777</v>
      </c>
    </row>
    <row r="5778" spans="1:73" x14ac:dyDescent="0.45">
      <c r="A5778" s="2">
        <f>IF(K5778="",MAX(A$2:A5777)+1,"")</f>
        <v>1464</v>
      </c>
      <c r="B5778" s="3" t="str">
        <f ca="1">IFERROR(IF(A5778&lt;&gt;"",MATCH(A5778,H$2:H5777,0)+1,""),"")</f>
        <v/>
      </c>
      <c r="C5778" s="3">
        <f ca="1">MAX(MAX(A$2:A5777),MAX(H$2:H5777))</f>
        <v>1463</v>
      </c>
      <c r="D5778" s="2">
        <f t="shared" si="70"/>
        <v>5779</v>
      </c>
      <c r="E5778" s="2" t="str">
        <f>IF(A5778="",LOOKUP(2, 1/(A$1:A5777&lt;&gt;""), ROW(A$1:A5777)),"")</f>
        <v/>
      </c>
      <c r="F5778" s="2" t="str">
        <f ca="1">IFERROR(IF(H5778&lt;&gt;"",INDEX(ROW(A:A),MATCH(H5778,A:A,0)),LOOKUP(2,1/(H$1:H5777=A5778),ROW(H$1:H5777))),"")</f>
        <v/>
      </c>
      <c r="G5778" s="3">
        <f ca="1">IF(D5778&gt;ROW()+1,IF(D5778&lt;&gt;"",SUM(G5779:INDIRECT("G"&amp;(D5778-1))),I5778*INDIRECT("G"&amp;F5778)),1)</f>
        <v>1</v>
      </c>
      <c r="H5778" s="6">
        <f ca="1">IF(J5778="",IF(COUNTIF(K$2:K5777,K5778)&gt;0,INDIRECT("H"&amp;MATCH(K5778,K$2:K5777,0)+1),IF(COUNTIF(J$2:J5777,K5778)&gt;0,INDIRECT("A"&amp;MATCH(K5778,J$2:J5777,0)+1),C5778+1)),"")</f>
        <v>0</v>
      </c>
      <c r="I5778">
        <f t="shared" ca="1" si="71"/>
        <v>1</v>
      </c>
      <c r="J5778" s="2" t="str">
        <f t="shared" ca="1" si="72"/>
        <v/>
      </c>
      <c r="L5778">
        <f t="shared" si="73"/>
        <v>1</v>
      </c>
      <c r="M5778" t="str">
        <f t="shared" si="74"/>
        <v/>
      </c>
      <c r="N5778" s="2" t="str">
        <f t="shared" si="75"/>
        <v/>
      </c>
      <c r="O5778" s="2" t="str">
        <f t="shared" si="76"/>
        <v/>
      </c>
      <c r="T5778" s="2">
        <f t="shared" si="77"/>
        <v>0</v>
      </c>
      <c r="W5778" s="2">
        <f>IF(X5778&lt;&gt;"",VLOOKUP(X5778,燃料!B$12:D$18,3,0)*Y5778,0)</f>
        <v>0</v>
      </c>
      <c r="Y5778" s="2">
        <f t="shared" si="78"/>
        <v>0</v>
      </c>
      <c r="AB5778">
        <f>IF(X5778&lt;&gt;0,VLOOKUP(X5778,燃料!$B$12:$H$18,7,0)*Y5778,0)</f>
        <v>0</v>
      </c>
      <c r="AE5778" s="9">
        <f t="shared" si="79"/>
        <v>0</v>
      </c>
      <c r="AH5778">
        <v>1</v>
      </c>
      <c r="AQ5778" s="2">
        <f ca="1">IF($D5778&lt;&gt;"",IF(K5778&lt;&gt;0,INDIRECT("AQ"&amp;K5778),$AH5778*($T5778+IF($D5778&gt;ROW()+1,SUM(AQ5779:INDIRECT("AQ"&amp;$D5778-1)),0))/$L5778),$N5778*INDIRECT("AQ"&amp;$F5778))</f>
        <v>0</v>
      </c>
      <c r="AR5778" s="2">
        <f ca="1">IF($D5778&lt;&gt;"",IF(K5778&lt;&gt;0,INDIRECT("AR"&amp;K5778),$AH5778*($W5778+$AC5778+$AD5778+IF($D5778&gt;(ROW()+1),SUM(AR5779:INDIRECT("AR"&amp;$D5778-1)),0))/$L5778),$N5778*INDIRECT("AR"&amp;$F5778))</f>
        <v>0</v>
      </c>
      <c r="AS5778" s="7">
        <f ca="1">AQ5778*燃料!$D$15+AR5778</f>
        <v>0</v>
      </c>
      <c r="AT5778" s="2">
        <f ca="1">AQ5778*燃料!$H$15</f>
        <v>0</v>
      </c>
      <c r="AU5778" s="2">
        <f ca="1">IF($D5778&lt;&gt;"",IF(K5778&lt;&gt;0,INDIRECT("AU"&amp;K5778),$AH5778*($AB5778+IF($D5778&gt;(ROW()+1),SUM(AU5779:INDIRECT("AU"&amp;$D5778-1)),0))/$L5778),$N5778*INDIRECT("AU"&amp;$F5778))</f>
        <v>0</v>
      </c>
      <c r="AV5778" s="2">
        <f ca="1">IF($D5778&lt;&gt;"",IF(K5778&lt;&gt;0,INDIRECT("AV"&amp;K5778),$AH5778*($AE5778+IF($D5778&gt;(ROW()+1),SUM(AV5779:INDIRECT("AV"&amp;$D5778-1)),0))/$L5778),$N5778*INDIRECT("AV"&amp;$F5778))</f>
        <v>0</v>
      </c>
      <c r="AW5778" s="7">
        <f t="shared" ca="1" si="80"/>
        <v>0</v>
      </c>
      <c r="AX5778" s="2">
        <f t="shared" ca="1" si="81"/>
        <v>1</v>
      </c>
      <c r="AY5778">
        <v>0</v>
      </c>
      <c r="AZ5778" t="s">
        <v>33</v>
      </c>
      <c r="BA5778">
        <f t="shared" si="82"/>
        <v>5779</v>
      </c>
      <c r="BB5778" t="str">
        <f t="shared" si="83"/>
        <v/>
      </c>
      <c r="BC5778" t="str">
        <f t="shared" ca="1" si="84"/>
        <v/>
      </c>
      <c r="BE5778" s="2" t="str">
        <f t="shared" ca="1" si="85"/>
        <v/>
      </c>
      <c r="BF5778" s="2" t="str">
        <f t="shared" si="86"/>
        <v/>
      </c>
      <c r="BG5778" s="2" t="str">
        <f t="shared" ca="1" si="87"/>
        <v/>
      </c>
      <c r="BR5778" t="str">
        <f t="shared" ca="1" si="88"/>
        <v/>
      </c>
      <c r="BS5778" s="1" t="str">
        <f t="shared" ca="1" si="89"/>
        <v/>
      </c>
      <c r="BT5778" s="1" t="str">
        <f t="shared" ca="1" si="90"/>
        <v/>
      </c>
      <c r="BU5778">
        <f>ROW()</f>
        <v>5778</v>
      </c>
    </row>
    <row r="5779" spans="1:73" x14ac:dyDescent="0.45">
      <c r="A5779" s="2">
        <f>IF(K5779="",MAX(A$2:A5778)+1,"")</f>
        <v>1465</v>
      </c>
      <c r="B5779" s="3" t="str">
        <f ca="1">IFERROR(IF(A5779&lt;&gt;"",MATCH(A5779,H$2:H5778,0)+1,""),"")</f>
        <v/>
      </c>
      <c r="C5779" s="3">
        <f ca="1">MAX(MAX(A$2:A5778),MAX(H$2:H5778))</f>
        <v>1464</v>
      </c>
      <c r="D5779" s="2">
        <f t="shared" si="70"/>
        <v>5780</v>
      </c>
      <c r="E5779" s="2" t="str">
        <f>IF(A5779="",LOOKUP(2, 1/(A$1:A5778&lt;&gt;""), ROW(A$1:A5778)),"")</f>
        <v/>
      </c>
      <c r="F5779" s="2" t="str">
        <f ca="1">IFERROR(IF(H5779&lt;&gt;"",INDEX(ROW(A:A),MATCH(H5779,A:A,0)),LOOKUP(2,1/(H$1:H5778=A5779),ROW(H$1:H5778))),"")</f>
        <v/>
      </c>
      <c r="G5779" s="3">
        <f ca="1">IF(D5779&gt;ROW()+1,IF(D5779&lt;&gt;"",SUM(G5780:INDIRECT("G"&amp;(D5779-1))),I5779*INDIRECT("G"&amp;F5779)),1)</f>
        <v>1</v>
      </c>
      <c r="H5779" s="6">
        <f ca="1">IF(J5779="",IF(COUNTIF(K$2:K5778,K5779)&gt;0,INDIRECT("H"&amp;MATCH(K5779,K$2:K5778,0)+1),IF(COUNTIF(J$2:J5778,K5779)&gt;0,INDIRECT("A"&amp;MATCH(K5779,J$2:J5778,0)+1),C5779+1)),"")</f>
        <v>0</v>
      </c>
      <c r="I5779">
        <f t="shared" ca="1" si="71"/>
        <v>1</v>
      </c>
      <c r="J5779" s="2" t="str">
        <f t="shared" ca="1" si="72"/>
        <v/>
      </c>
      <c r="L5779">
        <f t="shared" si="73"/>
        <v>1</v>
      </c>
      <c r="M5779" t="str">
        <f t="shared" si="74"/>
        <v/>
      </c>
      <c r="N5779" s="2" t="str">
        <f t="shared" si="75"/>
        <v/>
      </c>
      <c r="O5779" s="2" t="str">
        <f t="shared" si="76"/>
        <v/>
      </c>
      <c r="T5779" s="2">
        <f t="shared" si="77"/>
        <v>0</v>
      </c>
      <c r="W5779" s="2">
        <f>IF(X5779&lt;&gt;"",VLOOKUP(X5779,燃料!B$12:D$18,3,0)*Y5779,0)</f>
        <v>0</v>
      </c>
      <c r="Y5779" s="2">
        <f t="shared" si="78"/>
        <v>0</v>
      </c>
      <c r="AB5779">
        <f>IF(X5779&lt;&gt;0,VLOOKUP(X5779,燃料!$B$12:$H$18,7,0)*Y5779,0)</f>
        <v>0</v>
      </c>
      <c r="AE5779" s="9">
        <f t="shared" si="79"/>
        <v>0</v>
      </c>
      <c r="AH5779">
        <v>1</v>
      </c>
      <c r="AQ5779" s="2">
        <f ca="1">IF($D5779&lt;&gt;"",IF(K5779&lt;&gt;0,INDIRECT("AQ"&amp;K5779),$AH5779*($T5779+IF($D5779&gt;ROW()+1,SUM(AQ5780:INDIRECT("AQ"&amp;$D5779-1)),0))/$L5779),$N5779*INDIRECT("AQ"&amp;$F5779))</f>
        <v>0</v>
      </c>
      <c r="AR5779" s="2">
        <f ca="1">IF($D5779&lt;&gt;"",IF(K5779&lt;&gt;0,INDIRECT("AR"&amp;K5779),$AH5779*($W5779+$AC5779+$AD5779+IF($D5779&gt;(ROW()+1),SUM(AR5780:INDIRECT("AR"&amp;$D5779-1)),0))/$L5779),$N5779*INDIRECT("AR"&amp;$F5779))</f>
        <v>0</v>
      </c>
      <c r="AS5779" s="7">
        <f ca="1">AQ5779*燃料!$D$15+AR5779</f>
        <v>0</v>
      </c>
      <c r="AT5779" s="2">
        <f ca="1">AQ5779*燃料!$H$15</f>
        <v>0</v>
      </c>
      <c r="AU5779" s="2">
        <f ca="1">IF($D5779&lt;&gt;"",IF(K5779&lt;&gt;0,INDIRECT("AU"&amp;K5779),$AH5779*($AB5779+IF($D5779&gt;(ROW()+1),SUM(AU5780:INDIRECT("AU"&amp;$D5779-1)),0))/$L5779),$N5779*INDIRECT("AU"&amp;$F5779))</f>
        <v>0</v>
      </c>
      <c r="AV5779" s="2">
        <f ca="1">IF($D5779&lt;&gt;"",IF(K5779&lt;&gt;0,INDIRECT("AV"&amp;K5779),$AH5779*($AE5779+IF($D5779&gt;(ROW()+1),SUM(AV5780:INDIRECT("AV"&amp;$D5779-1)),0))/$L5779),$N5779*INDIRECT("AV"&amp;$F5779))</f>
        <v>0</v>
      </c>
      <c r="AW5779" s="7">
        <f t="shared" ca="1" si="80"/>
        <v>0</v>
      </c>
      <c r="AX5779" s="2">
        <f t="shared" ca="1" si="81"/>
        <v>1</v>
      </c>
      <c r="AY5779">
        <v>0</v>
      </c>
      <c r="AZ5779" t="s">
        <v>33</v>
      </c>
      <c r="BA5779">
        <f t="shared" si="82"/>
        <v>5780</v>
      </c>
      <c r="BB5779" t="str">
        <f t="shared" si="83"/>
        <v/>
      </c>
      <c r="BC5779" t="str">
        <f t="shared" ca="1" si="84"/>
        <v/>
      </c>
      <c r="BE5779" s="2" t="str">
        <f t="shared" ca="1" si="85"/>
        <v/>
      </c>
      <c r="BF5779" s="2" t="str">
        <f t="shared" si="86"/>
        <v/>
      </c>
      <c r="BG5779" s="2" t="str">
        <f t="shared" ca="1" si="87"/>
        <v/>
      </c>
      <c r="BR5779" t="str">
        <f t="shared" ca="1" si="88"/>
        <v/>
      </c>
      <c r="BS5779" s="1" t="str">
        <f t="shared" ca="1" si="89"/>
        <v/>
      </c>
      <c r="BT5779" s="1" t="str">
        <f t="shared" ca="1" si="90"/>
        <v/>
      </c>
      <c r="BU5779">
        <f>ROW()</f>
        <v>5779</v>
      </c>
    </row>
    <row r="5780" spans="1:73" x14ac:dyDescent="0.45">
      <c r="A5780" s="2">
        <f>IF(K5780="",MAX(A$2:A5779)+1,"")</f>
        <v>1466</v>
      </c>
      <c r="B5780" s="3" t="str">
        <f ca="1">IFERROR(IF(A5780&lt;&gt;"",MATCH(A5780,H$2:H5779,0)+1,""),"")</f>
        <v/>
      </c>
      <c r="C5780" s="3">
        <f ca="1">MAX(MAX(A$2:A5779),MAX(H$2:H5779))</f>
        <v>1465</v>
      </c>
      <c r="D5780" s="2">
        <f t="shared" si="70"/>
        <v>5781</v>
      </c>
      <c r="E5780" s="2" t="str">
        <f>IF(A5780="",LOOKUP(2, 1/(A$1:A5779&lt;&gt;""), ROW(A$1:A5779)),"")</f>
        <v/>
      </c>
      <c r="F5780" s="2" t="str">
        <f ca="1">IFERROR(IF(H5780&lt;&gt;"",INDEX(ROW(A:A),MATCH(H5780,A:A,0)),LOOKUP(2,1/(H$1:H5779=A5780),ROW(H$1:H5779))),"")</f>
        <v/>
      </c>
      <c r="G5780" s="3">
        <f ca="1">IF(D5780&gt;ROW()+1,IF(D5780&lt;&gt;"",SUM(G5781:INDIRECT("G"&amp;(D5780-1))),I5780*INDIRECT("G"&amp;F5780)),1)</f>
        <v>1</v>
      </c>
      <c r="H5780" s="6">
        <f ca="1">IF(J5780="",IF(COUNTIF(K$2:K5779,K5780)&gt;0,INDIRECT("H"&amp;MATCH(K5780,K$2:K5779,0)+1),IF(COUNTIF(J$2:J5779,K5780)&gt;0,INDIRECT("A"&amp;MATCH(K5780,J$2:J5779,0)+1),C5780+1)),"")</f>
        <v>0</v>
      </c>
      <c r="I5780">
        <f t="shared" ca="1" si="71"/>
        <v>1</v>
      </c>
      <c r="J5780" s="2" t="str">
        <f t="shared" ca="1" si="72"/>
        <v/>
      </c>
      <c r="L5780">
        <f t="shared" si="73"/>
        <v>1</v>
      </c>
      <c r="M5780" t="str">
        <f t="shared" si="74"/>
        <v/>
      </c>
      <c r="N5780" s="2" t="str">
        <f t="shared" si="75"/>
        <v/>
      </c>
      <c r="O5780" s="2" t="str">
        <f t="shared" si="76"/>
        <v/>
      </c>
      <c r="T5780" s="2">
        <f t="shared" si="77"/>
        <v>0</v>
      </c>
      <c r="W5780" s="2">
        <f>IF(X5780&lt;&gt;"",VLOOKUP(X5780,燃料!B$12:D$18,3,0)*Y5780,0)</f>
        <v>0</v>
      </c>
      <c r="Y5780" s="2">
        <f t="shared" si="78"/>
        <v>0</v>
      </c>
      <c r="AB5780">
        <f>IF(X5780&lt;&gt;0,VLOOKUP(X5780,燃料!$B$12:$H$18,7,0)*Y5780,0)</f>
        <v>0</v>
      </c>
      <c r="AE5780" s="9">
        <f t="shared" si="79"/>
        <v>0</v>
      </c>
      <c r="AH5780">
        <v>1</v>
      </c>
      <c r="AQ5780" s="2">
        <f ca="1">IF($D5780&lt;&gt;"",IF(K5780&lt;&gt;0,INDIRECT("AQ"&amp;K5780),$AH5780*($T5780+IF($D5780&gt;ROW()+1,SUM(AQ5781:INDIRECT("AQ"&amp;$D5780-1)),0))/$L5780),$N5780*INDIRECT("AQ"&amp;$F5780))</f>
        <v>0</v>
      </c>
      <c r="AR5780" s="2">
        <f ca="1">IF($D5780&lt;&gt;"",IF(K5780&lt;&gt;0,INDIRECT("AR"&amp;K5780),$AH5780*($W5780+$AC5780+$AD5780+IF($D5780&gt;(ROW()+1),SUM(AR5781:INDIRECT("AR"&amp;$D5780-1)),0))/$L5780),$N5780*INDIRECT("AR"&amp;$F5780))</f>
        <v>0</v>
      </c>
      <c r="AS5780" s="7">
        <f ca="1">AQ5780*燃料!$D$15+AR5780</f>
        <v>0</v>
      </c>
      <c r="AT5780" s="2">
        <f ca="1">AQ5780*燃料!$H$15</f>
        <v>0</v>
      </c>
      <c r="AU5780" s="2">
        <f ca="1">IF($D5780&lt;&gt;"",IF(K5780&lt;&gt;0,INDIRECT("AU"&amp;K5780),$AH5780*($AB5780+IF($D5780&gt;(ROW()+1),SUM(AU5781:INDIRECT("AU"&amp;$D5780-1)),0))/$L5780),$N5780*INDIRECT("AU"&amp;$F5780))</f>
        <v>0</v>
      </c>
      <c r="AV5780" s="2">
        <f ca="1">IF($D5780&lt;&gt;"",IF(K5780&lt;&gt;0,INDIRECT("AV"&amp;K5780),$AH5780*($AE5780+IF($D5780&gt;(ROW()+1),SUM(AV5781:INDIRECT("AV"&amp;$D5780-1)),0))/$L5780),$N5780*INDIRECT("AV"&amp;$F5780))</f>
        <v>0</v>
      </c>
      <c r="AW5780" s="7">
        <f t="shared" ca="1" si="80"/>
        <v>0</v>
      </c>
      <c r="AX5780" s="2">
        <f t="shared" ca="1" si="81"/>
        <v>1</v>
      </c>
      <c r="AY5780">
        <v>0</v>
      </c>
      <c r="AZ5780" t="s">
        <v>33</v>
      </c>
      <c r="BA5780">
        <f t="shared" si="82"/>
        <v>5781</v>
      </c>
      <c r="BB5780" t="str">
        <f t="shared" si="83"/>
        <v/>
      </c>
      <c r="BC5780" t="str">
        <f t="shared" ca="1" si="84"/>
        <v/>
      </c>
      <c r="BE5780" s="2" t="str">
        <f t="shared" ca="1" si="85"/>
        <v/>
      </c>
      <c r="BF5780" s="2" t="str">
        <f t="shared" si="86"/>
        <v/>
      </c>
      <c r="BG5780" s="2" t="str">
        <f t="shared" ca="1" si="87"/>
        <v/>
      </c>
      <c r="BR5780" t="str">
        <f t="shared" ca="1" si="88"/>
        <v/>
      </c>
      <c r="BS5780" s="1" t="str">
        <f t="shared" ca="1" si="89"/>
        <v/>
      </c>
      <c r="BT5780" s="1" t="str">
        <f t="shared" ca="1" si="90"/>
        <v/>
      </c>
      <c r="BU5780">
        <f>ROW()</f>
        <v>5780</v>
      </c>
    </row>
    <row r="5781" spans="1:73" x14ac:dyDescent="0.45">
      <c r="A5781" s="2">
        <f>IF(K5781="",MAX(A$2:A5780)+1,"")</f>
        <v>1467</v>
      </c>
      <c r="B5781" s="3" t="str">
        <f ca="1">IFERROR(IF(A5781&lt;&gt;"",MATCH(A5781,H$2:H5780,0)+1,""),"")</f>
        <v/>
      </c>
      <c r="C5781" s="3">
        <f ca="1">MAX(MAX(A$2:A5780),MAX(H$2:H5780))</f>
        <v>1466</v>
      </c>
      <c r="D5781" s="2">
        <f t="shared" si="70"/>
        <v>5782</v>
      </c>
      <c r="E5781" s="2" t="str">
        <f>IF(A5781="",LOOKUP(2, 1/(A$1:A5780&lt;&gt;""), ROW(A$1:A5780)),"")</f>
        <v/>
      </c>
      <c r="F5781" s="2" t="str">
        <f ca="1">IFERROR(IF(H5781&lt;&gt;"",INDEX(ROW(A:A),MATCH(H5781,A:A,0)),LOOKUP(2,1/(H$1:H5780=A5781),ROW(H$1:H5780))),"")</f>
        <v/>
      </c>
      <c r="G5781" s="3">
        <f ca="1">IF(D5781&gt;ROW()+1,IF(D5781&lt;&gt;"",SUM(G5782:INDIRECT("G"&amp;(D5781-1))),I5781*INDIRECT("G"&amp;F5781)),1)</f>
        <v>1</v>
      </c>
      <c r="H5781" s="6">
        <f ca="1">IF(J5781="",IF(COUNTIF(K$2:K5780,K5781)&gt;0,INDIRECT("H"&amp;MATCH(K5781,K$2:K5780,0)+1),IF(COUNTIF(J$2:J5780,K5781)&gt;0,INDIRECT("A"&amp;MATCH(K5781,J$2:J5780,0)+1),C5781+1)),"")</f>
        <v>0</v>
      </c>
      <c r="I5781">
        <f t="shared" ca="1" si="71"/>
        <v>1</v>
      </c>
      <c r="J5781" s="2" t="str">
        <f t="shared" ca="1" si="72"/>
        <v/>
      </c>
      <c r="L5781">
        <f t="shared" si="73"/>
        <v>1</v>
      </c>
      <c r="M5781" t="str">
        <f t="shared" si="74"/>
        <v/>
      </c>
      <c r="N5781" s="2" t="str">
        <f t="shared" si="75"/>
        <v/>
      </c>
      <c r="O5781" s="2" t="str">
        <f t="shared" si="76"/>
        <v/>
      </c>
      <c r="T5781" s="2">
        <f t="shared" si="77"/>
        <v>0</v>
      </c>
      <c r="W5781" s="2">
        <f>IF(X5781&lt;&gt;"",VLOOKUP(X5781,燃料!B$12:D$18,3,0)*Y5781,0)</f>
        <v>0</v>
      </c>
      <c r="Y5781" s="2">
        <f t="shared" si="78"/>
        <v>0</v>
      </c>
      <c r="AB5781">
        <f>IF(X5781&lt;&gt;0,VLOOKUP(X5781,燃料!$B$12:$H$18,7,0)*Y5781,0)</f>
        <v>0</v>
      </c>
      <c r="AE5781" s="9">
        <f t="shared" si="79"/>
        <v>0</v>
      </c>
      <c r="AH5781">
        <v>1</v>
      </c>
      <c r="AQ5781" s="2">
        <f ca="1">IF($D5781&lt;&gt;"",IF(K5781&lt;&gt;0,INDIRECT("AQ"&amp;K5781),$AH5781*($T5781+IF($D5781&gt;ROW()+1,SUM(AQ5782:INDIRECT("AQ"&amp;$D5781-1)),0))/$L5781),$N5781*INDIRECT("AQ"&amp;$F5781))</f>
        <v>0</v>
      </c>
      <c r="AR5781" s="2">
        <f ca="1">IF($D5781&lt;&gt;"",IF(K5781&lt;&gt;0,INDIRECT("AR"&amp;K5781),$AH5781*($W5781+$AC5781+$AD5781+IF($D5781&gt;(ROW()+1),SUM(AR5782:INDIRECT("AR"&amp;$D5781-1)),0))/$L5781),$N5781*INDIRECT("AR"&amp;$F5781))</f>
        <v>0</v>
      </c>
      <c r="AS5781" s="7">
        <f ca="1">AQ5781*燃料!$D$15+AR5781</f>
        <v>0</v>
      </c>
      <c r="AT5781" s="2">
        <f ca="1">AQ5781*燃料!$H$15</f>
        <v>0</v>
      </c>
      <c r="AU5781" s="2">
        <f ca="1">IF($D5781&lt;&gt;"",IF(K5781&lt;&gt;0,INDIRECT("AU"&amp;K5781),$AH5781*($AB5781+IF($D5781&gt;(ROW()+1),SUM(AU5782:INDIRECT("AU"&amp;$D5781-1)),0))/$L5781),$N5781*INDIRECT("AU"&amp;$F5781))</f>
        <v>0</v>
      </c>
      <c r="AV5781" s="2">
        <f ca="1">IF($D5781&lt;&gt;"",IF(K5781&lt;&gt;0,INDIRECT("AV"&amp;K5781),$AH5781*($AE5781+IF($D5781&gt;(ROW()+1),SUM(AV5782:INDIRECT("AV"&amp;$D5781-1)),0))/$L5781),$N5781*INDIRECT("AV"&amp;$F5781))</f>
        <v>0</v>
      </c>
      <c r="AW5781" s="7">
        <f t="shared" ca="1" si="80"/>
        <v>0</v>
      </c>
      <c r="AX5781" s="2">
        <f t="shared" ca="1" si="81"/>
        <v>1</v>
      </c>
      <c r="AY5781">
        <v>0</v>
      </c>
      <c r="AZ5781" t="s">
        <v>33</v>
      </c>
      <c r="BA5781">
        <f t="shared" si="82"/>
        <v>5782</v>
      </c>
      <c r="BB5781" t="str">
        <f t="shared" si="83"/>
        <v/>
      </c>
      <c r="BC5781" t="str">
        <f t="shared" ca="1" si="84"/>
        <v/>
      </c>
      <c r="BE5781" s="2" t="str">
        <f t="shared" ca="1" si="85"/>
        <v/>
      </c>
      <c r="BF5781" s="2" t="str">
        <f t="shared" si="86"/>
        <v/>
      </c>
      <c r="BG5781" s="2" t="str">
        <f t="shared" ca="1" si="87"/>
        <v/>
      </c>
      <c r="BR5781" t="str">
        <f t="shared" ca="1" si="88"/>
        <v/>
      </c>
      <c r="BS5781" s="1" t="str">
        <f t="shared" ca="1" si="89"/>
        <v/>
      </c>
      <c r="BT5781" s="1" t="str">
        <f t="shared" ca="1" si="90"/>
        <v/>
      </c>
      <c r="BU5781">
        <f>ROW()</f>
        <v>5781</v>
      </c>
    </row>
    <row r="5782" spans="1:73" x14ac:dyDescent="0.45">
      <c r="A5782" s="2">
        <f>IF(K5782="",MAX(A$2:A5781)+1,"")</f>
        <v>1468</v>
      </c>
      <c r="B5782" s="3" t="str">
        <f ca="1">IFERROR(IF(A5782&lt;&gt;"",MATCH(A5782,H$2:H5781,0)+1,""),"")</f>
        <v/>
      </c>
      <c r="C5782" s="3">
        <f ca="1">MAX(MAX(A$2:A5781),MAX(H$2:H5781))</f>
        <v>1467</v>
      </c>
      <c r="D5782" s="2">
        <f t="shared" si="70"/>
        <v>5783</v>
      </c>
      <c r="E5782" s="2" t="str">
        <f>IF(A5782="",LOOKUP(2, 1/(A$1:A5781&lt;&gt;""), ROW(A$1:A5781)),"")</f>
        <v/>
      </c>
      <c r="F5782" s="2" t="str">
        <f ca="1">IFERROR(IF(H5782&lt;&gt;"",INDEX(ROW(A:A),MATCH(H5782,A:A,0)),LOOKUP(2,1/(H$1:H5781=A5782),ROW(H$1:H5781))),"")</f>
        <v/>
      </c>
      <c r="G5782" s="3">
        <f ca="1">IF(D5782&gt;ROW()+1,IF(D5782&lt;&gt;"",SUM(G5783:INDIRECT("G"&amp;(D5782-1))),I5782*INDIRECT("G"&amp;F5782)),1)</f>
        <v>1</v>
      </c>
      <c r="H5782" s="6">
        <f ca="1">IF(J5782="",IF(COUNTIF(K$2:K5781,K5782)&gt;0,INDIRECT("H"&amp;MATCH(K5782,K$2:K5781,0)+1),IF(COUNTIF(J$2:J5781,K5782)&gt;0,INDIRECT("A"&amp;MATCH(K5782,J$2:J5781,0)+1),C5782+1)),"")</f>
        <v>0</v>
      </c>
      <c r="I5782">
        <f t="shared" ca="1" si="71"/>
        <v>1</v>
      </c>
      <c r="J5782" s="2" t="str">
        <f t="shared" ca="1" si="72"/>
        <v/>
      </c>
      <c r="L5782">
        <f t="shared" si="73"/>
        <v>1</v>
      </c>
      <c r="M5782" t="str">
        <f t="shared" si="74"/>
        <v/>
      </c>
      <c r="N5782" s="2" t="str">
        <f t="shared" si="75"/>
        <v/>
      </c>
      <c r="O5782" s="2" t="str">
        <f t="shared" si="76"/>
        <v/>
      </c>
      <c r="T5782" s="2">
        <f t="shared" si="77"/>
        <v>0</v>
      </c>
      <c r="W5782" s="2">
        <f>IF(X5782&lt;&gt;"",VLOOKUP(X5782,燃料!B$12:D$18,3,0)*Y5782,0)</f>
        <v>0</v>
      </c>
      <c r="Y5782" s="2">
        <f t="shared" si="78"/>
        <v>0</v>
      </c>
      <c r="AB5782">
        <f>IF(X5782&lt;&gt;0,VLOOKUP(X5782,燃料!$B$12:$H$18,7,0)*Y5782,0)</f>
        <v>0</v>
      </c>
      <c r="AE5782" s="9">
        <f t="shared" si="79"/>
        <v>0</v>
      </c>
      <c r="AH5782">
        <v>1</v>
      </c>
      <c r="AQ5782" s="2">
        <f ca="1">IF($D5782&lt;&gt;"",IF(K5782&lt;&gt;0,INDIRECT("AQ"&amp;K5782),$AH5782*($T5782+IF($D5782&gt;ROW()+1,SUM(AQ5783:INDIRECT("AQ"&amp;$D5782-1)),0))/$L5782),$N5782*INDIRECT("AQ"&amp;$F5782))</f>
        <v>0</v>
      </c>
      <c r="AR5782" s="2">
        <f ca="1">IF($D5782&lt;&gt;"",IF(K5782&lt;&gt;0,INDIRECT("AR"&amp;K5782),$AH5782*($W5782+$AC5782+$AD5782+IF($D5782&gt;(ROW()+1),SUM(AR5783:INDIRECT("AR"&amp;$D5782-1)),0))/$L5782),$N5782*INDIRECT("AR"&amp;$F5782))</f>
        <v>0</v>
      </c>
      <c r="AS5782" s="7">
        <f ca="1">AQ5782*燃料!$D$15+AR5782</f>
        <v>0</v>
      </c>
      <c r="AT5782" s="2">
        <f ca="1">AQ5782*燃料!$H$15</f>
        <v>0</v>
      </c>
      <c r="AU5782" s="2">
        <f ca="1">IF($D5782&lt;&gt;"",IF(K5782&lt;&gt;0,INDIRECT("AU"&amp;K5782),$AH5782*($AB5782+IF($D5782&gt;(ROW()+1),SUM(AU5783:INDIRECT("AU"&amp;$D5782-1)),0))/$L5782),$N5782*INDIRECT("AU"&amp;$F5782))</f>
        <v>0</v>
      </c>
      <c r="AV5782" s="2">
        <f ca="1">IF($D5782&lt;&gt;"",IF(K5782&lt;&gt;0,INDIRECT("AV"&amp;K5782),$AH5782*($AE5782+IF($D5782&gt;(ROW()+1),SUM(AV5783:INDIRECT("AV"&amp;$D5782-1)),0))/$L5782),$N5782*INDIRECT("AV"&amp;$F5782))</f>
        <v>0</v>
      </c>
      <c r="AW5782" s="7">
        <f t="shared" ca="1" si="80"/>
        <v>0</v>
      </c>
      <c r="AX5782" s="2">
        <f t="shared" ca="1" si="81"/>
        <v>1</v>
      </c>
      <c r="AY5782">
        <v>0</v>
      </c>
      <c r="AZ5782" t="s">
        <v>33</v>
      </c>
      <c r="BA5782">
        <f t="shared" si="82"/>
        <v>5783</v>
      </c>
      <c r="BB5782" t="str">
        <f t="shared" si="83"/>
        <v/>
      </c>
      <c r="BC5782" t="str">
        <f t="shared" ca="1" si="84"/>
        <v/>
      </c>
      <c r="BE5782" s="2" t="str">
        <f t="shared" ca="1" si="85"/>
        <v/>
      </c>
      <c r="BF5782" s="2" t="str">
        <f t="shared" si="86"/>
        <v/>
      </c>
      <c r="BG5782" s="2" t="str">
        <f t="shared" ca="1" si="87"/>
        <v/>
      </c>
      <c r="BR5782" t="str">
        <f t="shared" ca="1" si="88"/>
        <v/>
      </c>
      <c r="BS5782" s="1" t="str">
        <f t="shared" ca="1" si="89"/>
        <v/>
      </c>
      <c r="BT5782" s="1" t="str">
        <f t="shared" ca="1" si="90"/>
        <v/>
      </c>
      <c r="BU5782">
        <f>ROW()</f>
        <v>5782</v>
      </c>
    </row>
    <row r="5783" spans="1:73" x14ac:dyDescent="0.45">
      <c r="A5783" s="2">
        <f>IF(K5783="",MAX(A$2:A5782)+1,"")</f>
        <v>1469</v>
      </c>
      <c r="B5783" s="3" t="str">
        <f ca="1">IFERROR(IF(A5783&lt;&gt;"",MATCH(A5783,H$2:H5782,0)+1,""),"")</f>
        <v/>
      </c>
      <c r="C5783" s="3">
        <f ca="1">MAX(MAX(A$2:A5782),MAX(H$2:H5782))</f>
        <v>1468</v>
      </c>
      <c r="D5783" s="2">
        <f t="shared" si="70"/>
        <v>5784</v>
      </c>
      <c r="E5783" s="2" t="str">
        <f>IF(A5783="",LOOKUP(2, 1/(A$1:A5782&lt;&gt;""), ROW(A$1:A5782)),"")</f>
        <v/>
      </c>
      <c r="F5783" s="2" t="str">
        <f ca="1">IFERROR(IF(H5783&lt;&gt;"",INDEX(ROW(A:A),MATCH(H5783,A:A,0)),LOOKUP(2,1/(H$1:H5782=A5783),ROW(H$1:H5782))),"")</f>
        <v/>
      </c>
      <c r="G5783" s="3">
        <f ca="1">IF(D5783&gt;ROW()+1,IF(D5783&lt;&gt;"",SUM(G5784:INDIRECT("G"&amp;(D5783-1))),I5783*INDIRECT("G"&amp;F5783)),1)</f>
        <v>1</v>
      </c>
      <c r="H5783" s="6">
        <f ca="1">IF(J5783="",IF(COUNTIF(K$2:K5782,K5783)&gt;0,INDIRECT("H"&amp;MATCH(K5783,K$2:K5782,0)+1),IF(COUNTIF(J$2:J5782,K5783)&gt;0,INDIRECT("A"&amp;MATCH(K5783,J$2:J5782,0)+1),C5783+1)),"")</f>
        <v>0</v>
      </c>
      <c r="I5783">
        <f t="shared" ca="1" si="71"/>
        <v>1</v>
      </c>
      <c r="J5783" s="2" t="str">
        <f t="shared" ca="1" si="72"/>
        <v/>
      </c>
      <c r="L5783">
        <f t="shared" si="73"/>
        <v>1</v>
      </c>
      <c r="M5783" t="str">
        <f t="shared" si="74"/>
        <v/>
      </c>
      <c r="N5783" s="2" t="str">
        <f t="shared" si="75"/>
        <v/>
      </c>
      <c r="O5783" s="2" t="str">
        <f t="shared" si="76"/>
        <v/>
      </c>
      <c r="T5783" s="2">
        <f t="shared" si="77"/>
        <v>0</v>
      </c>
      <c r="W5783" s="2">
        <f>IF(X5783&lt;&gt;"",VLOOKUP(X5783,燃料!B$12:D$18,3,0)*Y5783,0)</f>
        <v>0</v>
      </c>
      <c r="Y5783" s="2">
        <f t="shared" si="78"/>
        <v>0</v>
      </c>
      <c r="AB5783">
        <f>IF(X5783&lt;&gt;0,VLOOKUP(X5783,燃料!$B$12:$H$18,7,0)*Y5783,0)</f>
        <v>0</v>
      </c>
      <c r="AE5783" s="9">
        <f t="shared" si="79"/>
        <v>0</v>
      </c>
      <c r="AH5783">
        <v>1</v>
      </c>
      <c r="AQ5783" s="2">
        <f ca="1">IF($D5783&lt;&gt;"",IF(K5783&lt;&gt;0,INDIRECT("AQ"&amp;K5783),$AH5783*($T5783+IF($D5783&gt;ROW()+1,SUM(AQ5784:INDIRECT("AQ"&amp;$D5783-1)),0))/$L5783),$N5783*INDIRECT("AQ"&amp;$F5783))</f>
        <v>0</v>
      </c>
      <c r="AR5783" s="2">
        <f ca="1">IF($D5783&lt;&gt;"",IF(K5783&lt;&gt;0,INDIRECT("AR"&amp;K5783),$AH5783*($W5783+$AC5783+$AD5783+IF($D5783&gt;(ROW()+1),SUM(AR5784:INDIRECT("AR"&amp;$D5783-1)),0))/$L5783),$N5783*INDIRECT("AR"&amp;$F5783))</f>
        <v>0</v>
      </c>
      <c r="AS5783" s="7">
        <f ca="1">AQ5783*燃料!$D$15+AR5783</f>
        <v>0</v>
      </c>
      <c r="AT5783" s="2">
        <f ca="1">AQ5783*燃料!$H$15</f>
        <v>0</v>
      </c>
      <c r="AU5783" s="2">
        <f ca="1">IF($D5783&lt;&gt;"",IF(K5783&lt;&gt;0,INDIRECT("AU"&amp;K5783),$AH5783*($AB5783+IF($D5783&gt;(ROW()+1),SUM(AU5784:INDIRECT("AU"&amp;$D5783-1)),0))/$L5783),$N5783*INDIRECT("AU"&amp;$F5783))</f>
        <v>0</v>
      </c>
      <c r="AV5783" s="2">
        <f ca="1">IF($D5783&lt;&gt;"",IF(K5783&lt;&gt;0,INDIRECT("AV"&amp;K5783),$AH5783*($AE5783+IF($D5783&gt;(ROW()+1),SUM(AV5784:INDIRECT("AV"&amp;$D5783-1)),0))/$L5783),$N5783*INDIRECT("AV"&amp;$F5783))</f>
        <v>0</v>
      </c>
      <c r="AW5783" s="7">
        <f t="shared" ca="1" si="80"/>
        <v>0</v>
      </c>
      <c r="AX5783" s="2">
        <f t="shared" ca="1" si="81"/>
        <v>1</v>
      </c>
      <c r="AY5783">
        <v>0</v>
      </c>
      <c r="AZ5783" t="s">
        <v>33</v>
      </c>
      <c r="BA5783">
        <f t="shared" si="82"/>
        <v>5784</v>
      </c>
      <c r="BB5783" t="str">
        <f t="shared" si="83"/>
        <v/>
      </c>
      <c r="BC5783" t="str">
        <f t="shared" ca="1" si="84"/>
        <v/>
      </c>
      <c r="BE5783" s="2" t="str">
        <f t="shared" ca="1" si="85"/>
        <v/>
      </c>
      <c r="BF5783" s="2" t="str">
        <f t="shared" si="86"/>
        <v/>
      </c>
      <c r="BG5783" s="2" t="str">
        <f t="shared" ca="1" si="87"/>
        <v/>
      </c>
      <c r="BR5783" t="str">
        <f t="shared" ca="1" si="88"/>
        <v/>
      </c>
      <c r="BS5783" s="1" t="str">
        <f t="shared" ca="1" si="89"/>
        <v/>
      </c>
      <c r="BT5783" s="1" t="str">
        <f t="shared" ca="1" si="90"/>
        <v/>
      </c>
      <c r="BU5783">
        <f>ROW()</f>
        <v>5783</v>
      </c>
    </row>
    <row r="5784" spans="1:73" x14ac:dyDescent="0.45">
      <c r="A5784" s="2">
        <f>IF(K5784="",MAX(A$2:A5783)+1,"")</f>
        <v>1470</v>
      </c>
      <c r="B5784" s="3" t="str">
        <f ca="1">IFERROR(IF(A5784&lt;&gt;"",MATCH(A5784,H$2:H5783,0)+1,""),"")</f>
        <v/>
      </c>
      <c r="C5784" s="3">
        <f ca="1">MAX(MAX(A$2:A5783),MAX(H$2:H5783))</f>
        <v>1469</v>
      </c>
      <c r="D5784" s="2">
        <f t="shared" si="70"/>
        <v>5785</v>
      </c>
      <c r="E5784" s="2" t="str">
        <f>IF(A5784="",LOOKUP(2, 1/(A$1:A5783&lt;&gt;""), ROW(A$1:A5783)),"")</f>
        <v/>
      </c>
      <c r="F5784" s="2" t="str">
        <f ca="1">IFERROR(IF(H5784&lt;&gt;"",INDEX(ROW(A:A),MATCH(H5784,A:A,0)),LOOKUP(2,1/(H$1:H5783=A5784),ROW(H$1:H5783))),"")</f>
        <v/>
      </c>
      <c r="G5784" s="3">
        <f ca="1">IF(D5784&gt;ROW()+1,IF(D5784&lt;&gt;"",SUM(G5785:INDIRECT("G"&amp;(D5784-1))),I5784*INDIRECT("G"&amp;F5784)),1)</f>
        <v>1</v>
      </c>
      <c r="H5784" s="6">
        <f ca="1">IF(J5784="",IF(COUNTIF(K$2:K5783,K5784)&gt;0,INDIRECT("H"&amp;MATCH(K5784,K$2:K5783,0)+1),IF(COUNTIF(J$2:J5783,K5784)&gt;0,INDIRECT("A"&amp;MATCH(K5784,J$2:J5783,0)+1),C5784+1)),"")</f>
        <v>0</v>
      </c>
      <c r="I5784">
        <f t="shared" ca="1" si="71"/>
        <v>1</v>
      </c>
      <c r="J5784" s="2" t="str">
        <f t="shared" ca="1" si="72"/>
        <v/>
      </c>
      <c r="L5784">
        <f t="shared" si="73"/>
        <v>1</v>
      </c>
      <c r="M5784" t="str">
        <f t="shared" si="74"/>
        <v/>
      </c>
      <c r="N5784" s="2" t="str">
        <f t="shared" si="75"/>
        <v/>
      </c>
      <c r="O5784" s="2" t="str">
        <f t="shared" si="76"/>
        <v/>
      </c>
      <c r="T5784" s="2">
        <f t="shared" si="77"/>
        <v>0</v>
      </c>
      <c r="W5784" s="2">
        <f>IF(X5784&lt;&gt;"",VLOOKUP(X5784,燃料!B$12:D$18,3,0)*Y5784,0)</f>
        <v>0</v>
      </c>
      <c r="Y5784" s="2">
        <f t="shared" si="78"/>
        <v>0</v>
      </c>
      <c r="AB5784">
        <f>IF(X5784&lt;&gt;0,VLOOKUP(X5784,燃料!$B$12:$H$18,7,0)*Y5784,0)</f>
        <v>0</v>
      </c>
      <c r="AE5784" s="9">
        <f t="shared" si="79"/>
        <v>0</v>
      </c>
      <c r="AH5784">
        <v>1</v>
      </c>
      <c r="AQ5784" s="2">
        <f ca="1">IF($D5784&lt;&gt;"",IF(K5784&lt;&gt;0,INDIRECT("AQ"&amp;K5784),$AH5784*($T5784+IF($D5784&gt;ROW()+1,SUM(AQ5785:INDIRECT("AQ"&amp;$D5784-1)),0))/$L5784),$N5784*INDIRECT("AQ"&amp;$F5784))</f>
        <v>0</v>
      </c>
      <c r="AR5784" s="2">
        <f ca="1">IF($D5784&lt;&gt;"",IF(K5784&lt;&gt;0,INDIRECT("AR"&amp;K5784),$AH5784*($W5784+$AC5784+$AD5784+IF($D5784&gt;(ROW()+1),SUM(AR5785:INDIRECT("AR"&amp;$D5784-1)),0))/$L5784),$N5784*INDIRECT("AR"&amp;$F5784))</f>
        <v>0</v>
      </c>
      <c r="AS5784" s="7">
        <f ca="1">AQ5784*燃料!$D$15+AR5784</f>
        <v>0</v>
      </c>
      <c r="AT5784" s="2">
        <f ca="1">AQ5784*燃料!$H$15</f>
        <v>0</v>
      </c>
      <c r="AU5784" s="2">
        <f ca="1">IF($D5784&lt;&gt;"",IF(K5784&lt;&gt;0,INDIRECT("AU"&amp;K5784),$AH5784*($AB5784+IF($D5784&gt;(ROW()+1),SUM(AU5785:INDIRECT("AU"&amp;$D5784-1)),0))/$L5784),$N5784*INDIRECT("AU"&amp;$F5784))</f>
        <v>0</v>
      </c>
      <c r="AV5784" s="2">
        <f ca="1">IF($D5784&lt;&gt;"",IF(K5784&lt;&gt;0,INDIRECT("AV"&amp;K5784),$AH5784*($AE5784+IF($D5784&gt;(ROW()+1),SUM(AV5785:INDIRECT("AV"&amp;$D5784-1)),0))/$L5784),$N5784*INDIRECT("AV"&amp;$F5784))</f>
        <v>0</v>
      </c>
      <c r="AW5784" s="7">
        <f t="shared" ca="1" si="80"/>
        <v>0</v>
      </c>
      <c r="AX5784" s="2">
        <f t="shared" ca="1" si="81"/>
        <v>1</v>
      </c>
      <c r="AY5784">
        <v>0</v>
      </c>
      <c r="AZ5784" t="s">
        <v>33</v>
      </c>
      <c r="BA5784">
        <f t="shared" si="82"/>
        <v>5785</v>
      </c>
      <c r="BB5784" t="str">
        <f t="shared" si="83"/>
        <v/>
      </c>
      <c r="BC5784" t="str">
        <f t="shared" ca="1" si="84"/>
        <v/>
      </c>
      <c r="BE5784" s="2" t="str">
        <f t="shared" ca="1" si="85"/>
        <v/>
      </c>
      <c r="BF5784" s="2" t="str">
        <f t="shared" si="86"/>
        <v/>
      </c>
      <c r="BG5784" s="2" t="str">
        <f t="shared" ca="1" si="87"/>
        <v/>
      </c>
      <c r="BR5784" t="str">
        <f t="shared" ca="1" si="88"/>
        <v/>
      </c>
      <c r="BS5784" s="1" t="str">
        <f t="shared" ca="1" si="89"/>
        <v/>
      </c>
      <c r="BT5784" s="1" t="str">
        <f t="shared" ca="1" si="90"/>
        <v/>
      </c>
      <c r="BU5784">
        <f>ROW()</f>
        <v>5784</v>
      </c>
    </row>
    <row r="5785" spans="1:73" x14ac:dyDescent="0.45">
      <c r="A5785" s="2">
        <f>IF(K5785="",MAX(A$2:A5784)+1,"")</f>
        <v>1471</v>
      </c>
      <c r="B5785" s="3" t="str">
        <f ca="1">IFERROR(IF(A5785&lt;&gt;"",MATCH(A5785,H$2:H5784,0)+1,""),"")</f>
        <v/>
      </c>
      <c r="C5785" s="3">
        <f ca="1">MAX(MAX(A$2:A5784),MAX(H$2:H5784))</f>
        <v>1470</v>
      </c>
      <c r="D5785" s="2">
        <f t="shared" si="70"/>
        <v>5786</v>
      </c>
      <c r="E5785" s="2" t="str">
        <f>IF(A5785="",LOOKUP(2, 1/(A$1:A5784&lt;&gt;""), ROW(A$1:A5784)),"")</f>
        <v/>
      </c>
      <c r="F5785" s="2" t="str">
        <f ca="1">IFERROR(IF(H5785&lt;&gt;"",INDEX(ROW(A:A),MATCH(H5785,A:A,0)),LOOKUP(2,1/(H$1:H5784=A5785),ROW(H$1:H5784))),"")</f>
        <v/>
      </c>
      <c r="G5785" s="3">
        <f ca="1">IF(D5785&gt;ROW()+1,IF(D5785&lt;&gt;"",SUM(G5786:INDIRECT("G"&amp;(D5785-1))),I5785*INDIRECT("G"&amp;F5785)),1)</f>
        <v>1</v>
      </c>
      <c r="H5785" s="6">
        <f ca="1">IF(J5785="",IF(COUNTIF(K$2:K5784,K5785)&gt;0,INDIRECT("H"&amp;MATCH(K5785,K$2:K5784,0)+1),IF(COUNTIF(J$2:J5784,K5785)&gt;0,INDIRECT("A"&amp;MATCH(K5785,J$2:J5784,0)+1),C5785+1)),"")</f>
        <v>0</v>
      </c>
      <c r="I5785">
        <f t="shared" ca="1" si="71"/>
        <v>1</v>
      </c>
      <c r="J5785" s="2" t="str">
        <f t="shared" ca="1" si="72"/>
        <v/>
      </c>
      <c r="L5785">
        <f t="shared" si="73"/>
        <v>1</v>
      </c>
      <c r="M5785" t="str">
        <f t="shared" si="74"/>
        <v/>
      </c>
      <c r="N5785" s="2" t="str">
        <f t="shared" si="75"/>
        <v/>
      </c>
      <c r="O5785" s="2" t="str">
        <f t="shared" si="76"/>
        <v/>
      </c>
      <c r="T5785" s="2">
        <f t="shared" si="77"/>
        <v>0</v>
      </c>
      <c r="W5785" s="2">
        <f>IF(X5785&lt;&gt;"",VLOOKUP(X5785,燃料!B$12:D$18,3,0)*Y5785,0)</f>
        <v>0</v>
      </c>
      <c r="Y5785" s="2">
        <f t="shared" si="78"/>
        <v>0</v>
      </c>
      <c r="AB5785">
        <f>IF(X5785&lt;&gt;0,VLOOKUP(X5785,燃料!$B$12:$H$18,7,0)*Y5785,0)</f>
        <v>0</v>
      </c>
      <c r="AE5785" s="9">
        <f t="shared" si="79"/>
        <v>0</v>
      </c>
      <c r="AH5785">
        <v>1</v>
      </c>
      <c r="AQ5785" s="2">
        <f ca="1">IF($D5785&lt;&gt;"",IF(K5785&lt;&gt;0,INDIRECT("AQ"&amp;K5785),$AH5785*($T5785+IF($D5785&gt;ROW()+1,SUM(AQ5786:INDIRECT("AQ"&amp;$D5785-1)),0))/$L5785),$N5785*INDIRECT("AQ"&amp;$F5785))</f>
        <v>0</v>
      </c>
      <c r="AR5785" s="2">
        <f ca="1">IF($D5785&lt;&gt;"",IF(K5785&lt;&gt;0,INDIRECT("AR"&amp;K5785),$AH5785*($W5785+$AC5785+$AD5785+IF($D5785&gt;(ROW()+1),SUM(AR5786:INDIRECT("AR"&amp;$D5785-1)),0))/$L5785),$N5785*INDIRECT("AR"&amp;$F5785))</f>
        <v>0</v>
      </c>
      <c r="AS5785" s="7">
        <f ca="1">AQ5785*燃料!$D$15+AR5785</f>
        <v>0</v>
      </c>
      <c r="AT5785" s="2">
        <f ca="1">AQ5785*燃料!$H$15</f>
        <v>0</v>
      </c>
      <c r="AU5785" s="2">
        <f ca="1">IF($D5785&lt;&gt;"",IF(K5785&lt;&gt;0,INDIRECT("AU"&amp;K5785),$AH5785*($AB5785+IF($D5785&gt;(ROW()+1),SUM(AU5786:INDIRECT("AU"&amp;$D5785-1)),0))/$L5785),$N5785*INDIRECT("AU"&amp;$F5785))</f>
        <v>0</v>
      </c>
      <c r="AV5785" s="2">
        <f ca="1">IF($D5785&lt;&gt;"",IF(K5785&lt;&gt;0,INDIRECT("AV"&amp;K5785),$AH5785*($AE5785+IF($D5785&gt;(ROW()+1),SUM(AV5786:INDIRECT("AV"&amp;$D5785-1)),0))/$L5785),$N5785*INDIRECT("AV"&amp;$F5785))</f>
        <v>0</v>
      </c>
      <c r="AW5785" s="7">
        <f t="shared" ca="1" si="80"/>
        <v>0</v>
      </c>
      <c r="AX5785" s="2">
        <f t="shared" ca="1" si="81"/>
        <v>1</v>
      </c>
      <c r="AY5785">
        <v>0</v>
      </c>
      <c r="AZ5785" t="s">
        <v>33</v>
      </c>
      <c r="BA5785">
        <f t="shared" si="82"/>
        <v>5786</v>
      </c>
      <c r="BB5785" t="str">
        <f t="shared" si="83"/>
        <v/>
      </c>
      <c r="BC5785" t="str">
        <f t="shared" ca="1" si="84"/>
        <v/>
      </c>
      <c r="BE5785" s="2" t="str">
        <f t="shared" ca="1" si="85"/>
        <v/>
      </c>
      <c r="BF5785" s="2" t="str">
        <f t="shared" si="86"/>
        <v/>
      </c>
      <c r="BG5785" s="2" t="str">
        <f t="shared" ca="1" si="87"/>
        <v/>
      </c>
      <c r="BR5785" t="str">
        <f t="shared" ca="1" si="88"/>
        <v/>
      </c>
      <c r="BS5785" s="1" t="str">
        <f t="shared" ca="1" si="89"/>
        <v/>
      </c>
      <c r="BT5785" s="1" t="str">
        <f t="shared" ca="1" si="90"/>
        <v/>
      </c>
      <c r="BU5785">
        <f>ROW()</f>
        <v>5785</v>
      </c>
    </row>
    <row r="5786" spans="1:73" x14ac:dyDescent="0.45">
      <c r="A5786" s="2">
        <f>IF(K5786="",MAX(A$2:A5785)+1,"")</f>
        <v>1472</v>
      </c>
      <c r="B5786" s="3" t="str">
        <f ca="1">IFERROR(IF(A5786&lt;&gt;"",MATCH(A5786,H$2:H5785,0)+1,""),"")</f>
        <v/>
      </c>
      <c r="C5786" s="3">
        <f ca="1">MAX(MAX(A$2:A5785),MAX(H$2:H5785))</f>
        <v>1471</v>
      </c>
      <c r="D5786" s="2">
        <f t="shared" si="70"/>
        <v>5787</v>
      </c>
      <c r="E5786" s="2" t="str">
        <f>IF(A5786="",LOOKUP(2, 1/(A$1:A5785&lt;&gt;""), ROW(A$1:A5785)),"")</f>
        <v/>
      </c>
      <c r="F5786" s="2" t="str">
        <f ca="1">IFERROR(IF(H5786&lt;&gt;"",INDEX(ROW(A:A),MATCH(H5786,A:A,0)),LOOKUP(2,1/(H$1:H5785=A5786),ROW(H$1:H5785))),"")</f>
        <v/>
      </c>
      <c r="G5786" s="3">
        <f ca="1">IF(D5786&gt;ROW()+1,IF(D5786&lt;&gt;"",SUM(G5787:INDIRECT("G"&amp;(D5786-1))),I5786*INDIRECT("G"&amp;F5786)),1)</f>
        <v>1</v>
      </c>
      <c r="H5786" s="6">
        <f ca="1">IF(J5786="",IF(COUNTIF(K$2:K5785,K5786)&gt;0,INDIRECT("H"&amp;MATCH(K5786,K$2:K5785,0)+1),IF(COUNTIF(J$2:J5785,K5786)&gt;0,INDIRECT("A"&amp;MATCH(K5786,J$2:J5785,0)+1),C5786+1)),"")</f>
        <v>0</v>
      </c>
      <c r="I5786">
        <f t="shared" ca="1" si="71"/>
        <v>1</v>
      </c>
      <c r="J5786" s="2" t="str">
        <f t="shared" ca="1" si="72"/>
        <v/>
      </c>
      <c r="L5786">
        <f t="shared" si="73"/>
        <v>1</v>
      </c>
      <c r="M5786" t="str">
        <f t="shared" si="74"/>
        <v/>
      </c>
      <c r="N5786" s="2" t="str">
        <f t="shared" si="75"/>
        <v/>
      </c>
      <c r="O5786" s="2" t="str">
        <f t="shared" si="76"/>
        <v/>
      </c>
      <c r="T5786" s="2">
        <f t="shared" si="77"/>
        <v>0</v>
      </c>
      <c r="W5786" s="2">
        <f>IF(X5786&lt;&gt;"",VLOOKUP(X5786,燃料!B$12:D$18,3,0)*Y5786,0)</f>
        <v>0</v>
      </c>
      <c r="Y5786" s="2">
        <f t="shared" si="78"/>
        <v>0</v>
      </c>
      <c r="AB5786">
        <f>IF(X5786&lt;&gt;0,VLOOKUP(X5786,燃料!$B$12:$H$18,7,0)*Y5786,0)</f>
        <v>0</v>
      </c>
      <c r="AE5786" s="9">
        <f t="shared" si="79"/>
        <v>0</v>
      </c>
      <c r="AH5786">
        <v>1</v>
      </c>
      <c r="AQ5786" s="2">
        <f ca="1">IF($D5786&lt;&gt;"",IF(K5786&lt;&gt;0,INDIRECT("AQ"&amp;K5786),$AH5786*($T5786+IF($D5786&gt;ROW()+1,SUM(AQ5787:INDIRECT("AQ"&amp;$D5786-1)),0))/$L5786),$N5786*INDIRECT("AQ"&amp;$F5786))</f>
        <v>0</v>
      </c>
      <c r="AR5786" s="2">
        <f ca="1">IF($D5786&lt;&gt;"",IF(K5786&lt;&gt;0,INDIRECT("AR"&amp;K5786),$AH5786*($W5786+$AC5786+$AD5786+IF($D5786&gt;(ROW()+1),SUM(AR5787:INDIRECT("AR"&amp;$D5786-1)),0))/$L5786),$N5786*INDIRECT("AR"&amp;$F5786))</f>
        <v>0</v>
      </c>
      <c r="AS5786" s="7">
        <f ca="1">AQ5786*燃料!$D$15+AR5786</f>
        <v>0</v>
      </c>
      <c r="AT5786" s="2">
        <f ca="1">AQ5786*燃料!$H$15</f>
        <v>0</v>
      </c>
      <c r="AU5786" s="2">
        <f ca="1">IF($D5786&lt;&gt;"",IF(K5786&lt;&gt;0,INDIRECT("AU"&amp;K5786),$AH5786*($AB5786+IF($D5786&gt;(ROW()+1),SUM(AU5787:INDIRECT("AU"&amp;$D5786-1)),0))/$L5786),$N5786*INDIRECT("AU"&amp;$F5786))</f>
        <v>0</v>
      </c>
      <c r="AV5786" s="2">
        <f ca="1">IF($D5786&lt;&gt;"",IF(K5786&lt;&gt;0,INDIRECT("AV"&amp;K5786),$AH5786*($AE5786+IF($D5786&gt;(ROW()+1),SUM(AV5787:INDIRECT("AV"&amp;$D5786-1)),0))/$L5786),$N5786*INDIRECT("AV"&amp;$F5786))</f>
        <v>0</v>
      </c>
      <c r="AW5786" s="7">
        <f t="shared" ca="1" si="80"/>
        <v>0</v>
      </c>
      <c r="AX5786" s="2">
        <f t="shared" ca="1" si="81"/>
        <v>1</v>
      </c>
      <c r="AY5786">
        <v>0</v>
      </c>
      <c r="AZ5786" t="s">
        <v>33</v>
      </c>
      <c r="BA5786">
        <f t="shared" si="82"/>
        <v>5787</v>
      </c>
      <c r="BB5786" t="str">
        <f t="shared" si="83"/>
        <v/>
      </c>
      <c r="BC5786" t="str">
        <f t="shared" ca="1" si="84"/>
        <v/>
      </c>
      <c r="BE5786" s="2" t="str">
        <f t="shared" ca="1" si="85"/>
        <v/>
      </c>
      <c r="BF5786" s="2" t="str">
        <f t="shared" si="86"/>
        <v/>
      </c>
      <c r="BG5786" s="2" t="str">
        <f t="shared" ca="1" si="87"/>
        <v/>
      </c>
      <c r="BR5786" t="str">
        <f t="shared" ca="1" si="88"/>
        <v/>
      </c>
      <c r="BS5786" s="1" t="str">
        <f t="shared" ca="1" si="89"/>
        <v/>
      </c>
      <c r="BT5786" s="1" t="str">
        <f t="shared" ca="1" si="90"/>
        <v/>
      </c>
      <c r="BU5786">
        <f>ROW()</f>
        <v>5786</v>
      </c>
    </row>
    <row r="5787" spans="1:73" x14ac:dyDescent="0.45">
      <c r="A5787" s="2">
        <f>IF(K5787="",MAX(A$2:A5786)+1,"")</f>
        <v>1473</v>
      </c>
      <c r="B5787" s="3" t="str">
        <f ca="1">IFERROR(IF(A5787&lt;&gt;"",MATCH(A5787,H$2:H5786,0)+1,""),"")</f>
        <v/>
      </c>
      <c r="C5787" s="3">
        <f ca="1">MAX(MAX(A$2:A5786),MAX(H$2:H5786))</f>
        <v>1472</v>
      </c>
      <c r="D5787" s="2">
        <f t="shared" si="70"/>
        <v>5788</v>
      </c>
      <c r="E5787" s="2" t="str">
        <f>IF(A5787="",LOOKUP(2, 1/(A$1:A5786&lt;&gt;""), ROW(A$1:A5786)),"")</f>
        <v/>
      </c>
      <c r="F5787" s="2" t="str">
        <f ca="1">IFERROR(IF(H5787&lt;&gt;"",INDEX(ROW(A:A),MATCH(H5787,A:A,0)),LOOKUP(2,1/(H$1:H5786=A5787),ROW(H$1:H5786))),"")</f>
        <v/>
      </c>
      <c r="G5787" s="3">
        <f ca="1">IF(D5787&gt;ROW()+1,IF(D5787&lt;&gt;"",SUM(G5788:INDIRECT("G"&amp;(D5787-1))),I5787*INDIRECT("G"&amp;F5787)),1)</f>
        <v>1</v>
      </c>
      <c r="H5787" s="6">
        <f ca="1">IF(J5787="",IF(COUNTIF(K$2:K5786,K5787)&gt;0,INDIRECT("H"&amp;MATCH(K5787,K$2:K5786,0)+1),IF(COUNTIF(J$2:J5786,K5787)&gt;0,INDIRECT("A"&amp;MATCH(K5787,J$2:J5786,0)+1),C5787+1)),"")</f>
        <v>0</v>
      </c>
      <c r="I5787">
        <f t="shared" ca="1" si="71"/>
        <v>1</v>
      </c>
      <c r="J5787" s="2" t="str">
        <f t="shared" ca="1" si="72"/>
        <v/>
      </c>
      <c r="L5787">
        <f t="shared" si="73"/>
        <v>1</v>
      </c>
      <c r="M5787" t="str">
        <f t="shared" si="74"/>
        <v/>
      </c>
      <c r="N5787" s="2" t="str">
        <f t="shared" si="75"/>
        <v/>
      </c>
      <c r="O5787" s="2" t="str">
        <f t="shared" si="76"/>
        <v/>
      </c>
      <c r="T5787" s="2">
        <f t="shared" si="77"/>
        <v>0</v>
      </c>
      <c r="W5787" s="2">
        <f>IF(X5787&lt;&gt;"",VLOOKUP(X5787,燃料!B$12:D$18,3,0)*Y5787,0)</f>
        <v>0</v>
      </c>
      <c r="Y5787" s="2">
        <f t="shared" si="78"/>
        <v>0</v>
      </c>
      <c r="AB5787">
        <f>IF(X5787&lt;&gt;0,VLOOKUP(X5787,燃料!$B$12:$H$18,7,0)*Y5787,0)</f>
        <v>0</v>
      </c>
      <c r="AE5787" s="9">
        <f t="shared" si="79"/>
        <v>0</v>
      </c>
      <c r="AH5787">
        <v>1</v>
      </c>
      <c r="AQ5787" s="2">
        <f ca="1">IF($D5787&lt;&gt;"",IF(K5787&lt;&gt;0,INDIRECT("AQ"&amp;K5787),$AH5787*($T5787+IF($D5787&gt;ROW()+1,SUM(AQ5788:INDIRECT("AQ"&amp;$D5787-1)),0))/$L5787),$N5787*INDIRECT("AQ"&amp;$F5787))</f>
        <v>0</v>
      </c>
      <c r="AR5787" s="2">
        <f ca="1">IF($D5787&lt;&gt;"",IF(K5787&lt;&gt;0,INDIRECT("AR"&amp;K5787),$AH5787*($W5787+$AC5787+$AD5787+IF($D5787&gt;(ROW()+1),SUM(AR5788:INDIRECT("AR"&amp;$D5787-1)),0))/$L5787),$N5787*INDIRECT("AR"&amp;$F5787))</f>
        <v>0</v>
      </c>
      <c r="AS5787" s="7">
        <f ca="1">AQ5787*燃料!$D$15+AR5787</f>
        <v>0</v>
      </c>
      <c r="AT5787" s="2">
        <f ca="1">AQ5787*燃料!$H$15</f>
        <v>0</v>
      </c>
      <c r="AU5787" s="2">
        <f ca="1">IF($D5787&lt;&gt;"",IF(K5787&lt;&gt;0,INDIRECT("AU"&amp;K5787),$AH5787*($AB5787+IF($D5787&gt;(ROW()+1),SUM(AU5788:INDIRECT("AU"&amp;$D5787-1)),0))/$L5787),$N5787*INDIRECT("AU"&amp;$F5787))</f>
        <v>0</v>
      </c>
      <c r="AV5787" s="2">
        <f ca="1">IF($D5787&lt;&gt;"",IF(K5787&lt;&gt;0,INDIRECT("AV"&amp;K5787),$AH5787*($AE5787+IF($D5787&gt;(ROW()+1),SUM(AV5788:INDIRECT("AV"&amp;$D5787-1)),0))/$L5787),$N5787*INDIRECT("AV"&amp;$F5787))</f>
        <v>0</v>
      </c>
      <c r="AW5787" s="7">
        <f t="shared" ca="1" si="80"/>
        <v>0</v>
      </c>
      <c r="AX5787" s="2">
        <f t="shared" ca="1" si="81"/>
        <v>1</v>
      </c>
      <c r="AY5787">
        <v>0</v>
      </c>
      <c r="AZ5787" t="s">
        <v>33</v>
      </c>
      <c r="BA5787">
        <f t="shared" si="82"/>
        <v>5788</v>
      </c>
      <c r="BB5787" t="str">
        <f t="shared" si="83"/>
        <v/>
      </c>
      <c r="BC5787" t="str">
        <f t="shared" ca="1" si="84"/>
        <v/>
      </c>
      <c r="BE5787" s="2" t="str">
        <f t="shared" ca="1" si="85"/>
        <v/>
      </c>
      <c r="BF5787" s="2" t="str">
        <f t="shared" si="86"/>
        <v/>
      </c>
      <c r="BG5787" s="2" t="str">
        <f t="shared" ca="1" si="87"/>
        <v/>
      </c>
      <c r="BR5787" t="str">
        <f t="shared" ca="1" si="88"/>
        <v/>
      </c>
      <c r="BS5787" s="1" t="str">
        <f t="shared" ca="1" si="89"/>
        <v/>
      </c>
      <c r="BT5787" s="1" t="str">
        <f t="shared" ca="1" si="90"/>
        <v/>
      </c>
      <c r="BU5787">
        <f>ROW()</f>
        <v>5787</v>
      </c>
    </row>
    <row r="5788" spans="1:73" x14ac:dyDescent="0.45">
      <c r="A5788" s="2">
        <f>IF(K5788="",MAX(A$2:A5787)+1,"")</f>
        <v>1474</v>
      </c>
      <c r="B5788" s="3" t="str">
        <f ca="1">IFERROR(IF(A5788&lt;&gt;"",MATCH(A5788,H$2:H5787,0)+1,""),"")</f>
        <v/>
      </c>
      <c r="C5788" s="3">
        <f ca="1">MAX(MAX(A$2:A5787),MAX(H$2:H5787))</f>
        <v>1473</v>
      </c>
      <c r="D5788" s="2">
        <f t="shared" si="70"/>
        <v>5789</v>
      </c>
      <c r="E5788" s="2" t="str">
        <f>IF(A5788="",LOOKUP(2, 1/(A$1:A5787&lt;&gt;""), ROW(A$1:A5787)),"")</f>
        <v/>
      </c>
      <c r="F5788" s="2" t="str">
        <f ca="1">IFERROR(IF(H5788&lt;&gt;"",INDEX(ROW(A:A),MATCH(H5788,A:A,0)),LOOKUP(2,1/(H$1:H5787=A5788),ROW(H$1:H5787))),"")</f>
        <v/>
      </c>
      <c r="G5788" s="3">
        <f ca="1">IF(D5788&gt;ROW()+1,IF(D5788&lt;&gt;"",SUM(G5789:INDIRECT("G"&amp;(D5788-1))),I5788*INDIRECT("G"&amp;F5788)),1)</f>
        <v>1</v>
      </c>
      <c r="H5788" s="6">
        <f ca="1">IF(J5788="",IF(COUNTIF(K$2:K5787,K5788)&gt;0,INDIRECT("H"&amp;MATCH(K5788,K$2:K5787,0)+1),IF(COUNTIF(J$2:J5787,K5788)&gt;0,INDIRECT("A"&amp;MATCH(K5788,J$2:J5787,0)+1),C5788+1)),"")</f>
        <v>0</v>
      </c>
      <c r="I5788">
        <f t="shared" ca="1" si="71"/>
        <v>1</v>
      </c>
      <c r="J5788" s="2" t="str">
        <f t="shared" ca="1" si="72"/>
        <v/>
      </c>
      <c r="L5788">
        <f t="shared" si="73"/>
        <v>1</v>
      </c>
      <c r="M5788" t="str">
        <f t="shared" si="74"/>
        <v/>
      </c>
      <c r="N5788" s="2" t="str">
        <f t="shared" si="75"/>
        <v/>
      </c>
      <c r="O5788" s="2" t="str">
        <f t="shared" si="76"/>
        <v/>
      </c>
      <c r="T5788" s="2">
        <f t="shared" si="77"/>
        <v>0</v>
      </c>
      <c r="W5788" s="2">
        <f>IF(X5788&lt;&gt;"",VLOOKUP(X5788,燃料!B$12:D$18,3,0)*Y5788,0)</f>
        <v>0</v>
      </c>
      <c r="Y5788" s="2">
        <f t="shared" si="78"/>
        <v>0</v>
      </c>
      <c r="AB5788">
        <f>IF(X5788&lt;&gt;0,VLOOKUP(X5788,燃料!$B$12:$H$18,7,0)*Y5788,0)</f>
        <v>0</v>
      </c>
      <c r="AE5788" s="9">
        <f t="shared" si="79"/>
        <v>0</v>
      </c>
      <c r="AH5788">
        <v>1</v>
      </c>
      <c r="AQ5788" s="2">
        <f ca="1">IF($D5788&lt;&gt;"",IF(K5788&lt;&gt;0,INDIRECT("AQ"&amp;K5788),$AH5788*($T5788+IF($D5788&gt;ROW()+1,SUM(AQ5789:INDIRECT("AQ"&amp;$D5788-1)),0))/$L5788),$N5788*INDIRECT("AQ"&amp;$F5788))</f>
        <v>0</v>
      </c>
      <c r="AR5788" s="2">
        <f ca="1">IF($D5788&lt;&gt;"",IF(K5788&lt;&gt;0,INDIRECT("AR"&amp;K5788),$AH5788*($W5788+$AC5788+$AD5788+IF($D5788&gt;(ROW()+1),SUM(AR5789:INDIRECT("AR"&amp;$D5788-1)),0))/$L5788),$N5788*INDIRECT("AR"&amp;$F5788))</f>
        <v>0</v>
      </c>
      <c r="AS5788" s="7">
        <f ca="1">AQ5788*燃料!$D$15+AR5788</f>
        <v>0</v>
      </c>
      <c r="AT5788" s="2">
        <f ca="1">AQ5788*燃料!$H$15</f>
        <v>0</v>
      </c>
      <c r="AU5788" s="2">
        <f ca="1">IF($D5788&lt;&gt;"",IF(K5788&lt;&gt;0,INDIRECT("AU"&amp;K5788),$AH5788*($AB5788+IF($D5788&gt;(ROW()+1),SUM(AU5789:INDIRECT("AU"&amp;$D5788-1)),0))/$L5788),$N5788*INDIRECT("AU"&amp;$F5788))</f>
        <v>0</v>
      </c>
      <c r="AV5788" s="2">
        <f ca="1">IF($D5788&lt;&gt;"",IF(K5788&lt;&gt;0,INDIRECT("AV"&amp;K5788),$AH5788*($AE5788+IF($D5788&gt;(ROW()+1),SUM(AV5789:INDIRECT("AV"&amp;$D5788-1)),0))/$L5788),$N5788*INDIRECT("AV"&amp;$F5788))</f>
        <v>0</v>
      </c>
      <c r="AW5788" s="7">
        <f t="shared" ca="1" si="80"/>
        <v>0</v>
      </c>
      <c r="AX5788" s="2">
        <f t="shared" ca="1" si="81"/>
        <v>1</v>
      </c>
      <c r="AY5788">
        <v>0</v>
      </c>
      <c r="AZ5788" t="s">
        <v>33</v>
      </c>
      <c r="BA5788">
        <f t="shared" si="82"/>
        <v>5789</v>
      </c>
      <c r="BB5788" t="str">
        <f t="shared" si="83"/>
        <v/>
      </c>
      <c r="BC5788" t="str">
        <f t="shared" ca="1" si="84"/>
        <v/>
      </c>
      <c r="BE5788" s="2" t="str">
        <f t="shared" ca="1" si="85"/>
        <v/>
      </c>
      <c r="BF5788" s="2" t="str">
        <f t="shared" si="86"/>
        <v/>
      </c>
      <c r="BG5788" s="2" t="str">
        <f t="shared" ca="1" si="87"/>
        <v/>
      </c>
      <c r="BR5788" t="str">
        <f t="shared" ca="1" si="88"/>
        <v/>
      </c>
      <c r="BS5788" s="1" t="str">
        <f t="shared" ca="1" si="89"/>
        <v/>
      </c>
      <c r="BT5788" s="1" t="str">
        <f t="shared" ca="1" si="90"/>
        <v/>
      </c>
      <c r="BU5788">
        <f>ROW()</f>
        <v>5788</v>
      </c>
    </row>
    <row r="5789" spans="1:73" x14ac:dyDescent="0.45">
      <c r="A5789" s="2">
        <f>IF(K5789="",MAX(A$2:A5788)+1,"")</f>
        <v>1475</v>
      </c>
      <c r="B5789" s="3" t="str">
        <f ca="1">IFERROR(IF(A5789&lt;&gt;"",MATCH(A5789,H$2:H5788,0)+1,""),"")</f>
        <v/>
      </c>
      <c r="C5789" s="3">
        <f ca="1">MAX(MAX(A$2:A5788),MAX(H$2:H5788))</f>
        <v>1474</v>
      </c>
      <c r="D5789" s="2">
        <f t="shared" si="70"/>
        <v>5790</v>
      </c>
      <c r="E5789" s="2" t="str">
        <f>IF(A5789="",LOOKUP(2, 1/(A$1:A5788&lt;&gt;""), ROW(A$1:A5788)),"")</f>
        <v/>
      </c>
      <c r="F5789" s="2" t="str">
        <f ca="1">IFERROR(IF(H5789&lt;&gt;"",INDEX(ROW(A:A),MATCH(H5789,A:A,0)),LOOKUP(2,1/(H$1:H5788=A5789),ROW(H$1:H5788))),"")</f>
        <v/>
      </c>
      <c r="G5789" s="3">
        <f ca="1">IF(D5789&gt;ROW()+1,IF(D5789&lt;&gt;"",SUM(G5790:INDIRECT("G"&amp;(D5789-1))),I5789*INDIRECT("G"&amp;F5789)),1)</f>
        <v>1</v>
      </c>
      <c r="H5789" s="6">
        <f ca="1">IF(J5789="",IF(COUNTIF(K$2:K5788,K5789)&gt;0,INDIRECT("H"&amp;MATCH(K5789,K$2:K5788,0)+1),IF(COUNTIF(J$2:J5788,K5789)&gt;0,INDIRECT("A"&amp;MATCH(K5789,J$2:J5788,0)+1),C5789+1)),"")</f>
        <v>0</v>
      </c>
      <c r="I5789">
        <f t="shared" ca="1" si="71"/>
        <v>1</v>
      </c>
      <c r="J5789" s="2" t="str">
        <f t="shared" ca="1" si="72"/>
        <v/>
      </c>
      <c r="L5789">
        <f t="shared" si="73"/>
        <v>1</v>
      </c>
      <c r="M5789" t="str">
        <f t="shared" si="74"/>
        <v/>
      </c>
      <c r="N5789" s="2" t="str">
        <f t="shared" si="75"/>
        <v/>
      </c>
      <c r="O5789" s="2" t="str">
        <f t="shared" si="76"/>
        <v/>
      </c>
      <c r="T5789" s="2">
        <f t="shared" si="77"/>
        <v>0</v>
      </c>
      <c r="W5789" s="2">
        <f>IF(X5789&lt;&gt;"",VLOOKUP(X5789,燃料!B$12:D$18,3,0)*Y5789,0)</f>
        <v>0</v>
      </c>
      <c r="Y5789" s="2">
        <f t="shared" si="78"/>
        <v>0</v>
      </c>
      <c r="AB5789">
        <f>IF(X5789&lt;&gt;0,VLOOKUP(X5789,燃料!$B$12:$H$18,7,0)*Y5789,0)</f>
        <v>0</v>
      </c>
      <c r="AE5789" s="9">
        <f t="shared" si="79"/>
        <v>0</v>
      </c>
      <c r="AH5789">
        <v>1</v>
      </c>
      <c r="AQ5789" s="2">
        <f ca="1">IF($D5789&lt;&gt;"",IF(K5789&lt;&gt;0,INDIRECT("AQ"&amp;K5789),$AH5789*($T5789+IF($D5789&gt;ROW()+1,SUM(AQ5790:INDIRECT("AQ"&amp;$D5789-1)),0))/$L5789),$N5789*INDIRECT("AQ"&amp;$F5789))</f>
        <v>0</v>
      </c>
      <c r="AR5789" s="2">
        <f ca="1">IF($D5789&lt;&gt;"",IF(K5789&lt;&gt;0,INDIRECT("AR"&amp;K5789),$AH5789*($W5789+$AC5789+$AD5789+IF($D5789&gt;(ROW()+1),SUM(AR5790:INDIRECT("AR"&amp;$D5789-1)),0))/$L5789),$N5789*INDIRECT("AR"&amp;$F5789))</f>
        <v>0</v>
      </c>
      <c r="AS5789" s="7">
        <f ca="1">AQ5789*燃料!$D$15+AR5789</f>
        <v>0</v>
      </c>
      <c r="AT5789" s="2">
        <f ca="1">AQ5789*燃料!$H$15</f>
        <v>0</v>
      </c>
      <c r="AU5789" s="2">
        <f ca="1">IF($D5789&lt;&gt;"",IF(K5789&lt;&gt;0,INDIRECT("AU"&amp;K5789),$AH5789*($AB5789+IF($D5789&gt;(ROW()+1),SUM(AU5790:INDIRECT("AU"&amp;$D5789-1)),0))/$L5789),$N5789*INDIRECT("AU"&amp;$F5789))</f>
        <v>0</v>
      </c>
      <c r="AV5789" s="2">
        <f ca="1">IF($D5789&lt;&gt;"",IF(K5789&lt;&gt;0,INDIRECT("AV"&amp;K5789),$AH5789*($AE5789+IF($D5789&gt;(ROW()+1),SUM(AV5790:INDIRECT("AV"&amp;$D5789-1)),0))/$L5789),$N5789*INDIRECT("AV"&amp;$F5789))</f>
        <v>0</v>
      </c>
      <c r="AW5789" s="7">
        <f t="shared" ca="1" si="80"/>
        <v>0</v>
      </c>
      <c r="AX5789" s="2">
        <f t="shared" ca="1" si="81"/>
        <v>1</v>
      </c>
      <c r="AY5789">
        <v>0</v>
      </c>
      <c r="AZ5789" t="s">
        <v>33</v>
      </c>
      <c r="BA5789">
        <f t="shared" si="82"/>
        <v>5790</v>
      </c>
      <c r="BB5789" t="str">
        <f t="shared" si="83"/>
        <v/>
      </c>
      <c r="BC5789" t="str">
        <f t="shared" ca="1" si="84"/>
        <v/>
      </c>
      <c r="BE5789" s="2" t="str">
        <f t="shared" ca="1" si="85"/>
        <v/>
      </c>
      <c r="BF5789" s="2" t="str">
        <f t="shared" si="86"/>
        <v/>
      </c>
      <c r="BG5789" s="2" t="str">
        <f t="shared" ca="1" si="87"/>
        <v/>
      </c>
      <c r="BR5789" t="str">
        <f t="shared" ca="1" si="88"/>
        <v/>
      </c>
      <c r="BS5789" s="1" t="str">
        <f t="shared" ca="1" si="89"/>
        <v/>
      </c>
      <c r="BT5789" s="1" t="str">
        <f t="shared" ca="1" si="90"/>
        <v/>
      </c>
      <c r="BU5789">
        <f>ROW()</f>
        <v>5789</v>
      </c>
    </row>
    <row r="5790" spans="1:73" x14ac:dyDescent="0.45">
      <c r="A5790" s="2">
        <f>IF(K5790="",MAX(A$2:A5789)+1,"")</f>
        <v>1476</v>
      </c>
      <c r="B5790" s="3" t="str">
        <f ca="1">IFERROR(IF(A5790&lt;&gt;"",MATCH(A5790,H$2:H5789,0)+1,""),"")</f>
        <v/>
      </c>
      <c r="C5790" s="3">
        <f ca="1">MAX(MAX(A$2:A5789),MAX(H$2:H5789))</f>
        <v>1475</v>
      </c>
      <c r="D5790" s="2">
        <f t="shared" si="70"/>
        <v>5791</v>
      </c>
      <c r="E5790" s="2" t="str">
        <f>IF(A5790="",LOOKUP(2, 1/(A$1:A5789&lt;&gt;""), ROW(A$1:A5789)),"")</f>
        <v/>
      </c>
      <c r="F5790" s="2" t="str">
        <f ca="1">IFERROR(IF(H5790&lt;&gt;"",INDEX(ROW(A:A),MATCH(H5790,A:A,0)),LOOKUP(2,1/(H$1:H5789=A5790),ROW(H$1:H5789))),"")</f>
        <v/>
      </c>
      <c r="G5790" s="3">
        <f ca="1">IF(D5790&gt;ROW()+1,IF(D5790&lt;&gt;"",SUM(G5791:INDIRECT("G"&amp;(D5790-1))),I5790*INDIRECT("G"&amp;F5790)),1)</f>
        <v>1</v>
      </c>
      <c r="H5790" s="6">
        <f ca="1">IF(J5790="",IF(COUNTIF(K$2:K5789,K5790)&gt;0,INDIRECT("H"&amp;MATCH(K5790,K$2:K5789,0)+1),IF(COUNTIF(J$2:J5789,K5790)&gt;0,INDIRECT("A"&amp;MATCH(K5790,J$2:J5789,0)+1),C5790+1)),"")</f>
        <v>0</v>
      </c>
      <c r="I5790">
        <f t="shared" ca="1" si="71"/>
        <v>1</v>
      </c>
      <c r="J5790" s="2" t="str">
        <f t="shared" ca="1" si="72"/>
        <v/>
      </c>
      <c r="L5790">
        <f t="shared" si="73"/>
        <v>1</v>
      </c>
      <c r="M5790" t="str">
        <f t="shared" si="74"/>
        <v/>
      </c>
      <c r="N5790" s="2" t="str">
        <f t="shared" si="75"/>
        <v/>
      </c>
      <c r="O5790" s="2" t="str">
        <f t="shared" si="76"/>
        <v/>
      </c>
      <c r="T5790" s="2">
        <f t="shared" si="77"/>
        <v>0</v>
      </c>
      <c r="W5790" s="2">
        <f>IF(X5790&lt;&gt;"",VLOOKUP(X5790,燃料!B$12:D$18,3,0)*Y5790,0)</f>
        <v>0</v>
      </c>
      <c r="Y5790" s="2">
        <f t="shared" si="78"/>
        <v>0</v>
      </c>
      <c r="AB5790">
        <f>IF(X5790&lt;&gt;0,VLOOKUP(X5790,燃料!$B$12:$H$18,7,0)*Y5790,0)</f>
        <v>0</v>
      </c>
      <c r="AE5790" s="9">
        <f t="shared" si="79"/>
        <v>0</v>
      </c>
      <c r="AH5790">
        <v>1</v>
      </c>
      <c r="AQ5790" s="2">
        <f ca="1">IF($D5790&lt;&gt;"",IF(K5790&lt;&gt;0,INDIRECT("AQ"&amp;K5790),$AH5790*($T5790+IF($D5790&gt;ROW()+1,SUM(AQ5791:INDIRECT("AQ"&amp;$D5790-1)),0))/$L5790),$N5790*INDIRECT("AQ"&amp;$F5790))</f>
        <v>0</v>
      </c>
      <c r="AR5790" s="2">
        <f ca="1">IF($D5790&lt;&gt;"",IF(K5790&lt;&gt;0,INDIRECT("AR"&amp;K5790),$AH5790*($W5790+$AC5790+$AD5790+IF($D5790&gt;(ROW()+1),SUM(AR5791:INDIRECT("AR"&amp;$D5790-1)),0))/$L5790),$N5790*INDIRECT("AR"&amp;$F5790))</f>
        <v>0</v>
      </c>
      <c r="AS5790" s="7">
        <f ca="1">AQ5790*燃料!$D$15+AR5790</f>
        <v>0</v>
      </c>
      <c r="AT5790" s="2">
        <f ca="1">AQ5790*燃料!$H$15</f>
        <v>0</v>
      </c>
      <c r="AU5790" s="2">
        <f ca="1">IF($D5790&lt;&gt;"",IF(K5790&lt;&gt;0,INDIRECT("AU"&amp;K5790),$AH5790*($AB5790+IF($D5790&gt;(ROW()+1),SUM(AU5791:INDIRECT("AU"&amp;$D5790-1)),0))/$L5790),$N5790*INDIRECT("AU"&amp;$F5790))</f>
        <v>0</v>
      </c>
      <c r="AV5790" s="2">
        <f ca="1">IF($D5790&lt;&gt;"",IF(K5790&lt;&gt;0,INDIRECT("AV"&amp;K5790),$AH5790*($AE5790+IF($D5790&gt;(ROW()+1),SUM(AV5791:INDIRECT("AV"&amp;$D5790-1)),0))/$L5790),$N5790*INDIRECT("AV"&amp;$F5790))</f>
        <v>0</v>
      </c>
      <c r="AW5790" s="7">
        <f t="shared" ca="1" si="80"/>
        <v>0</v>
      </c>
      <c r="AX5790" s="2">
        <f t="shared" ca="1" si="81"/>
        <v>1</v>
      </c>
      <c r="AY5790">
        <v>0</v>
      </c>
      <c r="AZ5790" t="s">
        <v>33</v>
      </c>
      <c r="BA5790">
        <f t="shared" si="82"/>
        <v>5791</v>
      </c>
      <c r="BB5790" t="str">
        <f t="shared" si="83"/>
        <v/>
      </c>
      <c r="BC5790" t="str">
        <f t="shared" ca="1" si="84"/>
        <v/>
      </c>
      <c r="BE5790" s="2" t="str">
        <f t="shared" ca="1" si="85"/>
        <v/>
      </c>
      <c r="BF5790" s="2" t="str">
        <f t="shared" si="86"/>
        <v/>
      </c>
      <c r="BG5790" s="2" t="str">
        <f t="shared" ca="1" si="87"/>
        <v/>
      </c>
      <c r="BR5790" t="str">
        <f t="shared" ca="1" si="88"/>
        <v/>
      </c>
      <c r="BS5790" s="1" t="str">
        <f t="shared" ca="1" si="89"/>
        <v/>
      </c>
      <c r="BT5790" s="1" t="str">
        <f t="shared" ca="1" si="90"/>
        <v/>
      </c>
      <c r="BU5790">
        <f>ROW()</f>
        <v>5790</v>
      </c>
    </row>
    <row r="5791" spans="1:73" x14ac:dyDescent="0.45">
      <c r="A5791" s="2">
        <f>IF(K5791="",MAX(A$2:A5790)+1,"")</f>
        <v>1477</v>
      </c>
      <c r="B5791" s="3" t="str">
        <f ca="1">IFERROR(IF(A5791&lt;&gt;"",MATCH(A5791,H$2:H5790,0)+1,""),"")</f>
        <v/>
      </c>
      <c r="C5791" s="3">
        <f ca="1">MAX(MAX(A$2:A5790),MAX(H$2:H5790))</f>
        <v>1476</v>
      </c>
      <c r="D5791" s="2">
        <f t="shared" si="70"/>
        <v>5792</v>
      </c>
      <c r="E5791" s="2" t="str">
        <f>IF(A5791="",LOOKUP(2, 1/(A$1:A5790&lt;&gt;""), ROW(A$1:A5790)),"")</f>
        <v/>
      </c>
      <c r="F5791" s="2" t="str">
        <f ca="1">IFERROR(IF(H5791&lt;&gt;"",INDEX(ROW(A:A),MATCH(H5791,A:A,0)),LOOKUP(2,1/(H$1:H5790=A5791),ROW(H$1:H5790))),"")</f>
        <v/>
      </c>
      <c r="G5791" s="3">
        <f ca="1">IF(D5791&gt;ROW()+1,IF(D5791&lt;&gt;"",SUM(G5792:INDIRECT("G"&amp;(D5791-1))),I5791*INDIRECT("G"&amp;F5791)),1)</f>
        <v>1</v>
      </c>
      <c r="H5791" s="6">
        <f ca="1">IF(J5791="",IF(COUNTIF(K$2:K5790,K5791)&gt;0,INDIRECT("H"&amp;MATCH(K5791,K$2:K5790,0)+1),IF(COUNTIF(J$2:J5790,K5791)&gt;0,INDIRECT("A"&amp;MATCH(K5791,J$2:J5790,0)+1),C5791+1)),"")</f>
        <v>0</v>
      </c>
      <c r="I5791">
        <f t="shared" ca="1" si="71"/>
        <v>1</v>
      </c>
      <c r="J5791" s="2" t="str">
        <f t="shared" ca="1" si="72"/>
        <v/>
      </c>
      <c r="L5791">
        <f t="shared" si="73"/>
        <v>1</v>
      </c>
      <c r="M5791" t="str">
        <f t="shared" si="74"/>
        <v/>
      </c>
      <c r="N5791" s="2" t="str">
        <f t="shared" si="75"/>
        <v/>
      </c>
      <c r="O5791" s="2" t="str">
        <f t="shared" si="76"/>
        <v/>
      </c>
      <c r="T5791" s="2">
        <f t="shared" si="77"/>
        <v>0</v>
      </c>
      <c r="W5791" s="2">
        <f>IF(X5791&lt;&gt;"",VLOOKUP(X5791,燃料!B$12:D$18,3,0)*Y5791,0)</f>
        <v>0</v>
      </c>
      <c r="Y5791" s="2">
        <f t="shared" si="78"/>
        <v>0</v>
      </c>
      <c r="AB5791">
        <f>IF(X5791&lt;&gt;0,VLOOKUP(X5791,燃料!$B$12:$H$18,7,0)*Y5791,0)</f>
        <v>0</v>
      </c>
      <c r="AE5791" s="9">
        <f t="shared" si="79"/>
        <v>0</v>
      </c>
      <c r="AH5791">
        <v>1</v>
      </c>
      <c r="AQ5791" s="2">
        <f ca="1">IF($D5791&lt;&gt;"",IF(K5791&lt;&gt;0,INDIRECT("AQ"&amp;K5791),$AH5791*($T5791+IF($D5791&gt;ROW()+1,SUM(AQ5792:INDIRECT("AQ"&amp;$D5791-1)),0))/$L5791),$N5791*INDIRECT("AQ"&amp;$F5791))</f>
        <v>0</v>
      </c>
      <c r="AR5791" s="2">
        <f ca="1">IF($D5791&lt;&gt;"",IF(K5791&lt;&gt;0,INDIRECT("AR"&amp;K5791),$AH5791*($W5791+$AC5791+$AD5791+IF($D5791&gt;(ROW()+1),SUM(AR5792:INDIRECT("AR"&amp;$D5791-1)),0))/$L5791),$N5791*INDIRECT("AR"&amp;$F5791))</f>
        <v>0</v>
      </c>
      <c r="AS5791" s="7">
        <f ca="1">AQ5791*燃料!$D$15+AR5791</f>
        <v>0</v>
      </c>
      <c r="AT5791" s="2">
        <f ca="1">AQ5791*燃料!$H$15</f>
        <v>0</v>
      </c>
      <c r="AU5791" s="2">
        <f ca="1">IF($D5791&lt;&gt;"",IF(K5791&lt;&gt;0,INDIRECT("AU"&amp;K5791),$AH5791*($AB5791+IF($D5791&gt;(ROW()+1),SUM(AU5792:INDIRECT("AU"&amp;$D5791-1)),0))/$L5791),$N5791*INDIRECT("AU"&amp;$F5791))</f>
        <v>0</v>
      </c>
      <c r="AV5791" s="2">
        <f ca="1">IF($D5791&lt;&gt;"",IF(K5791&lt;&gt;0,INDIRECT("AV"&amp;K5791),$AH5791*($AE5791+IF($D5791&gt;(ROW()+1),SUM(AV5792:INDIRECT("AV"&amp;$D5791-1)),0))/$L5791),$N5791*INDIRECT("AV"&amp;$F5791))</f>
        <v>0</v>
      </c>
      <c r="AW5791" s="7">
        <f t="shared" ca="1" si="80"/>
        <v>0</v>
      </c>
      <c r="AX5791" s="2">
        <f t="shared" ca="1" si="81"/>
        <v>1</v>
      </c>
      <c r="AY5791">
        <v>0</v>
      </c>
      <c r="AZ5791" t="s">
        <v>33</v>
      </c>
      <c r="BA5791">
        <f t="shared" si="82"/>
        <v>5792</v>
      </c>
      <c r="BB5791" t="str">
        <f t="shared" si="83"/>
        <v/>
      </c>
      <c r="BC5791" t="str">
        <f t="shared" ca="1" si="84"/>
        <v/>
      </c>
      <c r="BE5791" s="2" t="str">
        <f t="shared" ca="1" si="85"/>
        <v/>
      </c>
      <c r="BF5791" s="2" t="str">
        <f t="shared" si="86"/>
        <v/>
      </c>
      <c r="BG5791" s="2" t="str">
        <f t="shared" ca="1" si="87"/>
        <v/>
      </c>
      <c r="BR5791" t="str">
        <f t="shared" ca="1" si="88"/>
        <v/>
      </c>
      <c r="BS5791" s="1" t="str">
        <f t="shared" ca="1" si="89"/>
        <v/>
      </c>
      <c r="BT5791" s="1" t="str">
        <f t="shared" ca="1" si="90"/>
        <v/>
      </c>
      <c r="BU5791">
        <f>ROW()</f>
        <v>5791</v>
      </c>
    </row>
    <row r="5792" spans="1:73" x14ac:dyDescent="0.45">
      <c r="A5792" s="2">
        <f>IF(K5792="",MAX(A$2:A5791)+1,"")</f>
        <v>1478</v>
      </c>
      <c r="B5792" s="3" t="str">
        <f ca="1">IFERROR(IF(A5792&lt;&gt;"",MATCH(A5792,H$2:H5791,0)+1,""),"")</f>
        <v/>
      </c>
      <c r="C5792" s="3">
        <f ca="1">MAX(MAX(A$2:A5791),MAX(H$2:H5791))</f>
        <v>1477</v>
      </c>
      <c r="D5792" s="2">
        <f t="shared" si="70"/>
        <v>5793</v>
      </c>
      <c r="E5792" s="2" t="str">
        <f>IF(A5792="",LOOKUP(2, 1/(A$1:A5791&lt;&gt;""), ROW(A$1:A5791)),"")</f>
        <v/>
      </c>
      <c r="F5792" s="2" t="str">
        <f ca="1">IFERROR(IF(H5792&lt;&gt;"",INDEX(ROW(A:A),MATCH(H5792,A:A,0)),LOOKUP(2,1/(H$1:H5791=A5792),ROW(H$1:H5791))),"")</f>
        <v/>
      </c>
      <c r="G5792" s="3">
        <f ca="1">IF(D5792&gt;ROW()+1,IF(D5792&lt;&gt;"",SUM(G5793:INDIRECT("G"&amp;(D5792-1))),I5792*INDIRECT("G"&amp;F5792)),1)</f>
        <v>1</v>
      </c>
      <c r="H5792" s="6">
        <f ca="1">IF(J5792="",IF(COUNTIF(K$2:K5791,K5792)&gt;0,INDIRECT("H"&amp;MATCH(K5792,K$2:K5791,0)+1),IF(COUNTIF(J$2:J5791,K5792)&gt;0,INDIRECT("A"&amp;MATCH(K5792,J$2:J5791,0)+1),C5792+1)),"")</f>
        <v>0</v>
      </c>
      <c r="I5792">
        <f t="shared" ca="1" si="71"/>
        <v>1</v>
      </c>
      <c r="J5792" s="2" t="str">
        <f t="shared" ca="1" si="72"/>
        <v/>
      </c>
      <c r="L5792">
        <f t="shared" si="73"/>
        <v>1</v>
      </c>
      <c r="M5792" t="str">
        <f t="shared" si="74"/>
        <v/>
      </c>
      <c r="N5792" s="2" t="str">
        <f t="shared" si="75"/>
        <v/>
      </c>
      <c r="O5792" s="2" t="str">
        <f t="shared" si="76"/>
        <v/>
      </c>
      <c r="T5792" s="2">
        <f t="shared" si="77"/>
        <v>0</v>
      </c>
      <c r="W5792" s="2">
        <f>IF(X5792&lt;&gt;"",VLOOKUP(X5792,燃料!B$12:D$18,3,0)*Y5792,0)</f>
        <v>0</v>
      </c>
      <c r="Y5792" s="2">
        <f t="shared" si="78"/>
        <v>0</v>
      </c>
      <c r="AB5792">
        <f>IF(X5792&lt;&gt;0,VLOOKUP(X5792,燃料!$B$12:$H$18,7,0)*Y5792,0)</f>
        <v>0</v>
      </c>
      <c r="AE5792" s="9">
        <f t="shared" si="79"/>
        <v>0</v>
      </c>
      <c r="AH5792">
        <v>1</v>
      </c>
      <c r="AQ5792" s="2">
        <f ca="1">IF($D5792&lt;&gt;"",IF(K5792&lt;&gt;0,INDIRECT("AQ"&amp;K5792),$AH5792*($T5792+IF($D5792&gt;ROW()+1,SUM(AQ5793:INDIRECT("AQ"&amp;$D5792-1)),0))/$L5792),$N5792*INDIRECT("AQ"&amp;$F5792))</f>
        <v>0</v>
      </c>
      <c r="AR5792" s="2">
        <f ca="1">IF($D5792&lt;&gt;"",IF(K5792&lt;&gt;0,INDIRECT("AR"&amp;K5792),$AH5792*($W5792+$AC5792+$AD5792+IF($D5792&gt;(ROW()+1),SUM(AR5793:INDIRECT("AR"&amp;$D5792-1)),0))/$L5792),$N5792*INDIRECT("AR"&amp;$F5792))</f>
        <v>0</v>
      </c>
      <c r="AS5792" s="7">
        <f ca="1">AQ5792*燃料!$D$15+AR5792</f>
        <v>0</v>
      </c>
      <c r="AT5792" s="2">
        <f ca="1">AQ5792*燃料!$H$15</f>
        <v>0</v>
      </c>
      <c r="AU5792" s="2">
        <f ca="1">IF($D5792&lt;&gt;"",IF(K5792&lt;&gt;0,INDIRECT("AU"&amp;K5792),$AH5792*($AB5792+IF($D5792&gt;(ROW()+1),SUM(AU5793:INDIRECT("AU"&amp;$D5792-1)),0))/$L5792),$N5792*INDIRECT("AU"&amp;$F5792))</f>
        <v>0</v>
      </c>
      <c r="AV5792" s="2">
        <f ca="1">IF($D5792&lt;&gt;"",IF(K5792&lt;&gt;0,INDIRECT("AV"&amp;K5792),$AH5792*($AE5792+IF($D5792&gt;(ROW()+1),SUM(AV5793:INDIRECT("AV"&amp;$D5792-1)),0))/$L5792),$N5792*INDIRECT("AV"&amp;$F5792))</f>
        <v>0</v>
      </c>
      <c r="AW5792" s="7">
        <f t="shared" ca="1" si="80"/>
        <v>0</v>
      </c>
      <c r="AX5792" s="2">
        <f t="shared" ca="1" si="81"/>
        <v>1</v>
      </c>
      <c r="AY5792">
        <v>0</v>
      </c>
      <c r="AZ5792" t="s">
        <v>33</v>
      </c>
      <c r="BA5792">
        <f t="shared" si="82"/>
        <v>5793</v>
      </c>
      <c r="BB5792" t="str">
        <f t="shared" si="83"/>
        <v/>
      </c>
      <c r="BC5792" t="str">
        <f t="shared" ca="1" si="84"/>
        <v/>
      </c>
      <c r="BE5792" s="2" t="str">
        <f t="shared" ca="1" si="85"/>
        <v/>
      </c>
      <c r="BF5792" s="2" t="str">
        <f t="shared" si="86"/>
        <v/>
      </c>
      <c r="BG5792" s="2" t="str">
        <f t="shared" ca="1" si="87"/>
        <v/>
      </c>
      <c r="BR5792" t="str">
        <f t="shared" ca="1" si="88"/>
        <v/>
      </c>
      <c r="BS5792" s="1" t="str">
        <f t="shared" ca="1" si="89"/>
        <v/>
      </c>
      <c r="BT5792" s="1" t="str">
        <f t="shared" ca="1" si="90"/>
        <v/>
      </c>
      <c r="BU5792">
        <f>ROW()</f>
        <v>5792</v>
      </c>
    </row>
    <row r="5793" spans="1:73" x14ac:dyDescent="0.45">
      <c r="A5793" s="2">
        <f>IF(K5793="",MAX(A$2:A5792)+1,"")</f>
        <v>1479</v>
      </c>
      <c r="B5793" s="3" t="str">
        <f ca="1">IFERROR(IF(A5793&lt;&gt;"",MATCH(A5793,H$2:H5792,0)+1,""),"")</f>
        <v/>
      </c>
      <c r="C5793" s="3">
        <f ca="1">MAX(MAX(A$2:A5792),MAX(H$2:H5792))</f>
        <v>1478</v>
      </c>
      <c r="D5793" s="2">
        <f t="shared" si="70"/>
        <v>5794</v>
      </c>
      <c r="E5793" s="2" t="str">
        <f>IF(A5793="",LOOKUP(2, 1/(A$1:A5792&lt;&gt;""), ROW(A$1:A5792)),"")</f>
        <v/>
      </c>
      <c r="F5793" s="2" t="str">
        <f ca="1">IFERROR(IF(H5793&lt;&gt;"",INDEX(ROW(A:A),MATCH(H5793,A:A,0)),LOOKUP(2,1/(H$1:H5792=A5793),ROW(H$1:H5792))),"")</f>
        <v/>
      </c>
      <c r="G5793" s="3">
        <f ca="1">IF(D5793&gt;ROW()+1,IF(D5793&lt;&gt;"",SUM(G5794:INDIRECT("G"&amp;(D5793-1))),I5793*INDIRECT("G"&amp;F5793)),1)</f>
        <v>1</v>
      </c>
      <c r="H5793" s="6">
        <f ca="1">IF(J5793="",IF(COUNTIF(K$2:K5792,K5793)&gt;0,INDIRECT("H"&amp;MATCH(K5793,K$2:K5792,0)+1),IF(COUNTIF(J$2:J5792,K5793)&gt;0,INDIRECT("A"&amp;MATCH(K5793,J$2:J5792,0)+1),C5793+1)),"")</f>
        <v>0</v>
      </c>
      <c r="I5793">
        <f t="shared" ca="1" si="71"/>
        <v>1</v>
      </c>
      <c r="J5793" s="2" t="str">
        <f t="shared" ca="1" si="72"/>
        <v/>
      </c>
      <c r="L5793">
        <f t="shared" si="73"/>
        <v>1</v>
      </c>
      <c r="M5793" t="str">
        <f t="shared" si="74"/>
        <v/>
      </c>
      <c r="N5793" s="2" t="str">
        <f t="shared" si="75"/>
        <v/>
      </c>
      <c r="O5793" s="2" t="str">
        <f t="shared" si="76"/>
        <v/>
      </c>
      <c r="T5793" s="2">
        <f t="shared" si="77"/>
        <v>0</v>
      </c>
      <c r="W5793" s="2">
        <f>IF(X5793&lt;&gt;"",VLOOKUP(X5793,燃料!B$12:D$18,3,0)*Y5793,0)</f>
        <v>0</v>
      </c>
      <c r="Y5793" s="2">
        <f t="shared" si="78"/>
        <v>0</v>
      </c>
      <c r="AB5793">
        <f>IF(X5793&lt;&gt;0,VLOOKUP(X5793,燃料!$B$12:$H$18,7,0)*Y5793,0)</f>
        <v>0</v>
      </c>
      <c r="AE5793" s="9">
        <f t="shared" si="79"/>
        <v>0</v>
      </c>
      <c r="AH5793">
        <v>1</v>
      </c>
      <c r="AQ5793" s="2">
        <f ca="1">IF($D5793&lt;&gt;"",IF(K5793&lt;&gt;0,INDIRECT("AQ"&amp;K5793),$AH5793*($T5793+IF($D5793&gt;ROW()+1,SUM(AQ5794:INDIRECT("AQ"&amp;$D5793-1)),0))/$L5793),$N5793*INDIRECT("AQ"&amp;$F5793))</f>
        <v>0</v>
      </c>
      <c r="AR5793" s="2">
        <f ca="1">IF($D5793&lt;&gt;"",IF(K5793&lt;&gt;0,INDIRECT("AR"&amp;K5793),$AH5793*($W5793+$AC5793+$AD5793+IF($D5793&gt;(ROW()+1),SUM(AR5794:INDIRECT("AR"&amp;$D5793-1)),0))/$L5793),$N5793*INDIRECT("AR"&amp;$F5793))</f>
        <v>0</v>
      </c>
      <c r="AS5793" s="7">
        <f ca="1">AQ5793*燃料!$D$15+AR5793</f>
        <v>0</v>
      </c>
      <c r="AT5793" s="2">
        <f ca="1">AQ5793*燃料!$H$15</f>
        <v>0</v>
      </c>
      <c r="AU5793" s="2">
        <f ca="1">IF($D5793&lt;&gt;"",IF(K5793&lt;&gt;0,INDIRECT("AU"&amp;K5793),$AH5793*($AB5793+IF($D5793&gt;(ROW()+1),SUM(AU5794:INDIRECT("AU"&amp;$D5793-1)),0))/$L5793),$N5793*INDIRECT("AU"&amp;$F5793))</f>
        <v>0</v>
      </c>
      <c r="AV5793" s="2">
        <f ca="1">IF($D5793&lt;&gt;"",IF(K5793&lt;&gt;0,INDIRECT("AV"&amp;K5793),$AH5793*($AE5793+IF($D5793&gt;(ROW()+1),SUM(AV5794:INDIRECT("AV"&amp;$D5793-1)),0))/$L5793),$N5793*INDIRECT("AV"&amp;$F5793))</f>
        <v>0</v>
      </c>
      <c r="AW5793" s="7">
        <f t="shared" ca="1" si="80"/>
        <v>0</v>
      </c>
      <c r="AX5793" s="2">
        <f t="shared" ca="1" si="81"/>
        <v>1</v>
      </c>
      <c r="AY5793">
        <v>0</v>
      </c>
      <c r="AZ5793" t="s">
        <v>33</v>
      </c>
      <c r="BA5793">
        <f t="shared" si="82"/>
        <v>5794</v>
      </c>
      <c r="BB5793" t="str">
        <f t="shared" si="83"/>
        <v/>
      </c>
      <c r="BC5793" t="str">
        <f t="shared" ca="1" si="84"/>
        <v/>
      </c>
      <c r="BE5793" s="2" t="str">
        <f t="shared" ca="1" si="85"/>
        <v/>
      </c>
      <c r="BF5793" s="2" t="str">
        <f t="shared" si="86"/>
        <v/>
      </c>
      <c r="BG5793" s="2" t="str">
        <f t="shared" ca="1" si="87"/>
        <v/>
      </c>
      <c r="BR5793" t="str">
        <f t="shared" ca="1" si="88"/>
        <v/>
      </c>
      <c r="BS5793" s="1" t="str">
        <f t="shared" ca="1" si="89"/>
        <v/>
      </c>
      <c r="BT5793" s="1" t="str">
        <f t="shared" ca="1" si="90"/>
        <v/>
      </c>
      <c r="BU5793">
        <f>ROW()</f>
        <v>5793</v>
      </c>
    </row>
    <row r="5794" spans="1:73" x14ac:dyDescent="0.45">
      <c r="A5794" s="2">
        <f>IF(K5794="",MAX(A$2:A5793)+1,"")</f>
        <v>1480</v>
      </c>
      <c r="B5794" s="3" t="str">
        <f ca="1">IFERROR(IF(A5794&lt;&gt;"",MATCH(A5794,H$2:H5793,0)+1,""),"")</f>
        <v/>
      </c>
      <c r="C5794" s="3">
        <f ca="1">MAX(MAX(A$2:A5793),MAX(H$2:H5793))</f>
        <v>1479</v>
      </c>
      <c r="D5794" s="2">
        <f t="shared" si="70"/>
        <v>5795</v>
      </c>
      <c r="E5794" s="2" t="str">
        <f>IF(A5794="",LOOKUP(2, 1/(A$1:A5793&lt;&gt;""), ROW(A$1:A5793)),"")</f>
        <v/>
      </c>
      <c r="F5794" s="2" t="str">
        <f ca="1">IFERROR(IF(H5794&lt;&gt;"",INDEX(ROW(A:A),MATCH(H5794,A:A,0)),LOOKUP(2,1/(H$1:H5793=A5794),ROW(H$1:H5793))),"")</f>
        <v/>
      </c>
      <c r="G5794" s="3">
        <f ca="1">IF(D5794&gt;ROW()+1,IF(D5794&lt;&gt;"",SUM(G5795:INDIRECT("G"&amp;(D5794-1))),I5794*INDIRECT("G"&amp;F5794)),1)</f>
        <v>1</v>
      </c>
      <c r="H5794" s="6">
        <f ca="1">IF(J5794="",IF(COUNTIF(K$2:K5793,K5794)&gt;0,INDIRECT("H"&amp;MATCH(K5794,K$2:K5793,0)+1),IF(COUNTIF(J$2:J5793,K5794)&gt;0,INDIRECT("A"&amp;MATCH(K5794,J$2:J5793,0)+1),C5794+1)),"")</f>
        <v>0</v>
      </c>
      <c r="I5794">
        <f t="shared" ca="1" si="71"/>
        <v>1</v>
      </c>
      <c r="J5794" s="2" t="str">
        <f t="shared" ca="1" si="72"/>
        <v/>
      </c>
      <c r="L5794">
        <f t="shared" si="73"/>
        <v>1</v>
      </c>
      <c r="M5794" t="str">
        <f t="shared" si="74"/>
        <v/>
      </c>
      <c r="N5794" s="2" t="str">
        <f t="shared" si="75"/>
        <v/>
      </c>
      <c r="O5794" s="2" t="str">
        <f t="shared" si="76"/>
        <v/>
      </c>
      <c r="T5794" s="2">
        <f t="shared" si="77"/>
        <v>0</v>
      </c>
      <c r="W5794" s="2">
        <f>IF(X5794&lt;&gt;"",VLOOKUP(X5794,燃料!B$12:D$18,3,0)*Y5794,0)</f>
        <v>0</v>
      </c>
      <c r="Y5794" s="2">
        <f t="shared" si="78"/>
        <v>0</v>
      </c>
      <c r="AB5794">
        <f>IF(X5794&lt;&gt;0,VLOOKUP(X5794,燃料!$B$12:$H$18,7,0)*Y5794,0)</f>
        <v>0</v>
      </c>
      <c r="AE5794" s="9">
        <f t="shared" si="79"/>
        <v>0</v>
      </c>
      <c r="AH5794">
        <v>1</v>
      </c>
      <c r="AQ5794" s="2">
        <f ca="1">IF($D5794&lt;&gt;"",IF(K5794&lt;&gt;0,INDIRECT("AQ"&amp;K5794),$AH5794*($T5794+IF($D5794&gt;ROW()+1,SUM(AQ5795:INDIRECT("AQ"&amp;$D5794-1)),0))/$L5794),$N5794*INDIRECT("AQ"&amp;$F5794))</f>
        <v>0</v>
      </c>
      <c r="AR5794" s="2">
        <f ca="1">IF($D5794&lt;&gt;"",IF(K5794&lt;&gt;0,INDIRECT("AR"&amp;K5794),$AH5794*($W5794+$AC5794+$AD5794+IF($D5794&gt;(ROW()+1),SUM(AR5795:INDIRECT("AR"&amp;$D5794-1)),0))/$L5794),$N5794*INDIRECT("AR"&amp;$F5794))</f>
        <v>0</v>
      </c>
      <c r="AS5794" s="7">
        <f ca="1">AQ5794*燃料!$D$15+AR5794</f>
        <v>0</v>
      </c>
      <c r="AT5794" s="2">
        <f ca="1">AQ5794*燃料!$H$15</f>
        <v>0</v>
      </c>
      <c r="AU5794" s="2">
        <f ca="1">IF($D5794&lt;&gt;"",IF(K5794&lt;&gt;0,INDIRECT("AU"&amp;K5794),$AH5794*($AB5794+IF($D5794&gt;(ROW()+1),SUM(AU5795:INDIRECT("AU"&amp;$D5794-1)),0))/$L5794),$N5794*INDIRECT("AU"&amp;$F5794))</f>
        <v>0</v>
      </c>
      <c r="AV5794" s="2">
        <f ca="1">IF($D5794&lt;&gt;"",IF(K5794&lt;&gt;0,INDIRECT("AV"&amp;K5794),$AH5794*($AE5794+IF($D5794&gt;(ROW()+1),SUM(AV5795:INDIRECT("AV"&amp;$D5794-1)),0))/$L5794),$N5794*INDIRECT("AV"&amp;$F5794))</f>
        <v>0</v>
      </c>
      <c r="AW5794" s="7">
        <f t="shared" ca="1" si="80"/>
        <v>0</v>
      </c>
      <c r="AX5794" s="2">
        <f t="shared" ca="1" si="81"/>
        <v>1</v>
      </c>
      <c r="AY5794">
        <v>0</v>
      </c>
      <c r="AZ5794" t="s">
        <v>33</v>
      </c>
      <c r="BA5794">
        <f t="shared" si="82"/>
        <v>5795</v>
      </c>
      <c r="BB5794" t="str">
        <f t="shared" si="83"/>
        <v/>
      </c>
      <c r="BC5794" t="str">
        <f t="shared" ca="1" si="84"/>
        <v/>
      </c>
      <c r="BE5794" s="2" t="str">
        <f t="shared" ca="1" si="85"/>
        <v/>
      </c>
      <c r="BF5794" s="2" t="str">
        <f t="shared" si="86"/>
        <v/>
      </c>
      <c r="BG5794" s="2" t="str">
        <f t="shared" ca="1" si="87"/>
        <v/>
      </c>
      <c r="BR5794" t="str">
        <f t="shared" ca="1" si="88"/>
        <v/>
      </c>
      <c r="BS5794" s="1" t="str">
        <f t="shared" ca="1" si="89"/>
        <v/>
      </c>
      <c r="BT5794" s="1" t="str">
        <f t="shared" ca="1" si="90"/>
        <v/>
      </c>
      <c r="BU5794">
        <f>ROW()</f>
        <v>5794</v>
      </c>
    </row>
    <row r="5795" spans="1:73" x14ac:dyDescent="0.45">
      <c r="A5795" s="2">
        <f>IF(K5795="",MAX(A$2:A5794)+1,"")</f>
        <v>1481</v>
      </c>
      <c r="B5795" s="3" t="str">
        <f ca="1">IFERROR(IF(A5795&lt;&gt;"",MATCH(A5795,H$2:H5794,0)+1,""),"")</f>
        <v/>
      </c>
      <c r="C5795" s="3">
        <f ca="1">MAX(MAX(A$2:A5794),MAX(H$2:H5794))</f>
        <v>1480</v>
      </c>
      <c r="D5795" s="2">
        <f t="shared" si="70"/>
        <v>5796</v>
      </c>
      <c r="E5795" s="2" t="str">
        <f>IF(A5795="",LOOKUP(2, 1/(A$1:A5794&lt;&gt;""), ROW(A$1:A5794)),"")</f>
        <v/>
      </c>
      <c r="F5795" s="2" t="str">
        <f ca="1">IFERROR(IF(H5795&lt;&gt;"",INDEX(ROW(A:A),MATCH(H5795,A:A,0)),LOOKUP(2,1/(H$1:H5794=A5795),ROW(H$1:H5794))),"")</f>
        <v/>
      </c>
      <c r="G5795" s="3">
        <f ca="1">IF(D5795&gt;ROW()+1,IF(D5795&lt;&gt;"",SUM(G5796:INDIRECT("G"&amp;(D5795-1))),I5795*INDIRECT("G"&amp;F5795)),1)</f>
        <v>1</v>
      </c>
      <c r="H5795" s="6">
        <f ca="1">IF(J5795="",IF(COUNTIF(K$2:K5794,K5795)&gt;0,INDIRECT("H"&amp;MATCH(K5795,K$2:K5794,0)+1),IF(COUNTIF(J$2:J5794,K5795)&gt;0,INDIRECT("A"&amp;MATCH(K5795,J$2:J5794,0)+1),C5795+1)),"")</f>
        <v>0</v>
      </c>
      <c r="I5795">
        <f t="shared" ca="1" si="71"/>
        <v>1</v>
      </c>
      <c r="J5795" s="2" t="str">
        <f t="shared" ca="1" si="72"/>
        <v/>
      </c>
      <c r="L5795">
        <f t="shared" si="73"/>
        <v>1</v>
      </c>
      <c r="M5795" t="str">
        <f t="shared" si="74"/>
        <v/>
      </c>
      <c r="N5795" s="2" t="str">
        <f t="shared" si="75"/>
        <v/>
      </c>
      <c r="O5795" s="2" t="str">
        <f t="shared" si="76"/>
        <v/>
      </c>
      <c r="T5795" s="2">
        <f t="shared" si="77"/>
        <v>0</v>
      </c>
      <c r="W5795" s="2">
        <f>IF(X5795&lt;&gt;"",VLOOKUP(X5795,燃料!B$12:D$18,3,0)*Y5795,0)</f>
        <v>0</v>
      </c>
      <c r="Y5795" s="2">
        <f t="shared" si="78"/>
        <v>0</v>
      </c>
      <c r="AB5795">
        <f>IF(X5795&lt;&gt;0,VLOOKUP(X5795,燃料!$B$12:$H$18,7,0)*Y5795,0)</f>
        <v>0</v>
      </c>
      <c r="AE5795" s="9">
        <f t="shared" si="79"/>
        <v>0</v>
      </c>
      <c r="AH5795">
        <v>1</v>
      </c>
      <c r="AQ5795" s="2">
        <f ca="1">IF($D5795&lt;&gt;"",IF(K5795&lt;&gt;0,INDIRECT("AQ"&amp;K5795),$AH5795*($T5795+IF($D5795&gt;ROW()+1,SUM(AQ5796:INDIRECT("AQ"&amp;$D5795-1)),0))/$L5795),$N5795*INDIRECT("AQ"&amp;$F5795))</f>
        <v>0</v>
      </c>
      <c r="AR5795" s="2">
        <f ca="1">IF($D5795&lt;&gt;"",IF(K5795&lt;&gt;0,INDIRECT("AR"&amp;K5795),$AH5795*($W5795+$AC5795+$AD5795+IF($D5795&gt;(ROW()+1),SUM(AR5796:INDIRECT("AR"&amp;$D5795-1)),0))/$L5795),$N5795*INDIRECT("AR"&amp;$F5795))</f>
        <v>0</v>
      </c>
      <c r="AS5795" s="7">
        <f ca="1">AQ5795*燃料!$D$15+AR5795</f>
        <v>0</v>
      </c>
      <c r="AT5795" s="2">
        <f ca="1">AQ5795*燃料!$H$15</f>
        <v>0</v>
      </c>
      <c r="AU5795" s="2">
        <f ca="1">IF($D5795&lt;&gt;"",IF(K5795&lt;&gt;0,INDIRECT("AU"&amp;K5795),$AH5795*($AB5795+IF($D5795&gt;(ROW()+1),SUM(AU5796:INDIRECT("AU"&amp;$D5795-1)),0))/$L5795),$N5795*INDIRECT("AU"&amp;$F5795))</f>
        <v>0</v>
      </c>
      <c r="AV5795" s="2">
        <f ca="1">IF($D5795&lt;&gt;"",IF(K5795&lt;&gt;0,INDIRECT("AV"&amp;K5795),$AH5795*($AE5795+IF($D5795&gt;(ROW()+1),SUM(AV5796:INDIRECT("AV"&amp;$D5795-1)),0))/$L5795),$N5795*INDIRECT("AV"&amp;$F5795))</f>
        <v>0</v>
      </c>
      <c r="AW5795" s="7">
        <f t="shared" ca="1" si="80"/>
        <v>0</v>
      </c>
      <c r="AX5795" s="2">
        <f t="shared" ca="1" si="81"/>
        <v>1</v>
      </c>
      <c r="AY5795">
        <v>0</v>
      </c>
      <c r="AZ5795" t="s">
        <v>33</v>
      </c>
      <c r="BA5795">
        <f t="shared" si="82"/>
        <v>5796</v>
      </c>
      <c r="BB5795" t="str">
        <f t="shared" si="83"/>
        <v/>
      </c>
      <c r="BC5795" t="str">
        <f t="shared" ca="1" si="84"/>
        <v/>
      </c>
      <c r="BE5795" s="2" t="str">
        <f t="shared" ca="1" si="85"/>
        <v/>
      </c>
      <c r="BF5795" s="2" t="str">
        <f t="shared" si="86"/>
        <v/>
      </c>
      <c r="BG5795" s="2" t="str">
        <f t="shared" ca="1" si="87"/>
        <v/>
      </c>
      <c r="BR5795" t="str">
        <f t="shared" ca="1" si="88"/>
        <v/>
      </c>
      <c r="BS5795" s="1" t="str">
        <f t="shared" ca="1" si="89"/>
        <v/>
      </c>
      <c r="BT5795" s="1" t="str">
        <f t="shared" ca="1" si="90"/>
        <v/>
      </c>
      <c r="BU5795">
        <f>ROW()</f>
        <v>5795</v>
      </c>
    </row>
    <row r="5796" spans="1:73" x14ac:dyDescent="0.45">
      <c r="A5796" s="2">
        <f>IF(K5796="",MAX(A$2:A5795)+1,"")</f>
        <v>1482</v>
      </c>
      <c r="B5796" s="3" t="str">
        <f ca="1">IFERROR(IF(A5796&lt;&gt;"",MATCH(A5796,H$2:H5795,0)+1,""),"")</f>
        <v/>
      </c>
      <c r="C5796" s="3">
        <f ca="1">MAX(MAX(A$2:A5795),MAX(H$2:H5795))</f>
        <v>1481</v>
      </c>
      <c r="D5796" s="2">
        <f t="shared" si="70"/>
        <v>5797</v>
      </c>
      <c r="E5796" s="2" t="str">
        <f>IF(A5796="",LOOKUP(2, 1/(A$1:A5795&lt;&gt;""), ROW(A$1:A5795)),"")</f>
        <v/>
      </c>
      <c r="F5796" s="2" t="str">
        <f ca="1">IFERROR(IF(H5796&lt;&gt;"",INDEX(ROW(A:A),MATCH(H5796,A:A,0)),LOOKUP(2,1/(H$1:H5795=A5796),ROW(H$1:H5795))),"")</f>
        <v/>
      </c>
      <c r="G5796" s="3">
        <f ca="1">IF(D5796&gt;ROW()+1,IF(D5796&lt;&gt;"",SUM(G5797:INDIRECT("G"&amp;(D5796-1))),I5796*INDIRECT("G"&amp;F5796)),1)</f>
        <v>1</v>
      </c>
      <c r="H5796" s="6">
        <f ca="1">IF(J5796="",IF(COUNTIF(K$2:K5795,K5796)&gt;0,INDIRECT("H"&amp;MATCH(K5796,K$2:K5795,0)+1),IF(COUNTIF(J$2:J5795,K5796)&gt;0,INDIRECT("A"&amp;MATCH(K5796,J$2:J5795,0)+1),C5796+1)),"")</f>
        <v>0</v>
      </c>
      <c r="I5796">
        <f t="shared" ca="1" si="71"/>
        <v>1</v>
      </c>
      <c r="J5796" s="2" t="str">
        <f t="shared" ca="1" si="72"/>
        <v/>
      </c>
      <c r="L5796">
        <f t="shared" si="73"/>
        <v>1</v>
      </c>
      <c r="M5796" t="str">
        <f t="shared" si="74"/>
        <v/>
      </c>
      <c r="N5796" s="2" t="str">
        <f t="shared" si="75"/>
        <v/>
      </c>
      <c r="O5796" s="2" t="str">
        <f t="shared" si="76"/>
        <v/>
      </c>
      <c r="T5796" s="2">
        <f t="shared" si="77"/>
        <v>0</v>
      </c>
      <c r="W5796" s="2">
        <f>IF(X5796&lt;&gt;"",VLOOKUP(X5796,燃料!B$12:D$18,3,0)*Y5796,0)</f>
        <v>0</v>
      </c>
      <c r="Y5796" s="2">
        <f t="shared" si="78"/>
        <v>0</v>
      </c>
      <c r="AB5796">
        <f>IF(X5796&lt;&gt;0,VLOOKUP(X5796,燃料!$B$12:$H$18,7,0)*Y5796,0)</f>
        <v>0</v>
      </c>
      <c r="AE5796" s="9">
        <f t="shared" si="79"/>
        <v>0</v>
      </c>
      <c r="AH5796">
        <v>1</v>
      </c>
      <c r="AQ5796" s="2">
        <f ca="1">IF($D5796&lt;&gt;"",IF(K5796&lt;&gt;0,INDIRECT("AQ"&amp;K5796),$AH5796*($T5796+IF($D5796&gt;ROW()+1,SUM(AQ5797:INDIRECT("AQ"&amp;$D5796-1)),0))/$L5796),$N5796*INDIRECT("AQ"&amp;$F5796))</f>
        <v>0</v>
      </c>
      <c r="AR5796" s="2">
        <f ca="1">IF($D5796&lt;&gt;"",IF(K5796&lt;&gt;0,INDIRECT("AR"&amp;K5796),$AH5796*($W5796+$AC5796+$AD5796+IF($D5796&gt;(ROW()+1),SUM(AR5797:INDIRECT("AR"&amp;$D5796-1)),0))/$L5796),$N5796*INDIRECT("AR"&amp;$F5796))</f>
        <v>0</v>
      </c>
      <c r="AS5796" s="7">
        <f ca="1">AQ5796*燃料!$D$15+AR5796</f>
        <v>0</v>
      </c>
      <c r="AT5796" s="2">
        <f ca="1">AQ5796*燃料!$H$15</f>
        <v>0</v>
      </c>
      <c r="AU5796" s="2">
        <f ca="1">IF($D5796&lt;&gt;"",IF(K5796&lt;&gt;0,INDIRECT("AU"&amp;K5796),$AH5796*($AB5796+IF($D5796&gt;(ROW()+1),SUM(AU5797:INDIRECT("AU"&amp;$D5796-1)),0))/$L5796),$N5796*INDIRECT("AU"&amp;$F5796))</f>
        <v>0</v>
      </c>
      <c r="AV5796" s="2">
        <f ca="1">IF($D5796&lt;&gt;"",IF(K5796&lt;&gt;0,INDIRECT("AV"&amp;K5796),$AH5796*($AE5796+IF($D5796&gt;(ROW()+1),SUM(AV5797:INDIRECT("AV"&amp;$D5796-1)),0))/$L5796),$N5796*INDIRECT("AV"&amp;$F5796))</f>
        <v>0</v>
      </c>
      <c r="AW5796" s="7">
        <f t="shared" ca="1" si="80"/>
        <v>0</v>
      </c>
      <c r="AX5796" s="2">
        <f t="shared" ca="1" si="81"/>
        <v>1</v>
      </c>
      <c r="AY5796">
        <v>0</v>
      </c>
      <c r="AZ5796" t="s">
        <v>33</v>
      </c>
      <c r="BA5796">
        <f t="shared" si="82"/>
        <v>5797</v>
      </c>
      <c r="BB5796" t="str">
        <f t="shared" si="83"/>
        <v/>
      </c>
      <c r="BC5796" t="str">
        <f t="shared" ca="1" si="84"/>
        <v/>
      </c>
      <c r="BE5796" s="2" t="str">
        <f t="shared" ca="1" si="85"/>
        <v/>
      </c>
      <c r="BF5796" s="2" t="str">
        <f t="shared" si="86"/>
        <v/>
      </c>
      <c r="BG5796" s="2" t="str">
        <f t="shared" ca="1" si="87"/>
        <v/>
      </c>
      <c r="BR5796" t="str">
        <f t="shared" ca="1" si="88"/>
        <v/>
      </c>
      <c r="BS5796" s="1" t="str">
        <f t="shared" ca="1" si="89"/>
        <v/>
      </c>
      <c r="BT5796" s="1" t="str">
        <f t="shared" ca="1" si="90"/>
        <v/>
      </c>
      <c r="BU5796">
        <f>ROW()</f>
        <v>5796</v>
      </c>
    </row>
    <row r="5797" spans="1:73" x14ac:dyDescent="0.45">
      <c r="A5797" s="2">
        <f>IF(K5797="",MAX(A$2:A5796)+1,"")</f>
        <v>1483</v>
      </c>
      <c r="B5797" s="3" t="str">
        <f ca="1">IFERROR(IF(A5797&lt;&gt;"",MATCH(A5797,H$2:H5796,0)+1,""),"")</f>
        <v/>
      </c>
      <c r="C5797" s="3">
        <f ca="1">MAX(MAX(A$2:A5796),MAX(H$2:H5796))</f>
        <v>1482</v>
      </c>
      <c r="D5797" s="2">
        <f t="shared" si="70"/>
        <v>5798</v>
      </c>
      <c r="E5797" s="2" t="str">
        <f>IF(A5797="",LOOKUP(2, 1/(A$1:A5796&lt;&gt;""), ROW(A$1:A5796)),"")</f>
        <v/>
      </c>
      <c r="F5797" s="2" t="str">
        <f ca="1">IFERROR(IF(H5797&lt;&gt;"",INDEX(ROW(A:A),MATCH(H5797,A:A,0)),LOOKUP(2,1/(H$1:H5796=A5797),ROW(H$1:H5796))),"")</f>
        <v/>
      </c>
      <c r="G5797" s="3">
        <f ca="1">IF(D5797&gt;ROW()+1,IF(D5797&lt;&gt;"",SUM(G5798:INDIRECT("G"&amp;(D5797-1))),I5797*INDIRECT("G"&amp;F5797)),1)</f>
        <v>1</v>
      </c>
      <c r="H5797" s="6">
        <f ca="1">IF(J5797="",IF(COUNTIF(K$2:K5796,K5797)&gt;0,INDIRECT("H"&amp;MATCH(K5797,K$2:K5796,0)+1),IF(COUNTIF(J$2:J5796,K5797)&gt;0,INDIRECT("A"&amp;MATCH(K5797,J$2:J5796,0)+1),C5797+1)),"")</f>
        <v>0</v>
      </c>
      <c r="I5797">
        <f t="shared" ca="1" si="71"/>
        <v>1</v>
      </c>
      <c r="J5797" s="2" t="str">
        <f t="shared" ca="1" si="72"/>
        <v/>
      </c>
      <c r="L5797">
        <f t="shared" si="73"/>
        <v>1</v>
      </c>
      <c r="M5797" t="str">
        <f t="shared" si="74"/>
        <v/>
      </c>
      <c r="N5797" s="2" t="str">
        <f t="shared" si="75"/>
        <v/>
      </c>
      <c r="O5797" s="2" t="str">
        <f t="shared" si="76"/>
        <v/>
      </c>
      <c r="T5797" s="2">
        <f t="shared" si="77"/>
        <v>0</v>
      </c>
      <c r="W5797" s="2">
        <f>IF(X5797&lt;&gt;"",VLOOKUP(X5797,燃料!B$12:D$18,3,0)*Y5797,0)</f>
        <v>0</v>
      </c>
      <c r="Y5797" s="2">
        <f t="shared" si="78"/>
        <v>0</v>
      </c>
      <c r="AB5797">
        <f>IF(X5797&lt;&gt;0,VLOOKUP(X5797,燃料!$B$12:$H$18,7,0)*Y5797,0)</f>
        <v>0</v>
      </c>
      <c r="AE5797" s="9">
        <f t="shared" si="79"/>
        <v>0</v>
      </c>
      <c r="AH5797">
        <v>1</v>
      </c>
      <c r="AQ5797" s="2">
        <f ca="1">IF($D5797&lt;&gt;"",IF(K5797&lt;&gt;0,INDIRECT("AQ"&amp;K5797),$AH5797*($T5797+IF($D5797&gt;ROW()+1,SUM(AQ5798:INDIRECT("AQ"&amp;$D5797-1)),0))/$L5797),$N5797*INDIRECT("AQ"&amp;$F5797))</f>
        <v>0</v>
      </c>
      <c r="AR5797" s="2">
        <f ca="1">IF($D5797&lt;&gt;"",IF(K5797&lt;&gt;0,INDIRECT("AR"&amp;K5797),$AH5797*($W5797+$AC5797+$AD5797+IF($D5797&gt;(ROW()+1),SUM(AR5798:INDIRECT("AR"&amp;$D5797-1)),0))/$L5797),$N5797*INDIRECT("AR"&amp;$F5797))</f>
        <v>0</v>
      </c>
      <c r="AS5797" s="7">
        <f ca="1">AQ5797*燃料!$D$15+AR5797</f>
        <v>0</v>
      </c>
      <c r="AT5797" s="2">
        <f ca="1">AQ5797*燃料!$H$15</f>
        <v>0</v>
      </c>
      <c r="AU5797" s="2">
        <f ca="1">IF($D5797&lt;&gt;"",IF(K5797&lt;&gt;0,INDIRECT("AU"&amp;K5797),$AH5797*($AB5797+IF($D5797&gt;(ROW()+1),SUM(AU5798:INDIRECT("AU"&amp;$D5797-1)),0))/$L5797),$N5797*INDIRECT("AU"&amp;$F5797))</f>
        <v>0</v>
      </c>
      <c r="AV5797" s="2">
        <f ca="1">IF($D5797&lt;&gt;"",IF(K5797&lt;&gt;0,INDIRECT("AV"&amp;K5797),$AH5797*($AE5797+IF($D5797&gt;(ROW()+1),SUM(AV5798:INDIRECT("AV"&amp;$D5797-1)),0))/$L5797),$N5797*INDIRECT("AV"&amp;$F5797))</f>
        <v>0</v>
      </c>
      <c r="AW5797" s="7">
        <f t="shared" ca="1" si="80"/>
        <v>0</v>
      </c>
      <c r="AX5797" s="2">
        <f t="shared" ca="1" si="81"/>
        <v>1</v>
      </c>
      <c r="AY5797">
        <v>0</v>
      </c>
      <c r="AZ5797" t="s">
        <v>33</v>
      </c>
      <c r="BA5797">
        <f t="shared" si="82"/>
        <v>5798</v>
      </c>
      <c r="BB5797" t="str">
        <f t="shared" si="83"/>
        <v/>
      </c>
      <c r="BC5797" t="str">
        <f t="shared" ca="1" si="84"/>
        <v/>
      </c>
      <c r="BE5797" s="2" t="str">
        <f t="shared" ca="1" si="85"/>
        <v/>
      </c>
      <c r="BF5797" s="2" t="str">
        <f t="shared" si="86"/>
        <v/>
      </c>
      <c r="BG5797" s="2" t="str">
        <f t="shared" ca="1" si="87"/>
        <v/>
      </c>
      <c r="BR5797" t="str">
        <f t="shared" ca="1" si="88"/>
        <v/>
      </c>
      <c r="BS5797" s="1" t="str">
        <f t="shared" ca="1" si="89"/>
        <v/>
      </c>
      <c r="BT5797" s="1" t="str">
        <f t="shared" ca="1" si="90"/>
        <v/>
      </c>
      <c r="BU5797">
        <f>ROW()</f>
        <v>5797</v>
      </c>
    </row>
    <row r="5798" spans="1:73" x14ac:dyDescent="0.45">
      <c r="A5798" s="2">
        <f>IF(K5798="",MAX(A$2:A5797)+1,"")</f>
        <v>1484</v>
      </c>
      <c r="B5798" s="3" t="str">
        <f ca="1">IFERROR(IF(A5798&lt;&gt;"",MATCH(A5798,H$2:H5797,0)+1,""),"")</f>
        <v/>
      </c>
      <c r="C5798" s="3">
        <f ca="1">MAX(MAX(A$2:A5797),MAX(H$2:H5797))</f>
        <v>1483</v>
      </c>
      <c r="D5798" s="2">
        <f t="shared" si="70"/>
        <v>5799</v>
      </c>
      <c r="E5798" s="2" t="str">
        <f>IF(A5798="",LOOKUP(2, 1/(A$1:A5797&lt;&gt;""), ROW(A$1:A5797)),"")</f>
        <v/>
      </c>
      <c r="F5798" s="2" t="str">
        <f ca="1">IFERROR(IF(H5798&lt;&gt;"",INDEX(ROW(A:A),MATCH(H5798,A:A,0)),LOOKUP(2,1/(H$1:H5797=A5798),ROW(H$1:H5797))),"")</f>
        <v/>
      </c>
      <c r="G5798" s="3">
        <f ca="1">IF(D5798&gt;ROW()+1,IF(D5798&lt;&gt;"",SUM(G5799:INDIRECT("G"&amp;(D5798-1))),I5798*INDIRECT("G"&amp;F5798)),1)</f>
        <v>1</v>
      </c>
      <c r="H5798" s="6">
        <f ca="1">IF(J5798="",IF(COUNTIF(K$2:K5797,K5798)&gt;0,INDIRECT("H"&amp;MATCH(K5798,K$2:K5797,0)+1),IF(COUNTIF(J$2:J5797,K5798)&gt;0,INDIRECT("A"&amp;MATCH(K5798,J$2:J5797,0)+1),C5798+1)),"")</f>
        <v>0</v>
      </c>
      <c r="I5798">
        <f t="shared" ca="1" si="71"/>
        <v>1</v>
      </c>
      <c r="J5798" s="2" t="str">
        <f t="shared" ca="1" si="72"/>
        <v/>
      </c>
      <c r="L5798">
        <f t="shared" si="73"/>
        <v>1</v>
      </c>
      <c r="M5798" t="str">
        <f t="shared" si="74"/>
        <v/>
      </c>
      <c r="N5798" s="2" t="str">
        <f t="shared" si="75"/>
        <v/>
      </c>
      <c r="O5798" s="2" t="str">
        <f t="shared" si="76"/>
        <v/>
      </c>
      <c r="T5798" s="2">
        <f t="shared" si="77"/>
        <v>0</v>
      </c>
      <c r="W5798" s="2">
        <f>IF(X5798&lt;&gt;"",VLOOKUP(X5798,燃料!B$12:D$18,3,0)*Y5798,0)</f>
        <v>0</v>
      </c>
      <c r="Y5798" s="2">
        <f t="shared" si="78"/>
        <v>0</v>
      </c>
      <c r="AB5798">
        <f>IF(X5798&lt;&gt;0,VLOOKUP(X5798,燃料!$B$12:$H$18,7,0)*Y5798,0)</f>
        <v>0</v>
      </c>
      <c r="AE5798" s="9">
        <f t="shared" si="79"/>
        <v>0</v>
      </c>
      <c r="AH5798">
        <v>1</v>
      </c>
      <c r="AQ5798" s="2">
        <f ca="1">IF($D5798&lt;&gt;"",IF(K5798&lt;&gt;0,INDIRECT("AQ"&amp;K5798),$AH5798*($T5798+IF($D5798&gt;ROW()+1,SUM(AQ5799:INDIRECT("AQ"&amp;$D5798-1)),0))/$L5798),$N5798*INDIRECT("AQ"&amp;$F5798))</f>
        <v>0</v>
      </c>
      <c r="AR5798" s="2">
        <f ca="1">IF($D5798&lt;&gt;"",IF(K5798&lt;&gt;0,INDIRECT("AR"&amp;K5798),$AH5798*($W5798+$AC5798+$AD5798+IF($D5798&gt;(ROW()+1),SUM(AR5799:INDIRECT("AR"&amp;$D5798-1)),0))/$L5798),$N5798*INDIRECT("AR"&amp;$F5798))</f>
        <v>0</v>
      </c>
      <c r="AS5798" s="7">
        <f ca="1">AQ5798*燃料!$D$15+AR5798</f>
        <v>0</v>
      </c>
      <c r="AT5798" s="2">
        <f ca="1">AQ5798*燃料!$H$15</f>
        <v>0</v>
      </c>
      <c r="AU5798" s="2">
        <f ca="1">IF($D5798&lt;&gt;"",IF(K5798&lt;&gt;0,INDIRECT("AU"&amp;K5798),$AH5798*($AB5798+IF($D5798&gt;(ROW()+1),SUM(AU5799:INDIRECT("AU"&amp;$D5798-1)),0))/$L5798),$N5798*INDIRECT("AU"&amp;$F5798))</f>
        <v>0</v>
      </c>
      <c r="AV5798" s="2">
        <f ca="1">IF($D5798&lt;&gt;"",IF(K5798&lt;&gt;0,INDIRECT("AV"&amp;K5798),$AH5798*($AE5798+IF($D5798&gt;(ROW()+1),SUM(AV5799:INDIRECT("AV"&amp;$D5798-1)),0))/$L5798),$N5798*INDIRECT("AV"&amp;$F5798))</f>
        <v>0</v>
      </c>
      <c r="AW5798" s="7">
        <f t="shared" ca="1" si="80"/>
        <v>0</v>
      </c>
      <c r="AX5798" s="2">
        <f t="shared" ca="1" si="81"/>
        <v>1</v>
      </c>
      <c r="AY5798">
        <v>0</v>
      </c>
      <c r="AZ5798" t="s">
        <v>33</v>
      </c>
      <c r="BA5798">
        <f t="shared" si="82"/>
        <v>5799</v>
      </c>
      <c r="BB5798" t="str">
        <f t="shared" si="83"/>
        <v/>
      </c>
      <c r="BC5798" t="str">
        <f t="shared" ca="1" si="84"/>
        <v/>
      </c>
      <c r="BE5798" s="2" t="str">
        <f t="shared" ca="1" si="85"/>
        <v/>
      </c>
      <c r="BF5798" s="2" t="str">
        <f t="shared" si="86"/>
        <v/>
      </c>
      <c r="BG5798" s="2" t="str">
        <f t="shared" ca="1" si="87"/>
        <v/>
      </c>
      <c r="BR5798" t="str">
        <f t="shared" ca="1" si="88"/>
        <v/>
      </c>
      <c r="BS5798" s="1" t="str">
        <f t="shared" ca="1" si="89"/>
        <v/>
      </c>
      <c r="BT5798" s="1" t="str">
        <f t="shared" ca="1" si="90"/>
        <v/>
      </c>
      <c r="BU5798">
        <f>ROW()</f>
        <v>5798</v>
      </c>
    </row>
    <row r="5799" spans="1:73" x14ac:dyDescent="0.45">
      <c r="A5799" s="2">
        <f>IF(K5799="",MAX(A$2:A5798)+1,"")</f>
        <v>1485</v>
      </c>
      <c r="B5799" s="3" t="str">
        <f ca="1">IFERROR(IF(A5799&lt;&gt;"",MATCH(A5799,H$2:H5798,0)+1,""),"")</f>
        <v/>
      </c>
      <c r="C5799" s="3">
        <f ca="1">MAX(MAX(A$2:A5798),MAX(H$2:H5798))</f>
        <v>1484</v>
      </c>
      <c r="D5799" s="2">
        <f t="shared" si="70"/>
        <v>5800</v>
      </c>
      <c r="E5799" s="2" t="str">
        <f>IF(A5799="",LOOKUP(2, 1/(A$1:A5798&lt;&gt;""), ROW(A$1:A5798)),"")</f>
        <v/>
      </c>
      <c r="F5799" s="2" t="str">
        <f ca="1">IFERROR(IF(H5799&lt;&gt;"",INDEX(ROW(A:A),MATCH(H5799,A:A,0)),LOOKUP(2,1/(H$1:H5798=A5799),ROW(H$1:H5798))),"")</f>
        <v/>
      </c>
      <c r="G5799" s="3">
        <f ca="1">IF(D5799&gt;ROW()+1,IF(D5799&lt;&gt;"",SUM(G5800:INDIRECT("G"&amp;(D5799-1))),I5799*INDIRECT("G"&amp;F5799)),1)</f>
        <v>1</v>
      </c>
      <c r="H5799" s="6">
        <f ca="1">IF(J5799="",IF(COUNTIF(K$2:K5798,K5799)&gt;0,INDIRECT("H"&amp;MATCH(K5799,K$2:K5798,0)+1),IF(COUNTIF(J$2:J5798,K5799)&gt;0,INDIRECT("A"&amp;MATCH(K5799,J$2:J5798,0)+1),C5799+1)),"")</f>
        <v>0</v>
      </c>
      <c r="I5799">
        <f t="shared" ca="1" si="71"/>
        <v>1</v>
      </c>
      <c r="J5799" s="2" t="str">
        <f t="shared" ca="1" si="72"/>
        <v/>
      </c>
      <c r="L5799">
        <f t="shared" si="73"/>
        <v>1</v>
      </c>
      <c r="M5799" t="str">
        <f t="shared" si="74"/>
        <v/>
      </c>
      <c r="N5799" s="2" t="str">
        <f t="shared" si="75"/>
        <v/>
      </c>
      <c r="O5799" s="2" t="str">
        <f t="shared" si="76"/>
        <v/>
      </c>
      <c r="T5799" s="2">
        <f t="shared" si="77"/>
        <v>0</v>
      </c>
      <c r="W5799" s="2">
        <f>IF(X5799&lt;&gt;"",VLOOKUP(X5799,燃料!B$12:D$18,3,0)*Y5799,0)</f>
        <v>0</v>
      </c>
      <c r="Y5799" s="2">
        <f t="shared" si="78"/>
        <v>0</v>
      </c>
      <c r="AB5799">
        <f>IF(X5799&lt;&gt;0,VLOOKUP(X5799,燃料!$B$12:$H$18,7,0)*Y5799,0)</f>
        <v>0</v>
      </c>
      <c r="AE5799" s="9">
        <f t="shared" si="79"/>
        <v>0</v>
      </c>
      <c r="AH5799">
        <v>1</v>
      </c>
      <c r="AQ5799" s="2">
        <f ca="1">IF($D5799&lt;&gt;"",IF(K5799&lt;&gt;0,INDIRECT("AQ"&amp;K5799),$AH5799*($T5799+IF($D5799&gt;ROW()+1,SUM(AQ5800:INDIRECT("AQ"&amp;$D5799-1)),0))/$L5799),$N5799*INDIRECT("AQ"&amp;$F5799))</f>
        <v>0</v>
      </c>
      <c r="AR5799" s="2">
        <f ca="1">IF($D5799&lt;&gt;"",IF(K5799&lt;&gt;0,INDIRECT("AR"&amp;K5799),$AH5799*($W5799+$AC5799+$AD5799+IF($D5799&gt;(ROW()+1),SUM(AR5800:INDIRECT("AR"&amp;$D5799-1)),0))/$L5799),$N5799*INDIRECT("AR"&amp;$F5799))</f>
        <v>0</v>
      </c>
      <c r="AS5799" s="7">
        <f ca="1">AQ5799*燃料!$D$15+AR5799</f>
        <v>0</v>
      </c>
      <c r="AT5799" s="2">
        <f ca="1">AQ5799*燃料!$H$15</f>
        <v>0</v>
      </c>
      <c r="AU5799" s="2">
        <f ca="1">IF($D5799&lt;&gt;"",IF(K5799&lt;&gt;0,INDIRECT("AU"&amp;K5799),$AH5799*($AB5799+IF($D5799&gt;(ROW()+1),SUM(AU5800:INDIRECT("AU"&amp;$D5799-1)),0))/$L5799),$N5799*INDIRECT("AU"&amp;$F5799))</f>
        <v>0</v>
      </c>
      <c r="AV5799" s="2">
        <f ca="1">IF($D5799&lt;&gt;"",IF(K5799&lt;&gt;0,INDIRECT("AV"&amp;K5799),$AH5799*($AE5799+IF($D5799&gt;(ROW()+1),SUM(AV5800:INDIRECT("AV"&amp;$D5799-1)),0))/$L5799),$N5799*INDIRECT("AV"&amp;$F5799))</f>
        <v>0</v>
      </c>
      <c r="AW5799" s="7">
        <f t="shared" ca="1" si="80"/>
        <v>0</v>
      </c>
      <c r="AX5799" s="2">
        <f t="shared" ca="1" si="81"/>
        <v>1</v>
      </c>
      <c r="AY5799">
        <v>0</v>
      </c>
      <c r="AZ5799" t="s">
        <v>33</v>
      </c>
      <c r="BA5799">
        <f t="shared" si="82"/>
        <v>5800</v>
      </c>
      <c r="BB5799" t="str">
        <f t="shared" si="83"/>
        <v/>
      </c>
      <c r="BC5799" t="str">
        <f t="shared" ca="1" si="84"/>
        <v/>
      </c>
      <c r="BE5799" s="2" t="str">
        <f t="shared" ca="1" si="85"/>
        <v/>
      </c>
      <c r="BF5799" s="2" t="str">
        <f t="shared" si="86"/>
        <v/>
      </c>
      <c r="BG5799" s="2" t="str">
        <f t="shared" ca="1" si="87"/>
        <v/>
      </c>
      <c r="BR5799" t="str">
        <f t="shared" ca="1" si="88"/>
        <v/>
      </c>
      <c r="BS5799" s="1" t="str">
        <f t="shared" ca="1" si="89"/>
        <v/>
      </c>
      <c r="BT5799" s="1" t="str">
        <f t="shared" ca="1" si="90"/>
        <v/>
      </c>
      <c r="BU5799">
        <f>ROW()</f>
        <v>5799</v>
      </c>
    </row>
    <row r="5800" spans="1:73" x14ac:dyDescent="0.45">
      <c r="A5800" s="2">
        <f>IF(K5800="",MAX(A$2:A5799)+1,"")</f>
        <v>1486</v>
      </c>
      <c r="B5800" s="3" t="str">
        <f ca="1">IFERROR(IF(A5800&lt;&gt;"",MATCH(A5800,H$2:H5799,0)+1,""),"")</f>
        <v/>
      </c>
      <c r="C5800" s="3">
        <f ca="1">MAX(MAX(A$2:A5799),MAX(H$2:H5799))</f>
        <v>1485</v>
      </c>
      <c r="D5800" s="2">
        <f t="shared" si="70"/>
        <v>5801</v>
      </c>
      <c r="E5800" s="2" t="str">
        <f>IF(A5800="",LOOKUP(2, 1/(A$1:A5799&lt;&gt;""), ROW(A$1:A5799)),"")</f>
        <v/>
      </c>
      <c r="F5800" s="2" t="str">
        <f ca="1">IFERROR(IF(H5800&lt;&gt;"",INDEX(ROW(A:A),MATCH(H5800,A:A,0)),LOOKUP(2,1/(H$1:H5799=A5800),ROW(H$1:H5799))),"")</f>
        <v/>
      </c>
      <c r="G5800" s="3">
        <f ca="1">IF(D5800&gt;ROW()+1,IF(D5800&lt;&gt;"",SUM(G5801:INDIRECT("G"&amp;(D5800-1))),I5800*INDIRECT("G"&amp;F5800)),1)</f>
        <v>1</v>
      </c>
      <c r="H5800" s="6">
        <f ca="1">IF(J5800="",IF(COUNTIF(K$2:K5799,K5800)&gt;0,INDIRECT("H"&amp;MATCH(K5800,K$2:K5799,0)+1),IF(COUNTIF(J$2:J5799,K5800)&gt;0,INDIRECT("A"&amp;MATCH(K5800,J$2:J5799,0)+1),C5800+1)),"")</f>
        <v>0</v>
      </c>
      <c r="I5800">
        <f t="shared" ca="1" si="71"/>
        <v>1</v>
      </c>
      <c r="J5800" s="2" t="str">
        <f t="shared" ca="1" si="72"/>
        <v/>
      </c>
      <c r="L5800">
        <f t="shared" si="73"/>
        <v>1</v>
      </c>
      <c r="M5800" t="str">
        <f t="shared" si="74"/>
        <v/>
      </c>
      <c r="N5800" s="2" t="str">
        <f t="shared" si="75"/>
        <v/>
      </c>
      <c r="O5800" s="2" t="str">
        <f t="shared" si="76"/>
        <v/>
      </c>
      <c r="T5800" s="2">
        <f t="shared" si="77"/>
        <v>0</v>
      </c>
      <c r="W5800" s="2">
        <f>IF(X5800&lt;&gt;"",VLOOKUP(X5800,燃料!B$12:D$18,3,0)*Y5800,0)</f>
        <v>0</v>
      </c>
      <c r="Y5800" s="2">
        <f t="shared" si="78"/>
        <v>0</v>
      </c>
      <c r="AB5800">
        <f>IF(X5800&lt;&gt;0,VLOOKUP(X5800,燃料!$B$12:$H$18,7,0)*Y5800,0)</f>
        <v>0</v>
      </c>
      <c r="AE5800" s="9">
        <f t="shared" si="79"/>
        <v>0</v>
      </c>
      <c r="AH5800">
        <v>1</v>
      </c>
      <c r="AQ5800" s="2">
        <f ca="1">IF($D5800&lt;&gt;"",IF(K5800&lt;&gt;0,INDIRECT("AQ"&amp;K5800),$AH5800*($T5800+IF($D5800&gt;ROW()+1,SUM(AQ5801:INDIRECT("AQ"&amp;$D5800-1)),0))/$L5800),$N5800*INDIRECT("AQ"&amp;$F5800))</f>
        <v>0</v>
      </c>
      <c r="AR5800" s="2">
        <f ca="1">IF($D5800&lt;&gt;"",IF(K5800&lt;&gt;0,INDIRECT("AR"&amp;K5800),$AH5800*($W5800+$AC5800+$AD5800+IF($D5800&gt;(ROW()+1),SUM(AR5801:INDIRECT("AR"&amp;$D5800-1)),0))/$L5800),$N5800*INDIRECT("AR"&amp;$F5800))</f>
        <v>0</v>
      </c>
      <c r="AS5800" s="7">
        <f ca="1">AQ5800*燃料!$D$15+AR5800</f>
        <v>0</v>
      </c>
      <c r="AT5800" s="2">
        <f ca="1">AQ5800*燃料!$H$15</f>
        <v>0</v>
      </c>
      <c r="AU5800" s="2">
        <f ca="1">IF($D5800&lt;&gt;"",IF(K5800&lt;&gt;0,INDIRECT("AU"&amp;K5800),$AH5800*($AB5800+IF($D5800&gt;(ROW()+1),SUM(AU5801:INDIRECT("AU"&amp;$D5800-1)),0))/$L5800),$N5800*INDIRECT("AU"&amp;$F5800))</f>
        <v>0</v>
      </c>
      <c r="AV5800" s="2">
        <f ca="1">IF($D5800&lt;&gt;"",IF(K5800&lt;&gt;0,INDIRECT("AV"&amp;K5800),$AH5800*($AE5800+IF($D5800&gt;(ROW()+1),SUM(AV5801:INDIRECT("AV"&amp;$D5800-1)),0))/$L5800),$N5800*INDIRECT("AV"&amp;$F5800))</f>
        <v>0</v>
      </c>
      <c r="AW5800" s="7">
        <f t="shared" ca="1" si="80"/>
        <v>0</v>
      </c>
      <c r="AX5800" s="2">
        <f t="shared" ca="1" si="81"/>
        <v>1</v>
      </c>
      <c r="AY5800">
        <v>0</v>
      </c>
      <c r="AZ5800" t="s">
        <v>33</v>
      </c>
      <c r="BA5800">
        <f t="shared" si="82"/>
        <v>5801</v>
      </c>
      <c r="BB5800" t="str">
        <f t="shared" si="83"/>
        <v/>
      </c>
      <c r="BC5800" t="str">
        <f t="shared" ca="1" si="84"/>
        <v/>
      </c>
      <c r="BE5800" s="2" t="str">
        <f t="shared" ca="1" si="85"/>
        <v/>
      </c>
      <c r="BF5800" s="2" t="str">
        <f t="shared" si="86"/>
        <v/>
      </c>
      <c r="BG5800" s="2" t="str">
        <f t="shared" ca="1" si="87"/>
        <v/>
      </c>
      <c r="BR5800" t="str">
        <f t="shared" ca="1" si="88"/>
        <v/>
      </c>
      <c r="BS5800" s="1" t="str">
        <f t="shared" ca="1" si="89"/>
        <v/>
      </c>
      <c r="BT5800" s="1" t="str">
        <f t="shared" ca="1" si="90"/>
        <v/>
      </c>
      <c r="BU5800">
        <f>ROW()</f>
        <v>5800</v>
      </c>
    </row>
    <row r="5801" spans="1:73" x14ac:dyDescent="0.45">
      <c r="A5801" s="2">
        <f>IF(K5801="",MAX(A$2:A5800)+1,"")</f>
        <v>1487</v>
      </c>
      <c r="B5801" s="3" t="str">
        <f ca="1">IFERROR(IF(A5801&lt;&gt;"",MATCH(A5801,H$2:H5800,0)+1,""),"")</f>
        <v/>
      </c>
      <c r="C5801" s="3">
        <f ca="1">MAX(MAX(A$2:A5800),MAX(H$2:H5800))</f>
        <v>1486</v>
      </c>
      <c r="D5801" s="2">
        <f t="shared" si="70"/>
        <v>5802</v>
      </c>
      <c r="E5801" s="2" t="str">
        <f>IF(A5801="",LOOKUP(2, 1/(A$1:A5800&lt;&gt;""), ROW(A$1:A5800)),"")</f>
        <v/>
      </c>
      <c r="F5801" s="2" t="str">
        <f ca="1">IFERROR(IF(H5801&lt;&gt;"",INDEX(ROW(A:A),MATCH(H5801,A:A,0)),LOOKUP(2,1/(H$1:H5800=A5801),ROW(H$1:H5800))),"")</f>
        <v/>
      </c>
      <c r="G5801" s="3">
        <f ca="1">IF(D5801&gt;ROW()+1,IF(D5801&lt;&gt;"",SUM(G5802:INDIRECT("G"&amp;(D5801-1))),I5801*INDIRECT("G"&amp;F5801)),1)</f>
        <v>1</v>
      </c>
      <c r="H5801" s="6">
        <f ca="1">IF(J5801="",IF(COUNTIF(K$2:K5800,K5801)&gt;0,INDIRECT("H"&amp;MATCH(K5801,K$2:K5800,0)+1),IF(COUNTIF(J$2:J5800,K5801)&gt;0,INDIRECT("A"&amp;MATCH(K5801,J$2:J5800,0)+1),C5801+1)),"")</f>
        <v>0</v>
      </c>
      <c r="I5801">
        <f t="shared" ca="1" si="71"/>
        <v>1</v>
      </c>
      <c r="J5801" s="2" t="str">
        <f t="shared" ca="1" si="72"/>
        <v/>
      </c>
      <c r="L5801">
        <f t="shared" si="73"/>
        <v>1</v>
      </c>
      <c r="M5801" t="str">
        <f t="shared" si="74"/>
        <v/>
      </c>
      <c r="N5801" s="2" t="str">
        <f t="shared" si="75"/>
        <v/>
      </c>
      <c r="O5801" s="2" t="str">
        <f t="shared" si="76"/>
        <v/>
      </c>
      <c r="T5801" s="2">
        <f t="shared" si="77"/>
        <v>0</v>
      </c>
      <c r="W5801" s="2">
        <f>IF(X5801&lt;&gt;"",VLOOKUP(X5801,燃料!B$12:D$18,3,0)*Y5801,0)</f>
        <v>0</v>
      </c>
      <c r="Y5801" s="2">
        <f t="shared" si="78"/>
        <v>0</v>
      </c>
      <c r="AB5801">
        <f>IF(X5801&lt;&gt;0,VLOOKUP(X5801,燃料!$B$12:$H$18,7,0)*Y5801,0)</f>
        <v>0</v>
      </c>
      <c r="AE5801" s="9">
        <f t="shared" si="79"/>
        <v>0</v>
      </c>
      <c r="AH5801">
        <v>1</v>
      </c>
      <c r="AQ5801" s="2">
        <f ca="1">IF($D5801&lt;&gt;"",IF(K5801&lt;&gt;0,INDIRECT("AQ"&amp;K5801),$AH5801*($T5801+IF($D5801&gt;ROW()+1,SUM(AQ5802:INDIRECT("AQ"&amp;$D5801-1)),0))/$L5801),$N5801*INDIRECT("AQ"&amp;$F5801))</f>
        <v>0</v>
      </c>
      <c r="AR5801" s="2">
        <f ca="1">IF($D5801&lt;&gt;"",IF(K5801&lt;&gt;0,INDIRECT("AR"&amp;K5801),$AH5801*($W5801+$AC5801+$AD5801+IF($D5801&gt;(ROW()+1),SUM(AR5802:INDIRECT("AR"&amp;$D5801-1)),0))/$L5801),$N5801*INDIRECT("AR"&amp;$F5801))</f>
        <v>0</v>
      </c>
      <c r="AS5801" s="7">
        <f ca="1">AQ5801*燃料!$D$15+AR5801</f>
        <v>0</v>
      </c>
      <c r="AT5801" s="2">
        <f ca="1">AQ5801*燃料!$H$15</f>
        <v>0</v>
      </c>
      <c r="AU5801" s="2">
        <f ca="1">IF($D5801&lt;&gt;"",IF(K5801&lt;&gt;0,INDIRECT("AU"&amp;K5801),$AH5801*($AB5801+IF($D5801&gt;(ROW()+1),SUM(AU5802:INDIRECT("AU"&amp;$D5801-1)),0))/$L5801),$N5801*INDIRECT("AU"&amp;$F5801))</f>
        <v>0</v>
      </c>
      <c r="AV5801" s="2">
        <f ca="1">IF($D5801&lt;&gt;"",IF(K5801&lt;&gt;0,INDIRECT("AV"&amp;K5801),$AH5801*($AE5801+IF($D5801&gt;(ROW()+1),SUM(AV5802:INDIRECT("AV"&amp;$D5801-1)),0))/$L5801),$N5801*INDIRECT("AV"&amp;$F5801))</f>
        <v>0</v>
      </c>
      <c r="AW5801" s="7">
        <f t="shared" ca="1" si="80"/>
        <v>0</v>
      </c>
      <c r="AX5801" s="2">
        <f t="shared" ca="1" si="81"/>
        <v>1</v>
      </c>
      <c r="AY5801">
        <v>0</v>
      </c>
      <c r="AZ5801" t="s">
        <v>33</v>
      </c>
      <c r="BA5801">
        <f t="shared" si="82"/>
        <v>5802</v>
      </c>
      <c r="BB5801" t="str">
        <f t="shared" si="83"/>
        <v/>
      </c>
      <c r="BC5801" t="str">
        <f t="shared" ca="1" si="84"/>
        <v/>
      </c>
      <c r="BE5801" s="2" t="str">
        <f t="shared" ca="1" si="85"/>
        <v/>
      </c>
      <c r="BF5801" s="2" t="str">
        <f t="shared" si="86"/>
        <v/>
      </c>
      <c r="BG5801" s="2" t="str">
        <f t="shared" ca="1" si="87"/>
        <v/>
      </c>
      <c r="BR5801" t="str">
        <f t="shared" ca="1" si="88"/>
        <v/>
      </c>
      <c r="BS5801" s="1" t="str">
        <f t="shared" ca="1" si="89"/>
        <v/>
      </c>
      <c r="BT5801" s="1" t="str">
        <f t="shared" ca="1" si="90"/>
        <v/>
      </c>
      <c r="BU5801">
        <f>ROW()</f>
        <v>5801</v>
      </c>
    </row>
    <row r="5802" spans="1:73" x14ac:dyDescent="0.45">
      <c r="A5802" s="2">
        <f>IF(K5802="",MAX(A$2:A5801)+1,"")</f>
        <v>1488</v>
      </c>
      <c r="B5802" s="3" t="str">
        <f ca="1">IFERROR(IF(A5802&lt;&gt;"",MATCH(A5802,H$2:H5801,0)+1,""),"")</f>
        <v/>
      </c>
      <c r="C5802" s="3">
        <f ca="1">MAX(MAX(A$2:A5801),MAX(H$2:H5801))</f>
        <v>1487</v>
      </c>
      <c r="D5802" s="2">
        <f t="shared" si="70"/>
        <v>5803</v>
      </c>
      <c r="E5802" s="2" t="str">
        <f>IF(A5802="",LOOKUP(2, 1/(A$1:A5801&lt;&gt;""), ROW(A$1:A5801)),"")</f>
        <v/>
      </c>
      <c r="F5802" s="2" t="str">
        <f ca="1">IFERROR(IF(H5802&lt;&gt;"",INDEX(ROW(A:A),MATCH(H5802,A:A,0)),LOOKUP(2,1/(H$1:H5801=A5802),ROW(H$1:H5801))),"")</f>
        <v/>
      </c>
      <c r="G5802" s="3">
        <f ca="1">IF(D5802&gt;ROW()+1,IF(D5802&lt;&gt;"",SUM(G5803:INDIRECT("G"&amp;(D5802-1))),I5802*INDIRECT("G"&amp;F5802)),1)</f>
        <v>1</v>
      </c>
      <c r="H5802" s="6">
        <f ca="1">IF(J5802="",IF(COUNTIF(K$2:K5801,K5802)&gt;0,INDIRECT("H"&amp;MATCH(K5802,K$2:K5801,0)+1),IF(COUNTIF(J$2:J5801,K5802)&gt;0,INDIRECT("A"&amp;MATCH(K5802,J$2:J5801,0)+1),C5802+1)),"")</f>
        <v>0</v>
      </c>
      <c r="I5802">
        <f t="shared" ca="1" si="71"/>
        <v>1</v>
      </c>
      <c r="J5802" s="2" t="str">
        <f t="shared" ca="1" si="72"/>
        <v/>
      </c>
      <c r="L5802">
        <f t="shared" si="73"/>
        <v>1</v>
      </c>
      <c r="M5802" t="str">
        <f t="shared" si="74"/>
        <v/>
      </c>
      <c r="N5802" s="2" t="str">
        <f t="shared" si="75"/>
        <v/>
      </c>
      <c r="O5802" s="2" t="str">
        <f t="shared" si="76"/>
        <v/>
      </c>
      <c r="T5802" s="2">
        <f t="shared" si="77"/>
        <v>0</v>
      </c>
      <c r="W5802" s="2">
        <f>IF(X5802&lt;&gt;"",VLOOKUP(X5802,燃料!B$12:D$18,3,0)*Y5802,0)</f>
        <v>0</v>
      </c>
      <c r="Y5802" s="2">
        <f t="shared" si="78"/>
        <v>0</v>
      </c>
      <c r="AB5802">
        <f>IF(X5802&lt;&gt;0,VLOOKUP(X5802,燃料!$B$12:$H$18,7,0)*Y5802,0)</f>
        <v>0</v>
      </c>
      <c r="AE5802" s="9">
        <f t="shared" si="79"/>
        <v>0</v>
      </c>
      <c r="AH5802">
        <v>1</v>
      </c>
      <c r="AQ5802" s="2">
        <f ca="1">IF($D5802&lt;&gt;"",IF(K5802&lt;&gt;0,INDIRECT("AQ"&amp;K5802),$AH5802*($T5802+IF($D5802&gt;ROW()+1,SUM(AQ5803:INDIRECT("AQ"&amp;$D5802-1)),0))/$L5802),$N5802*INDIRECT("AQ"&amp;$F5802))</f>
        <v>0</v>
      </c>
      <c r="AR5802" s="2">
        <f ca="1">IF($D5802&lt;&gt;"",IF(K5802&lt;&gt;0,INDIRECT("AR"&amp;K5802),$AH5802*($W5802+$AC5802+$AD5802+IF($D5802&gt;(ROW()+1),SUM(AR5803:INDIRECT("AR"&amp;$D5802-1)),0))/$L5802),$N5802*INDIRECT("AR"&amp;$F5802))</f>
        <v>0</v>
      </c>
      <c r="AS5802" s="7">
        <f ca="1">AQ5802*燃料!$D$15+AR5802</f>
        <v>0</v>
      </c>
      <c r="AT5802" s="2">
        <f ca="1">AQ5802*燃料!$H$15</f>
        <v>0</v>
      </c>
      <c r="AU5802" s="2">
        <f ca="1">IF($D5802&lt;&gt;"",IF(K5802&lt;&gt;0,INDIRECT("AU"&amp;K5802),$AH5802*($AB5802+IF($D5802&gt;(ROW()+1),SUM(AU5803:INDIRECT("AU"&amp;$D5802-1)),0))/$L5802),$N5802*INDIRECT("AU"&amp;$F5802))</f>
        <v>0</v>
      </c>
      <c r="AV5802" s="2">
        <f ca="1">IF($D5802&lt;&gt;"",IF(K5802&lt;&gt;0,INDIRECT("AV"&amp;K5802),$AH5802*($AE5802+IF($D5802&gt;(ROW()+1),SUM(AV5803:INDIRECT("AV"&amp;$D5802-1)),0))/$L5802),$N5802*INDIRECT("AV"&amp;$F5802))</f>
        <v>0</v>
      </c>
      <c r="AW5802" s="7">
        <f t="shared" ca="1" si="80"/>
        <v>0</v>
      </c>
      <c r="AX5802" s="2">
        <f t="shared" ca="1" si="81"/>
        <v>1</v>
      </c>
      <c r="AY5802">
        <v>0</v>
      </c>
      <c r="AZ5802" t="s">
        <v>33</v>
      </c>
      <c r="BA5802">
        <f t="shared" si="82"/>
        <v>5803</v>
      </c>
      <c r="BB5802" t="str">
        <f t="shared" si="83"/>
        <v/>
      </c>
      <c r="BC5802" t="str">
        <f t="shared" ca="1" si="84"/>
        <v/>
      </c>
      <c r="BE5802" s="2" t="str">
        <f t="shared" ca="1" si="85"/>
        <v/>
      </c>
      <c r="BF5802" s="2" t="str">
        <f t="shared" si="86"/>
        <v/>
      </c>
      <c r="BG5802" s="2" t="str">
        <f t="shared" ca="1" si="87"/>
        <v/>
      </c>
      <c r="BR5802" t="str">
        <f t="shared" ca="1" si="88"/>
        <v/>
      </c>
      <c r="BS5802" s="1" t="str">
        <f t="shared" ca="1" si="89"/>
        <v/>
      </c>
      <c r="BT5802" s="1" t="str">
        <f t="shared" ca="1" si="90"/>
        <v/>
      </c>
      <c r="BU5802">
        <f>ROW()</f>
        <v>5802</v>
      </c>
    </row>
    <row r="5803" spans="1:73" x14ac:dyDescent="0.45">
      <c r="A5803" s="2">
        <f>IF(K5803="",MAX(A$2:A5802)+1,"")</f>
        <v>1489</v>
      </c>
      <c r="B5803" s="3" t="str">
        <f ca="1">IFERROR(IF(A5803&lt;&gt;"",MATCH(A5803,H$2:H5802,0)+1,""),"")</f>
        <v/>
      </c>
      <c r="C5803" s="3">
        <f ca="1">MAX(MAX(A$2:A5802),MAX(H$2:H5802))</f>
        <v>1488</v>
      </c>
      <c r="D5803" s="2">
        <f t="shared" si="70"/>
        <v>5804</v>
      </c>
      <c r="E5803" s="2" t="str">
        <f>IF(A5803="",LOOKUP(2, 1/(A$1:A5802&lt;&gt;""), ROW(A$1:A5802)),"")</f>
        <v/>
      </c>
      <c r="F5803" s="2" t="str">
        <f ca="1">IFERROR(IF(H5803&lt;&gt;"",INDEX(ROW(A:A),MATCH(H5803,A:A,0)),LOOKUP(2,1/(H$1:H5802=A5803),ROW(H$1:H5802))),"")</f>
        <v/>
      </c>
      <c r="G5803" s="3">
        <f ca="1">IF(D5803&gt;ROW()+1,IF(D5803&lt;&gt;"",SUM(G5804:INDIRECT("G"&amp;(D5803-1))),I5803*INDIRECT("G"&amp;F5803)),1)</f>
        <v>1</v>
      </c>
      <c r="H5803" s="6">
        <f ca="1">IF(J5803="",IF(COUNTIF(K$2:K5802,K5803)&gt;0,INDIRECT("H"&amp;MATCH(K5803,K$2:K5802,0)+1),IF(COUNTIF(J$2:J5802,K5803)&gt;0,INDIRECT("A"&amp;MATCH(K5803,J$2:J5802,0)+1),C5803+1)),"")</f>
        <v>0</v>
      </c>
      <c r="I5803">
        <f t="shared" ca="1" si="71"/>
        <v>1</v>
      </c>
      <c r="J5803" s="2" t="str">
        <f t="shared" ca="1" si="72"/>
        <v/>
      </c>
      <c r="L5803">
        <f t="shared" si="73"/>
        <v>1</v>
      </c>
      <c r="M5803" t="str">
        <f t="shared" si="74"/>
        <v/>
      </c>
      <c r="N5803" s="2" t="str">
        <f t="shared" si="75"/>
        <v/>
      </c>
      <c r="O5803" s="2" t="str">
        <f t="shared" si="76"/>
        <v/>
      </c>
      <c r="T5803" s="2">
        <f t="shared" si="77"/>
        <v>0</v>
      </c>
      <c r="W5803" s="2">
        <f>IF(X5803&lt;&gt;"",VLOOKUP(X5803,燃料!B$12:D$18,3,0)*Y5803,0)</f>
        <v>0</v>
      </c>
      <c r="Y5803" s="2">
        <f t="shared" si="78"/>
        <v>0</v>
      </c>
      <c r="AB5803">
        <f>IF(X5803&lt;&gt;0,VLOOKUP(X5803,燃料!$B$12:$H$18,7,0)*Y5803,0)</f>
        <v>0</v>
      </c>
      <c r="AE5803" s="9">
        <f t="shared" si="79"/>
        <v>0</v>
      </c>
      <c r="AH5803">
        <v>1</v>
      </c>
      <c r="AQ5803" s="2">
        <f ca="1">IF($D5803&lt;&gt;"",IF(K5803&lt;&gt;0,INDIRECT("AQ"&amp;K5803),$AH5803*($T5803+IF($D5803&gt;ROW()+1,SUM(AQ5804:INDIRECT("AQ"&amp;$D5803-1)),0))/$L5803),$N5803*INDIRECT("AQ"&amp;$F5803))</f>
        <v>0</v>
      </c>
      <c r="AR5803" s="2">
        <f ca="1">IF($D5803&lt;&gt;"",IF(K5803&lt;&gt;0,INDIRECT("AR"&amp;K5803),$AH5803*($W5803+$AC5803+$AD5803+IF($D5803&gt;(ROW()+1),SUM(AR5804:INDIRECT("AR"&amp;$D5803-1)),0))/$L5803),$N5803*INDIRECT("AR"&amp;$F5803))</f>
        <v>0</v>
      </c>
      <c r="AS5803" s="7">
        <f ca="1">AQ5803*燃料!$D$15+AR5803</f>
        <v>0</v>
      </c>
      <c r="AT5803" s="2">
        <f ca="1">AQ5803*燃料!$H$15</f>
        <v>0</v>
      </c>
      <c r="AU5803" s="2">
        <f ca="1">IF($D5803&lt;&gt;"",IF(K5803&lt;&gt;0,INDIRECT("AU"&amp;K5803),$AH5803*($AB5803+IF($D5803&gt;(ROW()+1),SUM(AU5804:INDIRECT("AU"&amp;$D5803-1)),0))/$L5803),$N5803*INDIRECT("AU"&amp;$F5803))</f>
        <v>0</v>
      </c>
      <c r="AV5803" s="2">
        <f ca="1">IF($D5803&lt;&gt;"",IF(K5803&lt;&gt;0,INDIRECT("AV"&amp;K5803),$AH5803*($AE5803+IF($D5803&gt;(ROW()+1),SUM(AV5804:INDIRECT("AV"&amp;$D5803-1)),0))/$L5803),$N5803*INDIRECT("AV"&amp;$F5803))</f>
        <v>0</v>
      </c>
      <c r="AW5803" s="7">
        <f t="shared" ca="1" si="80"/>
        <v>0</v>
      </c>
      <c r="AX5803" s="2">
        <f t="shared" ca="1" si="81"/>
        <v>1</v>
      </c>
      <c r="AY5803">
        <v>0</v>
      </c>
      <c r="AZ5803" t="s">
        <v>33</v>
      </c>
      <c r="BA5803">
        <f t="shared" si="82"/>
        <v>5804</v>
      </c>
      <c r="BB5803" t="str">
        <f t="shared" si="83"/>
        <v/>
      </c>
      <c r="BC5803" t="str">
        <f t="shared" ca="1" si="84"/>
        <v/>
      </c>
      <c r="BE5803" s="2" t="str">
        <f t="shared" ca="1" si="85"/>
        <v/>
      </c>
      <c r="BF5803" s="2" t="str">
        <f t="shared" si="86"/>
        <v/>
      </c>
      <c r="BG5803" s="2" t="str">
        <f t="shared" ca="1" si="87"/>
        <v/>
      </c>
      <c r="BR5803" t="str">
        <f t="shared" ca="1" si="88"/>
        <v/>
      </c>
      <c r="BS5803" s="1" t="str">
        <f t="shared" ca="1" si="89"/>
        <v/>
      </c>
      <c r="BT5803" s="1" t="str">
        <f t="shared" ca="1" si="90"/>
        <v/>
      </c>
      <c r="BU5803">
        <f>ROW()</f>
        <v>5803</v>
      </c>
    </row>
    <row r="5804" spans="1:73" x14ac:dyDescent="0.45">
      <c r="A5804" s="2">
        <f>IF(K5804="",MAX(A$2:A5803)+1,"")</f>
        <v>1490</v>
      </c>
      <c r="B5804" s="3" t="str">
        <f ca="1">IFERROR(IF(A5804&lt;&gt;"",MATCH(A5804,H$2:H5803,0)+1,""),"")</f>
        <v/>
      </c>
      <c r="C5804" s="3">
        <f ca="1">MAX(MAX(A$2:A5803),MAX(H$2:H5803))</f>
        <v>1489</v>
      </c>
      <c r="D5804" s="2">
        <f t="shared" si="70"/>
        <v>5805</v>
      </c>
      <c r="E5804" s="2" t="str">
        <f>IF(A5804="",LOOKUP(2, 1/(A$1:A5803&lt;&gt;""), ROW(A$1:A5803)),"")</f>
        <v/>
      </c>
      <c r="F5804" s="2" t="str">
        <f ca="1">IFERROR(IF(H5804&lt;&gt;"",INDEX(ROW(A:A),MATCH(H5804,A:A,0)),LOOKUP(2,1/(H$1:H5803=A5804),ROW(H$1:H5803))),"")</f>
        <v/>
      </c>
      <c r="G5804" s="3">
        <f ca="1">IF(D5804&gt;ROW()+1,IF(D5804&lt;&gt;"",SUM(G5805:INDIRECT("G"&amp;(D5804-1))),I5804*INDIRECT("G"&amp;F5804)),1)</f>
        <v>1</v>
      </c>
      <c r="H5804" s="6">
        <f ca="1">IF(J5804="",IF(COUNTIF(K$2:K5803,K5804)&gt;0,INDIRECT("H"&amp;MATCH(K5804,K$2:K5803,0)+1),IF(COUNTIF(J$2:J5803,K5804)&gt;0,INDIRECT("A"&amp;MATCH(K5804,J$2:J5803,0)+1),C5804+1)),"")</f>
        <v>0</v>
      </c>
      <c r="I5804">
        <f t="shared" ca="1" si="71"/>
        <v>1</v>
      </c>
      <c r="J5804" s="2" t="str">
        <f t="shared" ca="1" si="72"/>
        <v/>
      </c>
      <c r="L5804">
        <f t="shared" si="73"/>
        <v>1</v>
      </c>
      <c r="M5804" t="str">
        <f t="shared" si="74"/>
        <v/>
      </c>
      <c r="N5804" s="2" t="str">
        <f t="shared" si="75"/>
        <v/>
      </c>
      <c r="O5804" s="2" t="str">
        <f t="shared" si="76"/>
        <v/>
      </c>
      <c r="T5804" s="2">
        <f t="shared" si="77"/>
        <v>0</v>
      </c>
      <c r="W5804" s="2">
        <f>IF(X5804&lt;&gt;"",VLOOKUP(X5804,燃料!B$12:D$18,3,0)*Y5804,0)</f>
        <v>0</v>
      </c>
      <c r="Y5804" s="2">
        <f t="shared" si="78"/>
        <v>0</v>
      </c>
      <c r="AB5804">
        <f>IF(X5804&lt;&gt;0,VLOOKUP(X5804,燃料!$B$12:$H$18,7,0)*Y5804,0)</f>
        <v>0</v>
      </c>
      <c r="AE5804" s="9">
        <f t="shared" si="79"/>
        <v>0</v>
      </c>
      <c r="AH5804">
        <v>1</v>
      </c>
      <c r="AQ5804" s="2">
        <f ca="1">IF($D5804&lt;&gt;"",IF(K5804&lt;&gt;0,INDIRECT("AQ"&amp;K5804),$AH5804*($T5804+IF($D5804&gt;ROW()+1,SUM(AQ5805:INDIRECT("AQ"&amp;$D5804-1)),0))/$L5804),$N5804*INDIRECT("AQ"&amp;$F5804))</f>
        <v>0</v>
      </c>
      <c r="AR5804" s="2">
        <f ca="1">IF($D5804&lt;&gt;"",IF(K5804&lt;&gt;0,INDIRECT("AR"&amp;K5804),$AH5804*($W5804+$AC5804+$AD5804+IF($D5804&gt;(ROW()+1),SUM(AR5805:INDIRECT("AR"&amp;$D5804-1)),0))/$L5804),$N5804*INDIRECT("AR"&amp;$F5804))</f>
        <v>0</v>
      </c>
      <c r="AS5804" s="7">
        <f ca="1">AQ5804*燃料!$D$15+AR5804</f>
        <v>0</v>
      </c>
      <c r="AT5804" s="2">
        <f ca="1">AQ5804*燃料!$H$15</f>
        <v>0</v>
      </c>
      <c r="AU5804" s="2">
        <f ca="1">IF($D5804&lt;&gt;"",IF(K5804&lt;&gt;0,INDIRECT("AU"&amp;K5804),$AH5804*($AB5804+IF($D5804&gt;(ROW()+1),SUM(AU5805:INDIRECT("AU"&amp;$D5804-1)),0))/$L5804),$N5804*INDIRECT("AU"&amp;$F5804))</f>
        <v>0</v>
      </c>
      <c r="AV5804" s="2">
        <f ca="1">IF($D5804&lt;&gt;"",IF(K5804&lt;&gt;0,INDIRECT("AV"&amp;K5804),$AH5804*($AE5804+IF($D5804&gt;(ROW()+1),SUM(AV5805:INDIRECT("AV"&amp;$D5804-1)),0))/$L5804),$N5804*INDIRECT("AV"&amp;$F5804))</f>
        <v>0</v>
      </c>
      <c r="AW5804" s="7">
        <f t="shared" ca="1" si="80"/>
        <v>0</v>
      </c>
      <c r="AX5804" s="2">
        <f t="shared" ca="1" si="81"/>
        <v>1</v>
      </c>
      <c r="AY5804">
        <v>0</v>
      </c>
      <c r="AZ5804" t="s">
        <v>33</v>
      </c>
      <c r="BA5804">
        <f t="shared" si="82"/>
        <v>5805</v>
      </c>
      <c r="BB5804" t="str">
        <f t="shared" si="83"/>
        <v/>
      </c>
      <c r="BC5804" t="str">
        <f t="shared" ca="1" si="84"/>
        <v/>
      </c>
      <c r="BE5804" s="2" t="str">
        <f t="shared" ca="1" si="85"/>
        <v/>
      </c>
      <c r="BF5804" s="2" t="str">
        <f t="shared" si="86"/>
        <v/>
      </c>
      <c r="BG5804" s="2" t="str">
        <f t="shared" ca="1" si="87"/>
        <v/>
      </c>
      <c r="BR5804" t="str">
        <f t="shared" ca="1" si="88"/>
        <v/>
      </c>
      <c r="BS5804" s="1" t="str">
        <f t="shared" ca="1" si="89"/>
        <v/>
      </c>
      <c r="BT5804" s="1" t="str">
        <f t="shared" ca="1" si="90"/>
        <v/>
      </c>
      <c r="BU5804">
        <f>ROW()</f>
        <v>5804</v>
      </c>
    </row>
    <row r="5805" spans="1:73" x14ac:dyDescent="0.45">
      <c r="A5805" s="2">
        <f>IF(K5805="",MAX(A$2:A5804)+1,"")</f>
        <v>1491</v>
      </c>
      <c r="B5805" s="3" t="str">
        <f ca="1">IFERROR(IF(A5805&lt;&gt;"",MATCH(A5805,H$2:H5804,0)+1,""),"")</f>
        <v/>
      </c>
      <c r="C5805" s="3">
        <f ca="1">MAX(MAX(A$2:A5804),MAX(H$2:H5804))</f>
        <v>1490</v>
      </c>
      <c r="D5805" s="2">
        <f t="shared" si="70"/>
        <v>5806</v>
      </c>
      <c r="E5805" s="2" t="str">
        <f>IF(A5805="",LOOKUP(2, 1/(A$1:A5804&lt;&gt;""), ROW(A$1:A5804)),"")</f>
        <v/>
      </c>
      <c r="F5805" s="2" t="str">
        <f ca="1">IFERROR(IF(H5805&lt;&gt;"",INDEX(ROW(A:A),MATCH(H5805,A:A,0)),LOOKUP(2,1/(H$1:H5804=A5805),ROW(H$1:H5804))),"")</f>
        <v/>
      </c>
      <c r="G5805" s="3">
        <f ca="1">IF(D5805&gt;ROW()+1,IF(D5805&lt;&gt;"",SUM(G5806:INDIRECT("G"&amp;(D5805-1))),I5805*INDIRECT("G"&amp;F5805)),1)</f>
        <v>1</v>
      </c>
      <c r="H5805" s="6">
        <f ca="1">IF(J5805="",IF(COUNTIF(K$2:K5804,K5805)&gt;0,INDIRECT("H"&amp;MATCH(K5805,K$2:K5804,0)+1),IF(COUNTIF(J$2:J5804,K5805)&gt;0,INDIRECT("A"&amp;MATCH(K5805,J$2:J5804,0)+1),C5805+1)),"")</f>
        <v>0</v>
      </c>
      <c r="I5805">
        <f t="shared" ca="1" si="71"/>
        <v>1</v>
      </c>
      <c r="J5805" s="2" t="str">
        <f t="shared" ca="1" si="72"/>
        <v/>
      </c>
      <c r="L5805">
        <f t="shared" si="73"/>
        <v>1</v>
      </c>
      <c r="M5805" t="str">
        <f t="shared" si="74"/>
        <v/>
      </c>
      <c r="N5805" s="2" t="str">
        <f t="shared" si="75"/>
        <v/>
      </c>
      <c r="O5805" s="2" t="str">
        <f t="shared" si="76"/>
        <v/>
      </c>
      <c r="T5805" s="2">
        <f t="shared" si="77"/>
        <v>0</v>
      </c>
      <c r="W5805" s="2">
        <f>IF(X5805&lt;&gt;"",VLOOKUP(X5805,燃料!B$12:D$18,3,0)*Y5805,0)</f>
        <v>0</v>
      </c>
      <c r="Y5805" s="2">
        <f t="shared" si="78"/>
        <v>0</v>
      </c>
      <c r="AB5805">
        <f>IF(X5805&lt;&gt;0,VLOOKUP(X5805,燃料!$B$12:$H$18,7,0)*Y5805,0)</f>
        <v>0</v>
      </c>
      <c r="AE5805" s="9">
        <f t="shared" si="79"/>
        <v>0</v>
      </c>
      <c r="AH5805">
        <v>1</v>
      </c>
      <c r="AQ5805" s="2">
        <f ca="1">IF($D5805&lt;&gt;"",IF(K5805&lt;&gt;0,INDIRECT("AQ"&amp;K5805),$AH5805*($T5805+IF($D5805&gt;ROW()+1,SUM(AQ5806:INDIRECT("AQ"&amp;$D5805-1)),0))/$L5805),$N5805*INDIRECT("AQ"&amp;$F5805))</f>
        <v>0</v>
      </c>
      <c r="AR5805" s="2">
        <f ca="1">IF($D5805&lt;&gt;"",IF(K5805&lt;&gt;0,INDIRECT("AR"&amp;K5805),$AH5805*($W5805+$AC5805+$AD5805+IF($D5805&gt;(ROW()+1),SUM(AR5806:INDIRECT("AR"&amp;$D5805-1)),0))/$L5805),$N5805*INDIRECT("AR"&amp;$F5805))</f>
        <v>0</v>
      </c>
      <c r="AS5805" s="7">
        <f ca="1">AQ5805*燃料!$D$15+AR5805</f>
        <v>0</v>
      </c>
      <c r="AT5805" s="2">
        <f ca="1">AQ5805*燃料!$H$15</f>
        <v>0</v>
      </c>
      <c r="AU5805" s="2">
        <f ca="1">IF($D5805&lt;&gt;"",IF(K5805&lt;&gt;0,INDIRECT("AU"&amp;K5805),$AH5805*($AB5805+IF($D5805&gt;(ROW()+1),SUM(AU5806:INDIRECT("AU"&amp;$D5805-1)),0))/$L5805),$N5805*INDIRECT("AU"&amp;$F5805))</f>
        <v>0</v>
      </c>
      <c r="AV5805" s="2">
        <f ca="1">IF($D5805&lt;&gt;"",IF(K5805&lt;&gt;0,INDIRECT("AV"&amp;K5805),$AH5805*($AE5805+IF($D5805&gt;(ROW()+1),SUM(AV5806:INDIRECT("AV"&amp;$D5805-1)),0))/$L5805),$N5805*INDIRECT("AV"&amp;$F5805))</f>
        <v>0</v>
      </c>
      <c r="AW5805" s="7">
        <f t="shared" ca="1" si="80"/>
        <v>0</v>
      </c>
      <c r="AX5805" s="2">
        <f t="shared" ca="1" si="81"/>
        <v>1</v>
      </c>
      <c r="AY5805">
        <v>0</v>
      </c>
      <c r="AZ5805" t="s">
        <v>33</v>
      </c>
      <c r="BA5805">
        <f t="shared" si="82"/>
        <v>5806</v>
      </c>
      <c r="BB5805" t="str">
        <f t="shared" si="83"/>
        <v/>
      </c>
      <c r="BC5805" t="str">
        <f t="shared" ca="1" si="84"/>
        <v/>
      </c>
      <c r="BE5805" s="2" t="str">
        <f t="shared" ca="1" si="85"/>
        <v/>
      </c>
      <c r="BF5805" s="2" t="str">
        <f t="shared" si="86"/>
        <v/>
      </c>
      <c r="BG5805" s="2" t="str">
        <f t="shared" ca="1" si="87"/>
        <v/>
      </c>
      <c r="BR5805" t="str">
        <f t="shared" ca="1" si="88"/>
        <v/>
      </c>
      <c r="BS5805" s="1" t="str">
        <f t="shared" ca="1" si="89"/>
        <v/>
      </c>
      <c r="BT5805" s="1" t="str">
        <f t="shared" ca="1" si="90"/>
        <v/>
      </c>
      <c r="BU5805">
        <f>ROW()</f>
        <v>5805</v>
      </c>
    </row>
    <row r="5806" spans="1:73" x14ac:dyDescent="0.45">
      <c r="A5806" s="2">
        <f>IF(K5806="",MAX(A$2:A5805)+1,"")</f>
        <v>1492</v>
      </c>
      <c r="B5806" s="3" t="str">
        <f ca="1">IFERROR(IF(A5806&lt;&gt;"",MATCH(A5806,H$2:H5805,0)+1,""),"")</f>
        <v/>
      </c>
      <c r="C5806" s="3">
        <f ca="1">MAX(MAX(A$2:A5805),MAX(H$2:H5805))</f>
        <v>1491</v>
      </c>
      <c r="D5806" s="2">
        <f t="shared" si="70"/>
        <v>5807</v>
      </c>
      <c r="E5806" s="2" t="str">
        <f>IF(A5806="",LOOKUP(2, 1/(A$1:A5805&lt;&gt;""), ROW(A$1:A5805)),"")</f>
        <v/>
      </c>
      <c r="F5806" s="2" t="str">
        <f ca="1">IFERROR(IF(H5806&lt;&gt;"",INDEX(ROW(A:A),MATCH(H5806,A:A,0)),LOOKUP(2,1/(H$1:H5805=A5806),ROW(H$1:H5805))),"")</f>
        <v/>
      </c>
      <c r="G5806" s="3">
        <f ca="1">IF(D5806&gt;ROW()+1,IF(D5806&lt;&gt;"",SUM(G5807:INDIRECT("G"&amp;(D5806-1))),I5806*INDIRECT("G"&amp;F5806)),1)</f>
        <v>1</v>
      </c>
      <c r="H5806" s="6">
        <f ca="1">IF(J5806="",IF(COUNTIF(K$2:K5805,K5806)&gt;0,INDIRECT("H"&amp;MATCH(K5806,K$2:K5805,0)+1),IF(COUNTIF(J$2:J5805,K5806)&gt;0,INDIRECT("A"&amp;MATCH(K5806,J$2:J5805,0)+1),C5806+1)),"")</f>
        <v>0</v>
      </c>
      <c r="I5806">
        <f t="shared" ca="1" si="71"/>
        <v>1</v>
      </c>
      <c r="J5806" s="2" t="str">
        <f t="shared" ca="1" si="72"/>
        <v/>
      </c>
      <c r="L5806">
        <f t="shared" si="73"/>
        <v>1</v>
      </c>
      <c r="M5806" t="str">
        <f t="shared" si="74"/>
        <v/>
      </c>
      <c r="N5806" s="2" t="str">
        <f t="shared" si="75"/>
        <v/>
      </c>
      <c r="O5806" s="2" t="str">
        <f t="shared" si="76"/>
        <v/>
      </c>
      <c r="T5806" s="2">
        <f t="shared" si="77"/>
        <v>0</v>
      </c>
      <c r="W5806" s="2">
        <f>IF(X5806&lt;&gt;"",VLOOKUP(X5806,燃料!B$12:D$18,3,0)*Y5806,0)</f>
        <v>0</v>
      </c>
      <c r="Y5806" s="2">
        <f t="shared" si="78"/>
        <v>0</v>
      </c>
      <c r="AB5806">
        <f>IF(X5806&lt;&gt;0,VLOOKUP(X5806,燃料!$B$12:$H$18,7,0)*Y5806,0)</f>
        <v>0</v>
      </c>
      <c r="AE5806" s="9">
        <f t="shared" si="79"/>
        <v>0</v>
      </c>
      <c r="AH5806">
        <v>1</v>
      </c>
      <c r="AQ5806" s="2">
        <f ca="1">IF($D5806&lt;&gt;"",IF(K5806&lt;&gt;0,INDIRECT("AQ"&amp;K5806),$AH5806*($T5806+IF($D5806&gt;ROW()+1,SUM(AQ5807:INDIRECT("AQ"&amp;$D5806-1)),0))/$L5806),$N5806*INDIRECT("AQ"&amp;$F5806))</f>
        <v>0</v>
      </c>
      <c r="AR5806" s="2">
        <f ca="1">IF($D5806&lt;&gt;"",IF(K5806&lt;&gt;0,INDIRECT("AR"&amp;K5806),$AH5806*($W5806+$AC5806+$AD5806+IF($D5806&gt;(ROW()+1),SUM(AR5807:INDIRECT("AR"&amp;$D5806-1)),0))/$L5806),$N5806*INDIRECT("AR"&amp;$F5806))</f>
        <v>0</v>
      </c>
      <c r="AS5806" s="7">
        <f ca="1">AQ5806*燃料!$D$15+AR5806</f>
        <v>0</v>
      </c>
      <c r="AT5806" s="2">
        <f ca="1">AQ5806*燃料!$H$15</f>
        <v>0</v>
      </c>
      <c r="AU5806" s="2">
        <f ca="1">IF($D5806&lt;&gt;"",IF(K5806&lt;&gt;0,INDIRECT("AU"&amp;K5806),$AH5806*($AB5806+IF($D5806&gt;(ROW()+1),SUM(AU5807:INDIRECT("AU"&amp;$D5806-1)),0))/$L5806),$N5806*INDIRECT("AU"&amp;$F5806))</f>
        <v>0</v>
      </c>
      <c r="AV5806" s="2">
        <f ca="1">IF($D5806&lt;&gt;"",IF(K5806&lt;&gt;0,INDIRECT("AV"&amp;K5806),$AH5806*($AE5806+IF($D5806&gt;(ROW()+1),SUM(AV5807:INDIRECT("AV"&amp;$D5806-1)),0))/$L5806),$N5806*INDIRECT("AV"&amp;$F5806))</f>
        <v>0</v>
      </c>
      <c r="AW5806" s="7">
        <f t="shared" ca="1" si="80"/>
        <v>0</v>
      </c>
      <c r="AX5806" s="2">
        <f t="shared" ca="1" si="81"/>
        <v>1</v>
      </c>
      <c r="AY5806">
        <v>0</v>
      </c>
      <c r="AZ5806" t="s">
        <v>33</v>
      </c>
      <c r="BA5806">
        <f t="shared" si="82"/>
        <v>5807</v>
      </c>
      <c r="BB5806" t="str">
        <f t="shared" si="83"/>
        <v/>
      </c>
      <c r="BC5806" t="str">
        <f t="shared" ca="1" si="84"/>
        <v/>
      </c>
      <c r="BE5806" s="2" t="str">
        <f t="shared" ca="1" si="85"/>
        <v/>
      </c>
      <c r="BF5806" s="2" t="str">
        <f t="shared" si="86"/>
        <v/>
      </c>
      <c r="BG5806" s="2" t="str">
        <f t="shared" ca="1" si="87"/>
        <v/>
      </c>
      <c r="BR5806" t="str">
        <f t="shared" ca="1" si="88"/>
        <v/>
      </c>
      <c r="BS5806" s="1" t="str">
        <f t="shared" ca="1" si="89"/>
        <v/>
      </c>
      <c r="BT5806" s="1" t="str">
        <f t="shared" ca="1" si="90"/>
        <v/>
      </c>
      <c r="BU5806">
        <f>ROW()</f>
        <v>5806</v>
      </c>
    </row>
    <row r="5807" spans="1:73" x14ac:dyDescent="0.45">
      <c r="A5807" s="2">
        <f>IF(K5807="",MAX(A$2:A5806)+1,"")</f>
        <v>1493</v>
      </c>
      <c r="B5807" s="3" t="str">
        <f ca="1">IFERROR(IF(A5807&lt;&gt;"",MATCH(A5807,H$2:H5806,0)+1,""),"")</f>
        <v/>
      </c>
      <c r="C5807" s="3">
        <f ca="1">MAX(MAX(A$2:A5806),MAX(H$2:H5806))</f>
        <v>1492</v>
      </c>
      <c r="D5807" s="2">
        <f t="shared" si="70"/>
        <v>5808</v>
      </c>
      <c r="E5807" s="2" t="str">
        <f>IF(A5807="",LOOKUP(2, 1/(A$1:A5806&lt;&gt;""), ROW(A$1:A5806)),"")</f>
        <v/>
      </c>
      <c r="F5807" s="2" t="str">
        <f ca="1">IFERROR(IF(H5807&lt;&gt;"",INDEX(ROW(A:A),MATCH(H5807,A:A,0)),LOOKUP(2,1/(H$1:H5806=A5807),ROW(H$1:H5806))),"")</f>
        <v/>
      </c>
      <c r="G5807" s="3">
        <f ca="1">IF(D5807&gt;ROW()+1,IF(D5807&lt;&gt;"",SUM(G5808:INDIRECT("G"&amp;(D5807-1))),I5807*INDIRECT("G"&amp;F5807)),1)</f>
        <v>1</v>
      </c>
      <c r="H5807" s="6">
        <f ca="1">IF(J5807="",IF(COUNTIF(K$2:K5806,K5807)&gt;0,INDIRECT("H"&amp;MATCH(K5807,K$2:K5806,0)+1),IF(COUNTIF(J$2:J5806,K5807)&gt;0,INDIRECT("A"&amp;MATCH(K5807,J$2:J5806,0)+1),C5807+1)),"")</f>
        <v>0</v>
      </c>
      <c r="I5807">
        <f t="shared" ca="1" si="71"/>
        <v>1</v>
      </c>
      <c r="J5807" s="2" t="str">
        <f t="shared" ca="1" si="72"/>
        <v/>
      </c>
      <c r="L5807">
        <f t="shared" si="73"/>
        <v>1</v>
      </c>
      <c r="M5807" t="str">
        <f t="shared" si="74"/>
        <v/>
      </c>
      <c r="N5807" s="2" t="str">
        <f t="shared" si="75"/>
        <v/>
      </c>
      <c r="O5807" s="2" t="str">
        <f t="shared" si="76"/>
        <v/>
      </c>
      <c r="T5807" s="2">
        <f t="shared" si="77"/>
        <v>0</v>
      </c>
      <c r="W5807" s="2">
        <f>IF(X5807&lt;&gt;"",VLOOKUP(X5807,燃料!B$12:D$18,3,0)*Y5807,0)</f>
        <v>0</v>
      </c>
      <c r="Y5807" s="2">
        <f t="shared" si="78"/>
        <v>0</v>
      </c>
      <c r="AB5807">
        <f>IF(X5807&lt;&gt;0,VLOOKUP(X5807,燃料!$B$12:$H$18,7,0)*Y5807,0)</f>
        <v>0</v>
      </c>
      <c r="AE5807" s="9">
        <f t="shared" si="79"/>
        <v>0</v>
      </c>
      <c r="AH5807">
        <v>1</v>
      </c>
      <c r="AQ5807" s="2">
        <f ca="1">IF($D5807&lt;&gt;"",IF(K5807&lt;&gt;0,INDIRECT("AQ"&amp;K5807),$AH5807*($T5807+IF($D5807&gt;ROW()+1,SUM(AQ5808:INDIRECT("AQ"&amp;$D5807-1)),0))/$L5807),$N5807*INDIRECT("AQ"&amp;$F5807))</f>
        <v>0</v>
      </c>
      <c r="AR5807" s="2">
        <f ca="1">IF($D5807&lt;&gt;"",IF(K5807&lt;&gt;0,INDIRECT("AR"&amp;K5807),$AH5807*($W5807+$AC5807+$AD5807+IF($D5807&gt;(ROW()+1),SUM(AR5808:INDIRECT("AR"&amp;$D5807-1)),0))/$L5807),$N5807*INDIRECT("AR"&amp;$F5807))</f>
        <v>0</v>
      </c>
      <c r="AS5807" s="7">
        <f ca="1">AQ5807*燃料!$D$15+AR5807</f>
        <v>0</v>
      </c>
      <c r="AT5807" s="2">
        <f ca="1">AQ5807*燃料!$H$15</f>
        <v>0</v>
      </c>
      <c r="AU5807" s="2">
        <f ca="1">IF($D5807&lt;&gt;"",IF(K5807&lt;&gt;0,INDIRECT("AU"&amp;K5807),$AH5807*($AB5807+IF($D5807&gt;(ROW()+1),SUM(AU5808:INDIRECT("AU"&amp;$D5807-1)),0))/$L5807),$N5807*INDIRECT("AU"&amp;$F5807))</f>
        <v>0</v>
      </c>
      <c r="AV5807" s="2">
        <f ca="1">IF($D5807&lt;&gt;"",IF(K5807&lt;&gt;0,INDIRECT("AV"&amp;K5807),$AH5807*($AE5807+IF($D5807&gt;(ROW()+1),SUM(AV5808:INDIRECT("AV"&amp;$D5807-1)),0))/$L5807),$N5807*INDIRECT("AV"&amp;$F5807))</f>
        <v>0</v>
      </c>
      <c r="AW5807" s="7">
        <f t="shared" ca="1" si="80"/>
        <v>0</v>
      </c>
      <c r="AX5807" s="2">
        <f t="shared" ca="1" si="81"/>
        <v>1</v>
      </c>
      <c r="AY5807">
        <v>0</v>
      </c>
      <c r="AZ5807" t="s">
        <v>33</v>
      </c>
      <c r="BA5807">
        <f t="shared" si="82"/>
        <v>5808</v>
      </c>
      <c r="BB5807" t="str">
        <f t="shared" si="83"/>
        <v/>
      </c>
      <c r="BC5807" t="str">
        <f t="shared" ca="1" si="84"/>
        <v/>
      </c>
      <c r="BE5807" s="2" t="str">
        <f t="shared" ca="1" si="85"/>
        <v/>
      </c>
      <c r="BF5807" s="2" t="str">
        <f t="shared" si="86"/>
        <v/>
      </c>
      <c r="BG5807" s="2" t="str">
        <f t="shared" ca="1" si="87"/>
        <v/>
      </c>
      <c r="BR5807" t="str">
        <f t="shared" ca="1" si="88"/>
        <v/>
      </c>
      <c r="BS5807" s="1" t="str">
        <f t="shared" ca="1" si="89"/>
        <v/>
      </c>
      <c r="BT5807" s="1" t="str">
        <f t="shared" ca="1" si="90"/>
        <v/>
      </c>
      <c r="BU5807">
        <f>ROW()</f>
        <v>5807</v>
      </c>
    </row>
    <row r="5808" spans="1:73" x14ac:dyDescent="0.45">
      <c r="A5808" s="2">
        <f>IF(K5808="",MAX(A$2:A5807)+1,"")</f>
        <v>1494</v>
      </c>
      <c r="B5808" s="3" t="str">
        <f ca="1">IFERROR(IF(A5808&lt;&gt;"",MATCH(A5808,H$2:H5807,0)+1,""),"")</f>
        <v/>
      </c>
      <c r="C5808" s="3">
        <f ca="1">MAX(MAX(A$2:A5807),MAX(H$2:H5807))</f>
        <v>1493</v>
      </c>
      <c r="D5808" s="2">
        <f t="shared" si="70"/>
        <v>5809</v>
      </c>
      <c r="E5808" s="2" t="str">
        <f>IF(A5808="",LOOKUP(2, 1/(A$1:A5807&lt;&gt;""), ROW(A$1:A5807)),"")</f>
        <v/>
      </c>
      <c r="F5808" s="2" t="str">
        <f ca="1">IFERROR(IF(H5808&lt;&gt;"",INDEX(ROW(A:A),MATCH(H5808,A:A,0)),LOOKUP(2,1/(H$1:H5807=A5808),ROW(H$1:H5807))),"")</f>
        <v/>
      </c>
      <c r="G5808" s="3">
        <f ca="1">IF(D5808&gt;ROW()+1,IF(D5808&lt;&gt;"",SUM(G5809:INDIRECT("G"&amp;(D5808-1))),I5808*INDIRECT("G"&amp;F5808)),1)</f>
        <v>1</v>
      </c>
      <c r="H5808" s="6">
        <f ca="1">IF(J5808="",IF(COUNTIF(K$2:K5807,K5808)&gt;0,INDIRECT("H"&amp;MATCH(K5808,K$2:K5807,0)+1),IF(COUNTIF(J$2:J5807,K5808)&gt;0,INDIRECT("A"&amp;MATCH(K5808,J$2:J5807,0)+1),C5808+1)),"")</f>
        <v>0</v>
      </c>
      <c r="I5808">
        <f t="shared" ca="1" si="71"/>
        <v>1</v>
      </c>
      <c r="J5808" s="2" t="str">
        <f t="shared" ca="1" si="72"/>
        <v/>
      </c>
      <c r="L5808">
        <f t="shared" si="73"/>
        <v>1</v>
      </c>
      <c r="M5808" t="str">
        <f t="shared" si="74"/>
        <v/>
      </c>
      <c r="N5808" s="2" t="str">
        <f t="shared" si="75"/>
        <v/>
      </c>
      <c r="O5808" s="2" t="str">
        <f t="shared" si="76"/>
        <v/>
      </c>
      <c r="T5808" s="2">
        <f t="shared" si="77"/>
        <v>0</v>
      </c>
      <c r="W5808" s="2">
        <f>IF(X5808&lt;&gt;"",VLOOKUP(X5808,燃料!B$12:D$18,3,0)*Y5808,0)</f>
        <v>0</v>
      </c>
      <c r="Y5808" s="2">
        <f t="shared" si="78"/>
        <v>0</v>
      </c>
      <c r="AB5808">
        <f>IF(X5808&lt;&gt;0,VLOOKUP(X5808,燃料!$B$12:$H$18,7,0)*Y5808,0)</f>
        <v>0</v>
      </c>
      <c r="AE5808" s="9">
        <f t="shared" si="79"/>
        <v>0</v>
      </c>
      <c r="AH5808">
        <v>1</v>
      </c>
      <c r="AQ5808" s="2">
        <f ca="1">IF($D5808&lt;&gt;"",IF(K5808&lt;&gt;0,INDIRECT("AQ"&amp;K5808),$AH5808*($T5808+IF($D5808&gt;ROW()+1,SUM(AQ5809:INDIRECT("AQ"&amp;$D5808-1)),0))/$L5808),$N5808*INDIRECT("AQ"&amp;$F5808))</f>
        <v>0</v>
      </c>
      <c r="AR5808" s="2">
        <f ca="1">IF($D5808&lt;&gt;"",IF(K5808&lt;&gt;0,INDIRECT("AR"&amp;K5808),$AH5808*($W5808+$AC5808+$AD5808+IF($D5808&gt;(ROW()+1),SUM(AR5809:INDIRECT("AR"&amp;$D5808-1)),0))/$L5808),$N5808*INDIRECT("AR"&amp;$F5808))</f>
        <v>0</v>
      </c>
      <c r="AS5808" s="7">
        <f ca="1">AQ5808*燃料!$D$15+AR5808</f>
        <v>0</v>
      </c>
      <c r="AT5808" s="2">
        <f ca="1">AQ5808*燃料!$H$15</f>
        <v>0</v>
      </c>
      <c r="AU5808" s="2">
        <f ca="1">IF($D5808&lt;&gt;"",IF(K5808&lt;&gt;0,INDIRECT("AU"&amp;K5808),$AH5808*($AB5808+IF($D5808&gt;(ROW()+1),SUM(AU5809:INDIRECT("AU"&amp;$D5808-1)),0))/$L5808),$N5808*INDIRECT("AU"&amp;$F5808))</f>
        <v>0</v>
      </c>
      <c r="AV5808" s="2">
        <f ca="1">IF($D5808&lt;&gt;"",IF(K5808&lt;&gt;0,INDIRECT("AV"&amp;K5808),$AH5808*($AE5808+IF($D5808&gt;(ROW()+1),SUM(AV5809:INDIRECT("AV"&amp;$D5808-1)),0))/$L5808),$N5808*INDIRECT("AV"&amp;$F5808))</f>
        <v>0</v>
      </c>
      <c r="AW5808" s="7">
        <f t="shared" ca="1" si="80"/>
        <v>0</v>
      </c>
      <c r="AX5808" s="2">
        <f t="shared" ca="1" si="81"/>
        <v>1</v>
      </c>
      <c r="AY5808">
        <v>0</v>
      </c>
      <c r="AZ5808" t="s">
        <v>33</v>
      </c>
      <c r="BA5808">
        <f t="shared" si="82"/>
        <v>5809</v>
      </c>
      <c r="BB5808" t="str">
        <f t="shared" si="83"/>
        <v/>
      </c>
      <c r="BC5808" t="str">
        <f t="shared" ca="1" si="84"/>
        <v/>
      </c>
      <c r="BE5808" s="2" t="str">
        <f t="shared" ca="1" si="85"/>
        <v/>
      </c>
      <c r="BF5808" s="2" t="str">
        <f t="shared" si="86"/>
        <v/>
      </c>
      <c r="BG5808" s="2" t="str">
        <f t="shared" ca="1" si="87"/>
        <v/>
      </c>
      <c r="BR5808" t="str">
        <f t="shared" ca="1" si="88"/>
        <v/>
      </c>
      <c r="BS5808" s="1" t="str">
        <f t="shared" ca="1" si="89"/>
        <v/>
      </c>
      <c r="BT5808" s="1" t="str">
        <f t="shared" ca="1" si="90"/>
        <v/>
      </c>
      <c r="BU5808">
        <f>ROW()</f>
        <v>5808</v>
      </c>
    </row>
    <row r="5809" spans="1:73" x14ac:dyDescent="0.45">
      <c r="A5809" s="2">
        <f>IF(K5809="",MAX(A$2:A5808)+1,"")</f>
        <v>1495</v>
      </c>
      <c r="B5809" s="3" t="str">
        <f ca="1">IFERROR(IF(A5809&lt;&gt;"",MATCH(A5809,H$2:H5808,0)+1,""),"")</f>
        <v/>
      </c>
      <c r="C5809" s="3">
        <f ca="1">MAX(MAX(A$2:A5808),MAX(H$2:H5808))</f>
        <v>1494</v>
      </c>
      <c r="D5809" s="2">
        <f t="shared" si="70"/>
        <v>5810</v>
      </c>
      <c r="E5809" s="2" t="str">
        <f>IF(A5809="",LOOKUP(2, 1/(A$1:A5808&lt;&gt;""), ROW(A$1:A5808)),"")</f>
        <v/>
      </c>
      <c r="F5809" s="2" t="str">
        <f ca="1">IFERROR(IF(H5809&lt;&gt;"",INDEX(ROW(A:A),MATCH(H5809,A:A,0)),LOOKUP(2,1/(H$1:H5808=A5809),ROW(H$1:H5808))),"")</f>
        <v/>
      </c>
      <c r="G5809" s="3">
        <f ca="1">IF(D5809&gt;ROW()+1,IF(D5809&lt;&gt;"",SUM(G5810:INDIRECT("G"&amp;(D5809-1))),I5809*INDIRECT("G"&amp;F5809)),1)</f>
        <v>1</v>
      </c>
      <c r="H5809" s="6">
        <f ca="1">IF(J5809="",IF(COUNTIF(K$2:K5808,K5809)&gt;0,INDIRECT("H"&amp;MATCH(K5809,K$2:K5808,0)+1),IF(COUNTIF(J$2:J5808,K5809)&gt;0,INDIRECT("A"&amp;MATCH(K5809,J$2:J5808,0)+1),C5809+1)),"")</f>
        <v>0</v>
      </c>
      <c r="I5809">
        <f t="shared" ca="1" si="71"/>
        <v>1</v>
      </c>
      <c r="J5809" s="2" t="str">
        <f t="shared" ca="1" si="72"/>
        <v/>
      </c>
      <c r="L5809">
        <f t="shared" si="73"/>
        <v>1</v>
      </c>
      <c r="M5809" t="str">
        <f t="shared" si="74"/>
        <v/>
      </c>
      <c r="N5809" s="2" t="str">
        <f t="shared" si="75"/>
        <v/>
      </c>
      <c r="O5809" s="2" t="str">
        <f t="shared" si="76"/>
        <v/>
      </c>
      <c r="T5809" s="2">
        <f t="shared" si="77"/>
        <v>0</v>
      </c>
      <c r="W5809" s="2">
        <f>IF(X5809&lt;&gt;"",VLOOKUP(X5809,燃料!B$12:D$18,3,0)*Y5809,0)</f>
        <v>0</v>
      </c>
      <c r="Y5809" s="2">
        <f t="shared" si="78"/>
        <v>0</v>
      </c>
      <c r="AB5809">
        <f>IF(X5809&lt;&gt;0,VLOOKUP(X5809,燃料!$B$12:$H$18,7,0)*Y5809,0)</f>
        <v>0</v>
      </c>
      <c r="AE5809" s="9">
        <f t="shared" si="79"/>
        <v>0</v>
      </c>
      <c r="AH5809">
        <v>1</v>
      </c>
      <c r="AQ5809" s="2">
        <f ca="1">IF($D5809&lt;&gt;"",IF(K5809&lt;&gt;0,INDIRECT("AQ"&amp;K5809),$AH5809*($T5809+IF($D5809&gt;ROW()+1,SUM(AQ5810:INDIRECT("AQ"&amp;$D5809-1)),0))/$L5809),$N5809*INDIRECT("AQ"&amp;$F5809))</f>
        <v>0</v>
      </c>
      <c r="AR5809" s="2">
        <f ca="1">IF($D5809&lt;&gt;"",IF(K5809&lt;&gt;0,INDIRECT("AR"&amp;K5809),$AH5809*($W5809+$AC5809+$AD5809+IF($D5809&gt;(ROW()+1),SUM(AR5810:INDIRECT("AR"&amp;$D5809-1)),0))/$L5809),$N5809*INDIRECT("AR"&amp;$F5809))</f>
        <v>0</v>
      </c>
      <c r="AS5809" s="7">
        <f ca="1">AQ5809*燃料!$D$15+AR5809</f>
        <v>0</v>
      </c>
      <c r="AT5809" s="2">
        <f ca="1">AQ5809*燃料!$H$15</f>
        <v>0</v>
      </c>
      <c r="AU5809" s="2">
        <f ca="1">IF($D5809&lt;&gt;"",IF(K5809&lt;&gt;0,INDIRECT("AU"&amp;K5809),$AH5809*($AB5809+IF($D5809&gt;(ROW()+1),SUM(AU5810:INDIRECT("AU"&amp;$D5809-1)),0))/$L5809),$N5809*INDIRECT("AU"&amp;$F5809))</f>
        <v>0</v>
      </c>
      <c r="AV5809" s="2">
        <f ca="1">IF($D5809&lt;&gt;"",IF(K5809&lt;&gt;0,INDIRECT("AV"&amp;K5809),$AH5809*($AE5809+IF($D5809&gt;(ROW()+1),SUM(AV5810:INDIRECT("AV"&amp;$D5809-1)),0))/$L5809),$N5809*INDIRECT("AV"&amp;$F5809))</f>
        <v>0</v>
      </c>
      <c r="AW5809" s="7">
        <f t="shared" ca="1" si="80"/>
        <v>0</v>
      </c>
      <c r="AX5809" s="2">
        <f t="shared" ca="1" si="81"/>
        <v>1</v>
      </c>
      <c r="AY5809">
        <v>0</v>
      </c>
      <c r="AZ5809" t="s">
        <v>33</v>
      </c>
      <c r="BA5809">
        <f t="shared" si="82"/>
        <v>5810</v>
      </c>
      <c r="BB5809" t="str">
        <f t="shared" si="83"/>
        <v/>
      </c>
      <c r="BC5809" t="str">
        <f t="shared" ca="1" si="84"/>
        <v/>
      </c>
      <c r="BE5809" s="2" t="str">
        <f t="shared" ca="1" si="85"/>
        <v/>
      </c>
      <c r="BF5809" s="2" t="str">
        <f t="shared" si="86"/>
        <v/>
      </c>
      <c r="BG5809" s="2" t="str">
        <f t="shared" ca="1" si="87"/>
        <v/>
      </c>
      <c r="BR5809" t="str">
        <f t="shared" ca="1" si="88"/>
        <v/>
      </c>
      <c r="BS5809" s="1" t="str">
        <f t="shared" ca="1" si="89"/>
        <v/>
      </c>
      <c r="BT5809" s="1" t="str">
        <f t="shared" ca="1" si="90"/>
        <v/>
      </c>
      <c r="BU5809">
        <f>ROW()</f>
        <v>5809</v>
      </c>
    </row>
    <row r="5810" spans="1:73" x14ac:dyDescent="0.45">
      <c r="A5810" s="2">
        <f>IF(K5810="",MAX(A$2:A5809)+1,"")</f>
        <v>1496</v>
      </c>
      <c r="B5810" s="3" t="str">
        <f ca="1">IFERROR(IF(A5810&lt;&gt;"",MATCH(A5810,H$2:H5809,0)+1,""),"")</f>
        <v/>
      </c>
      <c r="C5810" s="3">
        <f ca="1">MAX(MAX(A$2:A5809),MAX(H$2:H5809))</f>
        <v>1495</v>
      </c>
      <c r="D5810" s="2">
        <f t="shared" si="70"/>
        <v>5811</v>
      </c>
      <c r="E5810" s="2" t="str">
        <f>IF(A5810="",LOOKUP(2, 1/(A$1:A5809&lt;&gt;""), ROW(A$1:A5809)),"")</f>
        <v/>
      </c>
      <c r="F5810" s="2" t="str">
        <f ca="1">IFERROR(IF(H5810&lt;&gt;"",INDEX(ROW(A:A),MATCH(H5810,A:A,0)),LOOKUP(2,1/(H$1:H5809=A5810),ROW(H$1:H5809))),"")</f>
        <v/>
      </c>
      <c r="G5810" s="3">
        <f ca="1">IF(D5810&gt;ROW()+1,IF(D5810&lt;&gt;"",SUM(G5811:INDIRECT("G"&amp;(D5810-1))),I5810*INDIRECT("G"&amp;F5810)),1)</f>
        <v>1</v>
      </c>
      <c r="H5810" s="6">
        <f ca="1">IF(J5810="",IF(COUNTIF(K$2:K5809,K5810)&gt;0,INDIRECT("H"&amp;MATCH(K5810,K$2:K5809,0)+1),IF(COUNTIF(J$2:J5809,K5810)&gt;0,INDIRECT("A"&amp;MATCH(K5810,J$2:J5809,0)+1),C5810+1)),"")</f>
        <v>0</v>
      </c>
      <c r="I5810">
        <f t="shared" ca="1" si="71"/>
        <v>1</v>
      </c>
      <c r="J5810" s="2" t="str">
        <f t="shared" ca="1" si="72"/>
        <v/>
      </c>
      <c r="L5810">
        <f t="shared" si="73"/>
        <v>1</v>
      </c>
      <c r="M5810" t="str">
        <f t="shared" si="74"/>
        <v/>
      </c>
      <c r="N5810" s="2" t="str">
        <f t="shared" si="75"/>
        <v/>
      </c>
      <c r="O5810" s="2" t="str">
        <f t="shared" si="76"/>
        <v/>
      </c>
      <c r="T5810" s="2">
        <f t="shared" si="77"/>
        <v>0</v>
      </c>
      <c r="W5810" s="2">
        <f>IF(X5810&lt;&gt;"",VLOOKUP(X5810,燃料!B$12:D$18,3,0)*Y5810,0)</f>
        <v>0</v>
      </c>
      <c r="Y5810" s="2">
        <f t="shared" si="78"/>
        <v>0</v>
      </c>
      <c r="AB5810">
        <f>IF(X5810&lt;&gt;0,VLOOKUP(X5810,燃料!$B$12:$H$18,7,0)*Y5810,0)</f>
        <v>0</v>
      </c>
      <c r="AE5810" s="9">
        <f t="shared" si="79"/>
        <v>0</v>
      </c>
      <c r="AH5810">
        <v>1</v>
      </c>
      <c r="AQ5810" s="2">
        <f ca="1">IF($D5810&lt;&gt;"",IF(K5810&lt;&gt;0,INDIRECT("AQ"&amp;K5810),$AH5810*($T5810+IF($D5810&gt;ROW()+1,SUM(AQ5811:INDIRECT("AQ"&amp;$D5810-1)),0))/$L5810),$N5810*INDIRECT("AQ"&amp;$F5810))</f>
        <v>0</v>
      </c>
      <c r="AR5810" s="2">
        <f ca="1">IF($D5810&lt;&gt;"",IF(K5810&lt;&gt;0,INDIRECT("AR"&amp;K5810),$AH5810*($W5810+$AC5810+$AD5810+IF($D5810&gt;(ROW()+1),SUM(AR5811:INDIRECT("AR"&amp;$D5810-1)),0))/$L5810),$N5810*INDIRECT("AR"&amp;$F5810))</f>
        <v>0</v>
      </c>
      <c r="AS5810" s="7">
        <f ca="1">AQ5810*燃料!$D$15+AR5810</f>
        <v>0</v>
      </c>
      <c r="AT5810" s="2">
        <f ca="1">AQ5810*燃料!$H$15</f>
        <v>0</v>
      </c>
      <c r="AU5810" s="2">
        <f ca="1">IF($D5810&lt;&gt;"",IF(K5810&lt;&gt;0,INDIRECT("AU"&amp;K5810),$AH5810*($AB5810+IF($D5810&gt;(ROW()+1),SUM(AU5811:INDIRECT("AU"&amp;$D5810-1)),0))/$L5810),$N5810*INDIRECT("AU"&amp;$F5810))</f>
        <v>0</v>
      </c>
      <c r="AV5810" s="2">
        <f ca="1">IF($D5810&lt;&gt;"",IF(K5810&lt;&gt;0,INDIRECT("AV"&amp;K5810),$AH5810*($AE5810+IF($D5810&gt;(ROW()+1),SUM(AV5811:INDIRECT("AV"&amp;$D5810-1)),0))/$L5810),$N5810*INDIRECT("AV"&amp;$F5810))</f>
        <v>0</v>
      </c>
      <c r="AW5810" s="7">
        <f t="shared" ca="1" si="80"/>
        <v>0</v>
      </c>
      <c r="AX5810" s="2">
        <f t="shared" ca="1" si="81"/>
        <v>1</v>
      </c>
      <c r="AY5810">
        <v>0</v>
      </c>
      <c r="AZ5810" t="s">
        <v>33</v>
      </c>
      <c r="BA5810">
        <f t="shared" si="82"/>
        <v>5811</v>
      </c>
      <c r="BB5810" t="str">
        <f t="shared" si="83"/>
        <v/>
      </c>
      <c r="BC5810" t="str">
        <f t="shared" ca="1" si="84"/>
        <v/>
      </c>
      <c r="BE5810" s="2" t="str">
        <f t="shared" ca="1" si="85"/>
        <v/>
      </c>
      <c r="BF5810" s="2" t="str">
        <f t="shared" si="86"/>
        <v/>
      </c>
      <c r="BG5810" s="2" t="str">
        <f t="shared" ca="1" si="87"/>
        <v/>
      </c>
      <c r="BR5810" t="str">
        <f t="shared" ca="1" si="88"/>
        <v/>
      </c>
      <c r="BS5810" s="1" t="str">
        <f t="shared" ca="1" si="89"/>
        <v/>
      </c>
      <c r="BT5810" s="1" t="str">
        <f t="shared" ca="1" si="90"/>
        <v/>
      </c>
      <c r="BU5810">
        <f>ROW()</f>
        <v>5810</v>
      </c>
    </row>
    <row r="5811" spans="1:73" x14ac:dyDescent="0.45">
      <c r="A5811" s="2">
        <f>IF(K5811="",MAX(A$2:A5810)+1,"")</f>
        <v>1497</v>
      </c>
      <c r="B5811" s="3" t="str">
        <f ca="1">IFERROR(IF(A5811&lt;&gt;"",MATCH(A5811,H$2:H5810,0)+1,""),"")</f>
        <v/>
      </c>
      <c r="C5811" s="3">
        <f ca="1">MAX(MAX(A$2:A5810),MAX(H$2:H5810))</f>
        <v>1496</v>
      </c>
      <c r="D5811" s="2">
        <f t="shared" si="70"/>
        <v>5812</v>
      </c>
      <c r="E5811" s="2" t="str">
        <f>IF(A5811="",LOOKUP(2, 1/(A$1:A5810&lt;&gt;""), ROW(A$1:A5810)),"")</f>
        <v/>
      </c>
      <c r="F5811" s="2" t="str">
        <f ca="1">IFERROR(IF(H5811&lt;&gt;"",INDEX(ROW(A:A),MATCH(H5811,A:A,0)),LOOKUP(2,1/(H$1:H5810=A5811),ROW(H$1:H5810))),"")</f>
        <v/>
      </c>
      <c r="G5811" s="3">
        <f ca="1">IF(D5811&gt;ROW()+1,IF(D5811&lt;&gt;"",SUM(G5812:INDIRECT("G"&amp;(D5811-1))),I5811*INDIRECT("G"&amp;F5811)),1)</f>
        <v>1</v>
      </c>
      <c r="H5811" s="6">
        <f ca="1">IF(J5811="",IF(COUNTIF(K$2:K5810,K5811)&gt;0,INDIRECT("H"&amp;MATCH(K5811,K$2:K5810,0)+1),IF(COUNTIF(J$2:J5810,K5811)&gt;0,INDIRECT("A"&amp;MATCH(K5811,J$2:J5810,0)+1),C5811+1)),"")</f>
        <v>0</v>
      </c>
      <c r="I5811">
        <f t="shared" ca="1" si="71"/>
        <v>1</v>
      </c>
      <c r="J5811" s="2" t="str">
        <f t="shared" ca="1" si="72"/>
        <v/>
      </c>
      <c r="L5811">
        <f t="shared" si="73"/>
        <v>1</v>
      </c>
      <c r="M5811" t="str">
        <f t="shared" si="74"/>
        <v/>
      </c>
      <c r="N5811" s="2" t="str">
        <f t="shared" si="75"/>
        <v/>
      </c>
      <c r="O5811" s="2" t="str">
        <f t="shared" si="76"/>
        <v/>
      </c>
      <c r="T5811" s="2">
        <f t="shared" si="77"/>
        <v>0</v>
      </c>
      <c r="W5811" s="2">
        <f>IF(X5811&lt;&gt;"",VLOOKUP(X5811,燃料!B$12:D$18,3,0)*Y5811,0)</f>
        <v>0</v>
      </c>
      <c r="Y5811" s="2">
        <f t="shared" si="78"/>
        <v>0</v>
      </c>
      <c r="AB5811">
        <f>IF(X5811&lt;&gt;0,VLOOKUP(X5811,燃料!$B$12:$H$18,7,0)*Y5811,0)</f>
        <v>0</v>
      </c>
      <c r="AE5811" s="9">
        <f t="shared" si="79"/>
        <v>0</v>
      </c>
      <c r="AH5811">
        <v>1</v>
      </c>
      <c r="AQ5811" s="2">
        <f ca="1">IF($D5811&lt;&gt;"",IF(K5811&lt;&gt;0,INDIRECT("AQ"&amp;K5811),$AH5811*($T5811+IF($D5811&gt;ROW()+1,SUM(AQ5812:INDIRECT("AQ"&amp;$D5811-1)),0))/$L5811),$N5811*INDIRECT("AQ"&amp;$F5811))</f>
        <v>0</v>
      </c>
      <c r="AR5811" s="2">
        <f ca="1">IF($D5811&lt;&gt;"",IF(K5811&lt;&gt;0,INDIRECT("AR"&amp;K5811),$AH5811*($W5811+$AC5811+$AD5811+IF($D5811&gt;(ROW()+1),SUM(AR5812:INDIRECT("AR"&amp;$D5811-1)),0))/$L5811),$N5811*INDIRECT("AR"&amp;$F5811))</f>
        <v>0</v>
      </c>
      <c r="AS5811" s="7">
        <f ca="1">AQ5811*燃料!$D$15+AR5811</f>
        <v>0</v>
      </c>
      <c r="AT5811" s="2">
        <f ca="1">AQ5811*燃料!$H$15</f>
        <v>0</v>
      </c>
      <c r="AU5811" s="2">
        <f ca="1">IF($D5811&lt;&gt;"",IF(K5811&lt;&gt;0,INDIRECT("AU"&amp;K5811),$AH5811*($AB5811+IF($D5811&gt;(ROW()+1),SUM(AU5812:INDIRECT("AU"&amp;$D5811-1)),0))/$L5811),$N5811*INDIRECT("AU"&amp;$F5811))</f>
        <v>0</v>
      </c>
      <c r="AV5811" s="2">
        <f ca="1">IF($D5811&lt;&gt;"",IF(K5811&lt;&gt;0,INDIRECT("AV"&amp;K5811),$AH5811*($AE5811+IF($D5811&gt;(ROW()+1),SUM(AV5812:INDIRECT("AV"&amp;$D5811-1)),0))/$L5811),$N5811*INDIRECT("AV"&amp;$F5811))</f>
        <v>0</v>
      </c>
      <c r="AW5811" s="7">
        <f t="shared" ca="1" si="80"/>
        <v>0</v>
      </c>
      <c r="AX5811" s="2">
        <f t="shared" ca="1" si="81"/>
        <v>1</v>
      </c>
      <c r="AY5811">
        <v>0</v>
      </c>
      <c r="AZ5811" t="s">
        <v>33</v>
      </c>
      <c r="BA5811">
        <f t="shared" si="82"/>
        <v>5812</v>
      </c>
      <c r="BB5811" t="str">
        <f t="shared" si="83"/>
        <v/>
      </c>
      <c r="BC5811" t="str">
        <f t="shared" ca="1" si="84"/>
        <v/>
      </c>
      <c r="BE5811" s="2" t="str">
        <f t="shared" ca="1" si="85"/>
        <v/>
      </c>
      <c r="BF5811" s="2" t="str">
        <f t="shared" si="86"/>
        <v/>
      </c>
      <c r="BG5811" s="2" t="str">
        <f t="shared" ca="1" si="87"/>
        <v/>
      </c>
      <c r="BR5811" t="str">
        <f t="shared" ca="1" si="88"/>
        <v/>
      </c>
      <c r="BS5811" s="1" t="str">
        <f t="shared" ca="1" si="89"/>
        <v/>
      </c>
      <c r="BT5811" s="1" t="str">
        <f t="shared" ca="1" si="90"/>
        <v/>
      </c>
      <c r="BU5811">
        <f>ROW()</f>
        <v>5811</v>
      </c>
    </row>
    <row r="5812" spans="1:73" x14ac:dyDescent="0.45">
      <c r="A5812" s="2">
        <f>IF(K5812="",MAX(A$2:A5811)+1,"")</f>
        <v>1498</v>
      </c>
      <c r="B5812" s="3" t="str">
        <f ca="1">IFERROR(IF(A5812&lt;&gt;"",MATCH(A5812,H$2:H5811,0)+1,""),"")</f>
        <v/>
      </c>
      <c r="C5812" s="3">
        <f ca="1">MAX(MAX(A$2:A5811),MAX(H$2:H5811))</f>
        <v>1497</v>
      </c>
      <c r="D5812" s="2">
        <f t="shared" si="70"/>
        <v>5813</v>
      </c>
      <c r="E5812" s="2" t="str">
        <f>IF(A5812="",LOOKUP(2, 1/(A$1:A5811&lt;&gt;""), ROW(A$1:A5811)),"")</f>
        <v/>
      </c>
      <c r="F5812" s="2" t="str">
        <f ca="1">IFERROR(IF(H5812&lt;&gt;"",INDEX(ROW(A:A),MATCH(H5812,A:A,0)),LOOKUP(2,1/(H$1:H5811=A5812),ROW(H$1:H5811))),"")</f>
        <v/>
      </c>
      <c r="G5812" s="3">
        <f ca="1">IF(D5812&gt;ROW()+1,IF(D5812&lt;&gt;"",SUM(G5813:INDIRECT("G"&amp;(D5812-1))),I5812*INDIRECT("G"&amp;F5812)),1)</f>
        <v>1</v>
      </c>
      <c r="H5812" s="6">
        <f ca="1">IF(J5812="",IF(COUNTIF(K$2:K5811,K5812)&gt;0,INDIRECT("H"&amp;MATCH(K5812,K$2:K5811,0)+1),IF(COUNTIF(J$2:J5811,K5812)&gt;0,INDIRECT("A"&amp;MATCH(K5812,J$2:J5811,0)+1),C5812+1)),"")</f>
        <v>0</v>
      </c>
      <c r="I5812">
        <f t="shared" ca="1" si="71"/>
        <v>1</v>
      </c>
      <c r="J5812" s="2" t="str">
        <f t="shared" ca="1" si="72"/>
        <v/>
      </c>
      <c r="L5812">
        <f t="shared" si="73"/>
        <v>1</v>
      </c>
      <c r="M5812" t="str">
        <f t="shared" si="74"/>
        <v/>
      </c>
      <c r="N5812" s="2" t="str">
        <f t="shared" si="75"/>
        <v/>
      </c>
      <c r="O5812" s="2" t="str">
        <f t="shared" si="76"/>
        <v/>
      </c>
      <c r="T5812" s="2">
        <f t="shared" si="77"/>
        <v>0</v>
      </c>
      <c r="W5812" s="2">
        <f>IF(X5812&lt;&gt;"",VLOOKUP(X5812,燃料!B$12:D$18,3,0)*Y5812,0)</f>
        <v>0</v>
      </c>
      <c r="Y5812" s="2">
        <f t="shared" si="78"/>
        <v>0</v>
      </c>
      <c r="AB5812">
        <f>IF(X5812&lt;&gt;0,VLOOKUP(X5812,燃料!$B$12:$H$18,7,0)*Y5812,0)</f>
        <v>0</v>
      </c>
      <c r="AE5812" s="9">
        <f t="shared" si="79"/>
        <v>0</v>
      </c>
      <c r="AH5812">
        <v>1</v>
      </c>
      <c r="AQ5812" s="2">
        <f ca="1">IF($D5812&lt;&gt;"",IF(K5812&lt;&gt;0,INDIRECT("AQ"&amp;K5812),$AH5812*($T5812+IF($D5812&gt;ROW()+1,SUM(AQ5813:INDIRECT("AQ"&amp;$D5812-1)),0))/$L5812),$N5812*INDIRECT("AQ"&amp;$F5812))</f>
        <v>0</v>
      </c>
      <c r="AR5812" s="2">
        <f ca="1">IF($D5812&lt;&gt;"",IF(K5812&lt;&gt;0,INDIRECT("AR"&amp;K5812),$AH5812*($W5812+$AC5812+$AD5812+IF($D5812&gt;(ROW()+1),SUM(AR5813:INDIRECT("AR"&amp;$D5812-1)),0))/$L5812),$N5812*INDIRECT("AR"&amp;$F5812))</f>
        <v>0</v>
      </c>
      <c r="AS5812" s="7">
        <f ca="1">AQ5812*燃料!$D$15+AR5812</f>
        <v>0</v>
      </c>
      <c r="AT5812" s="2">
        <f ca="1">AQ5812*燃料!$H$15</f>
        <v>0</v>
      </c>
      <c r="AU5812" s="2">
        <f ca="1">IF($D5812&lt;&gt;"",IF(K5812&lt;&gt;0,INDIRECT("AU"&amp;K5812),$AH5812*($AB5812+IF($D5812&gt;(ROW()+1),SUM(AU5813:INDIRECT("AU"&amp;$D5812-1)),0))/$L5812),$N5812*INDIRECT("AU"&amp;$F5812))</f>
        <v>0</v>
      </c>
      <c r="AV5812" s="2">
        <f ca="1">IF($D5812&lt;&gt;"",IF(K5812&lt;&gt;0,INDIRECT("AV"&amp;K5812),$AH5812*($AE5812+IF($D5812&gt;(ROW()+1),SUM(AV5813:INDIRECT("AV"&amp;$D5812-1)),0))/$L5812),$N5812*INDIRECT("AV"&amp;$F5812))</f>
        <v>0</v>
      </c>
      <c r="AW5812" s="7">
        <f t="shared" ca="1" si="80"/>
        <v>0</v>
      </c>
      <c r="AX5812" s="2">
        <f t="shared" ca="1" si="81"/>
        <v>1</v>
      </c>
      <c r="AY5812">
        <v>0</v>
      </c>
      <c r="AZ5812" t="s">
        <v>33</v>
      </c>
      <c r="BA5812">
        <f t="shared" si="82"/>
        <v>5813</v>
      </c>
      <c r="BB5812" t="str">
        <f t="shared" si="83"/>
        <v/>
      </c>
      <c r="BC5812" t="str">
        <f t="shared" ca="1" si="84"/>
        <v/>
      </c>
      <c r="BE5812" s="2" t="str">
        <f t="shared" ca="1" si="85"/>
        <v/>
      </c>
      <c r="BF5812" s="2" t="str">
        <f t="shared" si="86"/>
        <v/>
      </c>
      <c r="BG5812" s="2" t="str">
        <f t="shared" ca="1" si="87"/>
        <v/>
      </c>
      <c r="BR5812" t="str">
        <f t="shared" ca="1" si="88"/>
        <v/>
      </c>
      <c r="BS5812" s="1" t="str">
        <f t="shared" ca="1" si="89"/>
        <v/>
      </c>
      <c r="BT5812" s="1" t="str">
        <f t="shared" ca="1" si="90"/>
        <v/>
      </c>
      <c r="BU5812">
        <f>ROW()</f>
        <v>5812</v>
      </c>
    </row>
    <row r="5813" spans="1:73" x14ac:dyDescent="0.45">
      <c r="A5813" s="2">
        <f>IF(K5813="",MAX(A$2:A5812)+1,"")</f>
        <v>1499</v>
      </c>
      <c r="B5813" s="3" t="str">
        <f ca="1">IFERROR(IF(A5813&lt;&gt;"",MATCH(A5813,H$2:H5812,0)+1,""),"")</f>
        <v/>
      </c>
      <c r="C5813" s="3">
        <f ca="1">MAX(MAX(A$2:A5812),MAX(H$2:H5812))</f>
        <v>1498</v>
      </c>
      <c r="D5813" s="2">
        <f t="shared" si="70"/>
        <v>5814</v>
      </c>
      <c r="E5813" s="2" t="str">
        <f>IF(A5813="",LOOKUP(2, 1/(A$1:A5812&lt;&gt;""), ROW(A$1:A5812)),"")</f>
        <v/>
      </c>
      <c r="F5813" s="2" t="str">
        <f ca="1">IFERROR(IF(H5813&lt;&gt;"",INDEX(ROW(A:A),MATCH(H5813,A:A,0)),LOOKUP(2,1/(H$1:H5812=A5813),ROW(H$1:H5812))),"")</f>
        <v/>
      </c>
      <c r="G5813" s="3">
        <f ca="1">IF(D5813&gt;ROW()+1,IF(D5813&lt;&gt;"",SUM(G5814:INDIRECT("G"&amp;(D5813-1))),I5813*INDIRECT("G"&amp;F5813)),1)</f>
        <v>1</v>
      </c>
      <c r="H5813" s="6">
        <f ca="1">IF(J5813="",IF(COUNTIF(K$2:K5812,K5813)&gt;0,INDIRECT("H"&amp;MATCH(K5813,K$2:K5812,0)+1),IF(COUNTIF(J$2:J5812,K5813)&gt;0,INDIRECT("A"&amp;MATCH(K5813,J$2:J5812,0)+1),C5813+1)),"")</f>
        <v>0</v>
      </c>
      <c r="I5813">
        <f t="shared" ca="1" si="71"/>
        <v>1</v>
      </c>
      <c r="J5813" s="2" t="str">
        <f t="shared" ca="1" si="72"/>
        <v/>
      </c>
      <c r="L5813">
        <f t="shared" si="73"/>
        <v>1</v>
      </c>
      <c r="M5813" t="str">
        <f t="shared" si="74"/>
        <v/>
      </c>
      <c r="N5813" s="2" t="str">
        <f t="shared" si="75"/>
        <v/>
      </c>
      <c r="O5813" s="2" t="str">
        <f t="shared" si="76"/>
        <v/>
      </c>
      <c r="T5813" s="2">
        <f t="shared" si="77"/>
        <v>0</v>
      </c>
      <c r="W5813" s="2">
        <f>IF(X5813&lt;&gt;"",VLOOKUP(X5813,燃料!B$12:D$18,3,0)*Y5813,0)</f>
        <v>0</v>
      </c>
      <c r="Y5813" s="2">
        <f t="shared" si="78"/>
        <v>0</v>
      </c>
      <c r="AB5813">
        <f>IF(X5813&lt;&gt;0,VLOOKUP(X5813,燃料!$B$12:$H$18,7,0)*Y5813,0)</f>
        <v>0</v>
      </c>
      <c r="AE5813" s="9">
        <f t="shared" si="79"/>
        <v>0</v>
      </c>
      <c r="AH5813">
        <v>1</v>
      </c>
      <c r="AQ5813" s="2">
        <f ca="1">IF($D5813&lt;&gt;"",IF(K5813&lt;&gt;0,INDIRECT("AQ"&amp;K5813),$AH5813*($T5813+IF($D5813&gt;ROW()+1,SUM(AQ5814:INDIRECT("AQ"&amp;$D5813-1)),0))/$L5813),$N5813*INDIRECT("AQ"&amp;$F5813))</f>
        <v>0</v>
      </c>
      <c r="AR5813" s="2">
        <f ca="1">IF($D5813&lt;&gt;"",IF(K5813&lt;&gt;0,INDIRECT("AR"&amp;K5813),$AH5813*($W5813+$AC5813+$AD5813+IF($D5813&gt;(ROW()+1),SUM(AR5814:INDIRECT("AR"&amp;$D5813-1)),0))/$L5813),$N5813*INDIRECT("AR"&amp;$F5813))</f>
        <v>0</v>
      </c>
      <c r="AS5813" s="7">
        <f ca="1">AQ5813*燃料!$D$15+AR5813</f>
        <v>0</v>
      </c>
      <c r="AT5813" s="2">
        <f ca="1">AQ5813*燃料!$H$15</f>
        <v>0</v>
      </c>
      <c r="AU5813" s="2">
        <f ca="1">IF($D5813&lt;&gt;"",IF(K5813&lt;&gt;0,INDIRECT("AU"&amp;K5813),$AH5813*($AB5813+IF($D5813&gt;(ROW()+1),SUM(AU5814:INDIRECT("AU"&amp;$D5813-1)),0))/$L5813),$N5813*INDIRECT("AU"&amp;$F5813))</f>
        <v>0</v>
      </c>
      <c r="AV5813" s="2">
        <f ca="1">IF($D5813&lt;&gt;"",IF(K5813&lt;&gt;0,INDIRECT("AV"&amp;K5813),$AH5813*($AE5813+IF($D5813&gt;(ROW()+1),SUM(AV5814:INDIRECT("AV"&amp;$D5813-1)),0))/$L5813),$N5813*INDIRECT("AV"&amp;$F5813))</f>
        <v>0</v>
      </c>
      <c r="AW5813" s="7">
        <f t="shared" ca="1" si="80"/>
        <v>0</v>
      </c>
      <c r="AX5813" s="2">
        <f t="shared" ca="1" si="81"/>
        <v>1</v>
      </c>
      <c r="AY5813">
        <v>0</v>
      </c>
      <c r="AZ5813" t="s">
        <v>33</v>
      </c>
      <c r="BA5813">
        <f t="shared" si="82"/>
        <v>5814</v>
      </c>
      <c r="BB5813" t="str">
        <f t="shared" si="83"/>
        <v/>
      </c>
      <c r="BC5813" t="str">
        <f t="shared" ca="1" si="84"/>
        <v/>
      </c>
      <c r="BE5813" s="2" t="str">
        <f t="shared" ca="1" si="85"/>
        <v/>
      </c>
      <c r="BF5813" s="2" t="str">
        <f t="shared" si="86"/>
        <v/>
      </c>
      <c r="BG5813" s="2" t="str">
        <f t="shared" ca="1" si="87"/>
        <v/>
      </c>
      <c r="BR5813" t="str">
        <f t="shared" ca="1" si="88"/>
        <v/>
      </c>
      <c r="BS5813" s="1" t="str">
        <f t="shared" ca="1" si="89"/>
        <v/>
      </c>
      <c r="BT5813" s="1" t="str">
        <f t="shared" ca="1" si="90"/>
        <v/>
      </c>
      <c r="BU5813">
        <f>ROW()</f>
        <v>5813</v>
      </c>
    </row>
    <row r="5814" spans="1:73" x14ac:dyDescent="0.45">
      <c r="A5814" s="2">
        <f>IF(K5814="",MAX(A$2:A5813)+1,"")</f>
        <v>1500</v>
      </c>
      <c r="B5814" s="3" t="str">
        <f ca="1">IFERROR(IF(A5814&lt;&gt;"",MATCH(A5814,H$2:H5813,0)+1,""),"")</f>
        <v/>
      </c>
      <c r="C5814" s="3">
        <f ca="1">MAX(MAX(A$2:A5813),MAX(H$2:H5813))</f>
        <v>1499</v>
      </c>
      <c r="D5814" s="2">
        <f t="shared" si="70"/>
        <v>5815</v>
      </c>
      <c r="E5814" s="2" t="str">
        <f>IF(A5814="",LOOKUP(2, 1/(A$1:A5813&lt;&gt;""), ROW(A$1:A5813)),"")</f>
        <v/>
      </c>
      <c r="F5814" s="2" t="str">
        <f ca="1">IFERROR(IF(H5814&lt;&gt;"",INDEX(ROW(A:A),MATCH(H5814,A:A,0)),LOOKUP(2,1/(H$1:H5813=A5814),ROW(H$1:H5813))),"")</f>
        <v/>
      </c>
      <c r="G5814" s="3">
        <f ca="1">IF(D5814&gt;ROW()+1,IF(D5814&lt;&gt;"",SUM(G5815:INDIRECT("G"&amp;(D5814-1))),I5814*INDIRECT("G"&amp;F5814)),1)</f>
        <v>1</v>
      </c>
      <c r="H5814" s="6">
        <f ca="1">IF(J5814="",IF(COUNTIF(K$2:K5813,K5814)&gt;0,INDIRECT("H"&amp;MATCH(K5814,K$2:K5813,0)+1),IF(COUNTIF(J$2:J5813,K5814)&gt;0,INDIRECT("A"&amp;MATCH(K5814,J$2:J5813,0)+1),C5814+1)),"")</f>
        <v>0</v>
      </c>
      <c r="I5814">
        <f t="shared" ca="1" si="71"/>
        <v>1</v>
      </c>
      <c r="J5814" s="2" t="str">
        <f t="shared" ca="1" si="72"/>
        <v/>
      </c>
      <c r="L5814">
        <f t="shared" si="73"/>
        <v>1</v>
      </c>
      <c r="M5814" t="str">
        <f t="shared" si="74"/>
        <v/>
      </c>
      <c r="N5814" s="2" t="str">
        <f t="shared" si="75"/>
        <v/>
      </c>
      <c r="O5814" s="2" t="str">
        <f t="shared" si="76"/>
        <v/>
      </c>
      <c r="T5814" s="2">
        <f t="shared" si="77"/>
        <v>0</v>
      </c>
      <c r="W5814" s="2">
        <f>IF(X5814&lt;&gt;"",VLOOKUP(X5814,燃料!B$12:D$18,3,0)*Y5814,0)</f>
        <v>0</v>
      </c>
      <c r="Y5814" s="2">
        <f t="shared" si="78"/>
        <v>0</v>
      </c>
      <c r="AB5814">
        <f>IF(X5814&lt;&gt;0,VLOOKUP(X5814,燃料!$B$12:$H$18,7,0)*Y5814,0)</f>
        <v>0</v>
      </c>
      <c r="AE5814" s="9">
        <f t="shared" si="79"/>
        <v>0</v>
      </c>
      <c r="AH5814">
        <v>1</v>
      </c>
      <c r="AQ5814" s="2">
        <f ca="1">IF($D5814&lt;&gt;"",IF(K5814&lt;&gt;0,INDIRECT("AQ"&amp;K5814),$AH5814*($T5814+IF($D5814&gt;ROW()+1,SUM(AQ5815:INDIRECT("AQ"&amp;$D5814-1)),0))/$L5814),$N5814*INDIRECT("AQ"&amp;$F5814))</f>
        <v>0</v>
      </c>
      <c r="AR5814" s="2">
        <f ca="1">IF($D5814&lt;&gt;"",IF(K5814&lt;&gt;0,INDIRECT("AR"&amp;K5814),$AH5814*($W5814+$AC5814+$AD5814+IF($D5814&gt;(ROW()+1),SUM(AR5815:INDIRECT("AR"&amp;$D5814-1)),0))/$L5814),$N5814*INDIRECT("AR"&amp;$F5814))</f>
        <v>0</v>
      </c>
      <c r="AS5814" s="7">
        <f ca="1">AQ5814*燃料!$D$15+AR5814</f>
        <v>0</v>
      </c>
      <c r="AT5814" s="2">
        <f ca="1">AQ5814*燃料!$H$15</f>
        <v>0</v>
      </c>
      <c r="AU5814" s="2">
        <f ca="1">IF($D5814&lt;&gt;"",IF(K5814&lt;&gt;0,INDIRECT("AU"&amp;K5814),$AH5814*($AB5814+IF($D5814&gt;(ROW()+1),SUM(AU5815:INDIRECT("AU"&amp;$D5814-1)),0))/$L5814),$N5814*INDIRECT("AU"&amp;$F5814))</f>
        <v>0</v>
      </c>
      <c r="AV5814" s="2">
        <f ca="1">IF($D5814&lt;&gt;"",IF(K5814&lt;&gt;0,INDIRECT("AV"&amp;K5814),$AH5814*($AE5814+IF($D5814&gt;(ROW()+1),SUM(AV5815:INDIRECT("AV"&amp;$D5814-1)),0))/$L5814),$N5814*INDIRECT("AV"&amp;$F5814))</f>
        <v>0</v>
      </c>
      <c r="AW5814" s="7">
        <f t="shared" ca="1" si="80"/>
        <v>0</v>
      </c>
      <c r="AX5814" s="2">
        <f t="shared" ca="1" si="81"/>
        <v>1</v>
      </c>
      <c r="AY5814">
        <v>0</v>
      </c>
      <c r="AZ5814" t="s">
        <v>33</v>
      </c>
      <c r="BA5814">
        <f t="shared" si="82"/>
        <v>5815</v>
      </c>
      <c r="BB5814" t="str">
        <f t="shared" si="83"/>
        <v/>
      </c>
      <c r="BC5814" t="str">
        <f t="shared" ca="1" si="84"/>
        <v/>
      </c>
      <c r="BE5814" s="2" t="str">
        <f t="shared" ca="1" si="85"/>
        <v/>
      </c>
      <c r="BF5814" s="2" t="str">
        <f t="shared" si="86"/>
        <v/>
      </c>
      <c r="BG5814" s="2" t="str">
        <f t="shared" ca="1" si="87"/>
        <v/>
      </c>
      <c r="BR5814" t="str">
        <f t="shared" ca="1" si="88"/>
        <v/>
      </c>
      <c r="BS5814" s="1" t="str">
        <f t="shared" ca="1" si="89"/>
        <v/>
      </c>
      <c r="BT5814" s="1" t="str">
        <f t="shared" ca="1" si="90"/>
        <v/>
      </c>
      <c r="BU5814">
        <f>ROW()</f>
        <v>5814</v>
      </c>
    </row>
    <row r="5815" spans="1:73" x14ac:dyDescent="0.45">
      <c r="A5815" s="2">
        <f>IF(K5815="",MAX(A$2:A5814)+1,"")</f>
        <v>1501</v>
      </c>
      <c r="B5815" s="3" t="str">
        <f ca="1">IFERROR(IF(A5815&lt;&gt;"",MATCH(A5815,H$2:H5814,0)+1,""),"")</f>
        <v/>
      </c>
      <c r="C5815" s="3">
        <f ca="1">MAX(MAX(A$2:A5814),MAX(H$2:H5814))</f>
        <v>1500</v>
      </c>
      <c r="D5815" s="2">
        <f t="shared" si="70"/>
        <v>5816</v>
      </c>
      <c r="E5815" s="2" t="str">
        <f>IF(A5815="",LOOKUP(2, 1/(A$1:A5814&lt;&gt;""), ROW(A$1:A5814)),"")</f>
        <v/>
      </c>
      <c r="F5815" s="2" t="str">
        <f ca="1">IFERROR(IF(H5815&lt;&gt;"",INDEX(ROW(A:A),MATCH(H5815,A:A,0)),LOOKUP(2,1/(H$1:H5814=A5815),ROW(H$1:H5814))),"")</f>
        <v/>
      </c>
      <c r="G5815" s="3">
        <f ca="1">IF(D5815&gt;ROW()+1,IF(D5815&lt;&gt;"",SUM(G5816:INDIRECT("G"&amp;(D5815-1))),I5815*INDIRECT("G"&amp;F5815)),1)</f>
        <v>1</v>
      </c>
      <c r="H5815" s="6">
        <f ca="1">IF(J5815="",IF(COUNTIF(K$2:K5814,K5815)&gt;0,INDIRECT("H"&amp;MATCH(K5815,K$2:K5814,0)+1),IF(COUNTIF(J$2:J5814,K5815)&gt;0,INDIRECT("A"&amp;MATCH(K5815,J$2:J5814,0)+1),C5815+1)),"")</f>
        <v>0</v>
      </c>
      <c r="I5815">
        <f t="shared" ca="1" si="71"/>
        <v>1</v>
      </c>
      <c r="J5815" s="2" t="str">
        <f t="shared" ca="1" si="72"/>
        <v/>
      </c>
      <c r="L5815">
        <f t="shared" si="73"/>
        <v>1</v>
      </c>
      <c r="M5815" t="str">
        <f t="shared" si="74"/>
        <v/>
      </c>
      <c r="N5815" s="2" t="str">
        <f t="shared" si="75"/>
        <v/>
      </c>
      <c r="O5815" s="2" t="str">
        <f t="shared" si="76"/>
        <v/>
      </c>
      <c r="T5815" s="2">
        <f t="shared" si="77"/>
        <v>0</v>
      </c>
      <c r="W5815" s="2">
        <f>IF(X5815&lt;&gt;"",VLOOKUP(X5815,燃料!B$12:D$18,3,0)*Y5815,0)</f>
        <v>0</v>
      </c>
      <c r="Y5815" s="2">
        <f t="shared" si="78"/>
        <v>0</v>
      </c>
      <c r="AB5815">
        <f>IF(X5815&lt;&gt;0,VLOOKUP(X5815,燃料!$B$12:$H$18,7,0)*Y5815,0)</f>
        <v>0</v>
      </c>
      <c r="AE5815" s="9">
        <f t="shared" si="79"/>
        <v>0</v>
      </c>
      <c r="AH5815">
        <v>1</v>
      </c>
      <c r="AQ5815" s="2">
        <f ca="1">IF($D5815&lt;&gt;"",IF(K5815&lt;&gt;0,INDIRECT("AQ"&amp;K5815),$AH5815*($T5815+IF($D5815&gt;ROW()+1,SUM(AQ5816:INDIRECT("AQ"&amp;$D5815-1)),0))/$L5815),$N5815*INDIRECT("AQ"&amp;$F5815))</f>
        <v>0</v>
      </c>
      <c r="AR5815" s="2">
        <f ca="1">IF($D5815&lt;&gt;"",IF(K5815&lt;&gt;0,INDIRECT("AR"&amp;K5815),$AH5815*($W5815+$AC5815+$AD5815+IF($D5815&gt;(ROW()+1),SUM(AR5816:INDIRECT("AR"&amp;$D5815-1)),0))/$L5815),$N5815*INDIRECT("AR"&amp;$F5815))</f>
        <v>0</v>
      </c>
      <c r="AS5815" s="7">
        <f ca="1">AQ5815*燃料!$D$15+AR5815</f>
        <v>0</v>
      </c>
      <c r="AT5815" s="2">
        <f ca="1">AQ5815*燃料!$H$15</f>
        <v>0</v>
      </c>
      <c r="AU5815" s="2">
        <f ca="1">IF($D5815&lt;&gt;"",IF(K5815&lt;&gt;0,INDIRECT("AU"&amp;K5815),$AH5815*($AB5815+IF($D5815&gt;(ROW()+1),SUM(AU5816:INDIRECT("AU"&amp;$D5815-1)),0))/$L5815),$N5815*INDIRECT("AU"&amp;$F5815))</f>
        <v>0</v>
      </c>
      <c r="AV5815" s="2">
        <f ca="1">IF($D5815&lt;&gt;"",IF(K5815&lt;&gt;0,INDIRECT("AV"&amp;K5815),$AH5815*($AE5815+IF($D5815&gt;(ROW()+1),SUM(AV5816:INDIRECT("AV"&amp;$D5815-1)),0))/$L5815),$N5815*INDIRECT("AV"&amp;$F5815))</f>
        <v>0</v>
      </c>
      <c r="AW5815" s="7">
        <f t="shared" ca="1" si="80"/>
        <v>0</v>
      </c>
      <c r="AX5815" s="2">
        <f t="shared" ca="1" si="81"/>
        <v>1</v>
      </c>
      <c r="AY5815">
        <v>0</v>
      </c>
      <c r="AZ5815" t="s">
        <v>33</v>
      </c>
      <c r="BA5815">
        <f t="shared" si="82"/>
        <v>5816</v>
      </c>
      <c r="BB5815" t="str">
        <f t="shared" si="83"/>
        <v/>
      </c>
      <c r="BC5815" t="str">
        <f t="shared" ca="1" si="84"/>
        <v/>
      </c>
      <c r="BE5815" s="2" t="str">
        <f t="shared" ca="1" si="85"/>
        <v/>
      </c>
      <c r="BF5815" s="2" t="str">
        <f t="shared" si="86"/>
        <v/>
      </c>
      <c r="BG5815" s="2" t="str">
        <f t="shared" ca="1" si="87"/>
        <v/>
      </c>
      <c r="BR5815" t="str">
        <f t="shared" ca="1" si="88"/>
        <v/>
      </c>
      <c r="BS5815" s="1" t="str">
        <f t="shared" ca="1" si="89"/>
        <v/>
      </c>
      <c r="BT5815" s="1" t="str">
        <f t="shared" ca="1" si="90"/>
        <v/>
      </c>
      <c r="BU5815">
        <f>ROW()</f>
        <v>5815</v>
      </c>
    </row>
    <row r="5816" spans="1:73" x14ac:dyDescent="0.45">
      <c r="A5816" s="2">
        <f>IF(K5816="",MAX(A$2:A5815)+1,"")</f>
        <v>1502</v>
      </c>
      <c r="B5816" s="3" t="str">
        <f ca="1">IFERROR(IF(A5816&lt;&gt;"",MATCH(A5816,H$2:H5815,0)+1,""),"")</f>
        <v/>
      </c>
      <c r="C5816" s="3">
        <f ca="1">MAX(MAX(A$2:A5815),MAX(H$2:H5815))</f>
        <v>1501</v>
      </c>
      <c r="D5816" s="2">
        <f t="shared" si="70"/>
        <v>5817</v>
      </c>
      <c r="E5816" s="2" t="str">
        <f>IF(A5816="",LOOKUP(2, 1/(A$1:A5815&lt;&gt;""), ROW(A$1:A5815)),"")</f>
        <v/>
      </c>
      <c r="F5816" s="2" t="str">
        <f ca="1">IFERROR(IF(H5816&lt;&gt;"",INDEX(ROW(A:A),MATCH(H5816,A:A,0)),LOOKUP(2,1/(H$1:H5815=A5816),ROW(H$1:H5815))),"")</f>
        <v/>
      </c>
      <c r="G5816" s="3">
        <f ca="1">IF(D5816&gt;ROW()+1,IF(D5816&lt;&gt;"",SUM(G5817:INDIRECT("G"&amp;(D5816-1))),I5816*INDIRECT("G"&amp;F5816)),1)</f>
        <v>1</v>
      </c>
      <c r="H5816" s="6">
        <f ca="1">IF(J5816="",IF(COUNTIF(K$2:K5815,K5816)&gt;0,INDIRECT("H"&amp;MATCH(K5816,K$2:K5815,0)+1),IF(COUNTIF(J$2:J5815,K5816)&gt;0,INDIRECT("A"&amp;MATCH(K5816,J$2:J5815,0)+1),C5816+1)),"")</f>
        <v>0</v>
      </c>
      <c r="I5816">
        <f t="shared" ca="1" si="71"/>
        <v>1</v>
      </c>
      <c r="J5816" s="2" t="str">
        <f t="shared" ca="1" si="72"/>
        <v/>
      </c>
      <c r="L5816">
        <f t="shared" si="73"/>
        <v>1</v>
      </c>
      <c r="M5816" t="str">
        <f t="shared" si="74"/>
        <v/>
      </c>
      <c r="N5816" s="2" t="str">
        <f t="shared" si="75"/>
        <v/>
      </c>
      <c r="O5816" s="2" t="str">
        <f t="shared" si="76"/>
        <v/>
      </c>
      <c r="T5816" s="2">
        <f t="shared" si="77"/>
        <v>0</v>
      </c>
      <c r="W5816" s="2">
        <f>IF(X5816&lt;&gt;"",VLOOKUP(X5816,燃料!B$12:D$18,3,0)*Y5816,0)</f>
        <v>0</v>
      </c>
      <c r="Y5816" s="2">
        <f t="shared" si="78"/>
        <v>0</v>
      </c>
      <c r="AB5816">
        <f>IF(X5816&lt;&gt;0,VLOOKUP(X5816,燃料!$B$12:$H$18,7,0)*Y5816,0)</f>
        <v>0</v>
      </c>
      <c r="AE5816" s="9">
        <f t="shared" si="79"/>
        <v>0</v>
      </c>
      <c r="AH5816">
        <v>1</v>
      </c>
      <c r="AQ5816" s="2">
        <f ca="1">IF($D5816&lt;&gt;"",IF(K5816&lt;&gt;0,INDIRECT("AQ"&amp;K5816),$AH5816*($T5816+IF($D5816&gt;ROW()+1,SUM(AQ5817:INDIRECT("AQ"&amp;$D5816-1)),0))/$L5816),$N5816*INDIRECT("AQ"&amp;$F5816))</f>
        <v>0</v>
      </c>
      <c r="AR5816" s="2">
        <f ca="1">IF($D5816&lt;&gt;"",IF(K5816&lt;&gt;0,INDIRECT("AR"&amp;K5816),$AH5816*($W5816+$AC5816+$AD5816+IF($D5816&gt;(ROW()+1),SUM(AR5817:INDIRECT("AR"&amp;$D5816-1)),0))/$L5816),$N5816*INDIRECT("AR"&amp;$F5816))</f>
        <v>0</v>
      </c>
      <c r="AS5816" s="7">
        <f ca="1">AQ5816*燃料!$D$15+AR5816</f>
        <v>0</v>
      </c>
      <c r="AT5816" s="2">
        <f ca="1">AQ5816*燃料!$H$15</f>
        <v>0</v>
      </c>
      <c r="AU5816" s="2">
        <f ca="1">IF($D5816&lt;&gt;"",IF(K5816&lt;&gt;0,INDIRECT("AU"&amp;K5816),$AH5816*($AB5816+IF($D5816&gt;(ROW()+1),SUM(AU5817:INDIRECT("AU"&amp;$D5816-1)),0))/$L5816),$N5816*INDIRECT("AU"&amp;$F5816))</f>
        <v>0</v>
      </c>
      <c r="AV5816" s="2">
        <f ca="1">IF($D5816&lt;&gt;"",IF(K5816&lt;&gt;0,INDIRECT("AV"&amp;K5816),$AH5816*($AE5816+IF($D5816&gt;(ROW()+1),SUM(AV5817:INDIRECT("AV"&amp;$D5816-1)),0))/$L5816),$N5816*INDIRECT("AV"&amp;$F5816))</f>
        <v>0</v>
      </c>
      <c r="AW5816" s="7">
        <f t="shared" ca="1" si="80"/>
        <v>0</v>
      </c>
      <c r="AX5816" s="2">
        <f t="shared" ca="1" si="81"/>
        <v>1</v>
      </c>
      <c r="AY5816">
        <v>0</v>
      </c>
      <c r="AZ5816" t="s">
        <v>33</v>
      </c>
      <c r="BA5816">
        <f t="shared" si="82"/>
        <v>5817</v>
      </c>
      <c r="BB5816" t="str">
        <f t="shared" si="83"/>
        <v/>
      </c>
      <c r="BC5816" t="str">
        <f t="shared" ca="1" si="84"/>
        <v/>
      </c>
      <c r="BE5816" s="2" t="str">
        <f t="shared" ca="1" si="85"/>
        <v/>
      </c>
      <c r="BF5816" s="2" t="str">
        <f t="shared" si="86"/>
        <v/>
      </c>
      <c r="BG5816" s="2" t="str">
        <f t="shared" ca="1" si="87"/>
        <v/>
      </c>
      <c r="BR5816" t="str">
        <f t="shared" ca="1" si="88"/>
        <v/>
      </c>
      <c r="BS5816" s="1" t="str">
        <f t="shared" ca="1" si="89"/>
        <v/>
      </c>
      <c r="BT5816" s="1" t="str">
        <f t="shared" ca="1" si="90"/>
        <v/>
      </c>
      <c r="BU5816">
        <f>ROW()</f>
        <v>5816</v>
      </c>
    </row>
    <row r="5817" spans="1:73" x14ac:dyDescent="0.45">
      <c r="A5817" s="2">
        <f>IF(K5817="",MAX(A$2:A5816)+1,"")</f>
        <v>1503</v>
      </c>
      <c r="B5817" s="3" t="str">
        <f ca="1">IFERROR(IF(A5817&lt;&gt;"",MATCH(A5817,H$2:H5816,0)+1,""),"")</f>
        <v/>
      </c>
      <c r="C5817" s="3">
        <f ca="1">MAX(MAX(A$2:A5816),MAX(H$2:H5816))</f>
        <v>1502</v>
      </c>
      <c r="D5817" s="2">
        <f t="shared" si="70"/>
        <v>5818</v>
      </c>
      <c r="E5817" s="2" t="str">
        <f>IF(A5817="",LOOKUP(2, 1/(A$1:A5816&lt;&gt;""), ROW(A$1:A5816)),"")</f>
        <v/>
      </c>
      <c r="F5817" s="2" t="str">
        <f ca="1">IFERROR(IF(H5817&lt;&gt;"",INDEX(ROW(A:A),MATCH(H5817,A:A,0)),LOOKUP(2,1/(H$1:H5816=A5817),ROW(H$1:H5816))),"")</f>
        <v/>
      </c>
      <c r="G5817" s="3">
        <f ca="1">IF(D5817&gt;ROW()+1,IF(D5817&lt;&gt;"",SUM(G5818:INDIRECT("G"&amp;(D5817-1))),I5817*INDIRECT("G"&amp;F5817)),1)</f>
        <v>1</v>
      </c>
      <c r="H5817" s="6">
        <f ca="1">IF(J5817="",IF(COUNTIF(K$2:K5816,K5817)&gt;0,INDIRECT("H"&amp;MATCH(K5817,K$2:K5816,0)+1),IF(COUNTIF(J$2:J5816,K5817)&gt;0,INDIRECT("A"&amp;MATCH(K5817,J$2:J5816,0)+1),C5817+1)),"")</f>
        <v>0</v>
      </c>
      <c r="I5817">
        <f t="shared" ca="1" si="71"/>
        <v>1</v>
      </c>
      <c r="J5817" s="2" t="str">
        <f t="shared" ca="1" si="72"/>
        <v/>
      </c>
      <c r="L5817">
        <f t="shared" si="73"/>
        <v>1</v>
      </c>
      <c r="M5817" t="str">
        <f t="shared" si="74"/>
        <v/>
      </c>
      <c r="N5817" s="2" t="str">
        <f t="shared" si="75"/>
        <v/>
      </c>
      <c r="O5817" s="2" t="str">
        <f t="shared" si="76"/>
        <v/>
      </c>
      <c r="T5817" s="2">
        <f t="shared" si="77"/>
        <v>0</v>
      </c>
      <c r="W5817" s="2">
        <f>IF(X5817&lt;&gt;"",VLOOKUP(X5817,燃料!B$12:D$18,3,0)*Y5817,0)</f>
        <v>0</v>
      </c>
      <c r="Y5817" s="2">
        <f t="shared" si="78"/>
        <v>0</v>
      </c>
      <c r="AB5817">
        <f>IF(X5817&lt;&gt;0,VLOOKUP(X5817,燃料!$B$12:$H$18,7,0)*Y5817,0)</f>
        <v>0</v>
      </c>
      <c r="AE5817" s="9">
        <f t="shared" si="79"/>
        <v>0</v>
      </c>
      <c r="AH5817">
        <v>1</v>
      </c>
      <c r="AQ5817" s="2">
        <f ca="1">IF($D5817&lt;&gt;"",IF(K5817&lt;&gt;0,INDIRECT("AQ"&amp;K5817),$AH5817*($T5817+IF($D5817&gt;ROW()+1,SUM(AQ5818:INDIRECT("AQ"&amp;$D5817-1)),0))/$L5817),$N5817*INDIRECT("AQ"&amp;$F5817))</f>
        <v>0</v>
      </c>
      <c r="AR5817" s="2">
        <f ca="1">IF($D5817&lt;&gt;"",IF(K5817&lt;&gt;0,INDIRECT("AR"&amp;K5817),$AH5817*($W5817+$AC5817+$AD5817+IF($D5817&gt;(ROW()+1),SUM(AR5818:INDIRECT("AR"&amp;$D5817-1)),0))/$L5817),$N5817*INDIRECT("AR"&amp;$F5817))</f>
        <v>0</v>
      </c>
      <c r="AS5817" s="7">
        <f ca="1">AQ5817*燃料!$D$15+AR5817</f>
        <v>0</v>
      </c>
      <c r="AT5817" s="2">
        <f ca="1">AQ5817*燃料!$H$15</f>
        <v>0</v>
      </c>
      <c r="AU5817" s="2">
        <f ca="1">IF($D5817&lt;&gt;"",IF(K5817&lt;&gt;0,INDIRECT("AU"&amp;K5817),$AH5817*($AB5817+IF($D5817&gt;(ROW()+1),SUM(AU5818:INDIRECT("AU"&amp;$D5817-1)),0))/$L5817),$N5817*INDIRECT("AU"&amp;$F5817))</f>
        <v>0</v>
      </c>
      <c r="AV5817" s="2">
        <f ca="1">IF($D5817&lt;&gt;"",IF(K5817&lt;&gt;0,INDIRECT("AV"&amp;K5817),$AH5817*($AE5817+IF($D5817&gt;(ROW()+1),SUM(AV5818:INDIRECT("AV"&amp;$D5817-1)),0))/$L5817),$N5817*INDIRECT("AV"&amp;$F5817))</f>
        <v>0</v>
      </c>
      <c r="AW5817" s="7">
        <f t="shared" ca="1" si="80"/>
        <v>0</v>
      </c>
      <c r="AX5817" s="2">
        <f t="shared" ca="1" si="81"/>
        <v>1</v>
      </c>
      <c r="AY5817">
        <v>0</v>
      </c>
      <c r="AZ5817" t="s">
        <v>33</v>
      </c>
      <c r="BA5817">
        <f t="shared" si="82"/>
        <v>5818</v>
      </c>
      <c r="BB5817" t="str">
        <f t="shared" si="83"/>
        <v/>
      </c>
      <c r="BC5817" t="str">
        <f t="shared" ca="1" si="84"/>
        <v/>
      </c>
      <c r="BE5817" s="2" t="str">
        <f t="shared" ca="1" si="85"/>
        <v/>
      </c>
      <c r="BF5817" s="2" t="str">
        <f t="shared" si="86"/>
        <v/>
      </c>
      <c r="BG5817" s="2" t="str">
        <f t="shared" ca="1" si="87"/>
        <v/>
      </c>
      <c r="BR5817" t="str">
        <f t="shared" ca="1" si="88"/>
        <v/>
      </c>
      <c r="BS5817" s="1" t="str">
        <f t="shared" ca="1" si="89"/>
        <v/>
      </c>
      <c r="BT5817" s="1" t="str">
        <f t="shared" ca="1" si="90"/>
        <v/>
      </c>
      <c r="BU5817">
        <f>ROW()</f>
        <v>5817</v>
      </c>
    </row>
    <row r="5818" spans="1:73" x14ac:dyDescent="0.45">
      <c r="A5818" s="2">
        <f>IF(K5818="",MAX(A$2:A5817)+1,"")</f>
        <v>1504</v>
      </c>
      <c r="B5818" s="3" t="str">
        <f ca="1">IFERROR(IF(A5818&lt;&gt;"",MATCH(A5818,H$2:H5817,0)+1,""),"")</f>
        <v/>
      </c>
      <c r="C5818" s="3">
        <f ca="1">MAX(MAX(A$2:A5817),MAX(H$2:H5817))</f>
        <v>1503</v>
      </c>
      <c r="D5818" s="2">
        <f t="shared" si="70"/>
        <v>5819</v>
      </c>
      <c r="E5818" s="2" t="str">
        <f>IF(A5818="",LOOKUP(2, 1/(A$1:A5817&lt;&gt;""), ROW(A$1:A5817)),"")</f>
        <v/>
      </c>
      <c r="F5818" s="2" t="str">
        <f ca="1">IFERROR(IF(H5818&lt;&gt;"",INDEX(ROW(A:A),MATCH(H5818,A:A,0)),LOOKUP(2,1/(H$1:H5817=A5818),ROW(H$1:H5817))),"")</f>
        <v/>
      </c>
      <c r="G5818" s="3">
        <f ca="1">IF(D5818&gt;ROW()+1,IF(D5818&lt;&gt;"",SUM(G5819:INDIRECT("G"&amp;(D5818-1))),I5818*INDIRECT("G"&amp;F5818)),1)</f>
        <v>1</v>
      </c>
      <c r="H5818" s="6">
        <f ca="1">IF(J5818="",IF(COUNTIF(K$2:K5817,K5818)&gt;0,INDIRECT("H"&amp;MATCH(K5818,K$2:K5817,0)+1),IF(COUNTIF(J$2:J5817,K5818)&gt;0,INDIRECT("A"&amp;MATCH(K5818,J$2:J5817,0)+1),C5818+1)),"")</f>
        <v>0</v>
      </c>
      <c r="I5818">
        <f t="shared" ca="1" si="71"/>
        <v>1</v>
      </c>
      <c r="J5818" s="2" t="str">
        <f t="shared" ca="1" si="72"/>
        <v/>
      </c>
      <c r="L5818">
        <f t="shared" si="73"/>
        <v>1</v>
      </c>
      <c r="M5818" t="str">
        <f t="shared" si="74"/>
        <v/>
      </c>
      <c r="N5818" s="2" t="str">
        <f t="shared" si="75"/>
        <v/>
      </c>
      <c r="O5818" s="2" t="str">
        <f t="shared" si="76"/>
        <v/>
      </c>
      <c r="T5818" s="2">
        <f t="shared" si="77"/>
        <v>0</v>
      </c>
      <c r="W5818" s="2">
        <f>IF(X5818&lt;&gt;"",VLOOKUP(X5818,燃料!B$12:D$18,3,0)*Y5818,0)</f>
        <v>0</v>
      </c>
      <c r="Y5818" s="2">
        <f t="shared" si="78"/>
        <v>0</v>
      </c>
      <c r="AB5818">
        <f>IF(X5818&lt;&gt;0,VLOOKUP(X5818,燃料!$B$12:$H$18,7,0)*Y5818,0)</f>
        <v>0</v>
      </c>
      <c r="AE5818" s="9">
        <f t="shared" si="79"/>
        <v>0</v>
      </c>
      <c r="AH5818">
        <v>1</v>
      </c>
      <c r="AQ5818" s="2">
        <f ca="1">IF($D5818&lt;&gt;"",IF(K5818&lt;&gt;0,INDIRECT("AQ"&amp;K5818),$AH5818*($T5818+IF($D5818&gt;ROW()+1,SUM(AQ5819:INDIRECT("AQ"&amp;$D5818-1)),0))/$L5818),$N5818*INDIRECT("AQ"&amp;$F5818))</f>
        <v>0</v>
      </c>
      <c r="AR5818" s="2">
        <f ca="1">IF($D5818&lt;&gt;"",IF(K5818&lt;&gt;0,INDIRECT("AR"&amp;K5818),$AH5818*($W5818+$AC5818+$AD5818+IF($D5818&gt;(ROW()+1),SUM(AR5819:INDIRECT("AR"&amp;$D5818-1)),0))/$L5818),$N5818*INDIRECT("AR"&amp;$F5818))</f>
        <v>0</v>
      </c>
      <c r="AS5818" s="7">
        <f ca="1">AQ5818*燃料!$D$15+AR5818</f>
        <v>0</v>
      </c>
      <c r="AT5818" s="2">
        <f ca="1">AQ5818*燃料!$H$15</f>
        <v>0</v>
      </c>
      <c r="AU5818" s="2">
        <f ca="1">IF($D5818&lt;&gt;"",IF(K5818&lt;&gt;0,INDIRECT("AU"&amp;K5818),$AH5818*($AB5818+IF($D5818&gt;(ROW()+1),SUM(AU5819:INDIRECT("AU"&amp;$D5818-1)),0))/$L5818),$N5818*INDIRECT("AU"&amp;$F5818))</f>
        <v>0</v>
      </c>
      <c r="AV5818" s="2">
        <f ca="1">IF($D5818&lt;&gt;"",IF(K5818&lt;&gt;0,INDIRECT("AV"&amp;K5818),$AH5818*($AE5818+IF($D5818&gt;(ROW()+1),SUM(AV5819:INDIRECT("AV"&amp;$D5818-1)),0))/$L5818),$N5818*INDIRECT("AV"&amp;$F5818))</f>
        <v>0</v>
      </c>
      <c r="AW5818" s="7">
        <f t="shared" ca="1" si="80"/>
        <v>0</v>
      </c>
      <c r="AX5818" s="2">
        <f t="shared" ca="1" si="81"/>
        <v>1</v>
      </c>
      <c r="AY5818">
        <v>0</v>
      </c>
      <c r="AZ5818" t="s">
        <v>33</v>
      </c>
      <c r="BA5818">
        <f t="shared" si="82"/>
        <v>5819</v>
      </c>
      <c r="BB5818" t="str">
        <f t="shared" si="83"/>
        <v/>
      </c>
      <c r="BC5818" t="str">
        <f t="shared" ca="1" si="84"/>
        <v/>
      </c>
      <c r="BE5818" s="2" t="str">
        <f t="shared" ca="1" si="85"/>
        <v/>
      </c>
      <c r="BF5818" s="2" t="str">
        <f t="shared" si="86"/>
        <v/>
      </c>
      <c r="BG5818" s="2" t="str">
        <f t="shared" ca="1" si="87"/>
        <v/>
      </c>
      <c r="BR5818" t="str">
        <f t="shared" ca="1" si="88"/>
        <v/>
      </c>
      <c r="BS5818" s="1" t="str">
        <f t="shared" ca="1" si="89"/>
        <v/>
      </c>
      <c r="BT5818" s="1" t="str">
        <f t="shared" ca="1" si="90"/>
        <v/>
      </c>
      <c r="BU5818">
        <f>ROW()</f>
        <v>5818</v>
      </c>
    </row>
    <row r="5819" spans="1:73" x14ac:dyDescent="0.45">
      <c r="A5819" s="2">
        <f>IF(K5819="",MAX(A$2:A5818)+1,"")</f>
        <v>1505</v>
      </c>
      <c r="B5819" s="3" t="str">
        <f ca="1">IFERROR(IF(A5819&lt;&gt;"",MATCH(A5819,H$2:H5818,0)+1,""),"")</f>
        <v/>
      </c>
      <c r="C5819" s="3">
        <f ca="1">MAX(MAX(A$2:A5818),MAX(H$2:H5818))</f>
        <v>1504</v>
      </c>
      <c r="D5819" s="2">
        <f t="shared" si="70"/>
        <v>5820</v>
      </c>
      <c r="E5819" s="2" t="str">
        <f>IF(A5819="",LOOKUP(2, 1/(A$1:A5818&lt;&gt;""), ROW(A$1:A5818)),"")</f>
        <v/>
      </c>
      <c r="F5819" s="2" t="str">
        <f ca="1">IFERROR(IF(H5819&lt;&gt;"",INDEX(ROW(A:A),MATCH(H5819,A:A,0)),LOOKUP(2,1/(H$1:H5818=A5819),ROW(H$1:H5818))),"")</f>
        <v/>
      </c>
      <c r="G5819" s="3">
        <f ca="1">IF(D5819&gt;ROW()+1,IF(D5819&lt;&gt;"",SUM(G5820:INDIRECT("G"&amp;(D5819-1))),I5819*INDIRECT("G"&amp;F5819)),1)</f>
        <v>1</v>
      </c>
      <c r="H5819" s="6">
        <f ca="1">IF(J5819="",IF(COUNTIF(K$2:K5818,K5819)&gt;0,INDIRECT("H"&amp;MATCH(K5819,K$2:K5818,0)+1),IF(COUNTIF(J$2:J5818,K5819)&gt;0,INDIRECT("A"&amp;MATCH(K5819,J$2:J5818,0)+1),C5819+1)),"")</f>
        <v>0</v>
      </c>
      <c r="I5819">
        <f t="shared" ca="1" si="71"/>
        <v>1</v>
      </c>
      <c r="J5819" s="2" t="str">
        <f t="shared" ca="1" si="72"/>
        <v/>
      </c>
      <c r="L5819">
        <f t="shared" si="73"/>
        <v>1</v>
      </c>
      <c r="M5819" t="str">
        <f t="shared" si="74"/>
        <v/>
      </c>
      <c r="N5819" s="2" t="str">
        <f t="shared" si="75"/>
        <v/>
      </c>
      <c r="O5819" s="2" t="str">
        <f t="shared" si="76"/>
        <v/>
      </c>
      <c r="T5819" s="2">
        <f t="shared" si="77"/>
        <v>0</v>
      </c>
      <c r="W5819" s="2">
        <f>IF(X5819&lt;&gt;"",VLOOKUP(X5819,燃料!B$12:D$18,3,0)*Y5819,0)</f>
        <v>0</v>
      </c>
      <c r="Y5819" s="2">
        <f t="shared" si="78"/>
        <v>0</v>
      </c>
      <c r="AB5819">
        <f>IF(X5819&lt;&gt;0,VLOOKUP(X5819,燃料!$B$12:$H$18,7,0)*Y5819,0)</f>
        <v>0</v>
      </c>
      <c r="AE5819" s="9">
        <f t="shared" si="79"/>
        <v>0</v>
      </c>
      <c r="AH5819">
        <v>1</v>
      </c>
      <c r="AQ5819" s="2">
        <f ca="1">IF($D5819&lt;&gt;"",IF(K5819&lt;&gt;0,INDIRECT("AQ"&amp;K5819),$AH5819*($T5819+IF($D5819&gt;ROW()+1,SUM(AQ5820:INDIRECT("AQ"&amp;$D5819-1)),0))/$L5819),$N5819*INDIRECT("AQ"&amp;$F5819))</f>
        <v>0</v>
      </c>
      <c r="AR5819" s="2">
        <f ca="1">IF($D5819&lt;&gt;"",IF(K5819&lt;&gt;0,INDIRECT("AR"&amp;K5819),$AH5819*($W5819+$AC5819+$AD5819+IF($D5819&gt;(ROW()+1),SUM(AR5820:INDIRECT("AR"&amp;$D5819-1)),0))/$L5819),$N5819*INDIRECT("AR"&amp;$F5819))</f>
        <v>0</v>
      </c>
      <c r="AS5819" s="7">
        <f ca="1">AQ5819*燃料!$D$15+AR5819</f>
        <v>0</v>
      </c>
      <c r="AT5819" s="2">
        <f ca="1">AQ5819*燃料!$H$15</f>
        <v>0</v>
      </c>
      <c r="AU5819" s="2">
        <f ca="1">IF($D5819&lt;&gt;"",IF(K5819&lt;&gt;0,INDIRECT("AU"&amp;K5819),$AH5819*($AB5819+IF($D5819&gt;(ROW()+1),SUM(AU5820:INDIRECT("AU"&amp;$D5819-1)),0))/$L5819),$N5819*INDIRECT("AU"&amp;$F5819))</f>
        <v>0</v>
      </c>
      <c r="AV5819" s="2">
        <f ca="1">IF($D5819&lt;&gt;"",IF(K5819&lt;&gt;0,INDIRECT("AV"&amp;K5819),$AH5819*($AE5819+IF($D5819&gt;(ROW()+1),SUM(AV5820:INDIRECT("AV"&amp;$D5819-1)),0))/$L5819),$N5819*INDIRECT("AV"&amp;$F5819))</f>
        <v>0</v>
      </c>
      <c r="AW5819" s="7">
        <f t="shared" ca="1" si="80"/>
        <v>0</v>
      </c>
      <c r="AX5819" s="2">
        <f t="shared" ca="1" si="81"/>
        <v>1</v>
      </c>
      <c r="AY5819">
        <v>0</v>
      </c>
      <c r="AZ5819" t="s">
        <v>33</v>
      </c>
      <c r="BA5819">
        <f t="shared" si="82"/>
        <v>5820</v>
      </c>
      <c r="BB5819" t="str">
        <f t="shared" si="83"/>
        <v/>
      </c>
      <c r="BC5819" t="str">
        <f t="shared" ca="1" si="84"/>
        <v/>
      </c>
      <c r="BE5819" s="2" t="str">
        <f t="shared" ca="1" si="85"/>
        <v/>
      </c>
      <c r="BF5819" s="2" t="str">
        <f t="shared" si="86"/>
        <v/>
      </c>
      <c r="BG5819" s="2" t="str">
        <f t="shared" ca="1" si="87"/>
        <v/>
      </c>
      <c r="BR5819" t="str">
        <f t="shared" ca="1" si="88"/>
        <v/>
      </c>
      <c r="BS5819" s="1" t="str">
        <f t="shared" ca="1" si="89"/>
        <v/>
      </c>
      <c r="BT5819" s="1" t="str">
        <f t="shared" ca="1" si="90"/>
        <v/>
      </c>
      <c r="BU5819">
        <f>ROW()</f>
        <v>5819</v>
      </c>
    </row>
    <row r="5820" spans="1:73" x14ac:dyDescent="0.45">
      <c r="A5820" s="2">
        <f>IF(K5820="",MAX(A$2:A5819)+1,"")</f>
        <v>1506</v>
      </c>
      <c r="B5820" s="3" t="str">
        <f ca="1">IFERROR(IF(A5820&lt;&gt;"",MATCH(A5820,H$2:H5819,0)+1,""),"")</f>
        <v/>
      </c>
      <c r="C5820" s="3">
        <f ca="1">MAX(MAX(A$2:A5819),MAX(H$2:H5819))</f>
        <v>1505</v>
      </c>
      <c r="D5820" s="2">
        <f t="shared" si="70"/>
        <v>5821</v>
      </c>
      <c r="E5820" s="2" t="str">
        <f>IF(A5820="",LOOKUP(2, 1/(A$1:A5819&lt;&gt;""), ROW(A$1:A5819)),"")</f>
        <v/>
      </c>
      <c r="F5820" s="2" t="str">
        <f ca="1">IFERROR(IF(H5820&lt;&gt;"",INDEX(ROW(A:A),MATCH(H5820,A:A,0)),LOOKUP(2,1/(H$1:H5819=A5820),ROW(H$1:H5819))),"")</f>
        <v/>
      </c>
      <c r="G5820" s="3">
        <f ca="1">IF(D5820&gt;ROW()+1,IF(D5820&lt;&gt;"",SUM(G5821:INDIRECT("G"&amp;(D5820-1))),I5820*INDIRECT("G"&amp;F5820)),1)</f>
        <v>1</v>
      </c>
      <c r="H5820" s="6">
        <f ca="1">IF(J5820="",IF(COUNTIF(K$2:K5819,K5820)&gt;0,INDIRECT("H"&amp;MATCH(K5820,K$2:K5819,0)+1),IF(COUNTIF(J$2:J5819,K5820)&gt;0,INDIRECT("A"&amp;MATCH(K5820,J$2:J5819,0)+1),C5820+1)),"")</f>
        <v>0</v>
      </c>
      <c r="I5820">
        <f t="shared" ca="1" si="71"/>
        <v>1</v>
      </c>
      <c r="J5820" s="2" t="str">
        <f t="shared" ca="1" si="72"/>
        <v/>
      </c>
      <c r="L5820">
        <f t="shared" si="73"/>
        <v>1</v>
      </c>
      <c r="M5820" t="str">
        <f t="shared" si="74"/>
        <v/>
      </c>
      <c r="N5820" s="2" t="str">
        <f t="shared" si="75"/>
        <v/>
      </c>
      <c r="O5820" s="2" t="str">
        <f t="shared" si="76"/>
        <v/>
      </c>
      <c r="T5820" s="2">
        <f t="shared" si="77"/>
        <v>0</v>
      </c>
      <c r="W5820" s="2">
        <f>IF(X5820&lt;&gt;"",VLOOKUP(X5820,燃料!B$12:D$18,3,0)*Y5820,0)</f>
        <v>0</v>
      </c>
      <c r="Y5820" s="2">
        <f t="shared" si="78"/>
        <v>0</v>
      </c>
      <c r="AB5820">
        <f>IF(X5820&lt;&gt;0,VLOOKUP(X5820,燃料!$B$12:$H$18,7,0)*Y5820,0)</f>
        <v>0</v>
      </c>
      <c r="AE5820" s="9">
        <f t="shared" si="79"/>
        <v>0</v>
      </c>
      <c r="AH5820">
        <v>1</v>
      </c>
      <c r="AQ5820" s="2">
        <f ca="1">IF($D5820&lt;&gt;"",IF(K5820&lt;&gt;0,INDIRECT("AQ"&amp;K5820),$AH5820*($T5820+IF($D5820&gt;ROW()+1,SUM(AQ5821:INDIRECT("AQ"&amp;$D5820-1)),0))/$L5820),$N5820*INDIRECT("AQ"&amp;$F5820))</f>
        <v>0</v>
      </c>
      <c r="AR5820" s="2">
        <f ca="1">IF($D5820&lt;&gt;"",IF(K5820&lt;&gt;0,INDIRECT("AR"&amp;K5820),$AH5820*($W5820+$AC5820+$AD5820+IF($D5820&gt;(ROW()+1),SUM(AR5821:INDIRECT("AR"&amp;$D5820-1)),0))/$L5820),$N5820*INDIRECT("AR"&amp;$F5820))</f>
        <v>0</v>
      </c>
      <c r="AS5820" s="7">
        <f ca="1">AQ5820*燃料!$D$15+AR5820</f>
        <v>0</v>
      </c>
      <c r="AT5820" s="2">
        <f ca="1">AQ5820*燃料!$H$15</f>
        <v>0</v>
      </c>
      <c r="AU5820" s="2">
        <f ca="1">IF($D5820&lt;&gt;"",IF(K5820&lt;&gt;0,INDIRECT("AU"&amp;K5820),$AH5820*($AB5820+IF($D5820&gt;(ROW()+1),SUM(AU5821:INDIRECT("AU"&amp;$D5820-1)),0))/$L5820),$N5820*INDIRECT("AU"&amp;$F5820))</f>
        <v>0</v>
      </c>
      <c r="AV5820" s="2">
        <f ca="1">IF($D5820&lt;&gt;"",IF(K5820&lt;&gt;0,INDIRECT("AV"&amp;K5820),$AH5820*($AE5820+IF($D5820&gt;(ROW()+1),SUM(AV5821:INDIRECT("AV"&amp;$D5820-1)),0))/$L5820),$N5820*INDIRECT("AV"&amp;$F5820))</f>
        <v>0</v>
      </c>
      <c r="AW5820" s="7">
        <f t="shared" ca="1" si="80"/>
        <v>0</v>
      </c>
      <c r="AX5820" s="2">
        <f t="shared" ca="1" si="81"/>
        <v>1</v>
      </c>
      <c r="AY5820">
        <v>0</v>
      </c>
      <c r="AZ5820" t="s">
        <v>33</v>
      </c>
      <c r="BA5820">
        <f t="shared" si="82"/>
        <v>5821</v>
      </c>
      <c r="BB5820" t="str">
        <f t="shared" si="83"/>
        <v/>
      </c>
      <c r="BC5820" t="str">
        <f t="shared" ca="1" si="84"/>
        <v/>
      </c>
      <c r="BE5820" s="2" t="str">
        <f t="shared" ca="1" si="85"/>
        <v/>
      </c>
      <c r="BF5820" s="2" t="str">
        <f t="shared" si="86"/>
        <v/>
      </c>
      <c r="BG5820" s="2" t="str">
        <f t="shared" ca="1" si="87"/>
        <v/>
      </c>
      <c r="BR5820" t="str">
        <f t="shared" ca="1" si="88"/>
        <v/>
      </c>
      <c r="BS5820" s="1" t="str">
        <f t="shared" ca="1" si="89"/>
        <v/>
      </c>
      <c r="BT5820" s="1" t="str">
        <f t="shared" ca="1" si="90"/>
        <v/>
      </c>
      <c r="BU5820">
        <f>ROW()</f>
        <v>5820</v>
      </c>
    </row>
    <row r="5821" spans="1:73" x14ac:dyDescent="0.45">
      <c r="A5821" s="2">
        <f>IF(K5821="",MAX(A$2:A5820)+1,"")</f>
        <v>1507</v>
      </c>
      <c r="B5821" s="3" t="str">
        <f ca="1">IFERROR(IF(A5821&lt;&gt;"",MATCH(A5821,H$2:H5820,0)+1,""),"")</f>
        <v/>
      </c>
      <c r="C5821" s="3">
        <f ca="1">MAX(MAX(A$2:A5820),MAX(H$2:H5820))</f>
        <v>1506</v>
      </c>
      <c r="D5821" s="2">
        <f t="shared" ref="D5821:D5884" si="91">IF(A5821&lt;&gt;"",IF(ROW()=LOOKUP(2,1/(A:A&lt;&gt;""),ROW(A:A)), ROW()+1,MATCH(TRUE,INDEX(A5822:A5926&lt;&gt;"",0),0)+ROW()),"")</f>
        <v>5822</v>
      </c>
      <c r="E5821" s="2" t="str">
        <f>IF(A5821="",LOOKUP(2, 1/(A$1:A5820&lt;&gt;""), ROW(A$1:A5820)),"")</f>
        <v/>
      </c>
      <c r="F5821" s="2" t="str">
        <f ca="1">IFERROR(IF(H5821&lt;&gt;"",INDEX(ROW(A:A),MATCH(H5821,A:A,0)),LOOKUP(2,1/(H$1:H5820=A5821),ROW(H$1:H5820))),"")</f>
        <v/>
      </c>
      <c r="G5821" s="3">
        <f ca="1">IF(D5821&gt;ROW()+1,IF(D5821&lt;&gt;"",SUM(G5822:INDIRECT("G"&amp;(D5821-1))),I5821*INDIRECT("G"&amp;F5821)),1)</f>
        <v>1</v>
      </c>
      <c r="H5821" s="6">
        <f ca="1">IF(J5821="",IF(COUNTIF(K$2:K5820,K5821)&gt;0,INDIRECT("H"&amp;MATCH(K5821,K$2:K5820,0)+1),IF(COUNTIF(J$2:J5820,K5821)&gt;0,INDIRECT("A"&amp;MATCH(K5821,J$2:J5820,0)+1),C5821+1)),"")</f>
        <v>0</v>
      </c>
      <c r="I5821">
        <f t="shared" ref="I5821:I5884" ca="1" si="92">IF(F5821&lt;&gt;"",IF(J5821="",INDIRECT("I"&amp;E5821)*M5821,INDIRECT("I"&amp;F5821)),L5821)</f>
        <v>1</v>
      </c>
      <c r="J5821" s="2" t="str">
        <f t="shared" ref="J5821:J5884" ca="1" si="93">IF(B5821&lt;&gt;"",INDIRECT("K"&amp;B5821),"")</f>
        <v/>
      </c>
      <c r="L5821">
        <f t="shared" ref="L5821:L5884" si="94">IF(Q5821=0,1,IF(J5821&lt;&gt;"",N5821,""))</f>
        <v>1</v>
      </c>
      <c r="M5821" t="str">
        <f t="shared" ref="M5821:M5884" si="95">IF(K5821&lt;&gt;"",N5821,"")</f>
        <v/>
      </c>
      <c r="N5821" s="2" t="str">
        <f t="shared" ref="N5821:N5884" si="96">IF(S5821="",O5821,(100-S5821)/100*O5821)</f>
        <v/>
      </c>
      <c r="O5821" s="2" t="str">
        <f t="shared" ref="O5821:O5884" si="97">IF(Q5821="","",IF(R5821="",Q5821,SQRT(Q5821*R5821)))</f>
        <v/>
      </c>
      <c r="T5821" s="2">
        <f t="shared" ref="T5821:T5884" si="98">IF(U5821="",0,IF(V5821="",U5821,SQRT(U5821*V5821)))</f>
        <v>0</v>
      </c>
      <c r="W5821" s="2">
        <f>IF(X5821&lt;&gt;"",VLOOKUP(X5821,燃料!B$12:D$18,3,0)*Y5821,0)</f>
        <v>0</v>
      </c>
      <c r="Y5821" s="2">
        <f t="shared" ref="Y5821:Y5884" si="99">SQRT(Z5821*AA5821)</f>
        <v>0</v>
      </c>
      <c r="AB5821">
        <f>IF(X5821&lt;&gt;0,VLOOKUP(X5821,燃料!$B$12:$H$18,7,0)*Y5821,0)</f>
        <v>0</v>
      </c>
      <c r="AE5821" s="9">
        <f t="shared" ref="AE5821:AE5884" si="100">IF(AF5821="",0,IF(AG5821="",AF5821,SQRT(AF5821*AG5821)))</f>
        <v>0</v>
      </c>
      <c r="AH5821">
        <v>1</v>
      </c>
      <c r="AQ5821" s="2">
        <f ca="1">IF($D5821&lt;&gt;"",IF(K5821&lt;&gt;0,INDIRECT("AQ"&amp;K5821),$AH5821*($T5821+IF($D5821&gt;ROW()+1,SUM(AQ5822:INDIRECT("AQ"&amp;$D5821-1)),0))/$L5821),$N5821*INDIRECT("AQ"&amp;$F5821))</f>
        <v>0</v>
      </c>
      <c r="AR5821" s="2">
        <f ca="1">IF($D5821&lt;&gt;"",IF(K5821&lt;&gt;0,INDIRECT("AR"&amp;K5821),$AH5821*($W5821+$AC5821+$AD5821+IF($D5821&gt;(ROW()+1),SUM(AR5822:INDIRECT("AR"&amp;$D5821-1)),0))/$L5821),$N5821*INDIRECT("AR"&amp;$F5821))</f>
        <v>0</v>
      </c>
      <c r="AS5821" s="7">
        <f ca="1">AQ5821*燃料!$D$15+AR5821</f>
        <v>0</v>
      </c>
      <c r="AT5821" s="2">
        <f ca="1">AQ5821*燃料!$H$15</f>
        <v>0</v>
      </c>
      <c r="AU5821" s="2">
        <f ca="1">IF($D5821&lt;&gt;"",IF(K5821&lt;&gt;0,INDIRECT("AU"&amp;K5821),$AH5821*($AB5821+IF($D5821&gt;(ROW()+1),SUM(AU5822:INDIRECT("AU"&amp;$D5821-1)),0))/$L5821),$N5821*INDIRECT("AU"&amp;$F5821))</f>
        <v>0</v>
      </c>
      <c r="AV5821" s="2">
        <f ca="1">IF($D5821&lt;&gt;"",IF(K5821&lt;&gt;0,INDIRECT("AV"&amp;K5821),$AH5821*($AE5821+IF($D5821&gt;(ROW()+1),SUM(AV5822:INDIRECT("AV"&amp;$D5821-1)),0))/$L5821),$N5821*INDIRECT("AV"&amp;$F5821))</f>
        <v>0</v>
      </c>
      <c r="AW5821" s="7">
        <f t="shared" ref="AW5821:AW5884" ca="1" si="101">IF((K5821&gt;0)*(K5821&lt;" "),INDIRECT("AW"&amp;K5821),AT5821+AU5821+AV5821)</f>
        <v>0</v>
      </c>
      <c r="AX5821" s="2">
        <f t="shared" ref="AX5821:AX5884" ca="1" si="102">IFERROR(IF(BA5821&lt;&gt;"",INDIRECT("AX"&amp;INDIRECT("BB"&amp;BC5821))*INDIRECT("M"&amp;BC5821)/INDIRECT("L"&amp;INDIRECT("BB"&amp;BC5821)),""),L5821)</f>
        <v>1</v>
      </c>
      <c r="AY5821">
        <v>0</v>
      </c>
      <c r="AZ5821" t="s">
        <v>33</v>
      </c>
      <c r="BA5821">
        <f t="shared" ref="BA5821:BA5884" si="103">D5821</f>
        <v>5822</v>
      </c>
      <c r="BB5821" t="str">
        <f t="shared" ref="BB5821:BB5884" si="104">E5821</f>
        <v/>
      </c>
      <c r="BC5821" t="str">
        <f t="shared" ref="BC5821:BC5884" ca="1" si="105">F5821</f>
        <v/>
      </c>
      <c r="BE5821" s="2" t="str">
        <f t="shared" ref="BE5821:BE5884" ca="1" si="106">IF(BA5821="",INDIRECT("J"&amp;BB5821),"")</f>
        <v/>
      </c>
      <c r="BF5821" s="2" t="str">
        <f t="shared" ref="BF5821:BF5884" si="107">IF(BA5821="",IF(COUNTIF($K:$K,$K5821)&gt;1,$K5821&amp;ROW(),$K5821),"")</f>
        <v/>
      </c>
      <c r="BG5821" s="2" t="str">
        <f t="shared" ref="BG5821:BG5884" ca="1" si="108">IF(BA5821="",AS5821*INDIRECT("AX"&amp;BB5821)/INDIRECT("L"&amp;BB5821),"")</f>
        <v/>
      </c>
      <c r="BR5821" t="str">
        <f t="shared" ref="BR5821:BR5884" ca="1" si="109">IF((J5821&lt;&gt;"")*(K5821=0),J5821,"")</f>
        <v/>
      </c>
      <c r="BS5821" s="1" t="str">
        <f t="shared" ref="BS5821:BS5884" ca="1" si="110">IF(J5821&lt;&gt;"",AS5821,"")</f>
        <v/>
      </c>
      <c r="BT5821" s="1" t="str">
        <f t="shared" ref="BT5821:BT5884" ca="1" si="111">IF(J5821&lt;&gt;"",AW5821,"")</f>
        <v/>
      </c>
      <c r="BU5821">
        <f>ROW()</f>
        <v>5821</v>
      </c>
    </row>
    <row r="5822" spans="1:73" x14ac:dyDescent="0.45">
      <c r="A5822" s="2">
        <f>IF(K5822="",MAX(A$2:A5821)+1,"")</f>
        <v>1508</v>
      </c>
      <c r="B5822" s="3" t="str">
        <f ca="1">IFERROR(IF(A5822&lt;&gt;"",MATCH(A5822,H$2:H5821,0)+1,""),"")</f>
        <v/>
      </c>
      <c r="C5822" s="3">
        <f ca="1">MAX(MAX(A$2:A5821),MAX(H$2:H5821))</f>
        <v>1507</v>
      </c>
      <c r="D5822" s="2">
        <f t="shared" si="91"/>
        <v>5823</v>
      </c>
      <c r="E5822" s="2" t="str">
        <f>IF(A5822="",LOOKUP(2, 1/(A$1:A5821&lt;&gt;""), ROW(A$1:A5821)),"")</f>
        <v/>
      </c>
      <c r="F5822" s="2" t="str">
        <f ca="1">IFERROR(IF(H5822&lt;&gt;"",INDEX(ROW(A:A),MATCH(H5822,A:A,0)),LOOKUP(2,1/(H$1:H5821=A5822),ROW(H$1:H5821))),"")</f>
        <v/>
      </c>
      <c r="G5822" s="3">
        <f ca="1">IF(D5822&gt;ROW()+1,IF(D5822&lt;&gt;"",SUM(G5823:INDIRECT("G"&amp;(D5822-1))),I5822*INDIRECT("G"&amp;F5822)),1)</f>
        <v>1</v>
      </c>
      <c r="H5822" s="6">
        <f ca="1">IF(J5822="",IF(COUNTIF(K$2:K5821,K5822)&gt;0,INDIRECT("H"&amp;MATCH(K5822,K$2:K5821,0)+1),IF(COUNTIF(J$2:J5821,K5822)&gt;0,INDIRECT("A"&amp;MATCH(K5822,J$2:J5821,0)+1),C5822+1)),"")</f>
        <v>0</v>
      </c>
      <c r="I5822">
        <f t="shared" ca="1" si="92"/>
        <v>1</v>
      </c>
      <c r="J5822" s="2" t="str">
        <f t="shared" ca="1" si="93"/>
        <v/>
      </c>
      <c r="L5822">
        <f t="shared" si="94"/>
        <v>1</v>
      </c>
      <c r="M5822" t="str">
        <f t="shared" si="95"/>
        <v/>
      </c>
      <c r="N5822" s="2" t="str">
        <f t="shared" si="96"/>
        <v/>
      </c>
      <c r="O5822" s="2" t="str">
        <f t="shared" si="97"/>
        <v/>
      </c>
      <c r="T5822" s="2">
        <f t="shared" si="98"/>
        <v>0</v>
      </c>
      <c r="W5822" s="2">
        <f>IF(X5822&lt;&gt;"",VLOOKUP(X5822,燃料!B$12:D$18,3,0)*Y5822,0)</f>
        <v>0</v>
      </c>
      <c r="Y5822" s="2">
        <f t="shared" si="99"/>
        <v>0</v>
      </c>
      <c r="AB5822">
        <f>IF(X5822&lt;&gt;0,VLOOKUP(X5822,燃料!$B$12:$H$18,7,0)*Y5822,0)</f>
        <v>0</v>
      </c>
      <c r="AE5822" s="9">
        <f t="shared" si="100"/>
        <v>0</v>
      </c>
      <c r="AH5822">
        <v>1</v>
      </c>
      <c r="AQ5822" s="2">
        <f ca="1">IF($D5822&lt;&gt;"",IF(K5822&lt;&gt;0,INDIRECT("AQ"&amp;K5822),$AH5822*($T5822+IF($D5822&gt;ROW()+1,SUM(AQ5823:INDIRECT("AQ"&amp;$D5822-1)),0))/$L5822),$N5822*INDIRECT("AQ"&amp;$F5822))</f>
        <v>0</v>
      </c>
      <c r="AR5822" s="2">
        <f ca="1">IF($D5822&lt;&gt;"",IF(K5822&lt;&gt;0,INDIRECT("AR"&amp;K5822),$AH5822*($W5822+$AC5822+$AD5822+IF($D5822&gt;(ROW()+1),SUM(AR5823:INDIRECT("AR"&amp;$D5822-1)),0))/$L5822),$N5822*INDIRECT("AR"&amp;$F5822))</f>
        <v>0</v>
      </c>
      <c r="AS5822" s="7">
        <f ca="1">AQ5822*燃料!$D$15+AR5822</f>
        <v>0</v>
      </c>
      <c r="AT5822" s="2">
        <f ca="1">AQ5822*燃料!$H$15</f>
        <v>0</v>
      </c>
      <c r="AU5822" s="2">
        <f ca="1">IF($D5822&lt;&gt;"",IF(K5822&lt;&gt;0,INDIRECT("AU"&amp;K5822),$AH5822*($AB5822+IF($D5822&gt;(ROW()+1),SUM(AU5823:INDIRECT("AU"&amp;$D5822-1)),0))/$L5822),$N5822*INDIRECT("AU"&amp;$F5822))</f>
        <v>0</v>
      </c>
      <c r="AV5822" s="2">
        <f ca="1">IF($D5822&lt;&gt;"",IF(K5822&lt;&gt;0,INDIRECT("AV"&amp;K5822),$AH5822*($AE5822+IF($D5822&gt;(ROW()+1),SUM(AV5823:INDIRECT("AV"&amp;$D5822-1)),0))/$L5822),$N5822*INDIRECT("AV"&amp;$F5822))</f>
        <v>0</v>
      </c>
      <c r="AW5822" s="7">
        <f t="shared" ca="1" si="101"/>
        <v>0</v>
      </c>
      <c r="AX5822" s="2">
        <f t="shared" ca="1" si="102"/>
        <v>1</v>
      </c>
      <c r="AY5822">
        <v>0</v>
      </c>
      <c r="AZ5822" t="s">
        <v>33</v>
      </c>
      <c r="BA5822">
        <f t="shared" si="103"/>
        <v>5823</v>
      </c>
      <c r="BB5822" t="str">
        <f t="shared" si="104"/>
        <v/>
      </c>
      <c r="BC5822" t="str">
        <f t="shared" ca="1" si="105"/>
        <v/>
      </c>
      <c r="BE5822" s="2" t="str">
        <f t="shared" ca="1" si="106"/>
        <v/>
      </c>
      <c r="BF5822" s="2" t="str">
        <f t="shared" si="107"/>
        <v/>
      </c>
      <c r="BG5822" s="2" t="str">
        <f t="shared" ca="1" si="108"/>
        <v/>
      </c>
      <c r="BR5822" t="str">
        <f t="shared" ca="1" si="109"/>
        <v/>
      </c>
      <c r="BS5822" s="1" t="str">
        <f t="shared" ca="1" si="110"/>
        <v/>
      </c>
      <c r="BT5822" s="1" t="str">
        <f t="shared" ca="1" si="111"/>
        <v/>
      </c>
      <c r="BU5822">
        <f>ROW()</f>
        <v>5822</v>
      </c>
    </row>
    <row r="5823" spans="1:73" x14ac:dyDescent="0.45">
      <c r="A5823" s="2">
        <f>IF(K5823="",MAX(A$2:A5822)+1,"")</f>
        <v>1509</v>
      </c>
      <c r="B5823" s="3" t="str">
        <f ca="1">IFERROR(IF(A5823&lt;&gt;"",MATCH(A5823,H$2:H5822,0)+1,""),"")</f>
        <v/>
      </c>
      <c r="C5823" s="3">
        <f ca="1">MAX(MAX(A$2:A5822),MAX(H$2:H5822))</f>
        <v>1508</v>
      </c>
      <c r="D5823" s="2">
        <f t="shared" si="91"/>
        <v>5824</v>
      </c>
      <c r="E5823" s="2" t="str">
        <f>IF(A5823="",LOOKUP(2, 1/(A$1:A5822&lt;&gt;""), ROW(A$1:A5822)),"")</f>
        <v/>
      </c>
      <c r="F5823" s="2" t="str">
        <f ca="1">IFERROR(IF(H5823&lt;&gt;"",INDEX(ROW(A:A),MATCH(H5823,A:A,0)),LOOKUP(2,1/(H$1:H5822=A5823),ROW(H$1:H5822))),"")</f>
        <v/>
      </c>
      <c r="G5823" s="3">
        <f ca="1">IF(D5823&gt;ROW()+1,IF(D5823&lt;&gt;"",SUM(G5824:INDIRECT("G"&amp;(D5823-1))),I5823*INDIRECT("G"&amp;F5823)),1)</f>
        <v>1</v>
      </c>
      <c r="H5823" s="6">
        <f ca="1">IF(J5823="",IF(COUNTIF(K$2:K5822,K5823)&gt;0,INDIRECT("H"&amp;MATCH(K5823,K$2:K5822,0)+1),IF(COUNTIF(J$2:J5822,K5823)&gt;0,INDIRECT("A"&amp;MATCH(K5823,J$2:J5822,0)+1),C5823+1)),"")</f>
        <v>0</v>
      </c>
      <c r="I5823">
        <f t="shared" ca="1" si="92"/>
        <v>1</v>
      </c>
      <c r="J5823" s="2" t="str">
        <f t="shared" ca="1" si="93"/>
        <v/>
      </c>
      <c r="L5823">
        <f t="shared" si="94"/>
        <v>1</v>
      </c>
      <c r="M5823" t="str">
        <f t="shared" si="95"/>
        <v/>
      </c>
      <c r="N5823" s="2" t="str">
        <f t="shared" si="96"/>
        <v/>
      </c>
      <c r="O5823" s="2" t="str">
        <f t="shared" si="97"/>
        <v/>
      </c>
      <c r="T5823" s="2">
        <f t="shared" si="98"/>
        <v>0</v>
      </c>
      <c r="W5823" s="2">
        <f>IF(X5823&lt;&gt;"",VLOOKUP(X5823,燃料!B$12:D$18,3,0)*Y5823,0)</f>
        <v>0</v>
      </c>
      <c r="Y5823" s="2">
        <f t="shared" si="99"/>
        <v>0</v>
      </c>
      <c r="AB5823">
        <f>IF(X5823&lt;&gt;0,VLOOKUP(X5823,燃料!$B$12:$H$18,7,0)*Y5823,0)</f>
        <v>0</v>
      </c>
      <c r="AE5823" s="9">
        <f t="shared" si="100"/>
        <v>0</v>
      </c>
      <c r="AH5823">
        <v>1</v>
      </c>
      <c r="AQ5823" s="2">
        <f ca="1">IF($D5823&lt;&gt;"",IF(K5823&lt;&gt;0,INDIRECT("AQ"&amp;K5823),$AH5823*($T5823+IF($D5823&gt;ROW()+1,SUM(AQ5824:INDIRECT("AQ"&amp;$D5823-1)),0))/$L5823),$N5823*INDIRECT("AQ"&amp;$F5823))</f>
        <v>0</v>
      </c>
      <c r="AR5823" s="2">
        <f ca="1">IF($D5823&lt;&gt;"",IF(K5823&lt;&gt;0,INDIRECT("AR"&amp;K5823),$AH5823*($W5823+$AC5823+$AD5823+IF($D5823&gt;(ROW()+1),SUM(AR5824:INDIRECT("AR"&amp;$D5823-1)),0))/$L5823),$N5823*INDIRECT("AR"&amp;$F5823))</f>
        <v>0</v>
      </c>
      <c r="AS5823" s="7">
        <f ca="1">AQ5823*燃料!$D$15+AR5823</f>
        <v>0</v>
      </c>
      <c r="AT5823" s="2">
        <f ca="1">AQ5823*燃料!$H$15</f>
        <v>0</v>
      </c>
      <c r="AU5823" s="2">
        <f ca="1">IF($D5823&lt;&gt;"",IF(K5823&lt;&gt;0,INDIRECT("AU"&amp;K5823),$AH5823*($AB5823+IF($D5823&gt;(ROW()+1),SUM(AU5824:INDIRECT("AU"&amp;$D5823-1)),0))/$L5823),$N5823*INDIRECT("AU"&amp;$F5823))</f>
        <v>0</v>
      </c>
      <c r="AV5823" s="2">
        <f ca="1">IF($D5823&lt;&gt;"",IF(K5823&lt;&gt;0,INDIRECT("AV"&amp;K5823),$AH5823*($AE5823+IF($D5823&gt;(ROW()+1),SUM(AV5824:INDIRECT("AV"&amp;$D5823-1)),0))/$L5823),$N5823*INDIRECT("AV"&amp;$F5823))</f>
        <v>0</v>
      </c>
      <c r="AW5823" s="7">
        <f t="shared" ca="1" si="101"/>
        <v>0</v>
      </c>
      <c r="AX5823" s="2">
        <f t="shared" ca="1" si="102"/>
        <v>1</v>
      </c>
      <c r="AY5823">
        <v>0</v>
      </c>
      <c r="AZ5823" t="s">
        <v>33</v>
      </c>
      <c r="BA5823">
        <f t="shared" si="103"/>
        <v>5824</v>
      </c>
      <c r="BB5823" t="str">
        <f t="shared" si="104"/>
        <v/>
      </c>
      <c r="BC5823" t="str">
        <f t="shared" ca="1" si="105"/>
        <v/>
      </c>
      <c r="BE5823" s="2" t="str">
        <f t="shared" ca="1" si="106"/>
        <v/>
      </c>
      <c r="BF5823" s="2" t="str">
        <f t="shared" si="107"/>
        <v/>
      </c>
      <c r="BG5823" s="2" t="str">
        <f t="shared" ca="1" si="108"/>
        <v/>
      </c>
      <c r="BR5823" t="str">
        <f t="shared" ca="1" si="109"/>
        <v/>
      </c>
      <c r="BS5823" s="1" t="str">
        <f t="shared" ca="1" si="110"/>
        <v/>
      </c>
      <c r="BT5823" s="1" t="str">
        <f t="shared" ca="1" si="111"/>
        <v/>
      </c>
      <c r="BU5823">
        <f>ROW()</f>
        <v>5823</v>
      </c>
    </row>
    <row r="5824" spans="1:73" x14ac:dyDescent="0.45">
      <c r="A5824" s="2">
        <f>IF(K5824="",MAX(A$2:A5823)+1,"")</f>
        <v>1510</v>
      </c>
      <c r="B5824" s="3" t="str">
        <f ca="1">IFERROR(IF(A5824&lt;&gt;"",MATCH(A5824,H$2:H5823,0)+1,""),"")</f>
        <v/>
      </c>
      <c r="C5824" s="3">
        <f ca="1">MAX(MAX(A$2:A5823),MAX(H$2:H5823))</f>
        <v>1509</v>
      </c>
      <c r="D5824" s="2">
        <f t="shared" si="91"/>
        <v>5825</v>
      </c>
      <c r="E5824" s="2" t="str">
        <f>IF(A5824="",LOOKUP(2, 1/(A$1:A5823&lt;&gt;""), ROW(A$1:A5823)),"")</f>
        <v/>
      </c>
      <c r="F5824" s="2" t="str">
        <f ca="1">IFERROR(IF(H5824&lt;&gt;"",INDEX(ROW(A:A),MATCH(H5824,A:A,0)),LOOKUP(2,1/(H$1:H5823=A5824),ROW(H$1:H5823))),"")</f>
        <v/>
      </c>
      <c r="G5824" s="3">
        <f ca="1">IF(D5824&gt;ROW()+1,IF(D5824&lt;&gt;"",SUM(G5825:INDIRECT("G"&amp;(D5824-1))),I5824*INDIRECT("G"&amp;F5824)),1)</f>
        <v>1</v>
      </c>
      <c r="H5824" s="6">
        <f ca="1">IF(J5824="",IF(COUNTIF(K$2:K5823,K5824)&gt;0,INDIRECT("H"&amp;MATCH(K5824,K$2:K5823,0)+1),IF(COUNTIF(J$2:J5823,K5824)&gt;0,INDIRECT("A"&amp;MATCH(K5824,J$2:J5823,0)+1),C5824+1)),"")</f>
        <v>0</v>
      </c>
      <c r="I5824">
        <f t="shared" ca="1" si="92"/>
        <v>1</v>
      </c>
      <c r="J5824" s="2" t="str">
        <f t="shared" ca="1" si="93"/>
        <v/>
      </c>
      <c r="L5824">
        <f t="shared" si="94"/>
        <v>1</v>
      </c>
      <c r="M5824" t="str">
        <f t="shared" si="95"/>
        <v/>
      </c>
      <c r="N5824" s="2" t="str">
        <f t="shared" si="96"/>
        <v/>
      </c>
      <c r="O5824" s="2" t="str">
        <f t="shared" si="97"/>
        <v/>
      </c>
      <c r="T5824" s="2">
        <f t="shared" si="98"/>
        <v>0</v>
      </c>
      <c r="W5824" s="2">
        <f>IF(X5824&lt;&gt;"",VLOOKUP(X5824,燃料!B$12:D$18,3,0)*Y5824,0)</f>
        <v>0</v>
      </c>
      <c r="Y5824" s="2">
        <f t="shared" si="99"/>
        <v>0</v>
      </c>
      <c r="AB5824">
        <f>IF(X5824&lt;&gt;0,VLOOKUP(X5824,燃料!$B$12:$H$18,7,0)*Y5824,0)</f>
        <v>0</v>
      </c>
      <c r="AE5824" s="9">
        <f t="shared" si="100"/>
        <v>0</v>
      </c>
      <c r="AH5824">
        <v>1</v>
      </c>
      <c r="AQ5824" s="2">
        <f ca="1">IF($D5824&lt;&gt;"",IF(K5824&lt;&gt;0,INDIRECT("AQ"&amp;K5824),$AH5824*($T5824+IF($D5824&gt;ROW()+1,SUM(AQ5825:INDIRECT("AQ"&amp;$D5824-1)),0))/$L5824),$N5824*INDIRECT("AQ"&amp;$F5824))</f>
        <v>0</v>
      </c>
      <c r="AR5824" s="2">
        <f ca="1">IF($D5824&lt;&gt;"",IF(K5824&lt;&gt;0,INDIRECT("AR"&amp;K5824),$AH5824*($W5824+$AC5824+$AD5824+IF($D5824&gt;(ROW()+1),SUM(AR5825:INDIRECT("AR"&amp;$D5824-1)),0))/$L5824),$N5824*INDIRECT("AR"&amp;$F5824))</f>
        <v>0</v>
      </c>
      <c r="AS5824" s="7">
        <f ca="1">AQ5824*燃料!$D$15+AR5824</f>
        <v>0</v>
      </c>
      <c r="AT5824" s="2">
        <f ca="1">AQ5824*燃料!$H$15</f>
        <v>0</v>
      </c>
      <c r="AU5824" s="2">
        <f ca="1">IF($D5824&lt;&gt;"",IF(K5824&lt;&gt;0,INDIRECT("AU"&amp;K5824),$AH5824*($AB5824+IF($D5824&gt;(ROW()+1),SUM(AU5825:INDIRECT("AU"&amp;$D5824-1)),0))/$L5824),$N5824*INDIRECT("AU"&amp;$F5824))</f>
        <v>0</v>
      </c>
      <c r="AV5824" s="2">
        <f ca="1">IF($D5824&lt;&gt;"",IF(K5824&lt;&gt;0,INDIRECT("AV"&amp;K5824),$AH5824*($AE5824+IF($D5824&gt;(ROW()+1),SUM(AV5825:INDIRECT("AV"&amp;$D5824-1)),0))/$L5824),$N5824*INDIRECT("AV"&amp;$F5824))</f>
        <v>0</v>
      </c>
      <c r="AW5824" s="7">
        <f t="shared" ca="1" si="101"/>
        <v>0</v>
      </c>
      <c r="AX5824" s="2">
        <f t="shared" ca="1" si="102"/>
        <v>1</v>
      </c>
      <c r="AY5824">
        <v>0</v>
      </c>
      <c r="AZ5824" t="s">
        <v>33</v>
      </c>
      <c r="BA5824">
        <f t="shared" si="103"/>
        <v>5825</v>
      </c>
      <c r="BB5824" t="str">
        <f t="shared" si="104"/>
        <v/>
      </c>
      <c r="BC5824" t="str">
        <f t="shared" ca="1" si="105"/>
        <v/>
      </c>
      <c r="BE5824" s="2" t="str">
        <f t="shared" ca="1" si="106"/>
        <v/>
      </c>
      <c r="BF5824" s="2" t="str">
        <f t="shared" si="107"/>
        <v/>
      </c>
      <c r="BG5824" s="2" t="str">
        <f t="shared" ca="1" si="108"/>
        <v/>
      </c>
      <c r="BR5824" t="str">
        <f t="shared" ca="1" si="109"/>
        <v/>
      </c>
      <c r="BS5824" s="1" t="str">
        <f t="shared" ca="1" si="110"/>
        <v/>
      </c>
      <c r="BT5824" s="1" t="str">
        <f t="shared" ca="1" si="111"/>
        <v/>
      </c>
      <c r="BU5824">
        <f>ROW()</f>
        <v>5824</v>
      </c>
    </row>
    <row r="5825" spans="1:73" x14ac:dyDescent="0.45">
      <c r="A5825" s="2">
        <f>IF(K5825="",MAX(A$2:A5824)+1,"")</f>
        <v>1511</v>
      </c>
      <c r="B5825" s="3" t="str">
        <f ca="1">IFERROR(IF(A5825&lt;&gt;"",MATCH(A5825,H$2:H5824,0)+1,""),"")</f>
        <v/>
      </c>
      <c r="C5825" s="3">
        <f ca="1">MAX(MAX(A$2:A5824),MAX(H$2:H5824))</f>
        <v>1510</v>
      </c>
      <c r="D5825" s="2">
        <f t="shared" si="91"/>
        <v>5826</v>
      </c>
      <c r="E5825" s="2" t="str">
        <f>IF(A5825="",LOOKUP(2, 1/(A$1:A5824&lt;&gt;""), ROW(A$1:A5824)),"")</f>
        <v/>
      </c>
      <c r="F5825" s="2" t="str">
        <f ca="1">IFERROR(IF(H5825&lt;&gt;"",INDEX(ROW(A:A),MATCH(H5825,A:A,0)),LOOKUP(2,1/(H$1:H5824=A5825),ROW(H$1:H5824))),"")</f>
        <v/>
      </c>
      <c r="G5825" s="3">
        <f ca="1">IF(D5825&gt;ROW()+1,IF(D5825&lt;&gt;"",SUM(G5826:INDIRECT("G"&amp;(D5825-1))),I5825*INDIRECT("G"&amp;F5825)),1)</f>
        <v>1</v>
      </c>
      <c r="H5825" s="6">
        <f ca="1">IF(J5825="",IF(COUNTIF(K$2:K5824,K5825)&gt;0,INDIRECT("H"&amp;MATCH(K5825,K$2:K5824,0)+1),IF(COUNTIF(J$2:J5824,K5825)&gt;0,INDIRECT("A"&amp;MATCH(K5825,J$2:J5824,0)+1),C5825+1)),"")</f>
        <v>0</v>
      </c>
      <c r="I5825">
        <f t="shared" ca="1" si="92"/>
        <v>1</v>
      </c>
      <c r="J5825" s="2" t="str">
        <f t="shared" ca="1" si="93"/>
        <v/>
      </c>
      <c r="L5825">
        <f t="shared" si="94"/>
        <v>1</v>
      </c>
      <c r="M5825" t="str">
        <f t="shared" si="95"/>
        <v/>
      </c>
      <c r="N5825" s="2" t="str">
        <f t="shared" si="96"/>
        <v/>
      </c>
      <c r="O5825" s="2" t="str">
        <f t="shared" si="97"/>
        <v/>
      </c>
      <c r="T5825" s="2">
        <f t="shared" si="98"/>
        <v>0</v>
      </c>
      <c r="W5825" s="2">
        <f>IF(X5825&lt;&gt;"",VLOOKUP(X5825,燃料!B$12:D$18,3,0)*Y5825,0)</f>
        <v>0</v>
      </c>
      <c r="Y5825" s="2">
        <f t="shared" si="99"/>
        <v>0</v>
      </c>
      <c r="AB5825">
        <f>IF(X5825&lt;&gt;0,VLOOKUP(X5825,燃料!$B$12:$H$18,7,0)*Y5825,0)</f>
        <v>0</v>
      </c>
      <c r="AE5825" s="9">
        <f t="shared" si="100"/>
        <v>0</v>
      </c>
      <c r="AH5825">
        <v>1</v>
      </c>
      <c r="AQ5825" s="2">
        <f ca="1">IF($D5825&lt;&gt;"",IF(K5825&lt;&gt;0,INDIRECT("AQ"&amp;K5825),$AH5825*($T5825+IF($D5825&gt;ROW()+1,SUM(AQ5826:INDIRECT("AQ"&amp;$D5825-1)),0))/$L5825),$N5825*INDIRECT("AQ"&amp;$F5825))</f>
        <v>0</v>
      </c>
      <c r="AR5825" s="2">
        <f ca="1">IF($D5825&lt;&gt;"",IF(K5825&lt;&gt;0,INDIRECT("AR"&amp;K5825),$AH5825*($W5825+$AC5825+$AD5825+IF($D5825&gt;(ROW()+1),SUM(AR5826:INDIRECT("AR"&amp;$D5825-1)),0))/$L5825),$N5825*INDIRECT("AR"&amp;$F5825))</f>
        <v>0</v>
      </c>
      <c r="AS5825" s="7">
        <f ca="1">AQ5825*燃料!$D$15+AR5825</f>
        <v>0</v>
      </c>
      <c r="AT5825" s="2">
        <f ca="1">AQ5825*燃料!$H$15</f>
        <v>0</v>
      </c>
      <c r="AU5825" s="2">
        <f ca="1">IF($D5825&lt;&gt;"",IF(K5825&lt;&gt;0,INDIRECT("AU"&amp;K5825),$AH5825*($AB5825+IF($D5825&gt;(ROW()+1),SUM(AU5826:INDIRECT("AU"&amp;$D5825-1)),0))/$L5825),$N5825*INDIRECT("AU"&amp;$F5825))</f>
        <v>0</v>
      </c>
      <c r="AV5825" s="2">
        <f ca="1">IF($D5825&lt;&gt;"",IF(K5825&lt;&gt;0,INDIRECT("AV"&amp;K5825),$AH5825*($AE5825+IF($D5825&gt;(ROW()+1),SUM(AV5826:INDIRECT("AV"&amp;$D5825-1)),0))/$L5825),$N5825*INDIRECT("AV"&amp;$F5825))</f>
        <v>0</v>
      </c>
      <c r="AW5825" s="7">
        <f t="shared" ca="1" si="101"/>
        <v>0</v>
      </c>
      <c r="AX5825" s="2">
        <f t="shared" ca="1" si="102"/>
        <v>1</v>
      </c>
      <c r="AY5825">
        <v>0</v>
      </c>
      <c r="AZ5825" t="s">
        <v>33</v>
      </c>
      <c r="BA5825">
        <f t="shared" si="103"/>
        <v>5826</v>
      </c>
      <c r="BB5825" t="str">
        <f t="shared" si="104"/>
        <v/>
      </c>
      <c r="BC5825" t="str">
        <f t="shared" ca="1" si="105"/>
        <v/>
      </c>
      <c r="BE5825" s="2" t="str">
        <f t="shared" ca="1" si="106"/>
        <v/>
      </c>
      <c r="BF5825" s="2" t="str">
        <f t="shared" si="107"/>
        <v/>
      </c>
      <c r="BG5825" s="2" t="str">
        <f t="shared" ca="1" si="108"/>
        <v/>
      </c>
      <c r="BR5825" t="str">
        <f t="shared" ca="1" si="109"/>
        <v/>
      </c>
      <c r="BS5825" s="1" t="str">
        <f t="shared" ca="1" si="110"/>
        <v/>
      </c>
      <c r="BT5825" s="1" t="str">
        <f t="shared" ca="1" si="111"/>
        <v/>
      </c>
      <c r="BU5825">
        <f>ROW()</f>
        <v>5825</v>
      </c>
    </row>
    <row r="5826" spans="1:73" x14ac:dyDescent="0.45">
      <c r="A5826" s="2">
        <f>IF(K5826="",MAX(A$2:A5825)+1,"")</f>
        <v>1512</v>
      </c>
      <c r="B5826" s="3" t="str">
        <f ca="1">IFERROR(IF(A5826&lt;&gt;"",MATCH(A5826,H$2:H5825,0)+1,""),"")</f>
        <v/>
      </c>
      <c r="C5826" s="3">
        <f ca="1">MAX(MAX(A$2:A5825),MAX(H$2:H5825))</f>
        <v>1511</v>
      </c>
      <c r="D5826" s="2">
        <f t="shared" si="91"/>
        <v>5827</v>
      </c>
      <c r="E5826" s="2" t="str">
        <f>IF(A5826="",LOOKUP(2, 1/(A$1:A5825&lt;&gt;""), ROW(A$1:A5825)),"")</f>
        <v/>
      </c>
      <c r="F5826" s="2" t="str">
        <f ca="1">IFERROR(IF(H5826&lt;&gt;"",INDEX(ROW(A:A),MATCH(H5826,A:A,0)),LOOKUP(2,1/(H$1:H5825=A5826),ROW(H$1:H5825))),"")</f>
        <v/>
      </c>
      <c r="G5826" s="3">
        <f ca="1">IF(D5826&gt;ROW()+1,IF(D5826&lt;&gt;"",SUM(G5827:INDIRECT("G"&amp;(D5826-1))),I5826*INDIRECT("G"&amp;F5826)),1)</f>
        <v>1</v>
      </c>
      <c r="H5826" s="6">
        <f ca="1">IF(J5826="",IF(COUNTIF(K$2:K5825,K5826)&gt;0,INDIRECT("H"&amp;MATCH(K5826,K$2:K5825,0)+1),IF(COUNTIF(J$2:J5825,K5826)&gt;0,INDIRECT("A"&amp;MATCH(K5826,J$2:J5825,0)+1),C5826+1)),"")</f>
        <v>0</v>
      </c>
      <c r="I5826">
        <f t="shared" ca="1" si="92"/>
        <v>1</v>
      </c>
      <c r="J5826" s="2" t="str">
        <f t="shared" ca="1" si="93"/>
        <v/>
      </c>
      <c r="L5826">
        <f t="shared" si="94"/>
        <v>1</v>
      </c>
      <c r="M5826" t="str">
        <f t="shared" si="95"/>
        <v/>
      </c>
      <c r="N5826" s="2" t="str">
        <f t="shared" si="96"/>
        <v/>
      </c>
      <c r="O5826" s="2" t="str">
        <f t="shared" si="97"/>
        <v/>
      </c>
      <c r="T5826" s="2">
        <f t="shared" si="98"/>
        <v>0</v>
      </c>
      <c r="W5826" s="2">
        <f>IF(X5826&lt;&gt;"",VLOOKUP(X5826,燃料!B$12:D$18,3,0)*Y5826,0)</f>
        <v>0</v>
      </c>
      <c r="Y5826" s="2">
        <f t="shared" si="99"/>
        <v>0</v>
      </c>
      <c r="AB5826">
        <f>IF(X5826&lt;&gt;0,VLOOKUP(X5826,燃料!$B$12:$H$18,7,0)*Y5826,0)</f>
        <v>0</v>
      </c>
      <c r="AE5826" s="9">
        <f t="shared" si="100"/>
        <v>0</v>
      </c>
      <c r="AH5826">
        <v>1</v>
      </c>
      <c r="AQ5826" s="2">
        <f ca="1">IF($D5826&lt;&gt;"",IF(K5826&lt;&gt;0,INDIRECT("AQ"&amp;K5826),$AH5826*($T5826+IF($D5826&gt;ROW()+1,SUM(AQ5827:INDIRECT("AQ"&amp;$D5826-1)),0))/$L5826),$N5826*INDIRECT("AQ"&amp;$F5826))</f>
        <v>0</v>
      </c>
      <c r="AR5826" s="2">
        <f ca="1">IF($D5826&lt;&gt;"",IF(K5826&lt;&gt;0,INDIRECT("AR"&amp;K5826),$AH5826*($W5826+$AC5826+$AD5826+IF($D5826&gt;(ROW()+1),SUM(AR5827:INDIRECT("AR"&amp;$D5826-1)),0))/$L5826),$N5826*INDIRECT("AR"&amp;$F5826))</f>
        <v>0</v>
      </c>
      <c r="AS5826" s="7">
        <f ca="1">AQ5826*燃料!$D$15+AR5826</f>
        <v>0</v>
      </c>
      <c r="AT5826" s="2">
        <f ca="1">AQ5826*燃料!$H$15</f>
        <v>0</v>
      </c>
      <c r="AU5826" s="2">
        <f ca="1">IF($D5826&lt;&gt;"",IF(K5826&lt;&gt;0,INDIRECT("AU"&amp;K5826),$AH5826*($AB5826+IF($D5826&gt;(ROW()+1),SUM(AU5827:INDIRECT("AU"&amp;$D5826-1)),0))/$L5826),$N5826*INDIRECT("AU"&amp;$F5826))</f>
        <v>0</v>
      </c>
      <c r="AV5826" s="2">
        <f ca="1">IF($D5826&lt;&gt;"",IF(K5826&lt;&gt;0,INDIRECT("AV"&amp;K5826),$AH5826*($AE5826+IF($D5826&gt;(ROW()+1),SUM(AV5827:INDIRECT("AV"&amp;$D5826-1)),0))/$L5826),$N5826*INDIRECT("AV"&amp;$F5826))</f>
        <v>0</v>
      </c>
      <c r="AW5826" s="7">
        <f t="shared" ca="1" si="101"/>
        <v>0</v>
      </c>
      <c r="AX5826" s="2">
        <f t="shared" ca="1" si="102"/>
        <v>1</v>
      </c>
      <c r="AY5826">
        <v>0</v>
      </c>
      <c r="AZ5826" t="s">
        <v>33</v>
      </c>
      <c r="BA5826">
        <f t="shared" si="103"/>
        <v>5827</v>
      </c>
      <c r="BB5826" t="str">
        <f t="shared" si="104"/>
        <v/>
      </c>
      <c r="BC5826" t="str">
        <f t="shared" ca="1" si="105"/>
        <v/>
      </c>
      <c r="BE5826" s="2" t="str">
        <f t="shared" ca="1" si="106"/>
        <v/>
      </c>
      <c r="BF5826" s="2" t="str">
        <f t="shared" si="107"/>
        <v/>
      </c>
      <c r="BG5826" s="2" t="str">
        <f t="shared" ca="1" si="108"/>
        <v/>
      </c>
      <c r="BR5826" t="str">
        <f t="shared" ca="1" si="109"/>
        <v/>
      </c>
      <c r="BS5826" s="1" t="str">
        <f t="shared" ca="1" si="110"/>
        <v/>
      </c>
      <c r="BT5826" s="1" t="str">
        <f t="shared" ca="1" si="111"/>
        <v/>
      </c>
      <c r="BU5826">
        <f>ROW()</f>
        <v>5826</v>
      </c>
    </row>
    <row r="5827" spans="1:73" x14ac:dyDescent="0.45">
      <c r="A5827" s="2">
        <f>IF(K5827="",MAX(A$2:A5826)+1,"")</f>
        <v>1513</v>
      </c>
      <c r="B5827" s="3" t="str">
        <f ca="1">IFERROR(IF(A5827&lt;&gt;"",MATCH(A5827,H$2:H5826,0)+1,""),"")</f>
        <v/>
      </c>
      <c r="C5827" s="3">
        <f ca="1">MAX(MAX(A$2:A5826),MAX(H$2:H5826))</f>
        <v>1512</v>
      </c>
      <c r="D5827" s="2">
        <f t="shared" si="91"/>
        <v>5828</v>
      </c>
      <c r="E5827" s="2" t="str">
        <f>IF(A5827="",LOOKUP(2, 1/(A$1:A5826&lt;&gt;""), ROW(A$1:A5826)),"")</f>
        <v/>
      </c>
      <c r="F5827" s="2" t="str">
        <f ca="1">IFERROR(IF(H5827&lt;&gt;"",INDEX(ROW(A:A),MATCH(H5827,A:A,0)),LOOKUP(2,1/(H$1:H5826=A5827),ROW(H$1:H5826))),"")</f>
        <v/>
      </c>
      <c r="G5827" s="3">
        <f ca="1">IF(D5827&gt;ROW()+1,IF(D5827&lt;&gt;"",SUM(G5828:INDIRECT("G"&amp;(D5827-1))),I5827*INDIRECT("G"&amp;F5827)),1)</f>
        <v>1</v>
      </c>
      <c r="H5827" s="6">
        <f ca="1">IF(J5827="",IF(COUNTIF(K$2:K5826,K5827)&gt;0,INDIRECT("H"&amp;MATCH(K5827,K$2:K5826,0)+1),IF(COUNTIF(J$2:J5826,K5827)&gt;0,INDIRECT("A"&amp;MATCH(K5827,J$2:J5826,0)+1),C5827+1)),"")</f>
        <v>0</v>
      </c>
      <c r="I5827">
        <f t="shared" ca="1" si="92"/>
        <v>1</v>
      </c>
      <c r="J5827" s="2" t="str">
        <f t="shared" ca="1" si="93"/>
        <v/>
      </c>
      <c r="L5827">
        <f t="shared" si="94"/>
        <v>1</v>
      </c>
      <c r="M5827" t="str">
        <f t="shared" si="95"/>
        <v/>
      </c>
      <c r="N5827" s="2" t="str">
        <f t="shared" si="96"/>
        <v/>
      </c>
      <c r="O5827" s="2" t="str">
        <f t="shared" si="97"/>
        <v/>
      </c>
      <c r="T5827" s="2">
        <f t="shared" si="98"/>
        <v>0</v>
      </c>
      <c r="W5827" s="2">
        <f>IF(X5827&lt;&gt;"",VLOOKUP(X5827,燃料!B$12:D$18,3,0)*Y5827,0)</f>
        <v>0</v>
      </c>
      <c r="Y5827" s="2">
        <f t="shared" si="99"/>
        <v>0</v>
      </c>
      <c r="AB5827">
        <f>IF(X5827&lt;&gt;0,VLOOKUP(X5827,燃料!$B$12:$H$18,7,0)*Y5827,0)</f>
        <v>0</v>
      </c>
      <c r="AE5827" s="9">
        <f t="shared" si="100"/>
        <v>0</v>
      </c>
      <c r="AH5827">
        <v>1</v>
      </c>
      <c r="AQ5827" s="2">
        <f ca="1">IF($D5827&lt;&gt;"",IF(K5827&lt;&gt;0,INDIRECT("AQ"&amp;K5827),$AH5827*($T5827+IF($D5827&gt;ROW()+1,SUM(AQ5828:INDIRECT("AQ"&amp;$D5827-1)),0))/$L5827),$N5827*INDIRECT("AQ"&amp;$F5827))</f>
        <v>0</v>
      </c>
      <c r="AR5827" s="2">
        <f ca="1">IF($D5827&lt;&gt;"",IF(K5827&lt;&gt;0,INDIRECT("AR"&amp;K5827),$AH5827*($W5827+$AC5827+$AD5827+IF($D5827&gt;(ROW()+1),SUM(AR5828:INDIRECT("AR"&amp;$D5827-1)),0))/$L5827),$N5827*INDIRECT("AR"&amp;$F5827))</f>
        <v>0</v>
      </c>
      <c r="AS5827" s="7">
        <f ca="1">AQ5827*燃料!$D$15+AR5827</f>
        <v>0</v>
      </c>
      <c r="AT5827" s="2">
        <f ca="1">AQ5827*燃料!$H$15</f>
        <v>0</v>
      </c>
      <c r="AU5827" s="2">
        <f ca="1">IF($D5827&lt;&gt;"",IF(K5827&lt;&gt;0,INDIRECT("AU"&amp;K5827),$AH5827*($AB5827+IF($D5827&gt;(ROW()+1),SUM(AU5828:INDIRECT("AU"&amp;$D5827-1)),0))/$L5827),$N5827*INDIRECT("AU"&amp;$F5827))</f>
        <v>0</v>
      </c>
      <c r="AV5827" s="2">
        <f ca="1">IF($D5827&lt;&gt;"",IF(K5827&lt;&gt;0,INDIRECT("AV"&amp;K5827),$AH5827*($AE5827+IF($D5827&gt;(ROW()+1),SUM(AV5828:INDIRECT("AV"&amp;$D5827-1)),0))/$L5827),$N5827*INDIRECT("AV"&amp;$F5827))</f>
        <v>0</v>
      </c>
      <c r="AW5827" s="7">
        <f t="shared" ca="1" si="101"/>
        <v>0</v>
      </c>
      <c r="AX5827" s="2">
        <f t="shared" ca="1" si="102"/>
        <v>1</v>
      </c>
      <c r="AY5827">
        <v>0</v>
      </c>
      <c r="AZ5827" t="s">
        <v>33</v>
      </c>
      <c r="BA5827">
        <f t="shared" si="103"/>
        <v>5828</v>
      </c>
      <c r="BB5827" t="str">
        <f t="shared" si="104"/>
        <v/>
      </c>
      <c r="BC5827" t="str">
        <f t="shared" ca="1" si="105"/>
        <v/>
      </c>
      <c r="BE5827" s="2" t="str">
        <f t="shared" ca="1" si="106"/>
        <v/>
      </c>
      <c r="BF5827" s="2" t="str">
        <f t="shared" si="107"/>
        <v/>
      </c>
      <c r="BG5827" s="2" t="str">
        <f t="shared" ca="1" si="108"/>
        <v/>
      </c>
      <c r="BR5827" t="str">
        <f t="shared" ca="1" si="109"/>
        <v/>
      </c>
      <c r="BS5827" s="1" t="str">
        <f t="shared" ca="1" si="110"/>
        <v/>
      </c>
      <c r="BT5827" s="1" t="str">
        <f t="shared" ca="1" si="111"/>
        <v/>
      </c>
      <c r="BU5827">
        <f>ROW()</f>
        <v>5827</v>
      </c>
    </row>
    <row r="5828" spans="1:73" x14ac:dyDescent="0.45">
      <c r="A5828" s="2">
        <f>IF(K5828="",MAX(A$2:A5827)+1,"")</f>
        <v>1514</v>
      </c>
      <c r="B5828" s="3" t="str">
        <f ca="1">IFERROR(IF(A5828&lt;&gt;"",MATCH(A5828,H$2:H5827,0)+1,""),"")</f>
        <v/>
      </c>
      <c r="C5828" s="3">
        <f ca="1">MAX(MAX(A$2:A5827),MAX(H$2:H5827))</f>
        <v>1513</v>
      </c>
      <c r="D5828" s="2">
        <f t="shared" si="91"/>
        <v>5829</v>
      </c>
      <c r="E5828" s="2" t="str">
        <f>IF(A5828="",LOOKUP(2, 1/(A$1:A5827&lt;&gt;""), ROW(A$1:A5827)),"")</f>
        <v/>
      </c>
      <c r="F5828" s="2" t="str">
        <f ca="1">IFERROR(IF(H5828&lt;&gt;"",INDEX(ROW(A:A),MATCH(H5828,A:A,0)),LOOKUP(2,1/(H$1:H5827=A5828),ROW(H$1:H5827))),"")</f>
        <v/>
      </c>
      <c r="G5828" s="3">
        <f ca="1">IF(D5828&gt;ROW()+1,IF(D5828&lt;&gt;"",SUM(G5829:INDIRECT("G"&amp;(D5828-1))),I5828*INDIRECT("G"&amp;F5828)),1)</f>
        <v>1</v>
      </c>
      <c r="H5828" s="6">
        <f ca="1">IF(J5828="",IF(COUNTIF(K$2:K5827,K5828)&gt;0,INDIRECT("H"&amp;MATCH(K5828,K$2:K5827,0)+1),IF(COUNTIF(J$2:J5827,K5828)&gt;0,INDIRECT("A"&amp;MATCH(K5828,J$2:J5827,0)+1),C5828+1)),"")</f>
        <v>0</v>
      </c>
      <c r="I5828">
        <f t="shared" ca="1" si="92"/>
        <v>1</v>
      </c>
      <c r="J5828" s="2" t="str">
        <f t="shared" ca="1" si="93"/>
        <v/>
      </c>
      <c r="L5828">
        <f t="shared" si="94"/>
        <v>1</v>
      </c>
      <c r="M5828" t="str">
        <f t="shared" si="95"/>
        <v/>
      </c>
      <c r="N5828" s="2" t="str">
        <f t="shared" si="96"/>
        <v/>
      </c>
      <c r="O5828" s="2" t="str">
        <f t="shared" si="97"/>
        <v/>
      </c>
      <c r="T5828" s="2">
        <f t="shared" si="98"/>
        <v>0</v>
      </c>
      <c r="W5828" s="2">
        <f>IF(X5828&lt;&gt;"",VLOOKUP(X5828,燃料!B$12:D$18,3,0)*Y5828,0)</f>
        <v>0</v>
      </c>
      <c r="Y5828" s="2">
        <f t="shared" si="99"/>
        <v>0</v>
      </c>
      <c r="AB5828">
        <f>IF(X5828&lt;&gt;0,VLOOKUP(X5828,燃料!$B$12:$H$18,7,0)*Y5828,0)</f>
        <v>0</v>
      </c>
      <c r="AE5828" s="9">
        <f t="shared" si="100"/>
        <v>0</v>
      </c>
      <c r="AH5828">
        <v>1</v>
      </c>
      <c r="AQ5828" s="2">
        <f ca="1">IF($D5828&lt;&gt;"",IF(K5828&lt;&gt;0,INDIRECT("AQ"&amp;K5828),$AH5828*($T5828+IF($D5828&gt;ROW()+1,SUM(AQ5829:INDIRECT("AQ"&amp;$D5828-1)),0))/$L5828),$N5828*INDIRECT("AQ"&amp;$F5828))</f>
        <v>0</v>
      </c>
      <c r="AR5828" s="2">
        <f ca="1">IF($D5828&lt;&gt;"",IF(K5828&lt;&gt;0,INDIRECT("AR"&amp;K5828),$AH5828*($W5828+$AC5828+$AD5828+IF($D5828&gt;(ROW()+1),SUM(AR5829:INDIRECT("AR"&amp;$D5828-1)),0))/$L5828),$N5828*INDIRECT("AR"&amp;$F5828))</f>
        <v>0</v>
      </c>
      <c r="AS5828" s="7">
        <f ca="1">AQ5828*燃料!$D$15+AR5828</f>
        <v>0</v>
      </c>
      <c r="AT5828" s="2">
        <f ca="1">AQ5828*燃料!$H$15</f>
        <v>0</v>
      </c>
      <c r="AU5828" s="2">
        <f ca="1">IF($D5828&lt;&gt;"",IF(K5828&lt;&gt;0,INDIRECT("AU"&amp;K5828),$AH5828*($AB5828+IF($D5828&gt;(ROW()+1),SUM(AU5829:INDIRECT("AU"&amp;$D5828-1)),0))/$L5828),$N5828*INDIRECT("AU"&amp;$F5828))</f>
        <v>0</v>
      </c>
      <c r="AV5828" s="2">
        <f ca="1">IF($D5828&lt;&gt;"",IF(K5828&lt;&gt;0,INDIRECT("AV"&amp;K5828),$AH5828*($AE5828+IF($D5828&gt;(ROW()+1),SUM(AV5829:INDIRECT("AV"&amp;$D5828-1)),0))/$L5828),$N5828*INDIRECT("AV"&amp;$F5828))</f>
        <v>0</v>
      </c>
      <c r="AW5828" s="7">
        <f t="shared" ca="1" si="101"/>
        <v>0</v>
      </c>
      <c r="AX5828" s="2">
        <f t="shared" ca="1" si="102"/>
        <v>1</v>
      </c>
      <c r="AY5828">
        <v>0</v>
      </c>
      <c r="AZ5828" t="s">
        <v>33</v>
      </c>
      <c r="BA5828">
        <f t="shared" si="103"/>
        <v>5829</v>
      </c>
      <c r="BB5828" t="str">
        <f t="shared" si="104"/>
        <v/>
      </c>
      <c r="BC5828" t="str">
        <f t="shared" ca="1" si="105"/>
        <v/>
      </c>
      <c r="BE5828" s="2" t="str">
        <f t="shared" ca="1" si="106"/>
        <v/>
      </c>
      <c r="BF5828" s="2" t="str">
        <f t="shared" si="107"/>
        <v/>
      </c>
      <c r="BG5828" s="2" t="str">
        <f t="shared" ca="1" si="108"/>
        <v/>
      </c>
      <c r="BR5828" t="str">
        <f t="shared" ca="1" si="109"/>
        <v/>
      </c>
      <c r="BS5828" s="1" t="str">
        <f t="shared" ca="1" si="110"/>
        <v/>
      </c>
      <c r="BT5828" s="1" t="str">
        <f t="shared" ca="1" si="111"/>
        <v/>
      </c>
      <c r="BU5828">
        <f>ROW()</f>
        <v>5828</v>
      </c>
    </row>
    <row r="5829" spans="1:73" x14ac:dyDescent="0.45">
      <c r="A5829" s="2">
        <f>IF(K5829="",MAX(A$2:A5828)+1,"")</f>
        <v>1515</v>
      </c>
      <c r="B5829" s="3" t="str">
        <f ca="1">IFERROR(IF(A5829&lt;&gt;"",MATCH(A5829,H$2:H5828,0)+1,""),"")</f>
        <v/>
      </c>
      <c r="C5829" s="3">
        <f ca="1">MAX(MAX(A$2:A5828),MAX(H$2:H5828))</f>
        <v>1514</v>
      </c>
      <c r="D5829" s="2">
        <f t="shared" si="91"/>
        <v>5830</v>
      </c>
      <c r="E5829" s="2" t="str">
        <f>IF(A5829="",LOOKUP(2, 1/(A$1:A5828&lt;&gt;""), ROW(A$1:A5828)),"")</f>
        <v/>
      </c>
      <c r="F5829" s="2" t="str">
        <f ca="1">IFERROR(IF(H5829&lt;&gt;"",INDEX(ROW(A:A),MATCH(H5829,A:A,0)),LOOKUP(2,1/(H$1:H5828=A5829),ROW(H$1:H5828))),"")</f>
        <v/>
      </c>
      <c r="G5829" s="3">
        <f ca="1">IF(D5829&gt;ROW()+1,IF(D5829&lt;&gt;"",SUM(G5830:INDIRECT("G"&amp;(D5829-1))),I5829*INDIRECT("G"&amp;F5829)),1)</f>
        <v>1</v>
      </c>
      <c r="H5829" s="6">
        <f ca="1">IF(J5829="",IF(COUNTIF(K$2:K5828,K5829)&gt;0,INDIRECT("H"&amp;MATCH(K5829,K$2:K5828,0)+1),IF(COUNTIF(J$2:J5828,K5829)&gt;0,INDIRECT("A"&amp;MATCH(K5829,J$2:J5828,0)+1),C5829+1)),"")</f>
        <v>0</v>
      </c>
      <c r="I5829">
        <f t="shared" ca="1" si="92"/>
        <v>1</v>
      </c>
      <c r="J5829" s="2" t="str">
        <f t="shared" ca="1" si="93"/>
        <v/>
      </c>
      <c r="L5829">
        <f t="shared" si="94"/>
        <v>1</v>
      </c>
      <c r="M5829" t="str">
        <f t="shared" si="95"/>
        <v/>
      </c>
      <c r="N5829" s="2" t="str">
        <f t="shared" si="96"/>
        <v/>
      </c>
      <c r="O5829" s="2" t="str">
        <f t="shared" si="97"/>
        <v/>
      </c>
      <c r="T5829" s="2">
        <f t="shared" si="98"/>
        <v>0</v>
      </c>
      <c r="W5829" s="2">
        <f>IF(X5829&lt;&gt;"",VLOOKUP(X5829,燃料!B$12:D$18,3,0)*Y5829,0)</f>
        <v>0</v>
      </c>
      <c r="Y5829" s="2">
        <f t="shared" si="99"/>
        <v>0</v>
      </c>
      <c r="AB5829">
        <f>IF(X5829&lt;&gt;0,VLOOKUP(X5829,燃料!$B$12:$H$18,7,0)*Y5829,0)</f>
        <v>0</v>
      </c>
      <c r="AE5829" s="9">
        <f t="shared" si="100"/>
        <v>0</v>
      </c>
      <c r="AH5829">
        <v>1</v>
      </c>
      <c r="AQ5829" s="2">
        <f ca="1">IF($D5829&lt;&gt;"",IF(K5829&lt;&gt;0,INDIRECT("AQ"&amp;K5829),$AH5829*($T5829+IF($D5829&gt;ROW()+1,SUM(AQ5830:INDIRECT("AQ"&amp;$D5829-1)),0))/$L5829),$N5829*INDIRECT("AQ"&amp;$F5829))</f>
        <v>0</v>
      </c>
      <c r="AR5829" s="2">
        <f ca="1">IF($D5829&lt;&gt;"",IF(K5829&lt;&gt;0,INDIRECT("AR"&amp;K5829),$AH5829*($W5829+$AC5829+$AD5829+IF($D5829&gt;(ROW()+1),SUM(AR5830:INDIRECT("AR"&amp;$D5829-1)),0))/$L5829),$N5829*INDIRECT("AR"&amp;$F5829))</f>
        <v>0</v>
      </c>
      <c r="AS5829" s="7">
        <f ca="1">AQ5829*燃料!$D$15+AR5829</f>
        <v>0</v>
      </c>
      <c r="AT5829" s="2">
        <f ca="1">AQ5829*燃料!$H$15</f>
        <v>0</v>
      </c>
      <c r="AU5829" s="2">
        <f ca="1">IF($D5829&lt;&gt;"",IF(K5829&lt;&gt;0,INDIRECT("AU"&amp;K5829),$AH5829*($AB5829+IF($D5829&gt;(ROW()+1),SUM(AU5830:INDIRECT("AU"&amp;$D5829-1)),0))/$L5829),$N5829*INDIRECT("AU"&amp;$F5829))</f>
        <v>0</v>
      </c>
      <c r="AV5829" s="2">
        <f ca="1">IF($D5829&lt;&gt;"",IF(K5829&lt;&gt;0,INDIRECT("AV"&amp;K5829),$AH5829*($AE5829+IF($D5829&gt;(ROW()+1),SUM(AV5830:INDIRECT("AV"&amp;$D5829-1)),0))/$L5829),$N5829*INDIRECT("AV"&amp;$F5829))</f>
        <v>0</v>
      </c>
      <c r="AW5829" s="7">
        <f t="shared" ca="1" si="101"/>
        <v>0</v>
      </c>
      <c r="AX5829" s="2">
        <f t="shared" ca="1" si="102"/>
        <v>1</v>
      </c>
      <c r="AY5829">
        <v>0</v>
      </c>
      <c r="AZ5829" t="s">
        <v>33</v>
      </c>
      <c r="BA5829">
        <f t="shared" si="103"/>
        <v>5830</v>
      </c>
      <c r="BB5829" t="str">
        <f t="shared" si="104"/>
        <v/>
      </c>
      <c r="BC5829" t="str">
        <f t="shared" ca="1" si="105"/>
        <v/>
      </c>
      <c r="BE5829" s="2" t="str">
        <f t="shared" ca="1" si="106"/>
        <v/>
      </c>
      <c r="BF5829" s="2" t="str">
        <f t="shared" si="107"/>
        <v/>
      </c>
      <c r="BG5829" s="2" t="str">
        <f t="shared" ca="1" si="108"/>
        <v/>
      </c>
      <c r="BR5829" t="str">
        <f t="shared" ca="1" si="109"/>
        <v/>
      </c>
      <c r="BS5829" s="1" t="str">
        <f t="shared" ca="1" si="110"/>
        <v/>
      </c>
      <c r="BT5829" s="1" t="str">
        <f t="shared" ca="1" si="111"/>
        <v/>
      </c>
      <c r="BU5829">
        <f>ROW()</f>
        <v>5829</v>
      </c>
    </row>
    <row r="5830" spans="1:73" x14ac:dyDescent="0.45">
      <c r="A5830" s="2">
        <f>IF(K5830="",MAX(A$2:A5829)+1,"")</f>
        <v>1516</v>
      </c>
      <c r="B5830" s="3" t="str">
        <f ca="1">IFERROR(IF(A5830&lt;&gt;"",MATCH(A5830,H$2:H5829,0)+1,""),"")</f>
        <v/>
      </c>
      <c r="C5830" s="3">
        <f ca="1">MAX(MAX(A$2:A5829),MAX(H$2:H5829))</f>
        <v>1515</v>
      </c>
      <c r="D5830" s="2">
        <f t="shared" si="91"/>
        <v>5831</v>
      </c>
      <c r="E5830" s="2" t="str">
        <f>IF(A5830="",LOOKUP(2, 1/(A$1:A5829&lt;&gt;""), ROW(A$1:A5829)),"")</f>
        <v/>
      </c>
      <c r="F5830" s="2" t="str">
        <f ca="1">IFERROR(IF(H5830&lt;&gt;"",INDEX(ROW(A:A),MATCH(H5830,A:A,0)),LOOKUP(2,1/(H$1:H5829=A5830),ROW(H$1:H5829))),"")</f>
        <v/>
      </c>
      <c r="G5830" s="3">
        <f ca="1">IF(D5830&gt;ROW()+1,IF(D5830&lt;&gt;"",SUM(G5831:INDIRECT("G"&amp;(D5830-1))),I5830*INDIRECT("G"&amp;F5830)),1)</f>
        <v>1</v>
      </c>
      <c r="H5830" s="6">
        <f ca="1">IF(J5830="",IF(COUNTIF(K$2:K5829,K5830)&gt;0,INDIRECT("H"&amp;MATCH(K5830,K$2:K5829,0)+1),IF(COUNTIF(J$2:J5829,K5830)&gt;0,INDIRECT("A"&amp;MATCH(K5830,J$2:J5829,0)+1),C5830+1)),"")</f>
        <v>0</v>
      </c>
      <c r="I5830">
        <f t="shared" ca="1" si="92"/>
        <v>1</v>
      </c>
      <c r="J5830" s="2" t="str">
        <f t="shared" ca="1" si="93"/>
        <v/>
      </c>
      <c r="L5830">
        <f t="shared" si="94"/>
        <v>1</v>
      </c>
      <c r="M5830" t="str">
        <f t="shared" si="95"/>
        <v/>
      </c>
      <c r="N5830" s="2" t="str">
        <f t="shared" si="96"/>
        <v/>
      </c>
      <c r="O5830" s="2" t="str">
        <f t="shared" si="97"/>
        <v/>
      </c>
      <c r="T5830" s="2">
        <f t="shared" si="98"/>
        <v>0</v>
      </c>
      <c r="W5830" s="2">
        <f>IF(X5830&lt;&gt;"",VLOOKUP(X5830,燃料!B$12:D$18,3,0)*Y5830,0)</f>
        <v>0</v>
      </c>
      <c r="Y5830" s="2">
        <f t="shared" si="99"/>
        <v>0</v>
      </c>
      <c r="AB5830">
        <f>IF(X5830&lt;&gt;0,VLOOKUP(X5830,燃料!$B$12:$H$18,7,0)*Y5830,0)</f>
        <v>0</v>
      </c>
      <c r="AE5830" s="9">
        <f t="shared" si="100"/>
        <v>0</v>
      </c>
      <c r="AH5830">
        <v>1</v>
      </c>
      <c r="AQ5830" s="2">
        <f ca="1">IF($D5830&lt;&gt;"",IF(K5830&lt;&gt;0,INDIRECT("AQ"&amp;K5830),$AH5830*($T5830+IF($D5830&gt;ROW()+1,SUM(AQ5831:INDIRECT("AQ"&amp;$D5830-1)),0))/$L5830),$N5830*INDIRECT("AQ"&amp;$F5830))</f>
        <v>0</v>
      </c>
      <c r="AR5830" s="2">
        <f ca="1">IF($D5830&lt;&gt;"",IF(K5830&lt;&gt;0,INDIRECT("AR"&amp;K5830),$AH5830*($W5830+$AC5830+$AD5830+IF($D5830&gt;(ROW()+1),SUM(AR5831:INDIRECT("AR"&amp;$D5830-1)),0))/$L5830),$N5830*INDIRECT("AR"&amp;$F5830))</f>
        <v>0</v>
      </c>
      <c r="AS5830" s="7">
        <f ca="1">AQ5830*燃料!$D$15+AR5830</f>
        <v>0</v>
      </c>
      <c r="AT5830" s="2">
        <f ca="1">AQ5830*燃料!$H$15</f>
        <v>0</v>
      </c>
      <c r="AU5830" s="2">
        <f ca="1">IF($D5830&lt;&gt;"",IF(K5830&lt;&gt;0,INDIRECT("AU"&amp;K5830),$AH5830*($AB5830+IF($D5830&gt;(ROW()+1),SUM(AU5831:INDIRECT("AU"&amp;$D5830-1)),0))/$L5830),$N5830*INDIRECT("AU"&amp;$F5830))</f>
        <v>0</v>
      </c>
      <c r="AV5830" s="2">
        <f ca="1">IF($D5830&lt;&gt;"",IF(K5830&lt;&gt;0,INDIRECT("AV"&amp;K5830),$AH5830*($AE5830+IF($D5830&gt;(ROW()+1),SUM(AV5831:INDIRECT("AV"&amp;$D5830-1)),0))/$L5830),$N5830*INDIRECT("AV"&amp;$F5830))</f>
        <v>0</v>
      </c>
      <c r="AW5830" s="7">
        <f t="shared" ca="1" si="101"/>
        <v>0</v>
      </c>
      <c r="AX5830" s="2">
        <f t="shared" ca="1" si="102"/>
        <v>1</v>
      </c>
      <c r="AY5830">
        <v>0</v>
      </c>
      <c r="AZ5830" t="s">
        <v>33</v>
      </c>
      <c r="BA5830">
        <f t="shared" si="103"/>
        <v>5831</v>
      </c>
      <c r="BB5830" t="str">
        <f t="shared" si="104"/>
        <v/>
      </c>
      <c r="BC5830" t="str">
        <f t="shared" ca="1" si="105"/>
        <v/>
      </c>
      <c r="BE5830" s="2" t="str">
        <f t="shared" ca="1" si="106"/>
        <v/>
      </c>
      <c r="BF5830" s="2" t="str">
        <f t="shared" si="107"/>
        <v/>
      </c>
      <c r="BG5830" s="2" t="str">
        <f t="shared" ca="1" si="108"/>
        <v/>
      </c>
      <c r="BR5830" t="str">
        <f t="shared" ca="1" si="109"/>
        <v/>
      </c>
      <c r="BS5830" s="1" t="str">
        <f t="shared" ca="1" si="110"/>
        <v/>
      </c>
      <c r="BT5830" s="1" t="str">
        <f t="shared" ca="1" si="111"/>
        <v/>
      </c>
      <c r="BU5830">
        <f>ROW()</f>
        <v>5830</v>
      </c>
    </row>
    <row r="5831" spans="1:73" x14ac:dyDescent="0.45">
      <c r="A5831" s="2">
        <f>IF(K5831="",MAX(A$2:A5830)+1,"")</f>
        <v>1517</v>
      </c>
      <c r="B5831" s="3" t="str">
        <f ca="1">IFERROR(IF(A5831&lt;&gt;"",MATCH(A5831,H$2:H5830,0)+1,""),"")</f>
        <v/>
      </c>
      <c r="C5831" s="3">
        <f ca="1">MAX(MAX(A$2:A5830),MAX(H$2:H5830))</f>
        <v>1516</v>
      </c>
      <c r="D5831" s="2">
        <f t="shared" si="91"/>
        <v>5832</v>
      </c>
      <c r="E5831" s="2" t="str">
        <f>IF(A5831="",LOOKUP(2, 1/(A$1:A5830&lt;&gt;""), ROW(A$1:A5830)),"")</f>
        <v/>
      </c>
      <c r="F5831" s="2" t="str">
        <f ca="1">IFERROR(IF(H5831&lt;&gt;"",INDEX(ROW(A:A),MATCH(H5831,A:A,0)),LOOKUP(2,1/(H$1:H5830=A5831),ROW(H$1:H5830))),"")</f>
        <v/>
      </c>
      <c r="G5831" s="3">
        <f ca="1">IF(D5831&gt;ROW()+1,IF(D5831&lt;&gt;"",SUM(G5832:INDIRECT("G"&amp;(D5831-1))),I5831*INDIRECT("G"&amp;F5831)),1)</f>
        <v>1</v>
      </c>
      <c r="H5831" s="6">
        <f ca="1">IF(J5831="",IF(COUNTIF(K$2:K5830,K5831)&gt;0,INDIRECT("H"&amp;MATCH(K5831,K$2:K5830,0)+1),IF(COUNTIF(J$2:J5830,K5831)&gt;0,INDIRECT("A"&amp;MATCH(K5831,J$2:J5830,0)+1),C5831+1)),"")</f>
        <v>0</v>
      </c>
      <c r="I5831">
        <f t="shared" ca="1" si="92"/>
        <v>1</v>
      </c>
      <c r="J5831" s="2" t="str">
        <f t="shared" ca="1" si="93"/>
        <v/>
      </c>
      <c r="L5831">
        <f t="shared" si="94"/>
        <v>1</v>
      </c>
      <c r="M5831" t="str">
        <f t="shared" si="95"/>
        <v/>
      </c>
      <c r="N5831" s="2" t="str">
        <f t="shared" si="96"/>
        <v/>
      </c>
      <c r="O5831" s="2" t="str">
        <f t="shared" si="97"/>
        <v/>
      </c>
      <c r="T5831" s="2">
        <f t="shared" si="98"/>
        <v>0</v>
      </c>
      <c r="W5831" s="2">
        <f>IF(X5831&lt;&gt;"",VLOOKUP(X5831,燃料!B$12:D$18,3,0)*Y5831,0)</f>
        <v>0</v>
      </c>
      <c r="Y5831" s="2">
        <f t="shared" si="99"/>
        <v>0</v>
      </c>
      <c r="AB5831">
        <f>IF(X5831&lt;&gt;0,VLOOKUP(X5831,燃料!$B$12:$H$18,7,0)*Y5831,0)</f>
        <v>0</v>
      </c>
      <c r="AE5831" s="9">
        <f t="shared" si="100"/>
        <v>0</v>
      </c>
      <c r="AH5831">
        <v>1</v>
      </c>
      <c r="AQ5831" s="2">
        <f ca="1">IF($D5831&lt;&gt;"",IF(K5831&lt;&gt;0,INDIRECT("AQ"&amp;K5831),$AH5831*($T5831+IF($D5831&gt;ROW()+1,SUM(AQ5832:INDIRECT("AQ"&amp;$D5831-1)),0))/$L5831),$N5831*INDIRECT("AQ"&amp;$F5831))</f>
        <v>0</v>
      </c>
      <c r="AR5831" s="2">
        <f ca="1">IF($D5831&lt;&gt;"",IF(K5831&lt;&gt;0,INDIRECT("AR"&amp;K5831),$AH5831*($W5831+$AC5831+$AD5831+IF($D5831&gt;(ROW()+1),SUM(AR5832:INDIRECT("AR"&amp;$D5831-1)),0))/$L5831),$N5831*INDIRECT("AR"&amp;$F5831))</f>
        <v>0</v>
      </c>
      <c r="AS5831" s="7">
        <f ca="1">AQ5831*燃料!$D$15+AR5831</f>
        <v>0</v>
      </c>
      <c r="AT5831" s="2">
        <f ca="1">AQ5831*燃料!$H$15</f>
        <v>0</v>
      </c>
      <c r="AU5831" s="2">
        <f ca="1">IF($D5831&lt;&gt;"",IF(K5831&lt;&gt;0,INDIRECT("AU"&amp;K5831),$AH5831*($AB5831+IF($D5831&gt;(ROW()+1),SUM(AU5832:INDIRECT("AU"&amp;$D5831-1)),0))/$L5831),$N5831*INDIRECT("AU"&amp;$F5831))</f>
        <v>0</v>
      </c>
      <c r="AV5831" s="2">
        <f ca="1">IF($D5831&lt;&gt;"",IF(K5831&lt;&gt;0,INDIRECT("AV"&amp;K5831),$AH5831*($AE5831+IF($D5831&gt;(ROW()+1),SUM(AV5832:INDIRECT("AV"&amp;$D5831-1)),0))/$L5831),$N5831*INDIRECT("AV"&amp;$F5831))</f>
        <v>0</v>
      </c>
      <c r="AW5831" s="7">
        <f t="shared" ca="1" si="101"/>
        <v>0</v>
      </c>
      <c r="AX5831" s="2">
        <f t="shared" ca="1" si="102"/>
        <v>1</v>
      </c>
      <c r="AY5831">
        <v>0</v>
      </c>
      <c r="AZ5831" t="s">
        <v>33</v>
      </c>
      <c r="BA5831">
        <f t="shared" si="103"/>
        <v>5832</v>
      </c>
      <c r="BB5831" t="str">
        <f t="shared" si="104"/>
        <v/>
      </c>
      <c r="BC5831" t="str">
        <f t="shared" ca="1" si="105"/>
        <v/>
      </c>
      <c r="BE5831" s="2" t="str">
        <f t="shared" ca="1" si="106"/>
        <v/>
      </c>
      <c r="BF5831" s="2" t="str">
        <f t="shared" si="107"/>
        <v/>
      </c>
      <c r="BG5831" s="2" t="str">
        <f t="shared" ca="1" si="108"/>
        <v/>
      </c>
      <c r="BR5831" t="str">
        <f t="shared" ca="1" si="109"/>
        <v/>
      </c>
      <c r="BS5831" s="1" t="str">
        <f t="shared" ca="1" si="110"/>
        <v/>
      </c>
      <c r="BT5831" s="1" t="str">
        <f t="shared" ca="1" si="111"/>
        <v/>
      </c>
      <c r="BU5831">
        <f>ROW()</f>
        <v>5831</v>
      </c>
    </row>
    <row r="5832" spans="1:73" x14ac:dyDescent="0.45">
      <c r="A5832" s="2">
        <f>IF(K5832="",MAX(A$2:A5831)+1,"")</f>
        <v>1518</v>
      </c>
      <c r="B5832" s="3" t="str">
        <f ca="1">IFERROR(IF(A5832&lt;&gt;"",MATCH(A5832,H$2:H5831,0)+1,""),"")</f>
        <v/>
      </c>
      <c r="C5832" s="3">
        <f ca="1">MAX(MAX(A$2:A5831),MAX(H$2:H5831))</f>
        <v>1517</v>
      </c>
      <c r="D5832" s="2">
        <f t="shared" si="91"/>
        <v>5833</v>
      </c>
      <c r="E5832" s="2" t="str">
        <f>IF(A5832="",LOOKUP(2, 1/(A$1:A5831&lt;&gt;""), ROW(A$1:A5831)),"")</f>
        <v/>
      </c>
      <c r="F5832" s="2" t="str">
        <f ca="1">IFERROR(IF(H5832&lt;&gt;"",INDEX(ROW(A:A),MATCH(H5832,A:A,0)),LOOKUP(2,1/(H$1:H5831=A5832),ROW(H$1:H5831))),"")</f>
        <v/>
      </c>
      <c r="G5832" s="3">
        <f ca="1">IF(D5832&gt;ROW()+1,IF(D5832&lt;&gt;"",SUM(G5833:INDIRECT("G"&amp;(D5832-1))),I5832*INDIRECT("G"&amp;F5832)),1)</f>
        <v>1</v>
      </c>
      <c r="H5832" s="6">
        <f ca="1">IF(J5832="",IF(COUNTIF(K$2:K5831,K5832)&gt;0,INDIRECT("H"&amp;MATCH(K5832,K$2:K5831,0)+1),IF(COUNTIF(J$2:J5831,K5832)&gt;0,INDIRECT("A"&amp;MATCH(K5832,J$2:J5831,0)+1),C5832+1)),"")</f>
        <v>0</v>
      </c>
      <c r="I5832">
        <f t="shared" ca="1" si="92"/>
        <v>1</v>
      </c>
      <c r="J5832" s="2" t="str">
        <f t="shared" ca="1" si="93"/>
        <v/>
      </c>
      <c r="L5832">
        <f t="shared" si="94"/>
        <v>1</v>
      </c>
      <c r="M5832" t="str">
        <f t="shared" si="95"/>
        <v/>
      </c>
      <c r="N5832" s="2" t="str">
        <f t="shared" si="96"/>
        <v/>
      </c>
      <c r="O5832" s="2" t="str">
        <f t="shared" si="97"/>
        <v/>
      </c>
      <c r="T5832" s="2">
        <f t="shared" si="98"/>
        <v>0</v>
      </c>
      <c r="W5832" s="2">
        <f>IF(X5832&lt;&gt;"",VLOOKUP(X5832,燃料!B$12:D$18,3,0)*Y5832,0)</f>
        <v>0</v>
      </c>
      <c r="Y5832" s="2">
        <f t="shared" si="99"/>
        <v>0</v>
      </c>
      <c r="AB5832">
        <f>IF(X5832&lt;&gt;0,VLOOKUP(X5832,燃料!$B$12:$H$18,7,0)*Y5832,0)</f>
        <v>0</v>
      </c>
      <c r="AE5832" s="9">
        <f t="shared" si="100"/>
        <v>0</v>
      </c>
      <c r="AH5832">
        <v>1</v>
      </c>
      <c r="AQ5832" s="2">
        <f ca="1">IF($D5832&lt;&gt;"",IF(K5832&lt;&gt;0,INDIRECT("AQ"&amp;K5832),$AH5832*($T5832+IF($D5832&gt;ROW()+1,SUM(AQ5833:INDIRECT("AQ"&amp;$D5832-1)),0))/$L5832),$N5832*INDIRECT("AQ"&amp;$F5832))</f>
        <v>0</v>
      </c>
      <c r="AR5832" s="2">
        <f ca="1">IF($D5832&lt;&gt;"",IF(K5832&lt;&gt;0,INDIRECT("AR"&amp;K5832),$AH5832*($W5832+$AC5832+$AD5832+IF($D5832&gt;(ROW()+1),SUM(AR5833:INDIRECT("AR"&amp;$D5832-1)),0))/$L5832),$N5832*INDIRECT("AR"&amp;$F5832))</f>
        <v>0</v>
      </c>
      <c r="AS5832" s="7">
        <f ca="1">AQ5832*燃料!$D$15+AR5832</f>
        <v>0</v>
      </c>
      <c r="AT5832" s="2">
        <f ca="1">AQ5832*燃料!$H$15</f>
        <v>0</v>
      </c>
      <c r="AU5832" s="2">
        <f ca="1">IF($D5832&lt;&gt;"",IF(K5832&lt;&gt;0,INDIRECT("AU"&amp;K5832),$AH5832*($AB5832+IF($D5832&gt;(ROW()+1),SUM(AU5833:INDIRECT("AU"&amp;$D5832-1)),0))/$L5832),$N5832*INDIRECT("AU"&amp;$F5832))</f>
        <v>0</v>
      </c>
      <c r="AV5832" s="2">
        <f ca="1">IF($D5832&lt;&gt;"",IF(K5832&lt;&gt;0,INDIRECT("AV"&amp;K5832),$AH5832*($AE5832+IF($D5832&gt;(ROW()+1),SUM(AV5833:INDIRECT("AV"&amp;$D5832-1)),0))/$L5832),$N5832*INDIRECT("AV"&amp;$F5832))</f>
        <v>0</v>
      </c>
      <c r="AW5832" s="7">
        <f t="shared" ca="1" si="101"/>
        <v>0</v>
      </c>
      <c r="AX5832" s="2">
        <f t="shared" ca="1" si="102"/>
        <v>1</v>
      </c>
      <c r="AY5832">
        <v>0</v>
      </c>
      <c r="AZ5832" t="s">
        <v>33</v>
      </c>
      <c r="BA5832">
        <f t="shared" si="103"/>
        <v>5833</v>
      </c>
      <c r="BB5832" t="str">
        <f t="shared" si="104"/>
        <v/>
      </c>
      <c r="BC5832" t="str">
        <f t="shared" ca="1" si="105"/>
        <v/>
      </c>
      <c r="BE5832" s="2" t="str">
        <f t="shared" ca="1" si="106"/>
        <v/>
      </c>
      <c r="BF5832" s="2" t="str">
        <f t="shared" si="107"/>
        <v/>
      </c>
      <c r="BG5832" s="2" t="str">
        <f t="shared" ca="1" si="108"/>
        <v/>
      </c>
      <c r="BR5832" t="str">
        <f t="shared" ca="1" si="109"/>
        <v/>
      </c>
      <c r="BS5832" s="1" t="str">
        <f t="shared" ca="1" si="110"/>
        <v/>
      </c>
      <c r="BT5832" s="1" t="str">
        <f t="shared" ca="1" si="111"/>
        <v/>
      </c>
      <c r="BU5832">
        <f>ROW()</f>
        <v>5832</v>
      </c>
    </row>
    <row r="5833" spans="1:73" x14ac:dyDescent="0.45">
      <c r="A5833" s="2">
        <f>IF(K5833="",MAX(A$2:A5832)+1,"")</f>
        <v>1519</v>
      </c>
      <c r="B5833" s="3" t="str">
        <f ca="1">IFERROR(IF(A5833&lt;&gt;"",MATCH(A5833,H$2:H5832,0)+1,""),"")</f>
        <v/>
      </c>
      <c r="C5833" s="3">
        <f ca="1">MAX(MAX(A$2:A5832),MAX(H$2:H5832))</f>
        <v>1518</v>
      </c>
      <c r="D5833" s="2">
        <f t="shared" si="91"/>
        <v>5834</v>
      </c>
      <c r="E5833" s="2" t="str">
        <f>IF(A5833="",LOOKUP(2, 1/(A$1:A5832&lt;&gt;""), ROW(A$1:A5832)),"")</f>
        <v/>
      </c>
      <c r="F5833" s="2" t="str">
        <f ca="1">IFERROR(IF(H5833&lt;&gt;"",INDEX(ROW(A:A),MATCH(H5833,A:A,0)),LOOKUP(2,1/(H$1:H5832=A5833),ROW(H$1:H5832))),"")</f>
        <v/>
      </c>
      <c r="G5833" s="3">
        <f ca="1">IF(D5833&gt;ROW()+1,IF(D5833&lt;&gt;"",SUM(G5834:INDIRECT("G"&amp;(D5833-1))),I5833*INDIRECT("G"&amp;F5833)),1)</f>
        <v>1</v>
      </c>
      <c r="H5833" s="6">
        <f ca="1">IF(J5833="",IF(COUNTIF(K$2:K5832,K5833)&gt;0,INDIRECT("H"&amp;MATCH(K5833,K$2:K5832,0)+1),IF(COUNTIF(J$2:J5832,K5833)&gt;0,INDIRECT("A"&amp;MATCH(K5833,J$2:J5832,0)+1),C5833+1)),"")</f>
        <v>0</v>
      </c>
      <c r="I5833">
        <f t="shared" ca="1" si="92"/>
        <v>1</v>
      </c>
      <c r="J5833" s="2" t="str">
        <f t="shared" ca="1" si="93"/>
        <v/>
      </c>
      <c r="L5833">
        <f t="shared" si="94"/>
        <v>1</v>
      </c>
      <c r="M5833" t="str">
        <f t="shared" si="95"/>
        <v/>
      </c>
      <c r="N5833" s="2" t="str">
        <f t="shared" si="96"/>
        <v/>
      </c>
      <c r="O5833" s="2" t="str">
        <f t="shared" si="97"/>
        <v/>
      </c>
      <c r="T5833" s="2">
        <f t="shared" si="98"/>
        <v>0</v>
      </c>
      <c r="W5833" s="2">
        <f>IF(X5833&lt;&gt;"",VLOOKUP(X5833,燃料!B$12:D$18,3,0)*Y5833,0)</f>
        <v>0</v>
      </c>
      <c r="Y5833" s="2">
        <f t="shared" si="99"/>
        <v>0</v>
      </c>
      <c r="AB5833">
        <f>IF(X5833&lt;&gt;0,VLOOKUP(X5833,燃料!$B$12:$H$18,7,0)*Y5833,0)</f>
        <v>0</v>
      </c>
      <c r="AE5833" s="9">
        <f t="shared" si="100"/>
        <v>0</v>
      </c>
      <c r="AH5833">
        <v>1</v>
      </c>
      <c r="AQ5833" s="2">
        <f ca="1">IF($D5833&lt;&gt;"",IF(K5833&lt;&gt;0,INDIRECT("AQ"&amp;K5833),$AH5833*($T5833+IF($D5833&gt;ROW()+1,SUM(AQ5834:INDIRECT("AQ"&amp;$D5833-1)),0))/$L5833),$N5833*INDIRECT("AQ"&amp;$F5833))</f>
        <v>0</v>
      </c>
      <c r="AR5833" s="2">
        <f ca="1">IF($D5833&lt;&gt;"",IF(K5833&lt;&gt;0,INDIRECT("AR"&amp;K5833),$AH5833*($W5833+$AC5833+$AD5833+IF($D5833&gt;(ROW()+1),SUM(AR5834:INDIRECT("AR"&amp;$D5833-1)),0))/$L5833),$N5833*INDIRECT("AR"&amp;$F5833))</f>
        <v>0</v>
      </c>
      <c r="AS5833" s="7">
        <f ca="1">AQ5833*燃料!$D$15+AR5833</f>
        <v>0</v>
      </c>
      <c r="AT5833" s="2">
        <f ca="1">AQ5833*燃料!$H$15</f>
        <v>0</v>
      </c>
      <c r="AU5833" s="2">
        <f ca="1">IF($D5833&lt;&gt;"",IF(K5833&lt;&gt;0,INDIRECT("AU"&amp;K5833),$AH5833*($AB5833+IF($D5833&gt;(ROW()+1),SUM(AU5834:INDIRECT("AU"&amp;$D5833-1)),0))/$L5833),$N5833*INDIRECT("AU"&amp;$F5833))</f>
        <v>0</v>
      </c>
      <c r="AV5833" s="2">
        <f ca="1">IF($D5833&lt;&gt;"",IF(K5833&lt;&gt;0,INDIRECT("AV"&amp;K5833),$AH5833*($AE5833+IF($D5833&gt;(ROW()+1),SUM(AV5834:INDIRECT("AV"&amp;$D5833-1)),0))/$L5833),$N5833*INDIRECT("AV"&amp;$F5833))</f>
        <v>0</v>
      </c>
      <c r="AW5833" s="7">
        <f t="shared" ca="1" si="101"/>
        <v>0</v>
      </c>
      <c r="AX5833" s="2">
        <f t="shared" ca="1" si="102"/>
        <v>1</v>
      </c>
      <c r="AY5833">
        <v>0</v>
      </c>
      <c r="AZ5833" t="s">
        <v>33</v>
      </c>
      <c r="BA5833">
        <f t="shared" si="103"/>
        <v>5834</v>
      </c>
      <c r="BB5833" t="str">
        <f t="shared" si="104"/>
        <v/>
      </c>
      <c r="BC5833" t="str">
        <f t="shared" ca="1" si="105"/>
        <v/>
      </c>
      <c r="BE5833" s="2" t="str">
        <f t="shared" ca="1" si="106"/>
        <v/>
      </c>
      <c r="BF5833" s="2" t="str">
        <f t="shared" si="107"/>
        <v/>
      </c>
      <c r="BG5833" s="2" t="str">
        <f t="shared" ca="1" si="108"/>
        <v/>
      </c>
      <c r="BR5833" t="str">
        <f t="shared" ca="1" si="109"/>
        <v/>
      </c>
      <c r="BS5833" s="1" t="str">
        <f t="shared" ca="1" si="110"/>
        <v/>
      </c>
      <c r="BT5833" s="1" t="str">
        <f t="shared" ca="1" si="111"/>
        <v/>
      </c>
      <c r="BU5833">
        <f>ROW()</f>
        <v>5833</v>
      </c>
    </row>
    <row r="5834" spans="1:73" x14ac:dyDescent="0.45">
      <c r="A5834" s="2">
        <f>IF(K5834="",MAX(A$2:A5833)+1,"")</f>
        <v>1520</v>
      </c>
      <c r="B5834" s="3" t="str">
        <f ca="1">IFERROR(IF(A5834&lt;&gt;"",MATCH(A5834,H$2:H5833,0)+1,""),"")</f>
        <v/>
      </c>
      <c r="C5834" s="3">
        <f ca="1">MAX(MAX(A$2:A5833),MAX(H$2:H5833))</f>
        <v>1519</v>
      </c>
      <c r="D5834" s="2">
        <f t="shared" si="91"/>
        <v>5835</v>
      </c>
      <c r="E5834" s="2" t="str">
        <f>IF(A5834="",LOOKUP(2, 1/(A$1:A5833&lt;&gt;""), ROW(A$1:A5833)),"")</f>
        <v/>
      </c>
      <c r="F5834" s="2" t="str">
        <f ca="1">IFERROR(IF(H5834&lt;&gt;"",INDEX(ROW(A:A),MATCH(H5834,A:A,0)),LOOKUP(2,1/(H$1:H5833=A5834),ROW(H$1:H5833))),"")</f>
        <v/>
      </c>
      <c r="G5834" s="3">
        <f ca="1">IF(D5834&gt;ROW()+1,IF(D5834&lt;&gt;"",SUM(G5835:INDIRECT("G"&amp;(D5834-1))),I5834*INDIRECT("G"&amp;F5834)),1)</f>
        <v>1</v>
      </c>
      <c r="H5834" s="6">
        <f ca="1">IF(J5834="",IF(COUNTIF(K$2:K5833,K5834)&gt;0,INDIRECT("H"&amp;MATCH(K5834,K$2:K5833,0)+1),IF(COUNTIF(J$2:J5833,K5834)&gt;0,INDIRECT("A"&amp;MATCH(K5834,J$2:J5833,0)+1),C5834+1)),"")</f>
        <v>0</v>
      </c>
      <c r="I5834">
        <f t="shared" ca="1" si="92"/>
        <v>1</v>
      </c>
      <c r="J5834" s="2" t="str">
        <f t="shared" ca="1" si="93"/>
        <v/>
      </c>
      <c r="L5834">
        <f t="shared" si="94"/>
        <v>1</v>
      </c>
      <c r="M5834" t="str">
        <f t="shared" si="95"/>
        <v/>
      </c>
      <c r="N5834" s="2" t="str">
        <f t="shared" si="96"/>
        <v/>
      </c>
      <c r="O5834" s="2" t="str">
        <f t="shared" si="97"/>
        <v/>
      </c>
      <c r="T5834" s="2">
        <f t="shared" si="98"/>
        <v>0</v>
      </c>
      <c r="W5834" s="2">
        <f>IF(X5834&lt;&gt;"",VLOOKUP(X5834,燃料!B$12:D$18,3,0)*Y5834,0)</f>
        <v>0</v>
      </c>
      <c r="Y5834" s="2">
        <f t="shared" si="99"/>
        <v>0</v>
      </c>
      <c r="AB5834">
        <f>IF(X5834&lt;&gt;0,VLOOKUP(X5834,燃料!$B$12:$H$18,7,0)*Y5834,0)</f>
        <v>0</v>
      </c>
      <c r="AE5834" s="9">
        <f t="shared" si="100"/>
        <v>0</v>
      </c>
      <c r="AH5834">
        <v>1</v>
      </c>
      <c r="AQ5834" s="2">
        <f ca="1">IF($D5834&lt;&gt;"",IF(K5834&lt;&gt;0,INDIRECT("AQ"&amp;K5834),$AH5834*($T5834+IF($D5834&gt;ROW()+1,SUM(AQ5835:INDIRECT("AQ"&amp;$D5834-1)),0))/$L5834),$N5834*INDIRECT("AQ"&amp;$F5834))</f>
        <v>0</v>
      </c>
      <c r="AR5834" s="2">
        <f ca="1">IF($D5834&lt;&gt;"",IF(K5834&lt;&gt;0,INDIRECT("AR"&amp;K5834),$AH5834*($W5834+$AC5834+$AD5834+IF($D5834&gt;(ROW()+1),SUM(AR5835:INDIRECT("AR"&amp;$D5834-1)),0))/$L5834),$N5834*INDIRECT("AR"&amp;$F5834))</f>
        <v>0</v>
      </c>
      <c r="AS5834" s="7">
        <f ca="1">AQ5834*燃料!$D$15+AR5834</f>
        <v>0</v>
      </c>
      <c r="AT5834" s="2">
        <f ca="1">AQ5834*燃料!$H$15</f>
        <v>0</v>
      </c>
      <c r="AU5834" s="2">
        <f ca="1">IF($D5834&lt;&gt;"",IF(K5834&lt;&gt;0,INDIRECT("AU"&amp;K5834),$AH5834*($AB5834+IF($D5834&gt;(ROW()+1),SUM(AU5835:INDIRECT("AU"&amp;$D5834-1)),0))/$L5834),$N5834*INDIRECT("AU"&amp;$F5834))</f>
        <v>0</v>
      </c>
      <c r="AV5834" s="2">
        <f ca="1">IF($D5834&lt;&gt;"",IF(K5834&lt;&gt;0,INDIRECT("AV"&amp;K5834),$AH5834*($AE5834+IF($D5834&gt;(ROW()+1),SUM(AV5835:INDIRECT("AV"&amp;$D5834-1)),0))/$L5834),$N5834*INDIRECT("AV"&amp;$F5834))</f>
        <v>0</v>
      </c>
      <c r="AW5834" s="7">
        <f t="shared" ca="1" si="101"/>
        <v>0</v>
      </c>
      <c r="AX5834" s="2">
        <f t="shared" ca="1" si="102"/>
        <v>1</v>
      </c>
      <c r="AY5834">
        <v>0</v>
      </c>
      <c r="AZ5834" t="s">
        <v>33</v>
      </c>
      <c r="BA5834">
        <f t="shared" si="103"/>
        <v>5835</v>
      </c>
      <c r="BB5834" t="str">
        <f t="shared" si="104"/>
        <v/>
      </c>
      <c r="BC5834" t="str">
        <f t="shared" ca="1" si="105"/>
        <v/>
      </c>
      <c r="BE5834" s="2" t="str">
        <f t="shared" ca="1" si="106"/>
        <v/>
      </c>
      <c r="BF5834" s="2" t="str">
        <f t="shared" si="107"/>
        <v/>
      </c>
      <c r="BG5834" s="2" t="str">
        <f t="shared" ca="1" si="108"/>
        <v/>
      </c>
      <c r="BR5834" t="str">
        <f t="shared" ca="1" si="109"/>
        <v/>
      </c>
      <c r="BS5834" s="1" t="str">
        <f t="shared" ca="1" si="110"/>
        <v/>
      </c>
      <c r="BT5834" s="1" t="str">
        <f t="shared" ca="1" si="111"/>
        <v/>
      </c>
      <c r="BU5834">
        <f>ROW()</f>
        <v>5834</v>
      </c>
    </row>
    <row r="5835" spans="1:73" x14ac:dyDescent="0.45">
      <c r="A5835" s="2">
        <f>IF(K5835="",MAX(A$2:A5834)+1,"")</f>
        <v>1521</v>
      </c>
      <c r="B5835" s="3" t="str">
        <f ca="1">IFERROR(IF(A5835&lt;&gt;"",MATCH(A5835,H$2:H5834,0)+1,""),"")</f>
        <v/>
      </c>
      <c r="C5835" s="3">
        <f ca="1">MAX(MAX(A$2:A5834),MAX(H$2:H5834))</f>
        <v>1520</v>
      </c>
      <c r="D5835" s="2">
        <f t="shared" si="91"/>
        <v>5836</v>
      </c>
      <c r="E5835" s="2" t="str">
        <f>IF(A5835="",LOOKUP(2, 1/(A$1:A5834&lt;&gt;""), ROW(A$1:A5834)),"")</f>
        <v/>
      </c>
      <c r="F5835" s="2" t="str">
        <f ca="1">IFERROR(IF(H5835&lt;&gt;"",INDEX(ROW(A:A),MATCH(H5835,A:A,0)),LOOKUP(2,1/(H$1:H5834=A5835),ROW(H$1:H5834))),"")</f>
        <v/>
      </c>
      <c r="G5835" s="3">
        <f ca="1">IF(D5835&gt;ROW()+1,IF(D5835&lt;&gt;"",SUM(G5836:INDIRECT("G"&amp;(D5835-1))),I5835*INDIRECT("G"&amp;F5835)),1)</f>
        <v>1</v>
      </c>
      <c r="H5835" s="6">
        <f ca="1">IF(J5835="",IF(COUNTIF(K$2:K5834,K5835)&gt;0,INDIRECT("H"&amp;MATCH(K5835,K$2:K5834,0)+1),IF(COUNTIF(J$2:J5834,K5835)&gt;0,INDIRECT("A"&amp;MATCH(K5835,J$2:J5834,0)+1),C5835+1)),"")</f>
        <v>0</v>
      </c>
      <c r="I5835">
        <f t="shared" ca="1" si="92"/>
        <v>1</v>
      </c>
      <c r="J5835" s="2" t="str">
        <f t="shared" ca="1" si="93"/>
        <v/>
      </c>
      <c r="L5835">
        <f t="shared" si="94"/>
        <v>1</v>
      </c>
      <c r="M5835" t="str">
        <f t="shared" si="95"/>
        <v/>
      </c>
      <c r="N5835" s="2" t="str">
        <f t="shared" si="96"/>
        <v/>
      </c>
      <c r="O5835" s="2" t="str">
        <f t="shared" si="97"/>
        <v/>
      </c>
      <c r="T5835" s="2">
        <f t="shared" si="98"/>
        <v>0</v>
      </c>
      <c r="W5835" s="2">
        <f>IF(X5835&lt;&gt;"",VLOOKUP(X5835,燃料!B$12:D$18,3,0)*Y5835,0)</f>
        <v>0</v>
      </c>
      <c r="Y5835" s="2">
        <f t="shared" si="99"/>
        <v>0</v>
      </c>
      <c r="AB5835">
        <f>IF(X5835&lt;&gt;0,VLOOKUP(X5835,燃料!$B$12:$H$18,7,0)*Y5835,0)</f>
        <v>0</v>
      </c>
      <c r="AE5835" s="9">
        <f t="shared" si="100"/>
        <v>0</v>
      </c>
      <c r="AH5835">
        <v>1</v>
      </c>
      <c r="AQ5835" s="2">
        <f ca="1">IF($D5835&lt;&gt;"",IF(K5835&lt;&gt;0,INDIRECT("AQ"&amp;K5835),$AH5835*($T5835+IF($D5835&gt;ROW()+1,SUM(AQ5836:INDIRECT("AQ"&amp;$D5835-1)),0))/$L5835),$N5835*INDIRECT("AQ"&amp;$F5835))</f>
        <v>0</v>
      </c>
      <c r="AR5835" s="2">
        <f ca="1">IF($D5835&lt;&gt;"",IF(K5835&lt;&gt;0,INDIRECT("AR"&amp;K5835),$AH5835*($W5835+$AC5835+$AD5835+IF($D5835&gt;(ROW()+1),SUM(AR5836:INDIRECT("AR"&amp;$D5835-1)),0))/$L5835),$N5835*INDIRECT("AR"&amp;$F5835))</f>
        <v>0</v>
      </c>
      <c r="AS5835" s="7">
        <f ca="1">AQ5835*燃料!$D$15+AR5835</f>
        <v>0</v>
      </c>
      <c r="AT5835" s="2">
        <f ca="1">AQ5835*燃料!$H$15</f>
        <v>0</v>
      </c>
      <c r="AU5835" s="2">
        <f ca="1">IF($D5835&lt;&gt;"",IF(K5835&lt;&gt;0,INDIRECT("AU"&amp;K5835),$AH5835*($AB5835+IF($D5835&gt;(ROW()+1),SUM(AU5836:INDIRECT("AU"&amp;$D5835-1)),0))/$L5835),$N5835*INDIRECT("AU"&amp;$F5835))</f>
        <v>0</v>
      </c>
      <c r="AV5835" s="2">
        <f ca="1">IF($D5835&lt;&gt;"",IF(K5835&lt;&gt;0,INDIRECT("AV"&amp;K5835),$AH5835*($AE5835+IF($D5835&gt;(ROW()+1),SUM(AV5836:INDIRECT("AV"&amp;$D5835-1)),0))/$L5835),$N5835*INDIRECT("AV"&amp;$F5835))</f>
        <v>0</v>
      </c>
      <c r="AW5835" s="7">
        <f t="shared" ca="1" si="101"/>
        <v>0</v>
      </c>
      <c r="AX5835" s="2">
        <f t="shared" ca="1" si="102"/>
        <v>1</v>
      </c>
      <c r="AY5835">
        <v>0</v>
      </c>
      <c r="AZ5835" t="s">
        <v>33</v>
      </c>
      <c r="BA5835">
        <f t="shared" si="103"/>
        <v>5836</v>
      </c>
      <c r="BB5835" t="str">
        <f t="shared" si="104"/>
        <v/>
      </c>
      <c r="BC5835" t="str">
        <f t="shared" ca="1" si="105"/>
        <v/>
      </c>
      <c r="BE5835" s="2" t="str">
        <f t="shared" ca="1" si="106"/>
        <v/>
      </c>
      <c r="BF5835" s="2" t="str">
        <f t="shared" si="107"/>
        <v/>
      </c>
      <c r="BG5835" s="2" t="str">
        <f t="shared" ca="1" si="108"/>
        <v/>
      </c>
      <c r="BR5835" t="str">
        <f t="shared" ca="1" si="109"/>
        <v/>
      </c>
      <c r="BS5835" s="1" t="str">
        <f t="shared" ca="1" si="110"/>
        <v/>
      </c>
      <c r="BT5835" s="1" t="str">
        <f t="shared" ca="1" si="111"/>
        <v/>
      </c>
      <c r="BU5835">
        <f>ROW()</f>
        <v>5835</v>
      </c>
    </row>
    <row r="5836" spans="1:73" x14ac:dyDescent="0.45">
      <c r="A5836" s="2">
        <f>IF(K5836="",MAX(A$2:A5835)+1,"")</f>
        <v>1522</v>
      </c>
      <c r="B5836" s="3" t="str">
        <f ca="1">IFERROR(IF(A5836&lt;&gt;"",MATCH(A5836,H$2:H5835,0)+1,""),"")</f>
        <v/>
      </c>
      <c r="C5836" s="3">
        <f ca="1">MAX(MAX(A$2:A5835),MAX(H$2:H5835))</f>
        <v>1521</v>
      </c>
      <c r="D5836" s="2">
        <f t="shared" si="91"/>
        <v>5837</v>
      </c>
      <c r="E5836" s="2" t="str">
        <f>IF(A5836="",LOOKUP(2, 1/(A$1:A5835&lt;&gt;""), ROW(A$1:A5835)),"")</f>
        <v/>
      </c>
      <c r="F5836" s="2" t="str">
        <f ca="1">IFERROR(IF(H5836&lt;&gt;"",INDEX(ROW(A:A),MATCH(H5836,A:A,0)),LOOKUP(2,1/(H$1:H5835=A5836),ROW(H$1:H5835))),"")</f>
        <v/>
      </c>
      <c r="G5836" s="3">
        <f ca="1">IF(D5836&gt;ROW()+1,IF(D5836&lt;&gt;"",SUM(G5837:INDIRECT("G"&amp;(D5836-1))),I5836*INDIRECT("G"&amp;F5836)),1)</f>
        <v>1</v>
      </c>
      <c r="H5836" s="6">
        <f ca="1">IF(J5836="",IF(COUNTIF(K$2:K5835,K5836)&gt;0,INDIRECT("H"&amp;MATCH(K5836,K$2:K5835,0)+1),IF(COUNTIF(J$2:J5835,K5836)&gt;0,INDIRECT("A"&amp;MATCH(K5836,J$2:J5835,0)+1),C5836+1)),"")</f>
        <v>0</v>
      </c>
      <c r="I5836">
        <f t="shared" ca="1" si="92"/>
        <v>1</v>
      </c>
      <c r="J5836" s="2" t="str">
        <f t="shared" ca="1" si="93"/>
        <v/>
      </c>
      <c r="L5836">
        <f t="shared" si="94"/>
        <v>1</v>
      </c>
      <c r="M5836" t="str">
        <f t="shared" si="95"/>
        <v/>
      </c>
      <c r="N5836" s="2" t="str">
        <f t="shared" si="96"/>
        <v/>
      </c>
      <c r="O5836" s="2" t="str">
        <f t="shared" si="97"/>
        <v/>
      </c>
      <c r="T5836" s="2">
        <f t="shared" si="98"/>
        <v>0</v>
      </c>
      <c r="W5836" s="2">
        <f>IF(X5836&lt;&gt;"",VLOOKUP(X5836,燃料!B$12:D$18,3,0)*Y5836,0)</f>
        <v>0</v>
      </c>
      <c r="Y5836" s="2">
        <f t="shared" si="99"/>
        <v>0</v>
      </c>
      <c r="AB5836">
        <f>IF(X5836&lt;&gt;0,VLOOKUP(X5836,燃料!$B$12:$H$18,7,0)*Y5836,0)</f>
        <v>0</v>
      </c>
      <c r="AE5836" s="9">
        <f t="shared" si="100"/>
        <v>0</v>
      </c>
      <c r="AH5836">
        <v>1</v>
      </c>
      <c r="AQ5836" s="2">
        <f ca="1">IF($D5836&lt;&gt;"",IF(K5836&lt;&gt;0,INDIRECT("AQ"&amp;K5836),$AH5836*($T5836+IF($D5836&gt;ROW()+1,SUM(AQ5837:INDIRECT("AQ"&amp;$D5836-1)),0))/$L5836),$N5836*INDIRECT("AQ"&amp;$F5836))</f>
        <v>0</v>
      </c>
      <c r="AR5836" s="2">
        <f ca="1">IF($D5836&lt;&gt;"",IF(K5836&lt;&gt;0,INDIRECT("AR"&amp;K5836),$AH5836*($W5836+$AC5836+$AD5836+IF($D5836&gt;(ROW()+1),SUM(AR5837:INDIRECT("AR"&amp;$D5836-1)),0))/$L5836),$N5836*INDIRECT("AR"&amp;$F5836))</f>
        <v>0</v>
      </c>
      <c r="AS5836" s="7">
        <f ca="1">AQ5836*燃料!$D$15+AR5836</f>
        <v>0</v>
      </c>
      <c r="AT5836" s="2">
        <f ca="1">AQ5836*燃料!$H$15</f>
        <v>0</v>
      </c>
      <c r="AU5836" s="2">
        <f ca="1">IF($D5836&lt;&gt;"",IF(K5836&lt;&gt;0,INDIRECT("AU"&amp;K5836),$AH5836*($AB5836+IF($D5836&gt;(ROW()+1),SUM(AU5837:INDIRECT("AU"&amp;$D5836-1)),0))/$L5836),$N5836*INDIRECT("AU"&amp;$F5836))</f>
        <v>0</v>
      </c>
      <c r="AV5836" s="2">
        <f ca="1">IF($D5836&lt;&gt;"",IF(K5836&lt;&gt;0,INDIRECT("AV"&amp;K5836),$AH5836*($AE5836+IF($D5836&gt;(ROW()+1),SUM(AV5837:INDIRECT("AV"&amp;$D5836-1)),0))/$L5836),$N5836*INDIRECT("AV"&amp;$F5836))</f>
        <v>0</v>
      </c>
      <c r="AW5836" s="7">
        <f t="shared" ca="1" si="101"/>
        <v>0</v>
      </c>
      <c r="AX5836" s="2">
        <f t="shared" ca="1" si="102"/>
        <v>1</v>
      </c>
      <c r="AY5836">
        <v>0</v>
      </c>
      <c r="AZ5836" t="s">
        <v>33</v>
      </c>
      <c r="BA5836">
        <f t="shared" si="103"/>
        <v>5837</v>
      </c>
      <c r="BB5836" t="str">
        <f t="shared" si="104"/>
        <v/>
      </c>
      <c r="BC5836" t="str">
        <f t="shared" ca="1" si="105"/>
        <v/>
      </c>
      <c r="BE5836" s="2" t="str">
        <f t="shared" ca="1" si="106"/>
        <v/>
      </c>
      <c r="BF5836" s="2" t="str">
        <f t="shared" si="107"/>
        <v/>
      </c>
      <c r="BG5836" s="2" t="str">
        <f t="shared" ca="1" si="108"/>
        <v/>
      </c>
      <c r="BR5836" t="str">
        <f t="shared" ca="1" si="109"/>
        <v/>
      </c>
      <c r="BS5836" s="1" t="str">
        <f t="shared" ca="1" si="110"/>
        <v/>
      </c>
      <c r="BT5836" s="1" t="str">
        <f t="shared" ca="1" si="111"/>
        <v/>
      </c>
      <c r="BU5836">
        <f>ROW()</f>
        <v>5836</v>
      </c>
    </row>
    <row r="5837" spans="1:73" x14ac:dyDescent="0.45">
      <c r="A5837" s="2">
        <f>IF(K5837="",MAX(A$2:A5836)+1,"")</f>
        <v>1523</v>
      </c>
      <c r="B5837" s="3" t="str">
        <f ca="1">IFERROR(IF(A5837&lt;&gt;"",MATCH(A5837,H$2:H5836,0)+1,""),"")</f>
        <v/>
      </c>
      <c r="C5837" s="3">
        <f ca="1">MAX(MAX(A$2:A5836),MAX(H$2:H5836))</f>
        <v>1522</v>
      </c>
      <c r="D5837" s="2">
        <f t="shared" si="91"/>
        <v>5838</v>
      </c>
      <c r="E5837" s="2" t="str">
        <f>IF(A5837="",LOOKUP(2, 1/(A$1:A5836&lt;&gt;""), ROW(A$1:A5836)),"")</f>
        <v/>
      </c>
      <c r="F5837" s="2" t="str">
        <f ca="1">IFERROR(IF(H5837&lt;&gt;"",INDEX(ROW(A:A),MATCH(H5837,A:A,0)),LOOKUP(2,1/(H$1:H5836=A5837),ROW(H$1:H5836))),"")</f>
        <v/>
      </c>
      <c r="G5837" s="3">
        <f ca="1">IF(D5837&gt;ROW()+1,IF(D5837&lt;&gt;"",SUM(G5838:INDIRECT("G"&amp;(D5837-1))),I5837*INDIRECT("G"&amp;F5837)),1)</f>
        <v>1</v>
      </c>
      <c r="H5837" s="6">
        <f ca="1">IF(J5837="",IF(COUNTIF(K$2:K5836,K5837)&gt;0,INDIRECT("H"&amp;MATCH(K5837,K$2:K5836,0)+1),IF(COUNTIF(J$2:J5836,K5837)&gt;0,INDIRECT("A"&amp;MATCH(K5837,J$2:J5836,0)+1),C5837+1)),"")</f>
        <v>0</v>
      </c>
      <c r="I5837">
        <f t="shared" ca="1" si="92"/>
        <v>1</v>
      </c>
      <c r="J5837" s="2" t="str">
        <f t="shared" ca="1" si="93"/>
        <v/>
      </c>
      <c r="L5837">
        <f t="shared" si="94"/>
        <v>1</v>
      </c>
      <c r="M5837" t="str">
        <f t="shared" si="95"/>
        <v/>
      </c>
      <c r="N5837" s="2" t="str">
        <f t="shared" si="96"/>
        <v/>
      </c>
      <c r="O5837" s="2" t="str">
        <f t="shared" si="97"/>
        <v/>
      </c>
      <c r="T5837" s="2">
        <f t="shared" si="98"/>
        <v>0</v>
      </c>
      <c r="W5837" s="2">
        <f>IF(X5837&lt;&gt;"",VLOOKUP(X5837,燃料!B$12:D$18,3,0)*Y5837,0)</f>
        <v>0</v>
      </c>
      <c r="Y5837" s="2">
        <f t="shared" si="99"/>
        <v>0</v>
      </c>
      <c r="AB5837">
        <f>IF(X5837&lt;&gt;0,VLOOKUP(X5837,燃料!$B$12:$H$18,7,0)*Y5837,0)</f>
        <v>0</v>
      </c>
      <c r="AE5837" s="9">
        <f t="shared" si="100"/>
        <v>0</v>
      </c>
      <c r="AH5837">
        <v>1</v>
      </c>
      <c r="AQ5837" s="2">
        <f ca="1">IF($D5837&lt;&gt;"",IF(K5837&lt;&gt;0,INDIRECT("AQ"&amp;K5837),$AH5837*($T5837+IF($D5837&gt;ROW()+1,SUM(AQ5838:INDIRECT("AQ"&amp;$D5837-1)),0))/$L5837),$N5837*INDIRECT("AQ"&amp;$F5837))</f>
        <v>0</v>
      </c>
      <c r="AR5837" s="2">
        <f ca="1">IF($D5837&lt;&gt;"",IF(K5837&lt;&gt;0,INDIRECT("AR"&amp;K5837),$AH5837*($W5837+$AC5837+$AD5837+IF($D5837&gt;(ROW()+1),SUM(AR5838:INDIRECT("AR"&amp;$D5837-1)),0))/$L5837),$N5837*INDIRECT("AR"&amp;$F5837))</f>
        <v>0</v>
      </c>
      <c r="AS5837" s="7">
        <f ca="1">AQ5837*燃料!$D$15+AR5837</f>
        <v>0</v>
      </c>
      <c r="AT5837" s="2">
        <f ca="1">AQ5837*燃料!$H$15</f>
        <v>0</v>
      </c>
      <c r="AU5837" s="2">
        <f ca="1">IF($D5837&lt;&gt;"",IF(K5837&lt;&gt;0,INDIRECT("AU"&amp;K5837),$AH5837*($AB5837+IF($D5837&gt;(ROW()+1),SUM(AU5838:INDIRECT("AU"&amp;$D5837-1)),0))/$L5837),$N5837*INDIRECT("AU"&amp;$F5837))</f>
        <v>0</v>
      </c>
      <c r="AV5837" s="2">
        <f ca="1">IF($D5837&lt;&gt;"",IF(K5837&lt;&gt;0,INDIRECT("AV"&amp;K5837),$AH5837*($AE5837+IF($D5837&gt;(ROW()+1),SUM(AV5838:INDIRECT("AV"&amp;$D5837-1)),0))/$L5837),$N5837*INDIRECT("AV"&amp;$F5837))</f>
        <v>0</v>
      </c>
      <c r="AW5837" s="7">
        <f t="shared" ca="1" si="101"/>
        <v>0</v>
      </c>
      <c r="AX5837" s="2">
        <f t="shared" ca="1" si="102"/>
        <v>1</v>
      </c>
      <c r="AY5837">
        <v>0</v>
      </c>
      <c r="AZ5837" t="s">
        <v>33</v>
      </c>
      <c r="BA5837">
        <f t="shared" si="103"/>
        <v>5838</v>
      </c>
      <c r="BB5837" t="str">
        <f t="shared" si="104"/>
        <v/>
      </c>
      <c r="BC5837" t="str">
        <f t="shared" ca="1" si="105"/>
        <v/>
      </c>
      <c r="BE5837" s="2" t="str">
        <f t="shared" ca="1" si="106"/>
        <v/>
      </c>
      <c r="BF5837" s="2" t="str">
        <f t="shared" si="107"/>
        <v/>
      </c>
      <c r="BG5837" s="2" t="str">
        <f t="shared" ca="1" si="108"/>
        <v/>
      </c>
      <c r="BR5837" t="str">
        <f t="shared" ca="1" si="109"/>
        <v/>
      </c>
      <c r="BS5837" s="1" t="str">
        <f t="shared" ca="1" si="110"/>
        <v/>
      </c>
      <c r="BT5837" s="1" t="str">
        <f t="shared" ca="1" si="111"/>
        <v/>
      </c>
      <c r="BU5837">
        <f>ROW()</f>
        <v>5837</v>
      </c>
    </row>
    <row r="5838" spans="1:73" x14ac:dyDescent="0.45">
      <c r="A5838" s="2">
        <f>IF(K5838="",MAX(A$2:A5837)+1,"")</f>
        <v>1524</v>
      </c>
      <c r="B5838" s="3" t="str">
        <f ca="1">IFERROR(IF(A5838&lt;&gt;"",MATCH(A5838,H$2:H5837,0)+1,""),"")</f>
        <v/>
      </c>
      <c r="C5838" s="3">
        <f ca="1">MAX(MAX(A$2:A5837),MAX(H$2:H5837))</f>
        <v>1523</v>
      </c>
      <c r="D5838" s="2">
        <f t="shared" si="91"/>
        <v>5839</v>
      </c>
      <c r="E5838" s="2" t="str">
        <f>IF(A5838="",LOOKUP(2, 1/(A$1:A5837&lt;&gt;""), ROW(A$1:A5837)),"")</f>
        <v/>
      </c>
      <c r="F5838" s="2" t="str">
        <f ca="1">IFERROR(IF(H5838&lt;&gt;"",INDEX(ROW(A:A),MATCH(H5838,A:A,0)),LOOKUP(2,1/(H$1:H5837=A5838),ROW(H$1:H5837))),"")</f>
        <v/>
      </c>
      <c r="G5838" s="3">
        <f ca="1">IF(D5838&gt;ROW()+1,IF(D5838&lt;&gt;"",SUM(G5839:INDIRECT("G"&amp;(D5838-1))),I5838*INDIRECT("G"&amp;F5838)),1)</f>
        <v>1</v>
      </c>
      <c r="H5838" s="6">
        <f ca="1">IF(J5838="",IF(COUNTIF(K$2:K5837,K5838)&gt;0,INDIRECT("H"&amp;MATCH(K5838,K$2:K5837,0)+1),IF(COUNTIF(J$2:J5837,K5838)&gt;0,INDIRECT("A"&amp;MATCH(K5838,J$2:J5837,0)+1),C5838+1)),"")</f>
        <v>0</v>
      </c>
      <c r="I5838">
        <f t="shared" ca="1" si="92"/>
        <v>1</v>
      </c>
      <c r="J5838" s="2" t="str">
        <f t="shared" ca="1" si="93"/>
        <v/>
      </c>
      <c r="L5838">
        <f t="shared" si="94"/>
        <v>1</v>
      </c>
      <c r="M5838" t="str">
        <f t="shared" si="95"/>
        <v/>
      </c>
      <c r="N5838" s="2" t="str">
        <f t="shared" si="96"/>
        <v/>
      </c>
      <c r="O5838" s="2" t="str">
        <f t="shared" si="97"/>
        <v/>
      </c>
      <c r="T5838" s="2">
        <f t="shared" si="98"/>
        <v>0</v>
      </c>
      <c r="W5838" s="2">
        <f>IF(X5838&lt;&gt;"",VLOOKUP(X5838,燃料!B$12:D$18,3,0)*Y5838,0)</f>
        <v>0</v>
      </c>
      <c r="Y5838" s="2">
        <f t="shared" si="99"/>
        <v>0</v>
      </c>
      <c r="AB5838">
        <f>IF(X5838&lt;&gt;0,VLOOKUP(X5838,燃料!$B$12:$H$18,7,0)*Y5838,0)</f>
        <v>0</v>
      </c>
      <c r="AE5838" s="9">
        <f t="shared" si="100"/>
        <v>0</v>
      </c>
      <c r="AH5838">
        <v>1</v>
      </c>
      <c r="AQ5838" s="2">
        <f ca="1">IF($D5838&lt;&gt;"",IF(K5838&lt;&gt;0,INDIRECT("AQ"&amp;K5838),$AH5838*($T5838+IF($D5838&gt;ROW()+1,SUM(AQ5839:INDIRECT("AQ"&amp;$D5838-1)),0))/$L5838),$N5838*INDIRECT("AQ"&amp;$F5838))</f>
        <v>0</v>
      </c>
      <c r="AR5838" s="2">
        <f ca="1">IF($D5838&lt;&gt;"",IF(K5838&lt;&gt;0,INDIRECT("AR"&amp;K5838),$AH5838*($W5838+$AC5838+$AD5838+IF($D5838&gt;(ROW()+1),SUM(AR5839:INDIRECT("AR"&amp;$D5838-1)),0))/$L5838),$N5838*INDIRECT("AR"&amp;$F5838))</f>
        <v>0</v>
      </c>
      <c r="AS5838" s="7">
        <f ca="1">AQ5838*燃料!$D$15+AR5838</f>
        <v>0</v>
      </c>
      <c r="AT5838" s="2">
        <f ca="1">AQ5838*燃料!$H$15</f>
        <v>0</v>
      </c>
      <c r="AU5838" s="2">
        <f ca="1">IF($D5838&lt;&gt;"",IF(K5838&lt;&gt;0,INDIRECT("AU"&amp;K5838),$AH5838*($AB5838+IF($D5838&gt;(ROW()+1),SUM(AU5839:INDIRECT("AU"&amp;$D5838-1)),0))/$L5838),$N5838*INDIRECT("AU"&amp;$F5838))</f>
        <v>0</v>
      </c>
      <c r="AV5838" s="2">
        <f ca="1">IF($D5838&lt;&gt;"",IF(K5838&lt;&gt;0,INDIRECT("AV"&amp;K5838),$AH5838*($AE5838+IF($D5838&gt;(ROW()+1),SUM(AV5839:INDIRECT("AV"&amp;$D5838-1)),0))/$L5838),$N5838*INDIRECT("AV"&amp;$F5838))</f>
        <v>0</v>
      </c>
      <c r="AW5838" s="7">
        <f t="shared" ca="1" si="101"/>
        <v>0</v>
      </c>
      <c r="AX5838" s="2">
        <f t="shared" ca="1" si="102"/>
        <v>1</v>
      </c>
      <c r="AY5838">
        <v>0</v>
      </c>
      <c r="AZ5838" t="s">
        <v>33</v>
      </c>
      <c r="BA5838">
        <f t="shared" si="103"/>
        <v>5839</v>
      </c>
      <c r="BB5838" t="str">
        <f t="shared" si="104"/>
        <v/>
      </c>
      <c r="BC5838" t="str">
        <f t="shared" ca="1" si="105"/>
        <v/>
      </c>
      <c r="BE5838" s="2" t="str">
        <f t="shared" ca="1" si="106"/>
        <v/>
      </c>
      <c r="BF5838" s="2" t="str">
        <f t="shared" si="107"/>
        <v/>
      </c>
      <c r="BG5838" s="2" t="str">
        <f t="shared" ca="1" si="108"/>
        <v/>
      </c>
      <c r="BR5838" t="str">
        <f t="shared" ca="1" si="109"/>
        <v/>
      </c>
      <c r="BS5838" s="1" t="str">
        <f t="shared" ca="1" si="110"/>
        <v/>
      </c>
      <c r="BT5838" s="1" t="str">
        <f t="shared" ca="1" si="111"/>
        <v/>
      </c>
      <c r="BU5838">
        <f>ROW()</f>
        <v>5838</v>
      </c>
    </row>
    <row r="5839" spans="1:73" x14ac:dyDescent="0.45">
      <c r="A5839" s="2">
        <f>IF(K5839="",MAX(A$2:A5838)+1,"")</f>
        <v>1525</v>
      </c>
      <c r="B5839" s="3" t="str">
        <f ca="1">IFERROR(IF(A5839&lt;&gt;"",MATCH(A5839,H$2:H5838,0)+1,""),"")</f>
        <v/>
      </c>
      <c r="C5839" s="3">
        <f ca="1">MAX(MAX(A$2:A5838),MAX(H$2:H5838))</f>
        <v>1524</v>
      </c>
      <c r="D5839" s="2">
        <f t="shared" si="91"/>
        <v>5840</v>
      </c>
      <c r="E5839" s="2" t="str">
        <f>IF(A5839="",LOOKUP(2, 1/(A$1:A5838&lt;&gt;""), ROW(A$1:A5838)),"")</f>
        <v/>
      </c>
      <c r="F5839" s="2" t="str">
        <f ca="1">IFERROR(IF(H5839&lt;&gt;"",INDEX(ROW(A:A),MATCH(H5839,A:A,0)),LOOKUP(2,1/(H$1:H5838=A5839),ROW(H$1:H5838))),"")</f>
        <v/>
      </c>
      <c r="G5839" s="3">
        <f ca="1">IF(D5839&gt;ROW()+1,IF(D5839&lt;&gt;"",SUM(G5840:INDIRECT("G"&amp;(D5839-1))),I5839*INDIRECT("G"&amp;F5839)),1)</f>
        <v>1</v>
      </c>
      <c r="H5839" s="6">
        <f ca="1">IF(J5839="",IF(COUNTIF(K$2:K5838,K5839)&gt;0,INDIRECT("H"&amp;MATCH(K5839,K$2:K5838,0)+1),IF(COUNTIF(J$2:J5838,K5839)&gt;0,INDIRECT("A"&amp;MATCH(K5839,J$2:J5838,0)+1),C5839+1)),"")</f>
        <v>0</v>
      </c>
      <c r="I5839">
        <f t="shared" ca="1" si="92"/>
        <v>1</v>
      </c>
      <c r="J5839" s="2" t="str">
        <f t="shared" ca="1" si="93"/>
        <v/>
      </c>
      <c r="L5839">
        <f t="shared" si="94"/>
        <v>1</v>
      </c>
      <c r="M5839" t="str">
        <f t="shared" si="95"/>
        <v/>
      </c>
      <c r="N5839" s="2" t="str">
        <f t="shared" si="96"/>
        <v/>
      </c>
      <c r="O5839" s="2" t="str">
        <f t="shared" si="97"/>
        <v/>
      </c>
      <c r="T5839" s="2">
        <f t="shared" si="98"/>
        <v>0</v>
      </c>
      <c r="W5839" s="2">
        <f>IF(X5839&lt;&gt;"",VLOOKUP(X5839,燃料!B$12:D$18,3,0)*Y5839,0)</f>
        <v>0</v>
      </c>
      <c r="Y5839" s="2">
        <f t="shared" si="99"/>
        <v>0</v>
      </c>
      <c r="AB5839">
        <f>IF(X5839&lt;&gt;0,VLOOKUP(X5839,燃料!$B$12:$H$18,7,0)*Y5839,0)</f>
        <v>0</v>
      </c>
      <c r="AE5839" s="9">
        <f t="shared" si="100"/>
        <v>0</v>
      </c>
      <c r="AH5839">
        <v>1</v>
      </c>
      <c r="AQ5839" s="2">
        <f ca="1">IF($D5839&lt;&gt;"",IF(K5839&lt;&gt;0,INDIRECT("AQ"&amp;K5839),$AH5839*($T5839+IF($D5839&gt;ROW()+1,SUM(AQ5840:INDIRECT("AQ"&amp;$D5839-1)),0))/$L5839),$N5839*INDIRECT("AQ"&amp;$F5839))</f>
        <v>0</v>
      </c>
      <c r="AR5839" s="2">
        <f ca="1">IF($D5839&lt;&gt;"",IF(K5839&lt;&gt;0,INDIRECT("AR"&amp;K5839),$AH5839*($W5839+$AC5839+$AD5839+IF($D5839&gt;(ROW()+1),SUM(AR5840:INDIRECT("AR"&amp;$D5839-1)),0))/$L5839),$N5839*INDIRECT("AR"&amp;$F5839))</f>
        <v>0</v>
      </c>
      <c r="AS5839" s="7">
        <f ca="1">AQ5839*燃料!$D$15+AR5839</f>
        <v>0</v>
      </c>
      <c r="AT5839" s="2">
        <f ca="1">AQ5839*燃料!$H$15</f>
        <v>0</v>
      </c>
      <c r="AU5839" s="2">
        <f ca="1">IF($D5839&lt;&gt;"",IF(K5839&lt;&gt;0,INDIRECT("AU"&amp;K5839),$AH5839*($AB5839+IF($D5839&gt;(ROW()+1),SUM(AU5840:INDIRECT("AU"&amp;$D5839-1)),0))/$L5839),$N5839*INDIRECT("AU"&amp;$F5839))</f>
        <v>0</v>
      </c>
      <c r="AV5839" s="2">
        <f ca="1">IF($D5839&lt;&gt;"",IF(K5839&lt;&gt;0,INDIRECT("AV"&amp;K5839),$AH5839*($AE5839+IF($D5839&gt;(ROW()+1),SUM(AV5840:INDIRECT("AV"&amp;$D5839-1)),0))/$L5839),$N5839*INDIRECT("AV"&amp;$F5839))</f>
        <v>0</v>
      </c>
      <c r="AW5839" s="7">
        <f t="shared" ca="1" si="101"/>
        <v>0</v>
      </c>
      <c r="AX5839" s="2">
        <f t="shared" ca="1" si="102"/>
        <v>1</v>
      </c>
      <c r="AY5839">
        <v>0</v>
      </c>
      <c r="AZ5839" t="s">
        <v>33</v>
      </c>
      <c r="BA5839">
        <f t="shared" si="103"/>
        <v>5840</v>
      </c>
      <c r="BB5839" t="str">
        <f t="shared" si="104"/>
        <v/>
      </c>
      <c r="BC5839" t="str">
        <f t="shared" ca="1" si="105"/>
        <v/>
      </c>
      <c r="BE5839" s="2" t="str">
        <f t="shared" ca="1" si="106"/>
        <v/>
      </c>
      <c r="BF5839" s="2" t="str">
        <f t="shared" si="107"/>
        <v/>
      </c>
      <c r="BG5839" s="2" t="str">
        <f t="shared" ca="1" si="108"/>
        <v/>
      </c>
      <c r="BR5839" t="str">
        <f t="shared" ca="1" si="109"/>
        <v/>
      </c>
      <c r="BS5839" s="1" t="str">
        <f t="shared" ca="1" si="110"/>
        <v/>
      </c>
      <c r="BT5839" s="1" t="str">
        <f t="shared" ca="1" si="111"/>
        <v/>
      </c>
      <c r="BU5839">
        <f>ROW()</f>
        <v>5839</v>
      </c>
    </row>
    <row r="5840" spans="1:73" x14ac:dyDescent="0.45">
      <c r="A5840" s="2">
        <f>IF(K5840="",MAX(A$2:A5839)+1,"")</f>
        <v>1526</v>
      </c>
      <c r="B5840" s="3" t="str">
        <f ca="1">IFERROR(IF(A5840&lt;&gt;"",MATCH(A5840,H$2:H5839,0)+1,""),"")</f>
        <v/>
      </c>
      <c r="C5840" s="3">
        <f ca="1">MAX(MAX(A$2:A5839),MAX(H$2:H5839))</f>
        <v>1525</v>
      </c>
      <c r="D5840" s="2">
        <f t="shared" si="91"/>
        <v>5841</v>
      </c>
      <c r="E5840" s="2" t="str">
        <f>IF(A5840="",LOOKUP(2, 1/(A$1:A5839&lt;&gt;""), ROW(A$1:A5839)),"")</f>
        <v/>
      </c>
      <c r="F5840" s="2" t="str">
        <f ca="1">IFERROR(IF(H5840&lt;&gt;"",INDEX(ROW(A:A),MATCH(H5840,A:A,0)),LOOKUP(2,1/(H$1:H5839=A5840),ROW(H$1:H5839))),"")</f>
        <v/>
      </c>
      <c r="G5840" s="3">
        <f ca="1">IF(D5840&gt;ROW()+1,IF(D5840&lt;&gt;"",SUM(G5841:INDIRECT("G"&amp;(D5840-1))),I5840*INDIRECT("G"&amp;F5840)),1)</f>
        <v>1</v>
      </c>
      <c r="H5840" s="6">
        <f ca="1">IF(J5840="",IF(COUNTIF(K$2:K5839,K5840)&gt;0,INDIRECT("H"&amp;MATCH(K5840,K$2:K5839,0)+1),IF(COUNTIF(J$2:J5839,K5840)&gt;0,INDIRECT("A"&amp;MATCH(K5840,J$2:J5839,0)+1),C5840+1)),"")</f>
        <v>0</v>
      </c>
      <c r="I5840">
        <f t="shared" ca="1" si="92"/>
        <v>1</v>
      </c>
      <c r="J5840" s="2" t="str">
        <f t="shared" ca="1" si="93"/>
        <v/>
      </c>
      <c r="L5840">
        <f t="shared" si="94"/>
        <v>1</v>
      </c>
      <c r="M5840" t="str">
        <f t="shared" si="95"/>
        <v/>
      </c>
      <c r="N5840" s="2" t="str">
        <f t="shared" si="96"/>
        <v/>
      </c>
      <c r="O5840" s="2" t="str">
        <f t="shared" si="97"/>
        <v/>
      </c>
      <c r="T5840" s="2">
        <f t="shared" si="98"/>
        <v>0</v>
      </c>
      <c r="W5840" s="2">
        <f>IF(X5840&lt;&gt;"",VLOOKUP(X5840,燃料!B$12:D$18,3,0)*Y5840,0)</f>
        <v>0</v>
      </c>
      <c r="Y5840" s="2">
        <f t="shared" si="99"/>
        <v>0</v>
      </c>
      <c r="AB5840">
        <f>IF(X5840&lt;&gt;0,VLOOKUP(X5840,燃料!$B$12:$H$18,7,0)*Y5840,0)</f>
        <v>0</v>
      </c>
      <c r="AE5840" s="9">
        <f t="shared" si="100"/>
        <v>0</v>
      </c>
      <c r="AH5840">
        <v>1</v>
      </c>
      <c r="AQ5840" s="2">
        <f ca="1">IF($D5840&lt;&gt;"",IF(K5840&lt;&gt;0,INDIRECT("AQ"&amp;K5840),$AH5840*($T5840+IF($D5840&gt;ROW()+1,SUM(AQ5841:INDIRECT("AQ"&amp;$D5840-1)),0))/$L5840),$N5840*INDIRECT("AQ"&amp;$F5840))</f>
        <v>0</v>
      </c>
      <c r="AR5840" s="2">
        <f ca="1">IF($D5840&lt;&gt;"",IF(K5840&lt;&gt;0,INDIRECT("AR"&amp;K5840),$AH5840*($W5840+$AC5840+$AD5840+IF($D5840&gt;(ROW()+1),SUM(AR5841:INDIRECT("AR"&amp;$D5840-1)),0))/$L5840),$N5840*INDIRECT("AR"&amp;$F5840))</f>
        <v>0</v>
      </c>
      <c r="AS5840" s="7">
        <f ca="1">AQ5840*燃料!$D$15+AR5840</f>
        <v>0</v>
      </c>
      <c r="AT5840" s="2">
        <f ca="1">AQ5840*燃料!$H$15</f>
        <v>0</v>
      </c>
      <c r="AU5840" s="2">
        <f ca="1">IF($D5840&lt;&gt;"",IF(K5840&lt;&gt;0,INDIRECT("AU"&amp;K5840),$AH5840*($AB5840+IF($D5840&gt;(ROW()+1),SUM(AU5841:INDIRECT("AU"&amp;$D5840-1)),0))/$L5840),$N5840*INDIRECT("AU"&amp;$F5840))</f>
        <v>0</v>
      </c>
      <c r="AV5840" s="2">
        <f ca="1">IF($D5840&lt;&gt;"",IF(K5840&lt;&gt;0,INDIRECT("AV"&amp;K5840),$AH5840*($AE5840+IF($D5840&gt;(ROW()+1),SUM(AV5841:INDIRECT("AV"&amp;$D5840-1)),0))/$L5840),$N5840*INDIRECT("AV"&amp;$F5840))</f>
        <v>0</v>
      </c>
      <c r="AW5840" s="7">
        <f t="shared" ca="1" si="101"/>
        <v>0</v>
      </c>
      <c r="AX5840" s="2">
        <f t="shared" ca="1" si="102"/>
        <v>1</v>
      </c>
      <c r="AY5840">
        <v>0</v>
      </c>
      <c r="AZ5840" t="s">
        <v>33</v>
      </c>
      <c r="BA5840">
        <f t="shared" si="103"/>
        <v>5841</v>
      </c>
      <c r="BB5840" t="str">
        <f t="shared" si="104"/>
        <v/>
      </c>
      <c r="BC5840" t="str">
        <f t="shared" ca="1" si="105"/>
        <v/>
      </c>
      <c r="BE5840" s="2" t="str">
        <f t="shared" ca="1" si="106"/>
        <v/>
      </c>
      <c r="BF5840" s="2" t="str">
        <f t="shared" si="107"/>
        <v/>
      </c>
      <c r="BG5840" s="2" t="str">
        <f t="shared" ca="1" si="108"/>
        <v/>
      </c>
      <c r="BR5840" t="str">
        <f t="shared" ca="1" si="109"/>
        <v/>
      </c>
      <c r="BS5840" s="1" t="str">
        <f t="shared" ca="1" si="110"/>
        <v/>
      </c>
      <c r="BT5840" s="1" t="str">
        <f t="shared" ca="1" si="111"/>
        <v/>
      </c>
      <c r="BU5840">
        <f>ROW()</f>
        <v>5840</v>
      </c>
    </row>
    <row r="5841" spans="1:73" x14ac:dyDescent="0.45">
      <c r="A5841" s="2">
        <f>IF(K5841="",MAX(A$2:A5840)+1,"")</f>
        <v>1527</v>
      </c>
      <c r="B5841" s="3" t="str">
        <f ca="1">IFERROR(IF(A5841&lt;&gt;"",MATCH(A5841,H$2:H5840,0)+1,""),"")</f>
        <v/>
      </c>
      <c r="C5841" s="3">
        <f ca="1">MAX(MAX(A$2:A5840),MAX(H$2:H5840))</f>
        <v>1526</v>
      </c>
      <c r="D5841" s="2">
        <f t="shared" si="91"/>
        <v>5842</v>
      </c>
      <c r="E5841" s="2" t="str">
        <f>IF(A5841="",LOOKUP(2, 1/(A$1:A5840&lt;&gt;""), ROW(A$1:A5840)),"")</f>
        <v/>
      </c>
      <c r="F5841" s="2" t="str">
        <f ca="1">IFERROR(IF(H5841&lt;&gt;"",INDEX(ROW(A:A),MATCH(H5841,A:A,0)),LOOKUP(2,1/(H$1:H5840=A5841),ROW(H$1:H5840))),"")</f>
        <v/>
      </c>
      <c r="G5841" s="3">
        <f ca="1">IF(D5841&gt;ROW()+1,IF(D5841&lt;&gt;"",SUM(G5842:INDIRECT("G"&amp;(D5841-1))),I5841*INDIRECT("G"&amp;F5841)),1)</f>
        <v>1</v>
      </c>
      <c r="H5841" s="6">
        <f ca="1">IF(J5841="",IF(COUNTIF(K$2:K5840,K5841)&gt;0,INDIRECT("H"&amp;MATCH(K5841,K$2:K5840,0)+1),IF(COUNTIF(J$2:J5840,K5841)&gt;0,INDIRECT("A"&amp;MATCH(K5841,J$2:J5840,0)+1),C5841+1)),"")</f>
        <v>0</v>
      </c>
      <c r="I5841">
        <f t="shared" ca="1" si="92"/>
        <v>1</v>
      </c>
      <c r="J5841" s="2" t="str">
        <f t="shared" ca="1" si="93"/>
        <v/>
      </c>
      <c r="L5841">
        <f t="shared" si="94"/>
        <v>1</v>
      </c>
      <c r="M5841" t="str">
        <f t="shared" si="95"/>
        <v/>
      </c>
      <c r="N5841" s="2" t="str">
        <f t="shared" si="96"/>
        <v/>
      </c>
      <c r="O5841" s="2" t="str">
        <f t="shared" si="97"/>
        <v/>
      </c>
      <c r="T5841" s="2">
        <f t="shared" si="98"/>
        <v>0</v>
      </c>
      <c r="W5841" s="2">
        <f>IF(X5841&lt;&gt;"",VLOOKUP(X5841,燃料!B$12:D$18,3,0)*Y5841,0)</f>
        <v>0</v>
      </c>
      <c r="Y5841" s="2">
        <f t="shared" si="99"/>
        <v>0</v>
      </c>
      <c r="AB5841">
        <f>IF(X5841&lt;&gt;0,VLOOKUP(X5841,燃料!$B$12:$H$18,7,0)*Y5841,0)</f>
        <v>0</v>
      </c>
      <c r="AE5841" s="9">
        <f t="shared" si="100"/>
        <v>0</v>
      </c>
      <c r="AH5841">
        <v>1</v>
      </c>
      <c r="AQ5841" s="2">
        <f ca="1">IF($D5841&lt;&gt;"",IF(K5841&lt;&gt;0,INDIRECT("AQ"&amp;K5841),$AH5841*($T5841+IF($D5841&gt;ROW()+1,SUM(AQ5842:INDIRECT("AQ"&amp;$D5841-1)),0))/$L5841),$N5841*INDIRECT("AQ"&amp;$F5841))</f>
        <v>0</v>
      </c>
      <c r="AR5841" s="2">
        <f ca="1">IF($D5841&lt;&gt;"",IF(K5841&lt;&gt;0,INDIRECT("AR"&amp;K5841),$AH5841*($W5841+$AC5841+$AD5841+IF($D5841&gt;(ROW()+1),SUM(AR5842:INDIRECT("AR"&amp;$D5841-1)),0))/$L5841),$N5841*INDIRECT("AR"&amp;$F5841))</f>
        <v>0</v>
      </c>
      <c r="AS5841" s="7">
        <f ca="1">AQ5841*燃料!$D$15+AR5841</f>
        <v>0</v>
      </c>
      <c r="AT5841" s="2">
        <f ca="1">AQ5841*燃料!$H$15</f>
        <v>0</v>
      </c>
      <c r="AU5841" s="2">
        <f ca="1">IF($D5841&lt;&gt;"",IF(K5841&lt;&gt;0,INDIRECT("AU"&amp;K5841),$AH5841*($AB5841+IF($D5841&gt;(ROW()+1),SUM(AU5842:INDIRECT("AU"&amp;$D5841-1)),0))/$L5841),$N5841*INDIRECT("AU"&amp;$F5841))</f>
        <v>0</v>
      </c>
      <c r="AV5841" s="2">
        <f ca="1">IF($D5841&lt;&gt;"",IF(K5841&lt;&gt;0,INDIRECT("AV"&amp;K5841),$AH5841*($AE5841+IF($D5841&gt;(ROW()+1),SUM(AV5842:INDIRECT("AV"&amp;$D5841-1)),0))/$L5841),$N5841*INDIRECT("AV"&amp;$F5841))</f>
        <v>0</v>
      </c>
      <c r="AW5841" s="7">
        <f t="shared" ca="1" si="101"/>
        <v>0</v>
      </c>
      <c r="AX5841" s="2">
        <f t="shared" ca="1" si="102"/>
        <v>1</v>
      </c>
      <c r="AY5841">
        <v>0</v>
      </c>
      <c r="AZ5841" t="s">
        <v>33</v>
      </c>
      <c r="BA5841">
        <f t="shared" si="103"/>
        <v>5842</v>
      </c>
      <c r="BB5841" t="str">
        <f t="shared" si="104"/>
        <v/>
      </c>
      <c r="BC5841" t="str">
        <f t="shared" ca="1" si="105"/>
        <v/>
      </c>
      <c r="BE5841" s="2" t="str">
        <f t="shared" ca="1" si="106"/>
        <v/>
      </c>
      <c r="BF5841" s="2" t="str">
        <f t="shared" si="107"/>
        <v/>
      </c>
      <c r="BG5841" s="2" t="str">
        <f t="shared" ca="1" si="108"/>
        <v/>
      </c>
      <c r="BR5841" t="str">
        <f t="shared" ca="1" si="109"/>
        <v/>
      </c>
      <c r="BS5841" s="1" t="str">
        <f t="shared" ca="1" si="110"/>
        <v/>
      </c>
      <c r="BT5841" s="1" t="str">
        <f t="shared" ca="1" si="111"/>
        <v/>
      </c>
      <c r="BU5841">
        <f>ROW()</f>
        <v>5841</v>
      </c>
    </row>
    <row r="5842" spans="1:73" x14ac:dyDescent="0.45">
      <c r="A5842" s="2">
        <f>IF(K5842="",MAX(A$2:A5841)+1,"")</f>
        <v>1528</v>
      </c>
      <c r="B5842" s="3" t="str">
        <f ca="1">IFERROR(IF(A5842&lt;&gt;"",MATCH(A5842,H$2:H5841,0)+1,""),"")</f>
        <v/>
      </c>
      <c r="C5842" s="3">
        <f ca="1">MAX(MAX(A$2:A5841),MAX(H$2:H5841))</f>
        <v>1527</v>
      </c>
      <c r="D5842" s="2">
        <f t="shared" si="91"/>
        <v>5843</v>
      </c>
      <c r="E5842" s="2" t="str">
        <f>IF(A5842="",LOOKUP(2, 1/(A$1:A5841&lt;&gt;""), ROW(A$1:A5841)),"")</f>
        <v/>
      </c>
      <c r="F5842" s="2" t="str">
        <f ca="1">IFERROR(IF(H5842&lt;&gt;"",INDEX(ROW(A:A),MATCH(H5842,A:A,0)),LOOKUP(2,1/(H$1:H5841=A5842),ROW(H$1:H5841))),"")</f>
        <v/>
      </c>
      <c r="G5842" s="3">
        <f ca="1">IF(D5842&gt;ROW()+1,IF(D5842&lt;&gt;"",SUM(G5843:INDIRECT("G"&amp;(D5842-1))),I5842*INDIRECT("G"&amp;F5842)),1)</f>
        <v>1</v>
      </c>
      <c r="H5842" s="6">
        <f ca="1">IF(J5842="",IF(COUNTIF(K$2:K5841,K5842)&gt;0,INDIRECT("H"&amp;MATCH(K5842,K$2:K5841,0)+1),IF(COUNTIF(J$2:J5841,K5842)&gt;0,INDIRECT("A"&amp;MATCH(K5842,J$2:J5841,0)+1),C5842+1)),"")</f>
        <v>0</v>
      </c>
      <c r="I5842">
        <f t="shared" ca="1" si="92"/>
        <v>1</v>
      </c>
      <c r="J5842" s="2" t="str">
        <f t="shared" ca="1" si="93"/>
        <v/>
      </c>
      <c r="L5842">
        <f t="shared" si="94"/>
        <v>1</v>
      </c>
      <c r="M5842" t="str">
        <f t="shared" si="95"/>
        <v/>
      </c>
      <c r="N5842" s="2" t="str">
        <f t="shared" si="96"/>
        <v/>
      </c>
      <c r="O5842" s="2" t="str">
        <f t="shared" si="97"/>
        <v/>
      </c>
      <c r="T5842" s="2">
        <f t="shared" si="98"/>
        <v>0</v>
      </c>
      <c r="W5842" s="2">
        <f>IF(X5842&lt;&gt;"",VLOOKUP(X5842,燃料!B$12:D$18,3,0)*Y5842,0)</f>
        <v>0</v>
      </c>
      <c r="Y5842" s="2">
        <f t="shared" si="99"/>
        <v>0</v>
      </c>
      <c r="AB5842">
        <f>IF(X5842&lt;&gt;0,VLOOKUP(X5842,燃料!$B$12:$H$18,7,0)*Y5842,0)</f>
        <v>0</v>
      </c>
      <c r="AE5842" s="9">
        <f t="shared" si="100"/>
        <v>0</v>
      </c>
      <c r="AH5842">
        <v>1</v>
      </c>
      <c r="AQ5842" s="2">
        <f ca="1">IF($D5842&lt;&gt;"",IF(K5842&lt;&gt;0,INDIRECT("AQ"&amp;K5842),$AH5842*($T5842+IF($D5842&gt;ROW()+1,SUM(AQ5843:INDIRECT("AQ"&amp;$D5842-1)),0))/$L5842),$N5842*INDIRECT("AQ"&amp;$F5842))</f>
        <v>0</v>
      </c>
      <c r="AR5842" s="2">
        <f ca="1">IF($D5842&lt;&gt;"",IF(K5842&lt;&gt;0,INDIRECT("AR"&amp;K5842),$AH5842*($W5842+$AC5842+$AD5842+IF($D5842&gt;(ROW()+1),SUM(AR5843:INDIRECT("AR"&amp;$D5842-1)),0))/$L5842),$N5842*INDIRECT("AR"&amp;$F5842))</f>
        <v>0</v>
      </c>
      <c r="AS5842" s="7">
        <f ca="1">AQ5842*燃料!$D$15+AR5842</f>
        <v>0</v>
      </c>
      <c r="AT5842" s="2">
        <f ca="1">AQ5842*燃料!$H$15</f>
        <v>0</v>
      </c>
      <c r="AU5842" s="2">
        <f ca="1">IF($D5842&lt;&gt;"",IF(K5842&lt;&gt;0,INDIRECT("AU"&amp;K5842),$AH5842*($AB5842+IF($D5842&gt;(ROW()+1),SUM(AU5843:INDIRECT("AU"&amp;$D5842-1)),0))/$L5842),$N5842*INDIRECT("AU"&amp;$F5842))</f>
        <v>0</v>
      </c>
      <c r="AV5842" s="2">
        <f ca="1">IF($D5842&lt;&gt;"",IF(K5842&lt;&gt;0,INDIRECT("AV"&amp;K5842),$AH5842*($AE5842+IF($D5842&gt;(ROW()+1),SUM(AV5843:INDIRECT("AV"&amp;$D5842-1)),0))/$L5842),$N5842*INDIRECT("AV"&amp;$F5842))</f>
        <v>0</v>
      </c>
      <c r="AW5842" s="7">
        <f t="shared" ca="1" si="101"/>
        <v>0</v>
      </c>
      <c r="AX5842" s="2">
        <f t="shared" ca="1" si="102"/>
        <v>1</v>
      </c>
      <c r="AY5842">
        <v>0</v>
      </c>
      <c r="AZ5842" t="s">
        <v>33</v>
      </c>
      <c r="BA5842">
        <f t="shared" si="103"/>
        <v>5843</v>
      </c>
      <c r="BB5842" t="str">
        <f t="shared" si="104"/>
        <v/>
      </c>
      <c r="BC5842" t="str">
        <f t="shared" ca="1" si="105"/>
        <v/>
      </c>
      <c r="BE5842" s="2" t="str">
        <f t="shared" ca="1" si="106"/>
        <v/>
      </c>
      <c r="BF5842" s="2" t="str">
        <f t="shared" si="107"/>
        <v/>
      </c>
      <c r="BG5842" s="2" t="str">
        <f t="shared" ca="1" si="108"/>
        <v/>
      </c>
      <c r="BR5842" t="str">
        <f t="shared" ca="1" si="109"/>
        <v/>
      </c>
      <c r="BS5842" s="1" t="str">
        <f t="shared" ca="1" si="110"/>
        <v/>
      </c>
      <c r="BT5842" s="1" t="str">
        <f t="shared" ca="1" si="111"/>
        <v/>
      </c>
      <c r="BU5842">
        <f>ROW()</f>
        <v>5842</v>
      </c>
    </row>
    <row r="5843" spans="1:73" x14ac:dyDescent="0.45">
      <c r="A5843" s="2">
        <f>IF(K5843="",MAX(A$2:A5842)+1,"")</f>
        <v>1529</v>
      </c>
      <c r="B5843" s="3" t="str">
        <f ca="1">IFERROR(IF(A5843&lt;&gt;"",MATCH(A5843,H$2:H5842,0)+1,""),"")</f>
        <v/>
      </c>
      <c r="C5843" s="3">
        <f ca="1">MAX(MAX(A$2:A5842),MAX(H$2:H5842))</f>
        <v>1528</v>
      </c>
      <c r="D5843" s="2">
        <f t="shared" si="91"/>
        <v>5844</v>
      </c>
      <c r="E5843" s="2" t="str">
        <f>IF(A5843="",LOOKUP(2, 1/(A$1:A5842&lt;&gt;""), ROW(A$1:A5842)),"")</f>
        <v/>
      </c>
      <c r="F5843" s="2" t="str">
        <f ca="1">IFERROR(IF(H5843&lt;&gt;"",INDEX(ROW(A:A),MATCH(H5843,A:A,0)),LOOKUP(2,1/(H$1:H5842=A5843),ROW(H$1:H5842))),"")</f>
        <v/>
      </c>
      <c r="G5843" s="3">
        <f ca="1">IF(D5843&gt;ROW()+1,IF(D5843&lt;&gt;"",SUM(G5844:INDIRECT("G"&amp;(D5843-1))),I5843*INDIRECT("G"&amp;F5843)),1)</f>
        <v>1</v>
      </c>
      <c r="H5843" s="6">
        <f ca="1">IF(J5843="",IF(COUNTIF(K$2:K5842,K5843)&gt;0,INDIRECT("H"&amp;MATCH(K5843,K$2:K5842,0)+1),IF(COUNTIF(J$2:J5842,K5843)&gt;0,INDIRECT("A"&amp;MATCH(K5843,J$2:J5842,0)+1),C5843+1)),"")</f>
        <v>0</v>
      </c>
      <c r="I5843">
        <f t="shared" ca="1" si="92"/>
        <v>1</v>
      </c>
      <c r="J5843" s="2" t="str">
        <f t="shared" ca="1" si="93"/>
        <v/>
      </c>
      <c r="L5843">
        <f t="shared" si="94"/>
        <v>1</v>
      </c>
      <c r="M5843" t="str">
        <f t="shared" si="95"/>
        <v/>
      </c>
      <c r="N5843" s="2" t="str">
        <f t="shared" si="96"/>
        <v/>
      </c>
      <c r="O5843" s="2" t="str">
        <f t="shared" si="97"/>
        <v/>
      </c>
      <c r="T5843" s="2">
        <f t="shared" si="98"/>
        <v>0</v>
      </c>
      <c r="W5843" s="2">
        <f>IF(X5843&lt;&gt;"",VLOOKUP(X5843,燃料!B$12:D$18,3,0)*Y5843,0)</f>
        <v>0</v>
      </c>
      <c r="Y5843" s="2">
        <f t="shared" si="99"/>
        <v>0</v>
      </c>
      <c r="AB5843">
        <f>IF(X5843&lt;&gt;0,VLOOKUP(X5843,燃料!$B$12:$H$18,7,0)*Y5843,0)</f>
        <v>0</v>
      </c>
      <c r="AE5843" s="9">
        <f t="shared" si="100"/>
        <v>0</v>
      </c>
      <c r="AH5843">
        <v>1</v>
      </c>
      <c r="AQ5843" s="2">
        <f ca="1">IF($D5843&lt;&gt;"",IF(K5843&lt;&gt;0,INDIRECT("AQ"&amp;K5843),$AH5843*($T5843+IF($D5843&gt;ROW()+1,SUM(AQ5844:INDIRECT("AQ"&amp;$D5843-1)),0))/$L5843),$N5843*INDIRECT("AQ"&amp;$F5843))</f>
        <v>0</v>
      </c>
      <c r="AR5843" s="2">
        <f ca="1">IF($D5843&lt;&gt;"",IF(K5843&lt;&gt;0,INDIRECT("AR"&amp;K5843),$AH5843*($W5843+$AC5843+$AD5843+IF($D5843&gt;(ROW()+1),SUM(AR5844:INDIRECT("AR"&amp;$D5843-1)),0))/$L5843),$N5843*INDIRECT("AR"&amp;$F5843))</f>
        <v>0</v>
      </c>
      <c r="AS5843" s="7">
        <f ca="1">AQ5843*燃料!$D$15+AR5843</f>
        <v>0</v>
      </c>
      <c r="AT5843" s="2">
        <f ca="1">AQ5843*燃料!$H$15</f>
        <v>0</v>
      </c>
      <c r="AU5843" s="2">
        <f ca="1">IF($D5843&lt;&gt;"",IF(K5843&lt;&gt;0,INDIRECT("AU"&amp;K5843),$AH5843*($AB5843+IF($D5843&gt;(ROW()+1),SUM(AU5844:INDIRECT("AU"&amp;$D5843-1)),0))/$L5843),$N5843*INDIRECT("AU"&amp;$F5843))</f>
        <v>0</v>
      </c>
      <c r="AV5843" s="2">
        <f ca="1">IF($D5843&lt;&gt;"",IF(K5843&lt;&gt;0,INDIRECT("AV"&amp;K5843),$AH5843*($AE5843+IF($D5843&gt;(ROW()+1),SUM(AV5844:INDIRECT("AV"&amp;$D5843-1)),0))/$L5843),$N5843*INDIRECT("AV"&amp;$F5843))</f>
        <v>0</v>
      </c>
      <c r="AW5843" s="7">
        <f t="shared" ca="1" si="101"/>
        <v>0</v>
      </c>
      <c r="AX5843" s="2">
        <f t="shared" ca="1" si="102"/>
        <v>1</v>
      </c>
      <c r="AY5843">
        <v>0</v>
      </c>
      <c r="AZ5843" t="s">
        <v>33</v>
      </c>
      <c r="BA5843">
        <f t="shared" si="103"/>
        <v>5844</v>
      </c>
      <c r="BB5843" t="str">
        <f t="shared" si="104"/>
        <v/>
      </c>
      <c r="BC5843" t="str">
        <f t="shared" ca="1" si="105"/>
        <v/>
      </c>
      <c r="BE5843" s="2" t="str">
        <f t="shared" ca="1" si="106"/>
        <v/>
      </c>
      <c r="BF5843" s="2" t="str">
        <f t="shared" si="107"/>
        <v/>
      </c>
      <c r="BG5843" s="2" t="str">
        <f t="shared" ca="1" si="108"/>
        <v/>
      </c>
      <c r="BR5843" t="str">
        <f t="shared" ca="1" si="109"/>
        <v/>
      </c>
      <c r="BS5843" s="1" t="str">
        <f t="shared" ca="1" si="110"/>
        <v/>
      </c>
      <c r="BT5843" s="1" t="str">
        <f t="shared" ca="1" si="111"/>
        <v/>
      </c>
      <c r="BU5843">
        <f>ROW()</f>
        <v>5843</v>
      </c>
    </row>
    <row r="5844" spans="1:73" x14ac:dyDescent="0.45">
      <c r="A5844" s="2">
        <f>IF(K5844="",MAX(A$2:A5843)+1,"")</f>
        <v>1530</v>
      </c>
      <c r="B5844" s="3" t="str">
        <f ca="1">IFERROR(IF(A5844&lt;&gt;"",MATCH(A5844,H$2:H5843,0)+1,""),"")</f>
        <v/>
      </c>
      <c r="C5844" s="3">
        <f ca="1">MAX(MAX(A$2:A5843),MAX(H$2:H5843))</f>
        <v>1529</v>
      </c>
      <c r="D5844" s="2">
        <f t="shared" si="91"/>
        <v>5845</v>
      </c>
      <c r="E5844" s="2" t="str">
        <f>IF(A5844="",LOOKUP(2, 1/(A$1:A5843&lt;&gt;""), ROW(A$1:A5843)),"")</f>
        <v/>
      </c>
      <c r="F5844" s="2" t="str">
        <f ca="1">IFERROR(IF(H5844&lt;&gt;"",INDEX(ROW(A:A),MATCH(H5844,A:A,0)),LOOKUP(2,1/(H$1:H5843=A5844),ROW(H$1:H5843))),"")</f>
        <v/>
      </c>
      <c r="G5844" s="3">
        <f ca="1">IF(D5844&gt;ROW()+1,IF(D5844&lt;&gt;"",SUM(G5845:INDIRECT("G"&amp;(D5844-1))),I5844*INDIRECT("G"&amp;F5844)),1)</f>
        <v>1</v>
      </c>
      <c r="H5844" s="6">
        <f ca="1">IF(J5844="",IF(COUNTIF(K$2:K5843,K5844)&gt;0,INDIRECT("H"&amp;MATCH(K5844,K$2:K5843,0)+1),IF(COUNTIF(J$2:J5843,K5844)&gt;0,INDIRECT("A"&amp;MATCH(K5844,J$2:J5843,0)+1),C5844+1)),"")</f>
        <v>0</v>
      </c>
      <c r="I5844">
        <f t="shared" ca="1" si="92"/>
        <v>1</v>
      </c>
      <c r="J5844" s="2" t="str">
        <f t="shared" ca="1" si="93"/>
        <v/>
      </c>
      <c r="L5844">
        <f t="shared" si="94"/>
        <v>1</v>
      </c>
      <c r="M5844" t="str">
        <f t="shared" si="95"/>
        <v/>
      </c>
      <c r="N5844" s="2" t="str">
        <f t="shared" si="96"/>
        <v/>
      </c>
      <c r="O5844" s="2" t="str">
        <f t="shared" si="97"/>
        <v/>
      </c>
      <c r="T5844" s="2">
        <f t="shared" si="98"/>
        <v>0</v>
      </c>
      <c r="W5844" s="2">
        <f>IF(X5844&lt;&gt;"",VLOOKUP(X5844,燃料!B$12:D$18,3,0)*Y5844,0)</f>
        <v>0</v>
      </c>
      <c r="Y5844" s="2">
        <f t="shared" si="99"/>
        <v>0</v>
      </c>
      <c r="AB5844">
        <f>IF(X5844&lt;&gt;0,VLOOKUP(X5844,燃料!$B$12:$H$18,7,0)*Y5844,0)</f>
        <v>0</v>
      </c>
      <c r="AE5844" s="9">
        <f t="shared" si="100"/>
        <v>0</v>
      </c>
      <c r="AH5844">
        <v>1</v>
      </c>
      <c r="AQ5844" s="2">
        <f ca="1">IF($D5844&lt;&gt;"",IF(K5844&lt;&gt;0,INDIRECT("AQ"&amp;K5844),$AH5844*($T5844+IF($D5844&gt;ROW()+1,SUM(AQ5845:INDIRECT("AQ"&amp;$D5844-1)),0))/$L5844),$N5844*INDIRECT("AQ"&amp;$F5844))</f>
        <v>0</v>
      </c>
      <c r="AR5844" s="2">
        <f ca="1">IF($D5844&lt;&gt;"",IF(K5844&lt;&gt;0,INDIRECT("AR"&amp;K5844),$AH5844*($W5844+$AC5844+$AD5844+IF($D5844&gt;(ROW()+1),SUM(AR5845:INDIRECT("AR"&amp;$D5844-1)),0))/$L5844),$N5844*INDIRECT("AR"&amp;$F5844))</f>
        <v>0</v>
      </c>
      <c r="AS5844" s="7">
        <f ca="1">AQ5844*燃料!$D$15+AR5844</f>
        <v>0</v>
      </c>
      <c r="AT5844" s="2">
        <f ca="1">AQ5844*燃料!$H$15</f>
        <v>0</v>
      </c>
      <c r="AU5844" s="2">
        <f ca="1">IF($D5844&lt;&gt;"",IF(K5844&lt;&gt;0,INDIRECT("AU"&amp;K5844),$AH5844*($AB5844+IF($D5844&gt;(ROW()+1),SUM(AU5845:INDIRECT("AU"&amp;$D5844-1)),0))/$L5844),$N5844*INDIRECT("AU"&amp;$F5844))</f>
        <v>0</v>
      </c>
      <c r="AV5844" s="2">
        <f ca="1">IF($D5844&lt;&gt;"",IF(K5844&lt;&gt;0,INDIRECT("AV"&amp;K5844),$AH5844*($AE5844+IF($D5844&gt;(ROW()+1),SUM(AV5845:INDIRECT("AV"&amp;$D5844-1)),0))/$L5844),$N5844*INDIRECT("AV"&amp;$F5844))</f>
        <v>0</v>
      </c>
      <c r="AW5844" s="7">
        <f t="shared" ca="1" si="101"/>
        <v>0</v>
      </c>
      <c r="AX5844" s="2">
        <f t="shared" ca="1" si="102"/>
        <v>1</v>
      </c>
      <c r="AY5844">
        <v>0</v>
      </c>
      <c r="AZ5844" t="s">
        <v>33</v>
      </c>
      <c r="BA5844">
        <f t="shared" si="103"/>
        <v>5845</v>
      </c>
      <c r="BB5844" t="str">
        <f t="shared" si="104"/>
        <v/>
      </c>
      <c r="BC5844" t="str">
        <f t="shared" ca="1" si="105"/>
        <v/>
      </c>
      <c r="BE5844" s="2" t="str">
        <f t="shared" ca="1" si="106"/>
        <v/>
      </c>
      <c r="BF5844" s="2" t="str">
        <f t="shared" si="107"/>
        <v/>
      </c>
      <c r="BG5844" s="2" t="str">
        <f t="shared" ca="1" si="108"/>
        <v/>
      </c>
      <c r="BR5844" t="str">
        <f t="shared" ca="1" si="109"/>
        <v/>
      </c>
      <c r="BS5844" s="1" t="str">
        <f t="shared" ca="1" si="110"/>
        <v/>
      </c>
      <c r="BT5844" s="1" t="str">
        <f t="shared" ca="1" si="111"/>
        <v/>
      </c>
      <c r="BU5844">
        <f>ROW()</f>
        <v>5844</v>
      </c>
    </row>
    <row r="5845" spans="1:73" x14ac:dyDescent="0.45">
      <c r="A5845" s="2">
        <f>IF(K5845="",MAX(A$2:A5844)+1,"")</f>
        <v>1531</v>
      </c>
      <c r="B5845" s="3" t="str">
        <f ca="1">IFERROR(IF(A5845&lt;&gt;"",MATCH(A5845,H$2:H5844,0)+1,""),"")</f>
        <v/>
      </c>
      <c r="C5845" s="3">
        <f ca="1">MAX(MAX(A$2:A5844),MAX(H$2:H5844))</f>
        <v>1530</v>
      </c>
      <c r="D5845" s="2">
        <f t="shared" si="91"/>
        <v>5846</v>
      </c>
      <c r="E5845" s="2" t="str">
        <f>IF(A5845="",LOOKUP(2, 1/(A$1:A5844&lt;&gt;""), ROW(A$1:A5844)),"")</f>
        <v/>
      </c>
      <c r="F5845" s="2" t="str">
        <f ca="1">IFERROR(IF(H5845&lt;&gt;"",INDEX(ROW(A:A),MATCH(H5845,A:A,0)),LOOKUP(2,1/(H$1:H5844=A5845),ROW(H$1:H5844))),"")</f>
        <v/>
      </c>
      <c r="G5845" s="3">
        <f ca="1">IF(D5845&gt;ROW()+1,IF(D5845&lt;&gt;"",SUM(G5846:INDIRECT("G"&amp;(D5845-1))),I5845*INDIRECT("G"&amp;F5845)),1)</f>
        <v>1</v>
      </c>
      <c r="H5845" s="6">
        <f ca="1">IF(J5845="",IF(COUNTIF(K$2:K5844,K5845)&gt;0,INDIRECT("H"&amp;MATCH(K5845,K$2:K5844,0)+1),IF(COUNTIF(J$2:J5844,K5845)&gt;0,INDIRECT("A"&amp;MATCH(K5845,J$2:J5844,0)+1),C5845+1)),"")</f>
        <v>0</v>
      </c>
      <c r="I5845">
        <f t="shared" ca="1" si="92"/>
        <v>1</v>
      </c>
      <c r="J5845" s="2" t="str">
        <f t="shared" ca="1" si="93"/>
        <v/>
      </c>
      <c r="L5845">
        <f t="shared" si="94"/>
        <v>1</v>
      </c>
      <c r="M5845" t="str">
        <f t="shared" si="95"/>
        <v/>
      </c>
      <c r="N5845" s="2" t="str">
        <f t="shared" si="96"/>
        <v/>
      </c>
      <c r="O5845" s="2" t="str">
        <f t="shared" si="97"/>
        <v/>
      </c>
      <c r="T5845" s="2">
        <f t="shared" si="98"/>
        <v>0</v>
      </c>
      <c r="W5845" s="2">
        <f>IF(X5845&lt;&gt;"",VLOOKUP(X5845,燃料!B$12:D$18,3,0)*Y5845,0)</f>
        <v>0</v>
      </c>
      <c r="Y5845" s="2">
        <f t="shared" si="99"/>
        <v>0</v>
      </c>
      <c r="AB5845">
        <f>IF(X5845&lt;&gt;0,VLOOKUP(X5845,燃料!$B$12:$H$18,7,0)*Y5845,0)</f>
        <v>0</v>
      </c>
      <c r="AE5845" s="9">
        <f t="shared" si="100"/>
        <v>0</v>
      </c>
      <c r="AH5845">
        <v>1</v>
      </c>
      <c r="AQ5845" s="2">
        <f ca="1">IF($D5845&lt;&gt;"",IF(K5845&lt;&gt;0,INDIRECT("AQ"&amp;K5845),$AH5845*($T5845+IF($D5845&gt;ROW()+1,SUM(AQ5846:INDIRECT("AQ"&amp;$D5845-1)),0))/$L5845),$N5845*INDIRECT("AQ"&amp;$F5845))</f>
        <v>0</v>
      </c>
      <c r="AR5845" s="2">
        <f ca="1">IF($D5845&lt;&gt;"",IF(K5845&lt;&gt;0,INDIRECT("AR"&amp;K5845),$AH5845*($W5845+$AC5845+$AD5845+IF($D5845&gt;(ROW()+1),SUM(AR5846:INDIRECT("AR"&amp;$D5845-1)),0))/$L5845),$N5845*INDIRECT("AR"&amp;$F5845))</f>
        <v>0</v>
      </c>
      <c r="AS5845" s="7">
        <f ca="1">AQ5845*燃料!$D$15+AR5845</f>
        <v>0</v>
      </c>
      <c r="AT5845" s="2">
        <f ca="1">AQ5845*燃料!$H$15</f>
        <v>0</v>
      </c>
      <c r="AU5845" s="2">
        <f ca="1">IF($D5845&lt;&gt;"",IF(K5845&lt;&gt;0,INDIRECT("AU"&amp;K5845),$AH5845*($AB5845+IF($D5845&gt;(ROW()+1),SUM(AU5846:INDIRECT("AU"&amp;$D5845-1)),0))/$L5845),$N5845*INDIRECT("AU"&amp;$F5845))</f>
        <v>0</v>
      </c>
      <c r="AV5845" s="2">
        <f ca="1">IF($D5845&lt;&gt;"",IF(K5845&lt;&gt;0,INDIRECT("AV"&amp;K5845),$AH5845*($AE5845+IF($D5845&gt;(ROW()+1),SUM(AV5846:INDIRECT("AV"&amp;$D5845-1)),0))/$L5845),$N5845*INDIRECT("AV"&amp;$F5845))</f>
        <v>0</v>
      </c>
      <c r="AW5845" s="7">
        <f t="shared" ca="1" si="101"/>
        <v>0</v>
      </c>
      <c r="AX5845" s="2">
        <f t="shared" ca="1" si="102"/>
        <v>1</v>
      </c>
      <c r="AY5845">
        <v>0</v>
      </c>
      <c r="AZ5845" t="s">
        <v>33</v>
      </c>
      <c r="BA5845">
        <f t="shared" si="103"/>
        <v>5846</v>
      </c>
      <c r="BB5845" t="str">
        <f t="shared" si="104"/>
        <v/>
      </c>
      <c r="BC5845" t="str">
        <f t="shared" ca="1" si="105"/>
        <v/>
      </c>
      <c r="BE5845" s="2" t="str">
        <f t="shared" ca="1" si="106"/>
        <v/>
      </c>
      <c r="BF5845" s="2" t="str">
        <f t="shared" si="107"/>
        <v/>
      </c>
      <c r="BG5845" s="2" t="str">
        <f t="shared" ca="1" si="108"/>
        <v/>
      </c>
      <c r="BR5845" t="str">
        <f t="shared" ca="1" si="109"/>
        <v/>
      </c>
      <c r="BS5845" s="1" t="str">
        <f t="shared" ca="1" si="110"/>
        <v/>
      </c>
      <c r="BT5845" s="1" t="str">
        <f t="shared" ca="1" si="111"/>
        <v/>
      </c>
      <c r="BU5845">
        <f>ROW()</f>
        <v>5845</v>
      </c>
    </row>
    <row r="5846" spans="1:73" x14ac:dyDescent="0.45">
      <c r="A5846" s="2">
        <f>IF(K5846="",MAX(A$2:A5845)+1,"")</f>
        <v>1532</v>
      </c>
      <c r="B5846" s="3" t="str">
        <f ca="1">IFERROR(IF(A5846&lt;&gt;"",MATCH(A5846,H$2:H5845,0)+1,""),"")</f>
        <v/>
      </c>
      <c r="C5846" s="3">
        <f ca="1">MAX(MAX(A$2:A5845),MAX(H$2:H5845))</f>
        <v>1531</v>
      </c>
      <c r="D5846" s="2">
        <f t="shared" si="91"/>
        <v>5847</v>
      </c>
      <c r="E5846" s="2" t="str">
        <f>IF(A5846="",LOOKUP(2, 1/(A$1:A5845&lt;&gt;""), ROW(A$1:A5845)),"")</f>
        <v/>
      </c>
      <c r="F5846" s="2" t="str">
        <f ca="1">IFERROR(IF(H5846&lt;&gt;"",INDEX(ROW(A:A),MATCH(H5846,A:A,0)),LOOKUP(2,1/(H$1:H5845=A5846),ROW(H$1:H5845))),"")</f>
        <v/>
      </c>
      <c r="G5846" s="3">
        <f ca="1">IF(D5846&gt;ROW()+1,IF(D5846&lt;&gt;"",SUM(G5847:INDIRECT("G"&amp;(D5846-1))),I5846*INDIRECT("G"&amp;F5846)),1)</f>
        <v>1</v>
      </c>
      <c r="H5846" s="6">
        <f ca="1">IF(J5846="",IF(COUNTIF(K$2:K5845,K5846)&gt;0,INDIRECT("H"&amp;MATCH(K5846,K$2:K5845,0)+1),IF(COUNTIF(J$2:J5845,K5846)&gt;0,INDIRECT("A"&amp;MATCH(K5846,J$2:J5845,0)+1),C5846+1)),"")</f>
        <v>0</v>
      </c>
      <c r="I5846">
        <f t="shared" ca="1" si="92"/>
        <v>1</v>
      </c>
      <c r="J5846" s="2" t="str">
        <f t="shared" ca="1" si="93"/>
        <v/>
      </c>
      <c r="L5846">
        <f t="shared" si="94"/>
        <v>1</v>
      </c>
      <c r="M5846" t="str">
        <f t="shared" si="95"/>
        <v/>
      </c>
      <c r="N5846" s="2" t="str">
        <f t="shared" si="96"/>
        <v/>
      </c>
      <c r="O5846" s="2" t="str">
        <f t="shared" si="97"/>
        <v/>
      </c>
      <c r="T5846" s="2">
        <f t="shared" si="98"/>
        <v>0</v>
      </c>
      <c r="W5846" s="2">
        <f>IF(X5846&lt;&gt;"",VLOOKUP(X5846,燃料!B$12:D$18,3,0)*Y5846,0)</f>
        <v>0</v>
      </c>
      <c r="Y5846" s="2">
        <f t="shared" si="99"/>
        <v>0</v>
      </c>
      <c r="AB5846">
        <f>IF(X5846&lt;&gt;0,VLOOKUP(X5846,燃料!$B$12:$H$18,7,0)*Y5846,0)</f>
        <v>0</v>
      </c>
      <c r="AE5846" s="9">
        <f t="shared" si="100"/>
        <v>0</v>
      </c>
      <c r="AH5846">
        <v>1</v>
      </c>
      <c r="AQ5846" s="2">
        <f ca="1">IF($D5846&lt;&gt;"",IF(K5846&lt;&gt;0,INDIRECT("AQ"&amp;K5846),$AH5846*($T5846+IF($D5846&gt;ROW()+1,SUM(AQ5847:INDIRECT("AQ"&amp;$D5846-1)),0))/$L5846),$N5846*INDIRECT("AQ"&amp;$F5846))</f>
        <v>0</v>
      </c>
      <c r="AR5846" s="2">
        <f ca="1">IF($D5846&lt;&gt;"",IF(K5846&lt;&gt;0,INDIRECT("AR"&amp;K5846),$AH5846*($W5846+$AC5846+$AD5846+IF($D5846&gt;(ROW()+1),SUM(AR5847:INDIRECT("AR"&amp;$D5846-1)),0))/$L5846),$N5846*INDIRECT("AR"&amp;$F5846))</f>
        <v>0</v>
      </c>
      <c r="AS5846" s="7">
        <f ca="1">AQ5846*燃料!$D$15+AR5846</f>
        <v>0</v>
      </c>
      <c r="AT5846" s="2">
        <f ca="1">AQ5846*燃料!$H$15</f>
        <v>0</v>
      </c>
      <c r="AU5846" s="2">
        <f ca="1">IF($D5846&lt;&gt;"",IF(K5846&lt;&gt;0,INDIRECT("AU"&amp;K5846),$AH5846*($AB5846+IF($D5846&gt;(ROW()+1),SUM(AU5847:INDIRECT("AU"&amp;$D5846-1)),0))/$L5846),$N5846*INDIRECT("AU"&amp;$F5846))</f>
        <v>0</v>
      </c>
      <c r="AV5846" s="2">
        <f ca="1">IF($D5846&lt;&gt;"",IF(K5846&lt;&gt;0,INDIRECT("AV"&amp;K5846),$AH5846*($AE5846+IF($D5846&gt;(ROW()+1),SUM(AV5847:INDIRECT("AV"&amp;$D5846-1)),0))/$L5846),$N5846*INDIRECT("AV"&amp;$F5846))</f>
        <v>0</v>
      </c>
      <c r="AW5846" s="7">
        <f t="shared" ca="1" si="101"/>
        <v>0</v>
      </c>
      <c r="AX5846" s="2">
        <f t="shared" ca="1" si="102"/>
        <v>1</v>
      </c>
      <c r="AY5846">
        <v>0</v>
      </c>
      <c r="AZ5846" t="s">
        <v>33</v>
      </c>
      <c r="BA5846">
        <f t="shared" si="103"/>
        <v>5847</v>
      </c>
      <c r="BB5846" t="str">
        <f t="shared" si="104"/>
        <v/>
      </c>
      <c r="BC5846" t="str">
        <f t="shared" ca="1" si="105"/>
        <v/>
      </c>
      <c r="BE5846" s="2" t="str">
        <f t="shared" ca="1" si="106"/>
        <v/>
      </c>
      <c r="BF5846" s="2" t="str">
        <f t="shared" si="107"/>
        <v/>
      </c>
      <c r="BG5846" s="2" t="str">
        <f t="shared" ca="1" si="108"/>
        <v/>
      </c>
      <c r="BR5846" t="str">
        <f t="shared" ca="1" si="109"/>
        <v/>
      </c>
      <c r="BS5846" s="1" t="str">
        <f t="shared" ca="1" si="110"/>
        <v/>
      </c>
      <c r="BT5846" s="1" t="str">
        <f t="shared" ca="1" si="111"/>
        <v/>
      </c>
      <c r="BU5846">
        <f>ROW()</f>
        <v>5846</v>
      </c>
    </row>
    <row r="5847" spans="1:73" x14ac:dyDescent="0.45">
      <c r="A5847" s="2">
        <f>IF(K5847="",MAX(A$2:A5846)+1,"")</f>
        <v>1533</v>
      </c>
      <c r="B5847" s="3" t="str">
        <f ca="1">IFERROR(IF(A5847&lt;&gt;"",MATCH(A5847,H$2:H5846,0)+1,""),"")</f>
        <v/>
      </c>
      <c r="C5847" s="3">
        <f ca="1">MAX(MAX(A$2:A5846),MAX(H$2:H5846))</f>
        <v>1532</v>
      </c>
      <c r="D5847" s="2">
        <f t="shared" si="91"/>
        <v>5848</v>
      </c>
      <c r="E5847" s="2" t="str">
        <f>IF(A5847="",LOOKUP(2, 1/(A$1:A5846&lt;&gt;""), ROW(A$1:A5846)),"")</f>
        <v/>
      </c>
      <c r="F5847" s="2" t="str">
        <f ca="1">IFERROR(IF(H5847&lt;&gt;"",INDEX(ROW(A:A),MATCH(H5847,A:A,0)),LOOKUP(2,1/(H$1:H5846=A5847),ROW(H$1:H5846))),"")</f>
        <v/>
      </c>
      <c r="G5847" s="3">
        <f ca="1">IF(D5847&gt;ROW()+1,IF(D5847&lt;&gt;"",SUM(G5848:INDIRECT("G"&amp;(D5847-1))),I5847*INDIRECT("G"&amp;F5847)),1)</f>
        <v>1</v>
      </c>
      <c r="H5847" s="6">
        <f ca="1">IF(J5847="",IF(COUNTIF(K$2:K5846,K5847)&gt;0,INDIRECT("H"&amp;MATCH(K5847,K$2:K5846,0)+1),IF(COUNTIF(J$2:J5846,K5847)&gt;0,INDIRECT("A"&amp;MATCH(K5847,J$2:J5846,0)+1),C5847+1)),"")</f>
        <v>0</v>
      </c>
      <c r="I5847">
        <f t="shared" ca="1" si="92"/>
        <v>1</v>
      </c>
      <c r="J5847" s="2" t="str">
        <f t="shared" ca="1" si="93"/>
        <v/>
      </c>
      <c r="L5847">
        <f t="shared" si="94"/>
        <v>1</v>
      </c>
      <c r="M5847" t="str">
        <f t="shared" si="95"/>
        <v/>
      </c>
      <c r="N5847" s="2" t="str">
        <f t="shared" si="96"/>
        <v/>
      </c>
      <c r="O5847" s="2" t="str">
        <f t="shared" si="97"/>
        <v/>
      </c>
      <c r="T5847" s="2">
        <f t="shared" si="98"/>
        <v>0</v>
      </c>
      <c r="W5847" s="2">
        <f>IF(X5847&lt;&gt;"",VLOOKUP(X5847,燃料!B$12:D$18,3,0)*Y5847,0)</f>
        <v>0</v>
      </c>
      <c r="Y5847" s="2">
        <f t="shared" si="99"/>
        <v>0</v>
      </c>
      <c r="AB5847">
        <f>IF(X5847&lt;&gt;0,VLOOKUP(X5847,燃料!$B$12:$H$18,7,0)*Y5847,0)</f>
        <v>0</v>
      </c>
      <c r="AE5847" s="9">
        <f t="shared" si="100"/>
        <v>0</v>
      </c>
      <c r="AH5847">
        <v>1</v>
      </c>
      <c r="AQ5847" s="2">
        <f ca="1">IF($D5847&lt;&gt;"",IF(K5847&lt;&gt;0,INDIRECT("AQ"&amp;K5847),$AH5847*($T5847+IF($D5847&gt;ROW()+1,SUM(AQ5848:INDIRECT("AQ"&amp;$D5847-1)),0))/$L5847),$N5847*INDIRECT("AQ"&amp;$F5847))</f>
        <v>0</v>
      </c>
      <c r="AR5847" s="2">
        <f ca="1">IF($D5847&lt;&gt;"",IF(K5847&lt;&gt;0,INDIRECT("AR"&amp;K5847),$AH5847*($W5847+$AC5847+$AD5847+IF($D5847&gt;(ROW()+1),SUM(AR5848:INDIRECT("AR"&amp;$D5847-1)),0))/$L5847),$N5847*INDIRECT("AR"&amp;$F5847))</f>
        <v>0</v>
      </c>
      <c r="AS5847" s="7">
        <f ca="1">AQ5847*燃料!$D$15+AR5847</f>
        <v>0</v>
      </c>
      <c r="AT5847" s="2">
        <f ca="1">AQ5847*燃料!$H$15</f>
        <v>0</v>
      </c>
      <c r="AU5847" s="2">
        <f ca="1">IF($D5847&lt;&gt;"",IF(K5847&lt;&gt;0,INDIRECT("AU"&amp;K5847),$AH5847*($AB5847+IF($D5847&gt;(ROW()+1),SUM(AU5848:INDIRECT("AU"&amp;$D5847-1)),0))/$L5847),$N5847*INDIRECT("AU"&amp;$F5847))</f>
        <v>0</v>
      </c>
      <c r="AV5847" s="2">
        <f ca="1">IF($D5847&lt;&gt;"",IF(K5847&lt;&gt;0,INDIRECT("AV"&amp;K5847),$AH5847*($AE5847+IF($D5847&gt;(ROW()+1),SUM(AV5848:INDIRECT("AV"&amp;$D5847-1)),0))/$L5847),$N5847*INDIRECT("AV"&amp;$F5847))</f>
        <v>0</v>
      </c>
      <c r="AW5847" s="7">
        <f t="shared" ca="1" si="101"/>
        <v>0</v>
      </c>
      <c r="AX5847" s="2">
        <f t="shared" ca="1" si="102"/>
        <v>1</v>
      </c>
      <c r="AY5847">
        <v>0</v>
      </c>
      <c r="AZ5847" t="s">
        <v>33</v>
      </c>
      <c r="BA5847">
        <f t="shared" si="103"/>
        <v>5848</v>
      </c>
      <c r="BB5847" t="str">
        <f t="shared" si="104"/>
        <v/>
      </c>
      <c r="BC5847" t="str">
        <f t="shared" ca="1" si="105"/>
        <v/>
      </c>
      <c r="BE5847" s="2" t="str">
        <f t="shared" ca="1" si="106"/>
        <v/>
      </c>
      <c r="BF5847" s="2" t="str">
        <f t="shared" si="107"/>
        <v/>
      </c>
      <c r="BG5847" s="2" t="str">
        <f t="shared" ca="1" si="108"/>
        <v/>
      </c>
      <c r="BR5847" t="str">
        <f t="shared" ca="1" si="109"/>
        <v/>
      </c>
      <c r="BS5847" s="1" t="str">
        <f t="shared" ca="1" si="110"/>
        <v/>
      </c>
      <c r="BT5847" s="1" t="str">
        <f t="shared" ca="1" si="111"/>
        <v/>
      </c>
      <c r="BU5847">
        <f>ROW()</f>
        <v>5847</v>
      </c>
    </row>
    <row r="5848" spans="1:73" x14ac:dyDescent="0.45">
      <c r="A5848" s="2">
        <f>IF(K5848="",MAX(A$2:A5847)+1,"")</f>
        <v>1534</v>
      </c>
      <c r="B5848" s="3" t="str">
        <f ca="1">IFERROR(IF(A5848&lt;&gt;"",MATCH(A5848,H$2:H5847,0)+1,""),"")</f>
        <v/>
      </c>
      <c r="C5848" s="3">
        <f ca="1">MAX(MAX(A$2:A5847),MAX(H$2:H5847))</f>
        <v>1533</v>
      </c>
      <c r="D5848" s="2">
        <f t="shared" si="91"/>
        <v>5849</v>
      </c>
      <c r="E5848" s="2" t="str">
        <f>IF(A5848="",LOOKUP(2, 1/(A$1:A5847&lt;&gt;""), ROW(A$1:A5847)),"")</f>
        <v/>
      </c>
      <c r="F5848" s="2" t="str">
        <f ca="1">IFERROR(IF(H5848&lt;&gt;"",INDEX(ROW(A:A),MATCH(H5848,A:A,0)),LOOKUP(2,1/(H$1:H5847=A5848),ROW(H$1:H5847))),"")</f>
        <v/>
      </c>
      <c r="G5848" s="3">
        <f ca="1">IF(D5848&gt;ROW()+1,IF(D5848&lt;&gt;"",SUM(G5849:INDIRECT("G"&amp;(D5848-1))),I5848*INDIRECT("G"&amp;F5848)),1)</f>
        <v>1</v>
      </c>
      <c r="H5848" s="6">
        <f ca="1">IF(J5848="",IF(COUNTIF(K$2:K5847,K5848)&gt;0,INDIRECT("H"&amp;MATCH(K5848,K$2:K5847,0)+1),IF(COUNTIF(J$2:J5847,K5848)&gt;0,INDIRECT("A"&amp;MATCH(K5848,J$2:J5847,0)+1),C5848+1)),"")</f>
        <v>0</v>
      </c>
      <c r="I5848">
        <f t="shared" ca="1" si="92"/>
        <v>1</v>
      </c>
      <c r="J5848" s="2" t="str">
        <f t="shared" ca="1" si="93"/>
        <v/>
      </c>
      <c r="L5848">
        <f t="shared" si="94"/>
        <v>1</v>
      </c>
      <c r="M5848" t="str">
        <f t="shared" si="95"/>
        <v/>
      </c>
      <c r="N5848" s="2" t="str">
        <f t="shared" si="96"/>
        <v/>
      </c>
      <c r="O5848" s="2" t="str">
        <f t="shared" si="97"/>
        <v/>
      </c>
      <c r="T5848" s="2">
        <f t="shared" si="98"/>
        <v>0</v>
      </c>
      <c r="W5848" s="2">
        <f>IF(X5848&lt;&gt;"",VLOOKUP(X5848,燃料!B$12:D$18,3,0)*Y5848,0)</f>
        <v>0</v>
      </c>
      <c r="Y5848" s="2">
        <f t="shared" si="99"/>
        <v>0</v>
      </c>
      <c r="AB5848">
        <f>IF(X5848&lt;&gt;0,VLOOKUP(X5848,燃料!$B$12:$H$18,7,0)*Y5848,0)</f>
        <v>0</v>
      </c>
      <c r="AE5848" s="9">
        <f t="shared" si="100"/>
        <v>0</v>
      </c>
      <c r="AH5848">
        <v>1</v>
      </c>
      <c r="AQ5848" s="2">
        <f ca="1">IF($D5848&lt;&gt;"",IF(K5848&lt;&gt;0,INDIRECT("AQ"&amp;K5848),$AH5848*($T5848+IF($D5848&gt;ROW()+1,SUM(AQ5849:INDIRECT("AQ"&amp;$D5848-1)),0))/$L5848),$N5848*INDIRECT("AQ"&amp;$F5848))</f>
        <v>0</v>
      </c>
      <c r="AR5848" s="2">
        <f ca="1">IF($D5848&lt;&gt;"",IF(K5848&lt;&gt;0,INDIRECT("AR"&amp;K5848),$AH5848*($W5848+$AC5848+$AD5848+IF($D5848&gt;(ROW()+1),SUM(AR5849:INDIRECT("AR"&amp;$D5848-1)),0))/$L5848),$N5848*INDIRECT("AR"&amp;$F5848))</f>
        <v>0</v>
      </c>
      <c r="AS5848" s="7">
        <f ca="1">AQ5848*燃料!$D$15+AR5848</f>
        <v>0</v>
      </c>
      <c r="AT5848" s="2">
        <f ca="1">AQ5848*燃料!$H$15</f>
        <v>0</v>
      </c>
      <c r="AU5848" s="2">
        <f ca="1">IF($D5848&lt;&gt;"",IF(K5848&lt;&gt;0,INDIRECT("AU"&amp;K5848),$AH5848*($AB5848+IF($D5848&gt;(ROW()+1),SUM(AU5849:INDIRECT("AU"&amp;$D5848-1)),0))/$L5848),$N5848*INDIRECT("AU"&amp;$F5848))</f>
        <v>0</v>
      </c>
      <c r="AV5848" s="2">
        <f ca="1">IF($D5848&lt;&gt;"",IF(K5848&lt;&gt;0,INDIRECT("AV"&amp;K5848),$AH5848*($AE5848+IF($D5848&gt;(ROW()+1),SUM(AV5849:INDIRECT("AV"&amp;$D5848-1)),0))/$L5848),$N5848*INDIRECT("AV"&amp;$F5848))</f>
        <v>0</v>
      </c>
      <c r="AW5848" s="7">
        <f t="shared" ca="1" si="101"/>
        <v>0</v>
      </c>
      <c r="AX5848" s="2">
        <f t="shared" ca="1" si="102"/>
        <v>1</v>
      </c>
      <c r="AY5848">
        <v>0</v>
      </c>
      <c r="AZ5848" t="s">
        <v>33</v>
      </c>
      <c r="BA5848">
        <f t="shared" si="103"/>
        <v>5849</v>
      </c>
      <c r="BB5848" t="str">
        <f t="shared" si="104"/>
        <v/>
      </c>
      <c r="BC5848" t="str">
        <f t="shared" ca="1" si="105"/>
        <v/>
      </c>
      <c r="BE5848" s="2" t="str">
        <f t="shared" ca="1" si="106"/>
        <v/>
      </c>
      <c r="BF5848" s="2" t="str">
        <f t="shared" si="107"/>
        <v/>
      </c>
      <c r="BG5848" s="2" t="str">
        <f t="shared" ca="1" si="108"/>
        <v/>
      </c>
      <c r="BR5848" t="str">
        <f t="shared" ca="1" si="109"/>
        <v/>
      </c>
      <c r="BS5848" s="1" t="str">
        <f t="shared" ca="1" si="110"/>
        <v/>
      </c>
      <c r="BT5848" s="1" t="str">
        <f t="shared" ca="1" si="111"/>
        <v/>
      </c>
      <c r="BU5848">
        <f>ROW()</f>
        <v>5848</v>
      </c>
    </row>
    <row r="5849" spans="1:73" x14ac:dyDescent="0.45">
      <c r="A5849" s="2">
        <f>IF(K5849="",MAX(A$2:A5848)+1,"")</f>
        <v>1535</v>
      </c>
      <c r="B5849" s="3" t="str">
        <f ca="1">IFERROR(IF(A5849&lt;&gt;"",MATCH(A5849,H$2:H5848,0)+1,""),"")</f>
        <v/>
      </c>
      <c r="C5849" s="3">
        <f ca="1">MAX(MAX(A$2:A5848),MAX(H$2:H5848))</f>
        <v>1534</v>
      </c>
      <c r="D5849" s="2">
        <f t="shared" si="91"/>
        <v>5850</v>
      </c>
      <c r="E5849" s="2" t="str">
        <f>IF(A5849="",LOOKUP(2, 1/(A$1:A5848&lt;&gt;""), ROW(A$1:A5848)),"")</f>
        <v/>
      </c>
      <c r="F5849" s="2" t="str">
        <f ca="1">IFERROR(IF(H5849&lt;&gt;"",INDEX(ROW(A:A),MATCH(H5849,A:A,0)),LOOKUP(2,1/(H$1:H5848=A5849),ROW(H$1:H5848))),"")</f>
        <v/>
      </c>
      <c r="G5849" s="3">
        <f ca="1">IF(D5849&gt;ROW()+1,IF(D5849&lt;&gt;"",SUM(G5850:INDIRECT("G"&amp;(D5849-1))),I5849*INDIRECT("G"&amp;F5849)),1)</f>
        <v>1</v>
      </c>
      <c r="H5849" s="6">
        <f ca="1">IF(J5849="",IF(COUNTIF(K$2:K5848,K5849)&gt;0,INDIRECT("H"&amp;MATCH(K5849,K$2:K5848,0)+1),IF(COUNTIF(J$2:J5848,K5849)&gt;0,INDIRECT("A"&amp;MATCH(K5849,J$2:J5848,0)+1),C5849+1)),"")</f>
        <v>0</v>
      </c>
      <c r="I5849">
        <f t="shared" ca="1" si="92"/>
        <v>1</v>
      </c>
      <c r="J5849" s="2" t="str">
        <f t="shared" ca="1" si="93"/>
        <v/>
      </c>
      <c r="L5849">
        <f t="shared" si="94"/>
        <v>1</v>
      </c>
      <c r="M5849" t="str">
        <f t="shared" si="95"/>
        <v/>
      </c>
      <c r="N5849" s="2" t="str">
        <f t="shared" si="96"/>
        <v/>
      </c>
      <c r="O5849" s="2" t="str">
        <f t="shared" si="97"/>
        <v/>
      </c>
      <c r="T5849" s="2">
        <f t="shared" si="98"/>
        <v>0</v>
      </c>
      <c r="W5849" s="2">
        <f>IF(X5849&lt;&gt;"",VLOOKUP(X5849,燃料!B$12:D$18,3,0)*Y5849,0)</f>
        <v>0</v>
      </c>
      <c r="Y5849" s="2">
        <f t="shared" si="99"/>
        <v>0</v>
      </c>
      <c r="AB5849">
        <f>IF(X5849&lt;&gt;0,VLOOKUP(X5849,燃料!$B$12:$H$18,7,0)*Y5849,0)</f>
        <v>0</v>
      </c>
      <c r="AE5849" s="9">
        <f t="shared" si="100"/>
        <v>0</v>
      </c>
      <c r="AH5849">
        <v>1</v>
      </c>
      <c r="AQ5849" s="2">
        <f ca="1">IF($D5849&lt;&gt;"",IF(K5849&lt;&gt;0,INDIRECT("AQ"&amp;K5849),$AH5849*($T5849+IF($D5849&gt;ROW()+1,SUM(AQ5850:INDIRECT("AQ"&amp;$D5849-1)),0))/$L5849),$N5849*INDIRECT("AQ"&amp;$F5849))</f>
        <v>0</v>
      </c>
      <c r="AR5849" s="2">
        <f ca="1">IF($D5849&lt;&gt;"",IF(K5849&lt;&gt;0,INDIRECT("AR"&amp;K5849),$AH5849*($W5849+$AC5849+$AD5849+IF($D5849&gt;(ROW()+1),SUM(AR5850:INDIRECT("AR"&amp;$D5849-1)),0))/$L5849),$N5849*INDIRECT("AR"&amp;$F5849))</f>
        <v>0</v>
      </c>
      <c r="AS5849" s="7">
        <f ca="1">AQ5849*燃料!$D$15+AR5849</f>
        <v>0</v>
      </c>
      <c r="AT5849" s="2">
        <f ca="1">AQ5849*燃料!$H$15</f>
        <v>0</v>
      </c>
      <c r="AU5849" s="2">
        <f ca="1">IF($D5849&lt;&gt;"",IF(K5849&lt;&gt;0,INDIRECT("AU"&amp;K5849),$AH5849*($AB5849+IF($D5849&gt;(ROW()+1),SUM(AU5850:INDIRECT("AU"&amp;$D5849-1)),0))/$L5849),$N5849*INDIRECT("AU"&amp;$F5849))</f>
        <v>0</v>
      </c>
      <c r="AV5849" s="2">
        <f ca="1">IF($D5849&lt;&gt;"",IF(K5849&lt;&gt;0,INDIRECT("AV"&amp;K5849),$AH5849*($AE5849+IF($D5849&gt;(ROW()+1),SUM(AV5850:INDIRECT("AV"&amp;$D5849-1)),0))/$L5849),$N5849*INDIRECT("AV"&amp;$F5849))</f>
        <v>0</v>
      </c>
      <c r="AW5849" s="7">
        <f t="shared" ca="1" si="101"/>
        <v>0</v>
      </c>
      <c r="AX5849" s="2">
        <f t="shared" ca="1" si="102"/>
        <v>1</v>
      </c>
      <c r="AY5849">
        <v>0</v>
      </c>
      <c r="AZ5849" t="s">
        <v>33</v>
      </c>
      <c r="BA5849">
        <f t="shared" si="103"/>
        <v>5850</v>
      </c>
      <c r="BB5849" t="str">
        <f t="shared" si="104"/>
        <v/>
      </c>
      <c r="BC5849" t="str">
        <f t="shared" ca="1" si="105"/>
        <v/>
      </c>
      <c r="BE5849" s="2" t="str">
        <f t="shared" ca="1" si="106"/>
        <v/>
      </c>
      <c r="BF5849" s="2" t="str">
        <f t="shared" si="107"/>
        <v/>
      </c>
      <c r="BG5849" s="2" t="str">
        <f t="shared" ca="1" si="108"/>
        <v/>
      </c>
      <c r="BR5849" t="str">
        <f t="shared" ca="1" si="109"/>
        <v/>
      </c>
      <c r="BS5849" s="1" t="str">
        <f t="shared" ca="1" si="110"/>
        <v/>
      </c>
      <c r="BT5849" s="1" t="str">
        <f t="shared" ca="1" si="111"/>
        <v/>
      </c>
      <c r="BU5849">
        <f>ROW()</f>
        <v>5849</v>
      </c>
    </row>
    <row r="5850" spans="1:73" x14ac:dyDescent="0.45">
      <c r="A5850" s="2">
        <f>IF(K5850="",MAX(A$2:A5849)+1,"")</f>
        <v>1536</v>
      </c>
      <c r="B5850" s="3" t="str">
        <f ca="1">IFERROR(IF(A5850&lt;&gt;"",MATCH(A5850,H$2:H5849,0)+1,""),"")</f>
        <v/>
      </c>
      <c r="C5850" s="3">
        <f ca="1">MAX(MAX(A$2:A5849),MAX(H$2:H5849))</f>
        <v>1535</v>
      </c>
      <c r="D5850" s="2">
        <f t="shared" si="91"/>
        <v>5851</v>
      </c>
      <c r="E5850" s="2" t="str">
        <f>IF(A5850="",LOOKUP(2, 1/(A$1:A5849&lt;&gt;""), ROW(A$1:A5849)),"")</f>
        <v/>
      </c>
      <c r="F5850" s="2" t="str">
        <f ca="1">IFERROR(IF(H5850&lt;&gt;"",INDEX(ROW(A:A),MATCH(H5850,A:A,0)),LOOKUP(2,1/(H$1:H5849=A5850),ROW(H$1:H5849))),"")</f>
        <v/>
      </c>
      <c r="G5850" s="3">
        <f ca="1">IF(D5850&gt;ROW()+1,IF(D5850&lt;&gt;"",SUM(G5851:INDIRECT("G"&amp;(D5850-1))),I5850*INDIRECT("G"&amp;F5850)),1)</f>
        <v>1</v>
      </c>
      <c r="H5850" s="6">
        <f ca="1">IF(J5850="",IF(COUNTIF(K$2:K5849,K5850)&gt;0,INDIRECT("H"&amp;MATCH(K5850,K$2:K5849,0)+1),IF(COUNTIF(J$2:J5849,K5850)&gt;0,INDIRECT("A"&amp;MATCH(K5850,J$2:J5849,0)+1),C5850+1)),"")</f>
        <v>0</v>
      </c>
      <c r="I5850">
        <f t="shared" ca="1" si="92"/>
        <v>1</v>
      </c>
      <c r="J5850" s="2" t="str">
        <f t="shared" ca="1" si="93"/>
        <v/>
      </c>
      <c r="L5850">
        <f t="shared" si="94"/>
        <v>1</v>
      </c>
      <c r="M5850" t="str">
        <f t="shared" si="95"/>
        <v/>
      </c>
      <c r="N5850" s="2" t="str">
        <f t="shared" si="96"/>
        <v/>
      </c>
      <c r="O5850" s="2" t="str">
        <f t="shared" si="97"/>
        <v/>
      </c>
      <c r="T5850" s="2">
        <f t="shared" si="98"/>
        <v>0</v>
      </c>
      <c r="W5850" s="2">
        <f>IF(X5850&lt;&gt;"",VLOOKUP(X5850,燃料!B$12:D$18,3,0)*Y5850,0)</f>
        <v>0</v>
      </c>
      <c r="Y5850" s="2">
        <f t="shared" si="99"/>
        <v>0</v>
      </c>
      <c r="AB5850">
        <f>IF(X5850&lt;&gt;0,VLOOKUP(X5850,燃料!$B$12:$H$18,7,0)*Y5850,0)</f>
        <v>0</v>
      </c>
      <c r="AE5850" s="9">
        <f t="shared" si="100"/>
        <v>0</v>
      </c>
      <c r="AH5850">
        <v>1</v>
      </c>
      <c r="AQ5850" s="2">
        <f ca="1">IF($D5850&lt;&gt;"",IF(K5850&lt;&gt;0,INDIRECT("AQ"&amp;K5850),$AH5850*($T5850+IF($D5850&gt;ROW()+1,SUM(AQ5851:INDIRECT("AQ"&amp;$D5850-1)),0))/$L5850),$N5850*INDIRECT("AQ"&amp;$F5850))</f>
        <v>0</v>
      </c>
      <c r="AR5850" s="2">
        <f ca="1">IF($D5850&lt;&gt;"",IF(K5850&lt;&gt;0,INDIRECT("AR"&amp;K5850),$AH5850*($W5850+$AC5850+$AD5850+IF($D5850&gt;(ROW()+1),SUM(AR5851:INDIRECT("AR"&amp;$D5850-1)),0))/$L5850),$N5850*INDIRECT("AR"&amp;$F5850))</f>
        <v>0</v>
      </c>
      <c r="AS5850" s="7">
        <f ca="1">AQ5850*燃料!$D$15+AR5850</f>
        <v>0</v>
      </c>
      <c r="AT5850" s="2">
        <f ca="1">AQ5850*燃料!$H$15</f>
        <v>0</v>
      </c>
      <c r="AU5850" s="2">
        <f ca="1">IF($D5850&lt;&gt;"",IF(K5850&lt;&gt;0,INDIRECT("AU"&amp;K5850),$AH5850*($AB5850+IF($D5850&gt;(ROW()+1),SUM(AU5851:INDIRECT("AU"&amp;$D5850-1)),0))/$L5850),$N5850*INDIRECT("AU"&amp;$F5850))</f>
        <v>0</v>
      </c>
      <c r="AV5850" s="2">
        <f ca="1">IF($D5850&lt;&gt;"",IF(K5850&lt;&gt;0,INDIRECT("AV"&amp;K5850),$AH5850*($AE5850+IF($D5850&gt;(ROW()+1),SUM(AV5851:INDIRECT("AV"&amp;$D5850-1)),0))/$L5850),$N5850*INDIRECT("AV"&amp;$F5850))</f>
        <v>0</v>
      </c>
      <c r="AW5850" s="7">
        <f t="shared" ca="1" si="101"/>
        <v>0</v>
      </c>
      <c r="AX5850" s="2">
        <f t="shared" ca="1" si="102"/>
        <v>1</v>
      </c>
      <c r="AY5850">
        <v>0</v>
      </c>
      <c r="AZ5850" t="s">
        <v>33</v>
      </c>
      <c r="BA5850">
        <f t="shared" si="103"/>
        <v>5851</v>
      </c>
      <c r="BB5850" t="str">
        <f t="shared" si="104"/>
        <v/>
      </c>
      <c r="BC5850" t="str">
        <f t="shared" ca="1" si="105"/>
        <v/>
      </c>
      <c r="BE5850" s="2" t="str">
        <f t="shared" ca="1" si="106"/>
        <v/>
      </c>
      <c r="BF5850" s="2" t="str">
        <f t="shared" si="107"/>
        <v/>
      </c>
      <c r="BG5850" s="2" t="str">
        <f t="shared" ca="1" si="108"/>
        <v/>
      </c>
      <c r="BR5850" t="str">
        <f t="shared" ca="1" si="109"/>
        <v/>
      </c>
      <c r="BS5850" s="1" t="str">
        <f t="shared" ca="1" si="110"/>
        <v/>
      </c>
      <c r="BT5850" s="1" t="str">
        <f t="shared" ca="1" si="111"/>
        <v/>
      </c>
      <c r="BU5850">
        <f>ROW()</f>
        <v>5850</v>
      </c>
    </row>
    <row r="5851" spans="1:73" x14ac:dyDescent="0.45">
      <c r="A5851" s="2">
        <f>IF(K5851="",MAX(A$2:A5850)+1,"")</f>
        <v>1537</v>
      </c>
      <c r="B5851" s="3" t="str">
        <f ca="1">IFERROR(IF(A5851&lt;&gt;"",MATCH(A5851,H$2:H5850,0)+1,""),"")</f>
        <v/>
      </c>
      <c r="C5851" s="3">
        <f ca="1">MAX(MAX(A$2:A5850),MAX(H$2:H5850))</f>
        <v>1536</v>
      </c>
      <c r="D5851" s="2">
        <f t="shared" si="91"/>
        <v>5852</v>
      </c>
      <c r="E5851" s="2" t="str">
        <f>IF(A5851="",LOOKUP(2, 1/(A$1:A5850&lt;&gt;""), ROW(A$1:A5850)),"")</f>
        <v/>
      </c>
      <c r="F5851" s="2" t="str">
        <f ca="1">IFERROR(IF(H5851&lt;&gt;"",INDEX(ROW(A:A),MATCH(H5851,A:A,0)),LOOKUP(2,1/(H$1:H5850=A5851),ROW(H$1:H5850))),"")</f>
        <v/>
      </c>
      <c r="G5851" s="3">
        <f ca="1">IF(D5851&gt;ROW()+1,IF(D5851&lt;&gt;"",SUM(G5852:INDIRECT("G"&amp;(D5851-1))),I5851*INDIRECT("G"&amp;F5851)),1)</f>
        <v>1</v>
      </c>
      <c r="H5851" s="6">
        <f ca="1">IF(J5851="",IF(COUNTIF(K$2:K5850,K5851)&gt;0,INDIRECT("H"&amp;MATCH(K5851,K$2:K5850,0)+1),IF(COUNTIF(J$2:J5850,K5851)&gt;0,INDIRECT("A"&amp;MATCH(K5851,J$2:J5850,0)+1),C5851+1)),"")</f>
        <v>0</v>
      </c>
      <c r="I5851">
        <f t="shared" ca="1" si="92"/>
        <v>1</v>
      </c>
      <c r="J5851" s="2" t="str">
        <f t="shared" ca="1" si="93"/>
        <v/>
      </c>
      <c r="L5851">
        <f t="shared" si="94"/>
        <v>1</v>
      </c>
      <c r="M5851" t="str">
        <f t="shared" si="95"/>
        <v/>
      </c>
      <c r="N5851" s="2" t="str">
        <f t="shared" si="96"/>
        <v/>
      </c>
      <c r="O5851" s="2" t="str">
        <f t="shared" si="97"/>
        <v/>
      </c>
      <c r="T5851" s="2">
        <f t="shared" si="98"/>
        <v>0</v>
      </c>
      <c r="W5851" s="2">
        <f>IF(X5851&lt;&gt;"",VLOOKUP(X5851,燃料!B$12:D$18,3,0)*Y5851,0)</f>
        <v>0</v>
      </c>
      <c r="Y5851" s="2">
        <f t="shared" si="99"/>
        <v>0</v>
      </c>
      <c r="AB5851">
        <f>IF(X5851&lt;&gt;0,VLOOKUP(X5851,燃料!$B$12:$H$18,7,0)*Y5851,0)</f>
        <v>0</v>
      </c>
      <c r="AE5851" s="9">
        <f t="shared" si="100"/>
        <v>0</v>
      </c>
      <c r="AH5851">
        <v>1</v>
      </c>
      <c r="AQ5851" s="2">
        <f ca="1">IF($D5851&lt;&gt;"",IF(K5851&lt;&gt;0,INDIRECT("AQ"&amp;K5851),$AH5851*($T5851+IF($D5851&gt;ROW()+1,SUM(AQ5852:INDIRECT("AQ"&amp;$D5851-1)),0))/$L5851),$N5851*INDIRECT("AQ"&amp;$F5851))</f>
        <v>0</v>
      </c>
      <c r="AR5851" s="2">
        <f ca="1">IF($D5851&lt;&gt;"",IF(K5851&lt;&gt;0,INDIRECT("AR"&amp;K5851),$AH5851*($W5851+$AC5851+$AD5851+IF($D5851&gt;(ROW()+1),SUM(AR5852:INDIRECT("AR"&amp;$D5851-1)),0))/$L5851),$N5851*INDIRECT("AR"&amp;$F5851))</f>
        <v>0</v>
      </c>
      <c r="AS5851" s="7">
        <f ca="1">AQ5851*燃料!$D$15+AR5851</f>
        <v>0</v>
      </c>
      <c r="AT5851" s="2">
        <f ca="1">AQ5851*燃料!$H$15</f>
        <v>0</v>
      </c>
      <c r="AU5851" s="2">
        <f ca="1">IF($D5851&lt;&gt;"",IF(K5851&lt;&gt;0,INDIRECT("AU"&amp;K5851),$AH5851*($AB5851+IF($D5851&gt;(ROW()+1),SUM(AU5852:INDIRECT("AU"&amp;$D5851-1)),0))/$L5851),$N5851*INDIRECT("AU"&amp;$F5851))</f>
        <v>0</v>
      </c>
      <c r="AV5851" s="2">
        <f ca="1">IF($D5851&lt;&gt;"",IF(K5851&lt;&gt;0,INDIRECT("AV"&amp;K5851),$AH5851*($AE5851+IF($D5851&gt;(ROW()+1),SUM(AV5852:INDIRECT("AV"&amp;$D5851-1)),0))/$L5851),$N5851*INDIRECT("AV"&amp;$F5851))</f>
        <v>0</v>
      </c>
      <c r="AW5851" s="7">
        <f t="shared" ca="1" si="101"/>
        <v>0</v>
      </c>
      <c r="AX5851" s="2">
        <f t="shared" ca="1" si="102"/>
        <v>1</v>
      </c>
      <c r="AY5851">
        <v>0</v>
      </c>
      <c r="AZ5851" t="s">
        <v>33</v>
      </c>
      <c r="BA5851">
        <f t="shared" si="103"/>
        <v>5852</v>
      </c>
      <c r="BB5851" t="str">
        <f t="shared" si="104"/>
        <v/>
      </c>
      <c r="BC5851" t="str">
        <f t="shared" ca="1" si="105"/>
        <v/>
      </c>
      <c r="BE5851" s="2" t="str">
        <f t="shared" ca="1" si="106"/>
        <v/>
      </c>
      <c r="BF5851" s="2" t="str">
        <f t="shared" si="107"/>
        <v/>
      </c>
      <c r="BG5851" s="2" t="str">
        <f t="shared" ca="1" si="108"/>
        <v/>
      </c>
      <c r="BR5851" t="str">
        <f t="shared" ca="1" si="109"/>
        <v/>
      </c>
      <c r="BS5851" s="1" t="str">
        <f t="shared" ca="1" si="110"/>
        <v/>
      </c>
      <c r="BT5851" s="1" t="str">
        <f t="shared" ca="1" si="111"/>
        <v/>
      </c>
      <c r="BU5851">
        <f>ROW()</f>
        <v>5851</v>
      </c>
    </row>
    <row r="5852" spans="1:73" x14ac:dyDescent="0.45">
      <c r="A5852" s="2">
        <f>IF(K5852="",MAX(A$2:A5851)+1,"")</f>
        <v>1538</v>
      </c>
      <c r="B5852" s="3" t="str">
        <f ca="1">IFERROR(IF(A5852&lt;&gt;"",MATCH(A5852,H$2:H5851,0)+1,""),"")</f>
        <v/>
      </c>
      <c r="C5852" s="3">
        <f ca="1">MAX(MAX(A$2:A5851),MAX(H$2:H5851))</f>
        <v>1537</v>
      </c>
      <c r="D5852" s="2">
        <f t="shared" si="91"/>
        <v>5853</v>
      </c>
      <c r="E5852" s="2" t="str">
        <f>IF(A5852="",LOOKUP(2, 1/(A$1:A5851&lt;&gt;""), ROW(A$1:A5851)),"")</f>
        <v/>
      </c>
      <c r="F5852" s="2" t="str">
        <f ca="1">IFERROR(IF(H5852&lt;&gt;"",INDEX(ROW(A:A),MATCH(H5852,A:A,0)),LOOKUP(2,1/(H$1:H5851=A5852),ROW(H$1:H5851))),"")</f>
        <v/>
      </c>
      <c r="G5852" s="3">
        <f ca="1">IF(D5852&gt;ROW()+1,IF(D5852&lt;&gt;"",SUM(G5853:INDIRECT("G"&amp;(D5852-1))),I5852*INDIRECT("G"&amp;F5852)),1)</f>
        <v>1</v>
      </c>
      <c r="H5852" s="6">
        <f ca="1">IF(J5852="",IF(COUNTIF(K$2:K5851,K5852)&gt;0,INDIRECT("H"&amp;MATCH(K5852,K$2:K5851,0)+1),IF(COUNTIF(J$2:J5851,K5852)&gt;0,INDIRECT("A"&amp;MATCH(K5852,J$2:J5851,0)+1),C5852+1)),"")</f>
        <v>0</v>
      </c>
      <c r="I5852">
        <f t="shared" ca="1" si="92"/>
        <v>1</v>
      </c>
      <c r="J5852" s="2" t="str">
        <f t="shared" ca="1" si="93"/>
        <v/>
      </c>
      <c r="L5852">
        <f t="shared" si="94"/>
        <v>1</v>
      </c>
      <c r="M5852" t="str">
        <f t="shared" si="95"/>
        <v/>
      </c>
      <c r="N5852" s="2" t="str">
        <f t="shared" si="96"/>
        <v/>
      </c>
      <c r="O5852" s="2" t="str">
        <f t="shared" si="97"/>
        <v/>
      </c>
      <c r="T5852" s="2">
        <f t="shared" si="98"/>
        <v>0</v>
      </c>
      <c r="W5852" s="2">
        <f>IF(X5852&lt;&gt;"",VLOOKUP(X5852,燃料!B$12:D$18,3,0)*Y5852,0)</f>
        <v>0</v>
      </c>
      <c r="Y5852" s="2">
        <f t="shared" si="99"/>
        <v>0</v>
      </c>
      <c r="AB5852">
        <f>IF(X5852&lt;&gt;0,VLOOKUP(X5852,燃料!$B$12:$H$18,7,0)*Y5852,0)</f>
        <v>0</v>
      </c>
      <c r="AE5852" s="9">
        <f t="shared" si="100"/>
        <v>0</v>
      </c>
      <c r="AH5852">
        <v>1</v>
      </c>
      <c r="AQ5852" s="2">
        <f ca="1">IF($D5852&lt;&gt;"",IF(K5852&lt;&gt;0,INDIRECT("AQ"&amp;K5852),$AH5852*($T5852+IF($D5852&gt;ROW()+1,SUM(AQ5853:INDIRECT("AQ"&amp;$D5852-1)),0))/$L5852),$N5852*INDIRECT("AQ"&amp;$F5852))</f>
        <v>0</v>
      </c>
      <c r="AR5852" s="2">
        <f ca="1">IF($D5852&lt;&gt;"",IF(K5852&lt;&gt;0,INDIRECT("AR"&amp;K5852),$AH5852*($W5852+$AC5852+$AD5852+IF($D5852&gt;(ROW()+1),SUM(AR5853:INDIRECT("AR"&amp;$D5852-1)),0))/$L5852),$N5852*INDIRECT("AR"&amp;$F5852))</f>
        <v>0</v>
      </c>
      <c r="AS5852" s="7">
        <f ca="1">AQ5852*燃料!$D$15+AR5852</f>
        <v>0</v>
      </c>
      <c r="AT5852" s="2">
        <f ca="1">AQ5852*燃料!$H$15</f>
        <v>0</v>
      </c>
      <c r="AU5852" s="2">
        <f ca="1">IF($D5852&lt;&gt;"",IF(K5852&lt;&gt;0,INDIRECT("AU"&amp;K5852),$AH5852*($AB5852+IF($D5852&gt;(ROW()+1),SUM(AU5853:INDIRECT("AU"&amp;$D5852-1)),0))/$L5852),$N5852*INDIRECT("AU"&amp;$F5852))</f>
        <v>0</v>
      </c>
      <c r="AV5852" s="2">
        <f ca="1">IF($D5852&lt;&gt;"",IF(K5852&lt;&gt;0,INDIRECT("AV"&amp;K5852),$AH5852*($AE5852+IF($D5852&gt;(ROW()+1),SUM(AV5853:INDIRECT("AV"&amp;$D5852-1)),0))/$L5852),$N5852*INDIRECT("AV"&amp;$F5852))</f>
        <v>0</v>
      </c>
      <c r="AW5852" s="7">
        <f t="shared" ca="1" si="101"/>
        <v>0</v>
      </c>
      <c r="AX5852" s="2">
        <f t="shared" ca="1" si="102"/>
        <v>1</v>
      </c>
      <c r="AY5852">
        <v>0</v>
      </c>
      <c r="AZ5852" t="s">
        <v>33</v>
      </c>
      <c r="BA5852">
        <f t="shared" si="103"/>
        <v>5853</v>
      </c>
      <c r="BB5852" t="str">
        <f t="shared" si="104"/>
        <v/>
      </c>
      <c r="BC5852" t="str">
        <f t="shared" ca="1" si="105"/>
        <v/>
      </c>
      <c r="BE5852" s="2" t="str">
        <f t="shared" ca="1" si="106"/>
        <v/>
      </c>
      <c r="BF5852" s="2" t="str">
        <f t="shared" si="107"/>
        <v/>
      </c>
      <c r="BG5852" s="2" t="str">
        <f t="shared" ca="1" si="108"/>
        <v/>
      </c>
      <c r="BR5852" t="str">
        <f t="shared" ca="1" si="109"/>
        <v/>
      </c>
      <c r="BS5852" s="1" t="str">
        <f t="shared" ca="1" si="110"/>
        <v/>
      </c>
      <c r="BT5852" s="1" t="str">
        <f t="shared" ca="1" si="111"/>
        <v/>
      </c>
      <c r="BU5852">
        <f>ROW()</f>
        <v>5852</v>
      </c>
    </row>
    <row r="5853" spans="1:73" x14ac:dyDescent="0.45">
      <c r="A5853" s="2">
        <f>IF(K5853="",MAX(A$2:A5852)+1,"")</f>
        <v>1539</v>
      </c>
      <c r="B5853" s="3" t="str">
        <f ca="1">IFERROR(IF(A5853&lt;&gt;"",MATCH(A5853,H$2:H5852,0)+1,""),"")</f>
        <v/>
      </c>
      <c r="C5853" s="3">
        <f ca="1">MAX(MAX(A$2:A5852),MAX(H$2:H5852))</f>
        <v>1538</v>
      </c>
      <c r="D5853" s="2">
        <f t="shared" si="91"/>
        <v>5854</v>
      </c>
      <c r="E5853" s="2" t="str">
        <f>IF(A5853="",LOOKUP(2, 1/(A$1:A5852&lt;&gt;""), ROW(A$1:A5852)),"")</f>
        <v/>
      </c>
      <c r="F5853" s="2" t="str">
        <f ca="1">IFERROR(IF(H5853&lt;&gt;"",INDEX(ROW(A:A),MATCH(H5853,A:A,0)),LOOKUP(2,1/(H$1:H5852=A5853),ROW(H$1:H5852))),"")</f>
        <v/>
      </c>
      <c r="G5853" s="3">
        <f ca="1">IF(D5853&gt;ROW()+1,IF(D5853&lt;&gt;"",SUM(G5854:INDIRECT("G"&amp;(D5853-1))),I5853*INDIRECT("G"&amp;F5853)),1)</f>
        <v>1</v>
      </c>
      <c r="H5853" s="6">
        <f ca="1">IF(J5853="",IF(COUNTIF(K$2:K5852,K5853)&gt;0,INDIRECT("H"&amp;MATCH(K5853,K$2:K5852,0)+1),IF(COUNTIF(J$2:J5852,K5853)&gt;0,INDIRECT("A"&amp;MATCH(K5853,J$2:J5852,0)+1),C5853+1)),"")</f>
        <v>0</v>
      </c>
      <c r="I5853">
        <f t="shared" ca="1" si="92"/>
        <v>1</v>
      </c>
      <c r="J5853" s="2" t="str">
        <f t="shared" ca="1" si="93"/>
        <v/>
      </c>
      <c r="L5853">
        <f t="shared" si="94"/>
        <v>1</v>
      </c>
      <c r="M5853" t="str">
        <f t="shared" si="95"/>
        <v/>
      </c>
      <c r="N5853" s="2" t="str">
        <f t="shared" si="96"/>
        <v/>
      </c>
      <c r="O5853" s="2" t="str">
        <f t="shared" si="97"/>
        <v/>
      </c>
      <c r="T5853" s="2">
        <f t="shared" si="98"/>
        <v>0</v>
      </c>
      <c r="W5853" s="2">
        <f>IF(X5853&lt;&gt;"",VLOOKUP(X5853,燃料!B$12:D$18,3,0)*Y5853,0)</f>
        <v>0</v>
      </c>
      <c r="Y5853" s="2">
        <f t="shared" si="99"/>
        <v>0</v>
      </c>
      <c r="AB5853">
        <f>IF(X5853&lt;&gt;0,VLOOKUP(X5853,燃料!$B$12:$H$18,7,0)*Y5853,0)</f>
        <v>0</v>
      </c>
      <c r="AE5853" s="9">
        <f t="shared" si="100"/>
        <v>0</v>
      </c>
      <c r="AH5853">
        <v>1</v>
      </c>
      <c r="AQ5853" s="2">
        <f ca="1">IF($D5853&lt;&gt;"",IF(K5853&lt;&gt;0,INDIRECT("AQ"&amp;K5853),$AH5853*($T5853+IF($D5853&gt;ROW()+1,SUM(AQ5854:INDIRECT("AQ"&amp;$D5853-1)),0))/$L5853),$N5853*INDIRECT("AQ"&amp;$F5853))</f>
        <v>0</v>
      </c>
      <c r="AR5853" s="2">
        <f ca="1">IF($D5853&lt;&gt;"",IF(K5853&lt;&gt;0,INDIRECT("AR"&amp;K5853),$AH5853*($W5853+$AC5853+$AD5853+IF($D5853&gt;(ROW()+1),SUM(AR5854:INDIRECT("AR"&amp;$D5853-1)),0))/$L5853),$N5853*INDIRECT("AR"&amp;$F5853))</f>
        <v>0</v>
      </c>
      <c r="AS5853" s="7">
        <f ca="1">AQ5853*燃料!$D$15+AR5853</f>
        <v>0</v>
      </c>
      <c r="AT5853" s="2">
        <f ca="1">AQ5853*燃料!$H$15</f>
        <v>0</v>
      </c>
      <c r="AU5853" s="2">
        <f ca="1">IF($D5853&lt;&gt;"",IF(K5853&lt;&gt;0,INDIRECT("AU"&amp;K5853),$AH5853*($AB5853+IF($D5853&gt;(ROW()+1),SUM(AU5854:INDIRECT("AU"&amp;$D5853-1)),0))/$L5853),$N5853*INDIRECT("AU"&amp;$F5853))</f>
        <v>0</v>
      </c>
      <c r="AV5853" s="2">
        <f ca="1">IF($D5853&lt;&gt;"",IF(K5853&lt;&gt;0,INDIRECT("AV"&amp;K5853),$AH5853*($AE5853+IF($D5853&gt;(ROW()+1),SUM(AV5854:INDIRECT("AV"&amp;$D5853-1)),0))/$L5853),$N5853*INDIRECT("AV"&amp;$F5853))</f>
        <v>0</v>
      </c>
      <c r="AW5853" s="7">
        <f t="shared" ca="1" si="101"/>
        <v>0</v>
      </c>
      <c r="AX5853" s="2">
        <f t="shared" ca="1" si="102"/>
        <v>1</v>
      </c>
      <c r="AY5853">
        <v>0</v>
      </c>
      <c r="AZ5853" t="s">
        <v>33</v>
      </c>
      <c r="BA5853">
        <f t="shared" si="103"/>
        <v>5854</v>
      </c>
      <c r="BB5853" t="str">
        <f t="shared" si="104"/>
        <v/>
      </c>
      <c r="BC5853" t="str">
        <f t="shared" ca="1" si="105"/>
        <v/>
      </c>
      <c r="BE5853" s="2" t="str">
        <f t="shared" ca="1" si="106"/>
        <v/>
      </c>
      <c r="BF5853" s="2" t="str">
        <f t="shared" si="107"/>
        <v/>
      </c>
      <c r="BG5853" s="2" t="str">
        <f t="shared" ca="1" si="108"/>
        <v/>
      </c>
      <c r="BR5853" t="str">
        <f t="shared" ca="1" si="109"/>
        <v/>
      </c>
      <c r="BS5853" s="1" t="str">
        <f t="shared" ca="1" si="110"/>
        <v/>
      </c>
      <c r="BT5853" s="1" t="str">
        <f t="shared" ca="1" si="111"/>
        <v/>
      </c>
      <c r="BU5853">
        <f>ROW()</f>
        <v>5853</v>
      </c>
    </row>
    <row r="5854" spans="1:73" x14ac:dyDescent="0.45">
      <c r="A5854" s="2">
        <f>IF(K5854="",MAX(A$2:A5853)+1,"")</f>
        <v>1540</v>
      </c>
      <c r="B5854" s="3" t="str">
        <f ca="1">IFERROR(IF(A5854&lt;&gt;"",MATCH(A5854,H$2:H5853,0)+1,""),"")</f>
        <v/>
      </c>
      <c r="C5854" s="3">
        <f ca="1">MAX(MAX(A$2:A5853),MAX(H$2:H5853))</f>
        <v>1539</v>
      </c>
      <c r="D5854" s="2">
        <f t="shared" si="91"/>
        <v>5855</v>
      </c>
      <c r="E5854" s="2" t="str">
        <f>IF(A5854="",LOOKUP(2, 1/(A$1:A5853&lt;&gt;""), ROW(A$1:A5853)),"")</f>
        <v/>
      </c>
      <c r="F5854" s="2" t="str">
        <f ca="1">IFERROR(IF(H5854&lt;&gt;"",INDEX(ROW(A:A),MATCH(H5854,A:A,0)),LOOKUP(2,1/(H$1:H5853=A5854),ROW(H$1:H5853))),"")</f>
        <v/>
      </c>
      <c r="G5854" s="3">
        <f ca="1">IF(D5854&gt;ROW()+1,IF(D5854&lt;&gt;"",SUM(G5855:INDIRECT("G"&amp;(D5854-1))),I5854*INDIRECT("G"&amp;F5854)),1)</f>
        <v>1</v>
      </c>
      <c r="H5854" s="6">
        <f ca="1">IF(J5854="",IF(COUNTIF(K$2:K5853,K5854)&gt;0,INDIRECT("H"&amp;MATCH(K5854,K$2:K5853,0)+1),IF(COUNTIF(J$2:J5853,K5854)&gt;0,INDIRECT("A"&amp;MATCH(K5854,J$2:J5853,0)+1),C5854+1)),"")</f>
        <v>0</v>
      </c>
      <c r="I5854">
        <f t="shared" ca="1" si="92"/>
        <v>1</v>
      </c>
      <c r="J5854" s="2" t="str">
        <f t="shared" ca="1" si="93"/>
        <v/>
      </c>
      <c r="L5854">
        <f t="shared" si="94"/>
        <v>1</v>
      </c>
      <c r="M5854" t="str">
        <f t="shared" si="95"/>
        <v/>
      </c>
      <c r="N5854" s="2" t="str">
        <f t="shared" si="96"/>
        <v/>
      </c>
      <c r="O5854" s="2" t="str">
        <f t="shared" si="97"/>
        <v/>
      </c>
      <c r="T5854" s="2">
        <f t="shared" si="98"/>
        <v>0</v>
      </c>
      <c r="W5854" s="2">
        <f>IF(X5854&lt;&gt;"",VLOOKUP(X5854,燃料!B$12:D$18,3,0)*Y5854,0)</f>
        <v>0</v>
      </c>
      <c r="Y5854" s="2">
        <f t="shared" si="99"/>
        <v>0</v>
      </c>
      <c r="AB5854">
        <f>IF(X5854&lt;&gt;0,VLOOKUP(X5854,燃料!$B$12:$H$18,7,0)*Y5854,0)</f>
        <v>0</v>
      </c>
      <c r="AE5854" s="9">
        <f t="shared" si="100"/>
        <v>0</v>
      </c>
      <c r="AH5854">
        <v>1</v>
      </c>
      <c r="AQ5854" s="2">
        <f ca="1">IF($D5854&lt;&gt;"",IF(K5854&lt;&gt;0,INDIRECT("AQ"&amp;K5854),$AH5854*($T5854+IF($D5854&gt;ROW()+1,SUM(AQ5855:INDIRECT("AQ"&amp;$D5854-1)),0))/$L5854),$N5854*INDIRECT("AQ"&amp;$F5854))</f>
        <v>0</v>
      </c>
      <c r="AR5854" s="2">
        <f ca="1">IF($D5854&lt;&gt;"",IF(K5854&lt;&gt;0,INDIRECT("AR"&amp;K5854),$AH5854*($W5854+$AC5854+$AD5854+IF($D5854&gt;(ROW()+1),SUM(AR5855:INDIRECT("AR"&amp;$D5854-1)),0))/$L5854),$N5854*INDIRECT("AR"&amp;$F5854))</f>
        <v>0</v>
      </c>
      <c r="AS5854" s="7">
        <f ca="1">AQ5854*燃料!$D$15+AR5854</f>
        <v>0</v>
      </c>
      <c r="AT5854" s="2">
        <f ca="1">AQ5854*燃料!$H$15</f>
        <v>0</v>
      </c>
      <c r="AU5854" s="2">
        <f ca="1">IF($D5854&lt;&gt;"",IF(K5854&lt;&gt;0,INDIRECT("AU"&amp;K5854),$AH5854*($AB5854+IF($D5854&gt;(ROW()+1),SUM(AU5855:INDIRECT("AU"&amp;$D5854-1)),0))/$L5854),$N5854*INDIRECT("AU"&amp;$F5854))</f>
        <v>0</v>
      </c>
      <c r="AV5854" s="2">
        <f ca="1">IF($D5854&lt;&gt;"",IF(K5854&lt;&gt;0,INDIRECT("AV"&amp;K5854),$AH5854*($AE5854+IF($D5854&gt;(ROW()+1),SUM(AV5855:INDIRECT("AV"&amp;$D5854-1)),0))/$L5854),$N5854*INDIRECT("AV"&amp;$F5854))</f>
        <v>0</v>
      </c>
      <c r="AW5854" s="7">
        <f t="shared" ca="1" si="101"/>
        <v>0</v>
      </c>
      <c r="AX5854" s="2">
        <f t="shared" ca="1" si="102"/>
        <v>1</v>
      </c>
      <c r="AY5854">
        <v>0</v>
      </c>
      <c r="AZ5854" t="s">
        <v>33</v>
      </c>
      <c r="BA5854">
        <f t="shared" si="103"/>
        <v>5855</v>
      </c>
      <c r="BB5854" t="str">
        <f t="shared" si="104"/>
        <v/>
      </c>
      <c r="BC5854" t="str">
        <f t="shared" ca="1" si="105"/>
        <v/>
      </c>
      <c r="BE5854" s="2" t="str">
        <f t="shared" ca="1" si="106"/>
        <v/>
      </c>
      <c r="BF5854" s="2" t="str">
        <f t="shared" si="107"/>
        <v/>
      </c>
      <c r="BG5854" s="2" t="str">
        <f t="shared" ca="1" si="108"/>
        <v/>
      </c>
      <c r="BR5854" t="str">
        <f t="shared" ca="1" si="109"/>
        <v/>
      </c>
      <c r="BS5854" s="1" t="str">
        <f t="shared" ca="1" si="110"/>
        <v/>
      </c>
      <c r="BT5854" s="1" t="str">
        <f t="shared" ca="1" si="111"/>
        <v/>
      </c>
      <c r="BU5854">
        <f>ROW()</f>
        <v>5854</v>
      </c>
    </row>
    <row r="5855" spans="1:73" x14ac:dyDescent="0.45">
      <c r="A5855" s="2">
        <f>IF(K5855="",MAX(A$2:A5854)+1,"")</f>
        <v>1541</v>
      </c>
      <c r="B5855" s="3" t="str">
        <f ca="1">IFERROR(IF(A5855&lt;&gt;"",MATCH(A5855,H$2:H5854,0)+1,""),"")</f>
        <v/>
      </c>
      <c r="C5855" s="3">
        <f ca="1">MAX(MAX(A$2:A5854),MAX(H$2:H5854))</f>
        <v>1540</v>
      </c>
      <c r="D5855" s="2">
        <f t="shared" si="91"/>
        <v>5856</v>
      </c>
      <c r="E5855" s="2" t="str">
        <f>IF(A5855="",LOOKUP(2, 1/(A$1:A5854&lt;&gt;""), ROW(A$1:A5854)),"")</f>
        <v/>
      </c>
      <c r="F5855" s="2" t="str">
        <f ca="1">IFERROR(IF(H5855&lt;&gt;"",INDEX(ROW(A:A),MATCH(H5855,A:A,0)),LOOKUP(2,1/(H$1:H5854=A5855),ROW(H$1:H5854))),"")</f>
        <v/>
      </c>
      <c r="G5855" s="3">
        <f ca="1">IF(D5855&gt;ROW()+1,IF(D5855&lt;&gt;"",SUM(G5856:INDIRECT("G"&amp;(D5855-1))),I5855*INDIRECT("G"&amp;F5855)),1)</f>
        <v>1</v>
      </c>
      <c r="H5855" s="6">
        <f ca="1">IF(J5855="",IF(COUNTIF(K$2:K5854,K5855)&gt;0,INDIRECT("H"&amp;MATCH(K5855,K$2:K5854,0)+1),IF(COUNTIF(J$2:J5854,K5855)&gt;0,INDIRECT("A"&amp;MATCH(K5855,J$2:J5854,0)+1),C5855+1)),"")</f>
        <v>0</v>
      </c>
      <c r="I5855">
        <f t="shared" ca="1" si="92"/>
        <v>1</v>
      </c>
      <c r="J5855" s="2" t="str">
        <f t="shared" ca="1" si="93"/>
        <v/>
      </c>
      <c r="L5855">
        <f t="shared" si="94"/>
        <v>1</v>
      </c>
      <c r="M5855" t="str">
        <f t="shared" si="95"/>
        <v/>
      </c>
      <c r="N5855" s="2" t="str">
        <f t="shared" si="96"/>
        <v/>
      </c>
      <c r="O5855" s="2" t="str">
        <f t="shared" si="97"/>
        <v/>
      </c>
      <c r="T5855" s="2">
        <f t="shared" si="98"/>
        <v>0</v>
      </c>
      <c r="W5855" s="2">
        <f>IF(X5855&lt;&gt;"",VLOOKUP(X5855,燃料!B$12:D$18,3,0)*Y5855,0)</f>
        <v>0</v>
      </c>
      <c r="Y5855" s="2">
        <f t="shared" si="99"/>
        <v>0</v>
      </c>
      <c r="AB5855">
        <f>IF(X5855&lt;&gt;0,VLOOKUP(X5855,燃料!$B$12:$H$18,7,0)*Y5855,0)</f>
        <v>0</v>
      </c>
      <c r="AE5855" s="9">
        <f t="shared" si="100"/>
        <v>0</v>
      </c>
      <c r="AH5855">
        <v>1</v>
      </c>
      <c r="AQ5855" s="2">
        <f ca="1">IF($D5855&lt;&gt;"",IF(K5855&lt;&gt;0,INDIRECT("AQ"&amp;K5855),$AH5855*($T5855+IF($D5855&gt;ROW()+1,SUM(AQ5856:INDIRECT("AQ"&amp;$D5855-1)),0))/$L5855),$N5855*INDIRECT("AQ"&amp;$F5855))</f>
        <v>0</v>
      </c>
      <c r="AR5855" s="2">
        <f ca="1">IF($D5855&lt;&gt;"",IF(K5855&lt;&gt;0,INDIRECT("AR"&amp;K5855),$AH5855*($W5855+$AC5855+$AD5855+IF($D5855&gt;(ROW()+1),SUM(AR5856:INDIRECT("AR"&amp;$D5855-1)),0))/$L5855),$N5855*INDIRECT("AR"&amp;$F5855))</f>
        <v>0</v>
      </c>
      <c r="AS5855" s="7">
        <f ca="1">AQ5855*燃料!$D$15+AR5855</f>
        <v>0</v>
      </c>
      <c r="AT5855" s="2">
        <f ca="1">AQ5855*燃料!$H$15</f>
        <v>0</v>
      </c>
      <c r="AU5855" s="2">
        <f ca="1">IF($D5855&lt;&gt;"",IF(K5855&lt;&gt;0,INDIRECT("AU"&amp;K5855),$AH5855*($AB5855+IF($D5855&gt;(ROW()+1),SUM(AU5856:INDIRECT("AU"&amp;$D5855-1)),0))/$L5855),$N5855*INDIRECT("AU"&amp;$F5855))</f>
        <v>0</v>
      </c>
      <c r="AV5855" s="2">
        <f ca="1">IF($D5855&lt;&gt;"",IF(K5855&lt;&gt;0,INDIRECT("AV"&amp;K5855),$AH5855*($AE5855+IF($D5855&gt;(ROW()+1),SUM(AV5856:INDIRECT("AV"&amp;$D5855-1)),0))/$L5855),$N5855*INDIRECT("AV"&amp;$F5855))</f>
        <v>0</v>
      </c>
      <c r="AW5855" s="7">
        <f t="shared" ca="1" si="101"/>
        <v>0</v>
      </c>
      <c r="AX5855" s="2">
        <f t="shared" ca="1" si="102"/>
        <v>1</v>
      </c>
      <c r="AY5855">
        <v>0</v>
      </c>
      <c r="AZ5855" t="s">
        <v>33</v>
      </c>
      <c r="BA5855">
        <f t="shared" si="103"/>
        <v>5856</v>
      </c>
      <c r="BB5855" t="str">
        <f t="shared" si="104"/>
        <v/>
      </c>
      <c r="BC5855" t="str">
        <f t="shared" ca="1" si="105"/>
        <v/>
      </c>
      <c r="BE5855" s="2" t="str">
        <f t="shared" ca="1" si="106"/>
        <v/>
      </c>
      <c r="BF5855" s="2" t="str">
        <f t="shared" si="107"/>
        <v/>
      </c>
      <c r="BG5855" s="2" t="str">
        <f t="shared" ca="1" si="108"/>
        <v/>
      </c>
      <c r="BR5855" t="str">
        <f t="shared" ca="1" si="109"/>
        <v/>
      </c>
      <c r="BS5855" s="1" t="str">
        <f t="shared" ca="1" si="110"/>
        <v/>
      </c>
      <c r="BT5855" s="1" t="str">
        <f t="shared" ca="1" si="111"/>
        <v/>
      </c>
      <c r="BU5855">
        <f>ROW()</f>
        <v>5855</v>
      </c>
    </row>
    <row r="5856" spans="1:73" x14ac:dyDescent="0.45">
      <c r="A5856" s="2">
        <f>IF(K5856="",MAX(A$2:A5855)+1,"")</f>
        <v>1542</v>
      </c>
      <c r="B5856" s="3" t="str">
        <f ca="1">IFERROR(IF(A5856&lt;&gt;"",MATCH(A5856,H$2:H5855,0)+1,""),"")</f>
        <v/>
      </c>
      <c r="C5856" s="3">
        <f ca="1">MAX(MAX(A$2:A5855),MAX(H$2:H5855))</f>
        <v>1541</v>
      </c>
      <c r="D5856" s="2">
        <f t="shared" si="91"/>
        <v>5857</v>
      </c>
      <c r="E5856" s="2" t="str">
        <f>IF(A5856="",LOOKUP(2, 1/(A$1:A5855&lt;&gt;""), ROW(A$1:A5855)),"")</f>
        <v/>
      </c>
      <c r="F5856" s="2" t="str">
        <f ca="1">IFERROR(IF(H5856&lt;&gt;"",INDEX(ROW(A:A),MATCH(H5856,A:A,0)),LOOKUP(2,1/(H$1:H5855=A5856),ROW(H$1:H5855))),"")</f>
        <v/>
      </c>
      <c r="G5856" s="3">
        <f ca="1">IF(D5856&gt;ROW()+1,IF(D5856&lt;&gt;"",SUM(G5857:INDIRECT("G"&amp;(D5856-1))),I5856*INDIRECT("G"&amp;F5856)),1)</f>
        <v>1</v>
      </c>
      <c r="H5856" s="6">
        <f ca="1">IF(J5856="",IF(COUNTIF(K$2:K5855,K5856)&gt;0,INDIRECT("H"&amp;MATCH(K5856,K$2:K5855,0)+1),IF(COUNTIF(J$2:J5855,K5856)&gt;0,INDIRECT("A"&amp;MATCH(K5856,J$2:J5855,0)+1),C5856+1)),"")</f>
        <v>0</v>
      </c>
      <c r="I5856">
        <f t="shared" ca="1" si="92"/>
        <v>1</v>
      </c>
      <c r="J5856" s="2" t="str">
        <f t="shared" ca="1" si="93"/>
        <v/>
      </c>
      <c r="L5856">
        <f t="shared" si="94"/>
        <v>1</v>
      </c>
      <c r="M5856" t="str">
        <f t="shared" si="95"/>
        <v/>
      </c>
      <c r="N5856" s="2" t="str">
        <f t="shared" si="96"/>
        <v/>
      </c>
      <c r="O5856" s="2" t="str">
        <f t="shared" si="97"/>
        <v/>
      </c>
      <c r="T5856" s="2">
        <f t="shared" si="98"/>
        <v>0</v>
      </c>
      <c r="W5856" s="2">
        <f>IF(X5856&lt;&gt;"",VLOOKUP(X5856,燃料!B$12:D$18,3,0)*Y5856,0)</f>
        <v>0</v>
      </c>
      <c r="Y5856" s="2">
        <f t="shared" si="99"/>
        <v>0</v>
      </c>
      <c r="AB5856">
        <f>IF(X5856&lt;&gt;0,VLOOKUP(X5856,燃料!$B$12:$H$18,7,0)*Y5856,0)</f>
        <v>0</v>
      </c>
      <c r="AE5856" s="9">
        <f t="shared" si="100"/>
        <v>0</v>
      </c>
      <c r="AH5856">
        <v>1</v>
      </c>
      <c r="AQ5856" s="2">
        <f ca="1">IF($D5856&lt;&gt;"",IF(K5856&lt;&gt;0,INDIRECT("AQ"&amp;K5856),$AH5856*($T5856+IF($D5856&gt;ROW()+1,SUM(AQ5857:INDIRECT("AQ"&amp;$D5856-1)),0))/$L5856),$N5856*INDIRECT("AQ"&amp;$F5856))</f>
        <v>0</v>
      </c>
      <c r="AR5856" s="2">
        <f ca="1">IF($D5856&lt;&gt;"",IF(K5856&lt;&gt;0,INDIRECT("AR"&amp;K5856),$AH5856*($W5856+$AC5856+$AD5856+IF($D5856&gt;(ROW()+1),SUM(AR5857:INDIRECT("AR"&amp;$D5856-1)),0))/$L5856),$N5856*INDIRECT("AR"&amp;$F5856))</f>
        <v>0</v>
      </c>
      <c r="AS5856" s="7">
        <f ca="1">AQ5856*燃料!$D$15+AR5856</f>
        <v>0</v>
      </c>
      <c r="AT5856" s="2">
        <f ca="1">AQ5856*燃料!$H$15</f>
        <v>0</v>
      </c>
      <c r="AU5856" s="2">
        <f ca="1">IF($D5856&lt;&gt;"",IF(K5856&lt;&gt;0,INDIRECT("AU"&amp;K5856),$AH5856*($AB5856+IF($D5856&gt;(ROW()+1),SUM(AU5857:INDIRECT("AU"&amp;$D5856-1)),0))/$L5856),$N5856*INDIRECT("AU"&amp;$F5856))</f>
        <v>0</v>
      </c>
      <c r="AV5856" s="2">
        <f ca="1">IF($D5856&lt;&gt;"",IF(K5856&lt;&gt;0,INDIRECT("AV"&amp;K5856),$AH5856*($AE5856+IF($D5856&gt;(ROW()+1),SUM(AV5857:INDIRECT("AV"&amp;$D5856-1)),0))/$L5856),$N5856*INDIRECT("AV"&amp;$F5856))</f>
        <v>0</v>
      </c>
      <c r="AW5856" s="7">
        <f t="shared" ca="1" si="101"/>
        <v>0</v>
      </c>
      <c r="AX5856" s="2">
        <f t="shared" ca="1" si="102"/>
        <v>1</v>
      </c>
      <c r="AY5856">
        <v>0</v>
      </c>
      <c r="AZ5856" t="s">
        <v>33</v>
      </c>
      <c r="BA5856">
        <f t="shared" si="103"/>
        <v>5857</v>
      </c>
      <c r="BB5856" t="str">
        <f t="shared" si="104"/>
        <v/>
      </c>
      <c r="BC5856" t="str">
        <f t="shared" ca="1" si="105"/>
        <v/>
      </c>
      <c r="BE5856" s="2" t="str">
        <f t="shared" ca="1" si="106"/>
        <v/>
      </c>
      <c r="BF5856" s="2" t="str">
        <f t="shared" si="107"/>
        <v/>
      </c>
      <c r="BG5856" s="2" t="str">
        <f t="shared" ca="1" si="108"/>
        <v/>
      </c>
      <c r="BR5856" t="str">
        <f t="shared" ca="1" si="109"/>
        <v/>
      </c>
      <c r="BS5856" s="1" t="str">
        <f t="shared" ca="1" si="110"/>
        <v/>
      </c>
      <c r="BT5856" s="1" t="str">
        <f t="shared" ca="1" si="111"/>
        <v/>
      </c>
      <c r="BU5856">
        <f>ROW()</f>
        <v>5856</v>
      </c>
    </row>
    <row r="5857" spans="1:73" x14ac:dyDescent="0.45">
      <c r="A5857" s="2">
        <f>IF(K5857="",MAX(A$2:A5856)+1,"")</f>
        <v>1543</v>
      </c>
      <c r="B5857" s="3" t="str">
        <f ca="1">IFERROR(IF(A5857&lt;&gt;"",MATCH(A5857,H$2:H5856,0)+1,""),"")</f>
        <v/>
      </c>
      <c r="C5857" s="3">
        <f ca="1">MAX(MAX(A$2:A5856),MAX(H$2:H5856))</f>
        <v>1542</v>
      </c>
      <c r="D5857" s="2">
        <f t="shared" si="91"/>
        <v>5858</v>
      </c>
      <c r="E5857" s="2" t="str">
        <f>IF(A5857="",LOOKUP(2, 1/(A$1:A5856&lt;&gt;""), ROW(A$1:A5856)),"")</f>
        <v/>
      </c>
      <c r="F5857" s="2" t="str">
        <f ca="1">IFERROR(IF(H5857&lt;&gt;"",INDEX(ROW(A:A),MATCH(H5857,A:A,0)),LOOKUP(2,1/(H$1:H5856=A5857),ROW(H$1:H5856))),"")</f>
        <v/>
      </c>
      <c r="G5857" s="3">
        <f ca="1">IF(D5857&gt;ROW()+1,IF(D5857&lt;&gt;"",SUM(G5858:INDIRECT("G"&amp;(D5857-1))),I5857*INDIRECT("G"&amp;F5857)),1)</f>
        <v>1</v>
      </c>
      <c r="H5857" s="6">
        <f ca="1">IF(J5857="",IF(COUNTIF(K$2:K5856,K5857)&gt;0,INDIRECT("H"&amp;MATCH(K5857,K$2:K5856,0)+1),IF(COUNTIF(J$2:J5856,K5857)&gt;0,INDIRECT("A"&amp;MATCH(K5857,J$2:J5856,0)+1),C5857+1)),"")</f>
        <v>0</v>
      </c>
      <c r="I5857">
        <f t="shared" ca="1" si="92"/>
        <v>1</v>
      </c>
      <c r="J5857" s="2" t="str">
        <f t="shared" ca="1" si="93"/>
        <v/>
      </c>
      <c r="L5857">
        <f t="shared" si="94"/>
        <v>1</v>
      </c>
      <c r="M5857" t="str">
        <f t="shared" si="95"/>
        <v/>
      </c>
      <c r="N5857" s="2" t="str">
        <f t="shared" si="96"/>
        <v/>
      </c>
      <c r="O5857" s="2" t="str">
        <f t="shared" si="97"/>
        <v/>
      </c>
      <c r="T5857" s="2">
        <f t="shared" si="98"/>
        <v>0</v>
      </c>
      <c r="W5857" s="2">
        <f>IF(X5857&lt;&gt;"",VLOOKUP(X5857,燃料!B$12:D$18,3,0)*Y5857,0)</f>
        <v>0</v>
      </c>
      <c r="Y5857" s="2">
        <f t="shared" si="99"/>
        <v>0</v>
      </c>
      <c r="AB5857">
        <f>IF(X5857&lt;&gt;0,VLOOKUP(X5857,燃料!$B$12:$H$18,7,0)*Y5857,0)</f>
        <v>0</v>
      </c>
      <c r="AE5857" s="9">
        <f t="shared" si="100"/>
        <v>0</v>
      </c>
      <c r="AH5857">
        <v>1</v>
      </c>
      <c r="AQ5857" s="2">
        <f ca="1">IF($D5857&lt;&gt;"",IF(K5857&lt;&gt;0,INDIRECT("AQ"&amp;K5857),$AH5857*($T5857+IF($D5857&gt;ROW()+1,SUM(AQ5858:INDIRECT("AQ"&amp;$D5857-1)),0))/$L5857),$N5857*INDIRECT("AQ"&amp;$F5857))</f>
        <v>0</v>
      </c>
      <c r="AR5857" s="2">
        <f ca="1">IF($D5857&lt;&gt;"",IF(K5857&lt;&gt;0,INDIRECT("AR"&amp;K5857),$AH5857*($W5857+$AC5857+$AD5857+IF($D5857&gt;(ROW()+1),SUM(AR5858:INDIRECT("AR"&amp;$D5857-1)),0))/$L5857),$N5857*INDIRECT("AR"&amp;$F5857))</f>
        <v>0</v>
      </c>
      <c r="AS5857" s="7">
        <f ca="1">AQ5857*燃料!$D$15+AR5857</f>
        <v>0</v>
      </c>
      <c r="AT5857" s="2">
        <f ca="1">AQ5857*燃料!$H$15</f>
        <v>0</v>
      </c>
      <c r="AU5857" s="2">
        <f ca="1">IF($D5857&lt;&gt;"",IF(K5857&lt;&gt;0,INDIRECT("AU"&amp;K5857),$AH5857*($AB5857+IF($D5857&gt;(ROW()+1),SUM(AU5858:INDIRECT("AU"&amp;$D5857-1)),0))/$L5857),$N5857*INDIRECT("AU"&amp;$F5857))</f>
        <v>0</v>
      </c>
      <c r="AV5857" s="2">
        <f ca="1">IF($D5857&lt;&gt;"",IF(K5857&lt;&gt;0,INDIRECT("AV"&amp;K5857),$AH5857*($AE5857+IF($D5857&gt;(ROW()+1),SUM(AV5858:INDIRECT("AV"&amp;$D5857-1)),0))/$L5857),$N5857*INDIRECT("AV"&amp;$F5857))</f>
        <v>0</v>
      </c>
      <c r="AW5857" s="7">
        <f t="shared" ca="1" si="101"/>
        <v>0</v>
      </c>
      <c r="AX5857" s="2">
        <f t="shared" ca="1" si="102"/>
        <v>1</v>
      </c>
      <c r="AY5857">
        <v>0</v>
      </c>
      <c r="AZ5857" t="s">
        <v>33</v>
      </c>
      <c r="BA5857">
        <f t="shared" si="103"/>
        <v>5858</v>
      </c>
      <c r="BB5857" t="str">
        <f t="shared" si="104"/>
        <v/>
      </c>
      <c r="BC5857" t="str">
        <f t="shared" ca="1" si="105"/>
        <v/>
      </c>
      <c r="BE5857" s="2" t="str">
        <f t="shared" ca="1" si="106"/>
        <v/>
      </c>
      <c r="BF5857" s="2" t="str">
        <f t="shared" si="107"/>
        <v/>
      </c>
      <c r="BG5857" s="2" t="str">
        <f t="shared" ca="1" si="108"/>
        <v/>
      </c>
      <c r="BR5857" t="str">
        <f t="shared" ca="1" si="109"/>
        <v/>
      </c>
      <c r="BS5857" s="1" t="str">
        <f t="shared" ca="1" si="110"/>
        <v/>
      </c>
      <c r="BT5857" s="1" t="str">
        <f t="shared" ca="1" si="111"/>
        <v/>
      </c>
      <c r="BU5857">
        <f>ROW()</f>
        <v>5857</v>
      </c>
    </row>
    <row r="5858" spans="1:73" x14ac:dyDescent="0.45">
      <c r="A5858" s="2">
        <f>IF(K5858="",MAX(A$2:A5857)+1,"")</f>
        <v>1544</v>
      </c>
      <c r="B5858" s="3" t="str">
        <f ca="1">IFERROR(IF(A5858&lt;&gt;"",MATCH(A5858,H$2:H5857,0)+1,""),"")</f>
        <v/>
      </c>
      <c r="C5858" s="3">
        <f ca="1">MAX(MAX(A$2:A5857),MAX(H$2:H5857))</f>
        <v>1543</v>
      </c>
      <c r="D5858" s="2">
        <f t="shared" si="91"/>
        <v>5859</v>
      </c>
      <c r="E5858" s="2" t="str">
        <f>IF(A5858="",LOOKUP(2, 1/(A$1:A5857&lt;&gt;""), ROW(A$1:A5857)),"")</f>
        <v/>
      </c>
      <c r="F5858" s="2" t="str">
        <f ca="1">IFERROR(IF(H5858&lt;&gt;"",INDEX(ROW(A:A),MATCH(H5858,A:A,0)),LOOKUP(2,1/(H$1:H5857=A5858),ROW(H$1:H5857))),"")</f>
        <v/>
      </c>
      <c r="G5858" s="3">
        <f ca="1">IF(D5858&gt;ROW()+1,IF(D5858&lt;&gt;"",SUM(G5859:INDIRECT("G"&amp;(D5858-1))),I5858*INDIRECT("G"&amp;F5858)),1)</f>
        <v>1</v>
      </c>
      <c r="H5858" s="6">
        <f ca="1">IF(J5858="",IF(COUNTIF(K$2:K5857,K5858)&gt;0,INDIRECT("H"&amp;MATCH(K5858,K$2:K5857,0)+1),IF(COUNTIF(J$2:J5857,K5858)&gt;0,INDIRECT("A"&amp;MATCH(K5858,J$2:J5857,0)+1),C5858+1)),"")</f>
        <v>0</v>
      </c>
      <c r="I5858">
        <f t="shared" ca="1" si="92"/>
        <v>1</v>
      </c>
      <c r="J5858" s="2" t="str">
        <f t="shared" ca="1" si="93"/>
        <v/>
      </c>
      <c r="L5858">
        <f t="shared" si="94"/>
        <v>1</v>
      </c>
      <c r="M5858" t="str">
        <f t="shared" si="95"/>
        <v/>
      </c>
      <c r="N5858" s="2" t="str">
        <f t="shared" si="96"/>
        <v/>
      </c>
      <c r="O5858" s="2" t="str">
        <f t="shared" si="97"/>
        <v/>
      </c>
      <c r="T5858" s="2">
        <f t="shared" si="98"/>
        <v>0</v>
      </c>
      <c r="W5858" s="2">
        <f>IF(X5858&lt;&gt;"",VLOOKUP(X5858,燃料!B$12:D$18,3,0)*Y5858,0)</f>
        <v>0</v>
      </c>
      <c r="Y5858" s="2">
        <f t="shared" si="99"/>
        <v>0</v>
      </c>
      <c r="AB5858">
        <f>IF(X5858&lt;&gt;0,VLOOKUP(X5858,燃料!$B$12:$H$18,7,0)*Y5858,0)</f>
        <v>0</v>
      </c>
      <c r="AE5858" s="9">
        <f t="shared" si="100"/>
        <v>0</v>
      </c>
      <c r="AH5858">
        <v>1</v>
      </c>
      <c r="AQ5858" s="2">
        <f ca="1">IF($D5858&lt;&gt;"",IF(K5858&lt;&gt;0,INDIRECT("AQ"&amp;K5858),$AH5858*($T5858+IF($D5858&gt;ROW()+1,SUM(AQ5859:INDIRECT("AQ"&amp;$D5858-1)),0))/$L5858),$N5858*INDIRECT("AQ"&amp;$F5858))</f>
        <v>0</v>
      </c>
      <c r="AR5858" s="2">
        <f ca="1">IF($D5858&lt;&gt;"",IF(K5858&lt;&gt;0,INDIRECT("AR"&amp;K5858),$AH5858*($W5858+$AC5858+$AD5858+IF($D5858&gt;(ROW()+1),SUM(AR5859:INDIRECT("AR"&amp;$D5858-1)),0))/$L5858),$N5858*INDIRECT("AR"&amp;$F5858))</f>
        <v>0</v>
      </c>
      <c r="AS5858" s="7">
        <f ca="1">AQ5858*燃料!$D$15+AR5858</f>
        <v>0</v>
      </c>
      <c r="AT5858" s="2">
        <f ca="1">AQ5858*燃料!$H$15</f>
        <v>0</v>
      </c>
      <c r="AU5858" s="2">
        <f ca="1">IF($D5858&lt;&gt;"",IF(K5858&lt;&gt;0,INDIRECT("AU"&amp;K5858),$AH5858*($AB5858+IF($D5858&gt;(ROW()+1),SUM(AU5859:INDIRECT("AU"&amp;$D5858-1)),0))/$L5858),$N5858*INDIRECT("AU"&amp;$F5858))</f>
        <v>0</v>
      </c>
      <c r="AV5858" s="2">
        <f ca="1">IF($D5858&lt;&gt;"",IF(K5858&lt;&gt;0,INDIRECT("AV"&amp;K5858),$AH5858*($AE5858+IF($D5858&gt;(ROW()+1),SUM(AV5859:INDIRECT("AV"&amp;$D5858-1)),0))/$L5858),$N5858*INDIRECT("AV"&amp;$F5858))</f>
        <v>0</v>
      </c>
      <c r="AW5858" s="7">
        <f t="shared" ca="1" si="101"/>
        <v>0</v>
      </c>
      <c r="AX5858" s="2">
        <f t="shared" ca="1" si="102"/>
        <v>1</v>
      </c>
      <c r="AY5858">
        <v>0</v>
      </c>
      <c r="AZ5858" t="s">
        <v>33</v>
      </c>
      <c r="BA5858">
        <f t="shared" si="103"/>
        <v>5859</v>
      </c>
      <c r="BB5858" t="str">
        <f t="shared" si="104"/>
        <v/>
      </c>
      <c r="BC5858" t="str">
        <f t="shared" ca="1" si="105"/>
        <v/>
      </c>
      <c r="BE5858" s="2" t="str">
        <f t="shared" ca="1" si="106"/>
        <v/>
      </c>
      <c r="BF5858" s="2" t="str">
        <f t="shared" si="107"/>
        <v/>
      </c>
      <c r="BG5858" s="2" t="str">
        <f t="shared" ca="1" si="108"/>
        <v/>
      </c>
      <c r="BR5858" t="str">
        <f t="shared" ca="1" si="109"/>
        <v/>
      </c>
      <c r="BS5858" s="1" t="str">
        <f t="shared" ca="1" si="110"/>
        <v/>
      </c>
      <c r="BT5858" s="1" t="str">
        <f t="shared" ca="1" si="111"/>
        <v/>
      </c>
      <c r="BU5858">
        <f>ROW()</f>
        <v>5858</v>
      </c>
    </row>
    <row r="5859" spans="1:73" x14ac:dyDescent="0.45">
      <c r="A5859" s="2">
        <f>IF(K5859="",MAX(A$2:A5858)+1,"")</f>
        <v>1545</v>
      </c>
      <c r="B5859" s="3" t="str">
        <f ca="1">IFERROR(IF(A5859&lt;&gt;"",MATCH(A5859,H$2:H5858,0)+1,""),"")</f>
        <v/>
      </c>
      <c r="C5859" s="3">
        <f ca="1">MAX(MAX(A$2:A5858),MAX(H$2:H5858))</f>
        <v>1544</v>
      </c>
      <c r="D5859" s="2">
        <f t="shared" si="91"/>
        <v>5860</v>
      </c>
      <c r="E5859" s="2" t="str">
        <f>IF(A5859="",LOOKUP(2, 1/(A$1:A5858&lt;&gt;""), ROW(A$1:A5858)),"")</f>
        <v/>
      </c>
      <c r="F5859" s="2" t="str">
        <f ca="1">IFERROR(IF(H5859&lt;&gt;"",INDEX(ROW(A:A),MATCH(H5859,A:A,0)),LOOKUP(2,1/(H$1:H5858=A5859),ROW(H$1:H5858))),"")</f>
        <v/>
      </c>
      <c r="G5859" s="3">
        <f ca="1">IF(D5859&gt;ROW()+1,IF(D5859&lt;&gt;"",SUM(G5860:INDIRECT("G"&amp;(D5859-1))),I5859*INDIRECT("G"&amp;F5859)),1)</f>
        <v>1</v>
      </c>
      <c r="H5859" s="6">
        <f ca="1">IF(J5859="",IF(COUNTIF(K$2:K5858,K5859)&gt;0,INDIRECT("H"&amp;MATCH(K5859,K$2:K5858,0)+1),IF(COUNTIF(J$2:J5858,K5859)&gt;0,INDIRECT("A"&amp;MATCH(K5859,J$2:J5858,0)+1),C5859+1)),"")</f>
        <v>0</v>
      </c>
      <c r="I5859">
        <f t="shared" ca="1" si="92"/>
        <v>1</v>
      </c>
      <c r="J5859" s="2" t="str">
        <f t="shared" ca="1" si="93"/>
        <v/>
      </c>
      <c r="L5859">
        <f t="shared" si="94"/>
        <v>1</v>
      </c>
      <c r="M5859" t="str">
        <f t="shared" si="95"/>
        <v/>
      </c>
      <c r="N5859" s="2" t="str">
        <f t="shared" si="96"/>
        <v/>
      </c>
      <c r="O5859" s="2" t="str">
        <f t="shared" si="97"/>
        <v/>
      </c>
      <c r="T5859" s="2">
        <f t="shared" si="98"/>
        <v>0</v>
      </c>
      <c r="W5859" s="2">
        <f>IF(X5859&lt;&gt;"",VLOOKUP(X5859,燃料!B$12:D$18,3,0)*Y5859,0)</f>
        <v>0</v>
      </c>
      <c r="Y5859" s="2">
        <f t="shared" si="99"/>
        <v>0</v>
      </c>
      <c r="AB5859">
        <f>IF(X5859&lt;&gt;0,VLOOKUP(X5859,燃料!$B$12:$H$18,7,0)*Y5859,0)</f>
        <v>0</v>
      </c>
      <c r="AE5859" s="9">
        <f t="shared" si="100"/>
        <v>0</v>
      </c>
      <c r="AH5859">
        <v>1</v>
      </c>
      <c r="AQ5859" s="2">
        <f ca="1">IF($D5859&lt;&gt;"",IF(K5859&lt;&gt;0,INDIRECT("AQ"&amp;K5859),$AH5859*($T5859+IF($D5859&gt;ROW()+1,SUM(AQ5860:INDIRECT("AQ"&amp;$D5859-1)),0))/$L5859),$N5859*INDIRECT("AQ"&amp;$F5859))</f>
        <v>0</v>
      </c>
      <c r="AR5859" s="2">
        <f ca="1">IF($D5859&lt;&gt;"",IF(K5859&lt;&gt;0,INDIRECT("AR"&amp;K5859),$AH5859*($W5859+$AC5859+$AD5859+IF($D5859&gt;(ROW()+1),SUM(AR5860:INDIRECT("AR"&amp;$D5859-1)),0))/$L5859),$N5859*INDIRECT("AR"&amp;$F5859))</f>
        <v>0</v>
      </c>
      <c r="AS5859" s="7">
        <f ca="1">AQ5859*燃料!$D$15+AR5859</f>
        <v>0</v>
      </c>
      <c r="AT5859" s="2">
        <f ca="1">AQ5859*燃料!$H$15</f>
        <v>0</v>
      </c>
      <c r="AU5859" s="2">
        <f ca="1">IF($D5859&lt;&gt;"",IF(K5859&lt;&gt;0,INDIRECT("AU"&amp;K5859),$AH5859*($AB5859+IF($D5859&gt;(ROW()+1),SUM(AU5860:INDIRECT("AU"&amp;$D5859-1)),0))/$L5859),$N5859*INDIRECT("AU"&amp;$F5859))</f>
        <v>0</v>
      </c>
      <c r="AV5859" s="2">
        <f ca="1">IF($D5859&lt;&gt;"",IF(K5859&lt;&gt;0,INDIRECT("AV"&amp;K5859),$AH5859*($AE5859+IF($D5859&gt;(ROW()+1),SUM(AV5860:INDIRECT("AV"&amp;$D5859-1)),0))/$L5859),$N5859*INDIRECT("AV"&amp;$F5859))</f>
        <v>0</v>
      </c>
      <c r="AW5859" s="7">
        <f t="shared" ca="1" si="101"/>
        <v>0</v>
      </c>
      <c r="AX5859" s="2">
        <f t="shared" ca="1" si="102"/>
        <v>1</v>
      </c>
      <c r="AY5859">
        <v>0</v>
      </c>
      <c r="AZ5859" t="s">
        <v>33</v>
      </c>
      <c r="BA5859">
        <f t="shared" si="103"/>
        <v>5860</v>
      </c>
      <c r="BB5859" t="str">
        <f t="shared" si="104"/>
        <v/>
      </c>
      <c r="BC5859" t="str">
        <f t="shared" ca="1" si="105"/>
        <v/>
      </c>
      <c r="BE5859" s="2" t="str">
        <f t="shared" ca="1" si="106"/>
        <v/>
      </c>
      <c r="BF5859" s="2" t="str">
        <f t="shared" si="107"/>
        <v/>
      </c>
      <c r="BG5859" s="2" t="str">
        <f t="shared" ca="1" si="108"/>
        <v/>
      </c>
      <c r="BR5859" t="str">
        <f t="shared" ca="1" si="109"/>
        <v/>
      </c>
      <c r="BS5859" s="1" t="str">
        <f t="shared" ca="1" si="110"/>
        <v/>
      </c>
      <c r="BT5859" s="1" t="str">
        <f t="shared" ca="1" si="111"/>
        <v/>
      </c>
      <c r="BU5859">
        <f>ROW()</f>
        <v>5859</v>
      </c>
    </row>
    <row r="5860" spans="1:73" x14ac:dyDescent="0.45">
      <c r="A5860" s="2">
        <f>IF(K5860="",MAX(A$2:A5859)+1,"")</f>
        <v>1546</v>
      </c>
      <c r="B5860" s="3" t="str">
        <f ca="1">IFERROR(IF(A5860&lt;&gt;"",MATCH(A5860,H$2:H5859,0)+1,""),"")</f>
        <v/>
      </c>
      <c r="C5860" s="3">
        <f ca="1">MAX(MAX(A$2:A5859),MAX(H$2:H5859))</f>
        <v>1545</v>
      </c>
      <c r="D5860" s="2">
        <f t="shared" si="91"/>
        <v>5861</v>
      </c>
      <c r="E5860" s="2" t="str">
        <f>IF(A5860="",LOOKUP(2, 1/(A$1:A5859&lt;&gt;""), ROW(A$1:A5859)),"")</f>
        <v/>
      </c>
      <c r="F5860" s="2" t="str">
        <f ca="1">IFERROR(IF(H5860&lt;&gt;"",INDEX(ROW(A:A),MATCH(H5860,A:A,0)),LOOKUP(2,1/(H$1:H5859=A5860),ROW(H$1:H5859))),"")</f>
        <v/>
      </c>
      <c r="G5860" s="3">
        <f ca="1">IF(D5860&gt;ROW()+1,IF(D5860&lt;&gt;"",SUM(G5861:INDIRECT("G"&amp;(D5860-1))),I5860*INDIRECT("G"&amp;F5860)),1)</f>
        <v>1</v>
      </c>
      <c r="H5860" s="6">
        <f ca="1">IF(J5860="",IF(COUNTIF(K$2:K5859,K5860)&gt;0,INDIRECT("H"&amp;MATCH(K5860,K$2:K5859,0)+1),IF(COUNTIF(J$2:J5859,K5860)&gt;0,INDIRECT("A"&amp;MATCH(K5860,J$2:J5859,0)+1),C5860+1)),"")</f>
        <v>0</v>
      </c>
      <c r="I5860">
        <f t="shared" ca="1" si="92"/>
        <v>1</v>
      </c>
      <c r="J5860" s="2" t="str">
        <f t="shared" ca="1" si="93"/>
        <v/>
      </c>
      <c r="L5860">
        <f t="shared" si="94"/>
        <v>1</v>
      </c>
      <c r="M5860" t="str">
        <f t="shared" si="95"/>
        <v/>
      </c>
      <c r="N5860" s="2" t="str">
        <f t="shared" si="96"/>
        <v/>
      </c>
      <c r="O5860" s="2" t="str">
        <f t="shared" si="97"/>
        <v/>
      </c>
      <c r="T5860" s="2">
        <f t="shared" si="98"/>
        <v>0</v>
      </c>
      <c r="W5860" s="2">
        <f>IF(X5860&lt;&gt;"",VLOOKUP(X5860,燃料!B$12:D$18,3,0)*Y5860,0)</f>
        <v>0</v>
      </c>
      <c r="Y5860" s="2">
        <f t="shared" si="99"/>
        <v>0</v>
      </c>
      <c r="AB5860">
        <f>IF(X5860&lt;&gt;0,VLOOKUP(X5860,燃料!$B$12:$H$18,7,0)*Y5860,0)</f>
        <v>0</v>
      </c>
      <c r="AE5860" s="9">
        <f t="shared" si="100"/>
        <v>0</v>
      </c>
      <c r="AH5860">
        <v>1</v>
      </c>
      <c r="AQ5860" s="2">
        <f ca="1">IF($D5860&lt;&gt;"",IF(K5860&lt;&gt;0,INDIRECT("AQ"&amp;K5860),$AH5860*($T5860+IF($D5860&gt;ROW()+1,SUM(AQ5861:INDIRECT("AQ"&amp;$D5860-1)),0))/$L5860),$N5860*INDIRECT("AQ"&amp;$F5860))</f>
        <v>0</v>
      </c>
      <c r="AR5860" s="2">
        <f ca="1">IF($D5860&lt;&gt;"",IF(K5860&lt;&gt;0,INDIRECT("AR"&amp;K5860),$AH5860*($W5860+$AC5860+$AD5860+IF($D5860&gt;(ROW()+1),SUM(AR5861:INDIRECT("AR"&amp;$D5860-1)),0))/$L5860),$N5860*INDIRECT("AR"&amp;$F5860))</f>
        <v>0</v>
      </c>
      <c r="AS5860" s="7">
        <f ca="1">AQ5860*燃料!$D$15+AR5860</f>
        <v>0</v>
      </c>
      <c r="AT5860" s="2">
        <f ca="1">AQ5860*燃料!$H$15</f>
        <v>0</v>
      </c>
      <c r="AU5860" s="2">
        <f ca="1">IF($D5860&lt;&gt;"",IF(K5860&lt;&gt;0,INDIRECT("AU"&amp;K5860),$AH5860*($AB5860+IF($D5860&gt;(ROW()+1),SUM(AU5861:INDIRECT("AU"&amp;$D5860-1)),0))/$L5860),$N5860*INDIRECT("AU"&amp;$F5860))</f>
        <v>0</v>
      </c>
      <c r="AV5860" s="2">
        <f ca="1">IF($D5860&lt;&gt;"",IF(K5860&lt;&gt;0,INDIRECT("AV"&amp;K5860),$AH5860*($AE5860+IF($D5860&gt;(ROW()+1),SUM(AV5861:INDIRECT("AV"&amp;$D5860-1)),0))/$L5860),$N5860*INDIRECT("AV"&amp;$F5860))</f>
        <v>0</v>
      </c>
      <c r="AW5860" s="7">
        <f t="shared" ca="1" si="101"/>
        <v>0</v>
      </c>
      <c r="AX5860" s="2">
        <f t="shared" ca="1" si="102"/>
        <v>1</v>
      </c>
      <c r="AY5860">
        <v>0</v>
      </c>
      <c r="AZ5860" t="s">
        <v>33</v>
      </c>
      <c r="BA5860">
        <f t="shared" si="103"/>
        <v>5861</v>
      </c>
      <c r="BB5860" t="str">
        <f t="shared" si="104"/>
        <v/>
      </c>
      <c r="BC5860" t="str">
        <f t="shared" ca="1" si="105"/>
        <v/>
      </c>
      <c r="BE5860" s="2" t="str">
        <f t="shared" ca="1" si="106"/>
        <v/>
      </c>
      <c r="BF5860" s="2" t="str">
        <f t="shared" si="107"/>
        <v/>
      </c>
      <c r="BG5860" s="2" t="str">
        <f t="shared" ca="1" si="108"/>
        <v/>
      </c>
      <c r="BR5860" t="str">
        <f t="shared" ca="1" si="109"/>
        <v/>
      </c>
      <c r="BS5860" s="1" t="str">
        <f t="shared" ca="1" si="110"/>
        <v/>
      </c>
      <c r="BT5860" s="1" t="str">
        <f t="shared" ca="1" si="111"/>
        <v/>
      </c>
      <c r="BU5860">
        <f>ROW()</f>
        <v>5860</v>
      </c>
    </row>
    <row r="5861" spans="1:73" x14ac:dyDescent="0.45">
      <c r="A5861" s="2">
        <f>IF(K5861="",MAX(A$2:A5860)+1,"")</f>
        <v>1547</v>
      </c>
      <c r="B5861" s="3" t="str">
        <f ca="1">IFERROR(IF(A5861&lt;&gt;"",MATCH(A5861,H$2:H5860,0)+1,""),"")</f>
        <v/>
      </c>
      <c r="C5861" s="3">
        <f ca="1">MAX(MAX(A$2:A5860),MAX(H$2:H5860))</f>
        <v>1546</v>
      </c>
      <c r="D5861" s="2">
        <f t="shared" si="91"/>
        <v>5862</v>
      </c>
      <c r="E5861" s="2" t="str">
        <f>IF(A5861="",LOOKUP(2, 1/(A$1:A5860&lt;&gt;""), ROW(A$1:A5860)),"")</f>
        <v/>
      </c>
      <c r="F5861" s="2" t="str">
        <f ca="1">IFERROR(IF(H5861&lt;&gt;"",INDEX(ROW(A:A),MATCH(H5861,A:A,0)),LOOKUP(2,1/(H$1:H5860=A5861),ROW(H$1:H5860))),"")</f>
        <v/>
      </c>
      <c r="G5861" s="3">
        <f ca="1">IF(D5861&gt;ROW()+1,IF(D5861&lt;&gt;"",SUM(G5862:INDIRECT("G"&amp;(D5861-1))),I5861*INDIRECT("G"&amp;F5861)),1)</f>
        <v>1</v>
      </c>
      <c r="H5861" s="6">
        <f ca="1">IF(J5861="",IF(COUNTIF(K$2:K5860,K5861)&gt;0,INDIRECT("H"&amp;MATCH(K5861,K$2:K5860,0)+1),IF(COUNTIF(J$2:J5860,K5861)&gt;0,INDIRECT("A"&amp;MATCH(K5861,J$2:J5860,0)+1),C5861+1)),"")</f>
        <v>0</v>
      </c>
      <c r="I5861">
        <f t="shared" ca="1" si="92"/>
        <v>1</v>
      </c>
      <c r="J5861" s="2" t="str">
        <f t="shared" ca="1" si="93"/>
        <v/>
      </c>
      <c r="L5861">
        <f t="shared" si="94"/>
        <v>1</v>
      </c>
      <c r="M5861" t="str">
        <f t="shared" si="95"/>
        <v/>
      </c>
      <c r="N5861" s="2" t="str">
        <f t="shared" si="96"/>
        <v/>
      </c>
      <c r="O5861" s="2" t="str">
        <f t="shared" si="97"/>
        <v/>
      </c>
      <c r="T5861" s="2">
        <f t="shared" si="98"/>
        <v>0</v>
      </c>
      <c r="W5861" s="2">
        <f>IF(X5861&lt;&gt;"",VLOOKUP(X5861,燃料!B$12:D$18,3,0)*Y5861,0)</f>
        <v>0</v>
      </c>
      <c r="Y5861" s="2">
        <f t="shared" si="99"/>
        <v>0</v>
      </c>
      <c r="AB5861">
        <f>IF(X5861&lt;&gt;0,VLOOKUP(X5861,燃料!$B$12:$H$18,7,0)*Y5861,0)</f>
        <v>0</v>
      </c>
      <c r="AE5861" s="9">
        <f t="shared" si="100"/>
        <v>0</v>
      </c>
      <c r="AH5861">
        <v>1</v>
      </c>
      <c r="AQ5861" s="2">
        <f ca="1">IF($D5861&lt;&gt;"",IF(K5861&lt;&gt;0,INDIRECT("AQ"&amp;K5861),$AH5861*($T5861+IF($D5861&gt;ROW()+1,SUM(AQ5862:INDIRECT("AQ"&amp;$D5861-1)),0))/$L5861),$N5861*INDIRECT("AQ"&amp;$F5861))</f>
        <v>0</v>
      </c>
      <c r="AR5861" s="2">
        <f ca="1">IF($D5861&lt;&gt;"",IF(K5861&lt;&gt;0,INDIRECT("AR"&amp;K5861),$AH5861*($W5861+$AC5861+$AD5861+IF($D5861&gt;(ROW()+1),SUM(AR5862:INDIRECT("AR"&amp;$D5861-1)),0))/$L5861),$N5861*INDIRECT("AR"&amp;$F5861))</f>
        <v>0</v>
      </c>
      <c r="AS5861" s="7">
        <f ca="1">AQ5861*燃料!$D$15+AR5861</f>
        <v>0</v>
      </c>
      <c r="AT5861" s="2">
        <f ca="1">AQ5861*燃料!$H$15</f>
        <v>0</v>
      </c>
      <c r="AU5861" s="2">
        <f ca="1">IF($D5861&lt;&gt;"",IF(K5861&lt;&gt;0,INDIRECT("AU"&amp;K5861),$AH5861*($AB5861+IF($D5861&gt;(ROW()+1),SUM(AU5862:INDIRECT("AU"&amp;$D5861-1)),0))/$L5861),$N5861*INDIRECT("AU"&amp;$F5861))</f>
        <v>0</v>
      </c>
      <c r="AV5861" s="2">
        <f ca="1">IF($D5861&lt;&gt;"",IF(K5861&lt;&gt;0,INDIRECT("AV"&amp;K5861),$AH5861*($AE5861+IF($D5861&gt;(ROW()+1),SUM(AV5862:INDIRECT("AV"&amp;$D5861-1)),0))/$L5861),$N5861*INDIRECT("AV"&amp;$F5861))</f>
        <v>0</v>
      </c>
      <c r="AW5861" s="7">
        <f t="shared" ca="1" si="101"/>
        <v>0</v>
      </c>
      <c r="AX5861" s="2">
        <f t="shared" ca="1" si="102"/>
        <v>1</v>
      </c>
      <c r="AY5861">
        <v>0</v>
      </c>
      <c r="AZ5861" t="s">
        <v>33</v>
      </c>
      <c r="BA5861">
        <f t="shared" si="103"/>
        <v>5862</v>
      </c>
      <c r="BB5861" t="str">
        <f t="shared" si="104"/>
        <v/>
      </c>
      <c r="BC5861" t="str">
        <f t="shared" ca="1" si="105"/>
        <v/>
      </c>
      <c r="BE5861" s="2" t="str">
        <f t="shared" ca="1" si="106"/>
        <v/>
      </c>
      <c r="BF5861" s="2" t="str">
        <f t="shared" si="107"/>
        <v/>
      </c>
      <c r="BG5861" s="2" t="str">
        <f t="shared" ca="1" si="108"/>
        <v/>
      </c>
      <c r="BR5861" t="str">
        <f t="shared" ca="1" si="109"/>
        <v/>
      </c>
      <c r="BS5861" s="1" t="str">
        <f t="shared" ca="1" si="110"/>
        <v/>
      </c>
      <c r="BT5861" s="1" t="str">
        <f t="shared" ca="1" si="111"/>
        <v/>
      </c>
      <c r="BU5861">
        <f>ROW()</f>
        <v>5861</v>
      </c>
    </row>
    <row r="5862" spans="1:73" x14ac:dyDescent="0.45">
      <c r="A5862" s="2">
        <f>IF(K5862="",MAX(A$2:A5861)+1,"")</f>
        <v>1548</v>
      </c>
      <c r="B5862" s="3" t="str">
        <f ca="1">IFERROR(IF(A5862&lt;&gt;"",MATCH(A5862,H$2:H5861,0)+1,""),"")</f>
        <v/>
      </c>
      <c r="C5862" s="3">
        <f ca="1">MAX(MAX(A$2:A5861),MAX(H$2:H5861))</f>
        <v>1547</v>
      </c>
      <c r="D5862" s="2">
        <f t="shared" si="91"/>
        <v>5863</v>
      </c>
      <c r="E5862" s="2" t="str">
        <f>IF(A5862="",LOOKUP(2, 1/(A$1:A5861&lt;&gt;""), ROW(A$1:A5861)),"")</f>
        <v/>
      </c>
      <c r="F5862" s="2" t="str">
        <f ca="1">IFERROR(IF(H5862&lt;&gt;"",INDEX(ROW(A:A),MATCH(H5862,A:A,0)),LOOKUP(2,1/(H$1:H5861=A5862),ROW(H$1:H5861))),"")</f>
        <v/>
      </c>
      <c r="G5862" s="3">
        <f ca="1">IF(D5862&gt;ROW()+1,IF(D5862&lt;&gt;"",SUM(G5863:INDIRECT("G"&amp;(D5862-1))),I5862*INDIRECT("G"&amp;F5862)),1)</f>
        <v>1</v>
      </c>
      <c r="H5862" s="6">
        <f ca="1">IF(J5862="",IF(COUNTIF(K$2:K5861,K5862)&gt;0,INDIRECT("H"&amp;MATCH(K5862,K$2:K5861,0)+1),IF(COUNTIF(J$2:J5861,K5862)&gt;0,INDIRECT("A"&amp;MATCH(K5862,J$2:J5861,0)+1),C5862+1)),"")</f>
        <v>0</v>
      </c>
      <c r="I5862">
        <f t="shared" ca="1" si="92"/>
        <v>1</v>
      </c>
      <c r="J5862" s="2" t="str">
        <f t="shared" ca="1" si="93"/>
        <v/>
      </c>
      <c r="L5862">
        <f t="shared" si="94"/>
        <v>1</v>
      </c>
      <c r="M5862" t="str">
        <f t="shared" si="95"/>
        <v/>
      </c>
      <c r="N5862" s="2" t="str">
        <f t="shared" si="96"/>
        <v/>
      </c>
      <c r="O5862" s="2" t="str">
        <f t="shared" si="97"/>
        <v/>
      </c>
      <c r="T5862" s="2">
        <f t="shared" si="98"/>
        <v>0</v>
      </c>
      <c r="W5862" s="2">
        <f>IF(X5862&lt;&gt;"",VLOOKUP(X5862,燃料!B$12:D$18,3,0)*Y5862,0)</f>
        <v>0</v>
      </c>
      <c r="Y5862" s="2">
        <f t="shared" si="99"/>
        <v>0</v>
      </c>
      <c r="AB5862">
        <f>IF(X5862&lt;&gt;0,VLOOKUP(X5862,燃料!$B$12:$H$18,7,0)*Y5862,0)</f>
        <v>0</v>
      </c>
      <c r="AE5862" s="9">
        <f t="shared" si="100"/>
        <v>0</v>
      </c>
      <c r="AH5862">
        <v>1</v>
      </c>
      <c r="AQ5862" s="2">
        <f ca="1">IF($D5862&lt;&gt;"",IF(K5862&lt;&gt;0,INDIRECT("AQ"&amp;K5862),$AH5862*($T5862+IF($D5862&gt;ROW()+1,SUM(AQ5863:INDIRECT("AQ"&amp;$D5862-1)),0))/$L5862),$N5862*INDIRECT("AQ"&amp;$F5862))</f>
        <v>0</v>
      </c>
      <c r="AR5862" s="2">
        <f ca="1">IF($D5862&lt;&gt;"",IF(K5862&lt;&gt;0,INDIRECT("AR"&amp;K5862),$AH5862*($W5862+$AC5862+$AD5862+IF($D5862&gt;(ROW()+1),SUM(AR5863:INDIRECT("AR"&amp;$D5862-1)),0))/$L5862),$N5862*INDIRECT("AR"&amp;$F5862))</f>
        <v>0</v>
      </c>
      <c r="AS5862" s="7">
        <f ca="1">AQ5862*燃料!$D$15+AR5862</f>
        <v>0</v>
      </c>
      <c r="AT5862" s="2">
        <f ca="1">AQ5862*燃料!$H$15</f>
        <v>0</v>
      </c>
      <c r="AU5862" s="2">
        <f ca="1">IF($D5862&lt;&gt;"",IF(K5862&lt;&gt;0,INDIRECT("AU"&amp;K5862),$AH5862*($AB5862+IF($D5862&gt;(ROW()+1),SUM(AU5863:INDIRECT("AU"&amp;$D5862-1)),0))/$L5862),$N5862*INDIRECT("AU"&amp;$F5862))</f>
        <v>0</v>
      </c>
      <c r="AV5862" s="2">
        <f ca="1">IF($D5862&lt;&gt;"",IF(K5862&lt;&gt;0,INDIRECT("AV"&amp;K5862),$AH5862*($AE5862+IF($D5862&gt;(ROW()+1),SUM(AV5863:INDIRECT("AV"&amp;$D5862-1)),0))/$L5862),$N5862*INDIRECT("AV"&amp;$F5862))</f>
        <v>0</v>
      </c>
      <c r="AW5862" s="7">
        <f t="shared" ca="1" si="101"/>
        <v>0</v>
      </c>
      <c r="AX5862" s="2">
        <f t="shared" ca="1" si="102"/>
        <v>1</v>
      </c>
      <c r="AY5862">
        <v>0</v>
      </c>
      <c r="AZ5862" t="s">
        <v>33</v>
      </c>
      <c r="BA5862">
        <f t="shared" si="103"/>
        <v>5863</v>
      </c>
      <c r="BB5862" t="str">
        <f t="shared" si="104"/>
        <v/>
      </c>
      <c r="BC5862" t="str">
        <f t="shared" ca="1" si="105"/>
        <v/>
      </c>
      <c r="BE5862" s="2" t="str">
        <f t="shared" ca="1" si="106"/>
        <v/>
      </c>
      <c r="BF5862" s="2" t="str">
        <f t="shared" si="107"/>
        <v/>
      </c>
      <c r="BG5862" s="2" t="str">
        <f t="shared" ca="1" si="108"/>
        <v/>
      </c>
      <c r="BR5862" t="str">
        <f t="shared" ca="1" si="109"/>
        <v/>
      </c>
      <c r="BS5862" s="1" t="str">
        <f t="shared" ca="1" si="110"/>
        <v/>
      </c>
      <c r="BT5862" s="1" t="str">
        <f t="shared" ca="1" si="111"/>
        <v/>
      </c>
      <c r="BU5862">
        <f>ROW()</f>
        <v>5862</v>
      </c>
    </row>
    <row r="5863" spans="1:73" x14ac:dyDescent="0.45">
      <c r="A5863" s="2">
        <f>IF(K5863="",MAX(A$2:A5862)+1,"")</f>
        <v>1549</v>
      </c>
      <c r="B5863" s="3" t="str">
        <f ca="1">IFERROR(IF(A5863&lt;&gt;"",MATCH(A5863,H$2:H5862,0)+1,""),"")</f>
        <v/>
      </c>
      <c r="C5863" s="3">
        <f ca="1">MAX(MAX(A$2:A5862),MAX(H$2:H5862))</f>
        <v>1548</v>
      </c>
      <c r="D5863" s="2">
        <f t="shared" si="91"/>
        <v>5864</v>
      </c>
      <c r="E5863" s="2" t="str">
        <f>IF(A5863="",LOOKUP(2, 1/(A$1:A5862&lt;&gt;""), ROW(A$1:A5862)),"")</f>
        <v/>
      </c>
      <c r="F5863" s="2" t="str">
        <f ca="1">IFERROR(IF(H5863&lt;&gt;"",INDEX(ROW(A:A),MATCH(H5863,A:A,0)),LOOKUP(2,1/(H$1:H5862=A5863),ROW(H$1:H5862))),"")</f>
        <v/>
      </c>
      <c r="G5863" s="3">
        <f ca="1">IF(D5863&gt;ROW()+1,IF(D5863&lt;&gt;"",SUM(G5864:INDIRECT("G"&amp;(D5863-1))),I5863*INDIRECT("G"&amp;F5863)),1)</f>
        <v>1</v>
      </c>
      <c r="H5863" s="6">
        <f ca="1">IF(J5863="",IF(COUNTIF(K$2:K5862,K5863)&gt;0,INDIRECT("H"&amp;MATCH(K5863,K$2:K5862,0)+1),IF(COUNTIF(J$2:J5862,K5863)&gt;0,INDIRECT("A"&amp;MATCH(K5863,J$2:J5862,0)+1),C5863+1)),"")</f>
        <v>0</v>
      </c>
      <c r="I5863">
        <f t="shared" ca="1" si="92"/>
        <v>1</v>
      </c>
      <c r="J5863" s="2" t="str">
        <f t="shared" ca="1" si="93"/>
        <v/>
      </c>
      <c r="L5863">
        <f t="shared" si="94"/>
        <v>1</v>
      </c>
      <c r="M5863" t="str">
        <f t="shared" si="95"/>
        <v/>
      </c>
      <c r="N5863" s="2" t="str">
        <f t="shared" si="96"/>
        <v/>
      </c>
      <c r="O5863" s="2" t="str">
        <f t="shared" si="97"/>
        <v/>
      </c>
      <c r="T5863" s="2">
        <f t="shared" si="98"/>
        <v>0</v>
      </c>
      <c r="W5863" s="2">
        <f>IF(X5863&lt;&gt;"",VLOOKUP(X5863,燃料!B$12:D$18,3,0)*Y5863,0)</f>
        <v>0</v>
      </c>
      <c r="Y5863" s="2">
        <f t="shared" si="99"/>
        <v>0</v>
      </c>
      <c r="AB5863">
        <f>IF(X5863&lt;&gt;0,VLOOKUP(X5863,燃料!$B$12:$H$18,7,0)*Y5863,0)</f>
        <v>0</v>
      </c>
      <c r="AE5863" s="9">
        <f t="shared" si="100"/>
        <v>0</v>
      </c>
      <c r="AH5863">
        <v>1</v>
      </c>
      <c r="AQ5863" s="2">
        <f ca="1">IF($D5863&lt;&gt;"",IF(K5863&lt;&gt;0,INDIRECT("AQ"&amp;K5863),$AH5863*($T5863+IF($D5863&gt;ROW()+1,SUM(AQ5864:INDIRECT("AQ"&amp;$D5863-1)),0))/$L5863),$N5863*INDIRECT("AQ"&amp;$F5863))</f>
        <v>0</v>
      </c>
      <c r="AR5863" s="2">
        <f ca="1">IF($D5863&lt;&gt;"",IF(K5863&lt;&gt;0,INDIRECT("AR"&amp;K5863),$AH5863*($W5863+$AC5863+$AD5863+IF($D5863&gt;(ROW()+1),SUM(AR5864:INDIRECT("AR"&amp;$D5863-1)),0))/$L5863),$N5863*INDIRECT("AR"&amp;$F5863))</f>
        <v>0</v>
      </c>
      <c r="AS5863" s="7">
        <f ca="1">AQ5863*燃料!$D$15+AR5863</f>
        <v>0</v>
      </c>
      <c r="AT5863" s="2">
        <f ca="1">AQ5863*燃料!$H$15</f>
        <v>0</v>
      </c>
      <c r="AU5863" s="2">
        <f ca="1">IF($D5863&lt;&gt;"",IF(K5863&lt;&gt;0,INDIRECT("AU"&amp;K5863),$AH5863*($AB5863+IF($D5863&gt;(ROW()+1),SUM(AU5864:INDIRECT("AU"&amp;$D5863-1)),0))/$L5863),$N5863*INDIRECT("AU"&amp;$F5863))</f>
        <v>0</v>
      </c>
      <c r="AV5863" s="2">
        <f ca="1">IF($D5863&lt;&gt;"",IF(K5863&lt;&gt;0,INDIRECT("AV"&amp;K5863),$AH5863*($AE5863+IF($D5863&gt;(ROW()+1),SUM(AV5864:INDIRECT("AV"&amp;$D5863-1)),0))/$L5863),$N5863*INDIRECT("AV"&amp;$F5863))</f>
        <v>0</v>
      </c>
      <c r="AW5863" s="7">
        <f t="shared" ca="1" si="101"/>
        <v>0</v>
      </c>
      <c r="AX5863" s="2">
        <f t="shared" ca="1" si="102"/>
        <v>1</v>
      </c>
      <c r="AY5863">
        <v>0</v>
      </c>
      <c r="AZ5863" t="s">
        <v>33</v>
      </c>
      <c r="BA5863">
        <f t="shared" si="103"/>
        <v>5864</v>
      </c>
      <c r="BB5863" t="str">
        <f t="shared" si="104"/>
        <v/>
      </c>
      <c r="BC5863" t="str">
        <f t="shared" ca="1" si="105"/>
        <v/>
      </c>
      <c r="BE5863" s="2" t="str">
        <f t="shared" ca="1" si="106"/>
        <v/>
      </c>
      <c r="BF5863" s="2" t="str">
        <f t="shared" si="107"/>
        <v/>
      </c>
      <c r="BG5863" s="2" t="str">
        <f t="shared" ca="1" si="108"/>
        <v/>
      </c>
      <c r="BR5863" t="str">
        <f t="shared" ca="1" si="109"/>
        <v/>
      </c>
      <c r="BS5863" s="1" t="str">
        <f t="shared" ca="1" si="110"/>
        <v/>
      </c>
      <c r="BT5863" s="1" t="str">
        <f t="shared" ca="1" si="111"/>
        <v/>
      </c>
      <c r="BU5863">
        <f>ROW()</f>
        <v>5863</v>
      </c>
    </row>
    <row r="5864" spans="1:73" x14ac:dyDescent="0.45">
      <c r="A5864" s="2">
        <f>IF(K5864="",MAX(A$2:A5863)+1,"")</f>
        <v>1550</v>
      </c>
      <c r="B5864" s="3" t="str">
        <f ca="1">IFERROR(IF(A5864&lt;&gt;"",MATCH(A5864,H$2:H5863,0)+1,""),"")</f>
        <v/>
      </c>
      <c r="C5864" s="3">
        <f ca="1">MAX(MAX(A$2:A5863),MAX(H$2:H5863))</f>
        <v>1549</v>
      </c>
      <c r="D5864" s="2">
        <f t="shared" si="91"/>
        <v>5865</v>
      </c>
      <c r="E5864" s="2" t="str">
        <f>IF(A5864="",LOOKUP(2, 1/(A$1:A5863&lt;&gt;""), ROW(A$1:A5863)),"")</f>
        <v/>
      </c>
      <c r="F5864" s="2" t="str">
        <f ca="1">IFERROR(IF(H5864&lt;&gt;"",INDEX(ROW(A:A),MATCH(H5864,A:A,0)),LOOKUP(2,1/(H$1:H5863=A5864),ROW(H$1:H5863))),"")</f>
        <v/>
      </c>
      <c r="G5864" s="3">
        <f ca="1">IF(D5864&gt;ROW()+1,IF(D5864&lt;&gt;"",SUM(G5865:INDIRECT("G"&amp;(D5864-1))),I5864*INDIRECT("G"&amp;F5864)),1)</f>
        <v>1</v>
      </c>
      <c r="H5864" s="6">
        <f ca="1">IF(J5864="",IF(COUNTIF(K$2:K5863,K5864)&gt;0,INDIRECT("H"&amp;MATCH(K5864,K$2:K5863,0)+1),IF(COUNTIF(J$2:J5863,K5864)&gt;0,INDIRECT("A"&amp;MATCH(K5864,J$2:J5863,0)+1),C5864+1)),"")</f>
        <v>0</v>
      </c>
      <c r="I5864">
        <f t="shared" ca="1" si="92"/>
        <v>1</v>
      </c>
      <c r="J5864" s="2" t="str">
        <f t="shared" ca="1" si="93"/>
        <v/>
      </c>
      <c r="L5864">
        <f t="shared" si="94"/>
        <v>1</v>
      </c>
      <c r="M5864" t="str">
        <f t="shared" si="95"/>
        <v/>
      </c>
      <c r="N5864" s="2" t="str">
        <f t="shared" si="96"/>
        <v/>
      </c>
      <c r="O5864" s="2" t="str">
        <f t="shared" si="97"/>
        <v/>
      </c>
      <c r="T5864" s="2">
        <f t="shared" si="98"/>
        <v>0</v>
      </c>
      <c r="W5864" s="2">
        <f>IF(X5864&lt;&gt;"",VLOOKUP(X5864,燃料!B$12:D$18,3,0)*Y5864,0)</f>
        <v>0</v>
      </c>
      <c r="Y5864" s="2">
        <f t="shared" si="99"/>
        <v>0</v>
      </c>
      <c r="AB5864">
        <f>IF(X5864&lt;&gt;0,VLOOKUP(X5864,燃料!$B$12:$H$18,7,0)*Y5864,0)</f>
        <v>0</v>
      </c>
      <c r="AE5864" s="9">
        <f t="shared" si="100"/>
        <v>0</v>
      </c>
      <c r="AH5864">
        <v>1</v>
      </c>
      <c r="AQ5864" s="2">
        <f ca="1">IF($D5864&lt;&gt;"",IF(K5864&lt;&gt;0,INDIRECT("AQ"&amp;K5864),$AH5864*($T5864+IF($D5864&gt;ROW()+1,SUM(AQ5865:INDIRECT("AQ"&amp;$D5864-1)),0))/$L5864),$N5864*INDIRECT("AQ"&amp;$F5864))</f>
        <v>0</v>
      </c>
      <c r="AR5864" s="2">
        <f ca="1">IF($D5864&lt;&gt;"",IF(K5864&lt;&gt;0,INDIRECT("AR"&amp;K5864),$AH5864*($W5864+$AC5864+$AD5864+IF($D5864&gt;(ROW()+1),SUM(AR5865:INDIRECT("AR"&amp;$D5864-1)),0))/$L5864),$N5864*INDIRECT("AR"&amp;$F5864))</f>
        <v>0</v>
      </c>
      <c r="AS5864" s="7">
        <f ca="1">AQ5864*燃料!$D$15+AR5864</f>
        <v>0</v>
      </c>
      <c r="AT5864" s="2">
        <f ca="1">AQ5864*燃料!$H$15</f>
        <v>0</v>
      </c>
      <c r="AU5864" s="2">
        <f ca="1">IF($D5864&lt;&gt;"",IF(K5864&lt;&gt;0,INDIRECT("AU"&amp;K5864),$AH5864*($AB5864+IF($D5864&gt;(ROW()+1),SUM(AU5865:INDIRECT("AU"&amp;$D5864-1)),0))/$L5864),$N5864*INDIRECT("AU"&amp;$F5864))</f>
        <v>0</v>
      </c>
      <c r="AV5864" s="2">
        <f ca="1">IF($D5864&lt;&gt;"",IF(K5864&lt;&gt;0,INDIRECT("AV"&amp;K5864),$AH5864*($AE5864+IF($D5864&gt;(ROW()+1),SUM(AV5865:INDIRECT("AV"&amp;$D5864-1)),0))/$L5864),$N5864*INDIRECT("AV"&amp;$F5864))</f>
        <v>0</v>
      </c>
      <c r="AW5864" s="7">
        <f t="shared" ca="1" si="101"/>
        <v>0</v>
      </c>
      <c r="AX5864" s="2">
        <f t="shared" ca="1" si="102"/>
        <v>1</v>
      </c>
      <c r="AY5864">
        <v>0</v>
      </c>
      <c r="AZ5864" t="s">
        <v>33</v>
      </c>
      <c r="BA5864">
        <f t="shared" si="103"/>
        <v>5865</v>
      </c>
      <c r="BB5864" t="str">
        <f t="shared" si="104"/>
        <v/>
      </c>
      <c r="BC5864" t="str">
        <f t="shared" ca="1" si="105"/>
        <v/>
      </c>
      <c r="BE5864" s="2" t="str">
        <f t="shared" ca="1" si="106"/>
        <v/>
      </c>
      <c r="BF5864" s="2" t="str">
        <f t="shared" si="107"/>
        <v/>
      </c>
      <c r="BG5864" s="2" t="str">
        <f t="shared" ca="1" si="108"/>
        <v/>
      </c>
      <c r="BR5864" t="str">
        <f t="shared" ca="1" si="109"/>
        <v/>
      </c>
      <c r="BS5864" s="1" t="str">
        <f t="shared" ca="1" si="110"/>
        <v/>
      </c>
      <c r="BT5864" s="1" t="str">
        <f t="shared" ca="1" si="111"/>
        <v/>
      </c>
      <c r="BU5864">
        <f>ROW()</f>
        <v>5864</v>
      </c>
    </row>
    <row r="5865" spans="1:73" x14ac:dyDescent="0.45">
      <c r="A5865" s="2">
        <f>IF(K5865="",MAX(A$2:A5864)+1,"")</f>
        <v>1551</v>
      </c>
      <c r="B5865" s="3" t="str">
        <f ca="1">IFERROR(IF(A5865&lt;&gt;"",MATCH(A5865,H$2:H5864,0)+1,""),"")</f>
        <v/>
      </c>
      <c r="C5865" s="3">
        <f ca="1">MAX(MAX(A$2:A5864),MAX(H$2:H5864))</f>
        <v>1550</v>
      </c>
      <c r="D5865" s="2">
        <f t="shared" si="91"/>
        <v>5866</v>
      </c>
      <c r="E5865" s="2" t="str">
        <f>IF(A5865="",LOOKUP(2, 1/(A$1:A5864&lt;&gt;""), ROW(A$1:A5864)),"")</f>
        <v/>
      </c>
      <c r="F5865" s="2" t="str">
        <f ca="1">IFERROR(IF(H5865&lt;&gt;"",INDEX(ROW(A:A),MATCH(H5865,A:A,0)),LOOKUP(2,1/(H$1:H5864=A5865),ROW(H$1:H5864))),"")</f>
        <v/>
      </c>
      <c r="G5865" s="3">
        <f ca="1">IF(D5865&gt;ROW()+1,IF(D5865&lt;&gt;"",SUM(G5866:INDIRECT("G"&amp;(D5865-1))),I5865*INDIRECT("G"&amp;F5865)),1)</f>
        <v>1</v>
      </c>
      <c r="H5865" s="6">
        <f ca="1">IF(J5865="",IF(COUNTIF(K$2:K5864,K5865)&gt;0,INDIRECT("H"&amp;MATCH(K5865,K$2:K5864,0)+1),IF(COUNTIF(J$2:J5864,K5865)&gt;0,INDIRECT("A"&amp;MATCH(K5865,J$2:J5864,0)+1),C5865+1)),"")</f>
        <v>0</v>
      </c>
      <c r="I5865">
        <f t="shared" ca="1" si="92"/>
        <v>1</v>
      </c>
      <c r="J5865" s="2" t="str">
        <f t="shared" ca="1" si="93"/>
        <v/>
      </c>
      <c r="L5865">
        <f t="shared" si="94"/>
        <v>1</v>
      </c>
      <c r="M5865" t="str">
        <f t="shared" si="95"/>
        <v/>
      </c>
      <c r="N5865" s="2" t="str">
        <f t="shared" si="96"/>
        <v/>
      </c>
      <c r="O5865" s="2" t="str">
        <f t="shared" si="97"/>
        <v/>
      </c>
      <c r="T5865" s="2">
        <f t="shared" si="98"/>
        <v>0</v>
      </c>
      <c r="W5865" s="2">
        <f>IF(X5865&lt;&gt;"",VLOOKUP(X5865,燃料!B$12:D$18,3,0)*Y5865,0)</f>
        <v>0</v>
      </c>
      <c r="Y5865" s="2">
        <f t="shared" si="99"/>
        <v>0</v>
      </c>
      <c r="AB5865">
        <f>IF(X5865&lt;&gt;0,VLOOKUP(X5865,燃料!$B$12:$H$18,7,0)*Y5865,0)</f>
        <v>0</v>
      </c>
      <c r="AE5865" s="9">
        <f t="shared" si="100"/>
        <v>0</v>
      </c>
      <c r="AH5865">
        <v>1</v>
      </c>
      <c r="AQ5865" s="2">
        <f ca="1">IF($D5865&lt;&gt;"",IF(K5865&lt;&gt;0,INDIRECT("AQ"&amp;K5865),$AH5865*($T5865+IF($D5865&gt;ROW()+1,SUM(AQ5866:INDIRECT("AQ"&amp;$D5865-1)),0))/$L5865),$N5865*INDIRECT("AQ"&amp;$F5865))</f>
        <v>0</v>
      </c>
      <c r="AR5865" s="2">
        <f ca="1">IF($D5865&lt;&gt;"",IF(K5865&lt;&gt;0,INDIRECT("AR"&amp;K5865),$AH5865*($W5865+$AC5865+$AD5865+IF($D5865&gt;(ROW()+1),SUM(AR5866:INDIRECT("AR"&amp;$D5865-1)),0))/$L5865),$N5865*INDIRECT("AR"&amp;$F5865))</f>
        <v>0</v>
      </c>
      <c r="AS5865" s="7">
        <f ca="1">AQ5865*燃料!$D$15+AR5865</f>
        <v>0</v>
      </c>
      <c r="AT5865" s="2">
        <f ca="1">AQ5865*燃料!$H$15</f>
        <v>0</v>
      </c>
      <c r="AU5865" s="2">
        <f ca="1">IF($D5865&lt;&gt;"",IF(K5865&lt;&gt;0,INDIRECT("AU"&amp;K5865),$AH5865*($AB5865+IF($D5865&gt;(ROW()+1),SUM(AU5866:INDIRECT("AU"&amp;$D5865-1)),0))/$L5865),$N5865*INDIRECT("AU"&amp;$F5865))</f>
        <v>0</v>
      </c>
      <c r="AV5865" s="2">
        <f ca="1">IF($D5865&lt;&gt;"",IF(K5865&lt;&gt;0,INDIRECT("AV"&amp;K5865),$AH5865*($AE5865+IF($D5865&gt;(ROW()+1),SUM(AV5866:INDIRECT("AV"&amp;$D5865-1)),0))/$L5865),$N5865*INDIRECT("AV"&amp;$F5865))</f>
        <v>0</v>
      </c>
      <c r="AW5865" s="7">
        <f t="shared" ca="1" si="101"/>
        <v>0</v>
      </c>
      <c r="AX5865" s="2">
        <f t="shared" ca="1" si="102"/>
        <v>1</v>
      </c>
      <c r="AY5865">
        <v>0</v>
      </c>
      <c r="AZ5865" t="s">
        <v>33</v>
      </c>
      <c r="BA5865">
        <f t="shared" si="103"/>
        <v>5866</v>
      </c>
      <c r="BB5865" t="str">
        <f t="shared" si="104"/>
        <v/>
      </c>
      <c r="BC5865" t="str">
        <f t="shared" ca="1" si="105"/>
        <v/>
      </c>
      <c r="BE5865" s="2" t="str">
        <f t="shared" ca="1" si="106"/>
        <v/>
      </c>
      <c r="BF5865" s="2" t="str">
        <f t="shared" si="107"/>
        <v/>
      </c>
      <c r="BG5865" s="2" t="str">
        <f t="shared" ca="1" si="108"/>
        <v/>
      </c>
      <c r="BR5865" t="str">
        <f t="shared" ca="1" si="109"/>
        <v/>
      </c>
      <c r="BS5865" s="1" t="str">
        <f t="shared" ca="1" si="110"/>
        <v/>
      </c>
      <c r="BT5865" s="1" t="str">
        <f t="shared" ca="1" si="111"/>
        <v/>
      </c>
      <c r="BU5865">
        <f>ROW()</f>
        <v>5865</v>
      </c>
    </row>
    <row r="5866" spans="1:73" x14ac:dyDescent="0.45">
      <c r="A5866" s="2">
        <f>IF(K5866="",MAX(A$2:A5865)+1,"")</f>
        <v>1552</v>
      </c>
      <c r="B5866" s="3" t="str">
        <f ca="1">IFERROR(IF(A5866&lt;&gt;"",MATCH(A5866,H$2:H5865,0)+1,""),"")</f>
        <v/>
      </c>
      <c r="C5866" s="3">
        <f ca="1">MAX(MAX(A$2:A5865),MAX(H$2:H5865))</f>
        <v>1551</v>
      </c>
      <c r="D5866" s="2">
        <f t="shared" si="91"/>
        <v>5867</v>
      </c>
      <c r="E5866" s="2" t="str">
        <f>IF(A5866="",LOOKUP(2, 1/(A$1:A5865&lt;&gt;""), ROW(A$1:A5865)),"")</f>
        <v/>
      </c>
      <c r="F5866" s="2" t="str">
        <f ca="1">IFERROR(IF(H5866&lt;&gt;"",INDEX(ROW(A:A),MATCH(H5866,A:A,0)),LOOKUP(2,1/(H$1:H5865=A5866),ROW(H$1:H5865))),"")</f>
        <v/>
      </c>
      <c r="G5866" s="3">
        <f ca="1">IF(D5866&gt;ROW()+1,IF(D5866&lt;&gt;"",SUM(G5867:INDIRECT("G"&amp;(D5866-1))),I5866*INDIRECT("G"&amp;F5866)),1)</f>
        <v>1</v>
      </c>
      <c r="H5866" s="6">
        <f ca="1">IF(J5866="",IF(COUNTIF(K$2:K5865,K5866)&gt;0,INDIRECT("H"&amp;MATCH(K5866,K$2:K5865,0)+1),IF(COUNTIF(J$2:J5865,K5866)&gt;0,INDIRECT("A"&amp;MATCH(K5866,J$2:J5865,0)+1),C5866+1)),"")</f>
        <v>0</v>
      </c>
      <c r="I5866">
        <f t="shared" ca="1" si="92"/>
        <v>1</v>
      </c>
      <c r="J5866" s="2" t="str">
        <f t="shared" ca="1" si="93"/>
        <v/>
      </c>
      <c r="L5866">
        <f t="shared" si="94"/>
        <v>1</v>
      </c>
      <c r="M5866" t="str">
        <f t="shared" si="95"/>
        <v/>
      </c>
      <c r="N5866" s="2" t="str">
        <f t="shared" si="96"/>
        <v/>
      </c>
      <c r="O5866" s="2" t="str">
        <f t="shared" si="97"/>
        <v/>
      </c>
      <c r="T5866" s="2">
        <f t="shared" si="98"/>
        <v>0</v>
      </c>
      <c r="W5866" s="2">
        <f>IF(X5866&lt;&gt;"",VLOOKUP(X5866,燃料!B$12:D$18,3,0)*Y5866,0)</f>
        <v>0</v>
      </c>
      <c r="Y5866" s="2">
        <f t="shared" si="99"/>
        <v>0</v>
      </c>
      <c r="AB5866">
        <f>IF(X5866&lt;&gt;0,VLOOKUP(X5866,燃料!$B$12:$H$18,7,0)*Y5866,0)</f>
        <v>0</v>
      </c>
      <c r="AE5866" s="9">
        <f t="shared" si="100"/>
        <v>0</v>
      </c>
      <c r="AH5866">
        <v>1</v>
      </c>
      <c r="AQ5866" s="2">
        <f ca="1">IF($D5866&lt;&gt;"",IF(K5866&lt;&gt;0,INDIRECT("AQ"&amp;K5866),$AH5866*($T5866+IF($D5866&gt;ROW()+1,SUM(AQ5867:INDIRECT("AQ"&amp;$D5866-1)),0))/$L5866),$N5866*INDIRECT("AQ"&amp;$F5866))</f>
        <v>0</v>
      </c>
      <c r="AR5866" s="2">
        <f ca="1">IF($D5866&lt;&gt;"",IF(K5866&lt;&gt;0,INDIRECT("AR"&amp;K5866),$AH5866*($W5866+$AC5866+$AD5866+IF($D5866&gt;(ROW()+1),SUM(AR5867:INDIRECT("AR"&amp;$D5866-1)),0))/$L5866),$N5866*INDIRECT("AR"&amp;$F5866))</f>
        <v>0</v>
      </c>
      <c r="AS5866" s="7">
        <f ca="1">AQ5866*燃料!$D$15+AR5866</f>
        <v>0</v>
      </c>
      <c r="AT5866" s="2">
        <f ca="1">AQ5866*燃料!$H$15</f>
        <v>0</v>
      </c>
      <c r="AU5866" s="2">
        <f ca="1">IF($D5866&lt;&gt;"",IF(K5866&lt;&gt;0,INDIRECT("AU"&amp;K5866),$AH5866*($AB5866+IF($D5866&gt;(ROW()+1),SUM(AU5867:INDIRECT("AU"&amp;$D5866-1)),0))/$L5866),$N5866*INDIRECT("AU"&amp;$F5866))</f>
        <v>0</v>
      </c>
      <c r="AV5866" s="2">
        <f ca="1">IF($D5866&lt;&gt;"",IF(K5866&lt;&gt;0,INDIRECT("AV"&amp;K5866),$AH5866*($AE5866+IF($D5866&gt;(ROW()+1),SUM(AV5867:INDIRECT("AV"&amp;$D5866-1)),0))/$L5866),$N5866*INDIRECT("AV"&amp;$F5866))</f>
        <v>0</v>
      </c>
      <c r="AW5866" s="7">
        <f t="shared" ca="1" si="101"/>
        <v>0</v>
      </c>
      <c r="AX5866" s="2">
        <f t="shared" ca="1" si="102"/>
        <v>1</v>
      </c>
      <c r="AY5866">
        <v>0</v>
      </c>
      <c r="AZ5866" t="s">
        <v>33</v>
      </c>
      <c r="BA5866">
        <f t="shared" si="103"/>
        <v>5867</v>
      </c>
      <c r="BB5866" t="str">
        <f t="shared" si="104"/>
        <v/>
      </c>
      <c r="BC5866" t="str">
        <f t="shared" ca="1" si="105"/>
        <v/>
      </c>
      <c r="BE5866" s="2" t="str">
        <f t="shared" ca="1" si="106"/>
        <v/>
      </c>
      <c r="BF5866" s="2" t="str">
        <f t="shared" si="107"/>
        <v/>
      </c>
      <c r="BG5866" s="2" t="str">
        <f t="shared" ca="1" si="108"/>
        <v/>
      </c>
      <c r="BR5866" t="str">
        <f t="shared" ca="1" si="109"/>
        <v/>
      </c>
      <c r="BS5866" s="1" t="str">
        <f t="shared" ca="1" si="110"/>
        <v/>
      </c>
      <c r="BT5866" s="1" t="str">
        <f t="shared" ca="1" si="111"/>
        <v/>
      </c>
      <c r="BU5866">
        <f>ROW()</f>
        <v>5866</v>
      </c>
    </row>
    <row r="5867" spans="1:73" x14ac:dyDescent="0.45">
      <c r="A5867" s="2">
        <f>IF(K5867="",MAX(A$2:A5866)+1,"")</f>
        <v>1553</v>
      </c>
      <c r="B5867" s="3" t="str">
        <f ca="1">IFERROR(IF(A5867&lt;&gt;"",MATCH(A5867,H$2:H5866,0)+1,""),"")</f>
        <v/>
      </c>
      <c r="C5867" s="3">
        <f ca="1">MAX(MAX(A$2:A5866),MAX(H$2:H5866))</f>
        <v>1552</v>
      </c>
      <c r="D5867" s="2">
        <f t="shared" si="91"/>
        <v>5868</v>
      </c>
      <c r="E5867" s="2" t="str">
        <f>IF(A5867="",LOOKUP(2, 1/(A$1:A5866&lt;&gt;""), ROW(A$1:A5866)),"")</f>
        <v/>
      </c>
      <c r="F5867" s="2" t="str">
        <f ca="1">IFERROR(IF(H5867&lt;&gt;"",INDEX(ROW(A:A),MATCH(H5867,A:A,0)),LOOKUP(2,1/(H$1:H5866=A5867),ROW(H$1:H5866))),"")</f>
        <v/>
      </c>
      <c r="G5867" s="3">
        <f ca="1">IF(D5867&gt;ROW()+1,IF(D5867&lt;&gt;"",SUM(G5868:INDIRECT("G"&amp;(D5867-1))),I5867*INDIRECT("G"&amp;F5867)),1)</f>
        <v>1</v>
      </c>
      <c r="H5867" s="6">
        <f ca="1">IF(J5867="",IF(COUNTIF(K$2:K5866,K5867)&gt;0,INDIRECT("H"&amp;MATCH(K5867,K$2:K5866,0)+1),IF(COUNTIF(J$2:J5866,K5867)&gt;0,INDIRECT("A"&amp;MATCH(K5867,J$2:J5866,0)+1),C5867+1)),"")</f>
        <v>0</v>
      </c>
      <c r="I5867">
        <f t="shared" ca="1" si="92"/>
        <v>1</v>
      </c>
      <c r="J5867" s="2" t="str">
        <f t="shared" ca="1" si="93"/>
        <v/>
      </c>
      <c r="L5867">
        <f t="shared" si="94"/>
        <v>1</v>
      </c>
      <c r="M5867" t="str">
        <f t="shared" si="95"/>
        <v/>
      </c>
      <c r="N5867" s="2" t="str">
        <f t="shared" si="96"/>
        <v/>
      </c>
      <c r="O5867" s="2" t="str">
        <f t="shared" si="97"/>
        <v/>
      </c>
      <c r="T5867" s="2">
        <f t="shared" si="98"/>
        <v>0</v>
      </c>
      <c r="W5867" s="2">
        <f>IF(X5867&lt;&gt;"",VLOOKUP(X5867,燃料!B$12:D$18,3,0)*Y5867,0)</f>
        <v>0</v>
      </c>
      <c r="Y5867" s="2">
        <f t="shared" si="99"/>
        <v>0</v>
      </c>
      <c r="AB5867">
        <f>IF(X5867&lt;&gt;0,VLOOKUP(X5867,燃料!$B$12:$H$18,7,0)*Y5867,0)</f>
        <v>0</v>
      </c>
      <c r="AE5867" s="9">
        <f t="shared" si="100"/>
        <v>0</v>
      </c>
      <c r="AH5867">
        <v>1</v>
      </c>
      <c r="AQ5867" s="2">
        <f ca="1">IF($D5867&lt;&gt;"",IF(K5867&lt;&gt;0,INDIRECT("AQ"&amp;K5867),$AH5867*($T5867+IF($D5867&gt;ROW()+1,SUM(AQ5868:INDIRECT("AQ"&amp;$D5867-1)),0))/$L5867),$N5867*INDIRECT("AQ"&amp;$F5867))</f>
        <v>0</v>
      </c>
      <c r="AR5867" s="2">
        <f ca="1">IF($D5867&lt;&gt;"",IF(K5867&lt;&gt;0,INDIRECT("AR"&amp;K5867),$AH5867*($W5867+$AC5867+$AD5867+IF($D5867&gt;(ROW()+1),SUM(AR5868:INDIRECT("AR"&amp;$D5867-1)),0))/$L5867),$N5867*INDIRECT("AR"&amp;$F5867))</f>
        <v>0</v>
      </c>
      <c r="AS5867" s="7">
        <f ca="1">AQ5867*燃料!$D$15+AR5867</f>
        <v>0</v>
      </c>
      <c r="AT5867" s="2">
        <f ca="1">AQ5867*燃料!$H$15</f>
        <v>0</v>
      </c>
      <c r="AU5867" s="2">
        <f ca="1">IF($D5867&lt;&gt;"",IF(K5867&lt;&gt;0,INDIRECT("AU"&amp;K5867),$AH5867*($AB5867+IF($D5867&gt;(ROW()+1),SUM(AU5868:INDIRECT("AU"&amp;$D5867-1)),0))/$L5867),$N5867*INDIRECT("AU"&amp;$F5867))</f>
        <v>0</v>
      </c>
      <c r="AV5867" s="2">
        <f ca="1">IF($D5867&lt;&gt;"",IF(K5867&lt;&gt;0,INDIRECT("AV"&amp;K5867),$AH5867*($AE5867+IF($D5867&gt;(ROW()+1),SUM(AV5868:INDIRECT("AV"&amp;$D5867-1)),0))/$L5867),$N5867*INDIRECT("AV"&amp;$F5867))</f>
        <v>0</v>
      </c>
      <c r="AW5867" s="7">
        <f t="shared" ca="1" si="101"/>
        <v>0</v>
      </c>
      <c r="AX5867" s="2">
        <f t="shared" ca="1" si="102"/>
        <v>1</v>
      </c>
      <c r="AY5867">
        <v>0</v>
      </c>
      <c r="AZ5867" t="s">
        <v>33</v>
      </c>
      <c r="BA5867">
        <f t="shared" si="103"/>
        <v>5868</v>
      </c>
      <c r="BB5867" t="str">
        <f t="shared" si="104"/>
        <v/>
      </c>
      <c r="BC5867" t="str">
        <f t="shared" ca="1" si="105"/>
        <v/>
      </c>
      <c r="BE5867" s="2" t="str">
        <f t="shared" ca="1" si="106"/>
        <v/>
      </c>
      <c r="BF5867" s="2" t="str">
        <f t="shared" si="107"/>
        <v/>
      </c>
      <c r="BG5867" s="2" t="str">
        <f t="shared" ca="1" si="108"/>
        <v/>
      </c>
      <c r="BR5867" t="str">
        <f t="shared" ca="1" si="109"/>
        <v/>
      </c>
      <c r="BS5867" s="1" t="str">
        <f t="shared" ca="1" si="110"/>
        <v/>
      </c>
      <c r="BT5867" s="1" t="str">
        <f t="shared" ca="1" si="111"/>
        <v/>
      </c>
      <c r="BU5867">
        <f>ROW()</f>
        <v>5867</v>
      </c>
    </row>
    <row r="5868" spans="1:73" x14ac:dyDescent="0.45">
      <c r="A5868" s="2">
        <f>IF(K5868="",MAX(A$2:A5867)+1,"")</f>
        <v>1554</v>
      </c>
      <c r="B5868" s="3" t="str">
        <f ca="1">IFERROR(IF(A5868&lt;&gt;"",MATCH(A5868,H$2:H5867,0)+1,""),"")</f>
        <v/>
      </c>
      <c r="C5868" s="3">
        <f ca="1">MAX(MAX(A$2:A5867),MAX(H$2:H5867))</f>
        <v>1553</v>
      </c>
      <c r="D5868" s="2">
        <f t="shared" si="91"/>
        <v>5869</v>
      </c>
      <c r="E5868" s="2" t="str">
        <f>IF(A5868="",LOOKUP(2, 1/(A$1:A5867&lt;&gt;""), ROW(A$1:A5867)),"")</f>
        <v/>
      </c>
      <c r="F5868" s="2" t="str">
        <f ca="1">IFERROR(IF(H5868&lt;&gt;"",INDEX(ROW(A:A),MATCH(H5868,A:A,0)),LOOKUP(2,1/(H$1:H5867=A5868),ROW(H$1:H5867))),"")</f>
        <v/>
      </c>
      <c r="G5868" s="3">
        <f ca="1">IF(D5868&gt;ROW()+1,IF(D5868&lt;&gt;"",SUM(G5869:INDIRECT("G"&amp;(D5868-1))),I5868*INDIRECT("G"&amp;F5868)),1)</f>
        <v>1</v>
      </c>
      <c r="H5868" s="6">
        <f ca="1">IF(J5868="",IF(COUNTIF(K$2:K5867,K5868)&gt;0,INDIRECT("H"&amp;MATCH(K5868,K$2:K5867,0)+1),IF(COUNTIF(J$2:J5867,K5868)&gt;0,INDIRECT("A"&amp;MATCH(K5868,J$2:J5867,0)+1),C5868+1)),"")</f>
        <v>0</v>
      </c>
      <c r="I5868">
        <f t="shared" ca="1" si="92"/>
        <v>1</v>
      </c>
      <c r="J5868" s="2" t="str">
        <f t="shared" ca="1" si="93"/>
        <v/>
      </c>
      <c r="L5868">
        <f t="shared" si="94"/>
        <v>1</v>
      </c>
      <c r="M5868" t="str">
        <f t="shared" si="95"/>
        <v/>
      </c>
      <c r="N5868" s="2" t="str">
        <f t="shared" si="96"/>
        <v/>
      </c>
      <c r="O5868" s="2" t="str">
        <f t="shared" si="97"/>
        <v/>
      </c>
      <c r="T5868" s="2">
        <f t="shared" si="98"/>
        <v>0</v>
      </c>
      <c r="W5868" s="2">
        <f>IF(X5868&lt;&gt;"",VLOOKUP(X5868,燃料!B$12:D$18,3,0)*Y5868,0)</f>
        <v>0</v>
      </c>
      <c r="Y5868" s="2">
        <f t="shared" si="99"/>
        <v>0</v>
      </c>
      <c r="AB5868">
        <f>IF(X5868&lt;&gt;0,VLOOKUP(X5868,燃料!$B$12:$H$18,7,0)*Y5868,0)</f>
        <v>0</v>
      </c>
      <c r="AE5868" s="9">
        <f t="shared" si="100"/>
        <v>0</v>
      </c>
      <c r="AH5868">
        <v>1</v>
      </c>
      <c r="AQ5868" s="2">
        <f ca="1">IF($D5868&lt;&gt;"",IF(K5868&lt;&gt;0,INDIRECT("AQ"&amp;K5868),$AH5868*($T5868+IF($D5868&gt;ROW()+1,SUM(AQ5869:INDIRECT("AQ"&amp;$D5868-1)),0))/$L5868),$N5868*INDIRECT("AQ"&amp;$F5868))</f>
        <v>0</v>
      </c>
      <c r="AR5868" s="2">
        <f ca="1">IF($D5868&lt;&gt;"",IF(K5868&lt;&gt;0,INDIRECT("AR"&amp;K5868),$AH5868*($W5868+$AC5868+$AD5868+IF($D5868&gt;(ROW()+1),SUM(AR5869:INDIRECT("AR"&amp;$D5868-1)),0))/$L5868),$N5868*INDIRECT("AR"&amp;$F5868))</f>
        <v>0</v>
      </c>
      <c r="AS5868" s="7">
        <f ca="1">AQ5868*燃料!$D$15+AR5868</f>
        <v>0</v>
      </c>
      <c r="AT5868" s="2">
        <f ca="1">AQ5868*燃料!$H$15</f>
        <v>0</v>
      </c>
      <c r="AU5868" s="2">
        <f ca="1">IF($D5868&lt;&gt;"",IF(K5868&lt;&gt;0,INDIRECT("AU"&amp;K5868),$AH5868*($AB5868+IF($D5868&gt;(ROW()+1),SUM(AU5869:INDIRECT("AU"&amp;$D5868-1)),0))/$L5868),$N5868*INDIRECT("AU"&amp;$F5868))</f>
        <v>0</v>
      </c>
      <c r="AV5868" s="2">
        <f ca="1">IF($D5868&lt;&gt;"",IF(K5868&lt;&gt;0,INDIRECT("AV"&amp;K5868),$AH5868*($AE5868+IF($D5868&gt;(ROW()+1),SUM(AV5869:INDIRECT("AV"&amp;$D5868-1)),0))/$L5868),$N5868*INDIRECT("AV"&amp;$F5868))</f>
        <v>0</v>
      </c>
      <c r="AW5868" s="7">
        <f t="shared" ca="1" si="101"/>
        <v>0</v>
      </c>
      <c r="AX5868" s="2">
        <f t="shared" ca="1" si="102"/>
        <v>1</v>
      </c>
      <c r="AY5868">
        <v>0</v>
      </c>
      <c r="AZ5868" t="s">
        <v>33</v>
      </c>
      <c r="BA5868">
        <f t="shared" si="103"/>
        <v>5869</v>
      </c>
      <c r="BB5868" t="str">
        <f t="shared" si="104"/>
        <v/>
      </c>
      <c r="BC5868" t="str">
        <f t="shared" ca="1" si="105"/>
        <v/>
      </c>
      <c r="BE5868" s="2" t="str">
        <f t="shared" ca="1" si="106"/>
        <v/>
      </c>
      <c r="BF5868" s="2" t="str">
        <f t="shared" si="107"/>
        <v/>
      </c>
      <c r="BG5868" s="2" t="str">
        <f t="shared" ca="1" si="108"/>
        <v/>
      </c>
      <c r="BR5868" t="str">
        <f t="shared" ca="1" si="109"/>
        <v/>
      </c>
      <c r="BS5868" s="1" t="str">
        <f t="shared" ca="1" si="110"/>
        <v/>
      </c>
      <c r="BT5868" s="1" t="str">
        <f t="shared" ca="1" si="111"/>
        <v/>
      </c>
      <c r="BU5868">
        <f>ROW()</f>
        <v>5868</v>
      </c>
    </row>
    <row r="5869" spans="1:73" x14ac:dyDescent="0.45">
      <c r="A5869" s="2">
        <f>IF(K5869="",MAX(A$2:A5868)+1,"")</f>
        <v>1555</v>
      </c>
      <c r="B5869" s="3" t="str">
        <f ca="1">IFERROR(IF(A5869&lt;&gt;"",MATCH(A5869,H$2:H5868,0)+1,""),"")</f>
        <v/>
      </c>
      <c r="C5869" s="3">
        <f ca="1">MAX(MAX(A$2:A5868),MAX(H$2:H5868))</f>
        <v>1554</v>
      </c>
      <c r="D5869" s="2">
        <f t="shared" si="91"/>
        <v>5870</v>
      </c>
      <c r="E5869" s="2" t="str">
        <f>IF(A5869="",LOOKUP(2, 1/(A$1:A5868&lt;&gt;""), ROW(A$1:A5868)),"")</f>
        <v/>
      </c>
      <c r="F5869" s="2" t="str">
        <f ca="1">IFERROR(IF(H5869&lt;&gt;"",INDEX(ROW(A:A),MATCH(H5869,A:A,0)),LOOKUP(2,1/(H$1:H5868=A5869),ROW(H$1:H5868))),"")</f>
        <v/>
      </c>
      <c r="G5869" s="3">
        <f ca="1">IF(D5869&gt;ROW()+1,IF(D5869&lt;&gt;"",SUM(G5870:INDIRECT("G"&amp;(D5869-1))),I5869*INDIRECT("G"&amp;F5869)),1)</f>
        <v>1</v>
      </c>
      <c r="H5869" s="6">
        <f ca="1">IF(J5869="",IF(COUNTIF(K$2:K5868,K5869)&gt;0,INDIRECT("H"&amp;MATCH(K5869,K$2:K5868,0)+1),IF(COUNTIF(J$2:J5868,K5869)&gt;0,INDIRECT("A"&amp;MATCH(K5869,J$2:J5868,0)+1),C5869+1)),"")</f>
        <v>0</v>
      </c>
      <c r="I5869">
        <f t="shared" ca="1" si="92"/>
        <v>1</v>
      </c>
      <c r="J5869" s="2" t="str">
        <f t="shared" ca="1" si="93"/>
        <v/>
      </c>
      <c r="L5869">
        <f t="shared" si="94"/>
        <v>1</v>
      </c>
      <c r="M5869" t="str">
        <f t="shared" si="95"/>
        <v/>
      </c>
      <c r="N5869" s="2" t="str">
        <f t="shared" si="96"/>
        <v/>
      </c>
      <c r="O5869" s="2" t="str">
        <f t="shared" si="97"/>
        <v/>
      </c>
      <c r="T5869" s="2">
        <f t="shared" si="98"/>
        <v>0</v>
      </c>
      <c r="W5869" s="2">
        <f>IF(X5869&lt;&gt;"",VLOOKUP(X5869,燃料!B$12:D$18,3,0)*Y5869,0)</f>
        <v>0</v>
      </c>
      <c r="Y5869" s="2">
        <f t="shared" si="99"/>
        <v>0</v>
      </c>
      <c r="AB5869">
        <f>IF(X5869&lt;&gt;0,VLOOKUP(X5869,燃料!$B$12:$H$18,7,0)*Y5869,0)</f>
        <v>0</v>
      </c>
      <c r="AE5869" s="9">
        <f t="shared" si="100"/>
        <v>0</v>
      </c>
      <c r="AH5869">
        <v>1</v>
      </c>
      <c r="AQ5869" s="2">
        <f ca="1">IF($D5869&lt;&gt;"",IF(K5869&lt;&gt;0,INDIRECT("AQ"&amp;K5869),$AH5869*($T5869+IF($D5869&gt;ROW()+1,SUM(AQ5870:INDIRECT("AQ"&amp;$D5869-1)),0))/$L5869),$N5869*INDIRECT("AQ"&amp;$F5869))</f>
        <v>0</v>
      </c>
      <c r="AR5869" s="2">
        <f ca="1">IF($D5869&lt;&gt;"",IF(K5869&lt;&gt;0,INDIRECT("AR"&amp;K5869),$AH5869*($W5869+$AC5869+$AD5869+IF($D5869&gt;(ROW()+1),SUM(AR5870:INDIRECT("AR"&amp;$D5869-1)),0))/$L5869),$N5869*INDIRECT("AR"&amp;$F5869))</f>
        <v>0</v>
      </c>
      <c r="AS5869" s="7">
        <f ca="1">AQ5869*燃料!$D$15+AR5869</f>
        <v>0</v>
      </c>
      <c r="AT5869" s="2">
        <f ca="1">AQ5869*燃料!$H$15</f>
        <v>0</v>
      </c>
      <c r="AU5869" s="2">
        <f ca="1">IF($D5869&lt;&gt;"",IF(K5869&lt;&gt;0,INDIRECT("AU"&amp;K5869),$AH5869*($AB5869+IF($D5869&gt;(ROW()+1),SUM(AU5870:INDIRECT("AU"&amp;$D5869-1)),0))/$L5869),$N5869*INDIRECT("AU"&amp;$F5869))</f>
        <v>0</v>
      </c>
      <c r="AV5869" s="2">
        <f ca="1">IF($D5869&lt;&gt;"",IF(K5869&lt;&gt;0,INDIRECT("AV"&amp;K5869),$AH5869*($AE5869+IF($D5869&gt;(ROW()+1),SUM(AV5870:INDIRECT("AV"&amp;$D5869-1)),0))/$L5869),$N5869*INDIRECT("AV"&amp;$F5869))</f>
        <v>0</v>
      </c>
      <c r="AW5869" s="7">
        <f t="shared" ca="1" si="101"/>
        <v>0</v>
      </c>
      <c r="AX5869" s="2">
        <f t="shared" ca="1" si="102"/>
        <v>1</v>
      </c>
      <c r="AY5869">
        <v>0</v>
      </c>
      <c r="AZ5869" t="s">
        <v>33</v>
      </c>
      <c r="BA5869">
        <f t="shared" si="103"/>
        <v>5870</v>
      </c>
      <c r="BB5869" t="str">
        <f t="shared" si="104"/>
        <v/>
      </c>
      <c r="BC5869" t="str">
        <f t="shared" ca="1" si="105"/>
        <v/>
      </c>
      <c r="BE5869" s="2" t="str">
        <f t="shared" ca="1" si="106"/>
        <v/>
      </c>
      <c r="BF5869" s="2" t="str">
        <f t="shared" si="107"/>
        <v/>
      </c>
      <c r="BG5869" s="2" t="str">
        <f t="shared" ca="1" si="108"/>
        <v/>
      </c>
      <c r="BR5869" t="str">
        <f t="shared" ca="1" si="109"/>
        <v/>
      </c>
      <c r="BS5869" s="1" t="str">
        <f t="shared" ca="1" si="110"/>
        <v/>
      </c>
      <c r="BT5869" s="1" t="str">
        <f t="shared" ca="1" si="111"/>
        <v/>
      </c>
      <c r="BU5869">
        <f>ROW()</f>
        <v>5869</v>
      </c>
    </row>
    <row r="5870" spans="1:73" x14ac:dyDescent="0.45">
      <c r="A5870" s="2">
        <f>IF(K5870="",MAX(A$2:A5869)+1,"")</f>
        <v>1556</v>
      </c>
      <c r="B5870" s="3" t="str">
        <f ca="1">IFERROR(IF(A5870&lt;&gt;"",MATCH(A5870,H$2:H5869,0)+1,""),"")</f>
        <v/>
      </c>
      <c r="C5870" s="3">
        <f ca="1">MAX(MAX(A$2:A5869),MAX(H$2:H5869))</f>
        <v>1555</v>
      </c>
      <c r="D5870" s="2">
        <f t="shared" si="91"/>
        <v>5871</v>
      </c>
      <c r="E5870" s="2" t="str">
        <f>IF(A5870="",LOOKUP(2, 1/(A$1:A5869&lt;&gt;""), ROW(A$1:A5869)),"")</f>
        <v/>
      </c>
      <c r="F5870" s="2" t="str">
        <f ca="1">IFERROR(IF(H5870&lt;&gt;"",INDEX(ROW(A:A),MATCH(H5870,A:A,0)),LOOKUP(2,1/(H$1:H5869=A5870),ROW(H$1:H5869))),"")</f>
        <v/>
      </c>
      <c r="G5870" s="3">
        <f ca="1">IF(D5870&gt;ROW()+1,IF(D5870&lt;&gt;"",SUM(G5871:INDIRECT("G"&amp;(D5870-1))),I5870*INDIRECT("G"&amp;F5870)),1)</f>
        <v>1</v>
      </c>
      <c r="H5870" s="6">
        <f ca="1">IF(J5870="",IF(COUNTIF(K$2:K5869,K5870)&gt;0,INDIRECT("H"&amp;MATCH(K5870,K$2:K5869,0)+1),IF(COUNTIF(J$2:J5869,K5870)&gt;0,INDIRECT("A"&amp;MATCH(K5870,J$2:J5869,0)+1),C5870+1)),"")</f>
        <v>0</v>
      </c>
      <c r="I5870">
        <f t="shared" ca="1" si="92"/>
        <v>1</v>
      </c>
      <c r="J5870" s="2" t="str">
        <f t="shared" ca="1" si="93"/>
        <v/>
      </c>
      <c r="L5870">
        <f t="shared" si="94"/>
        <v>1</v>
      </c>
      <c r="M5870" t="str">
        <f t="shared" si="95"/>
        <v/>
      </c>
      <c r="N5870" s="2" t="str">
        <f t="shared" si="96"/>
        <v/>
      </c>
      <c r="O5870" s="2" t="str">
        <f t="shared" si="97"/>
        <v/>
      </c>
      <c r="T5870" s="2">
        <f t="shared" si="98"/>
        <v>0</v>
      </c>
      <c r="W5870" s="2">
        <f>IF(X5870&lt;&gt;"",VLOOKUP(X5870,燃料!B$12:D$18,3,0)*Y5870,0)</f>
        <v>0</v>
      </c>
      <c r="Y5870" s="2">
        <f t="shared" si="99"/>
        <v>0</v>
      </c>
      <c r="AB5870">
        <f>IF(X5870&lt;&gt;0,VLOOKUP(X5870,燃料!$B$12:$H$18,7,0)*Y5870,0)</f>
        <v>0</v>
      </c>
      <c r="AE5870" s="9">
        <f t="shared" si="100"/>
        <v>0</v>
      </c>
      <c r="AH5870">
        <v>1</v>
      </c>
      <c r="AQ5870" s="2">
        <f ca="1">IF($D5870&lt;&gt;"",IF(K5870&lt;&gt;0,INDIRECT("AQ"&amp;K5870),$AH5870*($T5870+IF($D5870&gt;ROW()+1,SUM(AQ5871:INDIRECT("AQ"&amp;$D5870-1)),0))/$L5870),$N5870*INDIRECT("AQ"&amp;$F5870))</f>
        <v>0</v>
      </c>
      <c r="AR5870" s="2">
        <f ca="1">IF($D5870&lt;&gt;"",IF(K5870&lt;&gt;0,INDIRECT("AR"&amp;K5870),$AH5870*($W5870+$AC5870+$AD5870+IF($D5870&gt;(ROW()+1),SUM(AR5871:INDIRECT("AR"&amp;$D5870-1)),0))/$L5870),$N5870*INDIRECT("AR"&amp;$F5870))</f>
        <v>0</v>
      </c>
      <c r="AS5870" s="7">
        <f ca="1">AQ5870*燃料!$D$15+AR5870</f>
        <v>0</v>
      </c>
      <c r="AT5870" s="2">
        <f ca="1">AQ5870*燃料!$H$15</f>
        <v>0</v>
      </c>
      <c r="AU5870" s="2">
        <f ca="1">IF($D5870&lt;&gt;"",IF(K5870&lt;&gt;0,INDIRECT("AU"&amp;K5870),$AH5870*($AB5870+IF($D5870&gt;(ROW()+1),SUM(AU5871:INDIRECT("AU"&amp;$D5870-1)),0))/$L5870),$N5870*INDIRECT("AU"&amp;$F5870))</f>
        <v>0</v>
      </c>
      <c r="AV5870" s="2">
        <f ca="1">IF($D5870&lt;&gt;"",IF(K5870&lt;&gt;0,INDIRECT("AV"&amp;K5870),$AH5870*($AE5870+IF($D5870&gt;(ROW()+1),SUM(AV5871:INDIRECT("AV"&amp;$D5870-1)),0))/$L5870),$N5870*INDIRECT("AV"&amp;$F5870))</f>
        <v>0</v>
      </c>
      <c r="AW5870" s="7">
        <f t="shared" ca="1" si="101"/>
        <v>0</v>
      </c>
      <c r="AX5870" s="2">
        <f t="shared" ca="1" si="102"/>
        <v>1</v>
      </c>
      <c r="AY5870">
        <v>0</v>
      </c>
      <c r="AZ5870" t="s">
        <v>33</v>
      </c>
      <c r="BA5870">
        <f t="shared" si="103"/>
        <v>5871</v>
      </c>
      <c r="BB5870" t="str">
        <f t="shared" si="104"/>
        <v/>
      </c>
      <c r="BC5870" t="str">
        <f t="shared" ca="1" si="105"/>
        <v/>
      </c>
      <c r="BE5870" s="2" t="str">
        <f t="shared" ca="1" si="106"/>
        <v/>
      </c>
      <c r="BF5870" s="2" t="str">
        <f t="shared" si="107"/>
        <v/>
      </c>
      <c r="BG5870" s="2" t="str">
        <f t="shared" ca="1" si="108"/>
        <v/>
      </c>
      <c r="BR5870" t="str">
        <f t="shared" ca="1" si="109"/>
        <v/>
      </c>
      <c r="BS5870" s="1" t="str">
        <f t="shared" ca="1" si="110"/>
        <v/>
      </c>
      <c r="BT5870" s="1" t="str">
        <f t="shared" ca="1" si="111"/>
        <v/>
      </c>
      <c r="BU5870">
        <f>ROW()</f>
        <v>5870</v>
      </c>
    </row>
    <row r="5871" spans="1:73" x14ac:dyDescent="0.45">
      <c r="A5871" s="2">
        <f>IF(K5871="",MAX(A$2:A5870)+1,"")</f>
        <v>1557</v>
      </c>
      <c r="B5871" s="3" t="str">
        <f ca="1">IFERROR(IF(A5871&lt;&gt;"",MATCH(A5871,H$2:H5870,0)+1,""),"")</f>
        <v/>
      </c>
      <c r="C5871" s="3">
        <f ca="1">MAX(MAX(A$2:A5870),MAX(H$2:H5870))</f>
        <v>1556</v>
      </c>
      <c r="D5871" s="2">
        <f t="shared" si="91"/>
        <v>5872</v>
      </c>
      <c r="E5871" s="2" t="str">
        <f>IF(A5871="",LOOKUP(2, 1/(A$1:A5870&lt;&gt;""), ROW(A$1:A5870)),"")</f>
        <v/>
      </c>
      <c r="F5871" s="2" t="str">
        <f ca="1">IFERROR(IF(H5871&lt;&gt;"",INDEX(ROW(A:A),MATCH(H5871,A:A,0)),LOOKUP(2,1/(H$1:H5870=A5871),ROW(H$1:H5870))),"")</f>
        <v/>
      </c>
      <c r="G5871" s="3">
        <f ca="1">IF(D5871&gt;ROW()+1,IF(D5871&lt;&gt;"",SUM(G5872:INDIRECT("G"&amp;(D5871-1))),I5871*INDIRECT("G"&amp;F5871)),1)</f>
        <v>1</v>
      </c>
      <c r="H5871" s="6">
        <f ca="1">IF(J5871="",IF(COUNTIF(K$2:K5870,K5871)&gt;0,INDIRECT("H"&amp;MATCH(K5871,K$2:K5870,0)+1),IF(COUNTIF(J$2:J5870,K5871)&gt;0,INDIRECT("A"&amp;MATCH(K5871,J$2:J5870,0)+1),C5871+1)),"")</f>
        <v>0</v>
      </c>
      <c r="I5871">
        <f t="shared" ca="1" si="92"/>
        <v>1</v>
      </c>
      <c r="J5871" s="2" t="str">
        <f t="shared" ca="1" si="93"/>
        <v/>
      </c>
      <c r="L5871">
        <f t="shared" si="94"/>
        <v>1</v>
      </c>
      <c r="M5871" t="str">
        <f t="shared" si="95"/>
        <v/>
      </c>
      <c r="N5871" s="2" t="str">
        <f t="shared" si="96"/>
        <v/>
      </c>
      <c r="O5871" s="2" t="str">
        <f t="shared" si="97"/>
        <v/>
      </c>
      <c r="T5871" s="2">
        <f t="shared" si="98"/>
        <v>0</v>
      </c>
      <c r="W5871" s="2">
        <f>IF(X5871&lt;&gt;"",VLOOKUP(X5871,燃料!B$12:D$18,3,0)*Y5871,0)</f>
        <v>0</v>
      </c>
      <c r="Y5871" s="2">
        <f t="shared" si="99"/>
        <v>0</v>
      </c>
      <c r="AB5871">
        <f>IF(X5871&lt;&gt;0,VLOOKUP(X5871,燃料!$B$12:$H$18,7,0)*Y5871,0)</f>
        <v>0</v>
      </c>
      <c r="AE5871" s="9">
        <f t="shared" si="100"/>
        <v>0</v>
      </c>
      <c r="AH5871">
        <v>1</v>
      </c>
      <c r="AQ5871" s="2">
        <f ca="1">IF($D5871&lt;&gt;"",IF(K5871&lt;&gt;0,INDIRECT("AQ"&amp;K5871),$AH5871*($T5871+IF($D5871&gt;ROW()+1,SUM(AQ5872:INDIRECT("AQ"&amp;$D5871-1)),0))/$L5871),$N5871*INDIRECT("AQ"&amp;$F5871))</f>
        <v>0</v>
      </c>
      <c r="AR5871" s="2">
        <f ca="1">IF($D5871&lt;&gt;"",IF(K5871&lt;&gt;0,INDIRECT("AR"&amp;K5871),$AH5871*($W5871+$AC5871+$AD5871+IF($D5871&gt;(ROW()+1),SUM(AR5872:INDIRECT("AR"&amp;$D5871-1)),0))/$L5871),$N5871*INDIRECT("AR"&amp;$F5871))</f>
        <v>0</v>
      </c>
      <c r="AS5871" s="7">
        <f ca="1">AQ5871*燃料!$D$15+AR5871</f>
        <v>0</v>
      </c>
      <c r="AT5871" s="2">
        <f ca="1">AQ5871*燃料!$H$15</f>
        <v>0</v>
      </c>
      <c r="AU5871" s="2">
        <f ca="1">IF($D5871&lt;&gt;"",IF(K5871&lt;&gt;0,INDIRECT("AU"&amp;K5871),$AH5871*($AB5871+IF($D5871&gt;(ROW()+1),SUM(AU5872:INDIRECT("AU"&amp;$D5871-1)),0))/$L5871),$N5871*INDIRECT("AU"&amp;$F5871))</f>
        <v>0</v>
      </c>
      <c r="AV5871" s="2">
        <f ca="1">IF($D5871&lt;&gt;"",IF(K5871&lt;&gt;0,INDIRECT("AV"&amp;K5871),$AH5871*($AE5871+IF($D5871&gt;(ROW()+1),SUM(AV5872:INDIRECT("AV"&amp;$D5871-1)),0))/$L5871),$N5871*INDIRECT("AV"&amp;$F5871))</f>
        <v>0</v>
      </c>
      <c r="AW5871" s="7">
        <f t="shared" ca="1" si="101"/>
        <v>0</v>
      </c>
      <c r="AX5871" s="2">
        <f t="shared" ca="1" si="102"/>
        <v>1</v>
      </c>
      <c r="AY5871">
        <v>0</v>
      </c>
      <c r="AZ5871" t="s">
        <v>33</v>
      </c>
      <c r="BA5871">
        <f t="shared" si="103"/>
        <v>5872</v>
      </c>
      <c r="BB5871" t="str">
        <f t="shared" si="104"/>
        <v/>
      </c>
      <c r="BC5871" t="str">
        <f t="shared" ca="1" si="105"/>
        <v/>
      </c>
      <c r="BE5871" s="2" t="str">
        <f t="shared" ca="1" si="106"/>
        <v/>
      </c>
      <c r="BF5871" s="2" t="str">
        <f t="shared" si="107"/>
        <v/>
      </c>
      <c r="BG5871" s="2" t="str">
        <f t="shared" ca="1" si="108"/>
        <v/>
      </c>
      <c r="BR5871" t="str">
        <f t="shared" ca="1" si="109"/>
        <v/>
      </c>
      <c r="BS5871" s="1" t="str">
        <f t="shared" ca="1" si="110"/>
        <v/>
      </c>
      <c r="BT5871" s="1" t="str">
        <f t="shared" ca="1" si="111"/>
        <v/>
      </c>
      <c r="BU5871">
        <f>ROW()</f>
        <v>5871</v>
      </c>
    </row>
    <row r="5872" spans="1:73" x14ac:dyDescent="0.45">
      <c r="A5872" s="2">
        <f>IF(K5872="",MAX(A$2:A5871)+1,"")</f>
        <v>1558</v>
      </c>
      <c r="B5872" s="3" t="str">
        <f ca="1">IFERROR(IF(A5872&lt;&gt;"",MATCH(A5872,H$2:H5871,0)+1,""),"")</f>
        <v/>
      </c>
      <c r="C5872" s="3">
        <f ca="1">MAX(MAX(A$2:A5871),MAX(H$2:H5871))</f>
        <v>1557</v>
      </c>
      <c r="D5872" s="2">
        <f t="shared" si="91"/>
        <v>5873</v>
      </c>
      <c r="E5872" s="2" t="str">
        <f>IF(A5872="",LOOKUP(2, 1/(A$1:A5871&lt;&gt;""), ROW(A$1:A5871)),"")</f>
        <v/>
      </c>
      <c r="F5872" s="2" t="str">
        <f ca="1">IFERROR(IF(H5872&lt;&gt;"",INDEX(ROW(A:A),MATCH(H5872,A:A,0)),LOOKUP(2,1/(H$1:H5871=A5872),ROW(H$1:H5871))),"")</f>
        <v/>
      </c>
      <c r="G5872" s="3">
        <f ca="1">IF(D5872&gt;ROW()+1,IF(D5872&lt;&gt;"",SUM(G5873:INDIRECT("G"&amp;(D5872-1))),I5872*INDIRECT("G"&amp;F5872)),1)</f>
        <v>1</v>
      </c>
      <c r="H5872" s="6">
        <f ca="1">IF(J5872="",IF(COUNTIF(K$2:K5871,K5872)&gt;0,INDIRECT("H"&amp;MATCH(K5872,K$2:K5871,0)+1),IF(COUNTIF(J$2:J5871,K5872)&gt;0,INDIRECT("A"&amp;MATCH(K5872,J$2:J5871,0)+1),C5872+1)),"")</f>
        <v>0</v>
      </c>
      <c r="I5872">
        <f t="shared" ca="1" si="92"/>
        <v>1</v>
      </c>
      <c r="J5872" s="2" t="str">
        <f t="shared" ca="1" si="93"/>
        <v/>
      </c>
      <c r="L5872">
        <f t="shared" si="94"/>
        <v>1</v>
      </c>
      <c r="M5872" t="str">
        <f t="shared" si="95"/>
        <v/>
      </c>
      <c r="N5872" s="2" t="str">
        <f t="shared" si="96"/>
        <v/>
      </c>
      <c r="O5872" s="2" t="str">
        <f t="shared" si="97"/>
        <v/>
      </c>
      <c r="T5872" s="2">
        <f t="shared" si="98"/>
        <v>0</v>
      </c>
      <c r="W5872" s="2">
        <f>IF(X5872&lt;&gt;"",VLOOKUP(X5872,燃料!B$12:D$18,3,0)*Y5872,0)</f>
        <v>0</v>
      </c>
      <c r="Y5872" s="2">
        <f t="shared" si="99"/>
        <v>0</v>
      </c>
      <c r="AB5872">
        <f>IF(X5872&lt;&gt;0,VLOOKUP(X5872,燃料!$B$12:$H$18,7,0)*Y5872,0)</f>
        <v>0</v>
      </c>
      <c r="AE5872" s="9">
        <f t="shared" si="100"/>
        <v>0</v>
      </c>
      <c r="AH5872">
        <v>1</v>
      </c>
      <c r="AQ5872" s="2">
        <f ca="1">IF($D5872&lt;&gt;"",IF(K5872&lt;&gt;0,INDIRECT("AQ"&amp;K5872),$AH5872*($T5872+IF($D5872&gt;ROW()+1,SUM(AQ5873:INDIRECT("AQ"&amp;$D5872-1)),0))/$L5872),$N5872*INDIRECT("AQ"&amp;$F5872))</f>
        <v>0</v>
      </c>
      <c r="AR5872" s="2">
        <f ca="1">IF($D5872&lt;&gt;"",IF(K5872&lt;&gt;0,INDIRECT("AR"&amp;K5872),$AH5872*($W5872+$AC5872+$AD5872+IF($D5872&gt;(ROW()+1),SUM(AR5873:INDIRECT("AR"&amp;$D5872-1)),0))/$L5872),$N5872*INDIRECT("AR"&amp;$F5872))</f>
        <v>0</v>
      </c>
      <c r="AS5872" s="7">
        <f ca="1">AQ5872*燃料!$D$15+AR5872</f>
        <v>0</v>
      </c>
      <c r="AT5872" s="2">
        <f ca="1">AQ5872*燃料!$H$15</f>
        <v>0</v>
      </c>
      <c r="AU5872" s="2">
        <f ca="1">IF($D5872&lt;&gt;"",IF(K5872&lt;&gt;0,INDIRECT("AU"&amp;K5872),$AH5872*($AB5872+IF($D5872&gt;(ROW()+1),SUM(AU5873:INDIRECT("AU"&amp;$D5872-1)),0))/$L5872),$N5872*INDIRECT("AU"&amp;$F5872))</f>
        <v>0</v>
      </c>
      <c r="AV5872" s="2">
        <f ca="1">IF($D5872&lt;&gt;"",IF(K5872&lt;&gt;0,INDIRECT("AV"&amp;K5872),$AH5872*($AE5872+IF($D5872&gt;(ROW()+1),SUM(AV5873:INDIRECT("AV"&amp;$D5872-1)),0))/$L5872),$N5872*INDIRECT("AV"&amp;$F5872))</f>
        <v>0</v>
      </c>
      <c r="AW5872" s="7">
        <f t="shared" ca="1" si="101"/>
        <v>0</v>
      </c>
      <c r="AX5872" s="2">
        <f t="shared" ca="1" si="102"/>
        <v>1</v>
      </c>
      <c r="AY5872">
        <v>0</v>
      </c>
      <c r="AZ5872" t="s">
        <v>33</v>
      </c>
      <c r="BA5872">
        <f t="shared" si="103"/>
        <v>5873</v>
      </c>
      <c r="BB5872" t="str">
        <f t="shared" si="104"/>
        <v/>
      </c>
      <c r="BC5872" t="str">
        <f t="shared" ca="1" si="105"/>
        <v/>
      </c>
      <c r="BE5872" s="2" t="str">
        <f t="shared" ca="1" si="106"/>
        <v/>
      </c>
      <c r="BF5872" s="2" t="str">
        <f t="shared" si="107"/>
        <v/>
      </c>
      <c r="BG5872" s="2" t="str">
        <f t="shared" ca="1" si="108"/>
        <v/>
      </c>
      <c r="BR5872" t="str">
        <f t="shared" ca="1" si="109"/>
        <v/>
      </c>
      <c r="BS5872" s="1" t="str">
        <f t="shared" ca="1" si="110"/>
        <v/>
      </c>
      <c r="BT5872" s="1" t="str">
        <f t="shared" ca="1" si="111"/>
        <v/>
      </c>
      <c r="BU5872">
        <f>ROW()</f>
        <v>5872</v>
      </c>
    </row>
    <row r="5873" spans="1:73" x14ac:dyDescent="0.45">
      <c r="A5873" s="2">
        <f>IF(K5873="",MAX(A$2:A5872)+1,"")</f>
        <v>1559</v>
      </c>
      <c r="B5873" s="3" t="str">
        <f ca="1">IFERROR(IF(A5873&lt;&gt;"",MATCH(A5873,H$2:H5872,0)+1,""),"")</f>
        <v/>
      </c>
      <c r="C5873" s="3">
        <f ca="1">MAX(MAX(A$2:A5872),MAX(H$2:H5872))</f>
        <v>1558</v>
      </c>
      <c r="D5873" s="2">
        <f t="shared" si="91"/>
        <v>5874</v>
      </c>
      <c r="E5873" s="2" t="str">
        <f>IF(A5873="",LOOKUP(2, 1/(A$1:A5872&lt;&gt;""), ROW(A$1:A5872)),"")</f>
        <v/>
      </c>
      <c r="F5873" s="2" t="str">
        <f ca="1">IFERROR(IF(H5873&lt;&gt;"",INDEX(ROW(A:A),MATCH(H5873,A:A,0)),LOOKUP(2,1/(H$1:H5872=A5873),ROW(H$1:H5872))),"")</f>
        <v/>
      </c>
      <c r="G5873" s="3">
        <f ca="1">IF(D5873&gt;ROW()+1,IF(D5873&lt;&gt;"",SUM(G5874:INDIRECT("G"&amp;(D5873-1))),I5873*INDIRECT("G"&amp;F5873)),1)</f>
        <v>1</v>
      </c>
      <c r="H5873" s="6">
        <f ca="1">IF(J5873="",IF(COUNTIF(K$2:K5872,K5873)&gt;0,INDIRECT("H"&amp;MATCH(K5873,K$2:K5872,0)+1),IF(COUNTIF(J$2:J5872,K5873)&gt;0,INDIRECT("A"&amp;MATCH(K5873,J$2:J5872,0)+1),C5873+1)),"")</f>
        <v>0</v>
      </c>
      <c r="I5873">
        <f t="shared" ca="1" si="92"/>
        <v>1</v>
      </c>
      <c r="J5873" s="2" t="str">
        <f t="shared" ca="1" si="93"/>
        <v/>
      </c>
      <c r="L5873">
        <f t="shared" si="94"/>
        <v>1</v>
      </c>
      <c r="M5873" t="str">
        <f t="shared" si="95"/>
        <v/>
      </c>
      <c r="N5873" s="2" t="str">
        <f t="shared" si="96"/>
        <v/>
      </c>
      <c r="O5873" s="2" t="str">
        <f t="shared" si="97"/>
        <v/>
      </c>
      <c r="T5873" s="2">
        <f t="shared" si="98"/>
        <v>0</v>
      </c>
      <c r="W5873" s="2">
        <f>IF(X5873&lt;&gt;"",VLOOKUP(X5873,燃料!B$12:D$18,3,0)*Y5873,0)</f>
        <v>0</v>
      </c>
      <c r="Y5873" s="2">
        <f t="shared" si="99"/>
        <v>0</v>
      </c>
      <c r="AB5873">
        <f>IF(X5873&lt;&gt;0,VLOOKUP(X5873,燃料!$B$12:$H$18,7,0)*Y5873,0)</f>
        <v>0</v>
      </c>
      <c r="AE5873" s="9">
        <f t="shared" si="100"/>
        <v>0</v>
      </c>
      <c r="AH5873">
        <v>1</v>
      </c>
      <c r="AQ5873" s="2">
        <f ca="1">IF($D5873&lt;&gt;"",IF(K5873&lt;&gt;0,INDIRECT("AQ"&amp;K5873),$AH5873*($T5873+IF($D5873&gt;ROW()+1,SUM(AQ5874:INDIRECT("AQ"&amp;$D5873-1)),0))/$L5873),$N5873*INDIRECT("AQ"&amp;$F5873))</f>
        <v>0</v>
      </c>
      <c r="AR5873" s="2">
        <f ca="1">IF($D5873&lt;&gt;"",IF(K5873&lt;&gt;0,INDIRECT("AR"&amp;K5873),$AH5873*($W5873+$AC5873+$AD5873+IF($D5873&gt;(ROW()+1),SUM(AR5874:INDIRECT("AR"&amp;$D5873-1)),0))/$L5873),$N5873*INDIRECT("AR"&amp;$F5873))</f>
        <v>0</v>
      </c>
      <c r="AS5873" s="7">
        <f ca="1">AQ5873*燃料!$D$15+AR5873</f>
        <v>0</v>
      </c>
      <c r="AT5873" s="2">
        <f ca="1">AQ5873*燃料!$H$15</f>
        <v>0</v>
      </c>
      <c r="AU5873" s="2">
        <f ca="1">IF($D5873&lt;&gt;"",IF(K5873&lt;&gt;0,INDIRECT("AU"&amp;K5873),$AH5873*($AB5873+IF($D5873&gt;(ROW()+1),SUM(AU5874:INDIRECT("AU"&amp;$D5873-1)),0))/$L5873),$N5873*INDIRECT("AU"&amp;$F5873))</f>
        <v>0</v>
      </c>
      <c r="AV5873" s="2">
        <f ca="1">IF($D5873&lt;&gt;"",IF(K5873&lt;&gt;0,INDIRECT("AV"&amp;K5873),$AH5873*($AE5873+IF($D5873&gt;(ROW()+1),SUM(AV5874:INDIRECT("AV"&amp;$D5873-1)),0))/$L5873),$N5873*INDIRECT("AV"&amp;$F5873))</f>
        <v>0</v>
      </c>
      <c r="AW5873" s="7">
        <f t="shared" ca="1" si="101"/>
        <v>0</v>
      </c>
      <c r="AX5873" s="2">
        <f t="shared" ca="1" si="102"/>
        <v>1</v>
      </c>
      <c r="AY5873">
        <v>0</v>
      </c>
      <c r="AZ5873" t="s">
        <v>33</v>
      </c>
      <c r="BA5873">
        <f t="shared" si="103"/>
        <v>5874</v>
      </c>
      <c r="BB5873" t="str">
        <f t="shared" si="104"/>
        <v/>
      </c>
      <c r="BC5873" t="str">
        <f t="shared" ca="1" si="105"/>
        <v/>
      </c>
      <c r="BE5873" s="2" t="str">
        <f t="shared" ca="1" si="106"/>
        <v/>
      </c>
      <c r="BF5873" s="2" t="str">
        <f t="shared" si="107"/>
        <v/>
      </c>
      <c r="BG5873" s="2" t="str">
        <f t="shared" ca="1" si="108"/>
        <v/>
      </c>
      <c r="BR5873" t="str">
        <f t="shared" ca="1" si="109"/>
        <v/>
      </c>
      <c r="BS5873" s="1" t="str">
        <f t="shared" ca="1" si="110"/>
        <v/>
      </c>
      <c r="BT5873" s="1" t="str">
        <f t="shared" ca="1" si="111"/>
        <v/>
      </c>
      <c r="BU5873">
        <f>ROW()</f>
        <v>5873</v>
      </c>
    </row>
    <row r="5874" spans="1:73" x14ac:dyDescent="0.45">
      <c r="A5874" s="2">
        <f>IF(K5874="",MAX(A$2:A5873)+1,"")</f>
        <v>1560</v>
      </c>
      <c r="B5874" s="3" t="str">
        <f ca="1">IFERROR(IF(A5874&lt;&gt;"",MATCH(A5874,H$2:H5873,0)+1,""),"")</f>
        <v/>
      </c>
      <c r="C5874" s="3">
        <f ca="1">MAX(MAX(A$2:A5873),MAX(H$2:H5873))</f>
        <v>1559</v>
      </c>
      <c r="D5874" s="2">
        <f t="shared" si="91"/>
        <v>5875</v>
      </c>
      <c r="E5874" s="2" t="str">
        <f>IF(A5874="",LOOKUP(2, 1/(A$1:A5873&lt;&gt;""), ROW(A$1:A5873)),"")</f>
        <v/>
      </c>
      <c r="F5874" s="2" t="str">
        <f ca="1">IFERROR(IF(H5874&lt;&gt;"",INDEX(ROW(A:A),MATCH(H5874,A:A,0)),LOOKUP(2,1/(H$1:H5873=A5874),ROW(H$1:H5873))),"")</f>
        <v/>
      </c>
      <c r="G5874" s="3">
        <f ca="1">IF(D5874&gt;ROW()+1,IF(D5874&lt;&gt;"",SUM(G5875:INDIRECT("G"&amp;(D5874-1))),I5874*INDIRECT("G"&amp;F5874)),1)</f>
        <v>1</v>
      </c>
      <c r="H5874" s="6">
        <f ca="1">IF(J5874="",IF(COUNTIF(K$2:K5873,K5874)&gt;0,INDIRECT("H"&amp;MATCH(K5874,K$2:K5873,0)+1),IF(COUNTIF(J$2:J5873,K5874)&gt;0,INDIRECT("A"&amp;MATCH(K5874,J$2:J5873,0)+1),C5874+1)),"")</f>
        <v>0</v>
      </c>
      <c r="I5874">
        <f t="shared" ca="1" si="92"/>
        <v>1</v>
      </c>
      <c r="J5874" s="2" t="str">
        <f t="shared" ca="1" si="93"/>
        <v/>
      </c>
      <c r="L5874">
        <f t="shared" si="94"/>
        <v>1</v>
      </c>
      <c r="M5874" t="str">
        <f t="shared" si="95"/>
        <v/>
      </c>
      <c r="N5874" s="2" t="str">
        <f t="shared" si="96"/>
        <v/>
      </c>
      <c r="O5874" s="2" t="str">
        <f t="shared" si="97"/>
        <v/>
      </c>
      <c r="T5874" s="2">
        <f t="shared" si="98"/>
        <v>0</v>
      </c>
      <c r="W5874" s="2">
        <f>IF(X5874&lt;&gt;"",VLOOKUP(X5874,燃料!B$12:D$18,3,0)*Y5874,0)</f>
        <v>0</v>
      </c>
      <c r="Y5874" s="2">
        <f t="shared" si="99"/>
        <v>0</v>
      </c>
      <c r="AB5874">
        <f>IF(X5874&lt;&gt;0,VLOOKUP(X5874,燃料!$B$12:$H$18,7,0)*Y5874,0)</f>
        <v>0</v>
      </c>
      <c r="AE5874" s="9">
        <f t="shared" si="100"/>
        <v>0</v>
      </c>
      <c r="AH5874">
        <v>1</v>
      </c>
      <c r="AQ5874" s="2">
        <f ca="1">IF($D5874&lt;&gt;"",IF(K5874&lt;&gt;0,INDIRECT("AQ"&amp;K5874),$AH5874*($T5874+IF($D5874&gt;ROW()+1,SUM(AQ5875:INDIRECT("AQ"&amp;$D5874-1)),0))/$L5874),$N5874*INDIRECT("AQ"&amp;$F5874))</f>
        <v>0</v>
      </c>
      <c r="AR5874" s="2">
        <f ca="1">IF($D5874&lt;&gt;"",IF(K5874&lt;&gt;0,INDIRECT("AR"&amp;K5874),$AH5874*($W5874+$AC5874+$AD5874+IF($D5874&gt;(ROW()+1),SUM(AR5875:INDIRECT("AR"&amp;$D5874-1)),0))/$L5874),$N5874*INDIRECT("AR"&amp;$F5874))</f>
        <v>0</v>
      </c>
      <c r="AS5874" s="7">
        <f ca="1">AQ5874*燃料!$D$15+AR5874</f>
        <v>0</v>
      </c>
      <c r="AT5874" s="2">
        <f ca="1">AQ5874*燃料!$H$15</f>
        <v>0</v>
      </c>
      <c r="AU5874" s="2">
        <f ca="1">IF($D5874&lt;&gt;"",IF(K5874&lt;&gt;0,INDIRECT("AU"&amp;K5874),$AH5874*($AB5874+IF($D5874&gt;(ROW()+1),SUM(AU5875:INDIRECT("AU"&amp;$D5874-1)),0))/$L5874),$N5874*INDIRECT("AU"&amp;$F5874))</f>
        <v>0</v>
      </c>
      <c r="AV5874" s="2">
        <f ca="1">IF($D5874&lt;&gt;"",IF(K5874&lt;&gt;0,INDIRECT("AV"&amp;K5874),$AH5874*($AE5874+IF($D5874&gt;(ROW()+1),SUM(AV5875:INDIRECT("AV"&amp;$D5874-1)),0))/$L5874),$N5874*INDIRECT("AV"&amp;$F5874))</f>
        <v>0</v>
      </c>
      <c r="AW5874" s="7">
        <f t="shared" ca="1" si="101"/>
        <v>0</v>
      </c>
      <c r="AX5874" s="2">
        <f t="shared" ca="1" si="102"/>
        <v>1</v>
      </c>
      <c r="AY5874">
        <v>0</v>
      </c>
      <c r="AZ5874" t="s">
        <v>33</v>
      </c>
      <c r="BA5874">
        <f t="shared" si="103"/>
        <v>5875</v>
      </c>
      <c r="BB5874" t="str">
        <f t="shared" si="104"/>
        <v/>
      </c>
      <c r="BC5874" t="str">
        <f t="shared" ca="1" si="105"/>
        <v/>
      </c>
      <c r="BE5874" s="2" t="str">
        <f t="shared" ca="1" si="106"/>
        <v/>
      </c>
      <c r="BF5874" s="2" t="str">
        <f t="shared" si="107"/>
        <v/>
      </c>
      <c r="BG5874" s="2" t="str">
        <f t="shared" ca="1" si="108"/>
        <v/>
      </c>
      <c r="BR5874" t="str">
        <f t="shared" ca="1" si="109"/>
        <v/>
      </c>
      <c r="BS5874" s="1" t="str">
        <f t="shared" ca="1" si="110"/>
        <v/>
      </c>
      <c r="BT5874" s="1" t="str">
        <f t="shared" ca="1" si="111"/>
        <v/>
      </c>
      <c r="BU5874">
        <f>ROW()</f>
        <v>5874</v>
      </c>
    </row>
    <row r="5875" spans="1:73" x14ac:dyDescent="0.45">
      <c r="A5875" s="2">
        <f>IF(K5875="",MAX(A$2:A5874)+1,"")</f>
        <v>1561</v>
      </c>
      <c r="B5875" s="3" t="str">
        <f ca="1">IFERROR(IF(A5875&lt;&gt;"",MATCH(A5875,H$2:H5874,0)+1,""),"")</f>
        <v/>
      </c>
      <c r="C5875" s="3">
        <f ca="1">MAX(MAX(A$2:A5874),MAX(H$2:H5874))</f>
        <v>1560</v>
      </c>
      <c r="D5875" s="2">
        <f t="shared" si="91"/>
        <v>5876</v>
      </c>
      <c r="E5875" s="2" t="str">
        <f>IF(A5875="",LOOKUP(2, 1/(A$1:A5874&lt;&gt;""), ROW(A$1:A5874)),"")</f>
        <v/>
      </c>
      <c r="F5875" s="2" t="str">
        <f ca="1">IFERROR(IF(H5875&lt;&gt;"",INDEX(ROW(A:A),MATCH(H5875,A:A,0)),LOOKUP(2,1/(H$1:H5874=A5875),ROW(H$1:H5874))),"")</f>
        <v/>
      </c>
      <c r="G5875" s="3">
        <f ca="1">IF(D5875&gt;ROW()+1,IF(D5875&lt;&gt;"",SUM(G5876:INDIRECT("G"&amp;(D5875-1))),I5875*INDIRECT("G"&amp;F5875)),1)</f>
        <v>1</v>
      </c>
      <c r="H5875" s="6">
        <f ca="1">IF(J5875="",IF(COUNTIF(K$2:K5874,K5875)&gt;0,INDIRECT("H"&amp;MATCH(K5875,K$2:K5874,0)+1),IF(COUNTIF(J$2:J5874,K5875)&gt;0,INDIRECT("A"&amp;MATCH(K5875,J$2:J5874,0)+1),C5875+1)),"")</f>
        <v>0</v>
      </c>
      <c r="I5875">
        <f t="shared" ca="1" si="92"/>
        <v>1</v>
      </c>
      <c r="J5875" s="2" t="str">
        <f t="shared" ca="1" si="93"/>
        <v/>
      </c>
      <c r="L5875">
        <f t="shared" si="94"/>
        <v>1</v>
      </c>
      <c r="M5875" t="str">
        <f t="shared" si="95"/>
        <v/>
      </c>
      <c r="N5875" s="2" t="str">
        <f t="shared" si="96"/>
        <v/>
      </c>
      <c r="O5875" s="2" t="str">
        <f t="shared" si="97"/>
        <v/>
      </c>
      <c r="T5875" s="2">
        <f t="shared" si="98"/>
        <v>0</v>
      </c>
      <c r="W5875" s="2">
        <f>IF(X5875&lt;&gt;"",VLOOKUP(X5875,燃料!B$12:D$18,3,0)*Y5875,0)</f>
        <v>0</v>
      </c>
      <c r="Y5875" s="2">
        <f t="shared" si="99"/>
        <v>0</v>
      </c>
      <c r="AB5875">
        <f>IF(X5875&lt;&gt;0,VLOOKUP(X5875,燃料!$B$12:$H$18,7,0)*Y5875,0)</f>
        <v>0</v>
      </c>
      <c r="AE5875" s="9">
        <f t="shared" si="100"/>
        <v>0</v>
      </c>
      <c r="AH5875">
        <v>1</v>
      </c>
      <c r="AQ5875" s="2">
        <f ca="1">IF($D5875&lt;&gt;"",IF(K5875&lt;&gt;0,INDIRECT("AQ"&amp;K5875),$AH5875*($T5875+IF($D5875&gt;ROW()+1,SUM(AQ5876:INDIRECT("AQ"&amp;$D5875-1)),0))/$L5875),$N5875*INDIRECT("AQ"&amp;$F5875))</f>
        <v>0</v>
      </c>
      <c r="AR5875" s="2">
        <f ca="1">IF($D5875&lt;&gt;"",IF(K5875&lt;&gt;0,INDIRECT("AR"&amp;K5875),$AH5875*($W5875+$AC5875+$AD5875+IF($D5875&gt;(ROW()+1),SUM(AR5876:INDIRECT("AR"&amp;$D5875-1)),0))/$L5875),$N5875*INDIRECT("AR"&amp;$F5875))</f>
        <v>0</v>
      </c>
      <c r="AS5875" s="7">
        <f ca="1">AQ5875*燃料!$D$15+AR5875</f>
        <v>0</v>
      </c>
      <c r="AT5875" s="2">
        <f ca="1">AQ5875*燃料!$H$15</f>
        <v>0</v>
      </c>
      <c r="AU5875" s="2">
        <f ca="1">IF($D5875&lt;&gt;"",IF(K5875&lt;&gt;0,INDIRECT("AU"&amp;K5875),$AH5875*($AB5875+IF($D5875&gt;(ROW()+1),SUM(AU5876:INDIRECT("AU"&amp;$D5875-1)),0))/$L5875),$N5875*INDIRECT("AU"&amp;$F5875))</f>
        <v>0</v>
      </c>
      <c r="AV5875" s="2">
        <f ca="1">IF($D5875&lt;&gt;"",IF(K5875&lt;&gt;0,INDIRECT("AV"&amp;K5875),$AH5875*($AE5875+IF($D5875&gt;(ROW()+1),SUM(AV5876:INDIRECT("AV"&amp;$D5875-1)),0))/$L5875),$N5875*INDIRECT("AV"&amp;$F5875))</f>
        <v>0</v>
      </c>
      <c r="AW5875" s="7">
        <f t="shared" ca="1" si="101"/>
        <v>0</v>
      </c>
      <c r="AX5875" s="2">
        <f t="shared" ca="1" si="102"/>
        <v>1</v>
      </c>
      <c r="AY5875">
        <v>0</v>
      </c>
      <c r="AZ5875" t="s">
        <v>33</v>
      </c>
      <c r="BA5875">
        <f t="shared" si="103"/>
        <v>5876</v>
      </c>
      <c r="BB5875" t="str">
        <f t="shared" si="104"/>
        <v/>
      </c>
      <c r="BC5875" t="str">
        <f t="shared" ca="1" si="105"/>
        <v/>
      </c>
      <c r="BE5875" s="2" t="str">
        <f t="shared" ca="1" si="106"/>
        <v/>
      </c>
      <c r="BF5875" s="2" t="str">
        <f t="shared" si="107"/>
        <v/>
      </c>
      <c r="BG5875" s="2" t="str">
        <f t="shared" ca="1" si="108"/>
        <v/>
      </c>
      <c r="BR5875" t="str">
        <f t="shared" ca="1" si="109"/>
        <v/>
      </c>
      <c r="BS5875" s="1" t="str">
        <f t="shared" ca="1" si="110"/>
        <v/>
      </c>
      <c r="BT5875" s="1" t="str">
        <f t="shared" ca="1" si="111"/>
        <v/>
      </c>
      <c r="BU5875">
        <f>ROW()</f>
        <v>5875</v>
      </c>
    </row>
    <row r="5876" spans="1:73" x14ac:dyDescent="0.45">
      <c r="A5876" s="2">
        <f>IF(K5876="",MAX(A$2:A5875)+1,"")</f>
        <v>1562</v>
      </c>
      <c r="B5876" s="3" t="str">
        <f ca="1">IFERROR(IF(A5876&lt;&gt;"",MATCH(A5876,H$2:H5875,0)+1,""),"")</f>
        <v/>
      </c>
      <c r="C5876" s="3">
        <f ca="1">MAX(MAX(A$2:A5875),MAX(H$2:H5875))</f>
        <v>1561</v>
      </c>
      <c r="D5876" s="2">
        <f t="shared" si="91"/>
        <v>5877</v>
      </c>
      <c r="E5876" s="2" t="str">
        <f>IF(A5876="",LOOKUP(2, 1/(A$1:A5875&lt;&gt;""), ROW(A$1:A5875)),"")</f>
        <v/>
      </c>
      <c r="F5876" s="2" t="str">
        <f ca="1">IFERROR(IF(H5876&lt;&gt;"",INDEX(ROW(A:A),MATCH(H5876,A:A,0)),LOOKUP(2,1/(H$1:H5875=A5876),ROW(H$1:H5875))),"")</f>
        <v/>
      </c>
      <c r="G5876" s="3">
        <f ca="1">IF(D5876&gt;ROW()+1,IF(D5876&lt;&gt;"",SUM(G5877:INDIRECT("G"&amp;(D5876-1))),I5876*INDIRECT("G"&amp;F5876)),1)</f>
        <v>1</v>
      </c>
      <c r="H5876" s="6">
        <f ca="1">IF(J5876="",IF(COUNTIF(K$2:K5875,K5876)&gt;0,INDIRECT("H"&amp;MATCH(K5876,K$2:K5875,0)+1),IF(COUNTIF(J$2:J5875,K5876)&gt;0,INDIRECT("A"&amp;MATCH(K5876,J$2:J5875,0)+1),C5876+1)),"")</f>
        <v>0</v>
      </c>
      <c r="I5876">
        <f t="shared" ca="1" si="92"/>
        <v>1</v>
      </c>
      <c r="J5876" s="2" t="str">
        <f t="shared" ca="1" si="93"/>
        <v/>
      </c>
      <c r="L5876">
        <f t="shared" si="94"/>
        <v>1</v>
      </c>
      <c r="M5876" t="str">
        <f t="shared" si="95"/>
        <v/>
      </c>
      <c r="N5876" s="2" t="str">
        <f t="shared" si="96"/>
        <v/>
      </c>
      <c r="O5876" s="2" t="str">
        <f t="shared" si="97"/>
        <v/>
      </c>
      <c r="T5876" s="2">
        <f t="shared" si="98"/>
        <v>0</v>
      </c>
      <c r="W5876" s="2">
        <f>IF(X5876&lt;&gt;"",VLOOKUP(X5876,燃料!B$12:D$18,3,0)*Y5876,0)</f>
        <v>0</v>
      </c>
      <c r="Y5876" s="2">
        <f t="shared" si="99"/>
        <v>0</v>
      </c>
      <c r="AB5876">
        <f>IF(X5876&lt;&gt;0,VLOOKUP(X5876,燃料!$B$12:$H$18,7,0)*Y5876,0)</f>
        <v>0</v>
      </c>
      <c r="AE5876" s="9">
        <f t="shared" si="100"/>
        <v>0</v>
      </c>
      <c r="AH5876">
        <v>1</v>
      </c>
      <c r="AQ5876" s="2">
        <f ca="1">IF($D5876&lt;&gt;"",IF(K5876&lt;&gt;0,INDIRECT("AQ"&amp;K5876),$AH5876*($T5876+IF($D5876&gt;ROW()+1,SUM(AQ5877:INDIRECT("AQ"&amp;$D5876-1)),0))/$L5876),$N5876*INDIRECT("AQ"&amp;$F5876))</f>
        <v>0</v>
      </c>
      <c r="AR5876" s="2">
        <f ca="1">IF($D5876&lt;&gt;"",IF(K5876&lt;&gt;0,INDIRECT("AR"&amp;K5876),$AH5876*($W5876+$AC5876+$AD5876+IF($D5876&gt;(ROW()+1),SUM(AR5877:INDIRECT("AR"&amp;$D5876-1)),0))/$L5876),$N5876*INDIRECT("AR"&amp;$F5876))</f>
        <v>0</v>
      </c>
      <c r="AS5876" s="7">
        <f ca="1">AQ5876*燃料!$D$15+AR5876</f>
        <v>0</v>
      </c>
      <c r="AT5876" s="2">
        <f ca="1">AQ5876*燃料!$H$15</f>
        <v>0</v>
      </c>
      <c r="AU5876" s="2">
        <f ca="1">IF($D5876&lt;&gt;"",IF(K5876&lt;&gt;0,INDIRECT("AU"&amp;K5876),$AH5876*($AB5876+IF($D5876&gt;(ROW()+1),SUM(AU5877:INDIRECT("AU"&amp;$D5876-1)),0))/$L5876),$N5876*INDIRECT("AU"&amp;$F5876))</f>
        <v>0</v>
      </c>
      <c r="AV5876" s="2">
        <f ca="1">IF($D5876&lt;&gt;"",IF(K5876&lt;&gt;0,INDIRECT("AV"&amp;K5876),$AH5876*($AE5876+IF($D5876&gt;(ROW()+1),SUM(AV5877:INDIRECT("AV"&amp;$D5876-1)),0))/$L5876),$N5876*INDIRECT("AV"&amp;$F5876))</f>
        <v>0</v>
      </c>
      <c r="AW5876" s="7">
        <f t="shared" ca="1" si="101"/>
        <v>0</v>
      </c>
      <c r="AX5876" s="2">
        <f t="shared" ca="1" si="102"/>
        <v>1</v>
      </c>
      <c r="AY5876">
        <v>0</v>
      </c>
      <c r="AZ5876" t="s">
        <v>33</v>
      </c>
      <c r="BA5876">
        <f t="shared" si="103"/>
        <v>5877</v>
      </c>
      <c r="BB5876" t="str">
        <f t="shared" si="104"/>
        <v/>
      </c>
      <c r="BC5876" t="str">
        <f t="shared" ca="1" si="105"/>
        <v/>
      </c>
      <c r="BE5876" s="2" t="str">
        <f t="shared" ca="1" si="106"/>
        <v/>
      </c>
      <c r="BF5876" s="2" t="str">
        <f t="shared" si="107"/>
        <v/>
      </c>
      <c r="BG5876" s="2" t="str">
        <f t="shared" ca="1" si="108"/>
        <v/>
      </c>
      <c r="BR5876" t="str">
        <f t="shared" ca="1" si="109"/>
        <v/>
      </c>
      <c r="BS5876" s="1" t="str">
        <f t="shared" ca="1" si="110"/>
        <v/>
      </c>
      <c r="BT5876" s="1" t="str">
        <f t="shared" ca="1" si="111"/>
        <v/>
      </c>
      <c r="BU5876">
        <f>ROW()</f>
        <v>5876</v>
      </c>
    </row>
    <row r="5877" spans="1:73" x14ac:dyDescent="0.45">
      <c r="A5877" s="2">
        <f>IF(K5877="",MAX(A$2:A5876)+1,"")</f>
        <v>1563</v>
      </c>
      <c r="B5877" s="3" t="str">
        <f ca="1">IFERROR(IF(A5877&lt;&gt;"",MATCH(A5877,H$2:H5876,0)+1,""),"")</f>
        <v/>
      </c>
      <c r="C5877" s="3">
        <f ca="1">MAX(MAX(A$2:A5876),MAX(H$2:H5876))</f>
        <v>1562</v>
      </c>
      <c r="D5877" s="2">
        <f t="shared" si="91"/>
        <v>5878</v>
      </c>
      <c r="E5877" s="2" t="str">
        <f>IF(A5877="",LOOKUP(2, 1/(A$1:A5876&lt;&gt;""), ROW(A$1:A5876)),"")</f>
        <v/>
      </c>
      <c r="F5877" s="2" t="str">
        <f ca="1">IFERROR(IF(H5877&lt;&gt;"",INDEX(ROW(A:A),MATCH(H5877,A:A,0)),LOOKUP(2,1/(H$1:H5876=A5877),ROW(H$1:H5876))),"")</f>
        <v/>
      </c>
      <c r="G5877" s="3">
        <f ca="1">IF(D5877&gt;ROW()+1,IF(D5877&lt;&gt;"",SUM(G5878:INDIRECT("G"&amp;(D5877-1))),I5877*INDIRECT("G"&amp;F5877)),1)</f>
        <v>1</v>
      </c>
      <c r="H5877" s="6">
        <f ca="1">IF(J5877="",IF(COUNTIF(K$2:K5876,K5877)&gt;0,INDIRECT("H"&amp;MATCH(K5877,K$2:K5876,0)+1),IF(COUNTIF(J$2:J5876,K5877)&gt;0,INDIRECT("A"&amp;MATCH(K5877,J$2:J5876,0)+1),C5877+1)),"")</f>
        <v>0</v>
      </c>
      <c r="I5877">
        <f t="shared" ca="1" si="92"/>
        <v>1</v>
      </c>
      <c r="J5877" s="2" t="str">
        <f t="shared" ca="1" si="93"/>
        <v/>
      </c>
      <c r="L5877">
        <f t="shared" si="94"/>
        <v>1</v>
      </c>
      <c r="M5877" t="str">
        <f t="shared" si="95"/>
        <v/>
      </c>
      <c r="N5877" s="2" t="str">
        <f t="shared" si="96"/>
        <v/>
      </c>
      <c r="O5877" s="2" t="str">
        <f t="shared" si="97"/>
        <v/>
      </c>
      <c r="T5877" s="2">
        <f t="shared" si="98"/>
        <v>0</v>
      </c>
      <c r="W5877" s="2">
        <f>IF(X5877&lt;&gt;"",VLOOKUP(X5877,燃料!B$12:D$18,3,0)*Y5877,0)</f>
        <v>0</v>
      </c>
      <c r="Y5877" s="2">
        <f t="shared" si="99"/>
        <v>0</v>
      </c>
      <c r="AB5877">
        <f>IF(X5877&lt;&gt;0,VLOOKUP(X5877,燃料!$B$12:$H$18,7,0)*Y5877,0)</f>
        <v>0</v>
      </c>
      <c r="AE5877" s="9">
        <f t="shared" si="100"/>
        <v>0</v>
      </c>
      <c r="AH5877">
        <v>1</v>
      </c>
      <c r="AQ5877" s="2">
        <f ca="1">IF($D5877&lt;&gt;"",IF(K5877&lt;&gt;0,INDIRECT("AQ"&amp;K5877),$AH5877*($T5877+IF($D5877&gt;ROW()+1,SUM(AQ5878:INDIRECT("AQ"&amp;$D5877-1)),0))/$L5877),$N5877*INDIRECT("AQ"&amp;$F5877))</f>
        <v>0</v>
      </c>
      <c r="AR5877" s="2">
        <f ca="1">IF($D5877&lt;&gt;"",IF(K5877&lt;&gt;0,INDIRECT("AR"&amp;K5877),$AH5877*($W5877+$AC5877+$AD5877+IF($D5877&gt;(ROW()+1),SUM(AR5878:INDIRECT("AR"&amp;$D5877-1)),0))/$L5877),$N5877*INDIRECT("AR"&amp;$F5877))</f>
        <v>0</v>
      </c>
      <c r="AS5877" s="7">
        <f ca="1">AQ5877*燃料!$D$15+AR5877</f>
        <v>0</v>
      </c>
      <c r="AT5877" s="2">
        <f ca="1">AQ5877*燃料!$H$15</f>
        <v>0</v>
      </c>
      <c r="AU5877" s="2">
        <f ca="1">IF($D5877&lt;&gt;"",IF(K5877&lt;&gt;0,INDIRECT("AU"&amp;K5877),$AH5877*($AB5877+IF($D5877&gt;(ROW()+1),SUM(AU5878:INDIRECT("AU"&amp;$D5877-1)),0))/$L5877),$N5877*INDIRECT("AU"&amp;$F5877))</f>
        <v>0</v>
      </c>
      <c r="AV5877" s="2">
        <f ca="1">IF($D5877&lt;&gt;"",IF(K5877&lt;&gt;0,INDIRECT("AV"&amp;K5877),$AH5877*($AE5877+IF($D5877&gt;(ROW()+1),SUM(AV5878:INDIRECT("AV"&amp;$D5877-1)),0))/$L5877),$N5877*INDIRECT("AV"&amp;$F5877))</f>
        <v>0</v>
      </c>
      <c r="AW5877" s="7">
        <f t="shared" ca="1" si="101"/>
        <v>0</v>
      </c>
      <c r="AX5877" s="2">
        <f t="shared" ca="1" si="102"/>
        <v>1</v>
      </c>
      <c r="AY5877">
        <v>0</v>
      </c>
      <c r="AZ5877" t="s">
        <v>33</v>
      </c>
      <c r="BA5877">
        <f t="shared" si="103"/>
        <v>5878</v>
      </c>
      <c r="BB5877" t="str">
        <f t="shared" si="104"/>
        <v/>
      </c>
      <c r="BC5877" t="str">
        <f t="shared" ca="1" si="105"/>
        <v/>
      </c>
      <c r="BE5877" s="2" t="str">
        <f t="shared" ca="1" si="106"/>
        <v/>
      </c>
      <c r="BF5877" s="2" t="str">
        <f t="shared" si="107"/>
        <v/>
      </c>
      <c r="BG5877" s="2" t="str">
        <f t="shared" ca="1" si="108"/>
        <v/>
      </c>
      <c r="BR5877" t="str">
        <f t="shared" ca="1" si="109"/>
        <v/>
      </c>
      <c r="BS5877" s="1" t="str">
        <f t="shared" ca="1" si="110"/>
        <v/>
      </c>
      <c r="BT5877" s="1" t="str">
        <f t="shared" ca="1" si="111"/>
        <v/>
      </c>
      <c r="BU5877">
        <f>ROW()</f>
        <v>5877</v>
      </c>
    </row>
    <row r="5878" spans="1:73" x14ac:dyDescent="0.45">
      <c r="A5878" s="2">
        <f>IF(K5878="",MAX(A$2:A5877)+1,"")</f>
        <v>1564</v>
      </c>
      <c r="B5878" s="3" t="str">
        <f ca="1">IFERROR(IF(A5878&lt;&gt;"",MATCH(A5878,H$2:H5877,0)+1,""),"")</f>
        <v/>
      </c>
      <c r="C5878" s="3">
        <f ca="1">MAX(MAX(A$2:A5877),MAX(H$2:H5877))</f>
        <v>1563</v>
      </c>
      <c r="D5878" s="2">
        <f t="shared" si="91"/>
        <v>5879</v>
      </c>
      <c r="E5878" s="2" t="str">
        <f>IF(A5878="",LOOKUP(2, 1/(A$1:A5877&lt;&gt;""), ROW(A$1:A5877)),"")</f>
        <v/>
      </c>
      <c r="F5878" s="2" t="str">
        <f ca="1">IFERROR(IF(H5878&lt;&gt;"",INDEX(ROW(A:A),MATCH(H5878,A:A,0)),LOOKUP(2,1/(H$1:H5877=A5878),ROW(H$1:H5877))),"")</f>
        <v/>
      </c>
      <c r="G5878" s="3">
        <f ca="1">IF(D5878&gt;ROW()+1,IF(D5878&lt;&gt;"",SUM(G5879:INDIRECT("G"&amp;(D5878-1))),I5878*INDIRECT("G"&amp;F5878)),1)</f>
        <v>1</v>
      </c>
      <c r="H5878" s="6">
        <f ca="1">IF(J5878="",IF(COUNTIF(K$2:K5877,K5878)&gt;0,INDIRECT("H"&amp;MATCH(K5878,K$2:K5877,0)+1),IF(COUNTIF(J$2:J5877,K5878)&gt;0,INDIRECT("A"&amp;MATCH(K5878,J$2:J5877,0)+1),C5878+1)),"")</f>
        <v>0</v>
      </c>
      <c r="I5878">
        <f t="shared" ca="1" si="92"/>
        <v>1</v>
      </c>
      <c r="J5878" s="2" t="str">
        <f t="shared" ca="1" si="93"/>
        <v/>
      </c>
      <c r="L5878">
        <f t="shared" si="94"/>
        <v>1</v>
      </c>
      <c r="M5878" t="str">
        <f t="shared" si="95"/>
        <v/>
      </c>
      <c r="N5878" s="2" t="str">
        <f t="shared" si="96"/>
        <v/>
      </c>
      <c r="O5878" s="2" t="str">
        <f t="shared" si="97"/>
        <v/>
      </c>
      <c r="T5878" s="2">
        <f t="shared" si="98"/>
        <v>0</v>
      </c>
      <c r="W5878" s="2">
        <f>IF(X5878&lt;&gt;"",VLOOKUP(X5878,燃料!B$12:D$18,3,0)*Y5878,0)</f>
        <v>0</v>
      </c>
      <c r="Y5878" s="2">
        <f t="shared" si="99"/>
        <v>0</v>
      </c>
      <c r="AB5878">
        <f>IF(X5878&lt;&gt;0,VLOOKUP(X5878,燃料!$B$12:$H$18,7,0)*Y5878,0)</f>
        <v>0</v>
      </c>
      <c r="AE5878" s="9">
        <f t="shared" si="100"/>
        <v>0</v>
      </c>
      <c r="AH5878">
        <v>1</v>
      </c>
      <c r="AQ5878" s="2">
        <f ca="1">IF($D5878&lt;&gt;"",IF(K5878&lt;&gt;0,INDIRECT("AQ"&amp;K5878),$AH5878*($T5878+IF($D5878&gt;ROW()+1,SUM(AQ5879:INDIRECT("AQ"&amp;$D5878-1)),0))/$L5878),$N5878*INDIRECT("AQ"&amp;$F5878))</f>
        <v>0</v>
      </c>
      <c r="AR5878" s="2">
        <f ca="1">IF($D5878&lt;&gt;"",IF(K5878&lt;&gt;0,INDIRECT("AR"&amp;K5878),$AH5878*($W5878+$AC5878+$AD5878+IF($D5878&gt;(ROW()+1),SUM(AR5879:INDIRECT("AR"&amp;$D5878-1)),0))/$L5878),$N5878*INDIRECT("AR"&amp;$F5878))</f>
        <v>0</v>
      </c>
      <c r="AS5878" s="7">
        <f ca="1">AQ5878*燃料!$D$15+AR5878</f>
        <v>0</v>
      </c>
      <c r="AT5878" s="2">
        <f ca="1">AQ5878*燃料!$H$15</f>
        <v>0</v>
      </c>
      <c r="AU5878" s="2">
        <f ca="1">IF($D5878&lt;&gt;"",IF(K5878&lt;&gt;0,INDIRECT("AU"&amp;K5878),$AH5878*($AB5878+IF($D5878&gt;(ROW()+1),SUM(AU5879:INDIRECT("AU"&amp;$D5878-1)),0))/$L5878),$N5878*INDIRECT("AU"&amp;$F5878))</f>
        <v>0</v>
      </c>
      <c r="AV5878" s="2">
        <f ca="1">IF($D5878&lt;&gt;"",IF(K5878&lt;&gt;0,INDIRECT("AV"&amp;K5878),$AH5878*($AE5878+IF($D5878&gt;(ROW()+1),SUM(AV5879:INDIRECT("AV"&amp;$D5878-1)),0))/$L5878),$N5878*INDIRECT("AV"&amp;$F5878))</f>
        <v>0</v>
      </c>
      <c r="AW5878" s="7">
        <f t="shared" ca="1" si="101"/>
        <v>0</v>
      </c>
      <c r="AX5878" s="2">
        <f t="shared" ca="1" si="102"/>
        <v>1</v>
      </c>
      <c r="AY5878">
        <v>0</v>
      </c>
      <c r="AZ5878" t="s">
        <v>33</v>
      </c>
      <c r="BA5878">
        <f t="shared" si="103"/>
        <v>5879</v>
      </c>
      <c r="BB5878" t="str">
        <f t="shared" si="104"/>
        <v/>
      </c>
      <c r="BC5878" t="str">
        <f t="shared" ca="1" si="105"/>
        <v/>
      </c>
      <c r="BE5878" s="2" t="str">
        <f t="shared" ca="1" si="106"/>
        <v/>
      </c>
      <c r="BF5878" s="2" t="str">
        <f t="shared" si="107"/>
        <v/>
      </c>
      <c r="BG5878" s="2" t="str">
        <f t="shared" ca="1" si="108"/>
        <v/>
      </c>
      <c r="BR5878" t="str">
        <f t="shared" ca="1" si="109"/>
        <v/>
      </c>
      <c r="BS5878" s="1" t="str">
        <f t="shared" ca="1" si="110"/>
        <v/>
      </c>
      <c r="BT5878" s="1" t="str">
        <f t="shared" ca="1" si="111"/>
        <v/>
      </c>
      <c r="BU5878">
        <f>ROW()</f>
        <v>5878</v>
      </c>
    </row>
    <row r="5879" spans="1:73" x14ac:dyDescent="0.45">
      <c r="A5879" s="2">
        <f>IF(K5879="",MAX(A$2:A5878)+1,"")</f>
        <v>1565</v>
      </c>
      <c r="B5879" s="3" t="str">
        <f ca="1">IFERROR(IF(A5879&lt;&gt;"",MATCH(A5879,H$2:H5878,0)+1,""),"")</f>
        <v/>
      </c>
      <c r="C5879" s="3">
        <f ca="1">MAX(MAX(A$2:A5878),MAX(H$2:H5878))</f>
        <v>1564</v>
      </c>
      <c r="D5879" s="2">
        <f t="shared" si="91"/>
        <v>5880</v>
      </c>
      <c r="E5879" s="2" t="str">
        <f>IF(A5879="",LOOKUP(2, 1/(A$1:A5878&lt;&gt;""), ROW(A$1:A5878)),"")</f>
        <v/>
      </c>
      <c r="F5879" s="2" t="str">
        <f ca="1">IFERROR(IF(H5879&lt;&gt;"",INDEX(ROW(A:A),MATCH(H5879,A:A,0)),LOOKUP(2,1/(H$1:H5878=A5879),ROW(H$1:H5878))),"")</f>
        <v/>
      </c>
      <c r="G5879" s="3">
        <f ca="1">IF(D5879&gt;ROW()+1,IF(D5879&lt;&gt;"",SUM(G5880:INDIRECT("G"&amp;(D5879-1))),I5879*INDIRECT("G"&amp;F5879)),1)</f>
        <v>1</v>
      </c>
      <c r="H5879" s="6">
        <f ca="1">IF(J5879="",IF(COUNTIF(K$2:K5878,K5879)&gt;0,INDIRECT("H"&amp;MATCH(K5879,K$2:K5878,0)+1),IF(COUNTIF(J$2:J5878,K5879)&gt;0,INDIRECT("A"&amp;MATCH(K5879,J$2:J5878,0)+1),C5879+1)),"")</f>
        <v>0</v>
      </c>
      <c r="I5879">
        <f t="shared" ca="1" si="92"/>
        <v>1</v>
      </c>
      <c r="J5879" s="2" t="str">
        <f t="shared" ca="1" si="93"/>
        <v/>
      </c>
      <c r="L5879">
        <f t="shared" si="94"/>
        <v>1</v>
      </c>
      <c r="M5879" t="str">
        <f t="shared" si="95"/>
        <v/>
      </c>
      <c r="N5879" s="2" t="str">
        <f t="shared" si="96"/>
        <v/>
      </c>
      <c r="O5879" s="2" t="str">
        <f t="shared" si="97"/>
        <v/>
      </c>
      <c r="T5879" s="2">
        <f t="shared" si="98"/>
        <v>0</v>
      </c>
      <c r="W5879" s="2">
        <f>IF(X5879&lt;&gt;"",VLOOKUP(X5879,燃料!B$12:D$18,3,0)*Y5879,0)</f>
        <v>0</v>
      </c>
      <c r="Y5879" s="2">
        <f t="shared" si="99"/>
        <v>0</v>
      </c>
      <c r="AB5879">
        <f>IF(X5879&lt;&gt;0,VLOOKUP(X5879,燃料!$B$12:$H$18,7,0)*Y5879,0)</f>
        <v>0</v>
      </c>
      <c r="AE5879" s="9">
        <f t="shared" si="100"/>
        <v>0</v>
      </c>
      <c r="AH5879">
        <v>1</v>
      </c>
      <c r="AQ5879" s="2">
        <f ca="1">IF($D5879&lt;&gt;"",IF(K5879&lt;&gt;0,INDIRECT("AQ"&amp;K5879),$AH5879*($T5879+IF($D5879&gt;ROW()+1,SUM(AQ5880:INDIRECT("AQ"&amp;$D5879-1)),0))/$L5879),$N5879*INDIRECT("AQ"&amp;$F5879))</f>
        <v>0</v>
      </c>
      <c r="AR5879" s="2">
        <f ca="1">IF($D5879&lt;&gt;"",IF(K5879&lt;&gt;0,INDIRECT("AR"&amp;K5879),$AH5879*($W5879+$AC5879+$AD5879+IF($D5879&gt;(ROW()+1),SUM(AR5880:INDIRECT("AR"&amp;$D5879-1)),0))/$L5879),$N5879*INDIRECT("AR"&amp;$F5879))</f>
        <v>0</v>
      </c>
      <c r="AS5879" s="7">
        <f ca="1">AQ5879*燃料!$D$15+AR5879</f>
        <v>0</v>
      </c>
      <c r="AT5879" s="2">
        <f ca="1">AQ5879*燃料!$H$15</f>
        <v>0</v>
      </c>
      <c r="AU5879" s="2">
        <f ca="1">IF($D5879&lt;&gt;"",IF(K5879&lt;&gt;0,INDIRECT("AU"&amp;K5879),$AH5879*($AB5879+IF($D5879&gt;(ROW()+1),SUM(AU5880:INDIRECT("AU"&amp;$D5879-1)),0))/$L5879),$N5879*INDIRECT("AU"&amp;$F5879))</f>
        <v>0</v>
      </c>
      <c r="AV5879" s="2">
        <f ca="1">IF($D5879&lt;&gt;"",IF(K5879&lt;&gt;0,INDIRECT("AV"&amp;K5879),$AH5879*($AE5879+IF($D5879&gt;(ROW()+1),SUM(AV5880:INDIRECT("AV"&amp;$D5879-1)),0))/$L5879),$N5879*INDIRECT("AV"&amp;$F5879))</f>
        <v>0</v>
      </c>
      <c r="AW5879" s="7">
        <f t="shared" ca="1" si="101"/>
        <v>0</v>
      </c>
      <c r="AX5879" s="2">
        <f t="shared" ca="1" si="102"/>
        <v>1</v>
      </c>
      <c r="AY5879">
        <v>0</v>
      </c>
      <c r="AZ5879" t="s">
        <v>33</v>
      </c>
      <c r="BA5879">
        <f t="shared" si="103"/>
        <v>5880</v>
      </c>
      <c r="BB5879" t="str">
        <f t="shared" si="104"/>
        <v/>
      </c>
      <c r="BC5879" t="str">
        <f t="shared" ca="1" si="105"/>
        <v/>
      </c>
      <c r="BE5879" s="2" t="str">
        <f t="shared" ca="1" si="106"/>
        <v/>
      </c>
      <c r="BF5879" s="2" t="str">
        <f t="shared" si="107"/>
        <v/>
      </c>
      <c r="BG5879" s="2" t="str">
        <f t="shared" ca="1" si="108"/>
        <v/>
      </c>
      <c r="BR5879" t="str">
        <f t="shared" ca="1" si="109"/>
        <v/>
      </c>
      <c r="BS5879" s="1" t="str">
        <f t="shared" ca="1" si="110"/>
        <v/>
      </c>
      <c r="BT5879" s="1" t="str">
        <f t="shared" ca="1" si="111"/>
        <v/>
      </c>
      <c r="BU5879">
        <f>ROW()</f>
        <v>5879</v>
      </c>
    </row>
    <row r="5880" spans="1:73" x14ac:dyDescent="0.45">
      <c r="A5880" s="2">
        <f>IF(K5880="",MAX(A$2:A5879)+1,"")</f>
        <v>1566</v>
      </c>
      <c r="B5880" s="3" t="str">
        <f ca="1">IFERROR(IF(A5880&lt;&gt;"",MATCH(A5880,H$2:H5879,0)+1,""),"")</f>
        <v/>
      </c>
      <c r="C5880" s="3">
        <f ca="1">MAX(MAX(A$2:A5879),MAX(H$2:H5879))</f>
        <v>1565</v>
      </c>
      <c r="D5880" s="2">
        <f t="shared" si="91"/>
        <v>5881</v>
      </c>
      <c r="E5880" s="2" t="str">
        <f>IF(A5880="",LOOKUP(2, 1/(A$1:A5879&lt;&gt;""), ROW(A$1:A5879)),"")</f>
        <v/>
      </c>
      <c r="F5880" s="2" t="str">
        <f ca="1">IFERROR(IF(H5880&lt;&gt;"",INDEX(ROW(A:A),MATCH(H5880,A:A,0)),LOOKUP(2,1/(H$1:H5879=A5880),ROW(H$1:H5879))),"")</f>
        <v/>
      </c>
      <c r="G5880" s="3">
        <f ca="1">IF(D5880&gt;ROW()+1,IF(D5880&lt;&gt;"",SUM(G5881:INDIRECT("G"&amp;(D5880-1))),I5880*INDIRECT("G"&amp;F5880)),1)</f>
        <v>1</v>
      </c>
      <c r="H5880" s="6">
        <f ca="1">IF(J5880="",IF(COUNTIF(K$2:K5879,K5880)&gt;0,INDIRECT("H"&amp;MATCH(K5880,K$2:K5879,0)+1),IF(COUNTIF(J$2:J5879,K5880)&gt;0,INDIRECT("A"&amp;MATCH(K5880,J$2:J5879,0)+1),C5880+1)),"")</f>
        <v>0</v>
      </c>
      <c r="I5880">
        <f t="shared" ca="1" si="92"/>
        <v>1</v>
      </c>
      <c r="J5880" s="2" t="str">
        <f t="shared" ca="1" si="93"/>
        <v/>
      </c>
      <c r="L5880">
        <f t="shared" si="94"/>
        <v>1</v>
      </c>
      <c r="M5880" t="str">
        <f t="shared" si="95"/>
        <v/>
      </c>
      <c r="N5880" s="2" t="str">
        <f t="shared" si="96"/>
        <v/>
      </c>
      <c r="O5880" s="2" t="str">
        <f t="shared" si="97"/>
        <v/>
      </c>
      <c r="T5880" s="2">
        <f t="shared" si="98"/>
        <v>0</v>
      </c>
      <c r="W5880" s="2">
        <f>IF(X5880&lt;&gt;"",VLOOKUP(X5880,燃料!B$12:D$18,3,0)*Y5880,0)</f>
        <v>0</v>
      </c>
      <c r="Y5880" s="2">
        <f t="shared" si="99"/>
        <v>0</v>
      </c>
      <c r="AB5880">
        <f>IF(X5880&lt;&gt;0,VLOOKUP(X5880,燃料!$B$12:$H$18,7,0)*Y5880,0)</f>
        <v>0</v>
      </c>
      <c r="AE5880" s="9">
        <f t="shared" si="100"/>
        <v>0</v>
      </c>
      <c r="AH5880">
        <v>1</v>
      </c>
      <c r="AQ5880" s="2">
        <f ca="1">IF($D5880&lt;&gt;"",IF(K5880&lt;&gt;0,INDIRECT("AQ"&amp;K5880),$AH5880*($T5880+IF($D5880&gt;ROW()+1,SUM(AQ5881:INDIRECT("AQ"&amp;$D5880-1)),0))/$L5880),$N5880*INDIRECT("AQ"&amp;$F5880))</f>
        <v>0</v>
      </c>
      <c r="AR5880" s="2">
        <f ca="1">IF($D5880&lt;&gt;"",IF(K5880&lt;&gt;0,INDIRECT("AR"&amp;K5880),$AH5880*($W5880+$AC5880+$AD5880+IF($D5880&gt;(ROW()+1),SUM(AR5881:INDIRECT("AR"&amp;$D5880-1)),0))/$L5880),$N5880*INDIRECT("AR"&amp;$F5880))</f>
        <v>0</v>
      </c>
      <c r="AS5880" s="7">
        <f ca="1">AQ5880*燃料!$D$15+AR5880</f>
        <v>0</v>
      </c>
      <c r="AT5880" s="2">
        <f ca="1">AQ5880*燃料!$H$15</f>
        <v>0</v>
      </c>
      <c r="AU5880" s="2">
        <f ca="1">IF($D5880&lt;&gt;"",IF(K5880&lt;&gt;0,INDIRECT("AU"&amp;K5880),$AH5880*($AB5880+IF($D5880&gt;(ROW()+1),SUM(AU5881:INDIRECT("AU"&amp;$D5880-1)),0))/$L5880),$N5880*INDIRECT("AU"&amp;$F5880))</f>
        <v>0</v>
      </c>
      <c r="AV5880" s="2">
        <f ca="1">IF($D5880&lt;&gt;"",IF(K5880&lt;&gt;0,INDIRECT("AV"&amp;K5880),$AH5880*($AE5880+IF($D5880&gt;(ROW()+1),SUM(AV5881:INDIRECT("AV"&amp;$D5880-1)),0))/$L5880),$N5880*INDIRECT("AV"&amp;$F5880))</f>
        <v>0</v>
      </c>
      <c r="AW5880" s="7">
        <f t="shared" ca="1" si="101"/>
        <v>0</v>
      </c>
      <c r="AX5880" s="2">
        <f t="shared" ca="1" si="102"/>
        <v>1</v>
      </c>
      <c r="AY5880">
        <v>0</v>
      </c>
      <c r="AZ5880" t="s">
        <v>33</v>
      </c>
      <c r="BA5880">
        <f t="shared" si="103"/>
        <v>5881</v>
      </c>
      <c r="BB5880" t="str">
        <f t="shared" si="104"/>
        <v/>
      </c>
      <c r="BC5880" t="str">
        <f t="shared" ca="1" si="105"/>
        <v/>
      </c>
      <c r="BE5880" s="2" t="str">
        <f t="shared" ca="1" si="106"/>
        <v/>
      </c>
      <c r="BF5880" s="2" t="str">
        <f t="shared" si="107"/>
        <v/>
      </c>
      <c r="BG5880" s="2" t="str">
        <f t="shared" ca="1" si="108"/>
        <v/>
      </c>
      <c r="BR5880" t="str">
        <f t="shared" ca="1" si="109"/>
        <v/>
      </c>
      <c r="BS5880" s="1" t="str">
        <f t="shared" ca="1" si="110"/>
        <v/>
      </c>
      <c r="BT5880" s="1" t="str">
        <f t="shared" ca="1" si="111"/>
        <v/>
      </c>
      <c r="BU5880">
        <f>ROW()</f>
        <v>5880</v>
      </c>
    </row>
    <row r="5881" spans="1:73" x14ac:dyDescent="0.45">
      <c r="A5881" s="2">
        <f>IF(K5881="",MAX(A$2:A5880)+1,"")</f>
        <v>1567</v>
      </c>
      <c r="B5881" s="3" t="str">
        <f ca="1">IFERROR(IF(A5881&lt;&gt;"",MATCH(A5881,H$2:H5880,0)+1,""),"")</f>
        <v/>
      </c>
      <c r="C5881" s="3">
        <f ca="1">MAX(MAX(A$2:A5880),MAX(H$2:H5880))</f>
        <v>1566</v>
      </c>
      <c r="D5881" s="2">
        <f t="shared" si="91"/>
        <v>5882</v>
      </c>
      <c r="E5881" s="2" t="str">
        <f>IF(A5881="",LOOKUP(2, 1/(A$1:A5880&lt;&gt;""), ROW(A$1:A5880)),"")</f>
        <v/>
      </c>
      <c r="F5881" s="2" t="str">
        <f ca="1">IFERROR(IF(H5881&lt;&gt;"",INDEX(ROW(A:A),MATCH(H5881,A:A,0)),LOOKUP(2,1/(H$1:H5880=A5881),ROW(H$1:H5880))),"")</f>
        <v/>
      </c>
      <c r="G5881" s="3">
        <f ca="1">IF(D5881&gt;ROW()+1,IF(D5881&lt;&gt;"",SUM(G5882:INDIRECT("G"&amp;(D5881-1))),I5881*INDIRECT("G"&amp;F5881)),1)</f>
        <v>1</v>
      </c>
      <c r="H5881" s="6">
        <f ca="1">IF(J5881="",IF(COUNTIF(K$2:K5880,K5881)&gt;0,INDIRECT("H"&amp;MATCH(K5881,K$2:K5880,0)+1),IF(COUNTIF(J$2:J5880,K5881)&gt;0,INDIRECT("A"&amp;MATCH(K5881,J$2:J5880,0)+1),C5881+1)),"")</f>
        <v>0</v>
      </c>
      <c r="I5881">
        <f t="shared" ca="1" si="92"/>
        <v>1</v>
      </c>
      <c r="J5881" s="2" t="str">
        <f t="shared" ca="1" si="93"/>
        <v/>
      </c>
      <c r="L5881">
        <f t="shared" si="94"/>
        <v>1</v>
      </c>
      <c r="M5881" t="str">
        <f t="shared" si="95"/>
        <v/>
      </c>
      <c r="N5881" s="2" t="str">
        <f t="shared" si="96"/>
        <v/>
      </c>
      <c r="O5881" s="2" t="str">
        <f t="shared" si="97"/>
        <v/>
      </c>
      <c r="T5881" s="2">
        <f t="shared" si="98"/>
        <v>0</v>
      </c>
      <c r="W5881" s="2">
        <f>IF(X5881&lt;&gt;"",VLOOKUP(X5881,燃料!B$12:D$18,3,0)*Y5881,0)</f>
        <v>0</v>
      </c>
      <c r="Y5881" s="2">
        <f t="shared" si="99"/>
        <v>0</v>
      </c>
      <c r="AB5881">
        <f>IF(X5881&lt;&gt;0,VLOOKUP(X5881,燃料!$B$12:$H$18,7,0)*Y5881,0)</f>
        <v>0</v>
      </c>
      <c r="AE5881" s="9">
        <f t="shared" si="100"/>
        <v>0</v>
      </c>
      <c r="AH5881">
        <v>1</v>
      </c>
      <c r="AQ5881" s="2">
        <f ca="1">IF($D5881&lt;&gt;"",IF(K5881&lt;&gt;0,INDIRECT("AQ"&amp;K5881),$AH5881*($T5881+IF($D5881&gt;ROW()+1,SUM(AQ5882:INDIRECT("AQ"&amp;$D5881-1)),0))/$L5881),$N5881*INDIRECT("AQ"&amp;$F5881))</f>
        <v>0</v>
      </c>
      <c r="AR5881" s="2">
        <f ca="1">IF($D5881&lt;&gt;"",IF(K5881&lt;&gt;0,INDIRECT("AR"&amp;K5881),$AH5881*($W5881+$AC5881+$AD5881+IF($D5881&gt;(ROW()+1),SUM(AR5882:INDIRECT("AR"&amp;$D5881-1)),0))/$L5881),$N5881*INDIRECT("AR"&amp;$F5881))</f>
        <v>0</v>
      </c>
      <c r="AS5881" s="7">
        <f ca="1">AQ5881*燃料!$D$15+AR5881</f>
        <v>0</v>
      </c>
      <c r="AT5881" s="2">
        <f ca="1">AQ5881*燃料!$H$15</f>
        <v>0</v>
      </c>
      <c r="AU5881" s="2">
        <f ca="1">IF($D5881&lt;&gt;"",IF(K5881&lt;&gt;0,INDIRECT("AU"&amp;K5881),$AH5881*($AB5881+IF($D5881&gt;(ROW()+1),SUM(AU5882:INDIRECT("AU"&amp;$D5881-1)),0))/$L5881),$N5881*INDIRECT("AU"&amp;$F5881))</f>
        <v>0</v>
      </c>
      <c r="AV5881" s="2">
        <f ca="1">IF($D5881&lt;&gt;"",IF(K5881&lt;&gt;0,INDIRECT("AV"&amp;K5881),$AH5881*($AE5881+IF($D5881&gt;(ROW()+1),SUM(AV5882:INDIRECT("AV"&amp;$D5881-1)),0))/$L5881),$N5881*INDIRECT("AV"&amp;$F5881))</f>
        <v>0</v>
      </c>
      <c r="AW5881" s="7">
        <f t="shared" ca="1" si="101"/>
        <v>0</v>
      </c>
      <c r="AX5881" s="2">
        <f t="shared" ca="1" si="102"/>
        <v>1</v>
      </c>
      <c r="AY5881">
        <v>0</v>
      </c>
      <c r="AZ5881" t="s">
        <v>33</v>
      </c>
      <c r="BA5881">
        <f t="shared" si="103"/>
        <v>5882</v>
      </c>
      <c r="BB5881" t="str">
        <f t="shared" si="104"/>
        <v/>
      </c>
      <c r="BC5881" t="str">
        <f t="shared" ca="1" si="105"/>
        <v/>
      </c>
      <c r="BE5881" s="2" t="str">
        <f t="shared" ca="1" si="106"/>
        <v/>
      </c>
      <c r="BF5881" s="2" t="str">
        <f t="shared" si="107"/>
        <v/>
      </c>
      <c r="BG5881" s="2" t="str">
        <f t="shared" ca="1" si="108"/>
        <v/>
      </c>
      <c r="BR5881" t="str">
        <f t="shared" ca="1" si="109"/>
        <v/>
      </c>
      <c r="BS5881" s="1" t="str">
        <f t="shared" ca="1" si="110"/>
        <v/>
      </c>
      <c r="BT5881" s="1" t="str">
        <f t="shared" ca="1" si="111"/>
        <v/>
      </c>
      <c r="BU5881">
        <f>ROW()</f>
        <v>5881</v>
      </c>
    </row>
    <row r="5882" spans="1:73" x14ac:dyDescent="0.45">
      <c r="A5882" s="2">
        <f>IF(K5882="",MAX(A$2:A5881)+1,"")</f>
        <v>1568</v>
      </c>
      <c r="B5882" s="3" t="str">
        <f ca="1">IFERROR(IF(A5882&lt;&gt;"",MATCH(A5882,H$2:H5881,0)+1,""),"")</f>
        <v/>
      </c>
      <c r="C5882" s="3">
        <f ca="1">MAX(MAX(A$2:A5881),MAX(H$2:H5881))</f>
        <v>1567</v>
      </c>
      <c r="D5882" s="2">
        <f t="shared" si="91"/>
        <v>5883</v>
      </c>
      <c r="E5882" s="2" t="str">
        <f>IF(A5882="",LOOKUP(2, 1/(A$1:A5881&lt;&gt;""), ROW(A$1:A5881)),"")</f>
        <v/>
      </c>
      <c r="F5882" s="2" t="str">
        <f ca="1">IFERROR(IF(H5882&lt;&gt;"",INDEX(ROW(A:A),MATCH(H5882,A:A,0)),LOOKUP(2,1/(H$1:H5881=A5882),ROW(H$1:H5881))),"")</f>
        <v/>
      </c>
      <c r="G5882" s="3">
        <f ca="1">IF(D5882&gt;ROW()+1,IF(D5882&lt;&gt;"",SUM(G5883:INDIRECT("G"&amp;(D5882-1))),I5882*INDIRECT("G"&amp;F5882)),1)</f>
        <v>1</v>
      </c>
      <c r="H5882" s="6">
        <f ca="1">IF(J5882="",IF(COUNTIF(K$2:K5881,K5882)&gt;0,INDIRECT("H"&amp;MATCH(K5882,K$2:K5881,0)+1),IF(COUNTIF(J$2:J5881,K5882)&gt;0,INDIRECT("A"&amp;MATCH(K5882,J$2:J5881,0)+1),C5882+1)),"")</f>
        <v>0</v>
      </c>
      <c r="I5882">
        <f t="shared" ca="1" si="92"/>
        <v>1</v>
      </c>
      <c r="J5882" s="2" t="str">
        <f t="shared" ca="1" si="93"/>
        <v/>
      </c>
      <c r="L5882">
        <f t="shared" si="94"/>
        <v>1</v>
      </c>
      <c r="M5882" t="str">
        <f t="shared" si="95"/>
        <v/>
      </c>
      <c r="N5882" s="2" t="str">
        <f t="shared" si="96"/>
        <v/>
      </c>
      <c r="O5882" s="2" t="str">
        <f t="shared" si="97"/>
        <v/>
      </c>
      <c r="T5882" s="2">
        <f t="shared" si="98"/>
        <v>0</v>
      </c>
      <c r="W5882" s="2">
        <f>IF(X5882&lt;&gt;"",VLOOKUP(X5882,燃料!B$12:D$18,3,0)*Y5882,0)</f>
        <v>0</v>
      </c>
      <c r="Y5882" s="2">
        <f t="shared" si="99"/>
        <v>0</v>
      </c>
      <c r="AB5882">
        <f>IF(X5882&lt;&gt;0,VLOOKUP(X5882,燃料!$B$12:$H$18,7,0)*Y5882,0)</f>
        <v>0</v>
      </c>
      <c r="AE5882" s="9">
        <f t="shared" si="100"/>
        <v>0</v>
      </c>
      <c r="AH5882">
        <v>1</v>
      </c>
      <c r="AQ5882" s="2">
        <f ca="1">IF($D5882&lt;&gt;"",IF(K5882&lt;&gt;0,INDIRECT("AQ"&amp;K5882),$AH5882*($T5882+IF($D5882&gt;ROW()+1,SUM(AQ5883:INDIRECT("AQ"&amp;$D5882-1)),0))/$L5882),$N5882*INDIRECT("AQ"&amp;$F5882))</f>
        <v>0</v>
      </c>
      <c r="AR5882" s="2">
        <f ca="1">IF($D5882&lt;&gt;"",IF(K5882&lt;&gt;0,INDIRECT("AR"&amp;K5882),$AH5882*($W5882+$AC5882+$AD5882+IF($D5882&gt;(ROW()+1),SUM(AR5883:INDIRECT("AR"&amp;$D5882-1)),0))/$L5882),$N5882*INDIRECT("AR"&amp;$F5882))</f>
        <v>0</v>
      </c>
      <c r="AS5882" s="7">
        <f ca="1">AQ5882*燃料!$D$15+AR5882</f>
        <v>0</v>
      </c>
      <c r="AT5882" s="2">
        <f ca="1">AQ5882*燃料!$H$15</f>
        <v>0</v>
      </c>
      <c r="AU5882" s="2">
        <f ca="1">IF($D5882&lt;&gt;"",IF(K5882&lt;&gt;0,INDIRECT("AU"&amp;K5882),$AH5882*($AB5882+IF($D5882&gt;(ROW()+1),SUM(AU5883:INDIRECT("AU"&amp;$D5882-1)),0))/$L5882),$N5882*INDIRECT("AU"&amp;$F5882))</f>
        <v>0</v>
      </c>
      <c r="AV5882" s="2">
        <f ca="1">IF($D5882&lt;&gt;"",IF(K5882&lt;&gt;0,INDIRECT("AV"&amp;K5882),$AH5882*($AE5882+IF($D5882&gt;(ROW()+1),SUM(AV5883:INDIRECT("AV"&amp;$D5882-1)),0))/$L5882),$N5882*INDIRECT("AV"&amp;$F5882))</f>
        <v>0</v>
      </c>
      <c r="AW5882" s="7">
        <f t="shared" ca="1" si="101"/>
        <v>0</v>
      </c>
      <c r="AX5882" s="2">
        <f t="shared" ca="1" si="102"/>
        <v>1</v>
      </c>
      <c r="AY5882">
        <v>0</v>
      </c>
      <c r="AZ5882" t="s">
        <v>33</v>
      </c>
      <c r="BA5882">
        <f t="shared" si="103"/>
        <v>5883</v>
      </c>
      <c r="BB5882" t="str">
        <f t="shared" si="104"/>
        <v/>
      </c>
      <c r="BC5882" t="str">
        <f t="shared" ca="1" si="105"/>
        <v/>
      </c>
      <c r="BE5882" s="2" t="str">
        <f t="shared" ca="1" si="106"/>
        <v/>
      </c>
      <c r="BF5882" s="2" t="str">
        <f t="shared" si="107"/>
        <v/>
      </c>
      <c r="BG5882" s="2" t="str">
        <f t="shared" ca="1" si="108"/>
        <v/>
      </c>
      <c r="BR5882" t="str">
        <f t="shared" ca="1" si="109"/>
        <v/>
      </c>
      <c r="BS5882" s="1" t="str">
        <f t="shared" ca="1" si="110"/>
        <v/>
      </c>
      <c r="BT5882" s="1" t="str">
        <f t="shared" ca="1" si="111"/>
        <v/>
      </c>
      <c r="BU5882">
        <f>ROW()</f>
        <v>5882</v>
      </c>
    </row>
    <row r="5883" spans="1:73" x14ac:dyDescent="0.45">
      <c r="A5883" s="2">
        <f>IF(K5883="",MAX(A$2:A5882)+1,"")</f>
        <v>1569</v>
      </c>
      <c r="B5883" s="3" t="str">
        <f ca="1">IFERROR(IF(A5883&lt;&gt;"",MATCH(A5883,H$2:H5882,0)+1,""),"")</f>
        <v/>
      </c>
      <c r="C5883" s="3">
        <f ca="1">MAX(MAX(A$2:A5882),MAX(H$2:H5882))</f>
        <v>1568</v>
      </c>
      <c r="D5883" s="2">
        <f t="shared" si="91"/>
        <v>5884</v>
      </c>
      <c r="E5883" s="2" t="str">
        <f>IF(A5883="",LOOKUP(2, 1/(A$1:A5882&lt;&gt;""), ROW(A$1:A5882)),"")</f>
        <v/>
      </c>
      <c r="F5883" s="2" t="str">
        <f ca="1">IFERROR(IF(H5883&lt;&gt;"",INDEX(ROW(A:A),MATCH(H5883,A:A,0)),LOOKUP(2,1/(H$1:H5882=A5883),ROW(H$1:H5882))),"")</f>
        <v/>
      </c>
      <c r="G5883" s="3">
        <f ca="1">IF(D5883&gt;ROW()+1,IF(D5883&lt;&gt;"",SUM(G5884:INDIRECT("G"&amp;(D5883-1))),I5883*INDIRECT("G"&amp;F5883)),1)</f>
        <v>1</v>
      </c>
      <c r="H5883" s="6">
        <f ca="1">IF(J5883="",IF(COUNTIF(K$2:K5882,K5883)&gt;0,INDIRECT("H"&amp;MATCH(K5883,K$2:K5882,0)+1),IF(COUNTIF(J$2:J5882,K5883)&gt;0,INDIRECT("A"&amp;MATCH(K5883,J$2:J5882,0)+1),C5883+1)),"")</f>
        <v>0</v>
      </c>
      <c r="I5883">
        <f t="shared" ca="1" si="92"/>
        <v>1</v>
      </c>
      <c r="J5883" s="2" t="str">
        <f t="shared" ca="1" si="93"/>
        <v/>
      </c>
      <c r="L5883">
        <f t="shared" si="94"/>
        <v>1</v>
      </c>
      <c r="M5883" t="str">
        <f t="shared" si="95"/>
        <v/>
      </c>
      <c r="N5883" s="2" t="str">
        <f t="shared" si="96"/>
        <v/>
      </c>
      <c r="O5883" s="2" t="str">
        <f t="shared" si="97"/>
        <v/>
      </c>
      <c r="T5883" s="2">
        <f t="shared" si="98"/>
        <v>0</v>
      </c>
      <c r="W5883" s="2">
        <f>IF(X5883&lt;&gt;"",VLOOKUP(X5883,燃料!B$12:D$18,3,0)*Y5883,0)</f>
        <v>0</v>
      </c>
      <c r="Y5883" s="2">
        <f t="shared" si="99"/>
        <v>0</v>
      </c>
      <c r="AB5883">
        <f>IF(X5883&lt;&gt;0,VLOOKUP(X5883,燃料!$B$12:$H$18,7,0)*Y5883,0)</f>
        <v>0</v>
      </c>
      <c r="AE5883" s="9">
        <f t="shared" si="100"/>
        <v>0</v>
      </c>
      <c r="AH5883">
        <v>1</v>
      </c>
      <c r="AQ5883" s="2">
        <f ca="1">IF($D5883&lt;&gt;"",IF(K5883&lt;&gt;0,INDIRECT("AQ"&amp;K5883),$AH5883*($T5883+IF($D5883&gt;ROW()+1,SUM(AQ5884:INDIRECT("AQ"&amp;$D5883-1)),0))/$L5883),$N5883*INDIRECT("AQ"&amp;$F5883))</f>
        <v>0</v>
      </c>
      <c r="AR5883" s="2">
        <f ca="1">IF($D5883&lt;&gt;"",IF(K5883&lt;&gt;0,INDIRECT("AR"&amp;K5883),$AH5883*($W5883+$AC5883+$AD5883+IF($D5883&gt;(ROW()+1),SUM(AR5884:INDIRECT("AR"&amp;$D5883-1)),0))/$L5883),$N5883*INDIRECT("AR"&amp;$F5883))</f>
        <v>0</v>
      </c>
      <c r="AS5883" s="7">
        <f ca="1">AQ5883*燃料!$D$15+AR5883</f>
        <v>0</v>
      </c>
      <c r="AT5883" s="2">
        <f ca="1">AQ5883*燃料!$H$15</f>
        <v>0</v>
      </c>
      <c r="AU5883" s="2">
        <f ca="1">IF($D5883&lt;&gt;"",IF(K5883&lt;&gt;0,INDIRECT("AU"&amp;K5883),$AH5883*($AB5883+IF($D5883&gt;(ROW()+1),SUM(AU5884:INDIRECT("AU"&amp;$D5883-1)),0))/$L5883),$N5883*INDIRECT("AU"&amp;$F5883))</f>
        <v>0</v>
      </c>
      <c r="AV5883" s="2">
        <f ca="1">IF($D5883&lt;&gt;"",IF(K5883&lt;&gt;0,INDIRECT("AV"&amp;K5883),$AH5883*($AE5883+IF($D5883&gt;(ROW()+1),SUM(AV5884:INDIRECT("AV"&amp;$D5883-1)),0))/$L5883),$N5883*INDIRECT("AV"&amp;$F5883))</f>
        <v>0</v>
      </c>
      <c r="AW5883" s="7">
        <f t="shared" ca="1" si="101"/>
        <v>0</v>
      </c>
      <c r="AX5883" s="2">
        <f t="shared" ca="1" si="102"/>
        <v>1</v>
      </c>
      <c r="AY5883">
        <v>0</v>
      </c>
      <c r="AZ5883" t="s">
        <v>33</v>
      </c>
      <c r="BA5883">
        <f t="shared" si="103"/>
        <v>5884</v>
      </c>
      <c r="BB5883" t="str">
        <f t="shared" si="104"/>
        <v/>
      </c>
      <c r="BC5883" t="str">
        <f t="shared" ca="1" si="105"/>
        <v/>
      </c>
      <c r="BE5883" s="2" t="str">
        <f t="shared" ca="1" si="106"/>
        <v/>
      </c>
      <c r="BF5883" s="2" t="str">
        <f t="shared" si="107"/>
        <v/>
      </c>
      <c r="BG5883" s="2" t="str">
        <f t="shared" ca="1" si="108"/>
        <v/>
      </c>
      <c r="BR5883" t="str">
        <f t="shared" ca="1" si="109"/>
        <v/>
      </c>
      <c r="BS5883" s="1" t="str">
        <f t="shared" ca="1" si="110"/>
        <v/>
      </c>
      <c r="BT5883" s="1" t="str">
        <f t="shared" ca="1" si="111"/>
        <v/>
      </c>
      <c r="BU5883">
        <f>ROW()</f>
        <v>5883</v>
      </c>
    </row>
    <row r="5884" spans="1:73" x14ac:dyDescent="0.45">
      <c r="A5884" s="2">
        <f>IF(K5884="",MAX(A$2:A5883)+1,"")</f>
        <v>1570</v>
      </c>
      <c r="B5884" s="3" t="str">
        <f ca="1">IFERROR(IF(A5884&lt;&gt;"",MATCH(A5884,H$2:H5883,0)+1,""),"")</f>
        <v/>
      </c>
      <c r="C5884" s="3">
        <f ca="1">MAX(MAX(A$2:A5883),MAX(H$2:H5883))</f>
        <v>1569</v>
      </c>
      <c r="D5884" s="2">
        <f t="shared" si="91"/>
        <v>5885</v>
      </c>
      <c r="E5884" s="2" t="str">
        <f>IF(A5884="",LOOKUP(2, 1/(A$1:A5883&lt;&gt;""), ROW(A$1:A5883)),"")</f>
        <v/>
      </c>
      <c r="F5884" s="2" t="str">
        <f ca="1">IFERROR(IF(H5884&lt;&gt;"",INDEX(ROW(A:A),MATCH(H5884,A:A,0)),LOOKUP(2,1/(H$1:H5883=A5884),ROW(H$1:H5883))),"")</f>
        <v/>
      </c>
      <c r="G5884" s="3">
        <f ca="1">IF(D5884&gt;ROW()+1,IF(D5884&lt;&gt;"",SUM(G5885:INDIRECT("G"&amp;(D5884-1))),I5884*INDIRECT("G"&amp;F5884)),1)</f>
        <v>1</v>
      </c>
      <c r="H5884" s="6">
        <f ca="1">IF(J5884="",IF(COUNTIF(K$2:K5883,K5884)&gt;0,INDIRECT("H"&amp;MATCH(K5884,K$2:K5883,0)+1),IF(COUNTIF(J$2:J5883,K5884)&gt;0,INDIRECT("A"&amp;MATCH(K5884,J$2:J5883,0)+1),C5884+1)),"")</f>
        <v>0</v>
      </c>
      <c r="I5884">
        <f t="shared" ca="1" si="92"/>
        <v>1</v>
      </c>
      <c r="J5884" s="2" t="str">
        <f t="shared" ca="1" si="93"/>
        <v/>
      </c>
      <c r="L5884">
        <f t="shared" si="94"/>
        <v>1</v>
      </c>
      <c r="M5884" t="str">
        <f t="shared" si="95"/>
        <v/>
      </c>
      <c r="N5884" s="2" t="str">
        <f t="shared" si="96"/>
        <v/>
      </c>
      <c r="O5884" s="2" t="str">
        <f t="shared" si="97"/>
        <v/>
      </c>
      <c r="T5884" s="2">
        <f t="shared" si="98"/>
        <v>0</v>
      </c>
      <c r="W5884" s="2">
        <f>IF(X5884&lt;&gt;"",VLOOKUP(X5884,燃料!B$12:D$18,3,0)*Y5884,0)</f>
        <v>0</v>
      </c>
      <c r="Y5884" s="2">
        <f t="shared" si="99"/>
        <v>0</v>
      </c>
      <c r="AB5884">
        <f>IF(X5884&lt;&gt;0,VLOOKUP(X5884,燃料!$B$12:$H$18,7,0)*Y5884,0)</f>
        <v>0</v>
      </c>
      <c r="AE5884" s="9">
        <f t="shared" si="100"/>
        <v>0</v>
      </c>
      <c r="AH5884">
        <v>1</v>
      </c>
      <c r="AQ5884" s="2">
        <f ca="1">IF($D5884&lt;&gt;"",IF(K5884&lt;&gt;0,INDIRECT("AQ"&amp;K5884),$AH5884*($T5884+IF($D5884&gt;ROW()+1,SUM(AQ5885:INDIRECT("AQ"&amp;$D5884-1)),0))/$L5884),$N5884*INDIRECT("AQ"&amp;$F5884))</f>
        <v>0</v>
      </c>
      <c r="AR5884" s="2">
        <f ca="1">IF($D5884&lt;&gt;"",IF(K5884&lt;&gt;0,INDIRECT("AR"&amp;K5884),$AH5884*($W5884+$AC5884+$AD5884+IF($D5884&gt;(ROW()+1),SUM(AR5885:INDIRECT("AR"&amp;$D5884-1)),0))/$L5884),$N5884*INDIRECT("AR"&amp;$F5884))</f>
        <v>0</v>
      </c>
      <c r="AS5884" s="7">
        <f ca="1">AQ5884*燃料!$D$15+AR5884</f>
        <v>0</v>
      </c>
      <c r="AT5884" s="2">
        <f ca="1">AQ5884*燃料!$H$15</f>
        <v>0</v>
      </c>
      <c r="AU5884" s="2">
        <f ca="1">IF($D5884&lt;&gt;"",IF(K5884&lt;&gt;0,INDIRECT("AU"&amp;K5884),$AH5884*($AB5884+IF($D5884&gt;(ROW()+1),SUM(AU5885:INDIRECT("AU"&amp;$D5884-1)),0))/$L5884),$N5884*INDIRECT("AU"&amp;$F5884))</f>
        <v>0</v>
      </c>
      <c r="AV5884" s="2">
        <f ca="1">IF($D5884&lt;&gt;"",IF(K5884&lt;&gt;0,INDIRECT("AV"&amp;K5884),$AH5884*($AE5884+IF($D5884&gt;(ROW()+1),SUM(AV5885:INDIRECT("AV"&amp;$D5884-1)),0))/$L5884),$N5884*INDIRECT("AV"&amp;$F5884))</f>
        <v>0</v>
      </c>
      <c r="AW5884" s="7">
        <f t="shared" ca="1" si="101"/>
        <v>0</v>
      </c>
      <c r="AX5884" s="2">
        <f t="shared" ca="1" si="102"/>
        <v>1</v>
      </c>
      <c r="AY5884">
        <v>0</v>
      </c>
      <c r="AZ5884" t="s">
        <v>33</v>
      </c>
      <c r="BA5884">
        <f t="shared" si="103"/>
        <v>5885</v>
      </c>
      <c r="BB5884" t="str">
        <f t="shared" si="104"/>
        <v/>
      </c>
      <c r="BC5884" t="str">
        <f t="shared" ca="1" si="105"/>
        <v/>
      </c>
      <c r="BE5884" s="2" t="str">
        <f t="shared" ca="1" si="106"/>
        <v/>
      </c>
      <c r="BF5884" s="2" t="str">
        <f t="shared" si="107"/>
        <v/>
      </c>
      <c r="BG5884" s="2" t="str">
        <f t="shared" ca="1" si="108"/>
        <v/>
      </c>
      <c r="BR5884" t="str">
        <f t="shared" ca="1" si="109"/>
        <v/>
      </c>
      <c r="BS5884" s="1" t="str">
        <f t="shared" ca="1" si="110"/>
        <v/>
      </c>
      <c r="BT5884" s="1" t="str">
        <f t="shared" ca="1" si="111"/>
        <v/>
      </c>
      <c r="BU5884">
        <f>ROW()</f>
        <v>5884</v>
      </c>
    </row>
    <row r="5885" spans="1:73" x14ac:dyDescent="0.45">
      <c r="A5885" s="2">
        <f>IF(K5885="",MAX(A$2:A5884)+1,"")</f>
        <v>1571</v>
      </c>
      <c r="B5885" s="3" t="str">
        <f ca="1">IFERROR(IF(A5885&lt;&gt;"",MATCH(A5885,H$2:H5884,0)+1,""),"")</f>
        <v/>
      </c>
      <c r="C5885" s="3">
        <f ca="1">MAX(MAX(A$2:A5884),MAX(H$2:H5884))</f>
        <v>1570</v>
      </c>
      <c r="D5885" s="2">
        <f t="shared" ref="D5885:D5948" si="112">IF(A5885&lt;&gt;"",IF(ROW()=LOOKUP(2,1/(A:A&lt;&gt;""),ROW(A:A)), ROW()+1,MATCH(TRUE,INDEX(A5886:A5990&lt;&gt;"",0),0)+ROW()),"")</f>
        <v>5886</v>
      </c>
      <c r="E5885" s="2" t="str">
        <f>IF(A5885="",LOOKUP(2, 1/(A$1:A5884&lt;&gt;""), ROW(A$1:A5884)),"")</f>
        <v/>
      </c>
      <c r="F5885" s="2" t="str">
        <f ca="1">IFERROR(IF(H5885&lt;&gt;"",INDEX(ROW(A:A),MATCH(H5885,A:A,0)),LOOKUP(2,1/(H$1:H5884=A5885),ROW(H$1:H5884))),"")</f>
        <v/>
      </c>
      <c r="G5885" s="3">
        <f ca="1">IF(D5885&gt;ROW()+1,IF(D5885&lt;&gt;"",SUM(G5886:INDIRECT("G"&amp;(D5885-1))),I5885*INDIRECT("G"&amp;F5885)),1)</f>
        <v>1</v>
      </c>
      <c r="H5885" s="6">
        <f ca="1">IF(J5885="",IF(COUNTIF(K$2:K5884,K5885)&gt;0,INDIRECT("H"&amp;MATCH(K5885,K$2:K5884,0)+1),IF(COUNTIF(J$2:J5884,K5885)&gt;0,INDIRECT("A"&amp;MATCH(K5885,J$2:J5884,0)+1),C5885+1)),"")</f>
        <v>0</v>
      </c>
      <c r="I5885">
        <f t="shared" ref="I5885:I5948" ca="1" si="113">IF(F5885&lt;&gt;"",IF(J5885="",INDIRECT("I"&amp;E5885)*M5885,INDIRECT("I"&amp;F5885)),L5885)</f>
        <v>1</v>
      </c>
      <c r="J5885" s="2" t="str">
        <f t="shared" ref="J5885:J5948" ca="1" si="114">IF(B5885&lt;&gt;"",INDIRECT("K"&amp;B5885),"")</f>
        <v/>
      </c>
      <c r="L5885">
        <f t="shared" ref="L5885:L5948" si="115">IF(Q5885=0,1,IF(J5885&lt;&gt;"",N5885,""))</f>
        <v>1</v>
      </c>
      <c r="M5885" t="str">
        <f t="shared" ref="M5885:M5948" si="116">IF(K5885&lt;&gt;"",N5885,"")</f>
        <v/>
      </c>
      <c r="N5885" s="2" t="str">
        <f t="shared" ref="N5885:N5948" si="117">IF(S5885="",O5885,(100-S5885)/100*O5885)</f>
        <v/>
      </c>
      <c r="O5885" s="2" t="str">
        <f t="shared" ref="O5885:O5948" si="118">IF(Q5885="","",IF(R5885="",Q5885,SQRT(Q5885*R5885)))</f>
        <v/>
      </c>
      <c r="T5885" s="2">
        <f t="shared" ref="T5885:T5948" si="119">IF(U5885="",0,IF(V5885="",U5885,SQRT(U5885*V5885)))</f>
        <v>0</v>
      </c>
      <c r="W5885" s="2">
        <f>IF(X5885&lt;&gt;"",VLOOKUP(X5885,燃料!B$12:D$18,3,0)*Y5885,0)</f>
        <v>0</v>
      </c>
      <c r="Y5885" s="2">
        <f t="shared" ref="Y5885:Y5948" si="120">SQRT(Z5885*AA5885)</f>
        <v>0</v>
      </c>
      <c r="AB5885">
        <f>IF(X5885&lt;&gt;0,VLOOKUP(X5885,燃料!$B$12:$H$18,7,0)*Y5885,0)</f>
        <v>0</v>
      </c>
      <c r="AE5885" s="9">
        <f t="shared" ref="AE5885:AE5948" si="121">IF(AF5885="",0,IF(AG5885="",AF5885,SQRT(AF5885*AG5885)))</f>
        <v>0</v>
      </c>
      <c r="AH5885">
        <v>1</v>
      </c>
      <c r="AQ5885" s="2">
        <f ca="1">IF($D5885&lt;&gt;"",IF(K5885&lt;&gt;0,INDIRECT("AQ"&amp;K5885),$AH5885*($T5885+IF($D5885&gt;ROW()+1,SUM(AQ5886:INDIRECT("AQ"&amp;$D5885-1)),0))/$L5885),$N5885*INDIRECT("AQ"&amp;$F5885))</f>
        <v>0</v>
      </c>
      <c r="AR5885" s="2">
        <f ca="1">IF($D5885&lt;&gt;"",IF(K5885&lt;&gt;0,INDIRECT("AR"&amp;K5885),$AH5885*($W5885+$AC5885+$AD5885+IF($D5885&gt;(ROW()+1),SUM(AR5886:INDIRECT("AR"&amp;$D5885-1)),0))/$L5885),$N5885*INDIRECT("AR"&amp;$F5885))</f>
        <v>0</v>
      </c>
      <c r="AS5885" s="7">
        <f ca="1">AQ5885*燃料!$D$15+AR5885</f>
        <v>0</v>
      </c>
      <c r="AT5885" s="2">
        <f ca="1">AQ5885*燃料!$H$15</f>
        <v>0</v>
      </c>
      <c r="AU5885" s="2">
        <f ca="1">IF($D5885&lt;&gt;"",IF(K5885&lt;&gt;0,INDIRECT("AU"&amp;K5885),$AH5885*($AB5885+IF($D5885&gt;(ROW()+1),SUM(AU5886:INDIRECT("AU"&amp;$D5885-1)),0))/$L5885),$N5885*INDIRECT("AU"&amp;$F5885))</f>
        <v>0</v>
      </c>
      <c r="AV5885" s="2">
        <f ca="1">IF($D5885&lt;&gt;"",IF(K5885&lt;&gt;0,INDIRECT("AV"&amp;K5885),$AH5885*($AE5885+IF($D5885&gt;(ROW()+1),SUM(AV5886:INDIRECT("AV"&amp;$D5885-1)),0))/$L5885),$N5885*INDIRECT("AV"&amp;$F5885))</f>
        <v>0</v>
      </c>
      <c r="AW5885" s="7">
        <f t="shared" ref="AW5885:AW5948" ca="1" si="122">IF((K5885&gt;0)*(K5885&lt;" "),INDIRECT("AW"&amp;K5885),AT5885+AU5885+AV5885)</f>
        <v>0</v>
      </c>
      <c r="AX5885" s="2">
        <f t="shared" ref="AX5885:AX5948" ca="1" si="123">IFERROR(IF(BA5885&lt;&gt;"",INDIRECT("AX"&amp;INDIRECT("BB"&amp;BC5885))*INDIRECT("M"&amp;BC5885)/INDIRECT("L"&amp;INDIRECT("BB"&amp;BC5885)),""),L5885)</f>
        <v>1</v>
      </c>
      <c r="AY5885">
        <v>0</v>
      </c>
      <c r="AZ5885" t="s">
        <v>33</v>
      </c>
      <c r="BA5885">
        <f t="shared" ref="BA5885:BA5948" si="124">D5885</f>
        <v>5886</v>
      </c>
      <c r="BB5885" t="str">
        <f t="shared" ref="BB5885:BB5948" si="125">E5885</f>
        <v/>
      </c>
      <c r="BC5885" t="str">
        <f t="shared" ref="BC5885:BC5948" ca="1" si="126">F5885</f>
        <v/>
      </c>
      <c r="BE5885" s="2" t="str">
        <f t="shared" ref="BE5885:BE5948" ca="1" si="127">IF(BA5885="",INDIRECT("J"&amp;BB5885),"")</f>
        <v/>
      </c>
      <c r="BF5885" s="2" t="str">
        <f t="shared" ref="BF5885:BF5948" si="128">IF(BA5885="",IF(COUNTIF($K:$K,$K5885)&gt;1,$K5885&amp;ROW(),$K5885),"")</f>
        <v/>
      </c>
      <c r="BG5885" s="2" t="str">
        <f t="shared" ref="BG5885:BG5948" ca="1" si="129">IF(BA5885="",AS5885*INDIRECT("AX"&amp;BB5885)/INDIRECT("L"&amp;BB5885),"")</f>
        <v/>
      </c>
      <c r="BR5885" t="str">
        <f t="shared" ref="BR5885:BR5948" ca="1" si="130">IF((J5885&lt;&gt;"")*(K5885=0),J5885,"")</f>
        <v/>
      </c>
      <c r="BS5885" s="1" t="str">
        <f t="shared" ref="BS5885:BS5948" ca="1" si="131">IF(J5885&lt;&gt;"",AS5885,"")</f>
        <v/>
      </c>
      <c r="BT5885" s="1" t="str">
        <f t="shared" ref="BT5885:BT5948" ca="1" si="132">IF(J5885&lt;&gt;"",AW5885,"")</f>
        <v/>
      </c>
      <c r="BU5885">
        <f>ROW()</f>
        <v>5885</v>
      </c>
    </row>
    <row r="5886" spans="1:73" x14ac:dyDescent="0.45">
      <c r="A5886" s="2">
        <f>IF(K5886="",MAX(A$2:A5885)+1,"")</f>
        <v>1572</v>
      </c>
      <c r="B5886" s="3" t="str">
        <f ca="1">IFERROR(IF(A5886&lt;&gt;"",MATCH(A5886,H$2:H5885,0)+1,""),"")</f>
        <v/>
      </c>
      <c r="C5886" s="3">
        <f ca="1">MAX(MAX(A$2:A5885),MAX(H$2:H5885))</f>
        <v>1571</v>
      </c>
      <c r="D5886" s="2">
        <f t="shared" si="112"/>
        <v>5887</v>
      </c>
      <c r="E5886" s="2" t="str">
        <f>IF(A5886="",LOOKUP(2, 1/(A$1:A5885&lt;&gt;""), ROW(A$1:A5885)),"")</f>
        <v/>
      </c>
      <c r="F5886" s="2" t="str">
        <f ca="1">IFERROR(IF(H5886&lt;&gt;"",INDEX(ROW(A:A),MATCH(H5886,A:A,0)),LOOKUP(2,1/(H$1:H5885=A5886),ROW(H$1:H5885))),"")</f>
        <v/>
      </c>
      <c r="G5886" s="3">
        <f ca="1">IF(D5886&gt;ROW()+1,IF(D5886&lt;&gt;"",SUM(G5887:INDIRECT("G"&amp;(D5886-1))),I5886*INDIRECT("G"&amp;F5886)),1)</f>
        <v>1</v>
      </c>
      <c r="H5886" s="6">
        <f ca="1">IF(J5886="",IF(COUNTIF(K$2:K5885,K5886)&gt;0,INDIRECT("H"&amp;MATCH(K5886,K$2:K5885,0)+1),IF(COUNTIF(J$2:J5885,K5886)&gt;0,INDIRECT("A"&amp;MATCH(K5886,J$2:J5885,0)+1),C5886+1)),"")</f>
        <v>0</v>
      </c>
      <c r="I5886">
        <f t="shared" ca="1" si="113"/>
        <v>1</v>
      </c>
      <c r="J5886" s="2" t="str">
        <f t="shared" ca="1" si="114"/>
        <v/>
      </c>
      <c r="L5886">
        <f t="shared" si="115"/>
        <v>1</v>
      </c>
      <c r="M5886" t="str">
        <f t="shared" si="116"/>
        <v/>
      </c>
      <c r="N5886" s="2" t="str">
        <f t="shared" si="117"/>
        <v/>
      </c>
      <c r="O5886" s="2" t="str">
        <f t="shared" si="118"/>
        <v/>
      </c>
      <c r="T5886" s="2">
        <f t="shared" si="119"/>
        <v>0</v>
      </c>
      <c r="W5886" s="2">
        <f>IF(X5886&lt;&gt;"",VLOOKUP(X5886,燃料!B$12:D$18,3,0)*Y5886,0)</f>
        <v>0</v>
      </c>
      <c r="Y5886" s="2">
        <f t="shared" si="120"/>
        <v>0</v>
      </c>
      <c r="AB5886">
        <f>IF(X5886&lt;&gt;0,VLOOKUP(X5886,燃料!$B$12:$H$18,7,0)*Y5886,0)</f>
        <v>0</v>
      </c>
      <c r="AE5886" s="9">
        <f t="shared" si="121"/>
        <v>0</v>
      </c>
      <c r="AH5886">
        <v>1</v>
      </c>
      <c r="AQ5886" s="2">
        <f ca="1">IF($D5886&lt;&gt;"",IF(K5886&lt;&gt;0,INDIRECT("AQ"&amp;K5886),$AH5886*($T5886+IF($D5886&gt;ROW()+1,SUM(AQ5887:INDIRECT("AQ"&amp;$D5886-1)),0))/$L5886),$N5886*INDIRECT("AQ"&amp;$F5886))</f>
        <v>0</v>
      </c>
      <c r="AR5886" s="2">
        <f ca="1">IF($D5886&lt;&gt;"",IF(K5886&lt;&gt;0,INDIRECT("AR"&amp;K5886),$AH5886*($W5886+$AC5886+$AD5886+IF($D5886&gt;(ROW()+1),SUM(AR5887:INDIRECT("AR"&amp;$D5886-1)),0))/$L5886),$N5886*INDIRECT("AR"&amp;$F5886))</f>
        <v>0</v>
      </c>
      <c r="AS5886" s="7">
        <f ca="1">AQ5886*燃料!$D$15+AR5886</f>
        <v>0</v>
      </c>
      <c r="AT5886" s="2">
        <f ca="1">AQ5886*燃料!$H$15</f>
        <v>0</v>
      </c>
      <c r="AU5886" s="2">
        <f ca="1">IF($D5886&lt;&gt;"",IF(K5886&lt;&gt;0,INDIRECT("AU"&amp;K5886),$AH5886*($AB5886+IF($D5886&gt;(ROW()+1),SUM(AU5887:INDIRECT("AU"&amp;$D5886-1)),0))/$L5886),$N5886*INDIRECT("AU"&amp;$F5886))</f>
        <v>0</v>
      </c>
      <c r="AV5886" s="2">
        <f ca="1">IF($D5886&lt;&gt;"",IF(K5886&lt;&gt;0,INDIRECT("AV"&amp;K5886),$AH5886*($AE5886+IF($D5886&gt;(ROW()+1),SUM(AV5887:INDIRECT("AV"&amp;$D5886-1)),0))/$L5886),$N5886*INDIRECT("AV"&amp;$F5886))</f>
        <v>0</v>
      </c>
      <c r="AW5886" s="7">
        <f t="shared" ca="1" si="122"/>
        <v>0</v>
      </c>
      <c r="AX5886" s="2">
        <f t="shared" ca="1" si="123"/>
        <v>1</v>
      </c>
      <c r="AY5886">
        <v>0</v>
      </c>
      <c r="AZ5886" t="s">
        <v>33</v>
      </c>
      <c r="BA5886">
        <f t="shared" si="124"/>
        <v>5887</v>
      </c>
      <c r="BB5886" t="str">
        <f t="shared" si="125"/>
        <v/>
      </c>
      <c r="BC5886" t="str">
        <f t="shared" ca="1" si="126"/>
        <v/>
      </c>
      <c r="BE5886" s="2" t="str">
        <f t="shared" ca="1" si="127"/>
        <v/>
      </c>
      <c r="BF5886" s="2" t="str">
        <f t="shared" si="128"/>
        <v/>
      </c>
      <c r="BG5886" s="2" t="str">
        <f t="shared" ca="1" si="129"/>
        <v/>
      </c>
      <c r="BR5886" t="str">
        <f t="shared" ca="1" si="130"/>
        <v/>
      </c>
      <c r="BS5886" s="1" t="str">
        <f t="shared" ca="1" si="131"/>
        <v/>
      </c>
      <c r="BT5886" s="1" t="str">
        <f t="shared" ca="1" si="132"/>
        <v/>
      </c>
      <c r="BU5886">
        <f>ROW()</f>
        <v>5886</v>
      </c>
    </row>
    <row r="5887" spans="1:73" x14ac:dyDescent="0.45">
      <c r="A5887" s="2">
        <f>IF(K5887="",MAX(A$2:A5886)+1,"")</f>
        <v>1573</v>
      </c>
      <c r="B5887" s="3" t="str">
        <f ca="1">IFERROR(IF(A5887&lt;&gt;"",MATCH(A5887,H$2:H5886,0)+1,""),"")</f>
        <v/>
      </c>
      <c r="C5887" s="3">
        <f ca="1">MAX(MAX(A$2:A5886),MAX(H$2:H5886))</f>
        <v>1572</v>
      </c>
      <c r="D5887" s="2">
        <f t="shared" si="112"/>
        <v>5888</v>
      </c>
      <c r="E5887" s="2" t="str">
        <f>IF(A5887="",LOOKUP(2, 1/(A$1:A5886&lt;&gt;""), ROW(A$1:A5886)),"")</f>
        <v/>
      </c>
      <c r="F5887" s="2" t="str">
        <f ca="1">IFERROR(IF(H5887&lt;&gt;"",INDEX(ROW(A:A),MATCH(H5887,A:A,0)),LOOKUP(2,1/(H$1:H5886=A5887),ROW(H$1:H5886))),"")</f>
        <v/>
      </c>
      <c r="G5887" s="3">
        <f ca="1">IF(D5887&gt;ROW()+1,IF(D5887&lt;&gt;"",SUM(G5888:INDIRECT("G"&amp;(D5887-1))),I5887*INDIRECT("G"&amp;F5887)),1)</f>
        <v>1</v>
      </c>
      <c r="H5887" s="6">
        <f ca="1">IF(J5887="",IF(COUNTIF(K$2:K5886,K5887)&gt;0,INDIRECT("H"&amp;MATCH(K5887,K$2:K5886,0)+1),IF(COUNTIF(J$2:J5886,K5887)&gt;0,INDIRECT("A"&amp;MATCH(K5887,J$2:J5886,0)+1),C5887+1)),"")</f>
        <v>0</v>
      </c>
      <c r="I5887">
        <f t="shared" ca="1" si="113"/>
        <v>1</v>
      </c>
      <c r="J5887" s="2" t="str">
        <f t="shared" ca="1" si="114"/>
        <v/>
      </c>
      <c r="L5887">
        <f t="shared" si="115"/>
        <v>1</v>
      </c>
      <c r="M5887" t="str">
        <f t="shared" si="116"/>
        <v/>
      </c>
      <c r="N5887" s="2" t="str">
        <f t="shared" si="117"/>
        <v/>
      </c>
      <c r="O5887" s="2" t="str">
        <f t="shared" si="118"/>
        <v/>
      </c>
      <c r="T5887" s="2">
        <f t="shared" si="119"/>
        <v>0</v>
      </c>
      <c r="W5887" s="2">
        <f>IF(X5887&lt;&gt;"",VLOOKUP(X5887,燃料!B$12:D$18,3,0)*Y5887,0)</f>
        <v>0</v>
      </c>
      <c r="Y5887" s="2">
        <f t="shared" si="120"/>
        <v>0</v>
      </c>
      <c r="AB5887">
        <f>IF(X5887&lt;&gt;0,VLOOKUP(X5887,燃料!$B$12:$H$18,7,0)*Y5887,0)</f>
        <v>0</v>
      </c>
      <c r="AE5887" s="9">
        <f t="shared" si="121"/>
        <v>0</v>
      </c>
      <c r="AH5887">
        <v>1</v>
      </c>
      <c r="AQ5887" s="2">
        <f ca="1">IF($D5887&lt;&gt;"",IF(K5887&lt;&gt;0,INDIRECT("AQ"&amp;K5887),$AH5887*($T5887+IF($D5887&gt;ROW()+1,SUM(AQ5888:INDIRECT("AQ"&amp;$D5887-1)),0))/$L5887),$N5887*INDIRECT("AQ"&amp;$F5887))</f>
        <v>0</v>
      </c>
      <c r="AR5887" s="2">
        <f ca="1">IF($D5887&lt;&gt;"",IF(K5887&lt;&gt;0,INDIRECT("AR"&amp;K5887),$AH5887*($W5887+$AC5887+$AD5887+IF($D5887&gt;(ROW()+1),SUM(AR5888:INDIRECT("AR"&amp;$D5887-1)),0))/$L5887),$N5887*INDIRECT("AR"&amp;$F5887))</f>
        <v>0</v>
      </c>
      <c r="AS5887" s="7">
        <f ca="1">AQ5887*燃料!$D$15+AR5887</f>
        <v>0</v>
      </c>
      <c r="AT5887" s="2">
        <f ca="1">AQ5887*燃料!$H$15</f>
        <v>0</v>
      </c>
      <c r="AU5887" s="2">
        <f ca="1">IF($D5887&lt;&gt;"",IF(K5887&lt;&gt;0,INDIRECT("AU"&amp;K5887),$AH5887*($AB5887+IF($D5887&gt;(ROW()+1),SUM(AU5888:INDIRECT("AU"&amp;$D5887-1)),0))/$L5887),$N5887*INDIRECT("AU"&amp;$F5887))</f>
        <v>0</v>
      </c>
      <c r="AV5887" s="2">
        <f ca="1">IF($D5887&lt;&gt;"",IF(K5887&lt;&gt;0,INDIRECT("AV"&amp;K5887),$AH5887*($AE5887+IF($D5887&gt;(ROW()+1),SUM(AV5888:INDIRECT("AV"&amp;$D5887-1)),0))/$L5887),$N5887*INDIRECT("AV"&amp;$F5887))</f>
        <v>0</v>
      </c>
      <c r="AW5887" s="7">
        <f t="shared" ca="1" si="122"/>
        <v>0</v>
      </c>
      <c r="AX5887" s="2">
        <f t="shared" ca="1" si="123"/>
        <v>1</v>
      </c>
      <c r="AY5887">
        <v>0</v>
      </c>
      <c r="AZ5887" t="s">
        <v>33</v>
      </c>
      <c r="BA5887">
        <f t="shared" si="124"/>
        <v>5888</v>
      </c>
      <c r="BB5887" t="str">
        <f t="shared" si="125"/>
        <v/>
      </c>
      <c r="BC5887" t="str">
        <f t="shared" ca="1" si="126"/>
        <v/>
      </c>
      <c r="BE5887" s="2" t="str">
        <f t="shared" ca="1" si="127"/>
        <v/>
      </c>
      <c r="BF5887" s="2" t="str">
        <f t="shared" si="128"/>
        <v/>
      </c>
      <c r="BG5887" s="2" t="str">
        <f t="shared" ca="1" si="129"/>
        <v/>
      </c>
      <c r="BR5887" t="str">
        <f t="shared" ca="1" si="130"/>
        <v/>
      </c>
      <c r="BS5887" s="1" t="str">
        <f t="shared" ca="1" si="131"/>
        <v/>
      </c>
      <c r="BT5887" s="1" t="str">
        <f t="shared" ca="1" si="132"/>
        <v/>
      </c>
      <c r="BU5887">
        <f>ROW()</f>
        <v>5887</v>
      </c>
    </row>
    <row r="5888" spans="1:73" x14ac:dyDescent="0.45">
      <c r="A5888" s="2">
        <f>IF(K5888="",MAX(A$2:A5887)+1,"")</f>
        <v>1574</v>
      </c>
      <c r="B5888" s="3" t="str">
        <f ca="1">IFERROR(IF(A5888&lt;&gt;"",MATCH(A5888,H$2:H5887,0)+1,""),"")</f>
        <v/>
      </c>
      <c r="C5888" s="3">
        <f ca="1">MAX(MAX(A$2:A5887),MAX(H$2:H5887))</f>
        <v>1573</v>
      </c>
      <c r="D5888" s="2">
        <f t="shared" si="112"/>
        <v>5889</v>
      </c>
      <c r="E5888" s="2" t="str">
        <f>IF(A5888="",LOOKUP(2, 1/(A$1:A5887&lt;&gt;""), ROW(A$1:A5887)),"")</f>
        <v/>
      </c>
      <c r="F5888" s="2" t="str">
        <f ca="1">IFERROR(IF(H5888&lt;&gt;"",INDEX(ROW(A:A),MATCH(H5888,A:A,0)),LOOKUP(2,1/(H$1:H5887=A5888),ROW(H$1:H5887))),"")</f>
        <v/>
      </c>
      <c r="G5888" s="3">
        <f ca="1">IF(D5888&gt;ROW()+1,IF(D5888&lt;&gt;"",SUM(G5889:INDIRECT("G"&amp;(D5888-1))),I5888*INDIRECT("G"&amp;F5888)),1)</f>
        <v>1</v>
      </c>
      <c r="H5888" s="6">
        <f ca="1">IF(J5888="",IF(COUNTIF(K$2:K5887,K5888)&gt;0,INDIRECT("H"&amp;MATCH(K5888,K$2:K5887,0)+1),IF(COUNTIF(J$2:J5887,K5888)&gt;0,INDIRECT("A"&amp;MATCH(K5888,J$2:J5887,0)+1),C5888+1)),"")</f>
        <v>0</v>
      </c>
      <c r="I5888">
        <f t="shared" ca="1" si="113"/>
        <v>1</v>
      </c>
      <c r="J5888" s="2" t="str">
        <f t="shared" ca="1" si="114"/>
        <v/>
      </c>
      <c r="L5888">
        <f t="shared" si="115"/>
        <v>1</v>
      </c>
      <c r="M5888" t="str">
        <f t="shared" si="116"/>
        <v/>
      </c>
      <c r="N5888" s="2" t="str">
        <f t="shared" si="117"/>
        <v/>
      </c>
      <c r="O5888" s="2" t="str">
        <f t="shared" si="118"/>
        <v/>
      </c>
      <c r="T5888" s="2">
        <f t="shared" si="119"/>
        <v>0</v>
      </c>
      <c r="W5888" s="2">
        <f>IF(X5888&lt;&gt;"",VLOOKUP(X5888,燃料!B$12:D$18,3,0)*Y5888,0)</f>
        <v>0</v>
      </c>
      <c r="Y5888" s="2">
        <f t="shared" si="120"/>
        <v>0</v>
      </c>
      <c r="AB5888">
        <f>IF(X5888&lt;&gt;0,VLOOKUP(X5888,燃料!$B$12:$H$18,7,0)*Y5888,0)</f>
        <v>0</v>
      </c>
      <c r="AE5888" s="9">
        <f t="shared" si="121"/>
        <v>0</v>
      </c>
      <c r="AH5888">
        <v>1</v>
      </c>
      <c r="AQ5888" s="2">
        <f ca="1">IF($D5888&lt;&gt;"",IF(K5888&lt;&gt;0,INDIRECT("AQ"&amp;K5888),$AH5888*($T5888+IF($D5888&gt;ROW()+1,SUM(AQ5889:INDIRECT("AQ"&amp;$D5888-1)),0))/$L5888),$N5888*INDIRECT("AQ"&amp;$F5888))</f>
        <v>0</v>
      </c>
      <c r="AR5888" s="2">
        <f ca="1">IF($D5888&lt;&gt;"",IF(K5888&lt;&gt;0,INDIRECT("AR"&amp;K5888),$AH5888*($W5888+$AC5888+$AD5888+IF($D5888&gt;(ROW()+1),SUM(AR5889:INDIRECT("AR"&amp;$D5888-1)),0))/$L5888),$N5888*INDIRECT("AR"&amp;$F5888))</f>
        <v>0</v>
      </c>
      <c r="AS5888" s="7">
        <f ca="1">AQ5888*燃料!$D$15+AR5888</f>
        <v>0</v>
      </c>
      <c r="AT5888" s="2">
        <f ca="1">AQ5888*燃料!$H$15</f>
        <v>0</v>
      </c>
      <c r="AU5888" s="2">
        <f ca="1">IF($D5888&lt;&gt;"",IF(K5888&lt;&gt;0,INDIRECT("AU"&amp;K5888),$AH5888*($AB5888+IF($D5888&gt;(ROW()+1),SUM(AU5889:INDIRECT("AU"&amp;$D5888-1)),0))/$L5888),$N5888*INDIRECT("AU"&amp;$F5888))</f>
        <v>0</v>
      </c>
      <c r="AV5888" s="2">
        <f ca="1">IF($D5888&lt;&gt;"",IF(K5888&lt;&gt;0,INDIRECT("AV"&amp;K5888),$AH5888*($AE5888+IF($D5888&gt;(ROW()+1),SUM(AV5889:INDIRECT("AV"&amp;$D5888-1)),0))/$L5888),$N5888*INDIRECT("AV"&amp;$F5888))</f>
        <v>0</v>
      </c>
      <c r="AW5888" s="7">
        <f t="shared" ca="1" si="122"/>
        <v>0</v>
      </c>
      <c r="AX5888" s="2">
        <f t="shared" ca="1" si="123"/>
        <v>1</v>
      </c>
      <c r="AY5888">
        <v>0</v>
      </c>
      <c r="AZ5888" t="s">
        <v>33</v>
      </c>
      <c r="BA5888">
        <f t="shared" si="124"/>
        <v>5889</v>
      </c>
      <c r="BB5888" t="str">
        <f t="shared" si="125"/>
        <v/>
      </c>
      <c r="BC5888" t="str">
        <f t="shared" ca="1" si="126"/>
        <v/>
      </c>
      <c r="BE5888" s="2" t="str">
        <f t="shared" ca="1" si="127"/>
        <v/>
      </c>
      <c r="BF5888" s="2" t="str">
        <f t="shared" si="128"/>
        <v/>
      </c>
      <c r="BG5888" s="2" t="str">
        <f t="shared" ca="1" si="129"/>
        <v/>
      </c>
      <c r="BR5888" t="str">
        <f t="shared" ca="1" si="130"/>
        <v/>
      </c>
      <c r="BS5888" s="1" t="str">
        <f t="shared" ca="1" si="131"/>
        <v/>
      </c>
      <c r="BT5888" s="1" t="str">
        <f t="shared" ca="1" si="132"/>
        <v/>
      </c>
      <c r="BU5888">
        <f>ROW()</f>
        <v>5888</v>
      </c>
    </row>
    <row r="5889" spans="1:73" x14ac:dyDescent="0.45">
      <c r="A5889" s="2">
        <f>IF(K5889="",MAX(A$2:A5888)+1,"")</f>
        <v>1575</v>
      </c>
      <c r="B5889" s="3" t="str">
        <f ca="1">IFERROR(IF(A5889&lt;&gt;"",MATCH(A5889,H$2:H5888,0)+1,""),"")</f>
        <v/>
      </c>
      <c r="C5889" s="3">
        <f ca="1">MAX(MAX(A$2:A5888),MAX(H$2:H5888))</f>
        <v>1574</v>
      </c>
      <c r="D5889" s="2">
        <f t="shared" si="112"/>
        <v>5890</v>
      </c>
      <c r="E5889" s="2" t="str">
        <f>IF(A5889="",LOOKUP(2, 1/(A$1:A5888&lt;&gt;""), ROW(A$1:A5888)),"")</f>
        <v/>
      </c>
      <c r="F5889" s="2" t="str">
        <f ca="1">IFERROR(IF(H5889&lt;&gt;"",INDEX(ROW(A:A),MATCH(H5889,A:A,0)),LOOKUP(2,1/(H$1:H5888=A5889),ROW(H$1:H5888))),"")</f>
        <v/>
      </c>
      <c r="G5889" s="3">
        <f ca="1">IF(D5889&gt;ROW()+1,IF(D5889&lt;&gt;"",SUM(G5890:INDIRECT("G"&amp;(D5889-1))),I5889*INDIRECT("G"&amp;F5889)),1)</f>
        <v>1</v>
      </c>
      <c r="H5889" s="6">
        <f ca="1">IF(J5889="",IF(COUNTIF(K$2:K5888,K5889)&gt;0,INDIRECT("H"&amp;MATCH(K5889,K$2:K5888,0)+1),IF(COUNTIF(J$2:J5888,K5889)&gt;0,INDIRECT("A"&amp;MATCH(K5889,J$2:J5888,0)+1),C5889+1)),"")</f>
        <v>0</v>
      </c>
      <c r="I5889">
        <f t="shared" ca="1" si="113"/>
        <v>1</v>
      </c>
      <c r="J5889" s="2" t="str">
        <f t="shared" ca="1" si="114"/>
        <v/>
      </c>
      <c r="L5889">
        <f t="shared" si="115"/>
        <v>1</v>
      </c>
      <c r="M5889" t="str">
        <f t="shared" si="116"/>
        <v/>
      </c>
      <c r="N5889" s="2" t="str">
        <f t="shared" si="117"/>
        <v/>
      </c>
      <c r="O5889" s="2" t="str">
        <f t="shared" si="118"/>
        <v/>
      </c>
      <c r="T5889" s="2">
        <f t="shared" si="119"/>
        <v>0</v>
      </c>
      <c r="W5889" s="2">
        <f>IF(X5889&lt;&gt;"",VLOOKUP(X5889,燃料!B$12:D$18,3,0)*Y5889,0)</f>
        <v>0</v>
      </c>
      <c r="Y5889" s="2">
        <f t="shared" si="120"/>
        <v>0</v>
      </c>
      <c r="AB5889">
        <f>IF(X5889&lt;&gt;0,VLOOKUP(X5889,燃料!$B$12:$H$18,7,0)*Y5889,0)</f>
        <v>0</v>
      </c>
      <c r="AE5889" s="9">
        <f t="shared" si="121"/>
        <v>0</v>
      </c>
      <c r="AH5889">
        <v>1</v>
      </c>
      <c r="AQ5889" s="2">
        <f ca="1">IF($D5889&lt;&gt;"",IF(K5889&lt;&gt;0,INDIRECT("AQ"&amp;K5889),$AH5889*($T5889+IF($D5889&gt;ROW()+1,SUM(AQ5890:INDIRECT("AQ"&amp;$D5889-1)),0))/$L5889),$N5889*INDIRECT("AQ"&amp;$F5889))</f>
        <v>0</v>
      </c>
      <c r="AR5889" s="2">
        <f ca="1">IF($D5889&lt;&gt;"",IF(K5889&lt;&gt;0,INDIRECT("AR"&amp;K5889),$AH5889*($W5889+$AC5889+$AD5889+IF($D5889&gt;(ROW()+1),SUM(AR5890:INDIRECT("AR"&amp;$D5889-1)),0))/$L5889),$N5889*INDIRECT("AR"&amp;$F5889))</f>
        <v>0</v>
      </c>
      <c r="AS5889" s="7">
        <f ca="1">AQ5889*燃料!$D$15+AR5889</f>
        <v>0</v>
      </c>
      <c r="AT5889" s="2">
        <f ca="1">AQ5889*燃料!$H$15</f>
        <v>0</v>
      </c>
      <c r="AU5889" s="2">
        <f ca="1">IF($D5889&lt;&gt;"",IF(K5889&lt;&gt;0,INDIRECT("AU"&amp;K5889),$AH5889*($AB5889+IF($D5889&gt;(ROW()+1),SUM(AU5890:INDIRECT("AU"&amp;$D5889-1)),0))/$L5889),$N5889*INDIRECT("AU"&amp;$F5889))</f>
        <v>0</v>
      </c>
      <c r="AV5889" s="2">
        <f ca="1">IF($D5889&lt;&gt;"",IF(K5889&lt;&gt;0,INDIRECT("AV"&amp;K5889),$AH5889*($AE5889+IF($D5889&gt;(ROW()+1),SUM(AV5890:INDIRECT("AV"&amp;$D5889-1)),0))/$L5889),$N5889*INDIRECT("AV"&amp;$F5889))</f>
        <v>0</v>
      </c>
      <c r="AW5889" s="7">
        <f t="shared" ca="1" si="122"/>
        <v>0</v>
      </c>
      <c r="AX5889" s="2">
        <f t="shared" ca="1" si="123"/>
        <v>1</v>
      </c>
      <c r="AY5889">
        <v>0</v>
      </c>
      <c r="AZ5889" t="s">
        <v>33</v>
      </c>
      <c r="BA5889">
        <f t="shared" si="124"/>
        <v>5890</v>
      </c>
      <c r="BB5889" t="str">
        <f t="shared" si="125"/>
        <v/>
      </c>
      <c r="BC5889" t="str">
        <f t="shared" ca="1" si="126"/>
        <v/>
      </c>
      <c r="BE5889" s="2" t="str">
        <f t="shared" ca="1" si="127"/>
        <v/>
      </c>
      <c r="BF5889" s="2" t="str">
        <f t="shared" si="128"/>
        <v/>
      </c>
      <c r="BG5889" s="2" t="str">
        <f t="shared" ca="1" si="129"/>
        <v/>
      </c>
      <c r="BR5889" t="str">
        <f t="shared" ca="1" si="130"/>
        <v/>
      </c>
      <c r="BS5889" s="1" t="str">
        <f t="shared" ca="1" si="131"/>
        <v/>
      </c>
      <c r="BT5889" s="1" t="str">
        <f t="shared" ca="1" si="132"/>
        <v/>
      </c>
      <c r="BU5889">
        <f>ROW()</f>
        <v>5889</v>
      </c>
    </row>
    <row r="5890" spans="1:73" x14ac:dyDescent="0.45">
      <c r="A5890" s="2">
        <f>IF(K5890="",MAX(A$2:A5889)+1,"")</f>
        <v>1576</v>
      </c>
      <c r="B5890" s="3" t="str">
        <f ca="1">IFERROR(IF(A5890&lt;&gt;"",MATCH(A5890,H$2:H5889,0)+1,""),"")</f>
        <v/>
      </c>
      <c r="C5890" s="3">
        <f ca="1">MAX(MAX(A$2:A5889),MAX(H$2:H5889))</f>
        <v>1575</v>
      </c>
      <c r="D5890" s="2">
        <f t="shared" si="112"/>
        <v>5891</v>
      </c>
      <c r="E5890" s="2" t="str">
        <f>IF(A5890="",LOOKUP(2, 1/(A$1:A5889&lt;&gt;""), ROW(A$1:A5889)),"")</f>
        <v/>
      </c>
      <c r="F5890" s="2" t="str">
        <f ca="1">IFERROR(IF(H5890&lt;&gt;"",INDEX(ROW(A:A),MATCH(H5890,A:A,0)),LOOKUP(2,1/(H$1:H5889=A5890),ROW(H$1:H5889))),"")</f>
        <v/>
      </c>
      <c r="G5890" s="3">
        <f ca="1">IF(D5890&gt;ROW()+1,IF(D5890&lt;&gt;"",SUM(G5891:INDIRECT("G"&amp;(D5890-1))),I5890*INDIRECT("G"&amp;F5890)),1)</f>
        <v>1</v>
      </c>
      <c r="H5890" s="6">
        <f ca="1">IF(J5890="",IF(COUNTIF(K$2:K5889,K5890)&gt;0,INDIRECT("H"&amp;MATCH(K5890,K$2:K5889,0)+1),IF(COUNTIF(J$2:J5889,K5890)&gt;0,INDIRECT("A"&amp;MATCH(K5890,J$2:J5889,0)+1),C5890+1)),"")</f>
        <v>0</v>
      </c>
      <c r="I5890">
        <f t="shared" ca="1" si="113"/>
        <v>1</v>
      </c>
      <c r="J5890" s="2" t="str">
        <f t="shared" ca="1" si="114"/>
        <v/>
      </c>
      <c r="L5890">
        <f t="shared" si="115"/>
        <v>1</v>
      </c>
      <c r="M5890" t="str">
        <f t="shared" si="116"/>
        <v/>
      </c>
      <c r="N5890" s="2" t="str">
        <f t="shared" si="117"/>
        <v/>
      </c>
      <c r="O5890" s="2" t="str">
        <f t="shared" si="118"/>
        <v/>
      </c>
      <c r="T5890" s="2">
        <f t="shared" si="119"/>
        <v>0</v>
      </c>
      <c r="W5890" s="2">
        <f>IF(X5890&lt;&gt;"",VLOOKUP(X5890,燃料!B$12:D$18,3,0)*Y5890,0)</f>
        <v>0</v>
      </c>
      <c r="Y5890" s="2">
        <f t="shared" si="120"/>
        <v>0</v>
      </c>
      <c r="AB5890">
        <f>IF(X5890&lt;&gt;0,VLOOKUP(X5890,燃料!$B$12:$H$18,7,0)*Y5890,0)</f>
        <v>0</v>
      </c>
      <c r="AE5890" s="9">
        <f t="shared" si="121"/>
        <v>0</v>
      </c>
      <c r="AH5890">
        <v>1</v>
      </c>
      <c r="AQ5890" s="2">
        <f ca="1">IF($D5890&lt;&gt;"",IF(K5890&lt;&gt;0,INDIRECT("AQ"&amp;K5890),$AH5890*($T5890+IF($D5890&gt;ROW()+1,SUM(AQ5891:INDIRECT("AQ"&amp;$D5890-1)),0))/$L5890),$N5890*INDIRECT("AQ"&amp;$F5890))</f>
        <v>0</v>
      </c>
      <c r="AR5890" s="2">
        <f ca="1">IF($D5890&lt;&gt;"",IF(K5890&lt;&gt;0,INDIRECT("AR"&amp;K5890),$AH5890*($W5890+$AC5890+$AD5890+IF($D5890&gt;(ROW()+1),SUM(AR5891:INDIRECT("AR"&amp;$D5890-1)),0))/$L5890),$N5890*INDIRECT("AR"&amp;$F5890))</f>
        <v>0</v>
      </c>
      <c r="AS5890" s="7">
        <f ca="1">AQ5890*燃料!$D$15+AR5890</f>
        <v>0</v>
      </c>
      <c r="AT5890" s="2">
        <f ca="1">AQ5890*燃料!$H$15</f>
        <v>0</v>
      </c>
      <c r="AU5890" s="2">
        <f ca="1">IF($D5890&lt;&gt;"",IF(K5890&lt;&gt;0,INDIRECT("AU"&amp;K5890),$AH5890*($AB5890+IF($D5890&gt;(ROW()+1),SUM(AU5891:INDIRECT("AU"&amp;$D5890-1)),0))/$L5890),$N5890*INDIRECT("AU"&amp;$F5890))</f>
        <v>0</v>
      </c>
      <c r="AV5890" s="2">
        <f ca="1">IF($D5890&lt;&gt;"",IF(K5890&lt;&gt;0,INDIRECT("AV"&amp;K5890),$AH5890*($AE5890+IF($D5890&gt;(ROW()+1),SUM(AV5891:INDIRECT("AV"&amp;$D5890-1)),0))/$L5890),$N5890*INDIRECT("AV"&amp;$F5890))</f>
        <v>0</v>
      </c>
      <c r="AW5890" s="7">
        <f t="shared" ca="1" si="122"/>
        <v>0</v>
      </c>
      <c r="AX5890" s="2">
        <f t="shared" ca="1" si="123"/>
        <v>1</v>
      </c>
      <c r="AY5890">
        <v>0</v>
      </c>
      <c r="AZ5890" t="s">
        <v>33</v>
      </c>
      <c r="BA5890">
        <f t="shared" si="124"/>
        <v>5891</v>
      </c>
      <c r="BB5890" t="str">
        <f t="shared" si="125"/>
        <v/>
      </c>
      <c r="BC5890" t="str">
        <f t="shared" ca="1" si="126"/>
        <v/>
      </c>
      <c r="BE5890" s="2" t="str">
        <f t="shared" ca="1" si="127"/>
        <v/>
      </c>
      <c r="BF5890" s="2" t="str">
        <f t="shared" si="128"/>
        <v/>
      </c>
      <c r="BG5890" s="2" t="str">
        <f t="shared" ca="1" si="129"/>
        <v/>
      </c>
      <c r="BR5890" t="str">
        <f t="shared" ca="1" si="130"/>
        <v/>
      </c>
      <c r="BS5890" s="1" t="str">
        <f t="shared" ca="1" si="131"/>
        <v/>
      </c>
      <c r="BT5890" s="1" t="str">
        <f t="shared" ca="1" si="132"/>
        <v/>
      </c>
      <c r="BU5890">
        <f>ROW()</f>
        <v>5890</v>
      </c>
    </row>
    <row r="5891" spans="1:73" x14ac:dyDescent="0.45">
      <c r="A5891" s="2">
        <f>IF(K5891="",MAX(A$2:A5890)+1,"")</f>
        <v>1577</v>
      </c>
      <c r="B5891" s="3" t="str">
        <f ca="1">IFERROR(IF(A5891&lt;&gt;"",MATCH(A5891,H$2:H5890,0)+1,""),"")</f>
        <v/>
      </c>
      <c r="C5891" s="3">
        <f ca="1">MAX(MAX(A$2:A5890),MAX(H$2:H5890))</f>
        <v>1576</v>
      </c>
      <c r="D5891" s="2">
        <f t="shared" si="112"/>
        <v>5892</v>
      </c>
      <c r="E5891" s="2" t="str">
        <f>IF(A5891="",LOOKUP(2, 1/(A$1:A5890&lt;&gt;""), ROW(A$1:A5890)),"")</f>
        <v/>
      </c>
      <c r="F5891" s="2" t="str">
        <f ca="1">IFERROR(IF(H5891&lt;&gt;"",INDEX(ROW(A:A),MATCH(H5891,A:A,0)),LOOKUP(2,1/(H$1:H5890=A5891),ROW(H$1:H5890))),"")</f>
        <v/>
      </c>
      <c r="G5891" s="3">
        <f ca="1">IF(D5891&gt;ROW()+1,IF(D5891&lt;&gt;"",SUM(G5892:INDIRECT("G"&amp;(D5891-1))),I5891*INDIRECT("G"&amp;F5891)),1)</f>
        <v>1</v>
      </c>
      <c r="H5891" s="6">
        <f ca="1">IF(J5891="",IF(COUNTIF(K$2:K5890,K5891)&gt;0,INDIRECT("H"&amp;MATCH(K5891,K$2:K5890,0)+1),IF(COUNTIF(J$2:J5890,K5891)&gt;0,INDIRECT("A"&amp;MATCH(K5891,J$2:J5890,0)+1),C5891+1)),"")</f>
        <v>0</v>
      </c>
      <c r="I5891">
        <f t="shared" ca="1" si="113"/>
        <v>1</v>
      </c>
      <c r="J5891" s="2" t="str">
        <f t="shared" ca="1" si="114"/>
        <v/>
      </c>
      <c r="L5891">
        <f t="shared" si="115"/>
        <v>1</v>
      </c>
      <c r="M5891" t="str">
        <f t="shared" si="116"/>
        <v/>
      </c>
      <c r="N5891" s="2" t="str">
        <f t="shared" si="117"/>
        <v/>
      </c>
      <c r="O5891" s="2" t="str">
        <f t="shared" si="118"/>
        <v/>
      </c>
      <c r="T5891" s="2">
        <f t="shared" si="119"/>
        <v>0</v>
      </c>
      <c r="W5891" s="2">
        <f>IF(X5891&lt;&gt;"",VLOOKUP(X5891,燃料!B$12:D$18,3,0)*Y5891,0)</f>
        <v>0</v>
      </c>
      <c r="Y5891" s="2">
        <f t="shared" si="120"/>
        <v>0</v>
      </c>
      <c r="AB5891">
        <f>IF(X5891&lt;&gt;0,VLOOKUP(X5891,燃料!$B$12:$H$18,7,0)*Y5891,0)</f>
        <v>0</v>
      </c>
      <c r="AE5891" s="9">
        <f t="shared" si="121"/>
        <v>0</v>
      </c>
      <c r="AH5891">
        <v>1</v>
      </c>
      <c r="AQ5891" s="2">
        <f ca="1">IF($D5891&lt;&gt;"",IF(K5891&lt;&gt;0,INDIRECT("AQ"&amp;K5891),$AH5891*($T5891+IF($D5891&gt;ROW()+1,SUM(AQ5892:INDIRECT("AQ"&amp;$D5891-1)),0))/$L5891),$N5891*INDIRECT("AQ"&amp;$F5891))</f>
        <v>0</v>
      </c>
      <c r="AR5891" s="2">
        <f ca="1">IF($D5891&lt;&gt;"",IF(K5891&lt;&gt;0,INDIRECT("AR"&amp;K5891),$AH5891*($W5891+$AC5891+$AD5891+IF($D5891&gt;(ROW()+1),SUM(AR5892:INDIRECT("AR"&amp;$D5891-1)),0))/$L5891),$N5891*INDIRECT("AR"&amp;$F5891))</f>
        <v>0</v>
      </c>
      <c r="AS5891" s="7">
        <f ca="1">AQ5891*燃料!$D$15+AR5891</f>
        <v>0</v>
      </c>
      <c r="AT5891" s="2">
        <f ca="1">AQ5891*燃料!$H$15</f>
        <v>0</v>
      </c>
      <c r="AU5891" s="2">
        <f ca="1">IF($D5891&lt;&gt;"",IF(K5891&lt;&gt;0,INDIRECT("AU"&amp;K5891),$AH5891*($AB5891+IF($D5891&gt;(ROW()+1),SUM(AU5892:INDIRECT("AU"&amp;$D5891-1)),0))/$L5891),$N5891*INDIRECT("AU"&amp;$F5891))</f>
        <v>0</v>
      </c>
      <c r="AV5891" s="2">
        <f ca="1">IF($D5891&lt;&gt;"",IF(K5891&lt;&gt;0,INDIRECT("AV"&amp;K5891),$AH5891*($AE5891+IF($D5891&gt;(ROW()+1),SUM(AV5892:INDIRECT("AV"&amp;$D5891-1)),0))/$L5891),$N5891*INDIRECT("AV"&amp;$F5891))</f>
        <v>0</v>
      </c>
      <c r="AW5891" s="7">
        <f t="shared" ca="1" si="122"/>
        <v>0</v>
      </c>
      <c r="AX5891" s="2">
        <f t="shared" ca="1" si="123"/>
        <v>1</v>
      </c>
      <c r="AY5891">
        <v>0</v>
      </c>
      <c r="AZ5891" t="s">
        <v>33</v>
      </c>
      <c r="BA5891">
        <f t="shared" si="124"/>
        <v>5892</v>
      </c>
      <c r="BB5891" t="str">
        <f t="shared" si="125"/>
        <v/>
      </c>
      <c r="BC5891" t="str">
        <f t="shared" ca="1" si="126"/>
        <v/>
      </c>
      <c r="BE5891" s="2" t="str">
        <f t="shared" ca="1" si="127"/>
        <v/>
      </c>
      <c r="BF5891" s="2" t="str">
        <f t="shared" si="128"/>
        <v/>
      </c>
      <c r="BG5891" s="2" t="str">
        <f t="shared" ca="1" si="129"/>
        <v/>
      </c>
      <c r="BR5891" t="str">
        <f t="shared" ca="1" si="130"/>
        <v/>
      </c>
      <c r="BS5891" s="1" t="str">
        <f t="shared" ca="1" si="131"/>
        <v/>
      </c>
      <c r="BT5891" s="1" t="str">
        <f t="shared" ca="1" si="132"/>
        <v/>
      </c>
      <c r="BU5891">
        <f>ROW()</f>
        <v>5891</v>
      </c>
    </row>
    <row r="5892" spans="1:73" x14ac:dyDescent="0.45">
      <c r="A5892" s="2">
        <f>IF(K5892="",MAX(A$2:A5891)+1,"")</f>
        <v>1578</v>
      </c>
      <c r="B5892" s="3" t="str">
        <f ca="1">IFERROR(IF(A5892&lt;&gt;"",MATCH(A5892,H$2:H5891,0)+1,""),"")</f>
        <v/>
      </c>
      <c r="C5892" s="3">
        <f ca="1">MAX(MAX(A$2:A5891),MAX(H$2:H5891))</f>
        <v>1577</v>
      </c>
      <c r="D5892" s="2">
        <f t="shared" si="112"/>
        <v>5893</v>
      </c>
      <c r="E5892" s="2" t="str">
        <f>IF(A5892="",LOOKUP(2, 1/(A$1:A5891&lt;&gt;""), ROW(A$1:A5891)),"")</f>
        <v/>
      </c>
      <c r="F5892" s="2" t="str">
        <f ca="1">IFERROR(IF(H5892&lt;&gt;"",INDEX(ROW(A:A),MATCH(H5892,A:A,0)),LOOKUP(2,1/(H$1:H5891=A5892),ROW(H$1:H5891))),"")</f>
        <v/>
      </c>
      <c r="G5892" s="3">
        <f ca="1">IF(D5892&gt;ROW()+1,IF(D5892&lt;&gt;"",SUM(G5893:INDIRECT("G"&amp;(D5892-1))),I5892*INDIRECT("G"&amp;F5892)),1)</f>
        <v>1</v>
      </c>
      <c r="H5892" s="6">
        <f ca="1">IF(J5892="",IF(COUNTIF(K$2:K5891,K5892)&gt;0,INDIRECT("H"&amp;MATCH(K5892,K$2:K5891,0)+1),IF(COUNTIF(J$2:J5891,K5892)&gt;0,INDIRECT("A"&amp;MATCH(K5892,J$2:J5891,0)+1),C5892+1)),"")</f>
        <v>0</v>
      </c>
      <c r="I5892">
        <f t="shared" ca="1" si="113"/>
        <v>1</v>
      </c>
      <c r="J5892" s="2" t="str">
        <f t="shared" ca="1" si="114"/>
        <v/>
      </c>
      <c r="L5892">
        <f t="shared" si="115"/>
        <v>1</v>
      </c>
      <c r="M5892" t="str">
        <f t="shared" si="116"/>
        <v/>
      </c>
      <c r="N5892" s="2" t="str">
        <f t="shared" si="117"/>
        <v/>
      </c>
      <c r="O5892" s="2" t="str">
        <f t="shared" si="118"/>
        <v/>
      </c>
      <c r="T5892" s="2">
        <f t="shared" si="119"/>
        <v>0</v>
      </c>
      <c r="W5892" s="2">
        <f>IF(X5892&lt;&gt;"",VLOOKUP(X5892,燃料!B$12:D$18,3,0)*Y5892,0)</f>
        <v>0</v>
      </c>
      <c r="Y5892" s="2">
        <f t="shared" si="120"/>
        <v>0</v>
      </c>
      <c r="AB5892">
        <f>IF(X5892&lt;&gt;0,VLOOKUP(X5892,燃料!$B$12:$H$18,7,0)*Y5892,0)</f>
        <v>0</v>
      </c>
      <c r="AE5892" s="9">
        <f t="shared" si="121"/>
        <v>0</v>
      </c>
      <c r="AH5892">
        <v>1</v>
      </c>
      <c r="AQ5892" s="2">
        <f ca="1">IF($D5892&lt;&gt;"",IF(K5892&lt;&gt;0,INDIRECT("AQ"&amp;K5892),$AH5892*($T5892+IF($D5892&gt;ROW()+1,SUM(AQ5893:INDIRECT("AQ"&amp;$D5892-1)),0))/$L5892),$N5892*INDIRECT("AQ"&amp;$F5892))</f>
        <v>0</v>
      </c>
      <c r="AR5892" s="2">
        <f ca="1">IF($D5892&lt;&gt;"",IF(K5892&lt;&gt;0,INDIRECT("AR"&amp;K5892),$AH5892*($W5892+$AC5892+$AD5892+IF($D5892&gt;(ROW()+1),SUM(AR5893:INDIRECT("AR"&amp;$D5892-1)),0))/$L5892),$N5892*INDIRECT("AR"&amp;$F5892))</f>
        <v>0</v>
      </c>
      <c r="AS5892" s="7">
        <f ca="1">AQ5892*燃料!$D$15+AR5892</f>
        <v>0</v>
      </c>
      <c r="AT5892" s="2">
        <f ca="1">AQ5892*燃料!$H$15</f>
        <v>0</v>
      </c>
      <c r="AU5892" s="2">
        <f ca="1">IF($D5892&lt;&gt;"",IF(K5892&lt;&gt;0,INDIRECT("AU"&amp;K5892),$AH5892*($AB5892+IF($D5892&gt;(ROW()+1),SUM(AU5893:INDIRECT("AU"&amp;$D5892-1)),0))/$L5892),$N5892*INDIRECT("AU"&amp;$F5892))</f>
        <v>0</v>
      </c>
      <c r="AV5892" s="2">
        <f ca="1">IF($D5892&lt;&gt;"",IF(K5892&lt;&gt;0,INDIRECT("AV"&amp;K5892),$AH5892*($AE5892+IF($D5892&gt;(ROW()+1),SUM(AV5893:INDIRECT("AV"&amp;$D5892-1)),0))/$L5892),$N5892*INDIRECT("AV"&amp;$F5892))</f>
        <v>0</v>
      </c>
      <c r="AW5892" s="7">
        <f t="shared" ca="1" si="122"/>
        <v>0</v>
      </c>
      <c r="AX5892" s="2">
        <f t="shared" ca="1" si="123"/>
        <v>1</v>
      </c>
      <c r="AY5892">
        <v>0</v>
      </c>
      <c r="AZ5892" t="s">
        <v>33</v>
      </c>
      <c r="BA5892">
        <f t="shared" si="124"/>
        <v>5893</v>
      </c>
      <c r="BB5892" t="str">
        <f t="shared" si="125"/>
        <v/>
      </c>
      <c r="BC5892" t="str">
        <f t="shared" ca="1" si="126"/>
        <v/>
      </c>
      <c r="BE5892" s="2" t="str">
        <f t="shared" ca="1" si="127"/>
        <v/>
      </c>
      <c r="BF5892" s="2" t="str">
        <f t="shared" si="128"/>
        <v/>
      </c>
      <c r="BG5892" s="2" t="str">
        <f t="shared" ca="1" si="129"/>
        <v/>
      </c>
      <c r="BR5892" t="str">
        <f t="shared" ca="1" si="130"/>
        <v/>
      </c>
      <c r="BS5892" s="1" t="str">
        <f t="shared" ca="1" si="131"/>
        <v/>
      </c>
      <c r="BT5892" s="1" t="str">
        <f t="shared" ca="1" si="132"/>
        <v/>
      </c>
      <c r="BU5892">
        <f>ROW()</f>
        <v>5892</v>
      </c>
    </row>
    <row r="5893" spans="1:73" x14ac:dyDescent="0.45">
      <c r="A5893" s="2">
        <f>IF(K5893="",MAX(A$2:A5892)+1,"")</f>
        <v>1579</v>
      </c>
      <c r="B5893" s="3" t="str">
        <f ca="1">IFERROR(IF(A5893&lt;&gt;"",MATCH(A5893,H$2:H5892,0)+1,""),"")</f>
        <v/>
      </c>
      <c r="C5893" s="3">
        <f ca="1">MAX(MAX(A$2:A5892),MAX(H$2:H5892))</f>
        <v>1578</v>
      </c>
      <c r="D5893" s="2">
        <f t="shared" si="112"/>
        <v>5894</v>
      </c>
      <c r="E5893" s="2" t="str">
        <f>IF(A5893="",LOOKUP(2, 1/(A$1:A5892&lt;&gt;""), ROW(A$1:A5892)),"")</f>
        <v/>
      </c>
      <c r="F5893" s="2" t="str">
        <f ca="1">IFERROR(IF(H5893&lt;&gt;"",INDEX(ROW(A:A),MATCH(H5893,A:A,0)),LOOKUP(2,1/(H$1:H5892=A5893),ROW(H$1:H5892))),"")</f>
        <v/>
      </c>
      <c r="G5893" s="3">
        <f ca="1">IF(D5893&gt;ROW()+1,IF(D5893&lt;&gt;"",SUM(G5894:INDIRECT("G"&amp;(D5893-1))),I5893*INDIRECT("G"&amp;F5893)),1)</f>
        <v>1</v>
      </c>
      <c r="H5893" s="6">
        <f ca="1">IF(J5893="",IF(COUNTIF(K$2:K5892,K5893)&gt;0,INDIRECT("H"&amp;MATCH(K5893,K$2:K5892,0)+1),IF(COUNTIF(J$2:J5892,K5893)&gt;0,INDIRECT("A"&amp;MATCH(K5893,J$2:J5892,0)+1),C5893+1)),"")</f>
        <v>0</v>
      </c>
      <c r="I5893">
        <f t="shared" ca="1" si="113"/>
        <v>1</v>
      </c>
      <c r="J5893" s="2" t="str">
        <f t="shared" ca="1" si="114"/>
        <v/>
      </c>
      <c r="L5893">
        <f t="shared" si="115"/>
        <v>1</v>
      </c>
      <c r="M5893" t="str">
        <f t="shared" si="116"/>
        <v/>
      </c>
      <c r="N5893" s="2" t="str">
        <f t="shared" si="117"/>
        <v/>
      </c>
      <c r="O5893" s="2" t="str">
        <f t="shared" si="118"/>
        <v/>
      </c>
      <c r="T5893" s="2">
        <f t="shared" si="119"/>
        <v>0</v>
      </c>
      <c r="W5893" s="2">
        <f>IF(X5893&lt;&gt;"",VLOOKUP(X5893,燃料!B$12:D$18,3,0)*Y5893,0)</f>
        <v>0</v>
      </c>
      <c r="Y5893" s="2">
        <f t="shared" si="120"/>
        <v>0</v>
      </c>
      <c r="AB5893">
        <f>IF(X5893&lt;&gt;0,VLOOKUP(X5893,燃料!$B$12:$H$18,7,0)*Y5893,0)</f>
        <v>0</v>
      </c>
      <c r="AE5893" s="9">
        <f t="shared" si="121"/>
        <v>0</v>
      </c>
      <c r="AH5893">
        <v>1</v>
      </c>
      <c r="AQ5893" s="2">
        <f ca="1">IF($D5893&lt;&gt;"",IF(K5893&lt;&gt;0,INDIRECT("AQ"&amp;K5893),$AH5893*($T5893+IF($D5893&gt;ROW()+1,SUM(AQ5894:INDIRECT("AQ"&amp;$D5893-1)),0))/$L5893),$N5893*INDIRECT("AQ"&amp;$F5893))</f>
        <v>0</v>
      </c>
      <c r="AR5893" s="2">
        <f ca="1">IF($D5893&lt;&gt;"",IF(K5893&lt;&gt;0,INDIRECT("AR"&amp;K5893),$AH5893*($W5893+$AC5893+$AD5893+IF($D5893&gt;(ROW()+1),SUM(AR5894:INDIRECT("AR"&amp;$D5893-1)),0))/$L5893),$N5893*INDIRECT("AR"&amp;$F5893))</f>
        <v>0</v>
      </c>
      <c r="AS5893" s="7">
        <f ca="1">AQ5893*燃料!$D$15+AR5893</f>
        <v>0</v>
      </c>
      <c r="AT5893" s="2">
        <f ca="1">AQ5893*燃料!$H$15</f>
        <v>0</v>
      </c>
      <c r="AU5893" s="2">
        <f ca="1">IF($D5893&lt;&gt;"",IF(K5893&lt;&gt;0,INDIRECT("AU"&amp;K5893),$AH5893*($AB5893+IF($D5893&gt;(ROW()+1),SUM(AU5894:INDIRECT("AU"&amp;$D5893-1)),0))/$L5893),$N5893*INDIRECT("AU"&amp;$F5893))</f>
        <v>0</v>
      </c>
      <c r="AV5893" s="2">
        <f ca="1">IF($D5893&lt;&gt;"",IF(K5893&lt;&gt;0,INDIRECT("AV"&amp;K5893),$AH5893*($AE5893+IF($D5893&gt;(ROW()+1),SUM(AV5894:INDIRECT("AV"&amp;$D5893-1)),0))/$L5893),$N5893*INDIRECT("AV"&amp;$F5893))</f>
        <v>0</v>
      </c>
      <c r="AW5893" s="7">
        <f t="shared" ca="1" si="122"/>
        <v>0</v>
      </c>
      <c r="AX5893" s="2">
        <f t="shared" ca="1" si="123"/>
        <v>1</v>
      </c>
      <c r="AY5893">
        <v>0</v>
      </c>
      <c r="AZ5893" t="s">
        <v>33</v>
      </c>
      <c r="BA5893">
        <f t="shared" si="124"/>
        <v>5894</v>
      </c>
      <c r="BB5893" t="str">
        <f t="shared" si="125"/>
        <v/>
      </c>
      <c r="BC5893" t="str">
        <f t="shared" ca="1" si="126"/>
        <v/>
      </c>
      <c r="BE5893" s="2" t="str">
        <f t="shared" ca="1" si="127"/>
        <v/>
      </c>
      <c r="BF5893" s="2" t="str">
        <f t="shared" si="128"/>
        <v/>
      </c>
      <c r="BG5893" s="2" t="str">
        <f t="shared" ca="1" si="129"/>
        <v/>
      </c>
      <c r="BR5893" t="str">
        <f t="shared" ca="1" si="130"/>
        <v/>
      </c>
      <c r="BS5893" s="1" t="str">
        <f t="shared" ca="1" si="131"/>
        <v/>
      </c>
      <c r="BT5893" s="1" t="str">
        <f t="shared" ca="1" si="132"/>
        <v/>
      </c>
      <c r="BU5893">
        <f>ROW()</f>
        <v>5893</v>
      </c>
    </row>
    <row r="5894" spans="1:73" x14ac:dyDescent="0.45">
      <c r="A5894" s="2">
        <f>IF(K5894="",MAX(A$2:A5893)+1,"")</f>
        <v>1580</v>
      </c>
      <c r="B5894" s="3" t="str">
        <f ca="1">IFERROR(IF(A5894&lt;&gt;"",MATCH(A5894,H$2:H5893,0)+1,""),"")</f>
        <v/>
      </c>
      <c r="C5894" s="3">
        <f ca="1">MAX(MAX(A$2:A5893),MAX(H$2:H5893))</f>
        <v>1579</v>
      </c>
      <c r="D5894" s="2">
        <f t="shared" si="112"/>
        <v>5895</v>
      </c>
      <c r="E5894" s="2" t="str">
        <f>IF(A5894="",LOOKUP(2, 1/(A$1:A5893&lt;&gt;""), ROW(A$1:A5893)),"")</f>
        <v/>
      </c>
      <c r="F5894" s="2" t="str">
        <f ca="1">IFERROR(IF(H5894&lt;&gt;"",INDEX(ROW(A:A),MATCH(H5894,A:A,0)),LOOKUP(2,1/(H$1:H5893=A5894),ROW(H$1:H5893))),"")</f>
        <v/>
      </c>
      <c r="G5894" s="3">
        <f ca="1">IF(D5894&gt;ROW()+1,IF(D5894&lt;&gt;"",SUM(G5895:INDIRECT("G"&amp;(D5894-1))),I5894*INDIRECT("G"&amp;F5894)),1)</f>
        <v>1</v>
      </c>
      <c r="H5894" s="6">
        <f ca="1">IF(J5894="",IF(COUNTIF(K$2:K5893,K5894)&gt;0,INDIRECT("H"&amp;MATCH(K5894,K$2:K5893,0)+1),IF(COUNTIF(J$2:J5893,K5894)&gt;0,INDIRECT("A"&amp;MATCH(K5894,J$2:J5893,0)+1),C5894+1)),"")</f>
        <v>0</v>
      </c>
      <c r="I5894">
        <f t="shared" ca="1" si="113"/>
        <v>1</v>
      </c>
      <c r="J5894" s="2" t="str">
        <f t="shared" ca="1" si="114"/>
        <v/>
      </c>
      <c r="L5894">
        <f t="shared" si="115"/>
        <v>1</v>
      </c>
      <c r="M5894" t="str">
        <f t="shared" si="116"/>
        <v/>
      </c>
      <c r="N5894" s="2" t="str">
        <f t="shared" si="117"/>
        <v/>
      </c>
      <c r="O5894" s="2" t="str">
        <f t="shared" si="118"/>
        <v/>
      </c>
      <c r="T5894" s="2">
        <f t="shared" si="119"/>
        <v>0</v>
      </c>
      <c r="W5894" s="2">
        <f>IF(X5894&lt;&gt;"",VLOOKUP(X5894,燃料!B$12:D$18,3,0)*Y5894,0)</f>
        <v>0</v>
      </c>
      <c r="Y5894" s="2">
        <f t="shared" si="120"/>
        <v>0</v>
      </c>
      <c r="AB5894">
        <f>IF(X5894&lt;&gt;0,VLOOKUP(X5894,燃料!$B$12:$H$18,7,0)*Y5894,0)</f>
        <v>0</v>
      </c>
      <c r="AE5894" s="9">
        <f t="shared" si="121"/>
        <v>0</v>
      </c>
      <c r="AH5894">
        <v>1</v>
      </c>
      <c r="AQ5894" s="2">
        <f ca="1">IF($D5894&lt;&gt;"",IF(K5894&lt;&gt;0,INDIRECT("AQ"&amp;K5894),$AH5894*($T5894+IF($D5894&gt;ROW()+1,SUM(AQ5895:INDIRECT("AQ"&amp;$D5894-1)),0))/$L5894),$N5894*INDIRECT("AQ"&amp;$F5894))</f>
        <v>0</v>
      </c>
      <c r="AR5894" s="2">
        <f ca="1">IF($D5894&lt;&gt;"",IF(K5894&lt;&gt;0,INDIRECT("AR"&amp;K5894),$AH5894*($W5894+$AC5894+$AD5894+IF($D5894&gt;(ROW()+1),SUM(AR5895:INDIRECT("AR"&amp;$D5894-1)),0))/$L5894),$N5894*INDIRECT("AR"&amp;$F5894))</f>
        <v>0</v>
      </c>
      <c r="AS5894" s="7">
        <f ca="1">AQ5894*燃料!$D$15+AR5894</f>
        <v>0</v>
      </c>
      <c r="AT5894" s="2">
        <f ca="1">AQ5894*燃料!$H$15</f>
        <v>0</v>
      </c>
      <c r="AU5894" s="2">
        <f ca="1">IF($D5894&lt;&gt;"",IF(K5894&lt;&gt;0,INDIRECT("AU"&amp;K5894),$AH5894*($AB5894+IF($D5894&gt;(ROW()+1),SUM(AU5895:INDIRECT("AU"&amp;$D5894-1)),0))/$L5894),$N5894*INDIRECT("AU"&amp;$F5894))</f>
        <v>0</v>
      </c>
      <c r="AV5894" s="2">
        <f ca="1">IF($D5894&lt;&gt;"",IF(K5894&lt;&gt;0,INDIRECT("AV"&amp;K5894),$AH5894*($AE5894+IF($D5894&gt;(ROW()+1),SUM(AV5895:INDIRECT("AV"&amp;$D5894-1)),0))/$L5894),$N5894*INDIRECT("AV"&amp;$F5894))</f>
        <v>0</v>
      </c>
      <c r="AW5894" s="7">
        <f t="shared" ca="1" si="122"/>
        <v>0</v>
      </c>
      <c r="AX5894" s="2">
        <f t="shared" ca="1" si="123"/>
        <v>1</v>
      </c>
      <c r="AY5894">
        <v>0</v>
      </c>
      <c r="AZ5894" t="s">
        <v>33</v>
      </c>
      <c r="BA5894">
        <f t="shared" si="124"/>
        <v>5895</v>
      </c>
      <c r="BB5894" t="str">
        <f t="shared" si="125"/>
        <v/>
      </c>
      <c r="BC5894" t="str">
        <f t="shared" ca="1" si="126"/>
        <v/>
      </c>
      <c r="BE5894" s="2" t="str">
        <f t="shared" ca="1" si="127"/>
        <v/>
      </c>
      <c r="BF5894" s="2" t="str">
        <f t="shared" si="128"/>
        <v/>
      </c>
      <c r="BG5894" s="2" t="str">
        <f t="shared" ca="1" si="129"/>
        <v/>
      </c>
      <c r="BR5894" t="str">
        <f t="shared" ca="1" si="130"/>
        <v/>
      </c>
      <c r="BS5894" s="1" t="str">
        <f t="shared" ca="1" si="131"/>
        <v/>
      </c>
      <c r="BT5894" s="1" t="str">
        <f t="shared" ca="1" si="132"/>
        <v/>
      </c>
      <c r="BU5894">
        <f>ROW()</f>
        <v>5894</v>
      </c>
    </row>
    <row r="5895" spans="1:73" x14ac:dyDescent="0.45">
      <c r="A5895" s="2">
        <f>IF(K5895="",MAX(A$2:A5894)+1,"")</f>
        <v>1581</v>
      </c>
      <c r="B5895" s="3" t="str">
        <f ca="1">IFERROR(IF(A5895&lt;&gt;"",MATCH(A5895,H$2:H5894,0)+1,""),"")</f>
        <v/>
      </c>
      <c r="C5895" s="3">
        <f ca="1">MAX(MAX(A$2:A5894),MAX(H$2:H5894))</f>
        <v>1580</v>
      </c>
      <c r="D5895" s="2">
        <f t="shared" si="112"/>
        <v>5896</v>
      </c>
      <c r="E5895" s="2" t="str">
        <f>IF(A5895="",LOOKUP(2, 1/(A$1:A5894&lt;&gt;""), ROW(A$1:A5894)),"")</f>
        <v/>
      </c>
      <c r="F5895" s="2" t="str">
        <f ca="1">IFERROR(IF(H5895&lt;&gt;"",INDEX(ROW(A:A),MATCH(H5895,A:A,0)),LOOKUP(2,1/(H$1:H5894=A5895),ROW(H$1:H5894))),"")</f>
        <v/>
      </c>
      <c r="G5895" s="3">
        <f ca="1">IF(D5895&gt;ROW()+1,IF(D5895&lt;&gt;"",SUM(G5896:INDIRECT("G"&amp;(D5895-1))),I5895*INDIRECT("G"&amp;F5895)),1)</f>
        <v>1</v>
      </c>
      <c r="H5895" s="6">
        <f ca="1">IF(J5895="",IF(COUNTIF(K$2:K5894,K5895)&gt;0,INDIRECT("H"&amp;MATCH(K5895,K$2:K5894,0)+1),IF(COUNTIF(J$2:J5894,K5895)&gt;0,INDIRECT("A"&amp;MATCH(K5895,J$2:J5894,0)+1),C5895+1)),"")</f>
        <v>0</v>
      </c>
      <c r="I5895">
        <f t="shared" ca="1" si="113"/>
        <v>1</v>
      </c>
      <c r="J5895" s="2" t="str">
        <f t="shared" ca="1" si="114"/>
        <v/>
      </c>
      <c r="L5895">
        <f t="shared" si="115"/>
        <v>1</v>
      </c>
      <c r="M5895" t="str">
        <f t="shared" si="116"/>
        <v/>
      </c>
      <c r="N5895" s="2" t="str">
        <f t="shared" si="117"/>
        <v/>
      </c>
      <c r="O5895" s="2" t="str">
        <f t="shared" si="118"/>
        <v/>
      </c>
      <c r="T5895" s="2">
        <f t="shared" si="119"/>
        <v>0</v>
      </c>
      <c r="W5895" s="2">
        <f>IF(X5895&lt;&gt;"",VLOOKUP(X5895,燃料!B$12:D$18,3,0)*Y5895,0)</f>
        <v>0</v>
      </c>
      <c r="Y5895" s="2">
        <f t="shared" si="120"/>
        <v>0</v>
      </c>
      <c r="AB5895">
        <f>IF(X5895&lt;&gt;0,VLOOKUP(X5895,燃料!$B$12:$H$18,7,0)*Y5895,0)</f>
        <v>0</v>
      </c>
      <c r="AE5895" s="9">
        <f t="shared" si="121"/>
        <v>0</v>
      </c>
      <c r="AH5895">
        <v>1</v>
      </c>
      <c r="AQ5895" s="2">
        <f ca="1">IF($D5895&lt;&gt;"",IF(K5895&lt;&gt;0,INDIRECT("AQ"&amp;K5895),$AH5895*($T5895+IF($D5895&gt;ROW()+1,SUM(AQ5896:INDIRECT("AQ"&amp;$D5895-1)),0))/$L5895),$N5895*INDIRECT("AQ"&amp;$F5895))</f>
        <v>0</v>
      </c>
      <c r="AR5895" s="2">
        <f ca="1">IF($D5895&lt;&gt;"",IF(K5895&lt;&gt;0,INDIRECT("AR"&amp;K5895),$AH5895*($W5895+$AC5895+$AD5895+IF($D5895&gt;(ROW()+1),SUM(AR5896:INDIRECT("AR"&amp;$D5895-1)),0))/$L5895),$N5895*INDIRECT("AR"&amp;$F5895))</f>
        <v>0</v>
      </c>
      <c r="AS5895" s="7">
        <f ca="1">AQ5895*燃料!$D$15+AR5895</f>
        <v>0</v>
      </c>
      <c r="AT5895" s="2">
        <f ca="1">AQ5895*燃料!$H$15</f>
        <v>0</v>
      </c>
      <c r="AU5895" s="2">
        <f ca="1">IF($D5895&lt;&gt;"",IF(K5895&lt;&gt;0,INDIRECT("AU"&amp;K5895),$AH5895*($AB5895+IF($D5895&gt;(ROW()+1),SUM(AU5896:INDIRECT("AU"&amp;$D5895-1)),0))/$L5895),$N5895*INDIRECT("AU"&amp;$F5895))</f>
        <v>0</v>
      </c>
      <c r="AV5895" s="2">
        <f ca="1">IF($D5895&lt;&gt;"",IF(K5895&lt;&gt;0,INDIRECT("AV"&amp;K5895),$AH5895*($AE5895+IF($D5895&gt;(ROW()+1),SUM(AV5896:INDIRECT("AV"&amp;$D5895-1)),0))/$L5895),$N5895*INDIRECT("AV"&amp;$F5895))</f>
        <v>0</v>
      </c>
      <c r="AW5895" s="7">
        <f t="shared" ca="1" si="122"/>
        <v>0</v>
      </c>
      <c r="AX5895" s="2">
        <f t="shared" ca="1" si="123"/>
        <v>1</v>
      </c>
      <c r="AY5895">
        <v>0</v>
      </c>
      <c r="AZ5895" t="s">
        <v>33</v>
      </c>
      <c r="BA5895">
        <f t="shared" si="124"/>
        <v>5896</v>
      </c>
      <c r="BB5895" t="str">
        <f t="shared" si="125"/>
        <v/>
      </c>
      <c r="BC5895" t="str">
        <f t="shared" ca="1" si="126"/>
        <v/>
      </c>
      <c r="BE5895" s="2" t="str">
        <f t="shared" ca="1" si="127"/>
        <v/>
      </c>
      <c r="BF5895" s="2" t="str">
        <f t="shared" si="128"/>
        <v/>
      </c>
      <c r="BG5895" s="2" t="str">
        <f t="shared" ca="1" si="129"/>
        <v/>
      </c>
      <c r="BR5895" t="str">
        <f t="shared" ca="1" si="130"/>
        <v/>
      </c>
      <c r="BS5895" s="1" t="str">
        <f t="shared" ca="1" si="131"/>
        <v/>
      </c>
      <c r="BT5895" s="1" t="str">
        <f t="shared" ca="1" si="132"/>
        <v/>
      </c>
      <c r="BU5895">
        <f>ROW()</f>
        <v>5895</v>
      </c>
    </row>
    <row r="5896" spans="1:73" x14ac:dyDescent="0.45">
      <c r="A5896" s="2">
        <f>IF(K5896="",MAX(A$2:A5895)+1,"")</f>
        <v>1582</v>
      </c>
      <c r="B5896" s="3" t="str">
        <f ca="1">IFERROR(IF(A5896&lt;&gt;"",MATCH(A5896,H$2:H5895,0)+1,""),"")</f>
        <v/>
      </c>
      <c r="C5896" s="3">
        <f ca="1">MAX(MAX(A$2:A5895),MAX(H$2:H5895))</f>
        <v>1581</v>
      </c>
      <c r="D5896" s="2">
        <f t="shared" si="112"/>
        <v>5897</v>
      </c>
      <c r="E5896" s="2" t="str">
        <f>IF(A5896="",LOOKUP(2, 1/(A$1:A5895&lt;&gt;""), ROW(A$1:A5895)),"")</f>
        <v/>
      </c>
      <c r="F5896" s="2" t="str">
        <f ca="1">IFERROR(IF(H5896&lt;&gt;"",INDEX(ROW(A:A),MATCH(H5896,A:A,0)),LOOKUP(2,1/(H$1:H5895=A5896),ROW(H$1:H5895))),"")</f>
        <v/>
      </c>
      <c r="G5896" s="3">
        <f ca="1">IF(D5896&gt;ROW()+1,IF(D5896&lt;&gt;"",SUM(G5897:INDIRECT("G"&amp;(D5896-1))),I5896*INDIRECT("G"&amp;F5896)),1)</f>
        <v>1</v>
      </c>
      <c r="H5896" s="6">
        <f ca="1">IF(J5896="",IF(COUNTIF(K$2:K5895,K5896)&gt;0,INDIRECT("H"&amp;MATCH(K5896,K$2:K5895,0)+1),IF(COUNTIF(J$2:J5895,K5896)&gt;0,INDIRECT("A"&amp;MATCH(K5896,J$2:J5895,0)+1),C5896+1)),"")</f>
        <v>0</v>
      </c>
      <c r="I5896">
        <f t="shared" ca="1" si="113"/>
        <v>1</v>
      </c>
      <c r="J5896" s="2" t="str">
        <f t="shared" ca="1" si="114"/>
        <v/>
      </c>
      <c r="L5896">
        <f t="shared" si="115"/>
        <v>1</v>
      </c>
      <c r="M5896" t="str">
        <f t="shared" si="116"/>
        <v/>
      </c>
      <c r="N5896" s="2" t="str">
        <f t="shared" si="117"/>
        <v/>
      </c>
      <c r="O5896" s="2" t="str">
        <f t="shared" si="118"/>
        <v/>
      </c>
      <c r="T5896" s="2">
        <f t="shared" si="119"/>
        <v>0</v>
      </c>
      <c r="W5896" s="2">
        <f>IF(X5896&lt;&gt;"",VLOOKUP(X5896,燃料!B$12:D$18,3,0)*Y5896,0)</f>
        <v>0</v>
      </c>
      <c r="Y5896" s="2">
        <f t="shared" si="120"/>
        <v>0</v>
      </c>
      <c r="AB5896">
        <f>IF(X5896&lt;&gt;0,VLOOKUP(X5896,燃料!$B$12:$H$18,7,0)*Y5896,0)</f>
        <v>0</v>
      </c>
      <c r="AE5896" s="9">
        <f t="shared" si="121"/>
        <v>0</v>
      </c>
      <c r="AH5896">
        <v>1</v>
      </c>
      <c r="AQ5896" s="2">
        <f ca="1">IF($D5896&lt;&gt;"",IF(K5896&lt;&gt;0,INDIRECT("AQ"&amp;K5896),$AH5896*($T5896+IF($D5896&gt;ROW()+1,SUM(AQ5897:INDIRECT("AQ"&amp;$D5896-1)),0))/$L5896),$N5896*INDIRECT("AQ"&amp;$F5896))</f>
        <v>0</v>
      </c>
      <c r="AR5896" s="2">
        <f ca="1">IF($D5896&lt;&gt;"",IF(K5896&lt;&gt;0,INDIRECT("AR"&amp;K5896),$AH5896*($W5896+$AC5896+$AD5896+IF($D5896&gt;(ROW()+1),SUM(AR5897:INDIRECT("AR"&amp;$D5896-1)),0))/$L5896),$N5896*INDIRECT("AR"&amp;$F5896))</f>
        <v>0</v>
      </c>
      <c r="AS5896" s="7">
        <f ca="1">AQ5896*燃料!$D$15+AR5896</f>
        <v>0</v>
      </c>
      <c r="AT5896" s="2">
        <f ca="1">AQ5896*燃料!$H$15</f>
        <v>0</v>
      </c>
      <c r="AU5896" s="2">
        <f ca="1">IF($D5896&lt;&gt;"",IF(K5896&lt;&gt;0,INDIRECT("AU"&amp;K5896),$AH5896*($AB5896+IF($D5896&gt;(ROW()+1),SUM(AU5897:INDIRECT("AU"&amp;$D5896-1)),0))/$L5896),$N5896*INDIRECT("AU"&amp;$F5896))</f>
        <v>0</v>
      </c>
      <c r="AV5896" s="2">
        <f ca="1">IF($D5896&lt;&gt;"",IF(K5896&lt;&gt;0,INDIRECT("AV"&amp;K5896),$AH5896*($AE5896+IF($D5896&gt;(ROW()+1),SUM(AV5897:INDIRECT("AV"&amp;$D5896-1)),0))/$L5896),$N5896*INDIRECT("AV"&amp;$F5896))</f>
        <v>0</v>
      </c>
      <c r="AW5896" s="7">
        <f t="shared" ca="1" si="122"/>
        <v>0</v>
      </c>
      <c r="AX5896" s="2">
        <f t="shared" ca="1" si="123"/>
        <v>1</v>
      </c>
      <c r="AY5896">
        <v>0</v>
      </c>
      <c r="AZ5896" t="s">
        <v>33</v>
      </c>
      <c r="BA5896">
        <f t="shared" si="124"/>
        <v>5897</v>
      </c>
      <c r="BB5896" t="str">
        <f t="shared" si="125"/>
        <v/>
      </c>
      <c r="BC5896" t="str">
        <f t="shared" ca="1" si="126"/>
        <v/>
      </c>
      <c r="BE5896" s="2" t="str">
        <f t="shared" ca="1" si="127"/>
        <v/>
      </c>
      <c r="BF5896" s="2" t="str">
        <f t="shared" si="128"/>
        <v/>
      </c>
      <c r="BG5896" s="2" t="str">
        <f t="shared" ca="1" si="129"/>
        <v/>
      </c>
      <c r="BR5896" t="str">
        <f t="shared" ca="1" si="130"/>
        <v/>
      </c>
      <c r="BS5896" s="1" t="str">
        <f t="shared" ca="1" si="131"/>
        <v/>
      </c>
      <c r="BT5896" s="1" t="str">
        <f t="shared" ca="1" si="132"/>
        <v/>
      </c>
      <c r="BU5896">
        <f>ROW()</f>
        <v>5896</v>
      </c>
    </row>
    <row r="5897" spans="1:73" x14ac:dyDescent="0.45">
      <c r="A5897" s="2">
        <f>IF(K5897="",MAX(A$2:A5896)+1,"")</f>
        <v>1583</v>
      </c>
      <c r="B5897" s="3" t="str">
        <f ca="1">IFERROR(IF(A5897&lt;&gt;"",MATCH(A5897,H$2:H5896,0)+1,""),"")</f>
        <v/>
      </c>
      <c r="C5897" s="3">
        <f ca="1">MAX(MAX(A$2:A5896),MAX(H$2:H5896))</f>
        <v>1582</v>
      </c>
      <c r="D5897" s="2">
        <f t="shared" si="112"/>
        <v>5898</v>
      </c>
      <c r="E5897" s="2" t="str">
        <f>IF(A5897="",LOOKUP(2, 1/(A$1:A5896&lt;&gt;""), ROW(A$1:A5896)),"")</f>
        <v/>
      </c>
      <c r="F5897" s="2" t="str">
        <f ca="1">IFERROR(IF(H5897&lt;&gt;"",INDEX(ROW(A:A),MATCH(H5897,A:A,0)),LOOKUP(2,1/(H$1:H5896=A5897),ROW(H$1:H5896))),"")</f>
        <v/>
      </c>
      <c r="G5897" s="3">
        <f ca="1">IF(D5897&gt;ROW()+1,IF(D5897&lt;&gt;"",SUM(G5898:INDIRECT("G"&amp;(D5897-1))),I5897*INDIRECT("G"&amp;F5897)),1)</f>
        <v>1</v>
      </c>
      <c r="H5897" s="6">
        <f ca="1">IF(J5897="",IF(COUNTIF(K$2:K5896,K5897)&gt;0,INDIRECT("H"&amp;MATCH(K5897,K$2:K5896,0)+1),IF(COUNTIF(J$2:J5896,K5897)&gt;0,INDIRECT("A"&amp;MATCH(K5897,J$2:J5896,0)+1),C5897+1)),"")</f>
        <v>0</v>
      </c>
      <c r="I5897">
        <f t="shared" ca="1" si="113"/>
        <v>1</v>
      </c>
      <c r="J5897" s="2" t="str">
        <f t="shared" ca="1" si="114"/>
        <v/>
      </c>
      <c r="L5897">
        <f t="shared" si="115"/>
        <v>1</v>
      </c>
      <c r="M5897" t="str">
        <f t="shared" si="116"/>
        <v/>
      </c>
      <c r="N5897" s="2" t="str">
        <f t="shared" si="117"/>
        <v/>
      </c>
      <c r="O5897" s="2" t="str">
        <f t="shared" si="118"/>
        <v/>
      </c>
      <c r="T5897" s="2">
        <f t="shared" si="119"/>
        <v>0</v>
      </c>
      <c r="W5897" s="2">
        <f>IF(X5897&lt;&gt;"",VLOOKUP(X5897,燃料!B$12:D$18,3,0)*Y5897,0)</f>
        <v>0</v>
      </c>
      <c r="Y5897" s="2">
        <f t="shared" si="120"/>
        <v>0</v>
      </c>
      <c r="AB5897">
        <f>IF(X5897&lt;&gt;0,VLOOKUP(X5897,燃料!$B$12:$H$18,7,0)*Y5897,0)</f>
        <v>0</v>
      </c>
      <c r="AE5897" s="9">
        <f t="shared" si="121"/>
        <v>0</v>
      </c>
      <c r="AH5897">
        <v>1</v>
      </c>
      <c r="AQ5897" s="2">
        <f ca="1">IF($D5897&lt;&gt;"",IF(K5897&lt;&gt;0,INDIRECT("AQ"&amp;K5897),$AH5897*($T5897+IF($D5897&gt;ROW()+1,SUM(AQ5898:INDIRECT("AQ"&amp;$D5897-1)),0))/$L5897),$N5897*INDIRECT("AQ"&amp;$F5897))</f>
        <v>0</v>
      </c>
      <c r="AR5897" s="2">
        <f ca="1">IF($D5897&lt;&gt;"",IF(K5897&lt;&gt;0,INDIRECT("AR"&amp;K5897),$AH5897*($W5897+$AC5897+$AD5897+IF($D5897&gt;(ROW()+1),SUM(AR5898:INDIRECT("AR"&amp;$D5897-1)),0))/$L5897),$N5897*INDIRECT("AR"&amp;$F5897))</f>
        <v>0</v>
      </c>
      <c r="AS5897" s="7">
        <f ca="1">AQ5897*燃料!$D$15+AR5897</f>
        <v>0</v>
      </c>
      <c r="AT5897" s="2">
        <f ca="1">AQ5897*燃料!$H$15</f>
        <v>0</v>
      </c>
      <c r="AU5897" s="2">
        <f ca="1">IF($D5897&lt;&gt;"",IF(K5897&lt;&gt;0,INDIRECT("AU"&amp;K5897),$AH5897*($AB5897+IF($D5897&gt;(ROW()+1),SUM(AU5898:INDIRECT("AU"&amp;$D5897-1)),0))/$L5897),$N5897*INDIRECT("AU"&amp;$F5897))</f>
        <v>0</v>
      </c>
      <c r="AV5897" s="2">
        <f ca="1">IF($D5897&lt;&gt;"",IF(K5897&lt;&gt;0,INDIRECT("AV"&amp;K5897),$AH5897*($AE5897+IF($D5897&gt;(ROW()+1),SUM(AV5898:INDIRECT("AV"&amp;$D5897-1)),0))/$L5897),$N5897*INDIRECT("AV"&amp;$F5897))</f>
        <v>0</v>
      </c>
      <c r="AW5897" s="7">
        <f t="shared" ca="1" si="122"/>
        <v>0</v>
      </c>
      <c r="AX5897" s="2">
        <f t="shared" ca="1" si="123"/>
        <v>1</v>
      </c>
      <c r="AY5897">
        <v>0</v>
      </c>
      <c r="AZ5897" t="s">
        <v>33</v>
      </c>
      <c r="BA5897">
        <f t="shared" si="124"/>
        <v>5898</v>
      </c>
      <c r="BB5897" t="str">
        <f t="shared" si="125"/>
        <v/>
      </c>
      <c r="BC5897" t="str">
        <f t="shared" ca="1" si="126"/>
        <v/>
      </c>
      <c r="BE5897" s="2" t="str">
        <f t="shared" ca="1" si="127"/>
        <v/>
      </c>
      <c r="BF5897" s="2" t="str">
        <f t="shared" si="128"/>
        <v/>
      </c>
      <c r="BG5897" s="2" t="str">
        <f t="shared" ca="1" si="129"/>
        <v/>
      </c>
      <c r="BR5897" t="str">
        <f t="shared" ca="1" si="130"/>
        <v/>
      </c>
      <c r="BS5897" s="1" t="str">
        <f t="shared" ca="1" si="131"/>
        <v/>
      </c>
      <c r="BT5897" s="1" t="str">
        <f t="shared" ca="1" si="132"/>
        <v/>
      </c>
      <c r="BU5897">
        <f>ROW()</f>
        <v>5897</v>
      </c>
    </row>
    <row r="5898" spans="1:73" x14ac:dyDescent="0.45">
      <c r="A5898" s="2">
        <f>IF(K5898="",MAX(A$2:A5897)+1,"")</f>
        <v>1584</v>
      </c>
      <c r="B5898" s="3" t="str">
        <f ca="1">IFERROR(IF(A5898&lt;&gt;"",MATCH(A5898,H$2:H5897,0)+1,""),"")</f>
        <v/>
      </c>
      <c r="C5898" s="3">
        <f ca="1">MAX(MAX(A$2:A5897),MAX(H$2:H5897))</f>
        <v>1583</v>
      </c>
      <c r="D5898" s="2">
        <f t="shared" si="112"/>
        <v>5899</v>
      </c>
      <c r="E5898" s="2" t="str">
        <f>IF(A5898="",LOOKUP(2, 1/(A$1:A5897&lt;&gt;""), ROW(A$1:A5897)),"")</f>
        <v/>
      </c>
      <c r="F5898" s="2" t="str">
        <f ca="1">IFERROR(IF(H5898&lt;&gt;"",INDEX(ROW(A:A),MATCH(H5898,A:A,0)),LOOKUP(2,1/(H$1:H5897=A5898),ROW(H$1:H5897))),"")</f>
        <v/>
      </c>
      <c r="G5898" s="3">
        <f ca="1">IF(D5898&gt;ROW()+1,IF(D5898&lt;&gt;"",SUM(G5899:INDIRECT("G"&amp;(D5898-1))),I5898*INDIRECT("G"&amp;F5898)),1)</f>
        <v>1</v>
      </c>
      <c r="H5898" s="6">
        <f ca="1">IF(J5898="",IF(COUNTIF(K$2:K5897,K5898)&gt;0,INDIRECT("H"&amp;MATCH(K5898,K$2:K5897,0)+1),IF(COUNTIF(J$2:J5897,K5898)&gt;0,INDIRECT("A"&amp;MATCH(K5898,J$2:J5897,0)+1),C5898+1)),"")</f>
        <v>0</v>
      </c>
      <c r="I5898">
        <f t="shared" ca="1" si="113"/>
        <v>1</v>
      </c>
      <c r="J5898" s="2" t="str">
        <f t="shared" ca="1" si="114"/>
        <v/>
      </c>
      <c r="L5898">
        <f t="shared" si="115"/>
        <v>1</v>
      </c>
      <c r="M5898" t="str">
        <f t="shared" si="116"/>
        <v/>
      </c>
      <c r="N5898" s="2" t="str">
        <f t="shared" si="117"/>
        <v/>
      </c>
      <c r="O5898" s="2" t="str">
        <f t="shared" si="118"/>
        <v/>
      </c>
      <c r="T5898" s="2">
        <f t="shared" si="119"/>
        <v>0</v>
      </c>
      <c r="W5898" s="2">
        <f>IF(X5898&lt;&gt;"",VLOOKUP(X5898,燃料!B$12:D$18,3,0)*Y5898,0)</f>
        <v>0</v>
      </c>
      <c r="Y5898" s="2">
        <f t="shared" si="120"/>
        <v>0</v>
      </c>
      <c r="AB5898">
        <f>IF(X5898&lt;&gt;0,VLOOKUP(X5898,燃料!$B$12:$H$18,7,0)*Y5898,0)</f>
        <v>0</v>
      </c>
      <c r="AE5898" s="9">
        <f t="shared" si="121"/>
        <v>0</v>
      </c>
      <c r="AH5898">
        <v>1</v>
      </c>
      <c r="AQ5898" s="2">
        <f ca="1">IF($D5898&lt;&gt;"",IF(K5898&lt;&gt;0,INDIRECT("AQ"&amp;K5898),$AH5898*($T5898+IF($D5898&gt;ROW()+1,SUM(AQ5899:INDIRECT("AQ"&amp;$D5898-1)),0))/$L5898),$N5898*INDIRECT("AQ"&amp;$F5898))</f>
        <v>0</v>
      </c>
      <c r="AR5898" s="2">
        <f ca="1">IF($D5898&lt;&gt;"",IF(K5898&lt;&gt;0,INDIRECT("AR"&amp;K5898),$AH5898*($W5898+$AC5898+$AD5898+IF($D5898&gt;(ROW()+1),SUM(AR5899:INDIRECT("AR"&amp;$D5898-1)),0))/$L5898),$N5898*INDIRECT("AR"&amp;$F5898))</f>
        <v>0</v>
      </c>
      <c r="AS5898" s="7">
        <f ca="1">AQ5898*燃料!$D$15+AR5898</f>
        <v>0</v>
      </c>
      <c r="AT5898" s="2">
        <f ca="1">AQ5898*燃料!$H$15</f>
        <v>0</v>
      </c>
      <c r="AU5898" s="2">
        <f ca="1">IF($D5898&lt;&gt;"",IF(K5898&lt;&gt;0,INDIRECT("AU"&amp;K5898),$AH5898*($AB5898+IF($D5898&gt;(ROW()+1),SUM(AU5899:INDIRECT("AU"&amp;$D5898-1)),0))/$L5898),$N5898*INDIRECT("AU"&amp;$F5898))</f>
        <v>0</v>
      </c>
      <c r="AV5898" s="2">
        <f ca="1">IF($D5898&lt;&gt;"",IF(K5898&lt;&gt;0,INDIRECT("AV"&amp;K5898),$AH5898*($AE5898+IF($D5898&gt;(ROW()+1),SUM(AV5899:INDIRECT("AV"&amp;$D5898-1)),0))/$L5898),$N5898*INDIRECT("AV"&amp;$F5898))</f>
        <v>0</v>
      </c>
      <c r="AW5898" s="7">
        <f t="shared" ca="1" si="122"/>
        <v>0</v>
      </c>
      <c r="AX5898" s="2">
        <f t="shared" ca="1" si="123"/>
        <v>1</v>
      </c>
      <c r="AY5898">
        <v>0</v>
      </c>
      <c r="AZ5898" t="s">
        <v>33</v>
      </c>
      <c r="BA5898">
        <f t="shared" si="124"/>
        <v>5899</v>
      </c>
      <c r="BB5898" t="str">
        <f t="shared" si="125"/>
        <v/>
      </c>
      <c r="BC5898" t="str">
        <f t="shared" ca="1" si="126"/>
        <v/>
      </c>
      <c r="BE5898" s="2" t="str">
        <f t="shared" ca="1" si="127"/>
        <v/>
      </c>
      <c r="BF5898" s="2" t="str">
        <f t="shared" si="128"/>
        <v/>
      </c>
      <c r="BG5898" s="2" t="str">
        <f t="shared" ca="1" si="129"/>
        <v/>
      </c>
      <c r="BR5898" t="str">
        <f t="shared" ca="1" si="130"/>
        <v/>
      </c>
      <c r="BS5898" s="1" t="str">
        <f t="shared" ca="1" si="131"/>
        <v/>
      </c>
      <c r="BT5898" s="1" t="str">
        <f t="shared" ca="1" si="132"/>
        <v/>
      </c>
      <c r="BU5898">
        <f>ROW()</f>
        <v>5898</v>
      </c>
    </row>
    <row r="5899" spans="1:73" x14ac:dyDescent="0.45">
      <c r="A5899" s="2">
        <f>IF(K5899="",MAX(A$2:A5898)+1,"")</f>
        <v>1585</v>
      </c>
      <c r="B5899" s="3" t="str">
        <f ca="1">IFERROR(IF(A5899&lt;&gt;"",MATCH(A5899,H$2:H5898,0)+1,""),"")</f>
        <v/>
      </c>
      <c r="C5899" s="3">
        <f ca="1">MAX(MAX(A$2:A5898),MAX(H$2:H5898))</f>
        <v>1584</v>
      </c>
      <c r="D5899" s="2">
        <f t="shared" si="112"/>
        <v>5900</v>
      </c>
      <c r="E5899" s="2" t="str">
        <f>IF(A5899="",LOOKUP(2, 1/(A$1:A5898&lt;&gt;""), ROW(A$1:A5898)),"")</f>
        <v/>
      </c>
      <c r="F5899" s="2" t="str">
        <f ca="1">IFERROR(IF(H5899&lt;&gt;"",INDEX(ROW(A:A),MATCH(H5899,A:A,0)),LOOKUP(2,1/(H$1:H5898=A5899),ROW(H$1:H5898))),"")</f>
        <v/>
      </c>
      <c r="G5899" s="3">
        <f ca="1">IF(D5899&gt;ROW()+1,IF(D5899&lt;&gt;"",SUM(G5900:INDIRECT("G"&amp;(D5899-1))),I5899*INDIRECT("G"&amp;F5899)),1)</f>
        <v>1</v>
      </c>
      <c r="H5899" s="6">
        <f ca="1">IF(J5899="",IF(COUNTIF(K$2:K5898,K5899)&gt;0,INDIRECT("H"&amp;MATCH(K5899,K$2:K5898,0)+1),IF(COUNTIF(J$2:J5898,K5899)&gt;0,INDIRECT("A"&amp;MATCH(K5899,J$2:J5898,0)+1),C5899+1)),"")</f>
        <v>0</v>
      </c>
      <c r="I5899">
        <f t="shared" ca="1" si="113"/>
        <v>1</v>
      </c>
      <c r="J5899" s="2" t="str">
        <f t="shared" ca="1" si="114"/>
        <v/>
      </c>
      <c r="L5899">
        <f t="shared" si="115"/>
        <v>1</v>
      </c>
      <c r="M5899" t="str">
        <f t="shared" si="116"/>
        <v/>
      </c>
      <c r="N5899" s="2" t="str">
        <f t="shared" si="117"/>
        <v/>
      </c>
      <c r="O5899" s="2" t="str">
        <f t="shared" si="118"/>
        <v/>
      </c>
      <c r="T5899" s="2">
        <f t="shared" si="119"/>
        <v>0</v>
      </c>
      <c r="W5899" s="2">
        <f>IF(X5899&lt;&gt;"",VLOOKUP(X5899,燃料!B$12:D$18,3,0)*Y5899,0)</f>
        <v>0</v>
      </c>
      <c r="Y5899" s="2">
        <f t="shared" si="120"/>
        <v>0</v>
      </c>
      <c r="AB5899">
        <f>IF(X5899&lt;&gt;0,VLOOKUP(X5899,燃料!$B$12:$H$18,7,0)*Y5899,0)</f>
        <v>0</v>
      </c>
      <c r="AE5899" s="9">
        <f t="shared" si="121"/>
        <v>0</v>
      </c>
      <c r="AH5899">
        <v>1</v>
      </c>
      <c r="AQ5899" s="2">
        <f ca="1">IF($D5899&lt;&gt;"",IF(K5899&lt;&gt;0,INDIRECT("AQ"&amp;K5899),$AH5899*($T5899+IF($D5899&gt;ROW()+1,SUM(AQ5900:INDIRECT("AQ"&amp;$D5899-1)),0))/$L5899),$N5899*INDIRECT("AQ"&amp;$F5899))</f>
        <v>0</v>
      </c>
      <c r="AR5899" s="2">
        <f ca="1">IF($D5899&lt;&gt;"",IF(K5899&lt;&gt;0,INDIRECT("AR"&amp;K5899),$AH5899*($W5899+$AC5899+$AD5899+IF($D5899&gt;(ROW()+1),SUM(AR5900:INDIRECT("AR"&amp;$D5899-1)),0))/$L5899),$N5899*INDIRECT("AR"&amp;$F5899))</f>
        <v>0</v>
      </c>
      <c r="AS5899" s="7">
        <f ca="1">AQ5899*燃料!$D$15+AR5899</f>
        <v>0</v>
      </c>
      <c r="AT5899" s="2">
        <f ca="1">AQ5899*燃料!$H$15</f>
        <v>0</v>
      </c>
      <c r="AU5899" s="2">
        <f ca="1">IF($D5899&lt;&gt;"",IF(K5899&lt;&gt;0,INDIRECT("AU"&amp;K5899),$AH5899*($AB5899+IF($D5899&gt;(ROW()+1),SUM(AU5900:INDIRECT("AU"&amp;$D5899-1)),0))/$L5899),$N5899*INDIRECT("AU"&amp;$F5899))</f>
        <v>0</v>
      </c>
      <c r="AV5899" s="2">
        <f ca="1">IF($D5899&lt;&gt;"",IF(K5899&lt;&gt;0,INDIRECT("AV"&amp;K5899),$AH5899*($AE5899+IF($D5899&gt;(ROW()+1),SUM(AV5900:INDIRECT("AV"&amp;$D5899-1)),0))/$L5899),$N5899*INDIRECT("AV"&amp;$F5899))</f>
        <v>0</v>
      </c>
      <c r="AW5899" s="7">
        <f t="shared" ca="1" si="122"/>
        <v>0</v>
      </c>
      <c r="AX5899" s="2">
        <f t="shared" ca="1" si="123"/>
        <v>1</v>
      </c>
      <c r="AY5899">
        <v>0</v>
      </c>
      <c r="AZ5899" t="s">
        <v>33</v>
      </c>
      <c r="BA5899">
        <f t="shared" si="124"/>
        <v>5900</v>
      </c>
      <c r="BB5899" t="str">
        <f t="shared" si="125"/>
        <v/>
      </c>
      <c r="BC5899" t="str">
        <f t="shared" ca="1" si="126"/>
        <v/>
      </c>
      <c r="BE5899" s="2" t="str">
        <f t="shared" ca="1" si="127"/>
        <v/>
      </c>
      <c r="BF5899" s="2" t="str">
        <f t="shared" si="128"/>
        <v/>
      </c>
      <c r="BG5899" s="2" t="str">
        <f t="shared" ca="1" si="129"/>
        <v/>
      </c>
      <c r="BR5899" t="str">
        <f t="shared" ca="1" si="130"/>
        <v/>
      </c>
      <c r="BS5899" s="1" t="str">
        <f t="shared" ca="1" si="131"/>
        <v/>
      </c>
      <c r="BT5899" s="1" t="str">
        <f t="shared" ca="1" si="132"/>
        <v/>
      </c>
      <c r="BU5899">
        <f>ROW()</f>
        <v>5899</v>
      </c>
    </row>
    <row r="5900" spans="1:73" x14ac:dyDescent="0.45">
      <c r="A5900" s="2">
        <f>IF(K5900="",MAX(A$2:A5899)+1,"")</f>
        <v>1586</v>
      </c>
      <c r="B5900" s="3" t="str">
        <f ca="1">IFERROR(IF(A5900&lt;&gt;"",MATCH(A5900,H$2:H5899,0)+1,""),"")</f>
        <v/>
      </c>
      <c r="C5900" s="3">
        <f ca="1">MAX(MAX(A$2:A5899),MAX(H$2:H5899))</f>
        <v>1585</v>
      </c>
      <c r="D5900" s="2">
        <f t="shared" si="112"/>
        <v>5901</v>
      </c>
      <c r="E5900" s="2" t="str">
        <f>IF(A5900="",LOOKUP(2, 1/(A$1:A5899&lt;&gt;""), ROW(A$1:A5899)),"")</f>
        <v/>
      </c>
      <c r="F5900" s="2" t="str">
        <f ca="1">IFERROR(IF(H5900&lt;&gt;"",INDEX(ROW(A:A),MATCH(H5900,A:A,0)),LOOKUP(2,1/(H$1:H5899=A5900),ROW(H$1:H5899))),"")</f>
        <v/>
      </c>
      <c r="G5900" s="3">
        <f ca="1">IF(D5900&gt;ROW()+1,IF(D5900&lt;&gt;"",SUM(G5901:INDIRECT("G"&amp;(D5900-1))),I5900*INDIRECT("G"&amp;F5900)),1)</f>
        <v>1</v>
      </c>
      <c r="H5900" s="6">
        <f ca="1">IF(J5900="",IF(COUNTIF(K$2:K5899,K5900)&gt;0,INDIRECT("H"&amp;MATCH(K5900,K$2:K5899,0)+1),IF(COUNTIF(J$2:J5899,K5900)&gt;0,INDIRECT("A"&amp;MATCH(K5900,J$2:J5899,0)+1),C5900+1)),"")</f>
        <v>0</v>
      </c>
      <c r="I5900">
        <f t="shared" ca="1" si="113"/>
        <v>1</v>
      </c>
      <c r="J5900" s="2" t="str">
        <f t="shared" ca="1" si="114"/>
        <v/>
      </c>
      <c r="L5900">
        <f t="shared" si="115"/>
        <v>1</v>
      </c>
      <c r="M5900" t="str">
        <f t="shared" si="116"/>
        <v/>
      </c>
      <c r="N5900" s="2" t="str">
        <f t="shared" si="117"/>
        <v/>
      </c>
      <c r="O5900" s="2" t="str">
        <f t="shared" si="118"/>
        <v/>
      </c>
      <c r="T5900" s="2">
        <f t="shared" si="119"/>
        <v>0</v>
      </c>
      <c r="W5900" s="2">
        <f>IF(X5900&lt;&gt;"",VLOOKUP(X5900,燃料!B$12:D$18,3,0)*Y5900,0)</f>
        <v>0</v>
      </c>
      <c r="Y5900" s="2">
        <f t="shared" si="120"/>
        <v>0</v>
      </c>
      <c r="AB5900">
        <f>IF(X5900&lt;&gt;0,VLOOKUP(X5900,燃料!$B$12:$H$18,7,0)*Y5900,0)</f>
        <v>0</v>
      </c>
      <c r="AE5900" s="9">
        <f t="shared" si="121"/>
        <v>0</v>
      </c>
      <c r="AH5900">
        <v>1</v>
      </c>
      <c r="AQ5900" s="2">
        <f ca="1">IF($D5900&lt;&gt;"",IF(K5900&lt;&gt;0,INDIRECT("AQ"&amp;K5900),$AH5900*($T5900+IF($D5900&gt;ROW()+1,SUM(AQ5901:INDIRECT("AQ"&amp;$D5900-1)),0))/$L5900),$N5900*INDIRECT("AQ"&amp;$F5900))</f>
        <v>0</v>
      </c>
      <c r="AR5900" s="2">
        <f ca="1">IF($D5900&lt;&gt;"",IF(K5900&lt;&gt;0,INDIRECT("AR"&amp;K5900),$AH5900*($W5900+$AC5900+$AD5900+IF($D5900&gt;(ROW()+1),SUM(AR5901:INDIRECT("AR"&amp;$D5900-1)),0))/$L5900),$N5900*INDIRECT("AR"&amp;$F5900))</f>
        <v>0</v>
      </c>
      <c r="AS5900" s="7">
        <f ca="1">AQ5900*燃料!$D$15+AR5900</f>
        <v>0</v>
      </c>
      <c r="AT5900" s="2">
        <f ca="1">AQ5900*燃料!$H$15</f>
        <v>0</v>
      </c>
      <c r="AU5900" s="2">
        <f ca="1">IF($D5900&lt;&gt;"",IF(K5900&lt;&gt;0,INDIRECT("AU"&amp;K5900),$AH5900*($AB5900+IF($D5900&gt;(ROW()+1),SUM(AU5901:INDIRECT("AU"&amp;$D5900-1)),0))/$L5900),$N5900*INDIRECT("AU"&amp;$F5900))</f>
        <v>0</v>
      </c>
      <c r="AV5900" s="2">
        <f ca="1">IF($D5900&lt;&gt;"",IF(K5900&lt;&gt;0,INDIRECT("AV"&amp;K5900),$AH5900*($AE5900+IF($D5900&gt;(ROW()+1),SUM(AV5901:INDIRECT("AV"&amp;$D5900-1)),0))/$L5900),$N5900*INDIRECT("AV"&amp;$F5900))</f>
        <v>0</v>
      </c>
      <c r="AW5900" s="7">
        <f t="shared" ca="1" si="122"/>
        <v>0</v>
      </c>
      <c r="AX5900" s="2">
        <f t="shared" ca="1" si="123"/>
        <v>1</v>
      </c>
      <c r="AY5900">
        <v>0</v>
      </c>
      <c r="AZ5900" t="s">
        <v>33</v>
      </c>
      <c r="BA5900">
        <f t="shared" si="124"/>
        <v>5901</v>
      </c>
      <c r="BB5900" t="str">
        <f t="shared" si="125"/>
        <v/>
      </c>
      <c r="BC5900" t="str">
        <f t="shared" ca="1" si="126"/>
        <v/>
      </c>
      <c r="BE5900" s="2" t="str">
        <f t="shared" ca="1" si="127"/>
        <v/>
      </c>
      <c r="BF5900" s="2" t="str">
        <f t="shared" si="128"/>
        <v/>
      </c>
      <c r="BG5900" s="2" t="str">
        <f t="shared" ca="1" si="129"/>
        <v/>
      </c>
      <c r="BR5900" t="str">
        <f t="shared" ca="1" si="130"/>
        <v/>
      </c>
      <c r="BS5900" s="1" t="str">
        <f t="shared" ca="1" si="131"/>
        <v/>
      </c>
      <c r="BT5900" s="1" t="str">
        <f t="shared" ca="1" si="132"/>
        <v/>
      </c>
      <c r="BU5900">
        <f>ROW()</f>
        <v>5900</v>
      </c>
    </row>
    <row r="5901" spans="1:73" x14ac:dyDescent="0.45">
      <c r="A5901" s="2">
        <f>IF(K5901="",MAX(A$2:A5900)+1,"")</f>
        <v>1587</v>
      </c>
      <c r="B5901" s="3" t="str">
        <f ca="1">IFERROR(IF(A5901&lt;&gt;"",MATCH(A5901,H$2:H5900,0)+1,""),"")</f>
        <v/>
      </c>
      <c r="C5901" s="3">
        <f ca="1">MAX(MAX(A$2:A5900),MAX(H$2:H5900))</f>
        <v>1586</v>
      </c>
      <c r="D5901" s="2">
        <f t="shared" si="112"/>
        <v>5902</v>
      </c>
      <c r="E5901" s="2" t="str">
        <f>IF(A5901="",LOOKUP(2, 1/(A$1:A5900&lt;&gt;""), ROW(A$1:A5900)),"")</f>
        <v/>
      </c>
      <c r="F5901" s="2" t="str">
        <f ca="1">IFERROR(IF(H5901&lt;&gt;"",INDEX(ROW(A:A),MATCH(H5901,A:A,0)),LOOKUP(2,1/(H$1:H5900=A5901),ROW(H$1:H5900))),"")</f>
        <v/>
      </c>
      <c r="G5901" s="3">
        <f ca="1">IF(D5901&gt;ROW()+1,IF(D5901&lt;&gt;"",SUM(G5902:INDIRECT("G"&amp;(D5901-1))),I5901*INDIRECT("G"&amp;F5901)),1)</f>
        <v>1</v>
      </c>
      <c r="H5901" s="6">
        <f ca="1">IF(J5901="",IF(COUNTIF(K$2:K5900,K5901)&gt;0,INDIRECT("H"&amp;MATCH(K5901,K$2:K5900,0)+1),IF(COUNTIF(J$2:J5900,K5901)&gt;0,INDIRECT("A"&amp;MATCH(K5901,J$2:J5900,0)+1),C5901+1)),"")</f>
        <v>0</v>
      </c>
      <c r="I5901">
        <f t="shared" ca="1" si="113"/>
        <v>1</v>
      </c>
      <c r="J5901" s="2" t="str">
        <f t="shared" ca="1" si="114"/>
        <v/>
      </c>
      <c r="L5901">
        <f t="shared" si="115"/>
        <v>1</v>
      </c>
      <c r="M5901" t="str">
        <f t="shared" si="116"/>
        <v/>
      </c>
      <c r="N5901" s="2" t="str">
        <f t="shared" si="117"/>
        <v/>
      </c>
      <c r="O5901" s="2" t="str">
        <f t="shared" si="118"/>
        <v/>
      </c>
      <c r="T5901" s="2">
        <f t="shared" si="119"/>
        <v>0</v>
      </c>
      <c r="W5901" s="2">
        <f>IF(X5901&lt;&gt;"",VLOOKUP(X5901,燃料!B$12:D$18,3,0)*Y5901,0)</f>
        <v>0</v>
      </c>
      <c r="Y5901" s="2">
        <f t="shared" si="120"/>
        <v>0</v>
      </c>
      <c r="AB5901">
        <f>IF(X5901&lt;&gt;0,VLOOKUP(X5901,燃料!$B$12:$H$18,7,0)*Y5901,0)</f>
        <v>0</v>
      </c>
      <c r="AE5901" s="9">
        <f t="shared" si="121"/>
        <v>0</v>
      </c>
      <c r="AH5901">
        <v>1</v>
      </c>
      <c r="AQ5901" s="2">
        <f ca="1">IF($D5901&lt;&gt;"",IF(K5901&lt;&gt;0,INDIRECT("AQ"&amp;K5901),$AH5901*($T5901+IF($D5901&gt;ROW()+1,SUM(AQ5902:INDIRECT("AQ"&amp;$D5901-1)),0))/$L5901),$N5901*INDIRECT("AQ"&amp;$F5901))</f>
        <v>0</v>
      </c>
      <c r="AR5901" s="2">
        <f ca="1">IF($D5901&lt;&gt;"",IF(K5901&lt;&gt;0,INDIRECT("AR"&amp;K5901),$AH5901*($W5901+$AC5901+$AD5901+IF($D5901&gt;(ROW()+1),SUM(AR5902:INDIRECT("AR"&amp;$D5901-1)),0))/$L5901),$N5901*INDIRECT("AR"&amp;$F5901))</f>
        <v>0</v>
      </c>
      <c r="AS5901" s="7">
        <f ca="1">AQ5901*燃料!$D$15+AR5901</f>
        <v>0</v>
      </c>
      <c r="AT5901" s="2">
        <f ca="1">AQ5901*燃料!$H$15</f>
        <v>0</v>
      </c>
      <c r="AU5901" s="2">
        <f ca="1">IF($D5901&lt;&gt;"",IF(K5901&lt;&gt;0,INDIRECT("AU"&amp;K5901),$AH5901*($AB5901+IF($D5901&gt;(ROW()+1),SUM(AU5902:INDIRECT("AU"&amp;$D5901-1)),0))/$L5901),$N5901*INDIRECT("AU"&amp;$F5901))</f>
        <v>0</v>
      </c>
      <c r="AV5901" s="2">
        <f ca="1">IF($D5901&lt;&gt;"",IF(K5901&lt;&gt;0,INDIRECT("AV"&amp;K5901),$AH5901*($AE5901+IF($D5901&gt;(ROW()+1),SUM(AV5902:INDIRECT("AV"&amp;$D5901-1)),0))/$L5901),$N5901*INDIRECT("AV"&amp;$F5901))</f>
        <v>0</v>
      </c>
      <c r="AW5901" s="7">
        <f t="shared" ca="1" si="122"/>
        <v>0</v>
      </c>
      <c r="AX5901" s="2">
        <f t="shared" ca="1" si="123"/>
        <v>1</v>
      </c>
      <c r="AY5901">
        <v>0</v>
      </c>
      <c r="AZ5901" t="s">
        <v>33</v>
      </c>
      <c r="BA5901">
        <f t="shared" si="124"/>
        <v>5902</v>
      </c>
      <c r="BB5901" t="str">
        <f t="shared" si="125"/>
        <v/>
      </c>
      <c r="BC5901" t="str">
        <f t="shared" ca="1" si="126"/>
        <v/>
      </c>
      <c r="BE5901" s="2" t="str">
        <f t="shared" ca="1" si="127"/>
        <v/>
      </c>
      <c r="BF5901" s="2" t="str">
        <f t="shared" si="128"/>
        <v/>
      </c>
      <c r="BG5901" s="2" t="str">
        <f t="shared" ca="1" si="129"/>
        <v/>
      </c>
      <c r="BR5901" t="str">
        <f t="shared" ca="1" si="130"/>
        <v/>
      </c>
      <c r="BS5901" s="1" t="str">
        <f t="shared" ca="1" si="131"/>
        <v/>
      </c>
      <c r="BT5901" s="1" t="str">
        <f t="shared" ca="1" si="132"/>
        <v/>
      </c>
      <c r="BU5901">
        <f>ROW()</f>
        <v>5901</v>
      </c>
    </row>
    <row r="5902" spans="1:73" x14ac:dyDescent="0.45">
      <c r="A5902" s="2">
        <f>IF(K5902="",MAX(A$2:A5901)+1,"")</f>
        <v>1588</v>
      </c>
      <c r="B5902" s="3" t="str">
        <f ca="1">IFERROR(IF(A5902&lt;&gt;"",MATCH(A5902,H$2:H5901,0)+1,""),"")</f>
        <v/>
      </c>
      <c r="C5902" s="3">
        <f ca="1">MAX(MAX(A$2:A5901),MAX(H$2:H5901))</f>
        <v>1587</v>
      </c>
      <c r="D5902" s="2">
        <f t="shared" si="112"/>
        <v>5903</v>
      </c>
      <c r="E5902" s="2" t="str">
        <f>IF(A5902="",LOOKUP(2, 1/(A$1:A5901&lt;&gt;""), ROW(A$1:A5901)),"")</f>
        <v/>
      </c>
      <c r="F5902" s="2" t="str">
        <f ca="1">IFERROR(IF(H5902&lt;&gt;"",INDEX(ROW(A:A),MATCH(H5902,A:A,0)),LOOKUP(2,1/(H$1:H5901=A5902),ROW(H$1:H5901))),"")</f>
        <v/>
      </c>
      <c r="G5902" s="3">
        <f ca="1">IF(D5902&gt;ROW()+1,IF(D5902&lt;&gt;"",SUM(G5903:INDIRECT("G"&amp;(D5902-1))),I5902*INDIRECT("G"&amp;F5902)),1)</f>
        <v>1</v>
      </c>
      <c r="H5902" s="6">
        <f ca="1">IF(J5902="",IF(COUNTIF(K$2:K5901,K5902)&gt;0,INDIRECT("H"&amp;MATCH(K5902,K$2:K5901,0)+1),IF(COUNTIF(J$2:J5901,K5902)&gt;0,INDIRECT("A"&amp;MATCH(K5902,J$2:J5901,0)+1),C5902+1)),"")</f>
        <v>0</v>
      </c>
      <c r="I5902">
        <f t="shared" ca="1" si="113"/>
        <v>1</v>
      </c>
      <c r="J5902" s="2" t="str">
        <f t="shared" ca="1" si="114"/>
        <v/>
      </c>
      <c r="L5902">
        <f t="shared" si="115"/>
        <v>1</v>
      </c>
      <c r="M5902" t="str">
        <f t="shared" si="116"/>
        <v/>
      </c>
      <c r="N5902" s="2" t="str">
        <f t="shared" si="117"/>
        <v/>
      </c>
      <c r="O5902" s="2" t="str">
        <f t="shared" si="118"/>
        <v/>
      </c>
      <c r="T5902" s="2">
        <f t="shared" si="119"/>
        <v>0</v>
      </c>
      <c r="W5902" s="2">
        <f>IF(X5902&lt;&gt;"",VLOOKUP(X5902,燃料!B$12:D$18,3,0)*Y5902,0)</f>
        <v>0</v>
      </c>
      <c r="Y5902" s="2">
        <f t="shared" si="120"/>
        <v>0</v>
      </c>
      <c r="AB5902">
        <f>IF(X5902&lt;&gt;0,VLOOKUP(X5902,燃料!$B$12:$H$18,7,0)*Y5902,0)</f>
        <v>0</v>
      </c>
      <c r="AE5902" s="9">
        <f t="shared" si="121"/>
        <v>0</v>
      </c>
      <c r="AH5902">
        <v>1</v>
      </c>
      <c r="AQ5902" s="2">
        <f ca="1">IF($D5902&lt;&gt;"",IF(K5902&lt;&gt;0,INDIRECT("AQ"&amp;K5902),$AH5902*($T5902+IF($D5902&gt;ROW()+1,SUM(AQ5903:INDIRECT("AQ"&amp;$D5902-1)),0))/$L5902),$N5902*INDIRECT("AQ"&amp;$F5902))</f>
        <v>0</v>
      </c>
      <c r="AR5902" s="2">
        <f ca="1">IF($D5902&lt;&gt;"",IF(K5902&lt;&gt;0,INDIRECT("AR"&amp;K5902),$AH5902*($W5902+$AC5902+$AD5902+IF($D5902&gt;(ROW()+1),SUM(AR5903:INDIRECT("AR"&amp;$D5902-1)),0))/$L5902),$N5902*INDIRECT("AR"&amp;$F5902))</f>
        <v>0</v>
      </c>
      <c r="AS5902" s="7">
        <f ca="1">AQ5902*燃料!$D$15+AR5902</f>
        <v>0</v>
      </c>
      <c r="AT5902" s="2">
        <f ca="1">AQ5902*燃料!$H$15</f>
        <v>0</v>
      </c>
      <c r="AU5902" s="2">
        <f ca="1">IF($D5902&lt;&gt;"",IF(K5902&lt;&gt;0,INDIRECT("AU"&amp;K5902),$AH5902*($AB5902+IF($D5902&gt;(ROW()+1),SUM(AU5903:INDIRECT("AU"&amp;$D5902-1)),0))/$L5902),$N5902*INDIRECT("AU"&amp;$F5902))</f>
        <v>0</v>
      </c>
      <c r="AV5902" s="2">
        <f ca="1">IF($D5902&lt;&gt;"",IF(K5902&lt;&gt;0,INDIRECT("AV"&amp;K5902),$AH5902*($AE5902+IF($D5902&gt;(ROW()+1),SUM(AV5903:INDIRECT("AV"&amp;$D5902-1)),0))/$L5902),$N5902*INDIRECT("AV"&amp;$F5902))</f>
        <v>0</v>
      </c>
      <c r="AW5902" s="7">
        <f t="shared" ca="1" si="122"/>
        <v>0</v>
      </c>
      <c r="AX5902" s="2">
        <f t="shared" ca="1" si="123"/>
        <v>1</v>
      </c>
      <c r="AY5902">
        <v>0</v>
      </c>
      <c r="AZ5902" t="s">
        <v>33</v>
      </c>
      <c r="BA5902">
        <f t="shared" si="124"/>
        <v>5903</v>
      </c>
      <c r="BB5902" t="str">
        <f t="shared" si="125"/>
        <v/>
      </c>
      <c r="BC5902" t="str">
        <f t="shared" ca="1" si="126"/>
        <v/>
      </c>
      <c r="BE5902" s="2" t="str">
        <f t="shared" ca="1" si="127"/>
        <v/>
      </c>
      <c r="BF5902" s="2" t="str">
        <f t="shared" si="128"/>
        <v/>
      </c>
      <c r="BG5902" s="2" t="str">
        <f t="shared" ca="1" si="129"/>
        <v/>
      </c>
      <c r="BR5902" t="str">
        <f t="shared" ca="1" si="130"/>
        <v/>
      </c>
      <c r="BS5902" s="1" t="str">
        <f t="shared" ca="1" si="131"/>
        <v/>
      </c>
      <c r="BT5902" s="1" t="str">
        <f t="shared" ca="1" si="132"/>
        <v/>
      </c>
      <c r="BU5902">
        <f>ROW()</f>
        <v>5902</v>
      </c>
    </row>
    <row r="5903" spans="1:73" x14ac:dyDescent="0.45">
      <c r="A5903" s="2">
        <f>IF(K5903="",MAX(A$2:A5902)+1,"")</f>
        <v>1589</v>
      </c>
      <c r="B5903" s="3" t="str">
        <f ca="1">IFERROR(IF(A5903&lt;&gt;"",MATCH(A5903,H$2:H5902,0)+1,""),"")</f>
        <v/>
      </c>
      <c r="C5903" s="3">
        <f ca="1">MAX(MAX(A$2:A5902),MAX(H$2:H5902))</f>
        <v>1588</v>
      </c>
      <c r="D5903" s="2">
        <f t="shared" si="112"/>
        <v>5904</v>
      </c>
      <c r="E5903" s="2" t="str">
        <f>IF(A5903="",LOOKUP(2, 1/(A$1:A5902&lt;&gt;""), ROW(A$1:A5902)),"")</f>
        <v/>
      </c>
      <c r="F5903" s="2" t="str">
        <f ca="1">IFERROR(IF(H5903&lt;&gt;"",INDEX(ROW(A:A),MATCH(H5903,A:A,0)),LOOKUP(2,1/(H$1:H5902=A5903),ROW(H$1:H5902))),"")</f>
        <v/>
      </c>
      <c r="G5903" s="3">
        <f ca="1">IF(D5903&gt;ROW()+1,IF(D5903&lt;&gt;"",SUM(G5904:INDIRECT("G"&amp;(D5903-1))),I5903*INDIRECT("G"&amp;F5903)),1)</f>
        <v>1</v>
      </c>
      <c r="H5903" s="6">
        <f ca="1">IF(J5903="",IF(COUNTIF(K$2:K5902,K5903)&gt;0,INDIRECT("H"&amp;MATCH(K5903,K$2:K5902,0)+1),IF(COUNTIF(J$2:J5902,K5903)&gt;0,INDIRECT("A"&amp;MATCH(K5903,J$2:J5902,0)+1),C5903+1)),"")</f>
        <v>0</v>
      </c>
      <c r="I5903">
        <f t="shared" ca="1" si="113"/>
        <v>1</v>
      </c>
      <c r="J5903" s="2" t="str">
        <f t="shared" ca="1" si="114"/>
        <v/>
      </c>
      <c r="L5903">
        <f t="shared" si="115"/>
        <v>1</v>
      </c>
      <c r="M5903" t="str">
        <f t="shared" si="116"/>
        <v/>
      </c>
      <c r="N5903" s="2" t="str">
        <f t="shared" si="117"/>
        <v/>
      </c>
      <c r="O5903" s="2" t="str">
        <f t="shared" si="118"/>
        <v/>
      </c>
      <c r="T5903" s="2">
        <f t="shared" si="119"/>
        <v>0</v>
      </c>
      <c r="W5903" s="2">
        <f>IF(X5903&lt;&gt;"",VLOOKUP(X5903,燃料!B$12:D$18,3,0)*Y5903,0)</f>
        <v>0</v>
      </c>
      <c r="Y5903" s="2">
        <f t="shared" si="120"/>
        <v>0</v>
      </c>
      <c r="AB5903">
        <f>IF(X5903&lt;&gt;0,VLOOKUP(X5903,燃料!$B$12:$H$18,7,0)*Y5903,0)</f>
        <v>0</v>
      </c>
      <c r="AE5903" s="9">
        <f t="shared" si="121"/>
        <v>0</v>
      </c>
      <c r="AH5903">
        <v>1</v>
      </c>
      <c r="AQ5903" s="2">
        <f ca="1">IF($D5903&lt;&gt;"",IF(K5903&lt;&gt;0,INDIRECT("AQ"&amp;K5903),$AH5903*($T5903+IF($D5903&gt;ROW()+1,SUM(AQ5904:INDIRECT("AQ"&amp;$D5903-1)),0))/$L5903),$N5903*INDIRECT("AQ"&amp;$F5903))</f>
        <v>0</v>
      </c>
      <c r="AR5903" s="2">
        <f ca="1">IF($D5903&lt;&gt;"",IF(K5903&lt;&gt;0,INDIRECT("AR"&amp;K5903),$AH5903*($W5903+$AC5903+$AD5903+IF($D5903&gt;(ROW()+1),SUM(AR5904:INDIRECT("AR"&amp;$D5903-1)),0))/$L5903),$N5903*INDIRECT("AR"&amp;$F5903))</f>
        <v>0</v>
      </c>
      <c r="AS5903" s="7">
        <f ca="1">AQ5903*燃料!$D$15+AR5903</f>
        <v>0</v>
      </c>
      <c r="AT5903" s="2">
        <f ca="1">AQ5903*燃料!$H$15</f>
        <v>0</v>
      </c>
      <c r="AU5903" s="2">
        <f ca="1">IF($D5903&lt;&gt;"",IF(K5903&lt;&gt;0,INDIRECT("AU"&amp;K5903),$AH5903*($AB5903+IF($D5903&gt;(ROW()+1),SUM(AU5904:INDIRECT("AU"&amp;$D5903-1)),0))/$L5903),$N5903*INDIRECT("AU"&amp;$F5903))</f>
        <v>0</v>
      </c>
      <c r="AV5903" s="2">
        <f ca="1">IF($D5903&lt;&gt;"",IF(K5903&lt;&gt;0,INDIRECT("AV"&amp;K5903),$AH5903*($AE5903+IF($D5903&gt;(ROW()+1),SUM(AV5904:INDIRECT("AV"&amp;$D5903-1)),0))/$L5903),$N5903*INDIRECT("AV"&amp;$F5903))</f>
        <v>0</v>
      </c>
      <c r="AW5903" s="7">
        <f t="shared" ca="1" si="122"/>
        <v>0</v>
      </c>
      <c r="AX5903" s="2">
        <f t="shared" ca="1" si="123"/>
        <v>1</v>
      </c>
      <c r="AY5903">
        <v>0</v>
      </c>
      <c r="AZ5903" t="s">
        <v>33</v>
      </c>
      <c r="BA5903">
        <f t="shared" si="124"/>
        <v>5904</v>
      </c>
      <c r="BB5903" t="str">
        <f t="shared" si="125"/>
        <v/>
      </c>
      <c r="BC5903" t="str">
        <f t="shared" ca="1" si="126"/>
        <v/>
      </c>
      <c r="BE5903" s="2" t="str">
        <f t="shared" ca="1" si="127"/>
        <v/>
      </c>
      <c r="BF5903" s="2" t="str">
        <f t="shared" si="128"/>
        <v/>
      </c>
      <c r="BG5903" s="2" t="str">
        <f t="shared" ca="1" si="129"/>
        <v/>
      </c>
      <c r="BR5903" t="str">
        <f t="shared" ca="1" si="130"/>
        <v/>
      </c>
      <c r="BS5903" s="1" t="str">
        <f t="shared" ca="1" si="131"/>
        <v/>
      </c>
      <c r="BT5903" s="1" t="str">
        <f t="shared" ca="1" si="132"/>
        <v/>
      </c>
      <c r="BU5903">
        <f>ROW()</f>
        <v>5903</v>
      </c>
    </row>
    <row r="5904" spans="1:73" x14ac:dyDescent="0.45">
      <c r="A5904" s="2">
        <f>IF(K5904="",MAX(A$2:A5903)+1,"")</f>
        <v>1590</v>
      </c>
      <c r="B5904" s="3" t="str">
        <f ca="1">IFERROR(IF(A5904&lt;&gt;"",MATCH(A5904,H$2:H5903,0)+1,""),"")</f>
        <v/>
      </c>
      <c r="C5904" s="3">
        <f ca="1">MAX(MAX(A$2:A5903),MAX(H$2:H5903))</f>
        <v>1589</v>
      </c>
      <c r="D5904" s="2">
        <f t="shared" si="112"/>
        <v>5905</v>
      </c>
      <c r="E5904" s="2" t="str">
        <f>IF(A5904="",LOOKUP(2, 1/(A$1:A5903&lt;&gt;""), ROW(A$1:A5903)),"")</f>
        <v/>
      </c>
      <c r="F5904" s="2" t="str">
        <f ca="1">IFERROR(IF(H5904&lt;&gt;"",INDEX(ROW(A:A),MATCH(H5904,A:A,0)),LOOKUP(2,1/(H$1:H5903=A5904),ROW(H$1:H5903))),"")</f>
        <v/>
      </c>
      <c r="G5904" s="3">
        <f ca="1">IF(D5904&gt;ROW()+1,IF(D5904&lt;&gt;"",SUM(G5905:INDIRECT("G"&amp;(D5904-1))),I5904*INDIRECT("G"&amp;F5904)),1)</f>
        <v>1</v>
      </c>
      <c r="H5904" s="6">
        <f ca="1">IF(J5904="",IF(COUNTIF(K$2:K5903,K5904)&gt;0,INDIRECT("H"&amp;MATCH(K5904,K$2:K5903,0)+1),IF(COUNTIF(J$2:J5903,K5904)&gt;0,INDIRECT("A"&amp;MATCH(K5904,J$2:J5903,0)+1),C5904+1)),"")</f>
        <v>0</v>
      </c>
      <c r="I5904">
        <f t="shared" ca="1" si="113"/>
        <v>1</v>
      </c>
      <c r="J5904" s="2" t="str">
        <f t="shared" ca="1" si="114"/>
        <v/>
      </c>
      <c r="L5904">
        <f t="shared" si="115"/>
        <v>1</v>
      </c>
      <c r="M5904" t="str">
        <f t="shared" si="116"/>
        <v/>
      </c>
      <c r="N5904" s="2" t="str">
        <f t="shared" si="117"/>
        <v/>
      </c>
      <c r="O5904" s="2" t="str">
        <f t="shared" si="118"/>
        <v/>
      </c>
      <c r="T5904" s="2">
        <f t="shared" si="119"/>
        <v>0</v>
      </c>
      <c r="W5904" s="2">
        <f>IF(X5904&lt;&gt;"",VLOOKUP(X5904,燃料!B$12:D$18,3,0)*Y5904,0)</f>
        <v>0</v>
      </c>
      <c r="Y5904" s="2">
        <f t="shared" si="120"/>
        <v>0</v>
      </c>
      <c r="AB5904">
        <f>IF(X5904&lt;&gt;0,VLOOKUP(X5904,燃料!$B$12:$H$18,7,0)*Y5904,0)</f>
        <v>0</v>
      </c>
      <c r="AE5904" s="9">
        <f t="shared" si="121"/>
        <v>0</v>
      </c>
      <c r="AH5904">
        <v>1</v>
      </c>
      <c r="AQ5904" s="2">
        <f ca="1">IF($D5904&lt;&gt;"",IF(K5904&lt;&gt;0,INDIRECT("AQ"&amp;K5904),$AH5904*($T5904+IF($D5904&gt;ROW()+1,SUM(AQ5905:INDIRECT("AQ"&amp;$D5904-1)),0))/$L5904),$N5904*INDIRECT("AQ"&amp;$F5904))</f>
        <v>0</v>
      </c>
      <c r="AR5904" s="2">
        <f ca="1">IF($D5904&lt;&gt;"",IF(K5904&lt;&gt;0,INDIRECT("AR"&amp;K5904),$AH5904*($W5904+$AC5904+$AD5904+IF($D5904&gt;(ROW()+1),SUM(AR5905:INDIRECT("AR"&amp;$D5904-1)),0))/$L5904),$N5904*INDIRECT("AR"&amp;$F5904))</f>
        <v>0</v>
      </c>
      <c r="AS5904" s="7">
        <f ca="1">AQ5904*燃料!$D$15+AR5904</f>
        <v>0</v>
      </c>
      <c r="AT5904" s="2">
        <f ca="1">AQ5904*燃料!$H$15</f>
        <v>0</v>
      </c>
      <c r="AU5904" s="2">
        <f ca="1">IF($D5904&lt;&gt;"",IF(K5904&lt;&gt;0,INDIRECT("AU"&amp;K5904),$AH5904*($AB5904+IF($D5904&gt;(ROW()+1),SUM(AU5905:INDIRECT("AU"&amp;$D5904-1)),0))/$L5904),$N5904*INDIRECT("AU"&amp;$F5904))</f>
        <v>0</v>
      </c>
      <c r="AV5904" s="2">
        <f ca="1">IF($D5904&lt;&gt;"",IF(K5904&lt;&gt;0,INDIRECT("AV"&amp;K5904),$AH5904*($AE5904+IF($D5904&gt;(ROW()+1),SUM(AV5905:INDIRECT("AV"&amp;$D5904-1)),0))/$L5904),$N5904*INDIRECT("AV"&amp;$F5904))</f>
        <v>0</v>
      </c>
      <c r="AW5904" s="7">
        <f t="shared" ca="1" si="122"/>
        <v>0</v>
      </c>
      <c r="AX5904" s="2">
        <f t="shared" ca="1" si="123"/>
        <v>1</v>
      </c>
      <c r="AY5904">
        <v>0</v>
      </c>
      <c r="AZ5904" t="s">
        <v>33</v>
      </c>
      <c r="BA5904">
        <f t="shared" si="124"/>
        <v>5905</v>
      </c>
      <c r="BB5904" t="str">
        <f t="shared" si="125"/>
        <v/>
      </c>
      <c r="BC5904" t="str">
        <f t="shared" ca="1" si="126"/>
        <v/>
      </c>
      <c r="BE5904" s="2" t="str">
        <f t="shared" ca="1" si="127"/>
        <v/>
      </c>
      <c r="BF5904" s="2" t="str">
        <f t="shared" si="128"/>
        <v/>
      </c>
      <c r="BG5904" s="2" t="str">
        <f t="shared" ca="1" si="129"/>
        <v/>
      </c>
      <c r="BR5904" t="str">
        <f t="shared" ca="1" si="130"/>
        <v/>
      </c>
      <c r="BS5904" s="1" t="str">
        <f t="shared" ca="1" si="131"/>
        <v/>
      </c>
      <c r="BT5904" s="1" t="str">
        <f t="shared" ca="1" si="132"/>
        <v/>
      </c>
      <c r="BU5904">
        <f>ROW()</f>
        <v>5904</v>
      </c>
    </row>
    <row r="5905" spans="1:73" x14ac:dyDescent="0.45">
      <c r="A5905" s="2">
        <f>IF(K5905="",MAX(A$2:A5904)+1,"")</f>
        <v>1591</v>
      </c>
      <c r="B5905" s="3" t="str">
        <f ca="1">IFERROR(IF(A5905&lt;&gt;"",MATCH(A5905,H$2:H5904,0)+1,""),"")</f>
        <v/>
      </c>
      <c r="C5905" s="3">
        <f ca="1">MAX(MAX(A$2:A5904),MAX(H$2:H5904))</f>
        <v>1590</v>
      </c>
      <c r="D5905" s="2">
        <f t="shared" si="112"/>
        <v>5906</v>
      </c>
      <c r="E5905" s="2" t="str">
        <f>IF(A5905="",LOOKUP(2, 1/(A$1:A5904&lt;&gt;""), ROW(A$1:A5904)),"")</f>
        <v/>
      </c>
      <c r="F5905" s="2" t="str">
        <f ca="1">IFERROR(IF(H5905&lt;&gt;"",INDEX(ROW(A:A),MATCH(H5905,A:A,0)),LOOKUP(2,1/(H$1:H5904=A5905),ROW(H$1:H5904))),"")</f>
        <v/>
      </c>
      <c r="G5905" s="3">
        <f ca="1">IF(D5905&gt;ROW()+1,IF(D5905&lt;&gt;"",SUM(G5906:INDIRECT("G"&amp;(D5905-1))),I5905*INDIRECT("G"&amp;F5905)),1)</f>
        <v>1</v>
      </c>
      <c r="H5905" s="6">
        <f ca="1">IF(J5905="",IF(COUNTIF(K$2:K5904,K5905)&gt;0,INDIRECT("H"&amp;MATCH(K5905,K$2:K5904,0)+1),IF(COUNTIF(J$2:J5904,K5905)&gt;0,INDIRECT("A"&amp;MATCH(K5905,J$2:J5904,0)+1),C5905+1)),"")</f>
        <v>0</v>
      </c>
      <c r="I5905">
        <f t="shared" ca="1" si="113"/>
        <v>1</v>
      </c>
      <c r="J5905" s="2" t="str">
        <f t="shared" ca="1" si="114"/>
        <v/>
      </c>
      <c r="L5905">
        <f t="shared" si="115"/>
        <v>1</v>
      </c>
      <c r="M5905" t="str">
        <f t="shared" si="116"/>
        <v/>
      </c>
      <c r="N5905" s="2" t="str">
        <f t="shared" si="117"/>
        <v/>
      </c>
      <c r="O5905" s="2" t="str">
        <f t="shared" si="118"/>
        <v/>
      </c>
      <c r="T5905" s="2">
        <f t="shared" si="119"/>
        <v>0</v>
      </c>
      <c r="W5905" s="2">
        <f>IF(X5905&lt;&gt;"",VLOOKUP(X5905,燃料!B$12:D$18,3,0)*Y5905,0)</f>
        <v>0</v>
      </c>
      <c r="Y5905" s="2">
        <f t="shared" si="120"/>
        <v>0</v>
      </c>
      <c r="AB5905">
        <f>IF(X5905&lt;&gt;0,VLOOKUP(X5905,燃料!$B$12:$H$18,7,0)*Y5905,0)</f>
        <v>0</v>
      </c>
      <c r="AE5905" s="9">
        <f t="shared" si="121"/>
        <v>0</v>
      </c>
      <c r="AH5905">
        <v>1</v>
      </c>
      <c r="AQ5905" s="2">
        <f ca="1">IF($D5905&lt;&gt;"",IF(K5905&lt;&gt;0,INDIRECT("AQ"&amp;K5905),$AH5905*($T5905+IF($D5905&gt;ROW()+1,SUM(AQ5906:INDIRECT("AQ"&amp;$D5905-1)),0))/$L5905),$N5905*INDIRECT("AQ"&amp;$F5905))</f>
        <v>0</v>
      </c>
      <c r="AR5905" s="2">
        <f ca="1">IF($D5905&lt;&gt;"",IF(K5905&lt;&gt;0,INDIRECT("AR"&amp;K5905),$AH5905*($W5905+$AC5905+$AD5905+IF($D5905&gt;(ROW()+1),SUM(AR5906:INDIRECT("AR"&amp;$D5905-1)),0))/$L5905),$N5905*INDIRECT("AR"&amp;$F5905))</f>
        <v>0</v>
      </c>
      <c r="AS5905" s="7">
        <f ca="1">AQ5905*燃料!$D$15+AR5905</f>
        <v>0</v>
      </c>
      <c r="AT5905" s="2">
        <f ca="1">AQ5905*燃料!$H$15</f>
        <v>0</v>
      </c>
      <c r="AU5905" s="2">
        <f ca="1">IF($D5905&lt;&gt;"",IF(K5905&lt;&gt;0,INDIRECT("AU"&amp;K5905),$AH5905*($AB5905+IF($D5905&gt;(ROW()+1),SUM(AU5906:INDIRECT("AU"&amp;$D5905-1)),0))/$L5905),$N5905*INDIRECT("AU"&amp;$F5905))</f>
        <v>0</v>
      </c>
      <c r="AV5905" s="2">
        <f ca="1">IF($D5905&lt;&gt;"",IF(K5905&lt;&gt;0,INDIRECT("AV"&amp;K5905),$AH5905*($AE5905+IF($D5905&gt;(ROW()+1),SUM(AV5906:INDIRECT("AV"&amp;$D5905-1)),0))/$L5905),$N5905*INDIRECT("AV"&amp;$F5905))</f>
        <v>0</v>
      </c>
      <c r="AW5905" s="7">
        <f t="shared" ca="1" si="122"/>
        <v>0</v>
      </c>
      <c r="AX5905" s="2">
        <f t="shared" ca="1" si="123"/>
        <v>1</v>
      </c>
      <c r="AY5905">
        <v>0</v>
      </c>
      <c r="AZ5905" t="s">
        <v>33</v>
      </c>
      <c r="BA5905">
        <f t="shared" si="124"/>
        <v>5906</v>
      </c>
      <c r="BB5905" t="str">
        <f t="shared" si="125"/>
        <v/>
      </c>
      <c r="BC5905" t="str">
        <f t="shared" ca="1" si="126"/>
        <v/>
      </c>
      <c r="BE5905" s="2" t="str">
        <f t="shared" ca="1" si="127"/>
        <v/>
      </c>
      <c r="BF5905" s="2" t="str">
        <f t="shared" si="128"/>
        <v/>
      </c>
      <c r="BG5905" s="2" t="str">
        <f t="shared" ca="1" si="129"/>
        <v/>
      </c>
      <c r="BR5905" t="str">
        <f t="shared" ca="1" si="130"/>
        <v/>
      </c>
      <c r="BS5905" s="1" t="str">
        <f t="shared" ca="1" si="131"/>
        <v/>
      </c>
      <c r="BT5905" s="1" t="str">
        <f t="shared" ca="1" si="132"/>
        <v/>
      </c>
      <c r="BU5905">
        <f>ROW()</f>
        <v>5905</v>
      </c>
    </row>
    <row r="5906" spans="1:73" x14ac:dyDescent="0.45">
      <c r="A5906" s="2">
        <f>IF(K5906="",MAX(A$2:A5905)+1,"")</f>
        <v>1592</v>
      </c>
      <c r="B5906" s="3" t="str">
        <f ca="1">IFERROR(IF(A5906&lt;&gt;"",MATCH(A5906,H$2:H5905,0)+1,""),"")</f>
        <v/>
      </c>
      <c r="C5906" s="3">
        <f ca="1">MAX(MAX(A$2:A5905),MAX(H$2:H5905))</f>
        <v>1591</v>
      </c>
      <c r="D5906" s="2">
        <f t="shared" si="112"/>
        <v>5907</v>
      </c>
      <c r="E5906" s="2" t="str">
        <f>IF(A5906="",LOOKUP(2, 1/(A$1:A5905&lt;&gt;""), ROW(A$1:A5905)),"")</f>
        <v/>
      </c>
      <c r="F5906" s="2" t="str">
        <f ca="1">IFERROR(IF(H5906&lt;&gt;"",INDEX(ROW(A:A),MATCH(H5906,A:A,0)),LOOKUP(2,1/(H$1:H5905=A5906),ROW(H$1:H5905))),"")</f>
        <v/>
      </c>
      <c r="G5906" s="3">
        <f ca="1">IF(D5906&gt;ROW()+1,IF(D5906&lt;&gt;"",SUM(G5907:INDIRECT("G"&amp;(D5906-1))),I5906*INDIRECT("G"&amp;F5906)),1)</f>
        <v>1</v>
      </c>
      <c r="H5906" s="6">
        <f ca="1">IF(J5906="",IF(COUNTIF(K$2:K5905,K5906)&gt;0,INDIRECT("H"&amp;MATCH(K5906,K$2:K5905,0)+1),IF(COUNTIF(J$2:J5905,K5906)&gt;0,INDIRECT("A"&amp;MATCH(K5906,J$2:J5905,0)+1),C5906+1)),"")</f>
        <v>0</v>
      </c>
      <c r="I5906">
        <f t="shared" ca="1" si="113"/>
        <v>1</v>
      </c>
      <c r="J5906" s="2" t="str">
        <f t="shared" ca="1" si="114"/>
        <v/>
      </c>
      <c r="L5906">
        <f t="shared" si="115"/>
        <v>1</v>
      </c>
      <c r="M5906" t="str">
        <f t="shared" si="116"/>
        <v/>
      </c>
      <c r="N5906" s="2" t="str">
        <f t="shared" si="117"/>
        <v/>
      </c>
      <c r="O5906" s="2" t="str">
        <f t="shared" si="118"/>
        <v/>
      </c>
      <c r="T5906" s="2">
        <f t="shared" si="119"/>
        <v>0</v>
      </c>
      <c r="W5906" s="2">
        <f>IF(X5906&lt;&gt;"",VLOOKUP(X5906,燃料!B$12:D$18,3,0)*Y5906,0)</f>
        <v>0</v>
      </c>
      <c r="Y5906" s="2">
        <f t="shared" si="120"/>
        <v>0</v>
      </c>
      <c r="AB5906">
        <f>IF(X5906&lt;&gt;0,VLOOKUP(X5906,燃料!$B$12:$H$18,7,0)*Y5906,0)</f>
        <v>0</v>
      </c>
      <c r="AE5906" s="9">
        <f t="shared" si="121"/>
        <v>0</v>
      </c>
      <c r="AH5906">
        <v>1</v>
      </c>
      <c r="AQ5906" s="2">
        <f ca="1">IF($D5906&lt;&gt;"",IF(K5906&lt;&gt;0,INDIRECT("AQ"&amp;K5906),$AH5906*($T5906+IF($D5906&gt;ROW()+1,SUM(AQ5907:INDIRECT("AQ"&amp;$D5906-1)),0))/$L5906),$N5906*INDIRECT("AQ"&amp;$F5906))</f>
        <v>0</v>
      </c>
      <c r="AR5906" s="2">
        <f ca="1">IF($D5906&lt;&gt;"",IF(K5906&lt;&gt;0,INDIRECT("AR"&amp;K5906),$AH5906*($W5906+$AC5906+$AD5906+IF($D5906&gt;(ROW()+1),SUM(AR5907:INDIRECT("AR"&amp;$D5906-1)),0))/$L5906),$N5906*INDIRECT("AR"&amp;$F5906))</f>
        <v>0</v>
      </c>
      <c r="AS5906" s="7">
        <f ca="1">AQ5906*燃料!$D$15+AR5906</f>
        <v>0</v>
      </c>
      <c r="AT5906" s="2">
        <f ca="1">AQ5906*燃料!$H$15</f>
        <v>0</v>
      </c>
      <c r="AU5906" s="2">
        <f ca="1">IF($D5906&lt;&gt;"",IF(K5906&lt;&gt;0,INDIRECT("AU"&amp;K5906),$AH5906*($AB5906+IF($D5906&gt;(ROW()+1),SUM(AU5907:INDIRECT("AU"&amp;$D5906-1)),0))/$L5906),$N5906*INDIRECT("AU"&amp;$F5906))</f>
        <v>0</v>
      </c>
      <c r="AV5906" s="2">
        <f ca="1">IF($D5906&lt;&gt;"",IF(K5906&lt;&gt;0,INDIRECT("AV"&amp;K5906),$AH5906*($AE5906+IF($D5906&gt;(ROW()+1),SUM(AV5907:INDIRECT("AV"&amp;$D5906-1)),0))/$L5906),$N5906*INDIRECT("AV"&amp;$F5906))</f>
        <v>0</v>
      </c>
      <c r="AW5906" s="7">
        <f t="shared" ca="1" si="122"/>
        <v>0</v>
      </c>
      <c r="AX5906" s="2">
        <f t="shared" ca="1" si="123"/>
        <v>1</v>
      </c>
      <c r="AY5906">
        <v>0</v>
      </c>
      <c r="AZ5906" t="s">
        <v>33</v>
      </c>
      <c r="BA5906">
        <f t="shared" si="124"/>
        <v>5907</v>
      </c>
      <c r="BB5906" t="str">
        <f t="shared" si="125"/>
        <v/>
      </c>
      <c r="BC5906" t="str">
        <f t="shared" ca="1" si="126"/>
        <v/>
      </c>
      <c r="BE5906" s="2" t="str">
        <f t="shared" ca="1" si="127"/>
        <v/>
      </c>
      <c r="BF5906" s="2" t="str">
        <f t="shared" si="128"/>
        <v/>
      </c>
      <c r="BG5906" s="2" t="str">
        <f t="shared" ca="1" si="129"/>
        <v/>
      </c>
      <c r="BR5906" t="str">
        <f t="shared" ca="1" si="130"/>
        <v/>
      </c>
      <c r="BS5906" s="1" t="str">
        <f t="shared" ca="1" si="131"/>
        <v/>
      </c>
      <c r="BT5906" s="1" t="str">
        <f t="shared" ca="1" si="132"/>
        <v/>
      </c>
      <c r="BU5906">
        <f>ROW()</f>
        <v>5906</v>
      </c>
    </row>
    <row r="5907" spans="1:73" x14ac:dyDescent="0.45">
      <c r="A5907" s="2">
        <f>IF(K5907="",MAX(A$2:A5906)+1,"")</f>
        <v>1593</v>
      </c>
      <c r="B5907" s="3" t="str">
        <f ca="1">IFERROR(IF(A5907&lt;&gt;"",MATCH(A5907,H$2:H5906,0)+1,""),"")</f>
        <v/>
      </c>
      <c r="C5907" s="3">
        <f ca="1">MAX(MAX(A$2:A5906),MAX(H$2:H5906))</f>
        <v>1592</v>
      </c>
      <c r="D5907" s="2">
        <f t="shared" si="112"/>
        <v>5908</v>
      </c>
      <c r="E5907" s="2" t="str">
        <f>IF(A5907="",LOOKUP(2, 1/(A$1:A5906&lt;&gt;""), ROW(A$1:A5906)),"")</f>
        <v/>
      </c>
      <c r="F5907" s="2" t="str">
        <f ca="1">IFERROR(IF(H5907&lt;&gt;"",INDEX(ROW(A:A),MATCH(H5907,A:A,0)),LOOKUP(2,1/(H$1:H5906=A5907),ROW(H$1:H5906))),"")</f>
        <v/>
      </c>
      <c r="G5907" s="3">
        <f ca="1">IF(D5907&gt;ROW()+1,IF(D5907&lt;&gt;"",SUM(G5908:INDIRECT("G"&amp;(D5907-1))),I5907*INDIRECT("G"&amp;F5907)),1)</f>
        <v>1</v>
      </c>
      <c r="H5907" s="6">
        <f ca="1">IF(J5907="",IF(COUNTIF(K$2:K5906,K5907)&gt;0,INDIRECT("H"&amp;MATCH(K5907,K$2:K5906,0)+1),IF(COUNTIF(J$2:J5906,K5907)&gt;0,INDIRECT("A"&amp;MATCH(K5907,J$2:J5906,0)+1),C5907+1)),"")</f>
        <v>0</v>
      </c>
      <c r="I5907">
        <f t="shared" ca="1" si="113"/>
        <v>1</v>
      </c>
      <c r="J5907" s="2" t="str">
        <f t="shared" ca="1" si="114"/>
        <v/>
      </c>
      <c r="L5907">
        <f t="shared" si="115"/>
        <v>1</v>
      </c>
      <c r="M5907" t="str">
        <f t="shared" si="116"/>
        <v/>
      </c>
      <c r="N5907" s="2" t="str">
        <f t="shared" si="117"/>
        <v/>
      </c>
      <c r="O5907" s="2" t="str">
        <f t="shared" si="118"/>
        <v/>
      </c>
      <c r="T5907" s="2">
        <f t="shared" si="119"/>
        <v>0</v>
      </c>
      <c r="W5907" s="2">
        <f>IF(X5907&lt;&gt;"",VLOOKUP(X5907,燃料!B$12:D$18,3,0)*Y5907,0)</f>
        <v>0</v>
      </c>
      <c r="Y5907" s="2">
        <f t="shared" si="120"/>
        <v>0</v>
      </c>
      <c r="AB5907">
        <f>IF(X5907&lt;&gt;0,VLOOKUP(X5907,燃料!$B$12:$H$18,7,0)*Y5907,0)</f>
        <v>0</v>
      </c>
      <c r="AE5907" s="9">
        <f t="shared" si="121"/>
        <v>0</v>
      </c>
      <c r="AH5907">
        <v>1</v>
      </c>
      <c r="AQ5907" s="2">
        <f ca="1">IF($D5907&lt;&gt;"",IF(K5907&lt;&gt;0,INDIRECT("AQ"&amp;K5907),$AH5907*($T5907+IF($D5907&gt;ROW()+1,SUM(AQ5908:INDIRECT("AQ"&amp;$D5907-1)),0))/$L5907),$N5907*INDIRECT("AQ"&amp;$F5907))</f>
        <v>0</v>
      </c>
      <c r="AR5907" s="2">
        <f ca="1">IF($D5907&lt;&gt;"",IF(K5907&lt;&gt;0,INDIRECT("AR"&amp;K5907),$AH5907*($W5907+$AC5907+$AD5907+IF($D5907&gt;(ROW()+1),SUM(AR5908:INDIRECT("AR"&amp;$D5907-1)),0))/$L5907),$N5907*INDIRECT("AR"&amp;$F5907))</f>
        <v>0</v>
      </c>
      <c r="AS5907" s="7">
        <f ca="1">AQ5907*燃料!$D$15+AR5907</f>
        <v>0</v>
      </c>
      <c r="AT5907" s="2">
        <f ca="1">AQ5907*燃料!$H$15</f>
        <v>0</v>
      </c>
      <c r="AU5907" s="2">
        <f ca="1">IF($D5907&lt;&gt;"",IF(K5907&lt;&gt;0,INDIRECT("AU"&amp;K5907),$AH5907*($AB5907+IF($D5907&gt;(ROW()+1),SUM(AU5908:INDIRECT("AU"&amp;$D5907-1)),0))/$L5907),$N5907*INDIRECT("AU"&amp;$F5907))</f>
        <v>0</v>
      </c>
      <c r="AV5907" s="2">
        <f ca="1">IF($D5907&lt;&gt;"",IF(K5907&lt;&gt;0,INDIRECT("AV"&amp;K5907),$AH5907*($AE5907+IF($D5907&gt;(ROW()+1),SUM(AV5908:INDIRECT("AV"&amp;$D5907-1)),0))/$L5907),$N5907*INDIRECT("AV"&amp;$F5907))</f>
        <v>0</v>
      </c>
      <c r="AW5907" s="7">
        <f t="shared" ca="1" si="122"/>
        <v>0</v>
      </c>
      <c r="AX5907" s="2">
        <f t="shared" ca="1" si="123"/>
        <v>1</v>
      </c>
      <c r="AY5907">
        <v>0</v>
      </c>
      <c r="AZ5907" t="s">
        <v>33</v>
      </c>
      <c r="BA5907">
        <f t="shared" si="124"/>
        <v>5908</v>
      </c>
      <c r="BB5907" t="str">
        <f t="shared" si="125"/>
        <v/>
      </c>
      <c r="BC5907" t="str">
        <f t="shared" ca="1" si="126"/>
        <v/>
      </c>
      <c r="BE5907" s="2" t="str">
        <f t="shared" ca="1" si="127"/>
        <v/>
      </c>
      <c r="BF5907" s="2" t="str">
        <f t="shared" si="128"/>
        <v/>
      </c>
      <c r="BG5907" s="2" t="str">
        <f t="shared" ca="1" si="129"/>
        <v/>
      </c>
      <c r="BR5907" t="str">
        <f t="shared" ca="1" si="130"/>
        <v/>
      </c>
      <c r="BS5907" s="1" t="str">
        <f t="shared" ca="1" si="131"/>
        <v/>
      </c>
      <c r="BT5907" s="1" t="str">
        <f t="shared" ca="1" si="132"/>
        <v/>
      </c>
      <c r="BU5907">
        <f>ROW()</f>
        <v>5907</v>
      </c>
    </row>
    <row r="5908" spans="1:73" x14ac:dyDescent="0.45">
      <c r="A5908" s="2">
        <f>IF(K5908="",MAX(A$2:A5907)+1,"")</f>
        <v>1594</v>
      </c>
      <c r="B5908" s="3" t="str">
        <f ca="1">IFERROR(IF(A5908&lt;&gt;"",MATCH(A5908,H$2:H5907,0)+1,""),"")</f>
        <v/>
      </c>
      <c r="C5908" s="3">
        <f ca="1">MAX(MAX(A$2:A5907),MAX(H$2:H5907))</f>
        <v>1593</v>
      </c>
      <c r="D5908" s="2">
        <f t="shared" si="112"/>
        <v>5909</v>
      </c>
      <c r="E5908" s="2" t="str">
        <f>IF(A5908="",LOOKUP(2, 1/(A$1:A5907&lt;&gt;""), ROW(A$1:A5907)),"")</f>
        <v/>
      </c>
      <c r="F5908" s="2" t="str">
        <f ca="1">IFERROR(IF(H5908&lt;&gt;"",INDEX(ROW(A:A),MATCH(H5908,A:A,0)),LOOKUP(2,1/(H$1:H5907=A5908),ROW(H$1:H5907))),"")</f>
        <v/>
      </c>
      <c r="G5908" s="3">
        <f ca="1">IF(D5908&gt;ROW()+1,IF(D5908&lt;&gt;"",SUM(G5909:INDIRECT("G"&amp;(D5908-1))),I5908*INDIRECT("G"&amp;F5908)),1)</f>
        <v>1</v>
      </c>
      <c r="H5908" s="6">
        <f ca="1">IF(J5908="",IF(COUNTIF(K$2:K5907,K5908)&gt;0,INDIRECT("H"&amp;MATCH(K5908,K$2:K5907,0)+1),IF(COUNTIF(J$2:J5907,K5908)&gt;0,INDIRECT("A"&amp;MATCH(K5908,J$2:J5907,0)+1),C5908+1)),"")</f>
        <v>0</v>
      </c>
      <c r="I5908">
        <f t="shared" ca="1" si="113"/>
        <v>1</v>
      </c>
      <c r="J5908" s="2" t="str">
        <f t="shared" ca="1" si="114"/>
        <v/>
      </c>
      <c r="L5908">
        <f t="shared" si="115"/>
        <v>1</v>
      </c>
      <c r="M5908" t="str">
        <f t="shared" si="116"/>
        <v/>
      </c>
      <c r="N5908" s="2" t="str">
        <f t="shared" si="117"/>
        <v/>
      </c>
      <c r="O5908" s="2" t="str">
        <f t="shared" si="118"/>
        <v/>
      </c>
      <c r="T5908" s="2">
        <f t="shared" si="119"/>
        <v>0</v>
      </c>
      <c r="W5908" s="2">
        <f>IF(X5908&lt;&gt;"",VLOOKUP(X5908,燃料!B$12:D$18,3,0)*Y5908,0)</f>
        <v>0</v>
      </c>
      <c r="Y5908" s="2">
        <f t="shared" si="120"/>
        <v>0</v>
      </c>
      <c r="AB5908">
        <f>IF(X5908&lt;&gt;0,VLOOKUP(X5908,燃料!$B$12:$H$18,7,0)*Y5908,0)</f>
        <v>0</v>
      </c>
      <c r="AE5908" s="9">
        <f t="shared" si="121"/>
        <v>0</v>
      </c>
      <c r="AH5908">
        <v>1</v>
      </c>
      <c r="AQ5908" s="2">
        <f ca="1">IF($D5908&lt;&gt;"",IF(K5908&lt;&gt;0,INDIRECT("AQ"&amp;K5908),$AH5908*($T5908+IF($D5908&gt;ROW()+1,SUM(AQ5909:INDIRECT("AQ"&amp;$D5908-1)),0))/$L5908),$N5908*INDIRECT("AQ"&amp;$F5908))</f>
        <v>0</v>
      </c>
      <c r="AR5908" s="2">
        <f ca="1">IF($D5908&lt;&gt;"",IF(K5908&lt;&gt;0,INDIRECT("AR"&amp;K5908),$AH5908*($W5908+$AC5908+$AD5908+IF($D5908&gt;(ROW()+1),SUM(AR5909:INDIRECT("AR"&amp;$D5908-1)),0))/$L5908),$N5908*INDIRECT("AR"&amp;$F5908))</f>
        <v>0</v>
      </c>
      <c r="AS5908" s="7">
        <f ca="1">AQ5908*燃料!$D$15+AR5908</f>
        <v>0</v>
      </c>
      <c r="AT5908" s="2">
        <f ca="1">AQ5908*燃料!$H$15</f>
        <v>0</v>
      </c>
      <c r="AU5908" s="2">
        <f ca="1">IF($D5908&lt;&gt;"",IF(K5908&lt;&gt;0,INDIRECT("AU"&amp;K5908),$AH5908*($AB5908+IF($D5908&gt;(ROW()+1),SUM(AU5909:INDIRECT("AU"&amp;$D5908-1)),0))/$L5908),$N5908*INDIRECT("AU"&amp;$F5908))</f>
        <v>0</v>
      </c>
      <c r="AV5908" s="2">
        <f ca="1">IF($D5908&lt;&gt;"",IF(K5908&lt;&gt;0,INDIRECT("AV"&amp;K5908),$AH5908*($AE5908+IF($D5908&gt;(ROW()+1),SUM(AV5909:INDIRECT("AV"&amp;$D5908-1)),0))/$L5908),$N5908*INDIRECT("AV"&amp;$F5908))</f>
        <v>0</v>
      </c>
      <c r="AW5908" s="7">
        <f t="shared" ca="1" si="122"/>
        <v>0</v>
      </c>
      <c r="AX5908" s="2">
        <f t="shared" ca="1" si="123"/>
        <v>1</v>
      </c>
      <c r="AY5908">
        <v>0</v>
      </c>
      <c r="AZ5908" t="s">
        <v>33</v>
      </c>
      <c r="BA5908">
        <f t="shared" si="124"/>
        <v>5909</v>
      </c>
      <c r="BB5908" t="str">
        <f t="shared" si="125"/>
        <v/>
      </c>
      <c r="BC5908" t="str">
        <f t="shared" ca="1" si="126"/>
        <v/>
      </c>
      <c r="BE5908" s="2" t="str">
        <f t="shared" ca="1" si="127"/>
        <v/>
      </c>
      <c r="BF5908" s="2" t="str">
        <f t="shared" si="128"/>
        <v/>
      </c>
      <c r="BG5908" s="2" t="str">
        <f t="shared" ca="1" si="129"/>
        <v/>
      </c>
      <c r="BR5908" t="str">
        <f t="shared" ca="1" si="130"/>
        <v/>
      </c>
      <c r="BS5908" s="1" t="str">
        <f t="shared" ca="1" si="131"/>
        <v/>
      </c>
      <c r="BT5908" s="1" t="str">
        <f t="shared" ca="1" si="132"/>
        <v/>
      </c>
      <c r="BU5908">
        <f>ROW()</f>
        <v>5908</v>
      </c>
    </row>
    <row r="5909" spans="1:73" x14ac:dyDescent="0.45">
      <c r="A5909" s="2">
        <f>IF(K5909="",MAX(A$2:A5908)+1,"")</f>
        <v>1595</v>
      </c>
      <c r="B5909" s="3" t="str">
        <f ca="1">IFERROR(IF(A5909&lt;&gt;"",MATCH(A5909,H$2:H5908,0)+1,""),"")</f>
        <v/>
      </c>
      <c r="C5909" s="3">
        <f ca="1">MAX(MAX(A$2:A5908),MAX(H$2:H5908))</f>
        <v>1594</v>
      </c>
      <c r="D5909" s="2">
        <f t="shared" si="112"/>
        <v>5910</v>
      </c>
      <c r="E5909" s="2" t="str">
        <f>IF(A5909="",LOOKUP(2, 1/(A$1:A5908&lt;&gt;""), ROW(A$1:A5908)),"")</f>
        <v/>
      </c>
      <c r="F5909" s="2" t="str">
        <f ca="1">IFERROR(IF(H5909&lt;&gt;"",INDEX(ROW(A:A),MATCH(H5909,A:A,0)),LOOKUP(2,1/(H$1:H5908=A5909),ROW(H$1:H5908))),"")</f>
        <v/>
      </c>
      <c r="G5909" s="3">
        <f ca="1">IF(D5909&gt;ROW()+1,IF(D5909&lt;&gt;"",SUM(G5910:INDIRECT("G"&amp;(D5909-1))),I5909*INDIRECT("G"&amp;F5909)),1)</f>
        <v>1</v>
      </c>
      <c r="H5909" s="6">
        <f ca="1">IF(J5909="",IF(COUNTIF(K$2:K5908,K5909)&gt;0,INDIRECT("H"&amp;MATCH(K5909,K$2:K5908,0)+1),IF(COUNTIF(J$2:J5908,K5909)&gt;0,INDIRECT("A"&amp;MATCH(K5909,J$2:J5908,0)+1),C5909+1)),"")</f>
        <v>0</v>
      </c>
      <c r="I5909">
        <f t="shared" ca="1" si="113"/>
        <v>1</v>
      </c>
      <c r="J5909" s="2" t="str">
        <f t="shared" ca="1" si="114"/>
        <v/>
      </c>
      <c r="L5909">
        <f t="shared" si="115"/>
        <v>1</v>
      </c>
      <c r="M5909" t="str">
        <f t="shared" si="116"/>
        <v/>
      </c>
      <c r="N5909" s="2" t="str">
        <f t="shared" si="117"/>
        <v/>
      </c>
      <c r="O5909" s="2" t="str">
        <f t="shared" si="118"/>
        <v/>
      </c>
      <c r="T5909" s="2">
        <f t="shared" si="119"/>
        <v>0</v>
      </c>
      <c r="W5909" s="2">
        <f>IF(X5909&lt;&gt;"",VLOOKUP(X5909,燃料!B$12:D$18,3,0)*Y5909,0)</f>
        <v>0</v>
      </c>
      <c r="Y5909" s="2">
        <f t="shared" si="120"/>
        <v>0</v>
      </c>
      <c r="AB5909">
        <f>IF(X5909&lt;&gt;0,VLOOKUP(X5909,燃料!$B$12:$H$18,7,0)*Y5909,0)</f>
        <v>0</v>
      </c>
      <c r="AE5909" s="9">
        <f t="shared" si="121"/>
        <v>0</v>
      </c>
      <c r="AH5909">
        <v>1</v>
      </c>
      <c r="AQ5909" s="2">
        <f ca="1">IF($D5909&lt;&gt;"",IF(K5909&lt;&gt;0,INDIRECT("AQ"&amp;K5909),$AH5909*($T5909+IF($D5909&gt;ROW()+1,SUM(AQ5910:INDIRECT("AQ"&amp;$D5909-1)),0))/$L5909),$N5909*INDIRECT("AQ"&amp;$F5909))</f>
        <v>0</v>
      </c>
      <c r="AR5909" s="2">
        <f ca="1">IF($D5909&lt;&gt;"",IF(K5909&lt;&gt;0,INDIRECT("AR"&amp;K5909),$AH5909*($W5909+$AC5909+$AD5909+IF($D5909&gt;(ROW()+1),SUM(AR5910:INDIRECT("AR"&amp;$D5909-1)),0))/$L5909),$N5909*INDIRECT("AR"&amp;$F5909))</f>
        <v>0</v>
      </c>
      <c r="AS5909" s="7">
        <f ca="1">AQ5909*燃料!$D$15+AR5909</f>
        <v>0</v>
      </c>
      <c r="AT5909" s="2">
        <f ca="1">AQ5909*燃料!$H$15</f>
        <v>0</v>
      </c>
      <c r="AU5909" s="2">
        <f ca="1">IF($D5909&lt;&gt;"",IF(K5909&lt;&gt;0,INDIRECT("AU"&amp;K5909),$AH5909*($AB5909+IF($D5909&gt;(ROW()+1),SUM(AU5910:INDIRECT("AU"&amp;$D5909-1)),0))/$L5909),$N5909*INDIRECT("AU"&amp;$F5909))</f>
        <v>0</v>
      </c>
      <c r="AV5909" s="2">
        <f ca="1">IF($D5909&lt;&gt;"",IF(K5909&lt;&gt;0,INDIRECT("AV"&amp;K5909),$AH5909*($AE5909+IF($D5909&gt;(ROW()+1),SUM(AV5910:INDIRECT("AV"&amp;$D5909-1)),0))/$L5909),$N5909*INDIRECT("AV"&amp;$F5909))</f>
        <v>0</v>
      </c>
      <c r="AW5909" s="7">
        <f t="shared" ca="1" si="122"/>
        <v>0</v>
      </c>
      <c r="AX5909" s="2">
        <f t="shared" ca="1" si="123"/>
        <v>1</v>
      </c>
      <c r="AY5909">
        <v>0</v>
      </c>
      <c r="AZ5909" t="s">
        <v>33</v>
      </c>
      <c r="BA5909">
        <f t="shared" si="124"/>
        <v>5910</v>
      </c>
      <c r="BB5909" t="str">
        <f t="shared" si="125"/>
        <v/>
      </c>
      <c r="BC5909" t="str">
        <f t="shared" ca="1" si="126"/>
        <v/>
      </c>
      <c r="BE5909" s="2" t="str">
        <f t="shared" ca="1" si="127"/>
        <v/>
      </c>
      <c r="BF5909" s="2" t="str">
        <f t="shared" si="128"/>
        <v/>
      </c>
      <c r="BG5909" s="2" t="str">
        <f t="shared" ca="1" si="129"/>
        <v/>
      </c>
      <c r="BR5909" t="str">
        <f t="shared" ca="1" si="130"/>
        <v/>
      </c>
      <c r="BS5909" s="1" t="str">
        <f t="shared" ca="1" si="131"/>
        <v/>
      </c>
      <c r="BT5909" s="1" t="str">
        <f t="shared" ca="1" si="132"/>
        <v/>
      </c>
      <c r="BU5909">
        <f>ROW()</f>
        <v>5909</v>
      </c>
    </row>
    <row r="5910" spans="1:73" x14ac:dyDescent="0.45">
      <c r="A5910" s="2">
        <f>IF(K5910="",MAX(A$2:A5909)+1,"")</f>
        <v>1596</v>
      </c>
      <c r="B5910" s="3" t="str">
        <f ca="1">IFERROR(IF(A5910&lt;&gt;"",MATCH(A5910,H$2:H5909,0)+1,""),"")</f>
        <v/>
      </c>
      <c r="C5910" s="3">
        <f ca="1">MAX(MAX(A$2:A5909),MAX(H$2:H5909))</f>
        <v>1595</v>
      </c>
      <c r="D5910" s="2">
        <f t="shared" si="112"/>
        <v>5911</v>
      </c>
      <c r="E5910" s="2" t="str">
        <f>IF(A5910="",LOOKUP(2, 1/(A$1:A5909&lt;&gt;""), ROW(A$1:A5909)),"")</f>
        <v/>
      </c>
      <c r="F5910" s="2" t="str">
        <f ca="1">IFERROR(IF(H5910&lt;&gt;"",INDEX(ROW(A:A),MATCH(H5910,A:A,0)),LOOKUP(2,1/(H$1:H5909=A5910),ROW(H$1:H5909))),"")</f>
        <v/>
      </c>
      <c r="G5910" s="3">
        <f ca="1">IF(D5910&gt;ROW()+1,IF(D5910&lt;&gt;"",SUM(G5911:INDIRECT("G"&amp;(D5910-1))),I5910*INDIRECT("G"&amp;F5910)),1)</f>
        <v>1</v>
      </c>
      <c r="H5910" s="6">
        <f ca="1">IF(J5910="",IF(COUNTIF(K$2:K5909,K5910)&gt;0,INDIRECT("H"&amp;MATCH(K5910,K$2:K5909,0)+1),IF(COUNTIF(J$2:J5909,K5910)&gt;0,INDIRECT("A"&amp;MATCH(K5910,J$2:J5909,0)+1),C5910+1)),"")</f>
        <v>0</v>
      </c>
      <c r="I5910">
        <f t="shared" ca="1" si="113"/>
        <v>1</v>
      </c>
      <c r="J5910" s="2" t="str">
        <f t="shared" ca="1" si="114"/>
        <v/>
      </c>
      <c r="L5910">
        <f t="shared" si="115"/>
        <v>1</v>
      </c>
      <c r="M5910" t="str">
        <f t="shared" si="116"/>
        <v/>
      </c>
      <c r="N5910" s="2" t="str">
        <f t="shared" si="117"/>
        <v/>
      </c>
      <c r="O5910" s="2" t="str">
        <f t="shared" si="118"/>
        <v/>
      </c>
      <c r="T5910" s="2">
        <f t="shared" si="119"/>
        <v>0</v>
      </c>
      <c r="W5910" s="2">
        <f>IF(X5910&lt;&gt;"",VLOOKUP(X5910,燃料!B$12:D$18,3,0)*Y5910,0)</f>
        <v>0</v>
      </c>
      <c r="Y5910" s="2">
        <f t="shared" si="120"/>
        <v>0</v>
      </c>
      <c r="AB5910">
        <f>IF(X5910&lt;&gt;0,VLOOKUP(X5910,燃料!$B$12:$H$18,7,0)*Y5910,0)</f>
        <v>0</v>
      </c>
      <c r="AE5910" s="9">
        <f t="shared" si="121"/>
        <v>0</v>
      </c>
      <c r="AH5910">
        <v>1</v>
      </c>
      <c r="AQ5910" s="2">
        <f ca="1">IF($D5910&lt;&gt;"",IF(K5910&lt;&gt;0,INDIRECT("AQ"&amp;K5910),$AH5910*($T5910+IF($D5910&gt;ROW()+1,SUM(AQ5911:INDIRECT("AQ"&amp;$D5910-1)),0))/$L5910),$N5910*INDIRECT("AQ"&amp;$F5910))</f>
        <v>0</v>
      </c>
      <c r="AR5910" s="2">
        <f ca="1">IF($D5910&lt;&gt;"",IF(K5910&lt;&gt;0,INDIRECT("AR"&amp;K5910),$AH5910*($W5910+$AC5910+$AD5910+IF($D5910&gt;(ROW()+1),SUM(AR5911:INDIRECT("AR"&amp;$D5910-1)),0))/$L5910),$N5910*INDIRECT("AR"&amp;$F5910))</f>
        <v>0</v>
      </c>
      <c r="AS5910" s="7">
        <f ca="1">AQ5910*燃料!$D$15+AR5910</f>
        <v>0</v>
      </c>
      <c r="AT5910" s="2">
        <f ca="1">AQ5910*燃料!$H$15</f>
        <v>0</v>
      </c>
      <c r="AU5910" s="2">
        <f ca="1">IF($D5910&lt;&gt;"",IF(K5910&lt;&gt;0,INDIRECT("AU"&amp;K5910),$AH5910*($AB5910+IF($D5910&gt;(ROW()+1),SUM(AU5911:INDIRECT("AU"&amp;$D5910-1)),0))/$L5910),$N5910*INDIRECT("AU"&amp;$F5910))</f>
        <v>0</v>
      </c>
      <c r="AV5910" s="2">
        <f ca="1">IF($D5910&lt;&gt;"",IF(K5910&lt;&gt;0,INDIRECT("AV"&amp;K5910),$AH5910*($AE5910+IF($D5910&gt;(ROW()+1),SUM(AV5911:INDIRECT("AV"&amp;$D5910-1)),0))/$L5910),$N5910*INDIRECT("AV"&amp;$F5910))</f>
        <v>0</v>
      </c>
      <c r="AW5910" s="7">
        <f t="shared" ca="1" si="122"/>
        <v>0</v>
      </c>
      <c r="AX5910" s="2">
        <f t="shared" ca="1" si="123"/>
        <v>1</v>
      </c>
      <c r="AY5910">
        <v>0</v>
      </c>
      <c r="AZ5910" t="s">
        <v>33</v>
      </c>
      <c r="BA5910">
        <f t="shared" si="124"/>
        <v>5911</v>
      </c>
      <c r="BB5910" t="str">
        <f t="shared" si="125"/>
        <v/>
      </c>
      <c r="BC5910" t="str">
        <f t="shared" ca="1" si="126"/>
        <v/>
      </c>
      <c r="BE5910" s="2" t="str">
        <f t="shared" ca="1" si="127"/>
        <v/>
      </c>
      <c r="BF5910" s="2" t="str">
        <f t="shared" si="128"/>
        <v/>
      </c>
      <c r="BG5910" s="2" t="str">
        <f t="shared" ca="1" si="129"/>
        <v/>
      </c>
      <c r="BR5910" t="str">
        <f t="shared" ca="1" si="130"/>
        <v/>
      </c>
      <c r="BS5910" s="1" t="str">
        <f t="shared" ca="1" si="131"/>
        <v/>
      </c>
      <c r="BT5910" s="1" t="str">
        <f t="shared" ca="1" si="132"/>
        <v/>
      </c>
      <c r="BU5910">
        <f>ROW()</f>
        <v>5910</v>
      </c>
    </row>
    <row r="5911" spans="1:73" x14ac:dyDescent="0.45">
      <c r="A5911" s="2">
        <f>IF(K5911="",MAX(A$2:A5910)+1,"")</f>
        <v>1597</v>
      </c>
      <c r="B5911" s="3" t="str">
        <f ca="1">IFERROR(IF(A5911&lt;&gt;"",MATCH(A5911,H$2:H5910,0)+1,""),"")</f>
        <v/>
      </c>
      <c r="C5911" s="3">
        <f ca="1">MAX(MAX(A$2:A5910),MAX(H$2:H5910))</f>
        <v>1596</v>
      </c>
      <c r="D5911" s="2">
        <f t="shared" si="112"/>
        <v>5912</v>
      </c>
      <c r="E5911" s="2" t="str">
        <f>IF(A5911="",LOOKUP(2, 1/(A$1:A5910&lt;&gt;""), ROW(A$1:A5910)),"")</f>
        <v/>
      </c>
      <c r="F5911" s="2" t="str">
        <f ca="1">IFERROR(IF(H5911&lt;&gt;"",INDEX(ROW(A:A),MATCH(H5911,A:A,0)),LOOKUP(2,1/(H$1:H5910=A5911),ROW(H$1:H5910))),"")</f>
        <v/>
      </c>
      <c r="G5911" s="3">
        <f ca="1">IF(D5911&gt;ROW()+1,IF(D5911&lt;&gt;"",SUM(G5912:INDIRECT("G"&amp;(D5911-1))),I5911*INDIRECT("G"&amp;F5911)),1)</f>
        <v>1</v>
      </c>
      <c r="H5911" s="6">
        <f ca="1">IF(J5911="",IF(COUNTIF(K$2:K5910,K5911)&gt;0,INDIRECT("H"&amp;MATCH(K5911,K$2:K5910,0)+1),IF(COUNTIF(J$2:J5910,K5911)&gt;0,INDIRECT("A"&amp;MATCH(K5911,J$2:J5910,0)+1),C5911+1)),"")</f>
        <v>0</v>
      </c>
      <c r="I5911">
        <f t="shared" ca="1" si="113"/>
        <v>1</v>
      </c>
      <c r="J5911" s="2" t="str">
        <f t="shared" ca="1" si="114"/>
        <v/>
      </c>
      <c r="L5911">
        <f t="shared" si="115"/>
        <v>1</v>
      </c>
      <c r="M5911" t="str">
        <f t="shared" si="116"/>
        <v/>
      </c>
      <c r="N5911" s="2" t="str">
        <f t="shared" si="117"/>
        <v/>
      </c>
      <c r="O5911" s="2" t="str">
        <f t="shared" si="118"/>
        <v/>
      </c>
      <c r="T5911" s="2">
        <f t="shared" si="119"/>
        <v>0</v>
      </c>
      <c r="W5911" s="2">
        <f>IF(X5911&lt;&gt;"",VLOOKUP(X5911,燃料!B$12:D$18,3,0)*Y5911,0)</f>
        <v>0</v>
      </c>
      <c r="Y5911" s="2">
        <f t="shared" si="120"/>
        <v>0</v>
      </c>
      <c r="AB5911">
        <f>IF(X5911&lt;&gt;0,VLOOKUP(X5911,燃料!$B$12:$H$18,7,0)*Y5911,0)</f>
        <v>0</v>
      </c>
      <c r="AE5911" s="9">
        <f t="shared" si="121"/>
        <v>0</v>
      </c>
      <c r="AH5911">
        <v>1</v>
      </c>
      <c r="AQ5911" s="2">
        <f ca="1">IF($D5911&lt;&gt;"",IF(K5911&lt;&gt;0,INDIRECT("AQ"&amp;K5911),$AH5911*($T5911+IF($D5911&gt;ROW()+1,SUM(AQ5912:INDIRECT("AQ"&amp;$D5911-1)),0))/$L5911),$N5911*INDIRECT("AQ"&amp;$F5911))</f>
        <v>0</v>
      </c>
      <c r="AR5911" s="2">
        <f ca="1">IF($D5911&lt;&gt;"",IF(K5911&lt;&gt;0,INDIRECT("AR"&amp;K5911),$AH5911*($W5911+$AC5911+$AD5911+IF($D5911&gt;(ROW()+1),SUM(AR5912:INDIRECT("AR"&amp;$D5911-1)),0))/$L5911),$N5911*INDIRECT("AR"&amp;$F5911))</f>
        <v>0</v>
      </c>
      <c r="AS5911" s="7">
        <f ca="1">AQ5911*燃料!$D$15+AR5911</f>
        <v>0</v>
      </c>
      <c r="AT5911" s="2">
        <f ca="1">AQ5911*燃料!$H$15</f>
        <v>0</v>
      </c>
      <c r="AU5911" s="2">
        <f ca="1">IF($D5911&lt;&gt;"",IF(K5911&lt;&gt;0,INDIRECT("AU"&amp;K5911),$AH5911*($AB5911+IF($D5911&gt;(ROW()+1),SUM(AU5912:INDIRECT("AU"&amp;$D5911-1)),0))/$L5911),$N5911*INDIRECT("AU"&amp;$F5911))</f>
        <v>0</v>
      </c>
      <c r="AV5911" s="2">
        <f ca="1">IF($D5911&lt;&gt;"",IF(K5911&lt;&gt;0,INDIRECT("AV"&amp;K5911),$AH5911*($AE5911+IF($D5911&gt;(ROW()+1),SUM(AV5912:INDIRECT("AV"&amp;$D5911-1)),0))/$L5911),$N5911*INDIRECT("AV"&amp;$F5911))</f>
        <v>0</v>
      </c>
      <c r="AW5911" s="7">
        <f t="shared" ca="1" si="122"/>
        <v>0</v>
      </c>
      <c r="AX5911" s="2">
        <f t="shared" ca="1" si="123"/>
        <v>1</v>
      </c>
      <c r="AY5911">
        <v>0</v>
      </c>
      <c r="AZ5911" t="s">
        <v>33</v>
      </c>
      <c r="BA5911">
        <f t="shared" si="124"/>
        <v>5912</v>
      </c>
      <c r="BB5911" t="str">
        <f t="shared" si="125"/>
        <v/>
      </c>
      <c r="BC5911" t="str">
        <f t="shared" ca="1" si="126"/>
        <v/>
      </c>
      <c r="BE5911" s="2" t="str">
        <f t="shared" ca="1" si="127"/>
        <v/>
      </c>
      <c r="BF5911" s="2" t="str">
        <f t="shared" si="128"/>
        <v/>
      </c>
      <c r="BG5911" s="2" t="str">
        <f t="shared" ca="1" si="129"/>
        <v/>
      </c>
      <c r="BR5911" t="str">
        <f t="shared" ca="1" si="130"/>
        <v/>
      </c>
      <c r="BS5911" s="1" t="str">
        <f t="shared" ca="1" si="131"/>
        <v/>
      </c>
      <c r="BT5911" s="1" t="str">
        <f t="shared" ca="1" si="132"/>
        <v/>
      </c>
      <c r="BU5911">
        <f>ROW()</f>
        <v>5911</v>
      </c>
    </row>
    <row r="5912" spans="1:73" x14ac:dyDescent="0.45">
      <c r="A5912" s="2">
        <f>IF(K5912="",MAX(A$2:A5911)+1,"")</f>
        <v>1598</v>
      </c>
      <c r="B5912" s="3" t="str">
        <f ca="1">IFERROR(IF(A5912&lt;&gt;"",MATCH(A5912,H$2:H5911,0)+1,""),"")</f>
        <v/>
      </c>
      <c r="C5912" s="3">
        <f ca="1">MAX(MAX(A$2:A5911),MAX(H$2:H5911))</f>
        <v>1597</v>
      </c>
      <c r="D5912" s="2">
        <f t="shared" si="112"/>
        <v>5913</v>
      </c>
      <c r="E5912" s="2" t="str">
        <f>IF(A5912="",LOOKUP(2, 1/(A$1:A5911&lt;&gt;""), ROW(A$1:A5911)),"")</f>
        <v/>
      </c>
      <c r="F5912" s="2" t="str">
        <f ca="1">IFERROR(IF(H5912&lt;&gt;"",INDEX(ROW(A:A),MATCH(H5912,A:A,0)),LOOKUP(2,1/(H$1:H5911=A5912),ROW(H$1:H5911))),"")</f>
        <v/>
      </c>
      <c r="G5912" s="3">
        <f ca="1">IF(D5912&gt;ROW()+1,IF(D5912&lt;&gt;"",SUM(G5913:INDIRECT("G"&amp;(D5912-1))),I5912*INDIRECT("G"&amp;F5912)),1)</f>
        <v>1</v>
      </c>
      <c r="H5912" s="6">
        <f ca="1">IF(J5912="",IF(COUNTIF(K$2:K5911,K5912)&gt;0,INDIRECT("H"&amp;MATCH(K5912,K$2:K5911,0)+1),IF(COUNTIF(J$2:J5911,K5912)&gt;0,INDIRECT("A"&amp;MATCH(K5912,J$2:J5911,0)+1),C5912+1)),"")</f>
        <v>0</v>
      </c>
      <c r="I5912">
        <f t="shared" ca="1" si="113"/>
        <v>1</v>
      </c>
      <c r="J5912" s="2" t="str">
        <f t="shared" ca="1" si="114"/>
        <v/>
      </c>
      <c r="L5912">
        <f t="shared" si="115"/>
        <v>1</v>
      </c>
      <c r="M5912" t="str">
        <f t="shared" si="116"/>
        <v/>
      </c>
      <c r="N5912" s="2" t="str">
        <f t="shared" si="117"/>
        <v/>
      </c>
      <c r="O5912" s="2" t="str">
        <f t="shared" si="118"/>
        <v/>
      </c>
      <c r="T5912" s="2">
        <f t="shared" si="119"/>
        <v>0</v>
      </c>
      <c r="W5912" s="2">
        <f>IF(X5912&lt;&gt;"",VLOOKUP(X5912,燃料!B$12:D$18,3,0)*Y5912,0)</f>
        <v>0</v>
      </c>
      <c r="Y5912" s="2">
        <f t="shared" si="120"/>
        <v>0</v>
      </c>
      <c r="AB5912">
        <f>IF(X5912&lt;&gt;0,VLOOKUP(X5912,燃料!$B$12:$H$18,7,0)*Y5912,0)</f>
        <v>0</v>
      </c>
      <c r="AE5912" s="9">
        <f t="shared" si="121"/>
        <v>0</v>
      </c>
      <c r="AH5912">
        <v>1</v>
      </c>
      <c r="AQ5912" s="2">
        <f ca="1">IF($D5912&lt;&gt;"",IF(K5912&lt;&gt;0,INDIRECT("AQ"&amp;K5912),$AH5912*($T5912+IF($D5912&gt;ROW()+1,SUM(AQ5913:INDIRECT("AQ"&amp;$D5912-1)),0))/$L5912),$N5912*INDIRECT("AQ"&amp;$F5912))</f>
        <v>0</v>
      </c>
      <c r="AR5912" s="2">
        <f ca="1">IF($D5912&lt;&gt;"",IF(K5912&lt;&gt;0,INDIRECT("AR"&amp;K5912),$AH5912*($W5912+$AC5912+$AD5912+IF($D5912&gt;(ROW()+1),SUM(AR5913:INDIRECT("AR"&amp;$D5912-1)),0))/$L5912),$N5912*INDIRECT("AR"&amp;$F5912))</f>
        <v>0</v>
      </c>
      <c r="AS5912" s="7">
        <f ca="1">AQ5912*燃料!$D$15+AR5912</f>
        <v>0</v>
      </c>
      <c r="AT5912" s="2">
        <f ca="1">AQ5912*燃料!$H$15</f>
        <v>0</v>
      </c>
      <c r="AU5912" s="2">
        <f ca="1">IF($D5912&lt;&gt;"",IF(K5912&lt;&gt;0,INDIRECT("AU"&amp;K5912),$AH5912*($AB5912+IF($D5912&gt;(ROW()+1),SUM(AU5913:INDIRECT("AU"&amp;$D5912-1)),0))/$L5912),$N5912*INDIRECT("AU"&amp;$F5912))</f>
        <v>0</v>
      </c>
      <c r="AV5912" s="2">
        <f ca="1">IF($D5912&lt;&gt;"",IF(K5912&lt;&gt;0,INDIRECT("AV"&amp;K5912),$AH5912*($AE5912+IF($D5912&gt;(ROW()+1),SUM(AV5913:INDIRECT("AV"&amp;$D5912-1)),0))/$L5912),$N5912*INDIRECT("AV"&amp;$F5912))</f>
        <v>0</v>
      </c>
      <c r="AW5912" s="7">
        <f t="shared" ca="1" si="122"/>
        <v>0</v>
      </c>
      <c r="AX5912" s="2">
        <f t="shared" ca="1" si="123"/>
        <v>1</v>
      </c>
      <c r="AY5912">
        <v>0</v>
      </c>
      <c r="AZ5912" t="s">
        <v>33</v>
      </c>
      <c r="BA5912">
        <f t="shared" si="124"/>
        <v>5913</v>
      </c>
      <c r="BB5912" t="str">
        <f t="shared" si="125"/>
        <v/>
      </c>
      <c r="BC5912" t="str">
        <f t="shared" ca="1" si="126"/>
        <v/>
      </c>
      <c r="BE5912" s="2" t="str">
        <f t="shared" ca="1" si="127"/>
        <v/>
      </c>
      <c r="BF5912" s="2" t="str">
        <f t="shared" si="128"/>
        <v/>
      </c>
      <c r="BG5912" s="2" t="str">
        <f t="shared" ca="1" si="129"/>
        <v/>
      </c>
      <c r="BR5912" t="str">
        <f t="shared" ca="1" si="130"/>
        <v/>
      </c>
      <c r="BS5912" s="1" t="str">
        <f t="shared" ca="1" si="131"/>
        <v/>
      </c>
      <c r="BT5912" s="1" t="str">
        <f t="shared" ca="1" si="132"/>
        <v/>
      </c>
      <c r="BU5912">
        <f>ROW()</f>
        <v>5912</v>
      </c>
    </row>
    <row r="5913" spans="1:73" x14ac:dyDescent="0.45">
      <c r="A5913" s="2">
        <f>IF(K5913="",MAX(A$2:A5912)+1,"")</f>
        <v>1599</v>
      </c>
      <c r="B5913" s="3" t="str">
        <f ca="1">IFERROR(IF(A5913&lt;&gt;"",MATCH(A5913,H$2:H5912,0)+1,""),"")</f>
        <v/>
      </c>
      <c r="C5913" s="3">
        <f ca="1">MAX(MAX(A$2:A5912),MAX(H$2:H5912))</f>
        <v>1598</v>
      </c>
      <c r="D5913" s="2">
        <f t="shared" si="112"/>
        <v>5914</v>
      </c>
      <c r="E5913" s="2" t="str">
        <f>IF(A5913="",LOOKUP(2, 1/(A$1:A5912&lt;&gt;""), ROW(A$1:A5912)),"")</f>
        <v/>
      </c>
      <c r="F5913" s="2" t="str">
        <f ca="1">IFERROR(IF(H5913&lt;&gt;"",INDEX(ROW(A:A),MATCH(H5913,A:A,0)),LOOKUP(2,1/(H$1:H5912=A5913),ROW(H$1:H5912))),"")</f>
        <v/>
      </c>
      <c r="G5913" s="3">
        <f ca="1">IF(D5913&gt;ROW()+1,IF(D5913&lt;&gt;"",SUM(G5914:INDIRECT("G"&amp;(D5913-1))),I5913*INDIRECT("G"&amp;F5913)),1)</f>
        <v>1</v>
      </c>
      <c r="H5913" s="6">
        <f ca="1">IF(J5913="",IF(COUNTIF(K$2:K5912,K5913)&gt;0,INDIRECT("H"&amp;MATCH(K5913,K$2:K5912,0)+1),IF(COUNTIF(J$2:J5912,K5913)&gt;0,INDIRECT("A"&amp;MATCH(K5913,J$2:J5912,0)+1),C5913+1)),"")</f>
        <v>0</v>
      </c>
      <c r="I5913">
        <f t="shared" ca="1" si="113"/>
        <v>1</v>
      </c>
      <c r="J5913" s="2" t="str">
        <f t="shared" ca="1" si="114"/>
        <v/>
      </c>
      <c r="L5913">
        <f t="shared" si="115"/>
        <v>1</v>
      </c>
      <c r="M5913" t="str">
        <f t="shared" si="116"/>
        <v/>
      </c>
      <c r="N5913" s="2" t="str">
        <f t="shared" si="117"/>
        <v/>
      </c>
      <c r="O5913" s="2" t="str">
        <f t="shared" si="118"/>
        <v/>
      </c>
      <c r="T5913" s="2">
        <f t="shared" si="119"/>
        <v>0</v>
      </c>
      <c r="W5913" s="2">
        <f>IF(X5913&lt;&gt;"",VLOOKUP(X5913,燃料!B$12:D$18,3,0)*Y5913,0)</f>
        <v>0</v>
      </c>
      <c r="Y5913" s="2">
        <f t="shared" si="120"/>
        <v>0</v>
      </c>
      <c r="AB5913">
        <f>IF(X5913&lt;&gt;0,VLOOKUP(X5913,燃料!$B$12:$H$18,7,0)*Y5913,0)</f>
        <v>0</v>
      </c>
      <c r="AE5913" s="9">
        <f t="shared" si="121"/>
        <v>0</v>
      </c>
      <c r="AH5913">
        <v>1</v>
      </c>
      <c r="AQ5913" s="2">
        <f ca="1">IF($D5913&lt;&gt;"",IF(K5913&lt;&gt;0,INDIRECT("AQ"&amp;K5913),$AH5913*($T5913+IF($D5913&gt;ROW()+1,SUM(AQ5914:INDIRECT("AQ"&amp;$D5913-1)),0))/$L5913),$N5913*INDIRECT("AQ"&amp;$F5913))</f>
        <v>0</v>
      </c>
      <c r="AR5913" s="2">
        <f ca="1">IF($D5913&lt;&gt;"",IF(K5913&lt;&gt;0,INDIRECT("AR"&amp;K5913),$AH5913*($W5913+$AC5913+$AD5913+IF($D5913&gt;(ROW()+1),SUM(AR5914:INDIRECT("AR"&amp;$D5913-1)),0))/$L5913),$N5913*INDIRECT("AR"&amp;$F5913))</f>
        <v>0</v>
      </c>
      <c r="AS5913" s="7">
        <f ca="1">AQ5913*燃料!$D$15+AR5913</f>
        <v>0</v>
      </c>
      <c r="AT5913" s="2">
        <f ca="1">AQ5913*燃料!$H$15</f>
        <v>0</v>
      </c>
      <c r="AU5913" s="2">
        <f ca="1">IF($D5913&lt;&gt;"",IF(K5913&lt;&gt;0,INDIRECT("AU"&amp;K5913),$AH5913*($AB5913+IF($D5913&gt;(ROW()+1),SUM(AU5914:INDIRECT("AU"&amp;$D5913-1)),0))/$L5913),$N5913*INDIRECT("AU"&amp;$F5913))</f>
        <v>0</v>
      </c>
      <c r="AV5913" s="2">
        <f ca="1">IF($D5913&lt;&gt;"",IF(K5913&lt;&gt;0,INDIRECT("AV"&amp;K5913),$AH5913*($AE5913+IF($D5913&gt;(ROW()+1),SUM(AV5914:INDIRECT("AV"&amp;$D5913-1)),0))/$L5913),$N5913*INDIRECT("AV"&amp;$F5913))</f>
        <v>0</v>
      </c>
      <c r="AW5913" s="7">
        <f t="shared" ca="1" si="122"/>
        <v>0</v>
      </c>
      <c r="AX5913" s="2">
        <f t="shared" ca="1" si="123"/>
        <v>1</v>
      </c>
      <c r="AY5913">
        <v>0</v>
      </c>
      <c r="AZ5913" t="s">
        <v>33</v>
      </c>
      <c r="BA5913">
        <f t="shared" si="124"/>
        <v>5914</v>
      </c>
      <c r="BB5913" t="str">
        <f t="shared" si="125"/>
        <v/>
      </c>
      <c r="BC5913" t="str">
        <f t="shared" ca="1" si="126"/>
        <v/>
      </c>
      <c r="BE5913" s="2" t="str">
        <f t="shared" ca="1" si="127"/>
        <v/>
      </c>
      <c r="BF5913" s="2" t="str">
        <f t="shared" si="128"/>
        <v/>
      </c>
      <c r="BG5913" s="2" t="str">
        <f t="shared" ca="1" si="129"/>
        <v/>
      </c>
      <c r="BR5913" t="str">
        <f t="shared" ca="1" si="130"/>
        <v/>
      </c>
      <c r="BS5913" s="1" t="str">
        <f t="shared" ca="1" si="131"/>
        <v/>
      </c>
      <c r="BT5913" s="1" t="str">
        <f t="shared" ca="1" si="132"/>
        <v/>
      </c>
      <c r="BU5913">
        <f>ROW()</f>
        <v>5913</v>
      </c>
    </row>
    <row r="5914" spans="1:73" x14ac:dyDescent="0.45">
      <c r="A5914" s="2">
        <f>IF(K5914="",MAX(A$2:A5913)+1,"")</f>
        <v>1600</v>
      </c>
      <c r="B5914" s="3" t="str">
        <f ca="1">IFERROR(IF(A5914&lt;&gt;"",MATCH(A5914,H$2:H5913,0)+1,""),"")</f>
        <v/>
      </c>
      <c r="C5914" s="3">
        <f ca="1">MAX(MAX(A$2:A5913),MAX(H$2:H5913))</f>
        <v>1599</v>
      </c>
      <c r="D5914" s="2">
        <f t="shared" si="112"/>
        <v>5915</v>
      </c>
      <c r="E5914" s="2" t="str">
        <f>IF(A5914="",LOOKUP(2, 1/(A$1:A5913&lt;&gt;""), ROW(A$1:A5913)),"")</f>
        <v/>
      </c>
      <c r="F5914" s="2" t="str">
        <f ca="1">IFERROR(IF(H5914&lt;&gt;"",INDEX(ROW(A:A),MATCH(H5914,A:A,0)),LOOKUP(2,1/(H$1:H5913=A5914),ROW(H$1:H5913))),"")</f>
        <v/>
      </c>
      <c r="G5914" s="3">
        <f ca="1">IF(D5914&gt;ROW()+1,IF(D5914&lt;&gt;"",SUM(G5915:INDIRECT("G"&amp;(D5914-1))),I5914*INDIRECT("G"&amp;F5914)),1)</f>
        <v>1</v>
      </c>
      <c r="H5914" s="6">
        <f ca="1">IF(J5914="",IF(COUNTIF(K$2:K5913,K5914)&gt;0,INDIRECT("H"&amp;MATCH(K5914,K$2:K5913,0)+1),IF(COUNTIF(J$2:J5913,K5914)&gt;0,INDIRECT("A"&amp;MATCH(K5914,J$2:J5913,0)+1),C5914+1)),"")</f>
        <v>0</v>
      </c>
      <c r="I5914">
        <f t="shared" ca="1" si="113"/>
        <v>1</v>
      </c>
      <c r="J5914" s="2" t="str">
        <f t="shared" ca="1" si="114"/>
        <v/>
      </c>
      <c r="L5914">
        <f t="shared" si="115"/>
        <v>1</v>
      </c>
      <c r="M5914" t="str">
        <f t="shared" si="116"/>
        <v/>
      </c>
      <c r="N5914" s="2" t="str">
        <f t="shared" si="117"/>
        <v/>
      </c>
      <c r="O5914" s="2" t="str">
        <f t="shared" si="118"/>
        <v/>
      </c>
      <c r="T5914" s="2">
        <f t="shared" si="119"/>
        <v>0</v>
      </c>
      <c r="W5914" s="2">
        <f>IF(X5914&lt;&gt;"",VLOOKUP(X5914,燃料!B$12:D$18,3,0)*Y5914,0)</f>
        <v>0</v>
      </c>
      <c r="Y5914" s="2">
        <f t="shared" si="120"/>
        <v>0</v>
      </c>
      <c r="AB5914">
        <f>IF(X5914&lt;&gt;0,VLOOKUP(X5914,燃料!$B$12:$H$18,7,0)*Y5914,0)</f>
        <v>0</v>
      </c>
      <c r="AE5914" s="9">
        <f t="shared" si="121"/>
        <v>0</v>
      </c>
      <c r="AH5914">
        <v>1</v>
      </c>
      <c r="AQ5914" s="2">
        <f ca="1">IF($D5914&lt;&gt;"",IF(K5914&lt;&gt;0,INDIRECT("AQ"&amp;K5914),$AH5914*($T5914+IF($D5914&gt;ROW()+1,SUM(AQ5915:INDIRECT("AQ"&amp;$D5914-1)),0))/$L5914),$N5914*INDIRECT("AQ"&amp;$F5914))</f>
        <v>0</v>
      </c>
      <c r="AR5914" s="2">
        <f ca="1">IF($D5914&lt;&gt;"",IF(K5914&lt;&gt;0,INDIRECT("AR"&amp;K5914),$AH5914*($W5914+$AC5914+$AD5914+IF($D5914&gt;(ROW()+1),SUM(AR5915:INDIRECT("AR"&amp;$D5914-1)),0))/$L5914),$N5914*INDIRECT("AR"&amp;$F5914))</f>
        <v>0</v>
      </c>
      <c r="AS5914" s="7">
        <f ca="1">AQ5914*燃料!$D$15+AR5914</f>
        <v>0</v>
      </c>
      <c r="AT5914" s="2">
        <f ca="1">AQ5914*燃料!$H$15</f>
        <v>0</v>
      </c>
      <c r="AU5914" s="2">
        <f ca="1">IF($D5914&lt;&gt;"",IF(K5914&lt;&gt;0,INDIRECT("AU"&amp;K5914),$AH5914*($AB5914+IF($D5914&gt;(ROW()+1),SUM(AU5915:INDIRECT("AU"&amp;$D5914-1)),0))/$L5914),$N5914*INDIRECT("AU"&amp;$F5914))</f>
        <v>0</v>
      </c>
      <c r="AV5914" s="2">
        <f ca="1">IF($D5914&lt;&gt;"",IF(K5914&lt;&gt;0,INDIRECT("AV"&amp;K5914),$AH5914*($AE5914+IF($D5914&gt;(ROW()+1),SUM(AV5915:INDIRECT("AV"&amp;$D5914-1)),0))/$L5914),$N5914*INDIRECT("AV"&amp;$F5914))</f>
        <v>0</v>
      </c>
      <c r="AW5914" s="7">
        <f t="shared" ca="1" si="122"/>
        <v>0</v>
      </c>
      <c r="AX5914" s="2">
        <f t="shared" ca="1" si="123"/>
        <v>1</v>
      </c>
      <c r="AY5914">
        <v>0</v>
      </c>
      <c r="AZ5914" t="s">
        <v>33</v>
      </c>
      <c r="BA5914">
        <f t="shared" si="124"/>
        <v>5915</v>
      </c>
      <c r="BB5914" t="str">
        <f t="shared" si="125"/>
        <v/>
      </c>
      <c r="BC5914" t="str">
        <f t="shared" ca="1" si="126"/>
        <v/>
      </c>
      <c r="BE5914" s="2" t="str">
        <f t="shared" ca="1" si="127"/>
        <v/>
      </c>
      <c r="BF5914" s="2" t="str">
        <f t="shared" si="128"/>
        <v/>
      </c>
      <c r="BG5914" s="2" t="str">
        <f t="shared" ca="1" si="129"/>
        <v/>
      </c>
      <c r="BR5914" t="str">
        <f t="shared" ca="1" si="130"/>
        <v/>
      </c>
      <c r="BS5914" s="1" t="str">
        <f t="shared" ca="1" si="131"/>
        <v/>
      </c>
      <c r="BT5914" s="1" t="str">
        <f t="shared" ca="1" si="132"/>
        <v/>
      </c>
      <c r="BU5914">
        <f>ROW()</f>
        <v>5914</v>
      </c>
    </row>
    <row r="5915" spans="1:73" x14ac:dyDescent="0.45">
      <c r="A5915" s="2">
        <f>IF(K5915="",MAX(A$2:A5914)+1,"")</f>
        <v>1601</v>
      </c>
      <c r="B5915" s="3" t="str">
        <f ca="1">IFERROR(IF(A5915&lt;&gt;"",MATCH(A5915,H$2:H5914,0)+1,""),"")</f>
        <v/>
      </c>
      <c r="C5915" s="3">
        <f ca="1">MAX(MAX(A$2:A5914),MAX(H$2:H5914))</f>
        <v>1600</v>
      </c>
      <c r="D5915" s="2">
        <f t="shared" si="112"/>
        <v>5916</v>
      </c>
      <c r="E5915" s="2" t="str">
        <f>IF(A5915="",LOOKUP(2, 1/(A$1:A5914&lt;&gt;""), ROW(A$1:A5914)),"")</f>
        <v/>
      </c>
      <c r="F5915" s="2" t="str">
        <f ca="1">IFERROR(IF(H5915&lt;&gt;"",INDEX(ROW(A:A),MATCH(H5915,A:A,0)),LOOKUP(2,1/(H$1:H5914=A5915),ROW(H$1:H5914))),"")</f>
        <v/>
      </c>
      <c r="G5915" s="3">
        <f ca="1">IF(D5915&gt;ROW()+1,IF(D5915&lt;&gt;"",SUM(G5916:INDIRECT("G"&amp;(D5915-1))),I5915*INDIRECT("G"&amp;F5915)),1)</f>
        <v>1</v>
      </c>
      <c r="H5915" s="6">
        <f ca="1">IF(J5915="",IF(COUNTIF(K$2:K5914,K5915)&gt;0,INDIRECT("H"&amp;MATCH(K5915,K$2:K5914,0)+1),IF(COUNTIF(J$2:J5914,K5915)&gt;0,INDIRECT("A"&amp;MATCH(K5915,J$2:J5914,0)+1),C5915+1)),"")</f>
        <v>0</v>
      </c>
      <c r="I5915">
        <f t="shared" ca="1" si="113"/>
        <v>1</v>
      </c>
      <c r="J5915" s="2" t="str">
        <f t="shared" ca="1" si="114"/>
        <v/>
      </c>
      <c r="L5915">
        <f t="shared" si="115"/>
        <v>1</v>
      </c>
      <c r="M5915" t="str">
        <f t="shared" si="116"/>
        <v/>
      </c>
      <c r="N5915" s="2" t="str">
        <f t="shared" si="117"/>
        <v/>
      </c>
      <c r="O5915" s="2" t="str">
        <f t="shared" si="118"/>
        <v/>
      </c>
      <c r="T5915" s="2">
        <f t="shared" si="119"/>
        <v>0</v>
      </c>
      <c r="W5915" s="2">
        <f>IF(X5915&lt;&gt;"",VLOOKUP(X5915,燃料!B$12:D$18,3,0)*Y5915,0)</f>
        <v>0</v>
      </c>
      <c r="Y5915" s="2">
        <f t="shared" si="120"/>
        <v>0</v>
      </c>
      <c r="AB5915">
        <f>IF(X5915&lt;&gt;0,VLOOKUP(X5915,燃料!$B$12:$H$18,7,0)*Y5915,0)</f>
        <v>0</v>
      </c>
      <c r="AE5915" s="9">
        <f t="shared" si="121"/>
        <v>0</v>
      </c>
      <c r="AH5915">
        <v>1</v>
      </c>
      <c r="AQ5915" s="2">
        <f ca="1">IF($D5915&lt;&gt;"",IF(K5915&lt;&gt;0,INDIRECT("AQ"&amp;K5915),$AH5915*($T5915+IF($D5915&gt;ROW()+1,SUM(AQ5916:INDIRECT("AQ"&amp;$D5915-1)),0))/$L5915),$N5915*INDIRECT("AQ"&amp;$F5915))</f>
        <v>0</v>
      </c>
      <c r="AR5915" s="2">
        <f ca="1">IF($D5915&lt;&gt;"",IF(K5915&lt;&gt;0,INDIRECT("AR"&amp;K5915),$AH5915*($W5915+$AC5915+$AD5915+IF($D5915&gt;(ROW()+1),SUM(AR5916:INDIRECT("AR"&amp;$D5915-1)),0))/$L5915),$N5915*INDIRECT("AR"&amp;$F5915))</f>
        <v>0</v>
      </c>
      <c r="AS5915" s="7">
        <f ca="1">AQ5915*燃料!$D$15+AR5915</f>
        <v>0</v>
      </c>
      <c r="AT5915" s="2">
        <f ca="1">AQ5915*燃料!$H$15</f>
        <v>0</v>
      </c>
      <c r="AU5915" s="2">
        <f ca="1">IF($D5915&lt;&gt;"",IF(K5915&lt;&gt;0,INDIRECT("AU"&amp;K5915),$AH5915*($AB5915+IF($D5915&gt;(ROW()+1),SUM(AU5916:INDIRECT("AU"&amp;$D5915-1)),0))/$L5915),$N5915*INDIRECT("AU"&amp;$F5915))</f>
        <v>0</v>
      </c>
      <c r="AV5915" s="2">
        <f ca="1">IF($D5915&lt;&gt;"",IF(K5915&lt;&gt;0,INDIRECT("AV"&amp;K5915),$AH5915*($AE5915+IF($D5915&gt;(ROW()+1),SUM(AV5916:INDIRECT("AV"&amp;$D5915-1)),0))/$L5915),$N5915*INDIRECT("AV"&amp;$F5915))</f>
        <v>0</v>
      </c>
      <c r="AW5915" s="7">
        <f t="shared" ca="1" si="122"/>
        <v>0</v>
      </c>
      <c r="AX5915" s="2">
        <f t="shared" ca="1" si="123"/>
        <v>1</v>
      </c>
      <c r="AY5915">
        <v>0</v>
      </c>
      <c r="AZ5915" t="s">
        <v>33</v>
      </c>
      <c r="BA5915">
        <f t="shared" si="124"/>
        <v>5916</v>
      </c>
      <c r="BB5915" t="str">
        <f t="shared" si="125"/>
        <v/>
      </c>
      <c r="BC5915" t="str">
        <f t="shared" ca="1" si="126"/>
        <v/>
      </c>
      <c r="BE5915" s="2" t="str">
        <f t="shared" ca="1" si="127"/>
        <v/>
      </c>
      <c r="BF5915" s="2" t="str">
        <f t="shared" si="128"/>
        <v/>
      </c>
      <c r="BG5915" s="2" t="str">
        <f t="shared" ca="1" si="129"/>
        <v/>
      </c>
      <c r="BR5915" t="str">
        <f t="shared" ca="1" si="130"/>
        <v/>
      </c>
      <c r="BS5915" s="1" t="str">
        <f t="shared" ca="1" si="131"/>
        <v/>
      </c>
      <c r="BT5915" s="1" t="str">
        <f t="shared" ca="1" si="132"/>
        <v/>
      </c>
      <c r="BU5915">
        <f>ROW()</f>
        <v>5915</v>
      </c>
    </row>
    <row r="5916" spans="1:73" x14ac:dyDescent="0.45">
      <c r="A5916" s="2">
        <f>IF(K5916="",MAX(A$2:A5915)+1,"")</f>
        <v>1602</v>
      </c>
      <c r="B5916" s="3" t="str">
        <f ca="1">IFERROR(IF(A5916&lt;&gt;"",MATCH(A5916,H$2:H5915,0)+1,""),"")</f>
        <v/>
      </c>
      <c r="C5916" s="3">
        <f ca="1">MAX(MAX(A$2:A5915),MAX(H$2:H5915))</f>
        <v>1601</v>
      </c>
      <c r="D5916" s="2">
        <f t="shared" si="112"/>
        <v>5917</v>
      </c>
      <c r="E5916" s="2" t="str">
        <f>IF(A5916="",LOOKUP(2, 1/(A$1:A5915&lt;&gt;""), ROW(A$1:A5915)),"")</f>
        <v/>
      </c>
      <c r="F5916" s="2" t="str">
        <f ca="1">IFERROR(IF(H5916&lt;&gt;"",INDEX(ROW(A:A),MATCH(H5916,A:A,0)),LOOKUP(2,1/(H$1:H5915=A5916),ROW(H$1:H5915))),"")</f>
        <v/>
      </c>
      <c r="G5916" s="3">
        <f ca="1">IF(D5916&gt;ROW()+1,IF(D5916&lt;&gt;"",SUM(G5917:INDIRECT("G"&amp;(D5916-1))),I5916*INDIRECT("G"&amp;F5916)),1)</f>
        <v>1</v>
      </c>
      <c r="H5916" s="6">
        <f ca="1">IF(J5916="",IF(COUNTIF(K$2:K5915,K5916)&gt;0,INDIRECT("H"&amp;MATCH(K5916,K$2:K5915,0)+1),IF(COUNTIF(J$2:J5915,K5916)&gt;0,INDIRECT("A"&amp;MATCH(K5916,J$2:J5915,0)+1),C5916+1)),"")</f>
        <v>0</v>
      </c>
      <c r="I5916">
        <f t="shared" ca="1" si="113"/>
        <v>1</v>
      </c>
      <c r="J5916" s="2" t="str">
        <f t="shared" ca="1" si="114"/>
        <v/>
      </c>
      <c r="L5916">
        <f t="shared" si="115"/>
        <v>1</v>
      </c>
      <c r="M5916" t="str">
        <f t="shared" si="116"/>
        <v/>
      </c>
      <c r="N5916" s="2" t="str">
        <f t="shared" si="117"/>
        <v/>
      </c>
      <c r="O5916" s="2" t="str">
        <f t="shared" si="118"/>
        <v/>
      </c>
      <c r="T5916" s="2">
        <f t="shared" si="119"/>
        <v>0</v>
      </c>
      <c r="W5916" s="2">
        <f>IF(X5916&lt;&gt;"",VLOOKUP(X5916,燃料!B$12:D$18,3,0)*Y5916,0)</f>
        <v>0</v>
      </c>
      <c r="Y5916" s="2">
        <f t="shared" si="120"/>
        <v>0</v>
      </c>
      <c r="AB5916">
        <f>IF(X5916&lt;&gt;0,VLOOKUP(X5916,燃料!$B$12:$H$18,7,0)*Y5916,0)</f>
        <v>0</v>
      </c>
      <c r="AE5916" s="9">
        <f t="shared" si="121"/>
        <v>0</v>
      </c>
      <c r="AH5916">
        <v>1</v>
      </c>
      <c r="AQ5916" s="2">
        <f ca="1">IF($D5916&lt;&gt;"",IF(K5916&lt;&gt;0,INDIRECT("AQ"&amp;K5916),$AH5916*($T5916+IF($D5916&gt;ROW()+1,SUM(AQ5917:INDIRECT("AQ"&amp;$D5916-1)),0))/$L5916),$N5916*INDIRECT("AQ"&amp;$F5916))</f>
        <v>0</v>
      </c>
      <c r="AR5916" s="2">
        <f ca="1">IF($D5916&lt;&gt;"",IF(K5916&lt;&gt;0,INDIRECT("AR"&amp;K5916),$AH5916*($W5916+$AC5916+$AD5916+IF($D5916&gt;(ROW()+1),SUM(AR5917:INDIRECT("AR"&amp;$D5916-1)),0))/$L5916),$N5916*INDIRECT("AR"&amp;$F5916))</f>
        <v>0</v>
      </c>
      <c r="AS5916" s="7">
        <f ca="1">AQ5916*燃料!$D$15+AR5916</f>
        <v>0</v>
      </c>
      <c r="AT5916" s="2">
        <f ca="1">AQ5916*燃料!$H$15</f>
        <v>0</v>
      </c>
      <c r="AU5916" s="2">
        <f ca="1">IF($D5916&lt;&gt;"",IF(K5916&lt;&gt;0,INDIRECT("AU"&amp;K5916),$AH5916*($AB5916+IF($D5916&gt;(ROW()+1),SUM(AU5917:INDIRECT("AU"&amp;$D5916-1)),0))/$L5916),$N5916*INDIRECT("AU"&amp;$F5916))</f>
        <v>0</v>
      </c>
      <c r="AV5916" s="2">
        <f ca="1">IF($D5916&lt;&gt;"",IF(K5916&lt;&gt;0,INDIRECT("AV"&amp;K5916),$AH5916*($AE5916+IF($D5916&gt;(ROW()+1),SUM(AV5917:INDIRECT("AV"&amp;$D5916-1)),0))/$L5916),$N5916*INDIRECT("AV"&amp;$F5916))</f>
        <v>0</v>
      </c>
      <c r="AW5916" s="7">
        <f t="shared" ca="1" si="122"/>
        <v>0</v>
      </c>
      <c r="AX5916" s="2">
        <f t="shared" ca="1" si="123"/>
        <v>1</v>
      </c>
      <c r="AY5916">
        <v>0</v>
      </c>
      <c r="AZ5916" t="s">
        <v>33</v>
      </c>
      <c r="BA5916">
        <f t="shared" si="124"/>
        <v>5917</v>
      </c>
      <c r="BB5916" t="str">
        <f t="shared" si="125"/>
        <v/>
      </c>
      <c r="BC5916" t="str">
        <f t="shared" ca="1" si="126"/>
        <v/>
      </c>
      <c r="BE5916" s="2" t="str">
        <f t="shared" ca="1" si="127"/>
        <v/>
      </c>
      <c r="BF5916" s="2" t="str">
        <f t="shared" si="128"/>
        <v/>
      </c>
      <c r="BG5916" s="2" t="str">
        <f t="shared" ca="1" si="129"/>
        <v/>
      </c>
      <c r="BR5916" t="str">
        <f t="shared" ca="1" si="130"/>
        <v/>
      </c>
      <c r="BS5916" s="1" t="str">
        <f t="shared" ca="1" si="131"/>
        <v/>
      </c>
      <c r="BT5916" s="1" t="str">
        <f t="shared" ca="1" si="132"/>
        <v/>
      </c>
      <c r="BU5916">
        <f>ROW()</f>
        <v>5916</v>
      </c>
    </row>
    <row r="5917" spans="1:73" x14ac:dyDescent="0.45">
      <c r="A5917" s="2">
        <f>IF(K5917="",MAX(A$2:A5916)+1,"")</f>
        <v>1603</v>
      </c>
      <c r="B5917" s="3" t="str">
        <f ca="1">IFERROR(IF(A5917&lt;&gt;"",MATCH(A5917,H$2:H5916,0)+1,""),"")</f>
        <v/>
      </c>
      <c r="C5917" s="3">
        <f ca="1">MAX(MAX(A$2:A5916),MAX(H$2:H5916))</f>
        <v>1602</v>
      </c>
      <c r="D5917" s="2">
        <f t="shared" si="112"/>
        <v>5918</v>
      </c>
      <c r="E5917" s="2" t="str">
        <f>IF(A5917="",LOOKUP(2, 1/(A$1:A5916&lt;&gt;""), ROW(A$1:A5916)),"")</f>
        <v/>
      </c>
      <c r="F5917" s="2" t="str">
        <f ca="1">IFERROR(IF(H5917&lt;&gt;"",INDEX(ROW(A:A),MATCH(H5917,A:A,0)),LOOKUP(2,1/(H$1:H5916=A5917),ROW(H$1:H5916))),"")</f>
        <v/>
      </c>
      <c r="G5917" s="3">
        <f ca="1">IF(D5917&gt;ROW()+1,IF(D5917&lt;&gt;"",SUM(G5918:INDIRECT("G"&amp;(D5917-1))),I5917*INDIRECT("G"&amp;F5917)),1)</f>
        <v>1</v>
      </c>
      <c r="H5917" s="6">
        <f ca="1">IF(J5917="",IF(COUNTIF(K$2:K5916,K5917)&gt;0,INDIRECT("H"&amp;MATCH(K5917,K$2:K5916,0)+1),IF(COUNTIF(J$2:J5916,K5917)&gt;0,INDIRECT("A"&amp;MATCH(K5917,J$2:J5916,0)+1),C5917+1)),"")</f>
        <v>0</v>
      </c>
      <c r="I5917">
        <f t="shared" ca="1" si="113"/>
        <v>1</v>
      </c>
      <c r="J5917" s="2" t="str">
        <f t="shared" ca="1" si="114"/>
        <v/>
      </c>
      <c r="L5917">
        <f t="shared" si="115"/>
        <v>1</v>
      </c>
      <c r="M5917" t="str">
        <f t="shared" si="116"/>
        <v/>
      </c>
      <c r="N5917" s="2" t="str">
        <f t="shared" si="117"/>
        <v/>
      </c>
      <c r="O5917" s="2" t="str">
        <f t="shared" si="118"/>
        <v/>
      </c>
      <c r="T5917" s="2">
        <f t="shared" si="119"/>
        <v>0</v>
      </c>
      <c r="W5917" s="2">
        <f>IF(X5917&lt;&gt;"",VLOOKUP(X5917,燃料!B$12:D$18,3,0)*Y5917,0)</f>
        <v>0</v>
      </c>
      <c r="Y5917" s="2">
        <f t="shared" si="120"/>
        <v>0</v>
      </c>
      <c r="AB5917">
        <f>IF(X5917&lt;&gt;0,VLOOKUP(X5917,燃料!$B$12:$H$18,7,0)*Y5917,0)</f>
        <v>0</v>
      </c>
      <c r="AE5917" s="9">
        <f t="shared" si="121"/>
        <v>0</v>
      </c>
      <c r="AH5917">
        <v>1</v>
      </c>
      <c r="AQ5917" s="2">
        <f ca="1">IF($D5917&lt;&gt;"",IF(K5917&lt;&gt;0,INDIRECT("AQ"&amp;K5917),$AH5917*($T5917+IF($D5917&gt;ROW()+1,SUM(AQ5918:INDIRECT("AQ"&amp;$D5917-1)),0))/$L5917),$N5917*INDIRECT("AQ"&amp;$F5917))</f>
        <v>0</v>
      </c>
      <c r="AR5917" s="2">
        <f ca="1">IF($D5917&lt;&gt;"",IF(K5917&lt;&gt;0,INDIRECT("AR"&amp;K5917),$AH5917*($W5917+$AC5917+$AD5917+IF($D5917&gt;(ROW()+1),SUM(AR5918:INDIRECT("AR"&amp;$D5917-1)),0))/$L5917),$N5917*INDIRECT("AR"&amp;$F5917))</f>
        <v>0</v>
      </c>
      <c r="AS5917" s="7">
        <f ca="1">AQ5917*燃料!$D$15+AR5917</f>
        <v>0</v>
      </c>
      <c r="AT5917" s="2">
        <f ca="1">AQ5917*燃料!$H$15</f>
        <v>0</v>
      </c>
      <c r="AU5917" s="2">
        <f ca="1">IF($D5917&lt;&gt;"",IF(K5917&lt;&gt;0,INDIRECT("AU"&amp;K5917),$AH5917*($AB5917+IF($D5917&gt;(ROW()+1),SUM(AU5918:INDIRECT("AU"&amp;$D5917-1)),0))/$L5917),$N5917*INDIRECT("AU"&amp;$F5917))</f>
        <v>0</v>
      </c>
      <c r="AV5917" s="2">
        <f ca="1">IF($D5917&lt;&gt;"",IF(K5917&lt;&gt;0,INDIRECT("AV"&amp;K5917),$AH5917*($AE5917+IF($D5917&gt;(ROW()+1),SUM(AV5918:INDIRECT("AV"&amp;$D5917-1)),0))/$L5917),$N5917*INDIRECT("AV"&amp;$F5917))</f>
        <v>0</v>
      </c>
      <c r="AW5917" s="7">
        <f t="shared" ca="1" si="122"/>
        <v>0</v>
      </c>
      <c r="AX5917" s="2">
        <f t="shared" ca="1" si="123"/>
        <v>1</v>
      </c>
      <c r="AY5917">
        <v>0</v>
      </c>
      <c r="AZ5917" t="s">
        <v>33</v>
      </c>
      <c r="BA5917">
        <f t="shared" si="124"/>
        <v>5918</v>
      </c>
      <c r="BB5917" t="str">
        <f t="shared" si="125"/>
        <v/>
      </c>
      <c r="BC5917" t="str">
        <f t="shared" ca="1" si="126"/>
        <v/>
      </c>
      <c r="BE5917" s="2" t="str">
        <f t="shared" ca="1" si="127"/>
        <v/>
      </c>
      <c r="BF5917" s="2" t="str">
        <f t="shared" si="128"/>
        <v/>
      </c>
      <c r="BG5917" s="2" t="str">
        <f t="shared" ca="1" si="129"/>
        <v/>
      </c>
      <c r="BR5917" t="str">
        <f t="shared" ca="1" si="130"/>
        <v/>
      </c>
      <c r="BS5917" s="1" t="str">
        <f t="shared" ca="1" si="131"/>
        <v/>
      </c>
      <c r="BT5917" s="1" t="str">
        <f t="shared" ca="1" si="132"/>
        <v/>
      </c>
      <c r="BU5917">
        <f>ROW()</f>
        <v>5917</v>
      </c>
    </row>
    <row r="5918" spans="1:73" x14ac:dyDescent="0.45">
      <c r="A5918" s="2">
        <f>IF(K5918="",MAX(A$2:A5917)+1,"")</f>
        <v>1604</v>
      </c>
      <c r="B5918" s="3" t="str">
        <f ca="1">IFERROR(IF(A5918&lt;&gt;"",MATCH(A5918,H$2:H5917,0)+1,""),"")</f>
        <v/>
      </c>
      <c r="C5918" s="3">
        <f ca="1">MAX(MAX(A$2:A5917),MAX(H$2:H5917))</f>
        <v>1603</v>
      </c>
      <c r="D5918" s="2">
        <f t="shared" si="112"/>
        <v>5919</v>
      </c>
      <c r="E5918" s="2" t="str">
        <f>IF(A5918="",LOOKUP(2, 1/(A$1:A5917&lt;&gt;""), ROW(A$1:A5917)),"")</f>
        <v/>
      </c>
      <c r="F5918" s="2" t="str">
        <f ca="1">IFERROR(IF(H5918&lt;&gt;"",INDEX(ROW(A:A),MATCH(H5918,A:A,0)),LOOKUP(2,1/(H$1:H5917=A5918),ROW(H$1:H5917))),"")</f>
        <v/>
      </c>
      <c r="G5918" s="3">
        <f ca="1">IF(D5918&gt;ROW()+1,IF(D5918&lt;&gt;"",SUM(G5919:INDIRECT("G"&amp;(D5918-1))),I5918*INDIRECT("G"&amp;F5918)),1)</f>
        <v>1</v>
      </c>
      <c r="H5918" s="6">
        <f ca="1">IF(J5918="",IF(COUNTIF(K$2:K5917,K5918)&gt;0,INDIRECT("H"&amp;MATCH(K5918,K$2:K5917,0)+1),IF(COUNTIF(J$2:J5917,K5918)&gt;0,INDIRECT("A"&amp;MATCH(K5918,J$2:J5917,0)+1),C5918+1)),"")</f>
        <v>0</v>
      </c>
      <c r="I5918">
        <f t="shared" ca="1" si="113"/>
        <v>1</v>
      </c>
      <c r="J5918" s="2" t="str">
        <f t="shared" ca="1" si="114"/>
        <v/>
      </c>
      <c r="L5918">
        <f t="shared" si="115"/>
        <v>1</v>
      </c>
      <c r="M5918" t="str">
        <f t="shared" si="116"/>
        <v/>
      </c>
      <c r="N5918" s="2" t="str">
        <f t="shared" si="117"/>
        <v/>
      </c>
      <c r="O5918" s="2" t="str">
        <f t="shared" si="118"/>
        <v/>
      </c>
      <c r="T5918" s="2">
        <f t="shared" si="119"/>
        <v>0</v>
      </c>
      <c r="W5918" s="2">
        <f>IF(X5918&lt;&gt;"",VLOOKUP(X5918,燃料!B$12:D$18,3,0)*Y5918,0)</f>
        <v>0</v>
      </c>
      <c r="Y5918" s="2">
        <f t="shared" si="120"/>
        <v>0</v>
      </c>
      <c r="AB5918">
        <f>IF(X5918&lt;&gt;0,VLOOKUP(X5918,燃料!$B$12:$H$18,7,0)*Y5918,0)</f>
        <v>0</v>
      </c>
      <c r="AE5918" s="9">
        <f t="shared" si="121"/>
        <v>0</v>
      </c>
      <c r="AH5918">
        <v>1</v>
      </c>
      <c r="AQ5918" s="2">
        <f ca="1">IF($D5918&lt;&gt;"",IF(K5918&lt;&gt;0,INDIRECT("AQ"&amp;K5918),$AH5918*($T5918+IF($D5918&gt;ROW()+1,SUM(AQ5919:INDIRECT("AQ"&amp;$D5918-1)),0))/$L5918),$N5918*INDIRECT("AQ"&amp;$F5918))</f>
        <v>0</v>
      </c>
      <c r="AR5918" s="2">
        <f ca="1">IF($D5918&lt;&gt;"",IF(K5918&lt;&gt;0,INDIRECT("AR"&amp;K5918),$AH5918*($W5918+$AC5918+$AD5918+IF($D5918&gt;(ROW()+1),SUM(AR5919:INDIRECT("AR"&amp;$D5918-1)),0))/$L5918),$N5918*INDIRECT("AR"&amp;$F5918))</f>
        <v>0</v>
      </c>
      <c r="AS5918" s="7">
        <f ca="1">AQ5918*燃料!$D$15+AR5918</f>
        <v>0</v>
      </c>
      <c r="AT5918" s="2">
        <f ca="1">AQ5918*燃料!$H$15</f>
        <v>0</v>
      </c>
      <c r="AU5918" s="2">
        <f ca="1">IF($D5918&lt;&gt;"",IF(K5918&lt;&gt;0,INDIRECT("AU"&amp;K5918),$AH5918*($AB5918+IF($D5918&gt;(ROW()+1),SUM(AU5919:INDIRECT("AU"&amp;$D5918-1)),0))/$L5918),$N5918*INDIRECT("AU"&amp;$F5918))</f>
        <v>0</v>
      </c>
      <c r="AV5918" s="2">
        <f ca="1">IF($D5918&lt;&gt;"",IF(K5918&lt;&gt;0,INDIRECT("AV"&amp;K5918),$AH5918*($AE5918+IF($D5918&gt;(ROW()+1),SUM(AV5919:INDIRECT("AV"&amp;$D5918-1)),0))/$L5918),$N5918*INDIRECT("AV"&amp;$F5918))</f>
        <v>0</v>
      </c>
      <c r="AW5918" s="7">
        <f t="shared" ca="1" si="122"/>
        <v>0</v>
      </c>
      <c r="AX5918" s="2">
        <f t="shared" ca="1" si="123"/>
        <v>1</v>
      </c>
      <c r="AY5918">
        <v>0</v>
      </c>
      <c r="AZ5918" t="s">
        <v>33</v>
      </c>
      <c r="BA5918">
        <f t="shared" si="124"/>
        <v>5919</v>
      </c>
      <c r="BB5918" t="str">
        <f t="shared" si="125"/>
        <v/>
      </c>
      <c r="BC5918" t="str">
        <f t="shared" ca="1" si="126"/>
        <v/>
      </c>
      <c r="BE5918" s="2" t="str">
        <f t="shared" ca="1" si="127"/>
        <v/>
      </c>
      <c r="BF5918" s="2" t="str">
        <f t="shared" si="128"/>
        <v/>
      </c>
      <c r="BG5918" s="2" t="str">
        <f t="shared" ca="1" si="129"/>
        <v/>
      </c>
      <c r="BR5918" t="str">
        <f t="shared" ca="1" si="130"/>
        <v/>
      </c>
      <c r="BS5918" s="1" t="str">
        <f t="shared" ca="1" si="131"/>
        <v/>
      </c>
      <c r="BT5918" s="1" t="str">
        <f t="shared" ca="1" si="132"/>
        <v/>
      </c>
      <c r="BU5918">
        <f>ROW()</f>
        <v>5918</v>
      </c>
    </row>
    <row r="5919" spans="1:73" x14ac:dyDescent="0.45">
      <c r="A5919" s="2">
        <f>IF(K5919="",MAX(A$2:A5918)+1,"")</f>
        <v>1605</v>
      </c>
      <c r="B5919" s="3" t="str">
        <f ca="1">IFERROR(IF(A5919&lt;&gt;"",MATCH(A5919,H$2:H5918,0)+1,""),"")</f>
        <v/>
      </c>
      <c r="C5919" s="3">
        <f ca="1">MAX(MAX(A$2:A5918),MAX(H$2:H5918))</f>
        <v>1604</v>
      </c>
      <c r="D5919" s="2">
        <f t="shared" si="112"/>
        <v>5920</v>
      </c>
      <c r="E5919" s="2" t="str">
        <f>IF(A5919="",LOOKUP(2, 1/(A$1:A5918&lt;&gt;""), ROW(A$1:A5918)),"")</f>
        <v/>
      </c>
      <c r="F5919" s="2" t="str">
        <f ca="1">IFERROR(IF(H5919&lt;&gt;"",INDEX(ROW(A:A),MATCH(H5919,A:A,0)),LOOKUP(2,1/(H$1:H5918=A5919),ROW(H$1:H5918))),"")</f>
        <v/>
      </c>
      <c r="G5919" s="3">
        <f ca="1">IF(D5919&gt;ROW()+1,IF(D5919&lt;&gt;"",SUM(G5920:INDIRECT("G"&amp;(D5919-1))),I5919*INDIRECT("G"&amp;F5919)),1)</f>
        <v>1</v>
      </c>
      <c r="H5919" s="6">
        <f ca="1">IF(J5919="",IF(COUNTIF(K$2:K5918,K5919)&gt;0,INDIRECT("H"&amp;MATCH(K5919,K$2:K5918,0)+1),IF(COUNTIF(J$2:J5918,K5919)&gt;0,INDIRECT("A"&amp;MATCH(K5919,J$2:J5918,0)+1),C5919+1)),"")</f>
        <v>0</v>
      </c>
      <c r="I5919">
        <f t="shared" ca="1" si="113"/>
        <v>1</v>
      </c>
      <c r="J5919" s="2" t="str">
        <f t="shared" ca="1" si="114"/>
        <v/>
      </c>
      <c r="L5919">
        <f t="shared" si="115"/>
        <v>1</v>
      </c>
      <c r="M5919" t="str">
        <f t="shared" si="116"/>
        <v/>
      </c>
      <c r="N5919" s="2" t="str">
        <f t="shared" si="117"/>
        <v/>
      </c>
      <c r="O5919" s="2" t="str">
        <f t="shared" si="118"/>
        <v/>
      </c>
      <c r="T5919" s="2">
        <f t="shared" si="119"/>
        <v>0</v>
      </c>
      <c r="W5919" s="2">
        <f>IF(X5919&lt;&gt;"",VLOOKUP(X5919,燃料!B$12:D$18,3,0)*Y5919,0)</f>
        <v>0</v>
      </c>
      <c r="Y5919" s="2">
        <f t="shared" si="120"/>
        <v>0</v>
      </c>
      <c r="AB5919">
        <f>IF(X5919&lt;&gt;0,VLOOKUP(X5919,燃料!$B$12:$H$18,7,0)*Y5919,0)</f>
        <v>0</v>
      </c>
      <c r="AE5919" s="9">
        <f t="shared" si="121"/>
        <v>0</v>
      </c>
      <c r="AH5919">
        <v>1</v>
      </c>
      <c r="AQ5919" s="2">
        <f ca="1">IF($D5919&lt;&gt;"",IF(K5919&lt;&gt;0,INDIRECT("AQ"&amp;K5919),$AH5919*($T5919+IF($D5919&gt;ROW()+1,SUM(AQ5920:INDIRECT("AQ"&amp;$D5919-1)),0))/$L5919),$N5919*INDIRECT("AQ"&amp;$F5919))</f>
        <v>0</v>
      </c>
      <c r="AR5919" s="2">
        <f ca="1">IF($D5919&lt;&gt;"",IF(K5919&lt;&gt;0,INDIRECT("AR"&amp;K5919),$AH5919*($W5919+$AC5919+$AD5919+IF($D5919&gt;(ROW()+1),SUM(AR5920:INDIRECT("AR"&amp;$D5919-1)),0))/$L5919),$N5919*INDIRECT("AR"&amp;$F5919))</f>
        <v>0</v>
      </c>
      <c r="AS5919" s="7">
        <f ca="1">AQ5919*燃料!$D$15+AR5919</f>
        <v>0</v>
      </c>
      <c r="AT5919" s="2">
        <f ca="1">AQ5919*燃料!$H$15</f>
        <v>0</v>
      </c>
      <c r="AU5919" s="2">
        <f ca="1">IF($D5919&lt;&gt;"",IF(K5919&lt;&gt;0,INDIRECT("AU"&amp;K5919),$AH5919*($AB5919+IF($D5919&gt;(ROW()+1),SUM(AU5920:INDIRECT("AU"&amp;$D5919-1)),0))/$L5919),$N5919*INDIRECT("AU"&amp;$F5919))</f>
        <v>0</v>
      </c>
      <c r="AV5919" s="2">
        <f ca="1">IF($D5919&lt;&gt;"",IF(K5919&lt;&gt;0,INDIRECT("AV"&amp;K5919),$AH5919*($AE5919+IF($D5919&gt;(ROW()+1),SUM(AV5920:INDIRECT("AV"&amp;$D5919-1)),0))/$L5919),$N5919*INDIRECT("AV"&amp;$F5919))</f>
        <v>0</v>
      </c>
      <c r="AW5919" s="7">
        <f t="shared" ca="1" si="122"/>
        <v>0</v>
      </c>
      <c r="AX5919" s="2">
        <f t="shared" ca="1" si="123"/>
        <v>1</v>
      </c>
      <c r="AY5919">
        <v>0</v>
      </c>
      <c r="AZ5919" t="s">
        <v>33</v>
      </c>
      <c r="BA5919">
        <f t="shared" si="124"/>
        <v>5920</v>
      </c>
      <c r="BB5919" t="str">
        <f t="shared" si="125"/>
        <v/>
      </c>
      <c r="BC5919" t="str">
        <f t="shared" ca="1" si="126"/>
        <v/>
      </c>
      <c r="BE5919" s="2" t="str">
        <f t="shared" ca="1" si="127"/>
        <v/>
      </c>
      <c r="BF5919" s="2" t="str">
        <f t="shared" si="128"/>
        <v/>
      </c>
      <c r="BG5919" s="2" t="str">
        <f t="shared" ca="1" si="129"/>
        <v/>
      </c>
      <c r="BR5919" t="str">
        <f t="shared" ca="1" si="130"/>
        <v/>
      </c>
      <c r="BS5919" s="1" t="str">
        <f t="shared" ca="1" si="131"/>
        <v/>
      </c>
      <c r="BT5919" s="1" t="str">
        <f t="shared" ca="1" si="132"/>
        <v/>
      </c>
      <c r="BU5919">
        <f>ROW()</f>
        <v>5919</v>
      </c>
    </row>
    <row r="5920" spans="1:73" x14ac:dyDescent="0.45">
      <c r="A5920" s="2">
        <f>IF(K5920="",MAX(A$2:A5919)+1,"")</f>
        <v>1606</v>
      </c>
      <c r="B5920" s="3" t="str">
        <f ca="1">IFERROR(IF(A5920&lt;&gt;"",MATCH(A5920,H$2:H5919,0)+1,""),"")</f>
        <v/>
      </c>
      <c r="C5920" s="3">
        <f ca="1">MAX(MAX(A$2:A5919),MAX(H$2:H5919))</f>
        <v>1605</v>
      </c>
      <c r="D5920" s="2">
        <f t="shared" si="112"/>
        <v>5921</v>
      </c>
      <c r="E5920" s="2" t="str">
        <f>IF(A5920="",LOOKUP(2, 1/(A$1:A5919&lt;&gt;""), ROW(A$1:A5919)),"")</f>
        <v/>
      </c>
      <c r="F5920" s="2" t="str">
        <f ca="1">IFERROR(IF(H5920&lt;&gt;"",INDEX(ROW(A:A),MATCH(H5920,A:A,0)),LOOKUP(2,1/(H$1:H5919=A5920),ROW(H$1:H5919))),"")</f>
        <v/>
      </c>
      <c r="G5920" s="3">
        <f ca="1">IF(D5920&gt;ROW()+1,IF(D5920&lt;&gt;"",SUM(G5921:INDIRECT("G"&amp;(D5920-1))),I5920*INDIRECT("G"&amp;F5920)),1)</f>
        <v>1</v>
      </c>
      <c r="H5920" s="6">
        <f ca="1">IF(J5920="",IF(COUNTIF(K$2:K5919,K5920)&gt;0,INDIRECT("H"&amp;MATCH(K5920,K$2:K5919,0)+1),IF(COUNTIF(J$2:J5919,K5920)&gt;0,INDIRECT("A"&amp;MATCH(K5920,J$2:J5919,0)+1),C5920+1)),"")</f>
        <v>0</v>
      </c>
      <c r="I5920">
        <f t="shared" ca="1" si="113"/>
        <v>1</v>
      </c>
      <c r="J5920" s="2" t="str">
        <f t="shared" ca="1" si="114"/>
        <v/>
      </c>
      <c r="L5920">
        <f t="shared" si="115"/>
        <v>1</v>
      </c>
      <c r="M5920" t="str">
        <f t="shared" si="116"/>
        <v/>
      </c>
      <c r="N5920" s="2" t="str">
        <f t="shared" si="117"/>
        <v/>
      </c>
      <c r="O5920" s="2" t="str">
        <f t="shared" si="118"/>
        <v/>
      </c>
      <c r="T5920" s="2">
        <f t="shared" si="119"/>
        <v>0</v>
      </c>
      <c r="W5920" s="2">
        <f>IF(X5920&lt;&gt;"",VLOOKUP(X5920,燃料!B$12:D$18,3,0)*Y5920,0)</f>
        <v>0</v>
      </c>
      <c r="Y5920" s="2">
        <f t="shared" si="120"/>
        <v>0</v>
      </c>
      <c r="AB5920">
        <f>IF(X5920&lt;&gt;0,VLOOKUP(X5920,燃料!$B$12:$H$18,7,0)*Y5920,0)</f>
        <v>0</v>
      </c>
      <c r="AE5920" s="9">
        <f t="shared" si="121"/>
        <v>0</v>
      </c>
      <c r="AH5920">
        <v>1</v>
      </c>
      <c r="AQ5920" s="2">
        <f ca="1">IF($D5920&lt;&gt;"",IF(K5920&lt;&gt;0,INDIRECT("AQ"&amp;K5920),$AH5920*($T5920+IF($D5920&gt;ROW()+1,SUM(AQ5921:INDIRECT("AQ"&amp;$D5920-1)),0))/$L5920),$N5920*INDIRECT("AQ"&amp;$F5920))</f>
        <v>0</v>
      </c>
      <c r="AR5920" s="2">
        <f ca="1">IF($D5920&lt;&gt;"",IF(K5920&lt;&gt;0,INDIRECT("AR"&amp;K5920),$AH5920*($W5920+$AC5920+$AD5920+IF($D5920&gt;(ROW()+1),SUM(AR5921:INDIRECT("AR"&amp;$D5920-1)),0))/$L5920),$N5920*INDIRECT("AR"&amp;$F5920))</f>
        <v>0</v>
      </c>
      <c r="AS5920" s="7">
        <f ca="1">AQ5920*燃料!$D$15+AR5920</f>
        <v>0</v>
      </c>
      <c r="AT5920" s="2">
        <f ca="1">AQ5920*燃料!$H$15</f>
        <v>0</v>
      </c>
      <c r="AU5920" s="2">
        <f ca="1">IF($D5920&lt;&gt;"",IF(K5920&lt;&gt;0,INDIRECT("AU"&amp;K5920),$AH5920*($AB5920+IF($D5920&gt;(ROW()+1),SUM(AU5921:INDIRECT("AU"&amp;$D5920-1)),0))/$L5920),$N5920*INDIRECT("AU"&amp;$F5920))</f>
        <v>0</v>
      </c>
      <c r="AV5920" s="2">
        <f ca="1">IF($D5920&lt;&gt;"",IF(K5920&lt;&gt;0,INDIRECT("AV"&amp;K5920),$AH5920*($AE5920+IF($D5920&gt;(ROW()+1),SUM(AV5921:INDIRECT("AV"&amp;$D5920-1)),0))/$L5920),$N5920*INDIRECT("AV"&amp;$F5920))</f>
        <v>0</v>
      </c>
      <c r="AW5920" s="7">
        <f t="shared" ca="1" si="122"/>
        <v>0</v>
      </c>
      <c r="AX5920" s="2">
        <f t="shared" ca="1" si="123"/>
        <v>1</v>
      </c>
      <c r="AY5920">
        <v>0</v>
      </c>
      <c r="AZ5920" t="s">
        <v>33</v>
      </c>
      <c r="BA5920">
        <f t="shared" si="124"/>
        <v>5921</v>
      </c>
      <c r="BB5920" t="str">
        <f t="shared" si="125"/>
        <v/>
      </c>
      <c r="BC5920" t="str">
        <f t="shared" ca="1" si="126"/>
        <v/>
      </c>
      <c r="BE5920" s="2" t="str">
        <f t="shared" ca="1" si="127"/>
        <v/>
      </c>
      <c r="BF5920" s="2" t="str">
        <f t="shared" si="128"/>
        <v/>
      </c>
      <c r="BG5920" s="2" t="str">
        <f t="shared" ca="1" si="129"/>
        <v/>
      </c>
      <c r="BR5920" t="str">
        <f t="shared" ca="1" si="130"/>
        <v/>
      </c>
      <c r="BS5920" s="1" t="str">
        <f t="shared" ca="1" si="131"/>
        <v/>
      </c>
      <c r="BT5920" s="1" t="str">
        <f t="shared" ca="1" si="132"/>
        <v/>
      </c>
      <c r="BU5920">
        <f>ROW()</f>
        <v>5920</v>
      </c>
    </row>
    <row r="5921" spans="1:73" x14ac:dyDescent="0.45">
      <c r="A5921" s="2">
        <f>IF(K5921="",MAX(A$2:A5920)+1,"")</f>
        <v>1607</v>
      </c>
      <c r="B5921" s="3" t="str">
        <f ca="1">IFERROR(IF(A5921&lt;&gt;"",MATCH(A5921,H$2:H5920,0)+1,""),"")</f>
        <v/>
      </c>
      <c r="C5921" s="3">
        <f ca="1">MAX(MAX(A$2:A5920),MAX(H$2:H5920))</f>
        <v>1606</v>
      </c>
      <c r="D5921" s="2">
        <f t="shared" si="112"/>
        <v>5922</v>
      </c>
      <c r="E5921" s="2" t="str">
        <f>IF(A5921="",LOOKUP(2, 1/(A$1:A5920&lt;&gt;""), ROW(A$1:A5920)),"")</f>
        <v/>
      </c>
      <c r="F5921" s="2" t="str">
        <f ca="1">IFERROR(IF(H5921&lt;&gt;"",INDEX(ROW(A:A),MATCH(H5921,A:A,0)),LOOKUP(2,1/(H$1:H5920=A5921),ROW(H$1:H5920))),"")</f>
        <v/>
      </c>
      <c r="G5921" s="3">
        <f ca="1">IF(D5921&gt;ROW()+1,IF(D5921&lt;&gt;"",SUM(G5922:INDIRECT("G"&amp;(D5921-1))),I5921*INDIRECT("G"&amp;F5921)),1)</f>
        <v>1</v>
      </c>
      <c r="H5921" s="6">
        <f ca="1">IF(J5921="",IF(COUNTIF(K$2:K5920,K5921)&gt;0,INDIRECT("H"&amp;MATCH(K5921,K$2:K5920,0)+1),IF(COUNTIF(J$2:J5920,K5921)&gt;0,INDIRECT("A"&amp;MATCH(K5921,J$2:J5920,0)+1),C5921+1)),"")</f>
        <v>0</v>
      </c>
      <c r="I5921">
        <f t="shared" ca="1" si="113"/>
        <v>1</v>
      </c>
      <c r="J5921" s="2" t="str">
        <f t="shared" ca="1" si="114"/>
        <v/>
      </c>
      <c r="L5921">
        <f t="shared" si="115"/>
        <v>1</v>
      </c>
      <c r="M5921" t="str">
        <f t="shared" si="116"/>
        <v/>
      </c>
      <c r="N5921" s="2" t="str">
        <f t="shared" si="117"/>
        <v/>
      </c>
      <c r="O5921" s="2" t="str">
        <f t="shared" si="118"/>
        <v/>
      </c>
      <c r="T5921" s="2">
        <f t="shared" si="119"/>
        <v>0</v>
      </c>
      <c r="W5921" s="2">
        <f>IF(X5921&lt;&gt;"",VLOOKUP(X5921,燃料!B$12:D$18,3,0)*Y5921,0)</f>
        <v>0</v>
      </c>
      <c r="Y5921" s="2">
        <f t="shared" si="120"/>
        <v>0</v>
      </c>
      <c r="AB5921">
        <f>IF(X5921&lt;&gt;0,VLOOKUP(X5921,燃料!$B$12:$H$18,7,0)*Y5921,0)</f>
        <v>0</v>
      </c>
      <c r="AE5921" s="9">
        <f t="shared" si="121"/>
        <v>0</v>
      </c>
      <c r="AH5921">
        <v>1</v>
      </c>
      <c r="AQ5921" s="2">
        <f ca="1">IF($D5921&lt;&gt;"",IF(K5921&lt;&gt;0,INDIRECT("AQ"&amp;K5921),$AH5921*($T5921+IF($D5921&gt;ROW()+1,SUM(AQ5922:INDIRECT("AQ"&amp;$D5921-1)),0))/$L5921),$N5921*INDIRECT("AQ"&amp;$F5921))</f>
        <v>0</v>
      </c>
      <c r="AR5921" s="2">
        <f ca="1">IF($D5921&lt;&gt;"",IF(K5921&lt;&gt;0,INDIRECT("AR"&amp;K5921),$AH5921*($W5921+$AC5921+$AD5921+IF($D5921&gt;(ROW()+1),SUM(AR5922:INDIRECT("AR"&amp;$D5921-1)),0))/$L5921),$N5921*INDIRECT("AR"&amp;$F5921))</f>
        <v>0</v>
      </c>
      <c r="AS5921" s="7">
        <f ca="1">AQ5921*燃料!$D$15+AR5921</f>
        <v>0</v>
      </c>
      <c r="AT5921" s="2">
        <f ca="1">AQ5921*燃料!$H$15</f>
        <v>0</v>
      </c>
      <c r="AU5921" s="2">
        <f ca="1">IF($D5921&lt;&gt;"",IF(K5921&lt;&gt;0,INDIRECT("AU"&amp;K5921),$AH5921*($AB5921+IF($D5921&gt;(ROW()+1),SUM(AU5922:INDIRECT("AU"&amp;$D5921-1)),0))/$L5921),$N5921*INDIRECT("AU"&amp;$F5921))</f>
        <v>0</v>
      </c>
      <c r="AV5921" s="2">
        <f ca="1">IF($D5921&lt;&gt;"",IF(K5921&lt;&gt;0,INDIRECT("AV"&amp;K5921),$AH5921*($AE5921+IF($D5921&gt;(ROW()+1),SUM(AV5922:INDIRECT("AV"&amp;$D5921-1)),0))/$L5921),$N5921*INDIRECT("AV"&amp;$F5921))</f>
        <v>0</v>
      </c>
      <c r="AW5921" s="7">
        <f t="shared" ca="1" si="122"/>
        <v>0</v>
      </c>
      <c r="AX5921" s="2">
        <f t="shared" ca="1" si="123"/>
        <v>1</v>
      </c>
      <c r="AY5921">
        <v>0</v>
      </c>
      <c r="AZ5921" t="s">
        <v>33</v>
      </c>
      <c r="BA5921">
        <f t="shared" si="124"/>
        <v>5922</v>
      </c>
      <c r="BB5921" t="str">
        <f t="shared" si="125"/>
        <v/>
      </c>
      <c r="BC5921" t="str">
        <f t="shared" ca="1" si="126"/>
        <v/>
      </c>
      <c r="BE5921" s="2" t="str">
        <f t="shared" ca="1" si="127"/>
        <v/>
      </c>
      <c r="BF5921" s="2" t="str">
        <f t="shared" si="128"/>
        <v/>
      </c>
      <c r="BG5921" s="2" t="str">
        <f t="shared" ca="1" si="129"/>
        <v/>
      </c>
      <c r="BR5921" t="str">
        <f t="shared" ca="1" si="130"/>
        <v/>
      </c>
      <c r="BS5921" s="1" t="str">
        <f t="shared" ca="1" si="131"/>
        <v/>
      </c>
      <c r="BT5921" s="1" t="str">
        <f t="shared" ca="1" si="132"/>
        <v/>
      </c>
      <c r="BU5921">
        <f>ROW()</f>
        <v>5921</v>
      </c>
    </row>
    <row r="5922" spans="1:73" x14ac:dyDescent="0.45">
      <c r="A5922" s="2">
        <f>IF(K5922="",MAX(A$2:A5921)+1,"")</f>
        <v>1608</v>
      </c>
      <c r="B5922" s="3" t="str">
        <f ca="1">IFERROR(IF(A5922&lt;&gt;"",MATCH(A5922,H$2:H5921,0)+1,""),"")</f>
        <v/>
      </c>
      <c r="C5922" s="3">
        <f ca="1">MAX(MAX(A$2:A5921),MAX(H$2:H5921))</f>
        <v>1607</v>
      </c>
      <c r="D5922" s="2">
        <f t="shared" si="112"/>
        <v>5923</v>
      </c>
      <c r="E5922" s="2" t="str">
        <f>IF(A5922="",LOOKUP(2, 1/(A$1:A5921&lt;&gt;""), ROW(A$1:A5921)),"")</f>
        <v/>
      </c>
      <c r="F5922" s="2" t="str">
        <f ca="1">IFERROR(IF(H5922&lt;&gt;"",INDEX(ROW(A:A),MATCH(H5922,A:A,0)),LOOKUP(2,1/(H$1:H5921=A5922),ROW(H$1:H5921))),"")</f>
        <v/>
      </c>
      <c r="G5922" s="3">
        <f ca="1">IF(D5922&gt;ROW()+1,IF(D5922&lt;&gt;"",SUM(G5923:INDIRECT("G"&amp;(D5922-1))),I5922*INDIRECT("G"&amp;F5922)),1)</f>
        <v>1</v>
      </c>
      <c r="H5922" s="6">
        <f ca="1">IF(J5922="",IF(COUNTIF(K$2:K5921,K5922)&gt;0,INDIRECT("H"&amp;MATCH(K5922,K$2:K5921,0)+1),IF(COUNTIF(J$2:J5921,K5922)&gt;0,INDIRECT("A"&amp;MATCH(K5922,J$2:J5921,0)+1),C5922+1)),"")</f>
        <v>0</v>
      </c>
      <c r="I5922">
        <f t="shared" ca="1" si="113"/>
        <v>1</v>
      </c>
      <c r="J5922" s="2" t="str">
        <f t="shared" ca="1" si="114"/>
        <v/>
      </c>
      <c r="L5922">
        <f t="shared" si="115"/>
        <v>1</v>
      </c>
      <c r="M5922" t="str">
        <f t="shared" si="116"/>
        <v/>
      </c>
      <c r="N5922" s="2" t="str">
        <f t="shared" si="117"/>
        <v/>
      </c>
      <c r="O5922" s="2" t="str">
        <f t="shared" si="118"/>
        <v/>
      </c>
      <c r="T5922" s="2">
        <f t="shared" si="119"/>
        <v>0</v>
      </c>
      <c r="W5922" s="2">
        <f>IF(X5922&lt;&gt;"",VLOOKUP(X5922,燃料!B$12:D$18,3,0)*Y5922,0)</f>
        <v>0</v>
      </c>
      <c r="Y5922" s="2">
        <f t="shared" si="120"/>
        <v>0</v>
      </c>
      <c r="AB5922">
        <f>IF(X5922&lt;&gt;0,VLOOKUP(X5922,燃料!$B$12:$H$18,7,0)*Y5922,0)</f>
        <v>0</v>
      </c>
      <c r="AE5922" s="9">
        <f t="shared" si="121"/>
        <v>0</v>
      </c>
      <c r="AH5922">
        <v>1</v>
      </c>
      <c r="AQ5922" s="2">
        <f ca="1">IF($D5922&lt;&gt;"",IF(K5922&lt;&gt;0,INDIRECT("AQ"&amp;K5922),$AH5922*($T5922+IF($D5922&gt;ROW()+1,SUM(AQ5923:INDIRECT("AQ"&amp;$D5922-1)),0))/$L5922),$N5922*INDIRECT("AQ"&amp;$F5922))</f>
        <v>0</v>
      </c>
      <c r="AR5922" s="2">
        <f ca="1">IF($D5922&lt;&gt;"",IF(K5922&lt;&gt;0,INDIRECT("AR"&amp;K5922),$AH5922*($W5922+$AC5922+$AD5922+IF($D5922&gt;(ROW()+1),SUM(AR5923:INDIRECT("AR"&amp;$D5922-1)),0))/$L5922),$N5922*INDIRECT("AR"&amp;$F5922))</f>
        <v>0</v>
      </c>
      <c r="AS5922" s="7">
        <f ca="1">AQ5922*燃料!$D$15+AR5922</f>
        <v>0</v>
      </c>
      <c r="AT5922" s="2">
        <f ca="1">AQ5922*燃料!$H$15</f>
        <v>0</v>
      </c>
      <c r="AU5922" s="2">
        <f ca="1">IF($D5922&lt;&gt;"",IF(K5922&lt;&gt;0,INDIRECT("AU"&amp;K5922),$AH5922*($AB5922+IF($D5922&gt;(ROW()+1),SUM(AU5923:INDIRECT("AU"&amp;$D5922-1)),0))/$L5922),$N5922*INDIRECT("AU"&amp;$F5922))</f>
        <v>0</v>
      </c>
      <c r="AV5922" s="2">
        <f ca="1">IF($D5922&lt;&gt;"",IF(K5922&lt;&gt;0,INDIRECT("AV"&amp;K5922),$AH5922*($AE5922+IF($D5922&gt;(ROW()+1),SUM(AV5923:INDIRECT("AV"&amp;$D5922-1)),0))/$L5922),$N5922*INDIRECT("AV"&amp;$F5922))</f>
        <v>0</v>
      </c>
      <c r="AW5922" s="7">
        <f t="shared" ca="1" si="122"/>
        <v>0</v>
      </c>
      <c r="AX5922" s="2">
        <f t="shared" ca="1" si="123"/>
        <v>1</v>
      </c>
      <c r="AY5922">
        <v>0</v>
      </c>
      <c r="AZ5922" t="s">
        <v>33</v>
      </c>
      <c r="BA5922">
        <f t="shared" si="124"/>
        <v>5923</v>
      </c>
      <c r="BB5922" t="str">
        <f t="shared" si="125"/>
        <v/>
      </c>
      <c r="BC5922" t="str">
        <f t="shared" ca="1" si="126"/>
        <v/>
      </c>
      <c r="BE5922" s="2" t="str">
        <f t="shared" ca="1" si="127"/>
        <v/>
      </c>
      <c r="BF5922" s="2" t="str">
        <f t="shared" si="128"/>
        <v/>
      </c>
      <c r="BG5922" s="2" t="str">
        <f t="shared" ca="1" si="129"/>
        <v/>
      </c>
      <c r="BR5922" t="str">
        <f t="shared" ca="1" si="130"/>
        <v/>
      </c>
      <c r="BS5922" s="1" t="str">
        <f t="shared" ca="1" si="131"/>
        <v/>
      </c>
      <c r="BT5922" s="1" t="str">
        <f t="shared" ca="1" si="132"/>
        <v/>
      </c>
      <c r="BU5922">
        <f>ROW()</f>
        <v>5922</v>
      </c>
    </row>
    <row r="5923" spans="1:73" x14ac:dyDescent="0.45">
      <c r="A5923" s="2">
        <f>IF(K5923="",MAX(A$2:A5922)+1,"")</f>
        <v>1609</v>
      </c>
      <c r="B5923" s="3" t="str">
        <f ca="1">IFERROR(IF(A5923&lt;&gt;"",MATCH(A5923,H$2:H5922,0)+1,""),"")</f>
        <v/>
      </c>
      <c r="C5923" s="3">
        <f ca="1">MAX(MAX(A$2:A5922),MAX(H$2:H5922))</f>
        <v>1608</v>
      </c>
      <c r="D5923" s="2">
        <f t="shared" si="112"/>
        <v>5924</v>
      </c>
      <c r="E5923" s="2" t="str">
        <f>IF(A5923="",LOOKUP(2, 1/(A$1:A5922&lt;&gt;""), ROW(A$1:A5922)),"")</f>
        <v/>
      </c>
      <c r="F5923" s="2" t="str">
        <f ca="1">IFERROR(IF(H5923&lt;&gt;"",INDEX(ROW(A:A),MATCH(H5923,A:A,0)),LOOKUP(2,1/(H$1:H5922=A5923),ROW(H$1:H5922))),"")</f>
        <v/>
      </c>
      <c r="G5923" s="3">
        <f ca="1">IF(D5923&gt;ROW()+1,IF(D5923&lt;&gt;"",SUM(G5924:INDIRECT("G"&amp;(D5923-1))),I5923*INDIRECT("G"&amp;F5923)),1)</f>
        <v>1</v>
      </c>
      <c r="H5923" s="6">
        <f ca="1">IF(J5923="",IF(COUNTIF(K$2:K5922,K5923)&gt;0,INDIRECT("H"&amp;MATCH(K5923,K$2:K5922,0)+1),IF(COUNTIF(J$2:J5922,K5923)&gt;0,INDIRECT("A"&amp;MATCH(K5923,J$2:J5922,0)+1),C5923+1)),"")</f>
        <v>0</v>
      </c>
      <c r="I5923">
        <f t="shared" ca="1" si="113"/>
        <v>1</v>
      </c>
      <c r="J5923" s="2" t="str">
        <f t="shared" ca="1" si="114"/>
        <v/>
      </c>
      <c r="L5923">
        <f t="shared" si="115"/>
        <v>1</v>
      </c>
      <c r="M5923" t="str">
        <f t="shared" si="116"/>
        <v/>
      </c>
      <c r="N5923" s="2" t="str">
        <f t="shared" si="117"/>
        <v/>
      </c>
      <c r="O5923" s="2" t="str">
        <f t="shared" si="118"/>
        <v/>
      </c>
      <c r="T5923" s="2">
        <f t="shared" si="119"/>
        <v>0</v>
      </c>
      <c r="W5923" s="2">
        <f>IF(X5923&lt;&gt;"",VLOOKUP(X5923,燃料!B$12:D$18,3,0)*Y5923,0)</f>
        <v>0</v>
      </c>
      <c r="Y5923" s="2">
        <f t="shared" si="120"/>
        <v>0</v>
      </c>
      <c r="AB5923">
        <f>IF(X5923&lt;&gt;0,VLOOKUP(X5923,燃料!$B$12:$H$18,7,0)*Y5923,0)</f>
        <v>0</v>
      </c>
      <c r="AE5923" s="9">
        <f t="shared" si="121"/>
        <v>0</v>
      </c>
      <c r="AH5923">
        <v>1</v>
      </c>
      <c r="AQ5923" s="2">
        <f ca="1">IF($D5923&lt;&gt;"",IF(K5923&lt;&gt;0,INDIRECT("AQ"&amp;K5923),$AH5923*($T5923+IF($D5923&gt;ROW()+1,SUM(AQ5924:INDIRECT("AQ"&amp;$D5923-1)),0))/$L5923),$N5923*INDIRECT("AQ"&amp;$F5923))</f>
        <v>0</v>
      </c>
      <c r="AR5923" s="2">
        <f ca="1">IF($D5923&lt;&gt;"",IF(K5923&lt;&gt;0,INDIRECT("AR"&amp;K5923),$AH5923*($W5923+$AC5923+$AD5923+IF($D5923&gt;(ROW()+1),SUM(AR5924:INDIRECT("AR"&amp;$D5923-1)),0))/$L5923),$N5923*INDIRECT("AR"&amp;$F5923))</f>
        <v>0</v>
      </c>
      <c r="AS5923" s="7">
        <f ca="1">AQ5923*燃料!$D$15+AR5923</f>
        <v>0</v>
      </c>
      <c r="AT5923" s="2">
        <f ca="1">AQ5923*燃料!$H$15</f>
        <v>0</v>
      </c>
      <c r="AU5923" s="2">
        <f ca="1">IF($D5923&lt;&gt;"",IF(K5923&lt;&gt;0,INDIRECT("AU"&amp;K5923),$AH5923*($AB5923+IF($D5923&gt;(ROW()+1),SUM(AU5924:INDIRECT("AU"&amp;$D5923-1)),0))/$L5923),$N5923*INDIRECT("AU"&amp;$F5923))</f>
        <v>0</v>
      </c>
      <c r="AV5923" s="2">
        <f ca="1">IF($D5923&lt;&gt;"",IF(K5923&lt;&gt;0,INDIRECT("AV"&amp;K5923),$AH5923*($AE5923+IF($D5923&gt;(ROW()+1),SUM(AV5924:INDIRECT("AV"&amp;$D5923-1)),0))/$L5923),$N5923*INDIRECT("AV"&amp;$F5923))</f>
        <v>0</v>
      </c>
      <c r="AW5923" s="7">
        <f t="shared" ca="1" si="122"/>
        <v>0</v>
      </c>
      <c r="AX5923" s="2">
        <f t="shared" ca="1" si="123"/>
        <v>1</v>
      </c>
      <c r="AY5923">
        <v>0</v>
      </c>
      <c r="AZ5923" t="s">
        <v>33</v>
      </c>
      <c r="BA5923">
        <f t="shared" si="124"/>
        <v>5924</v>
      </c>
      <c r="BB5923" t="str">
        <f t="shared" si="125"/>
        <v/>
      </c>
      <c r="BC5923" t="str">
        <f t="shared" ca="1" si="126"/>
        <v/>
      </c>
      <c r="BE5923" s="2" t="str">
        <f t="shared" ca="1" si="127"/>
        <v/>
      </c>
      <c r="BF5923" s="2" t="str">
        <f t="shared" si="128"/>
        <v/>
      </c>
      <c r="BG5923" s="2" t="str">
        <f t="shared" ca="1" si="129"/>
        <v/>
      </c>
      <c r="BR5923" t="str">
        <f t="shared" ca="1" si="130"/>
        <v/>
      </c>
      <c r="BS5923" s="1" t="str">
        <f t="shared" ca="1" si="131"/>
        <v/>
      </c>
      <c r="BT5923" s="1" t="str">
        <f t="shared" ca="1" si="132"/>
        <v/>
      </c>
      <c r="BU5923">
        <f>ROW()</f>
        <v>5923</v>
      </c>
    </row>
    <row r="5924" spans="1:73" x14ac:dyDescent="0.45">
      <c r="A5924" s="2">
        <f>IF(K5924="",MAX(A$2:A5923)+1,"")</f>
        <v>1610</v>
      </c>
      <c r="B5924" s="3" t="str">
        <f ca="1">IFERROR(IF(A5924&lt;&gt;"",MATCH(A5924,H$2:H5923,0)+1,""),"")</f>
        <v/>
      </c>
      <c r="C5924" s="3">
        <f ca="1">MAX(MAX(A$2:A5923),MAX(H$2:H5923))</f>
        <v>1609</v>
      </c>
      <c r="D5924" s="2">
        <f t="shared" si="112"/>
        <v>5925</v>
      </c>
      <c r="E5924" s="2" t="str">
        <f>IF(A5924="",LOOKUP(2, 1/(A$1:A5923&lt;&gt;""), ROW(A$1:A5923)),"")</f>
        <v/>
      </c>
      <c r="F5924" s="2" t="str">
        <f ca="1">IFERROR(IF(H5924&lt;&gt;"",INDEX(ROW(A:A),MATCH(H5924,A:A,0)),LOOKUP(2,1/(H$1:H5923=A5924),ROW(H$1:H5923))),"")</f>
        <v/>
      </c>
      <c r="G5924" s="3">
        <f ca="1">IF(D5924&gt;ROW()+1,IF(D5924&lt;&gt;"",SUM(G5925:INDIRECT("G"&amp;(D5924-1))),I5924*INDIRECT("G"&amp;F5924)),1)</f>
        <v>1</v>
      </c>
      <c r="H5924" s="6">
        <f ca="1">IF(J5924="",IF(COUNTIF(K$2:K5923,K5924)&gt;0,INDIRECT("H"&amp;MATCH(K5924,K$2:K5923,0)+1),IF(COUNTIF(J$2:J5923,K5924)&gt;0,INDIRECT("A"&amp;MATCH(K5924,J$2:J5923,0)+1),C5924+1)),"")</f>
        <v>0</v>
      </c>
      <c r="I5924">
        <f t="shared" ca="1" si="113"/>
        <v>1</v>
      </c>
      <c r="J5924" s="2" t="str">
        <f t="shared" ca="1" si="114"/>
        <v/>
      </c>
      <c r="L5924">
        <f t="shared" si="115"/>
        <v>1</v>
      </c>
      <c r="M5924" t="str">
        <f t="shared" si="116"/>
        <v/>
      </c>
      <c r="N5924" s="2" t="str">
        <f t="shared" si="117"/>
        <v/>
      </c>
      <c r="O5924" s="2" t="str">
        <f t="shared" si="118"/>
        <v/>
      </c>
      <c r="T5924" s="2">
        <f t="shared" si="119"/>
        <v>0</v>
      </c>
      <c r="W5924" s="2">
        <f>IF(X5924&lt;&gt;"",VLOOKUP(X5924,燃料!B$12:D$18,3,0)*Y5924,0)</f>
        <v>0</v>
      </c>
      <c r="Y5924" s="2">
        <f t="shared" si="120"/>
        <v>0</v>
      </c>
      <c r="AB5924">
        <f>IF(X5924&lt;&gt;0,VLOOKUP(X5924,燃料!$B$12:$H$18,7,0)*Y5924,0)</f>
        <v>0</v>
      </c>
      <c r="AE5924" s="9">
        <f t="shared" si="121"/>
        <v>0</v>
      </c>
      <c r="AH5924">
        <v>1</v>
      </c>
      <c r="AQ5924" s="2">
        <f ca="1">IF($D5924&lt;&gt;"",IF(K5924&lt;&gt;0,INDIRECT("AQ"&amp;K5924),$AH5924*($T5924+IF($D5924&gt;ROW()+1,SUM(AQ5925:INDIRECT("AQ"&amp;$D5924-1)),0))/$L5924),$N5924*INDIRECT("AQ"&amp;$F5924))</f>
        <v>0</v>
      </c>
      <c r="AR5924" s="2">
        <f ca="1">IF($D5924&lt;&gt;"",IF(K5924&lt;&gt;0,INDIRECT("AR"&amp;K5924),$AH5924*($W5924+$AC5924+$AD5924+IF($D5924&gt;(ROW()+1),SUM(AR5925:INDIRECT("AR"&amp;$D5924-1)),0))/$L5924),$N5924*INDIRECT("AR"&amp;$F5924))</f>
        <v>0</v>
      </c>
      <c r="AS5924" s="7">
        <f ca="1">AQ5924*燃料!$D$15+AR5924</f>
        <v>0</v>
      </c>
      <c r="AT5924" s="2">
        <f ca="1">AQ5924*燃料!$H$15</f>
        <v>0</v>
      </c>
      <c r="AU5924" s="2">
        <f ca="1">IF($D5924&lt;&gt;"",IF(K5924&lt;&gt;0,INDIRECT("AU"&amp;K5924),$AH5924*($AB5924+IF($D5924&gt;(ROW()+1),SUM(AU5925:INDIRECT("AU"&amp;$D5924-1)),0))/$L5924),$N5924*INDIRECT("AU"&amp;$F5924))</f>
        <v>0</v>
      </c>
      <c r="AV5924" s="2">
        <f ca="1">IF($D5924&lt;&gt;"",IF(K5924&lt;&gt;0,INDIRECT("AV"&amp;K5924),$AH5924*($AE5924+IF($D5924&gt;(ROW()+1),SUM(AV5925:INDIRECT("AV"&amp;$D5924-1)),0))/$L5924),$N5924*INDIRECT("AV"&amp;$F5924))</f>
        <v>0</v>
      </c>
      <c r="AW5924" s="7">
        <f t="shared" ca="1" si="122"/>
        <v>0</v>
      </c>
      <c r="AX5924" s="2">
        <f t="shared" ca="1" si="123"/>
        <v>1</v>
      </c>
      <c r="AY5924">
        <v>0</v>
      </c>
      <c r="AZ5924" t="s">
        <v>33</v>
      </c>
      <c r="BA5924">
        <f t="shared" si="124"/>
        <v>5925</v>
      </c>
      <c r="BB5924" t="str">
        <f t="shared" si="125"/>
        <v/>
      </c>
      <c r="BC5924" t="str">
        <f t="shared" ca="1" si="126"/>
        <v/>
      </c>
      <c r="BE5924" s="2" t="str">
        <f t="shared" ca="1" si="127"/>
        <v/>
      </c>
      <c r="BF5924" s="2" t="str">
        <f t="shared" si="128"/>
        <v/>
      </c>
      <c r="BG5924" s="2" t="str">
        <f t="shared" ca="1" si="129"/>
        <v/>
      </c>
      <c r="BR5924" t="str">
        <f t="shared" ca="1" si="130"/>
        <v/>
      </c>
      <c r="BS5924" s="1" t="str">
        <f t="shared" ca="1" si="131"/>
        <v/>
      </c>
      <c r="BT5924" s="1" t="str">
        <f t="shared" ca="1" si="132"/>
        <v/>
      </c>
      <c r="BU5924">
        <f>ROW()</f>
        <v>5924</v>
      </c>
    </row>
    <row r="5925" spans="1:73" x14ac:dyDescent="0.45">
      <c r="A5925" s="2">
        <f>IF(K5925="",MAX(A$2:A5924)+1,"")</f>
        <v>1611</v>
      </c>
      <c r="B5925" s="3" t="str">
        <f ca="1">IFERROR(IF(A5925&lt;&gt;"",MATCH(A5925,H$2:H5924,0)+1,""),"")</f>
        <v/>
      </c>
      <c r="C5925" s="3">
        <f ca="1">MAX(MAX(A$2:A5924),MAX(H$2:H5924))</f>
        <v>1610</v>
      </c>
      <c r="D5925" s="2">
        <f t="shared" si="112"/>
        <v>5926</v>
      </c>
      <c r="E5925" s="2" t="str">
        <f>IF(A5925="",LOOKUP(2, 1/(A$1:A5924&lt;&gt;""), ROW(A$1:A5924)),"")</f>
        <v/>
      </c>
      <c r="F5925" s="2" t="str">
        <f ca="1">IFERROR(IF(H5925&lt;&gt;"",INDEX(ROW(A:A),MATCH(H5925,A:A,0)),LOOKUP(2,1/(H$1:H5924=A5925),ROW(H$1:H5924))),"")</f>
        <v/>
      </c>
      <c r="G5925" s="3">
        <f ca="1">IF(D5925&gt;ROW()+1,IF(D5925&lt;&gt;"",SUM(G5926:INDIRECT("G"&amp;(D5925-1))),I5925*INDIRECT("G"&amp;F5925)),1)</f>
        <v>1</v>
      </c>
      <c r="H5925" s="6">
        <f ca="1">IF(J5925="",IF(COUNTIF(K$2:K5924,K5925)&gt;0,INDIRECT("H"&amp;MATCH(K5925,K$2:K5924,0)+1),IF(COUNTIF(J$2:J5924,K5925)&gt;0,INDIRECT("A"&amp;MATCH(K5925,J$2:J5924,0)+1),C5925+1)),"")</f>
        <v>0</v>
      </c>
      <c r="I5925">
        <f t="shared" ca="1" si="113"/>
        <v>1</v>
      </c>
      <c r="J5925" s="2" t="str">
        <f t="shared" ca="1" si="114"/>
        <v/>
      </c>
      <c r="L5925">
        <f t="shared" si="115"/>
        <v>1</v>
      </c>
      <c r="M5925" t="str">
        <f t="shared" si="116"/>
        <v/>
      </c>
      <c r="N5925" s="2" t="str">
        <f t="shared" si="117"/>
        <v/>
      </c>
      <c r="O5925" s="2" t="str">
        <f t="shared" si="118"/>
        <v/>
      </c>
      <c r="T5925" s="2">
        <f t="shared" si="119"/>
        <v>0</v>
      </c>
      <c r="W5925" s="2">
        <f>IF(X5925&lt;&gt;"",VLOOKUP(X5925,燃料!B$12:D$18,3,0)*Y5925,0)</f>
        <v>0</v>
      </c>
      <c r="Y5925" s="2">
        <f t="shared" si="120"/>
        <v>0</v>
      </c>
      <c r="AB5925">
        <f>IF(X5925&lt;&gt;0,VLOOKUP(X5925,燃料!$B$12:$H$18,7,0)*Y5925,0)</f>
        <v>0</v>
      </c>
      <c r="AE5925" s="9">
        <f t="shared" si="121"/>
        <v>0</v>
      </c>
      <c r="AH5925">
        <v>1</v>
      </c>
      <c r="AQ5925" s="2">
        <f ca="1">IF($D5925&lt;&gt;"",IF(K5925&lt;&gt;0,INDIRECT("AQ"&amp;K5925),$AH5925*($T5925+IF($D5925&gt;ROW()+1,SUM(AQ5926:INDIRECT("AQ"&amp;$D5925-1)),0))/$L5925),$N5925*INDIRECT("AQ"&amp;$F5925))</f>
        <v>0</v>
      </c>
      <c r="AR5925" s="2">
        <f ca="1">IF($D5925&lt;&gt;"",IF(K5925&lt;&gt;0,INDIRECT("AR"&amp;K5925),$AH5925*($W5925+$AC5925+$AD5925+IF($D5925&gt;(ROW()+1),SUM(AR5926:INDIRECT("AR"&amp;$D5925-1)),0))/$L5925),$N5925*INDIRECT("AR"&amp;$F5925))</f>
        <v>0</v>
      </c>
      <c r="AS5925" s="7">
        <f ca="1">AQ5925*燃料!$D$15+AR5925</f>
        <v>0</v>
      </c>
      <c r="AT5925" s="2">
        <f ca="1">AQ5925*燃料!$H$15</f>
        <v>0</v>
      </c>
      <c r="AU5925" s="2">
        <f ca="1">IF($D5925&lt;&gt;"",IF(K5925&lt;&gt;0,INDIRECT("AU"&amp;K5925),$AH5925*($AB5925+IF($D5925&gt;(ROW()+1),SUM(AU5926:INDIRECT("AU"&amp;$D5925-1)),0))/$L5925),$N5925*INDIRECT("AU"&amp;$F5925))</f>
        <v>0</v>
      </c>
      <c r="AV5925" s="2">
        <f ca="1">IF($D5925&lt;&gt;"",IF(K5925&lt;&gt;0,INDIRECT("AV"&amp;K5925),$AH5925*($AE5925+IF($D5925&gt;(ROW()+1),SUM(AV5926:INDIRECT("AV"&amp;$D5925-1)),0))/$L5925),$N5925*INDIRECT("AV"&amp;$F5925))</f>
        <v>0</v>
      </c>
      <c r="AW5925" s="7">
        <f t="shared" ca="1" si="122"/>
        <v>0</v>
      </c>
      <c r="AX5925" s="2">
        <f t="shared" ca="1" si="123"/>
        <v>1</v>
      </c>
      <c r="AY5925">
        <v>0</v>
      </c>
      <c r="AZ5925" t="s">
        <v>33</v>
      </c>
      <c r="BA5925">
        <f t="shared" si="124"/>
        <v>5926</v>
      </c>
      <c r="BB5925" t="str">
        <f t="shared" si="125"/>
        <v/>
      </c>
      <c r="BC5925" t="str">
        <f t="shared" ca="1" si="126"/>
        <v/>
      </c>
      <c r="BE5925" s="2" t="str">
        <f t="shared" ca="1" si="127"/>
        <v/>
      </c>
      <c r="BF5925" s="2" t="str">
        <f t="shared" si="128"/>
        <v/>
      </c>
      <c r="BG5925" s="2" t="str">
        <f t="shared" ca="1" si="129"/>
        <v/>
      </c>
      <c r="BR5925" t="str">
        <f t="shared" ca="1" si="130"/>
        <v/>
      </c>
      <c r="BS5925" s="1" t="str">
        <f t="shared" ca="1" si="131"/>
        <v/>
      </c>
      <c r="BT5925" s="1" t="str">
        <f t="shared" ca="1" si="132"/>
        <v/>
      </c>
      <c r="BU5925">
        <f>ROW()</f>
        <v>5925</v>
      </c>
    </row>
    <row r="5926" spans="1:73" x14ac:dyDescent="0.45">
      <c r="A5926" s="2">
        <f>IF(K5926="",MAX(A$2:A5925)+1,"")</f>
        <v>1612</v>
      </c>
      <c r="B5926" s="3" t="str">
        <f ca="1">IFERROR(IF(A5926&lt;&gt;"",MATCH(A5926,H$2:H5925,0)+1,""),"")</f>
        <v/>
      </c>
      <c r="C5926" s="3">
        <f ca="1">MAX(MAX(A$2:A5925),MAX(H$2:H5925))</f>
        <v>1611</v>
      </c>
      <c r="D5926" s="2">
        <f t="shared" si="112"/>
        <v>5927</v>
      </c>
      <c r="E5926" s="2" t="str">
        <f>IF(A5926="",LOOKUP(2, 1/(A$1:A5925&lt;&gt;""), ROW(A$1:A5925)),"")</f>
        <v/>
      </c>
      <c r="F5926" s="2" t="str">
        <f ca="1">IFERROR(IF(H5926&lt;&gt;"",INDEX(ROW(A:A),MATCH(H5926,A:A,0)),LOOKUP(2,1/(H$1:H5925=A5926),ROW(H$1:H5925))),"")</f>
        <v/>
      </c>
      <c r="G5926" s="3">
        <f ca="1">IF(D5926&gt;ROW()+1,IF(D5926&lt;&gt;"",SUM(G5927:INDIRECT("G"&amp;(D5926-1))),I5926*INDIRECT("G"&amp;F5926)),1)</f>
        <v>1</v>
      </c>
      <c r="H5926" s="6">
        <f ca="1">IF(J5926="",IF(COUNTIF(K$2:K5925,K5926)&gt;0,INDIRECT("H"&amp;MATCH(K5926,K$2:K5925,0)+1),IF(COUNTIF(J$2:J5925,K5926)&gt;0,INDIRECT("A"&amp;MATCH(K5926,J$2:J5925,0)+1),C5926+1)),"")</f>
        <v>0</v>
      </c>
      <c r="I5926">
        <f t="shared" ca="1" si="113"/>
        <v>1</v>
      </c>
      <c r="J5926" s="2" t="str">
        <f t="shared" ca="1" si="114"/>
        <v/>
      </c>
      <c r="L5926">
        <f t="shared" si="115"/>
        <v>1</v>
      </c>
      <c r="M5926" t="str">
        <f t="shared" si="116"/>
        <v/>
      </c>
      <c r="N5926" s="2" t="str">
        <f t="shared" si="117"/>
        <v/>
      </c>
      <c r="O5926" s="2" t="str">
        <f t="shared" si="118"/>
        <v/>
      </c>
      <c r="T5926" s="2">
        <f t="shared" si="119"/>
        <v>0</v>
      </c>
      <c r="W5926" s="2">
        <f>IF(X5926&lt;&gt;"",VLOOKUP(X5926,燃料!B$12:D$18,3,0)*Y5926,0)</f>
        <v>0</v>
      </c>
      <c r="Y5926" s="2">
        <f t="shared" si="120"/>
        <v>0</v>
      </c>
      <c r="AB5926">
        <f>IF(X5926&lt;&gt;0,VLOOKUP(X5926,燃料!$B$12:$H$18,7,0)*Y5926,0)</f>
        <v>0</v>
      </c>
      <c r="AE5926" s="9">
        <f t="shared" si="121"/>
        <v>0</v>
      </c>
      <c r="AH5926">
        <v>1</v>
      </c>
      <c r="AQ5926" s="2">
        <f ca="1">IF($D5926&lt;&gt;"",IF(K5926&lt;&gt;0,INDIRECT("AQ"&amp;K5926),$AH5926*($T5926+IF($D5926&gt;ROW()+1,SUM(AQ5927:INDIRECT("AQ"&amp;$D5926-1)),0))/$L5926),$N5926*INDIRECT("AQ"&amp;$F5926))</f>
        <v>0</v>
      </c>
      <c r="AR5926" s="2">
        <f ca="1">IF($D5926&lt;&gt;"",IF(K5926&lt;&gt;0,INDIRECT("AR"&amp;K5926),$AH5926*($W5926+$AC5926+$AD5926+IF($D5926&gt;(ROW()+1),SUM(AR5927:INDIRECT("AR"&amp;$D5926-1)),0))/$L5926),$N5926*INDIRECT("AR"&amp;$F5926))</f>
        <v>0</v>
      </c>
      <c r="AS5926" s="7">
        <f ca="1">AQ5926*燃料!$D$15+AR5926</f>
        <v>0</v>
      </c>
      <c r="AT5926" s="2">
        <f ca="1">AQ5926*燃料!$H$15</f>
        <v>0</v>
      </c>
      <c r="AU5926" s="2">
        <f ca="1">IF($D5926&lt;&gt;"",IF(K5926&lt;&gt;0,INDIRECT("AU"&amp;K5926),$AH5926*($AB5926+IF($D5926&gt;(ROW()+1),SUM(AU5927:INDIRECT("AU"&amp;$D5926-1)),0))/$L5926),$N5926*INDIRECT("AU"&amp;$F5926))</f>
        <v>0</v>
      </c>
      <c r="AV5926" s="2">
        <f ca="1">IF($D5926&lt;&gt;"",IF(K5926&lt;&gt;0,INDIRECT("AV"&amp;K5926),$AH5926*($AE5926+IF($D5926&gt;(ROW()+1),SUM(AV5927:INDIRECT("AV"&amp;$D5926-1)),0))/$L5926),$N5926*INDIRECT("AV"&amp;$F5926))</f>
        <v>0</v>
      </c>
      <c r="AW5926" s="7">
        <f t="shared" ca="1" si="122"/>
        <v>0</v>
      </c>
      <c r="AX5926" s="2">
        <f t="shared" ca="1" si="123"/>
        <v>1</v>
      </c>
      <c r="AY5926">
        <v>0</v>
      </c>
      <c r="AZ5926" t="s">
        <v>33</v>
      </c>
      <c r="BA5926">
        <f t="shared" si="124"/>
        <v>5927</v>
      </c>
      <c r="BB5926" t="str">
        <f t="shared" si="125"/>
        <v/>
      </c>
      <c r="BC5926" t="str">
        <f t="shared" ca="1" si="126"/>
        <v/>
      </c>
      <c r="BE5926" s="2" t="str">
        <f t="shared" ca="1" si="127"/>
        <v/>
      </c>
      <c r="BF5926" s="2" t="str">
        <f t="shared" si="128"/>
        <v/>
      </c>
      <c r="BG5926" s="2" t="str">
        <f t="shared" ca="1" si="129"/>
        <v/>
      </c>
      <c r="BR5926" t="str">
        <f t="shared" ca="1" si="130"/>
        <v/>
      </c>
      <c r="BS5926" s="1" t="str">
        <f t="shared" ca="1" si="131"/>
        <v/>
      </c>
      <c r="BT5926" s="1" t="str">
        <f t="shared" ca="1" si="132"/>
        <v/>
      </c>
      <c r="BU5926">
        <f>ROW()</f>
        <v>5926</v>
      </c>
    </row>
    <row r="5927" spans="1:73" x14ac:dyDescent="0.45">
      <c r="A5927" s="2">
        <f>IF(K5927="",MAX(A$2:A5926)+1,"")</f>
        <v>1613</v>
      </c>
      <c r="B5927" s="3" t="str">
        <f ca="1">IFERROR(IF(A5927&lt;&gt;"",MATCH(A5927,H$2:H5926,0)+1,""),"")</f>
        <v/>
      </c>
      <c r="C5927" s="3">
        <f ca="1">MAX(MAX(A$2:A5926),MAX(H$2:H5926))</f>
        <v>1612</v>
      </c>
      <c r="D5927" s="2">
        <f t="shared" si="112"/>
        <v>5928</v>
      </c>
      <c r="E5927" s="2" t="str">
        <f>IF(A5927="",LOOKUP(2, 1/(A$1:A5926&lt;&gt;""), ROW(A$1:A5926)),"")</f>
        <v/>
      </c>
      <c r="F5927" s="2" t="str">
        <f ca="1">IFERROR(IF(H5927&lt;&gt;"",INDEX(ROW(A:A),MATCH(H5927,A:A,0)),LOOKUP(2,1/(H$1:H5926=A5927),ROW(H$1:H5926))),"")</f>
        <v/>
      </c>
      <c r="G5927" s="3">
        <f ca="1">IF(D5927&gt;ROW()+1,IF(D5927&lt;&gt;"",SUM(G5928:INDIRECT("G"&amp;(D5927-1))),I5927*INDIRECT("G"&amp;F5927)),1)</f>
        <v>1</v>
      </c>
      <c r="H5927" s="6">
        <f ca="1">IF(J5927="",IF(COUNTIF(K$2:K5926,K5927)&gt;0,INDIRECT("H"&amp;MATCH(K5927,K$2:K5926,0)+1),IF(COUNTIF(J$2:J5926,K5927)&gt;0,INDIRECT("A"&amp;MATCH(K5927,J$2:J5926,0)+1),C5927+1)),"")</f>
        <v>0</v>
      </c>
      <c r="I5927">
        <f t="shared" ca="1" si="113"/>
        <v>1</v>
      </c>
      <c r="J5927" s="2" t="str">
        <f t="shared" ca="1" si="114"/>
        <v/>
      </c>
      <c r="L5927">
        <f t="shared" si="115"/>
        <v>1</v>
      </c>
      <c r="M5927" t="str">
        <f t="shared" si="116"/>
        <v/>
      </c>
      <c r="N5927" s="2" t="str">
        <f t="shared" si="117"/>
        <v/>
      </c>
      <c r="O5927" s="2" t="str">
        <f t="shared" si="118"/>
        <v/>
      </c>
      <c r="T5927" s="2">
        <f t="shared" si="119"/>
        <v>0</v>
      </c>
      <c r="W5927" s="2">
        <f>IF(X5927&lt;&gt;"",VLOOKUP(X5927,燃料!B$12:D$18,3,0)*Y5927,0)</f>
        <v>0</v>
      </c>
      <c r="Y5927" s="2">
        <f t="shared" si="120"/>
        <v>0</v>
      </c>
      <c r="AB5927">
        <f>IF(X5927&lt;&gt;0,VLOOKUP(X5927,燃料!$B$12:$H$18,7,0)*Y5927,0)</f>
        <v>0</v>
      </c>
      <c r="AE5927" s="9">
        <f t="shared" si="121"/>
        <v>0</v>
      </c>
      <c r="AH5927">
        <v>1</v>
      </c>
      <c r="AQ5927" s="2">
        <f ca="1">IF($D5927&lt;&gt;"",IF(K5927&lt;&gt;0,INDIRECT("AQ"&amp;K5927),$AH5927*($T5927+IF($D5927&gt;ROW()+1,SUM(AQ5928:INDIRECT("AQ"&amp;$D5927-1)),0))/$L5927),$N5927*INDIRECT("AQ"&amp;$F5927))</f>
        <v>0</v>
      </c>
      <c r="AR5927" s="2">
        <f ca="1">IF($D5927&lt;&gt;"",IF(K5927&lt;&gt;0,INDIRECT("AR"&amp;K5927),$AH5927*($W5927+$AC5927+$AD5927+IF($D5927&gt;(ROW()+1),SUM(AR5928:INDIRECT("AR"&amp;$D5927-1)),0))/$L5927),$N5927*INDIRECT("AR"&amp;$F5927))</f>
        <v>0</v>
      </c>
      <c r="AS5927" s="7">
        <f ca="1">AQ5927*燃料!$D$15+AR5927</f>
        <v>0</v>
      </c>
      <c r="AT5927" s="2">
        <f ca="1">AQ5927*燃料!$H$15</f>
        <v>0</v>
      </c>
      <c r="AU5927" s="2">
        <f ca="1">IF($D5927&lt;&gt;"",IF(K5927&lt;&gt;0,INDIRECT("AU"&amp;K5927),$AH5927*($AB5927+IF($D5927&gt;(ROW()+1),SUM(AU5928:INDIRECT("AU"&amp;$D5927-1)),0))/$L5927),$N5927*INDIRECT("AU"&amp;$F5927))</f>
        <v>0</v>
      </c>
      <c r="AV5927" s="2">
        <f ca="1">IF($D5927&lt;&gt;"",IF(K5927&lt;&gt;0,INDIRECT("AV"&amp;K5927),$AH5927*($AE5927+IF($D5927&gt;(ROW()+1),SUM(AV5928:INDIRECT("AV"&amp;$D5927-1)),0))/$L5927),$N5927*INDIRECT("AV"&amp;$F5927))</f>
        <v>0</v>
      </c>
      <c r="AW5927" s="7">
        <f t="shared" ca="1" si="122"/>
        <v>0</v>
      </c>
      <c r="AX5927" s="2">
        <f t="shared" ca="1" si="123"/>
        <v>1</v>
      </c>
      <c r="AY5927">
        <v>0</v>
      </c>
      <c r="AZ5927" t="s">
        <v>33</v>
      </c>
      <c r="BA5927">
        <f t="shared" si="124"/>
        <v>5928</v>
      </c>
      <c r="BB5927" t="str">
        <f t="shared" si="125"/>
        <v/>
      </c>
      <c r="BC5927" t="str">
        <f t="shared" ca="1" si="126"/>
        <v/>
      </c>
      <c r="BE5927" s="2" t="str">
        <f t="shared" ca="1" si="127"/>
        <v/>
      </c>
      <c r="BF5927" s="2" t="str">
        <f t="shared" si="128"/>
        <v/>
      </c>
      <c r="BG5927" s="2" t="str">
        <f t="shared" ca="1" si="129"/>
        <v/>
      </c>
      <c r="BR5927" t="str">
        <f t="shared" ca="1" si="130"/>
        <v/>
      </c>
      <c r="BS5927" s="1" t="str">
        <f t="shared" ca="1" si="131"/>
        <v/>
      </c>
      <c r="BT5927" s="1" t="str">
        <f t="shared" ca="1" si="132"/>
        <v/>
      </c>
      <c r="BU5927">
        <f>ROW()</f>
        <v>5927</v>
      </c>
    </row>
    <row r="5928" spans="1:73" x14ac:dyDescent="0.45">
      <c r="A5928" s="2">
        <f>IF(K5928="",MAX(A$2:A5927)+1,"")</f>
        <v>1614</v>
      </c>
      <c r="B5928" s="3" t="str">
        <f ca="1">IFERROR(IF(A5928&lt;&gt;"",MATCH(A5928,H$2:H5927,0)+1,""),"")</f>
        <v/>
      </c>
      <c r="C5928" s="3">
        <f ca="1">MAX(MAX(A$2:A5927),MAX(H$2:H5927))</f>
        <v>1613</v>
      </c>
      <c r="D5928" s="2">
        <f t="shared" si="112"/>
        <v>5929</v>
      </c>
      <c r="E5928" s="2" t="str">
        <f>IF(A5928="",LOOKUP(2, 1/(A$1:A5927&lt;&gt;""), ROW(A$1:A5927)),"")</f>
        <v/>
      </c>
      <c r="F5928" s="2" t="str">
        <f ca="1">IFERROR(IF(H5928&lt;&gt;"",INDEX(ROW(A:A),MATCH(H5928,A:A,0)),LOOKUP(2,1/(H$1:H5927=A5928),ROW(H$1:H5927))),"")</f>
        <v/>
      </c>
      <c r="G5928" s="3">
        <f ca="1">IF(D5928&gt;ROW()+1,IF(D5928&lt;&gt;"",SUM(G5929:INDIRECT("G"&amp;(D5928-1))),I5928*INDIRECT("G"&amp;F5928)),1)</f>
        <v>1</v>
      </c>
      <c r="H5928" s="6">
        <f ca="1">IF(J5928="",IF(COUNTIF(K$2:K5927,K5928)&gt;0,INDIRECT("H"&amp;MATCH(K5928,K$2:K5927,0)+1),IF(COUNTIF(J$2:J5927,K5928)&gt;0,INDIRECT("A"&amp;MATCH(K5928,J$2:J5927,0)+1),C5928+1)),"")</f>
        <v>0</v>
      </c>
      <c r="I5928">
        <f t="shared" ca="1" si="113"/>
        <v>1</v>
      </c>
      <c r="J5928" s="2" t="str">
        <f t="shared" ca="1" si="114"/>
        <v/>
      </c>
      <c r="L5928">
        <f t="shared" si="115"/>
        <v>1</v>
      </c>
      <c r="M5928" t="str">
        <f t="shared" si="116"/>
        <v/>
      </c>
      <c r="N5928" s="2" t="str">
        <f t="shared" si="117"/>
        <v/>
      </c>
      <c r="O5928" s="2" t="str">
        <f t="shared" si="118"/>
        <v/>
      </c>
      <c r="T5928" s="2">
        <f t="shared" si="119"/>
        <v>0</v>
      </c>
      <c r="W5928" s="2">
        <f>IF(X5928&lt;&gt;"",VLOOKUP(X5928,燃料!B$12:D$18,3,0)*Y5928,0)</f>
        <v>0</v>
      </c>
      <c r="Y5928" s="2">
        <f t="shared" si="120"/>
        <v>0</v>
      </c>
      <c r="AB5928">
        <f>IF(X5928&lt;&gt;0,VLOOKUP(X5928,燃料!$B$12:$H$18,7,0)*Y5928,0)</f>
        <v>0</v>
      </c>
      <c r="AE5928" s="9">
        <f t="shared" si="121"/>
        <v>0</v>
      </c>
      <c r="AH5928">
        <v>1</v>
      </c>
      <c r="AQ5928" s="2">
        <f ca="1">IF($D5928&lt;&gt;"",IF(K5928&lt;&gt;0,INDIRECT("AQ"&amp;K5928),$AH5928*($T5928+IF($D5928&gt;ROW()+1,SUM(AQ5929:INDIRECT("AQ"&amp;$D5928-1)),0))/$L5928),$N5928*INDIRECT("AQ"&amp;$F5928))</f>
        <v>0</v>
      </c>
      <c r="AR5928" s="2">
        <f ca="1">IF($D5928&lt;&gt;"",IF(K5928&lt;&gt;0,INDIRECT("AR"&amp;K5928),$AH5928*($W5928+$AC5928+$AD5928+IF($D5928&gt;(ROW()+1),SUM(AR5929:INDIRECT("AR"&amp;$D5928-1)),0))/$L5928),$N5928*INDIRECT("AR"&amp;$F5928))</f>
        <v>0</v>
      </c>
      <c r="AS5928" s="7">
        <f ca="1">AQ5928*燃料!$D$15+AR5928</f>
        <v>0</v>
      </c>
      <c r="AT5928" s="2">
        <f ca="1">AQ5928*燃料!$H$15</f>
        <v>0</v>
      </c>
      <c r="AU5928" s="2">
        <f ca="1">IF($D5928&lt;&gt;"",IF(K5928&lt;&gt;0,INDIRECT("AU"&amp;K5928),$AH5928*($AB5928+IF($D5928&gt;(ROW()+1),SUM(AU5929:INDIRECT("AU"&amp;$D5928-1)),0))/$L5928),$N5928*INDIRECT("AU"&amp;$F5928))</f>
        <v>0</v>
      </c>
      <c r="AV5928" s="2">
        <f ca="1">IF($D5928&lt;&gt;"",IF(K5928&lt;&gt;0,INDIRECT("AV"&amp;K5928),$AH5928*($AE5928+IF($D5928&gt;(ROW()+1),SUM(AV5929:INDIRECT("AV"&amp;$D5928-1)),0))/$L5928),$N5928*INDIRECT("AV"&amp;$F5928))</f>
        <v>0</v>
      </c>
      <c r="AW5928" s="7">
        <f t="shared" ca="1" si="122"/>
        <v>0</v>
      </c>
      <c r="AX5928" s="2">
        <f t="shared" ca="1" si="123"/>
        <v>1</v>
      </c>
      <c r="AY5928">
        <v>0</v>
      </c>
      <c r="AZ5928" t="s">
        <v>33</v>
      </c>
      <c r="BA5928">
        <f t="shared" si="124"/>
        <v>5929</v>
      </c>
      <c r="BB5928" t="str">
        <f t="shared" si="125"/>
        <v/>
      </c>
      <c r="BC5928" t="str">
        <f t="shared" ca="1" si="126"/>
        <v/>
      </c>
      <c r="BE5928" s="2" t="str">
        <f t="shared" ca="1" si="127"/>
        <v/>
      </c>
      <c r="BF5928" s="2" t="str">
        <f t="shared" si="128"/>
        <v/>
      </c>
      <c r="BG5928" s="2" t="str">
        <f t="shared" ca="1" si="129"/>
        <v/>
      </c>
      <c r="BR5928" t="str">
        <f t="shared" ca="1" si="130"/>
        <v/>
      </c>
      <c r="BS5928" s="1" t="str">
        <f t="shared" ca="1" si="131"/>
        <v/>
      </c>
      <c r="BT5928" s="1" t="str">
        <f t="shared" ca="1" si="132"/>
        <v/>
      </c>
      <c r="BU5928">
        <f>ROW()</f>
        <v>5928</v>
      </c>
    </row>
    <row r="5929" spans="1:73" x14ac:dyDescent="0.45">
      <c r="A5929" s="2">
        <f>IF(K5929="",MAX(A$2:A5928)+1,"")</f>
        <v>1615</v>
      </c>
      <c r="B5929" s="3" t="str">
        <f ca="1">IFERROR(IF(A5929&lt;&gt;"",MATCH(A5929,H$2:H5928,0)+1,""),"")</f>
        <v/>
      </c>
      <c r="C5929" s="3">
        <f ca="1">MAX(MAX(A$2:A5928),MAX(H$2:H5928))</f>
        <v>1614</v>
      </c>
      <c r="D5929" s="2">
        <f t="shared" si="112"/>
        <v>5930</v>
      </c>
      <c r="E5929" s="2" t="str">
        <f>IF(A5929="",LOOKUP(2, 1/(A$1:A5928&lt;&gt;""), ROW(A$1:A5928)),"")</f>
        <v/>
      </c>
      <c r="F5929" s="2" t="str">
        <f ca="1">IFERROR(IF(H5929&lt;&gt;"",INDEX(ROW(A:A),MATCH(H5929,A:A,0)),LOOKUP(2,1/(H$1:H5928=A5929),ROW(H$1:H5928))),"")</f>
        <v/>
      </c>
      <c r="G5929" s="3">
        <f ca="1">IF(D5929&gt;ROW()+1,IF(D5929&lt;&gt;"",SUM(G5930:INDIRECT("G"&amp;(D5929-1))),I5929*INDIRECT("G"&amp;F5929)),1)</f>
        <v>1</v>
      </c>
      <c r="H5929" s="6">
        <f ca="1">IF(J5929="",IF(COUNTIF(K$2:K5928,K5929)&gt;0,INDIRECT("H"&amp;MATCH(K5929,K$2:K5928,0)+1),IF(COUNTIF(J$2:J5928,K5929)&gt;0,INDIRECT("A"&amp;MATCH(K5929,J$2:J5928,0)+1),C5929+1)),"")</f>
        <v>0</v>
      </c>
      <c r="I5929">
        <f t="shared" ca="1" si="113"/>
        <v>1</v>
      </c>
      <c r="J5929" s="2" t="str">
        <f t="shared" ca="1" si="114"/>
        <v/>
      </c>
      <c r="L5929">
        <f t="shared" si="115"/>
        <v>1</v>
      </c>
      <c r="M5929" t="str">
        <f t="shared" si="116"/>
        <v/>
      </c>
      <c r="N5929" s="2" t="str">
        <f t="shared" si="117"/>
        <v/>
      </c>
      <c r="O5929" s="2" t="str">
        <f t="shared" si="118"/>
        <v/>
      </c>
      <c r="T5929" s="2">
        <f t="shared" si="119"/>
        <v>0</v>
      </c>
      <c r="W5929" s="2">
        <f>IF(X5929&lt;&gt;"",VLOOKUP(X5929,燃料!B$12:D$18,3,0)*Y5929,0)</f>
        <v>0</v>
      </c>
      <c r="Y5929" s="2">
        <f t="shared" si="120"/>
        <v>0</v>
      </c>
      <c r="AB5929">
        <f>IF(X5929&lt;&gt;0,VLOOKUP(X5929,燃料!$B$12:$H$18,7,0)*Y5929,0)</f>
        <v>0</v>
      </c>
      <c r="AE5929" s="9">
        <f t="shared" si="121"/>
        <v>0</v>
      </c>
      <c r="AH5929">
        <v>1</v>
      </c>
      <c r="AQ5929" s="2">
        <f ca="1">IF($D5929&lt;&gt;"",IF(K5929&lt;&gt;0,INDIRECT("AQ"&amp;K5929),$AH5929*($T5929+IF($D5929&gt;ROW()+1,SUM(AQ5930:INDIRECT("AQ"&amp;$D5929-1)),0))/$L5929),$N5929*INDIRECT("AQ"&amp;$F5929))</f>
        <v>0</v>
      </c>
      <c r="AR5929" s="2">
        <f ca="1">IF($D5929&lt;&gt;"",IF(K5929&lt;&gt;0,INDIRECT("AR"&amp;K5929),$AH5929*($W5929+$AC5929+$AD5929+IF($D5929&gt;(ROW()+1),SUM(AR5930:INDIRECT("AR"&amp;$D5929-1)),0))/$L5929),$N5929*INDIRECT("AR"&amp;$F5929))</f>
        <v>0</v>
      </c>
      <c r="AS5929" s="7">
        <f ca="1">AQ5929*燃料!$D$15+AR5929</f>
        <v>0</v>
      </c>
      <c r="AT5929" s="2">
        <f ca="1">AQ5929*燃料!$H$15</f>
        <v>0</v>
      </c>
      <c r="AU5929" s="2">
        <f ca="1">IF($D5929&lt;&gt;"",IF(K5929&lt;&gt;0,INDIRECT("AU"&amp;K5929),$AH5929*($AB5929+IF($D5929&gt;(ROW()+1),SUM(AU5930:INDIRECT("AU"&amp;$D5929-1)),0))/$L5929),$N5929*INDIRECT("AU"&amp;$F5929))</f>
        <v>0</v>
      </c>
      <c r="AV5929" s="2">
        <f ca="1">IF($D5929&lt;&gt;"",IF(K5929&lt;&gt;0,INDIRECT("AV"&amp;K5929),$AH5929*($AE5929+IF($D5929&gt;(ROW()+1),SUM(AV5930:INDIRECT("AV"&amp;$D5929-1)),0))/$L5929),$N5929*INDIRECT("AV"&amp;$F5929))</f>
        <v>0</v>
      </c>
      <c r="AW5929" s="7">
        <f t="shared" ca="1" si="122"/>
        <v>0</v>
      </c>
      <c r="AX5929" s="2">
        <f t="shared" ca="1" si="123"/>
        <v>1</v>
      </c>
      <c r="AY5929">
        <v>0</v>
      </c>
      <c r="AZ5929" t="s">
        <v>33</v>
      </c>
      <c r="BA5929">
        <f t="shared" si="124"/>
        <v>5930</v>
      </c>
      <c r="BB5929" t="str">
        <f t="shared" si="125"/>
        <v/>
      </c>
      <c r="BC5929" t="str">
        <f t="shared" ca="1" si="126"/>
        <v/>
      </c>
      <c r="BE5929" s="2" t="str">
        <f t="shared" ca="1" si="127"/>
        <v/>
      </c>
      <c r="BF5929" s="2" t="str">
        <f t="shared" si="128"/>
        <v/>
      </c>
      <c r="BG5929" s="2" t="str">
        <f t="shared" ca="1" si="129"/>
        <v/>
      </c>
      <c r="BR5929" t="str">
        <f t="shared" ca="1" si="130"/>
        <v/>
      </c>
      <c r="BS5929" s="1" t="str">
        <f t="shared" ca="1" si="131"/>
        <v/>
      </c>
      <c r="BT5929" s="1" t="str">
        <f t="shared" ca="1" si="132"/>
        <v/>
      </c>
      <c r="BU5929">
        <f>ROW()</f>
        <v>5929</v>
      </c>
    </row>
    <row r="5930" spans="1:73" x14ac:dyDescent="0.45">
      <c r="A5930" s="2">
        <f>IF(K5930="",MAX(A$2:A5929)+1,"")</f>
        <v>1616</v>
      </c>
      <c r="B5930" s="3" t="str">
        <f ca="1">IFERROR(IF(A5930&lt;&gt;"",MATCH(A5930,H$2:H5929,0)+1,""),"")</f>
        <v/>
      </c>
      <c r="C5930" s="3">
        <f ca="1">MAX(MAX(A$2:A5929),MAX(H$2:H5929))</f>
        <v>1615</v>
      </c>
      <c r="D5930" s="2">
        <f t="shared" si="112"/>
        <v>5931</v>
      </c>
      <c r="E5930" s="2" t="str">
        <f>IF(A5930="",LOOKUP(2, 1/(A$1:A5929&lt;&gt;""), ROW(A$1:A5929)),"")</f>
        <v/>
      </c>
      <c r="F5930" s="2" t="str">
        <f ca="1">IFERROR(IF(H5930&lt;&gt;"",INDEX(ROW(A:A),MATCH(H5930,A:A,0)),LOOKUP(2,1/(H$1:H5929=A5930),ROW(H$1:H5929))),"")</f>
        <v/>
      </c>
      <c r="G5930" s="3">
        <f ca="1">IF(D5930&gt;ROW()+1,IF(D5930&lt;&gt;"",SUM(G5931:INDIRECT("G"&amp;(D5930-1))),I5930*INDIRECT("G"&amp;F5930)),1)</f>
        <v>1</v>
      </c>
      <c r="H5930" s="6">
        <f ca="1">IF(J5930="",IF(COUNTIF(K$2:K5929,K5930)&gt;0,INDIRECT("H"&amp;MATCH(K5930,K$2:K5929,0)+1),IF(COUNTIF(J$2:J5929,K5930)&gt;0,INDIRECT("A"&amp;MATCH(K5930,J$2:J5929,0)+1),C5930+1)),"")</f>
        <v>0</v>
      </c>
      <c r="I5930">
        <f t="shared" ca="1" si="113"/>
        <v>1</v>
      </c>
      <c r="J5930" s="2" t="str">
        <f t="shared" ca="1" si="114"/>
        <v/>
      </c>
      <c r="L5930">
        <f t="shared" si="115"/>
        <v>1</v>
      </c>
      <c r="M5930" t="str">
        <f t="shared" si="116"/>
        <v/>
      </c>
      <c r="N5930" s="2" t="str">
        <f t="shared" si="117"/>
        <v/>
      </c>
      <c r="O5930" s="2" t="str">
        <f t="shared" si="118"/>
        <v/>
      </c>
      <c r="T5930" s="2">
        <f t="shared" si="119"/>
        <v>0</v>
      </c>
      <c r="W5930" s="2">
        <f>IF(X5930&lt;&gt;"",VLOOKUP(X5930,燃料!B$12:D$18,3,0)*Y5930,0)</f>
        <v>0</v>
      </c>
      <c r="Y5930" s="2">
        <f t="shared" si="120"/>
        <v>0</v>
      </c>
      <c r="AB5930">
        <f>IF(X5930&lt;&gt;0,VLOOKUP(X5930,燃料!$B$12:$H$18,7,0)*Y5930,0)</f>
        <v>0</v>
      </c>
      <c r="AE5930" s="9">
        <f t="shared" si="121"/>
        <v>0</v>
      </c>
      <c r="AH5930">
        <v>1</v>
      </c>
      <c r="AQ5930" s="2">
        <f ca="1">IF($D5930&lt;&gt;"",IF(K5930&lt;&gt;0,INDIRECT("AQ"&amp;K5930),$AH5930*($T5930+IF($D5930&gt;ROW()+1,SUM(AQ5931:INDIRECT("AQ"&amp;$D5930-1)),0))/$L5930),$N5930*INDIRECT("AQ"&amp;$F5930))</f>
        <v>0</v>
      </c>
      <c r="AR5930" s="2">
        <f ca="1">IF($D5930&lt;&gt;"",IF(K5930&lt;&gt;0,INDIRECT("AR"&amp;K5930),$AH5930*($W5930+$AC5930+$AD5930+IF($D5930&gt;(ROW()+1),SUM(AR5931:INDIRECT("AR"&amp;$D5930-1)),0))/$L5930),$N5930*INDIRECT("AR"&amp;$F5930))</f>
        <v>0</v>
      </c>
      <c r="AS5930" s="7">
        <f ca="1">AQ5930*燃料!$D$15+AR5930</f>
        <v>0</v>
      </c>
      <c r="AT5930" s="2">
        <f ca="1">AQ5930*燃料!$H$15</f>
        <v>0</v>
      </c>
      <c r="AU5930" s="2">
        <f ca="1">IF($D5930&lt;&gt;"",IF(K5930&lt;&gt;0,INDIRECT("AU"&amp;K5930),$AH5930*($AB5930+IF($D5930&gt;(ROW()+1),SUM(AU5931:INDIRECT("AU"&amp;$D5930-1)),0))/$L5930),$N5930*INDIRECT("AU"&amp;$F5930))</f>
        <v>0</v>
      </c>
      <c r="AV5930" s="2">
        <f ca="1">IF($D5930&lt;&gt;"",IF(K5930&lt;&gt;0,INDIRECT("AV"&amp;K5930),$AH5930*($AE5930+IF($D5930&gt;(ROW()+1),SUM(AV5931:INDIRECT("AV"&amp;$D5930-1)),0))/$L5930),$N5930*INDIRECT("AV"&amp;$F5930))</f>
        <v>0</v>
      </c>
      <c r="AW5930" s="7">
        <f t="shared" ca="1" si="122"/>
        <v>0</v>
      </c>
      <c r="AX5930" s="2">
        <f t="shared" ca="1" si="123"/>
        <v>1</v>
      </c>
      <c r="AY5930">
        <v>0</v>
      </c>
      <c r="AZ5930" t="s">
        <v>33</v>
      </c>
      <c r="BA5930">
        <f t="shared" si="124"/>
        <v>5931</v>
      </c>
      <c r="BB5930" t="str">
        <f t="shared" si="125"/>
        <v/>
      </c>
      <c r="BC5930" t="str">
        <f t="shared" ca="1" si="126"/>
        <v/>
      </c>
      <c r="BE5930" s="2" t="str">
        <f t="shared" ca="1" si="127"/>
        <v/>
      </c>
      <c r="BF5930" s="2" t="str">
        <f t="shared" si="128"/>
        <v/>
      </c>
      <c r="BG5930" s="2" t="str">
        <f t="shared" ca="1" si="129"/>
        <v/>
      </c>
      <c r="BR5930" t="str">
        <f t="shared" ca="1" si="130"/>
        <v/>
      </c>
      <c r="BS5930" s="1" t="str">
        <f t="shared" ca="1" si="131"/>
        <v/>
      </c>
      <c r="BT5930" s="1" t="str">
        <f t="shared" ca="1" si="132"/>
        <v/>
      </c>
      <c r="BU5930">
        <f>ROW()</f>
        <v>5930</v>
      </c>
    </row>
    <row r="5931" spans="1:73" x14ac:dyDescent="0.45">
      <c r="A5931" s="2">
        <f>IF(K5931="",MAX(A$2:A5930)+1,"")</f>
        <v>1617</v>
      </c>
      <c r="B5931" s="3" t="str">
        <f ca="1">IFERROR(IF(A5931&lt;&gt;"",MATCH(A5931,H$2:H5930,0)+1,""),"")</f>
        <v/>
      </c>
      <c r="C5931" s="3">
        <f ca="1">MAX(MAX(A$2:A5930),MAX(H$2:H5930))</f>
        <v>1616</v>
      </c>
      <c r="D5931" s="2">
        <f t="shared" si="112"/>
        <v>5932</v>
      </c>
      <c r="E5931" s="2" t="str">
        <f>IF(A5931="",LOOKUP(2, 1/(A$1:A5930&lt;&gt;""), ROW(A$1:A5930)),"")</f>
        <v/>
      </c>
      <c r="F5931" s="2" t="str">
        <f ca="1">IFERROR(IF(H5931&lt;&gt;"",INDEX(ROW(A:A),MATCH(H5931,A:A,0)),LOOKUP(2,1/(H$1:H5930=A5931),ROW(H$1:H5930))),"")</f>
        <v/>
      </c>
      <c r="G5931" s="3">
        <f ca="1">IF(D5931&gt;ROW()+1,IF(D5931&lt;&gt;"",SUM(G5932:INDIRECT("G"&amp;(D5931-1))),I5931*INDIRECT("G"&amp;F5931)),1)</f>
        <v>1</v>
      </c>
      <c r="H5931" s="6">
        <f ca="1">IF(J5931="",IF(COUNTIF(K$2:K5930,K5931)&gt;0,INDIRECT("H"&amp;MATCH(K5931,K$2:K5930,0)+1),IF(COUNTIF(J$2:J5930,K5931)&gt;0,INDIRECT("A"&amp;MATCH(K5931,J$2:J5930,0)+1),C5931+1)),"")</f>
        <v>0</v>
      </c>
      <c r="I5931">
        <f t="shared" ca="1" si="113"/>
        <v>1</v>
      </c>
      <c r="J5931" s="2" t="str">
        <f t="shared" ca="1" si="114"/>
        <v/>
      </c>
      <c r="L5931">
        <f t="shared" si="115"/>
        <v>1</v>
      </c>
      <c r="M5931" t="str">
        <f t="shared" si="116"/>
        <v/>
      </c>
      <c r="N5931" s="2" t="str">
        <f t="shared" si="117"/>
        <v/>
      </c>
      <c r="O5931" s="2" t="str">
        <f t="shared" si="118"/>
        <v/>
      </c>
      <c r="T5931" s="2">
        <f t="shared" si="119"/>
        <v>0</v>
      </c>
      <c r="W5931" s="2">
        <f>IF(X5931&lt;&gt;"",VLOOKUP(X5931,燃料!B$12:D$18,3,0)*Y5931,0)</f>
        <v>0</v>
      </c>
      <c r="Y5931" s="2">
        <f t="shared" si="120"/>
        <v>0</v>
      </c>
      <c r="AB5931">
        <f>IF(X5931&lt;&gt;0,VLOOKUP(X5931,燃料!$B$12:$H$18,7,0)*Y5931,0)</f>
        <v>0</v>
      </c>
      <c r="AE5931" s="9">
        <f t="shared" si="121"/>
        <v>0</v>
      </c>
      <c r="AH5931">
        <v>1</v>
      </c>
      <c r="AQ5931" s="2">
        <f ca="1">IF($D5931&lt;&gt;"",IF(K5931&lt;&gt;0,INDIRECT("AQ"&amp;K5931),$AH5931*($T5931+IF($D5931&gt;ROW()+1,SUM(AQ5932:INDIRECT("AQ"&amp;$D5931-1)),0))/$L5931),$N5931*INDIRECT("AQ"&amp;$F5931))</f>
        <v>0</v>
      </c>
      <c r="AR5931" s="2">
        <f ca="1">IF($D5931&lt;&gt;"",IF(K5931&lt;&gt;0,INDIRECT("AR"&amp;K5931),$AH5931*($W5931+$AC5931+$AD5931+IF($D5931&gt;(ROW()+1),SUM(AR5932:INDIRECT("AR"&amp;$D5931-1)),0))/$L5931),$N5931*INDIRECT("AR"&amp;$F5931))</f>
        <v>0</v>
      </c>
      <c r="AS5931" s="7">
        <f ca="1">AQ5931*燃料!$D$15+AR5931</f>
        <v>0</v>
      </c>
      <c r="AT5931" s="2">
        <f ca="1">AQ5931*燃料!$H$15</f>
        <v>0</v>
      </c>
      <c r="AU5931" s="2">
        <f ca="1">IF($D5931&lt;&gt;"",IF(K5931&lt;&gt;0,INDIRECT("AU"&amp;K5931),$AH5931*($AB5931+IF($D5931&gt;(ROW()+1),SUM(AU5932:INDIRECT("AU"&amp;$D5931-1)),0))/$L5931),$N5931*INDIRECT("AU"&amp;$F5931))</f>
        <v>0</v>
      </c>
      <c r="AV5931" s="2">
        <f ca="1">IF($D5931&lt;&gt;"",IF(K5931&lt;&gt;0,INDIRECT("AV"&amp;K5931),$AH5931*($AE5931+IF($D5931&gt;(ROW()+1),SUM(AV5932:INDIRECT("AV"&amp;$D5931-1)),0))/$L5931),$N5931*INDIRECT("AV"&amp;$F5931))</f>
        <v>0</v>
      </c>
      <c r="AW5931" s="7">
        <f t="shared" ca="1" si="122"/>
        <v>0</v>
      </c>
      <c r="AX5931" s="2">
        <f t="shared" ca="1" si="123"/>
        <v>1</v>
      </c>
      <c r="AY5931">
        <v>0</v>
      </c>
      <c r="AZ5931" t="s">
        <v>33</v>
      </c>
      <c r="BA5931">
        <f t="shared" si="124"/>
        <v>5932</v>
      </c>
      <c r="BB5931" t="str">
        <f t="shared" si="125"/>
        <v/>
      </c>
      <c r="BC5931" t="str">
        <f t="shared" ca="1" si="126"/>
        <v/>
      </c>
      <c r="BE5931" s="2" t="str">
        <f t="shared" ca="1" si="127"/>
        <v/>
      </c>
      <c r="BF5931" s="2" t="str">
        <f t="shared" si="128"/>
        <v/>
      </c>
      <c r="BG5931" s="2" t="str">
        <f t="shared" ca="1" si="129"/>
        <v/>
      </c>
      <c r="BR5931" t="str">
        <f t="shared" ca="1" si="130"/>
        <v/>
      </c>
      <c r="BS5931" s="1" t="str">
        <f t="shared" ca="1" si="131"/>
        <v/>
      </c>
      <c r="BT5931" s="1" t="str">
        <f t="shared" ca="1" si="132"/>
        <v/>
      </c>
      <c r="BU5931">
        <f>ROW()</f>
        <v>5931</v>
      </c>
    </row>
    <row r="5932" spans="1:73" x14ac:dyDescent="0.45">
      <c r="A5932" s="2">
        <f>IF(K5932="",MAX(A$2:A5931)+1,"")</f>
        <v>1618</v>
      </c>
      <c r="B5932" s="3" t="str">
        <f ca="1">IFERROR(IF(A5932&lt;&gt;"",MATCH(A5932,H$2:H5931,0)+1,""),"")</f>
        <v/>
      </c>
      <c r="C5932" s="3">
        <f ca="1">MAX(MAX(A$2:A5931),MAX(H$2:H5931))</f>
        <v>1617</v>
      </c>
      <c r="D5932" s="2">
        <f t="shared" si="112"/>
        <v>5933</v>
      </c>
      <c r="E5932" s="2" t="str">
        <f>IF(A5932="",LOOKUP(2, 1/(A$1:A5931&lt;&gt;""), ROW(A$1:A5931)),"")</f>
        <v/>
      </c>
      <c r="F5932" s="2" t="str">
        <f ca="1">IFERROR(IF(H5932&lt;&gt;"",INDEX(ROW(A:A),MATCH(H5932,A:A,0)),LOOKUP(2,1/(H$1:H5931=A5932),ROW(H$1:H5931))),"")</f>
        <v/>
      </c>
      <c r="G5932" s="3">
        <f ca="1">IF(D5932&gt;ROW()+1,IF(D5932&lt;&gt;"",SUM(G5933:INDIRECT("G"&amp;(D5932-1))),I5932*INDIRECT("G"&amp;F5932)),1)</f>
        <v>1</v>
      </c>
      <c r="H5932" s="6">
        <f ca="1">IF(J5932="",IF(COUNTIF(K$2:K5931,K5932)&gt;0,INDIRECT("H"&amp;MATCH(K5932,K$2:K5931,0)+1),IF(COUNTIF(J$2:J5931,K5932)&gt;0,INDIRECT("A"&amp;MATCH(K5932,J$2:J5931,0)+1),C5932+1)),"")</f>
        <v>0</v>
      </c>
      <c r="I5932">
        <f t="shared" ca="1" si="113"/>
        <v>1</v>
      </c>
      <c r="J5932" s="2" t="str">
        <f t="shared" ca="1" si="114"/>
        <v/>
      </c>
      <c r="L5932">
        <f t="shared" si="115"/>
        <v>1</v>
      </c>
      <c r="M5932" t="str">
        <f t="shared" si="116"/>
        <v/>
      </c>
      <c r="N5932" s="2" t="str">
        <f t="shared" si="117"/>
        <v/>
      </c>
      <c r="O5932" s="2" t="str">
        <f t="shared" si="118"/>
        <v/>
      </c>
      <c r="T5932" s="2">
        <f t="shared" si="119"/>
        <v>0</v>
      </c>
      <c r="W5932" s="2">
        <f>IF(X5932&lt;&gt;"",VLOOKUP(X5932,燃料!B$12:D$18,3,0)*Y5932,0)</f>
        <v>0</v>
      </c>
      <c r="Y5932" s="2">
        <f t="shared" si="120"/>
        <v>0</v>
      </c>
      <c r="AB5932">
        <f>IF(X5932&lt;&gt;0,VLOOKUP(X5932,燃料!$B$12:$H$18,7,0)*Y5932,0)</f>
        <v>0</v>
      </c>
      <c r="AE5932" s="9">
        <f t="shared" si="121"/>
        <v>0</v>
      </c>
      <c r="AH5932">
        <v>1</v>
      </c>
      <c r="AQ5932" s="2">
        <f ca="1">IF($D5932&lt;&gt;"",IF(K5932&lt;&gt;0,INDIRECT("AQ"&amp;K5932),$AH5932*($T5932+IF($D5932&gt;ROW()+1,SUM(AQ5933:INDIRECT("AQ"&amp;$D5932-1)),0))/$L5932),$N5932*INDIRECT("AQ"&amp;$F5932))</f>
        <v>0</v>
      </c>
      <c r="AR5932" s="2">
        <f ca="1">IF($D5932&lt;&gt;"",IF(K5932&lt;&gt;0,INDIRECT("AR"&amp;K5932),$AH5932*($W5932+$AC5932+$AD5932+IF($D5932&gt;(ROW()+1),SUM(AR5933:INDIRECT("AR"&amp;$D5932-1)),0))/$L5932),$N5932*INDIRECT("AR"&amp;$F5932))</f>
        <v>0</v>
      </c>
      <c r="AS5932" s="7">
        <f ca="1">AQ5932*燃料!$D$15+AR5932</f>
        <v>0</v>
      </c>
      <c r="AT5932" s="2">
        <f ca="1">AQ5932*燃料!$H$15</f>
        <v>0</v>
      </c>
      <c r="AU5932" s="2">
        <f ca="1">IF($D5932&lt;&gt;"",IF(K5932&lt;&gt;0,INDIRECT("AU"&amp;K5932),$AH5932*($AB5932+IF($D5932&gt;(ROW()+1),SUM(AU5933:INDIRECT("AU"&amp;$D5932-1)),0))/$L5932),$N5932*INDIRECT("AU"&amp;$F5932))</f>
        <v>0</v>
      </c>
      <c r="AV5932" s="2">
        <f ca="1">IF($D5932&lt;&gt;"",IF(K5932&lt;&gt;0,INDIRECT("AV"&amp;K5932),$AH5932*($AE5932+IF($D5932&gt;(ROW()+1),SUM(AV5933:INDIRECT("AV"&amp;$D5932-1)),0))/$L5932),$N5932*INDIRECT("AV"&amp;$F5932))</f>
        <v>0</v>
      </c>
      <c r="AW5932" s="7">
        <f t="shared" ca="1" si="122"/>
        <v>0</v>
      </c>
      <c r="AX5932" s="2">
        <f t="shared" ca="1" si="123"/>
        <v>1</v>
      </c>
      <c r="AY5932">
        <v>0</v>
      </c>
      <c r="AZ5932" t="s">
        <v>33</v>
      </c>
      <c r="BA5932">
        <f t="shared" si="124"/>
        <v>5933</v>
      </c>
      <c r="BB5932" t="str">
        <f t="shared" si="125"/>
        <v/>
      </c>
      <c r="BC5932" t="str">
        <f t="shared" ca="1" si="126"/>
        <v/>
      </c>
      <c r="BE5932" s="2" t="str">
        <f t="shared" ca="1" si="127"/>
        <v/>
      </c>
      <c r="BF5932" s="2" t="str">
        <f t="shared" si="128"/>
        <v/>
      </c>
      <c r="BG5932" s="2" t="str">
        <f t="shared" ca="1" si="129"/>
        <v/>
      </c>
      <c r="BR5932" t="str">
        <f t="shared" ca="1" si="130"/>
        <v/>
      </c>
      <c r="BS5932" s="1" t="str">
        <f t="shared" ca="1" si="131"/>
        <v/>
      </c>
      <c r="BT5932" s="1" t="str">
        <f t="shared" ca="1" si="132"/>
        <v/>
      </c>
      <c r="BU5932">
        <f>ROW()</f>
        <v>5932</v>
      </c>
    </row>
    <row r="5933" spans="1:73" x14ac:dyDescent="0.45">
      <c r="A5933" s="2">
        <f>IF(K5933="",MAX(A$2:A5932)+1,"")</f>
        <v>1619</v>
      </c>
      <c r="B5933" s="3" t="str">
        <f ca="1">IFERROR(IF(A5933&lt;&gt;"",MATCH(A5933,H$2:H5932,0)+1,""),"")</f>
        <v/>
      </c>
      <c r="C5933" s="3">
        <f ca="1">MAX(MAX(A$2:A5932),MAX(H$2:H5932))</f>
        <v>1618</v>
      </c>
      <c r="D5933" s="2">
        <f t="shared" si="112"/>
        <v>5934</v>
      </c>
      <c r="E5933" s="2" t="str">
        <f>IF(A5933="",LOOKUP(2, 1/(A$1:A5932&lt;&gt;""), ROW(A$1:A5932)),"")</f>
        <v/>
      </c>
      <c r="F5933" s="2" t="str">
        <f ca="1">IFERROR(IF(H5933&lt;&gt;"",INDEX(ROW(A:A),MATCH(H5933,A:A,0)),LOOKUP(2,1/(H$1:H5932=A5933),ROW(H$1:H5932))),"")</f>
        <v/>
      </c>
      <c r="G5933" s="3">
        <f ca="1">IF(D5933&gt;ROW()+1,IF(D5933&lt;&gt;"",SUM(G5934:INDIRECT("G"&amp;(D5933-1))),I5933*INDIRECT("G"&amp;F5933)),1)</f>
        <v>1</v>
      </c>
      <c r="H5933" s="6">
        <f ca="1">IF(J5933="",IF(COUNTIF(K$2:K5932,K5933)&gt;0,INDIRECT("H"&amp;MATCH(K5933,K$2:K5932,0)+1),IF(COUNTIF(J$2:J5932,K5933)&gt;0,INDIRECT("A"&amp;MATCH(K5933,J$2:J5932,0)+1),C5933+1)),"")</f>
        <v>0</v>
      </c>
      <c r="I5933">
        <f t="shared" ca="1" si="113"/>
        <v>1</v>
      </c>
      <c r="J5933" s="2" t="str">
        <f t="shared" ca="1" si="114"/>
        <v/>
      </c>
      <c r="L5933">
        <f t="shared" si="115"/>
        <v>1</v>
      </c>
      <c r="M5933" t="str">
        <f t="shared" si="116"/>
        <v/>
      </c>
      <c r="N5933" s="2" t="str">
        <f t="shared" si="117"/>
        <v/>
      </c>
      <c r="O5933" s="2" t="str">
        <f t="shared" si="118"/>
        <v/>
      </c>
      <c r="T5933" s="2">
        <f t="shared" si="119"/>
        <v>0</v>
      </c>
      <c r="W5933" s="2">
        <f>IF(X5933&lt;&gt;"",VLOOKUP(X5933,燃料!B$12:D$18,3,0)*Y5933,0)</f>
        <v>0</v>
      </c>
      <c r="Y5933" s="2">
        <f t="shared" si="120"/>
        <v>0</v>
      </c>
      <c r="AB5933">
        <f>IF(X5933&lt;&gt;0,VLOOKUP(X5933,燃料!$B$12:$H$18,7,0)*Y5933,0)</f>
        <v>0</v>
      </c>
      <c r="AE5933" s="9">
        <f t="shared" si="121"/>
        <v>0</v>
      </c>
      <c r="AH5933">
        <v>1</v>
      </c>
      <c r="AQ5933" s="2">
        <f ca="1">IF($D5933&lt;&gt;"",IF(K5933&lt;&gt;0,INDIRECT("AQ"&amp;K5933),$AH5933*($T5933+IF($D5933&gt;ROW()+1,SUM(AQ5934:INDIRECT("AQ"&amp;$D5933-1)),0))/$L5933),$N5933*INDIRECT("AQ"&amp;$F5933))</f>
        <v>0</v>
      </c>
      <c r="AR5933" s="2">
        <f ca="1">IF($D5933&lt;&gt;"",IF(K5933&lt;&gt;0,INDIRECT("AR"&amp;K5933),$AH5933*($W5933+$AC5933+$AD5933+IF($D5933&gt;(ROW()+1),SUM(AR5934:INDIRECT("AR"&amp;$D5933-1)),0))/$L5933),$N5933*INDIRECT("AR"&amp;$F5933))</f>
        <v>0</v>
      </c>
      <c r="AS5933" s="7">
        <f ca="1">AQ5933*燃料!$D$15+AR5933</f>
        <v>0</v>
      </c>
      <c r="AT5933" s="2">
        <f ca="1">AQ5933*燃料!$H$15</f>
        <v>0</v>
      </c>
      <c r="AU5933" s="2">
        <f ca="1">IF($D5933&lt;&gt;"",IF(K5933&lt;&gt;0,INDIRECT("AU"&amp;K5933),$AH5933*($AB5933+IF($D5933&gt;(ROW()+1),SUM(AU5934:INDIRECT("AU"&amp;$D5933-1)),0))/$L5933),$N5933*INDIRECT("AU"&amp;$F5933))</f>
        <v>0</v>
      </c>
      <c r="AV5933" s="2">
        <f ca="1">IF($D5933&lt;&gt;"",IF(K5933&lt;&gt;0,INDIRECT("AV"&amp;K5933),$AH5933*($AE5933+IF($D5933&gt;(ROW()+1),SUM(AV5934:INDIRECT("AV"&amp;$D5933-1)),0))/$L5933),$N5933*INDIRECT("AV"&amp;$F5933))</f>
        <v>0</v>
      </c>
      <c r="AW5933" s="7">
        <f t="shared" ca="1" si="122"/>
        <v>0</v>
      </c>
      <c r="AX5933" s="2">
        <f t="shared" ca="1" si="123"/>
        <v>1</v>
      </c>
      <c r="AY5933">
        <v>0</v>
      </c>
      <c r="AZ5933" t="s">
        <v>33</v>
      </c>
      <c r="BA5933">
        <f t="shared" si="124"/>
        <v>5934</v>
      </c>
      <c r="BB5933" t="str">
        <f t="shared" si="125"/>
        <v/>
      </c>
      <c r="BC5933" t="str">
        <f t="shared" ca="1" si="126"/>
        <v/>
      </c>
      <c r="BE5933" s="2" t="str">
        <f t="shared" ca="1" si="127"/>
        <v/>
      </c>
      <c r="BF5933" s="2" t="str">
        <f t="shared" si="128"/>
        <v/>
      </c>
      <c r="BG5933" s="2" t="str">
        <f t="shared" ca="1" si="129"/>
        <v/>
      </c>
      <c r="BR5933" t="str">
        <f t="shared" ca="1" si="130"/>
        <v/>
      </c>
      <c r="BS5933" s="1" t="str">
        <f t="shared" ca="1" si="131"/>
        <v/>
      </c>
      <c r="BT5933" s="1" t="str">
        <f t="shared" ca="1" si="132"/>
        <v/>
      </c>
      <c r="BU5933">
        <f>ROW()</f>
        <v>5933</v>
      </c>
    </row>
    <row r="5934" spans="1:73" x14ac:dyDescent="0.45">
      <c r="A5934" s="2">
        <f>IF(K5934="",MAX(A$2:A5933)+1,"")</f>
        <v>1620</v>
      </c>
      <c r="B5934" s="3" t="str">
        <f ca="1">IFERROR(IF(A5934&lt;&gt;"",MATCH(A5934,H$2:H5933,0)+1,""),"")</f>
        <v/>
      </c>
      <c r="C5934" s="3">
        <f ca="1">MAX(MAX(A$2:A5933),MAX(H$2:H5933))</f>
        <v>1619</v>
      </c>
      <c r="D5934" s="2">
        <f t="shared" si="112"/>
        <v>5935</v>
      </c>
      <c r="E5934" s="2" t="str">
        <f>IF(A5934="",LOOKUP(2, 1/(A$1:A5933&lt;&gt;""), ROW(A$1:A5933)),"")</f>
        <v/>
      </c>
      <c r="F5934" s="2" t="str">
        <f ca="1">IFERROR(IF(H5934&lt;&gt;"",INDEX(ROW(A:A),MATCH(H5934,A:A,0)),LOOKUP(2,1/(H$1:H5933=A5934),ROW(H$1:H5933))),"")</f>
        <v/>
      </c>
      <c r="G5934" s="3">
        <f ca="1">IF(D5934&gt;ROW()+1,IF(D5934&lt;&gt;"",SUM(G5935:INDIRECT("G"&amp;(D5934-1))),I5934*INDIRECT("G"&amp;F5934)),1)</f>
        <v>1</v>
      </c>
      <c r="H5934" s="6">
        <f ca="1">IF(J5934="",IF(COUNTIF(K$2:K5933,K5934)&gt;0,INDIRECT("H"&amp;MATCH(K5934,K$2:K5933,0)+1),IF(COUNTIF(J$2:J5933,K5934)&gt;0,INDIRECT("A"&amp;MATCH(K5934,J$2:J5933,0)+1),C5934+1)),"")</f>
        <v>0</v>
      </c>
      <c r="I5934">
        <f t="shared" ca="1" si="113"/>
        <v>1</v>
      </c>
      <c r="J5934" s="2" t="str">
        <f t="shared" ca="1" si="114"/>
        <v/>
      </c>
      <c r="L5934">
        <f t="shared" si="115"/>
        <v>1</v>
      </c>
      <c r="M5934" t="str">
        <f t="shared" si="116"/>
        <v/>
      </c>
      <c r="N5934" s="2" t="str">
        <f t="shared" si="117"/>
        <v/>
      </c>
      <c r="O5934" s="2" t="str">
        <f t="shared" si="118"/>
        <v/>
      </c>
      <c r="T5934" s="2">
        <f t="shared" si="119"/>
        <v>0</v>
      </c>
      <c r="W5934" s="2">
        <f>IF(X5934&lt;&gt;"",VLOOKUP(X5934,燃料!B$12:D$18,3,0)*Y5934,0)</f>
        <v>0</v>
      </c>
      <c r="Y5934" s="2">
        <f t="shared" si="120"/>
        <v>0</v>
      </c>
      <c r="AB5934">
        <f>IF(X5934&lt;&gt;0,VLOOKUP(X5934,燃料!$B$12:$H$18,7,0)*Y5934,0)</f>
        <v>0</v>
      </c>
      <c r="AE5934" s="9">
        <f t="shared" si="121"/>
        <v>0</v>
      </c>
      <c r="AH5934">
        <v>1</v>
      </c>
      <c r="AQ5934" s="2">
        <f ca="1">IF($D5934&lt;&gt;"",IF(K5934&lt;&gt;0,INDIRECT("AQ"&amp;K5934),$AH5934*($T5934+IF($D5934&gt;ROW()+1,SUM(AQ5935:INDIRECT("AQ"&amp;$D5934-1)),0))/$L5934),$N5934*INDIRECT("AQ"&amp;$F5934))</f>
        <v>0</v>
      </c>
      <c r="AR5934" s="2">
        <f ca="1">IF($D5934&lt;&gt;"",IF(K5934&lt;&gt;0,INDIRECT("AR"&amp;K5934),$AH5934*($W5934+$AC5934+$AD5934+IF($D5934&gt;(ROW()+1),SUM(AR5935:INDIRECT("AR"&amp;$D5934-1)),0))/$L5934),$N5934*INDIRECT("AR"&amp;$F5934))</f>
        <v>0</v>
      </c>
      <c r="AS5934" s="7">
        <f ca="1">AQ5934*燃料!$D$15+AR5934</f>
        <v>0</v>
      </c>
      <c r="AT5934" s="2">
        <f ca="1">AQ5934*燃料!$H$15</f>
        <v>0</v>
      </c>
      <c r="AU5934" s="2">
        <f ca="1">IF($D5934&lt;&gt;"",IF(K5934&lt;&gt;0,INDIRECT("AU"&amp;K5934),$AH5934*($AB5934+IF($D5934&gt;(ROW()+1),SUM(AU5935:INDIRECT("AU"&amp;$D5934-1)),0))/$L5934),$N5934*INDIRECT("AU"&amp;$F5934))</f>
        <v>0</v>
      </c>
      <c r="AV5934" s="2">
        <f ca="1">IF($D5934&lt;&gt;"",IF(K5934&lt;&gt;0,INDIRECT("AV"&amp;K5934),$AH5934*($AE5934+IF($D5934&gt;(ROW()+1),SUM(AV5935:INDIRECT("AV"&amp;$D5934-1)),0))/$L5934),$N5934*INDIRECT("AV"&amp;$F5934))</f>
        <v>0</v>
      </c>
      <c r="AW5934" s="7">
        <f t="shared" ca="1" si="122"/>
        <v>0</v>
      </c>
      <c r="AX5934" s="2">
        <f t="shared" ca="1" si="123"/>
        <v>1</v>
      </c>
      <c r="AY5934">
        <v>0</v>
      </c>
      <c r="AZ5934" t="s">
        <v>33</v>
      </c>
      <c r="BA5934">
        <f t="shared" si="124"/>
        <v>5935</v>
      </c>
      <c r="BB5934" t="str">
        <f t="shared" si="125"/>
        <v/>
      </c>
      <c r="BC5934" t="str">
        <f t="shared" ca="1" si="126"/>
        <v/>
      </c>
      <c r="BE5934" s="2" t="str">
        <f t="shared" ca="1" si="127"/>
        <v/>
      </c>
      <c r="BF5934" s="2" t="str">
        <f t="shared" si="128"/>
        <v/>
      </c>
      <c r="BG5934" s="2" t="str">
        <f t="shared" ca="1" si="129"/>
        <v/>
      </c>
      <c r="BR5934" t="str">
        <f t="shared" ca="1" si="130"/>
        <v/>
      </c>
      <c r="BS5934" s="1" t="str">
        <f t="shared" ca="1" si="131"/>
        <v/>
      </c>
      <c r="BT5934" s="1" t="str">
        <f t="shared" ca="1" si="132"/>
        <v/>
      </c>
      <c r="BU5934">
        <f>ROW()</f>
        <v>5934</v>
      </c>
    </row>
    <row r="5935" spans="1:73" x14ac:dyDescent="0.45">
      <c r="A5935" s="2">
        <f>IF(K5935="",MAX(A$2:A5934)+1,"")</f>
        <v>1621</v>
      </c>
      <c r="B5935" s="3" t="str">
        <f ca="1">IFERROR(IF(A5935&lt;&gt;"",MATCH(A5935,H$2:H5934,0)+1,""),"")</f>
        <v/>
      </c>
      <c r="C5935" s="3">
        <f ca="1">MAX(MAX(A$2:A5934),MAX(H$2:H5934))</f>
        <v>1620</v>
      </c>
      <c r="D5935" s="2">
        <f t="shared" si="112"/>
        <v>5936</v>
      </c>
      <c r="E5935" s="2" t="str">
        <f>IF(A5935="",LOOKUP(2, 1/(A$1:A5934&lt;&gt;""), ROW(A$1:A5934)),"")</f>
        <v/>
      </c>
      <c r="F5935" s="2" t="str">
        <f ca="1">IFERROR(IF(H5935&lt;&gt;"",INDEX(ROW(A:A),MATCH(H5935,A:A,0)),LOOKUP(2,1/(H$1:H5934=A5935),ROW(H$1:H5934))),"")</f>
        <v/>
      </c>
      <c r="G5935" s="3">
        <f ca="1">IF(D5935&gt;ROW()+1,IF(D5935&lt;&gt;"",SUM(G5936:INDIRECT("G"&amp;(D5935-1))),I5935*INDIRECT("G"&amp;F5935)),1)</f>
        <v>1</v>
      </c>
      <c r="H5935" s="6">
        <f ca="1">IF(J5935="",IF(COUNTIF(K$2:K5934,K5935)&gt;0,INDIRECT("H"&amp;MATCH(K5935,K$2:K5934,0)+1),IF(COUNTIF(J$2:J5934,K5935)&gt;0,INDIRECT("A"&amp;MATCH(K5935,J$2:J5934,0)+1),C5935+1)),"")</f>
        <v>0</v>
      </c>
      <c r="I5935">
        <f t="shared" ca="1" si="113"/>
        <v>1</v>
      </c>
      <c r="J5935" s="2" t="str">
        <f t="shared" ca="1" si="114"/>
        <v/>
      </c>
      <c r="L5935">
        <f t="shared" si="115"/>
        <v>1</v>
      </c>
      <c r="M5935" t="str">
        <f t="shared" si="116"/>
        <v/>
      </c>
      <c r="N5935" s="2" t="str">
        <f t="shared" si="117"/>
        <v/>
      </c>
      <c r="O5935" s="2" t="str">
        <f t="shared" si="118"/>
        <v/>
      </c>
      <c r="T5935" s="2">
        <f t="shared" si="119"/>
        <v>0</v>
      </c>
      <c r="W5935" s="2">
        <f>IF(X5935&lt;&gt;"",VLOOKUP(X5935,燃料!B$12:D$18,3,0)*Y5935,0)</f>
        <v>0</v>
      </c>
      <c r="Y5935" s="2">
        <f t="shared" si="120"/>
        <v>0</v>
      </c>
      <c r="AB5935">
        <f>IF(X5935&lt;&gt;0,VLOOKUP(X5935,燃料!$B$12:$H$18,7,0)*Y5935,0)</f>
        <v>0</v>
      </c>
      <c r="AE5935" s="9">
        <f t="shared" si="121"/>
        <v>0</v>
      </c>
      <c r="AH5935">
        <v>1</v>
      </c>
      <c r="AQ5935" s="2">
        <f ca="1">IF($D5935&lt;&gt;"",IF(K5935&lt;&gt;0,INDIRECT("AQ"&amp;K5935),$AH5935*($T5935+IF($D5935&gt;ROW()+1,SUM(AQ5936:INDIRECT("AQ"&amp;$D5935-1)),0))/$L5935),$N5935*INDIRECT("AQ"&amp;$F5935))</f>
        <v>0</v>
      </c>
      <c r="AR5935" s="2">
        <f ca="1">IF($D5935&lt;&gt;"",IF(K5935&lt;&gt;0,INDIRECT("AR"&amp;K5935),$AH5935*($W5935+$AC5935+$AD5935+IF($D5935&gt;(ROW()+1),SUM(AR5936:INDIRECT("AR"&amp;$D5935-1)),0))/$L5935),$N5935*INDIRECT("AR"&amp;$F5935))</f>
        <v>0</v>
      </c>
      <c r="AS5935" s="7">
        <f ca="1">AQ5935*燃料!$D$15+AR5935</f>
        <v>0</v>
      </c>
      <c r="AT5935" s="2">
        <f ca="1">AQ5935*燃料!$H$15</f>
        <v>0</v>
      </c>
      <c r="AU5935" s="2">
        <f ca="1">IF($D5935&lt;&gt;"",IF(K5935&lt;&gt;0,INDIRECT("AU"&amp;K5935),$AH5935*($AB5935+IF($D5935&gt;(ROW()+1),SUM(AU5936:INDIRECT("AU"&amp;$D5935-1)),0))/$L5935),$N5935*INDIRECT("AU"&amp;$F5935))</f>
        <v>0</v>
      </c>
      <c r="AV5935" s="2">
        <f ca="1">IF($D5935&lt;&gt;"",IF(K5935&lt;&gt;0,INDIRECT("AV"&amp;K5935),$AH5935*($AE5935+IF($D5935&gt;(ROW()+1),SUM(AV5936:INDIRECT("AV"&amp;$D5935-1)),0))/$L5935),$N5935*INDIRECT("AV"&amp;$F5935))</f>
        <v>0</v>
      </c>
      <c r="AW5935" s="7">
        <f t="shared" ca="1" si="122"/>
        <v>0</v>
      </c>
      <c r="AX5935" s="2">
        <f t="shared" ca="1" si="123"/>
        <v>1</v>
      </c>
      <c r="AY5935">
        <v>0</v>
      </c>
      <c r="AZ5935" t="s">
        <v>33</v>
      </c>
      <c r="BA5935">
        <f t="shared" si="124"/>
        <v>5936</v>
      </c>
      <c r="BB5935" t="str">
        <f t="shared" si="125"/>
        <v/>
      </c>
      <c r="BC5935" t="str">
        <f t="shared" ca="1" si="126"/>
        <v/>
      </c>
      <c r="BE5935" s="2" t="str">
        <f t="shared" ca="1" si="127"/>
        <v/>
      </c>
      <c r="BF5935" s="2" t="str">
        <f t="shared" si="128"/>
        <v/>
      </c>
      <c r="BG5935" s="2" t="str">
        <f t="shared" ca="1" si="129"/>
        <v/>
      </c>
      <c r="BR5935" t="str">
        <f t="shared" ca="1" si="130"/>
        <v/>
      </c>
      <c r="BS5935" s="1" t="str">
        <f t="shared" ca="1" si="131"/>
        <v/>
      </c>
      <c r="BT5935" s="1" t="str">
        <f t="shared" ca="1" si="132"/>
        <v/>
      </c>
      <c r="BU5935">
        <f>ROW()</f>
        <v>5935</v>
      </c>
    </row>
    <row r="5936" spans="1:73" x14ac:dyDescent="0.45">
      <c r="A5936" s="2">
        <f>IF(K5936="",MAX(A$2:A5935)+1,"")</f>
        <v>1622</v>
      </c>
      <c r="B5936" s="3" t="str">
        <f ca="1">IFERROR(IF(A5936&lt;&gt;"",MATCH(A5936,H$2:H5935,0)+1,""),"")</f>
        <v/>
      </c>
      <c r="C5936" s="3">
        <f ca="1">MAX(MAX(A$2:A5935),MAX(H$2:H5935))</f>
        <v>1621</v>
      </c>
      <c r="D5936" s="2">
        <f t="shared" si="112"/>
        <v>5937</v>
      </c>
      <c r="E5936" s="2" t="str">
        <f>IF(A5936="",LOOKUP(2, 1/(A$1:A5935&lt;&gt;""), ROW(A$1:A5935)),"")</f>
        <v/>
      </c>
      <c r="F5936" s="2" t="str">
        <f ca="1">IFERROR(IF(H5936&lt;&gt;"",INDEX(ROW(A:A),MATCH(H5936,A:A,0)),LOOKUP(2,1/(H$1:H5935=A5936),ROW(H$1:H5935))),"")</f>
        <v/>
      </c>
      <c r="G5936" s="3">
        <f ca="1">IF(D5936&gt;ROW()+1,IF(D5936&lt;&gt;"",SUM(G5937:INDIRECT("G"&amp;(D5936-1))),I5936*INDIRECT("G"&amp;F5936)),1)</f>
        <v>1</v>
      </c>
      <c r="H5936" s="6">
        <f ca="1">IF(J5936="",IF(COUNTIF(K$2:K5935,K5936)&gt;0,INDIRECT("H"&amp;MATCH(K5936,K$2:K5935,0)+1),IF(COUNTIF(J$2:J5935,K5936)&gt;0,INDIRECT("A"&amp;MATCH(K5936,J$2:J5935,0)+1),C5936+1)),"")</f>
        <v>0</v>
      </c>
      <c r="I5936">
        <f t="shared" ca="1" si="113"/>
        <v>1</v>
      </c>
      <c r="J5936" s="2" t="str">
        <f t="shared" ca="1" si="114"/>
        <v/>
      </c>
      <c r="L5936">
        <f t="shared" si="115"/>
        <v>1</v>
      </c>
      <c r="M5936" t="str">
        <f t="shared" si="116"/>
        <v/>
      </c>
      <c r="N5936" s="2" t="str">
        <f t="shared" si="117"/>
        <v/>
      </c>
      <c r="O5936" s="2" t="str">
        <f t="shared" si="118"/>
        <v/>
      </c>
      <c r="T5936" s="2">
        <f t="shared" si="119"/>
        <v>0</v>
      </c>
      <c r="W5936" s="2">
        <f>IF(X5936&lt;&gt;"",VLOOKUP(X5936,燃料!B$12:D$18,3,0)*Y5936,0)</f>
        <v>0</v>
      </c>
      <c r="Y5936" s="2">
        <f t="shared" si="120"/>
        <v>0</v>
      </c>
      <c r="AB5936">
        <f>IF(X5936&lt;&gt;0,VLOOKUP(X5936,燃料!$B$12:$H$18,7,0)*Y5936,0)</f>
        <v>0</v>
      </c>
      <c r="AE5936" s="9">
        <f t="shared" si="121"/>
        <v>0</v>
      </c>
      <c r="AH5936">
        <v>1</v>
      </c>
      <c r="AQ5936" s="2">
        <f ca="1">IF($D5936&lt;&gt;"",IF(K5936&lt;&gt;0,INDIRECT("AQ"&amp;K5936),$AH5936*($T5936+IF($D5936&gt;ROW()+1,SUM(AQ5937:INDIRECT("AQ"&amp;$D5936-1)),0))/$L5936),$N5936*INDIRECT("AQ"&amp;$F5936))</f>
        <v>0</v>
      </c>
      <c r="AR5936" s="2">
        <f ca="1">IF($D5936&lt;&gt;"",IF(K5936&lt;&gt;0,INDIRECT("AR"&amp;K5936),$AH5936*($W5936+$AC5936+$AD5936+IF($D5936&gt;(ROW()+1),SUM(AR5937:INDIRECT("AR"&amp;$D5936-1)),0))/$L5936),$N5936*INDIRECT("AR"&amp;$F5936))</f>
        <v>0</v>
      </c>
      <c r="AS5936" s="7">
        <f ca="1">AQ5936*燃料!$D$15+AR5936</f>
        <v>0</v>
      </c>
      <c r="AT5936" s="2">
        <f ca="1">AQ5936*燃料!$H$15</f>
        <v>0</v>
      </c>
      <c r="AU5936" s="2">
        <f ca="1">IF($D5936&lt;&gt;"",IF(K5936&lt;&gt;0,INDIRECT("AU"&amp;K5936),$AH5936*($AB5936+IF($D5936&gt;(ROW()+1),SUM(AU5937:INDIRECT("AU"&amp;$D5936-1)),0))/$L5936),$N5936*INDIRECT("AU"&amp;$F5936))</f>
        <v>0</v>
      </c>
      <c r="AV5936" s="2">
        <f ca="1">IF($D5936&lt;&gt;"",IF(K5936&lt;&gt;0,INDIRECT("AV"&amp;K5936),$AH5936*($AE5936+IF($D5936&gt;(ROW()+1),SUM(AV5937:INDIRECT("AV"&amp;$D5936-1)),0))/$L5936),$N5936*INDIRECT("AV"&amp;$F5936))</f>
        <v>0</v>
      </c>
      <c r="AW5936" s="7">
        <f t="shared" ca="1" si="122"/>
        <v>0</v>
      </c>
      <c r="AX5936" s="2">
        <f t="shared" ca="1" si="123"/>
        <v>1</v>
      </c>
      <c r="AY5936">
        <v>0</v>
      </c>
      <c r="AZ5936" t="s">
        <v>33</v>
      </c>
      <c r="BA5936">
        <f t="shared" si="124"/>
        <v>5937</v>
      </c>
      <c r="BB5936" t="str">
        <f t="shared" si="125"/>
        <v/>
      </c>
      <c r="BC5936" t="str">
        <f t="shared" ca="1" si="126"/>
        <v/>
      </c>
      <c r="BE5936" s="2" t="str">
        <f t="shared" ca="1" si="127"/>
        <v/>
      </c>
      <c r="BF5936" s="2" t="str">
        <f t="shared" si="128"/>
        <v/>
      </c>
      <c r="BG5936" s="2" t="str">
        <f t="shared" ca="1" si="129"/>
        <v/>
      </c>
      <c r="BR5936" t="str">
        <f t="shared" ca="1" si="130"/>
        <v/>
      </c>
      <c r="BS5936" s="1" t="str">
        <f t="shared" ca="1" si="131"/>
        <v/>
      </c>
      <c r="BT5936" s="1" t="str">
        <f t="shared" ca="1" si="132"/>
        <v/>
      </c>
      <c r="BU5936">
        <f>ROW()</f>
        <v>5936</v>
      </c>
    </row>
    <row r="5937" spans="1:73" x14ac:dyDescent="0.45">
      <c r="A5937" s="2">
        <f>IF(K5937="",MAX(A$2:A5936)+1,"")</f>
        <v>1623</v>
      </c>
      <c r="B5937" s="3" t="str">
        <f ca="1">IFERROR(IF(A5937&lt;&gt;"",MATCH(A5937,H$2:H5936,0)+1,""),"")</f>
        <v/>
      </c>
      <c r="C5937" s="3">
        <f ca="1">MAX(MAX(A$2:A5936),MAX(H$2:H5936))</f>
        <v>1622</v>
      </c>
      <c r="D5937" s="2">
        <f t="shared" si="112"/>
        <v>5938</v>
      </c>
      <c r="E5937" s="2" t="str">
        <f>IF(A5937="",LOOKUP(2, 1/(A$1:A5936&lt;&gt;""), ROW(A$1:A5936)),"")</f>
        <v/>
      </c>
      <c r="F5937" s="2" t="str">
        <f ca="1">IFERROR(IF(H5937&lt;&gt;"",INDEX(ROW(A:A),MATCH(H5937,A:A,0)),LOOKUP(2,1/(H$1:H5936=A5937),ROW(H$1:H5936))),"")</f>
        <v/>
      </c>
      <c r="G5937" s="3">
        <f ca="1">IF(D5937&gt;ROW()+1,IF(D5937&lt;&gt;"",SUM(G5938:INDIRECT("G"&amp;(D5937-1))),I5937*INDIRECT("G"&amp;F5937)),1)</f>
        <v>1</v>
      </c>
      <c r="H5937" s="6">
        <f ca="1">IF(J5937="",IF(COUNTIF(K$2:K5936,K5937)&gt;0,INDIRECT("H"&amp;MATCH(K5937,K$2:K5936,0)+1),IF(COUNTIF(J$2:J5936,K5937)&gt;0,INDIRECT("A"&amp;MATCH(K5937,J$2:J5936,0)+1),C5937+1)),"")</f>
        <v>0</v>
      </c>
      <c r="I5937">
        <f t="shared" ca="1" si="113"/>
        <v>1</v>
      </c>
      <c r="J5937" s="2" t="str">
        <f t="shared" ca="1" si="114"/>
        <v/>
      </c>
      <c r="L5937">
        <f t="shared" si="115"/>
        <v>1</v>
      </c>
      <c r="M5937" t="str">
        <f t="shared" si="116"/>
        <v/>
      </c>
      <c r="N5937" s="2" t="str">
        <f t="shared" si="117"/>
        <v/>
      </c>
      <c r="O5937" s="2" t="str">
        <f t="shared" si="118"/>
        <v/>
      </c>
      <c r="T5937" s="2">
        <f t="shared" si="119"/>
        <v>0</v>
      </c>
      <c r="W5937" s="2">
        <f>IF(X5937&lt;&gt;"",VLOOKUP(X5937,燃料!B$12:D$18,3,0)*Y5937,0)</f>
        <v>0</v>
      </c>
      <c r="Y5937" s="2">
        <f t="shared" si="120"/>
        <v>0</v>
      </c>
      <c r="AB5937">
        <f>IF(X5937&lt;&gt;0,VLOOKUP(X5937,燃料!$B$12:$H$18,7,0)*Y5937,0)</f>
        <v>0</v>
      </c>
      <c r="AE5937" s="9">
        <f t="shared" si="121"/>
        <v>0</v>
      </c>
      <c r="AH5937">
        <v>1</v>
      </c>
      <c r="AQ5937" s="2">
        <f ca="1">IF($D5937&lt;&gt;"",IF(K5937&lt;&gt;0,INDIRECT("AQ"&amp;K5937),$AH5937*($T5937+IF($D5937&gt;ROW()+1,SUM(AQ5938:INDIRECT("AQ"&amp;$D5937-1)),0))/$L5937),$N5937*INDIRECT("AQ"&amp;$F5937))</f>
        <v>0</v>
      </c>
      <c r="AR5937" s="2">
        <f ca="1">IF($D5937&lt;&gt;"",IF(K5937&lt;&gt;0,INDIRECT("AR"&amp;K5937),$AH5937*($W5937+$AC5937+$AD5937+IF($D5937&gt;(ROW()+1),SUM(AR5938:INDIRECT("AR"&amp;$D5937-1)),0))/$L5937),$N5937*INDIRECT("AR"&amp;$F5937))</f>
        <v>0</v>
      </c>
      <c r="AS5937" s="7">
        <f ca="1">AQ5937*燃料!$D$15+AR5937</f>
        <v>0</v>
      </c>
      <c r="AT5937" s="2">
        <f ca="1">AQ5937*燃料!$H$15</f>
        <v>0</v>
      </c>
      <c r="AU5937" s="2">
        <f ca="1">IF($D5937&lt;&gt;"",IF(K5937&lt;&gt;0,INDIRECT("AU"&amp;K5937),$AH5937*($AB5937+IF($D5937&gt;(ROW()+1),SUM(AU5938:INDIRECT("AU"&amp;$D5937-1)),0))/$L5937),$N5937*INDIRECT("AU"&amp;$F5937))</f>
        <v>0</v>
      </c>
      <c r="AV5937" s="2">
        <f ca="1">IF($D5937&lt;&gt;"",IF(K5937&lt;&gt;0,INDIRECT("AV"&amp;K5937),$AH5937*($AE5937+IF($D5937&gt;(ROW()+1),SUM(AV5938:INDIRECT("AV"&amp;$D5937-1)),0))/$L5937),$N5937*INDIRECT("AV"&amp;$F5937))</f>
        <v>0</v>
      </c>
      <c r="AW5937" s="7">
        <f t="shared" ca="1" si="122"/>
        <v>0</v>
      </c>
      <c r="AX5937" s="2">
        <f t="shared" ca="1" si="123"/>
        <v>1</v>
      </c>
      <c r="AY5937">
        <v>0</v>
      </c>
      <c r="AZ5937" t="s">
        <v>33</v>
      </c>
      <c r="BA5937">
        <f t="shared" si="124"/>
        <v>5938</v>
      </c>
      <c r="BB5937" t="str">
        <f t="shared" si="125"/>
        <v/>
      </c>
      <c r="BC5937" t="str">
        <f t="shared" ca="1" si="126"/>
        <v/>
      </c>
      <c r="BE5937" s="2" t="str">
        <f t="shared" ca="1" si="127"/>
        <v/>
      </c>
      <c r="BF5937" s="2" t="str">
        <f t="shared" si="128"/>
        <v/>
      </c>
      <c r="BG5937" s="2" t="str">
        <f t="shared" ca="1" si="129"/>
        <v/>
      </c>
      <c r="BR5937" t="str">
        <f t="shared" ca="1" si="130"/>
        <v/>
      </c>
      <c r="BS5937" s="1" t="str">
        <f t="shared" ca="1" si="131"/>
        <v/>
      </c>
      <c r="BT5937" s="1" t="str">
        <f t="shared" ca="1" si="132"/>
        <v/>
      </c>
      <c r="BU5937">
        <f>ROW()</f>
        <v>5937</v>
      </c>
    </row>
    <row r="5938" spans="1:73" x14ac:dyDescent="0.45">
      <c r="A5938" s="2">
        <f>IF(K5938="",MAX(A$2:A5937)+1,"")</f>
        <v>1624</v>
      </c>
      <c r="B5938" s="3" t="str">
        <f ca="1">IFERROR(IF(A5938&lt;&gt;"",MATCH(A5938,H$2:H5937,0)+1,""),"")</f>
        <v/>
      </c>
      <c r="C5938" s="3">
        <f ca="1">MAX(MAX(A$2:A5937),MAX(H$2:H5937))</f>
        <v>1623</v>
      </c>
      <c r="D5938" s="2">
        <f t="shared" si="112"/>
        <v>5939</v>
      </c>
      <c r="E5938" s="2" t="str">
        <f>IF(A5938="",LOOKUP(2, 1/(A$1:A5937&lt;&gt;""), ROW(A$1:A5937)),"")</f>
        <v/>
      </c>
      <c r="F5938" s="2" t="str">
        <f ca="1">IFERROR(IF(H5938&lt;&gt;"",INDEX(ROW(A:A),MATCH(H5938,A:A,0)),LOOKUP(2,1/(H$1:H5937=A5938),ROW(H$1:H5937))),"")</f>
        <v/>
      </c>
      <c r="G5938" s="3">
        <f ca="1">IF(D5938&gt;ROW()+1,IF(D5938&lt;&gt;"",SUM(G5939:INDIRECT("G"&amp;(D5938-1))),I5938*INDIRECT("G"&amp;F5938)),1)</f>
        <v>1</v>
      </c>
      <c r="H5938" s="6">
        <f ca="1">IF(J5938="",IF(COUNTIF(K$2:K5937,K5938)&gt;0,INDIRECT("H"&amp;MATCH(K5938,K$2:K5937,0)+1),IF(COUNTIF(J$2:J5937,K5938)&gt;0,INDIRECT("A"&amp;MATCH(K5938,J$2:J5937,0)+1),C5938+1)),"")</f>
        <v>0</v>
      </c>
      <c r="I5938">
        <f t="shared" ca="1" si="113"/>
        <v>1</v>
      </c>
      <c r="J5938" s="2" t="str">
        <f t="shared" ca="1" si="114"/>
        <v/>
      </c>
      <c r="L5938">
        <f t="shared" si="115"/>
        <v>1</v>
      </c>
      <c r="M5938" t="str">
        <f t="shared" si="116"/>
        <v/>
      </c>
      <c r="N5938" s="2" t="str">
        <f t="shared" si="117"/>
        <v/>
      </c>
      <c r="O5938" s="2" t="str">
        <f t="shared" si="118"/>
        <v/>
      </c>
      <c r="T5938" s="2">
        <f t="shared" si="119"/>
        <v>0</v>
      </c>
      <c r="W5938" s="2">
        <f>IF(X5938&lt;&gt;"",VLOOKUP(X5938,燃料!B$12:D$18,3,0)*Y5938,0)</f>
        <v>0</v>
      </c>
      <c r="Y5938" s="2">
        <f t="shared" si="120"/>
        <v>0</v>
      </c>
      <c r="AB5938">
        <f>IF(X5938&lt;&gt;0,VLOOKUP(X5938,燃料!$B$12:$H$18,7,0)*Y5938,0)</f>
        <v>0</v>
      </c>
      <c r="AE5938" s="9">
        <f t="shared" si="121"/>
        <v>0</v>
      </c>
      <c r="AH5938">
        <v>1</v>
      </c>
      <c r="AQ5938" s="2">
        <f ca="1">IF($D5938&lt;&gt;"",IF(K5938&lt;&gt;0,INDIRECT("AQ"&amp;K5938),$AH5938*($T5938+IF($D5938&gt;ROW()+1,SUM(AQ5939:INDIRECT("AQ"&amp;$D5938-1)),0))/$L5938),$N5938*INDIRECT("AQ"&amp;$F5938))</f>
        <v>0</v>
      </c>
      <c r="AR5938" s="2">
        <f ca="1">IF($D5938&lt;&gt;"",IF(K5938&lt;&gt;0,INDIRECT("AR"&amp;K5938),$AH5938*($W5938+$AC5938+$AD5938+IF($D5938&gt;(ROW()+1),SUM(AR5939:INDIRECT("AR"&amp;$D5938-1)),0))/$L5938),$N5938*INDIRECT("AR"&amp;$F5938))</f>
        <v>0</v>
      </c>
      <c r="AS5938" s="7">
        <f ca="1">AQ5938*燃料!$D$15+AR5938</f>
        <v>0</v>
      </c>
      <c r="AT5938" s="2">
        <f ca="1">AQ5938*燃料!$H$15</f>
        <v>0</v>
      </c>
      <c r="AU5938" s="2">
        <f ca="1">IF($D5938&lt;&gt;"",IF(K5938&lt;&gt;0,INDIRECT("AU"&amp;K5938),$AH5938*($AB5938+IF($D5938&gt;(ROW()+1),SUM(AU5939:INDIRECT("AU"&amp;$D5938-1)),0))/$L5938),$N5938*INDIRECT("AU"&amp;$F5938))</f>
        <v>0</v>
      </c>
      <c r="AV5938" s="2">
        <f ca="1">IF($D5938&lt;&gt;"",IF(K5938&lt;&gt;0,INDIRECT("AV"&amp;K5938),$AH5938*($AE5938+IF($D5938&gt;(ROW()+1),SUM(AV5939:INDIRECT("AV"&amp;$D5938-1)),0))/$L5938),$N5938*INDIRECT("AV"&amp;$F5938))</f>
        <v>0</v>
      </c>
      <c r="AW5938" s="7">
        <f t="shared" ca="1" si="122"/>
        <v>0</v>
      </c>
      <c r="AX5938" s="2">
        <f t="shared" ca="1" si="123"/>
        <v>1</v>
      </c>
      <c r="AY5938">
        <v>0</v>
      </c>
      <c r="AZ5938" t="s">
        <v>33</v>
      </c>
      <c r="BA5938">
        <f t="shared" si="124"/>
        <v>5939</v>
      </c>
      <c r="BB5938" t="str">
        <f t="shared" si="125"/>
        <v/>
      </c>
      <c r="BC5938" t="str">
        <f t="shared" ca="1" si="126"/>
        <v/>
      </c>
      <c r="BE5938" s="2" t="str">
        <f t="shared" ca="1" si="127"/>
        <v/>
      </c>
      <c r="BF5938" s="2" t="str">
        <f t="shared" si="128"/>
        <v/>
      </c>
      <c r="BG5938" s="2" t="str">
        <f t="shared" ca="1" si="129"/>
        <v/>
      </c>
      <c r="BR5938" t="str">
        <f t="shared" ca="1" si="130"/>
        <v/>
      </c>
      <c r="BS5938" s="1" t="str">
        <f t="shared" ca="1" si="131"/>
        <v/>
      </c>
      <c r="BT5938" s="1" t="str">
        <f t="shared" ca="1" si="132"/>
        <v/>
      </c>
      <c r="BU5938">
        <f>ROW()</f>
        <v>5938</v>
      </c>
    </row>
    <row r="5939" spans="1:73" x14ac:dyDescent="0.45">
      <c r="A5939" s="2">
        <f>IF(K5939="",MAX(A$2:A5938)+1,"")</f>
        <v>1625</v>
      </c>
      <c r="B5939" s="3" t="str">
        <f ca="1">IFERROR(IF(A5939&lt;&gt;"",MATCH(A5939,H$2:H5938,0)+1,""),"")</f>
        <v/>
      </c>
      <c r="C5939" s="3">
        <f ca="1">MAX(MAX(A$2:A5938),MAX(H$2:H5938))</f>
        <v>1624</v>
      </c>
      <c r="D5939" s="2">
        <f t="shared" si="112"/>
        <v>5940</v>
      </c>
      <c r="E5939" s="2" t="str">
        <f>IF(A5939="",LOOKUP(2, 1/(A$1:A5938&lt;&gt;""), ROW(A$1:A5938)),"")</f>
        <v/>
      </c>
      <c r="F5939" s="2" t="str">
        <f ca="1">IFERROR(IF(H5939&lt;&gt;"",INDEX(ROW(A:A),MATCH(H5939,A:A,0)),LOOKUP(2,1/(H$1:H5938=A5939),ROW(H$1:H5938))),"")</f>
        <v/>
      </c>
      <c r="G5939" s="3">
        <f ca="1">IF(D5939&gt;ROW()+1,IF(D5939&lt;&gt;"",SUM(G5940:INDIRECT("G"&amp;(D5939-1))),I5939*INDIRECT("G"&amp;F5939)),1)</f>
        <v>1</v>
      </c>
      <c r="H5939" s="6">
        <f ca="1">IF(J5939="",IF(COUNTIF(K$2:K5938,K5939)&gt;0,INDIRECT("H"&amp;MATCH(K5939,K$2:K5938,0)+1),IF(COUNTIF(J$2:J5938,K5939)&gt;0,INDIRECT("A"&amp;MATCH(K5939,J$2:J5938,0)+1),C5939+1)),"")</f>
        <v>0</v>
      </c>
      <c r="I5939">
        <f t="shared" ca="1" si="113"/>
        <v>1</v>
      </c>
      <c r="J5939" s="2" t="str">
        <f t="shared" ca="1" si="114"/>
        <v/>
      </c>
      <c r="L5939">
        <f t="shared" si="115"/>
        <v>1</v>
      </c>
      <c r="M5939" t="str">
        <f t="shared" si="116"/>
        <v/>
      </c>
      <c r="N5939" s="2" t="str">
        <f t="shared" si="117"/>
        <v/>
      </c>
      <c r="O5939" s="2" t="str">
        <f t="shared" si="118"/>
        <v/>
      </c>
      <c r="T5939" s="2">
        <f t="shared" si="119"/>
        <v>0</v>
      </c>
      <c r="W5939" s="2">
        <f>IF(X5939&lt;&gt;"",VLOOKUP(X5939,燃料!B$12:D$18,3,0)*Y5939,0)</f>
        <v>0</v>
      </c>
      <c r="Y5939" s="2">
        <f t="shared" si="120"/>
        <v>0</v>
      </c>
      <c r="AB5939">
        <f>IF(X5939&lt;&gt;0,VLOOKUP(X5939,燃料!$B$12:$H$18,7,0)*Y5939,0)</f>
        <v>0</v>
      </c>
      <c r="AE5939" s="9">
        <f t="shared" si="121"/>
        <v>0</v>
      </c>
      <c r="AH5939">
        <v>1</v>
      </c>
      <c r="AQ5939" s="2">
        <f ca="1">IF($D5939&lt;&gt;"",IF(K5939&lt;&gt;0,INDIRECT("AQ"&amp;K5939),$AH5939*($T5939+IF($D5939&gt;ROW()+1,SUM(AQ5940:INDIRECT("AQ"&amp;$D5939-1)),0))/$L5939),$N5939*INDIRECT("AQ"&amp;$F5939))</f>
        <v>0</v>
      </c>
      <c r="AR5939" s="2">
        <f ca="1">IF($D5939&lt;&gt;"",IF(K5939&lt;&gt;0,INDIRECT("AR"&amp;K5939),$AH5939*($W5939+$AC5939+$AD5939+IF($D5939&gt;(ROW()+1),SUM(AR5940:INDIRECT("AR"&amp;$D5939-1)),0))/$L5939),$N5939*INDIRECT("AR"&amp;$F5939))</f>
        <v>0</v>
      </c>
      <c r="AS5939" s="7">
        <f ca="1">AQ5939*燃料!$D$15+AR5939</f>
        <v>0</v>
      </c>
      <c r="AT5939" s="2">
        <f ca="1">AQ5939*燃料!$H$15</f>
        <v>0</v>
      </c>
      <c r="AU5939" s="2">
        <f ca="1">IF($D5939&lt;&gt;"",IF(K5939&lt;&gt;0,INDIRECT("AU"&amp;K5939),$AH5939*($AB5939+IF($D5939&gt;(ROW()+1),SUM(AU5940:INDIRECT("AU"&amp;$D5939-1)),0))/$L5939),$N5939*INDIRECT("AU"&amp;$F5939))</f>
        <v>0</v>
      </c>
      <c r="AV5939" s="2">
        <f ca="1">IF($D5939&lt;&gt;"",IF(K5939&lt;&gt;0,INDIRECT("AV"&amp;K5939),$AH5939*($AE5939+IF($D5939&gt;(ROW()+1),SUM(AV5940:INDIRECT("AV"&amp;$D5939-1)),0))/$L5939),$N5939*INDIRECT("AV"&amp;$F5939))</f>
        <v>0</v>
      </c>
      <c r="AW5939" s="7">
        <f t="shared" ca="1" si="122"/>
        <v>0</v>
      </c>
      <c r="AX5939" s="2">
        <f t="shared" ca="1" si="123"/>
        <v>1</v>
      </c>
      <c r="AY5939">
        <v>0</v>
      </c>
      <c r="AZ5939" t="s">
        <v>33</v>
      </c>
      <c r="BA5939">
        <f t="shared" si="124"/>
        <v>5940</v>
      </c>
      <c r="BB5939" t="str">
        <f t="shared" si="125"/>
        <v/>
      </c>
      <c r="BC5939" t="str">
        <f t="shared" ca="1" si="126"/>
        <v/>
      </c>
      <c r="BE5939" s="2" t="str">
        <f t="shared" ca="1" si="127"/>
        <v/>
      </c>
      <c r="BF5939" s="2" t="str">
        <f t="shared" si="128"/>
        <v/>
      </c>
      <c r="BG5939" s="2" t="str">
        <f t="shared" ca="1" si="129"/>
        <v/>
      </c>
      <c r="BR5939" t="str">
        <f t="shared" ca="1" si="130"/>
        <v/>
      </c>
      <c r="BS5939" s="1" t="str">
        <f t="shared" ca="1" si="131"/>
        <v/>
      </c>
      <c r="BT5939" s="1" t="str">
        <f t="shared" ca="1" si="132"/>
        <v/>
      </c>
      <c r="BU5939">
        <f>ROW()</f>
        <v>5939</v>
      </c>
    </row>
    <row r="5940" spans="1:73" x14ac:dyDescent="0.45">
      <c r="A5940" s="2">
        <f>IF(K5940="",MAX(A$2:A5939)+1,"")</f>
        <v>1626</v>
      </c>
      <c r="B5940" s="3" t="str">
        <f ca="1">IFERROR(IF(A5940&lt;&gt;"",MATCH(A5940,H$2:H5939,0)+1,""),"")</f>
        <v/>
      </c>
      <c r="C5940" s="3">
        <f ca="1">MAX(MAX(A$2:A5939),MAX(H$2:H5939))</f>
        <v>1625</v>
      </c>
      <c r="D5940" s="2">
        <f t="shared" si="112"/>
        <v>5941</v>
      </c>
      <c r="E5940" s="2" t="str">
        <f>IF(A5940="",LOOKUP(2, 1/(A$1:A5939&lt;&gt;""), ROW(A$1:A5939)),"")</f>
        <v/>
      </c>
      <c r="F5940" s="2" t="str">
        <f ca="1">IFERROR(IF(H5940&lt;&gt;"",INDEX(ROW(A:A),MATCH(H5940,A:A,0)),LOOKUP(2,1/(H$1:H5939=A5940),ROW(H$1:H5939))),"")</f>
        <v/>
      </c>
      <c r="G5940" s="3">
        <f ca="1">IF(D5940&gt;ROW()+1,IF(D5940&lt;&gt;"",SUM(G5941:INDIRECT("G"&amp;(D5940-1))),I5940*INDIRECT("G"&amp;F5940)),1)</f>
        <v>1</v>
      </c>
      <c r="H5940" s="6">
        <f ca="1">IF(J5940="",IF(COUNTIF(K$2:K5939,K5940)&gt;0,INDIRECT("H"&amp;MATCH(K5940,K$2:K5939,0)+1),IF(COUNTIF(J$2:J5939,K5940)&gt;0,INDIRECT("A"&amp;MATCH(K5940,J$2:J5939,0)+1),C5940+1)),"")</f>
        <v>0</v>
      </c>
      <c r="I5940">
        <f t="shared" ca="1" si="113"/>
        <v>1</v>
      </c>
      <c r="J5940" s="2" t="str">
        <f t="shared" ca="1" si="114"/>
        <v/>
      </c>
      <c r="L5940">
        <f t="shared" si="115"/>
        <v>1</v>
      </c>
      <c r="M5940" t="str">
        <f t="shared" si="116"/>
        <v/>
      </c>
      <c r="N5940" s="2" t="str">
        <f t="shared" si="117"/>
        <v/>
      </c>
      <c r="O5940" s="2" t="str">
        <f t="shared" si="118"/>
        <v/>
      </c>
      <c r="T5940" s="2">
        <f t="shared" si="119"/>
        <v>0</v>
      </c>
      <c r="W5940" s="2">
        <f>IF(X5940&lt;&gt;"",VLOOKUP(X5940,燃料!B$12:D$18,3,0)*Y5940,0)</f>
        <v>0</v>
      </c>
      <c r="Y5940" s="2">
        <f t="shared" si="120"/>
        <v>0</v>
      </c>
      <c r="AB5940">
        <f>IF(X5940&lt;&gt;0,VLOOKUP(X5940,燃料!$B$12:$H$18,7,0)*Y5940,0)</f>
        <v>0</v>
      </c>
      <c r="AE5940" s="9">
        <f t="shared" si="121"/>
        <v>0</v>
      </c>
      <c r="AH5940">
        <v>1</v>
      </c>
      <c r="AQ5940" s="2">
        <f ca="1">IF($D5940&lt;&gt;"",IF(K5940&lt;&gt;0,INDIRECT("AQ"&amp;K5940),$AH5940*($T5940+IF($D5940&gt;ROW()+1,SUM(AQ5941:INDIRECT("AQ"&amp;$D5940-1)),0))/$L5940),$N5940*INDIRECT("AQ"&amp;$F5940))</f>
        <v>0</v>
      </c>
      <c r="AR5940" s="2">
        <f ca="1">IF($D5940&lt;&gt;"",IF(K5940&lt;&gt;0,INDIRECT("AR"&amp;K5940),$AH5940*($W5940+$AC5940+$AD5940+IF($D5940&gt;(ROW()+1),SUM(AR5941:INDIRECT("AR"&amp;$D5940-1)),0))/$L5940),$N5940*INDIRECT("AR"&amp;$F5940))</f>
        <v>0</v>
      </c>
      <c r="AS5940" s="7">
        <f ca="1">AQ5940*燃料!$D$15+AR5940</f>
        <v>0</v>
      </c>
      <c r="AT5940" s="2">
        <f ca="1">AQ5940*燃料!$H$15</f>
        <v>0</v>
      </c>
      <c r="AU5940" s="2">
        <f ca="1">IF($D5940&lt;&gt;"",IF(K5940&lt;&gt;0,INDIRECT("AU"&amp;K5940),$AH5940*($AB5940+IF($D5940&gt;(ROW()+1),SUM(AU5941:INDIRECT("AU"&amp;$D5940-1)),0))/$L5940),$N5940*INDIRECT("AU"&amp;$F5940))</f>
        <v>0</v>
      </c>
      <c r="AV5940" s="2">
        <f ca="1">IF($D5940&lt;&gt;"",IF(K5940&lt;&gt;0,INDIRECT("AV"&amp;K5940),$AH5940*($AE5940+IF($D5940&gt;(ROW()+1),SUM(AV5941:INDIRECT("AV"&amp;$D5940-1)),0))/$L5940),$N5940*INDIRECT("AV"&amp;$F5940))</f>
        <v>0</v>
      </c>
      <c r="AW5940" s="7">
        <f t="shared" ca="1" si="122"/>
        <v>0</v>
      </c>
      <c r="AX5940" s="2">
        <f t="shared" ca="1" si="123"/>
        <v>1</v>
      </c>
      <c r="AY5940">
        <v>0</v>
      </c>
      <c r="AZ5940" t="s">
        <v>33</v>
      </c>
      <c r="BA5940">
        <f t="shared" si="124"/>
        <v>5941</v>
      </c>
      <c r="BB5940" t="str">
        <f t="shared" si="125"/>
        <v/>
      </c>
      <c r="BC5940" t="str">
        <f t="shared" ca="1" si="126"/>
        <v/>
      </c>
      <c r="BE5940" s="2" t="str">
        <f t="shared" ca="1" si="127"/>
        <v/>
      </c>
      <c r="BF5940" s="2" t="str">
        <f t="shared" si="128"/>
        <v/>
      </c>
      <c r="BG5940" s="2" t="str">
        <f t="shared" ca="1" si="129"/>
        <v/>
      </c>
      <c r="BR5940" t="str">
        <f t="shared" ca="1" si="130"/>
        <v/>
      </c>
      <c r="BS5940" s="1" t="str">
        <f t="shared" ca="1" si="131"/>
        <v/>
      </c>
      <c r="BT5940" s="1" t="str">
        <f t="shared" ca="1" si="132"/>
        <v/>
      </c>
      <c r="BU5940">
        <f>ROW()</f>
        <v>5940</v>
      </c>
    </row>
    <row r="5941" spans="1:73" x14ac:dyDescent="0.45">
      <c r="A5941" s="2">
        <f>IF(K5941="",MAX(A$2:A5940)+1,"")</f>
        <v>1627</v>
      </c>
      <c r="B5941" s="3" t="str">
        <f ca="1">IFERROR(IF(A5941&lt;&gt;"",MATCH(A5941,H$2:H5940,0)+1,""),"")</f>
        <v/>
      </c>
      <c r="C5941" s="3">
        <f ca="1">MAX(MAX(A$2:A5940),MAX(H$2:H5940))</f>
        <v>1626</v>
      </c>
      <c r="D5941" s="2">
        <f t="shared" si="112"/>
        <v>5942</v>
      </c>
      <c r="E5941" s="2" t="str">
        <f>IF(A5941="",LOOKUP(2, 1/(A$1:A5940&lt;&gt;""), ROW(A$1:A5940)),"")</f>
        <v/>
      </c>
      <c r="F5941" s="2" t="str">
        <f ca="1">IFERROR(IF(H5941&lt;&gt;"",INDEX(ROW(A:A),MATCH(H5941,A:A,0)),LOOKUP(2,1/(H$1:H5940=A5941),ROW(H$1:H5940))),"")</f>
        <v/>
      </c>
      <c r="G5941" s="3">
        <f ca="1">IF(D5941&gt;ROW()+1,IF(D5941&lt;&gt;"",SUM(G5942:INDIRECT("G"&amp;(D5941-1))),I5941*INDIRECT("G"&amp;F5941)),1)</f>
        <v>1</v>
      </c>
      <c r="H5941" s="6">
        <f ca="1">IF(J5941="",IF(COUNTIF(K$2:K5940,K5941)&gt;0,INDIRECT("H"&amp;MATCH(K5941,K$2:K5940,0)+1),IF(COUNTIF(J$2:J5940,K5941)&gt;0,INDIRECT("A"&amp;MATCH(K5941,J$2:J5940,0)+1),C5941+1)),"")</f>
        <v>0</v>
      </c>
      <c r="I5941">
        <f t="shared" ca="1" si="113"/>
        <v>1</v>
      </c>
      <c r="J5941" s="2" t="str">
        <f t="shared" ca="1" si="114"/>
        <v/>
      </c>
      <c r="L5941">
        <f t="shared" si="115"/>
        <v>1</v>
      </c>
      <c r="M5941" t="str">
        <f t="shared" si="116"/>
        <v/>
      </c>
      <c r="N5941" s="2" t="str">
        <f t="shared" si="117"/>
        <v/>
      </c>
      <c r="O5941" s="2" t="str">
        <f t="shared" si="118"/>
        <v/>
      </c>
      <c r="T5941" s="2">
        <f t="shared" si="119"/>
        <v>0</v>
      </c>
      <c r="W5941" s="2">
        <f>IF(X5941&lt;&gt;"",VLOOKUP(X5941,燃料!B$12:D$18,3,0)*Y5941,0)</f>
        <v>0</v>
      </c>
      <c r="Y5941" s="2">
        <f t="shared" si="120"/>
        <v>0</v>
      </c>
      <c r="AB5941">
        <f>IF(X5941&lt;&gt;0,VLOOKUP(X5941,燃料!$B$12:$H$18,7,0)*Y5941,0)</f>
        <v>0</v>
      </c>
      <c r="AE5941" s="9">
        <f t="shared" si="121"/>
        <v>0</v>
      </c>
      <c r="AH5941">
        <v>1</v>
      </c>
      <c r="AQ5941" s="2">
        <f ca="1">IF($D5941&lt;&gt;"",IF(K5941&lt;&gt;0,INDIRECT("AQ"&amp;K5941),$AH5941*($T5941+IF($D5941&gt;ROW()+1,SUM(AQ5942:INDIRECT("AQ"&amp;$D5941-1)),0))/$L5941),$N5941*INDIRECT("AQ"&amp;$F5941))</f>
        <v>0</v>
      </c>
      <c r="AR5941" s="2">
        <f ca="1">IF($D5941&lt;&gt;"",IF(K5941&lt;&gt;0,INDIRECT("AR"&amp;K5941),$AH5941*($W5941+$AC5941+$AD5941+IF($D5941&gt;(ROW()+1),SUM(AR5942:INDIRECT("AR"&amp;$D5941-1)),0))/$L5941),$N5941*INDIRECT("AR"&amp;$F5941))</f>
        <v>0</v>
      </c>
      <c r="AS5941" s="7">
        <f ca="1">AQ5941*燃料!$D$15+AR5941</f>
        <v>0</v>
      </c>
      <c r="AT5941" s="2">
        <f ca="1">AQ5941*燃料!$H$15</f>
        <v>0</v>
      </c>
      <c r="AU5941" s="2">
        <f ca="1">IF($D5941&lt;&gt;"",IF(K5941&lt;&gt;0,INDIRECT("AU"&amp;K5941),$AH5941*($AB5941+IF($D5941&gt;(ROW()+1),SUM(AU5942:INDIRECT("AU"&amp;$D5941-1)),0))/$L5941),$N5941*INDIRECT("AU"&amp;$F5941))</f>
        <v>0</v>
      </c>
      <c r="AV5941" s="2">
        <f ca="1">IF($D5941&lt;&gt;"",IF(K5941&lt;&gt;0,INDIRECT("AV"&amp;K5941),$AH5941*($AE5941+IF($D5941&gt;(ROW()+1),SUM(AV5942:INDIRECT("AV"&amp;$D5941-1)),0))/$L5941),$N5941*INDIRECT("AV"&amp;$F5941))</f>
        <v>0</v>
      </c>
      <c r="AW5941" s="7">
        <f t="shared" ca="1" si="122"/>
        <v>0</v>
      </c>
      <c r="AX5941" s="2">
        <f t="shared" ca="1" si="123"/>
        <v>1</v>
      </c>
      <c r="AY5941">
        <v>0</v>
      </c>
      <c r="AZ5941" t="s">
        <v>33</v>
      </c>
      <c r="BA5941">
        <f t="shared" si="124"/>
        <v>5942</v>
      </c>
      <c r="BB5941" t="str">
        <f t="shared" si="125"/>
        <v/>
      </c>
      <c r="BC5941" t="str">
        <f t="shared" ca="1" si="126"/>
        <v/>
      </c>
      <c r="BE5941" s="2" t="str">
        <f t="shared" ca="1" si="127"/>
        <v/>
      </c>
      <c r="BF5941" s="2" t="str">
        <f t="shared" si="128"/>
        <v/>
      </c>
      <c r="BG5941" s="2" t="str">
        <f t="shared" ca="1" si="129"/>
        <v/>
      </c>
      <c r="BR5941" t="str">
        <f t="shared" ca="1" si="130"/>
        <v/>
      </c>
      <c r="BS5941" s="1" t="str">
        <f t="shared" ca="1" si="131"/>
        <v/>
      </c>
      <c r="BT5941" s="1" t="str">
        <f t="shared" ca="1" si="132"/>
        <v/>
      </c>
      <c r="BU5941">
        <f>ROW()</f>
        <v>5941</v>
      </c>
    </row>
    <row r="5942" spans="1:73" x14ac:dyDescent="0.45">
      <c r="A5942" s="2">
        <f>IF(K5942="",MAX(A$2:A5941)+1,"")</f>
        <v>1628</v>
      </c>
      <c r="B5942" s="3" t="str">
        <f ca="1">IFERROR(IF(A5942&lt;&gt;"",MATCH(A5942,H$2:H5941,0)+1,""),"")</f>
        <v/>
      </c>
      <c r="C5942" s="3">
        <f ca="1">MAX(MAX(A$2:A5941),MAX(H$2:H5941))</f>
        <v>1627</v>
      </c>
      <c r="D5942" s="2">
        <f t="shared" si="112"/>
        <v>5943</v>
      </c>
      <c r="E5942" s="2" t="str">
        <f>IF(A5942="",LOOKUP(2, 1/(A$1:A5941&lt;&gt;""), ROW(A$1:A5941)),"")</f>
        <v/>
      </c>
      <c r="F5942" s="2" t="str">
        <f ca="1">IFERROR(IF(H5942&lt;&gt;"",INDEX(ROW(A:A),MATCH(H5942,A:A,0)),LOOKUP(2,1/(H$1:H5941=A5942),ROW(H$1:H5941))),"")</f>
        <v/>
      </c>
      <c r="G5942" s="3">
        <f ca="1">IF(D5942&gt;ROW()+1,IF(D5942&lt;&gt;"",SUM(G5943:INDIRECT("G"&amp;(D5942-1))),I5942*INDIRECT("G"&amp;F5942)),1)</f>
        <v>1</v>
      </c>
      <c r="H5942" s="6">
        <f ca="1">IF(J5942="",IF(COUNTIF(K$2:K5941,K5942)&gt;0,INDIRECT("H"&amp;MATCH(K5942,K$2:K5941,0)+1),IF(COUNTIF(J$2:J5941,K5942)&gt;0,INDIRECT("A"&amp;MATCH(K5942,J$2:J5941,0)+1),C5942+1)),"")</f>
        <v>0</v>
      </c>
      <c r="I5942">
        <f t="shared" ca="1" si="113"/>
        <v>1</v>
      </c>
      <c r="J5942" s="2" t="str">
        <f t="shared" ca="1" si="114"/>
        <v/>
      </c>
      <c r="L5942">
        <f t="shared" si="115"/>
        <v>1</v>
      </c>
      <c r="M5942" t="str">
        <f t="shared" si="116"/>
        <v/>
      </c>
      <c r="N5942" s="2" t="str">
        <f t="shared" si="117"/>
        <v/>
      </c>
      <c r="O5942" s="2" t="str">
        <f t="shared" si="118"/>
        <v/>
      </c>
      <c r="T5942" s="2">
        <f t="shared" si="119"/>
        <v>0</v>
      </c>
      <c r="W5942" s="2">
        <f>IF(X5942&lt;&gt;"",VLOOKUP(X5942,燃料!B$12:D$18,3,0)*Y5942,0)</f>
        <v>0</v>
      </c>
      <c r="Y5942" s="2">
        <f t="shared" si="120"/>
        <v>0</v>
      </c>
      <c r="AB5942">
        <f>IF(X5942&lt;&gt;0,VLOOKUP(X5942,燃料!$B$12:$H$18,7,0)*Y5942,0)</f>
        <v>0</v>
      </c>
      <c r="AE5942" s="9">
        <f t="shared" si="121"/>
        <v>0</v>
      </c>
      <c r="AH5942">
        <v>1</v>
      </c>
      <c r="AQ5942" s="2">
        <f ca="1">IF($D5942&lt;&gt;"",IF(K5942&lt;&gt;0,INDIRECT("AQ"&amp;K5942),$AH5942*($T5942+IF($D5942&gt;ROW()+1,SUM(AQ5943:INDIRECT("AQ"&amp;$D5942-1)),0))/$L5942),$N5942*INDIRECT("AQ"&amp;$F5942))</f>
        <v>0</v>
      </c>
      <c r="AR5942" s="2">
        <f ca="1">IF($D5942&lt;&gt;"",IF(K5942&lt;&gt;0,INDIRECT("AR"&amp;K5942),$AH5942*($W5942+$AC5942+$AD5942+IF($D5942&gt;(ROW()+1),SUM(AR5943:INDIRECT("AR"&amp;$D5942-1)),0))/$L5942),$N5942*INDIRECT("AR"&amp;$F5942))</f>
        <v>0</v>
      </c>
      <c r="AS5942" s="7">
        <f ca="1">AQ5942*燃料!$D$15+AR5942</f>
        <v>0</v>
      </c>
      <c r="AT5942" s="2">
        <f ca="1">AQ5942*燃料!$H$15</f>
        <v>0</v>
      </c>
      <c r="AU5942" s="2">
        <f ca="1">IF($D5942&lt;&gt;"",IF(K5942&lt;&gt;0,INDIRECT("AU"&amp;K5942),$AH5942*($AB5942+IF($D5942&gt;(ROW()+1),SUM(AU5943:INDIRECT("AU"&amp;$D5942-1)),0))/$L5942),$N5942*INDIRECT("AU"&amp;$F5942))</f>
        <v>0</v>
      </c>
      <c r="AV5942" s="2">
        <f ca="1">IF($D5942&lt;&gt;"",IF(K5942&lt;&gt;0,INDIRECT("AV"&amp;K5942),$AH5942*($AE5942+IF($D5942&gt;(ROW()+1),SUM(AV5943:INDIRECT("AV"&amp;$D5942-1)),0))/$L5942),$N5942*INDIRECT("AV"&amp;$F5942))</f>
        <v>0</v>
      </c>
      <c r="AW5942" s="7">
        <f t="shared" ca="1" si="122"/>
        <v>0</v>
      </c>
      <c r="AX5942" s="2">
        <f t="shared" ca="1" si="123"/>
        <v>1</v>
      </c>
      <c r="AY5942">
        <v>0</v>
      </c>
      <c r="AZ5942" t="s">
        <v>33</v>
      </c>
      <c r="BA5942">
        <f t="shared" si="124"/>
        <v>5943</v>
      </c>
      <c r="BB5942" t="str">
        <f t="shared" si="125"/>
        <v/>
      </c>
      <c r="BC5942" t="str">
        <f t="shared" ca="1" si="126"/>
        <v/>
      </c>
      <c r="BE5942" s="2" t="str">
        <f t="shared" ca="1" si="127"/>
        <v/>
      </c>
      <c r="BF5942" s="2" t="str">
        <f t="shared" si="128"/>
        <v/>
      </c>
      <c r="BG5942" s="2" t="str">
        <f t="shared" ca="1" si="129"/>
        <v/>
      </c>
      <c r="BR5942" t="str">
        <f t="shared" ca="1" si="130"/>
        <v/>
      </c>
      <c r="BS5942" s="1" t="str">
        <f t="shared" ca="1" si="131"/>
        <v/>
      </c>
      <c r="BT5942" s="1" t="str">
        <f t="shared" ca="1" si="132"/>
        <v/>
      </c>
      <c r="BU5942">
        <f>ROW()</f>
        <v>5942</v>
      </c>
    </row>
    <row r="5943" spans="1:73" x14ac:dyDescent="0.45">
      <c r="A5943" s="2">
        <f>IF(K5943="",MAX(A$2:A5942)+1,"")</f>
        <v>1629</v>
      </c>
      <c r="B5943" s="3" t="str">
        <f ca="1">IFERROR(IF(A5943&lt;&gt;"",MATCH(A5943,H$2:H5942,0)+1,""),"")</f>
        <v/>
      </c>
      <c r="C5943" s="3">
        <f ca="1">MAX(MAX(A$2:A5942),MAX(H$2:H5942))</f>
        <v>1628</v>
      </c>
      <c r="D5943" s="2">
        <f t="shared" si="112"/>
        <v>5944</v>
      </c>
      <c r="E5943" s="2" t="str">
        <f>IF(A5943="",LOOKUP(2, 1/(A$1:A5942&lt;&gt;""), ROW(A$1:A5942)),"")</f>
        <v/>
      </c>
      <c r="F5943" s="2" t="str">
        <f ca="1">IFERROR(IF(H5943&lt;&gt;"",INDEX(ROW(A:A),MATCH(H5943,A:A,0)),LOOKUP(2,1/(H$1:H5942=A5943),ROW(H$1:H5942))),"")</f>
        <v/>
      </c>
      <c r="G5943" s="3">
        <f ca="1">IF(D5943&gt;ROW()+1,IF(D5943&lt;&gt;"",SUM(G5944:INDIRECT("G"&amp;(D5943-1))),I5943*INDIRECT("G"&amp;F5943)),1)</f>
        <v>1</v>
      </c>
      <c r="H5943" s="6">
        <f ca="1">IF(J5943="",IF(COUNTIF(K$2:K5942,K5943)&gt;0,INDIRECT("H"&amp;MATCH(K5943,K$2:K5942,0)+1),IF(COUNTIF(J$2:J5942,K5943)&gt;0,INDIRECT("A"&amp;MATCH(K5943,J$2:J5942,0)+1),C5943+1)),"")</f>
        <v>0</v>
      </c>
      <c r="I5943">
        <f t="shared" ca="1" si="113"/>
        <v>1</v>
      </c>
      <c r="J5943" s="2" t="str">
        <f t="shared" ca="1" si="114"/>
        <v/>
      </c>
      <c r="L5943">
        <f t="shared" si="115"/>
        <v>1</v>
      </c>
      <c r="M5943" t="str">
        <f t="shared" si="116"/>
        <v/>
      </c>
      <c r="N5943" s="2" t="str">
        <f t="shared" si="117"/>
        <v/>
      </c>
      <c r="O5943" s="2" t="str">
        <f t="shared" si="118"/>
        <v/>
      </c>
      <c r="T5943" s="2">
        <f t="shared" si="119"/>
        <v>0</v>
      </c>
      <c r="W5943" s="2">
        <f>IF(X5943&lt;&gt;"",VLOOKUP(X5943,燃料!B$12:D$18,3,0)*Y5943,0)</f>
        <v>0</v>
      </c>
      <c r="Y5943" s="2">
        <f t="shared" si="120"/>
        <v>0</v>
      </c>
      <c r="AB5943">
        <f>IF(X5943&lt;&gt;0,VLOOKUP(X5943,燃料!$B$12:$H$18,7,0)*Y5943,0)</f>
        <v>0</v>
      </c>
      <c r="AE5943" s="9">
        <f t="shared" si="121"/>
        <v>0</v>
      </c>
      <c r="AH5943">
        <v>1</v>
      </c>
      <c r="AQ5943" s="2">
        <f ca="1">IF($D5943&lt;&gt;"",IF(K5943&lt;&gt;0,INDIRECT("AQ"&amp;K5943),$AH5943*($T5943+IF($D5943&gt;ROW()+1,SUM(AQ5944:INDIRECT("AQ"&amp;$D5943-1)),0))/$L5943),$N5943*INDIRECT("AQ"&amp;$F5943))</f>
        <v>0</v>
      </c>
      <c r="AR5943" s="2">
        <f ca="1">IF($D5943&lt;&gt;"",IF(K5943&lt;&gt;0,INDIRECT("AR"&amp;K5943),$AH5943*($W5943+$AC5943+$AD5943+IF($D5943&gt;(ROW()+1),SUM(AR5944:INDIRECT("AR"&amp;$D5943-1)),0))/$L5943),$N5943*INDIRECT("AR"&amp;$F5943))</f>
        <v>0</v>
      </c>
      <c r="AS5943" s="7">
        <f ca="1">AQ5943*燃料!$D$15+AR5943</f>
        <v>0</v>
      </c>
      <c r="AT5943" s="2">
        <f ca="1">AQ5943*燃料!$H$15</f>
        <v>0</v>
      </c>
      <c r="AU5943" s="2">
        <f ca="1">IF($D5943&lt;&gt;"",IF(K5943&lt;&gt;0,INDIRECT("AU"&amp;K5943),$AH5943*($AB5943+IF($D5943&gt;(ROW()+1),SUM(AU5944:INDIRECT("AU"&amp;$D5943-1)),0))/$L5943),$N5943*INDIRECT("AU"&amp;$F5943))</f>
        <v>0</v>
      </c>
      <c r="AV5943" s="2">
        <f ca="1">IF($D5943&lt;&gt;"",IF(K5943&lt;&gt;0,INDIRECT("AV"&amp;K5943),$AH5943*($AE5943+IF($D5943&gt;(ROW()+1),SUM(AV5944:INDIRECT("AV"&amp;$D5943-1)),0))/$L5943),$N5943*INDIRECT("AV"&amp;$F5943))</f>
        <v>0</v>
      </c>
      <c r="AW5943" s="7">
        <f t="shared" ca="1" si="122"/>
        <v>0</v>
      </c>
      <c r="AX5943" s="2">
        <f t="shared" ca="1" si="123"/>
        <v>1</v>
      </c>
      <c r="AY5943">
        <v>0</v>
      </c>
      <c r="AZ5943" t="s">
        <v>33</v>
      </c>
      <c r="BA5943">
        <f t="shared" si="124"/>
        <v>5944</v>
      </c>
      <c r="BB5943" t="str">
        <f t="shared" si="125"/>
        <v/>
      </c>
      <c r="BC5943" t="str">
        <f t="shared" ca="1" si="126"/>
        <v/>
      </c>
      <c r="BE5943" s="2" t="str">
        <f t="shared" ca="1" si="127"/>
        <v/>
      </c>
      <c r="BF5943" s="2" t="str">
        <f t="shared" si="128"/>
        <v/>
      </c>
      <c r="BG5943" s="2" t="str">
        <f t="shared" ca="1" si="129"/>
        <v/>
      </c>
      <c r="BR5943" t="str">
        <f t="shared" ca="1" si="130"/>
        <v/>
      </c>
      <c r="BS5943" s="1" t="str">
        <f t="shared" ca="1" si="131"/>
        <v/>
      </c>
      <c r="BT5943" s="1" t="str">
        <f t="shared" ca="1" si="132"/>
        <v/>
      </c>
      <c r="BU5943">
        <f>ROW()</f>
        <v>5943</v>
      </c>
    </row>
    <row r="5944" spans="1:73" x14ac:dyDescent="0.45">
      <c r="A5944" s="2">
        <f>IF(K5944="",MAX(A$2:A5943)+1,"")</f>
        <v>1630</v>
      </c>
      <c r="B5944" s="3" t="str">
        <f ca="1">IFERROR(IF(A5944&lt;&gt;"",MATCH(A5944,H$2:H5943,0)+1,""),"")</f>
        <v/>
      </c>
      <c r="C5944" s="3">
        <f ca="1">MAX(MAX(A$2:A5943),MAX(H$2:H5943))</f>
        <v>1629</v>
      </c>
      <c r="D5944" s="2">
        <f t="shared" si="112"/>
        <v>5945</v>
      </c>
      <c r="E5944" s="2" t="str">
        <f>IF(A5944="",LOOKUP(2, 1/(A$1:A5943&lt;&gt;""), ROW(A$1:A5943)),"")</f>
        <v/>
      </c>
      <c r="F5944" s="2" t="str">
        <f ca="1">IFERROR(IF(H5944&lt;&gt;"",INDEX(ROW(A:A),MATCH(H5944,A:A,0)),LOOKUP(2,1/(H$1:H5943=A5944),ROW(H$1:H5943))),"")</f>
        <v/>
      </c>
      <c r="G5944" s="3">
        <f ca="1">IF(D5944&gt;ROW()+1,IF(D5944&lt;&gt;"",SUM(G5945:INDIRECT("G"&amp;(D5944-1))),I5944*INDIRECT("G"&amp;F5944)),1)</f>
        <v>1</v>
      </c>
      <c r="H5944" s="6">
        <f ca="1">IF(J5944="",IF(COUNTIF(K$2:K5943,K5944)&gt;0,INDIRECT("H"&amp;MATCH(K5944,K$2:K5943,0)+1),IF(COUNTIF(J$2:J5943,K5944)&gt;0,INDIRECT("A"&amp;MATCH(K5944,J$2:J5943,0)+1),C5944+1)),"")</f>
        <v>0</v>
      </c>
      <c r="I5944">
        <f t="shared" ca="1" si="113"/>
        <v>1</v>
      </c>
      <c r="J5944" s="2" t="str">
        <f t="shared" ca="1" si="114"/>
        <v/>
      </c>
      <c r="L5944">
        <f t="shared" si="115"/>
        <v>1</v>
      </c>
      <c r="M5944" t="str">
        <f t="shared" si="116"/>
        <v/>
      </c>
      <c r="N5944" s="2" t="str">
        <f t="shared" si="117"/>
        <v/>
      </c>
      <c r="O5944" s="2" t="str">
        <f t="shared" si="118"/>
        <v/>
      </c>
      <c r="T5944" s="2">
        <f t="shared" si="119"/>
        <v>0</v>
      </c>
      <c r="W5944" s="2">
        <f>IF(X5944&lt;&gt;"",VLOOKUP(X5944,燃料!B$12:D$18,3,0)*Y5944,0)</f>
        <v>0</v>
      </c>
      <c r="Y5944" s="2">
        <f t="shared" si="120"/>
        <v>0</v>
      </c>
      <c r="AB5944">
        <f>IF(X5944&lt;&gt;0,VLOOKUP(X5944,燃料!$B$12:$H$18,7,0)*Y5944,0)</f>
        <v>0</v>
      </c>
      <c r="AE5944" s="9">
        <f t="shared" si="121"/>
        <v>0</v>
      </c>
      <c r="AH5944">
        <v>1</v>
      </c>
      <c r="AQ5944" s="2">
        <f ca="1">IF($D5944&lt;&gt;"",IF(K5944&lt;&gt;0,INDIRECT("AQ"&amp;K5944),$AH5944*($T5944+IF($D5944&gt;ROW()+1,SUM(AQ5945:INDIRECT("AQ"&amp;$D5944-1)),0))/$L5944),$N5944*INDIRECT("AQ"&amp;$F5944))</f>
        <v>0</v>
      </c>
      <c r="AR5944" s="2">
        <f ca="1">IF($D5944&lt;&gt;"",IF(K5944&lt;&gt;0,INDIRECT("AR"&amp;K5944),$AH5944*($W5944+$AC5944+$AD5944+IF($D5944&gt;(ROW()+1),SUM(AR5945:INDIRECT("AR"&amp;$D5944-1)),0))/$L5944),$N5944*INDIRECT("AR"&amp;$F5944))</f>
        <v>0</v>
      </c>
      <c r="AS5944" s="7">
        <f ca="1">AQ5944*燃料!$D$15+AR5944</f>
        <v>0</v>
      </c>
      <c r="AT5944" s="2">
        <f ca="1">AQ5944*燃料!$H$15</f>
        <v>0</v>
      </c>
      <c r="AU5944" s="2">
        <f ca="1">IF($D5944&lt;&gt;"",IF(K5944&lt;&gt;0,INDIRECT("AU"&amp;K5944),$AH5944*($AB5944+IF($D5944&gt;(ROW()+1),SUM(AU5945:INDIRECT("AU"&amp;$D5944-1)),0))/$L5944),$N5944*INDIRECT("AU"&amp;$F5944))</f>
        <v>0</v>
      </c>
      <c r="AV5944" s="2">
        <f ca="1">IF($D5944&lt;&gt;"",IF(K5944&lt;&gt;0,INDIRECT("AV"&amp;K5944),$AH5944*($AE5944+IF($D5944&gt;(ROW()+1),SUM(AV5945:INDIRECT("AV"&amp;$D5944-1)),0))/$L5944),$N5944*INDIRECT("AV"&amp;$F5944))</f>
        <v>0</v>
      </c>
      <c r="AW5944" s="7">
        <f t="shared" ca="1" si="122"/>
        <v>0</v>
      </c>
      <c r="AX5944" s="2">
        <f t="shared" ca="1" si="123"/>
        <v>1</v>
      </c>
      <c r="AY5944">
        <v>0</v>
      </c>
      <c r="AZ5944" t="s">
        <v>33</v>
      </c>
      <c r="BA5944">
        <f t="shared" si="124"/>
        <v>5945</v>
      </c>
      <c r="BB5944" t="str">
        <f t="shared" si="125"/>
        <v/>
      </c>
      <c r="BC5944" t="str">
        <f t="shared" ca="1" si="126"/>
        <v/>
      </c>
      <c r="BE5944" s="2" t="str">
        <f t="shared" ca="1" si="127"/>
        <v/>
      </c>
      <c r="BF5944" s="2" t="str">
        <f t="shared" si="128"/>
        <v/>
      </c>
      <c r="BG5944" s="2" t="str">
        <f t="shared" ca="1" si="129"/>
        <v/>
      </c>
      <c r="BR5944" t="str">
        <f t="shared" ca="1" si="130"/>
        <v/>
      </c>
      <c r="BS5944" s="1" t="str">
        <f t="shared" ca="1" si="131"/>
        <v/>
      </c>
      <c r="BT5944" s="1" t="str">
        <f t="shared" ca="1" si="132"/>
        <v/>
      </c>
      <c r="BU5944">
        <f>ROW()</f>
        <v>5944</v>
      </c>
    </row>
    <row r="5945" spans="1:73" x14ac:dyDescent="0.45">
      <c r="A5945" s="2">
        <f>IF(K5945="",MAX(A$2:A5944)+1,"")</f>
        <v>1631</v>
      </c>
      <c r="B5945" s="3" t="str">
        <f ca="1">IFERROR(IF(A5945&lt;&gt;"",MATCH(A5945,H$2:H5944,0)+1,""),"")</f>
        <v/>
      </c>
      <c r="C5945" s="3">
        <f ca="1">MAX(MAX(A$2:A5944),MAX(H$2:H5944))</f>
        <v>1630</v>
      </c>
      <c r="D5945" s="2">
        <f t="shared" si="112"/>
        <v>5946</v>
      </c>
      <c r="E5945" s="2" t="str">
        <f>IF(A5945="",LOOKUP(2, 1/(A$1:A5944&lt;&gt;""), ROW(A$1:A5944)),"")</f>
        <v/>
      </c>
      <c r="F5945" s="2" t="str">
        <f ca="1">IFERROR(IF(H5945&lt;&gt;"",INDEX(ROW(A:A),MATCH(H5945,A:A,0)),LOOKUP(2,1/(H$1:H5944=A5945),ROW(H$1:H5944))),"")</f>
        <v/>
      </c>
      <c r="G5945" s="3">
        <f ca="1">IF(D5945&gt;ROW()+1,IF(D5945&lt;&gt;"",SUM(G5946:INDIRECT("G"&amp;(D5945-1))),I5945*INDIRECT("G"&amp;F5945)),1)</f>
        <v>1</v>
      </c>
      <c r="H5945" s="6">
        <f ca="1">IF(J5945="",IF(COUNTIF(K$2:K5944,K5945)&gt;0,INDIRECT("H"&amp;MATCH(K5945,K$2:K5944,0)+1),IF(COUNTIF(J$2:J5944,K5945)&gt;0,INDIRECT("A"&amp;MATCH(K5945,J$2:J5944,0)+1),C5945+1)),"")</f>
        <v>0</v>
      </c>
      <c r="I5945">
        <f t="shared" ca="1" si="113"/>
        <v>1</v>
      </c>
      <c r="J5945" s="2" t="str">
        <f t="shared" ca="1" si="114"/>
        <v/>
      </c>
      <c r="L5945">
        <f t="shared" si="115"/>
        <v>1</v>
      </c>
      <c r="M5945" t="str">
        <f t="shared" si="116"/>
        <v/>
      </c>
      <c r="N5945" s="2" t="str">
        <f t="shared" si="117"/>
        <v/>
      </c>
      <c r="O5945" s="2" t="str">
        <f t="shared" si="118"/>
        <v/>
      </c>
      <c r="T5945" s="2">
        <f t="shared" si="119"/>
        <v>0</v>
      </c>
      <c r="W5945" s="2">
        <f>IF(X5945&lt;&gt;"",VLOOKUP(X5945,燃料!B$12:D$18,3,0)*Y5945,0)</f>
        <v>0</v>
      </c>
      <c r="Y5945" s="2">
        <f t="shared" si="120"/>
        <v>0</v>
      </c>
      <c r="AB5945">
        <f>IF(X5945&lt;&gt;0,VLOOKUP(X5945,燃料!$B$12:$H$18,7,0)*Y5945,0)</f>
        <v>0</v>
      </c>
      <c r="AE5945" s="9">
        <f t="shared" si="121"/>
        <v>0</v>
      </c>
      <c r="AH5945">
        <v>1</v>
      </c>
      <c r="AQ5945" s="2">
        <f ca="1">IF($D5945&lt;&gt;"",IF(K5945&lt;&gt;0,INDIRECT("AQ"&amp;K5945),$AH5945*($T5945+IF($D5945&gt;ROW()+1,SUM(AQ5946:INDIRECT("AQ"&amp;$D5945-1)),0))/$L5945),$N5945*INDIRECT("AQ"&amp;$F5945))</f>
        <v>0</v>
      </c>
      <c r="AR5945" s="2">
        <f ca="1">IF($D5945&lt;&gt;"",IF(K5945&lt;&gt;0,INDIRECT("AR"&amp;K5945),$AH5945*($W5945+$AC5945+$AD5945+IF($D5945&gt;(ROW()+1),SUM(AR5946:INDIRECT("AR"&amp;$D5945-1)),0))/$L5945),$N5945*INDIRECT("AR"&amp;$F5945))</f>
        <v>0</v>
      </c>
      <c r="AS5945" s="7">
        <f ca="1">AQ5945*燃料!$D$15+AR5945</f>
        <v>0</v>
      </c>
      <c r="AT5945" s="2">
        <f ca="1">AQ5945*燃料!$H$15</f>
        <v>0</v>
      </c>
      <c r="AU5945" s="2">
        <f ca="1">IF($D5945&lt;&gt;"",IF(K5945&lt;&gt;0,INDIRECT("AU"&amp;K5945),$AH5945*($AB5945+IF($D5945&gt;(ROW()+1),SUM(AU5946:INDIRECT("AU"&amp;$D5945-1)),0))/$L5945),$N5945*INDIRECT("AU"&amp;$F5945))</f>
        <v>0</v>
      </c>
      <c r="AV5945" s="2">
        <f ca="1">IF($D5945&lt;&gt;"",IF(K5945&lt;&gt;0,INDIRECT("AV"&amp;K5945),$AH5945*($AE5945+IF($D5945&gt;(ROW()+1),SUM(AV5946:INDIRECT("AV"&amp;$D5945-1)),0))/$L5945),$N5945*INDIRECT("AV"&amp;$F5945))</f>
        <v>0</v>
      </c>
      <c r="AW5945" s="7">
        <f t="shared" ca="1" si="122"/>
        <v>0</v>
      </c>
      <c r="AX5945" s="2">
        <f t="shared" ca="1" si="123"/>
        <v>1</v>
      </c>
      <c r="AY5945">
        <v>0</v>
      </c>
      <c r="AZ5945" t="s">
        <v>33</v>
      </c>
      <c r="BA5945">
        <f t="shared" si="124"/>
        <v>5946</v>
      </c>
      <c r="BB5945" t="str">
        <f t="shared" si="125"/>
        <v/>
      </c>
      <c r="BC5945" t="str">
        <f t="shared" ca="1" si="126"/>
        <v/>
      </c>
      <c r="BE5945" s="2" t="str">
        <f t="shared" ca="1" si="127"/>
        <v/>
      </c>
      <c r="BF5945" s="2" t="str">
        <f t="shared" si="128"/>
        <v/>
      </c>
      <c r="BG5945" s="2" t="str">
        <f t="shared" ca="1" si="129"/>
        <v/>
      </c>
      <c r="BR5945" t="str">
        <f t="shared" ca="1" si="130"/>
        <v/>
      </c>
      <c r="BS5945" s="1" t="str">
        <f t="shared" ca="1" si="131"/>
        <v/>
      </c>
      <c r="BT5945" s="1" t="str">
        <f t="shared" ca="1" si="132"/>
        <v/>
      </c>
      <c r="BU5945">
        <f>ROW()</f>
        <v>5945</v>
      </c>
    </row>
    <row r="5946" spans="1:73" x14ac:dyDescent="0.45">
      <c r="A5946" s="2">
        <f>IF(K5946="",MAX(A$2:A5945)+1,"")</f>
        <v>1632</v>
      </c>
      <c r="B5946" s="3" t="str">
        <f ca="1">IFERROR(IF(A5946&lt;&gt;"",MATCH(A5946,H$2:H5945,0)+1,""),"")</f>
        <v/>
      </c>
      <c r="C5946" s="3">
        <f ca="1">MAX(MAX(A$2:A5945),MAX(H$2:H5945))</f>
        <v>1631</v>
      </c>
      <c r="D5946" s="2">
        <f t="shared" si="112"/>
        <v>5947</v>
      </c>
      <c r="E5946" s="2" t="str">
        <f>IF(A5946="",LOOKUP(2, 1/(A$1:A5945&lt;&gt;""), ROW(A$1:A5945)),"")</f>
        <v/>
      </c>
      <c r="F5946" s="2" t="str">
        <f ca="1">IFERROR(IF(H5946&lt;&gt;"",INDEX(ROW(A:A),MATCH(H5946,A:A,0)),LOOKUP(2,1/(H$1:H5945=A5946),ROW(H$1:H5945))),"")</f>
        <v/>
      </c>
      <c r="G5946" s="3">
        <f ca="1">IF(D5946&gt;ROW()+1,IF(D5946&lt;&gt;"",SUM(G5947:INDIRECT("G"&amp;(D5946-1))),I5946*INDIRECT("G"&amp;F5946)),1)</f>
        <v>1</v>
      </c>
      <c r="H5946" s="6">
        <f ca="1">IF(J5946="",IF(COUNTIF(K$2:K5945,K5946)&gt;0,INDIRECT("H"&amp;MATCH(K5946,K$2:K5945,0)+1),IF(COUNTIF(J$2:J5945,K5946)&gt;0,INDIRECT("A"&amp;MATCH(K5946,J$2:J5945,0)+1),C5946+1)),"")</f>
        <v>0</v>
      </c>
      <c r="I5946">
        <f t="shared" ca="1" si="113"/>
        <v>1</v>
      </c>
      <c r="J5946" s="2" t="str">
        <f t="shared" ca="1" si="114"/>
        <v/>
      </c>
      <c r="L5946">
        <f t="shared" si="115"/>
        <v>1</v>
      </c>
      <c r="M5946" t="str">
        <f t="shared" si="116"/>
        <v/>
      </c>
      <c r="N5946" s="2" t="str">
        <f t="shared" si="117"/>
        <v/>
      </c>
      <c r="O5946" s="2" t="str">
        <f t="shared" si="118"/>
        <v/>
      </c>
      <c r="T5946" s="2">
        <f t="shared" si="119"/>
        <v>0</v>
      </c>
      <c r="W5946" s="2">
        <f>IF(X5946&lt;&gt;"",VLOOKUP(X5946,燃料!B$12:D$18,3,0)*Y5946,0)</f>
        <v>0</v>
      </c>
      <c r="Y5946" s="2">
        <f t="shared" si="120"/>
        <v>0</v>
      </c>
      <c r="AB5946">
        <f>IF(X5946&lt;&gt;0,VLOOKUP(X5946,燃料!$B$12:$H$18,7,0)*Y5946,0)</f>
        <v>0</v>
      </c>
      <c r="AE5946" s="9">
        <f t="shared" si="121"/>
        <v>0</v>
      </c>
      <c r="AH5946">
        <v>1</v>
      </c>
      <c r="AQ5946" s="2">
        <f ca="1">IF($D5946&lt;&gt;"",IF(K5946&lt;&gt;0,INDIRECT("AQ"&amp;K5946),$AH5946*($T5946+IF($D5946&gt;ROW()+1,SUM(AQ5947:INDIRECT("AQ"&amp;$D5946-1)),0))/$L5946),$N5946*INDIRECT("AQ"&amp;$F5946))</f>
        <v>0</v>
      </c>
      <c r="AR5946" s="2">
        <f ca="1">IF($D5946&lt;&gt;"",IF(K5946&lt;&gt;0,INDIRECT("AR"&amp;K5946),$AH5946*($W5946+$AC5946+$AD5946+IF($D5946&gt;(ROW()+1),SUM(AR5947:INDIRECT("AR"&amp;$D5946-1)),0))/$L5946),$N5946*INDIRECT("AR"&amp;$F5946))</f>
        <v>0</v>
      </c>
      <c r="AS5946" s="7">
        <f ca="1">AQ5946*燃料!$D$15+AR5946</f>
        <v>0</v>
      </c>
      <c r="AT5946" s="2">
        <f ca="1">AQ5946*燃料!$H$15</f>
        <v>0</v>
      </c>
      <c r="AU5946" s="2">
        <f ca="1">IF($D5946&lt;&gt;"",IF(K5946&lt;&gt;0,INDIRECT("AU"&amp;K5946),$AH5946*($AB5946+IF($D5946&gt;(ROW()+1),SUM(AU5947:INDIRECT("AU"&amp;$D5946-1)),0))/$L5946),$N5946*INDIRECT("AU"&amp;$F5946))</f>
        <v>0</v>
      </c>
      <c r="AV5946" s="2">
        <f ca="1">IF($D5946&lt;&gt;"",IF(K5946&lt;&gt;0,INDIRECT("AV"&amp;K5946),$AH5946*($AE5946+IF($D5946&gt;(ROW()+1),SUM(AV5947:INDIRECT("AV"&amp;$D5946-1)),0))/$L5946),$N5946*INDIRECT("AV"&amp;$F5946))</f>
        <v>0</v>
      </c>
      <c r="AW5946" s="7">
        <f t="shared" ca="1" si="122"/>
        <v>0</v>
      </c>
      <c r="AX5946" s="2">
        <f t="shared" ca="1" si="123"/>
        <v>1</v>
      </c>
      <c r="AY5946">
        <v>0</v>
      </c>
      <c r="AZ5946" t="s">
        <v>33</v>
      </c>
      <c r="BA5946">
        <f t="shared" si="124"/>
        <v>5947</v>
      </c>
      <c r="BB5946" t="str">
        <f t="shared" si="125"/>
        <v/>
      </c>
      <c r="BC5946" t="str">
        <f t="shared" ca="1" si="126"/>
        <v/>
      </c>
      <c r="BE5946" s="2" t="str">
        <f t="shared" ca="1" si="127"/>
        <v/>
      </c>
      <c r="BF5946" s="2" t="str">
        <f t="shared" si="128"/>
        <v/>
      </c>
      <c r="BG5946" s="2" t="str">
        <f t="shared" ca="1" si="129"/>
        <v/>
      </c>
      <c r="BR5946" t="str">
        <f t="shared" ca="1" si="130"/>
        <v/>
      </c>
      <c r="BS5946" s="1" t="str">
        <f t="shared" ca="1" si="131"/>
        <v/>
      </c>
      <c r="BT5946" s="1" t="str">
        <f t="shared" ca="1" si="132"/>
        <v/>
      </c>
      <c r="BU5946">
        <f>ROW()</f>
        <v>5946</v>
      </c>
    </row>
    <row r="5947" spans="1:73" x14ac:dyDescent="0.45">
      <c r="A5947" s="2">
        <f>IF(K5947="",MAX(A$2:A5946)+1,"")</f>
        <v>1633</v>
      </c>
      <c r="B5947" s="3" t="str">
        <f ca="1">IFERROR(IF(A5947&lt;&gt;"",MATCH(A5947,H$2:H5946,0)+1,""),"")</f>
        <v/>
      </c>
      <c r="C5947" s="3">
        <f ca="1">MAX(MAX(A$2:A5946),MAX(H$2:H5946))</f>
        <v>1632</v>
      </c>
      <c r="D5947" s="2">
        <f t="shared" si="112"/>
        <v>5948</v>
      </c>
      <c r="E5947" s="2" t="str">
        <f>IF(A5947="",LOOKUP(2, 1/(A$1:A5946&lt;&gt;""), ROW(A$1:A5946)),"")</f>
        <v/>
      </c>
      <c r="F5947" s="2" t="str">
        <f ca="1">IFERROR(IF(H5947&lt;&gt;"",INDEX(ROW(A:A),MATCH(H5947,A:A,0)),LOOKUP(2,1/(H$1:H5946=A5947),ROW(H$1:H5946))),"")</f>
        <v/>
      </c>
      <c r="G5947" s="3">
        <f ca="1">IF(D5947&gt;ROW()+1,IF(D5947&lt;&gt;"",SUM(G5948:INDIRECT("G"&amp;(D5947-1))),I5947*INDIRECT("G"&amp;F5947)),1)</f>
        <v>1</v>
      </c>
      <c r="H5947" s="6">
        <f ca="1">IF(J5947="",IF(COUNTIF(K$2:K5946,K5947)&gt;0,INDIRECT("H"&amp;MATCH(K5947,K$2:K5946,0)+1),IF(COUNTIF(J$2:J5946,K5947)&gt;0,INDIRECT("A"&amp;MATCH(K5947,J$2:J5946,0)+1),C5947+1)),"")</f>
        <v>0</v>
      </c>
      <c r="I5947">
        <f t="shared" ca="1" si="113"/>
        <v>1</v>
      </c>
      <c r="J5947" s="2" t="str">
        <f t="shared" ca="1" si="114"/>
        <v/>
      </c>
      <c r="L5947">
        <f t="shared" si="115"/>
        <v>1</v>
      </c>
      <c r="M5947" t="str">
        <f t="shared" si="116"/>
        <v/>
      </c>
      <c r="N5947" s="2" t="str">
        <f t="shared" si="117"/>
        <v/>
      </c>
      <c r="O5947" s="2" t="str">
        <f t="shared" si="118"/>
        <v/>
      </c>
      <c r="T5947" s="2">
        <f t="shared" si="119"/>
        <v>0</v>
      </c>
      <c r="W5947" s="2">
        <f>IF(X5947&lt;&gt;"",VLOOKUP(X5947,燃料!B$12:D$18,3,0)*Y5947,0)</f>
        <v>0</v>
      </c>
      <c r="Y5947" s="2">
        <f t="shared" si="120"/>
        <v>0</v>
      </c>
      <c r="AB5947">
        <f>IF(X5947&lt;&gt;0,VLOOKUP(X5947,燃料!$B$12:$H$18,7,0)*Y5947,0)</f>
        <v>0</v>
      </c>
      <c r="AE5947" s="9">
        <f t="shared" si="121"/>
        <v>0</v>
      </c>
      <c r="AH5947">
        <v>1</v>
      </c>
      <c r="AQ5947" s="2">
        <f ca="1">IF($D5947&lt;&gt;"",IF(K5947&lt;&gt;0,INDIRECT("AQ"&amp;K5947),$AH5947*($T5947+IF($D5947&gt;ROW()+1,SUM(AQ5948:INDIRECT("AQ"&amp;$D5947-1)),0))/$L5947),$N5947*INDIRECT("AQ"&amp;$F5947))</f>
        <v>0</v>
      </c>
      <c r="AR5947" s="2">
        <f ca="1">IF($D5947&lt;&gt;"",IF(K5947&lt;&gt;0,INDIRECT("AR"&amp;K5947),$AH5947*($W5947+$AC5947+$AD5947+IF($D5947&gt;(ROW()+1),SUM(AR5948:INDIRECT("AR"&amp;$D5947-1)),0))/$L5947),$N5947*INDIRECT("AR"&amp;$F5947))</f>
        <v>0</v>
      </c>
      <c r="AS5947" s="7">
        <f ca="1">AQ5947*燃料!$D$15+AR5947</f>
        <v>0</v>
      </c>
      <c r="AT5947" s="2">
        <f ca="1">AQ5947*燃料!$H$15</f>
        <v>0</v>
      </c>
      <c r="AU5947" s="2">
        <f ca="1">IF($D5947&lt;&gt;"",IF(K5947&lt;&gt;0,INDIRECT("AU"&amp;K5947),$AH5947*($AB5947+IF($D5947&gt;(ROW()+1),SUM(AU5948:INDIRECT("AU"&amp;$D5947-1)),0))/$L5947),$N5947*INDIRECT("AU"&amp;$F5947))</f>
        <v>0</v>
      </c>
      <c r="AV5947" s="2">
        <f ca="1">IF($D5947&lt;&gt;"",IF(K5947&lt;&gt;0,INDIRECT("AV"&amp;K5947),$AH5947*($AE5947+IF($D5947&gt;(ROW()+1),SUM(AV5948:INDIRECT("AV"&amp;$D5947-1)),0))/$L5947),$N5947*INDIRECT("AV"&amp;$F5947))</f>
        <v>0</v>
      </c>
      <c r="AW5947" s="7">
        <f t="shared" ca="1" si="122"/>
        <v>0</v>
      </c>
      <c r="AX5947" s="2">
        <f t="shared" ca="1" si="123"/>
        <v>1</v>
      </c>
      <c r="AY5947">
        <v>0</v>
      </c>
      <c r="AZ5947" t="s">
        <v>33</v>
      </c>
      <c r="BA5947">
        <f t="shared" si="124"/>
        <v>5948</v>
      </c>
      <c r="BB5947" t="str">
        <f t="shared" si="125"/>
        <v/>
      </c>
      <c r="BC5947" t="str">
        <f t="shared" ca="1" si="126"/>
        <v/>
      </c>
      <c r="BE5947" s="2" t="str">
        <f t="shared" ca="1" si="127"/>
        <v/>
      </c>
      <c r="BF5947" s="2" t="str">
        <f t="shared" si="128"/>
        <v/>
      </c>
      <c r="BG5947" s="2" t="str">
        <f t="shared" ca="1" si="129"/>
        <v/>
      </c>
      <c r="BR5947" t="str">
        <f t="shared" ca="1" si="130"/>
        <v/>
      </c>
      <c r="BS5947" s="1" t="str">
        <f t="shared" ca="1" si="131"/>
        <v/>
      </c>
      <c r="BT5947" s="1" t="str">
        <f t="shared" ca="1" si="132"/>
        <v/>
      </c>
      <c r="BU5947">
        <f>ROW()</f>
        <v>5947</v>
      </c>
    </row>
    <row r="5948" spans="1:73" x14ac:dyDescent="0.45">
      <c r="A5948" s="2">
        <f>IF(K5948="",MAX(A$2:A5947)+1,"")</f>
        <v>1634</v>
      </c>
      <c r="B5948" s="3" t="str">
        <f ca="1">IFERROR(IF(A5948&lt;&gt;"",MATCH(A5948,H$2:H5947,0)+1,""),"")</f>
        <v/>
      </c>
      <c r="C5948" s="3">
        <f ca="1">MAX(MAX(A$2:A5947),MAX(H$2:H5947))</f>
        <v>1633</v>
      </c>
      <c r="D5948" s="2">
        <f t="shared" si="112"/>
        <v>5949</v>
      </c>
      <c r="E5948" s="2" t="str">
        <f>IF(A5948="",LOOKUP(2, 1/(A$1:A5947&lt;&gt;""), ROW(A$1:A5947)),"")</f>
        <v/>
      </c>
      <c r="F5948" s="2" t="str">
        <f ca="1">IFERROR(IF(H5948&lt;&gt;"",INDEX(ROW(A:A),MATCH(H5948,A:A,0)),LOOKUP(2,1/(H$1:H5947=A5948),ROW(H$1:H5947))),"")</f>
        <v/>
      </c>
      <c r="G5948" s="3">
        <f ca="1">IF(D5948&gt;ROW()+1,IF(D5948&lt;&gt;"",SUM(G5949:INDIRECT("G"&amp;(D5948-1))),I5948*INDIRECT("G"&amp;F5948)),1)</f>
        <v>1</v>
      </c>
      <c r="H5948" s="6">
        <f ca="1">IF(J5948="",IF(COUNTIF(K$2:K5947,K5948)&gt;0,INDIRECT("H"&amp;MATCH(K5948,K$2:K5947,0)+1),IF(COUNTIF(J$2:J5947,K5948)&gt;0,INDIRECT("A"&amp;MATCH(K5948,J$2:J5947,0)+1),C5948+1)),"")</f>
        <v>0</v>
      </c>
      <c r="I5948">
        <f t="shared" ca="1" si="113"/>
        <v>1</v>
      </c>
      <c r="J5948" s="2" t="str">
        <f t="shared" ca="1" si="114"/>
        <v/>
      </c>
      <c r="L5948">
        <f t="shared" si="115"/>
        <v>1</v>
      </c>
      <c r="M5948" t="str">
        <f t="shared" si="116"/>
        <v/>
      </c>
      <c r="N5948" s="2" t="str">
        <f t="shared" si="117"/>
        <v/>
      </c>
      <c r="O5948" s="2" t="str">
        <f t="shared" si="118"/>
        <v/>
      </c>
      <c r="T5948" s="2">
        <f t="shared" si="119"/>
        <v>0</v>
      </c>
      <c r="W5948" s="2">
        <f>IF(X5948&lt;&gt;"",VLOOKUP(X5948,燃料!B$12:D$18,3,0)*Y5948,0)</f>
        <v>0</v>
      </c>
      <c r="Y5948" s="2">
        <f t="shared" si="120"/>
        <v>0</v>
      </c>
      <c r="AB5948">
        <f>IF(X5948&lt;&gt;0,VLOOKUP(X5948,燃料!$B$12:$H$18,7,0)*Y5948,0)</f>
        <v>0</v>
      </c>
      <c r="AE5948" s="9">
        <f t="shared" si="121"/>
        <v>0</v>
      </c>
      <c r="AH5948">
        <v>1</v>
      </c>
      <c r="AQ5948" s="2">
        <f ca="1">IF($D5948&lt;&gt;"",IF(K5948&lt;&gt;0,INDIRECT("AQ"&amp;K5948),$AH5948*($T5948+IF($D5948&gt;ROW()+1,SUM(AQ5949:INDIRECT("AQ"&amp;$D5948-1)),0))/$L5948),$N5948*INDIRECT("AQ"&amp;$F5948))</f>
        <v>0</v>
      </c>
      <c r="AR5948" s="2">
        <f ca="1">IF($D5948&lt;&gt;"",IF(K5948&lt;&gt;0,INDIRECT("AR"&amp;K5948),$AH5948*($W5948+$AC5948+$AD5948+IF($D5948&gt;(ROW()+1),SUM(AR5949:INDIRECT("AR"&amp;$D5948-1)),0))/$L5948),$N5948*INDIRECT("AR"&amp;$F5948))</f>
        <v>0</v>
      </c>
      <c r="AS5948" s="7">
        <f ca="1">AQ5948*燃料!$D$15+AR5948</f>
        <v>0</v>
      </c>
      <c r="AT5948" s="2">
        <f ca="1">AQ5948*燃料!$H$15</f>
        <v>0</v>
      </c>
      <c r="AU5948" s="2">
        <f ca="1">IF($D5948&lt;&gt;"",IF(K5948&lt;&gt;0,INDIRECT("AU"&amp;K5948),$AH5948*($AB5948+IF($D5948&gt;(ROW()+1),SUM(AU5949:INDIRECT("AU"&amp;$D5948-1)),0))/$L5948),$N5948*INDIRECT("AU"&amp;$F5948))</f>
        <v>0</v>
      </c>
      <c r="AV5948" s="2">
        <f ca="1">IF($D5948&lt;&gt;"",IF(K5948&lt;&gt;0,INDIRECT("AV"&amp;K5948),$AH5948*($AE5948+IF($D5948&gt;(ROW()+1),SUM(AV5949:INDIRECT("AV"&amp;$D5948-1)),0))/$L5948),$N5948*INDIRECT("AV"&amp;$F5948))</f>
        <v>0</v>
      </c>
      <c r="AW5948" s="7">
        <f t="shared" ca="1" si="122"/>
        <v>0</v>
      </c>
      <c r="AX5948" s="2">
        <f t="shared" ca="1" si="123"/>
        <v>1</v>
      </c>
      <c r="AY5948">
        <v>0</v>
      </c>
      <c r="AZ5948" t="s">
        <v>33</v>
      </c>
      <c r="BA5948">
        <f t="shared" si="124"/>
        <v>5949</v>
      </c>
      <c r="BB5948" t="str">
        <f t="shared" si="125"/>
        <v/>
      </c>
      <c r="BC5948" t="str">
        <f t="shared" ca="1" si="126"/>
        <v/>
      </c>
      <c r="BE5948" s="2" t="str">
        <f t="shared" ca="1" si="127"/>
        <v/>
      </c>
      <c r="BF5948" s="2" t="str">
        <f t="shared" si="128"/>
        <v/>
      </c>
      <c r="BG5948" s="2" t="str">
        <f t="shared" ca="1" si="129"/>
        <v/>
      </c>
      <c r="BR5948" t="str">
        <f t="shared" ca="1" si="130"/>
        <v/>
      </c>
      <c r="BS5948" s="1" t="str">
        <f t="shared" ca="1" si="131"/>
        <v/>
      </c>
      <c r="BT5948" s="1" t="str">
        <f t="shared" ca="1" si="132"/>
        <v/>
      </c>
      <c r="BU5948">
        <f>ROW()</f>
        <v>5948</v>
      </c>
    </row>
    <row r="5949" spans="1:73" x14ac:dyDescent="0.45">
      <c r="A5949" s="2">
        <f>IF(K5949="",MAX(A$2:A5948)+1,"")</f>
        <v>1635</v>
      </c>
      <c r="B5949" s="3" t="str">
        <f ca="1">IFERROR(IF(A5949&lt;&gt;"",MATCH(A5949,H$2:H5948,0)+1,""),"")</f>
        <v/>
      </c>
      <c r="C5949" s="3">
        <f ca="1">MAX(MAX(A$2:A5948),MAX(H$2:H5948))</f>
        <v>1634</v>
      </c>
      <c r="D5949" s="2">
        <f t="shared" ref="D5949:D6000" si="133">IF(A5949&lt;&gt;"",IF(ROW()=LOOKUP(2,1/(A:A&lt;&gt;""),ROW(A:A)), ROW()+1,MATCH(TRUE,INDEX(A5950:A6054&lt;&gt;"",0),0)+ROW()),"")</f>
        <v>5950</v>
      </c>
      <c r="E5949" s="2" t="str">
        <f>IF(A5949="",LOOKUP(2, 1/(A$1:A5948&lt;&gt;""), ROW(A$1:A5948)),"")</f>
        <v/>
      </c>
      <c r="F5949" s="2" t="str">
        <f ca="1">IFERROR(IF(H5949&lt;&gt;"",INDEX(ROW(A:A),MATCH(H5949,A:A,0)),LOOKUP(2,1/(H$1:H5948=A5949),ROW(H$1:H5948))),"")</f>
        <v/>
      </c>
      <c r="G5949" s="3">
        <f ca="1">IF(D5949&gt;ROW()+1,IF(D5949&lt;&gt;"",SUM(G5950:INDIRECT("G"&amp;(D5949-1))),I5949*INDIRECT("G"&amp;F5949)),1)</f>
        <v>1</v>
      </c>
      <c r="H5949" s="6">
        <f ca="1">IF(J5949="",IF(COUNTIF(K$2:K5948,K5949)&gt;0,INDIRECT("H"&amp;MATCH(K5949,K$2:K5948,0)+1),IF(COUNTIF(J$2:J5948,K5949)&gt;0,INDIRECT("A"&amp;MATCH(K5949,J$2:J5948,0)+1),C5949+1)),"")</f>
        <v>0</v>
      </c>
      <c r="I5949">
        <f t="shared" ref="I5949:I6000" ca="1" si="134">IF(F5949&lt;&gt;"",IF(J5949="",INDIRECT("I"&amp;E5949)*M5949,INDIRECT("I"&amp;F5949)),L5949)</f>
        <v>1</v>
      </c>
      <c r="J5949" s="2" t="str">
        <f t="shared" ref="J5949:J6000" ca="1" si="135">IF(B5949&lt;&gt;"",INDIRECT("K"&amp;B5949),"")</f>
        <v/>
      </c>
      <c r="L5949">
        <f t="shared" ref="L5949:L6000" si="136">IF(Q5949=0,1,IF(J5949&lt;&gt;"",N5949,""))</f>
        <v>1</v>
      </c>
      <c r="M5949" t="str">
        <f t="shared" ref="M5949:M6000" si="137">IF(K5949&lt;&gt;"",N5949,"")</f>
        <v/>
      </c>
      <c r="N5949" s="2" t="str">
        <f t="shared" ref="N5949:N6000" si="138">IF(S5949="",O5949,(100-S5949)/100*O5949)</f>
        <v/>
      </c>
      <c r="O5949" s="2" t="str">
        <f t="shared" ref="O5949:O6000" si="139">IF(Q5949="","",IF(R5949="",Q5949,SQRT(Q5949*R5949)))</f>
        <v/>
      </c>
      <c r="T5949" s="2">
        <f t="shared" ref="T5949:T6000" si="140">IF(U5949="",0,IF(V5949="",U5949,SQRT(U5949*V5949)))</f>
        <v>0</v>
      </c>
      <c r="W5949" s="2">
        <f>IF(X5949&lt;&gt;"",VLOOKUP(X5949,燃料!B$12:D$18,3,0)*Y5949,0)</f>
        <v>0</v>
      </c>
      <c r="Y5949" s="2">
        <f t="shared" ref="Y5949:Y6000" si="141">SQRT(Z5949*AA5949)</f>
        <v>0</v>
      </c>
      <c r="AB5949">
        <f>IF(X5949&lt;&gt;0,VLOOKUP(X5949,燃料!$B$12:$H$18,7,0)*Y5949,0)</f>
        <v>0</v>
      </c>
      <c r="AE5949" s="9">
        <f t="shared" ref="AE5949:AE6000" si="142">IF(AF5949="",0,IF(AG5949="",AF5949,SQRT(AF5949*AG5949)))</f>
        <v>0</v>
      </c>
      <c r="AH5949">
        <v>1</v>
      </c>
      <c r="AQ5949" s="2">
        <f ca="1">IF($D5949&lt;&gt;"",IF(K5949&lt;&gt;0,INDIRECT("AQ"&amp;K5949),$AH5949*($T5949+IF($D5949&gt;ROW()+1,SUM(AQ5950:INDIRECT("AQ"&amp;$D5949-1)),0))/$L5949),$N5949*INDIRECT("AQ"&amp;$F5949))</f>
        <v>0</v>
      </c>
      <c r="AR5949" s="2">
        <f ca="1">IF($D5949&lt;&gt;"",IF(K5949&lt;&gt;0,INDIRECT("AR"&amp;K5949),$AH5949*($W5949+$AC5949+$AD5949+IF($D5949&gt;(ROW()+1),SUM(AR5950:INDIRECT("AR"&amp;$D5949-1)),0))/$L5949),$N5949*INDIRECT("AR"&amp;$F5949))</f>
        <v>0</v>
      </c>
      <c r="AS5949" s="7">
        <f ca="1">AQ5949*燃料!$D$15+AR5949</f>
        <v>0</v>
      </c>
      <c r="AT5949" s="2">
        <f ca="1">AQ5949*燃料!$H$15</f>
        <v>0</v>
      </c>
      <c r="AU5949" s="2">
        <f ca="1">IF($D5949&lt;&gt;"",IF(K5949&lt;&gt;0,INDIRECT("AU"&amp;K5949),$AH5949*($AB5949+IF($D5949&gt;(ROW()+1),SUM(AU5950:INDIRECT("AU"&amp;$D5949-1)),0))/$L5949),$N5949*INDIRECT("AU"&amp;$F5949))</f>
        <v>0</v>
      </c>
      <c r="AV5949" s="2">
        <f ca="1">IF($D5949&lt;&gt;"",IF(K5949&lt;&gt;0,INDIRECT("AV"&amp;K5949),$AH5949*($AE5949+IF($D5949&gt;(ROW()+1),SUM(AV5950:INDIRECT("AV"&amp;$D5949-1)),0))/$L5949),$N5949*INDIRECT("AV"&amp;$F5949))</f>
        <v>0</v>
      </c>
      <c r="AW5949" s="7">
        <f t="shared" ref="AW5949:AW6000" ca="1" si="143">IF((K5949&gt;0)*(K5949&lt;" "),INDIRECT("AW"&amp;K5949),AT5949+AU5949+AV5949)</f>
        <v>0</v>
      </c>
      <c r="AX5949" s="2">
        <f t="shared" ref="AX5949:AX6000" ca="1" si="144">IFERROR(IF(BA5949&lt;&gt;"",INDIRECT("AX"&amp;INDIRECT("BB"&amp;BC5949))*INDIRECT("M"&amp;BC5949)/INDIRECT("L"&amp;INDIRECT("BB"&amp;BC5949)),""),L5949)</f>
        <v>1</v>
      </c>
      <c r="AY5949">
        <v>0</v>
      </c>
      <c r="AZ5949" t="s">
        <v>33</v>
      </c>
      <c r="BA5949">
        <f t="shared" ref="BA5949:BA6000" si="145">D5949</f>
        <v>5950</v>
      </c>
      <c r="BB5949" t="str">
        <f t="shared" ref="BB5949:BB6000" si="146">E5949</f>
        <v/>
      </c>
      <c r="BC5949" t="str">
        <f t="shared" ref="BC5949:BC6000" ca="1" si="147">F5949</f>
        <v/>
      </c>
      <c r="BE5949" s="2" t="str">
        <f t="shared" ref="BE5949:BE6000" ca="1" si="148">IF(BA5949="",INDIRECT("J"&amp;BB5949),"")</f>
        <v/>
      </c>
      <c r="BF5949" s="2" t="str">
        <f t="shared" ref="BF5949:BF6000" si="149">IF(BA5949="",IF(COUNTIF($K:$K,$K5949)&gt;1,$K5949&amp;ROW(),$K5949),"")</f>
        <v/>
      </c>
      <c r="BG5949" s="2" t="str">
        <f t="shared" ref="BG5949:BG6000" ca="1" si="150">IF(BA5949="",AS5949*INDIRECT("AX"&amp;BB5949)/INDIRECT("L"&amp;BB5949),"")</f>
        <v/>
      </c>
      <c r="BR5949" t="str">
        <f t="shared" ref="BR5949:BR6000" ca="1" si="151">IF((J5949&lt;&gt;"")*(K5949=0),J5949,"")</f>
        <v/>
      </c>
      <c r="BS5949" s="1" t="str">
        <f t="shared" ref="BS5949:BS6000" ca="1" si="152">IF(J5949&lt;&gt;"",AS5949,"")</f>
        <v/>
      </c>
      <c r="BT5949" s="1" t="str">
        <f t="shared" ref="BT5949:BT6000" ca="1" si="153">IF(J5949&lt;&gt;"",AW5949,"")</f>
        <v/>
      </c>
      <c r="BU5949">
        <f>ROW()</f>
        <v>5949</v>
      </c>
    </row>
    <row r="5950" spans="1:73" x14ac:dyDescent="0.45">
      <c r="A5950" s="2">
        <f>IF(K5950="",MAX(A$2:A5949)+1,"")</f>
        <v>1636</v>
      </c>
      <c r="B5950" s="3" t="str">
        <f ca="1">IFERROR(IF(A5950&lt;&gt;"",MATCH(A5950,H$2:H5949,0)+1,""),"")</f>
        <v/>
      </c>
      <c r="C5950" s="3">
        <f ca="1">MAX(MAX(A$2:A5949),MAX(H$2:H5949))</f>
        <v>1635</v>
      </c>
      <c r="D5950" s="2">
        <f t="shared" si="133"/>
        <v>5951</v>
      </c>
      <c r="E5950" s="2" t="str">
        <f>IF(A5950="",LOOKUP(2, 1/(A$1:A5949&lt;&gt;""), ROW(A$1:A5949)),"")</f>
        <v/>
      </c>
      <c r="F5950" s="2" t="str">
        <f ca="1">IFERROR(IF(H5950&lt;&gt;"",INDEX(ROW(A:A),MATCH(H5950,A:A,0)),LOOKUP(2,1/(H$1:H5949=A5950),ROW(H$1:H5949))),"")</f>
        <v/>
      </c>
      <c r="G5950" s="3">
        <f ca="1">IF(D5950&gt;ROW()+1,IF(D5950&lt;&gt;"",SUM(G5951:INDIRECT("G"&amp;(D5950-1))),I5950*INDIRECT("G"&amp;F5950)),1)</f>
        <v>1</v>
      </c>
      <c r="H5950" s="6">
        <f ca="1">IF(J5950="",IF(COUNTIF(K$2:K5949,K5950)&gt;0,INDIRECT("H"&amp;MATCH(K5950,K$2:K5949,0)+1),IF(COUNTIF(J$2:J5949,K5950)&gt;0,INDIRECT("A"&amp;MATCH(K5950,J$2:J5949,0)+1),C5950+1)),"")</f>
        <v>0</v>
      </c>
      <c r="I5950">
        <f t="shared" ca="1" si="134"/>
        <v>1</v>
      </c>
      <c r="J5950" s="2" t="str">
        <f t="shared" ca="1" si="135"/>
        <v/>
      </c>
      <c r="L5950">
        <f t="shared" si="136"/>
        <v>1</v>
      </c>
      <c r="M5950" t="str">
        <f t="shared" si="137"/>
        <v/>
      </c>
      <c r="N5950" s="2" t="str">
        <f t="shared" si="138"/>
        <v/>
      </c>
      <c r="O5950" s="2" t="str">
        <f t="shared" si="139"/>
        <v/>
      </c>
      <c r="T5950" s="2">
        <f t="shared" si="140"/>
        <v>0</v>
      </c>
      <c r="W5950" s="2">
        <f>IF(X5950&lt;&gt;"",VLOOKUP(X5950,燃料!B$12:D$18,3,0)*Y5950,0)</f>
        <v>0</v>
      </c>
      <c r="Y5950" s="2">
        <f t="shared" si="141"/>
        <v>0</v>
      </c>
      <c r="AB5950">
        <f>IF(X5950&lt;&gt;0,VLOOKUP(X5950,燃料!$B$12:$H$18,7,0)*Y5950,0)</f>
        <v>0</v>
      </c>
      <c r="AE5950" s="9">
        <f t="shared" si="142"/>
        <v>0</v>
      </c>
      <c r="AH5950">
        <v>1</v>
      </c>
      <c r="AQ5950" s="2">
        <f ca="1">IF($D5950&lt;&gt;"",IF(K5950&lt;&gt;0,INDIRECT("AQ"&amp;K5950),$AH5950*($T5950+IF($D5950&gt;ROW()+1,SUM(AQ5951:INDIRECT("AQ"&amp;$D5950-1)),0))/$L5950),$N5950*INDIRECT("AQ"&amp;$F5950))</f>
        <v>0</v>
      </c>
      <c r="AR5950" s="2">
        <f ca="1">IF($D5950&lt;&gt;"",IF(K5950&lt;&gt;0,INDIRECT("AR"&amp;K5950),$AH5950*($W5950+$AC5950+$AD5950+IF($D5950&gt;(ROW()+1),SUM(AR5951:INDIRECT("AR"&amp;$D5950-1)),0))/$L5950),$N5950*INDIRECT("AR"&amp;$F5950))</f>
        <v>0</v>
      </c>
      <c r="AS5950" s="7">
        <f ca="1">AQ5950*燃料!$D$15+AR5950</f>
        <v>0</v>
      </c>
      <c r="AT5950" s="2">
        <f ca="1">AQ5950*燃料!$H$15</f>
        <v>0</v>
      </c>
      <c r="AU5950" s="2">
        <f ca="1">IF($D5950&lt;&gt;"",IF(K5950&lt;&gt;0,INDIRECT("AU"&amp;K5950),$AH5950*($AB5950+IF($D5950&gt;(ROW()+1),SUM(AU5951:INDIRECT("AU"&amp;$D5950-1)),0))/$L5950),$N5950*INDIRECT("AU"&amp;$F5950))</f>
        <v>0</v>
      </c>
      <c r="AV5950" s="2">
        <f ca="1">IF($D5950&lt;&gt;"",IF(K5950&lt;&gt;0,INDIRECT("AV"&amp;K5950),$AH5950*($AE5950+IF($D5950&gt;(ROW()+1),SUM(AV5951:INDIRECT("AV"&amp;$D5950-1)),0))/$L5950),$N5950*INDIRECT("AV"&amp;$F5950))</f>
        <v>0</v>
      </c>
      <c r="AW5950" s="7">
        <f t="shared" ca="1" si="143"/>
        <v>0</v>
      </c>
      <c r="AX5950" s="2">
        <f t="shared" ca="1" si="144"/>
        <v>1</v>
      </c>
      <c r="AY5950">
        <v>0</v>
      </c>
      <c r="AZ5950" t="s">
        <v>33</v>
      </c>
      <c r="BA5950">
        <f t="shared" si="145"/>
        <v>5951</v>
      </c>
      <c r="BB5950" t="str">
        <f t="shared" si="146"/>
        <v/>
      </c>
      <c r="BC5950" t="str">
        <f t="shared" ca="1" si="147"/>
        <v/>
      </c>
      <c r="BE5950" s="2" t="str">
        <f t="shared" ca="1" si="148"/>
        <v/>
      </c>
      <c r="BF5950" s="2" t="str">
        <f t="shared" si="149"/>
        <v/>
      </c>
      <c r="BG5950" s="2" t="str">
        <f t="shared" ca="1" si="150"/>
        <v/>
      </c>
      <c r="BR5950" t="str">
        <f t="shared" ca="1" si="151"/>
        <v/>
      </c>
      <c r="BS5950" s="1" t="str">
        <f t="shared" ca="1" si="152"/>
        <v/>
      </c>
      <c r="BT5950" s="1" t="str">
        <f t="shared" ca="1" si="153"/>
        <v/>
      </c>
      <c r="BU5950">
        <f>ROW()</f>
        <v>5950</v>
      </c>
    </row>
    <row r="5951" spans="1:73" x14ac:dyDescent="0.45">
      <c r="A5951" s="2">
        <f>IF(K5951="",MAX(A$2:A5950)+1,"")</f>
        <v>1637</v>
      </c>
      <c r="B5951" s="3" t="str">
        <f ca="1">IFERROR(IF(A5951&lt;&gt;"",MATCH(A5951,H$2:H5950,0)+1,""),"")</f>
        <v/>
      </c>
      <c r="C5951" s="3">
        <f ca="1">MAX(MAX(A$2:A5950),MAX(H$2:H5950))</f>
        <v>1636</v>
      </c>
      <c r="D5951" s="2">
        <f t="shared" si="133"/>
        <v>5952</v>
      </c>
      <c r="E5951" s="2" t="str">
        <f>IF(A5951="",LOOKUP(2, 1/(A$1:A5950&lt;&gt;""), ROW(A$1:A5950)),"")</f>
        <v/>
      </c>
      <c r="F5951" s="2" t="str">
        <f ca="1">IFERROR(IF(H5951&lt;&gt;"",INDEX(ROW(A:A),MATCH(H5951,A:A,0)),LOOKUP(2,1/(H$1:H5950=A5951),ROW(H$1:H5950))),"")</f>
        <v/>
      </c>
      <c r="G5951" s="3">
        <f ca="1">IF(D5951&gt;ROW()+1,IF(D5951&lt;&gt;"",SUM(G5952:INDIRECT("G"&amp;(D5951-1))),I5951*INDIRECT("G"&amp;F5951)),1)</f>
        <v>1</v>
      </c>
      <c r="H5951" s="6">
        <f ca="1">IF(J5951="",IF(COUNTIF(K$2:K5950,K5951)&gt;0,INDIRECT("H"&amp;MATCH(K5951,K$2:K5950,0)+1),IF(COUNTIF(J$2:J5950,K5951)&gt;0,INDIRECT("A"&amp;MATCH(K5951,J$2:J5950,0)+1),C5951+1)),"")</f>
        <v>0</v>
      </c>
      <c r="I5951">
        <f t="shared" ca="1" si="134"/>
        <v>1</v>
      </c>
      <c r="J5951" s="2" t="str">
        <f t="shared" ca="1" si="135"/>
        <v/>
      </c>
      <c r="L5951">
        <f t="shared" si="136"/>
        <v>1</v>
      </c>
      <c r="M5951" t="str">
        <f t="shared" si="137"/>
        <v/>
      </c>
      <c r="N5951" s="2" t="str">
        <f t="shared" si="138"/>
        <v/>
      </c>
      <c r="O5951" s="2" t="str">
        <f t="shared" si="139"/>
        <v/>
      </c>
      <c r="T5951" s="2">
        <f t="shared" si="140"/>
        <v>0</v>
      </c>
      <c r="W5951" s="2">
        <f>IF(X5951&lt;&gt;"",VLOOKUP(X5951,燃料!B$12:D$18,3,0)*Y5951,0)</f>
        <v>0</v>
      </c>
      <c r="Y5951" s="2">
        <f t="shared" si="141"/>
        <v>0</v>
      </c>
      <c r="AB5951">
        <f>IF(X5951&lt;&gt;0,VLOOKUP(X5951,燃料!$B$12:$H$18,7,0)*Y5951,0)</f>
        <v>0</v>
      </c>
      <c r="AE5951" s="9">
        <f t="shared" si="142"/>
        <v>0</v>
      </c>
      <c r="AH5951">
        <v>1</v>
      </c>
      <c r="AQ5951" s="2">
        <f ca="1">IF($D5951&lt;&gt;"",IF(K5951&lt;&gt;0,INDIRECT("AQ"&amp;K5951),$AH5951*($T5951+IF($D5951&gt;ROW()+1,SUM(AQ5952:INDIRECT("AQ"&amp;$D5951-1)),0))/$L5951),$N5951*INDIRECT("AQ"&amp;$F5951))</f>
        <v>0</v>
      </c>
      <c r="AR5951" s="2">
        <f ca="1">IF($D5951&lt;&gt;"",IF(K5951&lt;&gt;0,INDIRECT("AR"&amp;K5951),$AH5951*($W5951+$AC5951+$AD5951+IF($D5951&gt;(ROW()+1),SUM(AR5952:INDIRECT("AR"&amp;$D5951-1)),0))/$L5951),$N5951*INDIRECT("AR"&amp;$F5951))</f>
        <v>0</v>
      </c>
      <c r="AS5951" s="7">
        <f ca="1">AQ5951*燃料!$D$15+AR5951</f>
        <v>0</v>
      </c>
      <c r="AT5951" s="2">
        <f ca="1">AQ5951*燃料!$H$15</f>
        <v>0</v>
      </c>
      <c r="AU5951" s="2">
        <f ca="1">IF($D5951&lt;&gt;"",IF(K5951&lt;&gt;0,INDIRECT("AU"&amp;K5951),$AH5951*($AB5951+IF($D5951&gt;(ROW()+1),SUM(AU5952:INDIRECT("AU"&amp;$D5951-1)),0))/$L5951),$N5951*INDIRECT("AU"&amp;$F5951))</f>
        <v>0</v>
      </c>
      <c r="AV5951" s="2">
        <f ca="1">IF($D5951&lt;&gt;"",IF(K5951&lt;&gt;0,INDIRECT("AV"&amp;K5951),$AH5951*($AE5951+IF($D5951&gt;(ROW()+1),SUM(AV5952:INDIRECT("AV"&amp;$D5951-1)),0))/$L5951),$N5951*INDIRECT("AV"&amp;$F5951))</f>
        <v>0</v>
      </c>
      <c r="AW5951" s="7">
        <f t="shared" ca="1" si="143"/>
        <v>0</v>
      </c>
      <c r="AX5951" s="2">
        <f t="shared" ca="1" si="144"/>
        <v>1</v>
      </c>
      <c r="AY5951">
        <v>0</v>
      </c>
      <c r="AZ5951" t="s">
        <v>33</v>
      </c>
      <c r="BA5951">
        <f t="shared" si="145"/>
        <v>5952</v>
      </c>
      <c r="BB5951" t="str">
        <f t="shared" si="146"/>
        <v/>
      </c>
      <c r="BC5951" t="str">
        <f t="shared" ca="1" si="147"/>
        <v/>
      </c>
      <c r="BE5951" s="2" t="str">
        <f t="shared" ca="1" si="148"/>
        <v/>
      </c>
      <c r="BF5951" s="2" t="str">
        <f t="shared" si="149"/>
        <v/>
      </c>
      <c r="BG5951" s="2" t="str">
        <f t="shared" ca="1" si="150"/>
        <v/>
      </c>
      <c r="BR5951" t="str">
        <f t="shared" ca="1" si="151"/>
        <v/>
      </c>
      <c r="BS5951" s="1" t="str">
        <f t="shared" ca="1" si="152"/>
        <v/>
      </c>
      <c r="BT5951" s="1" t="str">
        <f t="shared" ca="1" si="153"/>
        <v/>
      </c>
      <c r="BU5951">
        <f>ROW()</f>
        <v>5951</v>
      </c>
    </row>
    <row r="5952" spans="1:73" x14ac:dyDescent="0.45">
      <c r="A5952" s="2">
        <f>IF(K5952="",MAX(A$2:A5951)+1,"")</f>
        <v>1638</v>
      </c>
      <c r="B5952" s="3" t="str">
        <f ca="1">IFERROR(IF(A5952&lt;&gt;"",MATCH(A5952,H$2:H5951,0)+1,""),"")</f>
        <v/>
      </c>
      <c r="C5952" s="3">
        <f ca="1">MAX(MAX(A$2:A5951),MAX(H$2:H5951))</f>
        <v>1637</v>
      </c>
      <c r="D5952" s="2">
        <f t="shared" si="133"/>
        <v>5953</v>
      </c>
      <c r="E5952" s="2" t="str">
        <f>IF(A5952="",LOOKUP(2, 1/(A$1:A5951&lt;&gt;""), ROW(A$1:A5951)),"")</f>
        <v/>
      </c>
      <c r="F5952" s="2" t="str">
        <f ca="1">IFERROR(IF(H5952&lt;&gt;"",INDEX(ROW(A:A),MATCH(H5952,A:A,0)),LOOKUP(2,1/(H$1:H5951=A5952),ROW(H$1:H5951))),"")</f>
        <v/>
      </c>
      <c r="G5952" s="3">
        <f ca="1">IF(D5952&gt;ROW()+1,IF(D5952&lt;&gt;"",SUM(G5953:INDIRECT("G"&amp;(D5952-1))),I5952*INDIRECT("G"&amp;F5952)),1)</f>
        <v>1</v>
      </c>
      <c r="H5952" s="6">
        <f ca="1">IF(J5952="",IF(COUNTIF(K$2:K5951,K5952)&gt;0,INDIRECT("H"&amp;MATCH(K5952,K$2:K5951,0)+1),IF(COUNTIF(J$2:J5951,K5952)&gt;0,INDIRECT("A"&amp;MATCH(K5952,J$2:J5951,0)+1),C5952+1)),"")</f>
        <v>0</v>
      </c>
      <c r="I5952">
        <f t="shared" ca="1" si="134"/>
        <v>1</v>
      </c>
      <c r="J5952" s="2" t="str">
        <f t="shared" ca="1" si="135"/>
        <v/>
      </c>
      <c r="L5952">
        <f t="shared" si="136"/>
        <v>1</v>
      </c>
      <c r="M5952" t="str">
        <f t="shared" si="137"/>
        <v/>
      </c>
      <c r="N5952" s="2" t="str">
        <f t="shared" si="138"/>
        <v/>
      </c>
      <c r="O5952" s="2" t="str">
        <f t="shared" si="139"/>
        <v/>
      </c>
      <c r="T5952" s="2">
        <f t="shared" si="140"/>
        <v>0</v>
      </c>
      <c r="W5952" s="2">
        <f>IF(X5952&lt;&gt;"",VLOOKUP(X5952,燃料!B$12:D$18,3,0)*Y5952,0)</f>
        <v>0</v>
      </c>
      <c r="Y5952" s="2">
        <f t="shared" si="141"/>
        <v>0</v>
      </c>
      <c r="AB5952">
        <f>IF(X5952&lt;&gt;0,VLOOKUP(X5952,燃料!$B$12:$H$18,7,0)*Y5952,0)</f>
        <v>0</v>
      </c>
      <c r="AE5952" s="9">
        <f t="shared" si="142"/>
        <v>0</v>
      </c>
      <c r="AH5952">
        <v>1</v>
      </c>
      <c r="AQ5952" s="2">
        <f ca="1">IF($D5952&lt;&gt;"",IF(K5952&lt;&gt;0,INDIRECT("AQ"&amp;K5952),$AH5952*($T5952+IF($D5952&gt;ROW()+1,SUM(AQ5953:INDIRECT("AQ"&amp;$D5952-1)),0))/$L5952),$N5952*INDIRECT("AQ"&amp;$F5952))</f>
        <v>0</v>
      </c>
      <c r="AR5952" s="2">
        <f ca="1">IF($D5952&lt;&gt;"",IF(K5952&lt;&gt;0,INDIRECT("AR"&amp;K5952),$AH5952*($W5952+$AC5952+$AD5952+IF($D5952&gt;(ROW()+1),SUM(AR5953:INDIRECT("AR"&amp;$D5952-1)),0))/$L5952),$N5952*INDIRECT("AR"&amp;$F5952))</f>
        <v>0</v>
      </c>
      <c r="AS5952" s="7">
        <f ca="1">AQ5952*燃料!$D$15+AR5952</f>
        <v>0</v>
      </c>
      <c r="AT5952" s="2">
        <f ca="1">AQ5952*燃料!$H$15</f>
        <v>0</v>
      </c>
      <c r="AU5952" s="2">
        <f ca="1">IF($D5952&lt;&gt;"",IF(K5952&lt;&gt;0,INDIRECT("AU"&amp;K5952),$AH5952*($AB5952+IF($D5952&gt;(ROW()+1),SUM(AU5953:INDIRECT("AU"&amp;$D5952-1)),0))/$L5952),$N5952*INDIRECT("AU"&amp;$F5952))</f>
        <v>0</v>
      </c>
      <c r="AV5952" s="2">
        <f ca="1">IF($D5952&lt;&gt;"",IF(K5952&lt;&gt;0,INDIRECT("AV"&amp;K5952),$AH5952*($AE5952+IF($D5952&gt;(ROW()+1),SUM(AV5953:INDIRECT("AV"&amp;$D5952-1)),0))/$L5952),$N5952*INDIRECT("AV"&amp;$F5952))</f>
        <v>0</v>
      </c>
      <c r="AW5952" s="7">
        <f t="shared" ca="1" si="143"/>
        <v>0</v>
      </c>
      <c r="AX5952" s="2">
        <f t="shared" ca="1" si="144"/>
        <v>1</v>
      </c>
      <c r="AY5952">
        <v>0</v>
      </c>
      <c r="AZ5952" t="s">
        <v>33</v>
      </c>
      <c r="BA5952">
        <f t="shared" si="145"/>
        <v>5953</v>
      </c>
      <c r="BB5952" t="str">
        <f t="shared" si="146"/>
        <v/>
      </c>
      <c r="BC5952" t="str">
        <f t="shared" ca="1" si="147"/>
        <v/>
      </c>
      <c r="BE5952" s="2" t="str">
        <f t="shared" ca="1" si="148"/>
        <v/>
      </c>
      <c r="BF5952" s="2" t="str">
        <f t="shared" si="149"/>
        <v/>
      </c>
      <c r="BG5952" s="2" t="str">
        <f t="shared" ca="1" si="150"/>
        <v/>
      </c>
      <c r="BR5952" t="str">
        <f t="shared" ca="1" si="151"/>
        <v/>
      </c>
      <c r="BS5952" s="1" t="str">
        <f t="shared" ca="1" si="152"/>
        <v/>
      </c>
      <c r="BT5952" s="1" t="str">
        <f t="shared" ca="1" si="153"/>
        <v/>
      </c>
      <c r="BU5952">
        <f>ROW()</f>
        <v>5952</v>
      </c>
    </row>
    <row r="5953" spans="1:73" x14ac:dyDescent="0.45">
      <c r="A5953" s="2">
        <f>IF(K5953="",MAX(A$2:A5952)+1,"")</f>
        <v>1639</v>
      </c>
      <c r="B5953" s="3" t="str">
        <f ca="1">IFERROR(IF(A5953&lt;&gt;"",MATCH(A5953,H$2:H5952,0)+1,""),"")</f>
        <v/>
      </c>
      <c r="C5953" s="3">
        <f ca="1">MAX(MAX(A$2:A5952),MAX(H$2:H5952))</f>
        <v>1638</v>
      </c>
      <c r="D5953" s="2">
        <f t="shared" si="133"/>
        <v>5954</v>
      </c>
      <c r="E5953" s="2" t="str">
        <f>IF(A5953="",LOOKUP(2, 1/(A$1:A5952&lt;&gt;""), ROW(A$1:A5952)),"")</f>
        <v/>
      </c>
      <c r="F5953" s="2" t="str">
        <f ca="1">IFERROR(IF(H5953&lt;&gt;"",INDEX(ROW(A:A),MATCH(H5953,A:A,0)),LOOKUP(2,1/(H$1:H5952=A5953),ROW(H$1:H5952))),"")</f>
        <v/>
      </c>
      <c r="G5953" s="3">
        <f ca="1">IF(D5953&gt;ROW()+1,IF(D5953&lt;&gt;"",SUM(G5954:INDIRECT("G"&amp;(D5953-1))),I5953*INDIRECT("G"&amp;F5953)),1)</f>
        <v>1</v>
      </c>
      <c r="H5953" s="6">
        <f ca="1">IF(J5953="",IF(COUNTIF(K$2:K5952,K5953)&gt;0,INDIRECT("H"&amp;MATCH(K5953,K$2:K5952,0)+1),IF(COUNTIF(J$2:J5952,K5953)&gt;0,INDIRECT("A"&amp;MATCH(K5953,J$2:J5952,0)+1),C5953+1)),"")</f>
        <v>0</v>
      </c>
      <c r="I5953">
        <f t="shared" ca="1" si="134"/>
        <v>1</v>
      </c>
      <c r="J5953" s="2" t="str">
        <f t="shared" ca="1" si="135"/>
        <v/>
      </c>
      <c r="L5953">
        <f t="shared" si="136"/>
        <v>1</v>
      </c>
      <c r="M5953" t="str">
        <f t="shared" si="137"/>
        <v/>
      </c>
      <c r="N5953" s="2" t="str">
        <f t="shared" si="138"/>
        <v/>
      </c>
      <c r="O5953" s="2" t="str">
        <f t="shared" si="139"/>
        <v/>
      </c>
      <c r="T5953" s="2">
        <f t="shared" si="140"/>
        <v>0</v>
      </c>
      <c r="W5953" s="2">
        <f>IF(X5953&lt;&gt;"",VLOOKUP(X5953,燃料!B$12:D$18,3,0)*Y5953,0)</f>
        <v>0</v>
      </c>
      <c r="Y5953" s="2">
        <f t="shared" si="141"/>
        <v>0</v>
      </c>
      <c r="AB5953">
        <f>IF(X5953&lt;&gt;0,VLOOKUP(X5953,燃料!$B$12:$H$18,7,0)*Y5953,0)</f>
        <v>0</v>
      </c>
      <c r="AE5953" s="9">
        <f t="shared" si="142"/>
        <v>0</v>
      </c>
      <c r="AH5953">
        <v>1</v>
      </c>
      <c r="AQ5953" s="2">
        <f ca="1">IF($D5953&lt;&gt;"",IF(K5953&lt;&gt;0,INDIRECT("AQ"&amp;K5953),$AH5953*($T5953+IF($D5953&gt;ROW()+1,SUM(AQ5954:INDIRECT("AQ"&amp;$D5953-1)),0))/$L5953),$N5953*INDIRECT("AQ"&amp;$F5953))</f>
        <v>0</v>
      </c>
      <c r="AR5953" s="2">
        <f ca="1">IF($D5953&lt;&gt;"",IF(K5953&lt;&gt;0,INDIRECT("AR"&amp;K5953),$AH5953*($W5953+$AC5953+$AD5953+IF($D5953&gt;(ROW()+1),SUM(AR5954:INDIRECT("AR"&amp;$D5953-1)),0))/$L5953),$N5953*INDIRECT("AR"&amp;$F5953))</f>
        <v>0</v>
      </c>
      <c r="AS5953" s="7">
        <f ca="1">AQ5953*燃料!$D$15+AR5953</f>
        <v>0</v>
      </c>
      <c r="AT5953" s="2">
        <f ca="1">AQ5953*燃料!$H$15</f>
        <v>0</v>
      </c>
      <c r="AU5953" s="2">
        <f ca="1">IF($D5953&lt;&gt;"",IF(K5953&lt;&gt;0,INDIRECT("AU"&amp;K5953),$AH5953*($AB5953+IF($D5953&gt;(ROW()+1),SUM(AU5954:INDIRECT("AU"&amp;$D5953-1)),0))/$L5953),$N5953*INDIRECT("AU"&amp;$F5953))</f>
        <v>0</v>
      </c>
      <c r="AV5953" s="2">
        <f ca="1">IF($D5953&lt;&gt;"",IF(K5953&lt;&gt;0,INDIRECT("AV"&amp;K5953),$AH5953*($AE5953+IF($D5953&gt;(ROW()+1),SUM(AV5954:INDIRECT("AV"&amp;$D5953-1)),0))/$L5953),$N5953*INDIRECT("AV"&amp;$F5953))</f>
        <v>0</v>
      </c>
      <c r="AW5953" s="7">
        <f t="shared" ca="1" si="143"/>
        <v>0</v>
      </c>
      <c r="AX5953" s="2">
        <f t="shared" ca="1" si="144"/>
        <v>1</v>
      </c>
      <c r="AY5953">
        <v>0</v>
      </c>
      <c r="AZ5953" t="s">
        <v>33</v>
      </c>
      <c r="BA5953">
        <f t="shared" si="145"/>
        <v>5954</v>
      </c>
      <c r="BB5953" t="str">
        <f t="shared" si="146"/>
        <v/>
      </c>
      <c r="BC5953" t="str">
        <f t="shared" ca="1" si="147"/>
        <v/>
      </c>
      <c r="BE5953" s="2" t="str">
        <f t="shared" ca="1" si="148"/>
        <v/>
      </c>
      <c r="BF5953" s="2" t="str">
        <f t="shared" si="149"/>
        <v/>
      </c>
      <c r="BG5953" s="2" t="str">
        <f t="shared" ca="1" si="150"/>
        <v/>
      </c>
      <c r="BR5953" t="str">
        <f t="shared" ca="1" si="151"/>
        <v/>
      </c>
      <c r="BS5953" s="1" t="str">
        <f t="shared" ca="1" si="152"/>
        <v/>
      </c>
      <c r="BT5953" s="1" t="str">
        <f t="shared" ca="1" si="153"/>
        <v/>
      </c>
      <c r="BU5953">
        <f>ROW()</f>
        <v>5953</v>
      </c>
    </row>
    <row r="5954" spans="1:73" x14ac:dyDescent="0.45">
      <c r="A5954" s="2">
        <f>IF(K5954="",MAX(A$2:A5953)+1,"")</f>
        <v>1640</v>
      </c>
      <c r="B5954" s="3" t="str">
        <f ca="1">IFERROR(IF(A5954&lt;&gt;"",MATCH(A5954,H$2:H5953,0)+1,""),"")</f>
        <v/>
      </c>
      <c r="C5954" s="3">
        <f ca="1">MAX(MAX(A$2:A5953),MAX(H$2:H5953))</f>
        <v>1639</v>
      </c>
      <c r="D5954" s="2">
        <f t="shared" si="133"/>
        <v>5955</v>
      </c>
      <c r="E5954" s="2" t="str">
        <f>IF(A5954="",LOOKUP(2, 1/(A$1:A5953&lt;&gt;""), ROW(A$1:A5953)),"")</f>
        <v/>
      </c>
      <c r="F5954" s="2" t="str">
        <f ca="1">IFERROR(IF(H5954&lt;&gt;"",INDEX(ROW(A:A),MATCH(H5954,A:A,0)),LOOKUP(2,1/(H$1:H5953=A5954),ROW(H$1:H5953))),"")</f>
        <v/>
      </c>
      <c r="G5954" s="3">
        <f ca="1">IF(D5954&gt;ROW()+1,IF(D5954&lt;&gt;"",SUM(G5955:INDIRECT("G"&amp;(D5954-1))),I5954*INDIRECT("G"&amp;F5954)),1)</f>
        <v>1</v>
      </c>
      <c r="H5954" s="6">
        <f ca="1">IF(J5954="",IF(COUNTIF(K$2:K5953,K5954)&gt;0,INDIRECT("H"&amp;MATCH(K5954,K$2:K5953,0)+1),IF(COUNTIF(J$2:J5953,K5954)&gt;0,INDIRECT("A"&amp;MATCH(K5954,J$2:J5953,0)+1),C5954+1)),"")</f>
        <v>0</v>
      </c>
      <c r="I5954">
        <f t="shared" ca="1" si="134"/>
        <v>1</v>
      </c>
      <c r="J5954" s="2" t="str">
        <f t="shared" ca="1" si="135"/>
        <v/>
      </c>
      <c r="L5954">
        <f t="shared" si="136"/>
        <v>1</v>
      </c>
      <c r="M5954" t="str">
        <f t="shared" si="137"/>
        <v/>
      </c>
      <c r="N5954" s="2" t="str">
        <f t="shared" si="138"/>
        <v/>
      </c>
      <c r="O5954" s="2" t="str">
        <f t="shared" si="139"/>
        <v/>
      </c>
      <c r="T5954" s="2">
        <f t="shared" si="140"/>
        <v>0</v>
      </c>
      <c r="W5954" s="2">
        <f>IF(X5954&lt;&gt;"",VLOOKUP(X5954,燃料!B$12:D$18,3,0)*Y5954,0)</f>
        <v>0</v>
      </c>
      <c r="Y5954" s="2">
        <f t="shared" si="141"/>
        <v>0</v>
      </c>
      <c r="AB5954">
        <f>IF(X5954&lt;&gt;0,VLOOKUP(X5954,燃料!$B$12:$H$18,7,0)*Y5954,0)</f>
        <v>0</v>
      </c>
      <c r="AE5954" s="9">
        <f t="shared" si="142"/>
        <v>0</v>
      </c>
      <c r="AH5954">
        <v>1</v>
      </c>
      <c r="AQ5954" s="2">
        <f ca="1">IF($D5954&lt;&gt;"",IF(K5954&lt;&gt;0,INDIRECT("AQ"&amp;K5954),$AH5954*($T5954+IF($D5954&gt;ROW()+1,SUM(AQ5955:INDIRECT("AQ"&amp;$D5954-1)),0))/$L5954),$N5954*INDIRECT("AQ"&amp;$F5954))</f>
        <v>0</v>
      </c>
      <c r="AR5954" s="2">
        <f ca="1">IF($D5954&lt;&gt;"",IF(K5954&lt;&gt;0,INDIRECT("AR"&amp;K5954),$AH5954*($W5954+$AC5954+$AD5954+IF($D5954&gt;(ROW()+1),SUM(AR5955:INDIRECT("AR"&amp;$D5954-1)),0))/$L5954),$N5954*INDIRECT("AR"&amp;$F5954))</f>
        <v>0</v>
      </c>
      <c r="AS5954" s="7">
        <f ca="1">AQ5954*燃料!$D$15+AR5954</f>
        <v>0</v>
      </c>
      <c r="AT5954" s="2">
        <f ca="1">AQ5954*燃料!$H$15</f>
        <v>0</v>
      </c>
      <c r="AU5954" s="2">
        <f ca="1">IF($D5954&lt;&gt;"",IF(K5954&lt;&gt;0,INDIRECT("AU"&amp;K5954),$AH5954*($AB5954+IF($D5954&gt;(ROW()+1),SUM(AU5955:INDIRECT("AU"&amp;$D5954-1)),0))/$L5954),$N5954*INDIRECT("AU"&amp;$F5954))</f>
        <v>0</v>
      </c>
      <c r="AV5954" s="2">
        <f ca="1">IF($D5954&lt;&gt;"",IF(K5954&lt;&gt;0,INDIRECT("AV"&amp;K5954),$AH5954*($AE5954+IF($D5954&gt;(ROW()+1),SUM(AV5955:INDIRECT("AV"&amp;$D5954-1)),0))/$L5954),$N5954*INDIRECT("AV"&amp;$F5954))</f>
        <v>0</v>
      </c>
      <c r="AW5954" s="7">
        <f t="shared" ca="1" si="143"/>
        <v>0</v>
      </c>
      <c r="AX5954" s="2">
        <f t="shared" ca="1" si="144"/>
        <v>1</v>
      </c>
      <c r="AY5954">
        <v>0</v>
      </c>
      <c r="AZ5954" t="s">
        <v>33</v>
      </c>
      <c r="BA5954">
        <f t="shared" si="145"/>
        <v>5955</v>
      </c>
      <c r="BB5954" t="str">
        <f t="shared" si="146"/>
        <v/>
      </c>
      <c r="BC5954" t="str">
        <f t="shared" ca="1" si="147"/>
        <v/>
      </c>
      <c r="BE5954" s="2" t="str">
        <f t="shared" ca="1" si="148"/>
        <v/>
      </c>
      <c r="BF5954" s="2" t="str">
        <f t="shared" si="149"/>
        <v/>
      </c>
      <c r="BG5954" s="2" t="str">
        <f t="shared" ca="1" si="150"/>
        <v/>
      </c>
      <c r="BR5954" t="str">
        <f t="shared" ca="1" si="151"/>
        <v/>
      </c>
      <c r="BS5954" s="1" t="str">
        <f t="shared" ca="1" si="152"/>
        <v/>
      </c>
      <c r="BT5954" s="1" t="str">
        <f t="shared" ca="1" si="153"/>
        <v/>
      </c>
      <c r="BU5954">
        <f>ROW()</f>
        <v>5954</v>
      </c>
    </row>
    <row r="5955" spans="1:73" x14ac:dyDescent="0.45">
      <c r="A5955" s="2">
        <f>IF(K5955="",MAX(A$2:A5954)+1,"")</f>
        <v>1641</v>
      </c>
      <c r="B5955" s="3" t="str">
        <f ca="1">IFERROR(IF(A5955&lt;&gt;"",MATCH(A5955,H$2:H5954,0)+1,""),"")</f>
        <v/>
      </c>
      <c r="C5955" s="3">
        <f ca="1">MAX(MAX(A$2:A5954),MAX(H$2:H5954))</f>
        <v>1640</v>
      </c>
      <c r="D5955" s="2">
        <f t="shared" si="133"/>
        <v>5956</v>
      </c>
      <c r="E5955" s="2" t="str">
        <f>IF(A5955="",LOOKUP(2, 1/(A$1:A5954&lt;&gt;""), ROW(A$1:A5954)),"")</f>
        <v/>
      </c>
      <c r="F5955" s="2" t="str">
        <f ca="1">IFERROR(IF(H5955&lt;&gt;"",INDEX(ROW(A:A),MATCH(H5955,A:A,0)),LOOKUP(2,1/(H$1:H5954=A5955),ROW(H$1:H5954))),"")</f>
        <v/>
      </c>
      <c r="G5955" s="3">
        <f ca="1">IF(D5955&gt;ROW()+1,IF(D5955&lt;&gt;"",SUM(G5956:INDIRECT("G"&amp;(D5955-1))),I5955*INDIRECT("G"&amp;F5955)),1)</f>
        <v>1</v>
      </c>
      <c r="H5955" s="6">
        <f ca="1">IF(J5955="",IF(COUNTIF(K$2:K5954,K5955)&gt;0,INDIRECT("H"&amp;MATCH(K5955,K$2:K5954,0)+1),IF(COUNTIF(J$2:J5954,K5955)&gt;0,INDIRECT("A"&amp;MATCH(K5955,J$2:J5954,0)+1),C5955+1)),"")</f>
        <v>0</v>
      </c>
      <c r="I5955">
        <f t="shared" ca="1" si="134"/>
        <v>1</v>
      </c>
      <c r="J5955" s="2" t="str">
        <f t="shared" ca="1" si="135"/>
        <v/>
      </c>
      <c r="L5955">
        <f t="shared" si="136"/>
        <v>1</v>
      </c>
      <c r="M5955" t="str">
        <f t="shared" si="137"/>
        <v/>
      </c>
      <c r="N5955" s="2" t="str">
        <f t="shared" si="138"/>
        <v/>
      </c>
      <c r="O5955" s="2" t="str">
        <f t="shared" si="139"/>
        <v/>
      </c>
      <c r="T5955" s="2">
        <f t="shared" si="140"/>
        <v>0</v>
      </c>
      <c r="W5955" s="2">
        <f>IF(X5955&lt;&gt;"",VLOOKUP(X5955,燃料!B$12:D$18,3,0)*Y5955,0)</f>
        <v>0</v>
      </c>
      <c r="Y5955" s="2">
        <f t="shared" si="141"/>
        <v>0</v>
      </c>
      <c r="AB5955">
        <f>IF(X5955&lt;&gt;0,VLOOKUP(X5955,燃料!$B$12:$H$18,7,0)*Y5955,0)</f>
        <v>0</v>
      </c>
      <c r="AE5955" s="9">
        <f t="shared" si="142"/>
        <v>0</v>
      </c>
      <c r="AH5955">
        <v>1</v>
      </c>
      <c r="AQ5955" s="2">
        <f ca="1">IF($D5955&lt;&gt;"",IF(K5955&lt;&gt;0,INDIRECT("AQ"&amp;K5955),$AH5955*($T5955+IF($D5955&gt;ROW()+1,SUM(AQ5956:INDIRECT("AQ"&amp;$D5955-1)),0))/$L5955),$N5955*INDIRECT("AQ"&amp;$F5955))</f>
        <v>0</v>
      </c>
      <c r="AR5955" s="2">
        <f ca="1">IF($D5955&lt;&gt;"",IF(K5955&lt;&gt;0,INDIRECT("AR"&amp;K5955),$AH5955*($W5955+$AC5955+$AD5955+IF($D5955&gt;(ROW()+1),SUM(AR5956:INDIRECT("AR"&amp;$D5955-1)),0))/$L5955),$N5955*INDIRECT("AR"&amp;$F5955))</f>
        <v>0</v>
      </c>
      <c r="AS5955" s="7">
        <f ca="1">AQ5955*燃料!$D$15+AR5955</f>
        <v>0</v>
      </c>
      <c r="AT5955" s="2">
        <f ca="1">AQ5955*燃料!$H$15</f>
        <v>0</v>
      </c>
      <c r="AU5955" s="2">
        <f ca="1">IF($D5955&lt;&gt;"",IF(K5955&lt;&gt;0,INDIRECT("AU"&amp;K5955),$AH5955*($AB5955+IF($D5955&gt;(ROW()+1),SUM(AU5956:INDIRECT("AU"&amp;$D5955-1)),0))/$L5955),$N5955*INDIRECT("AU"&amp;$F5955))</f>
        <v>0</v>
      </c>
      <c r="AV5955" s="2">
        <f ca="1">IF($D5955&lt;&gt;"",IF(K5955&lt;&gt;0,INDIRECT("AV"&amp;K5955),$AH5955*($AE5955+IF($D5955&gt;(ROW()+1),SUM(AV5956:INDIRECT("AV"&amp;$D5955-1)),0))/$L5955),$N5955*INDIRECT("AV"&amp;$F5955))</f>
        <v>0</v>
      </c>
      <c r="AW5955" s="7">
        <f t="shared" ca="1" si="143"/>
        <v>0</v>
      </c>
      <c r="AX5955" s="2">
        <f t="shared" ca="1" si="144"/>
        <v>1</v>
      </c>
      <c r="AY5955">
        <v>0</v>
      </c>
      <c r="AZ5955" t="s">
        <v>33</v>
      </c>
      <c r="BA5955">
        <f t="shared" si="145"/>
        <v>5956</v>
      </c>
      <c r="BB5955" t="str">
        <f t="shared" si="146"/>
        <v/>
      </c>
      <c r="BC5955" t="str">
        <f t="shared" ca="1" si="147"/>
        <v/>
      </c>
      <c r="BE5955" s="2" t="str">
        <f t="shared" ca="1" si="148"/>
        <v/>
      </c>
      <c r="BF5955" s="2" t="str">
        <f t="shared" si="149"/>
        <v/>
      </c>
      <c r="BG5955" s="2" t="str">
        <f t="shared" ca="1" si="150"/>
        <v/>
      </c>
      <c r="BR5955" t="str">
        <f t="shared" ca="1" si="151"/>
        <v/>
      </c>
      <c r="BS5955" s="1" t="str">
        <f t="shared" ca="1" si="152"/>
        <v/>
      </c>
      <c r="BT5955" s="1" t="str">
        <f t="shared" ca="1" si="153"/>
        <v/>
      </c>
      <c r="BU5955">
        <f>ROW()</f>
        <v>5955</v>
      </c>
    </row>
    <row r="5956" spans="1:73" x14ac:dyDescent="0.45">
      <c r="A5956" s="2">
        <f>IF(K5956="",MAX(A$2:A5955)+1,"")</f>
        <v>1642</v>
      </c>
      <c r="B5956" s="3" t="str">
        <f ca="1">IFERROR(IF(A5956&lt;&gt;"",MATCH(A5956,H$2:H5955,0)+1,""),"")</f>
        <v/>
      </c>
      <c r="C5956" s="3">
        <f ca="1">MAX(MAX(A$2:A5955),MAX(H$2:H5955))</f>
        <v>1641</v>
      </c>
      <c r="D5956" s="2">
        <f t="shared" si="133"/>
        <v>5957</v>
      </c>
      <c r="E5956" s="2" t="str">
        <f>IF(A5956="",LOOKUP(2, 1/(A$1:A5955&lt;&gt;""), ROW(A$1:A5955)),"")</f>
        <v/>
      </c>
      <c r="F5956" s="2" t="str">
        <f ca="1">IFERROR(IF(H5956&lt;&gt;"",INDEX(ROW(A:A),MATCH(H5956,A:A,0)),LOOKUP(2,1/(H$1:H5955=A5956),ROW(H$1:H5955))),"")</f>
        <v/>
      </c>
      <c r="G5956" s="3">
        <f ca="1">IF(D5956&gt;ROW()+1,IF(D5956&lt;&gt;"",SUM(G5957:INDIRECT("G"&amp;(D5956-1))),I5956*INDIRECT("G"&amp;F5956)),1)</f>
        <v>1</v>
      </c>
      <c r="H5956" s="6">
        <f ca="1">IF(J5956="",IF(COUNTIF(K$2:K5955,K5956)&gt;0,INDIRECT("H"&amp;MATCH(K5956,K$2:K5955,0)+1),IF(COUNTIF(J$2:J5955,K5956)&gt;0,INDIRECT("A"&amp;MATCH(K5956,J$2:J5955,0)+1),C5956+1)),"")</f>
        <v>0</v>
      </c>
      <c r="I5956">
        <f t="shared" ca="1" si="134"/>
        <v>1</v>
      </c>
      <c r="J5956" s="2" t="str">
        <f t="shared" ca="1" si="135"/>
        <v/>
      </c>
      <c r="L5956">
        <f t="shared" si="136"/>
        <v>1</v>
      </c>
      <c r="M5956" t="str">
        <f t="shared" si="137"/>
        <v/>
      </c>
      <c r="N5956" s="2" t="str">
        <f t="shared" si="138"/>
        <v/>
      </c>
      <c r="O5956" s="2" t="str">
        <f t="shared" si="139"/>
        <v/>
      </c>
      <c r="T5956" s="2">
        <f t="shared" si="140"/>
        <v>0</v>
      </c>
      <c r="W5956" s="2">
        <f>IF(X5956&lt;&gt;"",VLOOKUP(X5956,燃料!B$12:D$18,3,0)*Y5956,0)</f>
        <v>0</v>
      </c>
      <c r="Y5956" s="2">
        <f t="shared" si="141"/>
        <v>0</v>
      </c>
      <c r="AB5956">
        <f>IF(X5956&lt;&gt;0,VLOOKUP(X5956,燃料!$B$12:$H$18,7,0)*Y5956,0)</f>
        <v>0</v>
      </c>
      <c r="AE5956" s="9">
        <f t="shared" si="142"/>
        <v>0</v>
      </c>
      <c r="AH5956">
        <v>1</v>
      </c>
      <c r="AQ5956" s="2">
        <f ca="1">IF($D5956&lt;&gt;"",IF(K5956&lt;&gt;0,INDIRECT("AQ"&amp;K5956),$AH5956*($T5956+IF($D5956&gt;ROW()+1,SUM(AQ5957:INDIRECT("AQ"&amp;$D5956-1)),0))/$L5956),$N5956*INDIRECT("AQ"&amp;$F5956))</f>
        <v>0</v>
      </c>
      <c r="AR5956" s="2">
        <f ca="1">IF($D5956&lt;&gt;"",IF(K5956&lt;&gt;0,INDIRECT("AR"&amp;K5956),$AH5956*($W5956+$AC5956+$AD5956+IF($D5956&gt;(ROW()+1),SUM(AR5957:INDIRECT("AR"&amp;$D5956-1)),0))/$L5956),$N5956*INDIRECT("AR"&amp;$F5956))</f>
        <v>0</v>
      </c>
      <c r="AS5956" s="7">
        <f ca="1">AQ5956*燃料!$D$15+AR5956</f>
        <v>0</v>
      </c>
      <c r="AT5956" s="2">
        <f ca="1">AQ5956*燃料!$H$15</f>
        <v>0</v>
      </c>
      <c r="AU5956" s="2">
        <f ca="1">IF($D5956&lt;&gt;"",IF(K5956&lt;&gt;0,INDIRECT("AU"&amp;K5956),$AH5956*($AB5956+IF($D5956&gt;(ROW()+1),SUM(AU5957:INDIRECT("AU"&amp;$D5956-1)),0))/$L5956),$N5956*INDIRECT("AU"&amp;$F5956))</f>
        <v>0</v>
      </c>
      <c r="AV5956" s="2">
        <f ca="1">IF($D5956&lt;&gt;"",IF(K5956&lt;&gt;0,INDIRECT("AV"&amp;K5956),$AH5956*($AE5956+IF($D5956&gt;(ROW()+1),SUM(AV5957:INDIRECT("AV"&amp;$D5956-1)),0))/$L5956),$N5956*INDIRECT("AV"&amp;$F5956))</f>
        <v>0</v>
      </c>
      <c r="AW5956" s="7">
        <f t="shared" ca="1" si="143"/>
        <v>0</v>
      </c>
      <c r="AX5956" s="2">
        <f t="shared" ca="1" si="144"/>
        <v>1</v>
      </c>
      <c r="AY5956">
        <v>0</v>
      </c>
      <c r="AZ5956" t="s">
        <v>33</v>
      </c>
      <c r="BA5956">
        <f t="shared" si="145"/>
        <v>5957</v>
      </c>
      <c r="BB5956" t="str">
        <f t="shared" si="146"/>
        <v/>
      </c>
      <c r="BC5956" t="str">
        <f t="shared" ca="1" si="147"/>
        <v/>
      </c>
      <c r="BE5956" s="2" t="str">
        <f t="shared" ca="1" si="148"/>
        <v/>
      </c>
      <c r="BF5956" s="2" t="str">
        <f t="shared" si="149"/>
        <v/>
      </c>
      <c r="BG5956" s="2" t="str">
        <f t="shared" ca="1" si="150"/>
        <v/>
      </c>
      <c r="BR5956" t="str">
        <f t="shared" ca="1" si="151"/>
        <v/>
      </c>
      <c r="BS5956" s="1" t="str">
        <f t="shared" ca="1" si="152"/>
        <v/>
      </c>
      <c r="BT5956" s="1" t="str">
        <f t="shared" ca="1" si="153"/>
        <v/>
      </c>
      <c r="BU5956">
        <f>ROW()</f>
        <v>5956</v>
      </c>
    </row>
    <row r="5957" spans="1:73" x14ac:dyDescent="0.45">
      <c r="A5957" s="2">
        <f>IF(K5957="",MAX(A$2:A5956)+1,"")</f>
        <v>1643</v>
      </c>
      <c r="B5957" s="3" t="str">
        <f ca="1">IFERROR(IF(A5957&lt;&gt;"",MATCH(A5957,H$2:H5956,0)+1,""),"")</f>
        <v/>
      </c>
      <c r="C5957" s="3">
        <f ca="1">MAX(MAX(A$2:A5956),MAX(H$2:H5956))</f>
        <v>1642</v>
      </c>
      <c r="D5957" s="2">
        <f t="shared" si="133"/>
        <v>5958</v>
      </c>
      <c r="E5957" s="2" t="str">
        <f>IF(A5957="",LOOKUP(2, 1/(A$1:A5956&lt;&gt;""), ROW(A$1:A5956)),"")</f>
        <v/>
      </c>
      <c r="F5957" s="2" t="str">
        <f ca="1">IFERROR(IF(H5957&lt;&gt;"",INDEX(ROW(A:A),MATCH(H5957,A:A,0)),LOOKUP(2,1/(H$1:H5956=A5957),ROW(H$1:H5956))),"")</f>
        <v/>
      </c>
      <c r="G5957" s="3">
        <f ca="1">IF(D5957&gt;ROW()+1,IF(D5957&lt;&gt;"",SUM(G5958:INDIRECT("G"&amp;(D5957-1))),I5957*INDIRECT("G"&amp;F5957)),1)</f>
        <v>1</v>
      </c>
      <c r="H5957" s="6">
        <f ca="1">IF(J5957="",IF(COUNTIF(K$2:K5956,K5957)&gt;0,INDIRECT("H"&amp;MATCH(K5957,K$2:K5956,0)+1),IF(COUNTIF(J$2:J5956,K5957)&gt;0,INDIRECT("A"&amp;MATCH(K5957,J$2:J5956,0)+1),C5957+1)),"")</f>
        <v>0</v>
      </c>
      <c r="I5957">
        <f t="shared" ca="1" si="134"/>
        <v>1</v>
      </c>
      <c r="J5957" s="2" t="str">
        <f t="shared" ca="1" si="135"/>
        <v/>
      </c>
      <c r="L5957">
        <f t="shared" si="136"/>
        <v>1</v>
      </c>
      <c r="M5957" t="str">
        <f t="shared" si="137"/>
        <v/>
      </c>
      <c r="N5957" s="2" t="str">
        <f t="shared" si="138"/>
        <v/>
      </c>
      <c r="O5957" s="2" t="str">
        <f t="shared" si="139"/>
        <v/>
      </c>
      <c r="T5957" s="2">
        <f t="shared" si="140"/>
        <v>0</v>
      </c>
      <c r="W5957" s="2">
        <f>IF(X5957&lt;&gt;"",VLOOKUP(X5957,燃料!B$12:D$18,3,0)*Y5957,0)</f>
        <v>0</v>
      </c>
      <c r="Y5957" s="2">
        <f t="shared" si="141"/>
        <v>0</v>
      </c>
      <c r="AB5957">
        <f>IF(X5957&lt;&gt;0,VLOOKUP(X5957,燃料!$B$12:$H$18,7,0)*Y5957,0)</f>
        <v>0</v>
      </c>
      <c r="AE5957" s="9">
        <f t="shared" si="142"/>
        <v>0</v>
      </c>
      <c r="AH5957">
        <v>1</v>
      </c>
      <c r="AQ5957" s="2">
        <f ca="1">IF($D5957&lt;&gt;"",IF(K5957&lt;&gt;0,INDIRECT("AQ"&amp;K5957),$AH5957*($T5957+IF($D5957&gt;ROW()+1,SUM(AQ5958:INDIRECT("AQ"&amp;$D5957-1)),0))/$L5957),$N5957*INDIRECT("AQ"&amp;$F5957))</f>
        <v>0</v>
      </c>
      <c r="AR5957" s="2">
        <f ca="1">IF($D5957&lt;&gt;"",IF(K5957&lt;&gt;0,INDIRECT("AR"&amp;K5957),$AH5957*($W5957+$AC5957+$AD5957+IF($D5957&gt;(ROW()+1),SUM(AR5958:INDIRECT("AR"&amp;$D5957-1)),0))/$L5957),$N5957*INDIRECT("AR"&amp;$F5957))</f>
        <v>0</v>
      </c>
      <c r="AS5957" s="7">
        <f ca="1">AQ5957*燃料!$D$15+AR5957</f>
        <v>0</v>
      </c>
      <c r="AT5957" s="2">
        <f ca="1">AQ5957*燃料!$H$15</f>
        <v>0</v>
      </c>
      <c r="AU5957" s="2">
        <f ca="1">IF($D5957&lt;&gt;"",IF(K5957&lt;&gt;0,INDIRECT("AU"&amp;K5957),$AH5957*($AB5957+IF($D5957&gt;(ROW()+1),SUM(AU5958:INDIRECT("AU"&amp;$D5957-1)),0))/$L5957),$N5957*INDIRECT("AU"&amp;$F5957))</f>
        <v>0</v>
      </c>
      <c r="AV5957" s="2">
        <f ca="1">IF($D5957&lt;&gt;"",IF(K5957&lt;&gt;0,INDIRECT("AV"&amp;K5957),$AH5957*($AE5957+IF($D5957&gt;(ROW()+1),SUM(AV5958:INDIRECT("AV"&amp;$D5957-1)),0))/$L5957),$N5957*INDIRECT("AV"&amp;$F5957))</f>
        <v>0</v>
      </c>
      <c r="AW5957" s="7">
        <f t="shared" ca="1" si="143"/>
        <v>0</v>
      </c>
      <c r="AX5957" s="2">
        <f t="shared" ca="1" si="144"/>
        <v>1</v>
      </c>
      <c r="AY5957">
        <v>0</v>
      </c>
      <c r="AZ5957" t="s">
        <v>33</v>
      </c>
      <c r="BA5957">
        <f t="shared" si="145"/>
        <v>5958</v>
      </c>
      <c r="BB5957" t="str">
        <f t="shared" si="146"/>
        <v/>
      </c>
      <c r="BC5957" t="str">
        <f t="shared" ca="1" si="147"/>
        <v/>
      </c>
      <c r="BE5957" s="2" t="str">
        <f t="shared" ca="1" si="148"/>
        <v/>
      </c>
      <c r="BF5957" s="2" t="str">
        <f t="shared" si="149"/>
        <v/>
      </c>
      <c r="BG5957" s="2" t="str">
        <f t="shared" ca="1" si="150"/>
        <v/>
      </c>
      <c r="BR5957" t="str">
        <f t="shared" ca="1" si="151"/>
        <v/>
      </c>
      <c r="BS5957" s="1" t="str">
        <f t="shared" ca="1" si="152"/>
        <v/>
      </c>
      <c r="BT5957" s="1" t="str">
        <f t="shared" ca="1" si="153"/>
        <v/>
      </c>
      <c r="BU5957">
        <f>ROW()</f>
        <v>5957</v>
      </c>
    </row>
    <row r="5958" spans="1:73" x14ac:dyDescent="0.45">
      <c r="A5958" s="2">
        <f>IF(K5958="",MAX(A$2:A5957)+1,"")</f>
        <v>1644</v>
      </c>
      <c r="B5958" s="3" t="str">
        <f ca="1">IFERROR(IF(A5958&lt;&gt;"",MATCH(A5958,H$2:H5957,0)+1,""),"")</f>
        <v/>
      </c>
      <c r="C5958" s="3">
        <f ca="1">MAX(MAX(A$2:A5957),MAX(H$2:H5957))</f>
        <v>1643</v>
      </c>
      <c r="D5958" s="2">
        <f t="shared" si="133"/>
        <v>5959</v>
      </c>
      <c r="E5958" s="2" t="str">
        <f>IF(A5958="",LOOKUP(2, 1/(A$1:A5957&lt;&gt;""), ROW(A$1:A5957)),"")</f>
        <v/>
      </c>
      <c r="F5958" s="2" t="str">
        <f ca="1">IFERROR(IF(H5958&lt;&gt;"",INDEX(ROW(A:A),MATCH(H5958,A:A,0)),LOOKUP(2,1/(H$1:H5957=A5958),ROW(H$1:H5957))),"")</f>
        <v/>
      </c>
      <c r="G5958" s="3">
        <f ca="1">IF(D5958&gt;ROW()+1,IF(D5958&lt;&gt;"",SUM(G5959:INDIRECT("G"&amp;(D5958-1))),I5958*INDIRECT("G"&amp;F5958)),1)</f>
        <v>1</v>
      </c>
      <c r="H5958" s="6">
        <f ca="1">IF(J5958="",IF(COUNTIF(K$2:K5957,K5958)&gt;0,INDIRECT("H"&amp;MATCH(K5958,K$2:K5957,0)+1),IF(COUNTIF(J$2:J5957,K5958)&gt;0,INDIRECT("A"&amp;MATCH(K5958,J$2:J5957,0)+1),C5958+1)),"")</f>
        <v>0</v>
      </c>
      <c r="I5958">
        <f t="shared" ca="1" si="134"/>
        <v>1</v>
      </c>
      <c r="J5958" s="2" t="str">
        <f t="shared" ca="1" si="135"/>
        <v/>
      </c>
      <c r="L5958">
        <f t="shared" si="136"/>
        <v>1</v>
      </c>
      <c r="M5958" t="str">
        <f t="shared" si="137"/>
        <v/>
      </c>
      <c r="N5958" s="2" t="str">
        <f t="shared" si="138"/>
        <v/>
      </c>
      <c r="O5958" s="2" t="str">
        <f t="shared" si="139"/>
        <v/>
      </c>
      <c r="T5958" s="2">
        <f t="shared" si="140"/>
        <v>0</v>
      </c>
      <c r="W5958" s="2">
        <f>IF(X5958&lt;&gt;"",VLOOKUP(X5958,燃料!B$12:D$18,3,0)*Y5958,0)</f>
        <v>0</v>
      </c>
      <c r="Y5958" s="2">
        <f t="shared" si="141"/>
        <v>0</v>
      </c>
      <c r="AB5958">
        <f>IF(X5958&lt;&gt;0,VLOOKUP(X5958,燃料!$B$12:$H$18,7,0)*Y5958,0)</f>
        <v>0</v>
      </c>
      <c r="AE5958" s="9">
        <f t="shared" si="142"/>
        <v>0</v>
      </c>
      <c r="AH5958">
        <v>1</v>
      </c>
      <c r="AQ5958" s="2">
        <f ca="1">IF($D5958&lt;&gt;"",IF(K5958&lt;&gt;0,INDIRECT("AQ"&amp;K5958),$AH5958*($T5958+IF($D5958&gt;ROW()+1,SUM(AQ5959:INDIRECT("AQ"&amp;$D5958-1)),0))/$L5958),$N5958*INDIRECT("AQ"&amp;$F5958))</f>
        <v>0</v>
      </c>
      <c r="AR5958" s="2">
        <f ca="1">IF($D5958&lt;&gt;"",IF(K5958&lt;&gt;0,INDIRECT("AR"&amp;K5958),$AH5958*($W5958+$AC5958+$AD5958+IF($D5958&gt;(ROW()+1),SUM(AR5959:INDIRECT("AR"&amp;$D5958-1)),0))/$L5958),$N5958*INDIRECT("AR"&amp;$F5958))</f>
        <v>0</v>
      </c>
      <c r="AS5958" s="7">
        <f ca="1">AQ5958*燃料!$D$15+AR5958</f>
        <v>0</v>
      </c>
      <c r="AT5958" s="2">
        <f ca="1">AQ5958*燃料!$H$15</f>
        <v>0</v>
      </c>
      <c r="AU5958" s="2">
        <f ca="1">IF($D5958&lt;&gt;"",IF(K5958&lt;&gt;0,INDIRECT("AU"&amp;K5958),$AH5958*($AB5958+IF($D5958&gt;(ROW()+1),SUM(AU5959:INDIRECT("AU"&amp;$D5958-1)),0))/$L5958),$N5958*INDIRECT("AU"&amp;$F5958))</f>
        <v>0</v>
      </c>
      <c r="AV5958" s="2">
        <f ca="1">IF($D5958&lt;&gt;"",IF(K5958&lt;&gt;0,INDIRECT("AV"&amp;K5958),$AH5958*($AE5958+IF($D5958&gt;(ROW()+1),SUM(AV5959:INDIRECT("AV"&amp;$D5958-1)),0))/$L5958),$N5958*INDIRECT("AV"&amp;$F5958))</f>
        <v>0</v>
      </c>
      <c r="AW5958" s="7">
        <f t="shared" ca="1" si="143"/>
        <v>0</v>
      </c>
      <c r="AX5958" s="2">
        <f t="shared" ca="1" si="144"/>
        <v>1</v>
      </c>
      <c r="AY5958">
        <v>0</v>
      </c>
      <c r="AZ5958" t="s">
        <v>33</v>
      </c>
      <c r="BA5958">
        <f t="shared" si="145"/>
        <v>5959</v>
      </c>
      <c r="BB5958" t="str">
        <f t="shared" si="146"/>
        <v/>
      </c>
      <c r="BC5958" t="str">
        <f t="shared" ca="1" si="147"/>
        <v/>
      </c>
      <c r="BE5958" s="2" t="str">
        <f t="shared" ca="1" si="148"/>
        <v/>
      </c>
      <c r="BF5958" s="2" t="str">
        <f t="shared" si="149"/>
        <v/>
      </c>
      <c r="BG5958" s="2" t="str">
        <f t="shared" ca="1" si="150"/>
        <v/>
      </c>
      <c r="BR5958" t="str">
        <f t="shared" ca="1" si="151"/>
        <v/>
      </c>
      <c r="BS5958" s="1" t="str">
        <f t="shared" ca="1" si="152"/>
        <v/>
      </c>
      <c r="BT5958" s="1" t="str">
        <f t="shared" ca="1" si="153"/>
        <v/>
      </c>
      <c r="BU5958">
        <f>ROW()</f>
        <v>5958</v>
      </c>
    </row>
    <row r="5959" spans="1:73" x14ac:dyDescent="0.45">
      <c r="A5959" s="2">
        <f>IF(K5959="",MAX(A$2:A5958)+1,"")</f>
        <v>1645</v>
      </c>
      <c r="B5959" s="3" t="str">
        <f ca="1">IFERROR(IF(A5959&lt;&gt;"",MATCH(A5959,H$2:H5958,0)+1,""),"")</f>
        <v/>
      </c>
      <c r="C5959" s="3">
        <f ca="1">MAX(MAX(A$2:A5958),MAX(H$2:H5958))</f>
        <v>1644</v>
      </c>
      <c r="D5959" s="2">
        <f t="shared" si="133"/>
        <v>5960</v>
      </c>
      <c r="E5959" s="2" t="str">
        <f>IF(A5959="",LOOKUP(2, 1/(A$1:A5958&lt;&gt;""), ROW(A$1:A5958)),"")</f>
        <v/>
      </c>
      <c r="F5959" s="2" t="str">
        <f ca="1">IFERROR(IF(H5959&lt;&gt;"",INDEX(ROW(A:A),MATCH(H5959,A:A,0)),LOOKUP(2,1/(H$1:H5958=A5959),ROW(H$1:H5958))),"")</f>
        <v/>
      </c>
      <c r="G5959" s="3">
        <f ca="1">IF(D5959&gt;ROW()+1,IF(D5959&lt;&gt;"",SUM(G5960:INDIRECT("G"&amp;(D5959-1))),I5959*INDIRECT("G"&amp;F5959)),1)</f>
        <v>1</v>
      </c>
      <c r="H5959" s="6">
        <f ca="1">IF(J5959="",IF(COUNTIF(K$2:K5958,K5959)&gt;0,INDIRECT("H"&amp;MATCH(K5959,K$2:K5958,0)+1),IF(COUNTIF(J$2:J5958,K5959)&gt;0,INDIRECT("A"&amp;MATCH(K5959,J$2:J5958,0)+1),C5959+1)),"")</f>
        <v>0</v>
      </c>
      <c r="I5959">
        <f t="shared" ca="1" si="134"/>
        <v>1</v>
      </c>
      <c r="J5959" s="2" t="str">
        <f t="shared" ca="1" si="135"/>
        <v/>
      </c>
      <c r="L5959">
        <f t="shared" si="136"/>
        <v>1</v>
      </c>
      <c r="M5959" t="str">
        <f t="shared" si="137"/>
        <v/>
      </c>
      <c r="N5959" s="2" t="str">
        <f t="shared" si="138"/>
        <v/>
      </c>
      <c r="O5959" s="2" t="str">
        <f t="shared" si="139"/>
        <v/>
      </c>
      <c r="T5959" s="2">
        <f t="shared" si="140"/>
        <v>0</v>
      </c>
      <c r="W5959" s="2">
        <f>IF(X5959&lt;&gt;"",VLOOKUP(X5959,燃料!B$12:D$18,3,0)*Y5959,0)</f>
        <v>0</v>
      </c>
      <c r="Y5959" s="2">
        <f t="shared" si="141"/>
        <v>0</v>
      </c>
      <c r="AB5959">
        <f>IF(X5959&lt;&gt;0,VLOOKUP(X5959,燃料!$B$12:$H$18,7,0)*Y5959,0)</f>
        <v>0</v>
      </c>
      <c r="AE5959" s="9">
        <f t="shared" si="142"/>
        <v>0</v>
      </c>
      <c r="AH5959">
        <v>1</v>
      </c>
      <c r="AQ5959" s="2">
        <f ca="1">IF($D5959&lt;&gt;"",IF(K5959&lt;&gt;0,INDIRECT("AQ"&amp;K5959),$AH5959*($T5959+IF($D5959&gt;ROW()+1,SUM(AQ5960:INDIRECT("AQ"&amp;$D5959-1)),0))/$L5959),$N5959*INDIRECT("AQ"&amp;$F5959))</f>
        <v>0</v>
      </c>
      <c r="AR5959" s="2">
        <f ca="1">IF($D5959&lt;&gt;"",IF(K5959&lt;&gt;0,INDIRECT("AR"&amp;K5959),$AH5959*($W5959+$AC5959+$AD5959+IF($D5959&gt;(ROW()+1),SUM(AR5960:INDIRECT("AR"&amp;$D5959-1)),0))/$L5959),$N5959*INDIRECT("AR"&amp;$F5959))</f>
        <v>0</v>
      </c>
      <c r="AS5959" s="7">
        <f ca="1">AQ5959*燃料!$D$15+AR5959</f>
        <v>0</v>
      </c>
      <c r="AT5959" s="2">
        <f ca="1">AQ5959*燃料!$H$15</f>
        <v>0</v>
      </c>
      <c r="AU5959" s="2">
        <f ca="1">IF($D5959&lt;&gt;"",IF(K5959&lt;&gt;0,INDIRECT("AU"&amp;K5959),$AH5959*($AB5959+IF($D5959&gt;(ROW()+1),SUM(AU5960:INDIRECT("AU"&amp;$D5959-1)),0))/$L5959),$N5959*INDIRECT("AU"&amp;$F5959))</f>
        <v>0</v>
      </c>
      <c r="AV5959" s="2">
        <f ca="1">IF($D5959&lt;&gt;"",IF(K5959&lt;&gt;0,INDIRECT("AV"&amp;K5959),$AH5959*($AE5959+IF($D5959&gt;(ROW()+1),SUM(AV5960:INDIRECT("AV"&amp;$D5959-1)),0))/$L5959),$N5959*INDIRECT("AV"&amp;$F5959))</f>
        <v>0</v>
      </c>
      <c r="AW5959" s="7">
        <f t="shared" ca="1" si="143"/>
        <v>0</v>
      </c>
      <c r="AX5959" s="2">
        <f t="shared" ca="1" si="144"/>
        <v>1</v>
      </c>
      <c r="AY5959">
        <v>0</v>
      </c>
      <c r="AZ5959" t="s">
        <v>33</v>
      </c>
      <c r="BA5959">
        <f t="shared" si="145"/>
        <v>5960</v>
      </c>
      <c r="BB5959" t="str">
        <f t="shared" si="146"/>
        <v/>
      </c>
      <c r="BC5959" t="str">
        <f t="shared" ca="1" si="147"/>
        <v/>
      </c>
      <c r="BE5959" s="2" t="str">
        <f t="shared" ca="1" si="148"/>
        <v/>
      </c>
      <c r="BF5959" s="2" t="str">
        <f t="shared" si="149"/>
        <v/>
      </c>
      <c r="BG5959" s="2" t="str">
        <f t="shared" ca="1" si="150"/>
        <v/>
      </c>
      <c r="BR5959" t="str">
        <f t="shared" ca="1" si="151"/>
        <v/>
      </c>
      <c r="BS5959" s="1" t="str">
        <f t="shared" ca="1" si="152"/>
        <v/>
      </c>
      <c r="BT5959" s="1" t="str">
        <f t="shared" ca="1" si="153"/>
        <v/>
      </c>
      <c r="BU5959">
        <f>ROW()</f>
        <v>5959</v>
      </c>
    </row>
    <row r="5960" spans="1:73" x14ac:dyDescent="0.45">
      <c r="A5960" s="2">
        <f>IF(K5960="",MAX(A$2:A5959)+1,"")</f>
        <v>1646</v>
      </c>
      <c r="B5960" s="3" t="str">
        <f ca="1">IFERROR(IF(A5960&lt;&gt;"",MATCH(A5960,H$2:H5959,0)+1,""),"")</f>
        <v/>
      </c>
      <c r="C5960" s="3">
        <f ca="1">MAX(MAX(A$2:A5959),MAX(H$2:H5959))</f>
        <v>1645</v>
      </c>
      <c r="D5960" s="2">
        <f t="shared" si="133"/>
        <v>5961</v>
      </c>
      <c r="E5960" s="2" t="str">
        <f>IF(A5960="",LOOKUP(2, 1/(A$1:A5959&lt;&gt;""), ROW(A$1:A5959)),"")</f>
        <v/>
      </c>
      <c r="F5960" s="2" t="str">
        <f ca="1">IFERROR(IF(H5960&lt;&gt;"",INDEX(ROW(A:A),MATCH(H5960,A:A,0)),LOOKUP(2,1/(H$1:H5959=A5960),ROW(H$1:H5959))),"")</f>
        <v/>
      </c>
      <c r="G5960" s="3">
        <f ca="1">IF(D5960&gt;ROW()+1,IF(D5960&lt;&gt;"",SUM(G5961:INDIRECT("G"&amp;(D5960-1))),I5960*INDIRECT("G"&amp;F5960)),1)</f>
        <v>1</v>
      </c>
      <c r="H5960" s="6">
        <f ca="1">IF(J5960="",IF(COUNTIF(K$2:K5959,K5960)&gt;0,INDIRECT("H"&amp;MATCH(K5960,K$2:K5959,0)+1),IF(COUNTIF(J$2:J5959,K5960)&gt;0,INDIRECT("A"&amp;MATCH(K5960,J$2:J5959,0)+1),C5960+1)),"")</f>
        <v>0</v>
      </c>
      <c r="I5960">
        <f t="shared" ca="1" si="134"/>
        <v>1</v>
      </c>
      <c r="J5960" s="2" t="str">
        <f t="shared" ca="1" si="135"/>
        <v/>
      </c>
      <c r="L5960">
        <f t="shared" si="136"/>
        <v>1</v>
      </c>
      <c r="M5960" t="str">
        <f t="shared" si="137"/>
        <v/>
      </c>
      <c r="N5960" s="2" t="str">
        <f t="shared" si="138"/>
        <v/>
      </c>
      <c r="O5960" s="2" t="str">
        <f t="shared" si="139"/>
        <v/>
      </c>
      <c r="T5960" s="2">
        <f t="shared" si="140"/>
        <v>0</v>
      </c>
      <c r="W5960" s="2">
        <f>IF(X5960&lt;&gt;"",VLOOKUP(X5960,燃料!B$12:D$18,3,0)*Y5960,0)</f>
        <v>0</v>
      </c>
      <c r="Y5960" s="2">
        <f t="shared" si="141"/>
        <v>0</v>
      </c>
      <c r="AB5960">
        <f>IF(X5960&lt;&gt;0,VLOOKUP(X5960,燃料!$B$12:$H$18,7,0)*Y5960,0)</f>
        <v>0</v>
      </c>
      <c r="AE5960" s="9">
        <f t="shared" si="142"/>
        <v>0</v>
      </c>
      <c r="AH5960">
        <v>1</v>
      </c>
      <c r="AQ5960" s="2">
        <f ca="1">IF($D5960&lt;&gt;"",IF(K5960&lt;&gt;0,INDIRECT("AQ"&amp;K5960),$AH5960*($T5960+IF($D5960&gt;ROW()+1,SUM(AQ5961:INDIRECT("AQ"&amp;$D5960-1)),0))/$L5960),$N5960*INDIRECT("AQ"&amp;$F5960))</f>
        <v>0</v>
      </c>
      <c r="AR5960" s="2">
        <f ca="1">IF($D5960&lt;&gt;"",IF(K5960&lt;&gt;0,INDIRECT("AR"&amp;K5960),$AH5960*($W5960+$AC5960+$AD5960+IF($D5960&gt;(ROW()+1),SUM(AR5961:INDIRECT("AR"&amp;$D5960-1)),0))/$L5960),$N5960*INDIRECT("AR"&amp;$F5960))</f>
        <v>0</v>
      </c>
      <c r="AS5960" s="7">
        <f ca="1">AQ5960*燃料!$D$15+AR5960</f>
        <v>0</v>
      </c>
      <c r="AT5960" s="2">
        <f ca="1">AQ5960*燃料!$H$15</f>
        <v>0</v>
      </c>
      <c r="AU5960" s="2">
        <f ca="1">IF($D5960&lt;&gt;"",IF(K5960&lt;&gt;0,INDIRECT("AU"&amp;K5960),$AH5960*($AB5960+IF($D5960&gt;(ROW()+1),SUM(AU5961:INDIRECT("AU"&amp;$D5960-1)),0))/$L5960),$N5960*INDIRECT("AU"&amp;$F5960))</f>
        <v>0</v>
      </c>
      <c r="AV5960" s="2">
        <f ca="1">IF($D5960&lt;&gt;"",IF(K5960&lt;&gt;0,INDIRECT("AV"&amp;K5960),$AH5960*($AE5960+IF($D5960&gt;(ROW()+1),SUM(AV5961:INDIRECT("AV"&amp;$D5960-1)),0))/$L5960),$N5960*INDIRECT("AV"&amp;$F5960))</f>
        <v>0</v>
      </c>
      <c r="AW5960" s="7">
        <f t="shared" ca="1" si="143"/>
        <v>0</v>
      </c>
      <c r="AX5960" s="2">
        <f t="shared" ca="1" si="144"/>
        <v>1</v>
      </c>
      <c r="AY5960">
        <v>0</v>
      </c>
      <c r="AZ5960" t="s">
        <v>33</v>
      </c>
      <c r="BA5960">
        <f t="shared" si="145"/>
        <v>5961</v>
      </c>
      <c r="BB5960" t="str">
        <f t="shared" si="146"/>
        <v/>
      </c>
      <c r="BC5960" t="str">
        <f t="shared" ca="1" si="147"/>
        <v/>
      </c>
      <c r="BE5960" s="2" t="str">
        <f t="shared" ca="1" si="148"/>
        <v/>
      </c>
      <c r="BF5960" s="2" t="str">
        <f t="shared" si="149"/>
        <v/>
      </c>
      <c r="BG5960" s="2" t="str">
        <f t="shared" ca="1" si="150"/>
        <v/>
      </c>
      <c r="BR5960" t="str">
        <f t="shared" ca="1" si="151"/>
        <v/>
      </c>
      <c r="BS5960" s="1" t="str">
        <f t="shared" ca="1" si="152"/>
        <v/>
      </c>
      <c r="BT5960" s="1" t="str">
        <f t="shared" ca="1" si="153"/>
        <v/>
      </c>
      <c r="BU5960">
        <f>ROW()</f>
        <v>5960</v>
      </c>
    </row>
    <row r="5961" spans="1:73" x14ac:dyDescent="0.45">
      <c r="A5961" s="2">
        <f>IF(K5961="",MAX(A$2:A5960)+1,"")</f>
        <v>1647</v>
      </c>
      <c r="B5961" s="3" t="str">
        <f ca="1">IFERROR(IF(A5961&lt;&gt;"",MATCH(A5961,H$2:H5960,0)+1,""),"")</f>
        <v/>
      </c>
      <c r="C5961" s="3">
        <f ca="1">MAX(MAX(A$2:A5960),MAX(H$2:H5960))</f>
        <v>1646</v>
      </c>
      <c r="D5961" s="2">
        <f t="shared" si="133"/>
        <v>5962</v>
      </c>
      <c r="E5961" s="2" t="str">
        <f>IF(A5961="",LOOKUP(2, 1/(A$1:A5960&lt;&gt;""), ROW(A$1:A5960)),"")</f>
        <v/>
      </c>
      <c r="F5961" s="2" t="str">
        <f ca="1">IFERROR(IF(H5961&lt;&gt;"",INDEX(ROW(A:A),MATCH(H5961,A:A,0)),LOOKUP(2,1/(H$1:H5960=A5961),ROW(H$1:H5960))),"")</f>
        <v/>
      </c>
      <c r="G5961" s="3">
        <f ca="1">IF(D5961&gt;ROW()+1,IF(D5961&lt;&gt;"",SUM(G5962:INDIRECT("G"&amp;(D5961-1))),I5961*INDIRECT("G"&amp;F5961)),1)</f>
        <v>1</v>
      </c>
      <c r="H5961" s="6">
        <f ca="1">IF(J5961="",IF(COUNTIF(K$2:K5960,K5961)&gt;0,INDIRECT("H"&amp;MATCH(K5961,K$2:K5960,0)+1),IF(COUNTIF(J$2:J5960,K5961)&gt;0,INDIRECT("A"&amp;MATCH(K5961,J$2:J5960,0)+1),C5961+1)),"")</f>
        <v>0</v>
      </c>
      <c r="I5961">
        <f t="shared" ca="1" si="134"/>
        <v>1</v>
      </c>
      <c r="J5961" s="2" t="str">
        <f t="shared" ca="1" si="135"/>
        <v/>
      </c>
      <c r="L5961">
        <f t="shared" si="136"/>
        <v>1</v>
      </c>
      <c r="M5961" t="str">
        <f t="shared" si="137"/>
        <v/>
      </c>
      <c r="N5961" s="2" t="str">
        <f t="shared" si="138"/>
        <v/>
      </c>
      <c r="O5961" s="2" t="str">
        <f t="shared" si="139"/>
        <v/>
      </c>
      <c r="T5961" s="2">
        <f t="shared" si="140"/>
        <v>0</v>
      </c>
      <c r="W5961" s="2">
        <f>IF(X5961&lt;&gt;"",VLOOKUP(X5961,燃料!B$12:D$18,3,0)*Y5961,0)</f>
        <v>0</v>
      </c>
      <c r="Y5961" s="2">
        <f t="shared" si="141"/>
        <v>0</v>
      </c>
      <c r="AB5961">
        <f>IF(X5961&lt;&gt;0,VLOOKUP(X5961,燃料!$B$12:$H$18,7,0)*Y5961,0)</f>
        <v>0</v>
      </c>
      <c r="AE5961" s="9">
        <f t="shared" si="142"/>
        <v>0</v>
      </c>
      <c r="AH5961">
        <v>1</v>
      </c>
      <c r="AQ5961" s="2">
        <f ca="1">IF($D5961&lt;&gt;"",IF(K5961&lt;&gt;0,INDIRECT("AQ"&amp;K5961),$AH5961*($T5961+IF($D5961&gt;ROW()+1,SUM(AQ5962:INDIRECT("AQ"&amp;$D5961-1)),0))/$L5961),$N5961*INDIRECT("AQ"&amp;$F5961))</f>
        <v>0</v>
      </c>
      <c r="AR5961" s="2">
        <f ca="1">IF($D5961&lt;&gt;"",IF(K5961&lt;&gt;0,INDIRECT("AR"&amp;K5961),$AH5961*($W5961+$AC5961+$AD5961+IF($D5961&gt;(ROW()+1),SUM(AR5962:INDIRECT("AR"&amp;$D5961-1)),0))/$L5961),$N5961*INDIRECT("AR"&amp;$F5961))</f>
        <v>0</v>
      </c>
      <c r="AS5961" s="7">
        <f ca="1">AQ5961*燃料!$D$15+AR5961</f>
        <v>0</v>
      </c>
      <c r="AT5961" s="2">
        <f ca="1">AQ5961*燃料!$H$15</f>
        <v>0</v>
      </c>
      <c r="AU5961" s="2">
        <f ca="1">IF($D5961&lt;&gt;"",IF(K5961&lt;&gt;0,INDIRECT("AU"&amp;K5961),$AH5961*($AB5961+IF($D5961&gt;(ROW()+1),SUM(AU5962:INDIRECT("AU"&amp;$D5961-1)),0))/$L5961),$N5961*INDIRECT("AU"&amp;$F5961))</f>
        <v>0</v>
      </c>
      <c r="AV5961" s="2">
        <f ca="1">IF($D5961&lt;&gt;"",IF(K5961&lt;&gt;0,INDIRECT("AV"&amp;K5961),$AH5961*($AE5961+IF($D5961&gt;(ROW()+1),SUM(AV5962:INDIRECT("AV"&amp;$D5961-1)),0))/$L5961),$N5961*INDIRECT("AV"&amp;$F5961))</f>
        <v>0</v>
      </c>
      <c r="AW5961" s="7">
        <f t="shared" ca="1" si="143"/>
        <v>0</v>
      </c>
      <c r="AX5961" s="2">
        <f t="shared" ca="1" si="144"/>
        <v>1</v>
      </c>
      <c r="AY5961">
        <v>0</v>
      </c>
      <c r="AZ5961" t="s">
        <v>33</v>
      </c>
      <c r="BA5961">
        <f t="shared" si="145"/>
        <v>5962</v>
      </c>
      <c r="BB5961" t="str">
        <f t="shared" si="146"/>
        <v/>
      </c>
      <c r="BC5961" t="str">
        <f t="shared" ca="1" si="147"/>
        <v/>
      </c>
      <c r="BE5961" s="2" t="str">
        <f t="shared" ca="1" si="148"/>
        <v/>
      </c>
      <c r="BF5961" s="2" t="str">
        <f t="shared" si="149"/>
        <v/>
      </c>
      <c r="BG5961" s="2" t="str">
        <f t="shared" ca="1" si="150"/>
        <v/>
      </c>
      <c r="BR5961" t="str">
        <f t="shared" ca="1" si="151"/>
        <v/>
      </c>
      <c r="BS5961" s="1" t="str">
        <f t="shared" ca="1" si="152"/>
        <v/>
      </c>
      <c r="BT5961" s="1" t="str">
        <f t="shared" ca="1" si="153"/>
        <v/>
      </c>
      <c r="BU5961">
        <f>ROW()</f>
        <v>5961</v>
      </c>
    </row>
    <row r="5962" spans="1:73" x14ac:dyDescent="0.45">
      <c r="A5962" s="2">
        <f>IF(K5962="",MAX(A$2:A5961)+1,"")</f>
        <v>1648</v>
      </c>
      <c r="B5962" s="3" t="str">
        <f ca="1">IFERROR(IF(A5962&lt;&gt;"",MATCH(A5962,H$2:H5961,0)+1,""),"")</f>
        <v/>
      </c>
      <c r="C5962" s="3">
        <f ca="1">MAX(MAX(A$2:A5961),MAX(H$2:H5961))</f>
        <v>1647</v>
      </c>
      <c r="D5962" s="2">
        <f t="shared" si="133"/>
        <v>5963</v>
      </c>
      <c r="E5962" s="2" t="str">
        <f>IF(A5962="",LOOKUP(2, 1/(A$1:A5961&lt;&gt;""), ROW(A$1:A5961)),"")</f>
        <v/>
      </c>
      <c r="F5962" s="2" t="str">
        <f ca="1">IFERROR(IF(H5962&lt;&gt;"",INDEX(ROW(A:A),MATCH(H5962,A:A,0)),LOOKUP(2,1/(H$1:H5961=A5962),ROW(H$1:H5961))),"")</f>
        <v/>
      </c>
      <c r="G5962" s="3">
        <f ca="1">IF(D5962&gt;ROW()+1,IF(D5962&lt;&gt;"",SUM(G5963:INDIRECT("G"&amp;(D5962-1))),I5962*INDIRECT("G"&amp;F5962)),1)</f>
        <v>1</v>
      </c>
      <c r="H5962" s="6">
        <f ca="1">IF(J5962="",IF(COUNTIF(K$2:K5961,K5962)&gt;0,INDIRECT("H"&amp;MATCH(K5962,K$2:K5961,0)+1),IF(COUNTIF(J$2:J5961,K5962)&gt;0,INDIRECT("A"&amp;MATCH(K5962,J$2:J5961,0)+1),C5962+1)),"")</f>
        <v>0</v>
      </c>
      <c r="I5962">
        <f t="shared" ca="1" si="134"/>
        <v>1</v>
      </c>
      <c r="J5962" s="2" t="str">
        <f t="shared" ca="1" si="135"/>
        <v/>
      </c>
      <c r="L5962">
        <f t="shared" si="136"/>
        <v>1</v>
      </c>
      <c r="M5962" t="str">
        <f t="shared" si="137"/>
        <v/>
      </c>
      <c r="N5962" s="2" t="str">
        <f t="shared" si="138"/>
        <v/>
      </c>
      <c r="O5962" s="2" t="str">
        <f t="shared" si="139"/>
        <v/>
      </c>
      <c r="T5962" s="2">
        <f t="shared" si="140"/>
        <v>0</v>
      </c>
      <c r="W5962" s="2">
        <f>IF(X5962&lt;&gt;"",VLOOKUP(X5962,燃料!B$12:D$18,3,0)*Y5962,0)</f>
        <v>0</v>
      </c>
      <c r="Y5962" s="2">
        <f t="shared" si="141"/>
        <v>0</v>
      </c>
      <c r="AB5962">
        <f>IF(X5962&lt;&gt;0,VLOOKUP(X5962,燃料!$B$12:$H$18,7,0)*Y5962,0)</f>
        <v>0</v>
      </c>
      <c r="AE5962" s="9">
        <f t="shared" si="142"/>
        <v>0</v>
      </c>
      <c r="AH5962">
        <v>1</v>
      </c>
      <c r="AQ5962" s="2">
        <f ca="1">IF($D5962&lt;&gt;"",IF(K5962&lt;&gt;0,INDIRECT("AQ"&amp;K5962),$AH5962*($T5962+IF($D5962&gt;ROW()+1,SUM(AQ5963:INDIRECT("AQ"&amp;$D5962-1)),0))/$L5962),$N5962*INDIRECT("AQ"&amp;$F5962))</f>
        <v>0</v>
      </c>
      <c r="AR5962" s="2">
        <f ca="1">IF($D5962&lt;&gt;"",IF(K5962&lt;&gt;0,INDIRECT("AR"&amp;K5962),$AH5962*($W5962+$AC5962+$AD5962+IF($D5962&gt;(ROW()+1),SUM(AR5963:INDIRECT("AR"&amp;$D5962-1)),0))/$L5962),$N5962*INDIRECT("AR"&amp;$F5962))</f>
        <v>0</v>
      </c>
      <c r="AS5962" s="7">
        <f ca="1">AQ5962*燃料!$D$15+AR5962</f>
        <v>0</v>
      </c>
      <c r="AT5962" s="2">
        <f ca="1">AQ5962*燃料!$H$15</f>
        <v>0</v>
      </c>
      <c r="AU5962" s="2">
        <f ca="1">IF($D5962&lt;&gt;"",IF(K5962&lt;&gt;0,INDIRECT("AU"&amp;K5962),$AH5962*($AB5962+IF($D5962&gt;(ROW()+1),SUM(AU5963:INDIRECT("AU"&amp;$D5962-1)),0))/$L5962),$N5962*INDIRECT("AU"&amp;$F5962))</f>
        <v>0</v>
      </c>
      <c r="AV5962" s="2">
        <f ca="1">IF($D5962&lt;&gt;"",IF(K5962&lt;&gt;0,INDIRECT("AV"&amp;K5962),$AH5962*($AE5962+IF($D5962&gt;(ROW()+1),SUM(AV5963:INDIRECT("AV"&amp;$D5962-1)),0))/$L5962),$N5962*INDIRECT("AV"&amp;$F5962))</f>
        <v>0</v>
      </c>
      <c r="AW5962" s="7">
        <f t="shared" ca="1" si="143"/>
        <v>0</v>
      </c>
      <c r="AX5962" s="2">
        <f t="shared" ca="1" si="144"/>
        <v>1</v>
      </c>
      <c r="AY5962">
        <v>0</v>
      </c>
      <c r="AZ5962" t="s">
        <v>33</v>
      </c>
      <c r="BA5962">
        <f t="shared" si="145"/>
        <v>5963</v>
      </c>
      <c r="BB5962" t="str">
        <f t="shared" si="146"/>
        <v/>
      </c>
      <c r="BC5962" t="str">
        <f t="shared" ca="1" si="147"/>
        <v/>
      </c>
      <c r="BE5962" s="2" t="str">
        <f t="shared" ca="1" si="148"/>
        <v/>
      </c>
      <c r="BF5962" s="2" t="str">
        <f t="shared" si="149"/>
        <v/>
      </c>
      <c r="BG5962" s="2" t="str">
        <f t="shared" ca="1" si="150"/>
        <v/>
      </c>
      <c r="BR5962" t="str">
        <f t="shared" ca="1" si="151"/>
        <v/>
      </c>
      <c r="BS5962" s="1" t="str">
        <f t="shared" ca="1" si="152"/>
        <v/>
      </c>
      <c r="BT5962" s="1" t="str">
        <f t="shared" ca="1" si="153"/>
        <v/>
      </c>
      <c r="BU5962">
        <f>ROW()</f>
        <v>5962</v>
      </c>
    </row>
    <row r="5963" spans="1:73" x14ac:dyDescent="0.45">
      <c r="A5963" s="2">
        <f>IF(K5963="",MAX(A$2:A5962)+1,"")</f>
        <v>1649</v>
      </c>
      <c r="B5963" s="3" t="str">
        <f ca="1">IFERROR(IF(A5963&lt;&gt;"",MATCH(A5963,H$2:H5962,0)+1,""),"")</f>
        <v/>
      </c>
      <c r="C5963" s="3">
        <f ca="1">MAX(MAX(A$2:A5962),MAX(H$2:H5962))</f>
        <v>1648</v>
      </c>
      <c r="D5963" s="2">
        <f t="shared" si="133"/>
        <v>5964</v>
      </c>
      <c r="E5963" s="2" t="str">
        <f>IF(A5963="",LOOKUP(2, 1/(A$1:A5962&lt;&gt;""), ROW(A$1:A5962)),"")</f>
        <v/>
      </c>
      <c r="F5963" s="2" t="str">
        <f ca="1">IFERROR(IF(H5963&lt;&gt;"",INDEX(ROW(A:A),MATCH(H5963,A:A,0)),LOOKUP(2,1/(H$1:H5962=A5963),ROW(H$1:H5962))),"")</f>
        <v/>
      </c>
      <c r="G5963" s="3">
        <f ca="1">IF(D5963&gt;ROW()+1,IF(D5963&lt;&gt;"",SUM(G5964:INDIRECT("G"&amp;(D5963-1))),I5963*INDIRECT("G"&amp;F5963)),1)</f>
        <v>1</v>
      </c>
      <c r="H5963" s="6">
        <f ca="1">IF(J5963="",IF(COUNTIF(K$2:K5962,K5963)&gt;0,INDIRECT("H"&amp;MATCH(K5963,K$2:K5962,0)+1),IF(COUNTIF(J$2:J5962,K5963)&gt;0,INDIRECT("A"&amp;MATCH(K5963,J$2:J5962,0)+1),C5963+1)),"")</f>
        <v>0</v>
      </c>
      <c r="I5963">
        <f t="shared" ca="1" si="134"/>
        <v>1</v>
      </c>
      <c r="J5963" s="2" t="str">
        <f t="shared" ca="1" si="135"/>
        <v/>
      </c>
      <c r="L5963">
        <f t="shared" si="136"/>
        <v>1</v>
      </c>
      <c r="M5963" t="str">
        <f t="shared" si="137"/>
        <v/>
      </c>
      <c r="N5963" s="2" t="str">
        <f t="shared" si="138"/>
        <v/>
      </c>
      <c r="O5963" s="2" t="str">
        <f t="shared" si="139"/>
        <v/>
      </c>
      <c r="T5963" s="2">
        <f t="shared" si="140"/>
        <v>0</v>
      </c>
      <c r="W5963" s="2">
        <f>IF(X5963&lt;&gt;"",VLOOKUP(X5963,燃料!B$12:D$18,3,0)*Y5963,0)</f>
        <v>0</v>
      </c>
      <c r="Y5963" s="2">
        <f t="shared" si="141"/>
        <v>0</v>
      </c>
      <c r="AB5963">
        <f>IF(X5963&lt;&gt;0,VLOOKUP(X5963,燃料!$B$12:$H$18,7,0)*Y5963,0)</f>
        <v>0</v>
      </c>
      <c r="AE5963" s="9">
        <f t="shared" si="142"/>
        <v>0</v>
      </c>
      <c r="AH5963">
        <v>1</v>
      </c>
      <c r="AQ5963" s="2">
        <f ca="1">IF($D5963&lt;&gt;"",IF(K5963&lt;&gt;0,INDIRECT("AQ"&amp;K5963),$AH5963*($T5963+IF($D5963&gt;ROW()+1,SUM(AQ5964:INDIRECT("AQ"&amp;$D5963-1)),0))/$L5963),$N5963*INDIRECT("AQ"&amp;$F5963))</f>
        <v>0</v>
      </c>
      <c r="AR5963" s="2">
        <f ca="1">IF($D5963&lt;&gt;"",IF(K5963&lt;&gt;0,INDIRECT("AR"&amp;K5963),$AH5963*($W5963+$AC5963+$AD5963+IF($D5963&gt;(ROW()+1),SUM(AR5964:INDIRECT("AR"&amp;$D5963-1)),0))/$L5963),$N5963*INDIRECT("AR"&amp;$F5963))</f>
        <v>0</v>
      </c>
      <c r="AS5963" s="7">
        <f ca="1">AQ5963*燃料!$D$15+AR5963</f>
        <v>0</v>
      </c>
      <c r="AT5963" s="2">
        <f ca="1">AQ5963*燃料!$H$15</f>
        <v>0</v>
      </c>
      <c r="AU5963" s="2">
        <f ca="1">IF($D5963&lt;&gt;"",IF(K5963&lt;&gt;0,INDIRECT("AU"&amp;K5963),$AH5963*($AB5963+IF($D5963&gt;(ROW()+1),SUM(AU5964:INDIRECT("AU"&amp;$D5963-1)),0))/$L5963),$N5963*INDIRECT("AU"&amp;$F5963))</f>
        <v>0</v>
      </c>
      <c r="AV5963" s="2">
        <f ca="1">IF($D5963&lt;&gt;"",IF(K5963&lt;&gt;0,INDIRECT("AV"&amp;K5963),$AH5963*($AE5963+IF($D5963&gt;(ROW()+1),SUM(AV5964:INDIRECT("AV"&amp;$D5963-1)),0))/$L5963),$N5963*INDIRECT("AV"&amp;$F5963))</f>
        <v>0</v>
      </c>
      <c r="AW5963" s="7">
        <f t="shared" ca="1" si="143"/>
        <v>0</v>
      </c>
      <c r="AX5963" s="2">
        <f t="shared" ca="1" si="144"/>
        <v>1</v>
      </c>
      <c r="AY5963">
        <v>0</v>
      </c>
      <c r="AZ5963" t="s">
        <v>33</v>
      </c>
      <c r="BA5963">
        <f t="shared" si="145"/>
        <v>5964</v>
      </c>
      <c r="BB5963" t="str">
        <f t="shared" si="146"/>
        <v/>
      </c>
      <c r="BC5963" t="str">
        <f t="shared" ca="1" si="147"/>
        <v/>
      </c>
      <c r="BE5963" s="2" t="str">
        <f t="shared" ca="1" si="148"/>
        <v/>
      </c>
      <c r="BF5963" s="2" t="str">
        <f t="shared" si="149"/>
        <v/>
      </c>
      <c r="BG5963" s="2" t="str">
        <f t="shared" ca="1" si="150"/>
        <v/>
      </c>
      <c r="BR5963" t="str">
        <f t="shared" ca="1" si="151"/>
        <v/>
      </c>
      <c r="BS5963" s="1" t="str">
        <f t="shared" ca="1" si="152"/>
        <v/>
      </c>
      <c r="BT5963" s="1" t="str">
        <f t="shared" ca="1" si="153"/>
        <v/>
      </c>
      <c r="BU5963">
        <f>ROW()</f>
        <v>5963</v>
      </c>
    </row>
    <row r="5964" spans="1:73" x14ac:dyDescent="0.45">
      <c r="A5964" s="2">
        <f>IF(K5964="",MAX(A$2:A5963)+1,"")</f>
        <v>1650</v>
      </c>
      <c r="B5964" s="3" t="str">
        <f ca="1">IFERROR(IF(A5964&lt;&gt;"",MATCH(A5964,H$2:H5963,0)+1,""),"")</f>
        <v/>
      </c>
      <c r="C5964" s="3">
        <f ca="1">MAX(MAX(A$2:A5963),MAX(H$2:H5963))</f>
        <v>1649</v>
      </c>
      <c r="D5964" s="2">
        <f t="shared" si="133"/>
        <v>5965</v>
      </c>
      <c r="E5964" s="2" t="str">
        <f>IF(A5964="",LOOKUP(2, 1/(A$1:A5963&lt;&gt;""), ROW(A$1:A5963)),"")</f>
        <v/>
      </c>
      <c r="F5964" s="2" t="str">
        <f ca="1">IFERROR(IF(H5964&lt;&gt;"",INDEX(ROW(A:A),MATCH(H5964,A:A,0)),LOOKUP(2,1/(H$1:H5963=A5964),ROW(H$1:H5963))),"")</f>
        <v/>
      </c>
      <c r="G5964" s="3">
        <f ca="1">IF(D5964&gt;ROW()+1,IF(D5964&lt;&gt;"",SUM(G5965:INDIRECT("G"&amp;(D5964-1))),I5964*INDIRECT("G"&amp;F5964)),1)</f>
        <v>1</v>
      </c>
      <c r="H5964" s="6">
        <f ca="1">IF(J5964="",IF(COUNTIF(K$2:K5963,K5964)&gt;0,INDIRECT("H"&amp;MATCH(K5964,K$2:K5963,0)+1),IF(COUNTIF(J$2:J5963,K5964)&gt;0,INDIRECT("A"&amp;MATCH(K5964,J$2:J5963,0)+1),C5964+1)),"")</f>
        <v>0</v>
      </c>
      <c r="I5964">
        <f t="shared" ca="1" si="134"/>
        <v>1</v>
      </c>
      <c r="J5964" s="2" t="str">
        <f t="shared" ca="1" si="135"/>
        <v/>
      </c>
      <c r="L5964">
        <f t="shared" si="136"/>
        <v>1</v>
      </c>
      <c r="M5964" t="str">
        <f t="shared" si="137"/>
        <v/>
      </c>
      <c r="N5964" s="2" t="str">
        <f t="shared" si="138"/>
        <v/>
      </c>
      <c r="O5964" s="2" t="str">
        <f t="shared" si="139"/>
        <v/>
      </c>
      <c r="T5964" s="2">
        <f t="shared" si="140"/>
        <v>0</v>
      </c>
      <c r="W5964" s="2">
        <f>IF(X5964&lt;&gt;"",VLOOKUP(X5964,燃料!B$12:D$18,3,0)*Y5964,0)</f>
        <v>0</v>
      </c>
      <c r="Y5964" s="2">
        <f t="shared" si="141"/>
        <v>0</v>
      </c>
      <c r="AB5964">
        <f>IF(X5964&lt;&gt;0,VLOOKUP(X5964,燃料!$B$12:$H$18,7,0)*Y5964,0)</f>
        <v>0</v>
      </c>
      <c r="AE5964" s="9">
        <f t="shared" si="142"/>
        <v>0</v>
      </c>
      <c r="AH5964">
        <v>1</v>
      </c>
      <c r="AQ5964" s="2">
        <f ca="1">IF($D5964&lt;&gt;"",IF(K5964&lt;&gt;0,INDIRECT("AQ"&amp;K5964),$AH5964*($T5964+IF($D5964&gt;ROW()+1,SUM(AQ5965:INDIRECT("AQ"&amp;$D5964-1)),0))/$L5964),$N5964*INDIRECT("AQ"&amp;$F5964))</f>
        <v>0</v>
      </c>
      <c r="AR5964" s="2">
        <f ca="1">IF($D5964&lt;&gt;"",IF(K5964&lt;&gt;0,INDIRECT("AR"&amp;K5964),$AH5964*($W5964+$AC5964+$AD5964+IF($D5964&gt;(ROW()+1),SUM(AR5965:INDIRECT("AR"&amp;$D5964-1)),0))/$L5964),$N5964*INDIRECT("AR"&amp;$F5964))</f>
        <v>0</v>
      </c>
      <c r="AS5964" s="7">
        <f ca="1">AQ5964*燃料!$D$15+AR5964</f>
        <v>0</v>
      </c>
      <c r="AT5964" s="2">
        <f ca="1">AQ5964*燃料!$H$15</f>
        <v>0</v>
      </c>
      <c r="AU5964" s="2">
        <f ca="1">IF($D5964&lt;&gt;"",IF(K5964&lt;&gt;0,INDIRECT("AU"&amp;K5964),$AH5964*($AB5964+IF($D5964&gt;(ROW()+1),SUM(AU5965:INDIRECT("AU"&amp;$D5964-1)),0))/$L5964),$N5964*INDIRECT("AU"&amp;$F5964))</f>
        <v>0</v>
      </c>
      <c r="AV5964" s="2">
        <f ca="1">IF($D5964&lt;&gt;"",IF(K5964&lt;&gt;0,INDIRECT("AV"&amp;K5964),$AH5964*($AE5964+IF($D5964&gt;(ROW()+1),SUM(AV5965:INDIRECT("AV"&amp;$D5964-1)),0))/$L5964),$N5964*INDIRECT("AV"&amp;$F5964))</f>
        <v>0</v>
      </c>
      <c r="AW5964" s="7">
        <f t="shared" ca="1" si="143"/>
        <v>0</v>
      </c>
      <c r="AX5964" s="2">
        <f t="shared" ca="1" si="144"/>
        <v>1</v>
      </c>
      <c r="AY5964">
        <v>0</v>
      </c>
      <c r="AZ5964" t="s">
        <v>33</v>
      </c>
      <c r="BA5964">
        <f t="shared" si="145"/>
        <v>5965</v>
      </c>
      <c r="BB5964" t="str">
        <f t="shared" si="146"/>
        <v/>
      </c>
      <c r="BC5964" t="str">
        <f t="shared" ca="1" si="147"/>
        <v/>
      </c>
      <c r="BE5964" s="2" t="str">
        <f t="shared" ca="1" si="148"/>
        <v/>
      </c>
      <c r="BF5964" s="2" t="str">
        <f t="shared" si="149"/>
        <v/>
      </c>
      <c r="BG5964" s="2" t="str">
        <f t="shared" ca="1" si="150"/>
        <v/>
      </c>
      <c r="BR5964" t="str">
        <f t="shared" ca="1" si="151"/>
        <v/>
      </c>
      <c r="BS5964" s="1" t="str">
        <f t="shared" ca="1" si="152"/>
        <v/>
      </c>
      <c r="BT5964" s="1" t="str">
        <f t="shared" ca="1" si="153"/>
        <v/>
      </c>
      <c r="BU5964">
        <f>ROW()</f>
        <v>5964</v>
      </c>
    </row>
    <row r="5965" spans="1:73" x14ac:dyDescent="0.45">
      <c r="A5965" s="2">
        <f>IF(K5965="",MAX(A$2:A5964)+1,"")</f>
        <v>1651</v>
      </c>
      <c r="B5965" s="3" t="str">
        <f ca="1">IFERROR(IF(A5965&lt;&gt;"",MATCH(A5965,H$2:H5964,0)+1,""),"")</f>
        <v/>
      </c>
      <c r="C5965" s="3">
        <f ca="1">MAX(MAX(A$2:A5964),MAX(H$2:H5964))</f>
        <v>1650</v>
      </c>
      <c r="D5965" s="2">
        <f t="shared" si="133"/>
        <v>5966</v>
      </c>
      <c r="E5965" s="2" t="str">
        <f>IF(A5965="",LOOKUP(2, 1/(A$1:A5964&lt;&gt;""), ROW(A$1:A5964)),"")</f>
        <v/>
      </c>
      <c r="F5965" s="2" t="str">
        <f ca="1">IFERROR(IF(H5965&lt;&gt;"",INDEX(ROW(A:A),MATCH(H5965,A:A,0)),LOOKUP(2,1/(H$1:H5964=A5965),ROW(H$1:H5964))),"")</f>
        <v/>
      </c>
      <c r="G5965" s="3">
        <f ca="1">IF(D5965&gt;ROW()+1,IF(D5965&lt;&gt;"",SUM(G5966:INDIRECT("G"&amp;(D5965-1))),I5965*INDIRECT("G"&amp;F5965)),1)</f>
        <v>1</v>
      </c>
      <c r="H5965" s="6">
        <f ca="1">IF(J5965="",IF(COUNTIF(K$2:K5964,K5965)&gt;0,INDIRECT("H"&amp;MATCH(K5965,K$2:K5964,0)+1),IF(COUNTIF(J$2:J5964,K5965)&gt;0,INDIRECT("A"&amp;MATCH(K5965,J$2:J5964,0)+1),C5965+1)),"")</f>
        <v>0</v>
      </c>
      <c r="I5965">
        <f t="shared" ca="1" si="134"/>
        <v>1</v>
      </c>
      <c r="J5965" s="2" t="str">
        <f t="shared" ca="1" si="135"/>
        <v/>
      </c>
      <c r="L5965">
        <f t="shared" si="136"/>
        <v>1</v>
      </c>
      <c r="M5965" t="str">
        <f t="shared" si="137"/>
        <v/>
      </c>
      <c r="N5965" s="2" t="str">
        <f t="shared" si="138"/>
        <v/>
      </c>
      <c r="O5965" s="2" t="str">
        <f t="shared" si="139"/>
        <v/>
      </c>
      <c r="T5965" s="2">
        <f t="shared" si="140"/>
        <v>0</v>
      </c>
      <c r="W5965" s="2">
        <f>IF(X5965&lt;&gt;"",VLOOKUP(X5965,燃料!B$12:D$18,3,0)*Y5965,0)</f>
        <v>0</v>
      </c>
      <c r="Y5965" s="2">
        <f t="shared" si="141"/>
        <v>0</v>
      </c>
      <c r="AB5965">
        <f>IF(X5965&lt;&gt;0,VLOOKUP(X5965,燃料!$B$12:$H$18,7,0)*Y5965,0)</f>
        <v>0</v>
      </c>
      <c r="AE5965" s="9">
        <f t="shared" si="142"/>
        <v>0</v>
      </c>
      <c r="AH5965">
        <v>1</v>
      </c>
      <c r="AQ5965" s="2">
        <f ca="1">IF($D5965&lt;&gt;"",IF(K5965&lt;&gt;0,INDIRECT("AQ"&amp;K5965),$AH5965*($T5965+IF($D5965&gt;ROW()+1,SUM(AQ5966:INDIRECT("AQ"&amp;$D5965-1)),0))/$L5965),$N5965*INDIRECT("AQ"&amp;$F5965))</f>
        <v>0</v>
      </c>
      <c r="AR5965" s="2">
        <f ca="1">IF($D5965&lt;&gt;"",IF(K5965&lt;&gt;0,INDIRECT("AR"&amp;K5965),$AH5965*($W5965+$AC5965+$AD5965+IF($D5965&gt;(ROW()+1),SUM(AR5966:INDIRECT("AR"&amp;$D5965-1)),0))/$L5965),$N5965*INDIRECT("AR"&amp;$F5965))</f>
        <v>0</v>
      </c>
      <c r="AS5965" s="7">
        <f ca="1">AQ5965*燃料!$D$15+AR5965</f>
        <v>0</v>
      </c>
      <c r="AT5965" s="2">
        <f ca="1">AQ5965*燃料!$H$15</f>
        <v>0</v>
      </c>
      <c r="AU5965" s="2">
        <f ca="1">IF($D5965&lt;&gt;"",IF(K5965&lt;&gt;0,INDIRECT("AU"&amp;K5965),$AH5965*($AB5965+IF($D5965&gt;(ROW()+1),SUM(AU5966:INDIRECT("AU"&amp;$D5965-1)),0))/$L5965),$N5965*INDIRECT("AU"&amp;$F5965))</f>
        <v>0</v>
      </c>
      <c r="AV5965" s="2">
        <f ca="1">IF($D5965&lt;&gt;"",IF(K5965&lt;&gt;0,INDIRECT("AV"&amp;K5965),$AH5965*($AE5965+IF($D5965&gt;(ROW()+1),SUM(AV5966:INDIRECT("AV"&amp;$D5965-1)),0))/$L5965),$N5965*INDIRECT("AV"&amp;$F5965))</f>
        <v>0</v>
      </c>
      <c r="AW5965" s="7">
        <f t="shared" ca="1" si="143"/>
        <v>0</v>
      </c>
      <c r="AX5965" s="2">
        <f t="shared" ca="1" si="144"/>
        <v>1</v>
      </c>
      <c r="AY5965">
        <v>0</v>
      </c>
      <c r="AZ5965" t="s">
        <v>33</v>
      </c>
      <c r="BA5965">
        <f t="shared" si="145"/>
        <v>5966</v>
      </c>
      <c r="BB5965" t="str">
        <f t="shared" si="146"/>
        <v/>
      </c>
      <c r="BC5965" t="str">
        <f t="shared" ca="1" si="147"/>
        <v/>
      </c>
      <c r="BE5965" s="2" t="str">
        <f t="shared" ca="1" si="148"/>
        <v/>
      </c>
      <c r="BF5965" s="2" t="str">
        <f t="shared" si="149"/>
        <v/>
      </c>
      <c r="BG5965" s="2" t="str">
        <f t="shared" ca="1" si="150"/>
        <v/>
      </c>
      <c r="BR5965" t="str">
        <f t="shared" ca="1" si="151"/>
        <v/>
      </c>
      <c r="BS5965" s="1" t="str">
        <f t="shared" ca="1" si="152"/>
        <v/>
      </c>
      <c r="BT5965" s="1" t="str">
        <f t="shared" ca="1" si="153"/>
        <v/>
      </c>
      <c r="BU5965">
        <f>ROW()</f>
        <v>5965</v>
      </c>
    </row>
    <row r="5966" spans="1:73" x14ac:dyDescent="0.45">
      <c r="A5966" s="2">
        <f>IF(K5966="",MAX(A$2:A5965)+1,"")</f>
        <v>1652</v>
      </c>
      <c r="B5966" s="3" t="str">
        <f ca="1">IFERROR(IF(A5966&lt;&gt;"",MATCH(A5966,H$2:H5965,0)+1,""),"")</f>
        <v/>
      </c>
      <c r="C5966" s="3">
        <f ca="1">MAX(MAX(A$2:A5965),MAX(H$2:H5965))</f>
        <v>1651</v>
      </c>
      <c r="D5966" s="2">
        <f t="shared" si="133"/>
        <v>5967</v>
      </c>
      <c r="E5966" s="2" t="str">
        <f>IF(A5966="",LOOKUP(2, 1/(A$1:A5965&lt;&gt;""), ROW(A$1:A5965)),"")</f>
        <v/>
      </c>
      <c r="F5966" s="2" t="str">
        <f ca="1">IFERROR(IF(H5966&lt;&gt;"",INDEX(ROW(A:A),MATCH(H5966,A:A,0)),LOOKUP(2,1/(H$1:H5965=A5966),ROW(H$1:H5965))),"")</f>
        <v/>
      </c>
      <c r="G5966" s="3">
        <f ca="1">IF(D5966&gt;ROW()+1,IF(D5966&lt;&gt;"",SUM(G5967:INDIRECT("G"&amp;(D5966-1))),I5966*INDIRECT("G"&amp;F5966)),1)</f>
        <v>1</v>
      </c>
      <c r="H5966" s="6">
        <f ca="1">IF(J5966="",IF(COUNTIF(K$2:K5965,K5966)&gt;0,INDIRECT("H"&amp;MATCH(K5966,K$2:K5965,0)+1),IF(COUNTIF(J$2:J5965,K5966)&gt;0,INDIRECT("A"&amp;MATCH(K5966,J$2:J5965,0)+1),C5966+1)),"")</f>
        <v>0</v>
      </c>
      <c r="I5966">
        <f t="shared" ca="1" si="134"/>
        <v>1</v>
      </c>
      <c r="J5966" s="2" t="str">
        <f t="shared" ca="1" si="135"/>
        <v/>
      </c>
      <c r="L5966">
        <f t="shared" si="136"/>
        <v>1</v>
      </c>
      <c r="M5966" t="str">
        <f t="shared" si="137"/>
        <v/>
      </c>
      <c r="N5966" s="2" t="str">
        <f t="shared" si="138"/>
        <v/>
      </c>
      <c r="O5966" s="2" t="str">
        <f t="shared" si="139"/>
        <v/>
      </c>
      <c r="T5966" s="2">
        <f t="shared" si="140"/>
        <v>0</v>
      </c>
      <c r="W5966" s="2">
        <f>IF(X5966&lt;&gt;"",VLOOKUP(X5966,燃料!B$12:D$18,3,0)*Y5966,0)</f>
        <v>0</v>
      </c>
      <c r="Y5966" s="2">
        <f t="shared" si="141"/>
        <v>0</v>
      </c>
      <c r="AB5966">
        <f>IF(X5966&lt;&gt;0,VLOOKUP(X5966,燃料!$B$12:$H$18,7,0)*Y5966,0)</f>
        <v>0</v>
      </c>
      <c r="AE5966" s="9">
        <f t="shared" si="142"/>
        <v>0</v>
      </c>
      <c r="AH5966">
        <v>1</v>
      </c>
      <c r="AQ5966" s="2">
        <f ca="1">IF($D5966&lt;&gt;"",IF(K5966&lt;&gt;0,INDIRECT("AQ"&amp;K5966),$AH5966*($T5966+IF($D5966&gt;ROW()+1,SUM(AQ5967:INDIRECT("AQ"&amp;$D5966-1)),0))/$L5966),$N5966*INDIRECT("AQ"&amp;$F5966))</f>
        <v>0</v>
      </c>
      <c r="AR5966" s="2">
        <f ca="1">IF($D5966&lt;&gt;"",IF(K5966&lt;&gt;0,INDIRECT("AR"&amp;K5966),$AH5966*($W5966+$AC5966+$AD5966+IF($D5966&gt;(ROW()+1),SUM(AR5967:INDIRECT("AR"&amp;$D5966-1)),0))/$L5966),$N5966*INDIRECT("AR"&amp;$F5966))</f>
        <v>0</v>
      </c>
      <c r="AS5966" s="7">
        <f ca="1">AQ5966*燃料!$D$15+AR5966</f>
        <v>0</v>
      </c>
      <c r="AT5966" s="2">
        <f ca="1">AQ5966*燃料!$H$15</f>
        <v>0</v>
      </c>
      <c r="AU5966" s="2">
        <f ca="1">IF($D5966&lt;&gt;"",IF(K5966&lt;&gt;0,INDIRECT("AU"&amp;K5966),$AH5966*($AB5966+IF($D5966&gt;(ROW()+1),SUM(AU5967:INDIRECT("AU"&amp;$D5966-1)),0))/$L5966),$N5966*INDIRECT("AU"&amp;$F5966))</f>
        <v>0</v>
      </c>
      <c r="AV5966" s="2">
        <f ca="1">IF($D5966&lt;&gt;"",IF(K5966&lt;&gt;0,INDIRECT("AV"&amp;K5966),$AH5966*($AE5966+IF($D5966&gt;(ROW()+1),SUM(AV5967:INDIRECT("AV"&amp;$D5966-1)),0))/$L5966),$N5966*INDIRECT("AV"&amp;$F5966))</f>
        <v>0</v>
      </c>
      <c r="AW5966" s="7">
        <f t="shared" ca="1" si="143"/>
        <v>0</v>
      </c>
      <c r="AX5966" s="2">
        <f t="shared" ca="1" si="144"/>
        <v>1</v>
      </c>
      <c r="AY5966">
        <v>0</v>
      </c>
      <c r="AZ5966" t="s">
        <v>33</v>
      </c>
      <c r="BA5966">
        <f t="shared" si="145"/>
        <v>5967</v>
      </c>
      <c r="BB5966" t="str">
        <f t="shared" si="146"/>
        <v/>
      </c>
      <c r="BC5966" t="str">
        <f t="shared" ca="1" si="147"/>
        <v/>
      </c>
      <c r="BE5966" s="2" t="str">
        <f t="shared" ca="1" si="148"/>
        <v/>
      </c>
      <c r="BF5966" s="2" t="str">
        <f t="shared" si="149"/>
        <v/>
      </c>
      <c r="BG5966" s="2" t="str">
        <f t="shared" ca="1" si="150"/>
        <v/>
      </c>
      <c r="BR5966" t="str">
        <f t="shared" ca="1" si="151"/>
        <v/>
      </c>
      <c r="BS5966" s="1" t="str">
        <f t="shared" ca="1" si="152"/>
        <v/>
      </c>
      <c r="BT5966" s="1" t="str">
        <f t="shared" ca="1" si="153"/>
        <v/>
      </c>
      <c r="BU5966">
        <f>ROW()</f>
        <v>5966</v>
      </c>
    </row>
    <row r="5967" spans="1:73" x14ac:dyDescent="0.45">
      <c r="A5967" s="2">
        <f>IF(K5967="",MAX(A$2:A5966)+1,"")</f>
        <v>1653</v>
      </c>
      <c r="B5967" s="3" t="str">
        <f ca="1">IFERROR(IF(A5967&lt;&gt;"",MATCH(A5967,H$2:H5966,0)+1,""),"")</f>
        <v/>
      </c>
      <c r="C5967" s="3">
        <f ca="1">MAX(MAX(A$2:A5966),MAX(H$2:H5966))</f>
        <v>1652</v>
      </c>
      <c r="D5967" s="2">
        <f t="shared" si="133"/>
        <v>5968</v>
      </c>
      <c r="E5967" s="2" t="str">
        <f>IF(A5967="",LOOKUP(2, 1/(A$1:A5966&lt;&gt;""), ROW(A$1:A5966)),"")</f>
        <v/>
      </c>
      <c r="F5967" s="2" t="str">
        <f ca="1">IFERROR(IF(H5967&lt;&gt;"",INDEX(ROW(A:A),MATCH(H5967,A:A,0)),LOOKUP(2,1/(H$1:H5966=A5967),ROW(H$1:H5966))),"")</f>
        <v/>
      </c>
      <c r="G5967" s="3">
        <f ca="1">IF(D5967&gt;ROW()+1,IF(D5967&lt;&gt;"",SUM(G5968:INDIRECT("G"&amp;(D5967-1))),I5967*INDIRECT("G"&amp;F5967)),1)</f>
        <v>1</v>
      </c>
      <c r="H5967" s="6">
        <f ca="1">IF(J5967="",IF(COUNTIF(K$2:K5966,K5967)&gt;0,INDIRECT("H"&amp;MATCH(K5967,K$2:K5966,0)+1),IF(COUNTIF(J$2:J5966,K5967)&gt;0,INDIRECT("A"&amp;MATCH(K5967,J$2:J5966,0)+1),C5967+1)),"")</f>
        <v>0</v>
      </c>
      <c r="I5967">
        <f t="shared" ca="1" si="134"/>
        <v>1</v>
      </c>
      <c r="J5967" s="2" t="str">
        <f t="shared" ca="1" si="135"/>
        <v/>
      </c>
      <c r="L5967">
        <f t="shared" si="136"/>
        <v>1</v>
      </c>
      <c r="M5967" t="str">
        <f t="shared" si="137"/>
        <v/>
      </c>
      <c r="N5967" s="2" t="str">
        <f t="shared" si="138"/>
        <v/>
      </c>
      <c r="O5967" s="2" t="str">
        <f t="shared" si="139"/>
        <v/>
      </c>
      <c r="T5967" s="2">
        <f t="shared" si="140"/>
        <v>0</v>
      </c>
      <c r="W5967" s="2">
        <f>IF(X5967&lt;&gt;"",VLOOKUP(X5967,燃料!B$12:D$18,3,0)*Y5967,0)</f>
        <v>0</v>
      </c>
      <c r="Y5967" s="2">
        <f t="shared" si="141"/>
        <v>0</v>
      </c>
      <c r="AB5967">
        <f>IF(X5967&lt;&gt;0,VLOOKUP(X5967,燃料!$B$12:$H$18,7,0)*Y5967,0)</f>
        <v>0</v>
      </c>
      <c r="AE5967" s="9">
        <f t="shared" si="142"/>
        <v>0</v>
      </c>
      <c r="AH5967">
        <v>1</v>
      </c>
      <c r="AQ5967" s="2">
        <f ca="1">IF($D5967&lt;&gt;"",IF(K5967&lt;&gt;0,INDIRECT("AQ"&amp;K5967),$AH5967*($T5967+IF($D5967&gt;ROW()+1,SUM(AQ5968:INDIRECT("AQ"&amp;$D5967-1)),0))/$L5967),$N5967*INDIRECT("AQ"&amp;$F5967))</f>
        <v>0</v>
      </c>
      <c r="AR5967" s="2">
        <f ca="1">IF($D5967&lt;&gt;"",IF(K5967&lt;&gt;0,INDIRECT("AR"&amp;K5967),$AH5967*($W5967+$AC5967+$AD5967+IF($D5967&gt;(ROW()+1),SUM(AR5968:INDIRECT("AR"&amp;$D5967-1)),0))/$L5967),$N5967*INDIRECT("AR"&amp;$F5967))</f>
        <v>0</v>
      </c>
      <c r="AS5967" s="7">
        <f ca="1">AQ5967*燃料!$D$15+AR5967</f>
        <v>0</v>
      </c>
      <c r="AT5967" s="2">
        <f ca="1">AQ5967*燃料!$H$15</f>
        <v>0</v>
      </c>
      <c r="AU5967" s="2">
        <f ca="1">IF($D5967&lt;&gt;"",IF(K5967&lt;&gt;0,INDIRECT("AU"&amp;K5967),$AH5967*($AB5967+IF($D5967&gt;(ROW()+1),SUM(AU5968:INDIRECT("AU"&amp;$D5967-1)),0))/$L5967),$N5967*INDIRECT("AU"&amp;$F5967))</f>
        <v>0</v>
      </c>
      <c r="AV5967" s="2">
        <f ca="1">IF($D5967&lt;&gt;"",IF(K5967&lt;&gt;0,INDIRECT("AV"&amp;K5967),$AH5967*($AE5967+IF($D5967&gt;(ROW()+1),SUM(AV5968:INDIRECT("AV"&amp;$D5967-1)),0))/$L5967),$N5967*INDIRECT("AV"&amp;$F5967))</f>
        <v>0</v>
      </c>
      <c r="AW5967" s="7">
        <f t="shared" ca="1" si="143"/>
        <v>0</v>
      </c>
      <c r="AX5967" s="2">
        <f t="shared" ca="1" si="144"/>
        <v>1</v>
      </c>
      <c r="AY5967">
        <v>0</v>
      </c>
      <c r="AZ5967" t="s">
        <v>33</v>
      </c>
      <c r="BA5967">
        <f t="shared" si="145"/>
        <v>5968</v>
      </c>
      <c r="BB5967" t="str">
        <f t="shared" si="146"/>
        <v/>
      </c>
      <c r="BC5967" t="str">
        <f t="shared" ca="1" si="147"/>
        <v/>
      </c>
      <c r="BE5967" s="2" t="str">
        <f t="shared" ca="1" si="148"/>
        <v/>
      </c>
      <c r="BF5967" s="2" t="str">
        <f t="shared" si="149"/>
        <v/>
      </c>
      <c r="BG5967" s="2" t="str">
        <f t="shared" ca="1" si="150"/>
        <v/>
      </c>
      <c r="BR5967" t="str">
        <f t="shared" ca="1" si="151"/>
        <v/>
      </c>
      <c r="BS5967" s="1" t="str">
        <f t="shared" ca="1" si="152"/>
        <v/>
      </c>
      <c r="BT5967" s="1" t="str">
        <f t="shared" ca="1" si="153"/>
        <v/>
      </c>
      <c r="BU5967">
        <f>ROW()</f>
        <v>5967</v>
      </c>
    </row>
    <row r="5968" spans="1:73" x14ac:dyDescent="0.45">
      <c r="A5968" s="2">
        <f>IF(K5968="",MAX(A$2:A5967)+1,"")</f>
        <v>1654</v>
      </c>
      <c r="B5968" s="3" t="str">
        <f ca="1">IFERROR(IF(A5968&lt;&gt;"",MATCH(A5968,H$2:H5967,0)+1,""),"")</f>
        <v/>
      </c>
      <c r="C5968" s="3">
        <f ca="1">MAX(MAX(A$2:A5967),MAX(H$2:H5967))</f>
        <v>1653</v>
      </c>
      <c r="D5968" s="2">
        <f t="shared" si="133"/>
        <v>5969</v>
      </c>
      <c r="E5968" s="2" t="str">
        <f>IF(A5968="",LOOKUP(2, 1/(A$1:A5967&lt;&gt;""), ROW(A$1:A5967)),"")</f>
        <v/>
      </c>
      <c r="F5968" s="2" t="str">
        <f ca="1">IFERROR(IF(H5968&lt;&gt;"",INDEX(ROW(A:A),MATCH(H5968,A:A,0)),LOOKUP(2,1/(H$1:H5967=A5968),ROW(H$1:H5967))),"")</f>
        <v/>
      </c>
      <c r="G5968" s="3">
        <f ca="1">IF(D5968&gt;ROW()+1,IF(D5968&lt;&gt;"",SUM(G5969:INDIRECT("G"&amp;(D5968-1))),I5968*INDIRECT("G"&amp;F5968)),1)</f>
        <v>1</v>
      </c>
      <c r="H5968" s="6">
        <f ca="1">IF(J5968="",IF(COUNTIF(K$2:K5967,K5968)&gt;0,INDIRECT("H"&amp;MATCH(K5968,K$2:K5967,0)+1),IF(COUNTIF(J$2:J5967,K5968)&gt;0,INDIRECT("A"&amp;MATCH(K5968,J$2:J5967,0)+1),C5968+1)),"")</f>
        <v>0</v>
      </c>
      <c r="I5968">
        <f t="shared" ca="1" si="134"/>
        <v>1</v>
      </c>
      <c r="J5968" s="2" t="str">
        <f t="shared" ca="1" si="135"/>
        <v/>
      </c>
      <c r="L5968">
        <f t="shared" si="136"/>
        <v>1</v>
      </c>
      <c r="M5968" t="str">
        <f t="shared" si="137"/>
        <v/>
      </c>
      <c r="N5968" s="2" t="str">
        <f t="shared" si="138"/>
        <v/>
      </c>
      <c r="O5968" s="2" t="str">
        <f t="shared" si="139"/>
        <v/>
      </c>
      <c r="T5968" s="2">
        <f t="shared" si="140"/>
        <v>0</v>
      </c>
      <c r="W5968" s="2">
        <f>IF(X5968&lt;&gt;"",VLOOKUP(X5968,燃料!B$12:D$18,3,0)*Y5968,0)</f>
        <v>0</v>
      </c>
      <c r="Y5968" s="2">
        <f t="shared" si="141"/>
        <v>0</v>
      </c>
      <c r="AB5968">
        <f>IF(X5968&lt;&gt;0,VLOOKUP(X5968,燃料!$B$12:$H$18,7,0)*Y5968,0)</f>
        <v>0</v>
      </c>
      <c r="AE5968" s="9">
        <f t="shared" si="142"/>
        <v>0</v>
      </c>
      <c r="AH5968">
        <v>1</v>
      </c>
      <c r="AQ5968" s="2">
        <f ca="1">IF($D5968&lt;&gt;"",IF(K5968&lt;&gt;0,INDIRECT("AQ"&amp;K5968),$AH5968*($T5968+IF($D5968&gt;ROW()+1,SUM(AQ5969:INDIRECT("AQ"&amp;$D5968-1)),0))/$L5968),$N5968*INDIRECT("AQ"&amp;$F5968))</f>
        <v>0</v>
      </c>
      <c r="AR5968" s="2">
        <f ca="1">IF($D5968&lt;&gt;"",IF(K5968&lt;&gt;0,INDIRECT("AR"&amp;K5968),$AH5968*($W5968+$AC5968+$AD5968+IF($D5968&gt;(ROW()+1),SUM(AR5969:INDIRECT("AR"&amp;$D5968-1)),0))/$L5968),$N5968*INDIRECT("AR"&amp;$F5968))</f>
        <v>0</v>
      </c>
      <c r="AS5968" s="7">
        <f ca="1">AQ5968*燃料!$D$15+AR5968</f>
        <v>0</v>
      </c>
      <c r="AT5968" s="2">
        <f ca="1">AQ5968*燃料!$H$15</f>
        <v>0</v>
      </c>
      <c r="AU5968" s="2">
        <f ca="1">IF($D5968&lt;&gt;"",IF(K5968&lt;&gt;0,INDIRECT("AU"&amp;K5968),$AH5968*($AB5968+IF($D5968&gt;(ROW()+1),SUM(AU5969:INDIRECT("AU"&amp;$D5968-1)),0))/$L5968),$N5968*INDIRECT("AU"&amp;$F5968))</f>
        <v>0</v>
      </c>
      <c r="AV5968" s="2">
        <f ca="1">IF($D5968&lt;&gt;"",IF(K5968&lt;&gt;0,INDIRECT("AV"&amp;K5968),$AH5968*($AE5968+IF($D5968&gt;(ROW()+1),SUM(AV5969:INDIRECT("AV"&amp;$D5968-1)),0))/$L5968),$N5968*INDIRECT("AV"&amp;$F5968))</f>
        <v>0</v>
      </c>
      <c r="AW5968" s="7">
        <f t="shared" ca="1" si="143"/>
        <v>0</v>
      </c>
      <c r="AX5968" s="2">
        <f t="shared" ca="1" si="144"/>
        <v>1</v>
      </c>
      <c r="AY5968">
        <v>0</v>
      </c>
      <c r="AZ5968" t="s">
        <v>33</v>
      </c>
      <c r="BA5968">
        <f t="shared" si="145"/>
        <v>5969</v>
      </c>
      <c r="BB5968" t="str">
        <f t="shared" si="146"/>
        <v/>
      </c>
      <c r="BC5968" t="str">
        <f t="shared" ca="1" si="147"/>
        <v/>
      </c>
      <c r="BE5968" s="2" t="str">
        <f t="shared" ca="1" si="148"/>
        <v/>
      </c>
      <c r="BF5968" s="2" t="str">
        <f t="shared" si="149"/>
        <v/>
      </c>
      <c r="BG5968" s="2" t="str">
        <f t="shared" ca="1" si="150"/>
        <v/>
      </c>
      <c r="BR5968" t="str">
        <f t="shared" ca="1" si="151"/>
        <v/>
      </c>
      <c r="BS5968" s="1" t="str">
        <f t="shared" ca="1" si="152"/>
        <v/>
      </c>
      <c r="BT5968" s="1" t="str">
        <f t="shared" ca="1" si="153"/>
        <v/>
      </c>
      <c r="BU5968">
        <f>ROW()</f>
        <v>5968</v>
      </c>
    </row>
    <row r="5969" spans="1:73" x14ac:dyDescent="0.45">
      <c r="A5969" s="2">
        <f>IF(K5969="",MAX(A$2:A5968)+1,"")</f>
        <v>1655</v>
      </c>
      <c r="B5969" s="3" t="str">
        <f ca="1">IFERROR(IF(A5969&lt;&gt;"",MATCH(A5969,H$2:H5968,0)+1,""),"")</f>
        <v/>
      </c>
      <c r="C5969" s="3">
        <f ca="1">MAX(MAX(A$2:A5968),MAX(H$2:H5968))</f>
        <v>1654</v>
      </c>
      <c r="D5969" s="2">
        <f t="shared" si="133"/>
        <v>5970</v>
      </c>
      <c r="E5969" s="2" t="str">
        <f>IF(A5969="",LOOKUP(2, 1/(A$1:A5968&lt;&gt;""), ROW(A$1:A5968)),"")</f>
        <v/>
      </c>
      <c r="F5969" s="2" t="str">
        <f ca="1">IFERROR(IF(H5969&lt;&gt;"",INDEX(ROW(A:A),MATCH(H5969,A:A,0)),LOOKUP(2,1/(H$1:H5968=A5969),ROW(H$1:H5968))),"")</f>
        <v/>
      </c>
      <c r="G5969" s="3">
        <f ca="1">IF(D5969&gt;ROW()+1,IF(D5969&lt;&gt;"",SUM(G5970:INDIRECT("G"&amp;(D5969-1))),I5969*INDIRECT("G"&amp;F5969)),1)</f>
        <v>1</v>
      </c>
      <c r="H5969" s="6">
        <f ca="1">IF(J5969="",IF(COUNTIF(K$2:K5968,K5969)&gt;0,INDIRECT("H"&amp;MATCH(K5969,K$2:K5968,0)+1),IF(COUNTIF(J$2:J5968,K5969)&gt;0,INDIRECT("A"&amp;MATCH(K5969,J$2:J5968,0)+1),C5969+1)),"")</f>
        <v>0</v>
      </c>
      <c r="I5969">
        <f t="shared" ca="1" si="134"/>
        <v>1</v>
      </c>
      <c r="J5969" s="2" t="str">
        <f t="shared" ca="1" si="135"/>
        <v/>
      </c>
      <c r="L5969">
        <f t="shared" si="136"/>
        <v>1</v>
      </c>
      <c r="M5969" t="str">
        <f t="shared" si="137"/>
        <v/>
      </c>
      <c r="N5969" s="2" t="str">
        <f t="shared" si="138"/>
        <v/>
      </c>
      <c r="O5969" s="2" t="str">
        <f t="shared" si="139"/>
        <v/>
      </c>
      <c r="T5969" s="2">
        <f t="shared" si="140"/>
        <v>0</v>
      </c>
      <c r="W5969" s="2">
        <f>IF(X5969&lt;&gt;"",VLOOKUP(X5969,燃料!B$12:D$18,3,0)*Y5969,0)</f>
        <v>0</v>
      </c>
      <c r="Y5969" s="2">
        <f t="shared" si="141"/>
        <v>0</v>
      </c>
      <c r="AB5969">
        <f>IF(X5969&lt;&gt;0,VLOOKUP(X5969,燃料!$B$12:$H$18,7,0)*Y5969,0)</f>
        <v>0</v>
      </c>
      <c r="AE5969" s="9">
        <f t="shared" si="142"/>
        <v>0</v>
      </c>
      <c r="AH5969">
        <v>1</v>
      </c>
      <c r="AQ5969" s="2">
        <f ca="1">IF($D5969&lt;&gt;"",IF(K5969&lt;&gt;0,INDIRECT("AQ"&amp;K5969),$AH5969*($T5969+IF($D5969&gt;ROW()+1,SUM(AQ5970:INDIRECT("AQ"&amp;$D5969-1)),0))/$L5969),$N5969*INDIRECT("AQ"&amp;$F5969))</f>
        <v>0</v>
      </c>
      <c r="AR5969" s="2">
        <f ca="1">IF($D5969&lt;&gt;"",IF(K5969&lt;&gt;0,INDIRECT("AR"&amp;K5969),$AH5969*($W5969+$AC5969+$AD5969+IF($D5969&gt;(ROW()+1),SUM(AR5970:INDIRECT("AR"&amp;$D5969-1)),0))/$L5969),$N5969*INDIRECT("AR"&amp;$F5969))</f>
        <v>0</v>
      </c>
      <c r="AS5969" s="7">
        <f ca="1">AQ5969*燃料!$D$15+AR5969</f>
        <v>0</v>
      </c>
      <c r="AT5969" s="2">
        <f ca="1">AQ5969*燃料!$H$15</f>
        <v>0</v>
      </c>
      <c r="AU5969" s="2">
        <f ca="1">IF($D5969&lt;&gt;"",IF(K5969&lt;&gt;0,INDIRECT("AU"&amp;K5969),$AH5969*($AB5969+IF($D5969&gt;(ROW()+1),SUM(AU5970:INDIRECT("AU"&amp;$D5969-1)),0))/$L5969),$N5969*INDIRECT("AU"&amp;$F5969))</f>
        <v>0</v>
      </c>
      <c r="AV5969" s="2">
        <f ca="1">IF($D5969&lt;&gt;"",IF(K5969&lt;&gt;0,INDIRECT("AV"&amp;K5969),$AH5969*($AE5969+IF($D5969&gt;(ROW()+1),SUM(AV5970:INDIRECT("AV"&amp;$D5969-1)),0))/$L5969),$N5969*INDIRECT("AV"&amp;$F5969))</f>
        <v>0</v>
      </c>
      <c r="AW5969" s="7">
        <f t="shared" ca="1" si="143"/>
        <v>0</v>
      </c>
      <c r="AX5969" s="2">
        <f t="shared" ca="1" si="144"/>
        <v>1</v>
      </c>
      <c r="AY5969">
        <v>0</v>
      </c>
      <c r="AZ5969" t="s">
        <v>33</v>
      </c>
      <c r="BA5969">
        <f t="shared" si="145"/>
        <v>5970</v>
      </c>
      <c r="BB5969" t="str">
        <f t="shared" si="146"/>
        <v/>
      </c>
      <c r="BC5969" t="str">
        <f t="shared" ca="1" si="147"/>
        <v/>
      </c>
      <c r="BE5969" s="2" t="str">
        <f t="shared" ca="1" si="148"/>
        <v/>
      </c>
      <c r="BF5969" s="2" t="str">
        <f t="shared" si="149"/>
        <v/>
      </c>
      <c r="BG5969" s="2" t="str">
        <f t="shared" ca="1" si="150"/>
        <v/>
      </c>
      <c r="BR5969" t="str">
        <f t="shared" ca="1" si="151"/>
        <v/>
      </c>
      <c r="BS5969" s="1" t="str">
        <f t="shared" ca="1" si="152"/>
        <v/>
      </c>
      <c r="BT5969" s="1" t="str">
        <f t="shared" ca="1" si="153"/>
        <v/>
      </c>
      <c r="BU5969">
        <f>ROW()</f>
        <v>5969</v>
      </c>
    </row>
    <row r="5970" spans="1:73" x14ac:dyDescent="0.45">
      <c r="A5970" s="2">
        <f>IF(K5970="",MAX(A$2:A5969)+1,"")</f>
        <v>1656</v>
      </c>
      <c r="B5970" s="3" t="str">
        <f ca="1">IFERROR(IF(A5970&lt;&gt;"",MATCH(A5970,H$2:H5969,0)+1,""),"")</f>
        <v/>
      </c>
      <c r="C5970" s="3">
        <f ca="1">MAX(MAX(A$2:A5969),MAX(H$2:H5969))</f>
        <v>1655</v>
      </c>
      <c r="D5970" s="2">
        <f t="shared" si="133"/>
        <v>5971</v>
      </c>
      <c r="E5970" s="2" t="str">
        <f>IF(A5970="",LOOKUP(2, 1/(A$1:A5969&lt;&gt;""), ROW(A$1:A5969)),"")</f>
        <v/>
      </c>
      <c r="F5970" s="2" t="str">
        <f ca="1">IFERROR(IF(H5970&lt;&gt;"",INDEX(ROW(A:A),MATCH(H5970,A:A,0)),LOOKUP(2,1/(H$1:H5969=A5970),ROW(H$1:H5969))),"")</f>
        <v/>
      </c>
      <c r="G5970" s="3">
        <f ca="1">IF(D5970&gt;ROW()+1,IF(D5970&lt;&gt;"",SUM(G5971:INDIRECT("G"&amp;(D5970-1))),I5970*INDIRECT("G"&amp;F5970)),1)</f>
        <v>1</v>
      </c>
      <c r="H5970" s="6">
        <f ca="1">IF(J5970="",IF(COUNTIF(K$2:K5969,K5970)&gt;0,INDIRECT("H"&amp;MATCH(K5970,K$2:K5969,0)+1),IF(COUNTIF(J$2:J5969,K5970)&gt;0,INDIRECT("A"&amp;MATCH(K5970,J$2:J5969,0)+1),C5970+1)),"")</f>
        <v>0</v>
      </c>
      <c r="I5970">
        <f t="shared" ca="1" si="134"/>
        <v>1</v>
      </c>
      <c r="J5970" s="2" t="str">
        <f t="shared" ca="1" si="135"/>
        <v/>
      </c>
      <c r="L5970">
        <f t="shared" si="136"/>
        <v>1</v>
      </c>
      <c r="M5970" t="str">
        <f t="shared" si="137"/>
        <v/>
      </c>
      <c r="N5970" s="2" t="str">
        <f t="shared" si="138"/>
        <v/>
      </c>
      <c r="O5970" s="2" t="str">
        <f t="shared" si="139"/>
        <v/>
      </c>
      <c r="T5970" s="2">
        <f t="shared" si="140"/>
        <v>0</v>
      </c>
      <c r="W5970" s="2">
        <f>IF(X5970&lt;&gt;"",VLOOKUP(X5970,燃料!B$12:D$18,3,0)*Y5970,0)</f>
        <v>0</v>
      </c>
      <c r="Y5970" s="2">
        <f t="shared" si="141"/>
        <v>0</v>
      </c>
      <c r="AB5970">
        <f>IF(X5970&lt;&gt;0,VLOOKUP(X5970,燃料!$B$12:$H$18,7,0)*Y5970,0)</f>
        <v>0</v>
      </c>
      <c r="AE5970" s="9">
        <f t="shared" si="142"/>
        <v>0</v>
      </c>
      <c r="AH5970">
        <v>1</v>
      </c>
      <c r="AQ5970" s="2">
        <f ca="1">IF($D5970&lt;&gt;"",IF(K5970&lt;&gt;0,INDIRECT("AQ"&amp;K5970),$AH5970*($T5970+IF($D5970&gt;ROW()+1,SUM(AQ5971:INDIRECT("AQ"&amp;$D5970-1)),0))/$L5970),$N5970*INDIRECT("AQ"&amp;$F5970))</f>
        <v>0</v>
      </c>
      <c r="AR5970" s="2">
        <f ca="1">IF($D5970&lt;&gt;"",IF(K5970&lt;&gt;0,INDIRECT("AR"&amp;K5970),$AH5970*($W5970+$AC5970+$AD5970+IF($D5970&gt;(ROW()+1),SUM(AR5971:INDIRECT("AR"&amp;$D5970-1)),0))/$L5970),$N5970*INDIRECT("AR"&amp;$F5970))</f>
        <v>0</v>
      </c>
      <c r="AS5970" s="7">
        <f ca="1">AQ5970*燃料!$D$15+AR5970</f>
        <v>0</v>
      </c>
      <c r="AT5970" s="2">
        <f ca="1">AQ5970*燃料!$H$15</f>
        <v>0</v>
      </c>
      <c r="AU5970" s="2">
        <f ca="1">IF($D5970&lt;&gt;"",IF(K5970&lt;&gt;0,INDIRECT("AU"&amp;K5970),$AH5970*($AB5970+IF($D5970&gt;(ROW()+1),SUM(AU5971:INDIRECT("AU"&amp;$D5970-1)),0))/$L5970),$N5970*INDIRECT("AU"&amp;$F5970))</f>
        <v>0</v>
      </c>
      <c r="AV5970" s="2">
        <f ca="1">IF($D5970&lt;&gt;"",IF(K5970&lt;&gt;0,INDIRECT("AV"&amp;K5970),$AH5970*($AE5970+IF($D5970&gt;(ROW()+1),SUM(AV5971:INDIRECT("AV"&amp;$D5970-1)),0))/$L5970),$N5970*INDIRECT("AV"&amp;$F5970))</f>
        <v>0</v>
      </c>
      <c r="AW5970" s="7">
        <f t="shared" ca="1" si="143"/>
        <v>0</v>
      </c>
      <c r="AX5970" s="2">
        <f t="shared" ca="1" si="144"/>
        <v>1</v>
      </c>
      <c r="AY5970">
        <v>0</v>
      </c>
      <c r="AZ5970" t="s">
        <v>33</v>
      </c>
      <c r="BA5970">
        <f t="shared" si="145"/>
        <v>5971</v>
      </c>
      <c r="BB5970" t="str">
        <f t="shared" si="146"/>
        <v/>
      </c>
      <c r="BC5970" t="str">
        <f t="shared" ca="1" si="147"/>
        <v/>
      </c>
      <c r="BE5970" s="2" t="str">
        <f t="shared" ca="1" si="148"/>
        <v/>
      </c>
      <c r="BF5970" s="2" t="str">
        <f t="shared" si="149"/>
        <v/>
      </c>
      <c r="BG5970" s="2" t="str">
        <f t="shared" ca="1" si="150"/>
        <v/>
      </c>
      <c r="BR5970" t="str">
        <f t="shared" ca="1" si="151"/>
        <v/>
      </c>
      <c r="BS5970" s="1" t="str">
        <f t="shared" ca="1" si="152"/>
        <v/>
      </c>
      <c r="BT5970" s="1" t="str">
        <f t="shared" ca="1" si="153"/>
        <v/>
      </c>
      <c r="BU5970">
        <f>ROW()</f>
        <v>5970</v>
      </c>
    </row>
    <row r="5971" spans="1:73" x14ac:dyDescent="0.45">
      <c r="A5971" s="2">
        <f>IF(K5971="",MAX(A$2:A5970)+1,"")</f>
        <v>1657</v>
      </c>
      <c r="B5971" s="3" t="str">
        <f ca="1">IFERROR(IF(A5971&lt;&gt;"",MATCH(A5971,H$2:H5970,0)+1,""),"")</f>
        <v/>
      </c>
      <c r="C5971" s="3">
        <f ca="1">MAX(MAX(A$2:A5970),MAX(H$2:H5970))</f>
        <v>1656</v>
      </c>
      <c r="D5971" s="2">
        <f t="shared" si="133"/>
        <v>5972</v>
      </c>
      <c r="E5971" s="2" t="str">
        <f>IF(A5971="",LOOKUP(2, 1/(A$1:A5970&lt;&gt;""), ROW(A$1:A5970)),"")</f>
        <v/>
      </c>
      <c r="F5971" s="2" t="str">
        <f ca="1">IFERROR(IF(H5971&lt;&gt;"",INDEX(ROW(A:A),MATCH(H5971,A:A,0)),LOOKUP(2,1/(H$1:H5970=A5971),ROW(H$1:H5970))),"")</f>
        <v/>
      </c>
      <c r="G5971" s="3">
        <f ca="1">IF(D5971&gt;ROW()+1,IF(D5971&lt;&gt;"",SUM(G5972:INDIRECT("G"&amp;(D5971-1))),I5971*INDIRECT("G"&amp;F5971)),1)</f>
        <v>1</v>
      </c>
      <c r="H5971" s="6">
        <f ca="1">IF(J5971="",IF(COUNTIF(K$2:K5970,K5971)&gt;0,INDIRECT("H"&amp;MATCH(K5971,K$2:K5970,0)+1),IF(COUNTIF(J$2:J5970,K5971)&gt;0,INDIRECT("A"&amp;MATCH(K5971,J$2:J5970,0)+1),C5971+1)),"")</f>
        <v>0</v>
      </c>
      <c r="I5971">
        <f t="shared" ca="1" si="134"/>
        <v>1</v>
      </c>
      <c r="J5971" s="2" t="str">
        <f t="shared" ca="1" si="135"/>
        <v/>
      </c>
      <c r="L5971">
        <f t="shared" si="136"/>
        <v>1</v>
      </c>
      <c r="M5971" t="str">
        <f t="shared" si="137"/>
        <v/>
      </c>
      <c r="N5971" s="2" t="str">
        <f t="shared" si="138"/>
        <v/>
      </c>
      <c r="O5971" s="2" t="str">
        <f t="shared" si="139"/>
        <v/>
      </c>
      <c r="T5971" s="2">
        <f t="shared" si="140"/>
        <v>0</v>
      </c>
      <c r="W5971" s="2">
        <f>IF(X5971&lt;&gt;"",VLOOKUP(X5971,燃料!B$12:D$18,3,0)*Y5971,0)</f>
        <v>0</v>
      </c>
      <c r="Y5971" s="2">
        <f t="shared" si="141"/>
        <v>0</v>
      </c>
      <c r="AB5971">
        <f>IF(X5971&lt;&gt;0,VLOOKUP(X5971,燃料!$B$12:$H$18,7,0)*Y5971,0)</f>
        <v>0</v>
      </c>
      <c r="AE5971" s="9">
        <f t="shared" si="142"/>
        <v>0</v>
      </c>
      <c r="AH5971">
        <v>1</v>
      </c>
      <c r="AQ5971" s="2">
        <f ca="1">IF($D5971&lt;&gt;"",IF(K5971&lt;&gt;0,INDIRECT("AQ"&amp;K5971),$AH5971*($T5971+IF($D5971&gt;ROW()+1,SUM(AQ5972:INDIRECT("AQ"&amp;$D5971-1)),0))/$L5971),$N5971*INDIRECT("AQ"&amp;$F5971))</f>
        <v>0</v>
      </c>
      <c r="AR5971" s="2">
        <f ca="1">IF($D5971&lt;&gt;"",IF(K5971&lt;&gt;0,INDIRECT("AR"&amp;K5971),$AH5971*($W5971+$AC5971+$AD5971+IF($D5971&gt;(ROW()+1),SUM(AR5972:INDIRECT("AR"&amp;$D5971-1)),0))/$L5971),$N5971*INDIRECT("AR"&amp;$F5971))</f>
        <v>0</v>
      </c>
      <c r="AS5971" s="7">
        <f ca="1">AQ5971*燃料!$D$15+AR5971</f>
        <v>0</v>
      </c>
      <c r="AT5971" s="2">
        <f ca="1">AQ5971*燃料!$H$15</f>
        <v>0</v>
      </c>
      <c r="AU5971" s="2">
        <f ca="1">IF($D5971&lt;&gt;"",IF(K5971&lt;&gt;0,INDIRECT("AU"&amp;K5971),$AH5971*($AB5971+IF($D5971&gt;(ROW()+1),SUM(AU5972:INDIRECT("AU"&amp;$D5971-1)),0))/$L5971),$N5971*INDIRECT("AU"&amp;$F5971))</f>
        <v>0</v>
      </c>
      <c r="AV5971" s="2">
        <f ca="1">IF($D5971&lt;&gt;"",IF(K5971&lt;&gt;0,INDIRECT("AV"&amp;K5971),$AH5971*($AE5971+IF($D5971&gt;(ROW()+1),SUM(AV5972:INDIRECT("AV"&amp;$D5971-1)),0))/$L5971),$N5971*INDIRECT("AV"&amp;$F5971))</f>
        <v>0</v>
      </c>
      <c r="AW5971" s="7">
        <f t="shared" ca="1" si="143"/>
        <v>0</v>
      </c>
      <c r="AX5971" s="2">
        <f t="shared" ca="1" si="144"/>
        <v>1</v>
      </c>
      <c r="AY5971">
        <v>0</v>
      </c>
      <c r="AZ5971" t="s">
        <v>33</v>
      </c>
      <c r="BA5971">
        <f t="shared" si="145"/>
        <v>5972</v>
      </c>
      <c r="BB5971" t="str">
        <f t="shared" si="146"/>
        <v/>
      </c>
      <c r="BC5971" t="str">
        <f t="shared" ca="1" si="147"/>
        <v/>
      </c>
      <c r="BE5971" s="2" t="str">
        <f t="shared" ca="1" si="148"/>
        <v/>
      </c>
      <c r="BF5971" s="2" t="str">
        <f t="shared" si="149"/>
        <v/>
      </c>
      <c r="BG5971" s="2" t="str">
        <f t="shared" ca="1" si="150"/>
        <v/>
      </c>
      <c r="BR5971" t="str">
        <f t="shared" ca="1" si="151"/>
        <v/>
      </c>
      <c r="BS5971" s="1" t="str">
        <f t="shared" ca="1" si="152"/>
        <v/>
      </c>
      <c r="BT5971" s="1" t="str">
        <f t="shared" ca="1" si="153"/>
        <v/>
      </c>
      <c r="BU5971">
        <f>ROW()</f>
        <v>5971</v>
      </c>
    </row>
    <row r="5972" spans="1:73" x14ac:dyDescent="0.45">
      <c r="A5972" s="2">
        <f>IF(K5972="",MAX(A$2:A5971)+1,"")</f>
        <v>1658</v>
      </c>
      <c r="B5972" s="3" t="str">
        <f ca="1">IFERROR(IF(A5972&lt;&gt;"",MATCH(A5972,H$2:H5971,0)+1,""),"")</f>
        <v/>
      </c>
      <c r="C5972" s="3">
        <f ca="1">MAX(MAX(A$2:A5971),MAX(H$2:H5971))</f>
        <v>1657</v>
      </c>
      <c r="D5972" s="2">
        <f t="shared" si="133"/>
        <v>5973</v>
      </c>
      <c r="E5972" s="2" t="str">
        <f>IF(A5972="",LOOKUP(2, 1/(A$1:A5971&lt;&gt;""), ROW(A$1:A5971)),"")</f>
        <v/>
      </c>
      <c r="F5972" s="2" t="str">
        <f ca="1">IFERROR(IF(H5972&lt;&gt;"",INDEX(ROW(A:A),MATCH(H5972,A:A,0)),LOOKUP(2,1/(H$1:H5971=A5972),ROW(H$1:H5971))),"")</f>
        <v/>
      </c>
      <c r="G5972" s="3">
        <f ca="1">IF(D5972&gt;ROW()+1,IF(D5972&lt;&gt;"",SUM(G5973:INDIRECT("G"&amp;(D5972-1))),I5972*INDIRECT("G"&amp;F5972)),1)</f>
        <v>1</v>
      </c>
      <c r="H5972" s="6">
        <f ca="1">IF(J5972="",IF(COUNTIF(K$2:K5971,K5972)&gt;0,INDIRECT("H"&amp;MATCH(K5972,K$2:K5971,0)+1),IF(COUNTIF(J$2:J5971,K5972)&gt;0,INDIRECT("A"&amp;MATCH(K5972,J$2:J5971,0)+1),C5972+1)),"")</f>
        <v>0</v>
      </c>
      <c r="I5972">
        <f t="shared" ca="1" si="134"/>
        <v>1</v>
      </c>
      <c r="J5972" s="2" t="str">
        <f t="shared" ca="1" si="135"/>
        <v/>
      </c>
      <c r="L5972">
        <f t="shared" si="136"/>
        <v>1</v>
      </c>
      <c r="M5972" t="str">
        <f t="shared" si="137"/>
        <v/>
      </c>
      <c r="N5972" s="2" t="str">
        <f t="shared" si="138"/>
        <v/>
      </c>
      <c r="O5972" s="2" t="str">
        <f t="shared" si="139"/>
        <v/>
      </c>
      <c r="T5972" s="2">
        <f t="shared" si="140"/>
        <v>0</v>
      </c>
      <c r="W5972" s="2">
        <f>IF(X5972&lt;&gt;"",VLOOKUP(X5972,燃料!B$12:D$18,3,0)*Y5972,0)</f>
        <v>0</v>
      </c>
      <c r="Y5972" s="2">
        <f t="shared" si="141"/>
        <v>0</v>
      </c>
      <c r="AB5972">
        <f>IF(X5972&lt;&gt;0,VLOOKUP(X5972,燃料!$B$12:$H$18,7,0)*Y5972,0)</f>
        <v>0</v>
      </c>
      <c r="AE5972" s="9">
        <f t="shared" si="142"/>
        <v>0</v>
      </c>
      <c r="AH5972">
        <v>1</v>
      </c>
      <c r="AQ5972" s="2">
        <f ca="1">IF($D5972&lt;&gt;"",IF(K5972&lt;&gt;0,INDIRECT("AQ"&amp;K5972),$AH5972*($T5972+IF($D5972&gt;ROW()+1,SUM(AQ5973:INDIRECT("AQ"&amp;$D5972-1)),0))/$L5972),$N5972*INDIRECT("AQ"&amp;$F5972))</f>
        <v>0</v>
      </c>
      <c r="AR5972" s="2">
        <f ca="1">IF($D5972&lt;&gt;"",IF(K5972&lt;&gt;0,INDIRECT("AR"&amp;K5972),$AH5972*($W5972+$AC5972+$AD5972+IF($D5972&gt;(ROW()+1),SUM(AR5973:INDIRECT("AR"&amp;$D5972-1)),0))/$L5972),$N5972*INDIRECT("AR"&amp;$F5972))</f>
        <v>0</v>
      </c>
      <c r="AS5972" s="7">
        <f ca="1">AQ5972*燃料!$D$15+AR5972</f>
        <v>0</v>
      </c>
      <c r="AT5972" s="2">
        <f ca="1">AQ5972*燃料!$H$15</f>
        <v>0</v>
      </c>
      <c r="AU5972" s="2">
        <f ca="1">IF($D5972&lt;&gt;"",IF(K5972&lt;&gt;0,INDIRECT("AU"&amp;K5972),$AH5972*($AB5972+IF($D5972&gt;(ROW()+1),SUM(AU5973:INDIRECT("AU"&amp;$D5972-1)),0))/$L5972),$N5972*INDIRECT("AU"&amp;$F5972))</f>
        <v>0</v>
      </c>
      <c r="AV5972" s="2">
        <f ca="1">IF($D5972&lt;&gt;"",IF(K5972&lt;&gt;0,INDIRECT("AV"&amp;K5972),$AH5972*($AE5972+IF($D5972&gt;(ROW()+1),SUM(AV5973:INDIRECT("AV"&amp;$D5972-1)),0))/$L5972),$N5972*INDIRECT("AV"&amp;$F5972))</f>
        <v>0</v>
      </c>
      <c r="AW5972" s="7">
        <f t="shared" ca="1" si="143"/>
        <v>0</v>
      </c>
      <c r="AX5972" s="2">
        <f t="shared" ca="1" si="144"/>
        <v>1</v>
      </c>
      <c r="AY5972">
        <v>0</v>
      </c>
      <c r="AZ5972" t="s">
        <v>33</v>
      </c>
      <c r="BA5972">
        <f t="shared" si="145"/>
        <v>5973</v>
      </c>
      <c r="BB5972" t="str">
        <f t="shared" si="146"/>
        <v/>
      </c>
      <c r="BC5972" t="str">
        <f t="shared" ca="1" si="147"/>
        <v/>
      </c>
      <c r="BE5972" s="2" t="str">
        <f t="shared" ca="1" si="148"/>
        <v/>
      </c>
      <c r="BF5972" s="2" t="str">
        <f t="shared" si="149"/>
        <v/>
      </c>
      <c r="BG5972" s="2" t="str">
        <f t="shared" ca="1" si="150"/>
        <v/>
      </c>
      <c r="BR5972" t="str">
        <f t="shared" ca="1" si="151"/>
        <v/>
      </c>
      <c r="BS5972" s="1" t="str">
        <f t="shared" ca="1" si="152"/>
        <v/>
      </c>
      <c r="BT5972" s="1" t="str">
        <f t="shared" ca="1" si="153"/>
        <v/>
      </c>
      <c r="BU5972">
        <f>ROW()</f>
        <v>5972</v>
      </c>
    </row>
    <row r="5973" spans="1:73" x14ac:dyDescent="0.45">
      <c r="A5973" s="2">
        <f>IF(K5973="",MAX(A$2:A5972)+1,"")</f>
        <v>1659</v>
      </c>
      <c r="B5973" s="3" t="str">
        <f ca="1">IFERROR(IF(A5973&lt;&gt;"",MATCH(A5973,H$2:H5972,0)+1,""),"")</f>
        <v/>
      </c>
      <c r="C5973" s="3">
        <f ca="1">MAX(MAX(A$2:A5972),MAX(H$2:H5972))</f>
        <v>1658</v>
      </c>
      <c r="D5973" s="2">
        <f t="shared" si="133"/>
        <v>5974</v>
      </c>
      <c r="E5973" s="2" t="str">
        <f>IF(A5973="",LOOKUP(2, 1/(A$1:A5972&lt;&gt;""), ROW(A$1:A5972)),"")</f>
        <v/>
      </c>
      <c r="F5973" s="2" t="str">
        <f ca="1">IFERROR(IF(H5973&lt;&gt;"",INDEX(ROW(A:A),MATCH(H5973,A:A,0)),LOOKUP(2,1/(H$1:H5972=A5973),ROW(H$1:H5972))),"")</f>
        <v/>
      </c>
      <c r="G5973" s="3">
        <f ca="1">IF(D5973&gt;ROW()+1,IF(D5973&lt;&gt;"",SUM(G5974:INDIRECT("G"&amp;(D5973-1))),I5973*INDIRECT("G"&amp;F5973)),1)</f>
        <v>1</v>
      </c>
      <c r="H5973" s="6">
        <f ca="1">IF(J5973="",IF(COUNTIF(K$2:K5972,K5973)&gt;0,INDIRECT("H"&amp;MATCH(K5973,K$2:K5972,0)+1),IF(COUNTIF(J$2:J5972,K5973)&gt;0,INDIRECT("A"&amp;MATCH(K5973,J$2:J5972,0)+1),C5973+1)),"")</f>
        <v>0</v>
      </c>
      <c r="I5973">
        <f t="shared" ca="1" si="134"/>
        <v>1</v>
      </c>
      <c r="J5973" s="2" t="str">
        <f t="shared" ca="1" si="135"/>
        <v/>
      </c>
      <c r="L5973">
        <f t="shared" si="136"/>
        <v>1</v>
      </c>
      <c r="M5973" t="str">
        <f t="shared" si="137"/>
        <v/>
      </c>
      <c r="N5973" s="2" t="str">
        <f t="shared" si="138"/>
        <v/>
      </c>
      <c r="O5973" s="2" t="str">
        <f t="shared" si="139"/>
        <v/>
      </c>
      <c r="T5973" s="2">
        <f t="shared" si="140"/>
        <v>0</v>
      </c>
      <c r="W5973" s="2">
        <f>IF(X5973&lt;&gt;"",VLOOKUP(X5973,燃料!B$12:D$18,3,0)*Y5973,0)</f>
        <v>0</v>
      </c>
      <c r="Y5973" s="2">
        <f t="shared" si="141"/>
        <v>0</v>
      </c>
      <c r="AB5973">
        <f>IF(X5973&lt;&gt;0,VLOOKUP(X5973,燃料!$B$12:$H$18,7,0)*Y5973,0)</f>
        <v>0</v>
      </c>
      <c r="AE5973" s="9">
        <f t="shared" si="142"/>
        <v>0</v>
      </c>
      <c r="AH5973">
        <v>1</v>
      </c>
      <c r="AQ5973" s="2">
        <f ca="1">IF($D5973&lt;&gt;"",IF(K5973&lt;&gt;0,INDIRECT("AQ"&amp;K5973),$AH5973*($T5973+IF($D5973&gt;ROW()+1,SUM(AQ5974:INDIRECT("AQ"&amp;$D5973-1)),0))/$L5973),$N5973*INDIRECT("AQ"&amp;$F5973))</f>
        <v>0</v>
      </c>
      <c r="AR5973" s="2">
        <f ca="1">IF($D5973&lt;&gt;"",IF(K5973&lt;&gt;0,INDIRECT("AR"&amp;K5973),$AH5973*($W5973+$AC5973+$AD5973+IF($D5973&gt;(ROW()+1),SUM(AR5974:INDIRECT("AR"&amp;$D5973-1)),0))/$L5973),$N5973*INDIRECT("AR"&amp;$F5973))</f>
        <v>0</v>
      </c>
      <c r="AS5973" s="7">
        <f ca="1">AQ5973*燃料!$D$15+AR5973</f>
        <v>0</v>
      </c>
      <c r="AT5973" s="2">
        <f ca="1">AQ5973*燃料!$H$15</f>
        <v>0</v>
      </c>
      <c r="AU5973" s="2">
        <f ca="1">IF($D5973&lt;&gt;"",IF(K5973&lt;&gt;0,INDIRECT("AU"&amp;K5973),$AH5973*($AB5973+IF($D5973&gt;(ROW()+1),SUM(AU5974:INDIRECT("AU"&amp;$D5973-1)),0))/$L5973),$N5973*INDIRECT("AU"&amp;$F5973))</f>
        <v>0</v>
      </c>
      <c r="AV5973" s="2">
        <f ca="1">IF($D5973&lt;&gt;"",IF(K5973&lt;&gt;0,INDIRECT("AV"&amp;K5973),$AH5973*($AE5973+IF($D5973&gt;(ROW()+1),SUM(AV5974:INDIRECT("AV"&amp;$D5973-1)),0))/$L5973),$N5973*INDIRECT("AV"&amp;$F5973))</f>
        <v>0</v>
      </c>
      <c r="AW5973" s="7">
        <f t="shared" ca="1" si="143"/>
        <v>0</v>
      </c>
      <c r="AX5973" s="2">
        <f t="shared" ca="1" si="144"/>
        <v>1</v>
      </c>
      <c r="AY5973">
        <v>0</v>
      </c>
      <c r="AZ5973" t="s">
        <v>33</v>
      </c>
      <c r="BA5973">
        <f t="shared" si="145"/>
        <v>5974</v>
      </c>
      <c r="BB5973" t="str">
        <f t="shared" si="146"/>
        <v/>
      </c>
      <c r="BC5973" t="str">
        <f t="shared" ca="1" si="147"/>
        <v/>
      </c>
      <c r="BE5973" s="2" t="str">
        <f t="shared" ca="1" si="148"/>
        <v/>
      </c>
      <c r="BF5973" s="2" t="str">
        <f t="shared" si="149"/>
        <v/>
      </c>
      <c r="BG5973" s="2" t="str">
        <f t="shared" ca="1" si="150"/>
        <v/>
      </c>
      <c r="BR5973" t="str">
        <f t="shared" ca="1" si="151"/>
        <v/>
      </c>
      <c r="BS5973" s="1" t="str">
        <f t="shared" ca="1" si="152"/>
        <v/>
      </c>
      <c r="BT5973" s="1" t="str">
        <f t="shared" ca="1" si="153"/>
        <v/>
      </c>
      <c r="BU5973">
        <f>ROW()</f>
        <v>5973</v>
      </c>
    </row>
    <row r="5974" spans="1:73" x14ac:dyDescent="0.45">
      <c r="A5974" s="2">
        <f>IF(K5974="",MAX(A$2:A5973)+1,"")</f>
        <v>1660</v>
      </c>
      <c r="B5974" s="3" t="str">
        <f ca="1">IFERROR(IF(A5974&lt;&gt;"",MATCH(A5974,H$2:H5973,0)+1,""),"")</f>
        <v/>
      </c>
      <c r="C5974" s="3">
        <f ca="1">MAX(MAX(A$2:A5973),MAX(H$2:H5973))</f>
        <v>1659</v>
      </c>
      <c r="D5974" s="2">
        <f t="shared" si="133"/>
        <v>5975</v>
      </c>
      <c r="E5974" s="2" t="str">
        <f>IF(A5974="",LOOKUP(2, 1/(A$1:A5973&lt;&gt;""), ROW(A$1:A5973)),"")</f>
        <v/>
      </c>
      <c r="F5974" s="2" t="str">
        <f ca="1">IFERROR(IF(H5974&lt;&gt;"",INDEX(ROW(A:A),MATCH(H5974,A:A,0)),LOOKUP(2,1/(H$1:H5973=A5974),ROW(H$1:H5973))),"")</f>
        <v/>
      </c>
      <c r="G5974" s="3">
        <f ca="1">IF(D5974&gt;ROW()+1,IF(D5974&lt;&gt;"",SUM(G5975:INDIRECT("G"&amp;(D5974-1))),I5974*INDIRECT("G"&amp;F5974)),1)</f>
        <v>1</v>
      </c>
      <c r="H5974" s="6">
        <f ca="1">IF(J5974="",IF(COUNTIF(K$2:K5973,K5974)&gt;0,INDIRECT("H"&amp;MATCH(K5974,K$2:K5973,0)+1),IF(COUNTIF(J$2:J5973,K5974)&gt;0,INDIRECT("A"&amp;MATCH(K5974,J$2:J5973,0)+1),C5974+1)),"")</f>
        <v>0</v>
      </c>
      <c r="I5974">
        <f t="shared" ca="1" si="134"/>
        <v>1</v>
      </c>
      <c r="J5974" s="2" t="str">
        <f t="shared" ca="1" si="135"/>
        <v/>
      </c>
      <c r="L5974">
        <f t="shared" si="136"/>
        <v>1</v>
      </c>
      <c r="M5974" t="str">
        <f t="shared" si="137"/>
        <v/>
      </c>
      <c r="N5974" s="2" t="str">
        <f t="shared" si="138"/>
        <v/>
      </c>
      <c r="O5974" s="2" t="str">
        <f t="shared" si="139"/>
        <v/>
      </c>
      <c r="T5974" s="2">
        <f t="shared" si="140"/>
        <v>0</v>
      </c>
      <c r="W5974" s="2">
        <f>IF(X5974&lt;&gt;"",VLOOKUP(X5974,燃料!B$12:D$18,3,0)*Y5974,0)</f>
        <v>0</v>
      </c>
      <c r="Y5974" s="2">
        <f t="shared" si="141"/>
        <v>0</v>
      </c>
      <c r="AB5974">
        <f>IF(X5974&lt;&gt;0,VLOOKUP(X5974,燃料!$B$12:$H$18,7,0)*Y5974,0)</f>
        <v>0</v>
      </c>
      <c r="AE5974" s="9">
        <f t="shared" si="142"/>
        <v>0</v>
      </c>
      <c r="AH5974">
        <v>1</v>
      </c>
      <c r="AQ5974" s="2">
        <f ca="1">IF($D5974&lt;&gt;"",IF(K5974&lt;&gt;0,INDIRECT("AQ"&amp;K5974),$AH5974*($T5974+IF($D5974&gt;ROW()+1,SUM(AQ5975:INDIRECT("AQ"&amp;$D5974-1)),0))/$L5974),$N5974*INDIRECT("AQ"&amp;$F5974))</f>
        <v>0</v>
      </c>
      <c r="AR5974" s="2">
        <f ca="1">IF($D5974&lt;&gt;"",IF(K5974&lt;&gt;0,INDIRECT("AR"&amp;K5974),$AH5974*($W5974+$AC5974+$AD5974+IF($D5974&gt;(ROW()+1),SUM(AR5975:INDIRECT("AR"&amp;$D5974-1)),0))/$L5974),$N5974*INDIRECT("AR"&amp;$F5974))</f>
        <v>0</v>
      </c>
      <c r="AS5974" s="7">
        <f ca="1">AQ5974*燃料!$D$15+AR5974</f>
        <v>0</v>
      </c>
      <c r="AT5974" s="2">
        <f ca="1">AQ5974*燃料!$H$15</f>
        <v>0</v>
      </c>
      <c r="AU5974" s="2">
        <f ca="1">IF($D5974&lt;&gt;"",IF(K5974&lt;&gt;0,INDIRECT("AU"&amp;K5974),$AH5974*($AB5974+IF($D5974&gt;(ROW()+1),SUM(AU5975:INDIRECT("AU"&amp;$D5974-1)),0))/$L5974),$N5974*INDIRECT("AU"&amp;$F5974))</f>
        <v>0</v>
      </c>
      <c r="AV5974" s="2">
        <f ca="1">IF($D5974&lt;&gt;"",IF(K5974&lt;&gt;0,INDIRECT("AV"&amp;K5974),$AH5974*($AE5974+IF($D5974&gt;(ROW()+1),SUM(AV5975:INDIRECT("AV"&amp;$D5974-1)),0))/$L5974),$N5974*INDIRECT("AV"&amp;$F5974))</f>
        <v>0</v>
      </c>
      <c r="AW5974" s="7">
        <f t="shared" ca="1" si="143"/>
        <v>0</v>
      </c>
      <c r="AX5974" s="2">
        <f t="shared" ca="1" si="144"/>
        <v>1</v>
      </c>
      <c r="AY5974">
        <v>0</v>
      </c>
      <c r="AZ5974" t="s">
        <v>33</v>
      </c>
      <c r="BA5974">
        <f t="shared" si="145"/>
        <v>5975</v>
      </c>
      <c r="BB5974" t="str">
        <f t="shared" si="146"/>
        <v/>
      </c>
      <c r="BC5974" t="str">
        <f t="shared" ca="1" si="147"/>
        <v/>
      </c>
      <c r="BE5974" s="2" t="str">
        <f t="shared" ca="1" si="148"/>
        <v/>
      </c>
      <c r="BF5974" s="2" t="str">
        <f t="shared" si="149"/>
        <v/>
      </c>
      <c r="BG5974" s="2" t="str">
        <f t="shared" ca="1" si="150"/>
        <v/>
      </c>
      <c r="BR5974" t="str">
        <f t="shared" ca="1" si="151"/>
        <v/>
      </c>
      <c r="BS5974" s="1" t="str">
        <f t="shared" ca="1" si="152"/>
        <v/>
      </c>
      <c r="BT5974" s="1" t="str">
        <f t="shared" ca="1" si="153"/>
        <v/>
      </c>
      <c r="BU5974">
        <f>ROW()</f>
        <v>5974</v>
      </c>
    </row>
    <row r="5975" spans="1:73" x14ac:dyDescent="0.45">
      <c r="A5975" s="2">
        <f>IF(K5975="",MAX(A$2:A5974)+1,"")</f>
        <v>1661</v>
      </c>
      <c r="B5975" s="3" t="str">
        <f ca="1">IFERROR(IF(A5975&lt;&gt;"",MATCH(A5975,H$2:H5974,0)+1,""),"")</f>
        <v/>
      </c>
      <c r="C5975" s="3">
        <f ca="1">MAX(MAX(A$2:A5974),MAX(H$2:H5974))</f>
        <v>1660</v>
      </c>
      <c r="D5975" s="2">
        <f t="shared" si="133"/>
        <v>5976</v>
      </c>
      <c r="E5975" s="2" t="str">
        <f>IF(A5975="",LOOKUP(2, 1/(A$1:A5974&lt;&gt;""), ROW(A$1:A5974)),"")</f>
        <v/>
      </c>
      <c r="F5975" s="2" t="str">
        <f ca="1">IFERROR(IF(H5975&lt;&gt;"",INDEX(ROW(A:A),MATCH(H5975,A:A,0)),LOOKUP(2,1/(H$1:H5974=A5975),ROW(H$1:H5974))),"")</f>
        <v/>
      </c>
      <c r="G5975" s="3">
        <f ca="1">IF(D5975&gt;ROW()+1,IF(D5975&lt;&gt;"",SUM(G5976:INDIRECT("G"&amp;(D5975-1))),I5975*INDIRECT("G"&amp;F5975)),1)</f>
        <v>1</v>
      </c>
      <c r="H5975" s="6">
        <f ca="1">IF(J5975="",IF(COUNTIF(K$2:K5974,K5975)&gt;0,INDIRECT("H"&amp;MATCH(K5975,K$2:K5974,0)+1),IF(COUNTIF(J$2:J5974,K5975)&gt;0,INDIRECT("A"&amp;MATCH(K5975,J$2:J5974,0)+1),C5975+1)),"")</f>
        <v>0</v>
      </c>
      <c r="I5975">
        <f t="shared" ca="1" si="134"/>
        <v>1</v>
      </c>
      <c r="J5975" s="2" t="str">
        <f t="shared" ca="1" si="135"/>
        <v/>
      </c>
      <c r="L5975">
        <f t="shared" si="136"/>
        <v>1</v>
      </c>
      <c r="M5975" t="str">
        <f t="shared" si="137"/>
        <v/>
      </c>
      <c r="N5975" s="2" t="str">
        <f t="shared" si="138"/>
        <v/>
      </c>
      <c r="O5975" s="2" t="str">
        <f t="shared" si="139"/>
        <v/>
      </c>
      <c r="T5975" s="2">
        <f t="shared" si="140"/>
        <v>0</v>
      </c>
      <c r="W5975" s="2">
        <f>IF(X5975&lt;&gt;"",VLOOKUP(X5975,燃料!B$12:D$18,3,0)*Y5975,0)</f>
        <v>0</v>
      </c>
      <c r="Y5975" s="2">
        <f t="shared" si="141"/>
        <v>0</v>
      </c>
      <c r="AB5975">
        <f>IF(X5975&lt;&gt;0,VLOOKUP(X5975,燃料!$B$12:$H$18,7,0)*Y5975,0)</f>
        <v>0</v>
      </c>
      <c r="AE5975" s="9">
        <f t="shared" si="142"/>
        <v>0</v>
      </c>
      <c r="AH5975">
        <v>1</v>
      </c>
      <c r="AQ5975" s="2">
        <f ca="1">IF($D5975&lt;&gt;"",IF(K5975&lt;&gt;0,INDIRECT("AQ"&amp;K5975),$AH5975*($T5975+IF($D5975&gt;ROW()+1,SUM(AQ5976:INDIRECT("AQ"&amp;$D5975-1)),0))/$L5975),$N5975*INDIRECT("AQ"&amp;$F5975))</f>
        <v>0</v>
      </c>
      <c r="AR5975" s="2">
        <f ca="1">IF($D5975&lt;&gt;"",IF(K5975&lt;&gt;0,INDIRECT("AR"&amp;K5975),$AH5975*($W5975+$AC5975+$AD5975+IF($D5975&gt;(ROW()+1),SUM(AR5976:INDIRECT("AR"&amp;$D5975-1)),0))/$L5975),$N5975*INDIRECT("AR"&amp;$F5975))</f>
        <v>0</v>
      </c>
      <c r="AS5975" s="7">
        <f ca="1">AQ5975*燃料!$D$15+AR5975</f>
        <v>0</v>
      </c>
      <c r="AT5975" s="2">
        <f ca="1">AQ5975*燃料!$H$15</f>
        <v>0</v>
      </c>
      <c r="AU5975" s="2">
        <f ca="1">IF($D5975&lt;&gt;"",IF(K5975&lt;&gt;0,INDIRECT("AU"&amp;K5975),$AH5975*($AB5975+IF($D5975&gt;(ROW()+1),SUM(AU5976:INDIRECT("AU"&amp;$D5975-1)),0))/$L5975),$N5975*INDIRECT("AU"&amp;$F5975))</f>
        <v>0</v>
      </c>
      <c r="AV5975" s="2">
        <f ca="1">IF($D5975&lt;&gt;"",IF(K5975&lt;&gt;0,INDIRECT("AV"&amp;K5975),$AH5975*($AE5975+IF($D5975&gt;(ROW()+1),SUM(AV5976:INDIRECT("AV"&amp;$D5975-1)),0))/$L5975),$N5975*INDIRECT("AV"&amp;$F5975))</f>
        <v>0</v>
      </c>
      <c r="AW5975" s="7">
        <f t="shared" ca="1" si="143"/>
        <v>0</v>
      </c>
      <c r="AX5975" s="2">
        <f t="shared" ca="1" si="144"/>
        <v>1</v>
      </c>
      <c r="AY5975">
        <v>0</v>
      </c>
      <c r="AZ5975" t="s">
        <v>33</v>
      </c>
      <c r="BA5975">
        <f t="shared" si="145"/>
        <v>5976</v>
      </c>
      <c r="BB5975" t="str">
        <f t="shared" si="146"/>
        <v/>
      </c>
      <c r="BC5975" t="str">
        <f t="shared" ca="1" si="147"/>
        <v/>
      </c>
      <c r="BE5975" s="2" t="str">
        <f t="shared" ca="1" si="148"/>
        <v/>
      </c>
      <c r="BF5975" s="2" t="str">
        <f t="shared" si="149"/>
        <v/>
      </c>
      <c r="BG5975" s="2" t="str">
        <f t="shared" ca="1" si="150"/>
        <v/>
      </c>
      <c r="BR5975" t="str">
        <f t="shared" ca="1" si="151"/>
        <v/>
      </c>
      <c r="BS5975" s="1" t="str">
        <f t="shared" ca="1" si="152"/>
        <v/>
      </c>
      <c r="BT5975" s="1" t="str">
        <f t="shared" ca="1" si="153"/>
        <v/>
      </c>
      <c r="BU5975">
        <f>ROW()</f>
        <v>5975</v>
      </c>
    </row>
    <row r="5976" spans="1:73" x14ac:dyDescent="0.45">
      <c r="A5976" s="2">
        <f>IF(K5976="",MAX(A$2:A5975)+1,"")</f>
        <v>1662</v>
      </c>
      <c r="B5976" s="3" t="str">
        <f ca="1">IFERROR(IF(A5976&lt;&gt;"",MATCH(A5976,H$2:H5975,0)+1,""),"")</f>
        <v/>
      </c>
      <c r="C5976" s="3">
        <f ca="1">MAX(MAX(A$2:A5975),MAX(H$2:H5975))</f>
        <v>1661</v>
      </c>
      <c r="D5976" s="2">
        <f t="shared" si="133"/>
        <v>5977</v>
      </c>
      <c r="E5976" s="2" t="str">
        <f>IF(A5976="",LOOKUP(2, 1/(A$1:A5975&lt;&gt;""), ROW(A$1:A5975)),"")</f>
        <v/>
      </c>
      <c r="F5976" s="2" t="str">
        <f ca="1">IFERROR(IF(H5976&lt;&gt;"",INDEX(ROW(A:A),MATCH(H5976,A:A,0)),LOOKUP(2,1/(H$1:H5975=A5976),ROW(H$1:H5975))),"")</f>
        <v/>
      </c>
      <c r="G5976" s="3">
        <f ca="1">IF(D5976&gt;ROW()+1,IF(D5976&lt;&gt;"",SUM(G5977:INDIRECT("G"&amp;(D5976-1))),I5976*INDIRECT("G"&amp;F5976)),1)</f>
        <v>1</v>
      </c>
      <c r="H5976" s="6">
        <f ca="1">IF(J5976="",IF(COUNTIF(K$2:K5975,K5976)&gt;0,INDIRECT("H"&amp;MATCH(K5976,K$2:K5975,0)+1),IF(COUNTIF(J$2:J5975,K5976)&gt;0,INDIRECT("A"&amp;MATCH(K5976,J$2:J5975,0)+1),C5976+1)),"")</f>
        <v>0</v>
      </c>
      <c r="I5976">
        <f t="shared" ca="1" si="134"/>
        <v>1</v>
      </c>
      <c r="J5976" s="2" t="str">
        <f t="shared" ca="1" si="135"/>
        <v/>
      </c>
      <c r="L5976">
        <f t="shared" si="136"/>
        <v>1</v>
      </c>
      <c r="M5976" t="str">
        <f t="shared" si="137"/>
        <v/>
      </c>
      <c r="N5976" s="2" t="str">
        <f t="shared" si="138"/>
        <v/>
      </c>
      <c r="O5976" s="2" t="str">
        <f t="shared" si="139"/>
        <v/>
      </c>
      <c r="T5976" s="2">
        <f t="shared" si="140"/>
        <v>0</v>
      </c>
      <c r="W5976" s="2">
        <f>IF(X5976&lt;&gt;"",VLOOKUP(X5976,燃料!B$12:D$18,3,0)*Y5976,0)</f>
        <v>0</v>
      </c>
      <c r="Y5976" s="2">
        <f t="shared" si="141"/>
        <v>0</v>
      </c>
      <c r="AB5976">
        <f>IF(X5976&lt;&gt;0,VLOOKUP(X5976,燃料!$B$12:$H$18,7,0)*Y5976,0)</f>
        <v>0</v>
      </c>
      <c r="AE5976" s="9">
        <f t="shared" si="142"/>
        <v>0</v>
      </c>
      <c r="AH5976">
        <v>1</v>
      </c>
      <c r="AQ5976" s="2">
        <f ca="1">IF($D5976&lt;&gt;"",IF(K5976&lt;&gt;0,INDIRECT("AQ"&amp;K5976),$AH5976*($T5976+IF($D5976&gt;ROW()+1,SUM(AQ5977:INDIRECT("AQ"&amp;$D5976-1)),0))/$L5976),$N5976*INDIRECT("AQ"&amp;$F5976))</f>
        <v>0</v>
      </c>
      <c r="AR5976" s="2">
        <f ca="1">IF($D5976&lt;&gt;"",IF(K5976&lt;&gt;0,INDIRECT("AR"&amp;K5976),$AH5976*($W5976+$AC5976+$AD5976+IF($D5976&gt;(ROW()+1),SUM(AR5977:INDIRECT("AR"&amp;$D5976-1)),0))/$L5976),$N5976*INDIRECT("AR"&amp;$F5976))</f>
        <v>0</v>
      </c>
      <c r="AS5976" s="7">
        <f ca="1">AQ5976*燃料!$D$15+AR5976</f>
        <v>0</v>
      </c>
      <c r="AT5976" s="2">
        <f ca="1">AQ5976*燃料!$H$15</f>
        <v>0</v>
      </c>
      <c r="AU5976" s="2">
        <f ca="1">IF($D5976&lt;&gt;"",IF(K5976&lt;&gt;0,INDIRECT("AU"&amp;K5976),$AH5976*($AB5976+IF($D5976&gt;(ROW()+1),SUM(AU5977:INDIRECT("AU"&amp;$D5976-1)),0))/$L5976),$N5976*INDIRECT("AU"&amp;$F5976))</f>
        <v>0</v>
      </c>
      <c r="AV5976" s="2">
        <f ca="1">IF($D5976&lt;&gt;"",IF(K5976&lt;&gt;0,INDIRECT("AV"&amp;K5976),$AH5976*($AE5976+IF($D5976&gt;(ROW()+1),SUM(AV5977:INDIRECT("AV"&amp;$D5976-1)),0))/$L5976),$N5976*INDIRECT("AV"&amp;$F5976))</f>
        <v>0</v>
      </c>
      <c r="AW5976" s="7">
        <f t="shared" ca="1" si="143"/>
        <v>0</v>
      </c>
      <c r="AX5976" s="2">
        <f t="shared" ca="1" si="144"/>
        <v>1</v>
      </c>
      <c r="AY5976">
        <v>0</v>
      </c>
      <c r="AZ5976" t="s">
        <v>33</v>
      </c>
      <c r="BA5976">
        <f t="shared" si="145"/>
        <v>5977</v>
      </c>
      <c r="BB5976" t="str">
        <f t="shared" si="146"/>
        <v/>
      </c>
      <c r="BC5976" t="str">
        <f t="shared" ca="1" si="147"/>
        <v/>
      </c>
      <c r="BE5976" s="2" t="str">
        <f t="shared" ca="1" si="148"/>
        <v/>
      </c>
      <c r="BF5976" s="2" t="str">
        <f t="shared" si="149"/>
        <v/>
      </c>
      <c r="BG5976" s="2" t="str">
        <f t="shared" ca="1" si="150"/>
        <v/>
      </c>
      <c r="BR5976" t="str">
        <f t="shared" ca="1" si="151"/>
        <v/>
      </c>
      <c r="BS5976" s="1" t="str">
        <f t="shared" ca="1" si="152"/>
        <v/>
      </c>
      <c r="BT5976" s="1" t="str">
        <f t="shared" ca="1" si="153"/>
        <v/>
      </c>
      <c r="BU5976">
        <f>ROW()</f>
        <v>5976</v>
      </c>
    </row>
    <row r="5977" spans="1:73" x14ac:dyDescent="0.45">
      <c r="A5977" s="2">
        <f>IF(K5977="",MAX(A$2:A5976)+1,"")</f>
        <v>1663</v>
      </c>
      <c r="B5977" s="3" t="str">
        <f ca="1">IFERROR(IF(A5977&lt;&gt;"",MATCH(A5977,H$2:H5976,0)+1,""),"")</f>
        <v/>
      </c>
      <c r="C5977" s="3">
        <f ca="1">MAX(MAX(A$2:A5976),MAX(H$2:H5976))</f>
        <v>1662</v>
      </c>
      <c r="D5977" s="2">
        <f t="shared" si="133"/>
        <v>5978</v>
      </c>
      <c r="E5977" s="2" t="str">
        <f>IF(A5977="",LOOKUP(2, 1/(A$1:A5976&lt;&gt;""), ROW(A$1:A5976)),"")</f>
        <v/>
      </c>
      <c r="F5977" s="2" t="str">
        <f ca="1">IFERROR(IF(H5977&lt;&gt;"",INDEX(ROW(A:A),MATCH(H5977,A:A,0)),LOOKUP(2,1/(H$1:H5976=A5977),ROW(H$1:H5976))),"")</f>
        <v/>
      </c>
      <c r="G5977" s="3">
        <f ca="1">IF(D5977&gt;ROW()+1,IF(D5977&lt;&gt;"",SUM(G5978:INDIRECT("G"&amp;(D5977-1))),I5977*INDIRECT("G"&amp;F5977)),1)</f>
        <v>1</v>
      </c>
      <c r="H5977" s="6">
        <f ca="1">IF(J5977="",IF(COUNTIF(K$2:K5976,K5977)&gt;0,INDIRECT("H"&amp;MATCH(K5977,K$2:K5976,0)+1),IF(COUNTIF(J$2:J5976,K5977)&gt;0,INDIRECT("A"&amp;MATCH(K5977,J$2:J5976,0)+1),C5977+1)),"")</f>
        <v>0</v>
      </c>
      <c r="I5977">
        <f t="shared" ca="1" si="134"/>
        <v>1</v>
      </c>
      <c r="J5977" s="2" t="str">
        <f t="shared" ca="1" si="135"/>
        <v/>
      </c>
      <c r="L5977">
        <f t="shared" si="136"/>
        <v>1</v>
      </c>
      <c r="M5977" t="str">
        <f t="shared" si="137"/>
        <v/>
      </c>
      <c r="N5977" s="2" t="str">
        <f t="shared" si="138"/>
        <v/>
      </c>
      <c r="O5977" s="2" t="str">
        <f t="shared" si="139"/>
        <v/>
      </c>
      <c r="T5977" s="2">
        <f t="shared" si="140"/>
        <v>0</v>
      </c>
      <c r="W5977" s="2">
        <f>IF(X5977&lt;&gt;"",VLOOKUP(X5977,燃料!B$12:D$18,3,0)*Y5977,0)</f>
        <v>0</v>
      </c>
      <c r="Y5977" s="2">
        <f t="shared" si="141"/>
        <v>0</v>
      </c>
      <c r="AB5977">
        <f>IF(X5977&lt;&gt;0,VLOOKUP(X5977,燃料!$B$12:$H$18,7,0)*Y5977,0)</f>
        <v>0</v>
      </c>
      <c r="AE5977" s="9">
        <f t="shared" si="142"/>
        <v>0</v>
      </c>
      <c r="AH5977">
        <v>1</v>
      </c>
      <c r="AQ5977" s="2">
        <f ca="1">IF($D5977&lt;&gt;"",IF(K5977&lt;&gt;0,INDIRECT("AQ"&amp;K5977),$AH5977*($T5977+IF($D5977&gt;ROW()+1,SUM(AQ5978:INDIRECT("AQ"&amp;$D5977-1)),0))/$L5977),$N5977*INDIRECT("AQ"&amp;$F5977))</f>
        <v>0</v>
      </c>
      <c r="AR5977" s="2">
        <f ca="1">IF($D5977&lt;&gt;"",IF(K5977&lt;&gt;0,INDIRECT("AR"&amp;K5977),$AH5977*($W5977+$AC5977+$AD5977+IF($D5977&gt;(ROW()+1),SUM(AR5978:INDIRECT("AR"&amp;$D5977-1)),0))/$L5977),$N5977*INDIRECT("AR"&amp;$F5977))</f>
        <v>0</v>
      </c>
      <c r="AS5977" s="7">
        <f ca="1">AQ5977*燃料!$D$15+AR5977</f>
        <v>0</v>
      </c>
      <c r="AT5977" s="2">
        <f ca="1">AQ5977*燃料!$H$15</f>
        <v>0</v>
      </c>
      <c r="AU5977" s="2">
        <f ca="1">IF($D5977&lt;&gt;"",IF(K5977&lt;&gt;0,INDIRECT("AU"&amp;K5977),$AH5977*($AB5977+IF($D5977&gt;(ROW()+1),SUM(AU5978:INDIRECT("AU"&amp;$D5977-1)),0))/$L5977),$N5977*INDIRECT("AU"&amp;$F5977))</f>
        <v>0</v>
      </c>
      <c r="AV5977" s="2">
        <f ca="1">IF($D5977&lt;&gt;"",IF(K5977&lt;&gt;0,INDIRECT("AV"&amp;K5977),$AH5977*($AE5977+IF($D5977&gt;(ROW()+1),SUM(AV5978:INDIRECT("AV"&amp;$D5977-1)),0))/$L5977),$N5977*INDIRECT("AV"&amp;$F5977))</f>
        <v>0</v>
      </c>
      <c r="AW5977" s="7">
        <f t="shared" ca="1" si="143"/>
        <v>0</v>
      </c>
      <c r="AX5977" s="2">
        <f t="shared" ca="1" si="144"/>
        <v>1</v>
      </c>
      <c r="AY5977">
        <v>0</v>
      </c>
      <c r="AZ5977" t="s">
        <v>33</v>
      </c>
      <c r="BA5977">
        <f t="shared" si="145"/>
        <v>5978</v>
      </c>
      <c r="BB5977" t="str">
        <f t="shared" si="146"/>
        <v/>
      </c>
      <c r="BC5977" t="str">
        <f t="shared" ca="1" si="147"/>
        <v/>
      </c>
      <c r="BE5977" s="2" t="str">
        <f t="shared" ca="1" si="148"/>
        <v/>
      </c>
      <c r="BF5977" s="2" t="str">
        <f t="shared" si="149"/>
        <v/>
      </c>
      <c r="BG5977" s="2" t="str">
        <f t="shared" ca="1" si="150"/>
        <v/>
      </c>
      <c r="BR5977" t="str">
        <f t="shared" ca="1" si="151"/>
        <v/>
      </c>
      <c r="BS5977" s="1" t="str">
        <f t="shared" ca="1" si="152"/>
        <v/>
      </c>
      <c r="BT5977" s="1" t="str">
        <f t="shared" ca="1" si="153"/>
        <v/>
      </c>
      <c r="BU5977">
        <f>ROW()</f>
        <v>5977</v>
      </c>
    </row>
    <row r="5978" spans="1:73" x14ac:dyDescent="0.45">
      <c r="A5978" s="2">
        <f>IF(K5978="",MAX(A$2:A5977)+1,"")</f>
        <v>1664</v>
      </c>
      <c r="B5978" s="3" t="str">
        <f ca="1">IFERROR(IF(A5978&lt;&gt;"",MATCH(A5978,H$2:H5977,0)+1,""),"")</f>
        <v/>
      </c>
      <c r="C5978" s="3">
        <f ca="1">MAX(MAX(A$2:A5977),MAX(H$2:H5977))</f>
        <v>1663</v>
      </c>
      <c r="D5978" s="2">
        <f t="shared" si="133"/>
        <v>5979</v>
      </c>
      <c r="E5978" s="2" t="str">
        <f>IF(A5978="",LOOKUP(2, 1/(A$1:A5977&lt;&gt;""), ROW(A$1:A5977)),"")</f>
        <v/>
      </c>
      <c r="F5978" s="2" t="str">
        <f ca="1">IFERROR(IF(H5978&lt;&gt;"",INDEX(ROW(A:A),MATCH(H5978,A:A,0)),LOOKUP(2,1/(H$1:H5977=A5978),ROW(H$1:H5977))),"")</f>
        <v/>
      </c>
      <c r="G5978" s="3">
        <f ca="1">IF(D5978&gt;ROW()+1,IF(D5978&lt;&gt;"",SUM(G5979:INDIRECT("G"&amp;(D5978-1))),I5978*INDIRECT("G"&amp;F5978)),1)</f>
        <v>1</v>
      </c>
      <c r="H5978" s="6">
        <f ca="1">IF(J5978="",IF(COUNTIF(K$2:K5977,K5978)&gt;0,INDIRECT("H"&amp;MATCH(K5978,K$2:K5977,0)+1),IF(COUNTIF(J$2:J5977,K5978)&gt;0,INDIRECT("A"&amp;MATCH(K5978,J$2:J5977,0)+1),C5978+1)),"")</f>
        <v>0</v>
      </c>
      <c r="I5978">
        <f t="shared" ca="1" si="134"/>
        <v>1</v>
      </c>
      <c r="J5978" s="2" t="str">
        <f t="shared" ca="1" si="135"/>
        <v/>
      </c>
      <c r="L5978">
        <f t="shared" si="136"/>
        <v>1</v>
      </c>
      <c r="M5978" t="str">
        <f t="shared" si="137"/>
        <v/>
      </c>
      <c r="N5978" s="2" t="str">
        <f t="shared" si="138"/>
        <v/>
      </c>
      <c r="O5978" s="2" t="str">
        <f t="shared" si="139"/>
        <v/>
      </c>
      <c r="T5978" s="2">
        <f t="shared" si="140"/>
        <v>0</v>
      </c>
      <c r="W5978" s="2">
        <f>IF(X5978&lt;&gt;"",VLOOKUP(X5978,燃料!B$12:D$18,3,0)*Y5978,0)</f>
        <v>0</v>
      </c>
      <c r="Y5978" s="2">
        <f t="shared" si="141"/>
        <v>0</v>
      </c>
      <c r="AB5978">
        <f>IF(X5978&lt;&gt;0,VLOOKUP(X5978,燃料!$B$12:$H$18,7,0)*Y5978,0)</f>
        <v>0</v>
      </c>
      <c r="AE5978" s="9">
        <f t="shared" si="142"/>
        <v>0</v>
      </c>
      <c r="AH5978">
        <v>1</v>
      </c>
      <c r="AQ5978" s="2">
        <f ca="1">IF($D5978&lt;&gt;"",IF(K5978&lt;&gt;0,INDIRECT("AQ"&amp;K5978),$AH5978*($T5978+IF($D5978&gt;ROW()+1,SUM(AQ5979:INDIRECT("AQ"&amp;$D5978-1)),0))/$L5978),$N5978*INDIRECT("AQ"&amp;$F5978))</f>
        <v>0</v>
      </c>
      <c r="AR5978" s="2">
        <f ca="1">IF($D5978&lt;&gt;"",IF(K5978&lt;&gt;0,INDIRECT("AR"&amp;K5978),$AH5978*($W5978+$AC5978+$AD5978+IF($D5978&gt;(ROW()+1),SUM(AR5979:INDIRECT("AR"&amp;$D5978-1)),0))/$L5978),$N5978*INDIRECT("AR"&amp;$F5978))</f>
        <v>0</v>
      </c>
      <c r="AS5978" s="7">
        <f ca="1">AQ5978*燃料!$D$15+AR5978</f>
        <v>0</v>
      </c>
      <c r="AT5978" s="2">
        <f ca="1">AQ5978*燃料!$H$15</f>
        <v>0</v>
      </c>
      <c r="AU5978" s="2">
        <f ca="1">IF($D5978&lt;&gt;"",IF(K5978&lt;&gt;0,INDIRECT("AU"&amp;K5978),$AH5978*($AB5978+IF($D5978&gt;(ROW()+1),SUM(AU5979:INDIRECT("AU"&amp;$D5978-1)),0))/$L5978),$N5978*INDIRECT("AU"&amp;$F5978))</f>
        <v>0</v>
      </c>
      <c r="AV5978" s="2">
        <f ca="1">IF($D5978&lt;&gt;"",IF(K5978&lt;&gt;0,INDIRECT("AV"&amp;K5978),$AH5978*($AE5978+IF($D5978&gt;(ROW()+1),SUM(AV5979:INDIRECT("AV"&amp;$D5978-1)),0))/$L5978),$N5978*INDIRECT("AV"&amp;$F5978))</f>
        <v>0</v>
      </c>
      <c r="AW5978" s="7">
        <f t="shared" ca="1" si="143"/>
        <v>0</v>
      </c>
      <c r="AX5978" s="2">
        <f t="shared" ca="1" si="144"/>
        <v>1</v>
      </c>
      <c r="AY5978">
        <v>0</v>
      </c>
      <c r="AZ5978" t="s">
        <v>33</v>
      </c>
      <c r="BA5978">
        <f t="shared" si="145"/>
        <v>5979</v>
      </c>
      <c r="BB5978" t="str">
        <f t="shared" si="146"/>
        <v/>
      </c>
      <c r="BC5978" t="str">
        <f t="shared" ca="1" si="147"/>
        <v/>
      </c>
      <c r="BE5978" s="2" t="str">
        <f t="shared" ca="1" si="148"/>
        <v/>
      </c>
      <c r="BF5978" s="2" t="str">
        <f t="shared" si="149"/>
        <v/>
      </c>
      <c r="BG5978" s="2" t="str">
        <f t="shared" ca="1" si="150"/>
        <v/>
      </c>
      <c r="BR5978" t="str">
        <f t="shared" ca="1" si="151"/>
        <v/>
      </c>
      <c r="BS5978" s="1" t="str">
        <f t="shared" ca="1" si="152"/>
        <v/>
      </c>
      <c r="BT5978" s="1" t="str">
        <f t="shared" ca="1" si="153"/>
        <v/>
      </c>
      <c r="BU5978">
        <f>ROW()</f>
        <v>5978</v>
      </c>
    </row>
    <row r="5979" spans="1:73" x14ac:dyDescent="0.45">
      <c r="A5979" s="2">
        <f>IF(K5979="",MAX(A$2:A5978)+1,"")</f>
        <v>1665</v>
      </c>
      <c r="B5979" s="3" t="str">
        <f ca="1">IFERROR(IF(A5979&lt;&gt;"",MATCH(A5979,H$2:H5978,0)+1,""),"")</f>
        <v/>
      </c>
      <c r="C5979" s="3">
        <f ca="1">MAX(MAX(A$2:A5978),MAX(H$2:H5978))</f>
        <v>1664</v>
      </c>
      <c r="D5979" s="2">
        <f t="shared" si="133"/>
        <v>5980</v>
      </c>
      <c r="E5979" s="2" t="str">
        <f>IF(A5979="",LOOKUP(2, 1/(A$1:A5978&lt;&gt;""), ROW(A$1:A5978)),"")</f>
        <v/>
      </c>
      <c r="F5979" s="2" t="str">
        <f ca="1">IFERROR(IF(H5979&lt;&gt;"",INDEX(ROW(A:A),MATCH(H5979,A:A,0)),LOOKUP(2,1/(H$1:H5978=A5979),ROW(H$1:H5978))),"")</f>
        <v/>
      </c>
      <c r="G5979" s="3">
        <f ca="1">IF(D5979&gt;ROW()+1,IF(D5979&lt;&gt;"",SUM(G5980:INDIRECT("G"&amp;(D5979-1))),I5979*INDIRECT("G"&amp;F5979)),1)</f>
        <v>1</v>
      </c>
      <c r="H5979" s="6">
        <f ca="1">IF(J5979="",IF(COUNTIF(K$2:K5978,K5979)&gt;0,INDIRECT("H"&amp;MATCH(K5979,K$2:K5978,0)+1),IF(COUNTIF(J$2:J5978,K5979)&gt;0,INDIRECT("A"&amp;MATCH(K5979,J$2:J5978,0)+1),C5979+1)),"")</f>
        <v>0</v>
      </c>
      <c r="I5979">
        <f t="shared" ca="1" si="134"/>
        <v>1</v>
      </c>
      <c r="J5979" s="2" t="str">
        <f t="shared" ca="1" si="135"/>
        <v/>
      </c>
      <c r="L5979">
        <f t="shared" si="136"/>
        <v>1</v>
      </c>
      <c r="M5979" t="str">
        <f t="shared" si="137"/>
        <v/>
      </c>
      <c r="N5979" s="2" t="str">
        <f t="shared" si="138"/>
        <v/>
      </c>
      <c r="O5979" s="2" t="str">
        <f t="shared" si="139"/>
        <v/>
      </c>
      <c r="T5979" s="2">
        <f t="shared" si="140"/>
        <v>0</v>
      </c>
      <c r="W5979" s="2">
        <f>IF(X5979&lt;&gt;"",VLOOKUP(X5979,燃料!B$12:D$18,3,0)*Y5979,0)</f>
        <v>0</v>
      </c>
      <c r="Y5979" s="2">
        <f t="shared" si="141"/>
        <v>0</v>
      </c>
      <c r="AB5979">
        <f>IF(X5979&lt;&gt;0,VLOOKUP(X5979,燃料!$B$12:$H$18,7,0)*Y5979,0)</f>
        <v>0</v>
      </c>
      <c r="AE5979" s="9">
        <f t="shared" si="142"/>
        <v>0</v>
      </c>
      <c r="AH5979">
        <v>1</v>
      </c>
      <c r="AQ5979" s="2">
        <f ca="1">IF($D5979&lt;&gt;"",IF(K5979&lt;&gt;0,INDIRECT("AQ"&amp;K5979),$AH5979*($T5979+IF($D5979&gt;ROW()+1,SUM(AQ5980:INDIRECT("AQ"&amp;$D5979-1)),0))/$L5979),$N5979*INDIRECT("AQ"&amp;$F5979))</f>
        <v>0</v>
      </c>
      <c r="AR5979" s="2">
        <f ca="1">IF($D5979&lt;&gt;"",IF(K5979&lt;&gt;0,INDIRECT("AR"&amp;K5979),$AH5979*($W5979+$AC5979+$AD5979+IF($D5979&gt;(ROW()+1),SUM(AR5980:INDIRECT("AR"&amp;$D5979-1)),0))/$L5979),$N5979*INDIRECT("AR"&amp;$F5979))</f>
        <v>0</v>
      </c>
      <c r="AS5979" s="7">
        <f ca="1">AQ5979*燃料!$D$15+AR5979</f>
        <v>0</v>
      </c>
      <c r="AT5979" s="2">
        <f ca="1">AQ5979*燃料!$H$15</f>
        <v>0</v>
      </c>
      <c r="AU5979" s="2">
        <f ca="1">IF($D5979&lt;&gt;"",IF(K5979&lt;&gt;0,INDIRECT("AU"&amp;K5979),$AH5979*($AB5979+IF($D5979&gt;(ROW()+1),SUM(AU5980:INDIRECT("AU"&amp;$D5979-1)),0))/$L5979),$N5979*INDIRECT("AU"&amp;$F5979))</f>
        <v>0</v>
      </c>
      <c r="AV5979" s="2">
        <f ca="1">IF($D5979&lt;&gt;"",IF(K5979&lt;&gt;0,INDIRECT("AV"&amp;K5979),$AH5979*($AE5979+IF($D5979&gt;(ROW()+1),SUM(AV5980:INDIRECT("AV"&amp;$D5979-1)),0))/$L5979),$N5979*INDIRECT("AV"&amp;$F5979))</f>
        <v>0</v>
      </c>
      <c r="AW5979" s="7">
        <f t="shared" ca="1" si="143"/>
        <v>0</v>
      </c>
      <c r="AX5979" s="2">
        <f t="shared" ca="1" si="144"/>
        <v>1</v>
      </c>
      <c r="AY5979">
        <v>0</v>
      </c>
      <c r="AZ5979" t="s">
        <v>33</v>
      </c>
      <c r="BA5979">
        <f t="shared" si="145"/>
        <v>5980</v>
      </c>
      <c r="BB5979" t="str">
        <f t="shared" si="146"/>
        <v/>
      </c>
      <c r="BC5979" t="str">
        <f t="shared" ca="1" si="147"/>
        <v/>
      </c>
      <c r="BE5979" s="2" t="str">
        <f t="shared" ca="1" si="148"/>
        <v/>
      </c>
      <c r="BF5979" s="2" t="str">
        <f t="shared" si="149"/>
        <v/>
      </c>
      <c r="BG5979" s="2" t="str">
        <f t="shared" ca="1" si="150"/>
        <v/>
      </c>
      <c r="BR5979" t="str">
        <f t="shared" ca="1" si="151"/>
        <v/>
      </c>
      <c r="BS5979" s="1" t="str">
        <f t="shared" ca="1" si="152"/>
        <v/>
      </c>
      <c r="BT5979" s="1" t="str">
        <f t="shared" ca="1" si="153"/>
        <v/>
      </c>
      <c r="BU5979">
        <f>ROW()</f>
        <v>5979</v>
      </c>
    </row>
    <row r="5980" spans="1:73" x14ac:dyDescent="0.45">
      <c r="A5980" s="2">
        <f>IF(K5980="",MAX(A$2:A5979)+1,"")</f>
        <v>1666</v>
      </c>
      <c r="B5980" s="3" t="str">
        <f ca="1">IFERROR(IF(A5980&lt;&gt;"",MATCH(A5980,H$2:H5979,0)+1,""),"")</f>
        <v/>
      </c>
      <c r="C5980" s="3">
        <f ca="1">MAX(MAX(A$2:A5979),MAX(H$2:H5979))</f>
        <v>1665</v>
      </c>
      <c r="D5980" s="2">
        <f t="shared" si="133"/>
        <v>5981</v>
      </c>
      <c r="E5980" s="2" t="str">
        <f>IF(A5980="",LOOKUP(2, 1/(A$1:A5979&lt;&gt;""), ROW(A$1:A5979)),"")</f>
        <v/>
      </c>
      <c r="F5980" s="2" t="str">
        <f ca="1">IFERROR(IF(H5980&lt;&gt;"",INDEX(ROW(A:A),MATCH(H5980,A:A,0)),LOOKUP(2,1/(H$1:H5979=A5980),ROW(H$1:H5979))),"")</f>
        <v/>
      </c>
      <c r="G5980" s="3">
        <f ca="1">IF(D5980&gt;ROW()+1,IF(D5980&lt;&gt;"",SUM(G5981:INDIRECT("G"&amp;(D5980-1))),I5980*INDIRECT("G"&amp;F5980)),1)</f>
        <v>1</v>
      </c>
      <c r="H5980" s="6">
        <f ca="1">IF(J5980="",IF(COUNTIF(K$2:K5979,K5980)&gt;0,INDIRECT("H"&amp;MATCH(K5980,K$2:K5979,0)+1),IF(COUNTIF(J$2:J5979,K5980)&gt;0,INDIRECT("A"&amp;MATCH(K5980,J$2:J5979,0)+1),C5980+1)),"")</f>
        <v>0</v>
      </c>
      <c r="I5980">
        <f t="shared" ca="1" si="134"/>
        <v>1</v>
      </c>
      <c r="J5980" s="2" t="str">
        <f t="shared" ca="1" si="135"/>
        <v/>
      </c>
      <c r="L5980">
        <f t="shared" si="136"/>
        <v>1</v>
      </c>
      <c r="M5980" t="str">
        <f t="shared" si="137"/>
        <v/>
      </c>
      <c r="N5980" s="2" t="str">
        <f t="shared" si="138"/>
        <v/>
      </c>
      <c r="O5980" s="2" t="str">
        <f t="shared" si="139"/>
        <v/>
      </c>
      <c r="T5980" s="2">
        <f t="shared" si="140"/>
        <v>0</v>
      </c>
      <c r="W5980" s="2">
        <f>IF(X5980&lt;&gt;"",VLOOKUP(X5980,燃料!B$12:D$18,3,0)*Y5980,0)</f>
        <v>0</v>
      </c>
      <c r="Y5980" s="2">
        <f t="shared" si="141"/>
        <v>0</v>
      </c>
      <c r="AB5980">
        <f>IF(X5980&lt;&gt;0,VLOOKUP(X5980,燃料!$B$12:$H$18,7,0)*Y5980,0)</f>
        <v>0</v>
      </c>
      <c r="AE5980" s="9">
        <f t="shared" si="142"/>
        <v>0</v>
      </c>
      <c r="AH5980">
        <v>1</v>
      </c>
      <c r="AQ5980" s="2">
        <f ca="1">IF($D5980&lt;&gt;"",IF(K5980&lt;&gt;0,INDIRECT("AQ"&amp;K5980),$AH5980*($T5980+IF($D5980&gt;ROW()+1,SUM(AQ5981:INDIRECT("AQ"&amp;$D5980-1)),0))/$L5980),$N5980*INDIRECT("AQ"&amp;$F5980))</f>
        <v>0</v>
      </c>
      <c r="AR5980" s="2">
        <f ca="1">IF($D5980&lt;&gt;"",IF(K5980&lt;&gt;0,INDIRECT("AR"&amp;K5980),$AH5980*($W5980+$AC5980+$AD5980+IF($D5980&gt;(ROW()+1),SUM(AR5981:INDIRECT("AR"&amp;$D5980-1)),0))/$L5980),$N5980*INDIRECT("AR"&amp;$F5980))</f>
        <v>0</v>
      </c>
      <c r="AS5980" s="7">
        <f ca="1">AQ5980*燃料!$D$15+AR5980</f>
        <v>0</v>
      </c>
      <c r="AT5980" s="2">
        <f ca="1">AQ5980*燃料!$H$15</f>
        <v>0</v>
      </c>
      <c r="AU5980" s="2">
        <f ca="1">IF($D5980&lt;&gt;"",IF(K5980&lt;&gt;0,INDIRECT("AU"&amp;K5980),$AH5980*($AB5980+IF($D5980&gt;(ROW()+1),SUM(AU5981:INDIRECT("AU"&amp;$D5980-1)),0))/$L5980),$N5980*INDIRECT("AU"&amp;$F5980))</f>
        <v>0</v>
      </c>
      <c r="AV5980" s="2">
        <f ca="1">IF($D5980&lt;&gt;"",IF(K5980&lt;&gt;0,INDIRECT("AV"&amp;K5980),$AH5980*($AE5980+IF($D5980&gt;(ROW()+1),SUM(AV5981:INDIRECT("AV"&amp;$D5980-1)),0))/$L5980),$N5980*INDIRECT("AV"&amp;$F5980))</f>
        <v>0</v>
      </c>
      <c r="AW5980" s="7">
        <f t="shared" ca="1" si="143"/>
        <v>0</v>
      </c>
      <c r="AX5980" s="2">
        <f t="shared" ca="1" si="144"/>
        <v>1</v>
      </c>
      <c r="AY5980">
        <v>0</v>
      </c>
      <c r="AZ5980" t="s">
        <v>33</v>
      </c>
      <c r="BA5980">
        <f t="shared" si="145"/>
        <v>5981</v>
      </c>
      <c r="BB5980" t="str">
        <f t="shared" si="146"/>
        <v/>
      </c>
      <c r="BC5980" t="str">
        <f t="shared" ca="1" si="147"/>
        <v/>
      </c>
      <c r="BE5980" s="2" t="str">
        <f t="shared" ca="1" si="148"/>
        <v/>
      </c>
      <c r="BF5980" s="2" t="str">
        <f t="shared" si="149"/>
        <v/>
      </c>
      <c r="BG5980" s="2" t="str">
        <f t="shared" ca="1" si="150"/>
        <v/>
      </c>
      <c r="BR5980" t="str">
        <f t="shared" ca="1" si="151"/>
        <v/>
      </c>
      <c r="BS5980" s="1" t="str">
        <f t="shared" ca="1" si="152"/>
        <v/>
      </c>
      <c r="BT5980" s="1" t="str">
        <f t="shared" ca="1" si="153"/>
        <v/>
      </c>
      <c r="BU5980">
        <f>ROW()</f>
        <v>5980</v>
      </c>
    </row>
    <row r="5981" spans="1:73" x14ac:dyDescent="0.45">
      <c r="A5981" s="2">
        <f>IF(K5981="",MAX(A$2:A5980)+1,"")</f>
        <v>1667</v>
      </c>
      <c r="B5981" s="3" t="str">
        <f ca="1">IFERROR(IF(A5981&lt;&gt;"",MATCH(A5981,H$2:H5980,0)+1,""),"")</f>
        <v/>
      </c>
      <c r="C5981" s="3">
        <f ca="1">MAX(MAX(A$2:A5980),MAX(H$2:H5980))</f>
        <v>1666</v>
      </c>
      <c r="D5981" s="2">
        <f t="shared" si="133"/>
        <v>5982</v>
      </c>
      <c r="E5981" s="2" t="str">
        <f>IF(A5981="",LOOKUP(2, 1/(A$1:A5980&lt;&gt;""), ROW(A$1:A5980)),"")</f>
        <v/>
      </c>
      <c r="F5981" s="2" t="str">
        <f ca="1">IFERROR(IF(H5981&lt;&gt;"",INDEX(ROW(A:A),MATCH(H5981,A:A,0)),LOOKUP(2,1/(H$1:H5980=A5981),ROW(H$1:H5980))),"")</f>
        <v/>
      </c>
      <c r="G5981" s="3">
        <f ca="1">IF(D5981&gt;ROW()+1,IF(D5981&lt;&gt;"",SUM(G5982:INDIRECT("G"&amp;(D5981-1))),I5981*INDIRECT("G"&amp;F5981)),1)</f>
        <v>1</v>
      </c>
      <c r="H5981" s="6">
        <f ca="1">IF(J5981="",IF(COUNTIF(K$2:K5980,K5981)&gt;0,INDIRECT("H"&amp;MATCH(K5981,K$2:K5980,0)+1),IF(COUNTIF(J$2:J5980,K5981)&gt;0,INDIRECT("A"&amp;MATCH(K5981,J$2:J5980,0)+1),C5981+1)),"")</f>
        <v>0</v>
      </c>
      <c r="I5981">
        <f t="shared" ca="1" si="134"/>
        <v>1</v>
      </c>
      <c r="J5981" s="2" t="str">
        <f t="shared" ca="1" si="135"/>
        <v/>
      </c>
      <c r="L5981">
        <f t="shared" si="136"/>
        <v>1</v>
      </c>
      <c r="M5981" t="str">
        <f t="shared" si="137"/>
        <v/>
      </c>
      <c r="N5981" s="2" t="str">
        <f t="shared" si="138"/>
        <v/>
      </c>
      <c r="O5981" s="2" t="str">
        <f t="shared" si="139"/>
        <v/>
      </c>
      <c r="T5981" s="2">
        <f t="shared" si="140"/>
        <v>0</v>
      </c>
      <c r="W5981" s="2">
        <f>IF(X5981&lt;&gt;"",VLOOKUP(X5981,燃料!B$12:D$18,3,0)*Y5981,0)</f>
        <v>0</v>
      </c>
      <c r="Y5981" s="2">
        <f t="shared" si="141"/>
        <v>0</v>
      </c>
      <c r="AB5981">
        <f>IF(X5981&lt;&gt;0,VLOOKUP(X5981,燃料!$B$12:$H$18,7,0)*Y5981,0)</f>
        <v>0</v>
      </c>
      <c r="AE5981" s="9">
        <f t="shared" si="142"/>
        <v>0</v>
      </c>
      <c r="AH5981">
        <v>1</v>
      </c>
      <c r="AQ5981" s="2">
        <f ca="1">IF($D5981&lt;&gt;"",IF(K5981&lt;&gt;0,INDIRECT("AQ"&amp;K5981),$AH5981*($T5981+IF($D5981&gt;ROW()+1,SUM(AQ5982:INDIRECT("AQ"&amp;$D5981-1)),0))/$L5981),$N5981*INDIRECT("AQ"&amp;$F5981))</f>
        <v>0</v>
      </c>
      <c r="AR5981" s="2">
        <f ca="1">IF($D5981&lt;&gt;"",IF(K5981&lt;&gt;0,INDIRECT("AR"&amp;K5981),$AH5981*($W5981+$AC5981+$AD5981+IF($D5981&gt;(ROW()+1),SUM(AR5982:INDIRECT("AR"&amp;$D5981-1)),0))/$L5981),$N5981*INDIRECT("AR"&amp;$F5981))</f>
        <v>0</v>
      </c>
      <c r="AS5981" s="7">
        <f ca="1">AQ5981*燃料!$D$15+AR5981</f>
        <v>0</v>
      </c>
      <c r="AT5981" s="2">
        <f ca="1">AQ5981*燃料!$H$15</f>
        <v>0</v>
      </c>
      <c r="AU5981" s="2">
        <f ca="1">IF($D5981&lt;&gt;"",IF(K5981&lt;&gt;0,INDIRECT("AU"&amp;K5981),$AH5981*($AB5981+IF($D5981&gt;(ROW()+1),SUM(AU5982:INDIRECT("AU"&amp;$D5981-1)),0))/$L5981),$N5981*INDIRECT("AU"&amp;$F5981))</f>
        <v>0</v>
      </c>
      <c r="AV5981" s="2">
        <f ca="1">IF($D5981&lt;&gt;"",IF(K5981&lt;&gt;0,INDIRECT("AV"&amp;K5981),$AH5981*($AE5981+IF($D5981&gt;(ROW()+1),SUM(AV5982:INDIRECT("AV"&amp;$D5981-1)),0))/$L5981),$N5981*INDIRECT("AV"&amp;$F5981))</f>
        <v>0</v>
      </c>
      <c r="AW5981" s="7">
        <f t="shared" ca="1" si="143"/>
        <v>0</v>
      </c>
      <c r="AX5981" s="2">
        <f t="shared" ca="1" si="144"/>
        <v>1</v>
      </c>
      <c r="AY5981">
        <v>0</v>
      </c>
      <c r="AZ5981" t="s">
        <v>33</v>
      </c>
      <c r="BA5981">
        <f t="shared" si="145"/>
        <v>5982</v>
      </c>
      <c r="BB5981" t="str">
        <f t="shared" si="146"/>
        <v/>
      </c>
      <c r="BC5981" t="str">
        <f t="shared" ca="1" si="147"/>
        <v/>
      </c>
      <c r="BE5981" s="2" t="str">
        <f t="shared" ca="1" si="148"/>
        <v/>
      </c>
      <c r="BF5981" s="2" t="str">
        <f t="shared" si="149"/>
        <v/>
      </c>
      <c r="BG5981" s="2" t="str">
        <f t="shared" ca="1" si="150"/>
        <v/>
      </c>
      <c r="BR5981" t="str">
        <f t="shared" ca="1" si="151"/>
        <v/>
      </c>
      <c r="BS5981" s="1" t="str">
        <f t="shared" ca="1" si="152"/>
        <v/>
      </c>
      <c r="BT5981" s="1" t="str">
        <f t="shared" ca="1" si="153"/>
        <v/>
      </c>
      <c r="BU5981">
        <f>ROW()</f>
        <v>5981</v>
      </c>
    </row>
    <row r="5982" spans="1:73" x14ac:dyDescent="0.45">
      <c r="A5982" s="2">
        <f>IF(K5982="",MAX(A$2:A5981)+1,"")</f>
        <v>1668</v>
      </c>
      <c r="B5982" s="3" t="str">
        <f ca="1">IFERROR(IF(A5982&lt;&gt;"",MATCH(A5982,H$2:H5981,0)+1,""),"")</f>
        <v/>
      </c>
      <c r="C5982" s="3">
        <f ca="1">MAX(MAX(A$2:A5981),MAX(H$2:H5981))</f>
        <v>1667</v>
      </c>
      <c r="D5982" s="2">
        <f t="shared" si="133"/>
        <v>5983</v>
      </c>
      <c r="E5982" s="2" t="str">
        <f>IF(A5982="",LOOKUP(2, 1/(A$1:A5981&lt;&gt;""), ROW(A$1:A5981)),"")</f>
        <v/>
      </c>
      <c r="F5982" s="2" t="str">
        <f ca="1">IFERROR(IF(H5982&lt;&gt;"",INDEX(ROW(A:A),MATCH(H5982,A:A,0)),LOOKUP(2,1/(H$1:H5981=A5982),ROW(H$1:H5981))),"")</f>
        <v/>
      </c>
      <c r="G5982" s="3">
        <f ca="1">IF(D5982&gt;ROW()+1,IF(D5982&lt;&gt;"",SUM(G5983:INDIRECT("G"&amp;(D5982-1))),I5982*INDIRECT("G"&amp;F5982)),1)</f>
        <v>1</v>
      </c>
      <c r="H5982" s="6">
        <f ca="1">IF(J5982="",IF(COUNTIF(K$2:K5981,K5982)&gt;0,INDIRECT("H"&amp;MATCH(K5982,K$2:K5981,0)+1),IF(COUNTIF(J$2:J5981,K5982)&gt;0,INDIRECT("A"&amp;MATCH(K5982,J$2:J5981,0)+1),C5982+1)),"")</f>
        <v>0</v>
      </c>
      <c r="I5982">
        <f t="shared" ca="1" si="134"/>
        <v>1</v>
      </c>
      <c r="J5982" s="2" t="str">
        <f t="shared" ca="1" si="135"/>
        <v/>
      </c>
      <c r="L5982">
        <f t="shared" si="136"/>
        <v>1</v>
      </c>
      <c r="M5982" t="str">
        <f t="shared" si="137"/>
        <v/>
      </c>
      <c r="N5982" s="2" t="str">
        <f t="shared" si="138"/>
        <v/>
      </c>
      <c r="O5982" s="2" t="str">
        <f t="shared" si="139"/>
        <v/>
      </c>
      <c r="T5982" s="2">
        <f t="shared" si="140"/>
        <v>0</v>
      </c>
      <c r="W5982" s="2">
        <f>IF(X5982&lt;&gt;"",VLOOKUP(X5982,燃料!B$12:D$18,3,0)*Y5982,0)</f>
        <v>0</v>
      </c>
      <c r="Y5982" s="2">
        <f t="shared" si="141"/>
        <v>0</v>
      </c>
      <c r="AB5982">
        <f>IF(X5982&lt;&gt;0,VLOOKUP(X5982,燃料!$B$12:$H$18,7,0)*Y5982,0)</f>
        <v>0</v>
      </c>
      <c r="AE5982" s="9">
        <f t="shared" si="142"/>
        <v>0</v>
      </c>
      <c r="AH5982">
        <v>1</v>
      </c>
      <c r="AQ5982" s="2">
        <f ca="1">IF($D5982&lt;&gt;"",IF(K5982&lt;&gt;0,INDIRECT("AQ"&amp;K5982),$AH5982*($T5982+IF($D5982&gt;ROW()+1,SUM(AQ5983:INDIRECT("AQ"&amp;$D5982-1)),0))/$L5982),$N5982*INDIRECT("AQ"&amp;$F5982))</f>
        <v>0</v>
      </c>
      <c r="AR5982" s="2">
        <f ca="1">IF($D5982&lt;&gt;"",IF(K5982&lt;&gt;0,INDIRECT("AR"&amp;K5982),$AH5982*($W5982+$AC5982+$AD5982+IF($D5982&gt;(ROW()+1),SUM(AR5983:INDIRECT("AR"&amp;$D5982-1)),0))/$L5982),$N5982*INDIRECT("AR"&amp;$F5982))</f>
        <v>0</v>
      </c>
      <c r="AS5982" s="7">
        <f ca="1">AQ5982*燃料!$D$15+AR5982</f>
        <v>0</v>
      </c>
      <c r="AT5982" s="2">
        <f ca="1">AQ5982*燃料!$H$15</f>
        <v>0</v>
      </c>
      <c r="AU5982" s="2">
        <f ca="1">IF($D5982&lt;&gt;"",IF(K5982&lt;&gt;0,INDIRECT("AU"&amp;K5982),$AH5982*($AB5982+IF($D5982&gt;(ROW()+1),SUM(AU5983:INDIRECT("AU"&amp;$D5982-1)),0))/$L5982),$N5982*INDIRECT("AU"&amp;$F5982))</f>
        <v>0</v>
      </c>
      <c r="AV5982" s="2">
        <f ca="1">IF($D5982&lt;&gt;"",IF(K5982&lt;&gt;0,INDIRECT("AV"&amp;K5982),$AH5982*($AE5982+IF($D5982&gt;(ROW()+1),SUM(AV5983:INDIRECT("AV"&amp;$D5982-1)),0))/$L5982),$N5982*INDIRECT("AV"&amp;$F5982))</f>
        <v>0</v>
      </c>
      <c r="AW5982" s="7">
        <f t="shared" ca="1" si="143"/>
        <v>0</v>
      </c>
      <c r="AX5982" s="2">
        <f t="shared" ca="1" si="144"/>
        <v>1</v>
      </c>
      <c r="AY5982">
        <v>0</v>
      </c>
      <c r="AZ5982" t="s">
        <v>33</v>
      </c>
      <c r="BA5982">
        <f t="shared" si="145"/>
        <v>5983</v>
      </c>
      <c r="BB5982" t="str">
        <f t="shared" si="146"/>
        <v/>
      </c>
      <c r="BC5982" t="str">
        <f t="shared" ca="1" si="147"/>
        <v/>
      </c>
      <c r="BE5982" s="2" t="str">
        <f t="shared" ca="1" si="148"/>
        <v/>
      </c>
      <c r="BF5982" s="2" t="str">
        <f t="shared" si="149"/>
        <v/>
      </c>
      <c r="BG5982" s="2" t="str">
        <f t="shared" ca="1" si="150"/>
        <v/>
      </c>
      <c r="BR5982" t="str">
        <f t="shared" ca="1" si="151"/>
        <v/>
      </c>
      <c r="BS5982" s="1" t="str">
        <f t="shared" ca="1" si="152"/>
        <v/>
      </c>
      <c r="BT5982" s="1" t="str">
        <f t="shared" ca="1" si="153"/>
        <v/>
      </c>
      <c r="BU5982">
        <f>ROW()</f>
        <v>5982</v>
      </c>
    </row>
    <row r="5983" spans="1:73" x14ac:dyDescent="0.45">
      <c r="A5983" s="2">
        <f>IF(K5983="",MAX(A$2:A5982)+1,"")</f>
        <v>1669</v>
      </c>
      <c r="B5983" s="3" t="str">
        <f ca="1">IFERROR(IF(A5983&lt;&gt;"",MATCH(A5983,H$2:H5982,0)+1,""),"")</f>
        <v/>
      </c>
      <c r="C5983" s="3">
        <f ca="1">MAX(MAX(A$2:A5982),MAX(H$2:H5982))</f>
        <v>1668</v>
      </c>
      <c r="D5983" s="2">
        <f t="shared" si="133"/>
        <v>5984</v>
      </c>
      <c r="E5983" s="2" t="str">
        <f>IF(A5983="",LOOKUP(2, 1/(A$1:A5982&lt;&gt;""), ROW(A$1:A5982)),"")</f>
        <v/>
      </c>
      <c r="F5983" s="2" t="str">
        <f ca="1">IFERROR(IF(H5983&lt;&gt;"",INDEX(ROW(A:A),MATCH(H5983,A:A,0)),LOOKUP(2,1/(H$1:H5982=A5983),ROW(H$1:H5982))),"")</f>
        <v/>
      </c>
      <c r="G5983" s="3">
        <f ca="1">IF(D5983&gt;ROW()+1,IF(D5983&lt;&gt;"",SUM(G5984:INDIRECT("G"&amp;(D5983-1))),I5983*INDIRECT("G"&amp;F5983)),1)</f>
        <v>1</v>
      </c>
      <c r="H5983" s="6">
        <f ca="1">IF(J5983="",IF(COUNTIF(K$2:K5982,K5983)&gt;0,INDIRECT("H"&amp;MATCH(K5983,K$2:K5982,0)+1),IF(COUNTIF(J$2:J5982,K5983)&gt;0,INDIRECT("A"&amp;MATCH(K5983,J$2:J5982,0)+1),C5983+1)),"")</f>
        <v>0</v>
      </c>
      <c r="I5983">
        <f t="shared" ca="1" si="134"/>
        <v>1</v>
      </c>
      <c r="J5983" s="2" t="str">
        <f t="shared" ca="1" si="135"/>
        <v/>
      </c>
      <c r="L5983">
        <f t="shared" si="136"/>
        <v>1</v>
      </c>
      <c r="M5983" t="str">
        <f t="shared" si="137"/>
        <v/>
      </c>
      <c r="N5983" s="2" t="str">
        <f t="shared" si="138"/>
        <v/>
      </c>
      <c r="O5983" s="2" t="str">
        <f t="shared" si="139"/>
        <v/>
      </c>
      <c r="T5983" s="2">
        <f t="shared" si="140"/>
        <v>0</v>
      </c>
      <c r="W5983" s="2">
        <f>IF(X5983&lt;&gt;"",VLOOKUP(X5983,燃料!B$12:D$18,3,0)*Y5983,0)</f>
        <v>0</v>
      </c>
      <c r="Y5983" s="2">
        <f t="shared" si="141"/>
        <v>0</v>
      </c>
      <c r="AB5983">
        <f>IF(X5983&lt;&gt;0,VLOOKUP(X5983,燃料!$B$12:$H$18,7,0)*Y5983,0)</f>
        <v>0</v>
      </c>
      <c r="AE5983" s="9">
        <f t="shared" si="142"/>
        <v>0</v>
      </c>
      <c r="AH5983">
        <v>1</v>
      </c>
      <c r="AQ5983" s="2">
        <f ca="1">IF($D5983&lt;&gt;"",IF(K5983&lt;&gt;0,INDIRECT("AQ"&amp;K5983),$AH5983*($T5983+IF($D5983&gt;ROW()+1,SUM(AQ5984:INDIRECT("AQ"&amp;$D5983-1)),0))/$L5983),$N5983*INDIRECT("AQ"&amp;$F5983))</f>
        <v>0</v>
      </c>
      <c r="AR5983" s="2">
        <f ca="1">IF($D5983&lt;&gt;"",IF(K5983&lt;&gt;0,INDIRECT("AR"&amp;K5983),$AH5983*($W5983+$AC5983+$AD5983+IF($D5983&gt;(ROW()+1),SUM(AR5984:INDIRECT("AR"&amp;$D5983-1)),0))/$L5983),$N5983*INDIRECT("AR"&amp;$F5983))</f>
        <v>0</v>
      </c>
      <c r="AS5983" s="7">
        <f ca="1">AQ5983*燃料!$D$15+AR5983</f>
        <v>0</v>
      </c>
      <c r="AT5983" s="2">
        <f ca="1">AQ5983*燃料!$H$15</f>
        <v>0</v>
      </c>
      <c r="AU5983" s="2">
        <f ca="1">IF($D5983&lt;&gt;"",IF(K5983&lt;&gt;0,INDIRECT("AU"&amp;K5983),$AH5983*($AB5983+IF($D5983&gt;(ROW()+1),SUM(AU5984:INDIRECT("AU"&amp;$D5983-1)),0))/$L5983),$N5983*INDIRECT("AU"&amp;$F5983))</f>
        <v>0</v>
      </c>
      <c r="AV5983" s="2">
        <f ca="1">IF($D5983&lt;&gt;"",IF(K5983&lt;&gt;0,INDIRECT("AV"&amp;K5983),$AH5983*($AE5983+IF($D5983&gt;(ROW()+1),SUM(AV5984:INDIRECT("AV"&amp;$D5983-1)),0))/$L5983),$N5983*INDIRECT("AV"&amp;$F5983))</f>
        <v>0</v>
      </c>
      <c r="AW5983" s="7">
        <f t="shared" ca="1" si="143"/>
        <v>0</v>
      </c>
      <c r="AX5983" s="2">
        <f t="shared" ca="1" si="144"/>
        <v>1</v>
      </c>
      <c r="AY5983">
        <v>0</v>
      </c>
      <c r="AZ5983" t="s">
        <v>33</v>
      </c>
      <c r="BA5983">
        <f t="shared" si="145"/>
        <v>5984</v>
      </c>
      <c r="BB5983" t="str">
        <f t="shared" si="146"/>
        <v/>
      </c>
      <c r="BC5983" t="str">
        <f t="shared" ca="1" si="147"/>
        <v/>
      </c>
      <c r="BE5983" s="2" t="str">
        <f t="shared" ca="1" si="148"/>
        <v/>
      </c>
      <c r="BF5983" s="2" t="str">
        <f t="shared" si="149"/>
        <v/>
      </c>
      <c r="BG5983" s="2" t="str">
        <f t="shared" ca="1" si="150"/>
        <v/>
      </c>
      <c r="BR5983" t="str">
        <f t="shared" ca="1" si="151"/>
        <v/>
      </c>
      <c r="BS5983" s="1" t="str">
        <f t="shared" ca="1" si="152"/>
        <v/>
      </c>
      <c r="BT5983" s="1" t="str">
        <f t="shared" ca="1" si="153"/>
        <v/>
      </c>
      <c r="BU5983">
        <f>ROW()</f>
        <v>5983</v>
      </c>
    </row>
    <row r="5984" spans="1:73" x14ac:dyDescent="0.45">
      <c r="A5984" s="2">
        <f>IF(K5984="",MAX(A$2:A5983)+1,"")</f>
        <v>1670</v>
      </c>
      <c r="B5984" s="3" t="str">
        <f ca="1">IFERROR(IF(A5984&lt;&gt;"",MATCH(A5984,H$2:H5983,0)+1,""),"")</f>
        <v/>
      </c>
      <c r="C5984" s="3">
        <f ca="1">MAX(MAX(A$2:A5983),MAX(H$2:H5983))</f>
        <v>1669</v>
      </c>
      <c r="D5984" s="2">
        <f t="shared" si="133"/>
        <v>5985</v>
      </c>
      <c r="E5984" s="2" t="str">
        <f>IF(A5984="",LOOKUP(2, 1/(A$1:A5983&lt;&gt;""), ROW(A$1:A5983)),"")</f>
        <v/>
      </c>
      <c r="F5984" s="2" t="str">
        <f ca="1">IFERROR(IF(H5984&lt;&gt;"",INDEX(ROW(A:A),MATCH(H5984,A:A,0)),LOOKUP(2,1/(H$1:H5983=A5984),ROW(H$1:H5983))),"")</f>
        <v/>
      </c>
      <c r="G5984" s="3">
        <f ca="1">IF(D5984&gt;ROW()+1,IF(D5984&lt;&gt;"",SUM(G5985:INDIRECT("G"&amp;(D5984-1))),I5984*INDIRECT("G"&amp;F5984)),1)</f>
        <v>1</v>
      </c>
      <c r="H5984" s="6">
        <f ca="1">IF(J5984="",IF(COUNTIF(K$2:K5983,K5984)&gt;0,INDIRECT("H"&amp;MATCH(K5984,K$2:K5983,0)+1),IF(COUNTIF(J$2:J5983,K5984)&gt;0,INDIRECT("A"&amp;MATCH(K5984,J$2:J5983,0)+1),C5984+1)),"")</f>
        <v>0</v>
      </c>
      <c r="I5984">
        <f t="shared" ca="1" si="134"/>
        <v>1</v>
      </c>
      <c r="J5984" s="2" t="str">
        <f t="shared" ca="1" si="135"/>
        <v/>
      </c>
      <c r="L5984">
        <f t="shared" si="136"/>
        <v>1</v>
      </c>
      <c r="M5984" t="str">
        <f t="shared" si="137"/>
        <v/>
      </c>
      <c r="N5984" s="2" t="str">
        <f t="shared" si="138"/>
        <v/>
      </c>
      <c r="O5984" s="2" t="str">
        <f t="shared" si="139"/>
        <v/>
      </c>
      <c r="T5984" s="2">
        <f t="shared" si="140"/>
        <v>0</v>
      </c>
      <c r="W5984" s="2">
        <f>IF(X5984&lt;&gt;"",VLOOKUP(X5984,燃料!B$12:D$18,3,0)*Y5984,0)</f>
        <v>0</v>
      </c>
      <c r="Y5984" s="2">
        <f t="shared" si="141"/>
        <v>0</v>
      </c>
      <c r="AB5984">
        <f>IF(X5984&lt;&gt;0,VLOOKUP(X5984,燃料!$B$12:$H$18,7,0)*Y5984,0)</f>
        <v>0</v>
      </c>
      <c r="AE5984" s="9">
        <f t="shared" si="142"/>
        <v>0</v>
      </c>
      <c r="AH5984">
        <v>1</v>
      </c>
      <c r="AQ5984" s="2">
        <f ca="1">IF($D5984&lt;&gt;"",IF(K5984&lt;&gt;0,INDIRECT("AQ"&amp;K5984),$AH5984*($T5984+IF($D5984&gt;ROW()+1,SUM(AQ5985:INDIRECT("AQ"&amp;$D5984-1)),0))/$L5984),$N5984*INDIRECT("AQ"&amp;$F5984))</f>
        <v>0</v>
      </c>
      <c r="AR5984" s="2">
        <f ca="1">IF($D5984&lt;&gt;"",IF(K5984&lt;&gt;0,INDIRECT("AR"&amp;K5984),$AH5984*($W5984+$AC5984+$AD5984+IF($D5984&gt;(ROW()+1),SUM(AR5985:INDIRECT("AR"&amp;$D5984-1)),0))/$L5984),$N5984*INDIRECT("AR"&amp;$F5984))</f>
        <v>0</v>
      </c>
      <c r="AS5984" s="7">
        <f ca="1">AQ5984*燃料!$D$15+AR5984</f>
        <v>0</v>
      </c>
      <c r="AT5984" s="2">
        <f ca="1">AQ5984*燃料!$H$15</f>
        <v>0</v>
      </c>
      <c r="AU5984" s="2">
        <f ca="1">IF($D5984&lt;&gt;"",IF(K5984&lt;&gt;0,INDIRECT("AU"&amp;K5984),$AH5984*($AB5984+IF($D5984&gt;(ROW()+1),SUM(AU5985:INDIRECT("AU"&amp;$D5984-1)),0))/$L5984),$N5984*INDIRECT("AU"&amp;$F5984))</f>
        <v>0</v>
      </c>
      <c r="AV5984" s="2">
        <f ca="1">IF($D5984&lt;&gt;"",IF(K5984&lt;&gt;0,INDIRECT("AV"&amp;K5984),$AH5984*($AE5984+IF($D5984&gt;(ROW()+1),SUM(AV5985:INDIRECT("AV"&amp;$D5984-1)),0))/$L5984),$N5984*INDIRECT("AV"&amp;$F5984))</f>
        <v>0</v>
      </c>
      <c r="AW5984" s="7">
        <f t="shared" ca="1" si="143"/>
        <v>0</v>
      </c>
      <c r="AX5984" s="2">
        <f t="shared" ca="1" si="144"/>
        <v>1</v>
      </c>
      <c r="AY5984">
        <v>0</v>
      </c>
      <c r="AZ5984" t="s">
        <v>33</v>
      </c>
      <c r="BA5984">
        <f t="shared" si="145"/>
        <v>5985</v>
      </c>
      <c r="BB5984" t="str">
        <f t="shared" si="146"/>
        <v/>
      </c>
      <c r="BC5984" t="str">
        <f t="shared" ca="1" si="147"/>
        <v/>
      </c>
      <c r="BE5984" s="2" t="str">
        <f t="shared" ca="1" si="148"/>
        <v/>
      </c>
      <c r="BF5984" s="2" t="str">
        <f t="shared" si="149"/>
        <v/>
      </c>
      <c r="BG5984" s="2" t="str">
        <f t="shared" ca="1" si="150"/>
        <v/>
      </c>
      <c r="BR5984" t="str">
        <f t="shared" ca="1" si="151"/>
        <v/>
      </c>
      <c r="BS5984" s="1" t="str">
        <f t="shared" ca="1" si="152"/>
        <v/>
      </c>
      <c r="BT5984" s="1" t="str">
        <f t="shared" ca="1" si="153"/>
        <v/>
      </c>
      <c r="BU5984">
        <f>ROW()</f>
        <v>5984</v>
      </c>
    </row>
    <row r="5985" spans="1:73" x14ac:dyDescent="0.45">
      <c r="A5985" s="2">
        <f>IF(K5985="",MAX(A$2:A5984)+1,"")</f>
        <v>1671</v>
      </c>
      <c r="B5985" s="3" t="str">
        <f ca="1">IFERROR(IF(A5985&lt;&gt;"",MATCH(A5985,H$2:H5984,0)+1,""),"")</f>
        <v/>
      </c>
      <c r="C5985" s="3">
        <f ca="1">MAX(MAX(A$2:A5984),MAX(H$2:H5984))</f>
        <v>1670</v>
      </c>
      <c r="D5985" s="2">
        <f t="shared" si="133"/>
        <v>5986</v>
      </c>
      <c r="E5985" s="2" t="str">
        <f>IF(A5985="",LOOKUP(2, 1/(A$1:A5984&lt;&gt;""), ROW(A$1:A5984)),"")</f>
        <v/>
      </c>
      <c r="F5985" s="2" t="str">
        <f ca="1">IFERROR(IF(H5985&lt;&gt;"",INDEX(ROW(A:A),MATCH(H5985,A:A,0)),LOOKUP(2,1/(H$1:H5984=A5985),ROW(H$1:H5984))),"")</f>
        <v/>
      </c>
      <c r="G5985" s="3">
        <f ca="1">IF(D5985&gt;ROW()+1,IF(D5985&lt;&gt;"",SUM(G5986:INDIRECT("G"&amp;(D5985-1))),I5985*INDIRECT("G"&amp;F5985)),1)</f>
        <v>1</v>
      </c>
      <c r="H5985" s="6">
        <f ca="1">IF(J5985="",IF(COUNTIF(K$2:K5984,K5985)&gt;0,INDIRECT("H"&amp;MATCH(K5985,K$2:K5984,0)+1),IF(COUNTIF(J$2:J5984,K5985)&gt;0,INDIRECT("A"&amp;MATCH(K5985,J$2:J5984,0)+1),C5985+1)),"")</f>
        <v>0</v>
      </c>
      <c r="I5985">
        <f t="shared" ca="1" si="134"/>
        <v>1</v>
      </c>
      <c r="J5985" s="2" t="str">
        <f t="shared" ca="1" si="135"/>
        <v/>
      </c>
      <c r="L5985">
        <f t="shared" si="136"/>
        <v>1</v>
      </c>
      <c r="M5985" t="str">
        <f t="shared" si="137"/>
        <v/>
      </c>
      <c r="N5985" s="2" t="str">
        <f t="shared" si="138"/>
        <v/>
      </c>
      <c r="O5985" s="2" t="str">
        <f t="shared" si="139"/>
        <v/>
      </c>
      <c r="T5985" s="2">
        <f t="shared" si="140"/>
        <v>0</v>
      </c>
      <c r="W5985" s="2">
        <f>IF(X5985&lt;&gt;"",VLOOKUP(X5985,燃料!B$12:D$18,3,0)*Y5985,0)</f>
        <v>0</v>
      </c>
      <c r="Y5985" s="2">
        <f t="shared" si="141"/>
        <v>0</v>
      </c>
      <c r="AB5985">
        <f>IF(X5985&lt;&gt;0,VLOOKUP(X5985,燃料!$B$12:$H$18,7,0)*Y5985,0)</f>
        <v>0</v>
      </c>
      <c r="AE5985" s="9">
        <f t="shared" si="142"/>
        <v>0</v>
      </c>
      <c r="AH5985">
        <v>1</v>
      </c>
      <c r="AQ5985" s="2">
        <f ca="1">IF($D5985&lt;&gt;"",IF(K5985&lt;&gt;0,INDIRECT("AQ"&amp;K5985),$AH5985*($T5985+IF($D5985&gt;ROW()+1,SUM(AQ5986:INDIRECT("AQ"&amp;$D5985-1)),0))/$L5985),$N5985*INDIRECT("AQ"&amp;$F5985))</f>
        <v>0</v>
      </c>
      <c r="AR5985" s="2">
        <f ca="1">IF($D5985&lt;&gt;"",IF(K5985&lt;&gt;0,INDIRECT("AR"&amp;K5985),$AH5985*($W5985+$AC5985+$AD5985+IF($D5985&gt;(ROW()+1),SUM(AR5986:INDIRECT("AR"&amp;$D5985-1)),0))/$L5985),$N5985*INDIRECT("AR"&amp;$F5985))</f>
        <v>0</v>
      </c>
      <c r="AS5985" s="7">
        <f ca="1">AQ5985*燃料!$D$15+AR5985</f>
        <v>0</v>
      </c>
      <c r="AT5985" s="2">
        <f ca="1">AQ5985*燃料!$H$15</f>
        <v>0</v>
      </c>
      <c r="AU5985" s="2">
        <f ca="1">IF($D5985&lt;&gt;"",IF(K5985&lt;&gt;0,INDIRECT("AU"&amp;K5985),$AH5985*($AB5985+IF($D5985&gt;(ROW()+1),SUM(AU5986:INDIRECT("AU"&amp;$D5985-1)),0))/$L5985),$N5985*INDIRECT("AU"&amp;$F5985))</f>
        <v>0</v>
      </c>
      <c r="AV5985" s="2">
        <f ca="1">IF($D5985&lt;&gt;"",IF(K5985&lt;&gt;0,INDIRECT("AV"&amp;K5985),$AH5985*($AE5985+IF($D5985&gt;(ROW()+1),SUM(AV5986:INDIRECT("AV"&amp;$D5985-1)),0))/$L5985),$N5985*INDIRECT("AV"&amp;$F5985))</f>
        <v>0</v>
      </c>
      <c r="AW5985" s="7">
        <f t="shared" ca="1" si="143"/>
        <v>0</v>
      </c>
      <c r="AX5985" s="2">
        <f t="shared" ca="1" si="144"/>
        <v>1</v>
      </c>
      <c r="AY5985">
        <v>0</v>
      </c>
      <c r="AZ5985" t="s">
        <v>33</v>
      </c>
      <c r="BA5985">
        <f t="shared" si="145"/>
        <v>5986</v>
      </c>
      <c r="BB5985" t="str">
        <f t="shared" si="146"/>
        <v/>
      </c>
      <c r="BC5985" t="str">
        <f t="shared" ca="1" si="147"/>
        <v/>
      </c>
      <c r="BE5985" s="2" t="str">
        <f t="shared" ca="1" si="148"/>
        <v/>
      </c>
      <c r="BF5985" s="2" t="str">
        <f t="shared" si="149"/>
        <v/>
      </c>
      <c r="BG5985" s="2" t="str">
        <f t="shared" ca="1" si="150"/>
        <v/>
      </c>
      <c r="BR5985" t="str">
        <f t="shared" ca="1" si="151"/>
        <v/>
      </c>
      <c r="BS5985" s="1" t="str">
        <f t="shared" ca="1" si="152"/>
        <v/>
      </c>
      <c r="BT5985" s="1" t="str">
        <f t="shared" ca="1" si="153"/>
        <v/>
      </c>
      <c r="BU5985">
        <f>ROW()</f>
        <v>5985</v>
      </c>
    </row>
    <row r="5986" spans="1:73" x14ac:dyDescent="0.45">
      <c r="A5986" s="2">
        <f>IF(K5986="",MAX(A$2:A5985)+1,"")</f>
        <v>1672</v>
      </c>
      <c r="B5986" s="3" t="str">
        <f ca="1">IFERROR(IF(A5986&lt;&gt;"",MATCH(A5986,H$2:H5985,0)+1,""),"")</f>
        <v/>
      </c>
      <c r="C5986" s="3">
        <f ca="1">MAX(MAX(A$2:A5985),MAX(H$2:H5985))</f>
        <v>1671</v>
      </c>
      <c r="D5986" s="2">
        <f t="shared" si="133"/>
        <v>5987</v>
      </c>
      <c r="E5986" s="2" t="str">
        <f>IF(A5986="",LOOKUP(2, 1/(A$1:A5985&lt;&gt;""), ROW(A$1:A5985)),"")</f>
        <v/>
      </c>
      <c r="F5986" s="2" t="str">
        <f ca="1">IFERROR(IF(H5986&lt;&gt;"",INDEX(ROW(A:A),MATCH(H5986,A:A,0)),LOOKUP(2,1/(H$1:H5985=A5986),ROW(H$1:H5985))),"")</f>
        <v/>
      </c>
      <c r="G5986" s="3">
        <f ca="1">IF(D5986&gt;ROW()+1,IF(D5986&lt;&gt;"",SUM(G5987:INDIRECT("G"&amp;(D5986-1))),I5986*INDIRECT("G"&amp;F5986)),1)</f>
        <v>1</v>
      </c>
      <c r="H5986" s="6">
        <f ca="1">IF(J5986="",IF(COUNTIF(K$2:K5985,K5986)&gt;0,INDIRECT("H"&amp;MATCH(K5986,K$2:K5985,0)+1),IF(COUNTIF(J$2:J5985,K5986)&gt;0,INDIRECT("A"&amp;MATCH(K5986,J$2:J5985,0)+1),C5986+1)),"")</f>
        <v>0</v>
      </c>
      <c r="I5986">
        <f t="shared" ca="1" si="134"/>
        <v>1</v>
      </c>
      <c r="J5986" s="2" t="str">
        <f t="shared" ca="1" si="135"/>
        <v/>
      </c>
      <c r="L5986">
        <f t="shared" si="136"/>
        <v>1</v>
      </c>
      <c r="M5986" t="str">
        <f t="shared" si="137"/>
        <v/>
      </c>
      <c r="N5986" s="2" t="str">
        <f t="shared" si="138"/>
        <v/>
      </c>
      <c r="O5986" s="2" t="str">
        <f t="shared" si="139"/>
        <v/>
      </c>
      <c r="T5986" s="2">
        <f t="shared" si="140"/>
        <v>0</v>
      </c>
      <c r="W5986" s="2">
        <f>IF(X5986&lt;&gt;"",VLOOKUP(X5986,燃料!B$12:D$18,3,0)*Y5986,0)</f>
        <v>0</v>
      </c>
      <c r="Y5986" s="2">
        <f t="shared" si="141"/>
        <v>0</v>
      </c>
      <c r="AB5986">
        <f>IF(X5986&lt;&gt;0,VLOOKUP(X5986,燃料!$B$12:$H$18,7,0)*Y5986,0)</f>
        <v>0</v>
      </c>
      <c r="AE5986" s="9">
        <f t="shared" si="142"/>
        <v>0</v>
      </c>
      <c r="AH5986">
        <v>1</v>
      </c>
      <c r="AQ5986" s="2">
        <f ca="1">IF($D5986&lt;&gt;"",IF(K5986&lt;&gt;0,INDIRECT("AQ"&amp;K5986),$AH5986*($T5986+IF($D5986&gt;ROW()+1,SUM(AQ5987:INDIRECT("AQ"&amp;$D5986-1)),0))/$L5986),$N5986*INDIRECT("AQ"&amp;$F5986))</f>
        <v>0</v>
      </c>
      <c r="AR5986" s="2">
        <f ca="1">IF($D5986&lt;&gt;"",IF(K5986&lt;&gt;0,INDIRECT("AR"&amp;K5986),$AH5986*($W5986+$AC5986+$AD5986+IF($D5986&gt;(ROW()+1),SUM(AR5987:INDIRECT("AR"&amp;$D5986-1)),0))/$L5986),$N5986*INDIRECT("AR"&amp;$F5986))</f>
        <v>0</v>
      </c>
      <c r="AS5986" s="7">
        <f ca="1">AQ5986*燃料!$D$15+AR5986</f>
        <v>0</v>
      </c>
      <c r="AT5986" s="2">
        <f ca="1">AQ5986*燃料!$H$15</f>
        <v>0</v>
      </c>
      <c r="AU5986" s="2">
        <f ca="1">IF($D5986&lt;&gt;"",IF(K5986&lt;&gt;0,INDIRECT("AU"&amp;K5986),$AH5986*($AB5986+IF($D5986&gt;(ROW()+1),SUM(AU5987:INDIRECT("AU"&amp;$D5986-1)),0))/$L5986),$N5986*INDIRECT("AU"&amp;$F5986))</f>
        <v>0</v>
      </c>
      <c r="AV5986" s="2">
        <f ca="1">IF($D5986&lt;&gt;"",IF(K5986&lt;&gt;0,INDIRECT("AV"&amp;K5986),$AH5986*($AE5986+IF($D5986&gt;(ROW()+1),SUM(AV5987:INDIRECT("AV"&amp;$D5986-1)),0))/$L5986),$N5986*INDIRECT("AV"&amp;$F5986))</f>
        <v>0</v>
      </c>
      <c r="AW5986" s="7">
        <f t="shared" ca="1" si="143"/>
        <v>0</v>
      </c>
      <c r="AX5986" s="2">
        <f t="shared" ca="1" si="144"/>
        <v>1</v>
      </c>
      <c r="AY5986">
        <v>0</v>
      </c>
      <c r="AZ5986" t="s">
        <v>33</v>
      </c>
      <c r="BA5986">
        <f t="shared" si="145"/>
        <v>5987</v>
      </c>
      <c r="BB5986" t="str">
        <f t="shared" si="146"/>
        <v/>
      </c>
      <c r="BC5986" t="str">
        <f t="shared" ca="1" si="147"/>
        <v/>
      </c>
      <c r="BE5986" s="2" t="str">
        <f t="shared" ca="1" si="148"/>
        <v/>
      </c>
      <c r="BF5986" s="2" t="str">
        <f t="shared" si="149"/>
        <v/>
      </c>
      <c r="BG5986" s="2" t="str">
        <f t="shared" ca="1" si="150"/>
        <v/>
      </c>
      <c r="BR5986" t="str">
        <f t="shared" ca="1" si="151"/>
        <v/>
      </c>
      <c r="BS5986" s="1" t="str">
        <f t="shared" ca="1" si="152"/>
        <v/>
      </c>
      <c r="BT5986" s="1" t="str">
        <f t="shared" ca="1" si="153"/>
        <v/>
      </c>
      <c r="BU5986">
        <f>ROW()</f>
        <v>5986</v>
      </c>
    </row>
    <row r="5987" spans="1:73" x14ac:dyDescent="0.45">
      <c r="A5987" s="2">
        <f>IF(K5987="",MAX(A$2:A5986)+1,"")</f>
        <v>1673</v>
      </c>
      <c r="B5987" s="3" t="str">
        <f ca="1">IFERROR(IF(A5987&lt;&gt;"",MATCH(A5987,H$2:H5986,0)+1,""),"")</f>
        <v/>
      </c>
      <c r="C5987" s="3">
        <f ca="1">MAX(MAX(A$2:A5986),MAX(H$2:H5986))</f>
        <v>1672</v>
      </c>
      <c r="D5987" s="2">
        <f t="shared" si="133"/>
        <v>5988</v>
      </c>
      <c r="E5987" s="2" t="str">
        <f>IF(A5987="",LOOKUP(2, 1/(A$1:A5986&lt;&gt;""), ROW(A$1:A5986)),"")</f>
        <v/>
      </c>
      <c r="F5987" s="2" t="str">
        <f ca="1">IFERROR(IF(H5987&lt;&gt;"",INDEX(ROW(A:A),MATCH(H5987,A:A,0)),LOOKUP(2,1/(H$1:H5986=A5987),ROW(H$1:H5986))),"")</f>
        <v/>
      </c>
      <c r="G5987" s="3">
        <f ca="1">IF(D5987&gt;ROW()+1,IF(D5987&lt;&gt;"",SUM(G5988:INDIRECT("G"&amp;(D5987-1))),I5987*INDIRECT("G"&amp;F5987)),1)</f>
        <v>1</v>
      </c>
      <c r="H5987" s="6">
        <f ca="1">IF(J5987="",IF(COUNTIF(K$2:K5986,K5987)&gt;0,INDIRECT("H"&amp;MATCH(K5987,K$2:K5986,0)+1),IF(COUNTIF(J$2:J5986,K5987)&gt;0,INDIRECT("A"&amp;MATCH(K5987,J$2:J5986,0)+1),C5987+1)),"")</f>
        <v>0</v>
      </c>
      <c r="I5987">
        <f t="shared" ca="1" si="134"/>
        <v>1</v>
      </c>
      <c r="J5987" s="2" t="str">
        <f t="shared" ca="1" si="135"/>
        <v/>
      </c>
      <c r="L5987">
        <f t="shared" si="136"/>
        <v>1</v>
      </c>
      <c r="M5987" t="str">
        <f t="shared" si="137"/>
        <v/>
      </c>
      <c r="N5987" s="2" t="str">
        <f t="shared" si="138"/>
        <v/>
      </c>
      <c r="O5987" s="2" t="str">
        <f t="shared" si="139"/>
        <v/>
      </c>
      <c r="T5987" s="2">
        <f t="shared" si="140"/>
        <v>0</v>
      </c>
      <c r="W5987" s="2">
        <f>IF(X5987&lt;&gt;"",VLOOKUP(X5987,燃料!B$12:D$18,3,0)*Y5987,0)</f>
        <v>0</v>
      </c>
      <c r="Y5987" s="2">
        <f t="shared" si="141"/>
        <v>0</v>
      </c>
      <c r="AB5987">
        <f>IF(X5987&lt;&gt;0,VLOOKUP(X5987,燃料!$B$12:$H$18,7,0)*Y5987,0)</f>
        <v>0</v>
      </c>
      <c r="AE5987" s="9">
        <f t="shared" si="142"/>
        <v>0</v>
      </c>
      <c r="AH5987">
        <v>1</v>
      </c>
      <c r="AQ5987" s="2">
        <f ca="1">IF($D5987&lt;&gt;"",IF(K5987&lt;&gt;0,INDIRECT("AQ"&amp;K5987),$AH5987*($T5987+IF($D5987&gt;ROW()+1,SUM(AQ5988:INDIRECT("AQ"&amp;$D5987-1)),0))/$L5987),$N5987*INDIRECT("AQ"&amp;$F5987))</f>
        <v>0</v>
      </c>
      <c r="AR5987" s="2">
        <f ca="1">IF($D5987&lt;&gt;"",IF(K5987&lt;&gt;0,INDIRECT("AR"&amp;K5987),$AH5987*($W5987+$AC5987+$AD5987+IF($D5987&gt;(ROW()+1),SUM(AR5988:INDIRECT("AR"&amp;$D5987-1)),0))/$L5987),$N5987*INDIRECT("AR"&amp;$F5987))</f>
        <v>0</v>
      </c>
      <c r="AS5987" s="7">
        <f ca="1">AQ5987*燃料!$D$15+AR5987</f>
        <v>0</v>
      </c>
      <c r="AT5987" s="2">
        <f ca="1">AQ5987*燃料!$H$15</f>
        <v>0</v>
      </c>
      <c r="AU5987" s="2">
        <f ca="1">IF($D5987&lt;&gt;"",IF(K5987&lt;&gt;0,INDIRECT("AU"&amp;K5987),$AH5987*($AB5987+IF($D5987&gt;(ROW()+1),SUM(AU5988:INDIRECT("AU"&amp;$D5987-1)),0))/$L5987),$N5987*INDIRECT("AU"&amp;$F5987))</f>
        <v>0</v>
      </c>
      <c r="AV5987" s="2">
        <f ca="1">IF($D5987&lt;&gt;"",IF(K5987&lt;&gt;0,INDIRECT("AV"&amp;K5987),$AH5987*($AE5987+IF($D5987&gt;(ROW()+1),SUM(AV5988:INDIRECT("AV"&amp;$D5987-1)),0))/$L5987),$N5987*INDIRECT("AV"&amp;$F5987))</f>
        <v>0</v>
      </c>
      <c r="AW5987" s="7">
        <f t="shared" ca="1" si="143"/>
        <v>0</v>
      </c>
      <c r="AX5987" s="2">
        <f t="shared" ca="1" si="144"/>
        <v>1</v>
      </c>
      <c r="AY5987">
        <v>0</v>
      </c>
      <c r="AZ5987" t="s">
        <v>33</v>
      </c>
      <c r="BA5987">
        <f t="shared" si="145"/>
        <v>5988</v>
      </c>
      <c r="BB5987" t="str">
        <f t="shared" si="146"/>
        <v/>
      </c>
      <c r="BC5987" t="str">
        <f t="shared" ca="1" si="147"/>
        <v/>
      </c>
      <c r="BE5987" s="2" t="str">
        <f t="shared" ca="1" si="148"/>
        <v/>
      </c>
      <c r="BF5987" s="2" t="str">
        <f t="shared" si="149"/>
        <v/>
      </c>
      <c r="BG5987" s="2" t="str">
        <f t="shared" ca="1" si="150"/>
        <v/>
      </c>
      <c r="BR5987" t="str">
        <f t="shared" ca="1" si="151"/>
        <v/>
      </c>
      <c r="BS5987" s="1" t="str">
        <f t="shared" ca="1" si="152"/>
        <v/>
      </c>
      <c r="BT5987" s="1" t="str">
        <f t="shared" ca="1" si="153"/>
        <v/>
      </c>
      <c r="BU5987">
        <f>ROW()</f>
        <v>5987</v>
      </c>
    </row>
    <row r="5988" spans="1:73" x14ac:dyDescent="0.45">
      <c r="A5988" s="2">
        <f>IF(K5988="",MAX(A$2:A5987)+1,"")</f>
        <v>1674</v>
      </c>
      <c r="B5988" s="3" t="str">
        <f ca="1">IFERROR(IF(A5988&lt;&gt;"",MATCH(A5988,H$2:H5987,0)+1,""),"")</f>
        <v/>
      </c>
      <c r="C5988" s="3">
        <f ca="1">MAX(MAX(A$2:A5987),MAX(H$2:H5987))</f>
        <v>1673</v>
      </c>
      <c r="D5988" s="2">
        <f t="shared" si="133"/>
        <v>5989</v>
      </c>
      <c r="E5988" s="2" t="str">
        <f>IF(A5988="",LOOKUP(2, 1/(A$1:A5987&lt;&gt;""), ROW(A$1:A5987)),"")</f>
        <v/>
      </c>
      <c r="F5988" s="2" t="str">
        <f ca="1">IFERROR(IF(H5988&lt;&gt;"",INDEX(ROW(A:A),MATCH(H5988,A:A,0)),LOOKUP(2,1/(H$1:H5987=A5988),ROW(H$1:H5987))),"")</f>
        <v/>
      </c>
      <c r="G5988" s="3">
        <f ca="1">IF(D5988&gt;ROW()+1,IF(D5988&lt;&gt;"",SUM(G5989:INDIRECT("G"&amp;(D5988-1))),I5988*INDIRECT("G"&amp;F5988)),1)</f>
        <v>1</v>
      </c>
      <c r="H5988" s="6">
        <f ca="1">IF(J5988="",IF(COUNTIF(K$2:K5987,K5988)&gt;0,INDIRECT("H"&amp;MATCH(K5988,K$2:K5987,0)+1),IF(COUNTIF(J$2:J5987,K5988)&gt;0,INDIRECT("A"&amp;MATCH(K5988,J$2:J5987,0)+1),C5988+1)),"")</f>
        <v>0</v>
      </c>
      <c r="I5988">
        <f t="shared" ca="1" si="134"/>
        <v>1</v>
      </c>
      <c r="J5988" s="2" t="str">
        <f t="shared" ca="1" si="135"/>
        <v/>
      </c>
      <c r="L5988">
        <f t="shared" si="136"/>
        <v>1</v>
      </c>
      <c r="M5988" t="str">
        <f t="shared" si="137"/>
        <v/>
      </c>
      <c r="N5988" s="2" t="str">
        <f t="shared" si="138"/>
        <v/>
      </c>
      <c r="O5988" s="2" t="str">
        <f t="shared" si="139"/>
        <v/>
      </c>
      <c r="T5988" s="2">
        <f t="shared" si="140"/>
        <v>0</v>
      </c>
      <c r="W5988" s="2">
        <f>IF(X5988&lt;&gt;"",VLOOKUP(X5988,燃料!B$12:D$18,3,0)*Y5988,0)</f>
        <v>0</v>
      </c>
      <c r="Y5988" s="2">
        <f t="shared" si="141"/>
        <v>0</v>
      </c>
      <c r="AB5988">
        <f>IF(X5988&lt;&gt;0,VLOOKUP(X5988,燃料!$B$12:$H$18,7,0)*Y5988,0)</f>
        <v>0</v>
      </c>
      <c r="AE5988" s="9">
        <f t="shared" si="142"/>
        <v>0</v>
      </c>
      <c r="AH5988">
        <v>1</v>
      </c>
      <c r="AQ5988" s="2">
        <f ca="1">IF($D5988&lt;&gt;"",IF(K5988&lt;&gt;0,INDIRECT("AQ"&amp;K5988),$AH5988*($T5988+IF($D5988&gt;ROW()+1,SUM(AQ5989:INDIRECT("AQ"&amp;$D5988-1)),0))/$L5988),$N5988*INDIRECT("AQ"&amp;$F5988))</f>
        <v>0</v>
      </c>
      <c r="AR5988" s="2">
        <f ca="1">IF($D5988&lt;&gt;"",IF(K5988&lt;&gt;0,INDIRECT("AR"&amp;K5988),$AH5988*($W5988+$AC5988+$AD5988+IF($D5988&gt;(ROW()+1),SUM(AR5989:INDIRECT("AR"&amp;$D5988-1)),0))/$L5988),$N5988*INDIRECT("AR"&amp;$F5988))</f>
        <v>0</v>
      </c>
      <c r="AS5988" s="7">
        <f ca="1">AQ5988*燃料!$D$15+AR5988</f>
        <v>0</v>
      </c>
      <c r="AT5988" s="2">
        <f ca="1">AQ5988*燃料!$H$15</f>
        <v>0</v>
      </c>
      <c r="AU5988" s="2">
        <f ca="1">IF($D5988&lt;&gt;"",IF(K5988&lt;&gt;0,INDIRECT("AU"&amp;K5988),$AH5988*($AB5988+IF($D5988&gt;(ROW()+1),SUM(AU5989:INDIRECT("AU"&amp;$D5988-1)),0))/$L5988),$N5988*INDIRECT("AU"&amp;$F5988))</f>
        <v>0</v>
      </c>
      <c r="AV5988" s="2">
        <f ca="1">IF($D5988&lt;&gt;"",IF(K5988&lt;&gt;0,INDIRECT("AV"&amp;K5988),$AH5988*($AE5988+IF($D5988&gt;(ROW()+1),SUM(AV5989:INDIRECT("AV"&amp;$D5988-1)),0))/$L5988),$N5988*INDIRECT("AV"&amp;$F5988))</f>
        <v>0</v>
      </c>
      <c r="AW5988" s="7">
        <f t="shared" ca="1" si="143"/>
        <v>0</v>
      </c>
      <c r="AX5988" s="2">
        <f t="shared" ca="1" si="144"/>
        <v>1</v>
      </c>
      <c r="AY5988">
        <v>0</v>
      </c>
      <c r="AZ5988" t="s">
        <v>33</v>
      </c>
      <c r="BA5988">
        <f t="shared" si="145"/>
        <v>5989</v>
      </c>
      <c r="BB5988" t="str">
        <f t="shared" si="146"/>
        <v/>
      </c>
      <c r="BC5988" t="str">
        <f t="shared" ca="1" si="147"/>
        <v/>
      </c>
      <c r="BE5988" s="2" t="str">
        <f t="shared" ca="1" si="148"/>
        <v/>
      </c>
      <c r="BF5988" s="2" t="str">
        <f t="shared" si="149"/>
        <v/>
      </c>
      <c r="BG5988" s="2" t="str">
        <f t="shared" ca="1" si="150"/>
        <v/>
      </c>
      <c r="BR5988" t="str">
        <f t="shared" ca="1" si="151"/>
        <v/>
      </c>
      <c r="BS5988" s="1" t="str">
        <f t="shared" ca="1" si="152"/>
        <v/>
      </c>
      <c r="BT5988" s="1" t="str">
        <f t="shared" ca="1" si="153"/>
        <v/>
      </c>
      <c r="BU5988">
        <f>ROW()</f>
        <v>5988</v>
      </c>
    </row>
    <row r="5989" spans="1:73" x14ac:dyDescent="0.45">
      <c r="A5989" s="2">
        <f>IF(K5989="",MAX(A$2:A5988)+1,"")</f>
        <v>1675</v>
      </c>
      <c r="B5989" s="3" t="str">
        <f ca="1">IFERROR(IF(A5989&lt;&gt;"",MATCH(A5989,H$2:H5988,0)+1,""),"")</f>
        <v/>
      </c>
      <c r="C5989" s="3">
        <f ca="1">MAX(MAX(A$2:A5988),MAX(H$2:H5988))</f>
        <v>1674</v>
      </c>
      <c r="D5989" s="2">
        <f t="shared" si="133"/>
        <v>5990</v>
      </c>
      <c r="E5989" s="2" t="str">
        <f>IF(A5989="",LOOKUP(2, 1/(A$1:A5988&lt;&gt;""), ROW(A$1:A5988)),"")</f>
        <v/>
      </c>
      <c r="F5989" s="2" t="str">
        <f ca="1">IFERROR(IF(H5989&lt;&gt;"",INDEX(ROW(A:A),MATCH(H5989,A:A,0)),LOOKUP(2,1/(H$1:H5988=A5989),ROW(H$1:H5988))),"")</f>
        <v/>
      </c>
      <c r="G5989" s="3">
        <f ca="1">IF(D5989&gt;ROW()+1,IF(D5989&lt;&gt;"",SUM(G5990:INDIRECT("G"&amp;(D5989-1))),I5989*INDIRECT("G"&amp;F5989)),1)</f>
        <v>1</v>
      </c>
      <c r="H5989" s="6">
        <f ca="1">IF(J5989="",IF(COUNTIF(K$2:K5988,K5989)&gt;0,INDIRECT("H"&amp;MATCH(K5989,K$2:K5988,0)+1),IF(COUNTIF(J$2:J5988,K5989)&gt;0,INDIRECT("A"&amp;MATCH(K5989,J$2:J5988,0)+1),C5989+1)),"")</f>
        <v>0</v>
      </c>
      <c r="I5989">
        <f t="shared" ca="1" si="134"/>
        <v>1</v>
      </c>
      <c r="J5989" s="2" t="str">
        <f t="shared" ca="1" si="135"/>
        <v/>
      </c>
      <c r="L5989">
        <f t="shared" si="136"/>
        <v>1</v>
      </c>
      <c r="M5989" t="str">
        <f t="shared" si="137"/>
        <v/>
      </c>
      <c r="N5989" s="2" t="str">
        <f t="shared" si="138"/>
        <v/>
      </c>
      <c r="O5989" s="2" t="str">
        <f t="shared" si="139"/>
        <v/>
      </c>
      <c r="T5989" s="2">
        <f t="shared" si="140"/>
        <v>0</v>
      </c>
      <c r="W5989" s="2">
        <f>IF(X5989&lt;&gt;"",VLOOKUP(X5989,燃料!B$12:D$18,3,0)*Y5989,0)</f>
        <v>0</v>
      </c>
      <c r="Y5989" s="2">
        <f t="shared" si="141"/>
        <v>0</v>
      </c>
      <c r="AB5989">
        <f>IF(X5989&lt;&gt;0,VLOOKUP(X5989,燃料!$B$12:$H$18,7,0)*Y5989,0)</f>
        <v>0</v>
      </c>
      <c r="AE5989" s="9">
        <f t="shared" si="142"/>
        <v>0</v>
      </c>
      <c r="AH5989">
        <v>1</v>
      </c>
      <c r="AQ5989" s="2">
        <f ca="1">IF($D5989&lt;&gt;"",IF(K5989&lt;&gt;0,INDIRECT("AQ"&amp;K5989),$AH5989*($T5989+IF($D5989&gt;ROW()+1,SUM(AQ5990:INDIRECT("AQ"&amp;$D5989-1)),0))/$L5989),$N5989*INDIRECT("AQ"&amp;$F5989))</f>
        <v>0</v>
      </c>
      <c r="AR5989" s="2">
        <f ca="1">IF($D5989&lt;&gt;"",IF(K5989&lt;&gt;0,INDIRECT("AR"&amp;K5989),$AH5989*($W5989+$AC5989+$AD5989+IF($D5989&gt;(ROW()+1),SUM(AR5990:INDIRECT("AR"&amp;$D5989-1)),0))/$L5989),$N5989*INDIRECT("AR"&amp;$F5989))</f>
        <v>0</v>
      </c>
      <c r="AS5989" s="7">
        <f ca="1">AQ5989*燃料!$D$15+AR5989</f>
        <v>0</v>
      </c>
      <c r="AT5989" s="2">
        <f ca="1">AQ5989*燃料!$H$15</f>
        <v>0</v>
      </c>
      <c r="AU5989" s="2">
        <f ca="1">IF($D5989&lt;&gt;"",IF(K5989&lt;&gt;0,INDIRECT("AU"&amp;K5989),$AH5989*($AB5989+IF($D5989&gt;(ROW()+1),SUM(AU5990:INDIRECT("AU"&amp;$D5989-1)),0))/$L5989),$N5989*INDIRECT("AU"&amp;$F5989))</f>
        <v>0</v>
      </c>
      <c r="AV5989" s="2">
        <f ca="1">IF($D5989&lt;&gt;"",IF(K5989&lt;&gt;0,INDIRECT("AV"&amp;K5989),$AH5989*($AE5989+IF($D5989&gt;(ROW()+1),SUM(AV5990:INDIRECT("AV"&amp;$D5989-1)),0))/$L5989),$N5989*INDIRECT("AV"&amp;$F5989))</f>
        <v>0</v>
      </c>
      <c r="AW5989" s="7">
        <f t="shared" ca="1" si="143"/>
        <v>0</v>
      </c>
      <c r="AX5989" s="2">
        <f t="shared" ca="1" si="144"/>
        <v>1</v>
      </c>
      <c r="AY5989">
        <v>0</v>
      </c>
      <c r="AZ5989" t="s">
        <v>33</v>
      </c>
      <c r="BA5989">
        <f t="shared" si="145"/>
        <v>5990</v>
      </c>
      <c r="BB5989" t="str">
        <f t="shared" si="146"/>
        <v/>
      </c>
      <c r="BC5989" t="str">
        <f t="shared" ca="1" si="147"/>
        <v/>
      </c>
      <c r="BE5989" s="2" t="str">
        <f t="shared" ca="1" si="148"/>
        <v/>
      </c>
      <c r="BF5989" s="2" t="str">
        <f t="shared" si="149"/>
        <v/>
      </c>
      <c r="BG5989" s="2" t="str">
        <f t="shared" ca="1" si="150"/>
        <v/>
      </c>
      <c r="BR5989" t="str">
        <f t="shared" ca="1" si="151"/>
        <v/>
      </c>
      <c r="BS5989" s="1" t="str">
        <f t="shared" ca="1" si="152"/>
        <v/>
      </c>
      <c r="BT5989" s="1" t="str">
        <f t="shared" ca="1" si="153"/>
        <v/>
      </c>
      <c r="BU5989">
        <f>ROW()</f>
        <v>5989</v>
      </c>
    </row>
    <row r="5990" spans="1:73" x14ac:dyDescent="0.45">
      <c r="A5990" s="2">
        <f>IF(K5990="",MAX(A$2:A5989)+1,"")</f>
        <v>1676</v>
      </c>
      <c r="B5990" s="3" t="str">
        <f ca="1">IFERROR(IF(A5990&lt;&gt;"",MATCH(A5990,H$2:H5989,0)+1,""),"")</f>
        <v/>
      </c>
      <c r="C5990" s="3">
        <f ca="1">MAX(MAX(A$2:A5989),MAX(H$2:H5989))</f>
        <v>1675</v>
      </c>
      <c r="D5990" s="2">
        <f t="shared" si="133"/>
        <v>5991</v>
      </c>
      <c r="E5990" s="2" t="str">
        <f>IF(A5990="",LOOKUP(2, 1/(A$1:A5989&lt;&gt;""), ROW(A$1:A5989)),"")</f>
        <v/>
      </c>
      <c r="F5990" s="2" t="str">
        <f ca="1">IFERROR(IF(H5990&lt;&gt;"",INDEX(ROW(A:A),MATCH(H5990,A:A,0)),LOOKUP(2,1/(H$1:H5989=A5990),ROW(H$1:H5989))),"")</f>
        <v/>
      </c>
      <c r="G5990" s="3">
        <f ca="1">IF(D5990&gt;ROW()+1,IF(D5990&lt;&gt;"",SUM(G5991:INDIRECT("G"&amp;(D5990-1))),I5990*INDIRECT("G"&amp;F5990)),1)</f>
        <v>1</v>
      </c>
      <c r="H5990" s="6">
        <f ca="1">IF(J5990="",IF(COUNTIF(K$2:K5989,K5990)&gt;0,INDIRECT("H"&amp;MATCH(K5990,K$2:K5989,0)+1),IF(COUNTIF(J$2:J5989,K5990)&gt;0,INDIRECT("A"&amp;MATCH(K5990,J$2:J5989,0)+1),C5990+1)),"")</f>
        <v>0</v>
      </c>
      <c r="I5990">
        <f t="shared" ca="1" si="134"/>
        <v>1</v>
      </c>
      <c r="J5990" s="2" t="str">
        <f t="shared" ca="1" si="135"/>
        <v/>
      </c>
      <c r="L5990">
        <f t="shared" si="136"/>
        <v>1</v>
      </c>
      <c r="M5990" t="str">
        <f t="shared" si="137"/>
        <v/>
      </c>
      <c r="N5990" s="2" t="str">
        <f t="shared" si="138"/>
        <v/>
      </c>
      <c r="O5990" s="2" t="str">
        <f t="shared" si="139"/>
        <v/>
      </c>
      <c r="T5990" s="2">
        <f t="shared" si="140"/>
        <v>0</v>
      </c>
      <c r="W5990" s="2">
        <f>IF(X5990&lt;&gt;"",VLOOKUP(X5990,燃料!B$12:D$18,3,0)*Y5990,0)</f>
        <v>0</v>
      </c>
      <c r="Y5990" s="2">
        <f t="shared" si="141"/>
        <v>0</v>
      </c>
      <c r="AB5990">
        <f>IF(X5990&lt;&gt;0,VLOOKUP(X5990,燃料!$B$12:$H$18,7,0)*Y5990,0)</f>
        <v>0</v>
      </c>
      <c r="AE5990" s="9">
        <f t="shared" si="142"/>
        <v>0</v>
      </c>
      <c r="AH5990">
        <v>1</v>
      </c>
      <c r="AQ5990" s="2">
        <f ca="1">IF($D5990&lt;&gt;"",IF(K5990&lt;&gt;0,INDIRECT("AQ"&amp;K5990),$AH5990*($T5990+IF($D5990&gt;ROW()+1,SUM(AQ5991:INDIRECT("AQ"&amp;$D5990-1)),0))/$L5990),$N5990*INDIRECT("AQ"&amp;$F5990))</f>
        <v>0</v>
      </c>
      <c r="AR5990" s="2">
        <f ca="1">IF($D5990&lt;&gt;"",IF(K5990&lt;&gt;0,INDIRECT("AR"&amp;K5990),$AH5990*($W5990+$AC5990+$AD5990+IF($D5990&gt;(ROW()+1),SUM(AR5991:INDIRECT("AR"&amp;$D5990-1)),0))/$L5990),$N5990*INDIRECT("AR"&amp;$F5990))</f>
        <v>0</v>
      </c>
      <c r="AS5990" s="7">
        <f ca="1">AQ5990*燃料!$D$15+AR5990</f>
        <v>0</v>
      </c>
      <c r="AT5990" s="2">
        <f ca="1">AQ5990*燃料!$H$15</f>
        <v>0</v>
      </c>
      <c r="AU5990" s="2">
        <f ca="1">IF($D5990&lt;&gt;"",IF(K5990&lt;&gt;0,INDIRECT("AU"&amp;K5990),$AH5990*($AB5990+IF($D5990&gt;(ROW()+1),SUM(AU5991:INDIRECT("AU"&amp;$D5990-1)),0))/$L5990),$N5990*INDIRECT("AU"&amp;$F5990))</f>
        <v>0</v>
      </c>
      <c r="AV5990" s="2">
        <f ca="1">IF($D5990&lt;&gt;"",IF(K5990&lt;&gt;0,INDIRECT("AV"&amp;K5990),$AH5990*($AE5990+IF($D5990&gt;(ROW()+1),SUM(AV5991:INDIRECT("AV"&amp;$D5990-1)),0))/$L5990),$N5990*INDIRECT("AV"&amp;$F5990))</f>
        <v>0</v>
      </c>
      <c r="AW5990" s="7">
        <f t="shared" ca="1" si="143"/>
        <v>0</v>
      </c>
      <c r="AX5990" s="2">
        <f t="shared" ca="1" si="144"/>
        <v>1</v>
      </c>
      <c r="AY5990">
        <v>0</v>
      </c>
      <c r="AZ5990" t="s">
        <v>33</v>
      </c>
      <c r="BA5990">
        <f t="shared" si="145"/>
        <v>5991</v>
      </c>
      <c r="BB5990" t="str">
        <f t="shared" si="146"/>
        <v/>
      </c>
      <c r="BC5990" t="str">
        <f t="shared" ca="1" si="147"/>
        <v/>
      </c>
      <c r="BE5990" s="2" t="str">
        <f t="shared" ca="1" si="148"/>
        <v/>
      </c>
      <c r="BF5990" s="2" t="str">
        <f t="shared" si="149"/>
        <v/>
      </c>
      <c r="BG5990" s="2" t="str">
        <f t="shared" ca="1" si="150"/>
        <v/>
      </c>
      <c r="BR5990" t="str">
        <f t="shared" ca="1" si="151"/>
        <v/>
      </c>
      <c r="BS5990" s="1" t="str">
        <f t="shared" ca="1" si="152"/>
        <v/>
      </c>
      <c r="BT5990" s="1" t="str">
        <f t="shared" ca="1" si="153"/>
        <v/>
      </c>
      <c r="BU5990">
        <f>ROW()</f>
        <v>5990</v>
      </c>
    </row>
    <row r="5991" spans="1:73" x14ac:dyDescent="0.45">
      <c r="A5991" s="2">
        <f>IF(K5991="",MAX(A$2:A5990)+1,"")</f>
        <v>1677</v>
      </c>
      <c r="B5991" s="3" t="str">
        <f ca="1">IFERROR(IF(A5991&lt;&gt;"",MATCH(A5991,H$2:H5990,0)+1,""),"")</f>
        <v/>
      </c>
      <c r="C5991" s="3">
        <f ca="1">MAX(MAX(A$2:A5990),MAX(H$2:H5990))</f>
        <v>1676</v>
      </c>
      <c r="D5991" s="2">
        <f t="shared" si="133"/>
        <v>5992</v>
      </c>
      <c r="E5991" s="2" t="str">
        <f>IF(A5991="",LOOKUP(2, 1/(A$1:A5990&lt;&gt;""), ROW(A$1:A5990)),"")</f>
        <v/>
      </c>
      <c r="F5991" s="2" t="str">
        <f ca="1">IFERROR(IF(H5991&lt;&gt;"",INDEX(ROW(A:A),MATCH(H5991,A:A,0)),LOOKUP(2,1/(H$1:H5990=A5991),ROW(H$1:H5990))),"")</f>
        <v/>
      </c>
      <c r="G5991" s="3">
        <f ca="1">IF(D5991&gt;ROW()+1,IF(D5991&lt;&gt;"",SUM(G5992:INDIRECT("G"&amp;(D5991-1))),I5991*INDIRECT("G"&amp;F5991)),1)</f>
        <v>1</v>
      </c>
      <c r="H5991" s="6">
        <f ca="1">IF(J5991="",IF(COUNTIF(K$2:K5990,K5991)&gt;0,INDIRECT("H"&amp;MATCH(K5991,K$2:K5990,0)+1),IF(COUNTIF(J$2:J5990,K5991)&gt;0,INDIRECT("A"&amp;MATCH(K5991,J$2:J5990,0)+1),C5991+1)),"")</f>
        <v>0</v>
      </c>
      <c r="I5991">
        <f t="shared" ca="1" si="134"/>
        <v>1</v>
      </c>
      <c r="J5991" s="2" t="str">
        <f t="shared" ca="1" si="135"/>
        <v/>
      </c>
      <c r="L5991">
        <f t="shared" si="136"/>
        <v>1</v>
      </c>
      <c r="M5991" t="str">
        <f t="shared" si="137"/>
        <v/>
      </c>
      <c r="N5991" s="2" t="str">
        <f t="shared" si="138"/>
        <v/>
      </c>
      <c r="O5991" s="2" t="str">
        <f t="shared" si="139"/>
        <v/>
      </c>
      <c r="T5991" s="2">
        <f t="shared" si="140"/>
        <v>0</v>
      </c>
      <c r="W5991" s="2">
        <f>IF(X5991&lt;&gt;"",VLOOKUP(X5991,燃料!B$12:D$18,3,0)*Y5991,0)</f>
        <v>0</v>
      </c>
      <c r="Y5991" s="2">
        <f t="shared" si="141"/>
        <v>0</v>
      </c>
      <c r="AB5991">
        <f>IF(X5991&lt;&gt;0,VLOOKUP(X5991,燃料!$B$12:$H$18,7,0)*Y5991,0)</f>
        <v>0</v>
      </c>
      <c r="AE5991" s="9">
        <f t="shared" si="142"/>
        <v>0</v>
      </c>
      <c r="AH5991">
        <v>1</v>
      </c>
      <c r="AQ5991" s="2">
        <f ca="1">IF($D5991&lt;&gt;"",IF(K5991&lt;&gt;0,INDIRECT("AQ"&amp;K5991),$AH5991*($T5991+IF($D5991&gt;ROW()+1,SUM(AQ5992:INDIRECT("AQ"&amp;$D5991-1)),0))/$L5991),$N5991*INDIRECT("AQ"&amp;$F5991))</f>
        <v>0</v>
      </c>
      <c r="AR5991" s="2">
        <f ca="1">IF($D5991&lt;&gt;"",IF(K5991&lt;&gt;0,INDIRECT("AR"&amp;K5991),$AH5991*($W5991+$AC5991+$AD5991+IF($D5991&gt;(ROW()+1),SUM(AR5992:INDIRECT("AR"&amp;$D5991-1)),0))/$L5991),$N5991*INDIRECT("AR"&amp;$F5991))</f>
        <v>0</v>
      </c>
      <c r="AS5991" s="7">
        <f ca="1">AQ5991*燃料!$D$15+AR5991</f>
        <v>0</v>
      </c>
      <c r="AT5991" s="2">
        <f ca="1">AQ5991*燃料!$H$15</f>
        <v>0</v>
      </c>
      <c r="AU5991" s="2">
        <f ca="1">IF($D5991&lt;&gt;"",IF(K5991&lt;&gt;0,INDIRECT("AU"&amp;K5991),$AH5991*($AB5991+IF($D5991&gt;(ROW()+1),SUM(AU5992:INDIRECT("AU"&amp;$D5991-1)),0))/$L5991),$N5991*INDIRECT("AU"&amp;$F5991))</f>
        <v>0</v>
      </c>
      <c r="AV5991" s="2">
        <f ca="1">IF($D5991&lt;&gt;"",IF(K5991&lt;&gt;0,INDIRECT("AV"&amp;K5991),$AH5991*($AE5991+IF($D5991&gt;(ROW()+1),SUM(AV5992:INDIRECT("AV"&amp;$D5991-1)),0))/$L5991),$N5991*INDIRECT("AV"&amp;$F5991))</f>
        <v>0</v>
      </c>
      <c r="AW5991" s="7">
        <f t="shared" ca="1" si="143"/>
        <v>0</v>
      </c>
      <c r="AX5991" s="2">
        <f t="shared" ca="1" si="144"/>
        <v>1</v>
      </c>
      <c r="AY5991">
        <v>0</v>
      </c>
      <c r="AZ5991" t="s">
        <v>33</v>
      </c>
      <c r="BA5991">
        <f t="shared" si="145"/>
        <v>5992</v>
      </c>
      <c r="BB5991" t="str">
        <f t="shared" si="146"/>
        <v/>
      </c>
      <c r="BC5991" t="str">
        <f t="shared" ca="1" si="147"/>
        <v/>
      </c>
      <c r="BE5991" s="2" t="str">
        <f t="shared" ca="1" si="148"/>
        <v/>
      </c>
      <c r="BF5991" s="2" t="str">
        <f t="shared" si="149"/>
        <v/>
      </c>
      <c r="BG5991" s="2" t="str">
        <f t="shared" ca="1" si="150"/>
        <v/>
      </c>
      <c r="BR5991" t="str">
        <f t="shared" ca="1" si="151"/>
        <v/>
      </c>
      <c r="BS5991" s="1" t="str">
        <f t="shared" ca="1" si="152"/>
        <v/>
      </c>
      <c r="BT5991" s="1" t="str">
        <f t="shared" ca="1" si="153"/>
        <v/>
      </c>
      <c r="BU5991">
        <f>ROW()</f>
        <v>5991</v>
      </c>
    </row>
    <row r="5992" spans="1:73" x14ac:dyDescent="0.45">
      <c r="A5992" s="2">
        <f>IF(K5992="",MAX(A$2:A5991)+1,"")</f>
        <v>1678</v>
      </c>
      <c r="B5992" s="3" t="str">
        <f ca="1">IFERROR(IF(A5992&lt;&gt;"",MATCH(A5992,H$2:H5991,0)+1,""),"")</f>
        <v/>
      </c>
      <c r="C5992" s="3">
        <f ca="1">MAX(MAX(A$2:A5991),MAX(H$2:H5991))</f>
        <v>1677</v>
      </c>
      <c r="D5992" s="2">
        <f t="shared" si="133"/>
        <v>5993</v>
      </c>
      <c r="E5992" s="2" t="str">
        <f>IF(A5992="",LOOKUP(2, 1/(A$1:A5991&lt;&gt;""), ROW(A$1:A5991)),"")</f>
        <v/>
      </c>
      <c r="F5992" s="2" t="str">
        <f ca="1">IFERROR(IF(H5992&lt;&gt;"",INDEX(ROW(A:A),MATCH(H5992,A:A,0)),LOOKUP(2,1/(H$1:H5991=A5992),ROW(H$1:H5991))),"")</f>
        <v/>
      </c>
      <c r="G5992" s="3">
        <f ca="1">IF(D5992&gt;ROW()+1,IF(D5992&lt;&gt;"",SUM(G5993:INDIRECT("G"&amp;(D5992-1))),I5992*INDIRECT("G"&amp;F5992)),1)</f>
        <v>1</v>
      </c>
      <c r="H5992" s="6">
        <f ca="1">IF(J5992="",IF(COUNTIF(K$2:K5991,K5992)&gt;0,INDIRECT("H"&amp;MATCH(K5992,K$2:K5991,0)+1),IF(COUNTIF(J$2:J5991,K5992)&gt;0,INDIRECT("A"&amp;MATCH(K5992,J$2:J5991,0)+1),C5992+1)),"")</f>
        <v>0</v>
      </c>
      <c r="I5992">
        <f t="shared" ca="1" si="134"/>
        <v>1</v>
      </c>
      <c r="J5992" s="2" t="str">
        <f t="shared" ca="1" si="135"/>
        <v/>
      </c>
      <c r="L5992">
        <f t="shared" si="136"/>
        <v>1</v>
      </c>
      <c r="M5992" t="str">
        <f t="shared" si="137"/>
        <v/>
      </c>
      <c r="N5992" s="2" t="str">
        <f t="shared" si="138"/>
        <v/>
      </c>
      <c r="O5992" s="2" t="str">
        <f t="shared" si="139"/>
        <v/>
      </c>
      <c r="T5992" s="2">
        <f t="shared" si="140"/>
        <v>0</v>
      </c>
      <c r="W5992" s="2">
        <f>IF(X5992&lt;&gt;"",VLOOKUP(X5992,燃料!B$12:D$18,3,0)*Y5992,0)</f>
        <v>0</v>
      </c>
      <c r="Y5992" s="2">
        <f t="shared" si="141"/>
        <v>0</v>
      </c>
      <c r="AB5992">
        <f>IF(X5992&lt;&gt;0,VLOOKUP(X5992,燃料!$B$12:$H$18,7,0)*Y5992,0)</f>
        <v>0</v>
      </c>
      <c r="AE5992" s="9">
        <f t="shared" si="142"/>
        <v>0</v>
      </c>
      <c r="AH5992">
        <v>1</v>
      </c>
      <c r="AQ5992" s="2">
        <f ca="1">IF($D5992&lt;&gt;"",IF(K5992&lt;&gt;0,INDIRECT("AQ"&amp;K5992),$AH5992*($T5992+IF($D5992&gt;ROW()+1,SUM(AQ5993:INDIRECT("AQ"&amp;$D5992-1)),0))/$L5992),$N5992*INDIRECT("AQ"&amp;$F5992))</f>
        <v>0</v>
      </c>
      <c r="AR5992" s="2">
        <f ca="1">IF($D5992&lt;&gt;"",IF(K5992&lt;&gt;0,INDIRECT("AR"&amp;K5992),$AH5992*($W5992+$AC5992+$AD5992+IF($D5992&gt;(ROW()+1),SUM(AR5993:INDIRECT("AR"&amp;$D5992-1)),0))/$L5992),$N5992*INDIRECT("AR"&amp;$F5992))</f>
        <v>0</v>
      </c>
      <c r="AS5992" s="7">
        <f ca="1">AQ5992*燃料!$D$15+AR5992</f>
        <v>0</v>
      </c>
      <c r="AT5992" s="2">
        <f ca="1">AQ5992*燃料!$H$15</f>
        <v>0</v>
      </c>
      <c r="AU5992" s="2">
        <f ca="1">IF($D5992&lt;&gt;"",IF(K5992&lt;&gt;0,INDIRECT("AU"&amp;K5992),$AH5992*($AB5992+IF($D5992&gt;(ROW()+1),SUM(AU5993:INDIRECT("AU"&amp;$D5992-1)),0))/$L5992),$N5992*INDIRECT("AU"&amp;$F5992))</f>
        <v>0</v>
      </c>
      <c r="AV5992" s="2">
        <f ca="1">IF($D5992&lt;&gt;"",IF(K5992&lt;&gt;0,INDIRECT("AV"&amp;K5992),$AH5992*($AE5992+IF($D5992&gt;(ROW()+1),SUM(AV5993:INDIRECT("AV"&amp;$D5992-1)),0))/$L5992),$N5992*INDIRECT("AV"&amp;$F5992))</f>
        <v>0</v>
      </c>
      <c r="AW5992" s="7">
        <f t="shared" ca="1" si="143"/>
        <v>0</v>
      </c>
      <c r="AX5992" s="2">
        <f t="shared" ca="1" si="144"/>
        <v>1</v>
      </c>
      <c r="AY5992">
        <v>0</v>
      </c>
      <c r="AZ5992" t="s">
        <v>33</v>
      </c>
      <c r="BA5992">
        <f t="shared" si="145"/>
        <v>5993</v>
      </c>
      <c r="BB5992" t="str">
        <f t="shared" si="146"/>
        <v/>
      </c>
      <c r="BC5992" t="str">
        <f t="shared" ca="1" si="147"/>
        <v/>
      </c>
      <c r="BE5992" s="2" t="str">
        <f t="shared" ca="1" si="148"/>
        <v/>
      </c>
      <c r="BF5992" s="2" t="str">
        <f t="shared" si="149"/>
        <v/>
      </c>
      <c r="BG5992" s="2" t="str">
        <f t="shared" ca="1" si="150"/>
        <v/>
      </c>
      <c r="BR5992" t="str">
        <f t="shared" ca="1" si="151"/>
        <v/>
      </c>
      <c r="BS5992" s="1" t="str">
        <f t="shared" ca="1" si="152"/>
        <v/>
      </c>
      <c r="BT5992" s="1" t="str">
        <f t="shared" ca="1" si="153"/>
        <v/>
      </c>
      <c r="BU5992">
        <f>ROW()</f>
        <v>5992</v>
      </c>
    </row>
    <row r="5993" spans="1:73" x14ac:dyDescent="0.45">
      <c r="A5993" s="2">
        <f>IF(K5993="",MAX(A$2:A5992)+1,"")</f>
        <v>1679</v>
      </c>
      <c r="B5993" s="3" t="str">
        <f ca="1">IFERROR(IF(A5993&lt;&gt;"",MATCH(A5993,H$2:H5992,0)+1,""),"")</f>
        <v/>
      </c>
      <c r="C5993" s="3">
        <f ca="1">MAX(MAX(A$2:A5992),MAX(H$2:H5992))</f>
        <v>1678</v>
      </c>
      <c r="D5993" s="2">
        <f t="shared" si="133"/>
        <v>5994</v>
      </c>
      <c r="E5993" s="2" t="str">
        <f>IF(A5993="",LOOKUP(2, 1/(A$1:A5992&lt;&gt;""), ROW(A$1:A5992)),"")</f>
        <v/>
      </c>
      <c r="F5993" s="2" t="str">
        <f ca="1">IFERROR(IF(H5993&lt;&gt;"",INDEX(ROW(A:A),MATCH(H5993,A:A,0)),LOOKUP(2,1/(H$1:H5992=A5993),ROW(H$1:H5992))),"")</f>
        <v/>
      </c>
      <c r="G5993" s="3">
        <f ca="1">IF(D5993&gt;ROW()+1,IF(D5993&lt;&gt;"",SUM(G5994:INDIRECT("G"&amp;(D5993-1))),I5993*INDIRECT("G"&amp;F5993)),1)</f>
        <v>1</v>
      </c>
      <c r="H5993" s="6">
        <f ca="1">IF(J5993="",IF(COUNTIF(K$2:K5992,K5993)&gt;0,INDIRECT("H"&amp;MATCH(K5993,K$2:K5992,0)+1),IF(COUNTIF(J$2:J5992,K5993)&gt;0,INDIRECT("A"&amp;MATCH(K5993,J$2:J5992,0)+1),C5993+1)),"")</f>
        <v>0</v>
      </c>
      <c r="I5993">
        <f t="shared" ca="1" si="134"/>
        <v>1</v>
      </c>
      <c r="J5993" s="2" t="str">
        <f t="shared" ca="1" si="135"/>
        <v/>
      </c>
      <c r="L5993">
        <f t="shared" si="136"/>
        <v>1</v>
      </c>
      <c r="M5993" t="str">
        <f t="shared" si="137"/>
        <v/>
      </c>
      <c r="N5993" s="2" t="str">
        <f t="shared" si="138"/>
        <v/>
      </c>
      <c r="O5993" s="2" t="str">
        <f t="shared" si="139"/>
        <v/>
      </c>
      <c r="T5993" s="2">
        <f t="shared" si="140"/>
        <v>0</v>
      </c>
      <c r="W5993" s="2">
        <f>IF(X5993&lt;&gt;"",VLOOKUP(X5993,燃料!B$12:D$18,3,0)*Y5993,0)</f>
        <v>0</v>
      </c>
      <c r="Y5993" s="2">
        <f t="shared" si="141"/>
        <v>0</v>
      </c>
      <c r="AB5993">
        <f>IF(X5993&lt;&gt;0,VLOOKUP(X5993,燃料!$B$12:$H$18,7,0)*Y5993,0)</f>
        <v>0</v>
      </c>
      <c r="AE5993" s="9">
        <f t="shared" si="142"/>
        <v>0</v>
      </c>
      <c r="AH5993">
        <v>1</v>
      </c>
      <c r="AQ5993" s="2">
        <f ca="1">IF($D5993&lt;&gt;"",IF(K5993&lt;&gt;0,INDIRECT("AQ"&amp;K5993),$AH5993*($T5993+IF($D5993&gt;ROW()+1,SUM(AQ5994:INDIRECT("AQ"&amp;$D5993-1)),0))/$L5993),$N5993*INDIRECT("AQ"&amp;$F5993))</f>
        <v>0</v>
      </c>
      <c r="AR5993" s="2">
        <f ca="1">IF($D5993&lt;&gt;"",IF(K5993&lt;&gt;0,INDIRECT("AR"&amp;K5993),$AH5993*($W5993+$AC5993+$AD5993+IF($D5993&gt;(ROW()+1),SUM(AR5994:INDIRECT("AR"&amp;$D5993-1)),0))/$L5993),$N5993*INDIRECT("AR"&amp;$F5993))</f>
        <v>0</v>
      </c>
      <c r="AS5993" s="7">
        <f ca="1">AQ5993*燃料!$D$15+AR5993</f>
        <v>0</v>
      </c>
      <c r="AT5993" s="2">
        <f ca="1">AQ5993*燃料!$H$15</f>
        <v>0</v>
      </c>
      <c r="AU5993" s="2">
        <f ca="1">IF($D5993&lt;&gt;"",IF(K5993&lt;&gt;0,INDIRECT("AU"&amp;K5993),$AH5993*($AB5993+IF($D5993&gt;(ROW()+1),SUM(AU5994:INDIRECT("AU"&amp;$D5993-1)),0))/$L5993),$N5993*INDIRECT("AU"&amp;$F5993))</f>
        <v>0</v>
      </c>
      <c r="AV5993" s="2">
        <f ca="1">IF($D5993&lt;&gt;"",IF(K5993&lt;&gt;0,INDIRECT("AV"&amp;K5993),$AH5993*($AE5993+IF($D5993&gt;(ROW()+1),SUM(AV5994:INDIRECT("AV"&amp;$D5993-1)),0))/$L5993),$N5993*INDIRECT("AV"&amp;$F5993))</f>
        <v>0</v>
      </c>
      <c r="AW5993" s="7">
        <f t="shared" ca="1" si="143"/>
        <v>0</v>
      </c>
      <c r="AX5993" s="2">
        <f t="shared" ca="1" si="144"/>
        <v>1</v>
      </c>
      <c r="AY5993">
        <v>0</v>
      </c>
      <c r="AZ5993" t="s">
        <v>33</v>
      </c>
      <c r="BA5993">
        <f t="shared" si="145"/>
        <v>5994</v>
      </c>
      <c r="BB5993" t="str">
        <f t="shared" si="146"/>
        <v/>
      </c>
      <c r="BC5993" t="str">
        <f t="shared" ca="1" si="147"/>
        <v/>
      </c>
      <c r="BE5993" s="2" t="str">
        <f t="shared" ca="1" si="148"/>
        <v/>
      </c>
      <c r="BF5993" s="2" t="str">
        <f t="shared" si="149"/>
        <v/>
      </c>
      <c r="BG5993" s="2" t="str">
        <f t="shared" ca="1" si="150"/>
        <v/>
      </c>
      <c r="BR5993" t="str">
        <f t="shared" ca="1" si="151"/>
        <v/>
      </c>
      <c r="BS5993" s="1" t="str">
        <f t="shared" ca="1" si="152"/>
        <v/>
      </c>
      <c r="BT5993" s="1" t="str">
        <f t="shared" ca="1" si="153"/>
        <v/>
      </c>
      <c r="BU5993">
        <f>ROW()</f>
        <v>5993</v>
      </c>
    </row>
    <row r="5994" spans="1:73" x14ac:dyDescent="0.45">
      <c r="A5994" s="2">
        <f>IF(K5994="",MAX(A$2:A5993)+1,"")</f>
        <v>1680</v>
      </c>
      <c r="B5994" s="3" t="str">
        <f ca="1">IFERROR(IF(A5994&lt;&gt;"",MATCH(A5994,H$2:H5993,0)+1,""),"")</f>
        <v/>
      </c>
      <c r="C5994" s="3">
        <f ca="1">MAX(MAX(A$2:A5993),MAX(H$2:H5993))</f>
        <v>1679</v>
      </c>
      <c r="D5994" s="2">
        <f t="shared" si="133"/>
        <v>5995</v>
      </c>
      <c r="E5994" s="2" t="str">
        <f>IF(A5994="",LOOKUP(2, 1/(A$1:A5993&lt;&gt;""), ROW(A$1:A5993)),"")</f>
        <v/>
      </c>
      <c r="F5994" s="2" t="str">
        <f ca="1">IFERROR(IF(H5994&lt;&gt;"",INDEX(ROW(A:A),MATCH(H5994,A:A,0)),LOOKUP(2,1/(H$1:H5993=A5994),ROW(H$1:H5993))),"")</f>
        <v/>
      </c>
      <c r="G5994" s="3">
        <f ca="1">IF(D5994&gt;ROW()+1,IF(D5994&lt;&gt;"",SUM(G5995:INDIRECT("G"&amp;(D5994-1))),I5994*INDIRECT("G"&amp;F5994)),1)</f>
        <v>1</v>
      </c>
      <c r="H5994" s="6">
        <f ca="1">IF(J5994="",IF(COUNTIF(K$2:K5993,K5994)&gt;0,INDIRECT("H"&amp;MATCH(K5994,K$2:K5993,0)+1),IF(COUNTIF(J$2:J5993,K5994)&gt;0,INDIRECT("A"&amp;MATCH(K5994,J$2:J5993,0)+1),C5994+1)),"")</f>
        <v>0</v>
      </c>
      <c r="I5994">
        <f t="shared" ca="1" si="134"/>
        <v>1</v>
      </c>
      <c r="J5994" s="2" t="str">
        <f t="shared" ca="1" si="135"/>
        <v/>
      </c>
      <c r="L5994">
        <f t="shared" si="136"/>
        <v>1</v>
      </c>
      <c r="M5994" t="str">
        <f t="shared" si="137"/>
        <v/>
      </c>
      <c r="N5994" s="2" t="str">
        <f t="shared" si="138"/>
        <v/>
      </c>
      <c r="O5994" s="2" t="str">
        <f t="shared" si="139"/>
        <v/>
      </c>
      <c r="T5994" s="2">
        <f t="shared" si="140"/>
        <v>0</v>
      </c>
      <c r="W5994" s="2">
        <f>IF(X5994&lt;&gt;"",VLOOKUP(X5994,燃料!B$12:D$18,3,0)*Y5994,0)</f>
        <v>0</v>
      </c>
      <c r="Y5994" s="2">
        <f t="shared" si="141"/>
        <v>0</v>
      </c>
      <c r="AB5994">
        <f>IF(X5994&lt;&gt;0,VLOOKUP(X5994,燃料!$B$12:$H$18,7,0)*Y5994,0)</f>
        <v>0</v>
      </c>
      <c r="AE5994" s="9">
        <f t="shared" si="142"/>
        <v>0</v>
      </c>
      <c r="AH5994">
        <v>1</v>
      </c>
      <c r="AQ5994" s="2">
        <f ca="1">IF($D5994&lt;&gt;"",IF(K5994&lt;&gt;0,INDIRECT("AQ"&amp;K5994),$AH5994*($T5994+IF($D5994&gt;ROW()+1,SUM(AQ5995:INDIRECT("AQ"&amp;$D5994-1)),0))/$L5994),$N5994*INDIRECT("AQ"&amp;$F5994))</f>
        <v>0</v>
      </c>
      <c r="AR5994" s="2">
        <f ca="1">IF($D5994&lt;&gt;"",IF(K5994&lt;&gt;0,INDIRECT("AR"&amp;K5994),$AH5994*($W5994+$AC5994+$AD5994+IF($D5994&gt;(ROW()+1),SUM(AR5995:INDIRECT("AR"&amp;$D5994-1)),0))/$L5994),$N5994*INDIRECT("AR"&amp;$F5994))</f>
        <v>0</v>
      </c>
      <c r="AS5994" s="7">
        <f ca="1">AQ5994*燃料!$D$15+AR5994</f>
        <v>0</v>
      </c>
      <c r="AT5994" s="2">
        <f ca="1">AQ5994*燃料!$H$15</f>
        <v>0</v>
      </c>
      <c r="AU5994" s="2">
        <f ca="1">IF($D5994&lt;&gt;"",IF(K5994&lt;&gt;0,INDIRECT("AU"&amp;K5994),$AH5994*($AB5994+IF($D5994&gt;(ROW()+1),SUM(AU5995:INDIRECT("AU"&amp;$D5994-1)),0))/$L5994),$N5994*INDIRECT("AU"&amp;$F5994))</f>
        <v>0</v>
      </c>
      <c r="AV5994" s="2">
        <f ca="1">IF($D5994&lt;&gt;"",IF(K5994&lt;&gt;0,INDIRECT("AV"&amp;K5994),$AH5994*($AE5994+IF($D5994&gt;(ROW()+1),SUM(AV5995:INDIRECT("AV"&amp;$D5994-1)),0))/$L5994),$N5994*INDIRECT("AV"&amp;$F5994))</f>
        <v>0</v>
      </c>
      <c r="AW5994" s="7">
        <f t="shared" ca="1" si="143"/>
        <v>0</v>
      </c>
      <c r="AX5994" s="2">
        <f t="shared" ca="1" si="144"/>
        <v>1</v>
      </c>
      <c r="AY5994">
        <v>0</v>
      </c>
      <c r="AZ5994" t="s">
        <v>33</v>
      </c>
      <c r="BA5994">
        <f t="shared" si="145"/>
        <v>5995</v>
      </c>
      <c r="BB5994" t="str">
        <f t="shared" si="146"/>
        <v/>
      </c>
      <c r="BC5994" t="str">
        <f t="shared" ca="1" si="147"/>
        <v/>
      </c>
      <c r="BE5994" s="2" t="str">
        <f t="shared" ca="1" si="148"/>
        <v/>
      </c>
      <c r="BF5994" s="2" t="str">
        <f t="shared" si="149"/>
        <v/>
      </c>
      <c r="BG5994" s="2" t="str">
        <f t="shared" ca="1" si="150"/>
        <v/>
      </c>
      <c r="BR5994" t="str">
        <f t="shared" ca="1" si="151"/>
        <v/>
      </c>
      <c r="BS5994" s="1" t="str">
        <f t="shared" ca="1" si="152"/>
        <v/>
      </c>
      <c r="BT5994" s="1" t="str">
        <f t="shared" ca="1" si="153"/>
        <v/>
      </c>
      <c r="BU5994">
        <f>ROW()</f>
        <v>5994</v>
      </c>
    </row>
    <row r="5995" spans="1:73" x14ac:dyDescent="0.45">
      <c r="A5995" s="2">
        <f>IF(K5995="",MAX(A$2:A5994)+1,"")</f>
        <v>1681</v>
      </c>
      <c r="B5995" s="3" t="str">
        <f ca="1">IFERROR(IF(A5995&lt;&gt;"",MATCH(A5995,H$2:H5994,0)+1,""),"")</f>
        <v/>
      </c>
      <c r="C5995" s="3">
        <f ca="1">MAX(MAX(A$2:A5994),MAX(H$2:H5994))</f>
        <v>1680</v>
      </c>
      <c r="D5995" s="2">
        <f t="shared" si="133"/>
        <v>5996</v>
      </c>
      <c r="E5995" s="2" t="str">
        <f>IF(A5995="",LOOKUP(2, 1/(A$1:A5994&lt;&gt;""), ROW(A$1:A5994)),"")</f>
        <v/>
      </c>
      <c r="F5995" s="2" t="str">
        <f ca="1">IFERROR(IF(H5995&lt;&gt;"",INDEX(ROW(A:A),MATCH(H5995,A:A,0)),LOOKUP(2,1/(H$1:H5994=A5995),ROW(H$1:H5994))),"")</f>
        <v/>
      </c>
      <c r="G5995" s="3">
        <f ca="1">IF(D5995&gt;ROW()+1,IF(D5995&lt;&gt;"",SUM(G5996:INDIRECT("G"&amp;(D5995-1))),I5995*INDIRECT("G"&amp;F5995)),1)</f>
        <v>1</v>
      </c>
      <c r="H5995" s="6">
        <f ca="1">IF(J5995="",IF(COUNTIF(K$2:K5994,K5995)&gt;0,INDIRECT("H"&amp;MATCH(K5995,K$2:K5994,0)+1),IF(COUNTIF(J$2:J5994,K5995)&gt;0,INDIRECT("A"&amp;MATCH(K5995,J$2:J5994,0)+1),C5995+1)),"")</f>
        <v>0</v>
      </c>
      <c r="I5995">
        <f t="shared" ca="1" si="134"/>
        <v>1</v>
      </c>
      <c r="J5995" s="2" t="str">
        <f t="shared" ca="1" si="135"/>
        <v/>
      </c>
      <c r="L5995">
        <f t="shared" si="136"/>
        <v>1</v>
      </c>
      <c r="M5995" t="str">
        <f t="shared" si="137"/>
        <v/>
      </c>
      <c r="N5995" s="2" t="str">
        <f t="shared" si="138"/>
        <v/>
      </c>
      <c r="O5995" s="2" t="str">
        <f t="shared" si="139"/>
        <v/>
      </c>
      <c r="T5995" s="2">
        <f t="shared" si="140"/>
        <v>0</v>
      </c>
      <c r="W5995" s="2">
        <f>IF(X5995&lt;&gt;"",VLOOKUP(X5995,燃料!B$12:D$18,3,0)*Y5995,0)</f>
        <v>0</v>
      </c>
      <c r="Y5995" s="2">
        <f t="shared" si="141"/>
        <v>0</v>
      </c>
      <c r="AB5995">
        <f>IF(X5995&lt;&gt;0,VLOOKUP(X5995,燃料!$B$12:$H$18,7,0)*Y5995,0)</f>
        <v>0</v>
      </c>
      <c r="AE5995" s="9">
        <f t="shared" si="142"/>
        <v>0</v>
      </c>
      <c r="AH5995">
        <v>1</v>
      </c>
      <c r="AQ5995" s="2">
        <f ca="1">IF($D5995&lt;&gt;"",IF(K5995&lt;&gt;0,INDIRECT("AQ"&amp;K5995),$AH5995*($T5995+IF($D5995&gt;ROW()+1,SUM(AQ5996:INDIRECT("AQ"&amp;$D5995-1)),0))/$L5995),$N5995*INDIRECT("AQ"&amp;$F5995))</f>
        <v>0</v>
      </c>
      <c r="AR5995" s="2">
        <f ca="1">IF($D5995&lt;&gt;"",IF(K5995&lt;&gt;0,INDIRECT("AR"&amp;K5995),$AH5995*($W5995+$AC5995+$AD5995+IF($D5995&gt;(ROW()+1),SUM(AR5996:INDIRECT("AR"&amp;$D5995-1)),0))/$L5995),$N5995*INDIRECT("AR"&amp;$F5995))</f>
        <v>0</v>
      </c>
      <c r="AS5995" s="7">
        <f ca="1">AQ5995*燃料!$D$15+AR5995</f>
        <v>0</v>
      </c>
      <c r="AT5995" s="2">
        <f ca="1">AQ5995*燃料!$H$15</f>
        <v>0</v>
      </c>
      <c r="AU5995" s="2">
        <f ca="1">IF($D5995&lt;&gt;"",IF(K5995&lt;&gt;0,INDIRECT("AU"&amp;K5995),$AH5995*($AB5995+IF($D5995&gt;(ROW()+1),SUM(AU5996:INDIRECT("AU"&amp;$D5995-1)),0))/$L5995),$N5995*INDIRECT("AU"&amp;$F5995))</f>
        <v>0</v>
      </c>
      <c r="AV5995" s="2">
        <f ca="1">IF($D5995&lt;&gt;"",IF(K5995&lt;&gt;0,INDIRECT("AV"&amp;K5995),$AH5995*($AE5995+IF($D5995&gt;(ROW()+1),SUM(AV5996:INDIRECT("AV"&amp;$D5995-1)),0))/$L5995),$N5995*INDIRECT("AV"&amp;$F5995))</f>
        <v>0</v>
      </c>
      <c r="AW5995" s="7">
        <f t="shared" ca="1" si="143"/>
        <v>0</v>
      </c>
      <c r="AX5995" s="2">
        <f t="shared" ca="1" si="144"/>
        <v>1</v>
      </c>
      <c r="AY5995">
        <v>0</v>
      </c>
      <c r="AZ5995" t="s">
        <v>33</v>
      </c>
      <c r="BA5995">
        <f t="shared" si="145"/>
        <v>5996</v>
      </c>
      <c r="BB5995" t="str">
        <f t="shared" si="146"/>
        <v/>
      </c>
      <c r="BC5995" t="str">
        <f t="shared" ca="1" si="147"/>
        <v/>
      </c>
      <c r="BE5995" s="2" t="str">
        <f t="shared" ca="1" si="148"/>
        <v/>
      </c>
      <c r="BF5995" s="2" t="str">
        <f t="shared" si="149"/>
        <v/>
      </c>
      <c r="BG5995" s="2" t="str">
        <f t="shared" ca="1" si="150"/>
        <v/>
      </c>
      <c r="BR5995" t="str">
        <f t="shared" ca="1" si="151"/>
        <v/>
      </c>
      <c r="BS5995" s="1" t="str">
        <f t="shared" ca="1" si="152"/>
        <v/>
      </c>
      <c r="BT5995" s="1" t="str">
        <f t="shared" ca="1" si="153"/>
        <v/>
      </c>
      <c r="BU5995">
        <f>ROW()</f>
        <v>5995</v>
      </c>
    </row>
    <row r="5996" spans="1:73" x14ac:dyDescent="0.45">
      <c r="A5996" s="2">
        <f>IF(K5996="",MAX(A$2:A5995)+1,"")</f>
        <v>1682</v>
      </c>
      <c r="B5996" s="3" t="str">
        <f ca="1">IFERROR(IF(A5996&lt;&gt;"",MATCH(A5996,H$2:H5995,0)+1,""),"")</f>
        <v/>
      </c>
      <c r="C5996" s="3">
        <f ca="1">MAX(MAX(A$2:A5995),MAX(H$2:H5995))</f>
        <v>1681</v>
      </c>
      <c r="D5996" s="2">
        <f t="shared" si="133"/>
        <v>5997</v>
      </c>
      <c r="E5996" s="2" t="str">
        <f>IF(A5996="",LOOKUP(2, 1/(A$1:A5995&lt;&gt;""), ROW(A$1:A5995)),"")</f>
        <v/>
      </c>
      <c r="F5996" s="2" t="str">
        <f ca="1">IFERROR(IF(H5996&lt;&gt;"",INDEX(ROW(A:A),MATCH(H5996,A:A,0)),LOOKUP(2,1/(H$1:H5995=A5996),ROW(H$1:H5995))),"")</f>
        <v/>
      </c>
      <c r="G5996" s="3">
        <f ca="1">IF(D5996&gt;ROW()+1,IF(D5996&lt;&gt;"",SUM(G5997:INDIRECT("G"&amp;(D5996-1))),I5996*INDIRECT("G"&amp;F5996)),1)</f>
        <v>1</v>
      </c>
      <c r="H5996" s="6">
        <f ca="1">IF(J5996="",IF(COUNTIF(K$2:K5995,K5996)&gt;0,INDIRECT("H"&amp;MATCH(K5996,K$2:K5995,0)+1),IF(COUNTIF(J$2:J5995,K5996)&gt;0,INDIRECT("A"&amp;MATCH(K5996,J$2:J5995,0)+1),C5996+1)),"")</f>
        <v>0</v>
      </c>
      <c r="I5996">
        <f t="shared" ca="1" si="134"/>
        <v>1</v>
      </c>
      <c r="J5996" s="2" t="str">
        <f t="shared" ca="1" si="135"/>
        <v/>
      </c>
      <c r="L5996">
        <f t="shared" si="136"/>
        <v>1</v>
      </c>
      <c r="M5996" t="str">
        <f t="shared" si="137"/>
        <v/>
      </c>
      <c r="N5996" s="2" t="str">
        <f t="shared" si="138"/>
        <v/>
      </c>
      <c r="O5996" s="2" t="str">
        <f t="shared" si="139"/>
        <v/>
      </c>
      <c r="T5996" s="2">
        <f t="shared" si="140"/>
        <v>0</v>
      </c>
      <c r="W5996" s="2">
        <f>IF(X5996&lt;&gt;"",VLOOKUP(X5996,燃料!B$12:D$18,3,0)*Y5996,0)</f>
        <v>0</v>
      </c>
      <c r="Y5996" s="2">
        <f t="shared" si="141"/>
        <v>0</v>
      </c>
      <c r="AB5996">
        <f>IF(X5996&lt;&gt;0,VLOOKUP(X5996,燃料!$B$12:$H$18,7,0)*Y5996,0)</f>
        <v>0</v>
      </c>
      <c r="AE5996" s="9">
        <f t="shared" si="142"/>
        <v>0</v>
      </c>
      <c r="AH5996">
        <v>1</v>
      </c>
      <c r="AQ5996" s="2">
        <f ca="1">IF($D5996&lt;&gt;"",IF(K5996&lt;&gt;0,INDIRECT("AQ"&amp;K5996),$AH5996*($T5996+IF($D5996&gt;ROW()+1,SUM(AQ5997:INDIRECT("AQ"&amp;$D5996-1)),0))/$L5996),$N5996*INDIRECT("AQ"&amp;$F5996))</f>
        <v>0</v>
      </c>
      <c r="AR5996" s="2">
        <f ca="1">IF($D5996&lt;&gt;"",IF(K5996&lt;&gt;0,INDIRECT("AR"&amp;K5996),$AH5996*($W5996+$AC5996+$AD5996+IF($D5996&gt;(ROW()+1),SUM(AR5997:INDIRECT("AR"&amp;$D5996-1)),0))/$L5996),$N5996*INDIRECT("AR"&amp;$F5996))</f>
        <v>0</v>
      </c>
      <c r="AS5996" s="7">
        <f ca="1">AQ5996*燃料!$D$15+AR5996</f>
        <v>0</v>
      </c>
      <c r="AT5996" s="2">
        <f ca="1">AQ5996*燃料!$H$15</f>
        <v>0</v>
      </c>
      <c r="AU5996" s="2">
        <f ca="1">IF($D5996&lt;&gt;"",IF(K5996&lt;&gt;0,INDIRECT("AU"&amp;K5996),$AH5996*($AB5996+IF($D5996&gt;(ROW()+1),SUM(AU5997:INDIRECT("AU"&amp;$D5996-1)),0))/$L5996),$N5996*INDIRECT("AU"&amp;$F5996))</f>
        <v>0</v>
      </c>
      <c r="AV5996" s="2">
        <f ca="1">IF($D5996&lt;&gt;"",IF(K5996&lt;&gt;0,INDIRECT("AV"&amp;K5996),$AH5996*($AE5996+IF($D5996&gt;(ROW()+1),SUM(AV5997:INDIRECT("AV"&amp;$D5996-1)),0))/$L5996),$N5996*INDIRECT("AV"&amp;$F5996))</f>
        <v>0</v>
      </c>
      <c r="AW5996" s="7">
        <f t="shared" ca="1" si="143"/>
        <v>0</v>
      </c>
      <c r="AX5996" s="2">
        <f t="shared" ca="1" si="144"/>
        <v>1</v>
      </c>
      <c r="AY5996">
        <v>0</v>
      </c>
      <c r="AZ5996" t="s">
        <v>33</v>
      </c>
      <c r="BA5996">
        <f t="shared" si="145"/>
        <v>5997</v>
      </c>
      <c r="BB5996" t="str">
        <f t="shared" si="146"/>
        <v/>
      </c>
      <c r="BC5996" t="str">
        <f t="shared" ca="1" si="147"/>
        <v/>
      </c>
      <c r="BE5996" s="2" t="str">
        <f t="shared" ca="1" si="148"/>
        <v/>
      </c>
      <c r="BF5996" s="2" t="str">
        <f t="shared" si="149"/>
        <v/>
      </c>
      <c r="BG5996" s="2" t="str">
        <f t="shared" ca="1" si="150"/>
        <v/>
      </c>
      <c r="BR5996" t="str">
        <f t="shared" ca="1" si="151"/>
        <v/>
      </c>
      <c r="BS5996" s="1" t="str">
        <f t="shared" ca="1" si="152"/>
        <v/>
      </c>
      <c r="BT5996" s="1" t="str">
        <f t="shared" ca="1" si="153"/>
        <v/>
      </c>
      <c r="BU5996">
        <f>ROW()</f>
        <v>5996</v>
      </c>
    </row>
    <row r="5997" spans="1:73" x14ac:dyDescent="0.45">
      <c r="A5997" s="2">
        <f>IF(K5997="",MAX(A$2:A5996)+1,"")</f>
        <v>1683</v>
      </c>
      <c r="B5997" s="3" t="str">
        <f ca="1">IFERROR(IF(A5997&lt;&gt;"",MATCH(A5997,H$2:H5996,0)+1,""),"")</f>
        <v/>
      </c>
      <c r="C5997" s="3">
        <f ca="1">MAX(MAX(A$2:A5996),MAX(H$2:H5996))</f>
        <v>1682</v>
      </c>
      <c r="D5997" s="2">
        <f t="shared" si="133"/>
        <v>5998</v>
      </c>
      <c r="E5997" s="2" t="str">
        <f>IF(A5997="",LOOKUP(2, 1/(A$1:A5996&lt;&gt;""), ROW(A$1:A5996)),"")</f>
        <v/>
      </c>
      <c r="F5997" s="2" t="str">
        <f ca="1">IFERROR(IF(H5997&lt;&gt;"",INDEX(ROW(A:A),MATCH(H5997,A:A,0)),LOOKUP(2,1/(H$1:H5996=A5997),ROW(H$1:H5996))),"")</f>
        <v/>
      </c>
      <c r="G5997" s="3">
        <f ca="1">IF(D5997&gt;ROW()+1,IF(D5997&lt;&gt;"",SUM(G5998:INDIRECT("G"&amp;(D5997-1))),I5997*INDIRECT("G"&amp;F5997)),1)</f>
        <v>1</v>
      </c>
      <c r="H5997" s="6">
        <f ca="1">IF(J5997="",IF(COUNTIF(K$2:K5996,K5997)&gt;0,INDIRECT("H"&amp;MATCH(K5997,K$2:K5996,0)+1),IF(COUNTIF(J$2:J5996,K5997)&gt;0,INDIRECT("A"&amp;MATCH(K5997,J$2:J5996,0)+1),C5997+1)),"")</f>
        <v>0</v>
      </c>
      <c r="I5997">
        <f t="shared" ca="1" si="134"/>
        <v>1</v>
      </c>
      <c r="J5997" s="2" t="str">
        <f t="shared" ca="1" si="135"/>
        <v/>
      </c>
      <c r="L5997">
        <f t="shared" si="136"/>
        <v>1</v>
      </c>
      <c r="M5997" t="str">
        <f t="shared" si="137"/>
        <v/>
      </c>
      <c r="N5997" s="2" t="str">
        <f t="shared" si="138"/>
        <v/>
      </c>
      <c r="O5997" s="2" t="str">
        <f t="shared" si="139"/>
        <v/>
      </c>
      <c r="T5997" s="2">
        <f t="shared" si="140"/>
        <v>0</v>
      </c>
      <c r="W5997" s="2">
        <f>IF(X5997&lt;&gt;"",VLOOKUP(X5997,燃料!B$12:D$18,3,0)*Y5997,0)</f>
        <v>0</v>
      </c>
      <c r="Y5997" s="2">
        <f t="shared" si="141"/>
        <v>0</v>
      </c>
      <c r="AB5997">
        <f>IF(X5997&lt;&gt;0,VLOOKUP(X5997,燃料!$B$12:$H$18,7,0)*Y5997,0)</f>
        <v>0</v>
      </c>
      <c r="AE5997" s="9">
        <f t="shared" si="142"/>
        <v>0</v>
      </c>
      <c r="AH5997">
        <v>1</v>
      </c>
      <c r="AQ5997" s="2">
        <f ca="1">IF($D5997&lt;&gt;"",IF(K5997&lt;&gt;0,INDIRECT("AQ"&amp;K5997),$AH5997*($T5997+IF($D5997&gt;ROW()+1,SUM(AQ5998:INDIRECT("AQ"&amp;$D5997-1)),0))/$L5997),$N5997*INDIRECT("AQ"&amp;$F5997))</f>
        <v>0</v>
      </c>
      <c r="AR5997" s="2">
        <f ca="1">IF($D5997&lt;&gt;"",IF(K5997&lt;&gt;0,INDIRECT("AR"&amp;K5997),$AH5997*($W5997+$AC5997+$AD5997+IF($D5997&gt;(ROW()+1),SUM(AR5998:INDIRECT("AR"&amp;$D5997-1)),0))/$L5997),$N5997*INDIRECT("AR"&amp;$F5997))</f>
        <v>0</v>
      </c>
      <c r="AS5997" s="7">
        <f ca="1">AQ5997*燃料!$D$15+AR5997</f>
        <v>0</v>
      </c>
      <c r="AT5997" s="2">
        <f ca="1">AQ5997*燃料!$H$15</f>
        <v>0</v>
      </c>
      <c r="AU5997" s="2">
        <f ca="1">IF($D5997&lt;&gt;"",IF(K5997&lt;&gt;0,INDIRECT("AU"&amp;K5997),$AH5997*($AB5997+IF($D5997&gt;(ROW()+1),SUM(AU5998:INDIRECT("AU"&amp;$D5997-1)),0))/$L5997),$N5997*INDIRECT("AU"&amp;$F5997))</f>
        <v>0</v>
      </c>
      <c r="AV5997" s="2">
        <f ca="1">IF($D5997&lt;&gt;"",IF(K5997&lt;&gt;0,INDIRECT("AV"&amp;K5997),$AH5997*($AE5997+IF($D5997&gt;(ROW()+1),SUM(AV5998:INDIRECT("AV"&amp;$D5997-1)),0))/$L5997),$N5997*INDIRECT("AV"&amp;$F5997))</f>
        <v>0</v>
      </c>
      <c r="AW5997" s="7">
        <f t="shared" ca="1" si="143"/>
        <v>0</v>
      </c>
      <c r="AX5997" s="2">
        <f t="shared" ca="1" si="144"/>
        <v>1</v>
      </c>
      <c r="AY5997">
        <v>0</v>
      </c>
      <c r="AZ5997" t="s">
        <v>33</v>
      </c>
      <c r="BA5997">
        <f t="shared" si="145"/>
        <v>5998</v>
      </c>
      <c r="BB5997" t="str">
        <f t="shared" si="146"/>
        <v/>
      </c>
      <c r="BC5997" t="str">
        <f t="shared" ca="1" si="147"/>
        <v/>
      </c>
      <c r="BE5997" s="2" t="str">
        <f t="shared" ca="1" si="148"/>
        <v/>
      </c>
      <c r="BF5997" s="2" t="str">
        <f t="shared" si="149"/>
        <v/>
      </c>
      <c r="BG5997" s="2" t="str">
        <f t="shared" ca="1" si="150"/>
        <v/>
      </c>
      <c r="BR5997" t="str">
        <f t="shared" ca="1" si="151"/>
        <v/>
      </c>
      <c r="BS5997" s="1" t="str">
        <f t="shared" ca="1" si="152"/>
        <v/>
      </c>
      <c r="BT5997" s="1" t="str">
        <f t="shared" ca="1" si="153"/>
        <v/>
      </c>
      <c r="BU5997">
        <f>ROW()</f>
        <v>5997</v>
      </c>
    </row>
    <row r="5998" spans="1:73" x14ac:dyDescent="0.45">
      <c r="A5998" s="2">
        <f>IF(K5998="",MAX(A$2:A5997)+1,"")</f>
        <v>1684</v>
      </c>
      <c r="B5998" s="3" t="str">
        <f ca="1">IFERROR(IF(A5998&lt;&gt;"",MATCH(A5998,H$2:H5997,0)+1,""),"")</f>
        <v/>
      </c>
      <c r="C5998" s="3">
        <f ca="1">MAX(MAX(A$2:A5997),MAX(H$2:H5997))</f>
        <v>1683</v>
      </c>
      <c r="D5998" s="2">
        <f t="shared" si="133"/>
        <v>5999</v>
      </c>
      <c r="E5998" s="2" t="str">
        <f>IF(A5998="",LOOKUP(2, 1/(A$1:A5997&lt;&gt;""), ROW(A$1:A5997)),"")</f>
        <v/>
      </c>
      <c r="F5998" s="2" t="str">
        <f ca="1">IFERROR(IF(H5998&lt;&gt;"",INDEX(ROW(A:A),MATCH(H5998,A:A,0)),LOOKUP(2,1/(H$1:H5997=A5998),ROW(H$1:H5997))),"")</f>
        <v/>
      </c>
      <c r="G5998" s="3">
        <f ca="1">IF(D5998&gt;ROW()+1,IF(D5998&lt;&gt;"",SUM(G5999:INDIRECT("G"&amp;(D5998-1))),I5998*INDIRECT("G"&amp;F5998)),1)</f>
        <v>1</v>
      </c>
      <c r="H5998" s="6">
        <f ca="1">IF(J5998="",IF(COUNTIF(K$2:K5997,K5998)&gt;0,INDIRECT("H"&amp;MATCH(K5998,K$2:K5997,0)+1),IF(COUNTIF(J$2:J5997,K5998)&gt;0,INDIRECT("A"&amp;MATCH(K5998,J$2:J5997,0)+1),C5998+1)),"")</f>
        <v>0</v>
      </c>
      <c r="I5998">
        <f t="shared" ca="1" si="134"/>
        <v>1</v>
      </c>
      <c r="J5998" s="2" t="str">
        <f t="shared" ca="1" si="135"/>
        <v/>
      </c>
      <c r="L5998">
        <f t="shared" si="136"/>
        <v>1</v>
      </c>
      <c r="M5998" t="str">
        <f t="shared" si="137"/>
        <v/>
      </c>
      <c r="N5998" s="2" t="str">
        <f t="shared" si="138"/>
        <v/>
      </c>
      <c r="O5998" s="2" t="str">
        <f t="shared" si="139"/>
        <v/>
      </c>
      <c r="T5998" s="2">
        <f t="shared" si="140"/>
        <v>0</v>
      </c>
      <c r="W5998" s="2">
        <f>IF(X5998&lt;&gt;"",VLOOKUP(X5998,燃料!B$12:D$18,3,0)*Y5998,0)</f>
        <v>0</v>
      </c>
      <c r="Y5998" s="2">
        <f t="shared" si="141"/>
        <v>0</v>
      </c>
      <c r="AB5998">
        <f>IF(X5998&lt;&gt;0,VLOOKUP(X5998,燃料!$B$12:$H$18,7,0)*Y5998,0)</f>
        <v>0</v>
      </c>
      <c r="AE5998" s="9">
        <f t="shared" si="142"/>
        <v>0</v>
      </c>
      <c r="AH5998">
        <v>1</v>
      </c>
      <c r="AQ5998" s="2">
        <f ca="1">IF($D5998&lt;&gt;"",IF(K5998&lt;&gt;0,INDIRECT("AQ"&amp;K5998),$AH5998*($T5998+IF($D5998&gt;ROW()+1,SUM(AQ5999:INDIRECT("AQ"&amp;$D5998-1)),0))/$L5998),$N5998*INDIRECT("AQ"&amp;$F5998))</f>
        <v>0</v>
      </c>
      <c r="AR5998" s="2">
        <f ca="1">IF($D5998&lt;&gt;"",IF(K5998&lt;&gt;0,INDIRECT("AR"&amp;K5998),$AH5998*($W5998+$AC5998+$AD5998+IF($D5998&gt;(ROW()+1),SUM(AR5999:INDIRECT("AR"&amp;$D5998-1)),0))/$L5998),$N5998*INDIRECT("AR"&amp;$F5998))</f>
        <v>0</v>
      </c>
      <c r="AS5998" s="7">
        <f ca="1">AQ5998*燃料!$D$15+AR5998</f>
        <v>0</v>
      </c>
      <c r="AT5998" s="2">
        <f ca="1">AQ5998*燃料!$H$15</f>
        <v>0</v>
      </c>
      <c r="AU5998" s="2">
        <f ca="1">IF($D5998&lt;&gt;"",IF(K5998&lt;&gt;0,INDIRECT("AU"&amp;K5998),$AH5998*($AB5998+IF($D5998&gt;(ROW()+1),SUM(AU5999:INDIRECT("AU"&amp;$D5998-1)),0))/$L5998),$N5998*INDIRECT("AU"&amp;$F5998))</f>
        <v>0</v>
      </c>
      <c r="AV5998" s="2">
        <f ca="1">IF($D5998&lt;&gt;"",IF(K5998&lt;&gt;0,INDIRECT("AV"&amp;K5998),$AH5998*($AE5998+IF($D5998&gt;(ROW()+1),SUM(AV5999:INDIRECT("AV"&amp;$D5998-1)),0))/$L5998),$N5998*INDIRECT("AV"&amp;$F5998))</f>
        <v>0</v>
      </c>
      <c r="AW5998" s="7">
        <f t="shared" ca="1" si="143"/>
        <v>0</v>
      </c>
      <c r="AX5998" s="2">
        <f t="shared" ca="1" si="144"/>
        <v>1</v>
      </c>
      <c r="AY5998">
        <v>0</v>
      </c>
      <c r="AZ5998" t="s">
        <v>33</v>
      </c>
      <c r="BA5998">
        <f t="shared" si="145"/>
        <v>5999</v>
      </c>
      <c r="BB5998" t="str">
        <f t="shared" si="146"/>
        <v/>
      </c>
      <c r="BC5998" t="str">
        <f t="shared" ca="1" si="147"/>
        <v/>
      </c>
      <c r="BE5998" s="2" t="str">
        <f t="shared" ca="1" si="148"/>
        <v/>
      </c>
      <c r="BF5998" s="2" t="str">
        <f t="shared" si="149"/>
        <v/>
      </c>
      <c r="BG5998" s="2" t="str">
        <f t="shared" ca="1" si="150"/>
        <v/>
      </c>
      <c r="BR5998" t="str">
        <f t="shared" ca="1" si="151"/>
        <v/>
      </c>
      <c r="BS5998" s="1" t="str">
        <f t="shared" ca="1" si="152"/>
        <v/>
      </c>
      <c r="BT5998" s="1" t="str">
        <f t="shared" ca="1" si="153"/>
        <v/>
      </c>
      <c r="BU5998">
        <f>ROW()</f>
        <v>5998</v>
      </c>
    </row>
    <row r="5999" spans="1:73" x14ac:dyDescent="0.45">
      <c r="A5999" s="2">
        <f>IF(K5999="",MAX(A$2:A5998)+1,"")</f>
        <v>1685</v>
      </c>
      <c r="B5999" s="3" t="str">
        <f ca="1">IFERROR(IF(A5999&lt;&gt;"",MATCH(A5999,H$2:H5998,0)+1,""),"")</f>
        <v/>
      </c>
      <c r="C5999" s="3">
        <f ca="1">MAX(MAX(A$2:A5998),MAX(H$2:H5998))</f>
        <v>1684</v>
      </c>
      <c r="D5999" s="2">
        <f t="shared" si="133"/>
        <v>6000</v>
      </c>
      <c r="E5999" s="2" t="str">
        <f>IF(A5999="",LOOKUP(2, 1/(A$1:A5998&lt;&gt;""), ROW(A$1:A5998)),"")</f>
        <v/>
      </c>
      <c r="F5999" s="2" t="str">
        <f ca="1">IFERROR(IF(H5999&lt;&gt;"",INDEX(ROW(A:A),MATCH(H5999,A:A,0)),LOOKUP(2,1/(H$1:H5998=A5999),ROW(H$1:H5998))),"")</f>
        <v/>
      </c>
      <c r="G5999" s="3">
        <f ca="1">IF(D5999&gt;ROW()+1,IF(D5999&lt;&gt;"",SUM(G6000:INDIRECT("G"&amp;(D5999-1))),I5999*INDIRECT("G"&amp;F5999)),1)</f>
        <v>1</v>
      </c>
      <c r="H5999" s="6">
        <f ca="1">IF(J5999="",IF(COUNTIF(K$2:K5998,K5999)&gt;0,INDIRECT("H"&amp;MATCH(K5999,K$2:K5998,0)+1),IF(COUNTIF(J$2:J5998,K5999)&gt;0,INDIRECT("A"&amp;MATCH(K5999,J$2:J5998,0)+1),C5999+1)),"")</f>
        <v>0</v>
      </c>
      <c r="I5999">
        <f t="shared" ca="1" si="134"/>
        <v>1</v>
      </c>
      <c r="J5999" s="2" t="str">
        <f t="shared" ca="1" si="135"/>
        <v/>
      </c>
      <c r="L5999">
        <f t="shared" si="136"/>
        <v>1</v>
      </c>
      <c r="M5999" t="str">
        <f t="shared" si="137"/>
        <v/>
      </c>
      <c r="N5999" s="2" t="str">
        <f t="shared" si="138"/>
        <v/>
      </c>
      <c r="O5999" s="2" t="str">
        <f t="shared" si="139"/>
        <v/>
      </c>
      <c r="T5999" s="2">
        <f t="shared" si="140"/>
        <v>0</v>
      </c>
      <c r="W5999" s="2">
        <f>IF(X5999&lt;&gt;"",VLOOKUP(X5999,燃料!B$12:D$18,3,0)*Y5999,0)</f>
        <v>0</v>
      </c>
      <c r="Y5999" s="2">
        <f t="shared" si="141"/>
        <v>0</v>
      </c>
      <c r="AB5999">
        <f>IF(X5999&lt;&gt;0,VLOOKUP(X5999,燃料!$B$12:$H$18,7,0)*Y5999,0)</f>
        <v>0</v>
      </c>
      <c r="AE5999" s="9">
        <f t="shared" si="142"/>
        <v>0</v>
      </c>
      <c r="AH5999">
        <v>1</v>
      </c>
      <c r="AQ5999" s="2">
        <f ca="1">IF($D5999&lt;&gt;"",IF(K5999&lt;&gt;0,INDIRECT("AQ"&amp;K5999),$AH5999*($T5999+IF($D5999&gt;ROW()+1,SUM(AQ6000:INDIRECT("AQ"&amp;$D5999-1)),0))/$L5999),$N5999*INDIRECT("AQ"&amp;$F5999))</f>
        <v>0</v>
      </c>
      <c r="AR5999" s="2">
        <f ca="1">IF($D5999&lt;&gt;"",IF(K5999&lt;&gt;0,INDIRECT("AR"&amp;K5999),$AH5999*($W5999+$AC5999+$AD5999+IF($D5999&gt;(ROW()+1),SUM(AR6000:INDIRECT("AR"&amp;$D5999-1)),0))/$L5999),$N5999*INDIRECT("AR"&amp;$F5999))</f>
        <v>0</v>
      </c>
      <c r="AS5999" s="7">
        <f ca="1">AQ5999*燃料!$D$15+AR5999</f>
        <v>0</v>
      </c>
      <c r="AT5999" s="2">
        <f ca="1">AQ5999*燃料!$H$15</f>
        <v>0</v>
      </c>
      <c r="AU5999" s="2">
        <f ca="1">IF($D5999&lt;&gt;"",IF(K5999&lt;&gt;0,INDIRECT("AU"&amp;K5999),$AH5999*($AB5999+IF($D5999&gt;(ROW()+1),SUM(AU6000:INDIRECT("AU"&amp;$D5999-1)),0))/$L5999),$N5999*INDIRECT("AU"&amp;$F5999))</f>
        <v>0</v>
      </c>
      <c r="AV5999" s="2">
        <f ca="1">IF($D5999&lt;&gt;"",IF(K5999&lt;&gt;0,INDIRECT("AV"&amp;K5999),$AH5999*($AE5999+IF($D5999&gt;(ROW()+1),SUM(AV6000:INDIRECT("AV"&amp;$D5999-1)),0))/$L5999),$N5999*INDIRECT("AV"&amp;$F5999))</f>
        <v>0</v>
      </c>
      <c r="AW5999" s="7">
        <f t="shared" ca="1" si="143"/>
        <v>0</v>
      </c>
      <c r="AX5999" s="2">
        <f t="shared" ca="1" si="144"/>
        <v>1</v>
      </c>
      <c r="AY5999">
        <v>0</v>
      </c>
      <c r="AZ5999" t="s">
        <v>33</v>
      </c>
      <c r="BA5999">
        <f t="shared" si="145"/>
        <v>6000</v>
      </c>
      <c r="BB5999" t="str">
        <f t="shared" si="146"/>
        <v/>
      </c>
      <c r="BC5999" t="str">
        <f t="shared" ca="1" si="147"/>
        <v/>
      </c>
      <c r="BE5999" s="2" t="str">
        <f t="shared" ca="1" si="148"/>
        <v/>
      </c>
      <c r="BF5999" s="2" t="str">
        <f t="shared" si="149"/>
        <v/>
      </c>
      <c r="BG5999" s="2" t="str">
        <f t="shared" ca="1" si="150"/>
        <v/>
      </c>
      <c r="BR5999" t="str">
        <f t="shared" ca="1" si="151"/>
        <v/>
      </c>
      <c r="BS5999" s="1" t="str">
        <f t="shared" ca="1" si="152"/>
        <v/>
      </c>
      <c r="BT5999" s="1" t="str">
        <f t="shared" ca="1" si="153"/>
        <v/>
      </c>
      <c r="BU5999">
        <f>ROW()</f>
        <v>5999</v>
      </c>
    </row>
    <row r="6000" spans="1:73" x14ac:dyDescent="0.45">
      <c r="A6000" s="2">
        <f>IF(K6000="",MAX(A$2:A5999)+1,"")</f>
        <v>1686</v>
      </c>
      <c r="B6000" s="3" t="str">
        <f ca="1">IFERROR(IF(A6000&lt;&gt;"",MATCH(A6000,H$2:H5999,0)+1,""),"")</f>
        <v/>
      </c>
      <c r="C6000" s="3">
        <f ca="1">MAX(MAX(A$2:A5999),MAX(H$2:H5999))</f>
        <v>1685</v>
      </c>
      <c r="D6000" s="2">
        <f t="shared" si="133"/>
        <v>6001</v>
      </c>
      <c r="E6000" s="2" t="str">
        <f>IF(A6000="",LOOKUP(2, 1/(A$1:A5999&lt;&gt;""), ROW(A$1:A5999)),"")</f>
        <v/>
      </c>
      <c r="F6000" s="2" t="str">
        <f ca="1">IFERROR(IF(H6000&lt;&gt;"",INDEX(ROW(A:A),MATCH(H6000,A:A,0)),LOOKUP(2,1/(H$1:H5999=A6000),ROW(H$1:H5999))),"")</f>
        <v/>
      </c>
      <c r="G6000" s="3">
        <f ca="1">IF(D6000&gt;ROW()+1,IF(D6000&lt;&gt;"",SUM(G6001:INDIRECT("G"&amp;(D6000-1))),I6000*INDIRECT("G"&amp;F6000)),1)</f>
        <v>1</v>
      </c>
      <c r="H6000" s="6">
        <f ca="1">IF(J6000="",IF(COUNTIF(K$2:K5999,K6000)&gt;0,INDIRECT("H"&amp;MATCH(K6000,K$2:K5999,0)+1),IF(COUNTIF(J$2:J5999,K6000)&gt;0,INDIRECT("A"&amp;MATCH(K6000,J$2:J5999,0)+1),C6000+1)),"")</f>
        <v>0</v>
      </c>
      <c r="I6000">
        <f t="shared" ca="1" si="134"/>
        <v>1</v>
      </c>
      <c r="J6000" s="2" t="str">
        <f t="shared" ca="1" si="135"/>
        <v/>
      </c>
      <c r="L6000">
        <f t="shared" si="136"/>
        <v>1</v>
      </c>
      <c r="M6000" t="str">
        <f t="shared" si="137"/>
        <v/>
      </c>
      <c r="N6000" s="2" t="str">
        <f t="shared" si="138"/>
        <v/>
      </c>
      <c r="O6000" s="2" t="str">
        <f t="shared" si="139"/>
        <v/>
      </c>
      <c r="T6000" s="2">
        <f t="shared" si="140"/>
        <v>0</v>
      </c>
      <c r="W6000" s="2">
        <f>IF(X6000&lt;&gt;"",VLOOKUP(X6000,燃料!B$12:D$18,3,0)*Y6000,0)</f>
        <v>0</v>
      </c>
      <c r="Y6000" s="2">
        <f t="shared" si="141"/>
        <v>0</v>
      </c>
      <c r="AB6000">
        <f>IF(X6000&lt;&gt;0,VLOOKUP(X6000,燃料!$B$12:$H$18,7,0)*Y6000,0)</f>
        <v>0</v>
      </c>
      <c r="AE6000" s="9">
        <f t="shared" si="142"/>
        <v>0</v>
      </c>
      <c r="AH6000">
        <v>1</v>
      </c>
      <c r="AQ6000" s="2">
        <f ca="1">IF($D6000&lt;&gt;"",IF(K6000&lt;&gt;0,INDIRECT("AQ"&amp;K6000),$AH6000*($T6000+IF($D6000&gt;ROW()+1,SUM(AQ6001:INDIRECT("AQ"&amp;$D6000-1)),0))/$L6000),$N6000*INDIRECT("AQ"&amp;$F6000))</f>
        <v>0</v>
      </c>
      <c r="AR6000" s="2">
        <f ca="1">IF($D6000&lt;&gt;"",IF(K6000&lt;&gt;0,INDIRECT("AR"&amp;K6000),$AH6000*($W6000+$AC6000+$AD6000+IF($D6000&gt;(ROW()+1),SUM(AR6001:INDIRECT("AR"&amp;$D6000-1)),0))/$L6000),$N6000*INDIRECT("AR"&amp;$F6000))</f>
        <v>0</v>
      </c>
      <c r="AS6000" s="7">
        <f ca="1">AQ6000*燃料!$D$15+AR6000</f>
        <v>0</v>
      </c>
      <c r="AT6000" s="2">
        <f ca="1">AQ6000*燃料!$H$15</f>
        <v>0</v>
      </c>
      <c r="AU6000" s="2">
        <f ca="1">IF($D6000&lt;&gt;"",IF(K6000&lt;&gt;0,INDIRECT("AU"&amp;K6000),$AH6000*($AB6000+IF($D6000&gt;(ROW()+1),SUM(AU6001:INDIRECT("AU"&amp;$D6000-1)),0))/$L6000),$N6000*INDIRECT("AU"&amp;$F6000))</f>
        <v>0</v>
      </c>
      <c r="AV6000" s="2">
        <f ca="1">IF($D6000&lt;&gt;"",IF(K6000&lt;&gt;0,INDIRECT("AV"&amp;K6000),$AH6000*($AE6000+IF($D6000&gt;(ROW()+1),SUM(AV6001:INDIRECT("AV"&amp;$D6000-1)),0))/$L6000),$N6000*INDIRECT("AV"&amp;$F6000))</f>
        <v>0</v>
      </c>
      <c r="AW6000" s="7">
        <f t="shared" ca="1" si="143"/>
        <v>0</v>
      </c>
      <c r="AX6000" s="2">
        <f t="shared" ca="1" si="144"/>
        <v>1</v>
      </c>
      <c r="AY6000">
        <v>0</v>
      </c>
      <c r="AZ6000" t="s">
        <v>33</v>
      </c>
      <c r="BA6000">
        <f t="shared" si="145"/>
        <v>6001</v>
      </c>
      <c r="BB6000" t="str">
        <f t="shared" si="146"/>
        <v/>
      </c>
      <c r="BC6000" t="str">
        <f t="shared" ca="1" si="147"/>
        <v/>
      </c>
      <c r="BE6000" s="2" t="str">
        <f t="shared" ca="1" si="148"/>
        <v/>
      </c>
      <c r="BF6000" s="2" t="str">
        <f t="shared" si="149"/>
        <v/>
      </c>
      <c r="BG6000" s="2" t="str">
        <f t="shared" ca="1" si="150"/>
        <v/>
      </c>
      <c r="BR6000" t="str">
        <f t="shared" ca="1" si="151"/>
        <v/>
      </c>
      <c r="BS6000" s="1" t="str">
        <f t="shared" ca="1" si="152"/>
        <v/>
      </c>
      <c r="BT6000" s="1" t="str">
        <f t="shared" ca="1" si="153"/>
        <v/>
      </c>
      <c r="BU6000">
        <f>ROW()</f>
        <v>6000</v>
      </c>
    </row>
    <row r="6001" spans="73:73" x14ac:dyDescent="0.45">
      <c r="BU6001">
        <f>ROW()</f>
        <v>6001</v>
      </c>
    </row>
    <row r="6002" spans="73:73" x14ac:dyDescent="0.45">
      <c r="BU6002">
        <f>ROW()</f>
        <v>6002</v>
      </c>
    </row>
    <row r="6003" spans="73:73" x14ac:dyDescent="0.45">
      <c r="BU6003">
        <f>ROW()</f>
        <v>6003</v>
      </c>
    </row>
    <row r="6004" spans="73:73" x14ac:dyDescent="0.45">
      <c r="BU6004">
        <f>ROW()</f>
        <v>6004</v>
      </c>
    </row>
    <row r="6005" spans="73:73" x14ac:dyDescent="0.45">
      <c r="BU6005">
        <f>ROW()</f>
        <v>6005</v>
      </c>
    </row>
    <row r="6006" spans="73:73" x14ac:dyDescent="0.45">
      <c r="BU6006">
        <f>ROW()</f>
        <v>6006</v>
      </c>
    </row>
    <row r="6007" spans="73:73" x14ac:dyDescent="0.45">
      <c r="BU6007">
        <f>ROW()</f>
        <v>6007</v>
      </c>
    </row>
    <row r="6008" spans="73:73" x14ac:dyDescent="0.45">
      <c r="BU6008">
        <f>ROW()</f>
        <v>6008</v>
      </c>
    </row>
    <row r="6009" spans="73:73" x14ac:dyDescent="0.45">
      <c r="BU6009">
        <f>ROW()</f>
        <v>6009</v>
      </c>
    </row>
    <row r="6010" spans="73:73" x14ac:dyDescent="0.45">
      <c r="BU6010">
        <f>ROW()</f>
        <v>6010</v>
      </c>
    </row>
    <row r="6011" spans="73:73" x14ac:dyDescent="0.45">
      <c r="BU6011">
        <f>ROW()</f>
        <v>6011</v>
      </c>
    </row>
    <row r="6012" spans="73:73" x14ac:dyDescent="0.45">
      <c r="BU6012">
        <f>ROW()</f>
        <v>6012</v>
      </c>
    </row>
    <row r="6013" spans="73:73" x14ac:dyDescent="0.45">
      <c r="BU6013">
        <f>ROW()</f>
        <v>6013</v>
      </c>
    </row>
    <row r="6014" spans="73:73" x14ac:dyDescent="0.45">
      <c r="BU6014">
        <f>ROW()</f>
        <v>6014</v>
      </c>
    </row>
    <row r="6015" spans="73:73" x14ac:dyDescent="0.45">
      <c r="BU6015">
        <f>ROW()</f>
        <v>6015</v>
      </c>
    </row>
    <row r="6016" spans="73:73" x14ac:dyDescent="0.45">
      <c r="BU6016">
        <f>ROW()</f>
        <v>6016</v>
      </c>
    </row>
    <row r="6017" spans="73:73" x14ac:dyDescent="0.45">
      <c r="BU6017">
        <f>ROW()</f>
        <v>6017</v>
      </c>
    </row>
    <row r="6018" spans="73:73" x14ac:dyDescent="0.45">
      <c r="BU6018">
        <f>ROW()</f>
        <v>6018</v>
      </c>
    </row>
    <row r="6019" spans="73:73" x14ac:dyDescent="0.45">
      <c r="BU6019">
        <f>ROW()</f>
        <v>6019</v>
      </c>
    </row>
    <row r="6020" spans="73:73" x14ac:dyDescent="0.45">
      <c r="BU6020">
        <f>ROW()</f>
        <v>6020</v>
      </c>
    </row>
    <row r="6021" spans="73:73" x14ac:dyDescent="0.45">
      <c r="BU6021">
        <f>ROW()</f>
        <v>6021</v>
      </c>
    </row>
    <row r="6022" spans="73:73" x14ac:dyDescent="0.45">
      <c r="BU6022">
        <f>ROW()</f>
        <v>6022</v>
      </c>
    </row>
    <row r="6023" spans="73:73" x14ac:dyDescent="0.45">
      <c r="BU6023">
        <f>ROW()</f>
        <v>6023</v>
      </c>
    </row>
    <row r="6024" spans="73:73" x14ac:dyDescent="0.45">
      <c r="BU6024">
        <f>ROW()</f>
        <v>6024</v>
      </c>
    </row>
    <row r="6025" spans="73:73" x14ac:dyDescent="0.45">
      <c r="BU6025">
        <f>ROW()</f>
        <v>6025</v>
      </c>
    </row>
    <row r="6026" spans="73:73" x14ac:dyDescent="0.45">
      <c r="BU6026">
        <f>ROW()</f>
        <v>6026</v>
      </c>
    </row>
    <row r="6027" spans="73:73" x14ac:dyDescent="0.45">
      <c r="BU6027">
        <f>ROW()</f>
        <v>6027</v>
      </c>
    </row>
    <row r="6028" spans="73:73" x14ac:dyDescent="0.45">
      <c r="BU6028">
        <f>ROW()</f>
        <v>6028</v>
      </c>
    </row>
    <row r="6029" spans="73:73" x14ac:dyDescent="0.45">
      <c r="BU6029">
        <f>ROW()</f>
        <v>6029</v>
      </c>
    </row>
    <row r="6030" spans="73:73" x14ac:dyDescent="0.45">
      <c r="BU6030">
        <f>ROW()</f>
        <v>6030</v>
      </c>
    </row>
    <row r="6031" spans="73:73" x14ac:dyDescent="0.45">
      <c r="BU6031">
        <f>ROW()</f>
        <v>6031</v>
      </c>
    </row>
    <row r="6032" spans="73:73" x14ac:dyDescent="0.45">
      <c r="BU6032">
        <f>ROW()</f>
        <v>6032</v>
      </c>
    </row>
    <row r="6033" spans="73:73" x14ac:dyDescent="0.45">
      <c r="BU6033">
        <f>ROW()</f>
        <v>6033</v>
      </c>
    </row>
    <row r="6034" spans="73:73" x14ac:dyDescent="0.45">
      <c r="BU6034">
        <f>ROW()</f>
        <v>6034</v>
      </c>
    </row>
    <row r="6035" spans="73:73" x14ac:dyDescent="0.45">
      <c r="BU6035">
        <f>ROW()</f>
        <v>6035</v>
      </c>
    </row>
    <row r="6036" spans="73:73" x14ac:dyDescent="0.45">
      <c r="BU6036">
        <f>ROW()</f>
        <v>6036</v>
      </c>
    </row>
    <row r="6037" spans="73:73" x14ac:dyDescent="0.45">
      <c r="BU6037">
        <f>ROW()</f>
        <v>6037</v>
      </c>
    </row>
    <row r="6038" spans="73:73" x14ac:dyDescent="0.45">
      <c r="BU6038">
        <f>ROW()</f>
        <v>6038</v>
      </c>
    </row>
    <row r="6039" spans="73:73" x14ac:dyDescent="0.45">
      <c r="BU6039">
        <f>ROW()</f>
        <v>6039</v>
      </c>
    </row>
    <row r="6040" spans="73:73" x14ac:dyDescent="0.45">
      <c r="BU6040">
        <f>ROW()</f>
        <v>6040</v>
      </c>
    </row>
    <row r="6041" spans="73:73" x14ac:dyDescent="0.45">
      <c r="BU6041">
        <f>ROW()</f>
        <v>6041</v>
      </c>
    </row>
    <row r="6042" spans="73:73" x14ac:dyDescent="0.45">
      <c r="BU6042">
        <f>ROW()</f>
        <v>6042</v>
      </c>
    </row>
    <row r="6043" spans="73:73" x14ac:dyDescent="0.45">
      <c r="BU6043">
        <f>ROW()</f>
        <v>6043</v>
      </c>
    </row>
    <row r="6044" spans="73:73" x14ac:dyDescent="0.45">
      <c r="BU6044">
        <f>ROW()</f>
        <v>6044</v>
      </c>
    </row>
    <row r="6045" spans="73:73" x14ac:dyDescent="0.45">
      <c r="BU6045">
        <f>ROW()</f>
        <v>6045</v>
      </c>
    </row>
    <row r="6046" spans="73:73" x14ac:dyDescent="0.45">
      <c r="BU6046">
        <f>ROW()</f>
        <v>6046</v>
      </c>
    </row>
    <row r="6047" spans="73:73" x14ac:dyDescent="0.45">
      <c r="BU6047">
        <f>ROW()</f>
        <v>6047</v>
      </c>
    </row>
    <row r="6048" spans="73:73" x14ac:dyDescent="0.45">
      <c r="BU6048">
        <f>ROW()</f>
        <v>6048</v>
      </c>
    </row>
    <row r="6049" spans="73:73" x14ac:dyDescent="0.45">
      <c r="BU6049">
        <f>ROW()</f>
        <v>6049</v>
      </c>
    </row>
    <row r="6050" spans="73:73" x14ac:dyDescent="0.45">
      <c r="BU6050">
        <f>ROW()</f>
        <v>6050</v>
      </c>
    </row>
    <row r="6051" spans="73:73" x14ac:dyDescent="0.45">
      <c r="BU6051">
        <f>ROW()</f>
        <v>6051</v>
      </c>
    </row>
    <row r="6052" spans="73:73" x14ac:dyDescent="0.45">
      <c r="BU6052">
        <f>ROW()</f>
        <v>6052</v>
      </c>
    </row>
    <row r="6053" spans="73:73" x14ac:dyDescent="0.45">
      <c r="BU6053">
        <f>ROW()</f>
        <v>6053</v>
      </c>
    </row>
    <row r="6054" spans="73:73" x14ac:dyDescent="0.45">
      <c r="BU6054">
        <f>ROW()</f>
        <v>6054</v>
      </c>
    </row>
    <row r="6055" spans="73:73" x14ac:dyDescent="0.45">
      <c r="BU6055">
        <f>ROW()</f>
        <v>6055</v>
      </c>
    </row>
    <row r="6056" spans="73:73" x14ac:dyDescent="0.45">
      <c r="BU6056">
        <f>ROW()</f>
        <v>6056</v>
      </c>
    </row>
    <row r="6057" spans="73:73" x14ac:dyDescent="0.45">
      <c r="BU6057">
        <f>ROW()</f>
        <v>6057</v>
      </c>
    </row>
    <row r="6058" spans="73:73" x14ac:dyDescent="0.45">
      <c r="BU6058">
        <f>ROW()</f>
        <v>6058</v>
      </c>
    </row>
    <row r="6059" spans="73:73" x14ac:dyDescent="0.45">
      <c r="BU6059">
        <f>ROW()</f>
        <v>6059</v>
      </c>
    </row>
    <row r="6060" spans="73:73" x14ac:dyDescent="0.45">
      <c r="BU6060">
        <f>ROW()</f>
        <v>6060</v>
      </c>
    </row>
    <row r="6061" spans="73:73" x14ac:dyDescent="0.45">
      <c r="BU6061">
        <f>ROW()</f>
        <v>6061</v>
      </c>
    </row>
    <row r="6062" spans="73:73" x14ac:dyDescent="0.45">
      <c r="BU6062">
        <f>ROW()</f>
        <v>6062</v>
      </c>
    </row>
    <row r="6063" spans="73:73" x14ac:dyDescent="0.45">
      <c r="BU6063">
        <f>ROW()</f>
        <v>6063</v>
      </c>
    </row>
    <row r="6064" spans="73:73" x14ac:dyDescent="0.45">
      <c r="BU6064">
        <f>ROW()</f>
        <v>6064</v>
      </c>
    </row>
    <row r="6065" spans="73:73" x14ac:dyDescent="0.45">
      <c r="BU6065">
        <f>ROW()</f>
        <v>6065</v>
      </c>
    </row>
    <row r="6066" spans="73:73" x14ac:dyDescent="0.45">
      <c r="BU6066">
        <f>ROW()</f>
        <v>6066</v>
      </c>
    </row>
    <row r="6067" spans="73:73" x14ac:dyDescent="0.45">
      <c r="BU6067">
        <f>ROW()</f>
        <v>6067</v>
      </c>
    </row>
    <row r="6068" spans="73:73" x14ac:dyDescent="0.45">
      <c r="BU6068">
        <f>ROW()</f>
        <v>6068</v>
      </c>
    </row>
    <row r="6069" spans="73:73" x14ac:dyDescent="0.45">
      <c r="BU6069">
        <f>ROW()</f>
        <v>6069</v>
      </c>
    </row>
    <row r="6070" spans="73:73" x14ac:dyDescent="0.45">
      <c r="BU6070">
        <f>ROW()</f>
        <v>6070</v>
      </c>
    </row>
    <row r="6071" spans="73:73" x14ac:dyDescent="0.45">
      <c r="BU6071">
        <f>ROW()</f>
        <v>6071</v>
      </c>
    </row>
    <row r="6072" spans="73:73" x14ac:dyDescent="0.45">
      <c r="BU6072">
        <f>ROW()</f>
        <v>6072</v>
      </c>
    </row>
    <row r="6073" spans="73:73" x14ac:dyDescent="0.45">
      <c r="BU6073">
        <f>ROW()</f>
        <v>6073</v>
      </c>
    </row>
    <row r="6074" spans="73:73" x14ac:dyDescent="0.45">
      <c r="BU6074">
        <f>ROW()</f>
        <v>6074</v>
      </c>
    </row>
    <row r="6075" spans="73:73" x14ac:dyDescent="0.45">
      <c r="BU6075">
        <f>ROW()</f>
        <v>6075</v>
      </c>
    </row>
    <row r="6076" spans="73:73" x14ac:dyDescent="0.45">
      <c r="BU6076">
        <f>ROW()</f>
        <v>6076</v>
      </c>
    </row>
    <row r="6077" spans="73:73" x14ac:dyDescent="0.45">
      <c r="BU6077">
        <f>ROW()</f>
        <v>6077</v>
      </c>
    </row>
    <row r="6078" spans="73:73" x14ac:dyDescent="0.45">
      <c r="BU6078">
        <f>ROW()</f>
        <v>6078</v>
      </c>
    </row>
    <row r="6079" spans="73:73" x14ac:dyDescent="0.45">
      <c r="BU6079">
        <f>ROW()</f>
        <v>6079</v>
      </c>
    </row>
    <row r="6080" spans="73:73" x14ac:dyDescent="0.45">
      <c r="BU6080">
        <f>ROW()</f>
        <v>6080</v>
      </c>
    </row>
    <row r="6081" spans="73:73" x14ac:dyDescent="0.45">
      <c r="BU6081">
        <f>ROW()</f>
        <v>6081</v>
      </c>
    </row>
    <row r="6082" spans="73:73" x14ac:dyDescent="0.45">
      <c r="BU6082">
        <f>ROW()</f>
        <v>6082</v>
      </c>
    </row>
    <row r="6083" spans="73:73" x14ac:dyDescent="0.45">
      <c r="BU6083">
        <f>ROW()</f>
        <v>6083</v>
      </c>
    </row>
    <row r="6084" spans="73:73" x14ac:dyDescent="0.45">
      <c r="BU6084">
        <f>ROW()</f>
        <v>6084</v>
      </c>
    </row>
    <row r="6085" spans="73:73" x14ac:dyDescent="0.45">
      <c r="BU6085">
        <f>ROW()</f>
        <v>6085</v>
      </c>
    </row>
    <row r="6086" spans="73:73" x14ac:dyDescent="0.45">
      <c r="BU6086">
        <f>ROW()</f>
        <v>6086</v>
      </c>
    </row>
    <row r="6087" spans="73:73" x14ac:dyDescent="0.45">
      <c r="BU6087">
        <f>ROW()</f>
        <v>6087</v>
      </c>
    </row>
    <row r="6088" spans="73:73" x14ac:dyDescent="0.45">
      <c r="BU6088">
        <f>ROW()</f>
        <v>6088</v>
      </c>
    </row>
    <row r="6089" spans="73:73" x14ac:dyDescent="0.45">
      <c r="BU6089">
        <f>ROW()</f>
        <v>6089</v>
      </c>
    </row>
    <row r="6090" spans="73:73" x14ac:dyDescent="0.45">
      <c r="BU6090">
        <f>ROW()</f>
        <v>6090</v>
      </c>
    </row>
    <row r="6091" spans="73:73" x14ac:dyDescent="0.45">
      <c r="BU6091">
        <f>ROW()</f>
        <v>6091</v>
      </c>
    </row>
    <row r="6092" spans="73:73" x14ac:dyDescent="0.45">
      <c r="BU6092">
        <f>ROW()</f>
        <v>6092</v>
      </c>
    </row>
    <row r="6093" spans="73:73" x14ac:dyDescent="0.45">
      <c r="BU6093">
        <f>ROW()</f>
        <v>6093</v>
      </c>
    </row>
    <row r="6094" spans="73:73" x14ac:dyDescent="0.45">
      <c r="BU6094">
        <f>ROW()</f>
        <v>6094</v>
      </c>
    </row>
    <row r="6095" spans="73:73" x14ac:dyDescent="0.45">
      <c r="BU6095">
        <f>ROW()</f>
        <v>6095</v>
      </c>
    </row>
    <row r="6096" spans="73:73" x14ac:dyDescent="0.45">
      <c r="BU6096">
        <f>ROW()</f>
        <v>6096</v>
      </c>
    </row>
    <row r="6097" spans="73:73" x14ac:dyDescent="0.45">
      <c r="BU6097">
        <f>ROW()</f>
        <v>6097</v>
      </c>
    </row>
    <row r="6098" spans="73:73" x14ac:dyDescent="0.45">
      <c r="BU6098">
        <f>ROW()</f>
        <v>6098</v>
      </c>
    </row>
    <row r="6099" spans="73:73" x14ac:dyDescent="0.45">
      <c r="BU6099">
        <f>ROW()</f>
        <v>6099</v>
      </c>
    </row>
    <row r="6100" spans="73:73" x14ac:dyDescent="0.45">
      <c r="BU6100">
        <f>ROW()</f>
        <v>6100</v>
      </c>
    </row>
    <row r="6101" spans="73:73" x14ac:dyDescent="0.45">
      <c r="BU6101">
        <f>ROW()</f>
        <v>6101</v>
      </c>
    </row>
    <row r="6102" spans="73:73" x14ac:dyDescent="0.45">
      <c r="BU6102">
        <f>ROW()</f>
        <v>6102</v>
      </c>
    </row>
    <row r="6103" spans="73:73" x14ac:dyDescent="0.45">
      <c r="BU6103">
        <f>ROW()</f>
        <v>6103</v>
      </c>
    </row>
    <row r="6104" spans="73:73" x14ac:dyDescent="0.45">
      <c r="BU6104">
        <f>ROW()</f>
        <v>6104</v>
      </c>
    </row>
    <row r="6105" spans="73:73" x14ac:dyDescent="0.45">
      <c r="BU6105">
        <f>ROW()</f>
        <v>6105</v>
      </c>
    </row>
    <row r="6106" spans="73:73" x14ac:dyDescent="0.45">
      <c r="BU6106">
        <f>ROW()</f>
        <v>6106</v>
      </c>
    </row>
    <row r="6107" spans="73:73" x14ac:dyDescent="0.45">
      <c r="BU6107">
        <f>ROW()</f>
        <v>6107</v>
      </c>
    </row>
    <row r="6108" spans="73:73" x14ac:dyDescent="0.45">
      <c r="BU6108">
        <f>ROW()</f>
        <v>6108</v>
      </c>
    </row>
    <row r="6109" spans="73:73" x14ac:dyDescent="0.45">
      <c r="BU6109">
        <f>ROW()</f>
        <v>6109</v>
      </c>
    </row>
    <row r="6110" spans="73:73" x14ac:dyDescent="0.45">
      <c r="BU6110">
        <f>ROW()</f>
        <v>6110</v>
      </c>
    </row>
    <row r="6111" spans="73:73" x14ac:dyDescent="0.45">
      <c r="BU6111">
        <f>ROW()</f>
        <v>6111</v>
      </c>
    </row>
    <row r="6112" spans="73:73" x14ac:dyDescent="0.45">
      <c r="BU6112">
        <f>ROW()</f>
        <v>6112</v>
      </c>
    </row>
    <row r="6113" spans="73:73" x14ac:dyDescent="0.45">
      <c r="BU6113">
        <f>ROW()</f>
        <v>6113</v>
      </c>
    </row>
    <row r="6114" spans="73:73" x14ac:dyDescent="0.45">
      <c r="BU6114">
        <f>ROW()</f>
        <v>6114</v>
      </c>
    </row>
    <row r="6115" spans="73:73" x14ac:dyDescent="0.45">
      <c r="BU6115">
        <f>ROW()</f>
        <v>6115</v>
      </c>
    </row>
    <row r="6116" spans="73:73" x14ac:dyDescent="0.45">
      <c r="BU6116">
        <f>ROW()</f>
        <v>6116</v>
      </c>
    </row>
    <row r="6117" spans="73:73" x14ac:dyDescent="0.45">
      <c r="BU6117">
        <f>ROW()</f>
        <v>6117</v>
      </c>
    </row>
    <row r="6118" spans="73:73" x14ac:dyDescent="0.45">
      <c r="BU6118">
        <f>ROW()</f>
        <v>6118</v>
      </c>
    </row>
    <row r="6119" spans="73:73" x14ac:dyDescent="0.45">
      <c r="BU6119">
        <f>ROW()</f>
        <v>6119</v>
      </c>
    </row>
    <row r="6120" spans="73:73" x14ac:dyDescent="0.45">
      <c r="BU6120">
        <f>ROW()</f>
        <v>6120</v>
      </c>
    </row>
    <row r="6121" spans="73:73" x14ac:dyDescent="0.45">
      <c r="BU6121">
        <f>ROW()</f>
        <v>6121</v>
      </c>
    </row>
    <row r="6122" spans="73:73" x14ac:dyDescent="0.45">
      <c r="BU6122">
        <f>ROW()</f>
        <v>6122</v>
      </c>
    </row>
    <row r="6123" spans="73:73" x14ac:dyDescent="0.45">
      <c r="BU6123">
        <f>ROW()</f>
        <v>6123</v>
      </c>
    </row>
    <row r="6124" spans="73:73" x14ac:dyDescent="0.45">
      <c r="BU6124">
        <f>ROW()</f>
        <v>6124</v>
      </c>
    </row>
    <row r="6125" spans="73:73" x14ac:dyDescent="0.45">
      <c r="BU6125">
        <f>ROW()</f>
        <v>6125</v>
      </c>
    </row>
    <row r="6126" spans="73:73" x14ac:dyDescent="0.45">
      <c r="BU6126">
        <f>ROW()</f>
        <v>6126</v>
      </c>
    </row>
    <row r="6127" spans="73:73" x14ac:dyDescent="0.45">
      <c r="BU6127">
        <f>ROW()</f>
        <v>6127</v>
      </c>
    </row>
    <row r="6128" spans="73:73" x14ac:dyDescent="0.45">
      <c r="BU6128">
        <f>ROW()</f>
        <v>6128</v>
      </c>
    </row>
    <row r="6129" spans="73:73" x14ac:dyDescent="0.45">
      <c r="BU6129">
        <f>ROW()</f>
        <v>6129</v>
      </c>
    </row>
    <row r="6130" spans="73:73" x14ac:dyDescent="0.45">
      <c r="BU6130">
        <f>ROW()</f>
        <v>6130</v>
      </c>
    </row>
    <row r="6131" spans="73:73" x14ac:dyDescent="0.45">
      <c r="BU6131">
        <f>ROW()</f>
        <v>6131</v>
      </c>
    </row>
    <row r="6132" spans="73:73" x14ac:dyDescent="0.45">
      <c r="BU6132">
        <f>ROW()</f>
        <v>6132</v>
      </c>
    </row>
    <row r="6133" spans="73:73" x14ac:dyDescent="0.45">
      <c r="BU6133">
        <f>ROW()</f>
        <v>6133</v>
      </c>
    </row>
    <row r="6134" spans="73:73" x14ac:dyDescent="0.45">
      <c r="BU6134">
        <f>ROW()</f>
        <v>6134</v>
      </c>
    </row>
    <row r="6135" spans="73:73" x14ac:dyDescent="0.45">
      <c r="BU6135">
        <f>ROW()</f>
        <v>6135</v>
      </c>
    </row>
    <row r="6136" spans="73:73" x14ac:dyDescent="0.45">
      <c r="BU6136">
        <f>ROW()</f>
        <v>6136</v>
      </c>
    </row>
    <row r="6137" spans="73:73" x14ac:dyDescent="0.45">
      <c r="BU6137">
        <f>ROW()</f>
        <v>6137</v>
      </c>
    </row>
    <row r="6138" spans="73:73" x14ac:dyDescent="0.45">
      <c r="BU6138">
        <f>ROW()</f>
        <v>6138</v>
      </c>
    </row>
    <row r="6139" spans="73:73" x14ac:dyDescent="0.45">
      <c r="BU6139">
        <f>ROW()</f>
        <v>6139</v>
      </c>
    </row>
    <row r="6140" spans="73:73" x14ac:dyDescent="0.45">
      <c r="BU6140">
        <f>ROW()</f>
        <v>6140</v>
      </c>
    </row>
    <row r="6141" spans="73:73" x14ac:dyDescent="0.45">
      <c r="BU6141">
        <f>ROW()</f>
        <v>6141</v>
      </c>
    </row>
    <row r="6142" spans="73:73" x14ac:dyDescent="0.45">
      <c r="BU6142">
        <f>ROW()</f>
        <v>6142</v>
      </c>
    </row>
    <row r="6143" spans="73:73" x14ac:dyDescent="0.45">
      <c r="BU6143">
        <f>ROW()</f>
        <v>6143</v>
      </c>
    </row>
    <row r="6144" spans="73:73" x14ac:dyDescent="0.45">
      <c r="BU6144">
        <f>ROW()</f>
        <v>6144</v>
      </c>
    </row>
    <row r="6145" spans="73:73" x14ac:dyDescent="0.45">
      <c r="BU6145">
        <f>ROW()</f>
        <v>6145</v>
      </c>
    </row>
    <row r="6146" spans="73:73" x14ac:dyDescent="0.45">
      <c r="BU6146">
        <f>ROW()</f>
        <v>6146</v>
      </c>
    </row>
    <row r="6147" spans="73:73" x14ac:dyDescent="0.45">
      <c r="BU6147">
        <f>ROW()</f>
        <v>6147</v>
      </c>
    </row>
    <row r="6148" spans="73:73" x14ac:dyDescent="0.45">
      <c r="BU6148">
        <f>ROW()</f>
        <v>6148</v>
      </c>
    </row>
    <row r="6149" spans="73:73" x14ac:dyDescent="0.45">
      <c r="BU6149">
        <f>ROW()</f>
        <v>6149</v>
      </c>
    </row>
    <row r="6150" spans="73:73" x14ac:dyDescent="0.45">
      <c r="BU6150">
        <f>ROW()</f>
        <v>6150</v>
      </c>
    </row>
    <row r="6151" spans="73:73" x14ac:dyDescent="0.45">
      <c r="BU6151">
        <f>ROW()</f>
        <v>6151</v>
      </c>
    </row>
    <row r="6152" spans="73:73" x14ac:dyDescent="0.45">
      <c r="BU6152">
        <f>ROW()</f>
        <v>6152</v>
      </c>
    </row>
    <row r="6153" spans="73:73" x14ac:dyDescent="0.45">
      <c r="BU6153">
        <f>ROW()</f>
        <v>6153</v>
      </c>
    </row>
    <row r="6154" spans="73:73" x14ac:dyDescent="0.45">
      <c r="BU6154">
        <f>ROW()</f>
        <v>6154</v>
      </c>
    </row>
    <row r="6155" spans="73:73" x14ac:dyDescent="0.45">
      <c r="BU6155">
        <f>ROW()</f>
        <v>6155</v>
      </c>
    </row>
    <row r="6156" spans="73:73" x14ac:dyDescent="0.45">
      <c r="BU6156">
        <f>ROW()</f>
        <v>6156</v>
      </c>
    </row>
    <row r="6157" spans="73:73" x14ac:dyDescent="0.45">
      <c r="BU6157">
        <f>ROW()</f>
        <v>6157</v>
      </c>
    </row>
    <row r="6158" spans="73:73" x14ac:dyDescent="0.45">
      <c r="BU6158">
        <f>ROW()</f>
        <v>6158</v>
      </c>
    </row>
    <row r="6159" spans="73:73" x14ac:dyDescent="0.45">
      <c r="BU6159">
        <f>ROW()</f>
        <v>6159</v>
      </c>
    </row>
    <row r="6160" spans="73:73" x14ac:dyDescent="0.45">
      <c r="BU6160">
        <f>ROW()</f>
        <v>6160</v>
      </c>
    </row>
    <row r="6161" spans="73:73" x14ac:dyDescent="0.45">
      <c r="BU6161">
        <f>ROW()</f>
        <v>6161</v>
      </c>
    </row>
    <row r="6162" spans="73:73" x14ac:dyDescent="0.45">
      <c r="BU6162">
        <f>ROW()</f>
        <v>6162</v>
      </c>
    </row>
    <row r="6163" spans="73:73" x14ac:dyDescent="0.45">
      <c r="BU6163">
        <f>ROW()</f>
        <v>6163</v>
      </c>
    </row>
    <row r="6164" spans="73:73" x14ac:dyDescent="0.45">
      <c r="BU6164">
        <f>ROW()</f>
        <v>6164</v>
      </c>
    </row>
    <row r="6165" spans="73:73" x14ac:dyDescent="0.45">
      <c r="BU6165">
        <f>ROW()</f>
        <v>6165</v>
      </c>
    </row>
    <row r="6166" spans="73:73" x14ac:dyDescent="0.45">
      <c r="BU6166">
        <f>ROW()</f>
        <v>6166</v>
      </c>
    </row>
    <row r="6167" spans="73:73" x14ac:dyDescent="0.45">
      <c r="BU6167">
        <f>ROW()</f>
        <v>6167</v>
      </c>
    </row>
    <row r="6168" spans="73:73" x14ac:dyDescent="0.45">
      <c r="BU6168">
        <f>ROW()</f>
        <v>6168</v>
      </c>
    </row>
    <row r="6169" spans="73:73" x14ac:dyDescent="0.45">
      <c r="BU6169">
        <f>ROW()</f>
        <v>6169</v>
      </c>
    </row>
    <row r="6170" spans="73:73" x14ac:dyDescent="0.45">
      <c r="BU6170">
        <f>ROW()</f>
        <v>6170</v>
      </c>
    </row>
    <row r="6171" spans="73:73" x14ac:dyDescent="0.45">
      <c r="BU6171">
        <f>ROW()</f>
        <v>6171</v>
      </c>
    </row>
    <row r="6172" spans="73:73" x14ac:dyDescent="0.45">
      <c r="BU6172">
        <f>ROW()</f>
        <v>6172</v>
      </c>
    </row>
    <row r="6173" spans="73:73" x14ac:dyDescent="0.45">
      <c r="BU6173">
        <f>ROW()</f>
        <v>6173</v>
      </c>
    </row>
    <row r="6174" spans="73:73" x14ac:dyDescent="0.45">
      <c r="BU6174">
        <f>ROW()</f>
        <v>6174</v>
      </c>
    </row>
    <row r="6175" spans="73:73" x14ac:dyDescent="0.45">
      <c r="BU6175">
        <f>ROW()</f>
        <v>6175</v>
      </c>
    </row>
    <row r="6176" spans="73:73" x14ac:dyDescent="0.45">
      <c r="BU6176">
        <f>ROW()</f>
        <v>6176</v>
      </c>
    </row>
    <row r="6177" spans="73:73" x14ac:dyDescent="0.45">
      <c r="BU6177">
        <f>ROW()</f>
        <v>6177</v>
      </c>
    </row>
    <row r="6178" spans="73:73" x14ac:dyDescent="0.45">
      <c r="BU6178">
        <f>ROW()</f>
        <v>6178</v>
      </c>
    </row>
    <row r="6179" spans="73:73" x14ac:dyDescent="0.45">
      <c r="BU6179">
        <f>ROW()</f>
        <v>6179</v>
      </c>
    </row>
    <row r="6180" spans="73:73" x14ac:dyDescent="0.45">
      <c r="BU6180">
        <f>ROW()</f>
        <v>6180</v>
      </c>
    </row>
    <row r="6181" spans="73:73" x14ac:dyDescent="0.45">
      <c r="BU6181">
        <f>ROW()</f>
        <v>6181</v>
      </c>
    </row>
    <row r="6182" spans="73:73" x14ac:dyDescent="0.45">
      <c r="BU6182">
        <f>ROW()</f>
        <v>6182</v>
      </c>
    </row>
    <row r="6183" spans="73:73" x14ac:dyDescent="0.45">
      <c r="BU6183">
        <f>ROW()</f>
        <v>6183</v>
      </c>
    </row>
    <row r="6184" spans="73:73" x14ac:dyDescent="0.45">
      <c r="BU6184">
        <f>ROW()</f>
        <v>6184</v>
      </c>
    </row>
    <row r="6185" spans="73:73" x14ac:dyDescent="0.45">
      <c r="BU6185">
        <f>ROW()</f>
        <v>6185</v>
      </c>
    </row>
    <row r="6186" spans="73:73" x14ac:dyDescent="0.45">
      <c r="BU6186">
        <f>ROW()</f>
        <v>6186</v>
      </c>
    </row>
    <row r="6187" spans="73:73" x14ac:dyDescent="0.45">
      <c r="BU6187">
        <f>ROW()</f>
        <v>6187</v>
      </c>
    </row>
    <row r="6188" spans="73:73" x14ac:dyDescent="0.45">
      <c r="BU6188">
        <f>ROW()</f>
        <v>6188</v>
      </c>
    </row>
    <row r="6189" spans="73:73" x14ac:dyDescent="0.45">
      <c r="BU6189">
        <f>ROW()</f>
        <v>6189</v>
      </c>
    </row>
    <row r="6190" spans="73:73" x14ac:dyDescent="0.45">
      <c r="BU6190">
        <f>ROW()</f>
        <v>6190</v>
      </c>
    </row>
    <row r="6191" spans="73:73" x14ac:dyDescent="0.45">
      <c r="BU6191">
        <f>ROW()</f>
        <v>6191</v>
      </c>
    </row>
    <row r="6192" spans="73:73" x14ac:dyDescent="0.45">
      <c r="BU6192">
        <f>ROW()</f>
        <v>6192</v>
      </c>
    </row>
    <row r="6193" spans="73:73" x14ac:dyDescent="0.45">
      <c r="BU6193">
        <f>ROW()</f>
        <v>6193</v>
      </c>
    </row>
    <row r="6194" spans="73:73" x14ac:dyDescent="0.45">
      <c r="BU6194">
        <f>ROW()</f>
        <v>6194</v>
      </c>
    </row>
    <row r="6195" spans="73:73" x14ac:dyDescent="0.45">
      <c r="BU6195">
        <f>ROW()</f>
        <v>6195</v>
      </c>
    </row>
    <row r="6196" spans="73:73" x14ac:dyDescent="0.45">
      <c r="BU6196">
        <f>ROW()</f>
        <v>6196</v>
      </c>
    </row>
    <row r="6197" spans="73:73" x14ac:dyDescent="0.45">
      <c r="BU6197">
        <f>ROW()</f>
        <v>6197</v>
      </c>
    </row>
    <row r="6198" spans="73:73" x14ac:dyDescent="0.45">
      <c r="BU6198">
        <f>ROW()</f>
        <v>6198</v>
      </c>
    </row>
    <row r="6199" spans="73:73" x14ac:dyDescent="0.45">
      <c r="BU6199">
        <f>ROW()</f>
        <v>6199</v>
      </c>
    </row>
    <row r="6200" spans="73:73" x14ac:dyDescent="0.45">
      <c r="BU6200">
        <f>ROW()</f>
        <v>6200</v>
      </c>
    </row>
    <row r="6201" spans="73:73" x14ac:dyDescent="0.45">
      <c r="BU6201">
        <f>ROW()</f>
        <v>6201</v>
      </c>
    </row>
    <row r="6202" spans="73:73" x14ac:dyDescent="0.45">
      <c r="BU6202">
        <f>ROW()</f>
        <v>6202</v>
      </c>
    </row>
    <row r="6203" spans="73:73" x14ac:dyDescent="0.45">
      <c r="BU6203">
        <f>ROW()</f>
        <v>6203</v>
      </c>
    </row>
    <row r="6204" spans="73:73" x14ac:dyDescent="0.45">
      <c r="BU6204">
        <f>ROW()</f>
        <v>6204</v>
      </c>
    </row>
    <row r="6205" spans="73:73" x14ac:dyDescent="0.45">
      <c r="BU6205">
        <f>ROW()</f>
        <v>6205</v>
      </c>
    </row>
    <row r="6206" spans="73:73" x14ac:dyDescent="0.45">
      <c r="BU6206">
        <f>ROW()</f>
        <v>6206</v>
      </c>
    </row>
    <row r="6207" spans="73:73" x14ac:dyDescent="0.45">
      <c r="BU6207">
        <f>ROW()</f>
        <v>6207</v>
      </c>
    </row>
    <row r="6208" spans="73:73" x14ac:dyDescent="0.45">
      <c r="BU6208">
        <f>ROW()</f>
        <v>6208</v>
      </c>
    </row>
    <row r="6209" spans="73:73" x14ac:dyDescent="0.45">
      <c r="BU6209">
        <f>ROW()</f>
        <v>6209</v>
      </c>
    </row>
    <row r="6210" spans="73:73" x14ac:dyDescent="0.45">
      <c r="BU6210">
        <f>ROW()</f>
        <v>6210</v>
      </c>
    </row>
    <row r="6211" spans="73:73" x14ac:dyDescent="0.45">
      <c r="BU6211">
        <f>ROW()</f>
        <v>6211</v>
      </c>
    </row>
    <row r="6212" spans="73:73" x14ac:dyDescent="0.45">
      <c r="BU6212">
        <f>ROW()</f>
        <v>6212</v>
      </c>
    </row>
    <row r="6213" spans="73:73" x14ac:dyDescent="0.45">
      <c r="BU6213">
        <f>ROW()</f>
        <v>6213</v>
      </c>
    </row>
    <row r="6214" spans="73:73" x14ac:dyDescent="0.45">
      <c r="BU6214">
        <f>ROW()</f>
        <v>6214</v>
      </c>
    </row>
    <row r="6215" spans="73:73" x14ac:dyDescent="0.45">
      <c r="BU6215">
        <f>ROW()</f>
        <v>6215</v>
      </c>
    </row>
    <row r="6216" spans="73:73" x14ac:dyDescent="0.45">
      <c r="BU6216">
        <f>ROW()</f>
        <v>6216</v>
      </c>
    </row>
    <row r="6217" spans="73:73" x14ac:dyDescent="0.45">
      <c r="BU6217">
        <f>ROW()</f>
        <v>6217</v>
      </c>
    </row>
    <row r="6218" spans="73:73" x14ac:dyDescent="0.45">
      <c r="BU6218">
        <f>ROW()</f>
        <v>6218</v>
      </c>
    </row>
    <row r="6219" spans="73:73" x14ac:dyDescent="0.45">
      <c r="BU6219">
        <f>ROW()</f>
        <v>6219</v>
      </c>
    </row>
    <row r="6220" spans="73:73" x14ac:dyDescent="0.45">
      <c r="BU6220">
        <f>ROW()</f>
        <v>6220</v>
      </c>
    </row>
    <row r="6221" spans="73:73" x14ac:dyDescent="0.45">
      <c r="BU6221">
        <f>ROW()</f>
        <v>6221</v>
      </c>
    </row>
    <row r="6222" spans="73:73" x14ac:dyDescent="0.45">
      <c r="BU6222">
        <f>ROW()</f>
        <v>6222</v>
      </c>
    </row>
    <row r="6223" spans="73:73" x14ac:dyDescent="0.45">
      <c r="BU6223">
        <f>ROW()</f>
        <v>6223</v>
      </c>
    </row>
    <row r="6224" spans="73:73" x14ac:dyDescent="0.45">
      <c r="BU6224">
        <f>ROW()</f>
        <v>6224</v>
      </c>
    </row>
    <row r="6225" spans="73:73" x14ac:dyDescent="0.45">
      <c r="BU6225">
        <f>ROW()</f>
        <v>6225</v>
      </c>
    </row>
    <row r="6226" spans="73:73" x14ac:dyDescent="0.45">
      <c r="BU6226">
        <f>ROW()</f>
        <v>6226</v>
      </c>
    </row>
    <row r="6227" spans="73:73" x14ac:dyDescent="0.45">
      <c r="BU6227">
        <f>ROW()</f>
        <v>6227</v>
      </c>
    </row>
    <row r="6228" spans="73:73" x14ac:dyDescent="0.45">
      <c r="BU6228">
        <f>ROW()</f>
        <v>6228</v>
      </c>
    </row>
    <row r="6229" spans="73:73" x14ac:dyDescent="0.45">
      <c r="BU6229">
        <f>ROW()</f>
        <v>6229</v>
      </c>
    </row>
    <row r="6230" spans="73:73" x14ac:dyDescent="0.45">
      <c r="BU6230">
        <f>ROW()</f>
        <v>6230</v>
      </c>
    </row>
    <row r="6231" spans="73:73" x14ac:dyDescent="0.45">
      <c r="BU6231">
        <f>ROW()</f>
        <v>6231</v>
      </c>
    </row>
    <row r="6232" spans="73:73" x14ac:dyDescent="0.45">
      <c r="BU6232">
        <f>ROW()</f>
        <v>6232</v>
      </c>
    </row>
    <row r="6233" spans="73:73" x14ac:dyDescent="0.45">
      <c r="BU6233">
        <f>ROW()</f>
        <v>6233</v>
      </c>
    </row>
    <row r="6234" spans="73:73" x14ac:dyDescent="0.45">
      <c r="BU6234">
        <f>ROW()</f>
        <v>6234</v>
      </c>
    </row>
    <row r="6235" spans="73:73" x14ac:dyDescent="0.45">
      <c r="BU6235">
        <f>ROW()</f>
        <v>6235</v>
      </c>
    </row>
    <row r="6236" spans="73:73" x14ac:dyDescent="0.45">
      <c r="BU6236">
        <f>ROW()</f>
        <v>6236</v>
      </c>
    </row>
    <row r="6237" spans="73:73" x14ac:dyDescent="0.45">
      <c r="BU6237">
        <f>ROW()</f>
        <v>6237</v>
      </c>
    </row>
    <row r="6238" spans="73:73" x14ac:dyDescent="0.45">
      <c r="BU6238">
        <f>ROW()</f>
        <v>6238</v>
      </c>
    </row>
    <row r="6239" spans="73:73" x14ac:dyDescent="0.45">
      <c r="BU6239">
        <f>ROW()</f>
        <v>6239</v>
      </c>
    </row>
    <row r="6240" spans="73:73" x14ac:dyDescent="0.45">
      <c r="BU6240">
        <f>ROW()</f>
        <v>6240</v>
      </c>
    </row>
    <row r="6241" spans="73:73" x14ac:dyDescent="0.45">
      <c r="BU6241">
        <f>ROW()</f>
        <v>6241</v>
      </c>
    </row>
    <row r="6242" spans="73:73" x14ac:dyDescent="0.45">
      <c r="BU6242">
        <f>ROW()</f>
        <v>6242</v>
      </c>
    </row>
    <row r="6243" spans="73:73" x14ac:dyDescent="0.45">
      <c r="BU6243">
        <f>ROW()</f>
        <v>6243</v>
      </c>
    </row>
    <row r="6244" spans="73:73" x14ac:dyDescent="0.45">
      <c r="BU6244">
        <f>ROW()</f>
        <v>6244</v>
      </c>
    </row>
    <row r="6245" spans="73:73" x14ac:dyDescent="0.45">
      <c r="BU6245">
        <f>ROW()</f>
        <v>6245</v>
      </c>
    </row>
    <row r="6246" spans="73:73" x14ac:dyDescent="0.45">
      <c r="BU6246">
        <f>ROW()</f>
        <v>6246</v>
      </c>
    </row>
    <row r="6247" spans="73:73" x14ac:dyDescent="0.45">
      <c r="BU6247">
        <f>ROW()</f>
        <v>6247</v>
      </c>
    </row>
    <row r="6248" spans="73:73" x14ac:dyDescent="0.45">
      <c r="BU6248">
        <f>ROW()</f>
        <v>6248</v>
      </c>
    </row>
    <row r="6249" spans="73:73" x14ac:dyDescent="0.45">
      <c r="BU6249">
        <f>ROW()</f>
        <v>6249</v>
      </c>
    </row>
    <row r="6250" spans="73:73" x14ac:dyDescent="0.45">
      <c r="BU6250">
        <f>ROW()</f>
        <v>6250</v>
      </c>
    </row>
    <row r="6251" spans="73:73" x14ac:dyDescent="0.45">
      <c r="BU6251">
        <f>ROW()</f>
        <v>6251</v>
      </c>
    </row>
    <row r="6252" spans="73:73" x14ac:dyDescent="0.45">
      <c r="BU6252">
        <f>ROW()</f>
        <v>6252</v>
      </c>
    </row>
    <row r="6253" spans="73:73" x14ac:dyDescent="0.45">
      <c r="BU6253">
        <f>ROW()</f>
        <v>6253</v>
      </c>
    </row>
    <row r="6254" spans="73:73" x14ac:dyDescent="0.45">
      <c r="BU6254">
        <f>ROW()</f>
        <v>6254</v>
      </c>
    </row>
    <row r="6255" spans="73:73" x14ac:dyDescent="0.45">
      <c r="BU6255">
        <f>ROW()</f>
        <v>6255</v>
      </c>
    </row>
    <row r="6256" spans="73:73" x14ac:dyDescent="0.45">
      <c r="BU6256">
        <f>ROW()</f>
        <v>6256</v>
      </c>
    </row>
    <row r="6257" spans="73:73" x14ac:dyDescent="0.45">
      <c r="BU6257">
        <f>ROW()</f>
        <v>6257</v>
      </c>
    </row>
    <row r="6258" spans="73:73" x14ac:dyDescent="0.45">
      <c r="BU6258">
        <f>ROW()</f>
        <v>6258</v>
      </c>
    </row>
    <row r="6259" spans="73:73" x14ac:dyDescent="0.45">
      <c r="BU6259">
        <f>ROW()</f>
        <v>6259</v>
      </c>
    </row>
    <row r="6260" spans="73:73" x14ac:dyDescent="0.45">
      <c r="BU6260">
        <f>ROW()</f>
        <v>6260</v>
      </c>
    </row>
    <row r="6261" spans="73:73" x14ac:dyDescent="0.45">
      <c r="BU6261">
        <f>ROW()</f>
        <v>6261</v>
      </c>
    </row>
    <row r="6262" spans="73:73" x14ac:dyDescent="0.45">
      <c r="BU6262">
        <f>ROW()</f>
        <v>6262</v>
      </c>
    </row>
    <row r="6263" spans="73:73" x14ac:dyDescent="0.45">
      <c r="BU6263">
        <f>ROW()</f>
        <v>6263</v>
      </c>
    </row>
    <row r="6264" spans="73:73" x14ac:dyDescent="0.45">
      <c r="BU6264">
        <f>ROW()</f>
        <v>6264</v>
      </c>
    </row>
    <row r="6265" spans="73:73" x14ac:dyDescent="0.45">
      <c r="BU6265">
        <f>ROW()</f>
        <v>6265</v>
      </c>
    </row>
    <row r="6266" spans="73:73" x14ac:dyDescent="0.45">
      <c r="BU6266">
        <f>ROW()</f>
        <v>6266</v>
      </c>
    </row>
    <row r="6267" spans="73:73" x14ac:dyDescent="0.45">
      <c r="BU6267">
        <f>ROW()</f>
        <v>6267</v>
      </c>
    </row>
    <row r="6268" spans="73:73" x14ac:dyDescent="0.45">
      <c r="BU6268">
        <f>ROW()</f>
        <v>6268</v>
      </c>
    </row>
    <row r="6269" spans="73:73" x14ac:dyDescent="0.45">
      <c r="BU6269">
        <f>ROW()</f>
        <v>6269</v>
      </c>
    </row>
    <row r="6270" spans="73:73" x14ac:dyDescent="0.45">
      <c r="BU6270">
        <f>ROW()</f>
        <v>6270</v>
      </c>
    </row>
    <row r="6271" spans="73:73" x14ac:dyDescent="0.45">
      <c r="BU6271">
        <f>ROW()</f>
        <v>6271</v>
      </c>
    </row>
    <row r="6272" spans="73:73" x14ac:dyDescent="0.45">
      <c r="BU6272">
        <f>ROW()</f>
        <v>6272</v>
      </c>
    </row>
    <row r="6273" spans="73:73" x14ac:dyDescent="0.45">
      <c r="BU6273">
        <f>ROW()</f>
        <v>6273</v>
      </c>
    </row>
    <row r="6274" spans="73:73" x14ac:dyDescent="0.45">
      <c r="BU6274">
        <f>ROW()</f>
        <v>6274</v>
      </c>
    </row>
    <row r="6275" spans="73:73" x14ac:dyDescent="0.45">
      <c r="BU6275">
        <f>ROW()</f>
        <v>6275</v>
      </c>
    </row>
    <row r="6276" spans="73:73" x14ac:dyDescent="0.45">
      <c r="BU6276">
        <f>ROW()</f>
        <v>6276</v>
      </c>
    </row>
    <row r="6277" spans="73:73" x14ac:dyDescent="0.45">
      <c r="BU6277">
        <f>ROW()</f>
        <v>6277</v>
      </c>
    </row>
    <row r="6278" spans="73:73" x14ac:dyDescent="0.45">
      <c r="BU6278">
        <f>ROW()</f>
        <v>6278</v>
      </c>
    </row>
    <row r="6279" spans="73:73" x14ac:dyDescent="0.45">
      <c r="BU6279">
        <f>ROW()</f>
        <v>6279</v>
      </c>
    </row>
    <row r="6280" spans="73:73" x14ac:dyDescent="0.45">
      <c r="BU6280">
        <f>ROW()</f>
        <v>6280</v>
      </c>
    </row>
    <row r="6281" spans="73:73" x14ac:dyDescent="0.45">
      <c r="BU6281">
        <f>ROW()</f>
        <v>6281</v>
      </c>
    </row>
    <row r="6282" spans="73:73" x14ac:dyDescent="0.45">
      <c r="BU6282">
        <f>ROW()</f>
        <v>6282</v>
      </c>
    </row>
    <row r="6283" spans="73:73" x14ac:dyDescent="0.45">
      <c r="BU6283">
        <f>ROW()</f>
        <v>6283</v>
      </c>
    </row>
    <row r="6284" spans="73:73" x14ac:dyDescent="0.45">
      <c r="BU6284">
        <f>ROW()</f>
        <v>6284</v>
      </c>
    </row>
    <row r="6285" spans="73:73" x14ac:dyDescent="0.45">
      <c r="BU6285">
        <f>ROW()</f>
        <v>6285</v>
      </c>
    </row>
    <row r="6286" spans="73:73" x14ac:dyDescent="0.45">
      <c r="BU6286">
        <f>ROW()</f>
        <v>6286</v>
      </c>
    </row>
    <row r="6287" spans="73:73" x14ac:dyDescent="0.45">
      <c r="BU6287">
        <f>ROW()</f>
        <v>6287</v>
      </c>
    </row>
    <row r="6288" spans="73:73" x14ac:dyDescent="0.45">
      <c r="BU6288">
        <f>ROW()</f>
        <v>6288</v>
      </c>
    </row>
    <row r="6289" spans="73:73" x14ac:dyDescent="0.45">
      <c r="BU6289">
        <f>ROW()</f>
        <v>6289</v>
      </c>
    </row>
    <row r="6290" spans="73:73" x14ac:dyDescent="0.45">
      <c r="BU6290">
        <f>ROW()</f>
        <v>6290</v>
      </c>
    </row>
    <row r="6291" spans="73:73" x14ac:dyDescent="0.45">
      <c r="BU6291">
        <f>ROW()</f>
        <v>6291</v>
      </c>
    </row>
    <row r="6292" spans="73:73" x14ac:dyDescent="0.45">
      <c r="BU6292">
        <f>ROW()</f>
        <v>6292</v>
      </c>
    </row>
    <row r="6293" spans="73:73" x14ac:dyDescent="0.45">
      <c r="BU6293">
        <f>ROW()</f>
        <v>6293</v>
      </c>
    </row>
    <row r="6294" spans="73:73" x14ac:dyDescent="0.45">
      <c r="BU6294">
        <f>ROW()</f>
        <v>6294</v>
      </c>
    </row>
    <row r="6295" spans="73:73" x14ac:dyDescent="0.45">
      <c r="BU6295">
        <f>ROW()</f>
        <v>6295</v>
      </c>
    </row>
    <row r="6296" spans="73:73" x14ac:dyDescent="0.45">
      <c r="BU6296">
        <f>ROW()</f>
        <v>6296</v>
      </c>
    </row>
    <row r="6297" spans="73:73" x14ac:dyDescent="0.45">
      <c r="BU6297">
        <f>ROW()</f>
        <v>6297</v>
      </c>
    </row>
    <row r="6298" spans="73:73" x14ac:dyDescent="0.45">
      <c r="BU6298">
        <f>ROW()</f>
        <v>6298</v>
      </c>
    </row>
    <row r="6299" spans="73:73" x14ac:dyDescent="0.45">
      <c r="BU6299">
        <f>ROW()</f>
        <v>6299</v>
      </c>
    </row>
    <row r="6300" spans="73:73" x14ac:dyDescent="0.45">
      <c r="BU6300">
        <f>ROW()</f>
        <v>6300</v>
      </c>
    </row>
    <row r="6301" spans="73:73" x14ac:dyDescent="0.45">
      <c r="BU6301">
        <f>ROW()</f>
        <v>6301</v>
      </c>
    </row>
    <row r="6302" spans="73:73" x14ac:dyDescent="0.45">
      <c r="BU6302">
        <f>ROW()</f>
        <v>6302</v>
      </c>
    </row>
    <row r="6303" spans="73:73" x14ac:dyDescent="0.45">
      <c r="BU6303">
        <f>ROW()</f>
        <v>6303</v>
      </c>
    </row>
    <row r="6304" spans="73:73" x14ac:dyDescent="0.45">
      <c r="BU6304">
        <f>ROW()</f>
        <v>6304</v>
      </c>
    </row>
    <row r="6305" spans="73:73" x14ac:dyDescent="0.45">
      <c r="BU6305">
        <f>ROW()</f>
        <v>6305</v>
      </c>
    </row>
    <row r="6306" spans="73:73" x14ac:dyDescent="0.45">
      <c r="BU6306">
        <f>ROW()</f>
        <v>6306</v>
      </c>
    </row>
    <row r="6307" spans="73:73" x14ac:dyDescent="0.45">
      <c r="BU6307">
        <f>ROW()</f>
        <v>6307</v>
      </c>
    </row>
    <row r="6308" spans="73:73" x14ac:dyDescent="0.45">
      <c r="BU6308">
        <f>ROW()</f>
        <v>6308</v>
      </c>
    </row>
    <row r="6309" spans="73:73" x14ac:dyDescent="0.45">
      <c r="BU6309">
        <f>ROW()</f>
        <v>6309</v>
      </c>
    </row>
    <row r="6310" spans="73:73" x14ac:dyDescent="0.45">
      <c r="BU6310">
        <f>ROW()</f>
        <v>6310</v>
      </c>
    </row>
    <row r="6311" spans="73:73" x14ac:dyDescent="0.45">
      <c r="BU6311">
        <f>ROW()</f>
        <v>6311</v>
      </c>
    </row>
    <row r="6312" spans="73:73" x14ac:dyDescent="0.45">
      <c r="BU6312">
        <f>ROW()</f>
        <v>6312</v>
      </c>
    </row>
    <row r="6313" spans="73:73" x14ac:dyDescent="0.45">
      <c r="BU6313">
        <f>ROW()</f>
        <v>6313</v>
      </c>
    </row>
    <row r="6314" spans="73:73" x14ac:dyDescent="0.45">
      <c r="BU6314">
        <f>ROW()</f>
        <v>6314</v>
      </c>
    </row>
    <row r="6315" spans="73:73" x14ac:dyDescent="0.45">
      <c r="BU6315">
        <f>ROW()</f>
        <v>6315</v>
      </c>
    </row>
    <row r="6316" spans="73:73" x14ac:dyDescent="0.45">
      <c r="BU6316">
        <f>ROW()</f>
        <v>6316</v>
      </c>
    </row>
    <row r="6317" spans="73:73" x14ac:dyDescent="0.45">
      <c r="BU6317">
        <f>ROW()</f>
        <v>6317</v>
      </c>
    </row>
    <row r="6318" spans="73:73" x14ac:dyDescent="0.45">
      <c r="BU6318">
        <f>ROW()</f>
        <v>6318</v>
      </c>
    </row>
    <row r="6319" spans="73:73" x14ac:dyDescent="0.45">
      <c r="BU6319">
        <f>ROW()</f>
        <v>6319</v>
      </c>
    </row>
    <row r="6320" spans="73:73" x14ac:dyDescent="0.45">
      <c r="BU6320">
        <f>ROW()</f>
        <v>6320</v>
      </c>
    </row>
    <row r="6321" spans="73:73" x14ac:dyDescent="0.45">
      <c r="BU6321">
        <f>ROW()</f>
        <v>6321</v>
      </c>
    </row>
    <row r="6322" spans="73:73" x14ac:dyDescent="0.45">
      <c r="BU6322">
        <f>ROW()</f>
        <v>6322</v>
      </c>
    </row>
    <row r="6323" spans="73:73" x14ac:dyDescent="0.45">
      <c r="BU6323">
        <f>ROW()</f>
        <v>6323</v>
      </c>
    </row>
    <row r="6324" spans="73:73" x14ac:dyDescent="0.45">
      <c r="BU6324">
        <f>ROW()</f>
        <v>6324</v>
      </c>
    </row>
    <row r="6325" spans="73:73" x14ac:dyDescent="0.45">
      <c r="BU6325">
        <f>ROW()</f>
        <v>6325</v>
      </c>
    </row>
    <row r="6326" spans="73:73" x14ac:dyDescent="0.45">
      <c r="BU6326">
        <f>ROW()</f>
        <v>6326</v>
      </c>
    </row>
    <row r="6327" spans="73:73" x14ac:dyDescent="0.45">
      <c r="BU6327">
        <f>ROW()</f>
        <v>6327</v>
      </c>
    </row>
    <row r="6328" spans="73:73" x14ac:dyDescent="0.45">
      <c r="BU6328">
        <f>ROW()</f>
        <v>6328</v>
      </c>
    </row>
    <row r="6329" spans="73:73" x14ac:dyDescent="0.45">
      <c r="BU6329">
        <f>ROW()</f>
        <v>6329</v>
      </c>
    </row>
    <row r="6330" spans="73:73" x14ac:dyDescent="0.45">
      <c r="BU6330">
        <f>ROW()</f>
        <v>6330</v>
      </c>
    </row>
    <row r="6331" spans="73:73" x14ac:dyDescent="0.45">
      <c r="BU6331">
        <f>ROW()</f>
        <v>6331</v>
      </c>
    </row>
    <row r="6332" spans="73:73" x14ac:dyDescent="0.45">
      <c r="BU6332">
        <f>ROW()</f>
        <v>6332</v>
      </c>
    </row>
    <row r="6333" spans="73:73" x14ac:dyDescent="0.45">
      <c r="BU6333">
        <f>ROW()</f>
        <v>6333</v>
      </c>
    </row>
    <row r="6334" spans="73:73" x14ac:dyDescent="0.45">
      <c r="BU6334">
        <f>ROW()</f>
        <v>6334</v>
      </c>
    </row>
    <row r="6335" spans="73:73" x14ac:dyDescent="0.45">
      <c r="BU6335">
        <f>ROW()</f>
        <v>6335</v>
      </c>
    </row>
    <row r="6336" spans="73:73" x14ac:dyDescent="0.45">
      <c r="BU6336">
        <f>ROW()</f>
        <v>6336</v>
      </c>
    </row>
    <row r="6337" spans="73:73" x14ac:dyDescent="0.45">
      <c r="BU6337">
        <f>ROW()</f>
        <v>6337</v>
      </c>
    </row>
    <row r="6338" spans="73:73" x14ac:dyDescent="0.45">
      <c r="BU6338">
        <f>ROW()</f>
        <v>6338</v>
      </c>
    </row>
    <row r="6339" spans="73:73" x14ac:dyDescent="0.45">
      <c r="BU6339">
        <f>ROW()</f>
        <v>6339</v>
      </c>
    </row>
    <row r="6340" spans="73:73" x14ac:dyDescent="0.45">
      <c r="BU6340">
        <f>ROW()</f>
        <v>6340</v>
      </c>
    </row>
    <row r="6341" spans="73:73" x14ac:dyDescent="0.45">
      <c r="BU6341">
        <f>ROW()</f>
        <v>6341</v>
      </c>
    </row>
    <row r="6342" spans="73:73" x14ac:dyDescent="0.45">
      <c r="BU6342">
        <f>ROW()</f>
        <v>6342</v>
      </c>
    </row>
    <row r="6343" spans="73:73" x14ac:dyDescent="0.45">
      <c r="BU6343">
        <f>ROW()</f>
        <v>6343</v>
      </c>
    </row>
    <row r="6344" spans="73:73" x14ac:dyDescent="0.45">
      <c r="BU6344">
        <f>ROW()</f>
        <v>6344</v>
      </c>
    </row>
    <row r="6345" spans="73:73" x14ac:dyDescent="0.45">
      <c r="BU6345">
        <f>ROW()</f>
        <v>6345</v>
      </c>
    </row>
    <row r="6346" spans="73:73" x14ac:dyDescent="0.45">
      <c r="BU6346">
        <f>ROW()</f>
        <v>6346</v>
      </c>
    </row>
    <row r="6347" spans="73:73" x14ac:dyDescent="0.45">
      <c r="BU6347">
        <f>ROW()</f>
        <v>6347</v>
      </c>
    </row>
    <row r="6348" spans="73:73" x14ac:dyDescent="0.45">
      <c r="BU6348">
        <f>ROW()</f>
        <v>6348</v>
      </c>
    </row>
    <row r="6349" spans="73:73" x14ac:dyDescent="0.45">
      <c r="BU6349">
        <f>ROW()</f>
        <v>6349</v>
      </c>
    </row>
    <row r="6350" spans="73:73" x14ac:dyDescent="0.45">
      <c r="BU6350">
        <f>ROW()</f>
        <v>6350</v>
      </c>
    </row>
    <row r="6351" spans="73:73" x14ac:dyDescent="0.45">
      <c r="BU6351">
        <f>ROW()</f>
        <v>6351</v>
      </c>
    </row>
    <row r="6352" spans="73:73" x14ac:dyDescent="0.45">
      <c r="BU6352">
        <f>ROW()</f>
        <v>6352</v>
      </c>
    </row>
    <row r="6353" spans="73:73" x14ac:dyDescent="0.45">
      <c r="BU6353">
        <f>ROW()</f>
        <v>6353</v>
      </c>
    </row>
    <row r="6354" spans="73:73" x14ac:dyDescent="0.45">
      <c r="BU6354">
        <f>ROW()</f>
        <v>6354</v>
      </c>
    </row>
    <row r="6355" spans="73:73" x14ac:dyDescent="0.45">
      <c r="BU6355">
        <f>ROW()</f>
        <v>6355</v>
      </c>
    </row>
    <row r="6356" spans="73:73" x14ac:dyDescent="0.45">
      <c r="BU6356">
        <f>ROW()</f>
        <v>6356</v>
      </c>
    </row>
    <row r="6357" spans="73:73" x14ac:dyDescent="0.45">
      <c r="BU6357">
        <f>ROW()</f>
        <v>6357</v>
      </c>
    </row>
    <row r="6358" spans="73:73" x14ac:dyDescent="0.45">
      <c r="BU6358">
        <f>ROW()</f>
        <v>6358</v>
      </c>
    </row>
    <row r="6359" spans="73:73" x14ac:dyDescent="0.45">
      <c r="BU6359">
        <f>ROW()</f>
        <v>6359</v>
      </c>
    </row>
    <row r="6360" spans="73:73" x14ac:dyDescent="0.45">
      <c r="BU6360">
        <f>ROW()</f>
        <v>6360</v>
      </c>
    </row>
    <row r="6361" spans="73:73" x14ac:dyDescent="0.45">
      <c r="BU6361">
        <f>ROW()</f>
        <v>6361</v>
      </c>
    </row>
    <row r="6362" spans="73:73" x14ac:dyDescent="0.45">
      <c r="BU6362">
        <f>ROW()</f>
        <v>6362</v>
      </c>
    </row>
    <row r="6363" spans="73:73" x14ac:dyDescent="0.45">
      <c r="BU6363">
        <f>ROW()</f>
        <v>6363</v>
      </c>
    </row>
    <row r="6364" spans="73:73" x14ac:dyDescent="0.45">
      <c r="BU6364">
        <f>ROW()</f>
        <v>6364</v>
      </c>
    </row>
    <row r="6365" spans="73:73" x14ac:dyDescent="0.45">
      <c r="BU6365">
        <f>ROW()</f>
        <v>6365</v>
      </c>
    </row>
    <row r="6366" spans="73:73" x14ac:dyDescent="0.45">
      <c r="BU6366">
        <f>ROW()</f>
        <v>6366</v>
      </c>
    </row>
    <row r="6367" spans="73:73" x14ac:dyDescent="0.45">
      <c r="BU6367">
        <f>ROW()</f>
        <v>6367</v>
      </c>
    </row>
    <row r="6368" spans="73:73" x14ac:dyDescent="0.45">
      <c r="BU6368">
        <f>ROW()</f>
        <v>6368</v>
      </c>
    </row>
    <row r="6369" spans="73:73" x14ac:dyDescent="0.45">
      <c r="BU6369">
        <f>ROW()</f>
        <v>6369</v>
      </c>
    </row>
    <row r="6370" spans="73:73" x14ac:dyDescent="0.45">
      <c r="BU6370">
        <f>ROW()</f>
        <v>6370</v>
      </c>
    </row>
    <row r="6371" spans="73:73" x14ac:dyDescent="0.45">
      <c r="BU6371">
        <f>ROW()</f>
        <v>6371</v>
      </c>
    </row>
    <row r="6372" spans="73:73" x14ac:dyDescent="0.45">
      <c r="BU6372">
        <f>ROW()</f>
        <v>6372</v>
      </c>
    </row>
    <row r="6373" spans="73:73" x14ac:dyDescent="0.45">
      <c r="BU6373">
        <f>ROW()</f>
        <v>6373</v>
      </c>
    </row>
    <row r="6374" spans="73:73" x14ac:dyDescent="0.45">
      <c r="BU6374">
        <f>ROW()</f>
        <v>6374</v>
      </c>
    </row>
    <row r="6375" spans="73:73" x14ac:dyDescent="0.45">
      <c r="BU6375">
        <f>ROW()</f>
        <v>6375</v>
      </c>
    </row>
    <row r="6376" spans="73:73" x14ac:dyDescent="0.45">
      <c r="BU6376">
        <f>ROW()</f>
        <v>6376</v>
      </c>
    </row>
    <row r="6377" spans="73:73" x14ac:dyDescent="0.45">
      <c r="BU6377">
        <f>ROW()</f>
        <v>6377</v>
      </c>
    </row>
    <row r="6378" spans="73:73" x14ac:dyDescent="0.45">
      <c r="BU6378">
        <f>ROW()</f>
        <v>6378</v>
      </c>
    </row>
    <row r="6379" spans="73:73" x14ac:dyDescent="0.45">
      <c r="BU6379">
        <f>ROW()</f>
        <v>6379</v>
      </c>
    </row>
    <row r="6380" spans="73:73" x14ac:dyDescent="0.45">
      <c r="BU6380">
        <f>ROW()</f>
        <v>6380</v>
      </c>
    </row>
    <row r="6381" spans="73:73" x14ac:dyDescent="0.45">
      <c r="BU6381">
        <f>ROW()</f>
        <v>6381</v>
      </c>
    </row>
    <row r="6382" spans="73:73" x14ac:dyDescent="0.45">
      <c r="BU6382">
        <f>ROW()</f>
        <v>6382</v>
      </c>
    </row>
    <row r="6383" spans="73:73" x14ac:dyDescent="0.45">
      <c r="BU6383">
        <f>ROW()</f>
        <v>6383</v>
      </c>
    </row>
    <row r="6384" spans="73:73" x14ac:dyDescent="0.45">
      <c r="BU6384">
        <f>ROW()</f>
        <v>6384</v>
      </c>
    </row>
    <row r="6385" spans="73:73" x14ac:dyDescent="0.45">
      <c r="BU6385">
        <f>ROW()</f>
        <v>6385</v>
      </c>
    </row>
    <row r="6386" spans="73:73" x14ac:dyDescent="0.45">
      <c r="BU6386">
        <f>ROW()</f>
        <v>6386</v>
      </c>
    </row>
    <row r="6387" spans="73:73" x14ac:dyDescent="0.45">
      <c r="BU6387">
        <f>ROW()</f>
        <v>6387</v>
      </c>
    </row>
    <row r="6388" spans="73:73" x14ac:dyDescent="0.45">
      <c r="BU6388">
        <f>ROW()</f>
        <v>6388</v>
      </c>
    </row>
    <row r="6389" spans="73:73" x14ac:dyDescent="0.45">
      <c r="BU6389">
        <f>ROW()</f>
        <v>6389</v>
      </c>
    </row>
    <row r="6390" spans="73:73" x14ac:dyDescent="0.45">
      <c r="BU6390">
        <f>ROW()</f>
        <v>6390</v>
      </c>
    </row>
    <row r="6391" spans="73:73" x14ac:dyDescent="0.45">
      <c r="BU6391">
        <f>ROW()</f>
        <v>6391</v>
      </c>
    </row>
    <row r="6392" spans="73:73" x14ac:dyDescent="0.45">
      <c r="BU6392">
        <f>ROW()</f>
        <v>6392</v>
      </c>
    </row>
    <row r="6393" spans="73:73" x14ac:dyDescent="0.45">
      <c r="BU6393">
        <f>ROW()</f>
        <v>6393</v>
      </c>
    </row>
    <row r="6394" spans="73:73" x14ac:dyDescent="0.45">
      <c r="BU6394">
        <f>ROW()</f>
        <v>6394</v>
      </c>
    </row>
    <row r="6395" spans="73:73" x14ac:dyDescent="0.45">
      <c r="BU6395">
        <f>ROW()</f>
        <v>6395</v>
      </c>
    </row>
    <row r="6396" spans="73:73" x14ac:dyDescent="0.45">
      <c r="BU6396">
        <f>ROW()</f>
        <v>6396</v>
      </c>
    </row>
    <row r="6397" spans="73:73" x14ac:dyDescent="0.45">
      <c r="BU6397">
        <f>ROW()</f>
        <v>6397</v>
      </c>
    </row>
    <row r="6398" spans="73:73" x14ac:dyDescent="0.45">
      <c r="BU6398">
        <f>ROW()</f>
        <v>6398</v>
      </c>
    </row>
    <row r="6399" spans="73:73" x14ac:dyDescent="0.45">
      <c r="BU6399">
        <f>ROW()</f>
        <v>6399</v>
      </c>
    </row>
    <row r="6400" spans="73:73" x14ac:dyDescent="0.45">
      <c r="BU6400">
        <f>ROW()</f>
        <v>6400</v>
      </c>
    </row>
    <row r="6401" spans="73:73" x14ac:dyDescent="0.45">
      <c r="BU6401">
        <f>ROW()</f>
        <v>6401</v>
      </c>
    </row>
    <row r="6402" spans="73:73" x14ac:dyDescent="0.45">
      <c r="BU6402">
        <f>ROW()</f>
        <v>6402</v>
      </c>
    </row>
    <row r="6403" spans="73:73" x14ac:dyDescent="0.45">
      <c r="BU6403">
        <f>ROW()</f>
        <v>6403</v>
      </c>
    </row>
    <row r="6404" spans="73:73" x14ac:dyDescent="0.45">
      <c r="BU6404">
        <f>ROW()</f>
        <v>6404</v>
      </c>
    </row>
    <row r="6405" spans="73:73" x14ac:dyDescent="0.45">
      <c r="BU6405">
        <f>ROW()</f>
        <v>6405</v>
      </c>
    </row>
    <row r="6406" spans="73:73" x14ac:dyDescent="0.45">
      <c r="BU6406">
        <f>ROW()</f>
        <v>6406</v>
      </c>
    </row>
    <row r="6407" spans="73:73" x14ac:dyDescent="0.45">
      <c r="BU6407">
        <f>ROW()</f>
        <v>6407</v>
      </c>
    </row>
    <row r="6408" spans="73:73" x14ac:dyDescent="0.45">
      <c r="BU6408">
        <f>ROW()</f>
        <v>6408</v>
      </c>
    </row>
    <row r="6409" spans="73:73" x14ac:dyDescent="0.45">
      <c r="BU6409">
        <f>ROW()</f>
        <v>6409</v>
      </c>
    </row>
    <row r="6410" spans="73:73" x14ac:dyDescent="0.45">
      <c r="BU6410">
        <f>ROW()</f>
        <v>6410</v>
      </c>
    </row>
    <row r="6411" spans="73:73" x14ac:dyDescent="0.45">
      <c r="BU6411">
        <f>ROW()</f>
        <v>6411</v>
      </c>
    </row>
    <row r="6412" spans="73:73" x14ac:dyDescent="0.45">
      <c r="BU6412">
        <f>ROW()</f>
        <v>6412</v>
      </c>
    </row>
    <row r="6413" spans="73:73" x14ac:dyDescent="0.45">
      <c r="BU6413">
        <f>ROW()</f>
        <v>6413</v>
      </c>
    </row>
    <row r="6414" spans="73:73" x14ac:dyDescent="0.45">
      <c r="BU6414">
        <f>ROW()</f>
        <v>6414</v>
      </c>
    </row>
    <row r="6415" spans="73:73" x14ac:dyDescent="0.45">
      <c r="BU6415">
        <f>ROW()</f>
        <v>6415</v>
      </c>
    </row>
    <row r="6416" spans="73:73" x14ac:dyDescent="0.45">
      <c r="BU6416">
        <f>ROW()</f>
        <v>6416</v>
      </c>
    </row>
    <row r="6417" spans="73:73" x14ac:dyDescent="0.45">
      <c r="BU6417">
        <f>ROW()</f>
        <v>6417</v>
      </c>
    </row>
    <row r="6418" spans="73:73" x14ac:dyDescent="0.45">
      <c r="BU6418">
        <f>ROW()</f>
        <v>6418</v>
      </c>
    </row>
    <row r="6419" spans="73:73" x14ac:dyDescent="0.45">
      <c r="BU6419">
        <f>ROW()</f>
        <v>6419</v>
      </c>
    </row>
    <row r="6420" spans="73:73" x14ac:dyDescent="0.45">
      <c r="BU6420">
        <f>ROW()</f>
        <v>6420</v>
      </c>
    </row>
    <row r="6421" spans="73:73" x14ac:dyDescent="0.45">
      <c r="BU6421">
        <f>ROW()</f>
        <v>6421</v>
      </c>
    </row>
    <row r="6422" spans="73:73" x14ac:dyDescent="0.45">
      <c r="BU6422">
        <f>ROW()</f>
        <v>6422</v>
      </c>
    </row>
    <row r="6423" spans="73:73" x14ac:dyDescent="0.45">
      <c r="BU6423">
        <f>ROW()</f>
        <v>6423</v>
      </c>
    </row>
    <row r="6424" spans="73:73" x14ac:dyDescent="0.45">
      <c r="BU6424">
        <f>ROW()</f>
        <v>6424</v>
      </c>
    </row>
    <row r="6425" spans="73:73" x14ac:dyDescent="0.45">
      <c r="BU6425">
        <f>ROW()</f>
        <v>6425</v>
      </c>
    </row>
    <row r="6426" spans="73:73" x14ac:dyDescent="0.45">
      <c r="BU6426">
        <f>ROW()</f>
        <v>6426</v>
      </c>
    </row>
    <row r="6427" spans="73:73" x14ac:dyDescent="0.45">
      <c r="BU6427">
        <f>ROW()</f>
        <v>6427</v>
      </c>
    </row>
    <row r="6428" spans="73:73" x14ac:dyDescent="0.45">
      <c r="BU6428">
        <f>ROW()</f>
        <v>6428</v>
      </c>
    </row>
    <row r="6429" spans="73:73" x14ac:dyDescent="0.45">
      <c r="BU6429">
        <f>ROW()</f>
        <v>6429</v>
      </c>
    </row>
    <row r="6430" spans="73:73" x14ac:dyDescent="0.45">
      <c r="BU6430">
        <f>ROW()</f>
        <v>6430</v>
      </c>
    </row>
    <row r="6431" spans="73:73" x14ac:dyDescent="0.45">
      <c r="BU6431">
        <f>ROW()</f>
        <v>6431</v>
      </c>
    </row>
    <row r="6432" spans="73:73" x14ac:dyDescent="0.45">
      <c r="BU6432">
        <f>ROW()</f>
        <v>6432</v>
      </c>
    </row>
    <row r="6433" spans="73:73" x14ac:dyDescent="0.45">
      <c r="BU6433">
        <f>ROW()</f>
        <v>6433</v>
      </c>
    </row>
    <row r="6434" spans="73:73" x14ac:dyDescent="0.45">
      <c r="BU6434">
        <f>ROW()</f>
        <v>6434</v>
      </c>
    </row>
    <row r="6435" spans="73:73" x14ac:dyDescent="0.45">
      <c r="BU6435">
        <f>ROW()</f>
        <v>6435</v>
      </c>
    </row>
    <row r="6436" spans="73:73" x14ac:dyDescent="0.45">
      <c r="BU6436">
        <f>ROW()</f>
        <v>6436</v>
      </c>
    </row>
    <row r="6437" spans="73:73" x14ac:dyDescent="0.45">
      <c r="BU6437">
        <f>ROW()</f>
        <v>6437</v>
      </c>
    </row>
    <row r="6438" spans="73:73" x14ac:dyDescent="0.45">
      <c r="BU6438">
        <f>ROW()</f>
        <v>6438</v>
      </c>
    </row>
    <row r="6439" spans="73:73" x14ac:dyDescent="0.45">
      <c r="BU6439">
        <f>ROW()</f>
        <v>6439</v>
      </c>
    </row>
    <row r="6440" spans="73:73" x14ac:dyDescent="0.45">
      <c r="BU6440">
        <f>ROW()</f>
        <v>6440</v>
      </c>
    </row>
    <row r="6441" spans="73:73" x14ac:dyDescent="0.45">
      <c r="BU6441">
        <f>ROW()</f>
        <v>6441</v>
      </c>
    </row>
    <row r="6442" spans="73:73" x14ac:dyDescent="0.45">
      <c r="BU6442">
        <f>ROW()</f>
        <v>6442</v>
      </c>
    </row>
    <row r="6443" spans="73:73" x14ac:dyDescent="0.45">
      <c r="BU6443">
        <f>ROW()</f>
        <v>6443</v>
      </c>
    </row>
    <row r="6444" spans="73:73" x14ac:dyDescent="0.45">
      <c r="BU6444">
        <f>ROW()</f>
        <v>6444</v>
      </c>
    </row>
    <row r="6445" spans="73:73" x14ac:dyDescent="0.45">
      <c r="BU6445">
        <f>ROW()</f>
        <v>6445</v>
      </c>
    </row>
    <row r="6446" spans="73:73" x14ac:dyDescent="0.45">
      <c r="BU6446">
        <f>ROW()</f>
        <v>6446</v>
      </c>
    </row>
    <row r="6447" spans="73:73" x14ac:dyDescent="0.45">
      <c r="BU6447">
        <f>ROW()</f>
        <v>6447</v>
      </c>
    </row>
    <row r="6448" spans="73:73" x14ac:dyDescent="0.45">
      <c r="BU6448">
        <f>ROW()</f>
        <v>6448</v>
      </c>
    </row>
    <row r="6449" spans="73:73" x14ac:dyDescent="0.45">
      <c r="BU6449">
        <f>ROW()</f>
        <v>6449</v>
      </c>
    </row>
    <row r="6450" spans="73:73" x14ac:dyDescent="0.45">
      <c r="BU6450">
        <f>ROW()</f>
        <v>6450</v>
      </c>
    </row>
    <row r="6451" spans="73:73" x14ac:dyDescent="0.45">
      <c r="BU6451">
        <f>ROW()</f>
        <v>6451</v>
      </c>
    </row>
    <row r="6452" spans="73:73" x14ac:dyDescent="0.45">
      <c r="BU6452">
        <f>ROW()</f>
        <v>6452</v>
      </c>
    </row>
    <row r="6453" spans="73:73" x14ac:dyDescent="0.45">
      <c r="BU6453">
        <f>ROW()</f>
        <v>6453</v>
      </c>
    </row>
    <row r="6454" spans="73:73" x14ac:dyDescent="0.45">
      <c r="BU6454">
        <f>ROW()</f>
        <v>6454</v>
      </c>
    </row>
    <row r="6455" spans="73:73" x14ac:dyDescent="0.45">
      <c r="BU6455">
        <f>ROW()</f>
        <v>6455</v>
      </c>
    </row>
    <row r="6456" spans="73:73" x14ac:dyDescent="0.45">
      <c r="BU6456">
        <f>ROW()</f>
        <v>6456</v>
      </c>
    </row>
    <row r="6457" spans="73:73" x14ac:dyDescent="0.45">
      <c r="BU6457">
        <f>ROW()</f>
        <v>6457</v>
      </c>
    </row>
    <row r="6458" spans="73:73" x14ac:dyDescent="0.45">
      <c r="BU6458">
        <f>ROW()</f>
        <v>6458</v>
      </c>
    </row>
    <row r="6459" spans="73:73" x14ac:dyDescent="0.45">
      <c r="BU6459">
        <f>ROW()</f>
        <v>6459</v>
      </c>
    </row>
    <row r="6460" spans="73:73" x14ac:dyDescent="0.45">
      <c r="BU6460">
        <f>ROW()</f>
        <v>6460</v>
      </c>
    </row>
    <row r="6461" spans="73:73" x14ac:dyDescent="0.45">
      <c r="BU6461">
        <f>ROW()</f>
        <v>6461</v>
      </c>
    </row>
    <row r="6462" spans="73:73" x14ac:dyDescent="0.45">
      <c r="BU6462">
        <f>ROW()</f>
        <v>6462</v>
      </c>
    </row>
    <row r="6463" spans="73:73" x14ac:dyDescent="0.45">
      <c r="BU6463">
        <f>ROW()</f>
        <v>6463</v>
      </c>
    </row>
    <row r="6464" spans="73:73" x14ac:dyDescent="0.45">
      <c r="BU6464">
        <f>ROW()</f>
        <v>6464</v>
      </c>
    </row>
    <row r="6465" spans="73:73" x14ac:dyDescent="0.45">
      <c r="BU6465">
        <f>ROW()</f>
        <v>6465</v>
      </c>
    </row>
    <row r="6466" spans="73:73" x14ac:dyDescent="0.45">
      <c r="BU6466">
        <f>ROW()</f>
        <v>6466</v>
      </c>
    </row>
    <row r="6467" spans="73:73" x14ac:dyDescent="0.45">
      <c r="BU6467">
        <f>ROW()</f>
        <v>6467</v>
      </c>
    </row>
    <row r="6468" spans="73:73" x14ac:dyDescent="0.45">
      <c r="BU6468">
        <f>ROW()</f>
        <v>6468</v>
      </c>
    </row>
    <row r="6469" spans="73:73" x14ac:dyDescent="0.45">
      <c r="BU6469">
        <f>ROW()</f>
        <v>6469</v>
      </c>
    </row>
    <row r="6470" spans="73:73" x14ac:dyDescent="0.45">
      <c r="BU6470">
        <f>ROW()</f>
        <v>6470</v>
      </c>
    </row>
    <row r="6471" spans="73:73" x14ac:dyDescent="0.45">
      <c r="BU6471">
        <f>ROW()</f>
        <v>6471</v>
      </c>
    </row>
    <row r="6472" spans="73:73" x14ac:dyDescent="0.45">
      <c r="BU6472">
        <f>ROW()</f>
        <v>6472</v>
      </c>
    </row>
    <row r="6473" spans="73:73" x14ac:dyDescent="0.45">
      <c r="BU6473">
        <f>ROW()</f>
        <v>6473</v>
      </c>
    </row>
    <row r="6474" spans="73:73" x14ac:dyDescent="0.45">
      <c r="BU6474">
        <f>ROW()</f>
        <v>6474</v>
      </c>
    </row>
    <row r="6475" spans="73:73" x14ac:dyDescent="0.45">
      <c r="BU6475">
        <f>ROW()</f>
        <v>6475</v>
      </c>
    </row>
    <row r="6476" spans="73:73" x14ac:dyDescent="0.45">
      <c r="BU6476">
        <f>ROW()</f>
        <v>6476</v>
      </c>
    </row>
    <row r="6477" spans="73:73" x14ac:dyDescent="0.45">
      <c r="BU6477">
        <f>ROW()</f>
        <v>6477</v>
      </c>
    </row>
    <row r="6478" spans="73:73" x14ac:dyDescent="0.45">
      <c r="BU6478">
        <f>ROW()</f>
        <v>6478</v>
      </c>
    </row>
    <row r="6479" spans="73:73" x14ac:dyDescent="0.45">
      <c r="BU6479">
        <f>ROW()</f>
        <v>6479</v>
      </c>
    </row>
    <row r="6480" spans="73:73" x14ac:dyDescent="0.45">
      <c r="BU6480">
        <f>ROW()</f>
        <v>6480</v>
      </c>
    </row>
    <row r="6481" spans="73:73" x14ac:dyDescent="0.45">
      <c r="BU6481">
        <f>ROW()</f>
        <v>6481</v>
      </c>
    </row>
    <row r="6482" spans="73:73" x14ac:dyDescent="0.45">
      <c r="BU6482">
        <f>ROW()</f>
        <v>6482</v>
      </c>
    </row>
    <row r="6483" spans="73:73" x14ac:dyDescent="0.45">
      <c r="BU6483">
        <f>ROW()</f>
        <v>6483</v>
      </c>
    </row>
    <row r="6484" spans="73:73" x14ac:dyDescent="0.45">
      <c r="BU6484">
        <f>ROW()</f>
        <v>6484</v>
      </c>
    </row>
    <row r="6485" spans="73:73" x14ac:dyDescent="0.45">
      <c r="BU6485">
        <f>ROW()</f>
        <v>6485</v>
      </c>
    </row>
    <row r="6486" spans="73:73" x14ac:dyDescent="0.45">
      <c r="BU6486">
        <f>ROW()</f>
        <v>6486</v>
      </c>
    </row>
    <row r="6487" spans="73:73" x14ac:dyDescent="0.45">
      <c r="BU6487">
        <f>ROW()</f>
        <v>6487</v>
      </c>
    </row>
    <row r="6488" spans="73:73" x14ac:dyDescent="0.45">
      <c r="BU6488">
        <f>ROW()</f>
        <v>6488</v>
      </c>
    </row>
    <row r="6489" spans="73:73" x14ac:dyDescent="0.45">
      <c r="BU6489">
        <f>ROW()</f>
        <v>6489</v>
      </c>
    </row>
    <row r="6490" spans="73:73" x14ac:dyDescent="0.45">
      <c r="BU6490">
        <f>ROW()</f>
        <v>6490</v>
      </c>
    </row>
    <row r="6491" spans="73:73" x14ac:dyDescent="0.45">
      <c r="BU6491">
        <f>ROW()</f>
        <v>6491</v>
      </c>
    </row>
    <row r="6492" spans="73:73" x14ac:dyDescent="0.45">
      <c r="BU6492">
        <f>ROW()</f>
        <v>6492</v>
      </c>
    </row>
    <row r="6493" spans="73:73" x14ac:dyDescent="0.45">
      <c r="BU6493">
        <f>ROW()</f>
        <v>6493</v>
      </c>
    </row>
    <row r="6494" spans="73:73" x14ac:dyDescent="0.45">
      <c r="BU6494">
        <f>ROW()</f>
        <v>6494</v>
      </c>
    </row>
    <row r="6495" spans="73:73" x14ac:dyDescent="0.45">
      <c r="BU6495">
        <f>ROW()</f>
        <v>6495</v>
      </c>
    </row>
    <row r="6496" spans="73:73" x14ac:dyDescent="0.45">
      <c r="BU6496">
        <f>ROW()</f>
        <v>6496</v>
      </c>
    </row>
    <row r="6497" spans="73:73" x14ac:dyDescent="0.45">
      <c r="BU6497">
        <f>ROW()</f>
        <v>6497</v>
      </c>
    </row>
    <row r="6498" spans="73:73" x14ac:dyDescent="0.45">
      <c r="BU6498">
        <f>ROW()</f>
        <v>6498</v>
      </c>
    </row>
    <row r="6499" spans="73:73" x14ac:dyDescent="0.45">
      <c r="BU6499">
        <f>ROW()</f>
        <v>6499</v>
      </c>
    </row>
    <row r="6500" spans="73:73" x14ac:dyDescent="0.45">
      <c r="BU6500">
        <f>ROW()</f>
        <v>6500</v>
      </c>
    </row>
    <row r="6501" spans="73:73" x14ac:dyDescent="0.45">
      <c r="BU6501">
        <f>ROW()</f>
        <v>6501</v>
      </c>
    </row>
    <row r="6502" spans="73:73" x14ac:dyDescent="0.45">
      <c r="BU6502">
        <f>ROW()</f>
        <v>6502</v>
      </c>
    </row>
    <row r="6503" spans="73:73" x14ac:dyDescent="0.45">
      <c r="BU6503">
        <f>ROW()</f>
        <v>6503</v>
      </c>
    </row>
    <row r="6504" spans="73:73" x14ac:dyDescent="0.45">
      <c r="BU6504">
        <f>ROW()</f>
        <v>6504</v>
      </c>
    </row>
    <row r="6505" spans="73:73" x14ac:dyDescent="0.45">
      <c r="BU6505">
        <f>ROW()</f>
        <v>6505</v>
      </c>
    </row>
    <row r="6506" spans="73:73" x14ac:dyDescent="0.45">
      <c r="BU6506">
        <f>ROW()</f>
        <v>6506</v>
      </c>
    </row>
    <row r="6507" spans="73:73" x14ac:dyDescent="0.45">
      <c r="BU6507">
        <f>ROW()</f>
        <v>6507</v>
      </c>
    </row>
    <row r="6508" spans="73:73" x14ac:dyDescent="0.45">
      <c r="BU6508">
        <f>ROW()</f>
        <v>6508</v>
      </c>
    </row>
    <row r="6509" spans="73:73" x14ac:dyDescent="0.45">
      <c r="BU6509">
        <f>ROW()</f>
        <v>6509</v>
      </c>
    </row>
    <row r="6510" spans="73:73" x14ac:dyDescent="0.45">
      <c r="BU6510">
        <f>ROW()</f>
        <v>6510</v>
      </c>
    </row>
    <row r="6511" spans="73:73" x14ac:dyDescent="0.45">
      <c r="BU6511">
        <f>ROW()</f>
        <v>6511</v>
      </c>
    </row>
    <row r="6512" spans="73:73" x14ac:dyDescent="0.45">
      <c r="BU6512">
        <f>ROW()</f>
        <v>6512</v>
      </c>
    </row>
    <row r="6513" spans="73:73" x14ac:dyDescent="0.45">
      <c r="BU6513">
        <f>ROW()</f>
        <v>6513</v>
      </c>
    </row>
    <row r="6514" spans="73:73" x14ac:dyDescent="0.45">
      <c r="BU6514">
        <f>ROW()</f>
        <v>6514</v>
      </c>
    </row>
    <row r="6515" spans="73:73" x14ac:dyDescent="0.45">
      <c r="BU6515">
        <f>ROW()</f>
        <v>6515</v>
      </c>
    </row>
    <row r="6516" spans="73:73" x14ac:dyDescent="0.45">
      <c r="BU6516">
        <f>ROW()</f>
        <v>6516</v>
      </c>
    </row>
    <row r="6517" spans="73:73" x14ac:dyDescent="0.45">
      <c r="BU6517">
        <f>ROW()</f>
        <v>6517</v>
      </c>
    </row>
    <row r="6518" spans="73:73" x14ac:dyDescent="0.45">
      <c r="BU6518">
        <f>ROW()</f>
        <v>6518</v>
      </c>
    </row>
    <row r="6519" spans="73:73" x14ac:dyDescent="0.45">
      <c r="BU6519">
        <f>ROW()</f>
        <v>6519</v>
      </c>
    </row>
    <row r="6520" spans="73:73" x14ac:dyDescent="0.45">
      <c r="BU6520">
        <f>ROW()</f>
        <v>6520</v>
      </c>
    </row>
    <row r="6521" spans="73:73" x14ac:dyDescent="0.45">
      <c r="BU6521">
        <f>ROW()</f>
        <v>6521</v>
      </c>
    </row>
    <row r="6522" spans="73:73" x14ac:dyDescent="0.45">
      <c r="BU6522">
        <f>ROW()</f>
        <v>6522</v>
      </c>
    </row>
    <row r="6523" spans="73:73" x14ac:dyDescent="0.45">
      <c r="BU6523">
        <f>ROW()</f>
        <v>6523</v>
      </c>
    </row>
    <row r="6524" spans="73:73" x14ac:dyDescent="0.45">
      <c r="BU6524">
        <f>ROW()</f>
        <v>6524</v>
      </c>
    </row>
    <row r="6525" spans="73:73" x14ac:dyDescent="0.45">
      <c r="BU6525">
        <f>ROW()</f>
        <v>6525</v>
      </c>
    </row>
    <row r="6526" spans="73:73" x14ac:dyDescent="0.45">
      <c r="BU6526">
        <f>ROW()</f>
        <v>6526</v>
      </c>
    </row>
    <row r="6527" spans="73:73" x14ac:dyDescent="0.45">
      <c r="BU6527">
        <f>ROW()</f>
        <v>6527</v>
      </c>
    </row>
    <row r="6528" spans="73:73" x14ac:dyDescent="0.45">
      <c r="BU6528">
        <f>ROW()</f>
        <v>6528</v>
      </c>
    </row>
    <row r="6529" spans="73:73" x14ac:dyDescent="0.45">
      <c r="BU6529">
        <f>ROW()</f>
        <v>6529</v>
      </c>
    </row>
    <row r="6530" spans="73:73" x14ac:dyDescent="0.45">
      <c r="BU6530">
        <f>ROW()</f>
        <v>6530</v>
      </c>
    </row>
    <row r="6531" spans="73:73" x14ac:dyDescent="0.45">
      <c r="BU6531">
        <f>ROW()</f>
        <v>6531</v>
      </c>
    </row>
    <row r="6532" spans="73:73" x14ac:dyDescent="0.45">
      <c r="BU6532">
        <f>ROW()</f>
        <v>6532</v>
      </c>
    </row>
    <row r="6533" spans="73:73" x14ac:dyDescent="0.45">
      <c r="BU6533">
        <f>ROW()</f>
        <v>6533</v>
      </c>
    </row>
    <row r="6534" spans="73:73" x14ac:dyDescent="0.45">
      <c r="BU6534">
        <f>ROW()</f>
        <v>6534</v>
      </c>
    </row>
    <row r="6535" spans="73:73" x14ac:dyDescent="0.45">
      <c r="BU6535">
        <f>ROW()</f>
        <v>6535</v>
      </c>
    </row>
    <row r="6536" spans="73:73" x14ac:dyDescent="0.45">
      <c r="BU6536">
        <f>ROW()</f>
        <v>6536</v>
      </c>
    </row>
    <row r="6537" spans="73:73" x14ac:dyDescent="0.45">
      <c r="BU6537">
        <f>ROW()</f>
        <v>6537</v>
      </c>
    </row>
    <row r="6538" spans="73:73" x14ac:dyDescent="0.45">
      <c r="BU6538">
        <f>ROW()</f>
        <v>6538</v>
      </c>
    </row>
    <row r="6539" spans="73:73" x14ac:dyDescent="0.45">
      <c r="BU6539">
        <f>ROW()</f>
        <v>6539</v>
      </c>
    </row>
    <row r="6540" spans="73:73" x14ac:dyDescent="0.45">
      <c r="BU6540">
        <f>ROW()</f>
        <v>6540</v>
      </c>
    </row>
    <row r="6541" spans="73:73" x14ac:dyDescent="0.45">
      <c r="BU6541">
        <f>ROW()</f>
        <v>6541</v>
      </c>
    </row>
    <row r="6542" spans="73:73" x14ac:dyDescent="0.45">
      <c r="BU6542">
        <f>ROW()</f>
        <v>6542</v>
      </c>
    </row>
    <row r="6543" spans="73:73" x14ac:dyDescent="0.45">
      <c r="BU6543">
        <f>ROW()</f>
        <v>6543</v>
      </c>
    </row>
    <row r="6544" spans="73:73" x14ac:dyDescent="0.45">
      <c r="BU6544">
        <f>ROW()</f>
        <v>6544</v>
      </c>
    </row>
    <row r="6545" spans="73:73" x14ac:dyDescent="0.45">
      <c r="BU6545">
        <f>ROW()</f>
        <v>6545</v>
      </c>
    </row>
    <row r="6546" spans="73:73" x14ac:dyDescent="0.45">
      <c r="BU6546">
        <f>ROW()</f>
        <v>6546</v>
      </c>
    </row>
    <row r="6547" spans="73:73" x14ac:dyDescent="0.45">
      <c r="BU6547">
        <f>ROW()</f>
        <v>6547</v>
      </c>
    </row>
    <row r="6548" spans="73:73" x14ac:dyDescent="0.45">
      <c r="BU6548">
        <f>ROW()</f>
        <v>6548</v>
      </c>
    </row>
    <row r="6549" spans="73:73" x14ac:dyDescent="0.45">
      <c r="BU6549">
        <f>ROW()</f>
        <v>6549</v>
      </c>
    </row>
    <row r="6550" spans="73:73" x14ac:dyDescent="0.45">
      <c r="BU6550">
        <f>ROW()</f>
        <v>6550</v>
      </c>
    </row>
    <row r="6551" spans="73:73" x14ac:dyDescent="0.45">
      <c r="BU6551">
        <f>ROW()</f>
        <v>6551</v>
      </c>
    </row>
    <row r="6552" spans="73:73" x14ac:dyDescent="0.45">
      <c r="BU6552">
        <f>ROW()</f>
        <v>6552</v>
      </c>
    </row>
    <row r="6553" spans="73:73" x14ac:dyDescent="0.45">
      <c r="BU6553">
        <f>ROW()</f>
        <v>6553</v>
      </c>
    </row>
    <row r="6554" spans="73:73" x14ac:dyDescent="0.45">
      <c r="BU6554">
        <f>ROW()</f>
        <v>6554</v>
      </c>
    </row>
    <row r="6555" spans="73:73" x14ac:dyDescent="0.45">
      <c r="BU6555">
        <f>ROW()</f>
        <v>6555</v>
      </c>
    </row>
    <row r="6556" spans="73:73" x14ac:dyDescent="0.45">
      <c r="BU6556">
        <f>ROW()</f>
        <v>6556</v>
      </c>
    </row>
    <row r="6557" spans="73:73" x14ac:dyDescent="0.45">
      <c r="BU6557">
        <f>ROW()</f>
        <v>6557</v>
      </c>
    </row>
    <row r="6558" spans="73:73" x14ac:dyDescent="0.45">
      <c r="BU6558">
        <f>ROW()</f>
        <v>6558</v>
      </c>
    </row>
    <row r="6559" spans="73:73" x14ac:dyDescent="0.45">
      <c r="BU6559">
        <f>ROW()</f>
        <v>6559</v>
      </c>
    </row>
    <row r="6560" spans="73:73" x14ac:dyDescent="0.45">
      <c r="BU6560">
        <f>ROW()</f>
        <v>6560</v>
      </c>
    </row>
    <row r="6561" spans="73:73" x14ac:dyDescent="0.45">
      <c r="BU6561">
        <f>ROW()</f>
        <v>6561</v>
      </c>
    </row>
    <row r="6562" spans="73:73" x14ac:dyDescent="0.45">
      <c r="BU6562">
        <f>ROW()</f>
        <v>6562</v>
      </c>
    </row>
    <row r="6563" spans="73:73" x14ac:dyDescent="0.45">
      <c r="BU6563">
        <f>ROW()</f>
        <v>6563</v>
      </c>
    </row>
    <row r="6564" spans="73:73" x14ac:dyDescent="0.45">
      <c r="BU6564">
        <f>ROW()</f>
        <v>6564</v>
      </c>
    </row>
    <row r="6565" spans="73:73" x14ac:dyDescent="0.45">
      <c r="BU6565">
        <f>ROW()</f>
        <v>6565</v>
      </c>
    </row>
    <row r="6566" spans="73:73" x14ac:dyDescent="0.45">
      <c r="BU6566">
        <f>ROW()</f>
        <v>6566</v>
      </c>
    </row>
    <row r="6567" spans="73:73" x14ac:dyDescent="0.45">
      <c r="BU6567">
        <f>ROW()</f>
        <v>6567</v>
      </c>
    </row>
    <row r="6568" spans="73:73" x14ac:dyDescent="0.45">
      <c r="BU6568">
        <f>ROW()</f>
        <v>6568</v>
      </c>
    </row>
    <row r="6569" spans="73:73" x14ac:dyDescent="0.45">
      <c r="BU6569">
        <f>ROW()</f>
        <v>6569</v>
      </c>
    </row>
    <row r="6570" spans="73:73" x14ac:dyDescent="0.45">
      <c r="BU6570">
        <f>ROW()</f>
        <v>6570</v>
      </c>
    </row>
    <row r="6571" spans="73:73" x14ac:dyDescent="0.45">
      <c r="BU6571">
        <f>ROW()</f>
        <v>6571</v>
      </c>
    </row>
    <row r="6572" spans="73:73" x14ac:dyDescent="0.45">
      <c r="BU6572">
        <f>ROW()</f>
        <v>6572</v>
      </c>
    </row>
    <row r="6573" spans="73:73" x14ac:dyDescent="0.45">
      <c r="BU6573">
        <f>ROW()</f>
        <v>6573</v>
      </c>
    </row>
    <row r="6574" spans="73:73" x14ac:dyDescent="0.45">
      <c r="BU6574">
        <f>ROW()</f>
        <v>6574</v>
      </c>
    </row>
    <row r="6575" spans="73:73" x14ac:dyDescent="0.45">
      <c r="BU6575">
        <f>ROW()</f>
        <v>6575</v>
      </c>
    </row>
    <row r="6576" spans="73:73" x14ac:dyDescent="0.45">
      <c r="BU6576">
        <f>ROW()</f>
        <v>6576</v>
      </c>
    </row>
    <row r="6577" spans="73:73" x14ac:dyDescent="0.45">
      <c r="BU6577">
        <f>ROW()</f>
        <v>6577</v>
      </c>
    </row>
    <row r="6578" spans="73:73" x14ac:dyDescent="0.45">
      <c r="BU6578">
        <f>ROW()</f>
        <v>6578</v>
      </c>
    </row>
    <row r="6579" spans="73:73" x14ac:dyDescent="0.45">
      <c r="BU6579">
        <f>ROW()</f>
        <v>6579</v>
      </c>
    </row>
    <row r="6580" spans="73:73" x14ac:dyDescent="0.45">
      <c r="BU6580">
        <f>ROW()</f>
        <v>6580</v>
      </c>
    </row>
    <row r="6581" spans="73:73" x14ac:dyDescent="0.45">
      <c r="BU6581">
        <f>ROW()</f>
        <v>6581</v>
      </c>
    </row>
    <row r="6582" spans="73:73" x14ac:dyDescent="0.45">
      <c r="BU6582">
        <f>ROW()</f>
        <v>6582</v>
      </c>
    </row>
    <row r="6583" spans="73:73" x14ac:dyDescent="0.45">
      <c r="BU6583">
        <f>ROW()</f>
        <v>6583</v>
      </c>
    </row>
    <row r="6584" spans="73:73" x14ac:dyDescent="0.45">
      <c r="BU6584">
        <f>ROW()</f>
        <v>6584</v>
      </c>
    </row>
    <row r="6585" spans="73:73" x14ac:dyDescent="0.45">
      <c r="BU6585">
        <f>ROW()</f>
        <v>6585</v>
      </c>
    </row>
    <row r="6586" spans="73:73" x14ac:dyDescent="0.45">
      <c r="BU6586">
        <f>ROW()</f>
        <v>6586</v>
      </c>
    </row>
    <row r="6587" spans="73:73" x14ac:dyDescent="0.45">
      <c r="BU6587">
        <f>ROW()</f>
        <v>6587</v>
      </c>
    </row>
    <row r="6588" spans="73:73" x14ac:dyDescent="0.45">
      <c r="BU6588">
        <f>ROW()</f>
        <v>6588</v>
      </c>
    </row>
    <row r="6589" spans="73:73" x14ac:dyDescent="0.45">
      <c r="BU6589">
        <f>ROW()</f>
        <v>6589</v>
      </c>
    </row>
    <row r="6590" spans="73:73" x14ac:dyDescent="0.45">
      <c r="BU6590">
        <f>ROW()</f>
        <v>6590</v>
      </c>
    </row>
    <row r="6591" spans="73:73" x14ac:dyDescent="0.45">
      <c r="BU6591">
        <f>ROW()</f>
        <v>6591</v>
      </c>
    </row>
    <row r="6592" spans="73:73" x14ac:dyDescent="0.45">
      <c r="BU6592">
        <f>ROW()</f>
        <v>6592</v>
      </c>
    </row>
    <row r="6593" spans="73:73" x14ac:dyDescent="0.45">
      <c r="BU6593">
        <f>ROW()</f>
        <v>6593</v>
      </c>
    </row>
    <row r="6594" spans="73:73" x14ac:dyDescent="0.45">
      <c r="BU6594">
        <f>ROW()</f>
        <v>6594</v>
      </c>
    </row>
    <row r="6595" spans="73:73" x14ac:dyDescent="0.45">
      <c r="BU6595">
        <f>ROW()</f>
        <v>6595</v>
      </c>
    </row>
    <row r="6596" spans="73:73" x14ac:dyDescent="0.45">
      <c r="BU6596">
        <f>ROW()</f>
        <v>6596</v>
      </c>
    </row>
    <row r="6597" spans="73:73" x14ac:dyDescent="0.45">
      <c r="BU6597">
        <f>ROW()</f>
        <v>6597</v>
      </c>
    </row>
    <row r="6598" spans="73:73" x14ac:dyDescent="0.45">
      <c r="BU6598">
        <f>ROW()</f>
        <v>6598</v>
      </c>
    </row>
    <row r="6599" spans="73:73" x14ac:dyDescent="0.45">
      <c r="BU6599">
        <f>ROW()</f>
        <v>6599</v>
      </c>
    </row>
    <row r="6600" spans="73:73" x14ac:dyDescent="0.45">
      <c r="BU6600">
        <f>ROW()</f>
        <v>6600</v>
      </c>
    </row>
    <row r="6601" spans="73:73" x14ac:dyDescent="0.45">
      <c r="BU6601">
        <f>ROW()</f>
        <v>6601</v>
      </c>
    </row>
    <row r="6602" spans="73:73" x14ac:dyDescent="0.45">
      <c r="BU6602">
        <f>ROW()</f>
        <v>6602</v>
      </c>
    </row>
    <row r="6603" spans="73:73" x14ac:dyDescent="0.45">
      <c r="BU6603">
        <f>ROW()</f>
        <v>6603</v>
      </c>
    </row>
    <row r="6604" spans="73:73" x14ac:dyDescent="0.45">
      <c r="BU6604">
        <f>ROW()</f>
        <v>6604</v>
      </c>
    </row>
    <row r="6605" spans="73:73" x14ac:dyDescent="0.45">
      <c r="BU6605">
        <f>ROW()</f>
        <v>6605</v>
      </c>
    </row>
    <row r="6606" spans="73:73" x14ac:dyDescent="0.45">
      <c r="BU6606">
        <f>ROW()</f>
        <v>6606</v>
      </c>
    </row>
    <row r="6607" spans="73:73" x14ac:dyDescent="0.45">
      <c r="BU6607">
        <f>ROW()</f>
        <v>6607</v>
      </c>
    </row>
    <row r="6608" spans="73:73" x14ac:dyDescent="0.45">
      <c r="BU6608">
        <f>ROW()</f>
        <v>6608</v>
      </c>
    </row>
    <row r="6609" spans="73:73" x14ac:dyDescent="0.45">
      <c r="BU6609">
        <f>ROW()</f>
        <v>6609</v>
      </c>
    </row>
    <row r="6610" spans="73:73" x14ac:dyDescent="0.45">
      <c r="BU6610">
        <f>ROW()</f>
        <v>6610</v>
      </c>
    </row>
    <row r="6611" spans="73:73" x14ac:dyDescent="0.45">
      <c r="BU6611">
        <f>ROW()</f>
        <v>6611</v>
      </c>
    </row>
    <row r="6612" spans="73:73" x14ac:dyDescent="0.45">
      <c r="BU6612">
        <f>ROW()</f>
        <v>6612</v>
      </c>
    </row>
    <row r="6613" spans="73:73" x14ac:dyDescent="0.45">
      <c r="BU6613">
        <f>ROW()</f>
        <v>6613</v>
      </c>
    </row>
    <row r="6614" spans="73:73" x14ac:dyDescent="0.45">
      <c r="BU6614">
        <f>ROW()</f>
        <v>6614</v>
      </c>
    </row>
    <row r="6615" spans="73:73" x14ac:dyDescent="0.45">
      <c r="BU6615">
        <f>ROW()</f>
        <v>6615</v>
      </c>
    </row>
    <row r="6616" spans="73:73" x14ac:dyDescent="0.45">
      <c r="BU6616">
        <f>ROW()</f>
        <v>6616</v>
      </c>
    </row>
    <row r="6617" spans="73:73" x14ac:dyDescent="0.45">
      <c r="BU6617">
        <f>ROW()</f>
        <v>6617</v>
      </c>
    </row>
    <row r="6618" spans="73:73" x14ac:dyDescent="0.45">
      <c r="BU6618">
        <f>ROW()</f>
        <v>6618</v>
      </c>
    </row>
    <row r="6619" spans="73:73" x14ac:dyDescent="0.45">
      <c r="BU6619">
        <f>ROW()</f>
        <v>6619</v>
      </c>
    </row>
    <row r="6620" spans="73:73" x14ac:dyDescent="0.45">
      <c r="BU6620">
        <f>ROW()</f>
        <v>6620</v>
      </c>
    </row>
    <row r="6621" spans="73:73" x14ac:dyDescent="0.45">
      <c r="BU6621">
        <f>ROW()</f>
        <v>6621</v>
      </c>
    </row>
    <row r="6622" spans="73:73" x14ac:dyDescent="0.45">
      <c r="BU6622">
        <f>ROW()</f>
        <v>6622</v>
      </c>
    </row>
    <row r="6623" spans="73:73" x14ac:dyDescent="0.45">
      <c r="BU6623">
        <f>ROW()</f>
        <v>6623</v>
      </c>
    </row>
    <row r="6624" spans="73:73" x14ac:dyDescent="0.45">
      <c r="BU6624">
        <f>ROW()</f>
        <v>6624</v>
      </c>
    </row>
    <row r="6625" spans="73:73" x14ac:dyDescent="0.45">
      <c r="BU6625">
        <f>ROW()</f>
        <v>6625</v>
      </c>
    </row>
    <row r="6626" spans="73:73" x14ac:dyDescent="0.45">
      <c r="BU6626">
        <f>ROW()</f>
        <v>6626</v>
      </c>
    </row>
    <row r="6627" spans="73:73" x14ac:dyDescent="0.45">
      <c r="BU6627">
        <f>ROW()</f>
        <v>6627</v>
      </c>
    </row>
    <row r="6628" spans="73:73" x14ac:dyDescent="0.45">
      <c r="BU6628">
        <f>ROW()</f>
        <v>6628</v>
      </c>
    </row>
    <row r="6629" spans="73:73" x14ac:dyDescent="0.45">
      <c r="BU6629">
        <f>ROW()</f>
        <v>6629</v>
      </c>
    </row>
    <row r="6630" spans="73:73" x14ac:dyDescent="0.45">
      <c r="BU6630">
        <f>ROW()</f>
        <v>6630</v>
      </c>
    </row>
    <row r="6631" spans="73:73" x14ac:dyDescent="0.45">
      <c r="BU6631">
        <f>ROW()</f>
        <v>6631</v>
      </c>
    </row>
    <row r="6632" spans="73:73" x14ac:dyDescent="0.45">
      <c r="BU6632">
        <f>ROW()</f>
        <v>6632</v>
      </c>
    </row>
    <row r="6633" spans="73:73" x14ac:dyDescent="0.45">
      <c r="BU6633">
        <f>ROW()</f>
        <v>6633</v>
      </c>
    </row>
    <row r="6634" spans="73:73" x14ac:dyDescent="0.45">
      <c r="BU6634">
        <f>ROW()</f>
        <v>6634</v>
      </c>
    </row>
    <row r="6635" spans="73:73" x14ac:dyDescent="0.45">
      <c r="BU6635">
        <f>ROW()</f>
        <v>6635</v>
      </c>
    </row>
    <row r="6636" spans="73:73" x14ac:dyDescent="0.45">
      <c r="BU6636">
        <f>ROW()</f>
        <v>6636</v>
      </c>
    </row>
    <row r="6637" spans="73:73" x14ac:dyDescent="0.45">
      <c r="BU6637">
        <f>ROW()</f>
        <v>6637</v>
      </c>
    </row>
    <row r="6638" spans="73:73" x14ac:dyDescent="0.45">
      <c r="BU6638">
        <f>ROW()</f>
        <v>6638</v>
      </c>
    </row>
    <row r="6639" spans="73:73" x14ac:dyDescent="0.45">
      <c r="BU6639">
        <f>ROW()</f>
        <v>6639</v>
      </c>
    </row>
    <row r="6640" spans="73:73" x14ac:dyDescent="0.45">
      <c r="BU6640">
        <f>ROW()</f>
        <v>6640</v>
      </c>
    </row>
    <row r="6641" spans="73:73" x14ac:dyDescent="0.45">
      <c r="BU6641">
        <f>ROW()</f>
        <v>6641</v>
      </c>
    </row>
    <row r="6642" spans="73:73" x14ac:dyDescent="0.45">
      <c r="BU6642">
        <f>ROW()</f>
        <v>6642</v>
      </c>
    </row>
    <row r="6643" spans="73:73" x14ac:dyDescent="0.45">
      <c r="BU6643">
        <f>ROW()</f>
        <v>6643</v>
      </c>
    </row>
    <row r="6644" spans="73:73" x14ac:dyDescent="0.45">
      <c r="BU6644">
        <f>ROW()</f>
        <v>6644</v>
      </c>
    </row>
    <row r="6645" spans="73:73" x14ac:dyDescent="0.45">
      <c r="BU6645">
        <f>ROW()</f>
        <v>6645</v>
      </c>
    </row>
    <row r="6646" spans="73:73" x14ac:dyDescent="0.45">
      <c r="BU6646">
        <f>ROW()</f>
        <v>6646</v>
      </c>
    </row>
    <row r="6647" spans="73:73" x14ac:dyDescent="0.45">
      <c r="BU6647">
        <f>ROW()</f>
        <v>6647</v>
      </c>
    </row>
    <row r="6648" spans="73:73" x14ac:dyDescent="0.45">
      <c r="BU6648">
        <f>ROW()</f>
        <v>6648</v>
      </c>
    </row>
    <row r="6649" spans="73:73" x14ac:dyDescent="0.45">
      <c r="BU6649">
        <f>ROW()</f>
        <v>6649</v>
      </c>
    </row>
    <row r="6650" spans="73:73" x14ac:dyDescent="0.45">
      <c r="BU6650">
        <f>ROW()</f>
        <v>6650</v>
      </c>
    </row>
    <row r="6651" spans="73:73" x14ac:dyDescent="0.45">
      <c r="BU6651">
        <f>ROW()</f>
        <v>6651</v>
      </c>
    </row>
    <row r="6652" spans="73:73" x14ac:dyDescent="0.45">
      <c r="BU6652">
        <f>ROW()</f>
        <v>6652</v>
      </c>
    </row>
    <row r="6653" spans="73:73" x14ac:dyDescent="0.45">
      <c r="BU6653">
        <f>ROW()</f>
        <v>6653</v>
      </c>
    </row>
    <row r="6654" spans="73:73" x14ac:dyDescent="0.45">
      <c r="BU6654">
        <f>ROW()</f>
        <v>6654</v>
      </c>
    </row>
    <row r="6655" spans="73:73" x14ac:dyDescent="0.45">
      <c r="BU6655">
        <f>ROW()</f>
        <v>6655</v>
      </c>
    </row>
    <row r="6656" spans="73:73" x14ac:dyDescent="0.45">
      <c r="BU6656">
        <f>ROW()</f>
        <v>6656</v>
      </c>
    </row>
    <row r="6657" spans="73:73" x14ac:dyDescent="0.45">
      <c r="BU6657">
        <f>ROW()</f>
        <v>6657</v>
      </c>
    </row>
    <row r="6658" spans="73:73" x14ac:dyDescent="0.45">
      <c r="BU6658">
        <f>ROW()</f>
        <v>6658</v>
      </c>
    </row>
    <row r="6659" spans="73:73" x14ac:dyDescent="0.45">
      <c r="BU6659">
        <f>ROW()</f>
        <v>6659</v>
      </c>
    </row>
    <row r="6660" spans="73:73" x14ac:dyDescent="0.45">
      <c r="BU6660">
        <f>ROW()</f>
        <v>6660</v>
      </c>
    </row>
    <row r="6661" spans="73:73" x14ac:dyDescent="0.45">
      <c r="BU6661">
        <f>ROW()</f>
        <v>6661</v>
      </c>
    </row>
    <row r="6662" spans="73:73" x14ac:dyDescent="0.45">
      <c r="BU6662">
        <f>ROW()</f>
        <v>6662</v>
      </c>
    </row>
    <row r="6663" spans="73:73" x14ac:dyDescent="0.45">
      <c r="BU6663">
        <f>ROW()</f>
        <v>6663</v>
      </c>
    </row>
    <row r="6664" spans="73:73" x14ac:dyDescent="0.45">
      <c r="BU6664">
        <f>ROW()</f>
        <v>6664</v>
      </c>
    </row>
    <row r="6665" spans="73:73" x14ac:dyDescent="0.45">
      <c r="BU6665">
        <f>ROW()</f>
        <v>6665</v>
      </c>
    </row>
    <row r="6666" spans="73:73" x14ac:dyDescent="0.45">
      <c r="BU6666">
        <f>ROW()</f>
        <v>6666</v>
      </c>
    </row>
    <row r="6667" spans="73:73" x14ac:dyDescent="0.45">
      <c r="BU6667">
        <f>ROW()</f>
        <v>6667</v>
      </c>
    </row>
    <row r="6668" spans="73:73" x14ac:dyDescent="0.45">
      <c r="BU6668">
        <f>ROW()</f>
        <v>6668</v>
      </c>
    </row>
    <row r="6669" spans="73:73" x14ac:dyDescent="0.45">
      <c r="BU6669">
        <f>ROW()</f>
        <v>6669</v>
      </c>
    </row>
    <row r="6670" spans="73:73" x14ac:dyDescent="0.45">
      <c r="BU6670">
        <f>ROW()</f>
        <v>6670</v>
      </c>
    </row>
    <row r="6671" spans="73:73" x14ac:dyDescent="0.45">
      <c r="BU6671">
        <f>ROW()</f>
        <v>6671</v>
      </c>
    </row>
    <row r="6672" spans="73:73" x14ac:dyDescent="0.45">
      <c r="BU6672">
        <f>ROW()</f>
        <v>6672</v>
      </c>
    </row>
    <row r="6673" spans="73:73" x14ac:dyDescent="0.45">
      <c r="BU6673">
        <f>ROW()</f>
        <v>6673</v>
      </c>
    </row>
    <row r="6674" spans="73:73" x14ac:dyDescent="0.45">
      <c r="BU6674">
        <f>ROW()</f>
        <v>6674</v>
      </c>
    </row>
    <row r="6675" spans="73:73" x14ac:dyDescent="0.45">
      <c r="BU6675">
        <f>ROW()</f>
        <v>6675</v>
      </c>
    </row>
    <row r="6676" spans="73:73" x14ac:dyDescent="0.45">
      <c r="BU6676">
        <f>ROW()</f>
        <v>6676</v>
      </c>
    </row>
    <row r="6677" spans="73:73" x14ac:dyDescent="0.45">
      <c r="BU6677">
        <f>ROW()</f>
        <v>6677</v>
      </c>
    </row>
    <row r="6678" spans="73:73" x14ac:dyDescent="0.45">
      <c r="BU6678">
        <f>ROW()</f>
        <v>6678</v>
      </c>
    </row>
    <row r="6679" spans="73:73" x14ac:dyDescent="0.45">
      <c r="BU6679">
        <f>ROW()</f>
        <v>6679</v>
      </c>
    </row>
    <row r="6680" spans="73:73" x14ac:dyDescent="0.45">
      <c r="BU6680">
        <f>ROW()</f>
        <v>6680</v>
      </c>
    </row>
    <row r="6681" spans="73:73" x14ac:dyDescent="0.45">
      <c r="BU6681">
        <f>ROW()</f>
        <v>6681</v>
      </c>
    </row>
    <row r="6682" spans="73:73" x14ac:dyDescent="0.45">
      <c r="BU6682">
        <f>ROW()</f>
        <v>6682</v>
      </c>
    </row>
    <row r="6683" spans="73:73" x14ac:dyDescent="0.45">
      <c r="BU6683">
        <f>ROW()</f>
        <v>6683</v>
      </c>
    </row>
    <row r="6684" spans="73:73" x14ac:dyDescent="0.45">
      <c r="BU6684">
        <f>ROW()</f>
        <v>6684</v>
      </c>
    </row>
    <row r="6685" spans="73:73" x14ac:dyDescent="0.45">
      <c r="BU6685">
        <f>ROW()</f>
        <v>6685</v>
      </c>
    </row>
    <row r="6686" spans="73:73" x14ac:dyDescent="0.45">
      <c r="BU6686">
        <f>ROW()</f>
        <v>6686</v>
      </c>
    </row>
    <row r="6687" spans="73:73" x14ac:dyDescent="0.45">
      <c r="BU6687">
        <f>ROW()</f>
        <v>6687</v>
      </c>
    </row>
    <row r="6688" spans="73:73" x14ac:dyDescent="0.45">
      <c r="BU6688">
        <f>ROW()</f>
        <v>6688</v>
      </c>
    </row>
    <row r="6689" spans="73:73" x14ac:dyDescent="0.45">
      <c r="BU6689">
        <f>ROW()</f>
        <v>6689</v>
      </c>
    </row>
    <row r="6690" spans="73:73" x14ac:dyDescent="0.45">
      <c r="BU6690">
        <f>ROW()</f>
        <v>6690</v>
      </c>
    </row>
    <row r="6691" spans="73:73" x14ac:dyDescent="0.45">
      <c r="BU6691">
        <f>ROW()</f>
        <v>6691</v>
      </c>
    </row>
    <row r="6692" spans="73:73" x14ac:dyDescent="0.45">
      <c r="BU6692">
        <f>ROW()</f>
        <v>6692</v>
      </c>
    </row>
    <row r="6693" spans="73:73" x14ac:dyDescent="0.45">
      <c r="BU6693">
        <f>ROW()</f>
        <v>6693</v>
      </c>
    </row>
    <row r="6694" spans="73:73" x14ac:dyDescent="0.45">
      <c r="BU6694">
        <f>ROW()</f>
        <v>6694</v>
      </c>
    </row>
    <row r="6695" spans="73:73" x14ac:dyDescent="0.45">
      <c r="BU6695">
        <f>ROW()</f>
        <v>6695</v>
      </c>
    </row>
    <row r="6696" spans="73:73" x14ac:dyDescent="0.45">
      <c r="BU6696">
        <f>ROW()</f>
        <v>6696</v>
      </c>
    </row>
    <row r="6697" spans="73:73" x14ac:dyDescent="0.45">
      <c r="BU6697">
        <f>ROW()</f>
        <v>6697</v>
      </c>
    </row>
    <row r="6698" spans="73:73" x14ac:dyDescent="0.45">
      <c r="BU6698">
        <f>ROW()</f>
        <v>6698</v>
      </c>
    </row>
    <row r="6699" spans="73:73" x14ac:dyDescent="0.45">
      <c r="BU6699">
        <f>ROW()</f>
        <v>6699</v>
      </c>
    </row>
    <row r="6700" spans="73:73" x14ac:dyDescent="0.45">
      <c r="BU6700">
        <f>ROW()</f>
        <v>6700</v>
      </c>
    </row>
    <row r="6701" spans="73:73" x14ac:dyDescent="0.45">
      <c r="BU6701">
        <f>ROW()</f>
        <v>6701</v>
      </c>
    </row>
    <row r="6702" spans="73:73" x14ac:dyDescent="0.45">
      <c r="BU6702">
        <f>ROW()</f>
        <v>6702</v>
      </c>
    </row>
    <row r="6703" spans="73:73" x14ac:dyDescent="0.45">
      <c r="BU6703">
        <f>ROW()</f>
        <v>6703</v>
      </c>
    </row>
    <row r="6704" spans="73:73" x14ac:dyDescent="0.45">
      <c r="BU6704">
        <f>ROW()</f>
        <v>6704</v>
      </c>
    </row>
    <row r="6705" spans="73:73" x14ac:dyDescent="0.45">
      <c r="BU6705">
        <f>ROW()</f>
        <v>6705</v>
      </c>
    </row>
    <row r="6706" spans="73:73" x14ac:dyDescent="0.45">
      <c r="BU6706">
        <f>ROW()</f>
        <v>6706</v>
      </c>
    </row>
    <row r="6707" spans="73:73" x14ac:dyDescent="0.45">
      <c r="BU6707">
        <f>ROW()</f>
        <v>6707</v>
      </c>
    </row>
    <row r="6708" spans="73:73" x14ac:dyDescent="0.45">
      <c r="BU6708">
        <f>ROW()</f>
        <v>6708</v>
      </c>
    </row>
    <row r="6709" spans="73:73" x14ac:dyDescent="0.45">
      <c r="BU6709">
        <f>ROW()</f>
        <v>6709</v>
      </c>
    </row>
    <row r="6710" spans="73:73" x14ac:dyDescent="0.45">
      <c r="BU6710">
        <f>ROW()</f>
        <v>6710</v>
      </c>
    </row>
    <row r="6711" spans="73:73" x14ac:dyDescent="0.45">
      <c r="BU6711">
        <f>ROW()</f>
        <v>6711</v>
      </c>
    </row>
    <row r="6712" spans="73:73" x14ac:dyDescent="0.45">
      <c r="BU6712">
        <f>ROW()</f>
        <v>6712</v>
      </c>
    </row>
    <row r="6713" spans="73:73" x14ac:dyDescent="0.45">
      <c r="BU6713">
        <f>ROW()</f>
        <v>6713</v>
      </c>
    </row>
    <row r="6714" spans="73:73" x14ac:dyDescent="0.45">
      <c r="BU6714">
        <f>ROW()</f>
        <v>6714</v>
      </c>
    </row>
    <row r="6715" spans="73:73" x14ac:dyDescent="0.45">
      <c r="BU6715">
        <f>ROW()</f>
        <v>6715</v>
      </c>
    </row>
    <row r="6716" spans="73:73" x14ac:dyDescent="0.45">
      <c r="BU6716">
        <f>ROW()</f>
        <v>6716</v>
      </c>
    </row>
    <row r="6717" spans="73:73" x14ac:dyDescent="0.45">
      <c r="BU6717">
        <f>ROW()</f>
        <v>6717</v>
      </c>
    </row>
    <row r="6718" spans="73:73" x14ac:dyDescent="0.45">
      <c r="BU6718">
        <f>ROW()</f>
        <v>6718</v>
      </c>
    </row>
    <row r="6719" spans="73:73" x14ac:dyDescent="0.45">
      <c r="BU6719">
        <f>ROW()</f>
        <v>6719</v>
      </c>
    </row>
    <row r="6720" spans="73:73" x14ac:dyDescent="0.45">
      <c r="BU6720">
        <f>ROW()</f>
        <v>6720</v>
      </c>
    </row>
    <row r="6721" spans="73:73" x14ac:dyDescent="0.45">
      <c r="BU6721">
        <f>ROW()</f>
        <v>6721</v>
      </c>
    </row>
    <row r="6722" spans="73:73" x14ac:dyDescent="0.45">
      <c r="BU6722">
        <f>ROW()</f>
        <v>6722</v>
      </c>
    </row>
    <row r="6723" spans="73:73" x14ac:dyDescent="0.45">
      <c r="BU6723">
        <f>ROW()</f>
        <v>6723</v>
      </c>
    </row>
    <row r="6724" spans="73:73" x14ac:dyDescent="0.45">
      <c r="BU6724">
        <f>ROW()</f>
        <v>6724</v>
      </c>
    </row>
    <row r="6725" spans="73:73" x14ac:dyDescent="0.45">
      <c r="BU6725">
        <f>ROW()</f>
        <v>6725</v>
      </c>
    </row>
    <row r="6726" spans="73:73" x14ac:dyDescent="0.45">
      <c r="BU6726">
        <f>ROW()</f>
        <v>6726</v>
      </c>
    </row>
    <row r="6727" spans="73:73" x14ac:dyDescent="0.45">
      <c r="BU6727">
        <f>ROW()</f>
        <v>6727</v>
      </c>
    </row>
    <row r="6728" spans="73:73" x14ac:dyDescent="0.45">
      <c r="BU6728">
        <f>ROW()</f>
        <v>6728</v>
      </c>
    </row>
    <row r="6729" spans="73:73" x14ac:dyDescent="0.45">
      <c r="BU6729">
        <f>ROW()</f>
        <v>6729</v>
      </c>
    </row>
    <row r="6730" spans="73:73" x14ac:dyDescent="0.45">
      <c r="BU6730">
        <f>ROW()</f>
        <v>6730</v>
      </c>
    </row>
    <row r="6731" spans="73:73" x14ac:dyDescent="0.45">
      <c r="BU6731">
        <f>ROW()</f>
        <v>6731</v>
      </c>
    </row>
    <row r="6732" spans="73:73" x14ac:dyDescent="0.45">
      <c r="BU6732">
        <f>ROW()</f>
        <v>6732</v>
      </c>
    </row>
    <row r="6733" spans="73:73" x14ac:dyDescent="0.45">
      <c r="BU6733">
        <f>ROW()</f>
        <v>6733</v>
      </c>
    </row>
    <row r="6734" spans="73:73" x14ac:dyDescent="0.45">
      <c r="BU6734">
        <f>ROW()</f>
        <v>6734</v>
      </c>
    </row>
    <row r="6735" spans="73:73" x14ac:dyDescent="0.45">
      <c r="BU6735">
        <f>ROW()</f>
        <v>6735</v>
      </c>
    </row>
    <row r="6736" spans="73:73" x14ac:dyDescent="0.45">
      <c r="BU6736">
        <f>ROW()</f>
        <v>6736</v>
      </c>
    </row>
    <row r="6737" spans="73:73" x14ac:dyDescent="0.45">
      <c r="BU6737">
        <f>ROW()</f>
        <v>6737</v>
      </c>
    </row>
    <row r="6738" spans="73:73" x14ac:dyDescent="0.45">
      <c r="BU6738">
        <f>ROW()</f>
        <v>6738</v>
      </c>
    </row>
    <row r="6739" spans="73:73" x14ac:dyDescent="0.45">
      <c r="BU6739">
        <f>ROW()</f>
        <v>6739</v>
      </c>
    </row>
    <row r="6740" spans="73:73" x14ac:dyDescent="0.45">
      <c r="BU6740">
        <f>ROW()</f>
        <v>6740</v>
      </c>
    </row>
    <row r="6741" spans="73:73" x14ac:dyDescent="0.45">
      <c r="BU6741">
        <f>ROW()</f>
        <v>6741</v>
      </c>
    </row>
    <row r="6742" spans="73:73" x14ac:dyDescent="0.45">
      <c r="BU6742">
        <f>ROW()</f>
        <v>6742</v>
      </c>
    </row>
    <row r="6743" spans="73:73" x14ac:dyDescent="0.45">
      <c r="BU6743">
        <f>ROW()</f>
        <v>6743</v>
      </c>
    </row>
    <row r="6744" spans="73:73" x14ac:dyDescent="0.45">
      <c r="BU6744">
        <f>ROW()</f>
        <v>6744</v>
      </c>
    </row>
    <row r="6745" spans="73:73" x14ac:dyDescent="0.45">
      <c r="BU6745">
        <f>ROW()</f>
        <v>6745</v>
      </c>
    </row>
    <row r="6746" spans="73:73" x14ac:dyDescent="0.45">
      <c r="BU6746">
        <f>ROW()</f>
        <v>6746</v>
      </c>
    </row>
    <row r="6747" spans="73:73" x14ac:dyDescent="0.45">
      <c r="BU6747">
        <f>ROW()</f>
        <v>6747</v>
      </c>
    </row>
    <row r="6748" spans="73:73" x14ac:dyDescent="0.45">
      <c r="BU6748">
        <f>ROW()</f>
        <v>6748</v>
      </c>
    </row>
    <row r="6749" spans="73:73" x14ac:dyDescent="0.45">
      <c r="BU6749">
        <f>ROW()</f>
        <v>6749</v>
      </c>
    </row>
    <row r="6750" spans="73:73" x14ac:dyDescent="0.45">
      <c r="BU6750">
        <f>ROW()</f>
        <v>6750</v>
      </c>
    </row>
    <row r="6751" spans="73:73" x14ac:dyDescent="0.45">
      <c r="BU6751">
        <f>ROW()</f>
        <v>6751</v>
      </c>
    </row>
    <row r="6752" spans="73:73" x14ac:dyDescent="0.45">
      <c r="BU6752">
        <f>ROW()</f>
        <v>6752</v>
      </c>
    </row>
    <row r="6753" spans="73:73" x14ac:dyDescent="0.45">
      <c r="BU6753">
        <f>ROW()</f>
        <v>6753</v>
      </c>
    </row>
    <row r="6754" spans="73:73" x14ac:dyDescent="0.45">
      <c r="BU6754">
        <f>ROW()</f>
        <v>6754</v>
      </c>
    </row>
    <row r="6755" spans="73:73" x14ac:dyDescent="0.45">
      <c r="BU6755">
        <f>ROW()</f>
        <v>6755</v>
      </c>
    </row>
    <row r="6756" spans="73:73" x14ac:dyDescent="0.45">
      <c r="BU6756">
        <f>ROW()</f>
        <v>6756</v>
      </c>
    </row>
    <row r="6757" spans="73:73" x14ac:dyDescent="0.45">
      <c r="BU6757">
        <f>ROW()</f>
        <v>6757</v>
      </c>
    </row>
    <row r="6758" spans="73:73" x14ac:dyDescent="0.45">
      <c r="BU6758">
        <f>ROW()</f>
        <v>6758</v>
      </c>
    </row>
    <row r="6759" spans="73:73" x14ac:dyDescent="0.45">
      <c r="BU6759">
        <f>ROW()</f>
        <v>6759</v>
      </c>
    </row>
    <row r="6760" spans="73:73" x14ac:dyDescent="0.45">
      <c r="BU6760">
        <f>ROW()</f>
        <v>6760</v>
      </c>
    </row>
    <row r="6761" spans="73:73" x14ac:dyDescent="0.45">
      <c r="BU6761">
        <f>ROW()</f>
        <v>6761</v>
      </c>
    </row>
    <row r="6762" spans="73:73" x14ac:dyDescent="0.45">
      <c r="BU6762">
        <f>ROW()</f>
        <v>6762</v>
      </c>
    </row>
    <row r="6763" spans="73:73" x14ac:dyDescent="0.45">
      <c r="BU6763">
        <f>ROW()</f>
        <v>6763</v>
      </c>
    </row>
    <row r="6764" spans="73:73" x14ac:dyDescent="0.45">
      <c r="BU6764">
        <f>ROW()</f>
        <v>6764</v>
      </c>
    </row>
    <row r="6765" spans="73:73" x14ac:dyDescent="0.45">
      <c r="BU6765">
        <f>ROW()</f>
        <v>6765</v>
      </c>
    </row>
    <row r="6766" spans="73:73" x14ac:dyDescent="0.45">
      <c r="BU6766">
        <f>ROW()</f>
        <v>6766</v>
      </c>
    </row>
    <row r="6767" spans="73:73" x14ac:dyDescent="0.45">
      <c r="BU6767">
        <f>ROW()</f>
        <v>6767</v>
      </c>
    </row>
    <row r="6768" spans="73:73" x14ac:dyDescent="0.45">
      <c r="BU6768">
        <f>ROW()</f>
        <v>6768</v>
      </c>
    </row>
    <row r="6769" spans="73:73" x14ac:dyDescent="0.45">
      <c r="BU6769">
        <f>ROW()</f>
        <v>6769</v>
      </c>
    </row>
    <row r="6770" spans="73:73" x14ac:dyDescent="0.45">
      <c r="BU6770">
        <f>ROW()</f>
        <v>6770</v>
      </c>
    </row>
    <row r="6771" spans="73:73" x14ac:dyDescent="0.45">
      <c r="BU6771">
        <f>ROW()</f>
        <v>6771</v>
      </c>
    </row>
    <row r="6772" spans="73:73" x14ac:dyDescent="0.45">
      <c r="BU6772">
        <f>ROW()</f>
        <v>6772</v>
      </c>
    </row>
    <row r="6773" spans="73:73" x14ac:dyDescent="0.45">
      <c r="BU6773">
        <f>ROW()</f>
        <v>6773</v>
      </c>
    </row>
    <row r="6774" spans="73:73" x14ac:dyDescent="0.45">
      <c r="BU6774">
        <f>ROW()</f>
        <v>6774</v>
      </c>
    </row>
    <row r="6775" spans="73:73" x14ac:dyDescent="0.45">
      <c r="BU6775">
        <f>ROW()</f>
        <v>6775</v>
      </c>
    </row>
    <row r="6776" spans="73:73" x14ac:dyDescent="0.45">
      <c r="BU6776">
        <f>ROW()</f>
        <v>6776</v>
      </c>
    </row>
    <row r="6777" spans="73:73" x14ac:dyDescent="0.45">
      <c r="BU6777">
        <f>ROW()</f>
        <v>6777</v>
      </c>
    </row>
    <row r="6778" spans="73:73" x14ac:dyDescent="0.45">
      <c r="BU6778">
        <f>ROW()</f>
        <v>6778</v>
      </c>
    </row>
    <row r="6779" spans="73:73" x14ac:dyDescent="0.45">
      <c r="BU6779">
        <f>ROW()</f>
        <v>6779</v>
      </c>
    </row>
    <row r="6780" spans="73:73" x14ac:dyDescent="0.45">
      <c r="BU6780">
        <f>ROW()</f>
        <v>6780</v>
      </c>
    </row>
    <row r="6781" spans="73:73" x14ac:dyDescent="0.45">
      <c r="BU6781">
        <f>ROW()</f>
        <v>6781</v>
      </c>
    </row>
    <row r="6782" spans="73:73" x14ac:dyDescent="0.45">
      <c r="BU6782">
        <f>ROW()</f>
        <v>6782</v>
      </c>
    </row>
    <row r="6783" spans="73:73" x14ac:dyDescent="0.45">
      <c r="BU6783">
        <f>ROW()</f>
        <v>6783</v>
      </c>
    </row>
    <row r="6784" spans="73:73" x14ac:dyDescent="0.45">
      <c r="BU6784">
        <f>ROW()</f>
        <v>6784</v>
      </c>
    </row>
    <row r="6785" spans="73:73" x14ac:dyDescent="0.45">
      <c r="BU6785">
        <f>ROW()</f>
        <v>6785</v>
      </c>
    </row>
    <row r="6786" spans="73:73" x14ac:dyDescent="0.45">
      <c r="BU6786">
        <f>ROW()</f>
        <v>6786</v>
      </c>
    </row>
    <row r="6787" spans="73:73" x14ac:dyDescent="0.45">
      <c r="BU6787">
        <f>ROW()</f>
        <v>6787</v>
      </c>
    </row>
    <row r="6788" spans="73:73" x14ac:dyDescent="0.45">
      <c r="BU6788">
        <f>ROW()</f>
        <v>6788</v>
      </c>
    </row>
    <row r="6789" spans="73:73" x14ac:dyDescent="0.45">
      <c r="BU6789">
        <f>ROW()</f>
        <v>6789</v>
      </c>
    </row>
    <row r="6790" spans="73:73" x14ac:dyDescent="0.45">
      <c r="BU6790">
        <f>ROW()</f>
        <v>6790</v>
      </c>
    </row>
    <row r="6791" spans="73:73" x14ac:dyDescent="0.45">
      <c r="BU6791">
        <f>ROW()</f>
        <v>6791</v>
      </c>
    </row>
    <row r="6792" spans="73:73" x14ac:dyDescent="0.45">
      <c r="BU6792">
        <f>ROW()</f>
        <v>6792</v>
      </c>
    </row>
    <row r="6793" spans="73:73" x14ac:dyDescent="0.45">
      <c r="BU6793">
        <f>ROW()</f>
        <v>6793</v>
      </c>
    </row>
    <row r="6794" spans="73:73" x14ac:dyDescent="0.45">
      <c r="BU6794">
        <f>ROW()</f>
        <v>6794</v>
      </c>
    </row>
    <row r="6795" spans="73:73" x14ac:dyDescent="0.45">
      <c r="BU6795">
        <f>ROW()</f>
        <v>6795</v>
      </c>
    </row>
    <row r="6796" spans="73:73" x14ac:dyDescent="0.45">
      <c r="BU6796">
        <f>ROW()</f>
        <v>6796</v>
      </c>
    </row>
    <row r="6797" spans="73:73" x14ac:dyDescent="0.45">
      <c r="BU6797">
        <f>ROW()</f>
        <v>6797</v>
      </c>
    </row>
    <row r="6798" spans="73:73" x14ac:dyDescent="0.45">
      <c r="BU6798">
        <f>ROW()</f>
        <v>6798</v>
      </c>
    </row>
    <row r="6799" spans="73:73" x14ac:dyDescent="0.45">
      <c r="BU6799">
        <f>ROW()</f>
        <v>6799</v>
      </c>
    </row>
    <row r="6800" spans="73:73" x14ac:dyDescent="0.45">
      <c r="BU6800">
        <f>ROW()</f>
        <v>6800</v>
      </c>
    </row>
    <row r="6801" spans="73:73" x14ac:dyDescent="0.45">
      <c r="BU6801">
        <f>ROW()</f>
        <v>6801</v>
      </c>
    </row>
    <row r="6802" spans="73:73" x14ac:dyDescent="0.45">
      <c r="BU6802">
        <f>ROW()</f>
        <v>6802</v>
      </c>
    </row>
    <row r="6803" spans="73:73" x14ac:dyDescent="0.45">
      <c r="BU6803">
        <f>ROW()</f>
        <v>6803</v>
      </c>
    </row>
    <row r="6804" spans="73:73" x14ac:dyDescent="0.45">
      <c r="BU6804">
        <f>ROW()</f>
        <v>6804</v>
      </c>
    </row>
    <row r="6805" spans="73:73" x14ac:dyDescent="0.45">
      <c r="BU6805">
        <f>ROW()</f>
        <v>6805</v>
      </c>
    </row>
    <row r="6806" spans="73:73" x14ac:dyDescent="0.45">
      <c r="BU6806">
        <f>ROW()</f>
        <v>6806</v>
      </c>
    </row>
    <row r="6807" spans="73:73" x14ac:dyDescent="0.45">
      <c r="BU6807">
        <f>ROW()</f>
        <v>6807</v>
      </c>
    </row>
    <row r="6808" spans="73:73" x14ac:dyDescent="0.45">
      <c r="BU6808">
        <f>ROW()</f>
        <v>6808</v>
      </c>
    </row>
    <row r="6809" spans="73:73" x14ac:dyDescent="0.45">
      <c r="BU6809">
        <f>ROW()</f>
        <v>6809</v>
      </c>
    </row>
    <row r="6810" spans="73:73" x14ac:dyDescent="0.45">
      <c r="BU6810">
        <f>ROW()</f>
        <v>6810</v>
      </c>
    </row>
    <row r="6811" spans="73:73" x14ac:dyDescent="0.45">
      <c r="BU6811">
        <f>ROW()</f>
        <v>6811</v>
      </c>
    </row>
    <row r="6812" spans="73:73" x14ac:dyDescent="0.45">
      <c r="BU6812">
        <f>ROW()</f>
        <v>6812</v>
      </c>
    </row>
    <row r="6813" spans="73:73" x14ac:dyDescent="0.45">
      <c r="BU6813">
        <f>ROW()</f>
        <v>6813</v>
      </c>
    </row>
    <row r="6814" spans="73:73" x14ac:dyDescent="0.45">
      <c r="BU6814">
        <f>ROW()</f>
        <v>6814</v>
      </c>
    </row>
    <row r="6815" spans="73:73" x14ac:dyDescent="0.45">
      <c r="BU6815">
        <f>ROW()</f>
        <v>6815</v>
      </c>
    </row>
    <row r="6816" spans="73:73" x14ac:dyDescent="0.45">
      <c r="BU6816">
        <f>ROW()</f>
        <v>6816</v>
      </c>
    </row>
    <row r="6817" spans="73:73" x14ac:dyDescent="0.45">
      <c r="BU6817">
        <f>ROW()</f>
        <v>6817</v>
      </c>
    </row>
    <row r="6818" spans="73:73" x14ac:dyDescent="0.45">
      <c r="BU6818">
        <f>ROW()</f>
        <v>6818</v>
      </c>
    </row>
    <row r="6819" spans="73:73" x14ac:dyDescent="0.45">
      <c r="BU6819">
        <f>ROW()</f>
        <v>6819</v>
      </c>
    </row>
    <row r="6820" spans="73:73" x14ac:dyDescent="0.45">
      <c r="BU6820">
        <f>ROW()</f>
        <v>6820</v>
      </c>
    </row>
    <row r="6821" spans="73:73" x14ac:dyDescent="0.45">
      <c r="BU6821">
        <f>ROW()</f>
        <v>6821</v>
      </c>
    </row>
    <row r="6822" spans="73:73" x14ac:dyDescent="0.45">
      <c r="BU6822">
        <f>ROW()</f>
        <v>6822</v>
      </c>
    </row>
    <row r="6823" spans="73:73" x14ac:dyDescent="0.45">
      <c r="BU6823">
        <f>ROW()</f>
        <v>6823</v>
      </c>
    </row>
    <row r="6824" spans="73:73" x14ac:dyDescent="0.45">
      <c r="BU6824">
        <f>ROW()</f>
        <v>6824</v>
      </c>
    </row>
    <row r="6825" spans="73:73" x14ac:dyDescent="0.45">
      <c r="BU6825">
        <f>ROW()</f>
        <v>6825</v>
      </c>
    </row>
    <row r="6826" spans="73:73" x14ac:dyDescent="0.45">
      <c r="BU6826">
        <f>ROW()</f>
        <v>6826</v>
      </c>
    </row>
    <row r="6827" spans="73:73" x14ac:dyDescent="0.45">
      <c r="BU6827">
        <f>ROW()</f>
        <v>6827</v>
      </c>
    </row>
    <row r="6828" spans="73:73" x14ac:dyDescent="0.45">
      <c r="BU6828">
        <f>ROW()</f>
        <v>6828</v>
      </c>
    </row>
    <row r="6829" spans="73:73" x14ac:dyDescent="0.45">
      <c r="BU6829">
        <f>ROW()</f>
        <v>6829</v>
      </c>
    </row>
    <row r="6830" spans="73:73" x14ac:dyDescent="0.45">
      <c r="BU6830">
        <f>ROW()</f>
        <v>6830</v>
      </c>
    </row>
    <row r="6831" spans="73:73" x14ac:dyDescent="0.45">
      <c r="BU6831">
        <f>ROW()</f>
        <v>6831</v>
      </c>
    </row>
    <row r="6832" spans="73:73" x14ac:dyDescent="0.45">
      <c r="BU6832">
        <f>ROW()</f>
        <v>6832</v>
      </c>
    </row>
    <row r="6833" spans="73:73" x14ac:dyDescent="0.45">
      <c r="BU6833">
        <f>ROW()</f>
        <v>6833</v>
      </c>
    </row>
    <row r="6834" spans="73:73" x14ac:dyDescent="0.45">
      <c r="BU6834">
        <f>ROW()</f>
        <v>6834</v>
      </c>
    </row>
    <row r="6835" spans="73:73" x14ac:dyDescent="0.45">
      <c r="BU6835">
        <f>ROW()</f>
        <v>6835</v>
      </c>
    </row>
    <row r="6836" spans="73:73" x14ac:dyDescent="0.45">
      <c r="BU6836">
        <f>ROW()</f>
        <v>6836</v>
      </c>
    </row>
    <row r="6837" spans="73:73" x14ac:dyDescent="0.45">
      <c r="BU6837">
        <f>ROW()</f>
        <v>6837</v>
      </c>
    </row>
    <row r="6838" spans="73:73" x14ac:dyDescent="0.45">
      <c r="BU6838">
        <f>ROW()</f>
        <v>6838</v>
      </c>
    </row>
    <row r="6839" spans="73:73" x14ac:dyDescent="0.45">
      <c r="BU6839">
        <f>ROW()</f>
        <v>6839</v>
      </c>
    </row>
    <row r="6840" spans="73:73" x14ac:dyDescent="0.45">
      <c r="BU6840">
        <f>ROW()</f>
        <v>6840</v>
      </c>
    </row>
    <row r="6841" spans="73:73" x14ac:dyDescent="0.45">
      <c r="BU6841">
        <f>ROW()</f>
        <v>6841</v>
      </c>
    </row>
    <row r="6842" spans="73:73" x14ac:dyDescent="0.45">
      <c r="BU6842">
        <f>ROW()</f>
        <v>6842</v>
      </c>
    </row>
    <row r="6843" spans="73:73" x14ac:dyDescent="0.45">
      <c r="BU6843">
        <f>ROW()</f>
        <v>6843</v>
      </c>
    </row>
    <row r="6844" spans="73:73" x14ac:dyDescent="0.45">
      <c r="BU6844">
        <f>ROW()</f>
        <v>6844</v>
      </c>
    </row>
    <row r="6845" spans="73:73" x14ac:dyDescent="0.45">
      <c r="BU6845">
        <f>ROW()</f>
        <v>6845</v>
      </c>
    </row>
    <row r="6846" spans="73:73" x14ac:dyDescent="0.45">
      <c r="BU6846">
        <f>ROW()</f>
        <v>6846</v>
      </c>
    </row>
    <row r="6847" spans="73:73" x14ac:dyDescent="0.45">
      <c r="BU6847">
        <f>ROW()</f>
        <v>6847</v>
      </c>
    </row>
    <row r="6848" spans="73:73" x14ac:dyDescent="0.45">
      <c r="BU6848">
        <f>ROW()</f>
        <v>6848</v>
      </c>
    </row>
    <row r="6849" spans="73:73" x14ac:dyDescent="0.45">
      <c r="BU6849">
        <f>ROW()</f>
        <v>6849</v>
      </c>
    </row>
    <row r="6850" spans="73:73" x14ac:dyDescent="0.45">
      <c r="BU6850">
        <f>ROW()</f>
        <v>6850</v>
      </c>
    </row>
    <row r="6851" spans="73:73" x14ac:dyDescent="0.45">
      <c r="BU6851">
        <f>ROW()</f>
        <v>6851</v>
      </c>
    </row>
    <row r="6852" spans="73:73" x14ac:dyDescent="0.45">
      <c r="BU6852">
        <f>ROW()</f>
        <v>6852</v>
      </c>
    </row>
    <row r="6853" spans="73:73" x14ac:dyDescent="0.45">
      <c r="BU6853">
        <f>ROW()</f>
        <v>6853</v>
      </c>
    </row>
    <row r="6854" spans="73:73" x14ac:dyDescent="0.45">
      <c r="BU6854">
        <f>ROW()</f>
        <v>6854</v>
      </c>
    </row>
    <row r="6855" spans="73:73" x14ac:dyDescent="0.45">
      <c r="BU6855">
        <f>ROW()</f>
        <v>6855</v>
      </c>
    </row>
    <row r="6856" spans="73:73" x14ac:dyDescent="0.45">
      <c r="BU6856">
        <f>ROW()</f>
        <v>6856</v>
      </c>
    </row>
    <row r="6857" spans="73:73" x14ac:dyDescent="0.45">
      <c r="BU6857">
        <f>ROW()</f>
        <v>6857</v>
      </c>
    </row>
    <row r="6858" spans="73:73" x14ac:dyDescent="0.45">
      <c r="BU6858">
        <f>ROW()</f>
        <v>6858</v>
      </c>
    </row>
    <row r="6859" spans="73:73" x14ac:dyDescent="0.45">
      <c r="BU6859">
        <f>ROW()</f>
        <v>6859</v>
      </c>
    </row>
    <row r="6860" spans="73:73" x14ac:dyDescent="0.45">
      <c r="BU6860">
        <f>ROW()</f>
        <v>6860</v>
      </c>
    </row>
    <row r="6861" spans="73:73" x14ac:dyDescent="0.45">
      <c r="BU6861">
        <f>ROW()</f>
        <v>6861</v>
      </c>
    </row>
    <row r="6862" spans="73:73" x14ac:dyDescent="0.45">
      <c r="BU6862">
        <f>ROW()</f>
        <v>6862</v>
      </c>
    </row>
    <row r="6863" spans="73:73" x14ac:dyDescent="0.45">
      <c r="BU6863">
        <f>ROW()</f>
        <v>6863</v>
      </c>
    </row>
    <row r="6864" spans="73:73" x14ac:dyDescent="0.45">
      <c r="BU6864">
        <f>ROW()</f>
        <v>6864</v>
      </c>
    </row>
    <row r="6865" spans="73:73" x14ac:dyDescent="0.45">
      <c r="BU6865">
        <f>ROW()</f>
        <v>6865</v>
      </c>
    </row>
    <row r="6866" spans="73:73" x14ac:dyDescent="0.45">
      <c r="BU6866">
        <f>ROW()</f>
        <v>6866</v>
      </c>
    </row>
    <row r="6867" spans="73:73" x14ac:dyDescent="0.45">
      <c r="BU6867">
        <f>ROW()</f>
        <v>6867</v>
      </c>
    </row>
    <row r="6868" spans="73:73" x14ac:dyDescent="0.45">
      <c r="BU6868">
        <f>ROW()</f>
        <v>6868</v>
      </c>
    </row>
    <row r="6869" spans="73:73" x14ac:dyDescent="0.45">
      <c r="BU6869">
        <f>ROW()</f>
        <v>6869</v>
      </c>
    </row>
    <row r="6870" spans="73:73" x14ac:dyDescent="0.45">
      <c r="BU6870">
        <f>ROW()</f>
        <v>6870</v>
      </c>
    </row>
    <row r="6871" spans="73:73" x14ac:dyDescent="0.45">
      <c r="BU6871">
        <f>ROW()</f>
        <v>6871</v>
      </c>
    </row>
    <row r="6872" spans="73:73" x14ac:dyDescent="0.45">
      <c r="BU6872">
        <f>ROW()</f>
        <v>6872</v>
      </c>
    </row>
    <row r="6873" spans="73:73" x14ac:dyDescent="0.45">
      <c r="BU6873">
        <f>ROW()</f>
        <v>6873</v>
      </c>
    </row>
    <row r="6874" spans="73:73" x14ac:dyDescent="0.45">
      <c r="BU6874">
        <f>ROW()</f>
        <v>6874</v>
      </c>
    </row>
    <row r="6875" spans="73:73" x14ac:dyDescent="0.45">
      <c r="BU6875">
        <f>ROW()</f>
        <v>6875</v>
      </c>
    </row>
    <row r="6876" spans="73:73" x14ac:dyDescent="0.45">
      <c r="BU6876">
        <f>ROW()</f>
        <v>6876</v>
      </c>
    </row>
    <row r="6877" spans="73:73" x14ac:dyDescent="0.45">
      <c r="BU6877">
        <f>ROW()</f>
        <v>6877</v>
      </c>
    </row>
    <row r="6878" spans="73:73" x14ac:dyDescent="0.45">
      <c r="BU6878">
        <f>ROW()</f>
        <v>6878</v>
      </c>
    </row>
    <row r="6879" spans="73:73" x14ac:dyDescent="0.45">
      <c r="BU6879">
        <f>ROW()</f>
        <v>6879</v>
      </c>
    </row>
    <row r="6880" spans="73:73" x14ac:dyDescent="0.45">
      <c r="BU6880">
        <f>ROW()</f>
        <v>6880</v>
      </c>
    </row>
    <row r="6881" spans="73:73" x14ac:dyDescent="0.45">
      <c r="BU6881">
        <f>ROW()</f>
        <v>6881</v>
      </c>
    </row>
    <row r="6882" spans="73:73" x14ac:dyDescent="0.45">
      <c r="BU6882">
        <f>ROW()</f>
        <v>6882</v>
      </c>
    </row>
    <row r="6883" spans="73:73" x14ac:dyDescent="0.45">
      <c r="BU6883">
        <f>ROW()</f>
        <v>6883</v>
      </c>
    </row>
    <row r="6884" spans="73:73" x14ac:dyDescent="0.45">
      <c r="BU6884">
        <f>ROW()</f>
        <v>6884</v>
      </c>
    </row>
    <row r="6885" spans="73:73" x14ac:dyDescent="0.45">
      <c r="BU6885">
        <f>ROW()</f>
        <v>6885</v>
      </c>
    </row>
    <row r="6886" spans="73:73" x14ac:dyDescent="0.45">
      <c r="BU6886">
        <f>ROW()</f>
        <v>6886</v>
      </c>
    </row>
    <row r="6887" spans="73:73" x14ac:dyDescent="0.45">
      <c r="BU6887">
        <f>ROW()</f>
        <v>6887</v>
      </c>
    </row>
    <row r="6888" spans="73:73" x14ac:dyDescent="0.45">
      <c r="BU6888">
        <f>ROW()</f>
        <v>6888</v>
      </c>
    </row>
    <row r="6889" spans="73:73" x14ac:dyDescent="0.45">
      <c r="BU6889">
        <f>ROW()</f>
        <v>6889</v>
      </c>
    </row>
    <row r="6890" spans="73:73" x14ac:dyDescent="0.45">
      <c r="BU6890">
        <f>ROW()</f>
        <v>6890</v>
      </c>
    </row>
    <row r="6891" spans="73:73" x14ac:dyDescent="0.45">
      <c r="BU6891">
        <f>ROW()</f>
        <v>6891</v>
      </c>
    </row>
    <row r="6892" spans="73:73" x14ac:dyDescent="0.45">
      <c r="BU6892">
        <f>ROW()</f>
        <v>6892</v>
      </c>
    </row>
    <row r="6893" spans="73:73" x14ac:dyDescent="0.45">
      <c r="BU6893">
        <f>ROW()</f>
        <v>6893</v>
      </c>
    </row>
    <row r="6894" spans="73:73" x14ac:dyDescent="0.45">
      <c r="BU6894">
        <f>ROW()</f>
        <v>6894</v>
      </c>
    </row>
    <row r="6895" spans="73:73" x14ac:dyDescent="0.45">
      <c r="BU6895">
        <f>ROW()</f>
        <v>6895</v>
      </c>
    </row>
    <row r="6896" spans="73:73" x14ac:dyDescent="0.45">
      <c r="BU6896">
        <f>ROW()</f>
        <v>6896</v>
      </c>
    </row>
    <row r="6897" spans="73:73" x14ac:dyDescent="0.45">
      <c r="BU6897">
        <f>ROW()</f>
        <v>6897</v>
      </c>
    </row>
    <row r="6898" spans="73:73" x14ac:dyDescent="0.45">
      <c r="BU6898">
        <f>ROW()</f>
        <v>6898</v>
      </c>
    </row>
    <row r="6899" spans="73:73" x14ac:dyDescent="0.45">
      <c r="BU6899">
        <f>ROW()</f>
        <v>6899</v>
      </c>
    </row>
    <row r="6900" spans="73:73" x14ac:dyDescent="0.45">
      <c r="BU6900">
        <f>ROW()</f>
        <v>6900</v>
      </c>
    </row>
    <row r="6901" spans="73:73" x14ac:dyDescent="0.45">
      <c r="BU6901">
        <f>ROW()</f>
        <v>6901</v>
      </c>
    </row>
    <row r="6902" spans="73:73" x14ac:dyDescent="0.45">
      <c r="BU6902">
        <f>ROW()</f>
        <v>6902</v>
      </c>
    </row>
    <row r="6903" spans="73:73" x14ac:dyDescent="0.45">
      <c r="BU6903">
        <f>ROW()</f>
        <v>6903</v>
      </c>
    </row>
    <row r="6904" spans="73:73" x14ac:dyDescent="0.45">
      <c r="BU6904">
        <f>ROW()</f>
        <v>6904</v>
      </c>
    </row>
    <row r="6905" spans="73:73" x14ac:dyDescent="0.45">
      <c r="BU6905">
        <f>ROW()</f>
        <v>6905</v>
      </c>
    </row>
    <row r="6906" spans="73:73" x14ac:dyDescent="0.45">
      <c r="BU6906">
        <f>ROW()</f>
        <v>6906</v>
      </c>
    </row>
    <row r="6907" spans="73:73" x14ac:dyDescent="0.45">
      <c r="BU6907">
        <f>ROW()</f>
        <v>6907</v>
      </c>
    </row>
    <row r="6908" spans="73:73" x14ac:dyDescent="0.45">
      <c r="BU6908">
        <f>ROW()</f>
        <v>6908</v>
      </c>
    </row>
    <row r="6909" spans="73:73" x14ac:dyDescent="0.45">
      <c r="BU6909">
        <f>ROW()</f>
        <v>6909</v>
      </c>
    </row>
    <row r="6910" spans="73:73" x14ac:dyDescent="0.45">
      <c r="BU6910">
        <f>ROW()</f>
        <v>6910</v>
      </c>
    </row>
    <row r="6911" spans="73:73" x14ac:dyDescent="0.45">
      <c r="BU6911">
        <f>ROW()</f>
        <v>6911</v>
      </c>
    </row>
    <row r="6912" spans="73:73" x14ac:dyDescent="0.45">
      <c r="BU6912">
        <f>ROW()</f>
        <v>6912</v>
      </c>
    </row>
    <row r="6913" spans="73:73" x14ac:dyDescent="0.45">
      <c r="BU6913">
        <f>ROW()</f>
        <v>6913</v>
      </c>
    </row>
    <row r="6914" spans="73:73" x14ac:dyDescent="0.45">
      <c r="BU6914">
        <f>ROW()</f>
        <v>6914</v>
      </c>
    </row>
    <row r="6915" spans="73:73" x14ac:dyDescent="0.45">
      <c r="BU6915">
        <f>ROW()</f>
        <v>6915</v>
      </c>
    </row>
    <row r="6916" spans="73:73" x14ac:dyDescent="0.45">
      <c r="BU6916">
        <f>ROW()</f>
        <v>6916</v>
      </c>
    </row>
    <row r="6917" spans="73:73" x14ac:dyDescent="0.45">
      <c r="BU6917">
        <f>ROW()</f>
        <v>6917</v>
      </c>
    </row>
    <row r="6918" spans="73:73" x14ac:dyDescent="0.45">
      <c r="BU6918">
        <f>ROW()</f>
        <v>6918</v>
      </c>
    </row>
    <row r="6919" spans="73:73" x14ac:dyDescent="0.45">
      <c r="BU6919">
        <f>ROW()</f>
        <v>6919</v>
      </c>
    </row>
    <row r="6920" spans="73:73" x14ac:dyDescent="0.45">
      <c r="BU6920">
        <f>ROW()</f>
        <v>6920</v>
      </c>
    </row>
    <row r="6921" spans="73:73" x14ac:dyDescent="0.45">
      <c r="BU6921">
        <f>ROW()</f>
        <v>6921</v>
      </c>
    </row>
    <row r="6922" spans="73:73" x14ac:dyDescent="0.45">
      <c r="BU6922">
        <f>ROW()</f>
        <v>6922</v>
      </c>
    </row>
    <row r="6923" spans="73:73" x14ac:dyDescent="0.45">
      <c r="BU6923">
        <f>ROW()</f>
        <v>6923</v>
      </c>
    </row>
    <row r="6924" spans="73:73" x14ac:dyDescent="0.45">
      <c r="BU6924">
        <f>ROW()</f>
        <v>6924</v>
      </c>
    </row>
    <row r="6925" spans="73:73" x14ac:dyDescent="0.45">
      <c r="BU6925">
        <f>ROW()</f>
        <v>6925</v>
      </c>
    </row>
    <row r="6926" spans="73:73" x14ac:dyDescent="0.45">
      <c r="BU6926">
        <f>ROW()</f>
        <v>6926</v>
      </c>
    </row>
    <row r="6927" spans="73:73" x14ac:dyDescent="0.45">
      <c r="BU6927">
        <f>ROW()</f>
        <v>6927</v>
      </c>
    </row>
    <row r="6928" spans="73:73" x14ac:dyDescent="0.45">
      <c r="BU6928">
        <f>ROW()</f>
        <v>6928</v>
      </c>
    </row>
    <row r="6929" spans="73:73" x14ac:dyDescent="0.45">
      <c r="BU6929">
        <f>ROW()</f>
        <v>6929</v>
      </c>
    </row>
    <row r="6930" spans="73:73" x14ac:dyDescent="0.45">
      <c r="BU6930">
        <f>ROW()</f>
        <v>6930</v>
      </c>
    </row>
    <row r="6931" spans="73:73" x14ac:dyDescent="0.45">
      <c r="BU6931">
        <f>ROW()</f>
        <v>6931</v>
      </c>
    </row>
    <row r="6932" spans="73:73" x14ac:dyDescent="0.45">
      <c r="BU6932">
        <f>ROW()</f>
        <v>6932</v>
      </c>
    </row>
    <row r="6933" spans="73:73" x14ac:dyDescent="0.45">
      <c r="BU6933">
        <f>ROW()</f>
        <v>6933</v>
      </c>
    </row>
    <row r="6934" spans="73:73" x14ac:dyDescent="0.45">
      <c r="BU6934">
        <f>ROW()</f>
        <v>6934</v>
      </c>
    </row>
    <row r="6935" spans="73:73" x14ac:dyDescent="0.45">
      <c r="BU6935">
        <f>ROW()</f>
        <v>6935</v>
      </c>
    </row>
    <row r="6936" spans="73:73" x14ac:dyDescent="0.45">
      <c r="BU6936">
        <f>ROW()</f>
        <v>6936</v>
      </c>
    </row>
    <row r="6937" spans="73:73" x14ac:dyDescent="0.45">
      <c r="BU6937">
        <f>ROW()</f>
        <v>6937</v>
      </c>
    </row>
    <row r="6938" spans="73:73" x14ac:dyDescent="0.45">
      <c r="BU6938">
        <f>ROW()</f>
        <v>6938</v>
      </c>
    </row>
    <row r="6939" spans="73:73" x14ac:dyDescent="0.45">
      <c r="BU6939">
        <f>ROW()</f>
        <v>6939</v>
      </c>
    </row>
    <row r="6940" spans="73:73" x14ac:dyDescent="0.45">
      <c r="BU6940">
        <f>ROW()</f>
        <v>6940</v>
      </c>
    </row>
    <row r="6941" spans="73:73" x14ac:dyDescent="0.45">
      <c r="BU6941">
        <f>ROW()</f>
        <v>6941</v>
      </c>
    </row>
    <row r="6942" spans="73:73" x14ac:dyDescent="0.45">
      <c r="BU6942">
        <f>ROW()</f>
        <v>6942</v>
      </c>
    </row>
    <row r="6943" spans="73:73" x14ac:dyDescent="0.45">
      <c r="BU6943">
        <f>ROW()</f>
        <v>6943</v>
      </c>
    </row>
    <row r="6944" spans="73:73" x14ac:dyDescent="0.45">
      <c r="BU6944">
        <f>ROW()</f>
        <v>6944</v>
      </c>
    </row>
    <row r="6945" spans="73:73" x14ac:dyDescent="0.45">
      <c r="BU6945">
        <f>ROW()</f>
        <v>6945</v>
      </c>
    </row>
    <row r="6946" spans="73:73" x14ac:dyDescent="0.45">
      <c r="BU6946">
        <f>ROW()</f>
        <v>6946</v>
      </c>
    </row>
    <row r="6947" spans="73:73" x14ac:dyDescent="0.45">
      <c r="BU6947">
        <f>ROW()</f>
        <v>6947</v>
      </c>
    </row>
    <row r="6948" spans="73:73" x14ac:dyDescent="0.45">
      <c r="BU6948">
        <f>ROW()</f>
        <v>6948</v>
      </c>
    </row>
    <row r="6949" spans="73:73" x14ac:dyDescent="0.45">
      <c r="BU6949">
        <f>ROW()</f>
        <v>6949</v>
      </c>
    </row>
    <row r="6950" spans="73:73" x14ac:dyDescent="0.45">
      <c r="BU6950">
        <f>ROW()</f>
        <v>6950</v>
      </c>
    </row>
    <row r="6951" spans="73:73" x14ac:dyDescent="0.45">
      <c r="BU6951">
        <f>ROW()</f>
        <v>6951</v>
      </c>
    </row>
    <row r="6952" spans="73:73" x14ac:dyDescent="0.45">
      <c r="BU6952">
        <f>ROW()</f>
        <v>6952</v>
      </c>
    </row>
    <row r="6953" spans="73:73" x14ac:dyDescent="0.45">
      <c r="BU6953">
        <f>ROW()</f>
        <v>6953</v>
      </c>
    </row>
    <row r="6954" spans="73:73" x14ac:dyDescent="0.45">
      <c r="BU6954">
        <f>ROW()</f>
        <v>6954</v>
      </c>
    </row>
    <row r="6955" spans="73:73" x14ac:dyDescent="0.45">
      <c r="BU6955">
        <f>ROW()</f>
        <v>6955</v>
      </c>
    </row>
    <row r="6956" spans="73:73" x14ac:dyDescent="0.45">
      <c r="BU6956">
        <f>ROW()</f>
        <v>6956</v>
      </c>
    </row>
    <row r="6957" spans="73:73" x14ac:dyDescent="0.45">
      <c r="BU6957">
        <f>ROW()</f>
        <v>6957</v>
      </c>
    </row>
    <row r="6958" spans="73:73" x14ac:dyDescent="0.45">
      <c r="BU6958">
        <f>ROW()</f>
        <v>6958</v>
      </c>
    </row>
    <row r="6959" spans="73:73" x14ac:dyDescent="0.45">
      <c r="BU6959">
        <f>ROW()</f>
        <v>6959</v>
      </c>
    </row>
    <row r="6960" spans="73:73" x14ac:dyDescent="0.45">
      <c r="BU6960">
        <f>ROW()</f>
        <v>6960</v>
      </c>
    </row>
    <row r="6961" spans="73:73" x14ac:dyDescent="0.45">
      <c r="BU6961">
        <f>ROW()</f>
        <v>6961</v>
      </c>
    </row>
    <row r="6962" spans="73:73" x14ac:dyDescent="0.45">
      <c r="BU6962">
        <f>ROW()</f>
        <v>6962</v>
      </c>
    </row>
    <row r="6963" spans="73:73" x14ac:dyDescent="0.45">
      <c r="BU6963">
        <f>ROW()</f>
        <v>6963</v>
      </c>
    </row>
    <row r="6964" spans="73:73" x14ac:dyDescent="0.45">
      <c r="BU6964">
        <f>ROW()</f>
        <v>6964</v>
      </c>
    </row>
    <row r="6965" spans="73:73" x14ac:dyDescent="0.45">
      <c r="BU6965">
        <f>ROW()</f>
        <v>6965</v>
      </c>
    </row>
    <row r="6966" spans="73:73" x14ac:dyDescent="0.45">
      <c r="BU6966">
        <f>ROW()</f>
        <v>6966</v>
      </c>
    </row>
    <row r="6967" spans="73:73" x14ac:dyDescent="0.45">
      <c r="BU6967">
        <f>ROW()</f>
        <v>6967</v>
      </c>
    </row>
    <row r="6968" spans="73:73" x14ac:dyDescent="0.45">
      <c r="BU6968">
        <f>ROW()</f>
        <v>6968</v>
      </c>
    </row>
    <row r="6969" spans="73:73" x14ac:dyDescent="0.45">
      <c r="BU6969">
        <f>ROW()</f>
        <v>6969</v>
      </c>
    </row>
    <row r="6970" spans="73:73" x14ac:dyDescent="0.45">
      <c r="BU6970">
        <f>ROW()</f>
        <v>6970</v>
      </c>
    </row>
    <row r="6971" spans="73:73" x14ac:dyDescent="0.45">
      <c r="BU6971">
        <f>ROW()</f>
        <v>6971</v>
      </c>
    </row>
    <row r="6972" spans="73:73" x14ac:dyDescent="0.45">
      <c r="BU6972">
        <f>ROW()</f>
        <v>6972</v>
      </c>
    </row>
    <row r="6973" spans="73:73" x14ac:dyDescent="0.45">
      <c r="BU6973">
        <f>ROW()</f>
        <v>6973</v>
      </c>
    </row>
    <row r="6974" spans="73:73" x14ac:dyDescent="0.45">
      <c r="BU6974">
        <f>ROW()</f>
        <v>6974</v>
      </c>
    </row>
    <row r="6975" spans="73:73" x14ac:dyDescent="0.45">
      <c r="BU6975">
        <f>ROW()</f>
        <v>6975</v>
      </c>
    </row>
    <row r="6976" spans="73:73" x14ac:dyDescent="0.45">
      <c r="BU6976">
        <f>ROW()</f>
        <v>6976</v>
      </c>
    </row>
    <row r="6977" spans="73:73" x14ac:dyDescent="0.45">
      <c r="BU6977">
        <f>ROW()</f>
        <v>6977</v>
      </c>
    </row>
    <row r="6978" spans="73:73" x14ac:dyDescent="0.45">
      <c r="BU6978">
        <f>ROW()</f>
        <v>6978</v>
      </c>
    </row>
    <row r="6979" spans="73:73" x14ac:dyDescent="0.45">
      <c r="BU6979">
        <f>ROW()</f>
        <v>6979</v>
      </c>
    </row>
    <row r="6980" spans="73:73" x14ac:dyDescent="0.45">
      <c r="BU6980">
        <f>ROW()</f>
        <v>6980</v>
      </c>
    </row>
    <row r="6981" spans="73:73" x14ac:dyDescent="0.45">
      <c r="BU6981">
        <f>ROW()</f>
        <v>6981</v>
      </c>
    </row>
    <row r="6982" spans="73:73" x14ac:dyDescent="0.45">
      <c r="BU6982">
        <f>ROW()</f>
        <v>6982</v>
      </c>
    </row>
    <row r="6983" spans="73:73" x14ac:dyDescent="0.45">
      <c r="BU6983">
        <f>ROW()</f>
        <v>6983</v>
      </c>
    </row>
    <row r="6984" spans="73:73" x14ac:dyDescent="0.45">
      <c r="BU6984">
        <f>ROW()</f>
        <v>6984</v>
      </c>
    </row>
    <row r="6985" spans="73:73" x14ac:dyDescent="0.45">
      <c r="BU6985">
        <f>ROW()</f>
        <v>6985</v>
      </c>
    </row>
    <row r="6986" spans="73:73" x14ac:dyDescent="0.45">
      <c r="BU6986">
        <f>ROW()</f>
        <v>6986</v>
      </c>
    </row>
    <row r="6987" spans="73:73" x14ac:dyDescent="0.45">
      <c r="BU6987">
        <f>ROW()</f>
        <v>6987</v>
      </c>
    </row>
    <row r="6988" spans="73:73" x14ac:dyDescent="0.45">
      <c r="BU6988">
        <f>ROW()</f>
        <v>6988</v>
      </c>
    </row>
    <row r="6989" spans="73:73" x14ac:dyDescent="0.45">
      <c r="BU6989">
        <f>ROW()</f>
        <v>6989</v>
      </c>
    </row>
    <row r="6990" spans="73:73" x14ac:dyDescent="0.45">
      <c r="BU6990">
        <f>ROW()</f>
        <v>6990</v>
      </c>
    </row>
    <row r="6991" spans="73:73" x14ac:dyDescent="0.45">
      <c r="BU6991">
        <f>ROW()</f>
        <v>6991</v>
      </c>
    </row>
    <row r="6992" spans="73:73" x14ac:dyDescent="0.45">
      <c r="BU6992">
        <f>ROW()</f>
        <v>6992</v>
      </c>
    </row>
    <row r="6993" spans="73:73" x14ac:dyDescent="0.45">
      <c r="BU6993">
        <f>ROW()</f>
        <v>6993</v>
      </c>
    </row>
    <row r="6994" spans="73:73" x14ac:dyDescent="0.45">
      <c r="BU6994">
        <f>ROW()</f>
        <v>6994</v>
      </c>
    </row>
    <row r="6995" spans="73:73" x14ac:dyDescent="0.45">
      <c r="BU6995">
        <f>ROW()</f>
        <v>6995</v>
      </c>
    </row>
    <row r="6996" spans="73:73" x14ac:dyDescent="0.45">
      <c r="BU6996">
        <f>ROW()</f>
        <v>6996</v>
      </c>
    </row>
    <row r="6997" spans="73:73" x14ac:dyDescent="0.45">
      <c r="BU6997">
        <f>ROW()</f>
        <v>6997</v>
      </c>
    </row>
    <row r="6998" spans="73:73" x14ac:dyDescent="0.45">
      <c r="BU6998">
        <f>ROW()</f>
        <v>6998</v>
      </c>
    </row>
    <row r="6999" spans="73:73" x14ac:dyDescent="0.45">
      <c r="BU6999">
        <f>ROW()</f>
        <v>6999</v>
      </c>
    </row>
    <row r="7000" spans="73:73" x14ac:dyDescent="0.45">
      <c r="BU7000">
        <f>ROW()</f>
        <v>7000</v>
      </c>
    </row>
    <row r="7001" spans="73:73" x14ac:dyDescent="0.45">
      <c r="BU7001">
        <f>ROW()</f>
        <v>7001</v>
      </c>
    </row>
    <row r="7002" spans="73:73" x14ac:dyDescent="0.45">
      <c r="BU7002">
        <f>ROW()</f>
        <v>7002</v>
      </c>
    </row>
    <row r="7003" spans="73:73" x14ac:dyDescent="0.45">
      <c r="BU7003">
        <f>ROW()</f>
        <v>7003</v>
      </c>
    </row>
    <row r="7004" spans="73:73" x14ac:dyDescent="0.45">
      <c r="BU7004">
        <f>ROW()</f>
        <v>7004</v>
      </c>
    </row>
    <row r="7005" spans="73:73" x14ac:dyDescent="0.45">
      <c r="BU7005">
        <f>ROW()</f>
        <v>7005</v>
      </c>
    </row>
    <row r="7006" spans="73:73" x14ac:dyDescent="0.45">
      <c r="BU7006">
        <f>ROW()</f>
        <v>7006</v>
      </c>
    </row>
    <row r="7007" spans="73:73" x14ac:dyDescent="0.45">
      <c r="BU7007">
        <f>ROW()</f>
        <v>7007</v>
      </c>
    </row>
    <row r="7008" spans="73:73" x14ac:dyDescent="0.45">
      <c r="BU7008">
        <f>ROW()</f>
        <v>7008</v>
      </c>
    </row>
    <row r="7009" spans="73:73" x14ac:dyDescent="0.45">
      <c r="BU7009">
        <f>ROW()</f>
        <v>7009</v>
      </c>
    </row>
    <row r="7010" spans="73:73" x14ac:dyDescent="0.45">
      <c r="BU7010">
        <f>ROW()</f>
        <v>7010</v>
      </c>
    </row>
    <row r="7011" spans="73:73" x14ac:dyDescent="0.45">
      <c r="BU7011">
        <f>ROW()</f>
        <v>7011</v>
      </c>
    </row>
    <row r="7012" spans="73:73" x14ac:dyDescent="0.45">
      <c r="BU7012">
        <f>ROW()</f>
        <v>7012</v>
      </c>
    </row>
    <row r="7013" spans="73:73" x14ac:dyDescent="0.45">
      <c r="BU7013">
        <f>ROW()</f>
        <v>7013</v>
      </c>
    </row>
    <row r="7014" spans="73:73" x14ac:dyDescent="0.45">
      <c r="BU7014">
        <f>ROW()</f>
        <v>7014</v>
      </c>
    </row>
    <row r="7015" spans="73:73" x14ac:dyDescent="0.45">
      <c r="BU7015">
        <f>ROW()</f>
        <v>7015</v>
      </c>
    </row>
    <row r="7016" spans="73:73" x14ac:dyDescent="0.45">
      <c r="BU7016">
        <f>ROW()</f>
        <v>7016</v>
      </c>
    </row>
    <row r="7017" spans="73:73" x14ac:dyDescent="0.45">
      <c r="BU7017">
        <f>ROW()</f>
        <v>7017</v>
      </c>
    </row>
    <row r="7018" spans="73:73" x14ac:dyDescent="0.45">
      <c r="BU7018">
        <f>ROW()</f>
        <v>7018</v>
      </c>
    </row>
    <row r="7019" spans="73:73" x14ac:dyDescent="0.45">
      <c r="BU7019">
        <f>ROW()</f>
        <v>7019</v>
      </c>
    </row>
    <row r="7020" spans="73:73" x14ac:dyDescent="0.45">
      <c r="BU7020">
        <f>ROW()</f>
        <v>7020</v>
      </c>
    </row>
    <row r="7021" spans="73:73" x14ac:dyDescent="0.45">
      <c r="BU7021">
        <f>ROW()</f>
        <v>7021</v>
      </c>
    </row>
    <row r="7022" spans="73:73" x14ac:dyDescent="0.45">
      <c r="BU7022">
        <f>ROW()</f>
        <v>7022</v>
      </c>
    </row>
    <row r="7023" spans="73:73" x14ac:dyDescent="0.45">
      <c r="BU7023">
        <f>ROW()</f>
        <v>7023</v>
      </c>
    </row>
    <row r="7024" spans="73:73" x14ac:dyDescent="0.45">
      <c r="BU7024">
        <f>ROW()</f>
        <v>7024</v>
      </c>
    </row>
    <row r="7025" spans="73:73" x14ac:dyDescent="0.45">
      <c r="BU7025">
        <f>ROW()</f>
        <v>7025</v>
      </c>
    </row>
    <row r="7026" spans="73:73" x14ac:dyDescent="0.45">
      <c r="BU7026">
        <f>ROW()</f>
        <v>7026</v>
      </c>
    </row>
    <row r="7027" spans="73:73" x14ac:dyDescent="0.45">
      <c r="BU7027">
        <f>ROW()</f>
        <v>7027</v>
      </c>
    </row>
    <row r="7028" spans="73:73" x14ac:dyDescent="0.45">
      <c r="BU7028">
        <f>ROW()</f>
        <v>7028</v>
      </c>
    </row>
    <row r="7029" spans="73:73" x14ac:dyDescent="0.45">
      <c r="BU7029">
        <f>ROW()</f>
        <v>7029</v>
      </c>
    </row>
    <row r="7030" spans="73:73" x14ac:dyDescent="0.45">
      <c r="BU7030">
        <f>ROW()</f>
        <v>7030</v>
      </c>
    </row>
    <row r="7031" spans="73:73" x14ac:dyDescent="0.45">
      <c r="BU7031">
        <f>ROW()</f>
        <v>7031</v>
      </c>
    </row>
    <row r="7032" spans="73:73" x14ac:dyDescent="0.45">
      <c r="BU7032">
        <f>ROW()</f>
        <v>7032</v>
      </c>
    </row>
    <row r="7033" spans="73:73" x14ac:dyDescent="0.45">
      <c r="BU7033">
        <f>ROW()</f>
        <v>7033</v>
      </c>
    </row>
    <row r="7034" spans="73:73" x14ac:dyDescent="0.45">
      <c r="BU7034">
        <f>ROW()</f>
        <v>7034</v>
      </c>
    </row>
    <row r="7035" spans="73:73" x14ac:dyDescent="0.45">
      <c r="BU7035">
        <f>ROW()</f>
        <v>7035</v>
      </c>
    </row>
    <row r="7036" spans="73:73" x14ac:dyDescent="0.45">
      <c r="BU7036">
        <f>ROW()</f>
        <v>7036</v>
      </c>
    </row>
    <row r="7037" spans="73:73" x14ac:dyDescent="0.45">
      <c r="BU7037">
        <f>ROW()</f>
        <v>7037</v>
      </c>
    </row>
    <row r="7038" spans="73:73" x14ac:dyDescent="0.45">
      <c r="BU7038">
        <f>ROW()</f>
        <v>7038</v>
      </c>
    </row>
    <row r="7039" spans="73:73" x14ac:dyDescent="0.45">
      <c r="BU7039">
        <f>ROW()</f>
        <v>7039</v>
      </c>
    </row>
    <row r="7040" spans="73:73" x14ac:dyDescent="0.45">
      <c r="BU7040">
        <f>ROW()</f>
        <v>7040</v>
      </c>
    </row>
    <row r="7041" spans="73:73" x14ac:dyDescent="0.45">
      <c r="BU7041">
        <f>ROW()</f>
        <v>7041</v>
      </c>
    </row>
    <row r="7042" spans="73:73" x14ac:dyDescent="0.45">
      <c r="BU7042">
        <f>ROW()</f>
        <v>7042</v>
      </c>
    </row>
    <row r="7043" spans="73:73" x14ac:dyDescent="0.45">
      <c r="BU7043">
        <f>ROW()</f>
        <v>7043</v>
      </c>
    </row>
    <row r="7044" spans="73:73" x14ac:dyDescent="0.45">
      <c r="BU7044">
        <f>ROW()</f>
        <v>7044</v>
      </c>
    </row>
    <row r="7045" spans="73:73" x14ac:dyDescent="0.45">
      <c r="BU7045">
        <f>ROW()</f>
        <v>7045</v>
      </c>
    </row>
    <row r="7046" spans="73:73" x14ac:dyDescent="0.45">
      <c r="BU7046">
        <f>ROW()</f>
        <v>7046</v>
      </c>
    </row>
    <row r="7047" spans="73:73" x14ac:dyDescent="0.45">
      <c r="BU7047">
        <f>ROW()</f>
        <v>7047</v>
      </c>
    </row>
    <row r="7048" spans="73:73" x14ac:dyDescent="0.45">
      <c r="BU7048">
        <f>ROW()</f>
        <v>7048</v>
      </c>
    </row>
    <row r="7049" spans="73:73" x14ac:dyDescent="0.45">
      <c r="BU7049">
        <f>ROW()</f>
        <v>7049</v>
      </c>
    </row>
    <row r="7050" spans="73:73" x14ac:dyDescent="0.45">
      <c r="BU7050">
        <f>ROW()</f>
        <v>7050</v>
      </c>
    </row>
    <row r="7051" spans="73:73" x14ac:dyDescent="0.45">
      <c r="BU7051">
        <f>ROW()</f>
        <v>7051</v>
      </c>
    </row>
    <row r="7052" spans="73:73" x14ac:dyDescent="0.45">
      <c r="BU7052">
        <f>ROW()</f>
        <v>7052</v>
      </c>
    </row>
    <row r="7053" spans="73:73" x14ac:dyDescent="0.45">
      <c r="BU7053">
        <f>ROW()</f>
        <v>7053</v>
      </c>
    </row>
    <row r="7054" spans="73:73" x14ac:dyDescent="0.45">
      <c r="BU7054">
        <f>ROW()</f>
        <v>7054</v>
      </c>
    </row>
    <row r="7055" spans="73:73" x14ac:dyDescent="0.45">
      <c r="BU7055">
        <f>ROW()</f>
        <v>7055</v>
      </c>
    </row>
    <row r="7056" spans="73:73" x14ac:dyDescent="0.45">
      <c r="BU7056">
        <f>ROW()</f>
        <v>7056</v>
      </c>
    </row>
    <row r="7057" spans="73:73" x14ac:dyDescent="0.45">
      <c r="BU7057">
        <f>ROW()</f>
        <v>7057</v>
      </c>
    </row>
    <row r="7058" spans="73:73" x14ac:dyDescent="0.45">
      <c r="BU7058">
        <f>ROW()</f>
        <v>7058</v>
      </c>
    </row>
    <row r="7059" spans="73:73" x14ac:dyDescent="0.45">
      <c r="BU7059">
        <f>ROW()</f>
        <v>7059</v>
      </c>
    </row>
    <row r="7060" spans="73:73" x14ac:dyDescent="0.45">
      <c r="BU7060">
        <f>ROW()</f>
        <v>7060</v>
      </c>
    </row>
    <row r="7061" spans="73:73" x14ac:dyDescent="0.45">
      <c r="BU7061">
        <f>ROW()</f>
        <v>7061</v>
      </c>
    </row>
    <row r="7062" spans="73:73" x14ac:dyDescent="0.45">
      <c r="BU7062">
        <f>ROW()</f>
        <v>7062</v>
      </c>
    </row>
    <row r="7063" spans="73:73" x14ac:dyDescent="0.45">
      <c r="BU7063">
        <f>ROW()</f>
        <v>7063</v>
      </c>
    </row>
    <row r="7064" spans="73:73" x14ac:dyDescent="0.45">
      <c r="BU7064">
        <f>ROW()</f>
        <v>7064</v>
      </c>
    </row>
    <row r="7065" spans="73:73" x14ac:dyDescent="0.45">
      <c r="BU7065">
        <f>ROW()</f>
        <v>7065</v>
      </c>
    </row>
    <row r="7066" spans="73:73" x14ac:dyDescent="0.45">
      <c r="BU7066">
        <f>ROW()</f>
        <v>7066</v>
      </c>
    </row>
    <row r="7067" spans="73:73" x14ac:dyDescent="0.45">
      <c r="BU7067">
        <f>ROW()</f>
        <v>7067</v>
      </c>
    </row>
    <row r="7068" spans="73:73" x14ac:dyDescent="0.45">
      <c r="BU7068">
        <f>ROW()</f>
        <v>7068</v>
      </c>
    </row>
    <row r="7069" spans="73:73" x14ac:dyDescent="0.45">
      <c r="BU7069">
        <f>ROW()</f>
        <v>7069</v>
      </c>
    </row>
    <row r="7070" spans="73:73" x14ac:dyDescent="0.45">
      <c r="BU7070">
        <f>ROW()</f>
        <v>7070</v>
      </c>
    </row>
    <row r="7071" spans="73:73" x14ac:dyDescent="0.45">
      <c r="BU7071">
        <f>ROW()</f>
        <v>7071</v>
      </c>
    </row>
    <row r="7072" spans="73:73" x14ac:dyDescent="0.45">
      <c r="BU7072">
        <f>ROW()</f>
        <v>7072</v>
      </c>
    </row>
    <row r="7073" spans="73:73" x14ac:dyDescent="0.45">
      <c r="BU7073">
        <f>ROW()</f>
        <v>7073</v>
      </c>
    </row>
    <row r="7074" spans="73:73" x14ac:dyDescent="0.45">
      <c r="BU7074">
        <f>ROW()</f>
        <v>7074</v>
      </c>
    </row>
    <row r="7075" spans="73:73" x14ac:dyDescent="0.45">
      <c r="BU7075">
        <f>ROW()</f>
        <v>7075</v>
      </c>
    </row>
    <row r="7076" spans="73:73" x14ac:dyDescent="0.45">
      <c r="BU7076">
        <f>ROW()</f>
        <v>7076</v>
      </c>
    </row>
    <row r="7077" spans="73:73" x14ac:dyDescent="0.45">
      <c r="BU7077">
        <f>ROW()</f>
        <v>7077</v>
      </c>
    </row>
    <row r="7078" spans="73:73" x14ac:dyDescent="0.45">
      <c r="BU7078">
        <f>ROW()</f>
        <v>7078</v>
      </c>
    </row>
    <row r="7079" spans="73:73" x14ac:dyDescent="0.45">
      <c r="BU7079">
        <f>ROW()</f>
        <v>7079</v>
      </c>
    </row>
    <row r="7080" spans="73:73" x14ac:dyDescent="0.45">
      <c r="BU7080">
        <f>ROW()</f>
        <v>7080</v>
      </c>
    </row>
    <row r="7081" spans="73:73" x14ac:dyDescent="0.45">
      <c r="BU7081">
        <f>ROW()</f>
        <v>7081</v>
      </c>
    </row>
    <row r="7082" spans="73:73" x14ac:dyDescent="0.45">
      <c r="BU7082">
        <f>ROW()</f>
        <v>7082</v>
      </c>
    </row>
    <row r="7083" spans="73:73" x14ac:dyDescent="0.45">
      <c r="BU7083">
        <f>ROW()</f>
        <v>7083</v>
      </c>
    </row>
    <row r="7084" spans="73:73" x14ac:dyDescent="0.45">
      <c r="BU7084">
        <f>ROW()</f>
        <v>7084</v>
      </c>
    </row>
    <row r="7085" spans="73:73" x14ac:dyDescent="0.45">
      <c r="BU7085">
        <f>ROW()</f>
        <v>7085</v>
      </c>
    </row>
    <row r="7086" spans="73:73" x14ac:dyDescent="0.45">
      <c r="BU7086">
        <f>ROW()</f>
        <v>7086</v>
      </c>
    </row>
    <row r="7087" spans="73:73" x14ac:dyDescent="0.45">
      <c r="BU7087">
        <f>ROW()</f>
        <v>7087</v>
      </c>
    </row>
    <row r="7088" spans="73:73" x14ac:dyDescent="0.45">
      <c r="BU7088">
        <f>ROW()</f>
        <v>7088</v>
      </c>
    </row>
    <row r="7089" spans="73:73" x14ac:dyDescent="0.45">
      <c r="BU7089">
        <f>ROW()</f>
        <v>7089</v>
      </c>
    </row>
    <row r="7090" spans="73:73" x14ac:dyDescent="0.45">
      <c r="BU7090">
        <f>ROW()</f>
        <v>7090</v>
      </c>
    </row>
    <row r="7091" spans="73:73" x14ac:dyDescent="0.45">
      <c r="BU7091">
        <f>ROW()</f>
        <v>7091</v>
      </c>
    </row>
    <row r="7092" spans="73:73" x14ac:dyDescent="0.45">
      <c r="BU7092">
        <f>ROW()</f>
        <v>7092</v>
      </c>
    </row>
    <row r="7093" spans="73:73" x14ac:dyDescent="0.45">
      <c r="BU7093">
        <f>ROW()</f>
        <v>7093</v>
      </c>
    </row>
    <row r="7094" spans="73:73" x14ac:dyDescent="0.45">
      <c r="BU7094">
        <f>ROW()</f>
        <v>7094</v>
      </c>
    </row>
    <row r="7095" spans="73:73" x14ac:dyDescent="0.45">
      <c r="BU7095">
        <f>ROW()</f>
        <v>7095</v>
      </c>
    </row>
    <row r="7096" spans="73:73" x14ac:dyDescent="0.45">
      <c r="BU7096">
        <f>ROW()</f>
        <v>7096</v>
      </c>
    </row>
    <row r="7097" spans="73:73" x14ac:dyDescent="0.45">
      <c r="BU7097">
        <f>ROW()</f>
        <v>7097</v>
      </c>
    </row>
    <row r="7098" spans="73:73" x14ac:dyDescent="0.45">
      <c r="BU7098">
        <f>ROW()</f>
        <v>7098</v>
      </c>
    </row>
    <row r="7099" spans="73:73" x14ac:dyDescent="0.45">
      <c r="BU7099">
        <f>ROW()</f>
        <v>7099</v>
      </c>
    </row>
    <row r="7100" spans="73:73" x14ac:dyDescent="0.45">
      <c r="BU7100">
        <f>ROW()</f>
        <v>7100</v>
      </c>
    </row>
    <row r="7101" spans="73:73" x14ac:dyDescent="0.45">
      <c r="BU7101">
        <f>ROW()</f>
        <v>7101</v>
      </c>
    </row>
    <row r="7102" spans="73:73" x14ac:dyDescent="0.45">
      <c r="BU7102">
        <f>ROW()</f>
        <v>7102</v>
      </c>
    </row>
    <row r="7103" spans="73:73" x14ac:dyDescent="0.45">
      <c r="BU7103">
        <f>ROW()</f>
        <v>7103</v>
      </c>
    </row>
    <row r="7104" spans="73:73" x14ac:dyDescent="0.45">
      <c r="BU7104">
        <f>ROW()</f>
        <v>7104</v>
      </c>
    </row>
    <row r="7105" spans="73:73" x14ac:dyDescent="0.45">
      <c r="BU7105">
        <f>ROW()</f>
        <v>7105</v>
      </c>
    </row>
    <row r="7106" spans="73:73" x14ac:dyDescent="0.45">
      <c r="BU7106">
        <f>ROW()</f>
        <v>7106</v>
      </c>
    </row>
    <row r="7107" spans="73:73" x14ac:dyDescent="0.45">
      <c r="BU7107">
        <f>ROW()</f>
        <v>7107</v>
      </c>
    </row>
    <row r="7108" spans="73:73" x14ac:dyDescent="0.45">
      <c r="BU7108">
        <f>ROW()</f>
        <v>7108</v>
      </c>
    </row>
    <row r="7109" spans="73:73" x14ac:dyDescent="0.45">
      <c r="BU7109">
        <f>ROW()</f>
        <v>7109</v>
      </c>
    </row>
    <row r="7110" spans="73:73" x14ac:dyDescent="0.45">
      <c r="BU7110">
        <f>ROW()</f>
        <v>7110</v>
      </c>
    </row>
    <row r="7111" spans="73:73" x14ac:dyDescent="0.45">
      <c r="BU7111">
        <f>ROW()</f>
        <v>7111</v>
      </c>
    </row>
    <row r="7112" spans="73:73" x14ac:dyDescent="0.45">
      <c r="BU7112">
        <f>ROW()</f>
        <v>7112</v>
      </c>
    </row>
    <row r="7113" spans="73:73" x14ac:dyDescent="0.45">
      <c r="BU7113">
        <f>ROW()</f>
        <v>7113</v>
      </c>
    </row>
    <row r="7114" spans="73:73" x14ac:dyDescent="0.45">
      <c r="BU7114">
        <f>ROW()</f>
        <v>7114</v>
      </c>
    </row>
    <row r="7115" spans="73:73" x14ac:dyDescent="0.45">
      <c r="BU7115">
        <f>ROW()</f>
        <v>7115</v>
      </c>
    </row>
    <row r="7116" spans="73:73" x14ac:dyDescent="0.45">
      <c r="BU7116">
        <f>ROW()</f>
        <v>7116</v>
      </c>
    </row>
    <row r="7117" spans="73:73" x14ac:dyDescent="0.45">
      <c r="BU7117">
        <f>ROW()</f>
        <v>7117</v>
      </c>
    </row>
    <row r="7118" spans="73:73" x14ac:dyDescent="0.45">
      <c r="BU7118">
        <f>ROW()</f>
        <v>7118</v>
      </c>
    </row>
    <row r="7119" spans="73:73" x14ac:dyDescent="0.45">
      <c r="BU7119">
        <f>ROW()</f>
        <v>7119</v>
      </c>
    </row>
    <row r="7120" spans="73:73" x14ac:dyDescent="0.45">
      <c r="BU7120">
        <f>ROW()</f>
        <v>7120</v>
      </c>
    </row>
    <row r="7121" spans="73:73" x14ac:dyDescent="0.45">
      <c r="BU7121">
        <f>ROW()</f>
        <v>7121</v>
      </c>
    </row>
    <row r="7122" spans="73:73" x14ac:dyDescent="0.45">
      <c r="BU7122">
        <f>ROW()</f>
        <v>7122</v>
      </c>
    </row>
    <row r="7123" spans="73:73" x14ac:dyDescent="0.45">
      <c r="BU7123">
        <f>ROW()</f>
        <v>7123</v>
      </c>
    </row>
    <row r="7124" spans="73:73" x14ac:dyDescent="0.45">
      <c r="BU7124">
        <f>ROW()</f>
        <v>7124</v>
      </c>
    </row>
    <row r="7125" spans="73:73" x14ac:dyDescent="0.45">
      <c r="BU7125">
        <f>ROW()</f>
        <v>7125</v>
      </c>
    </row>
    <row r="7126" spans="73:73" x14ac:dyDescent="0.45">
      <c r="BU7126">
        <f>ROW()</f>
        <v>7126</v>
      </c>
    </row>
    <row r="7127" spans="73:73" x14ac:dyDescent="0.45">
      <c r="BU7127">
        <f>ROW()</f>
        <v>7127</v>
      </c>
    </row>
    <row r="7128" spans="73:73" x14ac:dyDescent="0.45">
      <c r="BU7128">
        <f>ROW()</f>
        <v>7128</v>
      </c>
    </row>
    <row r="7129" spans="73:73" x14ac:dyDescent="0.45">
      <c r="BU7129">
        <f>ROW()</f>
        <v>7129</v>
      </c>
    </row>
    <row r="7130" spans="73:73" x14ac:dyDescent="0.45">
      <c r="BU7130">
        <f>ROW()</f>
        <v>7130</v>
      </c>
    </row>
    <row r="7131" spans="73:73" x14ac:dyDescent="0.45">
      <c r="BU7131">
        <f>ROW()</f>
        <v>7131</v>
      </c>
    </row>
    <row r="7132" spans="73:73" x14ac:dyDescent="0.45">
      <c r="BU7132">
        <f>ROW()</f>
        <v>7132</v>
      </c>
    </row>
    <row r="7133" spans="73:73" x14ac:dyDescent="0.45">
      <c r="BU7133">
        <f>ROW()</f>
        <v>7133</v>
      </c>
    </row>
    <row r="7134" spans="73:73" x14ac:dyDescent="0.45">
      <c r="BU7134">
        <f>ROW()</f>
        <v>7134</v>
      </c>
    </row>
    <row r="7135" spans="73:73" x14ac:dyDescent="0.45">
      <c r="BU7135">
        <f>ROW()</f>
        <v>7135</v>
      </c>
    </row>
    <row r="7136" spans="73:73" x14ac:dyDescent="0.45">
      <c r="BU7136">
        <f>ROW()</f>
        <v>7136</v>
      </c>
    </row>
    <row r="7137" spans="73:73" x14ac:dyDescent="0.45">
      <c r="BU7137">
        <f>ROW()</f>
        <v>7137</v>
      </c>
    </row>
    <row r="7138" spans="73:73" x14ac:dyDescent="0.45">
      <c r="BU7138">
        <f>ROW()</f>
        <v>7138</v>
      </c>
    </row>
    <row r="7139" spans="73:73" x14ac:dyDescent="0.45">
      <c r="BU7139">
        <f>ROW()</f>
        <v>7139</v>
      </c>
    </row>
    <row r="7140" spans="73:73" x14ac:dyDescent="0.45">
      <c r="BU7140">
        <f>ROW()</f>
        <v>7140</v>
      </c>
    </row>
    <row r="7141" spans="73:73" x14ac:dyDescent="0.45">
      <c r="BU7141">
        <f>ROW()</f>
        <v>7141</v>
      </c>
    </row>
    <row r="7142" spans="73:73" x14ac:dyDescent="0.45">
      <c r="BU7142">
        <f>ROW()</f>
        <v>7142</v>
      </c>
    </row>
    <row r="7143" spans="73:73" x14ac:dyDescent="0.45">
      <c r="BU7143">
        <f>ROW()</f>
        <v>7143</v>
      </c>
    </row>
    <row r="7144" spans="73:73" x14ac:dyDescent="0.45">
      <c r="BU7144">
        <f>ROW()</f>
        <v>7144</v>
      </c>
    </row>
    <row r="7145" spans="73:73" x14ac:dyDescent="0.45">
      <c r="BU7145">
        <f>ROW()</f>
        <v>7145</v>
      </c>
    </row>
    <row r="7146" spans="73:73" x14ac:dyDescent="0.45">
      <c r="BU7146">
        <f>ROW()</f>
        <v>7146</v>
      </c>
    </row>
    <row r="7147" spans="73:73" x14ac:dyDescent="0.45">
      <c r="BU7147">
        <f>ROW()</f>
        <v>7147</v>
      </c>
    </row>
    <row r="7148" spans="73:73" x14ac:dyDescent="0.45">
      <c r="BU7148">
        <f>ROW()</f>
        <v>7148</v>
      </c>
    </row>
    <row r="7149" spans="73:73" x14ac:dyDescent="0.45">
      <c r="BU7149">
        <f>ROW()</f>
        <v>7149</v>
      </c>
    </row>
    <row r="7150" spans="73:73" x14ac:dyDescent="0.45">
      <c r="BU7150">
        <f>ROW()</f>
        <v>7150</v>
      </c>
    </row>
    <row r="7151" spans="73:73" x14ac:dyDescent="0.45">
      <c r="BU7151">
        <f>ROW()</f>
        <v>7151</v>
      </c>
    </row>
    <row r="7152" spans="73:73" x14ac:dyDescent="0.45">
      <c r="BU7152">
        <f>ROW()</f>
        <v>7152</v>
      </c>
    </row>
    <row r="7153" spans="73:73" x14ac:dyDescent="0.45">
      <c r="BU7153">
        <f>ROW()</f>
        <v>7153</v>
      </c>
    </row>
    <row r="7154" spans="73:73" x14ac:dyDescent="0.45">
      <c r="BU7154">
        <f>ROW()</f>
        <v>7154</v>
      </c>
    </row>
    <row r="7155" spans="73:73" x14ac:dyDescent="0.45">
      <c r="BU7155">
        <f>ROW()</f>
        <v>7155</v>
      </c>
    </row>
    <row r="7156" spans="73:73" x14ac:dyDescent="0.45">
      <c r="BU7156">
        <f>ROW()</f>
        <v>7156</v>
      </c>
    </row>
    <row r="7157" spans="73:73" x14ac:dyDescent="0.45">
      <c r="BU7157">
        <f>ROW()</f>
        <v>7157</v>
      </c>
    </row>
    <row r="7158" spans="73:73" x14ac:dyDescent="0.45">
      <c r="BU7158">
        <f>ROW()</f>
        <v>7158</v>
      </c>
    </row>
    <row r="7159" spans="73:73" x14ac:dyDescent="0.45">
      <c r="BU7159">
        <f>ROW()</f>
        <v>7159</v>
      </c>
    </row>
    <row r="7160" spans="73:73" x14ac:dyDescent="0.45">
      <c r="BU7160">
        <f>ROW()</f>
        <v>7160</v>
      </c>
    </row>
    <row r="7161" spans="73:73" x14ac:dyDescent="0.45">
      <c r="BU7161">
        <f>ROW()</f>
        <v>7161</v>
      </c>
    </row>
    <row r="7162" spans="73:73" x14ac:dyDescent="0.45">
      <c r="BU7162">
        <f>ROW()</f>
        <v>7162</v>
      </c>
    </row>
    <row r="7163" spans="73:73" x14ac:dyDescent="0.45">
      <c r="BU7163">
        <f>ROW()</f>
        <v>7163</v>
      </c>
    </row>
    <row r="7164" spans="73:73" x14ac:dyDescent="0.45">
      <c r="BU7164">
        <f>ROW()</f>
        <v>7164</v>
      </c>
    </row>
    <row r="7165" spans="73:73" x14ac:dyDescent="0.45">
      <c r="BU7165">
        <f>ROW()</f>
        <v>7165</v>
      </c>
    </row>
    <row r="7166" spans="73:73" x14ac:dyDescent="0.45">
      <c r="BU7166">
        <f>ROW()</f>
        <v>7166</v>
      </c>
    </row>
    <row r="7167" spans="73:73" x14ac:dyDescent="0.45">
      <c r="BU7167">
        <f>ROW()</f>
        <v>7167</v>
      </c>
    </row>
    <row r="7168" spans="73:73" x14ac:dyDescent="0.45">
      <c r="BU7168">
        <f>ROW()</f>
        <v>7168</v>
      </c>
    </row>
    <row r="7169" spans="73:73" x14ac:dyDescent="0.45">
      <c r="BU7169">
        <f>ROW()</f>
        <v>7169</v>
      </c>
    </row>
    <row r="7170" spans="73:73" x14ac:dyDescent="0.45">
      <c r="BU7170">
        <f>ROW()</f>
        <v>7170</v>
      </c>
    </row>
    <row r="7171" spans="73:73" x14ac:dyDescent="0.45">
      <c r="BU7171">
        <f>ROW()</f>
        <v>7171</v>
      </c>
    </row>
    <row r="7172" spans="73:73" x14ac:dyDescent="0.45">
      <c r="BU7172">
        <f>ROW()</f>
        <v>7172</v>
      </c>
    </row>
    <row r="7173" spans="73:73" x14ac:dyDescent="0.45">
      <c r="BU7173">
        <f>ROW()</f>
        <v>7173</v>
      </c>
    </row>
    <row r="7174" spans="73:73" x14ac:dyDescent="0.45">
      <c r="BU7174">
        <f>ROW()</f>
        <v>7174</v>
      </c>
    </row>
    <row r="7175" spans="73:73" x14ac:dyDescent="0.45">
      <c r="BU7175">
        <f>ROW()</f>
        <v>7175</v>
      </c>
    </row>
    <row r="7176" spans="73:73" x14ac:dyDescent="0.45">
      <c r="BU7176">
        <f>ROW()</f>
        <v>7176</v>
      </c>
    </row>
    <row r="7177" spans="73:73" x14ac:dyDescent="0.45">
      <c r="BU7177">
        <f>ROW()</f>
        <v>7177</v>
      </c>
    </row>
    <row r="7178" spans="73:73" x14ac:dyDescent="0.45">
      <c r="BU7178">
        <f>ROW()</f>
        <v>7178</v>
      </c>
    </row>
    <row r="7179" spans="73:73" x14ac:dyDescent="0.45">
      <c r="BU7179">
        <f>ROW()</f>
        <v>7179</v>
      </c>
    </row>
    <row r="7180" spans="73:73" x14ac:dyDescent="0.45">
      <c r="BU7180">
        <f>ROW()</f>
        <v>7180</v>
      </c>
    </row>
    <row r="7181" spans="73:73" x14ac:dyDescent="0.45">
      <c r="BU7181">
        <f>ROW()</f>
        <v>7181</v>
      </c>
    </row>
    <row r="7182" spans="73:73" x14ac:dyDescent="0.45">
      <c r="BU7182">
        <f>ROW()</f>
        <v>7182</v>
      </c>
    </row>
    <row r="7183" spans="73:73" x14ac:dyDescent="0.45">
      <c r="BU7183">
        <f>ROW()</f>
        <v>7183</v>
      </c>
    </row>
    <row r="7184" spans="73:73" x14ac:dyDescent="0.45">
      <c r="BU7184">
        <f>ROW()</f>
        <v>7184</v>
      </c>
    </row>
    <row r="7185" spans="73:73" x14ac:dyDescent="0.45">
      <c r="BU7185">
        <f>ROW()</f>
        <v>7185</v>
      </c>
    </row>
    <row r="7186" spans="73:73" x14ac:dyDescent="0.45">
      <c r="BU7186">
        <f>ROW()</f>
        <v>7186</v>
      </c>
    </row>
    <row r="7187" spans="73:73" x14ac:dyDescent="0.45">
      <c r="BU7187">
        <f>ROW()</f>
        <v>7187</v>
      </c>
    </row>
    <row r="7188" spans="73:73" x14ac:dyDescent="0.45">
      <c r="BU7188">
        <f>ROW()</f>
        <v>7188</v>
      </c>
    </row>
    <row r="7189" spans="73:73" x14ac:dyDescent="0.45">
      <c r="BU7189">
        <f>ROW()</f>
        <v>7189</v>
      </c>
    </row>
    <row r="7190" spans="73:73" x14ac:dyDescent="0.45">
      <c r="BU7190">
        <f>ROW()</f>
        <v>7190</v>
      </c>
    </row>
    <row r="7191" spans="73:73" x14ac:dyDescent="0.45">
      <c r="BU7191">
        <f>ROW()</f>
        <v>7191</v>
      </c>
    </row>
    <row r="7192" spans="73:73" x14ac:dyDescent="0.45">
      <c r="BU7192">
        <f>ROW()</f>
        <v>7192</v>
      </c>
    </row>
    <row r="7193" spans="73:73" x14ac:dyDescent="0.45">
      <c r="BU7193">
        <f>ROW()</f>
        <v>7193</v>
      </c>
    </row>
    <row r="7194" spans="73:73" x14ac:dyDescent="0.45">
      <c r="BU7194">
        <f>ROW()</f>
        <v>7194</v>
      </c>
    </row>
    <row r="7195" spans="73:73" x14ac:dyDescent="0.45">
      <c r="BU7195">
        <f>ROW()</f>
        <v>7195</v>
      </c>
    </row>
    <row r="7196" spans="73:73" x14ac:dyDescent="0.45">
      <c r="BU7196">
        <f>ROW()</f>
        <v>7196</v>
      </c>
    </row>
    <row r="7197" spans="73:73" x14ac:dyDescent="0.45">
      <c r="BU7197">
        <f>ROW()</f>
        <v>7197</v>
      </c>
    </row>
    <row r="7198" spans="73:73" x14ac:dyDescent="0.45">
      <c r="BU7198">
        <f>ROW()</f>
        <v>7198</v>
      </c>
    </row>
    <row r="7199" spans="73:73" x14ac:dyDescent="0.45">
      <c r="BU7199">
        <f>ROW()</f>
        <v>7199</v>
      </c>
    </row>
    <row r="7200" spans="73:73" x14ac:dyDescent="0.45">
      <c r="BU7200">
        <f>ROW()</f>
        <v>7200</v>
      </c>
    </row>
    <row r="7201" spans="73:73" x14ac:dyDescent="0.45">
      <c r="BU7201">
        <f>ROW()</f>
        <v>7201</v>
      </c>
    </row>
    <row r="7202" spans="73:73" x14ac:dyDescent="0.45">
      <c r="BU7202">
        <f>ROW()</f>
        <v>7202</v>
      </c>
    </row>
    <row r="7203" spans="73:73" x14ac:dyDescent="0.45">
      <c r="BU7203">
        <f>ROW()</f>
        <v>7203</v>
      </c>
    </row>
    <row r="7204" spans="73:73" x14ac:dyDescent="0.45">
      <c r="BU7204">
        <f>ROW()</f>
        <v>7204</v>
      </c>
    </row>
    <row r="7205" spans="73:73" x14ac:dyDescent="0.45">
      <c r="BU7205">
        <f>ROW()</f>
        <v>7205</v>
      </c>
    </row>
    <row r="7206" spans="73:73" x14ac:dyDescent="0.45">
      <c r="BU7206">
        <f>ROW()</f>
        <v>7206</v>
      </c>
    </row>
    <row r="7207" spans="73:73" x14ac:dyDescent="0.45">
      <c r="BU7207">
        <f>ROW()</f>
        <v>7207</v>
      </c>
    </row>
    <row r="7208" spans="73:73" x14ac:dyDescent="0.45">
      <c r="BU7208">
        <f>ROW()</f>
        <v>7208</v>
      </c>
    </row>
    <row r="7209" spans="73:73" x14ac:dyDescent="0.45">
      <c r="BU7209">
        <f>ROW()</f>
        <v>7209</v>
      </c>
    </row>
    <row r="7210" spans="73:73" x14ac:dyDescent="0.45">
      <c r="BU7210">
        <f>ROW()</f>
        <v>7210</v>
      </c>
    </row>
    <row r="7211" spans="73:73" x14ac:dyDescent="0.45">
      <c r="BU7211">
        <f>ROW()</f>
        <v>7211</v>
      </c>
    </row>
    <row r="7212" spans="73:73" x14ac:dyDescent="0.45">
      <c r="BU7212">
        <f>ROW()</f>
        <v>7212</v>
      </c>
    </row>
    <row r="7213" spans="73:73" x14ac:dyDescent="0.45">
      <c r="BU7213">
        <f>ROW()</f>
        <v>7213</v>
      </c>
    </row>
    <row r="7214" spans="73:73" x14ac:dyDescent="0.45">
      <c r="BU7214">
        <f>ROW()</f>
        <v>7214</v>
      </c>
    </row>
    <row r="7215" spans="73:73" x14ac:dyDescent="0.45">
      <c r="BU7215">
        <f>ROW()</f>
        <v>7215</v>
      </c>
    </row>
    <row r="7216" spans="73:73" x14ac:dyDescent="0.45">
      <c r="BU7216">
        <f>ROW()</f>
        <v>7216</v>
      </c>
    </row>
    <row r="7217" spans="73:73" x14ac:dyDescent="0.45">
      <c r="BU7217">
        <f>ROW()</f>
        <v>7217</v>
      </c>
    </row>
    <row r="7218" spans="73:73" x14ac:dyDescent="0.45">
      <c r="BU7218">
        <f>ROW()</f>
        <v>7218</v>
      </c>
    </row>
    <row r="7219" spans="73:73" x14ac:dyDescent="0.45">
      <c r="BU7219">
        <f>ROW()</f>
        <v>7219</v>
      </c>
    </row>
    <row r="7220" spans="73:73" x14ac:dyDescent="0.45">
      <c r="BU7220">
        <f>ROW()</f>
        <v>7220</v>
      </c>
    </row>
    <row r="7221" spans="73:73" x14ac:dyDescent="0.45">
      <c r="BU7221">
        <f>ROW()</f>
        <v>7221</v>
      </c>
    </row>
    <row r="7222" spans="73:73" x14ac:dyDescent="0.45">
      <c r="BU7222">
        <f>ROW()</f>
        <v>7222</v>
      </c>
    </row>
    <row r="7223" spans="73:73" x14ac:dyDescent="0.45">
      <c r="BU7223">
        <f>ROW()</f>
        <v>7223</v>
      </c>
    </row>
    <row r="7224" spans="73:73" x14ac:dyDescent="0.45">
      <c r="BU7224">
        <f>ROW()</f>
        <v>7224</v>
      </c>
    </row>
    <row r="7225" spans="73:73" x14ac:dyDescent="0.45">
      <c r="BU7225">
        <f>ROW()</f>
        <v>7225</v>
      </c>
    </row>
    <row r="7226" spans="73:73" x14ac:dyDescent="0.45">
      <c r="BU7226">
        <f>ROW()</f>
        <v>7226</v>
      </c>
    </row>
    <row r="7227" spans="73:73" x14ac:dyDescent="0.45">
      <c r="BU7227">
        <f>ROW()</f>
        <v>7227</v>
      </c>
    </row>
    <row r="7228" spans="73:73" x14ac:dyDescent="0.45">
      <c r="BU7228">
        <f>ROW()</f>
        <v>7228</v>
      </c>
    </row>
    <row r="7229" spans="73:73" x14ac:dyDescent="0.45">
      <c r="BU7229">
        <f>ROW()</f>
        <v>7229</v>
      </c>
    </row>
    <row r="7230" spans="73:73" x14ac:dyDescent="0.45">
      <c r="BU7230">
        <f>ROW()</f>
        <v>7230</v>
      </c>
    </row>
    <row r="7231" spans="73:73" x14ac:dyDescent="0.45">
      <c r="BU7231">
        <f>ROW()</f>
        <v>7231</v>
      </c>
    </row>
    <row r="7232" spans="73:73" x14ac:dyDescent="0.45">
      <c r="BU7232">
        <f>ROW()</f>
        <v>7232</v>
      </c>
    </row>
    <row r="7233" spans="73:73" x14ac:dyDescent="0.45">
      <c r="BU7233">
        <f>ROW()</f>
        <v>7233</v>
      </c>
    </row>
    <row r="7234" spans="73:73" x14ac:dyDescent="0.45">
      <c r="BU7234">
        <f>ROW()</f>
        <v>7234</v>
      </c>
    </row>
    <row r="7235" spans="73:73" x14ac:dyDescent="0.45">
      <c r="BU7235">
        <f>ROW()</f>
        <v>7235</v>
      </c>
    </row>
    <row r="7236" spans="73:73" x14ac:dyDescent="0.45">
      <c r="BU7236">
        <f>ROW()</f>
        <v>7236</v>
      </c>
    </row>
    <row r="7237" spans="73:73" x14ac:dyDescent="0.45">
      <c r="BU7237">
        <f>ROW()</f>
        <v>7237</v>
      </c>
    </row>
    <row r="7238" spans="73:73" x14ac:dyDescent="0.45">
      <c r="BU7238">
        <f>ROW()</f>
        <v>7238</v>
      </c>
    </row>
    <row r="7239" spans="73:73" x14ac:dyDescent="0.45">
      <c r="BU7239">
        <f>ROW()</f>
        <v>7239</v>
      </c>
    </row>
    <row r="7240" spans="73:73" x14ac:dyDescent="0.45">
      <c r="BU7240">
        <f>ROW()</f>
        <v>7240</v>
      </c>
    </row>
    <row r="7241" spans="73:73" x14ac:dyDescent="0.45">
      <c r="BU7241">
        <f>ROW()</f>
        <v>7241</v>
      </c>
    </row>
    <row r="7242" spans="73:73" x14ac:dyDescent="0.45">
      <c r="BU7242">
        <f>ROW()</f>
        <v>7242</v>
      </c>
    </row>
    <row r="7243" spans="73:73" x14ac:dyDescent="0.45">
      <c r="BU7243">
        <f>ROW()</f>
        <v>7243</v>
      </c>
    </row>
    <row r="7244" spans="73:73" x14ac:dyDescent="0.45">
      <c r="BU7244">
        <f>ROW()</f>
        <v>7244</v>
      </c>
    </row>
    <row r="7245" spans="73:73" x14ac:dyDescent="0.45">
      <c r="BU7245">
        <f>ROW()</f>
        <v>7245</v>
      </c>
    </row>
    <row r="7246" spans="73:73" x14ac:dyDescent="0.45">
      <c r="BU7246">
        <f>ROW()</f>
        <v>7246</v>
      </c>
    </row>
    <row r="7247" spans="73:73" x14ac:dyDescent="0.45">
      <c r="BU7247">
        <f>ROW()</f>
        <v>7247</v>
      </c>
    </row>
    <row r="7248" spans="73:73" x14ac:dyDescent="0.45">
      <c r="BU7248">
        <f>ROW()</f>
        <v>7248</v>
      </c>
    </row>
    <row r="7249" spans="73:73" x14ac:dyDescent="0.45">
      <c r="BU7249">
        <f>ROW()</f>
        <v>7249</v>
      </c>
    </row>
    <row r="7250" spans="73:73" x14ac:dyDescent="0.45">
      <c r="BU7250">
        <f>ROW()</f>
        <v>7250</v>
      </c>
    </row>
    <row r="7251" spans="73:73" x14ac:dyDescent="0.45">
      <c r="BU7251">
        <f>ROW()</f>
        <v>7251</v>
      </c>
    </row>
    <row r="7252" spans="73:73" x14ac:dyDescent="0.45">
      <c r="BU7252">
        <f>ROW()</f>
        <v>7252</v>
      </c>
    </row>
    <row r="7253" spans="73:73" x14ac:dyDescent="0.45">
      <c r="BU7253">
        <f>ROW()</f>
        <v>7253</v>
      </c>
    </row>
    <row r="7254" spans="73:73" x14ac:dyDescent="0.45">
      <c r="BU7254">
        <f>ROW()</f>
        <v>7254</v>
      </c>
    </row>
    <row r="7255" spans="73:73" x14ac:dyDescent="0.45">
      <c r="BU7255">
        <f>ROW()</f>
        <v>7255</v>
      </c>
    </row>
    <row r="7256" spans="73:73" x14ac:dyDescent="0.45">
      <c r="BU7256">
        <f>ROW()</f>
        <v>7256</v>
      </c>
    </row>
    <row r="7257" spans="73:73" x14ac:dyDescent="0.45">
      <c r="BU7257">
        <f>ROW()</f>
        <v>7257</v>
      </c>
    </row>
    <row r="7258" spans="73:73" x14ac:dyDescent="0.45">
      <c r="BU7258">
        <f>ROW()</f>
        <v>7258</v>
      </c>
    </row>
    <row r="7259" spans="73:73" x14ac:dyDescent="0.45">
      <c r="BU7259">
        <f>ROW()</f>
        <v>7259</v>
      </c>
    </row>
    <row r="7260" spans="73:73" x14ac:dyDescent="0.45">
      <c r="BU7260">
        <f>ROW()</f>
        <v>7260</v>
      </c>
    </row>
    <row r="7261" spans="73:73" x14ac:dyDescent="0.45">
      <c r="BU7261">
        <f>ROW()</f>
        <v>7261</v>
      </c>
    </row>
    <row r="7262" spans="73:73" x14ac:dyDescent="0.45">
      <c r="BU7262">
        <f>ROW()</f>
        <v>7262</v>
      </c>
    </row>
    <row r="7263" spans="73:73" x14ac:dyDescent="0.45">
      <c r="BU7263">
        <f>ROW()</f>
        <v>7263</v>
      </c>
    </row>
    <row r="7264" spans="73:73" x14ac:dyDescent="0.45">
      <c r="BU7264">
        <f>ROW()</f>
        <v>7264</v>
      </c>
    </row>
    <row r="7265" spans="73:73" x14ac:dyDescent="0.45">
      <c r="BU7265">
        <f>ROW()</f>
        <v>7265</v>
      </c>
    </row>
    <row r="7266" spans="73:73" x14ac:dyDescent="0.45">
      <c r="BU7266">
        <f>ROW()</f>
        <v>7266</v>
      </c>
    </row>
    <row r="7267" spans="73:73" x14ac:dyDescent="0.45">
      <c r="BU7267">
        <f>ROW()</f>
        <v>7267</v>
      </c>
    </row>
    <row r="7268" spans="73:73" x14ac:dyDescent="0.45">
      <c r="BU7268">
        <f>ROW()</f>
        <v>7268</v>
      </c>
    </row>
    <row r="7269" spans="73:73" x14ac:dyDescent="0.45">
      <c r="BU7269">
        <f>ROW()</f>
        <v>7269</v>
      </c>
    </row>
    <row r="7270" spans="73:73" x14ac:dyDescent="0.45">
      <c r="BU7270">
        <f>ROW()</f>
        <v>7270</v>
      </c>
    </row>
    <row r="7271" spans="73:73" x14ac:dyDescent="0.45">
      <c r="BU7271">
        <f>ROW()</f>
        <v>7271</v>
      </c>
    </row>
    <row r="7272" spans="73:73" x14ac:dyDescent="0.45">
      <c r="BU7272">
        <f>ROW()</f>
        <v>7272</v>
      </c>
    </row>
    <row r="7273" spans="73:73" x14ac:dyDescent="0.45">
      <c r="BU7273">
        <f>ROW()</f>
        <v>7273</v>
      </c>
    </row>
    <row r="7274" spans="73:73" x14ac:dyDescent="0.45">
      <c r="BU7274">
        <f>ROW()</f>
        <v>7274</v>
      </c>
    </row>
    <row r="7275" spans="73:73" x14ac:dyDescent="0.45">
      <c r="BU7275">
        <f>ROW()</f>
        <v>7275</v>
      </c>
    </row>
    <row r="7276" spans="73:73" x14ac:dyDescent="0.45">
      <c r="BU7276">
        <f>ROW()</f>
        <v>7276</v>
      </c>
    </row>
    <row r="7277" spans="73:73" x14ac:dyDescent="0.45">
      <c r="BU7277">
        <f>ROW()</f>
        <v>7277</v>
      </c>
    </row>
    <row r="7278" spans="73:73" x14ac:dyDescent="0.45">
      <c r="BU7278">
        <f>ROW()</f>
        <v>7278</v>
      </c>
    </row>
    <row r="7279" spans="73:73" x14ac:dyDescent="0.45">
      <c r="BU7279">
        <f>ROW()</f>
        <v>7279</v>
      </c>
    </row>
    <row r="7280" spans="73:73" x14ac:dyDescent="0.45">
      <c r="BU7280">
        <f>ROW()</f>
        <v>7280</v>
      </c>
    </row>
    <row r="7281" spans="73:73" x14ac:dyDescent="0.45">
      <c r="BU7281">
        <f>ROW()</f>
        <v>7281</v>
      </c>
    </row>
    <row r="7282" spans="73:73" x14ac:dyDescent="0.45">
      <c r="BU7282">
        <f>ROW()</f>
        <v>7282</v>
      </c>
    </row>
    <row r="7283" spans="73:73" x14ac:dyDescent="0.45">
      <c r="BU7283">
        <f>ROW()</f>
        <v>7283</v>
      </c>
    </row>
    <row r="7284" spans="73:73" x14ac:dyDescent="0.45">
      <c r="BU7284">
        <f>ROW()</f>
        <v>7284</v>
      </c>
    </row>
    <row r="7285" spans="73:73" x14ac:dyDescent="0.45">
      <c r="BU7285">
        <f>ROW()</f>
        <v>7285</v>
      </c>
    </row>
    <row r="7286" spans="73:73" x14ac:dyDescent="0.45">
      <c r="BU7286">
        <f>ROW()</f>
        <v>7286</v>
      </c>
    </row>
    <row r="7287" spans="73:73" x14ac:dyDescent="0.45">
      <c r="BU7287">
        <f>ROW()</f>
        <v>7287</v>
      </c>
    </row>
    <row r="7288" spans="73:73" x14ac:dyDescent="0.45">
      <c r="BU7288">
        <f>ROW()</f>
        <v>7288</v>
      </c>
    </row>
    <row r="7289" spans="73:73" x14ac:dyDescent="0.45">
      <c r="BU7289">
        <f>ROW()</f>
        <v>7289</v>
      </c>
    </row>
    <row r="7290" spans="73:73" x14ac:dyDescent="0.45">
      <c r="BU7290">
        <f>ROW()</f>
        <v>7290</v>
      </c>
    </row>
    <row r="7291" spans="73:73" x14ac:dyDescent="0.45">
      <c r="BU7291">
        <f>ROW()</f>
        <v>7291</v>
      </c>
    </row>
    <row r="7292" spans="73:73" x14ac:dyDescent="0.45">
      <c r="BU7292">
        <f>ROW()</f>
        <v>7292</v>
      </c>
    </row>
    <row r="7293" spans="73:73" x14ac:dyDescent="0.45">
      <c r="BU7293">
        <f>ROW()</f>
        <v>7293</v>
      </c>
    </row>
    <row r="7294" spans="73:73" x14ac:dyDescent="0.45">
      <c r="BU7294">
        <f>ROW()</f>
        <v>7294</v>
      </c>
    </row>
    <row r="7295" spans="73:73" x14ac:dyDescent="0.45">
      <c r="BU7295">
        <f>ROW()</f>
        <v>7295</v>
      </c>
    </row>
    <row r="7296" spans="73:73" x14ac:dyDescent="0.45">
      <c r="BU7296">
        <f>ROW()</f>
        <v>7296</v>
      </c>
    </row>
    <row r="7297" spans="73:73" x14ac:dyDescent="0.45">
      <c r="BU7297">
        <f>ROW()</f>
        <v>7297</v>
      </c>
    </row>
    <row r="7298" spans="73:73" x14ac:dyDescent="0.45">
      <c r="BU7298">
        <f>ROW()</f>
        <v>7298</v>
      </c>
    </row>
    <row r="7299" spans="73:73" x14ac:dyDescent="0.45">
      <c r="BU7299">
        <f>ROW()</f>
        <v>7299</v>
      </c>
    </row>
    <row r="7300" spans="73:73" x14ac:dyDescent="0.45">
      <c r="BU7300">
        <f>ROW()</f>
        <v>7300</v>
      </c>
    </row>
    <row r="7301" spans="73:73" x14ac:dyDescent="0.45">
      <c r="BU7301">
        <f>ROW()</f>
        <v>7301</v>
      </c>
    </row>
    <row r="7302" spans="73:73" x14ac:dyDescent="0.45">
      <c r="BU7302">
        <f>ROW()</f>
        <v>7302</v>
      </c>
    </row>
    <row r="7303" spans="73:73" x14ac:dyDescent="0.45">
      <c r="BU7303">
        <f>ROW()</f>
        <v>7303</v>
      </c>
    </row>
    <row r="7304" spans="73:73" x14ac:dyDescent="0.45">
      <c r="BU7304">
        <f>ROW()</f>
        <v>7304</v>
      </c>
    </row>
    <row r="7305" spans="73:73" x14ac:dyDescent="0.45">
      <c r="BU7305">
        <f>ROW()</f>
        <v>7305</v>
      </c>
    </row>
    <row r="7306" spans="73:73" x14ac:dyDescent="0.45">
      <c r="BU7306">
        <f>ROW()</f>
        <v>7306</v>
      </c>
    </row>
    <row r="7307" spans="73:73" x14ac:dyDescent="0.45">
      <c r="BU7307">
        <f>ROW()</f>
        <v>7307</v>
      </c>
    </row>
    <row r="7308" spans="73:73" x14ac:dyDescent="0.45">
      <c r="BU7308">
        <f>ROW()</f>
        <v>7308</v>
      </c>
    </row>
    <row r="7309" spans="73:73" x14ac:dyDescent="0.45">
      <c r="BU7309">
        <f>ROW()</f>
        <v>7309</v>
      </c>
    </row>
    <row r="7310" spans="73:73" x14ac:dyDescent="0.45">
      <c r="BU7310">
        <f>ROW()</f>
        <v>7310</v>
      </c>
    </row>
    <row r="7311" spans="73:73" x14ac:dyDescent="0.45">
      <c r="BU7311">
        <f>ROW()</f>
        <v>7311</v>
      </c>
    </row>
    <row r="7312" spans="73:73" x14ac:dyDescent="0.45">
      <c r="BU7312">
        <f>ROW()</f>
        <v>7312</v>
      </c>
    </row>
    <row r="7313" spans="73:73" x14ac:dyDescent="0.45">
      <c r="BU7313">
        <f>ROW()</f>
        <v>7313</v>
      </c>
    </row>
    <row r="7314" spans="73:73" x14ac:dyDescent="0.45">
      <c r="BU7314">
        <f>ROW()</f>
        <v>7314</v>
      </c>
    </row>
    <row r="7315" spans="73:73" x14ac:dyDescent="0.45">
      <c r="BU7315">
        <f>ROW()</f>
        <v>7315</v>
      </c>
    </row>
    <row r="7316" spans="73:73" x14ac:dyDescent="0.45">
      <c r="BU7316">
        <f>ROW()</f>
        <v>7316</v>
      </c>
    </row>
    <row r="7317" spans="73:73" x14ac:dyDescent="0.45">
      <c r="BU7317">
        <f>ROW()</f>
        <v>7317</v>
      </c>
    </row>
    <row r="7318" spans="73:73" x14ac:dyDescent="0.45">
      <c r="BU7318">
        <f>ROW()</f>
        <v>7318</v>
      </c>
    </row>
    <row r="7319" spans="73:73" x14ac:dyDescent="0.45">
      <c r="BU7319">
        <f>ROW()</f>
        <v>7319</v>
      </c>
    </row>
    <row r="7320" spans="73:73" x14ac:dyDescent="0.45">
      <c r="BU7320">
        <f>ROW()</f>
        <v>7320</v>
      </c>
    </row>
    <row r="7321" spans="73:73" x14ac:dyDescent="0.45">
      <c r="BU7321">
        <f>ROW()</f>
        <v>7321</v>
      </c>
    </row>
    <row r="7322" spans="73:73" x14ac:dyDescent="0.45">
      <c r="BU7322">
        <f>ROW()</f>
        <v>7322</v>
      </c>
    </row>
    <row r="7323" spans="73:73" x14ac:dyDescent="0.45">
      <c r="BU7323">
        <f>ROW()</f>
        <v>7323</v>
      </c>
    </row>
    <row r="7324" spans="73:73" x14ac:dyDescent="0.45">
      <c r="BU7324">
        <f>ROW()</f>
        <v>7324</v>
      </c>
    </row>
    <row r="7325" spans="73:73" x14ac:dyDescent="0.45">
      <c r="BU7325">
        <f>ROW()</f>
        <v>7325</v>
      </c>
    </row>
    <row r="7326" spans="73:73" x14ac:dyDescent="0.45">
      <c r="BU7326">
        <f>ROW()</f>
        <v>7326</v>
      </c>
    </row>
    <row r="7327" spans="73:73" x14ac:dyDescent="0.45">
      <c r="BU7327">
        <f>ROW()</f>
        <v>7327</v>
      </c>
    </row>
    <row r="7328" spans="73:73" x14ac:dyDescent="0.45">
      <c r="BU7328">
        <f>ROW()</f>
        <v>7328</v>
      </c>
    </row>
    <row r="7329" spans="73:73" x14ac:dyDescent="0.45">
      <c r="BU7329">
        <f>ROW()</f>
        <v>7329</v>
      </c>
    </row>
    <row r="7330" spans="73:73" x14ac:dyDescent="0.45">
      <c r="BU7330">
        <f>ROW()</f>
        <v>7330</v>
      </c>
    </row>
    <row r="7331" spans="73:73" x14ac:dyDescent="0.45">
      <c r="BU7331">
        <f>ROW()</f>
        <v>7331</v>
      </c>
    </row>
    <row r="7332" spans="73:73" x14ac:dyDescent="0.45">
      <c r="BU7332">
        <f>ROW()</f>
        <v>7332</v>
      </c>
    </row>
    <row r="7333" spans="73:73" x14ac:dyDescent="0.45">
      <c r="BU7333">
        <f>ROW()</f>
        <v>7333</v>
      </c>
    </row>
    <row r="7334" spans="73:73" x14ac:dyDescent="0.45">
      <c r="BU7334">
        <f>ROW()</f>
        <v>7334</v>
      </c>
    </row>
    <row r="7335" spans="73:73" x14ac:dyDescent="0.45">
      <c r="BU7335">
        <f>ROW()</f>
        <v>7335</v>
      </c>
    </row>
    <row r="7336" spans="73:73" x14ac:dyDescent="0.45">
      <c r="BU7336">
        <f>ROW()</f>
        <v>7336</v>
      </c>
    </row>
    <row r="7337" spans="73:73" x14ac:dyDescent="0.45">
      <c r="BU7337">
        <f>ROW()</f>
        <v>7337</v>
      </c>
    </row>
    <row r="7338" spans="73:73" x14ac:dyDescent="0.45">
      <c r="BU7338">
        <f>ROW()</f>
        <v>7338</v>
      </c>
    </row>
    <row r="7339" spans="73:73" x14ac:dyDescent="0.45">
      <c r="BU7339">
        <f>ROW()</f>
        <v>7339</v>
      </c>
    </row>
    <row r="7340" spans="73:73" x14ac:dyDescent="0.45">
      <c r="BU7340">
        <f>ROW()</f>
        <v>7340</v>
      </c>
    </row>
    <row r="7341" spans="73:73" x14ac:dyDescent="0.45">
      <c r="BU7341">
        <f>ROW()</f>
        <v>7341</v>
      </c>
    </row>
    <row r="7342" spans="73:73" x14ac:dyDescent="0.45">
      <c r="BU7342">
        <f>ROW()</f>
        <v>7342</v>
      </c>
    </row>
    <row r="7343" spans="73:73" x14ac:dyDescent="0.45">
      <c r="BU7343">
        <f>ROW()</f>
        <v>7343</v>
      </c>
    </row>
    <row r="7344" spans="73:73" x14ac:dyDescent="0.45">
      <c r="BU7344">
        <f>ROW()</f>
        <v>7344</v>
      </c>
    </row>
    <row r="7345" spans="73:73" x14ac:dyDescent="0.45">
      <c r="BU7345">
        <f>ROW()</f>
        <v>7345</v>
      </c>
    </row>
    <row r="7346" spans="73:73" x14ac:dyDescent="0.45">
      <c r="BU7346">
        <f>ROW()</f>
        <v>7346</v>
      </c>
    </row>
    <row r="7347" spans="73:73" x14ac:dyDescent="0.45">
      <c r="BU7347">
        <f>ROW()</f>
        <v>7347</v>
      </c>
    </row>
    <row r="7348" spans="73:73" x14ac:dyDescent="0.45">
      <c r="BU7348">
        <f>ROW()</f>
        <v>7348</v>
      </c>
    </row>
    <row r="7349" spans="73:73" x14ac:dyDescent="0.45">
      <c r="BU7349">
        <f>ROW()</f>
        <v>7349</v>
      </c>
    </row>
    <row r="7350" spans="73:73" x14ac:dyDescent="0.45">
      <c r="BU7350">
        <f>ROW()</f>
        <v>7350</v>
      </c>
    </row>
    <row r="7351" spans="73:73" x14ac:dyDescent="0.45">
      <c r="BU7351">
        <f>ROW()</f>
        <v>7351</v>
      </c>
    </row>
    <row r="7352" spans="73:73" x14ac:dyDescent="0.45">
      <c r="BU7352">
        <f>ROW()</f>
        <v>7352</v>
      </c>
    </row>
    <row r="7353" spans="73:73" x14ac:dyDescent="0.45">
      <c r="BU7353">
        <f>ROW()</f>
        <v>7353</v>
      </c>
    </row>
    <row r="7354" spans="73:73" x14ac:dyDescent="0.45">
      <c r="BU7354">
        <f>ROW()</f>
        <v>7354</v>
      </c>
    </row>
    <row r="7355" spans="73:73" x14ac:dyDescent="0.45">
      <c r="BU7355">
        <f>ROW()</f>
        <v>7355</v>
      </c>
    </row>
    <row r="7356" spans="73:73" x14ac:dyDescent="0.45">
      <c r="BU7356">
        <f>ROW()</f>
        <v>7356</v>
      </c>
    </row>
    <row r="7357" spans="73:73" x14ac:dyDescent="0.45">
      <c r="BU7357">
        <f>ROW()</f>
        <v>7357</v>
      </c>
    </row>
    <row r="7358" spans="73:73" x14ac:dyDescent="0.45">
      <c r="BU7358">
        <f>ROW()</f>
        <v>7358</v>
      </c>
    </row>
    <row r="7359" spans="73:73" x14ac:dyDescent="0.45">
      <c r="BU7359">
        <f>ROW()</f>
        <v>7359</v>
      </c>
    </row>
    <row r="7360" spans="73:73" x14ac:dyDescent="0.45">
      <c r="BU7360">
        <f>ROW()</f>
        <v>7360</v>
      </c>
    </row>
    <row r="7361" spans="73:73" x14ac:dyDescent="0.45">
      <c r="BU7361">
        <f>ROW()</f>
        <v>7361</v>
      </c>
    </row>
    <row r="7362" spans="73:73" x14ac:dyDescent="0.45">
      <c r="BU7362">
        <f>ROW()</f>
        <v>7362</v>
      </c>
    </row>
    <row r="7363" spans="73:73" x14ac:dyDescent="0.45">
      <c r="BU7363">
        <f>ROW()</f>
        <v>7363</v>
      </c>
    </row>
    <row r="7364" spans="73:73" x14ac:dyDescent="0.45">
      <c r="BU7364">
        <f>ROW()</f>
        <v>7364</v>
      </c>
    </row>
    <row r="7365" spans="73:73" x14ac:dyDescent="0.45">
      <c r="BU7365">
        <f>ROW()</f>
        <v>7365</v>
      </c>
    </row>
    <row r="7366" spans="73:73" x14ac:dyDescent="0.45">
      <c r="BU7366">
        <f>ROW()</f>
        <v>7366</v>
      </c>
    </row>
    <row r="7367" spans="73:73" x14ac:dyDescent="0.45">
      <c r="BU7367">
        <f>ROW()</f>
        <v>7367</v>
      </c>
    </row>
    <row r="7368" spans="73:73" x14ac:dyDescent="0.45">
      <c r="BU7368">
        <f>ROW()</f>
        <v>7368</v>
      </c>
    </row>
    <row r="7369" spans="73:73" x14ac:dyDescent="0.45">
      <c r="BU7369">
        <f>ROW()</f>
        <v>7369</v>
      </c>
    </row>
    <row r="7370" spans="73:73" x14ac:dyDescent="0.45">
      <c r="BU7370">
        <f>ROW()</f>
        <v>7370</v>
      </c>
    </row>
    <row r="7371" spans="73:73" x14ac:dyDescent="0.45">
      <c r="BU7371">
        <f>ROW()</f>
        <v>7371</v>
      </c>
    </row>
    <row r="7372" spans="73:73" x14ac:dyDescent="0.45">
      <c r="BU7372">
        <f>ROW()</f>
        <v>7372</v>
      </c>
    </row>
    <row r="7373" spans="73:73" x14ac:dyDescent="0.45">
      <c r="BU7373">
        <f>ROW()</f>
        <v>7373</v>
      </c>
    </row>
    <row r="7374" spans="73:73" x14ac:dyDescent="0.45">
      <c r="BU7374">
        <f>ROW()</f>
        <v>7374</v>
      </c>
    </row>
    <row r="7375" spans="73:73" x14ac:dyDescent="0.45">
      <c r="BU7375">
        <f>ROW()</f>
        <v>7375</v>
      </c>
    </row>
    <row r="7376" spans="73:73" x14ac:dyDescent="0.45">
      <c r="BU7376">
        <f>ROW()</f>
        <v>7376</v>
      </c>
    </row>
    <row r="7377" spans="73:73" x14ac:dyDescent="0.45">
      <c r="BU7377">
        <f>ROW()</f>
        <v>7377</v>
      </c>
    </row>
    <row r="7378" spans="73:73" x14ac:dyDescent="0.45">
      <c r="BU7378">
        <f>ROW()</f>
        <v>7378</v>
      </c>
    </row>
    <row r="7379" spans="73:73" x14ac:dyDescent="0.45">
      <c r="BU7379">
        <f>ROW()</f>
        <v>7379</v>
      </c>
    </row>
    <row r="7380" spans="73:73" x14ac:dyDescent="0.45">
      <c r="BU7380">
        <f>ROW()</f>
        <v>7380</v>
      </c>
    </row>
    <row r="7381" spans="73:73" x14ac:dyDescent="0.45">
      <c r="BU7381">
        <f>ROW()</f>
        <v>7381</v>
      </c>
    </row>
    <row r="7382" spans="73:73" x14ac:dyDescent="0.45">
      <c r="BU7382">
        <f>ROW()</f>
        <v>7382</v>
      </c>
    </row>
    <row r="7383" spans="73:73" x14ac:dyDescent="0.45">
      <c r="BU7383">
        <f>ROW()</f>
        <v>7383</v>
      </c>
    </row>
    <row r="7384" spans="73:73" x14ac:dyDescent="0.45">
      <c r="BU7384">
        <f>ROW()</f>
        <v>7384</v>
      </c>
    </row>
    <row r="7385" spans="73:73" x14ac:dyDescent="0.45">
      <c r="BU7385">
        <f>ROW()</f>
        <v>7385</v>
      </c>
    </row>
    <row r="7386" spans="73:73" x14ac:dyDescent="0.45">
      <c r="BU7386">
        <f>ROW()</f>
        <v>7386</v>
      </c>
    </row>
    <row r="7387" spans="73:73" x14ac:dyDescent="0.45">
      <c r="BU7387">
        <f>ROW()</f>
        <v>7387</v>
      </c>
    </row>
    <row r="7388" spans="73:73" x14ac:dyDescent="0.45">
      <c r="BU7388">
        <f>ROW()</f>
        <v>7388</v>
      </c>
    </row>
    <row r="7389" spans="73:73" x14ac:dyDescent="0.45">
      <c r="BU7389">
        <f>ROW()</f>
        <v>7389</v>
      </c>
    </row>
    <row r="7390" spans="73:73" x14ac:dyDescent="0.45">
      <c r="BU7390">
        <f>ROW()</f>
        <v>7390</v>
      </c>
    </row>
    <row r="7391" spans="73:73" x14ac:dyDescent="0.45">
      <c r="BU7391">
        <f>ROW()</f>
        <v>7391</v>
      </c>
    </row>
    <row r="7392" spans="73:73" x14ac:dyDescent="0.45">
      <c r="BU7392">
        <f>ROW()</f>
        <v>7392</v>
      </c>
    </row>
    <row r="7393" spans="73:73" x14ac:dyDescent="0.45">
      <c r="BU7393">
        <f>ROW()</f>
        <v>7393</v>
      </c>
    </row>
    <row r="7394" spans="73:73" x14ac:dyDescent="0.45">
      <c r="BU7394">
        <f>ROW()</f>
        <v>7394</v>
      </c>
    </row>
    <row r="7395" spans="73:73" x14ac:dyDescent="0.45">
      <c r="BU7395">
        <f>ROW()</f>
        <v>7395</v>
      </c>
    </row>
    <row r="7396" spans="73:73" x14ac:dyDescent="0.45">
      <c r="BU7396">
        <f>ROW()</f>
        <v>7396</v>
      </c>
    </row>
    <row r="7397" spans="73:73" x14ac:dyDescent="0.45">
      <c r="BU7397">
        <f>ROW()</f>
        <v>7397</v>
      </c>
    </row>
    <row r="7398" spans="73:73" x14ac:dyDescent="0.45">
      <c r="BU7398">
        <f>ROW()</f>
        <v>7398</v>
      </c>
    </row>
    <row r="7399" spans="73:73" x14ac:dyDescent="0.45">
      <c r="BU7399">
        <f>ROW()</f>
        <v>7399</v>
      </c>
    </row>
    <row r="7400" spans="73:73" x14ac:dyDescent="0.45">
      <c r="BU7400">
        <f>ROW()</f>
        <v>7400</v>
      </c>
    </row>
    <row r="7401" spans="73:73" x14ac:dyDescent="0.45">
      <c r="BU7401">
        <f>ROW()</f>
        <v>7401</v>
      </c>
    </row>
    <row r="7402" spans="73:73" x14ac:dyDescent="0.45">
      <c r="BU7402">
        <f>ROW()</f>
        <v>7402</v>
      </c>
    </row>
    <row r="7403" spans="73:73" x14ac:dyDescent="0.45">
      <c r="BU7403">
        <f>ROW()</f>
        <v>7403</v>
      </c>
    </row>
    <row r="7404" spans="73:73" x14ac:dyDescent="0.45">
      <c r="BU7404">
        <f>ROW()</f>
        <v>7404</v>
      </c>
    </row>
    <row r="7405" spans="73:73" x14ac:dyDescent="0.45">
      <c r="BU7405">
        <f>ROW()</f>
        <v>7405</v>
      </c>
    </row>
    <row r="7406" spans="73:73" x14ac:dyDescent="0.45">
      <c r="BU7406">
        <f>ROW()</f>
        <v>7406</v>
      </c>
    </row>
    <row r="7407" spans="73:73" x14ac:dyDescent="0.45">
      <c r="BU7407">
        <f>ROW()</f>
        <v>7407</v>
      </c>
    </row>
    <row r="7408" spans="73:73" x14ac:dyDescent="0.45">
      <c r="BU7408">
        <f>ROW()</f>
        <v>7408</v>
      </c>
    </row>
    <row r="7409" spans="73:73" x14ac:dyDescent="0.45">
      <c r="BU7409">
        <f>ROW()</f>
        <v>7409</v>
      </c>
    </row>
    <row r="7410" spans="73:73" x14ac:dyDescent="0.45">
      <c r="BU7410">
        <f>ROW()</f>
        <v>7410</v>
      </c>
    </row>
    <row r="7411" spans="73:73" x14ac:dyDescent="0.45">
      <c r="BU7411">
        <f>ROW()</f>
        <v>7411</v>
      </c>
    </row>
    <row r="7412" spans="73:73" x14ac:dyDescent="0.45">
      <c r="BU7412">
        <f>ROW()</f>
        <v>7412</v>
      </c>
    </row>
    <row r="7413" spans="73:73" x14ac:dyDescent="0.45">
      <c r="BU7413">
        <f>ROW()</f>
        <v>7413</v>
      </c>
    </row>
    <row r="7414" spans="73:73" x14ac:dyDescent="0.45">
      <c r="BU7414">
        <f>ROW()</f>
        <v>7414</v>
      </c>
    </row>
    <row r="7415" spans="73:73" x14ac:dyDescent="0.45">
      <c r="BU7415">
        <f>ROW()</f>
        <v>7415</v>
      </c>
    </row>
    <row r="7416" spans="73:73" x14ac:dyDescent="0.45">
      <c r="BU7416">
        <f>ROW()</f>
        <v>7416</v>
      </c>
    </row>
    <row r="7417" spans="73:73" x14ac:dyDescent="0.45">
      <c r="BU7417">
        <f>ROW()</f>
        <v>7417</v>
      </c>
    </row>
    <row r="7418" spans="73:73" x14ac:dyDescent="0.45">
      <c r="BU7418">
        <f>ROW()</f>
        <v>7418</v>
      </c>
    </row>
    <row r="7419" spans="73:73" x14ac:dyDescent="0.45">
      <c r="BU7419">
        <f>ROW()</f>
        <v>7419</v>
      </c>
    </row>
    <row r="7420" spans="73:73" x14ac:dyDescent="0.45">
      <c r="BU7420">
        <f>ROW()</f>
        <v>7420</v>
      </c>
    </row>
    <row r="7421" spans="73:73" x14ac:dyDescent="0.45">
      <c r="BU7421">
        <f>ROW()</f>
        <v>7421</v>
      </c>
    </row>
    <row r="7422" spans="73:73" x14ac:dyDescent="0.45">
      <c r="BU7422">
        <f>ROW()</f>
        <v>7422</v>
      </c>
    </row>
    <row r="7423" spans="73:73" x14ac:dyDescent="0.45">
      <c r="BU7423">
        <f>ROW()</f>
        <v>7423</v>
      </c>
    </row>
    <row r="7424" spans="73:73" x14ac:dyDescent="0.45">
      <c r="BU7424">
        <f>ROW()</f>
        <v>7424</v>
      </c>
    </row>
    <row r="7425" spans="73:73" x14ac:dyDescent="0.45">
      <c r="BU7425">
        <f>ROW()</f>
        <v>7425</v>
      </c>
    </row>
    <row r="7426" spans="73:73" x14ac:dyDescent="0.45">
      <c r="BU7426">
        <f>ROW()</f>
        <v>7426</v>
      </c>
    </row>
    <row r="7427" spans="73:73" x14ac:dyDescent="0.45">
      <c r="BU7427">
        <f>ROW()</f>
        <v>7427</v>
      </c>
    </row>
    <row r="7428" spans="73:73" x14ac:dyDescent="0.45">
      <c r="BU7428">
        <f>ROW()</f>
        <v>7428</v>
      </c>
    </row>
    <row r="7429" spans="73:73" x14ac:dyDescent="0.45">
      <c r="BU7429">
        <f>ROW()</f>
        <v>7429</v>
      </c>
    </row>
    <row r="7430" spans="73:73" x14ac:dyDescent="0.45">
      <c r="BU7430">
        <f>ROW()</f>
        <v>7430</v>
      </c>
    </row>
    <row r="7431" spans="73:73" x14ac:dyDescent="0.45">
      <c r="BU7431">
        <f>ROW()</f>
        <v>7431</v>
      </c>
    </row>
    <row r="7432" spans="73:73" x14ac:dyDescent="0.45">
      <c r="BU7432">
        <f>ROW()</f>
        <v>7432</v>
      </c>
    </row>
    <row r="7433" spans="73:73" x14ac:dyDescent="0.45">
      <c r="BU7433">
        <f>ROW()</f>
        <v>7433</v>
      </c>
    </row>
    <row r="7434" spans="73:73" x14ac:dyDescent="0.45">
      <c r="BU7434">
        <f>ROW()</f>
        <v>7434</v>
      </c>
    </row>
    <row r="7435" spans="73:73" x14ac:dyDescent="0.45">
      <c r="BU7435">
        <f>ROW()</f>
        <v>7435</v>
      </c>
    </row>
    <row r="7436" spans="73:73" x14ac:dyDescent="0.45">
      <c r="BU7436">
        <f>ROW()</f>
        <v>7436</v>
      </c>
    </row>
    <row r="7437" spans="73:73" x14ac:dyDescent="0.45">
      <c r="BU7437">
        <f>ROW()</f>
        <v>7437</v>
      </c>
    </row>
    <row r="7438" spans="73:73" x14ac:dyDescent="0.45">
      <c r="BU7438">
        <f>ROW()</f>
        <v>7438</v>
      </c>
    </row>
    <row r="7439" spans="73:73" x14ac:dyDescent="0.45">
      <c r="BU7439">
        <f>ROW()</f>
        <v>7439</v>
      </c>
    </row>
    <row r="7440" spans="73:73" x14ac:dyDescent="0.45">
      <c r="BU7440">
        <f>ROW()</f>
        <v>7440</v>
      </c>
    </row>
    <row r="7441" spans="73:73" x14ac:dyDescent="0.45">
      <c r="BU7441">
        <f>ROW()</f>
        <v>7441</v>
      </c>
    </row>
    <row r="7442" spans="73:73" x14ac:dyDescent="0.45">
      <c r="BU7442">
        <f>ROW()</f>
        <v>7442</v>
      </c>
    </row>
    <row r="7443" spans="73:73" x14ac:dyDescent="0.45">
      <c r="BU7443">
        <f>ROW()</f>
        <v>7443</v>
      </c>
    </row>
    <row r="7444" spans="73:73" x14ac:dyDescent="0.45">
      <c r="BU7444">
        <f>ROW()</f>
        <v>7444</v>
      </c>
    </row>
    <row r="7445" spans="73:73" x14ac:dyDescent="0.45">
      <c r="BU7445">
        <f>ROW()</f>
        <v>7445</v>
      </c>
    </row>
    <row r="7446" spans="73:73" x14ac:dyDescent="0.45">
      <c r="BU7446">
        <f>ROW()</f>
        <v>7446</v>
      </c>
    </row>
    <row r="7447" spans="73:73" x14ac:dyDescent="0.45">
      <c r="BU7447">
        <f>ROW()</f>
        <v>7447</v>
      </c>
    </row>
    <row r="7448" spans="73:73" x14ac:dyDescent="0.45">
      <c r="BU7448">
        <f>ROW()</f>
        <v>7448</v>
      </c>
    </row>
    <row r="7449" spans="73:73" x14ac:dyDescent="0.45">
      <c r="BU7449">
        <f>ROW()</f>
        <v>7449</v>
      </c>
    </row>
    <row r="7450" spans="73:73" x14ac:dyDescent="0.45">
      <c r="BU7450">
        <f>ROW()</f>
        <v>7450</v>
      </c>
    </row>
    <row r="7451" spans="73:73" x14ac:dyDescent="0.45">
      <c r="BU7451">
        <f>ROW()</f>
        <v>7451</v>
      </c>
    </row>
    <row r="7452" spans="73:73" x14ac:dyDescent="0.45">
      <c r="BU7452">
        <f>ROW()</f>
        <v>7452</v>
      </c>
    </row>
    <row r="7453" spans="73:73" x14ac:dyDescent="0.45">
      <c r="BU7453">
        <f>ROW()</f>
        <v>7453</v>
      </c>
    </row>
    <row r="7454" spans="73:73" x14ac:dyDescent="0.45">
      <c r="BU7454">
        <f>ROW()</f>
        <v>7454</v>
      </c>
    </row>
    <row r="7455" spans="73:73" x14ac:dyDescent="0.45">
      <c r="BU7455">
        <f>ROW()</f>
        <v>7455</v>
      </c>
    </row>
    <row r="7456" spans="73:73" x14ac:dyDescent="0.45">
      <c r="BU7456">
        <f>ROW()</f>
        <v>7456</v>
      </c>
    </row>
    <row r="7457" spans="73:73" x14ac:dyDescent="0.45">
      <c r="BU7457">
        <f>ROW()</f>
        <v>7457</v>
      </c>
    </row>
    <row r="7458" spans="73:73" x14ac:dyDescent="0.45">
      <c r="BU7458">
        <f>ROW()</f>
        <v>7458</v>
      </c>
    </row>
    <row r="7459" spans="73:73" x14ac:dyDescent="0.45">
      <c r="BU7459">
        <f>ROW()</f>
        <v>7459</v>
      </c>
    </row>
    <row r="7460" spans="73:73" x14ac:dyDescent="0.45">
      <c r="BU7460">
        <f>ROW()</f>
        <v>7460</v>
      </c>
    </row>
    <row r="7461" spans="73:73" x14ac:dyDescent="0.45">
      <c r="BU7461">
        <f>ROW()</f>
        <v>7461</v>
      </c>
    </row>
    <row r="7462" spans="73:73" x14ac:dyDescent="0.45">
      <c r="BU7462">
        <f>ROW()</f>
        <v>7462</v>
      </c>
    </row>
    <row r="7463" spans="73:73" x14ac:dyDescent="0.45">
      <c r="BU7463">
        <f>ROW()</f>
        <v>7463</v>
      </c>
    </row>
    <row r="7464" spans="73:73" x14ac:dyDescent="0.45">
      <c r="BU7464">
        <f>ROW()</f>
        <v>7464</v>
      </c>
    </row>
    <row r="7465" spans="73:73" x14ac:dyDescent="0.45">
      <c r="BU7465">
        <f>ROW()</f>
        <v>7465</v>
      </c>
    </row>
    <row r="7466" spans="73:73" x14ac:dyDescent="0.45">
      <c r="BU7466">
        <f>ROW()</f>
        <v>7466</v>
      </c>
    </row>
    <row r="7467" spans="73:73" x14ac:dyDescent="0.45">
      <c r="BU7467">
        <f>ROW()</f>
        <v>7467</v>
      </c>
    </row>
    <row r="7468" spans="73:73" x14ac:dyDescent="0.45">
      <c r="BU7468">
        <f>ROW()</f>
        <v>7468</v>
      </c>
    </row>
    <row r="7469" spans="73:73" x14ac:dyDescent="0.45">
      <c r="BU7469">
        <f>ROW()</f>
        <v>7469</v>
      </c>
    </row>
    <row r="7470" spans="73:73" x14ac:dyDescent="0.45">
      <c r="BU7470">
        <f>ROW()</f>
        <v>7470</v>
      </c>
    </row>
    <row r="7471" spans="73:73" x14ac:dyDescent="0.45">
      <c r="BU7471">
        <f>ROW()</f>
        <v>7471</v>
      </c>
    </row>
    <row r="7472" spans="73:73" x14ac:dyDescent="0.45">
      <c r="BU7472">
        <f>ROW()</f>
        <v>7472</v>
      </c>
    </row>
    <row r="7473" spans="73:73" x14ac:dyDescent="0.45">
      <c r="BU7473">
        <f>ROW()</f>
        <v>7473</v>
      </c>
    </row>
    <row r="7474" spans="73:73" x14ac:dyDescent="0.45">
      <c r="BU7474">
        <f>ROW()</f>
        <v>7474</v>
      </c>
    </row>
    <row r="7475" spans="73:73" x14ac:dyDescent="0.45">
      <c r="BU7475">
        <f>ROW()</f>
        <v>7475</v>
      </c>
    </row>
    <row r="7476" spans="73:73" x14ac:dyDescent="0.45">
      <c r="BU7476">
        <f>ROW()</f>
        <v>7476</v>
      </c>
    </row>
    <row r="7477" spans="73:73" x14ac:dyDescent="0.45">
      <c r="BU7477">
        <f>ROW()</f>
        <v>7477</v>
      </c>
    </row>
    <row r="7478" spans="73:73" x14ac:dyDescent="0.45">
      <c r="BU7478">
        <f>ROW()</f>
        <v>7478</v>
      </c>
    </row>
    <row r="7479" spans="73:73" x14ac:dyDescent="0.45">
      <c r="BU7479">
        <f>ROW()</f>
        <v>7479</v>
      </c>
    </row>
    <row r="7480" spans="73:73" x14ac:dyDescent="0.45">
      <c r="BU7480">
        <f>ROW()</f>
        <v>7480</v>
      </c>
    </row>
    <row r="7481" spans="73:73" x14ac:dyDescent="0.45">
      <c r="BU7481">
        <f>ROW()</f>
        <v>7481</v>
      </c>
    </row>
    <row r="7482" spans="73:73" x14ac:dyDescent="0.45">
      <c r="BU7482">
        <f>ROW()</f>
        <v>7482</v>
      </c>
    </row>
    <row r="7483" spans="73:73" x14ac:dyDescent="0.45">
      <c r="BU7483">
        <f>ROW()</f>
        <v>7483</v>
      </c>
    </row>
    <row r="7484" spans="73:73" x14ac:dyDescent="0.45">
      <c r="BU7484">
        <f>ROW()</f>
        <v>7484</v>
      </c>
    </row>
    <row r="7485" spans="73:73" x14ac:dyDescent="0.45">
      <c r="BU7485">
        <f>ROW()</f>
        <v>7485</v>
      </c>
    </row>
    <row r="7486" spans="73:73" x14ac:dyDescent="0.45">
      <c r="BU7486">
        <f>ROW()</f>
        <v>7486</v>
      </c>
    </row>
    <row r="7487" spans="73:73" x14ac:dyDescent="0.45">
      <c r="BU7487">
        <f>ROW()</f>
        <v>7487</v>
      </c>
    </row>
    <row r="7488" spans="73:73" x14ac:dyDescent="0.45">
      <c r="BU7488">
        <f>ROW()</f>
        <v>7488</v>
      </c>
    </row>
    <row r="7489" spans="73:73" x14ac:dyDescent="0.45">
      <c r="BU7489">
        <f>ROW()</f>
        <v>7489</v>
      </c>
    </row>
    <row r="7490" spans="73:73" x14ac:dyDescent="0.45">
      <c r="BU7490">
        <f>ROW()</f>
        <v>7490</v>
      </c>
    </row>
    <row r="7491" spans="73:73" x14ac:dyDescent="0.45">
      <c r="BU7491">
        <f>ROW()</f>
        <v>7491</v>
      </c>
    </row>
    <row r="7492" spans="73:73" x14ac:dyDescent="0.45">
      <c r="BU7492">
        <f>ROW()</f>
        <v>7492</v>
      </c>
    </row>
    <row r="7493" spans="73:73" x14ac:dyDescent="0.45">
      <c r="BU7493">
        <f>ROW()</f>
        <v>7493</v>
      </c>
    </row>
    <row r="7494" spans="73:73" x14ac:dyDescent="0.45">
      <c r="BU7494">
        <f>ROW()</f>
        <v>7494</v>
      </c>
    </row>
    <row r="7495" spans="73:73" x14ac:dyDescent="0.45">
      <c r="BU7495">
        <f>ROW()</f>
        <v>7495</v>
      </c>
    </row>
    <row r="7496" spans="73:73" x14ac:dyDescent="0.45">
      <c r="BU7496">
        <f>ROW()</f>
        <v>7496</v>
      </c>
    </row>
    <row r="7497" spans="73:73" x14ac:dyDescent="0.45">
      <c r="BU7497">
        <f>ROW()</f>
        <v>7497</v>
      </c>
    </row>
    <row r="7498" spans="73:73" x14ac:dyDescent="0.45">
      <c r="BU7498">
        <f>ROW()</f>
        <v>7498</v>
      </c>
    </row>
    <row r="7499" spans="73:73" x14ac:dyDescent="0.45">
      <c r="BU7499">
        <f>ROW()</f>
        <v>7499</v>
      </c>
    </row>
    <row r="7500" spans="73:73" x14ac:dyDescent="0.45">
      <c r="BU7500">
        <f>ROW()</f>
        <v>7500</v>
      </c>
    </row>
    <row r="7501" spans="73:73" x14ac:dyDescent="0.45">
      <c r="BU7501">
        <f>ROW()</f>
        <v>7501</v>
      </c>
    </row>
    <row r="7502" spans="73:73" x14ac:dyDescent="0.45">
      <c r="BU7502">
        <f>ROW()</f>
        <v>7502</v>
      </c>
    </row>
    <row r="7503" spans="73:73" x14ac:dyDescent="0.45">
      <c r="BU7503">
        <f>ROW()</f>
        <v>7503</v>
      </c>
    </row>
    <row r="7504" spans="73:73" x14ac:dyDescent="0.45">
      <c r="BU7504">
        <f>ROW()</f>
        <v>7504</v>
      </c>
    </row>
    <row r="7505" spans="73:73" x14ac:dyDescent="0.45">
      <c r="BU7505">
        <f>ROW()</f>
        <v>7505</v>
      </c>
    </row>
    <row r="7506" spans="73:73" x14ac:dyDescent="0.45">
      <c r="BU7506">
        <f>ROW()</f>
        <v>7506</v>
      </c>
    </row>
    <row r="7507" spans="73:73" x14ac:dyDescent="0.45">
      <c r="BU7507">
        <f>ROW()</f>
        <v>7507</v>
      </c>
    </row>
    <row r="7508" spans="73:73" x14ac:dyDescent="0.45">
      <c r="BU7508">
        <f>ROW()</f>
        <v>7508</v>
      </c>
    </row>
    <row r="7509" spans="73:73" x14ac:dyDescent="0.45">
      <c r="BU7509">
        <f>ROW()</f>
        <v>7509</v>
      </c>
    </row>
    <row r="7510" spans="73:73" x14ac:dyDescent="0.45">
      <c r="BU7510">
        <f>ROW()</f>
        <v>7510</v>
      </c>
    </row>
    <row r="7511" spans="73:73" x14ac:dyDescent="0.45">
      <c r="BU7511">
        <f>ROW()</f>
        <v>7511</v>
      </c>
    </row>
    <row r="7512" spans="73:73" x14ac:dyDescent="0.45">
      <c r="BU7512">
        <f>ROW()</f>
        <v>7512</v>
      </c>
    </row>
    <row r="7513" spans="73:73" x14ac:dyDescent="0.45">
      <c r="BU7513">
        <f>ROW()</f>
        <v>7513</v>
      </c>
    </row>
    <row r="7514" spans="73:73" x14ac:dyDescent="0.45">
      <c r="BU7514">
        <f>ROW()</f>
        <v>7514</v>
      </c>
    </row>
    <row r="7515" spans="73:73" x14ac:dyDescent="0.45">
      <c r="BU7515">
        <f>ROW()</f>
        <v>7515</v>
      </c>
    </row>
    <row r="7516" spans="73:73" x14ac:dyDescent="0.45">
      <c r="BU7516">
        <f>ROW()</f>
        <v>7516</v>
      </c>
    </row>
    <row r="7517" spans="73:73" x14ac:dyDescent="0.45">
      <c r="BU7517">
        <f>ROW()</f>
        <v>7517</v>
      </c>
    </row>
    <row r="7518" spans="73:73" x14ac:dyDescent="0.45">
      <c r="BU7518">
        <f>ROW()</f>
        <v>7518</v>
      </c>
    </row>
    <row r="7519" spans="73:73" x14ac:dyDescent="0.45">
      <c r="BU7519">
        <f>ROW()</f>
        <v>7519</v>
      </c>
    </row>
    <row r="7520" spans="73:73" x14ac:dyDescent="0.45">
      <c r="BU7520">
        <f>ROW()</f>
        <v>7520</v>
      </c>
    </row>
    <row r="7521" spans="73:73" x14ac:dyDescent="0.45">
      <c r="BU7521">
        <f>ROW()</f>
        <v>7521</v>
      </c>
    </row>
    <row r="7522" spans="73:73" x14ac:dyDescent="0.45">
      <c r="BU7522">
        <f>ROW()</f>
        <v>7522</v>
      </c>
    </row>
    <row r="7523" spans="73:73" x14ac:dyDescent="0.45">
      <c r="BU7523">
        <f>ROW()</f>
        <v>7523</v>
      </c>
    </row>
    <row r="7524" spans="73:73" x14ac:dyDescent="0.45">
      <c r="BU7524">
        <f>ROW()</f>
        <v>7524</v>
      </c>
    </row>
    <row r="7525" spans="73:73" x14ac:dyDescent="0.45">
      <c r="BU7525">
        <f>ROW()</f>
        <v>7525</v>
      </c>
    </row>
    <row r="7526" spans="73:73" x14ac:dyDescent="0.45">
      <c r="BU7526">
        <f>ROW()</f>
        <v>7526</v>
      </c>
    </row>
    <row r="7527" spans="73:73" x14ac:dyDescent="0.45">
      <c r="BU7527">
        <f>ROW()</f>
        <v>7527</v>
      </c>
    </row>
    <row r="7528" spans="73:73" x14ac:dyDescent="0.45">
      <c r="BU7528">
        <f>ROW()</f>
        <v>7528</v>
      </c>
    </row>
    <row r="7529" spans="73:73" x14ac:dyDescent="0.45">
      <c r="BU7529">
        <f>ROW()</f>
        <v>7529</v>
      </c>
    </row>
    <row r="7530" spans="73:73" x14ac:dyDescent="0.45">
      <c r="BU7530">
        <f>ROW()</f>
        <v>7530</v>
      </c>
    </row>
    <row r="7531" spans="73:73" x14ac:dyDescent="0.45">
      <c r="BU7531">
        <f>ROW()</f>
        <v>7531</v>
      </c>
    </row>
    <row r="7532" spans="73:73" x14ac:dyDescent="0.45">
      <c r="BU7532">
        <f>ROW()</f>
        <v>7532</v>
      </c>
    </row>
    <row r="7533" spans="73:73" x14ac:dyDescent="0.45">
      <c r="BU7533">
        <f>ROW()</f>
        <v>7533</v>
      </c>
    </row>
    <row r="7534" spans="73:73" x14ac:dyDescent="0.45">
      <c r="BU7534">
        <f>ROW()</f>
        <v>7534</v>
      </c>
    </row>
    <row r="7535" spans="73:73" x14ac:dyDescent="0.45">
      <c r="BU7535">
        <f>ROW()</f>
        <v>7535</v>
      </c>
    </row>
    <row r="7536" spans="73:73" x14ac:dyDescent="0.45">
      <c r="BU7536">
        <f>ROW()</f>
        <v>7536</v>
      </c>
    </row>
    <row r="7537" spans="73:73" x14ac:dyDescent="0.45">
      <c r="BU7537">
        <f>ROW()</f>
        <v>7537</v>
      </c>
    </row>
    <row r="7538" spans="73:73" x14ac:dyDescent="0.45">
      <c r="BU7538">
        <f>ROW()</f>
        <v>7538</v>
      </c>
    </row>
    <row r="7539" spans="73:73" x14ac:dyDescent="0.45">
      <c r="BU7539">
        <f>ROW()</f>
        <v>7539</v>
      </c>
    </row>
    <row r="7540" spans="73:73" x14ac:dyDescent="0.45">
      <c r="BU7540">
        <f>ROW()</f>
        <v>7540</v>
      </c>
    </row>
    <row r="7541" spans="73:73" x14ac:dyDescent="0.45">
      <c r="BU7541">
        <f>ROW()</f>
        <v>7541</v>
      </c>
    </row>
    <row r="7542" spans="73:73" x14ac:dyDescent="0.45">
      <c r="BU7542">
        <f>ROW()</f>
        <v>7542</v>
      </c>
    </row>
    <row r="7543" spans="73:73" x14ac:dyDescent="0.45">
      <c r="BU7543">
        <f>ROW()</f>
        <v>7543</v>
      </c>
    </row>
    <row r="7544" spans="73:73" x14ac:dyDescent="0.45">
      <c r="BU7544">
        <f>ROW()</f>
        <v>7544</v>
      </c>
    </row>
    <row r="7545" spans="73:73" x14ac:dyDescent="0.45">
      <c r="BU7545">
        <f>ROW()</f>
        <v>7545</v>
      </c>
    </row>
    <row r="7546" spans="73:73" x14ac:dyDescent="0.45">
      <c r="BU7546">
        <f>ROW()</f>
        <v>7546</v>
      </c>
    </row>
    <row r="7547" spans="73:73" x14ac:dyDescent="0.45">
      <c r="BU7547">
        <f>ROW()</f>
        <v>7547</v>
      </c>
    </row>
    <row r="7548" spans="73:73" x14ac:dyDescent="0.45">
      <c r="BU7548">
        <f>ROW()</f>
        <v>7548</v>
      </c>
    </row>
    <row r="7549" spans="73:73" x14ac:dyDescent="0.45">
      <c r="BU7549">
        <f>ROW()</f>
        <v>7549</v>
      </c>
    </row>
    <row r="7550" spans="73:73" x14ac:dyDescent="0.45">
      <c r="BU7550">
        <f>ROW()</f>
        <v>7550</v>
      </c>
    </row>
    <row r="7551" spans="73:73" x14ac:dyDescent="0.45">
      <c r="BU7551">
        <f>ROW()</f>
        <v>7551</v>
      </c>
    </row>
    <row r="7552" spans="73:73" x14ac:dyDescent="0.45">
      <c r="BU7552">
        <f>ROW()</f>
        <v>7552</v>
      </c>
    </row>
    <row r="7553" spans="73:73" x14ac:dyDescent="0.45">
      <c r="BU7553">
        <f>ROW()</f>
        <v>7553</v>
      </c>
    </row>
    <row r="7554" spans="73:73" x14ac:dyDescent="0.45">
      <c r="BU7554">
        <f>ROW()</f>
        <v>7554</v>
      </c>
    </row>
    <row r="7555" spans="73:73" x14ac:dyDescent="0.45">
      <c r="BU7555">
        <f>ROW()</f>
        <v>7555</v>
      </c>
    </row>
    <row r="7556" spans="73:73" x14ac:dyDescent="0.45">
      <c r="BU7556">
        <f>ROW()</f>
        <v>7556</v>
      </c>
    </row>
    <row r="7557" spans="73:73" x14ac:dyDescent="0.45">
      <c r="BU7557">
        <f>ROW()</f>
        <v>7557</v>
      </c>
    </row>
    <row r="7558" spans="73:73" x14ac:dyDescent="0.45">
      <c r="BU7558">
        <f>ROW()</f>
        <v>7558</v>
      </c>
    </row>
    <row r="7559" spans="73:73" x14ac:dyDescent="0.45">
      <c r="BU7559">
        <f>ROW()</f>
        <v>7559</v>
      </c>
    </row>
    <row r="7560" spans="73:73" x14ac:dyDescent="0.45">
      <c r="BU7560">
        <f>ROW()</f>
        <v>7560</v>
      </c>
    </row>
    <row r="7561" spans="73:73" x14ac:dyDescent="0.45">
      <c r="BU7561">
        <f>ROW()</f>
        <v>7561</v>
      </c>
    </row>
    <row r="7562" spans="73:73" x14ac:dyDescent="0.45">
      <c r="BU7562">
        <f>ROW()</f>
        <v>7562</v>
      </c>
    </row>
    <row r="7563" spans="73:73" x14ac:dyDescent="0.45">
      <c r="BU7563">
        <f>ROW()</f>
        <v>7563</v>
      </c>
    </row>
    <row r="7564" spans="73:73" x14ac:dyDescent="0.45">
      <c r="BU7564">
        <f>ROW()</f>
        <v>7564</v>
      </c>
    </row>
    <row r="7565" spans="73:73" x14ac:dyDescent="0.45">
      <c r="BU7565">
        <f>ROW()</f>
        <v>7565</v>
      </c>
    </row>
    <row r="7566" spans="73:73" x14ac:dyDescent="0.45">
      <c r="BU7566">
        <f>ROW()</f>
        <v>7566</v>
      </c>
    </row>
    <row r="7567" spans="73:73" x14ac:dyDescent="0.45">
      <c r="BU7567">
        <f>ROW()</f>
        <v>7567</v>
      </c>
    </row>
    <row r="7568" spans="73:73" x14ac:dyDescent="0.45">
      <c r="BU7568">
        <f>ROW()</f>
        <v>7568</v>
      </c>
    </row>
    <row r="7569" spans="73:73" x14ac:dyDescent="0.45">
      <c r="BU7569">
        <f>ROW()</f>
        <v>7569</v>
      </c>
    </row>
    <row r="7570" spans="73:73" x14ac:dyDescent="0.45">
      <c r="BU7570">
        <f>ROW()</f>
        <v>7570</v>
      </c>
    </row>
    <row r="7571" spans="73:73" x14ac:dyDescent="0.45">
      <c r="BU7571">
        <f>ROW()</f>
        <v>7571</v>
      </c>
    </row>
    <row r="7572" spans="73:73" x14ac:dyDescent="0.45">
      <c r="BU7572">
        <f>ROW()</f>
        <v>7572</v>
      </c>
    </row>
    <row r="7573" spans="73:73" x14ac:dyDescent="0.45">
      <c r="BU7573">
        <f>ROW()</f>
        <v>7573</v>
      </c>
    </row>
    <row r="7574" spans="73:73" x14ac:dyDescent="0.45">
      <c r="BU7574">
        <f>ROW()</f>
        <v>7574</v>
      </c>
    </row>
    <row r="7575" spans="73:73" x14ac:dyDescent="0.45">
      <c r="BU7575">
        <f>ROW()</f>
        <v>7575</v>
      </c>
    </row>
    <row r="7576" spans="73:73" x14ac:dyDescent="0.45">
      <c r="BU7576">
        <f>ROW()</f>
        <v>7576</v>
      </c>
    </row>
    <row r="7577" spans="73:73" x14ac:dyDescent="0.45">
      <c r="BU7577">
        <f>ROW()</f>
        <v>7577</v>
      </c>
    </row>
    <row r="7578" spans="73:73" x14ac:dyDescent="0.45">
      <c r="BU7578">
        <f>ROW()</f>
        <v>7578</v>
      </c>
    </row>
    <row r="7579" spans="73:73" x14ac:dyDescent="0.45">
      <c r="BU7579">
        <f>ROW()</f>
        <v>7579</v>
      </c>
    </row>
    <row r="7580" spans="73:73" x14ac:dyDescent="0.45">
      <c r="BU7580">
        <f>ROW()</f>
        <v>7580</v>
      </c>
    </row>
    <row r="7581" spans="73:73" x14ac:dyDescent="0.45">
      <c r="BU7581">
        <f>ROW()</f>
        <v>7581</v>
      </c>
    </row>
    <row r="7582" spans="73:73" x14ac:dyDescent="0.45">
      <c r="BU7582">
        <f>ROW()</f>
        <v>7582</v>
      </c>
    </row>
    <row r="7583" spans="73:73" x14ac:dyDescent="0.45">
      <c r="BU7583">
        <f>ROW()</f>
        <v>7583</v>
      </c>
    </row>
    <row r="7584" spans="73:73" x14ac:dyDescent="0.45">
      <c r="BU7584">
        <f>ROW()</f>
        <v>7584</v>
      </c>
    </row>
    <row r="7585" spans="73:73" x14ac:dyDescent="0.45">
      <c r="BU7585">
        <f>ROW()</f>
        <v>7585</v>
      </c>
    </row>
    <row r="7586" spans="73:73" x14ac:dyDescent="0.45">
      <c r="BU7586">
        <f>ROW()</f>
        <v>7586</v>
      </c>
    </row>
    <row r="7587" spans="73:73" x14ac:dyDescent="0.45">
      <c r="BU7587">
        <f>ROW()</f>
        <v>7587</v>
      </c>
    </row>
    <row r="7588" spans="73:73" x14ac:dyDescent="0.45">
      <c r="BU7588">
        <f>ROW()</f>
        <v>7588</v>
      </c>
    </row>
    <row r="7589" spans="73:73" x14ac:dyDescent="0.45">
      <c r="BU7589">
        <f>ROW()</f>
        <v>7589</v>
      </c>
    </row>
    <row r="7590" spans="73:73" x14ac:dyDescent="0.45">
      <c r="BU7590">
        <f>ROW()</f>
        <v>7590</v>
      </c>
    </row>
    <row r="7591" spans="73:73" x14ac:dyDescent="0.45">
      <c r="BU7591">
        <f>ROW()</f>
        <v>7591</v>
      </c>
    </row>
    <row r="7592" spans="73:73" x14ac:dyDescent="0.45">
      <c r="BU7592">
        <f>ROW()</f>
        <v>7592</v>
      </c>
    </row>
    <row r="7593" spans="73:73" x14ac:dyDescent="0.45">
      <c r="BU7593">
        <f>ROW()</f>
        <v>7593</v>
      </c>
    </row>
    <row r="7594" spans="73:73" x14ac:dyDescent="0.45">
      <c r="BU7594">
        <f>ROW()</f>
        <v>7594</v>
      </c>
    </row>
    <row r="7595" spans="73:73" x14ac:dyDescent="0.45">
      <c r="BU7595">
        <f>ROW()</f>
        <v>7595</v>
      </c>
    </row>
    <row r="7596" spans="73:73" x14ac:dyDescent="0.45">
      <c r="BU7596">
        <f>ROW()</f>
        <v>7596</v>
      </c>
    </row>
    <row r="7597" spans="73:73" x14ac:dyDescent="0.45">
      <c r="BU7597">
        <f>ROW()</f>
        <v>7597</v>
      </c>
    </row>
    <row r="7598" spans="73:73" x14ac:dyDescent="0.45">
      <c r="BU7598">
        <f>ROW()</f>
        <v>7598</v>
      </c>
    </row>
    <row r="7599" spans="73:73" x14ac:dyDescent="0.45">
      <c r="BU7599">
        <f>ROW()</f>
        <v>7599</v>
      </c>
    </row>
    <row r="7600" spans="73:73" x14ac:dyDescent="0.45">
      <c r="BU7600">
        <f>ROW()</f>
        <v>7600</v>
      </c>
    </row>
    <row r="7601" spans="73:73" x14ac:dyDescent="0.45">
      <c r="BU7601">
        <f>ROW()</f>
        <v>7601</v>
      </c>
    </row>
    <row r="7602" spans="73:73" x14ac:dyDescent="0.45">
      <c r="BU7602">
        <f>ROW()</f>
        <v>7602</v>
      </c>
    </row>
    <row r="7603" spans="73:73" x14ac:dyDescent="0.45">
      <c r="BU7603">
        <f>ROW()</f>
        <v>7603</v>
      </c>
    </row>
    <row r="7604" spans="73:73" x14ac:dyDescent="0.45">
      <c r="BU7604">
        <f>ROW()</f>
        <v>7604</v>
      </c>
    </row>
    <row r="7605" spans="73:73" x14ac:dyDescent="0.45">
      <c r="BU7605">
        <f>ROW()</f>
        <v>7605</v>
      </c>
    </row>
    <row r="7606" spans="73:73" x14ac:dyDescent="0.45">
      <c r="BU7606">
        <f>ROW()</f>
        <v>7606</v>
      </c>
    </row>
    <row r="7607" spans="73:73" x14ac:dyDescent="0.45">
      <c r="BU7607">
        <f>ROW()</f>
        <v>7607</v>
      </c>
    </row>
    <row r="7608" spans="73:73" x14ac:dyDescent="0.45">
      <c r="BU7608">
        <f>ROW()</f>
        <v>7608</v>
      </c>
    </row>
    <row r="7609" spans="73:73" x14ac:dyDescent="0.45">
      <c r="BU7609">
        <f>ROW()</f>
        <v>7609</v>
      </c>
    </row>
    <row r="7610" spans="73:73" x14ac:dyDescent="0.45">
      <c r="BU7610">
        <f>ROW()</f>
        <v>7610</v>
      </c>
    </row>
    <row r="7611" spans="73:73" x14ac:dyDescent="0.45">
      <c r="BU7611">
        <f>ROW()</f>
        <v>7611</v>
      </c>
    </row>
    <row r="7612" spans="73:73" x14ac:dyDescent="0.45">
      <c r="BU7612">
        <f>ROW()</f>
        <v>7612</v>
      </c>
    </row>
    <row r="7613" spans="73:73" x14ac:dyDescent="0.45">
      <c r="BU7613">
        <f>ROW()</f>
        <v>7613</v>
      </c>
    </row>
    <row r="7614" spans="73:73" x14ac:dyDescent="0.45">
      <c r="BU7614">
        <f>ROW()</f>
        <v>7614</v>
      </c>
    </row>
    <row r="7615" spans="73:73" x14ac:dyDescent="0.45">
      <c r="BU7615">
        <f>ROW()</f>
        <v>7615</v>
      </c>
    </row>
    <row r="7616" spans="73:73" x14ac:dyDescent="0.45">
      <c r="BU7616">
        <f>ROW()</f>
        <v>7616</v>
      </c>
    </row>
    <row r="7617" spans="73:73" x14ac:dyDescent="0.45">
      <c r="BU7617">
        <f>ROW()</f>
        <v>7617</v>
      </c>
    </row>
    <row r="7618" spans="73:73" x14ac:dyDescent="0.45">
      <c r="BU7618">
        <f>ROW()</f>
        <v>7618</v>
      </c>
    </row>
    <row r="7619" spans="73:73" x14ac:dyDescent="0.45">
      <c r="BU7619">
        <f>ROW()</f>
        <v>7619</v>
      </c>
    </row>
    <row r="7620" spans="73:73" x14ac:dyDescent="0.45">
      <c r="BU7620">
        <f>ROW()</f>
        <v>7620</v>
      </c>
    </row>
    <row r="7621" spans="73:73" x14ac:dyDescent="0.45">
      <c r="BU7621">
        <f>ROW()</f>
        <v>7621</v>
      </c>
    </row>
    <row r="7622" spans="73:73" x14ac:dyDescent="0.45">
      <c r="BU7622">
        <f>ROW()</f>
        <v>7622</v>
      </c>
    </row>
    <row r="7623" spans="73:73" x14ac:dyDescent="0.45">
      <c r="BU7623">
        <f>ROW()</f>
        <v>7623</v>
      </c>
    </row>
    <row r="7624" spans="73:73" x14ac:dyDescent="0.45">
      <c r="BU7624">
        <f>ROW()</f>
        <v>7624</v>
      </c>
    </row>
    <row r="7625" spans="73:73" x14ac:dyDescent="0.45">
      <c r="BU7625">
        <f>ROW()</f>
        <v>7625</v>
      </c>
    </row>
    <row r="7626" spans="73:73" x14ac:dyDescent="0.45">
      <c r="BU7626">
        <f>ROW()</f>
        <v>7626</v>
      </c>
    </row>
    <row r="7627" spans="73:73" x14ac:dyDescent="0.45">
      <c r="BU7627">
        <f>ROW()</f>
        <v>7627</v>
      </c>
    </row>
    <row r="7628" spans="73:73" x14ac:dyDescent="0.45">
      <c r="BU7628">
        <f>ROW()</f>
        <v>7628</v>
      </c>
    </row>
    <row r="7629" spans="73:73" x14ac:dyDescent="0.45">
      <c r="BU7629">
        <f>ROW()</f>
        <v>7629</v>
      </c>
    </row>
    <row r="7630" spans="73:73" x14ac:dyDescent="0.45">
      <c r="BU7630">
        <f>ROW()</f>
        <v>7630</v>
      </c>
    </row>
    <row r="7631" spans="73:73" x14ac:dyDescent="0.45">
      <c r="BU7631">
        <f>ROW()</f>
        <v>7631</v>
      </c>
    </row>
    <row r="7632" spans="73:73" x14ac:dyDescent="0.45">
      <c r="BU7632">
        <f>ROW()</f>
        <v>7632</v>
      </c>
    </row>
    <row r="7633" spans="73:73" x14ac:dyDescent="0.45">
      <c r="BU7633">
        <f>ROW()</f>
        <v>7633</v>
      </c>
    </row>
    <row r="7634" spans="73:73" x14ac:dyDescent="0.45">
      <c r="BU7634">
        <f>ROW()</f>
        <v>7634</v>
      </c>
    </row>
    <row r="7635" spans="73:73" x14ac:dyDescent="0.45">
      <c r="BU7635">
        <f>ROW()</f>
        <v>7635</v>
      </c>
    </row>
    <row r="7636" spans="73:73" x14ac:dyDescent="0.45">
      <c r="BU7636">
        <f>ROW()</f>
        <v>7636</v>
      </c>
    </row>
    <row r="7637" spans="73:73" x14ac:dyDescent="0.45">
      <c r="BU7637">
        <f>ROW()</f>
        <v>7637</v>
      </c>
    </row>
    <row r="7638" spans="73:73" x14ac:dyDescent="0.45">
      <c r="BU7638">
        <f>ROW()</f>
        <v>7638</v>
      </c>
    </row>
    <row r="7639" spans="73:73" x14ac:dyDescent="0.45">
      <c r="BU7639">
        <f>ROW()</f>
        <v>7639</v>
      </c>
    </row>
    <row r="7640" spans="73:73" x14ac:dyDescent="0.45">
      <c r="BU7640">
        <f>ROW()</f>
        <v>7640</v>
      </c>
    </row>
    <row r="7641" spans="73:73" x14ac:dyDescent="0.45">
      <c r="BU7641">
        <f>ROW()</f>
        <v>7641</v>
      </c>
    </row>
    <row r="7642" spans="73:73" x14ac:dyDescent="0.45">
      <c r="BU7642">
        <f>ROW()</f>
        <v>7642</v>
      </c>
    </row>
    <row r="7643" spans="73:73" x14ac:dyDescent="0.45">
      <c r="BU7643">
        <f>ROW()</f>
        <v>7643</v>
      </c>
    </row>
    <row r="7644" spans="73:73" x14ac:dyDescent="0.45">
      <c r="BU7644">
        <f>ROW()</f>
        <v>7644</v>
      </c>
    </row>
    <row r="7645" spans="73:73" x14ac:dyDescent="0.45">
      <c r="BU7645">
        <f>ROW()</f>
        <v>7645</v>
      </c>
    </row>
    <row r="7646" spans="73:73" x14ac:dyDescent="0.45">
      <c r="BU7646">
        <f>ROW()</f>
        <v>7646</v>
      </c>
    </row>
    <row r="7647" spans="73:73" x14ac:dyDescent="0.45">
      <c r="BU7647">
        <f>ROW()</f>
        <v>7647</v>
      </c>
    </row>
    <row r="7648" spans="73:73" x14ac:dyDescent="0.45">
      <c r="BU7648">
        <f>ROW()</f>
        <v>7648</v>
      </c>
    </row>
    <row r="7649" spans="73:73" x14ac:dyDescent="0.45">
      <c r="BU7649">
        <f>ROW()</f>
        <v>7649</v>
      </c>
    </row>
    <row r="7650" spans="73:73" x14ac:dyDescent="0.45">
      <c r="BU7650">
        <f>ROW()</f>
        <v>7650</v>
      </c>
    </row>
    <row r="7651" spans="73:73" x14ac:dyDescent="0.45">
      <c r="BU7651">
        <f>ROW()</f>
        <v>7651</v>
      </c>
    </row>
    <row r="7652" spans="73:73" x14ac:dyDescent="0.45">
      <c r="BU7652">
        <f>ROW()</f>
        <v>7652</v>
      </c>
    </row>
    <row r="7653" spans="73:73" x14ac:dyDescent="0.45">
      <c r="BU7653">
        <f>ROW()</f>
        <v>7653</v>
      </c>
    </row>
    <row r="7654" spans="73:73" x14ac:dyDescent="0.45">
      <c r="BU7654">
        <f>ROW()</f>
        <v>7654</v>
      </c>
    </row>
    <row r="7655" spans="73:73" x14ac:dyDescent="0.45">
      <c r="BU7655">
        <f>ROW()</f>
        <v>7655</v>
      </c>
    </row>
    <row r="7656" spans="73:73" x14ac:dyDescent="0.45">
      <c r="BU7656">
        <f>ROW()</f>
        <v>7656</v>
      </c>
    </row>
    <row r="7657" spans="73:73" x14ac:dyDescent="0.45">
      <c r="BU7657">
        <f>ROW()</f>
        <v>7657</v>
      </c>
    </row>
    <row r="7658" spans="73:73" x14ac:dyDescent="0.45">
      <c r="BU7658">
        <f>ROW()</f>
        <v>7658</v>
      </c>
    </row>
    <row r="7659" spans="73:73" x14ac:dyDescent="0.45">
      <c r="BU7659">
        <f>ROW()</f>
        <v>7659</v>
      </c>
    </row>
    <row r="7660" spans="73:73" x14ac:dyDescent="0.45">
      <c r="BU7660">
        <f>ROW()</f>
        <v>7660</v>
      </c>
    </row>
    <row r="7661" spans="73:73" x14ac:dyDescent="0.45">
      <c r="BU7661">
        <f>ROW()</f>
        <v>7661</v>
      </c>
    </row>
    <row r="7662" spans="73:73" x14ac:dyDescent="0.45">
      <c r="BU7662">
        <f>ROW()</f>
        <v>7662</v>
      </c>
    </row>
    <row r="7663" spans="73:73" x14ac:dyDescent="0.45">
      <c r="BU7663">
        <f>ROW()</f>
        <v>7663</v>
      </c>
    </row>
    <row r="7664" spans="73:73" x14ac:dyDescent="0.45">
      <c r="BU7664">
        <f>ROW()</f>
        <v>7664</v>
      </c>
    </row>
    <row r="7665" spans="73:73" x14ac:dyDescent="0.45">
      <c r="BU7665">
        <f>ROW()</f>
        <v>7665</v>
      </c>
    </row>
    <row r="7666" spans="73:73" x14ac:dyDescent="0.45">
      <c r="BU7666">
        <f>ROW()</f>
        <v>7666</v>
      </c>
    </row>
    <row r="7667" spans="73:73" x14ac:dyDescent="0.45">
      <c r="BU7667">
        <f>ROW()</f>
        <v>7667</v>
      </c>
    </row>
    <row r="7668" spans="73:73" x14ac:dyDescent="0.45">
      <c r="BU7668">
        <f>ROW()</f>
        <v>7668</v>
      </c>
    </row>
    <row r="7669" spans="73:73" x14ac:dyDescent="0.45">
      <c r="BU7669">
        <f>ROW()</f>
        <v>7669</v>
      </c>
    </row>
    <row r="7670" spans="73:73" x14ac:dyDescent="0.45">
      <c r="BU7670">
        <f>ROW()</f>
        <v>7670</v>
      </c>
    </row>
    <row r="7671" spans="73:73" x14ac:dyDescent="0.45">
      <c r="BU7671">
        <f>ROW()</f>
        <v>7671</v>
      </c>
    </row>
    <row r="7672" spans="73:73" x14ac:dyDescent="0.45">
      <c r="BU7672">
        <f>ROW()</f>
        <v>7672</v>
      </c>
    </row>
    <row r="7673" spans="73:73" x14ac:dyDescent="0.45">
      <c r="BU7673">
        <f>ROW()</f>
        <v>7673</v>
      </c>
    </row>
    <row r="7674" spans="73:73" x14ac:dyDescent="0.45">
      <c r="BU7674">
        <f>ROW()</f>
        <v>7674</v>
      </c>
    </row>
    <row r="7675" spans="73:73" x14ac:dyDescent="0.45">
      <c r="BU7675">
        <f>ROW()</f>
        <v>7675</v>
      </c>
    </row>
    <row r="7676" spans="73:73" x14ac:dyDescent="0.45">
      <c r="BU7676">
        <f>ROW()</f>
        <v>7676</v>
      </c>
    </row>
    <row r="7677" spans="73:73" x14ac:dyDescent="0.45">
      <c r="BU7677">
        <f>ROW()</f>
        <v>7677</v>
      </c>
    </row>
    <row r="7678" spans="73:73" x14ac:dyDescent="0.45">
      <c r="BU7678">
        <f>ROW()</f>
        <v>7678</v>
      </c>
    </row>
    <row r="7679" spans="73:73" x14ac:dyDescent="0.45">
      <c r="BU7679">
        <f>ROW()</f>
        <v>7679</v>
      </c>
    </row>
    <row r="7680" spans="73:73" x14ac:dyDescent="0.45">
      <c r="BU7680">
        <f>ROW()</f>
        <v>7680</v>
      </c>
    </row>
    <row r="7681" spans="73:73" x14ac:dyDescent="0.45">
      <c r="BU7681">
        <f>ROW()</f>
        <v>7681</v>
      </c>
    </row>
    <row r="7682" spans="73:73" x14ac:dyDescent="0.45">
      <c r="BU7682">
        <f>ROW()</f>
        <v>7682</v>
      </c>
    </row>
    <row r="7683" spans="73:73" x14ac:dyDescent="0.45">
      <c r="BU7683">
        <f>ROW()</f>
        <v>7683</v>
      </c>
    </row>
    <row r="7684" spans="73:73" x14ac:dyDescent="0.45">
      <c r="BU7684">
        <f>ROW()</f>
        <v>7684</v>
      </c>
    </row>
    <row r="7685" spans="73:73" x14ac:dyDescent="0.45">
      <c r="BU7685">
        <f>ROW()</f>
        <v>7685</v>
      </c>
    </row>
    <row r="7686" spans="73:73" x14ac:dyDescent="0.45">
      <c r="BU7686">
        <f>ROW()</f>
        <v>7686</v>
      </c>
    </row>
    <row r="7687" spans="73:73" x14ac:dyDescent="0.45">
      <c r="BU7687">
        <f>ROW()</f>
        <v>7687</v>
      </c>
    </row>
    <row r="7688" spans="73:73" x14ac:dyDescent="0.45">
      <c r="BU7688">
        <f>ROW()</f>
        <v>7688</v>
      </c>
    </row>
    <row r="7689" spans="73:73" x14ac:dyDescent="0.45">
      <c r="BU7689">
        <f>ROW()</f>
        <v>7689</v>
      </c>
    </row>
    <row r="7690" spans="73:73" x14ac:dyDescent="0.45">
      <c r="BU7690">
        <f>ROW()</f>
        <v>7690</v>
      </c>
    </row>
    <row r="7691" spans="73:73" x14ac:dyDescent="0.45">
      <c r="BU7691">
        <f>ROW()</f>
        <v>7691</v>
      </c>
    </row>
    <row r="7692" spans="73:73" x14ac:dyDescent="0.45">
      <c r="BU7692">
        <f>ROW()</f>
        <v>7692</v>
      </c>
    </row>
    <row r="7693" spans="73:73" x14ac:dyDescent="0.45">
      <c r="BU7693">
        <f>ROW()</f>
        <v>7693</v>
      </c>
    </row>
    <row r="7694" spans="73:73" x14ac:dyDescent="0.45">
      <c r="BU7694">
        <f>ROW()</f>
        <v>7694</v>
      </c>
    </row>
    <row r="7695" spans="73:73" x14ac:dyDescent="0.45">
      <c r="BU7695">
        <f>ROW()</f>
        <v>7695</v>
      </c>
    </row>
    <row r="7696" spans="73:73" x14ac:dyDescent="0.45">
      <c r="BU7696">
        <f>ROW()</f>
        <v>7696</v>
      </c>
    </row>
    <row r="7697" spans="73:73" x14ac:dyDescent="0.45">
      <c r="BU7697">
        <f>ROW()</f>
        <v>7697</v>
      </c>
    </row>
    <row r="7698" spans="73:73" x14ac:dyDescent="0.45">
      <c r="BU7698">
        <f>ROW()</f>
        <v>7698</v>
      </c>
    </row>
    <row r="7699" spans="73:73" x14ac:dyDescent="0.45">
      <c r="BU7699">
        <f>ROW()</f>
        <v>7699</v>
      </c>
    </row>
    <row r="7700" spans="73:73" x14ac:dyDescent="0.45">
      <c r="BU7700">
        <f>ROW()</f>
        <v>7700</v>
      </c>
    </row>
    <row r="7701" spans="73:73" x14ac:dyDescent="0.45">
      <c r="BU7701">
        <f>ROW()</f>
        <v>7701</v>
      </c>
    </row>
    <row r="7702" spans="73:73" x14ac:dyDescent="0.45">
      <c r="BU7702">
        <f>ROW()</f>
        <v>7702</v>
      </c>
    </row>
    <row r="7703" spans="73:73" x14ac:dyDescent="0.45">
      <c r="BU7703">
        <f>ROW()</f>
        <v>7703</v>
      </c>
    </row>
    <row r="7704" spans="73:73" x14ac:dyDescent="0.45">
      <c r="BU7704">
        <f>ROW()</f>
        <v>7704</v>
      </c>
    </row>
    <row r="7705" spans="73:73" x14ac:dyDescent="0.45">
      <c r="BU7705">
        <f>ROW()</f>
        <v>7705</v>
      </c>
    </row>
    <row r="7706" spans="73:73" x14ac:dyDescent="0.45">
      <c r="BU7706">
        <f>ROW()</f>
        <v>7706</v>
      </c>
    </row>
    <row r="7707" spans="73:73" x14ac:dyDescent="0.45">
      <c r="BU7707">
        <f>ROW()</f>
        <v>7707</v>
      </c>
    </row>
    <row r="7708" spans="73:73" x14ac:dyDescent="0.45">
      <c r="BU7708">
        <f>ROW()</f>
        <v>7708</v>
      </c>
    </row>
    <row r="7709" spans="73:73" x14ac:dyDescent="0.45">
      <c r="BU7709">
        <f>ROW()</f>
        <v>7709</v>
      </c>
    </row>
    <row r="7710" spans="73:73" x14ac:dyDescent="0.45">
      <c r="BU7710">
        <f>ROW()</f>
        <v>7710</v>
      </c>
    </row>
    <row r="7711" spans="73:73" x14ac:dyDescent="0.45">
      <c r="BU7711">
        <f>ROW()</f>
        <v>7711</v>
      </c>
    </row>
    <row r="7712" spans="73:73" x14ac:dyDescent="0.45">
      <c r="BU7712">
        <f>ROW()</f>
        <v>7712</v>
      </c>
    </row>
    <row r="7713" spans="73:73" x14ac:dyDescent="0.45">
      <c r="BU7713">
        <f>ROW()</f>
        <v>7713</v>
      </c>
    </row>
    <row r="7714" spans="73:73" x14ac:dyDescent="0.45">
      <c r="BU7714">
        <f>ROW()</f>
        <v>7714</v>
      </c>
    </row>
    <row r="7715" spans="73:73" x14ac:dyDescent="0.45">
      <c r="BU7715">
        <f>ROW()</f>
        <v>7715</v>
      </c>
    </row>
    <row r="7716" spans="73:73" x14ac:dyDescent="0.45">
      <c r="BU7716">
        <f>ROW()</f>
        <v>7716</v>
      </c>
    </row>
    <row r="7717" spans="73:73" x14ac:dyDescent="0.45">
      <c r="BU7717">
        <f>ROW()</f>
        <v>7717</v>
      </c>
    </row>
    <row r="7718" spans="73:73" x14ac:dyDescent="0.45">
      <c r="BU7718">
        <f>ROW()</f>
        <v>7718</v>
      </c>
    </row>
    <row r="7719" spans="73:73" x14ac:dyDescent="0.45">
      <c r="BU7719">
        <f>ROW()</f>
        <v>7719</v>
      </c>
    </row>
    <row r="7720" spans="73:73" x14ac:dyDescent="0.45">
      <c r="BU7720">
        <f>ROW()</f>
        <v>7720</v>
      </c>
    </row>
    <row r="7721" spans="73:73" x14ac:dyDescent="0.45">
      <c r="BU7721">
        <f>ROW()</f>
        <v>7721</v>
      </c>
    </row>
    <row r="7722" spans="73:73" x14ac:dyDescent="0.45">
      <c r="BU7722">
        <f>ROW()</f>
        <v>7722</v>
      </c>
    </row>
    <row r="7723" spans="73:73" x14ac:dyDescent="0.45">
      <c r="BU7723">
        <f>ROW()</f>
        <v>7723</v>
      </c>
    </row>
    <row r="7724" spans="73:73" x14ac:dyDescent="0.45">
      <c r="BU7724">
        <f>ROW()</f>
        <v>7724</v>
      </c>
    </row>
    <row r="7725" spans="73:73" x14ac:dyDescent="0.45">
      <c r="BU7725">
        <f>ROW()</f>
        <v>7725</v>
      </c>
    </row>
    <row r="7726" spans="73:73" x14ac:dyDescent="0.45">
      <c r="BU7726">
        <f>ROW()</f>
        <v>7726</v>
      </c>
    </row>
    <row r="7727" spans="73:73" x14ac:dyDescent="0.45">
      <c r="BU7727">
        <f>ROW()</f>
        <v>7727</v>
      </c>
    </row>
    <row r="7728" spans="73:73" x14ac:dyDescent="0.45">
      <c r="BU7728">
        <f>ROW()</f>
        <v>7728</v>
      </c>
    </row>
    <row r="7729" spans="73:73" x14ac:dyDescent="0.45">
      <c r="BU7729">
        <f>ROW()</f>
        <v>7729</v>
      </c>
    </row>
    <row r="7730" spans="73:73" x14ac:dyDescent="0.45">
      <c r="BU7730">
        <f>ROW()</f>
        <v>7730</v>
      </c>
    </row>
    <row r="7731" spans="73:73" x14ac:dyDescent="0.45">
      <c r="BU7731">
        <f>ROW()</f>
        <v>7731</v>
      </c>
    </row>
    <row r="7732" spans="73:73" x14ac:dyDescent="0.45">
      <c r="BU7732">
        <f>ROW()</f>
        <v>7732</v>
      </c>
    </row>
    <row r="7733" spans="73:73" x14ac:dyDescent="0.45">
      <c r="BU7733">
        <f>ROW()</f>
        <v>7733</v>
      </c>
    </row>
    <row r="7734" spans="73:73" x14ac:dyDescent="0.45">
      <c r="BU7734">
        <f>ROW()</f>
        <v>7734</v>
      </c>
    </row>
    <row r="7735" spans="73:73" x14ac:dyDescent="0.45">
      <c r="BU7735">
        <f>ROW()</f>
        <v>7735</v>
      </c>
    </row>
    <row r="7736" spans="73:73" x14ac:dyDescent="0.45">
      <c r="BU7736">
        <f>ROW()</f>
        <v>7736</v>
      </c>
    </row>
    <row r="7737" spans="73:73" x14ac:dyDescent="0.45">
      <c r="BU7737">
        <f>ROW()</f>
        <v>7737</v>
      </c>
    </row>
    <row r="7738" spans="73:73" x14ac:dyDescent="0.45">
      <c r="BU7738">
        <f>ROW()</f>
        <v>7738</v>
      </c>
    </row>
    <row r="7739" spans="73:73" x14ac:dyDescent="0.45">
      <c r="BU7739">
        <f>ROW()</f>
        <v>7739</v>
      </c>
    </row>
    <row r="7740" spans="73:73" x14ac:dyDescent="0.45">
      <c r="BU7740">
        <f>ROW()</f>
        <v>7740</v>
      </c>
    </row>
    <row r="7741" spans="73:73" x14ac:dyDescent="0.45">
      <c r="BU7741">
        <f>ROW()</f>
        <v>7741</v>
      </c>
    </row>
    <row r="7742" spans="73:73" x14ac:dyDescent="0.45">
      <c r="BU7742">
        <f>ROW()</f>
        <v>7742</v>
      </c>
    </row>
    <row r="7743" spans="73:73" x14ac:dyDescent="0.45">
      <c r="BU7743">
        <f>ROW()</f>
        <v>7743</v>
      </c>
    </row>
    <row r="7744" spans="73:73" x14ac:dyDescent="0.45">
      <c r="BU7744">
        <f>ROW()</f>
        <v>7744</v>
      </c>
    </row>
    <row r="7745" spans="73:73" x14ac:dyDescent="0.45">
      <c r="BU7745">
        <f>ROW()</f>
        <v>7745</v>
      </c>
    </row>
    <row r="7746" spans="73:73" x14ac:dyDescent="0.45">
      <c r="BU7746">
        <f>ROW()</f>
        <v>7746</v>
      </c>
    </row>
    <row r="7747" spans="73:73" x14ac:dyDescent="0.45">
      <c r="BU7747">
        <f>ROW()</f>
        <v>7747</v>
      </c>
    </row>
    <row r="7748" spans="73:73" x14ac:dyDescent="0.45">
      <c r="BU7748">
        <f>ROW()</f>
        <v>7748</v>
      </c>
    </row>
    <row r="7749" spans="73:73" x14ac:dyDescent="0.45">
      <c r="BU7749">
        <f>ROW()</f>
        <v>7749</v>
      </c>
    </row>
    <row r="7750" spans="73:73" x14ac:dyDescent="0.45">
      <c r="BU7750">
        <f>ROW()</f>
        <v>7750</v>
      </c>
    </row>
    <row r="7751" spans="73:73" x14ac:dyDescent="0.45">
      <c r="BU7751">
        <f>ROW()</f>
        <v>7751</v>
      </c>
    </row>
    <row r="7752" spans="73:73" x14ac:dyDescent="0.45">
      <c r="BU7752">
        <f>ROW()</f>
        <v>7752</v>
      </c>
    </row>
    <row r="7753" spans="73:73" x14ac:dyDescent="0.45">
      <c r="BU7753">
        <f>ROW()</f>
        <v>7753</v>
      </c>
    </row>
    <row r="7754" spans="73:73" x14ac:dyDescent="0.45">
      <c r="BU7754">
        <f>ROW()</f>
        <v>7754</v>
      </c>
    </row>
    <row r="7755" spans="73:73" x14ac:dyDescent="0.45">
      <c r="BU7755">
        <f>ROW()</f>
        <v>7755</v>
      </c>
    </row>
    <row r="7756" spans="73:73" x14ac:dyDescent="0.45">
      <c r="BU7756">
        <f>ROW()</f>
        <v>7756</v>
      </c>
    </row>
    <row r="7757" spans="73:73" x14ac:dyDescent="0.45">
      <c r="BU7757">
        <f>ROW()</f>
        <v>7757</v>
      </c>
    </row>
    <row r="7758" spans="73:73" x14ac:dyDescent="0.45">
      <c r="BU7758">
        <f>ROW()</f>
        <v>7758</v>
      </c>
    </row>
    <row r="7759" spans="73:73" x14ac:dyDescent="0.45">
      <c r="BU7759">
        <f>ROW()</f>
        <v>7759</v>
      </c>
    </row>
    <row r="7760" spans="73:73" x14ac:dyDescent="0.45">
      <c r="BU7760">
        <f>ROW()</f>
        <v>7760</v>
      </c>
    </row>
    <row r="7761" spans="73:73" x14ac:dyDescent="0.45">
      <c r="BU7761">
        <f>ROW()</f>
        <v>7761</v>
      </c>
    </row>
    <row r="7762" spans="73:73" x14ac:dyDescent="0.45">
      <c r="BU7762">
        <f>ROW()</f>
        <v>7762</v>
      </c>
    </row>
    <row r="7763" spans="73:73" x14ac:dyDescent="0.45">
      <c r="BU7763">
        <f>ROW()</f>
        <v>7763</v>
      </c>
    </row>
    <row r="7764" spans="73:73" x14ac:dyDescent="0.45">
      <c r="BU7764">
        <f>ROW()</f>
        <v>7764</v>
      </c>
    </row>
    <row r="7765" spans="73:73" x14ac:dyDescent="0.45">
      <c r="BU7765">
        <f>ROW()</f>
        <v>7765</v>
      </c>
    </row>
    <row r="7766" spans="73:73" x14ac:dyDescent="0.45">
      <c r="BU7766">
        <f>ROW()</f>
        <v>7766</v>
      </c>
    </row>
    <row r="7767" spans="73:73" x14ac:dyDescent="0.45">
      <c r="BU7767">
        <f>ROW()</f>
        <v>7767</v>
      </c>
    </row>
    <row r="7768" spans="73:73" x14ac:dyDescent="0.45">
      <c r="BU7768">
        <f>ROW()</f>
        <v>7768</v>
      </c>
    </row>
    <row r="7769" spans="73:73" x14ac:dyDescent="0.45">
      <c r="BU7769">
        <f>ROW()</f>
        <v>7769</v>
      </c>
    </row>
    <row r="7770" spans="73:73" x14ac:dyDescent="0.45">
      <c r="BU7770">
        <f>ROW()</f>
        <v>7770</v>
      </c>
    </row>
    <row r="7771" spans="73:73" x14ac:dyDescent="0.45">
      <c r="BU7771">
        <f>ROW()</f>
        <v>7771</v>
      </c>
    </row>
    <row r="7772" spans="73:73" x14ac:dyDescent="0.45">
      <c r="BU7772">
        <f>ROW()</f>
        <v>7772</v>
      </c>
    </row>
    <row r="7773" spans="73:73" x14ac:dyDescent="0.45">
      <c r="BU7773">
        <f>ROW()</f>
        <v>7773</v>
      </c>
    </row>
    <row r="7774" spans="73:73" x14ac:dyDescent="0.45">
      <c r="BU7774">
        <f>ROW()</f>
        <v>7774</v>
      </c>
    </row>
    <row r="7775" spans="73:73" x14ac:dyDescent="0.45">
      <c r="BU7775">
        <f>ROW()</f>
        <v>7775</v>
      </c>
    </row>
    <row r="7776" spans="73:73" x14ac:dyDescent="0.45">
      <c r="BU7776">
        <f>ROW()</f>
        <v>7776</v>
      </c>
    </row>
    <row r="7777" spans="73:73" x14ac:dyDescent="0.45">
      <c r="BU7777">
        <f>ROW()</f>
        <v>7777</v>
      </c>
    </row>
    <row r="7778" spans="73:73" x14ac:dyDescent="0.45">
      <c r="BU7778">
        <f>ROW()</f>
        <v>7778</v>
      </c>
    </row>
    <row r="7779" spans="73:73" x14ac:dyDescent="0.45">
      <c r="BU7779">
        <f>ROW()</f>
        <v>7779</v>
      </c>
    </row>
    <row r="7780" spans="73:73" x14ac:dyDescent="0.45">
      <c r="BU7780">
        <f>ROW()</f>
        <v>7780</v>
      </c>
    </row>
    <row r="7781" spans="73:73" x14ac:dyDescent="0.45">
      <c r="BU7781">
        <f>ROW()</f>
        <v>7781</v>
      </c>
    </row>
    <row r="7782" spans="73:73" x14ac:dyDescent="0.45">
      <c r="BU7782">
        <f>ROW()</f>
        <v>7782</v>
      </c>
    </row>
    <row r="7783" spans="73:73" x14ac:dyDescent="0.45">
      <c r="BU7783">
        <f>ROW()</f>
        <v>7783</v>
      </c>
    </row>
    <row r="7784" spans="73:73" x14ac:dyDescent="0.45">
      <c r="BU7784">
        <f>ROW()</f>
        <v>7784</v>
      </c>
    </row>
    <row r="7785" spans="73:73" x14ac:dyDescent="0.45">
      <c r="BU7785">
        <f>ROW()</f>
        <v>7785</v>
      </c>
    </row>
    <row r="7786" spans="73:73" x14ac:dyDescent="0.45">
      <c r="BU7786">
        <f>ROW()</f>
        <v>7786</v>
      </c>
    </row>
    <row r="7787" spans="73:73" x14ac:dyDescent="0.45">
      <c r="BU7787">
        <f>ROW()</f>
        <v>7787</v>
      </c>
    </row>
    <row r="7788" spans="73:73" x14ac:dyDescent="0.45">
      <c r="BU7788">
        <f>ROW()</f>
        <v>7788</v>
      </c>
    </row>
    <row r="7789" spans="73:73" x14ac:dyDescent="0.45">
      <c r="BU7789">
        <f>ROW()</f>
        <v>7789</v>
      </c>
    </row>
    <row r="7790" spans="73:73" x14ac:dyDescent="0.45">
      <c r="BU7790">
        <f>ROW()</f>
        <v>7790</v>
      </c>
    </row>
    <row r="7791" spans="73:73" x14ac:dyDescent="0.45">
      <c r="BU7791">
        <f>ROW()</f>
        <v>7791</v>
      </c>
    </row>
    <row r="7792" spans="73:73" x14ac:dyDescent="0.45">
      <c r="BU7792">
        <f>ROW()</f>
        <v>7792</v>
      </c>
    </row>
    <row r="7793" spans="73:73" x14ac:dyDescent="0.45">
      <c r="BU7793">
        <f>ROW()</f>
        <v>7793</v>
      </c>
    </row>
    <row r="7794" spans="73:73" x14ac:dyDescent="0.45">
      <c r="BU7794">
        <f>ROW()</f>
        <v>7794</v>
      </c>
    </row>
    <row r="7795" spans="73:73" x14ac:dyDescent="0.45">
      <c r="BU7795">
        <f>ROW()</f>
        <v>7795</v>
      </c>
    </row>
    <row r="7796" spans="73:73" x14ac:dyDescent="0.45">
      <c r="BU7796">
        <f>ROW()</f>
        <v>7796</v>
      </c>
    </row>
    <row r="7797" spans="73:73" x14ac:dyDescent="0.45">
      <c r="BU7797">
        <f>ROW()</f>
        <v>7797</v>
      </c>
    </row>
    <row r="7798" spans="73:73" x14ac:dyDescent="0.45">
      <c r="BU7798">
        <f>ROW()</f>
        <v>7798</v>
      </c>
    </row>
    <row r="7799" spans="73:73" x14ac:dyDescent="0.45">
      <c r="BU7799">
        <f>ROW()</f>
        <v>7799</v>
      </c>
    </row>
    <row r="7800" spans="73:73" x14ac:dyDescent="0.45">
      <c r="BU7800">
        <f>ROW()</f>
        <v>7800</v>
      </c>
    </row>
    <row r="7801" spans="73:73" x14ac:dyDescent="0.45">
      <c r="BU7801">
        <f>ROW()</f>
        <v>7801</v>
      </c>
    </row>
    <row r="7802" spans="73:73" x14ac:dyDescent="0.45">
      <c r="BU7802">
        <f>ROW()</f>
        <v>7802</v>
      </c>
    </row>
    <row r="7803" spans="73:73" x14ac:dyDescent="0.45">
      <c r="BU7803">
        <f>ROW()</f>
        <v>7803</v>
      </c>
    </row>
    <row r="7804" spans="73:73" x14ac:dyDescent="0.45">
      <c r="BU7804">
        <f>ROW()</f>
        <v>7804</v>
      </c>
    </row>
    <row r="7805" spans="73:73" x14ac:dyDescent="0.45">
      <c r="BU7805">
        <f>ROW()</f>
        <v>7805</v>
      </c>
    </row>
    <row r="7806" spans="73:73" x14ac:dyDescent="0.45">
      <c r="BU7806">
        <f>ROW()</f>
        <v>7806</v>
      </c>
    </row>
    <row r="7807" spans="73:73" x14ac:dyDescent="0.45">
      <c r="BU7807">
        <f>ROW()</f>
        <v>7807</v>
      </c>
    </row>
    <row r="7808" spans="73:73" x14ac:dyDescent="0.45">
      <c r="BU7808">
        <f>ROW()</f>
        <v>7808</v>
      </c>
    </row>
    <row r="7809" spans="73:73" x14ac:dyDescent="0.45">
      <c r="BU7809">
        <f>ROW()</f>
        <v>7809</v>
      </c>
    </row>
    <row r="7810" spans="73:73" x14ac:dyDescent="0.45">
      <c r="BU7810">
        <f>ROW()</f>
        <v>7810</v>
      </c>
    </row>
    <row r="7811" spans="73:73" x14ac:dyDescent="0.45">
      <c r="BU7811">
        <f>ROW()</f>
        <v>7811</v>
      </c>
    </row>
    <row r="7812" spans="73:73" x14ac:dyDescent="0.45">
      <c r="BU7812">
        <f>ROW()</f>
        <v>7812</v>
      </c>
    </row>
    <row r="7813" spans="73:73" x14ac:dyDescent="0.45">
      <c r="BU7813">
        <f>ROW()</f>
        <v>7813</v>
      </c>
    </row>
    <row r="7814" spans="73:73" x14ac:dyDescent="0.45">
      <c r="BU7814">
        <f>ROW()</f>
        <v>7814</v>
      </c>
    </row>
    <row r="7815" spans="73:73" x14ac:dyDescent="0.45">
      <c r="BU7815">
        <f>ROW()</f>
        <v>7815</v>
      </c>
    </row>
    <row r="7816" spans="73:73" x14ac:dyDescent="0.45">
      <c r="BU7816">
        <f>ROW()</f>
        <v>7816</v>
      </c>
    </row>
    <row r="7817" spans="73:73" x14ac:dyDescent="0.45">
      <c r="BU7817">
        <f>ROW()</f>
        <v>7817</v>
      </c>
    </row>
    <row r="7818" spans="73:73" x14ac:dyDescent="0.45">
      <c r="BU7818">
        <f>ROW()</f>
        <v>7818</v>
      </c>
    </row>
    <row r="7819" spans="73:73" x14ac:dyDescent="0.45">
      <c r="BU7819">
        <f>ROW()</f>
        <v>7819</v>
      </c>
    </row>
    <row r="7820" spans="73:73" x14ac:dyDescent="0.45">
      <c r="BU7820">
        <f>ROW()</f>
        <v>7820</v>
      </c>
    </row>
    <row r="7821" spans="73:73" x14ac:dyDescent="0.45">
      <c r="BU7821">
        <f>ROW()</f>
        <v>7821</v>
      </c>
    </row>
    <row r="7822" spans="73:73" x14ac:dyDescent="0.45">
      <c r="BU7822">
        <f>ROW()</f>
        <v>7822</v>
      </c>
    </row>
    <row r="7823" spans="73:73" x14ac:dyDescent="0.45">
      <c r="BU7823">
        <f>ROW()</f>
        <v>7823</v>
      </c>
    </row>
    <row r="7824" spans="73:73" x14ac:dyDescent="0.45">
      <c r="BU7824">
        <f>ROW()</f>
        <v>7824</v>
      </c>
    </row>
    <row r="7825" spans="73:73" x14ac:dyDescent="0.45">
      <c r="BU7825">
        <f>ROW()</f>
        <v>7825</v>
      </c>
    </row>
    <row r="7826" spans="73:73" x14ac:dyDescent="0.45">
      <c r="BU7826">
        <f>ROW()</f>
        <v>7826</v>
      </c>
    </row>
    <row r="7827" spans="73:73" x14ac:dyDescent="0.45">
      <c r="BU7827">
        <f>ROW()</f>
        <v>7827</v>
      </c>
    </row>
    <row r="7828" spans="73:73" x14ac:dyDescent="0.45">
      <c r="BU7828">
        <f>ROW()</f>
        <v>7828</v>
      </c>
    </row>
    <row r="7829" spans="73:73" x14ac:dyDescent="0.45">
      <c r="BU7829">
        <f>ROW()</f>
        <v>7829</v>
      </c>
    </row>
    <row r="7830" spans="73:73" x14ac:dyDescent="0.45">
      <c r="BU7830">
        <f>ROW()</f>
        <v>7830</v>
      </c>
    </row>
    <row r="7831" spans="73:73" x14ac:dyDescent="0.45">
      <c r="BU7831">
        <f>ROW()</f>
        <v>7831</v>
      </c>
    </row>
    <row r="7832" spans="73:73" x14ac:dyDescent="0.45">
      <c r="BU7832">
        <f>ROW()</f>
        <v>7832</v>
      </c>
    </row>
    <row r="7833" spans="73:73" x14ac:dyDescent="0.45">
      <c r="BU7833">
        <f>ROW()</f>
        <v>7833</v>
      </c>
    </row>
    <row r="7834" spans="73:73" x14ac:dyDescent="0.45">
      <c r="BU7834">
        <f>ROW()</f>
        <v>7834</v>
      </c>
    </row>
    <row r="7835" spans="73:73" x14ac:dyDescent="0.45">
      <c r="BU7835">
        <f>ROW()</f>
        <v>7835</v>
      </c>
    </row>
    <row r="7836" spans="73:73" x14ac:dyDescent="0.45">
      <c r="BU7836">
        <f>ROW()</f>
        <v>7836</v>
      </c>
    </row>
    <row r="7837" spans="73:73" x14ac:dyDescent="0.45">
      <c r="BU7837">
        <f>ROW()</f>
        <v>7837</v>
      </c>
    </row>
    <row r="7838" spans="73:73" x14ac:dyDescent="0.45">
      <c r="BU7838">
        <f>ROW()</f>
        <v>7838</v>
      </c>
    </row>
    <row r="7839" spans="73:73" x14ac:dyDescent="0.45">
      <c r="BU7839">
        <f>ROW()</f>
        <v>7839</v>
      </c>
    </row>
    <row r="7840" spans="73:73" x14ac:dyDescent="0.45">
      <c r="BU7840">
        <f>ROW()</f>
        <v>7840</v>
      </c>
    </row>
    <row r="7841" spans="73:73" x14ac:dyDescent="0.45">
      <c r="BU7841">
        <f>ROW()</f>
        <v>7841</v>
      </c>
    </row>
    <row r="7842" spans="73:73" x14ac:dyDescent="0.45">
      <c r="BU7842">
        <f>ROW()</f>
        <v>7842</v>
      </c>
    </row>
    <row r="7843" spans="73:73" x14ac:dyDescent="0.45">
      <c r="BU7843">
        <f>ROW()</f>
        <v>7843</v>
      </c>
    </row>
    <row r="7844" spans="73:73" x14ac:dyDescent="0.45">
      <c r="BU7844">
        <f>ROW()</f>
        <v>7844</v>
      </c>
    </row>
    <row r="7845" spans="73:73" x14ac:dyDescent="0.45">
      <c r="BU7845">
        <f>ROW()</f>
        <v>7845</v>
      </c>
    </row>
    <row r="7846" spans="73:73" x14ac:dyDescent="0.45">
      <c r="BU7846">
        <f>ROW()</f>
        <v>7846</v>
      </c>
    </row>
    <row r="7847" spans="73:73" x14ac:dyDescent="0.45">
      <c r="BU7847">
        <f>ROW()</f>
        <v>7847</v>
      </c>
    </row>
    <row r="7848" spans="73:73" x14ac:dyDescent="0.45">
      <c r="BU7848">
        <f>ROW()</f>
        <v>7848</v>
      </c>
    </row>
    <row r="7849" spans="73:73" x14ac:dyDescent="0.45">
      <c r="BU7849">
        <f>ROW()</f>
        <v>7849</v>
      </c>
    </row>
    <row r="7850" spans="73:73" x14ac:dyDescent="0.45">
      <c r="BU7850">
        <f>ROW()</f>
        <v>7850</v>
      </c>
    </row>
    <row r="7851" spans="73:73" x14ac:dyDescent="0.45">
      <c r="BU7851">
        <f>ROW()</f>
        <v>7851</v>
      </c>
    </row>
    <row r="7852" spans="73:73" x14ac:dyDescent="0.45">
      <c r="BU7852">
        <f>ROW()</f>
        <v>7852</v>
      </c>
    </row>
    <row r="7853" spans="73:73" x14ac:dyDescent="0.45">
      <c r="BU7853">
        <f>ROW()</f>
        <v>7853</v>
      </c>
    </row>
    <row r="7854" spans="73:73" x14ac:dyDescent="0.45">
      <c r="BU7854">
        <f>ROW()</f>
        <v>7854</v>
      </c>
    </row>
    <row r="7855" spans="73:73" x14ac:dyDescent="0.45">
      <c r="BU7855">
        <f>ROW()</f>
        <v>7855</v>
      </c>
    </row>
    <row r="7856" spans="73:73" x14ac:dyDescent="0.45">
      <c r="BU7856">
        <f>ROW()</f>
        <v>7856</v>
      </c>
    </row>
    <row r="7857" spans="73:73" x14ac:dyDescent="0.45">
      <c r="BU7857">
        <f>ROW()</f>
        <v>7857</v>
      </c>
    </row>
    <row r="7858" spans="73:73" x14ac:dyDescent="0.45">
      <c r="BU7858">
        <f>ROW()</f>
        <v>7858</v>
      </c>
    </row>
    <row r="7859" spans="73:73" x14ac:dyDescent="0.45">
      <c r="BU7859">
        <f>ROW()</f>
        <v>7859</v>
      </c>
    </row>
    <row r="7860" spans="73:73" x14ac:dyDescent="0.45">
      <c r="BU7860">
        <f>ROW()</f>
        <v>7860</v>
      </c>
    </row>
    <row r="7861" spans="73:73" x14ac:dyDescent="0.45">
      <c r="BU7861">
        <f>ROW()</f>
        <v>7861</v>
      </c>
    </row>
    <row r="7862" spans="73:73" x14ac:dyDescent="0.45">
      <c r="BU7862">
        <f>ROW()</f>
        <v>7862</v>
      </c>
    </row>
    <row r="7863" spans="73:73" x14ac:dyDescent="0.45">
      <c r="BU7863">
        <f>ROW()</f>
        <v>7863</v>
      </c>
    </row>
    <row r="7864" spans="73:73" x14ac:dyDescent="0.45">
      <c r="BU7864">
        <f>ROW()</f>
        <v>7864</v>
      </c>
    </row>
    <row r="7865" spans="73:73" x14ac:dyDescent="0.45">
      <c r="BU7865">
        <f>ROW()</f>
        <v>7865</v>
      </c>
    </row>
    <row r="7866" spans="73:73" x14ac:dyDescent="0.45">
      <c r="BU7866">
        <f>ROW()</f>
        <v>7866</v>
      </c>
    </row>
    <row r="7867" spans="73:73" x14ac:dyDescent="0.45">
      <c r="BU7867">
        <f>ROW()</f>
        <v>7867</v>
      </c>
    </row>
    <row r="7868" spans="73:73" x14ac:dyDescent="0.45">
      <c r="BU7868">
        <f>ROW()</f>
        <v>7868</v>
      </c>
    </row>
    <row r="7869" spans="73:73" x14ac:dyDescent="0.45">
      <c r="BU7869">
        <f>ROW()</f>
        <v>7869</v>
      </c>
    </row>
    <row r="7870" spans="73:73" x14ac:dyDescent="0.45">
      <c r="BU7870">
        <f>ROW()</f>
        <v>7870</v>
      </c>
    </row>
    <row r="7871" spans="73:73" x14ac:dyDescent="0.45">
      <c r="BU7871">
        <f>ROW()</f>
        <v>7871</v>
      </c>
    </row>
    <row r="7872" spans="73:73" x14ac:dyDescent="0.45">
      <c r="BU7872">
        <f>ROW()</f>
        <v>7872</v>
      </c>
    </row>
    <row r="7873" spans="73:73" x14ac:dyDescent="0.45">
      <c r="BU7873">
        <f>ROW()</f>
        <v>7873</v>
      </c>
    </row>
    <row r="7874" spans="73:73" x14ac:dyDescent="0.45">
      <c r="BU7874">
        <f>ROW()</f>
        <v>7874</v>
      </c>
    </row>
    <row r="7875" spans="73:73" x14ac:dyDescent="0.45">
      <c r="BU7875">
        <f>ROW()</f>
        <v>7875</v>
      </c>
    </row>
    <row r="7876" spans="73:73" x14ac:dyDescent="0.45">
      <c r="BU7876">
        <f>ROW()</f>
        <v>7876</v>
      </c>
    </row>
    <row r="7877" spans="73:73" x14ac:dyDescent="0.45">
      <c r="BU7877">
        <f>ROW()</f>
        <v>7877</v>
      </c>
    </row>
    <row r="7878" spans="73:73" x14ac:dyDescent="0.45">
      <c r="BU7878">
        <f>ROW()</f>
        <v>7878</v>
      </c>
    </row>
    <row r="7879" spans="73:73" x14ac:dyDescent="0.45">
      <c r="BU7879">
        <f>ROW()</f>
        <v>7879</v>
      </c>
    </row>
    <row r="7880" spans="73:73" x14ac:dyDescent="0.45">
      <c r="BU7880">
        <f>ROW()</f>
        <v>7880</v>
      </c>
    </row>
    <row r="7881" spans="73:73" x14ac:dyDescent="0.45">
      <c r="BU7881">
        <f>ROW()</f>
        <v>7881</v>
      </c>
    </row>
    <row r="7882" spans="73:73" x14ac:dyDescent="0.45">
      <c r="BU7882">
        <f>ROW()</f>
        <v>7882</v>
      </c>
    </row>
    <row r="7883" spans="73:73" x14ac:dyDescent="0.45">
      <c r="BU7883">
        <f>ROW()</f>
        <v>7883</v>
      </c>
    </row>
    <row r="7884" spans="73:73" x14ac:dyDescent="0.45">
      <c r="BU7884">
        <f>ROW()</f>
        <v>7884</v>
      </c>
    </row>
    <row r="7885" spans="73:73" x14ac:dyDescent="0.45">
      <c r="BU7885">
        <f>ROW()</f>
        <v>7885</v>
      </c>
    </row>
    <row r="7886" spans="73:73" x14ac:dyDescent="0.45">
      <c r="BU7886">
        <f>ROW()</f>
        <v>7886</v>
      </c>
    </row>
    <row r="7887" spans="73:73" x14ac:dyDescent="0.45">
      <c r="BU7887">
        <f>ROW()</f>
        <v>7887</v>
      </c>
    </row>
    <row r="7888" spans="73:73" x14ac:dyDescent="0.45">
      <c r="BU7888">
        <f>ROW()</f>
        <v>7888</v>
      </c>
    </row>
    <row r="7889" spans="73:73" x14ac:dyDescent="0.45">
      <c r="BU7889">
        <f>ROW()</f>
        <v>7889</v>
      </c>
    </row>
    <row r="7890" spans="73:73" x14ac:dyDescent="0.45">
      <c r="BU7890">
        <f>ROW()</f>
        <v>7890</v>
      </c>
    </row>
    <row r="7891" spans="73:73" x14ac:dyDescent="0.45">
      <c r="BU7891">
        <f>ROW()</f>
        <v>7891</v>
      </c>
    </row>
    <row r="7892" spans="73:73" x14ac:dyDescent="0.45">
      <c r="BU7892">
        <f>ROW()</f>
        <v>7892</v>
      </c>
    </row>
    <row r="7893" spans="73:73" x14ac:dyDescent="0.45">
      <c r="BU7893">
        <f>ROW()</f>
        <v>7893</v>
      </c>
    </row>
    <row r="7894" spans="73:73" x14ac:dyDescent="0.45">
      <c r="BU7894">
        <f>ROW()</f>
        <v>7894</v>
      </c>
    </row>
    <row r="7895" spans="73:73" x14ac:dyDescent="0.45">
      <c r="BU7895">
        <f>ROW()</f>
        <v>7895</v>
      </c>
    </row>
    <row r="7896" spans="73:73" x14ac:dyDescent="0.45">
      <c r="BU7896">
        <f>ROW()</f>
        <v>7896</v>
      </c>
    </row>
    <row r="7897" spans="73:73" x14ac:dyDescent="0.45">
      <c r="BU7897">
        <f>ROW()</f>
        <v>7897</v>
      </c>
    </row>
    <row r="7898" spans="73:73" x14ac:dyDescent="0.45">
      <c r="BU7898">
        <f>ROW()</f>
        <v>7898</v>
      </c>
    </row>
    <row r="7899" spans="73:73" x14ac:dyDescent="0.45">
      <c r="BU7899">
        <f>ROW()</f>
        <v>7899</v>
      </c>
    </row>
    <row r="7900" spans="73:73" x14ac:dyDescent="0.45">
      <c r="BU7900">
        <f>ROW()</f>
        <v>7900</v>
      </c>
    </row>
    <row r="7901" spans="73:73" x14ac:dyDescent="0.45">
      <c r="BU7901">
        <f>ROW()</f>
        <v>7901</v>
      </c>
    </row>
    <row r="7902" spans="73:73" x14ac:dyDescent="0.45">
      <c r="BU7902">
        <f>ROW()</f>
        <v>7902</v>
      </c>
    </row>
    <row r="7903" spans="73:73" x14ac:dyDescent="0.45">
      <c r="BU7903">
        <f>ROW()</f>
        <v>7903</v>
      </c>
    </row>
    <row r="7904" spans="73:73" x14ac:dyDescent="0.45">
      <c r="BU7904">
        <f>ROW()</f>
        <v>7904</v>
      </c>
    </row>
    <row r="7905" spans="73:73" x14ac:dyDescent="0.45">
      <c r="BU7905">
        <f>ROW()</f>
        <v>7905</v>
      </c>
    </row>
    <row r="7906" spans="73:73" x14ac:dyDescent="0.45">
      <c r="BU7906">
        <f>ROW()</f>
        <v>7906</v>
      </c>
    </row>
    <row r="7907" spans="73:73" x14ac:dyDescent="0.45">
      <c r="BU7907">
        <f>ROW()</f>
        <v>7907</v>
      </c>
    </row>
    <row r="7908" spans="73:73" x14ac:dyDescent="0.45">
      <c r="BU7908">
        <f>ROW()</f>
        <v>7908</v>
      </c>
    </row>
    <row r="7909" spans="73:73" x14ac:dyDescent="0.45">
      <c r="BU7909">
        <f>ROW()</f>
        <v>7909</v>
      </c>
    </row>
    <row r="7910" spans="73:73" x14ac:dyDescent="0.45">
      <c r="BU7910">
        <f>ROW()</f>
        <v>7910</v>
      </c>
    </row>
    <row r="7911" spans="73:73" x14ac:dyDescent="0.45">
      <c r="BU7911">
        <f>ROW()</f>
        <v>7911</v>
      </c>
    </row>
    <row r="7912" spans="73:73" x14ac:dyDescent="0.45">
      <c r="BU7912">
        <f>ROW()</f>
        <v>7912</v>
      </c>
    </row>
    <row r="7913" spans="73:73" x14ac:dyDescent="0.45">
      <c r="BU7913">
        <f>ROW()</f>
        <v>7913</v>
      </c>
    </row>
    <row r="7914" spans="73:73" x14ac:dyDescent="0.45">
      <c r="BU7914">
        <f>ROW()</f>
        <v>7914</v>
      </c>
    </row>
    <row r="7915" spans="73:73" x14ac:dyDescent="0.45">
      <c r="BU7915">
        <f>ROW()</f>
        <v>7915</v>
      </c>
    </row>
    <row r="7916" spans="73:73" x14ac:dyDescent="0.45">
      <c r="BU7916">
        <f>ROW()</f>
        <v>7916</v>
      </c>
    </row>
    <row r="7917" spans="73:73" x14ac:dyDescent="0.45">
      <c r="BU7917">
        <f>ROW()</f>
        <v>7917</v>
      </c>
    </row>
    <row r="7918" spans="73:73" x14ac:dyDescent="0.45">
      <c r="BU7918">
        <f>ROW()</f>
        <v>7918</v>
      </c>
    </row>
    <row r="7919" spans="73:73" x14ac:dyDescent="0.45">
      <c r="BU7919">
        <f>ROW()</f>
        <v>7919</v>
      </c>
    </row>
    <row r="7920" spans="73:73" x14ac:dyDescent="0.45">
      <c r="BU7920">
        <f>ROW()</f>
        <v>7920</v>
      </c>
    </row>
    <row r="7921" spans="73:73" x14ac:dyDescent="0.45">
      <c r="BU7921">
        <f>ROW()</f>
        <v>7921</v>
      </c>
    </row>
    <row r="7922" spans="73:73" x14ac:dyDescent="0.45">
      <c r="BU7922">
        <f>ROW()</f>
        <v>7922</v>
      </c>
    </row>
    <row r="7923" spans="73:73" x14ac:dyDescent="0.45">
      <c r="BU7923">
        <f>ROW()</f>
        <v>7923</v>
      </c>
    </row>
    <row r="7924" spans="73:73" x14ac:dyDescent="0.45">
      <c r="BU7924">
        <f>ROW()</f>
        <v>7924</v>
      </c>
    </row>
    <row r="7925" spans="73:73" x14ac:dyDescent="0.45">
      <c r="BU7925">
        <f>ROW()</f>
        <v>7925</v>
      </c>
    </row>
    <row r="7926" spans="73:73" x14ac:dyDescent="0.45">
      <c r="BU7926">
        <f>ROW()</f>
        <v>7926</v>
      </c>
    </row>
    <row r="7927" spans="73:73" x14ac:dyDescent="0.45">
      <c r="BU7927">
        <f>ROW()</f>
        <v>7927</v>
      </c>
    </row>
    <row r="7928" spans="73:73" x14ac:dyDescent="0.45">
      <c r="BU7928">
        <f>ROW()</f>
        <v>7928</v>
      </c>
    </row>
    <row r="7929" spans="73:73" x14ac:dyDescent="0.45">
      <c r="BU7929">
        <f>ROW()</f>
        <v>7929</v>
      </c>
    </row>
    <row r="7930" spans="73:73" x14ac:dyDescent="0.45">
      <c r="BU7930">
        <f>ROW()</f>
        <v>7930</v>
      </c>
    </row>
    <row r="7931" spans="73:73" x14ac:dyDescent="0.45">
      <c r="BU7931">
        <f>ROW()</f>
        <v>7931</v>
      </c>
    </row>
    <row r="7932" spans="73:73" x14ac:dyDescent="0.45">
      <c r="BU7932">
        <f>ROW()</f>
        <v>7932</v>
      </c>
    </row>
    <row r="7933" spans="73:73" x14ac:dyDescent="0.45">
      <c r="BU7933">
        <f>ROW()</f>
        <v>7933</v>
      </c>
    </row>
    <row r="7934" spans="73:73" x14ac:dyDescent="0.45">
      <c r="BU7934">
        <f>ROW()</f>
        <v>7934</v>
      </c>
    </row>
    <row r="7935" spans="73:73" x14ac:dyDescent="0.45">
      <c r="BU7935">
        <f>ROW()</f>
        <v>7935</v>
      </c>
    </row>
    <row r="7936" spans="73:73" x14ac:dyDescent="0.45">
      <c r="BU7936">
        <f>ROW()</f>
        <v>7936</v>
      </c>
    </row>
    <row r="7937" spans="73:73" x14ac:dyDescent="0.45">
      <c r="BU7937">
        <f>ROW()</f>
        <v>7937</v>
      </c>
    </row>
    <row r="7938" spans="73:73" x14ac:dyDescent="0.45">
      <c r="BU7938">
        <f>ROW()</f>
        <v>7938</v>
      </c>
    </row>
    <row r="7939" spans="73:73" x14ac:dyDescent="0.45">
      <c r="BU7939">
        <f>ROW()</f>
        <v>7939</v>
      </c>
    </row>
    <row r="7940" spans="73:73" x14ac:dyDescent="0.45">
      <c r="BU7940">
        <f>ROW()</f>
        <v>7940</v>
      </c>
    </row>
    <row r="7941" spans="73:73" x14ac:dyDescent="0.45">
      <c r="BU7941">
        <f>ROW()</f>
        <v>7941</v>
      </c>
    </row>
    <row r="7942" spans="73:73" x14ac:dyDescent="0.45">
      <c r="BU7942">
        <f>ROW()</f>
        <v>7942</v>
      </c>
    </row>
    <row r="7943" spans="73:73" x14ac:dyDescent="0.45">
      <c r="BU7943">
        <f>ROW()</f>
        <v>7943</v>
      </c>
    </row>
    <row r="7944" spans="73:73" x14ac:dyDescent="0.45">
      <c r="BU7944">
        <f>ROW()</f>
        <v>7944</v>
      </c>
    </row>
    <row r="7945" spans="73:73" x14ac:dyDescent="0.45">
      <c r="BU7945">
        <f>ROW()</f>
        <v>7945</v>
      </c>
    </row>
    <row r="7946" spans="73:73" x14ac:dyDescent="0.45">
      <c r="BU7946">
        <f>ROW()</f>
        <v>7946</v>
      </c>
    </row>
    <row r="7947" spans="73:73" x14ac:dyDescent="0.45">
      <c r="BU7947">
        <f>ROW()</f>
        <v>7947</v>
      </c>
    </row>
    <row r="7948" spans="73:73" x14ac:dyDescent="0.45">
      <c r="BU7948">
        <f>ROW()</f>
        <v>7948</v>
      </c>
    </row>
    <row r="7949" spans="73:73" x14ac:dyDescent="0.45">
      <c r="BU7949">
        <f>ROW()</f>
        <v>7949</v>
      </c>
    </row>
    <row r="7950" spans="73:73" x14ac:dyDescent="0.45">
      <c r="BU7950">
        <f>ROW()</f>
        <v>7950</v>
      </c>
    </row>
    <row r="7951" spans="73:73" x14ac:dyDescent="0.45">
      <c r="BU7951">
        <f>ROW()</f>
        <v>7951</v>
      </c>
    </row>
    <row r="7952" spans="73:73" x14ac:dyDescent="0.45">
      <c r="BU7952">
        <f>ROW()</f>
        <v>7952</v>
      </c>
    </row>
    <row r="7953" spans="73:73" x14ac:dyDescent="0.45">
      <c r="BU7953">
        <f>ROW()</f>
        <v>7953</v>
      </c>
    </row>
    <row r="7954" spans="73:73" x14ac:dyDescent="0.45">
      <c r="BU7954">
        <f>ROW()</f>
        <v>7954</v>
      </c>
    </row>
    <row r="7955" spans="73:73" x14ac:dyDescent="0.45">
      <c r="BU7955">
        <f>ROW()</f>
        <v>7955</v>
      </c>
    </row>
    <row r="7956" spans="73:73" x14ac:dyDescent="0.45">
      <c r="BU7956">
        <f>ROW()</f>
        <v>7956</v>
      </c>
    </row>
    <row r="7957" spans="73:73" x14ac:dyDescent="0.45">
      <c r="BU7957">
        <f>ROW()</f>
        <v>7957</v>
      </c>
    </row>
    <row r="7958" spans="73:73" x14ac:dyDescent="0.45">
      <c r="BU7958">
        <f>ROW()</f>
        <v>7958</v>
      </c>
    </row>
    <row r="7959" spans="73:73" x14ac:dyDescent="0.45">
      <c r="BU7959">
        <f>ROW()</f>
        <v>7959</v>
      </c>
    </row>
    <row r="7960" spans="73:73" x14ac:dyDescent="0.45">
      <c r="BU7960">
        <f>ROW()</f>
        <v>7960</v>
      </c>
    </row>
    <row r="7961" spans="73:73" x14ac:dyDescent="0.45">
      <c r="BU7961">
        <f>ROW()</f>
        <v>7961</v>
      </c>
    </row>
    <row r="7962" spans="73:73" x14ac:dyDescent="0.45">
      <c r="BU7962">
        <f>ROW()</f>
        <v>7962</v>
      </c>
    </row>
    <row r="7963" spans="73:73" x14ac:dyDescent="0.45">
      <c r="BU7963">
        <f>ROW()</f>
        <v>7963</v>
      </c>
    </row>
    <row r="7964" spans="73:73" x14ac:dyDescent="0.45">
      <c r="BU7964">
        <f>ROW()</f>
        <v>7964</v>
      </c>
    </row>
    <row r="7965" spans="73:73" x14ac:dyDescent="0.45">
      <c r="BU7965">
        <f>ROW()</f>
        <v>7965</v>
      </c>
    </row>
    <row r="7966" spans="73:73" x14ac:dyDescent="0.45">
      <c r="BU7966">
        <f>ROW()</f>
        <v>7966</v>
      </c>
    </row>
    <row r="7967" spans="73:73" x14ac:dyDescent="0.45">
      <c r="BU7967">
        <f>ROW()</f>
        <v>7967</v>
      </c>
    </row>
    <row r="7968" spans="73:73" x14ac:dyDescent="0.45">
      <c r="BU7968">
        <f>ROW()</f>
        <v>7968</v>
      </c>
    </row>
    <row r="7969" spans="73:73" x14ac:dyDescent="0.45">
      <c r="BU7969">
        <f>ROW()</f>
        <v>7969</v>
      </c>
    </row>
    <row r="7970" spans="73:73" x14ac:dyDescent="0.45">
      <c r="BU7970">
        <f>ROW()</f>
        <v>7970</v>
      </c>
    </row>
    <row r="7971" spans="73:73" x14ac:dyDescent="0.45">
      <c r="BU7971">
        <f>ROW()</f>
        <v>7971</v>
      </c>
    </row>
    <row r="7972" spans="73:73" x14ac:dyDescent="0.45">
      <c r="BU7972">
        <f>ROW()</f>
        <v>7972</v>
      </c>
    </row>
    <row r="7973" spans="73:73" x14ac:dyDescent="0.45">
      <c r="BU7973">
        <f>ROW()</f>
        <v>7973</v>
      </c>
    </row>
    <row r="7974" spans="73:73" x14ac:dyDescent="0.45">
      <c r="BU7974">
        <f>ROW()</f>
        <v>7974</v>
      </c>
    </row>
    <row r="7975" spans="73:73" x14ac:dyDescent="0.45">
      <c r="BU7975">
        <f>ROW()</f>
        <v>7975</v>
      </c>
    </row>
    <row r="7976" spans="73:73" x14ac:dyDescent="0.45">
      <c r="BU7976">
        <f>ROW()</f>
        <v>7976</v>
      </c>
    </row>
    <row r="7977" spans="73:73" x14ac:dyDescent="0.45">
      <c r="BU7977">
        <f>ROW()</f>
        <v>7977</v>
      </c>
    </row>
    <row r="7978" spans="73:73" x14ac:dyDescent="0.45">
      <c r="BU7978">
        <f>ROW()</f>
        <v>7978</v>
      </c>
    </row>
    <row r="7979" spans="73:73" x14ac:dyDescent="0.45">
      <c r="BU7979">
        <f>ROW()</f>
        <v>7979</v>
      </c>
    </row>
    <row r="7980" spans="73:73" x14ac:dyDescent="0.45">
      <c r="BU7980">
        <f>ROW()</f>
        <v>7980</v>
      </c>
    </row>
    <row r="7981" spans="73:73" x14ac:dyDescent="0.45">
      <c r="BU7981">
        <f>ROW()</f>
        <v>7981</v>
      </c>
    </row>
    <row r="7982" spans="73:73" x14ac:dyDescent="0.45">
      <c r="BU7982">
        <f>ROW()</f>
        <v>7982</v>
      </c>
    </row>
    <row r="7983" spans="73:73" x14ac:dyDescent="0.45">
      <c r="BU7983">
        <f>ROW()</f>
        <v>7983</v>
      </c>
    </row>
    <row r="7984" spans="73:73" x14ac:dyDescent="0.45">
      <c r="BU7984">
        <f>ROW()</f>
        <v>7984</v>
      </c>
    </row>
    <row r="7985" spans="73:73" x14ac:dyDescent="0.45">
      <c r="BU7985">
        <f>ROW()</f>
        <v>7985</v>
      </c>
    </row>
    <row r="7986" spans="73:73" x14ac:dyDescent="0.45">
      <c r="BU7986">
        <f>ROW()</f>
        <v>7986</v>
      </c>
    </row>
    <row r="7987" spans="73:73" x14ac:dyDescent="0.45">
      <c r="BU7987">
        <f>ROW()</f>
        <v>7987</v>
      </c>
    </row>
    <row r="7988" spans="73:73" x14ac:dyDescent="0.45">
      <c r="BU7988">
        <f>ROW()</f>
        <v>7988</v>
      </c>
    </row>
    <row r="7989" spans="73:73" x14ac:dyDescent="0.45">
      <c r="BU7989">
        <f>ROW()</f>
        <v>7989</v>
      </c>
    </row>
    <row r="7990" spans="73:73" x14ac:dyDescent="0.45">
      <c r="BU7990">
        <f>ROW()</f>
        <v>7990</v>
      </c>
    </row>
    <row r="7991" spans="73:73" x14ac:dyDescent="0.45">
      <c r="BU7991">
        <f>ROW()</f>
        <v>7991</v>
      </c>
    </row>
    <row r="7992" spans="73:73" x14ac:dyDescent="0.45">
      <c r="BU7992">
        <f>ROW()</f>
        <v>7992</v>
      </c>
    </row>
    <row r="7993" spans="73:73" x14ac:dyDescent="0.45">
      <c r="BU7993">
        <f>ROW()</f>
        <v>7993</v>
      </c>
    </row>
    <row r="7994" spans="73:73" x14ac:dyDescent="0.45">
      <c r="BU7994">
        <f>ROW()</f>
        <v>7994</v>
      </c>
    </row>
    <row r="7995" spans="73:73" x14ac:dyDescent="0.45">
      <c r="BU7995">
        <f>ROW()</f>
        <v>7995</v>
      </c>
    </row>
    <row r="7996" spans="73:73" x14ac:dyDescent="0.45">
      <c r="BU7996">
        <f>ROW()</f>
        <v>7996</v>
      </c>
    </row>
    <row r="7997" spans="73:73" x14ac:dyDescent="0.45">
      <c r="BU7997">
        <f>ROW()</f>
        <v>7997</v>
      </c>
    </row>
    <row r="7998" spans="73:73" x14ac:dyDescent="0.45">
      <c r="BU7998">
        <f>ROW()</f>
        <v>7998</v>
      </c>
    </row>
    <row r="7999" spans="73:73" x14ac:dyDescent="0.45">
      <c r="BU7999">
        <f>ROW()</f>
        <v>7999</v>
      </c>
    </row>
    <row r="8000" spans="73:73" x14ac:dyDescent="0.45">
      <c r="BU8000">
        <f>ROW()</f>
        <v>8000</v>
      </c>
    </row>
    <row r="8001" spans="73:73" x14ac:dyDescent="0.45">
      <c r="BU8001">
        <f>ROW()</f>
        <v>8001</v>
      </c>
    </row>
    <row r="8002" spans="73:73" x14ac:dyDescent="0.45">
      <c r="BU8002">
        <f>ROW()</f>
        <v>8002</v>
      </c>
    </row>
    <row r="8003" spans="73:73" x14ac:dyDescent="0.45">
      <c r="BU8003">
        <f>ROW()</f>
        <v>8003</v>
      </c>
    </row>
    <row r="8004" spans="73:73" x14ac:dyDescent="0.45">
      <c r="BU8004">
        <f>ROW()</f>
        <v>8004</v>
      </c>
    </row>
    <row r="8005" spans="73:73" x14ac:dyDescent="0.45">
      <c r="BU8005">
        <f>ROW()</f>
        <v>8005</v>
      </c>
    </row>
    <row r="8006" spans="73:73" x14ac:dyDescent="0.45">
      <c r="BU8006">
        <f>ROW()</f>
        <v>8006</v>
      </c>
    </row>
    <row r="8007" spans="73:73" x14ac:dyDescent="0.45">
      <c r="BU8007">
        <f>ROW()</f>
        <v>8007</v>
      </c>
    </row>
    <row r="8008" spans="73:73" x14ac:dyDescent="0.45">
      <c r="BU8008">
        <f>ROW()</f>
        <v>8008</v>
      </c>
    </row>
    <row r="8009" spans="73:73" x14ac:dyDescent="0.45">
      <c r="BU8009">
        <f>ROW()</f>
        <v>8009</v>
      </c>
    </row>
    <row r="8010" spans="73:73" x14ac:dyDescent="0.45">
      <c r="BU8010">
        <f>ROW()</f>
        <v>8010</v>
      </c>
    </row>
    <row r="8011" spans="73:73" x14ac:dyDescent="0.45">
      <c r="BU8011">
        <f>ROW()</f>
        <v>8011</v>
      </c>
    </row>
    <row r="8012" spans="73:73" x14ac:dyDescent="0.45">
      <c r="BU8012">
        <f>ROW()</f>
        <v>8012</v>
      </c>
    </row>
    <row r="8013" spans="73:73" x14ac:dyDescent="0.45">
      <c r="BU8013">
        <f>ROW()</f>
        <v>8013</v>
      </c>
    </row>
    <row r="8014" spans="73:73" x14ac:dyDescent="0.45">
      <c r="BU8014">
        <f>ROW()</f>
        <v>8014</v>
      </c>
    </row>
    <row r="8015" spans="73:73" x14ac:dyDescent="0.45">
      <c r="BU8015">
        <f>ROW()</f>
        <v>8015</v>
      </c>
    </row>
    <row r="8016" spans="73:73" x14ac:dyDescent="0.45">
      <c r="BU8016">
        <f>ROW()</f>
        <v>8016</v>
      </c>
    </row>
    <row r="8017" spans="73:73" x14ac:dyDescent="0.45">
      <c r="BU8017">
        <f>ROW()</f>
        <v>8017</v>
      </c>
    </row>
    <row r="8018" spans="73:73" x14ac:dyDescent="0.45">
      <c r="BU8018">
        <f>ROW()</f>
        <v>8018</v>
      </c>
    </row>
    <row r="8019" spans="73:73" x14ac:dyDescent="0.45">
      <c r="BU8019">
        <f>ROW()</f>
        <v>8019</v>
      </c>
    </row>
    <row r="8020" spans="73:73" x14ac:dyDescent="0.45">
      <c r="BU8020">
        <f>ROW()</f>
        <v>8020</v>
      </c>
    </row>
    <row r="8021" spans="73:73" x14ac:dyDescent="0.45">
      <c r="BU8021">
        <f>ROW()</f>
        <v>8021</v>
      </c>
    </row>
    <row r="8022" spans="73:73" x14ac:dyDescent="0.45">
      <c r="BU8022">
        <f>ROW()</f>
        <v>8022</v>
      </c>
    </row>
    <row r="8023" spans="73:73" x14ac:dyDescent="0.45">
      <c r="BU8023">
        <f>ROW()</f>
        <v>8023</v>
      </c>
    </row>
    <row r="8024" spans="73:73" x14ac:dyDescent="0.45">
      <c r="BU8024">
        <f>ROW()</f>
        <v>8024</v>
      </c>
    </row>
    <row r="8025" spans="73:73" x14ac:dyDescent="0.45">
      <c r="BU8025">
        <f>ROW()</f>
        <v>8025</v>
      </c>
    </row>
    <row r="8026" spans="73:73" x14ac:dyDescent="0.45">
      <c r="BU8026">
        <f>ROW()</f>
        <v>8026</v>
      </c>
    </row>
    <row r="8027" spans="73:73" x14ac:dyDescent="0.45">
      <c r="BU8027">
        <f>ROW()</f>
        <v>8027</v>
      </c>
    </row>
    <row r="8028" spans="73:73" x14ac:dyDescent="0.45">
      <c r="BU8028">
        <f>ROW()</f>
        <v>8028</v>
      </c>
    </row>
    <row r="8029" spans="73:73" x14ac:dyDescent="0.45">
      <c r="BU8029">
        <f>ROW()</f>
        <v>8029</v>
      </c>
    </row>
    <row r="8030" spans="73:73" x14ac:dyDescent="0.45">
      <c r="BU8030">
        <f>ROW()</f>
        <v>8030</v>
      </c>
    </row>
    <row r="8031" spans="73:73" x14ac:dyDescent="0.45">
      <c r="BU8031">
        <f>ROW()</f>
        <v>8031</v>
      </c>
    </row>
    <row r="8032" spans="73:73" x14ac:dyDescent="0.45">
      <c r="BU8032">
        <f>ROW()</f>
        <v>8032</v>
      </c>
    </row>
    <row r="8033" spans="73:73" x14ac:dyDescent="0.45">
      <c r="BU8033">
        <f>ROW()</f>
        <v>8033</v>
      </c>
    </row>
    <row r="8034" spans="73:73" x14ac:dyDescent="0.45">
      <c r="BU8034">
        <f>ROW()</f>
        <v>8034</v>
      </c>
    </row>
    <row r="8035" spans="73:73" x14ac:dyDescent="0.45">
      <c r="BU8035">
        <f>ROW()</f>
        <v>8035</v>
      </c>
    </row>
    <row r="8036" spans="73:73" x14ac:dyDescent="0.45">
      <c r="BU8036">
        <f>ROW()</f>
        <v>8036</v>
      </c>
    </row>
    <row r="8037" spans="73:73" x14ac:dyDescent="0.45">
      <c r="BU8037">
        <f>ROW()</f>
        <v>8037</v>
      </c>
    </row>
    <row r="8038" spans="73:73" x14ac:dyDescent="0.45">
      <c r="BU8038">
        <f>ROW()</f>
        <v>8038</v>
      </c>
    </row>
    <row r="8039" spans="73:73" x14ac:dyDescent="0.45">
      <c r="BU8039">
        <f>ROW()</f>
        <v>8039</v>
      </c>
    </row>
    <row r="8040" spans="73:73" x14ac:dyDescent="0.45">
      <c r="BU8040">
        <f>ROW()</f>
        <v>8040</v>
      </c>
    </row>
    <row r="8041" spans="73:73" x14ac:dyDescent="0.45">
      <c r="BU8041">
        <f>ROW()</f>
        <v>8041</v>
      </c>
    </row>
    <row r="8042" spans="73:73" x14ac:dyDescent="0.45">
      <c r="BU8042">
        <f>ROW()</f>
        <v>8042</v>
      </c>
    </row>
    <row r="8043" spans="73:73" x14ac:dyDescent="0.45">
      <c r="BU8043">
        <f>ROW()</f>
        <v>8043</v>
      </c>
    </row>
    <row r="8044" spans="73:73" x14ac:dyDescent="0.45">
      <c r="BU8044">
        <f>ROW()</f>
        <v>8044</v>
      </c>
    </row>
    <row r="8045" spans="73:73" x14ac:dyDescent="0.45">
      <c r="BU8045">
        <f>ROW()</f>
        <v>8045</v>
      </c>
    </row>
    <row r="8046" spans="73:73" x14ac:dyDescent="0.45">
      <c r="BU8046">
        <f>ROW()</f>
        <v>8046</v>
      </c>
    </row>
    <row r="8047" spans="73:73" x14ac:dyDescent="0.45">
      <c r="BU8047">
        <f>ROW()</f>
        <v>8047</v>
      </c>
    </row>
    <row r="8048" spans="73:73" x14ac:dyDescent="0.45">
      <c r="BU8048">
        <f>ROW()</f>
        <v>8048</v>
      </c>
    </row>
    <row r="8049" spans="73:73" x14ac:dyDescent="0.45">
      <c r="BU8049">
        <f>ROW()</f>
        <v>8049</v>
      </c>
    </row>
    <row r="8050" spans="73:73" x14ac:dyDescent="0.45">
      <c r="BU8050">
        <f>ROW()</f>
        <v>8050</v>
      </c>
    </row>
    <row r="8051" spans="73:73" x14ac:dyDescent="0.45">
      <c r="BU8051">
        <f>ROW()</f>
        <v>8051</v>
      </c>
    </row>
    <row r="8052" spans="73:73" x14ac:dyDescent="0.45">
      <c r="BU8052">
        <f>ROW()</f>
        <v>8052</v>
      </c>
    </row>
    <row r="8053" spans="73:73" x14ac:dyDescent="0.45">
      <c r="BU8053">
        <f>ROW()</f>
        <v>8053</v>
      </c>
    </row>
    <row r="8054" spans="73:73" x14ac:dyDescent="0.45">
      <c r="BU8054">
        <f>ROW()</f>
        <v>8054</v>
      </c>
    </row>
    <row r="8055" spans="73:73" x14ac:dyDescent="0.45">
      <c r="BU8055">
        <f>ROW()</f>
        <v>8055</v>
      </c>
    </row>
    <row r="8056" spans="73:73" x14ac:dyDescent="0.45">
      <c r="BU8056">
        <f>ROW()</f>
        <v>8056</v>
      </c>
    </row>
    <row r="8057" spans="73:73" x14ac:dyDescent="0.45">
      <c r="BU8057">
        <f>ROW()</f>
        <v>8057</v>
      </c>
    </row>
    <row r="8058" spans="73:73" x14ac:dyDescent="0.45">
      <c r="BU8058">
        <f>ROW()</f>
        <v>8058</v>
      </c>
    </row>
    <row r="8059" spans="73:73" x14ac:dyDescent="0.45">
      <c r="BU8059">
        <f>ROW()</f>
        <v>8059</v>
      </c>
    </row>
    <row r="8060" spans="73:73" x14ac:dyDescent="0.45">
      <c r="BU8060">
        <f>ROW()</f>
        <v>8060</v>
      </c>
    </row>
    <row r="8061" spans="73:73" x14ac:dyDescent="0.45">
      <c r="BU8061">
        <f>ROW()</f>
        <v>8061</v>
      </c>
    </row>
    <row r="8062" spans="73:73" x14ac:dyDescent="0.45">
      <c r="BU8062">
        <f>ROW()</f>
        <v>8062</v>
      </c>
    </row>
    <row r="8063" spans="73:73" x14ac:dyDescent="0.45">
      <c r="BU8063">
        <f>ROW()</f>
        <v>8063</v>
      </c>
    </row>
    <row r="8064" spans="73:73" x14ac:dyDescent="0.45">
      <c r="BU8064">
        <f>ROW()</f>
        <v>8064</v>
      </c>
    </row>
    <row r="8065" spans="73:73" x14ac:dyDescent="0.45">
      <c r="BU8065">
        <f>ROW()</f>
        <v>8065</v>
      </c>
    </row>
    <row r="8066" spans="73:73" x14ac:dyDescent="0.45">
      <c r="BU8066">
        <f>ROW()</f>
        <v>8066</v>
      </c>
    </row>
    <row r="8067" spans="73:73" x14ac:dyDescent="0.45">
      <c r="BU8067">
        <f>ROW()</f>
        <v>8067</v>
      </c>
    </row>
    <row r="8068" spans="73:73" x14ac:dyDescent="0.45">
      <c r="BU8068">
        <f>ROW()</f>
        <v>8068</v>
      </c>
    </row>
    <row r="8069" spans="73:73" x14ac:dyDescent="0.45">
      <c r="BU8069">
        <f>ROW()</f>
        <v>8069</v>
      </c>
    </row>
    <row r="8070" spans="73:73" x14ac:dyDescent="0.45">
      <c r="BU8070">
        <f>ROW()</f>
        <v>8070</v>
      </c>
    </row>
    <row r="8071" spans="73:73" x14ac:dyDescent="0.45">
      <c r="BU8071">
        <f>ROW()</f>
        <v>8071</v>
      </c>
    </row>
    <row r="8072" spans="73:73" x14ac:dyDescent="0.45">
      <c r="BU8072">
        <f>ROW()</f>
        <v>8072</v>
      </c>
    </row>
    <row r="8073" spans="73:73" x14ac:dyDescent="0.45">
      <c r="BU8073">
        <f>ROW()</f>
        <v>8073</v>
      </c>
    </row>
    <row r="8074" spans="73:73" x14ac:dyDescent="0.45">
      <c r="BU8074">
        <f>ROW()</f>
        <v>8074</v>
      </c>
    </row>
    <row r="8075" spans="73:73" x14ac:dyDescent="0.45">
      <c r="BU8075">
        <f>ROW()</f>
        <v>8075</v>
      </c>
    </row>
    <row r="8076" spans="73:73" x14ac:dyDescent="0.45">
      <c r="BU8076">
        <f>ROW()</f>
        <v>8076</v>
      </c>
    </row>
    <row r="8077" spans="73:73" x14ac:dyDescent="0.45">
      <c r="BU8077">
        <f>ROW()</f>
        <v>8077</v>
      </c>
    </row>
    <row r="8078" spans="73:73" x14ac:dyDescent="0.45">
      <c r="BU8078">
        <f>ROW()</f>
        <v>8078</v>
      </c>
    </row>
    <row r="8079" spans="73:73" x14ac:dyDescent="0.45">
      <c r="BU8079">
        <f>ROW()</f>
        <v>8079</v>
      </c>
    </row>
    <row r="8080" spans="73:73" x14ac:dyDescent="0.45">
      <c r="BU8080">
        <f>ROW()</f>
        <v>8080</v>
      </c>
    </row>
    <row r="8081" spans="73:73" x14ac:dyDescent="0.45">
      <c r="BU8081">
        <f>ROW()</f>
        <v>8081</v>
      </c>
    </row>
    <row r="8082" spans="73:73" x14ac:dyDescent="0.45">
      <c r="BU8082">
        <f>ROW()</f>
        <v>8082</v>
      </c>
    </row>
    <row r="8083" spans="73:73" x14ac:dyDescent="0.45">
      <c r="BU8083">
        <f>ROW()</f>
        <v>8083</v>
      </c>
    </row>
    <row r="8084" spans="73:73" x14ac:dyDescent="0.45">
      <c r="BU8084">
        <f>ROW()</f>
        <v>8084</v>
      </c>
    </row>
    <row r="8085" spans="73:73" x14ac:dyDescent="0.45">
      <c r="BU8085">
        <f>ROW()</f>
        <v>8085</v>
      </c>
    </row>
    <row r="8086" spans="73:73" x14ac:dyDescent="0.45">
      <c r="BU8086">
        <f>ROW()</f>
        <v>8086</v>
      </c>
    </row>
    <row r="8087" spans="73:73" x14ac:dyDescent="0.45">
      <c r="BU8087">
        <f>ROW()</f>
        <v>8087</v>
      </c>
    </row>
    <row r="8088" spans="73:73" x14ac:dyDescent="0.45">
      <c r="BU8088">
        <f>ROW()</f>
        <v>8088</v>
      </c>
    </row>
    <row r="8089" spans="73:73" x14ac:dyDescent="0.45">
      <c r="BU8089">
        <f>ROW()</f>
        <v>8089</v>
      </c>
    </row>
    <row r="8090" spans="73:73" x14ac:dyDescent="0.45">
      <c r="BU8090">
        <f>ROW()</f>
        <v>8090</v>
      </c>
    </row>
    <row r="8091" spans="73:73" x14ac:dyDescent="0.45">
      <c r="BU8091">
        <f>ROW()</f>
        <v>8091</v>
      </c>
    </row>
    <row r="8092" spans="73:73" x14ac:dyDescent="0.45">
      <c r="BU8092">
        <f>ROW()</f>
        <v>8092</v>
      </c>
    </row>
    <row r="8093" spans="73:73" x14ac:dyDescent="0.45">
      <c r="BU8093">
        <f>ROW()</f>
        <v>8093</v>
      </c>
    </row>
    <row r="8094" spans="73:73" x14ac:dyDescent="0.45">
      <c r="BU8094">
        <f>ROW()</f>
        <v>8094</v>
      </c>
    </row>
    <row r="8095" spans="73:73" x14ac:dyDescent="0.45">
      <c r="BU8095">
        <f>ROW()</f>
        <v>8095</v>
      </c>
    </row>
    <row r="8096" spans="73:73" x14ac:dyDescent="0.45">
      <c r="BU8096">
        <f>ROW()</f>
        <v>8096</v>
      </c>
    </row>
    <row r="8097" spans="73:73" x14ac:dyDescent="0.45">
      <c r="BU8097">
        <f>ROW()</f>
        <v>8097</v>
      </c>
    </row>
    <row r="8098" spans="73:73" x14ac:dyDescent="0.45">
      <c r="BU8098">
        <f>ROW()</f>
        <v>8098</v>
      </c>
    </row>
    <row r="8099" spans="73:73" x14ac:dyDescent="0.45">
      <c r="BU8099">
        <f>ROW()</f>
        <v>8099</v>
      </c>
    </row>
    <row r="8100" spans="73:73" x14ac:dyDescent="0.45">
      <c r="BU8100">
        <f>ROW()</f>
        <v>8100</v>
      </c>
    </row>
    <row r="8101" spans="73:73" x14ac:dyDescent="0.45">
      <c r="BU8101">
        <f>ROW()</f>
        <v>8101</v>
      </c>
    </row>
    <row r="8102" spans="73:73" x14ac:dyDescent="0.45">
      <c r="BU8102">
        <f>ROW()</f>
        <v>8102</v>
      </c>
    </row>
    <row r="8103" spans="73:73" x14ac:dyDescent="0.45">
      <c r="BU8103">
        <f>ROW()</f>
        <v>8103</v>
      </c>
    </row>
    <row r="8104" spans="73:73" x14ac:dyDescent="0.45">
      <c r="BU8104">
        <f>ROW()</f>
        <v>8104</v>
      </c>
    </row>
    <row r="8105" spans="73:73" x14ac:dyDescent="0.45">
      <c r="BU8105">
        <f>ROW()</f>
        <v>8105</v>
      </c>
    </row>
    <row r="8106" spans="73:73" x14ac:dyDescent="0.45">
      <c r="BU8106">
        <f>ROW()</f>
        <v>8106</v>
      </c>
    </row>
    <row r="8107" spans="73:73" x14ac:dyDescent="0.45">
      <c r="BU8107">
        <f>ROW()</f>
        <v>8107</v>
      </c>
    </row>
    <row r="8108" spans="73:73" x14ac:dyDescent="0.45">
      <c r="BU8108">
        <f>ROW()</f>
        <v>8108</v>
      </c>
    </row>
    <row r="8109" spans="73:73" x14ac:dyDescent="0.45">
      <c r="BU8109">
        <f>ROW()</f>
        <v>8109</v>
      </c>
    </row>
    <row r="8110" spans="73:73" x14ac:dyDescent="0.45">
      <c r="BU8110">
        <f>ROW()</f>
        <v>8110</v>
      </c>
    </row>
    <row r="8111" spans="73:73" x14ac:dyDescent="0.45">
      <c r="BU8111">
        <f>ROW()</f>
        <v>8111</v>
      </c>
    </row>
    <row r="8112" spans="73:73" x14ac:dyDescent="0.45">
      <c r="BU8112">
        <f>ROW()</f>
        <v>8112</v>
      </c>
    </row>
    <row r="8113" spans="73:73" x14ac:dyDescent="0.45">
      <c r="BU8113">
        <f>ROW()</f>
        <v>8113</v>
      </c>
    </row>
    <row r="8114" spans="73:73" x14ac:dyDescent="0.45">
      <c r="BU8114">
        <f>ROW()</f>
        <v>8114</v>
      </c>
    </row>
    <row r="8115" spans="73:73" x14ac:dyDescent="0.45">
      <c r="BU8115">
        <f>ROW()</f>
        <v>8115</v>
      </c>
    </row>
    <row r="8116" spans="73:73" x14ac:dyDescent="0.45">
      <c r="BU8116">
        <f>ROW()</f>
        <v>8116</v>
      </c>
    </row>
    <row r="8117" spans="73:73" x14ac:dyDescent="0.45">
      <c r="BU8117">
        <f>ROW()</f>
        <v>8117</v>
      </c>
    </row>
    <row r="8118" spans="73:73" x14ac:dyDescent="0.45">
      <c r="BU8118">
        <f>ROW()</f>
        <v>8118</v>
      </c>
    </row>
    <row r="8119" spans="73:73" x14ac:dyDescent="0.45">
      <c r="BU8119">
        <f>ROW()</f>
        <v>8119</v>
      </c>
    </row>
    <row r="8120" spans="73:73" x14ac:dyDescent="0.45">
      <c r="BU8120">
        <f>ROW()</f>
        <v>8120</v>
      </c>
    </row>
    <row r="8121" spans="73:73" x14ac:dyDescent="0.45">
      <c r="BU8121">
        <f>ROW()</f>
        <v>8121</v>
      </c>
    </row>
    <row r="8122" spans="73:73" x14ac:dyDescent="0.45">
      <c r="BU8122">
        <f>ROW()</f>
        <v>8122</v>
      </c>
    </row>
    <row r="8123" spans="73:73" x14ac:dyDescent="0.45">
      <c r="BU8123">
        <f>ROW()</f>
        <v>8123</v>
      </c>
    </row>
    <row r="8124" spans="73:73" x14ac:dyDescent="0.45">
      <c r="BU8124">
        <f>ROW()</f>
        <v>8124</v>
      </c>
    </row>
    <row r="8125" spans="73:73" x14ac:dyDescent="0.45">
      <c r="BU8125">
        <f>ROW()</f>
        <v>8125</v>
      </c>
    </row>
    <row r="8126" spans="73:73" x14ac:dyDescent="0.45">
      <c r="BU8126">
        <f>ROW()</f>
        <v>8126</v>
      </c>
    </row>
    <row r="8127" spans="73:73" x14ac:dyDescent="0.45">
      <c r="BU8127">
        <f>ROW()</f>
        <v>8127</v>
      </c>
    </row>
    <row r="8128" spans="73:73" x14ac:dyDescent="0.45">
      <c r="BU8128">
        <f>ROW()</f>
        <v>8128</v>
      </c>
    </row>
    <row r="8129" spans="73:73" x14ac:dyDescent="0.45">
      <c r="BU8129">
        <f>ROW()</f>
        <v>8129</v>
      </c>
    </row>
    <row r="8130" spans="73:73" x14ac:dyDescent="0.45">
      <c r="BU8130">
        <f>ROW()</f>
        <v>8130</v>
      </c>
    </row>
    <row r="8131" spans="73:73" x14ac:dyDescent="0.45">
      <c r="BU8131">
        <f>ROW()</f>
        <v>8131</v>
      </c>
    </row>
    <row r="8132" spans="73:73" x14ac:dyDescent="0.45">
      <c r="BU8132">
        <f>ROW()</f>
        <v>8132</v>
      </c>
    </row>
    <row r="8133" spans="73:73" x14ac:dyDescent="0.45">
      <c r="BU8133">
        <f>ROW()</f>
        <v>8133</v>
      </c>
    </row>
    <row r="8134" spans="73:73" x14ac:dyDescent="0.45">
      <c r="BU8134">
        <f>ROW()</f>
        <v>8134</v>
      </c>
    </row>
    <row r="8135" spans="73:73" x14ac:dyDescent="0.45">
      <c r="BU8135">
        <f>ROW()</f>
        <v>8135</v>
      </c>
    </row>
    <row r="8136" spans="73:73" x14ac:dyDescent="0.45">
      <c r="BU8136">
        <f>ROW()</f>
        <v>8136</v>
      </c>
    </row>
    <row r="8137" spans="73:73" x14ac:dyDescent="0.45">
      <c r="BU8137">
        <f>ROW()</f>
        <v>8137</v>
      </c>
    </row>
    <row r="8138" spans="73:73" x14ac:dyDescent="0.45">
      <c r="BU8138">
        <f>ROW()</f>
        <v>8138</v>
      </c>
    </row>
    <row r="8139" spans="73:73" x14ac:dyDescent="0.45">
      <c r="BU8139">
        <f>ROW()</f>
        <v>8139</v>
      </c>
    </row>
    <row r="8140" spans="73:73" x14ac:dyDescent="0.45">
      <c r="BU8140">
        <f>ROW()</f>
        <v>8140</v>
      </c>
    </row>
    <row r="8141" spans="73:73" x14ac:dyDescent="0.45">
      <c r="BU8141">
        <f>ROW()</f>
        <v>8141</v>
      </c>
    </row>
    <row r="8142" spans="73:73" x14ac:dyDescent="0.45">
      <c r="BU8142">
        <f>ROW()</f>
        <v>8142</v>
      </c>
    </row>
    <row r="8143" spans="73:73" x14ac:dyDescent="0.45">
      <c r="BU8143">
        <f>ROW()</f>
        <v>8143</v>
      </c>
    </row>
    <row r="8144" spans="73:73" x14ac:dyDescent="0.45">
      <c r="BU8144">
        <f>ROW()</f>
        <v>8144</v>
      </c>
    </row>
    <row r="8145" spans="73:73" x14ac:dyDescent="0.45">
      <c r="BU8145">
        <f>ROW()</f>
        <v>8145</v>
      </c>
    </row>
    <row r="8146" spans="73:73" x14ac:dyDescent="0.45">
      <c r="BU8146">
        <f>ROW()</f>
        <v>8146</v>
      </c>
    </row>
    <row r="8147" spans="73:73" x14ac:dyDescent="0.45">
      <c r="BU8147">
        <f>ROW()</f>
        <v>8147</v>
      </c>
    </row>
    <row r="8148" spans="73:73" x14ac:dyDescent="0.45">
      <c r="BU8148">
        <f>ROW()</f>
        <v>8148</v>
      </c>
    </row>
    <row r="8149" spans="73:73" x14ac:dyDescent="0.45">
      <c r="BU8149">
        <f>ROW()</f>
        <v>8149</v>
      </c>
    </row>
    <row r="8150" spans="73:73" x14ac:dyDescent="0.45">
      <c r="BU8150">
        <f>ROW()</f>
        <v>8150</v>
      </c>
    </row>
    <row r="8151" spans="73:73" x14ac:dyDescent="0.45">
      <c r="BU8151">
        <f>ROW()</f>
        <v>8151</v>
      </c>
    </row>
    <row r="8152" spans="73:73" x14ac:dyDescent="0.45">
      <c r="BU8152">
        <f>ROW()</f>
        <v>8152</v>
      </c>
    </row>
    <row r="8153" spans="73:73" x14ac:dyDescent="0.45">
      <c r="BU8153">
        <f>ROW()</f>
        <v>8153</v>
      </c>
    </row>
    <row r="8154" spans="73:73" x14ac:dyDescent="0.45">
      <c r="BU8154">
        <f>ROW()</f>
        <v>8154</v>
      </c>
    </row>
    <row r="8155" spans="73:73" x14ac:dyDescent="0.45">
      <c r="BU8155">
        <f>ROW()</f>
        <v>8155</v>
      </c>
    </row>
    <row r="8156" spans="73:73" x14ac:dyDescent="0.45">
      <c r="BU8156">
        <f>ROW()</f>
        <v>8156</v>
      </c>
    </row>
    <row r="8157" spans="73:73" x14ac:dyDescent="0.45">
      <c r="BU8157">
        <f>ROW()</f>
        <v>8157</v>
      </c>
    </row>
    <row r="8158" spans="73:73" x14ac:dyDescent="0.45">
      <c r="BU8158">
        <f>ROW()</f>
        <v>8158</v>
      </c>
    </row>
    <row r="8159" spans="73:73" x14ac:dyDescent="0.45">
      <c r="BU8159">
        <f>ROW()</f>
        <v>8159</v>
      </c>
    </row>
    <row r="8160" spans="73:73" x14ac:dyDescent="0.45">
      <c r="BU8160">
        <f>ROW()</f>
        <v>8160</v>
      </c>
    </row>
    <row r="8161" spans="73:73" x14ac:dyDescent="0.45">
      <c r="BU8161">
        <f>ROW()</f>
        <v>8161</v>
      </c>
    </row>
    <row r="8162" spans="73:73" x14ac:dyDescent="0.45">
      <c r="BU8162">
        <f>ROW()</f>
        <v>8162</v>
      </c>
    </row>
    <row r="8163" spans="73:73" x14ac:dyDescent="0.45">
      <c r="BU8163">
        <f>ROW()</f>
        <v>8163</v>
      </c>
    </row>
    <row r="8164" spans="73:73" x14ac:dyDescent="0.45">
      <c r="BU8164">
        <f>ROW()</f>
        <v>8164</v>
      </c>
    </row>
    <row r="8165" spans="73:73" x14ac:dyDescent="0.45">
      <c r="BU8165">
        <f>ROW()</f>
        <v>8165</v>
      </c>
    </row>
    <row r="8166" spans="73:73" x14ac:dyDescent="0.45">
      <c r="BU8166">
        <f>ROW()</f>
        <v>8166</v>
      </c>
    </row>
    <row r="8167" spans="73:73" x14ac:dyDescent="0.45">
      <c r="BU8167">
        <f>ROW()</f>
        <v>8167</v>
      </c>
    </row>
    <row r="8168" spans="73:73" x14ac:dyDescent="0.45">
      <c r="BU8168">
        <f>ROW()</f>
        <v>8168</v>
      </c>
    </row>
    <row r="8169" spans="73:73" x14ac:dyDescent="0.45">
      <c r="BU8169">
        <f>ROW()</f>
        <v>8169</v>
      </c>
    </row>
    <row r="8170" spans="73:73" x14ac:dyDescent="0.45">
      <c r="BU8170">
        <f>ROW()</f>
        <v>8170</v>
      </c>
    </row>
    <row r="8171" spans="73:73" x14ac:dyDescent="0.45">
      <c r="BU8171">
        <f>ROW()</f>
        <v>8171</v>
      </c>
    </row>
    <row r="8172" spans="73:73" x14ac:dyDescent="0.45">
      <c r="BU8172">
        <f>ROW()</f>
        <v>8172</v>
      </c>
    </row>
    <row r="8173" spans="73:73" x14ac:dyDescent="0.45">
      <c r="BU8173">
        <f>ROW()</f>
        <v>8173</v>
      </c>
    </row>
    <row r="8174" spans="73:73" x14ac:dyDescent="0.45">
      <c r="BU8174">
        <f>ROW()</f>
        <v>8174</v>
      </c>
    </row>
    <row r="8175" spans="73:73" x14ac:dyDescent="0.45">
      <c r="BU8175">
        <f>ROW()</f>
        <v>8175</v>
      </c>
    </row>
    <row r="8176" spans="73:73" x14ac:dyDescent="0.45">
      <c r="BU8176">
        <f>ROW()</f>
        <v>8176</v>
      </c>
    </row>
    <row r="8177" spans="73:73" x14ac:dyDescent="0.45">
      <c r="BU8177">
        <f>ROW()</f>
        <v>8177</v>
      </c>
    </row>
    <row r="8178" spans="73:73" x14ac:dyDescent="0.45">
      <c r="BU8178">
        <f>ROW()</f>
        <v>8178</v>
      </c>
    </row>
    <row r="8179" spans="73:73" x14ac:dyDescent="0.45">
      <c r="BU8179">
        <f>ROW()</f>
        <v>8179</v>
      </c>
    </row>
    <row r="8180" spans="73:73" x14ac:dyDescent="0.45">
      <c r="BU8180">
        <f>ROW()</f>
        <v>8180</v>
      </c>
    </row>
    <row r="8181" spans="73:73" x14ac:dyDescent="0.45">
      <c r="BU8181">
        <f>ROW()</f>
        <v>8181</v>
      </c>
    </row>
    <row r="8182" spans="73:73" x14ac:dyDescent="0.45">
      <c r="BU8182">
        <f>ROW()</f>
        <v>8182</v>
      </c>
    </row>
    <row r="8183" spans="73:73" x14ac:dyDescent="0.45">
      <c r="BU8183">
        <f>ROW()</f>
        <v>8183</v>
      </c>
    </row>
    <row r="8184" spans="73:73" x14ac:dyDescent="0.45">
      <c r="BU8184">
        <f>ROW()</f>
        <v>8184</v>
      </c>
    </row>
    <row r="8185" spans="73:73" x14ac:dyDescent="0.45">
      <c r="BU8185">
        <f>ROW()</f>
        <v>8185</v>
      </c>
    </row>
    <row r="8186" spans="73:73" x14ac:dyDescent="0.45">
      <c r="BU8186">
        <f>ROW()</f>
        <v>8186</v>
      </c>
    </row>
    <row r="8187" spans="73:73" x14ac:dyDescent="0.45">
      <c r="BU8187">
        <f>ROW()</f>
        <v>8187</v>
      </c>
    </row>
    <row r="8188" spans="73:73" x14ac:dyDescent="0.45">
      <c r="BU8188">
        <f>ROW()</f>
        <v>8188</v>
      </c>
    </row>
    <row r="8189" spans="73:73" x14ac:dyDescent="0.45">
      <c r="BU8189">
        <f>ROW()</f>
        <v>8189</v>
      </c>
    </row>
    <row r="8190" spans="73:73" x14ac:dyDescent="0.45">
      <c r="BU8190">
        <f>ROW()</f>
        <v>8190</v>
      </c>
    </row>
    <row r="8191" spans="73:73" x14ac:dyDescent="0.45">
      <c r="BU8191">
        <f>ROW()</f>
        <v>8191</v>
      </c>
    </row>
    <row r="8192" spans="73:73" x14ac:dyDescent="0.45">
      <c r="BU8192">
        <f>ROW()</f>
        <v>8192</v>
      </c>
    </row>
    <row r="8193" spans="73:73" x14ac:dyDescent="0.45">
      <c r="BU8193">
        <f>ROW()</f>
        <v>8193</v>
      </c>
    </row>
    <row r="8194" spans="73:73" x14ac:dyDescent="0.45">
      <c r="BU8194">
        <f>ROW()</f>
        <v>8194</v>
      </c>
    </row>
    <row r="8195" spans="73:73" x14ac:dyDescent="0.45">
      <c r="BU8195">
        <f>ROW()</f>
        <v>8195</v>
      </c>
    </row>
    <row r="8196" spans="73:73" x14ac:dyDescent="0.45">
      <c r="BU8196">
        <f>ROW()</f>
        <v>8196</v>
      </c>
    </row>
    <row r="8197" spans="73:73" x14ac:dyDescent="0.45">
      <c r="BU8197">
        <f>ROW()</f>
        <v>8197</v>
      </c>
    </row>
    <row r="8198" spans="73:73" x14ac:dyDescent="0.45">
      <c r="BU8198">
        <f>ROW()</f>
        <v>8198</v>
      </c>
    </row>
    <row r="8199" spans="73:73" x14ac:dyDescent="0.45">
      <c r="BU8199">
        <f>ROW()</f>
        <v>8199</v>
      </c>
    </row>
    <row r="8200" spans="73:73" x14ac:dyDescent="0.45">
      <c r="BU8200">
        <f>ROW()</f>
        <v>8200</v>
      </c>
    </row>
    <row r="8201" spans="73:73" x14ac:dyDescent="0.45">
      <c r="BU8201">
        <f>ROW()</f>
        <v>8201</v>
      </c>
    </row>
    <row r="8202" spans="73:73" x14ac:dyDescent="0.45">
      <c r="BU8202">
        <f>ROW()</f>
        <v>8202</v>
      </c>
    </row>
    <row r="8203" spans="73:73" x14ac:dyDescent="0.45">
      <c r="BU8203">
        <f>ROW()</f>
        <v>8203</v>
      </c>
    </row>
    <row r="8204" spans="73:73" x14ac:dyDescent="0.45">
      <c r="BU8204">
        <f>ROW()</f>
        <v>8204</v>
      </c>
    </row>
    <row r="8205" spans="73:73" x14ac:dyDescent="0.45">
      <c r="BU8205">
        <f>ROW()</f>
        <v>8205</v>
      </c>
    </row>
    <row r="8206" spans="73:73" x14ac:dyDescent="0.45">
      <c r="BU8206">
        <f>ROW()</f>
        <v>8206</v>
      </c>
    </row>
    <row r="8207" spans="73:73" x14ac:dyDescent="0.45">
      <c r="BU8207">
        <f>ROW()</f>
        <v>8207</v>
      </c>
    </row>
    <row r="8208" spans="73:73" x14ac:dyDescent="0.45">
      <c r="BU8208">
        <f>ROW()</f>
        <v>8208</v>
      </c>
    </row>
    <row r="8209" spans="73:73" x14ac:dyDescent="0.45">
      <c r="BU8209">
        <f>ROW()</f>
        <v>8209</v>
      </c>
    </row>
    <row r="8210" spans="73:73" x14ac:dyDescent="0.45">
      <c r="BU8210">
        <f>ROW()</f>
        <v>8210</v>
      </c>
    </row>
    <row r="8211" spans="73:73" x14ac:dyDescent="0.45">
      <c r="BU8211">
        <f>ROW()</f>
        <v>8211</v>
      </c>
    </row>
    <row r="8212" spans="73:73" x14ac:dyDescent="0.45">
      <c r="BU8212">
        <f>ROW()</f>
        <v>8212</v>
      </c>
    </row>
    <row r="8213" spans="73:73" x14ac:dyDescent="0.45">
      <c r="BU8213">
        <f>ROW()</f>
        <v>8213</v>
      </c>
    </row>
    <row r="8214" spans="73:73" x14ac:dyDescent="0.45">
      <c r="BU8214">
        <f>ROW()</f>
        <v>8214</v>
      </c>
    </row>
    <row r="8215" spans="73:73" x14ac:dyDescent="0.45">
      <c r="BU8215">
        <f>ROW()</f>
        <v>8215</v>
      </c>
    </row>
    <row r="8216" spans="73:73" x14ac:dyDescent="0.45">
      <c r="BU8216">
        <f>ROW()</f>
        <v>8216</v>
      </c>
    </row>
    <row r="8217" spans="73:73" x14ac:dyDescent="0.45">
      <c r="BU8217">
        <f>ROW()</f>
        <v>8217</v>
      </c>
    </row>
    <row r="8218" spans="73:73" x14ac:dyDescent="0.45">
      <c r="BU8218">
        <f>ROW()</f>
        <v>8218</v>
      </c>
    </row>
    <row r="8219" spans="73:73" x14ac:dyDescent="0.45">
      <c r="BU8219">
        <f>ROW()</f>
        <v>8219</v>
      </c>
    </row>
    <row r="8220" spans="73:73" x14ac:dyDescent="0.45">
      <c r="BU8220">
        <f>ROW()</f>
        <v>8220</v>
      </c>
    </row>
    <row r="8221" spans="73:73" x14ac:dyDescent="0.45">
      <c r="BU8221">
        <f>ROW()</f>
        <v>8221</v>
      </c>
    </row>
    <row r="8222" spans="73:73" x14ac:dyDescent="0.45">
      <c r="BU8222">
        <f>ROW()</f>
        <v>8222</v>
      </c>
    </row>
    <row r="8223" spans="73:73" x14ac:dyDescent="0.45">
      <c r="BU8223">
        <f>ROW()</f>
        <v>8223</v>
      </c>
    </row>
    <row r="8224" spans="73:73" x14ac:dyDescent="0.45">
      <c r="BU8224">
        <f>ROW()</f>
        <v>8224</v>
      </c>
    </row>
    <row r="8225" spans="73:73" x14ac:dyDescent="0.45">
      <c r="BU8225">
        <f>ROW()</f>
        <v>8225</v>
      </c>
    </row>
    <row r="8226" spans="73:73" x14ac:dyDescent="0.45">
      <c r="BU8226">
        <f>ROW()</f>
        <v>8226</v>
      </c>
    </row>
    <row r="8227" spans="73:73" x14ac:dyDescent="0.45">
      <c r="BU8227">
        <f>ROW()</f>
        <v>8227</v>
      </c>
    </row>
    <row r="8228" spans="73:73" x14ac:dyDescent="0.45">
      <c r="BU8228">
        <f>ROW()</f>
        <v>8228</v>
      </c>
    </row>
    <row r="8229" spans="73:73" x14ac:dyDescent="0.45">
      <c r="BU8229">
        <f>ROW()</f>
        <v>8229</v>
      </c>
    </row>
    <row r="8230" spans="73:73" x14ac:dyDescent="0.45">
      <c r="BU8230">
        <f>ROW()</f>
        <v>8230</v>
      </c>
    </row>
    <row r="8231" spans="73:73" x14ac:dyDescent="0.45">
      <c r="BU8231">
        <f>ROW()</f>
        <v>8231</v>
      </c>
    </row>
    <row r="8232" spans="73:73" x14ac:dyDescent="0.45">
      <c r="BU8232">
        <f>ROW()</f>
        <v>8232</v>
      </c>
    </row>
    <row r="8233" spans="73:73" x14ac:dyDescent="0.45">
      <c r="BU8233">
        <f>ROW()</f>
        <v>8233</v>
      </c>
    </row>
    <row r="8234" spans="73:73" x14ac:dyDescent="0.45">
      <c r="BU8234">
        <f>ROW()</f>
        <v>8234</v>
      </c>
    </row>
    <row r="8235" spans="73:73" x14ac:dyDescent="0.45">
      <c r="BU8235">
        <f>ROW()</f>
        <v>8235</v>
      </c>
    </row>
    <row r="8236" spans="73:73" x14ac:dyDescent="0.45">
      <c r="BU8236">
        <f>ROW()</f>
        <v>8236</v>
      </c>
    </row>
    <row r="8237" spans="73:73" x14ac:dyDescent="0.45">
      <c r="BU8237">
        <f>ROW()</f>
        <v>8237</v>
      </c>
    </row>
    <row r="8238" spans="73:73" x14ac:dyDescent="0.45">
      <c r="BU8238">
        <f>ROW()</f>
        <v>8238</v>
      </c>
    </row>
    <row r="8239" spans="73:73" x14ac:dyDescent="0.45">
      <c r="BU8239">
        <f>ROW()</f>
        <v>8239</v>
      </c>
    </row>
    <row r="8240" spans="73:73" x14ac:dyDescent="0.45">
      <c r="BU8240">
        <f>ROW()</f>
        <v>8240</v>
      </c>
    </row>
    <row r="8241" spans="73:73" x14ac:dyDescent="0.45">
      <c r="BU8241">
        <f>ROW()</f>
        <v>8241</v>
      </c>
    </row>
    <row r="8242" spans="73:73" x14ac:dyDescent="0.45">
      <c r="BU8242">
        <f>ROW()</f>
        <v>8242</v>
      </c>
    </row>
    <row r="8243" spans="73:73" x14ac:dyDescent="0.45">
      <c r="BU8243">
        <f>ROW()</f>
        <v>8243</v>
      </c>
    </row>
    <row r="8244" spans="73:73" x14ac:dyDescent="0.45">
      <c r="BU8244">
        <f>ROW()</f>
        <v>8244</v>
      </c>
    </row>
    <row r="8245" spans="73:73" x14ac:dyDescent="0.45">
      <c r="BU8245">
        <f>ROW()</f>
        <v>8245</v>
      </c>
    </row>
    <row r="8246" spans="73:73" x14ac:dyDescent="0.45">
      <c r="BU8246">
        <f>ROW()</f>
        <v>8246</v>
      </c>
    </row>
    <row r="8247" spans="73:73" x14ac:dyDescent="0.45">
      <c r="BU8247">
        <f>ROW()</f>
        <v>8247</v>
      </c>
    </row>
    <row r="8248" spans="73:73" x14ac:dyDescent="0.45">
      <c r="BU8248">
        <f>ROW()</f>
        <v>8248</v>
      </c>
    </row>
    <row r="8249" spans="73:73" x14ac:dyDescent="0.45">
      <c r="BU8249">
        <f>ROW()</f>
        <v>8249</v>
      </c>
    </row>
    <row r="8250" spans="73:73" x14ac:dyDescent="0.45">
      <c r="BU8250">
        <f>ROW()</f>
        <v>8250</v>
      </c>
    </row>
    <row r="8251" spans="73:73" x14ac:dyDescent="0.45">
      <c r="BU8251">
        <f>ROW()</f>
        <v>8251</v>
      </c>
    </row>
    <row r="8252" spans="73:73" x14ac:dyDescent="0.45">
      <c r="BU8252">
        <f>ROW()</f>
        <v>8252</v>
      </c>
    </row>
    <row r="8253" spans="73:73" x14ac:dyDescent="0.45">
      <c r="BU8253">
        <f>ROW()</f>
        <v>8253</v>
      </c>
    </row>
    <row r="8254" spans="73:73" x14ac:dyDescent="0.45">
      <c r="BU8254">
        <f>ROW()</f>
        <v>8254</v>
      </c>
    </row>
    <row r="8255" spans="73:73" x14ac:dyDescent="0.45">
      <c r="BU8255">
        <f>ROW()</f>
        <v>8255</v>
      </c>
    </row>
    <row r="8256" spans="73:73" x14ac:dyDescent="0.45">
      <c r="BU8256">
        <f>ROW()</f>
        <v>8256</v>
      </c>
    </row>
    <row r="8257" spans="73:73" x14ac:dyDescent="0.45">
      <c r="BU8257">
        <f>ROW()</f>
        <v>8257</v>
      </c>
    </row>
    <row r="8258" spans="73:73" x14ac:dyDescent="0.45">
      <c r="BU8258">
        <f>ROW()</f>
        <v>8258</v>
      </c>
    </row>
    <row r="8259" spans="73:73" x14ac:dyDescent="0.45">
      <c r="BU8259">
        <f>ROW()</f>
        <v>8259</v>
      </c>
    </row>
    <row r="8260" spans="73:73" x14ac:dyDescent="0.45">
      <c r="BU8260">
        <f>ROW()</f>
        <v>8260</v>
      </c>
    </row>
    <row r="8261" spans="73:73" x14ac:dyDescent="0.45">
      <c r="BU8261">
        <f>ROW()</f>
        <v>8261</v>
      </c>
    </row>
    <row r="8262" spans="73:73" x14ac:dyDescent="0.45">
      <c r="BU8262">
        <f>ROW()</f>
        <v>8262</v>
      </c>
    </row>
    <row r="8263" spans="73:73" x14ac:dyDescent="0.45">
      <c r="BU8263">
        <f>ROW()</f>
        <v>8263</v>
      </c>
    </row>
    <row r="8264" spans="73:73" x14ac:dyDescent="0.45">
      <c r="BU8264">
        <f>ROW()</f>
        <v>8264</v>
      </c>
    </row>
    <row r="8265" spans="73:73" x14ac:dyDescent="0.45">
      <c r="BU8265">
        <f>ROW()</f>
        <v>8265</v>
      </c>
    </row>
    <row r="8266" spans="73:73" x14ac:dyDescent="0.45">
      <c r="BU8266">
        <f>ROW()</f>
        <v>8266</v>
      </c>
    </row>
    <row r="8267" spans="73:73" x14ac:dyDescent="0.45">
      <c r="BU8267">
        <f>ROW()</f>
        <v>8267</v>
      </c>
    </row>
    <row r="8268" spans="73:73" x14ac:dyDescent="0.45">
      <c r="BU8268">
        <f>ROW()</f>
        <v>8268</v>
      </c>
    </row>
    <row r="8269" spans="73:73" x14ac:dyDescent="0.45">
      <c r="BU8269">
        <f>ROW()</f>
        <v>8269</v>
      </c>
    </row>
    <row r="8270" spans="73:73" x14ac:dyDescent="0.45">
      <c r="BU8270">
        <f>ROW()</f>
        <v>8270</v>
      </c>
    </row>
    <row r="8271" spans="73:73" x14ac:dyDescent="0.45">
      <c r="BU8271">
        <f>ROW()</f>
        <v>8271</v>
      </c>
    </row>
    <row r="8272" spans="73:73" x14ac:dyDescent="0.45">
      <c r="BU8272">
        <f>ROW()</f>
        <v>8272</v>
      </c>
    </row>
    <row r="8273" spans="73:73" x14ac:dyDescent="0.45">
      <c r="BU8273">
        <f>ROW()</f>
        <v>8273</v>
      </c>
    </row>
    <row r="8274" spans="73:73" x14ac:dyDescent="0.45">
      <c r="BU8274">
        <f>ROW()</f>
        <v>8274</v>
      </c>
    </row>
    <row r="8275" spans="73:73" x14ac:dyDescent="0.45">
      <c r="BU8275">
        <f>ROW()</f>
        <v>8275</v>
      </c>
    </row>
    <row r="8276" spans="73:73" x14ac:dyDescent="0.45">
      <c r="BU8276">
        <f>ROW()</f>
        <v>8276</v>
      </c>
    </row>
    <row r="8277" spans="73:73" x14ac:dyDescent="0.45">
      <c r="BU8277">
        <f>ROW()</f>
        <v>8277</v>
      </c>
    </row>
    <row r="8278" spans="73:73" x14ac:dyDescent="0.45">
      <c r="BU8278">
        <f>ROW()</f>
        <v>8278</v>
      </c>
    </row>
    <row r="8279" spans="73:73" x14ac:dyDescent="0.45">
      <c r="BU8279">
        <f>ROW()</f>
        <v>8279</v>
      </c>
    </row>
    <row r="8280" spans="73:73" x14ac:dyDescent="0.45">
      <c r="BU8280">
        <f>ROW()</f>
        <v>8280</v>
      </c>
    </row>
    <row r="8281" spans="73:73" x14ac:dyDescent="0.45">
      <c r="BU8281">
        <f>ROW()</f>
        <v>8281</v>
      </c>
    </row>
    <row r="8282" spans="73:73" x14ac:dyDescent="0.45">
      <c r="BU8282">
        <f>ROW()</f>
        <v>8282</v>
      </c>
    </row>
    <row r="8283" spans="73:73" x14ac:dyDescent="0.45">
      <c r="BU8283">
        <f>ROW()</f>
        <v>8283</v>
      </c>
    </row>
    <row r="8284" spans="73:73" x14ac:dyDescent="0.45">
      <c r="BU8284">
        <f>ROW()</f>
        <v>8284</v>
      </c>
    </row>
    <row r="8285" spans="73:73" x14ac:dyDescent="0.45">
      <c r="BU8285">
        <f>ROW()</f>
        <v>8285</v>
      </c>
    </row>
    <row r="8286" spans="73:73" x14ac:dyDescent="0.45">
      <c r="BU8286">
        <f>ROW()</f>
        <v>8286</v>
      </c>
    </row>
    <row r="8287" spans="73:73" x14ac:dyDescent="0.45">
      <c r="BU8287">
        <f>ROW()</f>
        <v>8287</v>
      </c>
    </row>
    <row r="8288" spans="73:73" x14ac:dyDescent="0.45">
      <c r="BU8288">
        <f>ROW()</f>
        <v>8288</v>
      </c>
    </row>
    <row r="8289" spans="73:73" x14ac:dyDescent="0.45">
      <c r="BU8289">
        <f>ROW()</f>
        <v>8289</v>
      </c>
    </row>
    <row r="8290" spans="73:73" x14ac:dyDescent="0.45">
      <c r="BU8290">
        <f>ROW()</f>
        <v>8290</v>
      </c>
    </row>
    <row r="8291" spans="73:73" x14ac:dyDescent="0.45">
      <c r="BU8291">
        <f>ROW()</f>
        <v>8291</v>
      </c>
    </row>
    <row r="8292" spans="73:73" x14ac:dyDescent="0.45">
      <c r="BU8292">
        <f>ROW()</f>
        <v>8292</v>
      </c>
    </row>
    <row r="8293" spans="73:73" x14ac:dyDescent="0.45">
      <c r="BU8293">
        <f>ROW()</f>
        <v>8293</v>
      </c>
    </row>
    <row r="8294" spans="73:73" x14ac:dyDescent="0.45">
      <c r="BU8294">
        <f>ROW()</f>
        <v>8294</v>
      </c>
    </row>
    <row r="8295" spans="73:73" x14ac:dyDescent="0.45">
      <c r="BU8295">
        <f>ROW()</f>
        <v>8295</v>
      </c>
    </row>
    <row r="8296" spans="73:73" x14ac:dyDescent="0.45">
      <c r="BU8296">
        <f>ROW()</f>
        <v>8296</v>
      </c>
    </row>
    <row r="8297" spans="73:73" x14ac:dyDescent="0.45">
      <c r="BU8297">
        <f>ROW()</f>
        <v>8297</v>
      </c>
    </row>
    <row r="8298" spans="73:73" x14ac:dyDescent="0.45">
      <c r="BU8298">
        <f>ROW()</f>
        <v>8298</v>
      </c>
    </row>
    <row r="8299" spans="73:73" x14ac:dyDescent="0.45">
      <c r="BU8299">
        <f>ROW()</f>
        <v>8299</v>
      </c>
    </row>
    <row r="8300" spans="73:73" x14ac:dyDescent="0.45">
      <c r="BU8300">
        <f>ROW()</f>
        <v>8300</v>
      </c>
    </row>
    <row r="8301" spans="73:73" x14ac:dyDescent="0.45">
      <c r="BU8301">
        <f>ROW()</f>
        <v>8301</v>
      </c>
    </row>
    <row r="8302" spans="73:73" x14ac:dyDescent="0.45">
      <c r="BU8302">
        <f>ROW()</f>
        <v>8302</v>
      </c>
    </row>
    <row r="8303" spans="73:73" x14ac:dyDescent="0.45">
      <c r="BU8303">
        <f>ROW()</f>
        <v>8303</v>
      </c>
    </row>
    <row r="8304" spans="73:73" x14ac:dyDescent="0.45">
      <c r="BU8304">
        <f>ROW()</f>
        <v>8304</v>
      </c>
    </row>
    <row r="8305" spans="73:73" x14ac:dyDescent="0.45">
      <c r="BU8305">
        <f>ROW()</f>
        <v>8305</v>
      </c>
    </row>
    <row r="8306" spans="73:73" x14ac:dyDescent="0.45">
      <c r="BU8306">
        <f>ROW()</f>
        <v>8306</v>
      </c>
    </row>
    <row r="8307" spans="73:73" x14ac:dyDescent="0.45">
      <c r="BU8307">
        <f>ROW()</f>
        <v>8307</v>
      </c>
    </row>
    <row r="8308" spans="73:73" x14ac:dyDescent="0.45">
      <c r="BU8308">
        <f>ROW()</f>
        <v>8308</v>
      </c>
    </row>
    <row r="8309" spans="73:73" x14ac:dyDescent="0.45">
      <c r="BU8309">
        <f>ROW()</f>
        <v>8309</v>
      </c>
    </row>
    <row r="8310" spans="73:73" x14ac:dyDescent="0.45">
      <c r="BU8310">
        <f>ROW()</f>
        <v>8310</v>
      </c>
    </row>
    <row r="8311" spans="73:73" x14ac:dyDescent="0.45">
      <c r="BU8311">
        <f>ROW()</f>
        <v>8311</v>
      </c>
    </row>
    <row r="8312" spans="73:73" x14ac:dyDescent="0.45">
      <c r="BU8312">
        <f>ROW()</f>
        <v>8312</v>
      </c>
    </row>
    <row r="8313" spans="73:73" x14ac:dyDescent="0.45">
      <c r="BU8313">
        <f>ROW()</f>
        <v>8313</v>
      </c>
    </row>
    <row r="8314" spans="73:73" x14ac:dyDescent="0.45">
      <c r="BU8314">
        <f>ROW()</f>
        <v>8314</v>
      </c>
    </row>
    <row r="8315" spans="73:73" x14ac:dyDescent="0.45">
      <c r="BU8315">
        <f>ROW()</f>
        <v>8315</v>
      </c>
    </row>
    <row r="8316" spans="73:73" x14ac:dyDescent="0.45">
      <c r="BU8316">
        <f>ROW()</f>
        <v>8316</v>
      </c>
    </row>
    <row r="8317" spans="73:73" x14ac:dyDescent="0.45">
      <c r="BU8317">
        <f>ROW()</f>
        <v>8317</v>
      </c>
    </row>
    <row r="8318" spans="73:73" x14ac:dyDescent="0.45">
      <c r="BU8318">
        <f>ROW()</f>
        <v>8318</v>
      </c>
    </row>
    <row r="8319" spans="73:73" x14ac:dyDescent="0.45">
      <c r="BU8319">
        <f>ROW()</f>
        <v>8319</v>
      </c>
    </row>
    <row r="8320" spans="73:73" x14ac:dyDescent="0.45">
      <c r="BU8320">
        <f>ROW()</f>
        <v>8320</v>
      </c>
    </row>
    <row r="8321" spans="73:73" x14ac:dyDescent="0.45">
      <c r="BU8321">
        <f>ROW()</f>
        <v>8321</v>
      </c>
    </row>
    <row r="8322" spans="73:73" x14ac:dyDescent="0.45">
      <c r="BU8322">
        <f>ROW()</f>
        <v>8322</v>
      </c>
    </row>
    <row r="8323" spans="73:73" x14ac:dyDescent="0.45">
      <c r="BU8323">
        <f>ROW()</f>
        <v>8323</v>
      </c>
    </row>
    <row r="8324" spans="73:73" x14ac:dyDescent="0.45">
      <c r="BU8324">
        <f>ROW()</f>
        <v>8324</v>
      </c>
    </row>
    <row r="8325" spans="73:73" x14ac:dyDescent="0.45">
      <c r="BU8325">
        <f>ROW()</f>
        <v>8325</v>
      </c>
    </row>
    <row r="8326" spans="73:73" x14ac:dyDescent="0.45">
      <c r="BU8326">
        <f>ROW()</f>
        <v>8326</v>
      </c>
    </row>
    <row r="8327" spans="73:73" x14ac:dyDescent="0.45">
      <c r="BU8327">
        <f>ROW()</f>
        <v>8327</v>
      </c>
    </row>
    <row r="8328" spans="73:73" x14ac:dyDescent="0.45">
      <c r="BU8328">
        <f>ROW()</f>
        <v>8328</v>
      </c>
    </row>
    <row r="8329" spans="73:73" x14ac:dyDescent="0.45">
      <c r="BU8329">
        <f>ROW()</f>
        <v>8329</v>
      </c>
    </row>
    <row r="8330" spans="73:73" x14ac:dyDescent="0.45">
      <c r="BU8330">
        <f>ROW()</f>
        <v>8330</v>
      </c>
    </row>
    <row r="8331" spans="73:73" x14ac:dyDescent="0.45">
      <c r="BU8331">
        <f>ROW()</f>
        <v>8331</v>
      </c>
    </row>
    <row r="8332" spans="73:73" x14ac:dyDescent="0.45">
      <c r="BU8332">
        <f>ROW()</f>
        <v>8332</v>
      </c>
    </row>
    <row r="8333" spans="73:73" x14ac:dyDescent="0.45">
      <c r="BU8333">
        <f>ROW()</f>
        <v>8333</v>
      </c>
    </row>
    <row r="8334" spans="73:73" x14ac:dyDescent="0.45">
      <c r="BU8334">
        <f>ROW()</f>
        <v>8334</v>
      </c>
    </row>
    <row r="8335" spans="73:73" x14ac:dyDescent="0.45">
      <c r="BU8335">
        <f>ROW()</f>
        <v>8335</v>
      </c>
    </row>
    <row r="8336" spans="73:73" x14ac:dyDescent="0.45">
      <c r="BU8336">
        <f>ROW()</f>
        <v>8336</v>
      </c>
    </row>
    <row r="8337" spans="73:73" x14ac:dyDescent="0.45">
      <c r="BU8337">
        <f>ROW()</f>
        <v>8337</v>
      </c>
    </row>
    <row r="8338" spans="73:73" x14ac:dyDescent="0.45">
      <c r="BU8338">
        <f>ROW()</f>
        <v>8338</v>
      </c>
    </row>
    <row r="8339" spans="73:73" x14ac:dyDescent="0.45">
      <c r="BU8339">
        <f>ROW()</f>
        <v>8339</v>
      </c>
    </row>
    <row r="8340" spans="73:73" x14ac:dyDescent="0.45">
      <c r="BU8340">
        <f>ROW()</f>
        <v>8340</v>
      </c>
    </row>
    <row r="8341" spans="73:73" x14ac:dyDescent="0.45">
      <c r="BU8341">
        <f>ROW()</f>
        <v>8341</v>
      </c>
    </row>
    <row r="8342" spans="73:73" x14ac:dyDescent="0.45">
      <c r="BU8342">
        <f>ROW()</f>
        <v>8342</v>
      </c>
    </row>
    <row r="8343" spans="73:73" x14ac:dyDescent="0.45">
      <c r="BU8343">
        <f>ROW()</f>
        <v>8343</v>
      </c>
    </row>
    <row r="8344" spans="73:73" x14ac:dyDescent="0.45">
      <c r="BU8344">
        <f>ROW()</f>
        <v>8344</v>
      </c>
    </row>
    <row r="8345" spans="73:73" x14ac:dyDescent="0.45">
      <c r="BU8345">
        <f>ROW()</f>
        <v>8345</v>
      </c>
    </row>
    <row r="8346" spans="73:73" x14ac:dyDescent="0.45">
      <c r="BU8346">
        <f>ROW()</f>
        <v>8346</v>
      </c>
    </row>
    <row r="8347" spans="73:73" x14ac:dyDescent="0.45">
      <c r="BU8347">
        <f>ROW()</f>
        <v>8347</v>
      </c>
    </row>
    <row r="8348" spans="73:73" x14ac:dyDescent="0.45">
      <c r="BU8348">
        <f>ROW()</f>
        <v>8348</v>
      </c>
    </row>
    <row r="8349" spans="73:73" x14ac:dyDescent="0.45">
      <c r="BU8349">
        <f>ROW()</f>
        <v>8349</v>
      </c>
    </row>
    <row r="8350" spans="73:73" x14ac:dyDescent="0.45">
      <c r="BU8350">
        <f>ROW()</f>
        <v>8350</v>
      </c>
    </row>
    <row r="8351" spans="73:73" x14ac:dyDescent="0.45">
      <c r="BU8351">
        <f>ROW()</f>
        <v>8351</v>
      </c>
    </row>
    <row r="8352" spans="73:73" x14ac:dyDescent="0.45">
      <c r="BU8352">
        <f>ROW()</f>
        <v>8352</v>
      </c>
    </row>
    <row r="8353" spans="73:73" x14ac:dyDescent="0.45">
      <c r="BU8353">
        <f>ROW()</f>
        <v>8353</v>
      </c>
    </row>
    <row r="8354" spans="73:73" x14ac:dyDescent="0.45">
      <c r="BU8354">
        <f>ROW()</f>
        <v>8354</v>
      </c>
    </row>
    <row r="8355" spans="73:73" x14ac:dyDescent="0.45">
      <c r="BU8355">
        <f>ROW()</f>
        <v>8355</v>
      </c>
    </row>
    <row r="8356" spans="73:73" x14ac:dyDescent="0.45">
      <c r="BU8356">
        <f>ROW()</f>
        <v>8356</v>
      </c>
    </row>
    <row r="8357" spans="73:73" x14ac:dyDescent="0.45">
      <c r="BU8357">
        <f>ROW()</f>
        <v>8357</v>
      </c>
    </row>
    <row r="8358" spans="73:73" x14ac:dyDescent="0.45">
      <c r="BU8358">
        <f>ROW()</f>
        <v>8358</v>
      </c>
    </row>
    <row r="8359" spans="73:73" x14ac:dyDescent="0.45">
      <c r="BU8359">
        <f>ROW()</f>
        <v>8359</v>
      </c>
    </row>
    <row r="8360" spans="73:73" x14ac:dyDescent="0.45">
      <c r="BU8360">
        <f>ROW()</f>
        <v>8360</v>
      </c>
    </row>
    <row r="8361" spans="73:73" x14ac:dyDescent="0.45">
      <c r="BU8361">
        <f>ROW()</f>
        <v>8361</v>
      </c>
    </row>
    <row r="8362" spans="73:73" x14ac:dyDescent="0.45">
      <c r="BU8362">
        <f>ROW()</f>
        <v>8362</v>
      </c>
    </row>
    <row r="8363" spans="73:73" x14ac:dyDescent="0.45">
      <c r="BU8363">
        <f>ROW()</f>
        <v>8363</v>
      </c>
    </row>
    <row r="8364" spans="73:73" x14ac:dyDescent="0.45">
      <c r="BU8364">
        <f>ROW()</f>
        <v>8364</v>
      </c>
    </row>
    <row r="8365" spans="73:73" x14ac:dyDescent="0.45">
      <c r="BU8365">
        <f>ROW()</f>
        <v>8365</v>
      </c>
    </row>
    <row r="8366" spans="73:73" x14ac:dyDescent="0.45">
      <c r="BU8366">
        <f>ROW()</f>
        <v>8366</v>
      </c>
    </row>
    <row r="8367" spans="73:73" x14ac:dyDescent="0.45">
      <c r="BU8367">
        <f>ROW()</f>
        <v>8367</v>
      </c>
    </row>
    <row r="8368" spans="73:73" x14ac:dyDescent="0.45">
      <c r="BU8368">
        <f>ROW()</f>
        <v>8368</v>
      </c>
    </row>
    <row r="8369" spans="73:73" x14ac:dyDescent="0.45">
      <c r="BU8369">
        <f>ROW()</f>
        <v>8369</v>
      </c>
    </row>
    <row r="8370" spans="73:73" x14ac:dyDescent="0.45">
      <c r="BU8370">
        <f>ROW()</f>
        <v>8370</v>
      </c>
    </row>
    <row r="8371" spans="73:73" x14ac:dyDescent="0.45">
      <c r="BU8371">
        <f>ROW()</f>
        <v>8371</v>
      </c>
    </row>
    <row r="8372" spans="73:73" x14ac:dyDescent="0.45">
      <c r="BU8372">
        <f>ROW()</f>
        <v>8372</v>
      </c>
    </row>
    <row r="8373" spans="73:73" x14ac:dyDescent="0.45">
      <c r="BU8373">
        <f>ROW()</f>
        <v>8373</v>
      </c>
    </row>
    <row r="8374" spans="73:73" x14ac:dyDescent="0.45">
      <c r="BU8374">
        <f>ROW()</f>
        <v>8374</v>
      </c>
    </row>
    <row r="8375" spans="73:73" x14ac:dyDescent="0.45">
      <c r="BU8375">
        <f>ROW()</f>
        <v>8375</v>
      </c>
    </row>
    <row r="8376" spans="73:73" x14ac:dyDescent="0.45">
      <c r="BU8376">
        <f>ROW()</f>
        <v>8376</v>
      </c>
    </row>
    <row r="8377" spans="73:73" x14ac:dyDescent="0.45">
      <c r="BU8377">
        <f>ROW()</f>
        <v>8377</v>
      </c>
    </row>
    <row r="8378" spans="73:73" x14ac:dyDescent="0.45">
      <c r="BU8378">
        <f>ROW()</f>
        <v>8378</v>
      </c>
    </row>
    <row r="8379" spans="73:73" x14ac:dyDescent="0.45">
      <c r="BU8379">
        <f>ROW()</f>
        <v>8379</v>
      </c>
    </row>
    <row r="8380" spans="73:73" x14ac:dyDescent="0.45">
      <c r="BU8380">
        <f>ROW()</f>
        <v>8380</v>
      </c>
    </row>
    <row r="8381" spans="73:73" x14ac:dyDescent="0.45">
      <c r="BU8381">
        <f>ROW()</f>
        <v>8381</v>
      </c>
    </row>
    <row r="8382" spans="73:73" x14ac:dyDescent="0.45">
      <c r="BU8382">
        <f>ROW()</f>
        <v>8382</v>
      </c>
    </row>
    <row r="8383" spans="73:73" x14ac:dyDescent="0.45">
      <c r="BU8383">
        <f>ROW()</f>
        <v>8383</v>
      </c>
    </row>
    <row r="8384" spans="73:73" x14ac:dyDescent="0.45">
      <c r="BU8384">
        <f>ROW()</f>
        <v>8384</v>
      </c>
    </row>
    <row r="8385" spans="73:73" x14ac:dyDescent="0.45">
      <c r="BU8385">
        <f>ROW()</f>
        <v>8385</v>
      </c>
    </row>
    <row r="8386" spans="73:73" x14ac:dyDescent="0.45">
      <c r="BU8386">
        <f>ROW()</f>
        <v>8386</v>
      </c>
    </row>
    <row r="8387" spans="73:73" x14ac:dyDescent="0.45">
      <c r="BU8387">
        <f>ROW()</f>
        <v>8387</v>
      </c>
    </row>
    <row r="8388" spans="73:73" x14ac:dyDescent="0.45">
      <c r="BU8388">
        <f>ROW()</f>
        <v>8388</v>
      </c>
    </row>
    <row r="8389" spans="73:73" x14ac:dyDescent="0.45">
      <c r="BU8389">
        <f>ROW()</f>
        <v>8389</v>
      </c>
    </row>
    <row r="8390" spans="73:73" x14ac:dyDescent="0.45">
      <c r="BU8390">
        <f>ROW()</f>
        <v>8390</v>
      </c>
    </row>
    <row r="8391" spans="73:73" x14ac:dyDescent="0.45">
      <c r="BU8391">
        <f>ROW()</f>
        <v>8391</v>
      </c>
    </row>
    <row r="8392" spans="73:73" x14ac:dyDescent="0.45">
      <c r="BU8392">
        <f>ROW()</f>
        <v>8392</v>
      </c>
    </row>
    <row r="8393" spans="73:73" x14ac:dyDescent="0.45">
      <c r="BU8393">
        <f>ROW()</f>
        <v>8393</v>
      </c>
    </row>
    <row r="8394" spans="73:73" x14ac:dyDescent="0.45">
      <c r="BU8394">
        <f>ROW()</f>
        <v>8394</v>
      </c>
    </row>
    <row r="8395" spans="73:73" x14ac:dyDescent="0.45">
      <c r="BU8395">
        <f>ROW()</f>
        <v>8395</v>
      </c>
    </row>
    <row r="8396" spans="73:73" x14ac:dyDescent="0.45">
      <c r="BU8396">
        <f>ROW()</f>
        <v>8396</v>
      </c>
    </row>
    <row r="8397" spans="73:73" x14ac:dyDescent="0.45">
      <c r="BU8397">
        <f>ROW()</f>
        <v>8397</v>
      </c>
    </row>
    <row r="8398" spans="73:73" x14ac:dyDescent="0.45">
      <c r="BU8398">
        <f>ROW()</f>
        <v>8398</v>
      </c>
    </row>
    <row r="8399" spans="73:73" x14ac:dyDescent="0.45">
      <c r="BU8399">
        <f>ROW()</f>
        <v>8399</v>
      </c>
    </row>
    <row r="8400" spans="73:73" x14ac:dyDescent="0.45">
      <c r="BU8400">
        <f>ROW()</f>
        <v>8400</v>
      </c>
    </row>
    <row r="8401" spans="73:73" x14ac:dyDescent="0.45">
      <c r="BU8401">
        <f>ROW()</f>
        <v>8401</v>
      </c>
    </row>
    <row r="8402" spans="73:73" x14ac:dyDescent="0.45">
      <c r="BU8402">
        <f>ROW()</f>
        <v>8402</v>
      </c>
    </row>
    <row r="8403" spans="73:73" x14ac:dyDescent="0.45">
      <c r="BU8403">
        <f>ROW()</f>
        <v>8403</v>
      </c>
    </row>
    <row r="8404" spans="73:73" x14ac:dyDescent="0.45">
      <c r="BU8404">
        <f>ROW()</f>
        <v>8404</v>
      </c>
    </row>
    <row r="8405" spans="73:73" x14ac:dyDescent="0.45">
      <c r="BU8405">
        <f>ROW()</f>
        <v>8405</v>
      </c>
    </row>
    <row r="8406" spans="73:73" x14ac:dyDescent="0.45">
      <c r="BU8406">
        <f>ROW()</f>
        <v>8406</v>
      </c>
    </row>
    <row r="8407" spans="73:73" x14ac:dyDescent="0.45">
      <c r="BU8407">
        <f>ROW()</f>
        <v>8407</v>
      </c>
    </row>
    <row r="8408" spans="73:73" x14ac:dyDescent="0.45">
      <c r="BU8408">
        <f>ROW()</f>
        <v>8408</v>
      </c>
    </row>
    <row r="8409" spans="73:73" x14ac:dyDescent="0.45">
      <c r="BU8409">
        <f>ROW()</f>
        <v>8409</v>
      </c>
    </row>
    <row r="8410" spans="73:73" x14ac:dyDescent="0.45">
      <c r="BU8410">
        <f>ROW()</f>
        <v>8410</v>
      </c>
    </row>
    <row r="8411" spans="73:73" x14ac:dyDescent="0.45">
      <c r="BU8411">
        <f>ROW()</f>
        <v>8411</v>
      </c>
    </row>
    <row r="8412" spans="73:73" x14ac:dyDescent="0.45">
      <c r="BU8412">
        <f>ROW()</f>
        <v>8412</v>
      </c>
    </row>
    <row r="8413" spans="73:73" x14ac:dyDescent="0.45">
      <c r="BU8413">
        <f>ROW()</f>
        <v>8413</v>
      </c>
    </row>
    <row r="8414" spans="73:73" x14ac:dyDescent="0.45">
      <c r="BU8414">
        <f>ROW()</f>
        <v>8414</v>
      </c>
    </row>
    <row r="8415" spans="73:73" x14ac:dyDescent="0.45">
      <c r="BU8415">
        <f>ROW()</f>
        <v>8415</v>
      </c>
    </row>
    <row r="8416" spans="73:73" x14ac:dyDescent="0.45">
      <c r="BU8416">
        <f>ROW()</f>
        <v>8416</v>
      </c>
    </row>
    <row r="8417" spans="73:73" x14ac:dyDescent="0.45">
      <c r="BU8417">
        <f>ROW()</f>
        <v>8417</v>
      </c>
    </row>
    <row r="8418" spans="73:73" x14ac:dyDescent="0.45">
      <c r="BU8418">
        <f>ROW()</f>
        <v>8418</v>
      </c>
    </row>
    <row r="8419" spans="73:73" x14ac:dyDescent="0.45">
      <c r="BU8419">
        <f>ROW()</f>
        <v>8419</v>
      </c>
    </row>
    <row r="8420" spans="73:73" x14ac:dyDescent="0.45">
      <c r="BU8420">
        <f>ROW()</f>
        <v>8420</v>
      </c>
    </row>
    <row r="8421" spans="73:73" x14ac:dyDescent="0.45">
      <c r="BU8421">
        <f>ROW()</f>
        <v>8421</v>
      </c>
    </row>
    <row r="8422" spans="73:73" x14ac:dyDescent="0.45">
      <c r="BU8422">
        <f>ROW()</f>
        <v>8422</v>
      </c>
    </row>
    <row r="8423" spans="73:73" x14ac:dyDescent="0.45">
      <c r="BU8423">
        <f>ROW()</f>
        <v>8423</v>
      </c>
    </row>
    <row r="8424" spans="73:73" x14ac:dyDescent="0.45">
      <c r="BU8424">
        <f>ROW()</f>
        <v>8424</v>
      </c>
    </row>
    <row r="8425" spans="73:73" x14ac:dyDescent="0.45">
      <c r="BU8425">
        <f>ROW()</f>
        <v>8425</v>
      </c>
    </row>
    <row r="8426" spans="73:73" x14ac:dyDescent="0.45">
      <c r="BU8426">
        <f>ROW()</f>
        <v>8426</v>
      </c>
    </row>
    <row r="8427" spans="73:73" x14ac:dyDescent="0.45">
      <c r="BU8427">
        <f>ROW()</f>
        <v>8427</v>
      </c>
    </row>
    <row r="8428" spans="73:73" x14ac:dyDescent="0.45">
      <c r="BU8428">
        <f>ROW()</f>
        <v>8428</v>
      </c>
    </row>
    <row r="8429" spans="73:73" x14ac:dyDescent="0.45">
      <c r="BU8429">
        <f>ROW()</f>
        <v>8429</v>
      </c>
    </row>
    <row r="8430" spans="73:73" x14ac:dyDescent="0.45">
      <c r="BU8430">
        <f>ROW()</f>
        <v>8430</v>
      </c>
    </row>
    <row r="8431" spans="73:73" x14ac:dyDescent="0.45">
      <c r="BU8431">
        <f>ROW()</f>
        <v>8431</v>
      </c>
    </row>
    <row r="8432" spans="73:73" x14ac:dyDescent="0.45">
      <c r="BU8432">
        <f>ROW()</f>
        <v>8432</v>
      </c>
    </row>
    <row r="8433" spans="73:73" x14ac:dyDescent="0.45">
      <c r="BU8433">
        <f>ROW()</f>
        <v>8433</v>
      </c>
    </row>
    <row r="8434" spans="73:73" x14ac:dyDescent="0.45">
      <c r="BU8434">
        <f>ROW()</f>
        <v>8434</v>
      </c>
    </row>
    <row r="8435" spans="73:73" x14ac:dyDescent="0.45">
      <c r="BU8435">
        <f>ROW()</f>
        <v>8435</v>
      </c>
    </row>
    <row r="8436" spans="73:73" x14ac:dyDescent="0.45">
      <c r="BU8436">
        <f>ROW()</f>
        <v>8436</v>
      </c>
    </row>
    <row r="8437" spans="73:73" x14ac:dyDescent="0.45">
      <c r="BU8437">
        <f>ROW()</f>
        <v>8437</v>
      </c>
    </row>
    <row r="8438" spans="73:73" x14ac:dyDescent="0.45">
      <c r="BU8438">
        <f>ROW()</f>
        <v>8438</v>
      </c>
    </row>
    <row r="8439" spans="73:73" x14ac:dyDescent="0.45">
      <c r="BU8439">
        <f>ROW()</f>
        <v>8439</v>
      </c>
    </row>
    <row r="8440" spans="73:73" x14ac:dyDescent="0.45">
      <c r="BU8440">
        <f>ROW()</f>
        <v>8440</v>
      </c>
    </row>
    <row r="8441" spans="73:73" x14ac:dyDescent="0.45">
      <c r="BU8441">
        <f>ROW()</f>
        <v>8441</v>
      </c>
    </row>
    <row r="8442" spans="73:73" x14ac:dyDescent="0.45">
      <c r="BU8442">
        <f>ROW()</f>
        <v>8442</v>
      </c>
    </row>
    <row r="8443" spans="73:73" x14ac:dyDescent="0.45">
      <c r="BU8443">
        <f>ROW()</f>
        <v>8443</v>
      </c>
    </row>
    <row r="8444" spans="73:73" x14ac:dyDescent="0.45">
      <c r="BU8444">
        <f>ROW()</f>
        <v>8444</v>
      </c>
    </row>
    <row r="8445" spans="73:73" x14ac:dyDescent="0.45">
      <c r="BU8445">
        <f>ROW()</f>
        <v>8445</v>
      </c>
    </row>
    <row r="8446" spans="73:73" x14ac:dyDescent="0.45">
      <c r="BU8446">
        <f>ROW()</f>
        <v>8446</v>
      </c>
    </row>
    <row r="8447" spans="73:73" x14ac:dyDescent="0.45">
      <c r="BU8447">
        <f>ROW()</f>
        <v>8447</v>
      </c>
    </row>
    <row r="8448" spans="73:73" x14ac:dyDescent="0.45">
      <c r="BU8448">
        <f>ROW()</f>
        <v>8448</v>
      </c>
    </row>
    <row r="8449" spans="73:73" x14ac:dyDescent="0.45">
      <c r="BU8449">
        <f>ROW()</f>
        <v>8449</v>
      </c>
    </row>
    <row r="8450" spans="73:73" x14ac:dyDescent="0.45">
      <c r="BU8450">
        <f>ROW()</f>
        <v>8450</v>
      </c>
    </row>
    <row r="8451" spans="73:73" x14ac:dyDescent="0.45">
      <c r="BU8451">
        <f>ROW()</f>
        <v>8451</v>
      </c>
    </row>
    <row r="8452" spans="73:73" x14ac:dyDescent="0.45">
      <c r="BU8452">
        <f>ROW()</f>
        <v>8452</v>
      </c>
    </row>
    <row r="8453" spans="73:73" x14ac:dyDescent="0.45">
      <c r="BU8453">
        <f>ROW()</f>
        <v>8453</v>
      </c>
    </row>
    <row r="8454" spans="73:73" x14ac:dyDescent="0.45">
      <c r="BU8454">
        <f>ROW()</f>
        <v>8454</v>
      </c>
    </row>
    <row r="8455" spans="73:73" x14ac:dyDescent="0.45">
      <c r="BU8455">
        <f>ROW()</f>
        <v>8455</v>
      </c>
    </row>
    <row r="8456" spans="73:73" x14ac:dyDescent="0.45">
      <c r="BU8456">
        <f>ROW()</f>
        <v>8456</v>
      </c>
    </row>
    <row r="8457" spans="73:73" x14ac:dyDescent="0.45">
      <c r="BU8457">
        <f>ROW()</f>
        <v>8457</v>
      </c>
    </row>
    <row r="8458" spans="73:73" x14ac:dyDescent="0.45">
      <c r="BU8458">
        <f>ROW()</f>
        <v>8458</v>
      </c>
    </row>
    <row r="8459" spans="73:73" x14ac:dyDescent="0.45">
      <c r="BU8459">
        <f>ROW()</f>
        <v>8459</v>
      </c>
    </row>
    <row r="8460" spans="73:73" x14ac:dyDescent="0.45">
      <c r="BU8460">
        <f>ROW()</f>
        <v>8460</v>
      </c>
    </row>
    <row r="8461" spans="73:73" x14ac:dyDescent="0.45">
      <c r="BU8461">
        <f>ROW()</f>
        <v>8461</v>
      </c>
    </row>
    <row r="8462" spans="73:73" x14ac:dyDescent="0.45">
      <c r="BU8462">
        <f>ROW()</f>
        <v>8462</v>
      </c>
    </row>
    <row r="8463" spans="73:73" x14ac:dyDescent="0.45">
      <c r="BU8463">
        <f>ROW()</f>
        <v>8463</v>
      </c>
    </row>
    <row r="8464" spans="73:73" x14ac:dyDescent="0.45">
      <c r="BU8464">
        <f>ROW()</f>
        <v>8464</v>
      </c>
    </row>
    <row r="8465" spans="73:73" x14ac:dyDescent="0.45">
      <c r="BU8465">
        <f>ROW()</f>
        <v>8465</v>
      </c>
    </row>
    <row r="8466" spans="73:73" x14ac:dyDescent="0.45">
      <c r="BU8466">
        <f>ROW()</f>
        <v>8466</v>
      </c>
    </row>
    <row r="8467" spans="73:73" x14ac:dyDescent="0.45">
      <c r="BU8467">
        <f>ROW()</f>
        <v>8467</v>
      </c>
    </row>
    <row r="8468" spans="73:73" x14ac:dyDescent="0.45">
      <c r="BU8468">
        <f>ROW()</f>
        <v>8468</v>
      </c>
    </row>
    <row r="8469" spans="73:73" x14ac:dyDescent="0.45">
      <c r="BU8469">
        <f>ROW()</f>
        <v>8469</v>
      </c>
    </row>
    <row r="8470" spans="73:73" x14ac:dyDescent="0.45">
      <c r="BU8470">
        <f>ROW()</f>
        <v>8470</v>
      </c>
    </row>
    <row r="8471" spans="73:73" x14ac:dyDescent="0.45">
      <c r="BU8471">
        <f>ROW()</f>
        <v>8471</v>
      </c>
    </row>
    <row r="8472" spans="73:73" x14ac:dyDescent="0.45">
      <c r="BU8472">
        <f>ROW()</f>
        <v>8472</v>
      </c>
    </row>
    <row r="8473" spans="73:73" x14ac:dyDescent="0.45">
      <c r="BU8473">
        <f>ROW()</f>
        <v>8473</v>
      </c>
    </row>
    <row r="8474" spans="73:73" x14ac:dyDescent="0.45">
      <c r="BU8474">
        <f>ROW()</f>
        <v>8474</v>
      </c>
    </row>
    <row r="8475" spans="73:73" x14ac:dyDescent="0.45">
      <c r="BU8475">
        <f>ROW()</f>
        <v>8475</v>
      </c>
    </row>
    <row r="8476" spans="73:73" x14ac:dyDescent="0.45">
      <c r="BU8476">
        <f>ROW()</f>
        <v>8476</v>
      </c>
    </row>
    <row r="8477" spans="73:73" x14ac:dyDescent="0.45">
      <c r="BU8477">
        <f>ROW()</f>
        <v>8477</v>
      </c>
    </row>
    <row r="8478" spans="73:73" x14ac:dyDescent="0.45">
      <c r="BU8478">
        <f>ROW()</f>
        <v>8478</v>
      </c>
    </row>
    <row r="8479" spans="73:73" x14ac:dyDescent="0.45">
      <c r="BU8479">
        <f>ROW()</f>
        <v>8479</v>
      </c>
    </row>
    <row r="8480" spans="73:73" x14ac:dyDescent="0.45">
      <c r="BU8480">
        <f>ROW()</f>
        <v>8480</v>
      </c>
    </row>
    <row r="8481" spans="73:73" x14ac:dyDescent="0.45">
      <c r="BU8481">
        <f>ROW()</f>
        <v>8481</v>
      </c>
    </row>
    <row r="8482" spans="73:73" x14ac:dyDescent="0.45">
      <c r="BU8482">
        <f>ROW()</f>
        <v>8482</v>
      </c>
    </row>
    <row r="8483" spans="73:73" x14ac:dyDescent="0.45">
      <c r="BU8483">
        <f>ROW()</f>
        <v>8483</v>
      </c>
    </row>
    <row r="8484" spans="73:73" x14ac:dyDescent="0.45">
      <c r="BU8484">
        <f>ROW()</f>
        <v>8484</v>
      </c>
    </row>
    <row r="8485" spans="73:73" x14ac:dyDescent="0.45">
      <c r="BU8485">
        <f>ROW()</f>
        <v>8485</v>
      </c>
    </row>
    <row r="8486" spans="73:73" x14ac:dyDescent="0.45">
      <c r="BU8486">
        <f>ROW()</f>
        <v>8486</v>
      </c>
    </row>
    <row r="8487" spans="73:73" x14ac:dyDescent="0.45">
      <c r="BU8487">
        <f>ROW()</f>
        <v>8487</v>
      </c>
    </row>
    <row r="8488" spans="73:73" x14ac:dyDescent="0.45">
      <c r="BU8488">
        <f>ROW()</f>
        <v>8488</v>
      </c>
    </row>
    <row r="8489" spans="73:73" x14ac:dyDescent="0.45">
      <c r="BU8489">
        <f>ROW()</f>
        <v>8489</v>
      </c>
    </row>
    <row r="8490" spans="73:73" x14ac:dyDescent="0.45">
      <c r="BU8490">
        <f>ROW()</f>
        <v>8490</v>
      </c>
    </row>
    <row r="8491" spans="73:73" x14ac:dyDescent="0.45">
      <c r="BU8491">
        <f>ROW()</f>
        <v>8491</v>
      </c>
    </row>
    <row r="8492" spans="73:73" x14ac:dyDescent="0.45">
      <c r="BU8492">
        <f>ROW()</f>
        <v>8492</v>
      </c>
    </row>
    <row r="8493" spans="73:73" x14ac:dyDescent="0.45">
      <c r="BU8493">
        <f>ROW()</f>
        <v>8493</v>
      </c>
    </row>
    <row r="8494" spans="73:73" x14ac:dyDescent="0.45">
      <c r="BU8494">
        <f>ROW()</f>
        <v>8494</v>
      </c>
    </row>
    <row r="8495" spans="73:73" x14ac:dyDescent="0.45">
      <c r="BU8495">
        <f>ROW()</f>
        <v>8495</v>
      </c>
    </row>
    <row r="8496" spans="73:73" x14ac:dyDescent="0.45">
      <c r="BU8496">
        <f>ROW()</f>
        <v>8496</v>
      </c>
    </row>
    <row r="8497" spans="73:73" x14ac:dyDescent="0.45">
      <c r="BU8497">
        <f>ROW()</f>
        <v>8497</v>
      </c>
    </row>
    <row r="8498" spans="73:73" x14ac:dyDescent="0.45">
      <c r="BU8498">
        <f>ROW()</f>
        <v>8498</v>
      </c>
    </row>
    <row r="8499" spans="73:73" x14ac:dyDescent="0.45">
      <c r="BU8499">
        <f>ROW()</f>
        <v>8499</v>
      </c>
    </row>
    <row r="8500" spans="73:73" x14ac:dyDescent="0.45">
      <c r="BU8500">
        <f>ROW()</f>
        <v>8500</v>
      </c>
    </row>
    <row r="8501" spans="73:73" x14ac:dyDescent="0.45">
      <c r="BU8501">
        <f>ROW()</f>
        <v>8501</v>
      </c>
    </row>
    <row r="8502" spans="73:73" x14ac:dyDescent="0.45">
      <c r="BU8502">
        <f>ROW()</f>
        <v>8502</v>
      </c>
    </row>
    <row r="8503" spans="73:73" x14ac:dyDescent="0.45">
      <c r="BU8503">
        <f>ROW()</f>
        <v>8503</v>
      </c>
    </row>
    <row r="8504" spans="73:73" x14ac:dyDescent="0.45">
      <c r="BU8504">
        <f>ROW()</f>
        <v>8504</v>
      </c>
    </row>
    <row r="8505" spans="73:73" x14ac:dyDescent="0.45">
      <c r="BU8505">
        <f>ROW()</f>
        <v>8505</v>
      </c>
    </row>
    <row r="8506" spans="73:73" x14ac:dyDescent="0.45">
      <c r="BU8506">
        <f>ROW()</f>
        <v>8506</v>
      </c>
    </row>
    <row r="8507" spans="73:73" x14ac:dyDescent="0.45">
      <c r="BU8507">
        <f>ROW()</f>
        <v>8507</v>
      </c>
    </row>
    <row r="8508" spans="73:73" x14ac:dyDescent="0.45">
      <c r="BU8508">
        <f>ROW()</f>
        <v>8508</v>
      </c>
    </row>
    <row r="8509" spans="73:73" x14ac:dyDescent="0.45">
      <c r="BU8509">
        <f>ROW()</f>
        <v>8509</v>
      </c>
    </row>
    <row r="8510" spans="73:73" x14ac:dyDescent="0.45">
      <c r="BU8510">
        <f>ROW()</f>
        <v>8510</v>
      </c>
    </row>
    <row r="8511" spans="73:73" x14ac:dyDescent="0.45">
      <c r="BU8511">
        <f>ROW()</f>
        <v>8511</v>
      </c>
    </row>
    <row r="8512" spans="73:73" x14ac:dyDescent="0.45">
      <c r="BU8512">
        <f>ROW()</f>
        <v>8512</v>
      </c>
    </row>
    <row r="8513" spans="73:73" x14ac:dyDescent="0.45">
      <c r="BU8513">
        <f>ROW()</f>
        <v>8513</v>
      </c>
    </row>
    <row r="8514" spans="73:73" x14ac:dyDescent="0.45">
      <c r="BU8514">
        <f>ROW()</f>
        <v>8514</v>
      </c>
    </row>
    <row r="8515" spans="73:73" x14ac:dyDescent="0.45">
      <c r="BU8515">
        <f>ROW()</f>
        <v>8515</v>
      </c>
    </row>
    <row r="8516" spans="73:73" x14ac:dyDescent="0.45">
      <c r="BU8516">
        <f>ROW()</f>
        <v>8516</v>
      </c>
    </row>
    <row r="8517" spans="73:73" x14ac:dyDescent="0.45">
      <c r="BU8517">
        <f>ROW()</f>
        <v>8517</v>
      </c>
    </row>
    <row r="8518" spans="73:73" x14ac:dyDescent="0.45">
      <c r="BU8518">
        <f>ROW()</f>
        <v>8518</v>
      </c>
    </row>
    <row r="8519" spans="73:73" x14ac:dyDescent="0.45">
      <c r="BU8519">
        <f>ROW()</f>
        <v>8519</v>
      </c>
    </row>
    <row r="8520" spans="73:73" x14ac:dyDescent="0.45">
      <c r="BU8520">
        <f>ROW()</f>
        <v>8520</v>
      </c>
    </row>
    <row r="8521" spans="73:73" x14ac:dyDescent="0.45">
      <c r="BU8521">
        <f>ROW()</f>
        <v>8521</v>
      </c>
    </row>
    <row r="8522" spans="73:73" x14ac:dyDescent="0.45">
      <c r="BU8522">
        <f>ROW()</f>
        <v>8522</v>
      </c>
    </row>
    <row r="8523" spans="73:73" x14ac:dyDescent="0.45">
      <c r="BU8523">
        <f>ROW()</f>
        <v>8523</v>
      </c>
    </row>
    <row r="8524" spans="73:73" x14ac:dyDescent="0.45">
      <c r="BU8524">
        <f>ROW()</f>
        <v>8524</v>
      </c>
    </row>
    <row r="8525" spans="73:73" x14ac:dyDescent="0.45">
      <c r="BU8525">
        <f>ROW()</f>
        <v>8525</v>
      </c>
    </row>
    <row r="8526" spans="73:73" x14ac:dyDescent="0.45">
      <c r="BU8526">
        <f>ROW()</f>
        <v>8526</v>
      </c>
    </row>
    <row r="8527" spans="73:73" x14ac:dyDescent="0.45">
      <c r="BU8527">
        <f>ROW()</f>
        <v>8527</v>
      </c>
    </row>
    <row r="8528" spans="73:73" x14ac:dyDescent="0.45">
      <c r="BU8528">
        <f>ROW()</f>
        <v>8528</v>
      </c>
    </row>
    <row r="8529" spans="73:73" x14ac:dyDescent="0.45">
      <c r="BU8529">
        <f>ROW()</f>
        <v>8529</v>
      </c>
    </row>
    <row r="8530" spans="73:73" x14ac:dyDescent="0.45">
      <c r="BU8530">
        <f>ROW()</f>
        <v>8530</v>
      </c>
    </row>
    <row r="8531" spans="73:73" x14ac:dyDescent="0.45">
      <c r="BU8531">
        <f>ROW()</f>
        <v>8531</v>
      </c>
    </row>
    <row r="8532" spans="73:73" x14ac:dyDescent="0.45">
      <c r="BU8532">
        <f>ROW()</f>
        <v>8532</v>
      </c>
    </row>
    <row r="8533" spans="73:73" x14ac:dyDescent="0.45">
      <c r="BU8533">
        <f>ROW()</f>
        <v>8533</v>
      </c>
    </row>
    <row r="8534" spans="73:73" x14ac:dyDescent="0.45">
      <c r="BU8534">
        <f>ROW()</f>
        <v>8534</v>
      </c>
    </row>
    <row r="8535" spans="73:73" x14ac:dyDescent="0.45">
      <c r="BU8535">
        <f>ROW()</f>
        <v>8535</v>
      </c>
    </row>
    <row r="8536" spans="73:73" x14ac:dyDescent="0.45">
      <c r="BU8536">
        <f>ROW()</f>
        <v>8536</v>
      </c>
    </row>
    <row r="8537" spans="73:73" x14ac:dyDescent="0.45">
      <c r="BU8537">
        <f>ROW()</f>
        <v>8537</v>
      </c>
    </row>
    <row r="8538" spans="73:73" x14ac:dyDescent="0.45">
      <c r="BU8538">
        <f>ROW()</f>
        <v>8538</v>
      </c>
    </row>
    <row r="8539" spans="73:73" x14ac:dyDescent="0.45">
      <c r="BU8539">
        <f>ROW()</f>
        <v>8539</v>
      </c>
    </row>
    <row r="8540" spans="73:73" x14ac:dyDescent="0.45">
      <c r="BU8540">
        <f>ROW()</f>
        <v>8540</v>
      </c>
    </row>
    <row r="8541" spans="73:73" x14ac:dyDescent="0.45">
      <c r="BU8541">
        <f>ROW()</f>
        <v>8541</v>
      </c>
    </row>
    <row r="8542" spans="73:73" x14ac:dyDescent="0.45">
      <c r="BU8542">
        <f>ROW()</f>
        <v>8542</v>
      </c>
    </row>
    <row r="8543" spans="73:73" x14ac:dyDescent="0.45">
      <c r="BU8543">
        <f>ROW()</f>
        <v>8543</v>
      </c>
    </row>
    <row r="8544" spans="73:73" x14ac:dyDescent="0.45">
      <c r="BU8544">
        <f>ROW()</f>
        <v>8544</v>
      </c>
    </row>
    <row r="8545" spans="73:73" x14ac:dyDescent="0.45">
      <c r="BU8545">
        <f>ROW()</f>
        <v>8545</v>
      </c>
    </row>
    <row r="8546" spans="73:73" x14ac:dyDescent="0.45">
      <c r="BU8546">
        <f>ROW()</f>
        <v>8546</v>
      </c>
    </row>
    <row r="8547" spans="73:73" x14ac:dyDescent="0.45">
      <c r="BU8547">
        <f>ROW()</f>
        <v>8547</v>
      </c>
    </row>
    <row r="8548" spans="73:73" x14ac:dyDescent="0.45">
      <c r="BU8548">
        <f>ROW()</f>
        <v>8548</v>
      </c>
    </row>
    <row r="8549" spans="73:73" x14ac:dyDescent="0.45">
      <c r="BU8549">
        <f>ROW()</f>
        <v>8549</v>
      </c>
    </row>
    <row r="8550" spans="73:73" x14ac:dyDescent="0.45">
      <c r="BU8550">
        <f>ROW()</f>
        <v>8550</v>
      </c>
    </row>
    <row r="8551" spans="73:73" x14ac:dyDescent="0.45">
      <c r="BU8551">
        <f>ROW()</f>
        <v>8551</v>
      </c>
    </row>
    <row r="8552" spans="73:73" x14ac:dyDescent="0.45">
      <c r="BU8552">
        <f>ROW()</f>
        <v>8552</v>
      </c>
    </row>
    <row r="8553" spans="73:73" x14ac:dyDescent="0.45">
      <c r="BU8553">
        <f>ROW()</f>
        <v>8553</v>
      </c>
    </row>
    <row r="8554" spans="73:73" x14ac:dyDescent="0.45">
      <c r="BU8554">
        <f>ROW()</f>
        <v>8554</v>
      </c>
    </row>
    <row r="8555" spans="73:73" x14ac:dyDescent="0.45">
      <c r="BU8555">
        <f>ROW()</f>
        <v>8555</v>
      </c>
    </row>
    <row r="8556" spans="73:73" x14ac:dyDescent="0.45">
      <c r="BU8556">
        <f>ROW()</f>
        <v>8556</v>
      </c>
    </row>
    <row r="8557" spans="73:73" x14ac:dyDescent="0.45">
      <c r="BU8557">
        <f>ROW()</f>
        <v>8557</v>
      </c>
    </row>
    <row r="8558" spans="73:73" x14ac:dyDescent="0.45">
      <c r="BU8558">
        <f>ROW()</f>
        <v>8558</v>
      </c>
    </row>
    <row r="8559" spans="73:73" x14ac:dyDescent="0.45">
      <c r="BU8559">
        <f>ROW()</f>
        <v>8559</v>
      </c>
    </row>
    <row r="8560" spans="73:73" x14ac:dyDescent="0.45">
      <c r="BU8560">
        <f>ROW()</f>
        <v>8560</v>
      </c>
    </row>
    <row r="8561" spans="73:73" x14ac:dyDescent="0.45">
      <c r="BU8561">
        <f>ROW()</f>
        <v>8561</v>
      </c>
    </row>
    <row r="8562" spans="73:73" x14ac:dyDescent="0.45">
      <c r="BU8562">
        <f>ROW()</f>
        <v>8562</v>
      </c>
    </row>
    <row r="8563" spans="73:73" x14ac:dyDescent="0.45">
      <c r="BU8563">
        <f>ROW()</f>
        <v>8563</v>
      </c>
    </row>
    <row r="8564" spans="73:73" x14ac:dyDescent="0.45">
      <c r="BU8564">
        <f>ROW()</f>
        <v>8564</v>
      </c>
    </row>
    <row r="8565" spans="73:73" x14ac:dyDescent="0.45">
      <c r="BU8565">
        <f>ROW()</f>
        <v>8565</v>
      </c>
    </row>
    <row r="8566" spans="73:73" x14ac:dyDescent="0.45">
      <c r="BU8566">
        <f>ROW()</f>
        <v>8566</v>
      </c>
    </row>
    <row r="8567" spans="73:73" x14ac:dyDescent="0.45">
      <c r="BU8567">
        <f>ROW()</f>
        <v>8567</v>
      </c>
    </row>
    <row r="8568" spans="73:73" x14ac:dyDescent="0.45">
      <c r="BU8568">
        <f>ROW()</f>
        <v>8568</v>
      </c>
    </row>
    <row r="8569" spans="73:73" x14ac:dyDescent="0.45">
      <c r="BU8569">
        <f>ROW()</f>
        <v>8569</v>
      </c>
    </row>
    <row r="8570" spans="73:73" x14ac:dyDescent="0.45">
      <c r="BU8570">
        <f>ROW()</f>
        <v>8570</v>
      </c>
    </row>
    <row r="8571" spans="73:73" x14ac:dyDescent="0.45">
      <c r="BU8571">
        <f>ROW()</f>
        <v>8571</v>
      </c>
    </row>
    <row r="8572" spans="73:73" x14ac:dyDescent="0.45">
      <c r="BU8572">
        <f>ROW()</f>
        <v>8572</v>
      </c>
    </row>
    <row r="8573" spans="73:73" x14ac:dyDescent="0.45">
      <c r="BU8573">
        <f>ROW()</f>
        <v>8573</v>
      </c>
    </row>
    <row r="8574" spans="73:73" x14ac:dyDescent="0.45">
      <c r="BU8574">
        <f>ROW()</f>
        <v>8574</v>
      </c>
    </row>
    <row r="8575" spans="73:73" x14ac:dyDescent="0.45">
      <c r="BU8575">
        <f>ROW()</f>
        <v>8575</v>
      </c>
    </row>
    <row r="8576" spans="73:73" x14ac:dyDescent="0.45">
      <c r="BU8576">
        <f>ROW()</f>
        <v>8576</v>
      </c>
    </row>
    <row r="8577" spans="73:73" x14ac:dyDescent="0.45">
      <c r="BU8577">
        <f>ROW()</f>
        <v>8577</v>
      </c>
    </row>
    <row r="8578" spans="73:73" x14ac:dyDescent="0.45">
      <c r="BU8578">
        <f>ROW()</f>
        <v>8578</v>
      </c>
    </row>
    <row r="8579" spans="73:73" x14ac:dyDescent="0.45">
      <c r="BU8579">
        <f>ROW()</f>
        <v>8579</v>
      </c>
    </row>
    <row r="8580" spans="73:73" x14ac:dyDescent="0.45">
      <c r="BU8580">
        <f>ROW()</f>
        <v>8580</v>
      </c>
    </row>
    <row r="8581" spans="73:73" x14ac:dyDescent="0.45">
      <c r="BU8581">
        <f>ROW()</f>
        <v>8581</v>
      </c>
    </row>
    <row r="8582" spans="73:73" x14ac:dyDescent="0.45">
      <c r="BU8582">
        <f>ROW()</f>
        <v>8582</v>
      </c>
    </row>
    <row r="8583" spans="73:73" x14ac:dyDescent="0.45">
      <c r="BU8583">
        <f>ROW()</f>
        <v>8583</v>
      </c>
    </row>
    <row r="8584" spans="73:73" x14ac:dyDescent="0.45">
      <c r="BU8584">
        <f>ROW()</f>
        <v>8584</v>
      </c>
    </row>
    <row r="8585" spans="73:73" x14ac:dyDescent="0.45">
      <c r="BU8585">
        <f>ROW()</f>
        <v>8585</v>
      </c>
    </row>
    <row r="8586" spans="73:73" x14ac:dyDescent="0.45">
      <c r="BU8586">
        <f>ROW()</f>
        <v>8586</v>
      </c>
    </row>
    <row r="8587" spans="73:73" x14ac:dyDescent="0.45">
      <c r="BU8587">
        <f>ROW()</f>
        <v>8587</v>
      </c>
    </row>
    <row r="8588" spans="73:73" x14ac:dyDescent="0.45">
      <c r="BU8588">
        <f>ROW()</f>
        <v>8588</v>
      </c>
    </row>
    <row r="8589" spans="73:73" x14ac:dyDescent="0.45">
      <c r="BU8589">
        <f>ROW()</f>
        <v>8589</v>
      </c>
    </row>
    <row r="8590" spans="73:73" x14ac:dyDescent="0.45">
      <c r="BU8590">
        <f>ROW()</f>
        <v>8590</v>
      </c>
    </row>
    <row r="8591" spans="73:73" x14ac:dyDescent="0.45">
      <c r="BU8591">
        <f>ROW()</f>
        <v>8591</v>
      </c>
    </row>
    <row r="8592" spans="73:73" x14ac:dyDescent="0.45">
      <c r="BU8592">
        <f>ROW()</f>
        <v>8592</v>
      </c>
    </row>
    <row r="8593" spans="73:73" x14ac:dyDescent="0.45">
      <c r="BU8593">
        <f>ROW()</f>
        <v>8593</v>
      </c>
    </row>
    <row r="8594" spans="73:73" x14ac:dyDescent="0.45">
      <c r="BU8594">
        <f>ROW()</f>
        <v>8594</v>
      </c>
    </row>
    <row r="8595" spans="73:73" x14ac:dyDescent="0.45">
      <c r="BU8595">
        <f>ROW()</f>
        <v>8595</v>
      </c>
    </row>
    <row r="8596" spans="73:73" x14ac:dyDescent="0.45">
      <c r="BU8596">
        <f>ROW()</f>
        <v>8596</v>
      </c>
    </row>
    <row r="8597" spans="73:73" x14ac:dyDescent="0.45">
      <c r="BU8597">
        <f>ROW()</f>
        <v>8597</v>
      </c>
    </row>
    <row r="8598" spans="73:73" x14ac:dyDescent="0.45">
      <c r="BU8598">
        <f>ROW()</f>
        <v>8598</v>
      </c>
    </row>
    <row r="8599" spans="73:73" x14ac:dyDescent="0.45">
      <c r="BU8599">
        <f>ROW()</f>
        <v>8599</v>
      </c>
    </row>
    <row r="8600" spans="73:73" x14ac:dyDescent="0.45">
      <c r="BU8600">
        <f>ROW()</f>
        <v>8600</v>
      </c>
    </row>
    <row r="8601" spans="73:73" x14ac:dyDescent="0.45">
      <c r="BU8601">
        <f>ROW()</f>
        <v>8601</v>
      </c>
    </row>
    <row r="8602" spans="73:73" x14ac:dyDescent="0.45">
      <c r="BU8602">
        <f>ROW()</f>
        <v>8602</v>
      </c>
    </row>
    <row r="8603" spans="73:73" x14ac:dyDescent="0.45">
      <c r="BU8603">
        <f>ROW()</f>
        <v>8603</v>
      </c>
    </row>
    <row r="8604" spans="73:73" x14ac:dyDescent="0.45">
      <c r="BU8604">
        <f>ROW()</f>
        <v>8604</v>
      </c>
    </row>
    <row r="8605" spans="73:73" x14ac:dyDescent="0.45">
      <c r="BU8605">
        <f>ROW()</f>
        <v>8605</v>
      </c>
    </row>
    <row r="8606" spans="73:73" x14ac:dyDescent="0.45">
      <c r="BU8606">
        <f>ROW()</f>
        <v>8606</v>
      </c>
    </row>
    <row r="8607" spans="73:73" x14ac:dyDescent="0.45">
      <c r="BU8607">
        <f>ROW()</f>
        <v>8607</v>
      </c>
    </row>
    <row r="8608" spans="73:73" x14ac:dyDescent="0.45">
      <c r="BU8608">
        <f>ROW()</f>
        <v>8608</v>
      </c>
    </row>
    <row r="8609" spans="73:73" x14ac:dyDescent="0.45">
      <c r="BU8609">
        <f>ROW()</f>
        <v>8609</v>
      </c>
    </row>
    <row r="8610" spans="73:73" x14ac:dyDescent="0.45">
      <c r="BU8610">
        <f>ROW()</f>
        <v>8610</v>
      </c>
    </row>
    <row r="8611" spans="73:73" x14ac:dyDescent="0.45">
      <c r="BU8611">
        <f>ROW()</f>
        <v>8611</v>
      </c>
    </row>
    <row r="8612" spans="73:73" x14ac:dyDescent="0.45">
      <c r="BU8612">
        <f>ROW()</f>
        <v>8612</v>
      </c>
    </row>
    <row r="8613" spans="73:73" x14ac:dyDescent="0.45">
      <c r="BU8613">
        <f>ROW()</f>
        <v>8613</v>
      </c>
    </row>
    <row r="8614" spans="73:73" x14ac:dyDescent="0.45">
      <c r="BU8614">
        <f>ROW()</f>
        <v>8614</v>
      </c>
    </row>
    <row r="8615" spans="73:73" x14ac:dyDescent="0.45">
      <c r="BU8615">
        <f>ROW()</f>
        <v>8615</v>
      </c>
    </row>
    <row r="8616" spans="73:73" x14ac:dyDescent="0.45">
      <c r="BU8616">
        <f>ROW()</f>
        <v>8616</v>
      </c>
    </row>
    <row r="8617" spans="73:73" x14ac:dyDescent="0.45">
      <c r="BU8617">
        <f>ROW()</f>
        <v>8617</v>
      </c>
    </row>
    <row r="8618" spans="73:73" x14ac:dyDescent="0.45">
      <c r="BU8618">
        <f>ROW()</f>
        <v>8618</v>
      </c>
    </row>
    <row r="8619" spans="73:73" x14ac:dyDescent="0.45">
      <c r="BU8619">
        <f>ROW()</f>
        <v>8619</v>
      </c>
    </row>
    <row r="8620" spans="73:73" x14ac:dyDescent="0.45">
      <c r="BU8620">
        <f>ROW()</f>
        <v>8620</v>
      </c>
    </row>
    <row r="8621" spans="73:73" x14ac:dyDescent="0.45">
      <c r="BU8621">
        <f>ROW()</f>
        <v>8621</v>
      </c>
    </row>
    <row r="8622" spans="73:73" x14ac:dyDescent="0.45">
      <c r="BU8622">
        <f>ROW()</f>
        <v>8622</v>
      </c>
    </row>
    <row r="8623" spans="73:73" x14ac:dyDescent="0.45">
      <c r="BU8623">
        <f>ROW()</f>
        <v>8623</v>
      </c>
    </row>
    <row r="8624" spans="73:73" x14ac:dyDescent="0.45">
      <c r="BU8624">
        <f>ROW()</f>
        <v>8624</v>
      </c>
    </row>
    <row r="8625" spans="73:73" x14ac:dyDescent="0.45">
      <c r="BU8625">
        <f>ROW()</f>
        <v>8625</v>
      </c>
    </row>
    <row r="8626" spans="73:73" x14ac:dyDescent="0.45">
      <c r="BU8626">
        <f>ROW()</f>
        <v>8626</v>
      </c>
    </row>
    <row r="8627" spans="73:73" x14ac:dyDescent="0.45">
      <c r="BU8627">
        <f>ROW()</f>
        <v>8627</v>
      </c>
    </row>
    <row r="8628" spans="73:73" x14ac:dyDescent="0.45">
      <c r="BU8628">
        <f>ROW()</f>
        <v>8628</v>
      </c>
    </row>
    <row r="8629" spans="73:73" x14ac:dyDescent="0.45">
      <c r="BU8629">
        <f>ROW()</f>
        <v>8629</v>
      </c>
    </row>
    <row r="8630" spans="73:73" x14ac:dyDescent="0.45">
      <c r="BU8630">
        <f>ROW()</f>
        <v>8630</v>
      </c>
    </row>
    <row r="8631" spans="73:73" x14ac:dyDescent="0.45">
      <c r="BU8631">
        <f>ROW()</f>
        <v>8631</v>
      </c>
    </row>
    <row r="8632" spans="73:73" x14ac:dyDescent="0.45">
      <c r="BU8632">
        <f>ROW()</f>
        <v>8632</v>
      </c>
    </row>
    <row r="8633" spans="73:73" x14ac:dyDescent="0.45">
      <c r="BU8633">
        <f>ROW()</f>
        <v>8633</v>
      </c>
    </row>
    <row r="8634" spans="73:73" x14ac:dyDescent="0.45">
      <c r="BU8634">
        <f>ROW()</f>
        <v>8634</v>
      </c>
    </row>
    <row r="8635" spans="73:73" x14ac:dyDescent="0.45">
      <c r="BU8635">
        <f>ROW()</f>
        <v>8635</v>
      </c>
    </row>
    <row r="8636" spans="73:73" x14ac:dyDescent="0.45">
      <c r="BU8636">
        <f>ROW()</f>
        <v>8636</v>
      </c>
    </row>
    <row r="8637" spans="73:73" x14ac:dyDescent="0.45">
      <c r="BU8637">
        <f>ROW()</f>
        <v>8637</v>
      </c>
    </row>
    <row r="8638" spans="73:73" x14ac:dyDescent="0.45">
      <c r="BU8638">
        <f>ROW()</f>
        <v>8638</v>
      </c>
    </row>
    <row r="8639" spans="73:73" x14ac:dyDescent="0.45">
      <c r="BU8639">
        <f>ROW()</f>
        <v>8639</v>
      </c>
    </row>
    <row r="8640" spans="73:73" x14ac:dyDescent="0.45">
      <c r="BU8640">
        <f>ROW()</f>
        <v>8640</v>
      </c>
    </row>
    <row r="8641" spans="73:73" x14ac:dyDescent="0.45">
      <c r="BU8641">
        <f>ROW()</f>
        <v>8641</v>
      </c>
    </row>
    <row r="8642" spans="73:73" x14ac:dyDescent="0.45">
      <c r="BU8642">
        <f>ROW()</f>
        <v>8642</v>
      </c>
    </row>
    <row r="8643" spans="73:73" x14ac:dyDescent="0.45">
      <c r="BU8643">
        <f>ROW()</f>
        <v>8643</v>
      </c>
    </row>
    <row r="8644" spans="73:73" x14ac:dyDescent="0.45">
      <c r="BU8644">
        <f>ROW()</f>
        <v>8644</v>
      </c>
    </row>
    <row r="8645" spans="73:73" x14ac:dyDescent="0.45">
      <c r="BU8645">
        <f>ROW()</f>
        <v>8645</v>
      </c>
    </row>
    <row r="8646" spans="73:73" x14ac:dyDescent="0.45">
      <c r="BU8646">
        <f>ROW()</f>
        <v>8646</v>
      </c>
    </row>
    <row r="8647" spans="73:73" x14ac:dyDescent="0.45">
      <c r="BU8647">
        <f>ROW()</f>
        <v>8647</v>
      </c>
    </row>
    <row r="8648" spans="73:73" x14ac:dyDescent="0.45">
      <c r="BU8648">
        <f>ROW()</f>
        <v>8648</v>
      </c>
    </row>
    <row r="8649" spans="73:73" x14ac:dyDescent="0.45">
      <c r="BU8649">
        <f>ROW()</f>
        <v>8649</v>
      </c>
    </row>
    <row r="8650" spans="73:73" x14ac:dyDescent="0.45">
      <c r="BU8650">
        <f>ROW()</f>
        <v>8650</v>
      </c>
    </row>
    <row r="8651" spans="73:73" x14ac:dyDescent="0.45">
      <c r="BU8651">
        <f>ROW()</f>
        <v>8651</v>
      </c>
    </row>
    <row r="8652" spans="73:73" x14ac:dyDescent="0.45">
      <c r="BU8652">
        <f>ROW()</f>
        <v>8652</v>
      </c>
    </row>
    <row r="8653" spans="73:73" x14ac:dyDescent="0.45">
      <c r="BU8653">
        <f>ROW()</f>
        <v>8653</v>
      </c>
    </row>
    <row r="8654" spans="73:73" x14ac:dyDescent="0.45">
      <c r="BU8654">
        <f>ROW()</f>
        <v>8654</v>
      </c>
    </row>
    <row r="8655" spans="73:73" x14ac:dyDescent="0.45">
      <c r="BU8655">
        <f>ROW()</f>
        <v>8655</v>
      </c>
    </row>
    <row r="8656" spans="73:73" x14ac:dyDescent="0.45">
      <c r="BU8656">
        <f>ROW()</f>
        <v>8656</v>
      </c>
    </row>
    <row r="8657" spans="73:73" x14ac:dyDescent="0.45">
      <c r="BU8657">
        <f>ROW()</f>
        <v>8657</v>
      </c>
    </row>
    <row r="8658" spans="73:73" x14ac:dyDescent="0.45">
      <c r="BU8658">
        <f>ROW()</f>
        <v>8658</v>
      </c>
    </row>
    <row r="8659" spans="73:73" x14ac:dyDescent="0.45">
      <c r="BU8659">
        <f>ROW()</f>
        <v>8659</v>
      </c>
    </row>
    <row r="8660" spans="73:73" x14ac:dyDescent="0.45">
      <c r="BU8660">
        <f>ROW()</f>
        <v>8660</v>
      </c>
    </row>
    <row r="8661" spans="73:73" x14ac:dyDescent="0.45">
      <c r="BU8661">
        <f>ROW()</f>
        <v>8661</v>
      </c>
    </row>
    <row r="8662" spans="73:73" x14ac:dyDescent="0.45">
      <c r="BU8662">
        <f>ROW()</f>
        <v>8662</v>
      </c>
    </row>
    <row r="8663" spans="73:73" x14ac:dyDescent="0.45">
      <c r="BU8663">
        <f>ROW()</f>
        <v>8663</v>
      </c>
    </row>
    <row r="8664" spans="73:73" x14ac:dyDescent="0.45">
      <c r="BU8664">
        <f>ROW()</f>
        <v>8664</v>
      </c>
    </row>
    <row r="8665" spans="73:73" x14ac:dyDescent="0.45">
      <c r="BU8665">
        <f>ROW()</f>
        <v>8665</v>
      </c>
    </row>
    <row r="8666" spans="73:73" x14ac:dyDescent="0.45">
      <c r="BU8666">
        <f>ROW()</f>
        <v>8666</v>
      </c>
    </row>
    <row r="8667" spans="73:73" x14ac:dyDescent="0.45">
      <c r="BU8667">
        <f>ROW()</f>
        <v>8667</v>
      </c>
    </row>
    <row r="8668" spans="73:73" x14ac:dyDescent="0.45">
      <c r="BU8668">
        <f>ROW()</f>
        <v>8668</v>
      </c>
    </row>
    <row r="8669" spans="73:73" x14ac:dyDescent="0.45">
      <c r="BU8669">
        <f>ROW()</f>
        <v>8669</v>
      </c>
    </row>
    <row r="8670" spans="73:73" x14ac:dyDescent="0.45">
      <c r="BU8670">
        <f>ROW()</f>
        <v>8670</v>
      </c>
    </row>
    <row r="8671" spans="73:73" x14ac:dyDescent="0.45">
      <c r="BU8671">
        <f>ROW()</f>
        <v>8671</v>
      </c>
    </row>
    <row r="8672" spans="73:73" x14ac:dyDescent="0.45">
      <c r="BU8672">
        <f>ROW()</f>
        <v>8672</v>
      </c>
    </row>
    <row r="8673" spans="73:73" x14ac:dyDescent="0.45">
      <c r="BU8673">
        <f>ROW()</f>
        <v>8673</v>
      </c>
    </row>
    <row r="8674" spans="73:73" x14ac:dyDescent="0.45">
      <c r="BU8674">
        <f>ROW()</f>
        <v>8674</v>
      </c>
    </row>
    <row r="8675" spans="73:73" x14ac:dyDescent="0.45">
      <c r="BU8675">
        <f>ROW()</f>
        <v>8675</v>
      </c>
    </row>
    <row r="8676" spans="73:73" x14ac:dyDescent="0.45">
      <c r="BU8676">
        <f>ROW()</f>
        <v>8676</v>
      </c>
    </row>
    <row r="8677" spans="73:73" x14ac:dyDescent="0.45">
      <c r="BU8677">
        <f>ROW()</f>
        <v>8677</v>
      </c>
    </row>
    <row r="8678" spans="73:73" x14ac:dyDescent="0.45">
      <c r="BU8678">
        <f>ROW()</f>
        <v>8678</v>
      </c>
    </row>
    <row r="8679" spans="73:73" x14ac:dyDescent="0.45">
      <c r="BU8679">
        <f>ROW()</f>
        <v>8679</v>
      </c>
    </row>
    <row r="8680" spans="73:73" x14ac:dyDescent="0.45">
      <c r="BU8680">
        <f>ROW()</f>
        <v>8680</v>
      </c>
    </row>
    <row r="8681" spans="73:73" x14ac:dyDescent="0.45">
      <c r="BU8681">
        <f>ROW()</f>
        <v>8681</v>
      </c>
    </row>
    <row r="8682" spans="73:73" x14ac:dyDescent="0.45">
      <c r="BU8682">
        <f>ROW()</f>
        <v>8682</v>
      </c>
    </row>
    <row r="8683" spans="73:73" x14ac:dyDescent="0.45">
      <c r="BU8683">
        <f>ROW()</f>
        <v>8683</v>
      </c>
    </row>
    <row r="8684" spans="73:73" x14ac:dyDescent="0.45">
      <c r="BU8684">
        <f>ROW()</f>
        <v>8684</v>
      </c>
    </row>
    <row r="8685" spans="73:73" x14ac:dyDescent="0.45">
      <c r="BU8685">
        <f>ROW()</f>
        <v>8685</v>
      </c>
    </row>
    <row r="8686" spans="73:73" x14ac:dyDescent="0.45">
      <c r="BU8686">
        <f>ROW()</f>
        <v>8686</v>
      </c>
    </row>
    <row r="8687" spans="73:73" x14ac:dyDescent="0.45">
      <c r="BU8687">
        <f>ROW()</f>
        <v>8687</v>
      </c>
    </row>
    <row r="8688" spans="73:73" x14ac:dyDescent="0.45">
      <c r="BU8688">
        <f>ROW()</f>
        <v>8688</v>
      </c>
    </row>
    <row r="8689" spans="73:73" x14ac:dyDescent="0.45">
      <c r="BU8689">
        <f>ROW()</f>
        <v>8689</v>
      </c>
    </row>
    <row r="8690" spans="73:73" x14ac:dyDescent="0.45">
      <c r="BU8690">
        <f>ROW()</f>
        <v>8690</v>
      </c>
    </row>
    <row r="8691" spans="73:73" x14ac:dyDescent="0.45">
      <c r="BU8691">
        <f>ROW()</f>
        <v>8691</v>
      </c>
    </row>
    <row r="8692" spans="73:73" x14ac:dyDescent="0.45">
      <c r="BU8692">
        <f>ROW()</f>
        <v>8692</v>
      </c>
    </row>
    <row r="8693" spans="73:73" x14ac:dyDescent="0.45">
      <c r="BU8693">
        <f>ROW()</f>
        <v>8693</v>
      </c>
    </row>
    <row r="8694" spans="73:73" x14ac:dyDescent="0.45">
      <c r="BU8694">
        <f>ROW()</f>
        <v>8694</v>
      </c>
    </row>
    <row r="8695" spans="73:73" x14ac:dyDescent="0.45">
      <c r="BU8695">
        <f>ROW()</f>
        <v>8695</v>
      </c>
    </row>
    <row r="8696" spans="73:73" x14ac:dyDescent="0.45">
      <c r="BU8696">
        <f>ROW()</f>
        <v>8696</v>
      </c>
    </row>
    <row r="8697" spans="73:73" x14ac:dyDescent="0.45">
      <c r="BU8697">
        <f>ROW()</f>
        <v>8697</v>
      </c>
    </row>
    <row r="8698" spans="73:73" x14ac:dyDescent="0.45">
      <c r="BU8698">
        <f>ROW()</f>
        <v>8698</v>
      </c>
    </row>
    <row r="8699" spans="73:73" x14ac:dyDescent="0.45">
      <c r="BU8699">
        <f>ROW()</f>
        <v>8699</v>
      </c>
    </row>
    <row r="8700" spans="73:73" x14ac:dyDescent="0.45">
      <c r="BU8700">
        <f>ROW()</f>
        <v>8700</v>
      </c>
    </row>
    <row r="8701" spans="73:73" x14ac:dyDescent="0.45">
      <c r="BU8701">
        <f>ROW()</f>
        <v>8701</v>
      </c>
    </row>
    <row r="8702" spans="73:73" x14ac:dyDescent="0.45">
      <c r="BU8702">
        <f>ROW()</f>
        <v>8702</v>
      </c>
    </row>
    <row r="8703" spans="73:73" x14ac:dyDescent="0.45">
      <c r="BU8703">
        <f>ROW()</f>
        <v>8703</v>
      </c>
    </row>
    <row r="8704" spans="73:73" x14ac:dyDescent="0.45">
      <c r="BU8704">
        <f>ROW()</f>
        <v>8704</v>
      </c>
    </row>
    <row r="8705" spans="73:73" x14ac:dyDescent="0.45">
      <c r="BU8705">
        <f>ROW()</f>
        <v>8705</v>
      </c>
    </row>
    <row r="8706" spans="73:73" x14ac:dyDescent="0.45">
      <c r="BU8706">
        <f>ROW()</f>
        <v>8706</v>
      </c>
    </row>
    <row r="8707" spans="73:73" x14ac:dyDescent="0.45">
      <c r="BU8707">
        <f>ROW()</f>
        <v>8707</v>
      </c>
    </row>
    <row r="8708" spans="73:73" x14ac:dyDescent="0.45">
      <c r="BU8708">
        <f>ROW()</f>
        <v>8708</v>
      </c>
    </row>
    <row r="8709" spans="73:73" x14ac:dyDescent="0.45">
      <c r="BU8709">
        <f>ROW()</f>
        <v>8709</v>
      </c>
    </row>
    <row r="8710" spans="73:73" x14ac:dyDescent="0.45">
      <c r="BU8710">
        <f>ROW()</f>
        <v>8710</v>
      </c>
    </row>
    <row r="8711" spans="73:73" x14ac:dyDescent="0.45">
      <c r="BU8711">
        <f>ROW()</f>
        <v>8711</v>
      </c>
    </row>
    <row r="8712" spans="73:73" x14ac:dyDescent="0.45">
      <c r="BU8712">
        <f>ROW()</f>
        <v>8712</v>
      </c>
    </row>
    <row r="8713" spans="73:73" x14ac:dyDescent="0.45">
      <c r="BU8713">
        <f>ROW()</f>
        <v>8713</v>
      </c>
    </row>
    <row r="8714" spans="73:73" x14ac:dyDescent="0.45">
      <c r="BU8714">
        <f>ROW()</f>
        <v>8714</v>
      </c>
    </row>
    <row r="8715" spans="73:73" x14ac:dyDescent="0.45">
      <c r="BU8715">
        <f>ROW()</f>
        <v>8715</v>
      </c>
    </row>
    <row r="8716" spans="73:73" x14ac:dyDescent="0.45">
      <c r="BU8716">
        <f>ROW()</f>
        <v>8716</v>
      </c>
    </row>
    <row r="8717" spans="73:73" x14ac:dyDescent="0.45">
      <c r="BU8717">
        <f>ROW()</f>
        <v>8717</v>
      </c>
    </row>
    <row r="8718" spans="73:73" x14ac:dyDescent="0.45">
      <c r="BU8718">
        <f>ROW()</f>
        <v>8718</v>
      </c>
    </row>
    <row r="8719" spans="73:73" x14ac:dyDescent="0.45">
      <c r="BU8719">
        <f>ROW()</f>
        <v>8719</v>
      </c>
    </row>
    <row r="8720" spans="73:73" x14ac:dyDescent="0.45">
      <c r="BU8720">
        <f>ROW()</f>
        <v>8720</v>
      </c>
    </row>
    <row r="8721" spans="73:73" x14ac:dyDescent="0.45">
      <c r="BU8721">
        <f>ROW()</f>
        <v>8721</v>
      </c>
    </row>
    <row r="8722" spans="73:73" x14ac:dyDescent="0.45">
      <c r="BU8722">
        <f>ROW()</f>
        <v>8722</v>
      </c>
    </row>
    <row r="8723" spans="73:73" x14ac:dyDescent="0.45">
      <c r="BU8723">
        <f>ROW()</f>
        <v>8723</v>
      </c>
    </row>
    <row r="8724" spans="73:73" x14ac:dyDescent="0.45">
      <c r="BU8724">
        <f>ROW()</f>
        <v>8724</v>
      </c>
    </row>
    <row r="8725" spans="73:73" x14ac:dyDescent="0.45">
      <c r="BU8725">
        <f>ROW()</f>
        <v>8725</v>
      </c>
    </row>
    <row r="8726" spans="73:73" x14ac:dyDescent="0.45">
      <c r="BU8726">
        <f>ROW()</f>
        <v>8726</v>
      </c>
    </row>
    <row r="8727" spans="73:73" x14ac:dyDescent="0.45">
      <c r="BU8727">
        <f>ROW()</f>
        <v>8727</v>
      </c>
    </row>
    <row r="8728" spans="73:73" x14ac:dyDescent="0.45">
      <c r="BU8728">
        <f>ROW()</f>
        <v>8728</v>
      </c>
    </row>
    <row r="8729" spans="73:73" x14ac:dyDescent="0.45">
      <c r="BU8729">
        <f>ROW()</f>
        <v>8729</v>
      </c>
    </row>
    <row r="8730" spans="73:73" x14ac:dyDescent="0.45">
      <c r="BU8730">
        <f>ROW()</f>
        <v>8730</v>
      </c>
    </row>
    <row r="8731" spans="73:73" x14ac:dyDescent="0.45">
      <c r="BU8731">
        <f>ROW()</f>
        <v>8731</v>
      </c>
    </row>
    <row r="8732" spans="73:73" x14ac:dyDescent="0.45">
      <c r="BU8732">
        <f>ROW()</f>
        <v>8732</v>
      </c>
    </row>
    <row r="8733" spans="73:73" x14ac:dyDescent="0.45">
      <c r="BU8733">
        <f>ROW()</f>
        <v>8733</v>
      </c>
    </row>
    <row r="8734" spans="73:73" x14ac:dyDescent="0.45">
      <c r="BU8734">
        <f>ROW()</f>
        <v>8734</v>
      </c>
    </row>
    <row r="8735" spans="73:73" x14ac:dyDescent="0.45">
      <c r="BU8735">
        <f>ROW()</f>
        <v>8735</v>
      </c>
    </row>
    <row r="8736" spans="73:73" x14ac:dyDescent="0.45">
      <c r="BU8736">
        <f>ROW()</f>
        <v>8736</v>
      </c>
    </row>
    <row r="8737" spans="73:73" x14ac:dyDescent="0.45">
      <c r="BU8737">
        <f>ROW()</f>
        <v>8737</v>
      </c>
    </row>
    <row r="8738" spans="73:73" x14ac:dyDescent="0.45">
      <c r="BU8738">
        <f>ROW()</f>
        <v>8738</v>
      </c>
    </row>
    <row r="8739" spans="73:73" x14ac:dyDescent="0.45">
      <c r="BU8739">
        <f>ROW()</f>
        <v>8739</v>
      </c>
    </row>
    <row r="8740" spans="73:73" x14ac:dyDescent="0.45">
      <c r="BU8740">
        <f>ROW()</f>
        <v>8740</v>
      </c>
    </row>
    <row r="8741" spans="73:73" x14ac:dyDescent="0.45">
      <c r="BU8741">
        <f>ROW()</f>
        <v>8741</v>
      </c>
    </row>
    <row r="8742" spans="73:73" x14ac:dyDescent="0.45">
      <c r="BU8742">
        <f>ROW()</f>
        <v>8742</v>
      </c>
    </row>
    <row r="8743" spans="73:73" x14ac:dyDescent="0.45">
      <c r="BU8743">
        <f>ROW()</f>
        <v>8743</v>
      </c>
    </row>
    <row r="8744" spans="73:73" x14ac:dyDescent="0.45">
      <c r="BU8744">
        <f>ROW()</f>
        <v>8744</v>
      </c>
    </row>
    <row r="8745" spans="73:73" x14ac:dyDescent="0.45">
      <c r="BU8745">
        <f>ROW()</f>
        <v>8745</v>
      </c>
    </row>
    <row r="8746" spans="73:73" x14ac:dyDescent="0.45">
      <c r="BU8746">
        <f>ROW()</f>
        <v>8746</v>
      </c>
    </row>
    <row r="8747" spans="73:73" x14ac:dyDescent="0.45">
      <c r="BU8747">
        <f>ROW()</f>
        <v>8747</v>
      </c>
    </row>
    <row r="8748" spans="73:73" x14ac:dyDescent="0.45">
      <c r="BU8748">
        <f>ROW()</f>
        <v>8748</v>
      </c>
    </row>
    <row r="8749" spans="73:73" x14ac:dyDescent="0.45">
      <c r="BU8749">
        <f>ROW()</f>
        <v>8749</v>
      </c>
    </row>
    <row r="8750" spans="73:73" x14ac:dyDescent="0.45">
      <c r="BU8750">
        <f>ROW()</f>
        <v>8750</v>
      </c>
    </row>
    <row r="8751" spans="73:73" x14ac:dyDescent="0.45">
      <c r="BU8751">
        <f>ROW()</f>
        <v>8751</v>
      </c>
    </row>
    <row r="8752" spans="73:73" x14ac:dyDescent="0.45">
      <c r="BU8752">
        <f>ROW()</f>
        <v>8752</v>
      </c>
    </row>
    <row r="8753" spans="73:73" x14ac:dyDescent="0.45">
      <c r="BU8753">
        <f>ROW()</f>
        <v>8753</v>
      </c>
    </row>
    <row r="8754" spans="73:73" x14ac:dyDescent="0.45">
      <c r="BU8754">
        <f>ROW()</f>
        <v>8754</v>
      </c>
    </row>
    <row r="8755" spans="73:73" x14ac:dyDescent="0.45">
      <c r="BU8755">
        <f>ROW()</f>
        <v>8755</v>
      </c>
    </row>
    <row r="8756" spans="73:73" x14ac:dyDescent="0.45">
      <c r="BU8756">
        <f>ROW()</f>
        <v>8756</v>
      </c>
    </row>
    <row r="8757" spans="73:73" x14ac:dyDescent="0.45">
      <c r="BU8757">
        <f>ROW()</f>
        <v>8757</v>
      </c>
    </row>
    <row r="8758" spans="73:73" x14ac:dyDescent="0.45">
      <c r="BU8758">
        <f>ROW()</f>
        <v>8758</v>
      </c>
    </row>
    <row r="8759" spans="73:73" x14ac:dyDescent="0.45">
      <c r="BU8759">
        <f>ROW()</f>
        <v>8759</v>
      </c>
    </row>
    <row r="8760" spans="73:73" x14ac:dyDescent="0.45">
      <c r="BU8760">
        <f>ROW()</f>
        <v>8760</v>
      </c>
    </row>
    <row r="8761" spans="73:73" x14ac:dyDescent="0.45">
      <c r="BU8761">
        <f>ROW()</f>
        <v>8761</v>
      </c>
    </row>
    <row r="8762" spans="73:73" x14ac:dyDescent="0.45">
      <c r="BU8762">
        <f>ROW()</f>
        <v>8762</v>
      </c>
    </row>
    <row r="8763" spans="73:73" x14ac:dyDescent="0.45">
      <c r="BU8763">
        <f>ROW()</f>
        <v>8763</v>
      </c>
    </row>
    <row r="8764" spans="73:73" x14ac:dyDescent="0.45">
      <c r="BU8764">
        <f>ROW()</f>
        <v>8764</v>
      </c>
    </row>
    <row r="8765" spans="73:73" x14ac:dyDescent="0.45">
      <c r="BU8765">
        <f>ROW()</f>
        <v>8765</v>
      </c>
    </row>
    <row r="8766" spans="73:73" x14ac:dyDescent="0.45">
      <c r="BU8766">
        <f>ROW()</f>
        <v>8766</v>
      </c>
    </row>
    <row r="8767" spans="73:73" x14ac:dyDescent="0.45">
      <c r="BU8767">
        <f>ROW()</f>
        <v>8767</v>
      </c>
    </row>
    <row r="8768" spans="73:73" x14ac:dyDescent="0.45">
      <c r="BU8768">
        <f>ROW()</f>
        <v>8768</v>
      </c>
    </row>
    <row r="8769" spans="73:73" x14ac:dyDescent="0.45">
      <c r="BU8769">
        <f>ROW()</f>
        <v>8769</v>
      </c>
    </row>
    <row r="8770" spans="73:73" x14ac:dyDescent="0.45">
      <c r="BU8770">
        <f>ROW()</f>
        <v>8770</v>
      </c>
    </row>
    <row r="8771" spans="73:73" x14ac:dyDescent="0.45">
      <c r="BU8771">
        <f>ROW()</f>
        <v>8771</v>
      </c>
    </row>
    <row r="8772" spans="73:73" x14ac:dyDescent="0.45">
      <c r="BU8772">
        <f>ROW()</f>
        <v>8772</v>
      </c>
    </row>
    <row r="8773" spans="73:73" x14ac:dyDescent="0.45">
      <c r="BU8773">
        <f>ROW()</f>
        <v>8773</v>
      </c>
    </row>
    <row r="8774" spans="73:73" x14ac:dyDescent="0.45">
      <c r="BU8774">
        <f>ROW()</f>
        <v>8774</v>
      </c>
    </row>
    <row r="8775" spans="73:73" x14ac:dyDescent="0.45">
      <c r="BU8775">
        <f>ROW()</f>
        <v>8775</v>
      </c>
    </row>
    <row r="8776" spans="73:73" x14ac:dyDescent="0.45">
      <c r="BU8776">
        <f>ROW()</f>
        <v>8776</v>
      </c>
    </row>
    <row r="8777" spans="73:73" x14ac:dyDescent="0.45">
      <c r="BU8777">
        <f>ROW()</f>
        <v>8777</v>
      </c>
    </row>
    <row r="8778" spans="73:73" x14ac:dyDescent="0.45">
      <c r="BU8778">
        <f>ROW()</f>
        <v>8778</v>
      </c>
    </row>
    <row r="8779" spans="73:73" x14ac:dyDescent="0.45">
      <c r="BU8779">
        <f>ROW()</f>
        <v>8779</v>
      </c>
    </row>
    <row r="8780" spans="73:73" x14ac:dyDescent="0.45">
      <c r="BU8780">
        <f>ROW()</f>
        <v>8780</v>
      </c>
    </row>
    <row r="8781" spans="73:73" x14ac:dyDescent="0.45">
      <c r="BU8781">
        <f>ROW()</f>
        <v>8781</v>
      </c>
    </row>
    <row r="8782" spans="73:73" x14ac:dyDescent="0.45">
      <c r="BU8782">
        <f>ROW()</f>
        <v>8782</v>
      </c>
    </row>
    <row r="8783" spans="73:73" x14ac:dyDescent="0.45">
      <c r="BU8783">
        <f>ROW()</f>
        <v>8783</v>
      </c>
    </row>
    <row r="8784" spans="73:73" x14ac:dyDescent="0.45">
      <c r="BU8784">
        <f>ROW()</f>
        <v>8784</v>
      </c>
    </row>
    <row r="8785" spans="73:73" x14ac:dyDescent="0.45">
      <c r="BU8785">
        <f>ROW()</f>
        <v>8785</v>
      </c>
    </row>
    <row r="8786" spans="73:73" x14ac:dyDescent="0.45">
      <c r="BU8786">
        <f>ROW()</f>
        <v>8786</v>
      </c>
    </row>
    <row r="8787" spans="73:73" x14ac:dyDescent="0.45">
      <c r="BU8787">
        <f>ROW()</f>
        <v>8787</v>
      </c>
    </row>
    <row r="8788" spans="73:73" x14ac:dyDescent="0.45">
      <c r="BU8788">
        <f>ROW()</f>
        <v>8788</v>
      </c>
    </row>
    <row r="8789" spans="73:73" x14ac:dyDescent="0.45">
      <c r="BU8789">
        <f>ROW()</f>
        <v>8789</v>
      </c>
    </row>
    <row r="8790" spans="73:73" x14ac:dyDescent="0.45">
      <c r="BU8790">
        <f>ROW()</f>
        <v>8790</v>
      </c>
    </row>
    <row r="8791" spans="73:73" x14ac:dyDescent="0.45">
      <c r="BU8791">
        <f>ROW()</f>
        <v>8791</v>
      </c>
    </row>
    <row r="8792" spans="73:73" x14ac:dyDescent="0.45">
      <c r="BU8792">
        <f>ROW()</f>
        <v>8792</v>
      </c>
    </row>
    <row r="8793" spans="73:73" x14ac:dyDescent="0.45">
      <c r="BU8793">
        <f>ROW()</f>
        <v>8793</v>
      </c>
    </row>
    <row r="8794" spans="73:73" x14ac:dyDescent="0.45">
      <c r="BU8794">
        <f>ROW()</f>
        <v>8794</v>
      </c>
    </row>
    <row r="8795" spans="73:73" x14ac:dyDescent="0.45">
      <c r="BU8795">
        <f>ROW()</f>
        <v>8795</v>
      </c>
    </row>
    <row r="8796" spans="73:73" x14ac:dyDescent="0.45">
      <c r="BU8796">
        <f>ROW()</f>
        <v>8796</v>
      </c>
    </row>
    <row r="8797" spans="73:73" x14ac:dyDescent="0.45">
      <c r="BU8797">
        <f>ROW()</f>
        <v>8797</v>
      </c>
    </row>
    <row r="8798" spans="73:73" x14ac:dyDescent="0.45">
      <c r="BU8798">
        <f>ROW()</f>
        <v>8798</v>
      </c>
    </row>
    <row r="8799" spans="73:73" x14ac:dyDescent="0.45">
      <c r="BU8799">
        <f>ROW()</f>
        <v>8799</v>
      </c>
    </row>
    <row r="8800" spans="73:73" x14ac:dyDescent="0.45">
      <c r="BU8800">
        <f>ROW()</f>
        <v>8800</v>
      </c>
    </row>
    <row r="8801" spans="73:73" x14ac:dyDescent="0.45">
      <c r="BU8801">
        <f>ROW()</f>
        <v>8801</v>
      </c>
    </row>
    <row r="8802" spans="73:73" x14ac:dyDescent="0.45">
      <c r="BU8802">
        <f>ROW()</f>
        <v>8802</v>
      </c>
    </row>
    <row r="8803" spans="73:73" x14ac:dyDescent="0.45">
      <c r="BU8803">
        <f>ROW()</f>
        <v>8803</v>
      </c>
    </row>
    <row r="8804" spans="73:73" x14ac:dyDescent="0.45">
      <c r="BU8804">
        <f>ROW()</f>
        <v>8804</v>
      </c>
    </row>
    <row r="8805" spans="73:73" x14ac:dyDescent="0.45">
      <c r="BU8805">
        <f>ROW()</f>
        <v>8805</v>
      </c>
    </row>
    <row r="8806" spans="73:73" x14ac:dyDescent="0.45">
      <c r="BU8806">
        <f>ROW()</f>
        <v>8806</v>
      </c>
    </row>
    <row r="8807" spans="73:73" x14ac:dyDescent="0.45">
      <c r="BU8807">
        <f>ROW()</f>
        <v>8807</v>
      </c>
    </row>
    <row r="8808" spans="73:73" x14ac:dyDescent="0.45">
      <c r="BU8808">
        <f>ROW()</f>
        <v>8808</v>
      </c>
    </row>
    <row r="8809" spans="73:73" x14ac:dyDescent="0.45">
      <c r="BU8809">
        <f>ROW()</f>
        <v>8809</v>
      </c>
    </row>
    <row r="8810" spans="73:73" x14ac:dyDescent="0.45">
      <c r="BU8810">
        <f>ROW()</f>
        <v>8810</v>
      </c>
    </row>
    <row r="8811" spans="73:73" x14ac:dyDescent="0.45">
      <c r="BU8811">
        <f>ROW()</f>
        <v>8811</v>
      </c>
    </row>
    <row r="8812" spans="73:73" x14ac:dyDescent="0.45">
      <c r="BU8812">
        <f>ROW()</f>
        <v>8812</v>
      </c>
    </row>
    <row r="8813" spans="73:73" x14ac:dyDescent="0.45">
      <c r="BU8813">
        <f>ROW()</f>
        <v>8813</v>
      </c>
    </row>
    <row r="8814" spans="73:73" x14ac:dyDescent="0.45">
      <c r="BU8814">
        <f>ROW()</f>
        <v>8814</v>
      </c>
    </row>
    <row r="8815" spans="73:73" x14ac:dyDescent="0.45">
      <c r="BU8815">
        <f>ROW()</f>
        <v>8815</v>
      </c>
    </row>
    <row r="8816" spans="73:73" x14ac:dyDescent="0.45">
      <c r="BU8816">
        <f>ROW()</f>
        <v>8816</v>
      </c>
    </row>
    <row r="8817" spans="73:73" x14ac:dyDescent="0.45">
      <c r="BU8817">
        <f>ROW()</f>
        <v>8817</v>
      </c>
    </row>
    <row r="8818" spans="73:73" x14ac:dyDescent="0.45">
      <c r="BU8818">
        <f>ROW()</f>
        <v>8818</v>
      </c>
    </row>
    <row r="8819" spans="73:73" x14ac:dyDescent="0.45">
      <c r="BU8819">
        <f>ROW()</f>
        <v>8819</v>
      </c>
    </row>
    <row r="8820" spans="73:73" x14ac:dyDescent="0.45">
      <c r="BU8820">
        <f>ROW()</f>
        <v>8820</v>
      </c>
    </row>
    <row r="8821" spans="73:73" x14ac:dyDescent="0.45">
      <c r="BU8821">
        <f>ROW()</f>
        <v>8821</v>
      </c>
    </row>
    <row r="8822" spans="73:73" x14ac:dyDescent="0.45">
      <c r="BU8822">
        <f>ROW()</f>
        <v>8822</v>
      </c>
    </row>
    <row r="8823" spans="73:73" x14ac:dyDescent="0.45">
      <c r="BU8823">
        <f>ROW()</f>
        <v>8823</v>
      </c>
    </row>
    <row r="8824" spans="73:73" x14ac:dyDescent="0.45">
      <c r="BU8824">
        <f>ROW()</f>
        <v>8824</v>
      </c>
    </row>
    <row r="8825" spans="73:73" x14ac:dyDescent="0.45">
      <c r="BU8825">
        <f>ROW()</f>
        <v>8825</v>
      </c>
    </row>
    <row r="8826" spans="73:73" x14ac:dyDescent="0.45">
      <c r="BU8826">
        <f>ROW()</f>
        <v>8826</v>
      </c>
    </row>
    <row r="8827" spans="73:73" x14ac:dyDescent="0.45">
      <c r="BU8827">
        <f>ROW()</f>
        <v>8827</v>
      </c>
    </row>
    <row r="8828" spans="73:73" x14ac:dyDescent="0.45">
      <c r="BU8828">
        <f>ROW()</f>
        <v>8828</v>
      </c>
    </row>
    <row r="8829" spans="73:73" x14ac:dyDescent="0.45">
      <c r="BU8829">
        <f>ROW()</f>
        <v>8829</v>
      </c>
    </row>
    <row r="8830" spans="73:73" x14ac:dyDescent="0.45">
      <c r="BU8830">
        <f>ROW()</f>
        <v>8830</v>
      </c>
    </row>
    <row r="8831" spans="73:73" x14ac:dyDescent="0.45">
      <c r="BU8831">
        <f>ROW()</f>
        <v>8831</v>
      </c>
    </row>
    <row r="8832" spans="73:73" x14ac:dyDescent="0.45">
      <c r="BU8832">
        <f>ROW()</f>
        <v>8832</v>
      </c>
    </row>
    <row r="8833" spans="73:73" x14ac:dyDescent="0.45">
      <c r="BU8833">
        <f>ROW()</f>
        <v>8833</v>
      </c>
    </row>
    <row r="8834" spans="73:73" x14ac:dyDescent="0.45">
      <c r="BU8834">
        <f>ROW()</f>
        <v>8834</v>
      </c>
    </row>
    <row r="8835" spans="73:73" x14ac:dyDescent="0.45">
      <c r="BU8835">
        <f>ROW()</f>
        <v>8835</v>
      </c>
    </row>
    <row r="8836" spans="73:73" x14ac:dyDescent="0.45">
      <c r="BU8836">
        <f>ROW()</f>
        <v>8836</v>
      </c>
    </row>
    <row r="8837" spans="73:73" x14ac:dyDescent="0.45">
      <c r="BU8837">
        <f>ROW()</f>
        <v>8837</v>
      </c>
    </row>
    <row r="8838" spans="73:73" x14ac:dyDescent="0.45">
      <c r="BU8838">
        <f>ROW()</f>
        <v>8838</v>
      </c>
    </row>
    <row r="8839" spans="73:73" x14ac:dyDescent="0.45">
      <c r="BU8839">
        <f>ROW()</f>
        <v>8839</v>
      </c>
    </row>
    <row r="8840" spans="73:73" x14ac:dyDescent="0.45">
      <c r="BU8840">
        <f>ROW()</f>
        <v>8840</v>
      </c>
    </row>
    <row r="8841" spans="73:73" x14ac:dyDescent="0.45">
      <c r="BU8841">
        <f>ROW()</f>
        <v>8841</v>
      </c>
    </row>
    <row r="8842" spans="73:73" x14ac:dyDescent="0.45">
      <c r="BU8842">
        <f>ROW()</f>
        <v>8842</v>
      </c>
    </row>
    <row r="8843" spans="73:73" x14ac:dyDescent="0.45">
      <c r="BU8843">
        <f>ROW()</f>
        <v>8843</v>
      </c>
    </row>
    <row r="8844" spans="73:73" x14ac:dyDescent="0.45">
      <c r="BU8844">
        <f>ROW()</f>
        <v>8844</v>
      </c>
    </row>
    <row r="8845" spans="73:73" x14ac:dyDescent="0.45">
      <c r="BU8845">
        <f>ROW()</f>
        <v>8845</v>
      </c>
    </row>
    <row r="8846" spans="73:73" x14ac:dyDescent="0.45">
      <c r="BU8846">
        <f>ROW()</f>
        <v>8846</v>
      </c>
    </row>
    <row r="8847" spans="73:73" x14ac:dyDescent="0.45">
      <c r="BU8847">
        <f>ROW()</f>
        <v>8847</v>
      </c>
    </row>
    <row r="8848" spans="73:73" x14ac:dyDescent="0.45">
      <c r="BU8848">
        <f>ROW()</f>
        <v>8848</v>
      </c>
    </row>
    <row r="8849" spans="73:73" x14ac:dyDescent="0.45">
      <c r="BU8849">
        <f>ROW()</f>
        <v>8849</v>
      </c>
    </row>
    <row r="8850" spans="73:73" x14ac:dyDescent="0.45">
      <c r="BU8850">
        <f>ROW()</f>
        <v>8850</v>
      </c>
    </row>
    <row r="8851" spans="73:73" x14ac:dyDescent="0.45">
      <c r="BU8851">
        <f>ROW()</f>
        <v>8851</v>
      </c>
    </row>
    <row r="8852" spans="73:73" x14ac:dyDescent="0.45">
      <c r="BU8852">
        <f>ROW()</f>
        <v>8852</v>
      </c>
    </row>
    <row r="8853" spans="73:73" x14ac:dyDescent="0.45">
      <c r="BU8853">
        <f>ROW()</f>
        <v>8853</v>
      </c>
    </row>
    <row r="8854" spans="73:73" x14ac:dyDescent="0.45">
      <c r="BU8854">
        <f>ROW()</f>
        <v>8854</v>
      </c>
    </row>
    <row r="8855" spans="73:73" x14ac:dyDescent="0.45">
      <c r="BU8855">
        <f>ROW()</f>
        <v>8855</v>
      </c>
    </row>
    <row r="8856" spans="73:73" x14ac:dyDescent="0.45">
      <c r="BU8856">
        <f>ROW()</f>
        <v>8856</v>
      </c>
    </row>
    <row r="8857" spans="73:73" x14ac:dyDescent="0.45">
      <c r="BU8857">
        <f>ROW()</f>
        <v>8857</v>
      </c>
    </row>
    <row r="8858" spans="73:73" x14ac:dyDescent="0.45">
      <c r="BU8858">
        <f>ROW()</f>
        <v>8858</v>
      </c>
    </row>
    <row r="8859" spans="73:73" x14ac:dyDescent="0.45">
      <c r="BU8859">
        <f>ROW()</f>
        <v>8859</v>
      </c>
    </row>
    <row r="8860" spans="73:73" x14ac:dyDescent="0.45">
      <c r="BU8860">
        <f>ROW()</f>
        <v>8860</v>
      </c>
    </row>
    <row r="8861" spans="73:73" x14ac:dyDescent="0.45">
      <c r="BU8861">
        <f>ROW()</f>
        <v>8861</v>
      </c>
    </row>
    <row r="8862" spans="73:73" x14ac:dyDescent="0.45">
      <c r="BU8862">
        <f>ROW()</f>
        <v>8862</v>
      </c>
    </row>
    <row r="8863" spans="73:73" x14ac:dyDescent="0.45">
      <c r="BU8863">
        <f>ROW()</f>
        <v>8863</v>
      </c>
    </row>
    <row r="8864" spans="73:73" x14ac:dyDescent="0.45">
      <c r="BU8864">
        <f>ROW()</f>
        <v>8864</v>
      </c>
    </row>
    <row r="8865" spans="73:73" x14ac:dyDescent="0.45">
      <c r="BU8865">
        <f>ROW()</f>
        <v>8865</v>
      </c>
    </row>
    <row r="8866" spans="73:73" x14ac:dyDescent="0.45">
      <c r="BU8866">
        <f>ROW()</f>
        <v>8866</v>
      </c>
    </row>
    <row r="8867" spans="73:73" x14ac:dyDescent="0.45">
      <c r="BU8867">
        <f>ROW()</f>
        <v>8867</v>
      </c>
    </row>
    <row r="8868" spans="73:73" x14ac:dyDescent="0.45">
      <c r="BU8868">
        <f>ROW()</f>
        <v>8868</v>
      </c>
    </row>
    <row r="8869" spans="73:73" x14ac:dyDescent="0.45">
      <c r="BU8869">
        <f>ROW()</f>
        <v>8869</v>
      </c>
    </row>
    <row r="8870" spans="73:73" x14ac:dyDescent="0.45">
      <c r="BU8870">
        <f>ROW()</f>
        <v>8870</v>
      </c>
    </row>
    <row r="8871" spans="73:73" x14ac:dyDescent="0.45">
      <c r="BU8871">
        <f>ROW()</f>
        <v>8871</v>
      </c>
    </row>
    <row r="8872" spans="73:73" x14ac:dyDescent="0.45">
      <c r="BU8872">
        <f>ROW()</f>
        <v>8872</v>
      </c>
    </row>
    <row r="8873" spans="73:73" x14ac:dyDescent="0.45">
      <c r="BU8873">
        <f>ROW()</f>
        <v>8873</v>
      </c>
    </row>
    <row r="8874" spans="73:73" x14ac:dyDescent="0.45">
      <c r="BU8874">
        <f>ROW()</f>
        <v>8874</v>
      </c>
    </row>
    <row r="8875" spans="73:73" x14ac:dyDescent="0.45">
      <c r="BU8875">
        <f>ROW()</f>
        <v>8875</v>
      </c>
    </row>
    <row r="8876" spans="73:73" x14ac:dyDescent="0.45">
      <c r="BU8876">
        <f>ROW()</f>
        <v>8876</v>
      </c>
    </row>
    <row r="8877" spans="73:73" x14ac:dyDescent="0.45">
      <c r="BU8877">
        <f>ROW()</f>
        <v>8877</v>
      </c>
    </row>
    <row r="8878" spans="73:73" x14ac:dyDescent="0.45">
      <c r="BU8878">
        <f>ROW()</f>
        <v>8878</v>
      </c>
    </row>
    <row r="8879" spans="73:73" x14ac:dyDescent="0.45">
      <c r="BU8879">
        <f>ROW()</f>
        <v>8879</v>
      </c>
    </row>
    <row r="8880" spans="73:73" x14ac:dyDescent="0.45">
      <c r="BU8880">
        <f>ROW()</f>
        <v>8880</v>
      </c>
    </row>
    <row r="8881" spans="73:73" x14ac:dyDescent="0.45">
      <c r="BU8881">
        <f>ROW()</f>
        <v>8881</v>
      </c>
    </row>
    <row r="8882" spans="73:73" x14ac:dyDescent="0.45">
      <c r="BU8882">
        <f>ROW()</f>
        <v>8882</v>
      </c>
    </row>
    <row r="8883" spans="73:73" x14ac:dyDescent="0.45">
      <c r="BU8883">
        <f>ROW()</f>
        <v>8883</v>
      </c>
    </row>
    <row r="8884" spans="73:73" x14ac:dyDescent="0.45">
      <c r="BU8884">
        <f>ROW()</f>
        <v>8884</v>
      </c>
    </row>
    <row r="8885" spans="73:73" x14ac:dyDescent="0.45">
      <c r="BU8885">
        <f>ROW()</f>
        <v>8885</v>
      </c>
    </row>
    <row r="8886" spans="73:73" x14ac:dyDescent="0.45">
      <c r="BU8886">
        <f>ROW()</f>
        <v>8886</v>
      </c>
    </row>
    <row r="8887" spans="73:73" x14ac:dyDescent="0.45">
      <c r="BU8887">
        <f>ROW()</f>
        <v>8887</v>
      </c>
    </row>
    <row r="8888" spans="73:73" x14ac:dyDescent="0.45">
      <c r="BU8888">
        <f>ROW()</f>
        <v>8888</v>
      </c>
    </row>
    <row r="8889" spans="73:73" x14ac:dyDescent="0.45">
      <c r="BU8889">
        <f>ROW()</f>
        <v>8889</v>
      </c>
    </row>
    <row r="8890" spans="73:73" x14ac:dyDescent="0.45">
      <c r="BU8890">
        <f>ROW()</f>
        <v>8890</v>
      </c>
    </row>
    <row r="8891" spans="73:73" x14ac:dyDescent="0.45">
      <c r="BU8891">
        <f>ROW()</f>
        <v>8891</v>
      </c>
    </row>
    <row r="8892" spans="73:73" x14ac:dyDescent="0.45">
      <c r="BU8892">
        <f>ROW()</f>
        <v>8892</v>
      </c>
    </row>
    <row r="8893" spans="73:73" x14ac:dyDescent="0.45">
      <c r="BU8893">
        <f>ROW()</f>
        <v>8893</v>
      </c>
    </row>
    <row r="8894" spans="73:73" x14ac:dyDescent="0.45">
      <c r="BU8894">
        <f>ROW()</f>
        <v>8894</v>
      </c>
    </row>
    <row r="8895" spans="73:73" x14ac:dyDescent="0.45">
      <c r="BU8895">
        <f>ROW()</f>
        <v>8895</v>
      </c>
    </row>
    <row r="8896" spans="73:73" x14ac:dyDescent="0.45">
      <c r="BU8896">
        <f>ROW()</f>
        <v>8896</v>
      </c>
    </row>
    <row r="8897" spans="73:73" x14ac:dyDescent="0.45">
      <c r="BU8897">
        <f>ROW()</f>
        <v>8897</v>
      </c>
    </row>
    <row r="8898" spans="73:73" x14ac:dyDescent="0.45">
      <c r="BU8898">
        <f>ROW()</f>
        <v>8898</v>
      </c>
    </row>
    <row r="8899" spans="73:73" x14ac:dyDescent="0.45">
      <c r="BU8899">
        <f>ROW()</f>
        <v>8899</v>
      </c>
    </row>
    <row r="8900" spans="73:73" x14ac:dyDescent="0.45">
      <c r="BU8900">
        <f>ROW()</f>
        <v>8900</v>
      </c>
    </row>
    <row r="8901" spans="73:73" x14ac:dyDescent="0.45">
      <c r="BU8901">
        <f>ROW()</f>
        <v>8901</v>
      </c>
    </row>
    <row r="8902" spans="73:73" x14ac:dyDescent="0.45">
      <c r="BU8902">
        <f>ROW()</f>
        <v>8902</v>
      </c>
    </row>
    <row r="8903" spans="73:73" x14ac:dyDescent="0.45">
      <c r="BU8903">
        <f>ROW()</f>
        <v>8903</v>
      </c>
    </row>
    <row r="8904" spans="73:73" x14ac:dyDescent="0.45">
      <c r="BU8904">
        <f>ROW()</f>
        <v>8904</v>
      </c>
    </row>
    <row r="8905" spans="73:73" x14ac:dyDescent="0.45">
      <c r="BU8905">
        <f>ROW()</f>
        <v>8905</v>
      </c>
    </row>
    <row r="8906" spans="73:73" x14ac:dyDescent="0.45">
      <c r="BU8906">
        <f>ROW()</f>
        <v>8906</v>
      </c>
    </row>
    <row r="8907" spans="73:73" x14ac:dyDescent="0.45">
      <c r="BU8907">
        <f>ROW()</f>
        <v>8907</v>
      </c>
    </row>
    <row r="8908" spans="73:73" x14ac:dyDescent="0.45">
      <c r="BU8908">
        <f>ROW()</f>
        <v>8908</v>
      </c>
    </row>
    <row r="8909" spans="73:73" x14ac:dyDescent="0.45">
      <c r="BU8909">
        <f>ROW()</f>
        <v>8909</v>
      </c>
    </row>
    <row r="8910" spans="73:73" x14ac:dyDescent="0.45">
      <c r="BU8910">
        <f>ROW()</f>
        <v>8910</v>
      </c>
    </row>
    <row r="8911" spans="73:73" x14ac:dyDescent="0.45">
      <c r="BU8911">
        <f>ROW()</f>
        <v>8911</v>
      </c>
    </row>
    <row r="8912" spans="73:73" x14ac:dyDescent="0.45">
      <c r="BU8912">
        <f>ROW()</f>
        <v>8912</v>
      </c>
    </row>
    <row r="8913" spans="73:73" x14ac:dyDescent="0.45">
      <c r="BU8913">
        <f>ROW()</f>
        <v>8913</v>
      </c>
    </row>
    <row r="8914" spans="73:73" x14ac:dyDescent="0.45">
      <c r="BU8914">
        <f>ROW()</f>
        <v>8914</v>
      </c>
    </row>
    <row r="8915" spans="73:73" x14ac:dyDescent="0.45">
      <c r="BU8915">
        <f>ROW()</f>
        <v>8915</v>
      </c>
    </row>
    <row r="8916" spans="73:73" x14ac:dyDescent="0.45">
      <c r="BU8916">
        <f>ROW()</f>
        <v>8916</v>
      </c>
    </row>
    <row r="8917" spans="73:73" x14ac:dyDescent="0.45">
      <c r="BU8917">
        <f>ROW()</f>
        <v>8917</v>
      </c>
    </row>
    <row r="8918" spans="73:73" x14ac:dyDescent="0.45">
      <c r="BU8918">
        <f>ROW()</f>
        <v>8918</v>
      </c>
    </row>
    <row r="8919" spans="73:73" x14ac:dyDescent="0.45">
      <c r="BU8919">
        <f>ROW()</f>
        <v>8919</v>
      </c>
    </row>
    <row r="8920" spans="73:73" x14ac:dyDescent="0.45">
      <c r="BU8920">
        <f>ROW()</f>
        <v>8920</v>
      </c>
    </row>
    <row r="8921" spans="73:73" x14ac:dyDescent="0.45">
      <c r="BU8921">
        <f>ROW()</f>
        <v>8921</v>
      </c>
    </row>
    <row r="8922" spans="73:73" x14ac:dyDescent="0.45">
      <c r="BU8922">
        <f>ROW()</f>
        <v>8922</v>
      </c>
    </row>
    <row r="8923" spans="73:73" x14ac:dyDescent="0.45">
      <c r="BU8923">
        <f>ROW()</f>
        <v>8923</v>
      </c>
    </row>
    <row r="8924" spans="73:73" x14ac:dyDescent="0.45">
      <c r="BU8924">
        <f>ROW()</f>
        <v>8924</v>
      </c>
    </row>
    <row r="8925" spans="73:73" x14ac:dyDescent="0.45">
      <c r="BU8925">
        <f>ROW()</f>
        <v>8925</v>
      </c>
    </row>
    <row r="8926" spans="73:73" x14ac:dyDescent="0.45">
      <c r="BU8926">
        <f>ROW()</f>
        <v>8926</v>
      </c>
    </row>
    <row r="8927" spans="73:73" x14ac:dyDescent="0.45">
      <c r="BU8927">
        <f>ROW()</f>
        <v>8927</v>
      </c>
    </row>
    <row r="8928" spans="73:73" x14ac:dyDescent="0.45">
      <c r="BU8928">
        <f>ROW()</f>
        <v>8928</v>
      </c>
    </row>
    <row r="8929" spans="73:73" x14ac:dyDescent="0.45">
      <c r="BU8929">
        <f>ROW()</f>
        <v>8929</v>
      </c>
    </row>
    <row r="8930" spans="73:73" x14ac:dyDescent="0.45">
      <c r="BU8930">
        <f>ROW()</f>
        <v>8930</v>
      </c>
    </row>
    <row r="8931" spans="73:73" x14ac:dyDescent="0.45">
      <c r="BU8931">
        <f>ROW()</f>
        <v>8931</v>
      </c>
    </row>
    <row r="8932" spans="73:73" x14ac:dyDescent="0.45">
      <c r="BU8932">
        <f>ROW()</f>
        <v>8932</v>
      </c>
    </row>
    <row r="8933" spans="73:73" x14ac:dyDescent="0.45">
      <c r="BU8933">
        <f>ROW()</f>
        <v>8933</v>
      </c>
    </row>
    <row r="8934" spans="73:73" x14ac:dyDescent="0.45">
      <c r="BU8934">
        <f>ROW()</f>
        <v>8934</v>
      </c>
    </row>
    <row r="8935" spans="73:73" x14ac:dyDescent="0.45">
      <c r="BU8935">
        <f>ROW()</f>
        <v>8935</v>
      </c>
    </row>
    <row r="8936" spans="73:73" x14ac:dyDescent="0.45">
      <c r="BU8936">
        <f>ROW()</f>
        <v>8936</v>
      </c>
    </row>
    <row r="8937" spans="73:73" x14ac:dyDescent="0.45">
      <c r="BU8937">
        <f>ROW()</f>
        <v>8937</v>
      </c>
    </row>
    <row r="8938" spans="73:73" x14ac:dyDescent="0.45">
      <c r="BU8938">
        <f>ROW()</f>
        <v>8938</v>
      </c>
    </row>
    <row r="8939" spans="73:73" x14ac:dyDescent="0.45">
      <c r="BU8939">
        <f>ROW()</f>
        <v>8939</v>
      </c>
    </row>
    <row r="8940" spans="73:73" x14ac:dyDescent="0.45">
      <c r="BU8940">
        <f>ROW()</f>
        <v>8940</v>
      </c>
    </row>
    <row r="8941" spans="73:73" x14ac:dyDescent="0.45">
      <c r="BU8941">
        <f>ROW()</f>
        <v>8941</v>
      </c>
    </row>
    <row r="8942" spans="73:73" x14ac:dyDescent="0.45">
      <c r="BU8942">
        <f>ROW()</f>
        <v>8942</v>
      </c>
    </row>
    <row r="8943" spans="73:73" x14ac:dyDescent="0.45">
      <c r="BU8943">
        <f>ROW()</f>
        <v>8943</v>
      </c>
    </row>
    <row r="8944" spans="73:73" x14ac:dyDescent="0.45">
      <c r="BU8944">
        <f>ROW()</f>
        <v>8944</v>
      </c>
    </row>
    <row r="8945" spans="73:73" x14ac:dyDescent="0.45">
      <c r="BU8945">
        <f>ROW()</f>
        <v>8945</v>
      </c>
    </row>
    <row r="8946" spans="73:73" x14ac:dyDescent="0.45">
      <c r="BU8946">
        <f>ROW()</f>
        <v>8946</v>
      </c>
    </row>
    <row r="8947" spans="73:73" x14ac:dyDescent="0.45">
      <c r="BU8947">
        <f>ROW()</f>
        <v>8947</v>
      </c>
    </row>
    <row r="8948" spans="73:73" x14ac:dyDescent="0.45">
      <c r="BU8948">
        <f>ROW()</f>
        <v>8948</v>
      </c>
    </row>
    <row r="8949" spans="73:73" x14ac:dyDescent="0.45">
      <c r="BU8949">
        <f>ROW()</f>
        <v>8949</v>
      </c>
    </row>
    <row r="8950" spans="73:73" x14ac:dyDescent="0.45">
      <c r="BU8950">
        <f>ROW()</f>
        <v>8950</v>
      </c>
    </row>
    <row r="8951" spans="73:73" x14ac:dyDescent="0.45">
      <c r="BU8951">
        <f>ROW()</f>
        <v>8951</v>
      </c>
    </row>
    <row r="8952" spans="73:73" x14ac:dyDescent="0.45">
      <c r="BU8952">
        <f>ROW()</f>
        <v>8952</v>
      </c>
    </row>
    <row r="8953" spans="73:73" x14ac:dyDescent="0.45">
      <c r="BU8953">
        <f>ROW()</f>
        <v>8953</v>
      </c>
    </row>
    <row r="8954" spans="73:73" x14ac:dyDescent="0.45">
      <c r="BU8954">
        <f>ROW()</f>
        <v>8954</v>
      </c>
    </row>
    <row r="8955" spans="73:73" x14ac:dyDescent="0.45">
      <c r="BU8955">
        <f>ROW()</f>
        <v>8955</v>
      </c>
    </row>
    <row r="8956" spans="73:73" x14ac:dyDescent="0.45">
      <c r="BU8956">
        <f>ROW()</f>
        <v>8956</v>
      </c>
    </row>
    <row r="8957" spans="73:73" x14ac:dyDescent="0.45">
      <c r="BU8957">
        <f>ROW()</f>
        <v>8957</v>
      </c>
    </row>
    <row r="8958" spans="73:73" x14ac:dyDescent="0.45">
      <c r="BU8958">
        <f>ROW()</f>
        <v>8958</v>
      </c>
    </row>
    <row r="8959" spans="73:73" x14ac:dyDescent="0.45">
      <c r="BU8959">
        <f>ROW()</f>
        <v>8959</v>
      </c>
    </row>
    <row r="8960" spans="73:73" x14ac:dyDescent="0.45">
      <c r="BU8960">
        <f>ROW()</f>
        <v>8960</v>
      </c>
    </row>
    <row r="8961" spans="73:73" x14ac:dyDescent="0.45">
      <c r="BU8961">
        <f>ROW()</f>
        <v>8961</v>
      </c>
    </row>
    <row r="8962" spans="73:73" x14ac:dyDescent="0.45">
      <c r="BU8962">
        <f>ROW()</f>
        <v>8962</v>
      </c>
    </row>
    <row r="8963" spans="73:73" x14ac:dyDescent="0.45">
      <c r="BU8963">
        <f>ROW()</f>
        <v>8963</v>
      </c>
    </row>
    <row r="8964" spans="73:73" x14ac:dyDescent="0.45">
      <c r="BU8964">
        <f>ROW()</f>
        <v>8964</v>
      </c>
    </row>
    <row r="8965" spans="73:73" x14ac:dyDescent="0.45">
      <c r="BU8965">
        <f>ROW()</f>
        <v>8965</v>
      </c>
    </row>
    <row r="8966" spans="73:73" x14ac:dyDescent="0.45">
      <c r="BU8966">
        <f>ROW()</f>
        <v>8966</v>
      </c>
    </row>
    <row r="8967" spans="73:73" x14ac:dyDescent="0.45">
      <c r="BU8967">
        <f>ROW()</f>
        <v>8967</v>
      </c>
    </row>
    <row r="8968" spans="73:73" x14ac:dyDescent="0.45">
      <c r="BU8968">
        <f>ROW()</f>
        <v>8968</v>
      </c>
    </row>
    <row r="8969" spans="73:73" x14ac:dyDescent="0.45">
      <c r="BU8969">
        <f>ROW()</f>
        <v>8969</v>
      </c>
    </row>
    <row r="8970" spans="73:73" x14ac:dyDescent="0.45">
      <c r="BU8970">
        <f>ROW()</f>
        <v>8970</v>
      </c>
    </row>
    <row r="8971" spans="73:73" x14ac:dyDescent="0.45">
      <c r="BU8971">
        <f>ROW()</f>
        <v>8971</v>
      </c>
    </row>
    <row r="8972" spans="73:73" x14ac:dyDescent="0.45">
      <c r="BU8972">
        <f>ROW()</f>
        <v>8972</v>
      </c>
    </row>
    <row r="8973" spans="73:73" x14ac:dyDescent="0.45">
      <c r="BU8973">
        <f>ROW()</f>
        <v>8973</v>
      </c>
    </row>
    <row r="8974" spans="73:73" x14ac:dyDescent="0.45">
      <c r="BU8974">
        <f>ROW()</f>
        <v>8974</v>
      </c>
    </row>
    <row r="8975" spans="73:73" x14ac:dyDescent="0.45">
      <c r="BU8975">
        <f>ROW()</f>
        <v>8975</v>
      </c>
    </row>
    <row r="8976" spans="73:73" x14ac:dyDescent="0.45">
      <c r="BU8976">
        <f>ROW()</f>
        <v>8976</v>
      </c>
    </row>
    <row r="8977" spans="73:73" x14ac:dyDescent="0.45">
      <c r="BU8977">
        <f>ROW()</f>
        <v>8977</v>
      </c>
    </row>
    <row r="8978" spans="73:73" x14ac:dyDescent="0.45">
      <c r="BU8978">
        <f>ROW()</f>
        <v>8978</v>
      </c>
    </row>
    <row r="8979" spans="73:73" x14ac:dyDescent="0.45">
      <c r="BU8979">
        <f>ROW()</f>
        <v>8979</v>
      </c>
    </row>
    <row r="8980" spans="73:73" x14ac:dyDescent="0.45">
      <c r="BU8980">
        <f>ROW()</f>
        <v>8980</v>
      </c>
    </row>
    <row r="8981" spans="73:73" x14ac:dyDescent="0.45">
      <c r="BU8981">
        <f>ROW()</f>
        <v>8981</v>
      </c>
    </row>
    <row r="8982" spans="73:73" x14ac:dyDescent="0.45">
      <c r="BU8982">
        <f>ROW()</f>
        <v>8982</v>
      </c>
    </row>
    <row r="8983" spans="73:73" x14ac:dyDescent="0.45">
      <c r="BU8983">
        <f>ROW()</f>
        <v>8983</v>
      </c>
    </row>
    <row r="8984" spans="73:73" x14ac:dyDescent="0.45">
      <c r="BU8984">
        <f>ROW()</f>
        <v>8984</v>
      </c>
    </row>
    <row r="8985" spans="73:73" x14ac:dyDescent="0.45">
      <c r="BU8985">
        <f>ROW()</f>
        <v>8985</v>
      </c>
    </row>
    <row r="8986" spans="73:73" x14ac:dyDescent="0.45">
      <c r="BU8986">
        <f>ROW()</f>
        <v>8986</v>
      </c>
    </row>
    <row r="8987" spans="73:73" x14ac:dyDescent="0.45">
      <c r="BU8987">
        <f>ROW()</f>
        <v>8987</v>
      </c>
    </row>
    <row r="8988" spans="73:73" x14ac:dyDescent="0.45">
      <c r="BU8988">
        <f>ROW()</f>
        <v>8988</v>
      </c>
    </row>
    <row r="8989" spans="73:73" x14ac:dyDescent="0.45">
      <c r="BU8989">
        <f>ROW()</f>
        <v>8989</v>
      </c>
    </row>
    <row r="8990" spans="73:73" x14ac:dyDescent="0.45">
      <c r="BU8990">
        <f>ROW()</f>
        <v>8990</v>
      </c>
    </row>
    <row r="8991" spans="73:73" x14ac:dyDescent="0.45">
      <c r="BU8991">
        <f>ROW()</f>
        <v>8991</v>
      </c>
    </row>
    <row r="8992" spans="73:73" x14ac:dyDescent="0.45">
      <c r="BU8992">
        <f>ROW()</f>
        <v>8992</v>
      </c>
    </row>
    <row r="8993" spans="73:73" x14ac:dyDescent="0.45">
      <c r="BU8993">
        <f>ROW()</f>
        <v>8993</v>
      </c>
    </row>
    <row r="8994" spans="73:73" x14ac:dyDescent="0.45">
      <c r="BU8994">
        <f>ROW()</f>
        <v>8994</v>
      </c>
    </row>
    <row r="8995" spans="73:73" x14ac:dyDescent="0.45">
      <c r="BU8995">
        <f>ROW()</f>
        <v>8995</v>
      </c>
    </row>
    <row r="8996" spans="73:73" x14ac:dyDescent="0.45">
      <c r="BU8996">
        <f>ROW()</f>
        <v>8996</v>
      </c>
    </row>
    <row r="8997" spans="73:73" x14ac:dyDescent="0.45">
      <c r="BU8997">
        <f>ROW()</f>
        <v>8997</v>
      </c>
    </row>
    <row r="8998" spans="73:73" x14ac:dyDescent="0.45">
      <c r="BU8998">
        <f>ROW()</f>
        <v>8998</v>
      </c>
    </row>
    <row r="8999" spans="73:73" x14ac:dyDescent="0.45">
      <c r="BU8999">
        <f>ROW()</f>
        <v>8999</v>
      </c>
    </row>
    <row r="9000" spans="73:73" x14ac:dyDescent="0.45">
      <c r="BU9000">
        <f>ROW()</f>
        <v>9000</v>
      </c>
    </row>
    <row r="9001" spans="73:73" x14ac:dyDescent="0.45">
      <c r="BU9001">
        <f>ROW()</f>
        <v>9001</v>
      </c>
    </row>
    <row r="9002" spans="73:73" x14ac:dyDescent="0.45">
      <c r="BU9002">
        <f>ROW()</f>
        <v>9002</v>
      </c>
    </row>
    <row r="9003" spans="73:73" x14ac:dyDescent="0.45">
      <c r="BU9003">
        <f>ROW()</f>
        <v>9003</v>
      </c>
    </row>
    <row r="9004" spans="73:73" x14ac:dyDescent="0.45">
      <c r="BU9004">
        <f>ROW()</f>
        <v>9004</v>
      </c>
    </row>
    <row r="9005" spans="73:73" x14ac:dyDescent="0.45">
      <c r="BU9005">
        <f>ROW()</f>
        <v>9005</v>
      </c>
    </row>
    <row r="9006" spans="73:73" x14ac:dyDescent="0.45">
      <c r="BU9006">
        <f>ROW()</f>
        <v>9006</v>
      </c>
    </row>
    <row r="9007" spans="73:73" x14ac:dyDescent="0.45">
      <c r="BU9007">
        <f>ROW()</f>
        <v>9007</v>
      </c>
    </row>
    <row r="9008" spans="73:73" x14ac:dyDescent="0.45">
      <c r="BU9008">
        <f>ROW()</f>
        <v>9008</v>
      </c>
    </row>
    <row r="9009" spans="73:73" x14ac:dyDescent="0.45">
      <c r="BU9009">
        <f>ROW()</f>
        <v>9009</v>
      </c>
    </row>
    <row r="9010" spans="73:73" x14ac:dyDescent="0.45">
      <c r="BU9010">
        <f>ROW()</f>
        <v>9010</v>
      </c>
    </row>
    <row r="9011" spans="73:73" x14ac:dyDescent="0.45">
      <c r="BU9011">
        <f>ROW()</f>
        <v>9011</v>
      </c>
    </row>
    <row r="9012" spans="73:73" x14ac:dyDescent="0.45">
      <c r="BU9012">
        <f>ROW()</f>
        <v>9012</v>
      </c>
    </row>
    <row r="9013" spans="73:73" x14ac:dyDescent="0.45">
      <c r="BU9013">
        <f>ROW()</f>
        <v>9013</v>
      </c>
    </row>
    <row r="9014" spans="73:73" x14ac:dyDescent="0.45">
      <c r="BU9014">
        <f>ROW()</f>
        <v>9014</v>
      </c>
    </row>
    <row r="9015" spans="73:73" x14ac:dyDescent="0.45">
      <c r="BU9015">
        <f>ROW()</f>
        <v>9015</v>
      </c>
    </row>
    <row r="9016" spans="73:73" x14ac:dyDescent="0.45">
      <c r="BU9016">
        <f>ROW()</f>
        <v>9016</v>
      </c>
    </row>
    <row r="9017" spans="73:73" x14ac:dyDescent="0.45">
      <c r="BU9017">
        <f>ROW()</f>
        <v>9017</v>
      </c>
    </row>
    <row r="9018" spans="73:73" x14ac:dyDescent="0.45">
      <c r="BU9018">
        <f>ROW()</f>
        <v>9018</v>
      </c>
    </row>
    <row r="9019" spans="73:73" x14ac:dyDescent="0.45">
      <c r="BU9019">
        <f>ROW()</f>
        <v>9019</v>
      </c>
    </row>
    <row r="9020" spans="73:73" x14ac:dyDescent="0.45">
      <c r="BU9020">
        <f>ROW()</f>
        <v>9020</v>
      </c>
    </row>
    <row r="9021" spans="73:73" x14ac:dyDescent="0.45">
      <c r="BU9021">
        <f>ROW()</f>
        <v>9021</v>
      </c>
    </row>
    <row r="9022" spans="73:73" x14ac:dyDescent="0.45">
      <c r="BU9022">
        <f>ROW()</f>
        <v>9022</v>
      </c>
    </row>
    <row r="9023" spans="73:73" x14ac:dyDescent="0.45">
      <c r="BU9023">
        <f>ROW()</f>
        <v>9023</v>
      </c>
    </row>
    <row r="9024" spans="73:73" x14ac:dyDescent="0.45">
      <c r="BU9024">
        <f>ROW()</f>
        <v>9024</v>
      </c>
    </row>
    <row r="9025" spans="73:73" x14ac:dyDescent="0.45">
      <c r="BU9025">
        <f>ROW()</f>
        <v>9025</v>
      </c>
    </row>
    <row r="9026" spans="73:73" x14ac:dyDescent="0.45">
      <c r="BU9026">
        <f>ROW()</f>
        <v>9026</v>
      </c>
    </row>
    <row r="9027" spans="73:73" x14ac:dyDescent="0.45">
      <c r="BU9027">
        <f>ROW()</f>
        <v>9027</v>
      </c>
    </row>
    <row r="9028" spans="73:73" x14ac:dyDescent="0.45">
      <c r="BU9028">
        <f>ROW()</f>
        <v>9028</v>
      </c>
    </row>
    <row r="9029" spans="73:73" x14ac:dyDescent="0.45">
      <c r="BU9029">
        <f>ROW()</f>
        <v>9029</v>
      </c>
    </row>
    <row r="9030" spans="73:73" x14ac:dyDescent="0.45">
      <c r="BU9030">
        <f>ROW()</f>
        <v>9030</v>
      </c>
    </row>
    <row r="9031" spans="73:73" x14ac:dyDescent="0.45">
      <c r="BU9031">
        <f>ROW()</f>
        <v>9031</v>
      </c>
    </row>
    <row r="9032" spans="73:73" x14ac:dyDescent="0.45">
      <c r="BU9032">
        <f>ROW()</f>
        <v>9032</v>
      </c>
    </row>
    <row r="9033" spans="73:73" x14ac:dyDescent="0.45">
      <c r="BU9033">
        <f>ROW()</f>
        <v>9033</v>
      </c>
    </row>
    <row r="9034" spans="73:73" x14ac:dyDescent="0.45">
      <c r="BU9034">
        <f>ROW()</f>
        <v>9034</v>
      </c>
    </row>
    <row r="9035" spans="73:73" x14ac:dyDescent="0.45">
      <c r="BU9035">
        <f>ROW()</f>
        <v>9035</v>
      </c>
    </row>
    <row r="9036" spans="73:73" x14ac:dyDescent="0.45">
      <c r="BU9036">
        <f>ROW()</f>
        <v>9036</v>
      </c>
    </row>
    <row r="9037" spans="73:73" x14ac:dyDescent="0.45">
      <c r="BU9037">
        <f>ROW()</f>
        <v>9037</v>
      </c>
    </row>
    <row r="9038" spans="73:73" x14ac:dyDescent="0.45">
      <c r="BU9038">
        <f>ROW()</f>
        <v>9038</v>
      </c>
    </row>
    <row r="9039" spans="73:73" x14ac:dyDescent="0.45">
      <c r="BU9039">
        <f>ROW()</f>
        <v>9039</v>
      </c>
    </row>
    <row r="9040" spans="73:73" x14ac:dyDescent="0.45">
      <c r="BU9040">
        <f>ROW()</f>
        <v>9040</v>
      </c>
    </row>
    <row r="9041" spans="73:73" x14ac:dyDescent="0.45">
      <c r="BU9041">
        <f>ROW()</f>
        <v>9041</v>
      </c>
    </row>
    <row r="9042" spans="73:73" x14ac:dyDescent="0.45">
      <c r="BU9042">
        <f>ROW()</f>
        <v>9042</v>
      </c>
    </row>
    <row r="9043" spans="73:73" x14ac:dyDescent="0.45">
      <c r="BU9043">
        <f>ROW()</f>
        <v>9043</v>
      </c>
    </row>
    <row r="9044" spans="73:73" x14ac:dyDescent="0.45">
      <c r="BU9044">
        <f>ROW()</f>
        <v>9044</v>
      </c>
    </row>
    <row r="9045" spans="73:73" x14ac:dyDescent="0.45">
      <c r="BU9045">
        <f>ROW()</f>
        <v>9045</v>
      </c>
    </row>
    <row r="9046" spans="73:73" x14ac:dyDescent="0.45">
      <c r="BU9046">
        <f>ROW()</f>
        <v>9046</v>
      </c>
    </row>
    <row r="9047" spans="73:73" x14ac:dyDescent="0.45">
      <c r="BU9047">
        <f>ROW()</f>
        <v>9047</v>
      </c>
    </row>
    <row r="9048" spans="73:73" x14ac:dyDescent="0.45">
      <c r="BU9048">
        <f>ROW()</f>
        <v>9048</v>
      </c>
    </row>
    <row r="9049" spans="73:73" x14ac:dyDescent="0.45">
      <c r="BU9049">
        <f>ROW()</f>
        <v>9049</v>
      </c>
    </row>
    <row r="9050" spans="73:73" x14ac:dyDescent="0.45">
      <c r="BU9050">
        <f>ROW()</f>
        <v>9050</v>
      </c>
    </row>
    <row r="9051" spans="73:73" x14ac:dyDescent="0.45">
      <c r="BU9051">
        <f>ROW()</f>
        <v>9051</v>
      </c>
    </row>
    <row r="9052" spans="73:73" x14ac:dyDescent="0.45">
      <c r="BU9052">
        <f>ROW()</f>
        <v>9052</v>
      </c>
    </row>
    <row r="9053" spans="73:73" x14ac:dyDescent="0.45">
      <c r="BU9053">
        <f>ROW()</f>
        <v>9053</v>
      </c>
    </row>
    <row r="9054" spans="73:73" x14ac:dyDescent="0.45">
      <c r="BU9054">
        <f>ROW()</f>
        <v>9054</v>
      </c>
    </row>
    <row r="9055" spans="73:73" x14ac:dyDescent="0.45">
      <c r="BU9055">
        <f>ROW()</f>
        <v>9055</v>
      </c>
    </row>
    <row r="9056" spans="73:73" x14ac:dyDescent="0.45">
      <c r="BU9056">
        <f>ROW()</f>
        <v>9056</v>
      </c>
    </row>
    <row r="9057" spans="73:73" x14ac:dyDescent="0.45">
      <c r="BU9057">
        <f>ROW()</f>
        <v>9057</v>
      </c>
    </row>
    <row r="9058" spans="73:73" x14ac:dyDescent="0.45">
      <c r="BU9058">
        <f>ROW()</f>
        <v>9058</v>
      </c>
    </row>
    <row r="9059" spans="73:73" x14ac:dyDescent="0.45">
      <c r="BU9059">
        <f>ROW()</f>
        <v>9059</v>
      </c>
    </row>
    <row r="9060" spans="73:73" x14ac:dyDescent="0.45">
      <c r="BU9060">
        <f>ROW()</f>
        <v>9060</v>
      </c>
    </row>
    <row r="9061" spans="73:73" x14ac:dyDescent="0.45">
      <c r="BU9061">
        <f>ROW()</f>
        <v>9061</v>
      </c>
    </row>
    <row r="9062" spans="73:73" x14ac:dyDescent="0.45">
      <c r="BU9062">
        <f>ROW()</f>
        <v>9062</v>
      </c>
    </row>
    <row r="9063" spans="73:73" x14ac:dyDescent="0.45">
      <c r="BU9063">
        <f>ROW()</f>
        <v>9063</v>
      </c>
    </row>
    <row r="9064" spans="73:73" x14ac:dyDescent="0.45">
      <c r="BU9064">
        <f>ROW()</f>
        <v>9064</v>
      </c>
    </row>
    <row r="9065" spans="73:73" x14ac:dyDescent="0.45">
      <c r="BU9065">
        <f>ROW()</f>
        <v>9065</v>
      </c>
    </row>
    <row r="9066" spans="73:73" x14ac:dyDescent="0.45">
      <c r="BU9066">
        <f>ROW()</f>
        <v>9066</v>
      </c>
    </row>
    <row r="9067" spans="73:73" x14ac:dyDescent="0.45">
      <c r="BU9067">
        <f>ROW()</f>
        <v>9067</v>
      </c>
    </row>
    <row r="9068" spans="73:73" x14ac:dyDescent="0.45">
      <c r="BU9068">
        <f>ROW()</f>
        <v>9068</v>
      </c>
    </row>
    <row r="9069" spans="73:73" x14ac:dyDescent="0.45">
      <c r="BU9069">
        <f>ROW()</f>
        <v>9069</v>
      </c>
    </row>
    <row r="9070" spans="73:73" x14ac:dyDescent="0.45">
      <c r="BU9070">
        <f>ROW()</f>
        <v>9070</v>
      </c>
    </row>
    <row r="9071" spans="73:73" x14ac:dyDescent="0.45">
      <c r="BU9071">
        <f>ROW()</f>
        <v>9071</v>
      </c>
    </row>
    <row r="9072" spans="73:73" x14ac:dyDescent="0.45">
      <c r="BU9072">
        <f>ROW()</f>
        <v>9072</v>
      </c>
    </row>
    <row r="9073" spans="73:73" x14ac:dyDescent="0.45">
      <c r="BU9073">
        <f>ROW()</f>
        <v>9073</v>
      </c>
    </row>
    <row r="9074" spans="73:73" x14ac:dyDescent="0.45">
      <c r="BU9074">
        <f>ROW()</f>
        <v>9074</v>
      </c>
    </row>
    <row r="9075" spans="73:73" x14ac:dyDescent="0.45">
      <c r="BU9075">
        <f>ROW()</f>
        <v>9075</v>
      </c>
    </row>
    <row r="9076" spans="73:73" x14ac:dyDescent="0.45">
      <c r="BU9076">
        <f>ROW()</f>
        <v>9076</v>
      </c>
    </row>
    <row r="9077" spans="73:73" x14ac:dyDescent="0.45">
      <c r="BU9077">
        <f>ROW()</f>
        <v>9077</v>
      </c>
    </row>
    <row r="9078" spans="73:73" x14ac:dyDescent="0.45">
      <c r="BU9078">
        <f>ROW()</f>
        <v>9078</v>
      </c>
    </row>
    <row r="9079" spans="73:73" x14ac:dyDescent="0.45">
      <c r="BU9079">
        <f>ROW()</f>
        <v>9079</v>
      </c>
    </row>
    <row r="9080" spans="73:73" x14ac:dyDescent="0.45">
      <c r="BU9080">
        <f>ROW()</f>
        <v>9080</v>
      </c>
    </row>
    <row r="9081" spans="73:73" x14ac:dyDescent="0.45">
      <c r="BU9081">
        <f>ROW()</f>
        <v>9081</v>
      </c>
    </row>
    <row r="9082" spans="73:73" x14ac:dyDescent="0.45">
      <c r="BU9082">
        <f>ROW()</f>
        <v>9082</v>
      </c>
    </row>
    <row r="9083" spans="73:73" x14ac:dyDescent="0.45">
      <c r="BU9083">
        <f>ROW()</f>
        <v>9083</v>
      </c>
    </row>
    <row r="9084" spans="73:73" x14ac:dyDescent="0.45">
      <c r="BU9084">
        <f>ROW()</f>
        <v>9084</v>
      </c>
    </row>
    <row r="9085" spans="73:73" x14ac:dyDescent="0.45">
      <c r="BU9085">
        <f>ROW()</f>
        <v>9085</v>
      </c>
    </row>
    <row r="9086" spans="73:73" x14ac:dyDescent="0.45">
      <c r="BU9086">
        <f>ROW()</f>
        <v>9086</v>
      </c>
    </row>
    <row r="9087" spans="73:73" x14ac:dyDescent="0.45">
      <c r="BU9087">
        <f>ROW()</f>
        <v>9087</v>
      </c>
    </row>
    <row r="9088" spans="73:73" x14ac:dyDescent="0.45">
      <c r="BU9088">
        <f>ROW()</f>
        <v>9088</v>
      </c>
    </row>
    <row r="9089" spans="73:73" x14ac:dyDescent="0.45">
      <c r="BU9089">
        <f>ROW()</f>
        <v>9089</v>
      </c>
    </row>
    <row r="9090" spans="73:73" x14ac:dyDescent="0.45">
      <c r="BU9090">
        <f>ROW()</f>
        <v>9090</v>
      </c>
    </row>
    <row r="9091" spans="73:73" x14ac:dyDescent="0.45">
      <c r="BU9091">
        <f>ROW()</f>
        <v>9091</v>
      </c>
    </row>
    <row r="9092" spans="73:73" x14ac:dyDescent="0.45">
      <c r="BU9092">
        <f>ROW()</f>
        <v>9092</v>
      </c>
    </row>
    <row r="9093" spans="73:73" x14ac:dyDescent="0.45">
      <c r="BU9093">
        <f>ROW()</f>
        <v>9093</v>
      </c>
    </row>
    <row r="9094" spans="73:73" x14ac:dyDescent="0.45">
      <c r="BU9094">
        <f>ROW()</f>
        <v>9094</v>
      </c>
    </row>
    <row r="9095" spans="73:73" x14ac:dyDescent="0.45">
      <c r="BU9095">
        <f>ROW()</f>
        <v>9095</v>
      </c>
    </row>
    <row r="9096" spans="73:73" x14ac:dyDescent="0.45">
      <c r="BU9096">
        <f>ROW()</f>
        <v>9096</v>
      </c>
    </row>
    <row r="9097" spans="73:73" x14ac:dyDescent="0.45">
      <c r="BU9097">
        <f>ROW()</f>
        <v>9097</v>
      </c>
    </row>
    <row r="9098" spans="73:73" x14ac:dyDescent="0.45">
      <c r="BU9098">
        <f>ROW()</f>
        <v>9098</v>
      </c>
    </row>
    <row r="9099" spans="73:73" x14ac:dyDescent="0.45">
      <c r="BU9099">
        <f>ROW()</f>
        <v>9099</v>
      </c>
    </row>
    <row r="9100" spans="73:73" x14ac:dyDescent="0.45">
      <c r="BU9100">
        <f>ROW()</f>
        <v>9100</v>
      </c>
    </row>
    <row r="9101" spans="73:73" x14ac:dyDescent="0.45">
      <c r="BU9101">
        <f>ROW()</f>
        <v>9101</v>
      </c>
    </row>
    <row r="9102" spans="73:73" x14ac:dyDescent="0.45">
      <c r="BU9102">
        <f>ROW()</f>
        <v>9102</v>
      </c>
    </row>
    <row r="9103" spans="73:73" x14ac:dyDescent="0.45">
      <c r="BU9103">
        <f>ROW()</f>
        <v>9103</v>
      </c>
    </row>
    <row r="9104" spans="73:73" x14ac:dyDescent="0.45">
      <c r="BU9104">
        <f>ROW()</f>
        <v>9104</v>
      </c>
    </row>
    <row r="9105" spans="73:73" x14ac:dyDescent="0.45">
      <c r="BU9105">
        <f>ROW()</f>
        <v>9105</v>
      </c>
    </row>
    <row r="9106" spans="73:73" x14ac:dyDescent="0.45">
      <c r="BU9106">
        <f>ROW()</f>
        <v>9106</v>
      </c>
    </row>
    <row r="9107" spans="73:73" x14ac:dyDescent="0.45">
      <c r="BU9107">
        <f>ROW()</f>
        <v>9107</v>
      </c>
    </row>
    <row r="9108" spans="73:73" x14ac:dyDescent="0.45">
      <c r="BU9108">
        <f>ROW()</f>
        <v>9108</v>
      </c>
    </row>
    <row r="9109" spans="73:73" x14ac:dyDescent="0.45">
      <c r="BU9109">
        <f>ROW()</f>
        <v>9109</v>
      </c>
    </row>
    <row r="9110" spans="73:73" x14ac:dyDescent="0.45">
      <c r="BU9110">
        <f>ROW()</f>
        <v>9110</v>
      </c>
    </row>
    <row r="9111" spans="73:73" x14ac:dyDescent="0.45">
      <c r="BU9111">
        <f>ROW()</f>
        <v>9111</v>
      </c>
    </row>
    <row r="9112" spans="73:73" x14ac:dyDescent="0.45">
      <c r="BU9112">
        <f>ROW()</f>
        <v>9112</v>
      </c>
    </row>
    <row r="9113" spans="73:73" x14ac:dyDescent="0.45">
      <c r="BU9113">
        <f>ROW()</f>
        <v>9113</v>
      </c>
    </row>
    <row r="9114" spans="73:73" x14ac:dyDescent="0.45">
      <c r="BU9114">
        <f>ROW()</f>
        <v>9114</v>
      </c>
    </row>
    <row r="9115" spans="73:73" x14ac:dyDescent="0.45">
      <c r="BU9115">
        <f>ROW()</f>
        <v>9115</v>
      </c>
    </row>
    <row r="9116" spans="73:73" x14ac:dyDescent="0.45">
      <c r="BU9116">
        <f>ROW()</f>
        <v>9116</v>
      </c>
    </row>
    <row r="9117" spans="73:73" x14ac:dyDescent="0.45">
      <c r="BU9117">
        <f>ROW()</f>
        <v>9117</v>
      </c>
    </row>
    <row r="9118" spans="73:73" x14ac:dyDescent="0.45">
      <c r="BU9118">
        <f>ROW()</f>
        <v>9118</v>
      </c>
    </row>
    <row r="9119" spans="73:73" x14ac:dyDescent="0.45">
      <c r="BU9119">
        <f>ROW()</f>
        <v>9119</v>
      </c>
    </row>
    <row r="9120" spans="73:73" x14ac:dyDescent="0.45">
      <c r="BU9120">
        <f>ROW()</f>
        <v>9120</v>
      </c>
    </row>
    <row r="9121" spans="73:73" x14ac:dyDescent="0.45">
      <c r="BU9121">
        <f>ROW()</f>
        <v>9121</v>
      </c>
    </row>
    <row r="9122" spans="73:73" x14ac:dyDescent="0.45">
      <c r="BU9122">
        <f>ROW()</f>
        <v>9122</v>
      </c>
    </row>
    <row r="9123" spans="73:73" x14ac:dyDescent="0.45">
      <c r="BU9123">
        <f>ROW()</f>
        <v>9123</v>
      </c>
    </row>
    <row r="9124" spans="73:73" x14ac:dyDescent="0.45">
      <c r="BU9124">
        <f>ROW()</f>
        <v>9124</v>
      </c>
    </row>
    <row r="9125" spans="73:73" x14ac:dyDescent="0.45">
      <c r="BU9125">
        <f>ROW()</f>
        <v>9125</v>
      </c>
    </row>
    <row r="9126" spans="73:73" x14ac:dyDescent="0.45">
      <c r="BU9126">
        <f>ROW()</f>
        <v>9126</v>
      </c>
    </row>
    <row r="9127" spans="73:73" x14ac:dyDescent="0.45">
      <c r="BU9127">
        <f>ROW()</f>
        <v>9127</v>
      </c>
    </row>
    <row r="9128" spans="73:73" x14ac:dyDescent="0.45">
      <c r="BU9128">
        <f>ROW()</f>
        <v>9128</v>
      </c>
    </row>
    <row r="9129" spans="73:73" x14ac:dyDescent="0.45">
      <c r="BU9129">
        <f>ROW()</f>
        <v>9129</v>
      </c>
    </row>
    <row r="9130" spans="73:73" x14ac:dyDescent="0.45">
      <c r="BU9130">
        <f>ROW()</f>
        <v>9130</v>
      </c>
    </row>
    <row r="9131" spans="73:73" x14ac:dyDescent="0.45">
      <c r="BU9131">
        <f>ROW()</f>
        <v>9131</v>
      </c>
    </row>
    <row r="9132" spans="73:73" x14ac:dyDescent="0.45">
      <c r="BU9132">
        <f>ROW()</f>
        <v>9132</v>
      </c>
    </row>
    <row r="9133" spans="73:73" x14ac:dyDescent="0.45">
      <c r="BU9133">
        <f>ROW()</f>
        <v>9133</v>
      </c>
    </row>
    <row r="9134" spans="73:73" x14ac:dyDescent="0.45">
      <c r="BU9134">
        <f>ROW()</f>
        <v>9134</v>
      </c>
    </row>
    <row r="9135" spans="73:73" x14ac:dyDescent="0.45">
      <c r="BU9135">
        <f>ROW()</f>
        <v>9135</v>
      </c>
    </row>
    <row r="9136" spans="73:73" x14ac:dyDescent="0.45">
      <c r="BU9136">
        <f>ROW()</f>
        <v>9136</v>
      </c>
    </row>
    <row r="9137" spans="73:73" x14ac:dyDescent="0.45">
      <c r="BU9137">
        <f>ROW()</f>
        <v>9137</v>
      </c>
    </row>
    <row r="9138" spans="73:73" x14ac:dyDescent="0.45">
      <c r="BU9138">
        <f>ROW()</f>
        <v>9138</v>
      </c>
    </row>
    <row r="9139" spans="73:73" x14ac:dyDescent="0.45">
      <c r="BU9139">
        <f>ROW()</f>
        <v>9139</v>
      </c>
    </row>
    <row r="9140" spans="73:73" x14ac:dyDescent="0.45">
      <c r="BU9140">
        <f>ROW()</f>
        <v>9140</v>
      </c>
    </row>
    <row r="9141" spans="73:73" x14ac:dyDescent="0.45">
      <c r="BU9141">
        <f>ROW()</f>
        <v>9141</v>
      </c>
    </row>
    <row r="9142" spans="73:73" x14ac:dyDescent="0.45">
      <c r="BU9142">
        <f>ROW()</f>
        <v>9142</v>
      </c>
    </row>
    <row r="9143" spans="73:73" x14ac:dyDescent="0.45">
      <c r="BU9143">
        <f>ROW()</f>
        <v>9143</v>
      </c>
    </row>
    <row r="9144" spans="73:73" x14ac:dyDescent="0.45">
      <c r="BU9144">
        <f>ROW()</f>
        <v>9144</v>
      </c>
    </row>
    <row r="9145" spans="73:73" x14ac:dyDescent="0.45">
      <c r="BU9145">
        <f>ROW()</f>
        <v>9145</v>
      </c>
    </row>
    <row r="9146" spans="73:73" x14ac:dyDescent="0.45">
      <c r="BU9146">
        <f>ROW()</f>
        <v>9146</v>
      </c>
    </row>
    <row r="9147" spans="73:73" x14ac:dyDescent="0.45">
      <c r="BU9147">
        <f>ROW()</f>
        <v>9147</v>
      </c>
    </row>
    <row r="9148" spans="73:73" x14ac:dyDescent="0.45">
      <c r="BU9148">
        <f>ROW()</f>
        <v>9148</v>
      </c>
    </row>
    <row r="9149" spans="73:73" x14ac:dyDescent="0.45">
      <c r="BU9149">
        <f>ROW()</f>
        <v>9149</v>
      </c>
    </row>
    <row r="9150" spans="73:73" x14ac:dyDescent="0.45">
      <c r="BU9150">
        <f>ROW()</f>
        <v>9150</v>
      </c>
    </row>
    <row r="9151" spans="73:73" x14ac:dyDescent="0.45">
      <c r="BU9151">
        <f>ROW()</f>
        <v>9151</v>
      </c>
    </row>
    <row r="9152" spans="73:73" x14ac:dyDescent="0.45">
      <c r="BU9152">
        <f>ROW()</f>
        <v>9152</v>
      </c>
    </row>
    <row r="9153" spans="73:73" x14ac:dyDescent="0.45">
      <c r="BU9153">
        <f>ROW()</f>
        <v>9153</v>
      </c>
    </row>
    <row r="9154" spans="73:73" x14ac:dyDescent="0.45">
      <c r="BU9154">
        <f>ROW()</f>
        <v>9154</v>
      </c>
    </row>
    <row r="9155" spans="73:73" x14ac:dyDescent="0.45">
      <c r="BU9155">
        <f>ROW()</f>
        <v>9155</v>
      </c>
    </row>
    <row r="9156" spans="73:73" x14ac:dyDescent="0.45">
      <c r="BU9156">
        <f>ROW()</f>
        <v>9156</v>
      </c>
    </row>
    <row r="9157" spans="73:73" x14ac:dyDescent="0.45">
      <c r="BU9157">
        <f>ROW()</f>
        <v>9157</v>
      </c>
    </row>
    <row r="9158" spans="73:73" x14ac:dyDescent="0.45">
      <c r="BU9158">
        <f>ROW()</f>
        <v>9158</v>
      </c>
    </row>
    <row r="9159" spans="73:73" x14ac:dyDescent="0.45">
      <c r="BU9159">
        <f>ROW()</f>
        <v>9159</v>
      </c>
    </row>
    <row r="9160" spans="73:73" x14ac:dyDescent="0.45">
      <c r="BU9160">
        <f>ROW()</f>
        <v>9160</v>
      </c>
    </row>
    <row r="9161" spans="73:73" x14ac:dyDescent="0.45">
      <c r="BU9161">
        <f>ROW()</f>
        <v>9161</v>
      </c>
    </row>
    <row r="9162" spans="73:73" x14ac:dyDescent="0.45">
      <c r="BU9162">
        <f>ROW()</f>
        <v>9162</v>
      </c>
    </row>
    <row r="9163" spans="73:73" x14ac:dyDescent="0.45">
      <c r="BU9163">
        <f>ROW()</f>
        <v>9163</v>
      </c>
    </row>
    <row r="9164" spans="73:73" x14ac:dyDescent="0.45">
      <c r="BU9164">
        <f>ROW()</f>
        <v>9164</v>
      </c>
    </row>
    <row r="9165" spans="73:73" x14ac:dyDescent="0.45">
      <c r="BU9165">
        <f>ROW()</f>
        <v>9165</v>
      </c>
    </row>
    <row r="9166" spans="73:73" x14ac:dyDescent="0.45">
      <c r="BU9166">
        <f>ROW()</f>
        <v>9166</v>
      </c>
    </row>
    <row r="9167" spans="73:73" x14ac:dyDescent="0.45">
      <c r="BU9167">
        <f>ROW()</f>
        <v>9167</v>
      </c>
    </row>
    <row r="9168" spans="73:73" x14ac:dyDescent="0.45">
      <c r="BU9168">
        <f>ROW()</f>
        <v>9168</v>
      </c>
    </row>
    <row r="9169" spans="73:73" x14ac:dyDescent="0.45">
      <c r="BU9169">
        <f>ROW()</f>
        <v>9169</v>
      </c>
    </row>
    <row r="9170" spans="73:73" x14ac:dyDescent="0.45">
      <c r="BU9170">
        <f>ROW()</f>
        <v>9170</v>
      </c>
    </row>
    <row r="9171" spans="73:73" x14ac:dyDescent="0.45">
      <c r="BU9171">
        <f>ROW()</f>
        <v>9171</v>
      </c>
    </row>
    <row r="9172" spans="73:73" x14ac:dyDescent="0.45">
      <c r="BU9172">
        <f>ROW()</f>
        <v>9172</v>
      </c>
    </row>
    <row r="9173" spans="73:73" x14ac:dyDescent="0.45">
      <c r="BU9173">
        <f>ROW()</f>
        <v>9173</v>
      </c>
    </row>
    <row r="9174" spans="73:73" x14ac:dyDescent="0.45">
      <c r="BU9174">
        <f>ROW()</f>
        <v>9174</v>
      </c>
    </row>
    <row r="9175" spans="73:73" x14ac:dyDescent="0.45">
      <c r="BU9175">
        <f>ROW()</f>
        <v>9175</v>
      </c>
    </row>
    <row r="9176" spans="73:73" x14ac:dyDescent="0.45">
      <c r="BU9176">
        <f>ROW()</f>
        <v>9176</v>
      </c>
    </row>
    <row r="9177" spans="73:73" x14ac:dyDescent="0.45">
      <c r="BU9177">
        <f>ROW()</f>
        <v>9177</v>
      </c>
    </row>
    <row r="9178" spans="73:73" x14ac:dyDescent="0.45">
      <c r="BU9178">
        <f>ROW()</f>
        <v>9178</v>
      </c>
    </row>
    <row r="9179" spans="73:73" x14ac:dyDescent="0.45">
      <c r="BU9179">
        <f>ROW()</f>
        <v>9179</v>
      </c>
    </row>
    <row r="9180" spans="73:73" x14ac:dyDescent="0.45">
      <c r="BU9180">
        <f>ROW()</f>
        <v>9180</v>
      </c>
    </row>
    <row r="9181" spans="73:73" x14ac:dyDescent="0.45">
      <c r="BU9181">
        <f>ROW()</f>
        <v>9181</v>
      </c>
    </row>
    <row r="9182" spans="73:73" x14ac:dyDescent="0.45">
      <c r="BU9182">
        <f>ROW()</f>
        <v>9182</v>
      </c>
    </row>
    <row r="9183" spans="73:73" x14ac:dyDescent="0.45">
      <c r="BU9183">
        <f>ROW()</f>
        <v>9183</v>
      </c>
    </row>
    <row r="9184" spans="73:73" x14ac:dyDescent="0.45">
      <c r="BU9184">
        <f>ROW()</f>
        <v>9184</v>
      </c>
    </row>
    <row r="9185" spans="73:73" x14ac:dyDescent="0.45">
      <c r="BU9185">
        <f>ROW()</f>
        <v>9185</v>
      </c>
    </row>
    <row r="9186" spans="73:73" x14ac:dyDescent="0.45">
      <c r="BU9186">
        <f>ROW()</f>
        <v>9186</v>
      </c>
    </row>
    <row r="9187" spans="73:73" x14ac:dyDescent="0.45">
      <c r="BU9187">
        <f>ROW()</f>
        <v>9187</v>
      </c>
    </row>
    <row r="9188" spans="73:73" x14ac:dyDescent="0.45">
      <c r="BU9188">
        <f>ROW()</f>
        <v>9188</v>
      </c>
    </row>
    <row r="9189" spans="73:73" x14ac:dyDescent="0.45">
      <c r="BU9189">
        <f>ROW()</f>
        <v>9189</v>
      </c>
    </row>
    <row r="9190" spans="73:73" x14ac:dyDescent="0.45">
      <c r="BU9190">
        <f>ROW()</f>
        <v>9190</v>
      </c>
    </row>
    <row r="9191" spans="73:73" x14ac:dyDescent="0.45">
      <c r="BU9191">
        <f>ROW()</f>
        <v>9191</v>
      </c>
    </row>
    <row r="9192" spans="73:73" x14ac:dyDescent="0.45">
      <c r="BU9192">
        <f>ROW()</f>
        <v>9192</v>
      </c>
    </row>
    <row r="9193" spans="73:73" x14ac:dyDescent="0.45">
      <c r="BU9193">
        <f>ROW()</f>
        <v>9193</v>
      </c>
    </row>
    <row r="9194" spans="73:73" x14ac:dyDescent="0.45">
      <c r="BU9194">
        <f>ROW()</f>
        <v>9194</v>
      </c>
    </row>
    <row r="9195" spans="73:73" x14ac:dyDescent="0.45">
      <c r="BU9195">
        <f>ROW()</f>
        <v>9195</v>
      </c>
    </row>
    <row r="9196" spans="73:73" x14ac:dyDescent="0.45">
      <c r="BU9196">
        <f>ROW()</f>
        <v>9196</v>
      </c>
    </row>
    <row r="9197" spans="73:73" x14ac:dyDescent="0.45">
      <c r="BU9197">
        <f>ROW()</f>
        <v>9197</v>
      </c>
    </row>
    <row r="9198" spans="73:73" x14ac:dyDescent="0.45">
      <c r="BU9198">
        <f>ROW()</f>
        <v>9198</v>
      </c>
    </row>
    <row r="9199" spans="73:73" x14ac:dyDescent="0.45">
      <c r="BU9199">
        <f>ROW()</f>
        <v>9199</v>
      </c>
    </row>
    <row r="9200" spans="73:73" x14ac:dyDescent="0.45">
      <c r="BU9200">
        <f>ROW()</f>
        <v>9200</v>
      </c>
    </row>
    <row r="9201" spans="73:73" x14ac:dyDescent="0.45">
      <c r="BU9201">
        <f>ROW()</f>
        <v>9201</v>
      </c>
    </row>
    <row r="9202" spans="73:73" x14ac:dyDescent="0.45">
      <c r="BU9202">
        <f>ROW()</f>
        <v>9202</v>
      </c>
    </row>
    <row r="9203" spans="73:73" x14ac:dyDescent="0.45">
      <c r="BU9203">
        <f>ROW()</f>
        <v>9203</v>
      </c>
    </row>
    <row r="9204" spans="73:73" x14ac:dyDescent="0.45">
      <c r="BU9204">
        <f>ROW()</f>
        <v>9204</v>
      </c>
    </row>
    <row r="9205" spans="73:73" x14ac:dyDescent="0.45">
      <c r="BU9205">
        <f>ROW()</f>
        <v>9205</v>
      </c>
    </row>
    <row r="9206" spans="73:73" x14ac:dyDescent="0.45">
      <c r="BU9206">
        <f>ROW()</f>
        <v>9206</v>
      </c>
    </row>
    <row r="9207" spans="73:73" x14ac:dyDescent="0.45">
      <c r="BU9207">
        <f>ROW()</f>
        <v>9207</v>
      </c>
    </row>
    <row r="9208" spans="73:73" x14ac:dyDescent="0.45">
      <c r="BU9208">
        <f>ROW()</f>
        <v>9208</v>
      </c>
    </row>
    <row r="9209" spans="73:73" x14ac:dyDescent="0.45">
      <c r="BU9209">
        <f>ROW()</f>
        <v>9209</v>
      </c>
    </row>
    <row r="9210" spans="73:73" x14ac:dyDescent="0.45">
      <c r="BU9210">
        <f>ROW()</f>
        <v>9210</v>
      </c>
    </row>
    <row r="9211" spans="73:73" x14ac:dyDescent="0.45">
      <c r="BU9211">
        <f>ROW()</f>
        <v>9211</v>
      </c>
    </row>
    <row r="9212" spans="73:73" x14ac:dyDescent="0.45">
      <c r="BU9212">
        <f>ROW()</f>
        <v>9212</v>
      </c>
    </row>
    <row r="9213" spans="73:73" x14ac:dyDescent="0.45">
      <c r="BU9213">
        <f>ROW()</f>
        <v>9213</v>
      </c>
    </row>
    <row r="9214" spans="73:73" x14ac:dyDescent="0.45">
      <c r="BU9214">
        <f>ROW()</f>
        <v>9214</v>
      </c>
    </row>
    <row r="9215" spans="73:73" x14ac:dyDescent="0.45">
      <c r="BU9215">
        <f>ROW()</f>
        <v>9215</v>
      </c>
    </row>
    <row r="9216" spans="73:73" x14ac:dyDescent="0.45">
      <c r="BU9216">
        <f>ROW()</f>
        <v>9216</v>
      </c>
    </row>
    <row r="9217" spans="73:73" x14ac:dyDescent="0.45">
      <c r="BU9217">
        <f>ROW()</f>
        <v>9217</v>
      </c>
    </row>
    <row r="9218" spans="73:73" x14ac:dyDescent="0.45">
      <c r="BU9218">
        <f>ROW()</f>
        <v>9218</v>
      </c>
    </row>
    <row r="9219" spans="73:73" x14ac:dyDescent="0.45">
      <c r="BU9219">
        <f>ROW()</f>
        <v>9219</v>
      </c>
    </row>
    <row r="9220" spans="73:73" x14ac:dyDescent="0.45">
      <c r="BU9220">
        <f>ROW()</f>
        <v>9220</v>
      </c>
    </row>
    <row r="9221" spans="73:73" x14ac:dyDescent="0.45">
      <c r="BU9221">
        <f>ROW()</f>
        <v>9221</v>
      </c>
    </row>
    <row r="9222" spans="73:73" x14ac:dyDescent="0.45">
      <c r="BU9222">
        <f>ROW()</f>
        <v>9222</v>
      </c>
    </row>
    <row r="9223" spans="73:73" x14ac:dyDescent="0.45">
      <c r="BU9223">
        <f>ROW()</f>
        <v>9223</v>
      </c>
    </row>
    <row r="9224" spans="73:73" x14ac:dyDescent="0.45">
      <c r="BU9224">
        <f>ROW()</f>
        <v>9224</v>
      </c>
    </row>
    <row r="9225" spans="73:73" x14ac:dyDescent="0.45">
      <c r="BU9225">
        <f>ROW()</f>
        <v>9225</v>
      </c>
    </row>
    <row r="9226" spans="73:73" x14ac:dyDescent="0.45">
      <c r="BU9226">
        <f>ROW()</f>
        <v>9226</v>
      </c>
    </row>
    <row r="9227" spans="73:73" x14ac:dyDescent="0.45">
      <c r="BU9227">
        <f>ROW()</f>
        <v>9227</v>
      </c>
    </row>
    <row r="9228" spans="73:73" x14ac:dyDescent="0.45">
      <c r="BU9228">
        <f>ROW()</f>
        <v>9228</v>
      </c>
    </row>
    <row r="9229" spans="73:73" x14ac:dyDescent="0.45">
      <c r="BU9229">
        <f>ROW()</f>
        <v>9229</v>
      </c>
    </row>
    <row r="9230" spans="73:73" x14ac:dyDescent="0.45">
      <c r="BU9230">
        <f>ROW()</f>
        <v>9230</v>
      </c>
    </row>
    <row r="9231" spans="73:73" x14ac:dyDescent="0.45">
      <c r="BU9231">
        <f>ROW()</f>
        <v>9231</v>
      </c>
    </row>
    <row r="9232" spans="73:73" x14ac:dyDescent="0.45">
      <c r="BU9232">
        <f>ROW()</f>
        <v>9232</v>
      </c>
    </row>
    <row r="9233" spans="73:73" x14ac:dyDescent="0.45">
      <c r="BU9233">
        <f>ROW()</f>
        <v>9233</v>
      </c>
    </row>
    <row r="9234" spans="73:73" x14ac:dyDescent="0.45">
      <c r="BU9234">
        <f>ROW()</f>
        <v>9234</v>
      </c>
    </row>
    <row r="9235" spans="73:73" x14ac:dyDescent="0.45">
      <c r="BU9235">
        <f>ROW()</f>
        <v>9235</v>
      </c>
    </row>
    <row r="9236" spans="73:73" x14ac:dyDescent="0.45">
      <c r="BU9236">
        <f>ROW()</f>
        <v>9236</v>
      </c>
    </row>
    <row r="9237" spans="73:73" x14ac:dyDescent="0.45">
      <c r="BU9237">
        <f>ROW()</f>
        <v>9237</v>
      </c>
    </row>
    <row r="9238" spans="73:73" x14ac:dyDescent="0.45">
      <c r="BU9238">
        <f>ROW()</f>
        <v>9238</v>
      </c>
    </row>
    <row r="9239" spans="73:73" x14ac:dyDescent="0.45">
      <c r="BU9239">
        <f>ROW()</f>
        <v>9239</v>
      </c>
    </row>
    <row r="9240" spans="73:73" x14ac:dyDescent="0.45">
      <c r="BU9240">
        <f>ROW()</f>
        <v>9240</v>
      </c>
    </row>
    <row r="9241" spans="73:73" x14ac:dyDescent="0.45">
      <c r="BU9241">
        <f>ROW()</f>
        <v>9241</v>
      </c>
    </row>
    <row r="9242" spans="73:73" x14ac:dyDescent="0.45">
      <c r="BU9242">
        <f>ROW()</f>
        <v>9242</v>
      </c>
    </row>
    <row r="9243" spans="73:73" x14ac:dyDescent="0.45">
      <c r="BU9243">
        <f>ROW()</f>
        <v>9243</v>
      </c>
    </row>
    <row r="9244" spans="73:73" x14ac:dyDescent="0.45">
      <c r="BU9244">
        <f>ROW()</f>
        <v>9244</v>
      </c>
    </row>
    <row r="9245" spans="73:73" x14ac:dyDescent="0.45">
      <c r="BU9245">
        <f>ROW()</f>
        <v>9245</v>
      </c>
    </row>
    <row r="9246" spans="73:73" x14ac:dyDescent="0.45">
      <c r="BU9246">
        <f>ROW()</f>
        <v>9246</v>
      </c>
    </row>
    <row r="9247" spans="73:73" x14ac:dyDescent="0.45">
      <c r="BU9247">
        <f>ROW()</f>
        <v>9247</v>
      </c>
    </row>
    <row r="9248" spans="73:73" x14ac:dyDescent="0.45">
      <c r="BU9248">
        <f>ROW()</f>
        <v>9248</v>
      </c>
    </row>
    <row r="9249" spans="73:73" x14ac:dyDescent="0.45">
      <c r="BU9249">
        <f>ROW()</f>
        <v>9249</v>
      </c>
    </row>
    <row r="9250" spans="73:73" x14ac:dyDescent="0.45">
      <c r="BU9250">
        <f>ROW()</f>
        <v>9250</v>
      </c>
    </row>
    <row r="9251" spans="73:73" x14ac:dyDescent="0.45">
      <c r="BU9251">
        <f>ROW()</f>
        <v>9251</v>
      </c>
    </row>
    <row r="9252" spans="73:73" x14ac:dyDescent="0.45">
      <c r="BU9252">
        <f>ROW()</f>
        <v>9252</v>
      </c>
    </row>
    <row r="9253" spans="73:73" x14ac:dyDescent="0.45">
      <c r="BU9253">
        <f>ROW()</f>
        <v>9253</v>
      </c>
    </row>
    <row r="9254" spans="73:73" x14ac:dyDescent="0.45">
      <c r="BU9254">
        <f>ROW()</f>
        <v>9254</v>
      </c>
    </row>
    <row r="9255" spans="73:73" x14ac:dyDescent="0.45">
      <c r="BU9255">
        <f>ROW()</f>
        <v>9255</v>
      </c>
    </row>
    <row r="9256" spans="73:73" x14ac:dyDescent="0.45">
      <c r="BU9256">
        <f>ROW()</f>
        <v>9256</v>
      </c>
    </row>
    <row r="9257" spans="73:73" x14ac:dyDescent="0.45">
      <c r="BU9257">
        <f>ROW()</f>
        <v>9257</v>
      </c>
    </row>
    <row r="9258" spans="73:73" x14ac:dyDescent="0.45">
      <c r="BU9258">
        <f>ROW()</f>
        <v>9258</v>
      </c>
    </row>
    <row r="9259" spans="73:73" x14ac:dyDescent="0.45">
      <c r="BU9259">
        <f>ROW()</f>
        <v>9259</v>
      </c>
    </row>
    <row r="9260" spans="73:73" x14ac:dyDescent="0.45">
      <c r="BU9260">
        <f>ROW()</f>
        <v>9260</v>
      </c>
    </row>
    <row r="9261" spans="73:73" x14ac:dyDescent="0.45">
      <c r="BU9261">
        <f>ROW()</f>
        <v>9261</v>
      </c>
    </row>
    <row r="9262" spans="73:73" x14ac:dyDescent="0.45">
      <c r="BU9262">
        <f>ROW()</f>
        <v>9262</v>
      </c>
    </row>
    <row r="9263" spans="73:73" x14ac:dyDescent="0.45">
      <c r="BU9263">
        <f>ROW()</f>
        <v>9263</v>
      </c>
    </row>
    <row r="9264" spans="73:73" x14ac:dyDescent="0.45">
      <c r="BU9264">
        <f>ROW()</f>
        <v>9264</v>
      </c>
    </row>
    <row r="9265" spans="73:73" x14ac:dyDescent="0.45">
      <c r="BU9265">
        <f>ROW()</f>
        <v>9265</v>
      </c>
    </row>
    <row r="9266" spans="73:73" x14ac:dyDescent="0.45">
      <c r="BU9266">
        <f>ROW()</f>
        <v>9266</v>
      </c>
    </row>
    <row r="9267" spans="73:73" x14ac:dyDescent="0.45">
      <c r="BU9267">
        <f>ROW()</f>
        <v>9267</v>
      </c>
    </row>
    <row r="9268" spans="73:73" x14ac:dyDescent="0.45">
      <c r="BU9268">
        <f>ROW()</f>
        <v>9268</v>
      </c>
    </row>
    <row r="9269" spans="73:73" x14ac:dyDescent="0.45">
      <c r="BU9269">
        <f>ROW()</f>
        <v>9269</v>
      </c>
    </row>
    <row r="9270" spans="73:73" x14ac:dyDescent="0.45">
      <c r="BU9270">
        <f>ROW()</f>
        <v>9270</v>
      </c>
    </row>
    <row r="9271" spans="73:73" x14ac:dyDescent="0.45">
      <c r="BU9271">
        <f>ROW()</f>
        <v>9271</v>
      </c>
    </row>
    <row r="9272" spans="73:73" x14ac:dyDescent="0.45">
      <c r="BU9272">
        <f>ROW()</f>
        <v>9272</v>
      </c>
    </row>
    <row r="9273" spans="73:73" x14ac:dyDescent="0.45">
      <c r="BU9273">
        <f>ROW()</f>
        <v>9273</v>
      </c>
    </row>
    <row r="9274" spans="73:73" x14ac:dyDescent="0.45">
      <c r="BU9274">
        <f>ROW()</f>
        <v>9274</v>
      </c>
    </row>
    <row r="9275" spans="73:73" x14ac:dyDescent="0.45">
      <c r="BU9275">
        <f>ROW()</f>
        <v>9275</v>
      </c>
    </row>
    <row r="9276" spans="73:73" x14ac:dyDescent="0.45">
      <c r="BU9276">
        <f>ROW()</f>
        <v>9276</v>
      </c>
    </row>
    <row r="9277" spans="73:73" x14ac:dyDescent="0.45">
      <c r="BU9277">
        <f>ROW()</f>
        <v>9277</v>
      </c>
    </row>
    <row r="9278" spans="73:73" x14ac:dyDescent="0.45">
      <c r="BU9278">
        <f>ROW()</f>
        <v>9278</v>
      </c>
    </row>
    <row r="9279" spans="73:73" x14ac:dyDescent="0.45">
      <c r="BU9279">
        <f>ROW()</f>
        <v>9279</v>
      </c>
    </row>
    <row r="9280" spans="73:73" x14ac:dyDescent="0.45">
      <c r="BU9280">
        <f>ROW()</f>
        <v>9280</v>
      </c>
    </row>
    <row r="9281" spans="73:73" x14ac:dyDescent="0.45">
      <c r="BU9281">
        <f>ROW()</f>
        <v>9281</v>
      </c>
    </row>
    <row r="9282" spans="73:73" x14ac:dyDescent="0.45">
      <c r="BU9282">
        <f>ROW()</f>
        <v>9282</v>
      </c>
    </row>
    <row r="9283" spans="73:73" x14ac:dyDescent="0.45">
      <c r="BU9283">
        <f>ROW()</f>
        <v>9283</v>
      </c>
    </row>
    <row r="9284" spans="73:73" x14ac:dyDescent="0.45">
      <c r="BU9284">
        <f>ROW()</f>
        <v>9284</v>
      </c>
    </row>
    <row r="9285" spans="73:73" x14ac:dyDescent="0.45">
      <c r="BU9285">
        <f>ROW()</f>
        <v>9285</v>
      </c>
    </row>
    <row r="9286" spans="73:73" x14ac:dyDescent="0.45">
      <c r="BU9286">
        <f>ROW()</f>
        <v>9286</v>
      </c>
    </row>
    <row r="9287" spans="73:73" x14ac:dyDescent="0.45">
      <c r="BU9287">
        <f>ROW()</f>
        <v>9287</v>
      </c>
    </row>
    <row r="9288" spans="73:73" x14ac:dyDescent="0.45">
      <c r="BU9288">
        <f>ROW()</f>
        <v>9288</v>
      </c>
    </row>
    <row r="9289" spans="73:73" x14ac:dyDescent="0.45">
      <c r="BU9289">
        <f>ROW()</f>
        <v>9289</v>
      </c>
    </row>
    <row r="9290" spans="73:73" x14ac:dyDescent="0.45">
      <c r="BU9290">
        <f>ROW()</f>
        <v>9290</v>
      </c>
    </row>
    <row r="9291" spans="73:73" x14ac:dyDescent="0.45">
      <c r="BU9291">
        <f>ROW()</f>
        <v>9291</v>
      </c>
    </row>
    <row r="9292" spans="73:73" x14ac:dyDescent="0.45">
      <c r="BU9292">
        <f>ROW()</f>
        <v>9292</v>
      </c>
    </row>
    <row r="9293" spans="73:73" x14ac:dyDescent="0.45">
      <c r="BU9293">
        <f>ROW()</f>
        <v>9293</v>
      </c>
    </row>
    <row r="9294" spans="73:73" x14ac:dyDescent="0.45">
      <c r="BU9294">
        <f>ROW()</f>
        <v>9294</v>
      </c>
    </row>
    <row r="9295" spans="73:73" x14ac:dyDescent="0.45">
      <c r="BU9295">
        <f>ROW()</f>
        <v>9295</v>
      </c>
    </row>
    <row r="9296" spans="73:73" x14ac:dyDescent="0.45">
      <c r="BU9296">
        <f>ROW()</f>
        <v>9296</v>
      </c>
    </row>
    <row r="9297" spans="73:73" x14ac:dyDescent="0.45">
      <c r="BU9297">
        <f>ROW()</f>
        <v>9297</v>
      </c>
    </row>
    <row r="9298" spans="73:73" x14ac:dyDescent="0.45">
      <c r="BU9298">
        <f>ROW()</f>
        <v>9298</v>
      </c>
    </row>
    <row r="9299" spans="73:73" x14ac:dyDescent="0.45">
      <c r="BU9299">
        <f>ROW()</f>
        <v>9299</v>
      </c>
    </row>
    <row r="9300" spans="73:73" x14ac:dyDescent="0.45">
      <c r="BU9300">
        <f>ROW()</f>
        <v>9300</v>
      </c>
    </row>
    <row r="9301" spans="73:73" x14ac:dyDescent="0.45">
      <c r="BU9301">
        <f>ROW()</f>
        <v>9301</v>
      </c>
    </row>
    <row r="9302" spans="73:73" x14ac:dyDescent="0.45">
      <c r="BU9302">
        <f>ROW()</f>
        <v>9302</v>
      </c>
    </row>
    <row r="9303" spans="73:73" x14ac:dyDescent="0.45">
      <c r="BU9303">
        <f>ROW()</f>
        <v>9303</v>
      </c>
    </row>
    <row r="9304" spans="73:73" x14ac:dyDescent="0.45">
      <c r="BU9304">
        <f>ROW()</f>
        <v>9304</v>
      </c>
    </row>
    <row r="9305" spans="73:73" x14ac:dyDescent="0.45">
      <c r="BU9305">
        <f>ROW()</f>
        <v>9305</v>
      </c>
    </row>
    <row r="9306" spans="73:73" x14ac:dyDescent="0.45">
      <c r="BU9306">
        <f>ROW()</f>
        <v>9306</v>
      </c>
    </row>
    <row r="9307" spans="73:73" x14ac:dyDescent="0.45">
      <c r="BU9307">
        <f>ROW()</f>
        <v>9307</v>
      </c>
    </row>
    <row r="9308" spans="73:73" x14ac:dyDescent="0.45">
      <c r="BU9308">
        <f>ROW()</f>
        <v>9308</v>
      </c>
    </row>
    <row r="9309" spans="73:73" x14ac:dyDescent="0.45">
      <c r="BU9309">
        <f>ROW()</f>
        <v>9309</v>
      </c>
    </row>
    <row r="9310" spans="73:73" x14ac:dyDescent="0.45">
      <c r="BU9310">
        <f>ROW()</f>
        <v>9310</v>
      </c>
    </row>
    <row r="9311" spans="73:73" x14ac:dyDescent="0.45">
      <c r="BU9311">
        <f>ROW()</f>
        <v>9311</v>
      </c>
    </row>
    <row r="9312" spans="73:73" x14ac:dyDescent="0.45">
      <c r="BU9312">
        <f>ROW()</f>
        <v>9312</v>
      </c>
    </row>
    <row r="9313" spans="73:73" x14ac:dyDescent="0.45">
      <c r="BU9313">
        <f>ROW()</f>
        <v>9313</v>
      </c>
    </row>
    <row r="9314" spans="73:73" x14ac:dyDescent="0.45">
      <c r="BU9314">
        <f>ROW()</f>
        <v>9314</v>
      </c>
    </row>
    <row r="9315" spans="73:73" x14ac:dyDescent="0.45">
      <c r="BU9315">
        <f>ROW()</f>
        <v>9315</v>
      </c>
    </row>
    <row r="9316" spans="73:73" x14ac:dyDescent="0.45">
      <c r="BU9316">
        <f>ROW()</f>
        <v>9316</v>
      </c>
    </row>
    <row r="9317" spans="73:73" x14ac:dyDescent="0.45">
      <c r="BU9317">
        <f>ROW()</f>
        <v>9317</v>
      </c>
    </row>
    <row r="9318" spans="73:73" x14ac:dyDescent="0.45">
      <c r="BU9318">
        <f>ROW()</f>
        <v>9318</v>
      </c>
    </row>
    <row r="9319" spans="73:73" x14ac:dyDescent="0.45">
      <c r="BU9319">
        <f>ROW()</f>
        <v>9319</v>
      </c>
    </row>
    <row r="9320" spans="73:73" x14ac:dyDescent="0.45">
      <c r="BU9320">
        <f>ROW()</f>
        <v>9320</v>
      </c>
    </row>
    <row r="9321" spans="73:73" x14ac:dyDescent="0.45">
      <c r="BU9321">
        <f>ROW()</f>
        <v>9321</v>
      </c>
    </row>
    <row r="9322" spans="73:73" x14ac:dyDescent="0.45">
      <c r="BU9322">
        <f>ROW()</f>
        <v>9322</v>
      </c>
    </row>
    <row r="9323" spans="73:73" x14ac:dyDescent="0.45">
      <c r="BU9323">
        <f>ROW()</f>
        <v>9323</v>
      </c>
    </row>
    <row r="9324" spans="73:73" x14ac:dyDescent="0.45">
      <c r="BU9324">
        <f>ROW()</f>
        <v>9324</v>
      </c>
    </row>
    <row r="9325" spans="73:73" x14ac:dyDescent="0.45">
      <c r="BU9325">
        <f>ROW()</f>
        <v>9325</v>
      </c>
    </row>
    <row r="9326" spans="73:73" x14ac:dyDescent="0.45">
      <c r="BU9326">
        <f>ROW()</f>
        <v>9326</v>
      </c>
    </row>
    <row r="9327" spans="73:73" x14ac:dyDescent="0.45">
      <c r="BU9327">
        <f>ROW()</f>
        <v>9327</v>
      </c>
    </row>
    <row r="9328" spans="73:73" x14ac:dyDescent="0.45">
      <c r="BU9328">
        <f>ROW()</f>
        <v>9328</v>
      </c>
    </row>
    <row r="9329" spans="73:73" x14ac:dyDescent="0.45">
      <c r="BU9329">
        <f>ROW()</f>
        <v>9329</v>
      </c>
    </row>
    <row r="9330" spans="73:73" x14ac:dyDescent="0.45">
      <c r="BU9330">
        <f>ROW()</f>
        <v>9330</v>
      </c>
    </row>
    <row r="9331" spans="73:73" x14ac:dyDescent="0.45">
      <c r="BU9331">
        <f>ROW()</f>
        <v>9331</v>
      </c>
    </row>
    <row r="9332" spans="73:73" x14ac:dyDescent="0.45">
      <c r="BU9332">
        <f>ROW()</f>
        <v>9332</v>
      </c>
    </row>
    <row r="9333" spans="73:73" x14ac:dyDescent="0.45">
      <c r="BU9333">
        <f>ROW()</f>
        <v>9333</v>
      </c>
    </row>
    <row r="9334" spans="73:73" x14ac:dyDescent="0.45">
      <c r="BU9334">
        <f>ROW()</f>
        <v>9334</v>
      </c>
    </row>
    <row r="9335" spans="73:73" x14ac:dyDescent="0.45">
      <c r="BU9335">
        <f>ROW()</f>
        <v>9335</v>
      </c>
    </row>
    <row r="9336" spans="73:73" x14ac:dyDescent="0.45">
      <c r="BU9336">
        <f>ROW()</f>
        <v>9336</v>
      </c>
    </row>
    <row r="9337" spans="73:73" x14ac:dyDescent="0.45">
      <c r="BU9337">
        <f>ROW()</f>
        <v>9337</v>
      </c>
    </row>
    <row r="9338" spans="73:73" x14ac:dyDescent="0.45">
      <c r="BU9338">
        <f>ROW()</f>
        <v>9338</v>
      </c>
    </row>
    <row r="9339" spans="73:73" x14ac:dyDescent="0.45">
      <c r="BU9339">
        <f>ROW()</f>
        <v>9339</v>
      </c>
    </row>
    <row r="9340" spans="73:73" x14ac:dyDescent="0.45">
      <c r="BU9340">
        <f>ROW()</f>
        <v>9340</v>
      </c>
    </row>
    <row r="9341" spans="73:73" x14ac:dyDescent="0.45">
      <c r="BU9341">
        <f>ROW()</f>
        <v>9341</v>
      </c>
    </row>
    <row r="9342" spans="73:73" x14ac:dyDescent="0.45">
      <c r="BU9342">
        <f>ROW()</f>
        <v>9342</v>
      </c>
    </row>
    <row r="9343" spans="73:73" x14ac:dyDescent="0.45">
      <c r="BU9343">
        <f>ROW()</f>
        <v>9343</v>
      </c>
    </row>
    <row r="9344" spans="73:73" x14ac:dyDescent="0.45">
      <c r="BU9344">
        <f>ROW()</f>
        <v>9344</v>
      </c>
    </row>
    <row r="9345" spans="73:73" x14ac:dyDescent="0.45">
      <c r="BU9345">
        <f>ROW()</f>
        <v>9345</v>
      </c>
    </row>
    <row r="9346" spans="73:73" x14ac:dyDescent="0.45">
      <c r="BU9346">
        <f>ROW()</f>
        <v>9346</v>
      </c>
    </row>
    <row r="9347" spans="73:73" x14ac:dyDescent="0.45">
      <c r="BU9347">
        <f>ROW()</f>
        <v>9347</v>
      </c>
    </row>
    <row r="9348" spans="73:73" x14ac:dyDescent="0.45">
      <c r="BU9348">
        <f>ROW()</f>
        <v>9348</v>
      </c>
    </row>
    <row r="9349" spans="73:73" x14ac:dyDescent="0.45">
      <c r="BU9349">
        <f>ROW()</f>
        <v>9349</v>
      </c>
    </row>
    <row r="9350" spans="73:73" x14ac:dyDescent="0.45">
      <c r="BU9350">
        <f>ROW()</f>
        <v>9350</v>
      </c>
    </row>
    <row r="9351" spans="73:73" x14ac:dyDescent="0.45">
      <c r="BU9351">
        <f>ROW()</f>
        <v>9351</v>
      </c>
    </row>
    <row r="9352" spans="73:73" x14ac:dyDescent="0.45">
      <c r="BU9352">
        <f>ROW()</f>
        <v>9352</v>
      </c>
    </row>
    <row r="9353" spans="73:73" x14ac:dyDescent="0.45">
      <c r="BU9353">
        <f>ROW()</f>
        <v>9353</v>
      </c>
    </row>
    <row r="9354" spans="73:73" x14ac:dyDescent="0.45">
      <c r="BU9354">
        <f>ROW()</f>
        <v>9354</v>
      </c>
    </row>
    <row r="9355" spans="73:73" x14ac:dyDescent="0.45">
      <c r="BU9355">
        <f>ROW()</f>
        <v>9355</v>
      </c>
    </row>
    <row r="9356" spans="73:73" x14ac:dyDescent="0.45">
      <c r="BU9356">
        <f>ROW()</f>
        <v>9356</v>
      </c>
    </row>
    <row r="9357" spans="73:73" x14ac:dyDescent="0.45">
      <c r="BU9357">
        <f>ROW()</f>
        <v>9357</v>
      </c>
    </row>
    <row r="9358" spans="73:73" x14ac:dyDescent="0.45">
      <c r="BU9358">
        <f>ROW()</f>
        <v>9358</v>
      </c>
    </row>
    <row r="9359" spans="73:73" x14ac:dyDescent="0.45">
      <c r="BU9359">
        <f>ROW()</f>
        <v>9359</v>
      </c>
    </row>
    <row r="9360" spans="73:73" x14ac:dyDescent="0.45">
      <c r="BU9360">
        <f>ROW()</f>
        <v>9360</v>
      </c>
    </row>
    <row r="9361" spans="73:73" x14ac:dyDescent="0.45">
      <c r="BU9361">
        <f>ROW()</f>
        <v>9361</v>
      </c>
    </row>
    <row r="9362" spans="73:73" x14ac:dyDescent="0.45">
      <c r="BU9362">
        <f>ROW()</f>
        <v>9362</v>
      </c>
    </row>
    <row r="9363" spans="73:73" x14ac:dyDescent="0.45">
      <c r="BU9363">
        <f>ROW()</f>
        <v>9363</v>
      </c>
    </row>
    <row r="9364" spans="73:73" x14ac:dyDescent="0.45">
      <c r="BU9364">
        <f>ROW()</f>
        <v>9364</v>
      </c>
    </row>
    <row r="9365" spans="73:73" x14ac:dyDescent="0.45">
      <c r="BU9365">
        <f>ROW()</f>
        <v>9365</v>
      </c>
    </row>
    <row r="9366" spans="73:73" x14ac:dyDescent="0.45">
      <c r="BU9366">
        <f>ROW()</f>
        <v>9366</v>
      </c>
    </row>
    <row r="9367" spans="73:73" x14ac:dyDescent="0.45">
      <c r="BU9367">
        <f>ROW()</f>
        <v>9367</v>
      </c>
    </row>
    <row r="9368" spans="73:73" x14ac:dyDescent="0.45">
      <c r="BU9368">
        <f>ROW()</f>
        <v>9368</v>
      </c>
    </row>
    <row r="9369" spans="73:73" x14ac:dyDescent="0.45">
      <c r="BU9369">
        <f>ROW()</f>
        <v>9369</v>
      </c>
    </row>
    <row r="9370" spans="73:73" x14ac:dyDescent="0.45">
      <c r="BU9370">
        <f>ROW()</f>
        <v>9370</v>
      </c>
    </row>
    <row r="9371" spans="73:73" x14ac:dyDescent="0.45">
      <c r="BU9371">
        <f>ROW()</f>
        <v>9371</v>
      </c>
    </row>
    <row r="9372" spans="73:73" x14ac:dyDescent="0.45">
      <c r="BU9372">
        <f>ROW()</f>
        <v>9372</v>
      </c>
    </row>
    <row r="9373" spans="73:73" x14ac:dyDescent="0.45">
      <c r="BU9373">
        <f>ROW()</f>
        <v>9373</v>
      </c>
    </row>
    <row r="9374" spans="73:73" x14ac:dyDescent="0.45">
      <c r="BU9374">
        <f>ROW()</f>
        <v>9374</v>
      </c>
    </row>
    <row r="9375" spans="73:73" x14ac:dyDescent="0.45">
      <c r="BU9375">
        <f>ROW()</f>
        <v>9375</v>
      </c>
    </row>
    <row r="9376" spans="73:73" x14ac:dyDescent="0.45">
      <c r="BU9376">
        <f>ROW()</f>
        <v>9376</v>
      </c>
    </row>
    <row r="9377" spans="73:73" x14ac:dyDescent="0.45">
      <c r="BU9377">
        <f>ROW()</f>
        <v>9377</v>
      </c>
    </row>
    <row r="9378" spans="73:73" x14ac:dyDescent="0.45">
      <c r="BU9378">
        <f>ROW()</f>
        <v>9378</v>
      </c>
    </row>
    <row r="9379" spans="73:73" x14ac:dyDescent="0.45">
      <c r="BU9379">
        <f>ROW()</f>
        <v>9379</v>
      </c>
    </row>
    <row r="9380" spans="73:73" x14ac:dyDescent="0.45">
      <c r="BU9380">
        <f>ROW()</f>
        <v>9380</v>
      </c>
    </row>
    <row r="9381" spans="73:73" x14ac:dyDescent="0.45">
      <c r="BU9381">
        <f>ROW()</f>
        <v>9381</v>
      </c>
    </row>
    <row r="9382" spans="73:73" x14ac:dyDescent="0.45">
      <c r="BU9382">
        <f>ROW()</f>
        <v>9382</v>
      </c>
    </row>
    <row r="9383" spans="73:73" x14ac:dyDescent="0.45">
      <c r="BU9383">
        <f>ROW()</f>
        <v>9383</v>
      </c>
    </row>
    <row r="9384" spans="73:73" x14ac:dyDescent="0.45">
      <c r="BU9384">
        <f>ROW()</f>
        <v>9384</v>
      </c>
    </row>
    <row r="9385" spans="73:73" x14ac:dyDescent="0.45">
      <c r="BU9385">
        <f>ROW()</f>
        <v>9385</v>
      </c>
    </row>
    <row r="9386" spans="73:73" x14ac:dyDescent="0.45">
      <c r="BU9386">
        <f>ROW()</f>
        <v>9386</v>
      </c>
    </row>
    <row r="9387" spans="73:73" x14ac:dyDescent="0.45">
      <c r="BU9387">
        <f>ROW()</f>
        <v>9387</v>
      </c>
    </row>
    <row r="9388" spans="73:73" x14ac:dyDescent="0.45">
      <c r="BU9388">
        <f>ROW()</f>
        <v>9388</v>
      </c>
    </row>
    <row r="9389" spans="73:73" x14ac:dyDescent="0.45">
      <c r="BU9389">
        <f>ROW()</f>
        <v>9389</v>
      </c>
    </row>
    <row r="9390" spans="73:73" x14ac:dyDescent="0.45">
      <c r="BU9390">
        <f>ROW()</f>
        <v>9390</v>
      </c>
    </row>
    <row r="9391" spans="73:73" x14ac:dyDescent="0.45">
      <c r="BU9391">
        <f>ROW()</f>
        <v>9391</v>
      </c>
    </row>
    <row r="9392" spans="73:73" x14ac:dyDescent="0.45">
      <c r="BU9392">
        <f>ROW()</f>
        <v>9392</v>
      </c>
    </row>
    <row r="9393" spans="73:73" x14ac:dyDescent="0.45">
      <c r="BU9393">
        <f>ROW()</f>
        <v>9393</v>
      </c>
    </row>
    <row r="9394" spans="73:73" x14ac:dyDescent="0.45">
      <c r="BU9394">
        <f>ROW()</f>
        <v>9394</v>
      </c>
    </row>
    <row r="9395" spans="73:73" x14ac:dyDescent="0.45">
      <c r="BU9395">
        <f>ROW()</f>
        <v>9395</v>
      </c>
    </row>
    <row r="9396" spans="73:73" x14ac:dyDescent="0.45">
      <c r="BU9396">
        <f>ROW()</f>
        <v>9396</v>
      </c>
    </row>
    <row r="9397" spans="73:73" x14ac:dyDescent="0.45">
      <c r="BU9397">
        <f>ROW()</f>
        <v>9397</v>
      </c>
    </row>
    <row r="9398" spans="73:73" x14ac:dyDescent="0.45">
      <c r="BU9398">
        <f>ROW()</f>
        <v>9398</v>
      </c>
    </row>
    <row r="9399" spans="73:73" x14ac:dyDescent="0.45">
      <c r="BU9399">
        <f>ROW()</f>
        <v>9399</v>
      </c>
    </row>
    <row r="9400" spans="73:73" x14ac:dyDescent="0.45">
      <c r="BU9400">
        <f>ROW()</f>
        <v>9400</v>
      </c>
    </row>
    <row r="9401" spans="73:73" x14ac:dyDescent="0.45">
      <c r="BU9401">
        <f>ROW()</f>
        <v>9401</v>
      </c>
    </row>
    <row r="9402" spans="73:73" x14ac:dyDescent="0.45">
      <c r="BU9402">
        <f>ROW()</f>
        <v>9402</v>
      </c>
    </row>
    <row r="9403" spans="73:73" x14ac:dyDescent="0.45">
      <c r="BU9403">
        <f>ROW()</f>
        <v>9403</v>
      </c>
    </row>
    <row r="9404" spans="73:73" x14ac:dyDescent="0.45">
      <c r="BU9404">
        <f>ROW()</f>
        <v>9404</v>
      </c>
    </row>
    <row r="9405" spans="73:73" x14ac:dyDescent="0.45">
      <c r="BU9405">
        <f>ROW()</f>
        <v>9405</v>
      </c>
    </row>
    <row r="9406" spans="73:73" x14ac:dyDescent="0.45">
      <c r="BU9406">
        <f>ROW()</f>
        <v>9406</v>
      </c>
    </row>
    <row r="9407" spans="73:73" x14ac:dyDescent="0.45">
      <c r="BU9407">
        <f>ROW()</f>
        <v>9407</v>
      </c>
    </row>
    <row r="9408" spans="73:73" x14ac:dyDescent="0.45">
      <c r="BU9408">
        <f>ROW()</f>
        <v>9408</v>
      </c>
    </row>
    <row r="9409" spans="73:73" x14ac:dyDescent="0.45">
      <c r="BU9409">
        <f>ROW()</f>
        <v>9409</v>
      </c>
    </row>
    <row r="9410" spans="73:73" x14ac:dyDescent="0.45">
      <c r="BU9410">
        <f>ROW()</f>
        <v>9410</v>
      </c>
    </row>
    <row r="9411" spans="73:73" x14ac:dyDescent="0.45">
      <c r="BU9411">
        <f>ROW()</f>
        <v>9411</v>
      </c>
    </row>
    <row r="9412" spans="73:73" x14ac:dyDescent="0.45">
      <c r="BU9412">
        <f>ROW()</f>
        <v>9412</v>
      </c>
    </row>
    <row r="9413" spans="73:73" x14ac:dyDescent="0.45">
      <c r="BU9413">
        <f>ROW()</f>
        <v>9413</v>
      </c>
    </row>
    <row r="9414" spans="73:73" x14ac:dyDescent="0.45">
      <c r="BU9414">
        <f>ROW()</f>
        <v>9414</v>
      </c>
    </row>
    <row r="9415" spans="73:73" x14ac:dyDescent="0.45">
      <c r="BU9415">
        <f>ROW()</f>
        <v>9415</v>
      </c>
    </row>
    <row r="9416" spans="73:73" x14ac:dyDescent="0.45">
      <c r="BU9416">
        <f>ROW()</f>
        <v>9416</v>
      </c>
    </row>
    <row r="9417" spans="73:73" x14ac:dyDescent="0.45">
      <c r="BU9417">
        <f>ROW()</f>
        <v>9417</v>
      </c>
    </row>
    <row r="9418" spans="73:73" x14ac:dyDescent="0.45">
      <c r="BU9418">
        <f>ROW()</f>
        <v>9418</v>
      </c>
    </row>
    <row r="9419" spans="73:73" x14ac:dyDescent="0.45">
      <c r="BU9419">
        <f>ROW()</f>
        <v>9419</v>
      </c>
    </row>
    <row r="9420" spans="73:73" x14ac:dyDescent="0.45">
      <c r="BU9420">
        <f>ROW()</f>
        <v>9420</v>
      </c>
    </row>
    <row r="9421" spans="73:73" x14ac:dyDescent="0.45">
      <c r="BU9421">
        <f>ROW()</f>
        <v>9421</v>
      </c>
    </row>
    <row r="9422" spans="73:73" x14ac:dyDescent="0.45">
      <c r="BU9422">
        <f>ROW()</f>
        <v>9422</v>
      </c>
    </row>
    <row r="9423" spans="73:73" x14ac:dyDescent="0.45">
      <c r="BU9423">
        <f>ROW()</f>
        <v>9423</v>
      </c>
    </row>
    <row r="9424" spans="73:73" x14ac:dyDescent="0.45">
      <c r="BU9424">
        <f>ROW()</f>
        <v>9424</v>
      </c>
    </row>
    <row r="9425" spans="73:73" x14ac:dyDescent="0.45">
      <c r="BU9425">
        <f>ROW()</f>
        <v>9425</v>
      </c>
    </row>
    <row r="9426" spans="73:73" x14ac:dyDescent="0.45">
      <c r="BU9426">
        <f>ROW()</f>
        <v>9426</v>
      </c>
    </row>
    <row r="9427" spans="73:73" x14ac:dyDescent="0.45">
      <c r="BU9427">
        <f>ROW()</f>
        <v>9427</v>
      </c>
    </row>
    <row r="9428" spans="73:73" x14ac:dyDescent="0.45">
      <c r="BU9428">
        <f>ROW()</f>
        <v>9428</v>
      </c>
    </row>
    <row r="9429" spans="73:73" x14ac:dyDescent="0.45">
      <c r="BU9429">
        <f>ROW()</f>
        <v>9429</v>
      </c>
    </row>
    <row r="9430" spans="73:73" x14ac:dyDescent="0.45">
      <c r="BU9430">
        <f>ROW()</f>
        <v>9430</v>
      </c>
    </row>
    <row r="9431" spans="73:73" x14ac:dyDescent="0.45">
      <c r="BU9431">
        <f>ROW()</f>
        <v>9431</v>
      </c>
    </row>
    <row r="9432" spans="73:73" x14ac:dyDescent="0.45">
      <c r="BU9432">
        <f>ROW()</f>
        <v>9432</v>
      </c>
    </row>
    <row r="9433" spans="73:73" x14ac:dyDescent="0.45">
      <c r="BU9433">
        <f>ROW()</f>
        <v>9433</v>
      </c>
    </row>
    <row r="9434" spans="73:73" x14ac:dyDescent="0.45">
      <c r="BU9434">
        <f>ROW()</f>
        <v>9434</v>
      </c>
    </row>
    <row r="9435" spans="73:73" x14ac:dyDescent="0.45">
      <c r="BU9435">
        <f>ROW()</f>
        <v>9435</v>
      </c>
    </row>
    <row r="9436" spans="73:73" x14ac:dyDescent="0.45">
      <c r="BU9436">
        <f>ROW()</f>
        <v>9436</v>
      </c>
    </row>
    <row r="9437" spans="73:73" x14ac:dyDescent="0.45">
      <c r="BU9437">
        <f>ROW()</f>
        <v>9437</v>
      </c>
    </row>
    <row r="9438" spans="73:73" x14ac:dyDescent="0.45">
      <c r="BU9438">
        <f>ROW()</f>
        <v>9438</v>
      </c>
    </row>
    <row r="9439" spans="73:73" x14ac:dyDescent="0.45">
      <c r="BU9439">
        <f>ROW()</f>
        <v>9439</v>
      </c>
    </row>
    <row r="9440" spans="73:73" x14ac:dyDescent="0.45">
      <c r="BU9440">
        <f>ROW()</f>
        <v>9440</v>
      </c>
    </row>
    <row r="9441" spans="73:73" x14ac:dyDescent="0.45">
      <c r="BU9441">
        <f>ROW()</f>
        <v>9441</v>
      </c>
    </row>
    <row r="9442" spans="73:73" x14ac:dyDescent="0.45">
      <c r="BU9442">
        <f>ROW()</f>
        <v>9442</v>
      </c>
    </row>
    <row r="9443" spans="73:73" x14ac:dyDescent="0.45">
      <c r="BU9443">
        <f>ROW()</f>
        <v>9443</v>
      </c>
    </row>
    <row r="9444" spans="73:73" x14ac:dyDescent="0.45">
      <c r="BU9444">
        <f>ROW()</f>
        <v>9444</v>
      </c>
    </row>
    <row r="9445" spans="73:73" x14ac:dyDescent="0.45">
      <c r="BU9445">
        <f>ROW()</f>
        <v>9445</v>
      </c>
    </row>
    <row r="9446" spans="73:73" x14ac:dyDescent="0.45">
      <c r="BU9446">
        <f>ROW()</f>
        <v>9446</v>
      </c>
    </row>
    <row r="9447" spans="73:73" x14ac:dyDescent="0.45">
      <c r="BU9447">
        <f>ROW()</f>
        <v>9447</v>
      </c>
    </row>
    <row r="9448" spans="73:73" x14ac:dyDescent="0.45">
      <c r="BU9448">
        <f>ROW()</f>
        <v>9448</v>
      </c>
    </row>
    <row r="9449" spans="73:73" x14ac:dyDescent="0.45">
      <c r="BU9449">
        <f>ROW()</f>
        <v>9449</v>
      </c>
    </row>
    <row r="9450" spans="73:73" x14ac:dyDescent="0.45">
      <c r="BU9450">
        <f>ROW()</f>
        <v>9450</v>
      </c>
    </row>
    <row r="9451" spans="73:73" x14ac:dyDescent="0.45">
      <c r="BU9451">
        <f>ROW()</f>
        <v>9451</v>
      </c>
    </row>
    <row r="9452" spans="73:73" x14ac:dyDescent="0.45">
      <c r="BU9452">
        <f>ROW()</f>
        <v>9452</v>
      </c>
    </row>
    <row r="9453" spans="73:73" x14ac:dyDescent="0.45">
      <c r="BU9453">
        <f>ROW()</f>
        <v>9453</v>
      </c>
    </row>
    <row r="9454" spans="73:73" x14ac:dyDescent="0.45">
      <c r="BU9454">
        <f>ROW()</f>
        <v>9454</v>
      </c>
    </row>
    <row r="9455" spans="73:73" x14ac:dyDescent="0.45">
      <c r="BU9455">
        <f>ROW()</f>
        <v>9455</v>
      </c>
    </row>
    <row r="9456" spans="73:73" x14ac:dyDescent="0.45">
      <c r="BU9456">
        <f>ROW()</f>
        <v>9456</v>
      </c>
    </row>
    <row r="9457" spans="73:73" x14ac:dyDescent="0.45">
      <c r="BU9457">
        <f>ROW()</f>
        <v>9457</v>
      </c>
    </row>
    <row r="9458" spans="73:73" x14ac:dyDescent="0.45">
      <c r="BU9458">
        <f>ROW()</f>
        <v>9458</v>
      </c>
    </row>
    <row r="9459" spans="73:73" x14ac:dyDescent="0.45">
      <c r="BU9459">
        <f>ROW()</f>
        <v>9459</v>
      </c>
    </row>
    <row r="9460" spans="73:73" x14ac:dyDescent="0.45">
      <c r="BU9460">
        <f>ROW()</f>
        <v>9460</v>
      </c>
    </row>
    <row r="9461" spans="73:73" x14ac:dyDescent="0.45">
      <c r="BU9461">
        <f>ROW()</f>
        <v>9461</v>
      </c>
    </row>
    <row r="9462" spans="73:73" x14ac:dyDescent="0.45">
      <c r="BU9462">
        <f>ROW()</f>
        <v>9462</v>
      </c>
    </row>
    <row r="9463" spans="73:73" x14ac:dyDescent="0.45">
      <c r="BU9463">
        <f>ROW()</f>
        <v>9463</v>
      </c>
    </row>
    <row r="9464" spans="73:73" x14ac:dyDescent="0.45">
      <c r="BU9464">
        <f>ROW()</f>
        <v>9464</v>
      </c>
    </row>
    <row r="9465" spans="73:73" x14ac:dyDescent="0.45">
      <c r="BU9465">
        <f>ROW()</f>
        <v>9465</v>
      </c>
    </row>
    <row r="9466" spans="73:73" x14ac:dyDescent="0.45">
      <c r="BU9466">
        <f>ROW()</f>
        <v>9466</v>
      </c>
    </row>
    <row r="9467" spans="73:73" x14ac:dyDescent="0.45">
      <c r="BU9467">
        <f>ROW()</f>
        <v>9467</v>
      </c>
    </row>
    <row r="9468" spans="73:73" x14ac:dyDescent="0.45">
      <c r="BU9468">
        <f>ROW()</f>
        <v>9468</v>
      </c>
    </row>
    <row r="9469" spans="73:73" x14ac:dyDescent="0.45">
      <c r="BU9469">
        <f>ROW()</f>
        <v>9469</v>
      </c>
    </row>
    <row r="9470" spans="73:73" x14ac:dyDescent="0.45">
      <c r="BU9470">
        <f>ROW()</f>
        <v>9470</v>
      </c>
    </row>
    <row r="9471" spans="73:73" x14ac:dyDescent="0.45">
      <c r="BU9471">
        <f>ROW()</f>
        <v>9471</v>
      </c>
    </row>
    <row r="9472" spans="73:73" x14ac:dyDescent="0.45">
      <c r="BU9472">
        <f>ROW()</f>
        <v>9472</v>
      </c>
    </row>
    <row r="9473" spans="73:73" x14ac:dyDescent="0.45">
      <c r="BU9473">
        <f>ROW()</f>
        <v>9473</v>
      </c>
    </row>
    <row r="9474" spans="73:73" x14ac:dyDescent="0.45">
      <c r="BU9474">
        <f>ROW()</f>
        <v>9474</v>
      </c>
    </row>
    <row r="9475" spans="73:73" x14ac:dyDescent="0.45">
      <c r="BU9475">
        <f>ROW()</f>
        <v>9475</v>
      </c>
    </row>
    <row r="9476" spans="73:73" x14ac:dyDescent="0.45">
      <c r="BU9476">
        <f>ROW()</f>
        <v>9476</v>
      </c>
    </row>
    <row r="9477" spans="73:73" x14ac:dyDescent="0.45">
      <c r="BU9477">
        <f>ROW()</f>
        <v>9477</v>
      </c>
    </row>
    <row r="9478" spans="73:73" x14ac:dyDescent="0.45">
      <c r="BU9478">
        <f>ROW()</f>
        <v>9478</v>
      </c>
    </row>
    <row r="9479" spans="73:73" x14ac:dyDescent="0.45">
      <c r="BU9479">
        <f>ROW()</f>
        <v>9479</v>
      </c>
    </row>
    <row r="9480" spans="73:73" x14ac:dyDescent="0.45">
      <c r="BU9480">
        <f>ROW()</f>
        <v>9480</v>
      </c>
    </row>
    <row r="9481" spans="73:73" x14ac:dyDescent="0.45">
      <c r="BU9481">
        <f>ROW()</f>
        <v>9481</v>
      </c>
    </row>
    <row r="9482" spans="73:73" x14ac:dyDescent="0.45">
      <c r="BU9482">
        <f>ROW()</f>
        <v>9482</v>
      </c>
    </row>
    <row r="9483" spans="73:73" x14ac:dyDescent="0.45">
      <c r="BU9483">
        <f>ROW()</f>
        <v>9483</v>
      </c>
    </row>
    <row r="9484" spans="73:73" x14ac:dyDescent="0.45">
      <c r="BU9484">
        <f>ROW()</f>
        <v>9484</v>
      </c>
    </row>
    <row r="9485" spans="73:73" x14ac:dyDescent="0.45">
      <c r="BU9485">
        <f>ROW()</f>
        <v>9485</v>
      </c>
    </row>
    <row r="9486" spans="73:73" x14ac:dyDescent="0.45">
      <c r="BU9486">
        <f>ROW()</f>
        <v>9486</v>
      </c>
    </row>
    <row r="9487" spans="73:73" x14ac:dyDescent="0.45">
      <c r="BU9487">
        <f>ROW()</f>
        <v>9487</v>
      </c>
    </row>
    <row r="9488" spans="73:73" x14ac:dyDescent="0.45">
      <c r="BU9488">
        <f>ROW()</f>
        <v>9488</v>
      </c>
    </row>
    <row r="9489" spans="73:73" x14ac:dyDescent="0.45">
      <c r="BU9489">
        <f>ROW()</f>
        <v>9489</v>
      </c>
    </row>
    <row r="9490" spans="73:73" x14ac:dyDescent="0.45">
      <c r="BU9490">
        <f>ROW()</f>
        <v>9490</v>
      </c>
    </row>
    <row r="9491" spans="73:73" x14ac:dyDescent="0.45">
      <c r="BU9491">
        <f>ROW()</f>
        <v>9491</v>
      </c>
    </row>
    <row r="9492" spans="73:73" x14ac:dyDescent="0.45">
      <c r="BU9492">
        <f>ROW()</f>
        <v>9492</v>
      </c>
    </row>
    <row r="9493" spans="73:73" x14ac:dyDescent="0.45">
      <c r="BU9493">
        <f>ROW()</f>
        <v>9493</v>
      </c>
    </row>
    <row r="9494" spans="73:73" x14ac:dyDescent="0.45">
      <c r="BU9494">
        <f>ROW()</f>
        <v>9494</v>
      </c>
    </row>
    <row r="9495" spans="73:73" x14ac:dyDescent="0.45">
      <c r="BU9495">
        <f>ROW()</f>
        <v>9495</v>
      </c>
    </row>
    <row r="9496" spans="73:73" x14ac:dyDescent="0.45">
      <c r="BU9496">
        <f>ROW()</f>
        <v>9496</v>
      </c>
    </row>
    <row r="9497" spans="73:73" x14ac:dyDescent="0.45">
      <c r="BU9497">
        <f>ROW()</f>
        <v>9497</v>
      </c>
    </row>
    <row r="9498" spans="73:73" x14ac:dyDescent="0.45">
      <c r="BU9498">
        <f>ROW()</f>
        <v>9498</v>
      </c>
    </row>
    <row r="9499" spans="73:73" x14ac:dyDescent="0.45">
      <c r="BU9499">
        <f>ROW()</f>
        <v>9499</v>
      </c>
    </row>
    <row r="9500" spans="73:73" x14ac:dyDescent="0.45">
      <c r="BU9500">
        <f>ROW()</f>
        <v>9500</v>
      </c>
    </row>
    <row r="9501" spans="73:73" x14ac:dyDescent="0.45">
      <c r="BU9501">
        <f>ROW()</f>
        <v>9501</v>
      </c>
    </row>
    <row r="9502" spans="73:73" x14ac:dyDescent="0.45">
      <c r="BU9502">
        <f>ROW()</f>
        <v>9502</v>
      </c>
    </row>
    <row r="9503" spans="73:73" x14ac:dyDescent="0.45">
      <c r="BU9503">
        <f>ROW()</f>
        <v>9503</v>
      </c>
    </row>
    <row r="9504" spans="73:73" x14ac:dyDescent="0.45">
      <c r="BU9504">
        <f>ROW()</f>
        <v>9504</v>
      </c>
    </row>
    <row r="9505" spans="73:73" x14ac:dyDescent="0.45">
      <c r="BU9505">
        <f>ROW()</f>
        <v>9505</v>
      </c>
    </row>
    <row r="9506" spans="73:73" x14ac:dyDescent="0.45">
      <c r="BU9506">
        <f>ROW()</f>
        <v>9506</v>
      </c>
    </row>
    <row r="9507" spans="73:73" x14ac:dyDescent="0.45">
      <c r="BU9507">
        <f>ROW()</f>
        <v>9507</v>
      </c>
    </row>
    <row r="9508" spans="73:73" x14ac:dyDescent="0.45">
      <c r="BU9508">
        <f>ROW()</f>
        <v>9508</v>
      </c>
    </row>
    <row r="9509" spans="73:73" x14ac:dyDescent="0.45">
      <c r="BU9509">
        <f>ROW()</f>
        <v>9509</v>
      </c>
    </row>
    <row r="9510" spans="73:73" x14ac:dyDescent="0.45">
      <c r="BU9510">
        <f>ROW()</f>
        <v>9510</v>
      </c>
    </row>
    <row r="9511" spans="73:73" x14ac:dyDescent="0.45">
      <c r="BU9511">
        <f>ROW()</f>
        <v>9511</v>
      </c>
    </row>
    <row r="9512" spans="73:73" x14ac:dyDescent="0.45">
      <c r="BU9512">
        <f>ROW()</f>
        <v>9512</v>
      </c>
    </row>
    <row r="9513" spans="73:73" x14ac:dyDescent="0.45">
      <c r="BU9513">
        <f>ROW()</f>
        <v>9513</v>
      </c>
    </row>
    <row r="9514" spans="73:73" x14ac:dyDescent="0.45">
      <c r="BU9514">
        <f>ROW()</f>
        <v>9514</v>
      </c>
    </row>
    <row r="9515" spans="73:73" x14ac:dyDescent="0.45">
      <c r="BU9515">
        <f>ROW()</f>
        <v>9515</v>
      </c>
    </row>
    <row r="9516" spans="73:73" x14ac:dyDescent="0.45">
      <c r="BU9516">
        <f>ROW()</f>
        <v>9516</v>
      </c>
    </row>
    <row r="9517" spans="73:73" x14ac:dyDescent="0.45">
      <c r="BU9517">
        <f>ROW()</f>
        <v>9517</v>
      </c>
    </row>
    <row r="9518" spans="73:73" x14ac:dyDescent="0.45">
      <c r="BU9518">
        <f>ROW()</f>
        <v>9518</v>
      </c>
    </row>
    <row r="9519" spans="73:73" x14ac:dyDescent="0.45">
      <c r="BU9519">
        <f>ROW()</f>
        <v>9519</v>
      </c>
    </row>
    <row r="9520" spans="73:73" x14ac:dyDescent="0.45">
      <c r="BU9520">
        <f>ROW()</f>
        <v>9520</v>
      </c>
    </row>
    <row r="9521" spans="73:73" x14ac:dyDescent="0.45">
      <c r="BU9521">
        <f>ROW()</f>
        <v>9521</v>
      </c>
    </row>
    <row r="9522" spans="73:73" x14ac:dyDescent="0.45">
      <c r="BU9522">
        <f>ROW()</f>
        <v>9522</v>
      </c>
    </row>
    <row r="9523" spans="73:73" x14ac:dyDescent="0.45">
      <c r="BU9523">
        <f>ROW()</f>
        <v>9523</v>
      </c>
    </row>
    <row r="9524" spans="73:73" x14ac:dyDescent="0.45">
      <c r="BU9524">
        <f>ROW()</f>
        <v>9524</v>
      </c>
    </row>
    <row r="9525" spans="73:73" x14ac:dyDescent="0.45">
      <c r="BU9525">
        <f>ROW()</f>
        <v>9525</v>
      </c>
    </row>
    <row r="9526" spans="73:73" x14ac:dyDescent="0.45">
      <c r="BU9526">
        <f>ROW()</f>
        <v>9526</v>
      </c>
    </row>
    <row r="9527" spans="73:73" x14ac:dyDescent="0.45">
      <c r="BU9527">
        <f>ROW()</f>
        <v>9527</v>
      </c>
    </row>
    <row r="9528" spans="73:73" x14ac:dyDescent="0.45">
      <c r="BU9528">
        <f>ROW()</f>
        <v>9528</v>
      </c>
    </row>
    <row r="9529" spans="73:73" x14ac:dyDescent="0.45">
      <c r="BU9529">
        <f>ROW()</f>
        <v>9529</v>
      </c>
    </row>
    <row r="9530" spans="73:73" x14ac:dyDescent="0.45">
      <c r="BU9530">
        <f>ROW()</f>
        <v>9530</v>
      </c>
    </row>
    <row r="9531" spans="73:73" x14ac:dyDescent="0.45">
      <c r="BU9531">
        <f>ROW()</f>
        <v>9531</v>
      </c>
    </row>
    <row r="9532" spans="73:73" x14ac:dyDescent="0.45">
      <c r="BU9532">
        <f>ROW()</f>
        <v>9532</v>
      </c>
    </row>
    <row r="9533" spans="73:73" x14ac:dyDescent="0.45">
      <c r="BU9533">
        <f>ROW()</f>
        <v>9533</v>
      </c>
    </row>
    <row r="9534" spans="73:73" x14ac:dyDescent="0.45">
      <c r="BU9534">
        <f>ROW()</f>
        <v>9534</v>
      </c>
    </row>
    <row r="9535" spans="73:73" x14ac:dyDescent="0.45">
      <c r="BU9535">
        <f>ROW()</f>
        <v>9535</v>
      </c>
    </row>
    <row r="9536" spans="73:73" x14ac:dyDescent="0.45">
      <c r="BU9536">
        <f>ROW()</f>
        <v>9536</v>
      </c>
    </row>
    <row r="9537" spans="73:73" x14ac:dyDescent="0.45">
      <c r="BU9537">
        <f>ROW()</f>
        <v>9537</v>
      </c>
    </row>
    <row r="9538" spans="73:73" x14ac:dyDescent="0.45">
      <c r="BU9538">
        <f>ROW()</f>
        <v>9538</v>
      </c>
    </row>
    <row r="9539" spans="73:73" x14ac:dyDescent="0.45">
      <c r="BU9539">
        <f>ROW()</f>
        <v>9539</v>
      </c>
    </row>
    <row r="9540" spans="73:73" x14ac:dyDescent="0.45">
      <c r="BU9540">
        <f>ROW()</f>
        <v>9540</v>
      </c>
    </row>
    <row r="9541" spans="73:73" x14ac:dyDescent="0.45">
      <c r="BU9541">
        <f>ROW()</f>
        <v>9541</v>
      </c>
    </row>
    <row r="9542" spans="73:73" x14ac:dyDescent="0.45">
      <c r="BU9542">
        <f>ROW()</f>
        <v>9542</v>
      </c>
    </row>
    <row r="9543" spans="73:73" x14ac:dyDescent="0.45">
      <c r="BU9543">
        <f>ROW()</f>
        <v>9543</v>
      </c>
    </row>
    <row r="9544" spans="73:73" x14ac:dyDescent="0.45">
      <c r="BU9544">
        <f>ROW()</f>
        <v>9544</v>
      </c>
    </row>
    <row r="9545" spans="73:73" x14ac:dyDescent="0.45">
      <c r="BU9545">
        <f>ROW()</f>
        <v>9545</v>
      </c>
    </row>
    <row r="9546" spans="73:73" x14ac:dyDescent="0.45">
      <c r="BU9546">
        <f>ROW()</f>
        <v>9546</v>
      </c>
    </row>
    <row r="9547" spans="73:73" x14ac:dyDescent="0.45">
      <c r="BU9547">
        <f>ROW()</f>
        <v>9547</v>
      </c>
    </row>
    <row r="9548" spans="73:73" x14ac:dyDescent="0.45">
      <c r="BU9548">
        <f>ROW()</f>
        <v>9548</v>
      </c>
    </row>
    <row r="9549" spans="73:73" x14ac:dyDescent="0.45">
      <c r="BU9549">
        <f>ROW()</f>
        <v>9549</v>
      </c>
    </row>
    <row r="9550" spans="73:73" x14ac:dyDescent="0.45">
      <c r="BU9550">
        <f>ROW()</f>
        <v>9550</v>
      </c>
    </row>
    <row r="9551" spans="73:73" x14ac:dyDescent="0.45">
      <c r="BU9551">
        <f>ROW()</f>
        <v>9551</v>
      </c>
    </row>
    <row r="9552" spans="73:73" x14ac:dyDescent="0.45">
      <c r="BU9552">
        <f>ROW()</f>
        <v>9552</v>
      </c>
    </row>
    <row r="9553" spans="73:73" x14ac:dyDescent="0.45">
      <c r="BU9553">
        <f>ROW()</f>
        <v>9553</v>
      </c>
    </row>
    <row r="9554" spans="73:73" x14ac:dyDescent="0.45">
      <c r="BU9554">
        <f>ROW()</f>
        <v>9554</v>
      </c>
    </row>
    <row r="9555" spans="73:73" x14ac:dyDescent="0.45">
      <c r="BU9555">
        <f>ROW()</f>
        <v>9555</v>
      </c>
    </row>
    <row r="9556" spans="73:73" x14ac:dyDescent="0.45">
      <c r="BU9556">
        <f>ROW()</f>
        <v>9556</v>
      </c>
    </row>
    <row r="9557" spans="73:73" x14ac:dyDescent="0.45">
      <c r="BU9557">
        <f>ROW()</f>
        <v>9557</v>
      </c>
    </row>
    <row r="9558" spans="73:73" x14ac:dyDescent="0.45">
      <c r="BU9558">
        <f>ROW()</f>
        <v>9558</v>
      </c>
    </row>
    <row r="9559" spans="73:73" x14ac:dyDescent="0.45">
      <c r="BU9559">
        <f>ROW()</f>
        <v>9559</v>
      </c>
    </row>
    <row r="9560" spans="73:73" x14ac:dyDescent="0.45">
      <c r="BU9560">
        <f>ROW()</f>
        <v>9560</v>
      </c>
    </row>
    <row r="9561" spans="73:73" x14ac:dyDescent="0.45">
      <c r="BU9561">
        <f>ROW()</f>
        <v>9561</v>
      </c>
    </row>
    <row r="9562" spans="73:73" x14ac:dyDescent="0.45">
      <c r="BU9562">
        <f>ROW()</f>
        <v>9562</v>
      </c>
    </row>
    <row r="9563" spans="73:73" x14ac:dyDescent="0.45">
      <c r="BU9563">
        <f>ROW()</f>
        <v>9563</v>
      </c>
    </row>
    <row r="9564" spans="73:73" x14ac:dyDescent="0.45">
      <c r="BU9564">
        <f>ROW()</f>
        <v>9564</v>
      </c>
    </row>
    <row r="9565" spans="73:73" x14ac:dyDescent="0.45">
      <c r="BU9565">
        <f>ROW()</f>
        <v>9565</v>
      </c>
    </row>
    <row r="9566" spans="73:73" x14ac:dyDescent="0.45">
      <c r="BU9566">
        <f>ROW()</f>
        <v>9566</v>
      </c>
    </row>
    <row r="9567" spans="73:73" x14ac:dyDescent="0.45">
      <c r="BU9567">
        <f>ROW()</f>
        <v>9567</v>
      </c>
    </row>
    <row r="9568" spans="73:73" x14ac:dyDescent="0.45">
      <c r="BU9568">
        <f>ROW()</f>
        <v>9568</v>
      </c>
    </row>
    <row r="9569" spans="73:73" x14ac:dyDescent="0.45">
      <c r="BU9569">
        <f>ROW()</f>
        <v>9569</v>
      </c>
    </row>
    <row r="9570" spans="73:73" x14ac:dyDescent="0.45">
      <c r="BU9570">
        <f>ROW()</f>
        <v>9570</v>
      </c>
    </row>
    <row r="9571" spans="73:73" x14ac:dyDescent="0.45">
      <c r="BU9571">
        <f>ROW()</f>
        <v>9571</v>
      </c>
    </row>
    <row r="9572" spans="73:73" x14ac:dyDescent="0.45">
      <c r="BU9572">
        <f>ROW()</f>
        <v>9572</v>
      </c>
    </row>
    <row r="9573" spans="73:73" x14ac:dyDescent="0.45">
      <c r="BU9573">
        <f>ROW()</f>
        <v>9573</v>
      </c>
    </row>
    <row r="9574" spans="73:73" x14ac:dyDescent="0.45">
      <c r="BU9574">
        <f>ROW()</f>
        <v>9574</v>
      </c>
    </row>
    <row r="9575" spans="73:73" x14ac:dyDescent="0.45">
      <c r="BU9575">
        <f>ROW()</f>
        <v>9575</v>
      </c>
    </row>
    <row r="9576" spans="73:73" x14ac:dyDescent="0.45">
      <c r="BU9576">
        <f>ROW()</f>
        <v>9576</v>
      </c>
    </row>
    <row r="9577" spans="73:73" x14ac:dyDescent="0.45">
      <c r="BU9577">
        <f>ROW()</f>
        <v>9577</v>
      </c>
    </row>
    <row r="9578" spans="73:73" x14ac:dyDescent="0.45">
      <c r="BU9578">
        <f>ROW()</f>
        <v>9578</v>
      </c>
    </row>
    <row r="9579" spans="73:73" x14ac:dyDescent="0.45">
      <c r="BU9579">
        <f>ROW()</f>
        <v>9579</v>
      </c>
    </row>
    <row r="9580" spans="73:73" x14ac:dyDescent="0.45">
      <c r="BU9580">
        <f>ROW()</f>
        <v>9580</v>
      </c>
    </row>
    <row r="9581" spans="73:73" x14ac:dyDescent="0.45">
      <c r="BU9581">
        <f>ROW()</f>
        <v>9581</v>
      </c>
    </row>
    <row r="9582" spans="73:73" x14ac:dyDescent="0.45">
      <c r="BU9582">
        <f>ROW()</f>
        <v>9582</v>
      </c>
    </row>
    <row r="9583" spans="73:73" x14ac:dyDescent="0.45">
      <c r="BU9583">
        <f>ROW()</f>
        <v>9583</v>
      </c>
    </row>
    <row r="9584" spans="73:73" x14ac:dyDescent="0.45">
      <c r="BU9584">
        <f>ROW()</f>
        <v>9584</v>
      </c>
    </row>
    <row r="9585" spans="73:73" x14ac:dyDescent="0.45">
      <c r="BU9585">
        <f>ROW()</f>
        <v>9585</v>
      </c>
    </row>
    <row r="9586" spans="73:73" x14ac:dyDescent="0.45">
      <c r="BU9586">
        <f>ROW()</f>
        <v>9586</v>
      </c>
    </row>
    <row r="9587" spans="73:73" x14ac:dyDescent="0.45">
      <c r="BU9587">
        <f>ROW()</f>
        <v>9587</v>
      </c>
    </row>
    <row r="9588" spans="73:73" x14ac:dyDescent="0.45">
      <c r="BU9588">
        <f>ROW()</f>
        <v>9588</v>
      </c>
    </row>
    <row r="9589" spans="73:73" x14ac:dyDescent="0.45">
      <c r="BU9589">
        <f>ROW()</f>
        <v>9589</v>
      </c>
    </row>
    <row r="9590" spans="73:73" x14ac:dyDescent="0.45">
      <c r="BU9590">
        <f>ROW()</f>
        <v>9590</v>
      </c>
    </row>
    <row r="9591" spans="73:73" x14ac:dyDescent="0.45">
      <c r="BU9591">
        <f>ROW()</f>
        <v>9591</v>
      </c>
    </row>
    <row r="9592" spans="73:73" x14ac:dyDescent="0.45">
      <c r="BU9592">
        <f>ROW()</f>
        <v>9592</v>
      </c>
    </row>
    <row r="9593" spans="73:73" x14ac:dyDescent="0.45">
      <c r="BU9593">
        <f>ROW()</f>
        <v>9593</v>
      </c>
    </row>
    <row r="9594" spans="73:73" x14ac:dyDescent="0.45">
      <c r="BU9594">
        <f>ROW()</f>
        <v>9594</v>
      </c>
    </row>
    <row r="9595" spans="73:73" x14ac:dyDescent="0.45">
      <c r="BU9595">
        <f>ROW()</f>
        <v>9595</v>
      </c>
    </row>
    <row r="9596" spans="73:73" x14ac:dyDescent="0.45">
      <c r="BU9596">
        <f>ROW()</f>
        <v>9596</v>
      </c>
    </row>
    <row r="9597" spans="73:73" x14ac:dyDescent="0.45">
      <c r="BU9597">
        <f>ROW()</f>
        <v>9597</v>
      </c>
    </row>
    <row r="9598" spans="73:73" x14ac:dyDescent="0.45">
      <c r="BU9598">
        <f>ROW()</f>
        <v>9598</v>
      </c>
    </row>
    <row r="9599" spans="73:73" x14ac:dyDescent="0.45">
      <c r="BU9599">
        <f>ROW()</f>
        <v>9599</v>
      </c>
    </row>
    <row r="9600" spans="73:73" x14ac:dyDescent="0.45">
      <c r="BU9600">
        <f>ROW()</f>
        <v>9600</v>
      </c>
    </row>
    <row r="9601" spans="73:73" x14ac:dyDescent="0.45">
      <c r="BU9601">
        <f>ROW()</f>
        <v>9601</v>
      </c>
    </row>
    <row r="9602" spans="73:73" x14ac:dyDescent="0.45">
      <c r="BU9602">
        <f>ROW()</f>
        <v>9602</v>
      </c>
    </row>
    <row r="9603" spans="73:73" x14ac:dyDescent="0.45">
      <c r="BU9603">
        <f>ROW()</f>
        <v>9603</v>
      </c>
    </row>
    <row r="9604" spans="73:73" x14ac:dyDescent="0.45">
      <c r="BU9604">
        <f>ROW()</f>
        <v>9604</v>
      </c>
    </row>
    <row r="9605" spans="73:73" x14ac:dyDescent="0.45">
      <c r="BU9605">
        <f>ROW()</f>
        <v>9605</v>
      </c>
    </row>
    <row r="9606" spans="73:73" x14ac:dyDescent="0.45">
      <c r="BU9606">
        <f>ROW()</f>
        <v>9606</v>
      </c>
    </row>
    <row r="9607" spans="73:73" x14ac:dyDescent="0.45">
      <c r="BU9607">
        <f>ROW()</f>
        <v>9607</v>
      </c>
    </row>
    <row r="9608" spans="73:73" x14ac:dyDescent="0.45">
      <c r="BU9608">
        <f>ROW()</f>
        <v>9608</v>
      </c>
    </row>
    <row r="9609" spans="73:73" x14ac:dyDescent="0.45">
      <c r="BU9609">
        <f>ROW()</f>
        <v>9609</v>
      </c>
    </row>
    <row r="9610" spans="73:73" x14ac:dyDescent="0.45">
      <c r="BU9610">
        <f>ROW()</f>
        <v>9610</v>
      </c>
    </row>
    <row r="9611" spans="73:73" x14ac:dyDescent="0.45">
      <c r="BU9611">
        <f>ROW()</f>
        <v>9611</v>
      </c>
    </row>
    <row r="9612" spans="73:73" x14ac:dyDescent="0.45">
      <c r="BU9612">
        <f>ROW()</f>
        <v>9612</v>
      </c>
    </row>
    <row r="9613" spans="73:73" x14ac:dyDescent="0.45">
      <c r="BU9613">
        <f>ROW()</f>
        <v>9613</v>
      </c>
    </row>
    <row r="9614" spans="73:73" x14ac:dyDescent="0.45">
      <c r="BU9614">
        <f>ROW()</f>
        <v>9614</v>
      </c>
    </row>
    <row r="9615" spans="73:73" x14ac:dyDescent="0.45">
      <c r="BU9615">
        <f>ROW()</f>
        <v>9615</v>
      </c>
    </row>
    <row r="9616" spans="73:73" x14ac:dyDescent="0.45">
      <c r="BU9616">
        <f>ROW()</f>
        <v>9616</v>
      </c>
    </row>
    <row r="9617" spans="73:73" x14ac:dyDescent="0.45">
      <c r="BU9617">
        <f>ROW()</f>
        <v>9617</v>
      </c>
    </row>
    <row r="9618" spans="73:73" x14ac:dyDescent="0.45">
      <c r="BU9618">
        <f>ROW()</f>
        <v>9618</v>
      </c>
    </row>
    <row r="9619" spans="73:73" x14ac:dyDescent="0.45">
      <c r="BU9619">
        <f>ROW()</f>
        <v>9619</v>
      </c>
    </row>
    <row r="9620" spans="73:73" x14ac:dyDescent="0.45">
      <c r="BU9620">
        <f>ROW()</f>
        <v>9620</v>
      </c>
    </row>
    <row r="9621" spans="73:73" x14ac:dyDescent="0.45">
      <c r="BU9621">
        <f>ROW()</f>
        <v>9621</v>
      </c>
    </row>
    <row r="9622" spans="73:73" x14ac:dyDescent="0.45">
      <c r="BU9622">
        <f>ROW()</f>
        <v>9622</v>
      </c>
    </row>
    <row r="9623" spans="73:73" x14ac:dyDescent="0.45">
      <c r="BU9623">
        <f>ROW()</f>
        <v>9623</v>
      </c>
    </row>
    <row r="9624" spans="73:73" x14ac:dyDescent="0.45">
      <c r="BU9624">
        <f>ROW()</f>
        <v>9624</v>
      </c>
    </row>
    <row r="9625" spans="73:73" x14ac:dyDescent="0.45">
      <c r="BU9625">
        <f>ROW()</f>
        <v>9625</v>
      </c>
    </row>
    <row r="9626" spans="73:73" x14ac:dyDescent="0.45">
      <c r="BU9626">
        <f>ROW()</f>
        <v>9626</v>
      </c>
    </row>
    <row r="9627" spans="73:73" x14ac:dyDescent="0.45">
      <c r="BU9627">
        <f>ROW()</f>
        <v>9627</v>
      </c>
    </row>
    <row r="9628" spans="73:73" x14ac:dyDescent="0.45">
      <c r="BU9628">
        <f>ROW()</f>
        <v>9628</v>
      </c>
    </row>
    <row r="9629" spans="73:73" x14ac:dyDescent="0.45">
      <c r="BU9629">
        <f>ROW()</f>
        <v>9629</v>
      </c>
    </row>
    <row r="9630" spans="73:73" x14ac:dyDescent="0.45">
      <c r="BU9630">
        <f>ROW()</f>
        <v>9630</v>
      </c>
    </row>
    <row r="9631" spans="73:73" x14ac:dyDescent="0.45">
      <c r="BU9631">
        <f>ROW()</f>
        <v>9631</v>
      </c>
    </row>
    <row r="9632" spans="73:73" x14ac:dyDescent="0.45">
      <c r="BU9632">
        <f>ROW()</f>
        <v>9632</v>
      </c>
    </row>
    <row r="9633" spans="73:73" x14ac:dyDescent="0.45">
      <c r="BU9633">
        <f>ROW()</f>
        <v>9633</v>
      </c>
    </row>
    <row r="9634" spans="73:73" x14ac:dyDescent="0.45">
      <c r="BU9634">
        <f>ROW()</f>
        <v>9634</v>
      </c>
    </row>
    <row r="9635" spans="73:73" x14ac:dyDescent="0.45">
      <c r="BU9635">
        <f>ROW()</f>
        <v>9635</v>
      </c>
    </row>
    <row r="9636" spans="73:73" x14ac:dyDescent="0.45">
      <c r="BU9636">
        <f>ROW()</f>
        <v>9636</v>
      </c>
    </row>
    <row r="9637" spans="73:73" x14ac:dyDescent="0.45">
      <c r="BU9637">
        <f>ROW()</f>
        <v>9637</v>
      </c>
    </row>
    <row r="9638" spans="73:73" x14ac:dyDescent="0.45">
      <c r="BU9638">
        <f>ROW()</f>
        <v>9638</v>
      </c>
    </row>
    <row r="9639" spans="73:73" x14ac:dyDescent="0.45">
      <c r="BU9639">
        <f>ROW()</f>
        <v>9639</v>
      </c>
    </row>
    <row r="9640" spans="73:73" x14ac:dyDescent="0.45">
      <c r="BU9640">
        <f>ROW()</f>
        <v>9640</v>
      </c>
    </row>
    <row r="9641" spans="73:73" x14ac:dyDescent="0.45">
      <c r="BU9641">
        <f>ROW()</f>
        <v>9641</v>
      </c>
    </row>
    <row r="9642" spans="73:73" x14ac:dyDescent="0.45">
      <c r="BU9642">
        <f>ROW()</f>
        <v>9642</v>
      </c>
    </row>
    <row r="9643" spans="73:73" x14ac:dyDescent="0.45">
      <c r="BU9643">
        <f>ROW()</f>
        <v>9643</v>
      </c>
    </row>
    <row r="9644" spans="73:73" x14ac:dyDescent="0.45">
      <c r="BU9644">
        <f>ROW()</f>
        <v>9644</v>
      </c>
    </row>
    <row r="9645" spans="73:73" x14ac:dyDescent="0.45">
      <c r="BU9645">
        <f>ROW()</f>
        <v>9645</v>
      </c>
    </row>
    <row r="9646" spans="73:73" x14ac:dyDescent="0.45">
      <c r="BU9646">
        <f>ROW()</f>
        <v>9646</v>
      </c>
    </row>
    <row r="9647" spans="73:73" x14ac:dyDescent="0.45">
      <c r="BU9647">
        <f>ROW()</f>
        <v>9647</v>
      </c>
    </row>
    <row r="9648" spans="73:73" x14ac:dyDescent="0.45">
      <c r="BU9648">
        <f>ROW()</f>
        <v>9648</v>
      </c>
    </row>
    <row r="9649" spans="73:73" x14ac:dyDescent="0.45">
      <c r="BU9649">
        <f>ROW()</f>
        <v>9649</v>
      </c>
    </row>
    <row r="9650" spans="73:73" x14ac:dyDescent="0.45">
      <c r="BU9650">
        <f>ROW()</f>
        <v>9650</v>
      </c>
    </row>
    <row r="9651" spans="73:73" x14ac:dyDescent="0.45">
      <c r="BU9651">
        <f>ROW()</f>
        <v>9651</v>
      </c>
    </row>
    <row r="9652" spans="73:73" x14ac:dyDescent="0.45">
      <c r="BU9652">
        <f>ROW()</f>
        <v>9652</v>
      </c>
    </row>
    <row r="9653" spans="73:73" x14ac:dyDescent="0.45">
      <c r="BU9653">
        <f>ROW()</f>
        <v>9653</v>
      </c>
    </row>
    <row r="9654" spans="73:73" x14ac:dyDescent="0.45">
      <c r="BU9654">
        <f>ROW()</f>
        <v>9654</v>
      </c>
    </row>
    <row r="9655" spans="73:73" x14ac:dyDescent="0.45">
      <c r="BU9655">
        <f>ROW()</f>
        <v>9655</v>
      </c>
    </row>
    <row r="9656" spans="73:73" x14ac:dyDescent="0.45">
      <c r="BU9656">
        <f>ROW()</f>
        <v>9656</v>
      </c>
    </row>
    <row r="9657" spans="73:73" x14ac:dyDescent="0.45">
      <c r="BU9657">
        <f>ROW()</f>
        <v>9657</v>
      </c>
    </row>
    <row r="9658" spans="73:73" x14ac:dyDescent="0.45">
      <c r="BU9658">
        <f>ROW()</f>
        <v>9658</v>
      </c>
    </row>
    <row r="9659" spans="73:73" x14ac:dyDescent="0.45">
      <c r="BU9659">
        <f>ROW()</f>
        <v>9659</v>
      </c>
    </row>
    <row r="9660" spans="73:73" x14ac:dyDescent="0.45">
      <c r="BU9660">
        <f>ROW()</f>
        <v>9660</v>
      </c>
    </row>
    <row r="9661" spans="73:73" x14ac:dyDescent="0.45">
      <c r="BU9661">
        <f>ROW()</f>
        <v>9661</v>
      </c>
    </row>
    <row r="9662" spans="73:73" x14ac:dyDescent="0.45">
      <c r="BU9662">
        <f>ROW()</f>
        <v>9662</v>
      </c>
    </row>
    <row r="9663" spans="73:73" x14ac:dyDescent="0.45">
      <c r="BU9663">
        <f>ROW()</f>
        <v>9663</v>
      </c>
    </row>
    <row r="9664" spans="73:73" x14ac:dyDescent="0.45">
      <c r="BU9664">
        <f>ROW()</f>
        <v>9664</v>
      </c>
    </row>
    <row r="9665" spans="73:73" x14ac:dyDescent="0.45">
      <c r="BU9665">
        <f>ROW()</f>
        <v>9665</v>
      </c>
    </row>
    <row r="9666" spans="73:73" x14ac:dyDescent="0.45">
      <c r="BU9666">
        <f>ROW()</f>
        <v>9666</v>
      </c>
    </row>
    <row r="9667" spans="73:73" x14ac:dyDescent="0.45">
      <c r="BU9667">
        <f>ROW()</f>
        <v>9667</v>
      </c>
    </row>
    <row r="9668" spans="73:73" x14ac:dyDescent="0.45">
      <c r="BU9668">
        <f>ROW()</f>
        <v>9668</v>
      </c>
    </row>
    <row r="9669" spans="73:73" x14ac:dyDescent="0.45">
      <c r="BU9669">
        <f>ROW()</f>
        <v>9669</v>
      </c>
    </row>
    <row r="9670" spans="73:73" x14ac:dyDescent="0.45">
      <c r="BU9670">
        <f>ROW()</f>
        <v>9670</v>
      </c>
    </row>
    <row r="9671" spans="73:73" x14ac:dyDescent="0.45">
      <c r="BU9671">
        <f>ROW()</f>
        <v>9671</v>
      </c>
    </row>
    <row r="9672" spans="73:73" x14ac:dyDescent="0.45">
      <c r="BU9672">
        <f>ROW()</f>
        <v>9672</v>
      </c>
    </row>
    <row r="9673" spans="73:73" x14ac:dyDescent="0.45">
      <c r="BU9673">
        <f>ROW()</f>
        <v>9673</v>
      </c>
    </row>
    <row r="9674" spans="73:73" x14ac:dyDescent="0.45">
      <c r="BU9674">
        <f>ROW()</f>
        <v>9674</v>
      </c>
    </row>
    <row r="9675" spans="73:73" x14ac:dyDescent="0.45">
      <c r="BU9675">
        <f>ROW()</f>
        <v>9675</v>
      </c>
    </row>
    <row r="9676" spans="73:73" x14ac:dyDescent="0.45">
      <c r="BU9676">
        <f>ROW()</f>
        <v>9676</v>
      </c>
    </row>
    <row r="9677" spans="73:73" x14ac:dyDescent="0.45">
      <c r="BU9677">
        <f>ROW()</f>
        <v>9677</v>
      </c>
    </row>
    <row r="9678" spans="73:73" x14ac:dyDescent="0.45">
      <c r="BU9678">
        <f>ROW()</f>
        <v>9678</v>
      </c>
    </row>
    <row r="9679" spans="73:73" x14ac:dyDescent="0.45">
      <c r="BU9679">
        <f>ROW()</f>
        <v>9679</v>
      </c>
    </row>
    <row r="9680" spans="73:73" x14ac:dyDescent="0.45">
      <c r="BU9680">
        <f>ROW()</f>
        <v>9680</v>
      </c>
    </row>
    <row r="9681" spans="73:73" x14ac:dyDescent="0.45">
      <c r="BU9681">
        <f>ROW()</f>
        <v>9681</v>
      </c>
    </row>
    <row r="9682" spans="73:73" x14ac:dyDescent="0.45">
      <c r="BU9682">
        <f>ROW()</f>
        <v>9682</v>
      </c>
    </row>
    <row r="9683" spans="73:73" x14ac:dyDescent="0.45">
      <c r="BU9683">
        <f>ROW()</f>
        <v>9683</v>
      </c>
    </row>
    <row r="9684" spans="73:73" x14ac:dyDescent="0.45">
      <c r="BU9684">
        <f>ROW()</f>
        <v>9684</v>
      </c>
    </row>
    <row r="9685" spans="73:73" x14ac:dyDescent="0.45">
      <c r="BU9685">
        <f>ROW()</f>
        <v>9685</v>
      </c>
    </row>
    <row r="9686" spans="73:73" x14ac:dyDescent="0.45">
      <c r="BU9686">
        <f>ROW()</f>
        <v>9686</v>
      </c>
    </row>
    <row r="9687" spans="73:73" x14ac:dyDescent="0.45">
      <c r="BU9687">
        <f>ROW()</f>
        <v>9687</v>
      </c>
    </row>
    <row r="9688" spans="73:73" x14ac:dyDescent="0.45">
      <c r="BU9688">
        <f>ROW()</f>
        <v>9688</v>
      </c>
    </row>
    <row r="9689" spans="73:73" x14ac:dyDescent="0.45">
      <c r="BU9689">
        <f>ROW()</f>
        <v>9689</v>
      </c>
    </row>
    <row r="9690" spans="73:73" x14ac:dyDescent="0.45">
      <c r="BU9690">
        <f>ROW()</f>
        <v>9690</v>
      </c>
    </row>
    <row r="9691" spans="73:73" x14ac:dyDescent="0.45">
      <c r="BU9691">
        <f>ROW()</f>
        <v>9691</v>
      </c>
    </row>
    <row r="9692" spans="73:73" x14ac:dyDescent="0.45">
      <c r="BU9692">
        <f>ROW()</f>
        <v>9692</v>
      </c>
    </row>
    <row r="9693" spans="73:73" x14ac:dyDescent="0.45">
      <c r="BU9693">
        <f>ROW()</f>
        <v>9693</v>
      </c>
    </row>
    <row r="9694" spans="73:73" x14ac:dyDescent="0.45">
      <c r="BU9694">
        <f>ROW()</f>
        <v>9694</v>
      </c>
    </row>
    <row r="9695" spans="73:73" x14ac:dyDescent="0.45">
      <c r="BU9695">
        <f>ROW()</f>
        <v>9695</v>
      </c>
    </row>
    <row r="9696" spans="73:73" x14ac:dyDescent="0.45">
      <c r="BU9696">
        <f>ROW()</f>
        <v>9696</v>
      </c>
    </row>
    <row r="9697" spans="73:73" x14ac:dyDescent="0.45">
      <c r="BU9697">
        <f>ROW()</f>
        <v>9697</v>
      </c>
    </row>
    <row r="9698" spans="73:73" x14ac:dyDescent="0.45">
      <c r="BU9698">
        <f>ROW()</f>
        <v>9698</v>
      </c>
    </row>
    <row r="9699" spans="73:73" x14ac:dyDescent="0.45">
      <c r="BU9699">
        <f>ROW()</f>
        <v>9699</v>
      </c>
    </row>
    <row r="9700" spans="73:73" x14ac:dyDescent="0.45">
      <c r="BU9700">
        <f>ROW()</f>
        <v>9700</v>
      </c>
    </row>
    <row r="9701" spans="73:73" x14ac:dyDescent="0.45">
      <c r="BU9701">
        <f>ROW()</f>
        <v>9701</v>
      </c>
    </row>
    <row r="9702" spans="73:73" x14ac:dyDescent="0.45">
      <c r="BU9702">
        <f>ROW()</f>
        <v>9702</v>
      </c>
    </row>
    <row r="9703" spans="73:73" x14ac:dyDescent="0.45">
      <c r="BU9703">
        <f>ROW()</f>
        <v>9703</v>
      </c>
    </row>
    <row r="9704" spans="73:73" x14ac:dyDescent="0.45">
      <c r="BU9704">
        <f>ROW()</f>
        <v>9704</v>
      </c>
    </row>
    <row r="9705" spans="73:73" x14ac:dyDescent="0.45">
      <c r="BU9705">
        <f>ROW()</f>
        <v>9705</v>
      </c>
    </row>
    <row r="9706" spans="73:73" x14ac:dyDescent="0.45">
      <c r="BU9706">
        <f>ROW()</f>
        <v>9706</v>
      </c>
    </row>
    <row r="9707" spans="73:73" x14ac:dyDescent="0.45">
      <c r="BU9707">
        <f>ROW()</f>
        <v>9707</v>
      </c>
    </row>
    <row r="9708" spans="73:73" x14ac:dyDescent="0.45">
      <c r="BU9708">
        <f>ROW()</f>
        <v>9708</v>
      </c>
    </row>
    <row r="9709" spans="73:73" x14ac:dyDescent="0.45">
      <c r="BU9709">
        <f>ROW()</f>
        <v>9709</v>
      </c>
    </row>
    <row r="9710" spans="73:73" x14ac:dyDescent="0.45">
      <c r="BU9710">
        <f>ROW()</f>
        <v>9710</v>
      </c>
    </row>
    <row r="9711" spans="73:73" x14ac:dyDescent="0.45">
      <c r="BU9711">
        <f>ROW()</f>
        <v>9711</v>
      </c>
    </row>
    <row r="9712" spans="73:73" x14ac:dyDescent="0.45">
      <c r="BU9712">
        <f>ROW()</f>
        <v>9712</v>
      </c>
    </row>
    <row r="9713" spans="73:73" x14ac:dyDescent="0.45">
      <c r="BU9713">
        <f>ROW()</f>
        <v>9713</v>
      </c>
    </row>
    <row r="9714" spans="73:73" x14ac:dyDescent="0.45">
      <c r="BU9714">
        <f>ROW()</f>
        <v>9714</v>
      </c>
    </row>
    <row r="9715" spans="73:73" x14ac:dyDescent="0.45">
      <c r="BU9715">
        <f>ROW()</f>
        <v>9715</v>
      </c>
    </row>
    <row r="9716" spans="73:73" x14ac:dyDescent="0.45">
      <c r="BU9716">
        <f>ROW()</f>
        <v>9716</v>
      </c>
    </row>
    <row r="9717" spans="73:73" x14ac:dyDescent="0.45">
      <c r="BU9717">
        <f>ROW()</f>
        <v>9717</v>
      </c>
    </row>
    <row r="9718" spans="73:73" x14ac:dyDescent="0.45">
      <c r="BU9718">
        <f>ROW()</f>
        <v>9718</v>
      </c>
    </row>
    <row r="9719" spans="73:73" x14ac:dyDescent="0.45">
      <c r="BU9719">
        <f>ROW()</f>
        <v>9719</v>
      </c>
    </row>
    <row r="9720" spans="73:73" x14ac:dyDescent="0.45">
      <c r="BU9720">
        <f>ROW()</f>
        <v>9720</v>
      </c>
    </row>
    <row r="9721" spans="73:73" x14ac:dyDescent="0.45">
      <c r="BU9721">
        <f>ROW()</f>
        <v>9721</v>
      </c>
    </row>
    <row r="9722" spans="73:73" x14ac:dyDescent="0.45">
      <c r="BU9722">
        <f>ROW()</f>
        <v>9722</v>
      </c>
    </row>
    <row r="9723" spans="73:73" x14ac:dyDescent="0.45">
      <c r="BU9723">
        <f>ROW()</f>
        <v>9723</v>
      </c>
    </row>
    <row r="9724" spans="73:73" x14ac:dyDescent="0.45">
      <c r="BU9724">
        <f>ROW()</f>
        <v>9724</v>
      </c>
    </row>
    <row r="9725" spans="73:73" x14ac:dyDescent="0.45">
      <c r="BU9725">
        <f>ROW()</f>
        <v>9725</v>
      </c>
    </row>
    <row r="9726" spans="73:73" x14ac:dyDescent="0.45">
      <c r="BU9726">
        <f>ROW()</f>
        <v>9726</v>
      </c>
    </row>
    <row r="9727" spans="73:73" x14ac:dyDescent="0.45">
      <c r="BU9727">
        <f>ROW()</f>
        <v>9727</v>
      </c>
    </row>
    <row r="9728" spans="73:73" x14ac:dyDescent="0.45">
      <c r="BU9728">
        <f>ROW()</f>
        <v>9728</v>
      </c>
    </row>
    <row r="9729" spans="73:73" x14ac:dyDescent="0.45">
      <c r="BU9729">
        <f>ROW()</f>
        <v>9729</v>
      </c>
    </row>
    <row r="9730" spans="73:73" x14ac:dyDescent="0.45">
      <c r="BU9730">
        <f>ROW()</f>
        <v>9730</v>
      </c>
    </row>
    <row r="9731" spans="73:73" x14ac:dyDescent="0.45">
      <c r="BU9731">
        <f>ROW()</f>
        <v>9731</v>
      </c>
    </row>
    <row r="9732" spans="73:73" x14ac:dyDescent="0.45">
      <c r="BU9732">
        <f>ROW()</f>
        <v>9732</v>
      </c>
    </row>
    <row r="9733" spans="73:73" x14ac:dyDescent="0.45">
      <c r="BU9733">
        <f>ROW()</f>
        <v>9733</v>
      </c>
    </row>
    <row r="9734" spans="73:73" x14ac:dyDescent="0.45">
      <c r="BU9734">
        <f>ROW()</f>
        <v>9734</v>
      </c>
    </row>
    <row r="9735" spans="73:73" x14ac:dyDescent="0.45">
      <c r="BU9735">
        <f>ROW()</f>
        <v>9735</v>
      </c>
    </row>
    <row r="9736" spans="73:73" x14ac:dyDescent="0.45">
      <c r="BU9736">
        <f>ROW()</f>
        <v>9736</v>
      </c>
    </row>
    <row r="9737" spans="73:73" x14ac:dyDescent="0.45">
      <c r="BU9737">
        <f>ROW()</f>
        <v>9737</v>
      </c>
    </row>
    <row r="9738" spans="73:73" x14ac:dyDescent="0.45">
      <c r="BU9738">
        <f>ROW()</f>
        <v>9738</v>
      </c>
    </row>
    <row r="9739" spans="73:73" x14ac:dyDescent="0.45">
      <c r="BU9739">
        <f>ROW()</f>
        <v>9739</v>
      </c>
    </row>
    <row r="9740" spans="73:73" x14ac:dyDescent="0.45">
      <c r="BU9740">
        <f>ROW()</f>
        <v>9740</v>
      </c>
    </row>
    <row r="9741" spans="73:73" x14ac:dyDescent="0.45">
      <c r="BU9741">
        <f>ROW()</f>
        <v>9741</v>
      </c>
    </row>
    <row r="9742" spans="73:73" x14ac:dyDescent="0.45">
      <c r="BU9742">
        <f>ROW()</f>
        <v>9742</v>
      </c>
    </row>
    <row r="9743" spans="73:73" x14ac:dyDescent="0.45">
      <c r="BU9743">
        <f>ROW()</f>
        <v>9743</v>
      </c>
    </row>
    <row r="9744" spans="73:73" x14ac:dyDescent="0.45">
      <c r="BU9744">
        <f>ROW()</f>
        <v>9744</v>
      </c>
    </row>
    <row r="9745" spans="73:73" x14ac:dyDescent="0.45">
      <c r="BU9745">
        <f>ROW()</f>
        <v>9745</v>
      </c>
    </row>
    <row r="9746" spans="73:73" x14ac:dyDescent="0.45">
      <c r="BU9746">
        <f>ROW()</f>
        <v>9746</v>
      </c>
    </row>
    <row r="9747" spans="73:73" x14ac:dyDescent="0.45">
      <c r="BU9747">
        <f>ROW()</f>
        <v>9747</v>
      </c>
    </row>
    <row r="9748" spans="73:73" x14ac:dyDescent="0.45">
      <c r="BU9748">
        <f>ROW()</f>
        <v>9748</v>
      </c>
    </row>
    <row r="9749" spans="73:73" x14ac:dyDescent="0.45">
      <c r="BU9749">
        <f>ROW()</f>
        <v>9749</v>
      </c>
    </row>
    <row r="9750" spans="73:73" x14ac:dyDescent="0.45">
      <c r="BU9750">
        <f>ROW()</f>
        <v>9750</v>
      </c>
    </row>
    <row r="9751" spans="73:73" x14ac:dyDescent="0.45">
      <c r="BU9751">
        <f>ROW()</f>
        <v>9751</v>
      </c>
    </row>
    <row r="9752" spans="73:73" x14ac:dyDescent="0.45">
      <c r="BU9752">
        <f>ROW()</f>
        <v>9752</v>
      </c>
    </row>
    <row r="9753" spans="73:73" x14ac:dyDescent="0.45">
      <c r="BU9753">
        <f>ROW()</f>
        <v>9753</v>
      </c>
    </row>
    <row r="9754" spans="73:73" x14ac:dyDescent="0.45">
      <c r="BU9754">
        <f>ROW()</f>
        <v>9754</v>
      </c>
    </row>
    <row r="9755" spans="73:73" x14ac:dyDescent="0.45">
      <c r="BU9755">
        <f>ROW()</f>
        <v>9755</v>
      </c>
    </row>
    <row r="9756" spans="73:73" x14ac:dyDescent="0.45">
      <c r="BU9756">
        <f>ROW()</f>
        <v>9756</v>
      </c>
    </row>
    <row r="9757" spans="73:73" x14ac:dyDescent="0.45">
      <c r="BU9757">
        <f>ROW()</f>
        <v>9757</v>
      </c>
    </row>
    <row r="9758" spans="73:73" x14ac:dyDescent="0.45">
      <c r="BU9758">
        <f>ROW()</f>
        <v>9758</v>
      </c>
    </row>
    <row r="9759" spans="73:73" x14ac:dyDescent="0.45">
      <c r="BU9759">
        <f>ROW()</f>
        <v>9759</v>
      </c>
    </row>
    <row r="9760" spans="73:73" x14ac:dyDescent="0.45">
      <c r="BU9760">
        <f>ROW()</f>
        <v>9760</v>
      </c>
    </row>
    <row r="9761" spans="73:73" x14ac:dyDescent="0.45">
      <c r="BU9761">
        <f>ROW()</f>
        <v>9761</v>
      </c>
    </row>
    <row r="9762" spans="73:73" x14ac:dyDescent="0.45">
      <c r="BU9762">
        <f>ROW()</f>
        <v>9762</v>
      </c>
    </row>
    <row r="9763" spans="73:73" x14ac:dyDescent="0.45">
      <c r="BU9763">
        <f>ROW()</f>
        <v>9763</v>
      </c>
    </row>
    <row r="9764" spans="73:73" x14ac:dyDescent="0.45">
      <c r="BU9764">
        <f>ROW()</f>
        <v>9764</v>
      </c>
    </row>
    <row r="9765" spans="73:73" x14ac:dyDescent="0.45">
      <c r="BU9765">
        <f>ROW()</f>
        <v>9765</v>
      </c>
    </row>
    <row r="9766" spans="73:73" x14ac:dyDescent="0.45">
      <c r="BU9766">
        <f>ROW()</f>
        <v>9766</v>
      </c>
    </row>
    <row r="9767" spans="73:73" x14ac:dyDescent="0.45">
      <c r="BU9767">
        <f>ROW()</f>
        <v>9767</v>
      </c>
    </row>
    <row r="9768" spans="73:73" x14ac:dyDescent="0.45">
      <c r="BU9768">
        <f>ROW()</f>
        <v>9768</v>
      </c>
    </row>
    <row r="9769" spans="73:73" x14ac:dyDescent="0.45">
      <c r="BU9769">
        <f>ROW()</f>
        <v>9769</v>
      </c>
    </row>
    <row r="9770" spans="73:73" x14ac:dyDescent="0.45">
      <c r="BU9770">
        <f>ROW()</f>
        <v>9770</v>
      </c>
    </row>
    <row r="9771" spans="73:73" x14ac:dyDescent="0.45">
      <c r="BU9771">
        <f>ROW()</f>
        <v>9771</v>
      </c>
    </row>
    <row r="9772" spans="73:73" x14ac:dyDescent="0.45">
      <c r="BU9772">
        <f>ROW()</f>
        <v>9772</v>
      </c>
    </row>
    <row r="9773" spans="73:73" x14ac:dyDescent="0.45">
      <c r="BU9773">
        <f>ROW()</f>
        <v>9773</v>
      </c>
    </row>
    <row r="9774" spans="73:73" x14ac:dyDescent="0.45">
      <c r="BU9774">
        <f>ROW()</f>
        <v>9774</v>
      </c>
    </row>
    <row r="9775" spans="73:73" x14ac:dyDescent="0.45">
      <c r="BU9775">
        <f>ROW()</f>
        <v>9775</v>
      </c>
    </row>
    <row r="9776" spans="73:73" x14ac:dyDescent="0.45">
      <c r="BU9776">
        <f>ROW()</f>
        <v>9776</v>
      </c>
    </row>
    <row r="9777" spans="73:73" x14ac:dyDescent="0.45">
      <c r="BU9777">
        <f>ROW()</f>
        <v>9777</v>
      </c>
    </row>
    <row r="9778" spans="73:73" x14ac:dyDescent="0.45">
      <c r="BU9778">
        <f>ROW()</f>
        <v>9778</v>
      </c>
    </row>
    <row r="9779" spans="73:73" x14ac:dyDescent="0.45">
      <c r="BU9779">
        <f>ROW()</f>
        <v>9779</v>
      </c>
    </row>
    <row r="9780" spans="73:73" x14ac:dyDescent="0.45">
      <c r="BU9780">
        <f>ROW()</f>
        <v>9780</v>
      </c>
    </row>
    <row r="9781" spans="73:73" x14ac:dyDescent="0.45">
      <c r="BU9781">
        <f>ROW()</f>
        <v>9781</v>
      </c>
    </row>
    <row r="9782" spans="73:73" x14ac:dyDescent="0.45">
      <c r="BU9782">
        <f>ROW()</f>
        <v>9782</v>
      </c>
    </row>
    <row r="9783" spans="73:73" x14ac:dyDescent="0.45">
      <c r="BU9783">
        <f>ROW()</f>
        <v>9783</v>
      </c>
    </row>
    <row r="9784" spans="73:73" x14ac:dyDescent="0.45">
      <c r="BU9784">
        <f>ROW()</f>
        <v>9784</v>
      </c>
    </row>
    <row r="9785" spans="73:73" x14ac:dyDescent="0.45">
      <c r="BU9785">
        <f>ROW()</f>
        <v>9785</v>
      </c>
    </row>
    <row r="9786" spans="73:73" x14ac:dyDescent="0.45">
      <c r="BU9786">
        <f>ROW()</f>
        <v>9786</v>
      </c>
    </row>
    <row r="9787" spans="73:73" x14ac:dyDescent="0.45">
      <c r="BU9787">
        <f>ROW()</f>
        <v>9787</v>
      </c>
    </row>
    <row r="9788" spans="73:73" x14ac:dyDescent="0.45">
      <c r="BU9788">
        <f>ROW()</f>
        <v>9788</v>
      </c>
    </row>
    <row r="9789" spans="73:73" x14ac:dyDescent="0.45">
      <c r="BU9789">
        <f>ROW()</f>
        <v>9789</v>
      </c>
    </row>
    <row r="9790" spans="73:73" x14ac:dyDescent="0.45">
      <c r="BU9790">
        <f>ROW()</f>
        <v>9790</v>
      </c>
    </row>
    <row r="9791" spans="73:73" x14ac:dyDescent="0.45">
      <c r="BU9791">
        <f>ROW()</f>
        <v>9791</v>
      </c>
    </row>
    <row r="9792" spans="73:73" x14ac:dyDescent="0.45">
      <c r="BU9792">
        <f>ROW()</f>
        <v>9792</v>
      </c>
    </row>
    <row r="9793" spans="73:73" x14ac:dyDescent="0.45">
      <c r="BU9793">
        <f>ROW()</f>
        <v>9793</v>
      </c>
    </row>
    <row r="9794" spans="73:73" x14ac:dyDescent="0.45">
      <c r="BU9794">
        <f>ROW()</f>
        <v>9794</v>
      </c>
    </row>
    <row r="9795" spans="73:73" x14ac:dyDescent="0.45">
      <c r="BU9795">
        <f>ROW()</f>
        <v>9795</v>
      </c>
    </row>
    <row r="9796" spans="73:73" x14ac:dyDescent="0.45">
      <c r="BU9796">
        <f>ROW()</f>
        <v>9796</v>
      </c>
    </row>
    <row r="9797" spans="73:73" x14ac:dyDescent="0.45">
      <c r="BU9797">
        <f>ROW()</f>
        <v>9797</v>
      </c>
    </row>
    <row r="9798" spans="73:73" x14ac:dyDescent="0.45">
      <c r="BU9798">
        <f>ROW()</f>
        <v>9798</v>
      </c>
    </row>
    <row r="9799" spans="73:73" x14ac:dyDescent="0.45">
      <c r="BU9799">
        <f>ROW()</f>
        <v>9799</v>
      </c>
    </row>
    <row r="9800" spans="73:73" x14ac:dyDescent="0.45">
      <c r="BU9800">
        <f>ROW()</f>
        <v>9800</v>
      </c>
    </row>
    <row r="9801" spans="73:73" x14ac:dyDescent="0.45">
      <c r="BU9801">
        <f>ROW()</f>
        <v>9801</v>
      </c>
    </row>
    <row r="9802" spans="73:73" x14ac:dyDescent="0.45">
      <c r="BU9802">
        <f>ROW()</f>
        <v>9802</v>
      </c>
    </row>
    <row r="9803" spans="73:73" x14ac:dyDescent="0.45">
      <c r="BU9803">
        <f>ROW()</f>
        <v>9803</v>
      </c>
    </row>
    <row r="9804" spans="73:73" x14ac:dyDescent="0.45">
      <c r="BU9804">
        <f>ROW()</f>
        <v>9804</v>
      </c>
    </row>
    <row r="9805" spans="73:73" x14ac:dyDescent="0.45">
      <c r="BU9805">
        <f>ROW()</f>
        <v>9805</v>
      </c>
    </row>
    <row r="9806" spans="73:73" x14ac:dyDescent="0.45">
      <c r="BU9806">
        <f>ROW()</f>
        <v>9806</v>
      </c>
    </row>
    <row r="9807" spans="73:73" x14ac:dyDescent="0.45">
      <c r="BU9807">
        <f>ROW()</f>
        <v>9807</v>
      </c>
    </row>
    <row r="9808" spans="73:73" x14ac:dyDescent="0.45">
      <c r="BU9808">
        <f>ROW()</f>
        <v>9808</v>
      </c>
    </row>
    <row r="9809" spans="73:73" x14ac:dyDescent="0.45">
      <c r="BU9809">
        <f>ROW()</f>
        <v>9809</v>
      </c>
    </row>
    <row r="9810" spans="73:73" x14ac:dyDescent="0.45">
      <c r="BU9810">
        <f>ROW()</f>
        <v>9810</v>
      </c>
    </row>
    <row r="9811" spans="73:73" x14ac:dyDescent="0.45">
      <c r="BU9811">
        <f>ROW()</f>
        <v>9811</v>
      </c>
    </row>
    <row r="9812" spans="73:73" x14ac:dyDescent="0.45">
      <c r="BU9812">
        <f>ROW()</f>
        <v>9812</v>
      </c>
    </row>
    <row r="9813" spans="73:73" x14ac:dyDescent="0.45">
      <c r="BU9813">
        <f>ROW()</f>
        <v>9813</v>
      </c>
    </row>
    <row r="9814" spans="73:73" x14ac:dyDescent="0.45">
      <c r="BU9814">
        <f>ROW()</f>
        <v>9814</v>
      </c>
    </row>
    <row r="9815" spans="73:73" x14ac:dyDescent="0.45">
      <c r="BU9815">
        <f>ROW()</f>
        <v>9815</v>
      </c>
    </row>
    <row r="9816" spans="73:73" x14ac:dyDescent="0.45">
      <c r="BU9816">
        <f>ROW()</f>
        <v>9816</v>
      </c>
    </row>
    <row r="9817" spans="73:73" x14ac:dyDescent="0.45">
      <c r="BU9817">
        <f>ROW()</f>
        <v>9817</v>
      </c>
    </row>
    <row r="9818" spans="73:73" x14ac:dyDescent="0.45">
      <c r="BU9818">
        <f>ROW()</f>
        <v>9818</v>
      </c>
    </row>
    <row r="9819" spans="73:73" x14ac:dyDescent="0.45">
      <c r="BU9819">
        <f>ROW()</f>
        <v>9819</v>
      </c>
    </row>
    <row r="9820" spans="73:73" x14ac:dyDescent="0.45">
      <c r="BU9820">
        <f>ROW()</f>
        <v>9820</v>
      </c>
    </row>
    <row r="9821" spans="73:73" x14ac:dyDescent="0.45">
      <c r="BU9821">
        <f>ROW()</f>
        <v>9821</v>
      </c>
    </row>
    <row r="9822" spans="73:73" x14ac:dyDescent="0.45">
      <c r="BU9822">
        <f>ROW()</f>
        <v>9822</v>
      </c>
    </row>
    <row r="9823" spans="73:73" x14ac:dyDescent="0.45">
      <c r="BU9823">
        <f>ROW()</f>
        <v>9823</v>
      </c>
    </row>
    <row r="9824" spans="73:73" x14ac:dyDescent="0.45">
      <c r="BU9824">
        <f>ROW()</f>
        <v>9824</v>
      </c>
    </row>
    <row r="9825" spans="73:73" x14ac:dyDescent="0.45">
      <c r="BU9825">
        <f>ROW()</f>
        <v>9825</v>
      </c>
    </row>
    <row r="9826" spans="73:73" x14ac:dyDescent="0.45">
      <c r="BU9826">
        <f>ROW()</f>
        <v>9826</v>
      </c>
    </row>
    <row r="9827" spans="73:73" x14ac:dyDescent="0.45">
      <c r="BU9827">
        <f>ROW()</f>
        <v>9827</v>
      </c>
    </row>
    <row r="9828" spans="73:73" x14ac:dyDescent="0.45">
      <c r="BU9828">
        <f>ROW()</f>
        <v>9828</v>
      </c>
    </row>
    <row r="9829" spans="73:73" x14ac:dyDescent="0.45">
      <c r="BU9829">
        <f>ROW()</f>
        <v>9829</v>
      </c>
    </row>
    <row r="9830" spans="73:73" x14ac:dyDescent="0.45">
      <c r="BU9830">
        <f>ROW()</f>
        <v>9830</v>
      </c>
    </row>
    <row r="9831" spans="73:73" x14ac:dyDescent="0.45">
      <c r="BU9831">
        <f>ROW()</f>
        <v>9831</v>
      </c>
    </row>
    <row r="9832" spans="73:73" x14ac:dyDescent="0.45">
      <c r="BU9832">
        <f>ROW()</f>
        <v>9832</v>
      </c>
    </row>
    <row r="9833" spans="73:73" x14ac:dyDescent="0.45">
      <c r="BU9833">
        <f>ROW()</f>
        <v>9833</v>
      </c>
    </row>
    <row r="9834" spans="73:73" x14ac:dyDescent="0.45">
      <c r="BU9834">
        <f>ROW()</f>
        <v>9834</v>
      </c>
    </row>
    <row r="9835" spans="73:73" x14ac:dyDescent="0.45">
      <c r="BU9835">
        <f>ROW()</f>
        <v>9835</v>
      </c>
    </row>
    <row r="9836" spans="73:73" x14ac:dyDescent="0.45">
      <c r="BU9836">
        <f>ROW()</f>
        <v>9836</v>
      </c>
    </row>
    <row r="9837" spans="73:73" x14ac:dyDescent="0.45">
      <c r="BU9837">
        <f>ROW()</f>
        <v>9837</v>
      </c>
    </row>
    <row r="9838" spans="73:73" x14ac:dyDescent="0.45">
      <c r="BU9838">
        <f>ROW()</f>
        <v>9838</v>
      </c>
    </row>
    <row r="9839" spans="73:73" x14ac:dyDescent="0.45">
      <c r="BU9839">
        <f>ROW()</f>
        <v>9839</v>
      </c>
    </row>
    <row r="9840" spans="73:73" x14ac:dyDescent="0.45">
      <c r="BU9840">
        <f>ROW()</f>
        <v>9840</v>
      </c>
    </row>
    <row r="9841" spans="73:73" x14ac:dyDescent="0.45">
      <c r="BU9841">
        <f>ROW()</f>
        <v>9841</v>
      </c>
    </row>
    <row r="9842" spans="73:73" x14ac:dyDescent="0.45">
      <c r="BU9842">
        <f>ROW()</f>
        <v>9842</v>
      </c>
    </row>
    <row r="9843" spans="73:73" x14ac:dyDescent="0.45">
      <c r="BU9843">
        <f>ROW()</f>
        <v>9843</v>
      </c>
    </row>
    <row r="9844" spans="73:73" x14ac:dyDescent="0.45">
      <c r="BU9844">
        <f>ROW()</f>
        <v>9844</v>
      </c>
    </row>
    <row r="9845" spans="73:73" x14ac:dyDescent="0.45">
      <c r="BU9845">
        <f>ROW()</f>
        <v>9845</v>
      </c>
    </row>
    <row r="9846" spans="73:73" x14ac:dyDescent="0.45">
      <c r="BU9846">
        <f>ROW()</f>
        <v>9846</v>
      </c>
    </row>
    <row r="9847" spans="73:73" x14ac:dyDescent="0.45">
      <c r="BU9847">
        <f>ROW()</f>
        <v>9847</v>
      </c>
    </row>
    <row r="9848" spans="73:73" x14ac:dyDescent="0.45">
      <c r="BU9848">
        <f>ROW()</f>
        <v>9848</v>
      </c>
    </row>
    <row r="9849" spans="73:73" x14ac:dyDescent="0.45">
      <c r="BU9849">
        <f>ROW()</f>
        <v>9849</v>
      </c>
    </row>
    <row r="9850" spans="73:73" x14ac:dyDescent="0.45">
      <c r="BU9850">
        <f>ROW()</f>
        <v>9850</v>
      </c>
    </row>
    <row r="9851" spans="73:73" x14ac:dyDescent="0.45">
      <c r="BU9851">
        <f>ROW()</f>
        <v>9851</v>
      </c>
    </row>
    <row r="9852" spans="73:73" x14ac:dyDescent="0.45">
      <c r="BU9852">
        <f>ROW()</f>
        <v>9852</v>
      </c>
    </row>
    <row r="9853" spans="73:73" x14ac:dyDescent="0.45">
      <c r="BU9853">
        <f>ROW()</f>
        <v>9853</v>
      </c>
    </row>
    <row r="9854" spans="73:73" x14ac:dyDescent="0.45">
      <c r="BU9854">
        <f>ROW()</f>
        <v>9854</v>
      </c>
    </row>
    <row r="9855" spans="73:73" x14ac:dyDescent="0.45">
      <c r="BU9855">
        <f>ROW()</f>
        <v>9855</v>
      </c>
    </row>
    <row r="9856" spans="73:73" x14ac:dyDescent="0.45">
      <c r="BU9856">
        <f>ROW()</f>
        <v>9856</v>
      </c>
    </row>
    <row r="9857" spans="73:73" x14ac:dyDescent="0.45">
      <c r="BU9857">
        <f>ROW()</f>
        <v>9857</v>
      </c>
    </row>
    <row r="9858" spans="73:73" x14ac:dyDescent="0.45">
      <c r="BU9858">
        <f>ROW()</f>
        <v>9858</v>
      </c>
    </row>
    <row r="9859" spans="73:73" x14ac:dyDescent="0.45">
      <c r="BU9859">
        <f>ROW()</f>
        <v>9859</v>
      </c>
    </row>
    <row r="9860" spans="73:73" x14ac:dyDescent="0.45">
      <c r="BU9860">
        <f>ROW()</f>
        <v>9860</v>
      </c>
    </row>
    <row r="9861" spans="73:73" x14ac:dyDescent="0.45">
      <c r="BU9861">
        <f>ROW()</f>
        <v>9861</v>
      </c>
    </row>
    <row r="9862" spans="73:73" x14ac:dyDescent="0.45">
      <c r="BU9862">
        <f>ROW()</f>
        <v>9862</v>
      </c>
    </row>
    <row r="9863" spans="73:73" x14ac:dyDescent="0.45">
      <c r="BU9863">
        <f>ROW()</f>
        <v>9863</v>
      </c>
    </row>
    <row r="9864" spans="73:73" x14ac:dyDescent="0.45">
      <c r="BU9864">
        <f>ROW()</f>
        <v>9864</v>
      </c>
    </row>
    <row r="9865" spans="73:73" x14ac:dyDescent="0.45">
      <c r="BU9865">
        <f>ROW()</f>
        <v>9865</v>
      </c>
    </row>
    <row r="9866" spans="73:73" x14ac:dyDescent="0.45">
      <c r="BU9866">
        <f>ROW()</f>
        <v>9866</v>
      </c>
    </row>
    <row r="9867" spans="73:73" x14ac:dyDescent="0.45">
      <c r="BU9867">
        <f>ROW()</f>
        <v>9867</v>
      </c>
    </row>
    <row r="9868" spans="73:73" x14ac:dyDescent="0.45">
      <c r="BU9868">
        <f>ROW()</f>
        <v>9868</v>
      </c>
    </row>
    <row r="9869" spans="73:73" x14ac:dyDescent="0.45">
      <c r="BU9869">
        <f>ROW()</f>
        <v>9869</v>
      </c>
    </row>
    <row r="9870" spans="73:73" x14ac:dyDescent="0.45">
      <c r="BU9870">
        <f>ROW()</f>
        <v>9870</v>
      </c>
    </row>
    <row r="9871" spans="73:73" x14ac:dyDescent="0.45">
      <c r="BU9871">
        <f>ROW()</f>
        <v>9871</v>
      </c>
    </row>
    <row r="9872" spans="73:73" x14ac:dyDescent="0.45">
      <c r="BU9872">
        <f>ROW()</f>
        <v>9872</v>
      </c>
    </row>
    <row r="9873" spans="73:73" x14ac:dyDescent="0.45">
      <c r="BU9873">
        <f>ROW()</f>
        <v>9873</v>
      </c>
    </row>
    <row r="9874" spans="73:73" x14ac:dyDescent="0.45">
      <c r="BU9874">
        <f>ROW()</f>
        <v>9874</v>
      </c>
    </row>
    <row r="9875" spans="73:73" x14ac:dyDescent="0.45">
      <c r="BU9875">
        <f>ROW()</f>
        <v>9875</v>
      </c>
    </row>
    <row r="9876" spans="73:73" x14ac:dyDescent="0.45">
      <c r="BU9876">
        <f>ROW()</f>
        <v>9876</v>
      </c>
    </row>
    <row r="9877" spans="73:73" x14ac:dyDescent="0.45">
      <c r="BU9877">
        <f>ROW()</f>
        <v>9877</v>
      </c>
    </row>
    <row r="9878" spans="73:73" x14ac:dyDescent="0.45">
      <c r="BU9878">
        <f>ROW()</f>
        <v>9878</v>
      </c>
    </row>
    <row r="9879" spans="73:73" x14ac:dyDescent="0.45">
      <c r="BU9879">
        <f>ROW()</f>
        <v>9879</v>
      </c>
    </row>
    <row r="9880" spans="73:73" x14ac:dyDescent="0.45">
      <c r="BU9880">
        <f>ROW()</f>
        <v>9880</v>
      </c>
    </row>
    <row r="9881" spans="73:73" x14ac:dyDescent="0.45">
      <c r="BU9881">
        <f>ROW()</f>
        <v>9881</v>
      </c>
    </row>
    <row r="9882" spans="73:73" x14ac:dyDescent="0.45">
      <c r="BU9882">
        <f>ROW()</f>
        <v>9882</v>
      </c>
    </row>
    <row r="9883" spans="73:73" x14ac:dyDescent="0.45">
      <c r="BU9883">
        <f>ROW()</f>
        <v>9883</v>
      </c>
    </row>
    <row r="9884" spans="73:73" x14ac:dyDescent="0.45">
      <c r="BU9884">
        <f>ROW()</f>
        <v>9884</v>
      </c>
    </row>
    <row r="9885" spans="73:73" x14ac:dyDescent="0.45">
      <c r="BU9885">
        <f>ROW()</f>
        <v>9885</v>
      </c>
    </row>
    <row r="9886" spans="73:73" x14ac:dyDescent="0.45">
      <c r="BU9886">
        <f>ROW()</f>
        <v>9886</v>
      </c>
    </row>
    <row r="9887" spans="73:73" x14ac:dyDescent="0.45">
      <c r="BU9887">
        <f>ROW()</f>
        <v>9887</v>
      </c>
    </row>
    <row r="9888" spans="73:73" x14ac:dyDescent="0.45">
      <c r="BU9888">
        <f>ROW()</f>
        <v>9888</v>
      </c>
    </row>
    <row r="9889" spans="73:73" x14ac:dyDescent="0.45">
      <c r="BU9889">
        <f>ROW()</f>
        <v>9889</v>
      </c>
    </row>
    <row r="9890" spans="73:73" x14ac:dyDescent="0.45">
      <c r="BU9890">
        <f>ROW()</f>
        <v>9890</v>
      </c>
    </row>
    <row r="9891" spans="73:73" x14ac:dyDescent="0.45">
      <c r="BU9891">
        <f>ROW()</f>
        <v>9891</v>
      </c>
    </row>
    <row r="9892" spans="73:73" x14ac:dyDescent="0.45">
      <c r="BU9892">
        <f>ROW()</f>
        <v>9892</v>
      </c>
    </row>
    <row r="9893" spans="73:73" x14ac:dyDescent="0.45">
      <c r="BU9893">
        <f>ROW()</f>
        <v>9893</v>
      </c>
    </row>
    <row r="9894" spans="73:73" x14ac:dyDescent="0.45">
      <c r="BU9894">
        <f>ROW()</f>
        <v>9894</v>
      </c>
    </row>
    <row r="9895" spans="73:73" x14ac:dyDescent="0.45">
      <c r="BU9895">
        <f>ROW()</f>
        <v>9895</v>
      </c>
    </row>
    <row r="9896" spans="73:73" x14ac:dyDescent="0.45">
      <c r="BU9896">
        <f>ROW()</f>
        <v>9896</v>
      </c>
    </row>
    <row r="9897" spans="73:73" x14ac:dyDescent="0.45">
      <c r="BU9897">
        <f>ROW()</f>
        <v>9897</v>
      </c>
    </row>
    <row r="9898" spans="73:73" x14ac:dyDescent="0.45">
      <c r="BU9898">
        <f>ROW()</f>
        <v>9898</v>
      </c>
    </row>
    <row r="9899" spans="73:73" x14ac:dyDescent="0.45">
      <c r="BU9899">
        <f>ROW()</f>
        <v>9899</v>
      </c>
    </row>
    <row r="9900" spans="73:73" x14ac:dyDescent="0.45">
      <c r="BU9900">
        <f>ROW()</f>
        <v>9900</v>
      </c>
    </row>
    <row r="9901" spans="73:73" x14ac:dyDescent="0.45">
      <c r="BU9901">
        <f>ROW()</f>
        <v>9901</v>
      </c>
    </row>
    <row r="9902" spans="73:73" x14ac:dyDescent="0.45">
      <c r="BU9902">
        <f>ROW()</f>
        <v>9902</v>
      </c>
    </row>
    <row r="9903" spans="73:73" x14ac:dyDescent="0.45">
      <c r="BU9903">
        <f>ROW()</f>
        <v>9903</v>
      </c>
    </row>
    <row r="9904" spans="73:73" x14ac:dyDescent="0.45">
      <c r="BU9904">
        <f>ROW()</f>
        <v>9904</v>
      </c>
    </row>
    <row r="9905" spans="73:73" x14ac:dyDescent="0.45">
      <c r="BU9905">
        <f>ROW()</f>
        <v>9905</v>
      </c>
    </row>
    <row r="9906" spans="73:73" x14ac:dyDescent="0.45">
      <c r="BU9906">
        <f>ROW()</f>
        <v>9906</v>
      </c>
    </row>
    <row r="9907" spans="73:73" x14ac:dyDescent="0.45">
      <c r="BU9907">
        <f>ROW()</f>
        <v>9907</v>
      </c>
    </row>
    <row r="9908" spans="73:73" x14ac:dyDescent="0.45">
      <c r="BU9908">
        <f>ROW()</f>
        <v>9908</v>
      </c>
    </row>
    <row r="9909" spans="73:73" x14ac:dyDescent="0.45">
      <c r="BU9909">
        <f>ROW()</f>
        <v>9909</v>
      </c>
    </row>
    <row r="9910" spans="73:73" x14ac:dyDescent="0.45">
      <c r="BU9910">
        <f>ROW()</f>
        <v>9910</v>
      </c>
    </row>
    <row r="9911" spans="73:73" x14ac:dyDescent="0.45">
      <c r="BU9911">
        <f>ROW()</f>
        <v>9911</v>
      </c>
    </row>
    <row r="9912" spans="73:73" x14ac:dyDescent="0.45">
      <c r="BU9912">
        <f>ROW()</f>
        <v>9912</v>
      </c>
    </row>
    <row r="9913" spans="73:73" x14ac:dyDescent="0.45">
      <c r="BU9913">
        <f>ROW()</f>
        <v>9913</v>
      </c>
    </row>
    <row r="9914" spans="73:73" x14ac:dyDescent="0.45">
      <c r="BU9914">
        <f>ROW()</f>
        <v>9914</v>
      </c>
    </row>
    <row r="9915" spans="73:73" x14ac:dyDescent="0.45">
      <c r="BU9915">
        <f>ROW()</f>
        <v>9915</v>
      </c>
    </row>
    <row r="9916" spans="73:73" x14ac:dyDescent="0.45">
      <c r="BU9916">
        <f>ROW()</f>
        <v>9916</v>
      </c>
    </row>
    <row r="9917" spans="73:73" x14ac:dyDescent="0.45">
      <c r="BU9917">
        <f>ROW()</f>
        <v>9917</v>
      </c>
    </row>
    <row r="9918" spans="73:73" x14ac:dyDescent="0.45">
      <c r="BU9918">
        <f>ROW()</f>
        <v>9918</v>
      </c>
    </row>
    <row r="9919" spans="73:73" x14ac:dyDescent="0.45">
      <c r="BU9919">
        <f>ROW()</f>
        <v>9919</v>
      </c>
    </row>
    <row r="9920" spans="73:73" x14ac:dyDescent="0.45">
      <c r="BU9920">
        <f>ROW()</f>
        <v>9920</v>
      </c>
    </row>
    <row r="9921" spans="73:73" x14ac:dyDescent="0.45">
      <c r="BU9921">
        <f>ROW()</f>
        <v>9921</v>
      </c>
    </row>
    <row r="9922" spans="73:73" x14ac:dyDescent="0.45">
      <c r="BU9922">
        <f>ROW()</f>
        <v>9922</v>
      </c>
    </row>
    <row r="9923" spans="73:73" x14ac:dyDescent="0.45">
      <c r="BU9923">
        <f>ROW()</f>
        <v>9923</v>
      </c>
    </row>
    <row r="9924" spans="73:73" x14ac:dyDescent="0.45">
      <c r="BU9924">
        <f>ROW()</f>
        <v>9924</v>
      </c>
    </row>
    <row r="9925" spans="73:73" x14ac:dyDescent="0.45">
      <c r="BU9925">
        <f>ROW()</f>
        <v>9925</v>
      </c>
    </row>
    <row r="9926" spans="73:73" x14ac:dyDescent="0.45">
      <c r="BU9926">
        <f>ROW()</f>
        <v>9926</v>
      </c>
    </row>
    <row r="9927" spans="73:73" x14ac:dyDescent="0.45">
      <c r="BU9927">
        <f>ROW()</f>
        <v>9927</v>
      </c>
    </row>
    <row r="9928" spans="73:73" x14ac:dyDescent="0.45">
      <c r="BU9928">
        <f>ROW()</f>
        <v>9928</v>
      </c>
    </row>
    <row r="9929" spans="73:73" x14ac:dyDescent="0.45">
      <c r="BU9929">
        <f>ROW()</f>
        <v>9929</v>
      </c>
    </row>
    <row r="9930" spans="73:73" x14ac:dyDescent="0.45">
      <c r="BU9930">
        <f>ROW()</f>
        <v>9930</v>
      </c>
    </row>
    <row r="9931" spans="73:73" x14ac:dyDescent="0.45">
      <c r="BU9931">
        <f>ROW()</f>
        <v>9931</v>
      </c>
    </row>
    <row r="9932" spans="73:73" x14ac:dyDescent="0.45">
      <c r="BU9932">
        <f>ROW()</f>
        <v>9932</v>
      </c>
    </row>
    <row r="9933" spans="73:73" x14ac:dyDescent="0.45">
      <c r="BU9933">
        <f>ROW()</f>
        <v>9933</v>
      </c>
    </row>
    <row r="9934" spans="73:73" x14ac:dyDescent="0.45">
      <c r="BU9934">
        <f>ROW()</f>
        <v>9934</v>
      </c>
    </row>
    <row r="9935" spans="73:73" x14ac:dyDescent="0.45">
      <c r="BU9935">
        <f>ROW()</f>
        <v>9935</v>
      </c>
    </row>
    <row r="9936" spans="73:73" x14ac:dyDescent="0.45">
      <c r="BU9936">
        <f>ROW()</f>
        <v>9936</v>
      </c>
    </row>
    <row r="9937" spans="73:73" x14ac:dyDescent="0.45">
      <c r="BU9937">
        <f>ROW()</f>
        <v>9937</v>
      </c>
    </row>
    <row r="9938" spans="73:73" x14ac:dyDescent="0.45">
      <c r="BU9938">
        <f>ROW()</f>
        <v>9938</v>
      </c>
    </row>
    <row r="9939" spans="73:73" x14ac:dyDescent="0.45">
      <c r="BU9939">
        <f>ROW()</f>
        <v>9939</v>
      </c>
    </row>
    <row r="9940" spans="73:73" x14ac:dyDescent="0.45">
      <c r="BU9940">
        <f>ROW()</f>
        <v>9940</v>
      </c>
    </row>
    <row r="9941" spans="73:73" x14ac:dyDescent="0.45">
      <c r="BU9941">
        <f>ROW()</f>
        <v>9941</v>
      </c>
    </row>
    <row r="9942" spans="73:73" x14ac:dyDescent="0.45">
      <c r="BU9942">
        <f>ROW()</f>
        <v>9942</v>
      </c>
    </row>
    <row r="9943" spans="73:73" x14ac:dyDescent="0.45">
      <c r="BU9943">
        <f>ROW()</f>
        <v>9943</v>
      </c>
    </row>
    <row r="9944" spans="73:73" x14ac:dyDescent="0.45">
      <c r="BU9944">
        <f>ROW()</f>
        <v>9944</v>
      </c>
    </row>
    <row r="9945" spans="73:73" x14ac:dyDescent="0.45">
      <c r="BU9945">
        <f>ROW()</f>
        <v>9945</v>
      </c>
    </row>
    <row r="9946" spans="73:73" x14ac:dyDescent="0.45">
      <c r="BU9946">
        <f>ROW()</f>
        <v>9946</v>
      </c>
    </row>
    <row r="9947" spans="73:73" x14ac:dyDescent="0.45">
      <c r="BU9947">
        <f>ROW()</f>
        <v>9947</v>
      </c>
    </row>
    <row r="9948" spans="73:73" x14ac:dyDescent="0.45">
      <c r="BU9948">
        <f>ROW()</f>
        <v>9948</v>
      </c>
    </row>
    <row r="9949" spans="73:73" x14ac:dyDescent="0.45">
      <c r="BU9949">
        <f>ROW()</f>
        <v>9949</v>
      </c>
    </row>
    <row r="9950" spans="73:73" x14ac:dyDescent="0.45">
      <c r="BU9950">
        <f>ROW()</f>
        <v>9950</v>
      </c>
    </row>
    <row r="9951" spans="73:73" x14ac:dyDescent="0.45">
      <c r="BU9951">
        <f>ROW()</f>
        <v>9951</v>
      </c>
    </row>
    <row r="9952" spans="73:73" x14ac:dyDescent="0.45">
      <c r="BU9952">
        <f>ROW()</f>
        <v>9952</v>
      </c>
    </row>
    <row r="9953" spans="73:73" x14ac:dyDescent="0.45">
      <c r="BU9953">
        <f>ROW()</f>
        <v>9953</v>
      </c>
    </row>
    <row r="9954" spans="73:73" x14ac:dyDescent="0.45">
      <c r="BU9954">
        <f>ROW()</f>
        <v>9954</v>
      </c>
    </row>
    <row r="9955" spans="73:73" x14ac:dyDescent="0.45">
      <c r="BU9955">
        <f>ROW()</f>
        <v>9955</v>
      </c>
    </row>
    <row r="9956" spans="73:73" x14ac:dyDescent="0.45">
      <c r="BU9956">
        <f>ROW()</f>
        <v>9956</v>
      </c>
    </row>
    <row r="9957" spans="73:73" x14ac:dyDescent="0.45">
      <c r="BU9957">
        <f>ROW()</f>
        <v>9957</v>
      </c>
    </row>
    <row r="9958" spans="73:73" x14ac:dyDescent="0.45">
      <c r="BU9958">
        <f>ROW()</f>
        <v>9958</v>
      </c>
    </row>
    <row r="9959" spans="73:73" x14ac:dyDescent="0.45">
      <c r="BU9959">
        <f>ROW()</f>
        <v>9959</v>
      </c>
    </row>
    <row r="9960" spans="73:73" x14ac:dyDescent="0.45">
      <c r="BU9960">
        <f>ROW()</f>
        <v>9960</v>
      </c>
    </row>
    <row r="9961" spans="73:73" x14ac:dyDescent="0.45">
      <c r="BU9961">
        <f>ROW()</f>
        <v>9961</v>
      </c>
    </row>
    <row r="9962" spans="73:73" x14ac:dyDescent="0.45">
      <c r="BU9962">
        <f>ROW()</f>
        <v>9962</v>
      </c>
    </row>
    <row r="9963" spans="73:73" x14ac:dyDescent="0.45">
      <c r="BU9963">
        <f>ROW()</f>
        <v>9963</v>
      </c>
    </row>
    <row r="9964" spans="73:73" x14ac:dyDescent="0.45">
      <c r="BU9964">
        <f>ROW()</f>
        <v>9964</v>
      </c>
    </row>
    <row r="9965" spans="73:73" x14ac:dyDescent="0.45">
      <c r="BU9965">
        <f>ROW()</f>
        <v>9965</v>
      </c>
    </row>
    <row r="9966" spans="73:73" x14ac:dyDescent="0.45">
      <c r="BU9966">
        <f>ROW()</f>
        <v>9966</v>
      </c>
    </row>
    <row r="9967" spans="73:73" x14ac:dyDescent="0.45">
      <c r="BU9967">
        <f>ROW()</f>
        <v>9967</v>
      </c>
    </row>
    <row r="9968" spans="73:73" x14ac:dyDescent="0.45">
      <c r="BU9968">
        <f>ROW()</f>
        <v>9968</v>
      </c>
    </row>
    <row r="9969" spans="73:73" x14ac:dyDescent="0.45">
      <c r="BU9969">
        <f>ROW()</f>
        <v>9969</v>
      </c>
    </row>
    <row r="9970" spans="73:73" x14ac:dyDescent="0.45">
      <c r="BU9970">
        <f>ROW()</f>
        <v>9970</v>
      </c>
    </row>
    <row r="9971" spans="73:73" x14ac:dyDescent="0.45">
      <c r="BU9971">
        <f>ROW()</f>
        <v>9971</v>
      </c>
    </row>
    <row r="9972" spans="73:73" x14ac:dyDescent="0.45">
      <c r="BU9972">
        <f>ROW()</f>
        <v>9972</v>
      </c>
    </row>
    <row r="9973" spans="73:73" x14ac:dyDescent="0.45">
      <c r="BU9973">
        <f>ROW()</f>
        <v>9973</v>
      </c>
    </row>
    <row r="9974" spans="73:73" x14ac:dyDescent="0.45">
      <c r="BU9974">
        <f>ROW()</f>
        <v>9974</v>
      </c>
    </row>
    <row r="9975" spans="73:73" x14ac:dyDescent="0.45">
      <c r="BU9975">
        <f>ROW()</f>
        <v>9975</v>
      </c>
    </row>
    <row r="9976" spans="73:73" x14ac:dyDescent="0.45">
      <c r="BU9976">
        <f>ROW()</f>
        <v>9976</v>
      </c>
    </row>
    <row r="9977" spans="73:73" x14ac:dyDescent="0.45">
      <c r="BU9977">
        <f>ROW()</f>
        <v>9977</v>
      </c>
    </row>
    <row r="9978" spans="73:73" x14ac:dyDescent="0.45">
      <c r="BU9978">
        <f>ROW()</f>
        <v>9978</v>
      </c>
    </row>
    <row r="9979" spans="73:73" x14ac:dyDescent="0.45">
      <c r="BU9979">
        <f>ROW()</f>
        <v>9979</v>
      </c>
    </row>
    <row r="9980" spans="73:73" x14ac:dyDescent="0.45">
      <c r="BU9980">
        <f>ROW()</f>
        <v>9980</v>
      </c>
    </row>
    <row r="9981" spans="73:73" x14ac:dyDescent="0.45">
      <c r="BU9981">
        <f>ROW()</f>
        <v>9981</v>
      </c>
    </row>
    <row r="9982" spans="73:73" x14ac:dyDescent="0.45">
      <c r="BU9982">
        <f>ROW()</f>
        <v>9982</v>
      </c>
    </row>
    <row r="9983" spans="73:73" x14ac:dyDescent="0.45">
      <c r="BU9983">
        <f>ROW()</f>
        <v>9983</v>
      </c>
    </row>
    <row r="9984" spans="73:73" x14ac:dyDescent="0.45">
      <c r="BU9984">
        <f>ROW()</f>
        <v>9984</v>
      </c>
    </row>
    <row r="9985" spans="73:73" x14ac:dyDescent="0.45">
      <c r="BU9985">
        <f>ROW()</f>
        <v>9985</v>
      </c>
    </row>
    <row r="9986" spans="73:73" x14ac:dyDescent="0.45">
      <c r="BU9986">
        <f>ROW()</f>
        <v>9986</v>
      </c>
    </row>
    <row r="9987" spans="73:73" x14ac:dyDescent="0.45">
      <c r="BU9987">
        <f>ROW()</f>
        <v>9987</v>
      </c>
    </row>
    <row r="9988" spans="73:73" x14ac:dyDescent="0.45">
      <c r="BU9988">
        <f>ROW()</f>
        <v>9988</v>
      </c>
    </row>
    <row r="9989" spans="73:73" x14ac:dyDescent="0.45">
      <c r="BU9989">
        <f>ROW()</f>
        <v>9989</v>
      </c>
    </row>
    <row r="9990" spans="73:73" x14ac:dyDescent="0.45">
      <c r="BU9990">
        <f>ROW()</f>
        <v>9990</v>
      </c>
    </row>
    <row r="9991" spans="73:73" x14ac:dyDescent="0.45">
      <c r="BU9991">
        <f>ROW()</f>
        <v>9991</v>
      </c>
    </row>
    <row r="9992" spans="73:73" x14ac:dyDescent="0.45">
      <c r="BU9992">
        <f>ROW()</f>
        <v>9992</v>
      </c>
    </row>
    <row r="9993" spans="73:73" x14ac:dyDescent="0.45">
      <c r="BU9993">
        <f>ROW()</f>
        <v>9993</v>
      </c>
    </row>
    <row r="9994" spans="73:73" x14ac:dyDescent="0.45">
      <c r="BU9994">
        <f>ROW()</f>
        <v>9994</v>
      </c>
    </row>
    <row r="9995" spans="73:73" x14ac:dyDescent="0.45">
      <c r="BU9995">
        <f>ROW()</f>
        <v>9995</v>
      </c>
    </row>
    <row r="9996" spans="73:73" x14ac:dyDescent="0.45">
      <c r="BU9996">
        <f>ROW()</f>
        <v>9996</v>
      </c>
    </row>
    <row r="9997" spans="73:73" x14ac:dyDescent="0.45">
      <c r="BU9997">
        <f>ROW()</f>
        <v>9997</v>
      </c>
    </row>
    <row r="9998" spans="73:73" x14ac:dyDescent="0.45">
      <c r="BU9998">
        <f>ROW()</f>
        <v>9998</v>
      </c>
    </row>
    <row r="9999" spans="73:73" x14ac:dyDescent="0.45">
      <c r="BU9999">
        <f>ROW()</f>
        <v>9999</v>
      </c>
    </row>
    <row r="10000" spans="73:73" x14ac:dyDescent="0.45">
      <c r="BU10000">
        <f>ROW()</f>
        <v>10000</v>
      </c>
    </row>
    <row r="10001" spans="73:73" x14ac:dyDescent="0.45">
      <c r="BU10001">
        <f>ROW()</f>
        <v>10001</v>
      </c>
    </row>
    <row r="10002" spans="73:73" x14ac:dyDescent="0.45">
      <c r="BU10002">
        <f>ROW()</f>
        <v>10002</v>
      </c>
    </row>
    <row r="10003" spans="73:73" x14ac:dyDescent="0.45">
      <c r="BU10003">
        <f>ROW()</f>
        <v>10003</v>
      </c>
    </row>
    <row r="10004" spans="73:73" x14ac:dyDescent="0.45">
      <c r="BU10004">
        <f>ROW()</f>
        <v>10004</v>
      </c>
    </row>
    <row r="10005" spans="73:73" x14ac:dyDescent="0.45">
      <c r="BU10005">
        <f>ROW()</f>
        <v>10005</v>
      </c>
    </row>
    <row r="10006" spans="73:73" x14ac:dyDescent="0.45">
      <c r="BU10006">
        <f>ROW()</f>
        <v>10006</v>
      </c>
    </row>
    <row r="10007" spans="73:73" x14ac:dyDescent="0.45">
      <c r="BU10007">
        <f>ROW()</f>
        <v>10007</v>
      </c>
    </row>
    <row r="10008" spans="73:73" x14ac:dyDescent="0.45">
      <c r="BU10008">
        <f>ROW()</f>
        <v>10008</v>
      </c>
    </row>
    <row r="10009" spans="73:73" x14ac:dyDescent="0.45">
      <c r="BU10009">
        <f>ROW()</f>
        <v>10009</v>
      </c>
    </row>
    <row r="10010" spans="73:73" x14ac:dyDescent="0.45">
      <c r="BU10010">
        <f>ROW()</f>
        <v>10010</v>
      </c>
    </row>
    <row r="10011" spans="73:73" x14ac:dyDescent="0.45">
      <c r="BU10011">
        <f>ROW()</f>
        <v>10011</v>
      </c>
    </row>
    <row r="10012" spans="73:73" x14ac:dyDescent="0.45">
      <c r="BU10012">
        <f>ROW()</f>
        <v>10012</v>
      </c>
    </row>
    <row r="10013" spans="73:73" x14ac:dyDescent="0.45">
      <c r="BU10013">
        <f>ROW()</f>
        <v>10013</v>
      </c>
    </row>
    <row r="10014" spans="73:73" x14ac:dyDescent="0.45">
      <c r="BU10014">
        <f>ROW()</f>
        <v>10014</v>
      </c>
    </row>
    <row r="10015" spans="73:73" x14ac:dyDescent="0.45">
      <c r="BU10015">
        <f>ROW()</f>
        <v>10015</v>
      </c>
    </row>
    <row r="10016" spans="73:73" x14ac:dyDescent="0.45">
      <c r="BU10016">
        <f>ROW()</f>
        <v>10016</v>
      </c>
    </row>
    <row r="10017" spans="73:73" x14ac:dyDescent="0.45">
      <c r="BU10017">
        <f>ROW()</f>
        <v>10017</v>
      </c>
    </row>
    <row r="10018" spans="73:73" x14ac:dyDescent="0.45">
      <c r="BU10018">
        <f>ROW()</f>
        <v>10018</v>
      </c>
    </row>
    <row r="10019" spans="73:73" x14ac:dyDescent="0.45">
      <c r="BU10019">
        <f>ROW()</f>
        <v>10019</v>
      </c>
    </row>
    <row r="10020" spans="73:73" x14ac:dyDescent="0.45">
      <c r="BU10020">
        <f>ROW()</f>
        <v>10020</v>
      </c>
    </row>
    <row r="10021" spans="73:73" x14ac:dyDescent="0.45">
      <c r="BU10021">
        <f>ROW()</f>
        <v>10021</v>
      </c>
    </row>
    <row r="10022" spans="73:73" x14ac:dyDescent="0.45">
      <c r="BU10022">
        <f>ROW()</f>
        <v>10022</v>
      </c>
    </row>
    <row r="10023" spans="73:73" x14ac:dyDescent="0.45">
      <c r="BU10023">
        <f>ROW()</f>
        <v>10023</v>
      </c>
    </row>
    <row r="10024" spans="73:73" x14ac:dyDescent="0.45">
      <c r="BU10024">
        <f>ROW()</f>
        <v>10024</v>
      </c>
    </row>
    <row r="10025" spans="73:73" x14ac:dyDescent="0.45">
      <c r="BU10025">
        <f>ROW()</f>
        <v>10025</v>
      </c>
    </row>
    <row r="10026" spans="73:73" x14ac:dyDescent="0.45">
      <c r="BU10026">
        <f>ROW()</f>
        <v>10026</v>
      </c>
    </row>
    <row r="10027" spans="73:73" x14ac:dyDescent="0.45">
      <c r="BU10027">
        <f>ROW()</f>
        <v>10027</v>
      </c>
    </row>
    <row r="10028" spans="73:73" x14ac:dyDescent="0.45">
      <c r="BU10028">
        <f>ROW()</f>
        <v>10028</v>
      </c>
    </row>
    <row r="10029" spans="73:73" x14ac:dyDescent="0.45">
      <c r="BU10029">
        <f>ROW()</f>
        <v>10029</v>
      </c>
    </row>
    <row r="10030" spans="73:73" x14ac:dyDescent="0.45">
      <c r="BU10030">
        <f>ROW()</f>
        <v>10030</v>
      </c>
    </row>
    <row r="10031" spans="73:73" x14ac:dyDescent="0.45">
      <c r="BU10031">
        <f>ROW()</f>
        <v>10031</v>
      </c>
    </row>
    <row r="10032" spans="73:73" x14ac:dyDescent="0.45">
      <c r="BU10032">
        <f>ROW()</f>
        <v>10032</v>
      </c>
    </row>
    <row r="10033" spans="73:73" x14ac:dyDescent="0.45">
      <c r="BU10033">
        <f>ROW()</f>
        <v>10033</v>
      </c>
    </row>
    <row r="10034" spans="73:73" x14ac:dyDescent="0.45">
      <c r="BU10034">
        <f>ROW()</f>
        <v>10034</v>
      </c>
    </row>
    <row r="10035" spans="73:73" x14ac:dyDescent="0.45">
      <c r="BU10035">
        <f>ROW()</f>
        <v>10035</v>
      </c>
    </row>
    <row r="10036" spans="73:73" x14ac:dyDescent="0.45">
      <c r="BU10036">
        <f>ROW()</f>
        <v>10036</v>
      </c>
    </row>
    <row r="10037" spans="73:73" x14ac:dyDescent="0.45">
      <c r="BU10037">
        <f>ROW()</f>
        <v>10037</v>
      </c>
    </row>
    <row r="10038" spans="73:73" x14ac:dyDescent="0.45">
      <c r="BU10038">
        <f>ROW()</f>
        <v>10038</v>
      </c>
    </row>
    <row r="10039" spans="73:73" x14ac:dyDescent="0.45">
      <c r="BU10039">
        <f>ROW()</f>
        <v>10039</v>
      </c>
    </row>
    <row r="10040" spans="73:73" x14ac:dyDescent="0.45">
      <c r="BU10040">
        <f>ROW()</f>
        <v>10040</v>
      </c>
    </row>
    <row r="10041" spans="73:73" x14ac:dyDescent="0.45">
      <c r="BU10041">
        <f>ROW()</f>
        <v>10041</v>
      </c>
    </row>
    <row r="10042" spans="73:73" x14ac:dyDescent="0.45">
      <c r="BU10042">
        <f>ROW()</f>
        <v>10042</v>
      </c>
    </row>
    <row r="10043" spans="73:73" x14ac:dyDescent="0.45">
      <c r="BU10043">
        <f>ROW()</f>
        <v>10043</v>
      </c>
    </row>
    <row r="10044" spans="73:73" x14ac:dyDescent="0.45">
      <c r="BU10044">
        <f>ROW()</f>
        <v>10044</v>
      </c>
    </row>
    <row r="10045" spans="73:73" x14ac:dyDescent="0.45">
      <c r="BU10045">
        <f>ROW()</f>
        <v>10045</v>
      </c>
    </row>
    <row r="10046" spans="73:73" x14ac:dyDescent="0.45">
      <c r="BU10046">
        <f>ROW()</f>
        <v>10046</v>
      </c>
    </row>
    <row r="10047" spans="73:73" x14ac:dyDescent="0.45">
      <c r="BU10047">
        <f>ROW()</f>
        <v>10047</v>
      </c>
    </row>
    <row r="10048" spans="73:73" x14ac:dyDescent="0.45">
      <c r="BU10048">
        <f>ROW()</f>
        <v>10048</v>
      </c>
    </row>
    <row r="10049" spans="73:73" x14ac:dyDescent="0.45">
      <c r="BU10049">
        <f>ROW()</f>
        <v>10049</v>
      </c>
    </row>
    <row r="10050" spans="73:73" x14ac:dyDescent="0.45">
      <c r="BU10050">
        <f>ROW()</f>
        <v>10050</v>
      </c>
    </row>
    <row r="10051" spans="73:73" x14ac:dyDescent="0.45">
      <c r="BU10051">
        <f>ROW()</f>
        <v>10051</v>
      </c>
    </row>
    <row r="10052" spans="73:73" x14ac:dyDescent="0.45">
      <c r="BU10052">
        <f>ROW()</f>
        <v>10052</v>
      </c>
    </row>
    <row r="10053" spans="73:73" x14ac:dyDescent="0.45">
      <c r="BU10053">
        <f>ROW()</f>
        <v>10053</v>
      </c>
    </row>
    <row r="10054" spans="73:73" x14ac:dyDescent="0.45">
      <c r="BU10054">
        <f>ROW()</f>
        <v>10054</v>
      </c>
    </row>
    <row r="10055" spans="73:73" x14ac:dyDescent="0.45">
      <c r="BU10055">
        <f>ROW()</f>
        <v>10055</v>
      </c>
    </row>
    <row r="10056" spans="73:73" x14ac:dyDescent="0.45">
      <c r="BU10056">
        <f>ROW()</f>
        <v>10056</v>
      </c>
    </row>
    <row r="10057" spans="73:73" x14ac:dyDescent="0.45">
      <c r="BU10057">
        <f>ROW()</f>
        <v>10057</v>
      </c>
    </row>
    <row r="10058" spans="73:73" x14ac:dyDescent="0.45">
      <c r="BU10058">
        <f>ROW()</f>
        <v>10058</v>
      </c>
    </row>
    <row r="10059" spans="73:73" x14ac:dyDescent="0.45">
      <c r="BU10059">
        <f>ROW()</f>
        <v>10059</v>
      </c>
    </row>
    <row r="10060" spans="73:73" x14ac:dyDescent="0.45">
      <c r="BU10060">
        <f>ROW()</f>
        <v>10060</v>
      </c>
    </row>
    <row r="10061" spans="73:73" x14ac:dyDescent="0.45">
      <c r="BU10061">
        <f>ROW()</f>
        <v>10061</v>
      </c>
    </row>
    <row r="10062" spans="73:73" x14ac:dyDescent="0.45">
      <c r="BU10062">
        <f>ROW()</f>
        <v>10062</v>
      </c>
    </row>
    <row r="10063" spans="73:73" x14ac:dyDescent="0.45">
      <c r="BU10063">
        <f>ROW()</f>
        <v>10063</v>
      </c>
    </row>
    <row r="10064" spans="73:73" x14ac:dyDescent="0.45">
      <c r="BU10064">
        <f>ROW()</f>
        <v>10064</v>
      </c>
    </row>
    <row r="10065" spans="73:73" x14ac:dyDescent="0.45">
      <c r="BU10065">
        <f>ROW()</f>
        <v>10065</v>
      </c>
    </row>
    <row r="10066" spans="73:73" x14ac:dyDescent="0.45">
      <c r="BU10066">
        <f>ROW()</f>
        <v>10066</v>
      </c>
    </row>
    <row r="10067" spans="73:73" x14ac:dyDescent="0.45">
      <c r="BU10067">
        <f>ROW()</f>
        <v>10067</v>
      </c>
    </row>
    <row r="10068" spans="73:73" x14ac:dyDescent="0.45">
      <c r="BU10068">
        <f>ROW()</f>
        <v>10068</v>
      </c>
    </row>
    <row r="10069" spans="73:73" x14ac:dyDescent="0.45">
      <c r="BU10069">
        <f>ROW()</f>
        <v>10069</v>
      </c>
    </row>
    <row r="10070" spans="73:73" x14ac:dyDescent="0.45">
      <c r="BU10070">
        <f>ROW()</f>
        <v>10070</v>
      </c>
    </row>
    <row r="10071" spans="73:73" x14ac:dyDescent="0.45">
      <c r="BU10071">
        <f>ROW()</f>
        <v>10071</v>
      </c>
    </row>
    <row r="10072" spans="73:73" x14ac:dyDescent="0.45">
      <c r="BU10072">
        <f>ROW()</f>
        <v>10072</v>
      </c>
    </row>
    <row r="10073" spans="73:73" x14ac:dyDescent="0.45">
      <c r="BU10073">
        <f>ROW()</f>
        <v>10073</v>
      </c>
    </row>
    <row r="10074" spans="73:73" x14ac:dyDescent="0.45">
      <c r="BU10074">
        <f>ROW()</f>
        <v>10074</v>
      </c>
    </row>
    <row r="10075" spans="73:73" x14ac:dyDescent="0.45">
      <c r="BU10075">
        <f>ROW()</f>
        <v>10075</v>
      </c>
    </row>
    <row r="10076" spans="73:73" x14ac:dyDescent="0.45">
      <c r="BU10076">
        <f>ROW()</f>
        <v>10076</v>
      </c>
    </row>
    <row r="10077" spans="73:73" x14ac:dyDescent="0.45">
      <c r="BU10077">
        <f>ROW()</f>
        <v>10077</v>
      </c>
    </row>
    <row r="10078" spans="73:73" x14ac:dyDescent="0.45">
      <c r="BU10078">
        <f>ROW()</f>
        <v>10078</v>
      </c>
    </row>
    <row r="10079" spans="73:73" x14ac:dyDescent="0.45">
      <c r="BU10079">
        <f>ROW()</f>
        <v>10079</v>
      </c>
    </row>
    <row r="10080" spans="73:73" x14ac:dyDescent="0.45">
      <c r="BU10080">
        <f>ROW()</f>
        <v>10080</v>
      </c>
    </row>
    <row r="10081" spans="73:73" x14ac:dyDescent="0.45">
      <c r="BU10081">
        <f>ROW()</f>
        <v>10081</v>
      </c>
    </row>
    <row r="10082" spans="73:73" x14ac:dyDescent="0.45">
      <c r="BU10082">
        <f>ROW()</f>
        <v>10082</v>
      </c>
    </row>
    <row r="10083" spans="73:73" x14ac:dyDescent="0.45">
      <c r="BU10083">
        <f>ROW()</f>
        <v>10083</v>
      </c>
    </row>
    <row r="10084" spans="73:73" x14ac:dyDescent="0.45">
      <c r="BU10084">
        <f>ROW()</f>
        <v>10084</v>
      </c>
    </row>
    <row r="10085" spans="73:73" x14ac:dyDescent="0.45">
      <c r="BU10085">
        <f>ROW()</f>
        <v>10085</v>
      </c>
    </row>
    <row r="10086" spans="73:73" x14ac:dyDescent="0.45">
      <c r="BU10086">
        <f>ROW()</f>
        <v>10086</v>
      </c>
    </row>
    <row r="10087" spans="73:73" x14ac:dyDescent="0.45">
      <c r="BU10087">
        <f>ROW()</f>
        <v>10087</v>
      </c>
    </row>
    <row r="10088" spans="73:73" x14ac:dyDescent="0.45">
      <c r="BU10088">
        <f>ROW()</f>
        <v>10088</v>
      </c>
    </row>
    <row r="10089" spans="73:73" x14ac:dyDescent="0.45">
      <c r="BU10089">
        <f>ROW()</f>
        <v>10089</v>
      </c>
    </row>
    <row r="10090" spans="73:73" x14ac:dyDescent="0.45">
      <c r="BU10090">
        <f>ROW()</f>
        <v>10090</v>
      </c>
    </row>
    <row r="10091" spans="73:73" x14ac:dyDescent="0.45">
      <c r="BU10091">
        <f>ROW()</f>
        <v>10091</v>
      </c>
    </row>
    <row r="10092" spans="73:73" x14ac:dyDescent="0.45">
      <c r="BU10092">
        <f>ROW()</f>
        <v>10092</v>
      </c>
    </row>
    <row r="10093" spans="73:73" x14ac:dyDescent="0.45">
      <c r="BU10093">
        <f>ROW()</f>
        <v>10093</v>
      </c>
    </row>
    <row r="10094" spans="73:73" x14ac:dyDescent="0.45">
      <c r="BU10094">
        <f>ROW()</f>
        <v>10094</v>
      </c>
    </row>
    <row r="10095" spans="73:73" x14ac:dyDescent="0.45">
      <c r="BU10095">
        <f>ROW()</f>
        <v>10095</v>
      </c>
    </row>
    <row r="10096" spans="73:73" x14ac:dyDescent="0.45">
      <c r="BU10096">
        <f>ROW()</f>
        <v>10096</v>
      </c>
    </row>
    <row r="10097" spans="73:73" x14ac:dyDescent="0.45">
      <c r="BU10097">
        <f>ROW()</f>
        <v>10097</v>
      </c>
    </row>
    <row r="10098" spans="73:73" x14ac:dyDescent="0.45">
      <c r="BU10098">
        <f>ROW()</f>
        <v>10098</v>
      </c>
    </row>
    <row r="10099" spans="73:73" x14ac:dyDescent="0.45">
      <c r="BU10099">
        <f>ROW()</f>
        <v>10099</v>
      </c>
    </row>
    <row r="10100" spans="73:73" x14ac:dyDescent="0.45">
      <c r="BU10100">
        <f>ROW()</f>
        <v>10100</v>
      </c>
    </row>
    <row r="10101" spans="73:73" x14ac:dyDescent="0.45">
      <c r="BU10101">
        <f>ROW()</f>
        <v>10101</v>
      </c>
    </row>
    <row r="10102" spans="73:73" x14ac:dyDescent="0.45">
      <c r="BU10102">
        <f>ROW()</f>
        <v>10102</v>
      </c>
    </row>
    <row r="10103" spans="73:73" x14ac:dyDescent="0.45">
      <c r="BU10103">
        <f>ROW()</f>
        <v>10103</v>
      </c>
    </row>
    <row r="10104" spans="73:73" x14ac:dyDescent="0.45">
      <c r="BU10104">
        <f>ROW()</f>
        <v>10104</v>
      </c>
    </row>
    <row r="10105" spans="73:73" x14ac:dyDescent="0.45">
      <c r="BU10105">
        <f>ROW()</f>
        <v>10105</v>
      </c>
    </row>
    <row r="10106" spans="73:73" x14ac:dyDescent="0.45">
      <c r="BU10106">
        <f>ROW()</f>
        <v>10106</v>
      </c>
    </row>
    <row r="10107" spans="73:73" x14ac:dyDescent="0.45">
      <c r="BU10107">
        <f>ROW()</f>
        <v>10107</v>
      </c>
    </row>
    <row r="10108" spans="73:73" x14ac:dyDescent="0.45">
      <c r="BU10108">
        <f>ROW()</f>
        <v>10108</v>
      </c>
    </row>
    <row r="10109" spans="73:73" x14ac:dyDescent="0.45">
      <c r="BU10109">
        <f>ROW()</f>
        <v>10109</v>
      </c>
    </row>
    <row r="10110" spans="73:73" x14ac:dyDescent="0.45">
      <c r="BU10110">
        <f>ROW()</f>
        <v>10110</v>
      </c>
    </row>
    <row r="10111" spans="73:73" x14ac:dyDescent="0.45">
      <c r="BU10111">
        <f>ROW()</f>
        <v>10111</v>
      </c>
    </row>
    <row r="10112" spans="73:73" x14ac:dyDescent="0.45">
      <c r="BU10112">
        <f>ROW()</f>
        <v>10112</v>
      </c>
    </row>
    <row r="10113" spans="73:73" x14ac:dyDescent="0.45">
      <c r="BU10113">
        <f>ROW()</f>
        <v>10113</v>
      </c>
    </row>
    <row r="10114" spans="73:73" x14ac:dyDescent="0.45">
      <c r="BU10114">
        <f>ROW()</f>
        <v>10114</v>
      </c>
    </row>
    <row r="10115" spans="73:73" x14ac:dyDescent="0.45">
      <c r="BU10115">
        <f>ROW()</f>
        <v>10115</v>
      </c>
    </row>
    <row r="10116" spans="73:73" x14ac:dyDescent="0.45">
      <c r="BU10116">
        <f>ROW()</f>
        <v>10116</v>
      </c>
    </row>
    <row r="10117" spans="73:73" x14ac:dyDescent="0.45">
      <c r="BU10117">
        <f>ROW()</f>
        <v>10117</v>
      </c>
    </row>
    <row r="10118" spans="73:73" x14ac:dyDescent="0.45">
      <c r="BU10118">
        <f>ROW()</f>
        <v>10118</v>
      </c>
    </row>
    <row r="10119" spans="73:73" x14ac:dyDescent="0.45">
      <c r="BU10119">
        <f>ROW()</f>
        <v>10119</v>
      </c>
    </row>
    <row r="10120" spans="73:73" x14ac:dyDescent="0.45">
      <c r="BU10120">
        <f>ROW()</f>
        <v>10120</v>
      </c>
    </row>
    <row r="10121" spans="73:73" x14ac:dyDescent="0.45">
      <c r="BU10121">
        <f>ROW()</f>
        <v>10121</v>
      </c>
    </row>
    <row r="10122" spans="73:73" x14ac:dyDescent="0.45">
      <c r="BU10122">
        <f>ROW()</f>
        <v>10122</v>
      </c>
    </row>
    <row r="10123" spans="73:73" x14ac:dyDescent="0.45">
      <c r="BU10123">
        <f>ROW()</f>
        <v>10123</v>
      </c>
    </row>
    <row r="10124" spans="73:73" x14ac:dyDescent="0.45">
      <c r="BU10124">
        <f>ROW()</f>
        <v>10124</v>
      </c>
    </row>
    <row r="10125" spans="73:73" x14ac:dyDescent="0.45">
      <c r="BU10125">
        <f>ROW()</f>
        <v>10125</v>
      </c>
    </row>
    <row r="10126" spans="73:73" x14ac:dyDescent="0.45">
      <c r="BU10126">
        <f>ROW()</f>
        <v>10126</v>
      </c>
    </row>
    <row r="10127" spans="73:73" x14ac:dyDescent="0.45">
      <c r="BU10127">
        <f>ROW()</f>
        <v>10127</v>
      </c>
    </row>
    <row r="10128" spans="73:73" x14ac:dyDescent="0.45">
      <c r="BU10128">
        <f>ROW()</f>
        <v>10128</v>
      </c>
    </row>
    <row r="10129" spans="73:73" x14ac:dyDescent="0.45">
      <c r="BU10129">
        <f>ROW()</f>
        <v>10129</v>
      </c>
    </row>
    <row r="10130" spans="73:73" x14ac:dyDescent="0.45">
      <c r="BU10130">
        <f>ROW()</f>
        <v>10130</v>
      </c>
    </row>
    <row r="10131" spans="73:73" x14ac:dyDescent="0.45">
      <c r="BU10131">
        <f>ROW()</f>
        <v>10131</v>
      </c>
    </row>
    <row r="10132" spans="73:73" x14ac:dyDescent="0.45">
      <c r="BU10132">
        <f>ROW()</f>
        <v>10132</v>
      </c>
    </row>
    <row r="10133" spans="73:73" x14ac:dyDescent="0.45">
      <c r="BU10133">
        <f>ROW()</f>
        <v>10133</v>
      </c>
    </row>
    <row r="10134" spans="73:73" x14ac:dyDescent="0.45">
      <c r="BU10134">
        <f>ROW()</f>
        <v>10134</v>
      </c>
    </row>
    <row r="10135" spans="73:73" x14ac:dyDescent="0.45">
      <c r="BU10135">
        <f>ROW()</f>
        <v>10135</v>
      </c>
    </row>
    <row r="10136" spans="73:73" x14ac:dyDescent="0.45">
      <c r="BU10136">
        <f>ROW()</f>
        <v>10136</v>
      </c>
    </row>
    <row r="10137" spans="73:73" x14ac:dyDescent="0.45">
      <c r="BU10137">
        <f>ROW()</f>
        <v>10137</v>
      </c>
    </row>
    <row r="10138" spans="73:73" x14ac:dyDescent="0.45">
      <c r="BU10138">
        <f>ROW()</f>
        <v>10138</v>
      </c>
    </row>
    <row r="10139" spans="73:73" x14ac:dyDescent="0.45">
      <c r="BU10139">
        <f>ROW()</f>
        <v>10139</v>
      </c>
    </row>
    <row r="10140" spans="73:73" x14ac:dyDescent="0.45">
      <c r="BU10140">
        <f>ROW()</f>
        <v>10140</v>
      </c>
    </row>
    <row r="10141" spans="73:73" x14ac:dyDescent="0.45">
      <c r="BU10141">
        <f>ROW()</f>
        <v>10141</v>
      </c>
    </row>
    <row r="10142" spans="73:73" x14ac:dyDescent="0.45">
      <c r="BU10142">
        <f>ROW()</f>
        <v>10142</v>
      </c>
    </row>
    <row r="10143" spans="73:73" x14ac:dyDescent="0.45">
      <c r="BU10143">
        <f>ROW()</f>
        <v>10143</v>
      </c>
    </row>
    <row r="10144" spans="73:73" x14ac:dyDescent="0.45">
      <c r="BU10144">
        <f>ROW()</f>
        <v>10144</v>
      </c>
    </row>
    <row r="10145" spans="73:73" x14ac:dyDescent="0.45">
      <c r="BU10145">
        <f>ROW()</f>
        <v>10145</v>
      </c>
    </row>
    <row r="10146" spans="73:73" x14ac:dyDescent="0.45">
      <c r="BU10146">
        <f>ROW()</f>
        <v>10146</v>
      </c>
    </row>
    <row r="10147" spans="73:73" x14ac:dyDescent="0.45">
      <c r="BU10147">
        <f>ROW()</f>
        <v>10147</v>
      </c>
    </row>
    <row r="10148" spans="73:73" x14ac:dyDescent="0.45">
      <c r="BU10148">
        <f>ROW()</f>
        <v>10148</v>
      </c>
    </row>
    <row r="10149" spans="73:73" x14ac:dyDescent="0.45">
      <c r="BU10149">
        <f>ROW()</f>
        <v>10149</v>
      </c>
    </row>
    <row r="10150" spans="73:73" x14ac:dyDescent="0.45">
      <c r="BU10150">
        <f>ROW()</f>
        <v>10150</v>
      </c>
    </row>
    <row r="10151" spans="73:73" x14ac:dyDescent="0.45">
      <c r="BU10151">
        <f>ROW()</f>
        <v>10151</v>
      </c>
    </row>
    <row r="10152" spans="73:73" x14ac:dyDescent="0.45">
      <c r="BU10152">
        <f>ROW()</f>
        <v>10152</v>
      </c>
    </row>
    <row r="10153" spans="73:73" x14ac:dyDescent="0.45">
      <c r="BU10153">
        <f>ROW()</f>
        <v>10153</v>
      </c>
    </row>
    <row r="10154" spans="73:73" x14ac:dyDescent="0.45">
      <c r="BU10154">
        <f>ROW()</f>
        <v>10154</v>
      </c>
    </row>
    <row r="10155" spans="73:73" x14ac:dyDescent="0.45">
      <c r="BU10155">
        <f>ROW()</f>
        <v>10155</v>
      </c>
    </row>
    <row r="10156" spans="73:73" x14ac:dyDescent="0.45">
      <c r="BU10156">
        <f>ROW()</f>
        <v>10156</v>
      </c>
    </row>
    <row r="10157" spans="73:73" x14ac:dyDescent="0.45">
      <c r="BU10157">
        <f>ROW()</f>
        <v>10157</v>
      </c>
    </row>
    <row r="10158" spans="73:73" x14ac:dyDescent="0.45">
      <c r="BU10158">
        <f>ROW()</f>
        <v>10158</v>
      </c>
    </row>
    <row r="10159" spans="73:73" x14ac:dyDescent="0.45">
      <c r="BU10159">
        <f>ROW()</f>
        <v>10159</v>
      </c>
    </row>
    <row r="10160" spans="73:73" x14ac:dyDescent="0.45">
      <c r="BU10160">
        <f>ROW()</f>
        <v>10160</v>
      </c>
    </row>
    <row r="10161" spans="73:73" x14ac:dyDescent="0.45">
      <c r="BU10161">
        <f>ROW()</f>
        <v>10161</v>
      </c>
    </row>
    <row r="10162" spans="73:73" x14ac:dyDescent="0.45">
      <c r="BU10162">
        <f>ROW()</f>
        <v>10162</v>
      </c>
    </row>
    <row r="10163" spans="73:73" x14ac:dyDescent="0.45">
      <c r="BU10163">
        <f>ROW()</f>
        <v>10163</v>
      </c>
    </row>
    <row r="10164" spans="73:73" x14ac:dyDescent="0.45">
      <c r="BU10164">
        <f>ROW()</f>
        <v>10164</v>
      </c>
    </row>
    <row r="10165" spans="73:73" x14ac:dyDescent="0.45">
      <c r="BU10165">
        <f>ROW()</f>
        <v>10165</v>
      </c>
    </row>
    <row r="10166" spans="73:73" x14ac:dyDescent="0.45">
      <c r="BU10166">
        <f>ROW()</f>
        <v>10166</v>
      </c>
    </row>
    <row r="10167" spans="73:73" x14ac:dyDescent="0.45">
      <c r="BU10167">
        <f>ROW()</f>
        <v>10167</v>
      </c>
    </row>
    <row r="10168" spans="73:73" x14ac:dyDescent="0.45">
      <c r="BU10168">
        <f>ROW()</f>
        <v>10168</v>
      </c>
    </row>
    <row r="10169" spans="73:73" x14ac:dyDescent="0.45">
      <c r="BU10169">
        <f>ROW()</f>
        <v>10169</v>
      </c>
    </row>
    <row r="10170" spans="73:73" x14ac:dyDescent="0.45">
      <c r="BU10170">
        <f>ROW()</f>
        <v>10170</v>
      </c>
    </row>
    <row r="10171" spans="73:73" x14ac:dyDescent="0.45">
      <c r="BU10171">
        <f>ROW()</f>
        <v>10171</v>
      </c>
    </row>
    <row r="10172" spans="73:73" x14ac:dyDescent="0.45">
      <c r="BU10172">
        <f>ROW()</f>
        <v>10172</v>
      </c>
    </row>
    <row r="10173" spans="73:73" x14ac:dyDescent="0.45">
      <c r="BU10173">
        <f>ROW()</f>
        <v>10173</v>
      </c>
    </row>
    <row r="10174" spans="73:73" x14ac:dyDescent="0.45">
      <c r="BU10174">
        <f>ROW()</f>
        <v>10174</v>
      </c>
    </row>
    <row r="10175" spans="73:73" x14ac:dyDescent="0.45">
      <c r="BU10175">
        <f>ROW()</f>
        <v>10175</v>
      </c>
    </row>
    <row r="10176" spans="73:73" x14ac:dyDescent="0.45">
      <c r="BU10176">
        <f>ROW()</f>
        <v>10176</v>
      </c>
    </row>
    <row r="10177" spans="73:73" x14ac:dyDescent="0.45">
      <c r="BU10177">
        <f>ROW()</f>
        <v>10177</v>
      </c>
    </row>
    <row r="10178" spans="73:73" x14ac:dyDescent="0.45">
      <c r="BU10178">
        <f>ROW()</f>
        <v>10178</v>
      </c>
    </row>
    <row r="10179" spans="73:73" x14ac:dyDescent="0.45">
      <c r="BU10179">
        <f>ROW()</f>
        <v>10179</v>
      </c>
    </row>
    <row r="10180" spans="73:73" x14ac:dyDescent="0.45">
      <c r="BU10180">
        <f>ROW()</f>
        <v>10180</v>
      </c>
    </row>
    <row r="10181" spans="73:73" x14ac:dyDescent="0.45">
      <c r="BU10181">
        <f>ROW()</f>
        <v>10181</v>
      </c>
    </row>
    <row r="10182" spans="73:73" x14ac:dyDescent="0.45">
      <c r="BU10182">
        <f>ROW()</f>
        <v>10182</v>
      </c>
    </row>
    <row r="10183" spans="73:73" x14ac:dyDescent="0.45">
      <c r="BU10183">
        <f>ROW()</f>
        <v>10183</v>
      </c>
    </row>
    <row r="10184" spans="73:73" x14ac:dyDescent="0.45">
      <c r="BU10184">
        <f>ROW()</f>
        <v>10184</v>
      </c>
    </row>
    <row r="10185" spans="73:73" x14ac:dyDescent="0.45">
      <c r="BU10185">
        <f>ROW()</f>
        <v>10185</v>
      </c>
    </row>
    <row r="10186" spans="73:73" x14ac:dyDescent="0.45">
      <c r="BU10186">
        <f>ROW()</f>
        <v>10186</v>
      </c>
    </row>
    <row r="10187" spans="73:73" x14ac:dyDescent="0.45">
      <c r="BU10187">
        <f>ROW()</f>
        <v>10187</v>
      </c>
    </row>
    <row r="10188" spans="73:73" x14ac:dyDescent="0.45">
      <c r="BU10188">
        <f>ROW()</f>
        <v>10188</v>
      </c>
    </row>
    <row r="10189" spans="73:73" x14ac:dyDescent="0.45">
      <c r="BU10189">
        <f>ROW()</f>
        <v>10189</v>
      </c>
    </row>
    <row r="10190" spans="73:73" x14ac:dyDescent="0.45">
      <c r="BU10190">
        <f>ROW()</f>
        <v>10190</v>
      </c>
    </row>
    <row r="10191" spans="73:73" x14ac:dyDescent="0.45">
      <c r="BU10191">
        <f>ROW()</f>
        <v>10191</v>
      </c>
    </row>
    <row r="10192" spans="73:73" x14ac:dyDescent="0.45">
      <c r="BU10192">
        <f>ROW()</f>
        <v>10192</v>
      </c>
    </row>
    <row r="10193" spans="73:73" x14ac:dyDescent="0.45">
      <c r="BU10193">
        <f>ROW()</f>
        <v>10193</v>
      </c>
    </row>
    <row r="10194" spans="73:73" x14ac:dyDescent="0.45">
      <c r="BU10194">
        <f>ROW()</f>
        <v>10194</v>
      </c>
    </row>
    <row r="10195" spans="73:73" x14ac:dyDescent="0.45">
      <c r="BU10195">
        <f>ROW()</f>
        <v>10195</v>
      </c>
    </row>
    <row r="10196" spans="73:73" x14ac:dyDescent="0.45">
      <c r="BU10196">
        <f>ROW()</f>
        <v>10196</v>
      </c>
    </row>
    <row r="10197" spans="73:73" x14ac:dyDescent="0.45">
      <c r="BU10197">
        <f>ROW()</f>
        <v>10197</v>
      </c>
    </row>
    <row r="10198" spans="73:73" x14ac:dyDescent="0.45">
      <c r="BU10198">
        <f>ROW()</f>
        <v>10198</v>
      </c>
    </row>
    <row r="10199" spans="73:73" x14ac:dyDescent="0.45">
      <c r="BU10199">
        <f>ROW()</f>
        <v>10199</v>
      </c>
    </row>
    <row r="10200" spans="73:73" x14ac:dyDescent="0.45">
      <c r="BU10200">
        <f>ROW()</f>
        <v>10200</v>
      </c>
    </row>
    <row r="10201" spans="73:73" x14ac:dyDescent="0.45">
      <c r="BU10201">
        <f>ROW()</f>
        <v>10201</v>
      </c>
    </row>
    <row r="10202" spans="73:73" x14ac:dyDescent="0.45">
      <c r="BU10202">
        <f>ROW()</f>
        <v>10202</v>
      </c>
    </row>
    <row r="10203" spans="73:73" x14ac:dyDescent="0.45">
      <c r="BU10203">
        <f>ROW()</f>
        <v>10203</v>
      </c>
    </row>
    <row r="10204" spans="73:73" x14ac:dyDescent="0.45">
      <c r="BU10204">
        <f>ROW()</f>
        <v>10204</v>
      </c>
    </row>
    <row r="10205" spans="73:73" x14ac:dyDescent="0.45">
      <c r="BU10205">
        <f>ROW()</f>
        <v>10205</v>
      </c>
    </row>
    <row r="10206" spans="73:73" x14ac:dyDescent="0.45">
      <c r="BU10206">
        <f>ROW()</f>
        <v>10206</v>
      </c>
    </row>
    <row r="10207" spans="73:73" x14ac:dyDescent="0.45">
      <c r="BU10207">
        <f>ROW()</f>
        <v>10207</v>
      </c>
    </row>
    <row r="10208" spans="73:73" x14ac:dyDescent="0.45">
      <c r="BU10208">
        <f>ROW()</f>
        <v>10208</v>
      </c>
    </row>
    <row r="10209" spans="73:73" x14ac:dyDescent="0.45">
      <c r="BU10209">
        <f>ROW()</f>
        <v>10209</v>
      </c>
    </row>
    <row r="10210" spans="73:73" x14ac:dyDescent="0.45">
      <c r="BU10210">
        <f>ROW()</f>
        <v>10210</v>
      </c>
    </row>
    <row r="10211" spans="73:73" x14ac:dyDescent="0.45">
      <c r="BU10211">
        <f>ROW()</f>
        <v>10211</v>
      </c>
    </row>
    <row r="10212" spans="73:73" x14ac:dyDescent="0.45">
      <c r="BU10212">
        <f>ROW()</f>
        <v>10212</v>
      </c>
    </row>
    <row r="10213" spans="73:73" x14ac:dyDescent="0.45">
      <c r="BU10213">
        <f>ROW()</f>
        <v>10213</v>
      </c>
    </row>
    <row r="10214" spans="73:73" x14ac:dyDescent="0.45">
      <c r="BU10214">
        <f>ROW()</f>
        <v>10214</v>
      </c>
    </row>
    <row r="10215" spans="73:73" x14ac:dyDescent="0.45">
      <c r="BU10215">
        <f>ROW()</f>
        <v>10215</v>
      </c>
    </row>
    <row r="10216" spans="73:73" x14ac:dyDescent="0.45">
      <c r="BU10216">
        <f>ROW()</f>
        <v>10216</v>
      </c>
    </row>
    <row r="10217" spans="73:73" x14ac:dyDescent="0.45">
      <c r="BU10217">
        <f>ROW()</f>
        <v>10217</v>
      </c>
    </row>
    <row r="10218" spans="73:73" x14ac:dyDescent="0.45">
      <c r="BU10218">
        <f>ROW()</f>
        <v>10218</v>
      </c>
    </row>
    <row r="10219" spans="73:73" x14ac:dyDescent="0.45">
      <c r="BU10219">
        <f>ROW()</f>
        <v>10219</v>
      </c>
    </row>
    <row r="10220" spans="73:73" x14ac:dyDescent="0.45">
      <c r="BU10220">
        <f>ROW()</f>
        <v>10220</v>
      </c>
    </row>
    <row r="10221" spans="73:73" x14ac:dyDescent="0.45">
      <c r="BU10221">
        <f>ROW()</f>
        <v>10221</v>
      </c>
    </row>
    <row r="10222" spans="73:73" x14ac:dyDescent="0.45">
      <c r="BU10222">
        <f>ROW()</f>
        <v>10222</v>
      </c>
    </row>
    <row r="10223" spans="73:73" x14ac:dyDescent="0.45">
      <c r="BU10223">
        <f>ROW()</f>
        <v>10223</v>
      </c>
    </row>
    <row r="10224" spans="73:73" x14ac:dyDescent="0.45">
      <c r="BU10224">
        <f>ROW()</f>
        <v>10224</v>
      </c>
    </row>
    <row r="10225" spans="73:73" x14ac:dyDescent="0.45">
      <c r="BU10225">
        <f>ROW()</f>
        <v>10225</v>
      </c>
    </row>
    <row r="10226" spans="73:73" x14ac:dyDescent="0.45">
      <c r="BU10226">
        <f>ROW()</f>
        <v>10226</v>
      </c>
    </row>
    <row r="10227" spans="73:73" x14ac:dyDescent="0.45">
      <c r="BU10227">
        <f>ROW()</f>
        <v>10227</v>
      </c>
    </row>
    <row r="10228" spans="73:73" x14ac:dyDescent="0.45">
      <c r="BU10228">
        <f>ROW()</f>
        <v>10228</v>
      </c>
    </row>
    <row r="10229" spans="73:73" x14ac:dyDescent="0.45">
      <c r="BU10229">
        <f>ROW()</f>
        <v>10229</v>
      </c>
    </row>
    <row r="10230" spans="73:73" x14ac:dyDescent="0.45">
      <c r="BU10230">
        <f>ROW()</f>
        <v>10230</v>
      </c>
    </row>
    <row r="10231" spans="73:73" x14ac:dyDescent="0.45">
      <c r="BU10231">
        <f>ROW()</f>
        <v>10231</v>
      </c>
    </row>
    <row r="10232" spans="73:73" x14ac:dyDescent="0.45">
      <c r="BU10232">
        <f>ROW()</f>
        <v>10232</v>
      </c>
    </row>
    <row r="10233" spans="73:73" x14ac:dyDescent="0.45">
      <c r="BU10233">
        <f>ROW()</f>
        <v>10233</v>
      </c>
    </row>
    <row r="10234" spans="73:73" x14ac:dyDescent="0.45">
      <c r="BU10234">
        <f>ROW()</f>
        <v>10234</v>
      </c>
    </row>
    <row r="10235" spans="73:73" x14ac:dyDescent="0.45">
      <c r="BU10235">
        <f>ROW()</f>
        <v>10235</v>
      </c>
    </row>
    <row r="10236" spans="73:73" x14ac:dyDescent="0.45">
      <c r="BU10236">
        <f>ROW()</f>
        <v>10236</v>
      </c>
    </row>
    <row r="10237" spans="73:73" x14ac:dyDescent="0.45">
      <c r="BU10237">
        <f>ROW()</f>
        <v>10237</v>
      </c>
    </row>
    <row r="10238" spans="73:73" x14ac:dyDescent="0.45">
      <c r="BU10238">
        <f>ROW()</f>
        <v>10238</v>
      </c>
    </row>
    <row r="10239" spans="73:73" x14ac:dyDescent="0.45">
      <c r="BU10239">
        <f>ROW()</f>
        <v>10239</v>
      </c>
    </row>
    <row r="10240" spans="73:73" x14ac:dyDescent="0.45">
      <c r="BU10240">
        <f>ROW()</f>
        <v>10240</v>
      </c>
    </row>
    <row r="10241" spans="73:73" x14ac:dyDescent="0.45">
      <c r="BU10241">
        <f>ROW()</f>
        <v>10241</v>
      </c>
    </row>
    <row r="10242" spans="73:73" x14ac:dyDescent="0.45">
      <c r="BU10242">
        <f>ROW()</f>
        <v>10242</v>
      </c>
    </row>
    <row r="10243" spans="73:73" x14ac:dyDescent="0.45">
      <c r="BU10243">
        <f>ROW()</f>
        <v>10243</v>
      </c>
    </row>
    <row r="10244" spans="73:73" x14ac:dyDescent="0.45">
      <c r="BU10244">
        <f>ROW()</f>
        <v>10244</v>
      </c>
    </row>
    <row r="10245" spans="73:73" x14ac:dyDescent="0.45">
      <c r="BU10245">
        <f>ROW()</f>
        <v>10245</v>
      </c>
    </row>
    <row r="10246" spans="73:73" x14ac:dyDescent="0.45">
      <c r="BU10246">
        <f>ROW()</f>
        <v>10246</v>
      </c>
    </row>
    <row r="10247" spans="73:73" x14ac:dyDescent="0.45">
      <c r="BU10247">
        <f>ROW()</f>
        <v>10247</v>
      </c>
    </row>
    <row r="10248" spans="73:73" x14ac:dyDescent="0.45">
      <c r="BU10248">
        <f>ROW()</f>
        <v>10248</v>
      </c>
    </row>
    <row r="10249" spans="73:73" x14ac:dyDescent="0.45">
      <c r="BU10249">
        <f>ROW()</f>
        <v>10249</v>
      </c>
    </row>
    <row r="10250" spans="73:73" x14ac:dyDescent="0.45">
      <c r="BU10250">
        <f>ROW()</f>
        <v>10250</v>
      </c>
    </row>
    <row r="10251" spans="73:73" x14ac:dyDescent="0.45">
      <c r="BU10251">
        <f>ROW()</f>
        <v>10251</v>
      </c>
    </row>
    <row r="10252" spans="73:73" x14ac:dyDescent="0.45">
      <c r="BU10252">
        <f>ROW()</f>
        <v>10252</v>
      </c>
    </row>
    <row r="10253" spans="73:73" x14ac:dyDescent="0.45">
      <c r="BU10253">
        <f>ROW()</f>
        <v>10253</v>
      </c>
    </row>
    <row r="10254" spans="73:73" x14ac:dyDescent="0.45">
      <c r="BU10254">
        <f>ROW()</f>
        <v>10254</v>
      </c>
    </row>
    <row r="10255" spans="73:73" x14ac:dyDescent="0.45">
      <c r="BU10255">
        <f>ROW()</f>
        <v>10255</v>
      </c>
    </row>
    <row r="10256" spans="73:73" x14ac:dyDescent="0.45">
      <c r="BU10256">
        <f>ROW()</f>
        <v>10256</v>
      </c>
    </row>
    <row r="10257" spans="73:73" x14ac:dyDescent="0.45">
      <c r="BU10257">
        <f>ROW()</f>
        <v>10257</v>
      </c>
    </row>
    <row r="10258" spans="73:73" x14ac:dyDescent="0.45">
      <c r="BU10258">
        <f>ROW()</f>
        <v>10258</v>
      </c>
    </row>
    <row r="10259" spans="73:73" x14ac:dyDescent="0.45">
      <c r="BU10259">
        <f>ROW()</f>
        <v>10259</v>
      </c>
    </row>
    <row r="10260" spans="73:73" x14ac:dyDescent="0.45">
      <c r="BU10260">
        <f>ROW()</f>
        <v>10260</v>
      </c>
    </row>
    <row r="10261" spans="73:73" x14ac:dyDescent="0.45">
      <c r="BU10261">
        <f>ROW()</f>
        <v>10261</v>
      </c>
    </row>
    <row r="10262" spans="73:73" x14ac:dyDescent="0.45">
      <c r="BU10262">
        <f>ROW()</f>
        <v>10262</v>
      </c>
    </row>
    <row r="10263" spans="73:73" x14ac:dyDescent="0.45">
      <c r="BU10263">
        <f>ROW()</f>
        <v>10263</v>
      </c>
    </row>
    <row r="10264" spans="73:73" x14ac:dyDescent="0.45">
      <c r="BU10264">
        <f>ROW()</f>
        <v>10264</v>
      </c>
    </row>
    <row r="10265" spans="73:73" x14ac:dyDescent="0.45">
      <c r="BU10265">
        <f>ROW()</f>
        <v>10265</v>
      </c>
    </row>
    <row r="10266" spans="73:73" x14ac:dyDescent="0.45">
      <c r="BU10266">
        <f>ROW()</f>
        <v>10266</v>
      </c>
    </row>
    <row r="10267" spans="73:73" x14ac:dyDescent="0.45">
      <c r="BU10267">
        <f>ROW()</f>
        <v>10267</v>
      </c>
    </row>
    <row r="10268" spans="73:73" x14ac:dyDescent="0.45">
      <c r="BU10268">
        <f>ROW()</f>
        <v>10268</v>
      </c>
    </row>
    <row r="10269" spans="73:73" x14ac:dyDescent="0.45">
      <c r="BU10269">
        <f>ROW()</f>
        <v>10269</v>
      </c>
    </row>
    <row r="10270" spans="73:73" x14ac:dyDescent="0.45">
      <c r="BU10270">
        <f>ROW()</f>
        <v>10270</v>
      </c>
    </row>
    <row r="10271" spans="73:73" x14ac:dyDescent="0.45">
      <c r="BU10271">
        <f>ROW()</f>
        <v>10271</v>
      </c>
    </row>
    <row r="10272" spans="73:73" x14ac:dyDescent="0.45">
      <c r="BU10272">
        <f>ROW()</f>
        <v>10272</v>
      </c>
    </row>
    <row r="10273" spans="73:73" x14ac:dyDescent="0.45">
      <c r="BU10273">
        <f>ROW()</f>
        <v>10273</v>
      </c>
    </row>
    <row r="10274" spans="73:73" x14ac:dyDescent="0.45">
      <c r="BU10274">
        <f>ROW()</f>
        <v>10274</v>
      </c>
    </row>
    <row r="10275" spans="73:73" x14ac:dyDescent="0.45">
      <c r="BU10275">
        <f>ROW()</f>
        <v>10275</v>
      </c>
    </row>
    <row r="10276" spans="73:73" x14ac:dyDescent="0.45">
      <c r="BU10276">
        <f>ROW()</f>
        <v>10276</v>
      </c>
    </row>
    <row r="10277" spans="73:73" x14ac:dyDescent="0.45">
      <c r="BU10277">
        <f>ROW()</f>
        <v>10277</v>
      </c>
    </row>
    <row r="10278" spans="73:73" x14ac:dyDescent="0.45">
      <c r="BU10278">
        <f>ROW()</f>
        <v>10278</v>
      </c>
    </row>
    <row r="10279" spans="73:73" x14ac:dyDescent="0.45">
      <c r="BU10279">
        <f>ROW()</f>
        <v>10279</v>
      </c>
    </row>
    <row r="10280" spans="73:73" x14ac:dyDescent="0.45">
      <c r="BU10280">
        <f>ROW()</f>
        <v>10280</v>
      </c>
    </row>
    <row r="10281" spans="73:73" x14ac:dyDescent="0.45">
      <c r="BU10281">
        <f>ROW()</f>
        <v>10281</v>
      </c>
    </row>
    <row r="10282" spans="73:73" x14ac:dyDescent="0.45">
      <c r="BU10282">
        <f>ROW()</f>
        <v>10282</v>
      </c>
    </row>
    <row r="10283" spans="73:73" x14ac:dyDescent="0.45">
      <c r="BU10283">
        <f>ROW()</f>
        <v>10283</v>
      </c>
    </row>
    <row r="10284" spans="73:73" x14ac:dyDescent="0.45">
      <c r="BU10284">
        <f>ROW()</f>
        <v>10284</v>
      </c>
    </row>
    <row r="10285" spans="73:73" x14ac:dyDescent="0.45">
      <c r="BU10285">
        <f>ROW()</f>
        <v>10285</v>
      </c>
    </row>
    <row r="10286" spans="73:73" x14ac:dyDescent="0.45">
      <c r="BU10286">
        <f>ROW()</f>
        <v>10286</v>
      </c>
    </row>
    <row r="10287" spans="73:73" x14ac:dyDescent="0.45">
      <c r="BU10287">
        <f>ROW()</f>
        <v>10287</v>
      </c>
    </row>
    <row r="10288" spans="73:73" x14ac:dyDescent="0.45">
      <c r="BU10288">
        <f>ROW()</f>
        <v>10288</v>
      </c>
    </row>
    <row r="10289" spans="73:73" x14ac:dyDescent="0.45">
      <c r="BU10289">
        <f>ROW()</f>
        <v>10289</v>
      </c>
    </row>
    <row r="10290" spans="73:73" x14ac:dyDescent="0.45">
      <c r="BU10290">
        <f>ROW()</f>
        <v>10290</v>
      </c>
    </row>
    <row r="10291" spans="73:73" x14ac:dyDescent="0.45">
      <c r="BU10291">
        <f>ROW()</f>
        <v>10291</v>
      </c>
    </row>
    <row r="10292" spans="73:73" x14ac:dyDescent="0.45">
      <c r="BU10292">
        <f>ROW()</f>
        <v>10292</v>
      </c>
    </row>
    <row r="10293" spans="73:73" x14ac:dyDescent="0.45">
      <c r="BU10293">
        <f>ROW()</f>
        <v>10293</v>
      </c>
    </row>
    <row r="10294" spans="73:73" x14ac:dyDescent="0.45">
      <c r="BU10294">
        <f>ROW()</f>
        <v>10294</v>
      </c>
    </row>
    <row r="10295" spans="73:73" x14ac:dyDescent="0.45">
      <c r="BU10295">
        <f>ROW()</f>
        <v>10295</v>
      </c>
    </row>
    <row r="10296" spans="73:73" x14ac:dyDescent="0.45">
      <c r="BU10296">
        <f>ROW()</f>
        <v>10296</v>
      </c>
    </row>
    <row r="10297" spans="73:73" x14ac:dyDescent="0.45">
      <c r="BU10297">
        <f>ROW()</f>
        <v>10297</v>
      </c>
    </row>
    <row r="10298" spans="73:73" x14ac:dyDescent="0.45">
      <c r="BU10298">
        <f>ROW()</f>
        <v>10298</v>
      </c>
    </row>
    <row r="10299" spans="73:73" x14ac:dyDescent="0.45">
      <c r="BU10299">
        <f>ROW()</f>
        <v>10299</v>
      </c>
    </row>
    <row r="10300" spans="73:73" x14ac:dyDescent="0.45">
      <c r="BU10300">
        <f>ROW()</f>
        <v>10300</v>
      </c>
    </row>
    <row r="10301" spans="73:73" x14ac:dyDescent="0.45">
      <c r="BU10301">
        <f>ROW()</f>
        <v>10301</v>
      </c>
    </row>
    <row r="10302" spans="73:73" x14ac:dyDescent="0.45">
      <c r="BU10302">
        <f>ROW()</f>
        <v>10302</v>
      </c>
    </row>
    <row r="10303" spans="73:73" x14ac:dyDescent="0.45">
      <c r="BU10303">
        <f>ROW()</f>
        <v>10303</v>
      </c>
    </row>
    <row r="10304" spans="73:73" x14ac:dyDescent="0.45">
      <c r="BU10304">
        <f>ROW()</f>
        <v>10304</v>
      </c>
    </row>
    <row r="10305" spans="73:73" x14ac:dyDescent="0.45">
      <c r="BU10305">
        <f>ROW()</f>
        <v>10305</v>
      </c>
    </row>
    <row r="10306" spans="73:73" x14ac:dyDescent="0.45">
      <c r="BU10306">
        <f>ROW()</f>
        <v>10306</v>
      </c>
    </row>
    <row r="10307" spans="73:73" x14ac:dyDescent="0.45">
      <c r="BU10307">
        <f>ROW()</f>
        <v>10307</v>
      </c>
    </row>
    <row r="10308" spans="73:73" x14ac:dyDescent="0.45">
      <c r="BU10308">
        <f>ROW()</f>
        <v>10308</v>
      </c>
    </row>
    <row r="10309" spans="73:73" x14ac:dyDescent="0.45">
      <c r="BU10309">
        <f>ROW()</f>
        <v>10309</v>
      </c>
    </row>
    <row r="10310" spans="73:73" x14ac:dyDescent="0.45">
      <c r="BU10310">
        <f>ROW()</f>
        <v>10310</v>
      </c>
    </row>
    <row r="10311" spans="73:73" x14ac:dyDescent="0.45">
      <c r="BU10311">
        <f>ROW()</f>
        <v>10311</v>
      </c>
    </row>
    <row r="10312" spans="73:73" x14ac:dyDescent="0.45">
      <c r="BU10312">
        <f>ROW()</f>
        <v>10312</v>
      </c>
    </row>
    <row r="10313" spans="73:73" x14ac:dyDescent="0.45">
      <c r="BU10313">
        <f>ROW()</f>
        <v>10313</v>
      </c>
    </row>
    <row r="10314" spans="73:73" x14ac:dyDescent="0.45">
      <c r="BU10314">
        <f>ROW()</f>
        <v>10314</v>
      </c>
    </row>
    <row r="10315" spans="73:73" x14ac:dyDescent="0.45">
      <c r="BU10315">
        <f>ROW()</f>
        <v>10315</v>
      </c>
    </row>
    <row r="10316" spans="73:73" x14ac:dyDescent="0.45">
      <c r="BU10316">
        <f>ROW()</f>
        <v>10316</v>
      </c>
    </row>
    <row r="10317" spans="73:73" x14ac:dyDescent="0.45">
      <c r="BU10317">
        <f>ROW()</f>
        <v>10317</v>
      </c>
    </row>
    <row r="10318" spans="73:73" x14ac:dyDescent="0.45">
      <c r="BU10318">
        <f>ROW()</f>
        <v>10318</v>
      </c>
    </row>
    <row r="10319" spans="73:73" x14ac:dyDescent="0.45">
      <c r="BU10319">
        <f>ROW()</f>
        <v>10319</v>
      </c>
    </row>
    <row r="10320" spans="73:73" x14ac:dyDescent="0.45">
      <c r="BU10320">
        <f>ROW()</f>
        <v>10320</v>
      </c>
    </row>
    <row r="10321" spans="73:73" x14ac:dyDescent="0.45">
      <c r="BU10321">
        <f>ROW()</f>
        <v>10321</v>
      </c>
    </row>
    <row r="10322" spans="73:73" x14ac:dyDescent="0.45">
      <c r="BU10322">
        <f>ROW()</f>
        <v>10322</v>
      </c>
    </row>
    <row r="10323" spans="73:73" x14ac:dyDescent="0.45">
      <c r="BU10323">
        <f>ROW()</f>
        <v>10323</v>
      </c>
    </row>
    <row r="10324" spans="73:73" x14ac:dyDescent="0.45">
      <c r="BU10324">
        <f>ROW()</f>
        <v>10324</v>
      </c>
    </row>
    <row r="10325" spans="73:73" x14ac:dyDescent="0.45">
      <c r="BU10325">
        <f>ROW()</f>
        <v>10325</v>
      </c>
    </row>
    <row r="10326" spans="73:73" x14ac:dyDescent="0.45">
      <c r="BU10326">
        <f>ROW()</f>
        <v>10326</v>
      </c>
    </row>
    <row r="10327" spans="73:73" x14ac:dyDescent="0.45">
      <c r="BU10327">
        <f>ROW()</f>
        <v>10327</v>
      </c>
    </row>
    <row r="10328" spans="73:73" x14ac:dyDescent="0.45">
      <c r="BU10328">
        <f>ROW()</f>
        <v>10328</v>
      </c>
    </row>
    <row r="10329" spans="73:73" x14ac:dyDescent="0.45">
      <c r="BU10329">
        <f>ROW()</f>
        <v>10329</v>
      </c>
    </row>
    <row r="10330" spans="73:73" x14ac:dyDescent="0.45">
      <c r="BU10330">
        <f>ROW()</f>
        <v>10330</v>
      </c>
    </row>
    <row r="10331" spans="73:73" x14ac:dyDescent="0.45">
      <c r="BU10331">
        <f>ROW()</f>
        <v>10331</v>
      </c>
    </row>
    <row r="10332" spans="73:73" x14ac:dyDescent="0.45">
      <c r="BU10332">
        <f>ROW()</f>
        <v>10332</v>
      </c>
    </row>
    <row r="10333" spans="73:73" x14ac:dyDescent="0.45">
      <c r="BU10333">
        <f>ROW()</f>
        <v>10333</v>
      </c>
    </row>
    <row r="10334" spans="73:73" x14ac:dyDescent="0.45">
      <c r="BU10334">
        <f>ROW()</f>
        <v>10334</v>
      </c>
    </row>
    <row r="10335" spans="73:73" x14ac:dyDescent="0.45">
      <c r="BU10335">
        <f>ROW()</f>
        <v>10335</v>
      </c>
    </row>
    <row r="10336" spans="73:73" x14ac:dyDescent="0.45">
      <c r="BU10336">
        <f>ROW()</f>
        <v>10336</v>
      </c>
    </row>
    <row r="10337" spans="73:73" x14ac:dyDescent="0.45">
      <c r="BU10337">
        <f>ROW()</f>
        <v>10337</v>
      </c>
    </row>
    <row r="10338" spans="73:73" x14ac:dyDescent="0.45">
      <c r="BU10338">
        <f>ROW()</f>
        <v>10338</v>
      </c>
    </row>
    <row r="10339" spans="73:73" x14ac:dyDescent="0.45">
      <c r="BU10339">
        <f>ROW()</f>
        <v>10339</v>
      </c>
    </row>
    <row r="10340" spans="73:73" x14ac:dyDescent="0.45">
      <c r="BU10340">
        <f>ROW()</f>
        <v>10340</v>
      </c>
    </row>
    <row r="10341" spans="73:73" x14ac:dyDescent="0.45">
      <c r="BU10341">
        <f>ROW()</f>
        <v>10341</v>
      </c>
    </row>
    <row r="10342" spans="73:73" x14ac:dyDescent="0.45">
      <c r="BU10342">
        <f>ROW()</f>
        <v>10342</v>
      </c>
    </row>
    <row r="10343" spans="73:73" x14ac:dyDescent="0.45">
      <c r="BU10343">
        <f>ROW()</f>
        <v>10343</v>
      </c>
    </row>
    <row r="10344" spans="73:73" x14ac:dyDescent="0.45">
      <c r="BU10344">
        <f>ROW()</f>
        <v>10344</v>
      </c>
    </row>
    <row r="10345" spans="73:73" x14ac:dyDescent="0.45">
      <c r="BU10345">
        <f>ROW()</f>
        <v>10345</v>
      </c>
    </row>
    <row r="10346" spans="73:73" x14ac:dyDescent="0.45">
      <c r="BU10346">
        <f>ROW()</f>
        <v>10346</v>
      </c>
    </row>
    <row r="10347" spans="73:73" x14ac:dyDescent="0.45">
      <c r="BU10347">
        <f>ROW()</f>
        <v>10347</v>
      </c>
    </row>
    <row r="10348" spans="73:73" x14ac:dyDescent="0.45">
      <c r="BU10348">
        <f>ROW()</f>
        <v>10348</v>
      </c>
    </row>
    <row r="10349" spans="73:73" x14ac:dyDescent="0.45">
      <c r="BU10349">
        <f>ROW()</f>
        <v>10349</v>
      </c>
    </row>
    <row r="10350" spans="73:73" x14ac:dyDescent="0.45">
      <c r="BU10350">
        <f>ROW()</f>
        <v>10350</v>
      </c>
    </row>
    <row r="10351" spans="73:73" x14ac:dyDescent="0.45">
      <c r="BU10351">
        <f>ROW()</f>
        <v>10351</v>
      </c>
    </row>
    <row r="10352" spans="73:73" x14ac:dyDescent="0.45">
      <c r="BU10352">
        <f>ROW()</f>
        <v>10352</v>
      </c>
    </row>
    <row r="10353" spans="73:73" x14ac:dyDescent="0.45">
      <c r="BU10353">
        <f>ROW()</f>
        <v>10353</v>
      </c>
    </row>
    <row r="10354" spans="73:73" x14ac:dyDescent="0.45">
      <c r="BU10354">
        <f>ROW()</f>
        <v>10354</v>
      </c>
    </row>
    <row r="10355" spans="73:73" x14ac:dyDescent="0.45">
      <c r="BU10355">
        <f>ROW()</f>
        <v>10355</v>
      </c>
    </row>
    <row r="10356" spans="73:73" x14ac:dyDescent="0.45">
      <c r="BU10356">
        <f>ROW()</f>
        <v>10356</v>
      </c>
    </row>
    <row r="10357" spans="73:73" x14ac:dyDescent="0.45">
      <c r="BU10357">
        <f>ROW()</f>
        <v>10357</v>
      </c>
    </row>
    <row r="10358" spans="73:73" x14ac:dyDescent="0.45">
      <c r="BU10358">
        <f>ROW()</f>
        <v>10358</v>
      </c>
    </row>
    <row r="10359" spans="73:73" x14ac:dyDescent="0.45">
      <c r="BU10359">
        <f>ROW()</f>
        <v>10359</v>
      </c>
    </row>
    <row r="10360" spans="73:73" x14ac:dyDescent="0.45">
      <c r="BU10360">
        <f>ROW()</f>
        <v>10360</v>
      </c>
    </row>
    <row r="10361" spans="73:73" x14ac:dyDescent="0.45">
      <c r="BU10361">
        <f>ROW()</f>
        <v>10361</v>
      </c>
    </row>
    <row r="10362" spans="73:73" x14ac:dyDescent="0.45">
      <c r="BU10362">
        <f>ROW()</f>
        <v>10362</v>
      </c>
    </row>
    <row r="10363" spans="73:73" x14ac:dyDescent="0.45">
      <c r="BU10363">
        <f>ROW()</f>
        <v>10363</v>
      </c>
    </row>
    <row r="10364" spans="73:73" x14ac:dyDescent="0.45">
      <c r="BU10364">
        <f>ROW()</f>
        <v>10364</v>
      </c>
    </row>
    <row r="10365" spans="73:73" x14ac:dyDescent="0.45">
      <c r="BU10365">
        <f>ROW()</f>
        <v>10365</v>
      </c>
    </row>
    <row r="10366" spans="73:73" x14ac:dyDescent="0.45">
      <c r="BU10366">
        <f>ROW()</f>
        <v>10366</v>
      </c>
    </row>
    <row r="10367" spans="73:73" x14ac:dyDescent="0.45">
      <c r="BU10367">
        <f>ROW()</f>
        <v>10367</v>
      </c>
    </row>
    <row r="10368" spans="73:73" x14ac:dyDescent="0.45">
      <c r="BU10368">
        <f>ROW()</f>
        <v>10368</v>
      </c>
    </row>
    <row r="10369" spans="73:73" x14ac:dyDescent="0.45">
      <c r="BU10369">
        <f>ROW()</f>
        <v>10369</v>
      </c>
    </row>
    <row r="10370" spans="73:73" x14ac:dyDescent="0.45">
      <c r="BU10370">
        <f>ROW()</f>
        <v>10370</v>
      </c>
    </row>
    <row r="10371" spans="73:73" x14ac:dyDescent="0.45">
      <c r="BU10371">
        <f>ROW()</f>
        <v>10371</v>
      </c>
    </row>
    <row r="10372" spans="73:73" x14ac:dyDescent="0.45">
      <c r="BU10372">
        <f>ROW()</f>
        <v>10372</v>
      </c>
    </row>
    <row r="10373" spans="73:73" x14ac:dyDescent="0.45">
      <c r="BU10373">
        <f>ROW()</f>
        <v>10373</v>
      </c>
    </row>
    <row r="10374" spans="73:73" x14ac:dyDescent="0.45">
      <c r="BU10374">
        <f>ROW()</f>
        <v>10374</v>
      </c>
    </row>
    <row r="10375" spans="73:73" x14ac:dyDescent="0.45">
      <c r="BU10375">
        <f>ROW()</f>
        <v>10375</v>
      </c>
    </row>
    <row r="10376" spans="73:73" x14ac:dyDescent="0.45">
      <c r="BU10376">
        <f>ROW()</f>
        <v>10376</v>
      </c>
    </row>
    <row r="10377" spans="73:73" x14ac:dyDescent="0.45">
      <c r="BU10377">
        <f>ROW()</f>
        <v>10377</v>
      </c>
    </row>
    <row r="10378" spans="73:73" x14ac:dyDescent="0.45">
      <c r="BU10378">
        <f>ROW()</f>
        <v>10378</v>
      </c>
    </row>
    <row r="10379" spans="73:73" x14ac:dyDescent="0.45">
      <c r="BU10379">
        <f>ROW()</f>
        <v>10379</v>
      </c>
    </row>
    <row r="10380" spans="73:73" x14ac:dyDescent="0.45">
      <c r="BU10380">
        <f>ROW()</f>
        <v>10380</v>
      </c>
    </row>
    <row r="10381" spans="73:73" x14ac:dyDescent="0.45">
      <c r="BU10381">
        <f>ROW()</f>
        <v>10381</v>
      </c>
    </row>
    <row r="10382" spans="73:73" x14ac:dyDescent="0.45">
      <c r="BU10382">
        <f>ROW()</f>
        <v>10382</v>
      </c>
    </row>
    <row r="10383" spans="73:73" x14ac:dyDescent="0.45">
      <c r="BU10383">
        <f>ROW()</f>
        <v>10383</v>
      </c>
    </row>
    <row r="10384" spans="73:73" x14ac:dyDescent="0.45">
      <c r="BU10384">
        <f>ROW()</f>
        <v>10384</v>
      </c>
    </row>
    <row r="10385" spans="73:73" x14ac:dyDescent="0.45">
      <c r="BU10385">
        <f>ROW()</f>
        <v>10385</v>
      </c>
    </row>
    <row r="10386" spans="73:73" x14ac:dyDescent="0.45">
      <c r="BU10386">
        <f>ROW()</f>
        <v>10386</v>
      </c>
    </row>
    <row r="10387" spans="73:73" x14ac:dyDescent="0.45">
      <c r="BU10387">
        <f>ROW()</f>
        <v>10387</v>
      </c>
    </row>
    <row r="10388" spans="73:73" x14ac:dyDescent="0.45">
      <c r="BU10388">
        <f>ROW()</f>
        <v>10388</v>
      </c>
    </row>
    <row r="10389" spans="73:73" x14ac:dyDescent="0.45">
      <c r="BU10389">
        <f>ROW()</f>
        <v>10389</v>
      </c>
    </row>
    <row r="10390" spans="73:73" x14ac:dyDescent="0.45">
      <c r="BU10390">
        <f>ROW()</f>
        <v>10390</v>
      </c>
    </row>
    <row r="10391" spans="73:73" x14ac:dyDescent="0.45">
      <c r="BU10391">
        <f>ROW()</f>
        <v>10391</v>
      </c>
    </row>
    <row r="10392" spans="73:73" x14ac:dyDescent="0.45">
      <c r="BU10392">
        <f>ROW()</f>
        <v>10392</v>
      </c>
    </row>
    <row r="10393" spans="73:73" x14ac:dyDescent="0.45">
      <c r="BU10393">
        <f>ROW()</f>
        <v>10393</v>
      </c>
    </row>
    <row r="10394" spans="73:73" x14ac:dyDescent="0.45">
      <c r="BU10394">
        <f>ROW()</f>
        <v>10394</v>
      </c>
    </row>
    <row r="10395" spans="73:73" x14ac:dyDescent="0.45">
      <c r="BU10395">
        <f>ROW()</f>
        <v>10395</v>
      </c>
    </row>
    <row r="10396" spans="73:73" x14ac:dyDescent="0.45">
      <c r="BU10396">
        <f>ROW()</f>
        <v>10396</v>
      </c>
    </row>
    <row r="10397" spans="73:73" x14ac:dyDescent="0.45">
      <c r="BU10397">
        <f>ROW()</f>
        <v>10397</v>
      </c>
    </row>
    <row r="10398" spans="73:73" x14ac:dyDescent="0.45">
      <c r="BU10398">
        <f>ROW()</f>
        <v>10398</v>
      </c>
    </row>
    <row r="10399" spans="73:73" x14ac:dyDescent="0.45">
      <c r="BU10399">
        <f>ROW()</f>
        <v>10399</v>
      </c>
    </row>
    <row r="10400" spans="73:73" x14ac:dyDescent="0.45">
      <c r="BU10400">
        <f>ROW()</f>
        <v>10400</v>
      </c>
    </row>
    <row r="10401" spans="73:73" x14ac:dyDescent="0.45">
      <c r="BU10401">
        <f>ROW()</f>
        <v>10401</v>
      </c>
    </row>
    <row r="10402" spans="73:73" x14ac:dyDescent="0.45">
      <c r="BU10402">
        <f>ROW()</f>
        <v>10402</v>
      </c>
    </row>
    <row r="10403" spans="73:73" x14ac:dyDescent="0.45">
      <c r="BU10403">
        <f>ROW()</f>
        <v>10403</v>
      </c>
    </row>
    <row r="10404" spans="73:73" x14ac:dyDescent="0.45">
      <c r="BU10404">
        <f>ROW()</f>
        <v>10404</v>
      </c>
    </row>
    <row r="10405" spans="73:73" x14ac:dyDescent="0.45">
      <c r="BU10405">
        <f>ROW()</f>
        <v>10405</v>
      </c>
    </row>
    <row r="10406" spans="73:73" x14ac:dyDescent="0.45">
      <c r="BU10406">
        <f>ROW()</f>
        <v>10406</v>
      </c>
    </row>
    <row r="10407" spans="73:73" x14ac:dyDescent="0.45">
      <c r="BU10407">
        <f>ROW()</f>
        <v>10407</v>
      </c>
    </row>
    <row r="10408" spans="73:73" x14ac:dyDescent="0.45">
      <c r="BU10408">
        <f>ROW()</f>
        <v>10408</v>
      </c>
    </row>
    <row r="10409" spans="73:73" x14ac:dyDescent="0.45">
      <c r="BU10409">
        <f>ROW()</f>
        <v>10409</v>
      </c>
    </row>
    <row r="10410" spans="73:73" x14ac:dyDescent="0.45">
      <c r="BU10410">
        <f>ROW()</f>
        <v>10410</v>
      </c>
    </row>
    <row r="10411" spans="73:73" x14ac:dyDescent="0.45">
      <c r="BU10411">
        <f>ROW()</f>
        <v>10411</v>
      </c>
    </row>
    <row r="10412" spans="73:73" x14ac:dyDescent="0.45">
      <c r="BU10412">
        <f>ROW()</f>
        <v>10412</v>
      </c>
    </row>
    <row r="10413" spans="73:73" x14ac:dyDescent="0.45">
      <c r="BU10413">
        <f>ROW()</f>
        <v>10413</v>
      </c>
    </row>
    <row r="10414" spans="73:73" x14ac:dyDescent="0.45">
      <c r="BU10414">
        <f>ROW()</f>
        <v>10414</v>
      </c>
    </row>
    <row r="10415" spans="73:73" x14ac:dyDescent="0.45">
      <c r="BU10415">
        <f>ROW()</f>
        <v>10415</v>
      </c>
    </row>
    <row r="10416" spans="73:73" x14ac:dyDescent="0.45">
      <c r="BU10416">
        <f>ROW()</f>
        <v>10416</v>
      </c>
    </row>
    <row r="10417" spans="73:73" x14ac:dyDescent="0.45">
      <c r="BU10417">
        <f>ROW()</f>
        <v>10417</v>
      </c>
    </row>
    <row r="10418" spans="73:73" x14ac:dyDescent="0.45">
      <c r="BU10418">
        <f>ROW()</f>
        <v>10418</v>
      </c>
    </row>
    <row r="10419" spans="73:73" x14ac:dyDescent="0.45">
      <c r="BU10419">
        <f>ROW()</f>
        <v>10419</v>
      </c>
    </row>
    <row r="10420" spans="73:73" x14ac:dyDescent="0.45">
      <c r="BU10420">
        <f>ROW()</f>
        <v>10420</v>
      </c>
    </row>
    <row r="10421" spans="73:73" x14ac:dyDescent="0.45">
      <c r="BU10421">
        <f>ROW()</f>
        <v>10421</v>
      </c>
    </row>
    <row r="10422" spans="73:73" x14ac:dyDescent="0.45">
      <c r="BU10422">
        <f>ROW()</f>
        <v>10422</v>
      </c>
    </row>
    <row r="10423" spans="73:73" x14ac:dyDescent="0.45">
      <c r="BU10423">
        <f>ROW()</f>
        <v>10423</v>
      </c>
    </row>
    <row r="10424" spans="73:73" x14ac:dyDescent="0.45">
      <c r="BU10424">
        <f>ROW()</f>
        <v>10424</v>
      </c>
    </row>
    <row r="10425" spans="73:73" x14ac:dyDescent="0.45">
      <c r="BU10425">
        <f>ROW()</f>
        <v>10425</v>
      </c>
    </row>
    <row r="10426" spans="73:73" x14ac:dyDescent="0.45">
      <c r="BU10426">
        <f>ROW()</f>
        <v>10426</v>
      </c>
    </row>
    <row r="10427" spans="73:73" x14ac:dyDescent="0.45">
      <c r="BU10427">
        <f>ROW()</f>
        <v>10427</v>
      </c>
    </row>
    <row r="10428" spans="73:73" x14ac:dyDescent="0.45">
      <c r="BU10428">
        <f>ROW()</f>
        <v>10428</v>
      </c>
    </row>
    <row r="10429" spans="73:73" x14ac:dyDescent="0.45">
      <c r="BU10429">
        <f>ROW()</f>
        <v>10429</v>
      </c>
    </row>
    <row r="10430" spans="73:73" x14ac:dyDescent="0.45">
      <c r="BU10430">
        <f>ROW()</f>
        <v>10430</v>
      </c>
    </row>
    <row r="10431" spans="73:73" x14ac:dyDescent="0.45">
      <c r="BU10431">
        <f>ROW()</f>
        <v>10431</v>
      </c>
    </row>
    <row r="10432" spans="73:73" x14ac:dyDescent="0.45">
      <c r="BU10432">
        <f>ROW()</f>
        <v>10432</v>
      </c>
    </row>
    <row r="10433" spans="73:73" x14ac:dyDescent="0.45">
      <c r="BU10433">
        <f>ROW()</f>
        <v>10433</v>
      </c>
    </row>
    <row r="10434" spans="73:73" x14ac:dyDescent="0.45">
      <c r="BU10434">
        <f>ROW()</f>
        <v>10434</v>
      </c>
    </row>
    <row r="10435" spans="73:73" x14ac:dyDescent="0.45">
      <c r="BU10435">
        <f>ROW()</f>
        <v>10435</v>
      </c>
    </row>
    <row r="10436" spans="73:73" x14ac:dyDescent="0.45">
      <c r="BU10436">
        <f>ROW()</f>
        <v>10436</v>
      </c>
    </row>
    <row r="10437" spans="73:73" x14ac:dyDescent="0.45">
      <c r="BU10437">
        <f>ROW()</f>
        <v>10437</v>
      </c>
    </row>
    <row r="10438" spans="73:73" x14ac:dyDescent="0.45">
      <c r="BU10438">
        <f>ROW()</f>
        <v>10438</v>
      </c>
    </row>
    <row r="10439" spans="73:73" x14ac:dyDescent="0.45">
      <c r="BU10439">
        <f>ROW()</f>
        <v>10439</v>
      </c>
    </row>
    <row r="10440" spans="73:73" x14ac:dyDescent="0.45">
      <c r="BU10440">
        <f>ROW()</f>
        <v>10440</v>
      </c>
    </row>
    <row r="10441" spans="73:73" x14ac:dyDescent="0.45">
      <c r="BU10441">
        <f>ROW()</f>
        <v>10441</v>
      </c>
    </row>
    <row r="10442" spans="73:73" x14ac:dyDescent="0.45">
      <c r="BU10442">
        <f>ROW()</f>
        <v>10442</v>
      </c>
    </row>
    <row r="10443" spans="73:73" x14ac:dyDescent="0.45">
      <c r="BU10443">
        <f>ROW()</f>
        <v>10443</v>
      </c>
    </row>
    <row r="10444" spans="73:73" x14ac:dyDescent="0.45">
      <c r="BU10444">
        <f>ROW()</f>
        <v>10444</v>
      </c>
    </row>
    <row r="10445" spans="73:73" x14ac:dyDescent="0.45">
      <c r="BU10445">
        <f>ROW()</f>
        <v>10445</v>
      </c>
    </row>
    <row r="10446" spans="73:73" x14ac:dyDescent="0.45">
      <c r="BU10446">
        <f>ROW()</f>
        <v>10446</v>
      </c>
    </row>
    <row r="10447" spans="73:73" x14ac:dyDescent="0.45">
      <c r="BU10447">
        <f>ROW()</f>
        <v>10447</v>
      </c>
    </row>
    <row r="10448" spans="73:73" x14ac:dyDescent="0.45">
      <c r="BU10448">
        <f>ROW()</f>
        <v>10448</v>
      </c>
    </row>
    <row r="10449" spans="73:73" x14ac:dyDescent="0.45">
      <c r="BU10449">
        <f>ROW()</f>
        <v>10449</v>
      </c>
    </row>
    <row r="10450" spans="73:73" x14ac:dyDescent="0.45">
      <c r="BU10450">
        <f>ROW()</f>
        <v>10450</v>
      </c>
    </row>
    <row r="10451" spans="73:73" x14ac:dyDescent="0.45">
      <c r="BU10451">
        <f>ROW()</f>
        <v>10451</v>
      </c>
    </row>
    <row r="10452" spans="73:73" x14ac:dyDescent="0.45">
      <c r="BU10452">
        <f>ROW()</f>
        <v>10452</v>
      </c>
    </row>
    <row r="10453" spans="73:73" x14ac:dyDescent="0.45">
      <c r="BU10453">
        <f>ROW()</f>
        <v>10453</v>
      </c>
    </row>
    <row r="10454" spans="73:73" x14ac:dyDescent="0.45">
      <c r="BU10454">
        <f>ROW()</f>
        <v>10454</v>
      </c>
    </row>
    <row r="10455" spans="73:73" x14ac:dyDescent="0.45">
      <c r="BU10455">
        <f>ROW()</f>
        <v>10455</v>
      </c>
    </row>
    <row r="10456" spans="73:73" x14ac:dyDescent="0.45">
      <c r="BU10456">
        <f>ROW()</f>
        <v>10456</v>
      </c>
    </row>
    <row r="10457" spans="73:73" x14ac:dyDescent="0.45">
      <c r="BU10457">
        <f>ROW()</f>
        <v>10457</v>
      </c>
    </row>
    <row r="10458" spans="73:73" x14ac:dyDescent="0.45">
      <c r="BU10458">
        <f>ROW()</f>
        <v>10458</v>
      </c>
    </row>
    <row r="10459" spans="73:73" x14ac:dyDescent="0.45">
      <c r="BU10459">
        <f>ROW()</f>
        <v>10459</v>
      </c>
    </row>
    <row r="10460" spans="73:73" x14ac:dyDescent="0.45">
      <c r="BU10460">
        <f>ROW()</f>
        <v>10460</v>
      </c>
    </row>
    <row r="10461" spans="73:73" x14ac:dyDescent="0.45">
      <c r="BU10461">
        <f>ROW()</f>
        <v>10461</v>
      </c>
    </row>
    <row r="10462" spans="73:73" x14ac:dyDescent="0.45">
      <c r="BU10462">
        <f>ROW()</f>
        <v>10462</v>
      </c>
    </row>
    <row r="10463" spans="73:73" x14ac:dyDescent="0.45">
      <c r="BU10463">
        <f>ROW()</f>
        <v>10463</v>
      </c>
    </row>
    <row r="10464" spans="73:73" x14ac:dyDescent="0.45">
      <c r="BU10464">
        <f>ROW()</f>
        <v>10464</v>
      </c>
    </row>
    <row r="10465" spans="73:73" x14ac:dyDescent="0.45">
      <c r="BU10465">
        <f>ROW()</f>
        <v>10465</v>
      </c>
    </row>
    <row r="10466" spans="73:73" x14ac:dyDescent="0.45">
      <c r="BU10466">
        <f>ROW()</f>
        <v>10466</v>
      </c>
    </row>
    <row r="10467" spans="73:73" x14ac:dyDescent="0.45">
      <c r="BU10467">
        <f>ROW()</f>
        <v>10467</v>
      </c>
    </row>
    <row r="10468" spans="73:73" x14ac:dyDescent="0.45">
      <c r="BU10468">
        <f>ROW()</f>
        <v>10468</v>
      </c>
    </row>
    <row r="10469" spans="73:73" x14ac:dyDescent="0.45">
      <c r="BU10469">
        <f>ROW()</f>
        <v>10469</v>
      </c>
    </row>
    <row r="10470" spans="73:73" x14ac:dyDescent="0.45">
      <c r="BU10470">
        <f>ROW()</f>
        <v>10470</v>
      </c>
    </row>
    <row r="10471" spans="73:73" x14ac:dyDescent="0.45">
      <c r="BU10471">
        <f>ROW()</f>
        <v>10471</v>
      </c>
    </row>
    <row r="10472" spans="73:73" x14ac:dyDescent="0.45">
      <c r="BU10472">
        <f>ROW()</f>
        <v>10472</v>
      </c>
    </row>
    <row r="10473" spans="73:73" x14ac:dyDescent="0.45">
      <c r="BU10473">
        <f>ROW()</f>
        <v>10473</v>
      </c>
    </row>
    <row r="10474" spans="73:73" x14ac:dyDescent="0.45">
      <c r="BU10474">
        <f>ROW()</f>
        <v>10474</v>
      </c>
    </row>
    <row r="10475" spans="73:73" x14ac:dyDescent="0.45">
      <c r="BU10475">
        <f>ROW()</f>
        <v>10475</v>
      </c>
    </row>
    <row r="10476" spans="73:73" x14ac:dyDescent="0.45">
      <c r="BU10476">
        <f>ROW()</f>
        <v>10476</v>
      </c>
    </row>
    <row r="10477" spans="73:73" x14ac:dyDescent="0.45">
      <c r="BU10477">
        <f>ROW()</f>
        <v>10477</v>
      </c>
    </row>
    <row r="10478" spans="73:73" x14ac:dyDescent="0.45">
      <c r="BU10478">
        <f>ROW()</f>
        <v>10478</v>
      </c>
    </row>
    <row r="10479" spans="73:73" x14ac:dyDescent="0.45">
      <c r="BU10479">
        <f>ROW()</f>
        <v>10479</v>
      </c>
    </row>
    <row r="10480" spans="73:73" x14ac:dyDescent="0.45">
      <c r="BU10480">
        <f>ROW()</f>
        <v>10480</v>
      </c>
    </row>
    <row r="10481" spans="73:73" x14ac:dyDescent="0.45">
      <c r="BU10481">
        <f>ROW()</f>
        <v>10481</v>
      </c>
    </row>
    <row r="10482" spans="73:73" x14ac:dyDescent="0.45">
      <c r="BU10482">
        <f>ROW()</f>
        <v>10482</v>
      </c>
    </row>
    <row r="10483" spans="73:73" x14ac:dyDescent="0.45">
      <c r="BU10483">
        <f>ROW()</f>
        <v>10483</v>
      </c>
    </row>
    <row r="10484" spans="73:73" x14ac:dyDescent="0.45">
      <c r="BU10484">
        <f>ROW()</f>
        <v>10484</v>
      </c>
    </row>
    <row r="10485" spans="73:73" x14ac:dyDescent="0.45">
      <c r="BU10485">
        <f>ROW()</f>
        <v>10485</v>
      </c>
    </row>
    <row r="10486" spans="73:73" x14ac:dyDescent="0.45">
      <c r="BU10486">
        <f>ROW()</f>
        <v>10486</v>
      </c>
    </row>
    <row r="10487" spans="73:73" x14ac:dyDescent="0.45">
      <c r="BU10487">
        <f>ROW()</f>
        <v>10487</v>
      </c>
    </row>
    <row r="10488" spans="73:73" x14ac:dyDescent="0.45">
      <c r="BU10488">
        <f>ROW()</f>
        <v>10488</v>
      </c>
    </row>
    <row r="10489" spans="73:73" x14ac:dyDescent="0.45">
      <c r="BU10489">
        <f>ROW()</f>
        <v>10489</v>
      </c>
    </row>
    <row r="10490" spans="73:73" x14ac:dyDescent="0.45">
      <c r="BU10490">
        <f>ROW()</f>
        <v>10490</v>
      </c>
    </row>
    <row r="10491" spans="73:73" x14ac:dyDescent="0.45">
      <c r="BU10491">
        <f>ROW()</f>
        <v>10491</v>
      </c>
    </row>
    <row r="10492" spans="73:73" x14ac:dyDescent="0.45">
      <c r="BU10492">
        <f>ROW()</f>
        <v>10492</v>
      </c>
    </row>
    <row r="10493" spans="73:73" x14ac:dyDescent="0.45">
      <c r="BU10493">
        <f>ROW()</f>
        <v>10493</v>
      </c>
    </row>
    <row r="10494" spans="73:73" x14ac:dyDescent="0.45">
      <c r="BU10494">
        <f>ROW()</f>
        <v>10494</v>
      </c>
    </row>
    <row r="10495" spans="73:73" x14ac:dyDescent="0.45">
      <c r="BU10495">
        <f>ROW()</f>
        <v>10495</v>
      </c>
    </row>
    <row r="10496" spans="73:73" x14ac:dyDescent="0.45">
      <c r="BU10496">
        <f>ROW()</f>
        <v>10496</v>
      </c>
    </row>
    <row r="10497" spans="73:73" x14ac:dyDescent="0.45">
      <c r="BU10497">
        <f>ROW()</f>
        <v>10497</v>
      </c>
    </row>
    <row r="10498" spans="73:73" x14ac:dyDescent="0.45">
      <c r="BU10498">
        <f>ROW()</f>
        <v>10498</v>
      </c>
    </row>
    <row r="10499" spans="73:73" x14ac:dyDescent="0.45">
      <c r="BU10499">
        <f>ROW()</f>
        <v>10499</v>
      </c>
    </row>
    <row r="10500" spans="73:73" x14ac:dyDescent="0.45">
      <c r="BU10500">
        <f>ROW()</f>
        <v>10500</v>
      </c>
    </row>
    <row r="10501" spans="73:73" x14ac:dyDescent="0.45">
      <c r="BU10501">
        <f>ROW()</f>
        <v>10501</v>
      </c>
    </row>
    <row r="10502" spans="73:73" x14ac:dyDescent="0.45">
      <c r="BU10502">
        <f>ROW()</f>
        <v>10502</v>
      </c>
    </row>
    <row r="10503" spans="73:73" x14ac:dyDescent="0.45">
      <c r="BU10503">
        <f>ROW()</f>
        <v>10503</v>
      </c>
    </row>
    <row r="10504" spans="73:73" x14ac:dyDescent="0.45">
      <c r="BU10504">
        <f>ROW()</f>
        <v>10504</v>
      </c>
    </row>
    <row r="10505" spans="73:73" x14ac:dyDescent="0.45">
      <c r="BU10505">
        <f>ROW()</f>
        <v>10505</v>
      </c>
    </row>
    <row r="10506" spans="73:73" x14ac:dyDescent="0.45">
      <c r="BU10506">
        <f>ROW()</f>
        <v>10506</v>
      </c>
    </row>
    <row r="10507" spans="73:73" x14ac:dyDescent="0.45">
      <c r="BU10507">
        <f>ROW()</f>
        <v>10507</v>
      </c>
    </row>
    <row r="10508" spans="73:73" x14ac:dyDescent="0.45">
      <c r="BU10508">
        <f>ROW()</f>
        <v>10508</v>
      </c>
    </row>
    <row r="10509" spans="73:73" x14ac:dyDescent="0.45">
      <c r="BU10509">
        <f>ROW()</f>
        <v>10509</v>
      </c>
    </row>
    <row r="10510" spans="73:73" x14ac:dyDescent="0.45">
      <c r="BU10510">
        <f>ROW()</f>
        <v>10510</v>
      </c>
    </row>
    <row r="10511" spans="73:73" x14ac:dyDescent="0.45">
      <c r="BU10511">
        <f>ROW()</f>
        <v>10511</v>
      </c>
    </row>
    <row r="10512" spans="73:73" x14ac:dyDescent="0.45">
      <c r="BU10512">
        <f>ROW()</f>
        <v>10512</v>
      </c>
    </row>
    <row r="10513" spans="73:73" x14ac:dyDescent="0.45">
      <c r="BU10513">
        <f>ROW()</f>
        <v>10513</v>
      </c>
    </row>
    <row r="10514" spans="73:73" x14ac:dyDescent="0.45">
      <c r="BU10514">
        <f>ROW()</f>
        <v>10514</v>
      </c>
    </row>
    <row r="10515" spans="73:73" x14ac:dyDescent="0.45">
      <c r="BU10515">
        <f>ROW()</f>
        <v>10515</v>
      </c>
    </row>
    <row r="10516" spans="73:73" x14ac:dyDescent="0.45">
      <c r="BU10516">
        <f>ROW()</f>
        <v>10516</v>
      </c>
    </row>
    <row r="10517" spans="73:73" x14ac:dyDescent="0.45">
      <c r="BU10517">
        <f>ROW()</f>
        <v>10517</v>
      </c>
    </row>
    <row r="10518" spans="73:73" x14ac:dyDescent="0.45">
      <c r="BU10518">
        <f>ROW()</f>
        <v>10518</v>
      </c>
    </row>
    <row r="10519" spans="73:73" x14ac:dyDescent="0.45">
      <c r="BU10519">
        <f>ROW()</f>
        <v>10519</v>
      </c>
    </row>
    <row r="10520" spans="73:73" x14ac:dyDescent="0.45">
      <c r="BU10520">
        <f>ROW()</f>
        <v>10520</v>
      </c>
    </row>
    <row r="10521" spans="73:73" x14ac:dyDescent="0.45">
      <c r="BU10521">
        <f>ROW()</f>
        <v>10521</v>
      </c>
    </row>
    <row r="10522" spans="73:73" x14ac:dyDescent="0.45">
      <c r="BU10522">
        <f>ROW()</f>
        <v>10522</v>
      </c>
    </row>
    <row r="10523" spans="73:73" x14ac:dyDescent="0.45">
      <c r="BU10523">
        <f>ROW()</f>
        <v>10523</v>
      </c>
    </row>
    <row r="10524" spans="73:73" x14ac:dyDescent="0.45">
      <c r="BU10524">
        <f>ROW()</f>
        <v>10524</v>
      </c>
    </row>
    <row r="10525" spans="73:73" x14ac:dyDescent="0.45">
      <c r="BU10525">
        <f>ROW()</f>
        <v>10525</v>
      </c>
    </row>
    <row r="10526" spans="73:73" x14ac:dyDescent="0.45">
      <c r="BU10526">
        <f>ROW()</f>
        <v>10526</v>
      </c>
    </row>
    <row r="10527" spans="73:73" x14ac:dyDescent="0.45">
      <c r="BU10527">
        <f>ROW()</f>
        <v>10527</v>
      </c>
    </row>
    <row r="10528" spans="73:73" x14ac:dyDescent="0.45">
      <c r="BU10528">
        <f>ROW()</f>
        <v>10528</v>
      </c>
    </row>
    <row r="10529" spans="73:73" x14ac:dyDescent="0.45">
      <c r="BU10529">
        <f>ROW()</f>
        <v>10529</v>
      </c>
    </row>
    <row r="10530" spans="73:73" x14ac:dyDescent="0.45">
      <c r="BU10530">
        <f>ROW()</f>
        <v>10530</v>
      </c>
    </row>
    <row r="10531" spans="73:73" x14ac:dyDescent="0.45">
      <c r="BU10531">
        <f>ROW()</f>
        <v>10531</v>
      </c>
    </row>
    <row r="10532" spans="73:73" x14ac:dyDescent="0.45">
      <c r="BU10532">
        <f>ROW()</f>
        <v>10532</v>
      </c>
    </row>
    <row r="10533" spans="73:73" x14ac:dyDescent="0.45">
      <c r="BU10533">
        <f>ROW()</f>
        <v>10533</v>
      </c>
    </row>
    <row r="10534" spans="73:73" x14ac:dyDescent="0.45">
      <c r="BU10534">
        <f>ROW()</f>
        <v>10534</v>
      </c>
    </row>
    <row r="10535" spans="73:73" x14ac:dyDescent="0.45">
      <c r="BU10535">
        <f>ROW()</f>
        <v>10535</v>
      </c>
    </row>
    <row r="10536" spans="73:73" x14ac:dyDescent="0.45">
      <c r="BU10536">
        <f>ROW()</f>
        <v>10536</v>
      </c>
    </row>
    <row r="10537" spans="73:73" x14ac:dyDescent="0.45">
      <c r="BU10537">
        <f>ROW()</f>
        <v>10537</v>
      </c>
    </row>
    <row r="10538" spans="73:73" x14ac:dyDescent="0.45">
      <c r="BU10538">
        <f>ROW()</f>
        <v>10538</v>
      </c>
    </row>
    <row r="10539" spans="73:73" x14ac:dyDescent="0.45">
      <c r="BU10539">
        <f>ROW()</f>
        <v>10539</v>
      </c>
    </row>
    <row r="10540" spans="73:73" x14ac:dyDescent="0.45">
      <c r="BU10540">
        <f>ROW()</f>
        <v>10540</v>
      </c>
    </row>
    <row r="10541" spans="73:73" x14ac:dyDescent="0.45">
      <c r="BU10541">
        <f>ROW()</f>
        <v>10541</v>
      </c>
    </row>
    <row r="10542" spans="73:73" x14ac:dyDescent="0.45">
      <c r="BU10542">
        <f>ROW()</f>
        <v>10542</v>
      </c>
    </row>
    <row r="10543" spans="73:73" x14ac:dyDescent="0.45">
      <c r="BU10543">
        <f>ROW()</f>
        <v>10543</v>
      </c>
    </row>
    <row r="10544" spans="73:73" x14ac:dyDescent="0.45">
      <c r="BU10544">
        <f>ROW()</f>
        <v>10544</v>
      </c>
    </row>
    <row r="10545" spans="73:73" x14ac:dyDescent="0.45">
      <c r="BU10545">
        <f>ROW()</f>
        <v>10545</v>
      </c>
    </row>
    <row r="10546" spans="73:73" x14ac:dyDescent="0.45">
      <c r="BU10546">
        <f>ROW()</f>
        <v>10546</v>
      </c>
    </row>
    <row r="10547" spans="73:73" x14ac:dyDescent="0.45">
      <c r="BU10547">
        <f>ROW()</f>
        <v>10547</v>
      </c>
    </row>
    <row r="10548" spans="73:73" x14ac:dyDescent="0.45">
      <c r="BU10548">
        <f>ROW()</f>
        <v>10548</v>
      </c>
    </row>
    <row r="10549" spans="73:73" x14ac:dyDescent="0.45">
      <c r="BU10549">
        <f>ROW()</f>
        <v>10549</v>
      </c>
    </row>
    <row r="10550" spans="73:73" x14ac:dyDescent="0.45">
      <c r="BU10550">
        <f>ROW()</f>
        <v>10550</v>
      </c>
    </row>
    <row r="10551" spans="73:73" x14ac:dyDescent="0.45">
      <c r="BU10551">
        <f>ROW()</f>
        <v>10551</v>
      </c>
    </row>
    <row r="10552" spans="73:73" x14ac:dyDescent="0.45">
      <c r="BU10552">
        <f>ROW()</f>
        <v>10552</v>
      </c>
    </row>
    <row r="10553" spans="73:73" x14ac:dyDescent="0.45">
      <c r="BU10553">
        <f>ROW()</f>
        <v>10553</v>
      </c>
    </row>
    <row r="10554" spans="73:73" x14ac:dyDescent="0.45">
      <c r="BU10554">
        <f>ROW()</f>
        <v>10554</v>
      </c>
    </row>
    <row r="10555" spans="73:73" x14ac:dyDescent="0.45">
      <c r="BU10555">
        <f>ROW()</f>
        <v>10555</v>
      </c>
    </row>
    <row r="10556" spans="73:73" x14ac:dyDescent="0.45">
      <c r="BU10556">
        <f>ROW()</f>
        <v>10556</v>
      </c>
    </row>
    <row r="10557" spans="73:73" x14ac:dyDescent="0.45">
      <c r="BU10557">
        <f>ROW()</f>
        <v>10557</v>
      </c>
    </row>
    <row r="10558" spans="73:73" x14ac:dyDescent="0.45">
      <c r="BU10558">
        <f>ROW()</f>
        <v>10558</v>
      </c>
    </row>
    <row r="10559" spans="73:73" x14ac:dyDescent="0.45">
      <c r="BU10559">
        <f>ROW()</f>
        <v>10559</v>
      </c>
    </row>
    <row r="10560" spans="73:73" x14ac:dyDescent="0.45">
      <c r="BU10560">
        <f>ROW()</f>
        <v>10560</v>
      </c>
    </row>
    <row r="10561" spans="73:73" x14ac:dyDescent="0.45">
      <c r="BU10561">
        <f>ROW()</f>
        <v>10561</v>
      </c>
    </row>
    <row r="10562" spans="73:73" x14ac:dyDescent="0.45">
      <c r="BU10562">
        <f>ROW()</f>
        <v>10562</v>
      </c>
    </row>
    <row r="10563" spans="73:73" x14ac:dyDescent="0.45">
      <c r="BU10563">
        <f>ROW()</f>
        <v>10563</v>
      </c>
    </row>
    <row r="10564" spans="73:73" x14ac:dyDescent="0.45">
      <c r="BU10564">
        <f>ROW()</f>
        <v>10564</v>
      </c>
    </row>
    <row r="10565" spans="73:73" x14ac:dyDescent="0.45">
      <c r="BU10565">
        <f>ROW()</f>
        <v>10565</v>
      </c>
    </row>
    <row r="10566" spans="73:73" x14ac:dyDescent="0.45">
      <c r="BU10566">
        <f>ROW()</f>
        <v>10566</v>
      </c>
    </row>
    <row r="10567" spans="73:73" x14ac:dyDescent="0.45">
      <c r="BU10567">
        <f>ROW()</f>
        <v>10567</v>
      </c>
    </row>
    <row r="10568" spans="73:73" x14ac:dyDescent="0.45">
      <c r="BU10568">
        <f>ROW()</f>
        <v>10568</v>
      </c>
    </row>
    <row r="10569" spans="73:73" x14ac:dyDescent="0.45">
      <c r="BU10569">
        <f>ROW()</f>
        <v>10569</v>
      </c>
    </row>
    <row r="10570" spans="73:73" x14ac:dyDescent="0.45">
      <c r="BU10570">
        <f>ROW()</f>
        <v>10570</v>
      </c>
    </row>
    <row r="10571" spans="73:73" x14ac:dyDescent="0.45">
      <c r="BU10571">
        <f>ROW()</f>
        <v>10571</v>
      </c>
    </row>
    <row r="10572" spans="73:73" x14ac:dyDescent="0.45">
      <c r="BU10572">
        <f>ROW()</f>
        <v>10572</v>
      </c>
    </row>
    <row r="10573" spans="73:73" x14ac:dyDescent="0.45">
      <c r="BU10573">
        <f>ROW()</f>
        <v>10573</v>
      </c>
    </row>
    <row r="10574" spans="73:73" x14ac:dyDescent="0.45">
      <c r="BU10574">
        <f>ROW()</f>
        <v>10574</v>
      </c>
    </row>
    <row r="10575" spans="73:73" x14ac:dyDescent="0.45">
      <c r="BU10575">
        <f>ROW()</f>
        <v>10575</v>
      </c>
    </row>
    <row r="10576" spans="73:73" x14ac:dyDescent="0.45">
      <c r="BU10576">
        <f>ROW()</f>
        <v>10576</v>
      </c>
    </row>
    <row r="10577" spans="73:73" x14ac:dyDescent="0.45">
      <c r="BU10577">
        <f>ROW()</f>
        <v>10577</v>
      </c>
    </row>
    <row r="10578" spans="73:73" x14ac:dyDescent="0.45">
      <c r="BU10578">
        <f>ROW()</f>
        <v>10578</v>
      </c>
    </row>
    <row r="10579" spans="73:73" x14ac:dyDescent="0.45">
      <c r="BU10579">
        <f>ROW()</f>
        <v>10579</v>
      </c>
    </row>
    <row r="10580" spans="73:73" x14ac:dyDescent="0.45">
      <c r="BU10580">
        <f>ROW()</f>
        <v>10580</v>
      </c>
    </row>
    <row r="10581" spans="73:73" x14ac:dyDescent="0.45">
      <c r="BU10581">
        <f>ROW()</f>
        <v>10581</v>
      </c>
    </row>
    <row r="10582" spans="73:73" x14ac:dyDescent="0.45">
      <c r="BU10582">
        <f>ROW()</f>
        <v>10582</v>
      </c>
    </row>
    <row r="10583" spans="73:73" x14ac:dyDescent="0.45">
      <c r="BU10583">
        <f>ROW()</f>
        <v>10583</v>
      </c>
    </row>
    <row r="10584" spans="73:73" x14ac:dyDescent="0.45">
      <c r="BU10584">
        <f>ROW()</f>
        <v>10584</v>
      </c>
    </row>
    <row r="10585" spans="73:73" x14ac:dyDescent="0.45">
      <c r="BU10585">
        <f>ROW()</f>
        <v>10585</v>
      </c>
    </row>
    <row r="10586" spans="73:73" x14ac:dyDescent="0.45">
      <c r="BU10586">
        <f>ROW()</f>
        <v>10586</v>
      </c>
    </row>
    <row r="10587" spans="73:73" x14ac:dyDescent="0.45">
      <c r="BU10587">
        <f>ROW()</f>
        <v>10587</v>
      </c>
    </row>
    <row r="10588" spans="73:73" x14ac:dyDescent="0.45">
      <c r="BU10588">
        <f>ROW()</f>
        <v>10588</v>
      </c>
    </row>
    <row r="10589" spans="73:73" x14ac:dyDescent="0.45">
      <c r="BU10589">
        <f>ROW()</f>
        <v>10589</v>
      </c>
    </row>
    <row r="10590" spans="73:73" x14ac:dyDescent="0.45">
      <c r="BU10590">
        <f>ROW()</f>
        <v>10590</v>
      </c>
    </row>
    <row r="10591" spans="73:73" x14ac:dyDescent="0.45">
      <c r="BU10591">
        <f>ROW()</f>
        <v>10591</v>
      </c>
    </row>
    <row r="10592" spans="73:73" x14ac:dyDescent="0.45">
      <c r="BU10592">
        <f>ROW()</f>
        <v>10592</v>
      </c>
    </row>
    <row r="10593" spans="73:73" x14ac:dyDescent="0.45">
      <c r="BU10593">
        <f>ROW()</f>
        <v>10593</v>
      </c>
    </row>
    <row r="10594" spans="73:73" x14ac:dyDescent="0.45">
      <c r="BU10594">
        <f>ROW()</f>
        <v>10594</v>
      </c>
    </row>
    <row r="10595" spans="73:73" x14ac:dyDescent="0.45">
      <c r="BU10595">
        <f>ROW()</f>
        <v>10595</v>
      </c>
    </row>
    <row r="10596" spans="73:73" x14ac:dyDescent="0.45">
      <c r="BU10596">
        <f>ROW()</f>
        <v>10596</v>
      </c>
    </row>
    <row r="10597" spans="73:73" x14ac:dyDescent="0.45">
      <c r="BU10597">
        <f>ROW()</f>
        <v>10597</v>
      </c>
    </row>
    <row r="10598" spans="73:73" x14ac:dyDescent="0.45">
      <c r="BU10598">
        <f>ROW()</f>
        <v>10598</v>
      </c>
    </row>
    <row r="10599" spans="73:73" x14ac:dyDescent="0.45">
      <c r="BU10599">
        <f>ROW()</f>
        <v>10599</v>
      </c>
    </row>
    <row r="10600" spans="73:73" x14ac:dyDescent="0.45">
      <c r="BU10600">
        <f>ROW()</f>
        <v>10600</v>
      </c>
    </row>
    <row r="10601" spans="73:73" x14ac:dyDescent="0.45">
      <c r="BU10601">
        <f>ROW()</f>
        <v>10601</v>
      </c>
    </row>
    <row r="10602" spans="73:73" x14ac:dyDescent="0.45">
      <c r="BU10602">
        <f>ROW()</f>
        <v>10602</v>
      </c>
    </row>
    <row r="10603" spans="73:73" x14ac:dyDescent="0.45">
      <c r="BU10603">
        <f>ROW()</f>
        <v>10603</v>
      </c>
    </row>
    <row r="10604" spans="73:73" x14ac:dyDescent="0.45">
      <c r="BU10604">
        <f>ROW()</f>
        <v>10604</v>
      </c>
    </row>
    <row r="10605" spans="73:73" x14ac:dyDescent="0.45">
      <c r="BU10605">
        <f>ROW()</f>
        <v>10605</v>
      </c>
    </row>
    <row r="10606" spans="73:73" x14ac:dyDescent="0.45">
      <c r="BU10606">
        <f>ROW()</f>
        <v>10606</v>
      </c>
    </row>
    <row r="10607" spans="73:73" x14ac:dyDescent="0.45">
      <c r="BU10607">
        <f>ROW()</f>
        <v>10607</v>
      </c>
    </row>
    <row r="10608" spans="73:73" x14ac:dyDescent="0.45">
      <c r="BU10608">
        <f>ROW()</f>
        <v>10608</v>
      </c>
    </row>
    <row r="10609" spans="73:73" x14ac:dyDescent="0.45">
      <c r="BU10609">
        <f>ROW()</f>
        <v>10609</v>
      </c>
    </row>
    <row r="10610" spans="73:73" x14ac:dyDescent="0.45">
      <c r="BU10610">
        <f>ROW()</f>
        <v>10610</v>
      </c>
    </row>
    <row r="10611" spans="73:73" x14ac:dyDescent="0.45">
      <c r="BU10611">
        <f>ROW()</f>
        <v>10611</v>
      </c>
    </row>
    <row r="10612" spans="73:73" x14ac:dyDescent="0.45">
      <c r="BU10612">
        <f>ROW()</f>
        <v>10612</v>
      </c>
    </row>
    <row r="10613" spans="73:73" x14ac:dyDescent="0.45">
      <c r="BU10613">
        <f>ROW()</f>
        <v>10613</v>
      </c>
    </row>
    <row r="10614" spans="73:73" x14ac:dyDescent="0.45">
      <c r="BU10614">
        <f>ROW()</f>
        <v>10614</v>
      </c>
    </row>
    <row r="10615" spans="73:73" x14ac:dyDescent="0.45">
      <c r="BU10615">
        <f>ROW()</f>
        <v>10615</v>
      </c>
    </row>
    <row r="10616" spans="73:73" x14ac:dyDescent="0.45">
      <c r="BU10616">
        <f>ROW()</f>
        <v>10616</v>
      </c>
    </row>
    <row r="10617" spans="73:73" x14ac:dyDescent="0.45">
      <c r="BU10617">
        <f>ROW()</f>
        <v>10617</v>
      </c>
    </row>
    <row r="10618" spans="73:73" x14ac:dyDescent="0.45">
      <c r="BU10618">
        <f>ROW()</f>
        <v>10618</v>
      </c>
    </row>
    <row r="10619" spans="73:73" x14ac:dyDescent="0.45">
      <c r="BU10619">
        <f>ROW()</f>
        <v>10619</v>
      </c>
    </row>
    <row r="10620" spans="73:73" x14ac:dyDescent="0.45">
      <c r="BU10620">
        <f>ROW()</f>
        <v>10620</v>
      </c>
    </row>
    <row r="10621" spans="73:73" x14ac:dyDescent="0.45">
      <c r="BU10621">
        <f>ROW()</f>
        <v>10621</v>
      </c>
    </row>
    <row r="10622" spans="73:73" x14ac:dyDescent="0.45">
      <c r="BU10622">
        <f>ROW()</f>
        <v>10622</v>
      </c>
    </row>
    <row r="10623" spans="73:73" x14ac:dyDescent="0.45">
      <c r="BU10623">
        <f>ROW()</f>
        <v>10623</v>
      </c>
    </row>
    <row r="10624" spans="73:73" x14ac:dyDescent="0.45">
      <c r="BU10624">
        <f>ROW()</f>
        <v>10624</v>
      </c>
    </row>
    <row r="10625" spans="73:73" x14ac:dyDescent="0.45">
      <c r="BU10625">
        <f>ROW()</f>
        <v>10625</v>
      </c>
    </row>
    <row r="10626" spans="73:73" x14ac:dyDescent="0.45">
      <c r="BU10626">
        <f>ROW()</f>
        <v>10626</v>
      </c>
    </row>
    <row r="10627" spans="73:73" x14ac:dyDescent="0.45">
      <c r="BU10627">
        <f>ROW()</f>
        <v>10627</v>
      </c>
    </row>
    <row r="10628" spans="73:73" x14ac:dyDescent="0.45">
      <c r="BU10628">
        <f>ROW()</f>
        <v>10628</v>
      </c>
    </row>
    <row r="10629" spans="73:73" x14ac:dyDescent="0.45">
      <c r="BU10629">
        <f>ROW()</f>
        <v>10629</v>
      </c>
    </row>
    <row r="10630" spans="73:73" x14ac:dyDescent="0.45">
      <c r="BU10630">
        <f>ROW()</f>
        <v>10630</v>
      </c>
    </row>
    <row r="10631" spans="73:73" x14ac:dyDescent="0.45">
      <c r="BU10631">
        <f>ROW()</f>
        <v>10631</v>
      </c>
    </row>
    <row r="10632" spans="73:73" x14ac:dyDescent="0.45">
      <c r="BU10632">
        <f>ROW()</f>
        <v>10632</v>
      </c>
    </row>
    <row r="10633" spans="73:73" x14ac:dyDescent="0.45">
      <c r="BU10633">
        <f>ROW()</f>
        <v>10633</v>
      </c>
    </row>
    <row r="10634" spans="73:73" x14ac:dyDescent="0.45">
      <c r="BU10634">
        <f>ROW()</f>
        <v>10634</v>
      </c>
    </row>
    <row r="10635" spans="73:73" x14ac:dyDescent="0.45">
      <c r="BU10635">
        <f>ROW()</f>
        <v>10635</v>
      </c>
    </row>
    <row r="10636" spans="73:73" x14ac:dyDescent="0.45">
      <c r="BU10636">
        <f>ROW()</f>
        <v>10636</v>
      </c>
    </row>
    <row r="10637" spans="73:73" x14ac:dyDescent="0.45">
      <c r="BU10637">
        <f>ROW()</f>
        <v>10637</v>
      </c>
    </row>
    <row r="10638" spans="73:73" x14ac:dyDescent="0.45">
      <c r="BU10638">
        <f>ROW()</f>
        <v>10638</v>
      </c>
    </row>
    <row r="10639" spans="73:73" x14ac:dyDescent="0.45">
      <c r="BU10639">
        <f>ROW()</f>
        <v>10639</v>
      </c>
    </row>
    <row r="10640" spans="73:73" x14ac:dyDescent="0.45">
      <c r="BU10640">
        <f>ROW()</f>
        <v>10640</v>
      </c>
    </row>
    <row r="10641" spans="73:73" x14ac:dyDescent="0.45">
      <c r="BU10641">
        <f>ROW()</f>
        <v>10641</v>
      </c>
    </row>
    <row r="10642" spans="73:73" x14ac:dyDescent="0.45">
      <c r="BU10642">
        <f>ROW()</f>
        <v>10642</v>
      </c>
    </row>
    <row r="10643" spans="73:73" x14ac:dyDescent="0.45">
      <c r="BU10643">
        <f>ROW()</f>
        <v>10643</v>
      </c>
    </row>
    <row r="10644" spans="73:73" x14ac:dyDescent="0.45">
      <c r="BU10644">
        <f>ROW()</f>
        <v>10644</v>
      </c>
    </row>
    <row r="10645" spans="73:73" x14ac:dyDescent="0.45">
      <c r="BU10645">
        <f>ROW()</f>
        <v>10645</v>
      </c>
    </row>
    <row r="10646" spans="73:73" x14ac:dyDescent="0.45">
      <c r="BU10646">
        <f>ROW()</f>
        <v>10646</v>
      </c>
    </row>
    <row r="10647" spans="73:73" x14ac:dyDescent="0.45">
      <c r="BU10647">
        <f>ROW()</f>
        <v>10647</v>
      </c>
    </row>
    <row r="10648" spans="73:73" x14ac:dyDescent="0.45">
      <c r="BU10648">
        <f>ROW()</f>
        <v>10648</v>
      </c>
    </row>
    <row r="10649" spans="73:73" x14ac:dyDescent="0.45">
      <c r="BU10649">
        <f>ROW()</f>
        <v>10649</v>
      </c>
    </row>
    <row r="10650" spans="73:73" x14ac:dyDescent="0.45">
      <c r="BU10650">
        <f>ROW()</f>
        <v>10650</v>
      </c>
    </row>
    <row r="10651" spans="73:73" x14ac:dyDescent="0.45">
      <c r="BU10651">
        <f>ROW()</f>
        <v>10651</v>
      </c>
    </row>
    <row r="10652" spans="73:73" x14ac:dyDescent="0.45">
      <c r="BU10652">
        <f>ROW()</f>
        <v>10652</v>
      </c>
    </row>
    <row r="10653" spans="73:73" x14ac:dyDescent="0.45">
      <c r="BU10653">
        <f>ROW()</f>
        <v>10653</v>
      </c>
    </row>
    <row r="10654" spans="73:73" x14ac:dyDescent="0.45">
      <c r="BU10654">
        <f>ROW()</f>
        <v>10654</v>
      </c>
    </row>
    <row r="10655" spans="73:73" x14ac:dyDescent="0.45">
      <c r="BU10655">
        <f>ROW()</f>
        <v>10655</v>
      </c>
    </row>
    <row r="10656" spans="73:73" x14ac:dyDescent="0.45">
      <c r="BU10656">
        <f>ROW()</f>
        <v>10656</v>
      </c>
    </row>
    <row r="10657" spans="73:73" x14ac:dyDescent="0.45">
      <c r="BU10657">
        <f>ROW()</f>
        <v>10657</v>
      </c>
    </row>
    <row r="10658" spans="73:73" x14ac:dyDescent="0.45">
      <c r="BU10658">
        <f>ROW()</f>
        <v>10658</v>
      </c>
    </row>
    <row r="10659" spans="73:73" x14ac:dyDescent="0.45">
      <c r="BU10659">
        <f>ROW()</f>
        <v>10659</v>
      </c>
    </row>
    <row r="10660" spans="73:73" x14ac:dyDescent="0.45">
      <c r="BU10660">
        <f>ROW()</f>
        <v>10660</v>
      </c>
    </row>
    <row r="10661" spans="73:73" x14ac:dyDescent="0.45">
      <c r="BU10661">
        <f>ROW()</f>
        <v>10661</v>
      </c>
    </row>
    <row r="10662" spans="73:73" x14ac:dyDescent="0.45">
      <c r="BU10662">
        <f>ROW()</f>
        <v>10662</v>
      </c>
    </row>
    <row r="10663" spans="73:73" x14ac:dyDescent="0.45">
      <c r="BU10663">
        <f>ROW()</f>
        <v>10663</v>
      </c>
    </row>
    <row r="10664" spans="73:73" x14ac:dyDescent="0.45">
      <c r="BU10664">
        <f>ROW()</f>
        <v>10664</v>
      </c>
    </row>
    <row r="10665" spans="73:73" x14ac:dyDescent="0.45">
      <c r="BU10665">
        <f>ROW()</f>
        <v>10665</v>
      </c>
    </row>
    <row r="10666" spans="73:73" x14ac:dyDescent="0.45">
      <c r="BU10666">
        <f>ROW()</f>
        <v>10666</v>
      </c>
    </row>
    <row r="10667" spans="73:73" x14ac:dyDescent="0.45">
      <c r="BU10667">
        <f>ROW()</f>
        <v>10667</v>
      </c>
    </row>
    <row r="10668" spans="73:73" x14ac:dyDescent="0.45">
      <c r="BU10668">
        <f>ROW()</f>
        <v>10668</v>
      </c>
    </row>
    <row r="10669" spans="73:73" x14ac:dyDescent="0.45">
      <c r="BU10669">
        <f>ROW()</f>
        <v>10669</v>
      </c>
    </row>
    <row r="10670" spans="73:73" x14ac:dyDescent="0.45">
      <c r="BU10670">
        <f>ROW()</f>
        <v>10670</v>
      </c>
    </row>
    <row r="10671" spans="73:73" x14ac:dyDescent="0.45">
      <c r="BU10671">
        <f>ROW()</f>
        <v>10671</v>
      </c>
    </row>
    <row r="10672" spans="73:73" x14ac:dyDescent="0.45">
      <c r="BU10672">
        <f>ROW()</f>
        <v>10672</v>
      </c>
    </row>
    <row r="10673" spans="73:73" x14ac:dyDescent="0.45">
      <c r="BU10673">
        <f>ROW()</f>
        <v>10673</v>
      </c>
    </row>
    <row r="10674" spans="73:73" x14ac:dyDescent="0.45">
      <c r="BU10674">
        <f>ROW()</f>
        <v>10674</v>
      </c>
    </row>
    <row r="10675" spans="73:73" x14ac:dyDescent="0.45">
      <c r="BU10675">
        <f>ROW()</f>
        <v>10675</v>
      </c>
    </row>
    <row r="10676" spans="73:73" x14ac:dyDescent="0.45">
      <c r="BU10676">
        <f>ROW()</f>
        <v>10676</v>
      </c>
    </row>
    <row r="10677" spans="73:73" x14ac:dyDescent="0.45">
      <c r="BU10677">
        <f>ROW()</f>
        <v>10677</v>
      </c>
    </row>
    <row r="10678" spans="73:73" x14ac:dyDescent="0.45">
      <c r="BU10678">
        <f>ROW()</f>
        <v>10678</v>
      </c>
    </row>
    <row r="10679" spans="73:73" x14ac:dyDescent="0.45">
      <c r="BU10679">
        <f>ROW()</f>
        <v>10679</v>
      </c>
    </row>
    <row r="10680" spans="73:73" x14ac:dyDescent="0.45">
      <c r="BU10680">
        <f>ROW()</f>
        <v>10680</v>
      </c>
    </row>
    <row r="10681" spans="73:73" x14ac:dyDescent="0.45">
      <c r="BU10681">
        <f>ROW()</f>
        <v>10681</v>
      </c>
    </row>
    <row r="10682" spans="73:73" x14ac:dyDescent="0.45">
      <c r="BU10682">
        <f>ROW()</f>
        <v>10682</v>
      </c>
    </row>
    <row r="10683" spans="73:73" x14ac:dyDescent="0.45">
      <c r="BU10683">
        <f>ROW()</f>
        <v>10683</v>
      </c>
    </row>
    <row r="10684" spans="73:73" x14ac:dyDescent="0.45">
      <c r="BU10684">
        <f>ROW()</f>
        <v>10684</v>
      </c>
    </row>
    <row r="10685" spans="73:73" x14ac:dyDescent="0.45">
      <c r="BU10685">
        <f>ROW()</f>
        <v>10685</v>
      </c>
    </row>
    <row r="10686" spans="73:73" x14ac:dyDescent="0.45">
      <c r="BU10686">
        <f>ROW()</f>
        <v>10686</v>
      </c>
    </row>
    <row r="10687" spans="73:73" x14ac:dyDescent="0.45">
      <c r="BU10687">
        <f>ROW()</f>
        <v>10687</v>
      </c>
    </row>
    <row r="10688" spans="73:73" x14ac:dyDescent="0.45">
      <c r="BU10688">
        <f>ROW()</f>
        <v>10688</v>
      </c>
    </row>
    <row r="10689" spans="73:73" x14ac:dyDescent="0.45">
      <c r="BU10689">
        <f>ROW()</f>
        <v>10689</v>
      </c>
    </row>
    <row r="10690" spans="73:73" x14ac:dyDescent="0.45">
      <c r="BU10690">
        <f>ROW()</f>
        <v>10690</v>
      </c>
    </row>
    <row r="10691" spans="73:73" x14ac:dyDescent="0.45">
      <c r="BU10691">
        <f>ROW()</f>
        <v>10691</v>
      </c>
    </row>
    <row r="10692" spans="73:73" x14ac:dyDescent="0.45">
      <c r="BU10692">
        <f>ROW()</f>
        <v>10692</v>
      </c>
    </row>
    <row r="10693" spans="73:73" x14ac:dyDescent="0.45">
      <c r="BU10693">
        <f>ROW()</f>
        <v>10693</v>
      </c>
    </row>
    <row r="10694" spans="73:73" x14ac:dyDescent="0.45">
      <c r="BU10694">
        <f>ROW()</f>
        <v>10694</v>
      </c>
    </row>
    <row r="10695" spans="73:73" x14ac:dyDescent="0.45">
      <c r="BU10695">
        <f>ROW()</f>
        <v>10695</v>
      </c>
    </row>
    <row r="10696" spans="73:73" x14ac:dyDescent="0.45">
      <c r="BU10696">
        <f>ROW()</f>
        <v>10696</v>
      </c>
    </row>
    <row r="10697" spans="73:73" x14ac:dyDescent="0.45">
      <c r="BU10697">
        <f>ROW()</f>
        <v>10697</v>
      </c>
    </row>
    <row r="10698" spans="73:73" x14ac:dyDescent="0.45">
      <c r="BU10698">
        <f>ROW()</f>
        <v>10698</v>
      </c>
    </row>
    <row r="10699" spans="73:73" x14ac:dyDescent="0.45">
      <c r="BU10699">
        <f>ROW()</f>
        <v>10699</v>
      </c>
    </row>
    <row r="10700" spans="73:73" x14ac:dyDescent="0.45">
      <c r="BU10700">
        <f>ROW()</f>
        <v>10700</v>
      </c>
    </row>
    <row r="10701" spans="73:73" x14ac:dyDescent="0.45">
      <c r="BU10701">
        <f>ROW()</f>
        <v>10701</v>
      </c>
    </row>
    <row r="10702" spans="73:73" x14ac:dyDescent="0.45">
      <c r="BU10702">
        <f>ROW()</f>
        <v>10702</v>
      </c>
    </row>
    <row r="10703" spans="73:73" x14ac:dyDescent="0.45">
      <c r="BU10703">
        <f>ROW()</f>
        <v>10703</v>
      </c>
    </row>
    <row r="10704" spans="73:73" x14ac:dyDescent="0.45">
      <c r="BU10704">
        <f>ROW()</f>
        <v>10704</v>
      </c>
    </row>
    <row r="10705" spans="73:73" x14ac:dyDescent="0.45">
      <c r="BU10705">
        <f>ROW()</f>
        <v>10705</v>
      </c>
    </row>
    <row r="10706" spans="73:73" x14ac:dyDescent="0.45">
      <c r="BU10706">
        <f>ROW()</f>
        <v>10706</v>
      </c>
    </row>
    <row r="10707" spans="73:73" x14ac:dyDescent="0.45">
      <c r="BU10707">
        <f>ROW()</f>
        <v>10707</v>
      </c>
    </row>
    <row r="10708" spans="73:73" x14ac:dyDescent="0.45">
      <c r="BU10708">
        <f>ROW()</f>
        <v>10708</v>
      </c>
    </row>
    <row r="10709" spans="73:73" x14ac:dyDescent="0.45">
      <c r="BU10709">
        <f>ROW()</f>
        <v>10709</v>
      </c>
    </row>
    <row r="10710" spans="73:73" x14ac:dyDescent="0.45">
      <c r="BU10710">
        <f>ROW()</f>
        <v>10710</v>
      </c>
    </row>
    <row r="10711" spans="73:73" x14ac:dyDescent="0.45">
      <c r="BU10711">
        <f>ROW()</f>
        <v>10711</v>
      </c>
    </row>
    <row r="10712" spans="73:73" x14ac:dyDescent="0.45">
      <c r="BU10712">
        <f>ROW()</f>
        <v>10712</v>
      </c>
    </row>
    <row r="10713" spans="73:73" x14ac:dyDescent="0.45">
      <c r="BU10713">
        <f>ROW()</f>
        <v>10713</v>
      </c>
    </row>
    <row r="10714" spans="73:73" x14ac:dyDescent="0.45">
      <c r="BU10714">
        <f>ROW()</f>
        <v>10714</v>
      </c>
    </row>
    <row r="10715" spans="73:73" x14ac:dyDescent="0.45">
      <c r="BU10715">
        <f>ROW()</f>
        <v>10715</v>
      </c>
    </row>
    <row r="10716" spans="73:73" x14ac:dyDescent="0.45">
      <c r="BU10716">
        <f>ROW()</f>
        <v>10716</v>
      </c>
    </row>
    <row r="10717" spans="73:73" x14ac:dyDescent="0.45">
      <c r="BU10717">
        <f>ROW()</f>
        <v>10717</v>
      </c>
    </row>
    <row r="10718" spans="73:73" x14ac:dyDescent="0.45">
      <c r="BU10718">
        <f>ROW()</f>
        <v>10718</v>
      </c>
    </row>
    <row r="10719" spans="73:73" x14ac:dyDescent="0.45">
      <c r="BU10719">
        <f>ROW()</f>
        <v>10719</v>
      </c>
    </row>
    <row r="10720" spans="73:73" x14ac:dyDescent="0.45">
      <c r="BU10720">
        <f>ROW()</f>
        <v>10720</v>
      </c>
    </row>
    <row r="10721" spans="73:73" x14ac:dyDescent="0.45">
      <c r="BU10721">
        <f>ROW()</f>
        <v>10721</v>
      </c>
    </row>
    <row r="10722" spans="73:73" x14ac:dyDescent="0.45">
      <c r="BU10722">
        <f>ROW()</f>
        <v>10722</v>
      </c>
    </row>
    <row r="10723" spans="73:73" x14ac:dyDescent="0.45">
      <c r="BU10723">
        <f>ROW()</f>
        <v>10723</v>
      </c>
    </row>
    <row r="10724" spans="73:73" x14ac:dyDescent="0.45">
      <c r="BU10724">
        <f>ROW()</f>
        <v>10724</v>
      </c>
    </row>
    <row r="10725" spans="73:73" x14ac:dyDescent="0.45">
      <c r="BU10725">
        <f>ROW()</f>
        <v>10725</v>
      </c>
    </row>
    <row r="10726" spans="73:73" x14ac:dyDescent="0.45">
      <c r="BU10726">
        <f>ROW()</f>
        <v>10726</v>
      </c>
    </row>
    <row r="10727" spans="73:73" x14ac:dyDescent="0.45">
      <c r="BU10727">
        <f>ROW()</f>
        <v>10727</v>
      </c>
    </row>
    <row r="10728" spans="73:73" x14ac:dyDescent="0.45">
      <c r="BU10728">
        <f>ROW()</f>
        <v>10728</v>
      </c>
    </row>
    <row r="10729" spans="73:73" x14ac:dyDescent="0.45">
      <c r="BU10729">
        <f>ROW()</f>
        <v>10729</v>
      </c>
    </row>
    <row r="10730" spans="73:73" x14ac:dyDescent="0.45">
      <c r="BU10730">
        <f>ROW()</f>
        <v>10730</v>
      </c>
    </row>
    <row r="10731" spans="73:73" x14ac:dyDescent="0.45">
      <c r="BU10731">
        <f>ROW()</f>
        <v>10731</v>
      </c>
    </row>
    <row r="10732" spans="73:73" x14ac:dyDescent="0.45">
      <c r="BU10732">
        <f>ROW()</f>
        <v>10732</v>
      </c>
    </row>
    <row r="10733" spans="73:73" x14ac:dyDescent="0.45">
      <c r="BU10733">
        <f>ROW()</f>
        <v>10733</v>
      </c>
    </row>
    <row r="10734" spans="73:73" x14ac:dyDescent="0.45">
      <c r="BU10734">
        <f>ROW()</f>
        <v>10734</v>
      </c>
    </row>
    <row r="10735" spans="73:73" x14ac:dyDescent="0.45">
      <c r="BU10735">
        <f>ROW()</f>
        <v>10735</v>
      </c>
    </row>
    <row r="10736" spans="73:73" x14ac:dyDescent="0.45">
      <c r="BU10736">
        <f>ROW()</f>
        <v>10736</v>
      </c>
    </row>
    <row r="10737" spans="73:73" x14ac:dyDescent="0.45">
      <c r="BU10737">
        <f>ROW()</f>
        <v>10737</v>
      </c>
    </row>
    <row r="10738" spans="73:73" x14ac:dyDescent="0.45">
      <c r="BU10738">
        <f>ROW()</f>
        <v>10738</v>
      </c>
    </row>
    <row r="10739" spans="73:73" x14ac:dyDescent="0.45">
      <c r="BU10739">
        <f>ROW()</f>
        <v>10739</v>
      </c>
    </row>
    <row r="10740" spans="73:73" x14ac:dyDescent="0.45">
      <c r="BU10740">
        <f>ROW()</f>
        <v>10740</v>
      </c>
    </row>
    <row r="10741" spans="73:73" x14ac:dyDescent="0.45">
      <c r="BU10741">
        <f>ROW()</f>
        <v>10741</v>
      </c>
    </row>
    <row r="10742" spans="73:73" x14ac:dyDescent="0.45">
      <c r="BU10742">
        <f>ROW()</f>
        <v>10742</v>
      </c>
    </row>
    <row r="10743" spans="73:73" x14ac:dyDescent="0.45">
      <c r="BU10743">
        <f>ROW()</f>
        <v>10743</v>
      </c>
    </row>
    <row r="10744" spans="73:73" x14ac:dyDescent="0.45">
      <c r="BU10744">
        <f>ROW()</f>
        <v>10744</v>
      </c>
    </row>
    <row r="10745" spans="73:73" x14ac:dyDescent="0.45">
      <c r="BU10745">
        <f>ROW()</f>
        <v>10745</v>
      </c>
    </row>
    <row r="10746" spans="73:73" x14ac:dyDescent="0.45">
      <c r="BU10746">
        <f>ROW()</f>
        <v>10746</v>
      </c>
    </row>
    <row r="10747" spans="73:73" x14ac:dyDescent="0.45">
      <c r="BU10747">
        <f>ROW()</f>
        <v>10747</v>
      </c>
    </row>
    <row r="10748" spans="73:73" x14ac:dyDescent="0.45">
      <c r="BU10748">
        <f>ROW()</f>
        <v>10748</v>
      </c>
    </row>
    <row r="10749" spans="73:73" x14ac:dyDescent="0.45">
      <c r="BU10749">
        <f>ROW()</f>
        <v>10749</v>
      </c>
    </row>
    <row r="10750" spans="73:73" x14ac:dyDescent="0.45">
      <c r="BU10750">
        <f>ROW()</f>
        <v>10750</v>
      </c>
    </row>
    <row r="10751" spans="73:73" x14ac:dyDescent="0.45">
      <c r="BU10751">
        <f>ROW()</f>
        <v>10751</v>
      </c>
    </row>
    <row r="10752" spans="73:73" x14ac:dyDescent="0.45">
      <c r="BU10752">
        <f>ROW()</f>
        <v>10752</v>
      </c>
    </row>
    <row r="10753" spans="73:73" x14ac:dyDescent="0.45">
      <c r="BU10753">
        <f>ROW()</f>
        <v>10753</v>
      </c>
    </row>
    <row r="10754" spans="73:73" x14ac:dyDescent="0.45">
      <c r="BU10754">
        <f>ROW()</f>
        <v>10754</v>
      </c>
    </row>
    <row r="10755" spans="73:73" x14ac:dyDescent="0.45">
      <c r="BU10755">
        <f>ROW()</f>
        <v>10755</v>
      </c>
    </row>
    <row r="10756" spans="73:73" x14ac:dyDescent="0.45">
      <c r="BU10756">
        <f>ROW()</f>
        <v>10756</v>
      </c>
    </row>
    <row r="10757" spans="73:73" x14ac:dyDescent="0.45">
      <c r="BU10757">
        <f>ROW()</f>
        <v>10757</v>
      </c>
    </row>
    <row r="10758" spans="73:73" x14ac:dyDescent="0.45">
      <c r="BU10758">
        <f>ROW()</f>
        <v>10758</v>
      </c>
    </row>
    <row r="10759" spans="73:73" x14ac:dyDescent="0.45">
      <c r="BU10759">
        <f>ROW()</f>
        <v>10759</v>
      </c>
    </row>
    <row r="10760" spans="73:73" x14ac:dyDescent="0.45">
      <c r="BU10760">
        <f>ROW()</f>
        <v>10760</v>
      </c>
    </row>
    <row r="10761" spans="73:73" x14ac:dyDescent="0.45">
      <c r="BU10761">
        <f>ROW()</f>
        <v>10761</v>
      </c>
    </row>
    <row r="10762" spans="73:73" x14ac:dyDescent="0.45">
      <c r="BU10762">
        <f>ROW()</f>
        <v>10762</v>
      </c>
    </row>
    <row r="10763" spans="73:73" x14ac:dyDescent="0.45">
      <c r="BU10763">
        <f>ROW()</f>
        <v>10763</v>
      </c>
    </row>
    <row r="10764" spans="73:73" x14ac:dyDescent="0.45">
      <c r="BU10764">
        <f>ROW()</f>
        <v>10764</v>
      </c>
    </row>
    <row r="10765" spans="73:73" x14ac:dyDescent="0.45">
      <c r="BU10765">
        <f>ROW()</f>
        <v>10765</v>
      </c>
    </row>
    <row r="10766" spans="73:73" x14ac:dyDescent="0.45">
      <c r="BU10766">
        <f>ROW()</f>
        <v>10766</v>
      </c>
    </row>
    <row r="10767" spans="73:73" x14ac:dyDescent="0.45">
      <c r="BU10767">
        <f>ROW()</f>
        <v>10767</v>
      </c>
    </row>
    <row r="10768" spans="73:73" x14ac:dyDescent="0.45">
      <c r="BU10768">
        <f>ROW()</f>
        <v>10768</v>
      </c>
    </row>
    <row r="10769" spans="73:73" x14ac:dyDescent="0.45">
      <c r="BU10769">
        <f>ROW()</f>
        <v>10769</v>
      </c>
    </row>
    <row r="10770" spans="73:73" x14ac:dyDescent="0.45">
      <c r="BU10770">
        <f>ROW()</f>
        <v>10770</v>
      </c>
    </row>
    <row r="10771" spans="73:73" x14ac:dyDescent="0.45">
      <c r="BU10771">
        <f>ROW()</f>
        <v>10771</v>
      </c>
    </row>
    <row r="10772" spans="73:73" x14ac:dyDescent="0.45">
      <c r="BU10772">
        <f>ROW()</f>
        <v>10772</v>
      </c>
    </row>
    <row r="10773" spans="73:73" x14ac:dyDescent="0.45">
      <c r="BU10773">
        <f>ROW()</f>
        <v>10773</v>
      </c>
    </row>
    <row r="10774" spans="73:73" x14ac:dyDescent="0.45">
      <c r="BU10774">
        <f>ROW()</f>
        <v>10774</v>
      </c>
    </row>
    <row r="10775" spans="73:73" x14ac:dyDescent="0.45">
      <c r="BU10775">
        <f>ROW()</f>
        <v>10775</v>
      </c>
    </row>
    <row r="10776" spans="73:73" x14ac:dyDescent="0.45">
      <c r="BU10776">
        <f>ROW()</f>
        <v>10776</v>
      </c>
    </row>
    <row r="10777" spans="73:73" x14ac:dyDescent="0.45">
      <c r="BU10777">
        <f>ROW()</f>
        <v>10777</v>
      </c>
    </row>
    <row r="10778" spans="73:73" x14ac:dyDescent="0.45">
      <c r="BU10778">
        <f>ROW()</f>
        <v>10778</v>
      </c>
    </row>
    <row r="10779" spans="73:73" x14ac:dyDescent="0.45">
      <c r="BU10779">
        <f>ROW()</f>
        <v>10779</v>
      </c>
    </row>
    <row r="10780" spans="73:73" x14ac:dyDescent="0.45">
      <c r="BU10780">
        <f>ROW()</f>
        <v>10780</v>
      </c>
    </row>
    <row r="10781" spans="73:73" x14ac:dyDescent="0.45">
      <c r="BU10781">
        <f>ROW()</f>
        <v>10781</v>
      </c>
    </row>
    <row r="10782" spans="73:73" x14ac:dyDescent="0.45">
      <c r="BU10782">
        <f>ROW()</f>
        <v>10782</v>
      </c>
    </row>
    <row r="10783" spans="73:73" x14ac:dyDescent="0.45">
      <c r="BU10783">
        <f>ROW()</f>
        <v>10783</v>
      </c>
    </row>
    <row r="10784" spans="73:73" x14ac:dyDescent="0.45">
      <c r="BU10784">
        <f>ROW()</f>
        <v>10784</v>
      </c>
    </row>
    <row r="10785" spans="73:73" x14ac:dyDescent="0.45">
      <c r="BU10785">
        <f>ROW()</f>
        <v>10785</v>
      </c>
    </row>
    <row r="10786" spans="73:73" x14ac:dyDescent="0.45">
      <c r="BU10786">
        <f>ROW()</f>
        <v>10786</v>
      </c>
    </row>
    <row r="10787" spans="73:73" x14ac:dyDescent="0.45">
      <c r="BU10787">
        <f>ROW()</f>
        <v>10787</v>
      </c>
    </row>
    <row r="10788" spans="73:73" x14ac:dyDescent="0.45">
      <c r="BU10788">
        <f>ROW()</f>
        <v>10788</v>
      </c>
    </row>
    <row r="10789" spans="73:73" x14ac:dyDescent="0.45">
      <c r="BU10789">
        <f>ROW()</f>
        <v>10789</v>
      </c>
    </row>
    <row r="10790" spans="73:73" x14ac:dyDescent="0.45">
      <c r="BU10790">
        <f>ROW()</f>
        <v>10790</v>
      </c>
    </row>
    <row r="10791" spans="73:73" x14ac:dyDescent="0.45">
      <c r="BU10791">
        <f>ROW()</f>
        <v>10791</v>
      </c>
    </row>
    <row r="10792" spans="73:73" x14ac:dyDescent="0.45">
      <c r="BU10792">
        <f>ROW()</f>
        <v>10792</v>
      </c>
    </row>
    <row r="10793" spans="73:73" x14ac:dyDescent="0.45">
      <c r="BU10793">
        <f>ROW()</f>
        <v>10793</v>
      </c>
    </row>
    <row r="10794" spans="73:73" x14ac:dyDescent="0.45">
      <c r="BU10794">
        <f>ROW()</f>
        <v>10794</v>
      </c>
    </row>
    <row r="10795" spans="73:73" x14ac:dyDescent="0.45">
      <c r="BU10795">
        <f>ROW()</f>
        <v>10795</v>
      </c>
    </row>
    <row r="10796" spans="73:73" x14ac:dyDescent="0.45">
      <c r="BU10796">
        <f>ROW()</f>
        <v>10796</v>
      </c>
    </row>
    <row r="10797" spans="73:73" x14ac:dyDescent="0.45">
      <c r="BU10797">
        <f>ROW()</f>
        <v>10797</v>
      </c>
    </row>
    <row r="10798" spans="73:73" x14ac:dyDescent="0.45">
      <c r="BU10798">
        <f>ROW()</f>
        <v>10798</v>
      </c>
    </row>
    <row r="10799" spans="73:73" x14ac:dyDescent="0.45">
      <c r="BU10799">
        <f>ROW()</f>
        <v>10799</v>
      </c>
    </row>
    <row r="10800" spans="73:73" x14ac:dyDescent="0.45">
      <c r="BU10800">
        <f>ROW()</f>
        <v>10800</v>
      </c>
    </row>
    <row r="10801" spans="73:73" x14ac:dyDescent="0.45">
      <c r="BU10801">
        <f>ROW()</f>
        <v>10801</v>
      </c>
    </row>
    <row r="10802" spans="73:73" x14ac:dyDescent="0.45">
      <c r="BU10802">
        <f>ROW()</f>
        <v>10802</v>
      </c>
    </row>
    <row r="10803" spans="73:73" x14ac:dyDescent="0.45">
      <c r="BU10803">
        <f>ROW()</f>
        <v>10803</v>
      </c>
    </row>
    <row r="10804" spans="73:73" x14ac:dyDescent="0.45">
      <c r="BU10804">
        <f>ROW()</f>
        <v>10804</v>
      </c>
    </row>
    <row r="10805" spans="73:73" x14ac:dyDescent="0.45">
      <c r="BU10805">
        <f>ROW()</f>
        <v>10805</v>
      </c>
    </row>
    <row r="10806" spans="73:73" x14ac:dyDescent="0.45">
      <c r="BU10806">
        <f>ROW()</f>
        <v>10806</v>
      </c>
    </row>
    <row r="10807" spans="73:73" x14ac:dyDescent="0.45">
      <c r="BU10807">
        <f>ROW()</f>
        <v>10807</v>
      </c>
    </row>
    <row r="10808" spans="73:73" x14ac:dyDescent="0.45">
      <c r="BU10808">
        <f>ROW()</f>
        <v>10808</v>
      </c>
    </row>
    <row r="10809" spans="73:73" x14ac:dyDescent="0.45">
      <c r="BU10809">
        <f>ROW()</f>
        <v>10809</v>
      </c>
    </row>
    <row r="10810" spans="73:73" x14ac:dyDescent="0.45">
      <c r="BU10810">
        <f>ROW()</f>
        <v>10810</v>
      </c>
    </row>
    <row r="10811" spans="73:73" x14ac:dyDescent="0.45">
      <c r="BU10811">
        <f>ROW()</f>
        <v>10811</v>
      </c>
    </row>
    <row r="10812" spans="73:73" x14ac:dyDescent="0.45">
      <c r="BU10812">
        <f>ROW()</f>
        <v>10812</v>
      </c>
    </row>
    <row r="10813" spans="73:73" x14ac:dyDescent="0.45">
      <c r="BU10813">
        <f>ROW()</f>
        <v>10813</v>
      </c>
    </row>
    <row r="10814" spans="73:73" x14ac:dyDescent="0.45">
      <c r="BU10814">
        <f>ROW()</f>
        <v>10814</v>
      </c>
    </row>
    <row r="10815" spans="73:73" x14ac:dyDescent="0.45">
      <c r="BU10815">
        <f>ROW()</f>
        <v>10815</v>
      </c>
    </row>
    <row r="10816" spans="73:73" x14ac:dyDescent="0.45">
      <c r="BU10816">
        <f>ROW()</f>
        <v>10816</v>
      </c>
    </row>
    <row r="10817" spans="73:73" x14ac:dyDescent="0.45">
      <c r="BU10817">
        <f>ROW()</f>
        <v>10817</v>
      </c>
    </row>
    <row r="10818" spans="73:73" x14ac:dyDescent="0.45">
      <c r="BU10818">
        <f>ROW()</f>
        <v>10818</v>
      </c>
    </row>
    <row r="10819" spans="73:73" x14ac:dyDescent="0.45">
      <c r="BU10819">
        <f>ROW()</f>
        <v>10819</v>
      </c>
    </row>
    <row r="10820" spans="73:73" x14ac:dyDescent="0.45">
      <c r="BU10820">
        <f>ROW()</f>
        <v>10820</v>
      </c>
    </row>
    <row r="10821" spans="73:73" x14ac:dyDescent="0.45">
      <c r="BU10821">
        <f>ROW()</f>
        <v>10821</v>
      </c>
    </row>
    <row r="10822" spans="73:73" x14ac:dyDescent="0.45">
      <c r="BU10822">
        <f>ROW()</f>
        <v>10822</v>
      </c>
    </row>
    <row r="10823" spans="73:73" x14ac:dyDescent="0.45">
      <c r="BU10823">
        <f>ROW()</f>
        <v>10823</v>
      </c>
    </row>
    <row r="10824" spans="73:73" x14ac:dyDescent="0.45">
      <c r="BU10824">
        <f>ROW()</f>
        <v>10824</v>
      </c>
    </row>
    <row r="10825" spans="73:73" x14ac:dyDescent="0.45">
      <c r="BU10825">
        <f>ROW()</f>
        <v>10825</v>
      </c>
    </row>
    <row r="10826" spans="73:73" x14ac:dyDescent="0.45">
      <c r="BU10826">
        <f>ROW()</f>
        <v>10826</v>
      </c>
    </row>
    <row r="10827" spans="73:73" x14ac:dyDescent="0.45">
      <c r="BU10827">
        <f>ROW()</f>
        <v>10827</v>
      </c>
    </row>
    <row r="10828" spans="73:73" x14ac:dyDescent="0.45">
      <c r="BU10828">
        <f>ROW()</f>
        <v>10828</v>
      </c>
    </row>
    <row r="10829" spans="73:73" x14ac:dyDescent="0.45">
      <c r="BU10829">
        <f>ROW()</f>
        <v>10829</v>
      </c>
    </row>
    <row r="10830" spans="73:73" x14ac:dyDescent="0.45">
      <c r="BU10830">
        <f>ROW()</f>
        <v>10830</v>
      </c>
    </row>
    <row r="10831" spans="73:73" x14ac:dyDescent="0.45">
      <c r="BU10831">
        <f>ROW()</f>
        <v>10831</v>
      </c>
    </row>
    <row r="10832" spans="73:73" x14ac:dyDescent="0.45">
      <c r="BU10832">
        <f>ROW()</f>
        <v>10832</v>
      </c>
    </row>
    <row r="10833" spans="73:73" x14ac:dyDescent="0.45">
      <c r="BU10833">
        <f>ROW()</f>
        <v>10833</v>
      </c>
    </row>
    <row r="10834" spans="73:73" x14ac:dyDescent="0.45">
      <c r="BU10834">
        <f>ROW()</f>
        <v>10834</v>
      </c>
    </row>
    <row r="10835" spans="73:73" x14ac:dyDescent="0.45">
      <c r="BU10835">
        <f>ROW()</f>
        <v>10835</v>
      </c>
    </row>
    <row r="10836" spans="73:73" x14ac:dyDescent="0.45">
      <c r="BU10836">
        <f>ROW()</f>
        <v>10836</v>
      </c>
    </row>
    <row r="10837" spans="73:73" x14ac:dyDescent="0.45">
      <c r="BU10837">
        <f>ROW()</f>
        <v>10837</v>
      </c>
    </row>
    <row r="10838" spans="73:73" x14ac:dyDescent="0.45">
      <c r="BU10838">
        <f>ROW()</f>
        <v>10838</v>
      </c>
    </row>
    <row r="10839" spans="73:73" x14ac:dyDescent="0.45">
      <c r="BU10839">
        <f>ROW()</f>
        <v>10839</v>
      </c>
    </row>
    <row r="10840" spans="73:73" x14ac:dyDescent="0.45">
      <c r="BU10840">
        <f>ROW()</f>
        <v>10840</v>
      </c>
    </row>
    <row r="10841" spans="73:73" x14ac:dyDescent="0.45">
      <c r="BU10841">
        <f>ROW()</f>
        <v>10841</v>
      </c>
    </row>
    <row r="10842" spans="73:73" x14ac:dyDescent="0.45">
      <c r="BU10842">
        <f>ROW()</f>
        <v>10842</v>
      </c>
    </row>
    <row r="10843" spans="73:73" x14ac:dyDescent="0.45">
      <c r="BU10843">
        <f>ROW()</f>
        <v>10843</v>
      </c>
    </row>
    <row r="10844" spans="73:73" x14ac:dyDescent="0.45">
      <c r="BU10844">
        <f>ROW()</f>
        <v>10844</v>
      </c>
    </row>
    <row r="10845" spans="73:73" x14ac:dyDescent="0.45">
      <c r="BU10845">
        <f>ROW()</f>
        <v>10845</v>
      </c>
    </row>
    <row r="10846" spans="73:73" x14ac:dyDescent="0.45">
      <c r="BU10846">
        <f>ROW()</f>
        <v>10846</v>
      </c>
    </row>
    <row r="10847" spans="73:73" x14ac:dyDescent="0.45">
      <c r="BU10847">
        <f>ROW()</f>
        <v>10847</v>
      </c>
    </row>
    <row r="10848" spans="73:73" x14ac:dyDescent="0.45">
      <c r="BU10848">
        <f>ROW()</f>
        <v>10848</v>
      </c>
    </row>
    <row r="10849" spans="73:73" x14ac:dyDescent="0.45">
      <c r="BU10849">
        <f>ROW()</f>
        <v>10849</v>
      </c>
    </row>
    <row r="10850" spans="73:73" x14ac:dyDescent="0.45">
      <c r="BU10850">
        <f>ROW()</f>
        <v>10850</v>
      </c>
    </row>
    <row r="10851" spans="73:73" x14ac:dyDescent="0.45">
      <c r="BU10851">
        <f>ROW()</f>
        <v>10851</v>
      </c>
    </row>
    <row r="10852" spans="73:73" x14ac:dyDescent="0.45">
      <c r="BU10852">
        <f>ROW()</f>
        <v>10852</v>
      </c>
    </row>
    <row r="10853" spans="73:73" x14ac:dyDescent="0.45">
      <c r="BU10853">
        <f>ROW()</f>
        <v>10853</v>
      </c>
    </row>
    <row r="10854" spans="73:73" x14ac:dyDescent="0.45">
      <c r="BU10854">
        <f>ROW()</f>
        <v>10854</v>
      </c>
    </row>
    <row r="10855" spans="73:73" x14ac:dyDescent="0.45">
      <c r="BU10855">
        <f>ROW()</f>
        <v>10855</v>
      </c>
    </row>
    <row r="10856" spans="73:73" x14ac:dyDescent="0.45">
      <c r="BU10856">
        <f>ROW()</f>
        <v>10856</v>
      </c>
    </row>
    <row r="10857" spans="73:73" x14ac:dyDescent="0.45">
      <c r="BU10857">
        <f>ROW()</f>
        <v>10857</v>
      </c>
    </row>
    <row r="10858" spans="73:73" x14ac:dyDescent="0.45">
      <c r="BU10858">
        <f>ROW()</f>
        <v>10858</v>
      </c>
    </row>
    <row r="10859" spans="73:73" x14ac:dyDescent="0.45">
      <c r="BU10859">
        <f>ROW()</f>
        <v>10859</v>
      </c>
    </row>
    <row r="10860" spans="73:73" x14ac:dyDescent="0.45">
      <c r="BU10860">
        <f>ROW()</f>
        <v>10860</v>
      </c>
    </row>
    <row r="10861" spans="73:73" x14ac:dyDescent="0.45">
      <c r="BU10861">
        <f>ROW()</f>
        <v>10861</v>
      </c>
    </row>
    <row r="10862" spans="73:73" x14ac:dyDescent="0.45">
      <c r="BU10862">
        <f>ROW()</f>
        <v>10862</v>
      </c>
    </row>
    <row r="10863" spans="73:73" x14ac:dyDescent="0.45">
      <c r="BU10863">
        <f>ROW()</f>
        <v>10863</v>
      </c>
    </row>
    <row r="10864" spans="73:73" x14ac:dyDescent="0.45">
      <c r="BU10864">
        <f>ROW()</f>
        <v>10864</v>
      </c>
    </row>
    <row r="10865" spans="73:73" x14ac:dyDescent="0.45">
      <c r="BU10865">
        <f>ROW()</f>
        <v>10865</v>
      </c>
    </row>
    <row r="10866" spans="73:73" x14ac:dyDescent="0.45">
      <c r="BU10866">
        <f>ROW()</f>
        <v>10866</v>
      </c>
    </row>
    <row r="10867" spans="73:73" x14ac:dyDescent="0.45">
      <c r="BU10867">
        <f>ROW()</f>
        <v>10867</v>
      </c>
    </row>
    <row r="10868" spans="73:73" x14ac:dyDescent="0.45">
      <c r="BU10868">
        <f>ROW()</f>
        <v>10868</v>
      </c>
    </row>
    <row r="10869" spans="73:73" x14ac:dyDescent="0.45">
      <c r="BU10869">
        <f>ROW()</f>
        <v>10869</v>
      </c>
    </row>
    <row r="10870" spans="73:73" x14ac:dyDescent="0.45">
      <c r="BU10870">
        <f>ROW()</f>
        <v>10870</v>
      </c>
    </row>
    <row r="10871" spans="73:73" x14ac:dyDescent="0.45">
      <c r="BU10871">
        <f>ROW()</f>
        <v>10871</v>
      </c>
    </row>
    <row r="10872" spans="73:73" x14ac:dyDescent="0.45">
      <c r="BU10872">
        <f>ROW()</f>
        <v>10872</v>
      </c>
    </row>
    <row r="10873" spans="73:73" x14ac:dyDescent="0.45">
      <c r="BU10873">
        <f>ROW()</f>
        <v>10873</v>
      </c>
    </row>
    <row r="10874" spans="73:73" x14ac:dyDescent="0.45">
      <c r="BU10874">
        <f>ROW()</f>
        <v>10874</v>
      </c>
    </row>
    <row r="10875" spans="73:73" x14ac:dyDescent="0.45">
      <c r="BU10875">
        <f>ROW()</f>
        <v>10875</v>
      </c>
    </row>
    <row r="10876" spans="73:73" x14ac:dyDescent="0.45">
      <c r="BU10876">
        <f>ROW()</f>
        <v>10876</v>
      </c>
    </row>
    <row r="10877" spans="73:73" x14ac:dyDescent="0.45">
      <c r="BU10877">
        <f>ROW()</f>
        <v>10877</v>
      </c>
    </row>
    <row r="10878" spans="73:73" x14ac:dyDescent="0.45">
      <c r="BU10878">
        <f>ROW()</f>
        <v>10878</v>
      </c>
    </row>
    <row r="10879" spans="73:73" x14ac:dyDescent="0.45">
      <c r="BU10879">
        <f>ROW()</f>
        <v>10879</v>
      </c>
    </row>
    <row r="10880" spans="73:73" x14ac:dyDescent="0.45">
      <c r="BU10880">
        <f>ROW()</f>
        <v>10880</v>
      </c>
    </row>
    <row r="10881" spans="73:73" x14ac:dyDescent="0.45">
      <c r="BU10881">
        <f>ROW()</f>
        <v>10881</v>
      </c>
    </row>
    <row r="10882" spans="73:73" x14ac:dyDescent="0.45">
      <c r="BU10882">
        <f>ROW()</f>
        <v>10882</v>
      </c>
    </row>
    <row r="10883" spans="73:73" x14ac:dyDescent="0.45">
      <c r="BU10883">
        <f>ROW()</f>
        <v>10883</v>
      </c>
    </row>
    <row r="10884" spans="73:73" x14ac:dyDescent="0.45">
      <c r="BU10884">
        <f>ROW()</f>
        <v>10884</v>
      </c>
    </row>
    <row r="10885" spans="73:73" x14ac:dyDescent="0.45">
      <c r="BU10885">
        <f>ROW()</f>
        <v>10885</v>
      </c>
    </row>
    <row r="10886" spans="73:73" x14ac:dyDescent="0.45">
      <c r="BU10886">
        <f>ROW()</f>
        <v>10886</v>
      </c>
    </row>
    <row r="10887" spans="73:73" x14ac:dyDescent="0.45">
      <c r="BU10887">
        <f>ROW()</f>
        <v>10887</v>
      </c>
    </row>
    <row r="10888" spans="73:73" x14ac:dyDescent="0.45">
      <c r="BU10888">
        <f>ROW()</f>
        <v>10888</v>
      </c>
    </row>
    <row r="10889" spans="73:73" x14ac:dyDescent="0.45">
      <c r="BU10889">
        <f>ROW()</f>
        <v>10889</v>
      </c>
    </row>
    <row r="10890" spans="73:73" x14ac:dyDescent="0.45">
      <c r="BU10890">
        <f>ROW()</f>
        <v>10890</v>
      </c>
    </row>
    <row r="10891" spans="73:73" x14ac:dyDescent="0.45">
      <c r="BU10891">
        <f>ROW()</f>
        <v>10891</v>
      </c>
    </row>
    <row r="10892" spans="73:73" x14ac:dyDescent="0.45">
      <c r="BU10892">
        <f>ROW()</f>
        <v>10892</v>
      </c>
    </row>
    <row r="10893" spans="73:73" x14ac:dyDescent="0.45">
      <c r="BU10893">
        <f>ROW()</f>
        <v>10893</v>
      </c>
    </row>
    <row r="10894" spans="73:73" x14ac:dyDescent="0.45">
      <c r="BU10894">
        <f>ROW()</f>
        <v>10894</v>
      </c>
    </row>
    <row r="10895" spans="73:73" x14ac:dyDescent="0.45">
      <c r="BU10895">
        <f>ROW()</f>
        <v>10895</v>
      </c>
    </row>
    <row r="10896" spans="73:73" x14ac:dyDescent="0.45">
      <c r="BU10896">
        <f>ROW()</f>
        <v>10896</v>
      </c>
    </row>
    <row r="10897" spans="73:73" x14ac:dyDescent="0.45">
      <c r="BU10897">
        <f>ROW()</f>
        <v>10897</v>
      </c>
    </row>
    <row r="10898" spans="73:73" x14ac:dyDescent="0.45">
      <c r="BU10898">
        <f>ROW()</f>
        <v>10898</v>
      </c>
    </row>
    <row r="10899" spans="73:73" x14ac:dyDescent="0.45">
      <c r="BU10899">
        <f>ROW()</f>
        <v>10899</v>
      </c>
    </row>
    <row r="10900" spans="73:73" x14ac:dyDescent="0.45">
      <c r="BU10900">
        <f>ROW()</f>
        <v>10900</v>
      </c>
    </row>
    <row r="10901" spans="73:73" x14ac:dyDescent="0.45">
      <c r="BU10901">
        <f>ROW()</f>
        <v>10901</v>
      </c>
    </row>
    <row r="10902" spans="73:73" x14ac:dyDescent="0.45">
      <c r="BU10902">
        <f>ROW()</f>
        <v>10902</v>
      </c>
    </row>
    <row r="10903" spans="73:73" x14ac:dyDescent="0.45">
      <c r="BU10903">
        <f>ROW()</f>
        <v>10903</v>
      </c>
    </row>
    <row r="10904" spans="73:73" x14ac:dyDescent="0.45">
      <c r="BU10904">
        <f>ROW()</f>
        <v>10904</v>
      </c>
    </row>
    <row r="10905" spans="73:73" x14ac:dyDescent="0.45">
      <c r="BU10905">
        <f>ROW()</f>
        <v>10905</v>
      </c>
    </row>
    <row r="10906" spans="73:73" x14ac:dyDescent="0.45">
      <c r="BU10906">
        <f>ROW()</f>
        <v>10906</v>
      </c>
    </row>
    <row r="10907" spans="73:73" x14ac:dyDescent="0.45">
      <c r="BU10907">
        <f>ROW()</f>
        <v>10907</v>
      </c>
    </row>
    <row r="10908" spans="73:73" x14ac:dyDescent="0.45">
      <c r="BU10908">
        <f>ROW()</f>
        <v>10908</v>
      </c>
    </row>
    <row r="10909" spans="73:73" x14ac:dyDescent="0.45">
      <c r="BU10909">
        <f>ROW()</f>
        <v>10909</v>
      </c>
    </row>
    <row r="10910" spans="73:73" x14ac:dyDescent="0.45">
      <c r="BU10910">
        <f>ROW()</f>
        <v>10910</v>
      </c>
    </row>
    <row r="10911" spans="73:73" x14ac:dyDescent="0.45">
      <c r="BU10911">
        <f>ROW()</f>
        <v>10911</v>
      </c>
    </row>
    <row r="10912" spans="73:73" x14ac:dyDescent="0.45">
      <c r="BU10912">
        <f>ROW()</f>
        <v>10912</v>
      </c>
    </row>
    <row r="10913" spans="73:73" x14ac:dyDescent="0.45">
      <c r="BU10913">
        <f>ROW()</f>
        <v>10913</v>
      </c>
    </row>
    <row r="10914" spans="73:73" x14ac:dyDescent="0.45">
      <c r="BU10914">
        <f>ROW()</f>
        <v>10914</v>
      </c>
    </row>
    <row r="10915" spans="73:73" x14ac:dyDescent="0.45">
      <c r="BU10915">
        <f>ROW()</f>
        <v>10915</v>
      </c>
    </row>
    <row r="10916" spans="73:73" x14ac:dyDescent="0.45">
      <c r="BU10916">
        <f>ROW()</f>
        <v>10916</v>
      </c>
    </row>
    <row r="10917" spans="73:73" x14ac:dyDescent="0.45">
      <c r="BU10917">
        <f>ROW()</f>
        <v>10917</v>
      </c>
    </row>
    <row r="10918" spans="73:73" x14ac:dyDescent="0.45">
      <c r="BU10918">
        <f>ROW()</f>
        <v>10918</v>
      </c>
    </row>
    <row r="10919" spans="73:73" x14ac:dyDescent="0.45">
      <c r="BU10919">
        <f>ROW()</f>
        <v>10919</v>
      </c>
    </row>
    <row r="10920" spans="73:73" x14ac:dyDescent="0.45">
      <c r="BU10920">
        <f>ROW()</f>
        <v>10920</v>
      </c>
    </row>
    <row r="10921" spans="73:73" x14ac:dyDescent="0.45">
      <c r="BU10921">
        <f>ROW()</f>
        <v>10921</v>
      </c>
    </row>
    <row r="10922" spans="73:73" x14ac:dyDescent="0.45">
      <c r="BU10922">
        <f>ROW()</f>
        <v>10922</v>
      </c>
    </row>
    <row r="10923" spans="73:73" x14ac:dyDescent="0.45">
      <c r="BU10923">
        <f>ROW()</f>
        <v>10923</v>
      </c>
    </row>
    <row r="10924" spans="73:73" x14ac:dyDescent="0.45">
      <c r="BU10924">
        <f>ROW()</f>
        <v>10924</v>
      </c>
    </row>
    <row r="10925" spans="73:73" x14ac:dyDescent="0.45">
      <c r="BU10925">
        <f>ROW()</f>
        <v>10925</v>
      </c>
    </row>
    <row r="10926" spans="73:73" x14ac:dyDescent="0.45">
      <c r="BU10926">
        <f>ROW()</f>
        <v>10926</v>
      </c>
    </row>
    <row r="10927" spans="73:73" x14ac:dyDescent="0.45">
      <c r="BU10927">
        <f>ROW()</f>
        <v>10927</v>
      </c>
    </row>
    <row r="10928" spans="73:73" x14ac:dyDescent="0.45">
      <c r="BU10928">
        <f>ROW()</f>
        <v>10928</v>
      </c>
    </row>
    <row r="10929" spans="73:73" x14ac:dyDescent="0.45">
      <c r="BU10929">
        <f>ROW()</f>
        <v>10929</v>
      </c>
    </row>
    <row r="10930" spans="73:73" x14ac:dyDescent="0.45">
      <c r="BU10930">
        <f>ROW()</f>
        <v>10930</v>
      </c>
    </row>
    <row r="10931" spans="73:73" x14ac:dyDescent="0.45">
      <c r="BU10931">
        <f>ROW()</f>
        <v>10931</v>
      </c>
    </row>
    <row r="10932" spans="73:73" x14ac:dyDescent="0.45">
      <c r="BU10932">
        <f>ROW()</f>
        <v>10932</v>
      </c>
    </row>
    <row r="10933" spans="73:73" x14ac:dyDescent="0.45">
      <c r="BU10933">
        <f>ROW()</f>
        <v>10933</v>
      </c>
    </row>
    <row r="10934" spans="73:73" x14ac:dyDescent="0.45">
      <c r="BU10934">
        <f>ROW()</f>
        <v>10934</v>
      </c>
    </row>
    <row r="10935" spans="73:73" x14ac:dyDescent="0.45">
      <c r="BU10935">
        <f>ROW()</f>
        <v>10935</v>
      </c>
    </row>
    <row r="10936" spans="73:73" x14ac:dyDescent="0.45">
      <c r="BU10936">
        <f>ROW()</f>
        <v>10936</v>
      </c>
    </row>
    <row r="10937" spans="73:73" x14ac:dyDescent="0.45">
      <c r="BU10937">
        <f>ROW()</f>
        <v>10937</v>
      </c>
    </row>
    <row r="10938" spans="73:73" x14ac:dyDescent="0.45">
      <c r="BU10938">
        <f>ROW()</f>
        <v>10938</v>
      </c>
    </row>
    <row r="10939" spans="73:73" x14ac:dyDescent="0.45">
      <c r="BU10939">
        <f>ROW()</f>
        <v>10939</v>
      </c>
    </row>
    <row r="10940" spans="73:73" x14ac:dyDescent="0.45">
      <c r="BU10940">
        <f>ROW()</f>
        <v>10940</v>
      </c>
    </row>
    <row r="10941" spans="73:73" x14ac:dyDescent="0.45">
      <c r="BU10941">
        <f>ROW()</f>
        <v>10941</v>
      </c>
    </row>
    <row r="10942" spans="73:73" x14ac:dyDescent="0.45">
      <c r="BU10942">
        <f>ROW()</f>
        <v>10942</v>
      </c>
    </row>
    <row r="10943" spans="73:73" x14ac:dyDescent="0.45">
      <c r="BU10943">
        <f>ROW()</f>
        <v>10943</v>
      </c>
    </row>
    <row r="10944" spans="73:73" x14ac:dyDescent="0.45">
      <c r="BU10944">
        <f>ROW()</f>
        <v>10944</v>
      </c>
    </row>
    <row r="10945" spans="73:73" x14ac:dyDescent="0.45">
      <c r="BU10945">
        <f>ROW()</f>
        <v>10945</v>
      </c>
    </row>
    <row r="10946" spans="73:73" x14ac:dyDescent="0.45">
      <c r="BU10946">
        <f>ROW()</f>
        <v>10946</v>
      </c>
    </row>
    <row r="10947" spans="73:73" x14ac:dyDescent="0.45">
      <c r="BU10947">
        <f>ROW()</f>
        <v>10947</v>
      </c>
    </row>
    <row r="10948" spans="73:73" x14ac:dyDescent="0.45">
      <c r="BU10948">
        <f>ROW()</f>
        <v>10948</v>
      </c>
    </row>
    <row r="10949" spans="73:73" x14ac:dyDescent="0.45">
      <c r="BU10949">
        <f>ROW()</f>
        <v>10949</v>
      </c>
    </row>
    <row r="10950" spans="73:73" x14ac:dyDescent="0.45">
      <c r="BU10950">
        <f>ROW()</f>
        <v>10950</v>
      </c>
    </row>
    <row r="10951" spans="73:73" x14ac:dyDescent="0.45">
      <c r="BU10951">
        <f>ROW()</f>
        <v>10951</v>
      </c>
    </row>
    <row r="10952" spans="73:73" x14ac:dyDescent="0.45">
      <c r="BU10952">
        <f>ROW()</f>
        <v>10952</v>
      </c>
    </row>
    <row r="10953" spans="73:73" x14ac:dyDescent="0.45">
      <c r="BU10953">
        <f>ROW()</f>
        <v>10953</v>
      </c>
    </row>
    <row r="10954" spans="73:73" x14ac:dyDescent="0.45">
      <c r="BU10954">
        <f>ROW()</f>
        <v>10954</v>
      </c>
    </row>
    <row r="10955" spans="73:73" x14ac:dyDescent="0.45">
      <c r="BU10955">
        <f>ROW()</f>
        <v>10955</v>
      </c>
    </row>
    <row r="10956" spans="73:73" x14ac:dyDescent="0.45">
      <c r="BU10956">
        <f>ROW()</f>
        <v>10956</v>
      </c>
    </row>
    <row r="10957" spans="73:73" x14ac:dyDescent="0.45">
      <c r="BU10957">
        <f>ROW()</f>
        <v>10957</v>
      </c>
    </row>
    <row r="10958" spans="73:73" x14ac:dyDescent="0.45">
      <c r="BU10958">
        <f>ROW()</f>
        <v>10958</v>
      </c>
    </row>
    <row r="10959" spans="73:73" x14ac:dyDescent="0.45">
      <c r="BU10959">
        <f>ROW()</f>
        <v>10959</v>
      </c>
    </row>
    <row r="10960" spans="73:73" x14ac:dyDescent="0.45">
      <c r="BU10960">
        <f>ROW()</f>
        <v>10960</v>
      </c>
    </row>
    <row r="10961" spans="73:73" x14ac:dyDescent="0.45">
      <c r="BU10961">
        <f>ROW()</f>
        <v>10961</v>
      </c>
    </row>
    <row r="10962" spans="73:73" x14ac:dyDescent="0.45">
      <c r="BU10962">
        <f>ROW()</f>
        <v>10962</v>
      </c>
    </row>
    <row r="10963" spans="73:73" x14ac:dyDescent="0.45">
      <c r="BU10963">
        <f>ROW()</f>
        <v>10963</v>
      </c>
    </row>
    <row r="10964" spans="73:73" x14ac:dyDescent="0.45">
      <c r="BU10964">
        <f>ROW()</f>
        <v>10964</v>
      </c>
    </row>
    <row r="10965" spans="73:73" x14ac:dyDescent="0.45">
      <c r="BU10965">
        <f>ROW()</f>
        <v>10965</v>
      </c>
    </row>
    <row r="10966" spans="73:73" x14ac:dyDescent="0.45">
      <c r="BU10966">
        <f>ROW()</f>
        <v>10966</v>
      </c>
    </row>
    <row r="10967" spans="73:73" x14ac:dyDescent="0.45">
      <c r="BU10967">
        <f>ROW()</f>
        <v>10967</v>
      </c>
    </row>
    <row r="10968" spans="73:73" x14ac:dyDescent="0.45">
      <c r="BU10968">
        <f>ROW()</f>
        <v>10968</v>
      </c>
    </row>
    <row r="10969" spans="73:73" x14ac:dyDescent="0.45">
      <c r="BU10969">
        <f>ROW()</f>
        <v>10969</v>
      </c>
    </row>
    <row r="10970" spans="73:73" x14ac:dyDescent="0.45">
      <c r="BU10970">
        <f>ROW()</f>
        <v>10970</v>
      </c>
    </row>
    <row r="10971" spans="73:73" x14ac:dyDescent="0.45">
      <c r="BU10971">
        <f>ROW()</f>
        <v>10971</v>
      </c>
    </row>
    <row r="10972" spans="73:73" x14ac:dyDescent="0.45">
      <c r="BU10972">
        <f>ROW()</f>
        <v>10972</v>
      </c>
    </row>
    <row r="10973" spans="73:73" x14ac:dyDescent="0.45">
      <c r="BU10973">
        <f>ROW()</f>
        <v>10973</v>
      </c>
    </row>
    <row r="10974" spans="73:73" x14ac:dyDescent="0.45">
      <c r="BU10974">
        <f>ROW()</f>
        <v>10974</v>
      </c>
    </row>
    <row r="10975" spans="73:73" x14ac:dyDescent="0.45">
      <c r="BU10975">
        <f>ROW()</f>
        <v>10975</v>
      </c>
    </row>
    <row r="10976" spans="73:73" x14ac:dyDescent="0.45">
      <c r="BU10976">
        <f>ROW()</f>
        <v>10976</v>
      </c>
    </row>
    <row r="10977" spans="73:73" x14ac:dyDescent="0.45">
      <c r="BU10977">
        <f>ROW()</f>
        <v>10977</v>
      </c>
    </row>
    <row r="10978" spans="73:73" x14ac:dyDescent="0.45">
      <c r="BU10978">
        <f>ROW()</f>
        <v>10978</v>
      </c>
    </row>
    <row r="10979" spans="73:73" x14ac:dyDescent="0.45">
      <c r="BU10979">
        <f>ROW()</f>
        <v>10979</v>
      </c>
    </row>
    <row r="10980" spans="73:73" x14ac:dyDescent="0.45">
      <c r="BU10980">
        <f>ROW()</f>
        <v>10980</v>
      </c>
    </row>
    <row r="10981" spans="73:73" x14ac:dyDescent="0.45">
      <c r="BU10981">
        <f>ROW()</f>
        <v>10981</v>
      </c>
    </row>
    <row r="10982" spans="73:73" x14ac:dyDescent="0.45">
      <c r="BU10982">
        <f>ROW()</f>
        <v>10982</v>
      </c>
    </row>
    <row r="10983" spans="73:73" x14ac:dyDescent="0.45">
      <c r="BU10983">
        <f>ROW()</f>
        <v>10983</v>
      </c>
    </row>
    <row r="10984" spans="73:73" x14ac:dyDescent="0.45">
      <c r="BU10984">
        <f>ROW()</f>
        <v>10984</v>
      </c>
    </row>
    <row r="10985" spans="73:73" x14ac:dyDescent="0.45">
      <c r="BU10985">
        <f>ROW()</f>
        <v>10985</v>
      </c>
    </row>
    <row r="10986" spans="73:73" x14ac:dyDescent="0.45">
      <c r="BU10986">
        <f>ROW()</f>
        <v>10986</v>
      </c>
    </row>
    <row r="10987" spans="73:73" x14ac:dyDescent="0.45">
      <c r="BU10987">
        <f>ROW()</f>
        <v>10987</v>
      </c>
    </row>
    <row r="10988" spans="73:73" x14ac:dyDescent="0.45">
      <c r="BU10988">
        <f>ROW()</f>
        <v>10988</v>
      </c>
    </row>
    <row r="10989" spans="73:73" x14ac:dyDescent="0.45">
      <c r="BU10989">
        <f>ROW()</f>
        <v>10989</v>
      </c>
    </row>
    <row r="10990" spans="73:73" x14ac:dyDescent="0.45">
      <c r="BU10990">
        <f>ROW()</f>
        <v>10990</v>
      </c>
    </row>
    <row r="10991" spans="73:73" x14ac:dyDescent="0.45">
      <c r="BU10991">
        <f>ROW()</f>
        <v>10991</v>
      </c>
    </row>
    <row r="10992" spans="73:73" x14ac:dyDescent="0.45">
      <c r="BU10992">
        <f>ROW()</f>
        <v>10992</v>
      </c>
    </row>
    <row r="10993" spans="73:73" x14ac:dyDescent="0.45">
      <c r="BU10993">
        <f>ROW()</f>
        <v>10993</v>
      </c>
    </row>
    <row r="10994" spans="73:73" x14ac:dyDescent="0.45">
      <c r="BU10994">
        <f>ROW()</f>
        <v>10994</v>
      </c>
    </row>
    <row r="10995" spans="73:73" x14ac:dyDescent="0.45">
      <c r="BU10995">
        <f>ROW()</f>
        <v>10995</v>
      </c>
    </row>
    <row r="10996" spans="73:73" x14ac:dyDescent="0.45">
      <c r="BU10996">
        <f>ROW()</f>
        <v>10996</v>
      </c>
    </row>
    <row r="10997" spans="73:73" x14ac:dyDescent="0.45">
      <c r="BU10997">
        <f>ROW()</f>
        <v>10997</v>
      </c>
    </row>
    <row r="10998" spans="73:73" x14ac:dyDescent="0.45">
      <c r="BU10998">
        <f>ROW()</f>
        <v>10998</v>
      </c>
    </row>
    <row r="10999" spans="73:73" x14ac:dyDescent="0.45">
      <c r="BU10999">
        <f>ROW()</f>
        <v>10999</v>
      </c>
    </row>
    <row r="11000" spans="73:73" x14ac:dyDescent="0.45">
      <c r="BU11000">
        <f>ROW()</f>
        <v>11000</v>
      </c>
    </row>
    <row r="11001" spans="73:73" x14ac:dyDescent="0.45">
      <c r="BU11001">
        <f>ROW()</f>
        <v>11001</v>
      </c>
    </row>
    <row r="11002" spans="73:73" x14ac:dyDescent="0.45">
      <c r="BU11002">
        <f>ROW()</f>
        <v>11002</v>
      </c>
    </row>
    <row r="11003" spans="73:73" x14ac:dyDescent="0.45">
      <c r="BU11003">
        <f>ROW()</f>
        <v>11003</v>
      </c>
    </row>
    <row r="11004" spans="73:73" x14ac:dyDescent="0.45">
      <c r="BU11004">
        <f>ROW()</f>
        <v>11004</v>
      </c>
    </row>
    <row r="11005" spans="73:73" x14ac:dyDescent="0.45">
      <c r="BU11005">
        <f>ROW()</f>
        <v>11005</v>
      </c>
    </row>
    <row r="11006" spans="73:73" x14ac:dyDescent="0.45">
      <c r="BU11006">
        <f>ROW()</f>
        <v>11006</v>
      </c>
    </row>
    <row r="11007" spans="73:73" x14ac:dyDescent="0.45">
      <c r="BU11007">
        <f>ROW()</f>
        <v>11007</v>
      </c>
    </row>
    <row r="11008" spans="73:73" x14ac:dyDescent="0.45">
      <c r="BU11008">
        <f>ROW()</f>
        <v>11008</v>
      </c>
    </row>
    <row r="11009" spans="73:73" x14ac:dyDescent="0.45">
      <c r="BU11009">
        <f>ROW()</f>
        <v>11009</v>
      </c>
    </row>
    <row r="11010" spans="73:73" x14ac:dyDescent="0.45">
      <c r="BU11010">
        <f>ROW()</f>
        <v>11010</v>
      </c>
    </row>
    <row r="11011" spans="73:73" x14ac:dyDescent="0.45">
      <c r="BU11011">
        <f>ROW()</f>
        <v>11011</v>
      </c>
    </row>
    <row r="11012" spans="73:73" x14ac:dyDescent="0.45">
      <c r="BU11012">
        <f>ROW()</f>
        <v>11012</v>
      </c>
    </row>
    <row r="11013" spans="73:73" x14ac:dyDescent="0.45">
      <c r="BU11013">
        <f>ROW()</f>
        <v>11013</v>
      </c>
    </row>
    <row r="11014" spans="73:73" x14ac:dyDescent="0.45">
      <c r="BU11014">
        <f>ROW()</f>
        <v>11014</v>
      </c>
    </row>
    <row r="11015" spans="73:73" x14ac:dyDescent="0.45">
      <c r="BU11015">
        <f>ROW()</f>
        <v>11015</v>
      </c>
    </row>
    <row r="11016" spans="73:73" x14ac:dyDescent="0.45">
      <c r="BU11016">
        <f>ROW()</f>
        <v>11016</v>
      </c>
    </row>
    <row r="11017" spans="73:73" x14ac:dyDescent="0.45">
      <c r="BU11017">
        <f>ROW()</f>
        <v>11017</v>
      </c>
    </row>
    <row r="11018" spans="73:73" x14ac:dyDescent="0.45">
      <c r="BU11018">
        <f>ROW()</f>
        <v>11018</v>
      </c>
    </row>
    <row r="11019" spans="73:73" x14ac:dyDescent="0.45">
      <c r="BU11019">
        <f>ROW()</f>
        <v>11019</v>
      </c>
    </row>
    <row r="11020" spans="73:73" x14ac:dyDescent="0.45">
      <c r="BU11020">
        <f>ROW()</f>
        <v>11020</v>
      </c>
    </row>
    <row r="11021" spans="73:73" x14ac:dyDescent="0.45">
      <c r="BU11021">
        <f>ROW()</f>
        <v>11021</v>
      </c>
    </row>
    <row r="11022" spans="73:73" x14ac:dyDescent="0.45">
      <c r="BU11022">
        <f>ROW()</f>
        <v>11022</v>
      </c>
    </row>
    <row r="11023" spans="73:73" x14ac:dyDescent="0.45">
      <c r="BU11023">
        <f>ROW()</f>
        <v>11023</v>
      </c>
    </row>
    <row r="11024" spans="73:73" x14ac:dyDescent="0.45">
      <c r="BU11024">
        <f>ROW()</f>
        <v>11024</v>
      </c>
    </row>
    <row r="11025" spans="73:73" x14ac:dyDescent="0.45">
      <c r="BU11025">
        <f>ROW()</f>
        <v>11025</v>
      </c>
    </row>
    <row r="11026" spans="73:73" x14ac:dyDescent="0.45">
      <c r="BU11026">
        <f>ROW()</f>
        <v>11026</v>
      </c>
    </row>
    <row r="11027" spans="73:73" x14ac:dyDescent="0.45">
      <c r="BU11027">
        <f>ROW()</f>
        <v>11027</v>
      </c>
    </row>
    <row r="11028" spans="73:73" x14ac:dyDescent="0.45">
      <c r="BU11028">
        <f>ROW()</f>
        <v>11028</v>
      </c>
    </row>
    <row r="11029" spans="73:73" x14ac:dyDescent="0.45">
      <c r="BU11029">
        <f>ROW()</f>
        <v>11029</v>
      </c>
    </row>
    <row r="11030" spans="73:73" x14ac:dyDescent="0.45">
      <c r="BU11030">
        <f>ROW()</f>
        <v>11030</v>
      </c>
    </row>
    <row r="11031" spans="73:73" x14ac:dyDescent="0.45">
      <c r="BU11031">
        <f>ROW()</f>
        <v>11031</v>
      </c>
    </row>
    <row r="11032" spans="73:73" x14ac:dyDescent="0.45">
      <c r="BU11032">
        <f>ROW()</f>
        <v>11032</v>
      </c>
    </row>
    <row r="11033" spans="73:73" x14ac:dyDescent="0.45">
      <c r="BU11033">
        <f>ROW()</f>
        <v>11033</v>
      </c>
    </row>
    <row r="11034" spans="73:73" x14ac:dyDescent="0.45">
      <c r="BU11034">
        <f>ROW()</f>
        <v>11034</v>
      </c>
    </row>
    <row r="11035" spans="73:73" x14ac:dyDescent="0.45">
      <c r="BU11035">
        <f>ROW()</f>
        <v>11035</v>
      </c>
    </row>
    <row r="11036" spans="73:73" x14ac:dyDescent="0.45">
      <c r="BU11036">
        <f>ROW()</f>
        <v>11036</v>
      </c>
    </row>
    <row r="11037" spans="73:73" x14ac:dyDescent="0.45">
      <c r="BU11037">
        <f>ROW()</f>
        <v>11037</v>
      </c>
    </row>
    <row r="11038" spans="73:73" x14ac:dyDescent="0.45">
      <c r="BU11038">
        <f>ROW()</f>
        <v>11038</v>
      </c>
    </row>
    <row r="11039" spans="73:73" x14ac:dyDescent="0.45">
      <c r="BU11039">
        <f>ROW()</f>
        <v>11039</v>
      </c>
    </row>
    <row r="11040" spans="73:73" x14ac:dyDescent="0.45">
      <c r="BU11040">
        <f>ROW()</f>
        <v>11040</v>
      </c>
    </row>
    <row r="11041" spans="73:73" x14ac:dyDescent="0.45">
      <c r="BU11041">
        <f>ROW()</f>
        <v>11041</v>
      </c>
    </row>
    <row r="11042" spans="73:73" x14ac:dyDescent="0.45">
      <c r="BU11042">
        <f>ROW()</f>
        <v>11042</v>
      </c>
    </row>
    <row r="11043" spans="73:73" x14ac:dyDescent="0.45">
      <c r="BU11043">
        <f>ROW()</f>
        <v>11043</v>
      </c>
    </row>
    <row r="11044" spans="73:73" x14ac:dyDescent="0.45">
      <c r="BU11044">
        <f>ROW()</f>
        <v>11044</v>
      </c>
    </row>
    <row r="11045" spans="73:73" x14ac:dyDescent="0.45">
      <c r="BU11045">
        <f>ROW()</f>
        <v>11045</v>
      </c>
    </row>
    <row r="11046" spans="73:73" x14ac:dyDescent="0.45">
      <c r="BU11046">
        <f>ROW()</f>
        <v>11046</v>
      </c>
    </row>
    <row r="11047" spans="73:73" x14ac:dyDescent="0.45">
      <c r="BU11047">
        <f>ROW()</f>
        <v>11047</v>
      </c>
    </row>
    <row r="11048" spans="73:73" x14ac:dyDescent="0.45">
      <c r="BU11048">
        <f>ROW()</f>
        <v>11048</v>
      </c>
    </row>
    <row r="11049" spans="73:73" x14ac:dyDescent="0.45">
      <c r="BU11049">
        <f>ROW()</f>
        <v>11049</v>
      </c>
    </row>
    <row r="11050" spans="73:73" x14ac:dyDescent="0.45">
      <c r="BU11050">
        <f>ROW()</f>
        <v>11050</v>
      </c>
    </row>
    <row r="11051" spans="73:73" x14ac:dyDescent="0.45">
      <c r="BU11051">
        <f>ROW()</f>
        <v>11051</v>
      </c>
    </row>
    <row r="11052" spans="73:73" x14ac:dyDescent="0.45">
      <c r="BU11052">
        <f>ROW()</f>
        <v>11052</v>
      </c>
    </row>
    <row r="11053" spans="73:73" x14ac:dyDescent="0.45">
      <c r="BU11053">
        <f>ROW()</f>
        <v>11053</v>
      </c>
    </row>
    <row r="11054" spans="73:73" x14ac:dyDescent="0.45">
      <c r="BU11054">
        <f>ROW()</f>
        <v>11054</v>
      </c>
    </row>
    <row r="11055" spans="73:73" x14ac:dyDescent="0.45">
      <c r="BU11055">
        <f>ROW()</f>
        <v>11055</v>
      </c>
    </row>
    <row r="11056" spans="73:73" x14ac:dyDescent="0.45">
      <c r="BU11056">
        <f>ROW()</f>
        <v>11056</v>
      </c>
    </row>
    <row r="11057" spans="73:73" x14ac:dyDescent="0.45">
      <c r="BU11057">
        <f>ROW()</f>
        <v>11057</v>
      </c>
    </row>
    <row r="11058" spans="73:73" x14ac:dyDescent="0.45">
      <c r="BU11058">
        <f>ROW()</f>
        <v>11058</v>
      </c>
    </row>
    <row r="11059" spans="73:73" x14ac:dyDescent="0.45">
      <c r="BU11059">
        <f>ROW()</f>
        <v>11059</v>
      </c>
    </row>
    <row r="11060" spans="73:73" x14ac:dyDescent="0.45">
      <c r="BU11060">
        <f>ROW()</f>
        <v>11060</v>
      </c>
    </row>
    <row r="11061" spans="73:73" x14ac:dyDescent="0.45">
      <c r="BU11061">
        <f>ROW()</f>
        <v>11061</v>
      </c>
    </row>
    <row r="11062" spans="73:73" x14ac:dyDescent="0.45">
      <c r="BU11062">
        <f>ROW()</f>
        <v>11062</v>
      </c>
    </row>
    <row r="11063" spans="73:73" x14ac:dyDescent="0.45">
      <c r="BU11063">
        <f>ROW()</f>
        <v>11063</v>
      </c>
    </row>
    <row r="11064" spans="73:73" x14ac:dyDescent="0.45">
      <c r="BU11064">
        <f>ROW()</f>
        <v>11064</v>
      </c>
    </row>
    <row r="11065" spans="73:73" x14ac:dyDescent="0.45">
      <c r="BU11065">
        <f>ROW()</f>
        <v>11065</v>
      </c>
    </row>
    <row r="11066" spans="73:73" x14ac:dyDescent="0.45">
      <c r="BU11066">
        <f>ROW()</f>
        <v>11066</v>
      </c>
    </row>
    <row r="11067" spans="73:73" x14ac:dyDescent="0.45">
      <c r="BU11067">
        <f>ROW()</f>
        <v>11067</v>
      </c>
    </row>
    <row r="11068" spans="73:73" x14ac:dyDescent="0.45">
      <c r="BU11068">
        <f>ROW()</f>
        <v>11068</v>
      </c>
    </row>
    <row r="11069" spans="73:73" x14ac:dyDescent="0.45">
      <c r="BU11069">
        <f>ROW()</f>
        <v>11069</v>
      </c>
    </row>
    <row r="11070" spans="73:73" x14ac:dyDescent="0.45">
      <c r="BU11070">
        <f>ROW()</f>
        <v>11070</v>
      </c>
    </row>
    <row r="11071" spans="73:73" x14ac:dyDescent="0.45">
      <c r="BU11071">
        <f>ROW()</f>
        <v>11071</v>
      </c>
    </row>
    <row r="11072" spans="73:73" x14ac:dyDescent="0.45">
      <c r="BU11072">
        <f>ROW()</f>
        <v>11072</v>
      </c>
    </row>
    <row r="11073" spans="73:73" x14ac:dyDescent="0.45">
      <c r="BU11073">
        <f>ROW()</f>
        <v>11073</v>
      </c>
    </row>
    <row r="11074" spans="73:73" x14ac:dyDescent="0.45">
      <c r="BU11074">
        <f>ROW()</f>
        <v>11074</v>
      </c>
    </row>
    <row r="11075" spans="73:73" x14ac:dyDescent="0.45">
      <c r="BU11075">
        <f>ROW()</f>
        <v>11075</v>
      </c>
    </row>
    <row r="11076" spans="73:73" x14ac:dyDescent="0.45">
      <c r="BU11076">
        <f>ROW()</f>
        <v>11076</v>
      </c>
    </row>
    <row r="11077" spans="73:73" x14ac:dyDescent="0.45">
      <c r="BU11077">
        <f>ROW()</f>
        <v>11077</v>
      </c>
    </row>
    <row r="11078" spans="73:73" x14ac:dyDescent="0.45">
      <c r="BU11078">
        <f>ROW()</f>
        <v>11078</v>
      </c>
    </row>
    <row r="11079" spans="73:73" x14ac:dyDescent="0.45">
      <c r="BU11079">
        <f>ROW()</f>
        <v>11079</v>
      </c>
    </row>
    <row r="11080" spans="73:73" x14ac:dyDescent="0.45">
      <c r="BU11080">
        <f>ROW()</f>
        <v>11080</v>
      </c>
    </row>
    <row r="11081" spans="73:73" x14ac:dyDescent="0.45">
      <c r="BU11081">
        <f>ROW()</f>
        <v>11081</v>
      </c>
    </row>
    <row r="11082" spans="73:73" x14ac:dyDescent="0.45">
      <c r="BU11082">
        <f>ROW()</f>
        <v>11082</v>
      </c>
    </row>
    <row r="11083" spans="73:73" x14ac:dyDescent="0.45">
      <c r="BU11083">
        <f>ROW()</f>
        <v>11083</v>
      </c>
    </row>
    <row r="11084" spans="73:73" x14ac:dyDescent="0.45">
      <c r="BU11084">
        <f>ROW()</f>
        <v>11084</v>
      </c>
    </row>
    <row r="11085" spans="73:73" x14ac:dyDescent="0.45">
      <c r="BU11085">
        <f>ROW()</f>
        <v>11085</v>
      </c>
    </row>
    <row r="11086" spans="73:73" x14ac:dyDescent="0.45">
      <c r="BU11086">
        <f>ROW()</f>
        <v>11086</v>
      </c>
    </row>
    <row r="11087" spans="73:73" x14ac:dyDescent="0.45">
      <c r="BU11087">
        <f>ROW()</f>
        <v>11087</v>
      </c>
    </row>
    <row r="11088" spans="73:73" x14ac:dyDescent="0.45">
      <c r="BU11088">
        <f>ROW()</f>
        <v>11088</v>
      </c>
    </row>
    <row r="11089" spans="73:73" x14ac:dyDescent="0.45">
      <c r="BU11089">
        <f>ROW()</f>
        <v>11089</v>
      </c>
    </row>
    <row r="11090" spans="73:73" x14ac:dyDescent="0.45">
      <c r="BU11090">
        <f>ROW()</f>
        <v>11090</v>
      </c>
    </row>
    <row r="11091" spans="73:73" x14ac:dyDescent="0.45">
      <c r="BU11091">
        <f>ROW()</f>
        <v>11091</v>
      </c>
    </row>
    <row r="11092" spans="73:73" x14ac:dyDescent="0.45">
      <c r="BU11092">
        <f>ROW()</f>
        <v>11092</v>
      </c>
    </row>
    <row r="11093" spans="73:73" x14ac:dyDescent="0.45">
      <c r="BU11093">
        <f>ROW()</f>
        <v>11093</v>
      </c>
    </row>
    <row r="11094" spans="73:73" x14ac:dyDescent="0.45">
      <c r="BU11094">
        <f>ROW()</f>
        <v>11094</v>
      </c>
    </row>
    <row r="11095" spans="73:73" x14ac:dyDescent="0.45">
      <c r="BU11095">
        <f>ROW()</f>
        <v>11095</v>
      </c>
    </row>
    <row r="11096" spans="73:73" x14ac:dyDescent="0.45">
      <c r="BU11096">
        <f>ROW()</f>
        <v>11096</v>
      </c>
    </row>
    <row r="11097" spans="73:73" x14ac:dyDescent="0.45">
      <c r="BU11097">
        <f>ROW()</f>
        <v>11097</v>
      </c>
    </row>
    <row r="11098" spans="73:73" x14ac:dyDescent="0.45">
      <c r="BU11098">
        <f>ROW()</f>
        <v>11098</v>
      </c>
    </row>
    <row r="11099" spans="73:73" x14ac:dyDescent="0.45">
      <c r="BU11099">
        <f>ROW()</f>
        <v>11099</v>
      </c>
    </row>
    <row r="11100" spans="73:73" x14ac:dyDescent="0.45">
      <c r="BU11100">
        <f>ROW()</f>
        <v>11100</v>
      </c>
    </row>
    <row r="11101" spans="73:73" x14ac:dyDescent="0.45">
      <c r="BU11101">
        <f>ROW()</f>
        <v>11101</v>
      </c>
    </row>
    <row r="11102" spans="73:73" x14ac:dyDescent="0.45">
      <c r="BU11102">
        <f>ROW()</f>
        <v>11102</v>
      </c>
    </row>
    <row r="11103" spans="73:73" x14ac:dyDescent="0.45">
      <c r="BU11103">
        <f>ROW()</f>
        <v>11103</v>
      </c>
    </row>
    <row r="11104" spans="73:73" x14ac:dyDescent="0.45">
      <c r="BU11104">
        <f>ROW()</f>
        <v>11104</v>
      </c>
    </row>
    <row r="11105" spans="73:73" x14ac:dyDescent="0.45">
      <c r="BU11105">
        <f>ROW()</f>
        <v>11105</v>
      </c>
    </row>
    <row r="11106" spans="73:73" x14ac:dyDescent="0.45">
      <c r="BU11106">
        <f>ROW()</f>
        <v>11106</v>
      </c>
    </row>
    <row r="11107" spans="73:73" x14ac:dyDescent="0.45">
      <c r="BU11107">
        <f>ROW()</f>
        <v>11107</v>
      </c>
    </row>
    <row r="11108" spans="73:73" x14ac:dyDescent="0.45">
      <c r="BU11108">
        <f>ROW()</f>
        <v>11108</v>
      </c>
    </row>
    <row r="11109" spans="73:73" x14ac:dyDescent="0.45">
      <c r="BU11109">
        <f>ROW()</f>
        <v>11109</v>
      </c>
    </row>
    <row r="11110" spans="73:73" x14ac:dyDescent="0.45">
      <c r="BU11110">
        <f>ROW()</f>
        <v>11110</v>
      </c>
    </row>
    <row r="11111" spans="73:73" x14ac:dyDescent="0.45">
      <c r="BU11111">
        <f>ROW()</f>
        <v>11111</v>
      </c>
    </row>
    <row r="11112" spans="73:73" x14ac:dyDescent="0.45">
      <c r="BU11112">
        <f>ROW()</f>
        <v>11112</v>
      </c>
    </row>
    <row r="11113" spans="73:73" x14ac:dyDescent="0.45">
      <c r="BU11113">
        <f>ROW()</f>
        <v>11113</v>
      </c>
    </row>
    <row r="11114" spans="73:73" x14ac:dyDescent="0.45">
      <c r="BU11114">
        <f>ROW()</f>
        <v>11114</v>
      </c>
    </row>
    <row r="11115" spans="73:73" x14ac:dyDescent="0.45">
      <c r="BU11115">
        <f>ROW()</f>
        <v>11115</v>
      </c>
    </row>
    <row r="11116" spans="73:73" x14ac:dyDescent="0.45">
      <c r="BU11116">
        <f>ROW()</f>
        <v>11116</v>
      </c>
    </row>
    <row r="11117" spans="73:73" x14ac:dyDescent="0.45">
      <c r="BU11117">
        <f>ROW()</f>
        <v>11117</v>
      </c>
    </row>
    <row r="11118" spans="73:73" x14ac:dyDescent="0.45">
      <c r="BU11118">
        <f>ROW()</f>
        <v>11118</v>
      </c>
    </row>
    <row r="11119" spans="73:73" x14ac:dyDescent="0.45">
      <c r="BU11119">
        <f>ROW()</f>
        <v>11119</v>
      </c>
    </row>
    <row r="11120" spans="73:73" x14ac:dyDescent="0.45">
      <c r="BU11120">
        <f>ROW()</f>
        <v>11120</v>
      </c>
    </row>
    <row r="11121" spans="73:73" x14ac:dyDescent="0.45">
      <c r="BU11121">
        <f>ROW()</f>
        <v>11121</v>
      </c>
    </row>
    <row r="11122" spans="73:73" x14ac:dyDescent="0.45">
      <c r="BU11122">
        <f>ROW()</f>
        <v>11122</v>
      </c>
    </row>
    <row r="11123" spans="73:73" x14ac:dyDescent="0.45">
      <c r="BU11123">
        <f>ROW()</f>
        <v>11123</v>
      </c>
    </row>
    <row r="11124" spans="73:73" x14ac:dyDescent="0.45">
      <c r="BU11124">
        <f>ROW()</f>
        <v>11124</v>
      </c>
    </row>
    <row r="11125" spans="73:73" x14ac:dyDescent="0.45">
      <c r="BU11125">
        <f>ROW()</f>
        <v>11125</v>
      </c>
    </row>
    <row r="11126" spans="73:73" x14ac:dyDescent="0.45">
      <c r="BU11126">
        <f>ROW()</f>
        <v>11126</v>
      </c>
    </row>
    <row r="11127" spans="73:73" x14ac:dyDescent="0.45">
      <c r="BU11127">
        <f>ROW()</f>
        <v>11127</v>
      </c>
    </row>
    <row r="11128" spans="73:73" x14ac:dyDescent="0.45">
      <c r="BU11128">
        <f>ROW()</f>
        <v>11128</v>
      </c>
    </row>
    <row r="11129" spans="73:73" x14ac:dyDescent="0.45">
      <c r="BU11129">
        <f>ROW()</f>
        <v>11129</v>
      </c>
    </row>
    <row r="11130" spans="73:73" x14ac:dyDescent="0.45">
      <c r="BU11130">
        <f>ROW()</f>
        <v>11130</v>
      </c>
    </row>
    <row r="11131" spans="73:73" x14ac:dyDescent="0.45">
      <c r="BU11131">
        <f>ROW()</f>
        <v>11131</v>
      </c>
    </row>
    <row r="11132" spans="73:73" x14ac:dyDescent="0.45">
      <c r="BU11132">
        <f>ROW()</f>
        <v>11132</v>
      </c>
    </row>
    <row r="11133" spans="73:73" x14ac:dyDescent="0.45">
      <c r="BU11133">
        <f>ROW()</f>
        <v>11133</v>
      </c>
    </row>
    <row r="11134" spans="73:73" x14ac:dyDescent="0.45">
      <c r="BU11134">
        <f>ROW()</f>
        <v>11134</v>
      </c>
    </row>
    <row r="11135" spans="73:73" x14ac:dyDescent="0.45">
      <c r="BU11135">
        <f>ROW()</f>
        <v>11135</v>
      </c>
    </row>
    <row r="11136" spans="73:73" x14ac:dyDescent="0.45">
      <c r="BU11136">
        <f>ROW()</f>
        <v>11136</v>
      </c>
    </row>
    <row r="11137" spans="73:73" x14ac:dyDescent="0.45">
      <c r="BU11137">
        <f>ROW()</f>
        <v>11137</v>
      </c>
    </row>
    <row r="11138" spans="73:73" x14ac:dyDescent="0.45">
      <c r="BU11138">
        <f>ROW()</f>
        <v>11138</v>
      </c>
    </row>
    <row r="11139" spans="73:73" x14ac:dyDescent="0.45">
      <c r="BU11139">
        <f>ROW()</f>
        <v>11139</v>
      </c>
    </row>
    <row r="11140" spans="73:73" x14ac:dyDescent="0.45">
      <c r="BU11140">
        <f>ROW()</f>
        <v>11140</v>
      </c>
    </row>
    <row r="11141" spans="73:73" x14ac:dyDescent="0.45">
      <c r="BU11141">
        <f>ROW()</f>
        <v>11141</v>
      </c>
    </row>
    <row r="11142" spans="73:73" x14ac:dyDescent="0.45">
      <c r="BU11142">
        <f>ROW()</f>
        <v>11142</v>
      </c>
    </row>
    <row r="11143" spans="73:73" x14ac:dyDescent="0.45">
      <c r="BU11143">
        <f>ROW()</f>
        <v>11143</v>
      </c>
    </row>
    <row r="11144" spans="73:73" x14ac:dyDescent="0.45">
      <c r="BU11144">
        <f>ROW()</f>
        <v>11144</v>
      </c>
    </row>
    <row r="11145" spans="73:73" x14ac:dyDescent="0.45">
      <c r="BU11145">
        <f>ROW()</f>
        <v>11145</v>
      </c>
    </row>
    <row r="11146" spans="73:73" x14ac:dyDescent="0.45">
      <c r="BU11146">
        <f>ROW()</f>
        <v>11146</v>
      </c>
    </row>
    <row r="11147" spans="73:73" x14ac:dyDescent="0.45">
      <c r="BU11147">
        <f>ROW()</f>
        <v>11147</v>
      </c>
    </row>
    <row r="11148" spans="73:73" x14ac:dyDescent="0.45">
      <c r="BU11148">
        <f>ROW()</f>
        <v>11148</v>
      </c>
    </row>
    <row r="11149" spans="73:73" x14ac:dyDescent="0.45">
      <c r="BU11149">
        <f>ROW()</f>
        <v>11149</v>
      </c>
    </row>
    <row r="11150" spans="73:73" x14ac:dyDescent="0.45">
      <c r="BU11150">
        <f>ROW()</f>
        <v>11150</v>
      </c>
    </row>
    <row r="11151" spans="73:73" x14ac:dyDescent="0.45">
      <c r="BU11151">
        <f>ROW()</f>
        <v>11151</v>
      </c>
    </row>
    <row r="11152" spans="73:73" x14ac:dyDescent="0.45">
      <c r="BU11152">
        <f>ROW()</f>
        <v>11152</v>
      </c>
    </row>
    <row r="11153" spans="73:73" x14ac:dyDescent="0.45">
      <c r="BU11153">
        <f>ROW()</f>
        <v>11153</v>
      </c>
    </row>
    <row r="11154" spans="73:73" x14ac:dyDescent="0.45">
      <c r="BU11154">
        <f>ROW()</f>
        <v>11154</v>
      </c>
    </row>
    <row r="11155" spans="73:73" x14ac:dyDescent="0.45">
      <c r="BU11155">
        <f>ROW()</f>
        <v>11155</v>
      </c>
    </row>
    <row r="11156" spans="73:73" x14ac:dyDescent="0.45">
      <c r="BU11156">
        <f>ROW()</f>
        <v>11156</v>
      </c>
    </row>
    <row r="11157" spans="73:73" x14ac:dyDescent="0.45">
      <c r="BU11157">
        <f>ROW()</f>
        <v>11157</v>
      </c>
    </row>
    <row r="11158" spans="73:73" x14ac:dyDescent="0.45">
      <c r="BU11158">
        <f>ROW()</f>
        <v>11158</v>
      </c>
    </row>
    <row r="11159" spans="73:73" x14ac:dyDescent="0.45">
      <c r="BU11159">
        <f>ROW()</f>
        <v>11159</v>
      </c>
    </row>
    <row r="11160" spans="73:73" x14ac:dyDescent="0.45">
      <c r="BU11160">
        <f>ROW()</f>
        <v>11160</v>
      </c>
    </row>
    <row r="11161" spans="73:73" x14ac:dyDescent="0.45">
      <c r="BU11161">
        <f>ROW()</f>
        <v>11161</v>
      </c>
    </row>
    <row r="11162" spans="73:73" x14ac:dyDescent="0.45">
      <c r="BU11162">
        <f>ROW()</f>
        <v>11162</v>
      </c>
    </row>
    <row r="11163" spans="73:73" x14ac:dyDescent="0.45">
      <c r="BU11163">
        <f>ROW()</f>
        <v>11163</v>
      </c>
    </row>
    <row r="11164" spans="73:73" x14ac:dyDescent="0.45">
      <c r="BU11164">
        <f>ROW()</f>
        <v>11164</v>
      </c>
    </row>
    <row r="11165" spans="73:73" x14ac:dyDescent="0.45">
      <c r="BU11165">
        <f>ROW()</f>
        <v>11165</v>
      </c>
    </row>
    <row r="11166" spans="73:73" x14ac:dyDescent="0.45">
      <c r="BU11166">
        <f>ROW()</f>
        <v>11166</v>
      </c>
    </row>
    <row r="11167" spans="73:73" x14ac:dyDescent="0.45">
      <c r="BU11167">
        <f>ROW()</f>
        <v>11167</v>
      </c>
    </row>
    <row r="11168" spans="73:73" x14ac:dyDescent="0.45">
      <c r="BU11168">
        <f>ROW()</f>
        <v>11168</v>
      </c>
    </row>
    <row r="11169" spans="73:73" x14ac:dyDescent="0.45">
      <c r="BU11169">
        <f>ROW()</f>
        <v>11169</v>
      </c>
    </row>
    <row r="11170" spans="73:73" x14ac:dyDescent="0.45">
      <c r="BU11170">
        <f>ROW()</f>
        <v>11170</v>
      </c>
    </row>
    <row r="11171" spans="73:73" x14ac:dyDescent="0.45">
      <c r="BU11171">
        <f>ROW()</f>
        <v>11171</v>
      </c>
    </row>
    <row r="11172" spans="73:73" x14ac:dyDescent="0.45">
      <c r="BU11172">
        <f>ROW()</f>
        <v>11172</v>
      </c>
    </row>
    <row r="11173" spans="73:73" x14ac:dyDescent="0.45">
      <c r="BU11173">
        <f>ROW()</f>
        <v>11173</v>
      </c>
    </row>
    <row r="11174" spans="73:73" x14ac:dyDescent="0.45">
      <c r="BU11174">
        <f>ROW()</f>
        <v>11174</v>
      </c>
    </row>
    <row r="11175" spans="73:73" x14ac:dyDescent="0.45">
      <c r="BU11175">
        <f>ROW()</f>
        <v>11175</v>
      </c>
    </row>
    <row r="11176" spans="73:73" x14ac:dyDescent="0.45">
      <c r="BU11176">
        <f>ROW()</f>
        <v>11176</v>
      </c>
    </row>
    <row r="11177" spans="73:73" x14ac:dyDescent="0.45">
      <c r="BU11177">
        <f>ROW()</f>
        <v>11177</v>
      </c>
    </row>
    <row r="11178" spans="73:73" x14ac:dyDescent="0.45">
      <c r="BU11178">
        <f>ROW()</f>
        <v>11178</v>
      </c>
    </row>
    <row r="11179" spans="73:73" x14ac:dyDescent="0.45">
      <c r="BU11179">
        <f>ROW()</f>
        <v>11179</v>
      </c>
    </row>
    <row r="11180" spans="73:73" x14ac:dyDescent="0.45">
      <c r="BU11180">
        <f>ROW()</f>
        <v>11180</v>
      </c>
    </row>
    <row r="11181" spans="73:73" x14ac:dyDescent="0.45">
      <c r="BU11181">
        <f>ROW()</f>
        <v>11181</v>
      </c>
    </row>
    <row r="11182" spans="73:73" x14ac:dyDescent="0.45">
      <c r="BU11182">
        <f>ROW()</f>
        <v>11182</v>
      </c>
    </row>
    <row r="11183" spans="73:73" x14ac:dyDescent="0.45">
      <c r="BU11183">
        <f>ROW()</f>
        <v>11183</v>
      </c>
    </row>
    <row r="11184" spans="73:73" x14ac:dyDescent="0.45">
      <c r="BU11184">
        <f>ROW()</f>
        <v>11184</v>
      </c>
    </row>
    <row r="11185" spans="73:73" x14ac:dyDescent="0.45">
      <c r="BU11185">
        <f>ROW()</f>
        <v>11185</v>
      </c>
    </row>
    <row r="11186" spans="73:73" x14ac:dyDescent="0.45">
      <c r="BU11186">
        <f>ROW()</f>
        <v>11186</v>
      </c>
    </row>
    <row r="11187" spans="73:73" x14ac:dyDescent="0.45">
      <c r="BU11187">
        <f>ROW()</f>
        <v>11187</v>
      </c>
    </row>
    <row r="11188" spans="73:73" x14ac:dyDescent="0.45">
      <c r="BU11188">
        <f>ROW()</f>
        <v>11188</v>
      </c>
    </row>
    <row r="11189" spans="73:73" x14ac:dyDescent="0.45">
      <c r="BU11189">
        <f>ROW()</f>
        <v>11189</v>
      </c>
    </row>
    <row r="11190" spans="73:73" x14ac:dyDescent="0.45">
      <c r="BU11190">
        <f>ROW()</f>
        <v>11190</v>
      </c>
    </row>
    <row r="11191" spans="73:73" x14ac:dyDescent="0.45">
      <c r="BU11191">
        <f>ROW()</f>
        <v>11191</v>
      </c>
    </row>
    <row r="11192" spans="73:73" x14ac:dyDescent="0.45">
      <c r="BU11192">
        <f>ROW()</f>
        <v>11192</v>
      </c>
    </row>
    <row r="11193" spans="73:73" x14ac:dyDescent="0.45">
      <c r="BU11193">
        <f>ROW()</f>
        <v>11193</v>
      </c>
    </row>
    <row r="11194" spans="73:73" x14ac:dyDescent="0.45">
      <c r="BU11194">
        <f>ROW()</f>
        <v>11194</v>
      </c>
    </row>
    <row r="11195" spans="73:73" x14ac:dyDescent="0.45">
      <c r="BU11195">
        <f>ROW()</f>
        <v>11195</v>
      </c>
    </row>
    <row r="11196" spans="73:73" x14ac:dyDescent="0.45">
      <c r="BU11196">
        <f>ROW()</f>
        <v>11196</v>
      </c>
    </row>
    <row r="11197" spans="73:73" x14ac:dyDescent="0.45">
      <c r="BU11197">
        <f>ROW()</f>
        <v>11197</v>
      </c>
    </row>
    <row r="11198" spans="73:73" x14ac:dyDescent="0.45">
      <c r="BU11198">
        <f>ROW()</f>
        <v>11198</v>
      </c>
    </row>
    <row r="11199" spans="73:73" x14ac:dyDescent="0.45">
      <c r="BU11199">
        <f>ROW()</f>
        <v>11199</v>
      </c>
    </row>
    <row r="11200" spans="73:73" x14ac:dyDescent="0.45">
      <c r="BU11200">
        <f>ROW()</f>
        <v>11200</v>
      </c>
    </row>
    <row r="11201" spans="73:73" x14ac:dyDescent="0.45">
      <c r="BU11201">
        <f>ROW()</f>
        <v>11201</v>
      </c>
    </row>
    <row r="11202" spans="73:73" x14ac:dyDescent="0.45">
      <c r="BU11202">
        <f>ROW()</f>
        <v>11202</v>
      </c>
    </row>
    <row r="11203" spans="73:73" x14ac:dyDescent="0.45">
      <c r="BU11203">
        <f>ROW()</f>
        <v>11203</v>
      </c>
    </row>
    <row r="11204" spans="73:73" x14ac:dyDescent="0.45">
      <c r="BU11204">
        <f>ROW()</f>
        <v>11204</v>
      </c>
    </row>
    <row r="11205" spans="73:73" x14ac:dyDescent="0.45">
      <c r="BU11205">
        <f>ROW()</f>
        <v>11205</v>
      </c>
    </row>
    <row r="11206" spans="73:73" x14ac:dyDescent="0.45">
      <c r="BU11206">
        <f>ROW()</f>
        <v>11206</v>
      </c>
    </row>
    <row r="11207" spans="73:73" x14ac:dyDescent="0.45">
      <c r="BU11207">
        <f>ROW()</f>
        <v>11207</v>
      </c>
    </row>
    <row r="11208" spans="73:73" x14ac:dyDescent="0.45">
      <c r="BU11208">
        <f>ROW()</f>
        <v>11208</v>
      </c>
    </row>
    <row r="11209" spans="73:73" x14ac:dyDescent="0.45">
      <c r="BU11209">
        <f>ROW()</f>
        <v>11209</v>
      </c>
    </row>
    <row r="11210" spans="73:73" x14ac:dyDescent="0.45">
      <c r="BU11210">
        <f>ROW()</f>
        <v>11210</v>
      </c>
    </row>
    <row r="11211" spans="73:73" x14ac:dyDescent="0.45">
      <c r="BU11211">
        <f>ROW()</f>
        <v>11211</v>
      </c>
    </row>
    <row r="11212" spans="73:73" x14ac:dyDescent="0.45">
      <c r="BU11212">
        <f>ROW()</f>
        <v>11212</v>
      </c>
    </row>
    <row r="11213" spans="73:73" x14ac:dyDescent="0.45">
      <c r="BU11213">
        <f>ROW()</f>
        <v>11213</v>
      </c>
    </row>
    <row r="11214" spans="73:73" x14ac:dyDescent="0.45">
      <c r="BU11214">
        <f>ROW()</f>
        <v>11214</v>
      </c>
    </row>
    <row r="11215" spans="73:73" x14ac:dyDescent="0.45">
      <c r="BU11215">
        <f>ROW()</f>
        <v>11215</v>
      </c>
    </row>
    <row r="11216" spans="73:73" x14ac:dyDescent="0.45">
      <c r="BU11216">
        <f>ROW()</f>
        <v>11216</v>
      </c>
    </row>
    <row r="11217" spans="73:73" x14ac:dyDescent="0.45">
      <c r="BU11217">
        <f>ROW()</f>
        <v>11217</v>
      </c>
    </row>
    <row r="11218" spans="73:73" x14ac:dyDescent="0.45">
      <c r="BU11218">
        <f>ROW()</f>
        <v>11218</v>
      </c>
    </row>
    <row r="11219" spans="73:73" x14ac:dyDescent="0.45">
      <c r="BU11219">
        <f>ROW()</f>
        <v>11219</v>
      </c>
    </row>
    <row r="11220" spans="73:73" x14ac:dyDescent="0.45">
      <c r="BU11220">
        <f>ROW()</f>
        <v>11220</v>
      </c>
    </row>
    <row r="11221" spans="73:73" x14ac:dyDescent="0.45">
      <c r="BU11221">
        <f>ROW()</f>
        <v>11221</v>
      </c>
    </row>
    <row r="11222" spans="73:73" x14ac:dyDescent="0.45">
      <c r="BU11222">
        <f>ROW()</f>
        <v>11222</v>
      </c>
    </row>
    <row r="11223" spans="73:73" x14ac:dyDescent="0.45">
      <c r="BU11223">
        <f>ROW()</f>
        <v>11223</v>
      </c>
    </row>
    <row r="11224" spans="73:73" x14ac:dyDescent="0.45">
      <c r="BU11224">
        <f>ROW()</f>
        <v>11224</v>
      </c>
    </row>
    <row r="11225" spans="73:73" x14ac:dyDescent="0.45">
      <c r="BU11225">
        <f>ROW()</f>
        <v>11225</v>
      </c>
    </row>
    <row r="11226" spans="73:73" x14ac:dyDescent="0.45">
      <c r="BU11226">
        <f>ROW()</f>
        <v>11226</v>
      </c>
    </row>
    <row r="11227" spans="73:73" x14ac:dyDescent="0.45">
      <c r="BU11227">
        <f>ROW()</f>
        <v>11227</v>
      </c>
    </row>
    <row r="11228" spans="73:73" x14ac:dyDescent="0.45">
      <c r="BU11228">
        <f>ROW()</f>
        <v>11228</v>
      </c>
    </row>
    <row r="11229" spans="73:73" x14ac:dyDescent="0.45">
      <c r="BU11229">
        <f>ROW()</f>
        <v>11229</v>
      </c>
    </row>
    <row r="11230" spans="73:73" x14ac:dyDescent="0.45">
      <c r="BU11230">
        <f>ROW()</f>
        <v>11230</v>
      </c>
    </row>
    <row r="11231" spans="73:73" x14ac:dyDescent="0.45">
      <c r="BU11231">
        <f>ROW()</f>
        <v>11231</v>
      </c>
    </row>
    <row r="11232" spans="73:73" x14ac:dyDescent="0.45">
      <c r="BU11232">
        <f>ROW()</f>
        <v>11232</v>
      </c>
    </row>
    <row r="11233" spans="73:73" x14ac:dyDescent="0.45">
      <c r="BU11233">
        <f>ROW()</f>
        <v>11233</v>
      </c>
    </row>
    <row r="11234" spans="73:73" x14ac:dyDescent="0.45">
      <c r="BU11234">
        <f>ROW()</f>
        <v>11234</v>
      </c>
    </row>
    <row r="11235" spans="73:73" x14ac:dyDescent="0.45">
      <c r="BU11235">
        <f>ROW()</f>
        <v>11235</v>
      </c>
    </row>
    <row r="11236" spans="73:73" x14ac:dyDescent="0.45">
      <c r="BU11236">
        <f>ROW()</f>
        <v>11236</v>
      </c>
    </row>
    <row r="11237" spans="73:73" x14ac:dyDescent="0.45">
      <c r="BU11237">
        <f>ROW()</f>
        <v>11237</v>
      </c>
    </row>
    <row r="11238" spans="73:73" x14ac:dyDescent="0.45">
      <c r="BU11238">
        <f>ROW()</f>
        <v>11238</v>
      </c>
    </row>
    <row r="11239" spans="73:73" x14ac:dyDescent="0.45">
      <c r="BU11239">
        <f>ROW()</f>
        <v>11239</v>
      </c>
    </row>
    <row r="11240" spans="73:73" x14ac:dyDescent="0.45">
      <c r="BU11240">
        <f>ROW()</f>
        <v>11240</v>
      </c>
    </row>
    <row r="11241" spans="73:73" x14ac:dyDescent="0.45">
      <c r="BU11241">
        <f>ROW()</f>
        <v>11241</v>
      </c>
    </row>
    <row r="11242" spans="73:73" x14ac:dyDescent="0.45">
      <c r="BU11242">
        <f>ROW()</f>
        <v>11242</v>
      </c>
    </row>
    <row r="11243" spans="73:73" x14ac:dyDescent="0.45">
      <c r="BU11243">
        <f>ROW()</f>
        <v>11243</v>
      </c>
    </row>
    <row r="11244" spans="73:73" x14ac:dyDescent="0.45">
      <c r="BU11244">
        <f>ROW()</f>
        <v>11244</v>
      </c>
    </row>
    <row r="11245" spans="73:73" x14ac:dyDescent="0.45">
      <c r="BU11245">
        <f>ROW()</f>
        <v>11245</v>
      </c>
    </row>
    <row r="11246" spans="73:73" x14ac:dyDescent="0.45">
      <c r="BU11246">
        <f>ROW()</f>
        <v>11246</v>
      </c>
    </row>
    <row r="11247" spans="73:73" x14ac:dyDescent="0.45">
      <c r="BU11247">
        <f>ROW()</f>
        <v>11247</v>
      </c>
    </row>
    <row r="11248" spans="73:73" x14ac:dyDescent="0.45">
      <c r="BU11248">
        <f>ROW()</f>
        <v>11248</v>
      </c>
    </row>
    <row r="11249" spans="73:73" x14ac:dyDescent="0.45">
      <c r="BU11249">
        <f>ROW()</f>
        <v>11249</v>
      </c>
    </row>
    <row r="11250" spans="73:73" x14ac:dyDescent="0.45">
      <c r="BU11250">
        <f>ROW()</f>
        <v>11250</v>
      </c>
    </row>
    <row r="11251" spans="73:73" x14ac:dyDescent="0.45">
      <c r="BU11251">
        <f>ROW()</f>
        <v>11251</v>
      </c>
    </row>
    <row r="11252" spans="73:73" x14ac:dyDescent="0.45">
      <c r="BU11252">
        <f>ROW()</f>
        <v>11252</v>
      </c>
    </row>
    <row r="11253" spans="73:73" x14ac:dyDescent="0.45">
      <c r="BU11253">
        <f>ROW()</f>
        <v>11253</v>
      </c>
    </row>
    <row r="11254" spans="73:73" x14ac:dyDescent="0.45">
      <c r="BU11254">
        <f>ROW()</f>
        <v>11254</v>
      </c>
    </row>
    <row r="11255" spans="73:73" x14ac:dyDescent="0.45">
      <c r="BU11255">
        <f>ROW()</f>
        <v>11255</v>
      </c>
    </row>
    <row r="11256" spans="73:73" x14ac:dyDescent="0.45">
      <c r="BU11256">
        <f>ROW()</f>
        <v>11256</v>
      </c>
    </row>
    <row r="11257" spans="73:73" x14ac:dyDescent="0.45">
      <c r="BU11257">
        <f>ROW()</f>
        <v>11257</v>
      </c>
    </row>
    <row r="11258" spans="73:73" x14ac:dyDescent="0.45">
      <c r="BU11258">
        <f>ROW()</f>
        <v>11258</v>
      </c>
    </row>
    <row r="11259" spans="73:73" x14ac:dyDescent="0.45">
      <c r="BU11259">
        <f>ROW()</f>
        <v>11259</v>
      </c>
    </row>
    <row r="11260" spans="73:73" x14ac:dyDescent="0.45">
      <c r="BU11260">
        <f>ROW()</f>
        <v>11260</v>
      </c>
    </row>
    <row r="11261" spans="73:73" x14ac:dyDescent="0.45">
      <c r="BU11261">
        <f>ROW()</f>
        <v>11261</v>
      </c>
    </row>
    <row r="11262" spans="73:73" x14ac:dyDescent="0.45">
      <c r="BU11262">
        <f>ROW()</f>
        <v>11262</v>
      </c>
    </row>
    <row r="11263" spans="73:73" x14ac:dyDescent="0.45">
      <c r="BU11263">
        <f>ROW()</f>
        <v>11263</v>
      </c>
    </row>
    <row r="11264" spans="73:73" x14ac:dyDescent="0.45">
      <c r="BU11264">
        <f>ROW()</f>
        <v>11264</v>
      </c>
    </row>
    <row r="11265" spans="73:73" x14ac:dyDescent="0.45">
      <c r="BU11265">
        <f>ROW()</f>
        <v>11265</v>
      </c>
    </row>
    <row r="11266" spans="73:73" x14ac:dyDescent="0.45">
      <c r="BU11266">
        <f>ROW()</f>
        <v>11266</v>
      </c>
    </row>
    <row r="11267" spans="73:73" x14ac:dyDescent="0.45">
      <c r="BU11267">
        <f>ROW()</f>
        <v>11267</v>
      </c>
    </row>
    <row r="11268" spans="73:73" x14ac:dyDescent="0.45">
      <c r="BU11268">
        <f>ROW()</f>
        <v>11268</v>
      </c>
    </row>
    <row r="11269" spans="73:73" x14ac:dyDescent="0.45">
      <c r="BU11269">
        <f>ROW()</f>
        <v>11269</v>
      </c>
    </row>
    <row r="11270" spans="73:73" x14ac:dyDescent="0.45">
      <c r="BU11270">
        <f>ROW()</f>
        <v>11270</v>
      </c>
    </row>
    <row r="11271" spans="73:73" x14ac:dyDescent="0.45">
      <c r="BU11271">
        <f>ROW()</f>
        <v>11271</v>
      </c>
    </row>
    <row r="11272" spans="73:73" x14ac:dyDescent="0.45">
      <c r="BU11272">
        <f>ROW()</f>
        <v>11272</v>
      </c>
    </row>
    <row r="11273" spans="73:73" x14ac:dyDescent="0.45">
      <c r="BU11273">
        <f>ROW()</f>
        <v>11273</v>
      </c>
    </row>
    <row r="11274" spans="73:73" x14ac:dyDescent="0.45">
      <c r="BU11274">
        <f>ROW()</f>
        <v>11274</v>
      </c>
    </row>
    <row r="11275" spans="73:73" x14ac:dyDescent="0.45">
      <c r="BU11275">
        <f>ROW()</f>
        <v>11275</v>
      </c>
    </row>
    <row r="11276" spans="73:73" x14ac:dyDescent="0.45">
      <c r="BU11276">
        <f>ROW()</f>
        <v>11276</v>
      </c>
    </row>
    <row r="11277" spans="73:73" x14ac:dyDescent="0.45">
      <c r="BU11277">
        <f>ROW()</f>
        <v>11277</v>
      </c>
    </row>
    <row r="11278" spans="73:73" x14ac:dyDescent="0.45">
      <c r="BU11278">
        <f>ROW()</f>
        <v>11278</v>
      </c>
    </row>
    <row r="11279" spans="73:73" x14ac:dyDescent="0.45">
      <c r="BU11279">
        <f>ROW()</f>
        <v>11279</v>
      </c>
    </row>
    <row r="11280" spans="73:73" x14ac:dyDescent="0.45">
      <c r="BU11280">
        <f>ROW()</f>
        <v>11280</v>
      </c>
    </row>
    <row r="11281" spans="73:73" x14ac:dyDescent="0.45">
      <c r="BU11281">
        <f>ROW()</f>
        <v>11281</v>
      </c>
    </row>
    <row r="11282" spans="73:73" x14ac:dyDescent="0.45">
      <c r="BU11282">
        <f>ROW()</f>
        <v>11282</v>
      </c>
    </row>
    <row r="11283" spans="73:73" x14ac:dyDescent="0.45">
      <c r="BU11283">
        <f>ROW()</f>
        <v>11283</v>
      </c>
    </row>
    <row r="11284" spans="73:73" x14ac:dyDescent="0.45">
      <c r="BU11284">
        <f>ROW()</f>
        <v>11284</v>
      </c>
    </row>
    <row r="11285" spans="73:73" x14ac:dyDescent="0.45">
      <c r="BU11285">
        <f>ROW()</f>
        <v>11285</v>
      </c>
    </row>
    <row r="11286" spans="73:73" x14ac:dyDescent="0.45">
      <c r="BU11286">
        <f>ROW()</f>
        <v>11286</v>
      </c>
    </row>
    <row r="11287" spans="73:73" x14ac:dyDescent="0.45">
      <c r="BU11287">
        <f>ROW()</f>
        <v>11287</v>
      </c>
    </row>
    <row r="11288" spans="73:73" x14ac:dyDescent="0.45">
      <c r="BU11288">
        <f>ROW()</f>
        <v>11288</v>
      </c>
    </row>
    <row r="11289" spans="73:73" x14ac:dyDescent="0.45">
      <c r="BU11289">
        <f>ROW()</f>
        <v>11289</v>
      </c>
    </row>
    <row r="11290" spans="73:73" x14ac:dyDescent="0.45">
      <c r="BU11290">
        <f>ROW()</f>
        <v>11290</v>
      </c>
    </row>
    <row r="11291" spans="73:73" x14ac:dyDescent="0.45">
      <c r="BU11291">
        <f>ROW()</f>
        <v>11291</v>
      </c>
    </row>
    <row r="11292" spans="73:73" x14ac:dyDescent="0.45">
      <c r="BU11292">
        <f>ROW()</f>
        <v>11292</v>
      </c>
    </row>
    <row r="11293" spans="73:73" x14ac:dyDescent="0.45">
      <c r="BU11293">
        <f>ROW()</f>
        <v>11293</v>
      </c>
    </row>
    <row r="11294" spans="73:73" x14ac:dyDescent="0.45">
      <c r="BU11294">
        <f>ROW()</f>
        <v>11294</v>
      </c>
    </row>
    <row r="11295" spans="73:73" x14ac:dyDescent="0.45">
      <c r="BU11295">
        <f>ROW()</f>
        <v>11295</v>
      </c>
    </row>
    <row r="11296" spans="73:73" x14ac:dyDescent="0.45">
      <c r="BU11296">
        <f>ROW()</f>
        <v>11296</v>
      </c>
    </row>
    <row r="11297" spans="73:73" x14ac:dyDescent="0.45">
      <c r="BU11297">
        <f>ROW()</f>
        <v>11297</v>
      </c>
    </row>
    <row r="11298" spans="73:73" x14ac:dyDescent="0.45">
      <c r="BU11298">
        <f>ROW()</f>
        <v>11298</v>
      </c>
    </row>
    <row r="11299" spans="73:73" x14ac:dyDescent="0.45">
      <c r="BU11299">
        <f>ROW()</f>
        <v>11299</v>
      </c>
    </row>
    <row r="11300" spans="73:73" x14ac:dyDescent="0.45">
      <c r="BU11300">
        <f>ROW()</f>
        <v>11300</v>
      </c>
    </row>
    <row r="11301" spans="73:73" x14ac:dyDescent="0.45">
      <c r="BU11301">
        <f>ROW()</f>
        <v>11301</v>
      </c>
    </row>
    <row r="11302" spans="73:73" x14ac:dyDescent="0.45">
      <c r="BU11302">
        <f>ROW()</f>
        <v>11302</v>
      </c>
    </row>
    <row r="11303" spans="73:73" x14ac:dyDescent="0.45">
      <c r="BU11303">
        <f>ROW()</f>
        <v>11303</v>
      </c>
    </row>
    <row r="11304" spans="73:73" x14ac:dyDescent="0.45">
      <c r="BU11304">
        <f>ROW()</f>
        <v>11304</v>
      </c>
    </row>
    <row r="11305" spans="73:73" x14ac:dyDescent="0.45">
      <c r="BU11305">
        <f>ROW()</f>
        <v>11305</v>
      </c>
    </row>
    <row r="11306" spans="73:73" x14ac:dyDescent="0.45">
      <c r="BU11306">
        <f>ROW()</f>
        <v>11306</v>
      </c>
    </row>
    <row r="11307" spans="73:73" x14ac:dyDescent="0.45">
      <c r="BU11307">
        <f>ROW()</f>
        <v>11307</v>
      </c>
    </row>
    <row r="11308" spans="73:73" x14ac:dyDescent="0.45">
      <c r="BU11308">
        <f>ROW()</f>
        <v>11308</v>
      </c>
    </row>
    <row r="11309" spans="73:73" x14ac:dyDescent="0.45">
      <c r="BU11309">
        <f>ROW()</f>
        <v>11309</v>
      </c>
    </row>
    <row r="11310" spans="73:73" x14ac:dyDescent="0.45">
      <c r="BU11310">
        <f>ROW()</f>
        <v>11310</v>
      </c>
    </row>
    <row r="11311" spans="73:73" x14ac:dyDescent="0.45">
      <c r="BU11311">
        <f>ROW()</f>
        <v>11311</v>
      </c>
    </row>
    <row r="11312" spans="73:73" x14ac:dyDescent="0.45">
      <c r="BU11312">
        <f>ROW()</f>
        <v>11312</v>
      </c>
    </row>
    <row r="11313" spans="73:73" x14ac:dyDescent="0.45">
      <c r="BU11313">
        <f>ROW()</f>
        <v>11313</v>
      </c>
    </row>
    <row r="11314" spans="73:73" x14ac:dyDescent="0.45">
      <c r="BU11314">
        <f>ROW()</f>
        <v>11314</v>
      </c>
    </row>
    <row r="11315" spans="73:73" x14ac:dyDescent="0.45">
      <c r="BU11315">
        <f>ROW()</f>
        <v>11315</v>
      </c>
    </row>
    <row r="11316" spans="73:73" x14ac:dyDescent="0.45">
      <c r="BU11316">
        <f>ROW()</f>
        <v>11316</v>
      </c>
    </row>
    <row r="11317" spans="73:73" x14ac:dyDescent="0.45">
      <c r="BU11317">
        <f>ROW()</f>
        <v>11317</v>
      </c>
    </row>
    <row r="11318" spans="73:73" x14ac:dyDescent="0.45">
      <c r="BU11318">
        <f>ROW()</f>
        <v>11318</v>
      </c>
    </row>
    <row r="11319" spans="73:73" x14ac:dyDescent="0.45">
      <c r="BU11319">
        <f>ROW()</f>
        <v>11319</v>
      </c>
    </row>
    <row r="11320" spans="73:73" x14ac:dyDescent="0.45">
      <c r="BU11320">
        <f>ROW()</f>
        <v>11320</v>
      </c>
    </row>
    <row r="11321" spans="73:73" x14ac:dyDescent="0.45">
      <c r="BU11321">
        <f>ROW()</f>
        <v>11321</v>
      </c>
    </row>
    <row r="11322" spans="73:73" x14ac:dyDescent="0.45">
      <c r="BU11322">
        <f>ROW()</f>
        <v>11322</v>
      </c>
    </row>
    <row r="11323" spans="73:73" x14ac:dyDescent="0.45">
      <c r="BU11323">
        <f>ROW()</f>
        <v>11323</v>
      </c>
    </row>
    <row r="11324" spans="73:73" x14ac:dyDescent="0.45">
      <c r="BU11324">
        <f>ROW()</f>
        <v>11324</v>
      </c>
    </row>
    <row r="11325" spans="73:73" x14ac:dyDescent="0.45">
      <c r="BU11325">
        <f>ROW()</f>
        <v>11325</v>
      </c>
    </row>
    <row r="11326" spans="73:73" x14ac:dyDescent="0.45">
      <c r="BU11326">
        <f>ROW()</f>
        <v>11326</v>
      </c>
    </row>
    <row r="11327" spans="73:73" x14ac:dyDescent="0.45">
      <c r="BU11327">
        <f>ROW()</f>
        <v>11327</v>
      </c>
    </row>
    <row r="11328" spans="73:73" x14ac:dyDescent="0.45">
      <c r="BU11328">
        <f>ROW()</f>
        <v>11328</v>
      </c>
    </row>
    <row r="11329" spans="73:73" x14ac:dyDescent="0.45">
      <c r="BU11329">
        <f>ROW()</f>
        <v>11329</v>
      </c>
    </row>
    <row r="11330" spans="73:73" x14ac:dyDescent="0.45">
      <c r="BU11330">
        <f>ROW()</f>
        <v>11330</v>
      </c>
    </row>
    <row r="11331" spans="73:73" x14ac:dyDescent="0.45">
      <c r="BU11331">
        <f>ROW()</f>
        <v>11331</v>
      </c>
    </row>
    <row r="11332" spans="73:73" x14ac:dyDescent="0.45">
      <c r="BU11332">
        <f>ROW()</f>
        <v>11332</v>
      </c>
    </row>
    <row r="11333" spans="73:73" x14ac:dyDescent="0.45">
      <c r="BU11333">
        <f>ROW()</f>
        <v>11333</v>
      </c>
    </row>
    <row r="11334" spans="73:73" x14ac:dyDescent="0.45">
      <c r="BU11334">
        <f>ROW()</f>
        <v>11334</v>
      </c>
    </row>
    <row r="11335" spans="73:73" x14ac:dyDescent="0.45">
      <c r="BU11335">
        <f>ROW()</f>
        <v>11335</v>
      </c>
    </row>
    <row r="11336" spans="73:73" x14ac:dyDescent="0.45">
      <c r="BU11336">
        <f>ROW()</f>
        <v>11336</v>
      </c>
    </row>
    <row r="11337" spans="73:73" x14ac:dyDescent="0.45">
      <c r="BU11337">
        <f>ROW()</f>
        <v>11337</v>
      </c>
    </row>
    <row r="11338" spans="73:73" x14ac:dyDescent="0.45">
      <c r="BU11338">
        <f>ROW()</f>
        <v>11338</v>
      </c>
    </row>
    <row r="11339" spans="73:73" x14ac:dyDescent="0.45">
      <c r="BU11339">
        <f>ROW()</f>
        <v>11339</v>
      </c>
    </row>
    <row r="11340" spans="73:73" x14ac:dyDescent="0.45">
      <c r="BU11340">
        <f>ROW()</f>
        <v>11340</v>
      </c>
    </row>
    <row r="11341" spans="73:73" x14ac:dyDescent="0.45">
      <c r="BU11341">
        <f>ROW()</f>
        <v>11341</v>
      </c>
    </row>
    <row r="11342" spans="73:73" x14ac:dyDescent="0.45">
      <c r="BU11342">
        <f>ROW()</f>
        <v>11342</v>
      </c>
    </row>
    <row r="11343" spans="73:73" x14ac:dyDescent="0.45">
      <c r="BU11343">
        <f>ROW()</f>
        <v>11343</v>
      </c>
    </row>
    <row r="11344" spans="73:73" x14ac:dyDescent="0.45">
      <c r="BU11344">
        <f>ROW()</f>
        <v>11344</v>
      </c>
    </row>
    <row r="11345" spans="73:73" x14ac:dyDescent="0.45">
      <c r="BU11345">
        <f>ROW()</f>
        <v>11345</v>
      </c>
    </row>
    <row r="11346" spans="73:73" x14ac:dyDescent="0.45">
      <c r="BU11346">
        <f>ROW()</f>
        <v>11346</v>
      </c>
    </row>
    <row r="11347" spans="73:73" x14ac:dyDescent="0.45">
      <c r="BU11347">
        <f>ROW()</f>
        <v>11347</v>
      </c>
    </row>
    <row r="11348" spans="73:73" x14ac:dyDescent="0.45">
      <c r="BU11348">
        <f>ROW()</f>
        <v>11348</v>
      </c>
    </row>
    <row r="11349" spans="73:73" x14ac:dyDescent="0.45">
      <c r="BU11349">
        <f>ROW()</f>
        <v>11349</v>
      </c>
    </row>
    <row r="11350" spans="73:73" x14ac:dyDescent="0.45">
      <c r="BU11350">
        <f>ROW()</f>
        <v>11350</v>
      </c>
    </row>
    <row r="11351" spans="73:73" x14ac:dyDescent="0.45">
      <c r="BU11351">
        <f>ROW()</f>
        <v>11351</v>
      </c>
    </row>
    <row r="11352" spans="73:73" x14ac:dyDescent="0.45">
      <c r="BU11352">
        <f>ROW()</f>
        <v>11352</v>
      </c>
    </row>
    <row r="11353" spans="73:73" x14ac:dyDescent="0.45">
      <c r="BU11353">
        <f>ROW()</f>
        <v>11353</v>
      </c>
    </row>
    <row r="11354" spans="73:73" x14ac:dyDescent="0.45">
      <c r="BU11354">
        <f>ROW()</f>
        <v>11354</v>
      </c>
    </row>
    <row r="11355" spans="73:73" x14ac:dyDescent="0.45">
      <c r="BU11355">
        <f>ROW()</f>
        <v>11355</v>
      </c>
    </row>
    <row r="11356" spans="73:73" x14ac:dyDescent="0.45">
      <c r="BU11356">
        <f>ROW()</f>
        <v>11356</v>
      </c>
    </row>
    <row r="11357" spans="73:73" x14ac:dyDescent="0.45">
      <c r="BU11357">
        <f>ROW()</f>
        <v>11357</v>
      </c>
    </row>
    <row r="11358" spans="73:73" x14ac:dyDescent="0.45">
      <c r="BU11358">
        <f>ROW()</f>
        <v>11358</v>
      </c>
    </row>
    <row r="11359" spans="73:73" x14ac:dyDescent="0.45">
      <c r="BU11359">
        <f>ROW()</f>
        <v>11359</v>
      </c>
    </row>
    <row r="11360" spans="73:73" x14ac:dyDescent="0.45">
      <c r="BU11360">
        <f>ROW()</f>
        <v>11360</v>
      </c>
    </row>
    <row r="11361" spans="73:73" x14ac:dyDescent="0.45">
      <c r="BU11361">
        <f>ROW()</f>
        <v>11361</v>
      </c>
    </row>
    <row r="11362" spans="73:73" x14ac:dyDescent="0.45">
      <c r="BU11362">
        <f>ROW()</f>
        <v>11362</v>
      </c>
    </row>
    <row r="11363" spans="73:73" x14ac:dyDescent="0.45">
      <c r="BU11363">
        <f>ROW()</f>
        <v>11363</v>
      </c>
    </row>
    <row r="11364" spans="73:73" x14ac:dyDescent="0.45">
      <c r="BU11364">
        <f>ROW()</f>
        <v>11364</v>
      </c>
    </row>
    <row r="11365" spans="73:73" x14ac:dyDescent="0.45">
      <c r="BU11365">
        <f>ROW()</f>
        <v>11365</v>
      </c>
    </row>
    <row r="11366" spans="73:73" x14ac:dyDescent="0.45">
      <c r="BU11366">
        <f>ROW()</f>
        <v>11366</v>
      </c>
    </row>
    <row r="11367" spans="73:73" x14ac:dyDescent="0.45">
      <c r="BU11367">
        <f>ROW()</f>
        <v>11367</v>
      </c>
    </row>
    <row r="11368" spans="73:73" x14ac:dyDescent="0.45">
      <c r="BU11368">
        <f>ROW()</f>
        <v>11368</v>
      </c>
    </row>
    <row r="11369" spans="73:73" x14ac:dyDescent="0.45">
      <c r="BU11369">
        <f>ROW()</f>
        <v>11369</v>
      </c>
    </row>
    <row r="11370" spans="73:73" x14ac:dyDescent="0.45">
      <c r="BU11370">
        <f>ROW()</f>
        <v>11370</v>
      </c>
    </row>
    <row r="11371" spans="73:73" x14ac:dyDescent="0.45">
      <c r="BU11371">
        <f>ROW()</f>
        <v>11371</v>
      </c>
    </row>
    <row r="11372" spans="73:73" x14ac:dyDescent="0.45">
      <c r="BU11372">
        <f>ROW()</f>
        <v>11372</v>
      </c>
    </row>
    <row r="11373" spans="73:73" x14ac:dyDescent="0.45">
      <c r="BU11373">
        <f>ROW()</f>
        <v>11373</v>
      </c>
    </row>
    <row r="11374" spans="73:73" x14ac:dyDescent="0.45">
      <c r="BU11374">
        <f>ROW()</f>
        <v>11374</v>
      </c>
    </row>
    <row r="11375" spans="73:73" x14ac:dyDescent="0.45">
      <c r="BU11375">
        <f>ROW()</f>
        <v>11375</v>
      </c>
    </row>
    <row r="11376" spans="73:73" x14ac:dyDescent="0.45">
      <c r="BU11376">
        <f>ROW()</f>
        <v>11376</v>
      </c>
    </row>
    <row r="11377" spans="73:73" x14ac:dyDescent="0.45">
      <c r="BU11377">
        <f>ROW()</f>
        <v>11377</v>
      </c>
    </row>
    <row r="11378" spans="73:73" x14ac:dyDescent="0.45">
      <c r="BU11378">
        <f>ROW()</f>
        <v>11378</v>
      </c>
    </row>
    <row r="11379" spans="73:73" x14ac:dyDescent="0.45">
      <c r="BU11379">
        <f>ROW()</f>
        <v>11379</v>
      </c>
    </row>
    <row r="11380" spans="73:73" x14ac:dyDescent="0.45">
      <c r="BU11380">
        <f>ROW()</f>
        <v>11380</v>
      </c>
    </row>
    <row r="11381" spans="73:73" x14ac:dyDescent="0.45">
      <c r="BU11381">
        <f>ROW()</f>
        <v>11381</v>
      </c>
    </row>
    <row r="11382" spans="73:73" x14ac:dyDescent="0.45">
      <c r="BU11382">
        <f>ROW()</f>
        <v>11382</v>
      </c>
    </row>
    <row r="11383" spans="73:73" x14ac:dyDescent="0.45">
      <c r="BU11383">
        <f>ROW()</f>
        <v>11383</v>
      </c>
    </row>
    <row r="11384" spans="73:73" x14ac:dyDescent="0.45">
      <c r="BU11384">
        <f>ROW()</f>
        <v>11384</v>
      </c>
    </row>
    <row r="11385" spans="73:73" x14ac:dyDescent="0.45">
      <c r="BU11385">
        <f>ROW()</f>
        <v>11385</v>
      </c>
    </row>
    <row r="11386" spans="73:73" x14ac:dyDescent="0.45">
      <c r="BU11386">
        <f>ROW()</f>
        <v>11386</v>
      </c>
    </row>
    <row r="11387" spans="73:73" x14ac:dyDescent="0.45">
      <c r="BU11387">
        <f>ROW()</f>
        <v>11387</v>
      </c>
    </row>
    <row r="11388" spans="73:73" x14ac:dyDescent="0.45">
      <c r="BU11388">
        <f>ROW()</f>
        <v>11388</v>
      </c>
    </row>
    <row r="11389" spans="73:73" x14ac:dyDescent="0.45">
      <c r="BU11389">
        <f>ROW()</f>
        <v>11389</v>
      </c>
    </row>
    <row r="11390" spans="73:73" x14ac:dyDescent="0.45">
      <c r="BU11390">
        <f>ROW()</f>
        <v>11390</v>
      </c>
    </row>
    <row r="11391" spans="73:73" x14ac:dyDescent="0.45">
      <c r="BU11391">
        <f>ROW()</f>
        <v>11391</v>
      </c>
    </row>
    <row r="11392" spans="73:73" x14ac:dyDescent="0.45">
      <c r="BU11392">
        <f>ROW()</f>
        <v>11392</v>
      </c>
    </row>
    <row r="11393" spans="73:73" x14ac:dyDescent="0.45">
      <c r="BU11393">
        <f>ROW()</f>
        <v>11393</v>
      </c>
    </row>
    <row r="11394" spans="73:73" x14ac:dyDescent="0.45">
      <c r="BU11394">
        <f>ROW()</f>
        <v>11394</v>
      </c>
    </row>
    <row r="11395" spans="73:73" x14ac:dyDescent="0.45">
      <c r="BU11395">
        <f>ROW()</f>
        <v>11395</v>
      </c>
    </row>
    <row r="11396" spans="73:73" x14ac:dyDescent="0.45">
      <c r="BU11396">
        <f>ROW()</f>
        <v>11396</v>
      </c>
    </row>
    <row r="11397" spans="73:73" x14ac:dyDescent="0.45">
      <c r="BU11397">
        <f>ROW()</f>
        <v>11397</v>
      </c>
    </row>
    <row r="11398" spans="73:73" x14ac:dyDescent="0.45">
      <c r="BU11398">
        <f>ROW()</f>
        <v>11398</v>
      </c>
    </row>
    <row r="11399" spans="73:73" x14ac:dyDescent="0.45">
      <c r="BU11399">
        <f>ROW()</f>
        <v>11399</v>
      </c>
    </row>
    <row r="11400" spans="73:73" x14ac:dyDescent="0.45">
      <c r="BU11400">
        <f>ROW()</f>
        <v>11400</v>
      </c>
    </row>
    <row r="11401" spans="73:73" x14ac:dyDescent="0.45">
      <c r="BU11401">
        <f>ROW()</f>
        <v>11401</v>
      </c>
    </row>
    <row r="11402" spans="73:73" x14ac:dyDescent="0.45">
      <c r="BU11402">
        <f>ROW()</f>
        <v>11402</v>
      </c>
    </row>
    <row r="11403" spans="73:73" x14ac:dyDescent="0.45">
      <c r="BU11403">
        <f>ROW()</f>
        <v>11403</v>
      </c>
    </row>
    <row r="11404" spans="73:73" x14ac:dyDescent="0.45">
      <c r="BU11404">
        <f>ROW()</f>
        <v>11404</v>
      </c>
    </row>
    <row r="11405" spans="73:73" x14ac:dyDescent="0.45">
      <c r="BU11405">
        <f>ROW()</f>
        <v>11405</v>
      </c>
    </row>
    <row r="11406" spans="73:73" x14ac:dyDescent="0.45">
      <c r="BU11406">
        <f>ROW()</f>
        <v>11406</v>
      </c>
    </row>
    <row r="11407" spans="73:73" x14ac:dyDescent="0.45">
      <c r="BU11407">
        <f>ROW()</f>
        <v>11407</v>
      </c>
    </row>
    <row r="11408" spans="73:73" x14ac:dyDescent="0.45">
      <c r="BU11408">
        <f>ROW()</f>
        <v>11408</v>
      </c>
    </row>
    <row r="11409" spans="73:73" x14ac:dyDescent="0.45">
      <c r="BU11409">
        <f>ROW()</f>
        <v>11409</v>
      </c>
    </row>
    <row r="11410" spans="73:73" x14ac:dyDescent="0.45">
      <c r="BU11410">
        <f>ROW()</f>
        <v>11410</v>
      </c>
    </row>
    <row r="11411" spans="73:73" x14ac:dyDescent="0.45">
      <c r="BU11411">
        <f>ROW()</f>
        <v>11411</v>
      </c>
    </row>
    <row r="11412" spans="73:73" x14ac:dyDescent="0.45">
      <c r="BU11412">
        <f>ROW()</f>
        <v>11412</v>
      </c>
    </row>
    <row r="11413" spans="73:73" x14ac:dyDescent="0.45">
      <c r="BU11413">
        <f>ROW()</f>
        <v>11413</v>
      </c>
    </row>
    <row r="11414" spans="73:73" x14ac:dyDescent="0.45">
      <c r="BU11414">
        <f>ROW()</f>
        <v>11414</v>
      </c>
    </row>
    <row r="11415" spans="73:73" x14ac:dyDescent="0.45">
      <c r="BU11415">
        <f>ROW()</f>
        <v>11415</v>
      </c>
    </row>
    <row r="11416" spans="73:73" x14ac:dyDescent="0.45">
      <c r="BU11416">
        <f>ROW()</f>
        <v>11416</v>
      </c>
    </row>
    <row r="11417" spans="73:73" x14ac:dyDescent="0.45">
      <c r="BU11417">
        <f>ROW()</f>
        <v>11417</v>
      </c>
    </row>
    <row r="11418" spans="73:73" x14ac:dyDescent="0.45">
      <c r="BU11418">
        <f>ROW()</f>
        <v>11418</v>
      </c>
    </row>
    <row r="11419" spans="73:73" x14ac:dyDescent="0.45">
      <c r="BU11419">
        <f>ROW()</f>
        <v>11419</v>
      </c>
    </row>
    <row r="11420" spans="73:73" x14ac:dyDescent="0.45">
      <c r="BU11420">
        <f>ROW()</f>
        <v>11420</v>
      </c>
    </row>
    <row r="11421" spans="73:73" x14ac:dyDescent="0.45">
      <c r="BU11421">
        <f>ROW()</f>
        <v>11421</v>
      </c>
    </row>
    <row r="11422" spans="73:73" x14ac:dyDescent="0.45">
      <c r="BU11422">
        <f>ROW()</f>
        <v>11422</v>
      </c>
    </row>
    <row r="11423" spans="73:73" x14ac:dyDescent="0.45">
      <c r="BU11423">
        <f>ROW()</f>
        <v>11423</v>
      </c>
    </row>
    <row r="11424" spans="73:73" x14ac:dyDescent="0.45">
      <c r="BU11424">
        <f>ROW()</f>
        <v>11424</v>
      </c>
    </row>
    <row r="11425" spans="73:73" x14ac:dyDescent="0.45">
      <c r="BU11425">
        <f>ROW()</f>
        <v>11425</v>
      </c>
    </row>
    <row r="11426" spans="73:73" x14ac:dyDescent="0.45">
      <c r="BU11426">
        <f>ROW()</f>
        <v>11426</v>
      </c>
    </row>
    <row r="11427" spans="73:73" x14ac:dyDescent="0.45">
      <c r="BU11427">
        <f>ROW()</f>
        <v>11427</v>
      </c>
    </row>
    <row r="11428" spans="73:73" x14ac:dyDescent="0.45">
      <c r="BU11428">
        <f>ROW()</f>
        <v>11428</v>
      </c>
    </row>
    <row r="11429" spans="73:73" x14ac:dyDescent="0.45">
      <c r="BU11429">
        <f>ROW()</f>
        <v>11429</v>
      </c>
    </row>
    <row r="11430" spans="73:73" x14ac:dyDescent="0.45">
      <c r="BU11430">
        <f>ROW()</f>
        <v>11430</v>
      </c>
    </row>
    <row r="11431" spans="73:73" x14ac:dyDescent="0.45">
      <c r="BU11431">
        <f>ROW()</f>
        <v>11431</v>
      </c>
    </row>
    <row r="11432" spans="73:73" x14ac:dyDescent="0.45">
      <c r="BU11432">
        <f>ROW()</f>
        <v>11432</v>
      </c>
    </row>
    <row r="11433" spans="73:73" x14ac:dyDescent="0.45">
      <c r="BU11433">
        <f>ROW()</f>
        <v>11433</v>
      </c>
    </row>
    <row r="11434" spans="73:73" x14ac:dyDescent="0.45">
      <c r="BU11434">
        <f>ROW()</f>
        <v>11434</v>
      </c>
    </row>
    <row r="11435" spans="73:73" x14ac:dyDescent="0.45">
      <c r="BU11435">
        <f>ROW()</f>
        <v>11435</v>
      </c>
    </row>
    <row r="11436" spans="73:73" x14ac:dyDescent="0.45">
      <c r="BU11436">
        <f>ROW()</f>
        <v>11436</v>
      </c>
    </row>
    <row r="11437" spans="73:73" x14ac:dyDescent="0.45">
      <c r="BU11437">
        <f>ROW()</f>
        <v>11437</v>
      </c>
    </row>
    <row r="11438" spans="73:73" x14ac:dyDescent="0.45">
      <c r="BU11438">
        <f>ROW()</f>
        <v>11438</v>
      </c>
    </row>
    <row r="11439" spans="73:73" x14ac:dyDescent="0.45">
      <c r="BU11439">
        <f>ROW()</f>
        <v>11439</v>
      </c>
    </row>
    <row r="11440" spans="73:73" x14ac:dyDescent="0.45">
      <c r="BU11440">
        <f>ROW()</f>
        <v>11440</v>
      </c>
    </row>
    <row r="11441" spans="73:73" x14ac:dyDescent="0.45">
      <c r="BU11441">
        <f>ROW()</f>
        <v>11441</v>
      </c>
    </row>
    <row r="11442" spans="73:73" x14ac:dyDescent="0.45">
      <c r="BU11442">
        <f>ROW()</f>
        <v>11442</v>
      </c>
    </row>
    <row r="11443" spans="73:73" x14ac:dyDescent="0.45">
      <c r="BU11443">
        <f>ROW()</f>
        <v>11443</v>
      </c>
    </row>
    <row r="11444" spans="73:73" x14ac:dyDescent="0.45">
      <c r="BU11444">
        <f>ROW()</f>
        <v>11444</v>
      </c>
    </row>
    <row r="11445" spans="73:73" x14ac:dyDescent="0.45">
      <c r="BU11445">
        <f>ROW()</f>
        <v>11445</v>
      </c>
    </row>
    <row r="11446" spans="73:73" x14ac:dyDescent="0.45">
      <c r="BU11446">
        <f>ROW()</f>
        <v>11446</v>
      </c>
    </row>
    <row r="11447" spans="73:73" x14ac:dyDescent="0.45">
      <c r="BU11447">
        <f>ROW()</f>
        <v>11447</v>
      </c>
    </row>
    <row r="11448" spans="73:73" x14ac:dyDescent="0.45">
      <c r="BU11448">
        <f>ROW()</f>
        <v>11448</v>
      </c>
    </row>
    <row r="11449" spans="73:73" x14ac:dyDescent="0.45">
      <c r="BU11449">
        <f>ROW()</f>
        <v>11449</v>
      </c>
    </row>
    <row r="11450" spans="73:73" x14ac:dyDescent="0.45">
      <c r="BU11450">
        <f>ROW()</f>
        <v>11450</v>
      </c>
    </row>
    <row r="11451" spans="73:73" x14ac:dyDescent="0.45">
      <c r="BU11451">
        <f>ROW()</f>
        <v>11451</v>
      </c>
    </row>
    <row r="11452" spans="73:73" x14ac:dyDescent="0.45">
      <c r="BU11452">
        <f>ROW()</f>
        <v>11452</v>
      </c>
    </row>
    <row r="11453" spans="73:73" x14ac:dyDescent="0.45">
      <c r="BU11453">
        <f>ROW()</f>
        <v>11453</v>
      </c>
    </row>
    <row r="11454" spans="73:73" x14ac:dyDescent="0.45">
      <c r="BU11454">
        <f>ROW()</f>
        <v>11454</v>
      </c>
    </row>
    <row r="11455" spans="73:73" x14ac:dyDescent="0.45">
      <c r="BU11455">
        <f>ROW()</f>
        <v>11455</v>
      </c>
    </row>
    <row r="11456" spans="73:73" x14ac:dyDescent="0.45">
      <c r="BU11456">
        <f>ROW()</f>
        <v>11456</v>
      </c>
    </row>
    <row r="11457" spans="73:73" x14ac:dyDescent="0.45">
      <c r="BU11457">
        <f>ROW()</f>
        <v>11457</v>
      </c>
    </row>
    <row r="11458" spans="73:73" x14ac:dyDescent="0.45">
      <c r="BU11458">
        <f>ROW()</f>
        <v>11458</v>
      </c>
    </row>
    <row r="11459" spans="73:73" x14ac:dyDescent="0.45">
      <c r="BU11459">
        <f>ROW()</f>
        <v>11459</v>
      </c>
    </row>
    <row r="11460" spans="73:73" x14ac:dyDescent="0.45">
      <c r="BU11460">
        <f>ROW()</f>
        <v>11460</v>
      </c>
    </row>
    <row r="11461" spans="73:73" x14ac:dyDescent="0.45">
      <c r="BU11461">
        <f>ROW()</f>
        <v>11461</v>
      </c>
    </row>
    <row r="11462" spans="73:73" x14ac:dyDescent="0.45">
      <c r="BU11462">
        <f>ROW()</f>
        <v>11462</v>
      </c>
    </row>
    <row r="11463" spans="73:73" x14ac:dyDescent="0.45">
      <c r="BU11463">
        <f>ROW()</f>
        <v>11463</v>
      </c>
    </row>
    <row r="11464" spans="73:73" x14ac:dyDescent="0.45">
      <c r="BU11464">
        <f>ROW()</f>
        <v>11464</v>
      </c>
    </row>
    <row r="11465" spans="73:73" x14ac:dyDescent="0.45">
      <c r="BU11465">
        <f>ROW()</f>
        <v>11465</v>
      </c>
    </row>
    <row r="11466" spans="73:73" x14ac:dyDescent="0.45">
      <c r="BU11466">
        <f>ROW()</f>
        <v>11466</v>
      </c>
    </row>
    <row r="11467" spans="73:73" x14ac:dyDescent="0.45">
      <c r="BU11467">
        <f>ROW()</f>
        <v>11467</v>
      </c>
    </row>
    <row r="11468" spans="73:73" x14ac:dyDescent="0.45">
      <c r="BU11468">
        <f>ROW()</f>
        <v>11468</v>
      </c>
    </row>
    <row r="11469" spans="73:73" x14ac:dyDescent="0.45">
      <c r="BU11469">
        <f>ROW()</f>
        <v>11469</v>
      </c>
    </row>
    <row r="11470" spans="73:73" x14ac:dyDescent="0.45">
      <c r="BU11470">
        <f>ROW()</f>
        <v>11470</v>
      </c>
    </row>
    <row r="11471" spans="73:73" x14ac:dyDescent="0.45">
      <c r="BU11471">
        <f>ROW()</f>
        <v>11471</v>
      </c>
    </row>
    <row r="11472" spans="73:73" x14ac:dyDescent="0.45">
      <c r="BU11472">
        <f>ROW()</f>
        <v>11472</v>
      </c>
    </row>
    <row r="11473" spans="73:73" x14ac:dyDescent="0.45">
      <c r="BU11473">
        <f>ROW()</f>
        <v>11473</v>
      </c>
    </row>
    <row r="11474" spans="73:73" x14ac:dyDescent="0.45">
      <c r="BU11474">
        <f>ROW()</f>
        <v>11474</v>
      </c>
    </row>
    <row r="11475" spans="73:73" x14ac:dyDescent="0.45">
      <c r="BU11475">
        <f>ROW()</f>
        <v>11475</v>
      </c>
    </row>
    <row r="11476" spans="73:73" x14ac:dyDescent="0.45">
      <c r="BU11476">
        <f>ROW()</f>
        <v>11476</v>
      </c>
    </row>
    <row r="11477" spans="73:73" x14ac:dyDescent="0.45">
      <c r="BU11477">
        <f>ROW()</f>
        <v>11477</v>
      </c>
    </row>
    <row r="11478" spans="73:73" x14ac:dyDescent="0.45">
      <c r="BU11478">
        <f>ROW()</f>
        <v>11478</v>
      </c>
    </row>
    <row r="11479" spans="73:73" x14ac:dyDescent="0.45">
      <c r="BU11479">
        <f>ROW()</f>
        <v>11479</v>
      </c>
    </row>
    <row r="11480" spans="73:73" x14ac:dyDescent="0.45">
      <c r="BU11480">
        <f>ROW()</f>
        <v>11480</v>
      </c>
    </row>
    <row r="11481" spans="73:73" x14ac:dyDescent="0.45">
      <c r="BU11481">
        <f>ROW()</f>
        <v>11481</v>
      </c>
    </row>
    <row r="11482" spans="73:73" x14ac:dyDescent="0.45">
      <c r="BU11482">
        <f>ROW()</f>
        <v>11482</v>
      </c>
    </row>
    <row r="11483" spans="73:73" x14ac:dyDescent="0.45">
      <c r="BU11483">
        <f>ROW()</f>
        <v>11483</v>
      </c>
    </row>
    <row r="11484" spans="73:73" x14ac:dyDescent="0.45">
      <c r="BU11484">
        <f>ROW()</f>
        <v>11484</v>
      </c>
    </row>
    <row r="11485" spans="73:73" x14ac:dyDescent="0.45">
      <c r="BU11485">
        <f>ROW()</f>
        <v>11485</v>
      </c>
    </row>
    <row r="11486" spans="73:73" x14ac:dyDescent="0.45">
      <c r="BU11486">
        <f>ROW()</f>
        <v>11486</v>
      </c>
    </row>
    <row r="11487" spans="73:73" x14ac:dyDescent="0.45">
      <c r="BU11487">
        <f>ROW()</f>
        <v>11487</v>
      </c>
    </row>
    <row r="11488" spans="73:73" x14ac:dyDescent="0.45">
      <c r="BU11488">
        <f>ROW()</f>
        <v>11488</v>
      </c>
    </row>
    <row r="11489" spans="73:73" x14ac:dyDescent="0.45">
      <c r="BU11489">
        <f>ROW()</f>
        <v>11489</v>
      </c>
    </row>
    <row r="11490" spans="73:73" x14ac:dyDescent="0.45">
      <c r="BU11490">
        <f>ROW()</f>
        <v>11490</v>
      </c>
    </row>
    <row r="11491" spans="73:73" x14ac:dyDescent="0.45">
      <c r="BU11491">
        <f>ROW()</f>
        <v>11491</v>
      </c>
    </row>
    <row r="11492" spans="73:73" x14ac:dyDescent="0.45">
      <c r="BU11492">
        <f>ROW()</f>
        <v>11492</v>
      </c>
    </row>
    <row r="11493" spans="73:73" x14ac:dyDescent="0.45">
      <c r="BU11493">
        <f>ROW()</f>
        <v>11493</v>
      </c>
    </row>
    <row r="11494" spans="73:73" x14ac:dyDescent="0.45">
      <c r="BU11494">
        <f>ROW()</f>
        <v>11494</v>
      </c>
    </row>
    <row r="11495" spans="73:73" x14ac:dyDescent="0.45">
      <c r="BU11495">
        <f>ROW()</f>
        <v>11495</v>
      </c>
    </row>
    <row r="11496" spans="73:73" x14ac:dyDescent="0.45">
      <c r="BU11496">
        <f>ROW()</f>
        <v>11496</v>
      </c>
    </row>
    <row r="11497" spans="73:73" x14ac:dyDescent="0.45">
      <c r="BU11497">
        <f>ROW()</f>
        <v>11497</v>
      </c>
    </row>
    <row r="11498" spans="73:73" x14ac:dyDescent="0.45">
      <c r="BU11498">
        <f>ROW()</f>
        <v>11498</v>
      </c>
    </row>
    <row r="11499" spans="73:73" x14ac:dyDescent="0.45">
      <c r="BU11499">
        <f>ROW()</f>
        <v>11499</v>
      </c>
    </row>
    <row r="11500" spans="73:73" x14ac:dyDescent="0.45">
      <c r="BU11500">
        <f>ROW()</f>
        <v>11500</v>
      </c>
    </row>
    <row r="11501" spans="73:73" x14ac:dyDescent="0.45">
      <c r="BU11501">
        <f>ROW()</f>
        <v>11501</v>
      </c>
    </row>
    <row r="11502" spans="73:73" x14ac:dyDescent="0.45">
      <c r="BU11502">
        <f>ROW()</f>
        <v>11502</v>
      </c>
    </row>
    <row r="11503" spans="73:73" x14ac:dyDescent="0.45">
      <c r="BU11503">
        <f>ROW()</f>
        <v>11503</v>
      </c>
    </row>
    <row r="11504" spans="73:73" x14ac:dyDescent="0.45">
      <c r="BU11504">
        <f>ROW()</f>
        <v>11504</v>
      </c>
    </row>
    <row r="11505" spans="73:73" x14ac:dyDescent="0.45">
      <c r="BU11505">
        <f>ROW()</f>
        <v>11505</v>
      </c>
    </row>
    <row r="11506" spans="73:73" x14ac:dyDescent="0.45">
      <c r="BU11506">
        <f>ROW()</f>
        <v>11506</v>
      </c>
    </row>
    <row r="11507" spans="73:73" x14ac:dyDescent="0.45">
      <c r="BU11507">
        <f>ROW()</f>
        <v>11507</v>
      </c>
    </row>
    <row r="11508" spans="73:73" x14ac:dyDescent="0.45">
      <c r="BU11508">
        <f>ROW()</f>
        <v>11508</v>
      </c>
    </row>
    <row r="11509" spans="73:73" x14ac:dyDescent="0.45">
      <c r="BU11509">
        <f>ROW()</f>
        <v>11509</v>
      </c>
    </row>
    <row r="11510" spans="73:73" x14ac:dyDescent="0.45">
      <c r="BU11510">
        <f>ROW()</f>
        <v>11510</v>
      </c>
    </row>
    <row r="11511" spans="73:73" x14ac:dyDescent="0.45">
      <c r="BU11511">
        <f>ROW()</f>
        <v>11511</v>
      </c>
    </row>
    <row r="11512" spans="73:73" x14ac:dyDescent="0.45">
      <c r="BU11512">
        <f>ROW()</f>
        <v>11512</v>
      </c>
    </row>
    <row r="11513" spans="73:73" x14ac:dyDescent="0.45">
      <c r="BU11513">
        <f>ROW()</f>
        <v>11513</v>
      </c>
    </row>
    <row r="11514" spans="73:73" x14ac:dyDescent="0.45">
      <c r="BU11514">
        <f>ROW()</f>
        <v>11514</v>
      </c>
    </row>
    <row r="11515" spans="73:73" x14ac:dyDescent="0.45">
      <c r="BU11515">
        <f>ROW()</f>
        <v>11515</v>
      </c>
    </row>
    <row r="11516" spans="73:73" x14ac:dyDescent="0.45">
      <c r="BU11516">
        <f>ROW()</f>
        <v>11516</v>
      </c>
    </row>
    <row r="11517" spans="73:73" x14ac:dyDescent="0.45">
      <c r="BU11517">
        <f>ROW()</f>
        <v>11517</v>
      </c>
    </row>
    <row r="11518" spans="73:73" x14ac:dyDescent="0.45">
      <c r="BU11518">
        <f>ROW()</f>
        <v>11518</v>
      </c>
    </row>
    <row r="11519" spans="73:73" x14ac:dyDescent="0.45">
      <c r="BU11519">
        <f>ROW()</f>
        <v>11519</v>
      </c>
    </row>
    <row r="11520" spans="73:73" x14ac:dyDescent="0.45">
      <c r="BU11520">
        <f>ROW()</f>
        <v>11520</v>
      </c>
    </row>
    <row r="11521" spans="73:73" x14ac:dyDescent="0.45">
      <c r="BU11521">
        <f>ROW()</f>
        <v>11521</v>
      </c>
    </row>
    <row r="11522" spans="73:73" x14ac:dyDescent="0.45">
      <c r="BU11522">
        <f>ROW()</f>
        <v>11522</v>
      </c>
    </row>
    <row r="11523" spans="73:73" x14ac:dyDescent="0.45">
      <c r="BU11523">
        <f>ROW()</f>
        <v>11523</v>
      </c>
    </row>
    <row r="11524" spans="73:73" x14ac:dyDescent="0.45">
      <c r="BU11524">
        <f>ROW()</f>
        <v>11524</v>
      </c>
    </row>
    <row r="11525" spans="73:73" x14ac:dyDescent="0.45">
      <c r="BU11525">
        <f>ROW()</f>
        <v>11525</v>
      </c>
    </row>
    <row r="11526" spans="73:73" x14ac:dyDescent="0.45">
      <c r="BU11526">
        <f>ROW()</f>
        <v>11526</v>
      </c>
    </row>
    <row r="11527" spans="73:73" x14ac:dyDescent="0.45">
      <c r="BU11527">
        <f>ROW()</f>
        <v>11527</v>
      </c>
    </row>
    <row r="11528" spans="73:73" x14ac:dyDescent="0.45">
      <c r="BU11528">
        <f>ROW()</f>
        <v>11528</v>
      </c>
    </row>
    <row r="11529" spans="73:73" x14ac:dyDescent="0.45">
      <c r="BU11529">
        <f>ROW()</f>
        <v>11529</v>
      </c>
    </row>
    <row r="11530" spans="73:73" x14ac:dyDescent="0.45">
      <c r="BU11530">
        <f>ROW()</f>
        <v>11530</v>
      </c>
    </row>
    <row r="11531" spans="73:73" x14ac:dyDescent="0.45">
      <c r="BU11531">
        <f>ROW()</f>
        <v>11531</v>
      </c>
    </row>
    <row r="11532" spans="73:73" x14ac:dyDescent="0.45">
      <c r="BU11532">
        <f>ROW()</f>
        <v>11532</v>
      </c>
    </row>
    <row r="11533" spans="73:73" x14ac:dyDescent="0.45">
      <c r="BU11533">
        <f>ROW()</f>
        <v>11533</v>
      </c>
    </row>
    <row r="11534" spans="73:73" x14ac:dyDescent="0.45">
      <c r="BU11534">
        <f>ROW()</f>
        <v>11534</v>
      </c>
    </row>
    <row r="11535" spans="73:73" x14ac:dyDescent="0.45">
      <c r="BU11535">
        <f>ROW()</f>
        <v>11535</v>
      </c>
    </row>
    <row r="11536" spans="73:73" x14ac:dyDescent="0.45">
      <c r="BU11536">
        <f>ROW()</f>
        <v>11536</v>
      </c>
    </row>
    <row r="11537" spans="73:73" x14ac:dyDescent="0.45">
      <c r="BU11537">
        <f>ROW()</f>
        <v>11537</v>
      </c>
    </row>
    <row r="11538" spans="73:73" x14ac:dyDescent="0.45">
      <c r="BU11538">
        <f>ROW()</f>
        <v>11538</v>
      </c>
    </row>
    <row r="11539" spans="73:73" x14ac:dyDescent="0.45">
      <c r="BU11539">
        <f>ROW()</f>
        <v>11539</v>
      </c>
    </row>
    <row r="11540" spans="73:73" x14ac:dyDescent="0.45">
      <c r="BU11540">
        <f>ROW()</f>
        <v>11540</v>
      </c>
    </row>
    <row r="11541" spans="73:73" x14ac:dyDescent="0.45">
      <c r="BU11541">
        <f>ROW()</f>
        <v>11541</v>
      </c>
    </row>
    <row r="11542" spans="73:73" x14ac:dyDescent="0.45">
      <c r="BU11542">
        <f>ROW()</f>
        <v>11542</v>
      </c>
    </row>
    <row r="11543" spans="73:73" x14ac:dyDescent="0.45">
      <c r="BU11543">
        <f>ROW()</f>
        <v>11543</v>
      </c>
    </row>
    <row r="11544" spans="73:73" x14ac:dyDescent="0.45">
      <c r="BU11544">
        <f>ROW()</f>
        <v>11544</v>
      </c>
    </row>
    <row r="11545" spans="73:73" x14ac:dyDescent="0.45">
      <c r="BU11545">
        <f>ROW()</f>
        <v>11545</v>
      </c>
    </row>
    <row r="11546" spans="73:73" x14ac:dyDescent="0.45">
      <c r="BU11546">
        <f>ROW()</f>
        <v>11546</v>
      </c>
    </row>
    <row r="11547" spans="73:73" x14ac:dyDescent="0.45">
      <c r="BU11547">
        <f>ROW()</f>
        <v>11547</v>
      </c>
    </row>
    <row r="11548" spans="73:73" x14ac:dyDescent="0.45">
      <c r="BU11548">
        <f>ROW()</f>
        <v>11548</v>
      </c>
    </row>
    <row r="11549" spans="73:73" x14ac:dyDescent="0.45">
      <c r="BU11549">
        <f>ROW()</f>
        <v>11549</v>
      </c>
    </row>
    <row r="11550" spans="73:73" x14ac:dyDescent="0.45">
      <c r="BU11550">
        <f>ROW()</f>
        <v>11550</v>
      </c>
    </row>
    <row r="11551" spans="73:73" x14ac:dyDescent="0.45">
      <c r="BU11551">
        <f>ROW()</f>
        <v>11551</v>
      </c>
    </row>
    <row r="11552" spans="73:73" x14ac:dyDescent="0.45">
      <c r="BU11552">
        <f>ROW()</f>
        <v>11552</v>
      </c>
    </row>
    <row r="11553" spans="73:73" x14ac:dyDescent="0.45">
      <c r="BU11553">
        <f>ROW()</f>
        <v>11553</v>
      </c>
    </row>
    <row r="11554" spans="73:73" x14ac:dyDescent="0.45">
      <c r="BU11554">
        <f>ROW()</f>
        <v>11554</v>
      </c>
    </row>
    <row r="11555" spans="73:73" x14ac:dyDescent="0.45">
      <c r="BU11555">
        <f>ROW()</f>
        <v>11555</v>
      </c>
    </row>
    <row r="11556" spans="73:73" x14ac:dyDescent="0.45">
      <c r="BU11556">
        <f>ROW()</f>
        <v>11556</v>
      </c>
    </row>
    <row r="11557" spans="73:73" x14ac:dyDescent="0.45">
      <c r="BU11557">
        <f>ROW()</f>
        <v>11557</v>
      </c>
    </row>
    <row r="11558" spans="73:73" x14ac:dyDescent="0.45">
      <c r="BU11558">
        <f>ROW()</f>
        <v>11558</v>
      </c>
    </row>
    <row r="11559" spans="73:73" x14ac:dyDescent="0.45">
      <c r="BU11559">
        <f>ROW()</f>
        <v>11559</v>
      </c>
    </row>
    <row r="11560" spans="73:73" x14ac:dyDescent="0.45">
      <c r="BU11560">
        <f>ROW()</f>
        <v>11560</v>
      </c>
    </row>
    <row r="11561" spans="73:73" x14ac:dyDescent="0.45">
      <c r="BU11561">
        <f>ROW()</f>
        <v>11561</v>
      </c>
    </row>
    <row r="11562" spans="73:73" x14ac:dyDescent="0.45">
      <c r="BU11562">
        <f>ROW()</f>
        <v>11562</v>
      </c>
    </row>
    <row r="11563" spans="73:73" x14ac:dyDescent="0.45">
      <c r="BU11563">
        <f>ROW()</f>
        <v>11563</v>
      </c>
    </row>
    <row r="11564" spans="73:73" x14ac:dyDescent="0.45">
      <c r="BU11564">
        <f>ROW()</f>
        <v>11564</v>
      </c>
    </row>
    <row r="11565" spans="73:73" x14ac:dyDescent="0.45">
      <c r="BU11565">
        <f>ROW()</f>
        <v>11565</v>
      </c>
    </row>
    <row r="11566" spans="73:73" x14ac:dyDescent="0.45">
      <c r="BU11566">
        <f>ROW()</f>
        <v>11566</v>
      </c>
    </row>
    <row r="11567" spans="73:73" x14ac:dyDescent="0.45">
      <c r="BU11567">
        <f>ROW()</f>
        <v>11567</v>
      </c>
    </row>
    <row r="11568" spans="73:73" x14ac:dyDescent="0.45">
      <c r="BU11568">
        <f>ROW()</f>
        <v>11568</v>
      </c>
    </row>
    <row r="11569" spans="73:73" x14ac:dyDescent="0.45">
      <c r="BU11569">
        <f>ROW()</f>
        <v>11569</v>
      </c>
    </row>
    <row r="11570" spans="73:73" x14ac:dyDescent="0.45">
      <c r="BU11570">
        <f>ROW()</f>
        <v>11570</v>
      </c>
    </row>
    <row r="11571" spans="73:73" x14ac:dyDescent="0.45">
      <c r="BU11571">
        <f>ROW()</f>
        <v>11571</v>
      </c>
    </row>
    <row r="11572" spans="73:73" x14ac:dyDescent="0.45">
      <c r="BU11572">
        <f>ROW()</f>
        <v>11572</v>
      </c>
    </row>
    <row r="11573" spans="73:73" x14ac:dyDescent="0.45">
      <c r="BU11573">
        <f>ROW()</f>
        <v>11573</v>
      </c>
    </row>
    <row r="11574" spans="73:73" x14ac:dyDescent="0.45">
      <c r="BU11574">
        <f>ROW()</f>
        <v>11574</v>
      </c>
    </row>
    <row r="11575" spans="73:73" x14ac:dyDescent="0.45">
      <c r="BU11575">
        <f>ROW()</f>
        <v>11575</v>
      </c>
    </row>
    <row r="11576" spans="73:73" x14ac:dyDescent="0.45">
      <c r="BU11576">
        <f>ROW()</f>
        <v>11576</v>
      </c>
    </row>
    <row r="11577" spans="73:73" x14ac:dyDescent="0.45">
      <c r="BU11577">
        <f>ROW()</f>
        <v>11577</v>
      </c>
    </row>
    <row r="11578" spans="73:73" x14ac:dyDescent="0.45">
      <c r="BU11578">
        <f>ROW()</f>
        <v>11578</v>
      </c>
    </row>
    <row r="11579" spans="73:73" x14ac:dyDescent="0.45">
      <c r="BU11579">
        <f>ROW()</f>
        <v>11579</v>
      </c>
    </row>
    <row r="11580" spans="73:73" x14ac:dyDescent="0.45">
      <c r="BU11580">
        <f>ROW()</f>
        <v>11580</v>
      </c>
    </row>
    <row r="11581" spans="73:73" x14ac:dyDescent="0.45">
      <c r="BU11581">
        <f>ROW()</f>
        <v>11581</v>
      </c>
    </row>
    <row r="11582" spans="73:73" x14ac:dyDescent="0.45">
      <c r="BU11582">
        <f>ROW()</f>
        <v>11582</v>
      </c>
    </row>
    <row r="11583" spans="73:73" x14ac:dyDescent="0.45">
      <c r="BU11583">
        <f>ROW()</f>
        <v>11583</v>
      </c>
    </row>
    <row r="11584" spans="73:73" x14ac:dyDescent="0.45">
      <c r="BU11584">
        <f>ROW()</f>
        <v>11584</v>
      </c>
    </row>
    <row r="11585" spans="73:73" x14ac:dyDescent="0.45">
      <c r="BU11585">
        <f>ROW()</f>
        <v>11585</v>
      </c>
    </row>
    <row r="11586" spans="73:73" x14ac:dyDescent="0.45">
      <c r="BU11586">
        <f>ROW()</f>
        <v>11586</v>
      </c>
    </row>
    <row r="11587" spans="73:73" x14ac:dyDescent="0.45">
      <c r="BU11587">
        <f>ROW()</f>
        <v>11587</v>
      </c>
    </row>
    <row r="11588" spans="73:73" x14ac:dyDescent="0.45">
      <c r="BU11588">
        <f>ROW()</f>
        <v>11588</v>
      </c>
    </row>
    <row r="11589" spans="73:73" x14ac:dyDescent="0.45">
      <c r="BU11589">
        <f>ROW()</f>
        <v>11589</v>
      </c>
    </row>
    <row r="11590" spans="73:73" x14ac:dyDescent="0.45">
      <c r="BU11590">
        <f>ROW()</f>
        <v>11590</v>
      </c>
    </row>
    <row r="11591" spans="73:73" x14ac:dyDescent="0.45">
      <c r="BU11591">
        <f>ROW()</f>
        <v>11591</v>
      </c>
    </row>
    <row r="11592" spans="73:73" x14ac:dyDescent="0.45">
      <c r="BU11592">
        <f>ROW()</f>
        <v>11592</v>
      </c>
    </row>
    <row r="11593" spans="73:73" x14ac:dyDescent="0.45">
      <c r="BU11593">
        <f>ROW()</f>
        <v>11593</v>
      </c>
    </row>
    <row r="11594" spans="73:73" x14ac:dyDescent="0.45">
      <c r="BU11594">
        <f>ROW()</f>
        <v>11594</v>
      </c>
    </row>
    <row r="11595" spans="73:73" x14ac:dyDescent="0.45">
      <c r="BU11595">
        <f>ROW()</f>
        <v>11595</v>
      </c>
    </row>
    <row r="11596" spans="73:73" x14ac:dyDescent="0.45">
      <c r="BU11596">
        <f>ROW()</f>
        <v>11596</v>
      </c>
    </row>
    <row r="11597" spans="73:73" x14ac:dyDescent="0.45">
      <c r="BU11597">
        <f>ROW()</f>
        <v>11597</v>
      </c>
    </row>
    <row r="11598" spans="73:73" x14ac:dyDescent="0.45">
      <c r="BU11598">
        <f>ROW()</f>
        <v>11598</v>
      </c>
    </row>
    <row r="11599" spans="73:73" x14ac:dyDescent="0.45">
      <c r="BU11599">
        <f>ROW()</f>
        <v>11599</v>
      </c>
    </row>
    <row r="11600" spans="73:73" x14ac:dyDescent="0.45">
      <c r="BU11600">
        <f>ROW()</f>
        <v>11600</v>
      </c>
    </row>
    <row r="11601" spans="73:73" x14ac:dyDescent="0.45">
      <c r="BU11601">
        <f>ROW()</f>
        <v>11601</v>
      </c>
    </row>
    <row r="11602" spans="73:73" x14ac:dyDescent="0.45">
      <c r="BU11602">
        <f>ROW()</f>
        <v>11602</v>
      </c>
    </row>
    <row r="11603" spans="73:73" x14ac:dyDescent="0.45">
      <c r="BU11603">
        <f>ROW()</f>
        <v>11603</v>
      </c>
    </row>
    <row r="11604" spans="73:73" x14ac:dyDescent="0.45">
      <c r="BU11604">
        <f>ROW()</f>
        <v>11604</v>
      </c>
    </row>
    <row r="11605" spans="73:73" x14ac:dyDescent="0.45">
      <c r="BU11605">
        <f>ROW()</f>
        <v>11605</v>
      </c>
    </row>
    <row r="11606" spans="73:73" x14ac:dyDescent="0.45">
      <c r="BU11606">
        <f>ROW()</f>
        <v>11606</v>
      </c>
    </row>
    <row r="11607" spans="73:73" x14ac:dyDescent="0.45">
      <c r="BU11607">
        <f>ROW()</f>
        <v>11607</v>
      </c>
    </row>
    <row r="11608" spans="73:73" x14ac:dyDescent="0.45">
      <c r="BU11608">
        <f>ROW()</f>
        <v>11608</v>
      </c>
    </row>
    <row r="11609" spans="73:73" x14ac:dyDescent="0.45">
      <c r="BU11609">
        <f>ROW()</f>
        <v>11609</v>
      </c>
    </row>
    <row r="11610" spans="73:73" x14ac:dyDescent="0.45">
      <c r="BU11610">
        <f>ROW()</f>
        <v>11610</v>
      </c>
    </row>
    <row r="11611" spans="73:73" x14ac:dyDescent="0.45">
      <c r="BU11611">
        <f>ROW()</f>
        <v>11611</v>
      </c>
    </row>
    <row r="11612" spans="73:73" x14ac:dyDescent="0.45">
      <c r="BU11612">
        <f>ROW()</f>
        <v>11612</v>
      </c>
    </row>
    <row r="11613" spans="73:73" x14ac:dyDescent="0.45">
      <c r="BU11613">
        <f>ROW()</f>
        <v>11613</v>
      </c>
    </row>
    <row r="11614" spans="73:73" x14ac:dyDescent="0.45">
      <c r="BU11614">
        <f>ROW()</f>
        <v>11614</v>
      </c>
    </row>
    <row r="11615" spans="73:73" x14ac:dyDescent="0.45">
      <c r="BU11615">
        <f>ROW()</f>
        <v>11615</v>
      </c>
    </row>
    <row r="11616" spans="73:73" x14ac:dyDescent="0.45">
      <c r="BU11616">
        <f>ROW()</f>
        <v>11616</v>
      </c>
    </row>
    <row r="11617" spans="73:73" x14ac:dyDescent="0.45">
      <c r="BU11617">
        <f>ROW()</f>
        <v>11617</v>
      </c>
    </row>
    <row r="11618" spans="73:73" x14ac:dyDescent="0.45">
      <c r="BU11618">
        <f>ROW()</f>
        <v>11618</v>
      </c>
    </row>
    <row r="11619" spans="73:73" x14ac:dyDescent="0.45">
      <c r="BU11619">
        <f>ROW()</f>
        <v>11619</v>
      </c>
    </row>
    <row r="11620" spans="73:73" x14ac:dyDescent="0.45">
      <c r="BU11620">
        <f>ROW()</f>
        <v>11620</v>
      </c>
    </row>
    <row r="11621" spans="73:73" x14ac:dyDescent="0.45">
      <c r="BU11621">
        <f>ROW()</f>
        <v>11621</v>
      </c>
    </row>
    <row r="11622" spans="73:73" x14ac:dyDescent="0.45">
      <c r="BU11622">
        <f>ROW()</f>
        <v>11622</v>
      </c>
    </row>
    <row r="11623" spans="73:73" x14ac:dyDescent="0.45">
      <c r="BU11623">
        <f>ROW()</f>
        <v>11623</v>
      </c>
    </row>
    <row r="11624" spans="73:73" x14ac:dyDescent="0.45">
      <c r="BU11624">
        <f>ROW()</f>
        <v>11624</v>
      </c>
    </row>
    <row r="11625" spans="73:73" x14ac:dyDescent="0.45">
      <c r="BU11625">
        <f>ROW()</f>
        <v>11625</v>
      </c>
    </row>
    <row r="11626" spans="73:73" x14ac:dyDescent="0.45">
      <c r="BU11626">
        <f>ROW()</f>
        <v>11626</v>
      </c>
    </row>
    <row r="11627" spans="73:73" x14ac:dyDescent="0.45">
      <c r="BU11627">
        <f>ROW()</f>
        <v>11627</v>
      </c>
    </row>
    <row r="11628" spans="73:73" x14ac:dyDescent="0.45">
      <c r="BU11628">
        <f>ROW()</f>
        <v>11628</v>
      </c>
    </row>
    <row r="11629" spans="73:73" x14ac:dyDescent="0.45">
      <c r="BU11629">
        <f>ROW()</f>
        <v>11629</v>
      </c>
    </row>
    <row r="11630" spans="73:73" x14ac:dyDescent="0.45">
      <c r="BU11630">
        <f>ROW()</f>
        <v>11630</v>
      </c>
    </row>
    <row r="11631" spans="73:73" x14ac:dyDescent="0.45">
      <c r="BU11631">
        <f>ROW()</f>
        <v>11631</v>
      </c>
    </row>
    <row r="11632" spans="73:73" x14ac:dyDescent="0.45">
      <c r="BU11632">
        <f>ROW()</f>
        <v>11632</v>
      </c>
    </row>
    <row r="11633" spans="73:73" x14ac:dyDescent="0.45">
      <c r="BU11633">
        <f>ROW()</f>
        <v>11633</v>
      </c>
    </row>
    <row r="11634" spans="73:73" x14ac:dyDescent="0.45">
      <c r="BU11634">
        <f>ROW()</f>
        <v>11634</v>
      </c>
    </row>
    <row r="11635" spans="73:73" x14ac:dyDescent="0.45">
      <c r="BU11635">
        <f>ROW()</f>
        <v>11635</v>
      </c>
    </row>
    <row r="11636" spans="73:73" x14ac:dyDescent="0.45">
      <c r="BU11636">
        <f>ROW()</f>
        <v>11636</v>
      </c>
    </row>
    <row r="11637" spans="73:73" x14ac:dyDescent="0.45">
      <c r="BU11637">
        <f>ROW()</f>
        <v>11637</v>
      </c>
    </row>
    <row r="11638" spans="73:73" x14ac:dyDescent="0.45">
      <c r="BU11638">
        <f>ROW()</f>
        <v>11638</v>
      </c>
    </row>
    <row r="11639" spans="73:73" x14ac:dyDescent="0.45">
      <c r="BU11639">
        <f>ROW()</f>
        <v>11639</v>
      </c>
    </row>
    <row r="11640" spans="73:73" x14ac:dyDescent="0.45">
      <c r="BU11640">
        <f>ROW()</f>
        <v>11640</v>
      </c>
    </row>
    <row r="11641" spans="73:73" x14ac:dyDescent="0.45">
      <c r="BU11641">
        <f>ROW()</f>
        <v>11641</v>
      </c>
    </row>
    <row r="11642" spans="73:73" x14ac:dyDescent="0.45">
      <c r="BU11642">
        <f>ROW()</f>
        <v>11642</v>
      </c>
    </row>
    <row r="11643" spans="73:73" x14ac:dyDescent="0.45">
      <c r="BU11643">
        <f>ROW()</f>
        <v>11643</v>
      </c>
    </row>
    <row r="11644" spans="73:73" x14ac:dyDescent="0.45">
      <c r="BU11644">
        <f>ROW()</f>
        <v>11644</v>
      </c>
    </row>
    <row r="11645" spans="73:73" x14ac:dyDescent="0.45">
      <c r="BU11645">
        <f>ROW()</f>
        <v>11645</v>
      </c>
    </row>
    <row r="11646" spans="73:73" x14ac:dyDescent="0.45">
      <c r="BU11646">
        <f>ROW()</f>
        <v>11646</v>
      </c>
    </row>
    <row r="11647" spans="73:73" x14ac:dyDescent="0.45">
      <c r="BU11647">
        <f>ROW()</f>
        <v>11647</v>
      </c>
    </row>
    <row r="11648" spans="73:73" x14ac:dyDescent="0.45">
      <c r="BU11648">
        <f>ROW()</f>
        <v>11648</v>
      </c>
    </row>
    <row r="11649" spans="73:73" x14ac:dyDescent="0.45">
      <c r="BU11649">
        <f>ROW()</f>
        <v>11649</v>
      </c>
    </row>
    <row r="11650" spans="73:73" x14ac:dyDescent="0.45">
      <c r="BU11650">
        <f>ROW()</f>
        <v>11650</v>
      </c>
    </row>
    <row r="11651" spans="73:73" x14ac:dyDescent="0.45">
      <c r="BU11651">
        <f>ROW()</f>
        <v>11651</v>
      </c>
    </row>
    <row r="11652" spans="73:73" x14ac:dyDescent="0.45">
      <c r="BU11652">
        <f>ROW()</f>
        <v>11652</v>
      </c>
    </row>
    <row r="11653" spans="73:73" x14ac:dyDescent="0.45">
      <c r="BU11653">
        <f>ROW()</f>
        <v>11653</v>
      </c>
    </row>
    <row r="11654" spans="73:73" x14ac:dyDescent="0.45">
      <c r="BU11654">
        <f>ROW()</f>
        <v>11654</v>
      </c>
    </row>
    <row r="11655" spans="73:73" x14ac:dyDescent="0.45">
      <c r="BU11655">
        <f>ROW()</f>
        <v>11655</v>
      </c>
    </row>
    <row r="11656" spans="73:73" x14ac:dyDescent="0.45">
      <c r="BU11656">
        <f>ROW()</f>
        <v>11656</v>
      </c>
    </row>
    <row r="11657" spans="73:73" x14ac:dyDescent="0.45">
      <c r="BU11657">
        <f>ROW()</f>
        <v>11657</v>
      </c>
    </row>
    <row r="11658" spans="73:73" x14ac:dyDescent="0.45">
      <c r="BU11658">
        <f>ROW()</f>
        <v>11658</v>
      </c>
    </row>
    <row r="11659" spans="73:73" x14ac:dyDescent="0.45">
      <c r="BU11659">
        <f>ROW()</f>
        <v>11659</v>
      </c>
    </row>
    <row r="11660" spans="73:73" x14ac:dyDescent="0.45">
      <c r="BU11660">
        <f>ROW()</f>
        <v>11660</v>
      </c>
    </row>
    <row r="11661" spans="73:73" x14ac:dyDescent="0.45">
      <c r="BU11661">
        <f>ROW()</f>
        <v>11661</v>
      </c>
    </row>
    <row r="11662" spans="73:73" x14ac:dyDescent="0.45">
      <c r="BU11662">
        <f>ROW()</f>
        <v>11662</v>
      </c>
    </row>
    <row r="11663" spans="73:73" x14ac:dyDescent="0.45">
      <c r="BU11663">
        <f>ROW()</f>
        <v>11663</v>
      </c>
    </row>
    <row r="11664" spans="73:73" x14ac:dyDescent="0.45">
      <c r="BU11664">
        <f>ROW()</f>
        <v>11664</v>
      </c>
    </row>
    <row r="11665" spans="73:73" x14ac:dyDescent="0.45">
      <c r="BU11665">
        <f>ROW()</f>
        <v>11665</v>
      </c>
    </row>
    <row r="11666" spans="73:73" x14ac:dyDescent="0.45">
      <c r="BU11666">
        <f>ROW()</f>
        <v>11666</v>
      </c>
    </row>
    <row r="11667" spans="73:73" x14ac:dyDescent="0.45">
      <c r="BU11667">
        <f>ROW()</f>
        <v>11667</v>
      </c>
    </row>
    <row r="11668" spans="73:73" x14ac:dyDescent="0.45">
      <c r="BU11668">
        <f>ROW()</f>
        <v>11668</v>
      </c>
    </row>
    <row r="11669" spans="73:73" x14ac:dyDescent="0.45">
      <c r="BU11669">
        <f>ROW()</f>
        <v>11669</v>
      </c>
    </row>
    <row r="11670" spans="73:73" x14ac:dyDescent="0.45">
      <c r="BU11670">
        <f>ROW()</f>
        <v>11670</v>
      </c>
    </row>
    <row r="11671" spans="73:73" x14ac:dyDescent="0.45">
      <c r="BU11671">
        <f>ROW()</f>
        <v>11671</v>
      </c>
    </row>
    <row r="11672" spans="73:73" x14ac:dyDescent="0.45">
      <c r="BU11672">
        <f>ROW()</f>
        <v>11672</v>
      </c>
    </row>
    <row r="11673" spans="73:73" x14ac:dyDescent="0.45">
      <c r="BU11673">
        <f>ROW()</f>
        <v>11673</v>
      </c>
    </row>
    <row r="11674" spans="73:73" x14ac:dyDescent="0.45">
      <c r="BU11674">
        <f>ROW()</f>
        <v>11674</v>
      </c>
    </row>
    <row r="11675" spans="73:73" x14ac:dyDescent="0.45">
      <c r="BU11675">
        <f>ROW()</f>
        <v>11675</v>
      </c>
    </row>
    <row r="11676" spans="73:73" x14ac:dyDescent="0.45">
      <c r="BU11676">
        <f>ROW()</f>
        <v>11676</v>
      </c>
    </row>
    <row r="11677" spans="73:73" x14ac:dyDescent="0.45">
      <c r="BU11677">
        <f>ROW()</f>
        <v>11677</v>
      </c>
    </row>
    <row r="11678" spans="73:73" x14ac:dyDescent="0.45">
      <c r="BU11678">
        <f>ROW()</f>
        <v>11678</v>
      </c>
    </row>
    <row r="11679" spans="73:73" x14ac:dyDescent="0.45">
      <c r="BU11679">
        <f>ROW()</f>
        <v>11679</v>
      </c>
    </row>
    <row r="11680" spans="73:73" x14ac:dyDescent="0.45">
      <c r="BU11680">
        <f>ROW()</f>
        <v>11680</v>
      </c>
    </row>
    <row r="11681" spans="73:73" x14ac:dyDescent="0.45">
      <c r="BU11681">
        <f>ROW()</f>
        <v>11681</v>
      </c>
    </row>
    <row r="11682" spans="73:73" x14ac:dyDescent="0.45">
      <c r="BU11682">
        <f>ROW()</f>
        <v>11682</v>
      </c>
    </row>
    <row r="11683" spans="73:73" x14ac:dyDescent="0.45">
      <c r="BU11683">
        <f>ROW()</f>
        <v>11683</v>
      </c>
    </row>
    <row r="11684" spans="73:73" x14ac:dyDescent="0.45">
      <c r="BU11684">
        <f>ROW()</f>
        <v>11684</v>
      </c>
    </row>
    <row r="11685" spans="73:73" x14ac:dyDescent="0.45">
      <c r="BU11685">
        <f>ROW()</f>
        <v>11685</v>
      </c>
    </row>
    <row r="11686" spans="73:73" x14ac:dyDescent="0.45">
      <c r="BU11686">
        <f>ROW()</f>
        <v>11686</v>
      </c>
    </row>
    <row r="11687" spans="73:73" x14ac:dyDescent="0.45">
      <c r="BU11687">
        <f>ROW()</f>
        <v>11687</v>
      </c>
    </row>
    <row r="11688" spans="73:73" x14ac:dyDescent="0.45">
      <c r="BU11688">
        <f>ROW()</f>
        <v>11688</v>
      </c>
    </row>
    <row r="11689" spans="73:73" x14ac:dyDescent="0.45">
      <c r="BU11689">
        <f>ROW()</f>
        <v>11689</v>
      </c>
    </row>
    <row r="11690" spans="73:73" x14ac:dyDescent="0.45">
      <c r="BU11690">
        <f>ROW()</f>
        <v>11690</v>
      </c>
    </row>
    <row r="11691" spans="73:73" x14ac:dyDescent="0.45">
      <c r="BU11691">
        <f>ROW()</f>
        <v>11691</v>
      </c>
    </row>
    <row r="11692" spans="73:73" x14ac:dyDescent="0.45">
      <c r="BU11692">
        <f>ROW()</f>
        <v>11692</v>
      </c>
    </row>
    <row r="11693" spans="73:73" x14ac:dyDescent="0.45">
      <c r="BU11693">
        <f>ROW()</f>
        <v>11693</v>
      </c>
    </row>
    <row r="11694" spans="73:73" x14ac:dyDescent="0.45">
      <c r="BU11694">
        <f>ROW()</f>
        <v>11694</v>
      </c>
    </row>
    <row r="11695" spans="73:73" x14ac:dyDescent="0.45">
      <c r="BU11695">
        <f>ROW()</f>
        <v>11695</v>
      </c>
    </row>
    <row r="11696" spans="73:73" x14ac:dyDescent="0.45">
      <c r="BU11696">
        <f>ROW()</f>
        <v>11696</v>
      </c>
    </row>
    <row r="11697" spans="73:73" x14ac:dyDescent="0.45">
      <c r="BU11697">
        <f>ROW()</f>
        <v>11697</v>
      </c>
    </row>
    <row r="11698" spans="73:73" x14ac:dyDescent="0.45">
      <c r="BU11698">
        <f>ROW()</f>
        <v>11698</v>
      </c>
    </row>
    <row r="11699" spans="73:73" x14ac:dyDescent="0.45">
      <c r="BU11699">
        <f>ROW()</f>
        <v>11699</v>
      </c>
    </row>
    <row r="11700" spans="73:73" x14ac:dyDescent="0.45">
      <c r="BU11700">
        <f>ROW()</f>
        <v>11700</v>
      </c>
    </row>
    <row r="11701" spans="73:73" x14ac:dyDescent="0.45">
      <c r="BU11701">
        <f>ROW()</f>
        <v>11701</v>
      </c>
    </row>
    <row r="11702" spans="73:73" x14ac:dyDescent="0.45">
      <c r="BU11702">
        <f>ROW()</f>
        <v>11702</v>
      </c>
    </row>
    <row r="11703" spans="73:73" x14ac:dyDescent="0.45">
      <c r="BU11703">
        <f>ROW()</f>
        <v>11703</v>
      </c>
    </row>
    <row r="11704" spans="73:73" x14ac:dyDescent="0.45">
      <c r="BU11704">
        <f>ROW()</f>
        <v>11704</v>
      </c>
    </row>
    <row r="11705" spans="73:73" x14ac:dyDescent="0.45">
      <c r="BU11705">
        <f>ROW()</f>
        <v>11705</v>
      </c>
    </row>
    <row r="11706" spans="73:73" x14ac:dyDescent="0.45">
      <c r="BU11706">
        <f>ROW()</f>
        <v>11706</v>
      </c>
    </row>
    <row r="11707" spans="73:73" x14ac:dyDescent="0.45">
      <c r="BU11707">
        <f>ROW()</f>
        <v>11707</v>
      </c>
    </row>
    <row r="11708" spans="73:73" x14ac:dyDescent="0.45">
      <c r="BU11708">
        <f>ROW()</f>
        <v>11708</v>
      </c>
    </row>
    <row r="11709" spans="73:73" x14ac:dyDescent="0.45">
      <c r="BU11709">
        <f>ROW()</f>
        <v>11709</v>
      </c>
    </row>
    <row r="11710" spans="73:73" x14ac:dyDescent="0.45">
      <c r="BU11710">
        <f>ROW()</f>
        <v>11710</v>
      </c>
    </row>
    <row r="11711" spans="73:73" x14ac:dyDescent="0.45">
      <c r="BU11711">
        <f>ROW()</f>
        <v>11711</v>
      </c>
    </row>
    <row r="11712" spans="73:73" x14ac:dyDescent="0.45">
      <c r="BU11712">
        <f>ROW()</f>
        <v>11712</v>
      </c>
    </row>
    <row r="11713" spans="73:73" x14ac:dyDescent="0.45">
      <c r="BU11713">
        <f>ROW()</f>
        <v>11713</v>
      </c>
    </row>
    <row r="11714" spans="73:73" x14ac:dyDescent="0.45">
      <c r="BU11714">
        <f>ROW()</f>
        <v>11714</v>
      </c>
    </row>
    <row r="11715" spans="73:73" x14ac:dyDescent="0.45">
      <c r="BU11715">
        <f>ROW()</f>
        <v>11715</v>
      </c>
    </row>
    <row r="11716" spans="73:73" x14ac:dyDescent="0.45">
      <c r="BU11716">
        <f>ROW()</f>
        <v>11716</v>
      </c>
    </row>
    <row r="11717" spans="73:73" x14ac:dyDescent="0.45">
      <c r="BU11717">
        <f>ROW()</f>
        <v>11717</v>
      </c>
    </row>
    <row r="11718" spans="73:73" x14ac:dyDescent="0.45">
      <c r="BU11718">
        <f>ROW()</f>
        <v>11718</v>
      </c>
    </row>
    <row r="11719" spans="73:73" x14ac:dyDescent="0.45">
      <c r="BU11719">
        <f>ROW()</f>
        <v>11719</v>
      </c>
    </row>
    <row r="11720" spans="73:73" x14ac:dyDescent="0.45">
      <c r="BU11720">
        <f>ROW()</f>
        <v>11720</v>
      </c>
    </row>
    <row r="11721" spans="73:73" x14ac:dyDescent="0.45">
      <c r="BU11721">
        <f>ROW()</f>
        <v>11721</v>
      </c>
    </row>
    <row r="11722" spans="73:73" x14ac:dyDescent="0.45">
      <c r="BU11722">
        <f>ROW()</f>
        <v>11722</v>
      </c>
    </row>
    <row r="11723" spans="73:73" x14ac:dyDescent="0.45">
      <c r="BU11723">
        <f>ROW()</f>
        <v>11723</v>
      </c>
    </row>
    <row r="11724" spans="73:73" x14ac:dyDescent="0.45">
      <c r="BU11724">
        <f>ROW()</f>
        <v>11724</v>
      </c>
    </row>
    <row r="11725" spans="73:73" x14ac:dyDescent="0.45">
      <c r="BU11725">
        <f>ROW()</f>
        <v>11725</v>
      </c>
    </row>
    <row r="11726" spans="73:73" x14ac:dyDescent="0.45">
      <c r="BU11726">
        <f>ROW()</f>
        <v>11726</v>
      </c>
    </row>
    <row r="11727" spans="73:73" x14ac:dyDescent="0.45">
      <c r="BU11727">
        <f>ROW()</f>
        <v>11727</v>
      </c>
    </row>
    <row r="11728" spans="73:73" x14ac:dyDescent="0.45">
      <c r="BU11728">
        <f>ROW()</f>
        <v>11728</v>
      </c>
    </row>
    <row r="11729" spans="73:73" x14ac:dyDescent="0.45">
      <c r="BU11729">
        <f>ROW()</f>
        <v>11729</v>
      </c>
    </row>
    <row r="11730" spans="73:73" x14ac:dyDescent="0.45">
      <c r="BU11730">
        <f>ROW()</f>
        <v>11730</v>
      </c>
    </row>
    <row r="11731" spans="73:73" x14ac:dyDescent="0.45">
      <c r="BU11731">
        <f>ROW()</f>
        <v>11731</v>
      </c>
    </row>
    <row r="11732" spans="73:73" x14ac:dyDescent="0.45">
      <c r="BU11732">
        <f>ROW()</f>
        <v>11732</v>
      </c>
    </row>
    <row r="11733" spans="73:73" x14ac:dyDescent="0.45">
      <c r="BU11733">
        <f>ROW()</f>
        <v>11733</v>
      </c>
    </row>
    <row r="11734" spans="73:73" x14ac:dyDescent="0.45">
      <c r="BU11734">
        <f>ROW()</f>
        <v>11734</v>
      </c>
    </row>
    <row r="11735" spans="73:73" x14ac:dyDescent="0.45">
      <c r="BU11735">
        <f>ROW()</f>
        <v>11735</v>
      </c>
    </row>
    <row r="11736" spans="73:73" x14ac:dyDescent="0.45">
      <c r="BU11736">
        <f>ROW()</f>
        <v>11736</v>
      </c>
    </row>
    <row r="11737" spans="73:73" x14ac:dyDescent="0.45">
      <c r="BU11737">
        <f>ROW()</f>
        <v>11737</v>
      </c>
    </row>
    <row r="11738" spans="73:73" x14ac:dyDescent="0.45">
      <c r="BU11738">
        <f>ROW()</f>
        <v>11738</v>
      </c>
    </row>
    <row r="11739" spans="73:73" x14ac:dyDescent="0.45">
      <c r="BU11739">
        <f>ROW()</f>
        <v>11739</v>
      </c>
    </row>
    <row r="11740" spans="73:73" x14ac:dyDescent="0.45">
      <c r="BU11740">
        <f>ROW()</f>
        <v>11740</v>
      </c>
    </row>
    <row r="11741" spans="73:73" x14ac:dyDescent="0.45">
      <c r="BU11741">
        <f>ROW()</f>
        <v>11741</v>
      </c>
    </row>
    <row r="11742" spans="73:73" x14ac:dyDescent="0.45">
      <c r="BU11742">
        <f>ROW()</f>
        <v>11742</v>
      </c>
    </row>
    <row r="11743" spans="73:73" x14ac:dyDescent="0.45">
      <c r="BU11743">
        <f>ROW()</f>
        <v>11743</v>
      </c>
    </row>
    <row r="11744" spans="73:73" x14ac:dyDescent="0.45">
      <c r="BU11744">
        <f>ROW()</f>
        <v>11744</v>
      </c>
    </row>
    <row r="11745" spans="73:73" x14ac:dyDescent="0.45">
      <c r="BU11745">
        <f>ROW()</f>
        <v>11745</v>
      </c>
    </row>
    <row r="11746" spans="73:73" x14ac:dyDescent="0.45">
      <c r="BU11746">
        <f>ROW()</f>
        <v>11746</v>
      </c>
    </row>
    <row r="11747" spans="73:73" x14ac:dyDescent="0.45">
      <c r="BU11747">
        <f>ROW()</f>
        <v>11747</v>
      </c>
    </row>
    <row r="11748" spans="73:73" x14ac:dyDescent="0.45">
      <c r="BU11748">
        <f>ROW()</f>
        <v>11748</v>
      </c>
    </row>
    <row r="11749" spans="73:73" x14ac:dyDescent="0.45">
      <c r="BU11749">
        <f>ROW()</f>
        <v>11749</v>
      </c>
    </row>
    <row r="11750" spans="73:73" x14ac:dyDescent="0.45">
      <c r="BU11750">
        <f>ROW()</f>
        <v>11750</v>
      </c>
    </row>
    <row r="11751" spans="73:73" x14ac:dyDescent="0.45">
      <c r="BU11751">
        <f>ROW()</f>
        <v>11751</v>
      </c>
    </row>
    <row r="11752" spans="73:73" x14ac:dyDescent="0.45">
      <c r="BU11752">
        <f>ROW()</f>
        <v>11752</v>
      </c>
    </row>
    <row r="11753" spans="73:73" x14ac:dyDescent="0.45">
      <c r="BU11753">
        <f>ROW()</f>
        <v>11753</v>
      </c>
    </row>
    <row r="11754" spans="73:73" x14ac:dyDescent="0.45">
      <c r="BU11754">
        <f>ROW()</f>
        <v>11754</v>
      </c>
    </row>
    <row r="11755" spans="73:73" x14ac:dyDescent="0.45">
      <c r="BU11755">
        <f>ROW()</f>
        <v>11755</v>
      </c>
    </row>
    <row r="11756" spans="73:73" x14ac:dyDescent="0.45">
      <c r="BU11756">
        <f>ROW()</f>
        <v>11756</v>
      </c>
    </row>
    <row r="11757" spans="73:73" x14ac:dyDescent="0.45">
      <c r="BU11757">
        <f>ROW()</f>
        <v>11757</v>
      </c>
    </row>
    <row r="11758" spans="73:73" x14ac:dyDescent="0.45">
      <c r="BU11758">
        <f>ROW()</f>
        <v>11758</v>
      </c>
    </row>
    <row r="11759" spans="73:73" x14ac:dyDescent="0.45">
      <c r="BU11759">
        <f>ROW()</f>
        <v>11759</v>
      </c>
    </row>
    <row r="11760" spans="73:73" x14ac:dyDescent="0.45">
      <c r="BU11760">
        <f>ROW()</f>
        <v>11760</v>
      </c>
    </row>
    <row r="11761" spans="73:73" x14ac:dyDescent="0.45">
      <c r="BU11761">
        <f>ROW()</f>
        <v>11761</v>
      </c>
    </row>
    <row r="11762" spans="73:73" x14ac:dyDescent="0.45">
      <c r="BU11762">
        <f>ROW()</f>
        <v>11762</v>
      </c>
    </row>
    <row r="11763" spans="73:73" x14ac:dyDescent="0.45">
      <c r="BU11763">
        <f>ROW()</f>
        <v>11763</v>
      </c>
    </row>
    <row r="11764" spans="73:73" x14ac:dyDescent="0.45">
      <c r="BU11764">
        <f>ROW()</f>
        <v>11764</v>
      </c>
    </row>
    <row r="11765" spans="73:73" x14ac:dyDescent="0.45">
      <c r="BU11765">
        <f>ROW()</f>
        <v>11765</v>
      </c>
    </row>
    <row r="11766" spans="73:73" x14ac:dyDescent="0.45">
      <c r="BU11766">
        <f>ROW()</f>
        <v>11766</v>
      </c>
    </row>
    <row r="11767" spans="73:73" x14ac:dyDescent="0.45">
      <c r="BU11767">
        <f>ROW()</f>
        <v>11767</v>
      </c>
    </row>
    <row r="11768" spans="73:73" x14ac:dyDescent="0.45">
      <c r="BU11768">
        <f>ROW()</f>
        <v>11768</v>
      </c>
    </row>
    <row r="11769" spans="73:73" x14ac:dyDescent="0.45">
      <c r="BU11769">
        <f>ROW()</f>
        <v>11769</v>
      </c>
    </row>
    <row r="11770" spans="73:73" x14ac:dyDescent="0.45">
      <c r="BU11770">
        <f>ROW()</f>
        <v>11770</v>
      </c>
    </row>
    <row r="11771" spans="73:73" x14ac:dyDescent="0.45">
      <c r="BU11771">
        <f>ROW()</f>
        <v>11771</v>
      </c>
    </row>
    <row r="11772" spans="73:73" x14ac:dyDescent="0.45">
      <c r="BU11772">
        <f>ROW()</f>
        <v>11772</v>
      </c>
    </row>
    <row r="11773" spans="73:73" x14ac:dyDescent="0.45">
      <c r="BU11773">
        <f>ROW()</f>
        <v>11773</v>
      </c>
    </row>
    <row r="11774" spans="73:73" x14ac:dyDescent="0.45">
      <c r="BU11774">
        <f>ROW()</f>
        <v>11774</v>
      </c>
    </row>
    <row r="11775" spans="73:73" x14ac:dyDescent="0.45">
      <c r="BU11775">
        <f>ROW()</f>
        <v>11775</v>
      </c>
    </row>
    <row r="11776" spans="73:73" x14ac:dyDescent="0.45">
      <c r="BU11776">
        <f>ROW()</f>
        <v>11776</v>
      </c>
    </row>
    <row r="11777" spans="73:73" x14ac:dyDescent="0.45">
      <c r="BU11777">
        <f>ROW()</f>
        <v>11777</v>
      </c>
    </row>
    <row r="11778" spans="73:73" x14ac:dyDescent="0.45">
      <c r="BU11778">
        <f>ROW()</f>
        <v>11778</v>
      </c>
    </row>
    <row r="11779" spans="73:73" x14ac:dyDescent="0.45">
      <c r="BU11779">
        <f>ROW()</f>
        <v>11779</v>
      </c>
    </row>
    <row r="11780" spans="73:73" x14ac:dyDescent="0.45">
      <c r="BU11780">
        <f>ROW()</f>
        <v>11780</v>
      </c>
    </row>
    <row r="11781" spans="73:73" x14ac:dyDescent="0.45">
      <c r="BU11781">
        <f>ROW()</f>
        <v>11781</v>
      </c>
    </row>
    <row r="11782" spans="73:73" x14ac:dyDescent="0.45">
      <c r="BU11782">
        <f>ROW()</f>
        <v>11782</v>
      </c>
    </row>
    <row r="11783" spans="73:73" x14ac:dyDescent="0.45">
      <c r="BU11783">
        <f>ROW()</f>
        <v>11783</v>
      </c>
    </row>
    <row r="11784" spans="73:73" x14ac:dyDescent="0.45">
      <c r="BU11784">
        <f>ROW()</f>
        <v>11784</v>
      </c>
    </row>
    <row r="11785" spans="73:73" x14ac:dyDescent="0.45">
      <c r="BU11785">
        <f>ROW()</f>
        <v>11785</v>
      </c>
    </row>
    <row r="11786" spans="73:73" x14ac:dyDescent="0.45">
      <c r="BU11786">
        <f>ROW()</f>
        <v>11786</v>
      </c>
    </row>
    <row r="11787" spans="73:73" x14ac:dyDescent="0.45">
      <c r="BU11787">
        <f>ROW()</f>
        <v>11787</v>
      </c>
    </row>
    <row r="11788" spans="73:73" x14ac:dyDescent="0.45">
      <c r="BU11788">
        <f>ROW()</f>
        <v>11788</v>
      </c>
    </row>
    <row r="11789" spans="73:73" x14ac:dyDescent="0.45">
      <c r="BU11789">
        <f>ROW()</f>
        <v>11789</v>
      </c>
    </row>
    <row r="11790" spans="73:73" x14ac:dyDescent="0.45">
      <c r="BU11790">
        <f>ROW()</f>
        <v>11790</v>
      </c>
    </row>
    <row r="11791" spans="73:73" x14ac:dyDescent="0.45">
      <c r="BU11791">
        <f>ROW()</f>
        <v>11791</v>
      </c>
    </row>
    <row r="11792" spans="73:73" x14ac:dyDescent="0.45">
      <c r="BU11792">
        <f>ROW()</f>
        <v>11792</v>
      </c>
    </row>
    <row r="11793" spans="73:73" x14ac:dyDescent="0.45">
      <c r="BU11793">
        <f>ROW()</f>
        <v>11793</v>
      </c>
    </row>
    <row r="11794" spans="73:73" x14ac:dyDescent="0.45">
      <c r="BU11794">
        <f>ROW()</f>
        <v>11794</v>
      </c>
    </row>
    <row r="11795" spans="73:73" x14ac:dyDescent="0.45">
      <c r="BU11795">
        <f>ROW()</f>
        <v>11795</v>
      </c>
    </row>
    <row r="11796" spans="73:73" x14ac:dyDescent="0.45">
      <c r="BU11796">
        <f>ROW()</f>
        <v>11796</v>
      </c>
    </row>
    <row r="11797" spans="73:73" x14ac:dyDescent="0.45">
      <c r="BU11797">
        <f>ROW()</f>
        <v>11797</v>
      </c>
    </row>
    <row r="11798" spans="73:73" x14ac:dyDescent="0.45">
      <c r="BU11798">
        <f>ROW()</f>
        <v>11798</v>
      </c>
    </row>
    <row r="11799" spans="73:73" x14ac:dyDescent="0.45">
      <c r="BU11799">
        <f>ROW()</f>
        <v>11799</v>
      </c>
    </row>
    <row r="11800" spans="73:73" x14ac:dyDescent="0.45">
      <c r="BU11800">
        <f>ROW()</f>
        <v>11800</v>
      </c>
    </row>
    <row r="11801" spans="73:73" x14ac:dyDescent="0.45">
      <c r="BU11801">
        <f>ROW()</f>
        <v>11801</v>
      </c>
    </row>
    <row r="11802" spans="73:73" x14ac:dyDescent="0.45">
      <c r="BU11802">
        <f>ROW()</f>
        <v>11802</v>
      </c>
    </row>
    <row r="11803" spans="73:73" x14ac:dyDescent="0.45">
      <c r="BU11803">
        <f>ROW()</f>
        <v>11803</v>
      </c>
    </row>
    <row r="11804" spans="73:73" x14ac:dyDescent="0.45">
      <c r="BU11804">
        <f>ROW()</f>
        <v>11804</v>
      </c>
    </row>
    <row r="11805" spans="73:73" x14ac:dyDescent="0.45">
      <c r="BU11805">
        <f>ROW()</f>
        <v>11805</v>
      </c>
    </row>
    <row r="11806" spans="73:73" x14ac:dyDescent="0.45">
      <c r="BU11806">
        <f>ROW()</f>
        <v>11806</v>
      </c>
    </row>
    <row r="11807" spans="73:73" x14ac:dyDescent="0.45">
      <c r="BU11807">
        <f>ROW()</f>
        <v>11807</v>
      </c>
    </row>
    <row r="11808" spans="73:73" x14ac:dyDescent="0.45">
      <c r="BU11808">
        <f>ROW()</f>
        <v>11808</v>
      </c>
    </row>
    <row r="11809" spans="73:73" x14ac:dyDescent="0.45">
      <c r="BU11809">
        <f>ROW()</f>
        <v>11809</v>
      </c>
    </row>
    <row r="11810" spans="73:73" x14ac:dyDescent="0.45">
      <c r="BU11810">
        <f>ROW()</f>
        <v>11810</v>
      </c>
    </row>
    <row r="11811" spans="73:73" x14ac:dyDescent="0.45">
      <c r="BU11811">
        <f>ROW()</f>
        <v>11811</v>
      </c>
    </row>
    <row r="11812" spans="73:73" x14ac:dyDescent="0.45">
      <c r="BU11812">
        <f>ROW()</f>
        <v>11812</v>
      </c>
    </row>
    <row r="11813" spans="73:73" x14ac:dyDescent="0.45">
      <c r="BU11813">
        <f>ROW()</f>
        <v>11813</v>
      </c>
    </row>
    <row r="11814" spans="73:73" x14ac:dyDescent="0.45">
      <c r="BU11814">
        <f>ROW()</f>
        <v>11814</v>
      </c>
    </row>
    <row r="11815" spans="73:73" x14ac:dyDescent="0.45">
      <c r="BU11815">
        <f>ROW()</f>
        <v>11815</v>
      </c>
    </row>
    <row r="11816" spans="73:73" x14ac:dyDescent="0.45">
      <c r="BU11816">
        <f>ROW()</f>
        <v>11816</v>
      </c>
    </row>
    <row r="11817" spans="73:73" x14ac:dyDescent="0.45">
      <c r="BU11817">
        <f>ROW()</f>
        <v>11817</v>
      </c>
    </row>
    <row r="11818" spans="73:73" x14ac:dyDescent="0.45">
      <c r="BU11818">
        <f>ROW()</f>
        <v>11818</v>
      </c>
    </row>
    <row r="11819" spans="73:73" x14ac:dyDescent="0.45">
      <c r="BU11819">
        <f>ROW()</f>
        <v>11819</v>
      </c>
    </row>
    <row r="11820" spans="73:73" x14ac:dyDescent="0.45">
      <c r="BU11820">
        <f>ROW()</f>
        <v>11820</v>
      </c>
    </row>
    <row r="11821" spans="73:73" x14ac:dyDescent="0.45">
      <c r="BU11821">
        <f>ROW()</f>
        <v>11821</v>
      </c>
    </row>
    <row r="11822" spans="73:73" x14ac:dyDescent="0.45">
      <c r="BU11822">
        <f>ROW()</f>
        <v>11822</v>
      </c>
    </row>
    <row r="11823" spans="73:73" x14ac:dyDescent="0.45">
      <c r="BU11823">
        <f>ROW()</f>
        <v>11823</v>
      </c>
    </row>
    <row r="11824" spans="73:73" x14ac:dyDescent="0.45">
      <c r="BU11824">
        <f>ROW()</f>
        <v>11824</v>
      </c>
    </row>
    <row r="11825" spans="73:73" x14ac:dyDescent="0.45">
      <c r="BU11825">
        <f>ROW()</f>
        <v>11825</v>
      </c>
    </row>
    <row r="11826" spans="73:73" x14ac:dyDescent="0.45">
      <c r="BU11826">
        <f>ROW()</f>
        <v>11826</v>
      </c>
    </row>
    <row r="11827" spans="73:73" x14ac:dyDescent="0.45">
      <c r="BU11827">
        <f>ROW()</f>
        <v>11827</v>
      </c>
    </row>
    <row r="11828" spans="73:73" x14ac:dyDescent="0.45">
      <c r="BU11828">
        <f>ROW()</f>
        <v>11828</v>
      </c>
    </row>
    <row r="11829" spans="73:73" x14ac:dyDescent="0.45">
      <c r="BU11829">
        <f>ROW()</f>
        <v>11829</v>
      </c>
    </row>
    <row r="11830" spans="73:73" x14ac:dyDescent="0.45">
      <c r="BU11830">
        <f>ROW()</f>
        <v>11830</v>
      </c>
    </row>
    <row r="11831" spans="73:73" x14ac:dyDescent="0.45">
      <c r="BU11831">
        <f>ROW()</f>
        <v>11831</v>
      </c>
    </row>
    <row r="11832" spans="73:73" x14ac:dyDescent="0.45">
      <c r="BU11832">
        <f>ROW()</f>
        <v>11832</v>
      </c>
    </row>
    <row r="11833" spans="73:73" x14ac:dyDescent="0.45">
      <c r="BU11833">
        <f>ROW()</f>
        <v>11833</v>
      </c>
    </row>
    <row r="11834" spans="73:73" x14ac:dyDescent="0.45">
      <c r="BU11834">
        <f>ROW()</f>
        <v>11834</v>
      </c>
    </row>
    <row r="11835" spans="73:73" x14ac:dyDescent="0.45">
      <c r="BU11835">
        <f>ROW()</f>
        <v>11835</v>
      </c>
    </row>
    <row r="11836" spans="73:73" x14ac:dyDescent="0.45">
      <c r="BU11836">
        <f>ROW()</f>
        <v>11836</v>
      </c>
    </row>
    <row r="11837" spans="73:73" x14ac:dyDescent="0.45">
      <c r="BU11837">
        <f>ROW()</f>
        <v>11837</v>
      </c>
    </row>
    <row r="11838" spans="73:73" x14ac:dyDescent="0.45">
      <c r="BU11838">
        <f>ROW()</f>
        <v>11838</v>
      </c>
    </row>
    <row r="11839" spans="73:73" x14ac:dyDescent="0.45">
      <c r="BU11839">
        <f>ROW()</f>
        <v>11839</v>
      </c>
    </row>
    <row r="11840" spans="73:73" x14ac:dyDescent="0.45">
      <c r="BU11840">
        <f>ROW()</f>
        <v>11840</v>
      </c>
    </row>
    <row r="11841" spans="73:73" x14ac:dyDescent="0.45">
      <c r="BU11841">
        <f>ROW()</f>
        <v>11841</v>
      </c>
    </row>
    <row r="11842" spans="73:73" x14ac:dyDescent="0.45">
      <c r="BU11842">
        <f>ROW()</f>
        <v>11842</v>
      </c>
    </row>
    <row r="11843" spans="73:73" x14ac:dyDescent="0.45">
      <c r="BU11843">
        <f>ROW()</f>
        <v>11843</v>
      </c>
    </row>
    <row r="11844" spans="73:73" x14ac:dyDescent="0.45">
      <c r="BU11844">
        <f>ROW()</f>
        <v>11844</v>
      </c>
    </row>
    <row r="11845" spans="73:73" x14ac:dyDescent="0.45">
      <c r="BU11845">
        <f>ROW()</f>
        <v>11845</v>
      </c>
    </row>
    <row r="11846" spans="73:73" x14ac:dyDescent="0.45">
      <c r="BU11846">
        <f>ROW()</f>
        <v>11846</v>
      </c>
    </row>
    <row r="11847" spans="73:73" x14ac:dyDescent="0.45">
      <c r="BU11847">
        <f>ROW()</f>
        <v>11847</v>
      </c>
    </row>
    <row r="11848" spans="73:73" x14ac:dyDescent="0.45">
      <c r="BU11848">
        <f>ROW()</f>
        <v>11848</v>
      </c>
    </row>
    <row r="11849" spans="73:73" x14ac:dyDescent="0.45">
      <c r="BU11849">
        <f>ROW()</f>
        <v>11849</v>
      </c>
    </row>
    <row r="11850" spans="73:73" x14ac:dyDescent="0.45">
      <c r="BU11850">
        <f>ROW()</f>
        <v>11850</v>
      </c>
    </row>
    <row r="11851" spans="73:73" x14ac:dyDescent="0.45">
      <c r="BU11851">
        <f>ROW()</f>
        <v>11851</v>
      </c>
    </row>
    <row r="11852" spans="73:73" x14ac:dyDescent="0.45">
      <c r="BU11852">
        <f>ROW()</f>
        <v>11852</v>
      </c>
    </row>
    <row r="11853" spans="73:73" x14ac:dyDescent="0.45">
      <c r="BU11853">
        <f>ROW()</f>
        <v>11853</v>
      </c>
    </row>
    <row r="11854" spans="73:73" x14ac:dyDescent="0.45">
      <c r="BU11854">
        <f>ROW()</f>
        <v>11854</v>
      </c>
    </row>
    <row r="11855" spans="73:73" x14ac:dyDescent="0.45">
      <c r="BU11855">
        <f>ROW()</f>
        <v>11855</v>
      </c>
    </row>
    <row r="11856" spans="73:73" x14ac:dyDescent="0.45">
      <c r="BU11856">
        <f>ROW()</f>
        <v>11856</v>
      </c>
    </row>
    <row r="11857" spans="73:73" x14ac:dyDescent="0.45">
      <c r="BU11857">
        <f>ROW()</f>
        <v>11857</v>
      </c>
    </row>
    <row r="11858" spans="73:73" x14ac:dyDescent="0.45">
      <c r="BU11858">
        <f>ROW()</f>
        <v>11858</v>
      </c>
    </row>
    <row r="11859" spans="73:73" x14ac:dyDescent="0.45">
      <c r="BU11859">
        <f>ROW()</f>
        <v>11859</v>
      </c>
    </row>
    <row r="11860" spans="73:73" x14ac:dyDescent="0.45">
      <c r="BU11860">
        <f>ROW()</f>
        <v>11860</v>
      </c>
    </row>
    <row r="11861" spans="73:73" x14ac:dyDescent="0.45">
      <c r="BU11861">
        <f>ROW()</f>
        <v>11861</v>
      </c>
    </row>
    <row r="11862" spans="73:73" x14ac:dyDescent="0.45">
      <c r="BU11862">
        <f>ROW()</f>
        <v>11862</v>
      </c>
    </row>
    <row r="11863" spans="73:73" x14ac:dyDescent="0.45">
      <c r="BU11863">
        <f>ROW()</f>
        <v>11863</v>
      </c>
    </row>
    <row r="11864" spans="73:73" x14ac:dyDescent="0.45">
      <c r="BU11864">
        <f>ROW()</f>
        <v>11864</v>
      </c>
    </row>
    <row r="11865" spans="73:73" x14ac:dyDescent="0.45">
      <c r="BU11865">
        <f>ROW()</f>
        <v>11865</v>
      </c>
    </row>
    <row r="11866" spans="73:73" x14ac:dyDescent="0.45">
      <c r="BU11866">
        <f>ROW()</f>
        <v>11866</v>
      </c>
    </row>
    <row r="11867" spans="73:73" x14ac:dyDescent="0.45">
      <c r="BU11867">
        <f>ROW()</f>
        <v>11867</v>
      </c>
    </row>
    <row r="11868" spans="73:73" x14ac:dyDescent="0.45">
      <c r="BU11868">
        <f>ROW()</f>
        <v>11868</v>
      </c>
    </row>
    <row r="11869" spans="73:73" x14ac:dyDescent="0.45">
      <c r="BU11869">
        <f>ROW()</f>
        <v>11869</v>
      </c>
    </row>
    <row r="11870" spans="73:73" x14ac:dyDescent="0.45">
      <c r="BU11870">
        <f>ROW()</f>
        <v>11870</v>
      </c>
    </row>
    <row r="11871" spans="73:73" x14ac:dyDescent="0.45">
      <c r="BU11871">
        <f>ROW()</f>
        <v>11871</v>
      </c>
    </row>
    <row r="11872" spans="73:73" x14ac:dyDescent="0.45">
      <c r="BU11872">
        <f>ROW()</f>
        <v>11872</v>
      </c>
    </row>
    <row r="11873" spans="73:73" x14ac:dyDescent="0.45">
      <c r="BU11873">
        <f>ROW()</f>
        <v>11873</v>
      </c>
    </row>
    <row r="11874" spans="73:73" x14ac:dyDescent="0.45">
      <c r="BU11874">
        <f>ROW()</f>
        <v>11874</v>
      </c>
    </row>
    <row r="11875" spans="73:73" x14ac:dyDescent="0.45">
      <c r="BU11875">
        <f>ROW()</f>
        <v>11875</v>
      </c>
    </row>
    <row r="11876" spans="73:73" x14ac:dyDescent="0.45">
      <c r="BU11876">
        <f>ROW()</f>
        <v>11876</v>
      </c>
    </row>
    <row r="11877" spans="73:73" x14ac:dyDescent="0.45">
      <c r="BU11877">
        <f>ROW()</f>
        <v>11877</v>
      </c>
    </row>
    <row r="11878" spans="73:73" x14ac:dyDescent="0.45">
      <c r="BU11878">
        <f>ROW()</f>
        <v>11878</v>
      </c>
    </row>
    <row r="11879" spans="73:73" x14ac:dyDescent="0.45">
      <c r="BU11879">
        <f>ROW()</f>
        <v>11879</v>
      </c>
    </row>
    <row r="11880" spans="73:73" x14ac:dyDescent="0.45">
      <c r="BU11880">
        <f>ROW()</f>
        <v>11880</v>
      </c>
    </row>
    <row r="11881" spans="73:73" x14ac:dyDescent="0.45">
      <c r="BU11881">
        <f>ROW()</f>
        <v>11881</v>
      </c>
    </row>
    <row r="11882" spans="73:73" x14ac:dyDescent="0.45">
      <c r="BU11882">
        <f>ROW()</f>
        <v>11882</v>
      </c>
    </row>
    <row r="11883" spans="73:73" x14ac:dyDescent="0.45">
      <c r="BU11883">
        <f>ROW()</f>
        <v>11883</v>
      </c>
    </row>
    <row r="11884" spans="73:73" x14ac:dyDescent="0.45">
      <c r="BU11884">
        <f>ROW()</f>
        <v>11884</v>
      </c>
    </row>
    <row r="11885" spans="73:73" x14ac:dyDescent="0.45">
      <c r="BU11885">
        <f>ROW()</f>
        <v>11885</v>
      </c>
    </row>
    <row r="11886" spans="73:73" x14ac:dyDescent="0.45">
      <c r="BU11886">
        <f>ROW()</f>
        <v>11886</v>
      </c>
    </row>
    <row r="11887" spans="73:73" x14ac:dyDescent="0.45">
      <c r="BU11887">
        <f>ROW()</f>
        <v>11887</v>
      </c>
    </row>
    <row r="11888" spans="73:73" x14ac:dyDescent="0.45">
      <c r="BU11888">
        <f>ROW()</f>
        <v>11888</v>
      </c>
    </row>
    <row r="11889" spans="73:73" x14ac:dyDescent="0.45">
      <c r="BU11889">
        <f>ROW()</f>
        <v>11889</v>
      </c>
    </row>
    <row r="11890" spans="73:73" x14ac:dyDescent="0.45">
      <c r="BU11890">
        <f>ROW()</f>
        <v>11890</v>
      </c>
    </row>
    <row r="11891" spans="73:73" x14ac:dyDescent="0.45">
      <c r="BU11891">
        <f>ROW()</f>
        <v>11891</v>
      </c>
    </row>
    <row r="11892" spans="73:73" x14ac:dyDescent="0.45">
      <c r="BU11892">
        <f>ROW()</f>
        <v>11892</v>
      </c>
    </row>
    <row r="11893" spans="73:73" x14ac:dyDescent="0.45">
      <c r="BU11893">
        <f>ROW()</f>
        <v>11893</v>
      </c>
    </row>
    <row r="11894" spans="73:73" x14ac:dyDescent="0.45">
      <c r="BU11894">
        <f>ROW()</f>
        <v>11894</v>
      </c>
    </row>
    <row r="11895" spans="73:73" x14ac:dyDescent="0.45">
      <c r="BU11895">
        <f>ROW()</f>
        <v>11895</v>
      </c>
    </row>
    <row r="11896" spans="73:73" x14ac:dyDescent="0.45">
      <c r="BU11896">
        <f>ROW()</f>
        <v>11896</v>
      </c>
    </row>
    <row r="11897" spans="73:73" x14ac:dyDescent="0.45">
      <c r="BU11897">
        <f>ROW()</f>
        <v>11897</v>
      </c>
    </row>
    <row r="11898" spans="73:73" x14ac:dyDescent="0.45">
      <c r="BU11898">
        <f>ROW()</f>
        <v>11898</v>
      </c>
    </row>
    <row r="11899" spans="73:73" x14ac:dyDescent="0.45">
      <c r="BU11899">
        <f>ROW()</f>
        <v>11899</v>
      </c>
    </row>
    <row r="11900" spans="73:73" x14ac:dyDescent="0.45">
      <c r="BU11900">
        <f>ROW()</f>
        <v>11900</v>
      </c>
    </row>
    <row r="11901" spans="73:73" x14ac:dyDescent="0.45">
      <c r="BU11901">
        <f>ROW()</f>
        <v>11901</v>
      </c>
    </row>
    <row r="11902" spans="73:73" x14ac:dyDescent="0.45">
      <c r="BU11902">
        <f>ROW()</f>
        <v>11902</v>
      </c>
    </row>
    <row r="11903" spans="73:73" x14ac:dyDescent="0.45">
      <c r="BU11903">
        <f>ROW()</f>
        <v>11903</v>
      </c>
    </row>
    <row r="11904" spans="73:73" x14ac:dyDescent="0.45">
      <c r="BU11904">
        <f>ROW()</f>
        <v>11904</v>
      </c>
    </row>
    <row r="11905" spans="73:73" x14ac:dyDescent="0.45">
      <c r="BU11905">
        <f>ROW()</f>
        <v>11905</v>
      </c>
    </row>
    <row r="11906" spans="73:73" x14ac:dyDescent="0.45">
      <c r="BU11906">
        <f>ROW()</f>
        <v>11906</v>
      </c>
    </row>
    <row r="11907" spans="73:73" x14ac:dyDescent="0.45">
      <c r="BU11907">
        <f>ROW()</f>
        <v>11907</v>
      </c>
    </row>
    <row r="11908" spans="73:73" x14ac:dyDescent="0.45">
      <c r="BU11908">
        <f>ROW()</f>
        <v>11908</v>
      </c>
    </row>
    <row r="11909" spans="73:73" x14ac:dyDescent="0.45">
      <c r="BU11909">
        <f>ROW()</f>
        <v>11909</v>
      </c>
    </row>
    <row r="11910" spans="73:73" x14ac:dyDescent="0.45">
      <c r="BU11910">
        <f>ROW()</f>
        <v>11910</v>
      </c>
    </row>
    <row r="11911" spans="73:73" x14ac:dyDescent="0.45">
      <c r="BU11911">
        <f>ROW()</f>
        <v>11911</v>
      </c>
    </row>
    <row r="11912" spans="73:73" x14ac:dyDescent="0.45">
      <c r="BU11912">
        <f>ROW()</f>
        <v>11912</v>
      </c>
    </row>
    <row r="11913" spans="73:73" x14ac:dyDescent="0.45">
      <c r="BU11913">
        <f>ROW()</f>
        <v>11913</v>
      </c>
    </row>
    <row r="11914" spans="73:73" x14ac:dyDescent="0.45">
      <c r="BU11914">
        <f>ROW()</f>
        <v>11914</v>
      </c>
    </row>
    <row r="11915" spans="73:73" x14ac:dyDescent="0.45">
      <c r="BU11915">
        <f>ROW()</f>
        <v>11915</v>
      </c>
    </row>
    <row r="11916" spans="73:73" x14ac:dyDescent="0.45">
      <c r="BU11916">
        <f>ROW()</f>
        <v>11916</v>
      </c>
    </row>
    <row r="11917" spans="73:73" x14ac:dyDescent="0.45">
      <c r="BU11917">
        <f>ROW()</f>
        <v>11917</v>
      </c>
    </row>
    <row r="11918" spans="73:73" x14ac:dyDescent="0.45">
      <c r="BU11918">
        <f>ROW()</f>
        <v>11918</v>
      </c>
    </row>
    <row r="11919" spans="73:73" x14ac:dyDescent="0.45">
      <c r="BU11919">
        <f>ROW()</f>
        <v>11919</v>
      </c>
    </row>
    <row r="11920" spans="73:73" x14ac:dyDescent="0.45">
      <c r="BU11920">
        <f>ROW()</f>
        <v>11920</v>
      </c>
    </row>
    <row r="11921" spans="73:73" x14ac:dyDescent="0.45">
      <c r="BU11921">
        <f>ROW()</f>
        <v>11921</v>
      </c>
    </row>
    <row r="11922" spans="73:73" x14ac:dyDescent="0.45">
      <c r="BU11922">
        <f>ROW()</f>
        <v>11922</v>
      </c>
    </row>
    <row r="11923" spans="73:73" x14ac:dyDescent="0.45">
      <c r="BU11923">
        <f>ROW()</f>
        <v>11923</v>
      </c>
    </row>
    <row r="11924" spans="73:73" x14ac:dyDescent="0.45">
      <c r="BU11924">
        <f>ROW()</f>
        <v>11924</v>
      </c>
    </row>
    <row r="11925" spans="73:73" x14ac:dyDescent="0.45">
      <c r="BU11925">
        <f>ROW()</f>
        <v>11925</v>
      </c>
    </row>
    <row r="11926" spans="73:73" x14ac:dyDescent="0.45">
      <c r="BU11926">
        <f>ROW()</f>
        <v>11926</v>
      </c>
    </row>
    <row r="11927" spans="73:73" x14ac:dyDescent="0.45">
      <c r="BU11927">
        <f>ROW()</f>
        <v>11927</v>
      </c>
    </row>
    <row r="11928" spans="73:73" x14ac:dyDescent="0.45">
      <c r="BU11928">
        <f>ROW()</f>
        <v>11928</v>
      </c>
    </row>
    <row r="11929" spans="73:73" x14ac:dyDescent="0.45">
      <c r="BU11929">
        <f>ROW()</f>
        <v>11929</v>
      </c>
    </row>
    <row r="11930" spans="73:73" x14ac:dyDescent="0.45">
      <c r="BU11930">
        <f>ROW()</f>
        <v>11930</v>
      </c>
    </row>
    <row r="11931" spans="73:73" x14ac:dyDescent="0.45">
      <c r="BU11931">
        <f>ROW()</f>
        <v>11931</v>
      </c>
    </row>
    <row r="11932" spans="73:73" x14ac:dyDescent="0.45">
      <c r="BU11932">
        <f>ROW()</f>
        <v>11932</v>
      </c>
    </row>
    <row r="11933" spans="73:73" x14ac:dyDescent="0.45">
      <c r="BU11933">
        <f>ROW()</f>
        <v>11933</v>
      </c>
    </row>
    <row r="11934" spans="73:73" x14ac:dyDescent="0.45">
      <c r="BU11934">
        <f>ROW()</f>
        <v>11934</v>
      </c>
    </row>
    <row r="11935" spans="73:73" x14ac:dyDescent="0.45">
      <c r="BU11935">
        <f>ROW()</f>
        <v>11935</v>
      </c>
    </row>
    <row r="11936" spans="73:73" x14ac:dyDescent="0.45">
      <c r="BU11936">
        <f>ROW()</f>
        <v>11936</v>
      </c>
    </row>
    <row r="11937" spans="73:73" x14ac:dyDescent="0.45">
      <c r="BU11937">
        <f>ROW()</f>
        <v>11937</v>
      </c>
    </row>
    <row r="11938" spans="73:73" x14ac:dyDescent="0.45">
      <c r="BU11938">
        <f>ROW()</f>
        <v>11938</v>
      </c>
    </row>
    <row r="11939" spans="73:73" x14ac:dyDescent="0.45">
      <c r="BU11939">
        <f>ROW()</f>
        <v>11939</v>
      </c>
    </row>
    <row r="11940" spans="73:73" x14ac:dyDescent="0.45">
      <c r="BU11940">
        <f>ROW()</f>
        <v>11940</v>
      </c>
    </row>
    <row r="11941" spans="73:73" x14ac:dyDescent="0.45">
      <c r="BU11941">
        <f>ROW()</f>
        <v>11941</v>
      </c>
    </row>
    <row r="11942" spans="73:73" x14ac:dyDescent="0.45">
      <c r="BU11942">
        <f>ROW()</f>
        <v>11942</v>
      </c>
    </row>
    <row r="11943" spans="73:73" x14ac:dyDescent="0.45">
      <c r="BU11943">
        <f>ROW()</f>
        <v>11943</v>
      </c>
    </row>
    <row r="11944" spans="73:73" x14ac:dyDescent="0.45">
      <c r="BU11944">
        <f>ROW()</f>
        <v>11944</v>
      </c>
    </row>
    <row r="11945" spans="73:73" x14ac:dyDescent="0.45">
      <c r="BU11945">
        <f>ROW()</f>
        <v>11945</v>
      </c>
    </row>
    <row r="11946" spans="73:73" x14ac:dyDescent="0.45">
      <c r="BU11946">
        <f>ROW()</f>
        <v>11946</v>
      </c>
    </row>
    <row r="11947" spans="73:73" x14ac:dyDescent="0.45">
      <c r="BU11947">
        <f>ROW()</f>
        <v>11947</v>
      </c>
    </row>
    <row r="11948" spans="73:73" x14ac:dyDescent="0.45">
      <c r="BU11948">
        <f>ROW()</f>
        <v>11948</v>
      </c>
    </row>
    <row r="11949" spans="73:73" x14ac:dyDescent="0.45">
      <c r="BU11949">
        <f>ROW()</f>
        <v>11949</v>
      </c>
    </row>
    <row r="11950" spans="73:73" x14ac:dyDescent="0.45">
      <c r="BU11950">
        <f>ROW()</f>
        <v>11950</v>
      </c>
    </row>
    <row r="11951" spans="73:73" x14ac:dyDescent="0.45">
      <c r="BU11951">
        <f>ROW()</f>
        <v>11951</v>
      </c>
    </row>
    <row r="11952" spans="73:73" x14ac:dyDescent="0.45">
      <c r="BU11952">
        <f>ROW()</f>
        <v>11952</v>
      </c>
    </row>
    <row r="11953" spans="73:73" x14ac:dyDescent="0.45">
      <c r="BU11953">
        <f>ROW()</f>
        <v>11953</v>
      </c>
    </row>
    <row r="11954" spans="73:73" x14ac:dyDescent="0.45">
      <c r="BU11954">
        <f>ROW()</f>
        <v>11954</v>
      </c>
    </row>
    <row r="11955" spans="73:73" x14ac:dyDescent="0.45">
      <c r="BU11955">
        <f>ROW()</f>
        <v>11955</v>
      </c>
    </row>
    <row r="11956" spans="73:73" x14ac:dyDescent="0.45">
      <c r="BU11956">
        <f>ROW()</f>
        <v>11956</v>
      </c>
    </row>
    <row r="11957" spans="73:73" x14ac:dyDescent="0.45">
      <c r="BU11957">
        <f>ROW()</f>
        <v>11957</v>
      </c>
    </row>
    <row r="11958" spans="73:73" x14ac:dyDescent="0.45">
      <c r="BU11958">
        <f>ROW()</f>
        <v>11958</v>
      </c>
    </row>
    <row r="11959" spans="73:73" x14ac:dyDescent="0.45">
      <c r="BU11959">
        <f>ROW()</f>
        <v>11959</v>
      </c>
    </row>
    <row r="11960" spans="73:73" x14ac:dyDescent="0.45">
      <c r="BU11960">
        <f>ROW()</f>
        <v>11960</v>
      </c>
    </row>
    <row r="11961" spans="73:73" x14ac:dyDescent="0.45">
      <c r="BU11961">
        <f>ROW()</f>
        <v>11961</v>
      </c>
    </row>
    <row r="11962" spans="73:73" x14ac:dyDescent="0.45">
      <c r="BU11962">
        <f>ROW()</f>
        <v>11962</v>
      </c>
    </row>
    <row r="11963" spans="73:73" x14ac:dyDescent="0.45">
      <c r="BU11963">
        <f>ROW()</f>
        <v>11963</v>
      </c>
    </row>
    <row r="11964" spans="73:73" x14ac:dyDescent="0.45">
      <c r="BU11964">
        <f>ROW()</f>
        <v>11964</v>
      </c>
    </row>
    <row r="11965" spans="73:73" x14ac:dyDescent="0.45">
      <c r="BU11965">
        <f>ROW()</f>
        <v>11965</v>
      </c>
    </row>
    <row r="11966" spans="73:73" x14ac:dyDescent="0.45">
      <c r="BU11966">
        <f>ROW()</f>
        <v>11966</v>
      </c>
    </row>
    <row r="11967" spans="73:73" x14ac:dyDescent="0.45">
      <c r="BU11967">
        <f>ROW()</f>
        <v>11967</v>
      </c>
    </row>
    <row r="11968" spans="73:73" x14ac:dyDescent="0.45">
      <c r="BU11968">
        <f>ROW()</f>
        <v>11968</v>
      </c>
    </row>
    <row r="11969" spans="73:73" x14ac:dyDescent="0.45">
      <c r="BU11969">
        <f>ROW()</f>
        <v>11969</v>
      </c>
    </row>
    <row r="11970" spans="73:73" x14ac:dyDescent="0.45">
      <c r="BU11970">
        <f>ROW()</f>
        <v>11970</v>
      </c>
    </row>
    <row r="11971" spans="73:73" x14ac:dyDescent="0.45">
      <c r="BU11971">
        <f>ROW()</f>
        <v>11971</v>
      </c>
    </row>
    <row r="11972" spans="73:73" x14ac:dyDescent="0.45">
      <c r="BU11972">
        <f>ROW()</f>
        <v>11972</v>
      </c>
    </row>
    <row r="11973" spans="73:73" x14ac:dyDescent="0.45">
      <c r="BU11973">
        <f>ROW()</f>
        <v>11973</v>
      </c>
    </row>
    <row r="11974" spans="73:73" x14ac:dyDescent="0.45">
      <c r="BU11974">
        <f>ROW()</f>
        <v>11974</v>
      </c>
    </row>
    <row r="11975" spans="73:73" x14ac:dyDescent="0.45">
      <c r="BU11975">
        <f>ROW()</f>
        <v>11975</v>
      </c>
    </row>
    <row r="11976" spans="73:73" x14ac:dyDescent="0.45">
      <c r="BU11976">
        <f>ROW()</f>
        <v>11976</v>
      </c>
    </row>
    <row r="11977" spans="73:73" x14ac:dyDescent="0.45">
      <c r="BU11977">
        <f>ROW()</f>
        <v>11977</v>
      </c>
    </row>
    <row r="11978" spans="73:73" x14ac:dyDescent="0.45">
      <c r="BU11978">
        <f>ROW()</f>
        <v>11978</v>
      </c>
    </row>
    <row r="11979" spans="73:73" x14ac:dyDescent="0.45">
      <c r="BU11979">
        <f>ROW()</f>
        <v>11979</v>
      </c>
    </row>
    <row r="11980" spans="73:73" x14ac:dyDescent="0.45">
      <c r="BU11980">
        <f>ROW()</f>
        <v>11980</v>
      </c>
    </row>
    <row r="11981" spans="73:73" x14ac:dyDescent="0.45">
      <c r="BU11981">
        <f>ROW()</f>
        <v>11981</v>
      </c>
    </row>
    <row r="11982" spans="73:73" x14ac:dyDescent="0.45">
      <c r="BU11982">
        <f>ROW()</f>
        <v>11982</v>
      </c>
    </row>
    <row r="11983" spans="73:73" x14ac:dyDescent="0.45">
      <c r="BU11983">
        <f>ROW()</f>
        <v>11983</v>
      </c>
    </row>
    <row r="11984" spans="73:73" x14ac:dyDescent="0.45">
      <c r="BU11984">
        <f>ROW()</f>
        <v>11984</v>
      </c>
    </row>
    <row r="11985" spans="73:73" x14ac:dyDescent="0.45">
      <c r="BU11985">
        <f>ROW()</f>
        <v>11985</v>
      </c>
    </row>
    <row r="11986" spans="73:73" x14ac:dyDescent="0.45">
      <c r="BU11986">
        <f>ROW()</f>
        <v>11986</v>
      </c>
    </row>
    <row r="11987" spans="73:73" x14ac:dyDescent="0.45">
      <c r="BU11987">
        <f>ROW()</f>
        <v>11987</v>
      </c>
    </row>
    <row r="11988" spans="73:73" x14ac:dyDescent="0.45">
      <c r="BU11988">
        <f>ROW()</f>
        <v>11988</v>
      </c>
    </row>
    <row r="11989" spans="73:73" x14ac:dyDescent="0.45">
      <c r="BU11989">
        <f>ROW()</f>
        <v>11989</v>
      </c>
    </row>
    <row r="11990" spans="73:73" x14ac:dyDescent="0.45">
      <c r="BU11990">
        <f>ROW()</f>
        <v>11990</v>
      </c>
    </row>
    <row r="11991" spans="73:73" x14ac:dyDescent="0.45">
      <c r="BU11991">
        <f>ROW()</f>
        <v>11991</v>
      </c>
    </row>
    <row r="11992" spans="73:73" x14ac:dyDescent="0.45">
      <c r="BU11992">
        <f>ROW()</f>
        <v>11992</v>
      </c>
    </row>
    <row r="11993" spans="73:73" x14ac:dyDescent="0.45">
      <c r="BU11993">
        <f>ROW()</f>
        <v>11993</v>
      </c>
    </row>
    <row r="11994" spans="73:73" x14ac:dyDescent="0.45">
      <c r="BU11994">
        <f>ROW()</f>
        <v>11994</v>
      </c>
    </row>
    <row r="11995" spans="73:73" x14ac:dyDescent="0.45">
      <c r="BU11995">
        <f>ROW()</f>
        <v>11995</v>
      </c>
    </row>
    <row r="11996" spans="73:73" x14ac:dyDescent="0.45">
      <c r="BU11996">
        <f>ROW()</f>
        <v>11996</v>
      </c>
    </row>
    <row r="11997" spans="73:73" x14ac:dyDescent="0.45">
      <c r="BU11997">
        <f>ROW()</f>
        <v>11997</v>
      </c>
    </row>
    <row r="11998" spans="73:73" x14ac:dyDescent="0.45">
      <c r="BU11998">
        <f>ROW()</f>
        <v>11998</v>
      </c>
    </row>
    <row r="11999" spans="73:73" x14ac:dyDescent="0.45">
      <c r="BU11999">
        <f>ROW()</f>
        <v>11999</v>
      </c>
    </row>
    <row r="12000" spans="73:73" x14ac:dyDescent="0.45">
      <c r="BU12000">
        <f>ROW()</f>
        <v>12000</v>
      </c>
    </row>
    <row r="12001" spans="73:73" x14ac:dyDescent="0.45">
      <c r="BU12001">
        <f>ROW()</f>
        <v>12001</v>
      </c>
    </row>
    <row r="12002" spans="73:73" x14ac:dyDescent="0.45">
      <c r="BU12002">
        <f>ROW()</f>
        <v>12002</v>
      </c>
    </row>
    <row r="12003" spans="73:73" x14ac:dyDescent="0.45">
      <c r="BU12003">
        <f>ROW()</f>
        <v>12003</v>
      </c>
    </row>
    <row r="12004" spans="73:73" x14ac:dyDescent="0.45">
      <c r="BU12004">
        <f>ROW()</f>
        <v>12004</v>
      </c>
    </row>
    <row r="12005" spans="73:73" x14ac:dyDescent="0.45">
      <c r="BU12005">
        <f>ROW()</f>
        <v>12005</v>
      </c>
    </row>
    <row r="12006" spans="73:73" x14ac:dyDescent="0.45">
      <c r="BU12006">
        <f>ROW()</f>
        <v>12006</v>
      </c>
    </row>
    <row r="12007" spans="73:73" x14ac:dyDescent="0.45">
      <c r="BU12007">
        <f>ROW()</f>
        <v>12007</v>
      </c>
    </row>
    <row r="12008" spans="73:73" x14ac:dyDescent="0.45">
      <c r="BU12008">
        <f>ROW()</f>
        <v>12008</v>
      </c>
    </row>
    <row r="12009" spans="73:73" x14ac:dyDescent="0.45">
      <c r="BU12009">
        <f>ROW()</f>
        <v>12009</v>
      </c>
    </row>
    <row r="12010" spans="73:73" x14ac:dyDescent="0.45">
      <c r="BU12010">
        <f>ROW()</f>
        <v>12010</v>
      </c>
    </row>
    <row r="12011" spans="73:73" x14ac:dyDescent="0.45">
      <c r="BU12011">
        <f>ROW()</f>
        <v>12011</v>
      </c>
    </row>
    <row r="12012" spans="73:73" x14ac:dyDescent="0.45">
      <c r="BU12012">
        <f>ROW()</f>
        <v>12012</v>
      </c>
    </row>
    <row r="12013" spans="73:73" x14ac:dyDescent="0.45">
      <c r="BU12013">
        <f>ROW()</f>
        <v>12013</v>
      </c>
    </row>
    <row r="12014" spans="73:73" x14ac:dyDescent="0.45">
      <c r="BU12014">
        <f>ROW()</f>
        <v>12014</v>
      </c>
    </row>
    <row r="12015" spans="73:73" x14ac:dyDescent="0.45">
      <c r="BU12015">
        <f>ROW()</f>
        <v>12015</v>
      </c>
    </row>
    <row r="12016" spans="73:73" x14ac:dyDescent="0.45">
      <c r="BU12016">
        <f>ROW()</f>
        <v>12016</v>
      </c>
    </row>
    <row r="12017" spans="73:73" x14ac:dyDescent="0.45">
      <c r="BU12017">
        <f>ROW()</f>
        <v>12017</v>
      </c>
    </row>
    <row r="12018" spans="73:73" x14ac:dyDescent="0.45">
      <c r="BU12018">
        <f>ROW()</f>
        <v>12018</v>
      </c>
    </row>
    <row r="12019" spans="73:73" x14ac:dyDescent="0.45">
      <c r="BU12019">
        <f>ROW()</f>
        <v>12019</v>
      </c>
    </row>
    <row r="12020" spans="73:73" x14ac:dyDescent="0.45">
      <c r="BU12020">
        <f>ROW()</f>
        <v>12020</v>
      </c>
    </row>
    <row r="12021" spans="73:73" x14ac:dyDescent="0.45">
      <c r="BU12021">
        <f>ROW()</f>
        <v>12021</v>
      </c>
    </row>
    <row r="12022" spans="73:73" x14ac:dyDescent="0.45">
      <c r="BU12022">
        <f>ROW()</f>
        <v>12022</v>
      </c>
    </row>
    <row r="12023" spans="73:73" x14ac:dyDescent="0.45">
      <c r="BU12023">
        <f>ROW()</f>
        <v>12023</v>
      </c>
    </row>
    <row r="12024" spans="73:73" x14ac:dyDescent="0.45">
      <c r="BU12024">
        <f>ROW()</f>
        <v>12024</v>
      </c>
    </row>
    <row r="12025" spans="73:73" x14ac:dyDescent="0.45">
      <c r="BU12025">
        <f>ROW()</f>
        <v>12025</v>
      </c>
    </row>
    <row r="12026" spans="73:73" x14ac:dyDescent="0.45">
      <c r="BU12026">
        <f>ROW()</f>
        <v>12026</v>
      </c>
    </row>
    <row r="12027" spans="73:73" x14ac:dyDescent="0.45">
      <c r="BU12027">
        <f>ROW()</f>
        <v>12027</v>
      </c>
    </row>
    <row r="12028" spans="73:73" x14ac:dyDescent="0.45">
      <c r="BU12028">
        <f>ROW()</f>
        <v>12028</v>
      </c>
    </row>
    <row r="12029" spans="73:73" x14ac:dyDescent="0.45">
      <c r="BU12029">
        <f>ROW()</f>
        <v>12029</v>
      </c>
    </row>
    <row r="12030" spans="73:73" x14ac:dyDescent="0.45">
      <c r="BU12030">
        <f>ROW()</f>
        <v>12030</v>
      </c>
    </row>
    <row r="12031" spans="73:73" x14ac:dyDescent="0.45">
      <c r="BU12031">
        <f>ROW()</f>
        <v>12031</v>
      </c>
    </row>
    <row r="12032" spans="73:73" x14ac:dyDescent="0.45">
      <c r="BU12032">
        <f>ROW()</f>
        <v>12032</v>
      </c>
    </row>
    <row r="12033" spans="73:73" x14ac:dyDescent="0.45">
      <c r="BU12033">
        <f>ROW()</f>
        <v>12033</v>
      </c>
    </row>
    <row r="12034" spans="73:73" x14ac:dyDescent="0.45">
      <c r="BU12034">
        <f>ROW()</f>
        <v>12034</v>
      </c>
    </row>
    <row r="12035" spans="73:73" x14ac:dyDescent="0.45">
      <c r="BU12035">
        <f>ROW()</f>
        <v>12035</v>
      </c>
    </row>
    <row r="12036" spans="73:73" x14ac:dyDescent="0.45">
      <c r="BU12036">
        <f>ROW()</f>
        <v>12036</v>
      </c>
    </row>
    <row r="12037" spans="73:73" x14ac:dyDescent="0.45">
      <c r="BU12037">
        <f>ROW()</f>
        <v>12037</v>
      </c>
    </row>
    <row r="12038" spans="73:73" x14ac:dyDescent="0.45">
      <c r="BU12038">
        <f>ROW()</f>
        <v>12038</v>
      </c>
    </row>
    <row r="12039" spans="73:73" x14ac:dyDescent="0.45">
      <c r="BU12039">
        <f>ROW()</f>
        <v>12039</v>
      </c>
    </row>
    <row r="12040" spans="73:73" x14ac:dyDescent="0.45">
      <c r="BU12040">
        <f>ROW()</f>
        <v>12040</v>
      </c>
    </row>
    <row r="12041" spans="73:73" x14ac:dyDescent="0.45">
      <c r="BU12041">
        <f>ROW()</f>
        <v>12041</v>
      </c>
    </row>
    <row r="12042" spans="73:73" x14ac:dyDescent="0.45">
      <c r="BU12042">
        <f>ROW()</f>
        <v>12042</v>
      </c>
    </row>
    <row r="12043" spans="73:73" x14ac:dyDescent="0.45">
      <c r="BU12043">
        <f>ROW()</f>
        <v>12043</v>
      </c>
    </row>
    <row r="12044" spans="73:73" x14ac:dyDescent="0.45">
      <c r="BU12044">
        <f>ROW()</f>
        <v>12044</v>
      </c>
    </row>
    <row r="12045" spans="73:73" x14ac:dyDescent="0.45">
      <c r="BU12045">
        <f>ROW()</f>
        <v>12045</v>
      </c>
    </row>
    <row r="12046" spans="73:73" x14ac:dyDescent="0.45">
      <c r="BU12046">
        <f>ROW()</f>
        <v>12046</v>
      </c>
    </row>
    <row r="12047" spans="73:73" x14ac:dyDescent="0.45">
      <c r="BU12047">
        <f>ROW()</f>
        <v>12047</v>
      </c>
    </row>
    <row r="12048" spans="73:73" x14ac:dyDescent="0.45">
      <c r="BU12048">
        <f>ROW()</f>
        <v>12048</v>
      </c>
    </row>
    <row r="12049" spans="73:73" x14ac:dyDescent="0.45">
      <c r="BU12049">
        <f>ROW()</f>
        <v>12049</v>
      </c>
    </row>
    <row r="12050" spans="73:73" x14ac:dyDescent="0.45">
      <c r="BU12050">
        <f>ROW()</f>
        <v>12050</v>
      </c>
    </row>
    <row r="12051" spans="73:73" x14ac:dyDescent="0.45">
      <c r="BU12051">
        <f>ROW()</f>
        <v>12051</v>
      </c>
    </row>
    <row r="12052" spans="73:73" x14ac:dyDescent="0.45">
      <c r="BU12052">
        <f>ROW()</f>
        <v>12052</v>
      </c>
    </row>
    <row r="12053" spans="73:73" x14ac:dyDescent="0.45">
      <c r="BU12053">
        <f>ROW()</f>
        <v>12053</v>
      </c>
    </row>
    <row r="12054" spans="73:73" x14ac:dyDescent="0.45">
      <c r="BU12054">
        <f>ROW()</f>
        <v>12054</v>
      </c>
    </row>
    <row r="12055" spans="73:73" x14ac:dyDescent="0.45">
      <c r="BU12055">
        <f>ROW()</f>
        <v>12055</v>
      </c>
    </row>
    <row r="12056" spans="73:73" x14ac:dyDescent="0.45">
      <c r="BU12056">
        <f>ROW()</f>
        <v>12056</v>
      </c>
    </row>
    <row r="12057" spans="73:73" x14ac:dyDescent="0.45">
      <c r="BU12057">
        <f>ROW()</f>
        <v>12057</v>
      </c>
    </row>
    <row r="12058" spans="73:73" x14ac:dyDescent="0.45">
      <c r="BU12058">
        <f>ROW()</f>
        <v>12058</v>
      </c>
    </row>
    <row r="12059" spans="73:73" x14ac:dyDescent="0.45">
      <c r="BU12059">
        <f>ROW()</f>
        <v>12059</v>
      </c>
    </row>
    <row r="12060" spans="73:73" x14ac:dyDescent="0.45">
      <c r="BU12060">
        <f>ROW()</f>
        <v>12060</v>
      </c>
    </row>
    <row r="12061" spans="73:73" x14ac:dyDescent="0.45">
      <c r="BU12061">
        <f>ROW()</f>
        <v>12061</v>
      </c>
    </row>
    <row r="12062" spans="73:73" x14ac:dyDescent="0.45">
      <c r="BU12062">
        <f>ROW()</f>
        <v>12062</v>
      </c>
    </row>
    <row r="12063" spans="73:73" x14ac:dyDescent="0.45">
      <c r="BU12063">
        <f>ROW()</f>
        <v>12063</v>
      </c>
    </row>
    <row r="12064" spans="73:73" x14ac:dyDescent="0.45">
      <c r="BU12064">
        <f>ROW()</f>
        <v>12064</v>
      </c>
    </row>
    <row r="12065" spans="73:73" x14ac:dyDescent="0.45">
      <c r="BU12065">
        <f>ROW()</f>
        <v>12065</v>
      </c>
    </row>
    <row r="12066" spans="73:73" x14ac:dyDescent="0.45">
      <c r="BU12066">
        <f>ROW()</f>
        <v>12066</v>
      </c>
    </row>
    <row r="12067" spans="73:73" x14ac:dyDescent="0.45">
      <c r="BU12067">
        <f>ROW()</f>
        <v>12067</v>
      </c>
    </row>
    <row r="12068" spans="73:73" x14ac:dyDescent="0.45">
      <c r="BU12068">
        <f>ROW()</f>
        <v>12068</v>
      </c>
    </row>
    <row r="12069" spans="73:73" x14ac:dyDescent="0.45">
      <c r="BU12069">
        <f>ROW()</f>
        <v>12069</v>
      </c>
    </row>
    <row r="12070" spans="73:73" x14ac:dyDescent="0.45">
      <c r="BU12070">
        <f>ROW()</f>
        <v>12070</v>
      </c>
    </row>
    <row r="12071" spans="73:73" x14ac:dyDescent="0.45">
      <c r="BU12071">
        <f>ROW()</f>
        <v>12071</v>
      </c>
    </row>
    <row r="12072" spans="73:73" x14ac:dyDescent="0.45">
      <c r="BU12072">
        <f>ROW()</f>
        <v>12072</v>
      </c>
    </row>
    <row r="12073" spans="73:73" x14ac:dyDescent="0.45">
      <c r="BU12073">
        <f>ROW()</f>
        <v>12073</v>
      </c>
    </row>
    <row r="12074" spans="73:73" x14ac:dyDescent="0.45">
      <c r="BU12074">
        <f>ROW()</f>
        <v>12074</v>
      </c>
    </row>
    <row r="12075" spans="73:73" x14ac:dyDescent="0.45">
      <c r="BU12075">
        <f>ROW()</f>
        <v>12075</v>
      </c>
    </row>
    <row r="12076" spans="73:73" x14ac:dyDescent="0.45">
      <c r="BU12076">
        <f>ROW()</f>
        <v>12076</v>
      </c>
    </row>
    <row r="12077" spans="73:73" x14ac:dyDescent="0.45">
      <c r="BU12077">
        <f>ROW()</f>
        <v>12077</v>
      </c>
    </row>
    <row r="12078" spans="73:73" x14ac:dyDescent="0.45">
      <c r="BU12078">
        <f>ROW()</f>
        <v>12078</v>
      </c>
    </row>
    <row r="12079" spans="73:73" x14ac:dyDescent="0.45">
      <c r="BU12079">
        <f>ROW()</f>
        <v>12079</v>
      </c>
    </row>
    <row r="12080" spans="73:73" x14ac:dyDescent="0.45">
      <c r="BU12080">
        <f>ROW()</f>
        <v>12080</v>
      </c>
    </row>
    <row r="12081" spans="73:73" x14ac:dyDescent="0.45">
      <c r="BU12081">
        <f>ROW()</f>
        <v>12081</v>
      </c>
    </row>
    <row r="12082" spans="73:73" x14ac:dyDescent="0.45">
      <c r="BU12082">
        <f>ROW()</f>
        <v>12082</v>
      </c>
    </row>
    <row r="12083" spans="73:73" x14ac:dyDescent="0.45">
      <c r="BU12083">
        <f>ROW()</f>
        <v>12083</v>
      </c>
    </row>
    <row r="12084" spans="73:73" x14ac:dyDescent="0.45">
      <c r="BU12084">
        <f>ROW()</f>
        <v>12084</v>
      </c>
    </row>
    <row r="12085" spans="73:73" x14ac:dyDescent="0.45">
      <c r="BU12085">
        <f>ROW()</f>
        <v>12085</v>
      </c>
    </row>
    <row r="12086" spans="73:73" x14ac:dyDescent="0.45">
      <c r="BU12086">
        <f>ROW()</f>
        <v>12086</v>
      </c>
    </row>
    <row r="12087" spans="73:73" x14ac:dyDescent="0.45">
      <c r="BU12087">
        <f>ROW()</f>
        <v>12087</v>
      </c>
    </row>
    <row r="12088" spans="73:73" x14ac:dyDescent="0.45">
      <c r="BU12088">
        <f>ROW()</f>
        <v>12088</v>
      </c>
    </row>
    <row r="12089" spans="73:73" x14ac:dyDescent="0.45">
      <c r="BU12089">
        <f>ROW()</f>
        <v>12089</v>
      </c>
    </row>
    <row r="12090" spans="73:73" x14ac:dyDescent="0.45">
      <c r="BU12090">
        <f>ROW()</f>
        <v>12090</v>
      </c>
    </row>
    <row r="12091" spans="73:73" x14ac:dyDescent="0.45">
      <c r="BU12091">
        <f>ROW()</f>
        <v>12091</v>
      </c>
    </row>
    <row r="12092" spans="73:73" x14ac:dyDescent="0.45">
      <c r="BU12092">
        <f>ROW()</f>
        <v>12092</v>
      </c>
    </row>
    <row r="12093" spans="73:73" x14ac:dyDescent="0.45">
      <c r="BU12093">
        <f>ROW()</f>
        <v>12093</v>
      </c>
    </row>
    <row r="12094" spans="73:73" x14ac:dyDescent="0.45">
      <c r="BU12094">
        <f>ROW()</f>
        <v>12094</v>
      </c>
    </row>
    <row r="12095" spans="73:73" x14ac:dyDescent="0.45">
      <c r="BU12095">
        <f>ROW()</f>
        <v>12095</v>
      </c>
    </row>
    <row r="12096" spans="73:73" x14ac:dyDescent="0.45">
      <c r="BU12096">
        <f>ROW()</f>
        <v>12096</v>
      </c>
    </row>
    <row r="12097" spans="73:73" x14ac:dyDescent="0.45">
      <c r="BU12097">
        <f>ROW()</f>
        <v>12097</v>
      </c>
    </row>
    <row r="12098" spans="73:73" x14ac:dyDescent="0.45">
      <c r="BU12098">
        <f>ROW()</f>
        <v>12098</v>
      </c>
    </row>
    <row r="12099" spans="73:73" x14ac:dyDescent="0.45">
      <c r="BU12099">
        <f>ROW()</f>
        <v>12099</v>
      </c>
    </row>
    <row r="12100" spans="73:73" x14ac:dyDescent="0.45">
      <c r="BU12100">
        <f>ROW()</f>
        <v>12100</v>
      </c>
    </row>
    <row r="12101" spans="73:73" x14ac:dyDescent="0.45">
      <c r="BU12101">
        <f>ROW()</f>
        <v>12101</v>
      </c>
    </row>
    <row r="12102" spans="73:73" x14ac:dyDescent="0.45">
      <c r="BU12102">
        <f>ROW()</f>
        <v>12102</v>
      </c>
    </row>
    <row r="12103" spans="73:73" x14ac:dyDescent="0.45">
      <c r="BU12103">
        <f>ROW()</f>
        <v>12103</v>
      </c>
    </row>
    <row r="12104" spans="73:73" x14ac:dyDescent="0.45">
      <c r="BU12104">
        <f>ROW()</f>
        <v>12104</v>
      </c>
    </row>
    <row r="12105" spans="73:73" x14ac:dyDescent="0.45">
      <c r="BU12105">
        <f>ROW()</f>
        <v>12105</v>
      </c>
    </row>
    <row r="12106" spans="73:73" x14ac:dyDescent="0.45">
      <c r="BU12106">
        <f>ROW()</f>
        <v>12106</v>
      </c>
    </row>
    <row r="12107" spans="73:73" x14ac:dyDescent="0.45">
      <c r="BU12107">
        <f>ROW()</f>
        <v>12107</v>
      </c>
    </row>
    <row r="12108" spans="73:73" x14ac:dyDescent="0.45">
      <c r="BU12108">
        <f>ROW()</f>
        <v>12108</v>
      </c>
    </row>
    <row r="12109" spans="73:73" x14ac:dyDescent="0.45">
      <c r="BU12109">
        <f>ROW()</f>
        <v>12109</v>
      </c>
    </row>
    <row r="12110" spans="73:73" x14ac:dyDescent="0.45">
      <c r="BU12110">
        <f>ROW()</f>
        <v>12110</v>
      </c>
    </row>
    <row r="12111" spans="73:73" x14ac:dyDescent="0.45">
      <c r="BU12111">
        <f>ROW()</f>
        <v>12111</v>
      </c>
    </row>
    <row r="12112" spans="73:73" x14ac:dyDescent="0.45">
      <c r="BU12112">
        <f>ROW()</f>
        <v>12112</v>
      </c>
    </row>
    <row r="12113" spans="73:73" x14ac:dyDescent="0.45">
      <c r="BU12113">
        <f>ROW()</f>
        <v>12113</v>
      </c>
    </row>
    <row r="12114" spans="73:73" x14ac:dyDescent="0.45">
      <c r="BU12114">
        <f>ROW()</f>
        <v>12114</v>
      </c>
    </row>
    <row r="12115" spans="73:73" x14ac:dyDescent="0.45">
      <c r="BU12115">
        <f>ROW()</f>
        <v>12115</v>
      </c>
    </row>
    <row r="12116" spans="73:73" x14ac:dyDescent="0.45">
      <c r="BU12116">
        <f>ROW()</f>
        <v>12116</v>
      </c>
    </row>
    <row r="12117" spans="73:73" x14ac:dyDescent="0.45">
      <c r="BU12117">
        <f>ROW()</f>
        <v>12117</v>
      </c>
    </row>
    <row r="12118" spans="73:73" x14ac:dyDescent="0.45">
      <c r="BU12118">
        <f>ROW()</f>
        <v>12118</v>
      </c>
    </row>
    <row r="12119" spans="73:73" x14ac:dyDescent="0.45">
      <c r="BU12119">
        <f>ROW()</f>
        <v>12119</v>
      </c>
    </row>
    <row r="12120" spans="73:73" x14ac:dyDescent="0.45">
      <c r="BU12120">
        <f>ROW()</f>
        <v>12120</v>
      </c>
    </row>
    <row r="12121" spans="73:73" x14ac:dyDescent="0.45">
      <c r="BU12121">
        <f>ROW()</f>
        <v>12121</v>
      </c>
    </row>
    <row r="12122" spans="73:73" x14ac:dyDescent="0.45">
      <c r="BU12122">
        <f>ROW()</f>
        <v>12122</v>
      </c>
    </row>
    <row r="12123" spans="73:73" x14ac:dyDescent="0.45">
      <c r="BU12123">
        <f>ROW()</f>
        <v>12123</v>
      </c>
    </row>
    <row r="12124" spans="73:73" x14ac:dyDescent="0.45">
      <c r="BU12124">
        <f>ROW()</f>
        <v>12124</v>
      </c>
    </row>
    <row r="12125" spans="73:73" x14ac:dyDescent="0.45">
      <c r="BU12125">
        <f>ROW()</f>
        <v>12125</v>
      </c>
    </row>
    <row r="12126" spans="73:73" x14ac:dyDescent="0.45">
      <c r="BU12126">
        <f>ROW()</f>
        <v>12126</v>
      </c>
    </row>
    <row r="12127" spans="73:73" x14ac:dyDescent="0.45">
      <c r="BU12127">
        <f>ROW()</f>
        <v>12127</v>
      </c>
    </row>
    <row r="12128" spans="73:73" x14ac:dyDescent="0.45">
      <c r="BU12128">
        <f>ROW()</f>
        <v>12128</v>
      </c>
    </row>
    <row r="12129" spans="73:73" x14ac:dyDescent="0.45">
      <c r="BU12129">
        <f>ROW()</f>
        <v>12129</v>
      </c>
    </row>
    <row r="12130" spans="73:73" x14ac:dyDescent="0.45">
      <c r="BU12130">
        <f>ROW()</f>
        <v>12130</v>
      </c>
    </row>
    <row r="12131" spans="73:73" x14ac:dyDescent="0.45">
      <c r="BU12131">
        <f>ROW()</f>
        <v>12131</v>
      </c>
    </row>
    <row r="12132" spans="73:73" x14ac:dyDescent="0.45">
      <c r="BU12132">
        <f>ROW()</f>
        <v>12132</v>
      </c>
    </row>
    <row r="12133" spans="73:73" x14ac:dyDescent="0.45">
      <c r="BU12133">
        <f>ROW()</f>
        <v>12133</v>
      </c>
    </row>
    <row r="12134" spans="73:73" x14ac:dyDescent="0.45">
      <c r="BU12134">
        <f>ROW()</f>
        <v>12134</v>
      </c>
    </row>
    <row r="12135" spans="73:73" x14ac:dyDescent="0.45">
      <c r="BU12135">
        <f>ROW()</f>
        <v>12135</v>
      </c>
    </row>
    <row r="12136" spans="73:73" x14ac:dyDescent="0.45">
      <c r="BU12136">
        <f>ROW()</f>
        <v>12136</v>
      </c>
    </row>
    <row r="12137" spans="73:73" x14ac:dyDescent="0.45">
      <c r="BU12137">
        <f>ROW()</f>
        <v>12137</v>
      </c>
    </row>
    <row r="12138" spans="73:73" x14ac:dyDescent="0.45">
      <c r="BU12138">
        <f>ROW()</f>
        <v>12138</v>
      </c>
    </row>
    <row r="12139" spans="73:73" x14ac:dyDescent="0.45">
      <c r="BU12139">
        <f>ROW()</f>
        <v>12139</v>
      </c>
    </row>
    <row r="12140" spans="73:73" x14ac:dyDescent="0.45">
      <c r="BU12140">
        <f>ROW()</f>
        <v>12140</v>
      </c>
    </row>
    <row r="12141" spans="73:73" x14ac:dyDescent="0.45">
      <c r="BU12141">
        <f>ROW()</f>
        <v>12141</v>
      </c>
    </row>
    <row r="12142" spans="73:73" x14ac:dyDescent="0.45">
      <c r="BU12142">
        <f>ROW()</f>
        <v>12142</v>
      </c>
    </row>
    <row r="12143" spans="73:73" x14ac:dyDescent="0.45">
      <c r="BU12143">
        <f>ROW()</f>
        <v>12143</v>
      </c>
    </row>
    <row r="12144" spans="73:73" x14ac:dyDescent="0.45">
      <c r="BU12144">
        <f>ROW()</f>
        <v>12144</v>
      </c>
    </row>
    <row r="12145" spans="73:73" x14ac:dyDescent="0.45">
      <c r="BU12145">
        <f>ROW()</f>
        <v>12145</v>
      </c>
    </row>
    <row r="12146" spans="73:73" x14ac:dyDescent="0.45">
      <c r="BU12146">
        <f>ROW()</f>
        <v>12146</v>
      </c>
    </row>
    <row r="12147" spans="73:73" x14ac:dyDescent="0.45">
      <c r="BU12147">
        <f>ROW()</f>
        <v>12147</v>
      </c>
    </row>
    <row r="12148" spans="73:73" x14ac:dyDescent="0.45">
      <c r="BU12148">
        <f>ROW()</f>
        <v>12148</v>
      </c>
    </row>
    <row r="12149" spans="73:73" x14ac:dyDescent="0.45">
      <c r="BU12149">
        <f>ROW()</f>
        <v>12149</v>
      </c>
    </row>
    <row r="12150" spans="73:73" x14ac:dyDescent="0.45">
      <c r="BU12150">
        <f>ROW()</f>
        <v>12150</v>
      </c>
    </row>
    <row r="12151" spans="73:73" x14ac:dyDescent="0.45">
      <c r="BU12151">
        <f>ROW()</f>
        <v>12151</v>
      </c>
    </row>
    <row r="12152" spans="73:73" x14ac:dyDescent="0.45">
      <c r="BU12152">
        <f>ROW()</f>
        <v>12152</v>
      </c>
    </row>
    <row r="12153" spans="73:73" x14ac:dyDescent="0.45">
      <c r="BU12153">
        <f>ROW()</f>
        <v>12153</v>
      </c>
    </row>
    <row r="12154" spans="73:73" x14ac:dyDescent="0.45">
      <c r="BU12154">
        <f>ROW()</f>
        <v>12154</v>
      </c>
    </row>
    <row r="12155" spans="73:73" x14ac:dyDescent="0.45">
      <c r="BU12155">
        <f>ROW()</f>
        <v>12155</v>
      </c>
    </row>
    <row r="12156" spans="73:73" x14ac:dyDescent="0.45">
      <c r="BU12156">
        <f>ROW()</f>
        <v>12156</v>
      </c>
    </row>
    <row r="12157" spans="73:73" x14ac:dyDescent="0.45">
      <c r="BU12157">
        <f>ROW()</f>
        <v>12157</v>
      </c>
    </row>
    <row r="12158" spans="73:73" x14ac:dyDescent="0.45">
      <c r="BU12158">
        <f>ROW()</f>
        <v>12158</v>
      </c>
    </row>
    <row r="12159" spans="73:73" x14ac:dyDescent="0.45">
      <c r="BU12159">
        <f>ROW()</f>
        <v>12159</v>
      </c>
    </row>
    <row r="12160" spans="73:73" x14ac:dyDescent="0.45">
      <c r="BU12160">
        <f>ROW()</f>
        <v>12160</v>
      </c>
    </row>
    <row r="12161" spans="73:73" x14ac:dyDescent="0.45">
      <c r="BU12161">
        <f>ROW()</f>
        <v>12161</v>
      </c>
    </row>
    <row r="12162" spans="73:73" x14ac:dyDescent="0.45">
      <c r="BU12162">
        <f>ROW()</f>
        <v>12162</v>
      </c>
    </row>
    <row r="12163" spans="73:73" x14ac:dyDescent="0.45">
      <c r="BU12163">
        <f>ROW()</f>
        <v>12163</v>
      </c>
    </row>
    <row r="12164" spans="73:73" x14ac:dyDescent="0.45">
      <c r="BU12164">
        <f>ROW()</f>
        <v>12164</v>
      </c>
    </row>
    <row r="12165" spans="73:73" x14ac:dyDescent="0.45">
      <c r="BU12165">
        <f>ROW()</f>
        <v>12165</v>
      </c>
    </row>
    <row r="12166" spans="73:73" x14ac:dyDescent="0.45">
      <c r="BU12166">
        <f>ROW()</f>
        <v>12166</v>
      </c>
    </row>
    <row r="12167" spans="73:73" x14ac:dyDescent="0.45">
      <c r="BU12167">
        <f>ROW()</f>
        <v>12167</v>
      </c>
    </row>
    <row r="12168" spans="73:73" x14ac:dyDescent="0.45">
      <c r="BU12168">
        <f>ROW()</f>
        <v>12168</v>
      </c>
    </row>
    <row r="12169" spans="73:73" x14ac:dyDescent="0.45">
      <c r="BU12169">
        <f>ROW()</f>
        <v>12169</v>
      </c>
    </row>
    <row r="12170" spans="73:73" x14ac:dyDescent="0.45">
      <c r="BU12170">
        <f>ROW()</f>
        <v>12170</v>
      </c>
    </row>
    <row r="12171" spans="73:73" x14ac:dyDescent="0.45">
      <c r="BU12171">
        <f>ROW()</f>
        <v>12171</v>
      </c>
    </row>
    <row r="12172" spans="73:73" x14ac:dyDescent="0.45">
      <c r="BU12172">
        <f>ROW()</f>
        <v>12172</v>
      </c>
    </row>
    <row r="12173" spans="73:73" x14ac:dyDescent="0.45">
      <c r="BU12173">
        <f>ROW()</f>
        <v>12173</v>
      </c>
    </row>
    <row r="12174" spans="73:73" x14ac:dyDescent="0.45">
      <c r="BU12174">
        <f>ROW()</f>
        <v>12174</v>
      </c>
    </row>
    <row r="12175" spans="73:73" x14ac:dyDescent="0.45">
      <c r="BU12175">
        <f>ROW()</f>
        <v>12175</v>
      </c>
    </row>
    <row r="12176" spans="73:73" x14ac:dyDescent="0.45">
      <c r="BU12176">
        <f>ROW()</f>
        <v>12176</v>
      </c>
    </row>
    <row r="12177" spans="73:73" x14ac:dyDescent="0.45">
      <c r="BU12177">
        <f>ROW()</f>
        <v>12177</v>
      </c>
    </row>
    <row r="12178" spans="73:73" x14ac:dyDescent="0.45">
      <c r="BU12178">
        <f>ROW()</f>
        <v>12178</v>
      </c>
    </row>
    <row r="12179" spans="73:73" x14ac:dyDescent="0.45">
      <c r="BU12179">
        <f>ROW()</f>
        <v>12179</v>
      </c>
    </row>
    <row r="12180" spans="73:73" x14ac:dyDescent="0.45">
      <c r="BU12180">
        <f>ROW()</f>
        <v>12180</v>
      </c>
    </row>
    <row r="12181" spans="73:73" x14ac:dyDescent="0.45">
      <c r="BU12181">
        <f>ROW()</f>
        <v>12181</v>
      </c>
    </row>
    <row r="12182" spans="73:73" x14ac:dyDescent="0.45">
      <c r="BU12182">
        <f>ROW()</f>
        <v>12182</v>
      </c>
    </row>
    <row r="12183" spans="73:73" x14ac:dyDescent="0.45">
      <c r="BU12183">
        <f>ROW()</f>
        <v>12183</v>
      </c>
    </row>
    <row r="12184" spans="73:73" x14ac:dyDescent="0.45">
      <c r="BU12184">
        <f>ROW()</f>
        <v>12184</v>
      </c>
    </row>
    <row r="12185" spans="73:73" x14ac:dyDescent="0.45">
      <c r="BU12185">
        <f>ROW()</f>
        <v>12185</v>
      </c>
    </row>
    <row r="12186" spans="73:73" x14ac:dyDescent="0.45">
      <c r="BU12186">
        <f>ROW()</f>
        <v>12186</v>
      </c>
    </row>
    <row r="12187" spans="73:73" x14ac:dyDescent="0.45">
      <c r="BU12187">
        <f>ROW()</f>
        <v>12187</v>
      </c>
    </row>
    <row r="12188" spans="73:73" x14ac:dyDescent="0.45">
      <c r="BU12188">
        <f>ROW()</f>
        <v>12188</v>
      </c>
    </row>
    <row r="12189" spans="73:73" x14ac:dyDescent="0.45">
      <c r="BU12189">
        <f>ROW()</f>
        <v>12189</v>
      </c>
    </row>
    <row r="12190" spans="73:73" x14ac:dyDescent="0.45">
      <c r="BU12190">
        <f>ROW()</f>
        <v>12190</v>
      </c>
    </row>
    <row r="12191" spans="73:73" x14ac:dyDescent="0.45">
      <c r="BU12191">
        <f>ROW()</f>
        <v>12191</v>
      </c>
    </row>
    <row r="12192" spans="73:73" x14ac:dyDescent="0.45">
      <c r="BU12192">
        <f>ROW()</f>
        <v>12192</v>
      </c>
    </row>
    <row r="12193" spans="73:73" x14ac:dyDescent="0.45">
      <c r="BU12193">
        <f>ROW()</f>
        <v>12193</v>
      </c>
    </row>
    <row r="12194" spans="73:73" x14ac:dyDescent="0.45">
      <c r="BU12194">
        <f>ROW()</f>
        <v>12194</v>
      </c>
    </row>
    <row r="12195" spans="73:73" x14ac:dyDescent="0.45">
      <c r="BU12195">
        <f>ROW()</f>
        <v>12195</v>
      </c>
    </row>
    <row r="12196" spans="73:73" x14ac:dyDescent="0.45">
      <c r="BU12196">
        <f>ROW()</f>
        <v>12196</v>
      </c>
    </row>
    <row r="12197" spans="73:73" x14ac:dyDescent="0.45">
      <c r="BU12197">
        <f>ROW()</f>
        <v>12197</v>
      </c>
    </row>
    <row r="12198" spans="73:73" x14ac:dyDescent="0.45">
      <c r="BU12198">
        <f>ROW()</f>
        <v>12198</v>
      </c>
    </row>
    <row r="12199" spans="73:73" x14ac:dyDescent="0.45">
      <c r="BU12199">
        <f>ROW()</f>
        <v>12199</v>
      </c>
    </row>
    <row r="12200" spans="73:73" x14ac:dyDescent="0.45">
      <c r="BU12200">
        <f>ROW()</f>
        <v>12200</v>
      </c>
    </row>
    <row r="12201" spans="73:73" x14ac:dyDescent="0.45">
      <c r="BU12201">
        <f>ROW()</f>
        <v>12201</v>
      </c>
    </row>
    <row r="12202" spans="73:73" x14ac:dyDescent="0.45">
      <c r="BU12202">
        <f>ROW()</f>
        <v>12202</v>
      </c>
    </row>
    <row r="12203" spans="73:73" x14ac:dyDescent="0.45">
      <c r="BU12203">
        <f>ROW()</f>
        <v>12203</v>
      </c>
    </row>
    <row r="12204" spans="73:73" x14ac:dyDescent="0.45">
      <c r="BU12204">
        <f>ROW()</f>
        <v>12204</v>
      </c>
    </row>
    <row r="12205" spans="73:73" x14ac:dyDescent="0.45">
      <c r="BU12205">
        <f>ROW()</f>
        <v>12205</v>
      </c>
    </row>
    <row r="12206" spans="73:73" x14ac:dyDescent="0.45">
      <c r="BU12206">
        <f>ROW()</f>
        <v>12206</v>
      </c>
    </row>
    <row r="12207" spans="73:73" x14ac:dyDescent="0.45">
      <c r="BU12207">
        <f>ROW()</f>
        <v>12207</v>
      </c>
    </row>
    <row r="12208" spans="73:73" x14ac:dyDescent="0.45">
      <c r="BU12208">
        <f>ROW()</f>
        <v>12208</v>
      </c>
    </row>
    <row r="12209" spans="73:73" x14ac:dyDescent="0.45">
      <c r="BU12209">
        <f>ROW()</f>
        <v>12209</v>
      </c>
    </row>
    <row r="12210" spans="73:73" x14ac:dyDescent="0.45">
      <c r="BU12210">
        <f>ROW()</f>
        <v>12210</v>
      </c>
    </row>
    <row r="12211" spans="73:73" x14ac:dyDescent="0.45">
      <c r="BU12211">
        <f>ROW()</f>
        <v>12211</v>
      </c>
    </row>
    <row r="12212" spans="73:73" x14ac:dyDescent="0.45">
      <c r="BU12212">
        <f>ROW()</f>
        <v>12212</v>
      </c>
    </row>
    <row r="12213" spans="73:73" x14ac:dyDescent="0.45">
      <c r="BU12213">
        <f>ROW()</f>
        <v>12213</v>
      </c>
    </row>
    <row r="12214" spans="73:73" x14ac:dyDescent="0.45">
      <c r="BU12214">
        <f>ROW()</f>
        <v>12214</v>
      </c>
    </row>
    <row r="12215" spans="73:73" x14ac:dyDescent="0.45">
      <c r="BU12215">
        <f>ROW()</f>
        <v>12215</v>
      </c>
    </row>
    <row r="12216" spans="73:73" x14ac:dyDescent="0.45">
      <c r="BU12216">
        <f>ROW()</f>
        <v>12216</v>
      </c>
    </row>
    <row r="12217" spans="73:73" x14ac:dyDescent="0.45">
      <c r="BU12217">
        <f>ROW()</f>
        <v>12217</v>
      </c>
    </row>
    <row r="12218" spans="73:73" x14ac:dyDescent="0.45">
      <c r="BU12218">
        <f>ROW()</f>
        <v>12218</v>
      </c>
    </row>
    <row r="12219" spans="73:73" x14ac:dyDescent="0.45">
      <c r="BU12219">
        <f>ROW()</f>
        <v>12219</v>
      </c>
    </row>
    <row r="12220" spans="73:73" x14ac:dyDescent="0.45">
      <c r="BU12220">
        <f>ROW()</f>
        <v>12220</v>
      </c>
    </row>
    <row r="12221" spans="73:73" x14ac:dyDescent="0.45">
      <c r="BU12221">
        <f>ROW()</f>
        <v>12221</v>
      </c>
    </row>
    <row r="12222" spans="73:73" x14ac:dyDescent="0.45">
      <c r="BU12222">
        <f>ROW()</f>
        <v>12222</v>
      </c>
    </row>
    <row r="12223" spans="73:73" x14ac:dyDescent="0.45">
      <c r="BU12223">
        <f>ROW()</f>
        <v>12223</v>
      </c>
    </row>
    <row r="12224" spans="73:73" x14ac:dyDescent="0.45">
      <c r="BU12224">
        <f>ROW()</f>
        <v>12224</v>
      </c>
    </row>
    <row r="12225" spans="73:73" x14ac:dyDescent="0.45">
      <c r="BU12225">
        <f>ROW()</f>
        <v>12225</v>
      </c>
    </row>
    <row r="12226" spans="73:73" x14ac:dyDescent="0.45">
      <c r="BU12226">
        <f>ROW()</f>
        <v>12226</v>
      </c>
    </row>
    <row r="12227" spans="73:73" x14ac:dyDescent="0.45">
      <c r="BU12227">
        <f>ROW()</f>
        <v>12227</v>
      </c>
    </row>
    <row r="12228" spans="73:73" x14ac:dyDescent="0.45">
      <c r="BU12228">
        <f>ROW()</f>
        <v>12228</v>
      </c>
    </row>
    <row r="12229" spans="73:73" x14ac:dyDescent="0.45">
      <c r="BU12229">
        <f>ROW()</f>
        <v>12229</v>
      </c>
    </row>
    <row r="12230" spans="73:73" x14ac:dyDescent="0.45">
      <c r="BU12230">
        <f>ROW()</f>
        <v>12230</v>
      </c>
    </row>
    <row r="12231" spans="73:73" x14ac:dyDescent="0.45">
      <c r="BU12231">
        <f>ROW()</f>
        <v>12231</v>
      </c>
    </row>
    <row r="12232" spans="73:73" x14ac:dyDescent="0.45">
      <c r="BU12232">
        <f>ROW()</f>
        <v>12232</v>
      </c>
    </row>
    <row r="12233" spans="73:73" x14ac:dyDescent="0.45">
      <c r="BU12233">
        <f>ROW()</f>
        <v>12233</v>
      </c>
    </row>
    <row r="12234" spans="73:73" x14ac:dyDescent="0.45">
      <c r="BU12234">
        <f>ROW()</f>
        <v>12234</v>
      </c>
    </row>
    <row r="12235" spans="73:73" x14ac:dyDescent="0.45">
      <c r="BU12235">
        <f>ROW()</f>
        <v>12235</v>
      </c>
    </row>
    <row r="12236" spans="73:73" x14ac:dyDescent="0.45">
      <c r="BU12236">
        <f>ROW()</f>
        <v>12236</v>
      </c>
    </row>
    <row r="12237" spans="73:73" x14ac:dyDescent="0.45">
      <c r="BU12237">
        <f>ROW()</f>
        <v>12237</v>
      </c>
    </row>
    <row r="12238" spans="73:73" x14ac:dyDescent="0.45">
      <c r="BU12238">
        <f>ROW()</f>
        <v>12238</v>
      </c>
    </row>
    <row r="12239" spans="73:73" x14ac:dyDescent="0.45">
      <c r="BU12239">
        <f>ROW()</f>
        <v>12239</v>
      </c>
    </row>
    <row r="12240" spans="73:73" x14ac:dyDescent="0.45">
      <c r="BU12240">
        <f>ROW()</f>
        <v>12240</v>
      </c>
    </row>
    <row r="12241" spans="73:73" x14ac:dyDescent="0.45">
      <c r="BU12241">
        <f>ROW()</f>
        <v>12241</v>
      </c>
    </row>
    <row r="12242" spans="73:73" x14ac:dyDescent="0.45">
      <c r="BU12242">
        <f>ROW()</f>
        <v>12242</v>
      </c>
    </row>
    <row r="12243" spans="73:73" x14ac:dyDescent="0.45">
      <c r="BU12243">
        <f>ROW()</f>
        <v>12243</v>
      </c>
    </row>
    <row r="12244" spans="73:73" x14ac:dyDescent="0.45">
      <c r="BU12244">
        <f>ROW()</f>
        <v>12244</v>
      </c>
    </row>
    <row r="12245" spans="73:73" x14ac:dyDescent="0.45">
      <c r="BU12245">
        <f>ROW()</f>
        <v>12245</v>
      </c>
    </row>
    <row r="12246" spans="73:73" x14ac:dyDescent="0.45">
      <c r="BU12246">
        <f>ROW()</f>
        <v>12246</v>
      </c>
    </row>
    <row r="12247" spans="73:73" x14ac:dyDescent="0.45">
      <c r="BU12247">
        <f>ROW()</f>
        <v>12247</v>
      </c>
    </row>
    <row r="12248" spans="73:73" x14ac:dyDescent="0.45">
      <c r="BU12248">
        <f>ROW()</f>
        <v>12248</v>
      </c>
    </row>
    <row r="12249" spans="73:73" x14ac:dyDescent="0.45">
      <c r="BU12249">
        <f>ROW()</f>
        <v>12249</v>
      </c>
    </row>
    <row r="12250" spans="73:73" x14ac:dyDescent="0.45">
      <c r="BU12250">
        <f>ROW()</f>
        <v>12250</v>
      </c>
    </row>
    <row r="12251" spans="73:73" x14ac:dyDescent="0.45">
      <c r="BU12251">
        <f>ROW()</f>
        <v>12251</v>
      </c>
    </row>
    <row r="12252" spans="73:73" x14ac:dyDescent="0.45">
      <c r="BU12252">
        <f>ROW()</f>
        <v>12252</v>
      </c>
    </row>
    <row r="12253" spans="73:73" x14ac:dyDescent="0.45">
      <c r="BU12253">
        <f>ROW()</f>
        <v>12253</v>
      </c>
    </row>
    <row r="12254" spans="73:73" x14ac:dyDescent="0.45">
      <c r="BU12254">
        <f>ROW()</f>
        <v>12254</v>
      </c>
    </row>
    <row r="12255" spans="73:73" x14ac:dyDescent="0.45">
      <c r="BU12255">
        <f>ROW()</f>
        <v>12255</v>
      </c>
    </row>
    <row r="12256" spans="73:73" x14ac:dyDescent="0.45">
      <c r="BU12256">
        <f>ROW()</f>
        <v>12256</v>
      </c>
    </row>
    <row r="12257" spans="73:73" x14ac:dyDescent="0.45">
      <c r="BU12257">
        <f>ROW()</f>
        <v>12257</v>
      </c>
    </row>
    <row r="12258" spans="73:73" x14ac:dyDescent="0.45">
      <c r="BU12258">
        <f>ROW()</f>
        <v>12258</v>
      </c>
    </row>
    <row r="12259" spans="73:73" x14ac:dyDescent="0.45">
      <c r="BU12259">
        <f>ROW()</f>
        <v>12259</v>
      </c>
    </row>
    <row r="12260" spans="73:73" x14ac:dyDescent="0.45">
      <c r="BU12260">
        <f>ROW()</f>
        <v>12260</v>
      </c>
    </row>
    <row r="12261" spans="73:73" x14ac:dyDescent="0.45">
      <c r="BU12261">
        <f>ROW()</f>
        <v>12261</v>
      </c>
    </row>
    <row r="12262" spans="73:73" x14ac:dyDescent="0.45">
      <c r="BU12262">
        <f>ROW()</f>
        <v>12262</v>
      </c>
    </row>
    <row r="12263" spans="73:73" x14ac:dyDescent="0.45">
      <c r="BU12263">
        <f>ROW()</f>
        <v>12263</v>
      </c>
    </row>
    <row r="12264" spans="73:73" x14ac:dyDescent="0.45">
      <c r="BU12264">
        <f>ROW()</f>
        <v>12264</v>
      </c>
    </row>
    <row r="12265" spans="73:73" x14ac:dyDescent="0.45">
      <c r="BU12265">
        <f>ROW()</f>
        <v>12265</v>
      </c>
    </row>
    <row r="12266" spans="73:73" x14ac:dyDescent="0.45">
      <c r="BU12266">
        <f>ROW()</f>
        <v>12266</v>
      </c>
    </row>
    <row r="12267" spans="73:73" x14ac:dyDescent="0.45">
      <c r="BU12267">
        <f>ROW()</f>
        <v>12267</v>
      </c>
    </row>
    <row r="12268" spans="73:73" x14ac:dyDescent="0.45">
      <c r="BU12268">
        <f>ROW()</f>
        <v>12268</v>
      </c>
    </row>
    <row r="12269" spans="73:73" x14ac:dyDescent="0.45">
      <c r="BU12269">
        <f>ROW()</f>
        <v>12269</v>
      </c>
    </row>
    <row r="12270" spans="73:73" x14ac:dyDescent="0.45">
      <c r="BU12270">
        <f>ROW()</f>
        <v>12270</v>
      </c>
    </row>
    <row r="12271" spans="73:73" x14ac:dyDescent="0.45">
      <c r="BU12271">
        <f>ROW()</f>
        <v>12271</v>
      </c>
    </row>
    <row r="12272" spans="73:73" x14ac:dyDescent="0.45">
      <c r="BU12272">
        <f>ROW()</f>
        <v>12272</v>
      </c>
    </row>
    <row r="12273" spans="73:73" x14ac:dyDescent="0.45">
      <c r="BU12273">
        <f>ROW()</f>
        <v>12273</v>
      </c>
    </row>
    <row r="12274" spans="73:73" x14ac:dyDescent="0.45">
      <c r="BU12274">
        <f>ROW()</f>
        <v>12274</v>
      </c>
    </row>
    <row r="12275" spans="73:73" x14ac:dyDescent="0.45">
      <c r="BU12275">
        <f>ROW()</f>
        <v>12275</v>
      </c>
    </row>
    <row r="12276" spans="73:73" x14ac:dyDescent="0.45">
      <c r="BU12276">
        <f>ROW()</f>
        <v>12276</v>
      </c>
    </row>
    <row r="12277" spans="73:73" x14ac:dyDescent="0.45">
      <c r="BU12277">
        <f>ROW()</f>
        <v>12277</v>
      </c>
    </row>
    <row r="12278" spans="73:73" x14ac:dyDescent="0.45">
      <c r="BU12278">
        <f>ROW()</f>
        <v>12278</v>
      </c>
    </row>
    <row r="12279" spans="73:73" x14ac:dyDescent="0.45">
      <c r="BU12279">
        <f>ROW()</f>
        <v>12279</v>
      </c>
    </row>
    <row r="12280" spans="73:73" x14ac:dyDescent="0.45">
      <c r="BU12280">
        <f>ROW()</f>
        <v>12280</v>
      </c>
    </row>
    <row r="12281" spans="73:73" x14ac:dyDescent="0.45">
      <c r="BU12281">
        <f>ROW()</f>
        <v>12281</v>
      </c>
    </row>
    <row r="12282" spans="73:73" x14ac:dyDescent="0.45">
      <c r="BU12282">
        <f>ROW()</f>
        <v>12282</v>
      </c>
    </row>
    <row r="12283" spans="73:73" x14ac:dyDescent="0.45">
      <c r="BU12283">
        <f>ROW()</f>
        <v>12283</v>
      </c>
    </row>
    <row r="12284" spans="73:73" x14ac:dyDescent="0.45">
      <c r="BU12284">
        <f>ROW()</f>
        <v>12284</v>
      </c>
    </row>
    <row r="12285" spans="73:73" x14ac:dyDescent="0.45">
      <c r="BU12285">
        <f>ROW()</f>
        <v>12285</v>
      </c>
    </row>
    <row r="12286" spans="73:73" x14ac:dyDescent="0.45">
      <c r="BU12286">
        <f>ROW()</f>
        <v>12286</v>
      </c>
    </row>
    <row r="12287" spans="73:73" x14ac:dyDescent="0.45">
      <c r="BU12287">
        <f>ROW()</f>
        <v>12287</v>
      </c>
    </row>
    <row r="12288" spans="73:73" x14ac:dyDescent="0.45">
      <c r="BU12288">
        <f>ROW()</f>
        <v>12288</v>
      </c>
    </row>
    <row r="12289" spans="73:73" x14ac:dyDescent="0.45">
      <c r="BU12289">
        <f>ROW()</f>
        <v>12289</v>
      </c>
    </row>
    <row r="12290" spans="73:73" x14ac:dyDescent="0.45">
      <c r="BU12290">
        <f>ROW()</f>
        <v>12290</v>
      </c>
    </row>
    <row r="12291" spans="73:73" x14ac:dyDescent="0.45">
      <c r="BU12291">
        <f>ROW()</f>
        <v>12291</v>
      </c>
    </row>
    <row r="12292" spans="73:73" x14ac:dyDescent="0.45">
      <c r="BU12292">
        <f>ROW()</f>
        <v>12292</v>
      </c>
    </row>
    <row r="12293" spans="73:73" x14ac:dyDescent="0.45">
      <c r="BU12293">
        <f>ROW()</f>
        <v>12293</v>
      </c>
    </row>
    <row r="12294" spans="73:73" x14ac:dyDescent="0.45">
      <c r="BU12294">
        <f>ROW()</f>
        <v>12294</v>
      </c>
    </row>
    <row r="12295" spans="73:73" x14ac:dyDescent="0.45">
      <c r="BU12295">
        <f>ROW()</f>
        <v>12295</v>
      </c>
    </row>
    <row r="12296" spans="73:73" x14ac:dyDescent="0.45">
      <c r="BU12296">
        <f>ROW()</f>
        <v>12296</v>
      </c>
    </row>
    <row r="12297" spans="73:73" x14ac:dyDescent="0.45">
      <c r="BU12297">
        <f>ROW()</f>
        <v>12297</v>
      </c>
    </row>
    <row r="12298" spans="73:73" x14ac:dyDescent="0.45">
      <c r="BU12298">
        <f>ROW()</f>
        <v>12298</v>
      </c>
    </row>
    <row r="12299" spans="73:73" x14ac:dyDescent="0.45">
      <c r="BU12299">
        <f>ROW()</f>
        <v>12299</v>
      </c>
    </row>
    <row r="12300" spans="73:73" x14ac:dyDescent="0.45">
      <c r="BU12300">
        <f>ROW()</f>
        <v>12300</v>
      </c>
    </row>
    <row r="12301" spans="73:73" x14ac:dyDescent="0.45">
      <c r="BU12301">
        <f>ROW()</f>
        <v>12301</v>
      </c>
    </row>
    <row r="12302" spans="73:73" x14ac:dyDescent="0.45">
      <c r="BU12302">
        <f>ROW()</f>
        <v>12302</v>
      </c>
    </row>
    <row r="12303" spans="73:73" x14ac:dyDescent="0.45">
      <c r="BU12303">
        <f>ROW()</f>
        <v>12303</v>
      </c>
    </row>
    <row r="12304" spans="73:73" x14ac:dyDescent="0.45">
      <c r="BU12304">
        <f>ROW()</f>
        <v>12304</v>
      </c>
    </row>
    <row r="12305" spans="73:73" x14ac:dyDescent="0.45">
      <c r="BU12305">
        <f>ROW()</f>
        <v>12305</v>
      </c>
    </row>
    <row r="12306" spans="73:73" x14ac:dyDescent="0.45">
      <c r="BU12306">
        <f>ROW()</f>
        <v>12306</v>
      </c>
    </row>
    <row r="12307" spans="73:73" x14ac:dyDescent="0.45">
      <c r="BU12307">
        <f>ROW()</f>
        <v>12307</v>
      </c>
    </row>
    <row r="12308" spans="73:73" x14ac:dyDescent="0.45">
      <c r="BU12308">
        <f>ROW()</f>
        <v>12308</v>
      </c>
    </row>
    <row r="12309" spans="73:73" x14ac:dyDescent="0.45">
      <c r="BU12309">
        <f>ROW()</f>
        <v>12309</v>
      </c>
    </row>
    <row r="12310" spans="73:73" x14ac:dyDescent="0.45">
      <c r="BU12310">
        <f>ROW()</f>
        <v>12310</v>
      </c>
    </row>
    <row r="12311" spans="73:73" x14ac:dyDescent="0.45">
      <c r="BU12311">
        <f>ROW()</f>
        <v>12311</v>
      </c>
    </row>
    <row r="12312" spans="73:73" x14ac:dyDescent="0.45">
      <c r="BU12312">
        <f>ROW()</f>
        <v>12312</v>
      </c>
    </row>
    <row r="12313" spans="73:73" x14ac:dyDescent="0.45">
      <c r="BU12313">
        <f>ROW()</f>
        <v>12313</v>
      </c>
    </row>
    <row r="12314" spans="73:73" x14ac:dyDescent="0.45">
      <c r="BU12314">
        <f>ROW()</f>
        <v>12314</v>
      </c>
    </row>
    <row r="12315" spans="73:73" x14ac:dyDescent="0.45">
      <c r="BU12315">
        <f>ROW()</f>
        <v>12315</v>
      </c>
    </row>
    <row r="12316" spans="73:73" x14ac:dyDescent="0.45">
      <c r="BU12316">
        <f>ROW()</f>
        <v>12316</v>
      </c>
    </row>
    <row r="12317" spans="73:73" x14ac:dyDescent="0.45">
      <c r="BU12317">
        <f>ROW()</f>
        <v>12317</v>
      </c>
    </row>
    <row r="12318" spans="73:73" x14ac:dyDescent="0.45">
      <c r="BU12318">
        <f>ROW()</f>
        <v>12318</v>
      </c>
    </row>
    <row r="12319" spans="73:73" x14ac:dyDescent="0.45">
      <c r="BU12319">
        <f>ROW()</f>
        <v>12319</v>
      </c>
    </row>
    <row r="12320" spans="73:73" x14ac:dyDescent="0.45">
      <c r="BU12320">
        <f>ROW()</f>
        <v>12320</v>
      </c>
    </row>
    <row r="12321" spans="73:73" x14ac:dyDescent="0.45">
      <c r="BU12321">
        <f>ROW()</f>
        <v>12321</v>
      </c>
    </row>
    <row r="12322" spans="73:73" x14ac:dyDescent="0.45">
      <c r="BU12322">
        <f>ROW()</f>
        <v>12322</v>
      </c>
    </row>
    <row r="12323" spans="73:73" x14ac:dyDescent="0.45">
      <c r="BU12323">
        <f>ROW()</f>
        <v>12323</v>
      </c>
    </row>
    <row r="12324" spans="73:73" x14ac:dyDescent="0.45">
      <c r="BU12324">
        <f>ROW()</f>
        <v>12324</v>
      </c>
    </row>
    <row r="12325" spans="73:73" x14ac:dyDescent="0.45">
      <c r="BU12325">
        <f>ROW()</f>
        <v>12325</v>
      </c>
    </row>
    <row r="12326" spans="73:73" x14ac:dyDescent="0.45">
      <c r="BU12326">
        <f>ROW()</f>
        <v>12326</v>
      </c>
    </row>
    <row r="12327" spans="73:73" x14ac:dyDescent="0.45">
      <c r="BU12327">
        <f>ROW()</f>
        <v>12327</v>
      </c>
    </row>
    <row r="12328" spans="73:73" x14ac:dyDescent="0.45">
      <c r="BU12328">
        <f>ROW()</f>
        <v>12328</v>
      </c>
    </row>
    <row r="12329" spans="73:73" x14ac:dyDescent="0.45">
      <c r="BU12329">
        <f>ROW()</f>
        <v>12329</v>
      </c>
    </row>
    <row r="12330" spans="73:73" x14ac:dyDescent="0.45">
      <c r="BU12330">
        <f>ROW()</f>
        <v>12330</v>
      </c>
    </row>
    <row r="12331" spans="73:73" x14ac:dyDescent="0.45">
      <c r="BU12331">
        <f>ROW()</f>
        <v>12331</v>
      </c>
    </row>
    <row r="12332" spans="73:73" x14ac:dyDescent="0.45">
      <c r="BU12332">
        <f>ROW()</f>
        <v>12332</v>
      </c>
    </row>
    <row r="12333" spans="73:73" x14ac:dyDescent="0.45">
      <c r="BU12333">
        <f>ROW()</f>
        <v>12333</v>
      </c>
    </row>
    <row r="12334" spans="73:73" x14ac:dyDescent="0.45">
      <c r="BU12334">
        <f>ROW()</f>
        <v>12334</v>
      </c>
    </row>
    <row r="12335" spans="73:73" x14ac:dyDescent="0.45">
      <c r="BU12335">
        <f>ROW()</f>
        <v>12335</v>
      </c>
    </row>
    <row r="12336" spans="73:73" x14ac:dyDescent="0.45">
      <c r="BU12336">
        <f>ROW()</f>
        <v>12336</v>
      </c>
    </row>
    <row r="12337" spans="73:73" x14ac:dyDescent="0.45">
      <c r="BU12337">
        <f>ROW()</f>
        <v>12337</v>
      </c>
    </row>
    <row r="12338" spans="73:73" x14ac:dyDescent="0.45">
      <c r="BU12338">
        <f>ROW()</f>
        <v>12338</v>
      </c>
    </row>
    <row r="12339" spans="73:73" x14ac:dyDescent="0.45">
      <c r="BU12339">
        <f>ROW()</f>
        <v>12339</v>
      </c>
    </row>
    <row r="12340" spans="73:73" x14ac:dyDescent="0.45">
      <c r="BU12340">
        <f>ROW()</f>
        <v>12340</v>
      </c>
    </row>
    <row r="12341" spans="73:73" x14ac:dyDescent="0.45">
      <c r="BU12341">
        <f>ROW()</f>
        <v>12341</v>
      </c>
    </row>
    <row r="12342" spans="73:73" x14ac:dyDescent="0.45">
      <c r="BU12342">
        <f>ROW()</f>
        <v>12342</v>
      </c>
    </row>
    <row r="12343" spans="73:73" x14ac:dyDescent="0.45">
      <c r="BU12343">
        <f>ROW()</f>
        <v>12343</v>
      </c>
    </row>
    <row r="12344" spans="73:73" x14ac:dyDescent="0.45">
      <c r="BU12344">
        <f>ROW()</f>
        <v>12344</v>
      </c>
    </row>
    <row r="12345" spans="73:73" x14ac:dyDescent="0.45">
      <c r="BU12345">
        <f>ROW()</f>
        <v>12345</v>
      </c>
    </row>
    <row r="12346" spans="73:73" x14ac:dyDescent="0.45">
      <c r="BU12346">
        <f>ROW()</f>
        <v>12346</v>
      </c>
    </row>
    <row r="12347" spans="73:73" x14ac:dyDescent="0.45">
      <c r="BU12347">
        <f>ROW()</f>
        <v>12347</v>
      </c>
    </row>
    <row r="12348" spans="73:73" x14ac:dyDescent="0.45">
      <c r="BU12348">
        <f>ROW()</f>
        <v>12348</v>
      </c>
    </row>
    <row r="12349" spans="73:73" x14ac:dyDescent="0.45">
      <c r="BU12349">
        <f>ROW()</f>
        <v>12349</v>
      </c>
    </row>
    <row r="12350" spans="73:73" x14ac:dyDescent="0.45">
      <c r="BU12350">
        <f>ROW()</f>
        <v>12350</v>
      </c>
    </row>
    <row r="12351" spans="73:73" x14ac:dyDescent="0.45">
      <c r="BU12351">
        <f>ROW()</f>
        <v>12351</v>
      </c>
    </row>
    <row r="12352" spans="73:73" x14ac:dyDescent="0.45">
      <c r="BU12352">
        <f>ROW()</f>
        <v>12352</v>
      </c>
    </row>
    <row r="12353" spans="73:73" x14ac:dyDescent="0.45">
      <c r="BU12353">
        <f>ROW()</f>
        <v>12353</v>
      </c>
    </row>
    <row r="12354" spans="73:73" x14ac:dyDescent="0.45">
      <c r="BU12354">
        <f>ROW()</f>
        <v>12354</v>
      </c>
    </row>
    <row r="12355" spans="73:73" x14ac:dyDescent="0.45">
      <c r="BU12355">
        <f>ROW()</f>
        <v>12355</v>
      </c>
    </row>
    <row r="12356" spans="73:73" x14ac:dyDescent="0.45">
      <c r="BU12356">
        <f>ROW()</f>
        <v>12356</v>
      </c>
    </row>
    <row r="12357" spans="73:73" x14ac:dyDescent="0.45">
      <c r="BU12357">
        <f>ROW()</f>
        <v>12357</v>
      </c>
    </row>
    <row r="12358" spans="73:73" x14ac:dyDescent="0.45">
      <c r="BU12358">
        <f>ROW()</f>
        <v>12358</v>
      </c>
    </row>
    <row r="12359" spans="73:73" x14ac:dyDescent="0.45">
      <c r="BU12359">
        <f>ROW()</f>
        <v>12359</v>
      </c>
    </row>
    <row r="12360" spans="73:73" x14ac:dyDescent="0.45">
      <c r="BU12360">
        <f>ROW()</f>
        <v>12360</v>
      </c>
    </row>
    <row r="12361" spans="73:73" x14ac:dyDescent="0.45">
      <c r="BU12361">
        <f>ROW()</f>
        <v>12361</v>
      </c>
    </row>
    <row r="12362" spans="73:73" x14ac:dyDescent="0.45">
      <c r="BU12362">
        <f>ROW()</f>
        <v>12362</v>
      </c>
    </row>
    <row r="12363" spans="73:73" x14ac:dyDescent="0.45">
      <c r="BU12363">
        <f>ROW()</f>
        <v>12363</v>
      </c>
    </row>
    <row r="12364" spans="73:73" x14ac:dyDescent="0.45">
      <c r="BU12364">
        <f>ROW()</f>
        <v>12364</v>
      </c>
    </row>
    <row r="12365" spans="73:73" x14ac:dyDescent="0.45">
      <c r="BU12365">
        <f>ROW()</f>
        <v>12365</v>
      </c>
    </row>
    <row r="12366" spans="73:73" x14ac:dyDescent="0.45">
      <c r="BU12366">
        <f>ROW()</f>
        <v>12366</v>
      </c>
    </row>
    <row r="12367" spans="73:73" x14ac:dyDescent="0.45">
      <c r="BU12367">
        <f>ROW()</f>
        <v>12367</v>
      </c>
    </row>
    <row r="12368" spans="73:73" x14ac:dyDescent="0.45">
      <c r="BU12368">
        <f>ROW()</f>
        <v>12368</v>
      </c>
    </row>
    <row r="12369" spans="73:73" x14ac:dyDescent="0.45">
      <c r="BU12369">
        <f>ROW()</f>
        <v>12369</v>
      </c>
    </row>
    <row r="12370" spans="73:73" x14ac:dyDescent="0.45">
      <c r="BU12370">
        <f>ROW()</f>
        <v>12370</v>
      </c>
    </row>
    <row r="12371" spans="73:73" x14ac:dyDescent="0.45">
      <c r="BU12371">
        <f>ROW()</f>
        <v>12371</v>
      </c>
    </row>
    <row r="12372" spans="73:73" x14ac:dyDescent="0.45">
      <c r="BU12372">
        <f>ROW()</f>
        <v>12372</v>
      </c>
    </row>
    <row r="12373" spans="73:73" x14ac:dyDescent="0.45">
      <c r="BU12373">
        <f>ROW()</f>
        <v>12373</v>
      </c>
    </row>
    <row r="12374" spans="73:73" x14ac:dyDescent="0.45">
      <c r="BU12374">
        <f>ROW()</f>
        <v>12374</v>
      </c>
    </row>
    <row r="12375" spans="73:73" x14ac:dyDescent="0.45">
      <c r="BU12375">
        <f>ROW()</f>
        <v>12375</v>
      </c>
    </row>
    <row r="12376" spans="73:73" x14ac:dyDescent="0.45">
      <c r="BU12376">
        <f>ROW()</f>
        <v>12376</v>
      </c>
    </row>
    <row r="12377" spans="73:73" x14ac:dyDescent="0.45">
      <c r="BU12377">
        <f>ROW()</f>
        <v>12377</v>
      </c>
    </row>
    <row r="12378" spans="73:73" x14ac:dyDescent="0.45">
      <c r="BU12378">
        <f>ROW()</f>
        <v>12378</v>
      </c>
    </row>
    <row r="12379" spans="73:73" x14ac:dyDescent="0.45">
      <c r="BU12379">
        <f>ROW()</f>
        <v>12379</v>
      </c>
    </row>
    <row r="12380" spans="73:73" x14ac:dyDescent="0.45">
      <c r="BU12380">
        <f>ROW()</f>
        <v>12380</v>
      </c>
    </row>
    <row r="12381" spans="73:73" x14ac:dyDescent="0.45">
      <c r="BU12381">
        <f>ROW()</f>
        <v>12381</v>
      </c>
    </row>
    <row r="12382" spans="73:73" x14ac:dyDescent="0.45">
      <c r="BU12382">
        <f>ROW()</f>
        <v>12382</v>
      </c>
    </row>
    <row r="12383" spans="73:73" x14ac:dyDescent="0.45">
      <c r="BU12383">
        <f>ROW()</f>
        <v>12383</v>
      </c>
    </row>
    <row r="12384" spans="73:73" x14ac:dyDescent="0.45">
      <c r="BU12384">
        <f>ROW()</f>
        <v>12384</v>
      </c>
    </row>
    <row r="12385" spans="73:73" x14ac:dyDescent="0.45">
      <c r="BU12385">
        <f>ROW()</f>
        <v>12385</v>
      </c>
    </row>
    <row r="12386" spans="73:73" x14ac:dyDescent="0.45">
      <c r="BU12386">
        <f>ROW()</f>
        <v>12386</v>
      </c>
    </row>
    <row r="12387" spans="73:73" x14ac:dyDescent="0.45">
      <c r="BU12387">
        <f>ROW()</f>
        <v>12387</v>
      </c>
    </row>
    <row r="12388" spans="73:73" x14ac:dyDescent="0.45">
      <c r="BU12388">
        <f>ROW()</f>
        <v>12388</v>
      </c>
    </row>
    <row r="12389" spans="73:73" x14ac:dyDescent="0.45">
      <c r="BU12389">
        <f>ROW()</f>
        <v>12389</v>
      </c>
    </row>
    <row r="12390" spans="73:73" x14ac:dyDescent="0.45">
      <c r="BU12390">
        <f>ROW()</f>
        <v>12390</v>
      </c>
    </row>
    <row r="12391" spans="73:73" x14ac:dyDescent="0.45">
      <c r="BU12391">
        <f>ROW()</f>
        <v>12391</v>
      </c>
    </row>
    <row r="12392" spans="73:73" x14ac:dyDescent="0.45">
      <c r="BU12392">
        <f>ROW()</f>
        <v>12392</v>
      </c>
    </row>
    <row r="12393" spans="73:73" x14ac:dyDescent="0.45">
      <c r="BU12393">
        <f>ROW()</f>
        <v>12393</v>
      </c>
    </row>
    <row r="12394" spans="73:73" x14ac:dyDescent="0.45">
      <c r="BU12394">
        <f>ROW()</f>
        <v>12394</v>
      </c>
    </row>
    <row r="12395" spans="73:73" x14ac:dyDescent="0.45">
      <c r="BU12395">
        <f>ROW()</f>
        <v>12395</v>
      </c>
    </row>
    <row r="12396" spans="73:73" x14ac:dyDescent="0.45">
      <c r="BU12396">
        <f>ROW()</f>
        <v>12396</v>
      </c>
    </row>
    <row r="12397" spans="73:73" x14ac:dyDescent="0.45">
      <c r="BU12397">
        <f>ROW()</f>
        <v>12397</v>
      </c>
    </row>
    <row r="12398" spans="73:73" x14ac:dyDescent="0.45">
      <c r="BU12398">
        <f>ROW()</f>
        <v>12398</v>
      </c>
    </row>
    <row r="12399" spans="73:73" x14ac:dyDescent="0.45">
      <c r="BU12399">
        <f>ROW()</f>
        <v>12399</v>
      </c>
    </row>
    <row r="12400" spans="73:73" x14ac:dyDescent="0.45">
      <c r="BU12400">
        <f>ROW()</f>
        <v>12400</v>
      </c>
    </row>
    <row r="12401" spans="73:73" x14ac:dyDescent="0.45">
      <c r="BU12401">
        <f>ROW()</f>
        <v>12401</v>
      </c>
    </row>
    <row r="12402" spans="73:73" x14ac:dyDescent="0.45">
      <c r="BU12402">
        <f>ROW()</f>
        <v>12402</v>
      </c>
    </row>
    <row r="12403" spans="73:73" x14ac:dyDescent="0.45">
      <c r="BU12403">
        <f>ROW()</f>
        <v>12403</v>
      </c>
    </row>
    <row r="12404" spans="73:73" x14ac:dyDescent="0.45">
      <c r="BU12404">
        <f>ROW()</f>
        <v>12404</v>
      </c>
    </row>
    <row r="12405" spans="73:73" x14ac:dyDescent="0.45">
      <c r="BU12405">
        <f>ROW()</f>
        <v>12405</v>
      </c>
    </row>
    <row r="12406" spans="73:73" x14ac:dyDescent="0.45">
      <c r="BU12406">
        <f>ROW()</f>
        <v>12406</v>
      </c>
    </row>
    <row r="12407" spans="73:73" x14ac:dyDescent="0.45">
      <c r="BU12407">
        <f>ROW()</f>
        <v>12407</v>
      </c>
    </row>
    <row r="12408" spans="73:73" x14ac:dyDescent="0.45">
      <c r="BU12408">
        <f>ROW()</f>
        <v>12408</v>
      </c>
    </row>
    <row r="12409" spans="73:73" x14ac:dyDescent="0.45">
      <c r="BU12409">
        <f>ROW()</f>
        <v>12409</v>
      </c>
    </row>
    <row r="12410" spans="73:73" x14ac:dyDescent="0.45">
      <c r="BU12410">
        <f>ROW()</f>
        <v>12410</v>
      </c>
    </row>
    <row r="12411" spans="73:73" x14ac:dyDescent="0.45">
      <c r="BU12411">
        <f>ROW()</f>
        <v>12411</v>
      </c>
    </row>
    <row r="12412" spans="73:73" x14ac:dyDescent="0.45">
      <c r="BU12412">
        <f>ROW()</f>
        <v>12412</v>
      </c>
    </row>
    <row r="12413" spans="73:73" x14ac:dyDescent="0.45">
      <c r="BU12413">
        <f>ROW()</f>
        <v>12413</v>
      </c>
    </row>
    <row r="12414" spans="73:73" x14ac:dyDescent="0.45">
      <c r="BU12414">
        <f>ROW()</f>
        <v>12414</v>
      </c>
    </row>
    <row r="12415" spans="73:73" x14ac:dyDescent="0.45">
      <c r="BU12415">
        <f>ROW()</f>
        <v>12415</v>
      </c>
    </row>
    <row r="12416" spans="73:73" x14ac:dyDescent="0.45">
      <c r="BU12416">
        <f>ROW()</f>
        <v>12416</v>
      </c>
    </row>
    <row r="12417" spans="73:73" x14ac:dyDescent="0.45">
      <c r="BU12417">
        <f>ROW()</f>
        <v>12417</v>
      </c>
    </row>
    <row r="12418" spans="73:73" x14ac:dyDescent="0.45">
      <c r="BU12418">
        <f>ROW()</f>
        <v>12418</v>
      </c>
    </row>
    <row r="12419" spans="73:73" x14ac:dyDescent="0.45">
      <c r="BU12419">
        <f>ROW()</f>
        <v>12419</v>
      </c>
    </row>
    <row r="12420" spans="73:73" x14ac:dyDescent="0.45">
      <c r="BU12420">
        <f>ROW()</f>
        <v>12420</v>
      </c>
    </row>
    <row r="12421" spans="73:73" x14ac:dyDescent="0.45">
      <c r="BU12421">
        <f>ROW()</f>
        <v>12421</v>
      </c>
    </row>
    <row r="12422" spans="73:73" x14ac:dyDescent="0.45">
      <c r="BU12422">
        <f>ROW()</f>
        <v>12422</v>
      </c>
    </row>
    <row r="12423" spans="73:73" x14ac:dyDescent="0.45">
      <c r="BU12423">
        <f>ROW()</f>
        <v>12423</v>
      </c>
    </row>
    <row r="12424" spans="73:73" x14ac:dyDescent="0.45">
      <c r="BU12424">
        <f>ROW()</f>
        <v>12424</v>
      </c>
    </row>
    <row r="12425" spans="73:73" x14ac:dyDescent="0.45">
      <c r="BU12425">
        <f>ROW()</f>
        <v>12425</v>
      </c>
    </row>
    <row r="12426" spans="73:73" x14ac:dyDescent="0.45">
      <c r="BU12426">
        <f>ROW()</f>
        <v>12426</v>
      </c>
    </row>
    <row r="12427" spans="73:73" x14ac:dyDescent="0.45">
      <c r="BU12427">
        <f>ROW()</f>
        <v>12427</v>
      </c>
    </row>
    <row r="12428" spans="73:73" x14ac:dyDescent="0.45">
      <c r="BU12428">
        <f>ROW()</f>
        <v>12428</v>
      </c>
    </row>
    <row r="12429" spans="73:73" x14ac:dyDescent="0.45">
      <c r="BU12429">
        <f>ROW()</f>
        <v>12429</v>
      </c>
    </row>
    <row r="12430" spans="73:73" x14ac:dyDescent="0.45">
      <c r="BU12430">
        <f>ROW()</f>
        <v>12430</v>
      </c>
    </row>
    <row r="12431" spans="73:73" x14ac:dyDescent="0.45">
      <c r="BU12431">
        <f>ROW()</f>
        <v>12431</v>
      </c>
    </row>
    <row r="12432" spans="73:73" x14ac:dyDescent="0.45">
      <c r="BU12432">
        <f>ROW()</f>
        <v>12432</v>
      </c>
    </row>
    <row r="12433" spans="73:73" x14ac:dyDescent="0.45">
      <c r="BU12433">
        <f>ROW()</f>
        <v>12433</v>
      </c>
    </row>
    <row r="12434" spans="73:73" x14ac:dyDescent="0.45">
      <c r="BU12434">
        <f>ROW()</f>
        <v>12434</v>
      </c>
    </row>
    <row r="12435" spans="73:73" x14ac:dyDescent="0.45">
      <c r="BU12435">
        <f>ROW()</f>
        <v>12435</v>
      </c>
    </row>
    <row r="12436" spans="73:73" x14ac:dyDescent="0.45">
      <c r="BU12436">
        <f>ROW()</f>
        <v>12436</v>
      </c>
    </row>
    <row r="12437" spans="73:73" x14ac:dyDescent="0.45">
      <c r="BU12437">
        <f>ROW()</f>
        <v>12437</v>
      </c>
    </row>
    <row r="12438" spans="73:73" x14ac:dyDescent="0.45">
      <c r="BU12438">
        <f>ROW()</f>
        <v>12438</v>
      </c>
    </row>
    <row r="12439" spans="73:73" x14ac:dyDescent="0.45">
      <c r="BU12439">
        <f>ROW()</f>
        <v>12439</v>
      </c>
    </row>
    <row r="12440" spans="73:73" x14ac:dyDescent="0.45">
      <c r="BU12440">
        <f>ROW()</f>
        <v>12440</v>
      </c>
    </row>
    <row r="12441" spans="73:73" x14ac:dyDescent="0.45">
      <c r="BU12441">
        <f>ROW()</f>
        <v>12441</v>
      </c>
    </row>
    <row r="12442" spans="73:73" x14ac:dyDescent="0.45">
      <c r="BU12442">
        <f>ROW()</f>
        <v>12442</v>
      </c>
    </row>
    <row r="12443" spans="73:73" x14ac:dyDescent="0.45">
      <c r="BU12443">
        <f>ROW()</f>
        <v>12443</v>
      </c>
    </row>
    <row r="12444" spans="73:73" x14ac:dyDescent="0.45">
      <c r="BU12444">
        <f>ROW()</f>
        <v>12444</v>
      </c>
    </row>
    <row r="12445" spans="73:73" x14ac:dyDescent="0.45">
      <c r="BU12445">
        <f>ROW()</f>
        <v>12445</v>
      </c>
    </row>
    <row r="12446" spans="73:73" x14ac:dyDescent="0.45">
      <c r="BU12446">
        <f>ROW()</f>
        <v>12446</v>
      </c>
    </row>
    <row r="12447" spans="73:73" x14ac:dyDescent="0.45">
      <c r="BU12447">
        <f>ROW()</f>
        <v>12447</v>
      </c>
    </row>
    <row r="12448" spans="73:73" x14ac:dyDescent="0.45">
      <c r="BU12448">
        <f>ROW()</f>
        <v>12448</v>
      </c>
    </row>
    <row r="12449" spans="73:73" x14ac:dyDescent="0.45">
      <c r="BU12449">
        <f>ROW()</f>
        <v>12449</v>
      </c>
    </row>
    <row r="12450" spans="73:73" x14ac:dyDescent="0.45">
      <c r="BU12450">
        <f>ROW()</f>
        <v>12450</v>
      </c>
    </row>
    <row r="12451" spans="73:73" x14ac:dyDescent="0.45">
      <c r="BU12451">
        <f>ROW()</f>
        <v>12451</v>
      </c>
    </row>
    <row r="12452" spans="73:73" x14ac:dyDescent="0.45">
      <c r="BU12452">
        <f>ROW()</f>
        <v>12452</v>
      </c>
    </row>
    <row r="12453" spans="73:73" x14ac:dyDescent="0.45">
      <c r="BU12453">
        <f>ROW()</f>
        <v>12453</v>
      </c>
    </row>
    <row r="12454" spans="73:73" x14ac:dyDescent="0.45">
      <c r="BU12454">
        <f>ROW()</f>
        <v>12454</v>
      </c>
    </row>
    <row r="12455" spans="73:73" x14ac:dyDescent="0.45">
      <c r="BU12455">
        <f>ROW()</f>
        <v>12455</v>
      </c>
    </row>
    <row r="12456" spans="73:73" x14ac:dyDescent="0.45">
      <c r="BU12456">
        <f>ROW()</f>
        <v>12456</v>
      </c>
    </row>
    <row r="12457" spans="73:73" x14ac:dyDescent="0.45">
      <c r="BU12457">
        <f>ROW()</f>
        <v>12457</v>
      </c>
    </row>
    <row r="12458" spans="73:73" x14ac:dyDescent="0.45">
      <c r="BU12458">
        <f>ROW()</f>
        <v>12458</v>
      </c>
    </row>
    <row r="12459" spans="73:73" x14ac:dyDescent="0.45">
      <c r="BU12459">
        <f>ROW()</f>
        <v>12459</v>
      </c>
    </row>
    <row r="12460" spans="73:73" x14ac:dyDescent="0.45">
      <c r="BU12460">
        <f>ROW()</f>
        <v>12460</v>
      </c>
    </row>
    <row r="12461" spans="73:73" x14ac:dyDescent="0.45">
      <c r="BU12461">
        <f>ROW()</f>
        <v>12461</v>
      </c>
    </row>
    <row r="12462" spans="73:73" x14ac:dyDescent="0.45">
      <c r="BU12462">
        <f>ROW()</f>
        <v>12462</v>
      </c>
    </row>
    <row r="12463" spans="73:73" x14ac:dyDescent="0.45">
      <c r="BU12463">
        <f>ROW()</f>
        <v>12463</v>
      </c>
    </row>
    <row r="12464" spans="73:73" x14ac:dyDescent="0.45">
      <c r="BU12464">
        <f>ROW()</f>
        <v>12464</v>
      </c>
    </row>
    <row r="12465" spans="73:73" x14ac:dyDescent="0.45">
      <c r="BU12465">
        <f>ROW()</f>
        <v>12465</v>
      </c>
    </row>
    <row r="12466" spans="73:73" x14ac:dyDescent="0.45">
      <c r="BU12466">
        <f>ROW()</f>
        <v>12466</v>
      </c>
    </row>
    <row r="12467" spans="73:73" x14ac:dyDescent="0.45">
      <c r="BU12467">
        <f>ROW()</f>
        <v>12467</v>
      </c>
    </row>
    <row r="12468" spans="73:73" x14ac:dyDescent="0.45">
      <c r="BU12468">
        <f>ROW()</f>
        <v>12468</v>
      </c>
    </row>
    <row r="12469" spans="73:73" x14ac:dyDescent="0.45">
      <c r="BU12469">
        <f>ROW()</f>
        <v>12469</v>
      </c>
    </row>
    <row r="12470" spans="73:73" x14ac:dyDescent="0.45">
      <c r="BU12470">
        <f>ROW()</f>
        <v>12470</v>
      </c>
    </row>
    <row r="12471" spans="73:73" x14ac:dyDescent="0.45">
      <c r="BU12471">
        <f>ROW()</f>
        <v>12471</v>
      </c>
    </row>
    <row r="12472" spans="73:73" x14ac:dyDescent="0.45">
      <c r="BU12472">
        <f>ROW()</f>
        <v>12472</v>
      </c>
    </row>
    <row r="12473" spans="73:73" x14ac:dyDescent="0.45">
      <c r="BU12473">
        <f>ROW()</f>
        <v>12473</v>
      </c>
    </row>
    <row r="12474" spans="73:73" x14ac:dyDescent="0.45">
      <c r="BU12474">
        <f>ROW()</f>
        <v>12474</v>
      </c>
    </row>
    <row r="12475" spans="73:73" x14ac:dyDescent="0.45">
      <c r="BU12475">
        <f>ROW()</f>
        <v>12475</v>
      </c>
    </row>
    <row r="12476" spans="73:73" x14ac:dyDescent="0.45">
      <c r="BU12476">
        <f>ROW()</f>
        <v>12476</v>
      </c>
    </row>
    <row r="12477" spans="73:73" x14ac:dyDescent="0.45">
      <c r="BU12477">
        <f>ROW()</f>
        <v>12477</v>
      </c>
    </row>
    <row r="12478" spans="73:73" x14ac:dyDescent="0.45">
      <c r="BU12478">
        <f>ROW()</f>
        <v>12478</v>
      </c>
    </row>
    <row r="12479" spans="73:73" x14ac:dyDescent="0.45">
      <c r="BU12479">
        <f>ROW()</f>
        <v>12479</v>
      </c>
    </row>
    <row r="12480" spans="73:73" x14ac:dyDescent="0.45">
      <c r="BU12480">
        <f>ROW()</f>
        <v>12480</v>
      </c>
    </row>
    <row r="12481" spans="73:73" x14ac:dyDescent="0.45">
      <c r="BU12481">
        <f>ROW()</f>
        <v>12481</v>
      </c>
    </row>
    <row r="12482" spans="73:73" x14ac:dyDescent="0.45">
      <c r="BU12482">
        <f>ROW()</f>
        <v>12482</v>
      </c>
    </row>
    <row r="12483" spans="73:73" x14ac:dyDescent="0.45">
      <c r="BU12483">
        <f>ROW()</f>
        <v>12483</v>
      </c>
    </row>
    <row r="12484" spans="73:73" x14ac:dyDescent="0.45">
      <c r="BU12484">
        <f>ROW()</f>
        <v>12484</v>
      </c>
    </row>
    <row r="12485" spans="73:73" x14ac:dyDescent="0.45">
      <c r="BU12485">
        <f>ROW()</f>
        <v>12485</v>
      </c>
    </row>
    <row r="12486" spans="73:73" x14ac:dyDescent="0.45">
      <c r="BU12486">
        <f>ROW()</f>
        <v>12486</v>
      </c>
    </row>
    <row r="12487" spans="73:73" x14ac:dyDescent="0.45">
      <c r="BU12487">
        <f>ROW()</f>
        <v>12487</v>
      </c>
    </row>
    <row r="12488" spans="73:73" x14ac:dyDescent="0.45">
      <c r="BU12488">
        <f>ROW()</f>
        <v>12488</v>
      </c>
    </row>
    <row r="12489" spans="73:73" x14ac:dyDescent="0.45">
      <c r="BU12489">
        <f>ROW()</f>
        <v>12489</v>
      </c>
    </row>
    <row r="12490" spans="73:73" x14ac:dyDescent="0.45">
      <c r="BU12490">
        <f>ROW()</f>
        <v>12490</v>
      </c>
    </row>
    <row r="12491" spans="73:73" x14ac:dyDescent="0.45">
      <c r="BU12491">
        <f>ROW()</f>
        <v>12491</v>
      </c>
    </row>
    <row r="12492" spans="73:73" x14ac:dyDescent="0.45">
      <c r="BU12492">
        <f>ROW()</f>
        <v>12492</v>
      </c>
    </row>
    <row r="12493" spans="73:73" x14ac:dyDescent="0.45">
      <c r="BU12493">
        <f>ROW()</f>
        <v>12493</v>
      </c>
    </row>
    <row r="12494" spans="73:73" x14ac:dyDescent="0.45">
      <c r="BU12494">
        <f>ROW()</f>
        <v>12494</v>
      </c>
    </row>
    <row r="12495" spans="73:73" x14ac:dyDescent="0.45">
      <c r="BU12495">
        <f>ROW()</f>
        <v>12495</v>
      </c>
    </row>
    <row r="12496" spans="73:73" x14ac:dyDescent="0.45">
      <c r="BU12496">
        <f>ROW()</f>
        <v>12496</v>
      </c>
    </row>
    <row r="12497" spans="73:73" x14ac:dyDescent="0.45">
      <c r="BU12497">
        <f>ROW()</f>
        <v>12497</v>
      </c>
    </row>
    <row r="12498" spans="73:73" x14ac:dyDescent="0.45">
      <c r="BU12498">
        <f>ROW()</f>
        <v>12498</v>
      </c>
    </row>
    <row r="12499" spans="73:73" x14ac:dyDescent="0.45">
      <c r="BU12499">
        <f>ROW()</f>
        <v>12499</v>
      </c>
    </row>
    <row r="12500" spans="73:73" x14ac:dyDescent="0.45">
      <c r="BU12500">
        <f>ROW()</f>
        <v>12500</v>
      </c>
    </row>
    <row r="12501" spans="73:73" x14ac:dyDescent="0.45">
      <c r="BU12501">
        <f>ROW()</f>
        <v>12501</v>
      </c>
    </row>
    <row r="12502" spans="73:73" x14ac:dyDescent="0.45">
      <c r="BU12502">
        <f>ROW()</f>
        <v>12502</v>
      </c>
    </row>
    <row r="12503" spans="73:73" x14ac:dyDescent="0.45">
      <c r="BU12503">
        <f>ROW()</f>
        <v>12503</v>
      </c>
    </row>
    <row r="12504" spans="73:73" x14ac:dyDescent="0.45">
      <c r="BU12504">
        <f>ROW()</f>
        <v>12504</v>
      </c>
    </row>
    <row r="12505" spans="73:73" x14ac:dyDescent="0.45">
      <c r="BU12505">
        <f>ROW()</f>
        <v>12505</v>
      </c>
    </row>
    <row r="12506" spans="73:73" x14ac:dyDescent="0.45">
      <c r="BU12506">
        <f>ROW()</f>
        <v>12506</v>
      </c>
    </row>
    <row r="12507" spans="73:73" x14ac:dyDescent="0.45">
      <c r="BU12507">
        <f>ROW()</f>
        <v>12507</v>
      </c>
    </row>
    <row r="12508" spans="73:73" x14ac:dyDescent="0.45">
      <c r="BU12508">
        <f>ROW()</f>
        <v>12508</v>
      </c>
    </row>
    <row r="12509" spans="73:73" x14ac:dyDescent="0.45">
      <c r="BU12509">
        <f>ROW()</f>
        <v>12509</v>
      </c>
    </row>
    <row r="12510" spans="73:73" x14ac:dyDescent="0.45">
      <c r="BU12510">
        <f>ROW()</f>
        <v>12510</v>
      </c>
    </row>
    <row r="12511" spans="73:73" x14ac:dyDescent="0.45">
      <c r="BU12511">
        <f>ROW()</f>
        <v>12511</v>
      </c>
    </row>
    <row r="12512" spans="73:73" x14ac:dyDescent="0.45">
      <c r="BU12512">
        <f>ROW()</f>
        <v>12512</v>
      </c>
    </row>
    <row r="12513" spans="73:73" x14ac:dyDescent="0.45">
      <c r="BU12513">
        <f>ROW()</f>
        <v>12513</v>
      </c>
    </row>
    <row r="12514" spans="73:73" x14ac:dyDescent="0.45">
      <c r="BU12514">
        <f>ROW()</f>
        <v>12514</v>
      </c>
    </row>
    <row r="12515" spans="73:73" x14ac:dyDescent="0.45">
      <c r="BU12515">
        <f>ROW()</f>
        <v>12515</v>
      </c>
    </row>
    <row r="12516" spans="73:73" x14ac:dyDescent="0.45">
      <c r="BU12516">
        <f>ROW()</f>
        <v>12516</v>
      </c>
    </row>
    <row r="12517" spans="73:73" x14ac:dyDescent="0.45">
      <c r="BU12517">
        <f>ROW()</f>
        <v>12517</v>
      </c>
    </row>
    <row r="12518" spans="73:73" x14ac:dyDescent="0.45">
      <c r="BU12518">
        <f>ROW()</f>
        <v>12518</v>
      </c>
    </row>
    <row r="12519" spans="73:73" x14ac:dyDescent="0.45">
      <c r="BU12519">
        <f>ROW()</f>
        <v>12519</v>
      </c>
    </row>
    <row r="12520" spans="73:73" x14ac:dyDescent="0.45">
      <c r="BU12520">
        <f>ROW()</f>
        <v>12520</v>
      </c>
    </row>
    <row r="12521" spans="73:73" x14ac:dyDescent="0.45">
      <c r="BU12521">
        <f>ROW()</f>
        <v>12521</v>
      </c>
    </row>
    <row r="12522" spans="73:73" x14ac:dyDescent="0.45">
      <c r="BU12522">
        <f>ROW()</f>
        <v>12522</v>
      </c>
    </row>
    <row r="12523" spans="73:73" x14ac:dyDescent="0.45">
      <c r="BU12523">
        <f>ROW()</f>
        <v>12523</v>
      </c>
    </row>
    <row r="12524" spans="73:73" x14ac:dyDescent="0.45">
      <c r="BU12524">
        <f>ROW()</f>
        <v>12524</v>
      </c>
    </row>
    <row r="12525" spans="73:73" x14ac:dyDescent="0.45">
      <c r="BU12525">
        <f>ROW()</f>
        <v>12525</v>
      </c>
    </row>
    <row r="12526" spans="73:73" x14ac:dyDescent="0.45">
      <c r="BU12526">
        <f>ROW()</f>
        <v>12526</v>
      </c>
    </row>
    <row r="12527" spans="73:73" x14ac:dyDescent="0.45">
      <c r="BU12527">
        <f>ROW()</f>
        <v>12527</v>
      </c>
    </row>
    <row r="12528" spans="73:73" x14ac:dyDescent="0.45">
      <c r="BU12528">
        <f>ROW()</f>
        <v>12528</v>
      </c>
    </row>
    <row r="12529" spans="73:73" x14ac:dyDescent="0.45">
      <c r="BU12529">
        <f>ROW()</f>
        <v>12529</v>
      </c>
    </row>
    <row r="12530" spans="73:73" x14ac:dyDescent="0.45">
      <c r="BU12530">
        <f>ROW()</f>
        <v>12530</v>
      </c>
    </row>
    <row r="12531" spans="73:73" x14ac:dyDescent="0.45">
      <c r="BU12531">
        <f>ROW()</f>
        <v>12531</v>
      </c>
    </row>
    <row r="12532" spans="73:73" x14ac:dyDescent="0.45">
      <c r="BU12532">
        <f>ROW()</f>
        <v>12532</v>
      </c>
    </row>
    <row r="12533" spans="73:73" x14ac:dyDescent="0.45">
      <c r="BU12533">
        <f>ROW()</f>
        <v>12533</v>
      </c>
    </row>
    <row r="12534" spans="73:73" x14ac:dyDescent="0.45">
      <c r="BU12534">
        <f>ROW()</f>
        <v>12534</v>
      </c>
    </row>
    <row r="12535" spans="73:73" x14ac:dyDescent="0.45">
      <c r="BU12535">
        <f>ROW()</f>
        <v>12535</v>
      </c>
    </row>
    <row r="12536" spans="73:73" x14ac:dyDescent="0.45">
      <c r="BU12536">
        <f>ROW()</f>
        <v>12536</v>
      </c>
    </row>
    <row r="12537" spans="73:73" x14ac:dyDescent="0.45">
      <c r="BU12537">
        <f>ROW()</f>
        <v>12537</v>
      </c>
    </row>
    <row r="12538" spans="73:73" x14ac:dyDescent="0.45">
      <c r="BU12538">
        <f>ROW()</f>
        <v>12538</v>
      </c>
    </row>
    <row r="12539" spans="73:73" x14ac:dyDescent="0.45">
      <c r="BU12539">
        <f>ROW()</f>
        <v>12539</v>
      </c>
    </row>
    <row r="12540" spans="73:73" x14ac:dyDescent="0.45">
      <c r="BU12540">
        <f>ROW()</f>
        <v>12540</v>
      </c>
    </row>
    <row r="12541" spans="73:73" x14ac:dyDescent="0.45">
      <c r="BU12541">
        <f>ROW()</f>
        <v>12541</v>
      </c>
    </row>
    <row r="12542" spans="73:73" x14ac:dyDescent="0.45">
      <c r="BU12542">
        <f>ROW()</f>
        <v>12542</v>
      </c>
    </row>
    <row r="12543" spans="73:73" x14ac:dyDescent="0.45">
      <c r="BU12543">
        <f>ROW()</f>
        <v>12543</v>
      </c>
    </row>
    <row r="12544" spans="73:73" x14ac:dyDescent="0.45">
      <c r="BU12544">
        <f>ROW()</f>
        <v>12544</v>
      </c>
    </row>
    <row r="12545" spans="73:73" x14ac:dyDescent="0.45">
      <c r="BU12545">
        <f>ROW()</f>
        <v>12545</v>
      </c>
    </row>
    <row r="12546" spans="73:73" x14ac:dyDescent="0.45">
      <c r="BU12546">
        <f>ROW()</f>
        <v>12546</v>
      </c>
    </row>
    <row r="12547" spans="73:73" x14ac:dyDescent="0.45">
      <c r="BU12547">
        <f>ROW()</f>
        <v>12547</v>
      </c>
    </row>
    <row r="12548" spans="73:73" x14ac:dyDescent="0.45">
      <c r="BU12548">
        <f>ROW()</f>
        <v>12548</v>
      </c>
    </row>
    <row r="12549" spans="73:73" x14ac:dyDescent="0.45">
      <c r="BU12549">
        <f>ROW()</f>
        <v>12549</v>
      </c>
    </row>
    <row r="12550" spans="73:73" x14ac:dyDescent="0.45">
      <c r="BU12550">
        <f>ROW()</f>
        <v>12550</v>
      </c>
    </row>
    <row r="12551" spans="73:73" x14ac:dyDescent="0.45">
      <c r="BU12551">
        <f>ROW()</f>
        <v>12551</v>
      </c>
    </row>
    <row r="12552" spans="73:73" x14ac:dyDescent="0.45">
      <c r="BU12552">
        <f>ROW()</f>
        <v>12552</v>
      </c>
    </row>
    <row r="12553" spans="73:73" x14ac:dyDescent="0.45">
      <c r="BU12553">
        <f>ROW()</f>
        <v>12553</v>
      </c>
    </row>
    <row r="12554" spans="73:73" x14ac:dyDescent="0.45">
      <c r="BU12554">
        <f>ROW()</f>
        <v>12554</v>
      </c>
    </row>
    <row r="12555" spans="73:73" x14ac:dyDescent="0.45">
      <c r="BU12555">
        <f>ROW()</f>
        <v>12555</v>
      </c>
    </row>
    <row r="12556" spans="73:73" x14ac:dyDescent="0.45">
      <c r="BU12556">
        <f>ROW()</f>
        <v>12556</v>
      </c>
    </row>
    <row r="12557" spans="73:73" x14ac:dyDescent="0.45">
      <c r="BU12557">
        <f>ROW()</f>
        <v>12557</v>
      </c>
    </row>
    <row r="12558" spans="73:73" x14ac:dyDescent="0.45">
      <c r="BU12558">
        <f>ROW()</f>
        <v>12558</v>
      </c>
    </row>
    <row r="12559" spans="73:73" x14ac:dyDescent="0.45">
      <c r="BU12559">
        <f>ROW()</f>
        <v>12559</v>
      </c>
    </row>
    <row r="12560" spans="73:73" x14ac:dyDescent="0.45">
      <c r="BU12560">
        <f>ROW()</f>
        <v>12560</v>
      </c>
    </row>
    <row r="12561" spans="73:73" x14ac:dyDescent="0.45">
      <c r="BU12561">
        <f>ROW()</f>
        <v>12561</v>
      </c>
    </row>
    <row r="12562" spans="73:73" x14ac:dyDescent="0.45">
      <c r="BU12562">
        <f>ROW()</f>
        <v>12562</v>
      </c>
    </row>
    <row r="12563" spans="73:73" x14ac:dyDescent="0.45">
      <c r="BU12563">
        <f>ROW()</f>
        <v>12563</v>
      </c>
    </row>
    <row r="12564" spans="73:73" x14ac:dyDescent="0.45">
      <c r="BU12564">
        <f>ROW()</f>
        <v>12564</v>
      </c>
    </row>
    <row r="12565" spans="73:73" x14ac:dyDescent="0.45">
      <c r="BU12565">
        <f>ROW()</f>
        <v>12565</v>
      </c>
    </row>
    <row r="12566" spans="73:73" x14ac:dyDescent="0.45">
      <c r="BU12566">
        <f>ROW()</f>
        <v>12566</v>
      </c>
    </row>
    <row r="12567" spans="73:73" x14ac:dyDescent="0.45">
      <c r="BU12567">
        <f>ROW()</f>
        <v>12567</v>
      </c>
    </row>
    <row r="12568" spans="73:73" x14ac:dyDescent="0.45">
      <c r="BU12568">
        <f>ROW()</f>
        <v>12568</v>
      </c>
    </row>
    <row r="12569" spans="73:73" x14ac:dyDescent="0.45">
      <c r="BU12569">
        <f>ROW()</f>
        <v>12569</v>
      </c>
    </row>
    <row r="12570" spans="73:73" x14ac:dyDescent="0.45">
      <c r="BU12570">
        <f>ROW()</f>
        <v>12570</v>
      </c>
    </row>
    <row r="12571" spans="73:73" x14ac:dyDescent="0.45">
      <c r="BU12571">
        <f>ROW()</f>
        <v>12571</v>
      </c>
    </row>
    <row r="12572" spans="73:73" x14ac:dyDescent="0.45">
      <c r="BU12572">
        <f>ROW()</f>
        <v>12572</v>
      </c>
    </row>
    <row r="12573" spans="73:73" x14ac:dyDescent="0.45">
      <c r="BU12573">
        <f>ROW()</f>
        <v>12573</v>
      </c>
    </row>
    <row r="12574" spans="73:73" x14ac:dyDescent="0.45">
      <c r="BU12574">
        <f>ROW()</f>
        <v>12574</v>
      </c>
    </row>
    <row r="12575" spans="73:73" x14ac:dyDescent="0.45">
      <c r="BU12575">
        <f>ROW()</f>
        <v>12575</v>
      </c>
    </row>
    <row r="12576" spans="73:73" x14ac:dyDescent="0.45">
      <c r="BU12576">
        <f>ROW()</f>
        <v>12576</v>
      </c>
    </row>
    <row r="12577" spans="73:73" x14ac:dyDescent="0.45">
      <c r="BU12577">
        <f>ROW()</f>
        <v>12577</v>
      </c>
    </row>
    <row r="12578" spans="73:73" x14ac:dyDescent="0.45">
      <c r="BU12578">
        <f>ROW()</f>
        <v>12578</v>
      </c>
    </row>
    <row r="12579" spans="73:73" x14ac:dyDescent="0.45">
      <c r="BU12579">
        <f>ROW()</f>
        <v>12579</v>
      </c>
    </row>
    <row r="12580" spans="73:73" x14ac:dyDescent="0.45">
      <c r="BU12580">
        <f>ROW()</f>
        <v>12580</v>
      </c>
    </row>
    <row r="12581" spans="73:73" x14ac:dyDescent="0.45">
      <c r="BU12581">
        <f>ROW()</f>
        <v>12581</v>
      </c>
    </row>
    <row r="12582" spans="73:73" x14ac:dyDescent="0.45">
      <c r="BU12582">
        <f>ROW()</f>
        <v>12582</v>
      </c>
    </row>
    <row r="12583" spans="73:73" x14ac:dyDescent="0.45">
      <c r="BU12583">
        <f>ROW()</f>
        <v>12583</v>
      </c>
    </row>
    <row r="12584" spans="73:73" x14ac:dyDescent="0.45">
      <c r="BU12584">
        <f>ROW()</f>
        <v>12584</v>
      </c>
    </row>
    <row r="12585" spans="73:73" x14ac:dyDescent="0.45">
      <c r="BU12585">
        <f>ROW()</f>
        <v>12585</v>
      </c>
    </row>
    <row r="12586" spans="73:73" x14ac:dyDescent="0.45">
      <c r="BU12586">
        <f>ROW()</f>
        <v>12586</v>
      </c>
    </row>
    <row r="12587" spans="73:73" x14ac:dyDescent="0.45">
      <c r="BU12587">
        <f>ROW()</f>
        <v>12587</v>
      </c>
    </row>
    <row r="12588" spans="73:73" x14ac:dyDescent="0.45">
      <c r="BU12588">
        <f>ROW()</f>
        <v>12588</v>
      </c>
    </row>
    <row r="12589" spans="73:73" x14ac:dyDescent="0.45">
      <c r="BU12589">
        <f>ROW()</f>
        <v>12589</v>
      </c>
    </row>
    <row r="12590" spans="73:73" x14ac:dyDescent="0.45">
      <c r="BU12590">
        <f>ROW()</f>
        <v>12590</v>
      </c>
    </row>
    <row r="12591" spans="73:73" x14ac:dyDescent="0.45">
      <c r="BU12591">
        <f>ROW()</f>
        <v>12591</v>
      </c>
    </row>
    <row r="12592" spans="73:73" x14ac:dyDescent="0.45">
      <c r="BU12592">
        <f>ROW()</f>
        <v>12592</v>
      </c>
    </row>
    <row r="12593" spans="73:73" x14ac:dyDescent="0.45">
      <c r="BU12593">
        <f>ROW()</f>
        <v>12593</v>
      </c>
    </row>
    <row r="12594" spans="73:73" x14ac:dyDescent="0.45">
      <c r="BU12594">
        <f>ROW()</f>
        <v>12594</v>
      </c>
    </row>
    <row r="12595" spans="73:73" x14ac:dyDescent="0.45">
      <c r="BU12595">
        <f>ROW()</f>
        <v>12595</v>
      </c>
    </row>
    <row r="12596" spans="73:73" x14ac:dyDescent="0.45">
      <c r="BU12596">
        <f>ROW()</f>
        <v>12596</v>
      </c>
    </row>
    <row r="12597" spans="73:73" x14ac:dyDescent="0.45">
      <c r="BU12597">
        <f>ROW()</f>
        <v>12597</v>
      </c>
    </row>
    <row r="12598" spans="73:73" x14ac:dyDescent="0.45">
      <c r="BU12598">
        <f>ROW()</f>
        <v>12598</v>
      </c>
    </row>
    <row r="12599" spans="73:73" x14ac:dyDescent="0.45">
      <c r="BU12599">
        <f>ROW()</f>
        <v>12599</v>
      </c>
    </row>
    <row r="12600" spans="73:73" x14ac:dyDescent="0.45">
      <c r="BU12600">
        <f>ROW()</f>
        <v>12600</v>
      </c>
    </row>
    <row r="12601" spans="73:73" x14ac:dyDescent="0.45">
      <c r="BU12601">
        <f>ROW()</f>
        <v>12601</v>
      </c>
    </row>
    <row r="12602" spans="73:73" x14ac:dyDescent="0.45">
      <c r="BU12602">
        <f>ROW()</f>
        <v>12602</v>
      </c>
    </row>
    <row r="12603" spans="73:73" x14ac:dyDescent="0.45">
      <c r="BU12603">
        <f>ROW()</f>
        <v>12603</v>
      </c>
    </row>
    <row r="12604" spans="73:73" x14ac:dyDescent="0.45">
      <c r="BU12604">
        <f>ROW()</f>
        <v>12604</v>
      </c>
    </row>
    <row r="12605" spans="73:73" x14ac:dyDescent="0.45">
      <c r="BU12605">
        <f>ROW()</f>
        <v>12605</v>
      </c>
    </row>
    <row r="12606" spans="73:73" x14ac:dyDescent="0.45">
      <c r="BU12606">
        <f>ROW()</f>
        <v>12606</v>
      </c>
    </row>
    <row r="12607" spans="73:73" x14ac:dyDescent="0.45">
      <c r="BU12607">
        <f>ROW()</f>
        <v>12607</v>
      </c>
    </row>
    <row r="12608" spans="73:73" x14ac:dyDescent="0.45">
      <c r="BU12608">
        <f>ROW()</f>
        <v>12608</v>
      </c>
    </row>
    <row r="12609" spans="73:73" x14ac:dyDescent="0.45">
      <c r="BU12609">
        <f>ROW()</f>
        <v>12609</v>
      </c>
    </row>
    <row r="12610" spans="73:73" x14ac:dyDescent="0.45">
      <c r="BU12610">
        <f>ROW()</f>
        <v>12610</v>
      </c>
    </row>
    <row r="12611" spans="73:73" x14ac:dyDescent="0.45">
      <c r="BU12611">
        <f>ROW()</f>
        <v>12611</v>
      </c>
    </row>
    <row r="12612" spans="73:73" x14ac:dyDescent="0.45">
      <c r="BU12612">
        <f>ROW()</f>
        <v>12612</v>
      </c>
    </row>
    <row r="12613" spans="73:73" x14ac:dyDescent="0.45">
      <c r="BU12613">
        <f>ROW()</f>
        <v>12613</v>
      </c>
    </row>
    <row r="12614" spans="73:73" x14ac:dyDescent="0.45">
      <c r="BU12614">
        <f>ROW()</f>
        <v>12614</v>
      </c>
    </row>
    <row r="12615" spans="73:73" x14ac:dyDescent="0.45">
      <c r="BU12615">
        <f>ROW()</f>
        <v>12615</v>
      </c>
    </row>
    <row r="12616" spans="73:73" x14ac:dyDescent="0.45">
      <c r="BU12616">
        <f>ROW()</f>
        <v>12616</v>
      </c>
    </row>
    <row r="12617" spans="73:73" x14ac:dyDescent="0.45">
      <c r="BU12617">
        <f>ROW()</f>
        <v>12617</v>
      </c>
    </row>
    <row r="12618" spans="73:73" x14ac:dyDescent="0.45">
      <c r="BU12618">
        <f>ROW()</f>
        <v>12618</v>
      </c>
    </row>
    <row r="12619" spans="73:73" x14ac:dyDescent="0.45">
      <c r="BU12619">
        <f>ROW()</f>
        <v>12619</v>
      </c>
    </row>
    <row r="12620" spans="73:73" x14ac:dyDescent="0.45">
      <c r="BU12620">
        <f>ROW()</f>
        <v>12620</v>
      </c>
    </row>
    <row r="12621" spans="73:73" x14ac:dyDescent="0.45">
      <c r="BU12621">
        <f>ROW()</f>
        <v>12621</v>
      </c>
    </row>
    <row r="12622" spans="73:73" x14ac:dyDescent="0.45">
      <c r="BU12622">
        <f>ROW()</f>
        <v>12622</v>
      </c>
    </row>
    <row r="12623" spans="73:73" x14ac:dyDescent="0.45">
      <c r="BU12623">
        <f>ROW()</f>
        <v>12623</v>
      </c>
    </row>
    <row r="12624" spans="73:73" x14ac:dyDescent="0.45">
      <c r="BU12624">
        <f>ROW()</f>
        <v>12624</v>
      </c>
    </row>
    <row r="12625" spans="73:73" x14ac:dyDescent="0.45">
      <c r="BU12625">
        <f>ROW()</f>
        <v>12625</v>
      </c>
    </row>
    <row r="12626" spans="73:73" x14ac:dyDescent="0.45">
      <c r="BU12626">
        <f>ROW()</f>
        <v>12626</v>
      </c>
    </row>
    <row r="12627" spans="73:73" x14ac:dyDescent="0.45">
      <c r="BU12627">
        <f>ROW()</f>
        <v>12627</v>
      </c>
    </row>
    <row r="12628" spans="73:73" x14ac:dyDescent="0.45">
      <c r="BU12628">
        <f>ROW()</f>
        <v>12628</v>
      </c>
    </row>
    <row r="12629" spans="73:73" x14ac:dyDescent="0.45">
      <c r="BU12629">
        <f>ROW()</f>
        <v>12629</v>
      </c>
    </row>
    <row r="12630" spans="73:73" x14ac:dyDescent="0.45">
      <c r="BU12630">
        <f>ROW()</f>
        <v>12630</v>
      </c>
    </row>
    <row r="12631" spans="73:73" x14ac:dyDescent="0.45">
      <c r="BU12631">
        <f>ROW()</f>
        <v>12631</v>
      </c>
    </row>
    <row r="12632" spans="73:73" x14ac:dyDescent="0.45">
      <c r="BU12632">
        <f>ROW()</f>
        <v>12632</v>
      </c>
    </row>
    <row r="12633" spans="73:73" x14ac:dyDescent="0.45">
      <c r="BU12633">
        <f>ROW()</f>
        <v>12633</v>
      </c>
    </row>
    <row r="12634" spans="73:73" x14ac:dyDescent="0.45">
      <c r="BU12634">
        <f>ROW()</f>
        <v>12634</v>
      </c>
    </row>
    <row r="12635" spans="73:73" x14ac:dyDescent="0.45">
      <c r="BU12635">
        <f>ROW()</f>
        <v>12635</v>
      </c>
    </row>
    <row r="12636" spans="73:73" x14ac:dyDescent="0.45">
      <c r="BU12636">
        <f>ROW()</f>
        <v>12636</v>
      </c>
    </row>
    <row r="12637" spans="73:73" x14ac:dyDescent="0.45">
      <c r="BU12637">
        <f>ROW()</f>
        <v>12637</v>
      </c>
    </row>
    <row r="12638" spans="73:73" x14ac:dyDescent="0.45">
      <c r="BU12638">
        <f>ROW()</f>
        <v>12638</v>
      </c>
    </row>
    <row r="12639" spans="73:73" x14ac:dyDescent="0.45">
      <c r="BU12639">
        <f>ROW()</f>
        <v>12639</v>
      </c>
    </row>
    <row r="12640" spans="73:73" x14ac:dyDescent="0.45">
      <c r="BU12640">
        <f>ROW()</f>
        <v>12640</v>
      </c>
    </row>
    <row r="12641" spans="73:73" x14ac:dyDescent="0.45">
      <c r="BU12641">
        <f>ROW()</f>
        <v>12641</v>
      </c>
    </row>
    <row r="12642" spans="73:73" x14ac:dyDescent="0.45">
      <c r="BU12642">
        <f>ROW()</f>
        <v>12642</v>
      </c>
    </row>
    <row r="12643" spans="73:73" x14ac:dyDescent="0.45">
      <c r="BU12643">
        <f>ROW()</f>
        <v>12643</v>
      </c>
    </row>
    <row r="12644" spans="73:73" x14ac:dyDescent="0.45">
      <c r="BU12644">
        <f>ROW()</f>
        <v>12644</v>
      </c>
    </row>
    <row r="12645" spans="73:73" x14ac:dyDescent="0.45">
      <c r="BU12645">
        <f>ROW()</f>
        <v>12645</v>
      </c>
    </row>
    <row r="12646" spans="73:73" x14ac:dyDescent="0.45">
      <c r="BU12646">
        <f>ROW()</f>
        <v>12646</v>
      </c>
    </row>
    <row r="12647" spans="73:73" x14ac:dyDescent="0.45">
      <c r="BU12647">
        <f>ROW()</f>
        <v>12647</v>
      </c>
    </row>
    <row r="12648" spans="73:73" x14ac:dyDescent="0.45">
      <c r="BU12648">
        <f>ROW()</f>
        <v>12648</v>
      </c>
    </row>
    <row r="12649" spans="73:73" x14ac:dyDescent="0.45">
      <c r="BU12649">
        <f>ROW()</f>
        <v>12649</v>
      </c>
    </row>
    <row r="12650" spans="73:73" x14ac:dyDescent="0.45">
      <c r="BU12650">
        <f>ROW()</f>
        <v>12650</v>
      </c>
    </row>
    <row r="12651" spans="73:73" x14ac:dyDescent="0.45">
      <c r="BU12651">
        <f>ROW()</f>
        <v>12651</v>
      </c>
    </row>
    <row r="12652" spans="73:73" x14ac:dyDescent="0.45">
      <c r="BU12652">
        <f>ROW()</f>
        <v>12652</v>
      </c>
    </row>
    <row r="12653" spans="73:73" x14ac:dyDescent="0.45">
      <c r="BU12653">
        <f>ROW()</f>
        <v>12653</v>
      </c>
    </row>
    <row r="12654" spans="73:73" x14ac:dyDescent="0.45">
      <c r="BU12654">
        <f>ROW()</f>
        <v>12654</v>
      </c>
    </row>
    <row r="12655" spans="73:73" x14ac:dyDescent="0.45">
      <c r="BU12655">
        <f>ROW()</f>
        <v>12655</v>
      </c>
    </row>
    <row r="12656" spans="73:73" x14ac:dyDescent="0.45">
      <c r="BU12656">
        <f>ROW()</f>
        <v>12656</v>
      </c>
    </row>
    <row r="12657" spans="73:73" x14ac:dyDescent="0.45">
      <c r="BU12657">
        <f>ROW()</f>
        <v>12657</v>
      </c>
    </row>
    <row r="12658" spans="73:73" x14ac:dyDescent="0.45">
      <c r="BU12658">
        <f>ROW()</f>
        <v>12658</v>
      </c>
    </row>
    <row r="12659" spans="73:73" x14ac:dyDescent="0.45">
      <c r="BU12659">
        <f>ROW()</f>
        <v>12659</v>
      </c>
    </row>
    <row r="12660" spans="73:73" x14ac:dyDescent="0.45">
      <c r="BU12660">
        <f>ROW()</f>
        <v>12660</v>
      </c>
    </row>
    <row r="12661" spans="73:73" x14ac:dyDescent="0.45">
      <c r="BU12661">
        <f>ROW()</f>
        <v>12661</v>
      </c>
    </row>
    <row r="12662" spans="73:73" x14ac:dyDescent="0.45">
      <c r="BU12662">
        <f>ROW()</f>
        <v>12662</v>
      </c>
    </row>
    <row r="12663" spans="73:73" x14ac:dyDescent="0.45">
      <c r="BU12663">
        <f>ROW()</f>
        <v>12663</v>
      </c>
    </row>
    <row r="12664" spans="73:73" x14ac:dyDescent="0.45">
      <c r="BU12664">
        <f>ROW()</f>
        <v>12664</v>
      </c>
    </row>
    <row r="12665" spans="73:73" x14ac:dyDescent="0.45">
      <c r="BU12665">
        <f>ROW()</f>
        <v>12665</v>
      </c>
    </row>
    <row r="12666" spans="73:73" x14ac:dyDescent="0.45">
      <c r="BU12666">
        <f>ROW()</f>
        <v>12666</v>
      </c>
    </row>
    <row r="12667" spans="73:73" x14ac:dyDescent="0.45">
      <c r="BU12667">
        <f>ROW()</f>
        <v>12667</v>
      </c>
    </row>
    <row r="12668" spans="73:73" x14ac:dyDescent="0.45">
      <c r="BU12668">
        <f>ROW()</f>
        <v>12668</v>
      </c>
    </row>
    <row r="12669" spans="73:73" x14ac:dyDescent="0.45">
      <c r="BU12669">
        <f>ROW()</f>
        <v>12669</v>
      </c>
    </row>
    <row r="12670" spans="73:73" x14ac:dyDescent="0.45">
      <c r="BU12670">
        <f>ROW()</f>
        <v>12670</v>
      </c>
    </row>
    <row r="12671" spans="73:73" x14ac:dyDescent="0.45">
      <c r="BU12671">
        <f>ROW()</f>
        <v>12671</v>
      </c>
    </row>
    <row r="12672" spans="73:73" x14ac:dyDescent="0.45">
      <c r="BU12672">
        <f>ROW()</f>
        <v>12672</v>
      </c>
    </row>
    <row r="12673" spans="73:73" x14ac:dyDescent="0.45">
      <c r="BU12673">
        <f>ROW()</f>
        <v>12673</v>
      </c>
    </row>
    <row r="12674" spans="73:73" x14ac:dyDescent="0.45">
      <c r="BU12674">
        <f>ROW()</f>
        <v>12674</v>
      </c>
    </row>
    <row r="12675" spans="73:73" x14ac:dyDescent="0.45">
      <c r="BU12675">
        <f>ROW()</f>
        <v>12675</v>
      </c>
    </row>
    <row r="12676" spans="73:73" x14ac:dyDescent="0.45">
      <c r="BU12676">
        <f>ROW()</f>
        <v>12676</v>
      </c>
    </row>
    <row r="12677" spans="73:73" x14ac:dyDescent="0.45">
      <c r="BU12677">
        <f>ROW()</f>
        <v>12677</v>
      </c>
    </row>
    <row r="12678" spans="73:73" x14ac:dyDescent="0.45">
      <c r="BU12678">
        <f>ROW()</f>
        <v>12678</v>
      </c>
    </row>
    <row r="12679" spans="73:73" x14ac:dyDescent="0.45">
      <c r="BU12679">
        <f>ROW()</f>
        <v>12679</v>
      </c>
    </row>
    <row r="12680" spans="73:73" x14ac:dyDescent="0.45">
      <c r="BU12680">
        <f>ROW()</f>
        <v>12680</v>
      </c>
    </row>
    <row r="12681" spans="73:73" x14ac:dyDescent="0.45">
      <c r="BU12681">
        <f>ROW()</f>
        <v>12681</v>
      </c>
    </row>
    <row r="12682" spans="73:73" x14ac:dyDescent="0.45">
      <c r="BU12682">
        <f>ROW()</f>
        <v>12682</v>
      </c>
    </row>
    <row r="12683" spans="73:73" x14ac:dyDescent="0.45">
      <c r="BU12683">
        <f>ROW()</f>
        <v>12683</v>
      </c>
    </row>
    <row r="12684" spans="73:73" x14ac:dyDescent="0.45">
      <c r="BU12684">
        <f>ROW()</f>
        <v>12684</v>
      </c>
    </row>
    <row r="12685" spans="73:73" x14ac:dyDescent="0.45">
      <c r="BU12685">
        <f>ROW()</f>
        <v>12685</v>
      </c>
    </row>
    <row r="12686" spans="73:73" x14ac:dyDescent="0.45">
      <c r="BU12686">
        <f>ROW()</f>
        <v>12686</v>
      </c>
    </row>
    <row r="12687" spans="73:73" x14ac:dyDescent="0.45">
      <c r="BU12687">
        <f>ROW()</f>
        <v>12687</v>
      </c>
    </row>
    <row r="12688" spans="73:73" x14ac:dyDescent="0.45">
      <c r="BU12688">
        <f>ROW()</f>
        <v>12688</v>
      </c>
    </row>
    <row r="12689" spans="73:73" x14ac:dyDescent="0.45">
      <c r="BU12689">
        <f>ROW()</f>
        <v>12689</v>
      </c>
    </row>
    <row r="12690" spans="73:73" x14ac:dyDescent="0.45">
      <c r="BU12690">
        <f>ROW()</f>
        <v>12690</v>
      </c>
    </row>
    <row r="12691" spans="73:73" x14ac:dyDescent="0.45">
      <c r="BU12691">
        <f>ROW()</f>
        <v>12691</v>
      </c>
    </row>
    <row r="12692" spans="73:73" x14ac:dyDescent="0.45">
      <c r="BU12692">
        <f>ROW()</f>
        <v>12692</v>
      </c>
    </row>
    <row r="12693" spans="73:73" x14ac:dyDescent="0.45">
      <c r="BU12693">
        <f>ROW()</f>
        <v>12693</v>
      </c>
    </row>
    <row r="12694" spans="73:73" x14ac:dyDescent="0.45">
      <c r="BU12694">
        <f>ROW()</f>
        <v>12694</v>
      </c>
    </row>
    <row r="12695" spans="73:73" x14ac:dyDescent="0.45">
      <c r="BU12695">
        <f>ROW()</f>
        <v>12695</v>
      </c>
    </row>
    <row r="12696" spans="73:73" x14ac:dyDescent="0.45">
      <c r="BU12696">
        <f>ROW()</f>
        <v>12696</v>
      </c>
    </row>
    <row r="12697" spans="73:73" x14ac:dyDescent="0.45">
      <c r="BU12697">
        <f>ROW()</f>
        <v>12697</v>
      </c>
    </row>
    <row r="12698" spans="73:73" x14ac:dyDescent="0.45">
      <c r="BU12698">
        <f>ROW()</f>
        <v>12698</v>
      </c>
    </row>
    <row r="12699" spans="73:73" x14ac:dyDescent="0.45">
      <c r="BU12699">
        <f>ROW()</f>
        <v>12699</v>
      </c>
    </row>
    <row r="12700" spans="73:73" x14ac:dyDescent="0.45">
      <c r="BU12700">
        <f>ROW()</f>
        <v>12700</v>
      </c>
    </row>
    <row r="12701" spans="73:73" x14ac:dyDescent="0.45">
      <c r="BU12701">
        <f>ROW()</f>
        <v>12701</v>
      </c>
    </row>
    <row r="12702" spans="73:73" x14ac:dyDescent="0.45">
      <c r="BU12702">
        <f>ROW()</f>
        <v>12702</v>
      </c>
    </row>
    <row r="12703" spans="73:73" x14ac:dyDescent="0.45">
      <c r="BU12703">
        <f>ROW()</f>
        <v>12703</v>
      </c>
    </row>
    <row r="12704" spans="73:73" x14ac:dyDescent="0.45">
      <c r="BU12704">
        <f>ROW()</f>
        <v>12704</v>
      </c>
    </row>
    <row r="12705" spans="73:73" x14ac:dyDescent="0.45">
      <c r="BU12705">
        <f>ROW()</f>
        <v>12705</v>
      </c>
    </row>
    <row r="12706" spans="73:73" x14ac:dyDescent="0.45">
      <c r="BU12706">
        <f>ROW()</f>
        <v>12706</v>
      </c>
    </row>
    <row r="12707" spans="73:73" x14ac:dyDescent="0.45">
      <c r="BU12707">
        <f>ROW()</f>
        <v>12707</v>
      </c>
    </row>
    <row r="12708" spans="73:73" x14ac:dyDescent="0.45">
      <c r="BU12708">
        <f>ROW()</f>
        <v>12708</v>
      </c>
    </row>
    <row r="12709" spans="73:73" x14ac:dyDescent="0.45">
      <c r="BU12709">
        <f>ROW()</f>
        <v>12709</v>
      </c>
    </row>
    <row r="12710" spans="73:73" x14ac:dyDescent="0.45">
      <c r="BU12710">
        <f>ROW()</f>
        <v>12710</v>
      </c>
    </row>
    <row r="12711" spans="73:73" x14ac:dyDescent="0.45">
      <c r="BU12711">
        <f>ROW()</f>
        <v>12711</v>
      </c>
    </row>
    <row r="12712" spans="73:73" x14ac:dyDescent="0.45">
      <c r="BU12712">
        <f>ROW()</f>
        <v>12712</v>
      </c>
    </row>
    <row r="12713" spans="73:73" x14ac:dyDescent="0.45">
      <c r="BU12713">
        <f>ROW()</f>
        <v>12713</v>
      </c>
    </row>
    <row r="12714" spans="73:73" x14ac:dyDescent="0.45">
      <c r="BU12714">
        <f>ROW()</f>
        <v>12714</v>
      </c>
    </row>
    <row r="12715" spans="73:73" x14ac:dyDescent="0.45">
      <c r="BU12715">
        <f>ROW()</f>
        <v>12715</v>
      </c>
    </row>
    <row r="12716" spans="73:73" x14ac:dyDescent="0.45">
      <c r="BU12716">
        <f>ROW()</f>
        <v>12716</v>
      </c>
    </row>
    <row r="12717" spans="73:73" x14ac:dyDescent="0.45">
      <c r="BU12717">
        <f>ROW()</f>
        <v>12717</v>
      </c>
    </row>
    <row r="12718" spans="73:73" x14ac:dyDescent="0.45">
      <c r="BU12718">
        <f>ROW()</f>
        <v>12718</v>
      </c>
    </row>
    <row r="12719" spans="73:73" x14ac:dyDescent="0.45">
      <c r="BU12719">
        <f>ROW()</f>
        <v>12719</v>
      </c>
    </row>
    <row r="12720" spans="73:73" x14ac:dyDescent="0.45">
      <c r="BU12720">
        <f>ROW()</f>
        <v>12720</v>
      </c>
    </row>
    <row r="12721" spans="73:73" x14ac:dyDescent="0.45">
      <c r="BU12721">
        <f>ROW()</f>
        <v>12721</v>
      </c>
    </row>
    <row r="12722" spans="73:73" x14ac:dyDescent="0.45">
      <c r="BU12722">
        <f>ROW()</f>
        <v>12722</v>
      </c>
    </row>
    <row r="12723" spans="73:73" x14ac:dyDescent="0.45">
      <c r="BU12723">
        <f>ROW()</f>
        <v>12723</v>
      </c>
    </row>
    <row r="12724" spans="73:73" x14ac:dyDescent="0.45">
      <c r="BU12724">
        <f>ROW()</f>
        <v>12724</v>
      </c>
    </row>
    <row r="12725" spans="73:73" x14ac:dyDescent="0.45">
      <c r="BU12725">
        <f>ROW()</f>
        <v>12725</v>
      </c>
    </row>
    <row r="12726" spans="73:73" x14ac:dyDescent="0.45">
      <c r="BU12726">
        <f>ROW()</f>
        <v>12726</v>
      </c>
    </row>
    <row r="12727" spans="73:73" x14ac:dyDescent="0.45">
      <c r="BU12727">
        <f>ROW()</f>
        <v>12727</v>
      </c>
    </row>
    <row r="12728" spans="73:73" x14ac:dyDescent="0.45">
      <c r="BU12728">
        <f>ROW()</f>
        <v>12728</v>
      </c>
    </row>
    <row r="12729" spans="73:73" x14ac:dyDescent="0.45">
      <c r="BU12729">
        <f>ROW()</f>
        <v>12729</v>
      </c>
    </row>
    <row r="12730" spans="73:73" x14ac:dyDescent="0.45">
      <c r="BU12730">
        <f>ROW()</f>
        <v>12730</v>
      </c>
    </row>
    <row r="12731" spans="73:73" x14ac:dyDescent="0.45">
      <c r="BU12731">
        <f>ROW()</f>
        <v>12731</v>
      </c>
    </row>
    <row r="12732" spans="73:73" x14ac:dyDescent="0.45">
      <c r="BU12732">
        <f>ROW()</f>
        <v>12732</v>
      </c>
    </row>
    <row r="12733" spans="73:73" x14ac:dyDescent="0.45">
      <c r="BU12733">
        <f>ROW()</f>
        <v>12733</v>
      </c>
    </row>
    <row r="12734" spans="73:73" x14ac:dyDescent="0.45">
      <c r="BU12734">
        <f>ROW()</f>
        <v>12734</v>
      </c>
    </row>
    <row r="12735" spans="73:73" x14ac:dyDescent="0.45">
      <c r="BU12735">
        <f>ROW()</f>
        <v>12735</v>
      </c>
    </row>
    <row r="12736" spans="73:73" x14ac:dyDescent="0.45">
      <c r="BU12736">
        <f>ROW()</f>
        <v>12736</v>
      </c>
    </row>
    <row r="12737" spans="73:73" x14ac:dyDescent="0.45">
      <c r="BU12737">
        <f>ROW()</f>
        <v>12737</v>
      </c>
    </row>
    <row r="12738" spans="73:73" x14ac:dyDescent="0.45">
      <c r="BU12738">
        <f>ROW()</f>
        <v>12738</v>
      </c>
    </row>
    <row r="12739" spans="73:73" x14ac:dyDescent="0.45">
      <c r="BU12739">
        <f>ROW()</f>
        <v>12739</v>
      </c>
    </row>
    <row r="12740" spans="73:73" x14ac:dyDescent="0.45">
      <c r="BU12740">
        <f>ROW()</f>
        <v>12740</v>
      </c>
    </row>
    <row r="12741" spans="73:73" x14ac:dyDescent="0.45">
      <c r="BU12741">
        <f>ROW()</f>
        <v>12741</v>
      </c>
    </row>
    <row r="12742" spans="73:73" x14ac:dyDescent="0.45">
      <c r="BU12742">
        <f>ROW()</f>
        <v>12742</v>
      </c>
    </row>
    <row r="12743" spans="73:73" x14ac:dyDescent="0.45">
      <c r="BU12743">
        <f>ROW()</f>
        <v>12743</v>
      </c>
    </row>
    <row r="12744" spans="73:73" x14ac:dyDescent="0.45">
      <c r="BU12744">
        <f>ROW()</f>
        <v>12744</v>
      </c>
    </row>
    <row r="12745" spans="73:73" x14ac:dyDescent="0.45">
      <c r="BU12745">
        <f>ROW()</f>
        <v>12745</v>
      </c>
    </row>
    <row r="12746" spans="73:73" x14ac:dyDescent="0.45">
      <c r="BU12746">
        <f>ROW()</f>
        <v>12746</v>
      </c>
    </row>
    <row r="12747" spans="73:73" x14ac:dyDescent="0.45">
      <c r="BU12747">
        <f>ROW()</f>
        <v>12747</v>
      </c>
    </row>
    <row r="12748" spans="73:73" x14ac:dyDescent="0.45">
      <c r="BU12748">
        <f>ROW()</f>
        <v>12748</v>
      </c>
    </row>
    <row r="12749" spans="73:73" x14ac:dyDescent="0.45">
      <c r="BU12749">
        <f>ROW()</f>
        <v>12749</v>
      </c>
    </row>
    <row r="12750" spans="73:73" x14ac:dyDescent="0.45">
      <c r="BU12750">
        <f>ROW()</f>
        <v>12750</v>
      </c>
    </row>
    <row r="12751" spans="73:73" x14ac:dyDescent="0.45">
      <c r="BU12751">
        <f>ROW()</f>
        <v>12751</v>
      </c>
    </row>
    <row r="12752" spans="73:73" x14ac:dyDescent="0.45">
      <c r="BU12752">
        <f>ROW()</f>
        <v>12752</v>
      </c>
    </row>
    <row r="12753" spans="73:73" x14ac:dyDescent="0.45">
      <c r="BU12753">
        <f>ROW()</f>
        <v>12753</v>
      </c>
    </row>
    <row r="12754" spans="73:73" x14ac:dyDescent="0.45">
      <c r="BU12754">
        <f>ROW()</f>
        <v>12754</v>
      </c>
    </row>
    <row r="12755" spans="73:73" x14ac:dyDescent="0.45">
      <c r="BU12755">
        <f>ROW()</f>
        <v>12755</v>
      </c>
    </row>
    <row r="12756" spans="73:73" x14ac:dyDescent="0.45">
      <c r="BU12756">
        <f>ROW()</f>
        <v>12756</v>
      </c>
    </row>
    <row r="12757" spans="73:73" x14ac:dyDescent="0.45">
      <c r="BU12757">
        <f>ROW()</f>
        <v>12757</v>
      </c>
    </row>
    <row r="12758" spans="73:73" x14ac:dyDescent="0.45">
      <c r="BU12758">
        <f>ROW()</f>
        <v>12758</v>
      </c>
    </row>
    <row r="12759" spans="73:73" x14ac:dyDescent="0.45">
      <c r="BU12759">
        <f>ROW()</f>
        <v>12759</v>
      </c>
    </row>
    <row r="12760" spans="73:73" x14ac:dyDescent="0.45">
      <c r="BU12760">
        <f>ROW()</f>
        <v>12760</v>
      </c>
    </row>
    <row r="12761" spans="73:73" x14ac:dyDescent="0.45">
      <c r="BU12761">
        <f>ROW()</f>
        <v>12761</v>
      </c>
    </row>
    <row r="12762" spans="73:73" x14ac:dyDescent="0.45">
      <c r="BU12762">
        <f>ROW()</f>
        <v>12762</v>
      </c>
    </row>
    <row r="12763" spans="73:73" x14ac:dyDescent="0.45">
      <c r="BU12763">
        <f>ROW()</f>
        <v>12763</v>
      </c>
    </row>
    <row r="12764" spans="73:73" x14ac:dyDescent="0.45">
      <c r="BU12764">
        <f>ROW()</f>
        <v>12764</v>
      </c>
    </row>
    <row r="12765" spans="73:73" x14ac:dyDescent="0.45">
      <c r="BU12765">
        <f>ROW()</f>
        <v>12765</v>
      </c>
    </row>
    <row r="12766" spans="73:73" x14ac:dyDescent="0.45">
      <c r="BU12766">
        <f>ROW()</f>
        <v>12766</v>
      </c>
    </row>
    <row r="12767" spans="73:73" x14ac:dyDescent="0.45">
      <c r="BU12767">
        <f>ROW()</f>
        <v>12767</v>
      </c>
    </row>
    <row r="12768" spans="73:73" x14ac:dyDescent="0.45">
      <c r="BU12768">
        <f>ROW()</f>
        <v>12768</v>
      </c>
    </row>
    <row r="12769" spans="73:73" x14ac:dyDescent="0.45">
      <c r="BU12769">
        <f>ROW()</f>
        <v>12769</v>
      </c>
    </row>
    <row r="12770" spans="73:73" x14ac:dyDescent="0.45">
      <c r="BU12770">
        <f>ROW()</f>
        <v>12770</v>
      </c>
    </row>
    <row r="12771" spans="73:73" x14ac:dyDescent="0.45">
      <c r="BU12771">
        <f>ROW()</f>
        <v>12771</v>
      </c>
    </row>
    <row r="12772" spans="73:73" x14ac:dyDescent="0.45">
      <c r="BU12772">
        <f>ROW()</f>
        <v>12772</v>
      </c>
    </row>
    <row r="12773" spans="73:73" x14ac:dyDescent="0.45">
      <c r="BU12773">
        <f>ROW()</f>
        <v>12773</v>
      </c>
    </row>
    <row r="12774" spans="73:73" x14ac:dyDescent="0.45">
      <c r="BU12774">
        <f>ROW()</f>
        <v>12774</v>
      </c>
    </row>
    <row r="12775" spans="73:73" x14ac:dyDescent="0.45">
      <c r="BU12775">
        <f>ROW()</f>
        <v>12775</v>
      </c>
    </row>
    <row r="12776" spans="73:73" x14ac:dyDescent="0.45">
      <c r="BU12776">
        <f>ROW()</f>
        <v>12776</v>
      </c>
    </row>
    <row r="12777" spans="73:73" x14ac:dyDescent="0.45">
      <c r="BU12777">
        <f>ROW()</f>
        <v>12777</v>
      </c>
    </row>
    <row r="12778" spans="73:73" x14ac:dyDescent="0.45">
      <c r="BU12778">
        <f>ROW()</f>
        <v>12778</v>
      </c>
    </row>
    <row r="12779" spans="73:73" x14ac:dyDescent="0.45">
      <c r="BU12779">
        <f>ROW()</f>
        <v>12779</v>
      </c>
    </row>
    <row r="12780" spans="73:73" x14ac:dyDescent="0.45">
      <c r="BU12780">
        <f>ROW()</f>
        <v>12780</v>
      </c>
    </row>
    <row r="12781" spans="73:73" x14ac:dyDescent="0.45">
      <c r="BU12781">
        <f>ROW()</f>
        <v>12781</v>
      </c>
    </row>
    <row r="12782" spans="73:73" x14ac:dyDescent="0.45">
      <c r="BU12782">
        <f>ROW()</f>
        <v>12782</v>
      </c>
    </row>
    <row r="12783" spans="73:73" x14ac:dyDescent="0.45">
      <c r="BU12783">
        <f>ROW()</f>
        <v>12783</v>
      </c>
    </row>
    <row r="12784" spans="73:73" x14ac:dyDescent="0.45">
      <c r="BU12784">
        <f>ROW()</f>
        <v>12784</v>
      </c>
    </row>
    <row r="12785" spans="73:73" x14ac:dyDescent="0.45">
      <c r="BU12785">
        <f>ROW()</f>
        <v>12785</v>
      </c>
    </row>
    <row r="12786" spans="73:73" x14ac:dyDescent="0.45">
      <c r="BU12786">
        <f>ROW()</f>
        <v>12786</v>
      </c>
    </row>
    <row r="12787" spans="73:73" x14ac:dyDescent="0.45">
      <c r="BU12787">
        <f>ROW()</f>
        <v>12787</v>
      </c>
    </row>
    <row r="12788" spans="73:73" x14ac:dyDescent="0.45">
      <c r="BU12788">
        <f>ROW()</f>
        <v>12788</v>
      </c>
    </row>
    <row r="12789" spans="73:73" x14ac:dyDescent="0.45">
      <c r="BU12789">
        <f>ROW()</f>
        <v>12789</v>
      </c>
    </row>
    <row r="12790" spans="73:73" x14ac:dyDescent="0.45">
      <c r="BU12790">
        <f>ROW()</f>
        <v>12790</v>
      </c>
    </row>
    <row r="12791" spans="73:73" x14ac:dyDescent="0.45">
      <c r="BU12791">
        <f>ROW()</f>
        <v>12791</v>
      </c>
    </row>
    <row r="12792" spans="73:73" x14ac:dyDescent="0.45">
      <c r="BU12792">
        <f>ROW()</f>
        <v>12792</v>
      </c>
    </row>
    <row r="12793" spans="73:73" x14ac:dyDescent="0.45">
      <c r="BU12793">
        <f>ROW()</f>
        <v>12793</v>
      </c>
    </row>
    <row r="12794" spans="73:73" x14ac:dyDescent="0.45">
      <c r="BU12794">
        <f>ROW()</f>
        <v>12794</v>
      </c>
    </row>
    <row r="12795" spans="73:73" x14ac:dyDescent="0.45">
      <c r="BU12795">
        <f>ROW()</f>
        <v>12795</v>
      </c>
    </row>
    <row r="12796" spans="73:73" x14ac:dyDescent="0.45">
      <c r="BU12796">
        <f>ROW()</f>
        <v>12796</v>
      </c>
    </row>
    <row r="12797" spans="73:73" x14ac:dyDescent="0.45">
      <c r="BU12797">
        <f>ROW()</f>
        <v>12797</v>
      </c>
    </row>
    <row r="12798" spans="73:73" x14ac:dyDescent="0.45">
      <c r="BU12798">
        <f>ROW()</f>
        <v>12798</v>
      </c>
    </row>
    <row r="12799" spans="73:73" x14ac:dyDescent="0.45">
      <c r="BU12799">
        <f>ROW()</f>
        <v>12799</v>
      </c>
    </row>
    <row r="12800" spans="73:73" x14ac:dyDescent="0.45">
      <c r="BU12800">
        <f>ROW()</f>
        <v>12800</v>
      </c>
    </row>
    <row r="12801" spans="73:73" x14ac:dyDescent="0.45">
      <c r="BU12801">
        <f>ROW()</f>
        <v>12801</v>
      </c>
    </row>
    <row r="12802" spans="73:73" x14ac:dyDescent="0.45">
      <c r="BU12802">
        <f>ROW()</f>
        <v>12802</v>
      </c>
    </row>
    <row r="12803" spans="73:73" x14ac:dyDescent="0.45">
      <c r="BU12803">
        <f>ROW()</f>
        <v>12803</v>
      </c>
    </row>
    <row r="12804" spans="73:73" x14ac:dyDescent="0.45">
      <c r="BU12804">
        <f>ROW()</f>
        <v>12804</v>
      </c>
    </row>
    <row r="12805" spans="73:73" x14ac:dyDescent="0.45">
      <c r="BU12805">
        <f>ROW()</f>
        <v>12805</v>
      </c>
    </row>
    <row r="12806" spans="73:73" x14ac:dyDescent="0.45">
      <c r="BU12806">
        <f>ROW()</f>
        <v>12806</v>
      </c>
    </row>
    <row r="12807" spans="73:73" x14ac:dyDescent="0.45">
      <c r="BU12807">
        <f>ROW()</f>
        <v>12807</v>
      </c>
    </row>
    <row r="12808" spans="73:73" x14ac:dyDescent="0.45">
      <c r="BU12808">
        <f>ROW()</f>
        <v>12808</v>
      </c>
    </row>
    <row r="12809" spans="73:73" x14ac:dyDescent="0.45">
      <c r="BU12809">
        <f>ROW()</f>
        <v>12809</v>
      </c>
    </row>
    <row r="12810" spans="73:73" x14ac:dyDescent="0.45">
      <c r="BU12810">
        <f>ROW()</f>
        <v>12810</v>
      </c>
    </row>
    <row r="12811" spans="73:73" x14ac:dyDescent="0.45">
      <c r="BU12811">
        <f>ROW()</f>
        <v>12811</v>
      </c>
    </row>
    <row r="12812" spans="73:73" x14ac:dyDescent="0.45">
      <c r="BU12812">
        <f>ROW()</f>
        <v>12812</v>
      </c>
    </row>
    <row r="12813" spans="73:73" x14ac:dyDescent="0.45">
      <c r="BU12813">
        <f>ROW()</f>
        <v>12813</v>
      </c>
    </row>
    <row r="12814" spans="73:73" x14ac:dyDescent="0.45">
      <c r="BU12814">
        <f>ROW()</f>
        <v>12814</v>
      </c>
    </row>
    <row r="12815" spans="73:73" x14ac:dyDescent="0.45">
      <c r="BU12815">
        <f>ROW()</f>
        <v>12815</v>
      </c>
    </row>
    <row r="12816" spans="73:73" x14ac:dyDescent="0.45">
      <c r="BU12816">
        <f>ROW()</f>
        <v>12816</v>
      </c>
    </row>
    <row r="12817" spans="73:73" x14ac:dyDescent="0.45">
      <c r="BU12817">
        <f>ROW()</f>
        <v>12817</v>
      </c>
    </row>
    <row r="12818" spans="73:73" x14ac:dyDescent="0.45">
      <c r="BU12818">
        <f>ROW()</f>
        <v>12818</v>
      </c>
    </row>
    <row r="12819" spans="73:73" x14ac:dyDescent="0.45">
      <c r="BU12819">
        <f>ROW()</f>
        <v>12819</v>
      </c>
    </row>
    <row r="12820" spans="73:73" x14ac:dyDescent="0.45">
      <c r="BU12820">
        <f>ROW()</f>
        <v>12820</v>
      </c>
    </row>
    <row r="12821" spans="73:73" x14ac:dyDescent="0.45">
      <c r="BU12821">
        <f>ROW()</f>
        <v>12821</v>
      </c>
    </row>
    <row r="12822" spans="73:73" x14ac:dyDescent="0.45">
      <c r="BU12822">
        <f>ROW()</f>
        <v>12822</v>
      </c>
    </row>
    <row r="12823" spans="73:73" x14ac:dyDescent="0.45">
      <c r="BU12823">
        <f>ROW()</f>
        <v>12823</v>
      </c>
    </row>
    <row r="12824" spans="73:73" x14ac:dyDescent="0.45">
      <c r="BU12824">
        <f>ROW()</f>
        <v>12824</v>
      </c>
    </row>
    <row r="12825" spans="73:73" x14ac:dyDescent="0.45">
      <c r="BU12825">
        <f>ROW()</f>
        <v>12825</v>
      </c>
    </row>
    <row r="12826" spans="73:73" x14ac:dyDescent="0.45">
      <c r="BU12826">
        <f>ROW()</f>
        <v>12826</v>
      </c>
    </row>
    <row r="12827" spans="73:73" x14ac:dyDescent="0.45">
      <c r="BU12827">
        <f>ROW()</f>
        <v>12827</v>
      </c>
    </row>
    <row r="12828" spans="73:73" x14ac:dyDescent="0.45">
      <c r="BU12828">
        <f>ROW()</f>
        <v>12828</v>
      </c>
    </row>
    <row r="12829" spans="73:73" x14ac:dyDescent="0.45">
      <c r="BU12829">
        <f>ROW()</f>
        <v>12829</v>
      </c>
    </row>
    <row r="12830" spans="73:73" x14ac:dyDescent="0.45">
      <c r="BU12830">
        <f>ROW()</f>
        <v>12830</v>
      </c>
    </row>
    <row r="12831" spans="73:73" x14ac:dyDescent="0.45">
      <c r="BU12831">
        <f>ROW()</f>
        <v>12831</v>
      </c>
    </row>
    <row r="12832" spans="73:73" x14ac:dyDescent="0.45">
      <c r="BU12832">
        <f>ROW()</f>
        <v>12832</v>
      </c>
    </row>
    <row r="12833" spans="73:73" x14ac:dyDescent="0.45">
      <c r="BU12833">
        <f>ROW()</f>
        <v>12833</v>
      </c>
    </row>
    <row r="12834" spans="73:73" x14ac:dyDescent="0.45">
      <c r="BU12834">
        <f>ROW()</f>
        <v>12834</v>
      </c>
    </row>
    <row r="12835" spans="73:73" x14ac:dyDescent="0.45">
      <c r="BU12835">
        <f>ROW()</f>
        <v>12835</v>
      </c>
    </row>
    <row r="12836" spans="73:73" x14ac:dyDescent="0.45">
      <c r="BU12836">
        <f>ROW()</f>
        <v>12836</v>
      </c>
    </row>
    <row r="12837" spans="73:73" x14ac:dyDescent="0.45">
      <c r="BU12837">
        <f>ROW()</f>
        <v>12837</v>
      </c>
    </row>
    <row r="12838" spans="73:73" x14ac:dyDescent="0.45">
      <c r="BU12838">
        <f>ROW()</f>
        <v>12838</v>
      </c>
    </row>
    <row r="12839" spans="73:73" x14ac:dyDescent="0.45">
      <c r="BU12839">
        <f>ROW()</f>
        <v>12839</v>
      </c>
    </row>
    <row r="12840" spans="73:73" x14ac:dyDescent="0.45">
      <c r="BU12840">
        <f>ROW()</f>
        <v>12840</v>
      </c>
    </row>
    <row r="12841" spans="73:73" x14ac:dyDescent="0.45">
      <c r="BU12841">
        <f>ROW()</f>
        <v>12841</v>
      </c>
    </row>
    <row r="12842" spans="73:73" x14ac:dyDescent="0.45">
      <c r="BU12842">
        <f>ROW()</f>
        <v>12842</v>
      </c>
    </row>
    <row r="12843" spans="73:73" x14ac:dyDescent="0.45">
      <c r="BU12843">
        <f>ROW()</f>
        <v>12843</v>
      </c>
    </row>
    <row r="12844" spans="73:73" x14ac:dyDescent="0.45">
      <c r="BU12844">
        <f>ROW()</f>
        <v>12844</v>
      </c>
    </row>
    <row r="12845" spans="73:73" x14ac:dyDescent="0.45">
      <c r="BU12845">
        <f>ROW()</f>
        <v>12845</v>
      </c>
    </row>
    <row r="12846" spans="73:73" x14ac:dyDescent="0.45">
      <c r="BU12846">
        <f>ROW()</f>
        <v>12846</v>
      </c>
    </row>
    <row r="12847" spans="73:73" x14ac:dyDescent="0.45">
      <c r="BU12847">
        <f>ROW()</f>
        <v>12847</v>
      </c>
    </row>
    <row r="12848" spans="73:73" x14ac:dyDescent="0.45">
      <c r="BU12848">
        <f>ROW()</f>
        <v>12848</v>
      </c>
    </row>
    <row r="12849" spans="73:73" x14ac:dyDescent="0.45">
      <c r="BU12849">
        <f>ROW()</f>
        <v>12849</v>
      </c>
    </row>
    <row r="12850" spans="73:73" x14ac:dyDescent="0.45">
      <c r="BU12850">
        <f>ROW()</f>
        <v>12850</v>
      </c>
    </row>
    <row r="12851" spans="73:73" x14ac:dyDescent="0.45">
      <c r="BU12851">
        <f>ROW()</f>
        <v>12851</v>
      </c>
    </row>
    <row r="12852" spans="73:73" x14ac:dyDescent="0.45">
      <c r="BU12852">
        <f>ROW()</f>
        <v>12852</v>
      </c>
    </row>
    <row r="12853" spans="73:73" x14ac:dyDescent="0.45">
      <c r="BU12853">
        <f>ROW()</f>
        <v>12853</v>
      </c>
    </row>
    <row r="12854" spans="73:73" x14ac:dyDescent="0.45">
      <c r="BU12854">
        <f>ROW()</f>
        <v>12854</v>
      </c>
    </row>
    <row r="12855" spans="73:73" x14ac:dyDescent="0.45">
      <c r="BU12855">
        <f>ROW()</f>
        <v>12855</v>
      </c>
    </row>
    <row r="12856" spans="73:73" x14ac:dyDescent="0.45">
      <c r="BU12856">
        <f>ROW()</f>
        <v>12856</v>
      </c>
    </row>
    <row r="12857" spans="73:73" x14ac:dyDescent="0.45">
      <c r="BU12857">
        <f>ROW()</f>
        <v>12857</v>
      </c>
    </row>
    <row r="12858" spans="73:73" x14ac:dyDescent="0.45">
      <c r="BU12858">
        <f>ROW()</f>
        <v>12858</v>
      </c>
    </row>
    <row r="12859" spans="73:73" x14ac:dyDescent="0.45">
      <c r="BU12859">
        <f>ROW()</f>
        <v>12859</v>
      </c>
    </row>
    <row r="12860" spans="73:73" x14ac:dyDescent="0.45">
      <c r="BU12860">
        <f>ROW()</f>
        <v>12860</v>
      </c>
    </row>
    <row r="12861" spans="73:73" x14ac:dyDescent="0.45">
      <c r="BU12861">
        <f>ROW()</f>
        <v>12861</v>
      </c>
    </row>
    <row r="12862" spans="73:73" x14ac:dyDescent="0.45">
      <c r="BU12862">
        <f>ROW()</f>
        <v>12862</v>
      </c>
    </row>
    <row r="12863" spans="73:73" x14ac:dyDescent="0.45">
      <c r="BU12863">
        <f>ROW()</f>
        <v>12863</v>
      </c>
    </row>
    <row r="12864" spans="73:73" x14ac:dyDescent="0.45">
      <c r="BU12864">
        <f>ROW()</f>
        <v>12864</v>
      </c>
    </row>
    <row r="12865" spans="73:73" x14ac:dyDescent="0.45">
      <c r="BU12865">
        <f>ROW()</f>
        <v>12865</v>
      </c>
    </row>
    <row r="12866" spans="73:73" x14ac:dyDescent="0.45">
      <c r="BU12866">
        <f>ROW()</f>
        <v>12866</v>
      </c>
    </row>
    <row r="12867" spans="73:73" x14ac:dyDescent="0.45">
      <c r="BU12867">
        <f>ROW()</f>
        <v>12867</v>
      </c>
    </row>
    <row r="12868" spans="73:73" x14ac:dyDescent="0.45">
      <c r="BU12868">
        <f>ROW()</f>
        <v>12868</v>
      </c>
    </row>
    <row r="12869" spans="73:73" x14ac:dyDescent="0.45">
      <c r="BU12869">
        <f>ROW()</f>
        <v>12869</v>
      </c>
    </row>
    <row r="12870" spans="73:73" x14ac:dyDescent="0.45">
      <c r="BU12870">
        <f>ROW()</f>
        <v>12870</v>
      </c>
    </row>
    <row r="12871" spans="73:73" x14ac:dyDescent="0.45">
      <c r="BU12871">
        <f>ROW()</f>
        <v>12871</v>
      </c>
    </row>
    <row r="12872" spans="73:73" x14ac:dyDescent="0.45">
      <c r="BU12872">
        <f>ROW()</f>
        <v>12872</v>
      </c>
    </row>
    <row r="12873" spans="73:73" x14ac:dyDescent="0.45">
      <c r="BU12873">
        <f>ROW()</f>
        <v>12873</v>
      </c>
    </row>
    <row r="12874" spans="73:73" x14ac:dyDescent="0.45">
      <c r="BU12874">
        <f>ROW()</f>
        <v>12874</v>
      </c>
    </row>
    <row r="12875" spans="73:73" x14ac:dyDescent="0.45">
      <c r="BU12875">
        <f>ROW()</f>
        <v>12875</v>
      </c>
    </row>
    <row r="12876" spans="73:73" x14ac:dyDescent="0.45">
      <c r="BU12876">
        <f>ROW()</f>
        <v>12876</v>
      </c>
    </row>
    <row r="12877" spans="73:73" x14ac:dyDescent="0.45">
      <c r="BU12877">
        <f>ROW()</f>
        <v>12877</v>
      </c>
    </row>
    <row r="12878" spans="73:73" x14ac:dyDescent="0.45">
      <c r="BU12878">
        <f>ROW()</f>
        <v>12878</v>
      </c>
    </row>
    <row r="12879" spans="73:73" x14ac:dyDescent="0.45">
      <c r="BU12879">
        <f>ROW()</f>
        <v>12879</v>
      </c>
    </row>
    <row r="12880" spans="73:73" x14ac:dyDescent="0.45">
      <c r="BU12880">
        <f>ROW()</f>
        <v>12880</v>
      </c>
    </row>
    <row r="12881" spans="73:73" x14ac:dyDescent="0.45">
      <c r="BU12881">
        <f>ROW()</f>
        <v>12881</v>
      </c>
    </row>
    <row r="12882" spans="73:73" x14ac:dyDescent="0.45">
      <c r="BU12882">
        <f>ROW()</f>
        <v>12882</v>
      </c>
    </row>
    <row r="12883" spans="73:73" x14ac:dyDescent="0.45">
      <c r="BU12883">
        <f>ROW()</f>
        <v>12883</v>
      </c>
    </row>
    <row r="12884" spans="73:73" x14ac:dyDescent="0.45">
      <c r="BU12884">
        <f>ROW()</f>
        <v>12884</v>
      </c>
    </row>
    <row r="12885" spans="73:73" x14ac:dyDescent="0.45">
      <c r="BU12885">
        <f>ROW()</f>
        <v>12885</v>
      </c>
    </row>
    <row r="12886" spans="73:73" x14ac:dyDescent="0.45">
      <c r="BU12886">
        <f>ROW()</f>
        <v>12886</v>
      </c>
    </row>
    <row r="12887" spans="73:73" x14ac:dyDescent="0.45">
      <c r="BU12887">
        <f>ROW()</f>
        <v>12887</v>
      </c>
    </row>
    <row r="12888" spans="73:73" x14ac:dyDescent="0.45">
      <c r="BU12888">
        <f>ROW()</f>
        <v>12888</v>
      </c>
    </row>
    <row r="12889" spans="73:73" x14ac:dyDescent="0.45">
      <c r="BU12889">
        <f>ROW()</f>
        <v>12889</v>
      </c>
    </row>
    <row r="12890" spans="73:73" x14ac:dyDescent="0.45">
      <c r="BU12890">
        <f>ROW()</f>
        <v>12890</v>
      </c>
    </row>
    <row r="12891" spans="73:73" x14ac:dyDescent="0.45">
      <c r="BU12891">
        <f>ROW()</f>
        <v>12891</v>
      </c>
    </row>
    <row r="12892" spans="73:73" x14ac:dyDescent="0.45">
      <c r="BU12892">
        <f>ROW()</f>
        <v>12892</v>
      </c>
    </row>
    <row r="12893" spans="73:73" x14ac:dyDescent="0.45">
      <c r="BU12893">
        <f>ROW()</f>
        <v>12893</v>
      </c>
    </row>
    <row r="12894" spans="73:73" x14ac:dyDescent="0.45">
      <c r="BU12894">
        <f>ROW()</f>
        <v>12894</v>
      </c>
    </row>
    <row r="12895" spans="73:73" x14ac:dyDescent="0.45">
      <c r="BU12895">
        <f>ROW()</f>
        <v>12895</v>
      </c>
    </row>
    <row r="12896" spans="73:73" x14ac:dyDescent="0.45">
      <c r="BU12896">
        <f>ROW()</f>
        <v>12896</v>
      </c>
    </row>
    <row r="12897" spans="73:73" x14ac:dyDescent="0.45">
      <c r="BU12897">
        <f>ROW()</f>
        <v>12897</v>
      </c>
    </row>
    <row r="12898" spans="73:73" x14ac:dyDescent="0.45">
      <c r="BU12898">
        <f>ROW()</f>
        <v>12898</v>
      </c>
    </row>
    <row r="12899" spans="73:73" x14ac:dyDescent="0.45">
      <c r="BU12899">
        <f>ROW()</f>
        <v>12899</v>
      </c>
    </row>
    <row r="12900" spans="73:73" x14ac:dyDescent="0.45">
      <c r="BU12900">
        <f>ROW()</f>
        <v>12900</v>
      </c>
    </row>
    <row r="12901" spans="73:73" x14ac:dyDescent="0.45">
      <c r="BU12901">
        <f>ROW()</f>
        <v>12901</v>
      </c>
    </row>
    <row r="12902" spans="73:73" x14ac:dyDescent="0.45">
      <c r="BU12902">
        <f>ROW()</f>
        <v>12902</v>
      </c>
    </row>
    <row r="12903" spans="73:73" x14ac:dyDescent="0.45">
      <c r="BU12903">
        <f>ROW()</f>
        <v>12903</v>
      </c>
    </row>
    <row r="12904" spans="73:73" x14ac:dyDescent="0.45">
      <c r="BU12904">
        <f>ROW()</f>
        <v>12904</v>
      </c>
    </row>
    <row r="12905" spans="73:73" x14ac:dyDescent="0.45">
      <c r="BU12905">
        <f>ROW()</f>
        <v>12905</v>
      </c>
    </row>
    <row r="12906" spans="73:73" x14ac:dyDescent="0.45">
      <c r="BU12906">
        <f>ROW()</f>
        <v>12906</v>
      </c>
    </row>
    <row r="12907" spans="73:73" x14ac:dyDescent="0.45">
      <c r="BU12907">
        <f>ROW()</f>
        <v>12907</v>
      </c>
    </row>
    <row r="12908" spans="73:73" x14ac:dyDescent="0.45">
      <c r="BU12908">
        <f>ROW()</f>
        <v>12908</v>
      </c>
    </row>
    <row r="12909" spans="73:73" x14ac:dyDescent="0.45">
      <c r="BU12909">
        <f>ROW()</f>
        <v>12909</v>
      </c>
    </row>
    <row r="12910" spans="73:73" x14ac:dyDescent="0.45">
      <c r="BU12910">
        <f>ROW()</f>
        <v>12910</v>
      </c>
    </row>
    <row r="12911" spans="73:73" x14ac:dyDescent="0.45">
      <c r="BU12911">
        <f>ROW()</f>
        <v>12911</v>
      </c>
    </row>
    <row r="12912" spans="73:73" x14ac:dyDescent="0.45">
      <c r="BU12912">
        <f>ROW()</f>
        <v>12912</v>
      </c>
    </row>
    <row r="12913" spans="73:73" x14ac:dyDescent="0.45">
      <c r="BU12913">
        <f>ROW()</f>
        <v>12913</v>
      </c>
    </row>
    <row r="12914" spans="73:73" x14ac:dyDescent="0.45">
      <c r="BU12914">
        <f>ROW()</f>
        <v>12914</v>
      </c>
    </row>
    <row r="12915" spans="73:73" x14ac:dyDescent="0.45">
      <c r="BU12915">
        <f>ROW()</f>
        <v>12915</v>
      </c>
    </row>
    <row r="12916" spans="73:73" x14ac:dyDescent="0.45">
      <c r="BU12916">
        <f>ROW()</f>
        <v>12916</v>
      </c>
    </row>
    <row r="12917" spans="73:73" x14ac:dyDescent="0.45">
      <c r="BU12917">
        <f>ROW()</f>
        <v>12917</v>
      </c>
    </row>
    <row r="12918" spans="73:73" x14ac:dyDescent="0.45">
      <c r="BU12918">
        <f>ROW()</f>
        <v>12918</v>
      </c>
    </row>
    <row r="12919" spans="73:73" x14ac:dyDescent="0.45">
      <c r="BU12919">
        <f>ROW()</f>
        <v>12919</v>
      </c>
    </row>
    <row r="12920" spans="73:73" x14ac:dyDescent="0.45">
      <c r="BU12920">
        <f>ROW()</f>
        <v>12920</v>
      </c>
    </row>
    <row r="12921" spans="73:73" x14ac:dyDescent="0.45">
      <c r="BU12921">
        <f>ROW()</f>
        <v>12921</v>
      </c>
    </row>
    <row r="12922" spans="73:73" x14ac:dyDescent="0.45">
      <c r="BU12922">
        <f>ROW()</f>
        <v>12922</v>
      </c>
    </row>
    <row r="12923" spans="73:73" x14ac:dyDescent="0.45">
      <c r="BU12923">
        <f>ROW()</f>
        <v>12923</v>
      </c>
    </row>
    <row r="12924" spans="73:73" x14ac:dyDescent="0.45">
      <c r="BU12924">
        <f>ROW()</f>
        <v>12924</v>
      </c>
    </row>
    <row r="12925" spans="73:73" x14ac:dyDescent="0.45">
      <c r="BU12925">
        <f>ROW()</f>
        <v>12925</v>
      </c>
    </row>
    <row r="12926" spans="73:73" x14ac:dyDescent="0.45">
      <c r="BU12926">
        <f>ROW()</f>
        <v>12926</v>
      </c>
    </row>
    <row r="12927" spans="73:73" x14ac:dyDescent="0.45">
      <c r="BU12927">
        <f>ROW()</f>
        <v>12927</v>
      </c>
    </row>
    <row r="12928" spans="73:73" x14ac:dyDescent="0.45">
      <c r="BU12928">
        <f>ROW()</f>
        <v>12928</v>
      </c>
    </row>
    <row r="12929" spans="73:73" x14ac:dyDescent="0.45">
      <c r="BU12929">
        <f>ROW()</f>
        <v>12929</v>
      </c>
    </row>
    <row r="12930" spans="73:73" x14ac:dyDescent="0.45">
      <c r="BU12930">
        <f>ROW()</f>
        <v>12930</v>
      </c>
    </row>
    <row r="12931" spans="73:73" x14ac:dyDescent="0.45">
      <c r="BU12931">
        <f>ROW()</f>
        <v>12931</v>
      </c>
    </row>
    <row r="12932" spans="73:73" x14ac:dyDescent="0.45">
      <c r="BU12932">
        <f>ROW()</f>
        <v>12932</v>
      </c>
    </row>
    <row r="12933" spans="73:73" x14ac:dyDescent="0.45">
      <c r="BU12933">
        <f>ROW()</f>
        <v>12933</v>
      </c>
    </row>
    <row r="12934" spans="73:73" x14ac:dyDescent="0.45">
      <c r="BU12934">
        <f>ROW()</f>
        <v>12934</v>
      </c>
    </row>
    <row r="12935" spans="73:73" x14ac:dyDescent="0.45">
      <c r="BU12935">
        <f>ROW()</f>
        <v>12935</v>
      </c>
    </row>
    <row r="12936" spans="73:73" x14ac:dyDescent="0.45">
      <c r="BU12936">
        <f>ROW()</f>
        <v>12936</v>
      </c>
    </row>
    <row r="12937" spans="73:73" x14ac:dyDescent="0.45">
      <c r="BU12937">
        <f>ROW()</f>
        <v>12937</v>
      </c>
    </row>
    <row r="12938" spans="73:73" x14ac:dyDescent="0.45">
      <c r="BU12938">
        <f>ROW()</f>
        <v>12938</v>
      </c>
    </row>
    <row r="12939" spans="73:73" x14ac:dyDescent="0.45">
      <c r="BU12939">
        <f>ROW()</f>
        <v>12939</v>
      </c>
    </row>
    <row r="12940" spans="73:73" x14ac:dyDescent="0.45">
      <c r="BU12940">
        <f>ROW()</f>
        <v>12940</v>
      </c>
    </row>
    <row r="12941" spans="73:73" x14ac:dyDescent="0.45">
      <c r="BU12941">
        <f>ROW()</f>
        <v>12941</v>
      </c>
    </row>
    <row r="12942" spans="73:73" x14ac:dyDescent="0.45">
      <c r="BU12942">
        <f>ROW()</f>
        <v>12942</v>
      </c>
    </row>
    <row r="12943" spans="73:73" x14ac:dyDescent="0.45">
      <c r="BU12943">
        <f>ROW()</f>
        <v>12943</v>
      </c>
    </row>
    <row r="12944" spans="73:73" x14ac:dyDescent="0.45">
      <c r="BU12944">
        <f>ROW()</f>
        <v>12944</v>
      </c>
    </row>
    <row r="12945" spans="73:73" x14ac:dyDescent="0.45">
      <c r="BU12945">
        <f>ROW()</f>
        <v>12945</v>
      </c>
    </row>
    <row r="12946" spans="73:73" x14ac:dyDescent="0.45">
      <c r="BU12946">
        <f>ROW()</f>
        <v>12946</v>
      </c>
    </row>
    <row r="12947" spans="73:73" x14ac:dyDescent="0.45">
      <c r="BU12947">
        <f>ROW()</f>
        <v>12947</v>
      </c>
    </row>
    <row r="12948" spans="73:73" x14ac:dyDescent="0.45">
      <c r="BU12948">
        <f>ROW()</f>
        <v>12948</v>
      </c>
    </row>
    <row r="12949" spans="73:73" x14ac:dyDescent="0.45">
      <c r="BU12949">
        <f>ROW()</f>
        <v>12949</v>
      </c>
    </row>
    <row r="12950" spans="73:73" x14ac:dyDescent="0.45">
      <c r="BU12950">
        <f>ROW()</f>
        <v>12950</v>
      </c>
    </row>
    <row r="12951" spans="73:73" x14ac:dyDescent="0.45">
      <c r="BU12951">
        <f>ROW()</f>
        <v>12951</v>
      </c>
    </row>
    <row r="12952" spans="73:73" x14ac:dyDescent="0.45">
      <c r="BU12952">
        <f>ROW()</f>
        <v>12952</v>
      </c>
    </row>
    <row r="12953" spans="73:73" x14ac:dyDescent="0.45">
      <c r="BU12953">
        <f>ROW()</f>
        <v>12953</v>
      </c>
    </row>
    <row r="12954" spans="73:73" x14ac:dyDescent="0.45">
      <c r="BU12954">
        <f>ROW()</f>
        <v>12954</v>
      </c>
    </row>
    <row r="12955" spans="73:73" x14ac:dyDescent="0.45">
      <c r="BU12955">
        <f>ROW()</f>
        <v>12955</v>
      </c>
    </row>
    <row r="12956" spans="73:73" x14ac:dyDescent="0.45">
      <c r="BU12956">
        <f>ROW()</f>
        <v>12956</v>
      </c>
    </row>
    <row r="12957" spans="73:73" x14ac:dyDescent="0.45">
      <c r="BU12957">
        <f>ROW()</f>
        <v>12957</v>
      </c>
    </row>
    <row r="12958" spans="73:73" x14ac:dyDescent="0.45">
      <c r="BU12958">
        <f>ROW()</f>
        <v>12958</v>
      </c>
    </row>
    <row r="12959" spans="73:73" x14ac:dyDescent="0.45">
      <c r="BU12959">
        <f>ROW()</f>
        <v>12959</v>
      </c>
    </row>
    <row r="12960" spans="73:73" x14ac:dyDescent="0.45">
      <c r="BU12960">
        <f>ROW()</f>
        <v>12960</v>
      </c>
    </row>
    <row r="12961" spans="73:73" x14ac:dyDescent="0.45">
      <c r="BU12961">
        <f>ROW()</f>
        <v>12961</v>
      </c>
    </row>
    <row r="12962" spans="73:73" x14ac:dyDescent="0.45">
      <c r="BU12962">
        <f>ROW()</f>
        <v>12962</v>
      </c>
    </row>
    <row r="12963" spans="73:73" x14ac:dyDescent="0.45">
      <c r="BU12963">
        <f>ROW()</f>
        <v>12963</v>
      </c>
    </row>
    <row r="12964" spans="73:73" x14ac:dyDescent="0.45">
      <c r="BU12964">
        <f>ROW()</f>
        <v>12964</v>
      </c>
    </row>
    <row r="12965" spans="73:73" x14ac:dyDescent="0.45">
      <c r="BU12965">
        <f>ROW()</f>
        <v>12965</v>
      </c>
    </row>
    <row r="12966" spans="73:73" x14ac:dyDescent="0.45">
      <c r="BU12966">
        <f>ROW()</f>
        <v>12966</v>
      </c>
    </row>
    <row r="12967" spans="73:73" x14ac:dyDescent="0.45">
      <c r="BU12967">
        <f>ROW()</f>
        <v>12967</v>
      </c>
    </row>
    <row r="12968" spans="73:73" x14ac:dyDescent="0.45">
      <c r="BU12968">
        <f>ROW()</f>
        <v>12968</v>
      </c>
    </row>
    <row r="12969" spans="73:73" x14ac:dyDescent="0.45">
      <c r="BU12969">
        <f>ROW()</f>
        <v>12969</v>
      </c>
    </row>
    <row r="12970" spans="73:73" x14ac:dyDescent="0.45">
      <c r="BU12970">
        <f>ROW()</f>
        <v>12970</v>
      </c>
    </row>
    <row r="12971" spans="73:73" x14ac:dyDescent="0.45">
      <c r="BU12971">
        <f>ROW()</f>
        <v>12971</v>
      </c>
    </row>
    <row r="12972" spans="73:73" x14ac:dyDescent="0.45">
      <c r="BU12972">
        <f>ROW()</f>
        <v>12972</v>
      </c>
    </row>
    <row r="12973" spans="73:73" x14ac:dyDescent="0.45">
      <c r="BU12973">
        <f>ROW()</f>
        <v>12973</v>
      </c>
    </row>
    <row r="12974" spans="73:73" x14ac:dyDescent="0.45">
      <c r="BU12974">
        <f>ROW()</f>
        <v>12974</v>
      </c>
    </row>
    <row r="12975" spans="73:73" x14ac:dyDescent="0.45">
      <c r="BU12975">
        <f>ROW()</f>
        <v>12975</v>
      </c>
    </row>
    <row r="12976" spans="73:73" x14ac:dyDescent="0.45">
      <c r="BU12976">
        <f>ROW()</f>
        <v>12976</v>
      </c>
    </row>
    <row r="12977" spans="73:73" x14ac:dyDescent="0.45">
      <c r="BU12977">
        <f>ROW()</f>
        <v>12977</v>
      </c>
    </row>
    <row r="12978" spans="73:73" x14ac:dyDescent="0.45">
      <c r="BU12978">
        <f>ROW()</f>
        <v>12978</v>
      </c>
    </row>
    <row r="12979" spans="73:73" x14ac:dyDescent="0.45">
      <c r="BU12979">
        <f>ROW()</f>
        <v>12979</v>
      </c>
    </row>
    <row r="12980" spans="73:73" x14ac:dyDescent="0.45">
      <c r="BU12980">
        <f>ROW()</f>
        <v>12980</v>
      </c>
    </row>
    <row r="12981" spans="73:73" x14ac:dyDescent="0.45">
      <c r="BU12981">
        <f>ROW()</f>
        <v>12981</v>
      </c>
    </row>
    <row r="12982" spans="73:73" x14ac:dyDescent="0.45">
      <c r="BU12982">
        <f>ROW()</f>
        <v>12982</v>
      </c>
    </row>
    <row r="12983" spans="73:73" x14ac:dyDescent="0.45">
      <c r="BU12983">
        <f>ROW()</f>
        <v>12983</v>
      </c>
    </row>
    <row r="12984" spans="73:73" x14ac:dyDescent="0.45">
      <c r="BU12984">
        <f>ROW()</f>
        <v>12984</v>
      </c>
    </row>
    <row r="12985" spans="73:73" x14ac:dyDescent="0.45">
      <c r="BU12985">
        <f>ROW()</f>
        <v>12985</v>
      </c>
    </row>
    <row r="12986" spans="73:73" x14ac:dyDescent="0.45">
      <c r="BU12986">
        <f>ROW()</f>
        <v>12986</v>
      </c>
    </row>
    <row r="12987" spans="73:73" x14ac:dyDescent="0.45">
      <c r="BU12987">
        <f>ROW()</f>
        <v>12987</v>
      </c>
    </row>
    <row r="12988" spans="73:73" x14ac:dyDescent="0.45">
      <c r="BU12988">
        <f>ROW()</f>
        <v>12988</v>
      </c>
    </row>
    <row r="12989" spans="73:73" x14ac:dyDescent="0.45">
      <c r="BU12989">
        <f>ROW()</f>
        <v>12989</v>
      </c>
    </row>
    <row r="12990" spans="73:73" x14ac:dyDescent="0.45">
      <c r="BU12990">
        <f>ROW()</f>
        <v>12990</v>
      </c>
    </row>
    <row r="12991" spans="73:73" x14ac:dyDescent="0.45">
      <c r="BU12991">
        <f>ROW()</f>
        <v>12991</v>
      </c>
    </row>
    <row r="12992" spans="73:73" x14ac:dyDescent="0.45">
      <c r="BU12992">
        <f>ROW()</f>
        <v>12992</v>
      </c>
    </row>
    <row r="12993" spans="73:73" x14ac:dyDescent="0.45">
      <c r="BU12993">
        <f>ROW()</f>
        <v>12993</v>
      </c>
    </row>
    <row r="12994" spans="73:73" x14ac:dyDescent="0.45">
      <c r="BU12994">
        <f>ROW()</f>
        <v>12994</v>
      </c>
    </row>
    <row r="12995" spans="73:73" x14ac:dyDescent="0.45">
      <c r="BU12995">
        <f>ROW()</f>
        <v>12995</v>
      </c>
    </row>
    <row r="12996" spans="73:73" x14ac:dyDescent="0.45">
      <c r="BU12996">
        <f>ROW()</f>
        <v>12996</v>
      </c>
    </row>
    <row r="12997" spans="73:73" x14ac:dyDescent="0.45">
      <c r="BU12997">
        <f>ROW()</f>
        <v>12997</v>
      </c>
    </row>
    <row r="12998" spans="73:73" x14ac:dyDescent="0.45">
      <c r="BU12998">
        <f>ROW()</f>
        <v>12998</v>
      </c>
    </row>
    <row r="12999" spans="73:73" x14ac:dyDescent="0.45">
      <c r="BU12999">
        <f>ROW()</f>
        <v>12999</v>
      </c>
    </row>
    <row r="13000" spans="73:73" x14ac:dyDescent="0.45">
      <c r="BU13000">
        <f>ROW()</f>
        <v>13000</v>
      </c>
    </row>
    <row r="13001" spans="73:73" x14ac:dyDescent="0.45">
      <c r="BU13001">
        <f>ROW()</f>
        <v>13001</v>
      </c>
    </row>
    <row r="13002" spans="73:73" x14ac:dyDescent="0.45">
      <c r="BU13002">
        <f>ROW()</f>
        <v>13002</v>
      </c>
    </row>
    <row r="13003" spans="73:73" x14ac:dyDescent="0.45">
      <c r="BU13003">
        <f>ROW()</f>
        <v>13003</v>
      </c>
    </row>
    <row r="13004" spans="73:73" x14ac:dyDescent="0.45">
      <c r="BU13004">
        <f>ROW()</f>
        <v>13004</v>
      </c>
    </row>
    <row r="13005" spans="73:73" x14ac:dyDescent="0.45">
      <c r="BU13005">
        <f>ROW()</f>
        <v>13005</v>
      </c>
    </row>
    <row r="13006" spans="73:73" x14ac:dyDescent="0.45">
      <c r="BU13006">
        <f>ROW()</f>
        <v>13006</v>
      </c>
    </row>
    <row r="13007" spans="73:73" x14ac:dyDescent="0.45">
      <c r="BU13007">
        <f>ROW()</f>
        <v>13007</v>
      </c>
    </row>
    <row r="13008" spans="73:73" x14ac:dyDescent="0.45">
      <c r="BU13008">
        <f>ROW()</f>
        <v>13008</v>
      </c>
    </row>
    <row r="13009" spans="73:73" x14ac:dyDescent="0.45">
      <c r="BU13009">
        <f>ROW()</f>
        <v>13009</v>
      </c>
    </row>
    <row r="13010" spans="73:73" x14ac:dyDescent="0.45">
      <c r="BU13010">
        <f>ROW()</f>
        <v>13010</v>
      </c>
    </row>
    <row r="13011" spans="73:73" x14ac:dyDescent="0.45">
      <c r="BU13011">
        <f>ROW()</f>
        <v>13011</v>
      </c>
    </row>
    <row r="13012" spans="73:73" x14ac:dyDescent="0.45">
      <c r="BU13012">
        <f>ROW()</f>
        <v>13012</v>
      </c>
    </row>
    <row r="13013" spans="73:73" x14ac:dyDescent="0.45">
      <c r="BU13013">
        <f>ROW()</f>
        <v>13013</v>
      </c>
    </row>
    <row r="13014" spans="73:73" x14ac:dyDescent="0.45">
      <c r="BU13014">
        <f>ROW()</f>
        <v>13014</v>
      </c>
    </row>
    <row r="13015" spans="73:73" x14ac:dyDescent="0.45">
      <c r="BU13015">
        <f>ROW()</f>
        <v>13015</v>
      </c>
    </row>
    <row r="13016" spans="73:73" x14ac:dyDescent="0.45">
      <c r="BU13016">
        <f>ROW()</f>
        <v>13016</v>
      </c>
    </row>
    <row r="13017" spans="73:73" x14ac:dyDescent="0.45">
      <c r="BU13017">
        <f>ROW()</f>
        <v>13017</v>
      </c>
    </row>
    <row r="13018" spans="73:73" x14ac:dyDescent="0.45">
      <c r="BU13018">
        <f>ROW()</f>
        <v>13018</v>
      </c>
    </row>
    <row r="13019" spans="73:73" x14ac:dyDescent="0.45">
      <c r="BU13019">
        <f>ROW()</f>
        <v>13019</v>
      </c>
    </row>
    <row r="13020" spans="73:73" x14ac:dyDescent="0.45">
      <c r="BU13020">
        <f>ROW()</f>
        <v>13020</v>
      </c>
    </row>
    <row r="13021" spans="73:73" x14ac:dyDescent="0.45">
      <c r="BU13021">
        <f>ROW()</f>
        <v>13021</v>
      </c>
    </row>
    <row r="13022" spans="73:73" x14ac:dyDescent="0.45">
      <c r="BU13022">
        <f>ROW()</f>
        <v>13022</v>
      </c>
    </row>
    <row r="13023" spans="73:73" x14ac:dyDescent="0.45">
      <c r="BU13023">
        <f>ROW()</f>
        <v>13023</v>
      </c>
    </row>
    <row r="13024" spans="73:73" x14ac:dyDescent="0.45">
      <c r="BU13024">
        <f>ROW()</f>
        <v>13024</v>
      </c>
    </row>
    <row r="13025" spans="73:73" x14ac:dyDescent="0.45">
      <c r="BU13025">
        <f>ROW()</f>
        <v>13025</v>
      </c>
    </row>
    <row r="13026" spans="73:73" x14ac:dyDescent="0.45">
      <c r="BU13026">
        <f>ROW()</f>
        <v>13026</v>
      </c>
    </row>
    <row r="13027" spans="73:73" x14ac:dyDescent="0.45">
      <c r="BU13027">
        <f>ROW()</f>
        <v>13027</v>
      </c>
    </row>
    <row r="13028" spans="73:73" x14ac:dyDescent="0.45">
      <c r="BU13028">
        <f>ROW()</f>
        <v>13028</v>
      </c>
    </row>
    <row r="13029" spans="73:73" x14ac:dyDescent="0.45">
      <c r="BU13029">
        <f>ROW()</f>
        <v>13029</v>
      </c>
    </row>
    <row r="13030" spans="73:73" x14ac:dyDescent="0.45">
      <c r="BU13030">
        <f>ROW()</f>
        <v>13030</v>
      </c>
    </row>
    <row r="13031" spans="73:73" x14ac:dyDescent="0.45">
      <c r="BU13031">
        <f>ROW()</f>
        <v>13031</v>
      </c>
    </row>
    <row r="13032" spans="73:73" x14ac:dyDescent="0.45">
      <c r="BU13032">
        <f>ROW()</f>
        <v>13032</v>
      </c>
    </row>
    <row r="13033" spans="73:73" x14ac:dyDescent="0.45">
      <c r="BU13033">
        <f>ROW()</f>
        <v>13033</v>
      </c>
    </row>
    <row r="13034" spans="73:73" x14ac:dyDescent="0.45">
      <c r="BU13034">
        <f>ROW()</f>
        <v>13034</v>
      </c>
    </row>
    <row r="13035" spans="73:73" x14ac:dyDescent="0.45">
      <c r="BU13035">
        <f>ROW()</f>
        <v>13035</v>
      </c>
    </row>
    <row r="13036" spans="73:73" x14ac:dyDescent="0.45">
      <c r="BU13036">
        <f>ROW()</f>
        <v>13036</v>
      </c>
    </row>
    <row r="13037" spans="73:73" x14ac:dyDescent="0.45">
      <c r="BU13037">
        <f>ROW()</f>
        <v>13037</v>
      </c>
    </row>
    <row r="13038" spans="73:73" x14ac:dyDescent="0.45">
      <c r="BU13038">
        <f>ROW()</f>
        <v>13038</v>
      </c>
    </row>
    <row r="13039" spans="73:73" x14ac:dyDescent="0.45">
      <c r="BU13039">
        <f>ROW()</f>
        <v>13039</v>
      </c>
    </row>
    <row r="13040" spans="73:73" x14ac:dyDescent="0.45">
      <c r="BU13040">
        <f>ROW()</f>
        <v>13040</v>
      </c>
    </row>
    <row r="13041" spans="73:73" x14ac:dyDescent="0.45">
      <c r="BU13041">
        <f>ROW()</f>
        <v>13041</v>
      </c>
    </row>
    <row r="13042" spans="73:73" x14ac:dyDescent="0.45">
      <c r="BU13042">
        <f>ROW()</f>
        <v>13042</v>
      </c>
    </row>
    <row r="13043" spans="73:73" x14ac:dyDescent="0.45">
      <c r="BU13043">
        <f>ROW()</f>
        <v>13043</v>
      </c>
    </row>
    <row r="13044" spans="73:73" x14ac:dyDescent="0.45">
      <c r="BU13044">
        <f>ROW()</f>
        <v>13044</v>
      </c>
    </row>
    <row r="13045" spans="73:73" x14ac:dyDescent="0.45">
      <c r="BU13045">
        <f>ROW()</f>
        <v>13045</v>
      </c>
    </row>
    <row r="13046" spans="73:73" x14ac:dyDescent="0.45">
      <c r="BU13046">
        <f>ROW()</f>
        <v>13046</v>
      </c>
    </row>
    <row r="13047" spans="73:73" x14ac:dyDescent="0.45">
      <c r="BU13047">
        <f>ROW()</f>
        <v>13047</v>
      </c>
    </row>
    <row r="13048" spans="73:73" x14ac:dyDescent="0.45">
      <c r="BU13048">
        <f>ROW()</f>
        <v>13048</v>
      </c>
    </row>
    <row r="13049" spans="73:73" x14ac:dyDescent="0.45">
      <c r="BU13049">
        <f>ROW()</f>
        <v>13049</v>
      </c>
    </row>
    <row r="13050" spans="73:73" x14ac:dyDescent="0.45">
      <c r="BU13050">
        <f>ROW()</f>
        <v>13050</v>
      </c>
    </row>
    <row r="13051" spans="73:73" x14ac:dyDescent="0.45">
      <c r="BU13051">
        <f>ROW()</f>
        <v>13051</v>
      </c>
    </row>
    <row r="13052" spans="73:73" x14ac:dyDescent="0.45">
      <c r="BU13052">
        <f>ROW()</f>
        <v>13052</v>
      </c>
    </row>
    <row r="13053" spans="73:73" x14ac:dyDescent="0.45">
      <c r="BU13053">
        <f>ROW()</f>
        <v>13053</v>
      </c>
    </row>
    <row r="13054" spans="73:73" x14ac:dyDescent="0.45">
      <c r="BU13054">
        <f>ROW()</f>
        <v>13054</v>
      </c>
    </row>
    <row r="13055" spans="73:73" x14ac:dyDescent="0.45">
      <c r="BU13055">
        <f>ROW()</f>
        <v>13055</v>
      </c>
    </row>
    <row r="13056" spans="73:73" x14ac:dyDescent="0.45">
      <c r="BU13056">
        <f>ROW()</f>
        <v>13056</v>
      </c>
    </row>
    <row r="13057" spans="73:73" x14ac:dyDescent="0.45">
      <c r="BU13057">
        <f>ROW()</f>
        <v>13057</v>
      </c>
    </row>
    <row r="13058" spans="73:73" x14ac:dyDescent="0.45">
      <c r="BU13058">
        <f>ROW()</f>
        <v>13058</v>
      </c>
    </row>
    <row r="13059" spans="73:73" x14ac:dyDescent="0.45">
      <c r="BU13059">
        <f>ROW()</f>
        <v>13059</v>
      </c>
    </row>
    <row r="13060" spans="73:73" x14ac:dyDescent="0.45">
      <c r="BU13060">
        <f>ROW()</f>
        <v>13060</v>
      </c>
    </row>
    <row r="13061" spans="73:73" x14ac:dyDescent="0.45">
      <c r="BU13061">
        <f>ROW()</f>
        <v>13061</v>
      </c>
    </row>
    <row r="13062" spans="73:73" x14ac:dyDescent="0.45">
      <c r="BU13062">
        <f>ROW()</f>
        <v>13062</v>
      </c>
    </row>
    <row r="13063" spans="73:73" x14ac:dyDescent="0.45">
      <c r="BU13063">
        <f>ROW()</f>
        <v>13063</v>
      </c>
    </row>
    <row r="13064" spans="73:73" x14ac:dyDescent="0.45">
      <c r="BU13064">
        <f>ROW()</f>
        <v>13064</v>
      </c>
    </row>
    <row r="13065" spans="73:73" x14ac:dyDescent="0.45">
      <c r="BU13065">
        <f>ROW()</f>
        <v>13065</v>
      </c>
    </row>
    <row r="13066" spans="73:73" x14ac:dyDescent="0.45">
      <c r="BU13066">
        <f>ROW()</f>
        <v>13066</v>
      </c>
    </row>
    <row r="13067" spans="73:73" x14ac:dyDescent="0.45">
      <c r="BU13067">
        <f>ROW()</f>
        <v>13067</v>
      </c>
    </row>
    <row r="13068" spans="73:73" x14ac:dyDescent="0.45">
      <c r="BU13068">
        <f>ROW()</f>
        <v>13068</v>
      </c>
    </row>
    <row r="13069" spans="73:73" x14ac:dyDescent="0.45">
      <c r="BU13069">
        <f>ROW()</f>
        <v>13069</v>
      </c>
    </row>
    <row r="13070" spans="73:73" x14ac:dyDescent="0.45">
      <c r="BU13070">
        <f>ROW()</f>
        <v>13070</v>
      </c>
    </row>
    <row r="13071" spans="73:73" x14ac:dyDescent="0.45">
      <c r="BU13071">
        <f>ROW()</f>
        <v>13071</v>
      </c>
    </row>
    <row r="13072" spans="73:73" x14ac:dyDescent="0.45">
      <c r="BU13072">
        <f>ROW()</f>
        <v>13072</v>
      </c>
    </row>
    <row r="13073" spans="73:73" x14ac:dyDescent="0.45">
      <c r="BU13073">
        <f>ROW()</f>
        <v>13073</v>
      </c>
    </row>
    <row r="13074" spans="73:73" x14ac:dyDescent="0.45">
      <c r="BU13074">
        <f>ROW()</f>
        <v>13074</v>
      </c>
    </row>
    <row r="13075" spans="73:73" x14ac:dyDescent="0.45">
      <c r="BU13075">
        <f>ROW()</f>
        <v>13075</v>
      </c>
    </row>
    <row r="13076" spans="73:73" x14ac:dyDescent="0.45">
      <c r="BU13076">
        <f>ROW()</f>
        <v>13076</v>
      </c>
    </row>
    <row r="13077" spans="73:73" x14ac:dyDescent="0.45">
      <c r="BU13077">
        <f>ROW()</f>
        <v>13077</v>
      </c>
    </row>
    <row r="13078" spans="73:73" x14ac:dyDescent="0.45">
      <c r="BU13078">
        <f>ROW()</f>
        <v>13078</v>
      </c>
    </row>
    <row r="13079" spans="73:73" x14ac:dyDescent="0.45">
      <c r="BU13079">
        <f>ROW()</f>
        <v>13079</v>
      </c>
    </row>
    <row r="13080" spans="73:73" x14ac:dyDescent="0.45">
      <c r="BU13080">
        <f>ROW()</f>
        <v>13080</v>
      </c>
    </row>
    <row r="13081" spans="73:73" x14ac:dyDescent="0.45">
      <c r="BU13081">
        <f>ROW()</f>
        <v>13081</v>
      </c>
    </row>
    <row r="13082" spans="73:73" x14ac:dyDescent="0.45">
      <c r="BU13082">
        <f>ROW()</f>
        <v>13082</v>
      </c>
    </row>
    <row r="13083" spans="73:73" x14ac:dyDescent="0.45">
      <c r="BU13083">
        <f>ROW()</f>
        <v>13083</v>
      </c>
    </row>
    <row r="13084" spans="73:73" x14ac:dyDescent="0.45">
      <c r="BU13084">
        <f>ROW()</f>
        <v>13084</v>
      </c>
    </row>
    <row r="13085" spans="73:73" x14ac:dyDescent="0.45">
      <c r="BU13085">
        <f>ROW()</f>
        <v>13085</v>
      </c>
    </row>
    <row r="13086" spans="73:73" x14ac:dyDescent="0.45">
      <c r="BU13086">
        <f>ROW()</f>
        <v>13086</v>
      </c>
    </row>
    <row r="13087" spans="73:73" x14ac:dyDescent="0.45">
      <c r="BU13087">
        <f>ROW()</f>
        <v>13087</v>
      </c>
    </row>
    <row r="13088" spans="73:73" x14ac:dyDescent="0.45">
      <c r="BU13088">
        <f>ROW()</f>
        <v>13088</v>
      </c>
    </row>
    <row r="13089" spans="73:73" x14ac:dyDescent="0.45">
      <c r="BU13089">
        <f>ROW()</f>
        <v>13089</v>
      </c>
    </row>
    <row r="13090" spans="73:73" x14ac:dyDescent="0.45">
      <c r="BU13090">
        <f>ROW()</f>
        <v>13090</v>
      </c>
    </row>
    <row r="13091" spans="73:73" x14ac:dyDescent="0.45">
      <c r="BU13091">
        <f>ROW()</f>
        <v>13091</v>
      </c>
    </row>
    <row r="13092" spans="73:73" x14ac:dyDescent="0.45">
      <c r="BU13092">
        <f>ROW()</f>
        <v>13092</v>
      </c>
    </row>
    <row r="13093" spans="73:73" x14ac:dyDescent="0.45">
      <c r="BU13093">
        <f>ROW()</f>
        <v>13093</v>
      </c>
    </row>
    <row r="13094" spans="73:73" x14ac:dyDescent="0.45">
      <c r="BU13094">
        <f>ROW()</f>
        <v>13094</v>
      </c>
    </row>
    <row r="13095" spans="73:73" x14ac:dyDescent="0.45">
      <c r="BU13095">
        <f>ROW()</f>
        <v>13095</v>
      </c>
    </row>
    <row r="13096" spans="73:73" x14ac:dyDescent="0.45">
      <c r="BU13096">
        <f>ROW()</f>
        <v>13096</v>
      </c>
    </row>
    <row r="13097" spans="73:73" x14ac:dyDescent="0.45">
      <c r="BU13097">
        <f>ROW()</f>
        <v>13097</v>
      </c>
    </row>
    <row r="13098" spans="73:73" x14ac:dyDescent="0.45">
      <c r="BU13098">
        <f>ROW()</f>
        <v>13098</v>
      </c>
    </row>
    <row r="13099" spans="73:73" x14ac:dyDescent="0.45">
      <c r="BU13099">
        <f>ROW()</f>
        <v>13099</v>
      </c>
    </row>
    <row r="13100" spans="73:73" x14ac:dyDescent="0.45">
      <c r="BU13100">
        <f>ROW()</f>
        <v>13100</v>
      </c>
    </row>
    <row r="13101" spans="73:73" x14ac:dyDescent="0.45">
      <c r="BU13101">
        <f>ROW()</f>
        <v>13101</v>
      </c>
    </row>
    <row r="13102" spans="73:73" x14ac:dyDescent="0.45">
      <c r="BU13102">
        <f>ROW()</f>
        <v>13102</v>
      </c>
    </row>
    <row r="13103" spans="73:73" x14ac:dyDescent="0.45">
      <c r="BU13103">
        <f>ROW()</f>
        <v>13103</v>
      </c>
    </row>
    <row r="13104" spans="73:73" x14ac:dyDescent="0.45">
      <c r="BU13104">
        <f>ROW()</f>
        <v>13104</v>
      </c>
    </row>
    <row r="13105" spans="73:73" x14ac:dyDescent="0.45">
      <c r="BU13105">
        <f>ROW()</f>
        <v>13105</v>
      </c>
    </row>
    <row r="13106" spans="73:73" x14ac:dyDescent="0.45">
      <c r="BU13106">
        <f>ROW()</f>
        <v>13106</v>
      </c>
    </row>
    <row r="13107" spans="73:73" x14ac:dyDescent="0.45">
      <c r="BU13107">
        <f>ROW()</f>
        <v>13107</v>
      </c>
    </row>
    <row r="13108" spans="73:73" x14ac:dyDescent="0.45">
      <c r="BU13108">
        <f>ROW()</f>
        <v>13108</v>
      </c>
    </row>
    <row r="13109" spans="73:73" x14ac:dyDescent="0.45">
      <c r="BU13109">
        <f>ROW()</f>
        <v>13109</v>
      </c>
    </row>
    <row r="13110" spans="73:73" x14ac:dyDescent="0.45">
      <c r="BU13110">
        <f>ROW()</f>
        <v>13110</v>
      </c>
    </row>
    <row r="13111" spans="73:73" x14ac:dyDescent="0.45">
      <c r="BU13111">
        <f>ROW()</f>
        <v>13111</v>
      </c>
    </row>
    <row r="13112" spans="73:73" x14ac:dyDescent="0.45">
      <c r="BU13112">
        <f>ROW()</f>
        <v>13112</v>
      </c>
    </row>
    <row r="13113" spans="73:73" x14ac:dyDescent="0.45">
      <c r="BU13113">
        <f>ROW()</f>
        <v>13113</v>
      </c>
    </row>
    <row r="13114" spans="73:73" x14ac:dyDescent="0.45">
      <c r="BU13114">
        <f>ROW()</f>
        <v>13114</v>
      </c>
    </row>
    <row r="13115" spans="73:73" x14ac:dyDescent="0.45">
      <c r="BU13115">
        <f>ROW()</f>
        <v>13115</v>
      </c>
    </row>
    <row r="13116" spans="73:73" x14ac:dyDescent="0.45">
      <c r="BU13116">
        <f>ROW()</f>
        <v>13116</v>
      </c>
    </row>
    <row r="13117" spans="73:73" x14ac:dyDescent="0.45">
      <c r="BU13117">
        <f>ROW()</f>
        <v>13117</v>
      </c>
    </row>
    <row r="13118" spans="73:73" x14ac:dyDescent="0.45">
      <c r="BU13118">
        <f>ROW()</f>
        <v>13118</v>
      </c>
    </row>
    <row r="13119" spans="73:73" x14ac:dyDescent="0.45">
      <c r="BU13119">
        <f>ROW()</f>
        <v>13119</v>
      </c>
    </row>
    <row r="13120" spans="73:73" x14ac:dyDescent="0.45">
      <c r="BU13120">
        <f>ROW()</f>
        <v>13120</v>
      </c>
    </row>
    <row r="13121" spans="73:73" x14ac:dyDescent="0.45">
      <c r="BU13121">
        <f>ROW()</f>
        <v>13121</v>
      </c>
    </row>
    <row r="13122" spans="73:73" x14ac:dyDescent="0.45">
      <c r="BU13122">
        <f>ROW()</f>
        <v>13122</v>
      </c>
    </row>
    <row r="13123" spans="73:73" x14ac:dyDescent="0.45">
      <c r="BU13123">
        <f>ROW()</f>
        <v>13123</v>
      </c>
    </row>
    <row r="13124" spans="73:73" x14ac:dyDescent="0.45">
      <c r="BU13124">
        <f>ROW()</f>
        <v>13124</v>
      </c>
    </row>
    <row r="13125" spans="73:73" x14ac:dyDescent="0.45">
      <c r="BU13125">
        <f>ROW()</f>
        <v>13125</v>
      </c>
    </row>
    <row r="13126" spans="73:73" x14ac:dyDescent="0.45">
      <c r="BU13126">
        <f>ROW()</f>
        <v>13126</v>
      </c>
    </row>
    <row r="13127" spans="73:73" x14ac:dyDescent="0.45">
      <c r="BU13127">
        <f>ROW()</f>
        <v>13127</v>
      </c>
    </row>
    <row r="13128" spans="73:73" x14ac:dyDescent="0.45">
      <c r="BU13128">
        <f>ROW()</f>
        <v>13128</v>
      </c>
    </row>
    <row r="13129" spans="73:73" x14ac:dyDescent="0.45">
      <c r="BU13129">
        <f>ROW()</f>
        <v>13129</v>
      </c>
    </row>
    <row r="13130" spans="73:73" x14ac:dyDescent="0.45">
      <c r="BU13130">
        <f>ROW()</f>
        <v>13130</v>
      </c>
    </row>
    <row r="13131" spans="73:73" x14ac:dyDescent="0.45">
      <c r="BU13131">
        <f>ROW()</f>
        <v>13131</v>
      </c>
    </row>
    <row r="13132" spans="73:73" x14ac:dyDescent="0.45">
      <c r="BU13132">
        <f>ROW()</f>
        <v>13132</v>
      </c>
    </row>
    <row r="13133" spans="73:73" x14ac:dyDescent="0.45">
      <c r="BU13133">
        <f>ROW()</f>
        <v>13133</v>
      </c>
    </row>
    <row r="13134" spans="73:73" x14ac:dyDescent="0.45">
      <c r="BU13134">
        <f>ROW()</f>
        <v>13134</v>
      </c>
    </row>
    <row r="13135" spans="73:73" x14ac:dyDescent="0.45">
      <c r="BU13135">
        <f>ROW()</f>
        <v>13135</v>
      </c>
    </row>
    <row r="13136" spans="73:73" x14ac:dyDescent="0.45">
      <c r="BU13136">
        <f>ROW()</f>
        <v>13136</v>
      </c>
    </row>
    <row r="13137" spans="73:73" x14ac:dyDescent="0.45">
      <c r="BU13137">
        <f>ROW()</f>
        <v>13137</v>
      </c>
    </row>
    <row r="13138" spans="73:73" x14ac:dyDescent="0.45">
      <c r="BU13138">
        <f>ROW()</f>
        <v>13138</v>
      </c>
    </row>
    <row r="13139" spans="73:73" x14ac:dyDescent="0.45">
      <c r="BU13139">
        <f>ROW()</f>
        <v>13139</v>
      </c>
    </row>
    <row r="13140" spans="73:73" x14ac:dyDescent="0.45">
      <c r="BU13140">
        <f>ROW()</f>
        <v>13140</v>
      </c>
    </row>
    <row r="13141" spans="73:73" x14ac:dyDescent="0.45">
      <c r="BU13141">
        <f>ROW()</f>
        <v>13141</v>
      </c>
    </row>
    <row r="13142" spans="73:73" x14ac:dyDescent="0.45">
      <c r="BU13142">
        <f>ROW()</f>
        <v>13142</v>
      </c>
    </row>
    <row r="13143" spans="73:73" x14ac:dyDescent="0.45">
      <c r="BU13143">
        <f>ROW()</f>
        <v>13143</v>
      </c>
    </row>
    <row r="13144" spans="73:73" x14ac:dyDescent="0.45">
      <c r="BU13144">
        <f>ROW()</f>
        <v>13144</v>
      </c>
    </row>
    <row r="13145" spans="73:73" x14ac:dyDescent="0.45">
      <c r="BU13145">
        <f>ROW()</f>
        <v>13145</v>
      </c>
    </row>
    <row r="13146" spans="73:73" x14ac:dyDescent="0.45">
      <c r="BU13146">
        <f>ROW()</f>
        <v>13146</v>
      </c>
    </row>
    <row r="13147" spans="73:73" x14ac:dyDescent="0.45">
      <c r="BU13147">
        <f>ROW()</f>
        <v>13147</v>
      </c>
    </row>
    <row r="13148" spans="73:73" x14ac:dyDescent="0.45">
      <c r="BU13148">
        <f>ROW()</f>
        <v>13148</v>
      </c>
    </row>
    <row r="13149" spans="73:73" x14ac:dyDescent="0.45">
      <c r="BU13149">
        <f>ROW()</f>
        <v>13149</v>
      </c>
    </row>
    <row r="13150" spans="73:73" x14ac:dyDescent="0.45">
      <c r="BU13150">
        <f>ROW()</f>
        <v>13150</v>
      </c>
    </row>
    <row r="13151" spans="73:73" x14ac:dyDescent="0.45">
      <c r="BU13151">
        <f>ROW()</f>
        <v>13151</v>
      </c>
    </row>
    <row r="13152" spans="73:73" x14ac:dyDescent="0.45">
      <c r="BU13152">
        <f>ROW()</f>
        <v>13152</v>
      </c>
    </row>
    <row r="13153" spans="73:73" x14ac:dyDescent="0.45">
      <c r="BU13153">
        <f>ROW()</f>
        <v>13153</v>
      </c>
    </row>
    <row r="13154" spans="73:73" x14ac:dyDescent="0.45">
      <c r="BU13154">
        <f>ROW()</f>
        <v>13154</v>
      </c>
    </row>
    <row r="13155" spans="73:73" x14ac:dyDescent="0.45">
      <c r="BU13155">
        <f>ROW()</f>
        <v>13155</v>
      </c>
    </row>
    <row r="13156" spans="73:73" x14ac:dyDescent="0.45">
      <c r="BU13156">
        <f>ROW()</f>
        <v>13156</v>
      </c>
    </row>
    <row r="13157" spans="73:73" x14ac:dyDescent="0.45">
      <c r="BU13157">
        <f>ROW()</f>
        <v>13157</v>
      </c>
    </row>
    <row r="13158" spans="73:73" x14ac:dyDescent="0.45">
      <c r="BU13158">
        <f>ROW()</f>
        <v>13158</v>
      </c>
    </row>
    <row r="13159" spans="73:73" x14ac:dyDescent="0.45">
      <c r="BU13159">
        <f>ROW()</f>
        <v>13159</v>
      </c>
    </row>
    <row r="13160" spans="73:73" x14ac:dyDescent="0.45">
      <c r="BU13160">
        <f>ROW()</f>
        <v>13160</v>
      </c>
    </row>
    <row r="13161" spans="73:73" x14ac:dyDescent="0.45">
      <c r="BU13161">
        <f>ROW()</f>
        <v>13161</v>
      </c>
    </row>
    <row r="13162" spans="73:73" x14ac:dyDescent="0.45">
      <c r="BU13162">
        <f>ROW()</f>
        <v>13162</v>
      </c>
    </row>
    <row r="13163" spans="73:73" x14ac:dyDescent="0.45">
      <c r="BU13163">
        <f>ROW()</f>
        <v>13163</v>
      </c>
    </row>
    <row r="13164" spans="73:73" x14ac:dyDescent="0.45">
      <c r="BU13164">
        <f>ROW()</f>
        <v>13164</v>
      </c>
    </row>
    <row r="13165" spans="73:73" x14ac:dyDescent="0.45">
      <c r="BU13165">
        <f>ROW()</f>
        <v>13165</v>
      </c>
    </row>
    <row r="13166" spans="73:73" x14ac:dyDescent="0.45">
      <c r="BU13166">
        <f>ROW()</f>
        <v>13166</v>
      </c>
    </row>
    <row r="13167" spans="73:73" x14ac:dyDescent="0.45">
      <c r="BU13167">
        <f>ROW()</f>
        <v>13167</v>
      </c>
    </row>
    <row r="13168" spans="73:73" x14ac:dyDescent="0.45">
      <c r="BU13168">
        <f>ROW()</f>
        <v>13168</v>
      </c>
    </row>
    <row r="13169" spans="73:73" x14ac:dyDescent="0.45">
      <c r="BU13169">
        <f>ROW()</f>
        <v>13169</v>
      </c>
    </row>
    <row r="13170" spans="73:73" x14ac:dyDescent="0.45">
      <c r="BU13170">
        <f>ROW()</f>
        <v>13170</v>
      </c>
    </row>
    <row r="13171" spans="73:73" x14ac:dyDescent="0.45">
      <c r="BU13171">
        <f>ROW()</f>
        <v>13171</v>
      </c>
    </row>
    <row r="13172" spans="73:73" x14ac:dyDescent="0.45">
      <c r="BU13172">
        <f>ROW()</f>
        <v>13172</v>
      </c>
    </row>
    <row r="13173" spans="73:73" x14ac:dyDescent="0.45">
      <c r="BU13173">
        <f>ROW()</f>
        <v>13173</v>
      </c>
    </row>
    <row r="13174" spans="73:73" x14ac:dyDescent="0.45">
      <c r="BU13174">
        <f>ROW()</f>
        <v>13174</v>
      </c>
    </row>
    <row r="13175" spans="73:73" x14ac:dyDescent="0.45">
      <c r="BU13175">
        <f>ROW()</f>
        <v>13175</v>
      </c>
    </row>
    <row r="13176" spans="73:73" x14ac:dyDescent="0.45">
      <c r="BU13176">
        <f>ROW()</f>
        <v>13176</v>
      </c>
    </row>
    <row r="13177" spans="73:73" x14ac:dyDescent="0.45">
      <c r="BU13177">
        <f>ROW()</f>
        <v>13177</v>
      </c>
    </row>
    <row r="13178" spans="73:73" x14ac:dyDescent="0.45">
      <c r="BU13178">
        <f>ROW()</f>
        <v>13178</v>
      </c>
    </row>
    <row r="13179" spans="73:73" x14ac:dyDescent="0.45">
      <c r="BU13179">
        <f>ROW()</f>
        <v>13179</v>
      </c>
    </row>
    <row r="13180" spans="73:73" x14ac:dyDescent="0.45">
      <c r="BU13180">
        <f>ROW()</f>
        <v>13180</v>
      </c>
    </row>
    <row r="13181" spans="73:73" x14ac:dyDescent="0.45">
      <c r="BU13181">
        <f>ROW()</f>
        <v>13181</v>
      </c>
    </row>
    <row r="13182" spans="73:73" x14ac:dyDescent="0.45">
      <c r="BU13182">
        <f>ROW()</f>
        <v>13182</v>
      </c>
    </row>
    <row r="13183" spans="73:73" x14ac:dyDescent="0.45">
      <c r="BU13183">
        <f>ROW()</f>
        <v>13183</v>
      </c>
    </row>
    <row r="13184" spans="73:73" x14ac:dyDescent="0.45">
      <c r="BU13184">
        <f>ROW()</f>
        <v>13184</v>
      </c>
    </row>
    <row r="13185" spans="73:73" x14ac:dyDescent="0.45">
      <c r="BU13185">
        <f>ROW()</f>
        <v>13185</v>
      </c>
    </row>
    <row r="13186" spans="73:73" x14ac:dyDescent="0.45">
      <c r="BU13186">
        <f>ROW()</f>
        <v>13186</v>
      </c>
    </row>
    <row r="13187" spans="73:73" x14ac:dyDescent="0.45">
      <c r="BU13187">
        <f>ROW()</f>
        <v>13187</v>
      </c>
    </row>
    <row r="13188" spans="73:73" x14ac:dyDescent="0.45">
      <c r="BU13188">
        <f>ROW()</f>
        <v>13188</v>
      </c>
    </row>
    <row r="13189" spans="73:73" x14ac:dyDescent="0.45">
      <c r="BU13189">
        <f>ROW()</f>
        <v>13189</v>
      </c>
    </row>
    <row r="13190" spans="73:73" x14ac:dyDescent="0.45">
      <c r="BU13190">
        <f>ROW()</f>
        <v>13190</v>
      </c>
    </row>
    <row r="13191" spans="73:73" x14ac:dyDescent="0.45">
      <c r="BU13191">
        <f>ROW()</f>
        <v>13191</v>
      </c>
    </row>
    <row r="13192" spans="73:73" x14ac:dyDescent="0.45">
      <c r="BU13192">
        <f>ROW()</f>
        <v>13192</v>
      </c>
    </row>
    <row r="13193" spans="73:73" x14ac:dyDescent="0.45">
      <c r="BU13193">
        <f>ROW()</f>
        <v>13193</v>
      </c>
    </row>
    <row r="13194" spans="73:73" x14ac:dyDescent="0.45">
      <c r="BU13194">
        <f>ROW()</f>
        <v>13194</v>
      </c>
    </row>
    <row r="13195" spans="73:73" x14ac:dyDescent="0.45">
      <c r="BU13195">
        <f>ROW()</f>
        <v>13195</v>
      </c>
    </row>
    <row r="13196" spans="73:73" x14ac:dyDescent="0.45">
      <c r="BU13196">
        <f>ROW()</f>
        <v>13196</v>
      </c>
    </row>
    <row r="13197" spans="73:73" x14ac:dyDescent="0.45">
      <c r="BU13197">
        <f>ROW()</f>
        <v>13197</v>
      </c>
    </row>
    <row r="13198" spans="73:73" x14ac:dyDescent="0.45">
      <c r="BU13198">
        <f>ROW()</f>
        <v>13198</v>
      </c>
    </row>
    <row r="13199" spans="73:73" x14ac:dyDescent="0.45">
      <c r="BU13199">
        <f>ROW()</f>
        <v>13199</v>
      </c>
    </row>
    <row r="13200" spans="73:73" x14ac:dyDescent="0.45">
      <c r="BU13200">
        <f>ROW()</f>
        <v>13200</v>
      </c>
    </row>
    <row r="13201" spans="73:73" x14ac:dyDescent="0.45">
      <c r="BU13201">
        <f>ROW()</f>
        <v>13201</v>
      </c>
    </row>
    <row r="13202" spans="73:73" x14ac:dyDescent="0.45">
      <c r="BU13202">
        <f>ROW()</f>
        <v>13202</v>
      </c>
    </row>
    <row r="13203" spans="73:73" x14ac:dyDescent="0.45">
      <c r="BU13203">
        <f>ROW()</f>
        <v>13203</v>
      </c>
    </row>
    <row r="13204" spans="73:73" x14ac:dyDescent="0.45">
      <c r="BU13204">
        <f>ROW()</f>
        <v>13204</v>
      </c>
    </row>
    <row r="13205" spans="73:73" x14ac:dyDescent="0.45">
      <c r="BU13205">
        <f>ROW()</f>
        <v>13205</v>
      </c>
    </row>
    <row r="13206" spans="73:73" x14ac:dyDescent="0.45">
      <c r="BU13206">
        <f>ROW()</f>
        <v>13206</v>
      </c>
    </row>
    <row r="13207" spans="73:73" x14ac:dyDescent="0.45">
      <c r="BU13207">
        <f>ROW()</f>
        <v>13207</v>
      </c>
    </row>
    <row r="13208" spans="73:73" x14ac:dyDescent="0.45">
      <c r="BU13208">
        <f>ROW()</f>
        <v>13208</v>
      </c>
    </row>
    <row r="13209" spans="73:73" x14ac:dyDescent="0.45">
      <c r="BU13209">
        <f>ROW()</f>
        <v>13209</v>
      </c>
    </row>
    <row r="13210" spans="73:73" x14ac:dyDescent="0.45">
      <c r="BU13210">
        <f>ROW()</f>
        <v>13210</v>
      </c>
    </row>
    <row r="13211" spans="73:73" x14ac:dyDescent="0.45">
      <c r="BU13211">
        <f>ROW()</f>
        <v>13211</v>
      </c>
    </row>
    <row r="13212" spans="73:73" x14ac:dyDescent="0.45">
      <c r="BU13212">
        <f>ROW()</f>
        <v>13212</v>
      </c>
    </row>
    <row r="13213" spans="73:73" x14ac:dyDescent="0.45">
      <c r="BU13213">
        <f>ROW()</f>
        <v>13213</v>
      </c>
    </row>
    <row r="13214" spans="73:73" x14ac:dyDescent="0.45">
      <c r="BU13214">
        <f>ROW()</f>
        <v>13214</v>
      </c>
    </row>
    <row r="13215" spans="73:73" x14ac:dyDescent="0.45">
      <c r="BU13215">
        <f>ROW()</f>
        <v>13215</v>
      </c>
    </row>
    <row r="13216" spans="73:73" x14ac:dyDescent="0.45">
      <c r="BU13216">
        <f>ROW()</f>
        <v>13216</v>
      </c>
    </row>
    <row r="13217" spans="73:73" x14ac:dyDescent="0.45">
      <c r="BU13217">
        <f>ROW()</f>
        <v>13217</v>
      </c>
    </row>
    <row r="13218" spans="73:73" x14ac:dyDescent="0.45">
      <c r="BU13218">
        <f>ROW()</f>
        <v>13218</v>
      </c>
    </row>
    <row r="13219" spans="73:73" x14ac:dyDescent="0.45">
      <c r="BU13219">
        <f>ROW()</f>
        <v>13219</v>
      </c>
    </row>
    <row r="13220" spans="73:73" x14ac:dyDescent="0.45">
      <c r="BU13220">
        <f>ROW()</f>
        <v>13220</v>
      </c>
    </row>
    <row r="13221" spans="73:73" x14ac:dyDescent="0.45">
      <c r="BU13221">
        <f>ROW()</f>
        <v>13221</v>
      </c>
    </row>
    <row r="13222" spans="73:73" x14ac:dyDescent="0.45">
      <c r="BU13222">
        <f>ROW()</f>
        <v>13222</v>
      </c>
    </row>
    <row r="13223" spans="73:73" x14ac:dyDescent="0.45">
      <c r="BU13223">
        <f>ROW()</f>
        <v>13223</v>
      </c>
    </row>
    <row r="13224" spans="73:73" x14ac:dyDescent="0.45">
      <c r="BU13224">
        <f>ROW()</f>
        <v>13224</v>
      </c>
    </row>
    <row r="13225" spans="73:73" x14ac:dyDescent="0.45">
      <c r="BU13225">
        <f>ROW()</f>
        <v>13225</v>
      </c>
    </row>
    <row r="13226" spans="73:73" x14ac:dyDescent="0.45">
      <c r="BU13226">
        <f>ROW()</f>
        <v>13226</v>
      </c>
    </row>
    <row r="13227" spans="73:73" x14ac:dyDescent="0.45">
      <c r="BU13227">
        <f>ROW()</f>
        <v>13227</v>
      </c>
    </row>
    <row r="13228" spans="73:73" x14ac:dyDescent="0.45">
      <c r="BU13228">
        <f>ROW()</f>
        <v>13228</v>
      </c>
    </row>
    <row r="13229" spans="73:73" x14ac:dyDescent="0.45">
      <c r="BU13229">
        <f>ROW()</f>
        <v>13229</v>
      </c>
    </row>
    <row r="13230" spans="73:73" x14ac:dyDescent="0.45">
      <c r="BU13230">
        <f>ROW()</f>
        <v>13230</v>
      </c>
    </row>
    <row r="13231" spans="73:73" x14ac:dyDescent="0.45">
      <c r="BU13231">
        <f>ROW()</f>
        <v>13231</v>
      </c>
    </row>
    <row r="13232" spans="73:73" x14ac:dyDescent="0.45">
      <c r="BU13232">
        <f>ROW()</f>
        <v>13232</v>
      </c>
    </row>
    <row r="13233" spans="73:73" x14ac:dyDescent="0.45">
      <c r="BU13233">
        <f>ROW()</f>
        <v>13233</v>
      </c>
    </row>
    <row r="13234" spans="73:73" x14ac:dyDescent="0.45">
      <c r="BU13234">
        <f>ROW()</f>
        <v>13234</v>
      </c>
    </row>
    <row r="13235" spans="73:73" x14ac:dyDescent="0.45">
      <c r="BU13235">
        <f>ROW()</f>
        <v>13235</v>
      </c>
    </row>
    <row r="13236" spans="73:73" x14ac:dyDescent="0.45">
      <c r="BU13236">
        <f>ROW()</f>
        <v>13236</v>
      </c>
    </row>
    <row r="13237" spans="73:73" x14ac:dyDescent="0.45">
      <c r="BU13237">
        <f>ROW()</f>
        <v>13237</v>
      </c>
    </row>
    <row r="13238" spans="73:73" x14ac:dyDescent="0.45">
      <c r="BU13238">
        <f>ROW()</f>
        <v>13238</v>
      </c>
    </row>
    <row r="13239" spans="73:73" x14ac:dyDescent="0.45">
      <c r="BU13239">
        <f>ROW()</f>
        <v>13239</v>
      </c>
    </row>
    <row r="13240" spans="73:73" x14ac:dyDescent="0.45">
      <c r="BU13240">
        <f>ROW()</f>
        <v>13240</v>
      </c>
    </row>
    <row r="13241" spans="73:73" x14ac:dyDescent="0.45">
      <c r="BU13241">
        <f>ROW()</f>
        <v>13241</v>
      </c>
    </row>
    <row r="13242" spans="73:73" x14ac:dyDescent="0.45">
      <c r="BU13242">
        <f>ROW()</f>
        <v>13242</v>
      </c>
    </row>
    <row r="13243" spans="73:73" x14ac:dyDescent="0.45">
      <c r="BU13243">
        <f>ROW()</f>
        <v>13243</v>
      </c>
    </row>
    <row r="13244" spans="73:73" x14ac:dyDescent="0.45">
      <c r="BU13244">
        <f>ROW()</f>
        <v>13244</v>
      </c>
    </row>
    <row r="13245" spans="73:73" x14ac:dyDescent="0.45">
      <c r="BU13245">
        <f>ROW()</f>
        <v>13245</v>
      </c>
    </row>
    <row r="13246" spans="73:73" x14ac:dyDescent="0.45">
      <c r="BU13246">
        <f>ROW()</f>
        <v>13246</v>
      </c>
    </row>
    <row r="13247" spans="73:73" x14ac:dyDescent="0.45">
      <c r="BU13247">
        <f>ROW()</f>
        <v>13247</v>
      </c>
    </row>
    <row r="13248" spans="73:73" x14ac:dyDescent="0.45">
      <c r="BU13248">
        <f>ROW()</f>
        <v>13248</v>
      </c>
    </row>
    <row r="13249" spans="73:73" x14ac:dyDescent="0.45">
      <c r="BU13249">
        <f>ROW()</f>
        <v>13249</v>
      </c>
    </row>
    <row r="13250" spans="73:73" x14ac:dyDescent="0.45">
      <c r="BU13250">
        <f>ROW()</f>
        <v>13250</v>
      </c>
    </row>
    <row r="13251" spans="73:73" x14ac:dyDescent="0.45">
      <c r="BU13251">
        <f>ROW()</f>
        <v>13251</v>
      </c>
    </row>
    <row r="13252" spans="73:73" x14ac:dyDescent="0.45">
      <c r="BU13252">
        <f>ROW()</f>
        <v>13252</v>
      </c>
    </row>
    <row r="13253" spans="73:73" x14ac:dyDescent="0.45">
      <c r="BU13253">
        <f>ROW()</f>
        <v>13253</v>
      </c>
    </row>
    <row r="13254" spans="73:73" x14ac:dyDescent="0.45">
      <c r="BU13254">
        <f>ROW()</f>
        <v>13254</v>
      </c>
    </row>
    <row r="13255" spans="73:73" x14ac:dyDescent="0.45">
      <c r="BU13255">
        <f>ROW()</f>
        <v>13255</v>
      </c>
    </row>
    <row r="13256" spans="73:73" x14ac:dyDescent="0.45">
      <c r="BU13256">
        <f>ROW()</f>
        <v>13256</v>
      </c>
    </row>
    <row r="13257" spans="73:73" x14ac:dyDescent="0.45">
      <c r="BU13257">
        <f>ROW()</f>
        <v>13257</v>
      </c>
    </row>
    <row r="13258" spans="73:73" x14ac:dyDescent="0.45">
      <c r="BU13258">
        <f>ROW()</f>
        <v>13258</v>
      </c>
    </row>
    <row r="13259" spans="73:73" x14ac:dyDescent="0.45">
      <c r="BU13259">
        <f>ROW()</f>
        <v>13259</v>
      </c>
    </row>
    <row r="13260" spans="73:73" x14ac:dyDescent="0.45">
      <c r="BU13260">
        <f>ROW()</f>
        <v>13260</v>
      </c>
    </row>
    <row r="13261" spans="73:73" x14ac:dyDescent="0.45">
      <c r="BU13261">
        <f>ROW()</f>
        <v>13261</v>
      </c>
    </row>
    <row r="13262" spans="73:73" x14ac:dyDescent="0.45">
      <c r="BU13262">
        <f>ROW()</f>
        <v>13262</v>
      </c>
    </row>
    <row r="13263" spans="73:73" x14ac:dyDescent="0.45">
      <c r="BU13263">
        <f>ROW()</f>
        <v>13263</v>
      </c>
    </row>
    <row r="13264" spans="73:73" x14ac:dyDescent="0.45">
      <c r="BU13264">
        <f>ROW()</f>
        <v>13264</v>
      </c>
    </row>
    <row r="13265" spans="73:73" x14ac:dyDescent="0.45">
      <c r="BU13265">
        <f>ROW()</f>
        <v>13265</v>
      </c>
    </row>
    <row r="13266" spans="73:73" x14ac:dyDescent="0.45">
      <c r="BU13266">
        <f>ROW()</f>
        <v>13266</v>
      </c>
    </row>
    <row r="13267" spans="73:73" x14ac:dyDescent="0.45">
      <c r="BU13267">
        <f>ROW()</f>
        <v>13267</v>
      </c>
    </row>
    <row r="13268" spans="73:73" x14ac:dyDescent="0.45">
      <c r="BU13268">
        <f>ROW()</f>
        <v>13268</v>
      </c>
    </row>
    <row r="13269" spans="73:73" x14ac:dyDescent="0.45">
      <c r="BU13269">
        <f>ROW()</f>
        <v>13269</v>
      </c>
    </row>
    <row r="13270" spans="73:73" x14ac:dyDescent="0.45">
      <c r="BU13270">
        <f>ROW()</f>
        <v>13270</v>
      </c>
    </row>
    <row r="13271" spans="73:73" x14ac:dyDescent="0.45">
      <c r="BU13271">
        <f>ROW()</f>
        <v>13271</v>
      </c>
    </row>
    <row r="13272" spans="73:73" x14ac:dyDescent="0.45">
      <c r="BU13272">
        <f>ROW()</f>
        <v>13272</v>
      </c>
    </row>
    <row r="13273" spans="73:73" x14ac:dyDescent="0.45">
      <c r="BU13273">
        <f>ROW()</f>
        <v>13273</v>
      </c>
    </row>
    <row r="13274" spans="73:73" x14ac:dyDescent="0.45">
      <c r="BU13274">
        <f>ROW()</f>
        <v>13274</v>
      </c>
    </row>
    <row r="13275" spans="73:73" x14ac:dyDescent="0.45">
      <c r="BU13275">
        <f>ROW()</f>
        <v>13275</v>
      </c>
    </row>
    <row r="13276" spans="73:73" x14ac:dyDescent="0.45">
      <c r="BU13276">
        <f>ROW()</f>
        <v>13276</v>
      </c>
    </row>
    <row r="13277" spans="73:73" x14ac:dyDescent="0.45">
      <c r="BU13277">
        <f>ROW()</f>
        <v>13277</v>
      </c>
    </row>
    <row r="13278" spans="73:73" x14ac:dyDescent="0.45">
      <c r="BU13278">
        <f>ROW()</f>
        <v>13278</v>
      </c>
    </row>
    <row r="13279" spans="73:73" x14ac:dyDescent="0.45">
      <c r="BU13279">
        <f>ROW()</f>
        <v>13279</v>
      </c>
    </row>
    <row r="13280" spans="73:73" x14ac:dyDescent="0.45">
      <c r="BU13280">
        <f>ROW()</f>
        <v>13280</v>
      </c>
    </row>
    <row r="13281" spans="73:73" x14ac:dyDescent="0.45">
      <c r="BU13281">
        <f>ROW()</f>
        <v>13281</v>
      </c>
    </row>
    <row r="13282" spans="73:73" x14ac:dyDescent="0.45">
      <c r="BU13282">
        <f>ROW()</f>
        <v>13282</v>
      </c>
    </row>
    <row r="13283" spans="73:73" x14ac:dyDescent="0.45">
      <c r="BU13283">
        <f>ROW()</f>
        <v>13283</v>
      </c>
    </row>
    <row r="13284" spans="73:73" x14ac:dyDescent="0.45">
      <c r="BU13284">
        <f>ROW()</f>
        <v>13284</v>
      </c>
    </row>
    <row r="13285" spans="73:73" x14ac:dyDescent="0.45">
      <c r="BU13285">
        <f>ROW()</f>
        <v>13285</v>
      </c>
    </row>
    <row r="13286" spans="73:73" x14ac:dyDescent="0.45">
      <c r="BU13286">
        <f>ROW()</f>
        <v>13286</v>
      </c>
    </row>
    <row r="13287" spans="73:73" x14ac:dyDescent="0.45">
      <c r="BU13287">
        <f>ROW()</f>
        <v>13287</v>
      </c>
    </row>
    <row r="13288" spans="73:73" x14ac:dyDescent="0.45">
      <c r="BU13288">
        <f>ROW()</f>
        <v>13288</v>
      </c>
    </row>
    <row r="13289" spans="73:73" x14ac:dyDescent="0.45">
      <c r="BU13289">
        <f>ROW()</f>
        <v>13289</v>
      </c>
    </row>
    <row r="13290" spans="73:73" x14ac:dyDescent="0.45">
      <c r="BU13290">
        <f>ROW()</f>
        <v>13290</v>
      </c>
    </row>
    <row r="13291" spans="73:73" x14ac:dyDescent="0.45">
      <c r="BU13291">
        <f>ROW()</f>
        <v>13291</v>
      </c>
    </row>
    <row r="13292" spans="73:73" x14ac:dyDescent="0.45">
      <c r="BU13292">
        <f>ROW()</f>
        <v>13292</v>
      </c>
    </row>
    <row r="13293" spans="73:73" x14ac:dyDescent="0.45">
      <c r="BU13293">
        <f>ROW()</f>
        <v>13293</v>
      </c>
    </row>
    <row r="13294" spans="73:73" x14ac:dyDescent="0.45">
      <c r="BU13294">
        <f>ROW()</f>
        <v>13294</v>
      </c>
    </row>
    <row r="13295" spans="73:73" x14ac:dyDescent="0.45">
      <c r="BU13295">
        <f>ROW()</f>
        <v>13295</v>
      </c>
    </row>
    <row r="13296" spans="73:73" x14ac:dyDescent="0.45">
      <c r="BU13296">
        <f>ROW()</f>
        <v>13296</v>
      </c>
    </row>
    <row r="13297" spans="73:73" x14ac:dyDescent="0.45">
      <c r="BU13297">
        <f>ROW()</f>
        <v>13297</v>
      </c>
    </row>
    <row r="13298" spans="73:73" x14ac:dyDescent="0.45">
      <c r="BU13298">
        <f>ROW()</f>
        <v>13298</v>
      </c>
    </row>
    <row r="13299" spans="73:73" x14ac:dyDescent="0.45">
      <c r="BU13299">
        <f>ROW()</f>
        <v>13299</v>
      </c>
    </row>
    <row r="13300" spans="73:73" x14ac:dyDescent="0.45">
      <c r="BU13300">
        <f>ROW()</f>
        <v>13300</v>
      </c>
    </row>
    <row r="13301" spans="73:73" x14ac:dyDescent="0.45">
      <c r="BU13301">
        <f>ROW()</f>
        <v>13301</v>
      </c>
    </row>
    <row r="13302" spans="73:73" x14ac:dyDescent="0.45">
      <c r="BU13302">
        <f>ROW()</f>
        <v>13302</v>
      </c>
    </row>
    <row r="13303" spans="73:73" x14ac:dyDescent="0.45">
      <c r="BU13303">
        <f>ROW()</f>
        <v>13303</v>
      </c>
    </row>
    <row r="13304" spans="73:73" x14ac:dyDescent="0.45">
      <c r="BU13304">
        <f>ROW()</f>
        <v>13304</v>
      </c>
    </row>
    <row r="13305" spans="73:73" x14ac:dyDescent="0.45">
      <c r="BU13305">
        <f>ROW()</f>
        <v>13305</v>
      </c>
    </row>
    <row r="13306" spans="73:73" x14ac:dyDescent="0.45">
      <c r="BU13306">
        <f>ROW()</f>
        <v>13306</v>
      </c>
    </row>
    <row r="13307" spans="73:73" x14ac:dyDescent="0.45">
      <c r="BU13307">
        <f>ROW()</f>
        <v>13307</v>
      </c>
    </row>
    <row r="13308" spans="73:73" x14ac:dyDescent="0.45">
      <c r="BU13308">
        <f>ROW()</f>
        <v>13308</v>
      </c>
    </row>
    <row r="13309" spans="73:73" x14ac:dyDescent="0.45">
      <c r="BU13309">
        <f>ROW()</f>
        <v>13309</v>
      </c>
    </row>
    <row r="13310" spans="73:73" x14ac:dyDescent="0.45">
      <c r="BU13310">
        <f>ROW()</f>
        <v>13310</v>
      </c>
    </row>
    <row r="13311" spans="73:73" x14ac:dyDescent="0.45">
      <c r="BU13311">
        <f>ROW()</f>
        <v>13311</v>
      </c>
    </row>
    <row r="13312" spans="73:73" x14ac:dyDescent="0.45">
      <c r="BU13312">
        <f>ROW()</f>
        <v>13312</v>
      </c>
    </row>
    <row r="13313" spans="73:73" x14ac:dyDescent="0.45">
      <c r="BU13313">
        <f>ROW()</f>
        <v>13313</v>
      </c>
    </row>
    <row r="13314" spans="73:73" x14ac:dyDescent="0.45">
      <c r="BU13314">
        <f>ROW()</f>
        <v>13314</v>
      </c>
    </row>
    <row r="13315" spans="73:73" x14ac:dyDescent="0.45">
      <c r="BU13315">
        <f>ROW()</f>
        <v>13315</v>
      </c>
    </row>
    <row r="13316" spans="73:73" x14ac:dyDescent="0.45">
      <c r="BU13316">
        <f>ROW()</f>
        <v>13316</v>
      </c>
    </row>
    <row r="13317" spans="73:73" x14ac:dyDescent="0.45">
      <c r="BU13317">
        <f>ROW()</f>
        <v>13317</v>
      </c>
    </row>
    <row r="13318" spans="73:73" x14ac:dyDescent="0.45">
      <c r="BU13318">
        <f>ROW()</f>
        <v>13318</v>
      </c>
    </row>
    <row r="13319" spans="73:73" x14ac:dyDescent="0.45">
      <c r="BU13319">
        <f>ROW()</f>
        <v>13319</v>
      </c>
    </row>
    <row r="13320" spans="73:73" x14ac:dyDescent="0.45">
      <c r="BU13320">
        <f>ROW()</f>
        <v>13320</v>
      </c>
    </row>
    <row r="13321" spans="73:73" x14ac:dyDescent="0.45">
      <c r="BU13321">
        <f>ROW()</f>
        <v>13321</v>
      </c>
    </row>
    <row r="13322" spans="73:73" x14ac:dyDescent="0.45">
      <c r="BU13322">
        <f>ROW()</f>
        <v>13322</v>
      </c>
    </row>
    <row r="13323" spans="73:73" x14ac:dyDescent="0.45">
      <c r="BU13323">
        <f>ROW()</f>
        <v>13323</v>
      </c>
    </row>
    <row r="13324" spans="73:73" x14ac:dyDescent="0.45">
      <c r="BU13324">
        <f>ROW()</f>
        <v>13324</v>
      </c>
    </row>
    <row r="13325" spans="73:73" x14ac:dyDescent="0.45">
      <c r="BU13325">
        <f>ROW()</f>
        <v>13325</v>
      </c>
    </row>
    <row r="13326" spans="73:73" x14ac:dyDescent="0.45">
      <c r="BU13326">
        <f>ROW()</f>
        <v>13326</v>
      </c>
    </row>
    <row r="13327" spans="73:73" x14ac:dyDescent="0.45">
      <c r="BU13327">
        <f>ROW()</f>
        <v>13327</v>
      </c>
    </row>
    <row r="13328" spans="73:73" x14ac:dyDescent="0.45">
      <c r="BU13328">
        <f>ROW()</f>
        <v>13328</v>
      </c>
    </row>
    <row r="13329" spans="73:73" x14ac:dyDescent="0.45">
      <c r="BU13329">
        <f>ROW()</f>
        <v>13329</v>
      </c>
    </row>
    <row r="13330" spans="73:73" x14ac:dyDescent="0.45">
      <c r="BU13330">
        <f>ROW()</f>
        <v>13330</v>
      </c>
    </row>
    <row r="13331" spans="73:73" x14ac:dyDescent="0.45">
      <c r="BU13331">
        <f>ROW()</f>
        <v>13331</v>
      </c>
    </row>
    <row r="13332" spans="73:73" x14ac:dyDescent="0.45">
      <c r="BU13332">
        <f>ROW()</f>
        <v>13332</v>
      </c>
    </row>
    <row r="13333" spans="73:73" x14ac:dyDescent="0.45">
      <c r="BU13333">
        <f>ROW()</f>
        <v>13333</v>
      </c>
    </row>
    <row r="13334" spans="73:73" x14ac:dyDescent="0.45">
      <c r="BU13334">
        <f>ROW()</f>
        <v>13334</v>
      </c>
    </row>
    <row r="13335" spans="73:73" x14ac:dyDescent="0.45">
      <c r="BU13335">
        <f>ROW()</f>
        <v>13335</v>
      </c>
    </row>
    <row r="13336" spans="73:73" x14ac:dyDescent="0.45">
      <c r="BU13336">
        <f>ROW()</f>
        <v>13336</v>
      </c>
    </row>
    <row r="13337" spans="73:73" x14ac:dyDescent="0.45">
      <c r="BU13337">
        <f>ROW()</f>
        <v>13337</v>
      </c>
    </row>
    <row r="13338" spans="73:73" x14ac:dyDescent="0.45">
      <c r="BU13338">
        <f>ROW()</f>
        <v>13338</v>
      </c>
    </row>
    <row r="13339" spans="73:73" x14ac:dyDescent="0.45">
      <c r="BU13339">
        <f>ROW()</f>
        <v>13339</v>
      </c>
    </row>
    <row r="13340" spans="73:73" x14ac:dyDescent="0.45">
      <c r="BU13340">
        <f>ROW()</f>
        <v>13340</v>
      </c>
    </row>
    <row r="13341" spans="73:73" x14ac:dyDescent="0.45">
      <c r="BU13341">
        <f>ROW()</f>
        <v>13341</v>
      </c>
    </row>
    <row r="13342" spans="73:73" x14ac:dyDescent="0.45">
      <c r="BU13342">
        <f>ROW()</f>
        <v>13342</v>
      </c>
    </row>
    <row r="13343" spans="73:73" x14ac:dyDescent="0.45">
      <c r="BU13343">
        <f>ROW()</f>
        <v>13343</v>
      </c>
    </row>
    <row r="13344" spans="73:73" x14ac:dyDescent="0.45">
      <c r="BU13344">
        <f>ROW()</f>
        <v>13344</v>
      </c>
    </row>
    <row r="13345" spans="73:73" x14ac:dyDescent="0.45">
      <c r="BU13345">
        <f>ROW()</f>
        <v>13345</v>
      </c>
    </row>
    <row r="13346" spans="73:73" x14ac:dyDescent="0.45">
      <c r="BU13346">
        <f>ROW()</f>
        <v>13346</v>
      </c>
    </row>
    <row r="13347" spans="73:73" x14ac:dyDescent="0.45">
      <c r="BU13347">
        <f>ROW()</f>
        <v>13347</v>
      </c>
    </row>
    <row r="13348" spans="73:73" x14ac:dyDescent="0.45">
      <c r="BU13348">
        <f>ROW()</f>
        <v>13348</v>
      </c>
    </row>
    <row r="13349" spans="73:73" x14ac:dyDescent="0.45">
      <c r="BU13349">
        <f>ROW()</f>
        <v>13349</v>
      </c>
    </row>
    <row r="13350" spans="73:73" x14ac:dyDescent="0.45">
      <c r="BU13350">
        <f>ROW()</f>
        <v>13350</v>
      </c>
    </row>
    <row r="13351" spans="73:73" x14ac:dyDescent="0.45">
      <c r="BU13351">
        <f>ROW()</f>
        <v>13351</v>
      </c>
    </row>
    <row r="13352" spans="73:73" x14ac:dyDescent="0.45">
      <c r="BU13352">
        <f>ROW()</f>
        <v>13352</v>
      </c>
    </row>
    <row r="13353" spans="73:73" x14ac:dyDescent="0.45">
      <c r="BU13353">
        <f>ROW()</f>
        <v>13353</v>
      </c>
    </row>
    <row r="13354" spans="73:73" x14ac:dyDescent="0.45">
      <c r="BU13354">
        <f>ROW()</f>
        <v>13354</v>
      </c>
    </row>
    <row r="13355" spans="73:73" x14ac:dyDescent="0.45">
      <c r="BU13355">
        <f>ROW()</f>
        <v>13355</v>
      </c>
    </row>
    <row r="13356" spans="73:73" x14ac:dyDescent="0.45">
      <c r="BU13356">
        <f>ROW()</f>
        <v>13356</v>
      </c>
    </row>
    <row r="13357" spans="73:73" x14ac:dyDescent="0.45">
      <c r="BU13357">
        <f>ROW()</f>
        <v>13357</v>
      </c>
    </row>
    <row r="13358" spans="73:73" x14ac:dyDescent="0.45">
      <c r="BU13358">
        <f>ROW()</f>
        <v>13358</v>
      </c>
    </row>
    <row r="13359" spans="73:73" x14ac:dyDescent="0.45">
      <c r="BU13359">
        <f>ROW()</f>
        <v>13359</v>
      </c>
    </row>
    <row r="13360" spans="73:73" x14ac:dyDescent="0.45">
      <c r="BU13360">
        <f>ROW()</f>
        <v>13360</v>
      </c>
    </row>
    <row r="13361" spans="73:73" x14ac:dyDescent="0.45">
      <c r="BU13361">
        <f>ROW()</f>
        <v>13361</v>
      </c>
    </row>
    <row r="13362" spans="73:73" x14ac:dyDescent="0.45">
      <c r="BU13362">
        <f>ROW()</f>
        <v>13362</v>
      </c>
    </row>
    <row r="13363" spans="73:73" x14ac:dyDescent="0.45">
      <c r="BU13363">
        <f>ROW()</f>
        <v>13363</v>
      </c>
    </row>
    <row r="13364" spans="73:73" x14ac:dyDescent="0.45">
      <c r="BU13364">
        <f>ROW()</f>
        <v>13364</v>
      </c>
    </row>
    <row r="13365" spans="73:73" x14ac:dyDescent="0.45">
      <c r="BU13365">
        <f>ROW()</f>
        <v>13365</v>
      </c>
    </row>
    <row r="13366" spans="73:73" x14ac:dyDescent="0.45">
      <c r="BU13366">
        <f>ROW()</f>
        <v>13366</v>
      </c>
    </row>
    <row r="13367" spans="73:73" x14ac:dyDescent="0.45">
      <c r="BU13367">
        <f>ROW()</f>
        <v>13367</v>
      </c>
    </row>
    <row r="13368" spans="73:73" x14ac:dyDescent="0.45">
      <c r="BU13368">
        <f>ROW()</f>
        <v>13368</v>
      </c>
    </row>
    <row r="13369" spans="73:73" x14ac:dyDescent="0.45">
      <c r="BU13369">
        <f>ROW()</f>
        <v>13369</v>
      </c>
    </row>
    <row r="13370" spans="73:73" x14ac:dyDescent="0.45">
      <c r="BU13370">
        <f>ROW()</f>
        <v>13370</v>
      </c>
    </row>
    <row r="13371" spans="73:73" x14ac:dyDescent="0.45">
      <c r="BU13371">
        <f>ROW()</f>
        <v>13371</v>
      </c>
    </row>
    <row r="13372" spans="73:73" x14ac:dyDescent="0.45">
      <c r="BU13372">
        <f>ROW()</f>
        <v>13372</v>
      </c>
    </row>
    <row r="13373" spans="73:73" x14ac:dyDescent="0.45">
      <c r="BU13373">
        <f>ROW()</f>
        <v>13373</v>
      </c>
    </row>
    <row r="13374" spans="73:73" x14ac:dyDescent="0.45">
      <c r="BU13374">
        <f>ROW()</f>
        <v>13374</v>
      </c>
    </row>
    <row r="13375" spans="73:73" x14ac:dyDescent="0.45">
      <c r="BU13375">
        <f>ROW()</f>
        <v>13375</v>
      </c>
    </row>
    <row r="13376" spans="73:73" x14ac:dyDescent="0.45">
      <c r="BU13376">
        <f>ROW()</f>
        <v>13376</v>
      </c>
    </row>
    <row r="13377" spans="73:73" x14ac:dyDescent="0.45">
      <c r="BU13377">
        <f>ROW()</f>
        <v>13377</v>
      </c>
    </row>
    <row r="13378" spans="73:73" x14ac:dyDescent="0.45">
      <c r="BU13378">
        <f>ROW()</f>
        <v>13378</v>
      </c>
    </row>
    <row r="13379" spans="73:73" x14ac:dyDescent="0.45">
      <c r="BU13379">
        <f>ROW()</f>
        <v>13379</v>
      </c>
    </row>
    <row r="13380" spans="73:73" x14ac:dyDescent="0.45">
      <c r="BU13380">
        <f>ROW()</f>
        <v>13380</v>
      </c>
    </row>
    <row r="13381" spans="73:73" x14ac:dyDescent="0.45">
      <c r="BU13381">
        <f>ROW()</f>
        <v>13381</v>
      </c>
    </row>
    <row r="13382" spans="73:73" x14ac:dyDescent="0.45">
      <c r="BU13382">
        <f>ROW()</f>
        <v>13382</v>
      </c>
    </row>
    <row r="13383" spans="73:73" x14ac:dyDescent="0.45">
      <c r="BU13383">
        <f>ROW()</f>
        <v>13383</v>
      </c>
    </row>
    <row r="13384" spans="73:73" x14ac:dyDescent="0.45">
      <c r="BU13384">
        <f>ROW()</f>
        <v>13384</v>
      </c>
    </row>
    <row r="13385" spans="73:73" x14ac:dyDescent="0.45">
      <c r="BU13385">
        <f>ROW()</f>
        <v>13385</v>
      </c>
    </row>
    <row r="13386" spans="73:73" x14ac:dyDescent="0.45">
      <c r="BU13386">
        <f>ROW()</f>
        <v>13386</v>
      </c>
    </row>
    <row r="13387" spans="73:73" x14ac:dyDescent="0.45">
      <c r="BU13387">
        <f>ROW()</f>
        <v>13387</v>
      </c>
    </row>
    <row r="13388" spans="73:73" x14ac:dyDescent="0.45">
      <c r="BU13388">
        <f>ROW()</f>
        <v>13388</v>
      </c>
    </row>
    <row r="13389" spans="73:73" x14ac:dyDescent="0.45">
      <c r="BU13389">
        <f>ROW()</f>
        <v>13389</v>
      </c>
    </row>
    <row r="13390" spans="73:73" x14ac:dyDescent="0.45">
      <c r="BU13390">
        <f>ROW()</f>
        <v>13390</v>
      </c>
    </row>
    <row r="13391" spans="73:73" x14ac:dyDescent="0.45">
      <c r="BU13391">
        <f>ROW()</f>
        <v>13391</v>
      </c>
    </row>
    <row r="13392" spans="73:73" x14ac:dyDescent="0.45">
      <c r="BU13392">
        <f>ROW()</f>
        <v>13392</v>
      </c>
    </row>
    <row r="13393" spans="73:73" x14ac:dyDescent="0.45">
      <c r="BU13393">
        <f>ROW()</f>
        <v>13393</v>
      </c>
    </row>
    <row r="13394" spans="73:73" x14ac:dyDescent="0.45">
      <c r="BU13394">
        <f>ROW()</f>
        <v>13394</v>
      </c>
    </row>
    <row r="13395" spans="73:73" x14ac:dyDescent="0.45">
      <c r="BU13395">
        <f>ROW()</f>
        <v>13395</v>
      </c>
    </row>
    <row r="13396" spans="73:73" x14ac:dyDescent="0.45">
      <c r="BU13396">
        <f>ROW()</f>
        <v>13396</v>
      </c>
    </row>
    <row r="13397" spans="73:73" x14ac:dyDescent="0.45">
      <c r="BU13397">
        <f>ROW()</f>
        <v>13397</v>
      </c>
    </row>
    <row r="13398" spans="73:73" x14ac:dyDescent="0.45">
      <c r="BU13398">
        <f>ROW()</f>
        <v>13398</v>
      </c>
    </row>
    <row r="13399" spans="73:73" x14ac:dyDescent="0.45">
      <c r="BU13399">
        <f>ROW()</f>
        <v>13399</v>
      </c>
    </row>
    <row r="13400" spans="73:73" x14ac:dyDescent="0.45">
      <c r="BU13400">
        <f>ROW()</f>
        <v>13400</v>
      </c>
    </row>
    <row r="13401" spans="73:73" x14ac:dyDescent="0.45">
      <c r="BU13401">
        <f>ROW()</f>
        <v>13401</v>
      </c>
    </row>
    <row r="13402" spans="73:73" x14ac:dyDescent="0.45">
      <c r="BU13402">
        <f>ROW()</f>
        <v>13402</v>
      </c>
    </row>
    <row r="13403" spans="73:73" x14ac:dyDescent="0.45">
      <c r="BU13403">
        <f>ROW()</f>
        <v>13403</v>
      </c>
    </row>
    <row r="13404" spans="73:73" x14ac:dyDescent="0.45">
      <c r="BU13404">
        <f>ROW()</f>
        <v>13404</v>
      </c>
    </row>
    <row r="13405" spans="73:73" x14ac:dyDescent="0.45">
      <c r="BU13405">
        <f>ROW()</f>
        <v>13405</v>
      </c>
    </row>
    <row r="13406" spans="73:73" x14ac:dyDescent="0.45">
      <c r="BU13406">
        <f>ROW()</f>
        <v>13406</v>
      </c>
    </row>
    <row r="13407" spans="73:73" x14ac:dyDescent="0.45">
      <c r="BU13407">
        <f>ROW()</f>
        <v>13407</v>
      </c>
    </row>
    <row r="13408" spans="73:73" x14ac:dyDescent="0.45">
      <c r="BU13408">
        <f>ROW()</f>
        <v>13408</v>
      </c>
    </row>
    <row r="13409" spans="73:73" x14ac:dyDescent="0.45">
      <c r="BU13409">
        <f>ROW()</f>
        <v>13409</v>
      </c>
    </row>
    <row r="13410" spans="73:73" x14ac:dyDescent="0.45">
      <c r="BU13410">
        <f>ROW()</f>
        <v>13410</v>
      </c>
    </row>
    <row r="13411" spans="73:73" x14ac:dyDescent="0.45">
      <c r="BU13411">
        <f>ROW()</f>
        <v>13411</v>
      </c>
    </row>
    <row r="13412" spans="73:73" x14ac:dyDescent="0.45">
      <c r="BU13412">
        <f>ROW()</f>
        <v>13412</v>
      </c>
    </row>
    <row r="13413" spans="73:73" x14ac:dyDescent="0.45">
      <c r="BU13413">
        <f>ROW()</f>
        <v>13413</v>
      </c>
    </row>
    <row r="13414" spans="73:73" x14ac:dyDescent="0.45">
      <c r="BU13414">
        <f>ROW()</f>
        <v>13414</v>
      </c>
    </row>
    <row r="13415" spans="73:73" x14ac:dyDescent="0.45">
      <c r="BU13415">
        <f>ROW()</f>
        <v>13415</v>
      </c>
    </row>
    <row r="13416" spans="73:73" x14ac:dyDescent="0.45">
      <c r="BU13416">
        <f>ROW()</f>
        <v>13416</v>
      </c>
    </row>
    <row r="13417" spans="73:73" x14ac:dyDescent="0.45">
      <c r="BU13417">
        <f>ROW()</f>
        <v>13417</v>
      </c>
    </row>
    <row r="13418" spans="73:73" x14ac:dyDescent="0.45">
      <c r="BU13418">
        <f>ROW()</f>
        <v>13418</v>
      </c>
    </row>
    <row r="13419" spans="73:73" x14ac:dyDescent="0.45">
      <c r="BU13419">
        <f>ROW()</f>
        <v>13419</v>
      </c>
    </row>
    <row r="13420" spans="73:73" x14ac:dyDescent="0.45">
      <c r="BU13420">
        <f>ROW()</f>
        <v>13420</v>
      </c>
    </row>
    <row r="13421" spans="73:73" x14ac:dyDescent="0.45">
      <c r="BU13421">
        <f>ROW()</f>
        <v>13421</v>
      </c>
    </row>
    <row r="13422" spans="73:73" x14ac:dyDescent="0.45">
      <c r="BU13422">
        <f>ROW()</f>
        <v>13422</v>
      </c>
    </row>
    <row r="13423" spans="73:73" x14ac:dyDescent="0.45">
      <c r="BU13423">
        <f>ROW()</f>
        <v>13423</v>
      </c>
    </row>
    <row r="13424" spans="73:73" x14ac:dyDescent="0.45">
      <c r="BU13424">
        <f>ROW()</f>
        <v>13424</v>
      </c>
    </row>
    <row r="13425" spans="73:73" x14ac:dyDescent="0.45">
      <c r="BU13425">
        <f>ROW()</f>
        <v>13425</v>
      </c>
    </row>
    <row r="13426" spans="73:73" x14ac:dyDescent="0.45">
      <c r="BU13426">
        <f>ROW()</f>
        <v>13426</v>
      </c>
    </row>
    <row r="13427" spans="73:73" x14ac:dyDescent="0.45">
      <c r="BU13427">
        <f>ROW()</f>
        <v>13427</v>
      </c>
    </row>
    <row r="13428" spans="73:73" x14ac:dyDescent="0.45">
      <c r="BU13428">
        <f>ROW()</f>
        <v>13428</v>
      </c>
    </row>
    <row r="13429" spans="73:73" x14ac:dyDescent="0.45">
      <c r="BU13429">
        <f>ROW()</f>
        <v>13429</v>
      </c>
    </row>
    <row r="13430" spans="73:73" x14ac:dyDescent="0.45">
      <c r="BU13430">
        <f>ROW()</f>
        <v>13430</v>
      </c>
    </row>
    <row r="13431" spans="73:73" x14ac:dyDescent="0.45">
      <c r="BU13431">
        <f>ROW()</f>
        <v>13431</v>
      </c>
    </row>
    <row r="13432" spans="73:73" x14ac:dyDescent="0.45">
      <c r="BU13432">
        <f>ROW()</f>
        <v>13432</v>
      </c>
    </row>
    <row r="13433" spans="73:73" x14ac:dyDescent="0.45">
      <c r="BU13433">
        <f>ROW()</f>
        <v>13433</v>
      </c>
    </row>
    <row r="13434" spans="73:73" x14ac:dyDescent="0.45">
      <c r="BU13434">
        <f>ROW()</f>
        <v>13434</v>
      </c>
    </row>
    <row r="13435" spans="73:73" x14ac:dyDescent="0.45">
      <c r="BU13435">
        <f>ROW()</f>
        <v>13435</v>
      </c>
    </row>
    <row r="13436" spans="73:73" x14ac:dyDescent="0.45">
      <c r="BU13436">
        <f>ROW()</f>
        <v>13436</v>
      </c>
    </row>
    <row r="13437" spans="73:73" x14ac:dyDescent="0.45">
      <c r="BU13437">
        <f>ROW()</f>
        <v>13437</v>
      </c>
    </row>
    <row r="13438" spans="73:73" x14ac:dyDescent="0.45">
      <c r="BU13438">
        <f>ROW()</f>
        <v>13438</v>
      </c>
    </row>
    <row r="13439" spans="73:73" x14ac:dyDescent="0.45">
      <c r="BU13439">
        <f>ROW()</f>
        <v>13439</v>
      </c>
    </row>
    <row r="13440" spans="73:73" x14ac:dyDescent="0.45">
      <c r="BU13440">
        <f>ROW()</f>
        <v>13440</v>
      </c>
    </row>
    <row r="13441" spans="73:73" x14ac:dyDescent="0.45">
      <c r="BU13441">
        <f>ROW()</f>
        <v>13441</v>
      </c>
    </row>
    <row r="13442" spans="73:73" x14ac:dyDescent="0.45">
      <c r="BU13442">
        <f>ROW()</f>
        <v>13442</v>
      </c>
    </row>
    <row r="13443" spans="73:73" x14ac:dyDescent="0.45">
      <c r="BU13443">
        <f>ROW()</f>
        <v>13443</v>
      </c>
    </row>
    <row r="13444" spans="73:73" x14ac:dyDescent="0.45">
      <c r="BU13444">
        <f>ROW()</f>
        <v>13444</v>
      </c>
    </row>
    <row r="13445" spans="73:73" x14ac:dyDescent="0.45">
      <c r="BU13445">
        <f>ROW()</f>
        <v>13445</v>
      </c>
    </row>
    <row r="13446" spans="73:73" x14ac:dyDescent="0.45">
      <c r="BU13446">
        <f>ROW()</f>
        <v>13446</v>
      </c>
    </row>
    <row r="13447" spans="73:73" x14ac:dyDescent="0.45">
      <c r="BU13447">
        <f>ROW()</f>
        <v>13447</v>
      </c>
    </row>
    <row r="13448" spans="73:73" x14ac:dyDescent="0.45">
      <c r="BU13448">
        <f>ROW()</f>
        <v>13448</v>
      </c>
    </row>
    <row r="13449" spans="73:73" x14ac:dyDescent="0.45">
      <c r="BU13449">
        <f>ROW()</f>
        <v>13449</v>
      </c>
    </row>
    <row r="13450" spans="73:73" x14ac:dyDescent="0.45">
      <c r="BU13450">
        <f>ROW()</f>
        <v>13450</v>
      </c>
    </row>
    <row r="13451" spans="73:73" x14ac:dyDescent="0.45">
      <c r="BU13451">
        <f>ROW()</f>
        <v>13451</v>
      </c>
    </row>
    <row r="13452" spans="73:73" x14ac:dyDescent="0.45">
      <c r="BU13452">
        <f>ROW()</f>
        <v>13452</v>
      </c>
    </row>
    <row r="13453" spans="73:73" x14ac:dyDescent="0.45">
      <c r="BU13453">
        <f>ROW()</f>
        <v>13453</v>
      </c>
    </row>
    <row r="13454" spans="73:73" x14ac:dyDescent="0.45">
      <c r="BU13454">
        <f>ROW()</f>
        <v>13454</v>
      </c>
    </row>
    <row r="13455" spans="73:73" x14ac:dyDescent="0.45">
      <c r="BU13455">
        <f>ROW()</f>
        <v>13455</v>
      </c>
    </row>
    <row r="13456" spans="73:73" x14ac:dyDescent="0.45">
      <c r="BU13456">
        <f>ROW()</f>
        <v>13456</v>
      </c>
    </row>
    <row r="13457" spans="73:73" x14ac:dyDescent="0.45">
      <c r="BU13457">
        <f>ROW()</f>
        <v>13457</v>
      </c>
    </row>
    <row r="13458" spans="73:73" x14ac:dyDescent="0.45">
      <c r="BU13458">
        <f>ROW()</f>
        <v>13458</v>
      </c>
    </row>
    <row r="13459" spans="73:73" x14ac:dyDescent="0.45">
      <c r="BU13459">
        <f>ROW()</f>
        <v>13459</v>
      </c>
    </row>
    <row r="13460" spans="73:73" x14ac:dyDescent="0.45">
      <c r="BU13460">
        <f>ROW()</f>
        <v>13460</v>
      </c>
    </row>
    <row r="13461" spans="73:73" x14ac:dyDescent="0.45">
      <c r="BU13461">
        <f>ROW()</f>
        <v>13461</v>
      </c>
    </row>
    <row r="13462" spans="73:73" x14ac:dyDescent="0.45">
      <c r="BU13462">
        <f>ROW()</f>
        <v>13462</v>
      </c>
    </row>
    <row r="13463" spans="73:73" x14ac:dyDescent="0.45">
      <c r="BU13463">
        <f>ROW()</f>
        <v>13463</v>
      </c>
    </row>
    <row r="13464" spans="73:73" x14ac:dyDescent="0.45">
      <c r="BU13464">
        <f>ROW()</f>
        <v>13464</v>
      </c>
    </row>
    <row r="13465" spans="73:73" x14ac:dyDescent="0.45">
      <c r="BU13465">
        <f>ROW()</f>
        <v>13465</v>
      </c>
    </row>
    <row r="13466" spans="73:73" x14ac:dyDescent="0.45">
      <c r="BU13466">
        <f>ROW()</f>
        <v>13466</v>
      </c>
    </row>
    <row r="13467" spans="73:73" x14ac:dyDescent="0.45">
      <c r="BU13467">
        <f>ROW()</f>
        <v>13467</v>
      </c>
    </row>
    <row r="13468" spans="73:73" x14ac:dyDescent="0.45">
      <c r="BU13468">
        <f>ROW()</f>
        <v>13468</v>
      </c>
    </row>
    <row r="13469" spans="73:73" x14ac:dyDescent="0.45">
      <c r="BU13469">
        <f>ROW()</f>
        <v>13469</v>
      </c>
    </row>
    <row r="13470" spans="73:73" x14ac:dyDescent="0.45">
      <c r="BU13470">
        <f>ROW()</f>
        <v>13470</v>
      </c>
    </row>
    <row r="13471" spans="73:73" x14ac:dyDescent="0.45">
      <c r="BU13471">
        <f>ROW()</f>
        <v>13471</v>
      </c>
    </row>
    <row r="13472" spans="73:73" x14ac:dyDescent="0.45">
      <c r="BU13472">
        <f>ROW()</f>
        <v>13472</v>
      </c>
    </row>
    <row r="13473" spans="73:73" x14ac:dyDescent="0.45">
      <c r="BU13473">
        <f>ROW()</f>
        <v>13473</v>
      </c>
    </row>
    <row r="13474" spans="73:73" x14ac:dyDescent="0.45">
      <c r="BU13474">
        <f>ROW()</f>
        <v>13474</v>
      </c>
    </row>
    <row r="13475" spans="73:73" x14ac:dyDescent="0.45">
      <c r="BU13475">
        <f>ROW()</f>
        <v>13475</v>
      </c>
    </row>
    <row r="13476" spans="73:73" x14ac:dyDescent="0.45">
      <c r="BU13476">
        <f>ROW()</f>
        <v>13476</v>
      </c>
    </row>
    <row r="13477" spans="73:73" x14ac:dyDescent="0.45">
      <c r="BU13477">
        <f>ROW()</f>
        <v>13477</v>
      </c>
    </row>
    <row r="13478" spans="73:73" x14ac:dyDescent="0.45">
      <c r="BU13478">
        <f>ROW()</f>
        <v>13478</v>
      </c>
    </row>
    <row r="13479" spans="73:73" x14ac:dyDescent="0.45">
      <c r="BU13479">
        <f>ROW()</f>
        <v>13479</v>
      </c>
    </row>
    <row r="13480" spans="73:73" x14ac:dyDescent="0.45">
      <c r="BU13480">
        <f>ROW()</f>
        <v>13480</v>
      </c>
    </row>
    <row r="13481" spans="73:73" x14ac:dyDescent="0.45">
      <c r="BU13481">
        <f>ROW()</f>
        <v>13481</v>
      </c>
    </row>
    <row r="13482" spans="73:73" x14ac:dyDescent="0.45">
      <c r="BU13482">
        <f>ROW()</f>
        <v>13482</v>
      </c>
    </row>
    <row r="13483" spans="73:73" x14ac:dyDescent="0.45">
      <c r="BU13483">
        <f>ROW()</f>
        <v>13483</v>
      </c>
    </row>
    <row r="13484" spans="73:73" x14ac:dyDescent="0.45">
      <c r="BU13484">
        <f>ROW()</f>
        <v>13484</v>
      </c>
    </row>
    <row r="13485" spans="73:73" x14ac:dyDescent="0.45">
      <c r="BU13485">
        <f>ROW()</f>
        <v>13485</v>
      </c>
    </row>
    <row r="13486" spans="73:73" x14ac:dyDescent="0.45">
      <c r="BU13486">
        <f>ROW()</f>
        <v>13486</v>
      </c>
    </row>
    <row r="13487" spans="73:73" x14ac:dyDescent="0.45">
      <c r="BU13487">
        <f>ROW()</f>
        <v>13487</v>
      </c>
    </row>
    <row r="13488" spans="73:73" x14ac:dyDescent="0.45">
      <c r="BU13488">
        <f>ROW()</f>
        <v>13488</v>
      </c>
    </row>
    <row r="13489" spans="73:73" x14ac:dyDescent="0.45">
      <c r="BU13489">
        <f>ROW()</f>
        <v>13489</v>
      </c>
    </row>
    <row r="13490" spans="73:73" x14ac:dyDescent="0.45">
      <c r="BU13490">
        <f>ROW()</f>
        <v>13490</v>
      </c>
    </row>
    <row r="13491" spans="73:73" x14ac:dyDescent="0.45">
      <c r="BU13491">
        <f>ROW()</f>
        <v>13491</v>
      </c>
    </row>
    <row r="13492" spans="73:73" x14ac:dyDescent="0.45">
      <c r="BU13492">
        <f>ROW()</f>
        <v>13492</v>
      </c>
    </row>
    <row r="13493" spans="73:73" x14ac:dyDescent="0.45">
      <c r="BU13493">
        <f>ROW()</f>
        <v>13493</v>
      </c>
    </row>
    <row r="13494" spans="73:73" x14ac:dyDescent="0.45">
      <c r="BU13494">
        <f>ROW()</f>
        <v>13494</v>
      </c>
    </row>
    <row r="13495" spans="73:73" x14ac:dyDescent="0.45">
      <c r="BU13495">
        <f>ROW()</f>
        <v>13495</v>
      </c>
    </row>
    <row r="13496" spans="73:73" x14ac:dyDescent="0.45">
      <c r="BU13496">
        <f>ROW()</f>
        <v>13496</v>
      </c>
    </row>
    <row r="13497" spans="73:73" x14ac:dyDescent="0.45">
      <c r="BU13497">
        <f>ROW()</f>
        <v>13497</v>
      </c>
    </row>
    <row r="13498" spans="73:73" x14ac:dyDescent="0.45">
      <c r="BU13498">
        <f>ROW()</f>
        <v>13498</v>
      </c>
    </row>
    <row r="13499" spans="73:73" x14ac:dyDescent="0.45">
      <c r="BU13499">
        <f>ROW()</f>
        <v>13499</v>
      </c>
    </row>
    <row r="13500" spans="73:73" x14ac:dyDescent="0.45">
      <c r="BU13500">
        <f>ROW()</f>
        <v>13500</v>
      </c>
    </row>
    <row r="13501" spans="73:73" x14ac:dyDescent="0.45">
      <c r="BU13501">
        <f>ROW()</f>
        <v>13501</v>
      </c>
    </row>
    <row r="13502" spans="73:73" x14ac:dyDescent="0.45">
      <c r="BU13502">
        <f>ROW()</f>
        <v>13502</v>
      </c>
    </row>
    <row r="13503" spans="73:73" x14ac:dyDescent="0.45">
      <c r="BU13503">
        <f>ROW()</f>
        <v>13503</v>
      </c>
    </row>
    <row r="13504" spans="73:73" x14ac:dyDescent="0.45">
      <c r="BU13504">
        <f>ROW()</f>
        <v>13504</v>
      </c>
    </row>
    <row r="13505" spans="73:73" x14ac:dyDescent="0.45">
      <c r="BU13505">
        <f>ROW()</f>
        <v>13505</v>
      </c>
    </row>
    <row r="13506" spans="73:73" x14ac:dyDescent="0.45">
      <c r="BU13506">
        <f>ROW()</f>
        <v>13506</v>
      </c>
    </row>
    <row r="13507" spans="73:73" x14ac:dyDescent="0.45">
      <c r="BU13507">
        <f>ROW()</f>
        <v>13507</v>
      </c>
    </row>
    <row r="13508" spans="73:73" x14ac:dyDescent="0.45">
      <c r="BU13508">
        <f>ROW()</f>
        <v>13508</v>
      </c>
    </row>
    <row r="13509" spans="73:73" x14ac:dyDescent="0.45">
      <c r="BU13509">
        <f>ROW()</f>
        <v>13509</v>
      </c>
    </row>
    <row r="13510" spans="73:73" x14ac:dyDescent="0.45">
      <c r="BU13510">
        <f>ROW()</f>
        <v>13510</v>
      </c>
    </row>
    <row r="13511" spans="73:73" x14ac:dyDescent="0.45">
      <c r="BU13511">
        <f>ROW()</f>
        <v>13511</v>
      </c>
    </row>
    <row r="13512" spans="73:73" x14ac:dyDescent="0.45">
      <c r="BU13512">
        <f>ROW()</f>
        <v>13512</v>
      </c>
    </row>
    <row r="13513" spans="73:73" x14ac:dyDescent="0.45">
      <c r="BU13513">
        <f>ROW()</f>
        <v>13513</v>
      </c>
    </row>
    <row r="13514" spans="73:73" x14ac:dyDescent="0.45">
      <c r="BU13514">
        <f>ROW()</f>
        <v>13514</v>
      </c>
    </row>
    <row r="13515" spans="73:73" x14ac:dyDescent="0.45">
      <c r="BU13515">
        <f>ROW()</f>
        <v>13515</v>
      </c>
    </row>
    <row r="13516" spans="73:73" x14ac:dyDescent="0.45">
      <c r="BU13516">
        <f>ROW()</f>
        <v>13516</v>
      </c>
    </row>
    <row r="13517" spans="73:73" x14ac:dyDescent="0.45">
      <c r="BU13517">
        <f>ROW()</f>
        <v>13517</v>
      </c>
    </row>
    <row r="13518" spans="73:73" x14ac:dyDescent="0.45">
      <c r="BU13518">
        <f>ROW()</f>
        <v>13518</v>
      </c>
    </row>
    <row r="13519" spans="73:73" x14ac:dyDescent="0.45">
      <c r="BU13519">
        <f>ROW()</f>
        <v>13519</v>
      </c>
    </row>
    <row r="13520" spans="73:73" x14ac:dyDescent="0.45">
      <c r="BU13520">
        <f>ROW()</f>
        <v>13520</v>
      </c>
    </row>
    <row r="13521" spans="73:73" x14ac:dyDescent="0.45">
      <c r="BU13521">
        <f>ROW()</f>
        <v>13521</v>
      </c>
    </row>
    <row r="13522" spans="73:73" x14ac:dyDescent="0.45">
      <c r="BU13522">
        <f>ROW()</f>
        <v>13522</v>
      </c>
    </row>
    <row r="13523" spans="73:73" x14ac:dyDescent="0.45">
      <c r="BU13523">
        <f>ROW()</f>
        <v>13523</v>
      </c>
    </row>
    <row r="13524" spans="73:73" x14ac:dyDescent="0.45">
      <c r="BU13524">
        <f>ROW()</f>
        <v>13524</v>
      </c>
    </row>
    <row r="13525" spans="73:73" x14ac:dyDescent="0.45">
      <c r="BU13525">
        <f>ROW()</f>
        <v>13525</v>
      </c>
    </row>
    <row r="13526" spans="73:73" x14ac:dyDescent="0.45">
      <c r="BU13526">
        <f>ROW()</f>
        <v>13526</v>
      </c>
    </row>
    <row r="13527" spans="73:73" x14ac:dyDescent="0.45">
      <c r="BU13527">
        <f>ROW()</f>
        <v>13527</v>
      </c>
    </row>
    <row r="13528" spans="73:73" x14ac:dyDescent="0.45">
      <c r="BU13528">
        <f>ROW()</f>
        <v>13528</v>
      </c>
    </row>
    <row r="13529" spans="73:73" x14ac:dyDescent="0.45">
      <c r="BU13529">
        <f>ROW()</f>
        <v>13529</v>
      </c>
    </row>
    <row r="13530" spans="73:73" x14ac:dyDescent="0.45">
      <c r="BU13530">
        <f>ROW()</f>
        <v>13530</v>
      </c>
    </row>
    <row r="13531" spans="73:73" x14ac:dyDescent="0.45">
      <c r="BU13531">
        <f>ROW()</f>
        <v>13531</v>
      </c>
    </row>
    <row r="13532" spans="73:73" x14ac:dyDescent="0.45">
      <c r="BU13532">
        <f>ROW()</f>
        <v>13532</v>
      </c>
    </row>
    <row r="13533" spans="73:73" x14ac:dyDescent="0.45">
      <c r="BU13533">
        <f>ROW()</f>
        <v>13533</v>
      </c>
    </row>
    <row r="13534" spans="73:73" x14ac:dyDescent="0.45">
      <c r="BU13534">
        <f>ROW()</f>
        <v>13534</v>
      </c>
    </row>
    <row r="13535" spans="73:73" x14ac:dyDescent="0.45">
      <c r="BU13535">
        <f>ROW()</f>
        <v>13535</v>
      </c>
    </row>
    <row r="13536" spans="73:73" x14ac:dyDescent="0.45">
      <c r="BU13536">
        <f>ROW()</f>
        <v>13536</v>
      </c>
    </row>
    <row r="13537" spans="73:73" x14ac:dyDescent="0.45">
      <c r="BU13537">
        <f>ROW()</f>
        <v>13537</v>
      </c>
    </row>
    <row r="13538" spans="73:73" x14ac:dyDescent="0.45">
      <c r="BU13538">
        <f>ROW()</f>
        <v>13538</v>
      </c>
    </row>
    <row r="13539" spans="73:73" x14ac:dyDescent="0.45">
      <c r="BU13539">
        <f>ROW()</f>
        <v>13539</v>
      </c>
    </row>
    <row r="13540" spans="73:73" x14ac:dyDescent="0.45">
      <c r="BU13540">
        <f>ROW()</f>
        <v>13540</v>
      </c>
    </row>
    <row r="13541" spans="73:73" x14ac:dyDescent="0.45">
      <c r="BU13541">
        <f>ROW()</f>
        <v>13541</v>
      </c>
    </row>
    <row r="13542" spans="73:73" x14ac:dyDescent="0.45">
      <c r="BU13542">
        <f>ROW()</f>
        <v>13542</v>
      </c>
    </row>
    <row r="13543" spans="73:73" x14ac:dyDescent="0.45">
      <c r="BU13543">
        <f>ROW()</f>
        <v>13543</v>
      </c>
    </row>
    <row r="13544" spans="73:73" x14ac:dyDescent="0.45">
      <c r="BU13544">
        <f>ROW()</f>
        <v>13544</v>
      </c>
    </row>
    <row r="13545" spans="73:73" x14ac:dyDescent="0.45">
      <c r="BU13545">
        <f>ROW()</f>
        <v>13545</v>
      </c>
    </row>
    <row r="13546" spans="73:73" x14ac:dyDescent="0.45">
      <c r="BU13546">
        <f>ROW()</f>
        <v>13546</v>
      </c>
    </row>
    <row r="13547" spans="73:73" x14ac:dyDescent="0.45">
      <c r="BU13547">
        <f>ROW()</f>
        <v>13547</v>
      </c>
    </row>
    <row r="13548" spans="73:73" x14ac:dyDescent="0.45">
      <c r="BU13548">
        <f>ROW()</f>
        <v>13548</v>
      </c>
    </row>
    <row r="13549" spans="73:73" x14ac:dyDescent="0.45">
      <c r="BU13549">
        <f>ROW()</f>
        <v>13549</v>
      </c>
    </row>
    <row r="13550" spans="73:73" x14ac:dyDescent="0.45">
      <c r="BU13550">
        <f>ROW()</f>
        <v>13550</v>
      </c>
    </row>
    <row r="13551" spans="73:73" x14ac:dyDescent="0.45">
      <c r="BU13551">
        <f>ROW()</f>
        <v>13551</v>
      </c>
    </row>
    <row r="13552" spans="73:73" x14ac:dyDescent="0.45">
      <c r="BU13552">
        <f>ROW()</f>
        <v>13552</v>
      </c>
    </row>
    <row r="13553" spans="73:73" x14ac:dyDescent="0.45">
      <c r="BU13553">
        <f>ROW()</f>
        <v>13553</v>
      </c>
    </row>
    <row r="13554" spans="73:73" x14ac:dyDescent="0.45">
      <c r="BU13554">
        <f>ROW()</f>
        <v>13554</v>
      </c>
    </row>
    <row r="13555" spans="73:73" x14ac:dyDescent="0.45">
      <c r="BU13555">
        <f>ROW()</f>
        <v>13555</v>
      </c>
    </row>
    <row r="13556" spans="73:73" x14ac:dyDescent="0.45">
      <c r="BU13556">
        <f>ROW()</f>
        <v>13556</v>
      </c>
    </row>
    <row r="13557" spans="73:73" x14ac:dyDescent="0.45">
      <c r="BU13557">
        <f>ROW()</f>
        <v>13557</v>
      </c>
    </row>
    <row r="13558" spans="73:73" x14ac:dyDescent="0.45">
      <c r="BU13558">
        <f>ROW()</f>
        <v>13558</v>
      </c>
    </row>
    <row r="13559" spans="73:73" x14ac:dyDescent="0.45">
      <c r="BU13559">
        <f>ROW()</f>
        <v>13559</v>
      </c>
    </row>
    <row r="13560" spans="73:73" x14ac:dyDescent="0.45">
      <c r="BU13560">
        <f>ROW()</f>
        <v>13560</v>
      </c>
    </row>
    <row r="13561" spans="73:73" x14ac:dyDescent="0.45">
      <c r="BU13561">
        <f>ROW()</f>
        <v>13561</v>
      </c>
    </row>
    <row r="13562" spans="73:73" x14ac:dyDescent="0.45">
      <c r="BU13562">
        <f>ROW()</f>
        <v>13562</v>
      </c>
    </row>
    <row r="13563" spans="73:73" x14ac:dyDescent="0.45">
      <c r="BU13563">
        <f>ROW()</f>
        <v>13563</v>
      </c>
    </row>
    <row r="13564" spans="73:73" x14ac:dyDescent="0.45">
      <c r="BU13564">
        <f>ROW()</f>
        <v>13564</v>
      </c>
    </row>
    <row r="13565" spans="73:73" x14ac:dyDescent="0.45">
      <c r="BU13565">
        <f>ROW()</f>
        <v>13565</v>
      </c>
    </row>
    <row r="13566" spans="73:73" x14ac:dyDescent="0.45">
      <c r="BU13566">
        <f>ROW()</f>
        <v>13566</v>
      </c>
    </row>
    <row r="13567" spans="73:73" x14ac:dyDescent="0.45">
      <c r="BU13567">
        <f>ROW()</f>
        <v>13567</v>
      </c>
    </row>
    <row r="13568" spans="73:73" x14ac:dyDescent="0.45">
      <c r="BU13568">
        <f>ROW()</f>
        <v>13568</v>
      </c>
    </row>
    <row r="13569" spans="73:73" x14ac:dyDescent="0.45">
      <c r="BU13569">
        <f>ROW()</f>
        <v>13569</v>
      </c>
    </row>
    <row r="13570" spans="73:73" x14ac:dyDescent="0.45">
      <c r="BU13570">
        <f>ROW()</f>
        <v>13570</v>
      </c>
    </row>
    <row r="13571" spans="73:73" x14ac:dyDescent="0.45">
      <c r="BU13571">
        <f>ROW()</f>
        <v>13571</v>
      </c>
    </row>
    <row r="13572" spans="73:73" x14ac:dyDescent="0.45">
      <c r="BU13572">
        <f>ROW()</f>
        <v>13572</v>
      </c>
    </row>
    <row r="13573" spans="73:73" x14ac:dyDescent="0.45">
      <c r="BU13573">
        <f>ROW()</f>
        <v>13573</v>
      </c>
    </row>
    <row r="13574" spans="73:73" x14ac:dyDescent="0.45">
      <c r="BU13574">
        <f>ROW()</f>
        <v>13574</v>
      </c>
    </row>
    <row r="13575" spans="73:73" x14ac:dyDescent="0.45">
      <c r="BU13575">
        <f>ROW()</f>
        <v>13575</v>
      </c>
    </row>
    <row r="13576" spans="73:73" x14ac:dyDescent="0.45">
      <c r="BU13576">
        <f>ROW()</f>
        <v>13576</v>
      </c>
    </row>
    <row r="13577" spans="73:73" x14ac:dyDescent="0.45">
      <c r="BU13577">
        <f>ROW()</f>
        <v>13577</v>
      </c>
    </row>
    <row r="13578" spans="73:73" x14ac:dyDescent="0.45">
      <c r="BU13578">
        <f>ROW()</f>
        <v>13578</v>
      </c>
    </row>
    <row r="13579" spans="73:73" x14ac:dyDescent="0.45">
      <c r="BU13579">
        <f>ROW()</f>
        <v>13579</v>
      </c>
    </row>
    <row r="13580" spans="73:73" x14ac:dyDescent="0.45">
      <c r="BU13580">
        <f>ROW()</f>
        <v>13580</v>
      </c>
    </row>
    <row r="13581" spans="73:73" x14ac:dyDescent="0.45">
      <c r="BU13581">
        <f>ROW()</f>
        <v>13581</v>
      </c>
    </row>
    <row r="13582" spans="73:73" x14ac:dyDescent="0.45">
      <c r="BU13582">
        <f>ROW()</f>
        <v>13582</v>
      </c>
    </row>
    <row r="13583" spans="73:73" x14ac:dyDescent="0.45">
      <c r="BU13583">
        <f>ROW()</f>
        <v>13583</v>
      </c>
    </row>
    <row r="13584" spans="73:73" x14ac:dyDescent="0.45">
      <c r="BU13584">
        <f>ROW()</f>
        <v>13584</v>
      </c>
    </row>
    <row r="13585" spans="73:73" x14ac:dyDescent="0.45">
      <c r="BU13585">
        <f>ROW()</f>
        <v>13585</v>
      </c>
    </row>
    <row r="13586" spans="73:73" x14ac:dyDescent="0.45">
      <c r="BU13586">
        <f>ROW()</f>
        <v>13586</v>
      </c>
    </row>
    <row r="13587" spans="73:73" x14ac:dyDescent="0.45">
      <c r="BU13587">
        <f>ROW()</f>
        <v>13587</v>
      </c>
    </row>
    <row r="13588" spans="73:73" x14ac:dyDescent="0.45">
      <c r="BU13588">
        <f>ROW()</f>
        <v>13588</v>
      </c>
    </row>
    <row r="13589" spans="73:73" x14ac:dyDescent="0.45">
      <c r="BU13589">
        <f>ROW()</f>
        <v>13589</v>
      </c>
    </row>
    <row r="13590" spans="73:73" x14ac:dyDescent="0.45">
      <c r="BU13590">
        <f>ROW()</f>
        <v>13590</v>
      </c>
    </row>
    <row r="13591" spans="73:73" x14ac:dyDescent="0.45">
      <c r="BU13591">
        <f>ROW()</f>
        <v>13591</v>
      </c>
    </row>
    <row r="13592" spans="73:73" x14ac:dyDescent="0.45">
      <c r="BU13592">
        <f>ROW()</f>
        <v>13592</v>
      </c>
    </row>
    <row r="13593" spans="73:73" x14ac:dyDescent="0.45">
      <c r="BU13593">
        <f>ROW()</f>
        <v>13593</v>
      </c>
    </row>
    <row r="13594" spans="73:73" x14ac:dyDescent="0.45">
      <c r="BU13594">
        <f>ROW()</f>
        <v>13594</v>
      </c>
    </row>
    <row r="13595" spans="73:73" x14ac:dyDescent="0.45">
      <c r="BU13595">
        <f>ROW()</f>
        <v>13595</v>
      </c>
    </row>
    <row r="13596" spans="73:73" x14ac:dyDescent="0.45">
      <c r="BU13596">
        <f>ROW()</f>
        <v>13596</v>
      </c>
    </row>
    <row r="13597" spans="73:73" x14ac:dyDescent="0.45">
      <c r="BU13597">
        <f>ROW()</f>
        <v>13597</v>
      </c>
    </row>
    <row r="13598" spans="73:73" x14ac:dyDescent="0.45">
      <c r="BU13598">
        <f>ROW()</f>
        <v>13598</v>
      </c>
    </row>
    <row r="13599" spans="73:73" x14ac:dyDescent="0.45">
      <c r="BU13599">
        <f>ROW()</f>
        <v>13599</v>
      </c>
    </row>
    <row r="13600" spans="73:73" x14ac:dyDescent="0.45">
      <c r="BU13600">
        <f>ROW()</f>
        <v>13600</v>
      </c>
    </row>
    <row r="13601" spans="73:73" x14ac:dyDescent="0.45">
      <c r="BU13601">
        <f>ROW()</f>
        <v>13601</v>
      </c>
    </row>
    <row r="13602" spans="73:73" x14ac:dyDescent="0.45">
      <c r="BU13602">
        <f>ROW()</f>
        <v>13602</v>
      </c>
    </row>
    <row r="13603" spans="73:73" x14ac:dyDescent="0.45">
      <c r="BU13603">
        <f>ROW()</f>
        <v>13603</v>
      </c>
    </row>
    <row r="13604" spans="73:73" x14ac:dyDescent="0.45">
      <c r="BU13604">
        <f>ROW()</f>
        <v>13604</v>
      </c>
    </row>
    <row r="13605" spans="73:73" x14ac:dyDescent="0.45">
      <c r="BU13605">
        <f>ROW()</f>
        <v>13605</v>
      </c>
    </row>
    <row r="13606" spans="73:73" x14ac:dyDescent="0.45">
      <c r="BU13606">
        <f>ROW()</f>
        <v>13606</v>
      </c>
    </row>
    <row r="13607" spans="73:73" x14ac:dyDescent="0.45">
      <c r="BU13607">
        <f>ROW()</f>
        <v>13607</v>
      </c>
    </row>
    <row r="13608" spans="73:73" x14ac:dyDescent="0.45">
      <c r="BU13608">
        <f>ROW()</f>
        <v>13608</v>
      </c>
    </row>
    <row r="13609" spans="73:73" x14ac:dyDescent="0.45">
      <c r="BU13609">
        <f>ROW()</f>
        <v>13609</v>
      </c>
    </row>
    <row r="13610" spans="73:73" x14ac:dyDescent="0.45">
      <c r="BU13610">
        <f>ROW()</f>
        <v>13610</v>
      </c>
    </row>
    <row r="13611" spans="73:73" x14ac:dyDescent="0.45">
      <c r="BU13611">
        <f>ROW()</f>
        <v>13611</v>
      </c>
    </row>
    <row r="13612" spans="73:73" x14ac:dyDescent="0.45">
      <c r="BU13612">
        <f>ROW()</f>
        <v>13612</v>
      </c>
    </row>
    <row r="13613" spans="73:73" x14ac:dyDescent="0.45">
      <c r="BU13613">
        <f>ROW()</f>
        <v>13613</v>
      </c>
    </row>
    <row r="13614" spans="73:73" x14ac:dyDescent="0.45">
      <c r="BU13614">
        <f>ROW()</f>
        <v>13614</v>
      </c>
    </row>
    <row r="13615" spans="73:73" x14ac:dyDescent="0.45">
      <c r="BU13615">
        <f>ROW()</f>
        <v>13615</v>
      </c>
    </row>
    <row r="13616" spans="73:73" x14ac:dyDescent="0.45">
      <c r="BU13616">
        <f>ROW()</f>
        <v>13616</v>
      </c>
    </row>
    <row r="13617" spans="73:73" x14ac:dyDescent="0.45">
      <c r="BU13617">
        <f>ROW()</f>
        <v>13617</v>
      </c>
    </row>
    <row r="13618" spans="73:73" x14ac:dyDescent="0.45">
      <c r="BU13618">
        <f>ROW()</f>
        <v>13618</v>
      </c>
    </row>
    <row r="13619" spans="73:73" x14ac:dyDescent="0.45">
      <c r="BU13619">
        <f>ROW()</f>
        <v>13619</v>
      </c>
    </row>
    <row r="13620" spans="73:73" x14ac:dyDescent="0.45">
      <c r="BU13620">
        <f>ROW()</f>
        <v>13620</v>
      </c>
    </row>
    <row r="13621" spans="73:73" x14ac:dyDescent="0.45">
      <c r="BU13621">
        <f>ROW()</f>
        <v>13621</v>
      </c>
    </row>
    <row r="13622" spans="73:73" x14ac:dyDescent="0.45">
      <c r="BU13622">
        <f>ROW()</f>
        <v>13622</v>
      </c>
    </row>
    <row r="13623" spans="73:73" x14ac:dyDescent="0.45">
      <c r="BU13623">
        <f>ROW()</f>
        <v>13623</v>
      </c>
    </row>
    <row r="13624" spans="73:73" x14ac:dyDescent="0.45">
      <c r="BU13624">
        <f>ROW()</f>
        <v>13624</v>
      </c>
    </row>
    <row r="13625" spans="73:73" x14ac:dyDescent="0.45">
      <c r="BU13625">
        <f>ROW()</f>
        <v>13625</v>
      </c>
    </row>
    <row r="13626" spans="73:73" x14ac:dyDescent="0.45">
      <c r="BU13626">
        <f>ROW()</f>
        <v>13626</v>
      </c>
    </row>
    <row r="13627" spans="73:73" x14ac:dyDescent="0.45">
      <c r="BU13627">
        <f>ROW()</f>
        <v>13627</v>
      </c>
    </row>
    <row r="13628" spans="73:73" x14ac:dyDescent="0.45">
      <c r="BU13628">
        <f>ROW()</f>
        <v>13628</v>
      </c>
    </row>
    <row r="13629" spans="73:73" x14ac:dyDescent="0.45">
      <c r="BU13629">
        <f>ROW()</f>
        <v>13629</v>
      </c>
    </row>
    <row r="13630" spans="73:73" x14ac:dyDescent="0.45">
      <c r="BU13630">
        <f>ROW()</f>
        <v>13630</v>
      </c>
    </row>
    <row r="13631" spans="73:73" x14ac:dyDescent="0.45">
      <c r="BU13631">
        <f>ROW()</f>
        <v>13631</v>
      </c>
    </row>
    <row r="13632" spans="73:73" x14ac:dyDescent="0.45">
      <c r="BU13632">
        <f>ROW()</f>
        <v>13632</v>
      </c>
    </row>
    <row r="13633" spans="73:73" x14ac:dyDescent="0.45">
      <c r="BU13633">
        <f>ROW()</f>
        <v>13633</v>
      </c>
    </row>
    <row r="13634" spans="73:73" x14ac:dyDescent="0.45">
      <c r="BU13634">
        <f>ROW()</f>
        <v>13634</v>
      </c>
    </row>
    <row r="13635" spans="73:73" x14ac:dyDescent="0.45">
      <c r="BU13635">
        <f>ROW()</f>
        <v>13635</v>
      </c>
    </row>
    <row r="13636" spans="73:73" x14ac:dyDescent="0.45">
      <c r="BU13636">
        <f>ROW()</f>
        <v>13636</v>
      </c>
    </row>
    <row r="13637" spans="73:73" x14ac:dyDescent="0.45">
      <c r="BU13637">
        <f>ROW()</f>
        <v>13637</v>
      </c>
    </row>
    <row r="13638" spans="73:73" x14ac:dyDescent="0.45">
      <c r="BU13638">
        <f>ROW()</f>
        <v>13638</v>
      </c>
    </row>
    <row r="13639" spans="73:73" x14ac:dyDescent="0.45">
      <c r="BU13639">
        <f>ROW()</f>
        <v>13639</v>
      </c>
    </row>
    <row r="13640" spans="73:73" x14ac:dyDescent="0.45">
      <c r="BU13640">
        <f>ROW()</f>
        <v>13640</v>
      </c>
    </row>
    <row r="13641" spans="73:73" x14ac:dyDescent="0.45">
      <c r="BU13641">
        <f>ROW()</f>
        <v>13641</v>
      </c>
    </row>
    <row r="13642" spans="73:73" x14ac:dyDescent="0.45">
      <c r="BU13642">
        <f>ROW()</f>
        <v>13642</v>
      </c>
    </row>
    <row r="13643" spans="73:73" x14ac:dyDescent="0.45">
      <c r="BU13643">
        <f>ROW()</f>
        <v>13643</v>
      </c>
    </row>
    <row r="13644" spans="73:73" x14ac:dyDescent="0.45">
      <c r="BU13644">
        <f>ROW()</f>
        <v>13644</v>
      </c>
    </row>
    <row r="13645" spans="73:73" x14ac:dyDescent="0.45">
      <c r="BU13645">
        <f>ROW()</f>
        <v>13645</v>
      </c>
    </row>
    <row r="13646" spans="73:73" x14ac:dyDescent="0.45">
      <c r="BU13646">
        <f>ROW()</f>
        <v>13646</v>
      </c>
    </row>
    <row r="13647" spans="73:73" x14ac:dyDescent="0.45">
      <c r="BU13647">
        <f>ROW()</f>
        <v>13647</v>
      </c>
    </row>
    <row r="13648" spans="73:73" x14ac:dyDescent="0.45">
      <c r="BU13648">
        <f>ROW()</f>
        <v>13648</v>
      </c>
    </row>
    <row r="13649" spans="73:73" x14ac:dyDescent="0.45">
      <c r="BU13649">
        <f>ROW()</f>
        <v>13649</v>
      </c>
    </row>
    <row r="13650" spans="73:73" x14ac:dyDescent="0.45">
      <c r="BU13650">
        <f>ROW()</f>
        <v>13650</v>
      </c>
    </row>
    <row r="13651" spans="73:73" x14ac:dyDescent="0.45">
      <c r="BU13651">
        <f>ROW()</f>
        <v>13651</v>
      </c>
    </row>
    <row r="13652" spans="73:73" x14ac:dyDescent="0.45">
      <c r="BU13652">
        <f>ROW()</f>
        <v>13652</v>
      </c>
    </row>
    <row r="13653" spans="73:73" x14ac:dyDescent="0.45">
      <c r="BU13653">
        <f>ROW()</f>
        <v>13653</v>
      </c>
    </row>
    <row r="13654" spans="73:73" x14ac:dyDescent="0.45">
      <c r="BU13654">
        <f>ROW()</f>
        <v>13654</v>
      </c>
    </row>
    <row r="13655" spans="73:73" x14ac:dyDescent="0.45">
      <c r="BU13655">
        <f>ROW()</f>
        <v>13655</v>
      </c>
    </row>
    <row r="13656" spans="73:73" x14ac:dyDescent="0.45">
      <c r="BU13656">
        <f>ROW()</f>
        <v>13656</v>
      </c>
    </row>
    <row r="13657" spans="73:73" x14ac:dyDescent="0.45">
      <c r="BU13657">
        <f>ROW()</f>
        <v>13657</v>
      </c>
    </row>
    <row r="13658" spans="73:73" x14ac:dyDescent="0.45">
      <c r="BU13658">
        <f>ROW()</f>
        <v>13658</v>
      </c>
    </row>
    <row r="13659" spans="73:73" x14ac:dyDescent="0.45">
      <c r="BU13659">
        <f>ROW()</f>
        <v>13659</v>
      </c>
    </row>
    <row r="13660" spans="73:73" x14ac:dyDescent="0.45">
      <c r="BU13660">
        <f>ROW()</f>
        <v>13660</v>
      </c>
    </row>
    <row r="13661" spans="73:73" x14ac:dyDescent="0.45">
      <c r="BU13661">
        <f>ROW()</f>
        <v>13661</v>
      </c>
    </row>
    <row r="13662" spans="73:73" x14ac:dyDescent="0.45">
      <c r="BU13662">
        <f>ROW()</f>
        <v>13662</v>
      </c>
    </row>
    <row r="13663" spans="73:73" x14ac:dyDescent="0.45">
      <c r="BU13663">
        <f>ROW()</f>
        <v>13663</v>
      </c>
    </row>
    <row r="13664" spans="73:73" x14ac:dyDescent="0.45">
      <c r="BU13664">
        <f>ROW()</f>
        <v>13664</v>
      </c>
    </row>
    <row r="13665" spans="73:73" x14ac:dyDescent="0.45">
      <c r="BU13665">
        <f>ROW()</f>
        <v>13665</v>
      </c>
    </row>
    <row r="13666" spans="73:73" x14ac:dyDescent="0.45">
      <c r="BU13666">
        <f>ROW()</f>
        <v>13666</v>
      </c>
    </row>
    <row r="13667" spans="73:73" x14ac:dyDescent="0.45">
      <c r="BU13667">
        <f>ROW()</f>
        <v>13667</v>
      </c>
    </row>
    <row r="13668" spans="73:73" x14ac:dyDescent="0.45">
      <c r="BU13668">
        <f>ROW()</f>
        <v>13668</v>
      </c>
    </row>
    <row r="13669" spans="73:73" x14ac:dyDescent="0.45">
      <c r="BU13669">
        <f>ROW()</f>
        <v>13669</v>
      </c>
    </row>
    <row r="13670" spans="73:73" x14ac:dyDescent="0.45">
      <c r="BU13670">
        <f>ROW()</f>
        <v>13670</v>
      </c>
    </row>
    <row r="13671" spans="73:73" x14ac:dyDescent="0.45">
      <c r="BU13671">
        <f>ROW()</f>
        <v>13671</v>
      </c>
    </row>
    <row r="13672" spans="73:73" x14ac:dyDescent="0.45">
      <c r="BU13672">
        <f>ROW()</f>
        <v>13672</v>
      </c>
    </row>
    <row r="13673" spans="73:73" x14ac:dyDescent="0.45">
      <c r="BU13673">
        <f>ROW()</f>
        <v>13673</v>
      </c>
    </row>
    <row r="13674" spans="73:73" x14ac:dyDescent="0.45">
      <c r="BU13674">
        <f>ROW()</f>
        <v>13674</v>
      </c>
    </row>
    <row r="13675" spans="73:73" x14ac:dyDescent="0.45">
      <c r="BU13675">
        <f>ROW()</f>
        <v>13675</v>
      </c>
    </row>
    <row r="13676" spans="73:73" x14ac:dyDescent="0.45">
      <c r="BU13676">
        <f>ROW()</f>
        <v>13676</v>
      </c>
    </row>
    <row r="13677" spans="73:73" x14ac:dyDescent="0.45">
      <c r="BU13677">
        <f>ROW()</f>
        <v>13677</v>
      </c>
    </row>
    <row r="13678" spans="73:73" x14ac:dyDescent="0.45">
      <c r="BU13678">
        <f>ROW()</f>
        <v>13678</v>
      </c>
    </row>
    <row r="13679" spans="73:73" x14ac:dyDescent="0.45">
      <c r="BU13679">
        <f>ROW()</f>
        <v>13679</v>
      </c>
    </row>
    <row r="13680" spans="73:73" x14ac:dyDescent="0.45">
      <c r="BU13680">
        <f>ROW()</f>
        <v>13680</v>
      </c>
    </row>
    <row r="13681" spans="73:73" x14ac:dyDescent="0.45">
      <c r="BU13681">
        <f>ROW()</f>
        <v>13681</v>
      </c>
    </row>
    <row r="13682" spans="73:73" x14ac:dyDescent="0.45">
      <c r="BU13682">
        <f>ROW()</f>
        <v>13682</v>
      </c>
    </row>
    <row r="13683" spans="73:73" x14ac:dyDescent="0.45">
      <c r="BU13683">
        <f>ROW()</f>
        <v>13683</v>
      </c>
    </row>
    <row r="13684" spans="73:73" x14ac:dyDescent="0.45">
      <c r="BU13684">
        <f>ROW()</f>
        <v>13684</v>
      </c>
    </row>
    <row r="13685" spans="73:73" x14ac:dyDescent="0.45">
      <c r="BU13685">
        <f>ROW()</f>
        <v>13685</v>
      </c>
    </row>
    <row r="13686" spans="73:73" x14ac:dyDescent="0.45">
      <c r="BU13686">
        <f>ROW()</f>
        <v>13686</v>
      </c>
    </row>
    <row r="13687" spans="73:73" x14ac:dyDescent="0.45">
      <c r="BU13687">
        <f>ROW()</f>
        <v>13687</v>
      </c>
    </row>
    <row r="13688" spans="73:73" x14ac:dyDescent="0.45">
      <c r="BU13688">
        <f>ROW()</f>
        <v>13688</v>
      </c>
    </row>
    <row r="13689" spans="73:73" x14ac:dyDescent="0.45">
      <c r="BU13689">
        <f>ROW()</f>
        <v>13689</v>
      </c>
    </row>
    <row r="13690" spans="73:73" x14ac:dyDescent="0.45">
      <c r="BU13690">
        <f>ROW()</f>
        <v>13690</v>
      </c>
    </row>
    <row r="13691" spans="73:73" x14ac:dyDescent="0.45">
      <c r="BU13691">
        <f>ROW()</f>
        <v>13691</v>
      </c>
    </row>
    <row r="13692" spans="73:73" x14ac:dyDescent="0.45">
      <c r="BU13692">
        <f>ROW()</f>
        <v>13692</v>
      </c>
    </row>
    <row r="13693" spans="73:73" x14ac:dyDescent="0.45">
      <c r="BU13693">
        <f>ROW()</f>
        <v>13693</v>
      </c>
    </row>
    <row r="13694" spans="73:73" x14ac:dyDescent="0.45">
      <c r="BU13694">
        <f>ROW()</f>
        <v>13694</v>
      </c>
    </row>
    <row r="13695" spans="73:73" x14ac:dyDescent="0.45">
      <c r="BU13695">
        <f>ROW()</f>
        <v>13695</v>
      </c>
    </row>
    <row r="13696" spans="73:73" x14ac:dyDescent="0.45">
      <c r="BU13696">
        <f>ROW()</f>
        <v>13696</v>
      </c>
    </row>
    <row r="13697" spans="73:73" x14ac:dyDescent="0.45">
      <c r="BU13697">
        <f>ROW()</f>
        <v>13697</v>
      </c>
    </row>
    <row r="13698" spans="73:73" x14ac:dyDescent="0.45">
      <c r="BU13698">
        <f>ROW()</f>
        <v>13698</v>
      </c>
    </row>
    <row r="13699" spans="73:73" x14ac:dyDescent="0.45">
      <c r="BU13699">
        <f>ROW()</f>
        <v>13699</v>
      </c>
    </row>
    <row r="13700" spans="73:73" x14ac:dyDescent="0.45">
      <c r="BU13700">
        <f>ROW()</f>
        <v>13700</v>
      </c>
    </row>
    <row r="13701" spans="73:73" x14ac:dyDescent="0.45">
      <c r="BU13701">
        <f>ROW()</f>
        <v>13701</v>
      </c>
    </row>
    <row r="13702" spans="73:73" x14ac:dyDescent="0.45">
      <c r="BU13702">
        <f>ROW()</f>
        <v>13702</v>
      </c>
    </row>
    <row r="13703" spans="73:73" x14ac:dyDescent="0.45">
      <c r="BU13703">
        <f>ROW()</f>
        <v>13703</v>
      </c>
    </row>
    <row r="13704" spans="73:73" x14ac:dyDescent="0.45">
      <c r="BU13704">
        <f>ROW()</f>
        <v>13704</v>
      </c>
    </row>
    <row r="13705" spans="73:73" x14ac:dyDescent="0.45">
      <c r="BU13705">
        <f>ROW()</f>
        <v>13705</v>
      </c>
    </row>
    <row r="13706" spans="73:73" x14ac:dyDescent="0.45">
      <c r="BU13706">
        <f>ROW()</f>
        <v>13706</v>
      </c>
    </row>
    <row r="13707" spans="73:73" x14ac:dyDescent="0.45">
      <c r="BU13707">
        <f>ROW()</f>
        <v>13707</v>
      </c>
    </row>
    <row r="13708" spans="73:73" x14ac:dyDescent="0.45">
      <c r="BU13708">
        <f>ROW()</f>
        <v>13708</v>
      </c>
    </row>
    <row r="13709" spans="73:73" x14ac:dyDescent="0.45">
      <c r="BU13709">
        <f>ROW()</f>
        <v>13709</v>
      </c>
    </row>
    <row r="13710" spans="73:73" x14ac:dyDescent="0.45">
      <c r="BU13710">
        <f>ROW()</f>
        <v>13710</v>
      </c>
    </row>
    <row r="13711" spans="73:73" x14ac:dyDescent="0.45">
      <c r="BU13711">
        <f>ROW()</f>
        <v>13711</v>
      </c>
    </row>
    <row r="13712" spans="73:73" x14ac:dyDescent="0.45">
      <c r="BU13712">
        <f>ROW()</f>
        <v>13712</v>
      </c>
    </row>
    <row r="13713" spans="73:73" x14ac:dyDescent="0.45">
      <c r="BU13713">
        <f>ROW()</f>
        <v>13713</v>
      </c>
    </row>
    <row r="13714" spans="73:73" x14ac:dyDescent="0.45">
      <c r="BU13714">
        <f>ROW()</f>
        <v>13714</v>
      </c>
    </row>
    <row r="13715" spans="73:73" x14ac:dyDescent="0.45">
      <c r="BU13715">
        <f>ROW()</f>
        <v>13715</v>
      </c>
    </row>
    <row r="13716" spans="73:73" x14ac:dyDescent="0.45">
      <c r="BU13716">
        <f>ROW()</f>
        <v>13716</v>
      </c>
    </row>
    <row r="13717" spans="73:73" x14ac:dyDescent="0.45">
      <c r="BU13717">
        <f>ROW()</f>
        <v>13717</v>
      </c>
    </row>
    <row r="13718" spans="73:73" x14ac:dyDescent="0.45">
      <c r="BU13718">
        <f>ROW()</f>
        <v>13718</v>
      </c>
    </row>
    <row r="13719" spans="73:73" x14ac:dyDescent="0.45">
      <c r="BU13719">
        <f>ROW()</f>
        <v>13719</v>
      </c>
    </row>
    <row r="13720" spans="73:73" x14ac:dyDescent="0.45">
      <c r="BU13720">
        <f>ROW()</f>
        <v>13720</v>
      </c>
    </row>
    <row r="13721" spans="73:73" x14ac:dyDescent="0.45">
      <c r="BU13721">
        <f>ROW()</f>
        <v>13721</v>
      </c>
    </row>
    <row r="13722" spans="73:73" x14ac:dyDescent="0.45">
      <c r="BU13722">
        <f>ROW()</f>
        <v>13722</v>
      </c>
    </row>
    <row r="13723" spans="73:73" x14ac:dyDescent="0.45">
      <c r="BU13723">
        <f>ROW()</f>
        <v>13723</v>
      </c>
    </row>
    <row r="13724" spans="73:73" x14ac:dyDescent="0.45">
      <c r="BU13724">
        <f>ROW()</f>
        <v>13724</v>
      </c>
    </row>
    <row r="13725" spans="73:73" x14ac:dyDescent="0.45">
      <c r="BU13725">
        <f>ROW()</f>
        <v>13725</v>
      </c>
    </row>
    <row r="13726" spans="73:73" x14ac:dyDescent="0.45">
      <c r="BU13726">
        <f>ROW()</f>
        <v>13726</v>
      </c>
    </row>
    <row r="13727" spans="73:73" x14ac:dyDescent="0.45">
      <c r="BU13727">
        <f>ROW()</f>
        <v>13727</v>
      </c>
    </row>
    <row r="13728" spans="73:73" x14ac:dyDescent="0.45">
      <c r="BU13728">
        <f>ROW()</f>
        <v>13728</v>
      </c>
    </row>
    <row r="13729" spans="73:73" x14ac:dyDescent="0.45">
      <c r="BU13729">
        <f>ROW()</f>
        <v>13729</v>
      </c>
    </row>
    <row r="13730" spans="73:73" x14ac:dyDescent="0.45">
      <c r="BU13730">
        <f>ROW()</f>
        <v>13730</v>
      </c>
    </row>
    <row r="13731" spans="73:73" x14ac:dyDescent="0.45">
      <c r="BU13731">
        <f>ROW()</f>
        <v>13731</v>
      </c>
    </row>
    <row r="13732" spans="73:73" x14ac:dyDescent="0.45">
      <c r="BU13732">
        <f>ROW()</f>
        <v>13732</v>
      </c>
    </row>
    <row r="13733" spans="73:73" x14ac:dyDescent="0.45">
      <c r="BU13733">
        <f>ROW()</f>
        <v>13733</v>
      </c>
    </row>
    <row r="13734" spans="73:73" x14ac:dyDescent="0.45">
      <c r="BU13734">
        <f>ROW()</f>
        <v>13734</v>
      </c>
    </row>
    <row r="13735" spans="73:73" x14ac:dyDescent="0.45">
      <c r="BU13735">
        <f>ROW()</f>
        <v>13735</v>
      </c>
    </row>
    <row r="13736" spans="73:73" x14ac:dyDescent="0.45">
      <c r="BU13736">
        <f>ROW()</f>
        <v>13736</v>
      </c>
    </row>
    <row r="13737" spans="73:73" x14ac:dyDescent="0.45">
      <c r="BU13737">
        <f>ROW()</f>
        <v>13737</v>
      </c>
    </row>
    <row r="13738" spans="73:73" x14ac:dyDescent="0.45">
      <c r="BU13738">
        <f>ROW()</f>
        <v>13738</v>
      </c>
    </row>
    <row r="13739" spans="73:73" x14ac:dyDescent="0.45">
      <c r="BU13739">
        <f>ROW()</f>
        <v>13739</v>
      </c>
    </row>
    <row r="13740" spans="73:73" x14ac:dyDescent="0.45">
      <c r="BU13740">
        <f>ROW()</f>
        <v>13740</v>
      </c>
    </row>
    <row r="13741" spans="73:73" x14ac:dyDescent="0.45">
      <c r="BU13741">
        <f>ROW()</f>
        <v>13741</v>
      </c>
    </row>
    <row r="13742" spans="73:73" x14ac:dyDescent="0.45">
      <c r="BU13742">
        <f>ROW()</f>
        <v>13742</v>
      </c>
    </row>
    <row r="13743" spans="73:73" x14ac:dyDescent="0.45">
      <c r="BU13743">
        <f>ROW()</f>
        <v>13743</v>
      </c>
    </row>
    <row r="13744" spans="73:73" x14ac:dyDescent="0.45">
      <c r="BU13744">
        <f>ROW()</f>
        <v>13744</v>
      </c>
    </row>
    <row r="13745" spans="73:73" x14ac:dyDescent="0.45">
      <c r="BU13745">
        <f>ROW()</f>
        <v>13745</v>
      </c>
    </row>
    <row r="13746" spans="73:73" x14ac:dyDescent="0.45">
      <c r="BU13746">
        <f>ROW()</f>
        <v>13746</v>
      </c>
    </row>
    <row r="13747" spans="73:73" x14ac:dyDescent="0.45">
      <c r="BU13747">
        <f>ROW()</f>
        <v>13747</v>
      </c>
    </row>
    <row r="13748" spans="73:73" x14ac:dyDescent="0.45">
      <c r="BU13748">
        <f>ROW()</f>
        <v>13748</v>
      </c>
    </row>
    <row r="13749" spans="73:73" x14ac:dyDescent="0.45">
      <c r="BU13749">
        <f>ROW()</f>
        <v>13749</v>
      </c>
    </row>
    <row r="13750" spans="73:73" x14ac:dyDescent="0.45">
      <c r="BU13750">
        <f>ROW()</f>
        <v>13750</v>
      </c>
    </row>
    <row r="13751" spans="73:73" x14ac:dyDescent="0.45">
      <c r="BU13751">
        <f>ROW()</f>
        <v>13751</v>
      </c>
    </row>
    <row r="13752" spans="73:73" x14ac:dyDescent="0.45">
      <c r="BU13752">
        <f>ROW()</f>
        <v>13752</v>
      </c>
    </row>
    <row r="13753" spans="73:73" x14ac:dyDescent="0.45">
      <c r="BU13753">
        <f>ROW()</f>
        <v>13753</v>
      </c>
    </row>
    <row r="13754" spans="73:73" x14ac:dyDescent="0.45">
      <c r="BU13754">
        <f>ROW()</f>
        <v>13754</v>
      </c>
    </row>
    <row r="13755" spans="73:73" x14ac:dyDescent="0.45">
      <c r="BU13755">
        <f>ROW()</f>
        <v>13755</v>
      </c>
    </row>
    <row r="13756" spans="73:73" x14ac:dyDescent="0.45">
      <c r="BU13756">
        <f>ROW()</f>
        <v>13756</v>
      </c>
    </row>
    <row r="13757" spans="73:73" x14ac:dyDescent="0.45">
      <c r="BU13757">
        <f>ROW()</f>
        <v>13757</v>
      </c>
    </row>
    <row r="13758" spans="73:73" x14ac:dyDescent="0.45">
      <c r="BU13758">
        <f>ROW()</f>
        <v>13758</v>
      </c>
    </row>
    <row r="13759" spans="73:73" x14ac:dyDescent="0.45">
      <c r="BU13759">
        <f>ROW()</f>
        <v>13759</v>
      </c>
    </row>
    <row r="13760" spans="73:73" x14ac:dyDescent="0.45">
      <c r="BU13760">
        <f>ROW()</f>
        <v>13760</v>
      </c>
    </row>
    <row r="13761" spans="73:73" x14ac:dyDescent="0.45">
      <c r="BU13761">
        <f>ROW()</f>
        <v>13761</v>
      </c>
    </row>
    <row r="13762" spans="73:73" x14ac:dyDescent="0.45">
      <c r="BU13762">
        <f>ROW()</f>
        <v>13762</v>
      </c>
    </row>
    <row r="13763" spans="73:73" x14ac:dyDescent="0.45">
      <c r="BU13763">
        <f>ROW()</f>
        <v>13763</v>
      </c>
    </row>
    <row r="13764" spans="73:73" x14ac:dyDescent="0.45">
      <c r="BU13764">
        <f>ROW()</f>
        <v>13764</v>
      </c>
    </row>
    <row r="13765" spans="73:73" x14ac:dyDescent="0.45">
      <c r="BU13765">
        <f>ROW()</f>
        <v>13765</v>
      </c>
    </row>
    <row r="13766" spans="73:73" x14ac:dyDescent="0.45">
      <c r="BU13766">
        <f>ROW()</f>
        <v>13766</v>
      </c>
    </row>
    <row r="13767" spans="73:73" x14ac:dyDescent="0.45">
      <c r="BU13767">
        <f>ROW()</f>
        <v>13767</v>
      </c>
    </row>
    <row r="13768" spans="73:73" x14ac:dyDescent="0.45">
      <c r="BU13768">
        <f>ROW()</f>
        <v>13768</v>
      </c>
    </row>
    <row r="13769" spans="73:73" x14ac:dyDescent="0.45">
      <c r="BU13769">
        <f>ROW()</f>
        <v>13769</v>
      </c>
    </row>
    <row r="13770" spans="73:73" x14ac:dyDescent="0.45">
      <c r="BU13770">
        <f>ROW()</f>
        <v>13770</v>
      </c>
    </row>
    <row r="13771" spans="73:73" x14ac:dyDescent="0.45">
      <c r="BU13771">
        <f>ROW()</f>
        <v>13771</v>
      </c>
    </row>
    <row r="13772" spans="73:73" x14ac:dyDescent="0.45">
      <c r="BU13772">
        <f>ROW()</f>
        <v>13772</v>
      </c>
    </row>
    <row r="13773" spans="73:73" x14ac:dyDescent="0.45">
      <c r="BU13773">
        <f>ROW()</f>
        <v>13773</v>
      </c>
    </row>
    <row r="13774" spans="73:73" x14ac:dyDescent="0.45">
      <c r="BU13774">
        <f>ROW()</f>
        <v>13774</v>
      </c>
    </row>
    <row r="13775" spans="73:73" x14ac:dyDescent="0.45">
      <c r="BU13775">
        <f>ROW()</f>
        <v>13775</v>
      </c>
    </row>
    <row r="13776" spans="73:73" x14ac:dyDescent="0.45">
      <c r="BU13776">
        <f>ROW()</f>
        <v>13776</v>
      </c>
    </row>
    <row r="13777" spans="73:73" x14ac:dyDescent="0.45">
      <c r="BU13777">
        <f>ROW()</f>
        <v>13777</v>
      </c>
    </row>
    <row r="13778" spans="73:73" x14ac:dyDescent="0.45">
      <c r="BU13778">
        <f>ROW()</f>
        <v>13778</v>
      </c>
    </row>
    <row r="13779" spans="73:73" x14ac:dyDescent="0.45">
      <c r="BU13779">
        <f>ROW()</f>
        <v>13779</v>
      </c>
    </row>
    <row r="13780" spans="73:73" x14ac:dyDescent="0.45">
      <c r="BU13780">
        <f>ROW()</f>
        <v>13780</v>
      </c>
    </row>
    <row r="13781" spans="73:73" x14ac:dyDescent="0.45">
      <c r="BU13781">
        <f>ROW()</f>
        <v>13781</v>
      </c>
    </row>
    <row r="13782" spans="73:73" x14ac:dyDescent="0.45">
      <c r="BU13782">
        <f>ROW()</f>
        <v>13782</v>
      </c>
    </row>
    <row r="13783" spans="73:73" x14ac:dyDescent="0.45">
      <c r="BU13783">
        <f>ROW()</f>
        <v>13783</v>
      </c>
    </row>
    <row r="13784" spans="73:73" x14ac:dyDescent="0.45">
      <c r="BU13784">
        <f>ROW()</f>
        <v>13784</v>
      </c>
    </row>
    <row r="13785" spans="73:73" x14ac:dyDescent="0.45">
      <c r="BU13785">
        <f>ROW()</f>
        <v>13785</v>
      </c>
    </row>
    <row r="13786" spans="73:73" x14ac:dyDescent="0.45">
      <c r="BU13786">
        <f>ROW()</f>
        <v>13786</v>
      </c>
    </row>
    <row r="13787" spans="73:73" x14ac:dyDescent="0.45">
      <c r="BU13787">
        <f>ROW()</f>
        <v>13787</v>
      </c>
    </row>
    <row r="13788" spans="73:73" x14ac:dyDescent="0.45">
      <c r="BU13788">
        <f>ROW()</f>
        <v>13788</v>
      </c>
    </row>
    <row r="13789" spans="73:73" x14ac:dyDescent="0.45">
      <c r="BU13789">
        <f>ROW()</f>
        <v>13789</v>
      </c>
    </row>
    <row r="13790" spans="73:73" x14ac:dyDescent="0.45">
      <c r="BU13790">
        <f>ROW()</f>
        <v>13790</v>
      </c>
    </row>
    <row r="13791" spans="73:73" x14ac:dyDescent="0.45">
      <c r="BU13791">
        <f>ROW()</f>
        <v>13791</v>
      </c>
    </row>
    <row r="13792" spans="73:73" x14ac:dyDescent="0.45">
      <c r="BU13792">
        <f>ROW()</f>
        <v>13792</v>
      </c>
    </row>
    <row r="13793" spans="73:73" x14ac:dyDescent="0.45">
      <c r="BU13793">
        <f>ROW()</f>
        <v>13793</v>
      </c>
    </row>
    <row r="13794" spans="73:73" x14ac:dyDescent="0.45">
      <c r="BU13794">
        <f>ROW()</f>
        <v>13794</v>
      </c>
    </row>
    <row r="13795" spans="73:73" x14ac:dyDescent="0.45">
      <c r="BU13795">
        <f>ROW()</f>
        <v>13795</v>
      </c>
    </row>
    <row r="13796" spans="73:73" x14ac:dyDescent="0.45">
      <c r="BU13796">
        <f>ROW()</f>
        <v>13796</v>
      </c>
    </row>
    <row r="13797" spans="73:73" x14ac:dyDescent="0.45">
      <c r="BU13797">
        <f>ROW()</f>
        <v>13797</v>
      </c>
    </row>
    <row r="13798" spans="73:73" x14ac:dyDescent="0.45">
      <c r="BU13798">
        <f>ROW()</f>
        <v>13798</v>
      </c>
    </row>
    <row r="13799" spans="73:73" x14ac:dyDescent="0.45">
      <c r="BU13799">
        <f>ROW()</f>
        <v>13799</v>
      </c>
    </row>
    <row r="13800" spans="73:73" x14ac:dyDescent="0.45">
      <c r="BU13800">
        <f>ROW()</f>
        <v>13800</v>
      </c>
    </row>
    <row r="13801" spans="73:73" x14ac:dyDescent="0.45">
      <c r="BU13801">
        <f>ROW()</f>
        <v>13801</v>
      </c>
    </row>
    <row r="13802" spans="73:73" x14ac:dyDescent="0.45">
      <c r="BU13802">
        <f>ROW()</f>
        <v>13802</v>
      </c>
    </row>
    <row r="13803" spans="73:73" x14ac:dyDescent="0.45">
      <c r="BU13803">
        <f>ROW()</f>
        <v>13803</v>
      </c>
    </row>
    <row r="13804" spans="73:73" x14ac:dyDescent="0.45">
      <c r="BU13804">
        <f>ROW()</f>
        <v>13804</v>
      </c>
    </row>
    <row r="13805" spans="73:73" x14ac:dyDescent="0.45">
      <c r="BU13805">
        <f>ROW()</f>
        <v>13805</v>
      </c>
    </row>
    <row r="13806" spans="73:73" x14ac:dyDescent="0.45">
      <c r="BU13806">
        <f>ROW()</f>
        <v>13806</v>
      </c>
    </row>
    <row r="13807" spans="73:73" x14ac:dyDescent="0.45">
      <c r="BU13807">
        <f>ROW()</f>
        <v>13807</v>
      </c>
    </row>
    <row r="13808" spans="73:73" x14ac:dyDescent="0.45">
      <c r="BU13808">
        <f>ROW()</f>
        <v>13808</v>
      </c>
    </row>
    <row r="13809" spans="73:73" x14ac:dyDescent="0.45">
      <c r="BU13809">
        <f>ROW()</f>
        <v>13809</v>
      </c>
    </row>
    <row r="13810" spans="73:73" x14ac:dyDescent="0.45">
      <c r="BU13810">
        <f>ROW()</f>
        <v>13810</v>
      </c>
    </row>
    <row r="13811" spans="73:73" x14ac:dyDescent="0.45">
      <c r="BU13811">
        <f>ROW()</f>
        <v>13811</v>
      </c>
    </row>
    <row r="13812" spans="73:73" x14ac:dyDescent="0.45">
      <c r="BU13812">
        <f>ROW()</f>
        <v>13812</v>
      </c>
    </row>
    <row r="13813" spans="73:73" x14ac:dyDescent="0.45">
      <c r="BU13813">
        <f>ROW()</f>
        <v>13813</v>
      </c>
    </row>
    <row r="13814" spans="73:73" x14ac:dyDescent="0.45">
      <c r="BU13814">
        <f>ROW()</f>
        <v>13814</v>
      </c>
    </row>
    <row r="13815" spans="73:73" x14ac:dyDescent="0.45">
      <c r="BU13815">
        <f>ROW()</f>
        <v>13815</v>
      </c>
    </row>
    <row r="13816" spans="73:73" x14ac:dyDescent="0.45">
      <c r="BU13816">
        <f>ROW()</f>
        <v>13816</v>
      </c>
    </row>
    <row r="13817" spans="73:73" x14ac:dyDescent="0.45">
      <c r="BU13817">
        <f>ROW()</f>
        <v>13817</v>
      </c>
    </row>
    <row r="13818" spans="73:73" x14ac:dyDescent="0.45">
      <c r="BU13818">
        <f>ROW()</f>
        <v>13818</v>
      </c>
    </row>
    <row r="13819" spans="73:73" x14ac:dyDescent="0.45">
      <c r="BU13819">
        <f>ROW()</f>
        <v>13819</v>
      </c>
    </row>
    <row r="13820" spans="73:73" x14ac:dyDescent="0.45">
      <c r="BU13820">
        <f>ROW()</f>
        <v>13820</v>
      </c>
    </row>
    <row r="13821" spans="73:73" x14ac:dyDescent="0.45">
      <c r="BU13821">
        <f>ROW()</f>
        <v>13821</v>
      </c>
    </row>
    <row r="13822" spans="73:73" x14ac:dyDescent="0.45">
      <c r="BU13822">
        <f>ROW()</f>
        <v>13822</v>
      </c>
    </row>
    <row r="13823" spans="73:73" x14ac:dyDescent="0.45">
      <c r="BU13823">
        <f>ROW()</f>
        <v>13823</v>
      </c>
    </row>
    <row r="13824" spans="73:73" x14ac:dyDescent="0.45">
      <c r="BU13824">
        <f>ROW()</f>
        <v>13824</v>
      </c>
    </row>
    <row r="13825" spans="73:73" x14ac:dyDescent="0.45">
      <c r="BU13825">
        <f>ROW()</f>
        <v>13825</v>
      </c>
    </row>
    <row r="13826" spans="73:73" x14ac:dyDescent="0.45">
      <c r="BU13826">
        <f>ROW()</f>
        <v>13826</v>
      </c>
    </row>
    <row r="13827" spans="73:73" x14ac:dyDescent="0.45">
      <c r="BU13827">
        <f>ROW()</f>
        <v>13827</v>
      </c>
    </row>
    <row r="13828" spans="73:73" x14ac:dyDescent="0.45">
      <c r="BU13828">
        <f>ROW()</f>
        <v>13828</v>
      </c>
    </row>
    <row r="13829" spans="73:73" x14ac:dyDescent="0.45">
      <c r="BU13829">
        <f>ROW()</f>
        <v>13829</v>
      </c>
    </row>
    <row r="13830" spans="73:73" x14ac:dyDescent="0.45">
      <c r="BU13830">
        <f>ROW()</f>
        <v>13830</v>
      </c>
    </row>
    <row r="13831" spans="73:73" x14ac:dyDescent="0.45">
      <c r="BU13831">
        <f>ROW()</f>
        <v>13831</v>
      </c>
    </row>
    <row r="13832" spans="73:73" x14ac:dyDescent="0.45">
      <c r="BU13832">
        <f>ROW()</f>
        <v>13832</v>
      </c>
    </row>
    <row r="13833" spans="73:73" x14ac:dyDescent="0.45">
      <c r="BU13833">
        <f>ROW()</f>
        <v>13833</v>
      </c>
    </row>
    <row r="13834" spans="73:73" x14ac:dyDescent="0.45">
      <c r="BU13834">
        <f>ROW()</f>
        <v>13834</v>
      </c>
    </row>
    <row r="13835" spans="73:73" x14ac:dyDescent="0.45">
      <c r="BU13835">
        <f>ROW()</f>
        <v>13835</v>
      </c>
    </row>
    <row r="13836" spans="73:73" x14ac:dyDescent="0.45">
      <c r="BU13836">
        <f>ROW()</f>
        <v>13836</v>
      </c>
    </row>
    <row r="13837" spans="73:73" x14ac:dyDescent="0.45">
      <c r="BU13837">
        <f>ROW()</f>
        <v>13837</v>
      </c>
    </row>
    <row r="13838" spans="73:73" x14ac:dyDescent="0.45">
      <c r="BU13838">
        <f>ROW()</f>
        <v>13838</v>
      </c>
    </row>
    <row r="13839" spans="73:73" x14ac:dyDescent="0.45">
      <c r="BU13839">
        <f>ROW()</f>
        <v>13839</v>
      </c>
    </row>
    <row r="13840" spans="73:73" x14ac:dyDescent="0.45">
      <c r="BU13840">
        <f>ROW()</f>
        <v>13840</v>
      </c>
    </row>
    <row r="13841" spans="73:73" x14ac:dyDescent="0.45">
      <c r="BU13841">
        <f>ROW()</f>
        <v>13841</v>
      </c>
    </row>
    <row r="13842" spans="73:73" x14ac:dyDescent="0.45">
      <c r="BU13842">
        <f>ROW()</f>
        <v>13842</v>
      </c>
    </row>
    <row r="13843" spans="73:73" x14ac:dyDescent="0.45">
      <c r="BU13843">
        <f>ROW()</f>
        <v>13843</v>
      </c>
    </row>
    <row r="13844" spans="73:73" x14ac:dyDescent="0.45">
      <c r="BU13844">
        <f>ROW()</f>
        <v>13844</v>
      </c>
    </row>
    <row r="13845" spans="73:73" x14ac:dyDescent="0.45">
      <c r="BU13845">
        <f>ROW()</f>
        <v>13845</v>
      </c>
    </row>
    <row r="13846" spans="73:73" x14ac:dyDescent="0.45">
      <c r="BU13846">
        <f>ROW()</f>
        <v>13846</v>
      </c>
    </row>
    <row r="13847" spans="73:73" x14ac:dyDescent="0.45">
      <c r="BU13847">
        <f>ROW()</f>
        <v>13847</v>
      </c>
    </row>
    <row r="13848" spans="73:73" x14ac:dyDescent="0.45">
      <c r="BU13848">
        <f>ROW()</f>
        <v>13848</v>
      </c>
    </row>
    <row r="13849" spans="73:73" x14ac:dyDescent="0.45">
      <c r="BU13849">
        <f>ROW()</f>
        <v>13849</v>
      </c>
    </row>
    <row r="13850" spans="73:73" x14ac:dyDescent="0.45">
      <c r="BU13850">
        <f>ROW()</f>
        <v>13850</v>
      </c>
    </row>
    <row r="13851" spans="73:73" x14ac:dyDescent="0.45">
      <c r="BU13851">
        <f>ROW()</f>
        <v>13851</v>
      </c>
    </row>
    <row r="13852" spans="73:73" x14ac:dyDescent="0.45">
      <c r="BU13852">
        <f>ROW()</f>
        <v>13852</v>
      </c>
    </row>
    <row r="13853" spans="73:73" x14ac:dyDescent="0.45">
      <c r="BU13853">
        <f>ROW()</f>
        <v>13853</v>
      </c>
    </row>
    <row r="13854" spans="73:73" x14ac:dyDescent="0.45">
      <c r="BU13854">
        <f>ROW()</f>
        <v>13854</v>
      </c>
    </row>
    <row r="13855" spans="73:73" x14ac:dyDescent="0.45">
      <c r="BU13855">
        <f>ROW()</f>
        <v>13855</v>
      </c>
    </row>
    <row r="13856" spans="73:73" x14ac:dyDescent="0.45">
      <c r="BU13856">
        <f>ROW()</f>
        <v>13856</v>
      </c>
    </row>
    <row r="13857" spans="73:73" x14ac:dyDescent="0.45">
      <c r="BU13857">
        <f>ROW()</f>
        <v>13857</v>
      </c>
    </row>
    <row r="13858" spans="73:73" x14ac:dyDescent="0.45">
      <c r="BU13858">
        <f>ROW()</f>
        <v>13858</v>
      </c>
    </row>
    <row r="13859" spans="73:73" x14ac:dyDescent="0.45">
      <c r="BU13859">
        <f>ROW()</f>
        <v>13859</v>
      </c>
    </row>
    <row r="13860" spans="73:73" x14ac:dyDescent="0.45">
      <c r="BU13860">
        <f>ROW()</f>
        <v>13860</v>
      </c>
    </row>
    <row r="13861" spans="73:73" x14ac:dyDescent="0.45">
      <c r="BU13861">
        <f>ROW()</f>
        <v>13861</v>
      </c>
    </row>
    <row r="13862" spans="73:73" x14ac:dyDescent="0.45">
      <c r="BU13862">
        <f>ROW()</f>
        <v>13862</v>
      </c>
    </row>
    <row r="13863" spans="73:73" x14ac:dyDescent="0.45">
      <c r="BU13863">
        <f>ROW()</f>
        <v>13863</v>
      </c>
    </row>
    <row r="13864" spans="73:73" x14ac:dyDescent="0.45">
      <c r="BU13864">
        <f>ROW()</f>
        <v>13864</v>
      </c>
    </row>
    <row r="13865" spans="73:73" x14ac:dyDescent="0.45">
      <c r="BU13865">
        <f>ROW()</f>
        <v>13865</v>
      </c>
    </row>
    <row r="13866" spans="73:73" x14ac:dyDescent="0.45">
      <c r="BU13866">
        <f>ROW()</f>
        <v>13866</v>
      </c>
    </row>
    <row r="13867" spans="73:73" x14ac:dyDescent="0.45">
      <c r="BU13867">
        <f>ROW()</f>
        <v>13867</v>
      </c>
    </row>
    <row r="13868" spans="73:73" x14ac:dyDescent="0.45">
      <c r="BU13868">
        <f>ROW()</f>
        <v>13868</v>
      </c>
    </row>
    <row r="13869" spans="73:73" x14ac:dyDescent="0.45">
      <c r="BU13869">
        <f>ROW()</f>
        <v>13869</v>
      </c>
    </row>
    <row r="13870" spans="73:73" x14ac:dyDescent="0.45">
      <c r="BU13870">
        <f>ROW()</f>
        <v>13870</v>
      </c>
    </row>
    <row r="13871" spans="73:73" x14ac:dyDescent="0.45">
      <c r="BU13871">
        <f>ROW()</f>
        <v>13871</v>
      </c>
    </row>
    <row r="13872" spans="73:73" x14ac:dyDescent="0.45">
      <c r="BU13872">
        <f>ROW()</f>
        <v>13872</v>
      </c>
    </row>
    <row r="13873" spans="73:73" x14ac:dyDescent="0.45">
      <c r="BU13873">
        <f>ROW()</f>
        <v>13873</v>
      </c>
    </row>
    <row r="13874" spans="73:73" x14ac:dyDescent="0.45">
      <c r="BU13874">
        <f>ROW()</f>
        <v>13874</v>
      </c>
    </row>
    <row r="13875" spans="73:73" x14ac:dyDescent="0.45">
      <c r="BU13875">
        <f>ROW()</f>
        <v>13875</v>
      </c>
    </row>
    <row r="13876" spans="73:73" x14ac:dyDescent="0.45">
      <c r="BU13876">
        <f>ROW()</f>
        <v>13876</v>
      </c>
    </row>
    <row r="13877" spans="73:73" x14ac:dyDescent="0.45">
      <c r="BU13877">
        <f>ROW()</f>
        <v>13877</v>
      </c>
    </row>
    <row r="13878" spans="73:73" x14ac:dyDescent="0.45">
      <c r="BU13878">
        <f>ROW()</f>
        <v>13878</v>
      </c>
    </row>
    <row r="13879" spans="73:73" x14ac:dyDescent="0.45">
      <c r="BU13879">
        <f>ROW()</f>
        <v>13879</v>
      </c>
    </row>
    <row r="13880" spans="73:73" x14ac:dyDescent="0.45">
      <c r="BU13880">
        <f>ROW()</f>
        <v>13880</v>
      </c>
    </row>
    <row r="13881" spans="73:73" x14ac:dyDescent="0.45">
      <c r="BU13881">
        <f>ROW()</f>
        <v>13881</v>
      </c>
    </row>
    <row r="13882" spans="73:73" x14ac:dyDescent="0.45">
      <c r="BU13882">
        <f>ROW()</f>
        <v>13882</v>
      </c>
    </row>
    <row r="13883" spans="73:73" x14ac:dyDescent="0.45">
      <c r="BU13883">
        <f>ROW()</f>
        <v>13883</v>
      </c>
    </row>
    <row r="13884" spans="73:73" x14ac:dyDescent="0.45">
      <c r="BU13884">
        <f>ROW()</f>
        <v>13884</v>
      </c>
    </row>
    <row r="13885" spans="73:73" x14ac:dyDescent="0.45">
      <c r="BU13885">
        <f>ROW()</f>
        <v>13885</v>
      </c>
    </row>
    <row r="13886" spans="73:73" x14ac:dyDescent="0.45">
      <c r="BU13886">
        <f>ROW()</f>
        <v>13886</v>
      </c>
    </row>
    <row r="13887" spans="73:73" x14ac:dyDescent="0.45">
      <c r="BU13887">
        <f>ROW()</f>
        <v>13887</v>
      </c>
    </row>
    <row r="13888" spans="73:73" x14ac:dyDescent="0.45">
      <c r="BU13888">
        <f>ROW()</f>
        <v>13888</v>
      </c>
    </row>
    <row r="13889" spans="73:73" x14ac:dyDescent="0.45">
      <c r="BU13889">
        <f>ROW()</f>
        <v>13889</v>
      </c>
    </row>
    <row r="13890" spans="73:73" x14ac:dyDescent="0.45">
      <c r="BU13890">
        <f>ROW()</f>
        <v>13890</v>
      </c>
    </row>
    <row r="13891" spans="73:73" x14ac:dyDescent="0.45">
      <c r="BU13891">
        <f>ROW()</f>
        <v>13891</v>
      </c>
    </row>
    <row r="13892" spans="73:73" x14ac:dyDescent="0.45">
      <c r="BU13892">
        <f>ROW()</f>
        <v>13892</v>
      </c>
    </row>
    <row r="13893" spans="73:73" x14ac:dyDescent="0.45">
      <c r="BU13893">
        <f>ROW()</f>
        <v>13893</v>
      </c>
    </row>
    <row r="13894" spans="73:73" x14ac:dyDescent="0.45">
      <c r="BU13894">
        <f>ROW()</f>
        <v>13894</v>
      </c>
    </row>
    <row r="13895" spans="73:73" x14ac:dyDescent="0.45">
      <c r="BU13895">
        <f>ROW()</f>
        <v>13895</v>
      </c>
    </row>
    <row r="13896" spans="73:73" x14ac:dyDescent="0.45">
      <c r="BU13896">
        <f>ROW()</f>
        <v>13896</v>
      </c>
    </row>
    <row r="13897" spans="73:73" x14ac:dyDescent="0.45">
      <c r="BU13897">
        <f>ROW()</f>
        <v>13897</v>
      </c>
    </row>
    <row r="13898" spans="73:73" x14ac:dyDescent="0.45">
      <c r="BU13898">
        <f>ROW()</f>
        <v>13898</v>
      </c>
    </row>
    <row r="13899" spans="73:73" x14ac:dyDescent="0.45">
      <c r="BU13899">
        <f>ROW()</f>
        <v>13899</v>
      </c>
    </row>
    <row r="13900" spans="73:73" x14ac:dyDescent="0.45">
      <c r="BU13900">
        <f>ROW()</f>
        <v>13900</v>
      </c>
    </row>
    <row r="13901" spans="73:73" x14ac:dyDescent="0.45">
      <c r="BU13901">
        <f>ROW()</f>
        <v>13901</v>
      </c>
    </row>
    <row r="13902" spans="73:73" x14ac:dyDescent="0.45">
      <c r="BU13902">
        <f>ROW()</f>
        <v>13902</v>
      </c>
    </row>
    <row r="13903" spans="73:73" x14ac:dyDescent="0.45">
      <c r="BU13903">
        <f>ROW()</f>
        <v>13903</v>
      </c>
    </row>
    <row r="13904" spans="73:73" x14ac:dyDescent="0.45">
      <c r="BU13904">
        <f>ROW()</f>
        <v>13904</v>
      </c>
    </row>
    <row r="13905" spans="73:73" x14ac:dyDescent="0.45">
      <c r="BU13905">
        <f>ROW()</f>
        <v>13905</v>
      </c>
    </row>
    <row r="13906" spans="73:73" x14ac:dyDescent="0.45">
      <c r="BU13906">
        <f>ROW()</f>
        <v>13906</v>
      </c>
    </row>
    <row r="13907" spans="73:73" x14ac:dyDescent="0.45">
      <c r="BU13907">
        <f>ROW()</f>
        <v>13907</v>
      </c>
    </row>
    <row r="13908" spans="73:73" x14ac:dyDescent="0.45">
      <c r="BU13908">
        <f>ROW()</f>
        <v>13908</v>
      </c>
    </row>
    <row r="13909" spans="73:73" x14ac:dyDescent="0.45">
      <c r="BU13909">
        <f>ROW()</f>
        <v>13909</v>
      </c>
    </row>
    <row r="13910" spans="73:73" x14ac:dyDescent="0.45">
      <c r="BU13910">
        <f>ROW()</f>
        <v>13910</v>
      </c>
    </row>
    <row r="13911" spans="73:73" x14ac:dyDescent="0.45">
      <c r="BU13911">
        <f>ROW()</f>
        <v>13911</v>
      </c>
    </row>
    <row r="13912" spans="73:73" x14ac:dyDescent="0.45">
      <c r="BU13912">
        <f>ROW()</f>
        <v>13912</v>
      </c>
    </row>
    <row r="13913" spans="73:73" x14ac:dyDescent="0.45">
      <c r="BU13913">
        <f>ROW()</f>
        <v>13913</v>
      </c>
    </row>
    <row r="13914" spans="73:73" x14ac:dyDescent="0.45">
      <c r="BU13914">
        <f>ROW()</f>
        <v>13914</v>
      </c>
    </row>
    <row r="13915" spans="73:73" x14ac:dyDescent="0.45">
      <c r="BU13915">
        <f>ROW()</f>
        <v>13915</v>
      </c>
    </row>
    <row r="13916" spans="73:73" x14ac:dyDescent="0.45">
      <c r="BU13916">
        <f>ROW()</f>
        <v>13916</v>
      </c>
    </row>
    <row r="13917" spans="73:73" x14ac:dyDescent="0.45">
      <c r="BU13917">
        <f>ROW()</f>
        <v>13917</v>
      </c>
    </row>
    <row r="13918" spans="73:73" x14ac:dyDescent="0.45">
      <c r="BU13918">
        <f>ROW()</f>
        <v>13918</v>
      </c>
    </row>
    <row r="13919" spans="73:73" x14ac:dyDescent="0.45">
      <c r="BU13919">
        <f>ROW()</f>
        <v>13919</v>
      </c>
    </row>
    <row r="13920" spans="73:73" x14ac:dyDescent="0.45">
      <c r="BU13920">
        <f>ROW()</f>
        <v>13920</v>
      </c>
    </row>
    <row r="13921" spans="73:73" x14ac:dyDescent="0.45">
      <c r="BU13921">
        <f>ROW()</f>
        <v>13921</v>
      </c>
    </row>
    <row r="13922" spans="73:73" x14ac:dyDescent="0.45">
      <c r="BU13922">
        <f>ROW()</f>
        <v>13922</v>
      </c>
    </row>
    <row r="13923" spans="73:73" x14ac:dyDescent="0.45">
      <c r="BU13923">
        <f>ROW()</f>
        <v>13923</v>
      </c>
    </row>
    <row r="13924" spans="73:73" x14ac:dyDescent="0.45">
      <c r="BU13924">
        <f>ROW()</f>
        <v>13924</v>
      </c>
    </row>
    <row r="13925" spans="73:73" x14ac:dyDescent="0.45">
      <c r="BU13925">
        <f>ROW()</f>
        <v>13925</v>
      </c>
    </row>
    <row r="13926" spans="73:73" x14ac:dyDescent="0.45">
      <c r="BU13926">
        <f>ROW()</f>
        <v>13926</v>
      </c>
    </row>
    <row r="13927" spans="73:73" x14ac:dyDescent="0.45">
      <c r="BU13927">
        <f>ROW()</f>
        <v>13927</v>
      </c>
    </row>
    <row r="13928" spans="73:73" x14ac:dyDescent="0.45">
      <c r="BU13928">
        <f>ROW()</f>
        <v>13928</v>
      </c>
    </row>
    <row r="13929" spans="73:73" x14ac:dyDescent="0.45">
      <c r="BU13929">
        <f>ROW()</f>
        <v>13929</v>
      </c>
    </row>
    <row r="13930" spans="73:73" x14ac:dyDescent="0.45">
      <c r="BU13930">
        <f>ROW()</f>
        <v>13930</v>
      </c>
    </row>
    <row r="13931" spans="73:73" x14ac:dyDescent="0.45">
      <c r="BU13931">
        <f>ROW()</f>
        <v>13931</v>
      </c>
    </row>
    <row r="13932" spans="73:73" x14ac:dyDescent="0.45">
      <c r="BU13932">
        <f>ROW()</f>
        <v>13932</v>
      </c>
    </row>
    <row r="13933" spans="73:73" x14ac:dyDescent="0.45">
      <c r="BU13933">
        <f>ROW()</f>
        <v>13933</v>
      </c>
    </row>
    <row r="13934" spans="73:73" x14ac:dyDescent="0.45">
      <c r="BU13934">
        <f>ROW()</f>
        <v>13934</v>
      </c>
    </row>
    <row r="13935" spans="73:73" x14ac:dyDescent="0.45">
      <c r="BU13935">
        <f>ROW()</f>
        <v>13935</v>
      </c>
    </row>
    <row r="13936" spans="73:73" x14ac:dyDescent="0.45">
      <c r="BU13936">
        <f>ROW()</f>
        <v>13936</v>
      </c>
    </row>
    <row r="13937" spans="73:73" x14ac:dyDescent="0.45">
      <c r="BU13937">
        <f>ROW()</f>
        <v>13937</v>
      </c>
    </row>
    <row r="13938" spans="73:73" x14ac:dyDescent="0.45">
      <c r="BU13938">
        <f>ROW()</f>
        <v>13938</v>
      </c>
    </row>
    <row r="13939" spans="73:73" x14ac:dyDescent="0.45">
      <c r="BU13939">
        <f>ROW()</f>
        <v>13939</v>
      </c>
    </row>
    <row r="13940" spans="73:73" x14ac:dyDescent="0.45">
      <c r="BU13940">
        <f>ROW()</f>
        <v>13940</v>
      </c>
    </row>
    <row r="13941" spans="73:73" x14ac:dyDescent="0.45">
      <c r="BU13941">
        <f>ROW()</f>
        <v>13941</v>
      </c>
    </row>
    <row r="13942" spans="73:73" x14ac:dyDescent="0.45">
      <c r="BU13942">
        <f>ROW()</f>
        <v>13942</v>
      </c>
    </row>
    <row r="13943" spans="73:73" x14ac:dyDescent="0.45">
      <c r="BU13943">
        <f>ROW()</f>
        <v>13943</v>
      </c>
    </row>
    <row r="13944" spans="73:73" x14ac:dyDescent="0.45">
      <c r="BU13944">
        <f>ROW()</f>
        <v>13944</v>
      </c>
    </row>
    <row r="13945" spans="73:73" x14ac:dyDescent="0.45">
      <c r="BU13945">
        <f>ROW()</f>
        <v>13945</v>
      </c>
    </row>
    <row r="13946" spans="73:73" x14ac:dyDescent="0.45">
      <c r="BU13946">
        <f>ROW()</f>
        <v>13946</v>
      </c>
    </row>
    <row r="13947" spans="73:73" x14ac:dyDescent="0.45">
      <c r="BU13947">
        <f>ROW()</f>
        <v>13947</v>
      </c>
    </row>
    <row r="13948" spans="73:73" x14ac:dyDescent="0.45">
      <c r="BU13948">
        <f>ROW()</f>
        <v>13948</v>
      </c>
    </row>
    <row r="13949" spans="73:73" x14ac:dyDescent="0.45">
      <c r="BU13949">
        <f>ROW()</f>
        <v>13949</v>
      </c>
    </row>
    <row r="13950" spans="73:73" x14ac:dyDescent="0.45">
      <c r="BU13950">
        <f>ROW()</f>
        <v>13950</v>
      </c>
    </row>
    <row r="13951" spans="73:73" x14ac:dyDescent="0.45">
      <c r="BU13951">
        <f>ROW()</f>
        <v>13951</v>
      </c>
    </row>
    <row r="13952" spans="73:73" x14ac:dyDescent="0.45">
      <c r="BU13952">
        <f>ROW()</f>
        <v>13952</v>
      </c>
    </row>
    <row r="13953" spans="73:73" x14ac:dyDescent="0.45">
      <c r="BU13953">
        <f>ROW()</f>
        <v>13953</v>
      </c>
    </row>
    <row r="13954" spans="73:73" x14ac:dyDescent="0.45">
      <c r="BU13954">
        <f>ROW()</f>
        <v>13954</v>
      </c>
    </row>
    <row r="13955" spans="73:73" x14ac:dyDescent="0.45">
      <c r="BU13955">
        <f>ROW()</f>
        <v>13955</v>
      </c>
    </row>
    <row r="13956" spans="73:73" x14ac:dyDescent="0.45">
      <c r="BU13956">
        <f>ROW()</f>
        <v>13956</v>
      </c>
    </row>
    <row r="13957" spans="73:73" x14ac:dyDescent="0.45">
      <c r="BU13957">
        <f>ROW()</f>
        <v>13957</v>
      </c>
    </row>
    <row r="13958" spans="73:73" x14ac:dyDescent="0.45">
      <c r="BU13958">
        <f>ROW()</f>
        <v>13958</v>
      </c>
    </row>
    <row r="13959" spans="73:73" x14ac:dyDescent="0.45">
      <c r="BU13959">
        <f>ROW()</f>
        <v>13959</v>
      </c>
    </row>
    <row r="13960" spans="73:73" x14ac:dyDescent="0.45">
      <c r="BU13960">
        <f>ROW()</f>
        <v>13960</v>
      </c>
    </row>
    <row r="13961" spans="73:73" x14ac:dyDescent="0.45">
      <c r="BU13961">
        <f>ROW()</f>
        <v>13961</v>
      </c>
    </row>
    <row r="13962" spans="73:73" x14ac:dyDescent="0.45">
      <c r="BU13962">
        <f>ROW()</f>
        <v>13962</v>
      </c>
    </row>
    <row r="13963" spans="73:73" x14ac:dyDescent="0.45">
      <c r="BU13963">
        <f>ROW()</f>
        <v>13963</v>
      </c>
    </row>
    <row r="13964" spans="73:73" x14ac:dyDescent="0.45">
      <c r="BU13964">
        <f>ROW()</f>
        <v>13964</v>
      </c>
    </row>
    <row r="13965" spans="73:73" x14ac:dyDescent="0.45">
      <c r="BU13965">
        <f>ROW()</f>
        <v>13965</v>
      </c>
    </row>
    <row r="13966" spans="73:73" x14ac:dyDescent="0.45">
      <c r="BU13966">
        <f>ROW()</f>
        <v>13966</v>
      </c>
    </row>
    <row r="13967" spans="73:73" x14ac:dyDescent="0.45">
      <c r="BU13967">
        <f>ROW()</f>
        <v>13967</v>
      </c>
    </row>
    <row r="13968" spans="73:73" x14ac:dyDescent="0.45">
      <c r="BU13968">
        <f>ROW()</f>
        <v>13968</v>
      </c>
    </row>
    <row r="13969" spans="73:73" x14ac:dyDescent="0.45">
      <c r="BU13969">
        <f>ROW()</f>
        <v>13969</v>
      </c>
    </row>
    <row r="13970" spans="73:73" x14ac:dyDescent="0.45">
      <c r="BU13970">
        <f>ROW()</f>
        <v>13970</v>
      </c>
    </row>
    <row r="13971" spans="73:73" x14ac:dyDescent="0.45">
      <c r="BU13971">
        <f>ROW()</f>
        <v>13971</v>
      </c>
    </row>
    <row r="13972" spans="73:73" x14ac:dyDescent="0.45">
      <c r="BU13972">
        <f>ROW()</f>
        <v>13972</v>
      </c>
    </row>
    <row r="13973" spans="73:73" x14ac:dyDescent="0.45">
      <c r="BU13973">
        <f>ROW()</f>
        <v>13973</v>
      </c>
    </row>
    <row r="13974" spans="73:73" x14ac:dyDescent="0.45">
      <c r="BU13974">
        <f>ROW()</f>
        <v>13974</v>
      </c>
    </row>
    <row r="13975" spans="73:73" x14ac:dyDescent="0.45">
      <c r="BU13975">
        <f>ROW()</f>
        <v>13975</v>
      </c>
    </row>
    <row r="13976" spans="73:73" x14ac:dyDescent="0.45">
      <c r="BU13976">
        <f>ROW()</f>
        <v>13976</v>
      </c>
    </row>
    <row r="13977" spans="73:73" x14ac:dyDescent="0.45">
      <c r="BU13977">
        <f>ROW()</f>
        <v>13977</v>
      </c>
    </row>
    <row r="13978" spans="73:73" x14ac:dyDescent="0.45">
      <c r="BU13978">
        <f>ROW()</f>
        <v>13978</v>
      </c>
    </row>
    <row r="13979" spans="73:73" x14ac:dyDescent="0.45">
      <c r="BU13979">
        <f>ROW()</f>
        <v>13979</v>
      </c>
    </row>
    <row r="13980" spans="73:73" x14ac:dyDescent="0.45">
      <c r="BU13980">
        <f>ROW()</f>
        <v>13980</v>
      </c>
    </row>
    <row r="13981" spans="73:73" x14ac:dyDescent="0.45">
      <c r="BU13981">
        <f>ROW()</f>
        <v>13981</v>
      </c>
    </row>
    <row r="13982" spans="73:73" x14ac:dyDescent="0.45">
      <c r="BU13982">
        <f>ROW()</f>
        <v>13982</v>
      </c>
    </row>
    <row r="13983" spans="73:73" x14ac:dyDescent="0.45">
      <c r="BU13983">
        <f>ROW()</f>
        <v>13983</v>
      </c>
    </row>
    <row r="13984" spans="73:73" x14ac:dyDescent="0.45">
      <c r="BU13984">
        <f>ROW()</f>
        <v>13984</v>
      </c>
    </row>
    <row r="13985" spans="73:73" x14ac:dyDescent="0.45">
      <c r="BU13985">
        <f>ROW()</f>
        <v>13985</v>
      </c>
    </row>
    <row r="13986" spans="73:73" x14ac:dyDescent="0.45">
      <c r="BU13986">
        <f>ROW()</f>
        <v>13986</v>
      </c>
    </row>
    <row r="13987" spans="73:73" x14ac:dyDescent="0.45">
      <c r="BU13987">
        <f>ROW()</f>
        <v>13987</v>
      </c>
    </row>
    <row r="13988" spans="73:73" x14ac:dyDescent="0.45">
      <c r="BU13988">
        <f>ROW()</f>
        <v>13988</v>
      </c>
    </row>
    <row r="13989" spans="73:73" x14ac:dyDescent="0.45">
      <c r="BU13989">
        <f>ROW()</f>
        <v>13989</v>
      </c>
    </row>
    <row r="13990" spans="73:73" x14ac:dyDescent="0.45">
      <c r="BU13990">
        <f>ROW()</f>
        <v>13990</v>
      </c>
    </row>
    <row r="13991" spans="73:73" x14ac:dyDescent="0.45">
      <c r="BU13991">
        <f>ROW()</f>
        <v>13991</v>
      </c>
    </row>
    <row r="13992" spans="73:73" x14ac:dyDescent="0.45">
      <c r="BU13992">
        <f>ROW()</f>
        <v>13992</v>
      </c>
    </row>
    <row r="13993" spans="73:73" x14ac:dyDescent="0.45">
      <c r="BU13993">
        <f>ROW()</f>
        <v>13993</v>
      </c>
    </row>
    <row r="13994" spans="73:73" x14ac:dyDescent="0.45">
      <c r="BU13994">
        <f>ROW()</f>
        <v>13994</v>
      </c>
    </row>
    <row r="13995" spans="73:73" x14ac:dyDescent="0.45">
      <c r="BU13995">
        <f>ROW()</f>
        <v>13995</v>
      </c>
    </row>
    <row r="13996" spans="73:73" x14ac:dyDescent="0.45">
      <c r="BU13996">
        <f>ROW()</f>
        <v>13996</v>
      </c>
    </row>
    <row r="13997" spans="73:73" x14ac:dyDescent="0.45">
      <c r="BU13997">
        <f>ROW()</f>
        <v>13997</v>
      </c>
    </row>
    <row r="13998" spans="73:73" x14ac:dyDescent="0.45">
      <c r="BU13998">
        <f>ROW()</f>
        <v>13998</v>
      </c>
    </row>
    <row r="13999" spans="73:73" x14ac:dyDescent="0.45">
      <c r="BU13999">
        <f>ROW()</f>
        <v>13999</v>
      </c>
    </row>
    <row r="14000" spans="73:73" x14ac:dyDescent="0.45">
      <c r="BU14000">
        <f>ROW()</f>
        <v>14000</v>
      </c>
    </row>
    <row r="14001" spans="73:73" x14ac:dyDescent="0.45">
      <c r="BU14001">
        <f>ROW()</f>
        <v>14001</v>
      </c>
    </row>
    <row r="14002" spans="73:73" x14ac:dyDescent="0.45">
      <c r="BU14002">
        <f>ROW()</f>
        <v>14002</v>
      </c>
    </row>
    <row r="14003" spans="73:73" x14ac:dyDescent="0.45">
      <c r="BU14003">
        <f>ROW()</f>
        <v>14003</v>
      </c>
    </row>
    <row r="14004" spans="73:73" x14ac:dyDescent="0.45">
      <c r="BU14004">
        <f>ROW()</f>
        <v>14004</v>
      </c>
    </row>
    <row r="14005" spans="73:73" x14ac:dyDescent="0.45">
      <c r="BU14005">
        <f>ROW()</f>
        <v>14005</v>
      </c>
    </row>
    <row r="14006" spans="73:73" x14ac:dyDescent="0.45">
      <c r="BU14006">
        <f>ROW()</f>
        <v>14006</v>
      </c>
    </row>
    <row r="14007" spans="73:73" x14ac:dyDescent="0.45">
      <c r="BU14007">
        <f>ROW()</f>
        <v>14007</v>
      </c>
    </row>
    <row r="14008" spans="73:73" x14ac:dyDescent="0.45">
      <c r="BU14008">
        <f>ROW()</f>
        <v>14008</v>
      </c>
    </row>
    <row r="14009" spans="73:73" x14ac:dyDescent="0.45">
      <c r="BU14009">
        <f>ROW()</f>
        <v>14009</v>
      </c>
    </row>
    <row r="14010" spans="73:73" x14ac:dyDescent="0.45">
      <c r="BU14010">
        <f>ROW()</f>
        <v>14010</v>
      </c>
    </row>
    <row r="14011" spans="73:73" x14ac:dyDescent="0.45">
      <c r="BU14011">
        <f>ROW()</f>
        <v>14011</v>
      </c>
    </row>
    <row r="14012" spans="73:73" x14ac:dyDescent="0.45">
      <c r="BU14012">
        <f>ROW()</f>
        <v>14012</v>
      </c>
    </row>
    <row r="14013" spans="73:73" x14ac:dyDescent="0.45">
      <c r="BU14013">
        <f>ROW()</f>
        <v>14013</v>
      </c>
    </row>
    <row r="14014" spans="73:73" x14ac:dyDescent="0.45">
      <c r="BU14014">
        <f>ROW()</f>
        <v>14014</v>
      </c>
    </row>
    <row r="14015" spans="73:73" x14ac:dyDescent="0.45">
      <c r="BU14015">
        <f>ROW()</f>
        <v>14015</v>
      </c>
    </row>
    <row r="14016" spans="73:73" x14ac:dyDescent="0.45">
      <c r="BU14016">
        <f>ROW()</f>
        <v>14016</v>
      </c>
    </row>
    <row r="14017" spans="73:73" x14ac:dyDescent="0.45">
      <c r="BU14017">
        <f>ROW()</f>
        <v>14017</v>
      </c>
    </row>
    <row r="14018" spans="73:73" x14ac:dyDescent="0.45">
      <c r="BU14018">
        <f>ROW()</f>
        <v>14018</v>
      </c>
    </row>
    <row r="14019" spans="73:73" x14ac:dyDescent="0.45">
      <c r="BU14019">
        <f>ROW()</f>
        <v>14019</v>
      </c>
    </row>
    <row r="14020" spans="73:73" x14ac:dyDescent="0.45">
      <c r="BU14020">
        <f>ROW()</f>
        <v>14020</v>
      </c>
    </row>
    <row r="14021" spans="73:73" x14ac:dyDescent="0.45">
      <c r="BU14021">
        <f>ROW()</f>
        <v>14021</v>
      </c>
    </row>
    <row r="14022" spans="73:73" x14ac:dyDescent="0.45">
      <c r="BU14022">
        <f>ROW()</f>
        <v>14022</v>
      </c>
    </row>
    <row r="14023" spans="73:73" x14ac:dyDescent="0.45">
      <c r="BU14023">
        <f>ROW()</f>
        <v>14023</v>
      </c>
    </row>
    <row r="14024" spans="73:73" x14ac:dyDescent="0.45">
      <c r="BU14024">
        <f>ROW()</f>
        <v>14024</v>
      </c>
    </row>
    <row r="14025" spans="73:73" x14ac:dyDescent="0.45">
      <c r="BU14025">
        <f>ROW()</f>
        <v>14025</v>
      </c>
    </row>
    <row r="14026" spans="73:73" x14ac:dyDescent="0.45">
      <c r="BU14026">
        <f>ROW()</f>
        <v>14026</v>
      </c>
    </row>
    <row r="14027" spans="73:73" x14ac:dyDescent="0.45">
      <c r="BU14027">
        <f>ROW()</f>
        <v>14027</v>
      </c>
    </row>
    <row r="14028" spans="73:73" x14ac:dyDescent="0.45">
      <c r="BU14028">
        <f>ROW()</f>
        <v>14028</v>
      </c>
    </row>
    <row r="14029" spans="73:73" x14ac:dyDescent="0.45">
      <c r="BU14029">
        <f>ROW()</f>
        <v>14029</v>
      </c>
    </row>
    <row r="14030" spans="73:73" x14ac:dyDescent="0.45">
      <c r="BU14030">
        <f>ROW()</f>
        <v>14030</v>
      </c>
    </row>
    <row r="14031" spans="73:73" x14ac:dyDescent="0.45">
      <c r="BU14031">
        <f>ROW()</f>
        <v>14031</v>
      </c>
    </row>
    <row r="14032" spans="73:73" x14ac:dyDescent="0.45">
      <c r="BU14032">
        <f>ROW()</f>
        <v>14032</v>
      </c>
    </row>
    <row r="14033" spans="73:73" x14ac:dyDescent="0.45">
      <c r="BU14033">
        <f>ROW()</f>
        <v>14033</v>
      </c>
    </row>
    <row r="14034" spans="73:73" x14ac:dyDescent="0.45">
      <c r="BU14034">
        <f>ROW()</f>
        <v>14034</v>
      </c>
    </row>
    <row r="14035" spans="73:73" x14ac:dyDescent="0.45">
      <c r="BU14035">
        <f>ROW()</f>
        <v>14035</v>
      </c>
    </row>
    <row r="14036" spans="73:73" x14ac:dyDescent="0.45">
      <c r="BU14036">
        <f>ROW()</f>
        <v>14036</v>
      </c>
    </row>
    <row r="14037" spans="73:73" x14ac:dyDescent="0.45">
      <c r="BU14037">
        <f>ROW()</f>
        <v>14037</v>
      </c>
    </row>
    <row r="14038" spans="73:73" x14ac:dyDescent="0.45">
      <c r="BU14038">
        <f>ROW()</f>
        <v>14038</v>
      </c>
    </row>
    <row r="14039" spans="73:73" x14ac:dyDescent="0.45">
      <c r="BU14039">
        <f>ROW()</f>
        <v>14039</v>
      </c>
    </row>
    <row r="14040" spans="73:73" x14ac:dyDescent="0.45">
      <c r="BU14040">
        <f>ROW()</f>
        <v>14040</v>
      </c>
    </row>
    <row r="14041" spans="73:73" x14ac:dyDescent="0.45">
      <c r="BU14041">
        <f>ROW()</f>
        <v>14041</v>
      </c>
    </row>
    <row r="14042" spans="73:73" x14ac:dyDescent="0.45">
      <c r="BU14042">
        <f>ROW()</f>
        <v>14042</v>
      </c>
    </row>
    <row r="14043" spans="73:73" x14ac:dyDescent="0.45">
      <c r="BU14043">
        <f>ROW()</f>
        <v>14043</v>
      </c>
    </row>
    <row r="14044" spans="73:73" x14ac:dyDescent="0.45">
      <c r="BU14044">
        <f>ROW()</f>
        <v>14044</v>
      </c>
    </row>
    <row r="14045" spans="73:73" x14ac:dyDescent="0.45">
      <c r="BU14045">
        <f>ROW()</f>
        <v>14045</v>
      </c>
    </row>
    <row r="14046" spans="73:73" x14ac:dyDescent="0.45">
      <c r="BU14046">
        <f>ROW()</f>
        <v>14046</v>
      </c>
    </row>
    <row r="14047" spans="73:73" x14ac:dyDescent="0.45">
      <c r="BU14047">
        <f>ROW()</f>
        <v>14047</v>
      </c>
    </row>
    <row r="14048" spans="73:73" x14ac:dyDescent="0.45">
      <c r="BU14048">
        <f>ROW()</f>
        <v>14048</v>
      </c>
    </row>
    <row r="14049" spans="73:73" x14ac:dyDescent="0.45">
      <c r="BU14049">
        <f>ROW()</f>
        <v>14049</v>
      </c>
    </row>
    <row r="14050" spans="73:73" x14ac:dyDescent="0.45">
      <c r="BU14050">
        <f>ROW()</f>
        <v>14050</v>
      </c>
    </row>
    <row r="14051" spans="73:73" x14ac:dyDescent="0.45">
      <c r="BU14051">
        <f>ROW()</f>
        <v>14051</v>
      </c>
    </row>
    <row r="14052" spans="73:73" x14ac:dyDescent="0.45">
      <c r="BU14052">
        <f>ROW()</f>
        <v>14052</v>
      </c>
    </row>
    <row r="14053" spans="73:73" x14ac:dyDescent="0.45">
      <c r="BU14053">
        <f>ROW()</f>
        <v>14053</v>
      </c>
    </row>
    <row r="14054" spans="73:73" x14ac:dyDescent="0.45">
      <c r="BU14054">
        <f>ROW()</f>
        <v>14054</v>
      </c>
    </row>
    <row r="14055" spans="73:73" x14ac:dyDescent="0.45">
      <c r="BU14055">
        <f>ROW()</f>
        <v>14055</v>
      </c>
    </row>
    <row r="14056" spans="73:73" x14ac:dyDescent="0.45">
      <c r="BU14056">
        <f>ROW()</f>
        <v>14056</v>
      </c>
    </row>
    <row r="14057" spans="73:73" x14ac:dyDescent="0.45">
      <c r="BU14057">
        <f>ROW()</f>
        <v>14057</v>
      </c>
    </row>
    <row r="14058" spans="73:73" x14ac:dyDescent="0.45">
      <c r="BU14058">
        <f>ROW()</f>
        <v>14058</v>
      </c>
    </row>
    <row r="14059" spans="73:73" x14ac:dyDescent="0.45">
      <c r="BU14059">
        <f>ROW()</f>
        <v>14059</v>
      </c>
    </row>
    <row r="14060" spans="73:73" x14ac:dyDescent="0.45">
      <c r="BU14060">
        <f>ROW()</f>
        <v>14060</v>
      </c>
    </row>
    <row r="14061" spans="73:73" x14ac:dyDescent="0.45">
      <c r="BU14061">
        <f>ROW()</f>
        <v>14061</v>
      </c>
    </row>
    <row r="14062" spans="73:73" x14ac:dyDescent="0.45">
      <c r="BU14062">
        <f>ROW()</f>
        <v>14062</v>
      </c>
    </row>
    <row r="14063" spans="73:73" x14ac:dyDescent="0.45">
      <c r="BU14063">
        <f>ROW()</f>
        <v>14063</v>
      </c>
    </row>
    <row r="14064" spans="73:73" x14ac:dyDescent="0.45">
      <c r="BU14064">
        <f>ROW()</f>
        <v>14064</v>
      </c>
    </row>
    <row r="14065" spans="73:73" x14ac:dyDescent="0.45">
      <c r="BU14065">
        <f>ROW()</f>
        <v>14065</v>
      </c>
    </row>
    <row r="14066" spans="73:73" x14ac:dyDescent="0.45">
      <c r="BU14066">
        <f>ROW()</f>
        <v>14066</v>
      </c>
    </row>
    <row r="14067" spans="73:73" x14ac:dyDescent="0.45">
      <c r="BU14067">
        <f>ROW()</f>
        <v>14067</v>
      </c>
    </row>
    <row r="14068" spans="73:73" x14ac:dyDescent="0.45">
      <c r="BU14068">
        <f>ROW()</f>
        <v>14068</v>
      </c>
    </row>
    <row r="14069" spans="73:73" x14ac:dyDescent="0.45">
      <c r="BU14069">
        <f>ROW()</f>
        <v>14069</v>
      </c>
    </row>
    <row r="14070" spans="73:73" x14ac:dyDescent="0.45">
      <c r="BU14070">
        <f>ROW()</f>
        <v>14070</v>
      </c>
    </row>
    <row r="14071" spans="73:73" x14ac:dyDescent="0.45">
      <c r="BU14071">
        <f>ROW()</f>
        <v>14071</v>
      </c>
    </row>
    <row r="14072" spans="73:73" x14ac:dyDescent="0.45">
      <c r="BU14072">
        <f>ROW()</f>
        <v>14072</v>
      </c>
    </row>
    <row r="14073" spans="73:73" x14ac:dyDescent="0.45">
      <c r="BU14073">
        <f>ROW()</f>
        <v>14073</v>
      </c>
    </row>
    <row r="14074" spans="73:73" x14ac:dyDescent="0.45">
      <c r="BU14074">
        <f>ROW()</f>
        <v>14074</v>
      </c>
    </row>
    <row r="14075" spans="73:73" x14ac:dyDescent="0.45">
      <c r="BU14075">
        <f>ROW()</f>
        <v>14075</v>
      </c>
    </row>
    <row r="14076" spans="73:73" x14ac:dyDescent="0.45">
      <c r="BU14076">
        <f>ROW()</f>
        <v>14076</v>
      </c>
    </row>
    <row r="14077" spans="73:73" x14ac:dyDescent="0.45">
      <c r="BU14077">
        <f>ROW()</f>
        <v>14077</v>
      </c>
    </row>
    <row r="14078" spans="73:73" x14ac:dyDescent="0.45">
      <c r="BU14078">
        <f>ROW()</f>
        <v>14078</v>
      </c>
    </row>
    <row r="14079" spans="73:73" x14ac:dyDescent="0.45">
      <c r="BU14079">
        <f>ROW()</f>
        <v>14079</v>
      </c>
    </row>
    <row r="14080" spans="73:73" x14ac:dyDescent="0.45">
      <c r="BU14080">
        <f>ROW()</f>
        <v>14080</v>
      </c>
    </row>
    <row r="14081" spans="73:73" x14ac:dyDescent="0.45">
      <c r="BU14081">
        <f>ROW()</f>
        <v>14081</v>
      </c>
    </row>
    <row r="14082" spans="73:73" x14ac:dyDescent="0.45">
      <c r="BU14082">
        <f>ROW()</f>
        <v>14082</v>
      </c>
    </row>
    <row r="14083" spans="73:73" x14ac:dyDescent="0.45">
      <c r="BU14083">
        <f>ROW()</f>
        <v>14083</v>
      </c>
    </row>
    <row r="14084" spans="73:73" x14ac:dyDescent="0.45">
      <c r="BU14084">
        <f>ROW()</f>
        <v>14084</v>
      </c>
    </row>
    <row r="14085" spans="73:73" x14ac:dyDescent="0.45">
      <c r="BU14085">
        <f>ROW()</f>
        <v>14085</v>
      </c>
    </row>
    <row r="14086" spans="73:73" x14ac:dyDescent="0.45">
      <c r="BU14086">
        <f>ROW()</f>
        <v>14086</v>
      </c>
    </row>
    <row r="14087" spans="73:73" x14ac:dyDescent="0.45">
      <c r="BU14087">
        <f>ROW()</f>
        <v>14087</v>
      </c>
    </row>
    <row r="14088" spans="73:73" x14ac:dyDescent="0.45">
      <c r="BU14088">
        <f>ROW()</f>
        <v>14088</v>
      </c>
    </row>
    <row r="14089" spans="73:73" x14ac:dyDescent="0.45">
      <c r="BU14089">
        <f>ROW()</f>
        <v>14089</v>
      </c>
    </row>
    <row r="14090" spans="73:73" x14ac:dyDescent="0.45">
      <c r="BU14090">
        <f>ROW()</f>
        <v>14090</v>
      </c>
    </row>
    <row r="14091" spans="73:73" x14ac:dyDescent="0.45">
      <c r="BU14091">
        <f>ROW()</f>
        <v>14091</v>
      </c>
    </row>
    <row r="14092" spans="73:73" x14ac:dyDescent="0.45">
      <c r="BU14092">
        <f>ROW()</f>
        <v>14092</v>
      </c>
    </row>
    <row r="14093" spans="73:73" x14ac:dyDescent="0.45">
      <c r="BU14093">
        <f>ROW()</f>
        <v>14093</v>
      </c>
    </row>
    <row r="14094" spans="73:73" x14ac:dyDescent="0.45">
      <c r="BU14094">
        <f>ROW()</f>
        <v>14094</v>
      </c>
    </row>
    <row r="14095" spans="73:73" x14ac:dyDescent="0.45">
      <c r="BU14095">
        <f>ROW()</f>
        <v>14095</v>
      </c>
    </row>
    <row r="14096" spans="73:73" x14ac:dyDescent="0.45">
      <c r="BU14096">
        <f>ROW()</f>
        <v>14096</v>
      </c>
    </row>
    <row r="14097" spans="73:73" x14ac:dyDescent="0.45">
      <c r="BU14097">
        <f>ROW()</f>
        <v>14097</v>
      </c>
    </row>
    <row r="14098" spans="73:73" x14ac:dyDescent="0.45">
      <c r="BU14098">
        <f>ROW()</f>
        <v>14098</v>
      </c>
    </row>
    <row r="14099" spans="73:73" x14ac:dyDescent="0.45">
      <c r="BU14099">
        <f>ROW()</f>
        <v>14099</v>
      </c>
    </row>
    <row r="14100" spans="73:73" x14ac:dyDescent="0.45">
      <c r="BU14100">
        <f>ROW()</f>
        <v>14100</v>
      </c>
    </row>
    <row r="14101" spans="73:73" x14ac:dyDescent="0.45">
      <c r="BU14101">
        <f>ROW()</f>
        <v>14101</v>
      </c>
    </row>
    <row r="14102" spans="73:73" x14ac:dyDescent="0.45">
      <c r="BU14102">
        <f>ROW()</f>
        <v>14102</v>
      </c>
    </row>
    <row r="14103" spans="73:73" x14ac:dyDescent="0.45">
      <c r="BU14103">
        <f>ROW()</f>
        <v>14103</v>
      </c>
    </row>
    <row r="14104" spans="73:73" x14ac:dyDescent="0.45">
      <c r="BU14104">
        <f>ROW()</f>
        <v>14104</v>
      </c>
    </row>
    <row r="14105" spans="73:73" x14ac:dyDescent="0.45">
      <c r="BU14105">
        <f>ROW()</f>
        <v>14105</v>
      </c>
    </row>
    <row r="14106" spans="73:73" x14ac:dyDescent="0.45">
      <c r="BU14106">
        <f>ROW()</f>
        <v>14106</v>
      </c>
    </row>
    <row r="14107" spans="73:73" x14ac:dyDescent="0.45">
      <c r="BU14107">
        <f>ROW()</f>
        <v>14107</v>
      </c>
    </row>
    <row r="14108" spans="73:73" x14ac:dyDescent="0.45">
      <c r="BU14108">
        <f>ROW()</f>
        <v>14108</v>
      </c>
    </row>
    <row r="14109" spans="73:73" x14ac:dyDescent="0.45">
      <c r="BU14109">
        <f>ROW()</f>
        <v>14109</v>
      </c>
    </row>
    <row r="14110" spans="73:73" x14ac:dyDescent="0.45">
      <c r="BU14110">
        <f>ROW()</f>
        <v>14110</v>
      </c>
    </row>
    <row r="14111" spans="73:73" x14ac:dyDescent="0.45">
      <c r="BU14111">
        <f>ROW()</f>
        <v>14111</v>
      </c>
    </row>
    <row r="14112" spans="73:73" x14ac:dyDescent="0.45">
      <c r="BU14112">
        <f>ROW()</f>
        <v>14112</v>
      </c>
    </row>
    <row r="14113" spans="73:73" x14ac:dyDescent="0.45">
      <c r="BU14113">
        <f>ROW()</f>
        <v>14113</v>
      </c>
    </row>
    <row r="14114" spans="73:73" x14ac:dyDescent="0.45">
      <c r="BU14114">
        <f>ROW()</f>
        <v>14114</v>
      </c>
    </row>
    <row r="14115" spans="73:73" x14ac:dyDescent="0.45">
      <c r="BU14115">
        <f>ROW()</f>
        <v>14115</v>
      </c>
    </row>
    <row r="14116" spans="73:73" x14ac:dyDescent="0.45">
      <c r="BU14116">
        <f>ROW()</f>
        <v>14116</v>
      </c>
    </row>
    <row r="14117" spans="73:73" x14ac:dyDescent="0.45">
      <c r="BU14117">
        <f>ROW()</f>
        <v>14117</v>
      </c>
    </row>
    <row r="14118" spans="73:73" x14ac:dyDescent="0.45">
      <c r="BU14118">
        <f>ROW()</f>
        <v>14118</v>
      </c>
    </row>
    <row r="14119" spans="73:73" x14ac:dyDescent="0.45">
      <c r="BU14119">
        <f>ROW()</f>
        <v>14119</v>
      </c>
    </row>
    <row r="14120" spans="73:73" x14ac:dyDescent="0.45">
      <c r="BU14120">
        <f>ROW()</f>
        <v>14120</v>
      </c>
    </row>
    <row r="14121" spans="73:73" x14ac:dyDescent="0.45">
      <c r="BU14121">
        <f>ROW()</f>
        <v>14121</v>
      </c>
    </row>
    <row r="14122" spans="73:73" x14ac:dyDescent="0.45">
      <c r="BU14122">
        <f>ROW()</f>
        <v>14122</v>
      </c>
    </row>
    <row r="14123" spans="73:73" x14ac:dyDescent="0.45">
      <c r="BU14123">
        <f>ROW()</f>
        <v>14123</v>
      </c>
    </row>
    <row r="14124" spans="73:73" x14ac:dyDescent="0.45">
      <c r="BU14124">
        <f>ROW()</f>
        <v>14124</v>
      </c>
    </row>
    <row r="14125" spans="73:73" x14ac:dyDescent="0.45">
      <c r="BU14125">
        <f>ROW()</f>
        <v>14125</v>
      </c>
    </row>
    <row r="14126" spans="73:73" x14ac:dyDescent="0.45">
      <c r="BU14126">
        <f>ROW()</f>
        <v>14126</v>
      </c>
    </row>
    <row r="14127" spans="73:73" x14ac:dyDescent="0.45">
      <c r="BU14127">
        <f>ROW()</f>
        <v>14127</v>
      </c>
    </row>
    <row r="14128" spans="73:73" x14ac:dyDescent="0.45">
      <c r="BU14128">
        <f>ROW()</f>
        <v>14128</v>
      </c>
    </row>
    <row r="14129" spans="73:73" x14ac:dyDescent="0.45">
      <c r="BU14129">
        <f>ROW()</f>
        <v>14129</v>
      </c>
    </row>
    <row r="14130" spans="73:73" x14ac:dyDescent="0.45">
      <c r="BU14130">
        <f>ROW()</f>
        <v>14130</v>
      </c>
    </row>
    <row r="14131" spans="73:73" x14ac:dyDescent="0.45">
      <c r="BU14131">
        <f>ROW()</f>
        <v>14131</v>
      </c>
    </row>
    <row r="14132" spans="73:73" x14ac:dyDescent="0.45">
      <c r="BU14132">
        <f>ROW()</f>
        <v>14132</v>
      </c>
    </row>
    <row r="14133" spans="73:73" x14ac:dyDescent="0.45">
      <c r="BU14133">
        <f>ROW()</f>
        <v>14133</v>
      </c>
    </row>
    <row r="14134" spans="73:73" x14ac:dyDescent="0.45">
      <c r="BU14134">
        <f>ROW()</f>
        <v>14134</v>
      </c>
    </row>
    <row r="14135" spans="73:73" x14ac:dyDescent="0.45">
      <c r="BU14135">
        <f>ROW()</f>
        <v>14135</v>
      </c>
    </row>
    <row r="14136" spans="73:73" x14ac:dyDescent="0.45">
      <c r="BU14136">
        <f>ROW()</f>
        <v>14136</v>
      </c>
    </row>
    <row r="14137" spans="73:73" x14ac:dyDescent="0.45">
      <c r="BU14137">
        <f>ROW()</f>
        <v>14137</v>
      </c>
    </row>
    <row r="14138" spans="73:73" x14ac:dyDescent="0.45">
      <c r="BU14138">
        <f>ROW()</f>
        <v>14138</v>
      </c>
    </row>
    <row r="14139" spans="73:73" x14ac:dyDescent="0.45">
      <c r="BU14139">
        <f>ROW()</f>
        <v>14139</v>
      </c>
    </row>
    <row r="14140" spans="73:73" x14ac:dyDescent="0.45">
      <c r="BU14140">
        <f>ROW()</f>
        <v>14140</v>
      </c>
    </row>
    <row r="14141" spans="73:73" x14ac:dyDescent="0.45">
      <c r="BU14141">
        <f>ROW()</f>
        <v>14141</v>
      </c>
    </row>
    <row r="14142" spans="73:73" x14ac:dyDescent="0.45">
      <c r="BU14142">
        <f>ROW()</f>
        <v>14142</v>
      </c>
    </row>
    <row r="14143" spans="73:73" x14ac:dyDescent="0.45">
      <c r="BU14143">
        <f>ROW()</f>
        <v>14143</v>
      </c>
    </row>
    <row r="14144" spans="73:73" x14ac:dyDescent="0.45">
      <c r="BU14144">
        <f>ROW()</f>
        <v>14144</v>
      </c>
    </row>
    <row r="14145" spans="73:73" x14ac:dyDescent="0.45">
      <c r="BU14145">
        <f>ROW()</f>
        <v>14145</v>
      </c>
    </row>
    <row r="14146" spans="73:73" x14ac:dyDescent="0.45">
      <c r="BU14146">
        <f>ROW()</f>
        <v>14146</v>
      </c>
    </row>
    <row r="14147" spans="73:73" x14ac:dyDescent="0.45">
      <c r="BU14147">
        <f>ROW()</f>
        <v>14147</v>
      </c>
    </row>
    <row r="14148" spans="73:73" x14ac:dyDescent="0.45">
      <c r="BU14148">
        <f>ROW()</f>
        <v>14148</v>
      </c>
    </row>
    <row r="14149" spans="73:73" x14ac:dyDescent="0.45">
      <c r="BU14149">
        <f>ROW()</f>
        <v>14149</v>
      </c>
    </row>
    <row r="14150" spans="73:73" x14ac:dyDescent="0.45">
      <c r="BU14150">
        <f>ROW()</f>
        <v>14150</v>
      </c>
    </row>
    <row r="14151" spans="73:73" x14ac:dyDescent="0.45">
      <c r="BU14151">
        <f>ROW()</f>
        <v>14151</v>
      </c>
    </row>
    <row r="14152" spans="73:73" x14ac:dyDescent="0.45">
      <c r="BU14152">
        <f>ROW()</f>
        <v>14152</v>
      </c>
    </row>
    <row r="14153" spans="73:73" x14ac:dyDescent="0.45">
      <c r="BU14153">
        <f>ROW()</f>
        <v>14153</v>
      </c>
    </row>
    <row r="14154" spans="73:73" x14ac:dyDescent="0.45">
      <c r="BU14154">
        <f>ROW()</f>
        <v>14154</v>
      </c>
    </row>
    <row r="14155" spans="73:73" x14ac:dyDescent="0.45">
      <c r="BU14155">
        <f>ROW()</f>
        <v>14155</v>
      </c>
    </row>
    <row r="14156" spans="73:73" x14ac:dyDescent="0.45">
      <c r="BU14156">
        <f>ROW()</f>
        <v>14156</v>
      </c>
    </row>
    <row r="14157" spans="73:73" x14ac:dyDescent="0.45">
      <c r="BU14157">
        <f>ROW()</f>
        <v>14157</v>
      </c>
    </row>
    <row r="14158" spans="73:73" x14ac:dyDescent="0.45">
      <c r="BU14158">
        <f>ROW()</f>
        <v>14158</v>
      </c>
    </row>
    <row r="14159" spans="73:73" x14ac:dyDescent="0.45">
      <c r="BU14159">
        <f>ROW()</f>
        <v>14159</v>
      </c>
    </row>
    <row r="14160" spans="73:73" x14ac:dyDescent="0.45">
      <c r="BU14160">
        <f>ROW()</f>
        <v>14160</v>
      </c>
    </row>
    <row r="14161" spans="73:73" x14ac:dyDescent="0.45">
      <c r="BU14161">
        <f>ROW()</f>
        <v>14161</v>
      </c>
    </row>
    <row r="14162" spans="73:73" x14ac:dyDescent="0.45">
      <c r="BU14162">
        <f>ROW()</f>
        <v>14162</v>
      </c>
    </row>
    <row r="14163" spans="73:73" x14ac:dyDescent="0.45">
      <c r="BU14163">
        <f>ROW()</f>
        <v>14163</v>
      </c>
    </row>
    <row r="14164" spans="73:73" x14ac:dyDescent="0.45">
      <c r="BU14164">
        <f>ROW()</f>
        <v>14164</v>
      </c>
    </row>
    <row r="14165" spans="73:73" x14ac:dyDescent="0.45">
      <c r="BU14165">
        <f>ROW()</f>
        <v>14165</v>
      </c>
    </row>
    <row r="14166" spans="73:73" x14ac:dyDescent="0.45">
      <c r="BU14166">
        <f>ROW()</f>
        <v>14166</v>
      </c>
    </row>
    <row r="14167" spans="73:73" x14ac:dyDescent="0.45">
      <c r="BU14167">
        <f>ROW()</f>
        <v>14167</v>
      </c>
    </row>
    <row r="14168" spans="73:73" x14ac:dyDescent="0.45">
      <c r="BU14168">
        <f>ROW()</f>
        <v>14168</v>
      </c>
    </row>
    <row r="14169" spans="73:73" x14ac:dyDescent="0.45">
      <c r="BU14169">
        <f>ROW()</f>
        <v>14169</v>
      </c>
    </row>
    <row r="14170" spans="73:73" x14ac:dyDescent="0.45">
      <c r="BU14170">
        <f>ROW()</f>
        <v>14170</v>
      </c>
    </row>
    <row r="14171" spans="73:73" x14ac:dyDescent="0.45">
      <c r="BU14171">
        <f>ROW()</f>
        <v>14171</v>
      </c>
    </row>
    <row r="14172" spans="73:73" x14ac:dyDescent="0.45">
      <c r="BU14172">
        <f>ROW()</f>
        <v>14172</v>
      </c>
    </row>
    <row r="14173" spans="73:73" x14ac:dyDescent="0.45">
      <c r="BU14173">
        <f>ROW()</f>
        <v>14173</v>
      </c>
    </row>
    <row r="14174" spans="73:73" x14ac:dyDescent="0.45">
      <c r="BU14174">
        <f>ROW()</f>
        <v>14174</v>
      </c>
    </row>
    <row r="14175" spans="73:73" x14ac:dyDescent="0.45">
      <c r="BU14175">
        <f>ROW()</f>
        <v>14175</v>
      </c>
    </row>
    <row r="14176" spans="73:73" x14ac:dyDescent="0.45">
      <c r="BU14176">
        <f>ROW()</f>
        <v>14176</v>
      </c>
    </row>
    <row r="14177" spans="73:73" x14ac:dyDescent="0.45">
      <c r="BU14177">
        <f>ROW()</f>
        <v>14177</v>
      </c>
    </row>
    <row r="14178" spans="73:73" x14ac:dyDescent="0.45">
      <c r="BU14178">
        <f>ROW()</f>
        <v>14178</v>
      </c>
    </row>
    <row r="14179" spans="73:73" x14ac:dyDescent="0.45">
      <c r="BU14179">
        <f>ROW()</f>
        <v>14179</v>
      </c>
    </row>
    <row r="14180" spans="73:73" x14ac:dyDescent="0.45">
      <c r="BU14180">
        <f>ROW()</f>
        <v>14180</v>
      </c>
    </row>
    <row r="14181" spans="73:73" x14ac:dyDescent="0.45">
      <c r="BU14181">
        <f>ROW()</f>
        <v>14181</v>
      </c>
    </row>
    <row r="14182" spans="73:73" x14ac:dyDescent="0.45">
      <c r="BU14182">
        <f>ROW()</f>
        <v>14182</v>
      </c>
    </row>
    <row r="14183" spans="73:73" x14ac:dyDescent="0.45">
      <c r="BU14183">
        <f>ROW()</f>
        <v>14183</v>
      </c>
    </row>
    <row r="14184" spans="73:73" x14ac:dyDescent="0.45">
      <c r="BU14184">
        <f>ROW()</f>
        <v>14184</v>
      </c>
    </row>
    <row r="14185" spans="73:73" x14ac:dyDescent="0.45">
      <c r="BU14185">
        <f>ROW()</f>
        <v>14185</v>
      </c>
    </row>
    <row r="14186" spans="73:73" x14ac:dyDescent="0.45">
      <c r="BU14186">
        <f>ROW()</f>
        <v>14186</v>
      </c>
    </row>
    <row r="14187" spans="73:73" x14ac:dyDescent="0.45">
      <c r="BU14187">
        <f>ROW()</f>
        <v>14187</v>
      </c>
    </row>
    <row r="14188" spans="73:73" x14ac:dyDescent="0.45">
      <c r="BU14188">
        <f>ROW()</f>
        <v>14188</v>
      </c>
    </row>
    <row r="14189" spans="73:73" x14ac:dyDescent="0.45">
      <c r="BU14189">
        <f>ROW()</f>
        <v>14189</v>
      </c>
    </row>
    <row r="14190" spans="73:73" x14ac:dyDescent="0.45">
      <c r="BU14190">
        <f>ROW()</f>
        <v>14190</v>
      </c>
    </row>
    <row r="14191" spans="73:73" x14ac:dyDescent="0.45">
      <c r="BU14191">
        <f>ROW()</f>
        <v>14191</v>
      </c>
    </row>
    <row r="14192" spans="73:73" x14ac:dyDescent="0.45">
      <c r="BU14192">
        <f>ROW()</f>
        <v>14192</v>
      </c>
    </row>
    <row r="14193" spans="73:73" x14ac:dyDescent="0.45">
      <c r="BU14193">
        <f>ROW()</f>
        <v>14193</v>
      </c>
    </row>
    <row r="14194" spans="73:73" x14ac:dyDescent="0.45">
      <c r="BU14194">
        <f>ROW()</f>
        <v>14194</v>
      </c>
    </row>
    <row r="14195" spans="73:73" x14ac:dyDescent="0.45">
      <c r="BU14195">
        <f>ROW()</f>
        <v>14195</v>
      </c>
    </row>
    <row r="14196" spans="73:73" x14ac:dyDescent="0.45">
      <c r="BU14196">
        <f>ROW()</f>
        <v>14196</v>
      </c>
    </row>
    <row r="14197" spans="73:73" x14ac:dyDescent="0.45">
      <c r="BU14197">
        <f>ROW()</f>
        <v>14197</v>
      </c>
    </row>
    <row r="14198" spans="73:73" x14ac:dyDescent="0.45">
      <c r="BU14198">
        <f>ROW()</f>
        <v>14198</v>
      </c>
    </row>
    <row r="14199" spans="73:73" x14ac:dyDescent="0.45">
      <c r="BU14199">
        <f>ROW()</f>
        <v>14199</v>
      </c>
    </row>
    <row r="14200" spans="73:73" x14ac:dyDescent="0.45">
      <c r="BU14200">
        <f>ROW()</f>
        <v>14200</v>
      </c>
    </row>
    <row r="14201" spans="73:73" x14ac:dyDescent="0.45">
      <c r="BU14201">
        <f>ROW()</f>
        <v>14201</v>
      </c>
    </row>
    <row r="14202" spans="73:73" x14ac:dyDescent="0.45">
      <c r="BU14202">
        <f>ROW()</f>
        <v>14202</v>
      </c>
    </row>
    <row r="14203" spans="73:73" x14ac:dyDescent="0.45">
      <c r="BU14203">
        <f>ROW()</f>
        <v>14203</v>
      </c>
    </row>
    <row r="14204" spans="73:73" x14ac:dyDescent="0.45">
      <c r="BU14204">
        <f>ROW()</f>
        <v>14204</v>
      </c>
    </row>
    <row r="14205" spans="73:73" x14ac:dyDescent="0.45">
      <c r="BU14205">
        <f>ROW()</f>
        <v>14205</v>
      </c>
    </row>
    <row r="14206" spans="73:73" x14ac:dyDescent="0.45">
      <c r="BU14206">
        <f>ROW()</f>
        <v>14206</v>
      </c>
    </row>
    <row r="14207" spans="73:73" x14ac:dyDescent="0.45">
      <c r="BU14207">
        <f>ROW()</f>
        <v>14207</v>
      </c>
    </row>
    <row r="14208" spans="73:73" x14ac:dyDescent="0.45">
      <c r="BU14208">
        <f>ROW()</f>
        <v>14208</v>
      </c>
    </row>
    <row r="14209" spans="73:73" x14ac:dyDescent="0.45">
      <c r="BU14209">
        <f>ROW()</f>
        <v>14209</v>
      </c>
    </row>
    <row r="14210" spans="73:73" x14ac:dyDescent="0.45">
      <c r="BU14210">
        <f>ROW()</f>
        <v>14210</v>
      </c>
    </row>
    <row r="14211" spans="73:73" x14ac:dyDescent="0.45">
      <c r="BU14211">
        <f>ROW()</f>
        <v>14211</v>
      </c>
    </row>
    <row r="14212" spans="73:73" x14ac:dyDescent="0.45">
      <c r="BU14212">
        <f>ROW()</f>
        <v>14212</v>
      </c>
    </row>
    <row r="14213" spans="73:73" x14ac:dyDescent="0.45">
      <c r="BU14213">
        <f>ROW()</f>
        <v>14213</v>
      </c>
    </row>
    <row r="14214" spans="73:73" x14ac:dyDescent="0.45">
      <c r="BU14214">
        <f>ROW()</f>
        <v>14214</v>
      </c>
    </row>
    <row r="14215" spans="73:73" x14ac:dyDescent="0.45">
      <c r="BU14215">
        <f>ROW()</f>
        <v>14215</v>
      </c>
    </row>
    <row r="14216" spans="73:73" x14ac:dyDescent="0.45">
      <c r="BU14216">
        <f>ROW()</f>
        <v>14216</v>
      </c>
    </row>
    <row r="14217" spans="73:73" x14ac:dyDescent="0.45">
      <c r="BU14217">
        <f>ROW()</f>
        <v>14217</v>
      </c>
    </row>
    <row r="14218" spans="73:73" x14ac:dyDescent="0.45">
      <c r="BU14218">
        <f>ROW()</f>
        <v>14218</v>
      </c>
    </row>
    <row r="14219" spans="73:73" x14ac:dyDescent="0.45">
      <c r="BU14219">
        <f>ROW()</f>
        <v>14219</v>
      </c>
    </row>
    <row r="14220" spans="73:73" x14ac:dyDescent="0.45">
      <c r="BU14220">
        <f>ROW()</f>
        <v>14220</v>
      </c>
    </row>
    <row r="14221" spans="73:73" x14ac:dyDescent="0.45">
      <c r="BU14221">
        <f>ROW()</f>
        <v>14221</v>
      </c>
    </row>
    <row r="14222" spans="73:73" x14ac:dyDescent="0.45">
      <c r="BU14222">
        <f>ROW()</f>
        <v>14222</v>
      </c>
    </row>
    <row r="14223" spans="73:73" x14ac:dyDescent="0.45">
      <c r="BU14223">
        <f>ROW()</f>
        <v>14223</v>
      </c>
    </row>
    <row r="14224" spans="73:73" x14ac:dyDescent="0.45">
      <c r="BU14224">
        <f>ROW()</f>
        <v>14224</v>
      </c>
    </row>
    <row r="14225" spans="73:73" x14ac:dyDescent="0.45">
      <c r="BU14225">
        <f>ROW()</f>
        <v>14225</v>
      </c>
    </row>
    <row r="14226" spans="73:73" x14ac:dyDescent="0.45">
      <c r="BU14226">
        <f>ROW()</f>
        <v>14226</v>
      </c>
    </row>
    <row r="14227" spans="73:73" x14ac:dyDescent="0.45">
      <c r="BU14227">
        <f>ROW()</f>
        <v>14227</v>
      </c>
    </row>
    <row r="14228" spans="73:73" x14ac:dyDescent="0.45">
      <c r="BU14228">
        <f>ROW()</f>
        <v>14228</v>
      </c>
    </row>
    <row r="14229" spans="73:73" x14ac:dyDescent="0.45">
      <c r="BU14229">
        <f>ROW()</f>
        <v>14229</v>
      </c>
    </row>
    <row r="14230" spans="73:73" x14ac:dyDescent="0.45">
      <c r="BU14230">
        <f>ROW()</f>
        <v>14230</v>
      </c>
    </row>
    <row r="14231" spans="73:73" x14ac:dyDescent="0.45">
      <c r="BU14231">
        <f>ROW()</f>
        <v>14231</v>
      </c>
    </row>
    <row r="14232" spans="73:73" x14ac:dyDescent="0.45">
      <c r="BU14232">
        <f>ROW()</f>
        <v>14232</v>
      </c>
    </row>
    <row r="14233" spans="73:73" x14ac:dyDescent="0.45">
      <c r="BU14233">
        <f>ROW()</f>
        <v>14233</v>
      </c>
    </row>
    <row r="14234" spans="73:73" x14ac:dyDescent="0.45">
      <c r="BU14234">
        <f>ROW()</f>
        <v>14234</v>
      </c>
    </row>
    <row r="14235" spans="73:73" x14ac:dyDescent="0.45">
      <c r="BU14235">
        <f>ROW()</f>
        <v>14235</v>
      </c>
    </row>
    <row r="14236" spans="73:73" x14ac:dyDescent="0.45">
      <c r="BU14236">
        <f>ROW()</f>
        <v>14236</v>
      </c>
    </row>
    <row r="14237" spans="73:73" x14ac:dyDescent="0.45">
      <c r="BU14237">
        <f>ROW()</f>
        <v>14237</v>
      </c>
    </row>
    <row r="14238" spans="73:73" x14ac:dyDescent="0.45">
      <c r="BU14238">
        <f>ROW()</f>
        <v>14238</v>
      </c>
    </row>
    <row r="14239" spans="73:73" x14ac:dyDescent="0.45">
      <c r="BU14239">
        <f>ROW()</f>
        <v>14239</v>
      </c>
    </row>
    <row r="14240" spans="73:73" x14ac:dyDescent="0.45">
      <c r="BU14240">
        <f>ROW()</f>
        <v>14240</v>
      </c>
    </row>
    <row r="14241" spans="73:73" x14ac:dyDescent="0.45">
      <c r="BU14241">
        <f>ROW()</f>
        <v>14241</v>
      </c>
    </row>
    <row r="14242" spans="73:73" x14ac:dyDescent="0.45">
      <c r="BU14242">
        <f>ROW()</f>
        <v>14242</v>
      </c>
    </row>
    <row r="14243" spans="73:73" x14ac:dyDescent="0.45">
      <c r="BU14243">
        <f>ROW()</f>
        <v>14243</v>
      </c>
    </row>
    <row r="14244" spans="73:73" x14ac:dyDescent="0.45">
      <c r="BU14244">
        <f>ROW()</f>
        <v>14244</v>
      </c>
    </row>
    <row r="14245" spans="73:73" x14ac:dyDescent="0.45">
      <c r="BU14245">
        <f>ROW()</f>
        <v>14245</v>
      </c>
    </row>
    <row r="14246" spans="73:73" x14ac:dyDescent="0.45">
      <c r="BU14246">
        <f>ROW()</f>
        <v>14246</v>
      </c>
    </row>
    <row r="14247" spans="73:73" x14ac:dyDescent="0.45">
      <c r="BU14247">
        <f>ROW()</f>
        <v>14247</v>
      </c>
    </row>
    <row r="14248" spans="73:73" x14ac:dyDescent="0.45">
      <c r="BU14248">
        <f>ROW()</f>
        <v>14248</v>
      </c>
    </row>
    <row r="14249" spans="73:73" x14ac:dyDescent="0.45">
      <c r="BU14249">
        <f>ROW()</f>
        <v>14249</v>
      </c>
    </row>
    <row r="14250" spans="73:73" x14ac:dyDescent="0.45">
      <c r="BU14250">
        <f>ROW()</f>
        <v>14250</v>
      </c>
    </row>
    <row r="14251" spans="73:73" x14ac:dyDescent="0.45">
      <c r="BU14251">
        <f>ROW()</f>
        <v>14251</v>
      </c>
    </row>
    <row r="14252" spans="73:73" x14ac:dyDescent="0.45">
      <c r="BU14252">
        <f>ROW()</f>
        <v>14252</v>
      </c>
    </row>
    <row r="14253" spans="73:73" x14ac:dyDescent="0.45">
      <c r="BU14253">
        <f>ROW()</f>
        <v>14253</v>
      </c>
    </row>
    <row r="14254" spans="73:73" x14ac:dyDescent="0.45">
      <c r="BU14254">
        <f>ROW()</f>
        <v>14254</v>
      </c>
    </row>
    <row r="14255" spans="73:73" x14ac:dyDescent="0.45">
      <c r="BU14255">
        <f>ROW()</f>
        <v>14255</v>
      </c>
    </row>
    <row r="14256" spans="73:73" x14ac:dyDescent="0.45">
      <c r="BU14256">
        <f>ROW()</f>
        <v>14256</v>
      </c>
    </row>
    <row r="14257" spans="73:73" x14ac:dyDescent="0.45">
      <c r="BU14257">
        <f>ROW()</f>
        <v>14257</v>
      </c>
    </row>
    <row r="14258" spans="73:73" x14ac:dyDescent="0.45">
      <c r="BU14258">
        <f>ROW()</f>
        <v>14258</v>
      </c>
    </row>
    <row r="14259" spans="73:73" x14ac:dyDescent="0.45">
      <c r="BU14259">
        <f>ROW()</f>
        <v>14259</v>
      </c>
    </row>
    <row r="14260" spans="73:73" x14ac:dyDescent="0.45">
      <c r="BU14260">
        <f>ROW()</f>
        <v>14260</v>
      </c>
    </row>
    <row r="14261" spans="73:73" x14ac:dyDescent="0.45">
      <c r="BU14261">
        <f>ROW()</f>
        <v>14261</v>
      </c>
    </row>
    <row r="14262" spans="73:73" x14ac:dyDescent="0.45">
      <c r="BU14262">
        <f>ROW()</f>
        <v>14262</v>
      </c>
    </row>
    <row r="14263" spans="73:73" x14ac:dyDescent="0.45">
      <c r="BU14263">
        <f>ROW()</f>
        <v>14263</v>
      </c>
    </row>
    <row r="14264" spans="73:73" x14ac:dyDescent="0.45">
      <c r="BU14264">
        <f>ROW()</f>
        <v>14264</v>
      </c>
    </row>
    <row r="14265" spans="73:73" x14ac:dyDescent="0.45">
      <c r="BU14265">
        <f>ROW()</f>
        <v>14265</v>
      </c>
    </row>
    <row r="14266" spans="73:73" x14ac:dyDescent="0.45">
      <c r="BU14266">
        <f>ROW()</f>
        <v>14266</v>
      </c>
    </row>
    <row r="14267" spans="73:73" x14ac:dyDescent="0.45">
      <c r="BU14267">
        <f>ROW()</f>
        <v>14267</v>
      </c>
    </row>
    <row r="14268" spans="73:73" x14ac:dyDescent="0.45">
      <c r="BU14268">
        <f>ROW()</f>
        <v>14268</v>
      </c>
    </row>
    <row r="14269" spans="73:73" x14ac:dyDescent="0.45">
      <c r="BU14269">
        <f>ROW()</f>
        <v>14269</v>
      </c>
    </row>
    <row r="14270" spans="73:73" x14ac:dyDescent="0.45">
      <c r="BU14270">
        <f>ROW()</f>
        <v>14270</v>
      </c>
    </row>
    <row r="14271" spans="73:73" x14ac:dyDescent="0.45">
      <c r="BU14271">
        <f>ROW()</f>
        <v>14271</v>
      </c>
    </row>
    <row r="14272" spans="73:73" x14ac:dyDescent="0.45">
      <c r="BU14272">
        <f>ROW()</f>
        <v>14272</v>
      </c>
    </row>
    <row r="14273" spans="73:73" x14ac:dyDescent="0.45">
      <c r="BU14273">
        <f>ROW()</f>
        <v>14273</v>
      </c>
    </row>
    <row r="14274" spans="73:73" x14ac:dyDescent="0.45">
      <c r="BU14274">
        <f>ROW()</f>
        <v>14274</v>
      </c>
    </row>
    <row r="14275" spans="73:73" x14ac:dyDescent="0.45">
      <c r="BU14275">
        <f>ROW()</f>
        <v>14275</v>
      </c>
    </row>
    <row r="14276" spans="73:73" x14ac:dyDescent="0.45">
      <c r="BU14276">
        <f>ROW()</f>
        <v>14276</v>
      </c>
    </row>
    <row r="14277" spans="73:73" x14ac:dyDescent="0.45">
      <c r="BU14277">
        <f>ROW()</f>
        <v>14277</v>
      </c>
    </row>
    <row r="14278" spans="73:73" x14ac:dyDescent="0.45">
      <c r="BU14278">
        <f>ROW()</f>
        <v>14278</v>
      </c>
    </row>
    <row r="14279" spans="73:73" x14ac:dyDescent="0.45">
      <c r="BU14279">
        <f>ROW()</f>
        <v>14279</v>
      </c>
    </row>
    <row r="14280" spans="73:73" x14ac:dyDescent="0.45">
      <c r="BU14280">
        <f>ROW()</f>
        <v>14280</v>
      </c>
    </row>
    <row r="14281" spans="73:73" x14ac:dyDescent="0.45">
      <c r="BU14281">
        <f>ROW()</f>
        <v>14281</v>
      </c>
    </row>
    <row r="14282" spans="73:73" x14ac:dyDescent="0.45">
      <c r="BU14282">
        <f>ROW()</f>
        <v>14282</v>
      </c>
    </row>
    <row r="14283" spans="73:73" x14ac:dyDescent="0.45">
      <c r="BU14283">
        <f>ROW()</f>
        <v>14283</v>
      </c>
    </row>
    <row r="14284" spans="73:73" x14ac:dyDescent="0.45">
      <c r="BU14284">
        <f>ROW()</f>
        <v>14284</v>
      </c>
    </row>
    <row r="14285" spans="73:73" x14ac:dyDescent="0.45">
      <c r="BU14285">
        <f>ROW()</f>
        <v>14285</v>
      </c>
    </row>
    <row r="14286" spans="73:73" x14ac:dyDescent="0.45">
      <c r="BU14286">
        <f>ROW()</f>
        <v>14286</v>
      </c>
    </row>
    <row r="14287" spans="73:73" x14ac:dyDescent="0.45">
      <c r="BU14287">
        <f>ROW()</f>
        <v>14287</v>
      </c>
    </row>
    <row r="14288" spans="73:73" x14ac:dyDescent="0.45">
      <c r="BU14288">
        <f>ROW()</f>
        <v>14288</v>
      </c>
    </row>
    <row r="14289" spans="73:73" x14ac:dyDescent="0.45">
      <c r="BU14289">
        <f>ROW()</f>
        <v>14289</v>
      </c>
    </row>
    <row r="14290" spans="73:73" x14ac:dyDescent="0.45">
      <c r="BU14290">
        <f>ROW()</f>
        <v>14290</v>
      </c>
    </row>
    <row r="14291" spans="73:73" x14ac:dyDescent="0.45">
      <c r="BU14291">
        <f>ROW()</f>
        <v>14291</v>
      </c>
    </row>
    <row r="14292" spans="73:73" x14ac:dyDescent="0.45">
      <c r="BU14292">
        <f>ROW()</f>
        <v>14292</v>
      </c>
    </row>
    <row r="14293" spans="73:73" x14ac:dyDescent="0.45">
      <c r="BU14293">
        <f>ROW()</f>
        <v>14293</v>
      </c>
    </row>
    <row r="14294" spans="73:73" x14ac:dyDescent="0.45">
      <c r="BU14294">
        <f>ROW()</f>
        <v>14294</v>
      </c>
    </row>
    <row r="14295" spans="73:73" x14ac:dyDescent="0.45">
      <c r="BU14295">
        <f>ROW()</f>
        <v>14295</v>
      </c>
    </row>
    <row r="14296" spans="73:73" x14ac:dyDescent="0.45">
      <c r="BU14296">
        <f>ROW()</f>
        <v>14296</v>
      </c>
    </row>
    <row r="14297" spans="73:73" x14ac:dyDescent="0.45">
      <c r="BU14297">
        <f>ROW()</f>
        <v>14297</v>
      </c>
    </row>
    <row r="14298" spans="73:73" x14ac:dyDescent="0.45">
      <c r="BU14298">
        <f>ROW()</f>
        <v>14298</v>
      </c>
    </row>
    <row r="14299" spans="73:73" x14ac:dyDescent="0.45">
      <c r="BU14299">
        <f>ROW()</f>
        <v>14299</v>
      </c>
    </row>
    <row r="14300" spans="73:73" x14ac:dyDescent="0.45">
      <c r="BU14300">
        <f>ROW()</f>
        <v>14300</v>
      </c>
    </row>
    <row r="14301" spans="73:73" x14ac:dyDescent="0.45">
      <c r="BU14301">
        <f>ROW()</f>
        <v>14301</v>
      </c>
    </row>
    <row r="14302" spans="73:73" x14ac:dyDescent="0.45">
      <c r="BU14302">
        <f>ROW()</f>
        <v>14302</v>
      </c>
    </row>
    <row r="14303" spans="73:73" x14ac:dyDescent="0.45">
      <c r="BU14303">
        <f>ROW()</f>
        <v>14303</v>
      </c>
    </row>
    <row r="14304" spans="73:73" x14ac:dyDescent="0.45">
      <c r="BU14304">
        <f>ROW()</f>
        <v>14304</v>
      </c>
    </row>
    <row r="14305" spans="73:73" x14ac:dyDescent="0.45">
      <c r="BU14305">
        <f>ROW()</f>
        <v>14305</v>
      </c>
    </row>
    <row r="14306" spans="73:73" x14ac:dyDescent="0.45">
      <c r="BU14306">
        <f>ROW()</f>
        <v>14306</v>
      </c>
    </row>
    <row r="14307" spans="73:73" x14ac:dyDescent="0.45">
      <c r="BU14307">
        <f>ROW()</f>
        <v>14307</v>
      </c>
    </row>
    <row r="14308" spans="73:73" x14ac:dyDescent="0.45">
      <c r="BU14308">
        <f>ROW()</f>
        <v>14308</v>
      </c>
    </row>
    <row r="14309" spans="73:73" x14ac:dyDescent="0.45">
      <c r="BU14309">
        <f>ROW()</f>
        <v>14309</v>
      </c>
    </row>
    <row r="14310" spans="73:73" x14ac:dyDescent="0.45">
      <c r="BU14310">
        <f>ROW()</f>
        <v>14310</v>
      </c>
    </row>
    <row r="14311" spans="73:73" x14ac:dyDescent="0.45">
      <c r="BU14311">
        <f>ROW()</f>
        <v>14311</v>
      </c>
    </row>
    <row r="14312" spans="73:73" x14ac:dyDescent="0.45">
      <c r="BU14312">
        <f>ROW()</f>
        <v>14312</v>
      </c>
    </row>
    <row r="14313" spans="73:73" x14ac:dyDescent="0.45">
      <c r="BU14313">
        <f>ROW()</f>
        <v>14313</v>
      </c>
    </row>
    <row r="14314" spans="73:73" x14ac:dyDescent="0.45">
      <c r="BU14314">
        <f>ROW()</f>
        <v>14314</v>
      </c>
    </row>
    <row r="14315" spans="73:73" x14ac:dyDescent="0.45">
      <c r="BU14315">
        <f>ROW()</f>
        <v>14315</v>
      </c>
    </row>
    <row r="14316" spans="73:73" x14ac:dyDescent="0.45">
      <c r="BU14316">
        <f>ROW()</f>
        <v>14316</v>
      </c>
    </row>
    <row r="14317" spans="73:73" x14ac:dyDescent="0.45">
      <c r="BU14317">
        <f>ROW()</f>
        <v>14317</v>
      </c>
    </row>
    <row r="14318" spans="73:73" x14ac:dyDescent="0.45">
      <c r="BU14318">
        <f>ROW()</f>
        <v>14318</v>
      </c>
    </row>
    <row r="14319" spans="73:73" x14ac:dyDescent="0.45">
      <c r="BU14319">
        <f>ROW()</f>
        <v>14319</v>
      </c>
    </row>
    <row r="14320" spans="73:73" x14ac:dyDescent="0.45">
      <c r="BU14320">
        <f>ROW()</f>
        <v>14320</v>
      </c>
    </row>
    <row r="14321" spans="73:73" x14ac:dyDescent="0.45">
      <c r="BU14321">
        <f>ROW()</f>
        <v>14321</v>
      </c>
    </row>
    <row r="14322" spans="73:73" x14ac:dyDescent="0.45">
      <c r="BU14322">
        <f>ROW()</f>
        <v>14322</v>
      </c>
    </row>
    <row r="14323" spans="73:73" x14ac:dyDescent="0.45">
      <c r="BU14323">
        <f>ROW()</f>
        <v>14323</v>
      </c>
    </row>
    <row r="14324" spans="73:73" x14ac:dyDescent="0.45">
      <c r="BU14324">
        <f>ROW()</f>
        <v>14324</v>
      </c>
    </row>
    <row r="14325" spans="73:73" x14ac:dyDescent="0.45">
      <c r="BU14325">
        <f>ROW()</f>
        <v>14325</v>
      </c>
    </row>
    <row r="14326" spans="73:73" x14ac:dyDescent="0.45">
      <c r="BU14326">
        <f>ROW()</f>
        <v>14326</v>
      </c>
    </row>
    <row r="14327" spans="73:73" x14ac:dyDescent="0.45">
      <c r="BU14327">
        <f>ROW()</f>
        <v>14327</v>
      </c>
    </row>
    <row r="14328" spans="73:73" x14ac:dyDescent="0.45">
      <c r="BU14328">
        <f>ROW()</f>
        <v>14328</v>
      </c>
    </row>
    <row r="14329" spans="73:73" x14ac:dyDescent="0.45">
      <c r="BU14329">
        <f>ROW()</f>
        <v>14329</v>
      </c>
    </row>
    <row r="14330" spans="73:73" x14ac:dyDescent="0.45">
      <c r="BU14330">
        <f>ROW()</f>
        <v>14330</v>
      </c>
    </row>
    <row r="14331" spans="73:73" x14ac:dyDescent="0.45">
      <c r="BU14331">
        <f>ROW()</f>
        <v>14331</v>
      </c>
    </row>
    <row r="14332" spans="73:73" x14ac:dyDescent="0.45">
      <c r="BU14332">
        <f>ROW()</f>
        <v>14332</v>
      </c>
    </row>
    <row r="14333" spans="73:73" x14ac:dyDescent="0.45">
      <c r="BU14333">
        <f>ROW()</f>
        <v>14333</v>
      </c>
    </row>
    <row r="14334" spans="73:73" x14ac:dyDescent="0.45">
      <c r="BU14334">
        <f>ROW()</f>
        <v>14334</v>
      </c>
    </row>
    <row r="14335" spans="73:73" x14ac:dyDescent="0.45">
      <c r="BU14335">
        <f>ROW()</f>
        <v>14335</v>
      </c>
    </row>
    <row r="14336" spans="73:73" x14ac:dyDescent="0.45">
      <c r="BU14336">
        <f>ROW()</f>
        <v>14336</v>
      </c>
    </row>
    <row r="14337" spans="73:73" x14ac:dyDescent="0.45">
      <c r="BU14337">
        <f>ROW()</f>
        <v>14337</v>
      </c>
    </row>
    <row r="14338" spans="73:73" x14ac:dyDescent="0.45">
      <c r="BU14338">
        <f>ROW()</f>
        <v>14338</v>
      </c>
    </row>
    <row r="14339" spans="73:73" x14ac:dyDescent="0.45">
      <c r="BU14339">
        <f>ROW()</f>
        <v>14339</v>
      </c>
    </row>
    <row r="14340" spans="73:73" x14ac:dyDescent="0.45">
      <c r="BU14340">
        <f>ROW()</f>
        <v>14340</v>
      </c>
    </row>
    <row r="14341" spans="73:73" x14ac:dyDescent="0.45">
      <c r="BU14341">
        <f>ROW()</f>
        <v>14341</v>
      </c>
    </row>
    <row r="14342" spans="73:73" x14ac:dyDescent="0.45">
      <c r="BU14342">
        <f>ROW()</f>
        <v>14342</v>
      </c>
    </row>
    <row r="14343" spans="73:73" x14ac:dyDescent="0.45">
      <c r="BU14343">
        <f>ROW()</f>
        <v>14343</v>
      </c>
    </row>
    <row r="14344" spans="73:73" x14ac:dyDescent="0.45">
      <c r="BU14344">
        <f>ROW()</f>
        <v>14344</v>
      </c>
    </row>
    <row r="14345" spans="73:73" x14ac:dyDescent="0.45">
      <c r="BU14345">
        <f>ROW()</f>
        <v>14345</v>
      </c>
    </row>
    <row r="14346" spans="73:73" x14ac:dyDescent="0.45">
      <c r="BU14346">
        <f>ROW()</f>
        <v>14346</v>
      </c>
    </row>
    <row r="14347" spans="73:73" x14ac:dyDescent="0.45">
      <c r="BU14347">
        <f>ROW()</f>
        <v>14347</v>
      </c>
    </row>
    <row r="14348" spans="73:73" x14ac:dyDescent="0.45">
      <c r="BU14348">
        <f>ROW()</f>
        <v>14348</v>
      </c>
    </row>
    <row r="14349" spans="73:73" x14ac:dyDescent="0.45">
      <c r="BU14349">
        <f>ROW()</f>
        <v>14349</v>
      </c>
    </row>
    <row r="14350" spans="73:73" x14ac:dyDescent="0.45">
      <c r="BU14350">
        <f>ROW()</f>
        <v>14350</v>
      </c>
    </row>
    <row r="14351" spans="73:73" x14ac:dyDescent="0.45">
      <c r="BU14351">
        <f>ROW()</f>
        <v>14351</v>
      </c>
    </row>
    <row r="14352" spans="73:73" x14ac:dyDescent="0.45">
      <c r="BU14352">
        <f>ROW()</f>
        <v>14352</v>
      </c>
    </row>
    <row r="14353" spans="73:73" x14ac:dyDescent="0.45">
      <c r="BU14353">
        <f>ROW()</f>
        <v>14353</v>
      </c>
    </row>
    <row r="14354" spans="73:73" x14ac:dyDescent="0.45">
      <c r="BU14354">
        <f>ROW()</f>
        <v>14354</v>
      </c>
    </row>
    <row r="14355" spans="73:73" x14ac:dyDescent="0.45">
      <c r="BU14355">
        <f>ROW()</f>
        <v>14355</v>
      </c>
    </row>
    <row r="14356" spans="73:73" x14ac:dyDescent="0.45">
      <c r="BU14356">
        <f>ROW()</f>
        <v>14356</v>
      </c>
    </row>
    <row r="14357" spans="73:73" x14ac:dyDescent="0.45">
      <c r="BU14357">
        <f>ROW()</f>
        <v>14357</v>
      </c>
    </row>
    <row r="14358" spans="73:73" x14ac:dyDescent="0.45">
      <c r="BU14358">
        <f>ROW()</f>
        <v>14358</v>
      </c>
    </row>
    <row r="14359" spans="73:73" x14ac:dyDescent="0.45">
      <c r="BU14359">
        <f>ROW()</f>
        <v>14359</v>
      </c>
    </row>
    <row r="14360" spans="73:73" x14ac:dyDescent="0.45">
      <c r="BU14360">
        <f>ROW()</f>
        <v>14360</v>
      </c>
    </row>
    <row r="14361" spans="73:73" x14ac:dyDescent="0.45">
      <c r="BU14361">
        <f>ROW()</f>
        <v>14361</v>
      </c>
    </row>
    <row r="14362" spans="73:73" x14ac:dyDescent="0.45">
      <c r="BU14362">
        <f>ROW()</f>
        <v>14362</v>
      </c>
    </row>
    <row r="14363" spans="73:73" x14ac:dyDescent="0.45">
      <c r="BU14363">
        <f>ROW()</f>
        <v>14363</v>
      </c>
    </row>
    <row r="14364" spans="73:73" x14ac:dyDescent="0.45">
      <c r="BU14364">
        <f>ROW()</f>
        <v>14364</v>
      </c>
    </row>
    <row r="14365" spans="73:73" x14ac:dyDescent="0.45">
      <c r="BU14365">
        <f>ROW()</f>
        <v>14365</v>
      </c>
    </row>
    <row r="14366" spans="73:73" x14ac:dyDescent="0.45">
      <c r="BU14366">
        <f>ROW()</f>
        <v>14366</v>
      </c>
    </row>
    <row r="14367" spans="73:73" x14ac:dyDescent="0.45">
      <c r="BU14367">
        <f>ROW()</f>
        <v>14367</v>
      </c>
    </row>
    <row r="14368" spans="73:73" x14ac:dyDescent="0.45">
      <c r="BU14368">
        <f>ROW()</f>
        <v>14368</v>
      </c>
    </row>
    <row r="14369" spans="73:73" x14ac:dyDescent="0.45">
      <c r="BU14369">
        <f>ROW()</f>
        <v>14369</v>
      </c>
    </row>
    <row r="14370" spans="73:73" x14ac:dyDescent="0.45">
      <c r="BU14370">
        <f>ROW()</f>
        <v>14370</v>
      </c>
    </row>
    <row r="14371" spans="73:73" x14ac:dyDescent="0.45">
      <c r="BU14371">
        <f>ROW()</f>
        <v>14371</v>
      </c>
    </row>
    <row r="14372" spans="73:73" x14ac:dyDescent="0.45">
      <c r="BU14372">
        <f>ROW()</f>
        <v>14372</v>
      </c>
    </row>
    <row r="14373" spans="73:73" x14ac:dyDescent="0.45">
      <c r="BU14373">
        <f>ROW()</f>
        <v>14373</v>
      </c>
    </row>
    <row r="14374" spans="73:73" x14ac:dyDescent="0.45">
      <c r="BU14374">
        <f>ROW()</f>
        <v>14374</v>
      </c>
    </row>
    <row r="14375" spans="73:73" x14ac:dyDescent="0.45">
      <c r="BU14375">
        <f>ROW()</f>
        <v>14375</v>
      </c>
    </row>
    <row r="14376" spans="73:73" x14ac:dyDescent="0.45">
      <c r="BU14376">
        <f>ROW()</f>
        <v>14376</v>
      </c>
    </row>
    <row r="14377" spans="73:73" x14ac:dyDescent="0.45">
      <c r="BU14377">
        <f>ROW()</f>
        <v>14377</v>
      </c>
    </row>
    <row r="14378" spans="73:73" x14ac:dyDescent="0.45">
      <c r="BU14378">
        <f>ROW()</f>
        <v>14378</v>
      </c>
    </row>
    <row r="14379" spans="73:73" x14ac:dyDescent="0.45">
      <c r="BU14379">
        <f>ROW()</f>
        <v>14379</v>
      </c>
    </row>
    <row r="14380" spans="73:73" x14ac:dyDescent="0.45">
      <c r="BU14380">
        <f>ROW()</f>
        <v>14380</v>
      </c>
    </row>
    <row r="14381" spans="73:73" x14ac:dyDescent="0.45">
      <c r="BU14381">
        <f>ROW()</f>
        <v>14381</v>
      </c>
    </row>
    <row r="14382" spans="73:73" x14ac:dyDescent="0.45">
      <c r="BU14382">
        <f>ROW()</f>
        <v>14382</v>
      </c>
    </row>
    <row r="14383" spans="73:73" x14ac:dyDescent="0.45">
      <c r="BU14383">
        <f>ROW()</f>
        <v>14383</v>
      </c>
    </row>
    <row r="14384" spans="73:73" x14ac:dyDescent="0.45">
      <c r="BU14384">
        <f>ROW()</f>
        <v>14384</v>
      </c>
    </row>
    <row r="14385" spans="73:73" x14ac:dyDescent="0.45">
      <c r="BU14385">
        <f>ROW()</f>
        <v>14385</v>
      </c>
    </row>
    <row r="14386" spans="73:73" x14ac:dyDescent="0.45">
      <c r="BU14386">
        <f>ROW()</f>
        <v>14386</v>
      </c>
    </row>
    <row r="14387" spans="73:73" x14ac:dyDescent="0.45">
      <c r="BU14387">
        <f>ROW()</f>
        <v>14387</v>
      </c>
    </row>
    <row r="14388" spans="73:73" x14ac:dyDescent="0.45">
      <c r="BU14388">
        <f>ROW()</f>
        <v>14388</v>
      </c>
    </row>
    <row r="14389" spans="73:73" x14ac:dyDescent="0.45">
      <c r="BU14389">
        <f>ROW()</f>
        <v>14389</v>
      </c>
    </row>
    <row r="14390" spans="73:73" x14ac:dyDescent="0.45">
      <c r="BU14390">
        <f>ROW()</f>
        <v>14390</v>
      </c>
    </row>
    <row r="14391" spans="73:73" x14ac:dyDescent="0.45">
      <c r="BU14391">
        <f>ROW()</f>
        <v>14391</v>
      </c>
    </row>
    <row r="14392" spans="73:73" x14ac:dyDescent="0.45">
      <c r="BU14392">
        <f>ROW()</f>
        <v>14392</v>
      </c>
    </row>
    <row r="14393" spans="73:73" x14ac:dyDescent="0.45">
      <c r="BU14393">
        <f>ROW()</f>
        <v>14393</v>
      </c>
    </row>
    <row r="14394" spans="73:73" x14ac:dyDescent="0.45">
      <c r="BU14394">
        <f>ROW()</f>
        <v>14394</v>
      </c>
    </row>
    <row r="14395" spans="73:73" x14ac:dyDescent="0.45">
      <c r="BU14395">
        <f>ROW()</f>
        <v>14395</v>
      </c>
    </row>
    <row r="14396" spans="73:73" x14ac:dyDescent="0.45">
      <c r="BU14396">
        <f>ROW()</f>
        <v>14396</v>
      </c>
    </row>
    <row r="14397" spans="73:73" x14ac:dyDescent="0.45">
      <c r="BU14397">
        <f>ROW()</f>
        <v>14397</v>
      </c>
    </row>
    <row r="14398" spans="73:73" x14ac:dyDescent="0.45">
      <c r="BU14398">
        <f>ROW()</f>
        <v>14398</v>
      </c>
    </row>
    <row r="14399" spans="73:73" x14ac:dyDescent="0.45">
      <c r="BU14399">
        <f>ROW()</f>
        <v>14399</v>
      </c>
    </row>
    <row r="14400" spans="73:73" x14ac:dyDescent="0.45">
      <c r="BU14400">
        <f>ROW()</f>
        <v>14400</v>
      </c>
    </row>
    <row r="14401" spans="73:73" x14ac:dyDescent="0.45">
      <c r="BU14401">
        <f>ROW()</f>
        <v>14401</v>
      </c>
    </row>
    <row r="14402" spans="73:73" x14ac:dyDescent="0.45">
      <c r="BU14402">
        <f>ROW()</f>
        <v>14402</v>
      </c>
    </row>
    <row r="14403" spans="73:73" x14ac:dyDescent="0.45">
      <c r="BU14403">
        <f>ROW()</f>
        <v>14403</v>
      </c>
    </row>
    <row r="14404" spans="73:73" x14ac:dyDescent="0.45">
      <c r="BU14404">
        <f>ROW()</f>
        <v>14404</v>
      </c>
    </row>
    <row r="14405" spans="73:73" x14ac:dyDescent="0.45">
      <c r="BU14405">
        <f>ROW()</f>
        <v>14405</v>
      </c>
    </row>
    <row r="14406" spans="73:73" x14ac:dyDescent="0.45">
      <c r="BU14406">
        <f>ROW()</f>
        <v>14406</v>
      </c>
    </row>
    <row r="14407" spans="73:73" x14ac:dyDescent="0.45">
      <c r="BU14407">
        <f>ROW()</f>
        <v>14407</v>
      </c>
    </row>
    <row r="14408" spans="73:73" x14ac:dyDescent="0.45">
      <c r="BU14408">
        <f>ROW()</f>
        <v>14408</v>
      </c>
    </row>
    <row r="14409" spans="73:73" x14ac:dyDescent="0.45">
      <c r="BU14409">
        <f>ROW()</f>
        <v>14409</v>
      </c>
    </row>
    <row r="14410" spans="73:73" x14ac:dyDescent="0.45">
      <c r="BU14410">
        <f>ROW()</f>
        <v>14410</v>
      </c>
    </row>
    <row r="14411" spans="73:73" x14ac:dyDescent="0.45">
      <c r="BU14411">
        <f>ROW()</f>
        <v>14411</v>
      </c>
    </row>
    <row r="14412" spans="73:73" x14ac:dyDescent="0.45">
      <c r="BU14412">
        <f>ROW()</f>
        <v>14412</v>
      </c>
    </row>
    <row r="14413" spans="73:73" x14ac:dyDescent="0.45">
      <c r="BU14413">
        <f>ROW()</f>
        <v>14413</v>
      </c>
    </row>
    <row r="14414" spans="73:73" x14ac:dyDescent="0.45">
      <c r="BU14414">
        <f>ROW()</f>
        <v>14414</v>
      </c>
    </row>
    <row r="14415" spans="73:73" x14ac:dyDescent="0.45">
      <c r="BU14415">
        <f>ROW()</f>
        <v>14415</v>
      </c>
    </row>
    <row r="14416" spans="73:73" x14ac:dyDescent="0.45">
      <c r="BU14416">
        <f>ROW()</f>
        <v>14416</v>
      </c>
    </row>
    <row r="14417" spans="73:73" x14ac:dyDescent="0.45">
      <c r="BU14417">
        <f>ROW()</f>
        <v>14417</v>
      </c>
    </row>
    <row r="14418" spans="73:73" x14ac:dyDescent="0.45">
      <c r="BU14418">
        <f>ROW()</f>
        <v>14418</v>
      </c>
    </row>
    <row r="14419" spans="73:73" x14ac:dyDescent="0.45">
      <c r="BU14419">
        <f>ROW()</f>
        <v>14419</v>
      </c>
    </row>
    <row r="14420" spans="73:73" x14ac:dyDescent="0.45">
      <c r="BU14420">
        <f>ROW()</f>
        <v>14420</v>
      </c>
    </row>
    <row r="14421" spans="73:73" x14ac:dyDescent="0.45">
      <c r="BU14421">
        <f>ROW()</f>
        <v>14421</v>
      </c>
    </row>
    <row r="14422" spans="73:73" x14ac:dyDescent="0.45">
      <c r="BU14422">
        <f>ROW()</f>
        <v>14422</v>
      </c>
    </row>
    <row r="14423" spans="73:73" x14ac:dyDescent="0.45">
      <c r="BU14423">
        <f>ROW()</f>
        <v>14423</v>
      </c>
    </row>
    <row r="14424" spans="73:73" x14ac:dyDescent="0.45">
      <c r="BU14424">
        <f>ROW()</f>
        <v>14424</v>
      </c>
    </row>
    <row r="14425" spans="73:73" x14ac:dyDescent="0.45">
      <c r="BU14425">
        <f>ROW()</f>
        <v>14425</v>
      </c>
    </row>
    <row r="14426" spans="73:73" x14ac:dyDescent="0.45">
      <c r="BU14426">
        <f>ROW()</f>
        <v>14426</v>
      </c>
    </row>
    <row r="14427" spans="73:73" x14ac:dyDescent="0.45">
      <c r="BU14427">
        <f>ROW()</f>
        <v>14427</v>
      </c>
    </row>
    <row r="14428" spans="73:73" x14ac:dyDescent="0.45">
      <c r="BU14428">
        <f>ROW()</f>
        <v>14428</v>
      </c>
    </row>
    <row r="14429" spans="73:73" x14ac:dyDescent="0.45">
      <c r="BU14429">
        <f>ROW()</f>
        <v>14429</v>
      </c>
    </row>
    <row r="14430" spans="73:73" x14ac:dyDescent="0.45">
      <c r="BU14430">
        <f>ROW()</f>
        <v>14430</v>
      </c>
    </row>
    <row r="14431" spans="73:73" x14ac:dyDescent="0.45">
      <c r="BU14431">
        <f>ROW()</f>
        <v>14431</v>
      </c>
    </row>
    <row r="14432" spans="73:73" x14ac:dyDescent="0.45">
      <c r="BU14432">
        <f>ROW()</f>
        <v>14432</v>
      </c>
    </row>
    <row r="14433" spans="73:73" x14ac:dyDescent="0.45">
      <c r="BU14433">
        <f>ROW()</f>
        <v>14433</v>
      </c>
    </row>
    <row r="14434" spans="73:73" x14ac:dyDescent="0.45">
      <c r="BU14434">
        <f>ROW()</f>
        <v>14434</v>
      </c>
    </row>
    <row r="14435" spans="73:73" x14ac:dyDescent="0.45">
      <c r="BU14435">
        <f>ROW()</f>
        <v>14435</v>
      </c>
    </row>
    <row r="14436" spans="73:73" x14ac:dyDescent="0.45">
      <c r="BU14436">
        <f>ROW()</f>
        <v>14436</v>
      </c>
    </row>
    <row r="14437" spans="73:73" x14ac:dyDescent="0.45">
      <c r="BU14437">
        <f>ROW()</f>
        <v>14437</v>
      </c>
    </row>
    <row r="14438" spans="73:73" x14ac:dyDescent="0.45">
      <c r="BU14438">
        <f>ROW()</f>
        <v>14438</v>
      </c>
    </row>
    <row r="14439" spans="73:73" x14ac:dyDescent="0.45">
      <c r="BU14439">
        <f>ROW()</f>
        <v>14439</v>
      </c>
    </row>
    <row r="14440" spans="73:73" x14ac:dyDescent="0.45">
      <c r="BU14440">
        <f>ROW()</f>
        <v>14440</v>
      </c>
    </row>
    <row r="14441" spans="73:73" x14ac:dyDescent="0.45">
      <c r="BU14441">
        <f>ROW()</f>
        <v>14441</v>
      </c>
    </row>
    <row r="14442" spans="73:73" x14ac:dyDescent="0.45">
      <c r="BU14442">
        <f>ROW()</f>
        <v>14442</v>
      </c>
    </row>
    <row r="14443" spans="73:73" x14ac:dyDescent="0.45">
      <c r="BU14443">
        <f>ROW()</f>
        <v>14443</v>
      </c>
    </row>
    <row r="14444" spans="73:73" x14ac:dyDescent="0.45">
      <c r="BU14444">
        <f>ROW()</f>
        <v>14444</v>
      </c>
    </row>
    <row r="14445" spans="73:73" x14ac:dyDescent="0.45">
      <c r="BU14445">
        <f>ROW()</f>
        <v>14445</v>
      </c>
    </row>
    <row r="14446" spans="73:73" x14ac:dyDescent="0.45">
      <c r="BU14446">
        <f>ROW()</f>
        <v>14446</v>
      </c>
    </row>
    <row r="14447" spans="73:73" x14ac:dyDescent="0.45">
      <c r="BU14447">
        <f>ROW()</f>
        <v>14447</v>
      </c>
    </row>
    <row r="14448" spans="73:73" x14ac:dyDescent="0.45">
      <c r="BU14448">
        <f>ROW()</f>
        <v>14448</v>
      </c>
    </row>
    <row r="14449" spans="73:73" x14ac:dyDescent="0.45">
      <c r="BU14449">
        <f>ROW()</f>
        <v>14449</v>
      </c>
    </row>
    <row r="14450" spans="73:73" x14ac:dyDescent="0.45">
      <c r="BU14450">
        <f>ROW()</f>
        <v>14450</v>
      </c>
    </row>
    <row r="14451" spans="73:73" x14ac:dyDescent="0.45">
      <c r="BU14451">
        <f>ROW()</f>
        <v>14451</v>
      </c>
    </row>
    <row r="14452" spans="73:73" x14ac:dyDescent="0.45">
      <c r="BU14452">
        <f>ROW()</f>
        <v>14452</v>
      </c>
    </row>
    <row r="14453" spans="73:73" x14ac:dyDescent="0.45">
      <c r="BU14453">
        <f>ROW()</f>
        <v>14453</v>
      </c>
    </row>
    <row r="14454" spans="73:73" x14ac:dyDescent="0.45">
      <c r="BU14454">
        <f>ROW()</f>
        <v>14454</v>
      </c>
    </row>
    <row r="14455" spans="73:73" x14ac:dyDescent="0.45">
      <c r="BU14455">
        <f>ROW()</f>
        <v>14455</v>
      </c>
    </row>
    <row r="14456" spans="73:73" x14ac:dyDescent="0.45">
      <c r="BU14456">
        <f>ROW()</f>
        <v>14456</v>
      </c>
    </row>
    <row r="14457" spans="73:73" x14ac:dyDescent="0.45">
      <c r="BU14457">
        <f>ROW()</f>
        <v>14457</v>
      </c>
    </row>
    <row r="14458" spans="73:73" x14ac:dyDescent="0.45">
      <c r="BU14458">
        <f>ROW()</f>
        <v>14458</v>
      </c>
    </row>
    <row r="14459" spans="73:73" x14ac:dyDescent="0.45">
      <c r="BU14459">
        <f>ROW()</f>
        <v>14459</v>
      </c>
    </row>
    <row r="14460" spans="73:73" x14ac:dyDescent="0.45">
      <c r="BU14460">
        <f>ROW()</f>
        <v>14460</v>
      </c>
    </row>
    <row r="14461" spans="73:73" x14ac:dyDescent="0.45">
      <c r="BU14461">
        <f>ROW()</f>
        <v>14461</v>
      </c>
    </row>
    <row r="14462" spans="73:73" x14ac:dyDescent="0.45">
      <c r="BU14462">
        <f>ROW()</f>
        <v>14462</v>
      </c>
    </row>
    <row r="14463" spans="73:73" x14ac:dyDescent="0.45">
      <c r="BU14463">
        <f>ROW()</f>
        <v>14463</v>
      </c>
    </row>
    <row r="14464" spans="73:73" x14ac:dyDescent="0.45">
      <c r="BU14464">
        <f>ROW()</f>
        <v>14464</v>
      </c>
    </row>
    <row r="14465" spans="73:73" x14ac:dyDescent="0.45">
      <c r="BU14465">
        <f>ROW()</f>
        <v>14465</v>
      </c>
    </row>
    <row r="14466" spans="73:73" x14ac:dyDescent="0.45">
      <c r="BU14466">
        <f>ROW()</f>
        <v>14466</v>
      </c>
    </row>
    <row r="14467" spans="73:73" x14ac:dyDescent="0.45">
      <c r="BU14467">
        <f>ROW()</f>
        <v>14467</v>
      </c>
    </row>
    <row r="14468" spans="73:73" x14ac:dyDescent="0.45">
      <c r="BU14468">
        <f>ROW()</f>
        <v>14468</v>
      </c>
    </row>
    <row r="14469" spans="73:73" x14ac:dyDescent="0.45">
      <c r="BU14469">
        <f>ROW()</f>
        <v>14469</v>
      </c>
    </row>
    <row r="14470" spans="73:73" x14ac:dyDescent="0.45">
      <c r="BU14470">
        <f>ROW()</f>
        <v>14470</v>
      </c>
    </row>
    <row r="14471" spans="73:73" x14ac:dyDescent="0.45">
      <c r="BU14471">
        <f>ROW()</f>
        <v>14471</v>
      </c>
    </row>
    <row r="14472" spans="73:73" x14ac:dyDescent="0.45">
      <c r="BU14472">
        <f>ROW()</f>
        <v>14472</v>
      </c>
    </row>
    <row r="14473" spans="73:73" x14ac:dyDescent="0.45">
      <c r="BU14473">
        <f>ROW()</f>
        <v>14473</v>
      </c>
    </row>
    <row r="14474" spans="73:73" x14ac:dyDescent="0.45">
      <c r="BU14474">
        <f>ROW()</f>
        <v>14474</v>
      </c>
    </row>
    <row r="14475" spans="73:73" x14ac:dyDescent="0.45">
      <c r="BU14475">
        <f>ROW()</f>
        <v>14475</v>
      </c>
    </row>
    <row r="14476" spans="73:73" x14ac:dyDescent="0.45">
      <c r="BU14476">
        <f>ROW()</f>
        <v>14476</v>
      </c>
    </row>
    <row r="14477" spans="73:73" x14ac:dyDescent="0.45">
      <c r="BU14477">
        <f>ROW()</f>
        <v>14477</v>
      </c>
    </row>
    <row r="14478" spans="73:73" x14ac:dyDescent="0.45">
      <c r="BU14478">
        <f>ROW()</f>
        <v>14478</v>
      </c>
    </row>
    <row r="14479" spans="73:73" x14ac:dyDescent="0.45">
      <c r="BU14479">
        <f>ROW()</f>
        <v>14479</v>
      </c>
    </row>
    <row r="14480" spans="73:73" x14ac:dyDescent="0.45">
      <c r="BU14480">
        <f>ROW()</f>
        <v>14480</v>
      </c>
    </row>
    <row r="14481" spans="73:73" x14ac:dyDescent="0.45">
      <c r="BU14481">
        <f>ROW()</f>
        <v>14481</v>
      </c>
    </row>
    <row r="14482" spans="73:73" x14ac:dyDescent="0.45">
      <c r="BU14482">
        <f>ROW()</f>
        <v>14482</v>
      </c>
    </row>
    <row r="14483" spans="73:73" x14ac:dyDescent="0.45">
      <c r="BU14483">
        <f>ROW()</f>
        <v>14483</v>
      </c>
    </row>
    <row r="14484" spans="73:73" x14ac:dyDescent="0.45">
      <c r="BU14484">
        <f>ROW()</f>
        <v>14484</v>
      </c>
    </row>
    <row r="14485" spans="73:73" x14ac:dyDescent="0.45">
      <c r="BU14485">
        <f>ROW()</f>
        <v>14485</v>
      </c>
    </row>
    <row r="14486" spans="73:73" x14ac:dyDescent="0.45">
      <c r="BU14486">
        <f>ROW()</f>
        <v>14486</v>
      </c>
    </row>
    <row r="14487" spans="73:73" x14ac:dyDescent="0.45">
      <c r="BU14487">
        <f>ROW()</f>
        <v>14487</v>
      </c>
    </row>
    <row r="14488" spans="73:73" x14ac:dyDescent="0.45">
      <c r="BU14488">
        <f>ROW()</f>
        <v>14488</v>
      </c>
    </row>
    <row r="14489" spans="73:73" x14ac:dyDescent="0.45">
      <c r="BU14489">
        <f>ROW()</f>
        <v>14489</v>
      </c>
    </row>
    <row r="14490" spans="73:73" x14ac:dyDescent="0.45">
      <c r="BU14490">
        <f>ROW()</f>
        <v>14490</v>
      </c>
    </row>
    <row r="14491" spans="73:73" x14ac:dyDescent="0.45">
      <c r="BU14491">
        <f>ROW()</f>
        <v>14491</v>
      </c>
    </row>
    <row r="14492" spans="73:73" x14ac:dyDescent="0.45">
      <c r="BU14492">
        <f>ROW()</f>
        <v>14492</v>
      </c>
    </row>
    <row r="14493" spans="73:73" x14ac:dyDescent="0.45">
      <c r="BU14493">
        <f>ROW()</f>
        <v>14493</v>
      </c>
    </row>
    <row r="14494" spans="73:73" x14ac:dyDescent="0.45">
      <c r="BU14494">
        <f>ROW()</f>
        <v>14494</v>
      </c>
    </row>
    <row r="14495" spans="73:73" x14ac:dyDescent="0.45">
      <c r="BU14495">
        <f>ROW()</f>
        <v>14495</v>
      </c>
    </row>
    <row r="14496" spans="73:73" x14ac:dyDescent="0.45">
      <c r="BU14496">
        <f>ROW()</f>
        <v>14496</v>
      </c>
    </row>
    <row r="14497" spans="73:73" x14ac:dyDescent="0.45">
      <c r="BU14497">
        <f>ROW()</f>
        <v>14497</v>
      </c>
    </row>
    <row r="14498" spans="73:73" x14ac:dyDescent="0.45">
      <c r="BU14498">
        <f>ROW()</f>
        <v>14498</v>
      </c>
    </row>
    <row r="14499" spans="73:73" x14ac:dyDescent="0.45">
      <c r="BU14499">
        <f>ROW()</f>
        <v>14499</v>
      </c>
    </row>
    <row r="14500" spans="73:73" x14ac:dyDescent="0.45">
      <c r="BU14500">
        <f>ROW()</f>
        <v>14500</v>
      </c>
    </row>
    <row r="14501" spans="73:73" x14ac:dyDescent="0.45">
      <c r="BU14501">
        <f>ROW()</f>
        <v>14501</v>
      </c>
    </row>
    <row r="14502" spans="73:73" x14ac:dyDescent="0.45">
      <c r="BU14502">
        <f>ROW()</f>
        <v>14502</v>
      </c>
    </row>
    <row r="14503" spans="73:73" x14ac:dyDescent="0.45">
      <c r="BU14503">
        <f>ROW()</f>
        <v>14503</v>
      </c>
    </row>
    <row r="14504" spans="73:73" x14ac:dyDescent="0.45">
      <c r="BU14504">
        <f>ROW()</f>
        <v>14504</v>
      </c>
    </row>
    <row r="14505" spans="73:73" x14ac:dyDescent="0.45">
      <c r="BU14505">
        <f>ROW()</f>
        <v>14505</v>
      </c>
    </row>
    <row r="14506" spans="73:73" x14ac:dyDescent="0.45">
      <c r="BU14506">
        <f>ROW()</f>
        <v>14506</v>
      </c>
    </row>
    <row r="14507" spans="73:73" x14ac:dyDescent="0.45">
      <c r="BU14507">
        <f>ROW()</f>
        <v>14507</v>
      </c>
    </row>
    <row r="14508" spans="73:73" x14ac:dyDescent="0.45">
      <c r="BU14508">
        <f>ROW()</f>
        <v>14508</v>
      </c>
    </row>
    <row r="14509" spans="73:73" x14ac:dyDescent="0.45">
      <c r="BU14509">
        <f>ROW()</f>
        <v>14509</v>
      </c>
    </row>
    <row r="14510" spans="73:73" x14ac:dyDescent="0.45">
      <c r="BU14510">
        <f>ROW()</f>
        <v>14510</v>
      </c>
    </row>
    <row r="14511" spans="73:73" x14ac:dyDescent="0.45">
      <c r="BU14511">
        <f>ROW()</f>
        <v>14511</v>
      </c>
    </row>
    <row r="14512" spans="73:73" x14ac:dyDescent="0.45">
      <c r="BU14512">
        <f>ROW()</f>
        <v>14512</v>
      </c>
    </row>
    <row r="14513" spans="73:73" x14ac:dyDescent="0.45">
      <c r="BU14513">
        <f>ROW()</f>
        <v>14513</v>
      </c>
    </row>
    <row r="14514" spans="73:73" x14ac:dyDescent="0.45">
      <c r="BU14514">
        <f>ROW()</f>
        <v>14514</v>
      </c>
    </row>
    <row r="14515" spans="73:73" x14ac:dyDescent="0.45">
      <c r="BU14515">
        <f>ROW()</f>
        <v>14515</v>
      </c>
    </row>
    <row r="14516" spans="73:73" x14ac:dyDescent="0.45">
      <c r="BU14516">
        <f>ROW()</f>
        <v>14516</v>
      </c>
    </row>
    <row r="14517" spans="73:73" x14ac:dyDescent="0.45">
      <c r="BU14517">
        <f>ROW()</f>
        <v>14517</v>
      </c>
    </row>
    <row r="14518" spans="73:73" x14ac:dyDescent="0.45">
      <c r="BU14518">
        <f>ROW()</f>
        <v>14518</v>
      </c>
    </row>
    <row r="14519" spans="73:73" x14ac:dyDescent="0.45">
      <c r="BU14519">
        <f>ROW()</f>
        <v>14519</v>
      </c>
    </row>
    <row r="14520" spans="73:73" x14ac:dyDescent="0.45">
      <c r="BU14520">
        <f>ROW()</f>
        <v>14520</v>
      </c>
    </row>
    <row r="14521" spans="73:73" x14ac:dyDescent="0.45">
      <c r="BU14521">
        <f>ROW()</f>
        <v>14521</v>
      </c>
    </row>
    <row r="14522" spans="73:73" x14ac:dyDescent="0.45">
      <c r="BU14522">
        <f>ROW()</f>
        <v>14522</v>
      </c>
    </row>
    <row r="14523" spans="73:73" x14ac:dyDescent="0.45">
      <c r="BU14523">
        <f>ROW()</f>
        <v>14523</v>
      </c>
    </row>
    <row r="14524" spans="73:73" x14ac:dyDescent="0.45">
      <c r="BU14524">
        <f>ROW()</f>
        <v>14524</v>
      </c>
    </row>
    <row r="14525" spans="73:73" x14ac:dyDescent="0.45">
      <c r="BU14525">
        <f>ROW()</f>
        <v>14525</v>
      </c>
    </row>
    <row r="14526" spans="73:73" x14ac:dyDescent="0.45">
      <c r="BU14526">
        <f>ROW()</f>
        <v>14526</v>
      </c>
    </row>
    <row r="14527" spans="73:73" x14ac:dyDescent="0.45">
      <c r="BU14527">
        <f>ROW()</f>
        <v>14527</v>
      </c>
    </row>
    <row r="14528" spans="73:73" x14ac:dyDescent="0.45">
      <c r="BU14528">
        <f>ROW()</f>
        <v>14528</v>
      </c>
    </row>
    <row r="14529" spans="73:73" x14ac:dyDescent="0.45">
      <c r="BU14529">
        <f>ROW()</f>
        <v>14529</v>
      </c>
    </row>
    <row r="14530" spans="73:73" x14ac:dyDescent="0.45">
      <c r="BU14530">
        <f>ROW()</f>
        <v>14530</v>
      </c>
    </row>
    <row r="14531" spans="73:73" x14ac:dyDescent="0.45">
      <c r="BU14531">
        <f>ROW()</f>
        <v>14531</v>
      </c>
    </row>
    <row r="14532" spans="73:73" x14ac:dyDescent="0.45">
      <c r="BU14532">
        <f>ROW()</f>
        <v>14532</v>
      </c>
    </row>
    <row r="14533" spans="73:73" x14ac:dyDescent="0.45">
      <c r="BU14533">
        <f>ROW()</f>
        <v>14533</v>
      </c>
    </row>
    <row r="14534" spans="73:73" x14ac:dyDescent="0.45">
      <c r="BU14534">
        <f>ROW()</f>
        <v>14534</v>
      </c>
    </row>
    <row r="14535" spans="73:73" x14ac:dyDescent="0.45">
      <c r="BU14535">
        <f>ROW()</f>
        <v>14535</v>
      </c>
    </row>
    <row r="14536" spans="73:73" x14ac:dyDescent="0.45">
      <c r="BU14536">
        <f>ROW()</f>
        <v>14536</v>
      </c>
    </row>
    <row r="14537" spans="73:73" x14ac:dyDescent="0.45">
      <c r="BU14537">
        <f>ROW()</f>
        <v>14537</v>
      </c>
    </row>
    <row r="14538" spans="73:73" x14ac:dyDescent="0.45">
      <c r="BU14538">
        <f>ROW()</f>
        <v>14538</v>
      </c>
    </row>
    <row r="14539" spans="73:73" x14ac:dyDescent="0.45">
      <c r="BU14539">
        <f>ROW()</f>
        <v>14539</v>
      </c>
    </row>
    <row r="14540" spans="73:73" x14ac:dyDescent="0.45">
      <c r="BU14540">
        <f>ROW()</f>
        <v>14540</v>
      </c>
    </row>
    <row r="14541" spans="73:73" x14ac:dyDescent="0.45">
      <c r="BU14541">
        <f>ROW()</f>
        <v>14541</v>
      </c>
    </row>
    <row r="14542" spans="73:73" x14ac:dyDescent="0.45">
      <c r="BU14542">
        <f>ROW()</f>
        <v>14542</v>
      </c>
    </row>
    <row r="14543" spans="73:73" x14ac:dyDescent="0.45">
      <c r="BU14543">
        <f>ROW()</f>
        <v>14543</v>
      </c>
    </row>
    <row r="14544" spans="73:73" x14ac:dyDescent="0.45">
      <c r="BU14544">
        <f>ROW()</f>
        <v>14544</v>
      </c>
    </row>
    <row r="14545" spans="73:73" x14ac:dyDescent="0.45">
      <c r="BU14545">
        <f>ROW()</f>
        <v>14545</v>
      </c>
    </row>
    <row r="14546" spans="73:73" x14ac:dyDescent="0.45">
      <c r="BU14546">
        <f>ROW()</f>
        <v>14546</v>
      </c>
    </row>
    <row r="14547" spans="73:73" x14ac:dyDescent="0.45">
      <c r="BU14547">
        <f>ROW()</f>
        <v>14547</v>
      </c>
    </row>
    <row r="14548" spans="73:73" x14ac:dyDescent="0.45">
      <c r="BU14548">
        <f>ROW()</f>
        <v>14548</v>
      </c>
    </row>
    <row r="14549" spans="73:73" x14ac:dyDescent="0.45">
      <c r="BU14549">
        <f>ROW()</f>
        <v>14549</v>
      </c>
    </row>
    <row r="14550" spans="73:73" x14ac:dyDescent="0.45">
      <c r="BU14550">
        <f>ROW()</f>
        <v>14550</v>
      </c>
    </row>
    <row r="14551" spans="73:73" x14ac:dyDescent="0.45">
      <c r="BU14551">
        <f>ROW()</f>
        <v>14551</v>
      </c>
    </row>
    <row r="14552" spans="73:73" x14ac:dyDescent="0.45">
      <c r="BU14552">
        <f>ROW()</f>
        <v>14552</v>
      </c>
    </row>
    <row r="14553" spans="73:73" x14ac:dyDescent="0.45">
      <c r="BU14553">
        <f>ROW()</f>
        <v>14553</v>
      </c>
    </row>
    <row r="14554" spans="73:73" x14ac:dyDescent="0.45">
      <c r="BU14554">
        <f>ROW()</f>
        <v>14554</v>
      </c>
    </row>
    <row r="14555" spans="73:73" x14ac:dyDescent="0.45">
      <c r="BU14555">
        <f>ROW()</f>
        <v>14555</v>
      </c>
    </row>
    <row r="14556" spans="73:73" x14ac:dyDescent="0.45">
      <c r="BU14556">
        <f>ROW()</f>
        <v>14556</v>
      </c>
    </row>
    <row r="14557" spans="73:73" x14ac:dyDescent="0.45">
      <c r="BU14557">
        <f>ROW()</f>
        <v>14557</v>
      </c>
    </row>
    <row r="14558" spans="73:73" x14ac:dyDescent="0.45">
      <c r="BU14558">
        <f>ROW()</f>
        <v>14558</v>
      </c>
    </row>
    <row r="14559" spans="73:73" x14ac:dyDescent="0.45">
      <c r="BU14559">
        <f>ROW()</f>
        <v>14559</v>
      </c>
    </row>
    <row r="14560" spans="73:73" x14ac:dyDescent="0.45">
      <c r="BU14560">
        <f>ROW()</f>
        <v>14560</v>
      </c>
    </row>
    <row r="14561" spans="73:73" x14ac:dyDescent="0.45">
      <c r="BU14561">
        <f>ROW()</f>
        <v>14561</v>
      </c>
    </row>
    <row r="14562" spans="73:73" x14ac:dyDescent="0.45">
      <c r="BU14562">
        <f>ROW()</f>
        <v>14562</v>
      </c>
    </row>
    <row r="14563" spans="73:73" x14ac:dyDescent="0.45">
      <c r="BU14563">
        <f>ROW()</f>
        <v>14563</v>
      </c>
    </row>
    <row r="14564" spans="73:73" x14ac:dyDescent="0.45">
      <c r="BU14564">
        <f>ROW()</f>
        <v>14564</v>
      </c>
    </row>
    <row r="14565" spans="73:73" x14ac:dyDescent="0.45">
      <c r="BU14565">
        <f>ROW()</f>
        <v>14565</v>
      </c>
    </row>
    <row r="14566" spans="73:73" x14ac:dyDescent="0.45">
      <c r="BU14566">
        <f>ROW()</f>
        <v>14566</v>
      </c>
    </row>
    <row r="14567" spans="73:73" x14ac:dyDescent="0.45">
      <c r="BU14567">
        <f>ROW()</f>
        <v>14567</v>
      </c>
    </row>
    <row r="14568" spans="73:73" x14ac:dyDescent="0.45">
      <c r="BU14568">
        <f>ROW()</f>
        <v>14568</v>
      </c>
    </row>
    <row r="14569" spans="73:73" x14ac:dyDescent="0.45">
      <c r="BU14569">
        <f>ROW()</f>
        <v>14569</v>
      </c>
    </row>
    <row r="14570" spans="73:73" x14ac:dyDescent="0.45">
      <c r="BU14570">
        <f>ROW()</f>
        <v>14570</v>
      </c>
    </row>
    <row r="14571" spans="73:73" x14ac:dyDescent="0.45">
      <c r="BU14571">
        <f>ROW()</f>
        <v>14571</v>
      </c>
    </row>
    <row r="14572" spans="73:73" x14ac:dyDescent="0.45">
      <c r="BU14572">
        <f>ROW()</f>
        <v>14572</v>
      </c>
    </row>
    <row r="14573" spans="73:73" x14ac:dyDescent="0.45">
      <c r="BU14573">
        <f>ROW()</f>
        <v>14573</v>
      </c>
    </row>
    <row r="14574" spans="73:73" x14ac:dyDescent="0.45">
      <c r="BU14574">
        <f>ROW()</f>
        <v>14574</v>
      </c>
    </row>
    <row r="14575" spans="73:73" x14ac:dyDescent="0.45">
      <c r="BU14575">
        <f>ROW()</f>
        <v>14575</v>
      </c>
    </row>
    <row r="14576" spans="73:73" x14ac:dyDescent="0.45">
      <c r="BU14576">
        <f>ROW()</f>
        <v>14576</v>
      </c>
    </row>
    <row r="14577" spans="73:73" x14ac:dyDescent="0.45">
      <c r="BU14577">
        <f>ROW()</f>
        <v>14577</v>
      </c>
    </row>
    <row r="14578" spans="73:73" x14ac:dyDescent="0.45">
      <c r="BU14578">
        <f>ROW()</f>
        <v>14578</v>
      </c>
    </row>
    <row r="14579" spans="73:73" x14ac:dyDescent="0.45">
      <c r="BU14579">
        <f>ROW()</f>
        <v>14579</v>
      </c>
    </row>
    <row r="14580" spans="73:73" x14ac:dyDescent="0.45">
      <c r="BU14580">
        <f>ROW()</f>
        <v>14580</v>
      </c>
    </row>
    <row r="14581" spans="73:73" x14ac:dyDescent="0.45">
      <c r="BU14581">
        <f>ROW()</f>
        <v>14581</v>
      </c>
    </row>
    <row r="14582" spans="73:73" x14ac:dyDescent="0.45">
      <c r="BU14582">
        <f>ROW()</f>
        <v>14582</v>
      </c>
    </row>
    <row r="14583" spans="73:73" x14ac:dyDescent="0.45">
      <c r="BU14583">
        <f>ROW()</f>
        <v>14583</v>
      </c>
    </row>
    <row r="14584" spans="73:73" x14ac:dyDescent="0.45">
      <c r="BU14584">
        <f>ROW()</f>
        <v>14584</v>
      </c>
    </row>
    <row r="14585" spans="73:73" x14ac:dyDescent="0.45">
      <c r="BU14585">
        <f>ROW()</f>
        <v>14585</v>
      </c>
    </row>
    <row r="14586" spans="73:73" x14ac:dyDescent="0.45">
      <c r="BU14586">
        <f>ROW()</f>
        <v>14586</v>
      </c>
    </row>
    <row r="14587" spans="73:73" x14ac:dyDescent="0.45">
      <c r="BU14587">
        <f>ROW()</f>
        <v>14587</v>
      </c>
    </row>
    <row r="14588" spans="73:73" x14ac:dyDescent="0.45">
      <c r="BU14588">
        <f>ROW()</f>
        <v>14588</v>
      </c>
    </row>
    <row r="14589" spans="73:73" x14ac:dyDescent="0.45">
      <c r="BU14589">
        <f>ROW()</f>
        <v>14589</v>
      </c>
    </row>
    <row r="14590" spans="73:73" x14ac:dyDescent="0.45">
      <c r="BU14590">
        <f>ROW()</f>
        <v>14590</v>
      </c>
    </row>
    <row r="14591" spans="73:73" x14ac:dyDescent="0.45">
      <c r="BU14591">
        <f>ROW()</f>
        <v>14591</v>
      </c>
    </row>
    <row r="14592" spans="73:73" x14ac:dyDescent="0.45">
      <c r="BU14592">
        <f>ROW()</f>
        <v>14592</v>
      </c>
    </row>
    <row r="14593" spans="73:73" x14ac:dyDescent="0.45">
      <c r="BU14593">
        <f>ROW()</f>
        <v>14593</v>
      </c>
    </row>
    <row r="14594" spans="73:73" x14ac:dyDescent="0.45">
      <c r="BU14594">
        <f>ROW()</f>
        <v>14594</v>
      </c>
    </row>
    <row r="14595" spans="73:73" x14ac:dyDescent="0.45">
      <c r="BU14595">
        <f>ROW()</f>
        <v>14595</v>
      </c>
    </row>
    <row r="14596" spans="73:73" x14ac:dyDescent="0.45">
      <c r="BU14596">
        <f>ROW()</f>
        <v>14596</v>
      </c>
    </row>
    <row r="14597" spans="73:73" x14ac:dyDescent="0.45">
      <c r="BU14597">
        <f>ROW()</f>
        <v>14597</v>
      </c>
    </row>
    <row r="14598" spans="73:73" x14ac:dyDescent="0.45">
      <c r="BU14598">
        <f>ROW()</f>
        <v>14598</v>
      </c>
    </row>
    <row r="14599" spans="73:73" x14ac:dyDescent="0.45">
      <c r="BU14599">
        <f>ROW()</f>
        <v>14599</v>
      </c>
    </row>
    <row r="14600" spans="73:73" x14ac:dyDescent="0.45">
      <c r="BU14600">
        <f>ROW()</f>
        <v>14600</v>
      </c>
    </row>
    <row r="14601" spans="73:73" x14ac:dyDescent="0.45">
      <c r="BU14601">
        <f>ROW()</f>
        <v>14601</v>
      </c>
    </row>
    <row r="14602" spans="73:73" x14ac:dyDescent="0.45">
      <c r="BU14602">
        <f>ROW()</f>
        <v>14602</v>
      </c>
    </row>
    <row r="14603" spans="73:73" x14ac:dyDescent="0.45">
      <c r="BU14603">
        <f>ROW()</f>
        <v>14603</v>
      </c>
    </row>
    <row r="14604" spans="73:73" x14ac:dyDescent="0.45">
      <c r="BU14604">
        <f>ROW()</f>
        <v>14604</v>
      </c>
    </row>
    <row r="14605" spans="73:73" x14ac:dyDescent="0.45">
      <c r="BU14605">
        <f>ROW()</f>
        <v>14605</v>
      </c>
    </row>
    <row r="14606" spans="73:73" x14ac:dyDescent="0.45">
      <c r="BU14606">
        <f>ROW()</f>
        <v>14606</v>
      </c>
    </row>
    <row r="14607" spans="73:73" x14ac:dyDescent="0.45">
      <c r="BU14607">
        <f>ROW()</f>
        <v>14607</v>
      </c>
    </row>
    <row r="14608" spans="73:73" x14ac:dyDescent="0.45">
      <c r="BU14608">
        <f>ROW()</f>
        <v>14608</v>
      </c>
    </row>
    <row r="14609" spans="73:73" x14ac:dyDescent="0.45">
      <c r="BU14609">
        <f>ROW()</f>
        <v>14609</v>
      </c>
    </row>
    <row r="14610" spans="73:73" x14ac:dyDescent="0.45">
      <c r="BU14610">
        <f>ROW()</f>
        <v>14610</v>
      </c>
    </row>
    <row r="14611" spans="73:73" x14ac:dyDescent="0.45">
      <c r="BU14611">
        <f>ROW()</f>
        <v>14611</v>
      </c>
    </row>
    <row r="14612" spans="73:73" x14ac:dyDescent="0.45">
      <c r="BU14612">
        <f>ROW()</f>
        <v>14612</v>
      </c>
    </row>
    <row r="14613" spans="73:73" x14ac:dyDescent="0.45">
      <c r="BU14613">
        <f>ROW()</f>
        <v>14613</v>
      </c>
    </row>
    <row r="14614" spans="73:73" x14ac:dyDescent="0.45">
      <c r="BU14614">
        <f>ROW()</f>
        <v>14614</v>
      </c>
    </row>
    <row r="14615" spans="73:73" x14ac:dyDescent="0.45">
      <c r="BU14615">
        <f>ROW()</f>
        <v>14615</v>
      </c>
    </row>
    <row r="14616" spans="73:73" x14ac:dyDescent="0.45">
      <c r="BU14616">
        <f>ROW()</f>
        <v>14616</v>
      </c>
    </row>
    <row r="14617" spans="73:73" x14ac:dyDescent="0.45">
      <c r="BU14617">
        <f>ROW()</f>
        <v>14617</v>
      </c>
    </row>
    <row r="14618" spans="73:73" x14ac:dyDescent="0.45">
      <c r="BU14618">
        <f>ROW()</f>
        <v>14618</v>
      </c>
    </row>
    <row r="14619" spans="73:73" x14ac:dyDescent="0.45">
      <c r="BU14619">
        <f>ROW()</f>
        <v>14619</v>
      </c>
    </row>
    <row r="14620" spans="73:73" x14ac:dyDescent="0.45">
      <c r="BU14620">
        <f>ROW()</f>
        <v>14620</v>
      </c>
    </row>
    <row r="14621" spans="73:73" x14ac:dyDescent="0.45">
      <c r="BU14621">
        <f>ROW()</f>
        <v>14621</v>
      </c>
    </row>
    <row r="14622" spans="73:73" x14ac:dyDescent="0.45">
      <c r="BU14622">
        <f>ROW()</f>
        <v>14622</v>
      </c>
    </row>
    <row r="14623" spans="73:73" x14ac:dyDescent="0.45">
      <c r="BU14623">
        <f>ROW()</f>
        <v>14623</v>
      </c>
    </row>
    <row r="14624" spans="73:73" x14ac:dyDescent="0.45">
      <c r="BU14624">
        <f>ROW()</f>
        <v>14624</v>
      </c>
    </row>
    <row r="14625" spans="73:73" x14ac:dyDescent="0.45">
      <c r="BU14625">
        <f>ROW()</f>
        <v>14625</v>
      </c>
    </row>
    <row r="14626" spans="73:73" x14ac:dyDescent="0.45">
      <c r="BU14626">
        <f>ROW()</f>
        <v>14626</v>
      </c>
    </row>
    <row r="14627" spans="73:73" x14ac:dyDescent="0.45">
      <c r="BU14627">
        <f>ROW()</f>
        <v>14627</v>
      </c>
    </row>
    <row r="14628" spans="73:73" x14ac:dyDescent="0.45">
      <c r="BU14628">
        <f>ROW()</f>
        <v>14628</v>
      </c>
    </row>
    <row r="14629" spans="73:73" x14ac:dyDescent="0.45">
      <c r="BU14629">
        <f>ROW()</f>
        <v>14629</v>
      </c>
    </row>
    <row r="14630" spans="73:73" x14ac:dyDescent="0.45">
      <c r="BU14630">
        <f>ROW()</f>
        <v>14630</v>
      </c>
    </row>
    <row r="14631" spans="73:73" x14ac:dyDescent="0.45">
      <c r="BU14631">
        <f>ROW()</f>
        <v>14631</v>
      </c>
    </row>
    <row r="14632" spans="73:73" x14ac:dyDescent="0.45">
      <c r="BU14632">
        <f>ROW()</f>
        <v>14632</v>
      </c>
    </row>
    <row r="14633" spans="73:73" x14ac:dyDescent="0.45">
      <c r="BU14633">
        <f>ROW()</f>
        <v>14633</v>
      </c>
    </row>
    <row r="14634" spans="73:73" x14ac:dyDescent="0.45">
      <c r="BU14634">
        <f>ROW()</f>
        <v>14634</v>
      </c>
    </row>
    <row r="14635" spans="73:73" x14ac:dyDescent="0.45">
      <c r="BU14635">
        <f>ROW()</f>
        <v>14635</v>
      </c>
    </row>
    <row r="14636" spans="73:73" x14ac:dyDescent="0.45">
      <c r="BU14636">
        <f>ROW()</f>
        <v>14636</v>
      </c>
    </row>
    <row r="14637" spans="73:73" x14ac:dyDescent="0.45">
      <c r="BU14637">
        <f>ROW()</f>
        <v>14637</v>
      </c>
    </row>
    <row r="14638" spans="73:73" x14ac:dyDescent="0.45">
      <c r="BU14638">
        <f>ROW()</f>
        <v>14638</v>
      </c>
    </row>
    <row r="14639" spans="73:73" x14ac:dyDescent="0.45">
      <c r="BU14639">
        <f>ROW()</f>
        <v>14639</v>
      </c>
    </row>
    <row r="14640" spans="73:73" x14ac:dyDescent="0.45">
      <c r="BU14640">
        <f>ROW()</f>
        <v>14640</v>
      </c>
    </row>
    <row r="14641" spans="73:73" x14ac:dyDescent="0.45">
      <c r="BU14641">
        <f>ROW()</f>
        <v>14641</v>
      </c>
    </row>
    <row r="14642" spans="73:73" x14ac:dyDescent="0.45">
      <c r="BU14642">
        <f>ROW()</f>
        <v>14642</v>
      </c>
    </row>
    <row r="14643" spans="73:73" x14ac:dyDescent="0.45">
      <c r="BU14643">
        <f>ROW()</f>
        <v>14643</v>
      </c>
    </row>
    <row r="14644" spans="73:73" x14ac:dyDescent="0.45">
      <c r="BU14644">
        <f>ROW()</f>
        <v>14644</v>
      </c>
    </row>
    <row r="14645" spans="73:73" x14ac:dyDescent="0.45">
      <c r="BU14645">
        <f>ROW()</f>
        <v>14645</v>
      </c>
    </row>
    <row r="14646" spans="73:73" x14ac:dyDescent="0.45">
      <c r="BU14646">
        <f>ROW()</f>
        <v>14646</v>
      </c>
    </row>
    <row r="14647" spans="73:73" x14ac:dyDescent="0.45">
      <c r="BU14647">
        <f>ROW()</f>
        <v>14647</v>
      </c>
    </row>
    <row r="14648" spans="73:73" x14ac:dyDescent="0.45">
      <c r="BU14648">
        <f>ROW()</f>
        <v>14648</v>
      </c>
    </row>
    <row r="14649" spans="73:73" x14ac:dyDescent="0.45">
      <c r="BU14649">
        <f>ROW()</f>
        <v>14649</v>
      </c>
    </row>
    <row r="14650" spans="73:73" x14ac:dyDescent="0.45">
      <c r="BU14650">
        <f>ROW()</f>
        <v>14650</v>
      </c>
    </row>
    <row r="14651" spans="73:73" x14ac:dyDescent="0.45">
      <c r="BU14651">
        <f>ROW()</f>
        <v>14651</v>
      </c>
    </row>
    <row r="14652" spans="73:73" x14ac:dyDescent="0.45">
      <c r="BU14652">
        <f>ROW()</f>
        <v>14652</v>
      </c>
    </row>
    <row r="14653" spans="73:73" x14ac:dyDescent="0.45">
      <c r="BU14653">
        <f>ROW()</f>
        <v>14653</v>
      </c>
    </row>
    <row r="14654" spans="73:73" x14ac:dyDescent="0.45">
      <c r="BU14654">
        <f>ROW()</f>
        <v>14654</v>
      </c>
    </row>
    <row r="14655" spans="73:73" x14ac:dyDescent="0.45">
      <c r="BU14655">
        <f>ROW()</f>
        <v>14655</v>
      </c>
    </row>
    <row r="14656" spans="73:73" x14ac:dyDescent="0.45">
      <c r="BU14656">
        <f>ROW()</f>
        <v>14656</v>
      </c>
    </row>
    <row r="14657" spans="73:73" x14ac:dyDescent="0.45">
      <c r="BU14657">
        <f>ROW()</f>
        <v>14657</v>
      </c>
    </row>
    <row r="14658" spans="73:73" x14ac:dyDescent="0.45">
      <c r="BU14658">
        <f>ROW()</f>
        <v>14658</v>
      </c>
    </row>
    <row r="14659" spans="73:73" x14ac:dyDescent="0.45">
      <c r="BU14659">
        <f>ROW()</f>
        <v>14659</v>
      </c>
    </row>
    <row r="14660" spans="73:73" x14ac:dyDescent="0.45">
      <c r="BU14660">
        <f>ROW()</f>
        <v>14660</v>
      </c>
    </row>
    <row r="14661" spans="73:73" x14ac:dyDescent="0.45">
      <c r="BU14661">
        <f>ROW()</f>
        <v>14661</v>
      </c>
    </row>
    <row r="14662" spans="73:73" x14ac:dyDescent="0.45">
      <c r="BU14662">
        <f>ROW()</f>
        <v>14662</v>
      </c>
    </row>
    <row r="14663" spans="73:73" x14ac:dyDescent="0.45">
      <c r="BU14663">
        <f>ROW()</f>
        <v>14663</v>
      </c>
    </row>
    <row r="14664" spans="73:73" x14ac:dyDescent="0.45">
      <c r="BU14664">
        <f>ROW()</f>
        <v>14664</v>
      </c>
    </row>
    <row r="14665" spans="73:73" x14ac:dyDescent="0.45">
      <c r="BU14665">
        <f>ROW()</f>
        <v>14665</v>
      </c>
    </row>
    <row r="14666" spans="73:73" x14ac:dyDescent="0.45">
      <c r="BU14666">
        <f>ROW()</f>
        <v>14666</v>
      </c>
    </row>
    <row r="14667" spans="73:73" x14ac:dyDescent="0.45">
      <c r="BU14667">
        <f>ROW()</f>
        <v>14667</v>
      </c>
    </row>
    <row r="14668" spans="73:73" x14ac:dyDescent="0.45">
      <c r="BU14668">
        <f>ROW()</f>
        <v>14668</v>
      </c>
    </row>
    <row r="14669" spans="73:73" x14ac:dyDescent="0.45">
      <c r="BU14669">
        <f>ROW()</f>
        <v>14669</v>
      </c>
    </row>
    <row r="14670" spans="73:73" x14ac:dyDescent="0.45">
      <c r="BU14670">
        <f>ROW()</f>
        <v>14670</v>
      </c>
    </row>
    <row r="14671" spans="73:73" x14ac:dyDescent="0.45">
      <c r="BU14671">
        <f>ROW()</f>
        <v>14671</v>
      </c>
    </row>
    <row r="14672" spans="73:73" x14ac:dyDescent="0.45">
      <c r="BU14672">
        <f>ROW()</f>
        <v>14672</v>
      </c>
    </row>
    <row r="14673" spans="73:73" x14ac:dyDescent="0.45">
      <c r="BU14673">
        <f>ROW()</f>
        <v>14673</v>
      </c>
    </row>
    <row r="14674" spans="73:73" x14ac:dyDescent="0.45">
      <c r="BU14674">
        <f>ROW()</f>
        <v>14674</v>
      </c>
    </row>
    <row r="14675" spans="73:73" x14ac:dyDescent="0.45">
      <c r="BU14675">
        <f>ROW()</f>
        <v>14675</v>
      </c>
    </row>
    <row r="14676" spans="73:73" x14ac:dyDescent="0.45">
      <c r="BU14676">
        <f>ROW()</f>
        <v>14676</v>
      </c>
    </row>
    <row r="14677" spans="73:73" x14ac:dyDescent="0.45">
      <c r="BU14677">
        <f>ROW()</f>
        <v>14677</v>
      </c>
    </row>
    <row r="14678" spans="73:73" x14ac:dyDescent="0.45">
      <c r="BU14678">
        <f>ROW()</f>
        <v>14678</v>
      </c>
    </row>
    <row r="14679" spans="73:73" x14ac:dyDescent="0.45">
      <c r="BU14679">
        <f>ROW()</f>
        <v>14679</v>
      </c>
    </row>
    <row r="14680" spans="73:73" x14ac:dyDescent="0.45">
      <c r="BU14680">
        <f>ROW()</f>
        <v>14680</v>
      </c>
    </row>
    <row r="14681" spans="73:73" x14ac:dyDescent="0.45">
      <c r="BU14681">
        <f>ROW()</f>
        <v>14681</v>
      </c>
    </row>
    <row r="14682" spans="73:73" x14ac:dyDescent="0.45">
      <c r="BU14682">
        <f>ROW()</f>
        <v>14682</v>
      </c>
    </row>
    <row r="14683" spans="73:73" x14ac:dyDescent="0.45">
      <c r="BU14683">
        <f>ROW()</f>
        <v>14683</v>
      </c>
    </row>
    <row r="14684" spans="73:73" x14ac:dyDescent="0.45">
      <c r="BU14684">
        <f>ROW()</f>
        <v>14684</v>
      </c>
    </row>
    <row r="14685" spans="73:73" x14ac:dyDescent="0.45">
      <c r="BU14685">
        <f>ROW()</f>
        <v>14685</v>
      </c>
    </row>
    <row r="14686" spans="73:73" x14ac:dyDescent="0.45">
      <c r="BU14686">
        <f>ROW()</f>
        <v>14686</v>
      </c>
    </row>
    <row r="14687" spans="73:73" x14ac:dyDescent="0.45">
      <c r="BU14687">
        <f>ROW()</f>
        <v>14687</v>
      </c>
    </row>
    <row r="14688" spans="73:73" x14ac:dyDescent="0.45">
      <c r="BU14688">
        <f>ROW()</f>
        <v>14688</v>
      </c>
    </row>
    <row r="14689" spans="73:73" x14ac:dyDescent="0.45">
      <c r="BU14689">
        <f>ROW()</f>
        <v>14689</v>
      </c>
    </row>
    <row r="14690" spans="73:73" x14ac:dyDescent="0.45">
      <c r="BU14690">
        <f>ROW()</f>
        <v>14690</v>
      </c>
    </row>
    <row r="14691" spans="73:73" x14ac:dyDescent="0.45">
      <c r="BU14691">
        <f>ROW()</f>
        <v>14691</v>
      </c>
    </row>
    <row r="14692" spans="73:73" x14ac:dyDescent="0.45">
      <c r="BU14692">
        <f>ROW()</f>
        <v>14692</v>
      </c>
    </row>
    <row r="14693" spans="73:73" x14ac:dyDescent="0.45">
      <c r="BU14693">
        <f>ROW()</f>
        <v>14693</v>
      </c>
    </row>
    <row r="14694" spans="73:73" x14ac:dyDescent="0.45">
      <c r="BU14694">
        <f>ROW()</f>
        <v>14694</v>
      </c>
    </row>
    <row r="14695" spans="73:73" x14ac:dyDescent="0.45">
      <c r="BU14695">
        <f>ROW()</f>
        <v>14695</v>
      </c>
    </row>
    <row r="14696" spans="73:73" x14ac:dyDescent="0.45">
      <c r="BU14696">
        <f>ROW()</f>
        <v>14696</v>
      </c>
    </row>
    <row r="14697" spans="73:73" x14ac:dyDescent="0.45">
      <c r="BU14697">
        <f>ROW()</f>
        <v>14697</v>
      </c>
    </row>
    <row r="14698" spans="73:73" x14ac:dyDescent="0.45">
      <c r="BU14698">
        <f>ROW()</f>
        <v>14698</v>
      </c>
    </row>
    <row r="14699" spans="73:73" x14ac:dyDescent="0.45">
      <c r="BU14699">
        <f>ROW()</f>
        <v>14699</v>
      </c>
    </row>
    <row r="14700" spans="73:73" x14ac:dyDescent="0.45">
      <c r="BU14700">
        <f>ROW()</f>
        <v>14700</v>
      </c>
    </row>
    <row r="14701" spans="73:73" x14ac:dyDescent="0.45">
      <c r="BU14701">
        <f>ROW()</f>
        <v>14701</v>
      </c>
    </row>
    <row r="14702" spans="73:73" x14ac:dyDescent="0.45">
      <c r="BU14702">
        <f>ROW()</f>
        <v>14702</v>
      </c>
    </row>
    <row r="14703" spans="73:73" x14ac:dyDescent="0.45">
      <c r="BU14703">
        <f>ROW()</f>
        <v>14703</v>
      </c>
    </row>
    <row r="14704" spans="73:73" x14ac:dyDescent="0.45">
      <c r="BU14704">
        <f>ROW()</f>
        <v>14704</v>
      </c>
    </row>
    <row r="14705" spans="73:73" x14ac:dyDescent="0.45">
      <c r="BU14705">
        <f>ROW()</f>
        <v>14705</v>
      </c>
    </row>
    <row r="14706" spans="73:73" x14ac:dyDescent="0.45">
      <c r="BU14706">
        <f>ROW()</f>
        <v>14706</v>
      </c>
    </row>
    <row r="14707" spans="73:73" x14ac:dyDescent="0.45">
      <c r="BU14707">
        <f>ROW()</f>
        <v>14707</v>
      </c>
    </row>
    <row r="14708" spans="73:73" x14ac:dyDescent="0.45">
      <c r="BU14708">
        <f>ROW()</f>
        <v>14708</v>
      </c>
    </row>
    <row r="14709" spans="73:73" x14ac:dyDescent="0.45">
      <c r="BU14709">
        <f>ROW()</f>
        <v>14709</v>
      </c>
    </row>
    <row r="14710" spans="73:73" x14ac:dyDescent="0.45">
      <c r="BU14710">
        <f>ROW()</f>
        <v>14710</v>
      </c>
    </row>
    <row r="14711" spans="73:73" x14ac:dyDescent="0.45">
      <c r="BU14711">
        <f>ROW()</f>
        <v>14711</v>
      </c>
    </row>
    <row r="14712" spans="73:73" x14ac:dyDescent="0.45">
      <c r="BU14712">
        <f>ROW()</f>
        <v>14712</v>
      </c>
    </row>
    <row r="14713" spans="73:73" x14ac:dyDescent="0.45">
      <c r="BU14713">
        <f>ROW()</f>
        <v>14713</v>
      </c>
    </row>
    <row r="14714" spans="73:73" x14ac:dyDescent="0.45">
      <c r="BU14714">
        <f>ROW()</f>
        <v>14714</v>
      </c>
    </row>
    <row r="14715" spans="73:73" x14ac:dyDescent="0.45">
      <c r="BU14715">
        <f>ROW()</f>
        <v>14715</v>
      </c>
    </row>
    <row r="14716" spans="73:73" x14ac:dyDescent="0.45">
      <c r="BU14716">
        <f>ROW()</f>
        <v>14716</v>
      </c>
    </row>
    <row r="14717" spans="73:73" x14ac:dyDescent="0.45">
      <c r="BU14717">
        <f>ROW()</f>
        <v>14717</v>
      </c>
    </row>
    <row r="14718" spans="73:73" x14ac:dyDescent="0.45">
      <c r="BU14718">
        <f>ROW()</f>
        <v>14718</v>
      </c>
    </row>
    <row r="14719" spans="73:73" x14ac:dyDescent="0.45">
      <c r="BU14719">
        <f>ROW()</f>
        <v>14719</v>
      </c>
    </row>
    <row r="14720" spans="73:73" x14ac:dyDescent="0.45">
      <c r="BU14720">
        <f>ROW()</f>
        <v>14720</v>
      </c>
    </row>
    <row r="14721" spans="73:73" x14ac:dyDescent="0.45">
      <c r="BU14721">
        <f>ROW()</f>
        <v>14721</v>
      </c>
    </row>
    <row r="14722" spans="73:73" x14ac:dyDescent="0.45">
      <c r="BU14722">
        <f>ROW()</f>
        <v>14722</v>
      </c>
    </row>
    <row r="14723" spans="73:73" x14ac:dyDescent="0.45">
      <c r="BU14723">
        <f>ROW()</f>
        <v>14723</v>
      </c>
    </row>
    <row r="14724" spans="73:73" x14ac:dyDescent="0.45">
      <c r="BU14724">
        <f>ROW()</f>
        <v>14724</v>
      </c>
    </row>
    <row r="14725" spans="73:73" x14ac:dyDescent="0.45">
      <c r="BU14725">
        <f>ROW()</f>
        <v>14725</v>
      </c>
    </row>
    <row r="14726" spans="73:73" x14ac:dyDescent="0.45">
      <c r="BU14726">
        <f>ROW()</f>
        <v>14726</v>
      </c>
    </row>
    <row r="14727" spans="73:73" x14ac:dyDescent="0.45">
      <c r="BU14727">
        <f>ROW()</f>
        <v>14727</v>
      </c>
    </row>
    <row r="14728" spans="73:73" x14ac:dyDescent="0.45">
      <c r="BU14728">
        <f>ROW()</f>
        <v>14728</v>
      </c>
    </row>
    <row r="14729" spans="73:73" x14ac:dyDescent="0.45">
      <c r="BU14729">
        <f>ROW()</f>
        <v>14729</v>
      </c>
    </row>
    <row r="14730" spans="73:73" x14ac:dyDescent="0.45">
      <c r="BU14730">
        <f>ROW()</f>
        <v>14730</v>
      </c>
    </row>
    <row r="14731" spans="73:73" x14ac:dyDescent="0.45">
      <c r="BU14731">
        <f>ROW()</f>
        <v>14731</v>
      </c>
    </row>
    <row r="14732" spans="73:73" x14ac:dyDescent="0.45">
      <c r="BU14732">
        <f>ROW()</f>
        <v>14732</v>
      </c>
    </row>
    <row r="14733" spans="73:73" x14ac:dyDescent="0.45">
      <c r="BU14733">
        <f>ROW()</f>
        <v>14733</v>
      </c>
    </row>
    <row r="14734" spans="73:73" x14ac:dyDescent="0.45">
      <c r="BU14734">
        <f>ROW()</f>
        <v>14734</v>
      </c>
    </row>
    <row r="14735" spans="73:73" x14ac:dyDescent="0.45">
      <c r="BU14735">
        <f>ROW()</f>
        <v>14735</v>
      </c>
    </row>
    <row r="14736" spans="73:73" x14ac:dyDescent="0.45">
      <c r="BU14736">
        <f>ROW()</f>
        <v>14736</v>
      </c>
    </row>
    <row r="14737" spans="73:73" x14ac:dyDescent="0.45">
      <c r="BU14737">
        <f>ROW()</f>
        <v>14737</v>
      </c>
    </row>
    <row r="14738" spans="73:73" x14ac:dyDescent="0.45">
      <c r="BU14738">
        <f>ROW()</f>
        <v>14738</v>
      </c>
    </row>
    <row r="14739" spans="73:73" x14ac:dyDescent="0.45">
      <c r="BU14739">
        <f>ROW()</f>
        <v>14739</v>
      </c>
    </row>
    <row r="14740" spans="73:73" x14ac:dyDescent="0.45">
      <c r="BU14740">
        <f>ROW()</f>
        <v>14740</v>
      </c>
    </row>
    <row r="14741" spans="73:73" x14ac:dyDescent="0.45">
      <c r="BU14741">
        <f>ROW()</f>
        <v>14741</v>
      </c>
    </row>
    <row r="14742" spans="73:73" x14ac:dyDescent="0.45">
      <c r="BU14742">
        <f>ROW()</f>
        <v>14742</v>
      </c>
    </row>
    <row r="14743" spans="73:73" x14ac:dyDescent="0.45">
      <c r="BU14743">
        <f>ROW()</f>
        <v>14743</v>
      </c>
    </row>
    <row r="14744" spans="73:73" x14ac:dyDescent="0.45">
      <c r="BU14744">
        <f>ROW()</f>
        <v>14744</v>
      </c>
    </row>
    <row r="14745" spans="73:73" x14ac:dyDescent="0.45">
      <c r="BU14745">
        <f>ROW()</f>
        <v>14745</v>
      </c>
    </row>
    <row r="14746" spans="73:73" x14ac:dyDescent="0.45">
      <c r="BU14746">
        <f>ROW()</f>
        <v>14746</v>
      </c>
    </row>
    <row r="14747" spans="73:73" x14ac:dyDescent="0.45">
      <c r="BU14747">
        <f>ROW()</f>
        <v>14747</v>
      </c>
    </row>
    <row r="14748" spans="73:73" x14ac:dyDescent="0.45">
      <c r="BU14748">
        <f>ROW()</f>
        <v>14748</v>
      </c>
    </row>
    <row r="14749" spans="73:73" x14ac:dyDescent="0.45">
      <c r="BU14749">
        <f>ROW()</f>
        <v>14749</v>
      </c>
    </row>
    <row r="14750" spans="73:73" x14ac:dyDescent="0.45">
      <c r="BU14750">
        <f>ROW()</f>
        <v>14750</v>
      </c>
    </row>
    <row r="14751" spans="73:73" x14ac:dyDescent="0.45">
      <c r="BU14751">
        <f>ROW()</f>
        <v>14751</v>
      </c>
    </row>
    <row r="14752" spans="73:73" x14ac:dyDescent="0.45">
      <c r="BU14752">
        <f>ROW()</f>
        <v>14752</v>
      </c>
    </row>
    <row r="14753" spans="73:73" x14ac:dyDescent="0.45">
      <c r="BU14753">
        <f>ROW()</f>
        <v>14753</v>
      </c>
    </row>
    <row r="14754" spans="73:73" x14ac:dyDescent="0.45">
      <c r="BU14754">
        <f>ROW()</f>
        <v>14754</v>
      </c>
    </row>
    <row r="14755" spans="73:73" x14ac:dyDescent="0.45">
      <c r="BU14755">
        <f>ROW()</f>
        <v>14755</v>
      </c>
    </row>
    <row r="14756" spans="73:73" x14ac:dyDescent="0.45">
      <c r="BU14756">
        <f>ROW()</f>
        <v>14756</v>
      </c>
    </row>
    <row r="14757" spans="73:73" x14ac:dyDescent="0.45">
      <c r="BU14757">
        <f>ROW()</f>
        <v>14757</v>
      </c>
    </row>
    <row r="14758" spans="73:73" x14ac:dyDescent="0.45">
      <c r="BU14758">
        <f>ROW()</f>
        <v>14758</v>
      </c>
    </row>
    <row r="14759" spans="73:73" x14ac:dyDescent="0.45">
      <c r="BU14759">
        <f>ROW()</f>
        <v>14759</v>
      </c>
    </row>
    <row r="14760" spans="73:73" x14ac:dyDescent="0.45">
      <c r="BU14760">
        <f>ROW()</f>
        <v>14760</v>
      </c>
    </row>
    <row r="14761" spans="73:73" x14ac:dyDescent="0.45">
      <c r="BU14761">
        <f>ROW()</f>
        <v>14761</v>
      </c>
    </row>
    <row r="14762" spans="73:73" x14ac:dyDescent="0.45">
      <c r="BU14762">
        <f>ROW()</f>
        <v>14762</v>
      </c>
    </row>
    <row r="14763" spans="73:73" x14ac:dyDescent="0.45">
      <c r="BU14763">
        <f>ROW()</f>
        <v>14763</v>
      </c>
    </row>
    <row r="14764" spans="73:73" x14ac:dyDescent="0.45">
      <c r="BU14764">
        <f>ROW()</f>
        <v>14764</v>
      </c>
    </row>
    <row r="14765" spans="73:73" x14ac:dyDescent="0.45">
      <c r="BU14765">
        <f>ROW()</f>
        <v>14765</v>
      </c>
    </row>
    <row r="14766" spans="73:73" x14ac:dyDescent="0.45">
      <c r="BU14766">
        <f>ROW()</f>
        <v>14766</v>
      </c>
    </row>
    <row r="14767" spans="73:73" x14ac:dyDescent="0.45">
      <c r="BU14767">
        <f>ROW()</f>
        <v>14767</v>
      </c>
    </row>
    <row r="14768" spans="73:73" x14ac:dyDescent="0.45">
      <c r="BU14768">
        <f>ROW()</f>
        <v>14768</v>
      </c>
    </row>
    <row r="14769" spans="73:73" x14ac:dyDescent="0.45">
      <c r="BU14769">
        <f>ROW()</f>
        <v>14769</v>
      </c>
    </row>
    <row r="14770" spans="73:73" x14ac:dyDescent="0.45">
      <c r="BU14770">
        <f>ROW()</f>
        <v>14770</v>
      </c>
    </row>
    <row r="14771" spans="73:73" x14ac:dyDescent="0.45">
      <c r="BU14771">
        <f>ROW()</f>
        <v>14771</v>
      </c>
    </row>
    <row r="14772" spans="73:73" x14ac:dyDescent="0.45">
      <c r="BU14772">
        <f>ROW()</f>
        <v>14772</v>
      </c>
    </row>
    <row r="14773" spans="73:73" x14ac:dyDescent="0.45">
      <c r="BU14773">
        <f>ROW()</f>
        <v>14773</v>
      </c>
    </row>
    <row r="14774" spans="73:73" x14ac:dyDescent="0.45">
      <c r="BU14774">
        <f>ROW()</f>
        <v>14774</v>
      </c>
    </row>
    <row r="14775" spans="73:73" x14ac:dyDescent="0.45">
      <c r="BU14775">
        <f>ROW()</f>
        <v>14775</v>
      </c>
    </row>
    <row r="14776" spans="73:73" x14ac:dyDescent="0.45">
      <c r="BU14776">
        <f>ROW()</f>
        <v>14776</v>
      </c>
    </row>
    <row r="14777" spans="73:73" x14ac:dyDescent="0.45">
      <c r="BU14777">
        <f>ROW()</f>
        <v>14777</v>
      </c>
    </row>
    <row r="14778" spans="73:73" x14ac:dyDescent="0.45">
      <c r="BU14778">
        <f>ROW()</f>
        <v>14778</v>
      </c>
    </row>
    <row r="14779" spans="73:73" x14ac:dyDescent="0.45">
      <c r="BU14779">
        <f>ROW()</f>
        <v>14779</v>
      </c>
    </row>
    <row r="14780" spans="73:73" x14ac:dyDescent="0.45">
      <c r="BU14780">
        <f>ROW()</f>
        <v>14780</v>
      </c>
    </row>
    <row r="14781" spans="73:73" x14ac:dyDescent="0.45">
      <c r="BU14781">
        <f>ROW()</f>
        <v>14781</v>
      </c>
    </row>
    <row r="14782" spans="73:73" x14ac:dyDescent="0.45">
      <c r="BU14782">
        <f>ROW()</f>
        <v>14782</v>
      </c>
    </row>
    <row r="14783" spans="73:73" x14ac:dyDescent="0.45">
      <c r="BU14783">
        <f>ROW()</f>
        <v>14783</v>
      </c>
    </row>
    <row r="14784" spans="73:73" x14ac:dyDescent="0.45">
      <c r="BU14784">
        <f>ROW()</f>
        <v>14784</v>
      </c>
    </row>
    <row r="14785" spans="73:73" x14ac:dyDescent="0.45">
      <c r="BU14785">
        <f>ROW()</f>
        <v>14785</v>
      </c>
    </row>
    <row r="14786" spans="73:73" x14ac:dyDescent="0.45">
      <c r="BU14786">
        <f>ROW()</f>
        <v>14786</v>
      </c>
    </row>
    <row r="14787" spans="73:73" x14ac:dyDescent="0.45">
      <c r="BU14787">
        <f>ROW()</f>
        <v>14787</v>
      </c>
    </row>
    <row r="14788" spans="73:73" x14ac:dyDescent="0.45">
      <c r="BU14788">
        <f>ROW()</f>
        <v>14788</v>
      </c>
    </row>
    <row r="14789" spans="73:73" x14ac:dyDescent="0.45">
      <c r="BU14789">
        <f>ROW()</f>
        <v>14789</v>
      </c>
    </row>
    <row r="14790" spans="73:73" x14ac:dyDescent="0.45">
      <c r="BU14790">
        <f>ROW()</f>
        <v>14790</v>
      </c>
    </row>
    <row r="14791" spans="73:73" x14ac:dyDescent="0.45">
      <c r="BU14791">
        <f>ROW()</f>
        <v>14791</v>
      </c>
    </row>
    <row r="14792" spans="73:73" x14ac:dyDescent="0.45">
      <c r="BU14792">
        <f>ROW()</f>
        <v>14792</v>
      </c>
    </row>
    <row r="14793" spans="73:73" x14ac:dyDescent="0.45">
      <c r="BU14793">
        <f>ROW()</f>
        <v>14793</v>
      </c>
    </row>
    <row r="14794" spans="73:73" x14ac:dyDescent="0.45">
      <c r="BU14794">
        <f>ROW()</f>
        <v>14794</v>
      </c>
    </row>
    <row r="14795" spans="73:73" x14ac:dyDescent="0.45">
      <c r="BU14795">
        <f>ROW()</f>
        <v>14795</v>
      </c>
    </row>
    <row r="14796" spans="73:73" x14ac:dyDescent="0.45">
      <c r="BU14796">
        <f>ROW()</f>
        <v>14796</v>
      </c>
    </row>
    <row r="14797" spans="73:73" x14ac:dyDescent="0.45">
      <c r="BU14797">
        <f>ROW()</f>
        <v>14797</v>
      </c>
    </row>
    <row r="14798" spans="73:73" x14ac:dyDescent="0.45">
      <c r="BU14798">
        <f>ROW()</f>
        <v>14798</v>
      </c>
    </row>
    <row r="14799" spans="73:73" x14ac:dyDescent="0.45">
      <c r="BU14799">
        <f>ROW()</f>
        <v>14799</v>
      </c>
    </row>
    <row r="14800" spans="73:73" x14ac:dyDescent="0.45">
      <c r="BU14800">
        <f>ROW()</f>
        <v>14800</v>
      </c>
    </row>
    <row r="14801" spans="73:73" x14ac:dyDescent="0.45">
      <c r="BU14801">
        <f>ROW()</f>
        <v>14801</v>
      </c>
    </row>
    <row r="14802" spans="73:73" x14ac:dyDescent="0.45">
      <c r="BU14802">
        <f>ROW()</f>
        <v>14802</v>
      </c>
    </row>
    <row r="14803" spans="73:73" x14ac:dyDescent="0.45">
      <c r="BU14803">
        <f>ROW()</f>
        <v>14803</v>
      </c>
    </row>
    <row r="14804" spans="73:73" x14ac:dyDescent="0.45">
      <c r="BU14804">
        <f>ROW()</f>
        <v>14804</v>
      </c>
    </row>
    <row r="14805" spans="73:73" x14ac:dyDescent="0.45">
      <c r="BU14805">
        <f>ROW()</f>
        <v>14805</v>
      </c>
    </row>
    <row r="14806" spans="73:73" x14ac:dyDescent="0.45">
      <c r="BU14806">
        <f>ROW()</f>
        <v>14806</v>
      </c>
    </row>
    <row r="14807" spans="73:73" x14ac:dyDescent="0.45">
      <c r="BU14807">
        <f>ROW()</f>
        <v>14807</v>
      </c>
    </row>
    <row r="14808" spans="73:73" x14ac:dyDescent="0.45">
      <c r="BU14808">
        <f>ROW()</f>
        <v>14808</v>
      </c>
    </row>
    <row r="14809" spans="73:73" x14ac:dyDescent="0.45">
      <c r="BU14809">
        <f>ROW()</f>
        <v>14809</v>
      </c>
    </row>
    <row r="14810" spans="73:73" x14ac:dyDescent="0.45">
      <c r="BU14810">
        <f>ROW()</f>
        <v>14810</v>
      </c>
    </row>
    <row r="14811" spans="73:73" x14ac:dyDescent="0.45">
      <c r="BU14811">
        <f>ROW()</f>
        <v>14811</v>
      </c>
    </row>
    <row r="14812" spans="73:73" x14ac:dyDescent="0.45">
      <c r="BU14812">
        <f>ROW()</f>
        <v>14812</v>
      </c>
    </row>
    <row r="14813" spans="73:73" x14ac:dyDescent="0.45">
      <c r="BU14813">
        <f>ROW()</f>
        <v>14813</v>
      </c>
    </row>
    <row r="14814" spans="73:73" x14ac:dyDescent="0.45">
      <c r="BU14814">
        <f>ROW()</f>
        <v>14814</v>
      </c>
    </row>
    <row r="14815" spans="73:73" x14ac:dyDescent="0.45">
      <c r="BU14815">
        <f>ROW()</f>
        <v>14815</v>
      </c>
    </row>
    <row r="14816" spans="73:73" x14ac:dyDescent="0.45">
      <c r="BU14816">
        <f>ROW()</f>
        <v>14816</v>
      </c>
    </row>
    <row r="14817" spans="73:73" x14ac:dyDescent="0.45">
      <c r="BU14817">
        <f>ROW()</f>
        <v>14817</v>
      </c>
    </row>
    <row r="14818" spans="73:73" x14ac:dyDescent="0.45">
      <c r="BU14818">
        <f>ROW()</f>
        <v>14818</v>
      </c>
    </row>
    <row r="14819" spans="73:73" x14ac:dyDescent="0.45">
      <c r="BU14819">
        <f>ROW()</f>
        <v>14819</v>
      </c>
    </row>
    <row r="14820" spans="73:73" x14ac:dyDescent="0.45">
      <c r="BU14820">
        <f>ROW()</f>
        <v>14820</v>
      </c>
    </row>
    <row r="14821" spans="73:73" x14ac:dyDescent="0.45">
      <c r="BU14821">
        <f>ROW()</f>
        <v>14821</v>
      </c>
    </row>
    <row r="14822" spans="73:73" x14ac:dyDescent="0.45">
      <c r="BU14822">
        <f>ROW()</f>
        <v>14822</v>
      </c>
    </row>
    <row r="14823" spans="73:73" x14ac:dyDescent="0.45">
      <c r="BU14823">
        <f>ROW()</f>
        <v>14823</v>
      </c>
    </row>
    <row r="14824" spans="73:73" x14ac:dyDescent="0.45">
      <c r="BU14824">
        <f>ROW()</f>
        <v>14824</v>
      </c>
    </row>
    <row r="14825" spans="73:73" x14ac:dyDescent="0.45">
      <c r="BU14825">
        <f>ROW()</f>
        <v>14825</v>
      </c>
    </row>
    <row r="14826" spans="73:73" x14ac:dyDescent="0.45">
      <c r="BU14826">
        <f>ROW()</f>
        <v>14826</v>
      </c>
    </row>
    <row r="14827" spans="73:73" x14ac:dyDescent="0.45">
      <c r="BU14827">
        <f>ROW()</f>
        <v>14827</v>
      </c>
    </row>
    <row r="14828" spans="73:73" x14ac:dyDescent="0.45">
      <c r="BU14828">
        <f>ROW()</f>
        <v>14828</v>
      </c>
    </row>
    <row r="14829" spans="73:73" x14ac:dyDescent="0.45">
      <c r="BU14829">
        <f>ROW()</f>
        <v>14829</v>
      </c>
    </row>
    <row r="14830" spans="73:73" x14ac:dyDescent="0.45">
      <c r="BU14830">
        <f>ROW()</f>
        <v>14830</v>
      </c>
    </row>
    <row r="14831" spans="73:73" x14ac:dyDescent="0.45">
      <c r="BU14831">
        <f>ROW()</f>
        <v>14831</v>
      </c>
    </row>
    <row r="14832" spans="73:73" x14ac:dyDescent="0.45">
      <c r="BU14832">
        <f>ROW()</f>
        <v>14832</v>
      </c>
    </row>
    <row r="14833" spans="73:73" x14ac:dyDescent="0.45">
      <c r="BU14833">
        <f>ROW()</f>
        <v>14833</v>
      </c>
    </row>
    <row r="14834" spans="73:73" x14ac:dyDescent="0.45">
      <c r="BU14834">
        <f>ROW()</f>
        <v>14834</v>
      </c>
    </row>
    <row r="14835" spans="73:73" x14ac:dyDescent="0.45">
      <c r="BU14835">
        <f>ROW()</f>
        <v>14835</v>
      </c>
    </row>
    <row r="14836" spans="73:73" x14ac:dyDescent="0.45">
      <c r="BU14836">
        <f>ROW()</f>
        <v>14836</v>
      </c>
    </row>
    <row r="14837" spans="73:73" x14ac:dyDescent="0.45">
      <c r="BU14837">
        <f>ROW()</f>
        <v>14837</v>
      </c>
    </row>
    <row r="14838" spans="73:73" x14ac:dyDescent="0.45">
      <c r="BU14838">
        <f>ROW()</f>
        <v>14838</v>
      </c>
    </row>
    <row r="14839" spans="73:73" x14ac:dyDescent="0.45">
      <c r="BU14839">
        <f>ROW()</f>
        <v>14839</v>
      </c>
    </row>
    <row r="14840" spans="73:73" x14ac:dyDescent="0.45">
      <c r="BU14840">
        <f>ROW()</f>
        <v>14840</v>
      </c>
    </row>
    <row r="14841" spans="73:73" x14ac:dyDescent="0.45">
      <c r="BU14841">
        <f>ROW()</f>
        <v>14841</v>
      </c>
    </row>
    <row r="14842" spans="73:73" x14ac:dyDescent="0.45">
      <c r="BU14842">
        <f>ROW()</f>
        <v>14842</v>
      </c>
    </row>
    <row r="14843" spans="73:73" x14ac:dyDescent="0.45">
      <c r="BU14843">
        <f>ROW()</f>
        <v>14843</v>
      </c>
    </row>
    <row r="14844" spans="73:73" x14ac:dyDescent="0.45">
      <c r="BU14844">
        <f>ROW()</f>
        <v>14844</v>
      </c>
    </row>
    <row r="14845" spans="73:73" x14ac:dyDescent="0.45">
      <c r="BU14845">
        <f>ROW()</f>
        <v>14845</v>
      </c>
    </row>
    <row r="14846" spans="73:73" x14ac:dyDescent="0.45">
      <c r="BU14846">
        <f>ROW()</f>
        <v>14846</v>
      </c>
    </row>
    <row r="14847" spans="73:73" x14ac:dyDescent="0.45">
      <c r="BU14847">
        <f>ROW()</f>
        <v>14847</v>
      </c>
    </row>
    <row r="14848" spans="73:73" x14ac:dyDescent="0.45">
      <c r="BU14848">
        <f>ROW()</f>
        <v>14848</v>
      </c>
    </row>
    <row r="14849" spans="73:73" x14ac:dyDescent="0.45">
      <c r="BU14849">
        <f>ROW()</f>
        <v>14849</v>
      </c>
    </row>
    <row r="14850" spans="73:73" x14ac:dyDescent="0.45">
      <c r="BU14850">
        <f>ROW()</f>
        <v>14850</v>
      </c>
    </row>
    <row r="14851" spans="73:73" x14ac:dyDescent="0.45">
      <c r="BU14851">
        <f>ROW()</f>
        <v>14851</v>
      </c>
    </row>
    <row r="14852" spans="73:73" x14ac:dyDescent="0.45">
      <c r="BU14852">
        <f>ROW()</f>
        <v>14852</v>
      </c>
    </row>
    <row r="14853" spans="73:73" x14ac:dyDescent="0.45">
      <c r="BU14853">
        <f>ROW()</f>
        <v>14853</v>
      </c>
    </row>
    <row r="14854" spans="73:73" x14ac:dyDescent="0.45">
      <c r="BU14854">
        <f>ROW()</f>
        <v>14854</v>
      </c>
    </row>
    <row r="14855" spans="73:73" x14ac:dyDescent="0.45">
      <c r="BU14855">
        <f>ROW()</f>
        <v>14855</v>
      </c>
    </row>
    <row r="14856" spans="73:73" x14ac:dyDescent="0.45">
      <c r="BU14856">
        <f>ROW()</f>
        <v>14856</v>
      </c>
    </row>
    <row r="14857" spans="73:73" x14ac:dyDescent="0.45">
      <c r="BU14857">
        <f>ROW()</f>
        <v>14857</v>
      </c>
    </row>
    <row r="14858" spans="73:73" x14ac:dyDescent="0.45">
      <c r="BU14858">
        <f>ROW()</f>
        <v>14858</v>
      </c>
    </row>
    <row r="14859" spans="73:73" x14ac:dyDescent="0.45">
      <c r="BU14859">
        <f>ROW()</f>
        <v>14859</v>
      </c>
    </row>
    <row r="14860" spans="73:73" x14ac:dyDescent="0.45">
      <c r="BU14860">
        <f>ROW()</f>
        <v>14860</v>
      </c>
    </row>
    <row r="14861" spans="73:73" x14ac:dyDescent="0.45">
      <c r="BU14861">
        <f>ROW()</f>
        <v>14861</v>
      </c>
    </row>
    <row r="14862" spans="73:73" x14ac:dyDescent="0.45">
      <c r="BU14862">
        <f>ROW()</f>
        <v>14862</v>
      </c>
    </row>
    <row r="14863" spans="73:73" x14ac:dyDescent="0.45">
      <c r="BU14863">
        <f>ROW()</f>
        <v>14863</v>
      </c>
    </row>
    <row r="14864" spans="73:73" x14ac:dyDescent="0.45">
      <c r="BU14864">
        <f>ROW()</f>
        <v>14864</v>
      </c>
    </row>
    <row r="14865" spans="73:73" x14ac:dyDescent="0.45">
      <c r="BU14865">
        <f>ROW()</f>
        <v>14865</v>
      </c>
    </row>
    <row r="14866" spans="73:73" x14ac:dyDescent="0.45">
      <c r="BU14866">
        <f>ROW()</f>
        <v>14866</v>
      </c>
    </row>
    <row r="14867" spans="73:73" x14ac:dyDescent="0.45">
      <c r="BU14867">
        <f>ROW()</f>
        <v>14867</v>
      </c>
    </row>
    <row r="14868" spans="73:73" x14ac:dyDescent="0.45">
      <c r="BU14868">
        <f>ROW()</f>
        <v>14868</v>
      </c>
    </row>
    <row r="14869" spans="73:73" x14ac:dyDescent="0.45">
      <c r="BU14869">
        <f>ROW()</f>
        <v>14869</v>
      </c>
    </row>
    <row r="14870" spans="73:73" x14ac:dyDescent="0.45">
      <c r="BU14870">
        <f>ROW()</f>
        <v>14870</v>
      </c>
    </row>
    <row r="14871" spans="73:73" x14ac:dyDescent="0.45">
      <c r="BU14871">
        <f>ROW()</f>
        <v>14871</v>
      </c>
    </row>
    <row r="14872" spans="73:73" x14ac:dyDescent="0.45">
      <c r="BU14872">
        <f>ROW()</f>
        <v>14872</v>
      </c>
    </row>
    <row r="14873" spans="73:73" x14ac:dyDescent="0.45">
      <c r="BU14873">
        <f>ROW()</f>
        <v>14873</v>
      </c>
    </row>
    <row r="14874" spans="73:73" x14ac:dyDescent="0.45">
      <c r="BU14874">
        <f>ROW()</f>
        <v>14874</v>
      </c>
    </row>
    <row r="14875" spans="73:73" x14ac:dyDescent="0.45">
      <c r="BU14875">
        <f>ROW()</f>
        <v>14875</v>
      </c>
    </row>
    <row r="14876" spans="73:73" x14ac:dyDescent="0.45">
      <c r="BU14876">
        <f>ROW()</f>
        <v>14876</v>
      </c>
    </row>
    <row r="14877" spans="73:73" x14ac:dyDescent="0.45">
      <c r="BU14877">
        <f>ROW()</f>
        <v>14877</v>
      </c>
    </row>
    <row r="14878" spans="73:73" x14ac:dyDescent="0.45">
      <c r="BU14878">
        <f>ROW()</f>
        <v>14878</v>
      </c>
    </row>
    <row r="14879" spans="73:73" x14ac:dyDescent="0.45">
      <c r="BU14879">
        <f>ROW()</f>
        <v>14879</v>
      </c>
    </row>
    <row r="14880" spans="73:73" x14ac:dyDescent="0.45">
      <c r="BU14880">
        <f>ROW()</f>
        <v>14880</v>
      </c>
    </row>
    <row r="14881" spans="73:73" x14ac:dyDescent="0.45">
      <c r="BU14881">
        <f>ROW()</f>
        <v>14881</v>
      </c>
    </row>
    <row r="14882" spans="73:73" x14ac:dyDescent="0.45">
      <c r="BU14882">
        <f>ROW()</f>
        <v>14882</v>
      </c>
    </row>
    <row r="14883" spans="73:73" x14ac:dyDescent="0.45">
      <c r="BU14883">
        <f>ROW()</f>
        <v>14883</v>
      </c>
    </row>
    <row r="14884" spans="73:73" x14ac:dyDescent="0.45">
      <c r="BU14884">
        <f>ROW()</f>
        <v>14884</v>
      </c>
    </row>
    <row r="14885" spans="73:73" x14ac:dyDescent="0.45">
      <c r="BU14885">
        <f>ROW()</f>
        <v>14885</v>
      </c>
    </row>
    <row r="14886" spans="73:73" x14ac:dyDescent="0.45">
      <c r="BU14886">
        <f>ROW()</f>
        <v>14886</v>
      </c>
    </row>
    <row r="14887" spans="73:73" x14ac:dyDescent="0.45">
      <c r="BU14887">
        <f>ROW()</f>
        <v>14887</v>
      </c>
    </row>
    <row r="14888" spans="73:73" x14ac:dyDescent="0.45">
      <c r="BU14888">
        <f>ROW()</f>
        <v>14888</v>
      </c>
    </row>
    <row r="14889" spans="73:73" x14ac:dyDescent="0.45">
      <c r="BU14889">
        <f>ROW()</f>
        <v>14889</v>
      </c>
    </row>
    <row r="14890" spans="73:73" x14ac:dyDescent="0.45">
      <c r="BU14890">
        <f>ROW()</f>
        <v>14890</v>
      </c>
    </row>
    <row r="14891" spans="73:73" x14ac:dyDescent="0.45">
      <c r="BU14891">
        <f>ROW()</f>
        <v>14891</v>
      </c>
    </row>
    <row r="14892" spans="73:73" x14ac:dyDescent="0.45">
      <c r="BU14892">
        <f>ROW()</f>
        <v>14892</v>
      </c>
    </row>
    <row r="14893" spans="73:73" x14ac:dyDescent="0.45">
      <c r="BU14893">
        <f>ROW()</f>
        <v>14893</v>
      </c>
    </row>
    <row r="14894" spans="73:73" x14ac:dyDescent="0.45">
      <c r="BU14894">
        <f>ROW()</f>
        <v>14894</v>
      </c>
    </row>
    <row r="14895" spans="73:73" x14ac:dyDescent="0.45">
      <c r="BU14895">
        <f>ROW()</f>
        <v>14895</v>
      </c>
    </row>
    <row r="14896" spans="73:73" x14ac:dyDescent="0.45">
      <c r="BU14896">
        <f>ROW()</f>
        <v>14896</v>
      </c>
    </row>
    <row r="14897" spans="73:73" x14ac:dyDescent="0.45">
      <c r="BU14897">
        <f>ROW()</f>
        <v>14897</v>
      </c>
    </row>
    <row r="14898" spans="73:73" x14ac:dyDescent="0.45">
      <c r="BU14898">
        <f>ROW()</f>
        <v>14898</v>
      </c>
    </row>
    <row r="14899" spans="73:73" x14ac:dyDescent="0.45">
      <c r="BU14899">
        <f>ROW()</f>
        <v>14899</v>
      </c>
    </row>
    <row r="14900" spans="73:73" x14ac:dyDescent="0.45">
      <c r="BU14900">
        <f>ROW()</f>
        <v>14900</v>
      </c>
    </row>
    <row r="14901" spans="73:73" x14ac:dyDescent="0.45">
      <c r="BU14901">
        <f>ROW()</f>
        <v>14901</v>
      </c>
    </row>
    <row r="14902" spans="73:73" x14ac:dyDescent="0.45">
      <c r="BU14902">
        <f>ROW()</f>
        <v>14902</v>
      </c>
    </row>
    <row r="14903" spans="73:73" x14ac:dyDescent="0.45">
      <c r="BU14903">
        <f>ROW()</f>
        <v>14903</v>
      </c>
    </row>
    <row r="14904" spans="73:73" x14ac:dyDescent="0.45">
      <c r="BU14904">
        <f>ROW()</f>
        <v>14904</v>
      </c>
    </row>
    <row r="14905" spans="73:73" x14ac:dyDescent="0.45">
      <c r="BU14905">
        <f>ROW()</f>
        <v>14905</v>
      </c>
    </row>
    <row r="14906" spans="73:73" x14ac:dyDescent="0.45">
      <c r="BU14906">
        <f>ROW()</f>
        <v>14906</v>
      </c>
    </row>
    <row r="14907" spans="73:73" x14ac:dyDescent="0.45">
      <c r="BU14907">
        <f>ROW()</f>
        <v>14907</v>
      </c>
    </row>
    <row r="14908" spans="73:73" x14ac:dyDescent="0.45">
      <c r="BU14908">
        <f>ROW()</f>
        <v>14908</v>
      </c>
    </row>
    <row r="14909" spans="73:73" x14ac:dyDescent="0.45">
      <c r="BU14909">
        <f>ROW()</f>
        <v>14909</v>
      </c>
    </row>
    <row r="14910" spans="73:73" x14ac:dyDescent="0.45">
      <c r="BU14910">
        <f>ROW()</f>
        <v>14910</v>
      </c>
    </row>
    <row r="14911" spans="73:73" x14ac:dyDescent="0.45">
      <c r="BU14911">
        <f>ROW()</f>
        <v>14911</v>
      </c>
    </row>
    <row r="14912" spans="73:73" x14ac:dyDescent="0.45">
      <c r="BU14912">
        <f>ROW()</f>
        <v>14912</v>
      </c>
    </row>
    <row r="14913" spans="73:73" x14ac:dyDescent="0.45">
      <c r="BU14913">
        <f>ROW()</f>
        <v>14913</v>
      </c>
    </row>
    <row r="14914" spans="73:73" x14ac:dyDescent="0.45">
      <c r="BU14914">
        <f>ROW()</f>
        <v>14914</v>
      </c>
    </row>
    <row r="14915" spans="73:73" x14ac:dyDescent="0.45">
      <c r="BU14915">
        <f>ROW()</f>
        <v>14915</v>
      </c>
    </row>
    <row r="14916" spans="73:73" x14ac:dyDescent="0.45">
      <c r="BU14916">
        <f>ROW()</f>
        <v>14916</v>
      </c>
    </row>
    <row r="14917" spans="73:73" x14ac:dyDescent="0.45">
      <c r="BU14917">
        <f>ROW()</f>
        <v>14917</v>
      </c>
    </row>
    <row r="14918" spans="73:73" x14ac:dyDescent="0.45">
      <c r="BU14918">
        <f>ROW()</f>
        <v>14918</v>
      </c>
    </row>
    <row r="14919" spans="73:73" x14ac:dyDescent="0.45">
      <c r="BU14919">
        <f>ROW()</f>
        <v>14919</v>
      </c>
    </row>
    <row r="14920" spans="73:73" x14ac:dyDescent="0.45">
      <c r="BU14920">
        <f>ROW()</f>
        <v>14920</v>
      </c>
    </row>
    <row r="14921" spans="73:73" x14ac:dyDescent="0.45">
      <c r="BU14921">
        <f>ROW()</f>
        <v>14921</v>
      </c>
    </row>
    <row r="14922" spans="73:73" x14ac:dyDescent="0.45">
      <c r="BU14922">
        <f>ROW()</f>
        <v>14922</v>
      </c>
    </row>
    <row r="14923" spans="73:73" x14ac:dyDescent="0.45">
      <c r="BU14923">
        <f>ROW()</f>
        <v>14923</v>
      </c>
    </row>
    <row r="14924" spans="73:73" x14ac:dyDescent="0.45">
      <c r="BU14924">
        <f>ROW()</f>
        <v>14924</v>
      </c>
    </row>
    <row r="14925" spans="73:73" x14ac:dyDescent="0.45">
      <c r="BU14925">
        <f>ROW()</f>
        <v>14925</v>
      </c>
    </row>
    <row r="14926" spans="73:73" x14ac:dyDescent="0.45">
      <c r="BU14926">
        <f>ROW()</f>
        <v>14926</v>
      </c>
    </row>
    <row r="14927" spans="73:73" x14ac:dyDescent="0.45">
      <c r="BU14927">
        <f>ROW()</f>
        <v>14927</v>
      </c>
    </row>
    <row r="14928" spans="73:73" x14ac:dyDescent="0.45">
      <c r="BU14928">
        <f>ROW()</f>
        <v>14928</v>
      </c>
    </row>
    <row r="14929" spans="73:73" x14ac:dyDescent="0.45">
      <c r="BU14929">
        <f>ROW()</f>
        <v>14929</v>
      </c>
    </row>
    <row r="14930" spans="73:73" x14ac:dyDescent="0.45">
      <c r="BU14930">
        <f>ROW()</f>
        <v>14930</v>
      </c>
    </row>
    <row r="14931" spans="73:73" x14ac:dyDescent="0.45">
      <c r="BU14931">
        <f>ROW()</f>
        <v>14931</v>
      </c>
    </row>
    <row r="14932" spans="73:73" x14ac:dyDescent="0.45">
      <c r="BU14932">
        <f>ROW()</f>
        <v>14932</v>
      </c>
    </row>
    <row r="14933" spans="73:73" x14ac:dyDescent="0.45">
      <c r="BU14933">
        <f>ROW()</f>
        <v>14933</v>
      </c>
    </row>
    <row r="14934" spans="73:73" x14ac:dyDescent="0.45">
      <c r="BU14934">
        <f>ROW()</f>
        <v>14934</v>
      </c>
    </row>
    <row r="14935" spans="73:73" x14ac:dyDescent="0.45">
      <c r="BU14935">
        <f>ROW()</f>
        <v>14935</v>
      </c>
    </row>
    <row r="14936" spans="73:73" x14ac:dyDescent="0.45">
      <c r="BU14936">
        <f>ROW()</f>
        <v>14936</v>
      </c>
    </row>
    <row r="14937" spans="73:73" x14ac:dyDescent="0.45">
      <c r="BU14937">
        <f>ROW()</f>
        <v>14937</v>
      </c>
    </row>
    <row r="14938" spans="73:73" x14ac:dyDescent="0.45">
      <c r="BU14938">
        <f>ROW()</f>
        <v>14938</v>
      </c>
    </row>
    <row r="14939" spans="73:73" x14ac:dyDescent="0.45">
      <c r="BU14939">
        <f>ROW()</f>
        <v>14939</v>
      </c>
    </row>
    <row r="14940" spans="73:73" x14ac:dyDescent="0.45">
      <c r="BU14940">
        <f>ROW()</f>
        <v>14940</v>
      </c>
    </row>
    <row r="14941" spans="73:73" x14ac:dyDescent="0.45">
      <c r="BU14941">
        <f>ROW()</f>
        <v>14941</v>
      </c>
    </row>
    <row r="14942" spans="73:73" x14ac:dyDescent="0.45">
      <c r="BU14942">
        <f>ROW()</f>
        <v>14942</v>
      </c>
    </row>
    <row r="14943" spans="73:73" x14ac:dyDescent="0.45">
      <c r="BU14943">
        <f>ROW()</f>
        <v>14943</v>
      </c>
    </row>
    <row r="14944" spans="73:73" x14ac:dyDescent="0.45">
      <c r="BU14944">
        <f>ROW()</f>
        <v>14944</v>
      </c>
    </row>
    <row r="14945" spans="73:73" x14ac:dyDescent="0.45">
      <c r="BU14945">
        <f>ROW()</f>
        <v>14945</v>
      </c>
    </row>
    <row r="14946" spans="73:73" x14ac:dyDescent="0.45">
      <c r="BU14946">
        <f>ROW()</f>
        <v>14946</v>
      </c>
    </row>
    <row r="14947" spans="73:73" x14ac:dyDescent="0.45">
      <c r="BU14947">
        <f>ROW()</f>
        <v>14947</v>
      </c>
    </row>
    <row r="14948" spans="73:73" x14ac:dyDescent="0.45">
      <c r="BU14948">
        <f>ROW()</f>
        <v>14948</v>
      </c>
    </row>
    <row r="14949" spans="73:73" x14ac:dyDescent="0.45">
      <c r="BU14949">
        <f>ROW()</f>
        <v>14949</v>
      </c>
    </row>
    <row r="14950" spans="73:73" x14ac:dyDescent="0.45">
      <c r="BU14950">
        <f>ROW()</f>
        <v>14950</v>
      </c>
    </row>
    <row r="14951" spans="73:73" x14ac:dyDescent="0.45">
      <c r="BU14951">
        <f>ROW()</f>
        <v>14951</v>
      </c>
    </row>
    <row r="14952" spans="73:73" x14ac:dyDescent="0.45">
      <c r="BU14952">
        <f>ROW()</f>
        <v>14952</v>
      </c>
    </row>
    <row r="14953" spans="73:73" x14ac:dyDescent="0.45">
      <c r="BU14953">
        <f>ROW()</f>
        <v>14953</v>
      </c>
    </row>
    <row r="14954" spans="73:73" x14ac:dyDescent="0.45">
      <c r="BU14954">
        <f>ROW()</f>
        <v>14954</v>
      </c>
    </row>
    <row r="14955" spans="73:73" x14ac:dyDescent="0.45">
      <c r="BU14955">
        <f>ROW()</f>
        <v>14955</v>
      </c>
    </row>
    <row r="14956" spans="73:73" x14ac:dyDescent="0.45">
      <c r="BU14956">
        <f>ROW()</f>
        <v>14956</v>
      </c>
    </row>
    <row r="14957" spans="73:73" x14ac:dyDescent="0.45">
      <c r="BU14957">
        <f>ROW()</f>
        <v>14957</v>
      </c>
    </row>
    <row r="14958" spans="73:73" x14ac:dyDescent="0.45">
      <c r="BU14958">
        <f>ROW()</f>
        <v>14958</v>
      </c>
    </row>
    <row r="14959" spans="73:73" x14ac:dyDescent="0.45">
      <c r="BU14959">
        <f>ROW()</f>
        <v>14959</v>
      </c>
    </row>
    <row r="14960" spans="73:73" x14ac:dyDescent="0.45">
      <c r="BU14960">
        <f>ROW()</f>
        <v>14960</v>
      </c>
    </row>
    <row r="14961" spans="73:73" x14ac:dyDescent="0.45">
      <c r="BU14961">
        <f>ROW()</f>
        <v>14961</v>
      </c>
    </row>
    <row r="14962" spans="73:73" x14ac:dyDescent="0.45">
      <c r="BU14962">
        <f>ROW()</f>
        <v>14962</v>
      </c>
    </row>
    <row r="14963" spans="73:73" x14ac:dyDescent="0.45">
      <c r="BU14963">
        <f>ROW()</f>
        <v>14963</v>
      </c>
    </row>
    <row r="14964" spans="73:73" x14ac:dyDescent="0.45">
      <c r="BU14964">
        <f>ROW()</f>
        <v>14964</v>
      </c>
    </row>
    <row r="14965" spans="73:73" x14ac:dyDescent="0.45">
      <c r="BU14965">
        <f>ROW()</f>
        <v>14965</v>
      </c>
    </row>
    <row r="14966" spans="73:73" x14ac:dyDescent="0.45">
      <c r="BU14966">
        <f>ROW()</f>
        <v>14966</v>
      </c>
    </row>
    <row r="14967" spans="73:73" x14ac:dyDescent="0.45">
      <c r="BU14967">
        <f>ROW()</f>
        <v>14967</v>
      </c>
    </row>
    <row r="14968" spans="73:73" x14ac:dyDescent="0.45">
      <c r="BU14968">
        <f>ROW()</f>
        <v>14968</v>
      </c>
    </row>
    <row r="14969" spans="73:73" x14ac:dyDescent="0.45">
      <c r="BU14969">
        <f>ROW()</f>
        <v>14969</v>
      </c>
    </row>
    <row r="14970" spans="73:73" x14ac:dyDescent="0.45">
      <c r="BU14970">
        <f>ROW()</f>
        <v>14970</v>
      </c>
    </row>
    <row r="14971" spans="73:73" x14ac:dyDescent="0.45">
      <c r="BU14971">
        <f>ROW()</f>
        <v>14971</v>
      </c>
    </row>
    <row r="14972" spans="73:73" x14ac:dyDescent="0.45">
      <c r="BU14972">
        <f>ROW()</f>
        <v>14972</v>
      </c>
    </row>
    <row r="14973" spans="73:73" x14ac:dyDescent="0.45">
      <c r="BU14973">
        <f>ROW()</f>
        <v>14973</v>
      </c>
    </row>
    <row r="14974" spans="73:73" x14ac:dyDescent="0.45">
      <c r="BU14974">
        <f>ROW()</f>
        <v>14974</v>
      </c>
    </row>
    <row r="14975" spans="73:73" x14ac:dyDescent="0.45">
      <c r="BU14975">
        <f>ROW()</f>
        <v>14975</v>
      </c>
    </row>
    <row r="14976" spans="73:73" x14ac:dyDescent="0.45">
      <c r="BU14976">
        <f>ROW()</f>
        <v>14976</v>
      </c>
    </row>
    <row r="14977" spans="73:73" x14ac:dyDescent="0.45">
      <c r="BU14977">
        <f>ROW()</f>
        <v>14977</v>
      </c>
    </row>
    <row r="14978" spans="73:73" x14ac:dyDescent="0.45">
      <c r="BU14978">
        <f>ROW()</f>
        <v>14978</v>
      </c>
    </row>
    <row r="14979" spans="73:73" x14ac:dyDescent="0.45">
      <c r="BU14979">
        <f>ROW()</f>
        <v>14979</v>
      </c>
    </row>
    <row r="14980" spans="73:73" x14ac:dyDescent="0.45">
      <c r="BU14980">
        <f>ROW()</f>
        <v>14980</v>
      </c>
    </row>
    <row r="14981" spans="73:73" x14ac:dyDescent="0.45">
      <c r="BU14981">
        <f>ROW()</f>
        <v>14981</v>
      </c>
    </row>
    <row r="14982" spans="73:73" x14ac:dyDescent="0.45">
      <c r="BU14982">
        <f>ROW()</f>
        <v>14982</v>
      </c>
    </row>
    <row r="14983" spans="73:73" x14ac:dyDescent="0.45">
      <c r="BU14983">
        <f>ROW()</f>
        <v>14983</v>
      </c>
    </row>
    <row r="14984" spans="73:73" x14ac:dyDescent="0.45">
      <c r="BU14984">
        <f>ROW()</f>
        <v>14984</v>
      </c>
    </row>
    <row r="14985" spans="73:73" x14ac:dyDescent="0.45">
      <c r="BU14985">
        <f>ROW()</f>
        <v>14985</v>
      </c>
    </row>
    <row r="14986" spans="73:73" x14ac:dyDescent="0.45">
      <c r="BU14986">
        <f>ROW()</f>
        <v>14986</v>
      </c>
    </row>
    <row r="14987" spans="73:73" x14ac:dyDescent="0.45">
      <c r="BU14987">
        <f>ROW()</f>
        <v>14987</v>
      </c>
    </row>
    <row r="14988" spans="73:73" x14ac:dyDescent="0.45">
      <c r="BU14988">
        <f>ROW()</f>
        <v>14988</v>
      </c>
    </row>
    <row r="14989" spans="73:73" x14ac:dyDescent="0.45">
      <c r="BU14989">
        <f>ROW()</f>
        <v>14989</v>
      </c>
    </row>
    <row r="14990" spans="73:73" x14ac:dyDescent="0.45">
      <c r="BU14990">
        <f>ROW()</f>
        <v>14990</v>
      </c>
    </row>
    <row r="14991" spans="73:73" x14ac:dyDescent="0.45">
      <c r="BU14991">
        <f>ROW()</f>
        <v>14991</v>
      </c>
    </row>
    <row r="14992" spans="73:73" x14ac:dyDescent="0.45">
      <c r="BU14992">
        <f>ROW()</f>
        <v>14992</v>
      </c>
    </row>
    <row r="14993" spans="73:73" x14ac:dyDescent="0.45">
      <c r="BU14993">
        <f>ROW()</f>
        <v>14993</v>
      </c>
    </row>
    <row r="14994" spans="73:73" x14ac:dyDescent="0.45">
      <c r="BU14994">
        <f>ROW()</f>
        <v>14994</v>
      </c>
    </row>
    <row r="14995" spans="73:73" x14ac:dyDescent="0.45">
      <c r="BU14995">
        <f>ROW()</f>
        <v>14995</v>
      </c>
    </row>
    <row r="14996" spans="73:73" x14ac:dyDescent="0.45">
      <c r="BU14996">
        <f>ROW()</f>
        <v>14996</v>
      </c>
    </row>
    <row r="14997" spans="73:73" x14ac:dyDescent="0.45">
      <c r="BU14997">
        <f>ROW()</f>
        <v>14997</v>
      </c>
    </row>
    <row r="14998" spans="73:73" x14ac:dyDescent="0.45">
      <c r="BU14998">
        <f>ROW()</f>
        <v>14998</v>
      </c>
    </row>
    <row r="14999" spans="73:73" x14ac:dyDescent="0.45">
      <c r="BU14999">
        <f>ROW()</f>
        <v>14999</v>
      </c>
    </row>
    <row r="15000" spans="73:73" x14ac:dyDescent="0.45">
      <c r="BU15000">
        <f>ROW()</f>
        <v>15000</v>
      </c>
    </row>
    <row r="15001" spans="73:73" x14ac:dyDescent="0.45">
      <c r="BU15001">
        <f>ROW()</f>
        <v>15001</v>
      </c>
    </row>
    <row r="15002" spans="73:73" x14ac:dyDescent="0.45">
      <c r="BU15002">
        <f>ROW()</f>
        <v>15002</v>
      </c>
    </row>
    <row r="15003" spans="73:73" x14ac:dyDescent="0.45">
      <c r="BU15003">
        <f>ROW()</f>
        <v>15003</v>
      </c>
    </row>
    <row r="15004" spans="73:73" x14ac:dyDescent="0.45">
      <c r="BU15004">
        <f>ROW()</f>
        <v>15004</v>
      </c>
    </row>
    <row r="15005" spans="73:73" x14ac:dyDescent="0.45">
      <c r="BU15005">
        <f>ROW()</f>
        <v>15005</v>
      </c>
    </row>
    <row r="15006" spans="73:73" x14ac:dyDescent="0.45">
      <c r="BU15006">
        <f>ROW()</f>
        <v>15006</v>
      </c>
    </row>
    <row r="15007" spans="73:73" x14ac:dyDescent="0.45">
      <c r="BU15007">
        <f>ROW()</f>
        <v>15007</v>
      </c>
    </row>
    <row r="15008" spans="73:73" x14ac:dyDescent="0.45">
      <c r="BU15008">
        <f>ROW()</f>
        <v>15008</v>
      </c>
    </row>
    <row r="15009" spans="73:73" x14ac:dyDescent="0.45">
      <c r="BU15009">
        <f>ROW()</f>
        <v>15009</v>
      </c>
    </row>
    <row r="15010" spans="73:73" x14ac:dyDescent="0.45">
      <c r="BU15010">
        <f>ROW()</f>
        <v>15010</v>
      </c>
    </row>
    <row r="15011" spans="73:73" x14ac:dyDescent="0.45">
      <c r="BU15011">
        <f>ROW()</f>
        <v>15011</v>
      </c>
    </row>
    <row r="15012" spans="73:73" x14ac:dyDescent="0.45">
      <c r="BU15012">
        <f>ROW()</f>
        <v>15012</v>
      </c>
    </row>
    <row r="15013" spans="73:73" x14ac:dyDescent="0.45">
      <c r="BU15013">
        <f>ROW()</f>
        <v>15013</v>
      </c>
    </row>
    <row r="15014" spans="73:73" x14ac:dyDescent="0.45">
      <c r="BU15014">
        <f>ROW()</f>
        <v>15014</v>
      </c>
    </row>
    <row r="15015" spans="73:73" x14ac:dyDescent="0.45">
      <c r="BU15015">
        <f>ROW()</f>
        <v>15015</v>
      </c>
    </row>
    <row r="15016" spans="73:73" x14ac:dyDescent="0.45">
      <c r="BU15016">
        <f>ROW()</f>
        <v>15016</v>
      </c>
    </row>
    <row r="15017" spans="73:73" x14ac:dyDescent="0.45">
      <c r="BU15017">
        <f>ROW()</f>
        <v>15017</v>
      </c>
    </row>
    <row r="15018" spans="73:73" x14ac:dyDescent="0.45">
      <c r="BU15018">
        <f>ROW()</f>
        <v>15018</v>
      </c>
    </row>
    <row r="15019" spans="73:73" x14ac:dyDescent="0.45">
      <c r="BU15019">
        <f>ROW()</f>
        <v>15019</v>
      </c>
    </row>
    <row r="15020" spans="73:73" x14ac:dyDescent="0.45">
      <c r="BU15020">
        <f>ROW()</f>
        <v>15020</v>
      </c>
    </row>
    <row r="15021" spans="73:73" x14ac:dyDescent="0.45">
      <c r="BU15021">
        <f>ROW()</f>
        <v>15021</v>
      </c>
    </row>
    <row r="15022" spans="73:73" x14ac:dyDescent="0.45">
      <c r="BU15022">
        <f>ROW()</f>
        <v>15022</v>
      </c>
    </row>
    <row r="15023" spans="73:73" x14ac:dyDescent="0.45">
      <c r="BU15023">
        <f>ROW()</f>
        <v>15023</v>
      </c>
    </row>
    <row r="15024" spans="73:73" x14ac:dyDescent="0.45">
      <c r="BU15024">
        <f>ROW()</f>
        <v>15024</v>
      </c>
    </row>
    <row r="15025" spans="73:73" x14ac:dyDescent="0.45">
      <c r="BU15025">
        <f>ROW()</f>
        <v>15025</v>
      </c>
    </row>
    <row r="15026" spans="73:73" x14ac:dyDescent="0.45">
      <c r="BU15026">
        <f>ROW()</f>
        <v>15026</v>
      </c>
    </row>
    <row r="15027" spans="73:73" x14ac:dyDescent="0.45">
      <c r="BU15027">
        <f>ROW()</f>
        <v>15027</v>
      </c>
    </row>
    <row r="15028" spans="73:73" x14ac:dyDescent="0.45">
      <c r="BU15028">
        <f>ROW()</f>
        <v>15028</v>
      </c>
    </row>
    <row r="15029" spans="73:73" x14ac:dyDescent="0.45">
      <c r="BU15029">
        <f>ROW()</f>
        <v>15029</v>
      </c>
    </row>
    <row r="15030" spans="73:73" x14ac:dyDescent="0.45">
      <c r="BU15030">
        <f>ROW()</f>
        <v>15030</v>
      </c>
    </row>
    <row r="15031" spans="73:73" x14ac:dyDescent="0.45">
      <c r="BU15031">
        <f>ROW()</f>
        <v>15031</v>
      </c>
    </row>
    <row r="15032" spans="73:73" x14ac:dyDescent="0.45">
      <c r="BU15032">
        <f>ROW()</f>
        <v>15032</v>
      </c>
    </row>
    <row r="15033" spans="73:73" x14ac:dyDescent="0.45">
      <c r="BU15033">
        <f>ROW()</f>
        <v>15033</v>
      </c>
    </row>
    <row r="15034" spans="73:73" x14ac:dyDescent="0.45">
      <c r="BU15034">
        <f>ROW()</f>
        <v>15034</v>
      </c>
    </row>
    <row r="15035" spans="73:73" x14ac:dyDescent="0.45">
      <c r="BU15035">
        <f>ROW()</f>
        <v>15035</v>
      </c>
    </row>
    <row r="15036" spans="73:73" x14ac:dyDescent="0.45">
      <c r="BU15036">
        <f>ROW()</f>
        <v>15036</v>
      </c>
    </row>
    <row r="15037" spans="73:73" x14ac:dyDescent="0.45">
      <c r="BU15037">
        <f>ROW()</f>
        <v>15037</v>
      </c>
    </row>
    <row r="15038" spans="73:73" x14ac:dyDescent="0.45">
      <c r="BU15038">
        <f>ROW()</f>
        <v>15038</v>
      </c>
    </row>
    <row r="15039" spans="73:73" x14ac:dyDescent="0.45">
      <c r="BU15039">
        <f>ROW()</f>
        <v>15039</v>
      </c>
    </row>
    <row r="15040" spans="73:73" x14ac:dyDescent="0.45">
      <c r="BU15040">
        <f>ROW()</f>
        <v>15040</v>
      </c>
    </row>
    <row r="15041" spans="73:73" x14ac:dyDescent="0.45">
      <c r="BU15041">
        <f>ROW()</f>
        <v>15041</v>
      </c>
    </row>
    <row r="15042" spans="73:73" x14ac:dyDescent="0.45">
      <c r="BU15042">
        <f>ROW()</f>
        <v>15042</v>
      </c>
    </row>
    <row r="15043" spans="73:73" x14ac:dyDescent="0.45">
      <c r="BU15043">
        <f>ROW()</f>
        <v>15043</v>
      </c>
    </row>
    <row r="15044" spans="73:73" x14ac:dyDescent="0.45">
      <c r="BU15044">
        <f>ROW()</f>
        <v>15044</v>
      </c>
    </row>
    <row r="15045" spans="73:73" x14ac:dyDescent="0.45">
      <c r="BU15045">
        <f>ROW()</f>
        <v>15045</v>
      </c>
    </row>
    <row r="15046" spans="73:73" x14ac:dyDescent="0.45">
      <c r="BU15046">
        <f>ROW()</f>
        <v>15046</v>
      </c>
    </row>
    <row r="15047" spans="73:73" x14ac:dyDescent="0.45">
      <c r="BU15047">
        <f>ROW()</f>
        <v>15047</v>
      </c>
    </row>
    <row r="15048" spans="73:73" x14ac:dyDescent="0.45">
      <c r="BU15048">
        <f>ROW()</f>
        <v>15048</v>
      </c>
    </row>
    <row r="15049" spans="73:73" x14ac:dyDescent="0.45">
      <c r="BU15049">
        <f>ROW()</f>
        <v>15049</v>
      </c>
    </row>
    <row r="15050" spans="73:73" x14ac:dyDescent="0.45">
      <c r="BU15050">
        <f>ROW()</f>
        <v>15050</v>
      </c>
    </row>
    <row r="15051" spans="73:73" x14ac:dyDescent="0.45">
      <c r="BU15051">
        <f>ROW()</f>
        <v>15051</v>
      </c>
    </row>
    <row r="15052" spans="73:73" x14ac:dyDescent="0.45">
      <c r="BU15052">
        <f>ROW()</f>
        <v>15052</v>
      </c>
    </row>
    <row r="15053" spans="73:73" x14ac:dyDescent="0.45">
      <c r="BU15053">
        <f>ROW()</f>
        <v>15053</v>
      </c>
    </row>
    <row r="15054" spans="73:73" x14ac:dyDescent="0.45">
      <c r="BU15054">
        <f>ROW()</f>
        <v>15054</v>
      </c>
    </row>
    <row r="15055" spans="73:73" x14ac:dyDescent="0.45">
      <c r="BU15055">
        <f>ROW()</f>
        <v>15055</v>
      </c>
    </row>
    <row r="15056" spans="73:73" x14ac:dyDescent="0.45">
      <c r="BU15056">
        <f>ROW()</f>
        <v>15056</v>
      </c>
    </row>
    <row r="15057" spans="73:73" x14ac:dyDescent="0.45">
      <c r="BU15057">
        <f>ROW()</f>
        <v>15057</v>
      </c>
    </row>
    <row r="15058" spans="73:73" x14ac:dyDescent="0.45">
      <c r="BU15058">
        <f>ROW()</f>
        <v>15058</v>
      </c>
    </row>
    <row r="15059" spans="73:73" x14ac:dyDescent="0.45">
      <c r="BU15059">
        <f>ROW()</f>
        <v>15059</v>
      </c>
    </row>
    <row r="15060" spans="73:73" x14ac:dyDescent="0.45">
      <c r="BU15060">
        <f>ROW()</f>
        <v>15060</v>
      </c>
    </row>
    <row r="15061" spans="73:73" x14ac:dyDescent="0.45">
      <c r="BU15061">
        <f>ROW()</f>
        <v>15061</v>
      </c>
    </row>
    <row r="15062" spans="73:73" x14ac:dyDescent="0.45">
      <c r="BU15062">
        <f>ROW()</f>
        <v>15062</v>
      </c>
    </row>
    <row r="15063" spans="73:73" x14ac:dyDescent="0.45">
      <c r="BU15063">
        <f>ROW()</f>
        <v>15063</v>
      </c>
    </row>
    <row r="15064" spans="73:73" x14ac:dyDescent="0.45">
      <c r="BU15064">
        <f>ROW()</f>
        <v>15064</v>
      </c>
    </row>
    <row r="15065" spans="73:73" x14ac:dyDescent="0.45">
      <c r="BU15065">
        <f>ROW()</f>
        <v>15065</v>
      </c>
    </row>
    <row r="15066" spans="73:73" x14ac:dyDescent="0.45">
      <c r="BU15066">
        <f>ROW()</f>
        <v>15066</v>
      </c>
    </row>
    <row r="15067" spans="73:73" x14ac:dyDescent="0.45">
      <c r="BU15067">
        <f>ROW()</f>
        <v>15067</v>
      </c>
    </row>
    <row r="15068" spans="73:73" x14ac:dyDescent="0.45">
      <c r="BU15068">
        <f>ROW()</f>
        <v>15068</v>
      </c>
    </row>
    <row r="15069" spans="73:73" x14ac:dyDescent="0.45">
      <c r="BU15069">
        <f>ROW()</f>
        <v>15069</v>
      </c>
    </row>
    <row r="15070" spans="73:73" x14ac:dyDescent="0.45">
      <c r="BU15070">
        <f>ROW()</f>
        <v>15070</v>
      </c>
    </row>
    <row r="15071" spans="73:73" x14ac:dyDescent="0.45">
      <c r="BU15071">
        <f>ROW()</f>
        <v>15071</v>
      </c>
    </row>
    <row r="15072" spans="73:73" x14ac:dyDescent="0.45">
      <c r="BU15072">
        <f>ROW()</f>
        <v>15072</v>
      </c>
    </row>
    <row r="15073" spans="73:73" x14ac:dyDescent="0.45">
      <c r="BU15073">
        <f>ROW()</f>
        <v>15073</v>
      </c>
    </row>
    <row r="15074" spans="73:73" x14ac:dyDescent="0.45">
      <c r="BU15074">
        <f>ROW()</f>
        <v>15074</v>
      </c>
    </row>
    <row r="15075" spans="73:73" x14ac:dyDescent="0.45">
      <c r="BU15075">
        <f>ROW()</f>
        <v>15075</v>
      </c>
    </row>
    <row r="15076" spans="73:73" x14ac:dyDescent="0.45">
      <c r="BU15076">
        <f>ROW()</f>
        <v>15076</v>
      </c>
    </row>
    <row r="15077" spans="73:73" x14ac:dyDescent="0.45">
      <c r="BU15077">
        <f>ROW()</f>
        <v>15077</v>
      </c>
    </row>
    <row r="15078" spans="73:73" x14ac:dyDescent="0.45">
      <c r="BU15078">
        <f>ROW()</f>
        <v>15078</v>
      </c>
    </row>
    <row r="15079" spans="73:73" x14ac:dyDescent="0.45">
      <c r="BU15079">
        <f>ROW()</f>
        <v>15079</v>
      </c>
    </row>
    <row r="15080" spans="73:73" x14ac:dyDescent="0.45">
      <c r="BU15080">
        <f>ROW()</f>
        <v>15080</v>
      </c>
    </row>
    <row r="15081" spans="73:73" x14ac:dyDescent="0.45">
      <c r="BU15081">
        <f>ROW()</f>
        <v>15081</v>
      </c>
    </row>
    <row r="15082" spans="73:73" x14ac:dyDescent="0.45">
      <c r="BU15082">
        <f>ROW()</f>
        <v>15082</v>
      </c>
    </row>
    <row r="15083" spans="73:73" x14ac:dyDescent="0.45">
      <c r="BU15083">
        <f>ROW()</f>
        <v>15083</v>
      </c>
    </row>
    <row r="15084" spans="73:73" x14ac:dyDescent="0.45">
      <c r="BU15084">
        <f>ROW()</f>
        <v>15084</v>
      </c>
    </row>
    <row r="15085" spans="73:73" x14ac:dyDescent="0.45">
      <c r="BU15085">
        <f>ROW()</f>
        <v>15085</v>
      </c>
    </row>
    <row r="15086" spans="73:73" x14ac:dyDescent="0.45">
      <c r="BU15086">
        <f>ROW()</f>
        <v>15086</v>
      </c>
    </row>
    <row r="15087" spans="73:73" x14ac:dyDescent="0.45">
      <c r="BU15087">
        <f>ROW()</f>
        <v>15087</v>
      </c>
    </row>
    <row r="15088" spans="73:73" x14ac:dyDescent="0.45">
      <c r="BU15088">
        <f>ROW()</f>
        <v>15088</v>
      </c>
    </row>
    <row r="15089" spans="73:73" x14ac:dyDescent="0.45">
      <c r="BU15089">
        <f>ROW()</f>
        <v>15089</v>
      </c>
    </row>
    <row r="15090" spans="73:73" x14ac:dyDescent="0.45">
      <c r="BU15090">
        <f>ROW()</f>
        <v>15090</v>
      </c>
    </row>
    <row r="15091" spans="73:73" x14ac:dyDescent="0.45">
      <c r="BU15091">
        <f>ROW()</f>
        <v>15091</v>
      </c>
    </row>
    <row r="15092" spans="73:73" x14ac:dyDescent="0.45">
      <c r="BU15092">
        <f>ROW()</f>
        <v>15092</v>
      </c>
    </row>
    <row r="15093" spans="73:73" x14ac:dyDescent="0.45">
      <c r="BU15093">
        <f>ROW()</f>
        <v>15093</v>
      </c>
    </row>
    <row r="15094" spans="73:73" x14ac:dyDescent="0.45">
      <c r="BU15094">
        <f>ROW()</f>
        <v>15094</v>
      </c>
    </row>
    <row r="15095" spans="73:73" x14ac:dyDescent="0.45">
      <c r="BU15095">
        <f>ROW()</f>
        <v>15095</v>
      </c>
    </row>
    <row r="15096" spans="73:73" x14ac:dyDescent="0.45">
      <c r="BU15096">
        <f>ROW()</f>
        <v>15096</v>
      </c>
    </row>
    <row r="15097" spans="73:73" x14ac:dyDescent="0.45">
      <c r="BU15097">
        <f>ROW()</f>
        <v>15097</v>
      </c>
    </row>
    <row r="15098" spans="73:73" x14ac:dyDescent="0.45">
      <c r="BU15098">
        <f>ROW()</f>
        <v>15098</v>
      </c>
    </row>
    <row r="15099" spans="73:73" x14ac:dyDescent="0.45">
      <c r="BU15099">
        <f>ROW()</f>
        <v>15099</v>
      </c>
    </row>
    <row r="15100" spans="73:73" x14ac:dyDescent="0.45">
      <c r="BU15100">
        <f>ROW()</f>
        <v>15100</v>
      </c>
    </row>
    <row r="15101" spans="73:73" x14ac:dyDescent="0.45">
      <c r="BU15101">
        <f>ROW()</f>
        <v>15101</v>
      </c>
    </row>
    <row r="15102" spans="73:73" x14ac:dyDescent="0.45">
      <c r="BU15102">
        <f>ROW()</f>
        <v>15102</v>
      </c>
    </row>
    <row r="15103" spans="73:73" x14ac:dyDescent="0.45">
      <c r="BU15103">
        <f>ROW()</f>
        <v>15103</v>
      </c>
    </row>
    <row r="15104" spans="73:73" x14ac:dyDescent="0.45">
      <c r="BU15104">
        <f>ROW()</f>
        <v>15104</v>
      </c>
    </row>
    <row r="15105" spans="73:73" x14ac:dyDescent="0.45">
      <c r="BU15105">
        <f>ROW()</f>
        <v>15105</v>
      </c>
    </row>
    <row r="15106" spans="73:73" x14ac:dyDescent="0.45">
      <c r="BU15106">
        <f>ROW()</f>
        <v>15106</v>
      </c>
    </row>
    <row r="15107" spans="73:73" x14ac:dyDescent="0.45">
      <c r="BU15107">
        <f>ROW()</f>
        <v>15107</v>
      </c>
    </row>
    <row r="15108" spans="73:73" x14ac:dyDescent="0.45">
      <c r="BU15108">
        <f>ROW()</f>
        <v>15108</v>
      </c>
    </row>
    <row r="15109" spans="73:73" x14ac:dyDescent="0.45">
      <c r="BU15109">
        <f>ROW()</f>
        <v>15109</v>
      </c>
    </row>
    <row r="15110" spans="73:73" x14ac:dyDescent="0.45">
      <c r="BU15110">
        <f>ROW()</f>
        <v>15110</v>
      </c>
    </row>
    <row r="15111" spans="73:73" x14ac:dyDescent="0.45">
      <c r="BU15111">
        <f>ROW()</f>
        <v>15111</v>
      </c>
    </row>
    <row r="15112" spans="73:73" x14ac:dyDescent="0.45">
      <c r="BU15112">
        <f>ROW()</f>
        <v>15112</v>
      </c>
    </row>
    <row r="15113" spans="73:73" x14ac:dyDescent="0.45">
      <c r="BU15113">
        <f>ROW()</f>
        <v>15113</v>
      </c>
    </row>
    <row r="15114" spans="73:73" x14ac:dyDescent="0.45">
      <c r="BU15114">
        <f>ROW()</f>
        <v>15114</v>
      </c>
    </row>
    <row r="15115" spans="73:73" x14ac:dyDescent="0.45">
      <c r="BU15115">
        <f>ROW()</f>
        <v>15115</v>
      </c>
    </row>
    <row r="15116" spans="73:73" x14ac:dyDescent="0.45">
      <c r="BU15116">
        <f>ROW()</f>
        <v>15116</v>
      </c>
    </row>
    <row r="15117" spans="73:73" x14ac:dyDescent="0.45">
      <c r="BU15117">
        <f>ROW()</f>
        <v>15117</v>
      </c>
    </row>
    <row r="15118" spans="73:73" x14ac:dyDescent="0.45">
      <c r="BU15118">
        <f>ROW()</f>
        <v>15118</v>
      </c>
    </row>
    <row r="15119" spans="73:73" x14ac:dyDescent="0.45">
      <c r="BU15119">
        <f>ROW()</f>
        <v>15119</v>
      </c>
    </row>
    <row r="15120" spans="73:73" x14ac:dyDescent="0.45">
      <c r="BU15120">
        <f>ROW()</f>
        <v>15120</v>
      </c>
    </row>
    <row r="15121" spans="73:73" x14ac:dyDescent="0.45">
      <c r="BU15121">
        <f>ROW()</f>
        <v>15121</v>
      </c>
    </row>
    <row r="15122" spans="73:73" x14ac:dyDescent="0.45">
      <c r="BU15122">
        <f>ROW()</f>
        <v>15122</v>
      </c>
    </row>
    <row r="15123" spans="73:73" x14ac:dyDescent="0.45">
      <c r="BU15123">
        <f>ROW()</f>
        <v>15123</v>
      </c>
    </row>
    <row r="15124" spans="73:73" x14ac:dyDescent="0.45">
      <c r="BU15124">
        <f>ROW()</f>
        <v>15124</v>
      </c>
    </row>
    <row r="15125" spans="73:73" x14ac:dyDescent="0.45">
      <c r="BU15125">
        <f>ROW()</f>
        <v>15125</v>
      </c>
    </row>
    <row r="15126" spans="73:73" x14ac:dyDescent="0.45">
      <c r="BU15126">
        <f>ROW()</f>
        <v>15126</v>
      </c>
    </row>
    <row r="15127" spans="73:73" x14ac:dyDescent="0.45">
      <c r="BU15127">
        <f>ROW()</f>
        <v>15127</v>
      </c>
    </row>
    <row r="15128" spans="73:73" x14ac:dyDescent="0.45">
      <c r="BU15128">
        <f>ROW()</f>
        <v>15128</v>
      </c>
    </row>
    <row r="15129" spans="73:73" x14ac:dyDescent="0.45">
      <c r="BU15129">
        <f>ROW()</f>
        <v>15129</v>
      </c>
    </row>
    <row r="15130" spans="73:73" x14ac:dyDescent="0.45">
      <c r="BU15130">
        <f>ROW()</f>
        <v>15130</v>
      </c>
    </row>
    <row r="15131" spans="73:73" x14ac:dyDescent="0.45">
      <c r="BU15131">
        <f>ROW()</f>
        <v>15131</v>
      </c>
    </row>
    <row r="15132" spans="73:73" x14ac:dyDescent="0.45">
      <c r="BU15132">
        <f>ROW()</f>
        <v>15132</v>
      </c>
    </row>
    <row r="15133" spans="73:73" x14ac:dyDescent="0.45">
      <c r="BU15133">
        <f>ROW()</f>
        <v>15133</v>
      </c>
    </row>
    <row r="15134" spans="73:73" x14ac:dyDescent="0.45">
      <c r="BU15134">
        <f>ROW()</f>
        <v>15134</v>
      </c>
    </row>
    <row r="15135" spans="73:73" x14ac:dyDescent="0.45">
      <c r="BU15135">
        <f>ROW()</f>
        <v>15135</v>
      </c>
    </row>
    <row r="15136" spans="73:73" x14ac:dyDescent="0.45">
      <c r="BU15136">
        <f>ROW()</f>
        <v>15136</v>
      </c>
    </row>
    <row r="15137" spans="73:73" x14ac:dyDescent="0.45">
      <c r="BU15137">
        <f>ROW()</f>
        <v>15137</v>
      </c>
    </row>
    <row r="15138" spans="73:73" x14ac:dyDescent="0.45">
      <c r="BU15138">
        <f>ROW()</f>
        <v>15138</v>
      </c>
    </row>
    <row r="15139" spans="73:73" x14ac:dyDescent="0.45">
      <c r="BU15139">
        <f>ROW()</f>
        <v>15139</v>
      </c>
    </row>
    <row r="15140" spans="73:73" x14ac:dyDescent="0.45">
      <c r="BU15140">
        <f>ROW()</f>
        <v>15140</v>
      </c>
    </row>
    <row r="15141" spans="73:73" x14ac:dyDescent="0.45">
      <c r="BU15141">
        <f>ROW()</f>
        <v>15141</v>
      </c>
    </row>
    <row r="15142" spans="73:73" x14ac:dyDescent="0.45">
      <c r="BU15142">
        <f>ROW()</f>
        <v>15142</v>
      </c>
    </row>
    <row r="15143" spans="73:73" x14ac:dyDescent="0.45">
      <c r="BU15143">
        <f>ROW()</f>
        <v>15143</v>
      </c>
    </row>
    <row r="15144" spans="73:73" x14ac:dyDescent="0.45">
      <c r="BU15144">
        <f>ROW()</f>
        <v>15144</v>
      </c>
    </row>
    <row r="15145" spans="73:73" x14ac:dyDescent="0.45">
      <c r="BU15145">
        <f>ROW()</f>
        <v>15145</v>
      </c>
    </row>
    <row r="15146" spans="73:73" x14ac:dyDescent="0.45">
      <c r="BU15146">
        <f>ROW()</f>
        <v>15146</v>
      </c>
    </row>
    <row r="15147" spans="73:73" x14ac:dyDescent="0.45">
      <c r="BU15147">
        <f>ROW()</f>
        <v>15147</v>
      </c>
    </row>
    <row r="15148" spans="73:73" x14ac:dyDescent="0.45">
      <c r="BU15148">
        <f>ROW()</f>
        <v>15148</v>
      </c>
    </row>
    <row r="15149" spans="73:73" x14ac:dyDescent="0.45">
      <c r="BU15149">
        <f>ROW()</f>
        <v>15149</v>
      </c>
    </row>
    <row r="15150" spans="73:73" x14ac:dyDescent="0.45">
      <c r="BU15150">
        <f>ROW()</f>
        <v>15150</v>
      </c>
    </row>
    <row r="15151" spans="73:73" x14ac:dyDescent="0.45">
      <c r="BU15151">
        <f>ROW()</f>
        <v>15151</v>
      </c>
    </row>
    <row r="15152" spans="73:73" x14ac:dyDescent="0.45">
      <c r="BU15152">
        <f>ROW()</f>
        <v>15152</v>
      </c>
    </row>
    <row r="15153" spans="73:73" x14ac:dyDescent="0.45">
      <c r="BU15153">
        <f>ROW()</f>
        <v>15153</v>
      </c>
    </row>
    <row r="15154" spans="73:73" x14ac:dyDescent="0.45">
      <c r="BU15154">
        <f>ROW()</f>
        <v>15154</v>
      </c>
    </row>
    <row r="15155" spans="73:73" x14ac:dyDescent="0.45">
      <c r="BU15155">
        <f>ROW()</f>
        <v>15155</v>
      </c>
    </row>
    <row r="15156" spans="73:73" x14ac:dyDescent="0.45">
      <c r="BU15156">
        <f>ROW()</f>
        <v>15156</v>
      </c>
    </row>
    <row r="15157" spans="73:73" x14ac:dyDescent="0.45">
      <c r="BU15157">
        <f>ROW()</f>
        <v>15157</v>
      </c>
    </row>
    <row r="15158" spans="73:73" x14ac:dyDescent="0.45">
      <c r="BU15158">
        <f>ROW()</f>
        <v>15158</v>
      </c>
    </row>
    <row r="15159" spans="73:73" x14ac:dyDescent="0.45">
      <c r="BU15159">
        <f>ROW()</f>
        <v>15159</v>
      </c>
    </row>
    <row r="15160" spans="73:73" x14ac:dyDescent="0.45">
      <c r="BU15160">
        <f>ROW()</f>
        <v>15160</v>
      </c>
    </row>
    <row r="15161" spans="73:73" x14ac:dyDescent="0.45">
      <c r="BU15161">
        <f>ROW()</f>
        <v>15161</v>
      </c>
    </row>
    <row r="15162" spans="73:73" x14ac:dyDescent="0.45">
      <c r="BU15162">
        <f>ROW()</f>
        <v>15162</v>
      </c>
    </row>
    <row r="15163" spans="73:73" x14ac:dyDescent="0.45">
      <c r="BU15163">
        <f>ROW()</f>
        <v>15163</v>
      </c>
    </row>
    <row r="15164" spans="73:73" x14ac:dyDescent="0.45">
      <c r="BU15164">
        <f>ROW()</f>
        <v>15164</v>
      </c>
    </row>
    <row r="15165" spans="73:73" x14ac:dyDescent="0.45">
      <c r="BU15165">
        <f>ROW()</f>
        <v>15165</v>
      </c>
    </row>
    <row r="15166" spans="73:73" x14ac:dyDescent="0.45">
      <c r="BU15166">
        <f>ROW()</f>
        <v>15166</v>
      </c>
    </row>
    <row r="15167" spans="73:73" x14ac:dyDescent="0.45">
      <c r="BU15167">
        <f>ROW()</f>
        <v>15167</v>
      </c>
    </row>
    <row r="15168" spans="73:73" x14ac:dyDescent="0.45">
      <c r="BU15168">
        <f>ROW()</f>
        <v>15168</v>
      </c>
    </row>
    <row r="15169" spans="73:73" x14ac:dyDescent="0.45">
      <c r="BU15169">
        <f>ROW()</f>
        <v>15169</v>
      </c>
    </row>
    <row r="15170" spans="73:73" x14ac:dyDescent="0.45">
      <c r="BU15170">
        <f>ROW()</f>
        <v>15170</v>
      </c>
    </row>
    <row r="15171" spans="73:73" x14ac:dyDescent="0.45">
      <c r="BU15171">
        <f>ROW()</f>
        <v>15171</v>
      </c>
    </row>
    <row r="15172" spans="73:73" x14ac:dyDescent="0.45">
      <c r="BU15172">
        <f>ROW()</f>
        <v>15172</v>
      </c>
    </row>
    <row r="15173" spans="73:73" x14ac:dyDescent="0.45">
      <c r="BU15173">
        <f>ROW()</f>
        <v>15173</v>
      </c>
    </row>
    <row r="15174" spans="73:73" x14ac:dyDescent="0.45">
      <c r="BU15174">
        <f>ROW()</f>
        <v>15174</v>
      </c>
    </row>
    <row r="15175" spans="73:73" x14ac:dyDescent="0.45">
      <c r="BU15175">
        <f>ROW()</f>
        <v>15175</v>
      </c>
    </row>
    <row r="15176" spans="73:73" x14ac:dyDescent="0.45">
      <c r="BU15176">
        <f>ROW()</f>
        <v>15176</v>
      </c>
    </row>
    <row r="15177" spans="73:73" x14ac:dyDescent="0.45">
      <c r="BU15177">
        <f>ROW()</f>
        <v>15177</v>
      </c>
    </row>
    <row r="15178" spans="73:73" x14ac:dyDescent="0.45">
      <c r="BU15178">
        <f>ROW()</f>
        <v>15178</v>
      </c>
    </row>
    <row r="15179" spans="73:73" x14ac:dyDescent="0.45">
      <c r="BU15179">
        <f>ROW()</f>
        <v>15179</v>
      </c>
    </row>
    <row r="15180" spans="73:73" x14ac:dyDescent="0.45">
      <c r="BU15180">
        <f>ROW()</f>
        <v>15180</v>
      </c>
    </row>
    <row r="15181" spans="73:73" x14ac:dyDescent="0.45">
      <c r="BU15181">
        <f>ROW()</f>
        <v>15181</v>
      </c>
    </row>
    <row r="15182" spans="73:73" x14ac:dyDescent="0.45">
      <c r="BU15182">
        <f>ROW()</f>
        <v>15182</v>
      </c>
    </row>
    <row r="15183" spans="73:73" x14ac:dyDescent="0.45">
      <c r="BU15183">
        <f>ROW()</f>
        <v>15183</v>
      </c>
    </row>
    <row r="15184" spans="73:73" x14ac:dyDescent="0.45">
      <c r="BU15184">
        <f>ROW()</f>
        <v>15184</v>
      </c>
    </row>
    <row r="15185" spans="73:73" x14ac:dyDescent="0.45">
      <c r="BU15185">
        <f>ROW()</f>
        <v>15185</v>
      </c>
    </row>
    <row r="15186" spans="73:73" x14ac:dyDescent="0.45">
      <c r="BU15186">
        <f>ROW()</f>
        <v>15186</v>
      </c>
    </row>
    <row r="15187" spans="73:73" x14ac:dyDescent="0.45">
      <c r="BU15187">
        <f>ROW()</f>
        <v>15187</v>
      </c>
    </row>
    <row r="15188" spans="73:73" x14ac:dyDescent="0.45">
      <c r="BU15188">
        <f>ROW()</f>
        <v>15188</v>
      </c>
    </row>
    <row r="15189" spans="73:73" x14ac:dyDescent="0.45">
      <c r="BU15189">
        <f>ROW()</f>
        <v>15189</v>
      </c>
    </row>
    <row r="15190" spans="73:73" x14ac:dyDescent="0.45">
      <c r="BU15190">
        <f>ROW()</f>
        <v>15190</v>
      </c>
    </row>
    <row r="15191" spans="73:73" x14ac:dyDescent="0.45">
      <c r="BU15191">
        <f>ROW()</f>
        <v>15191</v>
      </c>
    </row>
    <row r="15192" spans="73:73" x14ac:dyDescent="0.45">
      <c r="BU15192">
        <f>ROW()</f>
        <v>15192</v>
      </c>
    </row>
    <row r="15193" spans="73:73" x14ac:dyDescent="0.45">
      <c r="BU15193">
        <f>ROW()</f>
        <v>15193</v>
      </c>
    </row>
    <row r="15194" spans="73:73" x14ac:dyDescent="0.45">
      <c r="BU15194">
        <f>ROW()</f>
        <v>15194</v>
      </c>
    </row>
    <row r="15195" spans="73:73" x14ac:dyDescent="0.45">
      <c r="BU15195">
        <f>ROW()</f>
        <v>15195</v>
      </c>
    </row>
    <row r="15196" spans="73:73" x14ac:dyDescent="0.45">
      <c r="BU15196">
        <f>ROW()</f>
        <v>15196</v>
      </c>
    </row>
    <row r="15197" spans="73:73" x14ac:dyDescent="0.45">
      <c r="BU15197">
        <f>ROW()</f>
        <v>15197</v>
      </c>
    </row>
    <row r="15198" spans="73:73" x14ac:dyDescent="0.45">
      <c r="BU15198">
        <f>ROW()</f>
        <v>15198</v>
      </c>
    </row>
    <row r="15199" spans="73:73" x14ac:dyDescent="0.45">
      <c r="BU15199">
        <f>ROW()</f>
        <v>15199</v>
      </c>
    </row>
    <row r="15200" spans="73:73" x14ac:dyDescent="0.45">
      <c r="BU15200">
        <f>ROW()</f>
        <v>15200</v>
      </c>
    </row>
    <row r="15201" spans="73:73" x14ac:dyDescent="0.45">
      <c r="BU15201">
        <f>ROW()</f>
        <v>15201</v>
      </c>
    </row>
    <row r="15202" spans="73:73" x14ac:dyDescent="0.45">
      <c r="BU15202">
        <f>ROW()</f>
        <v>15202</v>
      </c>
    </row>
    <row r="15203" spans="73:73" x14ac:dyDescent="0.45">
      <c r="BU15203">
        <f>ROW()</f>
        <v>15203</v>
      </c>
    </row>
    <row r="15204" spans="73:73" x14ac:dyDescent="0.45">
      <c r="BU15204">
        <f>ROW()</f>
        <v>15204</v>
      </c>
    </row>
    <row r="15205" spans="73:73" x14ac:dyDescent="0.45">
      <c r="BU15205">
        <f>ROW()</f>
        <v>15205</v>
      </c>
    </row>
    <row r="15206" spans="73:73" x14ac:dyDescent="0.45">
      <c r="BU15206">
        <f>ROW()</f>
        <v>15206</v>
      </c>
    </row>
    <row r="15207" spans="73:73" x14ac:dyDescent="0.45">
      <c r="BU15207">
        <f>ROW()</f>
        <v>15207</v>
      </c>
    </row>
    <row r="15208" spans="73:73" x14ac:dyDescent="0.45">
      <c r="BU15208">
        <f>ROW()</f>
        <v>15208</v>
      </c>
    </row>
    <row r="15209" spans="73:73" x14ac:dyDescent="0.45">
      <c r="BU15209">
        <f>ROW()</f>
        <v>15209</v>
      </c>
    </row>
    <row r="15210" spans="73:73" x14ac:dyDescent="0.45">
      <c r="BU15210">
        <f>ROW()</f>
        <v>15210</v>
      </c>
    </row>
    <row r="15211" spans="73:73" x14ac:dyDescent="0.45">
      <c r="BU15211">
        <f>ROW()</f>
        <v>15211</v>
      </c>
    </row>
    <row r="15212" spans="73:73" x14ac:dyDescent="0.45">
      <c r="BU15212">
        <f>ROW()</f>
        <v>15212</v>
      </c>
    </row>
    <row r="15213" spans="73:73" x14ac:dyDescent="0.45">
      <c r="BU15213">
        <f>ROW()</f>
        <v>15213</v>
      </c>
    </row>
    <row r="15214" spans="73:73" x14ac:dyDescent="0.45">
      <c r="BU15214">
        <f>ROW()</f>
        <v>15214</v>
      </c>
    </row>
    <row r="15215" spans="73:73" x14ac:dyDescent="0.45">
      <c r="BU15215">
        <f>ROW()</f>
        <v>15215</v>
      </c>
    </row>
    <row r="15216" spans="73:73" x14ac:dyDescent="0.45">
      <c r="BU15216">
        <f>ROW()</f>
        <v>15216</v>
      </c>
    </row>
    <row r="15217" spans="73:73" x14ac:dyDescent="0.45">
      <c r="BU15217">
        <f>ROW()</f>
        <v>15217</v>
      </c>
    </row>
    <row r="15218" spans="73:73" x14ac:dyDescent="0.45">
      <c r="BU15218">
        <f>ROW()</f>
        <v>15218</v>
      </c>
    </row>
    <row r="15219" spans="73:73" x14ac:dyDescent="0.45">
      <c r="BU15219">
        <f>ROW()</f>
        <v>15219</v>
      </c>
    </row>
    <row r="15220" spans="73:73" x14ac:dyDescent="0.45">
      <c r="BU15220">
        <f>ROW()</f>
        <v>15220</v>
      </c>
    </row>
    <row r="15221" spans="73:73" x14ac:dyDescent="0.45">
      <c r="BU15221">
        <f>ROW()</f>
        <v>15221</v>
      </c>
    </row>
    <row r="15222" spans="73:73" x14ac:dyDescent="0.45">
      <c r="BU15222">
        <f>ROW()</f>
        <v>15222</v>
      </c>
    </row>
    <row r="15223" spans="73:73" x14ac:dyDescent="0.45">
      <c r="BU15223">
        <f>ROW()</f>
        <v>15223</v>
      </c>
    </row>
    <row r="15224" spans="73:73" x14ac:dyDescent="0.45">
      <c r="BU15224">
        <f>ROW()</f>
        <v>15224</v>
      </c>
    </row>
    <row r="15225" spans="73:73" x14ac:dyDescent="0.45">
      <c r="BU15225">
        <f>ROW()</f>
        <v>15225</v>
      </c>
    </row>
    <row r="15226" spans="73:73" x14ac:dyDescent="0.45">
      <c r="BU15226">
        <f>ROW()</f>
        <v>15226</v>
      </c>
    </row>
    <row r="15227" spans="73:73" x14ac:dyDescent="0.45">
      <c r="BU15227">
        <f>ROW()</f>
        <v>15227</v>
      </c>
    </row>
    <row r="15228" spans="73:73" x14ac:dyDescent="0.45">
      <c r="BU15228">
        <f>ROW()</f>
        <v>15228</v>
      </c>
    </row>
    <row r="15229" spans="73:73" x14ac:dyDescent="0.45">
      <c r="BU15229">
        <f>ROW()</f>
        <v>15229</v>
      </c>
    </row>
    <row r="15230" spans="73:73" x14ac:dyDescent="0.45">
      <c r="BU15230">
        <f>ROW()</f>
        <v>15230</v>
      </c>
    </row>
    <row r="15231" spans="73:73" x14ac:dyDescent="0.45">
      <c r="BU15231">
        <f>ROW()</f>
        <v>15231</v>
      </c>
    </row>
    <row r="15232" spans="73:73" x14ac:dyDescent="0.45">
      <c r="BU15232">
        <f>ROW()</f>
        <v>15232</v>
      </c>
    </row>
    <row r="15233" spans="73:73" x14ac:dyDescent="0.45">
      <c r="BU15233">
        <f>ROW()</f>
        <v>15233</v>
      </c>
    </row>
    <row r="15234" spans="73:73" x14ac:dyDescent="0.45">
      <c r="BU15234">
        <f>ROW()</f>
        <v>15234</v>
      </c>
    </row>
    <row r="15235" spans="73:73" x14ac:dyDescent="0.45">
      <c r="BU15235">
        <f>ROW()</f>
        <v>15235</v>
      </c>
    </row>
    <row r="15236" spans="73:73" x14ac:dyDescent="0.45">
      <c r="BU15236">
        <f>ROW()</f>
        <v>15236</v>
      </c>
    </row>
    <row r="15237" spans="73:73" x14ac:dyDescent="0.45">
      <c r="BU15237">
        <f>ROW()</f>
        <v>15237</v>
      </c>
    </row>
    <row r="15238" spans="73:73" x14ac:dyDescent="0.45">
      <c r="BU15238">
        <f>ROW()</f>
        <v>15238</v>
      </c>
    </row>
    <row r="15239" spans="73:73" x14ac:dyDescent="0.45">
      <c r="BU15239">
        <f>ROW()</f>
        <v>15239</v>
      </c>
    </row>
    <row r="15240" spans="73:73" x14ac:dyDescent="0.45">
      <c r="BU15240">
        <f>ROW()</f>
        <v>15240</v>
      </c>
    </row>
    <row r="15241" spans="73:73" x14ac:dyDescent="0.45">
      <c r="BU15241">
        <f>ROW()</f>
        <v>15241</v>
      </c>
    </row>
    <row r="15242" spans="73:73" x14ac:dyDescent="0.45">
      <c r="BU15242">
        <f>ROW()</f>
        <v>15242</v>
      </c>
    </row>
    <row r="15243" spans="73:73" x14ac:dyDescent="0.45">
      <c r="BU15243">
        <f>ROW()</f>
        <v>15243</v>
      </c>
    </row>
    <row r="15244" spans="73:73" x14ac:dyDescent="0.45">
      <c r="BU15244">
        <f>ROW()</f>
        <v>15244</v>
      </c>
    </row>
    <row r="15245" spans="73:73" x14ac:dyDescent="0.45">
      <c r="BU15245">
        <f>ROW()</f>
        <v>15245</v>
      </c>
    </row>
    <row r="15246" spans="73:73" x14ac:dyDescent="0.45">
      <c r="BU15246">
        <f>ROW()</f>
        <v>15246</v>
      </c>
    </row>
    <row r="15247" spans="73:73" x14ac:dyDescent="0.45">
      <c r="BU15247">
        <f>ROW()</f>
        <v>15247</v>
      </c>
    </row>
    <row r="15248" spans="73:73" x14ac:dyDescent="0.45">
      <c r="BU15248">
        <f>ROW()</f>
        <v>15248</v>
      </c>
    </row>
    <row r="15249" spans="73:73" x14ac:dyDescent="0.45">
      <c r="BU15249">
        <f>ROW()</f>
        <v>15249</v>
      </c>
    </row>
    <row r="15250" spans="73:73" x14ac:dyDescent="0.45">
      <c r="BU15250">
        <f>ROW()</f>
        <v>15250</v>
      </c>
    </row>
    <row r="15251" spans="73:73" x14ac:dyDescent="0.45">
      <c r="BU15251">
        <f>ROW()</f>
        <v>15251</v>
      </c>
    </row>
    <row r="15252" spans="73:73" x14ac:dyDescent="0.45">
      <c r="BU15252">
        <f>ROW()</f>
        <v>15252</v>
      </c>
    </row>
    <row r="15253" spans="73:73" x14ac:dyDescent="0.45">
      <c r="BU15253">
        <f>ROW()</f>
        <v>15253</v>
      </c>
    </row>
    <row r="15254" spans="73:73" x14ac:dyDescent="0.45">
      <c r="BU15254">
        <f>ROW()</f>
        <v>15254</v>
      </c>
    </row>
    <row r="15255" spans="73:73" x14ac:dyDescent="0.45">
      <c r="BU15255">
        <f>ROW()</f>
        <v>15255</v>
      </c>
    </row>
    <row r="15256" spans="73:73" x14ac:dyDescent="0.45">
      <c r="BU15256">
        <f>ROW()</f>
        <v>15256</v>
      </c>
    </row>
    <row r="15257" spans="73:73" x14ac:dyDescent="0.45">
      <c r="BU15257">
        <f>ROW()</f>
        <v>15257</v>
      </c>
    </row>
    <row r="15258" spans="73:73" x14ac:dyDescent="0.45">
      <c r="BU15258">
        <f>ROW()</f>
        <v>15258</v>
      </c>
    </row>
    <row r="15259" spans="73:73" x14ac:dyDescent="0.45">
      <c r="BU15259">
        <f>ROW()</f>
        <v>15259</v>
      </c>
    </row>
    <row r="15260" spans="73:73" x14ac:dyDescent="0.45">
      <c r="BU15260">
        <f>ROW()</f>
        <v>15260</v>
      </c>
    </row>
    <row r="15261" spans="73:73" x14ac:dyDescent="0.45">
      <c r="BU15261">
        <f>ROW()</f>
        <v>15261</v>
      </c>
    </row>
    <row r="15262" spans="73:73" x14ac:dyDescent="0.45">
      <c r="BU15262">
        <f>ROW()</f>
        <v>15262</v>
      </c>
    </row>
    <row r="15263" spans="73:73" x14ac:dyDescent="0.45">
      <c r="BU15263">
        <f>ROW()</f>
        <v>15263</v>
      </c>
    </row>
    <row r="15264" spans="73:73" x14ac:dyDescent="0.45">
      <c r="BU15264">
        <f>ROW()</f>
        <v>15264</v>
      </c>
    </row>
    <row r="15265" spans="73:73" x14ac:dyDescent="0.45">
      <c r="BU15265">
        <f>ROW()</f>
        <v>15265</v>
      </c>
    </row>
    <row r="15266" spans="73:73" x14ac:dyDescent="0.45">
      <c r="BU15266">
        <f>ROW()</f>
        <v>15266</v>
      </c>
    </row>
    <row r="15267" spans="73:73" x14ac:dyDescent="0.45">
      <c r="BU15267">
        <f>ROW()</f>
        <v>15267</v>
      </c>
    </row>
    <row r="15268" spans="73:73" x14ac:dyDescent="0.45">
      <c r="BU15268">
        <f>ROW()</f>
        <v>15268</v>
      </c>
    </row>
    <row r="15269" spans="73:73" x14ac:dyDescent="0.45">
      <c r="BU15269">
        <f>ROW()</f>
        <v>15269</v>
      </c>
    </row>
    <row r="15270" spans="73:73" x14ac:dyDescent="0.45">
      <c r="BU15270">
        <f>ROW()</f>
        <v>15270</v>
      </c>
    </row>
    <row r="15271" spans="73:73" x14ac:dyDescent="0.45">
      <c r="BU15271">
        <f>ROW()</f>
        <v>15271</v>
      </c>
    </row>
    <row r="15272" spans="73:73" x14ac:dyDescent="0.45">
      <c r="BU15272">
        <f>ROW()</f>
        <v>15272</v>
      </c>
    </row>
    <row r="15273" spans="73:73" x14ac:dyDescent="0.45">
      <c r="BU15273">
        <f>ROW()</f>
        <v>15273</v>
      </c>
    </row>
    <row r="15274" spans="73:73" x14ac:dyDescent="0.45">
      <c r="BU15274">
        <f>ROW()</f>
        <v>15274</v>
      </c>
    </row>
    <row r="15275" spans="73:73" x14ac:dyDescent="0.45">
      <c r="BU15275">
        <f>ROW()</f>
        <v>15275</v>
      </c>
    </row>
    <row r="15276" spans="73:73" x14ac:dyDescent="0.45">
      <c r="BU15276">
        <f>ROW()</f>
        <v>15276</v>
      </c>
    </row>
    <row r="15277" spans="73:73" x14ac:dyDescent="0.45">
      <c r="BU15277">
        <f>ROW()</f>
        <v>15277</v>
      </c>
    </row>
    <row r="15278" spans="73:73" x14ac:dyDescent="0.45">
      <c r="BU15278">
        <f>ROW()</f>
        <v>15278</v>
      </c>
    </row>
    <row r="15279" spans="73:73" x14ac:dyDescent="0.45">
      <c r="BU15279">
        <f>ROW()</f>
        <v>15279</v>
      </c>
    </row>
    <row r="15280" spans="73:73" x14ac:dyDescent="0.45">
      <c r="BU15280">
        <f>ROW()</f>
        <v>15280</v>
      </c>
    </row>
    <row r="15281" spans="73:73" x14ac:dyDescent="0.45">
      <c r="BU15281">
        <f>ROW()</f>
        <v>15281</v>
      </c>
    </row>
    <row r="15282" spans="73:73" x14ac:dyDescent="0.45">
      <c r="BU15282">
        <f>ROW()</f>
        <v>15282</v>
      </c>
    </row>
    <row r="15283" spans="73:73" x14ac:dyDescent="0.45">
      <c r="BU15283">
        <f>ROW()</f>
        <v>15283</v>
      </c>
    </row>
    <row r="15284" spans="73:73" x14ac:dyDescent="0.45">
      <c r="BU15284">
        <f>ROW()</f>
        <v>15284</v>
      </c>
    </row>
    <row r="15285" spans="73:73" x14ac:dyDescent="0.45">
      <c r="BU15285">
        <f>ROW()</f>
        <v>15285</v>
      </c>
    </row>
    <row r="15286" spans="73:73" x14ac:dyDescent="0.45">
      <c r="BU15286">
        <f>ROW()</f>
        <v>15286</v>
      </c>
    </row>
    <row r="15287" spans="73:73" x14ac:dyDescent="0.45">
      <c r="BU15287">
        <f>ROW()</f>
        <v>15287</v>
      </c>
    </row>
    <row r="15288" spans="73:73" x14ac:dyDescent="0.45">
      <c r="BU15288">
        <f>ROW()</f>
        <v>15288</v>
      </c>
    </row>
    <row r="15289" spans="73:73" x14ac:dyDescent="0.45">
      <c r="BU15289">
        <f>ROW()</f>
        <v>15289</v>
      </c>
    </row>
    <row r="15290" spans="73:73" x14ac:dyDescent="0.45">
      <c r="BU15290">
        <f>ROW()</f>
        <v>15290</v>
      </c>
    </row>
    <row r="15291" spans="73:73" x14ac:dyDescent="0.45">
      <c r="BU15291">
        <f>ROW()</f>
        <v>15291</v>
      </c>
    </row>
    <row r="15292" spans="73:73" x14ac:dyDescent="0.45">
      <c r="BU15292">
        <f>ROW()</f>
        <v>15292</v>
      </c>
    </row>
    <row r="15293" spans="73:73" x14ac:dyDescent="0.45">
      <c r="BU15293">
        <f>ROW()</f>
        <v>15293</v>
      </c>
    </row>
    <row r="15294" spans="73:73" x14ac:dyDescent="0.45">
      <c r="BU15294">
        <f>ROW()</f>
        <v>15294</v>
      </c>
    </row>
    <row r="15295" spans="73:73" x14ac:dyDescent="0.45">
      <c r="BU15295">
        <f>ROW()</f>
        <v>15295</v>
      </c>
    </row>
    <row r="15296" spans="73:73" x14ac:dyDescent="0.45">
      <c r="BU15296">
        <f>ROW()</f>
        <v>15296</v>
      </c>
    </row>
    <row r="15297" spans="73:73" x14ac:dyDescent="0.45">
      <c r="BU15297">
        <f>ROW()</f>
        <v>15297</v>
      </c>
    </row>
    <row r="15298" spans="73:73" x14ac:dyDescent="0.45">
      <c r="BU15298">
        <f>ROW()</f>
        <v>15298</v>
      </c>
    </row>
    <row r="15299" spans="73:73" x14ac:dyDescent="0.45">
      <c r="BU15299">
        <f>ROW()</f>
        <v>15299</v>
      </c>
    </row>
    <row r="15300" spans="73:73" x14ac:dyDescent="0.45">
      <c r="BU15300">
        <f>ROW()</f>
        <v>15300</v>
      </c>
    </row>
    <row r="15301" spans="73:73" x14ac:dyDescent="0.45">
      <c r="BU15301">
        <f>ROW()</f>
        <v>15301</v>
      </c>
    </row>
    <row r="15302" spans="73:73" x14ac:dyDescent="0.45">
      <c r="BU15302">
        <f>ROW()</f>
        <v>15302</v>
      </c>
    </row>
    <row r="15303" spans="73:73" x14ac:dyDescent="0.45">
      <c r="BU15303">
        <f>ROW()</f>
        <v>15303</v>
      </c>
    </row>
    <row r="15304" spans="73:73" x14ac:dyDescent="0.45">
      <c r="BU15304">
        <f>ROW()</f>
        <v>15304</v>
      </c>
    </row>
    <row r="15305" spans="73:73" x14ac:dyDescent="0.45">
      <c r="BU15305">
        <f>ROW()</f>
        <v>15305</v>
      </c>
    </row>
    <row r="15306" spans="73:73" x14ac:dyDescent="0.45">
      <c r="BU15306">
        <f>ROW()</f>
        <v>15306</v>
      </c>
    </row>
    <row r="15307" spans="73:73" x14ac:dyDescent="0.45">
      <c r="BU15307">
        <f>ROW()</f>
        <v>15307</v>
      </c>
    </row>
    <row r="15308" spans="73:73" x14ac:dyDescent="0.45">
      <c r="BU15308">
        <f>ROW()</f>
        <v>15308</v>
      </c>
    </row>
    <row r="15309" spans="73:73" x14ac:dyDescent="0.45">
      <c r="BU15309">
        <f>ROW()</f>
        <v>15309</v>
      </c>
    </row>
    <row r="15310" spans="73:73" x14ac:dyDescent="0.45">
      <c r="BU15310">
        <f>ROW()</f>
        <v>15310</v>
      </c>
    </row>
    <row r="15311" spans="73:73" x14ac:dyDescent="0.45">
      <c r="BU15311">
        <f>ROW()</f>
        <v>15311</v>
      </c>
    </row>
    <row r="15312" spans="73:73" x14ac:dyDescent="0.45">
      <c r="BU15312">
        <f>ROW()</f>
        <v>15312</v>
      </c>
    </row>
    <row r="15313" spans="73:73" x14ac:dyDescent="0.45">
      <c r="BU15313">
        <f>ROW()</f>
        <v>15313</v>
      </c>
    </row>
    <row r="15314" spans="73:73" x14ac:dyDescent="0.45">
      <c r="BU15314">
        <f>ROW()</f>
        <v>15314</v>
      </c>
    </row>
    <row r="15315" spans="73:73" x14ac:dyDescent="0.45">
      <c r="BU15315">
        <f>ROW()</f>
        <v>15315</v>
      </c>
    </row>
    <row r="15316" spans="73:73" x14ac:dyDescent="0.45">
      <c r="BU15316">
        <f>ROW()</f>
        <v>15316</v>
      </c>
    </row>
    <row r="15317" spans="73:73" x14ac:dyDescent="0.45">
      <c r="BU15317">
        <f>ROW()</f>
        <v>15317</v>
      </c>
    </row>
    <row r="15318" spans="73:73" x14ac:dyDescent="0.45">
      <c r="BU15318">
        <f>ROW()</f>
        <v>15318</v>
      </c>
    </row>
    <row r="15319" spans="73:73" x14ac:dyDescent="0.45">
      <c r="BU15319">
        <f>ROW()</f>
        <v>15319</v>
      </c>
    </row>
    <row r="15320" spans="73:73" x14ac:dyDescent="0.45">
      <c r="BU15320">
        <f>ROW()</f>
        <v>15320</v>
      </c>
    </row>
    <row r="15321" spans="73:73" x14ac:dyDescent="0.45">
      <c r="BU15321">
        <f>ROW()</f>
        <v>15321</v>
      </c>
    </row>
    <row r="15322" spans="73:73" x14ac:dyDescent="0.45">
      <c r="BU15322">
        <f>ROW()</f>
        <v>15322</v>
      </c>
    </row>
    <row r="15323" spans="73:73" x14ac:dyDescent="0.45">
      <c r="BU15323">
        <f>ROW()</f>
        <v>15323</v>
      </c>
    </row>
    <row r="15324" spans="73:73" x14ac:dyDescent="0.45">
      <c r="BU15324">
        <f>ROW()</f>
        <v>15324</v>
      </c>
    </row>
    <row r="15325" spans="73:73" x14ac:dyDescent="0.45">
      <c r="BU15325">
        <f>ROW()</f>
        <v>15325</v>
      </c>
    </row>
    <row r="15326" spans="73:73" x14ac:dyDescent="0.45">
      <c r="BU15326">
        <f>ROW()</f>
        <v>15326</v>
      </c>
    </row>
    <row r="15327" spans="73:73" x14ac:dyDescent="0.45">
      <c r="BU15327">
        <f>ROW()</f>
        <v>15327</v>
      </c>
    </row>
    <row r="15328" spans="73:73" x14ac:dyDescent="0.45">
      <c r="BU15328">
        <f>ROW()</f>
        <v>15328</v>
      </c>
    </row>
    <row r="15329" spans="73:73" x14ac:dyDescent="0.45">
      <c r="BU15329">
        <f>ROW()</f>
        <v>15329</v>
      </c>
    </row>
    <row r="15330" spans="73:73" x14ac:dyDescent="0.45">
      <c r="BU15330">
        <f>ROW()</f>
        <v>15330</v>
      </c>
    </row>
    <row r="15331" spans="73:73" x14ac:dyDescent="0.45">
      <c r="BU15331">
        <f>ROW()</f>
        <v>15331</v>
      </c>
    </row>
    <row r="15332" spans="73:73" x14ac:dyDescent="0.45">
      <c r="BU15332">
        <f>ROW()</f>
        <v>15332</v>
      </c>
    </row>
    <row r="15333" spans="73:73" x14ac:dyDescent="0.45">
      <c r="BU15333">
        <f>ROW()</f>
        <v>15333</v>
      </c>
    </row>
    <row r="15334" spans="73:73" x14ac:dyDescent="0.45">
      <c r="BU15334">
        <f>ROW()</f>
        <v>15334</v>
      </c>
    </row>
    <row r="15335" spans="73:73" x14ac:dyDescent="0.45">
      <c r="BU15335">
        <f>ROW()</f>
        <v>15335</v>
      </c>
    </row>
    <row r="15336" spans="73:73" x14ac:dyDescent="0.45">
      <c r="BU15336">
        <f>ROW()</f>
        <v>15336</v>
      </c>
    </row>
    <row r="15337" spans="73:73" x14ac:dyDescent="0.45">
      <c r="BU15337">
        <f>ROW()</f>
        <v>15337</v>
      </c>
    </row>
    <row r="15338" spans="73:73" x14ac:dyDescent="0.45">
      <c r="BU15338">
        <f>ROW()</f>
        <v>15338</v>
      </c>
    </row>
    <row r="15339" spans="73:73" x14ac:dyDescent="0.45">
      <c r="BU15339">
        <f>ROW()</f>
        <v>15339</v>
      </c>
    </row>
    <row r="15340" spans="73:73" x14ac:dyDescent="0.45">
      <c r="BU15340">
        <f>ROW()</f>
        <v>15340</v>
      </c>
    </row>
    <row r="15341" spans="73:73" x14ac:dyDescent="0.45">
      <c r="BU15341">
        <f>ROW()</f>
        <v>15341</v>
      </c>
    </row>
    <row r="15342" spans="73:73" x14ac:dyDescent="0.45">
      <c r="BU15342">
        <f>ROW()</f>
        <v>15342</v>
      </c>
    </row>
    <row r="15343" spans="73:73" x14ac:dyDescent="0.45">
      <c r="BU15343">
        <f>ROW()</f>
        <v>15343</v>
      </c>
    </row>
    <row r="15344" spans="73:73" x14ac:dyDescent="0.45">
      <c r="BU15344">
        <f>ROW()</f>
        <v>15344</v>
      </c>
    </row>
    <row r="15345" spans="73:73" x14ac:dyDescent="0.45">
      <c r="BU15345">
        <f>ROW()</f>
        <v>15345</v>
      </c>
    </row>
    <row r="15346" spans="73:73" x14ac:dyDescent="0.45">
      <c r="BU15346">
        <f>ROW()</f>
        <v>15346</v>
      </c>
    </row>
    <row r="15347" spans="73:73" x14ac:dyDescent="0.45">
      <c r="BU15347">
        <f>ROW()</f>
        <v>15347</v>
      </c>
    </row>
    <row r="15348" spans="73:73" x14ac:dyDescent="0.45">
      <c r="BU15348">
        <f>ROW()</f>
        <v>15348</v>
      </c>
    </row>
    <row r="15349" spans="73:73" x14ac:dyDescent="0.45">
      <c r="BU15349">
        <f>ROW()</f>
        <v>15349</v>
      </c>
    </row>
    <row r="15350" spans="73:73" x14ac:dyDescent="0.45">
      <c r="BU15350">
        <f>ROW()</f>
        <v>15350</v>
      </c>
    </row>
    <row r="15351" spans="73:73" x14ac:dyDescent="0.45">
      <c r="BU15351">
        <f>ROW()</f>
        <v>15351</v>
      </c>
    </row>
    <row r="15352" spans="73:73" x14ac:dyDescent="0.45">
      <c r="BU15352">
        <f>ROW()</f>
        <v>15352</v>
      </c>
    </row>
    <row r="15353" spans="73:73" x14ac:dyDescent="0.45">
      <c r="BU15353">
        <f>ROW()</f>
        <v>15353</v>
      </c>
    </row>
    <row r="15354" spans="73:73" x14ac:dyDescent="0.45">
      <c r="BU15354">
        <f>ROW()</f>
        <v>15354</v>
      </c>
    </row>
    <row r="15355" spans="73:73" x14ac:dyDescent="0.45">
      <c r="BU15355">
        <f>ROW()</f>
        <v>15355</v>
      </c>
    </row>
    <row r="15356" spans="73:73" x14ac:dyDescent="0.45">
      <c r="BU15356">
        <f>ROW()</f>
        <v>15356</v>
      </c>
    </row>
    <row r="15357" spans="73:73" x14ac:dyDescent="0.45">
      <c r="BU15357">
        <f>ROW()</f>
        <v>15357</v>
      </c>
    </row>
    <row r="15358" spans="73:73" x14ac:dyDescent="0.45">
      <c r="BU15358">
        <f>ROW()</f>
        <v>15358</v>
      </c>
    </row>
    <row r="15359" spans="73:73" x14ac:dyDescent="0.45">
      <c r="BU15359">
        <f>ROW()</f>
        <v>15359</v>
      </c>
    </row>
    <row r="15360" spans="73:73" x14ac:dyDescent="0.45">
      <c r="BU15360">
        <f>ROW()</f>
        <v>15360</v>
      </c>
    </row>
    <row r="15361" spans="73:73" x14ac:dyDescent="0.45">
      <c r="BU15361">
        <f>ROW()</f>
        <v>15361</v>
      </c>
    </row>
    <row r="15362" spans="73:73" x14ac:dyDescent="0.45">
      <c r="BU15362">
        <f>ROW()</f>
        <v>15362</v>
      </c>
    </row>
    <row r="15363" spans="73:73" x14ac:dyDescent="0.45">
      <c r="BU15363">
        <f>ROW()</f>
        <v>15363</v>
      </c>
    </row>
    <row r="15364" spans="73:73" x14ac:dyDescent="0.45">
      <c r="BU15364">
        <f>ROW()</f>
        <v>15364</v>
      </c>
    </row>
    <row r="15365" spans="73:73" x14ac:dyDescent="0.45">
      <c r="BU15365">
        <f>ROW()</f>
        <v>15365</v>
      </c>
    </row>
    <row r="15366" spans="73:73" x14ac:dyDescent="0.45">
      <c r="BU15366">
        <f>ROW()</f>
        <v>15366</v>
      </c>
    </row>
    <row r="15367" spans="73:73" x14ac:dyDescent="0.45">
      <c r="BU15367">
        <f>ROW()</f>
        <v>15367</v>
      </c>
    </row>
    <row r="15368" spans="73:73" x14ac:dyDescent="0.45">
      <c r="BU15368">
        <f>ROW()</f>
        <v>15368</v>
      </c>
    </row>
    <row r="15369" spans="73:73" x14ac:dyDescent="0.45">
      <c r="BU15369">
        <f>ROW()</f>
        <v>15369</v>
      </c>
    </row>
    <row r="15370" spans="73:73" x14ac:dyDescent="0.45">
      <c r="BU15370">
        <f>ROW()</f>
        <v>15370</v>
      </c>
    </row>
    <row r="15371" spans="73:73" x14ac:dyDescent="0.45">
      <c r="BU15371">
        <f>ROW()</f>
        <v>15371</v>
      </c>
    </row>
    <row r="15372" spans="73:73" x14ac:dyDescent="0.45">
      <c r="BU15372">
        <f>ROW()</f>
        <v>15372</v>
      </c>
    </row>
    <row r="15373" spans="73:73" x14ac:dyDescent="0.45">
      <c r="BU15373">
        <f>ROW()</f>
        <v>15373</v>
      </c>
    </row>
    <row r="15374" spans="73:73" x14ac:dyDescent="0.45">
      <c r="BU15374">
        <f>ROW()</f>
        <v>15374</v>
      </c>
    </row>
    <row r="15375" spans="73:73" x14ac:dyDescent="0.45">
      <c r="BU15375">
        <f>ROW()</f>
        <v>15375</v>
      </c>
    </row>
    <row r="15376" spans="73:73" x14ac:dyDescent="0.45">
      <c r="BU15376">
        <f>ROW()</f>
        <v>15376</v>
      </c>
    </row>
    <row r="15377" spans="73:73" x14ac:dyDescent="0.45">
      <c r="BU15377">
        <f>ROW()</f>
        <v>15377</v>
      </c>
    </row>
    <row r="15378" spans="73:73" x14ac:dyDescent="0.45">
      <c r="BU15378">
        <f>ROW()</f>
        <v>15378</v>
      </c>
    </row>
    <row r="15379" spans="73:73" x14ac:dyDescent="0.45">
      <c r="BU15379">
        <f>ROW()</f>
        <v>15379</v>
      </c>
    </row>
    <row r="15380" spans="73:73" x14ac:dyDescent="0.45">
      <c r="BU15380">
        <f>ROW()</f>
        <v>15380</v>
      </c>
    </row>
    <row r="15381" spans="73:73" x14ac:dyDescent="0.45">
      <c r="BU15381">
        <f>ROW()</f>
        <v>15381</v>
      </c>
    </row>
    <row r="15382" spans="73:73" x14ac:dyDescent="0.45">
      <c r="BU15382">
        <f>ROW()</f>
        <v>15382</v>
      </c>
    </row>
    <row r="15383" spans="73:73" x14ac:dyDescent="0.45">
      <c r="BU15383">
        <f>ROW()</f>
        <v>15383</v>
      </c>
    </row>
    <row r="15384" spans="73:73" x14ac:dyDescent="0.45">
      <c r="BU15384">
        <f>ROW()</f>
        <v>15384</v>
      </c>
    </row>
    <row r="15385" spans="73:73" x14ac:dyDescent="0.45">
      <c r="BU15385">
        <f>ROW()</f>
        <v>15385</v>
      </c>
    </row>
    <row r="15386" spans="73:73" x14ac:dyDescent="0.45">
      <c r="BU15386">
        <f>ROW()</f>
        <v>15386</v>
      </c>
    </row>
    <row r="15387" spans="73:73" x14ac:dyDescent="0.45">
      <c r="BU15387">
        <f>ROW()</f>
        <v>15387</v>
      </c>
    </row>
    <row r="15388" spans="73:73" x14ac:dyDescent="0.45">
      <c r="BU15388">
        <f>ROW()</f>
        <v>15388</v>
      </c>
    </row>
    <row r="15389" spans="73:73" x14ac:dyDescent="0.45">
      <c r="BU15389">
        <f>ROW()</f>
        <v>15389</v>
      </c>
    </row>
    <row r="15390" spans="73:73" x14ac:dyDescent="0.45">
      <c r="BU15390">
        <f>ROW()</f>
        <v>15390</v>
      </c>
    </row>
    <row r="15391" spans="73:73" x14ac:dyDescent="0.45">
      <c r="BU15391">
        <f>ROW()</f>
        <v>15391</v>
      </c>
    </row>
    <row r="15392" spans="73:73" x14ac:dyDescent="0.45">
      <c r="BU15392">
        <f>ROW()</f>
        <v>15392</v>
      </c>
    </row>
    <row r="15393" spans="73:73" x14ac:dyDescent="0.45">
      <c r="BU15393">
        <f>ROW()</f>
        <v>15393</v>
      </c>
    </row>
    <row r="15394" spans="73:73" x14ac:dyDescent="0.45">
      <c r="BU15394">
        <f>ROW()</f>
        <v>15394</v>
      </c>
    </row>
    <row r="15395" spans="73:73" x14ac:dyDescent="0.45">
      <c r="BU15395">
        <f>ROW()</f>
        <v>15395</v>
      </c>
    </row>
    <row r="15396" spans="73:73" x14ac:dyDescent="0.45">
      <c r="BU15396">
        <f>ROW()</f>
        <v>15396</v>
      </c>
    </row>
    <row r="15397" spans="73:73" x14ac:dyDescent="0.45">
      <c r="BU15397">
        <f>ROW()</f>
        <v>15397</v>
      </c>
    </row>
    <row r="15398" spans="73:73" x14ac:dyDescent="0.45">
      <c r="BU15398">
        <f>ROW()</f>
        <v>15398</v>
      </c>
    </row>
    <row r="15399" spans="73:73" x14ac:dyDescent="0.45">
      <c r="BU15399">
        <f>ROW()</f>
        <v>15399</v>
      </c>
    </row>
    <row r="15400" spans="73:73" x14ac:dyDescent="0.45">
      <c r="BU15400">
        <f>ROW()</f>
        <v>15400</v>
      </c>
    </row>
    <row r="15401" spans="73:73" x14ac:dyDescent="0.45">
      <c r="BU15401">
        <f>ROW()</f>
        <v>15401</v>
      </c>
    </row>
    <row r="15402" spans="73:73" x14ac:dyDescent="0.45">
      <c r="BU15402">
        <f>ROW()</f>
        <v>15402</v>
      </c>
    </row>
    <row r="15403" spans="73:73" x14ac:dyDescent="0.45">
      <c r="BU15403">
        <f>ROW()</f>
        <v>15403</v>
      </c>
    </row>
    <row r="15404" spans="73:73" x14ac:dyDescent="0.45">
      <c r="BU15404">
        <f>ROW()</f>
        <v>15404</v>
      </c>
    </row>
    <row r="15405" spans="73:73" x14ac:dyDescent="0.45">
      <c r="BU15405">
        <f>ROW()</f>
        <v>15405</v>
      </c>
    </row>
    <row r="15406" spans="73:73" x14ac:dyDescent="0.45">
      <c r="BU15406">
        <f>ROW()</f>
        <v>15406</v>
      </c>
    </row>
    <row r="15407" spans="73:73" x14ac:dyDescent="0.45">
      <c r="BU15407">
        <f>ROW()</f>
        <v>15407</v>
      </c>
    </row>
    <row r="15408" spans="73:73" x14ac:dyDescent="0.45">
      <c r="BU15408">
        <f>ROW()</f>
        <v>15408</v>
      </c>
    </row>
    <row r="15409" spans="73:73" x14ac:dyDescent="0.45">
      <c r="BU15409">
        <f>ROW()</f>
        <v>15409</v>
      </c>
    </row>
    <row r="15410" spans="73:73" x14ac:dyDescent="0.45">
      <c r="BU15410">
        <f>ROW()</f>
        <v>15410</v>
      </c>
    </row>
    <row r="15411" spans="73:73" x14ac:dyDescent="0.45">
      <c r="BU15411">
        <f>ROW()</f>
        <v>15411</v>
      </c>
    </row>
    <row r="15412" spans="73:73" x14ac:dyDescent="0.45">
      <c r="BU15412">
        <f>ROW()</f>
        <v>15412</v>
      </c>
    </row>
    <row r="15413" spans="73:73" x14ac:dyDescent="0.45">
      <c r="BU15413">
        <f>ROW()</f>
        <v>15413</v>
      </c>
    </row>
    <row r="15414" spans="73:73" x14ac:dyDescent="0.45">
      <c r="BU15414">
        <f>ROW()</f>
        <v>15414</v>
      </c>
    </row>
    <row r="15415" spans="73:73" x14ac:dyDescent="0.45">
      <c r="BU15415">
        <f>ROW()</f>
        <v>15415</v>
      </c>
    </row>
    <row r="15416" spans="73:73" x14ac:dyDescent="0.45">
      <c r="BU15416">
        <f>ROW()</f>
        <v>15416</v>
      </c>
    </row>
    <row r="15417" spans="73:73" x14ac:dyDescent="0.45">
      <c r="BU15417">
        <f>ROW()</f>
        <v>15417</v>
      </c>
    </row>
    <row r="15418" spans="73:73" x14ac:dyDescent="0.45">
      <c r="BU15418">
        <f>ROW()</f>
        <v>15418</v>
      </c>
    </row>
    <row r="15419" spans="73:73" x14ac:dyDescent="0.45">
      <c r="BU15419">
        <f>ROW()</f>
        <v>15419</v>
      </c>
    </row>
    <row r="15420" spans="73:73" x14ac:dyDescent="0.45">
      <c r="BU15420">
        <f>ROW()</f>
        <v>15420</v>
      </c>
    </row>
    <row r="15421" spans="73:73" x14ac:dyDescent="0.45">
      <c r="BU15421">
        <f>ROW()</f>
        <v>15421</v>
      </c>
    </row>
    <row r="15422" spans="73:73" x14ac:dyDescent="0.45">
      <c r="BU15422">
        <f>ROW()</f>
        <v>15422</v>
      </c>
    </row>
    <row r="15423" spans="73:73" x14ac:dyDescent="0.45">
      <c r="BU15423">
        <f>ROW()</f>
        <v>15423</v>
      </c>
    </row>
    <row r="15424" spans="73:73" x14ac:dyDescent="0.45">
      <c r="BU15424">
        <f>ROW()</f>
        <v>15424</v>
      </c>
    </row>
    <row r="15425" spans="73:73" x14ac:dyDescent="0.45">
      <c r="BU15425">
        <f>ROW()</f>
        <v>15425</v>
      </c>
    </row>
    <row r="15426" spans="73:73" x14ac:dyDescent="0.45">
      <c r="BU15426">
        <f>ROW()</f>
        <v>15426</v>
      </c>
    </row>
    <row r="15427" spans="73:73" x14ac:dyDescent="0.45">
      <c r="BU15427">
        <f>ROW()</f>
        <v>15427</v>
      </c>
    </row>
    <row r="15428" spans="73:73" x14ac:dyDescent="0.45">
      <c r="BU15428">
        <f>ROW()</f>
        <v>15428</v>
      </c>
    </row>
    <row r="15429" spans="73:73" x14ac:dyDescent="0.45">
      <c r="BU15429">
        <f>ROW()</f>
        <v>15429</v>
      </c>
    </row>
    <row r="15430" spans="73:73" x14ac:dyDescent="0.45">
      <c r="BU15430">
        <f>ROW()</f>
        <v>15430</v>
      </c>
    </row>
    <row r="15431" spans="73:73" x14ac:dyDescent="0.45">
      <c r="BU15431">
        <f>ROW()</f>
        <v>15431</v>
      </c>
    </row>
    <row r="15432" spans="73:73" x14ac:dyDescent="0.45">
      <c r="BU15432">
        <f>ROW()</f>
        <v>15432</v>
      </c>
    </row>
    <row r="15433" spans="73:73" x14ac:dyDescent="0.45">
      <c r="BU15433">
        <f>ROW()</f>
        <v>15433</v>
      </c>
    </row>
    <row r="15434" spans="73:73" x14ac:dyDescent="0.45">
      <c r="BU15434">
        <f>ROW()</f>
        <v>15434</v>
      </c>
    </row>
    <row r="15435" spans="73:73" x14ac:dyDescent="0.45">
      <c r="BU15435">
        <f>ROW()</f>
        <v>15435</v>
      </c>
    </row>
    <row r="15436" spans="73:73" x14ac:dyDescent="0.45">
      <c r="BU15436">
        <f>ROW()</f>
        <v>15436</v>
      </c>
    </row>
    <row r="15437" spans="73:73" x14ac:dyDescent="0.45">
      <c r="BU15437">
        <f>ROW()</f>
        <v>15437</v>
      </c>
    </row>
    <row r="15438" spans="73:73" x14ac:dyDescent="0.45">
      <c r="BU15438">
        <f>ROW()</f>
        <v>15438</v>
      </c>
    </row>
    <row r="15439" spans="73:73" x14ac:dyDescent="0.45">
      <c r="BU15439">
        <f>ROW()</f>
        <v>15439</v>
      </c>
    </row>
    <row r="15440" spans="73:73" x14ac:dyDescent="0.45">
      <c r="BU15440">
        <f>ROW()</f>
        <v>15440</v>
      </c>
    </row>
    <row r="15441" spans="73:73" x14ac:dyDescent="0.45">
      <c r="BU15441">
        <f>ROW()</f>
        <v>15441</v>
      </c>
    </row>
    <row r="15442" spans="73:73" x14ac:dyDescent="0.45">
      <c r="BU15442">
        <f>ROW()</f>
        <v>15442</v>
      </c>
    </row>
    <row r="15443" spans="73:73" x14ac:dyDescent="0.45">
      <c r="BU15443">
        <f>ROW()</f>
        <v>15443</v>
      </c>
    </row>
    <row r="15444" spans="73:73" x14ac:dyDescent="0.45">
      <c r="BU15444">
        <f>ROW()</f>
        <v>15444</v>
      </c>
    </row>
    <row r="15445" spans="73:73" x14ac:dyDescent="0.45">
      <c r="BU15445">
        <f>ROW()</f>
        <v>15445</v>
      </c>
    </row>
    <row r="15446" spans="73:73" x14ac:dyDescent="0.45">
      <c r="BU15446">
        <f>ROW()</f>
        <v>15446</v>
      </c>
    </row>
    <row r="15447" spans="73:73" x14ac:dyDescent="0.45">
      <c r="BU15447">
        <f>ROW()</f>
        <v>15447</v>
      </c>
    </row>
    <row r="15448" spans="73:73" x14ac:dyDescent="0.45">
      <c r="BU15448">
        <f>ROW()</f>
        <v>15448</v>
      </c>
    </row>
    <row r="15449" spans="73:73" x14ac:dyDescent="0.45">
      <c r="BU15449">
        <f>ROW()</f>
        <v>15449</v>
      </c>
    </row>
    <row r="15450" spans="73:73" x14ac:dyDescent="0.45">
      <c r="BU15450">
        <f>ROW()</f>
        <v>15450</v>
      </c>
    </row>
    <row r="15451" spans="73:73" x14ac:dyDescent="0.45">
      <c r="BU15451">
        <f>ROW()</f>
        <v>15451</v>
      </c>
    </row>
    <row r="15452" spans="73:73" x14ac:dyDescent="0.45">
      <c r="BU15452">
        <f>ROW()</f>
        <v>15452</v>
      </c>
    </row>
    <row r="15453" spans="73:73" x14ac:dyDescent="0.45">
      <c r="BU15453">
        <f>ROW()</f>
        <v>15453</v>
      </c>
    </row>
    <row r="15454" spans="73:73" x14ac:dyDescent="0.45">
      <c r="BU15454">
        <f>ROW()</f>
        <v>15454</v>
      </c>
    </row>
    <row r="15455" spans="73:73" x14ac:dyDescent="0.45">
      <c r="BU15455">
        <f>ROW()</f>
        <v>15455</v>
      </c>
    </row>
    <row r="15456" spans="73:73" x14ac:dyDescent="0.45">
      <c r="BU15456">
        <f>ROW()</f>
        <v>15456</v>
      </c>
    </row>
    <row r="15457" spans="73:73" x14ac:dyDescent="0.45">
      <c r="BU15457">
        <f>ROW()</f>
        <v>15457</v>
      </c>
    </row>
    <row r="15458" spans="73:73" x14ac:dyDescent="0.45">
      <c r="BU15458">
        <f>ROW()</f>
        <v>15458</v>
      </c>
    </row>
    <row r="15459" spans="73:73" x14ac:dyDescent="0.45">
      <c r="BU15459">
        <f>ROW()</f>
        <v>15459</v>
      </c>
    </row>
    <row r="15460" spans="73:73" x14ac:dyDescent="0.45">
      <c r="BU15460">
        <f>ROW()</f>
        <v>15460</v>
      </c>
    </row>
    <row r="15461" spans="73:73" x14ac:dyDescent="0.45">
      <c r="BU15461">
        <f>ROW()</f>
        <v>15461</v>
      </c>
    </row>
    <row r="15462" spans="73:73" x14ac:dyDescent="0.45">
      <c r="BU15462">
        <f>ROW()</f>
        <v>15462</v>
      </c>
    </row>
    <row r="15463" spans="73:73" x14ac:dyDescent="0.45">
      <c r="BU15463">
        <f>ROW()</f>
        <v>15463</v>
      </c>
    </row>
    <row r="15464" spans="73:73" x14ac:dyDescent="0.45">
      <c r="BU15464">
        <f>ROW()</f>
        <v>15464</v>
      </c>
    </row>
    <row r="15465" spans="73:73" x14ac:dyDescent="0.45">
      <c r="BU15465">
        <f>ROW()</f>
        <v>15465</v>
      </c>
    </row>
    <row r="15466" spans="73:73" x14ac:dyDescent="0.45">
      <c r="BU15466">
        <f>ROW()</f>
        <v>15466</v>
      </c>
    </row>
    <row r="15467" spans="73:73" x14ac:dyDescent="0.45">
      <c r="BU15467">
        <f>ROW()</f>
        <v>15467</v>
      </c>
    </row>
    <row r="15468" spans="73:73" x14ac:dyDescent="0.45">
      <c r="BU15468">
        <f>ROW()</f>
        <v>15468</v>
      </c>
    </row>
    <row r="15469" spans="73:73" x14ac:dyDescent="0.45">
      <c r="BU15469">
        <f>ROW()</f>
        <v>15469</v>
      </c>
    </row>
    <row r="15470" spans="73:73" x14ac:dyDescent="0.45">
      <c r="BU15470">
        <f>ROW()</f>
        <v>15470</v>
      </c>
    </row>
    <row r="15471" spans="73:73" x14ac:dyDescent="0.45">
      <c r="BU15471">
        <f>ROW()</f>
        <v>15471</v>
      </c>
    </row>
    <row r="15472" spans="73:73" x14ac:dyDescent="0.45">
      <c r="BU15472">
        <f>ROW()</f>
        <v>15472</v>
      </c>
    </row>
    <row r="15473" spans="73:73" x14ac:dyDescent="0.45">
      <c r="BU15473">
        <f>ROW()</f>
        <v>15473</v>
      </c>
    </row>
    <row r="15474" spans="73:73" x14ac:dyDescent="0.45">
      <c r="BU15474">
        <f>ROW()</f>
        <v>15474</v>
      </c>
    </row>
    <row r="15475" spans="73:73" x14ac:dyDescent="0.45">
      <c r="BU15475">
        <f>ROW()</f>
        <v>15475</v>
      </c>
    </row>
    <row r="15476" spans="73:73" x14ac:dyDescent="0.45">
      <c r="BU15476">
        <f>ROW()</f>
        <v>15476</v>
      </c>
    </row>
    <row r="15477" spans="73:73" x14ac:dyDescent="0.45">
      <c r="BU15477">
        <f>ROW()</f>
        <v>15477</v>
      </c>
    </row>
    <row r="15478" spans="73:73" x14ac:dyDescent="0.45">
      <c r="BU15478">
        <f>ROW()</f>
        <v>15478</v>
      </c>
    </row>
    <row r="15479" spans="73:73" x14ac:dyDescent="0.45">
      <c r="BU15479">
        <f>ROW()</f>
        <v>15479</v>
      </c>
    </row>
    <row r="15480" spans="73:73" x14ac:dyDescent="0.45">
      <c r="BU15480">
        <f>ROW()</f>
        <v>15480</v>
      </c>
    </row>
    <row r="15481" spans="73:73" x14ac:dyDescent="0.45">
      <c r="BU15481">
        <f>ROW()</f>
        <v>15481</v>
      </c>
    </row>
    <row r="15482" spans="73:73" x14ac:dyDescent="0.45">
      <c r="BU15482">
        <f>ROW()</f>
        <v>15482</v>
      </c>
    </row>
    <row r="15483" spans="73:73" x14ac:dyDescent="0.45">
      <c r="BU15483">
        <f>ROW()</f>
        <v>15483</v>
      </c>
    </row>
    <row r="15484" spans="73:73" x14ac:dyDescent="0.45">
      <c r="BU15484">
        <f>ROW()</f>
        <v>15484</v>
      </c>
    </row>
    <row r="15485" spans="73:73" x14ac:dyDescent="0.45">
      <c r="BU15485">
        <f>ROW()</f>
        <v>15485</v>
      </c>
    </row>
    <row r="15486" spans="73:73" x14ac:dyDescent="0.45">
      <c r="BU15486">
        <f>ROW()</f>
        <v>15486</v>
      </c>
    </row>
    <row r="15487" spans="73:73" x14ac:dyDescent="0.45">
      <c r="BU15487">
        <f>ROW()</f>
        <v>15487</v>
      </c>
    </row>
    <row r="15488" spans="73:73" x14ac:dyDescent="0.45">
      <c r="BU15488">
        <f>ROW()</f>
        <v>15488</v>
      </c>
    </row>
    <row r="15489" spans="73:73" x14ac:dyDescent="0.45">
      <c r="BU15489">
        <f>ROW()</f>
        <v>15489</v>
      </c>
    </row>
    <row r="15490" spans="73:73" x14ac:dyDescent="0.45">
      <c r="BU15490">
        <f>ROW()</f>
        <v>15490</v>
      </c>
    </row>
    <row r="15491" spans="73:73" x14ac:dyDescent="0.45">
      <c r="BU15491">
        <f>ROW()</f>
        <v>15491</v>
      </c>
    </row>
    <row r="15492" spans="73:73" x14ac:dyDescent="0.45">
      <c r="BU15492">
        <f>ROW()</f>
        <v>15492</v>
      </c>
    </row>
    <row r="15493" spans="73:73" x14ac:dyDescent="0.45">
      <c r="BU15493">
        <f>ROW()</f>
        <v>15493</v>
      </c>
    </row>
    <row r="15494" spans="73:73" x14ac:dyDescent="0.45">
      <c r="BU15494">
        <f>ROW()</f>
        <v>15494</v>
      </c>
    </row>
    <row r="15495" spans="73:73" x14ac:dyDescent="0.45">
      <c r="BU15495">
        <f>ROW()</f>
        <v>15495</v>
      </c>
    </row>
    <row r="15496" spans="73:73" x14ac:dyDescent="0.45">
      <c r="BU15496">
        <f>ROW()</f>
        <v>15496</v>
      </c>
    </row>
    <row r="15497" spans="73:73" x14ac:dyDescent="0.45">
      <c r="BU15497">
        <f>ROW()</f>
        <v>15497</v>
      </c>
    </row>
    <row r="15498" spans="73:73" x14ac:dyDescent="0.45">
      <c r="BU15498">
        <f>ROW()</f>
        <v>15498</v>
      </c>
    </row>
    <row r="15499" spans="73:73" x14ac:dyDescent="0.45">
      <c r="BU15499">
        <f>ROW()</f>
        <v>15499</v>
      </c>
    </row>
    <row r="15500" spans="73:73" x14ac:dyDescent="0.45">
      <c r="BU15500">
        <f>ROW()</f>
        <v>15500</v>
      </c>
    </row>
    <row r="15501" spans="73:73" x14ac:dyDescent="0.45">
      <c r="BU15501">
        <f>ROW()</f>
        <v>15501</v>
      </c>
    </row>
    <row r="15502" spans="73:73" x14ac:dyDescent="0.45">
      <c r="BU15502">
        <f>ROW()</f>
        <v>15502</v>
      </c>
    </row>
    <row r="15503" spans="73:73" x14ac:dyDescent="0.45">
      <c r="BU15503">
        <f>ROW()</f>
        <v>15503</v>
      </c>
    </row>
    <row r="15504" spans="73:73" x14ac:dyDescent="0.45">
      <c r="BU15504">
        <f>ROW()</f>
        <v>15504</v>
      </c>
    </row>
    <row r="15505" spans="73:73" x14ac:dyDescent="0.45">
      <c r="BU15505">
        <f>ROW()</f>
        <v>15505</v>
      </c>
    </row>
    <row r="15506" spans="73:73" x14ac:dyDescent="0.45">
      <c r="BU15506">
        <f>ROW()</f>
        <v>15506</v>
      </c>
    </row>
    <row r="15507" spans="73:73" x14ac:dyDescent="0.45">
      <c r="BU15507">
        <f>ROW()</f>
        <v>15507</v>
      </c>
    </row>
    <row r="15508" spans="73:73" x14ac:dyDescent="0.45">
      <c r="BU15508">
        <f>ROW()</f>
        <v>15508</v>
      </c>
    </row>
    <row r="15509" spans="73:73" x14ac:dyDescent="0.45">
      <c r="BU15509">
        <f>ROW()</f>
        <v>15509</v>
      </c>
    </row>
    <row r="15510" spans="73:73" x14ac:dyDescent="0.45">
      <c r="BU15510">
        <f>ROW()</f>
        <v>15510</v>
      </c>
    </row>
    <row r="15511" spans="73:73" x14ac:dyDescent="0.45">
      <c r="BU15511">
        <f>ROW()</f>
        <v>15511</v>
      </c>
    </row>
    <row r="15512" spans="73:73" x14ac:dyDescent="0.45">
      <c r="BU15512">
        <f>ROW()</f>
        <v>15512</v>
      </c>
    </row>
    <row r="15513" spans="73:73" x14ac:dyDescent="0.45">
      <c r="BU15513">
        <f>ROW()</f>
        <v>15513</v>
      </c>
    </row>
    <row r="15514" spans="73:73" x14ac:dyDescent="0.45">
      <c r="BU15514">
        <f>ROW()</f>
        <v>15514</v>
      </c>
    </row>
    <row r="15515" spans="73:73" x14ac:dyDescent="0.45">
      <c r="BU15515">
        <f>ROW()</f>
        <v>15515</v>
      </c>
    </row>
    <row r="15516" spans="73:73" x14ac:dyDescent="0.45">
      <c r="BU15516">
        <f>ROW()</f>
        <v>15516</v>
      </c>
    </row>
    <row r="15517" spans="73:73" x14ac:dyDescent="0.45">
      <c r="BU15517">
        <f>ROW()</f>
        <v>15517</v>
      </c>
    </row>
    <row r="15518" spans="73:73" x14ac:dyDescent="0.45">
      <c r="BU15518">
        <f>ROW()</f>
        <v>15518</v>
      </c>
    </row>
    <row r="15519" spans="73:73" x14ac:dyDescent="0.45">
      <c r="BU15519">
        <f>ROW()</f>
        <v>15519</v>
      </c>
    </row>
    <row r="15520" spans="73:73" x14ac:dyDescent="0.45">
      <c r="BU15520">
        <f>ROW()</f>
        <v>15520</v>
      </c>
    </row>
    <row r="15521" spans="73:73" x14ac:dyDescent="0.45">
      <c r="BU15521">
        <f>ROW()</f>
        <v>15521</v>
      </c>
    </row>
    <row r="15522" spans="73:73" x14ac:dyDescent="0.45">
      <c r="BU15522">
        <f>ROW()</f>
        <v>15522</v>
      </c>
    </row>
    <row r="15523" spans="73:73" x14ac:dyDescent="0.45">
      <c r="BU15523">
        <f>ROW()</f>
        <v>15523</v>
      </c>
    </row>
    <row r="15524" spans="73:73" x14ac:dyDescent="0.45">
      <c r="BU15524">
        <f>ROW()</f>
        <v>15524</v>
      </c>
    </row>
    <row r="15525" spans="73:73" x14ac:dyDescent="0.45">
      <c r="BU15525">
        <f>ROW()</f>
        <v>15525</v>
      </c>
    </row>
    <row r="15526" spans="73:73" x14ac:dyDescent="0.45">
      <c r="BU15526">
        <f>ROW()</f>
        <v>15526</v>
      </c>
    </row>
    <row r="15527" spans="73:73" x14ac:dyDescent="0.45">
      <c r="BU15527">
        <f>ROW()</f>
        <v>15527</v>
      </c>
    </row>
    <row r="15528" spans="73:73" x14ac:dyDescent="0.45">
      <c r="BU15528">
        <f>ROW()</f>
        <v>15528</v>
      </c>
    </row>
    <row r="15529" spans="73:73" x14ac:dyDescent="0.45">
      <c r="BU15529">
        <f>ROW()</f>
        <v>15529</v>
      </c>
    </row>
    <row r="15530" spans="73:73" x14ac:dyDescent="0.45">
      <c r="BU15530">
        <f>ROW()</f>
        <v>15530</v>
      </c>
    </row>
    <row r="15531" spans="73:73" x14ac:dyDescent="0.45">
      <c r="BU15531">
        <f>ROW()</f>
        <v>15531</v>
      </c>
    </row>
    <row r="15532" spans="73:73" x14ac:dyDescent="0.45">
      <c r="BU15532">
        <f>ROW()</f>
        <v>15532</v>
      </c>
    </row>
    <row r="15533" spans="73:73" x14ac:dyDescent="0.45">
      <c r="BU15533">
        <f>ROW()</f>
        <v>15533</v>
      </c>
    </row>
    <row r="15534" spans="73:73" x14ac:dyDescent="0.45">
      <c r="BU15534">
        <f>ROW()</f>
        <v>15534</v>
      </c>
    </row>
    <row r="15535" spans="73:73" x14ac:dyDescent="0.45">
      <c r="BU15535">
        <f>ROW()</f>
        <v>15535</v>
      </c>
    </row>
    <row r="15536" spans="73:73" x14ac:dyDescent="0.45">
      <c r="BU15536">
        <f>ROW()</f>
        <v>15536</v>
      </c>
    </row>
    <row r="15537" spans="73:73" x14ac:dyDescent="0.45">
      <c r="BU15537">
        <f>ROW()</f>
        <v>15537</v>
      </c>
    </row>
    <row r="15538" spans="73:73" x14ac:dyDescent="0.45">
      <c r="BU15538">
        <f>ROW()</f>
        <v>15538</v>
      </c>
    </row>
    <row r="15539" spans="73:73" x14ac:dyDescent="0.45">
      <c r="BU15539">
        <f>ROW()</f>
        <v>15539</v>
      </c>
    </row>
    <row r="15540" spans="73:73" x14ac:dyDescent="0.45">
      <c r="BU15540">
        <f>ROW()</f>
        <v>15540</v>
      </c>
    </row>
    <row r="15541" spans="73:73" x14ac:dyDescent="0.45">
      <c r="BU15541">
        <f>ROW()</f>
        <v>15541</v>
      </c>
    </row>
    <row r="15542" spans="73:73" x14ac:dyDescent="0.45">
      <c r="BU15542">
        <f>ROW()</f>
        <v>15542</v>
      </c>
    </row>
    <row r="15543" spans="73:73" x14ac:dyDescent="0.45">
      <c r="BU15543">
        <f>ROW()</f>
        <v>15543</v>
      </c>
    </row>
    <row r="15544" spans="73:73" x14ac:dyDescent="0.45">
      <c r="BU15544">
        <f>ROW()</f>
        <v>15544</v>
      </c>
    </row>
    <row r="15545" spans="73:73" x14ac:dyDescent="0.45">
      <c r="BU15545">
        <f>ROW()</f>
        <v>15545</v>
      </c>
    </row>
    <row r="15546" spans="73:73" x14ac:dyDescent="0.45">
      <c r="BU15546">
        <f>ROW()</f>
        <v>15546</v>
      </c>
    </row>
    <row r="15547" spans="73:73" x14ac:dyDescent="0.45">
      <c r="BU15547">
        <f>ROW()</f>
        <v>15547</v>
      </c>
    </row>
    <row r="15548" spans="73:73" x14ac:dyDescent="0.45">
      <c r="BU15548">
        <f>ROW()</f>
        <v>15548</v>
      </c>
    </row>
    <row r="15549" spans="73:73" x14ac:dyDescent="0.45">
      <c r="BU15549">
        <f>ROW()</f>
        <v>15549</v>
      </c>
    </row>
    <row r="15550" spans="73:73" x14ac:dyDescent="0.45">
      <c r="BU15550">
        <f>ROW()</f>
        <v>15550</v>
      </c>
    </row>
    <row r="15551" spans="73:73" x14ac:dyDescent="0.45">
      <c r="BU15551">
        <f>ROW()</f>
        <v>15551</v>
      </c>
    </row>
    <row r="15552" spans="73:73" x14ac:dyDescent="0.45">
      <c r="BU15552">
        <f>ROW()</f>
        <v>15552</v>
      </c>
    </row>
    <row r="15553" spans="73:73" x14ac:dyDescent="0.45">
      <c r="BU15553">
        <f>ROW()</f>
        <v>15553</v>
      </c>
    </row>
    <row r="15554" spans="73:73" x14ac:dyDescent="0.45">
      <c r="BU15554">
        <f>ROW()</f>
        <v>15554</v>
      </c>
    </row>
    <row r="15555" spans="73:73" x14ac:dyDescent="0.45">
      <c r="BU15555">
        <f>ROW()</f>
        <v>15555</v>
      </c>
    </row>
    <row r="15556" spans="73:73" x14ac:dyDescent="0.45">
      <c r="BU15556">
        <f>ROW()</f>
        <v>15556</v>
      </c>
    </row>
    <row r="15557" spans="73:73" x14ac:dyDescent="0.45">
      <c r="BU15557">
        <f>ROW()</f>
        <v>15557</v>
      </c>
    </row>
    <row r="15558" spans="73:73" x14ac:dyDescent="0.45">
      <c r="BU15558">
        <f>ROW()</f>
        <v>15558</v>
      </c>
    </row>
    <row r="15559" spans="73:73" x14ac:dyDescent="0.45">
      <c r="BU15559">
        <f>ROW()</f>
        <v>15559</v>
      </c>
    </row>
    <row r="15560" spans="73:73" x14ac:dyDescent="0.45">
      <c r="BU15560">
        <f>ROW()</f>
        <v>15560</v>
      </c>
    </row>
    <row r="15561" spans="73:73" x14ac:dyDescent="0.45">
      <c r="BU15561">
        <f>ROW()</f>
        <v>15561</v>
      </c>
    </row>
    <row r="15562" spans="73:73" x14ac:dyDescent="0.45">
      <c r="BU15562">
        <f>ROW()</f>
        <v>15562</v>
      </c>
    </row>
    <row r="15563" spans="73:73" x14ac:dyDescent="0.45">
      <c r="BU15563">
        <f>ROW()</f>
        <v>15563</v>
      </c>
    </row>
    <row r="15564" spans="73:73" x14ac:dyDescent="0.45">
      <c r="BU15564">
        <f>ROW()</f>
        <v>15564</v>
      </c>
    </row>
    <row r="15565" spans="73:73" x14ac:dyDescent="0.45">
      <c r="BU15565">
        <f>ROW()</f>
        <v>15565</v>
      </c>
    </row>
    <row r="15566" spans="73:73" x14ac:dyDescent="0.45">
      <c r="BU15566">
        <f>ROW()</f>
        <v>15566</v>
      </c>
    </row>
    <row r="15567" spans="73:73" x14ac:dyDescent="0.45">
      <c r="BU15567">
        <f>ROW()</f>
        <v>15567</v>
      </c>
    </row>
    <row r="15568" spans="73:73" x14ac:dyDescent="0.45">
      <c r="BU15568">
        <f>ROW()</f>
        <v>15568</v>
      </c>
    </row>
    <row r="15569" spans="73:73" x14ac:dyDescent="0.45">
      <c r="BU15569">
        <f>ROW()</f>
        <v>15569</v>
      </c>
    </row>
    <row r="15570" spans="73:73" x14ac:dyDescent="0.45">
      <c r="BU15570">
        <f>ROW()</f>
        <v>15570</v>
      </c>
    </row>
    <row r="15571" spans="73:73" x14ac:dyDescent="0.45">
      <c r="BU15571">
        <f>ROW()</f>
        <v>15571</v>
      </c>
    </row>
    <row r="15572" spans="73:73" x14ac:dyDescent="0.45">
      <c r="BU15572">
        <f>ROW()</f>
        <v>15572</v>
      </c>
    </row>
    <row r="15573" spans="73:73" x14ac:dyDescent="0.45">
      <c r="BU15573">
        <f>ROW()</f>
        <v>15573</v>
      </c>
    </row>
    <row r="15574" spans="73:73" x14ac:dyDescent="0.45">
      <c r="BU15574">
        <f>ROW()</f>
        <v>15574</v>
      </c>
    </row>
    <row r="15575" spans="73:73" x14ac:dyDescent="0.45">
      <c r="BU15575">
        <f>ROW()</f>
        <v>15575</v>
      </c>
    </row>
    <row r="15576" spans="73:73" x14ac:dyDescent="0.45">
      <c r="BU15576">
        <f>ROW()</f>
        <v>15576</v>
      </c>
    </row>
    <row r="15577" spans="73:73" x14ac:dyDescent="0.45">
      <c r="BU15577">
        <f>ROW()</f>
        <v>15577</v>
      </c>
    </row>
    <row r="15578" spans="73:73" x14ac:dyDescent="0.45">
      <c r="BU15578">
        <f>ROW()</f>
        <v>15578</v>
      </c>
    </row>
    <row r="15579" spans="73:73" x14ac:dyDescent="0.45">
      <c r="BU15579">
        <f>ROW()</f>
        <v>15579</v>
      </c>
    </row>
    <row r="15580" spans="73:73" x14ac:dyDescent="0.45">
      <c r="BU15580">
        <f>ROW()</f>
        <v>15580</v>
      </c>
    </row>
    <row r="15581" spans="73:73" x14ac:dyDescent="0.45">
      <c r="BU15581">
        <f>ROW()</f>
        <v>15581</v>
      </c>
    </row>
    <row r="15582" spans="73:73" x14ac:dyDescent="0.45">
      <c r="BU15582">
        <f>ROW()</f>
        <v>15582</v>
      </c>
    </row>
    <row r="15583" spans="73:73" x14ac:dyDescent="0.45">
      <c r="BU15583">
        <f>ROW()</f>
        <v>15583</v>
      </c>
    </row>
    <row r="15584" spans="73:73" x14ac:dyDescent="0.45">
      <c r="BU15584">
        <f>ROW()</f>
        <v>15584</v>
      </c>
    </row>
    <row r="15585" spans="73:73" x14ac:dyDescent="0.45">
      <c r="BU15585">
        <f>ROW()</f>
        <v>15585</v>
      </c>
    </row>
    <row r="15586" spans="73:73" x14ac:dyDescent="0.45">
      <c r="BU15586">
        <f>ROW()</f>
        <v>15586</v>
      </c>
    </row>
    <row r="15587" spans="73:73" x14ac:dyDescent="0.45">
      <c r="BU15587">
        <f>ROW()</f>
        <v>15587</v>
      </c>
    </row>
    <row r="15588" spans="73:73" x14ac:dyDescent="0.45">
      <c r="BU15588">
        <f>ROW()</f>
        <v>15588</v>
      </c>
    </row>
    <row r="15589" spans="73:73" x14ac:dyDescent="0.45">
      <c r="BU15589">
        <f>ROW()</f>
        <v>15589</v>
      </c>
    </row>
    <row r="15590" spans="73:73" x14ac:dyDescent="0.45">
      <c r="BU15590">
        <f>ROW()</f>
        <v>15590</v>
      </c>
    </row>
    <row r="15591" spans="73:73" x14ac:dyDescent="0.45">
      <c r="BU15591">
        <f>ROW()</f>
        <v>15591</v>
      </c>
    </row>
    <row r="15592" spans="73:73" x14ac:dyDescent="0.45">
      <c r="BU15592">
        <f>ROW()</f>
        <v>15592</v>
      </c>
    </row>
    <row r="15593" spans="73:73" x14ac:dyDescent="0.45">
      <c r="BU15593">
        <f>ROW()</f>
        <v>15593</v>
      </c>
    </row>
    <row r="15594" spans="73:73" x14ac:dyDescent="0.45">
      <c r="BU15594">
        <f>ROW()</f>
        <v>15594</v>
      </c>
    </row>
    <row r="15595" spans="73:73" x14ac:dyDescent="0.45">
      <c r="BU15595">
        <f>ROW()</f>
        <v>15595</v>
      </c>
    </row>
    <row r="15596" spans="73:73" x14ac:dyDescent="0.45">
      <c r="BU15596">
        <f>ROW()</f>
        <v>15596</v>
      </c>
    </row>
    <row r="15597" spans="73:73" x14ac:dyDescent="0.45">
      <c r="BU15597">
        <f>ROW()</f>
        <v>15597</v>
      </c>
    </row>
    <row r="15598" spans="73:73" x14ac:dyDescent="0.45">
      <c r="BU15598">
        <f>ROW()</f>
        <v>15598</v>
      </c>
    </row>
    <row r="15599" spans="73:73" x14ac:dyDescent="0.45">
      <c r="BU15599">
        <f>ROW()</f>
        <v>15599</v>
      </c>
    </row>
    <row r="15600" spans="73:73" x14ac:dyDescent="0.45">
      <c r="BU15600">
        <f>ROW()</f>
        <v>15600</v>
      </c>
    </row>
    <row r="15601" spans="73:73" x14ac:dyDescent="0.45">
      <c r="BU15601">
        <f>ROW()</f>
        <v>15601</v>
      </c>
    </row>
    <row r="15602" spans="73:73" x14ac:dyDescent="0.45">
      <c r="BU15602">
        <f>ROW()</f>
        <v>15602</v>
      </c>
    </row>
    <row r="15603" spans="73:73" x14ac:dyDescent="0.45">
      <c r="BU15603">
        <f>ROW()</f>
        <v>15603</v>
      </c>
    </row>
    <row r="15604" spans="73:73" x14ac:dyDescent="0.45">
      <c r="BU15604">
        <f>ROW()</f>
        <v>15604</v>
      </c>
    </row>
    <row r="15605" spans="73:73" x14ac:dyDescent="0.45">
      <c r="BU15605">
        <f>ROW()</f>
        <v>15605</v>
      </c>
    </row>
    <row r="15606" spans="73:73" x14ac:dyDescent="0.45">
      <c r="BU15606">
        <f>ROW()</f>
        <v>15606</v>
      </c>
    </row>
    <row r="15607" spans="73:73" x14ac:dyDescent="0.45">
      <c r="BU15607">
        <f>ROW()</f>
        <v>15607</v>
      </c>
    </row>
    <row r="15608" spans="73:73" x14ac:dyDescent="0.45">
      <c r="BU15608">
        <f>ROW()</f>
        <v>15608</v>
      </c>
    </row>
    <row r="15609" spans="73:73" x14ac:dyDescent="0.45">
      <c r="BU15609">
        <f>ROW()</f>
        <v>15609</v>
      </c>
    </row>
    <row r="15610" spans="73:73" x14ac:dyDescent="0.45">
      <c r="BU15610">
        <f>ROW()</f>
        <v>15610</v>
      </c>
    </row>
    <row r="15611" spans="73:73" x14ac:dyDescent="0.45">
      <c r="BU15611">
        <f>ROW()</f>
        <v>15611</v>
      </c>
    </row>
    <row r="15612" spans="73:73" x14ac:dyDescent="0.45">
      <c r="BU15612">
        <f>ROW()</f>
        <v>15612</v>
      </c>
    </row>
    <row r="15613" spans="73:73" x14ac:dyDescent="0.45">
      <c r="BU15613">
        <f>ROW()</f>
        <v>15613</v>
      </c>
    </row>
    <row r="15614" spans="73:73" x14ac:dyDescent="0.45">
      <c r="BU15614">
        <f>ROW()</f>
        <v>15614</v>
      </c>
    </row>
    <row r="15615" spans="73:73" x14ac:dyDescent="0.45">
      <c r="BU15615">
        <f>ROW()</f>
        <v>15615</v>
      </c>
    </row>
    <row r="15616" spans="73:73" x14ac:dyDescent="0.45">
      <c r="BU15616">
        <f>ROW()</f>
        <v>15616</v>
      </c>
    </row>
    <row r="15617" spans="73:73" x14ac:dyDescent="0.45">
      <c r="BU15617">
        <f>ROW()</f>
        <v>15617</v>
      </c>
    </row>
    <row r="15618" spans="73:73" x14ac:dyDescent="0.45">
      <c r="BU15618">
        <f>ROW()</f>
        <v>15618</v>
      </c>
    </row>
    <row r="15619" spans="73:73" x14ac:dyDescent="0.45">
      <c r="BU15619">
        <f>ROW()</f>
        <v>15619</v>
      </c>
    </row>
    <row r="15620" spans="73:73" x14ac:dyDescent="0.45">
      <c r="BU15620">
        <f>ROW()</f>
        <v>15620</v>
      </c>
    </row>
    <row r="15621" spans="73:73" x14ac:dyDescent="0.45">
      <c r="BU15621">
        <f>ROW()</f>
        <v>15621</v>
      </c>
    </row>
    <row r="15622" spans="73:73" x14ac:dyDescent="0.45">
      <c r="BU15622">
        <f>ROW()</f>
        <v>15622</v>
      </c>
    </row>
    <row r="15623" spans="73:73" x14ac:dyDescent="0.45">
      <c r="BU15623">
        <f>ROW()</f>
        <v>15623</v>
      </c>
    </row>
    <row r="15624" spans="73:73" x14ac:dyDescent="0.45">
      <c r="BU15624">
        <f>ROW()</f>
        <v>15624</v>
      </c>
    </row>
    <row r="15625" spans="73:73" x14ac:dyDescent="0.45">
      <c r="BU15625">
        <f>ROW()</f>
        <v>15625</v>
      </c>
    </row>
    <row r="15626" spans="73:73" x14ac:dyDescent="0.45">
      <c r="BU15626">
        <f>ROW()</f>
        <v>15626</v>
      </c>
    </row>
    <row r="15627" spans="73:73" x14ac:dyDescent="0.45">
      <c r="BU15627">
        <f>ROW()</f>
        <v>15627</v>
      </c>
    </row>
    <row r="15628" spans="73:73" x14ac:dyDescent="0.45">
      <c r="BU15628">
        <f>ROW()</f>
        <v>15628</v>
      </c>
    </row>
    <row r="15629" spans="73:73" x14ac:dyDescent="0.45">
      <c r="BU15629">
        <f>ROW()</f>
        <v>15629</v>
      </c>
    </row>
    <row r="15630" spans="73:73" x14ac:dyDescent="0.45">
      <c r="BU15630">
        <f>ROW()</f>
        <v>15630</v>
      </c>
    </row>
    <row r="15631" spans="73:73" x14ac:dyDescent="0.45">
      <c r="BU15631">
        <f>ROW()</f>
        <v>15631</v>
      </c>
    </row>
    <row r="15632" spans="73:73" x14ac:dyDescent="0.45">
      <c r="BU15632">
        <f>ROW()</f>
        <v>15632</v>
      </c>
    </row>
    <row r="15633" spans="73:73" x14ac:dyDescent="0.45">
      <c r="BU15633">
        <f>ROW()</f>
        <v>15633</v>
      </c>
    </row>
    <row r="15634" spans="73:73" x14ac:dyDescent="0.45">
      <c r="BU15634">
        <f>ROW()</f>
        <v>15634</v>
      </c>
    </row>
    <row r="15635" spans="73:73" x14ac:dyDescent="0.45">
      <c r="BU15635">
        <f>ROW()</f>
        <v>15635</v>
      </c>
    </row>
    <row r="15636" spans="73:73" x14ac:dyDescent="0.45">
      <c r="BU15636">
        <f>ROW()</f>
        <v>15636</v>
      </c>
    </row>
    <row r="15637" spans="73:73" x14ac:dyDescent="0.45">
      <c r="BU15637">
        <f>ROW()</f>
        <v>15637</v>
      </c>
    </row>
    <row r="15638" spans="73:73" x14ac:dyDescent="0.45">
      <c r="BU15638">
        <f>ROW()</f>
        <v>15638</v>
      </c>
    </row>
    <row r="15639" spans="73:73" x14ac:dyDescent="0.45">
      <c r="BU15639">
        <f>ROW()</f>
        <v>15639</v>
      </c>
    </row>
    <row r="15640" spans="73:73" x14ac:dyDescent="0.45">
      <c r="BU15640">
        <f>ROW()</f>
        <v>15640</v>
      </c>
    </row>
    <row r="15641" spans="73:73" x14ac:dyDescent="0.45">
      <c r="BU15641">
        <f>ROW()</f>
        <v>15641</v>
      </c>
    </row>
    <row r="15642" spans="73:73" x14ac:dyDescent="0.45">
      <c r="BU15642">
        <f>ROW()</f>
        <v>15642</v>
      </c>
    </row>
    <row r="15643" spans="73:73" x14ac:dyDescent="0.45">
      <c r="BU15643">
        <f>ROW()</f>
        <v>15643</v>
      </c>
    </row>
    <row r="15644" spans="73:73" x14ac:dyDescent="0.45">
      <c r="BU15644">
        <f>ROW()</f>
        <v>15644</v>
      </c>
    </row>
    <row r="15645" spans="73:73" x14ac:dyDescent="0.45">
      <c r="BU15645">
        <f>ROW()</f>
        <v>15645</v>
      </c>
    </row>
    <row r="15646" spans="73:73" x14ac:dyDescent="0.45">
      <c r="BU15646">
        <f>ROW()</f>
        <v>15646</v>
      </c>
    </row>
    <row r="15647" spans="73:73" x14ac:dyDescent="0.45">
      <c r="BU15647">
        <f>ROW()</f>
        <v>15647</v>
      </c>
    </row>
    <row r="15648" spans="73:73" x14ac:dyDescent="0.45">
      <c r="BU15648">
        <f>ROW()</f>
        <v>15648</v>
      </c>
    </row>
    <row r="15649" spans="73:73" x14ac:dyDescent="0.45">
      <c r="BU15649">
        <f>ROW()</f>
        <v>15649</v>
      </c>
    </row>
    <row r="15650" spans="73:73" x14ac:dyDescent="0.45">
      <c r="BU15650">
        <f>ROW()</f>
        <v>15650</v>
      </c>
    </row>
    <row r="15651" spans="73:73" x14ac:dyDescent="0.45">
      <c r="BU15651">
        <f>ROW()</f>
        <v>15651</v>
      </c>
    </row>
    <row r="15652" spans="73:73" x14ac:dyDescent="0.45">
      <c r="BU15652">
        <f>ROW()</f>
        <v>15652</v>
      </c>
    </row>
    <row r="15653" spans="73:73" x14ac:dyDescent="0.45">
      <c r="BU15653">
        <f>ROW()</f>
        <v>15653</v>
      </c>
    </row>
    <row r="15654" spans="73:73" x14ac:dyDescent="0.45">
      <c r="BU15654">
        <f>ROW()</f>
        <v>15654</v>
      </c>
    </row>
    <row r="15655" spans="73:73" x14ac:dyDescent="0.45">
      <c r="BU15655">
        <f>ROW()</f>
        <v>15655</v>
      </c>
    </row>
    <row r="15656" spans="73:73" x14ac:dyDescent="0.45">
      <c r="BU15656">
        <f>ROW()</f>
        <v>15656</v>
      </c>
    </row>
    <row r="15657" spans="73:73" x14ac:dyDescent="0.45">
      <c r="BU15657">
        <f>ROW()</f>
        <v>15657</v>
      </c>
    </row>
    <row r="15658" spans="73:73" x14ac:dyDescent="0.45">
      <c r="BU15658">
        <f>ROW()</f>
        <v>15658</v>
      </c>
    </row>
    <row r="15659" spans="73:73" x14ac:dyDescent="0.45">
      <c r="BU15659">
        <f>ROW()</f>
        <v>15659</v>
      </c>
    </row>
    <row r="15660" spans="73:73" x14ac:dyDescent="0.45">
      <c r="BU15660">
        <f>ROW()</f>
        <v>15660</v>
      </c>
    </row>
    <row r="15661" spans="73:73" x14ac:dyDescent="0.45">
      <c r="BU15661">
        <f>ROW()</f>
        <v>15661</v>
      </c>
    </row>
    <row r="15662" spans="73:73" x14ac:dyDescent="0.45">
      <c r="BU15662">
        <f>ROW()</f>
        <v>15662</v>
      </c>
    </row>
    <row r="15663" spans="73:73" x14ac:dyDescent="0.45">
      <c r="BU15663">
        <f>ROW()</f>
        <v>15663</v>
      </c>
    </row>
    <row r="15664" spans="73:73" x14ac:dyDescent="0.45">
      <c r="BU15664">
        <f>ROW()</f>
        <v>15664</v>
      </c>
    </row>
    <row r="15665" spans="73:73" x14ac:dyDescent="0.45">
      <c r="BU15665">
        <f>ROW()</f>
        <v>15665</v>
      </c>
    </row>
    <row r="15666" spans="73:73" x14ac:dyDescent="0.45">
      <c r="BU15666">
        <f>ROW()</f>
        <v>15666</v>
      </c>
    </row>
    <row r="15667" spans="73:73" x14ac:dyDescent="0.45">
      <c r="BU15667">
        <f>ROW()</f>
        <v>15667</v>
      </c>
    </row>
    <row r="15668" spans="73:73" x14ac:dyDescent="0.45">
      <c r="BU15668">
        <f>ROW()</f>
        <v>15668</v>
      </c>
    </row>
    <row r="15669" spans="73:73" x14ac:dyDescent="0.45">
      <c r="BU15669">
        <f>ROW()</f>
        <v>15669</v>
      </c>
    </row>
    <row r="15670" spans="73:73" x14ac:dyDescent="0.45">
      <c r="BU15670">
        <f>ROW()</f>
        <v>15670</v>
      </c>
    </row>
    <row r="15671" spans="73:73" x14ac:dyDescent="0.45">
      <c r="BU15671">
        <f>ROW()</f>
        <v>15671</v>
      </c>
    </row>
    <row r="15672" spans="73:73" x14ac:dyDescent="0.45">
      <c r="BU15672">
        <f>ROW()</f>
        <v>15672</v>
      </c>
    </row>
    <row r="15673" spans="73:73" x14ac:dyDescent="0.45">
      <c r="BU15673">
        <f>ROW()</f>
        <v>15673</v>
      </c>
    </row>
    <row r="15674" spans="73:73" x14ac:dyDescent="0.45">
      <c r="BU15674">
        <f>ROW()</f>
        <v>15674</v>
      </c>
    </row>
    <row r="15675" spans="73:73" x14ac:dyDescent="0.45">
      <c r="BU15675">
        <f>ROW()</f>
        <v>15675</v>
      </c>
    </row>
    <row r="15676" spans="73:73" x14ac:dyDescent="0.45">
      <c r="BU15676">
        <f>ROW()</f>
        <v>15676</v>
      </c>
    </row>
    <row r="15677" spans="73:73" x14ac:dyDescent="0.45">
      <c r="BU15677">
        <f>ROW()</f>
        <v>15677</v>
      </c>
    </row>
    <row r="15678" spans="73:73" x14ac:dyDescent="0.45">
      <c r="BU15678">
        <f>ROW()</f>
        <v>15678</v>
      </c>
    </row>
    <row r="15679" spans="73:73" x14ac:dyDescent="0.45">
      <c r="BU15679">
        <f>ROW()</f>
        <v>15679</v>
      </c>
    </row>
    <row r="15680" spans="73:73" x14ac:dyDescent="0.45">
      <c r="BU15680">
        <f>ROW()</f>
        <v>15680</v>
      </c>
    </row>
    <row r="15681" spans="73:73" x14ac:dyDescent="0.45">
      <c r="BU15681">
        <f>ROW()</f>
        <v>15681</v>
      </c>
    </row>
    <row r="15682" spans="73:73" x14ac:dyDescent="0.45">
      <c r="BU15682">
        <f>ROW()</f>
        <v>15682</v>
      </c>
    </row>
    <row r="15683" spans="73:73" x14ac:dyDescent="0.45">
      <c r="BU15683">
        <f>ROW()</f>
        <v>15683</v>
      </c>
    </row>
    <row r="15684" spans="73:73" x14ac:dyDescent="0.45">
      <c r="BU15684">
        <f>ROW()</f>
        <v>15684</v>
      </c>
    </row>
    <row r="15685" spans="73:73" x14ac:dyDescent="0.45">
      <c r="BU15685">
        <f>ROW()</f>
        <v>15685</v>
      </c>
    </row>
    <row r="15686" spans="73:73" x14ac:dyDescent="0.45">
      <c r="BU15686">
        <f>ROW()</f>
        <v>15686</v>
      </c>
    </row>
    <row r="15687" spans="73:73" x14ac:dyDescent="0.45">
      <c r="BU15687">
        <f>ROW()</f>
        <v>15687</v>
      </c>
    </row>
    <row r="15688" spans="73:73" x14ac:dyDescent="0.45">
      <c r="BU15688">
        <f>ROW()</f>
        <v>15688</v>
      </c>
    </row>
    <row r="15689" spans="73:73" x14ac:dyDescent="0.45">
      <c r="BU15689">
        <f>ROW()</f>
        <v>15689</v>
      </c>
    </row>
    <row r="15690" spans="73:73" x14ac:dyDescent="0.45">
      <c r="BU15690">
        <f>ROW()</f>
        <v>15690</v>
      </c>
    </row>
    <row r="15691" spans="73:73" x14ac:dyDescent="0.45">
      <c r="BU15691">
        <f>ROW()</f>
        <v>15691</v>
      </c>
    </row>
    <row r="15692" spans="73:73" x14ac:dyDescent="0.45">
      <c r="BU15692">
        <f>ROW()</f>
        <v>15692</v>
      </c>
    </row>
    <row r="15693" spans="73:73" x14ac:dyDescent="0.45">
      <c r="BU15693">
        <f>ROW()</f>
        <v>15693</v>
      </c>
    </row>
    <row r="15694" spans="73:73" x14ac:dyDescent="0.45">
      <c r="BU15694">
        <f>ROW()</f>
        <v>15694</v>
      </c>
    </row>
    <row r="15695" spans="73:73" x14ac:dyDescent="0.45">
      <c r="BU15695">
        <f>ROW()</f>
        <v>15695</v>
      </c>
    </row>
    <row r="15696" spans="73:73" x14ac:dyDescent="0.45">
      <c r="BU15696">
        <f>ROW()</f>
        <v>15696</v>
      </c>
    </row>
    <row r="15697" spans="73:73" x14ac:dyDescent="0.45">
      <c r="BU15697">
        <f>ROW()</f>
        <v>15697</v>
      </c>
    </row>
    <row r="15698" spans="73:73" x14ac:dyDescent="0.45">
      <c r="BU15698">
        <f>ROW()</f>
        <v>15698</v>
      </c>
    </row>
    <row r="15699" spans="73:73" x14ac:dyDescent="0.45">
      <c r="BU15699">
        <f>ROW()</f>
        <v>15699</v>
      </c>
    </row>
    <row r="15700" spans="73:73" x14ac:dyDescent="0.45">
      <c r="BU15700">
        <f>ROW()</f>
        <v>15700</v>
      </c>
    </row>
    <row r="15701" spans="73:73" x14ac:dyDescent="0.45">
      <c r="BU15701">
        <f>ROW()</f>
        <v>15701</v>
      </c>
    </row>
    <row r="15702" spans="73:73" x14ac:dyDescent="0.45">
      <c r="BU15702">
        <f>ROW()</f>
        <v>15702</v>
      </c>
    </row>
    <row r="15703" spans="73:73" x14ac:dyDescent="0.45">
      <c r="BU15703">
        <f>ROW()</f>
        <v>15703</v>
      </c>
    </row>
    <row r="15704" spans="73:73" x14ac:dyDescent="0.45">
      <c r="BU15704">
        <f>ROW()</f>
        <v>15704</v>
      </c>
    </row>
    <row r="15705" spans="73:73" x14ac:dyDescent="0.45">
      <c r="BU15705">
        <f>ROW()</f>
        <v>15705</v>
      </c>
    </row>
    <row r="15706" spans="73:73" x14ac:dyDescent="0.45">
      <c r="BU15706">
        <f>ROW()</f>
        <v>15706</v>
      </c>
    </row>
    <row r="15707" spans="73:73" x14ac:dyDescent="0.45">
      <c r="BU15707">
        <f>ROW()</f>
        <v>15707</v>
      </c>
    </row>
    <row r="15708" spans="73:73" x14ac:dyDescent="0.45">
      <c r="BU15708">
        <f>ROW()</f>
        <v>15708</v>
      </c>
    </row>
    <row r="15709" spans="73:73" x14ac:dyDescent="0.45">
      <c r="BU15709">
        <f>ROW()</f>
        <v>15709</v>
      </c>
    </row>
    <row r="15710" spans="73:73" x14ac:dyDescent="0.45">
      <c r="BU15710">
        <f>ROW()</f>
        <v>15710</v>
      </c>
    </row>
    <row r="15711" spans="73:73" x14ac:dyDescent="0.45">
      <c r="BU15711">
        <f>ROW()</f>
        <v>15711</v>
      </c>
    </row>
    <row r="15712" spans="73:73" x14ac:dyDescent="0.45">
      <c r="BU15712">
        <f>ROW()</f>
        <v>15712</v>
      </c>
    </row>
    <row r="15713" spans="73:73" x14ac:dyDescent="0.45">
      <c r="BU15713">
        <f>ROW()</f>
        <v>15713</v>
      </c>
    </row>
    <row r="15714" spans="73:73" x14ac:dyDescent="0.45">
      <c r="BU15714">
        <f>ROW()</f>
        <v>15714</v>
      </c>
    </row>
    <row r="15715" spans="73:73" x14ac:dyDescent="0.45">
      <c r="BU15715">
        <f>ROW()</f>
        <v>15715</v>
      </c>
    </row>
    <row r="15716" spans="73:73" x14ac:dyDescent="0.45">
      <c r="BU15716">
        <f>ROW()</f>
        <v>15716</v>
      </c>
    </row>
    <row r="15717" spans="73:73" x14ac:dyDescent="0.45">
      <c r="BU15717">
        <f>ROW()</f>
        <v>15717</v>
      </c>
    </row>
    <row r="15718" spans="73:73" x14ac:dyDescent="0.45">
      <c r="BU15718">
        <f>ROW()</f>
        <v>15718</v>
      </c>
    </row>
    <row r="15719" spans="73:73" x14ac:dyDescent="0.45">
      <c r="BU15719">
        <f>ROW()</f>
        <v>15719</v>
      </c>
    </row>
    <row r="15720" spans="73:73" x14ac:dyDescent="0.45">
      <c r="BU15720">
        <f>ROW()</f>
        <v>15720</v>
      </c>
    </row>
    <row r="15721" spans="73:73" x14ac:dyDescent="0.45">
      <c r="BU15721">
        <f>ROW()</f>
        <v>15721</v>
      </c>
    </row>
    <row r="15722" spans="73:73" x14ac:dyDescent="0.45">
      <c r="BU15722">
        <f>ROW()</f>
        <v>15722</v>
      </c>
    </row>
    <row r="15723" spans="73:73" x14ac:dyDescent="0.45">
      <c r="BU15723">
        <f>ROW()</f>
        <v>15723</v>
      </c>
    </row>
    <row r="15724" spans="73:73" x14ac:dyDescent="0.45">
      <c r="BU15724">
        <f>ROW()</f>
        <v>15724</v>
      </c>
    </row>
    <row r="15725" spans="73:73" x14ac:dyDescent="0.45">
      <c r="BU15725">
        <f>ROW()</f>
        <v>15725</v>
      </c>
    </row>
    <row r="15726" spans="73:73" x14ac:dyDescent="0.45">
      <c r="BU15726">
        <f>ROW()</f>
        <v>15726</v>
      </c>
    </row>
    <row r="15727" spans="73:73" x14ac:dyDescent="0.45">
      <c r="BU15727">
        <f>ROW()</f>
        <v>15727</v>
      </c>
    </row>
    <row r="15728" spans="73:73" x14ac:dyDescent="0.45">
      <c r="BU15728">
        <f>ROW()</f>
        <v>15728</v>
      </c>
    </row>
    <row r="15729" spans="73:73" x14ac:dyDescent="0.45">
      <c r="BU15729">
        <f>ROW()</f>
        <v>15729</v>
      </c>
    </row>
    <row r="15730" spans="73:73" x14ac:dyDescent="0.45">
      <c r="BU15730">
        <f>ROW()</f>
        <v>15730</v>
      </c>
    </row>
    <row r="15731" spans="73:73" x14ac:dyDescent="0.45">
      <c r="BU15731">
        <f>ROW()</f>
        <v>15731</v>
      </c>
    </row>
    <row r="15732" spans="73:73" x14ac:dyDescent="0.45">
      <c r="BU15732">
        <f>ROW()</f>
        <v>15732</v>
      </c>
    </row>
    <row r="15733" spans="73:73" x14ac:dyDescent="0.45">
      <c r="BU15733">
        <f>ROW()</f>
        <v>15733</v>
      </c>
    </row>
    <row r="15734" spans="73:73" x14ac:dyDescent="0.45">
      <c r="BU15734">
        <f>ROW()</f>
        <v>15734</v>
      </c>
    </row>
    <row r="15735" spans="73:73" x14ac:dyDescent="0.45">
      <c r="BU15735">
        <f>ROW()</f>
        <v>15735</v>
      </c>
    </row>
    <row r="15736" spans="73:73" x14ac:dyDescent="0.45">
      <c r="BU15736">
        <f>ROW()</f>
        <v>15736</v>
      </c>
    </row>
    <row r="15737" spans="73:73" x14ac:dyDescent="0.45">
      <c r="BU15737">
        <f>ROW()</f>
        <v>15737</v>
      </c>
    </row>
    <row r="15738" spans="73:73" x14ac:dyDescent="0.45">
      <c r="BU15738">
        <f>ROW()</f>
        <v>15738</v>
      </c>
    </row>
    <row r="15739" spans="73:73" x14ac:dyDescent="0.45">
      <c r="BU15739">
        <f>ROW()</f>
        <v>15739</v>
      </c>
    </row>
    <row r="15740" spans="73:73" x14ac:dyDescent="0.45">
      <c r="BU15740">
        <f>ROW()</f>
        <v>15740</v>
      </c>
    </row>
    <row r="15741" spans="73:73" x14ac:dyDescent="0.45">
      <c r="BU15741">
        <f>ROW()</f>
        <v>15741</v>
      </c>
    </row>
    <row r="15742" spans="73:73" x14ac:dyDescent="0.45">
      <c r="BU15742">
        <f>ROW()</f>
        <v>15742</v>
      </c>
    </row>
    <row r="15743" spans="73:73" x14ac:dyDescent="0.45">
      <c r="BU15743">
        <f>ROW()</f>
        <v>15743</v>
      </c>
    </row>
    <row r="15744" spans="73:73" x14ac:dyDescent="0.45">
      <c r="BU15744">
        <f>ROW()</f>
        <v>15744</v>
      </c>
    </row>
    <row r="15745" spans="73:73" x14ac:dyDescent="0.45">
      <c r="BU15745">
        <f>ROW()</f>
        <v>15745</v>
      </c>
    </row>
    <row r="15746" spans="73:73" x14ac:dyDescent="0.45">
      <c r="BU15746">
        <f>ROW()</f>
        <v>15746</v>
      </c>
    </row>
    <row r="15747" spans="73:73" x14ac:dyDescent="0.45">
      <c r="BU15747">
        <f>ROW()</f>
        <v>15747</v>
      </c>
    </row>
    <row r="15748" spans="73:73" x14ac:dyDescent="0.45">
      <c r="BU15748">
        <f>ROW()</f>
        <v>15748</v>
      </c>
    </row>
    <row r="15749" spans="73:73" x14ac:dyDescent="0.45">
      <c r="BU15749">
        <f>ROW()</f>
        <v>15749</v>
      </c>
    </row>
    <row r="15750" spans="73:73" x14ac:dyDescent="0.45">
      <c r="BU15750">
        <f>ROW()</f>
        <v>15750</v>
      </c>
    </row>
    <row r="15751" spans="73:73" x14ac:dyDescent="0.45">
      <c r="BU15751">
        <f>ROW()</f>
        <v>15751</v>
      </c>
    </row>
    <row r="15752" spans="73:73" x14ac:dyDescent="0.45">
      <c r="BU15752">
        <f>ROW()</f>
        <v>15752</v>
      </c>
    </row>
    <row r="15753" spans="73:73" x14ac:dyDescent="0.45">
      <c r="BU15753">
        <f>ROW()</f>
        <v>15753</v>
      </c>
    </row>
    <row r="15754" spans="73:73" x14ac:dyDescent="0.45">
      <c r="BU15754">
        <f>ROW()</f>
        <v>15754</v>
      </c>
    </row>
    <row r="15755" spans="73:73" x14ac:dyDescent="0.45">
      <c r="BU15755">
        <f>ROW()</f>
        <v>15755</v>
      </c>
    </row>
    <row r="15756" spans="73:73" x14ac:dyDescent="0.45">
      <c r="BU15756">
        <f>ROW()</f>
        <v>15756</v>
      </c>
    </row>
    <row r="15757" spans="73:73" x14ac:dyDescent="0.45">
      <c r="BU15757">
        <f>ROW()</f>
        <v>15757</v>
      </c>
    </row>
    <row r="15758" spans="73:73" x14ac:dyDescent="0.45">
      <c r="BU15758">
        <f>ROW()</f>
        <v>15758</v>
      </c>
    </row>
    <row r="15759" spans="73:73" x14ac:dyDescent="0.45">
      <c r="BU15759">
        <f>ROW()</f>
        <v>15759</v>
      </c>
    </row>
    <row r="15760" spans="73:73" x14ac:dyDescent="0.45">
      <c r="BU15760">
        <f>ROW()</f>
        <v>15760</v>
      </c>
    </row>
    <row r="15761" spans="73:73" x14ac:dyDescent="0.45">
      <c r="BU15761">
        <f>ROW()</f>
        <v>15761</v>
      </c>
    </row>
    <row r="15762" spans="73:73" x14ac:dyDescent="0.45">
      <c r="BU15762">
        <f>ROW()</f>
        <v>15762</v>
      </c>
    </row>
    <row r="15763" spans="73:73" x14ac:dyDescent="0.45">
      <c r="BU15763">
        <f>ROW()</f>
        <v>15763</v>
      </c>
    </row>
    <row r="15764" spans="73:73" x14ac:dyDescent="0.45">
      <c r="BU15764">
        <f>ROW()</f>
        <v>15764</v>
      </c>
    </row>
    <row r="15765" spans="73:73" x14ac:dyDescent="0.45">
      <c r="BU15765">
        <f>ROW()</f>
        <v>15765</v>
      </c>
    </row>
    <row r="15766" spans="73:73" x14ac:dyDescent="0.45">
      <c r="BU15766">
        <f>ROW()</f>
        <v>15766</v>
      </c>
    </row>
    <row r="15767" spans="73:73" x14ac:dyDescent="0.45">
      <c r="BU15767">
        <f>ROW()</f>
        <v>15767</v>
      </c>
    </row>
    <row r="15768" spans="73:73" x14ac:dyDescent="0.45">
      <c r="BU15768">
        <f>ROW()</f>
        <v>15768</v>
      </c>
    </row>
    <row r="15769" spans="73:73" x14ac:dyDescent="0.45">
      <c r="BU15769">
        <f>ROW()</f>
        <v>15769</v>
      </c>
    </row>
    <row r="15770" spans="73:73" x14ac:dyDescent="0.45">
      <c r="BU15770">
        <f>ROW()</f>
        <v>15770</v>
      </c>
    </row>
    <row r="15771" spans="73:73" x14ac:dyDescent="0.45">
      <c r="BU15771">
        <f>ROW()</f>
        <v>15771</v>
      </c>
    </row>
    <row r="15772" spans="73:73" x14ac:dyDescent="0.45">
      <c r="BU15772">
        <f>ROW()</f>
        <v>15772</v>
      </c>
    </row>
    <row r="15773" spans="73:73" x14ac:dyDescent="0.45">
      <c r="BU15773">
        <f>ROW()</f>
        <v>15773</v>
      </c>
    </row>
    <row r="15774" spans="73:73" x14ac:dyDescent="0.45">
      <c r="BU15774">
        <f>ROW()</f>
        <v>15774</v>
      </c>
    </row>
    <row r="15775" spans="73:73" x14ac:dyDescent="0.45">
      <c r="BU15775">
        <f>ROW()</f>
        <v>15775</v>
      </c>
    </row>
    <row r="15776" spans="73:73" x14ac:dyDescent="0.45">
      <c r="BU15776">
        <f>ROW()</f>
        <v>15776</v>
      </c>
    </row>
    <row r="15777" spans="73:73" x14ac:dyDescent="0.45">
      <c r="BU15777">
        <f>ROW()</f>
        <v>15777</v>
      </c>
    </row>
    <row r="15778" spans="73:73" x14ac:dyDescent="0.45">
      <c r="BU15778">
        <f>ROW()</f>
        <v>15778</v>
      </c>
    </row>
    <row r="15779" spans="73:73" x14ac:dyDescent="0.45">
      <c r="BU15779">
        <f>ROW()</f>
        <v>15779</v>
      </c>
    </row>
    <row r="15780" spans="73:73" x14ac:dyDescent="0.45">
      <c r="BU15780">
        <f>ROW()</f>
        <v>15780</v>
      </c>
    </row>
    <row r="15781" spans="73:73" x14ac:dyDescent="0.45">
      <c r="BU15781">
        <f>ROW()</f>
        <v>15781</v>
      </c>
    </row>
    <row r="15782" spans="73:73" x14ac:dyDescent="0.45">
      <c r="BU15782">
        <f>ROW()</f>
        <v>15782</v>
      </c>
    </row>
    <row r="15783" spans="73:73" x14ac:dyDescent="0.45">
      <c r="BU15783">
        <f>ROW()</f>
        <v>15783</v>
      </c>
    </row>
    <row r="15784" spans="73:73" x14ac:dyDescent="0.45">
      <c r="BU15784">
        <f>ROW()</f>
        <v>15784</v>
      </c>
    </row>
    <row r="15785" spans="73:73" x14ac:dyDescent="0.45">
      <c r="BU15785">
        <f>ROW()</f>
        <v>15785</v>
      </c>
    </row>
    <row r="15786" spans="73:73" x14ac:dyDescent="0.45">
      <c r="BU15786">
        <f>ROW()</f>
        <v>15786</v>
      </c>
    </row>
    <row r="15787" spans="73:73" x14ac:dyDescent="0.45">
      <c r="BU15787">
        <f>ROW()</f>
        <v>15787</v>
      </c>
    </row>
    <row r="15788" spans="73:73" x14ac:dyDescent="0.45">
      <c r="BU15788">
        <f>ROW()</f>
        <v>15788</v>
      </c>
    </row>
    <row r="15789" spans="73:73" x14ac:dyDescent="0.45">
      <c r="BU15789">
        <f>ROW()</f>
        <v>15789</v>
      </c>
    </row>
    <row r="15790" spans="73:73" x14ac:dyDescent="0.45">
      <c r="BU15790">
        <f>ROW()</f>
        <v>15790</v>
      </c>
    </row>
    <row r="15791" spans="73:73" x14ac:dyDescent="0.45">
      <c r="BU15791">
        <f>ROW()</f>
        <v>15791</v>
      </c>
    </row>
    <row r="15792" spans="73:73" x14ac:dyDescent="0.45">
      <c r="BU15792">
        <f>ROW()</f>
        <v>15792</v>
      </c>
    </row>
    <row r="15793" spans="73:73" x14ac:dyDescent="0.45">
      <c r="BU15793">
        <f>ROW()</f>
        <v>15793</v>
      </c>
    </row>
    <row r="15794" spans="73:73" x14ac:dyDescent="0.45">
      <c r="BU15794">
        <f>ROW()</f>
        <v>15794</v>
      </c>
    </row>
    <row r="15795" spans="73:73" x14ac:dyDescent="0.45">
      <c r="BU15795">
        <f>ROW()</f>
        <v>15795</v>
      </c>
    </row>
    <row r="15796" spans="73:73" x14ac:dyDescent="0.45">
      <c r="BU15796">
        <f>ROW()</f>
        <v>15796</v>
      </c>
    </row>
    <row r="15797" spans="73:73" x14ac:dyDescent="0.45">
      <c r="BU15797">
        <f>ROW()</f>
        <v>15797</v>
      </c>
    </row>
    <row r="15798" spans="73:73" x14ac:dyDescent="0.45">
      <c r="BU15798">
        <f>ROW()</f>
        <v>15798</v>
      </c>
    </row>
    <row r="15799" spans="73:73" x14ac:dyDescent="0.45">
      <c r="BU15799">
        <f>ROW()</f>
        <v>15799</v>
      </c>
    </row>
    <row r="15800" spans="73:73" x14ac:dyDescent="0.45">
      <c r="BU15800">
        <f>ROW()</f>
        <v>15800</v>
      </c>
    </row>
    <row r="15801" spans="73:73" x14ac:dyDescent="0.45">
      <c r="BU15801">
        <f>ROW()</f>
        <v>15801</v>
      </c>
    </row>
    <row r="15802" spans="73:73" x14ac:dyDescent="0.45">
      <c r="BU15802">
        <f>ROW()</f>
        <v>15802</v>
      </c>
    </row>
    <row r="15803" spans="73:73" x14ac:dyDescent="0.45">
      <c r="BU15803">
        <f>ROW()</f>
        <v>15803</v>
      </c>
    </row>
    <row r="15804" spans="73:73" x14ac:dyDescent="0.45">
      <c r="BU15804">
        <f>ROW()</f>
        <v>15804</v>
      </c>
    </row>
    <row r="15805" spans="73:73" x14ac:dyDescent="0.45">
      <c r="BU15805">
        <f>ROW()</f>
        <v>15805</v>
      </c>
    </row>
    <row r="15806" spans="73:73" x14ac:dyDescent="0.45">
      <c r="BU15806">
        <f>ROW()</f>
        <v>15806</v>
      </c>
    </row>
    <row r="15807" spans="73:73" x14ac:dyDescent="0.45">
      <c r="BU15807">
        <f>ROW()</f>
        <v>15807</v>
      </c>
    </row>
    <row r="15808" spans="73:73" x14ac:dyDescent="0.45">
      <c r="BU15808">
        <f>ROW()</f>
        <v>15808</v>
      </c>
    </row>
    <row r="15809" spans="73:73" x14ac:dyDescent="0.45">
      <c r="BU15809">
        <f>ROW()</f>
        <v>15809</v>
      </c>
    </row>
    <row r="15810" spans="73:73" x14ac:dyDescent="0.45">
      <c r="BU15810">
        <f>ROW()</f>
        <v>15810</v>
      </c>
    </row>
    <row r="15811" spans="73:73" x14ac:dyDescent="0.45">
      <c r="BU15811">
        <f>ROW()</f>
        <v>15811</v>
      </c>
    </row>
    <row r="15812" spans="73:73" x14ac:dyDescent="0.45">
      <c r="BU15812">
        <f>ROW()</f>
        <v>15812</v>
      </c>
    </row>
    <row r="15813" spans="73:73" x14ac:dyDescent="0.45">
      <c r="BU15813">
        <f>ROW()</f>
        <v>15813</v>
      </c>
    </row>
    <row r="15814" spans="73:73" x14ac:dyDescent="0.45">
      <c r="BU15814">
        <f>ROW()</f>
        <v>15814</v>
      </c>
    </row>
    <row r="15815" spans="73:73" x14ac:dyDescent="0.45">
      <c r="BU15815">
        <f>ROW()</f>
        <v>15815</v>
      </c>
    </row>
    <row r="15816" spans="73:73" x14ac:dyDescent="0.45">
      <c r="BU15816">
        <f>ROW()</f>
        <v>15816</v>
      </c>
    </row>
    <row r="15817" spans="73:73" x14ac:dyDescent="0.45">
      <c r="BU15817">
        <f>ROW()</f>
        <v>15817</v>
      </c>
    </row>
    <row r="15818" spans="73:73" x14ac:dyDescent="0.45">
      <c r="BU15818">
        <f>ROW()</f>
        <v>15818</v>
      </c>
    </row>
    <row r="15819" spans="73:73" x14ac:dyDescent="0.45">
      <c r="BU15819">
        <f>ROW()</f>
        <v>15819</v>
      </c>
    </row>
    <row r="15820" spans="73:73" x14ac:dyDescent="0.45">
      <c r="BU15820">
        <f>ROW()</f>
        <v>15820</v>
      </c>
    </row>
    <row r="15821" spans="73:73" x14ac:dyDescent="0.45">
      <c r="BU15821">
        <f>ROW()</f>
        <v>15821</v>
      </c>
    </row>
    <row r="15822" spans="73:73" x14ac:dyDescent="0.45">
      <c r="BU15822">
        <f>ROW()</f>
        <v>15822</v>
      </c>
    </row>
    <row r="15823" spans="73:73" x14ac:dyDescent="0.45">
      <c r="BU15823">
        <f>ROW()</f>
        <v>15823</v>
      </c>
    </row>
    <row r="15824" spans="73:73" x14ac:dyDescent="0.45">
      <c r="BU15824">
        <f>ROW()</f>
        <v>15824</v>
      </c>
    </row>
    <row r="15825" spans="73:73" x14ac:dyDescent="0.45">
      <c r="BU15825">
        <f>ROW()</f>
        <v>15825</v>
      </c>
    </row>
    <row r="15826" spans="73:73" x14ac:dyDescent="0.45">
      <c r="BU15826">
        <f>ROW()</f>
        <v>15826</v>
      </c>
    </row>
    <row r="15827" spans="73:73" x14ac:dyDescent="0.45">
      <c r="BU15827">
        <f>ROW()</f>
        <v>15827</v>
      </c>
    </row>
    <row r="15828" spans="73:73" x14ac:dyDescent="0.45">
      <c r="BU15828">
        <f>ROW()</f>
        <v>15828</v>
      </c>
    </row>
    <row r="15829" spans="73:73" x14ac:dyDescent="0.45">
      <c r="BU15829">
        <f>ROW()</f>
        <v>15829</v>
      </c>
    </row>
    <row r="15830" spans="73:73" x14ac:dyDescent="0.45">
      <c r="BU15830">
        <f>ROW()</f>
        <v>15830</v>
      </c>
    </row>
    <row r="15831" spans="73:73" x14ac:dyDescent="0.45">
      <c r="BU15831">
        <f>ROW()</f>
        <v>15831</v>
      </c>
    </row>
    <row r="15832" spans="73:73" x14ac:dyDescent="0.45">
      <c r="BU15832">
        <f>ROW()</f>
        <v>15832</v>
      </c>
    </row>
    <row r="15833" spans="73:73" x14ac:dyDescent="0.45">
      <c r="BU15833">
        <f>ROW()</f>
        <v>15833</v>
      </c>
    </row>
    <row r="15834" spans="73:73" x14ac:dyDescent="0.45">
      <c r="BU15834">
        <f>ROW()</f>
        <v>15834</v>
      </c>
    </row>
    <row r="15835" spans="73:73" x14ac:dyDescent="0.45">
      <c r="BU15835">
        <f>ROW()</f>
        <v>15835</v>
      </c>
    </row>
    <row r="15836" spans="73:73" x14ac:dyDescent="0.45">
      <c r="BU15836">
        <f>ROW()</f>
        <v>15836</v>
      </c>
    </row>
    <row r="15837" spans="73:73" x14ac:dyDescent="0.45">
      <c r="BU15837">
        <f>ROW()</f>
        <v>15837</v>
      </c>
    </row>
    <row r="15838" spans="73:73" x14ac:dyDescent="0.45">
      <c r="BU15838">
        <f>ROW()</f>
        <v>15838</v>
      </c>
    </row>
    <row r="15839" spans="73:73" x14ac:dyDescent="0.45">
      <c r="BU15839">
        <f>ROW()</f>
        <v>15839</v>
      </c>
    </row>
    <row r="15840" spans="73:73" x14ac:dyDescent="0.45">
      <c r="BU15840">
        <f>ROW()</f>
        <v>15840</v>
      </c>
    </row>
    <row r="15841" spans="73:73" x14ac:dyDescent="0.45">
      <c r="BU15841">
        <f>ROW()</f>
        <v>15841</v>
      </c>
    </row>
    <row r="15842" spans="73:73" x14ac:dyDescent="0.45">
      <c r="BU15842">
        <f>ROW()</f>
        <v>15842</v>
      </c>
    </row>
    <row r="15843" spans="73:73" x14ac:dyDescent="0.45">
      <c r="BU15843">
        <f>ROW()</f>
        <v>15843</v>
      </c>
    </row>
    <row r="15844" spans="73:73" x14ac:dyDescent="0.45">
      <c r="BU15844">
        <f>ROW()</f>
        <v>15844</v>
      </c>
    </row>
    <row r="15845" spans="73:73" x14ac:dyDescent="0.45">
      <c r="BU15845">
        <f>ROW()</f>
        <v>15845</v>
      </c>
    </row>
    <row r="15846" spans="73:73" x14ac:dyDescent="0.45">
      <c r="BU15846">
        <f>ROW()</f>
        <v>15846</v>
      </c>
    </row>
    <row r="15847" spans="73:73" x14ac:dyDescent="0.45">
      <c r="BU15847">
        <f>ROW()</f>
        <v>15847</v>
      </c>
    </row>
    <row r="15848" spans="73:73" x14ac:dyDescent="0.45">
      <c r="BU15848">
        <f>ROW()</f>
        <v>15848</v>
      </c>
    </row>
    <row r="15849" spans="73:73" x14ac:dyDescent="0.45">
      <c r="BU15849">
        <f>ROW()</f>
        <v>15849</v>
      </c>
    </row>
    <row r="15850" spans="73:73" x14ac:dyDescent="0.45">
      <c r="BU15850">
        <f>ROW()</f>
        <v>15850</v>
      </c>
    </row>
    <row r="15851" spans="73:73" x14ac:dyDescent="0.45">
      <c r="BU15851">
        <f>ROW()</f>
        <v>15851</v>
      </c>
    </row>
    <row r="15852" spans="73:73" x14ac:dyDescent="0.45">
      <c r="BU15852">
        <f>ROW()</f>
        <v>15852</v>
      </c>
    </row>
    <row r="15853" spans="73:73" x14ac:dyDescent="0.45">
      <c r="BU15853">
        <f>ROW()</f>
        <v>15853</v>
      </c>
    </row>
    <row r="15854" spans="73:73" x14ac:dyDescent="0.45">
      <c r="BU15854">
        <f>ROW()</f>
        <v>15854</v>
      </c>
    </row>
    <row r="15855" spans="73:73" x14ac:dyDescent="0.45">
      <c r="BU15855">
        <f>ROW()</f>
        <v>15855</v>
      </c>
    </row>
    <row r="15856" spans="73:73" x14ac:dyDescent="0.45">
      <c r="BU15856">
        <f>ROW()</f>
        <v>15856</v>
      </c>
    </row>
    <row r="15857" spans="73:73" x14ac:dyDescent="0.45">
      <c r="BU15857">
        <f>ROW()</f>
        <v>15857</v>
      </c>
    </row>
    <row r="15858" spans="73:73" x14ac:dyDescent="0.45">
      <c r="BU15858">
        <f>ROW()</f>
        <v>15858</v>
      </c>
    </row>
    <row r="15859" spans="73:73" x14ac:dyDescent="0.45">
      <c r="BU15859">
        <f>ROW()</f>
        <v>15859</v>
      </c>
    </row>
    <row r="15860" spans="73:73" x14ac:dyDescent="0.45">
      <c r="BU15860">
        <f>ROW()</f>
        <v>15860</v>
      </c>
    </row>
    <row r="15861" spans="73:73" x14ac:dyDescent="0.45">
      <c r="BU15861">
        <f>ROW()</f>
        <v>15861</v>
      </c>
    </row>
    <row r="15862" spans="73:73" x14ac:dyDescent="0.45">
      <c r="BU15862">
        <f>ROW()</f>
        <v>15862</v>
      </c>
    </row>
    <row r="15863" spans="73:73" x14ac:dyDescent="0.45">
      <c r="BU15863">
        <f>ROW()</f>
        <v>15863</v>
      </c>
    </row>
    <row r="15864" spans="73:73" x14ac:dyDescent="0.45">
      <c r="BU15864">
        <f>ROW()</f>
        <v>15864</v>
      </c>
    </row>
    <row r="15865" spans="73:73" x14ac:dyDescent="0.45">
      <c r="BU15865">
        <f>ROW()</f>
        <v>15865</v>
      </c>
    </row>
    <row r="15866" spans="73:73" x14ac:dyDescent="0.45">
      <c r="BU15866">
        <f>ROW()</f>
        <v>15866</v>
      </c>
    </row>
    <row r="15867" spans="73:73" x14ac:dyDescent="0.45">
      <c r="BU15867">
        <f>ROW()</f>
        <v>15867</v>
      </c>
    </row>
    <row r="15868" spans="73:73" x14ac:dyDescent="0.45">
      <c r="BU15868">
        <f>ROW()</f>
        <v>15868</v>
      </c>
    </row>
    <row r="15869" spans="73:73" x14ac:dyDescent="0.45">
      <c r="BU15869">
        <f>ROW()</f>
        <v>15869</v>
      </c>
    </row>
    <row r="15870" spans="73:73" x14ac:dyDescent="0.45">
      <c r="BU15870">
        <f>ROW()</f>
        <v>15870</v>
      </c>
    </row>
    <row r="15871" spans="73:73" x14ac:dyDescent="0.45">
      <c r="BU15871">
        <f>ROW()</f>
        <v>15871</v>
      </c>
    </row>
    <row r="15872" spans="73:73" x14ac:dyDescent="0.45">
      <c r="BU15872">
        <f>ROW()</f>
        <v>15872</v>
      </c>
    </row>
    <row r="15873" spans="73:73" x14ac:dyDescent="0.45">
      <c r="BU15873">
        <f>ROW()</f>
        <v>15873</v>
      </c>
    </row>
    <row r="15874" spans="73:73" x14ac:dyDescent="0.45">
      <c r="BU15874">
        <f>ROW()</f>
        <v>15874</v>
      </c>
    </row>
    <row r="15875" spans="73:73" x14ac:dyDescent="0.45">
      <c r="BU15875">
        <f>ROW()</f>
        <v>15875</v>
      </c>
    </row>
    <row r="15876" spans="73:73" x14ac:dyDescent="0.45">
      <c r="BU15876">
        <f>ROW()</f>
        <v>15876</v>
      </c>
    </row>
    <row r="15877" spans="73:73" x14ac:dyDescent="0.45">
      <c r="BU15877">
        <f>ROW()</f>
        <v>15877</v>
      </c>
    </row>
    <row r="15878" spans="73:73" x14ac:dyDescent="0.45">
      <c r="BU15878">
        <f>ROW()</f>
        <v>15878</v>
      </c>
    </row>
    <row r="15879" spans="73:73" x14ac:dyDescent="0.45">
      <c r="BU15879">
        <f>ROW()</f>
        <v>15879</v>
      </c>
    </row>
    <row r="15880" spans="73:73" x14ac:dyDescent="0.45">
      <c r="BU15880">
        <f>ROW()</f>
        <v>15880</v>
      </c>
    </row>
    <row r="15881" spans="73:73" x14ac:dyDescent="0.45">
      <c r="BU15881">
        <f>ROW()</f>
        <v>15881</v>
      </c>
    </row>
    <row r="15882" spans="73:73" x14ac:dyDescent="0.45">
      <c r="BU15882">
        <f>ROW()</f>
        <v>15882</v>
      </c>
    </row>
    <row r="15883" spans="73:73" x14ac:dyDescent="0.45">
      <c r="BU15883">
        <f>ROW()</f>
        <v>15883</v>
      </c>
    </row>
    <row r="15884" spans="73:73" x14ac:dyDescent="0.45">
      <c r="BU15884">
        <f>ROW()</f>
        <v>15884</v>
      </c>
    </row>
    <row r="15885" spans="73:73" x14ac:dyDescent="0.45">
      <c r="BU15885">
        <f>ROW()</f>
        <v>15885</v>
      </c>
    </row>
    <row r="15886" spans="73:73" x14ac:dyDescent="0.45">
      <c r="BU15886">
        <f>ROW()</f>
        <v>15886</v>
      </c>
    </row>
    <row r="15887" spans="73:73" x14ac:dyDescent="0.45">
      <c r="BU15887">
        <f>ROW()</f>
        <v>15887</v>
      </c>
    </row>
    <row r="15888" spans="73:73" x14ac:dyDescent="0.45">
      <c r="BU15888">
        <f>ROW()</f>
        <v>15888</v>
      </c>
    </row>
    <row r="15889" spans="73:73" x14ac:dyDescent="0.45">
      <c r="BU15889">
        <f>ROW()</f>
        <v>15889</v>
      </c>
    </row>
    <row r="15890" spans="73:73" x14ac:dyDescent="0.45">
      <c r="BU15890">
        <f>ROW()</f>
        <v>15890</v>
      </c>
    </row>
    <row r="15891" spans="73:73" x14ac:dyDescent="0.45">
      <c r="BU15891">
        <f>ROW()</f>
        <v>15891</v>
      </c>
    </row>
    <row r="15892" spans="73:73" x14ac:dyDescent="0.45">
      <c r="BU15892">
        <f>ROW()</f>
        <v>15892</v>
      </c>
    </row>
    <row r="15893" spans="73:73" x14ac:dyDescent="0.45">
      <c r="BU15893">
        <f>ROW()</f>
        <v>15893</v>
      </c>
    </row>
    <row r="15894" spans="73:73" x14ac:dyDescent="0.45">
      <c r="BU15894">
        <f>ROW()</f>
        <v>15894</v>
      </c>
    </row>
    <row r="15895" spans="73:73" x14ac:dyDescent="0.45">
      <c r="BU15895">
        <f>ROW()</f>
        <v>15895</v>
      </c>
    </row>
    <row r="15896" spans="73:73" x14ac:dyDescent="0.45">
      <c r="BU15896">
        <f>ROW()</f>
        <v>15896</v>
      </c>
    </row>
    <row r="15897" spans="73:73" x14ac:dyDescent="0.45">
      <c r="BU15897">
        <f>ROW()</f>
        <v>15897</v>
      </c>
    </row>
    <row r="15898" spans="73:73" x14ac:dyDescent="0.45">
      <c r="BU15898">
        <f>ROW()</f>
        <v>15898</v>
      </c>
    </row>
    <row r="15899" spans="73:73" x14ac:dyDescent="0.45">
      <c r="BU15899">
        <f>ROW()</f>
        <v>15899</v>
      </c>
    </row>
    <row r="15900" spans="73:73" x14ac:dyDescent="0.45">
      <c r="BU15900">
        <f>ROW()</f>
        <v>15900</v>
      </c>
    </row>
    <row r="15901" spans="73:73" x14ac:dyDescent="0.45">
      <c r="BU15901">
        <f>ROW()</f>
        <v>15901</v>
      </c>
    </row>
    <row r="15902" spans="73:73" x14ac:dyDescent="0.45">
      <c r="BU15902">
        <f>ROW()</f>
        <v>15902</v>
      </c>
    </row>
    <row r="15903" spans="73:73" x14ac:dyDescent="0.45">
      <c r="BU15903">
        <f>ROW()</f>
        <v>15903</v>
      </c>
    </row>
    <row r="15904" spans="73:73" x14ac:dyDescent="0.45">
      <c r="BU15904">
        <f>ROW()</f>
        <v>15904</v>
      </c>
    </row>
    <row r="15905" spans="73:73" x14ac:dyDescent="0.45">
      <c r="BU15905">
        <f>ROW()</f>
        <v>15905</v>
      </c>
    </row>
    <row r="15906" spans="73:73" x14ac:dyDescent="0.45">
      <c r="BU15906">
        <f>ROW()</f>
        <v>15906</v>
      </c>
    </row>
    <row r="15907" spans="73:73" x14ac:dyDescent="0.45">
      <c r="BU15907">
        <f>ROW()</f>
        <v>15907</v>
      </c>
    </row>
    <row r="15908" spans="73:73" x14ac:dyDescent="0.45">
      <c r="BU15908">
        <f>ROW()</f>
        <v>15908</v>
      </c>
    </row>
    <row r="15909" spans="73:73" x14ac:dyDescent="0.45">
      <c r="BU15909">
        <f>ROW()</f>
        <v>15909</v>
      </c>
    </row>
    <row r="15910" spans="73:73" x14ac:dyDescent="0.45">
      <c r="BU15910">
        <f>ROW()</f>
        <v>15910</v>
      </c>
    </row>
    <row r="15911" spans="73:73" x14ac:dyDescent="0.45">
      <c r="BU15911">
        <f>ROW()</f>
        <v>15911</v>
      </c>
    </row>
    <row r="15912" spans="73:73" x14ac:dyDescent="0.45">
      <c r="BU15912">
        <f>ROW()</f>
        <v>15912</v>
      </c>
    </row>
    <row r="15913" spans="73:73" x14ac:dyDescent="0.45">
      <c r="BU15913">
        <f>ROW()</f>
        <v>15913</v>
      </c>
    </row>
    <row r="15914" spans="73:73" x14ac:dyDescent="0.45">
      <c r="BU15914">
        <f>ROW()</f>
        <v>15914</v>
      </c>
    </row>
    <row r="15915" spans="73:73" x14ac:dyDescent="0.45">
      <c r="BU15915">
        <f>ROW()</f>
        <v>15915</v>
      </c>
    </row>
    <row r="15916" spans="73:73" x14ac:dyDescent="0.45">
      <c r="BU15916">
        <f>ROW()</f>
        <v>15916</v>
      </c>
    </row>
    <row r="15917" spans="73:73" x14ac:dyDescent="0.45">
      <c r="BU15917">
        <f>ROW()</f>
        <v>15917</v>
      </c>
    </row>
    <row r="15918" spans="73:73" x14ac:dyDescent="0.45">
      <c r="BU15918">
        <f>ROW()</f>
        <v>15918</v>
      </c>
    </row>
    <row r="15919" spans="73:73" x14ac:dyDescent="0.45">
      <c r="BU15919">
        <f>ROW()</f>
        <v>15919</v>
      </c>
    </row>
    <row r="15920" spans="73:73" x14ac:dyDescent="0.45">
      <c r="BU15920">
        <f>ROW()</f>
        <v>15920</v>
      </c>
    </row>
    <row r="15921" spans="73:73" x14ac:dyDescent="0.45">
      <c r="BU15921">
        <f>ROW()</f>
        <v>15921</v>
      </c>
    </row>
    <row r="15922" spans="73:73" x14ac:dyDescent="0.45">
      <c r="BU15922">
        <f>ROW()</f>
        <v>15922</v>
      </c>
    </row>
    <row r="15923" spans="73:73" x14ac:dyDescent="0.45">
      <c r="BU15923">
        <f>ROW()</f>
        <v>15923</v>
      </c>
    </row>
    <row r="15924" spans="73:73" x14ac:dyDescent="0.45">
      <c r="BU15924">
        <f>ROW()</f>
        <v>15924</v>
      </c>
    </row>
    <row r="15925" spans="73:73" x14ac:dyDescent="0.45">
      <c r="BU15925">
        <f>ROW()</f>
        <v>15925</v>
      </c>
    </row>
    <row r="15926" spans="73:73" x14ac:dyDescent="0.45">
      <c r="BU15926">
        <f>ROW()</f>
        <v>15926</v>
      </c>
    </row>
    <row r="15927" spans="73:73" x14ac:dyDescent="0.45">
      <c r="BU15927">
        <f>ROW()</f>
        <v>15927</v>
      </c>
    </row>
    <row r="15928" spans="73:73" x14ac:dyDescent="0.45">
      <c r="BU15928">
        <f>ROW()</f>
        <v>15928</v>
      </c>
    </row>
    <row r="15929" spans="73:73" x14ac:dyDescent="0.45">
      <c r="BU15929">
        <f>ROW()</f>
        <v>15929</v>
      </c>
    </row>
    <row r="15930" spans="73:73" x14ac:dyDescent="0.45">
      <c r="BU15930">
        <f>ROW()</f>
        <v>15930</v>
      </c>
    </row>
    <row r="15931" spans="73:73" x14ac:dyDescent="0.45">
      <c r="BU15931">
        <f>ROW()</f>
        <v>15931</v>
      </c>
    </row>
    <row r="15932" spans="73:73" x14ac:dyDescent="0.45">
      <c r="BU15932">
        <f>ROW()</f>
        <v>15932</v>
      </c>
    </row>
    <row r="15933" spans="73:73" x14ac:dyDescent="0.45">
      <c r="BU15933">
        <f>ROW()</f>
        <v>15933</v>
      </c>
    </row>
    <row r="15934" spans="73:73" x14ac:dyDescent="0.45">
      <c r="BU15934">
        <f>ROW()</f>
        <v>15934</v>
      </c>
    </row>
    <row r="15935" spans="73:73" x14ac:dyDescent="0.45">
      <c r="BU15935">
        <f>ROW()</f>
        <v>15935</v>
      </c>
    </row>
    <row r="15936" spans="73:73" x14ac:dyDescent="0.45">
      <c r="BU15936">
        <f>ROW()</f>
        <v>15936</v>
      </c>
    </row>
    <row r="15937" spans="73:73" x14ac:dyDescent="0.45">
      <c r="BU15937">
        <f>ROW()</f>
        <v>15937</v>
      </c>
    </row>
    <row r="15938" spans="73:73" x14ac:dyDescent="0.45">
      <c r="BU15938">
        <f>ROW()</f>
        <v>15938</v>
      </c>
    </row>
    <row r="15939" spans="73:73" x14ac:dyDescent="0.45">
      <c r="BU15939">
        <f>ROW()</f>
        <v>15939</v>
      </c>
    </row>
    <row r="15940" spans="73:73" x14ac:dyDescent="0.45">
      <c r="BU15940">
        <f>ROW()</f>
        <v>15940</v>
      </c>
    </row>
    <row r="15941" spans="73:73" x14ac:dyDescent="0.45">
      <c r="BU15941">
        <f>ROW()</f>
        <v>15941</v>
      </c>
    </row>
    <row r="15942" spans="73:73" x14ac:dyDescent="0.45">
      <c r="BU15942">
        <f>ROW()</f>
        <v>15942</v>
      </c>
    </row>
    <row r="15943" spans="73:73" x14ac:dyDescent="0.45">
      <c r="BU15943">
        <f>ROW()</f>
        <v>15943</v>
      </c>
    </row>
    <row r="15944" spans="73:73" x14ac:dyDescent="0.45">
      <c r="BU15944">
        <f>ROW()</f>
        <v>15944</v>
      </c>
    </row>
    <row r="15945" spans="73:73" x14ac:dyDescent="0.45">
      <c r="BU15945">
        <f>ROW()</f>
        <v>15945</v>
      </c>
    </row>
    <row r="15946" spans="73:73" x14ac:dyDescent="0.45">
      <c r="BU15946">
        <f>ROW()</f>
        <v>15946</v>
      </c>
    </row>
    <row r="15947" spans="73:73" x14ac:dyDescent="0.45">
      <c r="BU15947">
        <f>ROW()</f>
        <v>15947</v>
      </c>
    </row>
    <row r="15948" spans="73:73" x14ac:dyDescent="0.45">
      <c r="BU15948">
        <f>ROW()</f>
        <v>15948</v>
      </c>
    </row>
    <row r="15949" spans="73:73" x14ac:dyDescent="0.45">
      <c r="BU15949">
        <f>ROW()</f>
        <v>15949</v>
      </c>
    </row>
    <row r="15950" spans="73:73" x14ac:dyDescent="0.45">
      <c r="BU15950">
        <f>ROW()</f>
        <v>15950</v>
      </c>
    </row>
    <row r="15951" spans="73:73" x14ac:dyDescent="0.45">
      <c r="BU15951">
        <f>ROW()</f>
        <v>15951</v>
      </c>
    </row>
    <row r="15952" spans="73:73" x14ac:dyDescent="0.45">
      <c r="BU15952">
        <f>ROW()</f>
        <v>15952</v>
      </c>
    </row>
    <row r="15953" spans="73:73" x14ac:dyDescent="0.45">
      <c r="BU15953">
        <f>ROW()</f>
        <v>15953</v>
      </c>
    </row>
    <row r="15954" spans="73:73" x14ac:dyDescent="0.45">
      <c r="BU15954">
        <f>ROW()</f>
        <v>15954</v>
      </c>
    </row>
    <row r="15955" spans="73:73" x14ac:dyDescent="0.45">
      <c r="BU15955">
        <f>ROW()</f>
        <v>15955</v>
      </c>
    </row>
    <row r="15956" spans="73:73" x14ac:dyDescent="0.45">
      <c r="BU15956">
        <f>ROW()</f>
        <v>15956</v>
      </c>
    </row>
    <row r="15957" spans="73:73" x14ac:dyDescent="0.45">
      <c r="BU15957">
        <f>ROW()</f>
        <v>15957</v>
      </c>
    </row>
    <row r="15958" spans="73:73" x14ac:dyDescent="0.45">
      <c r="BU15958">
        <f>ROW()</f>
        <v>15958</v>
      </c>
    </row>
    <row r="15959" spans="73:73" x14ac:dyDescent="0.45">
      <c r="BU15959">
        <f>ROW()</f>
        <v>15959</v>
      </c>
    </row>
    <row r="15960" spans="73:73" x14ac:dyDescent="0.45">
      <c r="BU15960">
        <f>ROW()</f>
        <v>15960</v>
      </c>
    </row>
    <row r="15961" spans="73:73" x14ac:dyDescent="0.45">
      <c r="BU15961">
        <f>ROW()</f>
        <v>15961</v>
      </c>
    </row>
    <row r="15962" spans="73:73" x14ac:dyDescent="0.45">
      <c r="BU15962">
        <f>ROW()</f>
        <v>15962</v>
      </c>
    </row>
    <row r="15963" spans="73:73" x14ac:dyDescent="0.45">
      <c r="BU15963">
        <f>ROW()</f>
        <v>15963</v>
      </c>
    </row>
    <row r="15964" spans="73:73" x14ac:dyDescent="0.45">
      <c r="BU15964">
        <f>ROW()</f>
        <v>15964</v>
      </c>
    </row>
    <row r="15965" spans="73:73" x14ac:dyDescent="0.45">
      <c r="BU15965">
        <f>ROW()</f>
        <v>15965</v>
      </c>
    </row>
    <row r="15966" spans="73:73" x14ac:dyDescent="0.45">
      <c r="BU15966">
        <f>ROW()</f>
        <v>15966</v>
      </c>
    </row>
    <row r="15967" spans="73:73" x14ac:dyDescent="0.45">
      <c r="BU15967">
        <f>ROW()</f>
        <v>15967</v>
      </c>
    </row>
    <row r="15968" spans="73:73" x14ac:dyDescent="0.45">
      <c r="BU15968">
        <f>ROW()</f>
        <v>15968</v>
      </c>
    </row>
    <row r="15969" spans="73:73" x14ac:dyDescent="0.45">
      <c r="BU15969">
        <f>ROW()</f>
        <v>15969</v>
      </c>
    </row>
    <row r="15970" spans="73:73" x14ac:dyDescent="0.45">
      <c r="BU15970">
        <f>ROW()</f>
        <v>15970</v>
      </c>
    </row>
    <row r="15971" spans="73:73" x14ac:dyDescent="0.45">
      <c r="BU15971">
        <f>ROW()</f>
        <v>15971</v>
      </c>
    </row>
    <row r="15972" spans="73:73" x14ac:dyDescent="0.45">
      <c r="BU15972">
        <f>ROW()</f>
        <v>15972</v>
      </c>
    </row>
    <row r="15973" spans="73:73" x14ac:dyDescent="0.45">
      <c r="BU15973">
        <f>ROW()</f>
        <v>15973</v>
      </c>
    </row>
    <row r="15974" spans="73:73" x14ac:dyDescent="0.45">
      <c r="BU15974">
        <f>ROW()</f>
        <v>15974</v>
      </c>
    </row>
    <row r="15975" spans="73:73" x14ac:dyDescent="0.45">
      <c r="BU15975">
        <f>ROW()</f>
        <v>15975</v>
      </c>
    </row>
    <row r="15976" spans="73:73" x14ac:dyDescent="0.45">
      <c r="BU15976">
        <f>ROW()</f>
        <v>15976</v>
      </c>
    </row>
    <row r="15977" spans="73:73" x14ac:dyDescent="0.45">
      <c r="BU15977">
        <f>ROW()</f>
        <v>15977</v>
      </c>
    </row>
    <row r="15978" spans="73:73" x14ac:dyDescent="0.45">
      <c r="BU15978">
        <f>ROW()</f>
        <v>15978</v>
      </c>
    </row>
    <row r="15979" spans="73:73" x14ac:dyDescent="0.45">
      <c r="BU15979">
        <f>ROW()</f>
        <v>15979</v>
      </c>
    </row>
    <row r="15980" spans="73:73" x14ac:dyDescent="0.45">
      <c r="BU15980">
        <f>ROW()</f>
        <v>15980</v>
      </c>
    </row>
    <row r="15981" spans="73:73" x14ac:dyDescent="0.45">
      <c r="BU15981">
        <f>ROW()</f>
        <v>15981</v>
      </c>
    </row>
    <row r="15982" spans="73:73" x14ac:dyDescent="0.45">
      <c r="BU15982">
        <f>ROW()</f>
        <v>15982</v>
      </c>
    </row>
    <row r="15983" spans="73:73" x14ac:dyDescent="0.45">
      <c r="BU15983">
        <f>ROW()</f>
        <v>15983</v>
      </c>
    </row>
    <row r="15984" spans="73:73" x14ac:dyDescent="0.45">
      <c r="BU15984">
        <f>ROW()</f>
        <v>15984</v>
      </c>
    </row>
    <row r="15985" spans="73:73" x14ac:dyDescent="0.45">
      <c r="BU15985">
        <f>ROW()</f>
        <v>15985</v>
      </c>
    </row>
    <row r="15986" spans="73:73" x14ac:dyDescent="0.45">
      <c r="BU15986">
        <f>ROW()</f>
        <v>15986</v>
      </c>
    </row>
    <row r="15987" spans="73:73" x14ac:dyDescent="0.45">
      <c r="BU15987">
        <f>ROW()</f>
        <v>15987</v>
      </c>
    </row>
    <row r="15988" spans="73:73" x14ac:dyDescent="0.45">
      <c r="BU15988">
        <f>ROW()</f>
        <v>15988</v>
      </c>
    </row>
    <row r="15989" spans="73:73" x14ac:dyDescent="0.45">
      <c r="BU15989">
        <f>ROW()</f>
        <v>15989</v>
      </c>
    </row>
    <row r="15990" spans="73:73" x14ac:dyDescent="0.45">
      <c r="BU15990">
        <f>ROW()</f>
        <v>15990</v>
      </c>
    </row>
    <row r="15991" spans="73:73" x14ac:dyDescent="0.45">
      <c r="BU15991">
        <f>ROW()</f>
        <v>15991</v>
      </c>
    </row>
    <row r="15992" spans="73:73" x14ac:dyDescent="0.45">
      <c r="BU15992">
        <f>ROW()</f>
        <v>15992</v>
      </c>
    </row>
    <row r="15993" spans="73:73" x14ac:dyDescent="0.45">
      <c r="BU15993">
        <f>ROW()</f>
        <v>15993</v>
      </c>
    </row>
    <row r="15994" spans="73:73" x14ac:dyDescent="0.45">
      <c r="BU15994">
        <f>ROW()</f>
        <v>15994</v>
      </c>
    </row>
    <row r="15995" spans="73:73" x14ac:dyDescent="0.45">
      <c r="BU15995">
        <f>ROW()</f>
        <v>15995</v>
      </c>
    </row>
    <row r="15996" spans="73:73" x14ac:dyDescent="0.45">
      <c r="BU15996">
        <f>ROW()</f>
        <v>15996</v>
      </c>
    </row>
    <row r="15997" spans="73:73" x14ac:dyDescent="0.45">
      <c r="BU15997">
        <f>ROW()</f>
        <v>15997</v>
      </c>
    </row>
    <row r="15998" spans="73:73" x14ac:dyDescent="0.45">
      <c r="BU15998">
        <f>ROW()</f>
        <v>15998</v>
      </c>
    </row>
    <row r="15999" spans="73:73" x14ac:dyDescent="0.45">
      <c r="BU15999">
        <f>ROW()</f>
        <v>15999</v>
      </c>
    </row>
    <row r="16000" spans="73:73" x14ac:dyDescent="0.45">
      <c r="BU16000">
        <f>ROW()</f>
        <v>16000</v>
      </c>
    </row>
    <row r="16001" spans="73:73" x14ac:dyDescent="0.45">
      <c r="BU16001">
        <f>ROW()</f>
        <v>16001</v>
      </c>
    </row>
    <row r="16002" spans="73:73" x14ac:dyDescent="0.45">
      <c r="BU16002">
        <f>ROW()</f>
        <v>16002</v>
      </c>
    </row>
    <row r="16003" spans="73:73" x14ac:dyDescent="0.45">
      <c r="BU16003">
        <f>ROW()</f>
        <v>16003</v>
      </c>
    </row>
    <row r="16004" spans="73:73" x14ac:dyDescent="0.45">
      <c r="BU16004">
        <f>ROW()</f>
        <v>16004</v>
      </c>
    </row>
    <row r="16005" spans="73:73" x14ac:dyDescent="0.45">
      <c r="BU16005">
        <f>ROW()</f>
        <v>16005</v>
      </c>
    </row>
    <row r="16006" spans="73:73" x14ac:dyDescent="0.45">
      <c r="BU16006">
        <f>ROW()</f>
        <v>16006</v>
      </c>
    </row>
    <row r="16007" spans="73:73" x14ac:dyDescent="0.45">
      <c r="BU16007">
        <f>ROW()</f>
        <v>16007</v>
      </c>
    </row>
    <row r="16008" spans="73:73" x14ac:dyDescent="0.45">
      <c r="BU16008">
        <f>ROW()</f>
        <v>16008</v>
      </c>
    </row>
    <row r="16009" spans="73:73" x14ac:dyDescent="0.45">
      <c r="BU16009">
        <f>ROW()</f>
        <v>16009</v>
      </c>
    </row>
    <row r="16010" spans="73:73" x14ac:dyDescent="0.45">
      <c r="BU16010">
        <f>ROW()</f>
        <v>16010</v>
      </c>
    </row>
    <row r="16011" spans="73:73" x14ac:dyDescent="0.45">
      <c r="BU16011">
        <f>ROW()</f>
        <v>16011</v>
      </c>
    </row>
    <row r="16012" spans="73:73" x14ac:dyDescent="0.45">
      <c r="BU16012">
        <f>ROW()</f>
        <v>16012</v>
      </c>
    </row>
    <row r="16013" spans="73:73" x14ac:dyDescent="0.45">
      <c r="BU16013">
        <f>ROW()</f>
        <v>16013</v>
      </c>
    </row>
    <row r="16014" spans="73:73" x14ac:dyDescent="0.45">
      <c r="BU16014">
        <f>ROW()</f>
        <v>16014</v>
      </c>
    </row>
    <row r="16015" spans="73:73" x14ac:dyDescent="0.45">
      <c r="BU16015">
        <f>ROW()</f>
        <v>16015</v>
      </c>
    </row>
    <row r="16016" spans="73:73" x14ac:dyDescent="0.45">
      <c r="BU16016">
        <f>ROW()</f>
        <v>16016</v>
      </c>
    </row>
    <row r="16017" spans="73:73" x14ac:dyDescent="0.45">
      <c r="BU16017">
        <f>ROW()</f>
        <v>16017</v>
      </c>
    </row>
    <row r="16018" spans="73:73" x14ac:dyDescent="0.45">
      <c r="BU16018">
        <f>ROW()</f>
        <v>16018</v>
      </c>
    </row>
    <row r="16019" spans="73:73" x14ac:dyDescent="0.45">
      <c r="BU16019">
        <f>ROW()</f>
        <v>16019</v>
      </c>
    </row>
    <row r="16020" spans="73:73" x14ac:dyDescent="0.45">
      <c r="BU16020">
        <f>ROW()</f>
        <v>16020</v>
      </c>
    </row>
    <row r="16021" spans="73:73" x14ac:dyDescent="0.45">
      <c r="BU16021">
        <f>ROW()</f>
        <v>16021</v>
      </c>
    </row>
    <row r="16022" spans="73:73" x14ac:dyDescent="0.45">
      <c r="BU16022">
        <f>ROW()</f>
        <v>16022</v>
      </c>
    </row>
    <row r="16023" spans="73:73" x14ac:dyDescent="0.45">
      <c r="BU16023">
        <f>ROW()</f>
        <v>16023</v>
      </c>
    </row>
    <row r="16024" spans="73:73" x14ac:dyDescent="0.45">
      <c r="BU16024">
        <f>ROW()</f>
        <v>16024</v>
      </c>
    </row>
    <row r="16025" spans="73:73" x14ac:dyDescent="0.45">
      <c r="BU16025">
        <f>ROW()</f>
        <v>16025</v>
      </c>
    </row>
    <row r="16026" spans="73:73" x14ac:dyDescent="0.45">
      <c r="BU16026">
        <f>ROW()</f>
        <v>16026</v>
      </c>
    </row>
    <row r="16027" spans="73:73" x14ac:dyDescent="0.45">
      <c r="BU16027">
        <f>ROW()</f>
        <v>16027</v>
      </c>
    </row>
    <row r="16028" spans="73:73" x14ac:dyDescent="0.45">
      <c r="BU16028">
        <f>ROW()</f>
        <v>16028</v>
      </c>
    </row>
    <row r="16029" spans="73:73" x14ac:dyDescent="0.45">
      <c r="BU16029">
        <f>ROW()</f>
        <v>16029</v>
      </c>
    </row>
    <row r="16030" spans="73:73" x14ac:dyDescent="0.45">
      <c r="BU16030">
        <f>ROW()</f>
        <v>16030</v>
      </c>
    </row>
    <row r="16031" spans="73:73" x14ac:dyDescent="0.45">
      <c r="BU16031">
        <f>ROW()</f>
        <v>16031</v>
      </c>
    </row>
    <row r="16032" spans="73:73" x14ac:dyDescent="0.45">
      <c r="BU16032">
        <f>ROW()</f>
        <v>16032</v>
      </c>
    </row>
    <row r="16033" spans="73:73" x14ac:dyDescent="0.45">
      <c r="BU16033">
        <f>ROW()</f>
        <v>16033</v>
      </c>
    </row>
    <row r="16034" spans="73:73" x14ac:dyDescent="0.45">
      <c r="BU16034">
        <f>ROW()</f>
        <v>16034</v>
      </c>
    </row>
    <row r="16035" spans="73:73" x14ac:dyDescent="0.45">
      <c r="BU16035">
        <f>ROW()</f>
        <v>16035</v>
      </c>
    </row>
    <row r="16036" spans="73:73" x14ac:dyDescent="0.45">
      <c r="BU16036">
        <f>ROW()</f>
        <v>16036</v>
      </c>
    </row>
    <row r="16037" spans="73:73" x14ac:dyDescent="0.45">
      <c r="BU16037">
        <f>ROW()</f>
        <v>16037</v>
      </c>
    </row>
    <row r="16038" spans="73:73" x14ac:dyDescent="0.45">
      <c r="BU16038">
        <f>ROW()</f>
        <v>16038</v>
      </c>
    </row>
    <row r="16039" spans="73:73" x14ac:dyDescent="0.45">
      <c r="BU16039">
        <f>ROW()</f>
        <v>16039</v>
      </c>
    </row>
    <row r="16040" spans="73:73" x14ac:dyDescent="0.45">
      <c r="BU16040">
        <f>ROW()</f>
        <v>16040</v>
      </c>
    </row>
    <row r="16041" spans="73:73" x14ac:dyDescent="0.45">
      <c r="BU16041">
        <f>ROW()</f>
        <v>16041</v>
      </c>
    </row>
    <row r="16042" spans="73:73" x14ac:dyDescent="0.45">
      <c r="BU16042">
        <f>ROW()</f>
        <v>16042</v>
      </c>
    </row>
    <row r="16043" spans="73:73" x14ac:dyDescent="0.45">
      <c r="BU16043">
        <f>ROW()</f>
        <v>16043</v>
      </c>
    </row>
    <row r="16044" spans="73:73" x14ac:dyDescent="0.45">
      <c r="BU16044">
        <f>ROW()</f>
        <v>16044</v>
      </c>
    </row>
    <row r="16045" spans="73:73" x14ac:dyDescent="0.45">
      <c r="BU16045">
        <f>ROW()</f>
        <v>16045</v>
      </c>
    </row>
    <row r="16046" spans="73:73" x14ac:dyDescent="0.45">
      <c r="BU16046">
        <f>ROW()</f>
        <v>16046</v>
      </c>
    </row>
    <row r="16047" spans="73:73" x14ac:dyDescent="0.45">
      <c r="BU16047">
        <f>ROW()</f>
        <v>16047</v>
      </c>
    </row>
    <row r="16048" spans="73:73" x14ac:dyDescent="0.45">
      <c r="BU16048">
        <f>ROW()</f>
        <v>16048</v>
      </c>
    </row>
    <row r="16049" spans="73:73" x14ac:dyDescent="0.45">
      <c r="BU16049">
        <f>ROW()</f>
        <v>16049</v>
      </c>
    </row>
    <row r="16050" spans="73:73" x14ac:dyDescent="0.45">
      <c r="BU16050">
        <f>ROW()</f>
        <v>16050</v>
      </c>
    </row>
    <row r="16051" spans="73:73" x14ac:dyDescent="0.45">
      <c r="BU16051">
        <f>ROW()</f>
        <v>16051</v>
      </c>
    </row>
    <row r="16052" spans="73:73" x14ac:dyDescent="0.45">
      <c r="BU16052">
        <f>ROW()</f>
        <v>16052</v>
      </c>
    </row>
    <row r="16053" spans="73:73" x14ac:dyDescent="0.45">
      <c r="BU16053">
        <f>ROW()</f>
        <v>16053</v>
      </c>
    </row>
    <row r="16054" spans="73:73" x14ac:dyDescent="0.45">
      <c r="BU16054">
        <f>ROW()</f>
        <v>16054</v>
      </c>
    </row>
    <row r="16055" spans="73:73" x14ac:dyDescent="0.45">
      <c r="BU16055">
        <f>ROW()</f>
        <v>16055</v>
      </c>
    </row>
    <row r="16056" spans="73:73" x14ac:dyDescent="0.45">
      <c r="BU16056">
        <f>ROW()</f>
        <v>16056</v>
      </c>
    </row>
    <row r="16057" spans="73:73" x14ac:dyDescent="0.45">
      <c r="BU16057">
        <f>ROW()</f>
        <v>16057</v>
      </c>
    </row>
    <row r="16058" spans="73:73" x14ac:dyDescent="0.45">
      <c r="BU16058">
        <f>ROW()</f>
        <v>16058</v>
      </c>
    </row>
    <row r="16059" spans="73:73" x14ac:dyDescent="0.45">
      <c r="BU16059">
        <f>ROW()</f>
        <v>16059</v>
      </c>
    </row>
    <row r="16060" spans="73:73" x14ac:dyDescent="0.45">
      <c r="BU16060">
        <f>ROW()</f>
        <v>16060</v>
      </c>
    </row>
    <row r="16061" spans="73:73" x14ac:dyDescent="0.45">
      <c r="BU16061">
        <f>ROW()</f>
        <v>16061</v>
      </c>
    </row>
    <row r="16062" spans="73:73" x14ac:dyDescent="0.45">
      <c r="BU16062">
        <f>ROW()</f>
        <v>16062</v>
      </c>
    </row>
    <row r="16063" spans="73:73" x14ac:dyDescent="0.45">
      <c r="BU16063">
        <f>ROW()</f>
        <v>16063</v>
      </c>
    </row>
    <row r="16064" spans="73:73" x14ac:dyDescent="0.45">
      <c r="BU16064">
        <f>ROW()</f>
        <v>16064</v>
      </c>
    </row>
    <row r="16065" spans="73:73" x14ac:dyDescent="0.45">
      <c r="BU16065">
        <f>ROW()</f>
        <v>16065</v>
      </c>
    </row>
    <row r="16066" spans="73:73" x14ac:dyDescent="0.45">
      <c r="BU16066">
        <f>ROW()</f>
        <v>16066</v>
      </c>
    </row>
    <row r="16067" spans="73:73" x14ac:dyDescent="0.45">
      <c r="BU16067">
        <f>ROW()</f>
        <v>16067</v>
      </c>
    </row>
    <row r="16068" spans="73:73" x14ac:dyDescent="0.45">
      <c r="BU16068">
        <f>ROW()</f>
        <v>16068</v>
      </c>
    </row>
    <row r="16069" spans="73:73" x14ac:dyDescent="0.45">
      <c r="BU16069">
        <f>ROW()</f>
        <v>16069</v>
      </c>
    </row>
    <row r="16070" spans="73:73" x14ac:dyDescent="0.45">
      <c r="BU16070">
        <f>ROW()</f>
        <v>16070</v>
      </c>
    </row>
    <row r="16071" spans="73:73" x14ac:dyDescent="0.45">
      <c r="BU16071">
        <f>ROW()</f>
        <v>16071</v>
      </c>
    </row>
    <row r="16072" spans="73:73" x14ac:dyDescent="0.45">
      <c r="BU16072">
        <f>ROW()</f>
        <v>16072</v>
      </c>
    </row>
    <row r="16073" spans="73:73" x14ac:dyDescent="0.45">
      <c r="BU16073">
        <f>ROW()</f>
        <v>16073</v>
      </c>
    </row>
    <row r="16074" spans="73:73" x14ac:dyDescent="0.45">
      <c r="BU16074">
        <f>ROW()</f>
        <v>16074</v>
      </c>
    </row>
    <row r="16075" spans="73:73" x14ac:dyDescent="0.45">
      <c r="BU16075">
        <f>ROW()</f>
        <v>16075</v>
      </c>
    </row>
    <row r="16076" spans="73:73" x14ac:dyDescent="0.45">
      <c r="BU16076">
        <f>ROW()</f>
        <v>16076</v>
      </c>
    </row>
    <row r="16077" spans="73:73" x14ac:dyDescent="0.45">
      <c r="BU16077">
        <f>ROW()</f>
        <v>16077</v>
      </c>
    </row>
    <row r="16078" spans="73:73" x14ac:dyDescent="0.45">
      <c r="BU16078">
        <f>ROW()</f>
        <v>16078</v>
      </c>
    </row>
    <row r="16079" spans="73:73" x14ac:dyDescent="0.45">
      <c r="BU16079">
        <f>ROW()</f>
        <v>16079</v>
      </c>
    </row>
    <row r="16080" spans="73:73" x14ac:dyDescent="0.45">
      <c r="BU16080">
        <f>ROW()</f>
        <v>16080</v>
      </c>
    </row>
    <row r="16081" spans="73:73" x14ac:dyDescent="0.45">
      <c r="BU16081">
        <f>ROW()</f>
        <v>16081</v>
      </c>
    </row>
    <row r="16082" spans="73:73" x14ac:dyDescent="0.45">
      <c r="BU16082">
        <f>ROW()</f>
        <v>16082</v>
      </c>
    </row>
    <row r="16083" spans="73:73" x14ac:dyDescent="0.45">
      <c r="BU16083">
        <f>ROW()</f>
        <v>16083</v>
      </c>
    </row>
    <row r="16084" spans="73:73" x14ac:dyDescent="0.45">
      <c r="BU16084">
        <f>ROW()</f>
        <v>16084</v>
      </c>
    </row>
    <row r="16085" spans="73:73" x14ac:dyDescent="0.45">
      <c r="BU16085">
        <f>ROW()</f>
        <v>16085</v>
      </c>
    </row>
    <row r="16086" spans="73:73" x14ac:dyDescent="0.45">
      <c r="BU16086">
        <f>ROW()</f>
        <v>16086</v>
      </c>
    </row>
    <row r="16087" spans="73:73" x14ac:dyDescent="0.45">
      <c r="BU16087">
        <f>ROW()</f>
        <v>16087</v>
      </c>
    </row>
    <row r="16088" spans="73:73" x14ac:dyDescent="0.45">
      <c r="BU16088">
        <f>ROW()</f>
        <v>16088</v>
      </c>
    </row>
    <row r="16089" spans="73:73" x14ac:dyDescent="0.45">
      <c r="BU16089">
        <f>ROW()</f>
        <v>16089</v>
      </c>
    </row>
    <row r="16090" spans="73:73" x14ac:dyDescent="0.45">
      <c r="BU16090">
        <f>ROW()</f>
        <v>16090</v>
      </c>
    </row>
    <row r="16091" spans="73:73" x14ac:dyDescent="0.45">
      <c r="BU16091">
        <f>ROW()</f>
        <v>16091</v>
      </c>
    </row>
    <row r="16092" spans="73:73" x14ac:dyDescent="0.45">
      <c r="BU16092">
        <f>ROW()</f>
        <v>16092</v>
      </c>
    </row>
    <row r="16093" spans="73:73" x14ac:dyDescent="0.45">
      <c r="BU16093">
        <f>ROW()</f>
        <v>16093</v>
      </c>
    </row>
    <row r="16094" spans="73:73" x14ac:dyDescent="0.45">
      <c r="BU16094">
        <f>ROW()</f>
        <v>16094</v>
      </c>
    </row>
    <row r="16095" spans="73:73" x14ac:dyDescent="0.45">
      <c r="BU16095">
        <f>ROW()</f>
        <v>16095</v>
      </c>
    </row>
    <row r="16096" spans="73:73" x14ac:dyDescent="0.45">
      <c r="BU16096">
        <f>ROW()</f>
        <v>16096</v>
      </c>
    </row>
    <row r="16097" spans="73:73" x14ac:dyDescent="0.45">
      <c r="BU16097">
        <f>ROW()</f>
        <v>16097</v>
      </c>
    </row>
    <row r="16098" spans="73:73" x14ac:dyDescent="0.45">
      <c r="BU16098">
        <f>ROW()</f>
        <v>16098</v>
      </c>
    </row>
    <row r="16099" spans="73:73" x14ac:dyDescent="0.45">
      <c r="BU16099">
        <f>ROW()</f>
        <v>16099</v>
      </c>
    </row>
    <row r="16100" spans="73:73" x14ac:dyDescent="0.45">
      <c r="BU16100">
        <f>ROW()</f>
        <v>16100</v>
      </c>
    </row>
    <row r="16101" spans="73:73" x14ac:dyDescent="0.45">
      <c r="BU16101">
        <f>ROW()</f>
        <v>16101</v>
      </c>
    </row>
    <row r="16102" spans="73:73" x14ac:dyDescent="0.45">
      <c r="BU16102">
        <f>ROW()</f>
        <v>16102</v>
      </c>
    </row>
    <row r="16103" spans="73:73" x14ac:dyDescent="0.45">
      <c r="BU16103">
        <f>ROW()</f>
        <v>16103</v>
      </c>
    </row>
    <row r="16104" spans="73:73" x14ac:dyDescent="0.45">
      <c r="BU16104">
        <f>ROW()</f>
        <v>16104</v>
      </c>
    </row>
    <row r="16105" spans="73:73" x14ac:dyDescent="0.45">
      <c r="BU16105">
        <f>ROW()</f>
        <v>16105</v>
      </c>
    </row>
    <row r="16106" spans="73:73" x14ac:dyDescent="0.45">
      <c r="BU16106">
        <f>ROW()</f>
        <v>16106</v>
      </c>
    </row>
    <row r="16107" spans="73:73" x14ac:dyDescent="0.45">
      <c r="BU16107">
        <f>ROW()</f>
        <v>16107</v>
      </c>
    </row>
    <row r="16108" spans="73:73" x14ac:dyDescent="0.45">
      <c r="BU16108">
        <f>ROW()</f>
        <v>16108</v>
      </c>
    </row>
    <row r="16109" spans="73:73" x14ac:dyDescent="0.45">
      <c r="BU16109">
        <f>ROW()</f>
        <v>16109</v>
      </c>
    </row>
    <row r="16110" spans="73:73" x14ac:dyDescent="0.45">
      <c r="BU16110">
        <f>ROW()</f>
        <v>16110</v>
      </c>
    </row>
    <row r="16111" spans="73:73" x14ac:dyDescent="0.45">
      <c r="BU16111">
        <f>ROW()</f>
        <v>16111</v>
      </c>
    </row>
    <row r="16112" spans="73:73" x14ac:dyDescent="0.45">
      <c r="BU16112">
        <f>ROW()</f>
        <v>16112</v>
      </c>
    </row>
    <row r="16113" spans="73:73" x14ac:dyDescent="0.45">
      <c r="BU16113">
        <f>ROW()</f>
        <v>16113</v>
      </c>
    </row>
    <row r="16114" spans="73:73" x14ac:dyDescent="0.45">
      <c r="BU16114">
        <f>ROW()</f>
        <v>16114</v>
      </c>
    </row>
    <row r="16115" spans="73:73" x14ac:dyDescent="0.45">
      <c r="BU16115">
        <f>ROW()</f>
        <v>16115</v>
      </c>
    </row>
    <row r="16116" spans="73:73" x14ac:dyDescent="0.45">
      <c r="BU16116">
        <f>ROW()</f>
        <v>16116</v>
      </c>
    </row>
    <row r="16117" spans="73:73" x14ac:dyDescent="0.45">
      <c r="BU16117">
        <f>ROW()</f>
        <v>16117</v>
      </c>
    </row>
    <row r="16118" spans="73:73" x14ac:dyDescent="0.45">
      <c r="BU16118">
        <f>ROW()</f>
        <v>16118</v>
      </c>
    </row>
    <row r="16119" spans="73:73" x14ac:dyDescent="0.45">
      <c r="BU16119">
        <f>ROW()</f>
        <v>16119</v>
      </c>
    </row>
    <row r="16120" spans="73:73" x14ac:dyDescent="0.45">
      <c r="BU16120">
        <f>ROW()</f>
        <v>16120</v>
      </c>
    </row>
    <row r="16121" spans="73:73" x14ac:dyDescent="0.45">
      <c r="BU16121">
        <f>ROW()</f>
        <v>16121</v>
      </c>
    </row>
    <row r="16122" spans="73:73" x14ac:dyDescent="0.45">
      <c r="BU16122">
        <f>ROW()</f>
        <v>16122</v>
      </c>
    </row>
    <row r="16123" spans="73:73" x14ac:dyDescent="0.45">
      <c r="BU16123">
        <f>ROW()</f>
        <v>16123</v>
      </c>
    </row>
    <row r="16124" spans="73:73" x14ac:dyDescent="0.45">
      <c r="BU16124">
        <f>ROW()</f>
        <v>16124</v>
      </c>
    </row>
    <row r="16125" spans="73:73" x14ac:dyDescent="0.45">
      <c r="BU16125">
        <f>ROW()</f>
        <v>16125</v>
      </c>
    </row>
    <row r="16126" spans="73:73" x14ac:dyDescent="0.45">
      <c r="BU16126">
        <f>ROW()</f>
        <v>16126</v>
      </c>
    </row>
    <row r="16127" spans="73:73" x14ac:dyDescent="0.45">
      <c r="BU16127">
        <f>ROW()</f>
        <v>16127</v>
      </c>
    </row>
    <row r="16128" spans="73:73" x14ac:dyDescent="0.45">
      <c r="BU16128">
        <f>ROW()</f>
        <v>16128</v>
      </c>
    </row>
    <row r="16129" spans="73:73" x14ac:dyDescent="0.45">
      <c r="BU16129">
        <f>ROW()</f>
        <v>16129</v>
      </c>
    </row>
    <row r="16130" spans="73:73" x14ac:dyDescent="0.45">
      <c r="BU16130">
        <f>ROW()</f>
        <v>16130</v>
      </c>
    </row>
    <row r="16131" spans="73:73" x14ac:dyDescent="0.45">
      <c r="BU16131">
        <f>ROW()</f>
        <v>16131</v>
      </c>
    </row>
    <row r="16132" spans="73:73" x14ac:dyDescent="0.45">
      <c r="BU16132">
        <f>ROW()</f>
        <v>16132</v>
      </c>
    </row>
    <row r="16133" spans="73:73" x14ac:dyDescent="0.45">
      <c r="BU16133">
        <f>ROW()</f>
        <v>16133</v>
      </c>
    </row>
    <row r="16134" spans="73:73" x14ac:dyDescent="0.45">
      <c r="BU16134">
        <f>ROW()</f>
        <v>16134</v>
      </c>
    </row>
    <row r="16135" spans="73:73" x14ac:dyDescent="0.45">
      <c r="BU16135">
        <f>ROW()</f>
        <v>16135</v>
      </c>
    </row>
    <row r="16136" spans="73:73" x14ac:dyDescent="0.45">
      <c r="BU16136">
        <f>ROW()</f>
        <v>16136</v>
      </c>
    </row>
    <row r="16137" spans="73:73" x14ac:dyDescent="0.45">
      <c r="BU16137">
        <f>ROW()</f>
        <v>16137</v>
      </c>
    </row>
    <row r="16138" spans="73:73" x14ac:dyDescent="0.45">
      <c r="BU16138">
        <f>ROW()</f>
        <v>16138</v>
      </c>
    </row>
    <row r="16139" spans="73:73" x14ac:dyDescent="0.45">
      <c r="BU16139">
        <f>ROW()</f>
        <v>16139</v>
      </c>
    </row>
    <row r="16140" spans="73:73" x14ac:dyDescent="0.45">
      <c r="BU16140">
        <f>ROW()</f>
        <v>16140</v>
      </c>
    </row>
    <row r="16141" spans="73:73" x14ac:dyDescent="0.45">
      <c r="BU16141">
        <f>ROW()</f>
        <v>16141</v>
      </c>
    </row>
    <row r="16142" spans="73:73" x14ac:dyDescent="0.45">
      <c r="BU16142">
        <f>ROW()</f>
        <v>16142</v>
      </c>
    </row>
    <row r="16143" spans="73:73" x14ac:dyDescent="0.45">
      <c r="BU16143">
        <f>ROW()</f>
        <v>16143</v>
      </c>
    </row>
    <row r="16144" spans="73:73" x14ac:dyDescent="0.45">
      <c r="BU16144">
        <f>ROW()</f>
        <v>16144</v>
      </c>
    </row>
    <row r="16145" spans="73:73" x14ac:dyDescent="0.45">
      <c r="BU16145">
        <f>ROW()</f>
        <v>16145</v>
      </c>
    </row>
    <row r="16146" spans="73:73" x14ac:dyDescent="0.45">
      <c r="BU16146">
        <f>ROW()</f>
        <v>16146</v>
      </c>
    </row>
    <row r="16147" spans="73:73" x14ac:dyDescent="0.45">
      <c r="BU16147">
        <f>ROW()</f>
        <v>16147</v>
      </c>
    </row>
    <row r="16148" spans="73:73" x14ac:dyDescent="0.45">
      <c r="BU16148">
        <f>ROW()</f>
        <v>16148</v>
      </c>
    </row>
    <row r="16149" spans="73:73" x14ac:dyDescent="0.45">
      <c r="BU16149">
        <f>ROW()</f>
        <v>16149</v>
      </c>
    </row>
    <row r="16150" spans="73:73" x14ac:dyDescent="0.45">
      <c r="BU16150">
        <f>ROW()</f>
        <v>16150</v>
      </c>
    </row>
    <row r="16151" spans="73:73" x14ac:dyDescent="0.45">
      <c r="BU16151">
        <f>ROW()</f>
        <v>16151</v>
      </c>
    </row>
    <row r="16152" spans="73:73" x14ac:dyDescent="0.45">
      <c r="BU16152">
        <f>ROW()</f>
        <v>16152</v>
      </c>
    </row>
    <row r="16153" spans="73:73" x14ac:dyDescent="0.45">
      <c r="BU16153">
        <f>ROW()</f>
        <v>16153</v>
      </c>
    </row>
    <row r="16154" spans="73:73" x14ac:dyDescent="0.45">
      <c r="BU16154">
        <f>ROW()</f>
        <v>16154</v>
      </c>
    </row>
    <row r="16155" spans="73:73" x14ac:dyDescent="0.45">
      <c r="BU16155">
        <f>ROW()</f>
        <v>16155</v>
      </c>
    </row>
    <row r="16156" spans="73:73" x14ac:dyDescent="0.45">
      <c r="BU16156">
        <f>ROW()</f>
        <v>16156</v>
      </c>
    </row>
    <row r="16157" spans="73:73" x14ac:dyDescent="0.45">
      <c r="BU16157">
        <f>ROW()</f>
        <v>16157</v>
      </c>
    </row>
    <row r="16158" spans="73:73" x14ac:dyDescent="0.45">
      <c r="BU16158">
        <f>ROW()</f>
        <v>16158</v>
      </c>
    </row>
    <row r="16159" spans="73:73" x14ac:dyDescent="0.45">
      <c r="BU16159">
        <f>ROW()</f>
        <v>16159</v>
      </c>
    </row>
    <row r="16160" spans="73:73" x14ac:dyDescent="0.45">
      <c r="BU16160">
        <f>ROW()</f>
        <v>16160</v>
      </c>
    </row>
    <row r="16161" spans="73:73" x14ac:dyDescent="0.45">
      <c r="BU16161">
        <f>ROW()</f>
        <v>16161</v>
      </c>
    </row>
    <row r="16162" spans="73:73" x14ac:dyDescent="0.45">
      <c r="BU16162">
        <f>ROW()</f>
        <v>16162</v>
      </c>
    </row>
    <row r="16163" spans="73:73" x14ac:dyDescent="0.45">
      <c r="BU16163">
        <f>ROW()</f>
        <v>16163</v>
      </c>
    </row>
    <row r="16164" spans="73:73" x14ac:dyDescent="0.45">
      <c r="BU16164">
        <f>ROW()</f>
        <v>16164</v>
      </c>
    </row>
    <row r="16165" spans="73:73" x14ac:dyDescent="0.45">
      <c r="BU16165">
        <f>ROW()</f>
        <v>16165</v>
      </c>
    </row>
    <row r="16166" spans="73:73" x14ac:dyDescent="0.45">
      <c r="BU16166">
        <f>ROW()</f>
        <v>16166</v>
      </c>
    </row>
    <row r="16167" spans="73:73" x14ac:dyDescent="0.45">
      <c r="BU16167">
        <f>ROW()</f>
        <v>16167</v>
      </c>
    </row>
    <row r="16168" spans="73:73" x14ac:dyDescent="0.45">
      <c r="BU16168">
        <f>ROW()</f>
        <v>16168</v>
      </c>
    </row>
    <row r="16169" spans="73:73" x14ac:dyDescent="0.45">
      <c r="BU16169">
        <f>ROW()</f>
        <v>16169</v>
      </c>
    </row>
    <row r="16170" spans="73:73" x14ac:dyDescent="0.45">
      <c r="BU16170">
        <f>ROW()</f>
        <v>16170</v>
      </c>
    </row>
    <row r="16171" spans="73:73" x14ac:dyDescent="0.45">
      <c r="BU16171">
        <f>ROW()</f>
        <v>16171</v>
      </c>
    </row>
    <row r="16172" spans="73:73" x14ac:dyDescent="0.45">
      <c r="BU16172">
        <f>ROW()</f>
        <v>16172</v>
      </c>
    </row>
    <row r="16173" spans="73:73" x14ac:dyDescent="0.45">
      <c r="BU16173">
        <f>ROW()</f>
        <v>16173</v>
      </c>
    </row>
    <row r="16174" spans="73:73" x14ac:dyDescent="0.45">
      <c r="BU16174">
        <f>ROW()</f>
        <v>16174</v>
      </c>
    </row>
    <row r="16175" spans="73:73" x14ac:dyDescent="0.45">
      <c r="BU16175">
        <f>ROW()</f>
        <v>16175</v>
      </c>
    </row>
    <row r="16176" spans="73:73" x14ac:dyDescent="0.45">
      <c r="BU16176">
        <f>ROW()</f>
        <v>16176</v>
      </c>
    </row>
    <row r="16177" spans="73:73" x14ac:dyDescent="0.45">
      <c r="BU16177">
        <f>ROW()</f>
        <v>16177</v>
      </c>
    </row>
    <row r="16178" spans="73:73" x14ac:dyDescent="0.45">
      <c r="BU16178">
        <f>ROW()</f>
        <v>16178</v>
      </c>
    </row>
    <row r="16179" spans="73:73" x14ac:dyDescent="0.45">
      <c r="BU16179">
        <f>ROW()</f>
        <v>16179</v>
      </c>
    </row>
    <row r="16180" spans="73:73" x14ac:dyDescent="0.45">
      <c r="BU16180">
        <f>ROW()</f>
        <v>16180</v>
      </c>
    </row>
    <row r="16181" spans="73:73" x14ac:dyDescent="0.45">
      <c r="BU16181">
        <f>ROW()</f>
        <v>16181</v>
      </c>
    </row>
    <row r="16182" spans="73:73" x14ac:dyDescent="0.45">
      <c r="BU16182">
        <f>ROW()</f>
        <v>16182</v>
      </c>
    </row>
    <row r="16183" spans="73:73" x14ac:dyDescent="0.45">
      <c r="BU16183">
        <f>ROW()</f>
        <v>16183</v>
      </c>
    </row>
    <row r="16184" spans="73:73" x14ac:dyDescent="0.45">
      <c r="BU16184">
        <f>ROW()</f>
        <v>16184</v>
      </c>
    </row>
    <row r="16185" spans="73:73" x14ac:dyDescent="0.45">
      <c r="BU16185">
        <f>ROW()</f>
        <v>16185</v>
      </c>
    </row>
    <row r="16186" spans="73:73" x14ac:dyDescent="0.45">
      <c r="BU16186">
        <f>ROW()</f>
        <v>16186</v>
      </c>
    </row>
    <row r="16187" spans="73:73" x14ac:dyDescent="0.45">
      <c r="BU16187">
        <f>ROW()</f>
        <v>16187</v>
      </c>
    </row>
    <row r="16188" spans="73:73" x14ac:dyDescent="0.45">
      <c r="BU16188">
        <f>ROW()</f>
        <v>16188</v>
      </c>
    </row>
    <row r="16189" spans="73:73" x14ac:dyDescent="0.45">
      <c r="BU16189">
        <f>ROW()</f>
        <v>16189</v>
      </c>
    </row>
    <row r="16190" spans="73:73" x14ac:dyDescent="0.45">
      <c r="BU16190">
        <f>ROW()</f>
        <v>16190</v>
      </c>
    </row>
    <row r="16191" spans="73:73" x14ac:dyDescent="0.45">
      <c r="BU16191">
        <f>ROW()</f>
        <v>16191</v>
      </c>
    </row>
    <row r="16192" spans="73:73" x14ac:dyDescent="0.45">
      <c r="BU16192">
        <f>ROW()</f>
        <v>16192</v>
      </c>
    </row>
    <row r="16193" spans="73:73" x14ac:dyDescent="0.45">
      <c r="BU16193">
        <f>ROW()</f>
        <v>16193</v>
      </c>
    </row>
    <row r="16194" spans="73:73" x14ac:dyDescent="0.45">
      <c r="BU16194">
        <f>ROW()</f>
        <v>16194</v>
      </c>
    </row>
    <row r="16195" spans="73:73" x14ac:dyDescent="0.45">
      <c r="BU16195">
        <f>ROW()</f>
        <v>16195</v>
      </c>
    </row>
    <row r="16196" spans="73:73" x14ac:dyDescent="0.45">
      <c r="BU16196">
        <f>ROW()</f>
        <v>16196</v>
      </c>
    </row>
    <row r="16197" spans="73:73" x14ac:dyDescent="0.45">
      <c r="BU16197">
        <f>ROW()</f>
        <v>16197</v>
      </c>
    </row>
    <row r="16198" spans="73:73" x14ac:dyDescent="0.45">
      <c r="BU16198">
        <f>ROW()</f>
        <v>16198</v>
      </c>
    </row>
    <row r="16199" spans="73:73" x14ac:dyDescent="0.45">
      <c r="BU16199">
        <f>ROW()</f>
        <v>16199</v>
      </c>
    </row>
    <row r="16200" spans="73:73" x14ac:dyDescent="0.45">
      <c r="BU16200">
        <f>ROW()</f>
        <v>16200</v>
      </c>
    </row>
    <row r="16201" spans="73:73" x14ac:dyDescent="0.45">
      <c r="BU16201">
        <f>ROW()</f>
        <v>16201</v>
      </c>
    </row>
    <row r="16202" spans="73:73" x14ac:dyDescent="0.45">
      <c r="BU16202">
        <f>ROW()</f>
        <v>16202</v>
      </c>
    </row>
    <row r="16203" spans="73:73" x14ac:dyDescent="0.45">
      <c r="BU16203">
        <f>ROW()</f>
        <v>16203</v>
      </c>
    </row>
    <row r="16204" spans="73:73" x14ac:dyDescent="0.45">
      <c r="BU16204">
        <f>ROW()</f>
        <v>16204</v>
      </c>
    </row>
    <row r="16205" spans="73:73" x14ac:dyDescent="0.45">
      <c r="BU16205">
        <f>ROW()</f>
        <v>16205</v>
      </c>
    </row>
    <row r="16206" spans="73:73" x14ac:dyDescent="0.45">
      <c r="BU16206">
        <f>ROW()</f>
        <v>16206</v>
      </c>
    </row>
    <row r="16207" spans="73:73" x14ac:dyDescent="0.45">
      <c r="BU16207">
        <f>ROW()</f>
        <v>16207</v>
      </c>
    </row>
    <row r="16208" spans="73:73" x14ac:dyDescent="0.45">
      <c r="BU16208">
        <f>ROW()</f>
        <v>16208</v>
      </c>
    </row>
    <row r="16209" spans="73:73" x14ac:dyDescent="0.45">
      <c r="BU16209">
        <f>ROW()</f>
        <v>16209</v>
      </c>
    </row>
    <row r="16210" spans="73:73" x14ac:dyDescent="0.45">
      <c r="BU16210">
        <f>ROW()</f>
        <v>16210</v>
      </c>
    </row>
    <row r="16211" spans="73:73" x14ac:dyDescent="0.45">
      <c r="BU16211">
        <f>ROW()</f>
        <v>16211</v>
      </c>
    </row>
    <row r="16212" spans="73:73" x14ac:dyDescent="0.45">
      <c r="BU16212">
        <f>ROW()</f>
        <v>16212</v>
      </c>
    </row>
    <row r="16213" spans="73:73" x14ac:dyDescent="0.45">
      <c r="BU16213">
        <f>ROW()</f>
        <v>16213</v>
      </c>
    </row>
    <row r="16214" spans="73:73" x14ac:dyDescent="0.45">
      <c r="BU16214">
        <f>ROW()</f>
        <v>16214</v>
      </c>
    </row>
    <row r="16215" spans="73:73" x14ac:dyDescent="0.45">
      <c r="BU16215">
        <f>ROW()</f>
        <v>16215</v>
      </c>
    </row>
    <row r="16216" spans="73:73" x14ac:dyDescent="0.45">
      <c r="BU16216">
        <f>ROW()</f>
        <v>16216</v>
      </c>
    </row>
    <row r="16217" spans="73:73" x14ac:dyDescent="0.45">
      <c r="BU16217">
        <f>ROW()</f>
        <v>16217</v>
      </c>
    </row>
    <row r="16218" spans="73:73" x14ac:dyDescent="0.45">
      <c r="BU16218">
        <f>ROW()</f>
        <v>16218</v>
      </c>
    </row>
    <row r="16219" spans="73:73" x14ac:dyDescent="0.45">
      <c r="BU16219">
        <f>ROW()</f>
        <v>16219</v>
      </c>
    </row>
    <row r="16220" spans="73:73" x14ac:dyDescent="0.45">
      <c r="BU16220">
        <f>ROW()</f>
        <v>16220</v>
      </c>
    </row>
    <row r="16221" spans="73:73" x14ac:dyDescent="0.45">
      <c r="BU16221">
        <f>ROW()</f>
        <v>16221</v>
      </c>
    </row>
    <row r="16222" spans="73:73" x14ac:dyDescent="0.45">
      <c r="BU16222">
        <f>ROW()</f>
        <v>16222</v>
      </c>
    </row>
    <row r="16223" spans="73:73" x14ac:dyDescent="0.45">
      <c r="BU16223">
        <f>ROW()</f>
        <v>16223</v>
      </c>
    </row>
    <row r="16224" spans="73:73" x14ac:dyDescent="0.45">
      <c r="BU16224">
        <f>ROW()</f>
        <v>16224</v>
      </c>
    </row>
    <row r="16225" spans="73:73" x14ac:dyDescent="0.45">
      <c r="BU16225">
        <f>ROW()</f>
        <v>16225</v>
      </c>
    </row>
    <row r="16226" spans="73:73" x14ac:dyDescent="0.45">
      <c r="BU16226">
        <f>ROW()</f>
        <v>16226</v>
      </c>
    </row>
    <row r="16227" spans="73:73" x14ac:dyDescent="0.45">
      <c r="BU16227">
        <f>ROW()</f>
        <v>16227</v>
      </c>
    </row>
    <row r="16228" spans="73:73" x14ac:dyDescent="0.45">
      <c r="BU16228">
        <f>ROW()</f>
        <v>16228</v>
      </c>
    </row>
    <row r="16229" spans="73:73" x14ac:dyDescent="0.45">
      <c r="BU16229">
        <f>ROW()</f>
        <v>16229</v>
      </c>
    </row>
    <row r="16230" spans="73:73" x14ac:dyDescent="0.45">
      <c r="BU16230">
        <f>ROW()</f>
        <v>16230</v>
      </c>
    </row>
    <row r="16231" spans="73:73" x14ac:dyDescent="0.45">
      <c r="BU16231">
        <f>ROW()</f>
        <v>16231</v>
      </c>
    </row>
    <row r="16232" spans="73:73" x14ac:dyDescent="0.45">
      <c r="BU16232">
        <f>ROW()</f>
        <v>16232</v>
      </c>
    </row>
    <row r="16233" spans="73:73" x14ac:dyDescent="0.45">
      <c r="BU16233">
        <f>ROW()</f>
        <v>16233</v>
      </c>
    </row>
    <row r="16234" spans="73:73" x14ac:dyDescent="0.45">
      <c r="BU16234">
        <f>ROW()</f>
        <v>16234</v>
      </c>
    </row>
    <row r="16235" spans="73:73" x14ac:dyDescent="0.45">
      <c r="BU16235">
        <f>ROW()</f>
        <v>16235</v>
      </c>
    </row>
    <row r="16236" spans="73:73" x14ac:dyDescent="0.45">
      <c r="BU16236">
        <f>ROW()</f>
        <v>16236</v>
      </c>
    </row>
    <row r="16237" spans="73:73" x14ac:dyDescent="0.45">
      <c r="BU16237">
        <f>ROW()</f>
        <v>16237</v>
      </c>
    </row>
    <row r="16238" spans="73:73" x14ac:dyDescent="0.45">
      <c r="BU16238">
        <f>ROW()</f>
        <v>16238</v>
      </c>
    </row>
    <row r="16239" spans="73:73" x14ac:dyDescent="0.45">
      <c r="BU16239">
        <f>ROW()</f>
        <v>16239</v>
      </c>
    </row>
    <row r="16240" spans="73:73" x14ac:dyDescent="0.45">
      <c r="BU16240">
        <f>ROW()</f>
        <v>16240</v>
      </c>
    </row>
    <row r="16241" spans="73:73" x14ac:dyDescent="0.45">
      <c r="BU16241">
        <f>ROW()</f>
        <v>16241</v>
      </c>
    </row>
    <row r="16242" spans="73:73" x14ac:dyDescent="0.45">
      <c r="BU16242">
        <f>ROW()</f>
        <v>16242</v>
      </c>
    </row>
    <row r="16243" spans="73:73" x14ac:dyDescent="0.45">
      <c r="BU16243">
        <f>ROW()</f>
        <v>16243</v>
      </c>
    </row>
    <row r="16244" spans="73:73" x14ac:dyDescent="0.45">
      <c r="BU16244">
        <f>ROW()</f>
        <v>16244</v>
      </c>
    </row>
    <row r="16245" spans="73:73" x14ac:dyDescent="0.45">
      <c r="BU16245">
        <f>ROW()</f>
        <v>16245</v>
      </c>
    </row>
    <row r="16246" spans="73:73" x14ac:dyDescent="0.45">
      <c r="BU16246">
        <f>ROW()</f>
        <v>16246</v>
      </c>
    </row>
    <row r="16247" spans="73:73" x14ac:dyDescent="0.45">
      <c r="BU16247">
        <f>ROW()</f>
        <v>16247</v>
      </c>
    </row>
    <row r="16248" spans="73:73" x14ac:dyDescent="0.45">
      <c r="BU16248">
        <f>ROW()</f>
        <v>16248</v>
      </c>
    </row>
    <row r="16249" spans="73:73" x14ac:dyDescent="0.45">
      <c r="BU16249">
        <f>ROW()</f>
        <v>16249</v>
      </c>
    </row>
    <row r="16250" spans="73:73" x14ac:dyDescent="0.45">
      <c r="BU16250">
        <f>ROW()</f>
        <v>16250</v>
      </c>
    </row>
    <row r="16251" spans="73:73" x14ac:dyDescent="0.45">
      <c r="BU16251">
        <f>ROW()</f>
        <v>16251</v>
      </c>
    </row>
    <row r="16252" spans="73:73" x14ac:dyDescent="0.45">
      <c r="BU16252">
        <f>ROW()</f>
        <v>16252</v>
      </c>
    </row>
    <row r="16253" spans="73:73" x14ac:dyDescent="0.45">
      <c r="BU16253">
        <f>ROW()</f>
        <v>16253</v>
      </c>
    </row>
    <row r="16254" spans="73:73" x14ac:dyDescent="0.45">
      <c r="BU16254">
        <f>ROW()</f>
        <v>16254</v>
      </c>
    </row>
    <row r="16255" spans="73:73" x14ac:dyDescent="0.45">
      <c r="BU16255">
        <f>ROW()</f>
        <v>16255</v>
      </c>
    </row>
    <row r="16256" spans="73:73" x14ac:dyDescent="0.45">
      <c r="BU16256">
        <f>ROW()</f>
        <v>16256</v>
      </c>
    </row>
    <row r="16257" spans="73:73" x14ac:dyDescent="0.45">
      <c r="BU16257">
        <f>ROW()</f>
        <v>16257</v>
      </c>
    </row>
    <row r="16258" spans="73:73" x14ac:dyDescent="0.45">
      <c r="BU16258">
        <f>ROW()</f>
        <v>16258</v>
      </c>
    </row>
    <row r="16259" spans="73:73" x14ac:dyDescent="0.45">
      <c r="BU16259">
        <f>ROW()</f>
        <v>16259</v>
      </c>
    </row>
    <row r="16260" spans="73:73" x14ac:dyDescent="0.45">
      <c r="BU16260">
        <f>ROW()</f>
        <v>16260</v>
      </c>
    </row>
    <row r="16261" spans="73:73" x14ac:dyDescent="0.45">
      <c r="BU16261">
        <f>ROW()</f>
        <v>16261</v>
      </c>
    </row>
    <row r="16262" spans="73:73" x14ac:dyDescent="0.45">
      <c r="BU16262">
        <f>ROW()</f>
        <v>16262</v>
      </c>
    </row>
    <row r="16263" spans="73:73" x14ac:dyDescent="0.45">
      <c r="BU16263">
        <f>ROW()</f>
        <v>16263</v>
      </c>
    </row>
    <row r="16264" spans="73:73" x14ac:dyDescent="0.45">
      <c r="BU16264">
        <f>ROW()</f>
        <v>16264</v>
      </c>
    </row>
    <row r="16265" spans="73:73" x14ac:dyDescent="0.45">
      <c r="BU16265">
        <f>ROW()</f>
        <v>16265</v>
      </c>
    </row>
    <row r="16266" spans="73:73" x14ac:dyDescent="0.45">
      <c r="BU16266">
        <f>ROW()</f>
        <v>16266</v>
      </c>
    </row>
    <row r="16267" spans="73:73" x14ac:dyDescent="0.45">
      <c r="BU16267">
        <f>ROW()</f>
        <v>16267</v>
      </c>
    </row>
    <row r="16268" spans="73:73" x14ac:dyDescent="0.45">
      <c r="BU16268">
        <f>ROW()</f>
        <v>16268</v>
      </c>
    </row>
    <row r="16269" spans="73:73" x14ac:dyDescent="0.45">
      <c r="BU16269">
        <f>ROW()</f>
        <v>16269</v>
      </c>
    </row>
    <row r="16270" spans="73:73" x14ac:dyDescent="0.45">
      <c r="BU16270">
        <f>ROW()</f>
        <v>16270</v>
      </c>
    </row>
    <row r="16271" spans="73:73" x14ac:dyDescent="0.45">
      <c r="BU16271">
        <f>ROW()</f>
        <v>16271</v>
      </c>
    </row>
    <row r="16272" spans="73:73" x14ac:dyDescent="0.45">
      <c r="BU16272">
        <f>ROW()</f>
        <v>16272</v>
      </c>
    </row>
    <row r="16273" spans="73:73" x14ac:dyDescent="0.45">
      <c r="BU16273">
        <f>ROW()</f>
        <v>16273</v>
      </c>
    </row>
    <row r="16274" spans="73:73" x14ac:dyDescent="0.45">
      <c r="BU16274">
        <f>ROW()</f>
        <v>16274</v>
      </c>
    </row>
    <row r="16275" spans="73:73" x14ac:dyDescent="0.45">
      <c r="BU16275">
        <f>ROW()</f>
        <v>16275</v>
      </c>
    </row>
    <row r="16276" spans="73:73" x14ac:dyDescent="0.45">
      <c r="BU16276">
        <f>ROW()</f>
        <v>16276</v>
      </c>
    </row>
    <row r="16277" spans="73:73" x14ac:dyDescent="0.45">
      <c r="BU16277">
        <f>ROW()</f>
        <v>16277</v>
      </c>
    </row>
    <row r="16278" spans="73:73" x14ac:dyDescent="0.45">
      <c r="BU16278">
        <f>ROW()</f>
        <v>16278</v>
      </c>
    </row>
    <row r="16279" spans="73:73" x14ac:dyDescent="0.45">
      <c r="BU16279">
        <f>ROW()</f>
        <v>16279</v>
      </c>
    </row>
    <row r="16280" spans="73:73" x14ac:dyDescent="0.45">
      <c r="BU16280">
        <f>ROW()</f>
        <v>16280</v>
      </c>
    </row>
    <row r="16281" spans="73:73" x14ac:dyDescent="0.45">
      <c r="BU16281">
        <f>ROW()</f>
        <v>16281</v>
      </c>
    </row>
    <row r="16282" spans="73:73" x14ac:dyDescent="0.45">
      <c r="BU16282">
        <f>ROW()</f>
        <v>16282</v>
      </c>
    </row>
    <row r="16283" spans="73:73" x14ac:dyDescent="0.45">
      <c r="BU16283">
        <f>ROW()</f>
        <v>16283</v>
      </c>
    </row>
    <row r="16284" spans="73:73" x14ac:dyDescent="0.45">
      <c r="BU16284">
        <f>ROW()</f>
        <v>16284</v>
      </c>
    </row>
    <row r="16285" spans="73:73" x14ac:dyDescent="0.45">
      <c r="BU16285">
        <f>ROW()</f>
        <v>16285</v>
      </c>
    </row>
    <row r="16286" spans="73:73" x14ac:dyDescent="0.45">
      <c r="BU16286">
        <f>ROW()</f>
        <v>16286</v>
      </c>
    </row>
    <row r="16287" spans="73:73" x14ac:dyDescent="0.45">
      <c r="BU16287">
        <f>ROW()</f>
        <v>16287</v>
      </c>
    </row>
    <row r="16288" spans="73:73" x14ac:dyDescent="0.45">
      <c r="BU16288">
        <f>ROW()</f>
        <v>16288</v>
      </c>
    </row>
    <row r="16289" spans="73:73" x14ac:dyDescent="0.45">
      <c r="BU16289">
        <f>ROW()</f>
        <v>16289</v>
      </c>
    </row>
    <row r="16290" spans="73:73" x14ac:dyDescent="0.45">
      <c r="BU16290">
        <f>ROW()</f>
        <v>16290</v>
      </c>
    </row>
    <row r="16291" spans="73:73" x14ac:dyDescent="0.45">
      <c r="BU16291">
        <f>ROW()</f>
        <v>16291</v>
      </c>
    </row>
    <row r="16292" spans="73:73" x14ac:dyDescent="0.45">
      <c r="BU16292">
        <f>ROW()</f>
        <v>16292</v>
      </c>
    </row>
    <row r="16293" spans="73:73" x14ac:dyDescent="0.45">
      <c r="BU16293">
        <f>ROW()</f>
        <v>16293</v>
      </c>
    </row>
    <row r="16294" spans="73:73" x14ac:dyDescent="0.45">
      <c r="BU16294">
        <f>ROW()</f>
        <v>16294</v>
      </c>
    </row>
    <row r="16295" spans="73:73" x14ac:dyDescent="0.45">
      <c r="BU16295">
        <f>ROW()</f>
        <v>16295</v>
      </c>
    </row>
    <row r="16296" spans="73:73" x14ac:dyDescent="0.45">
      <c r="BU16296">
        <f>ROW()</f>
        <v>16296</v>
      </c>
    </row>
    <row r="16297" spans="73:73" x14ac:dyDescent="0.45">
      <c r="BU16297">
        <f>ROW()</f>
        <v>16297</v>
      </c>
    </row>
    <row r="16298" spans="73:73" x14ac:dyDescent="0.45">
      <c r="BU16298">
        <f>ROW()</f>
        <v>16298</v>
      </c>
    </row>
    <row r="16299" spans="73:73" x14ac:dyDescent="0.45">
      <c r="BU16299">
        <f>ROW()</f>
        <v>16299</v>
      </c>
    </row>
    <row r="16300" spans="73:73" x14ac:dyDescent="0.45">
      <c r="BU16300">
        <f>ROW()</f>
        <v>16300</v>
      </c>
    </row>
    <row r="16301" spans="73:73" x14ac:dyDescent="0.45">
      <c r="BU16301">
        <f>ROW()</f>
        <v>16301</v>
      </c>
    </row>
    <row r="16302" spans="73:73" x14ac:dyDescent="0.45">
      <c r="BU16302">
        <f>ROW()</f>
        <v>16302</v>
      </c>
    </row>
    <row r="16303" spans="73:73" x14ac:dyDescent="0.45">
      <c r="BU16303">
        <f>ROW()</f>
        <v>16303</v>
      </c>
    </row>
    <row r="16304" spans="73:73" x14ac:dyDescent="0.45">
      <c r="BU16304">
        <f>ROW()</f>
        <v>16304</v>
      </c>
    </row>
    <row r="16305" spans="73:73" x14ac:dyDescent="0.45">
      <c r="BU16305">
        <f>ROW()</f>
        <v>16305</v>
      </c>
    </row>
    <row r="16306" spans="73:73" x14ac:dyDescent="0.45">
      <c r="BU16306">
        <f>ROW()</f>
        <v>16306</v>
      </c>
    </row>
    <row r="16307" spans="73:73" x14ac:dyDescent="0.45">
      <c r="BU16307">
        <f>ROW()</f>
        <v>16307</v>
      </c>
    </row>
    <row r="16308" spans="73:73" x14ac:dyDescent="0.45">
      <c r="BU16308">
        <f>ROW()</f>
        <v>16308</v>
      </c>
    </row>
    <row r="16309" spans="73:73" x14ac:dyDescent="0.45">
      <c r="BU16309">
        <f>ROW()</f>
        <v>16309</v>
      </c>
    </row>
    <row r="16310" spans="73:73" x14ac:dyDescent="0.45">
      <c r="BU16310">
        <f>ROW()</f>
        <v>16310</v>
      </c>
    </row>
    <row r="16311" spans="73:73" x14ac:dyDescent="0.45">
      <c r="BU16311">
        <f>ROW()</f>
        <v>16311</v>
      </c>
    </row>
    <row r="16312" spans="73:73" x14ac:dyDescent="0.45">
      <c r="BU16312">
        <f>ROW()</f>
        <v>16312</v>
      </c>
    </row>
    <row r="16313" spans="73:73" x14ac:dyDescent="0.45">
      <c r="BU16313">
        <f>ROW()</f>
        <v>16313</v>
      </c>
    </row>
    <row r="16314" spans="73:73" x14ac:dyDescent="0.45">
      <c r="BU16314">
        <f>ROW()</f>
        <v>16314</v>
      </c>
    </row>
    <row r="16315" spans="73:73" x14ac:dyDescent="0.45">
      <c r="BU16315">
        <f>ROW()</f>
        <v>16315</v>
      </c>
    </row>
    <row r="16316" spans="73:73" x14ac:dyDescent="0.45">
      <c r="BU16316">
        <f>ROW()</f>
        <v>16316</v>
      </c>
    </row>
    <row r="16317" spans="73:73" x14ac:dyDescent="0.45">
      <c r="BU16317">
        <f>ROW()</f>
        <v>16317</v>
      </c>
    </row>
    <row r="16318" spans="73:73" x14ac:dyDescent="0.45">
      <c r="BU16318">
        <f>ROW()</f>
        <v>16318</v>
      </c>
    </row>
    <row r="16319" spans="73:73" x14ac:dyDescent="0.45">
      <c r="BU16319">
        <f>ROW()</f>
        <v>16319</v>
      </c>
    </row>
    <row r="16320" spans="73:73" x14ac:dyDescent="0.45">
      <c r="BU16320">
        <f>ROW()</f>
        <v>16320</v>
      </c>
    </row>
    <row r="16321" spans="73:73" x14ac:dyDescent="0.45">
      <c r="BU16321">
        <f>ROW()</f>
        <v>16321</v>
      </c>
    </row>
    <row r="16322" spans="73:73" x14ac:dyDescent="0.45">
      <c r="BU16322">
        <f>ROW()</f>
        <v>16322</v>
      </c>
    </row>
    <row r="16323" spans="73:73" x14ac:dyDescent="0.45">
      <c r="BU16323">
        <f>ROW()</f>
        <v>16323</v>
      </c>
    </row>
    <row r="16324" spans="73:73" x14ac:dyDescent="0.45">
      <c r="BU16324">
        <f>ROW()</f>
        <v>16324</v>
      </c>
    </row>
    <row r="16325" spans="73:73" x14ac:dyDescent="0.45">
      <c r="BU16325">
        <f>ROW()</f>
        <v>16325</v>
      </c>
    </row>
    <row r="16326" spans="73:73" x14ac:dyDescent="0.45">
      <c r="BU16326">
        <f>ROW()</f>
        <v>16326</v>
      </c>
    </row>
    <row r="16327" spans="73:73" x14ac:dyDescent="0.45">
      <c r="BU16327">
        <f>ROW()</f>
        <v>16327</v>
      </c>
    </row>
    <row r="16328" spans="73:73" x14ac:dyDescent="0.45">
      <c r="BU16328">
        <f>ROW()</f>
        <v>16328</v>
      </c>
    </row>
    <row r="16329" spans="73:73" x14ac:dyDescent="0.45">
      <c r="BU16329">
        <f>ROW()</f>
        <v>16329</v>
      </c>
    </row>
    <row r="16330" spans="73:73" x14ac:dyDescent="0.45">
      <c r="BU16330">
        <f>ROW()</f>
        <v>16330</v>
      </c>
    </row>
    <row r="16331" spans="73:73" x14ac:dyDescent="0.45">
      <c r="BU16331">
        <f>ROW()</f>
        <v>16331</v>
      </c>
    </row>
    <row r="16332" spans="73:73" x14ac:dyDescent="0.45">
      <c r="BU16332">
        <f>ROW()</f>
        <v>16332</v>
      </c>
    </row>
    <row r="16333" spans="73:73" x14ac:dyDescent="0.45">
      <c r="BU16333">
        <f>ROW()</f>
        <v>16333</v>
      </c>
    </row>
    <row r="16334" spans="73:73" x14ac:dyDescent="0.45">
      <c r="BU16334">
        <f>ROW()</f>
        <v>16334</v>
      </c>
    </row>
    <row r="16335" spans="73:73" x14ac:dyDescent="0.45">
      <c r="BU16335">
        <f>ROW()</f>
        <v>16335</v>
      </c>
    </row>
    <row r="16336" spans="73:73" x14ac:dyDescent="0.45">
      <c r="BU16336">
        <f>ROW()</f>
        <v>16336</v>
      </c>
    </row>
    <row r="16337" spans="73:73" x14ac:dyDescent="0.45">
      <c r="BU16337">
        <f>ROW()</f>
        <v>16337</v>
      </c>
    </row>
    <row r="16338" spans="73:73" x14ac:dyDescent="0.45">
      <c r="BU16338">
        <f>ROW()</f>
        <v>16338</v>
      </c>
    </row>
    <row r="16339" spans="73:73" x14ac:dyDescent="0.45">
      <c r="BU16339">
        <f>ROW()</f>
        <v>16339</v>
      </c>
    </row>
    <row r="16340" spans="73:73" x14ac:dyDescent="0.45">
      <c r="BU16340">
        <f>ROW()</f>
        <v>16340</v>
      </c>
    </row>
    <row r="16341" spans="73:73" x14ac:dyDescent="0.45">
      <c r="BU16341">
        <f>ROW()</f>
        <v>16341</v>
      </c>
    </row>
    <row r="16342" spans="73:73" x14ac:dyDescent="0.45">
      <c r="BU16342">
        <f>ROW()</f>
        <v>16342</v>
      </c>
    </row>
    <row r="16343" spans="73:73" x14ac:dyDescent="0.45">
      <c r="BU16343">
        <f>ROW()</f>
        <v>16343</v>
      </c>
    </row>
    <row r="16344" spans="73:73" x14ac:dyDescent="0.45">
      <c r="BU16344">
        <f>ROW()</f>
        <v>16344</v>
      </c>
    </row>
    <row r="16345" spans="73:73" x14ac:dyDescent="0.45">
      <c r="BU16345">
        <f>ROW()</f>
        <v>16345</v>
      </c>
    </row>
    <row r="16346" spans="73:73" x14ac:dyDescent="0.45">
      <c r="BU16346">
        <f>ROW()</f>
        <v>16346</v>
      </c>
    </row>
    <row r="16347" spans="73:73" x14ac:dyDescent="0.45">
      <c r="BU16347">
        <f>ROW()</f>
        <v>16347</v>
      </c>
    </row>
    <row r="16348" spans="73:73" x14ac:dyDescent="0.45">
      <c r="BU16348">
        <f>ROW()</f>
        <v>16348</v>
      </c>
    </row>
    <row r="16349" spans="73:73" x14ac:dyDescent="0.45">
      <c r="BU16349">
        <f>ROW()</f>
        <v>16349</v>
      </c>
    </row>
    <row r="16350" spans="73:73" x14ac:dyDescent="0.45">
      <c r="BU16350">
        <f>ROW()</f>
        <v>16350</v>
      </c>
    </row>
    <row r="16351" spans="73:73" x14ac:dyDescent="0.45">
      <c r="BU16351">
        <f>ROW()</f>
        <v>16351</v>
      </c>
    </row>
    <row r="16352" spans="73:73" x14ac:dyDescent="0.45">
      <c r="BU16352">
        <f>ROW()</f>
        <v>16352</v>
      </c>
    </row>
    <row r="16353" spans="73:73" x14ac:dyDescent="0.45">
      <c r="BU16353">
        <f>ROW()</f>
        <v>16353</v>
      </c>
    </row>
    <row r="16354" spans="73:73" x14ac:dyDescent="0.45">
      <c r="BU16354">
        <f>ROW()</f>
        <v>16354</v>
      </c>
    </row>
    <row r="16355" spans="73:73" x14ac:dyDescent="0.45">
      <c r="BU16355">
        <f>ROW()</f>
        <v>16355</v>
      </c>
    </row>
    <row r="16356" spans="73:73" x14ac:dyDescent="0.45">
      <c r="BU16356">
        <f>ROW()</f>
        <v>16356</v>
      </c>
    </row>
    <row r="16357" spans="73:73" x14ac:dyDescent="0.45">
      <c r="BU16357">
        <f>ROW()</f>
        <v>16357</v>
      </c>
    </row>
    <row r="16358" spans="73:73" x14ac:dyDescent="0.45">
      <c r="BU16358">
        <f>ROW()</f>
        <v>16358</v>
      </c>
    </row>
    <row r="16359" spans="73:73" x14ac:dyDescent="0.45">
      <c r="BU16359">
        <f>ROW()</f>
        <v>16359</v>
      </c>
    </row>
    <row r="16360" spans="73:73" x14ac:dyDescent="0.45">
      <c r="BU16360">
        <f>ROW()</f>
        <v>16360</v>
      </c>
    </row>
    <row r="16361" spans="73:73" x14ac:dyDescent="0.45">
      <c r="BU16361">
        <f>ROW()</f>
        <v>16361</v>
      </c>
    </row>
    <row r="16362" spans="73:73" x14ac:dyDescent="0.45">
      <c r="BU16362">
        <f>ROW()</f>
        <v>16362</v>
      </c>
    </row>
    <row r="16363" spans="73:73" x14ac:dyDescent="0.45">
      <c r="BU16363">
        <f>ROW()</f>
        <v>16363</v>
      </c>
    </row>
    <row r="16364" spans="73:73" x14ac:dyDescent="0.45">
      <c r="BU16364">
        <f>ROW()</f>
        <v>16364</v>
      </c>
    </row>
    <row r="16365" spans="73:73" x14ac:dyDescent="0.45">
      <c r="BU16365">
        <f>ROW()</f>
        <v>16365</v>
      </c>
    </row>
    <row r="16366" spans="73:73" x14ac:dyDescent="0.45">
      <c r="BU16366">
        <f>ROW()</f>
        <v>16366</v>
      </c>
    </row>
    <row r="16367" spans="73:73" x14ac:dyDescent="0.45">
      <c r="BU16367">
        <f>ROW()</f>
        <v>16367</v>
      </c>
    </row>
    <row r="16368" spans="73:73" x14ac:dyDescent="0.45">
      <c r="BU16368">
        <f>ROW()</f>
        <v>16368</v>
      </c>
    </row>
    <row r="16369" spans="73:73" x14ac:dyDescent="0.45">
      <c r="BU16369">
        <f>ROW()</f>
        <v>16369</v>
      </c>
    </row>
    <row r="16370" spans="73:73" x14ac:dyDescent="0.45">
      <c r="BU16370">
        <f>ROW()</f>
        <v>16370</v>
      </c>
    </row>
    <row r="16371" spans="73:73" x14ac:dyDescent="0.45">
      <c r="BU16371">
        <f>ROW()</f>
        <v>16371</v>
      </c>
    </row>
    <row r="16372" spans="73:73" x14ac:dyDescent="0.45">
      <c r="BU16372">
        <f>ROW()</f>
        <v>16372</v>
      </c>
    </row>
    <row r="16373" spans="73:73" x14ac:dyDescent="0.45">
      <c r="BU16373">
        <f>ROW()</f>
        <v>16373</v>
      </c>
    </row>
    <row r="16374" spans="73:73" x14ac:dyDescent="0.45">
      <c r="BU16374">
        <f>ROW()</f>
        <v>16374</v>
      </c>
    </row>
    <row r="16375" spans="73:73" x14ac:dyDescent="0.45">
      <c r="BU16375">
        <f>ROW()</f>
        <v>16375</v>
      </c>
    </row>
    <row r="16376" spans="73:73" x14ac:dyDescent="0.45">
      <c r="BU16376">
        <f>ROW()</f>
        <v>16376</v>
      </c>
    </row>
    <row r="16377" spans="73:73" x14ac:dyDescent="0.45">
      <c r="BU16377">
        <f>ROW()</f>
        <v>16377</v>
      </c>
    </row>
    <row r="16378" spans="73:73" x14ac:dyDescent="0.45">
      <c r="BU16378">
        <f>ROW()</f>
        <v>16378</v>
      </c>
    </row>
    <row r="16379" spans="73:73" x14ac:dyDescent="0.45">
      <c r="BU16379">
        <f>ROW()</f>
        <v>16379</v>
      </c>
    </row>
    <row r="16380" spans="73:73" x14ac:dyDescent="0.45">
      <c r="BU16380">
        <f>ROW()</f>
        <v>16380</v>
      </c>
    </row>
    <row r="16381" spans="73:73" x14ac:dyDescent="0.45">
      <c r="BU16381">
        <f>ROW()</f>
        <v>16381</v>
      </c>
    </row>
    <row r="16382" spans="73:73" x14ac:dyDescent="0.45">
      <c r="BU16382">
        <f>ROW()</f>
        <v>16382</v>
      </c>
    </row>
    <row r="16383" spans="73:73" x14ac:dyDescent="0.45">
      <c r="BU16383">
        <f>ROW()</f>
        <v>16383</v>
      </c>
    </row>
    <row r="16384" spans="73:73" x14ac:dyDescent="0.45">
      <c r="BU16384">
        <f>ROW()</f>
        <v>16384</v>
      </c>
    </row>
    <row r="16385" spans="73:73" x14ac:dyDescent="0.45">
      <c r="BU16385">
        <f>ROW()</f>
        <v>16385</v>
      </c>
    </row>
    <row r="16386" spans="73:73" x14ac:dyDescent="0.45">
      <c r="BU16386">
        <f>ROW()</f>
        <v>16386</v>
      </c>
    </row>
    <row r="16387" spans="73:73" x14ac:dyDescent="0.45">
      <c r="BU16387">
        <f>ROW()</f>
        <v>16387</v>
      </c>
    </row>
    <row r="16388" spans="73:73" x14ac:dyDescent="0.45">
      <c r="BU16388">
        <f>ROW()</f>
        <v>16388</v>
      </c>
    </row>
    <row r="16389" spans="73:73" x14ac:dyDescent="0.45">
      <c r="BU16389">
        <f>ROW()</f>
        <v>16389</v>
      </c>
    </row>
    <row r="16390" spans="73:73" x14ac:dyDescent="0.45">
      <c r="BU16390">
        <f>ROW()</f>
        <v>16390</v>
      </c>
    </row>
    <row r="16391" spans="73:73" x14ac:dyDescent="0.45">
      <c r="BU16391">
        <f>ROW()</f>
        <v>16391</v>
      </c>
    </row>
    <row r="16392" spans="73:73" x14ac:dyDescent="0.45">
      <c r="BU16392">
        <f>ROW()</f>
        <v>16392</v>
      </c>
    </row>
    <row r="16393" spans="73:73" x14ac:dyDescent="0.45">
      <c r="BU16393">
        <f>ROW()</f>
        <v>16393</v>
      </c>
    </row>
    <row r="16394" spans="73:73" x14ac:dyDescent="0.45">
      <c r="BU16394">
        <f>ROW()</f>
        <v>16394</v>
      </c>
    </row>
    <row r="16395" spans="73:73" x14ac:dyDescent="0.45">
      <c r="BU16395">
        <f>ROW()</f>
        <v>16395</v>
      </c>
    </row>
    <row r="16396" spans="73:73" x14ac:dyDescent="0.45">
      <c r="BU16396">
        <f>ROW()</f>
        <v>16396</v>
      </c>
    </row>
    <row r="16397" spans="73:73" x14ac:dyDescent="0.45">
      <c r="BU16397">
        <f>ROW()</f>
        <v>16397</v>
      </c>
    </row>
    <row r="16398" spans="73:73" x14ac:dyDescent="0.45">
      <c r="BU16398">
        <f>ROW()</f>
        <v>16398</v>
      </c>
    </row>
    <row r="16399" spans="73:73" x14ac:dyDescent="0.45">
      <c r="BU16399">
        <f>ROW()</f>
        <v>16399</v>
      </c>
    </row>
    <row r="16400" spans="73:73" x14ac:dyDescent="0.45">
      <c r="BU16400">
        <f>ROW()</f>
        <v>16400</v>
      </c>
    </row>
    <row r="16401" spans="73:73" x14ac:dyDescent="0.45">
      <c r="BU16401">
        <f>ROW()</f>
        <v>16401</v>
      </c>
    </row>
    <row r="16402" spans="73:73" x14ac:dyDescent="0.45">
      <c r="BU16402">
        <f>ROW()</f>
        <v>16402</v>
      </c>
    </row>
    <row r="16403" spans="73:73" x14ac:dyDescent="0.45">
      <c r="BU16403">
        <f>ROW()</f>
        <v>16403</v>
      </c>
    </row>
    <row r="16404" spans="73:73" x14ac:dyDescent="0.45">
      <c r="BU16404">
        <f>ROW()</f>
        <v>16404</v>
      </c>
    </row>
    <row r="16405" spans="73:73" x14ac:dyDescent="0.45">
      <c r="BU16405">
        <f>ROW()</f>
        <v>16405</v>
      </c>
    </row>
    <row r="16406" spans="73:73" x14ac:dyDescent="0.45">
      <c r="BU16406">
        <f>ROW()</f>
        <v>16406</v>
      </c>
    </row>
    <row r="16407" spans="73:73" x14ac:dyDescent="0.45">
      <c r="BU16407">
        <f>ROW()</f>
        <v>16407</v>
      </c>
    </row>
    <row r="16408" spans="73:73" x14ac:dyDescent="0.45">
      <c r="BU16408">
        <f>ROW()</f>
        <v>16408</v>
      </c>
    </row>
    <row r="16409" spans="73:73" x14ac:dyDescent="0.45">
      <c r="BU16409">
        <f>ROW()</f>
        <v>16409</v>
      </c>
    </row>
    <row r="16410" spans="73:73" x14ac:dyDescent="0.45">
      <c r="BU16410">
        <f>ROW()</f>
        <v>16410</v>
      </c>
    </row>
    <row r="16411" spans="73:73" x14ac:dyDescent="0.45">
      <c r="BU16411">
        <f>ROW()</f>
        <v>16411</v>
      </c>
    </row>
    <row r="16412" spans="73:73" x14ac:dyDescent="0.45">
      <c r="BU16412">
        <f>ROW()</f>
        <v>16412</v>
      </c>
    </row>
    <row r="16413" spans="73:73" x14ac:dyDescent="0.45">
      <c r="BU16413">
        <f>ROW()</f>
        <v>16413</v>
      </c>
    </row>
    <row r="16414" spans="73:73" x14ac:dyDescent="0.45">
      <c r="BU16414">
        <f>ROW()</f>
        <v>16414</v>
      </c>
    </row>
    <row r="16415" spans="73:73" x14ac:dyDescent="0.45">
      <c r="BU16415">
        <f>ROW()</f>
        <v>16415</v>
      </c>
    </row>
    <row r="16416" spans="73:73" x14ac:dyDescent="0.45">
      <c r="BU16416">
        <f>ROW()</f>
        <v>16416</v>
      </c>
    </row>
    <row r="16417" spans="73:73" x14ac:dyDescent="0.45">
      <c r="BU16417">
        <f>ROW()</f>
        <v>16417</v>
      </c>
    </row>
    <row r="16418" spans="73:73" x14ac:dyDescent="0.45">
      <c r="BU16418">
        <f>ROW()</f>
        <v>16418</v>
      </c>
    </row>
    <row r="16419" spans="73:73" x14ac:dyDescent="0.45">
      <c r="BU16419">
        <f>ROW()</f>
        <v>16419</v>
      </c>
    </row>
    <row r="16420" spans="73:73" x14ac:dyDescent="0.45">
      <c r="BU16420">
        <f>ROW()</f>
        <v>16420</v>
      </c>
    </row>
    <row r="16421" spans="73:73" x14ac:dyDescent="0.45">
      <c r="BU16421">
        <f>ROW()</f>
        <v>16421</v>
      </c>
    </row>
    <row r="16422" spans="73:73" x14ac:dyDescent="0.45">
      <c r="BU16422">
        <f>ROW()</f>
        <v>16422</v>
      </c>
    </row>
    <row r="16423" spans="73:73" x14ac:dyDescent="0.45">
      <c r="BU16423">
        <f>ROW()</f>
        <v>16423</v>
      </c>
    </row>
    <row r="16424" spans="73:73" x14ac:dyDescent="0.45">
      <c r="BU16424">
        <f>ROW()</f>
        <v>16424</v>
      </c>
    </row>
    <row r="16425" spans="73:73" x14ac:dyDescent="0.45">
      <c r="BU16425">
        <f>ROW()</f>
        <v>16425</v>
      </c>
    </row>
    <row r="16426" spans="73:73" x14ac:dyDescent="0.45">
      <c r="BU16426">
        <f>ROW()</f>
        <v>16426</v>
      </c>
    </row>
    <row r="16427" spans="73:73" x14ac:dyDescent="0.45">
      <c r="BU16427">
        <f>ROW()</f>
        <v>16427</v>
      </c>
    </row>
    <row r="16428" spans="73:73" x14ac:dyDescent="0.45">
      <c r="BU16428">
        <f>ROW()</f>
        <v>16428</v>
      </c>
    </row>
    <row r="16429" spans="73:73" x14ac:dyDescent="0.45">
      <c r="BU16429">
        <f>ROW()</f>
        <v>16429</v>
      </c>
    </row>
    <row r="16430" spans="73:73" x14ac:dyDescent="0.45">
      <c r="BU16430">
        <f>ROW()</f>
        <v>16430</v>
      </c>
    </row>
    <row r="16431" spans="73:73" x14ac:dyDescent="0.45">
      <c r="BU16431">
        <f>ROW()</f>
        <v>16431</v>
      </c>
    </row>
    <row r="16432" spans="73:73" x14ac:dyDescent="0.45">
      <c r="BU16432">
        <f>ROW()</f>
        <v>16432</v>
      </c>
    </row>
    <row r="16433" spans="73:73" x14ac:dyDescent="0.45">
      <c r="BU16433">
        <f>ROW()</f>
        <v>16433</v>
      </c>
    </row>
    <row r="16434" spans="73:73" x14ac:dyDescent="0.45">
      <c r="BU16434">
        <f>ROW()</f>
        <v>16434</v>
      </c>
    </row>
    <row r="16435" spans="73:73" x14ac:dyDescent="0.45">
      <c r="BU16435">
        <f>ROW()</f>
        <v>16435</v>
      </c>
    </row>
    <row r="16436" spans="73:73" x14ac:dyDescent="0.45">
      <c r="BU16436">
        <f>ROW()</f>
        <v>16436</v>
      </c>
    </row>
    <row r="16437" spans="73:73" x14ac:dyDescent="0.45">
      <c r="BU16437">
        <f>ROW()</f>
        <v>16437</v>
      </c>
    </row>
    <row r="16438" spans="73:73" x14ac:dyDescent="0.45">
      <c r="BU16438">
        <f>ROW()</f>
        <v>16438</v>
      </c>
    </row>
    <row r="16439" spans="73:73" x14ac:dyDescent="0.45">
      <c r="BU16439">
        <f>ROW()</f>
        <v>16439</v>
      </c>
    </row>
    <row r="16440" spans="73:73" x14ac:dyDescent="0.45">
      <c r="BU16440">
        <f>ROW()</f>
        <v>16440</v>
      </c>
    </row>
    <row r="16441" spans="73:73" x14ac:dyDescent="0.45">
      <c r="BU16441">
        <f>ROW()</f>
        <v>16441</v>
      </c>
    </row>
    <row r="16442" spans="73:73" x14ac:dyDescent="0.45">
      <c r="BU16442">
        <f>ROW()</f>
        <v>16442</v>
      </c>
    </row>
    <row r="16443" spans="73:73" x14ac:dyDescent="0.45">
      <c r="BU16443">
        <f>ROW()</f>
        <v>16443</v>
      </c>
    </row>
    <row r="16444" spans="73:73" x14ac:dyDescent="0.45">
      <c r="BU16444">
        <f>ROW()</f>
        <v>16444</v>
      </c>
    </row>
    <row r="16445" spans="73:73" x14ac:dyDescent="0.45">
      <c r="BU16445">
        <f>ROW()</f>
        <v>16445</v>
      </c>
    </row>
    <row r="16446" spans="73:73" x14ac:dyDescent="0.45">
      <c r="BU16446">
        <f>ROW()</f>
        <v>16446</v>
      </c>
    </row>
    <row r="16447" spans="73:73" x14ac:dyDescent="0.45">
      <c r="BU16447">
        <f>ROW()</f>
        <v>16447</v>
      </c>
    </row>
    <row r="16448" spans="73:73" x14ac:dyDescent="0.45">
      <c r="BU16448">
        <f>ROW()</f>
        <v>16448</v>
      </c>
    </row>
    <row r="16449" spans="73:73" x14ac:dyDescent="0.45">
      <c r="BU16449">
        <f>ROW()</f>
        <v>16449</v>
      </c>
    </row>
    <row r="16450" spans="73:73" x14ac:dyDescent="0.45">
      <c r="BU16450">
        <f>ROW()</f>
        <v>16450</v>
      </c>
    </row>
    <row r="16451" spans="73:73" x14ac:dyDescent="0.45">
      <c r="BU16451">
        <f>ROW()</f>
        <v>16451</v>
      </c>
    </row>
    <row r="16452" spans="73:73" x14ac:dyDescent="0.45">
      <c r="BU16452">
        <f>ROW()</f>
        <v>16452</v>
      </c>
    </row>
    <row r="16453" spans="73:73" x14ac:dyDescent="0.45">
      <c r="BU16453">
        <f>ROW()</f>
        <v>16453</v>
      </c>
    </row>
    <row r="16454" spans="73:73" x14ac:dyDescent="0.45">
      <c r="BU16454">
        <f>ROW()</f>
        <v>16454</v>
      </c>
    </row>
    <row r="16455" spans="73:73" x14ac:dyDescent="0.45">
      <c r="BU16455">
        <f>ROW()</f>
        <v>16455</v>
      </c>
    </row>
    <row r="16456" spans="73:73" x14ac:dyDescent="0.45">
      <c r="BU16456">
        <f>ROW()</f>
        <v>16456</v>
      </c>
    </row>
    <row r="16457" spans="73:73" x14ac:dyDescent="0.45">
      <c r="BU16457">
        <f>ROW()</f>
        <v>16457</v>
      </c>
    </row>
    <row r="16458" spans="73:73" x14ac:dyDescent="0.45">
      <c r="BU16458">
        <f>ROW()</f>
        <v>16458</v>
      </c>
    </row>
    <row r="16459" spans="73:73" x14ac:dyDescent="0.45">
      <c r="BU16459">
        <f>ROW()</f>
        <v>16459</v>
      </c>
    </row>
    <row r="16460" spans="73:73" x14ac:dyDescent="0.45">
      <c r="BU16460">
        <f>ROW()</f>
        <v>16460</v>
      </c>
    </row>
    <row r="16461" spans="73:73" x14ac:dyDescent="0.45">
      <c r="BU16461">
        <f>ROW()</f>
        <v>16461</v>
      </c>
    </row>
    <row r="16462" spans="73:73" x14ac:dyDescent="0.45">
      <c r="BU16462">
        <f>ROW()</f>
        <v>16462</v>
      </c>
    </row>
    <row r="16463" spans="73:73" x14ac:dyDescent="0.45">
      <c r="BU16463">
        <f>ROW()</f>
        <v>16463</v>
      </c>
    </row>
    <row r="16464" spans="73:73" x14ac:dyDescent="0.45">
      <c r="BU16464">
        <f>ROW()</f>
        <v>16464</v>
      </c>
    </row>
    <row r="16465" spans="73:73" x14ac:dyDescent="0.45">
      <c r="BU16465">
        <f>ROW()</f>
        <v>16465</v>
      </c>
    </row>
    <row r="16466" spans="73:73" x14ac:dyDescent="0.45">
      <c r="BU16466">
        <f>ROW()</f>
        <v>16466</v>
      </c>
    </row>
    <row r="16467" spans="73:73" x14ac:dyDescent="0.45">
      <c r="BU16467">
        <f>ROW()</f>
        <v>16467</v>
      </c>
    </row>
    <row r="16468" spans="73:73" x14ac:dyDescent="0.45">
      <c r="BU16468">
        <f>ROW()</f>
        <v>16468</v>
      </c>
    </row>
    <row r="16469" spans="73:73" x14ac:dyDescent="0.45">
      <c r="BU16469">
        <f>ROW()</f>
        <v>16469</v>
      </c>
    </row>
    <row r="16470" spans="73:73" x14ac:dyDescent="0.45">
      <c r="BU16470">
        <f>ROW()</f>
        <v>16470</v>
      </c>
    </row>
    <row r="16471" spans="73:73" x14ac:dyDescent="0.45">
      <c r="BU16471">
        <f>ROW()</f>
        <v>16471</v>
      </c>
    </row>
    <row r="16472" spans="73:73" x14ac:dyDescent="0.45">
      <c r="BU16472">
        <f>ROW()</f>
        <v>16472</v>
      </c>
    </row>
    <row r="16473" spans="73:73" x14ac:dyDescent="0.45">
      <c r="BU16473">
        <f>ROW()</f>
        <v>16473</v>
      </c>
    </row>
    <row r="16474" spans="73:73" x14ac:dyDescent="0.45">
      <c r="BU16474">
        <f>ROW()</f>
        <v>16474</v>
      </c>
    </row>
    <row r="16475" spans="73:73" x14ac:dyDescent="0.45">
      <c r="BU16475">
        <f>ROW()</f>
        <v>16475</v>
      </c>
    </row>
    <row r="16476" spans="73:73" x14ac:dyDescent="0.45">
      <c r="BU16476">
        <f>ROW()</f>
        <v>16476</v>
      </c>
    </row>
    <row r="16477" spans="73:73" x14ac:dyDescent="0.45">
      <c r="BU16477">
        <f>ROW()</f>
        <v>16477</v>
      </c>
    </row>
    <row r="16478" spans="73:73" x14ac:dyDescent="0.45">
      <c r="BU16478">
        <f>ROW()</f>
        <v>16478</v>
      </c>
    </row>
    <row r="16479" spans="73:73" x14ac:dyDescent="0.45">
      <c r="BU16479">
        <f>ROW()</f>
        <v>16479</v>
      </c>
    </row>
    <row r="16480" spans="73:73" x14ac:dyDescent="0.45">
      <c r="BU16480">
        <f>ROW()</f>
        <v>16480</v>
      </c>
    </row>
    <row r="16481" spans="73:73" x14ac:dyDescent="0.45">
      <c r="BU16481">
        <f>ROW()</f>
        <v>16481</v>
      </c>
    </row>
    <row r="16482" spans="73:73" x14ac:dyDescent="0.45">
      <c r="BU16482">
        <f>ROW()</f>
        <v>16482</v>
      </c>
    </row>
    <row r="16483" spans="73:73" x14ac:dyDescent="0.45">
      <c r="BU16483">
        <f>ROW()</f>
        <v>16483</v>
      </c>
    </row>
    <row r="16484" spans="73:73" x14ac:dyDescent="0.45">
      <c r="BU16484">
        <f>ROW()</f>
        <v>16484</v>
      </c>
    </row>
    <row r="16485" spans="73:73" x14ac:dyDescent="0.45">
      <c r="BU16485">
        <f>ROW()</f>
        <v>16485</v>
      </c>
    </row>
    <row r="16486" spans="73:73" x14ac:dyDescent="0.45">
      <c r="BU16486">
        <f>ROW()</f>
        <v>16486</v>
      </c>
    </row>
    <row r="16487" spans="73:73" x14ac:dyDescent="0.45">
      <c r="BU16487">
        <f>ROW()</f>
        <v>16487</v>
      </c>
    </row>
    <row r="16488" spans="73:73" x14ac:dyDescent="0.45">
      <c r="BU16488">
        <f>ROW()</f>
        <v>16488</v>
      </c>
    </row>
    <row r="16489" spans="73:73" x14ac:dyDescent="0.45">
      <c r="BU16489">
        <f>ROW()</f>
        <v>16489</v>
      </c>
    </row>
    <row r="16490" spans="73:73" x14ac:dyDescent="0.45">
      <c r="BU16490">
        <f>ROW()</f>
        <v>16490</v>
      </c>
    </row>
    <row r="16491" spans="73:73" x14ac:dyDescent="0.45">
      <c r="BU16491">
        <f>ROW()</f>
        <v>16491</v>
      </c>
    </row>
    <row r="16492" spans="73:73" x14ac:dyDescent="0.45">
      <c r="BU16492">
        <f>ROW()</f>
        <v>16492</v>
      </c>
    </row>
    <row r="16493" spans="73:73" x14ac:dyDescent="0.45">
      <c r="BU16493">
        <f>ROW()</f>
        <v>16493</v>
      </c>
    </row>
    <row r="16494" spans="73:73" x14ac:dyDescent="0.45">
      <c r="BU16494">
        <f>ROW()</f>
        <v>16494</v>
      </c>
    </row>
    <row r="16495" spans="73:73" x14ac:dyDescent="0.45">
      <c r="BU16495">
        <f>ROW()</f>
        <v>16495</v>
      </c>
    </row>
    <row r="16496" spans="73:73" x14ac:dyDescent="0.45">
      <c r="BU16496">
        <f>ROW()</f>
        <v>16496</v>
      </c>
    </row>
    <row r="16497" spans="73:73" x14ac:dyDescent="0.45">
      <c r="BU16497">
        <f>ROW()</f>
        <v>16497</v>
      </c>
    </row>
    <row r="16498" spans="73:73" x14ac:dyDescent="0.45">
      <c r="BU16498">
        <f>ROW()</f>
        <v>16498</v>
      </c>
    </row>
    <row r="16499" spans="73:73" x14ac:dyDescent="0.45">
      <c r="BU16499">
        <f>ROW()</f>
        <v>16499</v>
      </c>
    </row>
    <row r="16500" spans="73:73" x14ac:dyDescent="0.45">
      <c r="BU16500">
        <f>ROW()</f>
        <v>16500</v>
      </c>
    </row>
    <row r="16501" spans="73:73" x14ac:dyDescent="0.45">
      <c r="BU16501">
        <f>ROW()</f>
        <v>16501</v>
      </c>
    </row>
    <row r="16502" spans="73:73" x14ac:dyDescent="0.45">
      <c r="BU16502">
        <f>ROW()</f>
        <v>16502</v>
      </c>
    </row>
    <row r="16503" spans="73:73" x14ac:dyDescent="0.45">
      <c r="BU16503">
        <f>ROW()</f>
        <v>16503</v>
      </c>
    </row>
    <row r="16504" spans="73:73" x14ac:dyDescent="0.45">
      <c r="BU16504">
        <f>ROW()</f>
        <v>16504</v>
      </c>
    </row>
    <row r="16505" spans="73:73" x14ac:dyDescent="0.45">
      <c r="BU16505">
        <f>ROW()</f>
        <v>16505</v>
      </c>
    </row>
    <row r="16506" spans="73:73" x14ac:dyDescent="0.45">
      <c r="BU16506">
        <f>ROW()</f>
        <v>16506</v>
      </c>
    </row>
    <row r="16507" spans="73:73" x14ac:dyDescent="0.45">
      <c r="BU16507">
        <f>ROW()</f>
        <v>16507</v>
      </c>
    </row>
    <row r="16508" spans="73:73" x14ac:dyDescent="0.45">
      <c r="BU16508">
        <f>ROW()</f>
        <v>16508</v>
      </c>
    </row>
    <row r="16509" spans="73:73" x14ac:dyDescent="0.45">
      <c r="BU16509">
        <f>ROW()</f>
        <v>16509</v>
      </c>
    </row>
    <row r="16510" spans="73:73" x14ac:dyDescent="0.45">
      <c r="BU16510">
        <f>ROW()</f>
        <v>16510</v>
      </c>
    </row>
    <row r="16511" spans="73:73" x14ac:dyDescent="0.45">
      <c r="BU16511">
        <f>ROW()</f>
        <v>16511</v>
      </c>
    </row>
    <row r="16512" spans="73:73" x14ac:dyDescent="0.45">
      <c r="BU16512">
        <f>ROW()</f>
        <v>16512</v>
      </c>
    </row>
    <row r="16513" spans="73:73" x14ac:dyDescent="0.45">
      <c r="BU16513">
        <f>ROW()</f>
        <v>16513</v>
      </c>
    </row>
    <row r="16514" spans="73:73" x14ac:dyDescent="0.45">
      <c r="BU16514">
        <f>ROW()</f>
        <v>16514</v>
      </c>
    </row>
    <row r="16515" spans="73:73" x14ac:dyDescent="0.45">
      <c r="BU16515">
        <f>ROW()</f>
        <v>16515</v>
      </c>
    </row>
    <row r="16516" spans="73:73" x14ac:dyDescent="0.45">
      <c r="BU16516">
        <f>ROW()</f>
        <v>16516</v>
      </c>
    </row>
    <row r="16517" spans="73:73" x14ac:dyDescent="0.45">
      <c r="BU16517">
        <f>ROW()</f>
        <v>16517</v>
      </c>
    </row>
    <row r="16518" spans="73:73" x14ac:dyDescent="0.45">
      <c r="BU16518">
        <f>ROW()</f>
        <v>16518</v>
      </c>
    </row>
    <row r="16519" spans="73:73" x14ac:dyDescent="0.45">
      <c r="BU16519">
        <f>ROW()</f>
        <v>16519</v>
      </c>
    </row>
    <row r="16520" spans="73:73" x14ac:dyDescent="0.45">
      <c r="BU16520">
        <f>ROW()</f>
        <v>16520</v>
      </c>
    </row>
    <row r="16521" spans="73:73" x14ac:dyDescent="0.45">
      <c r="BU16521">
        <f>ROW()</f>
        <v>16521</v>
      </c>
    </row>
    <row r="16522" spans="73:73" x14ac:dyDescent="0.45">
      <c r="BU16522">
        <f>ROW()</f>
        <v>16522</v>
      </c>
    </row>
    <row r="16523" spans="73:73" x14ac:dyDescent="0.45">
      <c r="BU16523">
        <f>ROW()</f>
        <v>16523</v>
      </c>
    </row>
    <row r="16524" spans="73:73" x14ac:dyDescent="0.45">
      <c r="BU16524">
        <f>ROW()</f>
        <v>16524</v>
      </c>
    </row>
    <row r="16525" spans="73:73" x14ac:dyDescent="0.45">
      <c r="BU16525">
        <f>ROW()</f>
        <v>16525</v>
      </c>
    </row>
    <row r="16526" spans="73:73" x14ac:dyDescent="0.45">
      <c r="BU16526">
        <f>ROW()</f>
        <v>16526</v>
      </c>
    </row>
    <row r="16527" spans="73:73" x14ac:dyDescent="0.45">
      <c r="BU16527">
        <f>ROW()</f>
        <v>16527</v>
      </c>
    </row>
    <row r="16528" spans="73:73" x14ac:dyDescent="0.45">
      <c r="BU16528">
        <f>ROW()</f>
        <v>16528</v>
      </c>
    </row>
    <row r="16529" spans="73:73" x14ac:dyDescent="0.45">
      <c r="BU16529">
        <f>ROW()</f>
        <v>16529</v>
      </c>
    </row>
    <row r="16530" spans="73:73" x14ac:dyDescent="0.45">
      <c r="BU16530">
        <f>ROW()</f>
        <v>16530</v>
      </c>
    </row>
    <row r="16531" spans="73:73" x14ac:dyDescent="0.45">
      <c r="BU16531">
        <f>ROW()</f>
        <v>16531</v>
      </c>
    </row>
    <row r="16532" spans="73:73" x14ac:dyDescent="0.45">
      <c r="BU16532">
        <f>ROW()</f>
        <v>16532</v>
      </c>
    </row>
    <row r="16533" spans="73:73" x14ac:dyDescent="0.45">
      <c r="BU16533">
        <f>ROW()</f>
        <v>16533</v>
      </c>
    </row>
    <row r="16534" spans="73:73" x14ac:dyDescent="0.45">
      <c r="BU16534">
        <f>ROW()</f>
        <v>16534</v>
      </c>
    </row>
    <row r="16535" spans="73:73" x14ac:dyDescent="0.45">
      <c r="BU16535">
        <f>ROW()</f>
        <v>16535</v>
      </c>
    </row>
    <row r="16536" spans="73:73" x14ac:dyDescent="0.45">
      <c r="BU16536">
        <f>ROW()</f>
        <v>16536</v>
      </c>
    </row>
    <row r="16537" spans="73:73" x14ac:dyDescent="0.45">
      <c r="BU16537">
        <f>ROW()</f>
        <v>16537</v>
      </c>
    </row>
    <row r="16538" spans="73:73" x14ac:dyDescent="0.45">
      <c r="BU16538">
        <f>ROW()</f>
        <v>16538</v>
      </c>
    </row>
    <row r="16539" spans="73:73" x14ac:dyDescent="0.45">
      <c r="BU16539">
        <f>ROW()</f>
        <v>16539</v>
      </c>
    </row>
    <row r="16540" spans="73:73" x14ac:dyDescent="0.45">
      <c r="BU16540">
        <f>ROW()</f>
        <v>16540</v>
      </c>
    </row>
    <row r="16541" spans="73:73" x14ac:dyDescent="0.45">
      <c r="BU16541">
        <f>ROW()</f>
        <v>16541</v>
      </c>
    </row>
    <row r="16542" spans="73:73" x14ac:dyDescent="0.45">
      <c r="BU16542">
        <f>ROW()</f>
        <v>16542</v>
      </c>
    </row>
    <row r="16543" spans="73:73" x14ac:dyDescent="0.45">
      <c r="BU16543">
        <f>ROW()</f>
        <v>16543</v>
      </c>
    </row>
    <row r="16544" spans="73:73" x14ac:dyDescent="0.45">
      <c r="BU16544">
        <f>ROW()</f>
        <v>16544</v>
      </c>
    </row>
    <row r="16545" spans="73:73" x14ac:dyDescent="0.45">
      <c r="BU16545">
        <f>ROW()</f>
        <v>16545</v>
      </c>
    </row>
    <row r="16546" spans="73:73" x14ac:dyDescent="0.45">
      <c r="BU16546">
        <f>ROW()</f>
        <v>16546</v>
      </c>
    </row>
    <row r="16547" spans="73:73" x14ac:dyDescent="0.45">
      <c r="BU16547">
        <f>ROW()</f>
        <v>16547</v>
      </c>
    </row>
    <row r="16548" spans="73:73" x14ac:dyDescent="0.45">
      <c r="BU16548">
        <f>ROW()</f>
        <v>16548</v>
      </c>
    </row>
    <row r="16549" spans="73:73" x14ac:dyDescent="0.45">
      <c r="BU16549">
        <f>ROW()</f>
        <v>16549</v>
      </c>
    </row>
    <row r="16550" spans="73:73" x14ac:dyDescent="0.45">
      <c r="BU16550">
        <f>ROW()</f>
        <v>16550</v>
      </c>
    </row>
    <row r="16551" spans="73:73" x14ac:dyDescent="0.45">
      <c r="BU16551">
        <f>ROW()</f>
        <v>16551</v>
      </c>
    </row>
    <row r="16552" spans="73:73" x14ac:dyDescent="0.45">
      <c r="BU16552">
        <f>ROW()</f>
        <v>16552</v>
      </c>
    </row>
    <row r="16553" spans="73:73" x14ac:dyDescent="0.45">
      <c r="BU16553">
        <f>ROW()</f>
        <v>16553</v>
      </c>
    </row>
    <row r="16554" spans="73:73" x14ac:dyDescent="0.45">
      <c r="BU16554">
        <f>ROW()</f>
        <v>16554</v>
      </c>
    </row>
    <row r="16555" spans="73:73" x14ac:dyDescent="0.45">
      <c r="BU16555">
        <f>ROW()</f>
        <v>16555</v>
      </c>
    </row>
    <row r="16556" spans="73:73" x14ac:dyDescent="0.45">
      <c r="BU16556">
        <f>ROW()</f>
        <v>16556</v>
      </c>
    </row>
    <row r="16557" spans="73:73" x14ac:dyDescent="0.45">
      <c r="BU16557">
        <f>ROW()</f>
        <v>16557</v>
      </c>
    </row>
    <row r="16558" spans="73:73" x14ac:dyDescent="0.45">
      <c r="BU16558">
        <f>ROW()</f>
        <v>16558</v>
      </c>
    </row>
    <row r="16559" spans="73:73" x14ac:dyDescent="0.45">
      <c r="BU16559">
        <f>ROW()</f>
        <v>16559</v>
      </c>
    </row>
    <row r="16560" spans="73:73" x14ac:dyDescent="0.45">
      <c r="BU16560">
        <f>ROW()</f>
        <v>16560</v>
      </c>
    </row>
    <row r="16561" spans="73:73" x14ac:dyDescent="0.45">
      <c r="BU16561">
        <f>ROW()</f>
        <v>16561</v>
      </c>
    </row>
    <row r="16562" spans="73:73" x14ac:dyDescent="0.45">
      <c r="BU16562">
        <f>ROW()</f>
        <v>16562</v>
      </c>
    </row>
    <row r="16563" spans="73:73" x14ac:dyDescent="0.45">
      <c r="BU16563">
        <f>ROW()</f>
        <v>16563</v>
      </c>
    </row>
    <row r="16564" spans="73:73" x14ac:dyDescent="0.45">
      <c r="BU16564">
        <f>ROW()</f>
        <v>16564</v>
      </c>
    </row>
    <row r="16565" spans="73:73" x14ac:dyDescent="0.45">
      <c r="BU16565">
        <f>ROW()</f>
        <v>16565</v>
      </c>
    </row>
    <row r="16566" spans="73:73" x14ac:dyDescent="0.45">
      <c r="BU16566">
        <f>ROW()</f>
        <v>16566</v>
      </c>
    </row>
    <row r="16567" spans="73:73" x14ac:dyDescent="0.45">
      <c r="BU16567">
        <f>ROW()</f>
        <v>16567</v>
      </c>
    </row>
    <row r="16568" spans="73:73" x14ac:dyDescent="0.45">
      <c r="BU16568">
        <f>ROW()</f>
        <v>16568</v>
      </c>
    </row>
    <row r="16569" spans="73:73" x14ac:dyDescent="0.45">
      <c r="BU16569">
        <f>ROW()</f>
        <v>16569</v>
      </c>
    </row>
    <row r="16570" spans="73:73" x14ac:dyDescent="0.45">
      <c r="BU16570">
        <f>ROW()</f>
        <v>16570</v>
      </c>
    </row>
    <row r="16571" spans="73:73" x14ac:dyDescent="0.45">
      <c r="BU16571">
        <f>ROW()</f>
        <v>16571</v>
      </c>
    </row>
    <row r="16572" spans="73:73" x14ac:dyDescent="0.45">
      <c r="BU16572">
        <f>ROW()</f>
        <v>16572</v>
      </c>
    </row>
    <row r="16573" spans="73:73" x14ac:dyDescent="0.45">
      <c r="BU16573">
        <f>ROW()</f>
        <v>16573</v>
      </c>
    </row>
    <row r="16574" spans="73:73" x14ac:dyDescent="0.45">
      <c r="BU16574">
        <f>ROW()</f>
        <v>16574</v>
      </c>
    </row>
    <row r="16575" spans="73:73" x14ac:dyDescent="0.45">
      <c r="BU16575">
        <f>ROW()</f>
        <v>16575</v>
      </c>
    </row>
    <row r="16576" spans="73:73" x14ac:dyDescent="0.45">
      <c r="BU16576">
        <f>ROW()</f>
        <v>16576</v>
      </c>
    </row>
    <row r="16577" spans="73:73" x14ac:dyDescent="0.45">
      <c r="BU16577">
        <f>ROW()</f>
        <v>16577</v>
      </c>
    </row>
    <row r="16578" spans="73:73" x14ac:dyDescent="0.45">
      <c r="BU16578">
        <f>ROW()</f>
        <v>16578</v>
      </c>
    </row>
    <row r="16579" spans="73:73" x14ac:dyDescent="0.45">
      <c r="BU16579">
        <f>ROW()</f>
        <v>16579</v>
      </c>
    </row>
    <row r="16580" spans="73:73" x14ac:dyDescent="0.45">
      <c r="BU16580">
        <f>ROW()</f>
        <v>16580</v>
      </c>
    </row>
    <row r="16581" spans="73:73" x14ac:dyDescent="0.45">
      <c r="BU16581">
        <f>ROW()</f>
        <v>16581</v>
      </c>
    </row>
    <row r="16582" spans="73:73" x14ac:dyDescent="0.45">
      <c r="BU16582">
        <f>ROW()</f>
        <v>16582</v>
      </c>
    </row>
    <row r="16583" spans="73:73" x14ac:dyDescent="0.45">
      <c r="BU16583">
        <f>ROW()</f>
        <v>16583</v>
      </c>
    </row>
    <row r="16584" spans="73:73" x14ac:dyDescent="0.45">
      <c r="BU16584">
        <f>ROW()</f>
        <v>16584</v>
      </c>
    </row>
    <row r="16585" spans="73:73" x14ac:dyDescent="0.45">
      <c r="BU16585">
        <f>ROW()</f>
        <v>16585</v>
      </c>
    </row>
    <row r="16586" spans="73:73" x14ac:dyDescent="0.45">
      <c r="BU16586">
        <f>ROW()</f>
        <v>16586</v>
      </c>
    </row>
    <row r="16587" spans="73:73" x14ac:dyDescent="0.45">
      <c r="BU16587">
        <f>ROW()</f>
        <v>16587</v>
      </c>
    </row>
    <row r="16588" spans="73:73" x14ac:dyDescent="0.45">
      <c r="BU16588">
        <f>ROW()</f>
        <v>16588</v>
      </c>
    </row>
    <row r="16589" spans="73:73" x14ac:dyDescent="0.45">
      <c r="BU16589">
        <f>ROW()</f>
        <v>16589</v>
      </c>
    </row>
    <row r="16590" spans="73:73" x14ac:dyDescent="0.45">
      <c r="BU16590">
        <f>ROW()</f>
        <v>16590</v>
      </c>
    </row>
    <row r="16591" spans="73:73" x14ac:dyDescent="0.45">
      <c r="BU16591">
        <f>ROW()</f>
        <v>16591</v>
      </c>
    </row>
    <row r="16592" spans="73:73" x14ac:dyDescent="0.45">
      <c r="BU16592">
        <f>ROW()</f>
        <v>16592</v>
      </c>
    </row>
    <row r="16593" spans="73:73" x14ac:dyDescent="0.45">
      <c r="BU16593">
        <f>ROW()</f>
        <v>16593</v>
      </c>
    </row>
    <row r="16594" spans="73:73" x14ac:dyDescent="0.45">
      <c r="BU16594">
        <f>ROW()</f>
        <v>16594</v>
      </c>
    </row>
    <row r="16595" spans="73:73" x14ac:dyDescent="0.45">
      <c r="BU16595">
        <f>ROW()</f>
        <v>16595</v>
      </c>
    </row>
    <row r="16596" spans="73:73" x14ac:dyDescent="0.45">
      <c r="BU16596">
        <f>ROW()</f>
        <v>16596</v>
      </c>
    </row>
    <row r="16597" spans="73:73" x14ac:dyDescent="0.45">
      <c r="BU16597">
        <f>ROW()</f>
        <v>16597</v>
      </c>
    </row>
    <row r="16598" spans="73:73" x14ac:dyDescent="0.45">
      <c r="BU16598">
        <f>ROW()</f>
        <v>16598</v>
      </c>
    </row>
    <row r="16599" spans="73:73" x14ac:dyDescent="0.45">
      <c r="BU16599">
        <f>ROW()</f>
        <v>16599</v>
      </c>
    </row>
    <row r="16600" spans="73:73" x14ac:dyDescent="0.45">
      <c r="BU16600">
        <f>ROW()</f>
        <v>16600</v>
      </c>
    </row>
    <row r="16601" spans="73:73" x14ac:dyDescent="0.45">
      <c r="BU16601">
        <f>ROW()</f>
        <v>16601</v>
      </c>
    </row>
    <row r="16602" spans="73:73" x14ac:dyDescent="0.45">
      <c r="BU16602">
        <f>ROW()</f>
        <v>16602</v>
      </c>
    </row>
    <row r="16603" spans="73:73" x14ac:dyDescent="0.45">
      <c r="BU16603">
        <f>ROW()</f>
        <v>16603</v>
      </c>
    </row>
    <row r="16604" spans="73:73" x14ac:dyDescent="0.45">
      <c r="BU16604">
        <f>ROW()</f>
        <v>16604</v>
      </c>
    </row>
    <row r="16605" spans="73:73" x14ac:dyDescent="0.45">
      <c r="BU16605">
        <f>ROW()</f>
        <v>16605</v>
      </c>
    </row>
    <row r="16606" spans="73:73" x14ac:dyDescent="0.45">
      <c r="BU16606">
        <f>ROW()</f>
        <v>16606</v>
      </c>
    </row>
    <row r="16607" spans="73:73" x14ac:dyDescent="0.45">
      <c r="BU16607">
        <f>ROW()</f>
        <v>16607</v>
      </c>
    </row>
    <row r="16608" spans="73:73" x14ac:dyDescent="0.45">
      <c r="BU16608">
        <f>ROW()</f>
        <v>16608</v>
      </c>
    </row>
    <row r="16609" spans="73:73" x14ac:dyDescent="0.45">
      <c r="BU16609">
        <f>ROW()</f>
        <v>16609</v>
      </c>
    </row>
    <row r="16610" spans="73:73" x14ac:dyDescent="0.45">
      <c r="BU16610">
        <f>ROW()</f>
        <v>16610</v>
      </c>
    </row>
    <row r="16611" spans="73:73" x14ac:dyDescent="0.45">
      <c r="BU16611">
        <f>ROW()</f>
        <v>16611</v>
      </c>
    </row>
    <row r="16612" spans="73:73" x14ac:dyDescent="0.45">
      <c r="BU16612">
        <f>ROW()</f>
        <v>16612</v>
      </c>
    </row>
    <row r="16613" spans="73:73" x14ac:dyDescent="0.45">
      <c r="BU16613">
        <f>ROW()</f>
        <v>16613</v>
      </c>
    </row>
    <row r="16614" spans="73:73" x14ac:dyDescent="0.45">
      <c r="BU16614">
        <f>ROW()</f>
        <v>16614</v>
      </c>
    </row>
    <row r="16615" spans="73:73" x14ac:dyDescent="0.45">
      <c r="BU16615">
        <f>ROW()</f>
        <v>16615</v>
      </c>
    </row>
    <row r="16616" spans="73:73" x14ac:dyDescent="0.45">
      <c r="BU16616">
        <f>ROW()</f>
        <v>16616</v>
      </c>
    </row>
    <row r="16617" spans="73:73" x14ac:dyDescent="0.45">
      <c r="BU16617">
        <f>ROW()</f>
        <v>16617</v>
      </c>
    </row>
    <row r="16618" spans="73:73" x14ac:dyDescent="0.45">
      <c r="BU16618">
        <f>ROW()</f>
        <v>16618</v>
      </c>
    </row>
    <row r="16619" spans="73:73" x14ac:dyDescent="0.45">
      <c r="BU16619">
        <f>ROW()</f>
        <v>16619</v>
      </c>
    </row>
    <row r="16620" spans="73:73" x14ac:dyDescent="0.45">
      <c r="BU16620">
        <f>ROW()</f>
        <v>16620</v>
      </c>
    </row>
    <row r="16621" spans="73:73" x14ac:dyDescent="0.45">
      <c r="BU16621">
        <f>ROW()</f>
        <v>16621</v>
      </c>
    </row>
    <row r="16622" spans="73:73" x14ac:dyDescent="0.45">
      <c r="BU16622">
        <f>ROW()</f>
        <v>16622</v>
      </c>
    </row>
    <row r="16623" spans="73:73" x14ac:dyDescent="0.45">
      <c r="BU16623">
        <f>ROW()</f>
        <v>16623</v>
      </c>
    </row>
    <row r="16624" spans="73:73" x14ac:dyDescent="0.45">
      <c r="BU16624">
        <f>ROW()</f>
        <v>16624</v>
      </c>
    </row>
    <row r="16625" spans="73:73" x14ac:dyDescent="0.45">
      <c r="BU16625">
        <f>ROW()</f>
        <v>16625</v>
      </c>
    </row>
    <row r="16626" spans="73:73" x14ac:dyDescent="0.45">
      <c r="BU16626">
        <f>ROW()</f>
        <v>16626</v>
      </c>
    </row>
    <row r="16627" spans="73:73" x14ac:dyDescent="0.45">
      <c r="BU16627">
        <f>ROW()</f>
        <v>16627</v>
      </c>
    </row>
    <row r="16628" spans="73:73" x14ac:dyDescent="0.45">
      <c r="BU16628">
        <f>ROW()</f>
        <v>16628</v>
      </c>
    </row>
    <row r="16629" spans="73:73" x14ac:dyDescent="0.45">
      <c r="BU16629">
        <f>ROW()</f>
        <v>16629</v>
      </c>
    </row>
    <row r="16630" spans="73:73" x14ac:dyDescent="0.45">
      <c r="BU16630">
        <f>ROW()</f>
        <v>16630</v>
      </c>
    </row>
    <row r="16631" spans="73:73" x14ac:dyDescent="0.45">
      <c r="BU16631">
        <f>ROW()</f>
        <v>16631</v>
      </c>
    </row>
    <row r="16632" spans="73:73" x14ac:dyDescent="0.45">
      <c r="BU16632">
        <f>ROW()</f>
        <v>16632</v>
      </c>
    </row>
    <row r="16633" spans="73:73" x14ac:dyDescent="0.45">
      <c r="BU16633">
        <f>ROW()</f>
        <v>16633</v>
      </c>
    </row>
    <row r="16634" spans="73:73" x14ac:dyDescent="0.45">
      <c r="BU16634">
        <f>ROW()</f>
        <v>16634</v>
      </c>
    </row>
    <row r="16635" spans="73:73" x14ac:dyDescent="0.45">
      <c r="BU16635">
        <f>ROW()</f>
        <v>16635</v>
      </c>
    </row>
    <row r="16636" spans="73:73" x14ac:dyDescent="0.45">
      <c r="BU16636">
        <f>ROW()</f>
        <v>16636</v>
      </c>
    </row>
    <row r="16637" spans="73:73" x14ac:dyDescent="0.45">
      <c r="BU16637">
        <f>ROW()</f>
        <v>16637</v>
      </c>
    </row>
    <row r="16638" spans="73:73" x14ac:dyDescent="0.45">
      <c r="BU16638">
        <f>ROW()</f>
        <v>16638</v>
      </c>
    </row>
    <row r="16639" spans="73:73" x14ac:dyDescent="0.45">
      <c r="BU16639">
        <f>ROW()</f>
        <v>16639</v>
      </c>
    </row>
    <row r="16640" spans="73:73" x14ac:dyDescent="0.45">
      <c r="BU16640">
        <f>ROW()</f>
        <v>16640</v>
      </c>
    </row>
    <row r="16641" spans="73:73" x14ac:dyDescent="0.45">
      <c r="BU16641">
        <f>ROW()</f>
        <v>16641</v>
      </c>
    </row>
    <row r="16642" spans="73:73" x14ac:dyDescent="0.45">
      <c r="BU16642">
        <f>ROW()</f>
        <v>16642</v>
      </c>
    </row>
    <row r="16643" spans="73:73" x14ac:dyDescent="0.45">
      <c r="BU16643">
        <f>ROW()</f>
        <v>16643</v>
      </c>
    </row>
    <row r="16644" spans="73:73" x14ac:dyDescent="0.45">
      <c r="BU16644">
        <f>ROW()</f>
        <v>16644</v>
      </c>
    </row>
    <row r="16645" spans="73:73" x14ac:dyDescent="0.45">
      <c r="BU16645">
        <f>ROW()</f>
        <v>16645</v>
      </c>
    </row>
    <row r="16646" spans="73:73" x14ac:dyDescent="0.45">
      <c r="BU16646">
        <f>ROW()</f>
        <v>16646</v>
      </c>
    </row>
    <row r="16647" spans="73:73" x14ac:dyDescent="0.45">
      <c r="BU16647">
        <f>ROW()</f>
        <v>16647</v>
      </c>
    </row>
    <row r="16648" spans="73:73" x14ac:dyDescent="0.45">
      <c r="BU16648">
        <f>ROW()</f>
        <v>16648</v>
      </c>
    </row>
    <row r="16649" spans="73:73" x14ac:dyDescent="0.45">
      <c r="BU16649">
        <f>ROW()</f>
        <v>16649</v>
      </c>
    </row>
    <row r="16650" spans="73:73" x14ac:dyDescent="0.45">
      <c r="BU16650">
        <f>ROW()</f>
        <v>16650</v>
      </c>
    </row>
    <row r="16651" spans="73:73" x14ac:dyDescent="0.45">
      <c r="BU16651">
        <f>ROW()</f>
        <v>16651</v>
      </c>
    </row>
    <row r="16652" spans="73:73" x14ac:dyDescent="0.45">
      <c r="BU16652">
        <f>ROW()</f>
        <v>16652</v>
      </c>
    </row>
    <row r="16653" spans="73:73" x14ac:dyDescent="0.45">
      <c r="BU16653">
        <f>ROW()</f>
        <v>16653</v>
      </c>
    </row>
    <row r="16654" spans="73:73" x14ac:dyDescent="0.45">
      <c r="BU16654">
        <f>ROW()</f>
        <v>16654</v>
      </c>
    </row>
    <row r="16655" spans="73:73" x14ac:dyDescent="0.45">
      <c r="BU16655">
        <f>ROW()</f>
        <v>16655</v>
      </c>
    </row>
    <row r="16656" spans="73:73" x14ac:dyDescent="0.45">
      <c r="BU16656">
        <f>ROW()</f>
        <v>16656</v>
      </c>
    </row>
    <row r="16657" spans="73:73" x14ac:dyDescent="0.45">
      <c r="BU16657">
        <f>ROW()</f>
        <v>16657</v>
      </c>
    </row>
    <row r="16658" spans="73:73" x14ac:dyDescent="0.45">
      <c r="BU16658">
        <f>ROW()</f>
        <v>16658</v>
      </c>
    </row>
    <row r="16659" spans="73:73" x14ac:dyDescent="0.45">
      <c r="BU16659">
        <f>ROW()</f>
        <v>16659</v>
      </c>
    </row>
    <row r="16660" spans="73:73" x14ac:dyDescent="0.45">
      <c r="BU16660">
        <f>ROW()</f>
        <v>16660</v>
      </c>
    </row>
    <row r="16661" spans="73:73" x14ac:dyDescent="0.45">
      <c r="BU16661">
        <f>ROW()</f>
        <v>16661</v>
      </c>
    </row>
    <row r="16662" spans="73:73" x14ac:dyDescent="0.45">
      <c r="BU16662">
        <f>ROW()</f>
        <v>16662</v>
      </c>
    </row>
    <row r="16663" spans="73:73" x14ac:dyDescent="0.45">
      <c r="BU16663">
        <f>ROW()</f>
        <v>16663</v>
      </c>
    </row>
    <row r="16664" spans="73:73" x14ac:dyDescent="0.45">
      <c r="BU16664">
        <f>ROW()</f>
        <v>16664</v>
      </c>
    </row>
    <row r="16665" spans="73:73" x14ac:dyDescent="0.45">
      <c r="BU16665">
        <f>ROW()</f>
        <v>16665</v>
      </c>
    </row>
    <row r="16666" spans="73:73" x14ac:dyDescent="0.45">
      <c r="BU16666">
        <f>ROW()</f>
        <v>16666</v>
      </c>
    </row>
    <row r="16667" spans="73:73" x14ac:dyDescent="0.45">
      <c r="BU16667">
        <f>ROW()</f>
        <v>16667</v>
      </c>
    </row>
    <row r="16668" spans="73:73" x14ac:dyDescent="0.45">
      <c r="BU16668">
        <f>ROW()</f>
        <v>16668</v>
      </c>
    </row>
    <row r="16669" spans="73:73" x14ac:dyDescent="0.45">
      <c r="BU16669">
        <f>ROW()</f>
        <v>16669</v>
      </c>
    </row>
    <row r="16670" spans="73:73" x14ac:dyDescent="0.45">
      <c r="BU16670">
        <f>ROW()</f>
        <v>16670</v>
      </c>
    </row>
    <row r="16671" spans="73:73" x14ac:dyDescent="0.45">
      <c r="BU16671">
        <f>ROW()</f>
        <v>16671</v>
      </c>
    </row>
    <row r="16672" spans="73:73" x14ac:dyDescent="0.45">
      <c r="BU16672">
        <f>ROW()</f>
        <v>16672</v>
      </c>
    </row>
    <row r="16673" spans="73:73" x14ac:dyDescent="0.45">
      <c r="BU16673">
        <f>ROW()</f>
        <v>16673</v>
      </c>
    </row>
    <row r="16674" spans="73:73" x14ac:dyDescent="0.45">
      <c r="BU16674">
        <f>ROW()</f>
        <v>16674</v>
      </c>
    </row>
    <row r="16675" spans="73:73" x14ac:dyDescent="0.45">
      <c r="BU16675">
        <f>ROW()</f>
        <v>16675</v>
      </c>
    </row>
    <row r="16676" spans="73:73" x14ac:dyDescent="0.45">
      <c r="BU16676">
        <f>ROW()</f>
        <v>16676</v>
      </c>
    </row>
    <row r="16677" spans="73:73" x14ac:dyDescent="0.45">
      <c r="BU16677">
        <f>ROW()</f>
        <v>16677</v>
      </c>
    </row>
    <row r="16678" spans="73:73" x14ac:dyDescent="0.45">
      <c r="BU16678">
        <f>ROW()</f>
        <v>16678</v>
      </c>
    </row>
    <row r="16679" spans="73:73" x14ac:dyDescent="0.45">
      <c r="BU16679">
        <f>ROW()</f>
        <v>16679</v>
      </c>
    </row>
    <row r="16680" spans="73:73" x14ac:dyDescent="0.45">
      <c r="BU16680">
        <f>ROW()</f>
        <v>16680</v>
      </c>
    </row>
    <row r="16681" spans="73:73" x14ac:dyDescent="0.45">
      <c r="BU16681">
        <f>ROW()</f>
        <v>16681</v>
      </c>
    </row>
    <row r="16682" spans="73:73" x14ac:dyDescent="0.45">
      <c r="BU16682">
        <f>ROW()</f>
        <v>16682</v>
      </c>
    </row>
    <row r="16683" spans="73:73" x14ac:dyDescent="0.45">
      <c r="BU16683">
        <f>ROW()</f>
        <v>16683</v>
      </c>
    </row>
    <row r="16684" spans="73:73" x14ac:dyDescent="0.45">
      <c r="BU16684">
        <f>ROW()</f>
        <v>16684</v>
      </c>
    </row>
    <row r="16685" spans="73:73" x14ac:dyDescent="0.45">
      <c r="BU16685">
        <f>ROW()</f>
        <v>16685</v>
      </c>
    </row>
    <row r="16686" spans="73:73" x14ac:dyDescent="0.45">
      <c r="BU16686">
        <f>ROW()</f>
        <v>16686</v>
      </c>
    </row>
    <row r="16687" spans="73:73" x14ac:dyDescent="0.45">
      <c r="BU16687">
        <f>ROW()</f>
        <v>16687</v>
      </c>
    </row>
    <row r="16688" spans="73:73" x14ac:dyDescent="0.45">
      <c r="BU16688">
        <f>ROW()</f>
        <v>16688</v>
      </c>
    </row>
    <row r="16689" spans="73:73" x14ac:dyDescent="0.45">
      <c r="BU16689">
        <f>ROW()</f>
        <v>16689</v>
      </c>
    </row>
    <row r="16690" spans="73:73" x14ac:dyDescent="0.45">
      <c r="BU16690">
        <f>ROW()</f>
        <v>16690</v>
      </c>
    </row>
    <row r="16691" spans="73:73" x14ac:dyDescent="0.45">
      <c r="BU16691">
        <f>ROW()</f>
        <v>16691</v>
      </c>
    </row>
    <row r="16692" spans="73:73" x14ac:dyDescent="0.45">
      <c r="BU16692">
        <f>ROW()</f>
        <v>16692</v>
      </c>
    </row>
    <row r="16693" spans="73:73" x14ac:dyDescent="0.45">
      <c r="BU16693">
        <f>ROW()</f>
        <v>16693</v>
      </c>
    </row>
    <row r="16694" spans="73:73" x14ac:dyDescent="0.45">
      <c r="BU16694">
        <f>ROW()</f>
        <v>16694</v>
      </c>
    </row>
    <row r="16695" spans="73:73" x14ac:dyDescent="0.45">
      <c r="BU16695">
        <f>ROW()</f>
        <v>16695</v>
      </c>
    </row>
    <row r="16696" spans="73:73" x14ac:dyDescent="0.45">
      <c r="BU16696">
        <f>ROW()</f>
        <v>16696</v>
      </c>
    </row>
    <row r="16697" spans="73:73" x14ac:dyDescent="0.45">
      <c r="BU16697">
        <f>ROW()</f>
        <v>16697</v>
      </c>
    </row>
    <row r="16698" spans="73:73" x14ac:dyDescent="0.45">
      <c r="BU16698">
        <f>ROW()</f>
        <v>16698</v>
      </c>
    </row>
    <row r="16699" spans="73:73" x14ac:dyDescent="0.45">
      <c r="BU16699">
        <f>ROW()</f>
        <v>16699</v>
      </c>
    </row>
    <row r="16700" spans="73:73" x14ac:dyDescent="0.45">
      <c r="BU16700">
        <f>ROW()</f>
        <v>16700</v>
      </c>
    </row>
    <row r="16701" spans="73:73" x14ac:dyDescent="0.45">
      <c r="BU16701">
        <f>ROW()</f>
        <v>16701</v>
      </c>
    </row>
    <row r="16702" spans="73:73" x14ac:dyDescent="0.45">
      <c r="BU16702">
        <f>ROW()</f>
        <v>16702</v>
      </c>
    </row>
    <row r="16703" spans="73:73" x14ac:dyDescent="0.45">
      <c r="BU16703">
        <f>ROW()</f>
        <v>16703</v>
      </c>
    </row>
    <row r="16704" spans="73:73" x14ac:dyDescent="0.45">
      <c r="BU16704">
        <f>ROW()</f>
        <v>16704</v>
      </c>
    </row>
    <row r="16705" spans="73:73" x14ac:dyDescent="0.45">
      <c r="BU16705">
        <f>ROW()</f>
        <v>16705</v>
      </c>
    </row>
    <row r="16706" spans="73:73" x14ac:dyDescent="0.45">
      <c r="BU16706">
        <f>ROW()</f>
        <v>16706</v>
      </c>
    </row>
    <row r="16707" spans="73:73" x14ac:dyDescent="0.45">
      <c r="BU16707">
        <f>ROW()</f>
        <v>16707</v>
      </c>
    </row>
    <row r="16708" spans="73:73" x14ac:dyDescent="0.45">
      <c r="BU16708">
        <f>ROW()</f>
        <v>16708</v>
      </c>
    </row>
    <row r="16709" spans="73:73" x14ac:dyDescent="0.45">
      <c r="BU16709">
        <f>ROW()</f>
        <v>16709</v>
      </c>
    </row>
    <row r="16710" spans="73:73" x14ac:dyDescent="0.45">
      <c r="BU16710">
        <f>ROW()</f>
        <v>16710</v>
      </c>
    </row>
    <row r="16711" spans="73:73" x14ac:dyDescent="0.45">
      <c r="BU16711">
        <f>ROW()</f>
        <v>16711</v>
      </c>
    </row>
    <row r="16712" spans="73:73" x14ac:dyDescent="0.45">
      <c r="BU16712">
        <f>ROW()</f>
        <v>16712</v>
      </c>
    </row>
    <row r="16713" spans="73:73" x14ac:dyDescent="0.45">
      <c r="BU16713">
        <f>ROW()</f>
        <v>16713</v>
      </c>
    </row>
    <row r="16714" spans="73:73" x14ac:dyDescent="0.45">
      <c r="BU16714">
        <f>ROW()</f>
        <v>16714</v>
      </c>
    </row>
    <row r="16715" spans="73:73" x14ac:dyDescent="0.45">
      <c r="BU16715">
        <f>ROW()</f>
        <v>16715</v>
      </c>
    </row>
    <row r="16716" spans="73:73" x14ac:dyDescent="0.45">
      <c r="BU16716">
        <f>ROW()</f>
        <v>16716</v>
      </c>
    </row>
    <row r="16717" spans="73:73" x14ac:dyDescent="0.45">
      <c r="BU16717">
        <f>ROW()</f>
        <v>16717</v>
      </c>
    </row>
    <row r="16718" spans="73:73" x14ac:dyDescent="0.45">
      <c r="BU16718">
        <f>ROW()</f>
        <v>16718</v>
      </c>
    </row>
    <row r="16719" spans="73:73" x14ac:dyDescent="0.45">
      <c r="BU16719">
        <f>ROW()</f>
        <v>16719</v>
      </c>
    </row>
    <row r="16720" spans="73:73" x14ac:dyDescent="0.45">
      <c r="BU16720">
        <f>ROW()</f>
        <v>16720</v>
      </c>
    </row>
    <row r="16721" spans="73:73" x14ac:dyDescent="0.45">
      <c r="BU16721">
        <f>ROW()</f>
        <v>16721</v>
      </c>
    </row>
    <row r="16722" spans="73:73" x14ac:dyDescent="0.45">
      <c r="BU16722">
        <f>ROW()</f>
        <v>16722</v>
      </c>
    </row>
    <row r="16723" spans="73:73" x14ac:dyDescent="0.45">
      <c r="BU16723">
        <f>ROW()</f>
        <v>16723</v>
      </c>
    </row>
    <row r="16724" spans="73:73" x14ac:dyDescent="0.45">
      <c r="BU16724">
        <f>ROW()</f>
        <v>16724</v>
      </c>
    </row>
    <row r="16725" spans="73:73" x14ac:dyDescent="0.45">
      <c r="BU16725">
        <f>ROW()</f>
        <v>16725</v>
      </c>
    </row>
    <row r="16726" spans="73:73" x14ac:dyDescent="0.45">
      <c r="BU16726">
        <f>ROW()</f>
        <v>16726</v>
      </c>
    </row>
    <row r="16727" spans="73:73" x14ac:dyDescent="0.45">
      <c r="BU16727">
        <f>ROW()</f>
        <v>16727</v>
      </c>
    </row>
    <row r="16728" spans="73:73" x14ac:dyDescent="0.45">
      <c r="BU16728">
        <f>ROW()</f>
        <v>16728</v>
      </c>
    </row>
    <row r="16729" spans="73:73" x14ac:dyDescent="0.45">
      <c r="BU16729">
        <f>ROW()</f>
        <v>16729</v>
      </c>
    </row>
    <row r="16730" spans="73:73" x14ac:dyDescent="0.45">
      <c r="BU16730">
        <f>ROW()</f>
        <v>16730</v>
      </c>
    </row>
    <row r="16731" spans="73:73" x14ac:dyDescent="0.45">
      <c r="BU16731">
        <f>ROW()</f>
        <v>16731</v>
      </c>
    </row>
    <row r="16732" spans="73:73" x14ac:dyDescent="0.45">
      <c r="BU16732">
        <f>ROW()</f>
        <v>16732</v>
      </c>
    </row>
    <row r="16733" spans="73:73" x14ac:dyDescent="0.45">
      <c r="BU16733">
        <f>ROW()</f>
        <v>16733</v>
      </c>
    </row>
    <row r="16734" spans="73:73" x14ac:dyDescent="0.45">
      <c r="BU16734">
        <f>ROW()</f>
        <v>16734</v>
      </c>
    </row>
    <row r="16735" spans="73:73" x14ac:dyDescent="0.45">
      <c r="BU16735">
        <f>ROW()</f>
        <v>16735</v>
      </c>
    </row>
    <row r="16736" spans="73:73" x14ac:dyDescent="0.45">
      <c r="BU16736">
        <f>ROW()</f>
        <v>16736</v>
      </c>
    </row>
    <row r="16737" spans="73:73" x14ac:dyDescent="0.45">
      <c r="BU16737">
        <f>ROW()</f>
        <v>16737</v>
      </c>
    </row>
    <row r="16738" spans="73:73" x14ac:dyDescent="0.45">
      <c r="BU16738">
        <f>ROW()</f>
        <v>16738</v>
      </c>
    </row>
    <row r="16739" spans="73:73" x14ac:dyDescent="0.45">
      <c r="BU16739">
        <f>ROW()</f>
        <v>16739</v>
      </c>
    </row>
    <row r="16740" spans="73:73" x14ac:dyDescent="0.45">
      <c r="BU16740">
        <f>ROW()</f>
        <v>16740</v>
      </c>
    </row>
    <row r="16741" spans="73:73" x14ac:dyDescent="0.45">
      <c r="BU16741">
        <f>ROW()</f>
        <v>16741</v>
      </c>
    </row>
    <row r="16742" spans="73:73" x14ac:dyDescent="0.45">
      <c r="BU16742">
        <f>ROW()</f>
        <v>16742</v>
      </c>
    </row>
    <row r="16743" spans="73:73" x14ac:dyDescent="0.45">
      <c r="BU16743">
        <f>ROW()</f>
        <v>16743</v>
      </c>
    </row>
    <row r="16744" spans="73:73" x14ac:dyDescent="0.45">
      <c r="BU16744">
        <f>ROW()</f>
        <v>16744</v>
      </c>
    </row>
    <row r="16745" spans="73:73" x14ac:dyDescent="0.45">
      <c r="BU16745">
        <f>ROW()</f>
        <v>16745</v>
      </c>
    </row>
    <row r="16746" spans="73:73" x14ac:dyDescent="0.45">
      <c r="BU16746">
        <f>ROW()</f>
        <v>16746</v>
      </c>
    </row>
    <row r="16747" spans="73:73" x14ac:dyDescent="0.45">
      <c r="BU16747">
        <f>ROW()</f>
        <v>16747</v>
      </c>
    </row>
    <row r="16748" spans="73:73" x14ac:dyDescent="0.45">
      <c r="BU16748">
        <f>ROW()</f>
        <v>16748</v>
      </c>
    </row>
    <row r="16749" spans="73:73" x14ac:dyDescent="0.45">
      <c r="BU16749">
        <f>ROW()</f>
        <v>16749</v>
      </c>
    </row>
    <row r="16750" spans="73:73" x14ac:dyDescent="0.45">
      <c r="BU16750">
        <f>ROW()</f>
        <v>16750</v>
      </c>
    </row>
    <row r="16751" spans="73:73" x14ac:dyDescent="0.45">
      <c r="BU16751">
        <f>ROW()</f>
        <v>16751</v>
      </c>
    </row>
    <row r="16752" spans="73:73" x14ac:dyDescent="0.45">
      <c r="BU16752">
        <f>ROW()</f>
        <v>16752</v>
      </c>
    </row>
    <row r="16753" spans="73:73" x14ac:dyDescent="0.45">
      <c r="BU16753">
        <f>ROW()</f>
        <v>16753</v>
      </c>
    </row>
    <row r="16754" spans="73:73" x14ac:dyDescent="0.45">
      <c r="BU16754">
        <f>ROW()</f>
        <v>16754</v>
      </c>
    </row>
    <row r="16755" spans="73:73" x14ac:dyDescent="0.45">
      <c r="BU16755">
        <f>ROW()</f>
        <v>16755</v>
      </c>
    </row>
    <row r="16756" spans="73:73" x14ac:dyDescent="0.45">
      <c r="BU16756">
        <f>ROW()</f>
        <v>16756</v>
      </c>
    </row>
    <row r="16757" spans="73:73" x14ac:dyDescent="0.45">
      <c r="BU16757">
        <f>ROW()</f>
        <v>16757</v>
      </c>
    </row>
    <row r="16758" spans="73:73" x14ac:dyDescent="0.45">
      <c r="BU16758">
        <f>ROW()</f>
        <v>16758</v>
      </c>
    </row>
    <row r="16759" spans="73:73" x14ac:dyDescent="0.45">
      <c r="BU16759">
        <f>ROW()</f>
        <v>16759</v>
      </c>
    </row>
    <row r="16760" spans="73:73" x14ac:dyDescent="0.45">
      <c r="BU16760">
        <f>ROW()</f>
        <v>16760</v>
      </c>
    </row>
    <row r="16761" spans="73:73" x14ac:dyDescent="0.45">
      <c r="BU16761">
        <f>ROW()</f>
        <v>16761</v>
      </c>
    </row>
    <row r="16762" spans="73:73" x14ac:dyDescent="0.45">
      <c r="BU16762">
        <f>ROW()</f>
        <v>16762</v>
      </c>
    </row>
    <row r="16763" spans="73:73" x14ac:dyDescent="0.45">
      <c r="BU16763">
        <f>ROW()</f>
        <v>16763</v>
      </c>
    </row>
    <row r="16764" spans="73:73" x14ac:dyDescent="0.45">
      <c r="BU16764">
        <f>ROW()</f>
        <v>16764</v>
      </c>
    </row>
    <row r="16765" spans="73:73" x14ac:dyDescent="0.45">
      <c r="BU16765">
        <f>ROW()</f>
        <v>16765</v>
      </c>
    </row>
    <row r="16766" spans="73:73" x14ac:dyDescent="0.45">
      <c r="BU16766">
        <f>ROW()</f>
        <v>16766</v>
      </c>
    </row>
    <row r="16767" spans="73:73" x14ac:dyDescent="0.45">
      <c r="BU16767">
        <f>ROW()</f>
        <v>16767</v>
      </c>
    </row>
    <row r="16768" spans="73:73" x14ac:dyDescent="0.45">
      <c r="BU16768">
        <f>ROW()</f>
        <v>16768</v>
      </c>
    </row>
    <row r="16769" spans="73:73" x14ac:dyDescent="0.45">
      <c r="BU16769">
        <f>ROW()</f>
        <v>16769</v>
      </c>
    </row>
    <row r="16770" spans="73:73" x14ac:dyDescent="0.45">
      <c r="BU16770">
        <f>ROW()</f>
        <v>16770</v>
      </c>
    </row>
    <row r="16771" spans="73:73" x14ac:dyDescent="0.45">
      <c r="BU16771">
        <f>ROW()</f>
        <v>16771</v>
      </c>
    </row>
    <row r="16772" spans="73:73" x14ac:dyDescent="0.45">
      <c r="BU16772">
        <f>ROW()</f>
        <v>16772</v>
      </c>
    </row>
    <row r="16773" spans="73:73" x14ac:dyDescent="0.45">
      <c r="BU16773">
        <f>ROW()</f>
        <v>16773</v>
      </c>
    </row>
    <row r="16774" spans="73:73" x14ac:dyDescent="0.45">
      <c r="BU16774">
        <f>ROW()</f>
        <v>16774</v>
      </c>
    </row>
    <row r="16775" spans="73:73" x14ac:dyDescent="0.45">
      <c r="BU16775">
        <f>ROW()</f>
        <v>16775</v>
      </c>
    </row>
    <row r="16776" spans="73:73" x14ac:dyDescent="0.45">
      <c r="BU16776">
        <f>ROW()</f>
        <v>16776</v>
      </c>
    </row>
    <row r="16777" spans="73:73" x14ac:dyDescent="0.45">
      <c r="BU16777">
        <f>ROW()</f>
        <v>16777</v>
      </c>
    </row>
    <row r="16778" spans="73:73" x14ac:dyDescent="0.45">
      <c r="BU16778">
        <f>ROW()</f>
        <v>16778</v>
      </c>
    </row>
    <row r="16779" spans="73:73" x14ac:dyDescent="0.45">
      <c r="BU16779">
        <f>ROW()</f>
        <v>16779</v>
      </c>
    </row>
    <row r="16780" spans="73:73" x14ac:dyDescent="0.45">
      <c r="BU16780">
        <f>ROW()</f>
        <v>16780</v>
      </c>
    </row>
    <row r="16781" spans="73:73" x14ac:dyDescent="0.45">
      <c r="BU16781">
        <f>ROW()</f>
        <v>16781</v>
      </c>
    </row>
    <row r="16782" spans="73:73" x14ac:dyDescent="0.45">
      <c r="BU16782">
        <f>ROW()</f>
        <v>16782</v>
      </c>
    </row>
    <row r="16783" spans="73:73" x14ac:dyDescent="0.45">
      <c r="BU16783">
        <f>ROW()</f>
        <v>16783</v>
      </c>
    </row>
    <row r="16784" spans="73:73" x14ac:dyDescent="0.45">
      <c r="BU16784">
        <f>ROW()</f>
        <v>16784</v>
      </c>
    </row>
    <row r="16785" spans="73:73" x14ac:dyDescent="0.45">
      <c r="BU16785">
        <f>ROW()</f>
        <v>16785</v>
      </c>
    </row>
    <row r="16786" spans="73:73" x14ac:dyDescent="0.45">
      <c r="BU16786">
        <f>ROW()</f>
        <v>16786</v>
      </c>
    </row>
    <row r="16787" spans="73:73" x14ac:dyDescent="0.45">
      <c r="BU16787">
        <f>ROW()</f>
        <v>16787</v>
      </c>
    </row>
    <row r="16788" spans="73:73" x14ac:dyDescent="0.45">
      <c r="BU16788">
        <f>ROW()</f>
        <v>16788</v>
      </c>
    </row>
    <row r="16789" spans="73:73" x14ac:dyDescent="0.45">
      <c r="BU16789">
        <f>ROW()</f>
        <v>16789</v>
      </c>
    </row>
    <row r="16790" spans="73:73" x14ac:dyDescent="0.45">
      <c r="BU16790">
        <f>ROW()</f>
        <v>16790</v>
      </c>
    </row>
    <row r="16791" spans="73:73" x14ac:dyDescent="0.45">
      <c r="BU16791">
        <f>ROW()</f>
        <v>16791</v>
      </c>
    </row>
    <row r="16792" spans="73:73" x14ac:dyDescent="0.45">
      <c r="BU16792">
        <f>ROW()</f>
        <v>16792</v>
      </c>
    </row>
    <row r="16793" spans="73:73" x14ac:dyDescent="0.45">
      <c r="BU16793">
        <f>ROW()</f>
        <v>16793</v>
      </c>
    </row>
    <row r="16794" spans="73:73" x14ac:dyDescent="0.45">
      <c r="BU16794">
        <f>ROW()</f>
        <v>16794</v>
      </c>
    </row>
    <row r="16795" spans="73:73" x14ac:dyDescent="0.45">
      <c r="BU16795">
        <f>ROW()</f>
        <v>16795</v>
      </c>
    </row>
    <row r="16796" spans="73:73" x14ac:dyDescent="0.45">
      <c r="BU16796">
        <f>ROW()</f>
        <v>16796</v>
      </c>
    </row>
    <row r="16797" spans="73:73" x14ac:dyDescent="0.45">
      <c r="BU16797">
        <f>ROW()</f>
        <v>16797</v>
      </c>
    </row>
    <row r="16798" spans="73:73" x14ac:dyDescent="0.45">
      <c r="BU16798">
        <f>ROW()</f>
        <v>16798</v>
      </c>
    </row>
    <row r="16799" spans="73:73" x14ac:dyDescent="0.45">
      <c r="BU16799">
        <f>ROW()</f>
        <v>16799</v>
      </c>
    </row>
    <row r="16800" spans="73:73" x14ac:dyDescent="0.45">
      <c r="BU16800">
        <f>ROW()</f>
        <v>16800</v>
      </c>
    </row>
    <row r="16801" spans="73:73" x14ac:dyDescent="0.45">
      <c r="BU16801">
        <f>ROW()</f>
        <v>16801</v>
      </c>
    </row>
    <row r="16802" spans="73:73" x14ac:dyDescent="0.45">
      <c r="BU16802">
        <f>ROW()</f>
        <v>16802</v>
      </c>
    </row>
    <row r="16803" spans="73:73" x14ac:dyDescent="0.45">
      <c r="BU16803">
        <f>ROW()</f>
        <v>16803</v>
      </c>
    </row>
    <row r="16804" spans="73:73" x14ac:dyDescent="0.45">
      <c r="BU16804">
        <f>ROW()</f>
        <v>16804</v>
      </c>
    </row>
    <row r="16805" spans="73:73" x14ac:dyDescent="0.45">
      <c r="BU16805">
        <f>ROW()</f>
        <v>16805</v>
      </c>
    </row>
    <row r="16806" spans="73:73" x14ac:dyDescent="0.45">
      <c r="BU16806">
        <f>ROW()</f>
        <v>16806</v>
      </c>
    </row>
    <row r="16807" spans="73:73" x14ac:dyDescent="0.45">
      <c r="BU16807">
        <f>ROW()</f>
        <v>16807</v>
      </c>
    </row>
    <row r="16808" spans="73:73" x14ac:dyDescent="0.45">
      <c r="BU16808">
        <f>ROW()</f>
        <v>16808</v>
      </c>
    </row>
    <row r="16809" spans="73:73" x14ac:dyDescent="0.45">
      <c r="BU16809">
        <f>ROW()</f>
        <v>16809</v>
      </c>
    </row>
    <row r="16810" spans="73:73" x14ac:dyDescent="0.45">
      <c r="BU16810">
        <f>ROW()</f>
        <v>16810</v>
      </c>
    </row>
    <row r="16811" spans="73:73" x14ac:dyDescent="0.45">
      <c r="BU16811">
        <f>ROW()</f>
        <v>16811</v>
      </c>
    </row>
    <row r="16812" spans="73:73" x14ac:dyDescent="0.45">
      <c r="BU16812">
        <f>ROW()</f>
        <v>16812</v>
      </c>
    </row>
    <row r="16813" spans="73:73" x14ac:dyDescent="0.45">
      <c r="BU16813">
        <f>ROW()</f>
        <v>16813</v>
      </c>
    </row>
    <row r="16814" spans="73:73" x14ac:dyDescent="0.45">
      <c r="BU16814">
        <f>ROW()</f>
        <v>16814</v>
      </c>
    </row>
    <row r="16815" spans="73:73" x14ac:dyDescent="0.45">
      <c r="BU16815">
        <f>ROW()</f>
        <v>16815</v>
      </c>
    </row>
    <row r="16816" spans="73:73" x14ac:dyDescent="0.45">
      <c r="BU16816">
        <f>ROW()</f>
        <v>16816</v>
      </c>
    </row>
    <row r="16817" spans="73:73" x14ac:dyDescent="0.45">
      <c r="BU16817">
        <f>ROW()</f>
        <v>16817</v>
      </c>
    </row>
    <row r="16818" spans="73:73" x14ac:dyDescent="0.45">
      <c r="BU16818">
        <f>ROW()</f>
        <v>16818</v>
      </c>
    </row>
    <row r="16819" spans="73:73" x14ac:dyDescent="0.45">
      <c r="BU16819">
        <f>ROW()</f>
        <v>16819</v>
      </c>
    </row>
    <row r="16820" spans="73:73" x14ac:dyDescent="0.45">
      <c r="BU16820">
        <f>ROW()</f>
        <v>16820</v>
      </c>
    </row>
    <row r="16821" spans="73:73" x14ac:dyDescent="0.45">
      <c r="BU16821">
        <f>ROW()</f>
        <v>16821</v>
      </c>
    </row>
    <row r="16822" spans="73:73" x14ac:dyDescent="0.45">
      <c r="BU16822">
        <f>ROW()</f>
        <v>16822</v>
      </c>
    </row>
    <row r="16823" spans="73:73" x14ac:dyDescent="0.45">
      <c r="BU16823">
        <f>ROW()</f>
        <v>16823</v>
      </c>
    </row>
    <row r="16824" spans="73:73" x14ac:dyDescent="0.45">
      <c r="BU16824">
        <f>ROW()</f>
        <v>16824</v>
      </c>
    </row>
    <row r="16825" spans="73:73" x14ac:dyDescent="0.45">
      <c r="BU16825">
        <f>ROW()</f>
        <v>16825</v>
      </c>
    </row>
    <row r="16826" spans="73:73" x14ac:dyDescent="0.45">
      <c r="BU16826">
        <f>ROW()</f>
        <v>16826</v>
      </c>
    </row>
    <row r="16827" spans="73:73" x14ac:dyDescent="0.45">
      <c r="BU16827">
        <f>ROW()</f>
        <v>16827</v>
      </c>
    </row>
    <row r="16828" spans="73:73" x14ac:dyDescent="0.45">
      <c r="BU16828">
        <f>ROW()</f>
        <v>16828</v>
      </c>
    </row>
    <row r="16829" spans="73:73" x14ac:dyDescent="0.45">
      <c r="BU16829">
        <f>ROW()</f>
        <v>16829</v>
      </c>
    </row>
    <row r="16830" spans="73:73" x14ac:dyDescent="0.45">
      <c r="BU16830">
        <f>ROW()</f>
        <v>16830</v>
      </c>
    </row>
    <row r="16831" spans="73:73" x14ac:dyDescent="0.45">
      <c r="BU16831">
        <f>ROW()</f>
        <v>16831</v>
      </c>
    </row>
    <row r="16832" spans="73:73" x14ac:dyDescent="0.45">
      <c r="BU16832">
        <f>ROW()</f>
        <v>16832</v>
      </c>
    </row>
    <row r="16833" spans="73:73" x14ac:dyDescent="0.45">
      <c r="BU16833">
        <f>ROW()</f>
        <v>16833</v>
      </c>
    </row>
    <row r="16834" spans="73:73" x14ac:dyDescent="0.45">
      <c r="BU16834">
        <f>ROW()</f>
        <v>16834</v>
      </c>
    </row>
    <row r="16835" spans="73:73" x14ac:dyDescent="0.45">
      <c r="BU16835">
        <f>ROW()</f>
        <v>16835</v>
      </c>
    </row>
    <row r="16836" spans="73:73" x14ac:dyDescent="0.45">
      <c r="BU16836">
        <f>ROW()</f>
        <v>16836</v>
      </c>
    </row>
    <row r="16837" spans="73:73" x14ac:dyDescent="0.45">
      <c r="BU16837">
        <f>ROW()</f>
        <v>16837</v>
      </c>
    </row>
    <row r="16838" spans="73:73" x14ac:dyDescent="0.45">
      <c r="BU16838">
        <f>ROW()</f>
        <v>16838</v>
      </c>
    </row>
    <row r="16839" spans="73:73" x14ac:dyDescent="0.45">
      <c r="BU16839">
        <f>ROW()</f>
        <v>16839</v>
      </c>
    </row>
    <row r="16840" spans="73:73" x14ac:dyDescent="0.45">
      <c r="BU16840">
        <f>ROW()</f>
        <v>16840</v>
      </c>
    </row>
    <row r="16841" spans="73:73" x14ac:dyDescent="0.45">
      <c r="BU16841">
        <f>ROW()</f>
        <v>16841</v>
      </c>
    </row>
    <row r="16842" spans="73:73" x14ac:dyDescent="0.45">
      <c r="BU16842">
        <f>ROW()</f>
        <v>16842</v>
      </c>
    </row>
    <row r="16843" spans="73:73" x14ac:dyDescent="0.45">
      <c r="BU16843">
        <f>ROW()</f>
        <v>16843</v>
      </c>
    </row>
    <row r="16844" spans="73:73" x14ac:dyDescent="0.45">
      <c r="BU16844">
        <f>ROW()</f>
        <v>16844</v>
      </c>
    </row>
    <row r="16845" spans="73:73" x14ac:dyDescent="0.45">
      <c r="BU16845">
        <f>ROW()</f>
        <v>16845</v>
      </c>
    </row>
    <row r="16846" spans="73:73" x14ac:dyDescent="0.45">
      <c r="BU16846">
        <f>ROW()</f>
        <v>16846</v>
      </c>
    </row>
    <row r="16847" spans="73:73" x14ac:dyDescent="0.45">
      <c r="BU16847">
        <f>ROW()</f>
        <v>16847</v>
      </c>
    </row>
    <row r="16848" spans="73:73" x14ac:dyDescent="0.45">
      <c r="BU16848">
        <f>ROW()</f>
        <v>16848</v>
      </c>
    </row>
    <row r="16849" spans="73:73" x14ac:dyDescent="0.45">
      <c r="BU16849">
        <f>ROW()</f>
        <v>16849</v>
      </c>
    </row>
    <row r="16850" spans="73:73" x14ac:dyDescent="0.45">
      <c r="BU16850">
        <f>ROW()</f>
        <v>16850</v>
      </c>
    </row>
    <row r="16851" spans="73:73" x14ac:dyDescent="0.45">
      <c r="BU16851">
        <f>ROW()</f>
        <v>16851</v>
      </c>
    </row>
    <row r="16852" spans="73:73" x14ac:dyDescent="0.45">
      <c r="BU16852">
        <f>ROW()</f>
        <v>16852</v>
      </c>
    </row>
    <row r="16853" spans="73:73" x14ac:dyDescent="0.45">
      <c r="BU16853">
        <f>ROW()</f>
        <v>16853</v>
      </c>
    </row>
    <row r="16854" spans="73:73" x14ac:dyDescent="0.45">
      <c r="BU16854">
        <f>ROW()</f>
        <v>16854</v>
      </c>
    </row>
    <row r="16855" spans="73:73" x14ac:dyDescent="0.45">
      <c r="BU16855">
        <f>ROW()</f>
        <v>16855</v>
      </c>
    </row>
    <row r="16856" spans="73:73" x14ac:dyDescent="0.45">
      <c r="BU16856">
        <f>ROW()</f>
        <v>16856</v>
      </c>
    </row>
    <row r="16857" spans="73:73" x14ac:dyDescent="0.45">
      <c r="BU16857">
        <f>ROW()</f>
        <v>16857</v>
      </c>
    </row>
    <row r="16858" spans="73:73" x14ac:dyDescent="0.45">
      <c r="BU16858">
        <f>ROW()</f>
        <v>16858</v>
      </c>
    </row>
    <row r="16859" spans="73:73" x14ac:dyDescent="0.45">
      <c r="BU16859">
        <f>ROW()</f>
        <v>16859</v>
      </c>
    </row>
    <row r="16860" spans="73:73" x14ac:dyDescent="0.45">
      <c r="BU16860">
        <f>ROW()</f>
        <v>16860</v>
      </c>
    </row>
    <row r="16861" spans="73:73" x14ac:dyDescent="0.45">
      <c r="BU16861">
        <f>ROW()</f>
        <v>16861</v>
      </c>
    </row>
    <row r="16862" spans="73:73" x14ac:dyDescent="0.45">
      <c r="BU16862">
        <f>ROW()</f>
        <v>16862</v>
      </c>
    </row>
    <row r="16863" spans="73:73" x14ac:dyDescent="0.45">
      <c r="BU16863">
        <f>ROW()</f>
        <v>16863</v>
      </c>
    </row>
    <row r="16864" spans="73:73" x14ac:dyDescent="0.45">
      <c r="BU16864">
        <f>ROW()</f>
        <v>16864</v>
      </c>
    </row>
    <row r="16865" spans="73:73" x14ac:dyDescent="0.45">
      <c r="BU16865">
        <f>ROW()</f>
        <v>16865</v>
      </c>
    </row>
    <row r="16866" spans="73:73" x14ac:dyDescent="0.45">
      <c r="BU16866">
        <f>ROW()</f>
        <v>16866</v>
      </c>
    </row>
    <row r="16867" spans="73:73" x14ac:dyDescent="0.45">
      <c r="BU16867">
        <f>ROW()</f>
        <v>16867</v>
      </c>
    </row>
    <row r="16868" spans="73:73" x14ac:dyDescent="0.45">
      <c r="BU16868">
        <f>ROW()</f>
        <v>16868</v>
      </c>
    </row>
    <row r="16869" spans="73:73" x14ac:dyDescent="0.45">
      <c r="BU16869">
        <f>ROW()</f>
        <v>16869</v>
      </c>
    </row>
    <row r="16870" spans="73:73" x14ac:dyDescent="0.45">
      <c r="BU16870">
        <f>ROW()</f>
        <v>16870</v>
      </c>
    </row>
    <row r="16871" spans="73:73" x14ac:dyDescent="0.45">
      <c r="BU16871">
        <f>ROW()</f>
        <v>16871</v>
      </c>
    </row>
    <row r="16872" spans="73:73" x14ac:dyDescent="0.45">
      <c r="BU16872">
        <f>ROW()</f>
        <v>16872</v>
      </c>
    </row>
    <row r="16873" spans="73:73" x14ac:dyDescent="0.45">
      <c r="BU16873">
        <f>ROW()</f>
        <v>16873</v>
      </c>
    </row>
    <row r="16874" spans="73:73" x14ac:dyDescent="0.45">
      <c r="BU16874">
        <f>ROW()</f>
        <v>16874</v>
      </c>
    </row>
    <row r="16875" spans="73:73" x14ac:dyDescent="0.45">
      <c r="BU16875">
        <f>ROW()</f>
        <v>16875</v>
      </c>
    </row>
    <row r="16876" spans="73:73" x14ac:dyDescent="0.45">
      <c r="BU16876">
        <f>ROW()</f>
        <v>16876</v>
      </c>
    </row>
    <row r="16877" spans="73:73" x14ac:dyDescent="0.45">
      <c r="BU16877">
        <f>ROW()</f>
        <v>16877</v>
      </c>
    </row>
    <row r="16878" spans="73:73" x14ac:dyDescent="0.45">
      <c r="BU16878">
        <f>ROW()</f>
        <v>16878</v>
      </c>
    </row>
    <row r="16879" spans="73:73" x14ac:dyDescent="0.45">
      <c r="BU16879">
        <f>ROW()</f>
        <v>16879</v>
      </c>
    </row>
    <row r="16880" spans="73:73" x14ac:dyDescent="0.45">
      <c r="BU16880">
        <f>ROW()</f>
        <v>16880</v>
      </c>
    </row>
    <row r="16881" spans="73:73" x14ac:dyDescent="0.45">
      <c r="BU16881">
        <f>ROW()</f>
        <v>16881</v>
      </c>
    </row>
    <row r="16882" spans="73:73" x14ac:dyDescent="0.45">
      <c r="BU16882">
        <f>ROW()</f>
        <v>16882</v>
      </c>
    </row>
    <row r="16883" spans="73:73" x14ac:dyDescent="0.45">
      <c r="BU16883">
        <f>ROW()</f>
        <v>16883</v>
      </c>
    </row>
    <row r="16884" spans="73:73" x14ac:dyDescent="0.45">
      <c r="BU16884">
        <f>ROW()</f>
        <v>16884</v>
      </c>
    </row>
    <row r="16885" spans="73:73" x14ac:dyDescent="0.45">
      <c r="BU16885">
        <f>ROW()</f>
        <v>16885</v>
      </c>
    </row>
    <row r="16886" spans="73:73" x14ac:dyDescent="0.45">
      <c r="BU16886">
        <f>ROW()</f>
        <v>16886</v>
      </c>
    </row>
    <row r="16887" spans="73:73" x14ac:dyDescent="0.45">
      <c r="BU16887">
        <f>ROW()</f>
        <v>16887</v>
      </c>
    </row>
    <row r="16888" spans="73:73" x14ac:dyDescent="0.45">
      <c r="BU16888">
        <f>ROW()</f>
        <v>16888</v>
      </c>
    </row>
    <row r="16889" spans="73:73" x14ac:dyDescent="0.45">
      <c r="BU16889">
        <f>ROW()</f>
        <v>16889</v>
      </c>
    </row>
    <row r="16890" spans="73:73" x14ac:dyDescent="0.45">
      <c r="BU16890">
        <f>ROW()</f>
        <v>16890</v>
      </c>
    </row>
    <row r="16891" spans="73:73" x14ac:dyDescent="0.45">
      <c r="BU16891">
        <f>ROW()</f>
        <v>16891</v>
      </c>
    </row>
    <row r="16892" spans="73:73" x14ac:dyDescent="0.45">
      <c r="BU16892">
        <f>ROW()</f>
        <v>16892</v>
      </c>
    </row>
    <row r="16893" spans="73:73" x14ac:dyDescent="0.45">
      <c r="BU16893">
        <f>ROW()</f>
        <v>16893</v>
      </c>
    </row>
    <row r="16894" spans="73:73" x14ac:dyDescent="0.45">
      <c r="BU16894">
        <f>ROW()</f>
        <v>16894</v>
      </c>
    </row>
    <row r="16895" spans="73:73" x14ac:dyDescent="0.45">
      <c r="BU16895">
        <f>ROW()</f>
        <v>16895</v>
      </c>
    </row>
    <row r="16896" spans="73:73" x14ac:dyDescent="0.45">
      <c r="BU16896">
        <f>ROW()</f>
        <v>16896</v>
      </c>
    </row>
    <row r="16897" spans="73:73" x14ac:dyDescent="0.45">
      <c r="BU16897">
        <f>ROW()</f>
        <v>16897</v>
      </c>
    </row>
    <row r="16898" spans="73:73" x14ac:dyDescent="0.45">
      <c r="BU16898">
        <f>ROW()</f>
        <v>16898</v>
      </c>
    </row>
    <row r="16899" spans="73:73" x14ac:dyDescent="0.45">
      <c r="BU16899">
        <f>ROW()</f>
        <v>16899</v>
      </c>
    </row>
    <row r="16900" spans="73:73" x14ac:dyDescent="0.45">
      <c r="BU16900">
        <f>ROW()</f>
        <v>16900</v>
      </c>
    </row>
    <row r="16901" spans="73:73" x14ac:dyDescent="0.45">
      <c r="BU16901">
        <f>ROW()</f>
        <v>16901</v>
      </c>
    </row>
    <row r="16902" spans="73:73" x14ac:dyDescent="0.45">
      <c r="BU16902">
        <f>ROW()</f>
        <v>16902</v>
      </c>
    </row>
    <row r="16903" spans="73:73" x14ac:dyDescent="0.45">
      <c r="BU16903">
        <f>ROW()</f>
        <v>16903</v>
      </c>
    </row>
    <row r="16904" spans="73:73" x14ac:dyDescent="0.45">
      <c r="BU16904">
        <f>ROW()</f>
        <v>16904</v>
      </c>
    </row>
    <row r="16905" spans="73:73" x14ac:dyDescent="0.45">
      <c r="BU16905">
        <f>ROW()</f>
        <v>16905</v>
      </c>
    </row>
    <row r="16906" spans="73:73" x14ac:dyDescent="0.45">
      <c r="BU16906">
        <f>ROW()</f>
        <v>16906</v>
      </c>
    </row>
    <row r="16907" spans="73:73" x14ac:dyDescent="0.45">
      <c r="BU16907">
        <f>ROW()</f>
        <v>16907</v>
      </c>
    </row>
    <row r="16908" spans="73:73" x14ac:dyDescent="0.45">
      <c r="BU16908">
        <f>ROW()</f>
        <v>16908</v>
      </c>
    </row>
    <row r="16909" spans="73:73" x14ac:dyDescent="0.45">
      <c r="BU16909">
        <f>ROW()</f>
        <v>16909</v>
      </c>
    </row>
    <row r="16910" spans="73:73" x14ac:dyDescent="0.45">
      <c r="BU16910">
        <f>ROW()</f>
        <v>16910</v>
      </c>
    </row>
    <row r="16911" spans="73:73" x14ac:dyDescent="0.45">
      <c r="BU16911">
        <f>ROW()</f>
        <v>16911</v>
      </c>
    </row>
    <row r="16912" spans="73:73" x14ac:dyDescent="0.45">
      <c r="BU16912">
        <f>ROW()</f>
        <v>16912</v>
      </c>
    </row>
    <row r="16913" spans="73:73" x14ac:dyDescent="0.45">
      <c r="BU16913">
        <f>ROW()</f>
        <v>16913</v>
      </c>
    </row>
    <row r="16914" spans="73:73" x14ac:dyDescent="0.45">
      <c r="BU16914">
        <f>ROW()</f>
        <v>16914</v>
      </c>
    </row>
    <row r="16915" spans="73:73" x14ac:dyDescent="0.45">
      <c r="BU16915">
        <f>ROW()</f>
        <v>16915</v>
      </c>
    </row>
    <row r="16916" spans="73:73" x14ac:dyDescent="0.45">
      <c r="BU16916">
        <f>ROW()</f>
        <v>16916</v>
      </c>
    </row>
    <row r="16917" spans="73:73" x14ac:dyDescent="0.45">
      <c r="BU16917">
        <f>ROW()</f>
        <v>16917</v>
      </c>
    </row>
    <row r="16918" spans="73:73" x14ac:dyDescent="0.45">
      <c r="BU16918">
        <f>ROW()</f>
        <v>16918</v>
      </c>
    </row>
    <row r="16919" spans="73:73" x14ac:dyDescent="0.45">
      <c r="BU16919">
        <f>ROW()</f>
        <v>16919</v>
      </c>
    </row>
    <row r="16920" spans="73:73" x14ac:dyDescent="0.45">
      <c r="BU16920">
        <f>ROW()</f>
        <v>16920</v>
      </c>
    </row>
    <row r="16921" spans="73:73" x14ac:dyDescent="0.45">
      <c r="BU16921">
        <f>ROW()</f>
        <v>16921</v>
      </c>
    </row>
    <row r="16922" spans="73:73" x14ac:dyDescent="0.45">
      <c r="BU16922">
        <f>ROW()</f>
        <v>16922</v>
      </c>
    </row>
    <row r="16923" spans="73:73" x14ac:dyDescent="0.45">
      <c r="BU16923">
        <f>ROW()</f>
        <v>16923</v>
      </c>
    </row>
    <row r="16924" spans="73:73" x14ac:dyDescent="0.45">
      <c r="BU16924">
        <f>ROW()</f>
        <v>16924</v>
      </c>
    </row>
    <row r="16925" spans="73:73" x14ac:dyDescent="0.45">
      <c r="BU16925">
        <f>ROW()</f>
        <v>16925</v>
      </c>
    </row>
    <row r="16926" spans="73:73" x14ac:dyDescent="0.45">
      <c r="BU16926">
        <f>ROW()</f>
        <v>16926</v>
      </c>
    </row>
    <row r="16927" spans="73:73" x14ac:dyDescent="0.45">
      <c r="BU16927">
        <f>ROW()</f>
        <v>16927</v>
      </c>
    </row>
    <row r="16928" spans="73:73" x14ac:dyDescent="0.45">
      <c r="BU16928">
        <f>ROW()</f>
        <v>16928</v>
      </c>
    </row>
    <row r="16929" spans="73:73" x14ac:dyDescent="0.45">
      <c r="BU16929">
        <f>ROW()</f>
        <v>16929</v>
      </c>
    </row>
    <row r="16930" spans="73:73" x14ac:dyDescent="0.45">
      <c r="BU16930">
        <f>ROW()</f>
        <v>16930</v>
      </c>
    </row>
    <row r="16931" spans="73:73" x14ac:dyDescent="0.45">
      <c r="BU16931">
        <f>ROW()</f>
        <v>16931</v>
      </c>
    </row>
    <row r="16932" spans="73:73" x14ac:dyDescent="0.45">
      <c r="BU16932">
        <f>ROW()</f>
        <v>16932</v>
      </c>
    </row>
    <row r="16933" spans="73:73" x14ac:dyDescent="0.45">
      <c r="BU16933">
        <f>ROW()</f>
        <v>16933</v>
      </c>
    </row>
    <row r="16934" spans="73:73" x14ac:dyDescent="0.45">
      <c r="BU16934">
        <f>ROW()</f>
        <v>16934</v>
      </c>
    </row>
    <row r="16935" spans="73:73" x14ac:dyDescent="0.45">
      <c r="BU16935">
        <f>ROW()</f>
        <v>16935</v>
      </c>
    </row>
    <row r="16936" spans="73:73" x14ac:dyDescent="0.45">
      <c r="BU16936">
        <f>ROW()</f>
        <v>16936</v>
      </c>
    </row>
    <row r="16937" spans="73:73" x14ac:dyDescent="0.45">
      <c r="BU16937">
        <f>ROW()</f>
        <v>16937</v>
      </c>
    </row>
    <row r="16938" spans="73:73" x14ac:dyDescent="0.45">
      <c r="BU16938">
        <f>ROW()</f>
        <v>16938</v>
      </c>
    </row>
    <row r="16939" spans="73:73" x14ac:dyDescent="0.45">
      <c r="BU16939">
        <f>ROW()</f>
        <v>16939</v>
      </c>
    </row>
    <row r="16940" spans="73:73" x14ac:dyDescent="0.45">
      <c r="BU16940">
        <f>ROW()</f>
        <v>16940</v>
      </c>
    </row>
    <row r="16941" spans="73:73" x14ac:dyDescent="0.45">
      <c r="BU16941">
        <f>ROW()</f>
        <v>16941</v>
      </c>
    </row>
    <row r="16942" spans="73:73" x14ac:dyDescent="0.45">
      <c r="BU16942">
        <f>ROW()</f>
        <v>16942</v>
      </c>
    </row>
    <row r="16943" spans="73:73" x14ac:dyDescent="0.45">
      <c r="BU16943">
        <f>ROW()</f>
        <v>16943</v>
      </c>
    </row>
    <row r="16944" spans="73:73" x14ac:dyDescent="0.45">
      <c r="BU16944">
        <f>ROW()</f>
        <v>16944</v>
      </c>
    </row>
    <row r="16945" spans="73:73" x14ac:dyDescent="0.45">
      <c r="BU16945">
        <f>ROW()</f>
        <v>16945</v>
      </c>
    </row>
    <row r="16946" spans="73:73" x14ac:dyDescent="0.45">
      <c r="BU16946">
        <f>ROW()</f>
        <v>16946</v>
      </c>
    </row>
    <row r="16947" spans="73:73" x14ac:dyDescent="0.45">
      <c r="BU16947">
        <f>ROW()</f>
        <v>16947</v>
      </c>
    </row>
    <row r="16948" spans="73:73" x14ac:dyDescent="0.45">
      <c r="BU16948">
        <f>ROW()</f>
        <v>16948</v>
      </c>
    </row>
    <row r="16949" spans="73:73" x14ac:dyDescent="0.45">
      <c r="BU16949">
        <f>ROW()</f>
        <v>16949</v>
      </c>
    </row>
    <row r="16950" spans="73:73" x14ac:dyDescent="0.45">
      <c r="BU16950">
        <f>ROW()</f>
        <v>16950</v>
      </c>
    </row>
    <row r="16951" spans="73:73" x14ac:dyDescent="0.45">
      <c r="BU16951">
        <f>ROW()</f>
        <v>16951</v>
      </c>
    </row>
    <row r="16952" spans="73:73" x14ac:dyDescent="0.45">
      <c r="BU16952">
        <f>ROW()</f>
        <v>16952</v>
      </c>
    </row>
    <row r="16953" spans="73:73" x14ac:dyDescent="0.45">
      <c r="BU16953">
        <f>ROW()</f>
        <v>16953</v>
      </c>
    </row>
    <row r="16954" spans="73:73" x14ac:dyDescent="0.45">
      <c r="BU16954">
        <f>ROW()</f>
        <v>16954</v>
      </c>
    </row>
    <row r="16955" spans="73:73" x14ac:dyDescent="0.45">
      <c r="BU16955">
        <f>ROW()</f>
        <v>16955</v>
      </c>
    </row>
    <row r="16956" spans="73:73" x14ac:dyDescent="0.45">
      <c r="BU16956">
        <f>ROW()</f>
        <v>16956</v>
      </c>
    </row>
    <row r="16957" spans="73:73" x14ac:dyDescent="0.45">
      <c r="BU16957">
        <f>ROW()</f>
        <v>16957</v>
      </c>
    </row>
    <row r="16958" spans="73:73" x14ac:dyDescent="0.45">
      <c r="BU16958">
        <f>ROW()</f>
        <v>16958</v>
      </c>
    </row>
    <row r="16959" spans="73:73" x14ac:dyDescent="0.45">
      <c r="BU16959">
        <f>ROW()</f>
        <v>16959</v>
      </c>
    </row>
    <row r="16960" spans="73:73" x14ac:dyDescent="0.45">
      <c r="BU16960">
        <f>ROW()</f>
        <v>16960</v>
      </c>
    </row>
    <row r="16961" spans="73:73" x14ac:dyDescent="0.45">
      <c r="BU16961">
        <f>ROW()</f>
        <v>16961</v>
      </c>
    </row>
    <row r="16962" spans="73:73" x14ac:dyDescent="0.45">
      <c r="BU16962">
        <f>ROW()</f>
        <v>16962</v>
      </c>
    </row>
    <row r="16963" spans="73:73" x14ac:dyDescent="0.45">
      <c r="BU16963">
        <f>ROW()</f>
        <v>16963</v>
      </c>
    </row>
    <row r="16964" spans="73:73" x14ac:dyDescent="0.45">
      <c r="BU16964">
        <f>ROW()</f>
        <v>16964</v>
      </c>
    </row>
    <row r="16965" spans="73:73" x14ac:dyDescent="0.45">
      <c r="BU16965">
        <f>ROW()</f>
        <v>16965</v>
      </c>
    </row>
    <row r="16966" spans="73:73" x14ac:dyDescent="0.45">
      <c r="BU16966">
        <f>ROW()</f>
        <v>16966</v>
      </c>
    </row>
    <row r="16967" spans="73:73" x14ac:dyDescent="0.45">
      <c r="BU16967">
        <f>ROW()</f>
        <v>16967</v>
      </c>
    </row>
    <row r="16968" spans="73:73" x14ac:dyDescent="0.45">
      <c r="BU16968">
        <f>ROW()</f>
        <v>16968</v>
      </c>
    </row>
    <row r="16969" spans="73:73" x14ac:dyDescent="0.45">
      <c r="BU16969">
        <f>ROW()</f>
        <v>16969</v>
      </c>
    </row>
    <row r="16970" spans="73:73" x14ac:dyDescent="0.45">
      <c r="BU16970">
        <f>ROW()</f>
        <v>16970</v>
      </c>
    </row>
    <row r="16971" spans="73:73" x14ac:dyDescent="0.45">
      <c r="BU16971">
        <f>ROW()</f>
        <v>16971</v>
      </c>
    </row>
    <row r="16972" spans="73:73" x14ac:dyDescent="0.45">
      <c r="BU16972">
        <f>ROW()</f>
        <v>16972</v>
      </c>
    </row>
    <row r="16973" spans="73:73" x14ac:dyDescent="0.45">
      <c r="BU16973">
        <f>ROW()</f>
        <v>16973</v>
      </c>
    </row>
    <row r="16974" spans="73:73" x14ac:dyDescent="0.45">
      <c r="BU16974">
        <f>ROW()</f>
        <v>16974</v>
      </c>
    </row>
    <row r="16975" spans="73:73" x14ac:dyDescent="0.45">
      <c r="BU16975">
        <f>ROW()</f>
        <v>16975</v>
      </c>
    </row>
    <row r="16976" spans="73:73" x14ac:dyDescent="0.45">
      <c r="BU16976">
        <f>ROW()</f>
        <v>16976</v>
      </c>
    </row>
    <row r="16977" spans="73:73" x14ac:dyDescent="0.45">
      <c r="BU16977">
        <f>ROW()</f>
        <v>16977</v>
      </c>
    </row>
    <row r="16978" spans="73:73" x14ac:dyDescent="0.45">
      <c r="BU16978">
        <f>ROW()</f>
        <v>16978</v>
      </c>
    </row>
    <row r="16979" spans="73:73" x14ac:dyDescent="0.45">
      <c r="BU16979">
        <f>ROW()</f>
        <v>16979</v>
      </c>
    </row>
    <row r="16980" spans="73:73" x14ac:dyDescent="0.45">
      <c r="BU16980">
        <f>ROW()</f>
        <v>16980</v>
      </c>
    </row>
    <row r="16981" spans="73:73" x14ac:dyDescent="0.45">
      <c r="BU16981">
        <f>ROW()</f>
        <v>16981</v>
      </c>
    </row>
    <row r="16982" spans="73:73" x14ac:dyDescent="0.45">
      <c r="BU16982">
        <f>ROW()</f>
        <v>16982</v>
      </c>
    </row>
    <row r="16983" spans="73:73" x14ac:dyDescent="0.45">
      <c r="BU16983">
        <f>ROW()</f>
        <v>16983</v>
      </c>
    </row>
    <row r="16984" spans="73:73" x14ac:dyDescent="0.45">
      <c r="BU16984">
        <f>ROW()</f>
        <v>16984</v>
      </c>
    </row>
    <row r="16985" spans="73:73" x14ac:dyDescent="0.45">
      <c r="BU16985">
        <f>ROW()</f>
        <v>16985</v>
      </c>
    </row>
    <row r="16986" spans="73:73" x14ac:dyDescent="0.45">
      <c r="BU16986">
        <f>ROW()</f>
        <v>16986</v>
      </c>
    </row>
    <row r="16987" spans="73:73" x14ac:dyDescent="0.45">
      <c r="BU16987">
        <f>ROW()</f>
        <v>16987</v>
      </c>
    </row>
    <row r="16988" spans="73:73" x14ac:dyDescent="0.45">
      <c r="BU16988">
        <f>ROW()</f>
        <v>16988</v>
      </c>
    </row>
    <row r="16989" spans="73:73" x14ac:dyDescent="0.45">
      <c r="BU16989">
        <f>ROW()</f>
        <v>16989</v>
      </c>
    </row>
    <row r="16990" spans="73:73" x14ac:dyDescent="0.45">
      <c r="BU16990">
        <f>ROW()</f>
        <v>16990</v>
      </c>
    </row>
    <row r="16991" spans="73:73" x14ac:dyDescent="0.45">
      <c r="BU16991">
        <f>ROW()</f>
        <v>16991</v>
      </c>
    </row>
    <row r="16992" spans="73:73" x14ac:dyDescent="0.45">
      <c r="BU16992">
        <f>ROW()</f>
        <v>16992</v>
      </c>
    </row>
    <row r="16993" spans="73:73" x14ac:dyDescent="0.45">
      <c r="BU16993">
        <f>ROW()</f>
        <v>16993</v>
      </c>
    </row>
    <row r="16994" spans="73:73" x14ac:dyDescent="0.45">
      <c r="BU16994">
        <f>ROW()</f>
        <v>16994</v>
      </c>
    </row>
    <row r="16995" spans="73:73" x14ac:dyDescent="0.45">
      <c r="BU16995">
        <f>ROW()</f>
        <v>16995</v>
      </c>
    </row>
    <row r="16996" spans="73:73" x14ac:dyDescent="0.45">
      <c r="BU16996">
        <f>ROW()</f>
        <v>16996</v>
      </c>
    </row>
    <row r="16997" spans="73:73" x14ac:dyDescent="0.45">
      <c r="BU16997">
        <f>ROW()</f>
        <v>16997</v>
      </c>
    </row>
    <row r="16998" spans="73:73" x14ac:dyDescent="0.45">
      <c r="BU16998">
        <f>ROW()</f>
        <v>16998</v>
      </c>
    </row>
    <row r="16999" spans="73:73" x14ac:dyDescent="0.45">
      <c r="BU16999">
        <f>ROW()</f>
        <v>16999</v>
      </c>
    </row>
    <row r="17000" spans="73:73" x14ac:dyDescent="0.45">
      <c r="BU17000">
        <f>ROW()</f>
        <v>17000</v>
      </c>
    </row>
    <row r="17001" spans="73:73" x14ac:dyDescent="0.45">
      <c r="BU17001">
        <f>ROW()</f>
        <v>17001</v>
      </c>
    </row>
    <row r="17002" spans="73:73" x14ac:dyDescent="0.45">
      <c r="BU17002">
        <f>ROW()</f>
        <v>17002</v>
      </c>
    </row>
    <row r="17003" spans="73:73" x14ac:dyDescent="0.45">
      <c r="BU17003">
        <f>ROW()</f>
        <v>17003</v>
      </c>
    </row>
    <row r="17004" spans="73:73" x14ac:dyDescent="0.45">
      <c r="BU17004">
        <f>ROW()</f>
        <v>17004</v>
      </c>
    </row>
    <row r="17005" spans="73:73" x14ac:dyDescent="0.45">
      <c r="BU17005">
        <f>ROW()</f>
        <v>17005</v>
      </c>
    </row>
    <row r="17006" spans="73:73" x14ac:dyDescent="0.45">
      <c r="BU17006">
        <f>ROW()</f>
        <v>17006</v>
      </c>
    </row>
    <row r="17007" spans="73:73" x14ac:dyDescent="0.45">
      <c r="BU17007">
        <f>ROW()</f>
        <v>17007</v>
      </c>
    </row>
    <row r="17008" spans="73:73" x14ac:dyDescent="0.45">
      <c r="BU17008">
        <f>ROW()</f>
        <v>17008</v>
      </c>
    </row>
    <row r="17009" spans="73:73" x14ac:dyDescent="0.45">
      <c r="BU17009">
        <f>ROW()</f>
        <v>17009</v>
      </c>
    </row>
    <row r="17010" spans="73:73" x14ac:dyDescent="0.45">
      <c r="BU17010">
        <f>ROW()</f>
        <v>17010</v>
      </c>
    </row>
    <row r="17011" spans="73:73" x14ac:dyDescent="0.45">
      <c r="BU17011">
        <f>ROW()</f>
        <v>17011</v>
      </c>
    </row>
    <row r="17012" spans="73:73" x14ac:dyDescent="0.45">
      <c r="BU17012">
        <f>ROW()</f>
        <v>17012</v>
      </c>
    </row>
    <row r="17013" spans="73:73" x14ac:dyDescent="0.45">
      <c r="BU17013">
        <f>ROW()</f>
        <v>17013</v>
      </c>
    </row>
    <row r="17014" spans="73:73" x14ac:dyDescent="0.45">
      <c r="BU17014">
        <f>ROW()</f>
        <v>17014</v>
      </c>
    </row>
    <row r="17015" spans="73:73" x14ac:dyDescent="0.45">
      <c r="BU17015">
        <f>ROW()</f>
        <v>17015</v>
      </c>
    </row>
    <row r="17016" spans="73:73" x14ac:dyDescent="0.45">
      <c r="BU17016">
        <f>ROW()</f>
        <v>17016</v>
      </c>
    </row>
    <row r="17017" spans="73:73" x14ac:dyDescent="0.45">
      <c r="BU17017">
        <f>ROW()</f>
        <v>17017</v>
      </c>
    </row>
    <row r="17018" spans="73:73" x14ac:dyDescent="0.45">
      <c r="BU17018">
        <f>ROW()</f>
        <v>17018</v>
      </c>
    </row>
    <row r="17019" spans="73:73" x14ac:dyDescent="0.45">
      <c r="BU17019">
        <f>ROW()</f>
        <v>17019</v>
      </c>
    </row>
    <row r="17020" spans="73:73" x14ac:dyDescent="0.45">
      <c r="BU17020">
        <f>ROW()</f>
        <v>17020</v>
      </c>
    </row>
    <row r="17021" spans="73:73" x14ac:dyDescent="0.45">
      <c r="BU17021">
        <f>ROW()</f>
        <v>17021</v>
      </c>
    </row>
    <row r="17022" spans="73:73" x14ac:dyDescent="0.45">
      <c r="BU17022">
        <f>ROW()</f>
        <v>17022</v>
      </c>
    </row>
    <row r="17023" spans="73:73" x14ac:dyDescent="0.45">
      <c r="BU17023">
        <f>ROW()</f>
        <v>17023</v>
      </c>
    </row>
    <row r="17024" spans="73:73" x14ac:dyDescent="0.45">
      <c r="BU17024">
        <f>ROW()</f>
        <v>17024</v>
      </c>
    </row>
    <row r="17025" spans="73:73" x14ac:dyDescent="0.45">
      <c r="BU17025">
        <f>ROW()</f>
        <v>17025</v>
      </c>
    </row>
    <row r="17026" spans="73:73" x14ac:dyDescent="0.45">
      <c r="BU17026">
        <f>ROW()</f>
        <v>17026</v>
      </c>
    </row>
    <row r="17027" spans="73:73" x14ac:dyDescent="0.45">
      <c r="BU17027">
        <f>ROW()</f>
        <v>17027</v>
      </c>
    </row>
    <row r="17028" spans="73:73" x14ac:dyDescent="0.45">
      <c r="BU17028">
        <f>ROW()</f>
        <v>17028</v>
      </c>
    </row>
    <row r="17029" spans="73:73" x14ac:dyDescent="0.45">
      <c r="BU17029">
        <f>ROW()</f>
        <v>17029</v>
      </c>
    </row>
    <row r="17030" spans="73:73" x14ac:dyDescent="0.45">
      <c r="BU17030">
        <f>ROW()</f>
        <v>17030</v>
      </c>
    </row>
    <row r="17031" spans="73:73" x14ac:dyDescent="0.45">
      <c r="BU17031">
        <f>ROW()</f>
        <v>17031</v>
      </c>
    </row>
    <row r="17032" spans="73:73" x14ac:dyDescent="0.45">
      <c r="BU17032">
        <f>ROW()</f>
        <v>17032</v>
      </c>
    </row>
    <row r="17033" spans="73:73" x14ac:dyDescent="0.45">
      <c r="BU17033">
        <f>ROW()</f>
        <v>17033</v>
      </c>
    </row>
    <row r="17034" spans="73:73" x14ac:dyDescent="0.45">
      <c r="BU17034">
        <f>ROW()</f>
        <v>17034</v>
      </c>
    </row>
    <row r="17035" spans="73:73" x14ac:dyDescent="0.45">
      <c r="BU17035">
        <f>ROW()</f>
        <v>17035</v>
      </c>
    </row>
    <row r="17036" spans="73:73" x14ac:dyDescent="0.45">
      <c r="BU17036">
        <f>ROW()</f>
        <v>17036</v>
      </c>
    </row>
    <row r="17037" spans="73:73" x14ac:dyDescent="0.45">
      <c r="BU17037">
        <f>ROW()</f>
        <v>17037</v>
      </c>
    </row>
    <row r="17038" spans="73:73" x14ac:dyDescent="0.45">
      <c r="BU17038">
        <f>ROW()</f>
        <v>17038</v>
      </c>
    </row>
    <row r="17039" spans="73:73" x14ac:dyDescent="0.45">
      <c r="BU17039">
        <f>ROW()</f>
        <v>17039</v>
      </c>
    </row>
    <row r="17040" spans="73:73" x14ac:dyDescent="0.45">
      <c r="BU17040">
        <f>ROW()</f>
        <v>17040</v>
      </c>
    </row>
    <row r="17041" spans="73:73" x14ac:dyDescent="0.45">
      <c r="BU17041">
        <f>ROW()</f>
        <v>17041</v>
      </c>
    </row>
    <row r="17042" spans="73:73" x14ac:dyDescent="0.45">
      <c r="BU17042">
        <f>ROW()</f>
        <v>17042</v>
      </c>
    </row>
    <row r="17043" spans="73:73" x14ac:dyDescent="0.45">
      <c r="BU17043">
        <f>ROW()</f>
        <v>17043</v>
      </c>
    </row>
    <row r="17044" spans="73:73" x14ac:dyDescent="0.45">
      <c r="BU17044">
        <f>ROW()</f>
        <v>17044</v>
      </c>
    </row>
    <row r="17045" spans="73:73" x14ac:dyDescent="0.45">
      <c r="BU17045">
        <f>ROW()</f>
        <v>17045</v>
      </c>
    </row>
    <row r="17046" spans="73:73" x14ac:dyDescent="0.45">
      <c r="BU17046">
        <f>ROW()</f>
        <v>17046</v>
      </c>
    </row>
    <row r="17047" spans="73:73" x14ac:dyDescent="0.45">
      <c r="BU17047">
        <f>ROW()</f>
        <v>17047</v>
      </c>
    </row>
    <row r="17048" spans="73:73" x14ac:dyDescent="0.45">
      <c r="BU17048">
        <f>ROW()</f>
        <v>17048</v>
      </c>
    </row>
    <row r="17049" spans="73:73" x14ac:dyDescent="0.45">
      <c r="BU17049">
        <f>ROW()</f>
        <v>17049</v>
      </c>
    </row>
    <row r="17050" spans="73:73" x14ac:dyDescent="0.45">
      <c r="BU17050">
        <f>ROW()</f>
        <v>17050</v>
      </c>
    </row>
    <row r="17051" spans="73:73" x14ac:dyDescent="0.45">
      <c r="BU17051">
        <f>ROW()</f>
        <v>17051</v>
      </c>
    </row>
    <row r="17052" spans="73:73" x14ac:dyDescent="0.45">
      <c r="BU17052">
        <f>ROW()</f>
        <v>17052</v>
      </c>
    </row>
    <row r="17053" spans="73:73" x14ac:dyDescent="0.45">
      <c r="BU17053">
        <f>ROW()</f>
        <v>17053</v>
      </c>
    </row>
    <row r="17054" spans="73:73" x14ac:dyDescent="0.45">
      <c r="BU17054">
        <f>ROW()</f>
        <v>17054</v>
      </c>
    </row>
    <row r="17055" spans="73:73" x14ac:dyDescent="0.45">
      <c r="BU17055">
        <f>ROW()</f>
        <v>17055</v>
      </c>
    </row>
    <row r="17056" spans="73:73" x14ac:dyDescent="0.45">
      <c r="BU17056">
        <f>ROW()</f>
        <v>17056</v>
      </c>
    </row>
    <row r="17057" spans="73:73" x14ac:dyDescent="0.45">
      <c r="BU17057">
        <f>ROW()</f>
        <v>17057</v>
      </c>
    </row>
    <row r="17058" spans="73:73" x14ac:dyDescent="0.45">
      <c r="BU17058">
        <f>ROW()</f>
        <v>17058</v>
      </c>
    </row>
    <row r="17059" spans="73:73" x14ac:dyDescent="0.45">
      <c r="BU17059">
        <f>ROW()</f>
        <v>17059</v>
      </c>
    </row>
    <row r="17060" spans="73:73" x14ac:dyDescent="0.45">
      <c r="BU17060">
        <f>ROW()</f>
        <v>17060</v>
      </c>
    </row>
    <row r="17061" spans="73:73" x14ac:dyDescent="0.45">
      <c r="BU17061">
        <f>ROW()</f>
        <v>17061</v>
      </c>
    </row>
    <row r="17062" spans="73:73" x14ac:dyDescent="0.45">
      <c r="BU17062">
        <f>ROW()</f>
        <v>17062</v>
      </c>
    </row>
    <row r="17063" spans="73:73" x14ac:dyDescent="0.45">
      <c r="BU17063">
        <f>ROW()</f>
        <v>17063</v>
      </c>
    </row>
    <row r="17064" spans="73:73" x14ac:dyDescent="0.45">
      <c r="BU17064">
        <f>ROW()</f>
        <v>17064</v>
      </c>
    </row>
    <row r="17065" spans="73:73" x14ac:dyDescent="0.45">
      <c r="BU17065">
        <f>ROW()</f>
        <v>17065</v>
      </c>
    </row>
    <row r="17066" spans="73:73" x14ac:dyDescent="0.45">
      <c r="BU17066">
        <f>ROW()</f>
        <v>17066</v>
      </c>
    </row>
    <row r="17067" spans="73:73" x14ac:dyDescent="0.45">
      <c r="BU17067">
        <f>ROW()</f>
        <v>17067</v>
      </c>
    </row>
    <row r="17068" spans="73:73" x14ac:dyDescent="0.45">
      <c r="BU17068">
        <f>ROW()</f>
        <v>17068</v>
      </c>
    </row>
    <row r="17069" spans="73:73" x14ac:dyDescent="0.45">
      <c r="BU17069">
        <f>ROW()</f>
        <v>17069</v>
      </c>
    </row>
    <row r="17070" spans="73:73" x14ac:dyDescent="0.45">
      <c r="BU17070">
        <f>ROW()</f>
        <v>17070</v>
      </c>
    </row>
    <row r="17071" spans="73:73" x14ac:dyDescent="0.45">
      <c r="BU17071">
        <f>ROW()</f>
        <v>17071</v>
      </c>
    </row>
    <row r="17072" spans="73:73" x14ac:dyDescent="0.45">
      <c r="BU17072">
        <f>ROW()</f>
        <v>17072</v>
      </c>
    </row>
    <row r="17073" spans="73:73" x14ac:dyDescent="0.45">
      <c r="BU17073">
        <f>ROW()</f>
        <v>17073</v>
      </c>
    </row>
    <row r="17074" spans="73:73" x14ac:dyDescent="0.45">
      <c r="BU17074">
        <f>ROW()</f>
        <v>17074</v>
      </c>
    </row>
    <row r="17075" spans="73:73" x14ac:dyDescent="0.45">
      <c r="BU17075">
        <f>ROW()</f>
        <v>17075</v>
      </c>
    </row>
    <row r="17076" spans="73:73" x14ac:dyDescent="0.45">
      <c r="BU17076">
        <f>ROW()</f>
        <v>17076</v>
      </c>
    </row>
    <row r="17077" spans="73:73" x14ac:dyDescent="0.45">
      <c r="BU17077">
        <f>ROW()</f>
        <v>17077</v>
      </c>
    </row>
    <row r="17078" spans="73:73" x14ac:dyDescent="0.45">
      <c r="BU17078">
        <f>ROW()</f>
        <v>17078</v>
      </c>
    </row>
    <row r="17079" spans="73:73" x14ac:dyDescent="0.45">
      <c r="BU17079">
        <f>ROW()</f>
        <v>17079</v>
      </c>
    </row>
    <row r="17080" spans="73:73" x14ac:dyDescent="0.45">
      <c r="BU17080">
        <f>ROW()</f>
        <v>17080</v>
      </c>
    </row>
    <row r="17081" spans="73:73" x14ac:dyDescent="0.45">
      <c r="BU17081">
        <f>ROW()</f>
        <v>17081</v>
      </c>
    </row>
    <row r="17082" spans="73:73" x14ac:dyDescent="0.45">
      <c r="BU17082">
        <f>ROW()</f>
        <v>17082</v>
      </c>
    </row>
    <row r="17083" spans="73:73" x14ac:dyDescent="0.45">
      <c r="BU17083">
        <f>ROW()</f>
        <v>17083</v>
      </c>
    </row>
    <row r="17084" spans="73:73" x14ac:dyDescent="0.45">
      <c r="BU17084">
        <f>ROW()</f>
        <v>17084</v>
      </c>
    </row>
    <row r="17085" spans="73:73" x14ac:dyDescent="0.45">
      <c r="BU17085">
        <f>ROW()</f>
        <v>17085</v>
      </c>
    </row>
    <row r="17086" spans="73:73" x14ac:dyDescent="0.45">
      <c r="BU17086">
        <f>ROW()</f>
        <v>17086</v>
      </c>
    </row>
    <row r="17087" spans="73:73" x14ac:dyDescent="0.45">
      <c r="BU17087">
        <f>ROW()</f>
        <v>17087</v>
      </c>
    </row>
    <row r="17088" spans="73:73" x14ac:dyDescent="0.45">
      <c r="BU17088">
        <f>ROW()</f>
        <v>17088</v>
      </c>
    </row>
    <row r="17089" spans="73:73" x14ac:dyDescent="0.45">
      <c r="BU17089">
        <f>ROW()</f>
        <v>17089</v>
      </c>
    </row>
    <row r="17090" spans="73:73" x14ac:dyDescent="0.45">
      <c r="BU17090">
        <f>ROW()</f>
        <v>17090</v>
      </c>
    </row>
    <row r="17091" spans="73:73" x14ac:dyDescent="0.45">
      <c r="BU17091">
        <f>ROW()</f>
        <v>17091</v>
      </c>
    </row>
    <row r="17092" spans="73:73" x14ac:dyDescent="0.45">
      <c r="BU17092">
        <f>ROW()</f>
        <v>17092</v>
      </c>
    </row>
    <row r="17093" spans="73:73" x14ac:dyDescent="0.45">
      <c r="BU17093">
        <f>ROW()</f>
        <v>17093</v>
      </c>
    </row>
    <row r="17094" spans="73:73" x14ac:dyDescent="0.45">
      <c r="BU17094">
        <f>ROW()</f>
        <v>17094</v>
      </c>
    </row>
    <row r="17095" spans="73:73" x14ac:dyDescent="0.45">
      <c r="BU17095">
        <f>ROW()</f>
        <v>17095</v>
      </c>
    </row>
    <row r="17096" spans="73:73" x14ac:dyDescent="0.45">
      <c r="BU17096">
        <f>ROW()</f>
        <v>17096</v>
      </c>
    </row>
    <row r="17097" spans="73:73" x14ac:dyDescent="0.45">
      <c r="BU17097">
        <f>ROW()</f>
        <v>17097</v>
      </c>
    </row>
    <row r="17098" spans="73:73" x14ac:dyDescent="0.45">
      <c r="BU17098">
        <f>ROW()</f>
        <v>17098</v>
      </c>
    </row>
    <row r="17099" spans="73:73" x14ac:dyDescent="0.45">
      <c r="BU17099">
        <f>ROW()</f>
        <v>17099</v>
      </c>
    </row>
    <row r="17100" spans="73:73" x14ac:dyDescent="0.45">
      <c r="BU17100">
        <f>ROW()</f>
        <v>17100</v>
      </c>
    </row>
    <row r="17101" spans="73:73" x14ac:dyDescent="0.45">
      <c r="BU17101">
        <f>ROW()</f>
        <v>17101</v>
      </c>
    </row>
    <row r="17102" spans="73:73" x14ac:dyDescent="0.45">
      <c r="BU17102">
        <f>ROW()</f>
        <v>17102</v>
      </c>
    </row>
    <row r="17103" spans="73:73" x14ac:dyDescent="0.45">
      <c r="BU17103">
        <f>ROW()</f>
        <v>17103</v>
      </c>
    </row>
    <row r="17104" spans="73:73" x14ac:dyDescent="0.45">
      <c r="BU17104">
        <f>ROW()</f>
        <v>17104</v>
      </c>
    </row>
    <row r="17105" spans="73:73" x14ac:dyDescent="0.45">
      <c r="BU17105">
        <f>ROW()</f>
        <v>17105</v>
      </c>
    </row>
    <row r="17106" spans="73:73" x14ac:dyDescent="0.45">
      <c r="BU17106">
        <f>ROW()</f>
        <v>17106</v>
      </c>
    </row>
    <row r="17107" spans="73:73" x14ac:dyDescent="0.45">
      <c r="BU17107">
        <f>ROW()</f>
        <v>17107</v>
      </c>
    </row>
    <row r="17108" spans="73:73" x14ac:dyDescent="0.45">
      <c r="BU17108">
        <f>ROW()</f>
        <v>17108</v>
      </c>
    </row>
    <row r="17109" spans="73:73" x14ac:dyDescent="0.45">
      <c r="BU17109">
        <f>ROW()</f>
        <v>17109</v>
      </c>
    </row>
    <row r="17110" spans="73:73" x14ac:dyDescent="0.45">
      <c r="BU17110">
        <f>ROW()</f>
        <v>17110</v>
      </c>
    </row>
    <row r="17111" spans="73:73" x14ac:dyDescent="0.45">
      <c r="BU17111">
        <f>ROW()</f>
        <v>17111</v>
      </c>
    </row>
    <row r="17112" spans="73:73" x14ac:dyDescent="0.45">
      <c r="BU17112">
        <f>ROW()</f>
        <v>17112</v>
      </c>
    </row>
    <row r="17113" spans="73:73" x14ac:dyDescent="0.45">
      <c r="BU17113">
        <f>ROW()</f>
        <v>17113</v>
      </c>
    </row>
    <row r="17114" spans="73:73" x14ac:dyDescent="0.45">
      <c r="BU17114">
        <f>ROW()</f>
        <v>17114</v>
      </c>
    </row>
    <row r="17115" spans="73:73" x14ac:dyDescent="0.45">
      <c r="BU17115">
        <f>ROW()</f>
        <v>17115</v>
      </c>
    </row>
    <row r="17116" spans="73:73" x14ac:dyDescent="0.45">
      <c r="BU17116">
        <f>ROW()</f>
        <v>17116</v>
      </c>
    </row>
    <row r="17117" spans="73:73" x14ac:dyDescent="0.45">
      <c r="BU17117">
        <f>ROW()</f>
        <v>17117</v>
      </c>
    </row>
    <row r="17118" spans="73:73" x14ac:dyDescent="0.45">
      <c r="BU17118">
        <f>ROW()</f>
        <v>17118</v>
      </c>
    </row>
    <row r="17119" spans="73:73" x14ac:dyDescent="0.45">
      <c r="BU17119">
        <f>ROW()</f>
        <v>17119</v>
      </c>
    </row>
    <row r="17120" spans="73:73" x14ac:dyDescent="0.45">
      <c r="BU17120">
        <f>ROW()</f>
        <v>17120</v>
      </c>
    </row>
    <row r="17121" spans="73:73" x14ac:dyDescent="0.45">
      <c r="BU17121">
        <f>ROW()</f>
        <v>17121</v>
      </c>
    </row>
    <row r="17122" spans="73:73" x14ac:dyDescent="0.45">
      <c r="BU17122">
        <f>ROW()</f>
        <v>17122</v>
      </c>
    </row>
    <row r="17123" spans="73:73" x14ac:dyDescent="0.45">
      <c r="BU17123">
        <f>ROW()</f>
        <v>17123</v>
      </c>
    </row>
    <row r="17124" spans="73:73" x14ac:dyDescent="0.45">
      <c r="BU17124">
        <f>ROW()</f>
        <v>17124</v>
      </c>
    </row>
    <row r="17125" spans="73:73" x14ac:dyDescent="0.45">
      <c r="BU17125">
        <f>ROW()</f>
        <v>17125</v>
      </c>
    </row>
    <row r="17126" spans="73:73" x14ac:dyDescent="0.45">
      <c r="BU17126">
        <f>ROW()</f>
        <v>17126</v>
      </c>
    </row>
    <row r="17127" spans="73:73" x14ac:dyDescent="0.45">
      <c r="BU17127">
        <f>ROW()</f>
        <v>17127</v>
      </c>
    </row>
    <row r="17128" spans="73:73" x14ac:dyDescent="0.45">
      <c r="BU17128">
        <f>ROW()</f>
        <v>17128</v>
      </c>
    </row>
    <row r="17129" spans="73:73" x14ac:dyDescent="0.45">
      <c r="BU17129">
        <f>ROW()</f>
        <v>17129</v>
      </c>
    </row>
    <row r="17130" spans="73:73" x14ac:dyDescent="0.45">
      <c r="BU17130">
        <f>ROW()</f>
        <v>17130</v>
      </c>
    </row>
    <row r="17131" spans="73:73" x14ac:dyDescent="0.45">
      <c r="BU17131">
        <f>ROW()</f>
        <v>17131</v>
      </c>
    </row>
    <row r="17132" spans="73:73" x14ac:dyDescent="0.45">
      <c r="BU17132">
        <f>ROW()</f>
        <v>17132</v>
      </c>
    </row>
    <row r="17133" spans="73:73" x14ac:dyDescent="0.45">
      <c r="BU17133">
        <f>ROW()</f>
        <v>17133</v>
      </c>
    </row>
    <row r="17134" spans="73:73" x14ac:dyDescent="0.45">
      <c r="BU17134">
        <f>ROW()</f>
        <v>17134</v>
      </c>
    </row>
    <row r="17135" spans="73:73" x14ac:dyDescent="0.45">
      <c r="BU17135">
        <f>ROW()</f>
        <v>17135</v>
      </c>
    </row>
    <row r="17136" spans="73:73" x14ac:dyDescent="0.45">
      <c r="BU17136">
        <f>ROW()</f>
        <v>17136</v>
      </c>
    </row>
    <row r="17137" spans="73:73" x14ac:dyDescent="0.45">
      <c r="BU17137">
        <f>ROW()</f>
        <v>17137</v>
      </c>
    </row>
    <row r="17138" spans="73:73" x14ac:dyDescent="0.45">
      <c r="BU17138">
        <f>ROW()</f>
        <v>17138</v>
      </c>
    </row>
    <row r="17139" spans="73:73" x14ac:dyDescent="0.45">
      <c r="BU17139">
        <f>ROW()</f>
        <v>17139</v>
      </c>
    </row>
    <row r="17140" spans="73:73" x14ac:dyDescent="0.45">
      <c r="BU17140">
        <f>ROW()</f>
        <v>17140</v>
      </c>
    </row>
    <row r="17141" spans="73:73" x14ac:dyDescent="0.45">
      <c r="BU17141">
        <f>ROW()</f>
        <v>17141</v>
      </c>
    </row>
    <row r="17142" spans="73:73" x14ac:dyDescent="0.45">
      <c r="BU17142">
        <f>ROW()</f>
        <v>17142</v>
      </c>
    </row>
    <row r="17143" spans="73:73" x14ac:dyDescent="0.45">
      <c r="BU17143">
        <f>ROW()</f>
        <v>17143</v>
      </c>
    </row>
    <row r="17144" spans="73:73" x14ac:dyDescent="0.45">
      <c r="BU17144">
        <f>ROW()</f>
        <v>17144</v>
      </c>
    </row>
    <row r="17145" spans="73:73" x14ac:dyDescent="0.45">
      <c r="BU17145">
        <f>ROW()</f>
        <v>17145</v>
      </c>
    </row>
    <row r="17146" spans="73:73" x14ac:dyDescent="0.45">
      <c r="BU17146">
        <f>ROW()</f>
        <v>17146</v>
      </c>
    </row>
    <row r="17147" spans="73:73" x14ac:dyDescent="0.45">
      <c r="BU17147">
        <f>ROW()</f>
        <v>17147</v>
      </c>
    </row>
    <row r="17148" spans="73:73" x14ac:dyDescent="0.45">
      <c r="BU17148">
        <f>ROW()</f>
        <v>17148</v>
      </c>
    </row>
    <row r="17149" spans="73:73" x14ac:dyDescent="0.45">
      <c r="BU17149">
        <f>ROW()</f>
        <v>17149</v>
      </c>
    </row>
    <row r="17150" spans="73:73" x14ac:dyDescent="0.45">
      <c r="BU17150">
        <f>ROW()</f>
        <v>17150</v>
      </c>
    </row>
    <row r="17151" spans="73:73" x14ac:dyDescent="0.45">
      <c r="BU17151">
        <f>ROW()</f>
        <v>17151</v>
      </c>
    </row>
    <row r="17152" spans="73:73" x14ac:dyDescent="0.45">
      <c r="BU17152">
        <f>ROW()</f>
        <v>17152</v>
      </c>
    </row>
    <row r="17153" spans="73:73" x14ac:dyDescent="0.45">
      <c r="BU17153">
        <f>ROW()</f>
        <v>17153</v>
      </c>
    </row>
    <row r="17154" spans="73:73" x14ac:dyDescent="0.45">
      <c r="BU17154">
        <f>ROW()</f>
        <v>17154</v>
      </c>
    </row>
    <row r="17155" spans="73:73" x14ac:dyDescent="0.45">
      <c r="BU17155">
        <f>ROW()</f>
        <v>17155</v>
      </c>
    </row>
    <row r="17156" spans="73:73" x14ac:dyDescent="0.45">
      <c r="BU17156">
        <f>ROW()</f>
        <v>17156</v>
      </c>
    </row>
    <row r="17157" spans="73:73" x14ac:dyDescent="0.45">
      <c r="BU17157">
        <f>ROW()</f>
        <v>17157</v>
      </c>
    </row>
    <row r="17158" spans="73:73" x14ac:dyDescent="0.45">
      <c r="BU17158">
        <f>ROW()</f>
        <v>17158</v>
      </c>
    </row>
    <row r="17159" spans="73:73" x14ac:dyDescent="0.45">
      <c r="BU17159">
        <f>ROW()</f>
        <v>17159</v>
      </c>
    </row>
    <row r="17160" spans="73:73" x14ac:dyDescent="0.45">
      <c r="BU17160">
        <f>ROW()</f>
        <v>17160</v>
      </c>
    </row>
    <row r="17161" spans="73:73" x14ac:dyDescent="0.45">
      <c r="BU17161">
        <f>ROW()</f>
        <v>17161</v>
      </c>
    </row>
    <row r="17162" spans="73:73" x14ac:dyDescent="0.45">
      <c r="BU17162">
        <f>ROW()</f>
        <v>17162</v>
      </c>
    </row>
    <row r="17163" spans="73:73" x14ac:dyDescent="0.45">
      <c r="BU17163">
        <f>ROW()</f>
        <v>17163</v>
      </c>
    </row>
    <row r="17164" spans="73:73" x14ac:dyDescent="0.45">
      <c r="BU17164">
        <f>ROW()</f>
        <v>17164</v>
      </c>
    </row>
    <row r="17165" spans="73:73" x14ac:dyDescent="0.45">
      <c r="BU17165">
        <f>ROW()</f>
        <v>17165</v>
      </c>
    </row>
    <row r="17166" spans="73:73" x14ac:dyDescent="0.45">
      <c r="BU17166">
        <f>ROW()</f>
        <v>17166</v>
      </c>
    </row>
    <row r="17167" spans="73:73" x14ac:dyDescent="0.45">
      <c r="BU17167">
        <f>ROW()</f>
        <v>17167</v>
      </c>
    </row>
    <row r="17168" spans="73:73" x14ac:dyDescent="0.45">
      <c r="BU17168">
        <f>ROW()</f>
        <v>17168</v>
      </c>
    </row>
    <row r="17169" spans="73:73" x14ac:dyDescent="0.45">
      <c r="BU17169">
        <f>ROW()</f>
        <v>17169</v>
      </c>
    </row>
    <row r="17170" spans="73:73" x14ac:dyDescent="0.45">
      <c r="BU17170">
        <f>ROW()</f>
        <v>17170</v>
      </c>
    </row>
    <row r="17171" spans="73:73" x14ac:dyDescent="0.45">
      <c r="BU17171">
        <f>ROW()</f>
        <v>17171</v>
      </c>
    </row>
    <row r="17172" spans="73:73" x14ac:dyDescent="0.45">
      <c r="BU17172">
        <f>ROW()</f>
        <v>17172</v>
      </c>
    </row>
    <row r="17173" spans="73:73" x14ac:dyDescent="0.45">
      <c r="BU17173">
        <f>ROW()</f>
        <v>17173</v>
      </c>
    </row>
    <row r="17174" spans="73:73" x14ac:dyDescent="0.45">
      <c r="BU17174">
        <f>ROW()</f>
        <v>17174</v>
      </c>
    </row>
    <row r="17175" spans="73:73" x14ac:dyDescent="0.45">
      <c r="BU17175">
        <f>ROW()</f>
        <v>17175</v>
      </c>
    </row>
    <row r="17176" spans="73:73" x14ac:dyDescent="0.45">
      <c r="BU17176">
        <f>ROW()</f>
        <v>17176</v>
      </c>
    </row>
    <row r="17177" spans="73:73" x14ac:dyDescent="0.45">
      <c r="BU17177">
        <f>ROW()</f>
        <v>17177</v>
      </c>
    </row>
    <row r="17178" spans="73:73" x14ac:dyDescent="0.45">
      <c r="BU17178">
        <f>ROW()</f>
        <v>17178</v>
      </c>
    </row>
    <row r="17179" spans="73:73" x14ac:dyDescent="0.45">
      <c r="BU17179">
        <f>ROW()</f>
        <v>17179</v>
      </c>
    </row>
    <row r="17180" spans="73:73" x14ac:dyDescent="0.45">
      <c r="BU17180">
        <f>ROW()</f>
        <v>17180</v>
      </c>
    </row>
    <row r="17181" spans="73:73" x14ac:dyDescent="0.45">
      <c r="BU17181">
        <f>ROW()</f>
        <v>17181</v>
      </c>
    </row>
    <row r="17182" spans="73:73" x14ac:dyDescent="0.45">
      <c r="BU17182">
        <f>ROW()</f>
        <v>17182</v>
      </c>
    </row>
    <row r="17183" spans="73:73" x14ac:dyDescent="0.45">
      <c r="BU17183">
        <f>ROW()</f>
        <v>17183</v>
      </c>
    </row>
    <row r="17184" spans="73:73" x14ac:dyDescent="0.45">
      <c r="BU17184">
        <f>ROW()</f>
        <v>17184</v>
      </c>
    </row>
    <row r="17185" spans="73:73" x14ac:dyDescent="0.45">
      <c r="BU17185">
        <f>ROW()</f>
        <v>17185</v>
      </c>
    </row>
    <row r="17186" spans="73:73" x14ac:dyDescent="0.45">
      <c r="BU17186">
        <f>ROW()</f>
        <v>17186</v>
      </c>
    </row>
    <row r="17187" spans="73:73" x14ac:dyDescent="0.45">
      <c r="BU17187">
        <f>ROW()</f>
        <v>17187</v>
      </c>
    </row>
    <row r="17188" spans="73:73" x14ac:dyDescent="0.45">
      <c r="BU17188">
        <f>ROW()</f>
        <v>17188</v>
      </c>
    </row>
    <row r="17189" spans="73:73" x14ac:dyDescent="0.45">
      <c r="BU17189">
        <f>ROW()</f>
        <v>17189</v>
      </c>
    </row>
    <row r="17190" spans="73:73" x14ac:dyDescent="0.45">
      <c r="BU17190">
        <f>ROW()</f>
        <v>17190</v>
      </c>
    </row>
    <row r="17191" spans="73:73" x14ac:dyDescent="0.45">
      <c r="BU17191">
        <f>ROW()</f>
        <v>17191</v>
      </c>
    </row>
    <row r="17192" spans="73:73" x14ac:dyDescent="0.45">
      <c r="BU17192">
        <f>ROW()</f>
        <v>17192</v>
      </c>
    </row>
    <row r="17193" spans="73:73" x14ac:dyDescent="0.45">
      <c r="BU17193">
        <f>ROW()</f>
        <v>17193</v>
      </c>
    </row>
    <row r="17194" spans="73:73" x14ac:dyDescent="0.45">
      <c r="BU17194">
        <f>ROW()</f>
        <v>17194</v>
      </c>
    </row>
    <row r="17195" spans="73:73" x14ac:dyDescent="0.45">
      <c r="BU17195">
        <f>ROW()</f>
        <v>17195</v>
      </c>
    </row>
    <row r="17196" spans="73:73" x14ac:dyDescent="0.45">
      <c r="BU17196">
        <f>ROW()</f>
        <v>17196</v>
      </c>
    </row>
    <row r="17197" spans="73:73" x14ac:dyDescent="0.45">
      <c r="BU17197">
        <f>ROW()</f>
        <v>17197</v>
      </c>
    </row>
    <row r="17198" spans="73:73" x14ac:dyDescent="0.45">
      <c r="BU17198">
        <f>ROW()</f>
        <v>17198</v>
      </c>
    </row>
    <row r="17199" spans="73:73" x14ac:dyDescent="0.45">
      <c r="BU17199">
        <f>ROW()</f>
        <v>17199</v>
      </c>
    </row>
    <row r="17200" spans="73:73" x14ac:dyDescent="0.45">
      <c r="BU17200">
        <f>ROW()</f>
        <v>17200</v>
      </c>
    </row>
    <row r="17201" spans="73:73" x14ac:dyDescent="0.45">
      <c r="BU17201">
        <f>ROW()</f>
        <v>17201</v>
      </c>
    </row>
    <row r="17202" spans="73:73" x14ac:dyDescent="0.45">
      <c r="BU17202">
        <f>ROW()</f>
        <v>17202</v>
      </c>
    </row>
    <row r="17203" spans="73:73" x14ac:dyDescent="0.45">
      <c r="BU17203">
        <f>ROW()</f>
        <v>17203</v>
      </c>
    </row>
    <row r="17204" spans="73:73" x14ac:dyDescent="0.45">
      <c r="BU17204">
        <f>ROW()</f>
        <v>17204</v>
      </c>
    </row>
    <row r="17205" spans="73:73" x14ac:dyDescent="0.45">
      <c r="BU17205">
        <f>ROW()</f>
        <v>17205</v>
      </c>
    </row>
    <row r="17206" spans="73:73" x14ac:dyDescent="0.45">
      <c r="BU17206">
        <f>ROW()</f>
        <v>17206</v>
      </c>
    </row>
    <row r="17207" spans="73:73" x14ac:dyDescent="0.45">
      <c r="BU17207">
        <f>ROW()</f>
        <v>17207</v>
      </c>
    </row>
    <row r="17208" spans="73:73" x14ac:dyDescent="0.45">
      <c r="BU17208">
        <f>ROW()</f>
        <v>17208</v>
      </c>
    </row>
    <row r="17209" spans="73:73" x14ac:dyDescent="0.45">
      <c r="BU17209">
        <f>ROW()</f>
        <v>17209</v>
      </c>
    </row>
    <row r="17210" spans="73:73" x14ac:dyDescent="0.45">
      <c r="BU17210">
        <f>ROW()</f>
        <v>17210</v>
      </c>
    </row>
    <row r="17211" spans="73:73" x14ac:dyDescent="0.45">
      <c r="BU17211">
        <f>ROW()</f>
        <v>17211</v>
      </c>
    </row>
    <row r="17212" spans="73:73" x14ac:dyDescent="0.45">
      <c r="BU17212">
        <f>ROW()</f>
        <v>17212</v>
      </c>
    </row>
    <row r="17213" spans="73:73" x14ac:dyDescent="0.45">
      <c r="BU17213">
        <f>ROW()</f>
        <v>17213</v>
      </c>
    </row>
    <row r="17214" spans="73:73" x14ac:dyDescent="0.45">
      <c r="BU17214">
        <f>ROW()</f>
        <v>17214</v>
      </c>
    </row>
    <row r="17215" spans="73:73" x14ac:dyDescent="0.45">
      <c r="BU17215">
        <f>ROW()</f>
        <v>17215</v>
      </c>
    </row>
    <row r="17216" spans="73:73" x14ac:dyDescent="0.45">
      <c r="BU17216">
        <f>ROW()</f>
        <v>17216</v>
      </c>
    </row>
    <row r="17217" spans="73:73" x14ac:dyDescent="0.45">
      <c r="BU17217">
        <f>ROW()</f>
        <v>17217</v>
      </c>
    </row>
    <row r="17218" spans="73:73" x14ac:dyDescent="0.45">
      <c r="BU17218">
        <f>ROW()</f>
        <v>17218</v>
      </c>
    </row>
    <row r="17219" spans="73:73" x14ac:dyDescent="0.45">
      <c r="BU17219">
        <f>ROW()</f>
        <v>17219</v>
      </c>
    </row>
    <row r="17220" spans="73:73" x14ac:dyDescent="0.45">
      <c r="BU17220">
        <f>ROW()</f>
        <v>17220</v>
      </c>
    </row>
    <row r="17221" spans="73:73" x14ac:dyDescent="0.45">
      <c r="BU17221">
        <f>ROW()</f>
        <v>17221</v>
      </c>
    </row>
    <row r="17222" spans="73:73" x14ac:dyDescent="0.45">
      <c r="BU17222">
        <f>ROW()</f>
        <v>17222</v>
      </c>
    </row>
    <row r="17223" spans="73:73" x14ac:dyDescent="0.45">
      <c r="BU17223">
        <f>ROW()</f>
        <v>17223</v>
      </c>
    </row>
    <row r="17224" spans="73:73" x14ac:dyDescent="0.45">
      <c r="BU17224">
        <f>ROW()</f>
        <v>17224</v>
      </c>
    </row>
    <row r="17225" spans="73:73" x14ac:dyDescent="0.45">
      <c r="BU17225">
        <f>ROW()</f>
        <v>17225</v>
      </c>
    </row>
    <row r="17226" spans="73:73" x14ac:dyDescent="0.45">
      <c r="BU17226">
        <f>ROW()</f>
        <v>17226</v>
      </c>
    </row>
    <row r="17227" spans="73:73" x14ac:dyDescent="0.45">
      <c r="BU17227">
        <f>ROW()</f>
        <v>17227</v>
      </c>
    </row>
    <row r="17228" spans="73:73" x14ac:dyDescent="0.45">
      <c r="BU17228">
        <f>ROW()</f>
        <v>17228</v>
      </c>
    </row>
    <row r="17229" spans="73:73" x14ac:dyDescent="0.45">
      <c r="BU17229">
        <f>ROW()</f>
        <v>17229</v>
      </c>
    </row>
    <row r="17230" spans="73:73" x14ac:dyDescent="0.45">
      <c r="BU17230">
        <f>ROW()</f>
        <v>17230</v>
      </c>
    </row>
    <row r="17231" spans="73:73" x14ac:dyDescent="0.45">
      <c r="BU17231">
        <f>ROW()</f>
        <v>17231</v>
      </c>
    </row>
    <row r="17232" spans="73:73" x14ac:dyDescent="0.45">
      <c r="BU17232">
        <f>ROW()</f>
        <v>17232</v>
      </c>
    </row>
    <row r="17233" spans="73:73" x14ac:dyDescent="0.45">
      <c r="BU17233">
        <f>ROW()</f>
        <v>17233</v>
      </c>
    </row>
    <row r="17234" spans="73:73" x14ac:dyDescent="0.45">
      <c r="BU17234">
        <f>ROW()</f>
        <v>17234</v>
      </c>
    </row>
    <row r="17235" spans="73:73" x14ac:dyDescent="0.45">
      <c r="BU17235">
        <f>ROW()</f>
        <v>17235</v>
      </c>
    </row>
    <row r="17236" spans="73:73" x14ac:dyDescent="0.45">
      <c r="BU17236">
        <f>ROW()</f>
        <v>17236</v>
      </c>
    </row>
    <row r="17237" spans="73:73" x14ac:dyDescent="0.45">
      <c r="BU17237">
        <f>ROW()</f>
        <v>17237</v>
      </c>
    </row>
    <row r="17238" spans="73:73" x14ac:dyDescent="0.45">
      <c r="BU17238">
        <f>ROW()</f>
        <v>17238</v>
      </c>
    </row>
    <row r="17239" spans="73:73" x14ac:dyDescent="0.45">
      <c r="BU17239">
        <f>ROW()</f>
        <v>17239</v>
      </c>
    </row>
    <row r="17240" spans="73:73" x14ac:dyDescent="0.45">
      <c r="BU17240">
        <f>ROW()</f>
        <v>17240</v>
      </c>
    </row>
    <row r="17241" spans="73:73" x14ac:dyDescent="0.45">
      <c r="BU17241">
        <f>ROW()</f>
        <v>17241</v>
      </c>
    </row>
    <row r="17242" spans="73:73" x14ac:dyDescent="0.45">
      <c r="BU17242">
        <f>ROW()</f>
        <v>17242</v>
      </c>
    </row>
    <row r="17243" spans="73:73" x14ac:dyDescent="0.45">
      <c r="BU17243">
        <f>ROW()</f>
        <v>17243</v>
      </c>
    </row>
    <row r="17244" spans="73:73" x14ac:dyDescent="0.45">
      <c r="BU17244">
        <f>ROW()</f>
        <v>17244</v>
      </c>
    </row>
    <row r="17245" spans="73:73" x14ac:dyDescent="0.45">
      <c r="BU17245">
        <f>ROW()</f>
        <v>17245</v>
      </c>
    </row>
    <row r="17246" spans="73:73" x14ac:dyDescent="0.45">
      <c r="BU17246">
        <f>ROW()</f>
        <v>17246</v>
      </c>
    </row>
    <row r="17247" spans="73:73" x14ac:dyDescent="0.45">
      <c r="BU17247">
        <f>ROW()</f>
        <v>17247</v>
      </c>
    </row>
    <row r="17248" spans="73:73" x14ac:dyDescent="0.45">
      <c r="BU17248">
        <f>ROW()</f>
        <v>17248</v>
      </c>
    </row>
    <row r="17249" spans="73:73" x14ac:dyDescent="0.45">
      <c r="BU17249">
        <f>ROW()</f>
        <v>17249</v>
      </c>
    </row>
    <row r="17250" spans="73:73" x14ac:dyDescent="0.45">
      <c r="BU17250">
        <f>ROW()</f>
        <v>17250</v>
      </c>
    </row>
    <row r="17251" spans="73:73" x14ac:dyDescent="0.45">
      <c r="BU17251">
        <f>ROW()</f>
        <v>17251</v>
      </c>
    </row>
    <row r="17252" spans="73:73" x14ac:dyDescent="0.45">
      <c r="BU17252">
        <f>ROW()</f>
        <v>17252</v>
      </c>
    </row>
    <row r="17253" spans="73:73" x14ac:dyDescent="0.45">
      <c r="BU17253">
        <f>ROW()</f>
        <v>17253</v>
      </c>
    </row>
    <row r="17254" spans="73:73" x14ac:dyDescent="0.45">
      <c r="BU17254">
        <f>ROW()</f>
        <v>17254</v>
      </c>
    </row>
    <row r="17255" spans="73:73" x14ac:dyDescent="0.45">
      <c r="BU17255">
        <f>ROW()</f>
        <v>17255</v>
      </c>
    </row>
    <row r="17256" spans="73:73" x14ac:dyDescent="0.45">
      <c r="BU17256">
        <f>ROW()</f>
        <v>17256</v>
      </c>
    </row>
    <row r="17257" spans="73:73" x14ac:dyDescent="0.45">
      <c r="BU17257">
        <f>ROW()</f>
        <v>17257</v>
      </c>
    </row>
    <row r="17258" spans="73:73" x14ac:dyDescent="0.45">
      <c r="BU17258">
        <f>ROW()</f>
        <v>17258</v>
      </c>
    </row>
    <row r="17259" spans="73:73" x14ac:dyDescent="0.45">
      <c r="BU17259">
        <f>ROW()</f>
        <v>17259</v>
      </c>
    </row>
    <row r="17260" spans="73:73" x14ac:dyDescent="0.45">
      <c r="BU17260">
        <f>ROW()</f>
        <v>17260</v>
      </c>
    </row>
    <row r="17261" spans="73:73" x14ac:dyDescent="0.45">
      <c r="BU17261">
        <f>ROW()</f>
        <v>17261</v>
      </c>
    </row>
    <row r="17262" spans="73:73" x14ac:dyDescent="0.45">
      <c r="BU17262">
        <f>ROW()</f>
        <v>17262</v>
      </c>
    </row>
    <row r="17263" spans="73:73" x14ac:dyDescent="0.45">
      <c r="BU17263">
        <f>ROW()</f>
        <v>17263</v>
      </c>
    </row>
    <row r="17264" spans="73:73" x14ac:dyDescent="0.45">
      <c r="BU17264">
        <f>ROW()</f>
        <v>17264</v>
      </c>
    </row>
    <row r="17265" spans="73:73" x14ac:dyDescent="0.45">
      <c r="BU17265">
        <f>ROW()</f>
        <v>17265</v>
      </c>
    </row>
    <row r="17266" spans="73:73" x14ac:dyDescent="0.45">
      <c r="BU17266">
        <f>ROW()</f>
        <v>17266</v>
      </c>
    </row>
    <row r="17267" spans="73:73" x14ac:dyDescent="0.45">
      <c r="BU17267">
        <f>ROW()</f>
        <v>17267</v>
      </c>
    </row>
    <row r="17268" spans="73:73" x14ac:dyDescent="0.45">
      <c r="BU17268">
        <f>ROW()</f>
        <v>17268</v>
      </c>
    </row>
    <row r="17269" spans="73:73" x14ac:dyDescent="0.45">
      <c r="BU17269">
        <f>ROW()</f>
        <v>17269</v>
      </c>
    </row>
    <row r="17270" spans="73:73" x14ac:dyDescent="0.45">
      <c r="BU17270">
        <f>ROW()</f>
        <v>17270</v>
      </c>
    </row>
    <row r="17271" spans="73:73" x14ac:dyDescent="0.45">
      <c r="BU17271">
        <f>ROW()</f>
        <v>17271</v>
      </c>
    </row>
    <row r="17272" spans="73:73" x14ac:dyDescent="0.45">
      <c r="BU17272">
        <f>ROW()</f>
        <v>17272</v>
      </c>
    </row>
    <row r="17273" spans="73:73" x14ac:dyDescent="0.45">
      <c r="BU17273">
        <f>ROW()</f>
        <v>17273</v>
      </c>
    </row>
    <row r="17274" spans="73:73" x14ac:dyDescent="0.45">
      <c r="BU17274">
        <f>ROW()</f>
        <v>17274</v>
      </c>
    </row>
    <row r="17275" spans="73:73" x14ac:dyDescent="0.45">
      <c r="BU17275">
        <f>ROW()</f>
        <v>17275</v>
      </c>
    </row>
    <row r="17276" spans="73:73" x14ac:dyDescent="0.45">
      <c r="BU17276">
        <f>ROW()</f>
        <v>17276</v>
      </c>
    </row>
    <row r="17277" spans="73:73" x14ac:dyDescent="0.45">
      <c r="BU17277">
        <f>ROW()</f>
        <v>17277</v>
      </c>
    </row>
    <row r="17278" spans="73:73" x14ac:dyDescent="0.45">
      <c r="BU17278">
        <f>ROW()</f>
        <v>17278</v>
      </c>
    </row>
    <row r="17279" spans="73:73" x14ac:dyDescent="0.45">
      <c r="BU17279">
        <f>ROW()</f>
        <v>17279</v>
      </c>
    </row>
    <row r="17280" spans="73:73" x14ac:dyDescent="0.45">
      <c r="BU17280">
        <f>ROW()</f>
        <v>17280</v>
      </c>
    </row>
    <row r="17281" spans="73:73" x14ac:dyDescent="0.45">
      <c r="BU17281">
        <f>ROW()</f>
        <v>17281</v>
      </c>
    </row>
    <row r="17282" spans="73:73" x14ac:dyDescent="0.45">
      <c r="BU17282">
        <f>ROW()</f>
        <v>17282</v>
      </c>
    </row>
    <row r="17283" spans="73:73" x14ac:dyDescent="0.45">
      <c r="BU17283">
        <f>ROW()</f>
        <v>17283</v>
      </c>
    </row>
    <row r="17284" spans="73:73" x14ac:dyDescent="0.45">
      <c r="BU17284">
        <f>ROW()</f>
        <v>17284</v>
      </c>
    </row>
    <row r="17285" spans="73:73" x14ac:dyDescent="0.45">
      <c r="BU17285">
        <f>ROW()</f>
        <v>17285</v>
      </c>
    </row>
    <row r="17286" spans="73:73" x14ac:dyDescent="0.45">
      <c r="BU17286">
        <f>ROW()</f>
        <v>17286</v>
      </c>
    </row>
    <row r="17287" spans="73:73" x14ac:dyDescent="0.45">
      <c r="BU17287">
        <f>ROW()</f>
        <v>17287</v>
      </c>
    </row>
    <row r="17288" spans="73:73" x14ac:dyDescent="0.45">
      <c r="BU17288">
        <f>ROW()</f>
        <v>17288</v>
      </c>
    </row>
    <row r="17289" spans="73:73" x14ac:dyDescent="0.45">
      <c r="BU17289">
        <f>ROW()</f>
        <v>17289</v>
      </c>
    </row>
    <row r="17290" spans="73:73" x14ac:dyDescent="0.45">
      <c r="BU17290">
        <f>ROW()</f>
        <v>17290</v>
      </c>
    </row>
    <row r="17291" spans="73:73" x14ac:dyDescent="0.45">
      <c r="BU17291">
        <f>ROW()</f>
        <v>17291</v>
      </c>
    </row>
    <row r="17292" spans="73:73" x14ac:dyDescent="0.45">
      <c r="BU17292">
        <f>ROW()</f>
        <v>17292</v>
      </c>
    </row>
    <row r="17293" spans="73:73" x14ac:dyDescent="0.45">
      <c r="BU17293">
        <f>ROW()</f>
        <v>17293</v>
      </c>
    </row>
    <row r="17294" spans="73:73" x14ac:dyDescent="0.45">
      <c r="BU17294">
        <f>ROW()</f>
        <v>17294</v>
      </c>
    </row>
    <row r="17295" spans="73:73" x14ac:dyDescent="0.45">
      <c r="BU17295">
        <f>ROW()</f>
        <v>17295</v>
      </c>
    </row>
    <row r="17296" spans="73:73" x14ac:dyDescent="0.45">
      <c r="BU17296">
        <f>ROW()</f>
        <v>17296</v>
      </c>
    </row>
    <row r="17297" spans="73:73" x14ac:dyDescent="0.45">
      <c r="BU17297">
        <f>ROW()</f>
        <v>17297</v>
      </c>
    </row>
    <row r="17298" spans="73:73" x14ac:dyDescent="0.45">
      <c r="BU17298">
        <f>ROW()</f>
        <v>17298</v>
      </c>
    </row>
    <row r="17299" spans="73:73" x14ac:dyDescent="0.45">
      <c r="BU17299">
        <f>ROW()</f>
        <v>17299</v>
      </c>
    </row>
    <row r="17300" spans="73:73" x14ac:dyDescent="0.45">
      <c r="BU17300">
        <f>ROW()</f>
        <v>17300</v>
      </c>
    </row>
    <row r="17301" spans="73:73" x14ac:dyDescent="0.45">
      <c r="BU17301">
        <f>ROW()</f>
        <v>17301</v>
      </c>
    </row>
    <row r="17302" spans="73:73" x14ac:dyDescent="0.45">
      <c r="BU17302">
        <f>ROW()</f>
        <v>17302</v>
      </c>
    </row>
    <row r="17303" spans="73:73" x14ac:dyDescent="0.45">
      <c r="BU17303">
        <f>ROW()</f>
        <v>17303</v>
      </c>
    </row>
    <row r="17304" spans="73:73" x14ac:dyDescent="0.45">
      <c r="BU17304">
        <f>ROW()</f>
        <v>17304</v>
      </c>
    </row>
    <row r="17305" spans="73:73" x14ac:dyDescent="0.45">
      <c r="BU17305">
        <f>ROW()</f>
        <v>17305</v>
      </c>
    </row>
    <row r="17306" spans="73:73" x14ac:dyDescent="0.45">
      <c r="BU17306">
        <f>ROW()</f>
        <v>17306</v>
      </c>
    </row>
    <row r="17307" spans="73:73" x14ac:dyDescent="0.45">
      <c r="BU17307">
        <f>ROW()</f>
        <v>17307</v>
      </c>
    </row>
    <row r="17308" spans="73:73" x14ac:dyDescent="0.45">
      <c r="BU17308">
        <f>ROW()</f>
        <v>17308</v>
      </c>
    </row>
    <row r="17309" spans="73:73" x14ac:dyDescent="0.45">
      <c r="BU17309">
        <f>ROW()</f>
        <v>17309</v>
      </c>
    </row>
    <row r="17310" spans="73:73" x14ac:dyDescent="0.45">
      <c r="BU17310">
        <f>ROW()</f>
        <v>17310</v>
      </c>
    </row>
    <row r="17311" spans="73:73" x14ac:dyDescent="0.45">
      <c r="BU17311">
        <f>ROW()</f>
        <v>17311</v>
      </c>
    </row>
    <row r="17312" spans="73:73" x14ac:dyDescent="0.45">
      <c r="BU17312">
        <f>ROW()</f>
        <v>17312</v>
      </c>
    </row>
    <row r="17313" spans="73:73" x14ac:dyDescent="0.45">
      <c r="BU17313">
        <f>ROW()</f>
        <v>17313</v>
      </c>
    </row>
    <row r="17314" spans="73:73" x14ac:dyDescent="0.45">
      <c r="BU17314">
        <f>ROW()</f>
        <v>17314</v>
      </c>
    </row>
    <row r="17315" spans="73:73" x14ac:dyDescent="0.45">
      <c r="BU17315">
        <f>ROW()</f>
        <v>17315</v>
      </c>
    </row>
    <row r="17316" spans="73:73" x14ac:dyDescent="0.45">
      <c r="BU17316">
        <f>ROW()</f>
        <v>17316</v>
      </c>
    </row>
    <row r="17317" spans="73:73" x14ac:dyDescent="0.45">
      <c r="BU17317">
        <f>ROW()</f>
        <v>17317</v>
      </c>
    </row>
    <row r="17318" spans="73:73" x14ac:dyDescent="0.45">
      <c r="BU17318">
        <f>ROW()</f>
        <v>17318</v>
      </c>
    </row>
    <row r="17319" spans="73:73" x14ac:dyDescent="0.45">
      <c r="BU17319">
        <f>ROW()</f>
        <v>17319</v>
      </c>
    </row>
    <row r="17320" spans="73:73" x14ac:dyDescent="0.45">
      <c r="BU17320">
        <f>ROW()</f>
        <v>17320</v>
      </c>
    </row>
    <row r="17321" spans="73:73" x14ac:dyDescent="0.45">
      <c r="BU17321">
        <f>ROW()</f>
        <v>17321</v>
      </c>
    </row>
    <row r="17322" spans="73:73" x14ac:dyDescent="0.45">
      <c r="BU17322">
        <f>ROW()</f>
        <v>17322</v>
      </c>
    </row>
    <row r="17323" spans="73:73" x14ac:dyDescent="0.45">
      <c r="BU17323">
        <f>ROW()</f>
        <v>17323</v>
      </c>
    </row>
    <row r="17324" spans="73:73" x14ac:dyDescent="0.45">
      <c r="BU17324">
        <f>ROW()</f>
        <v>17324</v>
      </c>
    </row>
    <row r="17325" spans="73:73" x14ac:dyDescent="0.45">
      <c r="BU17325">
        <f>ROW()</f>
        <v>17325</v>
      </c>
    </row>
    <row r="17326" spans="73:73" x14ac:dyDescent="0.45">
      <c r="BU17326">
        <f>ROW()</f>
        <v>17326</v>
      </c>
    </row>
    <row r="17327" spans="73:73" x14ac:dyDescent="0.45">
      <c r="BU17327">
        <f>ROW()</f>
        <v>17327</v>
      </c>
    </row>
    <row r="17328" spans="73:73" x14ac:dyDescent="0.45">
      <c r="BU17328">
        <f>ROW()</f>
        <v>17328</v>
      </c>
    </row>
    <row r="17329" spans="73:73" x14ac:dyDescent="0.45">
      <c r="BU17329">
        <f>ROW()</f>
        <v>17329</v>
      </c>
    </row>
    <row r="17330" spans="73:73" x14ac:dyDescent="0.45">
      <c r="BU17330">
        <f>ROW()</f>
        <v>17330</v>
      </c>
    </row>
    <row r="17331" spans="73:73" x14ac:dyDescent="0.45">
      <c r="BU17331">
        <f>ROW()</f>
        <v>17331</v>
      </c>
    </row>
    <row r="17332" spans="73:73" x14ac:dyDescent="0.45">
      <c r="BU17332">
        <f>ROW()</f>
        <v>17332</v>
      </c>
    </row>
    <row r="17333" spans="73:73" x14ac:dyDescent="0.45">
      <c r="BU17333">
        <f>ROW()</f>
        <v>17333</v>
      </c>
    </row>
    <row r="17334" spans="73:73" x14ac:dyDescent="0.45">
      <c r="BU17334">
        <f>ROW()</f>
        <v>17334</v>
      </c>
    </row>
    <row r="17335" spans="73:73" x14ac:dyDescent="0.45">
      <c r="BU17335">
        <f>ROW()</f>
        <v>17335</v>
      </c>
    </row>
    <row r="17336" spans="73:73" x14ac:dyDescent="0.45">
      <c r="BU17336">
        <f>ROW()</f>
        <v>17336</v>
      </c>
    </row>
    <row r="17337" spans="73:73" x14ac:dyDescent="0.45">
      <c r="BU17337">
        <f>ROW()</f>
        <v>17337</v>
      </c>
    </row>
    <row r="17338" spans="73:73" x14ac:dyDescent="0.45">
      <c r="BU17338">
        <f>ROW()</f>
        <v>17338</v>
      </c>
    </row>
    <row r="17339" spans="73:73" x14ac:dyDescent="0.45">
      <c r="BU17339">
        <f>ROW()</f>
        <v>17339</v>
      </c>
    </row>
    <row r="17340" spans="73:73" x14ac:dyDescent="0.45">
      <c r="BU17340">
        <f>ROW()</f>
        <v>17340</v>
      </c>
    </row>
    <row r="17341" spans="73:73" x14ac:dyDescent="0.45">
      <c r="BU17341">
        <f>ROW()</f>
        <v>17341</v>
      </c>
    </row>
    <row r="17342" spans="73:73" x14ac:dyDescent="0.45">
      <c r="BU17342">
        <f>ROW()</f>
        <v>17342</v>
      </c>
    </row>
    <row r="17343" spans="73:73" x14ac:dyDescent="0.45">
      <c r="BU17343">
        <f>ROW()</f>
        <v>17343</v>
      </c>
    </row>
    <row r="17344" spans="73:73" x14ac:dyDescent="0.45">
      <c r="BU17344">
        <f>ROW()</f>
        <v>17344</v>
      </c>
    </row>
    <row r="17345" spans="73:73" x14ac:dyDescent="0.45">
      <c r="BU17345">
        <f>ROW()</f>
        <v>17345</v>
      </c>
    </row>
    <row r="17346" spans="73:73" x14ac:dyDescent="0.45">
      <c r="BU17346">
        <f>ROW()</f>
        <v>17346</v>
      </c>
    </row>
    <row r="17347" spans="73:73" x14ac:dyDescent="0.45">
      <c r="BU17347">
        <f>ROW()</f>
        <v>17347</v>
      </c>
    </row>
    <row r="17348" spans="73:73" x14ac:dyDescent="0.45">
      <c r="BU17348">
        <f>ROW()</f>
        <v>17348</v>
      </c>
    </row>
    <row r="17349" spans="73:73" x14ac:dyDescent="0.45">
      <c r="BU17349">
        <f>ROW()</f>
        <v>17349</v>
      </c>
    </row>
    <row r="17350" spans="73:73" x14ac:dyDescent="0.45">
      <c r="BU17350">
        <f>ROW()</f>
        <v>17350</v>
      </c>
    </row>
    <row r="17351" spans="73:73" x14ac:dyDescent="0.45">
      <c r="BU17351">
        <f>ROW()</f>
        <v>17351</v>
      </c>
    </row>
    <row r="17352" spans="73:73" x14ac:dyDescent="0.45">
      <c r="BU17352">
        <f>ROW()</f>
        <v>17352</v>
      </c>
    </row>
    <row r="17353" spans="73:73" x14ac:dyDescent="0.45">
      <c r="BU17353">
        <f>ROW()</f>
        <v>17353</v>
      </c>
    </row>
    <row r="17354" spans="73:73" x14ac:dyDescent="0.45">
      <c r="BU17354">
        <f>ROW()</f>
        <v>17354</v>
      </c>
    </row>
    <row r="17355" spans="73:73" x14ac:dyDescent="0.45">
      <c r="BU17355">
        <f>ROW()</f>
        <v>17355</v>
      </c>
    </row>
    <row r="17356" spans="73:73" x14ac:dyDescent="0.45">
      <c r="BU17356">
        <f>ROW()</f>
        <v>17356</v>
      </c>
    </row>
    <row r="17357" spans="73:73" x14ac:dyDescent="0.45">
      <c r="BU17357">
        <f>ROW()</f>
        <v>17357</v>
      </c>
    </row>
    <row r="17358" spans="73:73" x14ac:dyDescent="0.45">
      <c r="BU17358">
        <f>ROW()</f>
        <v>17358</v>
      </c>
    </row>
    <row r="17359" spans="73:73" x14ac:dyDescent="0.45">
      <c r="BU17359">
        <f>ROW()</f>
        <v>17359</v>
      </c>
    </row>
    <row r="17360" spans="73:73" x14ac:dyDescent="0.45">
      <c r="BU17360">
        <f>ROW()</f>
        <v>17360</v>
      </c>
    </row>
    <row r="17361" spans="73:73" x14ac:dyDescent="0.45">
      <c r="BU17361">
        <f>ROW()</f>
        <v>17361</v>
      </c>
    </row>
    <row r="17362" spans="73:73" x14ac:dyDescent="0.45">
      <c r="BU17362">
        <f>ROW()</f>
        <v>17362</v>
      </c>
    </row>
    <row r="17363" spans="73:73" x14ac:dyDescent="0.45">
      <c r="BU17363">
        <f>ROW()</f>
        <v>17363</v>
      </c>
    </row>
    <row r="17364" spans="73:73" x14ac:dyDescent="0.45">
      <c r="BU17364">
        <f>ROW()</f>
        <v>17364</v>
      </c>
    </row>
    <row r="17365" spans="73:73" x14ac:dyDescent="0.45">
      <c r="BU17365">
        <f>ROW()</f>
        <v>17365</v>
      </c>
    </row>
    <row r="17366" spans="73:73" x14ac:dyDescent="0.45">
      <c r="BU17366">
        <f>ROW()</f>
        <v>17366</v>
      </c>
    </row>
    <row r="17367" spans="73:73" x14ac:dyDescent="0.45">
      <c r="BU17367">
        <f>ROW()</f>
        <v>17367</v>
      </c>
    </row>
    <row r="17368" spans="73:73" x14ac:dyDescent="0.45">
      <c r="BU17368">
        <f>ROW()</f>
        <v>17368</v>
      </c>
    </row>
    <row r="17369" spans="73:73" x14ac:dyDescent="0.45">
      <c r="BU17369">
        <f>ROW()</f>
        <v>17369</v>
      </c>
    </row>
    <row r="17370" spans="73:73" x14ac:dyDescent="0.45">
      <c r="BU17370">
        <f>ROW()</f>
        <v>17370</v>
      </c>
    </row>
    <row r="17371" spans="73:73" x14ac:dyDescent="0.45">
      <c r="BU17371">
        <f>ROW()</f>
        <v>17371</v>
      </c>
    </row>
    <row r="17372" spans="73:73" x14ac:dyDescent="0.45">
      <c r="BU17372">
        <f>ROW()</f>
        <v>17372</v>
      </c>
    </row>
    <row r="17373" spans="73:73" x14ac:dyDescent="0.45">
      <c r="BU17373">
        <f>ROW()</f>
        <v>17373</v>
      </c>
    </row>
    <row r="17374" spans="73:73" x14ac:dyDescent="0.45">
      <c r="BU17374">
        <f>ROW()</f>
        <v>17374</v>
      </c>
    </row>
    <row r="17375" spans="73:73" x14ac:dyDescent="0.45">
      <c r="BU17375">
        <f>ROW()</f>
        <v>17375</v>
      </c>
    </row>
    <row r="17376" spans="73:73" x14ac:dyDescent="0.45">
      <c r="BU17376">
        <f>ROW()</f>
        <v>17376</v>
      </c>
    </row>
    <row r="17377" spans="73:73" x14ac:dyDescent="0.45">
      <c r="BU17377">
        <f>ROW()</f>
        <v>17377</v>
      </c>
    </row>
    <row r="17378" spans="73:73" x14ac:dyDescent="0.45">
      <c r="BU17378">
        <f>ROW()</f>
        <v>17378</v>
      </c>
    </row>
    <row r="17379" spans="73:73" x14ac:dyDescent="0.45">
      <c r="BU17379">
        <f>ROW()</f>
        <v>17379</v>
      </c>
    </row>
    <row r="17380" spans="73:73" x14ac:dyDescent="0.45">
      <c r="BU17380">
        <f>ROW()</f>
        <v>17380</v>
      </c>
    </row>
    <row r="17381" spans="73:73" x14ac:dyDescent="0.45">
      <c r="BU17381">
        <f>ROW()</f>
        <v>17381</v>
      </c>
    </row>
    <row r="17382" spans="73:73" x14ac:dyDescent="0.45">
      <c r="BU17382">
        <f>ROW()</f>
        <v>17382</v>
      </c>
    </row>
    <row r="17383" spans="73:73" x14ac:dyDescent="0.45">
      <c r="BU17383">
        <f>ROW()</f>
        <v>17383</v>
      </c>
    </row>
    <row r="17384" spans="73:73" x14ac:dyDescent="0.45">
      <c r="BU17384">
        <f>ROW()</f>
        <v>17384</v>
      </c>
    </row>
    <row r="17385" spans="73:73" x14ac:dyDescent="0.45">
      <c r="BU17385">
        <f>ROW()</f>
        <v>17385</v>
      </c>
    </row>
    <row r="17386" spans="73:73" x14ac:dyDescent="0.45">
      <c r="BU17386">
        <f>ROW()</f>
        <v>17386</v>
      </c>
    </row>
    <row r="17387" spans="73:73" x14ac:dyDescent="0.45">
      <c r="BU17387">
        <f>ROW()</f>
        <v>17387</v>
      </c>
    </row>
    <row r="17388" spans="73:73" x14ac:dyDescent="0.45">
      <c r="BU17388">
        <f>ROW()</f>
        <v>17388</v>
      </c>
    </row>
    <row r="17389" spans="73:73" x14ac:dyDescent="0.45">
      <c r="BU17389">
        <f>ROW()</f>
        <v>17389</v>
      </c>
    </row>
    <row r="17390" spans="73:73" x14ac:dyDescent="0.45">
      <c r="BU17390">
        <f>ROW()</f>
        <v>17390</v>
      </c>
    </row>
    <row r="17391" spans="73:73" x14ac:dyDescent="0.45">
      <c r="BU17391">
        <f>ROW()</f>
        <v>17391</v>
      </c>
    </row>
    <row r="17392" spans="73:73" x14ac:dyDescent="0.45">
      <c r="BU17392">
        <f>ROW()</f>
        <v>17392</v>
      </c>
    </row>
    <row r="17393" spans="73:73" x14ac:dyDescent="0.45">
      <c r="BU17393">
        <f>ROW()</f>
        <v>17393</v>
      </c>
    </row>
    <row r="17394" spans="73:73" x14ac:dyDescent="0.45">
      <c r="BU17394">
        <f>ROW()</f>
        <v>17394</v>
      </c>
    </row>
    <row r="17395" spans="73:73" x14ac:dyDescent="0.45">
      <c r="BU17395">
        <f>ROW()</f>
        <v>17395</v>
      </c>
    </row>
    <row r="17396" spans="73:73" x14ac:dyDescent="0.45">
      <c r="BU17396">
        <f>ROW()</f>
        <v>17396</v>
      </c>
    </row>
    <row r="17397" spans="73:73" x14ac:dyDescent="0.45">
      <c r="BU17397">
        <f>ROW()</f>
        <v>17397</v>
      </c>
    </row>
    <row r="17398" spans="73:73" x14ac:dyDescent="0.45">
      <c r="BU17398">
        <f>ROW()</f>
        <v>17398</v>
      </c>
    </row>
    <row r="17399" spans="73:73" x14ac:dyDescent="0.45">
      <c r="BU17399">
        <f>ROW()</f>
        <v>17399</v>
      </c>
    </row>
    <row r="17400" spans="73:73" x14ac:dyDescent="0.45">
      <c r="BU17400">
        <f>ROW()</f>
        <v>17400</v>
      </c>
    </row>
    <row r="17401" spans="73:73" x14ac:dyDescent="0.45">
      <c r="BU17401">
        <f>ROW()</f>
        <v>17401</v>
      </c>
    </row>
    <row r="17402" spans="73:73" x14ac:dyDescent="0.45">
      <c r="BU17402">
        <f>ROW()</f>
        <v>17402</v>
      </c>
    </row>
    <row r="17403" spans="73:73" x14ac:dyDescent="0.45">
      <c r="BU17403">
        <f>ROW()</f>
        <v>17403</v>
      </c>
    </row>
    <row r="17404" spans="73:73" x14ac:dyDescent="0.45">
      <c r="BU17404">
        <f>ROW()</f>
        <v>17404</v>
      </c>
    </row>
    <row r="17405" spans="73:73" x14ac:dyDescent="0.45">
      <c r="BU17405">
        <f>ROW()</f>
        <v>17405</v>
      </c>
    </row>
    <row r="17406" spans="73:73" x14ac:dyDescent="0.45">
      <c r="BU17406">
        <f>ROW()</f>
        <v>17406</v>
      </c>
    </row>
    <row r="17407" spans="73:73" x14ac:dyDescent="0.45">
      <c r="BU17407">
        <f>ROW()</f>
        <v>17407</v>
      </c>
    </row>
    <row r="17408" spans="73:73" x14ac:dyDescent="0.45">
      <c r="BU17408">
        <f>ROW()</f>
        <v>17408</v>
      </c>
    </row>
    <row r="17409" spans="73:73" x14ac:dyDescent="0.45">
      <c r="BU17409">
        <f>ROW()</f>
        <v>17409</v>
      </c>
    </row>
    <row r="17410" spans="73:73" x14ac:dyDescent="0.45">
      <c r="BU17410">
        <f>ROW()</f>
        <v>17410</v>
      </c>
    </row>
    <row r="17411" spans="73:73" x14ac:dyDescent="0.45">
      <c r="BU17411">
        <f>ROW()</f>
        <v>17411</v>
      </c>
    </row>
    <row r="17412" spans="73:73" x14ac:dyDescent="0.45">
      <c r="BU17412">
        <f>ROW()</f>
        <v>17412</v>
      </c>
    </row>
    <row r="17413" spans="73:73" x14ac:dyDescent="0.45">
      <c r="BU17413">
        <f>ROW()</f>
        <v>17413</v>
      </c>
    </row>
    <row r="17414" spans="73:73" x14ac:dyDescent="0.45">
      <c r="BU17414">
        <f>ROW()</f>
        <v>17414</v>
      </c>
    </row>
    <row r="17415" spans="73:73" x14ac:dyDescent="0.45">
      <c r="BU17415">
        <f>ROW()</f>
        <v>17415</v>
      </c>
    </row>
    <row r="17416" spans="73:73" x14ac:dyDescent="0.45">
      <c r="BU17416">
        <f>ROW()</f>
        <v>17416</v>
      </c>
    </row>
    <row r="17417" spans="73:73" x14ac:dyDescent="0.45">
      <c r="BU17417">
        <f>ROW()</f>
        <v>17417</v>
      </c>
    </row>
    <row r="17418" spans="73:73" x14ac:dyDescent="0.45">
      <c r="BU17418">
        <f>ROW()</f>
        <v>17418</v>
      </c>
    </row>
    <row r="17419" spans="73:73" x14ac:dyDescent="0.45">
      <c r="BU17419">
        <f>ROW()</f>
        <v>17419</v>
      </c>
    </row>
    <row r="17420" spans="73:73" x14ac:dyDescent="0.45">
      <c r="BU17420">
        <f>ROW()</f>
        <v>17420</v>
      </c>
    </row>
    <row r="17421" spans="73:73" x14ac:dyDescent="0.45">
      <c r="BU17421">
        <f>ROW()</f>
        <v>17421</v>
      </c>
    </row>
    <row r="17422" spans="73:73" x14ac:dyDescent="0.45">
      <c r="BU17422">
        <f>ROW()</f>
        <v>17422</v>
      </c>
    </row>
    <row r="17423" spans="73:73" x14ac:dyDescent="0.45">
      <c r="BU17423">
        <f>ROW()</f>
        <v>17423</v>
      </c>
    </row>
    <row r="17424" spans="73:73" x14ac:dyDescent="0.45">
      <c r="BU17424">
        <f>ROW()</f>
        <v>17424</v>
      </c>
    </row>
    <row r="17425" spans="73:73" x14ac:dyDescent="0.45">
      <c r="BU17425">
        <f>ROW()</f>
        <v>17425</v>
      </c>
    </row>
    <row r="17426" spans="73:73" x14ac:dyDescent="0.45">
      <c r="BU17426">
        <f>ROW()</f>
        <v>17426</v>
      </c>
    </row>
    <row r="17427" spans="73:73" x14ac:dyDescent="0.45">
      <c r="BU17427">
        <f>ROW()</f>
        <v>17427</v>
      </c>
    </row>
    <row r="17428" spans="73:73" x14ac:dyDescent="0.45">
      <c r="BU17428">
        <f>ROW()</f>
        <v>17428</v>
      </c>
    </row>
    <row r="17429" spans="73:73" x14ac:dyDescent="0.45">
      <c r="BU17429">
        <f>ROW()</f>
        <v>17429</v>
      </c>
    </row>
    <row r="17430" spans="73:73" x14ac:dyDescent="0.45">
      <c r="BU17430">
        <f>ROW()</f>
        <v>17430</v>
      </c>
    </row>
    <row r="17431" spans="73:73" x14ac:dyDescent="0.45">
      <c r="BU17431">
        <f>ROW()</f>
        <v>17431</v>
      </c>
    </row>
    <row r="17432" spans="73:73" x14ac:dyDescent="0.45">
      <c r="BU17432">
        <f>ROW()</f>
        <v>17432</v>
      </c>
    </row>
    <row r="17433" spans="73:73" x14ac:dyDescent="0.45">
      <c r="BU17433">
        <f>ROW()</f>
        <v>17433</v>
      </c>
    </row>
    <row r="17434" spans="73:73" x14ac:dyDescent="0.45">
      <c r="BU17434">
        <f>ROW()</f>
        <v>17434</v>
      </c>
    </row>
    <row r="17435" spans="73:73" x14ac:dyDescent="0.45">
      <c r="BU17435">
        <f>ROW()</f>
        <v>17435</v>
      </c>
    </row>
    <row r="17436" spans="73:73" x14ac:dyDescent="0.45">
      <c r="BU17436">
        <f>ROW()</f>
        <v>17436</v>
      </c>
    </row>
    <row r="17437" spans="73:73" x14ac:dyDescent="0.45">
      <c r="BU17437">
        <f>ROW()</f>
        <v>17437</v>
      </c>
    </row>
    <row r="17438" spans="73:73" x14ac:dyDescent="0.45">
      <c r="BU17438">
        <f>ROW()</f>
        <v>17438</v>
      </c>
    </row>
    <row r="17439" spans="73:73" x14ac:dyDescent="0.45">
      <c r="BU17439">
        <f>ROW()</f>
        <v>17439</v>
      </c>
    </row>
    <row r="17440" spans="73:73" x14ac:dyDescent="0.45">
      <c r="BU17440">
        <f>ROW()</f>
        <v>17440</v>
      </c>
    </row>
    <row r="17441" spans="73:73" x14ac:dyDescent="0.45">
      <c r="BU17441">
        <f>ROW()</f>
        <v>17441</v>
      </c>
    </row>
    <row r="17442" spans="73:73" x14ac:dyDescent="0.45">
      <c r="BU17442">
        <f>ROW()</f>
        <v>17442</v>
      </c>
    </row>
    <row r="17443" spans="73:73" x14ac:dyDescent="0.45">
      <c r="BU17443">
        <f>ROW()</f>
        <v>17443</v>
      </c>
    </row>
    <row r="17444" spans="73:73" x14ac:dyDescent="0.45">
      <c r="BU17444">
        <f>ROW()</f>
        <v>17444</v>
      </c>
    </row>
    <row r="17445" spans="73:73" x14ac:dyDescent="0.45">
      <c r="BU17445">
        <f>ROW()</f>
        <v>17445</v>
      </c>
    </row>
    <row r="17446" spans="73:73" x14ac:dyDescent="0.45">
      <c r="BU17446">
        <f>ROW()</f>
        <v>17446</v>
      </c>
    </row>
    <row r="17447" spans="73:73" x14ac:dyDescent="0.45">
      <c r="BU17447">
        <f>ROW()</f>
        <v>17447</v>
      </c>
    </row>
    <row r="17448" spans="73:73" x14ac:dyDescent="0.45">
      <c r="BU17448">
        <f>ROW()</f>
        <v>17448</v>
      </c>
    </row>
    <row r="17449" spans="73:73" x14ac:dyDescent="0.45">
      <c r="BU17449">
        <f>ROW()</f>
        <v>17449</v>
      </c>
    </row>
    <row r="17450" spans="73:73" x14ac:dyDescent="0.45">
      <c r="BU17450">
        <f>ROW()</f>
        <v>17450</v>
      </c>
    </row>
    <row r="17451" spans="73:73" x14ac:dyDescent="0.45">
      <c r="BU17451">
        <f>ROW()</f>
        <v>17451</v>
      </c>
    </row>
    <row r="17452" spans="73:73" x14ac:dyDescent="0.45">
      <c r="BU17452">
        <f>ROW()</f>
        <v>17452</v>
      </c>
    </row>
    <row r="17453" spans="73:73" x14ac:dyDescent="0.45">
      <c r="BU17453">
        <f>ROW()</f>
        <v>17453</v>
      </c>
    </row>
    <row r="17454" spans="73:73" x14ac:dyDescent="0.45">
      <c r="BU17454">
        <f>ROW()</f>
        <v>17454</v>
      </c>
    </row>
    <row r="17455" spans="73:73" x14ac:dyDescent="0.45">
      <c r="BU17455">
        <f>ROW()</f>
        <v>17455</v>
      </c>
    </row>
    <row r="17456" spans="73:73" x14ac:dyDescent="0.45">
      <c r="BU17456">
        <f>ROW()</f>
        <v>17456</v>
      </c>
    </row>
    <row r="17457" spans="73:73" x14ac:dyDescent="0.45">
      <c r="BU17457">
        <f>ROW()</f>
        <v>17457</v>
      </c>
    </row>
    <row r="17458" spans="73:73" x14ac:dyDescent="0.45">
      <c r="BU17458">
        <f>ROW()</f>
        <v>17458</v>
      </c>
    </row>
    <row r="17459" spans="73:73" x14ac:dyDescent="0.45">
      <c r="BU17459">
        <f>ROW()</f>
        <v>17459</v>
      </c>
    </row>
    <row r="17460" spans="73:73" x14ac:dyDescent="0.45">
      <c r="BU17460">
        <f>ROW()</f>
        <v>17460</v>
      </c>
    </row>
    <row r="17461" spans="73:73" x14ac:dyDescent="0.45">
      <c r="BU17461">
        <f>ROW()</f>
        <v>17461</v>
      </c>
    </row>
    <row r="17462" spans="73:73" x14ac:dyDescent="0.45">
      <c r="BU17462">
        <f>ROW()</f>
        <v>17462</v>
      </c>
    </row>
    <row r="17463" spans="73:73" x14ac:dyDescent="0.45">
      <c r="BU17463">
        <f>ROW()</f>
        <v>17463</v>
      </c>
    </row>
    <row r="17464" spans="73:73" x14ac:dyDescent="0.45">
      <c r="BU17464">
        <f>ROW()</f>
        <v>17464</v>
      </c>
    </row>
    <row r="17465" spans="73:73" x14ac:dyDescent="0.45">
      <c r="BU17465">
        <f>ROW()</f>
        <v>17465</v>
      </c>
    </row>
    <row r="17466" spans="73:73" x14ac:dyDescent="0.45">
      <c r="BU17466">
        <f>ROW()</f>
        <v>17466</v>
      </c>
    </row>
    <row r="17467" spans="73:73" x14ac:dyDescent="0.45">
      <c r="BU17467">
        <f>ROW()</f>
        <v>17467</v>
      </c>
    </row>
    <row r="17468" spans="73:73" x14ac:dyDescent="0.45">
      <c r="BU17468">
        <f>ROW()</f>
        <v>17468</v>
      </c>
    </row>
    <row r="17469" spans="73:73" x14ac:dyDescent="0.45">
      <c r="BU17469">
        <f>ROW()</f>
        <v>17469</v>
      </c>
    </row>
    <row r="17470" spans="73:73" x14ac:dyDescent="0.45">
      <c r="BU17470">
        <f>ROW()</f>
        <v>17470</v>
      </c>
    </row>
    <row r="17471" spans="73:73" x14ac:dyDescent="0.45">
      <c r="BU17471">
        <f>ROW()</f>
        <v>17471</v>
      </c>
    </row>
    <row r="17472" spans="73:73" x14ac:dyDescent="0.45">
      <c r="BU17472">
        <f>ROW()</f>
        <v>17472</v>
      </c>
    </row>
    <row r="17473" spans="73:73" x14ac:dyDescent="0.45">
      <c r="BU17473">
        <f>ROW()</f>
        <v>17473</v>
      </c>
    </row>
    <row r="17474" spans="73:73" x14ac:dyDescent="0.45">
      <c r="BU17474">
        <f>ROW()</f>
        <v>17474</v>
      </c>
    </row>
    <row r="17475" spans="73:73" x14ac:dyDescent="0.45">
      <c r="BU17475">
        <f>ROW()</f>
        <v>17475</v>
      </c>
    </row>
    <row r="17476" spans="73:73" x14ac:dyDescent="0.45">
      <c r="BU17476">
        <f>ROW()</f>
        <v>17476</v>
      </c>
    </row>
    <row r="17477" spans="73:73" x14ac:dyDescent="0.45">
      <c r="BU17477">
        <f>ROW()</f>
        <v>17477</v>
      </c>
    </row>
    <row r="17478" spans="73:73" x14ac:dyDescent="0.45">
      <c r="BU17478">
        <f>ROW()</f>
        <v>17478</v>
      </c>
    </row>
    <row r="17479" spans="73:73" x14ac:dyDescent="0.45">
      <c r="BU17479">
        <f>ROW()</f>
        <v>17479</v>
      </c>
    </row>
    <row r="17480" spans="73:73" x14ac:dyDescent="0.45">
      <c r="BU17480">
        <f>ROW()</f>
        <v>17480</v>
      </c>
    </row>
    <row r="17481" spans="73:73" x14ac:dyDescent="0.45">
      <c r="BU17481">
        <f>ROW()</f>
        <v>17481</v>
      </c>
    </row>
    <row r="17482" spans="73:73" x14ac:dyDescent="0.45">
      <c r="BU17482">
        <f>ROW()</f>
        <v>17482</v>
      </c>
    </row>
    <row r="17483" spans="73:73" x14ac:dyDescent="0.45">
      <c r="BU17483">
        <f>ROW()</f>
        <v>17483</v>
      </c>
    </row>
    <row r="17484" spans="73:73" x14ac:dyDescent="0.45">
      <c r="BU17484">
        <f>ROW()</f>
        <v>17484</v>
      </c>
    </row>
    <row r="17485" spans="73:73" x14ac:dyDescent="0.45">
      <c r="BU17485">
        <f>ROW()</f>
        <v>17485</v>
      </c>
    </row>
    <row r="17486" spans="73:73" x14ac:dyDescent="0.45">
      <c r="BU17486">
        <f>ROW()</f>
        <v>17486</v>
      </c>
    </row>
    <row r="17487" spans="73:73" x14ac:dyDescent="0.45">
      <c r="BU17487">
        <f>ROW()</f>
        <v>17487</v>
      </c>
    </row>
    <row r="17488" spans="73:73" x14ac:dyDescent="0.45">
      <c r="BU17488">
        <f>ROW()</f>
        <v>17488</v>
      </c>
    </row>
    <row r="17489" spans="73:73" x14ac:dyDescent="0.45">
      <c r="BU17489">
        <f>ROW()</f>
        <v>17489</v>
      </c>
    </row>
    <row r="17490" spans="73:73" x14ac:dyDescent="0.45">
      <c r="BU17490">
        <f>ROW()</f>
        <v>17490</v>
      </c>
    </row>
    <row r="17491" spans="73:73" x14ac:dyDescent="0.45">
      <c r="BU17491">
        <f>ROW()</f>
        <v>17491</v>
      </c>
    </row>
    <row r="17492" spans="73:73" x14ac:dyDescent="0.45">
      <c r="BU17492">
        <f>ROW()</f>
        <v>17492</v>
      </c>
    </row>
    <row r="17493" spans="73:73" x14ac:dyDescent="0.45">
      <c r="BU17493">
        <f>ROW()</f>
        <v>17493</v>
      </c>
    </row>
    <row r="17494" spans="73:73" x14ac:dyDescent="0.45">
      <c r="BU17494">
        <f>ROW()</f>
        <v>17494</v>
      </c>
    </row>
    <row r="17495" spans="73:73" x14ac:dyDescent="0.45">
      <c r="BU17495">
        <f>ROW()</f>
        <v>17495</v>
      </c>
    </row>
    <row r="17496" spans="73:73" x14ac:dyDescent="0.45">
      <c r="BU17496">
        <f>ROW()</f>
        <v>17496</v>
      </c>
    </row>
    <row r="17497" spans="73:73" x14ac:dyDescent="0.45">
      <c r="BU17497">
        <f>ROW()</f>
        <v>17497</v>
      </c>
    </row>
    <row r="17498" spans="73:73" x14ac:dyDescent="0.45">
      <c r="BU17498">
        <f>ROW()</f>
        <v>17498</v>
      </c>
    </row>
    <row r="17499" spans="73:73" x14ac:dyDescent="0.45">
      <c r="BU17499">
        <f>ROW()</f>
        <v>17499</v>
      </c>
    </row>
    <row r="17500" spans="73:73" x14ac:dyDescent="0.45">
      <c r="BU17500">
        <f>ROW()</f>
        <v>17500</v>
      </c>
    </row>
    <row r="17501" spans="73:73" x14ac:dyDescent="0.45">
      <c r="BU17501">
        <f>ROW()</f>
        <v>17501</v>
      </c>
    </row>
    <row r="17502" spans="73:73" x14ac:dyDescent="0.45">
      <c r="BU17502">
        <f>ROW()</f>
        <v>17502</v>
      </c>
    </row>
    <row r="17503" spans="73:73" x14ac:dyDescent="0.45">
      <c r="BU17503">
        <f>ROW()</f>
        <v>17503</v>
      </c>
    </row>
    <row r="17504" spans="73:73" x14ac:dyDescent="0.45">
      <c r="BU17504">
        <f>ROW()</f>
        <v>17504</v>
      </c>
    </row>
    <row r="17505" spans="73:73" x14ac:dyDescent="0.45">
      <c r="BU17505">
        <f>ROW()</f>
        <v>17505</v>
      </c>
    </row>
    <row r="17506" spans="73:73" x14ac:dyDescent="0.45">
      <c r="BU17506">
        <f>ROW()</f>
        <v>17506</v>
      </c>
    </row>
    <row r="17507" spans="73:73" x14ac:dyDescent="0.45">
      <c r="BU17507">
        <f>ROW()</f>
        <v>17507</v>
      </c>
    </row>
    <row r="17508" spans="73:73" x14ac:dyDescent="0.45">
      <c r="BU17508">
        <f>ROW()</f>
        <v>17508</v>
      </c>
    </row>
    <row r="17509" spans="73:73" x14ac:dyDescent="0.45">
      <c r="BU17509">
        <f>ROW()</f>
        <v>17509</v>
      </c>
    </row>
    <row r="17510" spans="73:73" x14ac:dyDescent="0.45">
      <c r="BU17510">
        <f>ROW()</f>
        <v>17510</v>
      </c>
    </row>
    <row r="17511" spans="73:73" x14ac:dyDescent="0.45">
      <c r="BU17511">
        <f>ROW()</f>
        <v>17511</v>
      </c>
    </row>
    <row r="17512" spans="73:73" x14ac:dyDescent="0.45">
      <c r="BU17512">
        <f>ROW()</f>
        <v>17512</v>
      </c>
    </row>
    <row r="17513" spans="73:73" x14ac:dyDescent="0.45">
      <c r="BU17513">
        <f>ROW()</f>
        <v>17513</v>
      </c>
    </row>
    <row r="17514" spans="73:73" x14ac:dyDescent="0.45">
      <c r="BU17514">
        <f>ROW()</f>
        <v>17514</v>
      </c>
    </row>
    <row r="17515" spans="73:73" x14ac:dyDescent="0.45">
      <c r="BU17515">
        <f>ROW()</f>
        <v>17515</v>
      </c>
    </row>
    <row r="17516" spans="73:73" x14ac:dyDescent="0.45">
      <c r="BU17516">
        <f>ROW()</f>
        <v>17516</v>
      </c>
    </row>
    <row r="17517" spans="73:73" x14ac:dyDescent="0.45">
      <c r="BU17517">
        <f>ROW()</f>
        <v>17517</v>
      </c>
    </row>
    <row r="17518" spans="73:73" x14ac:dyDescent="0.45">
      <c r="BU17518">
        <f>ROW()</f>
        <v>17518</v>
      </c>
    </row>
    <row r="17519" spans="73:73" x14ac:dyDescent="0.45">
      <c r="BU17519">
        <f>ROW()</f>
        <v>17519</v>
      </c>
    </row>
    <row r="17520" spans="73:73" x14ac:dyDescent="0.45">
      <c r="BU17520">
        <f>ROW()</f>
        <v>17520</v>
      </c>
    </row>
    <row r="17521" spans="73:73" x14ac:dyDescent="0.45">
      <c r="BU17521">
        <f>ROW()</f>
        <v>17521</v>
      </c>
    </row>
    <row r="17522" spans="73:73" x14ac:dyDescent="0.45">
      <c r="BU17522">
        <f>ROW()</f>
        <v>17522</v>
      </c>
    </row>
    <row r="17523" spans="73:73" x14ac:dyDescent="0.45">
      <c r="BU17523">
        <f>ROW()</f>
        <v>17523</v>
      </c>
    </row>
    <row r="17524" spans="73:73" x14ac:dyDescent="0.45">
      <c r="BU17524">
        <f>ROW()</f>
        <v>17524</v>
      </c>
    </row>
    <row r="17525" spans="73:73" x14ac:dyDescent="0.45">
      <c r="BU17525">
        <f>ROW()</f>
        <v>17525</v>
      </c>
    </row>
    <row r="17526" spans="73:73" x14ac:dyDescent="0.45">
      <c r="BU17526">
        <f>ROW()</f>
        <v>17526</v>
      </c>
    </row>
    <row r="17527" spans="73:73" x14ac:dyDescent="0.45">
      <c r="BU17527">
        <f>ROW()</f>
        <v>17527</v>
      </c>
    </row>
    <row r="17528" spans="73:73" x14ac:dyDescent="0.45">
      <c r="BU17528">
        <f>ROW()</f>
        <v>17528</v>
      </c>
    </row>
    <row r="17529" spans="73:73" x14ac:dyDescent="0.45">
      <c r="BU17529">
        <f>ROW()</f>
        <v>17529</v>
      </c>
    </row>
    <row r="17530" spans="73:73" x14ac:dyDescent="0.45">
      <c r="BU17530">
        <f>ROW()</f>
        <v>17530</v>
      </c>
    </row>
    <row r="17531" spans="73:73" x14ac:dyDescent="0.45">
      <c r="BU17531">
        <f>ROW()</f>
        <v>17531</v>
      </c>
    </row>
    <row r="17532" spans="73:73" x14ac:dyDescent="0.45">
      <c r="BU17532">
        <f>ROW()</f>
        <v>17532</v>
      </c>
    </row>
    <row r="17533" spans="73:73" x14ac:dyDescent="0.45">
      <c r="BU17533">
        <f>ROW()</f>
        <v>17533</v>
      </c>
    </row>
    <row r="17534" spans="73:73" x14ac:dyDescent="0.45">
      <c r="BU17534">
        <f>ROW()</f>
        <v>17534</v>
      </c>
    </row>
    <row r="17535" spans="73:73" x14ac:dyDescent="0.45">
      <c r="BU17535">
        <f>ROW()</f>
        <v>17535</v>
      </c>
    </row>
    <row r="17536" spans="73:73" x14ac:dyDescent="0.45">
      <c r="BU17536">
        <f>ROW()</f>
        <v>17536</v>
      </c>
    </row>
    <row r="17537" spans="73:73" x14ac:dyDescent="0.45">
      <c r="BU17537">
        <f>ROW()</f>
        <v>17537</v>
      </c>
    </row>
    <row r="17538" spans="73:73" x14ac:dyDescent="0.45">
      <c r="BU17538">
        <f>ROW()</f>
        <v>17538</v>
      </c>
    </row>
    <row r="17539" spans="73:73" x14ac:dyDescent="0.45">
      <c r="BU17539">
        <f>ROW()</f>
        <v>17539</v>
      </c>
    </row>
    <row r="17540" spans="73:73" x14ac:dyDescent="0.45">
      <c r="BU17540">
        <f>ROW()</f>
        <v>17540</v>
      </c>
    </row>
    <row r="17541" spans="73:73" x14ac:dyDescent="0.45">
      <c r="BU17541">
        <f>ROW()</f>
        <v>17541</v>
      </c>
    </row>
    <row r="17542" spans="73:73" x14ac:dyDescent="0.45">
      <c r="BU17542">
        <f>ROW()</f>
        <v>17542</v>
      </c>
    </row>
    <row r="17543" spans="73:73" x14ac:dyDescent="0.45">
      <c r="BU17543">
        <f>ROW()</f>
        <v>17543</v>
      </c>
    </row>
    <row r="17544" spans="73:73" x14ac:dyDescent="0.45">
      <c r="BU17544">
        <f>ROW()</f>
        <v>17544</v>
      </c>
    </row>
    <row r="17545" spans="73:73" x14ac:dyDescent="0.45">
      <c r="BU17545">
        <f>ROW()</f>
        <v>17545</v>
      </c>
    </row>
    <row r="17546" spans="73:73" x14ac:dyDescent="0.45">
      <c r="BU17546">
        <f>ROW()</f>
        <v>17546</v>
      </c>
    </row>
    <row r="17547" spans="73:73" x14ac:dyDescent="0.45">
      <c r="BU17547">
        <f>ROW()</f>
        <v>17547</v>
      </c>
    </row>
    <row r="17548" spans="73:73" x14ac:dyDescent="0.45">
      <c r="BU17548">
        <f>ROW()</f>
        <v>17548</v>
      </c>
    </row>
    <row r="17549" spans="73:73" x14ac:dyDescent="0.45">
      <c r="BU17549">
        <f>ROW()</f>
        <v>17549</v>
      </c>
    </row>
    <row r="17550" spans="73:73" x14ac:dyDescent="0.45">
      <c r="BU17550">
        <f>ROW()</f>
        <v>17550</v>
      </c>
    </row>
    <row r="17551" spans="73:73" x14ac:dyDescent="0.45">
      <c r="BU17551">
        <f>ROW()</f>
        <v>17551</v>
      </c>
    </row>
    <row r="17552" spans="73:73" x14ac:dyDescent="0.45">
      <c r="BU17552">
        <f>ROW()</f>
        <v>17552</v>
      </c>
    </row>
    <row r="17553" spans="73:73" x14ac:dyDescent="0.45">
      <c r="BU17553">
        <f>ROW()</f>
        <v>17553</v>
      </c>
    </row>
    <row r="17554" spans="73:73" x14ac:dyDescent="0.45">
      <c r="BU17554">
        <f>ROW()</f>
        <v>17554</v>
      </c>
    </row>
    <row r="17555" spans="73:73" x14ac:dyDescent="0.45">
      <c r="BU17555">
        <f>ROW()</f>
        <v>17555</v>
      </c>
    </row>
    <row r="17556" spans="73:73" x14ac:dyDescent="0.45">
      <c r="BU17556">
        <f>ROW()</f>
        <v>17556</v>
      </c>
    </row>
    <row r="17557" spans="73:73" x14ac:dyDescent="0.45">
      <c r="BU17557">
        <f>ROW()</f>
        <v>17557</v>
      </c>
    </row>
    <row r="17558" spans="73:73" x14ac:dyDescent="0.45">
      <c r="BU17558">
        <f>ROW()</f>
        <v>17558</v>
      </c>
    </row>
    <row r="17559" spans="73:73" x14ac:dyDescent="0.45">
      <c r="BU17559">
        <f>ROW()</f>
        <v>17559</v>
      </c>
    </row>
    <row r="17560" spans="73:73" x14ac:dyDescent="0.45">
      <c r="BU17560">
        <f>ROW()</f>
        <v>17560</v>
      </c>
    </row>
    <row r="17561" spans="73:73" x14ac:dyDescent="0.45">
      <c r="BU17561">
        <f>ROW()</f>
        <v>17561</v>
      </c>
    </row>
    <row r="17562" spans="73:73" x14ac:dyDescent="0.45">
      <c r="BU17562">
        <f>ROW()</f>
        <v>17562</v>
      </c>
    </row>
    <row r="17563" spans="73:73" x14ac:dyDescent="0.45">
      <c r="BU17563">
        <f>ROW()</f>
        <v>17563</v>
      </c>
    </row>
    <row r="17564" spans="73:73" x14ac:dyDescent="0.45">
      <c r="BU17564">
        <f>ROW()</f>
        <v>17564</v>
      </c>
    </row>
    <row r="17565" spans="73:73" x14ac:dyDescent="0.45">
      <c r="BU17565">
        <f>ROW()</f>
        <v>17565</v>
      </c>
    </row>
    <row r="17566" spans="73:73" x14ac:dyDescent="0.45">
      <c r="BU17566">
        <f>ROW()</f>
        <v>17566</v>
      </c>
    </row>
    <row r="17567" spans="73:73" x14ac:dyDescent="0.45">
      <c r="BU17567">
        <f>ROW()</f>
        <v>17567</v>
      </c>
    </row>
    <row r="17568" spans="73:73" x14ac:dyDescent="0.45">
      <c r="BU17568">
        <f>ROW()</f>
        <v>17568</v>
      </c>
    </row>
    <row r="17569" spans="73:73" x14ac:dyDescent="0.45">
      <c r="BU17569">
        <f>ROW()</f>
        <v>17569</v>
      </c>
    </row>
    <row r="17570" spans="73:73" x14ac:dyDescent="0.45">
      <c r="BU17570">
        <f>ROW()</f>
        <v>17570</v>
      </c>
    </row>
    <row r="17571" spans="73:73" x14ac:dyDescent="0.45">
      <c r="BU17571">
        <f>ROW()</f>
        <v>17571</v>
      </c>
    </row>
    <row r="17572" spans="73:73" x14ac:dyDescent="0.45">
      <c r="BU17572">
        <f>ROW()</f>
        <v>17572</v>
      </c>
    </row>
    <row r="17573" spans="73:73" x14ac:dyDescent="0.45">
      <c r="BU17573">
        <f>ROW()</f>
        <v>17573</v>
      </c>
    </row>
    <row r="17574" spans="73:73" x14ac:dyDescent="0.45">
      <c r="BU17574">
        <f>ROW()</f>
        <v>17574</v>
      </c>
    </row>
    <row r="17575" spans="73:73" x14ac:dyDescent="0.45">
      <c r="BU17575">
        <f>ROW()</f>
        <v>17575</v>
      </c>
    </row>
    <row r="17576" spans="73:73" x14ac:dyDescent="0.45">
      <c r="BU17576">
        <f>ROW()</f>
        <v>17576</v>
      </c>
    </row>
    <row r="17577" spans="73:73" x14ac:dyDescent="0.45">
      <c r="BU17577">
        <f>ROW()</f>
        <v>17577</v>
      </c>
    </row>
    <row r="17578" spans="73:73" x14ac:dyDescent="0.45">
      <c r="BU17578">
        <f>ROW()</f>
        <v>17578</v>
      </c>
    </row>
    <row r="17579" spans="73:73" x14ac:dyDescent="0.45">
      <c r="BU17579">
        <f>ROW()</f>
        <v>17579</v>
      </c>
    </row>
    <row r="17580" spans="73:73" x14ac:dyDescent="0.45">
      <c r="BU17580">
        <f>ROW()</f>
        <v>17580</v>
      </c>
    </row>
    <row r="17581" spans="73:73" x14ac:dyDescent="0.45">
      <c r="BU17581">
        <f>ROW()</f>
        <v>17581</v>
      </c>
    </row>
    <row r="17582" spans="73:73" x14ac:dyDescent="0.45">
      <c r="BU17582">
        <f>ROW()</f>
        <v>17582</v>
      </c>
    </row>
    <row r="17583" spans="73:73" x14ac:dyDescent="0.45">
      <c r="BU17583">
        <f>ROW()</f>
        <v>17583</v>
      </c>
    </row>
    <row r="17584" spans="73:73" x14ac:dyDescent="0.45">
      <c r="BU17584">
        <f>ROW()</f>
        <v>17584</v>
      </c>
    </row>
    <row r="17585" spans="73:73" x14ac:dyDescent="0.45">
      <c r="BU17585">
        <f>ROW()</f>
        <v>17585</v>
      </c>
    </row>
    <row r="17586" spans="73:73" x14ac:dyDescent="0.45">
      <c r="BU17586">
        <f>ROW()</f>
        <v>17586</v>
      </c>
    </row>
    <row r="17587" spans="73:73" x14ac:dyDescent="0.45">
      <c r="BU17587">
        <f>ROW()</f>
        <v>17587</v>
      </c>
    </row>
    <row r="17588" spans="73:73" x14ac:dyDescent="0.45">
      <c r="BU17588">
        <f>ROW()</f>
        <v>17588</v>
      </c>
    </row>
    <row r="17589" spans="73:73" x14ac:dyDescent="0.45">
      <c r="BU17589">
        <f>ROW()</f>
        <v>17589</v>
      </c>
    </row>
    <row r="17590" spans="73:73" x14ac:dyDescent="0.45">
      <c r="BU17590">
        <f>ROW()</f>
        <v>17590</v>
      </c>
    </row>
    <row r="17591" spans="73:73" x14ac:dyDescent="0.45">
      <c r="BU17591">
        <f>ROW()</f>
        <v>17591</v>
      </c>
    </row>
    <row r="17592" spans="73:73" x14ac:dyDescent="0.45">
      <c r="BU17592">
        <f>ROW()</f>
        <v>17592</v>
      </c>
    </row>
    <row r="17593" spans="73:73" x14ac:dyDescent="0.45">
      <c r="BU17593">
        <f>ROW()</f>
        <v>17593</v>
      </c>
    </row>
    <row r="17594" spans="73:73" x14ac:dyDescent="0.45">
      <c r="BU17594">
        <f>ROW()</f>
        <v>17594</v>
      </c>
    </row>
    <row r="17595" spans="73:73" x14ac:dyDescent="0.45">
      <c r="BU17595">
        <f>ROW()</f>
        <v>17595</v>
      </c>
    </row>
    <row r="17596" spans="73:73" x14ac:dyDescent="0.45">
      <c r="BU17596">
        <f>ROW()</f>
        <v>17596</v>
      </c>
    </row>
    <row r="17597" spans="73:73" x14ac:dyDescent="0.45">
      <c r="BU17597">
        <f>ROW()</f>
        <v>17597</v>
      </c>
    </row>
    <row r="17598" spans="73:73" x14ac:dyDescent="0.45">
      <c r="BU17598">
        <f>ROW()</f>
        <v>17598</v>
      </c>
    </row>
    <row r="17599" spans="73:73" x14ac:dyDescent="0.45">
      <c r="BU17599">
        <f>ROW()</f>
        <v>17599</v>
      </c>
    </row>
    <row r="17600" spans="73:73" x14ac:dyDescent="0.45">
      <c r="BU17600">
        <f>ROW()</f>
        <v>17600</v>
      </c>
    </row>
    <row r="17601" spans="73:73" x14ac:dyDescent="0.45">
      <c r="BU17601">
        <f>ROW()</f>
        <v>17601</v>
      </c>
    </row>
    <row r="17602" spans="73:73" x14ac:dyDescent="0.45">
      <c r="BU17602">
        <f>ROW()</f>
        <v>17602</v>
      </c>
    </row>
    <row r="17603" spans="73:73" x14ac:dyDescent="0.45">
      <c r="BU17603">
        <f>ROW()</f>
        <v>17603</v>
      </c>
    </row>
    <row r="17604" spans="73:73" x14ac:dyDescent="0.45">
      <c r="BU17604">
        <f>ROW()</f>
        <v>17604</v>
      </c>
    </row>
    <row r="17605" spans="73:73" x14ac:dyDescent="0.45">
      <c r="BU17605">
        <f>ROW()</f>
        <v>17605</v>
      </c>
    </row>
    <row r="17606" spans="73:73" x14ac:dyDescent="0.45">
      <c r="BU17606">
        <f>ROW()</f>
        <v>17606</v>
      </c>
    </row>
    <row r="17607" spans="73:73" x14ac:dyDescent="0.45">
      <c r="BU17607">
        <f>ROW()</f>
        <v>17607</v>
      </c>
    </row>
    <row r="17608" spans="73:73" x14ac:dyDescent="0.45">
      <c r="BU17608">
        <f>ROW()</f>
        <v>17608</v>
      </c>
    </row>
    <row r="17609" spans="73:73" x14ac:dyDescent="0.45">
      <c r="BU17609">
        <f>ROW()</f>
        <v>17609</v>
      </c>
    </row>
    <row r="17610" spans="73:73" x14ac:dyDescent="0.45">
      <c r="BU17610">
        <f>ROW()</f>
        <v>17610</v>
      </c>
    </row>
    <row r="17611" spans="73:73" x14ac:dyDescent="0.45">
      <c r="BU17611">
        <f>ROW()</f>
        <v>17611</v>
      </c>
    </row>
    <row r="17612" spans="73:73" x14ac:dyDescent="0.45">
      <c r="BU17612">
        <f>ROW()</f>
        <v>17612</v>
      </c>
    </row>
    <row r="17613" spans="73:73" x14ac:dyDescent="0.45">
      <c r="BU17613">
        <f>ROW()</f>
        <v>17613</v>
      </c>
    </row>
    <row r="17614" spans="73:73" x14ac:dyDescent="0.45">
      <c r="BU17614">
        <f>ROW()</f>
        <v>17614</v>
      </c>
    </row>
    <row r="17615" spans="73:73" x14ac:dyDescent="0.45">
      <c r="BU17615">
        <f>ROW()</f>
        <v>17615</v>
      </c>
    </row>
    <row r="17616" spans="73:73" x14ac:dyDescent="0.45">
      <c r="BU17616">
        <f>ROW()</f>
        <v>17616</v>
      </c>
    </row>
    <row r="17617" spans="73:73" x14ac:dyDescent="0.45">
      <c r="BU17617">
        <f>ROW()</f>
        <v>17617</v>
      </c>
    </row>
    <row r="17618" spans="73:73" x14ac:dyDescent="0.45">
      <c r="BU17618">
        <f>ROW()</f>
        <v>17618</v>
      </c>
    </row>
    <row r="17619" spans="73:73" x14ac:dyDescent="0.45">
      <c r="BU17619">
        <f>ROW()</f>
        <v>17619</v>
      </c>
    </row>
    <row r="17620" spans="73:73" x14ac:dyDescent="0.45">
      <c r="BU17620">
        <f>ROW()</f>
        <v>17620</v>
      </c>
    </row>
    <row r="17621" spans="73:73" x14ac:dyDescent="0.45">
      <c r="BU17621">
        <f>ROW()</f>
        <v>17621</v>
      </c>
    </row>
    <row r="17622" spans="73:73" x14ac:dyDescent="0.45">
      <c r="BU17622">
        <f>ROW()</f>
        <v>17622</v>
      </c>
    </row>
    <row r="17623" spans="73:73" x14ac:dyDescent="0.45">
      <c r="BU17623">
        <f>ROW()</f>
        <v>17623</v>
      </c>
    </row>
    <row r="17624" spans="73:73" x14ac:dyDescent="0.45">
      <c r="BU17624">
        <f>ROW()</f>
        <v>17624</v>
      </c>
    </row>
    <row r="17625" spans="73:73" x14ac:dyDescent="0.45">
      <c r="BU17625">
        <f>ROW()</f>
        <v>17625</v>
      </c>
    </row>
    <row r="17626" spans="73:73" x14ac:dyDescent="0.45">
      <c r="BU17626">
        <f>ROW()</f>
        <v>17626</v>
      </c>
    </row>
    <row r="17627" spans="73:73" x14ac:dyDescent="0.45">
      <c r="BU17627">
        <f>ROW()</f>
        <v>17627</v>
      </c>
    </row>
    <row r="17628" spans="73:73" x14ac:dyDescent="0.45">
      <c r="BU17628">
        <f>ROW()</f>
        <v>17628</v>
      </c>
    </row>
    <row r="17629" spans="73:73" x14ac:dyDescent="0.45">
      <c r="BU17629">
        <f>ROW()</f>
        <v>17629</v>
      </c>
    </row>
    <row r="17630" spans="73:73" x14ac:dyDescent="0.45">
      <c r="BU17630">
        <f>ROW()</f>
        <v>17630</v>
      </c>
    </row>
    <row r="17631" spans="73:73" x14ac:dyDescent="0.45">
      <c r="BU17631">
        <f>ROW()</f>
        <v>17631</v>
      </c>
    </row>
    <row r="17632" spans="73:73" x14ac:dyDescent="0.45">
      <c r="BU17632">
        <f>ROW()</f>
        <v>17632</v>
      </c>
    </row>
    <row r="17633" spans="73:73" x14ac:dyDescent="0.45">
      <c r="BU17633">
        <f>ROW()</f>
        <v>17633</v>
      </c>
    </row>
    <row r="17634" spans="73:73" x14ac:dyDescent="0.45">
      <c r="BU17634">
        <f>ROW()</f>
        <v>17634</v>
      </c>
    </row>
    <row r="17635" spans="73:73" x14ac:dyDescent="0.45">
      <c r="BU17635">
        <f>ROW()</f>
        <v>17635</v>
      </c>
    </row>
    <row r="17636" spans="73:73" x14ac:dyDescent="0.45">
      <c r="BU17636">
        <f>ROW()</f>
        <v>17636</v>
      </c>
    </row>
    <row r="17637" spans="73:73" x14ac:dyDescent="0.45">
      <c r="BU17637">
        <f>ROW()</f>
        <v>17637</v>
      </c>
    </row>
    <row r="17638" spans="73:73" x14ac:dyDescent="0.45">
      <c r="BU17638">
        <f>ROW()</f>
        <v>17638</v>
      </c>
    </row>
    <row r="17639" spans="73:73" x14ac:dyDescent="0.45">
      <c r="BU17639">
        <f>ROW()</f>
        <v>17639</v>
      </c>
    </row>
    <row r="17640" spans="73:73" x14ac:dyDescent="0.45">
      <c r="BU17640">
        <f>ROW()</f>
        <v>17640</v>
      </c>
    </row>
    <row r="17641" spans="73:73" x14ac:dyDescent="0.45">
      <c r="BU17641">
        <f>ROW()</f>
        <v>17641</v>
      </c>
    </row>
    <row r="17642" spans="73:73" x14ac:dyDescent="0.45">
      <c r="BU17642">
        <f>ROW()</f>
        <v>17642</v>
      </c>
    </row>
    <row r="17643" spans="73:73" x14ac:dyDescent="0.45">
      <c r="BU17643">
        <f>ROW()</f>
        <v>17643</v>
      </c>
    </row>
    <row r="17644" spans="73:73" x14ac:dyDescent="0.45">
      <c r="BU17644">
        <f>ROW()</f>
        <v>17644</v>
      </c>
    </row>
    <row r="17645" spans="73:73" x14ac:dyDescent="0.45">
      <c r="BU17645">
        <f>ROW()</f>
        <v>17645</v>
      </c>
    </row>
    <row r="17646" spans="73:73" x14ac:dyDescent="0.45">
      <c r="BU17646">
        <f>ROW()</f>
        <v>17646</v>
      </c>
    </row>
    <row r="17647" spans="73:73" x14ac:dyDescent="0.45">
      <c r="BU17647">
        <f>ROW()</f>
        <v>17647</v>
      </c>
    </row>
    <row r="17648" spans="73:73" x14ac:dyDescent="0.45">
      <c r="BU17648">
        <f>ROW()</f>
        <v>17648</v>
      </c>
    </row>
    <row r="17649" spans="73:73" x14ac:dyDescent="0.45">
      <c r="BU17649">
        <f>ROW()</f>
        <v>17649</v>
      </c>
    </row>
    <row r="17650" spans="73:73" x14ac:dyDescent="0.45">
      <c r="BU17650">
        <f>ROW()</f>
        <v>17650</v>
      </c>
    </row>
    <row r="17651" spans="73:73" x14ac:dyDescent="0.45">
      <c r="BU17651">
        <f>ROW()</f>
        <v>17651</v>
      </c>
    </row>
    <row r="17652" spans="73:73" x14ac:dyDescent="0.45">
      <c r="BU17652">
        <f>ROW()</f>
        <v>17652</v>
      </c>
    </row>
    <row r="17653" spans="73:73" x14ac:dyDescent="0.45">
      <c r="BU17653">
        <f>ROW()</f>
        <v>17653</v>
      </c>
    </row>
    <row r="17654" spans="73:73" x14ac:dyDescent="0.45">
      <c r="BU17654">
        <f>ROW()</f>
        <v>17654</v>
      </c>
    </row>
    <row r="17655" spans="73:73" x14ac:dyDescent="0.45">
      <c r="BU17655">
        <f>ROW()</f>
        <v>17655</v>
      </c>
    </row>
    <row r="17656" spans="73:73" x14ac:dyDescent="0.45">
      <c r="BU17656">
        <f>ROW()</f>
        <v>17656</v>
      </c>
    </row>
    <row r="17657" spans="73:73" x14ac:dyDescent="0.45">
      <c r="BU17657">
        <f>ROW()</f>
        <v>17657</v>
      </c>
    </row>
    <row r="17658" spans="73:73" x14ac:dyDescent="0.45">
      <c r="BU17658">
        <f>ROW()</f>
        <v>17658</v>
      </c>
    </row>
    <row r="17659" spans="73:73" x14ac:dyDescent="0.45">
      <c r="BU17659">
        <f>ROW()</f>
        <v>17659</v>
      </c>
    </row>
    <row r="17660" spans="73:73" x14ac:dyDescent="0.45">
      <c r="BU17660">
        <f>ROW()</f>
        <v>17660</v>
      </c>
    </row>
    <row r="17661" spans="73:73" x14ac:dyDescent="0.45">
      <c r="BU17661">
        <f>ROW()</f>
        <v>17661</v>
      </c>
    </row>
    <row r="17662" spans="73:73" x14ac:dyDescent="0.45">
      <c r="BU17662">
        <f>ROW()</f>
        <v>17662</v>
      </c>
    </row>
    <row r="17663" spans="73:73" x14ac:dyDescent="0.45">
      <c r="BU17663">
        <f>ROW()</f>
        <v>17663</v>
      </c>
    </row>
    <row r="17664" spans="73:73" x14ac:dyDescent="0.45">
      <c r="BU17664">
        <f>ROW()</f>
        <v>17664</v>
      </c>
    </row>
    <row r="17665" spans="73:73" x14ac:dyDescent="0.45">
      <c r="BU17665">
        <f>ROW()</f>
        <v>17665</v>
      </c>
    </row>
    <row r="17666" spans="73:73" x14ac:dyDescent="0.45">
      <c r="BU17666">
        <f>ROW()</f>
        <v>17666</v>
      </c>
    </row>
    <row r="17667" spans="73:73" x14ac:dyDescent="0.45">
      <c r="BU17667">
        <f>ROW()</f>
        <v>17667</v>
      </c>
    </row>
    <row r="17668" spans="73:73" x14ac:dyDescent="0.45">
      <c r="BU17668">
        <f>ROW()</f>
        <v>17668</v>
      </c>
    </row>
    <row r="17669" spans="73:73" x14ac:dyDescent="0.45">
      <c r="BU17669">
        <f>ROW()</f>
        <v>17669</v>
      </c>
    </row>
    <row r="17670" spans="73:73" x14ac:dyDescent="0.45">
      <c r="BU17670">
        <f>ROW()</f>
        <v>17670</v>
      </c>
    </row>
    <row r="17671" spans="73:73" x14ac:dyDescent="0.45">
      <c r="BU17671">
        <f>ROW()</f>
        <v>17671</v>
      </c>
    </row>
    <row r="17672" spans="73:73" x14ac:dyDescent="0.45">
      <c r="BU17672">
        <f>ROW()</f>
        <v>17672</v>
      </c>
    </row>
    <row r="17673" spans="73:73" x14ac:dyDescent="0.45">
      <c r="BU17673">
        <f>ROW()</f>
        <v>17673</v>
      </c>
    </row>
    <row r="17674" spans="73:73" x14ac:dyDescent="0.45">
      <c r="BU17674">
        <f>ROW()</f>
        <v>17674</v>
      </c>
    </row>
    <row r="17675" spans="73:73" x14ac:dyDescent="0.45">
      <c r="BU17675">
        <f>ROW()</f>
        <v>17675</v>
      </c>
    </row>
    <row r="17676" spans="73:73" x14ac:dyDescent="0.45">
      <c r="BU17676">
        <f>ROW()</f>
        <v>17676</v>
      </c>
    </row>
    <row r="17677" spans="73:73" x14ac:dyDescent="0.45">
      <c r="BU17677">
        <f>ROW()</f>
        <v>17677</v>
      </c>
    </row>
    <row r="17678" spans="73:73" x14ac:dyDescent="0.45">
      <c r="BU17678">
        <f>ROW()</f>
        <v>17678</v>
      </c>
    </row>
    <row r="17679" spans="73:73" x14ac:dyDescent="0.45">
      <c r="BU17679">
        <f>ROW()</f>
        <v>17679</v>
      </c>
    </row>
    <row r="17680" spans="73:73" x14ac:dyDescent="0.45">
      <c r="BU17680">
        <f>ROW()</f>
        <v>17680</v>
      </c>
    </row>
    <row r="17681" spans="73:73" x14ac:dyDescent="0.45">
      <c r="BU17681">
        <f>ROW()</f>
        <v>17681</v>
      </c>
    </row>
    <row r="17682" spans="73:73" x14ac:dyDescent="0.45">
      <c r="BU17682">
        <f>ROW()</f>
        <v>17682</v>
      </c>
    </row>
    <row r="17683" spans="73:73" x14ac:dyDescent="0.45">
      <c r="BU17683">
        <f>ROW()</f>
        <v>17683</v>
      </c>
    </row>
    <row r="17684" spans="73:73" x14ac:dyDescent="0.45">
      <c r="BU17684">
        <f>ROW()</f>
        <v>17684</v>
      </c>
    </row>
    <row r="17685" spans="73:73" x14ac:dyDescent="0.45">
      <c r="BU17685">
        <f>ROW()</f>
        <v>17685</v>
      </c>
    </row>
    <row r="17686" spans="73:73" x14ac:dyDescent="0.45">
      <c r="BU17686">
        <f>ROW()</f>
        <v>17686</v>
      </c>
    </row>
    <row r="17687" spans="73:73" x14ac:dyDescent="0.45">
      <c r="BU17687">
        <f>ROW()</f>
        <v>17687</v>
      </c>
    </row>
    <row r="17688" spans="73:73" x14ac:dyDescent="0.45">
      <c r="BU17688">
        <f>ROW()</f>
        <v>17688</v>
      </c>
    </row>
    <row r="17689" spans="73:73" x14ac:dyDescent="0.45">
      <c r="BU17689">
        <f>ROW()</f>
        <v>17689</v>
      </c>
    </row>
    <row r="17690" spans="73:73" x14ac:dyDescent="0.45">
      <c r="BU17690">
        <f>ROW()</f>
        <v>17690</v>
      </c>
    </row>
    <row r="17691" spans="73:73" x14ac:dyDescent="0.45">
      <c r="BU17691">
        <f>ROW()</f>
        <v>17691</v>
      </c>
    </row>
    <row r="17692" spans="73:73" x14ac:dyDescent="0.45">
      <c r="BU17692">
        <f>ROW()</f>
        <v>17692</v>
      </c>
    </row>
    <row r="17693" spans="73:73" x14ac:dyDescent="0.45">
      <c r="BU17693">
        <f>ROW()</f>
        <v>17693</v>
      </c>
    </row>
    <row r="17694" spans="73:73" x14ac:dyDescent="0.45">
      <c r="BU17694">
        <f>ROW()</f>
        <v>17694</v>
      </c>
    </row>
    <row r="17695" spans="73:73" x14ac:dyDescent="0.45">
      <c r="BU17695">
        <f>ROW()</f>
        <v>17695</v>
      </c>
    </row>
    <row r="17696" spans="73:73" x14ac:dyDescent="0.45">
      <c r="BU17696">
        <f>ROW()</f>
        <v>17696</v>
      </c>
    </row>
    <row r="17697" spans="73:73" x14ac:dyDescent="0.45">
      <c r="BU17697">
        <f>ROW()</f>
        <v>17697</v>
      </c>
    </row>
    <row r="17698" spans="73:73" x14ac:dyDescent="0.45">
      <c r="BU17698">
        <f>ROW()</f>
        <v>17698</v>
      </c>
    </row>
    <row r="17699" spans="73:73" x14ac:dyDescent="0.45">
      <c r="BU17699">
        <f>ROW()</f>
        <v>17699</v>
      </c>
    </row>
    <row r="17700" spans="73:73" x14ac:dyDescent="0.45">
      <c r="BU17700">
        <f>ROW()</f>
        <v>17700</v>
      </c>
    </row>
    <row r="17701" spans="73:73" x14ac:dyDescent="0.45">
      <c r="BU17701">
        <f>ROW()</f>
        <v>17701</v>
      </c>
    </row>
    <row r="17702" spans="73:73" x14ac:dyDescent="0.45">
      <c r="BU17702">
        <f>ROW()</f>
        <v>17702</v>
      </c>
    </row>
    <row r="17703" spans="73:73" x14ac:dyDescent="0.45">
      <c r="BU17703">
        <f>ROW()</f>
        <v>17703</v>
      </c>
    </row>
    <row r="17704" spans="73:73" x14ac:dyDescent="0.45">
      <c r="BU17704">
        <f>ROW()</f>
        <v>17704</v>
      </c>
    </row>
    <row r="17705" spans="73:73" x14ac:dyDescent="0.45">
      <c r="BU17705">
        <f>ROW()</f>
        <v>17705</v>
      </c>
    </row>
    <row r="17706" spans="73:73" x14ac:dyDescent="0.45">
      <c r="BU17706">
        <f>ROW()</f>
        <v>17706</v>
      </c>
    </row>
    <row r="17707" spans="73:73" x14ac:dyDescent="0.45">
      <c r="BU17707">
        <f>ROW()</f>
        <v>17707</v>
      </c>
    </row>
    <row r="17708" spans="73:73" x14ac:dyDescent="0.45">
      <c r="BU17708">
        <f>ROW()</f>
        <v>17708</v>
      </c>
    </row>
    <row r="17709" spans="73:73" x14ac:dyDescent="0.45">
      <c r="BU17709">
        <f>ROW()</f>
        <v>17709</v>
      </c>
    </row>
    <row r="17710" spans="73:73" x14ac:dyDescent="0.45">
      <c r="BU17710">
        <f>ROW()</f>
        <v>17710</v>
      </c>
    </row>
    <row r="17711" spans="73:73" x14ac:dyDescent="0.45">
      <c r="BU17711">
        <f>ROW()</f>
        <v>17711</v>
      </c>
    </row>
    <row r="17712" spans="73:73" x14ac:dyDescent="0.45">
      <c r="BU17712">
        <f>ROW()</f>
        <v>17712</v>
      </c>
    </row>
    <row r="17713" spans="73:73" x14ac:dyDescent="0.45">
      <c r="BU17713">
        <f>ROW()</f>
        <v>17713</v>
      </c>
    </row>
    <row r="17714" spans="73:73" x14ac:dyDescent="0.45">
      <c r="BU17714">
        <f>ROW()</f>
        <v>17714</v>
      </c>
    </row>
    <row r="17715" spans="73:73" x14ac:dyDescent="0.45">
      <c r="BU17715">
        <f>ROW()</f>
        <v>17715</v>
      </c>
    </row>
    <row r="17716" spans="73:73" x14ac:dyDescent="0.45">
      <c r="BU17716">
        <f>ROW()</f>
        <v>17716</v>
      </c>
    </row>
    <row r="17717" spans="73:73" x14ac:dyDescent="0.45">
      <c r="BU17717">
        <f>ROW()</f>
        <v>17717</v>
      </c>
    </row>
    <row r="17718" spans="73:73" x14ac:dyDescent="0.45">
      <c r="BU17718">
        <f>ROW()</f>
        <v>17718</v>
      </c>
    </row>
    <row r="17719" spans="73:73" x14ac:dyDescent="0.45">
      <c r="BU17719">
        <f>ROW()</f>
        <v>17719</v>
      </c>
    </row>
    <row r="17720" spans="73:73" x14ac:dyDescent="0.45">
      <c r="BU17720">
        <f>ROW()</f>
        <v>17720</v>
      </c>
    </row>
    <row r="17721" spans="73:73" x14ac:dyDescent="0.45">
      <c r="BU17721">
        <f>ROW()</f>
        <v>17721</v>
      </c>
    </row>
    <row r="17722" spans="73:73" x14ac:dyDescent="0.45">
      <c r="BU17722">
        <f>ROW()</f>
        <v>17722</v>
      </c>
    </row>
    <row r="17723" spans="73:73" x14ac:dyDescent="0.45">
      <c r="BU17723">
        <f>ROW()</f>
        <v>17723</v>
      </c>
    </row>
    <row r="17724" spans="73:73" x14ac:dyDescent="0.45">
      <c r="BU17724">
        <f>ROW()</f>
        <v>17724</v>
      </c>
    </row>
    <row r="17725" spans="73:73" x14ac:dyDescent="0.45">
      <c r="BU17725">
        <f>ROW()</f>
        <v>17725</v>
      </c>
    </row>
    <row r="17726" spans="73:73" x14ac:dyDescent="0.45">
      <c r="BU17726">
        <f>ROW()</f>
        <v>17726</v>
      </c>
    </row>
    <row r="17727" spans="73:73" x14ac:dyDescent="0.45">
      <c r="BU17727">
        <f>ROW()</f>
        <v>17727</v>
      </c>
    </row>
    <row r="17728" spans="73:73" x14ac:dyDescent="0.45">
      <c r="BU17728">
        <f>ROW()</f>
        <v>17728</v>
      </c>
    </row>
    <row r="17729" spans="73:73" x14ac:dyDescent="0.45">
      <c r="BU17729">
        <f>ROW()</f>
        <v>17729</v>
      </c>
    </row>
    <row r="17730" spans="73:73" x14ac:dyDescent="0.45">
      <c r="BU17730">
        <f>ROW()</f>
        <v>17730</v>
      </c>
    </row>
    <row r="17731" spans="73:73" x14ac:dyDescent="0.45">
      <c r="BU17731">
        <f>ROW()</f>
        <v>17731</v>
      </c>
    </row>
    <row r="17732" spans="73:73" x14ac:dyDescent="0.45">
      <c r="BU17732">
        <f>ROW()</f>
        <v>17732</v>
      </c>
    </row>
    <row r="17733" spans="73:73" x14ac:dyDescent="0.45">
      <c r="BU17733">
        <f>ROW()</f>
        <v>17733</v>
      </c>
    </row>
    <row r="17734" spans="73:73" x14ac:dyDescent="0.45">
      <c r="BU17734">
        <f>ROW()</f>
        <v>17734</v>
      </c>
    </row>
    <row r="17735" spans="73:73" x14ac:dyDescent="0.45">
      <c r="BU17735">
        <f>ROW()</f>
        <v>17735</v>
      </c>
    </row>
    <row r="17736" spans="73:73" x14ac:dyDescent="0.45">
      <c r="BU17736">
        <f>ROW()</f>
        <v>17736</v>
      </c>
    </row>
    <row r="17737" spans="73:73" x14ac:dyDescent="0.45">
      <c r="BU17737">
        <f>ROW()</f>
        <v>17737</v>
      </c>
    </row>
    <row r="17738" spans="73:73" x14ac:dyDescent="0.45">
      <c r="BU17738">
        <f>ROW()</f>
        <v>17738</v>
      </c>
    </row>
    <row r="17739" spans="73:73" x14ac:dyDescent="0.45">
      <c r="BU17739">
        <f>ROW()</f>
        <v>17739</v>
      </c>
    </row>
    <row r="17740" spans="73:73" x14ac:dyDescent="0.45">
      <c r="BU17740">
        <f>ROW()</f>
        <v>17740</v>
      </c>
    </row>
    <row r="17741" spans="73:73" x14ac:dyDescent="0.45">
      <c r="BU17741">
        <f>ROW()</f>
        <v>17741</v>
      </c>
    </row>
    <row r="17742" spans="73:73" x14ac:dyDescent="0.45">
      <c r="BU17742">
        <f>ROW()</f>
        <v>17742</v>
      </c>
    </row>
    <row r="17743" spans="73:73" x14ac:dyDescent="0.45">
      <c r="BU17743">
        <f>ROW()</f>
        <v>17743</v>
      </c>
    </row>
    <row r="17744" spans="73:73" x14ac:dyDescent="0.45">
      <c r="BU17744">
        <f>ROW()</f>
        <v>17744</v>
      </c>
    </row>
    <row r="17745" spans="73:73" x14ac:dyDescent="0.45">
      <c r="BU17745">
        <f>ROW()</f>
        <v>17745</v>
      </c>
    </row>
    <row r="17746" spans="73:73" x14ac:dyDescent="0.45">
      <c r="BU17746">
        <f>ROW()</f>
        <v>17746</v>
      </c>
    </row>
    <row r="17747" spans="73:73" x14ac:dyDescent="0.45">
      <c r="BU17747">
        <f>ROW()</f>
        <v>17747</v>
      </c>
    </row>
    <row r="17748" spans="73:73" x14ac:dyDescent="0.45">
      <c r="BU17748">
        <f>ROW()</f>
        <v>17748</v>
      </c>
    </row>
    <row r="17749" spans="73:73" x14ac:dyDescent="0.45">
      <c r="BU17749">
        <f>ROW()</f>
        <v>17749</v>
      </c>
    </row>
    <row r="17750" spans="73:73" x14ac:dyDescent="0.45">
      <c r="BU17750">
        <f>ROW()</f>
        <v>17750</v>
      </c>
    </row>
    <row r="17751" spans="73:73" x14ac:dyDescent="0.45">
      <c r="BU17751">
        <f>ROW()</f>
        <v>17751</v>
      </c>
    </row>
    <row r="17752" spans="73:73" x14ac:dyDescent="0.45">
      <c r="BU17752">
        <f>ROW()</f>
        <v>17752</v>
      </c>
    </row>
    <row r="17753" spans="73:73" x14ac:dyDescent="0.45">
      <c r="BU17753">
        <f>ROW()</f>
        <v>17753</v>
      </c>
    </row>
    <row r="17754" spans="73:73" x14ac:dyDescent="0.45">
      <c r="BU17754">
        <f>ROW()</f>
        <v>17754</v>
      </c>
    </row>
    <row r="17755" spans="73:73" x14ac:dyDescent="0.45">
      <c r="BU17755">
        <f>ROW()</f>
        <v>17755</v>
      </c>
    </row>
    <row r="17756" spans="73:73" x14ac:dyDescent="0.45">
      <c r="BU17756">
        <f>ROW()</f>
        <v>17756</v>
      </c>
    </row>
    <row r="17757" spans="73:73" x14ac:dyDescent="0.45">
      <c r="BU17757">
        <f>ROW()</f>
        <v>17757</v>
      </c>
    </row>
    <row r="17758" spans="73:73" x14ac:dyDescent="0.45">
      <c r="BU17758">
        <f>ROW()</f>
        <v>17758</v>
      </c>
    </row>
    <row r="17759" spans="73:73" x14ac:dyDescent="0.45">
      <c r="BU17759">
        <f>ROW()</f>
        <v>17759</v>
      </c>
    </row>
    <row r="17760" spans="73:73" x14ac:dyDescent="0.45">
      <c r="BU17760">
        <f>ROW()</f>
        <v>17760</v>
      </c>
    </row>
    <row r="17761" spans="73:73" x14ac:dyDescent="0.45">
      <c r="BU17761">
        <f>ROW()</f>
        <v>17761</v>
      </c>
    </row>
    <row r="17762" spans="73:73" x14ac:dyDescent="0.45">
      <c r="BU17762">
        <f>ROW()</f>
        <v>17762</v>
      </c>
    </row>
    <row r="17763" spans="73:73" x14ac:dyDescent="0.45">
      <c r="BU17763">
        <f>ROW()</f>
        <v>17763</v>
      </c>
    </row>
    <row r="17764" spans="73:73" x14ac:dyDescent="0.45">
      <c r="BU17764">
        <f>ROW()</f>
        <v>17764</v>
      </c>
    </row>
    <row r="17765" spans="73:73" x14ac:dyDescent="0.45">
      <c r="BU17765">
        <f>ROW()</f>
        <v>17765</v>
      </c>
    </row>
    <row r="17766" spans="73:73" x14ac:dyDescent="0.45">
      <c r="BU17766">
        <f>ROW()</f>
        <v>17766</v>
      </c>
    </row>
    <row r="17767" spans="73:73" x14ac:dyDescent="0.45">
      <c r="BU17767">
        <f>ROW()</f>
        <v>17767</v>
      </c>
    </row>
    <row r="17768" spans="73:73" x14ac:dyDescent="0.45">
      <c r="BU17768">
        <f>ROW()</f>
        <v>17768</v>
      </c>
    </row>
    <row r="17769" spans="73:73" x14ac:dyDescent="0.45">
      <c r="BU17769">
        <f>ROW()</f>
        <v>17769</v>
      </c>
    </row>
    <row r="17770" spans="73:73" x14ac:dyDescent="0.45">
      <c r="BU17770">
        <f>ROW()</f>
        <v>17770</v>
      </c>
    </row>
    <row r="17771" spans="73:73" x14ac:dyDescent="0.45">
      <c r="BU17771">
        <f>ROW()</f>
        <v>17771</v>
      </c>
    </row>
    <row r="17772" spans="73:73" x14ac:dyDescent="0.45">
      <c r="BU17772">
        <f>ROW()</f>
        <v>17772</v>
      </c>
    </row>
    <row r="17773" spans="73:73" x14ac:dyDescent="0.45">
      <c r="BU17773">
        <f>ROW()</f>
        <v>17773</v>
      </c>
    </row>
    <row r="17774" spans="73:73" x14ac:dyDescent="0.45">
      <c r="BU17774">
        <f>ROW()</f>
        <v>17774</v>
      </c>
    </row>
    <row r="17775" spans="73:73" x14ac:dyDescent="0.45">
      <c r="BU17775">
        <f>ROW()</f>
        <v>17775</v>
      </c>
    </row>
    <row r="17776" spans="73:73" x14ac:dyDescent="0.45">
      <c r="BU17776">
        <f>ROW()</f>
        <v>17776</v>
      </c>
    </row>
    <row r="17777" spans="73:73" x14ac:dyDescent="0.45">
      <c r="BU17777">
        <f>ROW()</f>
        <v>17777</v>
      </c>
    </row>
    <row r="17778" spans="73:73" x14ac:dyDescent="0.45">
      <c r="BU17778">
        <f>ROW()</f>
        <v>17778</v>
      </c>
    </row>
    <row r="17779" spans="73:73" x14ac:dyDescent="0.45">
      <c r="BU17779">
        <f>ROW()</f>
        <v>17779</v>
      </c>
    </row>
    <row r="17780" spans="73:73" x14ac:dyDescent="0.45">
      <c r="BU17780">
        <f>ROW()</f>
        <v>17780</v>
      </c>
    </row>
    <row r="17781" spans="73:73" x14ac:dyDescent="0.45">
      <c r="BU17781">
        <f>ROW()</f>
        <v>17781</v>
      </c>
    </row>
    <row r="17782" spans="73:73" x14ac:dyDescent="0.45">
      <c r="BU17782">
        <f>ROW()</f>
        <v>17782</v>
      </c>
    </row>
    <row r="17783" spans="73:73" x14ac:dyDescent="0.45">
      <c r="BU17783">
        <f>ROW()</f>
        <v>17783</v>
      </c>
    </row>
    <row r="17784" spans="73:73" x14ac:dyDescent="0.45">
      <c r="BU17784">
        <f>ROW()</f>
        <v>17784</v>
      </c>
    </row>
    <row r="17785" spans="73:73" x14ac:dyDescent="0.45">
      <c r="BU17785">
        <f>ROW()</f>
        <v>17785</v>
      </c>
    </row>
    <row r="17786" spans="73:73" x14ac:dyDescent="0.45">
      <c r="BU17786">
        <f>ROW()</f>
        <v>17786</v>
      </c>
    </row>
    <row r="17787" spans="73:73" x14ac:dyDescent="0.45">
      <c r="BU17787">
        <f>ROW()</f>
        <v>17787</v>
      </c>
    </row>
    <row r="17788" spans="73:73" x14ac:dyDescent="0.45">
      <c r="BU17788">
        <f>ROW()</f>
        <v>17788</v>
      </c>
    </row>
    <row r="17789" spans="73:73" x14ac:dyDescent="0.45">
      <c r="BU17789">
        <f>ROW()</f>
        <v>17789</v>
      </c>
    </row>
    <row r="17790" spans="73:73" x14ac:dyDescent="0.45">
      <c r="BU17790">
        <f>ROW()</f>
        <v>17790</v>
      </c>
    </row>
    <row r="17791" spans="73:73" x14ac:dyDescent="0.45">
      <c r="BU17791">
        <f>ROW()</f>
        <v>17791</v>
      </c>
    </row>
    <row r="17792" spans="73:73" x14ac:dyDescent="0.45">
      <c r="BU17792">
        <f>ROW()</f>
        <v>17792</v>
      </c>
    </row>
    <row r="17793" spans="73:73" x14ac:dyDescent="0.45">
      <c r="BU17793">
        <f>ROW()</f>
        <v>17793</v>
      </c>
    </row>
    <row r="17794" spans="73:73" x14ac:dyDescent="0.45">
      <c r="BU17794">
        <f>ROW()</f>
        <v>17794</v>
      </c>
    </row>
    <row r="17795" spans="73:73" x14ac:dyDescent="0.45">
      <c r="BU17795">
        <f>ROW()</f>
        <v>17795</v>
      </c>
    </row>
    <row r="17796" spans="73:73" x14ac:dyDescent="0.45">
      <c r="BU17796">
        <f>ROW()</f>
        <v>17796</v>
      </c>
    </row>
    <row r="17797" spans="73:73" x14ac:dyDescent="0.45">
      <c r="BU17797">
        <f>ROW()</f>
        <v>17797</v>
      </c>
    </row>
    <row r="17798" spans="73:73" x14ac:dyDescent="0.45">
      <c r="BU17798">
        <f>ROW()</f>
        <v>17798</v>
      </c>
    </row>
    <row r="17799" spans="73:73" x14ac:dyDescent="0.45">
      <c r="BU17799">
        <f>ROW()</f>
        <v>17799</v>
      </c>
    </row>
    <row r="17800" spans="73:73" x14ac:dyDescent="0.45">
      <c r="BU17800">
        <f>ROW()</f>
        <v>17800</v>
      </c>
    </row>
    <row r="17801" spans="73:73" x14ac:dyDescent="0.45">
      <c r="BU17801">
        <f>ROW()</f>
        <v>17801</v>
      </c>
    </row>
    <row r="17802" spans="73:73" x14ac:dyDescent="0.45">
      <c r="BU17802">
        <f>ROW()</f>
        <v>17802</v>
      </c>
    </row>
    <row r="17803" spans="73:73" x14ac:dyDescent="0.45">
      <c r="BU17803">
        <f>ROW()</f>
        <v>17803</v>
      </c>
    </row>
    <row r="17804" spans="73:73" x14ac:dyDescent="0.45">
      <c r="BU17804">
        <f>ROW()</f>
        <v>17804</v>
      </c>
    </row>
    <row r="17805" spans="73:73" x14ac:dyDescent="0.45">
      <c r="BU17805">
        <f>ROW()</f>
        <v>17805</v>
      </c>
    </row>
    <row r="17806" spans="73:73" x14ac:dyDescent="0.45">
      <c r="BU17806">
        <f>ROW()</f>
        <v>17806</v>
      </c>
    </row>
    <row r="17807" spans="73:73" x14ac:dyDescent="0.45">
      <c r="BU17807">
        <f>ROW()</f>
        <v>17807</v>
      </c>
    </row>
    <row r="17808" spans="73:73" x14ac:dyDescent="0.45">
      <c r="BU17808">
        <f>ROW()</f>
        <v>17808</v>
      </c>
    </row>
    <row r="17809" spans="73:73" x14ac:dyDescent="0.45">
      <c r="BU17809">
        <f>ROW()</f>
        <v>17809</v>
      </c>
    </row>
    <row r="17810" spans="73:73" x14ac:dyDescent="0.45">
      <c r="BU17810">
        <f>ROW()</f>
        <v>17810</v>
      </c>
    </row>
    <row r="17811" spans="73:73" x14ac:dyDescent="0.45">
      <c r="BU17811">
        <f>ROW()</f>
        <v>17811</v>
      </c>
    </row>
    <row r="17812" spans="73:73" x14ac:dyDescent="0.45">
      <c r="BU17812">
        <f>ROW()</f>
        <v>17812</v>
      </c>
    </row>
    <row r="17813" spans="73:73" x14ac:dyDescent="0.45">
      <c r="BU17813">
        <f>ROW()</f>
        <v>17813</v>
      </c>
    </row>
    <row r="17814" spans="73:73" x14ac:dyDescent="0.45">
      <c r="BU17814">
        <f>ROW()</f>
        <v>17814</v>
      </c>
    </row>
    <row r="17815" spans="73:73" x14ac:dyDescent="0.45">
      <c r="BU17815">
        <f>ROW()</f>
        <v>17815</v>
      </c>
    </row>
    <row r="17816" spans="73:73" x14ac:dyDescent="0.45">
      <c r="BU17816">
        <f>ROW()</f>
        <v>17816</v>
      </c>
    </row>
    <row r="17817" spans="73:73" x14ac:dyDescent="0.45">
      <c r="BU17817">
        <f>ROW()</f>
        <v>17817</v>
      </c>
    </row>
    <row r="17818" spans="73:73" x14ac:dyDescent="0.45">
      <c r="BU17818">
        <f>ROW()</f>
        <v>17818</v>
      </c>
    </row>
    <row r="17819" spans="73:73" x14ac:dyDescent="0.45">
      <c r="BU17819">
        <f>ROW()</f>
        <v>17819</v>
      </c>
    </row>
    <row r="17820" spans="73:73" x14ac:dyDescent="0.45">
      <c r="BU17820">
        <f>ROW()</f>
        <v>17820</v>
      </c>
    </row>
    <row r="17821" spans="73:73" x14ac:dyDescent="0.45">
      <c r="BU17821">
        <f>ROW()</f>
        <v>17821</v>
      </c>
    </row>
    <row r="17822" spans="73:73" x14ac:dyDescent="0.45">
      <c r="BU17822">
        <f>ROW()</f>
        <v>17822</v>
      </c>
    </row>
    <row r="17823" spans="73:73" x14ac:dyDescent="0.45">
      <c r="BU17823">
        <f>ROW()</f>
        <v>17823</v>
      </c>
    </row>
    <row r="17824" spans="73:73" x14ac:dyDescent="0.45">
      <c r="BU17824">
        <f>ROW()</f>
        <v>17824</v>
      </c>
    </row>
    <row r="17825" spans="73:73" x14ac:dyDescent="0.45">
      <c r="BU17825">
        <f>ROW()</f>
        <v>17825</v>
      </c>
    </row>
    <row r="17826" spans="73:73" x14ac:dyDescent="0.45">
      <c r="BU17826">
        <f>ROW()</f>
        <v>17826</v>
      </c>
    </row>
    <row r="17827" spans="73:73" x14ac:dyDescent="0.45">
      <c r="BU17827">
        <f>ROW()</f>
        <v>17827</v>
      </c>
    </row>
    <row r="17828" spans="73:73" x14ac:dyDescent="0.45">
      <c r="BU17828">
        <f>ROW()</f>
        <v>17828</v>
      </c>
    </row>
    <row r="17829" spans="73:73" x14ac:dyDescent="0.45">
      <c r="BU17829">
        <f>ROW()</f>
        <v>17829</v>
      </c>
    </row>
    <row r="17830" spans="73:73" x14ac:dyDescent="0.45">
      <c r="BU17830">
        <f>ROW()</f>
        <v>17830</v>
      </c>
    </row>
    <row r="17831" spans="73:73" x14ac:dyDescent="0.45">
      <c r="BU17831">
        <f>ROW()</f>
        <v>17831</v>
      </c>
    </row>
    <row r="17832" spans="73:73" x14ac:dyDescent="0.45">
      <c r="BU17832">
        <f>ROW()</f>
        <v>17832</v>
      </c>
    </row>
    <row r="17833" spans="73:73" x14ac:dyDescent="0.45">
      <c r="BU17833">
        <f>ROW()</f>
        <v>17833</v>
      </c>
    </row>
    <row r="17834" spans="73:73" x14ac:dyDescent="0.45">
      <c r="BU17834">
        <f>ROW()</f>
        <v>17834</v>
      </c>
    </row>
    <row r="17835" spans="73:73" x14ac:dyDescent="0.45">
      <c r="BU17835">
        <f>ROW()</f>
        <v>17835</v>
      </c>
    </row>
    <row r="17836" spans="73:73" x14ac:dyDescent="0.45">
      <c r="BU17836">
        <f>ROW()</f>
        <v>17836</v>
      </c>
    </row>
    <row r="17837" spans="73:73" x14ac:dyDescent="0.45">
      <c r="BU17837">
        <f>ROW()</f>
        <v>17837</v>
      </c>
    </row>
    <row r="17838" spans="73:73" x14ac:dyDescent="0.45">
      <c r="BU17838">
        <f>ROW()</f>
        <v>17838</v>
      </c>
    </row>
    <row r="17839" spans="73:73" x14ac:dyDescent="0.45">
      <c r="BU17839">
        <f>ROW()</f>
        <v>17839</v>
      </c>
    </row>
    <row r="17840" spans="73:73" x14ac:dyDescent="0.45">
      <c r="BU17840">
        <f>ROW()</f>
        <v>17840</v>
      </c>
    </row>
    <row r="17841" spans="73:73" x14ac:dyDescent="0.45">
      <c r="BU17841">
        <f>ROW()</f>
        <v>17841</v>
      </c>
    </row>
    <row r="17842" spans="73:73" x14ac:dyDescent="0.45">
      <c r="BU17842">
        <f>ROW()</f>
        <v>17842</v>
      </c>
    </row>
    <row r="17843" spans="73:73" x14ac:dyDescent="0.45">
      <c r="BU17843">
        <f>ROW()</f>
        <v>17843</v>
      </c>
    </row>
    <row r="17844" spans="73:73" x14ac:dyDescent="0.45">
      <c r="BU17844">
        <f>ROW()</f>
        <v>17844</v>
      </c>
    </row>
    <row r="17845" spans="73:73" x14ac:dyDescent="0.45">
      <c r="BU17845">
        <f>ROW()</f>
        <v>17845</v>
      </c>
    </row>
    <row r="17846" spans="73:73" x14ac:dyDescent="0.45">
      <c r="BU17846">
        <f>ROW()</f>
        <v>17846</v>
      </c>
    </row>
    <row r="17847" spans="73:73" x14ac:dyDescent="0.45">
      <c r="BU17847">
        <f>ROW()</f>
        <v>17847</v>
      </c>
    </row>
    <row r="17848" spans="73:73" x14ac:dyDescent="0.45">
      <c r="BU17848">
        <f>ROW()</f>
        <v>17848</v>
      </c>
    </row>
    <row r="17849" spans="73:73" x14ac:dyDescent="0.45">
      <c r="BU17849">
        <f>ROW()</f>
        <v>17849</v>
      </c>
    </row>
    <row r="17850" spans="73:73" x14ac:dyDescent="0.45">
      <c r="BU17850">
        <f>ROW()</f>
        <v>17850</v>
      </c>
    </row>
    <row r="17851" spans="73:73" x14ac:dyDescent="0.45">
      <c r="BU17851">
        <f>ROW()</f>
        <v>17851</v>
      </c>
    </row>
    <row r="17852" spans="73:73" x14ac:dyDescent="0.45">
      <c r="BU17852">
        <f>ROW()</f>
        <v>17852</v>
      </c>
    </row>
    <row r="17853" spans="73:73" x14ac:dyDescent="0.45">
      <c r="BU17853">
        <f>ROW()</f>
        <v>17853</v>
      </c>
    </row>
    <row r="17854" spans="73:73" x14ac:dyDescent="0.45">
      <c r="BU17854">
        <f>ROW()</f>
        <v>17854</v>
      </c>
    </row>
    <row r="17855" spans="73:73" x14ac:dyDescent="0.45">
      <c r="BU17855">
        <f>ROW()</f>
        <v>17855</v>
      </c>
    </row>
    <row r="17856" spans="73:73" x14ac:dyDescent="0.45">
      <c r="BU17856">
        <f>ROW()</f>
        <v>17856</v>
      </c>
    </row>
    <row r="17857" spans="73:73" x14ac:dyDescent="0.45">
      <c r="BU17857">
        <f>ROW()</f>
        <v>17857</v>
      </c>
    </row>
    <row r="17858" spans="73:73" x14ac:dyDescent="0.45">
      <c r="BU17858">
        <f>ROW()</f>
        <v>17858</v>
      </c>
    </row>
    <row r="17859" spans="73:73" x14ac:dyDescent="0.45">
      <c r="BU17859">
        <f>ROW()</f>
        <v>17859</v>
      </c>
    </row>
    <row r="17860" spans="73:73" x14ac:dyDescent="0.45">
      <c r="BU17860">
        <f>ROW()</f>
        <v>17860</v>
      </c>
    </row>
    <row r="17861" spans="73:73" x14ac:dyDescent="0.45">
      <c r="BU17861">
        <f>ROW()</f>
        <v>17861</v>
      </c>
    </row>
    <row r="17862" spans="73:73" x14ac:dyDescent="0.45">
      <c r="BU17862">
        <f>ROW()</f>
        <v>17862</v>
      </c>
    </row>
    <row r="17863" spans="73:73" x14ac:dyDescent="0.45">
      <c r="BU17863">
        <f>ROW()</f>
        <v>17863</v>
      </c>
    </row>
    <row r="17864" spans="73:73" x14ac:dyDescent="0.45">
      <c r="BU17864">
        <f>ROW()</f>
        <v>17864</v>
      </c>
    </row>
    <row r="17865" spans="73:73" x14ac:dyDescent="0.45">
      <c r="BU17865">
        <f>ROW()</f>
        <v>17865</v>
      </c>
    </row>
    <row r="17866" spans="73:73" x14ac:dyDescent="0.45">
      <c r="BU17866">
        <f>ROW()</f>
        <v>17866</v>
      </c>
    </row>
    <row r="17867" spans="73:73" x14ac:dyDescent="0.45">
      <c r="BU17867">
        <f>ROW()</f>
        <v>17867</v>
      </c>
    </row>
    <row r="17868" spans="73:73" x14ac:dyDescent="0.45">
      <c r="BU17868">
        <f>ROW()</f>
        <v>17868</v>
      </c>
    </row>
    <row r="17869" spans="73:73" x14ac:dyDescent="0.45">
      <c r="BU17869">
        <f>ROW()</f>
        <v>17869</v>
      </c>
    </row>
    <row r="17870" spans="73:73" x14ac:dyDescent="0.45">
      <c r="BU17870">
        <f>ROW()</f>
        <v>17870</v>
      </c>
    </row>
    <row r="17871" spans="73:73" x14ac:dyDescent="0.45">
      <c r="BU17871">
        <f>ROW()</f>
        <v>17871</v>
      </c>
    </row>
    <row r="17872" spans="73:73" x14ac:dyDescent="0.45">
      <c r="BU17872">
        <f>ROW()</f>
        <v>17872</v>
      </c>
    </row>
    <row r="17873" spans="73:73" x14ac:dyDescent="0.45">
      <c r="BU17873">
        <f>ROW()</f>
        <v>17873</v>
      </c>
    </row>
    <row r="17874" spans="73:73" x14ac:dyDescent="0.45">
      <c r="BU17874">
        <f>ROW()</f>
        <v>17874</v>
      </c>
    </row>
    <row r="17875" spans="73:73" x14ac:dyDescent="0.45">
      <c r="BU17875">
        <f>ROW()</f>
        <v>17875</v>
      </c>
    </row>
    <row r="17876" spans="73:73" x14ac:dyDescent="0.45">
      <c r="BU17876">
        <f>ROW()</f>
        <v>17876</v>
      </c>
    </row>
    <row r="17877" spans="73:73" x14ac:dyDescent="0.45">
      <c r="BU17877">
        <f>ROW()</f>
        <v>17877</v>
      </c>
    </row>
    <row r="17878" spans="73:73" x14ac:dyDescent="0.45">
      <c r="BU17878">
        <f>ROW()</f>
        <v>17878</v>
      </c>
    </row>
    <row r="17879" spans="73:73" x14ac:dyDescent="0.45">
      <c r="BU17879">
        <f>ROW()</f>
        <v>17879</v>
      </c>
    </row>
    <row r="17880" spans="73:73" x14ac:dyDescent="0.45">
      <c r="BU17880">
        <f>ROW()</f>
        <v>17880</v>
      </c>
    </row>
    <row r="17881" spans="73:73" x14ac:dyDescent="0.45">
      <c r="BU17881">
        <f>ROW()</f>
        <v>17881</v>
      </c>
    </row>
    <row r="17882" spans="73:73" x14ac:dyDescent="0.45">
      <c r="BU17882">
        <f>ROW()</f>
        <v>17882</v>
      </c>
    </row>
    <row r="17883" spans="73:73" x14ac:dyDescent="0.45">
      <c r="BU17883">
        <f>ROW()</f>
        <v>17883</v>
      </c>
    </row>
    <row r="17884" spans="73:73" x14ac:dyDescent="0.45">
      <c r="BU17884">
        <f>ROW()</f>
        <v>17884</v>
      </c>
    </row>
    <row r="17885" spans="73:73" x14ac:dyDescent="0.45">
      <c r="BU17885">
        <f>ROW()</f>
        <v>17885</v>
      </c>
    </row>
    <row r="17886" spans="73:73" x14ac:dyDescent="0.45">
      <c r="BU17886">
        <f>ROW()</f>
        <v>17886</v>
      </c>
    </row>
    <row r="17887" spans="73:73" x14ac:dyDescent="0.45">
      <c r="BU17887">
        <f>ROW()</f>
        <v>17887</v>
      </c>
    </row>
    <row r="17888" spans="73:73" x14ac:dyDescent="0.45">
      <c r="BU17888">
        <f>ROW()</f>
        <v>17888</v>
      </c>
    </row>
    <row r="17889" spans="73:73" x14ac:dyDescent="0.45">
      <c r="BU17889">
        <f>ROW()</f>
        <v>17889</v>
      </c>
    </row>
    <row r="17890" spans="73:73" x14ac:dyDescent="0.45">
      <c r="BU17890">
        <f>ROW()</f>
        <v>17890</v>
      </c>
    </row>
    <row r="17891" spans="73:73" x14ac:dyDescent="0.45">
      <c r="BU17891">
        <f>ROW()</f>
        <v>17891</v>
      </c>
    </row>
    <row r="17892" spans="73:73" x14ac:dyDescent="0.45">
      <c r="BU17892">
        <f>ROW()</f>
        <v>17892</v>
      </c>
    </row>
    <row r="17893" spans="73:73" x14ac:dyDescent="0.45">
      <c r="BU17893">
        <f>ROW()</f>
        <v>17893</v>
      </c>
    </row>
    <row r="17894" spans="73:73" x14ac:dyDescent="0.45">
      <c r="BU17894">
        <f>ROW()</f>
        <v>17894</v>
      </c>
    </row>
    <row r="17895" spans="73:73" x14ac:dyDescent="0.45">
      <c r="BU17895">
        <f>ROW()</f>
        <v>17895</v>
      </c>
    </row>
    <row r="17896" spans="73:73" x14ac:dyDescent="0.45">
      <c r="BU17896">
        <f>ROW()</f>
        <v>17896</v>
      </c>
    </row>
    <row r="17897" spans="73:73" x14ac:dyDescent="0.45">
      <c r="BU17897">
        <f>ROW()</f>
        <v>17897</v>
      </c>
    </row>
    <row r="17898" spans="73:73" x14ac:dyDescent="0.45">
      <c r="BU17898">
        <f>ROW()</f>
        <v>17898</v>
      </c>
    </row>
    <row r="17899" spans="73:73" x14ac:dyDescent="0.45">
      <c r="BU17899">
        <f>ROW()</f>
        <v>17899</v>
      </c>
    </row>
    <row r="17900" spans="73:73" x14ac:dyDescent="0.45">
      <c r="BU17900">
        <f>ROW()</f>
        <v>17900</v>
      </c>
    </row>
    <row r="17901" spans="73:73" x14ac:dyDescent="0.45">
      <c r="BU17901">
        <f>ROW()</f>
        <v>17901</v>
      </c>
    </row>
    <row r="17902" spans="73:73" x14ac:dyDescent="0.45">
      <c r="BU17902">
        <f>ROW()</f>
        <v>17902</v>
      </c>
    </row>
    <row r="17903" spans="73:73" x14ac:dyDescent="0.45">
      <c r="BU17903">
        <f>ROW()</f>
        <v>17903</v>
      </c>
    </row>
    <row r="17904" spans="73:73" x14ac:dyDescent="0.45">
      <c r="BU17904">
        <f>ROW()</f>
        <v>17904</v>
      </c>
    </row>
    <row r="17905" spans="73:73" x14ac:dyDescent="0.45">
      <c r="BU17905">
        <f>ROW()</f>
        <v>17905</v>
      </c>
    </row>
    <row r="17906" spans="73:73" x14ac:dyDescent="0.45">
      <c r="BU17906">
        <f>ROW()</f>
        <v>17906</v>
      </c>
    </row>
    <row r="17907" spans="73:73" x14ac:dyDescent="0.45">
      <c r="BU17907">
        <f>ROW()</f>
        <v>17907</v>
      </c>
    </row>
    <row r="17908" spans="73:73" x14ac:dyDescent="0.45">
      <c r="BU17908">
        <f>ROW()</f>
        <v>17908</v>
      </c>
    </row>
    <row r="17909" spans="73:73" x14ac:dyDescent="0.45">
      <c r="BU17909">
        <f>ROW()</f>
        <v>17909</v>
      </c>
    </row>
    <row r="17910" spans="73:73" x14ac:dyDescent="0.45">
      <c r="BU17910">
        <f>ROW()</f>
        <v>17910</v>
      </c>
    </row>
    <row r="17911" spans="73:73" x14ac:dyDescent="0.45">
      <c r="BU17911">
        <f>ROW()</f>
        <v>17911</v>
      </c>
    </row>
    <row r="17912" spans="73:73" x14ac:dyDescent="0.45">
      <c r="BU17912">
        <f>ROW()</f>
        <v>17912</v>
      </c>
    </row>
    <row r="17913" spans="73:73" x14ac:dyDescent="0.45">
      <c r="BU17913">
        <f>ROW()</f>
        <v>17913</v>
      </c>
    </row>
    <row r="17914" spans="73:73" x14ac:dyDescent="0.45">
      <c r="BU17914">
        <f>ROW()</f>
        <v>17914</v>
      </c>
    </row>
    <row r="17915" spans="73:73" x14ac:dyDescent="0.45">
      <c r="BU17915">
        <f>ROW()</f>
        <v>17915</v>
      </c>
    </row>
    <row r="17916" spans="73:73" x14ac:dyDescent="0.45">
      <c r="BU17916">
        <f>ROW()</f>
        <v>17916</v>
      </c>
    </row>
    <row r="17917" spans="73:73" x14ac:dyDescent="0.45">
      <c r="BU17917">
        <f>ROW()</f>
        <v>17917</v>
      </c>
    </row>
    <row r="17918" spans="73:73" x14ac:dyDescent="0.45">
      <c r="BU17918">
        <f>ROW()</f>
        <v>17918</v>
      </c>
    </row>
    <row r="17919" spans="73:73" x14ac:dyDescent="0.45">
      <c r="BU17919">
        <f>ROW()</f>
        <v>17919</v>
      </c>
    </row>
    <row r="17920" spans="73:73" x14ac:dyDescent="0.45">
      <c r="BU17920">
        <f>ROW()</f>
        <v>17920</v>
      </c>
    </row>
    <row r="17921" spans="73:73" x14ac:dyDescent="0.45">
      <c r="BU17921">
        <f>ROW()</f>
        <v>17921</v>
      </c>
    </row>
    <row r="17922" spans="73:73" x14ac:dyDescent="0.45">
      <c r="BU17922">
        <f>ROW()</f>
        <v>17922</v>
      </c>
    </row>
    <row r="17923" spans="73:73" x14ac:dyDescent="0.45">
      <c r="BU17923">
        <f>ROW()</f>
        <v>17923</v>
      </c>
    </row>
    <row r="17924" spans="73:73" x14ac:dyDescent="0.45">
      <c r="BU17924">
        <f>ROW()</f>
        <v>17924</v>
      </c>
    </row>
    <row r="17925" spans="73:73" x14ac:dyDescent="0.45">
      <c r="BU17925">
        <f>ROW()</f>
        <v>17925</v>
      </c>
    </row>
    <row r="17926" spans="73:73" x14ac:dyDescent="0.45">
      <c r="BU17926">
        <f>ROW()</f>
        <v>17926</v>
      </c>
    </row>
    <row r="17927" spans="73:73" x14ac:dyDescent="0.45">
      <c r="BU17927">
        <f>ROW()</f>
        <v>17927</v>
      </c>
    </row>
    <row r="17928" spans="73:73" x14ac:dyDescent="0.45">
      <c r="BU17928">
        <f>ROW()</f>
        <v>17928</v>
      </c>
    </row>
    <row r="17929" spans="73:73" x14ac:dyDescent="0.45">
      <c r="BU17929">
        <f>ROW()</f>
        <v>17929</v>
      </c>
    </row>
    <row r="17930" spans="73:73" x14ac:dyDescent="0.45">
      <c r="BU17930">
        <f>ROW()</f>
        <v>17930</v>
      </c>
    </row>
    <row r="17931" spans="73:73" x14ac:dyDescent="0.45">
      <c r="BU17931">
        <f>ROW()</f>
        <v>17931</v>
      </c>
    </row>
    <row r="17932" spans="73:73" x14ac:dyDescent="0.45">
      <c r="BU17932">
        <f>ROW()</f>
        <v>17932</v>
      </c>
    </row>
    <row r="17933" spans="73:73" x14ac:dyDescent="0.45">
      <c r="BU17933">
        <f>ROW()</f>
        <v>17933</v>
      </c>
    </row>
    <row r="17934" spans="73:73" x14ac:dyDescent="0.45">
      <c r="BU17934">
        <f>ROW()</f>
        <v>17934</v>
      </c>
    </row>
    <row r="17935" spans="73:73" x14ac:dyDescent="0.45">
      <c r="BU17935">
        <f>ROW()</f>
        <v>17935</v>
      </c>
    </row>
    <row r="17936" spans="73:73" x14ac:dyDescent="0.45">
      <c r="BU17936">
        <f>ROW()</f>
        <v>17936</v>
      </c>
    </row>
    <row r="17937" spans="73:73" x14ac:dyDescent="0.45">
      <c r="BU17937">
        <f>ROW()</f>
        <v>17937</v>
      </c>
    </row>
    <row r="17938" spans="73:73" x14ac:dyDescent="0.45">
      <c r="BU17938">
        <f>ROW()</f>
        <v>17938</v>
      </c>
    </row>
    <row r="17939" spans="73:73" x14ac:dyDescent="0.45">
      <c r="BU17939">
        <f>ROW()</f>
        <v>17939</v>
      </c>
    </row>
    <row r="17940" spans="73:73" x14ac:dyDescent="0.45">
      <c r="BU17940">
        <f>ROW()</f>
        <v>17940</v>
      </c>
    </row>
    <row r="17941" spans="73:73" x14ac:dyDescent="0.45">
      <c r="BU17941">
        <f>ROW()</f>
        <v>17941</v>
      </c>
    </row>
    <row r="17942" spans="73:73" x14ac:dyDescent="0.45">
      <c r="BU17942">
        <f>ROW()</f>
        <v>17942</v>
      </c>
    </row>
    <row r="17943" spans="73:73" x14ac:dyDescent="0.45">
      <c r="BU17943">
        <f>ROW()</f>
        <v>17943</v>
      </c>
    </row>
    <row r="17944" spans="73:73" x14ac:dyDescent="0.45">
      <c r="BU17944">
        <f>ROW()</f>
        <v>17944</v>
      </c>
    </row>
    <row r="17945" spans="73:73" x14ac:dyDescent="0.45">
      <c r="BU17945">
        <f>ROW()</f>
        <v>17945</v>
      </c>
    </row>
    <row r="17946" spans="73:73" x14ac:dyDescent="0.45">
      <c r="BU17946">
        <f>ROW()</f>
        <v>17946</v>
      </c>
    </row>
    <row r="17947" spans="73:73" x14ac:dyDescent="0.45">
      <c r="BU17947">
        <f>ROW()</f>
        <v>17947</v>
      </c>
    </row>
    <row r="17948" spans="73:73" x14ac:dyDescent="0.45">
      <c r="BU17948">
        <f>ROW()</f>
        <v>17948</v>
      </c>
    </row>
    <row r="17949" spans="73:73" x14ac:dyDescent="0.45">
      <c r="BU17949">
        <f>ROW()</f>
        <v>17949</v>
      </c>
    </row>
    <row r="17950" spans="73:73" x14ac:dyDescent="0.45">
      <c r="BU17950">
        <f>ROW()</f>
        <v>17950</v>
      </c>
    </row>
    <row r="17951" spans="73:73" x14ac:dyDescent="0.45">
      <c r="BU17951">
        <f>ROW()</f>
        <v>17951</v>
      </c>
    </row>
    <row r="17952" spans="73:73" x14ac:dyDescent="0.45">
      <c r="BU17952">
        <f>ROW()</f>
        <v>17952</v>
      </c>
    </row>
    <row r="17953" spans="73:73" x14ac:dyDescent="0.45">
      <c r="BU17953">
        <f>ROW()</f>
        <v>17953</v>
      </c>
    </row>
    <row r="17954" spans="73:73" x14ac:dyDescent="0.45">
      <c r="BU17954">
        <f>ROW()</f>
        <v>17954</v>
      </c>
    </row>
    <row r="17955" spans="73:73" x14ac:dyDescent="0.45">
      <c r="BU17955">
        <f>ROW()</f>
        <v>17955</v>
      </c>
    </row>
    <row r="17956" spans="73:73" x14ac:dyDescent="0.45">
      <c r="BU17956">
        <f>ROW()</f>
        <v>17956</v>
      </c>
    </row>
    <row r="17957" spans="73:73" x14ac:dyDescent="0.45">
      <c r="BU17957">
        <f>ROW()</f>
        <v>17957</v>
      </c>
    </row>
    <row r="17958" spans="73:73" x14ac:dyDescent="0.45">
      <c r="BU17958">
        <f>ROW()</f>
        <v>17958</v>
      </c>
    </row>
    <row r="17959" spans="73:73" x14ac:dyDescent="0.45">
      <c r="BU17959">
        <f>ROW()</f>
        <v>17959</v>
      </c>
    </row>
    <row r="17960" spans="73:73" x14ac:dyDescent="0.45">
      <c r="BU17960">
        <f>ROW()</f>
        <v>17960</v>
      </c>
    </row>
    <row r="17961" spans="73:73" x14ac:dyDescent="0.45">
      <c r="BU17961">
        <f>ROW()</f>
        <v>17961</v>
      </c>
    </row>
    <row r="17962" spans="73:73" x14ac:dyDescent="0.45">
      <c r="BU17962">
        <f>ROW()</f>
        <v>17962</v>
      </c>
    </row>
    <row r="17963" spans="73:73" x14ac:dyDescent="0.45">
      <c r="BU17963">
        <f>ROW()</f>
        <v>17963</v>
      </c>
    </row>
    <row r="17964" spans="73:73" x14ac:dyDescent="0.45">
      <c r="BU17964">
        <f>ROW()</f>
        <v>17964</v>
      </c>
    </row>
    <row r="17965" spans="73:73" x14ac:dyDescent="0.45">
      <c r="BU17965">
        <f>ROW()</f>
        <v>17965</v>
      </c>
    </row>
    <row r="17966" spans="73:73" x14ac:dyDescent="0.45">
      <c r="BU17966">
        <f>ROW()</f>
        <v>17966</v>
      </c>
    </row>
    <row r="17967" spans="73:73" x14ac:dyDescent="0.45">
      <c r="BU17967">
        <f>ROW()</f>
        <v>17967</v>
      </c>
    </row>
    <row r="17968" spans="73:73" x14ac:dyDescent="0.45">
      <c r="BU17968">
        <f>ROW()</f>
        <v>17968</v>
      </c>
    </row>
    <row r="17969" spans="73:73" x14ac:dyDescent="0.45">
      <c r="BU17969">
        <f>ROW()</f>
        <v>17969</v>
      </c>
    </row>
    <row r="17970" spans="73:73" x14ac:dyDescent="0.45">
      <c r="BU17970">
        <f>ROW()</f>
        <v>17970</v>
      </c>
    </row>
    <row r="17971" spans="73:73" x14ac:dyDescent="0.45">
      <c r="BU17971">
        <f>ROW()</f>
        <v>17971</v>
      </c>
    </row>
    <row r="17972" spans="73:73" x14ac:dyDescent="0.45">
      <c r="BU17972">
        <f>ROW()</f>
        <v>17972</v>
      </c>
    </row>
    <row r="17973" spans="73:73" x14ac:dyDescent="0.45">
      <c r="BU17973">
        <f>ROW()</f>
        <v>17973</v>
      </c>
    </row>
    <row r="17974" spans="73:73" x14ac:dyDescent="0.45">
      <c r="BU17974">
        <f>ROW()</f>
        <v>17974</v>
      </c>
    </row>
    <row r="17975" spans="73:73" x14ac:dyDescent="0.45">
      <c r="BU17975">
        <f>ROW()</f>
        <v>17975</v>
      </c>
    </row>
    <row r="17976" spans="73:73" x14ac:dyDescent="0.45">
      <c r="BU17976">
        <f>ROW()</f>
        <v>17976</v>
      </c>
    </row>
    <row r="17977" spans="73:73" x14ac:dyDescent="0.45">
      <c r="BU17977">
        <f>ROW()</f>
        <v>17977</v>
      </c>
    </row>
    <row r="17978" spans="73:73" x14ac:dyDescent="0.45">
      <c r="BU17978">
        <f>ROW()</f>
        <v>17978</v>
      </c>
    </row>
    <row r="17979" spans="73:73" x14ac:dyDescent="0.45">
      <c r="BU17979">
        <f>ROW()</f>
        <v>17979</v>
      </c>
    </row>
    <row r="17980" spans="73:73" x14ac:dyDescent="0.45">
      <c r="BU17980">
        <f>ROW()</f>
        <v>17980</v>
      </c>
    </row>
    <row r="17981" spans="73:73" x14ac:dyDescent="0.45">
      <c r="BU17981">
        <f>ROW()</f>
        <v>17981</v>
      </c>
    </row>
    <row r="17982" spans="73:73" x14ac:dyDescent="0.45">
      <c r="BU17982">
        <f>ROW()</f>
        <v>17982</v>
      </c>
    </row>
    <row r="17983" spans="73:73" x14ac:dyDescent="0.45">
      <c r="BU17983">
        <f>ROW()</f>
        <v>17983</v>
      </c>
    </row>
    <row r="17984" spans="73:73" x14ac:dyDescent="0.45">
      <c r="BU17984">
        <f>ROW()</f>
        <v>17984</v>
      </c>
    </row>
    <row r="17985" spans="73:73" x14ac:dyDescent="0.45">
      <c r="BU17985">
        <f>ROW()</f>
        <v>17985</v>
      </c>
    </row>
    <row r="17986" spans="73:73" x14ac:dyDescent="0.45">
      <c r="BU17986">
        <f>ROW()</f>
        <v>17986</v>
      </c>
    </row>
    <row r="17987" spans="73:73" x14ac:dyDescent="0.45">
      <c r="BU17987">
        <f>ROW()</f>
        <v>17987</v>
      </c>
    </row>
    <row r="17988" spans="73:73" x14ac:dyDescent="0.45">
      <c r="BU17988">
        <f>ROW()</f>
        <v>17988</v>
      </c>
    </row>
    <row r="17989" spans="73:73" x14ac:dyDescent="0.45">
      <c r="BU17989">
        <f>ROW()</f>
        <v>17989</v>
      </c>
    </row>
    <row r="17990" spans="73:73" x14ac:dyDescent="0.45">
      <c r="BU17990">
        <f>ROW()</f>
        <v>17990</v>
      </c>
    </row>
    <row r="17991" spans="73:73" x14ac:dyDescent="0.45">
      <c r="BU17991">
        <f>ROW()</f>
        <v>17991</v>
      </c>
    </row>
    <row r="17992" spans="73:73" x14ac:dyDescent="0.45">
      <c r="BU17992">
        <f>ROW()</f>
        <v>17992</v>
      </c>
    </row>
    <row r="17993" spans="73:73" x14ac:dyDescent="0.45">
      <c r="BU17993">
        <f>ROW()</f>
        <v>17993</v>
      </c>
    </row>
    <row r="17994" spans="73:73" x14ac:dyDescent="0.45">
      <c r="BU17994">
        <f>ROW()</f>
        <v>17994</v>
      </c>
    </row>
    <row r="17995" spans="73:73" x14ac:dyDescent="0.45">
      <c r="BU17995">
        <f>ROW()</f>
        <v>17995</v>
      </c>
    </row>
    <row r="17996" spans="73:73" x14ac:dyDescent="0.45">
      <c r="BU17996">
        <f>ROW()</f>
        <v>17996</v>
      </c>
    </row>
    <row r="17997" spans="73:73" x14ac:dyDescent="0.45">
      <c r="BU17997">
        <f>ROW()</f>
        <v>17997</v>
      </c>
    </row>
    <row r="17998" spans="73:73" x14ac:dyDescent="0.45">
      <c r="BU17998">
        <f>ROW()</f>
        <v>17998</v>
      </c>
    </row>
    <row r="17999" spans="73:73" x14ac:dyDescent="0.45">
      <c r="BU17999">
        <f>ROW()</f>
        <v>17999</v>
      </c>
    </row>
    <row r="18000" spans="73:73" x14ac:dyDescent="0.45">
      <c r="BU18000">
        <f>ROW()</f>
        <v>18000</v>
      </c>
    </row>
    <row r="18001" spans="73:73" x14ac:dyDescent="0.45">
      <c r="BU18001">
        <f>ROW()</f>
        <v>18001</v>
      </c>
    </row>
    <row r="18002" spans="73:73" x14ac:dyDescent="0.45">
      <c r="BU18002">
        <f>ROW()</f>
        <v>18002</v>
      </c>
    </row>
    <row r="18003" spans="73:73" x14ac:dyDescent="0.45">
      <c r="BU18003">
        <f>ROW()</f>
        <v>18003</v>
      </c>
    </row>
    <row r="18004" spans="73:73" x14ac:dyDescent="0.45">
      <c r="BU18004">
        <f>ROW()</f>
        <v>18004</v>
      </c>
    </row>
    <row r="18005" spans="73:73" x14ac:dyDescent="0.45">
      <c r="BU18005">
        <f>ROW()</f>
        <v>18005</v>
      </c>
    </row>
    <row r="18006" spans="73:73" x14ac:dyDescent="0.45">
      <c r="BU18006">
        <f>ROW()</f>
        <v>18006</v>
      </c>
    </row>
    <row r="18007" spans="73:73" x14ac:dyDescent="0.45">
      <c r="BU18007">
        <f>ROW()</f>
        <v>18007</v>
      </c>
    </row>
    <row r="18008" spans="73:73" x14ac:dyDescent="0.45">
      <c r="BU18008">
        <f>ROW()</f>
        <v>18008</v>
      </c>
    </row>
    <row r="18009" spans="73:73" x14ac:dyDescent="0.45">
      <c r="BU18009">
        <f>ROW()</f>
        <v>18009</v>
      </c>
    </row>
    <row r="18010" spans="73:73" x14ac:dyDescent="0.45">
      <c r="BU18010">
        <f>ROW()</f>
        <v>18010</v>
      </c>
    </row>
    <row r="18011" spans="73:73" x14ac:dyDescent="0.45">
      <c r="BU18011">
        <f>ROW()</f>
        <v>18011</v>
      </c>
    </row>
    <row r="18012" spans="73:73" x14ac:dyDescent="0.45">
      <c r="BU18012">
        <f>ROW()</f>
        <v>18012</v>
      </c>
    </row>
    <row r="18013" spans="73:73" x14ac:dyDescent="0.45">
      <c r="BU18013">
        <f>ROW()</f>
        <v>18013</v>
      </c>
    </row>
    <row r="18014" spans="73:73" x14ac:dyDescent="0.45">
      <c r="BU18014">
        <f>ROW()</f>
        <v>18014</v>
      </c>
    </row>
    <row r="18015" spans="73:73" x14ac:dyDescent="0.45">
      <c r="BU18015">
        <f>ROW()</f>
        <v>18015</v>
      </c>
    </row>
    <row r="18016" spans="73:73" x14ac:dyDescent="0.45">
      <c r="BU18016">
        <f>ROW()</f>
        <v>18016</v>
      </c>
    </row>
    <row r="18017" spans="73:73" x14ac:dyDescent="0.45">
      <c r="BU18017">
        <f>ROW()</f>
        <v>18017</v>
      </c>
    </row>
    <row r="18018" spans="73:73" x14ac:dyDescent="0.45">
      <c r="BU18018">
        <f>ROW()</f>
        <v>18018</v>
      </c>
    </row>
    <row r="18019" spans="73:73" x14ac:dyDescent="0.45">
      <c r="BU18019">
        <f>ROW()</f>
        <v>18019</v>
      </c>
    </row>
    <row r="18020" spans="73:73" x14ac:dyDescent="0.45">
      <c r="BU18020">
        <f>ROW()</f>
        <v>18020</v>
      </c>
    </row>
    <row r="18021" spans="73:73" x14ac:dyDescent="0.45">
      <c r="BU18021">
        <f>ROW()</f>
        <v>18021</v>
      </c>
    </row>
    <row r="18022" spans="73:73" x14ac:dyDescent="0.45">
      <c r="BU18022">
        <f>ROW()</f>
        <v>18022</v>
      </c>
    </row>
    <row r="18023" spans="73:73" x14ac:dyDescent="0.45">
      <c r="BU18023">
        <f>ROW()</f>
        <v>18023</v>
      </c>
    </row>
    <row r="18024" spans="73:73" x14ac:dyDescent="0.45">
      <c r="BU18024">
        <f>ROW()</f>
        <v>18024</v>
      </c>
    </row>
    <row r="18025" spans="73:73" x14ac:dyDescent="0.45">
      <c r="BU18025">
        <f>ROW()</f>
        <v>18025</v>
      </c>
    </row>
    <row r="18026" spans="73:73" x14ac:dyDescent="0.45">
      <c r="BU18026">
        <f>ROW()</f>
        <v>18026</v>
      </c>
    </row>
    <row r="18027" spans="73:73" x14ac:dyDescent="0.45">
      <c r="BU18027">
        <f>ROW()</f>
        <v>18027</v>
      </c>
    </row>
    <row r="18028" spans="73:73" x14ac:dyDescent="0.45">
      <c r="BU18028">
        <f>ROW()</f>
        <v>18028</v>
      </c>
    </row>
    <row r="18029" spans="73:73" x14ac:dyDescent="0.45">
      <c r="BU18029">
        <f>ROW()</f>
        <v>18029</v>
      </c>
    </row>
    <row r="18030" spans="73:73" x14ac:dyDescent="0.45">
      <c r="BU18030">
        <f>ROW()</f>
        <v>18030</v>
      </c>
    </row>
    <row r="18031" spans="73:73" x14ac:dyDescent="0.45">
      <c r="BU18031">
        <f>ROW()</f>
        <v>18031</v>
      </c>
    </row>
    <row r="18032" spans="73:73" x14ac:dyDescent="0.45">
      <c r="BU18032">
        <f>ROW()</f>
        <v>18032</v>
      </c>
    </row>
    <row r="18033" spans="73:73" x14ac:dyDescent="0.45">
      <c r="BU18033">
        <f>ROW()</f>
        <v>18033</v>
      </c>
    </row>
    <row r="18034" spans="73:73" x14ac:dyDescent="0.45">
      <c r="BU18034">
        <f>ROW()</f>
        <v>18034</v>
      </c>
    </row>
    <row r="18035" spans="73:73" x14ac:dyDescent="0.45">
      <c r="BU18035">
        <f>ROW()</f>
        <v>18035</v>
      </c>
    </row>
    <row r="18036" spans="73:73" x14ac:dyDescent="0.45">
      <c r="BU18036">
        <f>ROW()</f>
        <v>18036</v>
      </c>
    </row>
    <row r="18037" spans="73:73" x14ac:dyDescent="0.45">
      <c r="BU18037">
        <f>ROW()</f>
        <v>18037</v>
      </c>
    </row>
    <row r="18038" spans="73:73" x14ac:dyDescent="0.45">
      <c r="BU18038">
        <f>ROW()</f>
        <v>18038</v>
      </c>
    </row>
    <row r="18039" spans="73:73" x14ac:dyDescent="0.45">
      <c r="BU18039">
        <f>ROW()</f>
        <v>18039</v>
      </c>
    </row>
    <row r="18040" spans="73:73" x14ac:dyDescent="0.45">
      <c r="BU18040">
        <f>ROW()</f>
        <v>18040</v>
      </c>
    </row>
    <row r="18041" spans="73:73" x14ac:dyDescent="0.45">
      <c r="BU18041">
        <f>ROW()</f>
        <v>18041</v>
      </c>
    </row>
    <row r="18042" spans="73:73" x14ac:dyDescent="0.45">
      <c r="BU18042">
        <f>ROW()</f>
        <v>18042</v>
      </c>
    </row>
    <row r="18043" spans="73:73" x14ac:dyDescent="0.45">
      <c r="BU18043">
        <f>ROW()</f>
        <v>18043</v>
      </c>
    </row>
    <row r="18044" spans="73:73" x14ac:dyDescent="0.45">
      <c r="BU18044">
        <f>ROW()</f>
        <v>18044</v>
      </c>
    </row>
    <row r="18045" spans="73:73" x14ac:dyDescent="0.45">
      <c r="BU18045">
        <f>ROW()</f>
        <v>18045</v>
      </c>
    </row>
    <row r="18046" spans="73:73" x14ac:dyDescent="0.45">
      <c r="BU18046">
        <f>ROW()</f>
        <v>18046</v>
      </c>
    </row>
    <row r="18047" spans="73:73" x14ac:dyDescent="0.45">
      <c r="BU18047">
        <f>ROW()</f>
        <v>18047</v>
      </c>
    </row>
    <row r="18048" spans="73:73" x14ac:dyDescent="0.45">
      <c r="BU18048">
        <f>ROW()</f>
        <v>18048</v>
      </c>
    </row>
    <row r="18049" spans="73:73" x14ac:dyDescent="0.45">
      <c r="BU18049">
        <f>ROW()</f>
        <v>18049</v>
      </c>
    </row>
    <row r="18050" spans="73:73" x14ac:dyDescent="0.45">
      <c r="BU18050">
        <f>ROW()</f>
        <v>18050</v>
      </c>
    </row>
    <row r="18051" spans="73:73" x14ac:dyDescent="0.45">
      <c r="BU18051">
        <f>ROW()</f>
        <v>18051</v>
      </c>
    </row>
    <row r="18052" spans="73:73" x14ac:dyDescent="0.45">
      <c r="BU18052">
        <f>ROW()</f>
        <v>18052</v>
      </c>
    </row>
    <row r="18053" spans="73:73" x14ac:dyDescent="0.45">
      <c r="BU18053">
        <f>ROW()</f>
        <v>18053</v>
      </c>
    </row>
    <row r="18054" spans="73:73" x14ac:dyDescent="0.45">
      <c r="BU18054">
        <f>ROW()</f>
        <v>18054</v>
      </c>
    </row>
    <row r="18055" spans="73:73" x14ac:dyDescent="0.45">
      <c r="BU18055">
        <f>ROW()</f>
        <v>18055</v>
      </c>
    </row>
    <row r="18056" spans="73:73" x14ac:dyDescent="0.45">
      <c r="BU18056">
        <f>ROW()</f>
        <v>18056</v>
      </c>
    </row>
    <row r="18057" spans="73:73" x14ac:dyDescent="0.45">
      <c r="BU18057">
        <f>ROW()</f>
        <v>18057</v>
      </c>
    </row>
    <row r="18058" spans="73:73" x14ac:dyDescent="0.45">
      <c r="BU18058">
        <f>ROW()</f>
        <v>18058</v>
      </c>
    </row>
    <row r="18059" spans="73:73" x14ac:dyDescent="0.45">
      <c r="BU18059">
        <f>ROW()</f>
        <v>18059</v>
      </c>
    </row>
    <row r="18060" spans="73:73" x14ac:dyDescent="0.45">
      <c r="BU18060">
        <f>ROW()</f>
        <v>18060</v>
      </c>
    </row>
    <row r="18061" spans="73:73" x14ac:dyDescent="0.45">
      <c r="BU18061">
        <f>ROW()</f>
        <v>18061</v>
      </c>
    </row>
    <row r="18062" spans="73:73" x14ac:dyDescent="0.45">
      <c r="BU18062">
        <f>ROW()</f>
        <v>18062</v>
      </c>
    </row>
    <row r="18063" spans="73:73" x14ac:dyDescent="0.45">
      <c r="BU18063">
        <f>ROW()</f>
        <v>18063</v>
      </c>
    </row>
    <row r="18064" spans="73:73" x14ac:dyDescent="0.45">
      <c r="BU18064">
        <f>ROW()</f>
        <v>18064</v>
      </c>
    </row>
    <row r="18065" spans="73:73" x14ac:dyDescent="0.45">
      <c r="BU18065">
        <f>ROW()</f>
        <v>18065</v>
      </c>
    </row>
    <row r="18066" spans="73:73" x14ac:dyDescent="0.45">
      <c r="BU18066">
        <f>ROW()</f>
        <v>18066</v>
      </c>
    </row>
    <row r="18067" spans="73:73" x14ac:dyDescent="0.45">
      <c r="BU18067">
        <f>ROW()</f>
        <v>18067</v>
      </c>
    </row>
    <row r="18068" spans="73:73" x14ac:dyDescent="0.45">
      <c r="BU18068">
        <f>ROW()</f>
        <v>18068</v>
      </c>
    </row>
    <row r="18069" spans="73:73" x14ac:dyDescent="0.45">
      <c r="BU18069">
        <f>ROW()</f>
        <v>18069</v>
      </c>
    </row>
    <row r="18070" spans="73:73" x14ac:dyDescent="0.45">
      <c r="BU18070">
        <f>ROW()</f>
        <v>18070</v>
      </c>
    </row>
    <row r="18071" spans="73:73" x14ac:dyDescent="0.45">
      <c r="BU18071">
        <f>ROW()</f>
        <v>18071</v>
      </c>
    </row>
    <row r="18072" spans="73:73" x14ac:dyDescent="0.45">
      <c r="BU18072">
        <f>ROW()</f>
        <v>18072</v>
      </c>
    </row>
    <row r="18073" spans="73:73" x14ac:dyDescent="0.45">
      <c r="BU18073">
        <f>ROW()</f>
        <v>18073</v>
      </c>
    </row>
    <row r="18074" spans="73:73" x14ac:dyDescent="0.45">
      <c r="BU18074">
        <f>ROW()</f>
        <v>18074</v>
      </c>
    </row>
    <row r="18075" spans="73:73" x14ac:dyDescent="0.45">
      <c r="BU18075">
        <f>ROW()</f>
        <v>18075</v>
      </c>
    </row>
    <row r="18076" spans="73:73" x14ac:dyDescent="0.45">
      <c r="BU18076">
        <f>ROW()</f>
        <v>18076</v>
      </c>
    </row>
    <row r="18077" spans="73:73" x14ac:dyDescent="0.45">
      <c r="BU18077">
        <f>ROW()</f>
        <v>18077</v>
      </c>
    </row>
    <row r="18078" spans="73:73" x14ac:dyDescent="0.45">
      <c r="BU18078">
        <f>ROW()</f>
        <v>18078</v>
      </c>
    </row>
    <row r="18079" spans="73:73" x14ac:dyDescent="0.45">
      <c r="BU18079">
        <f>ROW()</f>
        <v>18079</v>
      </c>
    </row>
    <row r="18080" spans="73:73" x14ac:dyDescent="0.45">
      <c r="BU18080">
        <f>ROW()</f>
        <v>18080</v>
      </c>
    </row>
    <row r="18081" spans="73:73" x14ac:dyDescent="0.45">
      <c r="BU18081">
        <f>ROW()</f>
        <v>18081</v>
      </c>
    </row>
    <row r="18082" spans="73:73" x14ac:dyDescent="0.45">
      <c r="BU18082">
        <f>ROW()</f>
        <v>18082</v>
      </c>
    </row>
    <row r="18083" spans="73:73" x14ac:dyDescent="0.45">
      <c r="BU18083">
        <f>ROW()</f>
        <v>18083</v>
      </c>
    </row>
    <row r="18084" spans="73:73" x14ac:dyDescent="0.45">
      <c r="BU18084">
        <f>ROW()</f>
        <v>18084</v>
      </c>
    </row>
    <row r="18085" spans="73:73" x14ac:dyDescent="0.45">
      <c r="BU18085">
        <f>ROW()</f>
        <v>18085</v>
      </c>
    </row>
    <row r="18086" spans="73:73" x14ac:dyDescent="0.45">
      <c r="BU18086">
        <f>ROW()</f>
        <v>18086</v>
      </c>
    </row>
    <row r="18087" spans="73:73" x14ac:dyDescent="0.45">
      <c r="BU18087">
        <f>ROW()</f>
        <v>18087</v>
      </c>
    </row>
    <row r="18088" spans="73:73" x14ac:dyDescent="0.45">
      <c r="BU18088">
        <f>ROW()</f>
        <v>18088</v>
      </c>
    </row>
    <row r="18089" spans="73:73" x14ac:dyDescent="0.45">
      <c r="BU18089">
        <f>ROW()</f>
        <v>18089</v>
      </c>
    </row>
    <row r="18090" spans="73:73" x14ac:dyDescent="0.45">
      <c r="BU18090">
        <f>ROW()</f>
        <v>18090</v>
      </c>
    </row>
    <row r="18091" spans="73:73" x14ac:dyDescent="0.45">
      <c r="BU18091">
        <f>ROW()</f>
        <v>18091</v>
      </c>
    </row>
    <row r="18092" spans="73:73" x14ac:dyDescent="0.45">
      <c r="BU18092">
        <f>ROW()</f>
        <v>18092</v>
      </c>
    </row>
    <row r="18093" spans="73:73" x14ac:dyDescent="0.45">
      <c r="BU18093">
        <f>ROW()</f>
        <v>18093</v>
      </c>
    </row>
    <row r="18094" spans="73:73" x14ac:dyDescent="0.45">
      <c r="BU18094">
        <f>ROW()</f>
        <v>18094</v>
      </c>
    </row>
    <row r="18095" spans="73:73" x14ac:dyDescent="0.45">
      <c r="BU18095">
        <f>ROW()</f>
        <v>18095</v>
      </c>
    </row>
    <row r="18096" spans="73:73" x14ac:dyDescent="0.45">
      <c r="BU18096">
        <f>ROW()</f>
        <v>18096</v>
      </c>
    </row>
    <row r="18097" spans="73:73" x14ac:dyDescent="0.45">
      <c r="BU18097">
        <f>ROW()</f>
        <v>18097</v>
      </c>
    </row>
    <row r="18098" spans="73:73" x14ac:dyDescent="0.45">
      <c r="BU18098">
        <f>ROW()</f>
        <v>18098</v>
      </c>
    </row>
    <row r="18099" spans="73:73" x14ac:dyDescent="0.45">
      <c r="BU18099">
        <f>ROW()</f>
        <v>18099</v>
      </c>
    </row>
    <row r="18100" spans="73:73" x14ac:dyDescent="0.45">
      <c r="BU18100">
        <f>ROW()</f>
        <v>18100</v>
      </c>
    </row>
    <row r="18101" spans="73:73" x14ac:dyDescent="0.45">
      <c r="BU18101">
        <f>ROW()</f>
        <v>18101</v>
      </c>
    </row>
    <row r="18102" spans="73:73" x14ac:dyDescent="0.45">
      <c r="BU18102">
        <f>ROW()</f>
        <v>18102</v>
      </c>
    </row>
    <row r="18103" spans="73:73" x14ac:dyDescent="0.45">
      <c r="BU18103">
        <f>ROW()</f>
        <v>18103</v>
      </c>
    </row>
    <row r="18104" spans="73:73" x14ac:dyDescent="0.45">
      <c r="BU18104">
        <f>ROW()</f>
        <v>18104</v>
      </c>
    </row>
    <row r="18105" spans="73:73" x14ac:dyDescent="0.45">
      <c r="BU18105">
        <f>ROW()</f>
        <v>18105</v>
      </c>
    </row>
    <row r="18106" spans="73:73" x14ac:dyDescent="0.45">
      <c r="BU18106">
        <f>ROW()</f>
        <v>18106</v>
      </c>
    </row>
    <row r="18107" spans="73:73" x14ac:dyDescent="0.45">
      <c r="BU18107">
        <f>ROW()</f>
        <v>18107</v>
      </c>
    </row>
    <row r="18108" spans="73:73" x14ac:dyDescent="0.45">
      <c r="BU18108">
        <f>ROW()</f>
        <v>18108</v>
      </c>
    </row>
    <row r="18109" spans="73:73" x14ac:dyDescent="0.45">
      <c r="BU18109">
        <f>ROW()</f>
        <v>18109</v>
      </c>
    </row>
    <row r="18110" spans="73:73" x14ac:dyDescent="0.45">
      <c r="BU18110">
        <f>ROW()</f>
        <v>18110</v>
      </c>
    </row>
    <row r="18111" spans="73:73" x14ac:dyDescent="0.45">
      <c r="BU18111">
        <f>ROW()</f>
        <v>18111</v>
      </c>
    </row>
    <row r="18112" spans="73:73" x14ac:dyDescent="0.45">
      <c r="BU18112">
        <f>ROW()</f>
        <v>18112</v>
      </c>
    </row>
    <row r="18113" spans="73:73" x14ac:dyDescent="0.45">
      <c r="BU18113">
        <f>ROW()</f>
        <v>18113</v>
      </c>
    </row>
    <row r="18114" spans="73:73" x14ac:dyDescent="0.45">
      <c r="BU18114">
        <f>ROW()</f>
        <v>18114</v>
      </c>
    </row>
    <row r="18115" spans="73:73" x14ac:dyDescent="0.45">
      <c r="BU18115">
        <f>ROW()</f>
        <v>18115</v>
      </c>
    </row>
    <row r="18116" spans="73:73" x14ac:dyDescent="0.45">
      <c r="BU18116">
        <f>ROW()</f>
        <v>18116</v>
      </c>
    </row>
    <row r="18117" spans="73:73" x14ac:dyDescent="0.45">
      <c r="BU18117">
        <f>ROW()</f>
        <v>18117</v>
      </c>
    </row>
    <row r="18118" spans="73:73" x14ac:dyDescent="0.45">
      <c r="BU18118">
        <f>ROW()</f>
        <v>18118</v>
      </c>
    </row>
    <row r="18119" spans="73:73" x14ac:dyDescent="0.45">
      <c r="BU18119">
        <f>ROW()</f>
        <v>18119</v>
      </c>
    </row>
    <row r="18120" spans="73:73" x14ac:dyDescent="0.45">
      <c r="BU18120">
        <f>ROW()</f>
        <v>18120</v>
      </c>
    </row>
    <row r="18121" spans="73:73" x14ac:dyDescent="0.45">
      <c r="BU18121">
        <f>ROW()</f>
        <v>18121</v>
      </c>
    </row>
    <row r="18122" spans="73:73" x14ac:dyDescent="0.45">
      <c r="BU18122">
        <f>ROW()</f>
        <v>18122</v>
      </c>
    </row>
    <row r="18123" spans="73:73" x14ac:dyDescent="0.45">
      <c r="BU18123">
        <f>ROW()</f>
        <v>18123</v>
      </c>
    </row>
    <row r="18124" spans="73:73" x14ac:dyDescent="0.45">
      <c r="BU18124">
        <f>ROW()</f>
        <v>18124</v>
      </c>
    </row>
    <row r="18125" spans="73:73" x14ac:dyDescent="0.45">
      <c r="BU18125">
        <f>ROW()</f>
        <v>18125</v>
      </c>
    </row>
    <row r="18126" spans="73:73" x14ac:dyDescent="0.45">
      <c r="BU18126">
        <f>ROW()</f>
        <v>18126</v>
      </c>
    </row>
    <row r="18127" spans="73:73" x14ac:dyDescent="0.45">
      <c r="BU18127">
        <f>ROW()</f>
        <v>18127</v>
      </c>
    </row>
    <row r="18128" spans="73:73" x14ac:dyDescent="0.45">
      <c r="BU18128">
        <f>ROW()</f>
        <v>18128</v>
      </c>
    </row>
    <row r="18129" spans="73:73" x14ac:dyDescent="0.45">
      <c r="BU18129">
        <f>ROW()</f>
        <v>18129</v>
      </c>
    </row>
    <row r="18130" spans="73:73" x14ac:dyDescent="0.45">
      <c r="BU18130">
        <f>ROW()</f>
        <v>18130</v>
      </c>
    </row>
    <row r="18131" spans="73:73" x14ac:dyDescent="0.45">
      <c r="BU18131">
        <f>ROW()</f>
        <v>18131</v>
      </c>
    </row>
    <row r="18132" spans="73:73" x14ac:dyDescent="0.45">
      <c r="BU18132">
        <f>ROW()</f>
        <v>18132</v>
      </c>
    </row>
    <row r="18133" spans="73:73" x14ac:dyDescent="0.45">
      <c r="BU18133">
        <f>ROW()</f>
        <v>18133</v>
      </c>
    </row>
    <row r="18134" spans="73:73" x14ac:dyDescent="0.45">
      <c r="BU18134">
        <f>ROW()</f>
        <v>18134</v>
      </c>
    </row>
    <row r="18135" spans="73:73" x14ac:dyDescent="0.45">
      <c r="BU18135">
        <f>ROW()</f>
        <v>18135</v>
      </c>
    </row>
    <row r="18136" spans="73:73" x14ac:dyDescent="0.45">
      <c r="BU18136">
        <f>ROW()</f>
        <v>18136</v>
      </c>
    </row>
    <row r="18137" spans="73:73" x14ac:dyDescent="0.45">
      <c r="BU18137">
        <f>ROW()</f>
        <v>18137</v>
      </c>
    </row>
    <row r="18138" spans="73:73" x14ac:dyDescent="0.45">
      <c r="BU18138">
        <f>ROW()</f>
        <v>18138</v>
      </c>
    </row>
    <row r="18139" spans="73:73" x14ac:dyDescent="0.45">
      <c r="BU18139">
        <f>ROW()</f>
        <v>18139</v>
      </c>
    </row>
    <row r="18140" spans="73:73" x14ac:dyDescent="0.45">
      <c r="BU18140">
        <f>ROW()</f>
        <v>18140</v>
      </c>
    </row>
    <row r="18141" spans="73:73" x14ac:dyDescent="0.45">
      <c r="BU18141">
        <f>ROW()</f>
        <v>18141</v>
      </c>
    </row>
    <row r="18142" spans="73:73" x14ac:dyDescent="0.45">
      <c r="BU18142">
        <f>ROW()</f>
        <v>18142</v>
      </c>
    </row>
    <row r="18143" spans="73:73" x14ac:dyDescent="0.45">
      <c r="BU18143">
        <f>ROW()</f>
        <v>18143</v>
      </c>
    </row>
    <row r="18144" spans="73:73" x14ac:dyDescent="0.45">
      <c r="BU18144">
        <f>ROW()</f>
        <v>18144</v>
      </c>
    </row>
    <row r="18145" spans="73:73" x14ac:dyDescent="0.45">
      <c r="BU18145">
        <f>ROW()</f>
        <v>18145</v>
      </c>
    </row>
    <row r="18146" spans="73:73" x14ac:dyDescent="0.45">
      <c r="BU18146">
        <f>ROW()</f>
        <v>18146</v>
      </c>
    </row>
    <row r="18147" spans="73:73" x14ac:dyDescent="0.45">
      <c r="BU18147">
        <f>ROW()</f>
        <v>18147</v>
      </c>
    </row>
    <row r="18148" spans="73:73" x14ac:dyDescent="0.45">
      <c r="BU18148">
        <f>ROW()</f>
        <v>18148</v>
      </c>
    </row>
    <row r="18149" spans="73:73" x14ac:dyDescent="0.45">
      <c r="BU18149">
        <f>ROW()</f>
        <v>18149</v>
      </c>
    </row>
    <row r="18150" spans="73:73" x14ac:dyDescent="0.45">
      <c r="BU18150">
        <f>ROW()</f>
        <v>18150</v>
      </c>
    </row>
    <row r="18151" spans="73:73" x14ac:dyDescent="0.45">
      <c r="BU18151">
        <f>ROW()</f>
        <v>18151</v>
      </c>
    </row>
    <row r="18152" spans="73:73" x14ac:dyDescent="0.45">
      <c r="BU18152">
        <f>ROW()</f>
        <v>18152</v>
      </c>
    </row>
    <row r="18153" spans="73:73" x14ac:dyDescent="0.45">
      <c r="BU18153">
        <f>ROW()</f>
        <v>18153</v>
      </c>
    </row>
    <row r="18154" spans="73:73" x14ac:dyDescent="0.45">
      <c r="BU18154">
        <f>ROW()</f>
        <v>18154</v>
      </c>
    </row>
    <row r="18155" spans="73:73" x14ac:dyDescent="0.45">
      <c r="BU18155">
        <f>ROW()</f>
        <v>18155</v>
      </c>
    </row>
    <row r="18156" spans="73:73" x14ac:dyDescent="0.45">
      <c r="BU18156">
        <f>ROW()</f>
        <v>18156</v>
      </c>
    </row>
    <row r="18157" spans="73:73" x14ac:dyDescent="0.45">
      <c r="BU18157">
        <f>ROW()</f>
        <v>18157</v>
      </c>
    </row>
    <row r="18158" spans="73:73" x14ac:dyDescent="0.45">
      <c r="BU18158">
        <f>ROW()</f>
        <v>18158</v>
      </c>
    </row>
    <row r="18159" spans="73:73" x14ac:dyDescent="0.45">
      <c r="BU18159">
        <f>ROW()</f>
        <v>18159</v>
      </c>
    </row>
    <row r="18160" spans="73:73" x14ac:dyDescent="0.45">
      <c r="BU18160">
        <f>ROW()</f>
        <v>18160</v>
      </c>
    </row>
    <row r="18161" spans="73:73" x14ac:dyDescent="0.45">
      <c r="BU18161">
        <f>ROW()</f>
        <v>18161</v>
      </c>
    </row>
    <row r="18162" spans="73:73" x14ac:dyDescent="0.45">
      <c r="BU18162">
        <f>ROW()</f>
        <v>18162</v>
      </c>
    </row>
    <row r="18163" spans="73:73" x14ac:dyDescent="0.45">
      <c r="BU18163">
        <f>ROW()</f>
        <v>18163</v>
      </c>
    </row>
    <row r="18164" spans="73:73" x14ac:dyDescent="0.45">
      <c r="BU18164">
        <f>ROW()</f>
        <v>18164</v>
      </c>
    </row>
    <row r="18165" spans="73:73" x14ac:dyDescent="0.45">
      <c r="BU18165">
        <f>ROW()</f>
        <v>18165</v>
      </c>
    </row>
    <row r="18166" spans="73:73" x14ac:dyDescent="0.45">
      <c r="BU18166">
        <f>ROW()</f>
        <v>18166</v>
      </c>
    </row>
    <row r="18167" spans="73:73" x14ac:dyDescent="0.45">
      <c r="BU18167">
        <f>ROW()</f>
        <v>18167</v>
      </c>
    </row>
    <row r="18168" spans="73:73" x14ac:dyDescent="0.45">
      <c r="BU18168">
        <f>ROW()</f>
        <v>18168</v>
      </c>
    </row>
    <row r="18169" spans="73:73" x14ac:dyDescent="0.45">
      <c r="BU18169">
        <f>ROW()</f>
        <v>18169</v>
      </c>
    </row>
    <row r="18170" spans="73:73" x14ac:dyDescent="0.45">
      <c r="BU18170">
        <f>ROW()</f>
        <v>18170</v>
      </c>
    </row>
    <row r="18171" spans="73:73" x14ac:dyDescent="0.45">
      <c r="BU18171">
        <f>ROW()</f>
        <v>18171</v>
      </c>
    </row>
    <row r="18172" spans="73:73" x14ac:dyDescent="0.45">
      <c r="BU18172">
        <f>ROW()</f>
        <v>18172</v>
      </c>
    </row>
    <row r="18173" spans="73:73" x14ac:dyDescent="0.45">
      <c r="BU18173">
        <f>ROW()</f>
        <v>18173</v>
      </c>
    </row>
    <row r="18174" spans="73:73" x14ac:dyDescent="0.45">
      <c r="BU18174">
        <f>ROW()</f>
        <v>18174</v>
      </c>
    </row>
    <row r="18175" spans="73:73" x14ac:dyDescent="0.45">
      <c r="BU18175">
        <f>ROW()</f>
        <v>18175</v>
      </c>
    </row>
    <row r="18176" spans="73:73" x14ac:dyDescent="0.45">
      <c r="BU18176">
        <f>ROW()</f>
        <v>18176</v>
      </c>
    </row>
    <row r="18177" spans="73:73" x14ac:dyDescent="0.45">
      <c r="BU18177">
        <f>ROW()</f>
        <v>18177</v>
      </c>
    </row>
    <row r="18178" spans="73:73" x14ac:dyDescent="0.45">
      <c r="BU18178">
        <f>ROW()</f>
        <v>18178</v>
      </c>
    </row>
    <row r="18179" spans="73:73" x14ac:dyDescent="0.45">
      <c r="BU18179">
        <f>ROW()</f>
        <v>18179</v>
      </c>
    </row>
    <row r="18180" spans="73:73" x14ac:dyDescent="0.45">
      <c r="BU18180">
        <f>ROW()</f>
        <v>18180</v>
      </c>
    </row>
    <row r="18181" spans="73:73" x14ac:dyDescent="0.45">
      <c r="BU18181">
        <f>ROW()</f>
        <v>18181</v>
      </c>
    </row>
    <row r="18182" spans="73:73" x14ac:dyDescent="0.45">
      <c r="BU18182">
        <f>ROW()</f>
        <v>18182</v>
      </c>
    </row>
    <row r="18183" spans="73:73" x14ac:dyDescent="0.45">
      <c r="BU18183">
        <f>ROW()</f>
        <v>18183</v>
      </c>
    </row>
    <row r="18184" spans="73:73" x14ac:dyDescent="0.45">
      <c r="BU18184">
        <f>ROW()</f>
        <v>18184</v>
      </c>
    </row>
    <row r="18185" spans="73:73" x14ac:dyDescent="0.45">
      <c r="BU18185">
        <f>ROW()</f>
        <v>18185</v>
      </c>
    </row>
    <row r="18186" spans="73:73" x14ac:dyDescent="0.45">
      <c r="BU18186">
        <f>ROW()</f>
        <v>18186</v>
      </c>
    </row>
    <row r="18187" spans="73:73" x14ac:dyDescent="0.45">
      <c r="BU18187">
        <f>ROW()</f>
        <v>18187</v>
      </c>
    </row>
    <row r="18188" spans="73:73" x14ac:dyDescent="0.45">
      <c r="BU18188">
        <f>ROW()</f>
        <v>18188</v>
      </c>
    </row>
    <row r="18189" spans="73:73" x14ac:dyDescent="0.45">
      <c r="BU18189">
        <f>ROW()</f>
        <v>18189</v>
      </c>
    </row>
    <row r="18190" spans="73:73" x14ac:dyDescent="0.45">
      <c r="BU18190">
        <f>ROW()</f>
        <v>18190</v>
      </c>
    </row>
    <row r="18191" spans="73:73" x14ac:dyDescent="0.45">
      <c r="BU18191">
        <f>ROW()</f>
        <v>18191</v>
      </c>
    </row>
    <row r="18192" spans="73:73" x14ac:dyDescent="0.45">
      <c r="BU18192">
        <f>ROW()</f>
        <v>18192</v>
      </c>
    </row>
    <row r="18193" spans="73:73" x14ac:dyDescent="0.45">
      <c r="BU18193">
        <f>ROW()</f>
        <v>18193</v>
      </c>
    </row>
    <row r="18194" spans="73:73" x14ac:dyDescent="0.45">
      <c r="BU18194">
        <f>ROW()</f>
        <v>18194</v>
      </c>
    </row>
    <row r="18195" spans="73:73" x14ac:dyDescent="0.45">
      <c r="BU18195">
        <f>ROW()</f>
        <v>18195</v>
      </c>
    </row>
    <row r="18196" spans="73:73" x14ac:dyDescent="0.45">
      <c r="BU18196">
        <f>ROW()</f>
        <v>18196</v>
      </c>
    </row>
    <row r="18197" spans="73:73" x14ac:dyDescent="0.45">
      <c r="BU18197">
        <f>ROW()</f>
        <v>18197</v>
      </c>
    </row>
    <row r="18198" spans="73:73" x14ac:dyDescent="0.45">
      <c r="BU18198">
        <f>ROW()</f>
        <v>18198</v>
      </c>
    </row>
    <row r="18199" spans="73:73" x14ac:dyDescent="0.45">
      <c r="BU18199">
        <f>ROW()</f>
        <v>18199</v>
      </c>
    </row>
    <row r="18200" spans="73:73" x14ac:dyDescent="0.45">
      <c r="BU18200">
        <f>ROW()</f>
        <v>18200</v>
      </c>
    </row>
    <row r="18201" spans="73:73" x14ac:dyDescent="0.45">
      <c r="BU18201">
        <f>ROW()</f>
        <v>18201</v>
      </c>
    </row>
    <row r="18202" spans="73:73" x14ac:dyDescent="0.45">
      <c r="BU18202">
        <f>ROW()</f>
        <v>18202</v>
      </c>
    </row>
    <row r="18203" spans="73:73" x14ac:dyDescent="0.45">
      <c r="BU18203">
        <f>ROW()</f>
        <v>18203</v>
      </c>
    </row>
    <row r="18204" spans="73:73" x14ac:dyDescent="0.45">
      <c r="BU18204">
        <f>ROW()</f>
        <v>18204</v>
      </c>
    </row>
    <row r="18205" spans="73:73" x14ac:dyDescent="0.45">
      <c r="BU18205">
        <f>ROW()</f>
        <v>18205</v>
      </c>
    </row>
    <row r="18206" spans="73:73" x14ac:dyDescent="0.45">
      <c r="BU18206">
        <f>ROW()</f>
        <v>18206</v>
      </c>
    </row>
    <row r="18207" spans="73:73" x14ac:dyDescent="0.45">
      <c r="BU18207">
        <f>ROW()</f>
        <v>18207</v>
      </c>
    </row>
    <row r="18208" spans="73:73" x14ac:dyDescent="0.45">
      <c r="BU18208">
        <f>ROW()</f>
        <v>18208</v>
      </c>
    </row>
    <row r="18209" spans="73:73" x14ac:dyDescent="0.45">
      <c r="BU18209">
        <f>ROW()</f>
        <v>18209</v>
      </c>
    </row>
    <row r="18210" spans="73:73" x14ac:dyDescent="0.45">
      <c r="BU18210">
        <f>ROW()</f>
        <v>18210</v>
      </c>
    </row>
    <row r="18211" spans="73:73" x14ac:dyDescent="0.45">
      <c r="BU18211">
        <f>ROW()</f>
        <v>18211</v>
      </c>
    </row>
    <row r="18212" spans="73:73" x14ac:dyDescent="0.45">
      <c r="BU18212">
        <f>ROW()</f>
        <v>18212</v>
      </c>
    </row>
    <row r="18213" spans="73:73" x14ac:dyDescent="0.45">
      <c r="BU18213">
        <f>ROW()</f>
        <v>18213</v>
      </c>
    </row>
    <row r="18214" spans="73:73" x14ac:dyDescent="0.45">
      <c r="BU18214">
        <f>ROW()</f>
        <v>18214</v>
      </c>
    </row>
    <row r="18215" spans="73:73" x14ac:dyDescent="0.45">
      <c r="BU18215">
        <f>ROW()</f>
        <v>18215</v>
      </c>
    </row>
    <row r="18216" spans="73:73" x14ac:dyDescent="0.45">
      <c r="BU18216">
        <f>ROW()</f>
        <v>18216</v>
      </c>
    </row>
    <row r="18217" spans="73:73" x14ac:dyDescent="0.45">
      <c r="BU18217">
        <f>ROW()</f>
        <v>18217</v>
      </c>
    </row>
    <row r="18218" spans="73:73" x14ac:dyDescent="0.45">
      <c r="BU18218">
        <f>ROW()</f>
        <v>18218</v>
      </c>
    </row>
    <row r="18219" spans="73:73" x14ac:dyDescent="0.45">
      <c r="BU18219">
        <f>ROW()</f>
        <v>18219</v>
      </c>
    </row>
    <row r="18220" spans="73:73" x14ac:dyDescent="0.45">
      <c r="BU18220">
        <f>ROW()</f>
        <v>18220</v>
      </c>
    </row>
    <row r="18221" spans="73:73" x14ac:dyDescent="0.45">
      <c r="BU18221">
        <f>ROW()</f>
        <v>18221</v>
      </c>
    </row>
    <row r="18222" spans="73:73" x14ac:dyDescent="0.45">
      <c r="BU18222">
        <f>ROW()</f>
        <v>18222</v>
      </c>
    </row>
    <row r="18223" spans="73:73" x14ac:dyDescent="0.45">
      <c r="BU18223">
        <f>ROW()</f>
        <v>18223</v>
      </c>
    </row>
    <row r="18224" spans="73:73" x14ac:dyDescent="0.45">
      <c r="BU18224">
        <f>ROW()</f>
        <v>18224</v>
      </c>
    </row>
    <row r="18225" spans="73:73" x14ac:dyDescent="0.45">
      <c r="BU18225">
        <f>ROW()</f>
        <v>18225</v>
      </c>
    </row>
    <row r="18226" spans="73:73" x14ac:dyDescent="0.45">
      <c r="BU18226">
        <f>ROW()</f>
        <v>18226</v>
      </c>
    </row>
    <row r="18227" spans="73:73" x14ac:dyDescent="0.45">
      <c r="BU18227">
        <f>ROW()</f>
        <v>18227</v>
      </c>
    </row>
    <row r="18228" spans="73:73" x14ac:dyDescent="0.45">
      <c r="BU18228">
        <f>ROW()</f>
        <v>18228</v>
      </c>
    </row>
    <row r="18229" spans="73:73" x14ac:dyDescent="0.45">
      <c r="BU18229">
        <f>ROW()</f>
        <v>18229</v>
      </c>
    </row>
    <row r="18230" spans="73:73" x14ac:dyDescent="0.45">
      <c r="BU18230">
        <f>ROW()</f>
        <v>18230</v>
      </c>
    </row>
    <row r="18231" spans="73:73" x14ac:dyDescent="0.45">
      <c r="BU18231">
        <f>ROW()</f>
        <v>18231</v>
      </c>
    </row>
    <row r="18232" spans="73:73" x14ac:dyDescent="0.45">
      <c r="BU18232">
        <f>ROW()</f>
        <v>18232</v>
      </c>
    </row>
    <row r="18233" spans="73:73" x14ac:dyDescent="0.45">
      <c r="BU18233">
        <f>ROW()</f>
        <v>18233</v>
      </c>
    </row>
    <row r="18234" spans="73:73" x14ac:dyDescent="0.45">
      <c r="BU18234">
        <f>ROW()</f>
        <v>18234</v>
      </c>
    </row>
    <row r="18235" spans="73:73" x14ac:dyDescent="0.45">
      <c r="BU18235">
        <f>ROW()</f>
        <v>18235</v>
      </c>
    </row>
    <row r="18236" spans="73:73" x14ac:dyDescent="0.45">
      <c r="BU18236">
        <f>ROW()</f>
        <v>18236</v>
      </c>
    </row>
    <row r="18237" spans="73:73" x14ac:dyDescent="0.45">
      <c r="BU18237">
        <f>ROW()</f>
        <v>18237</v>
      </c>
    </row>
    <row r="18238" spans="73:73" x14ac:dyDescent="0.45">
      <c r="BU18238">
        <f>ROW()</f>
        <v>18238</v>
      </c>
    </row>
    <row r="18239" spans="73:73" x14ac:dyDescent="0.45">
      <c r="BU18239">
        <f>ROW()</f>
        <v>18239</v>
      </c>
    </row>
    <row r="18240" spans="73:73" x14ac:dyDescent="0.45">
      <c r="BU18240">
        <f>ROW()</f>
        <v>18240</v>
      </c>
    </row>
    <row r="18241" spans="73:73" x14ac:dyDescent="0.45">
      <c r="BU18241">
        <f>ROW()</f>
        <v>18241</v>
      </c>
    </row>
    <row r="18242" spans="73:73" x14ac:dyDescent="0.45">
      <c r="BU18242">
        <f>ROW()</f>
        <v>18242</v>
      </c>
    </row>
    <row r="18243" spans="73:73" x14ac:dyDescent="0.45">
      <c r="BU18243">
        <f>ROW()</f>
        <v>18243</v>
      </c>
    </row>
    <row r="18244" spans="73:73" x14ac:dyDescent="0.45">
      <c r="BU18244">
        <f>ROW()</f>
        <v>18244</v>
      </c>
    </row>
    <row r="18245" spans="73:73" x14ac:dyDescent="0.45">
      <c r="BU18245">
        <f>ROW()</f>
        <v>18245</v>
      </c>
    </row>
    <row r="18246" spans="73:73" x14ac:dyDescent="0.45">
      <c r="BU18246">
        <f>ROW()</f>
        <v>18246</v>
      </c>
    </row>
    <row r="18247" spans="73:73" x14ac:dyDescent="0.45">
      <c r="BU18247">
        <f>ROW()</f>
        <v>18247</v>
      </c>
    </row>
    <row r="18248" spans="73:73" x14ac:dyDescent="0.45">
      <c r="BU18248">
        <f>ROW()</f>
        <v>18248</v>
      </c>
    </row>
    <row r="18249" spans="73:73" x14ac:dyDescent="0.45">
      <c r="BU18249">
        <f>ROW()</f>
        <v>18249</v>
      </c>
    </row>
    <row r="18250" spans="73:73" x14ac:dyDescent="0.45">
      <c r="BU18250">
        <f>ROW()</f>
        <v>18250</v>
      </c>
    </row>
    <row r="18251" spans="73:73" x14ac:dyDescent="0.45">
      <c r="BU18251">
        <f>ROW()</f>
        <v>18251</v>
      </c>
    </row>
    <row r="18252" spans="73:73" x14ac:dyDescent="0.45">
      <c r="BU18252">
        <f>ROW()</f>
        <v>18252</v>
      </c>
    </row>
    <row r="18253" spans="73:73" x14ac:dyDescent="0.45">
      <c r="BU18253">
        <f>ROW()</f>
        <v>18253</v>
      </c>
    </row>
    <row r="18254" spans="73:73" x14ac:dyDescent="0.45">
      <c r="BU18254">
        <f>ROW()</f>
        <v>18254</v>
      </c>
    </row>
    <row r="18255" spans="73:73" x14ac:dyDescent="0.45">
      <c r="BU18255">
        <f>ROW()</f>
        <v>18255</v>
      </c>
    </row>
    <row r="18256" spans="73:73" x14ac:dyDescent="0.45">
      <c r="BU18256">
        <f>ROW()</f>
        <v>18256</v>
      </c>
    </row>
    <row r="18257" spans="73:73" x14ac:dyDescent="0.45">
      <c r="BU18257">
        <f>ROW()</f>
        <v>18257</v>
      </c>
    </row>
    <row r="18258" spans="73:73" x14ac:dyDescent="0.45">
      <c r="BU18258">
        <f>ROW()</f>
        <v>18258</v>
      </c>
    </row>
    <row r="18259" spans="73:73" x14ac:dyDescent="0.45">
      <c r="BU18259">
        <f>ROW()</f>
        <v>18259</v>
      </c>
    </row>
    <row r="18260" spans="73:73" x14ac:dyDescent="0.45">
      <c r="BU18260">
        <f>ROW()</f>
        <v>18260</v>
      </c>
    </row>
    <row r="18261" spans="73:73" x14ac:dyDescent="0.45">
      <c r="BU18261">
        <f>ROW()</f>
        <v>18261</v>
      </c>
    </row>
    <row r="18262" spans="73:73" x14ac:dyDescent="0.45">
      <c r="BU18262">
        <f>ROW()</f>
        <v>18262</v>
      </c>
    </row>
    <row r="18263" spans="73:73" x14ac:dyDescent="0.45">
      <c r="BU18263">
        <f>ROW()</f>
        <v>18263</v>
      </c>
    </row>
    <row r="18264" spans="73:73" x14ac:dyDescent="0.45">
      <c r="BU18264">
        <f>ROW()</f>
        <v>18264</v>
      </c>
    </row>
    <row r="18265" spans="73:73" x14ac:dyDescent="0.45">
      <c r="BU18265">
        <f>ROW()</f>
        <v>18265</v>
      </c>
    </row>
    <row r="18266" spans="73:73" x14ac:dyDescent="0.45">
      <c r="BU18266">
        <f>ROW()</f>
        <v>18266</v>
      </c>
    </row>
    <row r="18267" spans="73:73" x14ac:dyDescent="0.45">
      <c r="BU18267">
        <f>ROW()</f>
        <v>18267</v>
      </c>
    </row>
    <row r="18268" spans="73:73" x14ac:dyDescent="0.45">
      <c r="BU18268">
        <f>ROW()</f>
        <v>18268</v>
      </c>
    </row>
    <row r="18269" spans="73:73" x14ac:dyDescent="0.45">
      <c r="BU18269">
        <f>ROW()</f>
        <v>18269</v>
      </c>
    </row>
    <row r="18270" spans="73:73" x14ac:dyDescent="0.45">
      <c r="BU18270">
        <f>ROW()</f>
        <v>18270</v>
      </c>
    </row>
    <row r="18271" spans="73:73" x14ac:dyDescent="0.45">
      <c r="BU18271">
        <f>ROW()</f>
        <v>18271</v>
      </c>
    </row>
    <row r="18272" spans="73:73" x14ac:dyDescent="0.45">
      <c r="BU18272">
        <f>ROW()</f>
        <v>18272</v>
      </c>
    </row>
    <row r="18273" spans="73:73" x14ac:dyDescent="0.45">
      <c r="BU18273">
        <f>ROW()</f>
        <v>18273</v>
      </c>
    </row>
    <row r="18274" spans="73:73" x14ac:dyDescent="0.45">
      <c r="BU18274">
        <f>ROW()</f>
        <v>18274</v>
      </c>
    </row>
    <row r="18275" spans="73:73" x14ac:dyDescent="0.45">
      <c r="BU18275">
        <f>ROW()</f>
        <v>18275</v>
      </c>
    </row>
    <row r="18276" spans="73:73" x14ac:dyDescent="0.45">
      <c r="BU18276">
        <f>ROW()</f>
        <v>18276</v>
      </c>
    </row>
    <row r="18277" spans="73:73" x14ac:dyDescent="0.45">
      <c r="BU18277">
        <f>ROW()</f>
        <v>18277</v>
      </c>
    </row>
    <row r="18278" spans="73:73" x14ac:dyDescent="0.45">
      <c r="BU18278">
        <f>ROW()</f>
        <v>18278</v>
      </c>
    </row>
    <row r="18279" spans="73:73" x14ac:dyDescent="0.45">
      <c r="BU18279">
        <f>ROW()</f>
        <v>18279</v>
      </c>
    </row>
    <row r="18280" spans="73:73" x14ac:dyDescent="0.45">
      <c r="BU18280">
        <f>ROW()</f>
        <v>18280</v>
      </c>
    </row>
    <row r="18281" spans="73:73" x14ac:dyDescent="0.45">
      <c r="BU18281">
        <f>ROW()</f>
        <v>18281</v>
      </c>
    </row>
    <row r="18282" spans="73:73" x14ac:dyDescent="0.45">
      <c r="BU18282">
        <f>ROW()</f>
        <v>18282</v>
      </c>
    </row>
    <row r="18283" spans="73:73" x14ac:dyDescent="0.45">
      <c r="BU18283">
        <f>ROW()</f>
        <v>18283</v>
      </c>
    </row>
    <row r="18284" spans="73:73" x14ac:dyDescent="0.45">
      <c r="BU18284">
        <f>ROW()</f>
        <v>18284</v>
      </c>
    </row>
    <row r="18285" spans="73:73" x14ac:dyDescent="0.45">
      <c r="BU18285">
        <f>ROW()</f>
        <v>18285</v>
      </c>
    </row>
    <row r="18286" spans="73:73" x14ac:dyDescent="0.45">
      <c r="BU18286">
        <f>ROW()</f>
        <v>18286</v>
      </c>
    </row>
    <row r="18287" spans="73:73" x14ac:dyDescent="0.45">
      <c r="BU18287">
        <f>ROW()</f>
        <v>18287</v>
      </c>
    </row>
    <row r="18288" spans="73:73" x14ac:dyDescent="0.45">
      <c r="BU18288">
        <f>ROW()</f>
        <v>18288</v>
      </c>
    </row>
    <row r="18289" spans="73:73" x14ac:dyDescent="0.45">
      <c r="BU18289">
        <f>ROW()</f>
        <v>18289</v>
      </c>
    </row>
    <row r="18290" spans="73:73" x14ac:dyDescent="0.45">
      <c r="BU18290">
        <f>ROW()</f>
        <v>18290</v>
      </c>
    </row>
    <row r="18291" spans="73:73" x14ac:dyDescent="0.45">
      <c r="BU18291">
        <f>ROW()</f>
        <v>18291</v>
      </c>
    </row>
    <row r="18292" spans="73:73" x14ac:dyDescent="0.45">
      <c r="BU18292">
        <f>ROW()</f>
        <v>18292</v>
      </c>
    </row>
    <row r="18293" spans="73:73" x14ac:dyDescent="0.45">
      <c r="BU18293">
        <f>ROW()</f>
        <v>18293</v>
      </c>
    </row>
    <row r="18294" spans="73:73" x14ac:dyDescent="0.45">
      <c r="BU18294">
        <f>ROW()</f>
        <v>18294</v>
      </c>
    </row>
    <row r="18295" spans="73:73" x14ac:dyDescent="0.45">
      <c r="BU18295">
        <f>ROW()</f>
        <v>18295</v>
      </c>
    </row>
    <row r="18296" spans="73:73" x14ac:dyDescent="0.45">
      <c r="BU18296">
        <f>ROW()</f>
        <v>18296</v>
      </c>
    </row>
    <row r="18297" spans="73:73" x14ac:dyDescent="0.45">
      <c r="BU18297">
        <f>ROW()</f>
        <v>18297</v>
      </c>
    </row>
    <row r="18298" spans="73:73" x14ac:dyDescent="0.45">
      <c r="BU18298">
        <f>ROW()</f>
        <v>18298</v>
      </c>
    </row>
    <row r="18299" spans="73:73" x14ac:dyDescent="0.45">
      <c r="BU18299">
        <f>ROW()</f>
        <v>18299</v>
      </c>
    </row>
    <row r="18300" spans="73:73" x14ac:dyDescent="0.45">
      <c r="BU18300">
        <f>ROW()</f>
        <v>18300</v>
      </c>
    </row>
    <row r="18301" spans="73:73" x14ac:dyDescent="0.45">
      <c r="BU18301">
        <f>ROW()</f>
        <v>18301</v>
      </c>
    </row>
    <row r="18302" spans="73:73" x14ac:dyDescent="0.45">
      <c r="BU18302">
        <f>ROW()</f>
        <v>18302</v>
      </c>
    </row>
    <row r="18303" spans="73:73" x14ac:dyDescent="0.45">
      <c r="BU18303">
        <f>ROW()</f>
        <v>18303</v>
      </c>
    </row>
    <row r="18304" spans="73:73" x14ac:dyDescent="0.45">
      <c r="BU18304">
        <f>ROW()</f>
        <v>18304</v>
      </c>
    </row>
    <row r="18305" spans="73:73" x14ac:dyDescent="0.45">
      <c r="BU18305">
        <f>ROW()</f>
        <v>18305</v>
      </c>
    </row>
    <row r="18306" spans="73:73" x14ac:dyDescent="0.45">
      <c r="BU18306">
        <f>ROW()</f>
        <v>18306</v>
      </c>
    </row>
    <row r="18307" spans="73:73" x14ac:dyDescent="0.45">
      <c r="BU18307">
        <f>ROW()</f>
        <v>18307</v>
      </c>
    </row>
    <row r="18308" spans="73:73" x14ac:dyDescent="0.45">
      <c r="BU18308">
        <f>ROW()</f>
        <v>18308</v>
      </c>
    </row>
    <row r="18309" spans="73:73" x14ac:dyDescent="0.45">
      <c r="BU18309">
        <f>ROW()</f>
        <v>18309</v>
      </c>
    </row>
    <row r="18310" spans="73:73" x14ac:dyDescent="0.45">
      <c r="BU18310">
        <f>ROW()</f>
        <v>18310</v>
      </c>
    </row>
    <row r="18311" spans="73:73" x14ac:dyDescent="0.45">
      <c r="BU18311">
        <f>ROW()</f>
        <v>18311</v>
      </c>
    </row>
    <row r="18312" spans="73:73" x14ac:dyDescent="0.45">
      <c r="BU18312">
        <f>ROW()</f>
        <v>18312</v>
      </c>
    </row>
    <row r="18313" spans="73:73" x14ac:dyDescent="0.45">
      <c r="BU18313">
        <f>ROW()</f>
        <v>18313</v>
      </c>
    </row>
    <row r="18314" spans="73:73" x14ac:dyDescent="0.45">
      <c r="BU18314">
        <f>ROW()</f>
        <v>18314</v>
      </c>
    </row>
    <row r="18315" spans="73:73" x14ac:dyDescent="0.45">
      <c r="BU18315">
        <f>ROW()</f>
        <v>18315</v>
      </c>
    </row>
    <row r="18316" spans="73:73" x14ac:dyDescent="0.45">
      <c r="BU18316">
        <f>ROW()</f>
        <v>18316</v>
      </c>
    </row>
    <row r="18317" spans="73:73" x14ac:dyDescent="0.45">
      <c r="BU18317">
        <f>ROW()</f>
        <v>18317</v>
      </c>
    </row>
    <row r="18318" spans="73:73" x14ac:dyDescent="0.45">
      <c r="BU18318">
        <f>ROW()</f>
        <v>18318</v>
      </c>
    </row>
    <row r="18319" spans="73:73" x14ac:dyDescent="0.45">
      <c r="BU18319">
        <f>ROW()</f>
        <v>18319</v>
      </c>
    </row>
    <row r="18320" spans="73:73" x14ac:dyDescent="0.45">
      <c r="BU18320">
        <f>ROW()</f>
        <v>18320</v>
      </c>
    </row>
    <row r="18321" spans="73:73" x14ac:dyDescent="0.45">
      <c r="BU18321">
        <f>ROW()</f>
        <v>18321</v>
      </c>
    </row>
    <row r="18322" spans="73:73" x14ac:dyDescent="0.45">
      <c r="BU18322">
        <f>ROW()</f>
        <v>18322</v>
      </c>
    </row>
    <row r="18323" spans="73:73" x14ac:dyDescent="0.45">
      <c r="BU18323">
        <f>ROW()</f>
        <v>18323</v>
      </c>
    </row>
    <row r="18324" spans="73:73" x14ac:dyDescent="0.45">
      <c r="BU18324">
        <f>ROW()</f>
        <v>18324</v>
      </c>
    </row>
    <row r="18325" spans="73:73" x14ac:dyDescent="0.45">
      <c r="BU18325">
        <f>ROW()</f>
        <v>18325</v>
      </c>
    </row>
    <row r="18326" spans="73:73" x14ac:dyDescent="0.45">
      <c r="BU18326">
        <f>ROW()</f>
        <v>18326</v>
      </c>
    </row>
    <row r="18327" spans="73:73" x14ac:dyDescent="0.45">
      <c r="BU18327">
        <f>ROW()</f>
        <v>18327</v>
      </c>
    </row>
    <row r="18328" spans="73:73" x14ac:dyDescent="0.45">
      <c r="BU18328">
        <f>ROW()</f>
        <v>18328</v>
      </c>
    </row>
    <row r="18329" spans="73:73" x14ac:dyDescent="0.45">
      <c r="BU18329">
        <f>ROW()</f>
        <v>18329</v>
      </c>
    </row>
    <row r="18330" spans="73:73" x14ac:dyDescent="0.45">
      <c r="BU18330">
        <f>ROW()</f>
        <v>18330</v>
      </c>
    </row>
    <row r="18331" spans="73:73" x14ac:dyDescent="0.45">
      <c r="BU18331">
        <f>ROW()</f>
        <v>18331</v>
      </c>
    </row>
    <row r="18332" spans="73:73" x14ac:dyDescent="0.45">
      <c r="BU18332">
        <f>ROW()</f>
        <v>18332</v>
      </c>
    </row>
    <row r="18333" spans="73:73" x14ac:dyDescent="0.45">
      <c r="BU18333">
        <f>ROW()</f>
        <v>18333</v>
      </c>
    </row>
    <row r="18334" spans="73:73" x14ac:dyDescent="0.45">
      <c r="BU18334">
        <f>ROW()</f>
        <v>18334</v>
      </c>
    </row>
    <row r="18335" spans="73:73" x14ac:dyDescent="0.45">
      <c r="BU18335">
        <f>ROW()</f>
        <v>18335</v>
      </c>
    </row>
    <row r="18336" spans="73:73" x14ac:dyDescent="0.45">
      <c r="BU18336">
        <f>ROW()</f>
        <v>18336</v>
      </c>
    </row>
    <row r="18337" spans="73:73" x14ac:dyDescent="0.45">
      <c r="BU18337">
        <f>ROW()</f>
        <v>18337</v>
      </c>
    </row>
    <row r="18338" spans="73:73" x14ac:dyDescent="0.45">
      <c r="BU18338">
        <f>ROW()</f>
        <v>18338</v>
      </c>
    </row>
    <row r="18339" spans="73:73" x14ac:dyDescent="0.45">
      <c r="BU18339">
        <f>ROW()</f>
        <v>18339</v>
      </c>
    </row>
    <row r="18340" spans="73:73" x14ac:dyDescent="0.45">
      <c r="BU18340">
        <f>ROW()</f>
        <v>18340</v>
      </c>
    </row>
    <row r="18341" spans="73:73" x14ac:dyDescent="0.45">
      <c r="BU18341">
        <f>ROW()</f>
        <v>18341</v>
      </c>
    </row>
    <row r="18342" spans="73:73" x14ac:dyDescent="0.45">
      <c r="BU18342">
        <f>ROW()</f>
        <v>18342</v>
      </c>
    </row>
    <row r="18343" spans="73:73" x14ac:dyDescent="0.45">
      <c r="BU18343">
        <f>ROW()</f>
        <v>18343</v>
      </c>
    </row>
    <row r="18344" spans="73:73" x14ac:dyDescent="0.45">
      <c r="BU18344">
        <f>ROW()</f>
        <v>18344</v>
      </c>
    </row>
    <row r="18345" spans="73:73" x14ac:dyDescent="0.45">
      <c r="BU18345">
        <f>ROW()</f>
        <v>18345</v>
      </c>
    </row>
    <row r="18346" spans="73:73" x14ac:dyDescent="0.45">
      <c r="BU18346">
        <f>ROW()</f>
        <v>18346</v>
      </c>
    </row>
    <row r="18347" spans="73:73" x14ac:dyDescent="0.45">
      <c r="BU18347">
        <f>ROW()</f>
        <v>18347</v>
      </c>
    </row>
    <row r="18348" spans="73:73" x14ac:dyDescent="0.45">
      <c r="BU18348">
        <f>ROW()</f>
        <v>18348</v>
      </c>
    </row>
    <row r="18349" spans="73:73" x14ac:dyDescent="0.45">
      <c r="BU18349">
        <f>ROW()</f>
        <v>18349</v>
      </c>
    </row>
    <row r="18350" spans="73:73" x14ac:dyDescent="0.45">
      <c r="BU18350">
        <f>ROW()</f>
        <v>18350</v>
      </c>
    </row>
    <row r="18351" spans="73:73" x14ac:dyDescent="0.45">
      <c r="BU18351">
        <f>ROW()</f>
        <v>18351</v>
      </c>
    </row>
    <row r="18352" spans="73:73" x14ac:dyDescent="0.45">
      <c r="BU18352">
        <f>ROW()</f>
        <v>18352</v>
      </c>
    </row>
    <row r="18353" spans="73:73" x14ac:dyDescent="0.45">
      <c r="BU18353">
        <f>ROW()</f>
        <v>18353</v>
      </c>
    </row>
    <row r="18354" spans="73:73" x14ac:dyDescent="0.45">
      <c r="BU18354">
        <f>ROW()</f>
        <v>18354</v>
      </c>
    </row>
    <row r="18355" spans="73:73" x14ac:dyDescent="0.45">
      <c r="BU18355">
        <f>ROW()</f>
        <v>18355</v>
      </c>
    </row>
    <row r="18356" spans="73:73" x14ac:dyDescent="0.45">
      <c r="BU18356">
        <f>ROW()</f>
        <v>18356</v>
      </c>
    </row>
    <row r="18357" spans="73:73" x14ac:dyDescent="0.45">
      <c r="BU18357">
        <f>ROW()</f>
        <v>18357</v>
      </c>
    </row>
    <row r="18358" spans="73:73" x14ac:dyDescent="0.45">
      <c r="BU18358">
        <f>ROW()</f>
        <v>18358</v>
      </c>
    </row>
    <row r="18359" spans="73:73" x14ac:dyDescent="0.45">
      <c r="BU18359">
        <f>ROW()</f>
        <v>18359</v>
      </c>
    </row>
    <row r="18360" spans="73:73" x14ac:dyDescent="0.45">
      <c r="BU18360">
        <f>ROW()</f>
        <v>18360</v>
      </c>
    </row>
    <row r="18361" spans="73:73" x14ac:dyDescent="0.45">
      <c r="BU18361">
        <f>ROW()</f>
        <v>18361</v>
      </c>
    </row>
    <row r="18362" spans="73:73" x14ac:dyDescent="0.45">
      <c r="BU18362">
        <f>ROW()</f>
        <v>18362</v>
      </c>
    </row>
    <row r="18363" spans="73:73" x14ac:dyDescent="0.45">
      <c r="BU18363">
        <f>ROW()</f>
        <v>18363</v>
      </c>
    </row>
    <row r="18364" spans="73:73" x14ac:dyDescent="0.45">
      <c r="BU18364">
        <f>ROW()</f>
        <v>18364</v>
      </c>
    </row>
    <row r="18365" spans="73:73" x14ac:dyDescent="0.45">
      <c r="BU18365">
        <f>ROW()</f>
        <v>18365</v>
      </c>
    </row>
    <row r="18366" spans="73:73" x14ac:dyDescent="0.45">
      <c r="BU18366">
        <f>ROW()</f>
        <v>18366</v>
      </c>
    </row>
    <row r="18367" spans="73:73" x14ac:dyDescent="0.45">
      <c r="BU18367">
        <f>ROW()</f>
        <v>18367</v>
      </c>
    </row>
    <row r="18368" spans="73:73" x14ac:dyDescent="0.45">
      <c r="BU18368">
        <f>ROW()</f>
        <v>18368</v>
      </c>
    </row>
    <row r="18369" spans="73:73" x14ac:dyDescent="0.45">
      <c r="BU18369">
        <f>ROW()</f>
        <v>18369</v>
      </c>
    </row>
    <row r="18370" spans="73:73" x14ac:dyDescent="0.45">
      <c r="BU18370">
        <f>ROW()</f>
        <v>18370</v>
      </c>
    </row>
    <row r="18371" spans="73:73" x14ac:dyDescent="0.45">
      <c r="BU18371">
        <f>ROW()</f>
        <v>18371</v>
      </c>
    </row>
    <row r="18372" spans="73:73" x14ac:dyDescent="0.45">
      <c r="BU18372">
        <f>ROW()</f>
        <v>18372</v>
      </c>
    </row>
    <row r="18373" spans="73:73" x14ac:dyDescent="0.45">
      <c r="BU18373">
        <f>ROW()</f>
        <v>18373</v>
      </c>
    </row>
    <row r="18374" spans="73:73" x14ac:dyDescent="0.45">
      <c r="BU18374">
        <f>ROW()</f>
        <v>18374</v>
      </c>
    </row>
    <row r="18375" spans="73:73" x14ac:dyDescent="0.45">
      <c r="BU18375">
        <f>ROW()</f>
        <v>18375</v>
      </c>
    </row>
    <row r="18376" spans="73:73" x14ac:dyDescent="0.45">
      <c r="BU18376">
        <f>ROW()</f>
        <v>18376</v>
      </c>
    </row>
    <row r="18377" spans="73:73" x14ac:dyDescent="0.45">
      <c r="BU18377">
        <f>ROW()</f>
        <v>18377</v>
      </c>
    </row>
    <row r="18378" spans="73:73" x14ac:dyDescent="0.45">
      <c r="BU18378">
        <f>ROW()</f>
        <v>18378</v>
      </c>
    </row>
    <row r="18379" spans="73:73" x14ac:dyDescent="0.45">
      <c r="BU18379">
        <f>ROW()</f>
        <v>18379</v>
      </c>
    </row>
    <row r="18380" spans="73:73" x14ac:dyDescent="0.45">
      <c r="BU18380">
        <f>ROW()</f>
        <v>18380</v>
      </c>
    </row>
    <row r="18381" spans="73:73" x14ac:dyDescent="0.45">
      <c r="BU18381">
        <f>ROW()</f>
        <v>18381</v>
      </c>
    </row>
    <row r="18382" spans="73:73" x14ac:dyDescent="0.45">
      <c r="BU18382">
        <f>ROW()</f>
        <v>18382</v>
      </c>
    </row>
    <row r="18383" spans="73:73" x14ac:dyDescent="0.45">
      <c r="BU18383">
        <f>ROW()</f>
        <v>18383</v>
      </c>
    </row>
    <row r="18384" spans="73:73" x14ac:dyDescent="0.45">
      <c r="BU18384">
        <f>ROW()</f>
        <v>18384</v>
      </c>
    </row>
    <row r="18385" spans="73:73" x14ac:dyDescent="0.45">
      <c r="BU18385">
        <f>ROW()</f>
        <v>18385</v>
      </c>
    </row>
    <row r="18386" spans="73:73" x14ac:dyDescent="0.45">
      <c r="BU18386">
        <f>ROW()</f>
        <v>18386</v>
      </c>
    </row>
    <row r="18387" spans="73:73" x14ac:dyDescent="0.45">
      <c r="BU18387">
        <f>ROW()</f>
        <v>18387</v>
      </c>
    </row>
    <row r="18388" spans="73:73" x14ac:dyDescent="0.45">
      <c r="BU18388">
        <f>ROW()</f>
        <v>18388</v>
      </c>
    </row>
    <row r="18389" spans="73:73" x14ac:dyDescent="0.45">
      <c r="BU18389">
        <f>ROW()</f>
        <v>18389</v>
      </c>
    </row>
    <row r="18390" spans="73:73" x14ac:dyDescent="0.45">
      <c r="BU18390">
        <f>ROW()</f>
        <v>18390</v>
      </c>
    </row>
    <row r="18391" spans="73:73" x14ac:dyDescent="0.45">
      <c r="BU18391">
        <f>ROW()</f>
        <v>18391</v>
      </c>
    </row>
    <row r="18392" spans="73:73" x14ac:dyDescent="0.45">
      <c r="BU18392">
        <f>ROW()</f>
        <v>18392</v>
      </c>
    </row>
    <row r="18393" spans="73:73" x14ac:dyDescent="0.45">
      <c r="BU18393">
        <f>ROW()</f>
        <v>18393</v>
      </c>
    </row>
    <row r="18394" spans="73:73" x14ac:dyDescent="0.45">
      <c r="BU18394">
        <f>ROW()</f>
        <v>18394</v>
      </c>
    </row>
    <row r="18395" spans="73:73" x14ac:dyDescent="0.45">
      <c r="BU18395">
        <f>ROW()</f>
        <v>18395</v>
      </c>
    </row>
    <row r="18396" spans="73:73" x14ac:dyDescent="0.45">
      <c r="BU18396">
        <f>ROW()</f>
        <v>18396</v>
      </c>
    </row>
    <row r="18397" spans="73:73" x14ac:dyDescent="0.45">
      <c r="BU18397">
        <f>ROW()</f>
        <v>18397</v>
      </c>
    </row>
    <row r="18398" spans="73:73" x14ac:dyDescent="0.45">
      <c r="BU18398">
        <f>ROW()</f>
        <v>18398</v>
      </c>
    </row>
    <row r="18399" spans="73:73" x14ac:dyDescent="0.45">
      <c r="BU18399">
        <f>ROW()</f>
        <v>18399</v>
      </c>
    </row>
    <row r="18400" spans="73:73" x14ac:dyDescent="0.45">
      <c r="BU18400">
        <f>ROW()</f>
        <v>18400</v>
      </c>
    </row>
    <row r="18401" spans="73:73" x14ac:dyDescent="0.45">
      <c r="BU18401">
        <f>ROW()</f>
        <v>18401</v>
      </c>
    </row>
    <row r="18402" spans="73:73" x14ac:dyDescent="0.45">
      <c r="BU18402">
        <f>ROW()</f>
        <v>18402</v>
      </c>
    </row>
    <row r="18403" spans="73:73" x14ac:dyDescent="0.45">
      <c r="BU18403">
        <f>ROW()</f>
        <v>18403</v>
      </c>
    </row>
    <row r="18404" spans="73:73" x14ac:dyDescent="0.45">
      <c r="BU18404">
        <f>ROW()</f>
        <v>18404</v>
      </c>
    </row>
    <row r="18405" spans="73:73" x14ac:dyDescent="0.45">
      <c r="BU18405">
        <f>ROW()</f>
        <v>18405</v>
      </c>
    </row>
    <row r="18406" spans="73:73" x14ac:dyDescent="0.45">
      <c r="BU18406">
        <f>ROW()</f>
        <v>18406</v>
      </c>
    </row>
    <row r="18407" spans="73:73" x14ac:dyDescent="0.45">
      <c r="BU18407">
        <f>ROW()</f>
        <v>18407</v>
      </c>
    </row>
    <row r="18408" spans="73:73" x14ac:dyDescent="0.45">
      <c r="BU18408">
        <f>ROW()</f>
        <v>18408</v>
      </c>
    </row>
    <row r="18409" spans="73:73" x14ac:dyDescent="0.45">
      <c r="BU18409">
        <f>ROW()</f>
        <v>18409</v>
      </c>
    </row>
    <row r="18410" spans="73:73" x14ac:dyDescent="0.45">
      <c r="BU18410">
        <f>ROW()</f>
        <v>18410</v>
      </c>
    </row>
    <row r="18411" spans="73:73" x14ac:dyDescent="0.45">
      <c r="BU18411">
        <f>ROW()</f>
        <v>18411</v>
      </c>
    </row>
    <row r="18412" spans="73:73" x14ac:dyDescent="0.45">
      <c r="BU18412">
        <f>ROW()</f>
        <v>18412</v>
      </c>
    </row>
    <row r="18413" spans="73:73" x14ac:dyDescent="0.45">
      <c r="BU18413">
        <f>ROW()</f>
        <v>18413</v>
      </c>
    </row>
    <row r="18414" spans="73:73" x14ac:dyDescent="0.45">
      <c r="BU18414">
        <f>ROW()</f>
        <v>18414</v>
      </c>
    </row>
    <row r="18415" spans="73:73" x14ac:dyDescent="0.45">
      <c r="BU18415">
        <f>ROW()</f>
        <v>18415</v>
      </c>
    </row>
    <row r="18416" spans="73:73" x14ac:dyDescent="0.45">
      <c r="BU18416">
        <f>ROW()</f>
        <v>18416</v>
      </c>
    </row>
    <row r="18417" spans="73:73" x14ac:dyDescent="0.45">
      <c r="BU18417">
        <f>ROW()</f>
        <v>18417</v>
      </c>
    </row>
    <row r="18418" spans="73:73" x14ac:dyDescent="0.45">
      <c r="BU18418">
        <f>ROW()</f>
        <v>18418</v>
      </c>
    </row>
    <row r="18419" spans="73:73" x14ac:dyDescent="0.45">
      <c r="BU18419">
        <f>ROW()</f>
        <v>18419</v>
      </c>
    </row>
    <row r="18420" spans="73:73" x14ac:dyDescent="0.45">
      <c r="BU18420">
        <f>ROW()</f>
        <v>18420</v>
      </c>
    </row>
    <row r="18421" spans="73:73" x14ac:dyDescent="0.45">
      <c r="BU18421">
        <f>ROW()</f>
        <v>18421</v>
      </c>
    </row>
    <row r="18422" spans="73:73" x14ac:dyDescent="0.45">
      <c r="BU18422">
        <f>ROW()</f>
        <v>18422</v>
      </c>
    </row>
    <row r="18423" spans="73:73" x14ac:dyDescent="0.45">
      <c r="BU18423">
        <f>ROW()</f>
        <v>18423</v>
      </c>
    </row>
    <row r="18424" spans="73:73" x14ac:dyDescent="0.45">
      <c r="BU18424">
        <f>ROW()</f>
        <v>18424</v>
      </c>
    </row>
    <row r="18425" spans="73:73" x14ac:dyDescent="0.45">
      <c r="BU18425">
        <f>ROW()</f>
        <v>18425</v>
      </c>
    </row>
    <row r="18426" spans="73:73" x14ac:dyDescent="0.45">
      <c r="BU18426">
        <f>ROW()</f>
        <v>18426</v>
      </c>
    </row>
    <row r="18427" spans="73:73" x14ac:dyDescent="0.45">
      <c r="BU18427">
        <f>ROW()</f>
        <v>18427</v>
      </c>
    </row>
    <row r="18428" spans="73:73" x14ac:dyDescent="0.45">
      <c r="BU18428">
        <f>ROW()</f>
        <v>18428</v>
      </c>
    </row>
    <row r="18429" spans="73:73" x14ac:dyDescent="0.45">
      <c r="BU18429">
        <f>ROW()</f>
        <v>18429</v>
      </c>
    </row>
    <row r="18430" spans="73:73" x14ac:dyDescent="0.45">
      <c r="BU18430">
        <f>ROW()</f>
        <v>18430</v>
      </c>
    </row>
    <row r="18431" spans="73:73" x14ac:dyDescent="0.45">
      <c r="BU18431">
        <f>ROW()</f>
        <v>18431</v>
      </c>
    </row>
    <row r="18432" spans="73:73" x14ac:dyDescent="0.45">
      <c r="BU18432">
        <f>ROW()</f>
        <v>18432</v>
      </c>
    </row>
    <row r="18433" spans="73:73" x14ac:dyDescent="0.45">
      <c r="BU18433">
        <f>ROW()</f>
        <v>18433</v>
      </c>
    </row>
    <row r="18434" spans="73:73" x14ac:dyDescent="0.45">
      <c r="BU18434">
        <f>ROW()</f>
        <v>18434</v>
      </c>
    </row>
    <row r="18435" spans="73:73" x14ac:dyDescent="0.45">
      <c r="BU18435">
        <f>ROW()</f>
        <v>18435</v>
      </c>
    </row>
    <row r="18436" spans="73:73" x14ac:dyDescent="0.45">
      <c r="BU18436">
        <f>ROW()</f>
        <v>18436</v>
      </c>
    </row>
    <row r="18437" spans="73:73" x14ac:dyDescent="0.45">
      <c r="BU18437">
        <f>ROW()</f>
        <v>18437</v>
      </c>
    </row>
    <row r="18438" spans="73:73" x14ac:dyDescent="0.45">
      <c r="BU18438">
        <f>ROW()</f>
        <v>18438</v>
      </c>
    </row>
    <row r="18439" spans="73:73" x14ac:dyDescent="0.45">
      <c r="BU18439">
        <f>ROW()</f>
        <v>18439</v>
      </c>
    </row>
    <row r="18440" spans="73:73" x14ac:dyDescent="0.45">
      <c r="BU18440">
        <f>ROW()</f>
        <v>18440</v>
      </c>
    </row>
    <row r="18441" spans="73:73" x14ac:dyDescent="0.45">
      <c r="BU18441">
        <f>ROW()</f>
        <v>18441</v>
      </c>
    </row>
    <row r="18442" spans="73:73" x14ac:dyDescent="0.45">
      <c r="BU18442">
        <f>ROW()</f>
        <v>18442</v>
      </c>
    </row>
    <row r="18443" spans="73:73" x14ac:dyDescent="0.45">
      <c r="BU18443">
        <f>ROW()</f>
        <v>18443</v>
      </c>
    </row>
    <row r="18444" spans="73:73" x14ac:dyDescent="0.45">
      <c r="BU18444">
        <f>ROW()</f>
        <v>18444</v>
      </c>
    </row>
    <row r="18445" spans="73:73" x14ac:dyDescent="0.45">
      <c r="BU18445">
        <f>ROW()</f>
        <v>18445</v>
      </c>
    </row>
    <row r="18446" spans="73:73" x14ac:dyDescent="0.45">
      <c r="BU18446">
        <f>ROW()</f>
        <v>18446</v>
      </c>
    </row>
    <row r="18447" spans="73:73" x14ac:dyDescent="0.45">
      <c r="BU18447">
        <f>ROW()</f>
        <v>18447</v>
      </c>
    </row>
    <row r="18448" spans="73:73" x14ac:dyDescent="0.45">
      <c r="BU18448">
        <f>ROW()</f>
        <v>18448</v>
      </c>
    </row>
    <row r="18449" spans="73:73" x14ac:dyDescent="0.45">
      <c r="BU18449">
        <f>ROW()</f>
        <v>18449</v>
      </c>
    </row>
    <row r="18450" spans="73:73" x14ac:dyDescent="0.45">
      <c r="BU18450">
        <f>ROW()</f>
        <v>18450</v>
      </c>
    </row>
    <row r="18451" spans="73:73" x14ac:dyDescent="0.45">
      <c r="BU18451">
        <f>ROW()</f>
        <v>18451</v>
      </c>
    </row>
    <row r="18452" spans="73:73" x14ac:dyDescent="0.45">
      <c r="BU18452">
        <f>ROW()</f>
        <v>18452</v>
      </c>
    </row>
    <row r="18453" spans="73:73" x14ac:dyDescent="0.45">
      <c r="BU18453">
        <f>ROW()</f>
        <v>18453</v>
      </c>
    </row>
    <row r="18454" spans="73:73" x14ac:dyDescent="0.45">
      <c r="BU18454">
        <f>ROW()</f>
        <v>18454</v>
      </c>
    </row>
    <row r="18455" spans="73:73" x14ac:dyDescent="0.45">
      <c r="BU18455">
        <f>ROW()</f>
        <v>18455</v>
      </c>
    </row>
    <row r="18456" spans="73:73" x14ac:dyDescent="0.45">
      <c r="BU18456">
        <f>ROW()</f>
        <v>18456</v>
      </c>
    </row>
    <row r="18457" spans="73:73" x14ac:dyDescent="0.45">
      <c r="BU18457">
        <f>ROW()</f>
        <v>18457</v>
      </c>
    </row>
    <row r="18458" spans="73:73" x14ac:dyDescent="0.45">
      <c r="BU18458">
        <f>ROW()</f>
        <v>18458</v>
      </c>
    </row>
    <row r="18459" spans="73:73" x14ac:dyDescent="0.45">
      <c r="BU18459">
        <f>ROW()</f>
        <v>18459</v>
      </c>
    </row>
    <row r="18460" spans="73:73" x14ac:dyDescent="0.45">
      <c r="BU18460">
        <f>ROW()</f>
        <v>18460</v>
      </c>
    </row>
    <row r="18461" spans="73:73" x14ac:dyDescent="0.45">
      <c r="BU18461">
        <f>ROW()</f>
        <v>18461</v>
      </c>
    </row>
    <row r="18462" spans="73:73" x14ac:dyDescent="0.45">
      <c r="BU18462">
        <f>ROW()</f>
        <v>18462</v>
      </c>
    </row>
    <row r="18463" spans="73:73" x14ac:dyDescent="0.45">
      <c r="BU18463">
        <f>ROW()</f>
        <v>18463</v>
      </c>
    </row>
    <row r="18464" spans="73:73" x14ac:dyDescent="0.45">
      <c r="BU18464">
        <f>ROW()</f>
        <v>18464</v>
      </c>
    </row>
    <row r="18465" spans="73:73" x14ac:dyDescent="0.45">
      <c r="BU18465">
        <f>ROW()</f>
        <v>18465</v>
      </c>
    </row>
    <row r="18466" spans="73:73" x14ac:dyDescent="0.45">
      <c r="BU18466">
        <f>ROW()</f>
        <v>18466</v>
      </c>
    </row>
    <row r="18467" spans="73:73" x14ac:dyDescent="0.45">
      <c r="BU18467">
        <f>ROW()</f>
        <v>18467</v>
      </c>
    </row>
    <row r="18468" spans="73:73" x14ac:dyDescent="0.45">
      <c r="BU18468">
        <f>ROW()</f>
        <v>18468</v>
      </c>
    </row>
    <row r="18469" spans="73:73" x14ac:dyDescent="0.45">
      <c r="BU18469">
        <f>ROW()</f>
        <v>18469</v>
      </c>
    </row>
    <row r="18470" spans="73:73" x14ac:dyDescent="0.45">
      <c r="BU18470">
        <f>ROW()</f>
        <v>18470</v>
      </c>
    </row>
    <row r="18471" spans="73:73" x14ac:dyDescent="0.45">
      <c r="BU18471">
        <f>ROW()</f>
        <v>18471</v>
      </c>
    </row>
    <row r="18472" spans="73:73" x14ac:dyDescent="0.45">
      <c r="BU18472">
        <f>ROW()</f>
        <v>18472</v>
      </c>
    </row>
    <row r="18473" spans="73:73" x14ac:dyDescent="0.45">
      <c r="BU18473">
        <f>ROW()</f>
        <v>18473</v>
      </c>
    </row>
    <row r="18474" spans="73:73" x14ac:dyDescent="0.45">
      <c r="BU18474">
        <f>ROW()</f>
        <v>18474</v>
      </c>
    </row>
    <row r="18475" spans="73:73" x14ac:dyDescent="0.45">
      <c r="BU18475">
        <f>ROW()</f>
        <v>18475</v>
      </c>
    </row>
    <row r="18476" spans="73:73" x14ac:dyDescent="0.45">
      <c r="BU18476">
        <f>ROW()</f>
        <v>18476</v>
      </c>
    </row>
    <row r="18477" spans="73:73" x14ac:dyDescent="0.45">
      <c r="BU18477">
        <f>ROW()</f>
        <v>18477</v>
      </c>
    </row>
    <row r="18478" spans="73:73" x14ac:dyDescent="0.45">
      <c r="BU18478">
        <f>ROW()</f>
        <v>18478</v>
      </c>
    </row>
    <row r="18479" spans="73:73" x14ac:dyDescent="0.45">
      <c r="BU18479">
        <f>ROW()</f>
        <v>18479</v>
      </c>
    </row>
    <row r="18480" spans="73:73" x14ac:dyDescent="0.45">
      <c r="BU18480">
        <f>ROW()</f>
        <v>18480</v>
      </c>
    </row>
    <row r="18481" spans="73:73" x14ac:dyDescent="0.45">
      <c r="BU18481">
        <f>ROW()</f>
        <v>18481</v>
      </c>
    </row>
    <row r="18482" spans="73:73" x14ac:dyDescent="0.45">
      <c r="BU18482">
        <f>ROW()</f>
        <v>18482</v>
      </c>
    </row>
    <row r="18483" spans="73:73" x14ac:dyDescent="0.45">
      <c r="BU18483">
        <f>ROW()</f>
        <v>18483</v>
      </c>
    </row>
    <row r="18484" spans="73:73" x14ac:dyDescent="0.45">
      <c r="BU18484">
        <f>ROW()</f>
        <v>18484</v>
      </c>
    </row>
    <row r="18485" spans="73:73" x14ac:dyDescent="0.45">
      <c r="BU18485">
        <f>ROW()</f>
        <v>18485</v>
      </c>
    </row>
    <row r="18486" spans="73:73" x14ac:dyDescent="0.45">
      <c r="BU18486">
        <f>ROW()</f>
        <v>18486</v>
      </c>
    </row>
    <row r="18487" spans="73:73" x14ac:dyDescent="0.45">
      <c r="BU18487">
        <f>ROW()</f>
        <v>18487</v>
      </c>
    </row>
    <row r="18488" spans="73:73" x14ac:dyDescent="0.45">
      <c r="BU18488">
        <f>ROW()</f>
        <v>18488</v>
      </c>
    </row>
    <row r="18489" spans="73:73" x14ac:dyDescent="0.45">
      <c r="BU18489">
        <f>ROW()</f>
        <v>18489</v>
      </c>
    </row>
    <row r="18490" spans="73:73" x14ac:dyDescent="0.45">
      <c r="BU18490">
        <f>ROW()</f>
        <v>18490</v>
      </c>
    </row>
    <row r="18491" spans="73:73" x14ac:dyDescent="0.45">
      <c r="BU18491">
        <f>ROW()</f>
        <v>18491</v>
      </c>
    </row>
    <row r="18492" spans="73:73" x14ac:dyDescent="0.45">
      <c r="BU18492">
        <f>ROW()</f>
        <v>18492</v>
      </c>
    </row>
    <row r="18493" spans="73:73" x14ac:dyDescent="0.45">
      <c r="BU18493">
        <f>ROW()</f>
        <v>18493</v>
      </c>
    </row>
    <row r="18494" spans="73:73" x14ac:dyDescent="0.45">
      <c r="BU18494">
        <f>ROW()</f>
        <v>18494</v>
      </c>
    </row>
    <row r="18495" spans="73:73" x14ac:dyDescent="0.45">
      <c r="BU18495">
        <f>ROW()</f>
        <v>18495</v>
      </c>
    </row>
    <row r="18496" spans="73:73" x14ac:dyDescent="0.45">
      <c r="BU18496">
        <f>ROW()</f>
        <v>18496</v>
      </c>
    </row>
    <row r="18497" spans="73:73" x14ac:dyDescent="0.45">
      <c r="BU18497">
        <f>ROW()</f>
        <v>18497</v>
      </c>
    </row>
    <row r="18498" spans="73:73" x14ac:dyDescent="0.45">
      <c r="BU18498">
        <f>ROW()</f>
        <v>18498</v>
      </c>
    </row>
    <row r="18499" spans="73:73" x14ac:dyDescent="0.45">
      <c r="BU18499">
        <f>ROW()</f>
        <v>18499</v>
      </c>
    </row>
    <row r="18500" spans="73:73" x14ac:dyDescent="0.45">
      <c r="BU18500">
        <f>ROW()</f>
        <v>18500</v>
      </c>
    </row>
    <row r="18501" spans="73:73" x14ac:dyDescent="0.45">
      <c r="BU18501">
        <f>ROW()</f>
        <v>18501</v>
      </c>
    </row>
    <row r="18502" spans="73:73" x14ac:dyDescent="0.45">
      <c r="BU18502">
        <f>ROW()</f>
        <v>18502</v>
      </c>
    </row>
    <row r="18503" spans="73:73" x14ac:dyDescent="0.45">
      <c r="BU18503">
        <f>ROW()</f>
        <v>18503</v>
      </c>
    </row>
    <row r="18504" spans="73:73" x14ac:dyDescent="0.45">
      <c r="BU18504">
        <f>ROW()</f>
        <v>18504</v>
      </c>
    </row>
    <row r="18505" spans="73:73" x14ac:dyDescent="0.45">
      <c r="BU18505">
        <f>ROW()</f>
        <v>18505</v>
      </c>
    </row>
    <row r="18506" spans="73:73" x14ac:dyDescent="0.45">
      <c r="BU18506">
        <f>ROW()</f>
        <v>18506</v>
      </c>
    </row>
    <row r="18507" spans="73:73" x14ac:dyDescent="0.45">
      <c r="BU18507">
        <f>ROW()</f>
        <v>18507</v>
      </c>
    </row>
    <row r="18508" spans="73:73" x14ac:dyDescent="0.45">
      <c r="BU18508">
        <f>ROW()</f>
        <v>18508</v>
      </c>
    </row>
    <row r="18509" spans="73:73" x14ac:dyDescent="0.45">
      <c r="BU18509">
        <f>ROW()</f>
        <v>18509</v>
      </c>
    </row>
    <row r="18510" spans="73:73" x14ac:dyDescent="0.45">
      <c r="BU18510">
        <f>ROW()</f>
        <v>18510</v>
      </c>
    </row>
    <row r="18511" spans="73:73" x14ac:dyDescent="0.45">
      <c r="BU18511">
        <f>ROW()</f>
        <v>18511</v>
      </c>
    </row>
    <row r="18512" spans="73:73" x14ac:dyDescent="0.45">
      <c r="BU18512">
        <f>ROW()</f>
        <v>18512</v>
      </c>
    </row>
    <row r="18513" spans="73:73" x14ac:dyDescent="0.45">
      <c r="BU18513">
        <f>ROW()</f>
        <v>18513</v>
      </c>
    </row>
    <row r="18514" spans="73:73" x14ac:dyDescent="0.45">
      <c r="BU18514">
        <f>ROW()</f>
        <v>18514</v>
      </c>
    </row>
    <row r="18515" spans="73:73" x14ac:dyDescent="0.45">
      <c r="BU18515">
        <f>ROW()</f>
        <v>18515</v>
      </c>
    </row>
    <row r="18516" spans="73:73" x14ac:dyDescent="0.45">
      <c r="BU18516">
        <f>ROW()</f>
        <v>18516</v>
      </c>
    </row>
    <row r="18517" spans="73:73" x14ac:dyDescent="0.45">
      <c r="BU18517">
        <f>ROW()</f>
        <v>18517</v>
      </c>
    </row>
    <row r="18518" spans="73:73" x14ac:dyDescent="0.45">
      <c r="BU18518">
        <f>ROW()</f>
        <v>18518</v>
      </c>
    </row>
    <row r="18519" spans="73:73" x14ac:dyDescent="0.45">
      <c r="BU18519">
        <f>ROW()</f>
        <v>18519</v>
      </c>
    </row>
    <row r="18520" spans="73:73" x14ac:dyDescent="0.45">
      <c r="BU18520">
        <f>ROW()</f>
        <v>18520</v>
      </c>
    </row>
    <row r="18521" spans="73:73" x14ac:dyDescent="0.45">
      <c r="BU18521">
        <f>ROW()</f>
        <v>18521</v>
      </c>
    </row>
    <row r="18522" spans="73:73" x14ac:dyDescent="0.45">
      <c r="BU18522">
        <f>ROW()</f>
        <v>18522</v>
      </c>
    </row>
    <row r="18523" spans="73:73" x14ac:dyDescent="0.45">
      <c r="BU18523">
        <f>ROW()</f>
        <v>18523</v>
      </c>
    </row>
    <row r="18524" spans="73:73" x14ac:dyDescent="0.45">
      <c r="BU18524">
        <f>ROW()</f>
        <v>18524</v>
      </c>
    </row>
    <row r="18525" spans="73:73" x14ac:dyDescent="0.45">
      <c r="BU18525">
        <f>ROW()</f>
        <v>18525</v>
      </c>
    </row>
    <row r="18526" spans="73:73" x14ac:dyDescent="0.45">
      <c r="BU18526">
        <f>ROW()</f>
        <v>18526</v>
      </c>
    </row>
    <row r="18527" spans="73:73" x14ac:dyDescent="0.45">
      <c r="BU18527">
        <f>ROW()</f>
        <v>18527</v>
      </c>
    </row>
    <row r="18528" spans="73:73" x14ac:dyDescent="0.45">
      <c r="BU18528">
        <f>ROW()</f>
        <v>18528</v>
      </c>
    </row>
    <row r="18529" spans="73:73" x14ac:dyDescent="0.45">
      <c r="BU18529">
        <f>ROW()</f>
        <v>18529</v>
      </c>
    </row>
    <row r="18530" spans="73:73" x14ac:dyDescent="0.45">
      <c r="BU18530">
        <f>ROW()</f>
        <v>18530</v>
      </c>
    </row>
    <row r="18531" spans="73:73" x14ac:dyDescent="0.45">
      <c r="BU18531">
        <f>ROW()</f>
        <v>18531</v>
      </c>
    </row>
    <row r="18532" spans="73:73" x14ac:dyDescent="0.45">
      <c r="BU18532">
        <f>ROW()</f>
        <v>18532</v>
      </c>
    </row>
    <row r="18533" spans="73:73" x14ac:dyDescent="0.45">
      <c r="BU18533">
        <f>ROW()</f>
        <v>18533</v>
      </c>
    </row>
    <row r="18534" spans="73:73" x14ac:dyDescent="0.45">
      <c r="BU18534">
        <f>ROW()</f>
        <v>18534</v>
      </c>
    </row>
    <row r="18535" spans="73:73" x14ac:dyDescent="0.45">
      <c r="BU18535">
        <f>ROW()</f>
        <v>18535</v>
      </c>
    </row>
    <row r="18536" spans="73:73" x14ac:dyDescent="0.45">
      <c r="BU18536">
        <f>ROW()</f>
        <v>18536</v>
      </c>
    </row>
    <row r="18537" spans="73:73" x14ac:dyDescent="0.45">
      <c r="BU18537">
        <f>ROW()</f>
        <v>18537</v>
      </c>
    </row>
    <row r="18538" spans="73:73" x14ac:dyDescent="0.45">
      <c r="BU18538">
        <f>ROW()</f>
        <v>18538</v>
      </c>
    </row>
    <row r="18539" spans="73:73" x14ac:dyDescent="0.45">
      <c r="BU18539">
        <f>ROW()</f>
        <v>18539</v>
      </c>
    </row>
    <row r="18540" spans="73:73" x14ac:dyDescent="0.45">
      <c r="BU18540">
        <f>ROW()</f>
        <v>18540</v>
      </c>
    </row>
    <row r="18541" spans="73:73" x14ac:dyDescent="0.45">
      <c r="BU18541">
        <f>ROW()</f>
        <v>18541</v>
      </c>
    </row>
    <row r="18542" spans="73:73" x14ac:dyDescent="0.45">
      <c r="BU18542">
        <f>ROW()</f>
        <v>18542</v>
      </c>
    </row>
    <row r="18543" spans="73:73" x14ac:dyDescent="0.45">
      <c r="BU18543">
        <f>ROW()</f>
        <v>18543</v>
      </c>
    </row>
    <row r="18544" spans="73:73" x14ac:dyDescent="0.45">
      <c r="BU18544">
        <f>ROW()</f>
        <v>18544</v>
      </c>
    </row>
    <row r="18545" spans="73:73" x14ac:dyDescent="0.45">
      <c r="BU18545">
        <f>ROW()</f>
        <v>18545</v>
      </c>
    </row>
    <row r="18546" spans="73:73" x14ac:dyDescent="0.45">
      <c r="BU18546">
        <f>ROW()</f>
        <v>18546</v>
      </c>
    </row>
    <row r="18547" spans="73:73" x14ac:dyDescent="0.45">
      <c r="BU18547">
        <f>ROW()</f>
        <v>18547</v>
      </c>
    </row>
    <row r="18548" spans="73:73" x14ac:dyDescent="0.45">
      <c r="BU18548">
        <f>ROW()</f>
        <v>18548</v>
      </c>
    </row>
    <row r="18549" spans="73:73" x14ac:dyDescent="0.45">
      <c r="BU18549">
        <f>ROW()</f>
        <v>18549</v>
      </c>
    </row>
    <row r="18550" spans="73:73" x14ac:dyDescent="0.45">
      <c r="BU18550">
        <f>ROW()</f>
        <v>18550</v>
      </c>
    </row>
    <row r="18551" spans="73:73" x14ac:dyDescent="0.45">
      <c r="BU18551">
        <f>ROW()</f>
        <v>18551</v>
      </c>
    </row>
    <row r="18552" spans="73:73" x14ac:dyDescent="0.45">
      <c r="BU18552">
        <f>ROW()</f>
        <v>18552</v>
      </c>
    </row>
    <row r="18553" spans="73:73" x14ac:dyDescent="0.45">
      <c r="BU18553">
        <f>ROW()</f>
        <v>18553</v>
      </c>
    </row>
    <row r="18554" spans="73:73" x14ac:dyDescent="0.45">
      <c r="BU18554">
        <f>ROW()</f>
        <v>18554</v>
      </c>
    </row>
    <row r="18555" spans="73:73" x14ac:dyDescent="0.45">
      <c r="BU18555">
        <f>ROW()</f>
        <v>18555</v>
      </c>
    </row>
    <row r="18556" spans="73:73" x14ac:dyDescent="0.45">
      <c r="BU18556">
        <f>ROW()</f>
        <v>18556</v>
      </c>
    </row>
    <row r="18557" spans="73:73" x14ac:dyDescent="0.45">
      <c r="BU18557">
        <f>ROW()</f>
        <v>18557</v>
      </c>
    </row>
    <row r="18558" spans="73:73" x14ac:dyDescent="0.45">
      <c r="BU18558">
        <f>ROW()</f>
        <v>18558</v>
      </c>
    </row>
    <row r="18559" spans="73:73" x14ac:dyDescent="0.45">
      <c r="BU18559">
        <f>ROW()</f>
        <v>18559</v>
      </c>
    </row>
    <row r="18560" spans="73:73" x14ac:dyDescent="0.45">
      <c r="BU18560">
        <f>ROW()</f>
        <v>18560</v>
      </c>
    </row>
    <row r="18561" spans="73:73" x14ac:dyDescent="0.45">
      <c r="BU18561">
        <f>ROW()</f>
        <v>18561</v>
      </c>
    </row>
    <row r="18562" spans="73:73" x14ac:dyDescent="0.45">
      <c r="BU18562">
        <f>ROW()</f>
        <v>18562</v>
      </c>
    </row>
    <row r="18563" spans="73:73" x14ac:dyDescent="0.45">
      <c r="BU18563">
        <f>ROW()</f>
        <v>18563</v>
      </c>
    </row>
    <row r="18564" spans="73:73" x14ac:dyDescent="0.45">
      <c r="BU18564">
        <f>ROW()</f>
        <v>18564</v>
      </c>
    </row>
    <row r="18565" spans="73:73" x14ac:dyDescent="0.45">
      <c r="BU18565">
        <f>ROW()</f>
        <v>18565</v>
      </c>
    </row>
    <row r="18566" spans="73:73" x14ac:dyDescent="0.45">
      <c r="BU18566">
        <f>ROW()</f>
        <v>18566</v>
      </c>
    </row>
    <row r="18567" spans="73:73" x14ac:dyDescent="0.45">
      <c r="BU18567">
        <f>ROW()</f>
        <v>18567</v>
      </c>
    </row>
    <row r="18568" spans="73:73" x14ac:dyDescent="0.45">
      <c r="BU18568">
        <f>ROW()</f>
        <v>18568</v>
      </c>
    </row>
    <row r="18569" spans="73:73" x14ac:dyDescent="0.45">
      <c r="BU18569">
        <f>ROW()</f>
        <v>18569</v>
      </c>
    </row>
    <row r="18570" spans="73:73" x14ac:dyDescent="0.45">
      <c r="BU18570">
        <f>ROW()</f>
        <v>18570</v>
      </c>
    </row>
    <row r="18571" spans="73:73" x14ac:dyDescent="0.45">
      <c r="BU18571">
        <f>ROW()</f>
        <v>18571</v>
      </c>
    </row>
    <row r="18572" spans="73:73" x14ac:dyDescent="0.45">
      <c r="BU18572">
        <f>ROW()</f>
        <v>18572</v>
      </c>
    </row>
    <row r="18573" spans="73:73" x14ac:dyDescent="0.45">
      <c r="BU18573">
        <f>ROW()</f>
        <v>18573</v>
      </c>
    </row>
    <row r="18574" spans="73:73" x14ac:dyDescent="0.45">
      <c r="BU18574">
        <f>ROW()</f>
        <v>18574</v>
      </c>
    </row>
    <row r="18575" spans="73:73" x14ac:dyDescent="0.45">
      <c r="BU18575">
        <f>ROW()</f>
        <v>18575</v>
      </c>
    </row>
    <row r="18576" spans="73:73" x14ac:dyDescent="0.45">
      <c r="BU18576">
        <f>ROW()</f>
        <v>18576</v>
      </c>
    </row>
    <row r="18577" spans="73:73" x14ac:dyDescent="0.45">
      <c r="BU18577">
        <f>ROW()</f>
        <v>18577</v>
      </c>
    </row>
    <row r="18578" spans="73:73" x14ac:dyDescent="0.45">
      <c r="BU18578">
        <f>ROW()</f>
        <v>18578</v>
      </c>
    </row>
    <row r="18579" spans="73:73" x14ac:dyDescent="0.45">
      <c r="BU18579">
        <f>ROW()</f>
        <v>18579</v>
      </c>
    </row>
    <row r="18580" spans="73:73" x14ac:dyDescent="0.45">
      <c r="BU18580">
        <f>ROW()</f>
        <v>18580</v>
      </c>
    </row>
    <row r="18581" spans="73:73" x14ac:dyDescent="0.45">
      <c r="BU18581">
        <f>ROW()</f>
        <v>18581</v>
      </c>
    </row>
    <row r="18582" spans="73:73" x14ac:dyDescent="0.45">
      <c r="BU18582">
        <f>ROW()</f>
        <v>18582</v>
      </c>
    </row>
    <row r="18583" spans="73:73" x14ac:dyDescent="0.45">
      <c r="BU18583">
        <f>ROW()</f>
        <v>18583</v>
      </c>
    </row>
    <row r="18584" spans="73:73" x14ac:dyDescent="0.45">
      <c r="BU18584">
        <f>ROW()</f>
        <v>18584</v>
      </c>
    </row>
    <row r="18585" spans="73:73" x14ac:dyDescent="0.45">
      <c r="BU18585">
        <f>ROW()</f>
        <v>18585</v>
      </c>
    </row>
    <row r="18586" spans="73:73" x14ac:dyDescent="0.45">
      <c r="BU18586">
        <f>ROW()</f>
        <v>18586</v>
      </c>
    </row>
    <row r="18587" spans="73:73" x14ac:dyDescent="0.45">
      <c r="BU18587">
        <f>ROW()</f>
        <v>18587</v>
      </c>
    </row>
    <row r="18588" spans="73:73" x14ac:dyDescent="0.45">
      <c r="BU18588">
        <f>ROW()</f>
        <v>18588</v>
      </c>
    </row>
    <row r="18589" spans="73:73" x14ac:dyDescent="0.45">
      <c r="BU18589">
        <f>ROW()</f>
        <v>18589</v>
      </c>
    </row>
    <row r="18590" spans="73:73" x14ac:dyDescent="0.45">
      <c r="BU18590">
        <f>ROW()</f>
        <v>18590</v>
      </c>
    </row>
    <row r="18591" spans="73:73" x14ac:dyDescent="0.45">
      <c r="BU18591">
        <f>ROW()</f>
        <v>18591</v>
      </c>
    </row>
    <row r="18592" spans="73:73" x14ac:dyDescent="0.45">
      <c r="BU18592">
        <f>ROW()</f>
        <v>18592</v>
      </c>
    </row>
    <row r="18593" spans="73:73" x14ac:dyDescent="0.45">
      <c r="BU18593">
        <f>ROW()</f>
        <v>18593</v>
      </c>
    </row>
    <row r="18594" spans="73:73" x14ac:dyDescent="0.45">
      <c r="BU18594">
        <f>ROW()</f>
        <v>18594</v>
      </c>
    </row>
    <row r="18595" spans="73:73" x14ac:dyDescent="0.45">
      <c r="BU18595">
        <f>ROW()</f>
        <v>18595</v>
      </c>
    </row>
    <row r="18596" spans="73:73" x14ac:dyDescent="0.45">
      <c r="BU18596">
        <f>ROW()</f>
        <v>18596</v>
      </c>
    </row>
    <row r="18597" spans="73:73" x14ac:dyDescent="0.45">
      <c r="BU18597">
        <f>ROW()</f>
        <v>18597</v>
      </c>
    </row>
    <row r="18598" spans="73:73" x14ac:dyDescent="0.45">
      <c r="BU18598">
        <f>ROW()</f>
        <v>18598</v>
      </c>
    </row>
    <row r="18599" spans="73:73" x14ac:dyDescent="0.45">
      <c r="BU18599">
        <f>ROW()</f>
        <v>18599</v>
      </c>
    </row>
    <row r="18600" spans="73:73" x14ac:dyDescent="0.45">
      <c r="BU18600">
        <f>ROW()</f>
        <v>18600</v>
      </c>
    </row>
    <row r="18601" spans="73:73" x14ac:dyDescent="0.45">
      <c r="BU18601">
        <f>ROW()</f>
        <v>18601</v>
      </c>
    </row>
    <row r="18602" spans="73:73" x14ac:dyDescent="0.45">
      <c r="BU18602">
        <f>ROW()</f>
        <v>18602</v>
      </c>
    </row>
    <row r="18603" spans="73:73" x14ac:dyDescent="0.45">
      <c r="BU18603">
        <f>ROW()</f>
        <v>18603</v>
      </c>
    </row>
    <row r="18604" spans="73:73" x14ac:dyDescent="0.45">
      <c r="BU18604">
        <f>ROW()</f>
        <v>18604</v>
      </c>
    </row>
    <row r="18605" spans="73:73" x14ac:dyDescent="0.45">
      <c r="BU18605">
        <f>ROW()</f>
        <v>18605</v>
      </c>
    </row>
    <row r="18606" spans="73:73" x14ac:dyDescent="0.45">
      <c r="BU18606">
        <f>ROW()</f>
        <v>18606</v>
      </c>
    </row>
    <row r="18607" spans="73:73" x14ac:dyDescent="0.45">
      <c r="BU18607">
        <f>ROW()</f>
        <v>18607</v>
      </c>
    </row>
    <row r="18608" spans="73:73" x14ac:dyDescent="0.45">
      <c r="BU18608">
        <f>ROW()</f>
        <v>18608</v>
      </c>
    </row>
    <row r="18609" spans="73:73" x14ac:dyDescent="0.45">
      <c r="BU18609">
        <f>ROW()</f>
        <v>18609</v>
      </c>
    </row>
    <row r="18610" spans="73:73" x14ac:dyDescent="0.45">
      <c r="BU18610">
        <f>ROW()</f>
        <v>18610</v>
      </c>
    </row>
    <row r="18611" spans="73:73" x14ac:dyDescent="0.45">
      <c r="BU18611">
        <f>ROW()</f>
        <v>18611</v>
      </c>
    </row>
    <row r="18612" spans="73:73" x14ac:dyDescent="0.45">
      <c r="BU18612">
        <f>ROW()</f>
        <v>18612</v>
      </c>
    </row>
    <row r="18613" spans="73:73" x14ac:dyDescent="0.45">
      <c r="BU18613">
        <f>ROW()</f>
        <v>18613</v>
      </c>
    </row>
    <row r="18614" spans="73:73" x14ac:dyDescent="0.45">
      <c r="BU18614">
        <f>ROW()</f>
        <v>18614</v>
      </c>
    </row>
    <row r="18615" spans="73:73" x14ac:dyDescent="0.45">
      <c r="BU18615">
        <f>ROW()</f>
        <v>18615</v>
      </c>
    </row>
    <row r="18616" spans="73:73" x14ac:dyDescent="0.45">
      <c r="BU18616">
        <f>ROW()</f>
        <v>18616</v>
      </c>
    </row>
    <row r="18617" spans="73:73" x14ac:dyDescent="0.45">
      <c r="BU18617">
        <f>ROW()</f>
        <v>18617</v>
      </c>
    </row>
    <row r="18618" spans="73:73" x14ac:dyDescent="0.45">
      <c r="BU18618">
        <f>ROW()</f>
        <v>18618</v>
      </c>
    </row>
    <row r="18619" spans="73:73" x14ac:dyDescent="0.45">
      <c r="BU18619">
        <f>ROW()</f>
        <v>18619</v>
      </c>
    </row>
    <row r="18620" spans="73:73" x14ac:dyDescent="0.45">
      <c r="BU18620">
        <f>ROW()</f>
        <v>18620</v>
      </c>
    </row>
    <row r="18621" spans="73:73" x14ac:dyDescent="0.45">
      <c r="BU18621">
        <f>ROW()</f>
        <v>18621</v>
      </c>
    </row>
    <row r="18622" spans="73:73" x14ac:dyDescent="0.45">
      <c r="BU18622">
        <f>ROW()</f>
        <v>18622</v>
      </c>
    </row>
    <row r="18623" spans="73:73" x14ac:dyDescent="0.45">
      <c r="BU18623">
        <f>ROW()</f>
        <v>18623</v>
      </c>
    </row>
    <row r="18624" spans="73:73" x14ac:dyDescent="0.45">
      <c r="BU18624">
        <f>ROW()</f>
        <v>18624</v>
      </c>
    </row>
    <row r="18625" spans="73:73" x14ac:dyDescent="0.45">
      <c r="BU18625">
        <f>ROW()</f>
        <v>18625</v>
      </c>
    </row>
    <row r="18626" spans="73:73" x14ac:dyDescent="0.45">
      <c r="BU18626">
        <f>ROW()</f>
        <v>18626</v>
      </c>
    </row>
    <row r="18627" spans="73:73" x14ac:dyDescent="0.45">
      <c r="BU18627">
        <f>ROW()</f>
        <v>18627</v>
      </c>
    </row>
    <row r="18628" spans="73:73" x14ac:dyDescent="0.45">
      <c r="BU18628">
        <f>ROW()</f>
        <v>18628</v>
      </c>
    </row>
    <row r="18629" spans="73:73" x14ac:dyDescent="0.45">
      <c r="BU18629">
        <f>ROW()</f>
        <v>18629</v>
      </c>
    </row>
    <row r="18630" spans="73:73" x14ac:dyDescent="0.45">
      <c r="BU18630">
        <f>ROW()</f>
        <v>18630</v>
      </c>
    </row>
    <row r="18631" spans="73:73" x14ac:dyDescent="0.45">
      <c r="BU18631">
        <f>ROW()</f>
        <v>18631</v>
      </c>
    </row>
    <row r="18632" spans="73:73" x14ac:dyDescent="0.45">
      <c r="BU18632">
        <f>ROW()</f>
        <v>18632</v>
      </c>
    </row>
    <row r="18633" spans="73:73" x14ac:dyDescent="0.45">
      <c r="BU18633">
        <f>ROW()</f>
        <v>18633</v>
      </c>
    </row>
    <row r="18634" spans="73:73" x14ac:dyDescent="0.45">
      <c r="BU18634">
        <f>ROW()</f>
        <v>18634</v>
      </c>
    </row>
    <row r="18635" spans="73:73" x14ac:dyDescent="0.45">
      <c r="BU18635">
        <f>ROW()</f>
        <v>18635</v>
      </c>
    </row>
    <row r="18636" spans="73:73" x14ac:dyDescent="0.45">
      <c r="BU18636">
        <f>ROW()</f>
        <v>18636</v>
      </c>
    </row>
    <row r="18637" spans="73:73" x14ac:dyDescent="0.45">
      <c r="BU18637">
        <f>ROW()</f>
        <v>18637</v>
      </c>
    </row>
    <row r="18638" spans="73:73" x14ac:dyDescent="0.45">
      <c r="BU18638">
        <f>ROW()</f>
        <v>18638</v>
      </c>
    </row>
    <row r="18639" spans="73:73" x14ac:dyDescent="0.45">
      <c r="BU18639">
        <f>ROW()</f>
        <v>18639</v>
      </c>
    </row>
    <row r="18640" spans="73:73" x14ac:dyDescent="0.45">
      <c r="BU18640">
        <f>ROW()</f>
        <v>18640</v>
      </c>
    </row>
    <row r="18641" spans="73:73" x14ac:dyDescent="0.45">
      <c r="BU18641">
        <f>ROW()</f>
        <v>18641</v>
      </c>
    </row>
    <row r="18642" spans="73:73" x14ac:dyDescent="0.45">
      <c r="BU18642">
        <f>ROW()</f>
        <v>18642</v>
      </c>
    </row>
    <row r="18643" spans="73:73" x14ac:dyDescent="0.45">
      <c r="BU18643">
        <f>ROW()</f>
        <v>18643</v>
      </c>
    </row>
    <row r="18644" spans="73:73" x14ac:dyDescent="0.45">
      <c r="BU18644">
        <f>ROW()</f>
        <v>18644</v>
      </c>
    </row>
    <row r="18645" spans="73:73" x14ac:dyDescent="0.45">
      <c r="BU18645">
        <f>ROW()</f>
        <v>18645</v>
      </c>
    </row>
    <row r="18646" spans="73:73" x14ac:dyDescent="0.45">
      <c r="BU18646">
        <f>ROW()</f>
        <v>18646</v>
      </c>
    </row>
    <row r="18647" spans="73:73" x14ac:dyDescent="0.45">
      <c r="BU18647">
        <f>ROW()</f>
        <v>18647</v>
      </c>
    </row>
    <row r="18648" spans="73:73" x14ac:dyDescent="0.45">
      <c r="BU18648">
        <f>ROW()</f>
        <v>18648</v>
      </c>
    </row>
    <row r="18649" spans="73:73" x14ac:dyDescent="0.45">
      <c r="BU18649">
        <f>ROW()</f>
        <v>18649</v>
      </c>
    </row>
    <row r="18650" spans="73:73" x14ac:dyDescent="0.45">
      <c r="BU18650">
        <f>ROW()</f>
        <v>18650</v>
      </c>
    </row>
    <row r="18651" spans="73:73" x14ac:dyDescent="0.45">
      <c r="BU18651">
        <f>ROW()</f>
        <v>18651</v>
      </c>
    </row>
    <row r="18652" spans="73:73" x14ac:dyDescent="0.45">
      <c r="BU18652">
        <f>ROW()</f>
        <v>18652</v>
      </c>
    </row>
    <row r="18653" spans="73:73" x14ac:dyDescent="0.45">
      <c r="BU18653">
        <f>ROW()</f>
        <v>18653</v>
      </c>
    </row>
    <row r="18654" spans="73:73" x14ac:dyDescent="0.45">
      <c r="BU18654">
        <f>ROW()</f>
        <v>18654</v>
      </c>
    </row>
    <row r="18655" spans="73:73" x14ac:dyDescent="0.45">
      <c r="BU18655">
        <f>ROW()</f>
        <v>18655</v>
      </c>
    </row>
    <row r="18656" spans="73:73" x14ac:dyDescent="0.45">
      <c r="BU18656">
        <f>ROW()</f>
        <v>18656</v>
      </c>
    </row>
    <row r="18657" spans="73:73" x14ac:dyDescent="0.45">
      <c r="BU18657">
        <f>ROW()</f>
        <v>18657</v>
      </c>
    </row>
    <row r="18658" spans="73:73" x14ac:dyDescent="0.45">
      <c r="BU18658">
        <f>ROW()</f>
        <v>18658</v>
      </c>
    </row>
    <row r="18659" spans="73:73" x14ac:dyDescent="0.45">
      <c r="BU18659">
        <f>ROW()</f>
        <v>18659</v>
      </c>
    </row>
    <row r="18660" spans="73:73" x14ac:dyDescent="0.45">
      <c r="BU18660">
        <f>ROW()</f>
        <v>18660</v>
      </c>
    </row>
    <row r="18661" spans="73:73" x14ac:dyDescent="0.45">
      <c r="BU18661">
        <f>ROW()</f>
        <v>18661</v>
      </c>
    </row>
    <row r="18662" spans="73:73" x14ac:dyDescent="0.45">
      <c r="BU18662">
        <f>ROW()</f>
        <v>18662</v>
      </c>
    </row>
    <row r="18663" spans="73:73" x14ac:dyDescent="0.45">
      <c r="BU18663">
        <f>ROW()</f>
        <v>18663</v>
      </c>
    </row>
    <row r="18664" spans="73:73" x14ac:dyDescent="0.45">
      <c r="BU18664">
        <f>ROW()</f>
        <v>18664</v>
      </c>
    </row>
    <row r="18665" spans="73:73" x14ac:dyDescent="0.45">
      <c r="BU18665">
        <f>ROW()</f>
        <v>18665</v>
      </c>
    </row>
    <row r="18666" spans="73:73" x14ac:dyDescent="0.45">
      <c r="BU18666">
        <f>ROW()</f>
        <v>18666</v>
      </c>
    </row>
    <row r="18667" spans="73:73" x14ac:dyDescent="0.45">
      <c r="BU18667">
        <f>ROW()</f>
        <v>18667</v>
      </c>
    </row>
    <row r="18668" spans="73:73" x14ac:dyDescent="0.45">
      <c r="BU18668">
        <f>ROW()</f>
        <v>18668</v>
      </c>
    </row>
    <row r="18669" spans="73:73" x14ac:dyDescent="0.45">
      <c r="BU18669">
        <f>ROW()</f>
        <v>18669</v>
      </c>
    </row>
    <row r="18670" spans="73:73" x14ac:dyDescent="0.45">
      <c r="BU18670">
        <f>ROW()</f>
        <v>18670</v>
      </c>
    </row>
    <row r="18671" spans="73:73" x14ac:dyDescent="0.45">
      <c r="BU18671">
        <f>ROW()</f>
        <v>18671</v>
      </c>
    </row>
    <row r="18672" spans="73:73" x14ac:dyDescent="0.45">
      <c r="BU18672">
        <f>ROW()</f>
        <v>18672</v>
      </c>
    </row>
    <row r="18673" spans="73:73" x14ac:dyDescent="0.45">
      <c r="BU18673">
        <f>ROW()</f>
        <v>18673</v>
      </c>
    </row>
    <row r="18674" spans="73:73" x14ac:dyDescent="0.45">
      <c r="BU18674">
        <f>ROW()</f>
        <v>18674</v>
      </c>
    </row>
    <row r="18675" spans="73:73" x14ac:dyDescent="0.45">
      <c r="BU18675">
        <f>ROW()</f>
        <v>18675</v>
      </c>
    </row>
    <row r="18676" spans="73:73" x14ac:dyDescent="0.45">
      <c r="BU18676">
        <f>ROW()</f>
        <v>18676</v>
      </c>
    </row>
    <row r="18677" spans="73:73" x14ac:dyDescent="0.45">
      <c r="BU18677">
        <f>ROW()</f>
        <v>18677</v>
      </c>
    </row>
    <row r="18678" spans="73:73" x14ac:dyDescent="0.45">
      <c r="BU18678">
        <f>ROW()</f>
        <v>18678</v>
      </c>
    </row>
    <row r="18679" spans="73:73" x14ac:dyDescent="0.45">
      <c r="BU18679">
        <f>ROW()</f>
        <v>18679</v>
      </c>
    </row>
    <row r="18680" spans="73:73" x14ac:dyDescent="0.45">
      <c r="BU18680">
        <f>ROW()</f>
        <v>18680</v>
      </c>
    </row>
    <row r="18681" spans="73:73" x14ac:dyDescent="0.45">
      <c r="BU18681">
        <f>ROW()</f>
        <v>18681</v>
      </c>
    </row>
    <row r="18682" spans="73:73" x14ac:dyDescent="0.45">
      <c r="BU18682">
        <f>ROW()</f>
        <v>18682</v>
      </c>
    </row>
    <row r="18683" spans="73:73" x14ac:dyDescent="0.45">
      <c r="BU18683">
        <f>ROW()</f>
        <v>18683</v>
      </c>
    </row>
    <row r="18684" spans="73:73" x14ac:dyDescent="0.45">
      <c r="BU18684">
        <f>ROW()</f>
        <v>18684</v>
      </c>
    </row>
    <row r="18685" spans="73:73" x14ac:dyDescent="0.45">
      <c r="BU18685">
        <f>ROW()</f>
        <v>18685</v>
      </c>
    </row>
    <row r="18686" spans="73:73" x14ac:dyDescent="0.45">
      <c r="BU18686">
        <f>ROW()</f>
        <v>18686</v>
      </c>
    </row>
    <row r="18687" spans="73:73" x14ac:dyDescent="0.45">
      <c r="BU18687">
        <f>ROW()</f>
        <v>18687</v>
      </c>
    </row>
    <row r="18688" spans="73:73" x14ac:dyDescent="0.45">
      <c r="BU18688">
        <f>ROW()</f>
        <v>18688</v>
      </c>
    </row>
    <row r="18689" spans="73:73" x14ac:dyDescent="0.45">
      <c r="BU18689">
        <f>ROW()</f>
        <v>18689</v>
      </c>
    </row>
    <row r="18690" spans="73:73" x14ac:dyDescent="0.45">
      <c r="BU18690">
        <f>ROW()</f>
        <v>18690</v>
      </c>
    </row>
    <row r="18691" spans="73:73" x14ac:dyDescent="0.45">
      <c r="BU18691">
        <f>ROW()</f>
        <v>18691</v>
      </c>
    </row>
    <row r="18692" spans="73:73" x14ac:dyDescent="0.45">
      <c r="BU18692">
        <f>ROW()</f>
        <v>18692</v>
      </c>
    </row>
    <row r="18693" spans="73:73" x14ac:dyDescent="0.45">
      <c r="BU18693">
        <f>ROW()</f>
        <v>18693</v>
      </c>
    </row>
    <row r="18694" spans="73:73" x14ac:dyDescent="0.45">
      <c r="BU18694">
        <f>ROW()</f>
        <v>18694</v>
      </c>
    </row>
    <row r="18695" spans="73:73" x14ac:dyDescent="0.45">
      <c r="BU18695">
        <f>ROW()</f>
        <v>18695</v>
      </c>
    </row>
    <row r="18696" spans="73:73" x14ac:dyDescent="0.45">
      <c r="BU18696">
        <f>ROW()</f>
        <v>18696</v>
      </c>
    </row>
    <row r="18697" spans="73:73" x14ac:dyDescent="0.45">
      <c r="BU18697">
        <f>ROW()</f>
        <v>18697</v>
      </c>
    </row>
    <row r="18698" spans="73:73" x14ac:dyDescent="0.45">
      <c r="BU18698">
        <f>ROW()</f>
        <v>18698</v>
      </c>
    </row>
    <row r="18699" spans="73:73" x14ac:dyDescent="0.45">
      <c r="BU18699">
        <f>ROW()</f>
        <v>18699</v>
      </c>
    </row>
    <row r="18700" spans="73:73" x14ac:dyDescent="0.45">
      <c r="BU18700">
        <f>ROW()</f>
        <v>18700</v>
      </c>
    </row>
    <row r="18701" spans="73:73" x14ac:dyDescent="0.45">
      <c r="BU18701">
        <f>ROW()</f>
        <v>18701</v>
      </c>
    </row>
    <row r="18702" spans="73:73" x14ac:dyDescent="0.45">
      <c r="BU18702">
        <f>ROW()</f>
        <v>18702</v>
      </c>
    </row>
    <row r="18703" spans="73:73" x14ac:dyDescent="0.45">
      <c r="BU18703">
        <f>ROW()</f>
        <v>18703</v>
      </c>
    </row>
    <row r="18704" spans="73:73" x14ac:dyDescent="0.45">
      <c r="BU18704">
        <f>ROW()</f>
        <v>18704</v>
      </c>
    </row>
    <row r="18705" spans="73:73" x14ac:dyDescent="0.45">
      <c r="BU18705">
        <f>ROW()</f>
        <v>18705</v>
      </c>
    </row>
    <row r="18706" spans="73:73" x14ac:dyDescent="0.45">
      <c r="BU18706">
        <f>ROW()</f>
        <v>18706</v>
      </c>
    </row>
    <row r="18707" spans="73:73" x14ac:dyDescent="0.45">
      <c r="BU18707">
        <f>ROW()</f>
        <v>18707</v>
      </c>
    </row>
    <row r="18708" spans="73:73" x14ac:dyDescent="0.45">
      <c r="BU18708">
        <f>ROW()</f>
        <v>18708</v>
      </c>
    </row>
    <row r="18709" spans="73:73" x14ac:dyDescent="0.45">
      <c r="BU18709">
        <f>ROW()</f>
        <v>18709</v>
      </c>
    </row>
    <row r="18710" spans="73:73" x14ac:dyDescent="0.45">
      <c r="BU18710">
        <f>ROW()</f>
        <v>18710</v>
      </c>
    </row>
    <row r="18711" spans="73:73" x14ac:dyDescent="0.45">
      <c r="BU18711">
        <f>ROW()</f>
        <v>18711</v>
      </c>
    </row>
    <row r="18712" spans="73:73" x14ac:dyDescent="0.45">
      <c r="BU18712">
        <f>ROW()</f>
        <v>18712</v>
      </c>
    </row>
    <row r="18713" spans="73:73" x14ac:dyDescent="0.45">
      <c r="BU18713">
        <f>ROW()</f>
        <v>18713</v>
      </c>
    </row>
    <row r="18714" spans="73:73" x14ac:dyDescent="0.45">
      <c r="BU18714">
        <f>ROW()</f>
        <v>18714</v>
      </c>
    </row>
    <row r="18715" spans="73:73" x14ac:dyDescent="0.45">
      <c r="BU18715">
        <f>ROW()</f>
        <v>18715</v>
      </c>
    </row>
    <row r="18716" spans="73:73" x14ac:dyDescent="0.45">
      <c r="BU18716">
        <f>ROW()</f>
        <v>18716</v>
      </c>
    </row>
    <row r="18717" spans="73:73" x14ac:dyDescent="0.45">
      <c r="BU18717">
        <f>ROW()</f>
        <v>18717</v>
      </c>
    </row>
    <row r="18718" spans="73:73" x14ac:dyDescent="0.45">
      <c r="BU18718">
        <f>ROW()</f>
        <v>18718</v>
      </c>
    </row>
    <row r="18719" spans="73:73" x14ac:dyDescent="0.45">
      <c r="BU18719">
        <f>ROW()</f>
        <v>18719</v>
      </c>
    </row>
    <row r="18720" spans="73:73" x14ac:dyDescent="0.45">
      <c r="BU18720">
        <f>ROW()</f>
        <v>18720</v>
      </c>
    </row>
    <row r="18721" spans="73:73" x14ac:dyDescent="0.45">
      <c r="BU18721">
        <f>ROW()</f>
        <v>18721</v>
      </c>
    </row>
    <row r="18722" spans="73:73" x14ac:dyDescent="0.45">
      <c r="BU18722">
        <f>ROW()</f>
        <v>18722</v>
      </c>
    </row>
    <row r="18723" spans="73:73" x14ac:dyDescent="0.45">
      <c r="BU18723">
        <f>ROW()</f>
        <v>18723</v>
      </c>
    </row>
    <row r="18724" spans="73:73" x14ac:dyDescent="0.45">
      <c r="BU18724">
        <f>ROW()</f>
        <v>18724</v>
      </c>
    </row>
    <row r="18725" spans="73:73" x14ac:dyDescent="0.45">
      <c r="BU18725">
        <f>ROW()</f>
        <v>18725</v>
      </c>
    </row>
    <row r="18726" spans="73:73" x14ac:dyDescent="0.45">
      <c r="BU18726">
        <f>ROW()</f>
        <v>18726</v>
      </c>
    </row>
    <row r="18727" spans="73:73" x14ac:dyDescent="0.45">
      <c r="BU18727">
        <f>ROW()</f>
        <v>18727</v>
      </c>
    </row>
    <row r="18728" spans="73:73" x14ac:dyDescent="0.45">
      <c r="BU18728">
        <f>ROW()</f>
        <v>18728</v>
      </c>
    </row>
    <row r="18729" spans="73:73" x14ac:dyDescent="0.45">
      <c r="BU18729">
        <f>ROW()</f>
        <v>18729</v>
      </c>
    </row>
    <row r="18730" spans="73:73" x14ac:dyDescent="0.45">
      <c r="BU18730">
        <f>ROW()</f>
        <v>18730</v>
      </c>
    </row>
    <row r="18731" spans="73:73" x14ac:dyDescent="0.45">
      <c r="BU18731">
        <f>ROW()</f>
        <v>18731</v>
      </c>
    </row>
    <row r="18732" spans="73:73" x14ac:dyDescent="0.45">
      <c r="BU18732">
        <f>ROW()</f>
        <v>18732</v>
      </c>
    </row>
    <row r="18733" spans="73:73" x14ac:dyDescent="0.45">
      <c r="BU18733">
        <f>ROW()</f>
        <v>18733</v>
      </c>
    </row>
    <row r="18734" spans="73:73" x14ac:dyDescent="0.45">
      <c r="BU18734">
        <f>ROW()</f>
        <v>18734</v>
      </c>
    </row>
    <row r="18735" spans="73:73" x14ac:dyDescent="0.45">
      <c r="BU18735">
        <f>ROW()</f>
        <v>18735</v>
      </c>
    </row>
    <row r="18736" spans="73:73" x14ac:dyDescent="0.45">
      <c r="BU18736">
        <f>ROW()</f>
        <v>18736</v>
      </c>
    </row>
    <row r="18737" spans="73:73" x14ac:dyDescent="0.45">
      <c r="BU18737">
        <f>ROW()</f>
        <v>18737</v>
      </c>
    </row>
    <row r="18738" spans="73:73" x14ac:dyDescent="0.45">
      <c r="BU18738">
        <f>ROW()</f>
        <v>18738</v>
      </c>
    </row>
    <row r="18739" spans="73:73" x14ac:dyDescent="0.45">
      <c r="BU18739">
        <f>ROW()</f>
        <v>18739</v>
      </c>
    </row>
    <row r="18740" spans="73:73" x14ac:dyDescent="0.45">
      <c r="BU18740">
        <f>ROW()</f>
        <v>18740</v>
      </c>
    </row>
    <row r="18741" spans="73:73" x14ac:dyDescent="0.45">
      <c r="BU18741">
        <f>ROW()</f>
        <v>18741</v>
      </c>
    </row>
    <row r="18742" spans="73:73" x14ac:dyDescent="0.45">
      <c r="BU18742">
        <f>ROW()</f>
        <v>18742</v>
      </c>
    </row>
    <row r="18743" spans="73:73" x14ac:dyDescent="0.45">
      <c r="BU18743">
        <f>ROW()</f>
        <v>18743</v>
      </c>
    </row>
    <row r="18744" spans="73:73" x14ac:dyDescent="0.45">
      <c r="BU18744">
        <f>ROW()</f>
        <v>18744</v>
      </c>
    </row>
    <row r="18745" spans="73:73" x14ac:dyDescent="0.45">
      <c r="BU18745">
        <f>ROW()</f>
        <v>18745</v>
      </c>
    </row>
    <row r="18746" spans="73:73" x14ac:dyDescent="0.45">
      <c r="BU18746">
        <f>ROW()</f>
        <v>18746</v>
      </c>
    </row>
    <row r="18747" spans="73:73" x14ac:dyDescent="0.45">
      <c r="BU18747">
        <f>ROW()</f>
        <v>18747</v>
      </c>
    </row>
    <row r="18748" spans="73:73" x14ac:dyDescent="0.45">
      <c r="BU18748">
        <f>ROW()</f>
        <v>18748</v>
      </c>
    </row>
    <row r="18749" spans="73:73" x14ac:dyDescent="0.45">
      <c r="BU18749">
        <f>ROW()</f>
        <v>18749</v>
      </c>
    </row>
    <row r="18750" spans="73:73" x14ac:dyDescent="0.45">
      <c r="BU18750">
        <f>ROW()</f>
        <v>18750</v>
      </c>
    </row>
    <row r="18751" spans="73:73" x14ac:dyDescent="0.45">
      <c r="BU18751">
        <f>ROW()</f>
        <v>18751</v>
      </c>
    </row>
    <row r="18752" spans="73:73" x14ac:dyDescent="0.45">
      <c r="BU18752">
        <f>ROW()</f>
        <v>18752</v>
      </c>
    </row>
    <row r="18753" spans="73:73" x14ac:dyDescent="0.45">
      <c r="BU18753">
        <f>ROW()</f>
        <v>18753</v>
      </c>
    </row>
    <row r="18754" spans="73:73" x14ac:dyDescent="0.45">
      <c r="BU18754">
        <f>ROW()</f>
        <v>18754</v>
      </c>
    </row>
    <row r="18755" spans="73:73" x14ac:dyDescent="0.45">
      <c r="BU18755">
        <f>ROW()</f>
        <v>18755</v>
      </c>
    </row>
    <row r="18756" spans="73:73" x14ac:dyDescent="0.45">
      <c r="BU18756">
        <f>ROW()</f>
        <v>18756</v>
      </c>
    </row>
    <row r="18757" spans="73:73" x14ac:dyDescent="0.45">
      <c r="BU18757">
        <f>ROW()</f>
        <v>18757</v>
      </c>
    </row>
    <row r="18758" spans="73:73" x14ac:dyDescent="0.45">
      <c r="BU18758">
        <f>ROW()</f>
        <v>18758</v>
      </c>
    </row>
    <row r="18759" spans="73:73" x14ac:dyDescent="0.45">
      <c r="BU18759">
        <f>ROW()</f>
        <v>18759</v>
      </c>
    </row>
    <row r="18760" spans="73:73" x14ac:dyDescent="0.45">
      <c r="BU18760">
        <f>ROW()</f>
        <v>18760</v>
      </c>
    </row>
    <row r="18761" spans="73:73" x14ac:dyDescent="0.45">
      <c r="BU18761">
        <f>ROW()</f>
        <v>18761</v>
      </c>
    </row>
    <row r="18762" spans="73:73" x14ac:dyDescent="0.45">
      <c r="BU18762">
        <f>ROW()</f>
        <v>18762</v>
      </c>
    </row>
    <row r="18763" spans="73:73" x14ac:dyDescent="0.45">
      <c r="BU18763">
        <f>ROW()</f>
        <v>18763</v>
      </c>
    </row>
    <row r="18764" spans="73:73" x14ac:dyDescent="0.45">
      <c r="BU18764">
        <f>ROW()</f>
        <v>18764</v>
      </c>
    </row>
    <row r="18765" spans="73:73" x14ac:dyDescent="0.45">
      <c r="BU18765">
        <f>ROW()</f>
        <v>18765</v>
      </c>
    </row>
    <row r="18766" spans="73:73" x14ac:dyDescent="0.45">
      <c r="BU18766">
        <f>ROW()</f>
        <v>18766</v>
      </c>
    </row>
    <row r="18767" spans="73:73" x14ac:dyDescent="0.45">
      <c r="BU18767">
        <f>ROW()</f>
        <v>18767</v>
      </c>
    </row>
    <row r="18768" spans="73:73" x14ac:dyDescent="0.45">
      <c r="BU18768">
        <f>ROW()</f>
        <v>18768</v>
      </c>
    </row>
    <row r="18769" spans="73:73" x14ac:dyDescent="0.45">
      <c r="BU18769">
        <f>ROW()</f>
        <v>18769</v>
      </c>
    </row>
    <row r="18770" spans="73:73" x14ac:dyDescent="0.45">
      <c r="BU18770">
        <f>ROW()</f>
        <v>18770</v>
      </c>
    </row>
    <row r="18771" spans="73:73" x14ac:dyDescent="0.45">
      <c r="BU18771">
        <f>ROW()</f>
        <v>18771</v>
      </c>
    </row>
    <row r="18772" spans="73:73" x14ac:dyDescent="0.45">
      <c r="BU18772">
        <f>ROW()</f>
        <v>18772</v>
      </c>
    </row>
    <row r="18773" spans="73:73" x14ac:dyDescent="0.45">
      <c r="BU18773">
        <f>ROW()</f>
        <v>18773</v>
      </c>
    </row>
    <row r="18774" spans="73:73" x14ac:dyDescent="0.45">
      <c r="BU18774">
        <f>ROW()</f>
        <v>18774</v>
      </c>
    </row>
    <row r="18775" spans="73:73" x14ac:dyDescent="0.45">
      <c r="BU18775">
        <f>ROW()</f>
        <v>18775</v>
      </c>
    </row>
    <row r="18776" spans="73:73" x14ac:dyDescent="0.45">
      <c r="BU18776">
        <f>ROW()</f>
        <v>18776</v>
      </c>
    </row>
    <row r="18777" spans="73:73" x14ac:dyDescent="0.45">
      <c r="BU18777">
        <f>ROW()</f>
        <v>18777</v>
      </c>
    </row>
    <row r="18778" spans="73:73" x14ac:dyDescent="0.45">
      <c r="BU18778">
        <f>ROW()</f>
        <v>18778</v>
      </c>
    </row>
    <row r="18779" spans="73:73" x14ac:dyDescent="0.45">
      <c r="BU18779">
        <f>ROW()</f>
        <v>18779</v>
      </c>
    </row>
    <row r="18780" spans="73:73" x14ac:dyDescent="0.45">
      <c r="BU18780">
        <f>ROW()</f>
        <v>18780</v>
      </c>
    </row>
    <row r="18781" spans="73:73" x14ac:dyDescent="0.45">
      <c r="BU18781">
        <f>ROW()</f>
        <v>18781</v>
      </c>
    </row>
    <row r="18782" spans="73:73" x14ac:dyDescent="0.45">
      <c r="BU18782">
        <f>ROW()</f>
        <v>18782</v>
      </c>
    </row>
    <row r="18783" spans="73:73" x14ac:dyDescent="0.45">
      <c r="BU18783">
        <f>ROW()</f>
        <v>18783</v>
      </c>
    </row>
    <row r="18784" spans="73:73" x14ac:dyDescent="0.45">
      <c r="BU18784">
        <f>ROW()</f>
        <v>18784</v>
      </c>
    </row>
    <row r="18785" spans="73:73" x14ac:dyDescent="0.45">
      <c r="BU18785">
        <f>ROW()</f>
        <v>18785</v>
      </c>
    </row>
    <row r="18786" spans="73:73" x14ac:dyDescent="0.45">
      <c r="BU18786">
        <f>ROW()</f>
        <v>18786</v>
      </c>
    </row>
    <row r="18787" spans="73:73" x14ac:dyDescent="0.45">
      <c r="BU18787">
        <f>ROW()</f>
        <v>18787</v>
      </c>
    </row>
    <row r="18788" spans="73:73" x14ac:dyDescent="0.45">
      <c r="BU18788">
        <f>ROW()</f>
        <v>18788</v>
      </c>
    </row>
    <row r="18789" spans="73:73" x14ac:dyDescent="0.45">
      <c r="BU18789">
        <f>ROW()</f>
        <v>18789</v>
      </c>
    </row>
    <row r="18790" spans="73:73" x14ac:dyDescent="0.45">
      <c r="BU18790">
        <f>ROW()</f>
        <v>18790</v>
      </c>
    </row>
    <row r="18791" spans="73:73" x14ac:dyDescent="0.45">
      <c r="BU18791">
        <f>ROW()</f>
        <v>18791</v>
      </c>
    </row>
    <row r="18792" spans="73:73" x14ac:dyDescent="0.45">
      <c r="BU18792">
        <f>ROW()</f>
        <v>18792</v>
      </c>
    </row>
    <row r="18793" spans="73:73" x14ac:dyDescent="0.45">
      <c r="BU18793">
        <f>ROW()</f>
        <v>18793</v>
      </c>
    </row>
    <row r="18794" spans="73:73" x14ac:dyDescent="0.45">
      <c r="BU18794">
        <f>ROW()</f>
        <v>18794</v>
      </c>
    </row>
    <row r="18795" spans="73:73" x14ac:dyDescent="0.45">
      <c r="BU18795">
        <f>ROW()</f>
        <v>18795</v>
      </c>
    </row>
    <row r="18796" spans="73:73" x14ac:dyDescent="0.45">
      <c r="BU18796">
        <f>ROW()</f>
        <v>18796</v>
      </c>
    </row>
    <row r="18797" spans="73:73" x14ac:dyDescent="0.45">
      <c r="BU18797">
        <f>ROW()</f>
        <v>18797</v>
      </c>
    </row>
    <row r="18798" spans="73:73" x14ac:dyDescent="0.45">
      <c r="BU18798">
        <f>ROW()</f>
        <v>18798</v>
      </c>
    </row>
    <row r="18799" spans="73:73" x14ac:dyDescent="0.45">
      <c r="BU18799">
        <f>ROW()</f>
        <v>18799</v>
      </c>
    </row>
    <row r="18800" spans="73:73" x14ac:dyDescent="0.45">
      <c r="BU18800">
        <f>ROW()</f>
        <v>18800</v>
      </c>
    </row>
    <row r="18801" spans="73:73" x14ac:dyDescent="0.45">
      <c r="BU18801">
        <f>ROW()</f>
        <v>18801</v>
      </c>
    </row>
    <row r="18802" spans="73:73" x14ac:dyDescent="0.45">
      <c r="BU18802">
        <f>ROW()</f>
        <v>18802</v>
      </c>
    </row>
    <row r="18803" spans="73:73" x14ac:dyDescent="0.45">
      <c r="BU18803">
        <f>ROW()</f>
        <v>18803</v>
      </c>
    </row>
    <row r="18804" spans="73:73" x14ac:dyDescent="0.45">
      <c r="BU18804">
        <f>ROW()</f>
        <v>18804</v>
      </c>
    </row>
    <row r="18805" spans="73:73" x14ac:dyDescent="0.45">
      <c r="BU18805">
        <f>ROW()</f>
        <v>18805</v>
      </c>
    </row>
    <row r="18806" spans="73:73" x14ac:dyDescent="0.45">
      <c r="BU18806">
        <f>ROW()</f>
        <v>18806</v>
      </c>
    </row>
    <row r="18807" spans="73:73" x14ac:dyDescent="0.45">
      <c r="BU18807">
        <f>ROW()</f>
        <v>18807</v>
      </c>
    </row>
    <row r="18808" spans="73:73" x14ac:dyDescent="0.45">
      <c r="BU18808">
        <f>ROW()</f>
        <v>18808</v>
      </c>
    </row>
    <row r="18809" spans="73:73" x14ac:dyDescent="0.45">
      <c r="BU18809">
        <f>ROW()</f>
        <v>18809</v>
      </c>
    </row>
    <row r="18810" spans="73:73" x14ac:dyDescent="0.45">
      <c r="BU18810">
        <f>ROW()</f>
        <v>18810</v>
      </c>
    </row>
    <row r="18811" spans="73:73" x14ac:dyDescent="0.45">
      <c r="BU18811">
        <f>ROW()</f>
        <v>18811</v>
      </c>
    </row>
    <row r="18812" spans="73:73" x14ac:dyDescent="0.45">
      <c r="BU18812">
        <f>ROW()</f>
        <v>18812</v>
      </c>
    </row>
    <row r="18813" spans="73:73" x14ac:dyDescent="0.45">
      <c r="BU18813">
        <f>ROW()</f>
        <v>18813</v>
      </c>
    </row>
    <row r="18814" spans="73:73" x14ac:dyDescent="0.45">
      <c r="BU18814">
        <f>ROW()</f>
        <v>18814</v>
      </c>
    </row>
    <row r="18815" spans="73:73" x14ac:dyDescent="0.45">
      <c r="BU18815">
        <f>ROW()</f>
        <v>18815</v>
      </c>
    </row>
    <row r="18816" spans="73:73" x14ac:dyDescent="0.45">
      <c r="BU18816">
        <f>ROW()</f>
        <v>18816</v>
      </c>
    </row>
    <row r="18817" spans="73:73" x14ac:dyDescent="0.45">
      <c r="BU18817">
        <f>ROW()</f>
        <v>18817</v>
      </c>
    </row>
    <row r="18818" spans="73:73" x14ac:dyDescent="0.45">
      <c r="BU18818">
        <f>ROW()</f>
        <v>18818</v>
      </c>
    </row>
    <row r="18819" spans="73:73" x14ac:dyDescent="0.45">
      <c r="BU18819">
        <f>ROW()</f>
        <v>18819</v>
      </c>
    </row>
    <row r="18820" spans="73:73" x14ac:dyDescent="0.45">
      <c r="BU18820">
        <f>ROW()</f>
        <v>18820</v>
      </c>
    </row>
    <row r="18821" spans="73:73" x14ac:dyDescent="0.45">
      <c r="BU18821">
        <f>ROW()</f>
        <v>18821</v>
      </c>
    </row>
    <row r="18822" spans="73:73" x14ac:dyDescent="0.45">
      <c r="BU18822">
        <f>ROW()</f>
        <v>18822</v>
      </c>
    </row>
    <row r="18823" spans="73:73" x14ac:dyDescent="0.45">
      <c r="BU18823">
        <f>ROW()</f>
        <v>18823</v>
      </c>
    </row>
    <row r="18824" spans="73:73" x14ac:dyDescent="0.45">
      <c r="BU18824">
        <f>ROW()</f>
        <v>18824</v>
      </c>
    </row>
    <row r="18825" spans="73:73" x14ac:dyDescent="0.45">
      <c r="BU18825">
        <f>ROW()</f>
        <v>18825</v>
      </c>
    </row>
    <row r="18826" spans="73:73" x14ac:dyDescent="0.45">
      <c r="BU18826">
        <f>ROW()</f>
        <v>18826</v>
      </c>
    </row>
    <row r="18827" spans="73:73" x14ac:dyDescent="0.45">
      <c r="BU18827">
        <f>ROW()</f>
        <v>18827</v>
      </c>
    </row>
    <row r="18828" spans="73:73" x14ac:dyDescent="0.45">
      <c r="BU18828">
        <f>ROW()</f>
        <v>18828</v>
      </c>
    </row>
    <row r="18829" spans="73:73" x14ac:dyDescent="0.45">
      <c r="BU18829">
        <f>ROW()</f>
        <v>18829</v>
      </c>
    </row>
    <row r="18830" spans="73:73" x14ac:dyDescent="0.45">
      <c r="BU18830">
        <f>ROW()</f>
        <v>18830</v>
      </c>
    </row>
    <row r="18831" spans="73:73" x14ac:dyDescent="0.45">
      <c r="BU18831">
        <f>ROW()</f>
        <v>18831</v>
      </c>
    </row>
    <row r="18832" spans="73:73" x14ac:dyDescent="0.45">
      <c r="BU18832">
        <f>ROW()</f>
        <v>18832</v>
      </c>
    </row>
    <row r="18833" spans="73:73" x14ac:dyDescent="0.45">
      <c r="BU18833">
        <f>ROW()</f>
        <v>18833</v>
      </c>
    </row>
    <row r="18834" spans="73:73" x14ac:dyDescent="0.45">
      <c r="BU18834">
        <f>ROW()</f>
        <v>18834</v>
      </c>
    </row>
    <row r="18835" spans="73:73" x14ac:dyDescent="0.45">
      <c r="BU18835">
        <f>ROW()</f>
        <v>18835</v>
      </c>
    </row>
    <row r="18836" spans="73:73" x14ac:dyDescent="0.45">
      <c r="BU18836">
        <f>ROW()</f>
        <v>18836</v>
      </c>
    </row>
    <row r="18837" spans="73:73" x14ac:dyDescent="0.45">
      <c r="BU18837">
        <f>ROW()</f>
        <v>18837</v>
      </c>
    </row>
    <row r="18838" spans="73:73" x14ac:dyDescent="0.45">
      <c r="BU18838">
        <f>ROW()</f>
        <v>18838</v>
      </c>
    </row>
    <row r="18839" spans="73:73" x14ac:dyDescent="0.45">
      <c r="BU18839">
        <f>ROW()</f>
        <v>18839</v>
      </c>
    </row>
    <row r="18840" spans="73:73" x14ac:dyDescent="0.45">
      <c r="BU18840">
        <f>ROW()</f>
        <v>18840</v>
      </c>
    </row>
    <row r="18841" spans="73:73" x14ac:dyDescent="0.45">
      <c r="BU18841">
        <f>ROW()</f>
        <v>18841</v>
      </c>
    </row>
    <row r="18842" spans="73:73" x14ac:dyDescent="0.45">
      <c r="BU18842">
        <f>ROW()</f>
        <v>18842</v>
      </c>
    </row>
    <row r="18843" spans="73:73" x14ac:dyDescent="0.45">
      <c r="BU18843">
        <f>ROW()</f>
        <v>18843</v>
      </c>
    </row>
    <row r="18844" spans="73:73" x14ac:dyDescent="0.45">
      <c r="BU18844">
        <f>ROW()</f>
        <v>18844</v>
      </c>
    </row>
    <row r="18845" spans="73:73" x14ac:dyDescent="0.45">
      <c r="BU18845">
        <f>ROW()</f>
        <v>18845</v>
      </c>
    </row>
    <row r="18846" spans="73:73" x14ac:dyDescent="0.45">
      <c r="BU18846">
        <f>ROW()</f>
        <v>18846</v>
      </c>
    </row>
    <row r="18847" spans="73:73" x14ac:dyDescent="0.45">
      <c r="BU18847">
        <f>ROW()</f>
        <v>18847</v>
      </c>
    </row>
    <row r="18848" spans="73:73" x14ac:dyDescent="0.45">
      <c r="BU18848">
        <f>ROW()</f>
        <v>18848</v>
      </c>
    </row>
    <row r="18849" spans="73:73" x14ac:dyDescent="0.45">
      <c r="BU18849">
        <f>ROW()</f>
        <v>18849</v>
      </c>
    </row>
    <row r="18850" spans="73:73" x14ac:dyDescent="0.45">
      <c r="BU18850">
        <f>ROW()</f>
        <v>18850</v>
      </c>
    </row>
    <row r="18851" spans="73:73" x14ac:dyDescent="0.45">
      <c r="BU18851">
        <f>ROW()</f>
        <v>18851</v>
      </c>
    </row>
    <row r="18852" spans="73:73" x14ac:dyDescent="0.45">
      <c r="BU18852">
        <f>ROW()</f>
        <v>18852</v>
      </c>
    </row>
    <row r="18853" spans="73:73" x14ac:dyDescent="0.45">
      <c r="BU18853">
        <f>ROW()</f>
        <v>18853</v>
      </c>
    </row>
    <row r="18854" spans="73:73" x14ac:dyDescent="0.45">
      <c r="BU18854">
        <f>ROW()</f>
        <v>18854</v>
      </c>
    </row>
    <row r="18855" spans="73:73" x14ac:dyDescent="0.45">
      <c r="BU18855">
        <f>ROW()</f>
        <v>18855</v>
      </c>
    </row>
    <row r="18856" spans="73:73" x14ac:dyDescent="0.45">
      <c r="BU18856">
        <f>ROW()</f>
        <v>18856</v>
      </c>
    </row>
    <row r="18857" spans="73:73" x14ac:dyDescent="0.45">
      <c r="BU18857">
        <f>ROW()</f>
        <v>18857</v>
      </c>
    </row>
    <row r="18858" spans="73:73" x14ac:dyDescent="0.45">
      <c r="BU18858">
        <f>ROW()</f>
        <v>18858</v>
      </c>
    </row>
    <row r="18859" spans="73:73" x14ac:dyDescent="0.45">
      <c r="BU18859">
        <f>ROW()</f>
        <v>18859</v>
      </c>
    </row>
    <row r="18860" spans="73:73" x14ac:dyDescent="0.45">
      <c r="BU18860">
        <f>ROW()</f>
        <v>18860</v>
      </c>
    </row>
    <row r="18861" spans="73:73" x14ac:dyDescent="0.45">
      <c r="BU18861">
        <f>ROW()</f>
        <v>18861</v>
      </c>
    </row>
    <row r="18862" spans="73:73" x14ac:dyDescent="0.45">
      <c r="BU18862">
        <f>ROW()</f>
        <v>18862</v>
      </c>
    </row>
    <row r="18863" spans="73:73" x14ac:dyDescent="0.45">
      <c r="BU18863">
        <f>ROW()</f>
        <v>18863</v>
      </c>
    </row>
    <row r="18864" spans="73:73" x14ac:dyDescent="0.45">
      <c r="BU18864">
        <f>ROW()</f>
        <v>18864</v>
      </c>
    </row>
    <row r="18865" spans="73:73" x14ac:dyDescent="0.45">
      <c r="BU18865">
        <f>ROW()</f>
        <v>18865</v>
      </c>
    </row>
    <row r="18866" spans="73:73" x14ac:dyDescent="0.45">
      <c r="BU18866">
        <f>ROW()</f>
        <v>18866</v>
      </c>
    </row>
    <row r="18867" spans="73:73" x14ac:dyDescent="0.45">
      <c r="BU18867">
        <f>ROW()</f>
        <v>18867</v>
      </c>
    </row>
    <row r="18868" spans="73:73" x14ac:dyDescent="0.45">
      <c r="BU18868">
        <f>ROW()</f>
        <v>18868</v>
      </c>
    </row>
    <row r="18869" spans="73:73" x14ac:dyDescent="0.45">
      <c r="BU18869">
        <f>ROW()</f>
        <v>18869</v>
      </c>
    </row>
    <row r="18870" spans="73:73" x14ac:dyDescent="0.45">
      <c r="BU18870">
        <f>ROW()</f>
        <v>18870</v>
      </c>
    </row>
    <row r="18871" spans="73:73" x14ac:dyDescent="0.45">
      <c r="BU18871">
        <f>ROW()</f>
        <v>18871</v>
      </c>
    </row>
    <row r="18872" spans="73:73" x14ac:dyDescent="0.45">
      <c r="BU18872">
        <f>ROW()</f>
        <v>18872</v>
      </c>
    </row>
    <row r="18873" spans="73:73" x14ac:dyDescent="0.45">
      <c r="BU18873">
        <f>ROW()</f>
        <v>18873</v>
      </c>
    </row>
    <row r="18874" spans="73:73" x14ac:dyDescent="0.45">
      <c r="BU18874">
        <f>ROW()</f>
        <v>18874</v>
      </c>
    </row>
    <row r="18875" spans="73:73" x14ac:dyDescent="0.45">
      <c r="BU18875">
        <f>ROW()</f>
        <v>18875</v>
      </c>
    </row>
    <row r="18876" spans="73:73" x14ac:dyDescent="0.45">
      <c r="BU18876">
        <f>ROW()</f>
        <v>18876</v>
      </c>
    </row>
    <row r="18877" spans="73:73" x14ac:dyDescent="0.45">
      <c r="BU18877">
        <f>ROW()</f>
        <v>18877</v>
      </c>
    </row>
    <row r="18878" spans="73:73" x14ac:dyDescent="0.45">
      <c r="BU18878">
        <f>ROW()</f>
        <v>18878</v>
      </c>
    </row>
    <row r="18879" spans="73:73" x14ac:dyDescent="0.45">
      <c r="BU18879">
        <f>ROW()</f>
        <v>18879</v>
      </c>
    </row>
    <row r="18880" spans="73:73" x14ac:dyDescent="0.45">
      <c r="BU18880">
        <f>ROW()</f>
        <v>18880</v>
      </c>
    </row>
    <row r="18881" spans="73:73" x14ac:dyDescent="0.45">
      <c r="BU18881">
        <f>ROW()</f>
        <v>18881</v>
      </c>
    </row>
    <row r="18882" spans="73:73" x14ac:dyDescent="0.45">
      <c r="BU18882">
        <f>ROW()</f>
        <v>18882</v>
      </c>
    </row>
    <row r="18883" spans="73:73" x14ac:dyDescent="0.45">
      <c r="BU18883">
        <f>ROW()</f>
        <v>18883</v>
      </c>
    </row>
    <row r="18884" spans="73:73" x14ac:dyDescent="0.45">
      <c r="BU18884">
        <f>ROW()</f>
        <v>18884</v>
      </c>
    </row>
    <row r="18885" spans="73:73" x14ac:dyDescent="0.45">
      <c r="BU18885">
        <f>ROW()</f>
        <v>18885</v>
      </c>
    </row>
    <row r="18886" spans="73:73" x14ac:dyDescent="0.45">
      <c r="BU18886">
        <f>ROW()</f>
        <v>18886</v>
      </c>
    </row>
    <row r="18887" spans="73:73" x14ac:dyDescent="0.45">
      <c r="BU18887">
        <f>ROW()</f>
        <v>18887</v>
      </c>
    </row>
    <row r="18888" spans="73:73" x14ac:dyDescent="0.45">
      <c r="BU18888">
        <f>ROW()</f>
        <v>18888</v>
      </c>
    </row>
    <row r="18889" spans="73:73" x14ac:dyDescent="0.45">
      <c r="BU18889">
        <f>ROW()</f>
        <v>18889</v>
      </c>
    </row>
    <row r="18890" spans="73:73" x14ac:dyDescent="0.45">
      <c r="BU18890">
        <f>ROW()</f>
        <v>18890</v>
      </c>
    </row>
    <row r="18891" spans="73:73" x14ac:dyDescent="0.45">
      <c r="BU18891">
        <f>ROW()</f>
        <v>18891</v>
      </c>
    </row>
    <row r="18892" spans="73:73" x14ac:dyDescent="0.45">
      <c r="BU18892">
        <f>ROW()</f>
        <v>18892</v>
      </c>
    </row>
    <row r="18893" spans="73:73" x14ac:dyDescent="0.45">
      <c r="BU18893">
        <f>ROW()</f>
        <v>18893</v>
      </c>
    </row>
    <row r="18894" spans="73:73" x14ac:dyDescent="0.45">
      <c r="BU18894">
        <f>ROW()</f>
        <v>18894</v>
      </c>
    </row>
    <row r="18895" spans="73:73" x14ac:dyDescent="0.45">
      <c r="BU18895">
        <f>ROW()</f>
        <v>18895</v>
      </c>
    </row>
    <row r="18896" spans="73:73" x14ac:dyDescent="0.45">
      <c r="BU18896">
        <f>ROW()</f>
        <v>18896</v>
      </c>
    </row>
    <row r="18897" spans="73:73" x14ac:dyDescent="0.45">
      <c r="BU18897">
        <f>ROW()</f>
        <v>18897</v>
      </c>
    </row>
    <row r="18898" spans="73:73" x14ac:dyDescent="0.45">
      <c r="BU18898">
        <f>ROW()</f>
        <v>18898</v>
      </c>
    </row>
    <row r="18899" spans="73:73" x14ac:dyDescent="0.45">
      <c r="BU18899">
        <f>ROW()</f>
        <v>18899</v>
      </c>
    </row>
    <row r="18900" spans="73:73" x14ac:dyDescent="0.45">
      <c r="BU18900">
        <f>ROW()</f>
        <v>18900</v>
      </c>
    </row>
    <row r="18901" spans="73:73" x14ac:dyDescent="0.45">
      <c r="BU18901">
        <f>ROW()</f>
        <v>18901</v>
      </c>
    </row>
    <row r="18902" spans="73:73" x14ac:dyDescent="0.45">
      <c r="BU18902">
        <f>ROW()</f>
        <v>18902</v>
      </c>
    </row>
    <row r="18903" spans="73:73" x14ac:dyDescent="0.45">
      <c r="BU18903">
        <f>ROW()</f>
        <v>18903</v>
      </c>
    </row>
    <row r="18904" spans="73:73" x14ac:dyDescent="0.45">
      <c r="BU18904">
        <f>ROW()</f>
        <v>18904</v>
      </c>
    </row>
    <row r="18905" spans="73:73" x14ac:dyDescent="0.45">
      <c r="BU18905">
        <f>ROW()</f>
        <v>18905</v>
      </c>
    </row>
    <row r="18906" spans="73:73" x14ac:dyDescent="0.45">
      <c r="BU18906">
        <f>ROW()</f>
        <v>18906</v>
      </c>
    </row>
    <row r="18907" spans="73:73" x14ac:dyDescent="0.45">
      <c r="BU18907">
        <f>ROW()</f>
        <v>18907</v>
      </c>
    </row>
    <row r="18908" spans="73:73" x14ac:dyDescent="0.45">
      <c r="BU18908">
        <f>ROW()</f>
        <v>18908</v>
      </c>
    </row>
    <row r="18909" spans="73:73" x14ac:dyDescent="0.45">
      <c r="BU18909">
        <f>ROW()</f>
        <v>18909</v>
      </c>
    </row>
    <row r="18910" spans="73:73" x14ac:dyDescent="0.45">
      <c r="BU18910">
        <f>ROW()</f>
        <v>18910</v>
      </c>
    </row>
    <row r="18911" spans="73:73" x14ac:dyDescent="0.45">
      <c r="BU18911">
        <f>ROW()</f>
        <v>18911</v>
      </c>
    </row>
    <row r="18912" spans="73:73" x14ac:dyDescent="0.45">
      <c r="BU18912">
        <f>ROW()</f>
        <v>18912</v>
      </c>
    </row>
    <row r="18913" spans="73:73" x14ac:dyDescent="0.45">
      <c r="BU18913">
        <f>ROW()</f>
        <v>18913</v>
      </c>
    </row>
    <row r="18914" spans="73:73" x14ac:dyDescent="0.45">
      <c r="BU18914">
        <f>ROW()</f>
        <v>18914</v>
      </c>
    </row>
    <row r="18915" spans="73:73" x14ac:dyDescent="0.45">
      <c r="BU18915">
        <f>ROW()</f>
        <v>18915</v>
      </c>
    </row>
    <row r="18916" spans="73:73" x14ac:dyDescent="0.45">
      <c r="BU18916">
        <f>ROW()</f>
        <v>18916</v>
      </c>
    </row>
    <row r="18917" spans="73:73" x14ac:dyDescent="0.45">
      <c r="BU18917">
        <f>ROW()</f>
        <v>18917</v>
      </c>
    </row>
    <row r="18918" spans="73:73" x14ac:dyDescent="0.45">
      <c r="BU18918">
        <f>ROW()</f>
        <v>18918</v>
      </c>
    </row>
    <row r="18919" spans="73:73" x14ac:dyDescent="0.45">
      <c r="BU18919">
        <f>ROW()</f>
        <v>18919</v>
      </c>
    </row>
    <row r="18920" spans="73:73" x14ac:dyDescent="0.45">
      <c r="BU18920">
        <f>ROW()</f>
        <v>18920</v>
      </c>
    </row>
    <row r="18921" spans="73:73" x14ac:dyDescent="0.45">
      <c r="BU18921">
        <f>ROW()</f>
        <v>18921</v>
      </c>
    </row>
    <row r="18922" spans="73:73" x14ac:dyDescent="0.45">
      <c r="BU18922">
        <f>ROW()</f>
        <v>18922</v>
      </c>
    </row>
    <row r="18923" spans="73:73" x14ac:dyDescent="0.45">
      <c r="BU18923">
        <f>ROW()</f>
        <v>18923</v>
      </c>
    </row>
    <row r="18924" spans="73:73" x14ac:dyDescent="0.45">
      <c r="BU18924">
        <f>ROW()</f>
        <v>18924</v>
      </c>
    </row>
    <row r="18925" spans="73:73" x14ac:dyDescent="0.45">
      <c r="BU18925">
        <f>ROW()</f>
        <v>18925</v>
      </c>
    </row>
    <row r="18926" spans="73:73" x14ac:dyDescent="0.45">
      <c r="BU18926">
        <f>ROW()</f>
        <v>18926</v>
      </c>
    </row>
    <row r="18927" spans="73:73" x14ac:dyDescent="0.45">
      <c r="BU18927">
        <f>ROW()</f>
        <v>18927</v>
      </c>
    </row>
    <row r="18928" spans="73:73" x14ac:dyDescent="0.45">
      <c r="BU18928">
        <f>ROW()</f>
        <v>18928</v>
      </c>
    </row>
    <row r="18929" spans="73:73" x14ac:dyDescent="0.45">
      <c r="BU18929">
        <f>ROW()</f>
        <v>18929</v>
      </c>
    </row>
    <row r="18930" spans="73:73" x14ac:dyDescent="0.45">
      <c r="BU18930">
        <f>ROW()</f>
        <v>18930</v>
      </c>
    </row>
    <row r="18931" spans="73:73" x14ac:dyDescent="0.45">
      <c r="BU18931">
        <f>ROW()</f>
        <v>18931</v>
      </c>
    </row>
    <row r="18932" spans="73:73" x14ac:dyDescent="0.45">
      <c r="BU18932">
        <f>ROW()</f>
        <v>18932</v>
      </c>
    </row>
    <row r="18933" spans="73:73" x14ac:dyDescent="0.45">
      <c r="BU18933">
        <f>ROW()</f>
        <v>18933</v>
      </c>
    </row>
    <row r="18934" spans="73:73" x14ac:dyDescent="0.45">
      <c r="BU18934">
        <f>ROW()</f>
        <v>18934</v>
      </c>
    </row>
    <row r="18935" spans="73:73" x14ac:dyDescent="0.45">
      <c r="BU18935">
        <f>ROW()</f>
        <v>18935</v>
      </c>
    </row>
    <row r="18936" spans="73:73" x14ac:dyDescent="0.45">
      <c r="BU18936">
        <f>ROW()</f>
        <v>18936</v>
      </c>
    </row>
    <row r="18937" spans="73:73" x14ac:dyDescent="0.45">
      <c r="BU18937">
        <f>ROW()</f>
        <v>18937</v>
      </c>
    </row>
    <row r="18938" spans="73:73" x14ac:dyDescent="0.45">
      <c r="BU18938">
        <f>ROW()</f>
        <v>18938</v>
      </c>
    </row>
    <row r="18939" spans="73:73" x14ac:dyDescent="0.45">
      <c r="BU18939">
        <f>ROW()</f>
        <v>18939</v>
      </c>
    </row>
    <row r="18940" spans="73:73" x14ac:dyDescent="0.45">
      <c r="BU18940">
        <f>ROW()</f>
        <v>18940</v>
      </c>
    </row>
    <row r="18941" spans="73:73" x14ac:dyDescent="0.45">
      <c r="BU18941">
        <f>ROW()</f>
        <v>18941</v>
      </c>
    </row>
    <row r="18942" spans="73:73" x14ac:dyDescent="0.45">
      <c r="BU18942">
        <f>ROW()</f>
        <v>18942</v>
      </c>
    </row>
    <row r="18943" spans="73:73" x14ac:dyDescent="0.45">
      <c r="BU18943">
        <f>ROW()</f>
        <v>18943</v>
      </c>
    </row>
    <row r="18944" spans="73:73" x14ac:dyDescent="0.45">
      <c r="BU18944">
        <f>ROW()</f>
        <v>18944</v>
      </c>
    </row>
    <row r="18945" spans="73:73" x14ac:dyDescent="0.45">
      <c r="BU18945">
        <f>ROW()</f>
        <v>18945</v>
      </c>
    </row>
    <row r="18946" spans="73:73" x14ac:dyDescent="0.45">
      <c r="BU18946">
        <f>ROW()</f>
        <v>18946</v>
      </c>
    </row>
    <row r="18947" spans="73:73" x14ac:dyDescent="0.45">
      <c r="BU18947">
        <f>ROW()</f>
        <v>18947</v>
      </c>
    </row>
    <row r="18948" spans="73:73" x14ac:dyDescent="0.45">
      <c r="BU18948">
        <f>ROW()</f>
        <v>18948</v>
      </c>
    </row>
    <row r="18949" spans="73:73" x14ac:dyDescent="0.45">
      <c r="BU18949">
        <f>ROW()</f>
        <v>18949</v>
      </c>
    </row>
    <row r="18950" spans="73:73" x14ac:dyDescent="0.45">
      <c r="BU18950">
        <f>ROW()</f>
        <v>18950</v>
      </c>
    </row>
    <row r="18951" spans="73:73" x14ac:dyDescent="0.45">
      <c r="BU18951">
        <f>ROW()</f>
        <v>18951</v>
      </c>
    </row>
    <row r="18952" spans="73:73" x14ac:dyDescent="0.45">
      <c r="BU18952">
        <f>ROW()</f>
        <v>18952</v>
      </c>
    </row>
    <row r="18953" spans="73:73" x14ac:dyDescent="0.45">
      <c r="BU18953">
        <f>ROW()</f>
        <v>18953</v>
      </c>
    </row>
    <row r="18954" spans="73:73" x14ac:dyDescent="0.45">
      <c r="BU18954">
        <f>ROW()</f>
        <v>18954</v>
      </c>
    </row>
    <row r="18955" spans="73:73" x14ac:dyDescent="0.45">
      <c r="BU18955">
        <f>ROW()</f>
        <v>18955</v>
      </c>
    </row>
    <row r="18956" spans="73:73" x14ac:dyDescent="0.45">
      <c r="BU18956">
        <f>ROW()</f>
        <v>18956</v>
      </c>
    </row>
    <row r="18957" spans="73:73" x14ac:dyDescent="0.45">
      <c r="BU18957">
        <f>ROW()</f>
        <v>18957</v>
      </c>
    </row>
    <row r="18958" spans="73:73" x14ac:dyDescent="0.45">
      <c r="BU18958">
        <f>ROW()</f>
        <v>18958</v>
      </c>
    </row>
    <row r="18959" spans="73:73" x14ac:dyDescent="0.45">
      <c r="BU18959">
        <f>ROW()</f>
        <v>18959</v>
      </c>
    </row>
    <row r="18960" spans="73:73" x14ac:dyDescent="0.45">
      <c r="BU18960">
        <f>ROW()</f>
        <v>18960</v>
      </c>
    </row>
    <row r="18961" spans="73:73" x14ac:dyDescent="0.45">
      <c r="BU18961">
        <f>ROW()</f>
        <v>18961</v>
      </c>
    </row>
    <row r="18962" spans="73:73" x14ac:dyDescent="0.45">
      <c r="BU18962">
        <f>ROW()</f>
        <v>18962</v>
      </c>
    </row>
    <row r="18963" spans="73:73" x14ac:dyDescent="0.45">
      <c r="BU18963">
        <f>ROW()</f>
        <v>18963</v>
      </c>
    </row>
    <row r="18964" spans="73:73" x14ac:dyDescent="0.45">
      <c r="BU18964">
        <f>ROW()</f>
        <v>18964</v>
      </c>
    </row>
    <row r="18965" spans="73:73" x14ac:dyDescent="0.45">
      <c r="BU18965">
        <f>ROW()</f>
        <v>18965</v>
      </c>
    </row>
    <row r="18966" spans="73:73" x14ac:dyDescent="0.45">
      <c r="BU18966">
        <f>ROW()</f>
        <v>18966</v>
      </c>
    </row>
    <row r="18967" spans="73:73" x14ac:dyDescent="0.45">
      <c r="BU18967">
        <f>ROW()</f>
        <v>18967</v>
      </c>
    </row>
    <row r="18968" spans="73:73" x14ac:dyDescent="0.45">
      <c r="BU18968">
        <f>ROW()</f>
        <v>18968</v>
      </c>
    </row>
    <row r="18969" spans="73:73" x14ac:dyDescent="0.45">
      <c r="BU18969">
        <f>ROW()</f>
        <v>18969</v>
      </c>
    </row>
    <row r="18970" spans="73:73" x14ac:dyDescent="0.45">
      <c r="BU18970">
        <f>ROW()</f>
        <v>18970</v>
      </c>
    </row>
    <row r="18971" spans="73:73" x14ac:dyDescent="0.45">
      <c r="BU18971">
        <f>ROW()</f>
        <v>18971</v>
      </c>
    </row>
    <row r="18972" spans="73:73" x14ac:dyDescent="0.45">
      <c r="BU18972">
        <f>ROW()</f>
        <v>18972</v>
      </c>
    </row>
    <row r="18973" spans="73:73" x14ac:dyDescent="0.45">
      <c r="BU18973">
        <f>ROW()</f>
        <v>18973</v>
      </c>
    </row>
    <row r="18974" spans="73:73" x14ac:dyDescent="0.45">
      <c r="BU18974">
        <f>ROW()</f>
        <v>18974</v>
      </c>
    </row>
    <row r="18975" spans="73:73" x14ac:dyDescent="0.45">
      <c r="BU18975">
        <f>ROW()</f>
        <v>18975</v>
      </c>
    </row>
    <row r="18976" spans="73:73" x14ac:dyDescent="0.45">
      <c r="BU18976">
        <f>ROW()</f>
        <v>18976</v>
      </c>
    </row>
    <row r="18977" spans="73:73" x14ac:dyDescent="0.45">
      <c r="BU18977">
        <f>ROW()</f>
        <v>18977</v>
      </c>
    </row>
    <row r="18978" spans="73:73" x14ac:dyDescent="0.45">
      <c r="BU18978">
        <f>ROW()</f>
        <v>18978</v>
      </c>
    </row>
    <row r="18979" spans="73:73" x14ac:dyDescent="0.45">
      <c r="BU18979">
        <f>ROW()</f>
        <v>18979</v>
      </c>
    </row>
    <row r="18980" spans="73:73" x14ac:dyDescent="0.45">
      <c r="BU18980">
        <f>ROW()</f>
        <v>18980</v>
      </c>
    </row>
    <row r="18981" spans="73:73" x14ac:dyDescent="0.45">
      <c r="BU18981">
        <f>ROW()</f>
        <v>18981</v>
      </c>
    </row>
    <row r="18982" spans="73:73" x14ac:dyDescent="0.45">
      <c r="BU18982">
        <f>ROW()</f>
        <v>18982</v>
      </c>
    </row>
    <row r="18983" spans="73:73" x14ac:dyDescent="0.45">
      <c r="BU18983">
        <f>ROW()</f>
        <v>18983</v>
      </c>
    </row>
    <row r="18984" spans="73:73" x14ac:dyDescent="0.45">
      <c r="BU18984">
        <f>ROW()</f>
        <v>18984</v>
      </c>
    </row>
    <row r="18985" spans="73:73" x14ac:dyDescent="0.45">
      <c r="BU18985">
        <f>ROW()</f>
        <v>18985</v>
      </c>
    </row>
    <row r="18986" spans="73:73" x14ac:dyDescent="0.45">
      <c r="BU18986">
        <f>ROW()</f>
        <v>18986</v>
      </c>
    </row>
    <row r="18987" spans="73:73" x14ac:dyDescent="0.45">
      <c r="BU18987">
        <f>ROW()</f>
        <v>18987</v>
      </c>
    </row>
    <row r="18988" spans="73:73" x14ac:dyDescent="0.45">
      <c r="BU18988">
        <f>ROW()</f>
        <v>18988</v>
      </c>
    </row>
    <row r="18989" spans="73:73" x14ac:dyDescent="0.45">
      <c r="BU18989">
        <f>ROW()</f>
        <v>18989</v>
      </c>
    </row>
    <row r="18990" spans="73:73" x14ac:dyDescent="0.45">
      <c r="BU18990">
        <f>ROW()</f>
        <v>18990</v>
      </c>
    </row>
    <row r="18991" spans="73:73" x14ac:dyDescent="0.45">
      <c r="BU18991">
        <f>ROW()</f>
        <v>18991</v>
      </c>
    </row>
    <row r="18992" spans="73:73" x14ac:dyDescent="0.45">
      <c r="BU18992">
        <f>ROW()</f>
        <v>18992</v>
      </c>
    </row>
    <row r="18993" spans="73:73" x14ac:dyDescent="0.45">
      <c r="BU18993">
        <f>ROW()</f>
        <v>18993</v>
      </c>
    </row>
    <row r="18994" spans="73:73" x14ac:dyDescent="0.45">
      <c r="BU18994">
        <f>ROW()</f>
        <v>18994</v>
      </c>
    </row>
    <row r="18995" spans="73:73" x14ac:dyDescent="0.45">
      <c r="BU18995">
        <f>ROW()</f>
        <v>18995</v>
      </c>
    </row>
    <row r="18996" spans="73:73" x14ac:dyDescent="0.45">
      <c r="BU18996">
        <f>ROW()</f>
        <v>18996</v>
      </c>
    </row>
    <row r="18997" spans="73:73" x14ac:dyDescent="0.45">
      <c r="BU18997">
        <f>ROW()</f>
        <v>18997</v>
      </c>
    </row>
    <row r="18998" spans="73:73" x14ac:dyDescent="0.45">
      <c r="BU18998">
        <f>ROW()</f>
        <v>18998</v>
      </c>
    </row>
    <row r="18999" spans="73:73" x14ac:dyDescent="0.45">
      <c r="BU18999">
        <f>ROW()</f>
        <v>18999</v>
      </c>
    </row>
    <row r="19000" spans="73:73" x14ac:dyDescent="0.45">
      <c r="BU19000">
        <f>ROW()</f>
        <v>19000</v>
      </c>
    </row>
    <row r="19001" spans="73:73" x14ac:dyDescent="0.45">
      <c r="BU19001">
        <f>ROW()</f>
        <v>19001</v>
      </c>
    </row>
    <row r="19002" spans="73:73" x14ac:dyDescent="0.45">
      <c r="BU19002">
        <f>ROW()</f>
        <v>19002</v>
      </c>
    </row>
    <row r="19003" spans="73:73" x14ac:dyDescent="0.45">
      <c r="BU19003">
        <f>ROW()</f>
        <v>19003</v>
      </c>
    </row>
    <row r="19004" spans="73:73" x14ac:dyDescent="0.45">
      <c r="BU19004">
        <f>ROW()</f>
        <v>19004</v>
      </c>
    </row>
    <row r="19005" spans="73:73" x14ac:dyDescent="0.45">
      <c r="BU19005">
        <f>ROW()</f>
        <v>19005</v>
      </c>
    </row>
    <row r="19006" spans="73:73" x14ac:dyDescent="0.45">
      <c r="BU19006">
        <f>ROW()</f>
        <v>19006</v>
      </c>
    </row>
    <row r="19007" spans="73:73" x14ac:dyDescent="0.45">
      <c r="BU19007">
        <f>ROW()</f>
        <v>19007</v>
      </c>
    </row>
    <row r="19008" spans="73:73" x14ac:dyDescent="0.45">
      <c r="BU19008">
        <f>ROW()</f>
        <v>19008</v>
      </c>
    </row>
    <row r="19009" spans="73:73" x14ac:dyDescent="0.45">
      <c r="BU19009">
        <f>ROW()</f>
        <v>19009</v>
      </c>
    </row>
    <row r="19010" spans="73:73" x14ac:dyDescent="0.45">
      <c r="BU19010">
        <f>ROW()</f>
        <v>19010</v>
      </c>
    </row>
    <row r="19011" spans="73:73" x14ac:dyDescent="0.45">
      <c r="BU19011">
        <f>ROW()</f>
        <v>19011</v>
      </c>
    </row>
    <row r="19012" spans="73:73" x14ac:dyDescent="0.45">
      <c r="BU19012">
        <f>ROW()</f>
        <v>19012</v>
      </c>
    </row>
    <row r="19013" spans="73:73" x14ac:dyDescent="0.45">
      <c r="BU19013">
        <f>ROW()</f>
        <v>19013</v>
      </c>
    </row>
    <row r="19014" spans="73:73" x14ac:dyDescent="0.45">
      <c r="BU19014">
        <f>ROW()</f>
        <v>19014</v>
      </c>
    </row>
    <row r="19015" spans="73:73" x14ac:dyDescent="0.45">
      <c r="BU19015">
        <f>ROW()</f>
        <v>19015</v>
      </c>
    </row>
    <row r="19016" spans="73:73" x14ac:dyDescent="0.45">
      <c r="BU19016">
        <f>ROW()</f>
        <v>19016</v>
      </c>
    </row>
    <row r="19017" spans="73:73" x14ac:dyDescent="0.45">
      <c r="BU19017">
        <f>ROW()</f>
        <v>19017</v>
      </c>
    </row>
    <row r="19018" spans="73:73" x14ac:dyDescent="0.45">
      <c r="BU19018">
        <f>ROW()</f>
        <v>19018</v>
      </c>
    </row>
    <row r="19019" spans="73:73" x14ac:dyDescent="0.45">
      <c r="BU19019">
        <f>ROW()</f>
        <v>19019</v>
      </c>
    </row>
    <row r="19020" spans="73:73" x14ac:dyDescent="0.45">
      <c r="BU19020">
        <f>ROW()</f>
        <v>19020</v>
      </c>
    </row>
    <row r="19021" spans="73:73" x14ac:dyDescent="0.45">
      <c r="BU19021">
        <f>ROW()</f>
        <v>19021</v>
      </c>
    </row>
    <row r="19022" spans="73:73" x14ac:dyDescent="0.45">
      <c r="BU19022">
        <f>ROW()</f>
        <v>19022</v>
      </c>
    </row>
    <row r="19023" spans="73:73" x14ac:dyDescent="0.45">
      <c r="BU19023">
        <f>ROW()</f>
        <v>19023</v>
      </c>
    </row>
    <row r="19024" spans="73:73" x14ac:dyDescent="0.45">
      <c r="BU19024">
        <f>ROW()</f>
        <v>19024</v>
      </c>
    </row>
    <row r="19025" spans="73:73" x14ac:dyDescent="0.45">
      <c r="BU19025">
        <f>ROW()</f>
        <v>19025</v>
      </c>
    </row>
    <row r="19026" spans="73:73" x14ac:dyDescent="0.45">
      <c r="BU19026">
        <f>ROW()</f>
        <v>19026</v>
      </c>
    </row>
    <row r="19027" spans="73:73" x14ac:dyDescent="0.45">
      <c r="BU19027">
        <f>ROW()</f>
        <v>19027</v>
      </c>
    </row>
    <row r="19028" spans="73:73" x14ac:dyDescent="0.45">
      <c r="BU19028">
        <f>ROW()</f>
        <v>19028</v>
      </c>
    </row>
    <row r="19029" spans="73:73" x14ac:dyDescent="0.45">
      <c r="BU19029">
        <f>ROW()</f>
        <v>19029</v>
      </c>
    </row>
    <row r="19030" spans="73:73" x14ac:dyDescent="0.45">
      <c r="BU19030">
        <f>ROW()</f>
        <v>19030</v>
      </c>
    </row>
    <row r="19031" spans="73:73" x14ac:dyDescent="0.45">
      <c r="BU19031">
        <f>ROW()</f>
        <v>19031</v>
      </c>
    </row>
    <row r="19032" spans="73:73" x14ac:dyDescent="0.45">
      <c r="BU19032">
        <f>ROW()</f>
        <v>19032</v>
      </c>
    </row>
    <row r="19033" spans="73:73" x14ac:dyDescent="0.45">
      <c r="BU19033">
        <f>ROW()</f>
        <v>19033</v>
      </c>
    </row>
    <row r="19034" spans="73:73" x14ac:dyDescent="0.45">
      <c r="BU19034">
        <f>ROW()</f>
        <v>19034</v>
      </c>
    </row>
    <row r="19035" spans="73:73" x14ac:dyDescent="0.45">
      <c r="BU19035">
        <f>ROW()</f>
        <v>19035</v>
      </c>
    </row>
    <row r="19036" spans="73:73" x14ac:dyDescent="0.45">
      <c r="BU19036">
        <f>ROW()</f>
        <v>19036</v>
      </c>
    </row>
    <row r="19037" spans="73:73" x14ac:dyDescent="0.45">
      <c r="BU19037">
        <f>ROW()</f>
        <v>19037</v>
      </c>
    </row>
    <row r="19038" spans="73:73" x14ac:dyDescent="0.45">
      <c r="BU19038">
        <f>ROW()</f>
        <v>19038</v>
      </c>
    </row>
    <row r="19039" spans="73:73" x14ac:dyDescent="0.45">
      <c r="BU19039">
        <f>ROW()</f>
        <v>19039</v>
      </c>
    </row>
    <row r="19040" spans="73:73" x14ac:dyDescent="0.45">
      <c r="BU19040">
        <f>ROW()</f>
        <v>19040</v>
      </c>
    </row>
    <row r="19041" spans="73:73" x14ac:dyDescent="0.45">
      <c r="BU19041">
        <f>ROW()</f>
        <v>19041</v>
      </c>
    </row>
    <row r="19042" spans="73:73" x14ac:dyDescent="0.45">
      <c r="BU19042">
        <f>ROW()</f>
        <v>19042</v>
      </c>
    </row>
    <row r="19043" spans="73:73" x14ac:dyDescent="0.45">
      <c r="BU19043">
        <f>ROW()</f>
        <v>19043</v>
      </c>
    </row>
    <row r="19044" spans="73:73" x14ac:dyDescent="0.45">
      <c r="BU19044">
        <f>ROW()</f>
        <v>19044</v>
      </c>
    </row>
    <row r="19045" spans="73:73" x14ac:dyDescent="0.45">
      <c r="BU19045">
        <f>ROW()</f>
        <v>19045</v>
      </c>
    </row>
    <row r="19046" spans="73:73" x14ac:dyDescent="0.45">
      <c r="BU19046">
        <f>ROW()</f>
        <v>19046</v>
      </c>
    </row>
    <row r="19047" spans="73:73" x14ac:dyDescent="0.45">
      <c r="BU19047">
        <f>ROW()</f>
        <v>19047</v>
      </c>
    </row>
    <row r="19048" spans="73:73" x14ac:dyDescent="0.45">
      <c r="BU19048">
        <f>ROW()</f>
        <v>19048</v>
      </c>
    </row>
    <row r="19049" spans="73:73" x14ac:dyDescent="0.45">
      <c r="BU19049">
        <f>ROW()</f>
        <v>19049</v>
      </c>
    </row>
    <row r="19050" spans="73:73" x14ac:dyDescent="0.45">
      <c r="BU19050">
        <f>ROW()</f>
        <v>19050</v>
      </c>
    </row>
    <row r="19051" spans="73:73" x14ac:dyDescent="0.45">
      <c r="BU19051">
        <f>ROW()</f>
        <v>19051</v>
      </c>
    </row>
    <row r="19052" spans="73:73" x14ac:dyDescent="0.45">
      <c r="BU19052">
        <f>ROW()</f>
        <v>19052</v>
      </c>
    </row>
    <row r="19053" spans="73:73" x14ac:dyDescent="0.45">
      <c r="BU19053">
        <f>ROW()</f>
        <v>19053</v>
      </c>
    </row>
    <row r="19054" spans="73:73" x14ac:dyDescent="0.45">
      <c r="BU19054">
        <f>ROW()</f>
        <v>19054</v>
      </c>
    </row>
    <row r="19055" spans="73:73" x14ac:dyDescent="0.45">
      <c r="BU19055">
        <f>ROW()</f>
        <v>19055</v>
      </c>
    </row>
    <row r="19056" spans="73:73" x14ac:dyDescent="0.45">
      <c r="BU19056">
        <f>ROW()</f>
        <v>19056</v>
      </c>
    </row>
    <row r="19057" spans="73:73" x14ac:dyDescent="0.45">
      <c r="BU19057">
        <f>ROW()</f>
        <v>19057</v>
      </c>
    </row>
    <row r="19058" spans="73:73" x14ac:dyDescent="0.45">
      <c r="BU19058">
        <f>ROW()</f>
        <v>19058</v>
      </c>
    </row>
    <row r="19059" spans="73:73" x14ac:dyDescent="0.45">
      <c r="BU19059">
        <f>ROW()</f>
        <v>19059</v>
      </c>
    </row>
    <row r="19060" spans="73:73" x14ac:dyDescent="0.45">
      <c r="BU19060">
        <f>ROW()</f>
        <v>19060</v>
      </c>
    </row>
    <row r="19061" spans="73:73" x14ac:dyDescent="0.45">
      <c r="BU19061">
        <f>ROW()</f>
        <v>19061</v>
      </c>
    </row>
    <row r="19062" spans="73:73" x14ac:dyDescent="0.45">
      <c r="BU19062">
        <f>ROW()</f>
        <v>19062</v>
      </c>
    </row>
    <row r="19063" spans="73:73" x14ac:dyDescent="0.45">
      <c r="BU19063">
        <f>ROW()</f>
        <v>19063</v>
      </c>
    </row>
    <row r="19064" spans="73:73" x14ac:dyDescent="0.45">
      <c r="BU19064">
        <f>ROW()</f>
        <v>19064</v>
      </c>
    </row>
    <row r="19065" spans="73:73" x14ac:dyDescent="0.45">
      <c r="BU19065">
        <f>ROW()</f>
        <v>19065</v>
      </c>
    </row>
    <row r="19066" spans="73:73" x14ac:dyDescent="0.45">
      <c r="BU19066">
        <f>ROW()</f>
        <v>19066</v>
      </c>
    </row>
    <row r="19067" spans="73:73" x14ac:dyDescent="0.45">
      <c r="BU19067">
        <f>ROW()</f>
        <v>19067</v>
      </c>
    </row>
    <row r="19068" spans="73:73" x14ac:dyDescent="0.45">
      <c r="BU19068">
        <f>ROW()</f>
        <v>19068</v>
      </c>
    </row>
    <row r="19069" spans="73:73" x14ac:dyDescent="0.45">
      <c r="BU19069">
        <f>ROW()</f>
        <v>19069</v>
      </c>
    </row>
    <row r="19070" spans="73:73" x14ac:dyDescent="0.45">
      <c r="BU19070">
        <f>ROW()</f>
        <v>19070</v>
      </c>
    </row>
    <row r="19071" spans="73:73" x14ac:dyDescent="0.45">
      <c r="BU19071">
        <f>ROW()</f>
        <v>19071</v>
      </c>
    </row>
    <row r="19072" spans="73:73" x14ac:dyDescent="0.45">
      <c r="BU19072">
        <f>ROW()</f>
        <v>19072</v>
      </c>
    </row>
    <row r="19073" spans="73:73" x14ac:dyDescent="0.45">
      <c r="BU19073">
        <f>ROW()</f>
        <v>19073</v>
      </c>
    </row>
    <row r="19074" spans="73:73" x14ac:dyDescent="0.45">
      <c r="BU19074">
        <f>ROW()</f>
        <v>19074</v>
      </c>
    </row>
    <row r="19075" spans="73:73" x14ac:dyDescent="0.45">
      <c r="BU19075">
        <f>ROW()</f>
        <v>19075</v>
      </c>
    </row>
    <row r="19076" spans="73:73" x14ac:dyDescent="0.45">
      <c r="BU19076">
        <f>ROW()</f>
        <v>19076</v>
      </c>
    </row>
    <row r="19077" spans="73:73" x14ac:dyDescent="0.45">
      <c r="BU19077">
        <f>ROW()</f>
        <v>19077</v>
      </c>
    </row>
    <row r="19078" spans="73:73" x14ac:dyDescent="0.45">
      <c r="BU19078">
        <f>ROW()</f>
        <v>19078</v>
      </c>
    </row>
    <row r="19079" spans="73:73" x14ac:dyDescent="0.45">
      <c r="BU19079">
        <f>ROW()</f>
        <v>19079</v>
      </c>
    </row>
    <row r="19080" spans="73:73" x14ac:dyDescent="0.45">
      <c r="BU19080">
        <f>ROW()</f>
        <v>19080</v>
      </c>
    </row>
    <row r="19081" spans="73:73" x14ac:dyDescent="0.45">
      <c r="BU19081">
        <f>ROW()</f>
        <v>19081</v>
      </c>
    </row>
    <row r="19082" spans="73:73" x14ac:dyDescent="0.45">
      <c r="BU19082">
        <f>ROW()</f>
        <v>19082</v>
      </c>
    </row>
    <row r="19083" spans="73:73" x14ac:dyDescent="0.45">
      <c r="BU19083">
        <f>ROW()</f>
        <v>19083</v>
      </c>
    </row>
    <row r="19084" spans="73:73" x14ac:dyDescent="0.45">
      <c r="BU19084">
        <f>ROW()</f>
        <v>19084</v>
      </c>
    </row>
    <row r="19085" spans="73:73" x14ac:dyDescent="0.45">
      <c r="BU19085">
        <f>ROW()</f>
        <v>19085</v>
      </c>
    </row>
    <row r="19086" spans="73:73" x14ac:dyDescent="0.45">
      <c r="BU19086">
        <f>ROW()</f>
        <v>19086</v>
      </c>
    </row>
    <row r="19087" spans="73:73" x14ac:dyDescent="0.45">
      <c r="BU19087">
        <f>ROW()</f>
        <v>19087</v>
      </c>
    </row>
    <row r="19088" spans="73:73" x14ac:dyDescent="0.45">
      <c r="BU19088">
        <f>ROW()</f>
        <v>19088</v>
      </c>
    </row>
    <row r="19089" spans="73:73" x14ac:dyDescent="0.45">
      <c r="BU19089">
        <f>ROW()</f>
        <v>19089</v>
      </c>
    </row>
    <row r="19090" spans="73:73" x14ac:dyDescent="0.45">
      <c r="BU19090">
        <f>ROW()</f>
        <v>19090</v>
      </c>
    </row>
    <row r="19091" spans="73:73" x14ac:dyDescent="0.45">
      <c r="BU19091">
        <f>ROW()</f>
        <v>19091</v>
      </c>
    </row>
    <row r="19092" spans="73:73" x14ac:dyDescent="0.45">
      <c r="BU19092">
        <f>ROW()</f>
        <v>19092</v>
      </c>
    </row>
    <row r="19093" spans="73:73" x14ac:dyDescent="0.45">
      <c r="BU19093">
        <f>ROW()</f>
        <v>19093</v>
      </c>
    </row>
    <row r="19094" spans="73:73" x14ac:dyDescent="0.45">
      <c r="BU19094">
        <f>ROW()</f>
        <v>19094</v>
      </c>
    </row>
    <row r="19095" spans="73:73" x14ac:dyDescent="0.45">
      <c r="BU19095">
        <f>ROW()</f>
        <v>19095</v>
      </c>
    </row>
    <row r="19096" spans="73:73" x14ac:dyDescent="0.45">
      <c r="BU19096">
        <f>ROW()</f>
        <v>19096</v>
      </c>
    </row>
    <row r="19097" spans="73:73" x14ac:dyDescent="0.45">
      <c r="BU19097">
        <f>ROW()</f>
        <v>19097</v>
      </c>
    </row>
    <row r="19098" spans="73:73" x14ac:dyDescent="0.45">
      <c r="BU19098">
        <f>ROW()</f>
        <v>19098</v>
      </c>
    </row>
    <row r="19099" spans="73:73" x14ac:dyDescent="0.45">
      <c r="BU19099">
        <f>ROW()</f>
        <v>19099</v>
      </c>
    </row>
    <row r="19100" spans="73:73" x14ac:dyDescent="0.45">
      <c r="BU19100">
        <f>ROW()</f>
        <v>19100</v>
      </c>
    </row>
    <row r="19101" spans="73:73" x14ac:dyDescent="0.45">
      <c r="BU19101">
        <f>ROW()</f>
        <v>19101</v>
      </c>
    </row>
    <row r="19102" spans="73:73" x14ac:dyDescent="0.45">
      <c r="BU19102">
        <f>ROW()</f>
        <v>19102</v>
      </c>
    </row>
    <row r="19103" spans="73:73" x14ac:dyDescent="0.45">
      <c r="BU19103">
        <f>ROW()</f>
        <v>19103</v>
      </c>
    </row>
    <row r="19104" spans="73:73" x14ac:dyDescent="0.45">
      <c r="BU19104">
        <f>ROW()</f>
        <v>19104</v>
      </c>
    </row>
    <row r="19105" spans="73:73" x14ac:dyDescent="0.45">
      <c r="BU19105">
        <f>ROW()</f>
        <v>19105</v>
      </c>
    </row>
    <row r="19106" spans="73:73" x14ac:dyDescent="0.45">
      <c r="BU19106">
        <f>ROW()</f>
        <v>19106</v>
      </c>
    </row>
    <row r="19107" spans="73:73" x14ac:dyDescent="0.45">
      <c r="BU19107">
        <f>ROW()</f>
        <v>19107</v>
      </c>
    </row>
    <row r="19108" spans="73:73" x14ac:dyDescent="0.45">
      <c r="BU19108">
        <f>ROW()</f>
        <v>19108</v>
      </c>
    </row>
    <row r="19109" spans="73:73" x14ac:dyDescent="0.45">
      <c r="BU19109">
        <f>ROW()</f>
        <v>19109</v>
      </c>
    </row>
    <row r="19110" spans="73:73" x14ac:dyDescent="0.45">
      <c r="BU19110">
        <f>ROW()</f>
        <v>19110</v>
      </c>
    </row>
    <row r="19111" spans="73:73" x14ac:dyDescent="0.45">
      <c r="BU19111">
        <f>ROW()</f>
        <v>19111</v>
      </c>
    </row>
    <row r="19112" spans="73:73" x14ac:dyDescent="0.45">
      <c r="BU19112">
        <f>ROW()</f>
        <v>19112</v>
      </c>
    </row>
    <row r="19113" spans="73:73" x14ac:dyDescent="0.45">
      <c r="BU19113">
        <f>ROW()</f>
        <v>19113</v>
      </c>
    </row>
    <row r="19114" spans="73:73" x14ac:dyDescent="0.45">
      <c r="BU19114">
        <f>ROW()</f>
        <v>19114</v>
      </c>
    </row>
    <row r="19115" spans="73:73" x14ac:dyDescent="0.45">
      <c r="BU19115">
        <f>ROW()</f>
        <v>19115</v>
      </c>
    </row>
    <row r="19116" spans="73:73" x14ac:dyDescent="0.45">
      <c r="BU19116">
        <f>ROW()</f>
        <v>19116</v>
      </c>
    </row>
    <row r="19117" spans="73:73" x14ac:dyDescent="0.45">
      <c r="BU19117">
        <f>ROW()</f>
        <v>19117</v>
      </c>
    </row>
    <row r="19118" spans="73:73" x14ac:dyDescent="0.45">
      <c r="BU19118">
        <f>ROW()</f>
        <v>19118</v>
      </c>
    </row>
    <row r="19119" spans="73:73" x14ac:dyDescent="0.45">
      <c r="BU19119">
        <f>ROW()</f>
        <v>19119</v>
      </c>
    </row>
    <row r="19120" spans="73:73" x14ac:dyDescent="0.45">
      <c r="BU19120">
        <f>ROW()</f>
        <v>19120</v>
      </c>
    </row>
    <row r="19121" spans="73:73" x14ac:dyDescent="0.45">
      <c r="BU19121">
        <f>ROW()</f>
        <v>19121</v>
      </c>
    </row>
    <row r="19122" spans="73:73" x14ac:dyDescent="0.45">
      <c r="BU19122">
        <f>ROW()</f>
        <v>19122</v>
      </c>
    </row>
    <row r="19123" spans="73:73" x14ac:dyDescent="0.45">
      <c r="BU19123">
        <f>ROW()</f>
        <v>19123</v>
      </c>
    </row>
    <row r="19124" spans="73:73" x14ac:dyDescent="0.45">
      <c r="BU19124">
        <f>ROW()</f>
        <v>19124</v>
      </c>
    </row>
    <row r="19125" spans="73:73" x14ac:dyDescent="0.45">
      <c r="BU19125">
        <f>ROW()</f>
        <v>19125</v>
      </c>
    </row>
    <row r="19126" spans="73:73" x14ac:dyDescent="0.45">
      <c r="BU19126">
        <f>ROW()</f>
        <v>19126</v>
      </c>
    </row>
    <row r="19127" spans="73:73" x14ac:dyDescent="0.45">
      <c r="BU19127">
        <f>ROW()</f>
        <v>19127</v>
      </c>
    </row>
    <row r="19128" spans="73:73" x14ac:dyDescent="0.45">
      <c r="BU19128">
        <f>ROW()</f>
        <v>19128</v>
      </c>
    </row>
    <row r="19129" spans="73:73" x14ac:dyDescent="0.45">
      <c r="BU19129">
        <f>ROW()</f>
        <v>19129</v>
      </c>
    </row>
    <row r="19130" spans="73:73" x14ac:dyDescent="0.45">
      <c r="BU19130">
        <f>ROW()</f>
        <v>19130</v>
      </c>
    </row>
    <row r="19131" spans="73:73" x14ac:dyDescent="0.45">
      <c r="BU19131">
        <f>ROW()</f>
        <v>19131</v>
      </c>
    </row>
    <row r="19132" spans="73:73" x14ac:dyDescent="0.45">
      <c r="BU19132">
        <f>ROW()</f>
        <v>19132</v>
      </c>
    </row>
    <row r="19133" spans="73:73" x14ac:dyDescent="0.45">
      <c r="BU19133">
        <f>ROW()</f>
        <v>19133</v>
      </c>
    </row>
    <row r="19134" spans="73:73" x14ac:dyDescent="0.45">
      <c r="BU19134">
        <f>ROW()</f>
        <v>19134</v>
      </c>
    </row>
    <row r="19135" spans="73:73" x14ac:dyDescent="0.45">
      <c r="BU19135">
        <f>ROW()</f>
        <v>19135</v>
      </c>
    </row>
    <row r="19136" spans="73:73" x14ac:dyDescent="0.45">
      <c r="BU19136">
        <f>ROW()</f>
        <v>19136</v>
      </c>
    </row>
    <row r="19137" spans="73:73" x14ac:dyDescent="0.45">
      <c r="BU19137">
        <f>ROW()</f>
        <v>19137</v>
      </c>
    </row>
    <row r="19138" spans="73:73" x14ac:dyDescent="0.45">
      <c r="BU19138">
        <f>ROW()</f>
        <v>19138</v>
      </c>
    </row>
    <row r="19139" spans="73:73" x14ac:dyDescent="0.45">
      <c r="BU19139">
        <f>ROW()</f>
        <v>19139</v>
      </c>
    </row>
    <row r="19140" spans="73:73" x14ac:dyDescent="0.45">
      <c r="BU19140">
        <f>ROW()</f>
        <v>19140</v>
      </c>
    </row>
    <row r="19141" spans="73:73" x14ac:dyDescent="0.45">
      <c r="BU19141">
        <f>ROW()</f>
        <v>19141</v>
      </c>
    </row>
    <row r="19142" spans="73:73" x14ac:dyDescent="0.45">
      <c r="BU19142">
        <f>ROW()</f>
        <v>19142</v>
      </c>
    </row>
    <row r="19143" spans="73:73" x14ac:dyDescent="0.45">
      <c r="BU19143">
        <f>ROW()</f>
        <v>19143</v>
      </c>
    </row>
    <row r="19144" spans="73:73" x14ac:dyDescent="0.45">
      <c r="BU19144">
        <f>ROW()</f>
        <v>19144</v>
      </c>
    </row>
    <row r="19145" spans="73:73" x14ac:dyDescent="0.45">
      <c r="BU19145">
        <f>ROW()</f>
        <v>19145</v>
      </c>
    </row>
    <row r="19146" spans="73:73" x14ac:dyDescent="0.45">
      <c r="BU19146">
        <f>ROW()</f>
        <v>19146</v>
      </c>
    </row>
    <row r="19147" spans="73:73" x14ac:dyDescent="0.45">
      <c r="BU19147">
        <f>ROW()</f>
        <v>19147</v>
      </c>
    </row>
    <row r="19148" spans="73:73" x14ac:dyDescent="0.45">
      <c r="BU19148">
        <f>ROW()</f>
        <v>19148</v>
      </c>
    </row>
    <row r="19149" spans="73:73" x14ac:dyDescent="0.45">
      <c r="BU19149">
        <f>ROW()</f>
        <v>19149</v>
      </c>
    </row>
    <row r="19150" spans="73:73" x14ac:dyDescent="0.45">
      <c r="BU19150">
        <f>ROW()</f>
        <v>19150</v>
      </c>
    </row>
    <row r="19151" spans="73:73" x14ac:dyDescent="0.45">
      <c r="BU19151">
        <f>ROW()</f>
        <v>19151</v>
      </c>
    </row>
    <row r="19152" spans="73:73" x14ac:dyDescent="0.45">
      <c r="BU19152">
        <f>ROW()</f>
        <v>19152</v>
      </c>
    </row>
    <row r="19153" spans="73:73" x14ac:dyDescent="0.45">
      <c r="BU19153">
        <f>ROW()</f>
        <v>19153</v>
      </c>
    </row>
    <row r="19154" spans="73:73" x14ac:dyDescent="0.45">
      <c r="BU19154">
        <f>ROW()</f>
        <v>19154</v>
      </c>
    </row>
    <row r="19155" spans="73:73" x14ac:dyDescent="0.45">
      <c r="BU19155">
        <f>ROW()</f>
        <v>19155</v>
      </c>
    </row>
    <row r="19156" spans="73:73" x14ac:dyDescent="0.45">
      <c r="BU19156">
        <f>ROW()</f>
        <v>19156</v>
      </c>
    </row>
    <row r="19157" spans="73:73" x14ac:dyDescent="0.45">
      <c r="BU19157">
        <f>ROW()</f>
        <v>19157</v>
      </c>
    </row>
    <row r="19158" spans="73:73" x14ac:dyDescent="0.45">
      <c r="BU19158">
        <f>ROW()</f>
        <v>19158</v>
      </c>
    </row>
    <row r="19159" spans="73:73" x14ac:dyDescent="0.45">
      <c r="BU19159">
        <f>ROW()</f>
        <v>19159</v>
      </c>
    </row>
    <row r="19160" spans="73:73" x14ac:dyDescent="0.45">
      <c r="BU19160">
        <f>ROW()</f>
        <v>19160</v>
      </c>
    </row>
    <row r="19161" spans="73:73" x14ac:dyDescent="0.45">
      <c r="BU19161">
        <f>ROW()</f>
        <v>19161</v>
      </c>
    </row>
    <row r="19162" spans="73:73" x14ac:dyDescent="0.45">
      <c r="BU19162">
        <f>ROW()</f>
        <v>19162</v>
      </c>
    </row>
    <row r="19163" spans="73:73" x14ac:dyDescent="0.45">
      <c r="BU19163">
        <f>ROW()</f>
        <v>19163</v>
      </c>
    </row>
    <row r="19164" spans="73:73" x14ac:dyDescent="0.45">
      <c r="BU19164">
        <f>ROW()</f>
        <v>19164</v>
      </c>
    </row>
    <row r="19165" spans="73:73" x14ac:dyDescent="0.45">
      <c r="BU19165">
        <f>ROW()</f>
        <v>19165</v>
      </c>
    </row>
    <row r="19166" spans="73:73" x14ac:dyDescent="0.45">
      <c r="BU19166">
        <f>ROW()</f>
        <v>19166</v>
      </c>
    </row>
    <row r="19167" spans="73:73" x14ac:dyDescent="0.45">
      <c r="BU19167">
        <f>ROW()</f>
        <v>19167</v>
      </c>
    </row>
    <row r="19168" spans="73:73" x14ac:dyDescent="0.45">
      <c r="BU19168">
        <f>ROW()</f>
        <v>19168</v>
      </c>
    </row>
    <row r="19169" spans="73:73" x14ac:dyDescent="0.45">
      <c r="BU19169">
        <f>ROW()</f>
        <v>19169</v>
      </c>
    </row>
    <row r="19170" spans="73:73" x14ac:dyDescent="0.45">
      <c r="BU19170">
        <f>ROW()</f>
        <v>19170</v>
      </c>
    </row>
    <row r="19171" spans="73:73" x14ac:dyDescent="0.45">
      <c r="BU19171">
        <f>ROW()</f>
        <v>19171</v>
      </c>
    </row>
    <row r="19172" spans="73:73" x14ac:dyDescent="0.45">
      <c r="BU19172">
        <f>ROW()</f>
        <v>19172</v>
      </c>
    </row>
    <row r="19173" spans="73:73" x14ac:dyDescent="0.45">
      <c r="BU19173">
        <f>ROW()</f>
        <v>19173</v>
      </c>
    </row>
    <row r="19174" spans="73:73" x14ac:dyDescent="0.45">
      <c r="BU19174">
        <f>ROW()</f>
        <v>19174</v>
      </c>
    </row>
    <row r="19175" spans="73:73" x14ac:dyDescent="0.45">
      <c r="BU19175">
        <f>ROW()</f>
        <v>19175</v>
      </c>
    </row>
    <row r="19176" spans="73:73" x14ac:dyDescent="0.45">
      <c r="BU19176">
        <f>ROW()</f>
        <v>19176</v>
      </c>
    </row>
    <row r="19177" spans="73:73" x14ac:dyDescent="0.45">
      <c r="BU19177">
        <f>ROW()</f>
        <v>19177</v>
      </c>
    </row>
    <row r="19178" spans="73:73" x14ac:dyDescent="0.45">
      <c r="BU19178">
        <f>ROW()</f>
        <v>19178</v>
      </c>
    </row>
    <row r="19179" spans="73:73" x14ac:dyDescent="0.45">
      <c r="BU19179">
        <f>ROW()</f>
        <v>19179</v>
      </c>
    </row>
    <row r="19180" spans="73:73" x14ac:dyDescent="0.45">
      <c r="BU19180">
        <f>ROW()</f>
        <v>19180</v>
      </c>
    </row>
    <row r="19181" spans="73:73" x14ac:dyDescent="0.45">
      <c r="BU19181">
        <f>ROW()</f>
        <v>19181</v>
      </c>
    </row>
    <row r="19182" spans="73:73" x14ac:dyDescent="0.45">
      <c r="BU19182">
        <f>ROW()</f>
        <v>19182</v>
      </c>
    </row>
    <row r="19183" spans="73:73" x14ac:dyDescent="0.45">
      <c r="BU19183">
        <f>ROW()</f>
        <v>19183</v>
      </c>
    </row>
    <row r="19184" spans="73:73" x14ac:dyDescent="0.45">
      <c r="BU19184">
        <f>ROW()</f>
        <v>19184</v>
      </c>
    </row>
    <row r="19185" spans="73:73" x14ac:dyDescent="0.45">
      <c r="BU19185">
        <f>ROW()</f>
        <v>19185</v>
      </c>
    </row>
    <row r="19186" spans="73:73" x14ac:dyDescent="0.45">
      <c r="BU19186">
        <f>ROW()</f>
        <v>19186</v>
      </c>
    </row>
    <row r="19187" spans="73:73" x14ac:dyDescent="0.45">
      <c r="BU19187">
        <f>ROW()</f>
        <v>19187</v>
      </c>
    </row>
    <row r="19188" spans="73:73" x14ac:dyDescent="0.45">
      <c r="BU19188">
        <f>ROW()</f>
        <v>19188</v>
      </c>
    </row>
    <row r="19189" spans="73:73" x14ac:dyDescent="0.45">
      <c r="BU19189">
        <f>ROW()</f>
        <v>19189</v>
      </c>
    </row>
    <row r="19190" spans="73:73" x14ac:dyDescent="0.45">
      <c r="BU19190">
        <f>ROW()</f>
        <v>19190</v>
      </c>
    </row>
    <row r="19191" spans="73:73" x14ac:dyDescent="0.45">
      <c r="BU19191">
        <f>ROW()</f>
        <v>19191</v>
      </c>
    </row>
    <row r="19192" spans="73:73" x14ac:dyDescent="0.45">
      <c r="BU19192">
        <f>ROW()</f>
        <v>19192</v>
      </c>
    </row>
    <row r="19193" spans="73:73" x14ac:dyDescent="0.45">
      <c r="BU19193">
        <f>ROW()</f>
        <v>19193</v>
      </c>
    </row>
    <row r="19194" spans="73:73" x14ac:dyDescent="0.45">
      <c r="BU19194">
        <f>ROW()</f>
        <v>19194</v>
      </c>
    </row>
    <row r="19195" spans="73:73" x14ac:dyDescent="0.45">
      <c r="BU19195">
        <f>ROW()</f>
        <v>19195</v>
      </c>
    </row>
    <row r="19196" spans="73:73" x14ac:dyDescent="0.45">
      <c r="BU19196">
        <f>ROW()</f>
        <v>19196</v>
      </c>
    </row>
    <row r="19197" spans="73:73" x14ac:dyDescent="0.45">
      <c r="BU19197">
        <f>ROW()</f>
        <v>19197</v>
      </c>
    </row>
    <row r="19198" spans="73:73" x14ac:dyDescent="0.45">
      <c r="BU19198">
        <f>ROW()</f>
        <v>19198</v>
      </c>
    </row>
    <row r="19199" spans="73:73" x14ac:dyDescent="0.45">
      <c r="BU19199">
        <f>ROW()</f>
        <v>19199</v>
      </c>
    </row>
    <row r="19200" spans="73:73" x14ac:dyDescent="0.45">
      <c r="BU19200">
        <f>ROW()</f>
        <v>19200</v>
      </c>
    </row>
    <row r="19201" spans="73:73" x14ac:dyDescent="0.45">
      <c r="BU19201">
        <f>ROW()</f>
        <v>19201</v>
      </c>
    </row>
    <row r="19202" spans="73:73" x14ac:dyDescent="0.45">
      <c r="BU19202">
        <f>ROW()</f>
        <v>19202</v>
      </c>
    </row>
    <row r="19203" spans="73:73" x14ac:dyDescent="0.45">
      <c r="BU19203">
        <f>ROW()</f>
        <v>19203</v>
      </c>
    </row>
    <row r="19204" spans="73:73" x14ac:dyDescent="0.45">
      <c r="BU19204">
        <f>ROW()</f>
        <v>19204</v>
      </c>
    </row>
    <row r="19205" spans="73:73" x14ac:dyDescent="0.45">
      <c r="BU19205">
        <f>ROW()</f>
        <v>19205</v>
      </c>
    </row>
    <row r="19206" spans="73:73" x14ac:dyDescent="0.45">
      <c r="BU19206">
        <f>ROW()</f>
        <v>19206</v>
      </c>
    </row>
    <row r="19207" spans="73:73" x14ac:dyDescent="0.45">
      <c r="BU19207">
        <f>ROW()</f>
        <v>19207</v>
      </c>
    </row>
    <row r="19208" spans="73:73" x14ac:dyDescent="0.45">
      <c r="BU19208">
        <f>ROW()</f>
        <v>19208</v>
      </c>
    </row>
    <row r="19209" spans="73:73" x14ac:dyDescent="0.45">
      <c r="BU19209">
        <f>ROW()</f>
        <v>19209</v>
      </c>
    </row>
    <row r="19210" spans="73:73" x14ac:dyDescent="0.45">
      <c r="BU19210">
        <f>ROW()</f>
        <v>19210</v>
      </c>
    </row>
    <row r="19211" spans="73:73" x14ac:dyDescent="0.45">
      <c r="BU19211">
        <f>ROW()</f>
        <v>19211</v>
      </c>
    </row>
    <row r="19212" spans="73:73" x14ac:dyDescent="0.45">
      <c r="BU19212">
        <f>ROW()</f>
        <v>19212</v>
      </c>
    </row>
    <row r="19213" spans="73:73" x14ac:dyDescent="0.45">
      <c r="BU19213">
        <f>ROW()</f>
        <v>19213</v>
      </c>
    </row>
    <row r="19214" spans="73:73" x14ac:dyDescent="0.45">
      <c r="BU19214">
        <f>ROW()</f>
        <v>19214</v>
      </c>
    </row>
    <row r="19215" spans="73:73" x14ac:dyDescent="0.45">
      <c r="BU19215">
        <f>ROW()</f>
        <v>19215</v>
      </c>
    </row>
    <row r="19216" spans="73:73" x14ac:dyDescent="0.45">
      <c r="BU19216">
        <f>ROW()</f>
        <v>19216</v>
      </c>
    </row>
    <row r="19217" spans="73:73" x14ac:dyDescent="0.45">
      <c r="BU19217">
        <f>ROW()</f>
        <v>19217</v>
      </c>
    </row>
    <row r="19218" spans="73:73" x14ac:dyDescent="0.45">
      <c r="BU19218">
        <f>ROW()</f>
        <v>19218</v>
      </c>
    </row>
    <row r="19219" spans="73:73" x14ac:dyDescent="0.45">
      <c r="BU19219">
        <f>ROW()</f>
        <v>19219</v>
      </c>
    </row>
    <row r="19220" spans="73:73" x14ac:dyDescent="0.45">
      <c r="BU19220">
        <f>ROW()</f>
        <v>19220</v>
      </c>
    </row>
    <row r="19221" spans="73:73" x14ac:dyDescent="0.45">
      <c r="BU19221">
        <f>ROW()</f>
        <v>19221</v>
      </c>
    </row>
    <row r="19222" spans="73:73" x14ac:dyDescent="0.45">
      <c r="BU19222">
        <f>ROW()</f>
        <v>19222</v>
      </c>
    </row>
    <row r="19223" spans="73:73" x14ac:dyDescent="0.45">
      <c r="BU19223">
        <f>ROW()</f>
        <v>19223</v>
      </c>
    </row>
    <row r="19224" spans="73:73" x14ac:dyDescent="0.45">
      <c r="BU19224">
        <f>ROW()</f>
        <v>19224</v>
      </c>
    </row>
    <row r="19225" spans="73:73" x14ac:dyDescent="0.45">
      <c r="BU19225">
        <f>ROW()</f>
        <v>19225</v>
      </c>
    </row>
    <row r="19226" spans="73:73" x14ac:dyDescent="0.45">
      <c r="BU19226">
        <f>ROW()</f>
        <v>19226</v>
      </c>
    </row>
    <row r="19227" spans="73:73" x14ac:dyDescent="0.45">
      <c r="BU19227">
        <f>ROW()</f>
        <v>19227</v>
      </c>
    </row>
    <row r="19228" spans="73:73" x14ac:dyDescent="0.45">
      <c r="BU19228">
        <f>ROW()</f>
        <v>19228</v>
      </c>
    </row>
    <row r="19229" spans="73:73" x14ac:dyDescent="0.45">
      <c r="BU19229">
        <f>ROW()</f>
        <v>19229</v>
      </c>
    </row>
    <row r="19230" spans="73:73" x14ac:dyDescent="0.45">
      <c r="BU19230">
        <f>ROW()</f>
        <v>19230</v>
      </c>
    </row>
    <row r="19231" spans="73:73" x14ac:dyDescent="0.45">
      <c r="BU19231">
        <f>ROW()</f>
        <v>19231</v>
      </c>
    </row>
    <row r="19232" spans="73:73" x14ac:dyDescent="0.45">
      <c r="BU19232">
        <f>ROW()</f>
        <v>19232</v>
      </c>
    </row>
    <row r="19233" spans="73:73" x14ac:dyDescent="0.45">
      <c r="BU19233">
        <f>ROW()</f>
        <v>19233</v>
      </c>
    </row>
    <row r="19234" spans="73:73" x14ac:dyDescent="0.45">
      <c r="BU19234">
        <f>ROW()</f>
        <v>19234</v>
      </c>
    </row>
    <row r="19235" spans="73:73" x14ac:dyDescent="0.45">
      <c r="BU19235">
        <f>ROW()</f>
        <v>19235</v>
      </c>
    </row>
    <row r="19236" spans="73:73" x14ac:dyDescent="0.45">
      <c r="BU19236">
        <f>ROW()</f>
        <v>19236</v>
      </c>
    </row>
    <row r="19237" spans="73:73" x14ac:dyDescent="0.45">
      <c r="BU19237">
        <f>ROW()</f>
        <v>19237</v>
      </c>
    </row>
    <row r="19238" spans="73:73" x14ac:dyDescent="0.45">
      <c r="BU19238">
        <f>ROW()</f>
        <v>19238</v>
      </c>
    </row>
    <row r="19239" spans="73:73" x14ac:dyDescent="0.45">
      <c r="BU19239">
        <f>ROW()</f>
        <v>19239</v>
      </c>
    </row>
    <row r="19240" spans="73:73" x14ac:dyDescent="0.45">
      <c r="BU19240">
        <f>ROW()</f>
        <v>19240</v>
      </c>
    </row>
    <row r="19241" spans="73:73" x14ac:dyDescent="0.45">
      <c r="BU19241">
        <f>ROW()</f>
        <v>19241</v>
      </c>
    </row>
    <row r="19242" spans="73:73" x14ac:dyDescent="0.45">
      <c r="BU19242">
        <f>ROW()</f>
        <v>19242</v>
      </c>
    </row>
    <row r="19243" spans="73:73" x14ac:dyDescent="0.45">
      <c r="BU19243">
        <f>ROW()</f>
        <v>19243</v>
      </c>
    </row>
    <row r="19244" spans="73:73" x14ac:dyDescent="0.45">
      <c r="BU19244">
        <f>ROW()</f>
        <v>19244</v>
      </c>
    </row>
    <row r="19245" spans="73:73" x14ac:dyDescent="0.45">
      <c r="BU19245">
        <f>ROW()</f>
        <v>19245</v>
      </c>
    </row>
    <row r="19246" spans="73:73" x14ac:dyDescent="0.45">
      <c r="BU19246">
        <f>ROW()</f>
        <v>19246</v>
      </c>
    </row>
    <row r="19247" spans="73:73" x14ac:dyDescent="0.45">
      <c r="BU19247">
        <f>ROW()</f>
        <v>19247</v>
      </c>
    </row>
    <row r="19248" spans="73:73" x14ac:dyDescent="0.45">
      <c r="BU19248">
        <f>ROW()</f>
        <v>19248</v>
      </c>
    </row>
    <row r="19249" spans="73:73" x14ac:dyDescent="0.45">
      <c r="BU19249">
        <f>ROW()</f>
        <v>19249</v>
      </c>
    </row>
    <row r="19250" spans="73:73" x14ac:dyDescent="0.45">
      <c r="BU19250">
        <f>ROW()</f>
        <v>19250</v>
      </c>
    </row>
    <row r="19251" spans="73:73" x14ac:dyDescent="0.45">
      <c r="BU19251">
        <f>ROW()</f>
        <v>19251</v>
      </c>
    </row>
    <row r="19252" spans="73:73" x14ac:dyDescent="0.45">
      <c r="BU19252">
        <f>ROW()</f>
        <v>19252</v>
      </c>
    </row>
    <row r="19253" spans="73:73" x14ac:dyDescent="0.45">
      <c r="BU19253">
        <f>ROW()</f>
        <v>19253</v>
      </c>
    </row>
    <row r="19254" spans="73:73" x14ac:dyDescent="0.45">
      <c r="BU19254">
        <f>ROW()</f>
        <v>19254</v>
      </c>
    </row>
    <row r="19255" spans="73:73" x14ac:dyDescent="0.45">
      <c r="BU19255">
        <f>ROW()</f>
        <v>19255</v>
      </c>
    </row>
    <row r="19256" spans="73:73" x14ac:dyDescent="0.45">
      <c r="BU19256">
        <f>ROW()</f>
        <v>19256</v>
      </c>
    </row>
    <row r="19257" spans="73:73" x14ac:dyDescent="0.45">
      <c r="BU19257">
        <f>ROW()</f>
        <v>19257</v>
      </c>
    </row>
    <row r="19258" spans="73:73" x14ac:dyDescent="0.45">
      <c r="BU19258">
        <f>ROW()</f>
        <v>19258</v>
      </c>
    </row>
    <row r="19259" spans="73:73" x14ac:dyDescent="0.45">
      <c r="BU19259">
        <f>ROW()</f>
        <v>19259</v>
      </c>
    </row>
    <row r="19260" spans="73:73" x14ac:dyDescent="0.45">
      <c r="BU19260">
        <f>ROW()</f>
        <v>19260</v>
      </c>
    </row>
    <row r="19261" spans="73:73" x14ac:dyDescent="0.45">
      <c r="BU19261">
        <f>ROW()</f>
        <v>19261</v>
      </c>
    </row>
    <row r="19262" spans="73:73" x14ac:dyDescent="0.45">
      <c r="BU19262">
        <f>ROW()</f>
        <v>19262</v>
      </c>
    </row>
    <row r="19263" spans="73:73" x14ac:dyDescent="0.45">
      <c r="BU19263">
        <f>ROW()</f>
        <v>19263</v>
      </c>
    </row>
    <row r="19264" spans="73:73" x14ac:dyDescent="0.45">
      <c r="BU19264">
        <f>ROW()</f>
        <v>19264</v>
      </c>
    </row>
    <row r="19265" spans="73:73" x14ac:dyDescent="0.45">
      <c r="BU19265">
        <f>ROW()</f>
        <v>19265</v>
      </c>
    </row>
    <row r="19266" spans="73:73" x14ac:dyDescent="0.45">
      <c r="BU19266">
        <f>ROW()</f>
        <v>19266</v>
      </c>
    </row>
    <row r="19267" spans="73:73" x14ac:dyDescent="0.45">
      <c r="BU19267">
        <f>ROW()</f>
        <v>19267</v>
      </c>
    </row>
    <row r="19268" spans="73:73" x14ac:dyDescent="0.45">
      <c r="BU19268">
        <f>ROW()</f>
        <v>19268</v>
      </c>
    </row>
    <row r="19269" spans="73:73" x14ac:dyDescent="0.45">
      <c r="BU19269">
        <f>ROW()</f>
        <v>19269</v>
      </c>
    </row>
    <row r="19270" spans="73:73" x14ac:dyDescent="0.45">
      <c r="BU19270">
        <f>ROW()</f>
        <v>19270</v>
      </c>
    </row>
    <row r="19271" spans="73:73" x14ac:dyDescent="0.45">
      <c r="BU19271">
        <f>ROW()</f>
        <v>19271</v>
      </c>
    </row>
    <row r="19272" spans="73:73" x14ac:dyDescent="0.45">
      <c r="BU19272">
        <f>ROW()</f>
        <v>19272</v>
      </c>
    </row>
    <row r="19273" spans="73:73" x14ac:dyDescent="0.45">
      <c r="BU19273">
        <f>ROW()</f>
        <v>19273</v>
      </c>
    </row>
    <row r="19274" spans="73:73" x14ac:dyDescent="0.45">
      <c r="BU19274">
        <f>ROW()</f>
        <v>19274</v>
      </c>
    </row>
    <row r="19275" spans="73:73" x14ac:dyDescent="0.45">
      <c r="BU19275">
        <f>ROW()</f>
        <v>19275</v>
      </c>
    </row>
    <row r="19276" spans="73:73" x14ac:dyDescent="0.45">
      <c r="BU19276">
        <f>ROW()</f>
        <v>19276</v>
      </c>
    </row>
    <row r="19277" spans="73:73" x14ac:dyDescent="0.45">
      <c r="BU19277">
        <f>ROW()</f>
        <v>19277</v>
      </c>
    </row>
    <row r="19278" spans="73:73" x14ac:dyDescent="0.45">
      <c r="BU19278">
        <f>ROW()</f>
        <v>19278</v>
      </c>
    </row>
    <row r="19279" spans="73:73" x14ac:dyDescent="0.45">
      <c r="BU19279">
        <f>ROW()</f>
        <v>19279</v>
      </c>
    </row>
    <row r="19280" spans="73:73" x14ac:dyDescent="0.45">
      <c r="BU19280">
        <f>ROW()</f>
        <v>19280</v>
      </c>
    </row>
    <row r="19281" spans="73:73" x14ac:dyDescent="0.45">
      <c r="BU19281">
        <f>ROW()</f>
        <v>19281</v>
      </c>
    </row>
    <row r="19282" spans="73:73" x14ac:dyDescent="0.45">
      <c r="BU19282">
        <f>ROW()</f>
        <v>19282</v>
      </c>
    </row>
    <row r="19283" spans="73:73" x14ac:dyDescent="0.45">
      <c r="BU19283">
        <f>ROW()</f>
        <v>19283</v>
      </c>
    </row>
    <row r="19284" spans="73:73" x14ac:dyDescent="0.45">
      <c r="BU19284">
        <f>ROW()</f>
        <v>19284</v>
      </c>
    </row>
    <row r="19285" spans="73:73" x14ac:dyDescent="0.45">
      <c r="BU19285">
        <f>ROW()</f>
        <v>19285</v>
      </c>
    </row>
    <row r="19286" spans="73:73" x14ac:dyDescent="0.45">
      <c r="BU19286">
        <f>ROW()</f>
        <v>19286</v>
      </c>
    </row>
    <row r="19287" spans="73:73" x14ac:dyDescent="0.45">
      <c r="BU19287">
        <f>ROW()</f>
        <v>19287</v>
      </c>
    </row>
    <row r="19288" spans="73:73" x14ac:dyDescent="0.45">
      <c r="BU19288">
        <f>ROW()</f>
        <v>19288</v>
      </c>
    </row>
    <row r="19289" spans="73:73" x14ac:dyDescent="0.45">
      <c r="BU19289">
        <f>ROW()</f>
        <v>19289</v>
      </c>
    </row>
    <row r="19290" spans="73:73" x14ac:dyDescent="0.45">
      <c r="BU19290">
        <f>ROW()</f>
        <v>19290</v>
      </c>
    </row>
    <row r="19291" spans="73:73" x14ac:dyDescent="0.45">
      <c r="BU19291">
        <f>ROW()</f>
        <v>19291</v>
      </c>
    </row>
    <row r="19292" spans="73:73" x14ac:dyDescent="0.45">
      <c r="BU19292">
        <f>ROW()</f>
        <v>19292</v>
      </c>
    </row>
    <row r="19293" spans="73:73" x14ac:dyDescent="0.45">
      <c r="BU19293">
        <f>ROW()</f>
        <v>19293</v>
      </c>
    </row>
    <row r="19294" spans="73:73" x14ac:dyDescent="0.45">
      <c r="BU19294">
        <f>ROW()</f>
        <v>19294</v>
      </c>
    </row>
    <row r="19295" spans="73:73" x14ac:dyDescent="0.45">
      <c r="BU19295">
        <f>ROW()</f>
        <v>19295</v>
      </c>
    </row>
    <row r="19296" spans="73:73" x14ac:dyDescent="0.45">
      <c r="BU19296">
        <f>ROW()</f>
        <v>19296</v>
      </c>
    </row>
    <row r="19297" spans="73:73" x14ac:dyDescent="0.45">
      <c r="BU19297">
        <f>ROW()</f>
        <v>19297</v>
      </c>
    </row>
    <row r="19298" spans="73:73" x14ac:dyDescent="0.45">
      <c r="BU19298">
        <f>ROW()</f>
        <v>19298</v>
      </c>
    </row>
    <row r="19299" spans="73:73" x14ac:dyDescent="0.45">
      <c r="BU19299">
        <f>ROW()</f>
        <v>19299</v>
      </c>
    </row>
    <row r="19300" spans="73:73" x14ac:dyDescent="0.45">
      <c r="BU19300">
        <f>ROW()</f>
        <v>19300</v>
      </c>
    </row>
    <row r="19301" spans="73:73" x14ac:dyDescent="0.45">
      <c r="BU19301">
        <f>ROW()</f>
        <v>19301</v>
      </c>
    </row>
    <row r="19302" spans="73:73" x14ac:dyDescent="0.45">
      <c r="BU19302">
        <f>ROW()</f>
        <v>19302</v>
      </c>
    </row>
    <row r="19303" spans="73:73" x14ac:dyDescent="0.45">
      <c r="BU19303">
        <f>ROW()</f>
        <v>19303</v>
      </c>
    </row>
    <row r="19304" spans="73:73" x14ac:dyDescent="0.45">
      <c r="BU19304">
        <f>ROW()</f>
        <v>19304</v>
      </c>
    </row>
    <row r="19305" spans="73:73" x14ac:dyDescent="0.45">
      <c r="BU19305">
        <f>ROW()</f>
        <v>19305</v>
      </c>
    </row>
    <row r="19306" spans="73:73" x14ac:dyDescent="0.45">
      <c r="BU19306">
        <f>ROW()</f>
        <v>19306</v>
      </c>
    </row>
    <row r="19307" spans="73:73" x14ac:dyDescent="0.45">
      <c r="BU19307">
        <f>ROW()</f>
        <v>19307</v>
      </c>
    </row>
    <row r="19308" spans="73:73" x14ac:dyDescent="0.45">
      <c r="BU19308">
        <f>ROW()</f>
        <v>19308</v>
      </c>
    </row>
    <row r="19309" spans="73:73" x14ac:dyDescent="0.45">
      <c r="BU19309">
        <f>ROW()</f>
        <v>19309</v>
      </c>
    </row>
    <row r="19310" spans="73:73" x14ac:dyDescent="0.45">
      <c r="BU19310">
        <f>ROW()</f>
        <v>19310</v>
      </c>
    </row>
    <row r="19311" spans="73:73" x14ac:dyDescent="0.45">
      <c r="BU19311">
        <f>ROW()</f>
        <v>19311</v>
      </c>
    </row>
    <row r="19312" spans="73:73" x14ac:dyDescent="0.45">
      <c r="BU19312">
        <f>ROW()</f>
        <v>19312</v>
      </c>
    </row>
    <row r="19313" spans="73:73" x14ac:dyDescent="0.45">
      <c r="BU19313">
        <f>ROW()</f>
        <v>19313</v>
      </c>
    </row>
    <row r="19314" spans="73:73" x14ac:dyDescent="0.45">
      <c r="BU19314">
        <f>ROW()</f>
        <v>19314</v>
      </c>
    </row>
    <row r="19315" spans="73:73" x14ac:dyDescent="0.45">
      <c r="BU19315">
        <f>ROW()</f>
        <v>19315</v>
      </c>
    </row>
    <row r="19316" spans="73:73" x14ac:dyDescent="0.45">
      <c r="BU19316">
        <f>ROW()</f>
        <v>19316</v>
      </c>
    </row>
    <row r="19317" spans="73:73" x14ac:dyDescent="0.45">
      <c r="BU19317">
        <f>ROW()</f>
        <v>19317</v>
      </c>
    </row>
    <row r="19318" spans="73:73" x14ac:dyDescent="0.45">
      <c r="BU19318">
        <f>ROW()</f>
        <v>19318</v>
      </c>
    </row>
    <row r="19319" spans="73:73" x14ac:dyDescent="0.45">
      <c r="BU19319">
        <f>ROW()</f>
        <v>19319</v>
      </c>
    </row>
    <row r="19320" spans="73:73" x14ac:dyDescent="0.45">
      <c r="BU19320">
        <f>ROW()</f>
        <v>19320</v>
      </c>
    </row>
    <row r="19321" spans="73:73" x14ac:dyDescent="0.45">
      <c r="BU19321">
        <f>ROW()</f>
        <v>19321</v>
      </c>
    </row>
    <row r="19322" spans="73:73" x14ac:dyDescent="0.45">
      <c r="BU19322">
        <f>ROW()</f>
        <v>19322</v>
      </c>
    </row>
    <row r="19323" spans="73:73" x14ac:dyDescent="0.45">
      <c r="BU19323">
        <f>ROW()</f>
        <v>19323</v>
      </c>
    </row>
    <row r="19324" spans="73:73" x14ac:dyDescent="0.45">
      <c r="BU19324">
        <f>ROW()</f>
        <v>19324</v>
      </c>
    </row>
    <row r="19325" spans="73:73" x14ac:dyDescent="0.45">
      <c r="BU19325">
        <f>ROW()</f>
        <v>19325</v>
      </c>
    </row>
    <row r="19326" spans="73:73" x14ac:dyDescent="0.45">
      <c r="BU19326">
        <f>ROW()</f>
        <v>19326</v>
      </c>
    </row>
    <row r="19327" spans="73:73" x14ac:dyDescent="0.45">
      <c r="BU19327">
        <f>ROW()</f>
        <v>19327</v>
      </c>
    </row>
    <row r="19328" spans="73:73" x14ac:dyDescent="0.45">
      <c r="BU19328">
        <f>ROW()</f>
        <v>19328</v>
      </c>
    </row>
    <row r="19329" spans="73:73" x14ac:dyDescent="0.45">
      <c r="BU19329">
        <f>ROW()</f>
        <v>19329</v>
      </c>
    </row>
    <row r="19330" spans="73:73" x14ac:dyDescent="0.45">
      <c r="BU19330">
        <f>ROW()</f>
        <v>19330</v>
      </c>
    </row>
    <row r="19331" spans="73:73" x14ac:dyDescent="0.45">
      <c r="BU19331">
        <f>ROW()</f>
        <v>19331</v>
      </c>
    </row>
    <row r="19332" spans="73:73" x14ac:dyDescent="0.45">
      <c r="BU19332">
        <f>ROW()</f>
        <v>19332</v>
      </c>
    </row>
    <row r="19333" spans="73:73" x14ac:dyDescent="0.45">
      <c r="BU19333">
        <f>ROW()</f>
        <v>19333</v>
      </c>
    </row>
    <row r="19334" spans="73:73" x14ac:dyDescent="0.45">
      <c r="BU19334">
        <f>ROW()</f>
        <v>19334</v>
      </c>
    </row>
    <row r="19335" spans="73:73" x14ac:dyDescent="0.45">
      <c r="BU19335">
        <f>ROW()</f>
        <v>19335</v>
      </c>
    </row>
    <row r="19336" spans="73:73" x14ac:dyDescent="0.45">
      <c r="BU19336">
        <f>ROW()</f>
        <v>19336</v>
      </c>
    </row>
    <row r="19337" spans="73:73" x14ac:dyDescent="0.45">
      <c r="BU19337">
        <f>ROW()</f>
        <v>19337</v>
      </c>
    </row>
    <row r="19338" spans="73:73" x14ac:dyDescent="0.45">
      <c r="BU19338">
        <f>ROW()</f>
        <v>19338</v>
      </c>
    </row>
    <row r="19339" spans="73:73" x14ac:dyDescent="0.45">
      <c r="BU19339">
        <f>ROW()</f>
        <v>19339</v>
      </c>
    </row>
    <row r="19340" spans="73:73" x14ac:dyDescent="0.45">
      <c r="BU19340">
        <f>ROW()</f>
        <v>19340</v>
      </c>
    </row>
    <row r="19341" spans="73:73" x14ac:dyDescent="0.45">
      <c r="BU19341">
        <f>ROW()</f>
        <v>19341</v>
      </c>
    </row>
    <row r="19342" spans="73:73" x14ac:dyDescent="0.45">
      <c r="BU19342">
        <f>ROW()</f>
        <v>19342</v>
      </c>
    </row>
    <row r="19343" spans="73:73" x14ac:dyDescent="0.45">
      <c r="BU19343">
        <f>ROW()</f>
        <v>19343</v>
      </c>
    </row>
    <row r="19344" spans="73:73" x14ac:dyDescent="0.45">
      <c r="BU19344">
        <f>ROW()</f>
        <v>19344</v>
      </c>
    </row>
    <row r="19345" spans="73:73" x14ac:dyDescent="0.45">
      <c r="BU19345">
        <f>ROW()</f>
        <v>19345</v>
      </c>
    </row>
    <row r="19346" spans="73:73" x14ac:dyDescent="0.45">
      <c r="BU19346">
        <f>ROW()</f>
        <v>19346</v>
      </c>
    </row>
    <row r="19347" spans="73:73" x14ac:dyDescent="0.45">
      <c r="BU19347">
        <f>ROW()</f>
        <v>19347</v>
      </c>
    </row>
    <row r="19348" spans="73:73" x14ac:dyDescent="0.45">
      <c r="BU19348">
        <f>ROW()</f>
        <v>19348</v>
      </c>
    </row>
    <row r="19349" spans="73:73" x14ac:dyDescent="0.45">
      <c r="BU19349">
        <f>ROW()</f>
        <v>19349</v>
      </c>
    </row>
    <row r="19350" spans="73:73" x14ac:dyDescent="0.45">
      <c r="BU19350">
        <f>ROW()</f>
        <v>19350</v>
      </c>
    </row>
    <row r="19351" spans="73:73" x14ac:dyDescent="0.45">
      <c r="BU19351">
        <f>ROW()</f>
        <v>19351</v>
      </c>
    </row>
    <row r="19352" spans="73:73" x14ac:dyDescent="0.45">
      <c r="BU19352">
        <f>ROW()</f>
        <v>19352</v>
      </c>
    </row>
    <row r="19353" spans="73:73" x14ac:dyDescent="0.45">
      <c r="BU19353">
        <f>ROW()</f>
        <v>19353</v>
      </c>
    </row>
    <row r="19354" spans="73:73" x14ac:dyDescent="0.45">
      <c r="BU19354">
        <f>ROW()</f>
        <v>19354</v>
      </c>
    </row>
    <row r="19355" spans="73:73" x14ac:dyDescent="0.45">
      <c r="BU19355">
        <f>ROW()</f>
        <v>19355</v>
      </c>
    </row>
    <row r="19356" spans="73:73" x14ac:dyDescent="0.45">
      <c r="BU19356">
        <f>ROW()</f>
        <v>19356</v>
      </c>
    </row>
    <row r="19357" spans="73:73" x14ac:dyDescent="0.45">
      <c r="BU19357">
        <f>ROW()</f>
        <v>19357</v>
      </c>
    </row>
    <row r="19358" spans="73:73" x14ac:dyDescent="0.45">
      <c r="BU19358">
        <f>ROW()</f>
        <v>19358</v>
      </c>
    </row>
    <row r="19359" spans="73:73" x14ac:dyDescent="0.45">
      <c r="BU19359">
        <f>ROW()</f>
        <v>19359</v>
      </c>
    </row>
    <row r="19360" spans="73:73" x14ac:dyDescent="0.45">
      <c r="BU19360">
        <f>ROW()</f>
        <v>19360</v>
      </c>
    </row>
    <row r="19361" spans="73:73" x14ac:dyDescent="0.45">
      <c r="BU19361">
        <f>ROW()</f>
        <v>19361</v>
      </c>
    </row>
    <row r="19362" spans="73:73" x14ac:dyDescent="0.45">
      <c r="BU19362">
        <f>ROW()</f>
        <v>19362</v>
      </c>
    </row>
    <row r="19363" spans="73:73" x14ac:dyDescent="0.45">
      <c r="BU19363">
        <f>ROW()</f>
        <v>19363</v>
      </c>
    </row>
    <row r="19364" spans="73:73" x14ac:dyDescent="0.45">
      <c r="BU19364">
        <f>ROW()</f>
        <v>19364</v>
      </c>
    </row>
    <row r="19365" spans="73:73" x14ac:dyDescent="0.45">
      <c r="BU19365">
        <f>ROW()</f>
        <v>19365</v>
      </c>
    </row>
    <row r="19366" spans="73:73" x14ac:dyDescent="0.45">
      <c r="BU19366">
        <f>ROW()</f>
        <v>19366</v>
      </c>
    </row>
    <row r="19367" spans="73:73" x14ac:dyDescent="0.45">
      <c r="BU19367">
        <f>ROW()</f>
        <v>19367</v>
      </c>
    </row>
    <row r="19368" spans="73:73" x14ac:dyDescent="0.45">
      <c r="BU19368">
        <f>ROW()</f>
        <v>19368</v>
      </c>
    </row>
    <row r="19369" spans="73:73" x14ac:dyDescent="0.45">
      <c r="BU19369">
        <f>ROW()</f>
        <v>19369</v>
      </c>
    </row>
    <row r="19370" spans="73:73" x14ac:dyDescent="0.45">
      <c r="BU19370">
        <f>ROW()</f>
        <v>19370</v>
      </c>
    </row>
    <row r="19371" spans="73:73" x14ac:dyDescent="0.45">
      <c r="BU19371">
        <f>ROW()</f>
        <v>19371</v>
      </c>
    </row>
    <row r="19372" spans="73:73" x14ac:dyDescent="0.45">
      <c r="BU19372">
        <f>ROW()</f>
        <v>19372</v>
      </c>
    </row>
    <row r="19373" spans="73:73" x14ac:dyDescent="0.45">
      <c r="BU19373">
        <f>ROW()</f>
        <v>19373</v>
      </c>
    </row>
    <row r="19374" spans="73:73" x14ac:dyDescent="0.45">
      <c r="BU19374">
        <f>ROW()</f>
        <v>19374</v>
      </c>
    </row>
    <row r="19375" spans="73:73" x14ac:dyDescent="0.45">
      <c r="BU19375">
        <f>ROW()</f>
        <v>19375</v>
      </c>
    </row>
    <row r="19376" spans="73:73" x14ac:dyDescent="0.45">
      <c r="BU19376">
        <f>ROW()</f>
        <v>19376</v>
      </c>
    </row>
    <row r="19377" spans="73:73" x14ac:dyDescent="0.45">
      <c r="BU19377">
        <f>ROW()</f>
        <v>19377</v>
      </c>
    </row>
    <row r="19378" spans="73:73" x14ac:dyDescent="0.45">
      <c r="BU19378">
        <f>ROW()</f>
        <v>19378</v>
      </c>
    </row>
    <row r="19379" spans="73:73" x14ac:dyDescent="0.45">
      <c r="BU19379">
        <f>ROW()</f>
        <v>19379</v>
      </c>
    </row>
    <row r="19380" spans="73:73" x14ac:dyDescent="0.45">
      <c r="BU19380">
        <f>ROW()</f>
        <v>19380</v>
      </c>
    </row>
    <row r="19381" spans="73:73" x14ac:dyDescent="0.45">
      <c r="BU19381">
        <f>ROW()</f>
        <v>19381</v>
      </c>
    </row>
    <row r="19382" spans="73:73" x14ac:dyDescent="0.45">
      <c r="BU19382">
        <f>ROW()</f>
        <v>19382</v>
      </c>
    </row>
    <row r="19383" spans="73:73" x14ac:dyDescent="0.45">
      <c r="BU19383">
        <f>ROW()</f>
        <v>19383</v>
      </c>
    </row>
    <row r="19384" spans="73:73" x14ac:dyDescent="0.45">
      <c r="BU19384">
        <f>ROW()</f>
        <v>19384</v>
      </c>
    </row>
    <row r="19385" spans="73:73" x14ac:dyDescent="0.45">
      <c r="BU19385">
        <f>ROW()</f>
        <v>19385</v>
      </c>
    </row>
    <row r="19386" spans="73:73" x14ac:dyDescent="0.45">
      <c r="BU19386">
        <f>ROW()</f>
        <v>19386</v>
      </c>
    </row>
    <row r="19387" spans="73:73" x14ac:dyDescent="0.45">
      <c r="BU19387">
        <f>ROW()</f>
        <v>19387</v>
      </c>
    </row>
    <row r="19388" spans="73:73" x14ac:dyDescent="0.45">
      <c r="BU19388">
        <f>ROW()</f>
        <v>19388</v>
      </c>
    </row>
    <row r="19389" spans="73:73" x14ac:dyDescent="0.45">
      <c r="BU19389">
        <f>ROW()</f>
        <v>19389</v>
      </c>
    </row>
    <row r="19390" spans="73:73" x14ac:dyDescent="0.45">
      <c r="BU19390">
        <f>ROW()</f>
        <v>19390</v>
      </c>
    </row>
    <row r="19391" spans="73:73" x14ac:dyDescent="0.45">
      <c r="BU19391">
        <f>ROW()</f>
        <v>19391</v>
      </c>
    </row>
    <row r="19392" spans="73:73" x14ac:dyDescent="0.45">
      <c r="BU19392">
        <f>ROW()</f>
        <v>19392</v>
      </c>
    </row>
    <row r="19393" spans="73:73" x14ac:dyDescent="0.45">
      <c r="BU19393">
        <f>ROW()</f>
        <v>19393</v>
      </c>
    </row>
    <row r="19394" spans="73:73" x14ac:dyDescent="0.45">
      <c r="BU19394">
        <f>ROW()</f>
        <v>19394</v>
      </c>
    </row>
    <row r="19395" spans="73:73" x14ac:dyDescent="0.45">
      <c r="BU19395">
        <f>ROW()</f>
        <v>19395</v>
      </c>
    </row>
    <row r="19396" spans="73:73" x14ac:dyDescent="0.45">
      <c r="BU19396">
        <f>ROW()</f>
        <v>19396</v>
      </c>
    </row>
    <row r="19397" spans="73:73" x14ac:dyDescent="0.45">
      <c r="BU19397">
        <f>ROW()</f>
        <v>19397</v>
      </c>
    </row>
    <row r="19398" spans="73:73" x14ac:dyDescent="0.45">
      <c r="BU19398">
        <f>ROW()</f>
        <v>19398</v>
      </c>
    </row>
    <row r="19399" spans="73:73" x14ac:dyDescent="0.45">
      <c r="BU19399">
        <f>ROW()</f>
        <v>19399</v>
      </c>
    </row>
    <row r="19400" spans="73:73" x14ac:dyDescent="0.45">
      <c r="BU19400">
        <f>ROW()</f>
        <v>19400</v>
      </c>
    </row>
    <row r="19401" spans="73:73" x14ac:dyDescent="0.45">
      <c r="BU19401">
        <f>ROW()</f>
        <v>19401</v>
      </c>
    </row>
    <row r="19402" spans="73:73" x14ac:dyDescent="0.45">
      <c r="BU19402">
        <f>ROW()</f>
        <v>19402</v>
      </c>
    </row>
    <row r="19403" spans="73:73" x14ac:dyDescent="0.45">
      <c r="BU19403">
        <f>ROW()</f>
        <v>19403</v>
      </c>
    </row>
    <row r="19404" spans="73:73" x14ac:dyDescent="0.45">
      <c r="BU19404">
        <f>ROW()</f>
        <v>19404</v>
      </c>
    </row>
    <row r="19405" spans="73:73" x14ac:dyDescent="0.45">
      <c r="BU19405">
        <f>ROW()</f>
        <v>19405</v>
      </c>
    </row>
    <row r="19406" spans="73:73" x14ac:dyDescent="0.45">
      <c r="BU19406">
        <f>ROW()</f>
        <v>19406</v>
      </c>
    </row>
    <row r="19407" spans="73:73" x14ac:dyDescent="0.45">
      <c r="BU19407">
        <f>ROW()</f>
        <v>19407</v>
      </c>
    </row>
    <row r="19408" spans="73:73" x14ac:dyDescent="0.45">
      <c r="BU19408">
        <f>ROW()</f>
        <v>19408</v>
      </c>
    </row>
    <row r="19409" spans="73:73" x14ac:dyDescent="0.45">
      <c r="BU19409">
        <f>ROW()</f>
        <v>19409</v>
      </c>
    </row>
    <row r="19410" spans="73:73" x14ac:dyDescent="0.45">
      <c r="BU19410">
        <f>ROW()</f>
        <v>19410</v>
      </c>
    </row>
    <row r="19411" spans="73:73" x14ac:dyDescent="0.45">
      <c r="BU19411">
        <f>ROW()</f>
        <v>19411</v>
      </c>
    </row>
    <row r="19412" spans="73:73" x14ac:dyDescent="0.45">
      <c r="BU19412">
        <f>ROW()</f>
        <v>19412</v>
      </c>
    </row>
    <row r="19413" spans="73:73" x14ac:dyDescent="0.45">
      <c r="BU19413">
        <f>ROW()</f>
        <v>19413</v>
      </c>
    </row>
    <row r="19414" spans="73:73" x14ac:dyDescent="0.45">
      <c r="BU19414">
        <f>ROW()</f>
        <v>19414</v>
      </c>
    </row>
    <row r="19415" spans="73:73" x14ac:dyDescent="0.45">
      <c r="BU19415">
        <f>ROW()</f>
        <v>19415</v>
      </c>
    </row>
    <row r="19416" spans="73:73" x14ac:dyDescent="0.45">
      <c r="BU19416">
        <f>ROW()</f>
        <v>19416</v>
      </c>
    </row>
    <row r="19417" spans="73:73" x14ac:dyDescent="0.45">
      <c r="BU19417">
        <f>ROW()</f>
        <v>19417</v>
      </c>
    </row>
    <row r="19418" spans="73:73" x14ac:dyDescent="0.45">
      <c r="BU19418">
        <f>ROW()</f>
        <v>19418</v>
      </c>
    </row>
    <row r="19419" spans="73:73" x14ac:dyDescent="0.45">
      <c r="BU19419">
        <f>ROW()</f>
        <v>19419</v>
      </c>
    </row>
    <row r="19420" spans="73:73" x14ac:dyDescent="0.45">
      <c r="BU19420">
        <f>ROW()</f>
        <v>19420</v>
      </c>
    </row>
    <row r="19421" spans="73:73" x14ac:dyDescent="0.45">
      <c r="BU19421">
        <f>ROW()</f>
        <v>19421</v>
      </c>
    </row>
    <row r="19422" spans="73:73" x14ac:dyDescent="0.45">
      <c r="BU19422">
        <f>ROW()</f>
        <v>19422</v>
      </c>
    </row>
    <row r="19423" spans="73:73" x14ac:dyDescent="0.45">
      <c r="BU19423">
        <f>ROW()</f>
        <v>19423</v>
      </c>
    </row>
    <row r="19424" spans="73:73" x14ac:dyDescent="0.45">
      <c r="BU19424">
        <f>ROW()</f>
        <v>19424</v>
      </c>
    </row>
    <row r="19425" spans="73:73" x14ac:dyDescent="0.45">
      <c r="BU19425">
        <f>ROW()</f>
        <v>19425</v>
      </c>
    </row>
    <row r="19426" spans="73:73" x14ac:dyDescent="0.45">
      <c r="BU19426">
        <f>ROW()</f>
        <v>19426</v>
      </c>
    </row>
    <row r="19427" spans="73:73" x14ac:dyDescent="0.45">
      <c r="BU19427">
        <f>ROW()</f>
        <v>19427</v>
      </c>
    </row>
    <row r="19428" spans="73:73" x14ac:dyDescent="0.45">
      <c r="BU19428">
        <f>ROW()</f>
        <v>19428</v>
      </c>
    </row>
    <row r="19429" spans="73:73" x14ac:dyDescent="0.45">
      <c r="BU19429">
        <f>ROW()</f>
        <v>19429</v>
      </c>
    </row>
    <row r="19430" spans="73:73" x14ac:dyDescent="0.45">
      <c r="BU19430">
        <f>ROW()</f>
        <v>19430</v>
      </c>
    </row>
    <row r="19431" spans="73:73" x14ac:dyDescent="0.45">
      <c r="BU19431">
        <f>ROW()</f>
        <v>19431</v>
      </c>
    </row>
    <row r="19432" spans="73:73" x14ac:dyDescent="0.45">
      <c r="BU19432">
        <f>ROW()</f>
        <v>19432</v>
      </c>
    </row>
    <row r="19433" spans="73:73" x14ac:dyDescent="0.45">
      <c r="BU19433">
        <f>ROW()</f>
        <v>19433</v>
      </c>
    </row>
    <row r="19434" spans="73:73" x14ac:dyDescent="0.45">
      <c r="BU19434">
        <f>ROW()</f>
        <v>19434</v>
      </c>
    </row>
    <row r="19435" spans="73:73" x14ac:dyDescent="0.45">
      <c r="BU19435">
        <f>ROW()</f>
        <v>19435</v>
      </c>
    </row>
    <row r="19436" spans="73:73" x14ac:dyDescent="0.45">
      <c r="BU19436">
        <f>ROW()</f>
        <v>19436</v>
      </c>
    </row>
    <row r="19437" spans="73:73" x14ac:dyDescent="0.45">
      <c r="BU19437">
        <f>ROW()</f>
        <v>19437</v>
      </c>
    </row>
    <row r="19438" spans="73:73" x14ac:dyDescent="0.45">
      <c r="BU19438">
        <f>ROW()</f>
        <v>19438</v>
      </c>
    </row>
    <row r="19439" spans="73:73" x14ac:dyDescent="0.45">
      <c r="BU19439">
        <f>ROW()</f>
        <v>19439</v>
      </c>
    </row>
    <row r="19440" spans="73:73" x14ac:dyDescent="0.45">
      <c r="BU19440">
        <f>ROW()</f>
        <v>19440</v>
      </c>
    </row>
    <row r="19441" spans="73:73" x14ac:dyDescent="0.45">
      <c r="BU19441">
        <f>ROW()</f>
        <v>19441</v>
      </c>
    </row>
    <row r="19442" spans="73:73" x14ac:dyDescent="0.45">
      <c r="BU19442">
        <f>ROW()</f>
        <v>19442</v>
      </c>
    </row>
    <row r="19443" spans="73:73" x14ac:dyDescent="0.45">
      <c r="BU19443">
        <f>ROW()</f>
        <v>19443</v>
      </c>
    </row>
    <row r="19444" spans="73:73" x14ac:dyDescent="0.45">
      <c r="BU19444">
        <f>ROW()</f>
        <v>19444</v>
      </c>
    </row>
    <row r="19445" spans="73:73" x14ac:dyDescent="0.45">
      <c r="BU19445">
        <f>ROW()</f>
        <v>19445</v>
      </c>
    </row>
    <row r="19446" spans="73:73" x14ac:dyDescent="0.45">
      <c r="BU19446">
        <f>ROW()</f>
        <v>19446</v>
      </c>
    </row>
    <row r="19447" spans="73:73" x14ac:dyDescent="0.45">
      <c r="BU19447">
        <f>ROW()</f>
        <v>19447</v>
      </c>
    </row>
    <row r="19448" spans="73:73" x14ac:dyDescent="0.45">
      <c r="BU19448">
        <f>ROW()</f>
        <v>19448</v>
      </c>
    </row>
    <row r="19449" spans="73:73" x14ac:dyDescent="0.45">
      <c r="BU19449">
        <f>ROW()</f>
        <v>19449</v>
      </c>
    </row>
    <row r="19450" spans="73:73" x14ac:dyDescent="0.45">
      <c r="BU19450">
        <f>ROW()</f>
        <v>19450</v>
      </c>
    </row>
    <row r="19451" spans="73:73" x14ac:dyDescent="0.45">
      <c r="BU19451">
        <f>ROW()</f>
        <v>19451</v>
      </c>
    </row>
    <row r="19452" spans="73:73" x14ac:dyDescent="0.45">
      <c r="BU19452">
        <f>ROW()</f>
        <v>19452</v>
      </c>
    </row>
    <row r="19453" spans="73:73" x14ac:dyDescent="0.45">
      <c r="BU19453">
        <f>ROW()</f>
        <v>19453</v>
      </c>
    </row>
    <row r="19454" spans="73:73" x14ac:dyDescent="0.45">
      <c r="BU19454">
        <f>ROW()</f>
        <v>19454</v>
      </c>
    </row>
    <row r="19455" spans="73:73" x14ac:dyDescent="0.45">
      <c r="BU19455">
        <f>ROW()</f>
        <v>19455</v>
      </c>
    </row>
    <row r="19456" spans="73:73" x14ac:dyDescent="0.45">
      <c r="BU19456">
        <f>ROW()</f>
        <v>19456</v>
      </c>
    </row>
    <row r="19457" spans="73:73" x14ac:dyDescent="0.45">
      <c r="BU19457">
        <f>ROW()</f>
        <v>19457</v>
      </c>
    </row>
    <row r="19458" spans="73:73" x14ac:dyDescent="0.45">
      <c r="BU19458">
        <f>ROW()</f>
        <v>19458</v>
      </c>
    </row>
    <row r="19459" spans="73:73" x14ac:dyDescent="0.45">
      <c r="BU19459">
        <f>ROW()</f>
        <v>19459</v>
      </c>
    </row>
    <row r="19460" spans="73:73" x14ac:dyDescent="0.45">
      <c r="BU19460">
        <f>ROW()</f>
        <v>19460</v>
      </c>
    </row>
    <row r="19461" spans="73:73" x14ac:dyDescent="0.45">
      <c r="BU19461">
        <f>ROW()</f>
        <v>19461</v>
      </c>
    </row>
    <row r="19462" spans="73:73" x14ac:dyDescent="0.45">
      <c r="BU19462">
        <f>ROW()</f>
        <v>19462</v>
      </c>
    </row>
    <row r="19463" spans="73:73" x14ac:dyDescent="0.45">
      <c r="BU19463">
        <f>ROW()</f>
        <v>19463</v>
      </c>
    </row>
    <row r="19464" spans="73:73" x14ac:dyDescent="0.45">
      <c r="BU19464">
        <f>ROW()</f>
        <v>19464</v>
      </c>
    </row>
    <row r="19465" spans="73:73" x14ac:dyDescent="0.45">
      <c r="BU19465">
        <f>ROW()</f>
        <v>19465</v>
      </c>
    </row>
    <row r="19466" spans="73:73" x14ac:dyDescent="0.45">
      <c r="BU19466">
        <f>ROW()</f>
        <v>19466</v>
      </c>
    </row>
    <row r="19467" spans="73:73" x14ac:dyDescent="0.45">
      <c r="BU19467">
        <f>ROW()</f>
        <v>19467</v>
      </c>
    </row>
    <row r="19468" spans="73:73" x14ac:dyDescent="0.45">
      <c r="BU19468">
        <f>ROW()</f>
        <v>19468</v>
      </c>
    </row>
    <row r="19469" spans="73:73" x14ac:dyDescent="0.45">
      <c r="BU19469">
        <f>ROW()</f>
        <v>19469</v>
      </c>
    </row>
    <row r="19470" spans="73:73" x14ac:dyDescent="0.45">
      <c r="BU19470">
        <f>ROW()</f>
        <v>19470</v>
      </c>
    </row>
    <row r="19471" spans="73:73" x14ac:dyDescent="0.45">
      <c r="BU19471">
        <f>ROW()</f>
        <v>19471</v>
      </c>
    </row>
    <row r="19472" spans="73:73" x14ac:dyDescent="0.45">
      <c r="BU19472">
        <f>ROW()</f>
        <v>19472</v>
      </c>
    </row>
    <row r="19473" spans="73:73" x14ac:dyDescent="0.45">
      <c r="BU19473">
        <f>ROW()</f>
        <v>19473</v>
      </c>
    </row>
    <row r="19474" spans="73:73" x14ac:dyDescent="0.45">
      <c r="BU19474">
        <f>ROW()</f>
        <v>19474</v>
      </c>
    </row>
    <row r="19475" spans="73:73" x14ac:dyDescent="0.45">
      <c r="BU19475">
        <f>ROW()</f>
        <v>19475</v>
      </c>
    </row>
    <row r="19476" spans="73:73" x14ac:dyDescent="0.45">
      <c r="BU19476">
        <f>ROW()</f>
        <v>19476</v>
      </c>
    </row>
    <row r="19477" spans="73:73" x14ac:dyDescent="0.45">
      <c r="BU19477">
        <f>ROW()</f>
        <v>19477</v>
      </c>
    </row>
    <row r="19478" spans="73:73" x14ac:dyDescent="0.45">
      <c r="BU19478">
        <f>ROW()</f>
        <v>19478</v>
      </c>
    </row>
    <row r="19479" spans="73:73" x14ac:dyDescent="0.45">
      <c r="BU19479">
        <f>ROW()</f>
        <v>19479</v>
      </c>
    </row>
    <row r="19480" spans="73:73" x14ac:dyDescent="0.45">
      <c r="BU19480">
        <f>ROW()</f>
        <v>19480</v>
      </c>
    </row>
    <row r="19481" spans="73:73" x14ac:dyDescent="0.45">
      <c r="BU19481">
        <f>ROW()</f>
        <v>19481</v>
      </c>
    </row>
    <row r="19482" spans="73:73" x14ac:dyDescent="0.45">
      <c r="BU19482">
        <f>ROW()</f>
        <v>19482</v>
      </c>
    </row>
    <row r="19483" spans="73:73" x14ac:dyDescent="0.45">
      <c r="BU19483">
        <f>ROW()</f>
        <v>19483</v>
      </c>
    </row>
    <row r="19484" spans="73:73" x14ac:dyDescent="0.45">
      <c r="BU19484">
        <f>ROW()</f>
        <v>19484</v>
      </c>
    </row>
    <row r="19485" spans="73:73" x14ac:dyDescent="0.45">
      <c r="BU19485">
        <f>ROW()</f>
        <v>19485</v>
      </c>
    </row>
    <row r="19486" spans="73:73" x14ac:dyDescent="0.45">
      <c r="BU19486">
        <f>ROW()</f>
        <v>19486</v>
      </c>
    </row>
    <row r="19487" spans="73:73" x14ac:dyDescent="0.45">
      <c r="BU19487">
        <f>ROW()</f>
        <v>19487</v>
      </c>
    </row>
    <row r="19488" spans="73:73" x14ac:dyDescent="0.45">
      <c r="BU19488">
        <f>ROW()</f>
        <v>19488</v>
      </c>
    </row>
    <row r="19489" spans="73:73" x14ac:dyDescent="0.45">
      <c r="BU19489">
        <f>ROW()</f>
        <v>19489</v>
      </c>
    </row>
    <row r="19490" spans="73:73" x14ac:dyDescent="0.45">
      <c r="BU19490">
        <f>ROW()</f>
        <v>19490</v>
      </c>
    </row>
    <row r="19491" spans="73:73" x14ac:dyDescent="0.45">
      <c r="BU19491">
        <f>ROW()</f>
        <v>19491</v>
      </c>
    </row>
    <row r="19492" spans="73:73" x14ac:dyDescent="0.45">
      <c r="BU19492">
        <f>ROW()</f>
        <v>19492</v>
      </c>
    </row>
    <row r="19493" spans="73:73" x14ac:dyDescent="0.45">
      <c r="BU19493">
        <f>ROW()</f>
        <v>19493</v>
      </c>
    </row>
    <row r="19494" spans="73:73" x14ac:dyDescent="0.45">
      <c r="BU19494">
        <f>ROW()</f>
        <v>19494</v>
      </c>
    </row>
    <row r="19495" spans="73:73" x14ac:dyDescent="0.45">
      <c r="BU19495">
        <f>ROW()</f>
        <v>19495</v>
      </c>
    </row>
    <row r="19496" spans="73:73" x14ac:dyDescent="0.45">
      <c r="BU19496">
        <f>ROW()</f>
        <v>19496</v>
      </c>
    </row>
    <row r="19497" spans="73:73" x14ac:dyDescent="0.45">
      <c r="BU19497">
        <f>ROW()</f>
        <v>19497</v>
      </c>
    </row>
    <row r="19498" spans="73:73" x14ac:dyDescent="0.45">
      <c r="BU19498">
        <f>ROW()</f>
        <v>19498</v>
      </c>
    </row>
    <row r="19499" spans="73:73" x14ac:dyDescent="0.45">
      <c r="BU19499">
        <f>ROW()</f>
        <v>19499</v>
      </c>
    </row>
    <row r="19500" spans="73:73" x14ac:dyDescent="0.45">
      <c r="BU19500">
        <f>ROW()</f>
        <v>19500</v>
      </c>
    </row>
    <row r="19501" spans="73:73" x14ac:dyDescent="0.45">
      <c r="BU19501">
        <f>ROW()</f>
        <v>19501</v>
      </c>
    </row>
    <row r="19502" spans="73:73" x14ac:dyDescent="0.45">
      <c r="BU19502">
        <f>ROW()</f>
        <v>19502</v>
      </c>
    </row>
    <row r="19503" spans="73:73" x14ac:dyDescent="0.45">
      <c r="BU19503">
        <f>ROW()</f>
        <v>19503</v>
      </c>
    </row>
    <row r="19504" spans="73:73" x14ac:dyDescent="0.45">
      <c r="BU19504">
        <f>ROW()</f>
        <v>19504</v>
      </c>
    </row>
    <row r="19505" spans="73:73" x14ac:dyDescent="0.45">
      <c r="BU19505">
        <f>ROW()</f>
        <v>19505</v>
      </c>
    </row>
    <row r="19506" spans="73:73" x14ac:dyDescent="0.45">
      <c r="BU19506">
        <f>ROW()</f>
        <v>19506</v>
      </c>
    </row>
    <row r="19507" spans="73:73" x14ac:dyDescent="0.45">
      <c r="BU19507">
        <f>ROW()</f>
        <v>19507</v>
      </c>
    </row>
    <row r="19508" spans="73:73" x14ac:dyDescent="0.45">
      <c r="BU19508">
        <f>ROW()</f>
        <v>19508</v>
      </c>
    </row>
    <row r="19509" spans="73:73" x14ac:dyDescent="0.45">
      <c r="BU19509">
        <f>ROW()</f>
        <v>19509</v>
      </c>
    </row>
    <row r="19510" spans="73:73" x14ac:dyDescent="0.45">
      <c r="BU19510">
        <f>ROW()</f>
        <v>19510</v>
      </c>
    </row>
    <row r="19511" spans="73:73" x14ac:dyDescent="0.45">
      <c r="BU19511">
        <f>ROW()</f>
        <v>19511</v>
      </c>
    </row>
    <row r="19512" spans="73:73" x14ac:dyDescent="0.45">
      <c r="BU19512">
        <f>ROW()</f>
        <v>19512</v>
      </c>
    </row>
    <row r="19513" spans="73:73" x14ac:dyDescent="0.45">
      <c r="BU19513">
        <f>ROW()</f>
        <v>19513</v>
      </c>
    </row>
    <row r="19514" spans="73:73" x14ac:dyDescent="0.45">
      <c r="BU19514">
        <f>ROW()</f>
        <v>19514</v>
      </c>
    </row>
    <row r="19515" spans="73:73" x14ac:dyDescent="0.45">
      <c r="BU19515">
        <f>ROW()</f>
        <v>19515</v>
      </c>
    </row>
    <row r="19516" spans="73:73" x14ac:dyDescent="0.45">
      <c r="BU19516">
        <f>ROW()</f>
        <v>19516</v>
      </c>
    </row>
    <row r="19517" spans="73:73" x14ac:dyDescent="0.45">
      <c r="BU19517">
        <f>ROW()</f>
        <v>19517</v>
      </c>
    </row>
    <row r="19518" spans="73:73" x14ac:dyDescent="0.45">
      <c r="BU19518">
        <f>ROW()</f>
        <v>19518</v>
      </c>
    </row>
    <row r="19519" spans="73:73" x14ac:dyDescent="0.45">
      <c r="BU19519">
        <f>ROW()</f>
        <v>19519</v>
      </c>
    </row>
    <row r="19520" spans="73:73" x14ac:dyDescent="0.45">
      <c r="BU19520">
        <f>ROW()</f>
        <v>19520</v>
      </c>
    </row>
    <row r="19521" spans="73:73" x14ac:dyDescent="0.45">
      <c r="BU19521">
        <f>ROW()</f>
        <v>19521</v>
      </c>
    </row>
    <row r="19522" spans="73:73" x14ac:dyDescent="0.45">
      <c r="BU19522">
        <f>ROW()</f>
        <v>19522</v>
      </c>
    </row>
    <row r="19523" spans="73:73" x14ac:dyDescent="0.45">
      <c r="BU19523">
        <f>ROW()</f>
        <v>19523</v>
      </c>
    </row>
    <row r="19524" spans="73:73" x14ac:dyDescent="0.45">
      <c r="BU19524">
        <f>ROW()</f>
        <v>19524</v>
      </c>
    </row>
    <row r="19525" spans="73:73" x14ac:dyDescent="0.45">
      <c r="BU19525">
        <f>ROW()</f>
        <v>19525</v>
      </c>
    </row>
    <row r="19526" spans="73:73" x14ac:dyDescent="0.45">
      <c r="BU19526">
        <f>ROW()</f>
        <v>19526</v>
      </c>
    </row>
    <row r="19527" spans="73:73" x14ac:dyDescent="0.45">
      <c r="BU19527">
        <f>ROW()</f>
        <v>19527</v>
      </c>
    </row>
    <row r="19528" spans="73:73" x14ac:dyDescent="0.45">
      <c r="BU19528">
        <f>ROW()</f>
        <v>19528</v>
      </c>
    </row>
    <row r="19529" spans="73:73" x14ac:dyDescent="0.45">
      <c r="BU19529">
        <f>ROW()</f>
        <v>19529</v>
      </c>
    </row>
    <row r="19530" spans="73:73" x14ac:dyDescent="0.45">
      <c r="BU19530">
        <f>ROW()</f>
        <v>19530</v>
      </c>
    </row>
    <row r="19531" spans="73:73" x14ac:dyDescent="0.45">
      <c r="BU19531">
        <f>ROW()</f>
        <v>19531</v>
      </c>
    </row>
    <row r="19532" spans="73:73" x14ac:dyDescent="0.45">
      <c r="BU19532">
        <f>ROW()</f>
        <v>19532</v>
      </c>
    </row>
    <row r="19533" spans="73:73" x14ac:dyDescent="0.45">
      <c r="BU19533">
        <f>ROW()</f>
        <v>19533</v>
      </c>
    </row>
    <row r="19534" spans="73:73" x14ac:dyDescent="0.45">
      <c r="BU19534">
        <f>ROW()</f>
        <v>19534</v>
      </c>
    </row>
    <row r="19535" spans="73:73" x14ac:dyDescent="0.45">
      <c r="BU19535">
        <f>ROW()</f>
        <v>19535</v>
      </c>
    </row>
    <row r="19536" spans="73:73" x14ac:dyDescent="0.45">
      <c r="BU19536">
        <f>ROW()</f>
        <v>19536</v>
      </c>
    </row>
    <row r="19537" spans="73:73" x14ac:dyDescent="0.45">
      <c r="BU19537">
        <f>ROW()</f>
        <v>19537</v>
      </c>
    </row>
    <row r="19538" spans="73:73" x14ac:dyDescent="0.45">
      <c r="BU19538">
        <f>ROW()</f>
        <v>19538</v>
      </c>
    </row>
    <row r="19539" spans="73:73" x14ac:dyDescent="0.45">
      <c r="BU19539">
        <f>ROW()</f>
        <v>19539</v>
      </c>
    </row>
    <row r="19540" spans="73:73" x14ac:dyDescent="0.45">
      <c r="BU19540">
        <f>ROW()</f>
        <v>19540</v>
      </c>
    </row>
    <row r="19541" spans="73:73" x14ac:dyDescent="0.45">
      <c r="BU19541">
        <f>ROW()</f>
        <v>19541</v>
      </c>
    </row>
    <row r="19542" spans="73:73" x14ac:dyDescent="0.45">
      <c r="BU19542">
        <f>ROW()</f>
        <v>19542</v>
      </c>
    </row>
    <row r="19543" spans="73:73" x14ac:dyDescent="0.45">
      <c r="BU19543">
        <f>ROW()</f>
        <v>19543</v>
      </c>
    </row>
    <row r="19544" spans="73:73" x14ac:dyDescent="0.45">
      <c r="BU19544">
        <f>ROW()</f>
        <v>19544</v>
      </c>
    </row>
    <row r="19545" spans="73:73" x14ac:dyDescent="0.45">
      <c r="BU19545">
        <f>ROW()</f>
        <v>19545</v>
      </c>
    </row>
    <row r="19546" spans="73:73" x14ac:dyDescent="0.45">
      <c r="BU19546">
        <f>ROW()</f>
        <v>19546</v>
      </c>
    </row>
    <row r="19547" spans="73:73" x14ac:dyDescent="0.45">
      <c r="BU19547">
        <f>ROW()</f>
        <v>19547</v>
      </c>
    </row>
    <row r="19548" spans="73:73" x14ac:dyDescent="0.45">
      <c r="BU19548">
        <f>ROW()</f>
        <v>19548</v>
      </c>
    </row>
    <row r="19549" spans="73:73" x14ac:dyDescent="0.45">
      <c r="BU19549">
        <f>ROW()</f>
        <v>19549</v>
      </c>
    </row>
    <row r="19550" spans="73:73" x14ac:dyDescent="0.45">
      <c r="BU19550">
        <f>ROW()</f>
        <v>19550</v>
      </c>
    </row>
    <row r="19551" spans="73:73" x14ac:dyDescent="0.45">
      <c r="BU19551">
        <f>ROW()</f>
        <v>19551</v>
      </c>
    </row>
    <row r="19552" spans="73:73" x14ac:dyDescent="0.45">
      <c r="BU19552">
        <f>ROW()</f>
        <v>19552</v>
      </c>
    </row>
    <row r="19553" spans="73:73" x14ac:dyDescent="0.45">
      <c r="BU19553">
        <f>ROW()</f>
        <v>19553</v>
      </c>
    </row>
    <row r="19554" spans="73:73" x14ac:dyDescent="0.45">
      <c r="BU19554">
        <f>ROW()</f>
        <v>19554</v>
      </c>
    </row>
    <row r="19555" spans="73:73" x14ac:dyDescent="0.45">
      <c r="BU19555">
        <f>ROW()</f>
        <v>19555</v>
      </c>
    </row>
    <row r="19556" spans="73:73" x14ac:dyDescent="0.45">
      <c r="BU19556">
        <f>ROW()</f>
        <v>19556</v>
      </c>
    </row>
    <row r="19557" spans="73:73" x14ac:dyDescent="0.45">
      <c r="BU19557">
        <f>ROW()</f>
        <v>19557</v>
      </c>
    </row>
    <row r="19558" spans="73:73" x14ac:dyDescent="0.45">
      <c r="BU19558">
        <f>ROW()</f>
        <v>19558</v>
      </c>
    </row>
    <row r="19559" spans="73:73" x14ac:dyDescent="0.45">
      <c r="BU19559">
        <f>ROW()</f>
        <v>19559</v>
      </c>
    </row>
    <row r="19560" spans="73:73" x14ac:dyDescent="0.45">
      <c r="BU19560">
        <f>ROW()</f>
        <v>19560</v>
      </c>
    </row>
    <row r="19561" spans="73:73" x14ac:dyDescent="0.45">
      <c r="BU19561">
        <f>ROW()</f>
        <v>19561</v>
      </c>
    </row>
    <row r="19562" spans="73:73" x14ac:dyDescent="0.45">
      <c r="BU19562">
        <f>ROW()</f>
        <v>19562</v>
      </c>
    </row>
    <row r="19563" spans="73:73" x14ac:dyDescent="0.45">
      <c r="BU19563">
        <f>ROW()</f>
        <v>19563</v>
      </c>
    </row>
    <row r="19564" spans="73:73" x14ac:dyDescent="0.45">
      <c r="BU19564">
        <f>ROW()</f>
        <v>19564</v>
      </c>
    </row>
    <row r="19565" spans="73:73" x14ac:dyDescent="0.45">
      <c r="BU19565">
        <f>ROW()</f>
        <v>19565</v>
      </c>
    </row>
    <row r="19566" spans="73:73" x14ac:dyDescent="0.45">
      <c r="BU19566">
        <f>ROW()</f>
        <v>19566</v>
      </c>
    </row>
    <row r="19567" spans="73:73" x14ac:dyDescent="0.45">
      <c r="BU19567">
        <f>ROW()</f>
        <v>19567</v>
      </c>
    </row>
    <row r="19568" spans="73:73" x14ac:dyDescent="0.45">
      <c r="BU19568">
        <f>ROW()</f>
        <v>19568</v>
      </c>
    </row>
    <row r="19569" spans="73:73" x14ac:dyDescent="0.45">
      <c r="BU19569">
        <f>ROW()</f>
        <v>19569</v>
      </c>
    </row>
    <row r="19570" spans="73:73" x14ac:dyDescent="0.45">
      <c r="BU19570">
        <f>ROW()</f>
        <v>19570</v>
      </c>
    </row>
    <row r="19571" spans="73:73" x14ac:dyDescent="0.45">
      <c r="BU19571">
        <f>ROW()</f>
        <v>19571</v>
      </c>
    </row>
    <row r="19572" spans="73:73" x14ac:dyDescent="0.45">
      <c r="BU19572">
        <f>ROW()</f>
        <v>19572</v>
      </c>
    </row>
    <row r="19573" spans="73:73" x14ac:dyDescent="0.45">
      <c r="BU19573">
        <f>ROW()</f>
        <v>19573</v>
      </c>
    </row>
    <row r="19574" spans="73:73" x14ac:dyDescent="0.45">
      <c r="BU19574">
        <f>ROW()</f>
        <v>19574</v>
      </c>
    </row>
    <row r="19575" spans="73:73" x14ac:dyDescent="0.45">
      <c r="BU19575">
        <f>ROW()</f>
        <v>19575</v>
      </c>
    </row>
    <row r="19576" spans="73:73" x14ac:dyDescent="0.45">
      <c r="BU19576">
        <f>ROW()</f>
        <v>19576</v>
      </c>
    </row>
    <row r="19577" spans="73:73" x14ac:dyDescent="0.45">
      <c r="BU19577">
        <f>ROW()</f>
        <v>19577</v>
      </c>
    </row>
    <row r="19578" spans="73:73" x14ac:dyDescent="0.45">
      <c r="BU19578">
        <f>ROW()</f>
        <v>19578</v>
      </c>
    </row>
    <row r="19579" spans="73:73" x14ac:dyDescent="0.45">
      <c r="BU19579">
        <f>ROW()</f>
        <v>19579</v>
      </c>
    </row>
    <row r="19580" spans="73:73" x14ac:dyDescent="0.45">
      <c r="BU19580">
        <f>ROW()</f>
        <v>19580</v>
      </c>
    </row>
    <row r="19581" spans="73:73" x14ac:dyDescent="0.45">
      <c r="BU19581">
        <f>ROW()</f>
        <v>19581</v>
      </c>
    </row>
    <row r="19582" spans="73:73" x14ac:dyDescent="0.45">
      <c r="BU19582">
        <f>ROW()</f>
        <v>19582</v>
      </c>
    </row>
    <row r="19583" spans="73:73" x14ac:dyDescent="0.45">
      <c r="BU19583">
        <f>ROW()</f>
        <v>19583</v>
      </c>
    </row>
    <row r="19584" spans="73:73" x14ac:dyDescent="0.45">
      <c r="BU19584">
        <f>ROW()</f>
        <v>19584</v>
      </c>
    </row>
    <row r="19585" spans="73:73" x14ac:dyDescent="0.45">
      <c r="BU19585">
        <f>ROW()</f>
        <v>19585</v>
      </c>
    </row>
    <row r="19586" spans="73:73" x14ac:dyDescent="0.45">
      <c r="BU19586">
        <f>ROW()</f>
        <v>19586</v>
      </c>
    </row>
    <row r="19587" spans="73:73" x14ac:dyDescent="0.45">
      <c r="BU19587">
        <f>ROW()</f>
        <v>19587</v>
      </c>
    </row>
    <row r="19588" spans="73:73" x14ac:dyDescent="0.45">
      <c r="BU19588">
        <f>ROW()</f>
        <v>19588</v>
      </c>
    </row>
    <row r="19589" spans="73:73" x14ac:dyDescent="0.45">
      <c r="BU19589">
        <f>ROW()</f>
        <v>19589</v>
      </c>
    </row>
    <row r="19590" spans="73:73" x14ac:dyDescent="0.45">
      <c r="BU19590">
        <f>ROW()</f>
        <v>19590</v>
      </c>
    </row>
    <row r="19591" spans="73:73" x14ac:dyDescent="0.45">
      <c r="BU19591">
        <f>ROW()</f>
        <v>19591</v>
      </c>
    </row>
    <row r="19592" spans="73:73" x14ac:dyDescent="0.45">
      <c r="BU19592">
        <f>ROW()</f>
        <v>19592</v>
      </c>
    </row>
    <row r="19593" spans="73:73" x14ac:dyDescent="0.45">
      <c r="BU19593">
        <f>ROW()</f>
        <v>19593</v>
      </c>
    </row>
    <row r="19594" spans="73:73" x14ac:dyDescent="0.45">
      <c r="BU19594">
        <f>ROW()</f>
        <v>19594</v>
      </c>
    </row>
    <row r="19595" spans="73:73" x14ac:dyDescent="0.45">
      <c r="BU19595">
        <f>ROW()</f>
        <v>19595</v>
      </c>
    </row>
    <row r="19596" spans="73:73" x14ac:dyDescent="0.45">
      <c r="BU19596">
        <f>ROW()</f>
        <v>19596</v>
      </c>
    </row>
    <row r="19597" spans="73:73" x14ac:dyDescent="0.45">
      <c r="BU19597">
        <f>ROW()</f>
        <v>19597</v>
      </c>
    </row>
    <row r="19598" spans="73:73" x14ac:dyDescent="0.45">
      <c r="BU19598">
        <f>ROW()</f>
        <v>19598</v>
      </c>
    </row>
    <row r="19599" spans="73:73" x14ac:dyDescent="0.45">
      <c r="BU19599">
        <f>ROW()</f>
        <v>19599</v>
      </c>
    </row>
    <row r="19600" spans="73:73" x14ac:dyDescent="0.45">
      <c r="BU19600">
        <f>ROW()</f>
        <v>19600</v>
      </c>
    </row>
    <row r="19601" spans="73:73" x14ac:dyDescent="0.45">
      <c r="BU19601">
        <f>ROW()</f>
        <v>19601</v>
      </c>
    </row>
    <row r="19602" spans="73:73" x14ac:dyDescent="0.45">
      <c r="BU19602">
        <f>ROW()</f>
        <v>19602</v>
      </c>
    </row>
    <row r="19603" spans="73:73" x14ac:dyDescent="0.45">
      <c r="BU19603">
        <f>ROW()</f>
        <v>19603</v>
      </c>
    </row>
    <row r="19604" spans="73:73" x14ac:dyDescent="0.45">
      <c r="BU19604">
        <f>ROW()</f>
        <v>19604</v>
      </c>
    </row>
    <row r="19605" spans="73:73" x14ac:dyDescent="0.45">
      <c r="BU19605">
        <f>ROW()</f>
        <v>19605</v>
      </c>
    </row>
    <row r="19606" spans="73:73" x14ac:dyDescent="0.45">
      <c r="BU19606">
        <f>ROW()</f>
        <v>19606</v>
      </c>
    </row>
    <row r="19607" spans="73:73" x14ac:dyDescent="0.45">
      <c r="BU19607">
        <f>ROW()</f>
        <v>19607</v>
      </c>
    </row>
    <row r="19608" spans="73:73" x14ac:dyDescent="0.45">
      <c r="BU19608">
        <f>ROW()</f>
        <v>19608</v>
      </c>
    </row>
    <row r="19609" spans="73:73" x14ac:dyDescent="0.45">
      <c r="BU19609">
        <f>ROW()</f>
        <v>19609</v>
      </c>
    </row>
    <row r="19610" spans="73:73" x14ac:dyDescent="0.45">
      <c r="BU19610">
        <f>ROW()</f>
        <v>19610</v>
      </c>
    </row>
    <row r="19611" spans="73:73" x14ac:dyDescent="0.45">
      <c r="BU19611">
        <f>ROW()</f>
        <v>19611</v>
      </c>
    </row>
    <row r="19612" spans="73:73" x14ac:dyDescent="0.45">
      <c r="BU19612">
        <f>ROW()</f>
        <v>19612</v>
      </c>
    </row>
    <row r="19613" spans="73:73" x14ac:dyDescent="0.45">
      <c r="BU19613">
        <f>ROW()</f>
        <v>19613</v>
      </c>
    </row>
    <row r="19614" spans="73:73" x14ac:dyDescent="0.45">
      <c r="BU19614">
        <f>ROW()</f>
        <v>19614</v>
      </c>
    </row>
    <row r="19615" spans="73:73" x14ac:dyDescent="0.45">
      <c r="BU19615">
        <f>ROW()</f>
        <v>19615</v>
      </c>
    </row>
    <row r="19616" spans="73:73" x14ac:dyDescent="0.45">
      <c r="BU19616">
        <f>ROW()</f>
        <v>19616</v>
      </c>
    </row>
    <row r="19617" spans="73:73" x14ac:dyDescent="0.45">
      <c r="BU19617">
        <f>ROW()</f>
        <v>19617</v>
      </c>
    </row>
    <row r="19618" spans="73:73" x14ac:dyDescent="0.45">
      <c r="BU19618">
        <f>ROW()</f>
        <v>19618</v>
      </c>
    </row>
    <row r="19619" spans="73:73" x14ac:dyDescent="0.45">
      <c r="BU19619">
        <f>ROW()</f>
        <v>19619</v>
      </c>
    </row>
    <row r="19620" spans="73:73" x14ac:dyDescent="0.45">
      <c r="BU19620">
        <f>ROW()</f>
        <v>19620</v>
      </c>
    </row>
    <row r="19621" spans="73:73" x14ac:dyDescent="0.45">
      <c r="BU19621">
        <f>ROW()</f>
        <v>19621</v>
      </c>
    </row>
    <row r="19622" spans="73:73" x14ac:dyDescent="0.45">
      <c r="BU19622">
        <f>ROW()</f>
        <v>19622</v>
      </c>
    </row>
    <row r="19623" spans="73:73" x14ac:dyDescent="0.45">
      <c r="BU19623">
        <f>ROW()</f>
        <v>19623</v>
      </c>
    </row>
    <row r="19624" spans="73:73" x14ac:dyDescent="0.45">
      <c r="BU19624">
        <f>ROW()</f>
        <v>19624</v>
      </c>
    </row>
    <row r="19625" spans="73:73" x14ac:dyDescent="0.45">
      <c r="BU19625">
        <f>ROW()</f>
        <v>19625</v>
      </c>
    </row>
    <row r="19626" spans="73:73" x14ac:dyDescent="0.45">
      <c r="BU19626">
        <f>ROW()</f>
        <v>19626</v>
      </c>
    </row>
    <row r="19627" spans="73:73" x14ac:dyDescent="0.45">
      <c r="BU19627">
        <f>ROW()</f>
        <v>19627</v>
      </c>
    </row>
    <row r="19628" spans="73:73" x14ac:dyDescent="0.45">
      <c r="BU19628">
        <f>ROW()</f>
        <v>19628</v>
      </c>
    </row>
    <row r="19629" spans="73:73" x14ac:dyDescent="0.45">
      <c r="BU19629">
        <f>ROW()</f>
        <v>19629</v>
      </c>
    </row>
    <row r="19630" spans="73:73" x14ac:dyDescent="0.45">
      <c r="BU19630">
        <f>ROW()</f>
        <v>19630</v>
      </c>
    </row>
    <row r="19631" spans="73:73" x14ac:dyDescent="0.45">
      <c r="BU19631">
        <f>ROW()</f>
        <v>19631</v>
      </c>
    </row>
    <row r="19632" spans="73:73" x14ac:dyDescent="0.45">
      <c r="BU19632">
        <f>ROW()</f>
        <v>19632</v>
      </c>
    </row>
    <row r="19633" spans="73:73" x14ac:dyDescent="0.45">
      <c r="BU19633">
        <f>ROW()</f>
        <v>19633</v>
      </c>
    </row>
    <row r="19634" spans="73:73" x14ac:dyDescent="0.45">
      <c r="BU19634">
        <f>ROW()</f>
        <v>19634</v>
      </c>
    </row>
    <row r="19635" spans="73:73" x14ac:dyDescent="0.45">
      <c r="BU19635">
        <f>ROW()</f>
        <v>19635</v>
      </c>
    </row>
    <row r="19636" spans="73:73" x14ac:dyDescent="0.45">
      <c r="BU19636">
        <f>ROW()</f>
        <v>19636</v>
      </c>
    </row>
    <row r="19637" spans="73:73" x14ac:dyDescent="0.45">
      <c r="BU19637">
        <f>ROW()</f>
        <v>19637</v>
      </c>
    </row>
    <row r="19638" spans="73:73" x14ac:dyDescent="0.45">
      <c r="BU19638">
        <f>ROW()</f>
        <v>19638</v>
      </c>
    </row>
    <row r="19639" spans="73:73" x14ac:dyDescent="0.45">
      <c r="BU19639">
        <f>ROW()</f>
        <v>19639</v>
      </c>
    </row>
    <row r="19640" spans="73:73" x14ac:dyDescent="0.45">
      <c r="BU19640">
        <f>ROW()</f>
        <v>19640</v>
      </c>
    </row>
    <row r="19641" spans="73:73" x14ac:dyDescent="0.45">
      <c r="BU19641">
        <f>ROW()</f>
        <v>19641</v>
      </c>
    </row>
    <row r="19642" spans="73:73" x14ac:dyDescent="0.45">
      <c r="BU19642">
        <f>ROW()</f>
        <v>19642</v>
      </c>
    </row>
    <row r="19643" spans="73:73" x14ac:dyDescent="0.45">
      <c r="BU19643">
        <f>ROW()</f>
        <v>19643</v>
      </c>
    </row>
    <row r="19644" spans="73:73" x14ac:dyDescent="0.45">
      <c r="BU19644">
        <f>ROW()</f>
        <v>19644</v>
      </c>
    </row>
    <row r="19645" spans="73:73" x14ac:dyDescent="0.45">
      <c r="BU19645">
        <f>ROW()</f>
        <v>19645</v>
      </c>
    </row>
    <row r="19646" spans="73:73" x14ac:dyDescent="0.45">
      <c r="BU19646">
        <f>ROW()</f>
        <v>19646</v>
      </c>
    </row>
    <row r="19647" spans="73:73" x14ac:dyDescent="0.45">
      <c r="BU19647">
        <f>ROW()</f>
        <v>19647</v>
      </c>
    </row>
    <row r="19648" spans="73:73" x14ac:dyDescent="0.45">
      <c r="BU19648">
        <f>ROW()</f>
        <v>19648</v>
      </c>
    </row>
    <row r="19649" spans="73:73" x14ac:dyDescent="0.45">
      <c r="BU19649">
        <f>ROW()</f>
        <v>19649</v>
      </c>
    </row>
    <row r="19650" spans="73:73" x14ac:dyDescent="0.45">
      <c r="BU19650">
        <f>ROW()</f>
        <v>19650</v>
      </c>
    </row>
    <row r="19651" spans="73:73" x14ac:dyDescent="0.45">
      <c r="BU19651">
        <f>ROW()</f>
        <v>19651</v>
      </c>
    </row>
    <row r="19652" spans="73:73" x14ac:dyDescent="0.45">
      <c r="BU19652">
        <f>ROW()</f>
        <v>19652</v>
      </c>
    </row>
    <row r="19653" spans="73:73" x14ac:dyDescent="0.45">
      <c r="BU19653">
        <f>ROW()</f>
        <v>19653</v>
      </c>
    </row>
    <row r="19654" spans="73:73" x14ac:dyDescent="0.45">
      <c r="BU19654">
        <f>ROW()</f>
        <v>19654</v>
      </c>
    </row>
    <row r="19655" spans="73:73" x14ac:dyDescent="0.45">
      <c r="BU19655">
        <f>ROW()</f>
        <v>19655</v>
      </c>
    </row>
    <row r="19656" spans="73:73" x14ac:dyDescent="0.45">
      <c r="BU19656">
        <f>ROW()</f>
        <v>19656</v>
      </c>
    </row>
    <row r="19657" spans="73:73" x14ac:dyDescent="0.45">
      <c r="BU19657">
        <f>ROW()</f>
        <v>19657</v>
      </c>
    </row>
    <row r="19658" spans="73:73" x14ac:dyDescent="0.45">
      <c r="BU19658">
        <f>ROW()</f>
        <v>19658</v>
      </c>
    </row>
    <row r="19659" spans="73:73" x14ac:dyDescent="0.45">
      <c r="BU19659">
        <f>ROW()</f>
        <v>19659</v>
      </c>
    </row>
    <row r="19660" spans="73:73" x14ac:dyDescent="0.45">
      <c r="BU19660">
        <f>ROW()</f>
        <v>19660</v>
      </c>
    </row>
    <row r="19661" spans="73:73" x14ac:dyDescent="0.45">
      <c r="BU19661">
        <f>ROW()</f>
        <v>19661</v>
      </c>
    </row>
    <row r="19662" spans="73:73" x14ac:dyDescent="0.45">
      <c r="BU19662">
        <f>ROW()</f>
        <v>19662</v>
      </c>
    </row>
    <row r="19663" spans="73:73" x14ac:dyDescent="0.45">
      <c r="BU19663">
        <f>ROW()</f>
        <v>19663</v>
      </c>
    </row>
    <row r="19664" spans="73:73" x14ac:dyDescent="0.45">
      <c r="BU19664">
        <f>ROW()</f>
        <v>19664</v>
      </c>
    </row>
    <row r="19665" spans="73:73" x14ac:dyDescent="0.45">
      <c r="BU19665">
        <f>ROW()</f>
        <v>19665</v>
      </c>
    </row>
    <row r="19666" spans="73:73" x14ac:dyDescent="0.45">
      <c r="BU19666">
        <f>ROW()</f>
        <v>19666</v>
      </c>
    </row>
    <row r="19667" spans="73:73" x14ac:dyDescent="0.45">
      <c r="BU19667">
        <f>ROW()</f>
        <v>19667</v>
      </c>
    </row>
    <row r="19668" spans="73:73" x14ac:dyDescent="0.45">
      <c r="BU19668">
        <f>ROW()</f>
        <v>19668</v>
      </c>
    </row>
    <row r="19669" spans="73:73" x14ac:dyDescent="0.45">
      <c r="BU19669">
        <f>ROW()</f>
        <v>19669</v>
      </c>
    </row>
    <row r="19670" spans="73:73" x14ac:dyDescent="0.45">
      <c r="BU19670">
        <f>ROW()</f>
        <v>19670</v>
      </c>
    </row>
    <row r="19671" spans="73:73" x14ac:dyDescent="0.45">
      <c r="BU19671">
        <f>ROW()</f>
        <v>19671</v>
      </c>
    </row>
    <row r="19672" spans="73:73" x14ac:dyDescent="0.45">
      <c r="BU19672">
        <f>ROW()</f>
        <v>19672</v>
      </c>
    </row>
    <row r="19673" spans="73:73" x14ac:dyDescent="0.45">
      <c r="BU19673">
        <f>ROW()</f>
        <v>19673</v>
      </c>
    </row>
    <row r="19674" spans="73:73" x14ac:dyDescent="0.45">
      <c r="BU19674">
        <f>ROW()</f>
        <v>19674</v>
      </c>
    </row>
    <row r="19675" spans="73:73" x14ac:dyDescent="0.45">
      <c r="BU19675">
        <f>ROW()</f>
        <v>19675</v>
      </c>
    </row>
    <row r="19676" spans="73:73" x14ac:dyDescent="0.45">
      <c r="BU19676">
        <f>ROW()</f>
        <v>19676</v>
      </c>
    </row>
    <row r="19677" spans="73:73" x14ac:dyDescent="0.45">
      <c r="BU19677">
        <f>ROW()</f>
        <v>19677</v>
      </c>
    </row>
    <row r="19678" spans="73:73" x14ac:dyDescent="0.45">
      <c r="BU19678">
        <f>ROW()</f>
        <v>19678</v>
      </c>
    </row>
    <row r="19679" spans="73:73" x14ac:dyDescent="0.45">
      <c r="BU19679">
        <f>ROW()</f>
        <v>19679</v>
      </c>
    </row>
    <row r="19680" spans="73:73" x14ac:dyDescent="0.45">
      <c r="BU19680">
        <f>ROW()</f>
        <v>19680</v>
      </c>
    </row>
    <row r="19681" spans="73:73" x14ac:dyDescent="0.45">
      <c r="BU19681">
        <f>ROW()</f>
        <v>19681</v>
      </c>
    </row>
    <row r="19682" spans="73:73" x14ac:dyDescent="0.45">
      <c r="BU19682">
        <f>ROW()</f>
        <v>19682</v>
      </c>
    </row>
    <row r="19683" spans="73:73" x14ac:dyDescent="0.45">
      <c r="BU19683">
        <f>ROW()</f>
        <v>19683</v>
      </c>
    </row>
    <row r="19684" spans="73:73" x14ac:dyDescent="0.45">
      <c r="BU19684">
        <f>ROW()</f>
        <v>19684</v>
      </c>
    </row>
    <row r="19685" spans="73:73" x14ac:dyDescent="0.45">
      <c r="BU19685">
        <f>ROW()</f>
        <v>19685</v>
      </c>
    </row>
    <row r="19686" spans="73:73" x14ac:dyDescent="0.45">
      <c r="BU19686">
        <f>ROW()</f>
        <v>19686</v>
      </c>
    </row>
    <row r="19687" spans="73:73" x14ac:dyDescent="0.45">
      <c r="BU19687">
        <f>ROW()</f>
        <v>19687</v>
      </c>
    </row>
    <row r="19688" spans="73:73" x14ac:dyDescent="0.45">
      <c r="BU19688">
        <f>ROW()</f>
        <v>19688</v>
      </c>
    </row>
    <row r="19689" spans="73:73" x14ac:dyDescent="0.45">
      <c r="BU19689">
        <f>ROW()</f>
        <v>19689</v>
      </c>
    </row>
    <row r="19690" spans="73:73" x14ac:dyDescent="0.45">
      <c r="BU19690">
        <f>ROW()</f>
        <v>19690</v>
      </c>
    </row>
    <row r="19691" spans="73:73" x14ac:dyDescent="0.45">
      <c r="BU19691">
        <f>ROW()</f>
        <v>19691</v>
      </c>
    </row>
    <row r="19692" spans="73:73" x14ac:dyDescent="0.45">
      <c r="BU19692">
        <f>ROW()</f>
        <v>19692</v>
      </c>
    </row>
    <row r="19693" spans="73:73" x14ac:dyDescent="0.45">
      <c r="BU19693">
        <f>ROW()</f>
        <v>19693</v>
      </c>
    </row>
    <row r="19694" spans="73:73" x14ac:dyDescent="0.45">
      <c r="BU19694">
        <f>ROW()</f>
        <v>19694</v>
      </c>
    </row>
    <row r="19695" spans="73:73" x14ac:dyDescent="0.45">
      <c r="BU19695">
        <f>ROW()</f>
        <v>19695</v>
      </c>
    </row>
    <row r="19696" spans="73:73" x14ac:dyDescent="0.45">
      <c r="BU19696">
        <f>ROW()</f>
        <v>19696</v>
      </c>
    </row>
    <row r="19697" spans="73:73" x14ac:dyDescent="0.45">
      <c r="BU19697">
        <f>ROW()</f>
        <v>19697</v>
      </c>
    </row>
    <row r="19698" spans="73:73" x14ac:dyDescent="0.45">
      <c r="BU19698">
        <f>ROW()</f>
        <v>19698</v>
      </c>
    </row>
    <row r="19699" spans="73:73" x14ac:dyDescent="0.45">
      <c r="BU19699">
        <f>ROW()</f>
        <v>19699</v>
      </c>
    </row>
    <row r="19700" spans="73:73" x14ac:dyDescent="0.45">
      <c r="BU19700">
        <f>ROW()</f>
        <v>19700</v>
      </c>
    </row>
    <row r="19701" spans="73:73" x14ac:dyDescent="0.45">
      <c r="BU19701">
        <f>ROW()</f>
        <v>19701</v>
      </c>
    </row>
    <row r="19702" spans="73:73" x14ac:dyDescent="0.45">
      <c r="BU19702">
        <f>ROW()</f>
        <v>19702</v>
      </c>
    </row>
    <row r="19703" spans="73:73" x14ac:dyDescent="0.45">
      <c r="BU19703">
        <f>ROW()</f>
        <v>19703</v>
      </c>
    </row>
    <row r="19704" spans="73:73" x14ac:dyDescent="0.45">
      <c r="BU19704">
        <f>ROW()</f>
        <v>19704</v>
      </c>
    </row>
    <row r="19705" spans="73:73" x14ac:dyDescent="0.45">
      <c r="BU19705">
        <f>ROW()</f>
        <v>19705</v>
      </c>
    </row>
    <row r="19706" spans="73:73" x14ac:dyDescent="0.45">
      <c r="BU19706">
        <f>ROW()</f>
        <v>19706</v>
      </c>
    </row>
    <row r="19707" spans="73:73" x14ac:dyDescent="0.45">
      <c r="BU19707">
        <f>ROW()</f>
        <v>19707</v>
      </c>
    </row>
    <row r="19708" spans="73:73" x14ac:dyDescent="0.45">
      <c r="BU19708">
        <f>ROW()</f>
        <v>19708</v>
      </c>
    </row>
    <row r="19709" spans="73:73" x14ac:dyDescent="0.45">
      <c r="BU19709">
        <f>ROW()</f>
        <v>19709</v>
      </c>
    </row>
    <row r="19710" spans="73:73" x14ac:dyDescent="0.45">
      <c r="BU19710">
        <f>ROW()</f>
        <v>19710</v>
      </c>
    </row>
    <row r="19711" spans="73:73" x14ac:dyDescent="0.45">
      <c r="BU19711">
        <f>ROW()</f>
        <v>19711</v>
      </c>
    </row>
    <row r="19712" spans="73:73" x14ac:dyDescent="0.45">
      <c r="BU19712">
        <f>ROW()</f>
        <v>19712</v>
      </c>
    </row>
    <row r="19713" spans="73:73" x14ac:dyDescent="0.45">
      <c r="BU19713">
        <f>ROW()</f>
        <v>19713</v>
      </c>
    </row>
    <row r="19714" spans="73:73" x14ac:dyDescent="0.45">
      <c r="BU19714">
        <f>ROW()</f>
        <v>19714</v>
      </c>
    </row>
    <row r="19715" spans="73:73" x14ac:dyDescent="0.45">
      <c r="BU19715">
        <f>ROW()</f>
        <v>19715</v>
      </c>
    </row>
    <row r="19716" spans="73:73" x14ac:dyDescent="0.45">
      <c r="BU19716">
        <f>ROW()</f>
        <v>19716</v>
      </c>
    </row>
    <row r="19717" spans="73:73" x14ac:dyDescent="0.45">
      <c r="BU19717">
        <f>ROW()</f>
        <v>19717</v>
      </c>
    </row>
    <row r="19718" spans="73:73" x14ac:dyDescent="0.45">
      <c r="BU19718">
        <f>ROW()</f>
        <v>19718</v>
      </c>
    </row>
    <row r="19719" spans="73:73" x14ac:dyDescent="0.45">
      <c r="BU19719">
        <f>ROW()</f>
        <v>19719</v>
      </c>
    </row>
    <row r="19720" spans="73:73" x14ac:dyDescent="0.45">
      <c r="BU19720">
        <f>ROW()</f>
        <v>19720</v>
      </c>
    </row>
    <row r="19721" spans="73:73" x14ac:dyDescent="0.45">
      <c r="BU19721">
        <f>ROW()</f>
        <v>19721</v>
      </c>
    </row>
    <row r="19722" spans="73:73" x14ac:dyDescent="0.45">
      <c r="BU19722">
        <f>ROW()</f>
        <v>19722</v>
      </c>
    </row>
    <row r="19723" spans="73:73" x14ac:dyDescent="0.45">
      <c r="BU19723">
        <f>ROW()</f>
        <v>19723</v>
      </c>
    </row>
    <row r="19724" spans="73:73" x14ac:dyDescent="0.45">
      <c r="BU19724">
        <f>ROW()</f>
        <v>19724</v>
      </c>
    </row>
    <row r="19725" spans="73:73" x14ac:dyDescent="0.45">
      <c r="BU19725">
        <f>ROW()</f>
        <v>19725</v>
      </c>
    </row>
    <row r="19726" spans="73:73" x14ac:dyDescent="0.45">
      <c r="BU19726">
        <f>ROW()</f>
        <v>19726</v>
      </c>
    </row>
    <row r="19727" spans="73:73" x14ac:dyDescent="0.45">
      <c r="BU19727">
        <f>ROW()</f>
        <v>19727</v>
      </c>
    </row>
    <row r="19728" spans="73:73" x14ac:dyDescent="0.45">
      <c r="BU19728">
        <f>ROW()</f>
        <v>19728</v>
      </c>
    </row>
    <row r="19729" spans="73:73" x14ac:dyDescent="0.45">
      <c r="BU19729">
        <f>ROW()</f>
        <v>19729</v>
      </c>
    </row>
    <row r="19730" spans="73:73" x14ac:dyDescent="0.45">
      <c r="BU19730">
        <f>ROW()</f>
        <v>19730</v>
      </c>
    </row>
    <row r="19731" spans="73:73" x14ac:dyDescent="0.45">
      <c r="BU19731">
        <f>ROW()</f>
        <v>19731</v>
      </c>
    </row>
    <row r="19732" spans="73:73" x14ac:dyDescent="0.45">
      <c r="BU19732">
        <f>ROW()</f>
        <v>19732</v>
      </c>
    </row>
    <row r="19733" spans="73:73" x14ac:dyDescent="0.45">
      <c r="BU19733">
        <f>ROW()</f>
        <v>19733</v>
      </c>
    </row>
    <row r="19734" spans="73:73" x14ac:dyDescent="0.45">
      <c r="BU19734">
        <f>ROW()</f>
        <v>19734</v>
      </c>
    </row>
    <row r="19735" spans="73:73" x14ac:dyDescent="0.45">
      <c r="BU19735">
        <f>ROW()</f>
        <v>19735</v>
      </c>
    </row>
    <row r="19736" spans="73:73" x14ac:dyDescent="0.45">
      <c r="BU19736">
        <f>ROW()</f>
        <v>19736</v>
      </c>
    </row>
    <row r="19737" spans="73:73" x14ac:dyDescent="0.45">
      <c r="BU19737">
        <f>ROW()</f>
        <v>19737</v>
      </c>
    </row>
    <row r="19738" spans="73:73" x14ac:dyDescent="0.45">
      <c r="BU19738">
        <f>ROW()</f>
        <v>19738</v>
      </c>
    </row>
    <row r="19739" spans="73:73" x14ac:dyDescent="0.45">
      <c r="BU19739">
        <f>ROW()</f>
        <v>19739</v>
      </c>
    </row>
    <row r="19740" spans="73:73" x14ac:dyDescent="0.45">
      <c r="BU19740">
        <f>ROW()</f>
        <v>19740</v>
      </c>
    </row>
    <row r="19741" spans="73:73" x14ac:dyDescent="0.45">
      <c r="BU19741">
        <f>ROW()</f>
        <v>19741</v>
      </c>
    </row>
    <row r="19742" spans="73:73" x14ac:dyDescent="0.45">
      <c r="BU19742">
        <f>ROW()</f>
        <v>19742</v>
      </c>
    </row>
    <row r="19743" spans="73:73" x14ac:dyDescent="0.45">
      <c r="BU19743">
        <f>ROW()</f>
        <v>19743</v>
      </c>
    </row>
    <row r="19744" spans="73:73" x14ac:dyDescent="0.45">
      <c r="BU19744">
        <f>ROW()</f>
        <v>19744</v>
      </c>
    </row>
    <row r="19745" spans="73:73" x14ac:dyDescent="0.45">
      <c r="BU19745">
        <f>ROW()</f>
        <v>19745</v>
      </c>
    </row>
    <row r="19746" spans="73:73" x14ac:dyDescent="0.45">
      <c r="BU19746">
        <f>ROW()</f>
        <v>19746</v>
      </c>
    </row>
    <row r="19747" spans="73:73" x14ac:dyDescent="0.45">
      <c r="BU19747">
        <f>ROW()</f>
        <v>19747</v>
      </c>
    </row>
    <row r="19748" spans="73:73" x14ac:dyDescent="0.45">
      <c r="BU19748">
        <f>ROW()</f>
        <v>19748</v>
      </c>
    </row>
    <row r="19749" spans="73:73" x14ac:dyDescent="0.45">
      <c r="BU19749">
        <f>ROW()</f>
        <v>19749</v>
      </c>
    </row>
    <row r="19750" spans="73:73" x14ac:dyDescent="0.45">
      <c r="BU19750">
        <f>ROW()</f>
        <v>19750</v>
      </c>
    </row>
    <row r="19751" spans="73:73" x14ac:dyDescent="0.45">
      <c r="BU19751">
        <f>ROW()</f>
        <v>19751</v>
      </c>
    </row>
    <row r="19752" spans="73:73" x14ac:dyDescent="0.45">
      <c r="BU19752">
        <f>ROW()</f>
        <v>19752</v>
      </c>
    </row>
    <row r="19753" spans="73:73" x14ac:dyDescent="0.45">
      <c r="BU19753">
        <f>ROW()</f>
        <v>19753</v>
      </c>
    </row>
    <row r="19754" spans="73:73" x14ac:dyDescent="0.45">
      <c r="BU19754">
        <f>ROW()</f>
        <v>19754</v>
      </c>
    </row>
    <row r="19755" spans="73:73" x14ac:dyDescent="0.45">
      <c r="BU19755">
        <f>ROW()</f>
        <v>19755</v>
      </c>
    </row>
    <row r="19756" spans="73:73" x14ac:dyDescent="0.45">
      <c r="BU19756">
        <f>ROW()</f>
        <v>19756</v>
      </c>
    </row>
    <row r="19757" spans="73:73" x14ac:dyDescent="0.45">
      <c r="BU19757">
        <f>ROW()</f>
        <v>19757</v>
      </c>
    </row>
    <row r="19758" spans="73:73" x14ac:dyDescent="0.45">
      <c r="BU19758">
        <f>ROW()</f>
        <v>19758</v>
      </c>
    </row>
    <row r="19759" spans="73:73" x14ac:dyDescent="0.45">
      <c r="BU19759">
        <f>ROW()</f>
        <v>19759</v>
      </c>
    </row>
    <row r="19760" spans="73:73" x14ac:dyDescent="0.45">
      <c r="BU19760">
        <f>ROW()</f>
        <v>19760</v>
      </c>
    </row>
    <row r="19761" spans="73:73" x14ac:dyDescent="0.45">
      <c r="BU19761">
        <f>ROW()</f>
        <v>19761</v>
      </c>
    </row>
    <row r="19762" spans="73:73" x14ac:dyDescent="0.45">
      <c r="BU19762">
        <f>ROW()</f>
        <v>19762</v>
      </c>
    </row>
    <row r="19763" spans="73:73" x14ac:dyDescent="0.45">
      <c r="BU19763">
        <f>ROW()</f>
        <v>19763</v>
      </c>
    </row>
    <row r="19764" spans="73:73" x14ac:dyDescent="0.45">
      <c r="BU19764">
        <f>ROW()</f>
        <v>19764</v>
      </c>
    </row>
    <row r="19765" spans="73:73" x14ac:dyDescent="0.45">
      <c r="BU19765">
        <f>ROW()</f>
        <v>19765</v>
      </c>
    </row>
    <row r="19766" spans="73:73" x14ac:dyDescent="0.45">
      <c r="BU19766">
        <f>ROW()</f>
        <v>19766</v>
      </c>
    </row>
    <row r="19767" spans="73:73" x14ac:dyDescent="0.45">
      <c r="BU19767">
        <f>ROW()</f>
        <v>19767</v>
      </c>
    </row>
    <row r="19768" spans="73:73" x14ac:dyDescent="0.45">
      <c r="BU19768">
        <f>ROW()</f>
        <v>19768</v>
      </c>
    </row>
    <row r="19769" spans="73:73" x14ac:dyDescent="0.45">
      <c r="BU19769">
        <f>ROW()</f>
        <v>19769</v>
      </c>
    </row>
    <row r="19770" spans="73:73" x14ac:dyDescent="0.45">
      <c r="BU19770">
        <f>ROW()</f>
        <v>19770</v>
      </c>
    </row>
    <row r="19771" spans="73:73" x14ac:dyDescent="0.45">
      <c r="BU19771">
        <f>ROW()</f>
        <v>19771</v>
      </c>
    </row>
    <row r="19772" spans="73:73" x14ac:dyDescent="0.45">
      <c r="BU19772">
        <f>ROW()</f>
        <v>19772</v>
      </c>
    </row>
    <row r="19773" spans="73:73" x14ac:dyDescent="0.45">
      <c r="BU19773">
        <f>ROW()</f>
        <v>19773</v>
      </c>
    </row>
    <row r="19774" spans="73:73" x14ac:dyDescent="0.45">
      <c r="BU19774">
        <f>ROW()</f>
        <v>19774</v>
      </c>
    </row>
    <row r="19775" spans="73:73" x14ac:dyDescent="0.45">
      <c r="BU19775">
        <f>ROW()</f>
        <v>19775</v>
      </c>
    </row>
    <row r="19776" spans="73:73" x14ac:dyDescent="0.45">
      <c r="BU19776">
        <f>ROW()</f>
        <v>19776</v>
      </c>
    </row>
    <row r="19777" spans="73:73" x14ac:dyDescent="0.45">
      <c r="BU19777">
        <f>ROW()</f>
        <v>19777</v>
      </c>
    </row>
    <row r="19778" spans="73:73" x14ac:dyDescent="0.45">
      <c r="BU19778">
        <f>ROW()</f>
        <v>19778</v>
      </c>
    </row>
    <row r="19779" spans="73:73" x14ac:dyDescent="0.45">
      <c r="BU19779">
        <f>ROW()</f>
        <v>19779</v>
      </c>
    </row>
    <row r="19780" spans="73:73" x14ac:dyDescent="0.45">
      <c r="BU19780">
        <f>ROW()</f>
        <v>19780</v>
      </c>
    </row>
    <row r="19781" spans="73:73" x14ac:dyDescent="0.45">
      <c r="BU19781">
        <f>ROW()</f>
        <v>19781</v>
      </c>
    </row>
    <row r="19782" spans="73:73" x14ac:dyDescent="0.45">
      <c r="BU19782">
        <f>ROW()</f>
        <v>19782</v>
      </c>
    </row>
    <row r="19783" spans="73:73" x14ac:dyDescent="0.45">
      <c r="BU19783">
        <f>ROW()</f>
        <v>19783</v>
      </c>
    </row>
    <row r="19784" spans="73:73" x14ac:dyDescent="0.45">
      <c r="BU19784">
        <f>ROW()</f>
        <v>19784</v>
      </c>
    </row>
    <row r="19785" spans="73:73" x14ac:dyDescent="0.45">
      <c r="BU19785">
        <f>ROW()</f>
        <v>19785</v>
      </c>
    </row>
    <row r="19786" spans="73:73" x14ac:dyDescent="0.45">
      <c r="BU19786">
        <f>ROW()</f>
        <v>19786</v>
      </c>
    </row>
    <row r="19787" spans="73:73" x14ac:dyDescent="0.45">
      <c r="BU19787">
        <f>ROW()</f>
        <v>19787</v>
      </c>
    </row>
    <row r="19788" spans="73:73" x14ac:dyDescent="0.45">
      <c r="BU19788">
        <f>ROW()</f>
        <v>19788</v>
      </c>
    </row>
    <row r="19789" spans="73:73" x14ac:dyDescent="0.45">
      <c r="BU19789">
        <f>ROW()</f>
        <v>19789</v>
      </c>
    </row>
    <row r="19790" spans="73:73" x14ac:dyDescent="0.45">
      <c r="BU19790">
        <f>ROW()</f>
        <v>19790</v>
      </c>
    </row>
    <row r="19791" spans="73:73" x14ac:dyDescent="0.45">
      <c r="BU19791">
        <f>ROW()</f>
        <v>19791</v>
      </c>
    </row>
    <row r="19792" spans="73:73" x14ac:dyDescent="0.45">
      <c r="BU19792">
        <f>ROW()</f>
        <v>19792</v>
      </c>
    </row>
    <row r="19793" spans="73:73" x14ac:dyDescent="0.45">
      <c r="BU19793">
        <f>ROW()</f>
        <v>19793</v>
      </c>
    </row>
    <row r="19794" spans="73:73" x14ac:dyDescent="0.45">
      <c r="BU19794">
        <f>ROW()</f>
        <v>19794</v>
      </c>
    </row>
    <row r="19795" spans="73:73" x14ac:dyDescent="0.45">
      <c r="BU19795">
        <f>ROW()</f>
        <v>19795</v>
      </c>
    </row>
    <row r="19796" spans="73:73" x14ac:dyDescent="0.45">
      <c r="BU19796">
        <f>ROW()</f>
        <v>19796</v>
      </c>
    </row>
    <row r="19797" spans="73:73" x14ac:dyDescent="0.45">
      <c r="BU19797">
        <f>ROW()</f>
        <v>19797</v>
      </c>
    </row>
    <row r="19798" spans="73:73" x14ac:dyDescent="0.45">
      <c r="BU19798">
        <f>ROW()</f>
        <v>19798</v>
      </c>
    </row>
    <row r="19799" spans="73:73" x14ac:dyDescent="0.45">
      <c r="BU19799">
        <f>ROW()</f>
        <v>19799</v>
      </c>
    </row>
    <row r="19800" spans="73:73" x14ac:dyDescent="0.45">
      <c r="BU19800">
        <f>ROW()</f>
        <v>19800</v>
      </c>
    </row>
    <row r="19801" spans="73:73" x14ac:dyDescent="0.45">
      <c r="BU19801">
        <f>ROW()</f>
        <v>19801</v>
      </c>
    </row>
    <row r="19802" spans="73:73" x14ac:dyDescent="0.45">
      <c r="BU19802">
        <f>ROW()</f>
        <v>19802</v>
      </c>
    </row>
    <row r="19803" spans="73:73" x14ac:dyDescent="0.45">
      <c r="BU19803">
        <f>ROW()</f>
        <v>19803</v>
      </c>
    </row>
    <row r="19804" spans="73:73" x14ac:dyDescent="0.45">
      <c r="BU19804">
        <f>ROW()</f>
        <v>19804</v>
      </c>
    </row>
    <row r="19805" spans="73:73" x14ac:dyDescent="0.45">
      <c r="BU19805">
        <f>ROW()</f>
        <v>19805</v>
      </c>
    </row>
    <row r="19806" spans="73:73" x14ac:dyDescent="0.45">
      <c r="BU19806">
        <f>ROW()</f>
        <v>19806</v>
      </c>
    </row>
    <row r="19807" spans="73:73" x14ac:dyDescent="0.45">
      <c r="BU19807">
        <f>ROW()</f>
        <v>19807</v>
      </c>
    </row>
    <row r="19808" spans="73:73" x14ac:dyDescent="0.45">
      <c r="BU19808">
        <f>ROW()</f>
        <v>19808</v>
      </c>
    </row>
    <row r="19809" spans="73:73" x14ac:dyDescent="0.45">
      <c r="BU19809">
        <f>ROW()</f>
        <v>19809</v>
      </c>
    </row>
    <row r="19810" spans="73:73" x14ac:dyDescent="0.45">
      <c r="BU19810">
        <f>ROW()</f>
        <v>19810</v>
      </c>
    </row>
    <row r="19811" spans="73:73" x14ac:dyDescent="0.45">
      <c r="BU19811">
        <f>ROW()</f>
        <v>19811</v>
      </c>
    </row>
    <row r="19812" spans="73:73" x14ac:dyDescent="0.45">
      <c r="BU19812">
        <f>ROW()</f>
        <v>19812</v>
      </c>
    </row>
    <row r="19813" spans="73:73" x14ac:dyDescent="0.45">
      <c r="BU19813">
        <f>ROW()</f>
        <v>19813</v>
      </c>
    </row>
    <row r="19814" spans="73:73" x14ac:dyDescent="0.45">
      <c r="BU19814">
        <f>ROW()</f>
        <v>19814</v>
      </c>
    </row>
    <row r="19815" spans="73:73" x14ac:dyDescent="0.45">
      <c r="BU19815">
        <f>ROW()</f>
        <v>19815</v>
      </c>
    </row>
    <row r="19816" spans="73:73" x14ac:dyDescent="0.45">
      <c r="BU19816">
        <f>ROW()</f>
        <v>19816</v>
      </c>
    </row>
    <row r="19817" spans="73:73" x14ac:dyDescent="0.45">
      <c r="BU19817">
        <f>ROW()</f>
        <v>19817</v>
      </c>
    </row>
    <row r="19818" spans="73:73" x14ac:dyDescent="0.45">
      <c r="BU19818">
        <f>ROW()</f>
        <v>19818</v>
      </c>
    </row>
    <row r="19819" spans="73:73" x14ac:dyDescent="0.45">
      <c r="BU19819">
        <f>ROW()</f>
        <v>19819</v>
      </c>
    </row>
    <row r="19820" spans="73:73" x14ac:dyDescent="0.45">
      <c r="BU19820">
        <f>ROW()</f>
        <v>19820</v>
      </c>
    </row>
    <row r="19821" spans="73:73" x14ac:dyDescent="0.45">
      <c r="BU19821">
        <f>ROW()</f>
        <v>19821</v>
      </c>
    </row>
    <row r="19822" spans="73:73" x14ac:dyDescent="0.45">
      <c r="BU19822">
        <f>ROW()</f>
        <v>19822</v>
      </c>
    </row>
    <row r="19823" spans="73:73" x14ac:dyDescent="0.45">
      <c r="BU19823">
        <f>ROW()</f>
        <v>19823</v>
      </c>
    </row>
    <row r="19824" spans="73:73" x14ac:dyDescent="0.45">
      <c r="BU19824">
        <f>ROW()</f>
        <v>19824</v>
      </c>
    </row>
    <row r="19825" spans="73:73" x14ac:dyDescent="0.45">
      <c r="BU19825">
        <f>ROW()</f>
        <v>19825</v>
      </c>
    </row>
    <row r="19826" spans="73:73" x14ac:dyDescent="0.45">
      <c r="BU19826">
        <f>ROW()</f>
        <v>19826</v>
      </c>
    </row>
    <row r="19827" spans="73:73" x14ac:dyDescent="0.45">
      <c r="BU19827">
        <f>ROW()</f>
        <v>19827</v>
      </c>
    </row>
    <row r="19828" spans="73:73" x14ac:dyDescent="0.45">
      <c r="BU19828">
        <f>ROW()</f>
        <v>19828</v>
      </c>
    </row>
    <row r="19829" spans="73:73" x14ac:dyDescent="0.45">
      <c r="BU19829">
        <f>ROW()</f>
        <v>19829</v>
      </c>
    </row>
    <row r="19830" spans="73:73" x14ac:dyDescent="0.45">
      <c r="BU19830">
        <f>ROW()</f>
        <v>19830</v>
      </c>
    </row>
    <row r="19831" spans="73:73" x14ac:dyDescent="0.45">
      <c r="BU19831">
        <f>ROW()</f>
        <v>19831</v>
      </c>
    </row>
    <row r="19832" spans="73:73" x14ac:dyDescent="0.45">
      <c r="BU19832">
        <f>ROW()</f>
        <v>19832</v>
      </c>
    </row>
    <row r="19833" spans="73:73" x14ac:dyDescent="0.45">
      <c r="BU19833">
        <f>ROW()</f>
        <v>19833</v>
      </c>
    </row>
    <row r="19834" spans="73:73" x14ac:dyDescent="0.45">
      <c r="BU19834">
        <f>ROW()</f>
        <v>19834</v>
      </c>
    </row>
    <row r="19835" spans="73:73" x14ac:dyDescent="0.45">
      <c r="BU19835">
        <f>ROW()</f>
        <v>19835</v>
      </c>
    </row>
    <row r="19836" spans="73:73" x14ac:dyDescent="0.45">
      <c r="BU19836">
        <f>ROW()</f>
        <v>19836</v>
      </c>
    </row>
    <row r="19837" spans="73:73" x14ac:dyDescent="0.45">
      <c r="BU19837">
        <f>ROW()</f>
        <v>19837</v>
      </c>
    </row>
    <row r="19838" spans="73:73" x14ac:dyDescent="0.45">
      <c r="BU19838">
        <f>ROW()</f>
        <v>19838</v>
      </c>
    </row>
    <row r="19839" spans="73:73" x14ac:dyDescent="0.45">
      <c r="BU19839">
        <f>ROW()</f>
        <v>19839</v>
      </c>
    </row>
    <row r="19840" spans="73:73" x14ac:dyDescent="0.45">
      <c r="BU19840">
        <f>ROW()</f>
        <v>19840</v>
      </c>
    </row>
    <row r="19841" spans="73:73" x14ac:dyDescent="0.45">
      <c r="BU19841">
        <f>ROW()</f>
        <v>19841</v>
      </c>
    </row>
    <row r="19842" spans="73:73" x14ac:dyDescent="0.45">
      <c r="BU19842">
        <f>ROW()</f>
        <v>19842</v>
      </c>
    </row>
    <row r="19843" spans="73:73" x14ac:dyDescent="0.45">
      <c r="BU19843">
        <f>ROW()</f>
        <v>19843</v>
      </c>
    </row>
    <row r="19844" spans="73:73" x14ac:dyDescent="0.45">
      <c r="BU19844">
        <f>ROW()</f>
        <v>19844</v>
      </c>
    </row>
    <row r="19845" spans="73:73" x14ac:dyDescent="0.45">
      <c r="BU19845">
        <f>ROW()</f>
        <v>19845</v>
      </c>
    </row>
    <row r="19846" spans="73:73" x14ac:dyDescent="0.45">
      <c r="BU19846">
        <f>ROW()</f>
        <v>19846</v>
      </c>
    </row>
    <row r="19847" spans="73:73" x14ac:dyDescent="0.45">
      <c r="BU19847">
        <f>ROW()</f>
        <v>19847</v>
      </c>
    </row>
    <row r="19848" spans="73:73" x14ac:dyDescent="0.45">
      <c r="BU19848">
        <f>ROW()</f>
        <v>19848</v>
      </c>
    </row>
    <row r="19849" spans="73:73" x14ac:dyDescent="0.45">
      <c r="BU19849">
        <f>ROW()</f>
        <v>19849</v>
      </c>
    </row>
    <row r="19850" spans="73:73" x14ac:dyDescent="0.45">
      <c r="BU19850">
        <f>ROW()</f>
        <v>19850</v>
      </c>
    </row>
    <row r="19851" spans="73:73" x14ac:dyDescent="0.45">
      <c r="BU19851">
        <f>ROW()</f>
        <v>19851</v>
      </c>
    </row>
    <row r="19852" spans="73:73" x14ac:dyDescent="0.45">
      <c r="BU19852">
        <f>ROW()</f>
        <v>19852</v>
      </c>
    </row>
    <row r="19853" spans="73:73" x14ac:dyDescent="0.45">
      <c r="BU19853">
        <f>ROW()</f>
        <v>19853</v>
      </c>
    </row>
    <row r="19854" spans="73:73" x14ac:dyDescent="0.45">
      <c r="BU19854">
        <f>ROW()</f>
        <v>19854</v>
      </c>
    </row>
    <row r="19855" spans="73:73" x14ac:dyDescent="0.45">
      <c r="BU19855">
        <f>ROW()</f>
        <v>19855</v>
      </c>
    </row>
    <row r="19856" spans="73:73" x14ac:dyDescent="0.45">
      <c r="BU19856">
        <f>ROW()</f>
        <v>19856</v>
      </c>
    </row>
    <row r="19857" spans="73:73" x14ac:dyDescent="0.45">
      <c r="BU19857">
        <f>ROW()</f>
        <v>19857</v>
      </c>
    </row>
    <row r="19858" spans="73:73" x14ac:dyDescent="0.45">
      <c r="BU19858">
        <f>ROW()</f>
        <v>19858</v>
      </c>
    </row>
    <row r="19859" spans="73:73" x14ac:dyDescent="0.45">
      <c r="BU19859">
        <f>ROW()</f>
        <v>19859</v>
      </c>
    </row>
    <row r="19860" spans="73:73" x14ac:dyDescent="0.45">
      <c r="BU19860">
        <f>ROW()</f>
        <v>19860</v>
      </c>
    </row>
    <row r="19861" spans="73:73" x14ac:dyDescent="0.45">
      <c r="BU19861">
        <f>ROW()</f>
        <v>19861</v>
      </c>
    </row>
    <row r="19862" spans="73:73" x14ac:dyDescent="0.45">
      <c r="BU19862">
        <f>ROW()</f>
        <v>19862</v>
      </c>
    </row>
    <row r="19863" spans="73:73" x14ac:dyDescent="0.45">
      <c r="BU19863">
        <f>ROW()</f>
        <v>19863</v>
      </c>
    </row>
    <row r="19864" spans="73:73" x14ac:dyDescent="0.45">
      <c r="BU19864">
        <f>ROW()</f>
        <v>19864</v>
      </c>
    </row>
    <row r="19865" spans="73:73" x14ac:dyDescent="0.45">
      <c r="BU19865">
        <f>ROW()</f>
        <v>19865</v>
      </c>
    </row>
    <row r="19866" spans="73:73" x14ac:dyDescent="0.45">
      <c r="BU19866">
        <f>ROW()</f>
        <v>19866</v>
      </c>
    </row>
    <row r="19867" spans="73:73" x14ac:dyDescent="0.45">
      <c r="BU19867">
        <f>ROW()</f>
        <v>19867</v>
      </c>
    </row>
    <row r="19868" spans="73:73" x14ac:dyDescent="0.45">
      <c r="BU19868">
        <f>ROW()</f>
        <v>19868</v>
      </c>
    </row>
    <row r="19869" spans="73:73" x14ac:dyDescent="0.45">
      <c r="BU19869">
        <f>ROW()</f>
        <v>19869</v>
      </c>
    </row>
    <row r="19870" spans="73:73" x14ac:dyDescent="0.45">
      <c r="BU19870">
        <f>ROW()</f>
        <v>19870</v>
      </c>
    </row>
    <row r="19871" spans="73:73" x14ac:dyDescent="0.45">
      <c r="BU19871">
        <f>ROW()</f>
        <v>19871</v>
      </c>
    </row>
    <row r="19872" spans="73:73" x14ac:dyDescent="0.45">
      <c r="BU19872">
        <f>ROW()</f>
        <v>19872</v>
      </c>
    </row>
    <row r="19873" spans="73:73" x14ac:dyDescent="0.45">
      <c r="BU19873">
        <f>ROW()</f>
        <v>19873</v>
      </c>
    </row>
    <row r="19874" spans="73:73" x14ac:dyDescent="0.45">
      <c r="BU19874">
        <f>ROW()</f>
        <v>19874</v>
      </c>
    </row>
    <row r="19875" spans="73:73" x14ac:dyDescent="0.45">
      <c r="BU19875">
        <f>ROW()</f>
        <v>19875</v>
      </c>
    </row>
    <row r="19876" spans="73:73" x14ac:dyDescent="0.45">
      <c r="BU19876">
        <f>ROW()</f>
        <v>19876</v>
      </c>
    </row>
    <row r="19877" spans="73:73" x14ac:dyDescent="0.45">
      <c r="BU19877">
        <f>ROW()</f>
        <v>19877</v>
      </c>
    </row>
    <row r="19878" spans="73:73" x14ac:dyDescent="0.45">
      <c r="BU19878">
        <f>ROW()</f>
        <v>19878</v>
      </c>
    </row>
    <row r="19879" spans="73:73" x14ac:dyDescent="0.45">
      <c r="BU19879">
        <f>ROW()</f>
        <v>19879</v>
      </c>
    </row>
    <row r="19880" spans="73:73" x14ac:dyDescent="0.45">
      <c r="BU19880">
        <f>ROW()</f>
        <v>19880</v>
      </c>
    </row>
    <row r="19881" spans="73:73" x14ac:dyDescent="0.45">
      <c r="BU19881">
        <f>ROW()</f>
        <v>19881</v>
      </c>
    </row>
    <row r="19882" spans="73:73" x14ac:dyDescent="0.45">
      <c r="BU19882">
        <f>ROW()</f>
        <v>19882</v>
      </c>
    </row>
    <row r="19883" spans="73:73" x14ac:dyDescent="0.45">
      <c r="BU19883">
        <f>ROW()</f>
        <v>19883</v>
      </c>
    </row>
    <row r="19884" spans="73:73" x14ac:dyDescent="0.45">
      <c r="BU19884">
        <f>ROW()</f>
        <v>19884</v>
      </c>
    </row>
    <row r="19885" spans="73:73" x14ac:dyDescent="0.45">
      <c r="BU19885">
        <f>ROW()</f>
        <v>19885</v>
      </c>
    </row>
    <row r="19886" spans="73:73" x14ac:dyDescent="0.45">
      <c r="BU19886">
        <f>ROW()</f>
        <v>19886</v>
      </c>
    </row>
    <row r="19887" spans="73:73" x14ac:dyDescent="0.45">
      <c r="BU19887">
        <f>ROW()</f>
        <v>19887</v>
      </c>
    </row>
    <row r="19888" spans="73:73" x14ac:dyDescent="0.45">
      <c r="BU19888">
        <f>ROW()</f>
        <v>19888</v>
      </c>
    </row>
    <row r="19889" spans="73:73" x14ac:dyDescent="0.45">
      <c r="BU19889">
        <f>ROW()</f>
        <v>19889</v>
      </c>
    </row>
    <row r="19890" spans="73:73" x14ac:dyDescent="0.45">
      <c r="BU19890">
        <f>ROW()</f>
        <v>19890</v>
      </c>
    </row>
    <row r="19891" spans="73:73" x14ac:dyDescent="0.45">
      <c r="BU19891">
        <f>ROW()</f>
        <v>19891</v>
      </c>
    </row>
    <row r="19892" spans="73:73" x14ac:dyDescent="0.45">
      <c r="BU19892">
        <f>ROW()</f>
        <v>19892</v>
      </c>
    </row>
    <row r="19893" spans="73:73" x14ac:dyDescent="0.45">
      <c r="BU19893">
        <f>ROW()</f>
        <v>19893</v>
      </c>
    </row>
    <row r="19894" spans="73:73" x14ac:dyDescent="0.45">
      <c r="BU19894">
        <f>ROW()</f>
        <v>19894</v>
      </c>
    </row>
    <row r="19895" spans="73:73" x14ac:dyDescent="0.45">
      <c r="BU19895">
        <f>ROW()</f>
        <v>19895</v>
      </c>
    </row>
    <row r="19896" spans="73:73" x14ac:dyDescent="0.45">
      <c r="BU19896">
        <f>ROW()</f>
        <v>19896</v>
      </c>
    </row>
    <row r="19897" spans="73:73" x14ac:dyDescent="0.45">
      <c r="BU19897">
        <f>ROW()</f>
        <v>19897</v>
      </c>
    </row>
    <row r="19898" spans="73:73" x14ac:dyDescent="0.45">
      <c r="BU19898">
        <f>ROW()</f>
        <v>19898</v>
      </c>
    </row>
    <row r="19899" spans="73:73" x14ac:dyDescent="0.45">
      <c r="BU19899">
        <f>ROW()</f>
        <v>19899</v>
      </c>
    </row>
    <row r="19900" spans="73:73" x14ac:dyDescent="0.45">
      <c r="BU19900">
        <f>ROW()</f>
        <v>19900</v>
      </c>
    </row>
    <row r="19901" spans="73:73" x14ac:dyDescent="0.45">
      <c r="BU19901">
        <f>ROW()</f>
        <v>19901</v>
      </c>
    </row>
    <row r="19902" spans="73:73" x14ac:dyDescent="0.45">
      <c r="BU19902">
        <f>ROW()</f>
        <v>19902</v>
      </c>
    </row>
    <row r="19903" spans="73:73" x14ac:dyDescent="0.45">
      <c r="BU19903">
        <f>ROW()</f>
        <v>19903</v>
      </c>
    </row>
    <row r="19904" spans="73:73" x14ac:dyDescent="0.45">
      <c r="BU19904">
        <f>ROW()</f>
        <v>19904</v>
      </c>
    </row>
    <row r="19905" spans="73:73" x14ac:dyDescent="0.45">
      <c r="BU19905">
        <f>ROW()</f>
        <v>19905</v>
      </c>
    </row>
    <row r="19906" spans="73:73" x14ac:dyDescent="0.45">
      <c r="BU19906">
        <f>ROW()</f>
        <v>19906</v>
      </c>
    </row>
    <row r="19907" spans="73:73" x14ac:dyDescent="0.45">
      <c r="BU19907">
        <f>ROW()</f>
        <v>19907</v>
      </c>
    </row>
    <row r="19908" spans="73:73" x14ac:dyDescent="0.45">
      <c r="BU19908">
        <f>ROW()</f>
        <v>19908</v>
      </c>
    </row>
    <row r="19909" spans="73:73" x14ac:dyDescent="0.45">
      <c r="BU19909">
        <f>ROW()</f>
        <v>19909</v>
      </c>
    </row>
    <row r="19910" spans="73:73" x14ac:dyDescent="0.45">
      <c r="BU19910">
        <f>ROW()</f>
        <v>19910</v>
      </c>
    </row>
    <row r="19911" spans="73:73" x14ac:dyDescent="0.45">
      <c r="BU19911">
        <f>ROW()</f>
        <v>19911</v>
      </c>
    </row>
    <row r="19912" spans="73:73" x14ac:dyDescent="0.45">
      <c r="BU19912">
        <f>ROW()</f>
        <v>19912</v>
      </c>
    </row>
    <row r="19913" spans="73:73" x14ac:dyDescent="0.45">
      <c r="BU19913">
        <f>ROW()</f>
        <v>19913</v>
      </c>
    </row>
    <row r="19914" spans="73:73" x14ac:dyDescent="0.45">
      <c r="BU19914">
        <f>ROW()</f>
        <v>19914</v>
      </c>
    </row>
    <row r="19915" spans="73:73" x14ac:dyDescent="0.45">
      <c r="BU19915">
        <f>ROW()</f>
        <v>19915</v>
      </c>
    </row>
    <row r="19916" spans="73:73" x14ac:dyDescent="0.45">
      <c r="BU19916">
        <f>ROW()</f>
        <v>19916</v>
      </c>
    </row>
    <row r="19917" spans="73:73" x14ac:dyDescent="0.45">
      <c r="BU19917">
        <f>ROW()</f>
        <v>19917</v>
      </c>
    </row>
    <row r="19918" spans="73:73" x14ac:dyDescent="0.45">
      <c r="BU19918">
        <f>ROW()</f>
        <v>19918</v>
      </c>
    </row>
    <row r="19919" spans="73:73" x14ac:dyDescent="0.45">
      <c r="BU19919">
        <f>ROW()</f>
        <v>19919</v>
      </c>
    </row>
    <row r="19920" spans="73:73" x14ac:dyDescent="0.45">
      <c r="BU19920">
        <f>ROW()</f>
        <v>19920</v>
      </c>
    </row>
    <row r="19921" spans="73:73" x14ac:dyDescent="0.45">
      <c r="BU19921">
        <f>ROW()</f>
        <v>19921</v>
      </c>
    </row>
    <row r="19922" spans="73:73" x14ac:dyDescent="0.45">
      <c r="BU19922">
        <f>ROW()</f>
        <v>19922</v>
      </c>
    </row>
    <row r="19923" spans="73:73" x14ac:dyDescent="0.45">
      <c r="BU19923">
        <f>ROW()</f>
        <v>19923</v>
      </c>
    </row>
    <row r="19924" spans="73:73" x14ac:dyDescent="0.45">
      <c r="BU19924">
        <f>ROW()</f>
        <v>19924</v>
      </c>
    </row>
    <row r="19925" spans="73:73" x14ac:dyDescent="0.45">
      <c r="BU19925">
        <f>ROW()</f>
        <v>19925</v>
      </c>
    </row>
    <row r="19926" spans="73:73" x14ac:dyDescent="0.45">
      <c r="BU19926">
        <f>ROW()</f>
        <v>19926</v>
      </c>
    </row>
    <row r="19927" spans="73:73" x14ac:dyDescent="0.45">
      <c r="BU19927">
        <f>ROW()</f>
        <v>19927</v>
      </c>
    </row>
    <row r="19928" spans="73:73" x14ac:dyDescent="0.45">
      <c r="BU19928">
        <f>ROW()</f>
        <v>19928</v>
      </c>
    </row>
    <row r="19929" spans="73:73" x14ac:dyDescent="0.45">
      <c r="BU19929">
        <f>ROW()</f>
        <v>19929</v>
      </c>
    </row>
    <row r="19930" spans="73:73" x14ac:dyDescent="0.45">
      <c r="BU19930">
        <f>ROW()</f>
        <v>19930</v>
      </c>
    </row>
    <row r="19931" spans="73:73" x14ac:dyDescent="0.45">
      <c r="BU19931">
        <f>ROW()</f>
        <v>19931</v>
      </c>
    </row>
    <row r="19932" spans="73:73" x14ac:dyDescent="0.45">
      <c r="BU19932">
        <f>ROW()</f>
        <v>19932</v>
      </c>
    </row>
    <row r="19933" spans="73:73" x14ac:dyDescent="0.45">
      <c r="BU19933">
        <f>ROW()</f>
        <v>19933</v>
      </c>
    </row>
    <row r="19934" spans="73:73" x14ac:dyDescent="0.45">
      <c r="BU19934">
        <f>ROW()</f>
        <v>19934</v>
      </c>
    </row>
    <row r="19935" spans="73:73" x14ac:dyDescent="0.45">
      <c r="BU19935">
        <f>ROW()</f>
        <v>19935</v>
      </c>
    </row>
    <row r="19936" spans="73:73" x14ac:dyDescent="0.45">
      <c r="BU19936">
        <f>ROW()</f>
        <v>19936</v>
      </c>
    </row>
    <row r="19937" spans="73:73" x14ac:dyDescent="0.45">
      <c r="BU19937">
        <f>ROW()</f>
        <v>19937</v>
      </c>
    </row>
    <row r="19938" spans="73:73" x14ac:dyDescent="0.45">
      <c r="BU19938">
        <f>ROW()</f>
        <v>19938</v>
      </c>
    </row>
    <row r="19939" spans="73:73" x14ac:dyDescent="0.45">
      <c r="BU19939">
        <f>ROW()</f>
        <v>19939</v>
      </c>
    </row>
    <row r="19940" spans="73:73" x14ac:dyDescent="0.45">
      <c r="BU19940">
        <f>ROW()</f>
        <v>19940</v>
      </c>
    </row>
    <row r="19941" spans="73:73" x14ac:dyDescent="0.45">
      <c r="BU19941">
        <f>ROW()</f>
        <v>19941</v>
      </c>
    </row>
    <row r="19942" spans="73:73" x14ac:dyDescent="0.45">
      <c r="BU19942">
        <f>ROW()</f>
        <v>19942</v>
      </c>
    </row>
    <row r="19943" spans="73:73" x14ac:dyDescent="0.45">
      <c r="BU19943">
        <f>ROW()</f>
        <v>19943</v>
      </c>
    </row>
    <row r="19944" spans="73:73" x14ac:dyDescent="0.45">
      <c r="BU19944">
        <f>ROW()</f>
        <v>19944</v>
      </c>
    </row>
    <row r="19945" spans="73:73" x14ac:dyDescent="0.45">
      <c r="BU19945">
        <f>ROW()</f>
        <v>19945</v>
      </c>
    </row>
    <row r="19946" spans="73:73" x14ac:dyDescent="0.45">
      <c r="BU19946">
        <f>ROW()</f>
        <v>19946</v>
      </c>
    </row>
    <row r="19947" spans="73:73" x14ac:dyDescent="0.45">
      <c r="BU19947">
        <f>ROW()</f>
        <v>19947</v>
      </c>
    </row>
    <row r="19948" spans="73:73" x14ac:dyDescent="0.45">
      <c r="BU19948">
        <f>ROW()</f>
        <v>19948</v>
      </c>
    </row>
    <row r="19949" spans="73:73" x14ac:dyDescent="0.45">
      <c r="BU19949">
        <f>ROW()</f>
        <v>19949</v>
      </c>
    </row>
    <row r="19950" spans="73:73" x14ac:dyDescent="0.45">
      <c r="BU19950">
        <f>ROW()</f>
        <v>19950</v>
      </c>
    </row>
    <row r="19951" spans="73:73" x14ac:dyDescent="0.45">
      <c r="BU19951">
        <f>ROW()</f>
        <v>19951</v>
      </c>
    </row>
    <row r="19952" spans="73:73" x14ac:dyDescent="0.45">
      <c r="BU19952">
        <f>ROW()</f>
        <v>19952</v>
      </c>
    </row>
    <row r="19953" spans="73:73" x14ac:dyDescent="0.45">
      <c r="BU19953">
        <f>ROW()</f>
        <v>19953</v>
      </c>
    </row>
    <row r="19954" spans="73:73" x14ac:dyDescent="0.45">
      <c r="BU19954">
        <f>ROW()</f>
        <v>19954</v>
      </c>
    </row>
    <row r="19955" spans="73:73" x14ac:dyDescent="0.45">
      <c r="BU19955">
        <f>ROW()</f>
        <v>19955</v>
      </c>
    </row>
    <row r="19956" spans="73:73" x14ac:dyDescent="0.45">
      <c r="BU19956">
        <f>ROW()</f>
        <v>19956</v>
      </c>
    </row>
    <row r="19957" spans="73:73" x14ac:dyDescent="0.45">
      <c r="BU19957">
        <f>ROW()</f>
        <v>19957</v>
      </c>
    </row>
    <row r="19958" spans="73:73" x14ac:dyDescent="0.45">
      <c r="BU19958">
        <f>ROW()</f>
        <v>19958</v>
      </c>
    </row>
    <row r="19959" spans="73:73" x14ac:dyDescent="0.45">
      <c r="BU19959">
        <f>ROW()</f>
        <v>19959</v>
      </c>
    </row>
    <row r="19960" spans="73:73" x14ac:dyDescent="0.45">
      <c r="BU19960">
        <f>ROW()</f>
        <v>19960</v>
      </c>
    </row>
    <row r="19961" spans="73:73" x14ac:dyDescent="0.45">
      <c r="BU19961">
        <f>ROW()</f>
        <v>19961</v>
      </c>
    </row>
    <row r="19962" spans="73:73" x14ac:dyDescent="0.45">
      <c r="BU19962">
        <f>ROW()</f>
        <v>19962</v>
      </c>
    </row>
    <row r="19963" spans="73:73" x14ac:dyDescent="0.45">
      <c r="BU19963">
        <f>ROW()</f>
        <v>19963</v>
      </c>
    </row>
    <row r="19964" spans="73:73" x14ac:dyDescent="0.45">
      <c r="BU19964">
        <f>ROW()</f>
        <v>19964</v>
      </c>
    </row>
    <row r="19965" spans="73:73" x14ac:dyDescent="0.45">
      <c r="BU19965">
        <f>ROW()</f>
        <v>19965</v>
      </c>
    </row>
    <row r="19966" spans="73:73" x14ac:dyDescent="0.45">
      <c r="BU19966">
        <f>ROW()</f>
        <v>19966</v>
      </c>
    </row>
    <row r="19967" spans="73:73" x14ac:dyDescent="0.45">
      <c r="BU19967">
        <f>ROW()</f>
        <v>19967</v>
      </c>
    </row>
    <row r="19968" spans="73:73" x14ac:dyDescent="0.45">
      <c r="BU19968">
        <f>ROW()</f>
        <v>19968</v>
      </c>
    </row>
    <row r="19969" spans="73:73" x14ac:dyDescent="0.45">
      <c r="BU19969">
        <f>ROW()</f>
        <v>19969</v>
      </c>
    </row>
    <row r="19970" spans="73:73" x14ac:dyDescent="0.45">
      <c r="BU19970">
        <f>ROW()</f>
        <v>19970</v>
      </c>
    </row>
    <row r="19971" spans="73:73" x14ac:dyDescent="0.45">
      <c r="BU19971">
        <f>ROW()</f>
        <v>19971</v>
      </c>
    </row>
    <row r="19972" spans="73:73" x14ac:dyDescent="0.45">
      <c r="BU19972">
        <f>ROW()</f>
        <v>19972</v>
      </c>
    </row>
    <row r="19973" spans="73:73" x14ac:dyDescent="0.45">
      <c r="BU19973">
        <f>ROW()</f>
        <v>19973</v>
      </c>
    </row>
    <row r="19974" spans="73:73" x14ac:dyDescent="0.45">
      <c r="BU19974">
        <f>ROW()</f>
        <v>19974</v>
      </c>
    </row>
    <row r="19975" spans="73:73" x14ac:dyDescent="0.45">
      <c r="BU19975">
        <f>ROW()</f>
        <v>19975</v>
      </c>
    </row>
    <row r="19976" spans="73:73" x14ac:dyDescent="0.45">
      <c r="BU19976">
        <f>ROW()</f>
        <v>19976</v>
      </c>
    </row>
    <row r="19977" spans="73:73" x14ac:dyDescent="0.45">
      <c r="BU19977">
        <f>ROW()</f>
        <v>19977</v>
      </c>
    </row>
    <row r="19978" spans="73:73" x14ac:dyDescent="0.45">
      <c r="BU19978">
        <f>ROW()</f>
        <v>19978</v>
      </c>
    </row>
    <row r="19979" spans="73:73" x14ac:dyDescent="0.45">
      <c r="BU19979">
        <f>ROW()</f>
        <v>19979</v>
      </c>
    </row>
    <row r="19980" spans="73:73" x14ac:dyDescent="0.45">
      <c r="BU19980">
        <f>ROW()</f>
        <v>19980</v>
      </c>
    </row>
    <row r="19981" spans="73:73" x14ac:dyDescent="0.45">
      <c r="BU19981">
        <f>ROW()</f>
        <v>19981</v>
      </c>
    </row>
    <row r="19982" spans="73:73" x14ac:dyDescent="0.45">
      <c r="BU19982">
        <f>ROW()</f>
        <v>19982</v>
      </c>
    </row>
    <row r="19983" spans="73:73" x14ac:dyDescent="0.45">
      <c r="BU19983">
        <f>ROW()</f>
        <v>19983</v>
      </c>
    </row>
    <row r="19984" spans="73:73" x14ac:dyDescent="0.45">
      <c r="BU19984">
        <f>ROW()</f>
        <v>19984</v>
      </c>
    </row>
    <row r="19985" spans="73:73" x14ac:dyDescent="0.45">
      <c r="BU19985">
        <f>ROW()</f>
        <v>19985</v>
      </c>
    </row>
    <row r="19986" spans="73:73" x14ac:dyDescent="0.45">
      <c r="BU19986">
        <f>ROW()</f>
        <v>19986</v>
      </c>
    </row>
    <row r="19987" spans="73:73" x14ac:dyDescent="0.45">
      <c r="BU19987">
        <f>ROW()</f>
        <v>19987</v>
      </c>
    </row>
    <row r="19988" spans="73:73" x14ac:dyDescent="0.45">
      <c r="BU19988">
        <f>ROW()</f>
        <v>19988</v>
      </c>
    </row>
    <row r="19989" spans="73:73" x14ac:dyDescent="0.45">
      <c r="BU19989">
        <f>ROW()</f>
        <v>19989</v>
      </c>
    </row>
    <row r="19990" spans="73:73" x14ac:dyDescent="0.45">
      <c r="BU19990">
        <f>ROW()</f>
        <v>19990</v>
      </c>
    </row>
    <row r="19991" spans="73:73" x14ac:dyDescent="0.45">
      <c r="BU19991">
        <f>ROW()</f>
        <v>19991</v>
      </c>
    </row>
    <row r="19992" spans="73:73" x14ac:dyDescent="0.45">
      <c r="BU19992">
        <f>ROW()</f>
        <v>19992</v>
      </c>
    </row>
    <row r="19993" spans="73:73" x14ac:dyDescent="0.45">
      <c r="BU19993">
        <f>ROW()</f>
        <v>19993</v>
      </c>
    </row>
    <row r="19994" spans="73:73" x14ac:dyDescent="0.45">
      <c r="BU19994">
        <f>ROW()</f>
        <v>19994</v>
      </c>
    </row>
    <row r="19995" spans="73:73" x14ac:dyDescent="0.45">
      <c r="BU19995">
        <f>ROW()</f>
        <v>19995</v>
      </c>
    </row>
    <row r="19996" spans="73:73" x14ac:dyDescent="0.45">
      <c r="BU19996">
        <f>ROW()</f>
        <v>19996</v>
      </c>
    </row>
    <row r="19997" spans="73:73" x14ac:dyDescent="0.45">
      <c r="BU19997">
        <f>ROW()</f>
        <v>19997</v>
      </c>
    </row>
    <row r="19998" spans="73:73" x14ac:dyDescent="0.45">
      <c r="BU19998">
        <f>ROW()</f>
        <v>19998</v>
      </c>
    </row>
    <row r="19999" spans="73:73" x14ac:dyDescent="0.45">
      <c r="BU19999">
        <f>ROW()</f>
        <v>19999</v>
      </c>
    </row>
    <row r="20000" spans="73:73" x14ac:dyDescent="0.45">
      <c r="BU20000">
        <f>ROW()</f>
        <v>20000</v>
      </c>
    </row>
    <row r="20001" spans="73:73" x14ac:dyDescent="0.45">
      <c r="BU20001">
        <f>ROW()</f>
        <v>20001</v>
      </c>
    </row>
    <row r="20002" spans="73:73" x14ac:dyDescent="0.45">
      <c r="BU20002">
        <f>ROW()</f>
        <v>20002</v>
      </c>
    </row>
    <row r="20003" spans="73:73" x14ac:dyDescent="0.45">
      <c r="BU20003">
        <f>ROW()</f>
        <v>20003</v>
      </c>
    </row>
    <row r="20004" spans="73:73" x14ac:dyDescent="0.45">
      <c r="BU20004">
        <f>ROW()</f>
        <v>20004</v>
      </c>
    </row>
    <row r="20005" spans="73:73" x14ac:dyDescent="0.45">
      <c r="BU20005">
        <f>ROW()</f>
        <v>20005</v>
      </c>
    </row>
    <row r="20006" spans="73:73" x14ac:dyDescent="0.45">
      <c r="BU20006">
        <f>ROW()</f>
        <v>20006</v>
      </c>
    </row>
    <row r="20007" spans="73:73" x14ac:dyDescent="0.45">
      <c r="BU20007">
        <f>ROW()</f>
        <v>20007</v>
      </c>
    </row>
    <row r="20008" spans="73:73" x14ac:dyDescent="0.45">
      <c r="BU20008">
        <f>ROW()</f>
        <v>20008</v>
      </c>
    </row>
    <row r="20009" spans="73:73" x14ac:dyDescent="0.45">
      <c r="BU20009">
        <f>ROW()</f>
        <v>20009</v>
      </c>
    </row>
    <row r="20010" spans="73:73" x14ac:dyDescent="0.45">
      <c r="BU20010">
        <f>ROW()</f>
        <v>20010</v>
      </c>
    </row>
    <row r="20011" spans="73:73" x14ac:dyDescent="0.45">
      <c r="BU20011">
        <f>ROW()</f>
        <v>20011</v>
      </c>
    </row>
    <row r="20012" spans="73:73" x14ac:dyDescent="0.45">
      <c r="BU20012">
        <f>ROW()</f>
        <v>20012</v>
      </c>
    </row>
    <row r="20013" spans="73:73" x14ac:dyDescent="0.45">
      <c r="BU20013">
        <f>ROW()</f>
        <v>20013</v>
      </c>
    </row>
    <row r="20014" spans="73:73" x14ac:dyDescent="0.45">
      <c r="BU20014">
        <f>ROW()</f>
        <v>20014</v>
      </c>
    </row>
    <row r="20015" spans="73:73" x14ac:dyDescent="0.45">
      <c r="BU20015">
        <f>ROW()</f>
        <v>20015</v>
      </c>
    </row>
    <row r="20016" spans="73:73" x14ac:dyDescent="0.45">
      <c r="BU20016">
        <f>ROW()</f>
        <v>20016</v>
      </c>
    </row>
    <row r="20017" spans="73:73" x14ac:dyDescent="0.45">
      <c r="BU20017">
        <f>ROW()</f>
        <v>20017</v>
      </c>
    </row>
    <row r="20018" spans="73:73" x14ac:dyDescent="0.45">
      <c r="BU20018">
        <f>ROW()</f>
        <v>20018</v>
      </c>
    </row>
    <row r="20019" spans="73:73" x14ac:dyDescent="0.45">
      <c r="BU20019">
        <f>ROW()</f>
        <v>20019</v>
      </c>
    </row>
    <row r="20020" spans="73:73" x14ac:dyDescent="0.45">
      <c r="BU20020">
        <f>ROW()</f>
        <v>20020</v>
      </c>
    </row>
    <row r="20021" spans="73:73" x14ac:dyDescent="0.45">
      <c r="BU20021">
        <f>ROW()</f>
        <v>20021</v>
      </c>
    </row>
    <row r="20022" spans="73:73" x14ac:dyDescent="0.45">
      <c r="BU20022">
        <f>ROW()</f>
        <v>20022</v>
      </c>
    </row>
    <row r="20023" spans="73:73" x14ac:dyDescent="0.45">
      <c r="BU20023">
        <f>ROW()</f>
        <v>20023</v>
      </c>
    </row>
    <row r="20024" spans="73:73" x14ac:dyDescent="0.45">
      <c r="BU20024">
        <f>ROW()</f>
        <v>20024</v>
      </c>
    </row>
    <row r="20025" spans="73:73" x14ac:dyDescent="0.45">
      <c r="BU20025">
        <f>ROW()</f>
        <v>20025</v>
      </c>
    </row>
    <row r="20026" spans="73:73" x14ac:dyDescent="0.45">
      <c r="BU20026">
        <f>ROW()</f>
        <v>20026</v>
      </c>
    </row>
    <row r="20027" spans="73:73" x14ac:dyDescent="0.45">
      <c r="BU20027">
        <f>ROW()</f>
        <v>20027</v>
      </c>
    </row>
    <row r="20028" spans="73:73" x14ac:dyDescent="0.45">
      <c r="BU20028">
        <f>ROW()</f>
        <v>20028</v>
      </c>
    </row>
    <row r="20029" spans="73:73" x14ac:dyDescent="0.45">
      <c r="BU20029">
        <f>ROW()</f>
        <v>20029</v>
      </c>
    </row>
    <row r="20030" spans="73:73" x14ac:dyDescent="0.45">
      <c r="BU20030">
        <f>ROW()</f>
        <v>20030</v>
      </c>
    </row>
    <row r="20031" spans="73:73" x14ac:dyDescent="0.45">
      <c r="BU20031">
        <f>ROW()</f>
        <v>20031</v>
      </c>
    </row>
    <row r="20032" spans="73:73" x14ac:dyDescent="0.45">
      <c r="BU20032">
        <f>ROW()</f>
        <v>20032</v>
      </c>
    </row>
    <row r="20033" spans="73:73" x14ac:dyDescent="0.45">
      <c r="BU20033">
        <f>ROW()</f>
        <v>20033</v>
      </c>
    </row>
    <row r="20034" spans="73:73" x14ac:dyDescent="0.45">
      <c r="BU20034">
        <f>ROW()</f>
        <v>20034</v>
      </c>
    </row>
    <row r="20035" spans="73:73" x14ac:dyDescent="0.45">
      <c r="BU20035">
        <f>ROW()</f>
        <v>20035</v>
      </c>
    </row>
    <row r="20036" spans="73:73" x14ac:dyDescent="0.45">
      <c r="BU20036">
        <f>ROW()</f>
        <v>20036</v>
      </c>
    </row>
    <row r="20037" spans="73:73" x14ac:dyDescent="0.45">
      <c r="BU20037">
        <f>ROW()</f>
        <v>20037</v>
      </c>
    </row>
    <row r="20038" spans="73:73" x14ac:dyDescent="0.45">
      <c r="BU20038">
        <f>ROW()</f>
        <v>20038</v>
      </c>
    </row>
    <row r="20039" spans="73:73" x14ac:dyDescent="0.45">
      <c r="BU20039">
        <f>ROW()</f>
        <v>20039</v>
      </c>
    </row>
    <row r="20040" spans="73:73" x14ac:dyDescent="0.45">
      <c r="BU20040">
        <f>ROW()</f>
        <v>20040</v>
      </c>
    </row>
    <row r="20041" spans="73:73" x14ac:dyDescent="0.45">
      <c r="BU20041">
        <f>ROW()</f>
        <v>20041</v>
      </c>
    </row>
    <row r="20042" spans="73:73" x14ac:dyDescent="0.45">
      <c r="BU20042">
        <f>ROW()</f>
        <v>20042</v>
      </c>
    </row>
    <row r="20043" spans="73:73" x14ac:dyDescent="0.45">
      <c r="BU20043">
        <f>ROW()</f>
        <v>20043</v>
      </c>
    </row>
    <row r="20044" spans="73:73" x14ac:dyDescent="0.45">
      <c r="BU20044">
        <f>ROW()</f>
        <v>20044</v>
      </c>
    </row>
    <row r="20045" spans="73:73" x14ac:dyDescent="0.45">
      <c r="BU20045">
        <f>ROW()</f>
        <v>20045</v>
      </c>
    </row>
    <row r="20046" spans="73:73" x14ac:dyDescent="0.45">
      <c r="BU20046">
        <f>ROW()</f>
        <v>20046</v>
      </c>
    </row>
    <row r="20047" spans="73:73" x14ac:dyDescent="0.45">
      <c r="BU20047">
        <f>ROW()</f>
        <v>20047</v>
      </c>
    </row>
    <row r="20048" spans="73:73" x14ac:dyDescent="0.45">
      <c r="BU20048">
        <f>ROW()</f>
        <v>20048</v>
      </c>
    </row>
    <row r="20049" spans="73:73" x14ac:dyDescent="0.45">
      <c r="BU20049">
        <f>ROW()</f>
        <v>20049</v>
      </c>
    </row>
    <row r="20050" spans="73:73" x14ac:dyDescent="0.45">
      <c r="BU20050">
        <f>ROW()</f>
        <v>20050</v>
      </c>
    </row>
    <row r="20051" spans="73:73" x14ac:dyDescent="0.45">
      <c r="BU20051">
        <f>ROW()</f>
        <v>20051</v>
      </c>
    </row>
    <row r="20052" spans="73:73" x14ac:dyDescent="0.45">
      <c r="BU20052">
        <f>ROW()</f>
        <v>20052</v>
      </c>
    </row>
    <row r="20053" spans="73:73" x14ac:dyDescent="0.45">
      <c r="BU20053">
        <f>ROW()</f>
        <v>20053</v>
      </c>
    </row>
    <row r="20054" spans="73:73" x14ac:dyDescent="0.45">
      <c r="BU20054">
        <f>ROW()</f>
        <v>20054</v>
      </c>
    </row>
    <row r="20055" spans="73:73" x14ac:dyDescent="0.45">
      <c r="BU20055">
        <f>ROW()</f>
        <v>20055</v>
      </c>
    </row>
    <row r="20056" spans="73:73" x14ac:dyDescent="0.45">
      <c r="BU20056">
        <f>ROW()</f>
        <v>20056</v>
      </c>
    </row>
    <row r="20057" spans="73:73" x14ac:dyDescent="0.45">
      <c r="BU20057">
        <f>ROW()</f>
        <v>20057</v>
      </c>
    </row>
    <row r="20058" spans="73:73" x14ac:dyDescent="0.45">
      <c r="BU20058">
        <f>ROW()</f>
        <v>20058</v>
      </c>
    </row>
    <row r="20059" spans="73:73" x14ac:dyDescent="0.45">
      <c r="BU20059">
        <f>ROW()</f>
        <v>20059</v>
      </c>
    </row>
    <row r="20060" spans="73:73" x14ac:dyDescent="0.45">
      <c r="BU20060">
        <f>ROW()</f>
        <v>20060</v>
      </c>
    </row>
    <row r="20061" spans="73:73" x14ac:dyDescent="0.45">
      <c r="BU20061">
        <f>ROW()</f>
        <v>20061</v>
      </c>
    </row>
    <row r="20062" spans="73:73" x14ac:dyDescent="0.45">
      <c r="BU20062">
        <f>ROW()</f>
        <v>20062</v>
      </c>
    </row>
    <row r="20063" spans="73:73" x14ac:dyDescent="0.45">
      <c r="BU20063">
        <f>ROW()</f>
        <v>20063</v>
      </c>
    </row>
    <row r="20064" spans="73:73" x14ac:dyDescent="0.45">
      <c r="BU20064">
        <f>ROW()</f>
        <v>20064</v>
      </c>
    </row>
    <row r="20065" spans="73:73" x14ac:dyDescent="0.45">
      <c r="BU20065">
        <f>ROW()</f>
        <v>20065</v>
      </c>
    </row>
    <row r="20066" spans="73:73" x14ac:dyDescent="0.45">
      <c r="BU20066">
        <f>ROW()</f>
        <v>20066</v>
      </c>
    </row>
    <row r="20067" spans="73:73" x14ac:dyDescent="0.45">
      <c r="BU20067">
        <f>ROW()</f>
        <v>20067</v>
      </c>
    </row>
    <row r="20068" spans="73:73" x14ac:dyDescent="0.45">
      <c r="BU20068">
        <f>ROW()</f>
        <v>20068</v>
      </c>
    </row>
    <row r="20069" spans="73:73" x14ac:dyDescent="0.45">
      <c r="BU20069">
        <f>ROW()</f>
        <v>20069</v>
      </c>
    </row>
    <row r="20070" spans="73:73" x14ac:dyDescent="0.45">
      <c r="BU20070">
        <f>ROW()</f>
        <v>20070</v>
      </c>
    </row>
    <row r="20071" spans="73:73" x14ac:dyDescent="0.45">
      <c r="BU20071">
        <f>ROW()</f>
        <v>20071</v>
      </c>
    </row>
    <row r="20072" spans="73:73" x14ac:dyDescent="0.45">
      <c r="BU20072">
        <f>ROW()</f>
        <v>20072</v>
      </c>
    </row>
    <row r="20073" spans="73:73" x14ac:dyDescent="0.45">
      <c r="BU20073">
        <f>ROW()</f>
        <v>20073</v>
      </c>
    </row>
    <row r="20074" spans="73:73" x14ac:dyDescent="0.45">
      <c r="BU20074">
        <f>ROW()</f>
        <v>20074</v>
      </c>
    </row>
    <row r="20075" spans="73:73" x14ac:dyDescent="0.45">
      <c r="BU20075">
        <f>ROW()</f>
        <v>20075</v>
      </c>
    </row>
    <row r="20076" spans="73:73" x14ac:dyDescent="0.45">
      <c r="BU20076">
        <f>ROW()</f>
        <v>20076</v>
      </c>
    </row>
    <row r="20077" spans="73:73" x14ac:dyDescent="0.45">
      <c r="BU20077">
        <f>ROW()</f>
        <v>20077</v>
      </c>
    </row>
    <row r="20078" spans="73:73" x14ac:dyDescent="0.45">
      <c r="BU20078">
        <f>ROW()</f>
        <v>20078</v>
      </c>
    </row>
    <row r="20079" spans="73:73" x14ac:dyDescent="0.45">
      <c r="BU20079">
        <f>ROW()</f>
        <v>20079</v>
      </c>
    </row>
    <row r="20080" spans="73:73" x14ac:dyDescent="0.45">
      <c r="BU20080">
        <f>ROW()</f>
        <v>20080</v>
      </c>
    </row>
    <row r="20081" spans="73:73" x14ac:dyDescent="0.45">
      <c r="BU20081">
        <f>ROW()</f>
        <v>20081</v>
      </c>
    </row>
    <row r="20082" spans="73:73" x14ac:dyDescent="0.45">
      <c r="BU20082">
        <f>ROW()</f>
        <v>20082</v>
      </c>
    </row>
    <row r="20083" spans="73:73" x14ac:dyDescent="0.45">
      <c r="BU20083">
        <f>ROW()</f>
        <v>20083</v>
      </c>
    </row>
    <row r="20084" spans="73:73" x14ac:dyDescent="0.45">
      <c r="BU20084">
        <f>ROW()</f>
        <v>20084</v>
      </c>
    </row>
    <row r="20085" spans="73:73" x14ac:dyDescent="0.45">
      <c r="BU20085">
        <f>ROW()</f>
        <v>20085</v>
      </c>
    </row>
    <row r="20086" spans="73:73" x14ac:dyDescent="0.45">
      <c r="BU20086">
        <f>ROW()</f>
        <v>20086</v>
      </c>
    </row>
    <row r="20087" spans="73:73" x14ac:dyDescent="0.45">
      <c r="BU20087">
        <f>ROW()</f>
        <v>20087</v>
      </c>
    </row>
    <row r="20088" spans="73:73" x14ac:dyDescent="0.45">
      <c r="BU20088">
        <f>ROW()</f>
        <v>20088</v>
      </c>
    </row>
    <row r="20089" spans="73:73" x14ac:dyDescent="0.45">
      <c r="BU20089">
        <f>ROW()</f>
        <v>20089</v>
      </c>
    </row>
    <row r="20090" spans="73:73" x14ac:dyDescent="0.45">
      <c r="BU20090">
        <f>ROW()</f>
        <v>20090</v>
      </c>
    </row>
    <row r="20091" spans="73:73" x14ac:dyDescent="0.45">
      <c r="BU20091">
        <f>ROW()</f>
        <v>20091</v>
      </c>
    </row>
    <row r="20092" spans="73:73" x14ac:dyDescent="0.45">
      <c r="BU20092">
        <f>ROW()</f>
        <v>20092</v>
      </c>
    </row>
    <row r="20093" spans="73:73" x14ac:dyDescent="0.45">
      <c r="BU20093">
        <f>ROW()</f>
        <v>20093</v>
      </c>
    </row>
    <row r="20094" spans="73:73" x14ac:dyDescent="0.45">
      <c r="BU20094">
        <f>ROW()</f>
        <v>20094</v>
      </c>
    </row>
    <row r="20095" spans="73:73" x14ac:dyDescent="0.45">
      <c r="BU20095">
        <f>ROW()</f>
        <v>20095</v>
      </c>
    </row>
    <row r="20096" spans="73:73" x14ac:dyDescent="0.45">
      <c r="BU20096">
        <f>ROW()</f>
        <v>20096</v>
      </c>
    </row>
    <row r="20097" spans="73:73" x14ac:dyDescent="0.45">
      <c r="BU20097">
        <f>ROW()</f>
        <v>20097</v>
      </c>
    </row>
    <row r="20098" spans="73:73" x14ac:dyDescent="0.45">
      <c r="BU20098">
        <f>ROW()</f>
        <v>20098</v>
      </c>
    </row>
    <row r="20099" spans="73:73" x14ac:dyDescent="0.45">
      <c r="BU20099">
        <f>ROW()</f>
        <v>20099</v>
      </c>
    </row>
    <row r="20100" spans="73:73" x14ac:dyDescent="0.45">
      <c r="BU20100">
        <f>ROW()</f>
        <v>20100</v>
      </c>
    </row>
    <row r="20101" spans="73:73" x14ac:dyDescent="0.45">
      <c r="BU20101">
        <f>ROW()</f>
        <v>20101</v>
      </c>
    </row>
    <row r="20102" spans="73:73" x14ac:dyDescent="0.45">
      <c r="BU20102">
        <f>ROW()</f>
        <v>20102</v>
      </c>
    </row>
    <row r="20103" spans="73:73" x14ac:dyDescent="0.45">
      <c r="BU20103">
        <f>ROW()</f>
        <v>20103</v>
      </c>
    </row>
    <row r="20104" spans="73:73" x14ac:dyDescent="0.45">
      <c r="BU20104">
        <f>ROW()</f>
        <v>20104</v>
      </c>
    </row>
    <row r="20105" spans="73:73" x14ac:dyDescent="0.45">
      <c r="BU20105">
        <f>ROW()</f>
        <v>20105</v>
      </c>
    </row>
    <row r="20106" spans="73:73" x14ac:dyDescent="0.45">
      <c r="BU20106">
        <f>ROW()</f>
        <v>20106</v>
      </c>
    </row>
    <row r="20107" spans="73:73" x14ac:dyDescent="0.45">
      <c r="BU20107">
        <f>ROW()</f>
        <v>20107</v>
      </c>
    </row>
    <row r="20108" spans="73:73" x14ac:dyDescent="0.45">
      <c r="BU20108">
        <f>ROW()</f>
        <v>20108</v>
      </c>
    </row>
    <row r="20109" spans="73:73" x14ac:dyDescent="0.45">
      <c r="BU20109">
        <f>ROW()</f>
        <v>20109</v>
      </c>
    </row>
    <row r="20110" spans="73:73" x14ac:dyDescent="0.45">
      <c r="BU20110">
        <f>ROW()</f>
        <v>20110</v>
      </c>
    </row>
    <row r="20111" spans="73:73" x14ac:dyDescent="0.45">
      <c r="BU20111">
        <f>ROW()</f>
        <v>20111</v>
      </c>
    </row>
    <row r="20112" spans="73:73" x14ac:dyDescent="0.45">
      <c r="BU20112">
        <f>ROW()</f>
        <v>20112</v>
      </c>
    </row>
    <row r="20113" spans="73:73" x14ac:dyDescent="0.45">
      <c r="BU20113">
        <f>ROW()</f>
        <v>20113</v>
      </c>
    </row>
    <row r="20114" spans="73:73" x14ac:dyDescent="0.45">
      <c r="BU20114">
        <f>ROW()</f>
        <v>20114</v>
      </c>
    </row>
    <row r="20115" spans="73:73" x14ac:dyDescent="0.45">
      <c r="BU20115">
        <f>ROW()</f>
        <v>20115</v>
      </c>
    </row>
    <row r="20116" spans="73:73" x14ac:dyDescent="0.45">
      <c r="BU20116">
        <f>ROW()</f>
        <v>20116</v>
      </c>
    </row>
    <row r="20117" spans="73:73" x14ac:dyDescent="0.45">
      <c r="BU20117">
        <f>ROW()</f>
        <v>20117</v>
      </c>
    </row>
    <row r="20118" spans="73:73" x14ac:dyDescent="0.45">
      <c r="BU20118">
        <f>ROW()</f>
        <v>20118</v>
      </c>
    </row>
    <row r="20119" spans="73:73" x14ac:dyDescent="0.45">
      <c r="BU20119">
        <f>ROW()</f>
        <v>20119</v>
      </c>
    </row>
    <row r="20120" spans="73:73" x14ac:dyDescent="0.45">
      <c r="BU20120">
        <f>ROW()</f>
        <v>20120</v>
      </c>
    </row>
    <row r="20121" spans="73:73" x14ac:dyDescent="0.45">
      <c r="BU20121">
        <f>ROW()</f>
        <v>20121</v>
      </c>
    </row>
    <row r="20122" spans="73:73" x14ac:dyDescent="0.45">
      <c r="BU20122">
        <f>ROW()</f>
        <v>20122</v>
      </c>
    </row>
    <row r="20123" spans="73:73" x14ac:dyDescent="0.45">
      <c r="BU20123">
        <f>ROW()</f>
        <v>20123</v>
      </c>
    </row>
    <row r="20124" spans="73:73" x14ac:dyDescent="0.45">
      <c r="BU20124">
        <f>ROW()</f>
        <v>20124</v>
      </c>
    </row>
    <row r="20125" spans="73:73" x14ac:dyDescent="0.45">
      <c r="BU20125">
        <f>ROW()</f>
        <v>20125</v>
      </c>
    </row>
    <row r="20126" spans="73:73" x14ac:dyDescent="0.45">
      <c r="BU20126">
        <f>ROW()</f>
        <v>20126</v>
      </c>
    </row>
    <row r="20127" spans="73:73" x14ac:dyDescent="0.45">
      <c r="BU20127">
        <f>ROW()</f>
        <v>20127</v>
      </c>
    </row>
    <row r="20128" spans="73:73" x14ac:dyDescent="0.45">
      <c r="BU20128">
        <f>ROW()</f>
        <v>20128</v>
      </c>
    </row>
    <row r="20129" spans="73:73" x14ac:dyDescent="0.45">
      <c r="BU20129">
        <f>ROW()</f>
        <v>20129</v>
      </c>
    </row>
    <row r="20130" spans="73:73" x14ac:dyDescent="0.45">
      <c r="BU20130">
        <f>ROW()</f>
        <v>20130</v>
      </c>
    </row>
    <row r="20131" spans="73:73" x14ac:dyDescent="0.45">
      <c r="BU20131">
        <f>ROW()</f>
        <v>20131</v>
      </c>
    </row>
    <row r="20132" spans="73:73" x14ac:dyDescent="0.45">
      <c r="BU20132">
        <f>ROW()</f>
        <v>20132</v>
      </c>
    </row>
    <row r="20133" spans="73:73" x14ac:dyDescent="0.45">
      <c r="BU20133">
        <f>ROW()</f>
        <v>20133</v>
      </c>
    </row>
    <row r="20134" spans="73:73" x14ac:dyDescent="0.45">
      <c r="BU20134">
        <f>ROW()</f>
        <v>20134</v>
      </c>
    </row>
    <row r="20135" spans="73:73" x14ac:dyDescent="0.45">
      <c r="BU20135">
        <f>ROW()</f>
        <v>20135</v>
      </c>
    </row>
    <row r="20136" spans="73:73" x14ac:dyDescent="0.45">
      <c r="BU20136">
        <f>ROW()</f>
        <v>20136</v>
      </c>
    </row>
    <row r="20137" spans="73:73" x14ac:dyDescent="0.45">
      <c r="BU20137">
        <f>ROW()</f>
        <v>20137</v>
      </c>
    </row>
    <row r="20138" spans="73:73" x14ac:dyDescent="0.45">
      <c r="BU20138">
        <f>ROW()</f>
        <v>20138</v>
      </c>
    </row>
    <row r="20139" spans="73:73" x14ac:dyDescent="0.45">
      <c r="BU20139">
        <f>ROW()</f>
        <v>20139</v>
      </c>
    </row>
    <row r="20140" spans="73:73" x14ac:dyDescent="0.45">
      <c r="BU20140">
        <f>ROW()</f>
        <v>20140</v>
      </c>
    </row>
    <row r="20141" spans="73:73" x14ac:dyDescent="0.45">
      <c r="BU20141">
        <f>ROW()</f>
        <v>20141</v>
      </c>
    </row>
    <row r="20142" spans="73:73" x14ac:dyDescent="0.45">
      <c r="BU20142">
        <f>ROW()</f>
        <v>20142</v>
      </c>
    </row>
    <row r="20143" spans="73:73" x14ac:dyDescent="0.45">
      <c r="BU20143">
        <f>ROW()</f>
        <v>20143</v>
      </c>
    </row>
    <row r="20144" spans="73:73" x14ac:dyDescent="0.45">
      <c r="BU20144">
        <f>ROW()</f>
        <v>20144</v>
      </c>
    </row>
    <row r="20145" spans="73:73" x14ac:dyDescent="0.45">
      <c r="BU20145">
        <f>ROW()</f>
        <v>20145</v>
      </c>
    </row>
    <row r="20146" spans="73:73" x14ac:dyDescent="0.45">
      <c r="BU20146">
        <f>ROW()</f>
        <v>20146</v>
      </c>
    </row>
    <row r="20147" spans="73:73" x14ac:dyDescent="0.45">
      <c r="BU20147">
        <f>ROW()</f>
        <v>20147</v>
      </c>
    </row>
    <row r="20148" spans="73:73" x14ac:dyDescent="0.45">
      <c r="BU20148">
        <f>ROW()</f>
        <v>20148</v>
      </c>
    </row>
    <row r="20149" spans="73:73" x14ac:dyDescent="0.45">
      <c r="BU20149">
        <f>ROW()</f>
        <v>20149</v>
      </c>
    </row>
    <row r="20150" spans="73:73" x14ac:dyDescent="0.45">
      <c r="BU20150">
        <f>ROW()</f>
        <v>20150</v>
      </c>
    </row>
    <row r="20151" spans="73:73" x14ac:dyDescent="0.45">
      <c r="BU20151">
        <f>ROW()</f>
        <v>20151</v>
      </c>
    </row>
    <row r="20152" spans="73:73" x14ac:dyDescent="0.45">
      <c r="BU20152">
        <f>ROW()</f>
        <v>20152</v>
      </c>
    </row>
    <row r="20153" spans="73:73" x14ac:dyDescent="0.45">
      <c r="BU20153">
        <f>ROW()</f>
        <v>20153</v>
      </c>
    </row>
    <row r="20154" spans="73:73" x14ac:dyDescent="0.45">
      <c r="BU20154">
        <f>ROW()</f>
        <v>20154</v>
      </c>
    </row>
    <row r="20155" spans="73:73" x14ac:dyDescent="0.45">
      <c r="BU20155">
        <f>ROW()</f>
        <v>20155</v>
      </c>
    </row>
    <row r="20156" spans="73:73" x14ac:dyDescent="0.45">
      <c r="BU20156">
        <f>ROW()</f>
        <v>20156</v>
      </c>
    </row>
    <row r="20157" spans="73:73" x14ac:dyDescent="0.45">
      <c r="BU20157">
        <f>ROW()</f>
        <v>20157</v>
      </c>
    </row>
    <row r="20158" spans="73:73" x14ac:dyDescent="0.45">
      <c r="BU20158">
        <f>ROW()</f>
        <v>20158</v>
      </c>
    </row>
    <row r="20159" spans="73:73" x14ac:dyDescent="0.45">
      <c r="BU20159">
        <f>ROW()</f>
        <v>20159</v>
      </c>
    </row>
    <row r="20160" spans="73:73" x14ac:dyDescent="0.45">
      <c r="BU20160">
        <f>ROW()</f>
        <v>20160</v>
      </c>
    </row>
    <row r="20161" spans="73:73" x14ac:dyDescent="0.45">
      <c r="BU20161">
        <f>ROW()</f>
        <v>20161</v>
      </c>
    </row>
    <row r="20162" spans="73:73" x14ac:dyDescent="0.45">
      <c r="BU20162">
        <f>ROW()</f>
        <v>20162</v>
      </c>
    </row>
    <row r="20163" spans="73:73" x14ac:dyDescent="0.45">
      <c r="BU20163">
        <f>ROW()</f>
        <v>20163</v>
      </c>
    </row>
    <row r="20164" spans="73:73" x14ac:dyDescent="0.45">
      <c r="BU20164">
        <f>ROW()</f>
        <v>20164</v>
      </c>
    </row>
    <row r="20165" spans="73:73" x14ac:dyDescent="0.45">
      <c r="BU20165">
        <f>ROW()</f>
        <v>20165</v>
      </c>
    </row>
    <row r="20166" spans="73:73" x14ac:dyDescent="0.45">
      <c r="BU20166">
        <f>ROW()</f>
        <v>20166</v>
      </c>
    </row>
    <row r="20167" spans="73:73" x14ac:dyDescent="0.45">
      <c r="BU20167">
        <f>ROW()</f>
        <v>20167</v>
      </c>
    </row>
    <row r="20168" spans="73:73" x14ac:dyDescent="0.45">
      <c r="BU20168">
        <f>ROW()</f>
        <v>20168</v>
      </c>
    </row>
    <row r="20169" spans="73:73" x14ac:dyDescent="0.45">
      <c r="BU20169">
        <f>ROW()</f>
        <v>20169</v>
      </c>
    </row>
    <row r="20170" spans="73:73" x14ac:dyDescent="0.45">
      <c r="BU20170">
        <f>ROW()</f>
        <v>20170</v>
      </c>
    </row>
    <row r="20171" spans="73:73" x14ac:dyDescent="0.45">
      <c r="BU20171">
        <f>ROW()</f>
        <v>20171</v>
      </c>
    </row>
    <row r="20172" spans="73:73" x14ac:dyDescent="0.45">
      <c r="BU20172">
        <f>ROW()</f>
        <v>20172</v>
      </c>
    </row>
    <row r="20173" spans="73:73" x14ac:dyDescent="0.45">
      <c r="BU20173">
        <f>ROW()</f>
        <v>20173</v>
      </c>
    </row>
    <row r="20174" spans="73:73" x14ac:dyDescent="0.45">
      <c r="BU20174">
        <f>ROW()</f>
        <v>20174</v>
      </c>
    </row>
    <row r="20175" spans="73:73" x14ac:dyDescent="0.45">
      <c r="BU20175">
        <f>ROW()</f>
        <v>20175</v>
      </c>
    </row>
    <row r="20176" spans="73:73" x14ac:dyDescent="0.45">
      <c r="BU20176">
        <f>ROW()</f>
        <v>20176</v>
      </c>
    </row>
    <row r="20177" spans="73:73" x14ac:dyDescent="0.45">
      <c r="BU20177">
        <f>ROW()</f>
        <v>20177</v>
      </c>
    </row>
    <row r="20178" spans="73:73" x14ac:dyDescent="0.45">
      <c r="BU20178">
        <f>ROW()</f>
        <v>20178</v>
      </c>
    </row>
    <row r="20179" spans="73:73" x14ac:dyDescent="0.45">
      <c r="BU20179">
        <f>ROW()</f>
        <v>20179</v>
      </c>
    </row>
    <row r="20180" spans="73:73" x14ac:dyDescent="0.45">
      <c r="BU20180">
        <f>ROW()</f>
        <v>20180</v>
      </c>
    </row>
    <row r="20181" spans="73:73" x14ac:dyDescent="0.45">
      <c r="BU20181">
        <f>ROW()</f>
        <v>20181</v>
      </c>
    </row>
    <row r="20182" spans="73:73" x14ac:dyDescent="0.45">
      <c r="BU20182">
        <f>ROW()</f>
        <v>20182</v>
      </c>
    </row>
    <row r="20183" spans="73:73" x14ac:dyDescent="0.45">
      <c r="BU20183">
        <f>ROW()</f>
        <v>20183</v>
      </c>
    </row>
    <row r="20184" spans="73:73" x14ac:dyDescent="0.45">
      <c r="BU20184">
        <f>ROW()</f>
        <v>20184</v>
      </c>
    </row>
    <row r="20185" spans="73:73" x14ac:dyDescent="0.45">
      <c r="BU20185">
        <f>ROW()</f>
        <v>20185</v>
      </c>
    </row>
    <row r="20186" spans="73:73" x14ac:dyDescent="0.45">
      <c r="BU20186">
        <f>ROW()</f>
        <v>20186</v>
      </c>
    </row>
    <row r="20187" spans="73:73" x14ac:dyDescent="0.45">
      <c r="BU20187">
        <f>ROW()</f>
        <v>20187</v>
      </c>
    </row>
    <row r="20188" spans="73:73" x14ac:dyDescent="0.45">
      <c r="BU20188">
        <f>ROW()</f>
        <v>20188</v>
      </c>
    </row>
    <row r="20189" spans="73:73" x14ac:dyDescent="0.45">
      <c r="BU20189">
        <f>ROW()</f>
        <v>20189</v>
      </c>
    </row>
    <row r="20190" spans="73:73" x14ac:dyDescent="0.45">
      <c r="BU20190">
        <f>ROW()</f>
        <v>20190</v>
      </c>
    </row>
    <row r="20191" spans="73:73" x14ac:dyDescent="0.45">
      <c r="BU20191">
        <f>ROW()</f>
        <v>20191</v>
      </c>
    </row>
    <row r="20192" spans="73:73" x14ac:dyDescent="0.45">
      <c r="BU20192">
        <f>ROW()</f>
        <v>20192</v>
      </c>
    </row>
    <row r="20193" spans="73:73" x14ac:dyDescent="0.45">
      <c r="BU20193">
        <f>ROW()</f>
        <v>20193</v>
      </c>
    </row>
    <row r="20194" spans="73:73" x14ac:dyDescent="0.45">
      <c r="BU20194">
        <f>ROW()</f>
        <v>20194</v>
      </c>
    </row>
    <row r="20195" spans="73:73" x14ac:dyDescent="0.45">
      <c r="BU20195">
        <f>ROW()</f>
        <v>20195</v>
      </c>
    </row>
    <row r="20196" spans="73:73" x14ac:dyDescent="0.45">
      <c r="BU20196">
        <f>ROW()</f>
        <v>20196</v>
      </c>
    </row>
    <row r="20197" spans="73:73" x14ac:dyDescent="0.45">
      <c r="BU20197">
        <f>ROW()</f>
        <v>20197</v>
      </c>
    </row>
    <row r="20198" spans="73:73" x14ac:dyDescent="0.45">
      <c r="BU20198">
        <f>ROW()</f>
        <v>20198</v>
      </c>
    </row>
    <row r="20199" spans="73:73" x14ac:dyDescent="0.45">
      <c r="BU20199">
        <f>ROW()</f>
        <v>20199</v>
      </c>
    </row>
    <row r="20200" spans="73:73" x14ac:dyDescent="0.45">
      <c r="BU20200">
        <f>ROW()</f>
        <v>20200</v>
      </c>
    </row>
    <row r="20201" spans="73:73" x14ac:dyDescent="0.45">
      <c r="BU20201">
        <f>ROW()</f>
        <v>20201</v>
      </c>
    </row>
    <row r="20202" spans="73:73" x14ac:dyDescent="0.45">
      <c r="BU20202">
        <f>ROW()</f>
        <v>20202</v>
      </c>
    </row>
    <row r="20203" spans="73:73" x14ac:dyDescent="0.45">
      <c r="BU20203">
        <f>ROW()</f>
        <v>20203</v>
      </c>
    </row>
    <row r="20204" spans="73:73" x14ac:dyDescent="0.45">
      <c r="BU20204">
        <f>ROW()</f>
        <v>20204</v>
      </c>
    </row>
    <row r="20205" spans="73:73" x14ac:dyDescent="0.45">
      <c r="BU20205">
        <f>ROW()</f>
        <v>20205</v>
      </c>
    </row>
    <row r="20206" spans="73:73" x14ac:dyDescent="0.45">
      <c r="BU20206">
        <f>ROW()</f>
        <v>20206</v>
      </c>
    </row>
    <row r="20207" spans="73:73" x14ac:dyDescent="0.45">
      <c r="BU20207">
        <f>ROW()</f>
        <v>20207</v>
      </c>
    </row>
    <row r="20208" spans="73:73" x14ac:dyDescent="0.45">
      <c r="BU20208">
        <f>ROW()</f>
        <v>20208</v>
      </c>
    </row>
    <row r="20209" spans="73:73" x14ac:dyDescent="0.45">
      <c r="BU20209">
        <f>ROW()</f>
        <v>20209</v>
      </c>
    </row>
    <row r="20210" spans="73:73" x14ac:dyDescent="0.45">
      <c r="BU20210">
        <f>ROW()</f>
        <v>20210</v>
      </c>
    </row>
    <row r="20211" spans="73:73" x14ac:dyDescent="0.45">
      <c r="BU20211">
        <f>ROW()</f>
        <v>20211</v>
      </c>
    </row>
    <row r="20212" spans="73:73" x14ac:dyDescent="0.45">
      <c r="BU20212">
        <f>ROW()</f>
        <v>20212</v>
      </c>
    </row>
    <row r="20213" spans="73:73" x14ac:dyDescent="0.45">
      <c r="BU20213">
        <f>ROW()</f>
        <v>20213</v>
      </c>
    </row>
    <row r="20214" spans="73:73" x14ac:dyDescent="0.45">
      <c r="BU20214">
        <f>ROW()</f>
        <v>20214</v>
      </c>
    </row>
    <row r="20215" spans="73:73" x14ac:dyDescent="0.45">
      <c r="BU20215">
        <f>ROW()</f>
        <v>20215</v>
      </c>
    </row>
    <row r="20216" spans="73:73" x14ac:dyDescent="0.45">
      <c r="BU20216">
        <f>ROW()</f>
        <v>20216</v>
      </c>
    </row>
    <row r="20217" spans="73:73" x14ac:dyDescent="0.45">
      <c r="BU20217">
        <f>ROW()</f>
        <v>20217</v>
      </c>
    </row>
    <row r="20218" spans="73:73" x14ac:dyDescent="0.45">
      <c r="BU20218">
        <f>ROW()</f>
        <v>20218</v>
      </c>
    </row>
    <row r="20219" spans="73:73" x14ac:dyDescent="0.45">
      <c r="BU20219">
        <f>ROW()</f>
        <v>20219</v>
      </c>
    </row>
    <row r="20220" spans="73:73" x14ac:dyDescent="0.45">
      <c r="BU20220">
        <f>ROW()</f>
        <v>20220</v>
      </c>
    </row>
    <row r="20221" spans="73:73" x14ac:dyDescent="0.45">
      <c r="BU20221">
        <f>ROW()</f>
        <v>20221</v>
      </c>
    </row>
    <row r="20222" spans="73:73" x14ac:dyDescent="0.45">
      <c r="BU20222">
        <f>ROW()</f>
        <v>20222</v>
      </c>
    </row>
    <row r="20223" spans="73:73" x14ac:dyDescent="0.45">
      <c r="BU20223">
        <f>ROW()</f>
        <v>20223</v>
      </c>
    </row>
    <row r="20224" spans="73:73" x14ac:dyDescent="0.45">
      <c r="BU20224">
        <f>ROW()</f>
        <v>20224</v>
      </c>
    </row>
    <row r="20225" spans="73:73" x14ac:dyDescent="0.45">
      <c r="BU20225">
        <f>ROW()</f>
        <v>20225</v>
      </c>
    </row>
    <row r="20226" spans="73:73" x14ac:dyDescent="0.45">
      <c r="BU20226">
        <f>ROW()</f>
        <v>20226</v>
      </c>
    </row>
    <row r="20227" spans="73:73" x14ac:dyDescent="0.45">
      <c r="BU20227">
        <f>ROW()</f>
        <v>20227</v>
      </c>
    </row>
    <row r="20228" spans="73:73" x14ac:dyDescent="0.45">
      <c r="BU20228">
        <f>ROW()</f>
        <v>20228</v>
      </c>
    </row>
    <row r="20229" spans="73:73" x14ac:dyDescent="0.45">
      <c r="BU20229">
        <f>ROW()</f>
        <v>20229</v>
      </c>
    </row>
    <row r="20230" spans="73:73" x14ac:dyDescent="0.45">
      <c r="BU20230">
        <f>ROW()</f>
        <v>20230</v>
      </c>
    </row>
    <row r="20231" spans="73:73" x14ac:dyDescent="0.45">
      <c r="BU20231">
        <f>ROW()</f>
        <v>20231</v>
      </c>
    </row>
    <row r="20232" spans="73:73" x14ac:dyDescent="0.45">
      <c r="BU20232">
        <f>ROW()</f>
        <v>20232</v>
      </c>
    </row>
    <row r="20233" spans="73:73" x14ac:dyDescent="0.45">
      <c r="BU20233">
        <f>ROW()</f>
        <v>20233</v>
      </c>
    </row>
    <row r="20234" spans="73:73" x14ac:dyDescent="0.45">
      <c r="BU20234">
        <f>ROW()</f>
        <v>20234</v>
      </c>
    </row>
    <row r="20235" spans="73:73" x14ac:dyDescent="0.45">
      <c r="BU20235">
        <f>ROW()</f>
        <v>20235</v>
      </c>
    </row>
    <row r="20236" spans="73:73" x14ac:dyDescent="0.45">
      <c r="BU20236">
        <f>ROW()</f>
        <v>20236</v>
      </c>
    </row>
    <row r="20237" spans="73:73" x14ac:dyDescent="0.45">
      <c r="BU20237">
        <f>ROW()</f>
        <v>20237</v>
      </c>
    </row>
    <row r="20238" spans="73:73" x14ac:dyDescent="0.45">
      <c r="BU20238">
        <f>ROW()</f>
        <v>20238</v>
      </c>
    </row>
    <row r="20239" spans="73:73" x14ac:dyDescent="0.45">
      <c r="BU20239">
        <f>ROW()</f>
        <v>20239</v>
      </c>
    </row>
    <row r="20240" spans="73:73" x14ac:dyDescent="0.45">
      <c r="BU20240">
        <f>ROW()</f>
        <v>20240</v>
      </c>
    </row>
    <row r="20241" spans="73:73" x14ac:dyDescent="0.45">
      <c r="BU20241">
        <f>ROW()</f>
        <v>20241</v>
      </c>
    </row>
    <row r="20242" spans="73:73" x14ac:dyDescent="0.45">
      <c r="BU20242">
        <f>ROW()</f>
        <v>20242</v>
      </c>
    </row>
    <row r="20243" spans="73:73" x14ac:dyDescent="0.45">
      <c r="BU20243">
        <f>ROW()</f>
        <v>20243</v>
      </c>
    </row>
    <row r="20244" spans="73:73" x14ac:dyDescent="0.45">
      <c r="BU20244">
        <f>ROW()</f>
        <v>20244</v>
      </c>
    </row>
    <row r="20245" spans="73:73" x14ac:dyDescent="0.45">
      <c r="BU20245">
        <f>ROW()</f>
        <v>20245</v>
      </c>
    </row>
    <row r="20246" spans="73:73" x14ac:dyDescent="0.45">
      <c r="BU20246">
        <f>ROW()</f>
        <v>20246</v>
      </c>
    </row>
    <row r="20247" spans="73:73" x14ac:dyDescent="0.45">
      <c r="BU20247">
        <f>ROW()</f>
        <v>20247</v>
      </c>
    </row>
    <row r="20248" spans="73:73" x14ac:dyDescent="0.45">
      <c r="BU20248">
        <f>ROW()</f>
        <v>20248</v>
      </c>
    </row>
    <row r="20249" spans="73:73" x14ac:dyDescent="0.45">
      <c r="BU20249">
        <f>ROW()</f>
        <v>20249</v>
      </c>
    </row>
    <row r="20250" spans="73:73" x14ac:dyDescent="0.45">
      <c r="BU20250">
        <f>ROW()</f>
        <v>20250</v>
      </c>
    </row>
    <row r="20251" spans="73:73" x14ac:dyDescent="0.45">
      <c r="BU20251">
        <f>ROW()</f>
        <v>20251</v>
      </c>
    </row>
    <row r="20252" spans="73:73" x14ac:dyDescent="0.45">
      <c r="BU20252">
        <f>ROW()</f>
        <v>20252</v>
      </c>
    </row>
    <row r="20253" spans="73:73" x14ac:dyDescent="0.45">
      <c r="BU20253">
        <f>ROW()</f>
        <v>20253</v>
      </c>
    </row>
    <row r="20254" spans="73:73" x14ac:dyDescent="0.45">
      <c r="BU20254">
        <f>ROW()</f>
        <v>20254</v>
      </c>
    </row>
    <row r="20255" spans="73:73" x14ac:dyDescent="0.45">
      <c r="BU20255">
        <f>ROW()</f>
        <v>20255</v>
      </c>
    </row>
    <row r="20256" spans="73:73" x14ac:dyDescent="0.45">
      <c r="BU20256">
        <f>ROW()</f>
        <v>20256</v>
      </c>
    </row>
    <row r="20257" spans="73:73" x14ac:dyDescent="0.45">
      <c r="BU20257">
        <f>ROW()</f>
        <v>20257</v>
      </c>
    </row>
    <row r="20258" spans="73:73" x14ac:dyDescent="0.45">
      <c r="BU20258">
        <f>ROW()</f>
        <v>20258</v>
      </c>
    </row>
    <row r="20259" spans="73:73" x14ac:dyDescent="0.45">
      <c r="BU20259">
        <f>ROW()</f>
        <v>20259</v>
      </c>
    </row>
    <row r="20260" spans="73:73" x14ac:dyDescent="0.45">
      <c r="BU20260">
        <f>ROW()</f>
        <v>20260</v>
      </c>
    </row>
    <row r="20261" spans="73:73" x14ac:dyDescent="0.45">
      <c r="BU20261">
        <f>ROW()</f>
        <v>20261</v>
      </c>
    </row>
    <row r="20262" spans="73:73" x14ac:dyDescent="0.45">
      <c r="BU20262">
        <f>ROW()</f>
        <v>20262</v>
      </c>
    </row>
    <row r="20263" spans="73:73" x14ac:dyDescent="0.45">
      <c r="BU20263">
        <f>ROW()</f>
        <v>20263</v>
      </c>
    </row>
    <row r="20264" spans="73:73" x14ac:dyDescent="0.45">
      <c r="BU20264">
        <f>ROW()</f>
        <v>20264</v>
      </c>
    </row>
    <row r="20265" spans="73:73" x14ac:dyDescent="0.45">
      <c r="BU20265">
        <f>ROW()</f>
        <v>20265</v>
      </c>
    </row>
    <row r="20266" spans="73:73" x14ac:dyDescent="0.45">
      <c r="BU20266">
        <f>ROW()</f>
        <v>20266</v>
      </c>
    </row>
    <row r="20267" spans="73:73" x14ac:dyDescent="0.45">
      <c r="BU20267">
        <f>ROW()</f>
        <v>20267</v>
      </c>
    </row>
    <row r="20268" spans="73:73" x14ac:dyDescent="0.45">
      <c r="BU20268">
        <f>ROW()</f>
        <v>20268</v>
      </c>
    </row>
    <row r="20269" spans="73:73" x14ac:dyDescent="0.45">
      <c r="BU20269">
        <f>ROW()</f>
        <v>20269</v>
      </c>
    </row>
    <row r="20270" spans="73:73" x14ac:dyDescent="0.45">
      <c r="BU20270">
        <f>ROW()</f>
        <v>20270</v>
      </c>
    </row>
    <row r="20271" spans="73:73" x14ac:dyDescent="0.45">
      <c r="BU20271">
        <f>ROW()</f>
        <v>20271</v>
      </c>
    </row>
    <row r="20272" spans="73:73" x14ac:dyDescent="0.45">
      <c r="BU20272">
        <f>ROW()</f>
        <v>20272</v>
      </c>
    </row>
    <row r="20273" spans="73:73" x14ac:dyDescent="0.45">
      <c r="BU20273">
        <f>ROW()</f>
        <v>20273</v>
      </c>
    </row>
    <row r="20274" spans="73:73" x14ac:dyDescent="0.45">
      <c r="BU20274">
        <f>ROW()</f>
        <v>20274</v>
      </c>
    </row>
    <row r="20275" spans="73:73" x14ac:dyDescent="0.45">
      <c r="BU20275">
        <f>ROW()</f>
        <v>20275</v>
      </c>
    </row>
    <row r="20276" spans="73:73" x14ac:dyDescent="0.45">
      <c r="BU20276">
        <f>ROW()</f>
        <v>20276</v>
      </c>
    </row>
    <row r="20277" spans="73:73" x14ac:dyDescent="0.45">
      <c r="BU20277">
        <f>ROW()</f>
        <v>20277</v>
      </c>
    </row>
    <row r="20278" spans="73:73" x14ac:dyDescent="0.45">
      <c r="BU20278">
        <f>ROW()</f>
        <v>20278</v>
      </c>
    </row>
    <row r="20279" spans="73:73" x14ac:dyDescent="0.45">
      <c r="BU20279">
        <f>ROW()</f>
        <v>20279</v>
      </c>
    </row>
    <row r="20280" spans="73:73" x14ac:dyDescent="0.45">
      <c r="BU20280">
        <f>ROW()</f>
        <v>20280</v>
      </c>
    </row>
    <row r="20281" spans="73:73" x14ac:dyDescent="0.45">
      <c r="BU20281">
        <f>ROW()</f>
        <v>20281</v>
      </c>
    </row>
    <row r="20282" spans="73:73" x14ac:dyDescent="0.45">
      <c r="BU20282">
        <f>ROW()</f>
        <v>20282</v>
      </c>
    </row>
    <row r="20283" spans="73:73" x14ac:dyDescent="0.45">
      <c r="BU20283">
        <f>ROW()</f>
        <v>20283</v>
      </c>
    </row>
    <row r="20284" spans="73:73" x14ac:dyDescent="0.45">
      <c r="BU20284">
        <f>ROW()</f>
        <v>20284</v>
      </c>
    </row>
    <row r="20285" spans="73:73" x14ac:dyDescent="0.45">
      <c r="BU20285">
        <f>ROW()</f>
        <v>20285</v>
      </c>
    </row>
    <row r="20286" spans="73:73" x14ac:dyDescent="0.45">
      <c r="BU20286">
        <f>ROW()</f>
        <v>20286</v>
      </c>
    </row>
    <row r="20287" spans="73:73" x14ac:dyDescent="0.45">
      <c r="BU20287">
        <f>ROW()</f>
        <v>20287</v>
      </c>
    </row>
    <row r="20288" spans="73:73" x14ac:dyDescent="0.45">
      <c r="BU20288">
        <f>ROW()</f>
        <v>20288</v>
      </c>
    </row>
    <row r="20289" spans="73:73" x14ac:dyDescent="0.45">
      <c r="BU20289">
        <f>ROW()</f>
        <v>20289</v>
      </c>
    </row>
    <row r="20290" spans="73:73" x14ac:dyDescent="0.45">
      <c r="BU20290">
        <f>ROW()</f>
        <v>20290</v>
      </c>
    </row>
    <row r="20291" spans="73:73" x14ac:dyDescent="0.45">
      <c r="BU20291">
        <f>ROW()</f>
        <v>20291</v>
      </c>
    </row>
    <row r="20292" spans="73:73" x14ac:dyDescent="0.45">
      <c r="BU20292">
        <f>ROW()</f>
        <v>20292</v>
      </c>
    </row>
    <row r="20293" spans="73:73" x14ac:dyDescent="0.45">
      <c r="BU20293">
        <f>ROW()</f>
        <v>20293</v>
      </c>
    </row>
    <row r="20294" spans="73:73" x14ac:dyDescent="0.45">
      <c r="BU20294">
        <f>ROW()</f>
        <v>20294</v>
      </c>
    </row>
    <row r="20295" spans="73:73" x14ac:dyDescent="0.45">
      <c r="BU20295">
        <f>ROW()</f>
        <v>20295</v>
      </c>
    </row>
    <row r="20296" spans="73:73" x14ac:dyDescent="0.45">
      <c r="BU20296">
        <f>ROW()</f>
        <v>20296</v>
      </c>
    </row>
    <row r="20297" spans="73:73" x14ac:dyDescent="0.45">
      <c r="BU20297">
        <f>ROW()</f>
        <v>20297</v>
      </c>
    </row>
    <row r="20298" spans="73:73" x14ac:dyDescent="0.45">
      <c r="BU20298">
        <f>ROW()</f>
        <v>20298</v>
      </c>
    </row>
    <row r="20299" spans="73:73" x14ac:dyDescent="0.45">
      <c r="BU20299">
        <f>ROW()</f>
        <v>20299</v>
      </c>
    </row>
    <row r="20300" spans="73:73" x14ac:dyDescent="0.45">
      <c r="BU20300">
        <f>ROW()</f>
        <v>20300</v>
      </c>
    </row>
    <row r="20301" spans="73:73" x14ac:dyDescent="0.45">
      <c r="BU20301">
        <f>ROW()</f>
        <v>20301</v>
      </c>
    </row>
    <row r="20302" spans="73:73" x14ac:dyDescent="0.45">
      <c r="BU20302">
        <f>ROW()</f>
        <v>20302</v>
      </c>
    </row>
    <row r="20303" spans="73:73" x14ac:dyDescent="0.45">
      <c r="BU20303">
        <f>ROW()</f>
        <v>20303</v>
      </c>
    </row>
    <row r="20304" spans="73:73" x14ac:dyDescent="0.45">
      <c r="BU20304">
        <f>ROW()</f>
        <v>20304</v>
      </c>
    </row>
    <row r="20305" spans="73:73" x14ac:dyDescent="0.45">
      <c r="BU20305">
        <f>ROW()</f>
        <v>20305</v>
      </c>
    </row>
    <row r="20306" spans="73:73" x14ac:dyDescent="0.45">
      <c r="BU20306">
        <f>ROW()</f>
        <v>20306</v>
      </c>
    </row>
    <row r="20307" spans="73:73" x14ac:dyDescent="0.45">
      <c r="BU20307">
        <f>ROW()</f>
        <v>20307</v>
      </c>
    </row>
    <row r="20308" spans="73:73" x14ac:dyDescent="0.45">
      <c r="BU20308">
        <f>ROW()</f>
        <v>20308</v>
      </c>
    </row>
    <row r="20309" spans="73:73" x14ac:dyDescent="0.45">
      <c r="BU20309">
        <f>ROW()</f>
        <v>20309</v>
      </c>
    </row>
    <row r="20310" spans="73:73" x14ac:dyDescent="0.45">
      <c r="BU20310">
        <f>ROW()</f>
        <v>20310</v>
      </c>
    </row>
    <row r="20311" spans="73:73" x14ac:dyDescent="0.45">
      <c r="BU20311">
        <f>ROW()</f>
        <v>20311</v>
      </c>
    </row>
    <row r="20312" spans="73:73" x14ac:dyDescent="0.45">
      <c r="BU20312">
        <f>ROW()</f>
        <v>20312</v>
      </c>
    </row>
    <row r="20313" spans="73:73" x14ac:dyDescent="0.45">
      <c r="BU20313">
        <f>ROW()</f>
        <v>20313</v>
      </c>
    </row>
    <row r="20314" spans="73:73" x14ac:dyDescent="0.45">
      <c r="BU20314">
        <f>ROW()</f>
        <v>20314</v>
      </c>
    </row>
    <row r="20315" spans="73:73" x14ac:dyDescent="0.45">
      <c r="BU20315">
        <f>ROW()</f>
        <v>20315</v>
      </c>
    </row>
    <row r="20316" spans="73:73" x14ac:dyDescent="0.45">
      <c r="BU20316">
        <f>ROW()</f>
        <v>20316</v>
      </c>
    </row>
    <row r="20317" spans="73:73" x14ac:dyDescent="0.45">
      <c r="BU20317">
        <f>ROW()</f>
        <v>20317</v>
      </c>
    </row>
    <row r="20318" spans="73:73" x14ac:dyDescent="0.45">
      <c r="BU20318">
        <f>ROW()</f>
        <v>20318</v>
      </c>
    </row>
    <row r="20319" spans="73:73" x14ac:dyDescent="0.45">
      <c r="BU20319">
        <f>ROW()</f>
        <v>20319</v>
      </c>
    </row>
    <row r="20320" spans="73:73" x14ac:dyDescent="0.45">
      <c r="BU20320">
        <f>ROW()</f>
        <v>20320</v>
      </c>
    </row>
    <row r="20321" spans="73:73" x14ac:dyDescent="0.45">
      <c r="BU20321">
        <f>ROW()</f>
        <v>20321</v>
      </c>
    </row>
    <row r="20322" spans="73:73" x14ac:dyDescent="0.45">
      <c r="BU20322">
        <f>ROW()</f>
        <v>20322</v>
      </c>
    </row>
    <row r="20323" spans="73:73" x14ac:dyDescent="0.45">
      <c r="BU20323">
        <f>ROW()</f>
        <v>20323</v>
      </c>
    </row>
    <row r="20324" spans="73:73" x14ac:dyDescent="0.45">
      <c r="BU20324">
        <f>ROW()</f>
        <v>20324</v>
      </c>
    </row>
    <row r="20325" spans="73:73" x14ac:dyDescent="0.45">
      <c r="BU20325">
        <f>ROW()</f>
        <v>20325</v>
      </c>
    </row>
    <row r="20326" spans="73:73" x14ac:dyDescent="0.45">
      <c r="BU20326">
        <f>ROW()</f>
        <v>20326</v>
      </c>
    </row>
    <row r="20327" spans="73:73" x14ac:dyDescent="0.45">
      <c r="BU20327">
        <f>ROW()</f>
        <v>20327</v>
      </c>
    </row>
    <row r="20328" spans="73:73" x14ac:dyDescent="0.45">
      <c r="BU20328">
        <f>ROW()</f>
        <v>20328</v>
      </c>
    </row>
    <row r="20329" spans="73:73" x14ac:dyDescent="0.45">
      <c r="BU20329">
        <f>ROW()</f>
        <v>20329</v>
      </c>
    </row>
    <row r="20330" spans="73:73" x14ac:dyDescent="0.45">
      <c r="BU20330">
        <f>ROW()</f>
        <v>20330</v>
      </c>
    </row>
    <row r="20331" spans="73:73" x14ac:dyDescent="0.45">
      <c r="BU20331">
        <f>ROW()</f>
        <v>20331</v>
      </c>
    </row>
    <row r="20332" spans="73:73" x14ac:dyDescent="0.45">
      <c r="BU20332">
        <f>ROW()</f>
        <v>20332</v>
      </c>
    </row>
    <row r="20333" spans="73:73" x14ac:dyDescent="0.45">
      <c r="BU20333">
        <f>ROW()</f>
        <v>20333</v>
      </c>
    </row>
    <row r="20334" spans="73:73" x14ac:dyDescent="0.45">
      <c r="BU20334">
        <f>ROW()</f>
        <v>20334</v>
      </c>
    </row>
    <row r="20335" spans="73:73" x14ac:dyDescent="0.45">
      <c r="BU20335">
        <f>ROW()</f>
        <v>20335</v>
      </c>
    </row>
    <row r="20336" spans="73:73" x14ac:dyDescent="0.45">
      <c r="BU20336">
        <f>ROW()</f>
        <v>20336</v>
      </c>
    </row>
    <row r="20337" spans="73:73" x14ac:dyDescent="0.45">
      <c r="BU20337">
        <f>ROW()</f>
        <v>20337</v>
      </c>
    </row>
    <row r="20338" spans="73:73" x14ac:dyDescent="0.45">
      <c r="BU20338">
        <f>ROW()</f>
        <v>20338</v>
      </c>
    </row>
    <row r="20339" spans="73:73" x14ac:dyDescent="0.45">
      <c r="BU20339">
        <f>ROW()</f>
        <v>20339</v>
      </c>
    </row>
    <row r="20340" spans="73:73" x14ac:dyDescent="0.45">
      <c r="BU20340">
        <f>ROW()</f>
        <v>20340</v>
      </c>
    </row>
    <row r="20341" spans="73:73" x14ac:dyDescent="0.45">
      <c r="BU20341">
        <f>ROW()</f>
        <v>20341</v>
      </c>
    </row>
    <row r="20342" spans="73:73" x14ac:dyDescent="0.45">
      <c r="BU20342">
        <f>ROW()</f>
        <v>20342</v>
      </c>
    </row>
    <row r="20343" spans="73:73" x14ac:dyDescent="0.45">
      <c r="BU20343">
        <f>ROW()</f>
        <v>20343</v>
      </c>
    </row>
    <row r="20344" spans="73:73" x14ac:dyDescent="0.45">
      <c r="BU20344">
        <f>ROW()</f>
        <v>20344</v>
      </c>
    </row>
    <row r="20345" spans="73:73" x14ac:dyDescent="0.45">
      <c r="BU20345">
        <f>ROW()</f>
        <v>20345</v>
      </c>
    </row>
    <row r="20346" spans="73:73" x14ac:dyDescent="0.45">
      <c r="BU20346">
        <f>ROW()</f>
        <v>20346</v>
      </c>
    </row>
    <row r="20347" spans="73:73" x14ac:dyDescent="0.45">
      <c r="BU20347">
        <f>ROW()</f>
        <v>20347</v>
      </c>
    </row>
    <row r="20348" spans="73:73" x14ac:dyDescent="0.45">
      <c r="BU20348">
        <f>ROW()</f>
        <v>20348</v>
      </c>
    </row>
    <row r="20349" spans="73:73" x14ac:dyDescent="0.45">
      <c r="BU20349">
        <f>ROW()</f>
        <v>20349</v>
      </c>
    </row>
    <row r="20350" spans="73:73" x14ac:dyDescent="0.45">
      <c r="BU20350">
        <f>ROW()</f>
        <v>20350</v>
      </c>
    </row>
    <row r="20351" spans="73:73" x14ac:dyDescent="0.45">
      <c r="BU20351">
        <f>ROW()</f>
        <v>20351</v>
      </c>
    </row>
    <row r="20352" spans="73:73" x14ac:dyDescent="0.45">
      <c r="BU20352">
        <f>ROW()</f>
        <v>20352</v>
      </c>
    </row>
    <row r="20353" spans="73:73" x14ac:dyDescent="0.45">
      <c r="BU20353">
        <f>ROW()</f>
        <v>20353</v>
      </c>
    </row>
    <row r="20354" spans="73:73" x14ac:dyDescent="0.45">
      <c r="BU20354">
        <f>ROW()</f>
        <v>20354</v>
      </c>
    </row>
    <row r="20355" spans="73:73" x14ac:dyDescent="0.45">
      <c r="BU20355">
        <f>ROW()</f>
        <v>20355</v>
      </c>
    </row>
    <row r="20356" spans="73:73" x14ac:dyDescent="0.45">
      <c r="BU20356">
        <f>ROW()</f>
        <v>20356</v>
      </c>
    </row>
    <row r="20357" spans="73:73" x14ac:dyDescent="0.45">
      <c r="BU20357">
        <f>ROW()</f>
        <v>20357</v>
      </c>
    </row>
    <row r="20358" spans="73:73" x14ac:dyDescent="0.45">
      <c r="BU20358">
        <f>ROW()</f>
        <v>20358</v>
      </c>
    </row>
    <row r="20359" spans="73:73" x14ac:dyDescent="0.45">
      <c r="BU20359">
        <f>ROW()</f>
        <v>20359</v>
      </c>
    </row>
    <row r="20360" spans="73:73" x14ac:dyDescent="0.45">
      <c r="BU20360">
        <f>ROW()</f>
        <v>20360</v>
      </c>
    </row>
    <row r="20361" spans="73:73" x14ac:dyDescent="0.45">
      <c r="BU20361">
        <f>ROW()</f>
        <v>20361</v>
      </c>
    </row>
    <row r="20362" spans="73:73" x14ac:dyDescent="0.45">
      <c r="BU20362">
        <f>ROW()</f>
        <v>20362</v>
      </c>
    </row>
    <row r="20363" spans="73:73" x14ac:dyDescent="0.45">
      <c r="BU20363">
        <f>ROW()</f>
        <v>20363</v>
      </c>
    </row>
    <row r="20364" spans="73:73" x14ac:dyDescent="0.45">
      <c r="BU20364">
        <f>ROW()</f>
        <v>20364</v>
      </c>
    </row>
    <row r="20365" spans="73:73" x14ac:dyDescent="0.45">
      <c r="BU20365">
        <f>ROW()</f>
        <v>20365</v>
      </c>
    </row>
    <row r="20366" spans="73:73" x14ac:dyDescent="0.45">
      <c r="BU20366">
        <f>ROW()</f>
        <v>20366</v>
      </c>
    </row>
    <row r="20367" spans="73:73" x14ac:dyDescent="0.45">
      <c r="BU20367">
        <f>ROW()</f>
        <v>20367</v>
      </c>
    </row>
    <row r="20368" spans="73:73" x14ac:dyDescent="0.45">
      <c r="BU20368">
        <f>ROW()</f>
        <v>20368</v>
      </c>
    </row>
    <row r="20369" spans="73:73" x14ac:dyDescent="0.45">
      <c r="BU20369">
        <f>ROW()</f>
        <v>20369</v>
      </c>
    </row>
    <row r="20370" spans="73:73" x14ac:dyDescent="0.45">
      <c r="BU20370">
        <f>ROW()</f>
        <v>20370</v>
      </c>
    </row>
    <row r="20371" spans="73:73" x14ac:dyDescent="0.45">
      <c r="BU20371">
        <f>ROW()</f>
        <v>20371</v>
      </c>
    </row>
    <row r="20372" spans="73:73" x14ac:dyDescent="0.45">
      <c r="BU20372">
        <f>ROW()</f>
        <v>20372</v>
      </c>
    </row>
    <row r="20373" spans="73:73" x14ac:dyDescent="0.45">
      <c r="BU20373">
        <f>ROW()</f>
        <v>20373</v>
      </c>
    </row>
    <row r="20374" spans="73:73" x14ac:dyDescent="0.45">
      <c r="BU20374">
        <f>ROW()</f>
        <v>20374</v>
      </c>
    </row>
    <row r="20375" spans="73:73" x14ac:dyDescent="0.45">
      <c r="BU20375">
        <f>ROW()</f>
        <v>20375</v>
      </c>
    </row>
    <row r="20376" spans="73:73" x14ac:dyDescent="0.45">
      <c r="BU20376">
        <f>ROW()</f>
        <v>20376</v>
      </c>
    </row>
    <row r="20377" spans="73:73" x14ac:dyDescent="0.45">
      <c r="BU20377">
        <f>ROW()</f>
        <v>20377</v>
      </c>
    </row>
    <row r="20378" spans="73:73" x14ac:dyDescent="0.45">
      <c r="BU20378">
        <f>ROW()</f>
        <v>20378</v>
      </c>
    </row>
    <row r="20379" spans="73:73" x14ac:dyDescent="0.45">
      <c r="BU20379">
        <f>ROW()</f>
        <v>20379</v>
      </c>
    </row>
    <row r="20380" spans="73:73" x14ac:dyDescent="0.45">
      <c r="BU20380">
        <f>ROW()</f>
        <v>20380</v>
      </c>
    </row>
    <row r="20381" spans="73:73" x14ac:dyDescent="0.45">
      <c r="BU20381">
        <f>ROW()</f>
        <v>20381</v>
      </c>
    </row>
    <row r="20382" spans="73:73" x14ac:dyDescent="0.45">
      <c r="BU20382">
        <f>ROW()</f>
        <v>20382</v>
      </c>
    </row>
    <row r="20383" spans="73:73" x14ac:dyDescent="0.45">
      <c r="BU20383">
        <f>ROW()</f>
        <v>20383</v>
      </c>
    </row>
    <row r="20384" spans="73:73" x14ac:dyDescent="0.45">
      <c r="BU20384">
        <f>ROW()</f>
        <v>20384</v>
      </c>
    </row>
    <row r="20385" spans="73:73" x14ac:dyDescent="0.45">
      <c r="BU20385">
        <f>ROW()</f>
        <v>20385</v>
      </c>
    </row>
    <row r="20386" spans="73:73" x14ac:dyDescent="0.45">
      <c r="BU20386">
        <f>ROW()</f>
        <v>20386</v>
      </c>
    </row>
    <row r="20387" spans="73:73" x14ac:dyDescent="0.45">
      <c r="BU20387">
        <f>ROW()</f>
        <v>20387</v>
      </c>
    </row>
    <row r="20388" spans="73:73" x14ac:dyDescent="0.45">
      <c r="BU20388">
        <f>ROW()</f>
        <v>20388</v>
      </c>
    </row>
    <row r="20389" spans="73:73" x14ac:dyDescent="0.45">
      <c r="BU20389">
        <f>ROW()</f>
        <v>20389</v>
      </c>
    </row>
    <row r="20390" spans="73:73" x14ac:dyDescent="0.45">
      <c r="BU20390">
        <f>ROW()</f>
        <v>20390</v>
      </c>
    </row>
    <row r="20391" spans="73:73" x14ac:dyDescent="0.45">
      <c r="BU20391">
        <f>ROW()</f>
        <v>20391</v>
      </c>
    </row>
    <row r="20392" spans="73:73" x14ac:dyDescent="0.45">
      <c r="BU20392">
        <f>ROW()</f>
        <v>20392</v>
      </c>
    </row>
    <row r="20393" spans="73:73" x14ac:dyDescent="0.45">
      <c r="BU20393">
        <f>ROW()</f>
        <v>20393</v>
      </c>
    </row>
    <row r="20394" spans="73:73" x14ac:dyDescent="0.45">
      <c r="BU20394">
        <f>ROW()</f>
        <v>20394</v>
      </c>
    </row>
    <row r="20395" spans="73:73" x14ac:dyDescent="0.45">
      <c r="BU20395">
        <f>ROW()</f>
        <v>20395</v>
      </c>
    </row>
    <row r="20396" spans="73:73" x14ac:dyDescent="0.45">
      <c r="BU20396">
        <f>ROW()</f>
        <v>20396</v>
      </c>
    </row>
    <row r="20397" spans="73:73" x14ac:dyDescent="0.45">
      <c r="BU20397">
        <f>ROW()</f>
        <v>20397</v>
      </c>
    </row>
    <row r="20398" spans="73:73" x14ac:dyDescent="0.45">
      <c r="BU20398">
        <f>ROW()</f>
        <v>20398</v>
      </c>
    </row>
    <row r="20399" spans="73:73" x14ac:dyDescent="0.45">
      <c r="BU20399">
        <f>ROW()</f>
        <v>20399</v>
      </c>
    </row>
    <row r="20400" spans="73:73" x14ac:dyDescent="0.45">
      <c r="BU20400">
        <f>ROW()</f>
        <v>20400</v>
      </c>
    </row>
    <row r="20401" spans="73:73" x14ac:dyDescent="0.45">
      <c r="BU20401">
        <f>ROW()</f>
        <v>20401</v>
      </c>
    </row>
    <row r="20402" spans="73:73" x14ac:dyDescent="0.45">
      <c r="BU20402">
        <f>ROW()</f>
        <v>20402</v>
      </c>
    </row>
    <row r="20403" spans="73:73" x14ac:dyDescent="0.45">
      <c r="BU20403">
        <f>ROW()</f>
        <v>20403</v>
      </c>
    </row>
    <row r="20404" spans="73:73" x14ac:dyDescent="0.45">
      <c r="BU20404">
        <f>ROW()</f>
        <v>20404</v>
      </c>
    </row>
    <row r="20405" spans="73:73" x14ac:dyDescent="0.45">
      <c r="BU20405">
        <f>ROW()</f>
        <v>20405</v>
      </c>
    </row>
    <row r="20406" spans="73:73" x14ac:dyDescent="0.45">
      <c r="BU20406">
        <f>ROW()</f>
        <v>20406</v>
      </c>
    </row>
    <row r="20407" spans="73:73" x14ac:dyDescent="0.45">
      <c r="BU20407">
        <f>ROW()</f>
        <v>20407</v>
      </c>
    </row>
    <row r="20408" spans="73:73" x14ac:dyDescent="0.45">
      <c r="BU20408">
        <f>ROW()</f>
        <v>20408</v>
      </c>
    </row>
    <row r="20409" spans="73:73" x14ac:dyDescent="0.45">
      <c r="BU20409">
        <f>ROW()</f>
        <v>20409</v>
      </c>
    </row>
    <row r="20410" spans="73:73" x14ac:dyDescent="0.45">
      <c r="BU20410">
        <f>ROW()</f>
        <v>20410</v>
      </c>
    </row>
    <row r="20411" spans="73:73" x14ac:dyDescent="0.45">
      <c r="BU20411">
        <f>ROW()</f>
        <v>20411</v>
      </c>
    </row>
    <row r="20412" spans="73:73" x14ac:dyDescent="0.45">
      <c r="BU20412">
        <f>ROW()</f>
        <v>20412</v>
      </c>
    </row>
    <row r="20413" spans="73:73" x14ac:dyDescent="0.45">
      <c r="BU20413">
        <f>ROW()</f>
        <v>20413</v>
      </c>
    </row>
    <row r="20414" spans="73:73" x14ac:dyDescent="0.45">
      <c r="BU20414">
        <f>ROW()</f>
        <v>20414</v>
      </c>
    </row>
    <row r="20415" spans="73:73" x14ac:dyDescent="0.45">
      <c r="BU20415">
        <f>ROW()</f>
        <v>20415</v>
      </c>
    </row>
    <row r="20416" spans="73:73" x14ac:dyDescent="0.45">
      <c r="BU20416">
        <f>ROW()</f>
        <v>20416</v>
      </c>
    </row>
    <row r="20417" spans="73:73" x14ac:dyDescent="0.45">
      <c r="BU20417">
        <f>ROW()</f>
        <v>20417</v>
      </c>
    </row>
    <row r="20418" spans="73:73" x14ac:dyDescent="0.45">
      <c r="BU20418">
        <f>ROW()</f>
        <v>20418</v>
      </c>
    </row>
    <row r="20419" spans="73:73" x14ac:dyDescent="0.45">
      <c r="BU20419">
        <f>ROW()</f>
        <v>20419</v>
      </c>
    </row>
    <row r="20420" spans="73:73" x14ac:dyDescent="0.45">
      <c r="BU20420">
        <f>ROW()</f>
        <v>20420</v>
      </c>
    </row>
    <row r="20421" spans="73:73" x14ac:dyDescent="0.45">
      <c r="BU20421">
        <f>ROW()</f>
        <v>20421</v>
      </c>
    </row>
    <row r="20422" spans="73:73" x14ac:dyDescent="0.45">
      <c r="BU20422">
        <f>ROW()</f>
        <v>20422</v>
      </c>
    </row>
    <row r="20423" spans="73:73" x14ac:dyDescent="0.45">
      <c r="BU20423">
        <f>ROW()</f>
        <v>20423</v>
      </c>
    </row>
    <row r="20424" spans="73:73" x14ac:dyDescent="0.45">
      <c r="BU20424">
        <f>ROW()</f>
        <v>20424</v>
      </c>
    </row>
    <row r="20425" spans="73:73" x14ac:dyDescent="0.45">
      <c r="BU20425">
        <f>ROW()</f>
        <v>20425</v>
      </c>
    </row>
    <row r="20426" spans="73:73" x14ac:dyDescent="0.45">
      <c r="BU20426">
        <f>ROW()</f>
        <v>20426</v>
      </c>
    </row>
    <row r="20427" spans="73:73" x14ac:dyDescent="0.45">
      <c r="BU20427">
        <f>ROW()</f>
        <v>20427</v>
      </c>
    </row>
    <row r="20428" spans="73:73" x14ac:dyDescent="0.45">
      <c r="BU20428">
        <f>ROW()</f>
        <v>20428</v>
      </c>
    </row>
    <row r="20429" spans="73:73" x14ac:dyDescent="0.45">
      <c r="BU20429">
        <f>ROW()</f>
        <v>20429</v>
      </c>
    </row>
    <row r="20430" spans="73:73" x14ac:dyDescent="0.45">
      <c r="BU20430">
        <f>ROW()</f>
        <v>20430</v>
      </c>
    </row>
    <row r="20431" spans="73:73" x14ac:dyDescent="0.45">
      <c r="BU20431">
        <f>ROW()</f>
        <v>20431</v>
      </c>
    </row>
    <row r="20432" spans="73:73" x14ac:dyDescent="0.45">
      <c r="BU20432">
        <f>ROW()</f>
        <v>20432</v>
      </c>
    </row>
    <row r="20433" spans="73:73" x14ac:dyDescent="0.45">
      <c r="BU20433">
        <f>ROW()</f>
        <v>20433</v>
      </c>
    </row>
    <row r="20434" spans="73:73" x14ac:dyDescent="0.45">
      <c r="BU20434">
        <f>ROW()</f>
        <v>20434</v>
      </c>
    </row>
    <row r="20435" spans="73:73" x14ac:dyDescent="0.45">
      <c r="BU20435">
        <f>ROW()</f>
        <v>20435</v>
      </c>
    </row>
    <row r="20436" spans="73:73" x14ac:dyDescent="0.45">
      <c r="BU20436">
        <f>ROW()</f>
        <v>20436</v>
      </c>
    </row>
    <row r="20437" spans="73:73" x14ac:dyDescent="0.45">
      <c r="BU20437">
        <f>ROW()</f>
        <v>20437</v>
      </c>
    </row>
    <row r="20438" spans="73:73" x14ac:dyDescent="0.45">
      <c r="BU20438">
        <f>ROW()</f>
        <v>20438</v>
      </c>
    </row>
    <row r="20439" spans="73:73" x14ac:dyDescent="0.45">
      <c r="BU20439">
        <f>ROW()</f>
        <v>20439</v>
      </c>
    </row>
    <row r="20440" spans="73:73" x14ac:dyDescent="0.45">
      <c r="BU20440">
        <f>ROW()</f>
        <v>20440</v>
      </c>
    </row>
    <row r="20441" spans="73:73" x14ac:dyDescent="0.45">
      <c r="BU20441">
        <f>ROW()</f>
        <v>20441</v>
      </c>
    </row>
    <row r="20442" spans="73:73" x14ac:dyDescent="0.45">
      <c r="BU20442">
        <f>ROW()</f>
        <v>20442</v>
      </c>
    </row>
    <row r="20443" spans="73:73" x14ac:dyDescent="0.45">
      <c r="BU20443">
        <f>ROW()</f>
        <v>20443</v>
      </c>
    </row>
    <row r="20444" spans="73:73" x14ac:dyDescent="0.45">
      <c r="BU20444">
        <f>ROW()</f>
        <v>20444</v>
      </c>
    </row>
    <row r="20445" spans="73:73" x14ac:dyDescent="0.45">
      <c r="BU20445">
        <f>ROW()</f>
        <v>20445</v>
      </c>
    </row>
    <row r="20446" spans="73:73" x14ac:dyDescent="0.45">
      <c r="BU20446">
        <f>ROW()</f>
        <v>20446</v>
      </c>
    </row>
    <row r="20447" spans="73:73" x14ac:dyDescent="0.45">
      <c r="BU20447">
        <f>ROW()</f>
        <v>20447</v>
      </c>
    </row>
    <row r="20448" spans="73:73" x14ac:dyDescent="0.45">
      <c r="BU20448">
        <f>ROW()</f>
        <v>20448</v>
      </c>
    </row>
    <row r="20449" spans="73:73" x14ac:dyDescent="0.45">
      <c r="BU20449">
        <f>ROW()</f>
        <v>20449</v>
      </c>
    </row>
    <row r="20450" spans="73:73" x14ac:dyDescent="0.45">
      <c r="BU20450">
        <f>ROW()</f>
        <v>20450</v>
      </c>
    </row>
    <row r="20451" spans="73:73" x14ac:dyDescent="0.45">
      <c r="BU20451">
        <f>ROW()</f>
        <v>20451</v>
      </c>
    </row>
    <row r="20452" spans="73:73" x14ac:dyDescent="0.45">
      <c r="BU20452">
        <f>ROW()</f>
        <v>20452</v>
      </c>
    </row>
    <row r="20453" spans="73:73" x14ac:dyDescent="0.45">
      <c r="BU20453">
        <f>ROW()</f>
        <v>20453</v>
      </c>
    </row>
    <row r="20454" spans="73:73" x14ac:dyDescent="0.45">
      <c r="BU20454">
        <f>ROW()</f>
        <v>20454</v>
      </c>
    </row>
    <row r="20455" spans="73:73" x14ac:dyDescent="0.45">
      <c r="BU20455">
        <f>ROW()</f>
        <v>20455</v>
      </c>
    </row>
    <row r="20456" spans="73:73" x14ac:dyDescent="0.45">
      <c r="BU20456">
        <f>ROW()</f>
        <v>20456</v>
      </c>
    </row>
    <row r="20457" spans="73:73" x14ac:dyDescent="0.45">
      <c r="BU20457">
        <f>ROW()</f>
        <v>20457</v>
      </c>
    </row>
    <row r="20458" spans="73:73" x14ac:dyDescent="0.45">
      <c r="BU20458">
        <f>ROW()</f>
        <v>20458</v>
      </c>
    </row>
    <row r="20459" spans="73:73" x14ac:dyDescent="0.45">
      <c r="BU20459">
        <f>ROW()</f>
        <v>20459</v>
      </c>
    </row>
    <row r="20460" spans="73:73" x14ac:dyDescent="0.45">
      <c r="BU20460">
        <f>ROW()</f>
        <v>20460</v>
      </c>
    </row>
    <row r="20461" spans="73:73" x14ac:dyDescent="0.45">
      <c r="BU20461">
        <f>ROW()</f>
        <v>20461</v>
      </c>
    </row>
    <row r="20462" spans="73:73" x14ac:dyDescent="0.45">
      <c r="BU20462">
        <f>ROW()</f>
        <v>20462</v>
      </c>
    </row>
    <row r="20463" spans="73:73" x14ac:dyDescent="0.45">
      <c r="BU20463">
        <f>ROW()</f>
        <v>20463</v>
      </c>
    </row>
    <row r="20464" spans="73:73" x14ac:dyDescent="0.45">
      <c r="BU20464">
        <f>ROW()</f>
        <v>20464</v>
      </c>
    </row>
    <row r="20465" spans="73:73" x14ac:dyDescent="0.45">
      <c r="BU20465">
        <f>ROW()</f>
        <v>20465</v>
      </c>
    </row>
    <row r="20466" spans="73:73" x14ac:dyDescent="0.45">
      <c r="BU20466">
        <f>ROW()</f>
        <v>20466</v>
      </c>
    </row>
    <row r="20467" spans="73:73" x14ac:dyDescent="0.45">
      <c r="BU20467">
        <f>ROW()</f>
        <v>20467</v>
      </c>
    </row>
    <row r="20468" spans="73:73" x14ac:dyDescent="0.45">
      <c r="BU20468">
        <f>ROW()</f>
        <v>20468</v>
      </c>
    </row>
    <row r="20469" spans="73:73" x14ac:dyDescent="0.45">
      <c r="BU20469">
        <f>ROW()</f>
        <v>20469</v>
      </c>
    </row>
    <row r="20470" spans="73:73" x14ac:dyDescent="0.45">
      <c r="BU20470">
        <f>ROW()</f>
        <v>20470</v>
      </c>
    </row>
    <row r="20471" spans="73:73" x14ac:dyDescent="0.45">
      <c r="BU20471">
        <f>ROW()</f>
        <v>20471</v>
      </c>
    </row>
    <row r="20472" spans="73:73" x14ac:dyDescent="0.45">
      <c r="BU20472">
        <f>ROW()</f>
        <v>20472</v>
      </c>
    </row>
    <row r="20473" spans="73:73" x14ac:dyDescent="0.45">
      <c r="BU20473">
        <f>ROW()</f>
        <v>20473</v>
      </c>
    </row>
    <row r="20474" spans="73:73" x14ac:dyDescent="0.45">
      <c r="BU20474">
        <f>ROW()</f>
        <v>20474</v>
      </c>
    </row>
    <row r="20475" spans="73:73" x14ac:dyDescent="0.45">
      <c r="BU20475">
        <f>ROW()</f>
        <v>20475</v>
      </c>
    </row>
    <row r="20476" spans="73:73" x14ac:dyDescent="0.45">
      <c r="BU20476">
        <f>ROW()</f>
        <v>20476</v>
      </c>
    </row>
    <row r="20477" spans="73:73" x14ac:dyDescent="0.45">
      <c r="BU20477">
        <f>ROW()</f>
        <v>20477</v>
      </c>
    </row>
    <row r="20478" spans="73:73" x14ac:dyDescent="0.45">
      <c r="BU20478">
        <f>ROW()</f>
        <v>20478</v>
      </c>
    </row>
    <row r="20479" spans="73:73" x14ac:dyDescent="0.45">
      <c r="BU20479">
        <f>ROW()</f>
        <v>20479</v>
      </c>
    </row>
    <row r="20480" spans="73:73" x14ac:dyDescent="0.45">
      <c r="BU20480">
        <f>ROW()</f>
        <v>20480</v>
      </c>
    </row>
    <row r="20481" spans="73:73" x14ac:dyDescent="0.45">
      <c r="BU20481">
        <f>ROW()</f>
        <v>20481</v>
      </c>
    </row>
    <row r="20482" spans="73:73" x14ac:dyDescent="0.45">
      <c r="BU20482">
        <f>ROW()</f>
        <v>20482</v>
      </c>
    </row>
    <row r="20483" spans="73:73" x14ac:dyDescent="0.45">
      <c r="BU20483">
        <f>ROW()</f>
        <v>20483</v>
      </c>
    </row>
    <row r="20484" spans="73:73" x14ac:dyDescent="0.45">
      <c r="BU20484">
        <f>ROW()</f>
        <v>20484</v>
      </c>
    </row>
    <row r="20485" spans="73:73" x14ac:dyDescent="0.45">
      <c r="BU20485">
        <f>ROW()</f>
        <v>20485</v>
      </c>
    </row>
    <row r="20486" spans="73:73" x14ac:dyDescent="0.45">
      <c r="BU20486">
        <f>ROW()</f>
        <v>20486</v>
      </c>
    </row>
    <row r="20487" spans="73:73" x14ac:dyDescent="0.45">
      <c r="BU20487">
        <f>ROW()</f>
        <v>20487</v>
      </c>
    </row>
    <row r="20488" spans="73:73" x14ac:dyDescent="0.45">
      <c r="BU20488">
        <f>ROW()</f>
        <v>20488</v>
      </c>
    </row>
    <row r="20489" spans="73:73" x14ac:dyDescent="0.45">
      <c r="BU20489">
        <f>ROW()</f>
        <v>20489</v>
      </c>
    </row>
    <row r="20490" spans="73:73" x14ac:dyDescent="0.45">
      <c r="BU20490">
        <f>ROW()</f>
        <v>20490</v>
      </c>
    </row>
    <row r="20491" spans="73:73" x14ac:dyDescent="0.45">
      <c r="BU20491">
        <f>ROW()</f>
        <v>20491</v>
      </c>
    </row>
    <row r="20492" spans="73:73" x14ac:dyDescent="0.45">
      <c r="BU20492">
        <f>ROW()</f>
        <v>20492</v>
      </c>
    </row>
    <row r="20493" spans="73:73" x14ac:dyDescent="0.45">
      <c r="BU20493">
        <f>ROW()</f>
        <v>20493</v>
      </c>
    </row>
    <row r="20494" spans="73:73" x14ac:dyDescent="0.45">
      <c r="BU20494">
        <f>ROW()</f>
        <v>20494</v>
      </c>
    </row>
    <row r="20495" spans="73:73" x14ac:dyDescent="0.45">
      <c r="BU20495">
        <f>ROW()</f>
        <v>20495</v>
      </c>
    </row>
    <row r="20496" spans="73:73" x14ac:dyDescent="0.45">
      <c r="BU20496">
        <f>ROW()</f>
        <v>20496</v>
      </c>
    </row>
    <row r="20497" spans="73:73" x14ac:dyDescent="0.45">
      <c r="BU20497">
        <f>ROW()</f>
        <v>20497</v>
      </c>
    </row>
    <row r="20498" spans="73:73" x14ac:dyDescent="0.45">
      <c r="BU20498">
        <f>ROW()</f>
        <v>20498</v>
      </c>
    </row>
    <row r="20499" spans="73:73" x14ac:dyDescent="0.45">
      <c r="BU20499">
        <f>ROW()</f>
        <v>20499</v>
      </c>
    </row>
    <row r="20500" spans="73:73" x14ac:dyDescent="0.45">
      <c r="BU20500">
        <f>ROW()</f>
        <v>20500</v>
      </c>
    </row>
    <row r="20501" spans="73:73" x14ac:dyDescent="0.45">
      <c r="BU20501">
        <f>ROW()</f>
        <v>20501</v>
      </c>
    </row>
    <row r="20502" spans="73:73" x14ac:dyDescent="0.45">
      <c r="BU20502">
        <f>ROW()</f>
        <v>20502</v>
      </c>
    </row>
    <row r="20503" spans="73:73" x14ac:dyDescent="0.45">
      <c r="BU20503">
        <f>ROW()</f>
        <v>20503</v>
      </c>
    </row>
    <row r="20504" spans="73:73" x14ac:dyDescent="0.45">
      <c r="BU20504">
        <f>ROW()</f>
        <v>20504</v>
      </c>
    </row>
    <row r="20505" spans="73:73" x14ac:dyDescent="0.45">
      <c r="BU20505">
        <f>ROW()</f>
        <v>20505</v>
      </c>
    </row>
    <row r="20506" spans="73:73" x14ac:dyDescent="0.45">
      <c r="BU20506">
        <f>ROW()</f>
        <v>20506</v>
      </c>
    </row>
    <row r="20507" spans="73:73" x14ac:dyDescent="0.45">
      <c r="BU20507">
        <f>ROW()</f>
        <v>20507</v>
      </c>
    </row>
    <row r="20508" spans="73:73" x14ac:dyDescent="0.45">
      <c r="BU20508">
        <f>ROW()</f>
        <v>20508</v>
      </c>
    </row>
    <row r="20509" spans="73:73" x14ac:dyDescent="0.45">
      <c r="BU20509">
        <f>ROW()</f>
        <v>20509</v>
      </c>
    </row>
    <row r="20510" spans="73:73" x14ac:dyDescent="0.45">
      <c r="BU20510">
        <f>ROW()</f>
        <v>20510</v>
      </c>
    </row>
    <row r="20511" spans="73:73" x14ac:dyDescent="0.45">
      <c r="BU20511">
        <f>ROW()</f>
        <v>20511</v>
      </c>
    </row>
    <row r="20512" spans="73:73" x14ac:dyDescent="0.45">
      <c r="BU20512">
        <f>ROW()</f>
        <v>20512</v>
      </c>
    </row>
    <row r="20513" spans="73:73" x14ac:dyDescent="0.45">
      <c r="BU20513">
        <f>ROW()</f>
        <v>20513</v>
      </c>
    </row>
    <row r="20514" spans="73:73" x14ac:dyDescent="0.45">
      <c r="BU20514">
        <f>ROW()</f>
        <v>20514</v>
      </c>
    </row>
    <row r="20515" spans="73:73" x14ac:dyDescent="0.45">
      <c r="BU20515">
        <f>ROW()</f>
        <v>20515</v>
      </c>
    </row>
    <row r="20516" spans="73:73" x14ac:dyDescent="0.45">
      <c r="BU20516">
        <f>ROW()</f>
        <v>20516</v>
      </c>
    </row>
    <row r="20517" spans="73:73" x14ac:dyDescent="0.45">
      <c r="BU20517">
        <f>ROW()</f>
        <v>20517</v>
      </c>
    </row>
    <row r="20518" spans="73:73" x14ac:dyDescent="0.45">
      <c r="BU20518">
        <f>ROW()</f>
        <v>20518</v>
      </c>
    </row>
    <row r="20519" spans="73:73" x14ac:dyDescent="0.45">
      <c r="BU20519">
        <f>ROW()</f>
        <v>20519</v>
      </c>
    </row>
    <row r="20520" spans="73:73" x14ac:dyDescent="0.45">
      <c r="BU20520">
        <f>ROW()</f>
        <v>20520</v>
      </c>
    </row>
    <row r="20521" spans="73:73" x14ac:dyDescent="0.45">
      <c r="BU20521">
        <f>ROW()</f>
        <v>20521</v>
      </c>
    </row>
    <row r="20522" spans="73:73" x14ac:dyDescent="0.45">
      <c r="BU20522">
        <f>ROW()</f>
        <v>20522</v>
      </c>
    </row>
    <row r="20523" spans="73:73" x14ac:dyDescent="0.45">
      <c r="BU20523">
        <f>ROW()</f>
        <v>20523</v>
      </c>
    </row>
    <row r="20524" spans="73:73" x14ac:dyDescent="0.45">
      <c r="BU20524">
        <f>ROW()</f>
        <v>20524</v>
      </c>
    </row>
    <row r="20525" spans="73:73" x14ac:dyDescent="0.45">
      <c r="BU20525">
        <f>ROW()</f>
        <v>20525</v>
      </c>
    </row>
    <row r="20526" spans="73:73" x14ac:dyDescent="0.45">
      <c r="BU20526">
        <f>ROW()</f>
        <v>20526</v>
      </c>
    </row>
    <row r="20527" spans="73:73" x14ac:dyDescent="0.45">
      <c r="BU20527">
        <f>ROW()</f>
        <v>20527</v>
      </c>
    </row>
    <row r="20528" spans="73:73" x14ac:dyDescent="0.45">
      <c r="BU20528">
        <f>ROW()</f>
        <v>20528</v>
      </c>
    </row>
    <row r="20529" spans="73:73" x14ac:dyDescent="0.45">
      <c r="BU20529">
        <f>ROW()</f>
        <v>20529</v>
      </c>
    </row>
    <row r="20530" spans="73:73" x14ac:dyDescent="0.45">
      <c r="BU20530">
        <f>ROW()</f>
        <v>20530</v>
      </c>
    </row>
    <row r="20531" spans="73:73" x14ac:dyDescent="0.45">
      <c r="BU20531">
        <f>ROW()</f>
        <v>20531</v>
      </c>
    </row>
    <row r="20532" spans="73:73" x14ac:dyDescent="0.45">
      <c r="BU20532">
        <f>ROW()</f>
        <v>20532</v>
      </c>
    </row>
    <row r="20533" spans="73:73" x14ac:dyDescent="0.45">
      <c r="BU20533">
        <f>ROW()</f>
        <v>20533</v>
      </c>
    </row>
    <row r="20534" spans="73:73" x14ac:dyDescent="0.45">
      <c r="BU20534">
        <f>ROW()</f>
        <v>20534</v>
      </c>
    </row>
    <row r="20535" spans="73:73" x14ac:dyDescent="0.45">
      <c r="BU20535">
        <f>ROW()</f>
        <v>20535</v>
      </c>
    </row>
    <row r="20536" spans="73:73" x14ac:dyDescent="0.45">
      <c r="BU20536">
        <f>ROW()</f>
        <v>20536</v>
      </c>
    </row>
    <row r="20537" spans="73:73" x14ac:dyDescent="0.45">
      <c r="BU20537">
        <f>ROW()</f>
        <v>20537</v>
      </c>
    </row>
    <row r="20538" spans="73:73" x14ac:dyDescent="0.45">
      <c r="BU20538">
        <f>ROW()</f>
        <v>20538</v>
      </c>
    </row>
    <row r="20539" spans="73:73" x14ac:dyDescent="0.45">
      <c r="BU20539">
        <f>ROW()</f>
        <v>20539</v>
      </c>
    </row>
    <row r="20540" spans="73:73" x14ac:dyDescent="0.45">
      <c r="BU20540">
        <f>ROW()</f>
        <v>20540</v>
      </c>
    </row>
    <row r="20541" spans="73:73" x14ac:dyDescent="0.45">
      <c r="BU20541">
        <f>ROW()</f>
        <v>20541</v>
      </c>
    </row>
    <row r="20542" spans="73:73" x14ac:dyDescent="0.45">
      <c r="BU20542">
        <f>ROW()</f>
        <v>20542</v>
      </c>
    </row>
    <row r="20543" spans="73:73" x14ac:dyDescent="0.45">
      <c r="BU20543">
        <f>ROW()</f>
        <v>20543</v>
      </c>
    </row>
    <row r="20544" spans="73:73" x14ac:dyDescent="0.45">
      <c r="BU20544">
        <f>ROW()</f>
        <v>20544</v>
      </c>
    </row>
    <row r="20545" spans="73:73" x14ac:dyDescent="0.45">
      <c r="BU20545">
        <f>ROW()</f>
        <v>20545</v>
      </c>
    </row>
    <row r="20546" spans="73:73" x14ac:dyDescent="0.45">
      <c r="BU20546">
        <f>ROW()</f>
        <v>20546</v>
      </c>
    </row>
    <row r="20547" spans="73:73" x14ac:dyDescent="0.45">
      <c r="BU20547">
        <f>ROW()</f>
        <v>20547</v>
      </c>
    </row>
    <row r="20548" spans="73:73" x14ac:dyDescent="0.45">
      <c r="BU20548">
        <f>ROW()</f>
        <v>20548</v>
      </c>
    </row>
    <row r="20549" spans="73:73" x14ac:dyDescent="0.45">
      <c r="BU20549">
        <f>ROW()</f>
        <v>20549</v>
      </c>
    </row>
    <row r="20550" spans="73:73" x14ac:dyDescent="0.45">
      <c r="BU20550">
        <f>ROW()</f>
        <v>20550</v>
      </c>
    </row>
    <row r="20551" spans="73:73" x14ac:dyDescent="0.45">
      <c r="BU20551">
        <f>ROW()</f>
        <v>20551</v>
      </c>
    </row>
    <row r="20552" spans="73:73" x14ac:dyDescent="0.45">
      <c r="BU20552">
        <f>ROW()</f>
        <v>20552</v>
      </c>
    </row>
    <row r="20553" spans="73:73" x14ac:dyDescent="0.45">
      <c r="BU20553">
        <f>ROW()</f>
        <v>20553</v>
      </c>
    </row>
    <row r="20554" spans="73:73" x14ac:dyDescent="0.45">
      <c r="BU20554">
        <f>ROW()</f>
        <v>20554</v>
      </c>
    </row>
    <row r="20555" spans="73:73" x14ac:dyDescent="0.45">
      <c r="BU20555">
        <f>ROW()</f>
        <v>20555</v>
      </c>
    </row>
    <row r="20556" spans="73:73" x14ac:dyDescent="0.45">
      <c r="BU20556">
        <f>ROW()</f>
        <v>20556</v>
      </c>
    </row>
    <row r="20557" spans="73:73" x14ac:dyDescent="0.45">
      <c r="BU20557">
        <f>ROW()</f>
        <v>20557</v>
      </c>
    </row>
    <row r="20558" spans="73:73" x14ac:dyDescent="0.45">
      <c r="BU20558">
        <f>ROW()</f>
        <v>20558</v>
      </c>
    </row>
    <row r="20559" spans="73:73" x14ac:dyDescent="0.45">
      <c r="BU20559">
        <f>ROW()</f>
        <v>20559</v>
      </c>
    </row>
    <row r="20560" spans="73:73" x14ac:dyDescent="0.45">
      <c r="BU20560">
        <f>ROW()</f>
        <v>20560</v>
      </c>
    </row>
    <row r="20561" spans="73:73" x14ac:dyDescent="0.45">
      <c r="BU20561">
        <f>ROW()</f>
        <v>20561</v>
      </c>
    </row>
    <row r="20562" spans="73:73" x14ac:dyDescent="0.45">
      <c r="BU20562">
        <f>ROW()</f>
        <v>20562</v>
      </c>
    </row>
    <row r="20563" spans="73:73" x14ac:dyDescent="0.45">
      <c r="BU20563">
        <f>ROW()</f>
        <v>20563</v>
      </c>
    </row>
    <row r="20564" spans="73:73" x14ac:dyDescent="0.45">
      <c r="BU20564">
        <f>ROW()</f>
        <v>20564</v>
      </c>
    </row>
    <row r="20565" spans="73:73" x14ac:dyDescent="0.45">
      <c r="BU20565">
        <f>ROW()</f>
        <v>20565</v>
      </c>
    </row>
    <row r="20566" spans="73:73" x14ac:dyDescent="0.45">
      <c r="BU20566">
        <f>ROW()</f>
        <v>20566</v>
      </c>
    </row>
    <row r="20567" spans="73:73" x14ac:dyDescent="0.45">
      <c r="BU20567">
        <f>ROW()</f>
        <v>20567</v>
      </c>
    </row>
    <row r="20568" spans="73:73" x14ac:dyDescent="0.45">
      <c r="BU20568">
        <f>ROW()</f>
        <v>20568</v>
      </c>
    </row>
    <row r="20569" spans="73:73" x14ac:dyDescent="0.45">
      <c r="BU20569">
        <f>ROW()</f>
        <v>20569</v>
      </c>
    </row>
    <row r="20570" spans="73:73" x14ac:dyDescent="0.45">
      <c r="BU20570">
        <f>ROW()</f>
        <v>20570</v>
      </c>
    </row>
    <row r="20571" spans="73:73" x14ac:dyDescent="0.45">
      <c r="BU20571">
        <f>ROW()</f>
        <v>20571</v>
      </c>
    </row>
    <row r="20572" spans="73:73" x14ac:dyDescent="0.45">
      <c r="BU20572">
        <f>ROW()</f>
        <v>20572</v>
      </c>
    </row>
    <row r="20573" spans="73:73" x14ac:dyDescent="0.45">
      <c r="BU20573">
        <f>ROW()</f>
        <v>20573</v>
      </c>
    </row>
    <row r="20574" spans="73:73" x14ac:dyDescent="0.45">
      <c r="BU20574">
        <f>ROW()</f>
        <v>20574</v>
      </c>
    </row>
    <row r="20575" spans="73:73" x14ac:dyDescent="0.45">
      <c r="BU20575">
        <f>ROW()</f>
        <v>20575</v>
      </c>
    </row>
    <row r="20576" spans="73:73" x14ac:dyDescent="0.45">
      <c r="BU20576">
        <f>ROW()</f>
        <v>20576</v>
      </c>
    </row>
    <row r="20577" spans="73:73" x14ac:dyDescent="0.45">
      <c r="BU20577">
        <f>ROW()</f>
        <v>20577</v>
      </c>
    </row>
    <row r="20578" spans="73:73" x14ac:dyDescent="0.45">
      <c r="BU20578">
        <f>ROW()</f>
        <v>20578</v>
      </c>
    </row>
    <row r="20579" spans="73:73" x14ac:dyDescent="0.45">
      <c r="BU20579">
        <f>ROW()</f>
        <v>20579</v>
      </c>
    </row>
    <row r="20580" spans="73:73" x14ac:dyDescent="0.45">
      <c r="BU20580">
        <f>ROW()</f>
        <v>20580</v>
      </c>
    </row>
    <row r="20581" spans="73:73" x14ac:dyDescent="0.45">
      <c r="BU20581">
        <f>ROW()</f>
        <v>20581</v>
      </c>
    </row>
    <row r="20582" spans="73:73" x14ac:dyDescent="0.45">
      <c r="BU20582">
        <f>ROW()</f>
        <v>20582</v>
      </c>
    </row>
    <row r="20583" spans="73:73" x14ac:dyDescent="0.45">
      <c r="BU20583">
        <f>ROW()</f>
        <v>20583</v>
      </c>
    </row>
    <row r="20584" spans="73:73" x14ac:dyDescent="0.45">
      <c r="BU20584">
        <f>ROW()</f>
        <v>20584</v>
      </c>
    </row>
    <row r="20585" spans="73:73" x14ac:dyDescent="0.45">
      <c r="BU20585">
        <f>ROW()</f>
        <v>20585</v>
      </c>
    </row>
    <row r="20586" spans="73:73" x14ac:dyDescent="0.45">
      <c r="BU20586">
        <f>ROW()</f>
        <v>20586</v>
      </c>
    </row>
    <row r="20587" spans="73:73" x14ac:dyDescent="0.45">
      <c r="BU20587">
        <f>ROW()</f>
        <v>20587</v>
      </c>
    </row>
    <row r="20588" spans="73:73" x14ac:dyDescent="0.45">
      <c r="BU20588">
        <f>ROW()</f>
        <v>20588</v>
      </c>
    </row>
    <row r="20589" spans="73:73" x14ac:dyDescent="0.45">
      <c r="BU20589">
        <f>ROW()</f>
        <v>20589</v>
      </c>
    </row>
    <row r="20590" spans="73:73" x14ac:dyDescent="0.45">
      <c r="BU20590">
        <f>ROW()</f>
        <v>20590</v>
      </c>
    </row>
    <row r="20591" spans="73:73" x14ac:dyDescent="0.45">
      <c r="BU20591">
        <f>ROW()</f>
        <v>20591</v>
      </c>
    </row>
    <row r="20592" spans="73:73" x14ac:dyDescent="0.45">
      <c r="BU20592">
        <f>ROW()</f>
        <v>20592</v>
      </c>
    </row>
    <row r="20593" spans="73:73" x14ac:dyDescent="0.45">
      <c r="BU20593">
        <f>ROW()</f>
        <v>20593</v>
      </c>
    </row>
    <row r="20594" spans="73:73" x14ac:dyDescent="0.45">
      <c r="BU20594">
        <f>ROW()</f>
        <v>20594</v>
      </c>
    </row>
    <row r="20595" spans="73:73" x14ac:dyDescent="0.45">
      <c r="BU20595">
        <f>ROW()</f>
        <v>20595</v>
      </c>
    </row>
    <row r="20596" spans="73:73" x14ac:dyDescent="0.45">
      <c r="BU20596">
        <f>ROW()</f>
        <v>20596</v>
      </c>
    </row>
    <row r="20597" spans="73:73" x14ac:dyDescent="0.45">
      <c r="BU20597">
        <f>ROW()</f>
        <v>20597</v>
      </c>
    </row>
    <row r="20598" spans="73:73" x14ac:dyDescent="0.45">
      <c r="BU20598">
        <f>ROW()</f>
        <v>20598</v>
      </c>
    </row>
    <row r="20599" spans="73:73" x14ac:dyDescent="0.45">
      <c r="BU20599">
        <f>ROW()</f>
        <v>20599</v>
      </c>
    </row>
    <row r="20600" spans="73:73" x14ac:dyDescent="0.45">
      <c r="BU20600">
        <f>ROW()</f>
        <v>20600</v>
      </c>
    </row>
    <row r="20601" spans="73:73" x14ac:dyDescent="0.45">
      <c r="BU20601">
        <f>ROW()</f>
        <v>20601</v>
      </c>
    </row>
    <row r="20602" spans="73:73" x14ac:dyDescent="0.45">
      <c r="BU20602">
        <f>ROW()</f>
        <v>20602</v>
      </c>
    </row>
    <row r="20603" spans="73:73" x14ac:dyDescent="0.45">
      <c r="BU20603">
        <f>ROW()</f>
        <v>20603</v>
      </c>
    </row>
    <row r="20604" spans="73:73" x14ac:dyDescent="0.45">
      <c r="BU20604">
        <f>ROW()</f>
        <v>20604</v>
      </c>
    </row>
    <row r="20605" spans="73:73" x14ac:dyDescent="0.45">
      <c r="BU20605">
        <f>ROW()</f>
        <v>20605</v>
      </c>
    </row>
    <row r="20606" spans="73:73" x14ac:dyDescent="0.45">
      <c r="BU20606">
        <f>ROW()</f>
        <v>20606</v>
      </c>
    </row>
    <row r="20607" spans="73:73" x14ac:dyDescent="0.45">
      <c r="BU20607">
        <f>ROW()</f>
        <v>20607</v>
      </c>
    </row>
    <row r="20608" spans="73:73" x14ac:dyDescent="0.45">
      <c r="BU20608">
        <f>ROW()</f>
        <v>20608</v>
      </c>
    </row>
    <row r="20609" spans="73:73" x14ac:dyDescent="0.45">
      <c r="BU20609">
        <f>ROW()</f>
        <v>20609</v>
      </c>
    </row>
    <row r="20610" spans="73:73" x14ac:dyDescent="0.45">
      <c r="BU20610">
        <f>ROW()</f>
        <v>20610</v>
      </c>
    </row>
    <row r="20611" spans="73:73" x14ac:dyDescent="0.45">
      <c r="BU20611">
        <f>ROW()</f>
        <v>20611</v>
      </c>
    </row>
    <row r="20612" spans="73:73" x14ac:dyDescent="0.45">
      <c r="BU20612">
        <f>ROW()</f>
        <v>20612</v>
      </c>
    </row>
    <row r="20613" spans="73:73" x14ac:dyDescent="0.45">
      <c r="BU20613">
        <f>ROW()</f>
        <v>20613</v>
      </c>
    </row>
    <row r="20614" spans="73:73" x14ac:dyDescent="0.45">
      <c r="BU20614">
        <f>ROW()</f>
        <v>20614</v>
      </c>
    </row>
    <row r="20615" spans="73:73" x14ac:dyDescent="0.45">
      <c r="BU20615">
        <f>ROW()</f>
        <v>20615</v>
      </c>
    </row>
    <row r="20616" spans="73:73" x14ac:dyDescent="0.45">
      <c r="BU20616">
        <f>ROW()</f>
        <v>20616</v>
      </c>
    </row>
    <row r="20617" spans="73:73" x14ac:dyDescent="0.45">
      <c r="BU20617">
        <f>ROW()</f>
        <v>20617</v>
      </c>
    </row>
    <row r="20618" spans="73:73" x14ac:dyDescent="0.45">
      <c r="BU20618">
        <f>ROW()</f>
        <v>20618</v>
      </c>
    </row>
    <row r="20619" spans="73:73" x14ac:dyDescent="0.45">
      <c r="BU20619">
        <f>ROW()</f>
        <v>20619</v>
      </c>
    </row>
    <row r="20620" spans="73:73" x14ac:dyDescent="0.45">
      <c r="BU20620">
        <f>ROW()</f>
        <v>20620</v>
      </c>
    </row>
    <row r="20621" spans="73:73" x14ac:dyDescent="0.45">
      <c r="BU20621">
        <f>ROW()</f>
        <v>20621</v>
      </c>
    </row>
    <row r="20622" spans="73:73" x14ac:dyDescent="0.45">
      <c r="BU20622">
        <f>ROW()</f>
        <v>20622</v>
      </c>
    </row>
    <row r="20623" spans="73:73" x14ac:dyDescent="0.45">
      <c r="BU20623">
        <f>ROW()</f>
        <v>20623</v>
      </c>
    </row>
    <row r="20624" spans="73:73" x14ac:dyDescent="0.45">
      <c r="BU20624">
        <f>ROW()</f>
        <v>20624</v>
      </c>
    </row>
    <row r="20625" spans="73:73" x14ac:dyDescent="0.45">
      <c r="BU20625">
        <f>ROW()</f>
        <v>20625</v>
      </c>
    </row>
    <row r="20626" spans="73:73" x14ac:dyDescent="0.45">
      <c r="BU20626">
        <f>ROW()</f>
        <v>20626</v>
      </c>
    </row>
    <row r="20627" spans="73:73" x14ac:dyDescent="0.45">
      <c r="BU20627">
        <f>ROW()</f>
        <v>20627</v>
      </c>
    </row>
    <row r="20628" spans="73:73" x14ac:dyDescent="0.45">
      <c r="BU20628">
        <f>ROW()</f>
        <v>20628</v>
      </c>
    </row>
    <row r="20629" spans="73:73" x14ac:dyDescent="0.45">
      <c r="BU20629">
        <f>ROW()</f>
        <v>20629</v>
      </c>
    </row>
    <row r="20630" spans="73:73" x14ac:dyDescent="0.45">
      <c r="BU20630">
        <f>ROW()</f>
        <v>20630</v>
      </c>
    </row>
    <row r="20631" spans="73:73" x14ac:dyDescent="0.45">
      <c r="BU20631">
        <f>ROW()</f>
        <v>20631</v>
      </c>
    </row>
    <row r="20632" spans="73:73" x14ac:dyDescent="0.45">
      <c r="BU20632">
        <f>ROW()</f>
        <v>20632</v>
      </c>
    </row>
    <row r="20633" spans="73:73" x14ac:dyDescent="0.45">
      <c r="BU20633">
        <f>ROW()</f>
        <v>20633</v>
      </c>
    </row>
    <row r="20634" spans="73:73" x14ac:dyDescent="0.45">
      <c r="BU20634">
        <f>ROW()</f>
        <v>20634</v>
      </c>
    </row>
    <row r="20635" spans="73:73" x14ac:dyDescent="0.45">
      <c r="BU20635">
        <f>ROW()</f>
        <v>20635</v>
      </c>
    </row>
    <row r="20636" spans="73:73" x14ac:dyDescent="0.45">
      <c r="BU20636">
        <f>ROW()</f>
        <v>20636</v>
      </c>
    </row>
    <row r="20637" spans="73:73" x14ac:dyDescent="0.45">
      <c r="BU20637">
        <f>ROW()</f>
        <v>20637</v>
      </c>
    </row>
    <row r="20638" spans="73:73" x14ac:dyDescent="0.45">
      <c r="BU20638">
        <f>ROW()</f>
        <v>20638</v>
      </c>
    </row>
    <row r="20639" spans="73:73" x14ac:dyDescent="0.45">
      <c r="BU20639">
        <f>ROW()</f>
        <v>20639</v>
      </c>
    </row>
    <row r="20640" spans="73:73" x14ac:dyDescent="0.45">
      <c r="BU20640">
        <f>ROW()</f>
        <v>20640</v>
      </c>
    </row>
    <row r="20641" spans="73:73" x14ac:dyDescent="0.45">
      <c r="BU20641">
        <f>ROW()</f>
        <v>20641</v>
      </c>
    </row>
    <row r="20642" spans="73:73" x14ac:dyDescent="0.45">
      <c r="BU20642">
        <f>ROW()</f>
        <v>20642</v>
      </c>
    </row>
    <row r="20643" spans="73:73" x14ac:dyDescent="0.45">
      <c r="BU20643">
        <f>ROW()</f>
        <v>20643</v>
      </c>
    </row>
    <row r="20644" spans="73:73" x14ac:dyDescent="0.45">
      <c r="BU20644">
        <f>ROW()</f>
        <v>20644</v>
      </c>
    </row>
    <row r="20645" spans="73:73" x14ac:dyDescent="0.45">
      <c r="BU20645">
        <f>ROW()</f>
        <v>20645</v>
      </c>
    </row>
    <row r="20646" spans="73:73" x14ac:dyDescent="0.45">
      <c r="BU20646">
        <f>ROW()</f>
        <v>20646</v>
      </c>
    </row>
    <row r="20647" spans="73:73" x14ac:dyDescent="0.45">
      <c r="BU20647">
        <f>ROW()</f>
        <v>20647</v>
      </c>
    </row>
    <row r="20648" spans="73:73" x14ac:dyDescent="0.45">
      <c r="BU20648">
        <f>ROW()</f>
        <v>20648</v>
      </c>
    </row>
    <row r="20649" spans="73:73" x14ac:dyDescent="0.45">
      <c r="BU20649">
        <f>ROW()</f>
        <v>20649</v>
      </c>
    </row>
    <row r="20650" spans="73:73" x14ac:dyDescent="0.45">
      <c r="BU20650">
        <f>ROW()</f>
        <v>20650</v>
      </c>
    </row>
    <row r="20651" spans="73:73" x14ac:dyDescent="0.45">
      <c r="BU20651">
        <f>ROW()</f>
        <v>20651</v>
      </c>
    </row>
    <row r="20652" spans="73:73" x14ac:dyDescent="0.45">
      <c r="BU20652">
        <f>ROW()</f>
        <v>20652</v>
      </c>
    </row>
    <row r="20653" spans="73:73" x14ac:dyDescent="0.45">
      <c r="BU20653">
        <f>ROW()</f>
        <v>20653</v>
      </c>
    </row>
    <row r="20654" spans="73:73" x14ac:dyDescent="0.45">
      <c r="BU20654">
        <f>ROW()</f>
        <v>20654</v>
      </c>
    </row>
    <row r="20655" spans="73:73" x14ac:dyDescent="0.45">
      <c r="BU20655">
        <f>ROW()</f>
        <v>20655</v>
      </c>
    </row>
    <row r="20656" spans="73:73" x14ac:dyDescent="0.45">
      <c r="BU20656">
        <f>ROW()</f>
        <v>20656</v>
      </c>
    </row>
    <row r="20657" spans="73:73" x14ac:dyDescent="0.45">
      <c r="BU20657">
        <f>ROW()</f>
        <v>20657</v>
      </c>
    </row>
    <row r="20658" spans="73:73" x14ac:dyDescent="0.45">
      <c r="BU20658">
        <f>ROW()</f>
        <v>20658</v>
      </c>
    </row>
    <row r="20659" spans="73:73" x14ac:dyDescent="0.45">
      <c r="BU20659">
        <f>ROW()</f>
        <v>20659</v>
      </c>
    </row>
    <row r="20660" spans="73:73" x14ac:dyDescent="0.45">
      <c r="BU20660">
        <f>ROW()</f>
        <v>20660</v>
      </c>
    </row>
    <row r="20661" spans="73:73" x14ac:dyDescent="0.45">
      <c r="BU20661">
        <f>ROW()</f>
        <v>20661</v>
      </c>
    </row>
    <row r="20662" spans="73:73" x14ac:dyDescent="0.45">
      <c r="BU20662">
        <f>ROW()</f>
        <v>20662</v>
      </c>
    </row>
    <row r="20663" spans="73:73" x14ac:dyDescent="0.45">
      <c r="BU20663">
        <f>ROW()</f>
        <v>20663</v>
      </c>
    </row>
    <row r="20664" spans="73:73" x14ac:dyDescent="0.45">
      <c r="BU20664">
        <f>ROW()</f>
        <v>20664</v>
      </c>
    </row>
    <row r="20665" spans="73:73" x14ac:dyDescent="0.45">
      <c r="BU20665">
        <f>ROW()</f>
        <v>20665</v>
      </c>
    </row>
    <row r="20666" spans="73:73" x14ac:dyDescent="0.45">
      <c r="BU20666">
        <f>ROW()</f>
        <v>20666</v>
      </c>
    </row>
    <row r="20667" spans="73:73" x14ac:dyDescent="0.45">
      <c r="BU20667">
        <f>ROW()</f>
        <v>20667</v>
      </c>
    </row>
    <row r="20668" spans="73:73" x14ac:dyDescent="0.45">
      <c r="BU20668">
        <f>ROW()</f>
        <v>20668</v>
      </c>
    </row>
    <row r="20669" spans="73:73" x14ac:dyDescent="0.45">
      <c r="BU20669">
        <f>ROW()</f>
        <v>20669</v>
      </c>
    </row>
    <row r="20670" spans="73:73" x14ac:dyDescent="0.45">
      <c r="BU20670">
        <f>ROW()</f>
        <v>20670</v>
      </c>
    </row>
    <row r="20671" spans="73:73" x14ac:dyDescent="0.45">
      <c r="BU20671">
        <f>ROW()</f>
        <v>20671</v>
      </c>
    </row>
    <row r="20672" spans="73:73" x14ac:dyDescent="0.45">
      <c r="BU20672">
        <f>ROW()</f>
        <v>20672</v>
      </c>
    </row>
    <row r="20673" spans="73:73" x14ac:dyDescent="0.45">
      <c r="BU20673">
        <f>ROW()</f>
        <v>20673</v>
      </c>
    </row>
    <row r="20674" spans="73:73" x14ac:dyDescent="0.45">
      <c r="BU20674">
        <f>ROW()</f>
        <v>20674</v>
      </c>
    </row>
    <row r="20675" spans="73:73" x14ac:dyDescent="0.45">
      <c r="BU20675">
        <f>ROW()</f>
        <v>20675</v>
      </c>
    </row>
    <row r="20676" spans="73:73" x14ac:dyDescent="0.45">
      <c r="BU20676">
        <f>ROW()</f>
        <v>20676</v>
      </c>
    </row>
    <row r="20677" spans="73:73" x14ac:dyDescent="0.45">
      <c r="BU20677">
        <f>ROW()</f>
        <v>20677</v>
      </c>
    </row>
    <row r="20678" spans="73:73" x14ac:dyDescent="0.45">
      <c r="BU20678">
        <f>ROW()</f>
        <v>20678</v>
      </c>
    </row>
    <row r="20679" spans="73:73" x14ac:dyDescent="0.45">
      <c r="BU20679">
        <f>ROW()</f>
        <v>20679</v>
      </c>
    </row>
    <row r="20680" spans="73:73" x14ac:dyDescent="0.45">
      <c r="BU20680">
        <f>ROW()</f>
        <v>20680</v>
      </c>
    </row>
    <row r="20681" spans="73:73" x14ac:dyDescent="0.45">
      <c r="BU20681">
        <f>ROW()</f>
        <v>20681</v>
      </c>
    </row>
    <row r="20682" spans="73:73" x14ac:dyDescent="0.45">
      <c r="BU20682">
        <f>ROW()</f>
        <v>20682</v>
      </c>
    </row>
    <row r="20683" spans="73:73" x14ac:dyDescent="0.45">
      <c r="BU20683">
        <f>ROW()</f>
        <v>20683</v>
      </c>
    </row>
    <row r="20684" spans="73:73" x14ac:dyDescent="0.45">
      <c r="BU20684">
        <f>ROW()</f>
        <v>20684</v>
      </c>
    </row>
    <row r="20685" spans="73:73" x14ac:dyDescent="0.45">
      <c r="BU20685">
        <f>ROW()</f>
        <v>20685</v>
      </c>
    </row>
    <row r="20686" spans="73:73" x14ac:dyDescent="0.45">
      <c r="BU20686">
        <f>ROW()</f>
        <v>20686</v>
      </c>
    </row>
    <row r="20687" spans="73:73" x14ac:dyDescent="0.45">
      <c r="BU20687">
        <f>ROW()</f>
        <v>20687</v>
      </c>
    </row>
    <row r="20688" spans="73:73" x14ac:dyDescent="0.45">
      <c r="BU20688">
        <f>ROW()</f>
        <v>20688</v>
      </c>
    </row>
    <row r="20689" spans="73:73" x14ac:dyDescent="0.45">
      <c r="BU20689">
        <f>ROW()</f>
        <v>20689</v>
      </c>
    </row>
    <row r="20690" spans="73:73" x14ac:dyDescent="0.45">
      <c r="BU20690">
        <f>ROW()</f>
        <v>20690</v>
      </c>
    </row>
    <row r="20691" spans="73:73" x14ac:dyDescent="0.45">
      <c r="BU20691">
        <f>ROW()</f>
        <v>20691</v>
      </c>
    </row>
    <row r="20692" spans="73:73" x14ac:dyDescent="0.45">
      <c r="BU20692">
        <f>ROW()</f>
        <v>20692</v>
      </c>
    </row>
    <row r="20693" spans="73:73" x14ac:dyDescent="0.45">
      <c r="BU20693">
        <f>ROW()</f>
        <v>20693</v>
      </c>
    </row>
    <row r="20694" spans="73:73" x14ac:dyDescent="0.45">
      <c r="BU20694">
        <f>ROW()</f>
        <v>20694</v>
      </c>
    </row>
    <row r="20695" spans="73:73" x14ac:dyDescent="0.45">
      <c r="BU20695">
        <f>ROW()</f>
        <v>20695</v>
      </c>
    </row>
    <row r="20696" spans="73:73" x14ac:dyDescent="0.45">
      <c r="BU20696">
        <f>ROW()</f>
        <v>20696</v>
      </c>
    </row>
    <row r="20697" spans="73:73" x14ac:dyDescent="0.45">
      <c r="BU20697">
        <f>ROW()</f>
        <v>20697</v>
      </c>
    </row>
    <row r="20698" spans="73:73" x14ac:dyDescent="0.45">
      <c r="BU20698">
        <f>ROW()</f>
        <v>20698</v>
      </c>
    </row>
    <row r="20699" spans="73:73" x14ac:dyDescent="0.45">
      <c r="BU20699">
        <f>ROW()</f>
        <v>20699</v>
      </c>
    </row>
    <row r="20700" spans="73:73" x14ac:dyDescent="0.45">
      <c r="BU20700">
        <f>ROW()</f>
        <v>20700</v>
      </c>
    </row>
    <row r="20701" spans="73:73" x14ac:dyDescent="0.45">
      <c r="BU20701">
        <f>ROW()</f>
        <v>20701</v>
      </c>
    </row>
    <row r="20702" spans="73:73" x14ac:dyDescent="0.45">
      <c r="BU20702">
        <f>ROW()</f>
        <v>20702</v>
      </c>
    </row>
    <row r="20703" spans="73:73" x14ac:dyDescent="0.45">
      <c r="BU20703">
        <f>ROW()</f>
        <v>20703</v>
      </c>
    </row>
    <row r="20704" spans="73:73" x14ac:dyDescent="0.45">
      <c r="BU20704">
        <f>ROW()</f>
        <v>20704</v>
      </c>
    </row>
    <row r="20705" spans="73:73" x14ac:dyDescent="0.45">
      <c r="BU20705">
        <f>ROW()</f>
        <v>20705</v>
      </c>
    </row>
    <row r="20706" spans="73:73" x14ac:dyDescent="0.45">
      <c r="BU20706">
        <f>ROW()</f>
        <v>20706</v>
      </c>
    </row>
    <row r="20707" spans="73:73" x14ac:dyDescent="0.45">
      <c r="BU20707">
        <f>ROW()</f>
        <v>20707</v>
      </c>
    </row>
    <row r="20708" spans="73:73" x14ac:dyDescent="0.45">
      <c r="BU20708">
        <f>ROW()</f>
        <v>20708</v>
      </c>
    </row>
    <row r="20709" spans="73:73" x14ac:dyDescent="0.45">
      <c r="BU20709">
        <f>ROW()</f>
        <v>20709</v>
      </c>
    </row>
    <row r="20710" spans="73:73" x14ac:dyDescent="0.45">
      <c r="BU20710">
        <f>ROW()</f>
        <v>20710</v>
      </c>
    </row>
    <row r="20711" spans="73:73" x14ac:dyDescent="0.45">
      <c r="BU20711">
        <f>ROW()</f>
        <v>20711</v>
      </c>
    </row>
    <row r="20712" spans="73:73" x14ac:dyDescent="0.45">
      <c r="BU20712">
        <f>ROW()</f>
        <v>20712</v>
      </c>
    </row>
    <row r="20713" spans="73:73" x14ac:dyDescent="0.45">
      <c r="BU20713">
        <f>ROW()</f>
        <v>20713</v>
      </c>
    </row>
    <row r="20714" spans="73:73" x14ac:dyDescent="0.45">
      <c r="BU20714">
        <f>ROW()</f>
        <v>20714</v>
      </c>
    </row>
    <row r="20715" spans="73:73" x14ac:dyDescent="0.45">
      <c r="BU20715">
        <f>ROW()</f>
        <v>20715</v>
      </c>
    </row>
    <row r="20716" spans="73:73" x14ac:dyDescent="0.45">
      <c r="BU20716">
        <f>ROW()</f>
        <v>20716</v>
      </c>
    </row>
    <row r="20717" spans="73:73" x14ac:dyDescent="0.45">
      <c r="BU20717">
        <f>ROW()</f>
        <v>20717</v>
      </c>
    </row>
    <row r="20718" spans="73:73" x14ac:dyDescent="0.45">
      <c r="BU20718">
        <f>ROW()</f>
        <v>20718</v>
      </c>
    </row>
    <row r="20719" spans="73:73" x14ac:dyDescent="0.45">
      <c r="BU20719">
        <f>ROW()</f>
        <v>20719</v>
      </c>
    </row>
    <row r="20720" spans="73:73" x14ac:dyDescent="0.45">
      <c r="BU20720">
        <f>ROW()</f>
        <v>20720</v>
      </c>
    </row>
    <row r="20721" spans="73:73" x14ac:dyDescent="0.45">
      <c r="BU20721">
        <f>ROW()</f>
        <v>20721</v>
      </c>
    </row>
    <row r="20722" spans="73:73" x14ac:dyDescent="0.45">
      <c r="BU20722">
        <f>ROW()</f>
        <v>20722</v>
      </c>
    </row>
    <row r="20723" spans="73:73" x14ac:dyDescent="0.45">
      <c r="BU20723">
        <f>ROW()</f>
        <v>20723</v>
      </c>
    </row>
    <row r="20724" spans="73:73" x14ac:dyDescent="0.45">
      <c r="BU20724">
        <f>ROW()</f>
        <v>20724</v>
      </c>
    </row>
    <row r="20725" spans="73:73" x14ac:dyDescent="0.45">
      <c r="BU20725">
        <f>ROW()</f>
        <v>20725</v>
      </c>
    </row>
    <row r="20726" spans="73:73" x14ac:dyDescent="0.45">
      <c r="BU20726">
        <f>ROW()</f>
        <v>20726</v>
      </c>
    </row>
    <row r="20727" spans="73:73" x14ac:dyDescent="0.45">
      <c r="BU20727">
        <f>ROW()</f>
        <v>20727</v>
      </c>
    </row>
    <row r="20728" spans="73:73" x14ac:dyDescent="0.45">
      <c r="BU20728">
        <f>ROW()</f>
        <v>20728</v>
      </c>
    </row>
    <row r="20729" spans="73:73" x14ac:dyDescent="0.45">
      <c r="BU20729">
        <f>ROW()</f>
        <v>20729</v>
      </c>
    </row>
    <row r="20730" spans="73:73" x14ac:dyDescent="0.45">
      <c r="BU20730">
        <f>ROW()</f>
        <v>20730</v>
      </c>
    </row>
    <row r="20731" spans="73:73" x14ac:dyDescent="0.45">
      <c r="BU20731">
        <f>ROW()</f>
        <v>20731</v>
      </c>
    </row>
    <row r="20732" spans="73:73" x14ac:dyDescent="0.45">
      <c r="BU20732">
        <f>ROW()</f>
        <v>20732</v>
      </c>
    </row>
    <row r="20733" spans="73:73" x14ac:dyDescent="0.45">
      <c r="BU20733">
        <f>ROW()</f>
        <v>20733</v>
      </c>
    </row>
    <row r="20734" spans="73:73" x14ac:dyDescent="0.45">
      <c r="BU20734">
        <f>ROW()</f>
        <v>20734</v>
      </c>
    </row>
    <row r="20735" spans="73:73" x14ac:dyDescent="0.45">
      <c r="BU20735">
        <f>ROW()</f>
        <v>20735</v>
      </c>
    </row>
    <row r="20736" spans="73:73" x14ac:dyDescent="0.45">
      <c r="BU20736">
        <f>ROW()</f>
        <v>20736</v>
      </c>
    </row>
    <row r="20737" spans="73:73" x14ac:dyDescent="0.45">
      <c r="BU20737">
        <f>ROW()</f>
        <v>20737</v>
      </c>
    </row>
    <row r="20738" spans="73:73" x14ac:dyDescent="0.45">
      <c r="BU20738">
        <f>ROW()</f>
        <v>20738</v>
      </c>
    </row>
    <row r="20739" spans="73:73" x14ac:dyDescent="0.45">
      <c r="BU20739">
        <f>ROW()</f>
        <v>20739</v>
      </c>
    </row>
    <row r="20740" spans="73:73" x14ac:dyDescent="0.45">
      <c r="BU20740">
        <f>ROW()</f>
        <v>20740</v>
      </c>
    </row>
    <row r="20741" spans="73:73" x14ac:dyDescent="0.45">
      <c r="BU20741">
        <f>ROW()</f>
        <v>20741</v>
      </c>
    </row>
    <row r="20742" spans="73:73" x14ac:dyDescent="0.45">
      <c r="BU20742">
        <f>ROW()</f>
        <v>20742</v>
      </c>
    </row>
    <row r="20743" spans="73:73" x14ac:dyDescent="0.45">
      <c r="BU20743">
        <f>ROW()</f>
        <v>20743</v>
      </c>
    </row>
    <row r="20744" spans="73:73" x14ac:dyDescent="0.45">
      <c r="BU20744">
        <f>ROW()</f>
        <v>20744</v>
      </c>
    </row>
    <row r="20745" spans="73:73" x14ac:dyDescent="0.45">
      <c r="BU20745">
        <f>ROW()</f>
        <v>20745</v>
      </c>
    </row>
    <row r="20746" spans="73:73" x14ac:dyDescent="0.45">
      <c r="BU20746">
        <f>ROW()</f>
        <v>20746</v>
      </c>
    </row>
    <row r="20747" spans="73:73" x14ac:dyDescent="0.45">
      <c r="BU20747">
        <f>ROW()</f>
        <v>20747</v>
      </c>
    </row>
    <row r="20748" spans="73:73" x14ac:dyDescent="0.45">
      <c r="BU20748">
        <f>ROW()</f>
        <v>20748</v>
      </c>
    </row>
    <row r="20749" spans="73:73" x14ac:dyDescent="0.45">
      <c r="BU20749">
        <f>ROW()</f>
        <v>20749</v>
      </c>
    </row>
    <row r="20750" spans="73:73" x14ac:dyDescent="0.45">
      <c r="BU20750">
        <f>ROW()</f>
        <v>20750</v>
      </c>
    </row>
    <row r="20751" spans="73:73" x14ac:dyDescent="0.45">
      <c r="BU20751">
        <f>ROW()</f>
        <v>20751</v>
      </c>
    </row>
    <row r="20752" spans="73:73" x14ac:dyDescent="0.45">
      <c r="BU20752">
        <f>ROW()</f>
        <v>20752</v>
      </c>
    </row>
    <row r="20753" spans="73:73" x14ac:dyDescent="0.45">
      <c r="BU20753">
        <f>ROW()</f>
        <v>20753</v>
      </c>
    </row>
    <row r="20754" spans="73:73" x14ac:dyDescent="0.45">
      <c r="BU20754">
        <f>ROW()</f>
        <v>20754</v>
      </c>
    </row>
    <row r="20755" spans="73:73" x14ac:dyDescent="0.45">
      <c r="BU20755">
        <f>ROW()</f>
        <v>20755</v>
      </c>
    </row>
    <row r="20756" spans="73:73" x14ac:dyDescent="0.45">
      <c r="BU20756">
        <f>ROW()</f>
        <v>20756</v>
      </c>
    </row>
    <row r="20757" spans="73:73" x14ac:dyDescent="0.45">
      <c r="BU20757">
        <f>ROW()</f>
        <v>20757</v>
      </c>
    </row>
    <row r="20758" spans="73:73" x14ac:dyDescent="0.45">
      <c r="BU20758">
        <f>ROW()</f>
        <v>20758</v>
      </c>
    </row>
    <row r="20759" spans="73:73" x14ac:dyDescent="0.45">
      <c r="BU20759">
        <f>ROW()</f>
        <v>20759</v>
      </c>
    </row>
    <row r="20760" spans="73:73" x14ac:dyDescent="0.45">
      <c r="BU20760">
        <f>ROW()</f>
        <v>20760</v>
      </c>
    </row>
    <row r="20761" spans="73:73" x14ac:dyDescent="0.45">
      <c r="BU20761">
        <f>ROW()</f>
        <v>20761</v>
      </c>
    </row>
    <row r="20762" spans="73:73" x14ac:dyDescent="0.45">
      <c r="BU20762">
        <f>ROW()</f>
        <v>20762</v>
      </c>
    </row>
    <row r="20763" spans="73:73" x14ac:dyDescent="0.45">
      <c r="BU20763">
        <f>ROW()</f>
        <v>20763</v>
      </c>
    </row>
    <row r="20764" spans="73:73" x14ac:dyDescent="0.45">
      <c r="BU20764">
        <f>ROW()</f>
        <v>20764</v>
      </c>
    </row>
    <row r="20765" spans="73:73" x14ac:dyDescent="0.45">
      <c r="BU20765">
        <f>ROW()</f>
        <v>20765</v>
      </c>
    </row>
    <row r="20766" spans="73:73" x14ac:dyDescent="0.45">
      <c r="BU20766">
        <f>ROW()</f>
        <v>20766</v>
      </c>
    </row>
    <row r="20767" spans="73:73" x14ac:dyDescent="0.45">
      <c r="BU20767">
        <f>ROW()</f>
        <v>20767</v>
      </c>
    </row>
    <row r="20768" spans="73:73" x14ac:dyDescent="0.45">
      <c r="BU20768">
        <f>ROW()</f>
        <v>20768</v>
      </c>
    </row>
    <row r="20769" spans="73:73" x14ac:dyDescent="0.45">
      <c r="BU20769">
        <f>ROW()</f>
        <v>20769</v>
      </c>
    </row>
    <row r="20770" spans="73:73" x14ac:dyDescent="0.45">
      <c r="BU20770">
        <f>ROW()</f>
        <v>20770</v>
      </c>
    </row>
    <row r="20771" spans="73:73" x14ac:dyDescent="0.45">
      <c r="BU20771">
        <f>ROW()</f>
        <v>20771</v>
      </c>
    </row>
    <row r="20772" spans="73:73" x14ac:dyDescent="0.45">
      <c r="BU20772">
        <f>ROW()</f>
        <v>20772</v>
      </c>
    </row>
    <row r="20773" spans="73:73" x14ac:dyDescent="0.45">
      <c r="BU20773">
        <f>ROW()</f>
        <v>20773</v>
      </c>
    </row>
    <row r="20774" spans="73:73" x14ac:dyDescent="0.45">
      <c r="BU20774">
        <f>ROW()</f>
        <v>20774</v>
      </c>
    </row>
    <row r="20775" spans="73:73" x14ac:dyDescent="0.45">
      <c r="BU20775">
        <f>ROW()</f>
        <v>20775</v>
      </c>
    </row>
    <row r="20776" spans="73:73" x14ac:dyDescent="0.45">
      <c r="BU20776">
        <f>ROW()</f>
        <v>20776</v>
      </c>
    </row>
    <row r="20777" spans="73:73" x14ac:dyDescent="0.45">
      <c r="BU20777">
        <f>ROW()</f>
        <v>20777</v>
      </c>
    </row>
    <row r="20778" spans="73:73" x14ac:dyDescent="0.45">
      <c r="BU20778">
        <f>ROW()</f>
        <v>20778</v>
      </c>
    </row>
    <row r="20779" spans="73:73" x14ac:dyDescent="0.45">
      <c r="BU20779">
        <f>ROW()</f>
        <v>20779</v>
      </c>
    </row>
    <row r="20780" spans="73:73" x14ac:dyDescent="0.45">
      <c r="BU20780">
        <f>ROW()</f>
        <v>20780</v>
      </c>
    </row>
    <row r="20781" spans="73:73" x14ac:dyDescent="0.45">
      <c r="BU20781">
        <f>ROW()</f>
        <v>20781</v>
      </c>
    </row>
    <row r="20782" spans="73:73" x14ac:dyDescent="0.45">
      <c r="BU20782">
        <f>ROW()</f>
        <v>20782</v>
      </c>
    </row>
    <row r="20783" spans="73:73" x14ac:dyDescent="0.45">
      <c r="BU20783">
        <f>ROW()</f>
        <v>20783</v>
      </c>
    </row>
    <row r="20784" spans="73:73" x14ac:dyDescent="0.45">
      <c r="BU20784">
        <f>ROW()</f>
        <v>20784</v>
      </c>
    </row>
    <row r="20785" spans="73:73" x14ac:dyDescent="0.45">
      <c r="BU20785">
        <f>ROW()</f>
        <v>20785</v>
      </c>
    </row>
    <row r="20786" spans="73:73" x14ac:dyDescent="0.45">
      <c r="BU20786">
        <f>ROW()</f>
        <v>20786</v>
      </c>
    </row>
    <row r="20787" spans="73:73" x14ac:dyDescent="0.45">
      <c r="BU20787">
        <f>ROW()</f>
        <v>20787</v>
      </c>
    </row>
    <row r="20788" spans="73:73" x14ac:dyDescent="0.45">
      <c r="BU20788">
        <f>ROW()</f>
        <v>20788</v>
      </c>
    </row>
    <row r="20789" spans="73:73" x14ac:dyDescent="0.45">
      <c r="BU20789">
        <f>ROW()</f>
        <v>20789</v>
      </c>
    </row>
    <row r="20790" spans="73:73" x14ac:dyDescent="0.45">
      <c r="BU20790">
        <f>ROW()</f>
        <v>20790</v>
      </c>
    </row>
    <row r="20791" spans="73:73" x14ac:dyDescent="0.45">
      <c r="BU20791">
        <f>ROW()</f>
        <v>20791</v>
      </c>
    </row>
    <row r="20792" spans="73:73" x14ac:dyDescent="0.45">
      <c r="BU20792">
        <f>ROW()</f>
        <v>20792</v>
      </c>
    </row>
    <row r="20793" spans="73:73" x14ac:dyDescent="0.45">
      <c r="BU20793">
        <f>ROW()</f>
        <v>20793</v>
      </c>
    </row>
    <row r="20794" spans="73:73" x14ac:dyDescent="0.45">
      <c r="BU20794">
        <f>ROW()</f>
        <v>20794</v>
      </c>
    </row>
    <row r="20795" spans="73:73" x14ac:dyDescent="0.45">
      <c r="BU20795">
        <f>ROW()</f>
        <v>20795</v>
      </c>
    </row>
    <row r="20796" spans="73:73" x14ac:dyDescent="0.45">
      <c r="BU20796">
        <f>ROW()</f>
        <v>20796</v>
      </c>
    </row>
    <row r="20797" spans="73:73" x14ac:dyDescent="0.45">
      <c r="BU20797">
        <f>ROW()</f>
        <v>20797</v>
      </c>
    </row>
    <row r="20798" spans="73:73" x14ac:dyDescent="0.45">
      <c r="BU20798">
        <f>ROW()</f>
        <v>20798</v>
      </c>
    </row>
    <row r="20799" spans="73:73" x14ac:dyDescent="0.45">
      <c r="BU20799">
        <f>ROW()</f>
        <v>20799</v>
      </c>
    </row>
    <row r="20800" spans="73:73" x14ac:dyDescent="0.45">
      <c r="BU20800">
        <f>ROW()</f>
        <v>20800</v>
      </c>
    </row>
    <row r="20801" spans="73:73" x14ac:dyDescent="0.45">
      <c r="BU20801">
        <f>ROW()</f>
        <v>20801</v>
      </c>
    </row>
    <row r="20802" spans="73:73" x14ac:dyDescent="0.45">
      <c r="BU20802">
        <f>ROW()</f>
        <v>20802</v>
      </c>
    </row>
    <row r="20803" spans="73:73" x14ac:dyDescent="0.45">
      <c r="BU20803">
        <f>ROW()</f>
        <v>20803</v>
      </c>
    </row>
    <row r="20804" spans="73:73" x14ac:dyDescent="0.45">
      <c r="BU20804">
        <f>ROW()</f>
        <v>20804</v>
      </c>
    </row>
    <row r="20805" spans="73:73" x14ac:dyDescent="0.45">
      <c r="BU20805">
        <f>ROW()</f>
        <v>20805</v>
      </c>
    </row>
    <row r="20806" spans="73:73" x14ac:dyDescent="0.45">
      <c r="BU20806">
        <f>ROW()</f>
        <v>20806</v>
      </c>
    </row>
    <row r="20807" spans="73:73" x14ac:dyDescent="0.45">
      <c r="BU20807">
        <f>ROW()</f>
        <v>20807</v>
      </c>
    </row>
    <row r="20808" spans="73:73" x14ac:dyDescent="0.45">
      <c r="BU20808">
        <f>ROW()</f>
        <v>20808</v>
      </c>
    </row>
    <row r="20809" spans="73:73" x14ac:dyDescent="0.45">
      <c r="BU20809">
        <f>ROW()</f>
        <v>20809</v>
      </c>
    </row>
    <row r="20810" spans="73:73" x14ac:dyDescent="0.45">
      <c r="BU20810">
        <f>ROW()</f>
        <v>20810</v>
      </c>
    </row>
    <row r="20811" spans="73:73" x14ac:dyDescent="0.45">
      <c r="BU20811">
        <f>ROW()</f>
        <v>20811</v>
      </c>
    </row>
    <row r="20812" spans="73:73" x14ac:dyDescent="0.45">
      <c r="BU20812">
        <f>ROW()</f>
        <v>20812</v>
      </c>
    </row>
    <row r="20813" spans="73:73" x14ac:dyDescent="0.45">
      <c r="BU20813">
        <f>ROW()</f>
        <v>20813</v>
      </c>
    </row>
    <row r="20814" spans="73:73" x14ac:dyDescent="0.45">
      <c r="BU20814">
        <f>ROW()</f>
        <v>20814</v>
      </c>
    </row>
    <row r="20815" spans="73:73" x14ac:dyDescent="0.45">
      <c r="BU20815">
        <f>ROW()</f>
        <v>20815</v>
      </c>
    </row>
    <row r="20816" spans="73:73" x14ac:dyDescent="0.45">
      <c r="BU20816">
        <f>ROW()</f>
        <v>20816</v>
      </c>
    </row>
    <row r="20817" spans="73:73" x14ac:dyDescent="0.45">
      <c r="BU20817">
        <f>ROW()</f>
        <v>20817</v>
      </c>
    </row>
    <row r="20818" spans="73:73" x14ac:dyDescent="0.45">
      <c r="BU20818">
        <f>ROW()</f>
        <v>20818</v>
      </c>
    </row>
    <row r="20819" spans="73:73" x14ac:dyDescent="0.45">
      <c r="BU20819">
        <f>ROW()</f>
        <v>20819</v>
      </c>
    </row>
    <row r="20820" spans="73:73" x14ac:dyDescent="0.45">
      <c r="BU20820">
        <f>ROW()</f>
        <v>20820</v>
      </c>
    </row>
    <row r="20821" spans="73:73" x14ac:dyDescent="0.45">
      <c r="BU20821">
        <f>ROW()</f>
        <v>20821</v>
      </c>
    </row>
    <row r="20822" spans="73:73" x14ac:dyDescent="0.45">
      <c r="BU20822">
        <f>ROW()</f>
        <v>20822</v>
      </c>
    </row>
    <row r="20823" spans="73:73" x14ac:dyDescent="0.45">
      <c r="BU20823">
        <f>ROW()</f>
        <v>20823</v>
      </c>
    </row>
    <row r="20824" spans="73:73" x14ac:dyDescent="0.45">
      <c r="BU20824">
        <f>ROW()</f>
        <v>20824</v>
      </c>
    </row>
    <row r="20825" spans="73:73" x14ac:dyDescent="0.45">
      <c r="BU20825">
        <f>ROW()</f>
        <v>20825</v>
      </c>
    </row>
    <row r="20826" spans="73:73" x14ac:dyDescent="0.45">
      <c r="BU20826">
        <f>ROW()</f>
        <v>20826</v>
      </c>
    </row>
    <row r="20827" spans="73:73" x14ac:dyDescent="0.45">
      <c r="BU20827">
        <f>ROW()</f>
        <v>20827</v>
      </c>
    </row>
    <row r="20828" spans="73:73" x14ac:dyDescent="0.45">
      <c r="BU20828">
        <f>ROW()</f>
        <v>20828</v>
      </c>
    </row>
    <row r="20829" spans="73:73" x14ac:dyDescent="0.45">
      <c r="BU20829">
        <f>ROW()</f>
        <v>20829</v>
      </c>
    </row>
    <row r="20830" spans="73:73" x14ac:dyDescent="0.45">
      <c r="BU20830">
        <f>ROW()</f>
        <v>20830</v>
      </c>
    </row>
    <row r="20831" spans="73:73" x14ac:dyDescent="0.45">
      <c r="BU20831">
        <f>ROW()</f>
        <v>20831</v>
      </c>
    </row>
    <row r="20832" spans="73:73" x14ac:dyDescent="0.45">
      <c r="BU20832">
        <f>ROW()</f>
        <v>20832</v>
      </c>
    </row>
    <row r="20833" spans="73:73" x14ac:dyDescent="0.45">
      <c r="BU20833">
        <f>ROW()</f>
        <v>20833</v>
      </c>
    </row>
    <row r="20834" spans="73:73" x14ac:dyDescent="0.45">
      <c r="BU20834">
        <f>ROW()</f>
        <v>20834</v>
      </c>
    </row>
    <row r="20835" spans="73:73" x14ac:dyDescent="0.45">
      <c r="BU20835">
        <f>ROW()</f>
        <v>20835</v>
      </c>
    </row>
    <row r="20836" spans="73:73" x14ac:dyDescent="0.45">
      <c r="BU20836">
        <f>ROW()</f>
        <v>20836</v>
      </c>
    </row>
    <row r="20837" spans="73:73" x14ac:dyDescent="0.45">
      <c r="BU20837">
        <f>ROW()</f>
        <v>20837</v>
      </c>
    </row>
    <row r="20838" spans="73:73" x14ac:dyDescent="0.45">
      <c r="BU20838">
        <f>ROW()</f>
        <v>20838</v>
      </c>
    </row>
    <row r="20839" spans="73:73" x14ac:dyDescent="0.45">
      <c r="BU20839">
        <f>ROW()</f>
        <v>20839</v>
      </c>
    </row>
    <row r="20840" spans="73:73" x14ac:dyDescent="0.45">
      <c r="BU20840">
        <f>ROW()</f>
        <v>20840</v>
      </c>
    </row>
    <row r="20841" spans="73:73" x14ac:dyDescent="0.45">
      <c r="BU20841">
        <f>ROW()</f>
        <v>20841</v>
      </c>
    </row>
    <row r="20842" spans="73:73" x14ac:dyDescent="0.45">
      <c r="BU20842">
        <f>ROW()</f>
        <v>20842</v>
      </c>
    </row>
    <row r="20843" spans="73:73" x14ac:dyDescent="0.45">
      <c r="BU20843">
        <f>ROW()</f>
        <v>20843</v>
      </c>
    </row>
    <row r="20844" spans="73:73" x14ac:dyDescent="0.45">
      <c r="BU20844">
        <f>ROW()</f>
        <v>20844</v>
      </c>
    </row>
    <row r="20845" spans="73:73" x14ac:dyDescent="0.45">
      <c r="BU20845">
        <f>ROW()</f>
        <v>20845</v>
      </c>
    </row>
    <row r="20846" spans="73:73" x14ac:dyDescent="0.45">
      <c r="BU20846">
        <f>ROW()</f>
        <v>20846</v>
      </c>
    </row>
    <row r="20847" spans="73:73" x14ac:dyDescent="0.45">
      <c r="BU20847">
        <f>ROW()</f>
        <v>20847</v>
      </c>
    </row>
    <row r="20848" spans="73:73" x14ac:dyDescent="0.45">
      <c r="BU20848">
        <f>ROW()</f>
        <v>20848</v>
      </c>
    </row>
    <row r="20849" spans="73:73" x14ac:dyDescent="0.45">
      <c r="BU20849">
        <f>ROW()</f>
        <v>20849</v>
      </c>
    </row>
    <row r="20850" spans="73:73" x14ac:dyDescent="0.45">
      <c r="BU20850">
        <f>ROW()</f>
        <v>20850</v>
      </c>
    </row>
    <row r="20851" spans="73:73" x14ac:dyDescent="0.45">
      <c r="BU20851">
        <f>ROW()</f>
        <v>20851</v>
      </c>
    </row>
    <row r="20852" spans="73:73" x14ac:dyDescent="0.45">
      <c r="BU20852">
        <f>ROW()</f>
        <v>20852</v>
      </c>
    </row>
    <row r="20853" spans="73:73" x14ac:dyDescent="0.45">
      <c r="BU20853">
        <f>ROW()</f>
        <v>20853</v>
      </c>
    </row>
    <row r="20854" spans="73:73" x14ac:dyDescent="0.45">
      <c r="BU20854">
        <f>ROW()</f>
        <v>20854</v>
      </c>
    </row>
    <row r="20855" spans="73:73" x14ac:dyDescent="0.45">
      <c r="BU20855">
        <f>ROW()</f>
        <v>20855</v>
      </c>
    </row>
    <row r="20856" spans="73:73" x14ac:dyDescent="0.45">
      <c r="BU20856">
        <f>ROW()</f>
        <v>20856</v>
      </c>
    </row>
    <row r="20857" spans="73:73" x14ac:dyDescent="0.45">
      <c r="BU20857">
        <f>ROW()</f>
        <v>20857</v>
      </c>
    </row>
    <row r="20858" spans="73:73" x14ac:dyDescent="0.45">
      <c r="BU20858">
        <f>ROW()</f>
        <v>20858</v>
      </c>
    </row>
    <row r="20859" spans="73:73" x14ac:dyDescent="0.45">
      <c r="BU20859">
        <f>ROW()</f>
        <v>20859</v>
      </c>
    </row>
    <row r="20860" spans="73:73" x14ac:dyDescent="0.45">
      <c r="BU20860">
        <f>ROW()</f>
        <v>20860</v>
      </c>
    </row>
    <row r="20861" spans="73:73" x14ac:dyDescent="0.45">
      <c r="BU20861">
        <f>ROW()</f>
        <v>20861</v>
      </c>
    </row>
    <row r="20862" spans="73:73" x14ac:dyDescent="0.45">
      <c r="BU20862">
        <f>ROW()</f>
        <v>20862</v>
      </c>
    </row>
    <row r="20863" spans="73:73" x14ac:dyDescent="0.45">
      <c r="BU20863">
        <f>ROW()</f>
        <v>20863</v>
      </c>
    </row>
    <row r="20864" spans="73:73" x14ac:dyDescent="0.45">
      <c r="BU20864">
        <f>ROW()</f>
        <v>20864</v>
      </c>
    </row>
    <row r="20865" spans="73:73" x14ac:dyDescent="0.45">
      <c r="BU20865">
        <f>ROW()</f>
        <v>20865</v>
      </c>
    </row>
    <row r="20866" spans="73:73" x14ac:dyDescent="0.45">
      <c r="BU20866">
        <f>ROW()</f>
        <v>20866</v>
      </c>
    </row>
    <row r="20867" spans="73:73" x14ac:dyDescent="0.45">
      <c r="BU20867">
        <f>ROW()</f>
        <v>20867</v>
      </c>
    </row>
    <row r="20868" spans="73:73" x14ac:dyDescent="0.45">
      <c r="BU20868">
        <f>ROW()</f>
        <v>20868</v>
      </c>
    </row>
    <row r="20869" spans="73:73" x14ac:dyDescent="0.45">
      <c r="BU20869">
        <f>ROW()</f>
        <v>20869</v>
      </c>
    </row>
    <row r="20870" spans="73:73" x14ac:dyDescent="0.45">
      <c r="BU20870">
        <f>ROW()</f>
        <v>20870</v>
      </c>
    </row>
    <row r="20871" spans="73:73" x14ac:dyDescent="0.45">
      <c r="BU20871">
        <f>ROW()</f>
        <v>20871</v>
      </c>
    </row>
    <row r="20872" spans="73:73" x14ac:dyDescent="0.45">
      <c r="BU20872">
        <f>ROW()</f>
        <v>20872</v>
      </c>
    </row>
    <row r="20873" spans="73:73" x14ac:dyDescent="0.45">
      <c r="BU20873">
        <f>ROW()</f>
        <v>20873</v>
      </c>
    </row>
    <row r="20874" spans="73:73" x14ac:dyDescent="0.45">
      <c r="BU20874">
        <f>ROW()</f>
        <v>20874</v>
      </c>
    </row>
    <row r="20875" spans="73:73" x14ac:dyDescent="0.45">
      <c r="BU20875">
        <f>ROW()</f>
        <v>20875</v>
      </c>
    </row>
    <row r="20876" spans="73:73" x14ac:dyDescent="0.45">
      <c r="BU20876">
        <f>ROW()</f>
        <v>20876</v>
      </c>
    </row>
    <row r="20877" spans="73:73" x14ac:dyDescent="0.45">
      <c r="BU20877">
        <f>ROW()</f>
        <v>20877</v>
      </c>
    </row>
    <row r="20878" spans="73:73" x14ac:dyDescent="0.45">
      <c r="BU20878">
        <f>ROW()</f>
        <v>20878</v>
      </c>
    </row>
    <row r="20879" spans="73:73" x14ac:dyDescent="0.45">
      <c r="BU20879">
        <f>ROW()</f>
        <v>20879</v>
      </c>
    </row>
    <row r="20880" spans="73:73" x14ac:dyDescent="0.45">
      <c r="BU20880">
        <f>ROW()</f>
        <v>20880</v>
      </c>
    </row>
    <row r="20881" spans="73:73" x14ac:dyDescent="0.45">
      <c r="BU20881">
        <f>ROW()</f>
        <v>20881</v>
      </c>
    </row>
    <row r="20882" spans="73:73" x14ac:dyDescent="0.45">
      <c r="BU20882">
        <f>ROW()</f>
        <v>20882</v>
      </c>
    </row>
    <row r="20883" spans="73:73" x14ac:dyDescent="0.45">
      <c r="BU20883">
        <f>ROW()</f>
        <v>20883</v>
      </c>
    </row>
    <row r="20884" spans="73:73" x14ac:dyDescent="0.45">
      <c r="BU20884">
        <f>ROW()</f>
        <v>20884</v>
      </c>
    </row>
    <row r="20885" spans="73:73" x14ac:dyDescent="0.45">
      <c r="BU20885">
        <f>ROW()</f>
        <v>20885</v>
      </c>
    </row>
    <row r="20886" spans="73:73" x14ac:dyDescent="0.45">
      <c r="BU20886">
        <f>ROW()</f>
        <v>20886</v>
      </c>
    </row>
    <row r="20887" spans="73:73" x14ac:dyDescent="0.45">
      <c r="BU20887">
        <f>ROW()</f>
        <v>20887</v>
      </c>
    </row>
    <row r="20888" spans="73:73" x14ac:dyDescent="0.45">
      <c r="BU20888">
        <f>ROW()</f>
        <v>20888</v>
      </c>
    </row>
    <row r="20889" spans="73:73" x14ac:dyDescent="0.45">
      <c r="BU20889">
        <f>ROW()</f>
        <v>20889</v>
      </c>
    </row>
    <row r="20890" spans="73:73" x14ac:dyDescent="0.45">
      <c r="BU20890">
        <f>ROW()</f>
        <v>20890</v>
      </c>
    </row>
    <row r="20891" spans="73:73" x14ac:dyDescent="0.45">
      <c r="BU20891">
        <f>ROW()</f>
        <v>20891</v>
      </c>
    </row>
    <row r="20892" spans="73:73" x14ac:dyDescent="0.45">
      <c r="BU20892">
        <f>ROW()</f>
        <v>20892</v>
      </c>
    </row>
    <row r="20893" spans="73:73" x14ac:dyDescent="0.45">
      <c r="BU20893">
        <f>ROW()</f>
        <v>20893</v>
      </c>
    </row>
    <row r="20894" spans="73:73" x14ac:dyDescent="0.45">
      <c r="BU20894">
        <f>ROW()</f>
        <v>20894</v>
      </c>
    </row>
    <row r="20895" spans="73:73" x14ac:dyDescent="0.45">
      <c r="BU20895">
        <f>ROW()</f>
        <v>20895</v>
      </c>
    </row>
    <row r="20896" spans="73:73" x14ac:dyDescent="0.45">
      <c r="BU20896">
        <f>ROW()</f>
        <v>20896</v>
      </c>
    </row>
    <row r="20897" spans="73:73" x14ac:dyDescent="0.45">
      <c r="BU20897">
        <f>ROW()</f>
        <v>20897</v>
      </c>
    </row>
    <row r="20898" spans="73:73" x14ac:dyDescent="0.45">
      <c r="BU20898">
        <f>ROW()</f>
        <v>20898</v>
      </c>
    </row>
    <row r="20899" spans="73:73" x14ac:dyDescent="0.45">
      <c r="BU20899">
        <f>ROW()</f>
        <v>20899</v>
      </c>
    </row>
    <row r="20900" spans="73:73" x14ac:dyDescent="0.45">
      <c r="BU20900">
        <f>ROW()</f>
        <v>20900</v>
      </c>
    </row>
    <row r="20901" spans="73:73" x14ac:dyDescent="0.45">
      <c r="BU20901">
        <f>ROW()</f>
        <v>20901</v>
      </c>
    </row>
    <row r="20902" spans="73:73" x14ac:dyDescent="0.45">
      <c r="BU20902">
        <f>ROW()</f>
        <v>20902</v>
      </c>
    </row>
    <row r="20903" spans="73:73" x14ac:dyDescent="0.45">
      <c r="BU20903">
        <f>ROW()</f>
        <v>20903</v>
      </c>
    </row>
    <row r="20904" spans="73:73" x14ac:dyDescent="0.45">
      <c r="BU20904">
        <f>ROW()</f>
        <v>20904</v>
      </c>
    </row>
    <row r="20905" spans="73:73" x14ac:dyDescent="0.45">
      <c r="BU20905">
        <f>ROW()</f>
        <v>20905</v>
      </c>
    </row>
    <row r="20906" spans="73:73" x14ac:dyDescent="0.45">
      <c r="BU20906">
        <f>ROW()</f>
        <v>20906</v>
      </c>
    </row>
    <row r="20907" spans="73:73" x14ac:dyDescent="0.45">
      <c r="BU20907">
        <f>ROW()</f>
        <v>20907</v>
      </c>
    </row>
    <row r="20908" spans="73:73" x14ac:dyDescent="0.45">
      <c r="BU20908">
        <f>ROW()</f>
        <v>20908</v>
      </c>
    </row>
    <row r="20909" spans="73:73" x14ac:dyDescent="0.45">
      <c r="BU20909">
        <f>ROW()</f>
        <v>20909</v>
      </c>
    </row>
    <row r="20910" spans="73:73" x14ac:dyDescent="0.45">
      <c r="BU20910">
        <f>ROW()</f>
        <v>20910</v>
      </c>
    </row>
    <row r="20911" spans="73:73" x14ac:dyDescent="0.45">
      <c r="BU20911">
        <f>ROW()</f>
        <v>20911</v>
      </c>
    </row>
    <row r="20912" spans="73:73" x14ac:dyDescent="0.45">
      <c r="BU20912">
        <f>ROW()</f>
        <v>20912</v>
      </c>
    </row>
    <row r="20913" spans="73:73" x14ac:dyDescent="0.45">
      <c r="BU20913">
        <f>ROW()</f>
        <v>20913</v>
      </c>
    </row>
    <row r="20914" spans="73:73" x14ac:dyDescent="0.45">
      <c r="BU20914">
        <f>ROW()</f>
        <v>20914</v>
      </c>
    </row>
    <row r="20915" spans="73:73" x14ac:dyDescent="0.45">
      <c r="BU20915">
        <f>ROW()</f>
        <v>20915</v>
      </c>
    </row>
    <row r="20916" spans="73:73" x14ac:dyDescent="0.45">
      <c r="BU20916">
        <f>ROW()</f>
        <v>20916</v>
      </c>
    </row>
    <row r="20917" spans="73:73" x14ac:dyDescent="0.45">
      <c r="BU20917">
        <f>ROW()</f>
        <v>20917</v>
      </c>
    </row>
    <row r="20918" spans="73:73" x14ac:dyDescent="0.45">
      <c r="BU20918">
        <f>ROW()</f>
        <v>20918</v>
      </c>
    </row>
    <row r="20919" spans="73:73" x14ac:dyDescent="0.45">
      <c r="BU20919">
        <f>ROW()</f>
        <v>20919</v>
      </c>
    </row>
    <row r="20920" spans="73:73" x14ac:dyDescent="0.45">
      <c r="BU20920">
        <f>ROW()</f>
        <v>20920</v>
      </c>
    </row>
    <row r="20921" spans="73:73" x14ac:dyDescent="0.45">
      <c r="BU20921">
        <f>ROW()</f>
        <v>20921</v>
      </c>
    </row>
    <row r="20922" spans="73:73" x14ac:dyDescent="0.45">
      <c r="BU20922">
        <f>ROW()</f>
        <v>20922</v>
      </c>
    </row>
    <row r="20923" spans="73:73" x14ac:dyDescent="0.45">
      <c r="BU20923">
        <f>ROW()</f>
        <v>20923</v>
      </c>
    </row>
    <row r="20924" spans="73:73" x14ac:dyDescent="0.45">
      <c r="BU20924">
        <f>ROW()</f>
        <v>20924</v>
      </c>
    </row>
    <row r="20925" spans="73:73" x14ac:dyDescent="0.45">
      <c r="BU20925">
        <f>ROW()</f>
        <v>20925</v>
      </c>
    </row>
    <row r="20926" spans="73:73" x14ac:dyDescent="0.45">
      <c r="BU20926">
        <f>ROW()</f>
        <v>20926</v>
      </c>
    </row>
    <row r="20927" spans="73:73" x14ac:dyDescent="0.45">
      <c r="BU20927">
        <f>ROW()</f>
        <v>20927</v>
      </c>
    </row>
    <row r="20928" spans="73:73" x14ac:dyDescent="0.45">
      <c r="BU20928">
        <f>ROW()</f>
        <v>20928</v>
      </c>
    </row>
    <row r="20929" spans="73:73" x14ac:dyDescent="0.45">
      <c r="BU20929">
        <f>ROW()</f>
        <v>20929</v>
      </c>
    </row>
    <row r="20930" spans="73:73" x14ac:dyDescent="0.45">
      <c r="BU20930">
        <f>ROW()</f>
        <v>20930</v>
      </c>
    </row>
    <row r="20931" spans="73:73" x14ac:dyDescent="0.45">
      <c r="BU20931">
        <f>ROW()</f>
        <v>20931</v>
      </c>
    </row>
    <row r="20932" spans="73:73" x14ac:dyDescent="0.45">
      <c r="BU20932">
        <f>ROW()</f>
        <v>20932</v>
      </c>
    </row>
    <row r="20933" spans="73:73" x14ac:dyDescent="0.45">
      <c r="BU20933">
        <f>ROW()</f>
        <v>20933</v>
      </c>
    </row>
    <row r="20934" spans="73:73" x14ac:dyDescent="0.45">
      <c r="BU20934">
        <f>ROW()</f>
        <v>20934</v>
      </c>
    </row>
    <row r="20935" spans="73:73" x14ac:dyDescent="0.45">
      <c r="BU20935">
        <f>ROW()</f>
        <v>20935</v>
      </c>
    </row>
    <row r="20936" spans="73:73" x14ac:dyDescent="0.45">
      <c r="BU20936">
        <f>ROW()</f>
        <v>20936</v>
      </c>
    </row>
    <row r="20937" spans="73:73" x14ac:dyDescent="0.45">
      <c r="BU20937">
        <f>ROW()</f>
        <v>20937</v>
      </c>
    </row>
    <row r="20938" spans="73:73" x14ac:dyDescent="0.45">
      <c r="BU20938">
        <f>ROW()</f>
        <v>20938</v>
      </c>
    </row>
    <row r="20939" spans="73:73" x14ac:dyDescent="0.45">
      <c r="BU20939">
        <f>ROW()</f>
        <v>20939</v>
      </c>
    </row>
    <row r="20940" spans="73:73" x14ac:dyDescent="0.45">
      <c r="BU20940">
        <f>ROW()</f>
        <v>20940</v>
      </c>
    </row>
    <row r="20941" spans="73:73" x14ac:dyDescent="0.45">
      <c r="BU20941">
        <f>ROW()</f>
        <v>20941</v>
      </c>
    </row>
    <row r="20942" spans="73:73" x14ac:dyDescent="0.45">
      <c r="BU20942">
        <f>ROW()</f>
        <v>20942</v>
      </c>
    </row>
    <row r="20943" spans="73:73" x14ac:dyDescent="0.45">
      <c r="BU20943">
        <f>ROW()</f>
        <v>20943</v>
      </c>
    </row>
    <row r="20944" spans="73:73" x14ac:dyDescent="0.45">
      <c r="BU20944">
        <f>ROW()</f>
        <v>20944</v>
      </c>
    </row>
    <row r="20945" spans="73:73" x14ac:dyDescent="0.45">
      <c r="BU20945">
        <f>ROW()</f>
        <v>20945</v>
      </c>
    </row>
    <row r="20946" spans="73:73" x14ac:dyDescent="0.45">
      <c r="BU20946">
        <f>ROW()</f>
        <v>20946</v>
      </c>
    </row>
    <row r="20947" spans="73:73" x14ac:dyDescent="0.45">
      <c r="BU20947">
        <f>ROW()</f>
        <v>20947</v>
      </c>
    </row>
    <row r="20948" spans="73:73" x14ac:dyDescent="0.45">
      <c r="BU20948">
        <f>ROW()</f>
        <v>20948</v>
      </c>
    </row>
    <row r="20949" spans="73:73" x14ac:dyDescent="0.45">
      <c r="BU20949">
        <f>ROW()</f>
        <v>20949</v>
      </c>
    </row>
    <row r="20950" spans="73:73" x14ac:dyDescent="0.45">
      <c r="BU20950">
        <f>ROW()</f>
        <v>20950</v>
      </c>
    </row>
    <row r="20951" spans="73:73" x14ac:dyDescent="0.45">
      <c r="BU20951">
        <f>ROW()</f>
        <v>20951</v>
      </c>
    </row>
    <row r="20952" spans="73:73" x14ac:dyDescent="0.45">
      <c r="BU20952">
        <f>ROW()</f>
        <v>20952</v>
      </c>
    </row>
    <row r="20953" spans="73:73" x14ac:dyDescent="0.45">
      <c r="BU20953">
        <f>ROW()</f>
        <v>20953</v>
      </c>
    </row>
    <row r="20954" spans="73:73" x14ac:dyDescent="0.45">
      <c r="BU20954">
        <f>ROW()</f>
        <v>20954</v>
      </c>
    </row>
    <row r="20955" spans="73:73" x14ac:dyDescent="0.45">
      <c r="BU20955">
        <f>ROW()</f>
        <v>20955</v>
      </c>
    </row>
    <row r="20956" spans="73:73" x14ac:dyDescent="0.45">
      <c r="BU20956">
        <f>ROW()</f>
        <v>20956</v>
      </c>
    </row>
    <row r="20957" spans="73:73" x14ac:dyDescent="0.45">
      <c r="BU20957">
        <f>ROW()</f>
        <v>20957</v>
      </c>
    </row>
    <row r="20958" spans="73:73" x14ac:dyDescent="0.45">
      <c r="BU20958">
        <f>ROW()</f>
        <v>20958</v>
      </c>
    </row>
    <row r="20959" spans="73:73" x14ac:dyDescent="0.45">
      <c r="BU20959">
        <f>ROW()</f>
        <v>20959</v>
      </c>
    </row>
    <row r="20960" spans="73:73" x14ac:dyDescent="0.45">
      <c r="BU20960">
        <f>ROW()</f>
        <v>20960</v>
      </c>
    </row>
    <row r="20961" spans="73:73" x14ac:dyDescent="0.45">
      <c r="BU20961">
        <f>ROW()</f>
        <v>20961</v>
      </c>
    </row>
    <row r="20962" spans="73:73" x14ac:dyDescent="0.45">
      <c r="BU20962">
        <f>ROW()</f>
        <v>20962</v>
      </c>
    </row>
    <row r="20963" spans="73:73" x14ac:dyDescent="0.45">
      <c r="BU20963">
        <f>ROW()</f>
        <v>20963</v>
      </c>
    </row>
    <row r="20964" spans="73:73" x14ac:dyDescent="0.45">
      <c r="BU20964">
        <f>ROW()</f>
        <v>20964</v>
      </c>
    </row>
    <row r="20965" spans="73:73" x14ac:dyDescent="0.45">
      <c r="BU20965">
        <f>ROW()</f>
        <v>20965</v>
      </c>
    </row>
    <row r="20966" spans="73:73" x14ac:dyDescent="0.45">
      <c r="BU20966">
        <f>ROW()</f>
        <v>20966</v>
      </c>
    </row>
    <row r="20967" spans="73:73" x14ac:dyDescent="0.45">
      <c r="BU20967">
        <f>ROW()</f>
        <v>20967</v>
      </c>
    </row>
    <row r="20968" spans="73:73" x14ac:dyDescent="0.45">
      <c r="BU20968">
        <f>ROW()</f>
        <v>20968</v>
      </c>
    </row>
    <row r="20969" spans="73:73" x14ac:dyDescent="0.45">
      <c r="BU20969">
        <f>ROW()</f>
        <v>20969</v>
      </c>
    </row>
    <row r="20970" spans="73:73" x14ac:dyDescent="0.45">
      <c r="BU20970">
        <f>ROW()</f>
        <v>20970</v>
      </c>
    </row>
    <row r="20971" spans="73:73" x14ac:dyDescent="0.45">
      <c r="BU20971">
        <f>ROW()</f>
        <v>20971</v>
      </c>
    </row>
    <row r="20972" spans="73:73" x14ac:dyDescent="0.45">
      <c r="BU20972">
        <f>ROW()</f>
        <v>20972</v>
      </c>
    </row>
    <row r="20973" spans="73:73" x14ac:dyDescent="0.45">
      <c r="BU20973">
        <f>ROW()</f>
        <v>20973</v>
      </c>
    </row>
    <row r="20974" spans="73:73" x14ac:dyDescent="0.45">
      <c r="BU20974">
        <f>ROW()</f>
        <v>20974</v>
      </c>
    </row>
    <row r="20975" spans="73:73" x14ac:dyDescent="0.45">
      <c r="BU20975">
        <f>ROW()</f>
        <v>20975</v>
      </c>
    </row>
    <row r="20976" spans="73:73" x14ac:dyDescent="0.45">
      <c r="BU20976">
        <f>ROW()</f>
        <v>20976</v>
      </c>
    </row>
    <row r="20977" spans="73:73" x14ac:dyDescent="0.45">
      <c r="BU20977">
        <f>ROW()</f>
        <v>20977</v>
      </c>
    </row>
    <row r="20978" spans="73:73" x14ac:dyDescent="0.45">
      <c r="BU20978">
        <f>ROW()</f>
        <v>20978</v>
      </c>
    </row>
    <row r="20979" spans="73:73" x14ac:dyDescent="0.45">
      <c r="BU20979">
        <f>ROW()</f>
        <v>20979</v>
      </c>
    </row>
    <row r="20980" spans="73:73" x14ac:dyDescent="0.45">
      <c r="BU20980">
        <f>ROW()</f>
        <v>20980</v>
      </c>
    </row>
    <row r="20981" spans="73:73" x14ac:dyDescent="0.45">
      <c r="BU20981">
        <f>ROW()</f>
        <v>20981</v>
      </c>
    </row>
    <row r="20982" spans="73:73" x14ac:dyDescent="0.45">
      <c r="BU20982">
        <f>ROW()</f>
        <v>20982</v>
      </c>
    </row>
    <row r="20983" spans="73:73" x14ac:dyDescent="0.45">
      <c r="BU20983">
        <f>ROW()</f>
        <v>20983</v>
      </c>
    </row>
    <row r="20984" spans="73:73" x14ac:dyDescent="0.45">
      <c r="BU20984">
        <f>ROW()</f>
        <v>20984</v>
      </c>
    </row>
    <row r="20985" spans="73:73" x14ac:dyDescent="0.45">
      <c r="BU20985">
        <f>ROW()</f>
        <v>20985</v>
      </c>
    </row>
    <row r="20986" spans="73:73" x14ac:dyDescent="0.45">
      <c r="BU20986">
        <f>ROW()</f>
        <v>20986</v>
      </c>
    </row>
    <row r="20987" spans="73:73" x14ac:dyDescent="0.45">
      <c r="BU20987">
        <f>ROW()</f>
        <v>20987</v>
      </c>
    </row>
    <row r="20988" spans="73:73" x14ac:dyDescent="0.45">
      <c r="BU20988">
        <f>ROW()</f>
        <v>20988</v>
      </c>
    </row>
    <row r="20989" spans="73:73" x14ac:dyDescent="0.45">
      <c r="BU20989">
        <f>ROW()</f>
        <v>20989</v>
      </c>
    </row>
    <row r="20990" spans="73:73" x14ac:dyDescent="0.45">
      <c r="BU20990">
        <f>ROW()</f>
        <v>20990</v>
      </c>
    </row>
    <row r="20991" spans="73:73" x14ac:dyDescent="0.45">
      <c r="BU20991">
        <f>ROW()</f>
        <v>20991</v>
      </c>
    </row>
    <row r="20992" spans="73:73" x14ac:dyDescent="0.45">
      <c r="BU20992">
        <f>ROW()</f>
        <v>20992</v>
      </c>
    </row>
    <row r="20993" spans="73:73" x14ac:dyDescent="0.45">
      <c r="BU20993">
        <f>ROW()</f>
        <v>20993</v>
      </c>
    </row>
    <row r="20994" spans="73:73" x14ac:dyDescent="0.45">
      <c r="BU20994">
        <f>ROW()</f>
        <v>20994</v>
      </c>
    </row>
    <row r="20995" spans="73:73" x14ac:dyDescent="0.45">
      <c r="BU20995">
        <f>ROW()</f>
        <v>20995</v>
      </c>
    </row>
    <row r="20996" spans="73:73" x14ac:dyDescent="0.45">
      <c r="BU20996">
        <f>ROW()</f>
        <v>20996</v>
      </c>
    </row>
    <row r="20997" spans="73:73" x14ac:dyDescent="0.45">
      <c r="BU20997">
        <f>ROW()</f>
        <v>20997</v>
      </c>
    </row>
    <row r="20998" spans="73:73" x14ac:dyDescent="0.45">
      <c r="BU20998">
        <f>ROW()</f>
        <v>20998</v>
      </c>
    </row>
    <row r="20999" spans="73:73" x14ac:dyDescent="0.45">
      <c r="BU20999">
        <f>ROW()</f>
        <v>20999</v>
      </c>
    </row>
    <row r="21000" spans="73:73" x14ac:dyDescent="0.45">
      <c r="BU21000">
        <f>ROW()</f>
        <v>21000</v>
      </c>
    </row>
    <row r="21001" spans="73:73" x14ac:dyDescent="0.45">
      <c r="BU21001">
        <f>ROW()</f>
        <v>21001</v>
      </c>
    </row>
    <row r="21002" spans="73:73" x14ac:dyDescent="0.45">
      <c r="BU21002">
        <f>ROW()</f>
        <v>21002</v>
      </c>
    </row>
    <row r="21003" spans="73:73" x14ac:dyDescent="0.45">
      <c r="BU21003">
        <f>ROW()</f>
        <v>21003</v>
      </c>
    </row>
    <row r="21004" spans="73:73" x14ac:dyDescent="0.45">
      <c r="BU21004">
        <f>ROW()</f>
        <v>21004</v>
      </c>
    </row>
    <row r="21005" spans="73:73" x14ac:dyDescent="0.45">
      <c r="BU21005">
        <f>ROW()</f>
        <v>21005</v>
      </c>
    </row>
    <row r="21006" spans="73:73" x14ac:dyDescent="0.45">
      <c r="BU21006">
        <f>ROW()</f>
        <v>21006</v>
      </c>
    </row>
    <row r="21007" spans="73:73" x14ac:dyDescent="0.45">
      <c r="BU21007">
        <f>ROW()</f>
        <v>21007</v>
      </c>
    </row>
    <row r="21008" spans="73:73" x14ac:dyDescent="0.45">
      <c r="BU21008">
        <f>ROW()</f>
        <v>21008</v>
      </c>
    </row>
    <row r="21009" spans="73:73" x14ac:dyDescent="0.45">
      <c r="BU21009">
        <f>ROW()</f>
        <v>21009</v>
      </c>
    </row>
    <row r="21010" spans="73:73" x14ac:dyDescent="0.45">
      <c r="BU21010">
        <f>ROW()</f>
        <v>21010</v>
      </c>
    </row>
    <row r="21011" spans="73:73" x14ac:dyDescent="0.45">
      <c r="BU21011">
        <f>ROW()</f>
        <v>21011</v>
      </c>
    </row>
    <row r="21012" spans="73:73" x14ac:dyDescent="0.45">
      <c r="BU21012">
        <f>ROW()</f>
        <v>21012</v>
      </c>
    </row>
    <row r="21013" spans="73:73" x14ac:dyDescent="0.45">
      <c r="BU21013">
        <f>ROW()</f>
        <v>21013</v>
      </c>
    </row>
    <row r="21014" spans="73:73" x14ac:dyDescent="0.45">
      <c r="BU21014">
        <f>ROW()</f>
        <v>21014</v>
      </c>
    </row>
    <row r="21015" spans="73:73" x14ac:dyDescent="0.45">
      <c r="BU21015">
        <f>ROW()</f>
        <v>21015</v>
      </c>
    </row>
    <row r="21016" spans="73:73" x14ac:dyDescent="0.45">
      <c r="BU21016">
        <f>ROW()</f>
        <v>21016</v>
      </c>
    </row>
    <row r="21017" spans="73:73" x14ac:dyDescent="0.45">
      <c r="BU21017">
        <f>ROW()</f>
        <v>21017</v>
      </c>
    </row>
    <row r="21018" spans="73:73" x14ac:dyDescent="0.45">
      <c r="BU21018">
        <f>ROW()</f>
        <v>21018</v>
      </c>
    </row>
    <row r="21019" spans="73:73" x14ac:dyDescent="0.45">
      <c r="BU21019">
        <f>ROW()</f>
        <v>21019</v>
      </c>
    </row>
    <row r="21020" spans="73:73" x14ac:dyDescent="0.45">
      <c r="BU21020">
        <f>ROW()</f>
        <v>21020</v>
      </c>
    </row>
    <row r="21021" spans="73:73" x14ac:dyDescent="0.45">
      <c r="BU21021">
        <f>ROW()</f>
        <v>21021</v>
      </c>
    </row>
    <row r="21022" spans="73:73" x14ac:dyDescent="0.45">
      <c r="BU21022">
        <f>ROW()</f>
        <v>21022</v>
      </c>
    </row>
    <row r="21023" spans="73:73" x14ac:dyDescent="0.45">
      <c r="BU21023">
        <f>ROW()</f>
        <v>21023</v>
      </c>
    </row>
    <row r="21024" spans="73:73" x14ac:dyDescent="0.45">
      <c r="BU21024">
        <f>ROW()</f>
        <v>21024</v>
      </c>
    </row>
    <row r="21025" spans="73:73" x14ac:dyDescent="0.45">
      <c r="BU21025">
        <f>ROW()</f>
        <v>21025</v>
      </c>
    </row>
    <row r="21026" spans="73:73" x14ac:dyDescent="0.45">
      <c r="BU21026">
        <f>ROW()</f>
        <v>21026</v>
      </c>
    </row>
    <row r="21027" spans="73:73" x14ac:dyDescent="0.45">
      <c r="BU21027">
        <f>ROW()</f>
        <v>21027</v>
      </c>
    </row>
    <row r="21028" spans="73:73" x14ac:dyDescent="0.45">
      <c r="BU21028">
        <f>ROW()</f>
        <v>21028</v>
      </c>
    </row>
    <row r="21029" spans="73:73" x14ac:dyDescent="0.45">
      <c r="BU21029">
        <f>ROW()</f>
        <v>21029</v>
      </c>
    </row>
    <row r="21030" spans="73:73" x14ac:dyDescent="0.45">
      <c r="BU21030">
        <f>ROW()</f>
        <v>21030</v>
      </c>
    </row>
    <row r="21031" spans="73:73" x14ac:dyDescent="0.45">
      <c r="BU21031">
        <f>ROW()</f>
        <v>21031</v>
      </c>
    </row>
    <row r="21032" spans="73:73" x14ac:dyDescent="0.45">
      <c r="BU21032">
        <f>ROW()</f>
        <v>21032</v>
      </c>
    </row>
    <row r="21033" spans="73:73" x14ac:dyDescent="0.45">
      <c r="BU21033">
        <f>ROW()</f>
        <v>21033</v>
      </c>
    </row>
    <row r="21034" spans="73:73" x14ac:dyDescent="0.45">
      <c r="BU21034">
        <f>ROW()</f>
        <v>21034</v>
      </c>
    </row>
    <row r="21035" spans="73:73" x14ac:dyDescent="0.45">
      <c r="BU21035">
        <f>ROW()</f>
        <v>21035</v>
      </c>
    </row>
    <row r="21036" spans="73:73" x14ac:dyDescent="0.45">
      <c r="BU21036">
        <f>ROW()</f>
        <v>21036</v>
      </c>
    </row>
    <row r="21037" spans="73:73" x14ac:dyDescent="0.45">
      <c r="BU21037">
        <f>ROW()</f>
        <v>21037</v>
      </c>
    </row>
    <row r="21038" spans="73:73" x14ac:dyDescent="0.45">
      <c r="BU21038">
        <f>ROW()</f>
        <v>21038</v>
      </c>
    </row>
    <row r="21039" spans="73:73" x14ac:dyDescent="0.45">
      <c r="BU21039">
        <f>ROW()</f>
        <v>21039</v>
      </c>
    </row>
    <row r="21040" spans="73:73" x14ac:dyDescent="0.45">
      <c r="BU21040">
        <f>ROW()</f>
        <v>21040</v>
      </c>
    </row>
    <row r="21041" spans="73:73" x14ac:dyDescent="0.45">
      <c r="BU21041">
        <f>ROW()</f>
        <v>21041</v>
      </c>
    </row>
    <row r="21042" spans="73:73" x14ac:dyDescent="0.45">
      <c r="BU21042">
        <f>ROW()</f>
        <v>21042</v>
      </c>
    </row>
    <row r="21043" spans="73:73" x14ac:dyDescent="0.45">
      <c r="BU21043">
        <f>ROW()</f>
        <v>21043</v>
      </c>
    </row>
    <row r="21044" spans="73:73" x14ac:dyDescent="0.45">
      <c r="BU21044">
        <f>ROW()</f>
        <v>21044</v>
      </c>
    </row>
    <row r="21045" spans="73:73" x14ac:dyDescent="0.45">
      <c r="BU21045">
        <f>ROW()</f>
        <v>21045</v>
      </c>
    </row>
    <row r="21046" spans="73:73" x14ac:dyDescent="0.45">
      <c r="BU21046">
        <f>ROW()</f>
        <v>21046</v>
      </c>
    </row>
    <row r="21047" spans="73:73" x14ac:dyDescent="0.45">
      <c r="BU21047">
        <f>ROW()</f>
        <v>21047</v>
      </c>
    </row>
    <row r="21048" spans="73:73" x14ac:dyDescent="0.45">
      <c r="BU21048">
        <f>ROW()</f>
        <v>21048</v>
      </c>
    </row>
    <row r="21049" spans="73:73" x14ac:dyDescent="0.45">
      <c r="BU21049">
        <f>ROW()</f>
        <v>21049</v>
      </c>
    </row>
    <row r="21050" spans="73:73" x14ac:dyDescent="0.45">
      <c r="BU21050">
        <f>ROW()</f>
        <v>21050</v>
      </c>
    </row>
    <row r="21051" spans="73:73" x14ac:dyDescent="0.45">
      <c r="BU21051">
        <f>ROW()</f>
        <v>21051</v>
      </c>
    </row>
    <row r="21052" spans="73:73" x14ac:dyDescent="0.45">
      <c r="BU21052">
        <f>ROW()</f>
        <v>21052</v>
      </c>
    </row>
    <row r="21053" spans="73:73" x14ac:dyDescent="0.45">
      <c r="BU21053">
        <f>ROW()</f>
        <v>21053</v>
      </c>
    </row>
    <row r="21054" spans="73:73" x14ac:dyDescent="0.45">
      <c r="BU21054">
        <f>ROW()</f>
        <v>21054</v>
      </c>
    </row>
    <row r="21055" spans="73:73" x14ac:dyDescent="0.45">
      <c r="BU21055">
        <f>ROW()</f>
        <v>21055</v>
      </c>
    </row>
    <row r="21056" spans="73:73" x14ac:dyDescent="0.45">
      <c r="BU21056">
        <f>ROW()</f>
        <v>21056</v>
      </c>
    </row>
    <row r="21057" spans="73:73" x14ac:dyDescent="0.45">
      <c r="BU21057">
        <f>ROW()</f>
        <v>21057</v>
      </c>
    </row>
    <row r="21058" spans="73:73" x14ac:dyDescent="0.45">
      <c r="BU21058">
        <f>ROW()</f>
        <v>21058</v>
      </c>
    </row>
    <row r="21059" spans="73:73" x14ac:dyDescent="0.45">
      <c r="BU21059">
        <f>ROW()</f>
        <v>21059</v>
      </c>
    </row>
    <row r="21060" spans="73:73" x14ac:dyDescent="0.45">
      <c r="BU21060">
        <f>ROW()</f>
        <v>21060</v>
      </c>
    </row>
    <row r="21061" spans="73:73" x14ac:dyDescent="0.45">
      <c r="BU21061">
        <f>ROW()</f>
        <v>21061</v>
      </c>
    </row>
    <row r="21062" spans="73:73" x14ac:dyDescent="0.45">
      <c r="BU21062">
        <f>ROW()</f>
        <v>21062</v>
      </c>
    </row>
    <row r="21063" spans="73:73" x14ac:dyDescent="0.45">
      <c r="BU21063">
        <f>ROW()</f>
        <v>21063</v>
      </c>
    </row>
    <row r="21064" spans="73:73" x14ac:dyDescent="0.45">
      <c r="BU21064">
        <f>ROW()</f>
        <v>21064</v>
      </c>
    </row>
    <row r="21065" spans="73:73" x14ac:dyDescent="0.45">
      <c r="BU21065">
        <f>ROW()</f>
        <v>21065</v>
      </c>
    </row>
    <row r="21066" spans="73:73" x14ac:dyDescent="0.45">
      <c r="BU21066">
        <f>ROW()</f>
        <v>21066</v>
      </c>
    </row>
    <row r="21067" spans="73:73" x14ac:dyDescent="0.45">
      <c r="BU21067">
        <f>ROW()</f>
        <v>21067</v>
      </c>
    </row>
    <row r="21068" spans="73:73" x14ac:dyDescent="0.45">
      <c r="BU21068">
        <f>ROW()</f>
        <v>21068</v>
      </c>
    </row>
    <row r="21069" spans="73:73" x14ac:dyDescent="0.45">
      <c r="BU21069">
        <f>ROW()</f>
        <v>21069</v>
      </c>
    </row>
    <row r="21070" spans="73:73" x14ac:dyDescent="0.45">
      <c r="BU21070">
        <f>ROW()</f>
        <v>21070</v>
      </c>
    </row>
    <row r="21071" spans="73:73" x14ac:dyDescent="0.45">
      <c r="BU21071">
        <f>ROW()</f>
        <v>21071</v>
      </c>
    </row>
    <row r="21072" spans="73:73" x14ac:dyDescent="0.45">
      <c r="BU21072">
        <f>ROW()</f>
        <v>21072</v>
      </c>
    </row>
    <row r="21073" spans="73:73" x14ac:dyDescent="0.45">
      <c r="BU21073">
        <f>ROW()</f>
        <v>21073</v>
      </c>
    </row>
    <row r="21074" spans="73:73" x14ac:dyDescent="0.45">
      <c r="BU21074">
        <f>ROW()</f>
        <v>21074</v>
      </c>
    </row>
    <row r="21075" spans="73:73" x14ac:dyDescent="0.45">
      <c r="BU21075">
        <f>ROW()</f>
        <v>21075</v>
      </c>
    </row>
    <row r="21076" spans="73:73" x14ac:dyDescent="0.45">
      <c r="BU21076">
        <f>ROW()</f>
        <v>21076</v>
      </c>
    </row>
    <row r="21077" spans="73:73" x14ac:dyDescent="0.45">
      <c r="BU21077">
        <f>ROW()</f>
        <v>21077</v>
      </c>
    </row>
    <row r="21078" spans="73:73" x14ac:dyDescent="0.45">
      <c r="BU21078">
        <f>ROW()</f>
        <v>21078</v>
      </c>
    </row>
    <row r="21079" spans="73:73" x14ac:dyDescent="0.45">
      <c r="BU21079">
        <f>ROW()</f>
        <v>21079</v>
      </c>
    </row>
    <row r="21080" spans="73:73" x14ac:dyDescent="0.45">
      <c r="BU21080">
        <f>ROW()</f>
        <v>21080</v>
      </c>
    </row>
    <row r="21081" spans="73:73" x14ac:dyDescent="0.45">
      <c r="BU21081">
        <f>ROW()</f>
        <v>21081</v>
      </c>
    </row>
    <row r="21082" spans="73:73" x14ac:dyDescent="0.45">
      <c r="BU21082">
        <f>ROW()</f>
        <v>21082</v>
      </c>
    </row>
    <row r="21083" spans="73:73" x14ac:dyDescent="0.45">
      <c r="BU21083">
        <f>ROW()</f>
        <v>21083</v>
      </c>
    </row>
    <row r="21084" spans="73:73" x14ac:dyDescent="0.45">
      <c r="BU21084">
        <f>ROW()</f>
        <v>21084</v>
      </c>
    </row>
    <row r="21085" spans="73:73" x14ac:dyDescent="0.45">
      <c r="BU21085">
        <f>ROW()</f>
        <v>21085</v>
      </c>
    </row>
    <row r="21086" spans="73:73" x14ac:dyDescent="0.45">
      <c r="BU21086">
        <f>ROW()</f>
        <v>21086</v>
      </c>
    </row>
    <row r="21087" spans="73:73" x14ac:dyDescent="0.45">
      <c r="BU21087">
        <f>ROW()</f>
        <v>21087</v>
      </c>
    </row>
    <row r="21088" spans="73:73" x14ac:dyDescent="0.45">
      <c r="BU21088">
        <f>ROW()</f>
        <v>21088</v>
      </c>
    </row>
    <row r="21089" spans="73:73" x14ac:dyDescent="0.45">
      <c r="BU21089">
        <f>ROW()</f>
        <v>21089</v>
      </c>
    </row>
    <row r="21090" spans="73:73" x14ac:dyDescent="0.45">
      <c r="BU21090">
        <f>ROW()</f>
        <v>21090</v>
      </c>
    </row>
    <row r="21091" spans="73:73" x14ac:dyDescent="0.45">
      <c r="BU21091">
        <f>ROW()</f>
        <v>21091</v>
      </c>
    </row>
    <row r="21092" spans="73:73" x14ac:dyDescent="0.45">
      <c r="BU21092">
        <f>ROW()</f>
        <v>21092</v>
      </c>
    </row>
    <row r="21093" spans="73:73" x14ac:dyDescent="0.45">
      <c r="BU21093">
        <f>ROW()</f>
        <v>21093</v>
      </c>
    </row>
    <row r="21094" spans="73:73" x14ac:dyDescent="0.45">
      <c r="BU21094">
        <f>ROW()</f>
        <v>21094</v>
      </c>
    </row>
    <row r="21095" spans="73:73" x14ac:dyDescent="0.45">
      <c r="BU21095">
        <f>ROW()</f>
        <v>21095</v>
      </c>
    </row>
    <row r="21096" spans="73:73" x14ac:dyDescent="0.45">
      <c r="BU21096">
        <f>ROW()</f>
        <v>21096</v>
      </c>
    </row>
    <row r="21097" spans="73:73" x14ac:dyDescent="0.45">
      <c r="BU21097">
        <f>ROW()</f>
        <v>21097</v>
      </c>
    </row>
    <row r="21098" spans="73:73" x14ac:dyDescent="0.45">
      <c r="BU21098">
        <f>ROW()</f>
        <v>21098</v>
      </c>
    </row>
    <row r="21099" spans="73:73" x14ac:dyDescent="0.45">
      <c r="BU21099">
        <f>ROW()</f>
        <v>21099</v>
      </c>
    </row>
    <row r="21100" spans="73:73" x14ac:dyDescent="0.45">
      <c r="BU21100">
        <f>ROW()</f>
        <v>21100</v>
      </c>
    </row>
    <row r="21101" spans="73:73" x14ac:dyDescent="0.45">
      <c r="BU21101">
        <f>ROW()</f>
        <v>21101</v>
      </c>
    </row>
    <row r="21102" spans="73:73" x14ac:dyDescent="0.45">
      <c r="BU21102">
        <f>ROW()</f>
        <v>21102</v>
      </c>
    </row>
    <row r="21103" spans="73:73" x14ac:dyDescent="0.45">
      <c r="BU21103">
        <f>ROW()</f>
        <v>21103</v>
      </c>
    </row>
    <row r="21104" spans="73:73" x14ac:dyDescent="0.45">
      <c r="BU21104">
        <f>ROW()</f>
        <v>21104</v>
      </c>
    </row>
    <row r="21105" spans="73:73" x14ac:dyDescent="0.45">
      <c r="BU21105">
        <f>ROW()</f>
        <v>21105</v>
      </c>
    </row>
    <row r="21106" spans="73:73" x14ac:dyDescent="0.45">
      <c r="BU21106">
        <f>ROW()</f>
        <v>21106</v>
      </c>
    </row>
    <row r="21107" spans="73:73" x14ac:dyDescent="0.45">
      <c r="BU21107">
        <f>ROW()</f>
        <v>21107</v>
      </c>
    </row>
    <row r="21108" spans="73:73" x14ac:dyDescent="0.45">
      <c r="BU21108">
        <f>ROW()</f>
        <v>21108</v>
      </c>
    </row>
    <row r="21109" spans="73:73" x14ac:dyDescent="0.45">
      <c r="BU21109">
        <f>ROW()</f>
        <v>21109</v>
      </c>
    </row>
    <row r="21110" spans="73:73" x14ac:dyDescent="0.45">
      <c r="BU21110">
        <f>ROW()</f>
        <v>21110</v>
      </c>
    </row>
    <row r="21111" spans="73:73" x14ac:dyDescent="0.45">
      <c r="BU21111">
        <f>ROW()</f>
        <v>21111</v>
      </c>
    </row>
    <row r="21112" spans="73:73" x14ac:dyDescent="0.45">
      <c r="BU21112">
        <f>ROW()</f>
        <v>21112</v>
      </c>
    </row>
    <row r="21113" spans="73:73" x14ac:dyDescent="0.45">
      <c r="BU21113">
        <f>ROW()</f>
        <v>21113</v>
      </c>
    </row>
    <row r="21114" spans="73:73" x14ac:dyDescent="0.45">
      <c r="BU21114">
        <f>ROW()</f>
        <v>21114</v>
      </c>
    </row>
    <row r="21115" spans="73:73" x14ac:dyDescent="0.45">
      <c r="BU21115">
        <f>ROW()</f>
        <v>21115</v>
      </c>
    </row>
    <row r="21116" spans="73:73" x14ac:dyDescent="0.45">
      <c r="BU21116">
        <f>ROW()</f>
        <v>21116</v>
      </c>
    </row>
    <row r="21117" spans="73:73" x14ac:dyDescent="0.45">
      <c r="BU21117">
        <f>ROW()</f>
        <v>21117</v>
      </c>
    </row>
    <row r="21118" spans="73:73" x14ac:dyDescent="0.45">
      <c r="BU21118">
        <f>ROW()</f>
        <v>21118</v>
      </c>
    </row>
    <row r="21119" spans="73:73" x14ac:dyDescent="0.45">
      <c r="BU21119">
        <f>ROW()</f>
        <v>21119</v>
      </c>
    </row>
    <row r="21120" spans="73:73" x14ac:dyDescent="0.45">
      <c r="BU21120">
        <f>ROW()</f>
        <v>21120</v>
      </c>
    </row>
    <row r="21121" spans="73:73" x14ac:dyDescent="0.45">
      <c r="BU21121">
        <f>ROW()</f>
        <v>21121</v>
      </c>
    </row>
    <row r="21122" spans="73:73" x14ac:dyDescent="0.45">
      <c r="BU21122">
        <f>ROW()</f>
        <v>21122</v>
      </c>
    </row>
    <row r="21123" spans="73:73" x14ac:dyDescent="0.45">
      <c r="BU21123">
        <f>ROW()</f>
        <v>21123</v>
      </c>
    </row>
    <row r="21124" spans="73:73" x14ac:dyDescent="0.45">
      <c r="BU21124">
        <f>ROW()</f>
        <v>21124</v>
      </c>
    </row>
    <row r="21125" spans="73:73" x14ac:dyDescent="0.45">
      <c r="BU21125">
        <f>ROW()</f>
        <v>21125</v>
      </c>
    </row>
    <row r="21126" spans="73:73" x14ac:dyDescent="0.45">
      <c r="BU21126">
        <f>ROW()</f>
        <v>21126</v>
      </c>
    </row>
    <row r="21127" spans="73:73" x14ac:dyDescent="0.45">
      <c r="BU21127">
        <f>ROW()</f>
        <v>21127</v>
      </c>
    </row>
    <row r="21128" spans="73:73" x14ac:dyDescent="0.45">
      <c r="BU21128">
        <f>ROW()</f>
        <v>21128</v>
      </c>
    </row>
    <row r="21129" spans="73:73" x14ac:dyDescent="0.45">
      <c r="BU21129">
        <f>ROW()</f>
        <v>21129</v>
      </c>
    </row>
    <row r="21130" spans="73:73" x14ac:dyDescent="0.45">
      <c r="BU21130">
        <f>ROW()</f>
        <v>21130</v>
      </c>
    </row>
    <row r="21131" spans="73:73" x14ac:dyDescent="0.45">
      <c r="BU21131">
        <f>ROW()</f>
        <v>21131</v>
      </c>
    </row>
    <row r="21132" spans="73:73" x14ac:dyDescent="0.45">
      <c r="BU21132">
        <f>ROW()</f>
        <v>21132</v>
      </c>
    </row>
    <row r="21133" spans="73:73" x14ac:dyDescent="0.45">
      <c r="BU21133">
        <f>ROW()</f>
        <v>21133</v>
      </c>
    </row>
    <row r="21134" spans="73:73" x14ac:dyDescent="0.45">
      <c r="BU21134">
        <f>ROW()</f>
        <v>21134</v>
      </c>
    </row>
    <row r="21135" spans="73:73" x14ac:dyDescent="0.45">
      <c r="BU21135">
        <f>ROW()</f>
        <v>21135</v>
      </c>
    </row>
    <row r="21136" spans="73:73" x14ac:dyDescent="0.45">
      <c r="BU21136">
        <f>ROW()</f>
        <v>21136</v>
      </c>
    </row>
    <row r="21137" spans="73:73" x14ac:dyDescent="0.45">
      <c r="BU21137">
        <f>ROW()</f>
        <v>21137</v>
      </c>
    </row>
    <row r="21138" spans="73:73" x14ac:dyDescent="0.45">
      <c r="BU21138">
        <f>ROW()</f>
        <v>21138</v>
      </c>
    </row>
    <row r="21139" spans="73:73" x14ac:dyDescent="0.45">
      <c r="BU21139">
        <f>ROW()</f>
        <v>21139</v>
      </c>
    </row>
    <row r="21140" spans="73:73" x14ac:dyDescent="0.45">
      <c r="BU21140">
        <f>ROW()</f>
        <v>21140</v>
      </c>
    </row>
    <row r="21141" spans="73:73" x14ac:dyDescent="0.45">
      <c r="BU21141">
        <f>ROW()</f>
        <v>21141</v>
      </c>
    </row>
    <row r="21142" spans="73:73" x14ac:dyDescent="0.45">
      <c r="BU21142">
        <f>ROW()</f>
        <v>21142</v>
      </c>
    </row>
    <row r="21143" spans="73:73" x14ac:dyDescent="0.45">
      <c r="BU21143">
        <f>ROW()</f>
        <v>21143</v>
      </c>
    </row>
    <row r="21144" spans="73:73" x14ac:dyDescent="0.45">
      <c r="BU21144">
        <f>ROW()</f>
        <v>21144</v>
      </c>
    </row>
    <row r="21145" spans="73:73" x14ac:dyDescent="0.45">
      <c r="BU21145">
        <f>ROW()</f>
        <v>21145</v>
      </c>
    </row>
    <row r="21146" spans="73:73" x14ac:dyDescent="0.45">
      <c r="BU21146">
        <f>ROW()</f>
        <v>21146</v>
      </c>
    </row>
    <row r="21147" spans="73:73" x14ac:dyDescent="0.45">
      <c r="BU21147">
        <f>ROW()</f>
        <v>21147</v>
      </c>
    </row>
    <row r="21148" spans="73:73" x14ac:dyDescent="0.45">
      <c r="BU21148">
        <f>ROW()</f>
        <v>21148</v>
      </c>
    </row>
    <row r="21149" spans="73:73" x14ac:dyDescent="0.45">
      <c r="BU21149">
        <f>ROW()</f>
        <v>21149</v>
      </c>
    </row>
    <row r="21150" spans="73:73" x14ac:dyDescent="0.45">
      <c r="BU21150">
        <f>ROW()</f>
        <v>21150</v>
      </c>
    </row>
    <row r="21151" spans="73:73" x14ac:dyDescent="0.45">
      <c r="BU21151">
        <f>ROW()</f>
        <v>21151</v>
      </c>
    </row>
    <row r="21152" spans="73:73" x14ac:dyDescent="0.45">
      <c r="BU21152">
        <f>ROW()</f>
        <v>21152</v>
      </c>
    </row>
    <row r="21153" spans="73:73" x14ac:dyDescent="0.45">
      <c r="BU21153">
        <f>ROW()</f>
        <v>21153</v>
      </c>
    </row>
    <row r="21154" spans="73:73" x14ac:dyDescent="0.45">
      <c r="BU21154">
        <f>ROW()</f>
        <v>21154</v>
      </c>
    </row>
    <row r="21155" spans="73:73" x14ac:dyDescent="0.45">
      <c r="BU21155">
        <f>ROW()</f>
        <v>21155</v>
      </c>
    </row>
    <row r="21156" spans="73:73" x14ac:dyDescent="0.45">
      <c r="BU21156">
        <f>ROW()</f>
        <v>21156</v>
      </c>
    </row>
    <row r="21157" spans="73:73" x14ac:dyDescent="0.45">
      <c r="BU21157">
        <f>ROW()</f>
        <v>21157</v>
      </c>
    </row>
    <row r="21158" spans="73:73" x14ac:dyDescent="0.45">
      <c r="BU21158">
        <f>ROW()</f>
        <v>21158</v>
      </c>
    </row>
    <row r="21159" spans="73:73" x14ac:dyDescent="0.45">
      <c r="BU21159">
        <f>ROW()</f>
        <v>21159</v>
      </c>
    </row>
    <row r="21160" spans="73:73" x14ac:dyDescent="0.45">
      <c r="BU21160">
        <f>ROW()</f>
        <v>21160</v>
      </c>
    </row>
    <row r="21161" spans="73:73" x14ac:dyDescent="0.45">
      <c r="BU21161">
        <f>ROW()</f>
        <v>21161</v>
      </c>
    </row>
    <row r="21162" spans="73:73" x14ac:dyDescent="0.45">
      <c r="BU21162">
        <f>ROW()</f>
        <v>21162</v>
      </c>
    </row>
    <row r="21163" spans="73:73" x14ac:dyDescent="0.45">
      <c r="BU21163">
        <f>ROW()</f>
        <v>21163</v>
      </c>
    </row>
    <row r="21164" spans="73:73" x14ac:dyDescent="0.45">
      <c r="BU21164">
        <f>ROW()</f>
        <v>21164</v>
      </c>
    </row>
    <row r="21165" spans="73:73" x14ac:dyDescent="0.45">
      <c r="BU21165">
        <f>ROW()</f>
        <v>21165</v>
      </c>
    </row>
    <row r="21166" spans="73:73" x14ac:dyDescent="0.45">
      <c r="BU21166">
        <f>ROW()</f>
        <v>21166</v>
      </c>
    </row>
    <row r="21167" spans="73:73" x14ac:dyDescent="0.45">
      <c r="BU21167">
        <f>ROW()</f>
        <v>21167</v>
      </c>
    </row>
    <row r="21168" spans="73:73" x14ac:dyDescent="0.45">
      <c r="BU21168">
        <f>ROW()</f>
        <v>21168</v>
      </c>
    </row>
    <row r="21169" spans="73:73" x14ac:dyDescent="0.45">
      <c r="BU21169">
        <f>ROW()</f>
        <v>21169</v>
      </c>
    </row>
    <row r="21170" spans="73:73" x14ac:dyDescent="0.45">
      <c r="BU21170">
        <f>ROW()</f>
        <v>21170</v>
      </c>
    </row>
    <row r="21171" spans="73:73" x14ac:dyDescent="0.45">
      <c r="BU21171">
        <f>ROW()</f>
        <v>21171</v>
      </c>
    </row>
    <row r="21172" spans="73:73" x14ac:dyDescent="0.45">
      <c r="BU21172">
        <f>ROW()</f>
        <v>21172</v>
      </c>
    </row>
    <row r="21173" spans="73:73" x14ac:dyDescent="0.45">
      <c r="BU21173">
        <f>ROW()</f>
        <v>21173</v>
      </c>
    </row>
    <row r="21174" spans="73:73" x14ac:dyDescent="0.45">
      <c r="BU21174">
        <f>ROW()</f>
        <v>21174</v>
      </c>
    </row>
    <row r="21175" spans="73:73" x14ac:dyDescent="0.45">
      <c r="BU21175">
        <f>ROW()</f>
        <v>21175</v>
      </c>
    </row>
    <row r="21176" spans="73:73" x14ac:dyDescent="0.45">
      <c r="BU21176">
        <f>ROW()</f>
        <v>21176</v>
      </c>
    </row>
    <row r="21177" spans="73:73" x14ac:dyDescent="0.45">
      <c r="BU21177">
        <f>ROW()</f>
        <v>21177</v>
      </c>
    </row>
    <row r="21178" spans="73:73" x14ac:dyDescent="0.45">
      <c r="BU21178">
        <f>ROW()</f>
        <v>21178</v>
      </c>
    </row>
    <row r="21179" spans="73:73" x14ac:dyDescent="0.45">
      <c r="BU21179">
        <f>ROW()</f>
        <v>21179</v>
      </c>
    </row>
    <row r="21180" spans="73:73" x14ac:dyDescent="0.45">
      <c r="BU21180">
        <f>ROW()</f>
        <v>21180</v>
      </c>
    </row>
    <row r="21181" spans="73:73" x14ac:dyDescent="0.45">
      <c r="BU21181">
        <f>ROW()</f>
        <v>21181</v>
      </c>
    </row>
    <row r="21182" spans="73:73" x14ac:dyDescent="0.45">
      <c r="BU21182">
        <f>ROW()</f>
        <v>21182</v>
      </c>
    </row>
    <row r="21183" spans="73:73" x14ac:dyDescent="0.45">
      <c r="BU21183">
        <f>ROW()</f>
        <v>21183</v>
      </c>
    </row>
    <row r="21184" spans="73:73" x14ac:dyDescent="0.45">
      <c r="BU21184">
        <f>ROW()</f>
        <v>21184</v>
      </c>
    </row>
    <row r="21185" spans="73:73" x14ac:dyDescent="0.45">
      <c r="BU21185">
        <f>ROW()</f>
        <v>21185</v>
      </c>
    </row>
    <row r="21186" spans="73:73" x14ac:dyDescent="0.45">
      <c r="BU21186">
        <f>ROW()</f>
        <v>21186</v>
      </c>
    </row>
    <row r="21187" spans="73:73" x14ac:dyDescent="0.45">
      <c r="BU21187">
        <f>ROW()</f>
        <v>21187</v>
      </c>
    </row>
    <row r="21188" spans="73:73" x14ac:dyDescent="0.45">
      <c r="BU21188">
        <f>ROW()</f>
        <v>21188</v>
      </c>
    </row>
    <row r="21189" spans="73:73" x14ac:dyDescent="0.45">
      <c r="BU21189">
        <f>ROW()</f>
        <v>21189</v>
      </c>
    </row>
    <row r="21190" spans="73:73" x14ac:dyDescent="0.45">
      <c r="BU21190">
        <f>ROW()</f>
        <v>21190</v>
      </c>
    </row>
    <row r="21191" spans="73:73" x14ac:dyDescent="0.45">
      <c r="BU21191">
        <f>ROW()</f>
        <v>21191</v>
      </c>
    </row>
    <row r="21192" spans="73:73" x14ac:dyDescent="0.45">
      <c r="BU21192">
        <f>ROW()</f>
        <v>21192</v>
      </c>
    </row>
    <row r="21193" spans="73:73" x14ac:dyDescent="0.45">
      <c r="BU21193">
        <f>ROW()</f>
        <v>21193</v>
      </c>
    </row>
    <row r="21194" spans="73:73" x14ac:dyDescent="0.45">
      <c r="BU21194">
        <f>ROW()</f>
        <v>21194</v>
      </c>
    </row>
    <row r="21195" spans="73:73" x14ac:dyDescent="0.45">
      <c r="BU21195">
        <f>ROW()</f>
        <v>21195</v>
      </c>
    </row>
    <row r="21196" spans="73:73" x14ac:dyDescent="0.45">
      <c r="BU21196">
        <f>ROW()</f>
        <v>21196</v>
      </c>
    </row>
    <row r="21197" spans="73:73" x14ac:dyDescent="0.45">
      <c r="BU21197">
        <f>ROW()</f>
        <v>21197</v>
      </c>
    </row>
    <row r="21198" spans="73:73" x14ac:dyDescent="0.45">
      <c r="BU21198">
        <f>ROW()</f>
        <v>21198</v>
      </c>
    </row>
    <row r="21199" spans="73:73" x14ac:dyDescent="0.45">
      <c r="BU21199">
        <f>ROW()</f>
        <v>21199</v>
      </c>
    </row>
    <row r="21200" spans="73:73" x14ac:dyDescent="0.45">
      <c r="BU21200">
        <f>ROW()</f>
        <v>21200</v>
      </c>
    </row>
    <row r="21201" spans="73:73" x14ac:dyDescent="0.45">
      <c r="BU21201">
        <f>ROW()</f>
        <v>21201</v>
      </c>
    </row>
    <row r="21202" spans="73:73" x14ac:dyDescent="0.45">
      <c r="BU21202">
        <f>ROW()</f>
        <v>21202</v>
      </c>
    </row>
    <row r="21203" spans="73:73" x14ac:dyDescent="0.45">
      <c r="BU21203">
        <f>ROW()</f>
        <v>21203</v>
      </c>
    </row>
    <row r="21204" spans="73:73" x14ac:dyDescent="0.45">
      <c r="BU21204">
        <f>ROW()</f>
        <v>21204</v>
      </c>
    </row>
    <row r="21205" spans="73:73" x14ac:dyDescent="0.45">
      <c r="BU21205">
        <f>ROW()</f>
        <v>21205</v>
      </c>
    </row>
    <row r="21206" spans="73:73" x14ac:dyDescent="0.45">
      <c r="BU21206">
        <f>ROW()</f>
        <v>21206</v>
      </c>
    </row>
    <row r="21207" spans="73:73" x14ac:dyDescent="0.45">
      <c r="BU21207">
        <f>ROW()</f>
        <v>21207</v>
      </c>
    </row>
    <row r="21208" spans="73:73" x14ac:dyDescent="0.45">
      <c r="BU21208">
        <f>ROW()</f>
        <v>21208</v>
      </c>
    </row>
    <row r="21209" spans="73:73" x14ac:dyDescent="0.45">
      <c r="BU21209">
        <f>ROW()</f>
        <v>21209</v>
      </c>
    </row>
    <row r="21210" spans="73:73" x14ac:dyDescent="0.45">
      <c r="BU21210">
        <f>ROW()</f>
        <v>21210</v>
      </c>
    </row>
    <row r="21211" spans="73:73" x14ac:dyDescent="0.45">
      <c r="BU21211">
        <f>ROW()</f>
        <v>21211</v>
      </c>
    </row>
    <row r="21212" spans="73:73" x14ac:dyDescent="0.45">
      <c r="BU21212">
        <f>ROW()</f>
        <v>21212</v>
      </c>
    </row>
    <row r="21213" spans="73:73" x14ac:dyDescent="0.45">
      <c r="BU21213">
        <f>ROW()</f>
        <v>21213</v>
      </c>
    </row>
    <row r="21214" spans="73:73" x14ac:dyDescent="0.45">
      <c r="BU21214">
        <f>ROW()</f>
        <v>21214</v>
      </c>
    </row>
    <row r="21215" spans="73:73" x14ac:dyDescent="0.45">
      <c r="BU21215">
        <f>ROW()</f>
        <v>21215</v>
      </c>
    </row>
    <row r="21216" spans="73:73" x14ac:dyDescent="0.45">
      <c r="BU21216">
        <f>ROW()</f>
        <v>21216</v>
      </c>
    </row>
    <row r="21217" spans="73:73" x14ac:dyDescent="0.45">
      <c r="BU21217">
        <f>ROW()</f>
        <v>21217</v>
      </c>
    </row>
    <row r="21218" spans="73:73" x14ac:dyDescent="0.45">
      <c r="BU21218">
        <f>ROW()</f>
        <v>21218</v>
      </c>
    </row>
    <row r="21219" spans="73:73" x14ac:dyDescent="0.45">
      <c r="BU21219">
        <f>ROW()</f>
        <v>21219</v>
      </c>
    </row>
    <row r="21220" spans="73:73" x14ac:dyDescent="0.45">
      <c r="BU21220">
        <f>ROW()</f>
        <v>21220</v>
      </c>
    </row>
    <row r="21221" spans="73:73" x14ac:dyDescent="0.45">
      <c r="BU21221">
        <f>ROW()</f>
        <v>21221</v>
      </c>
    </row>
    <row r="21222" spans="73:73" x14ac:dyDescent="0.45">
      <c r="BU21222">
        <f>ROW()</f>
        <v>21222</v>
      </c>
    </row>
    <row r="21223" spans="73:73" x14ac:dyDescent="0.45">
      <c r="BU21223">
        <f>ROW()</f>
        <v>21223</v>
      </c>
    </row>
    <row r="21224" spans="73:73" x14ac:dyDescent="0.45">
      <c r="BU21224">
        <f>ROW()</f>
        <v>21224</v>
      </c>
    </row>
    <row r="21225" spans="73:73" x14ac:dyDescent="0.45">
      <c r="BU21225">
        <f>ROW()</f>
        <v>21225</v>
      </c>
    </row>
    <row r="21226" spans="73:73" x14ac:dyDescent="0.45">
      <c r="BU21226">
        <f>ROW()</f>
        <v>21226</v>
      </c>
    </row>
    <row r="21227" spans="73:73" x14ac:dyDescent="0.45">
      <c r="BU21227">
        <f>ROW()</f>
        <v>21227</v>
      </c>
    </row>
    <row r="21228" spans="73:73" x14ac:dyDescent="0.45">
      <c r="BU21228">
        <f>ROW()</f>
        <v>21228</v>
      </c>
    </row>
    <row r="21229" spans="73:73" x14ac:dyDescent="0.45">
      <c r="BU21229">
        <f>ROW()</f>
        <v>21229</v>
      </c>
    </row>
    <row r="21230" spans="73:73" x14ac:dyDescent="0.45">
      <c r="BU21230">
        <f>ROW()</f>
        <v>21230</v>
      </c>
    </row>
    <row r="21231" spans="73:73" x14ac:dyDescent="0.45">
      <c r="BU21231">
        <f>ROW()</f>
        <v>21231</v>
      </c>
    </row>
    <row r="21232" spans="73:73" x14ac:dyDescent="0.45">
      <c r="BU21232">
        <f>ROW()</f>
        <v>21232</v>
      </c>
    </row>
    <row r="21233" spans="73:73" x14ac:dyDescent="0.45">
      <c r="BU21233">
        <f>ROW()</f>
        <v>21233</v>
      </c>
    </row>
    <row r="21234" spans="73:73" x14ac:dyDescent="0.45">
      <c r="BU21234">
        <f>ROW()</f>
        <v>21234</v>
      </c>
    </row>
    <row r="21235" spans="73:73" x14ac:dyDescent="0.45">
      <c r="BU21235">
        <f>ROW()</f>
        <v>21235</v>
      </c>
    </row>
    <row r="21236" spans="73:73" x14ac:dyDescent="0.45">
      <c r="BU21236">
        <f>ROW()</f>
        <v>21236</v>
      </c>
    </row>
    <row r="21237" spans="73:73" x14ac:dyDescent="0.45">
      <c r="BU21237">
        <f>ROW()</f>
        <v>21237</v>
      </c>
    </row>
    <row r="21238" spans="73:73" x14ac:dyDescent="0.45">
      <c r="BU21238">
        <f>ROW()</f>
        <v>21238</v>
      </c>
    </row>
    <row r="21239" spans="73:73" x14ac:dyDescent="0.45">
      <c r="BU21239">
        <f>ROW()</f>
        <v>21239</v>
      </c>
    </row>
    <row r="21240" spans="73:73" x14ac:dyDescent="0.45">
      <c r="BU21240">
        <f>ROW()</f>
        <v>21240</v>
      </c>
    </row>
    <row r="21241" spans="73:73" x14ac:dyDescent="0.45">
      <c r="BU21241">
        <f>ROW()</f>
        <v>21241</v>
      </c>
    </row>
    <row r="21242" spans="73:73" x14ac:dyDescent="0.45">
      <c r="BU21242">
        <f>ROW()</f>
        <v>21242</v>
      </c>
    </row>
    <row r="21243" spans="73:73" x14ac:dyDescent="0.45">
      <c r="BU21243">
        <f>ROW()</f>
        <v>21243</v>
      </c>
    </row>
    <row r="21244" spans="73:73" x14ac:dyDescent="0.45">
      <c r="BU21244">
        <f>ROW()</f>
        <v>21244</v>
      </c>
    </row>
    <row r="21245" spans="73:73" x14ac:dyDescent="0.45">
      <c r="BU21245">
        <f>ROW()</f>
        <v>21245</v>
      </c>
    </row>
    <row r="21246" spans="73:73" x14ac:dyDescent="0.45">
      <c r="BU21246">
        <f>ROW()</f>
        <v>21246</v>
      </c>
    </row>
    <row r="21247" spans="73:73" x14ac:dyDescent="0.45">
      <c r="BU21247">
        <f>ROW()</f>
        <v>21247</v>
      </c>
    </row>
    <row r="21248" spans="73:73" x14ac:dyDescent="0.45">
      <c r="BU21248">
        <f>ROW()</f>
        <v>21248</v>
      </c>
    </row>
    <row r="21249" spans="73:73" x14ac:dyDescent="0.45">
      <c r="BU21249">
        <f>ROW()</f>
        <v>21249</v>
      </c>
    </row>
    <row r="21250" spans="73:73" x14ac:dyDescent="0.45">
      <c r="BU21250">
        <f>ROW()</f>
        <v>21250</v>
      </c>
    </row>
    <row r="21251" spans="73:73" x14ac:dyDescent="0.45">
      <c r="BU21251">
        <f>ROW()</f>
        <v>21251</v>
      </c>
    </row>
    <row r="21252" spans="73:73" x14ac:dyDescent="0.45">
      <c r="BU21252">
        <f>ROW()</f>
        <v>21252</v>
      </c>
    </row>
    <row r="21253" spans="73:73" x14ac:dyDescent="0.45">
      <c r="BU21253">
        <f>ROW()</f>
        <v>21253</v>
      </c>
    </row>
    <row r="21254" spans="73:73" x14ac:dyDescent="0.45">
      <c r="BU21254">
        <f>ROW()</f>
        <v>21254</v>
      </c>
    </row>
    <row r="21255" spans="73:73" x14ac:dyDescent="0.45">
      <c r="BU21255">
        <f>ROW()</f>
        <v>21255</v>
      </c>
    </row>
    <row r="21256" spans="73:73" x14ac:dyDescent="0.45">
      <c r="BU21256">
        <f>ROW()</f>
        <v>21256</v>
      </c>
    </row>
    <row r="21257" spans="73:73" x14ac:dyDescent="0.45">
      <c r="BU21257">
        <f>ROW()</f>
        <v>21257</v>
      </c>
    </row>
    <row r="21258" spans="73:73" x14ac:dyDescent="0.45">
      <c r="BU21258">
        <f>ROW()</f>
        <v>21258</v>
      </c>
    </row>
    <row r="21259" spans="73:73" x14ac:dyDescent="0.45">
      <c r="BU21259">
        <f>ROW()</f>
        <v>21259</v>
      </c>
    </row>
    <row r="21260" spans="73:73" x14ac:dyDescent="0.45">
      <c r="BU21260">
        <f>ROW()</f>
        <v>21260</v>
      </c>
    </row>
    <row r="21261" spans="73:73" x14ac:dyDescent="0.45">
      <c r="BU21261">
        <f>ROW()</f>
        <v>21261</v>
      </c>
    </row>
    <row r="21262" spans="73:73" x14ac:dyDescent="0.45">
      <c r="BU21262">
        <f>ROW()</f>
        <v>21262</v>
      </c>
    </row>
    <row r="21263" spans="73:73" x14ac:dyDescent="0.45">
      <c r="BU21263">
        <f>ROW()</f>
        <v>21263</v>
      </c>
    </row>
    <row r="21264" spans="73:73" x14ac:dyDescent="0.45">
      <c r="BU21264">
        <f>ROW()</f>
        <v>21264</v>
      </c>
    </row>
    <row r="21265" spans="73:73" x14ac:dyDescent="0.45">
      <c r="BU21265">
        <f>ROW()</f>
        <v>21265</v>
      </c>
    </row>
    <row r="21266" spans="73:73" x14ac:dyDescent="0.45">
      <c r="BU21266">
        <f>ROW()</f>
        <v>21266</v>
      </c>
    </row>
    <row r="21267" spans="73:73" x14ac:dyDescent="0.45">
      <c r="BU21267">
        <f>ROW()</f>
        <v>21267</v>
      </c>
    </row>
    <row r="21268" spans="73:73" x14ac:dyDescent="0.45">
      <c r="BU21268">
        <f>ROW()</f>
        <v>21268</v>
      </c>
    </row>
    <row r="21269" spans="73:73" x14ac:dyDescent="0.45">
      <c r="BU21269">
        <f>ROW()</f>
        <v>21269</v>
      </c>
    </row>
    <row r="21270" spans="73:73" x14ac:dyDescent="0.45">
      <c r="BU21270">
        <f>ROW()</f>
        <v>21270</v>
      </c>
    </row>
    <row r="21271" spans="73:73" x14ac:dyDescent="0.45">
      <c r="BU21271">
        <f>ROW()</f>
        <v>21271</v>
      </c>
    </row>
    <row r="21272" spans="73:73" x14ac:dyDescent="0.45">
      <c r="BU21272">
        <f>ROW()</f>
        <v>21272</v>
      </c>
    </row>
    <row r="21273" spans="73:73" x14ac:dyDescent="0.45">
      <c r="BU21273">
        <f>ROW()</f>
        <v>21273</v>
      </c>
    </row>
    <row r="21274" spans="73:73" x14ac:dyDescent="0.45">
      <c r="BU21274">
        <f>ROW()</f>
        <v>21274</v>
      </c>
    </row>
    <row r="21275" spans="73:73" x14ac:dyDescent="0.45">
      <c r="BU21275">
        <f>ROW()</f>
        <v>21275</v>
      </c>
    </row>
    <row r="21276" spans="73:73" x14ac:dyDescent="0.45">
      <c r="BU21276">
        <f>ROW()</f>
        <v>21276</v>
      </c>
    </row>
    <row r="21277" spans="73:73" x14ac:dyDescent="0.45">
      <c r="BU21277">
        <f>ROW()</f>
        <v>21277</v>
      </c>
    </row>
    <row r="21278" spans="73:73" x14ac:dyDescent="0.45">
      <c r="BU21278">
        <f>ROW()</f>
        <v>21278</v>
      </c>
    </row>
    <row r="21279" spans="73:73" x14ac:dyDescent="0.45">
      <c r="BU21279">
        <f>ROW()</f>
        <v>21279</v>
      </c>
    </row>
    <row r="21280" spans="73:73" x14ac:dyDescent="0.45">
      <c r="BU21280">
        <f>ROW()</f>
        <v>21280</v>
      </c>
    </row>
    <row r="21281" spans="73:73" x14ac:dyDescent="0.45">
      <c r="BU21281">
        <f>ROW()</f>
        <v>21281</v>
      </c>
    </row>
    <row r="21282" spans="73:73" x14ac:dyDescent="0.45">
      <c r="BU21282">
        <f>ROW()</f>
        <v>21282</v>
      </c>
    </row>
    <row r="21283" spans="73:73" x14ac:dyDescent="0.45">
      <c r="BU21283">
        <f>ROW()</f>
        <v>21283</v>
      </c>
    </row>
    <row r="21284" spans="73:73" x14ac:dyDescent="0.45">
      <c r="BU21284">
        <f>ROW()</f>
        <v>21284</v>
      </c>
    </row>
    <row r="21285" spans="73:73" x14ac:dyDescent="0.45">
      <c r="BU21285">
        <f>ROW()</f>
        <v>21285</v>
      </c>
    </row>
    <row r="21286" spans="73:73" x14ac:dyDescent="0.45">
      <c r="BU21286">
        <f>ROW()</f>
        <v>21286</v>
      </c>
    </row>
    <row r="21287" spans="73:73" x14ac:dyDescent="0.45">
      <c r="BU21287">
        <f>ROW()</f>
        <v>21287</v>
      </c>
    </row>
    <row r="21288" spans="73:73" x14ac:dyDescent="0.45">
      <c r="BU21288">
        <f>ROW()</f>
        <v>21288</v>
      </c>
    </row>
    <row r="21289" spans="73:73" x14ac:dyDescent="0.45">
      <c r="BU21289">
        <f>ROW()</f>
        <v>21289</v>
      </c>
    </row>
    <row r="21290" spans="73:73" x14ac:dyDescent="0.45">
      <c r="BU21290">
        <f>ROW()</f>
        <v>21290</v>
      </c>
    </row>
    <row r="21291" spans="73:73" x14ac:dyDescent="0.45">
      <c r="BU21291">
        <f>ROW()</f>
        <v>21291</v>
      </c>
    </row>
    <row r="21292" spans="73:73" x14ac:dyDescent="0.45">
      <c r="BU21292">
        <f>ROW()</f>
        <v>21292</v>
      </c>
    </row>
    <row r="21293" spans="73:73" x14ac:dyDescent="0.45">
      <c r="BU21293">
        <f>ROW()</f>
        <v>21293</v>
      </c>
    </row>
    <row r="21294" spans="73:73" x14ac:dyDescent="0.45">
      <c r="BU21294">
        <f>ROW()</f>
        <v>21294</v>
      </c>
    </row>
    <row r="21295" spans="73:73" x14ac:dyDescent="0.45">
      <c r="BU21295">
        <f>ROW()</f>
        <v>21295</v>
      </c>
    </row>
    <row r="21296" spans="73:73" x14ac:dyDescent="0.45">
      <c r="BU21296">
        <f>ROW()</f>
        <v>21296</v>
      </c>
    </row>
    <row r="21297" spans="73:73" x14ac:dyDescent="0.45">
      <c r="BU21297">
        <f>ROW()</f>
        <v>21297</v>
      </c>
    </row>
    <row r="21298" spans="73:73" x14ac:dyDescent="0.45">
      <c r="BU21298">
        <f>ROW()</f>
        <v>21298</v>
      </c>
    </row>
    <row r="21299" spans="73:73" x14ac:dyDescent="0.45">
      <c r="BU21299">
        <f>ROW()</f>
        <v>21299</v>
      </c>
    </row>
    <row r="21300" spans="73:73" x14ac:dyDescent="0.45">
      <c r="BU21300">
        <f>ROW()</f>
        <v>21300</v>
      </c>
    </row>
    <row r="21301" spans="73:73" x14ac:dyDescent="0.45">
      <c r="BU21301">
        <f>ROW()</f>
        <v>21301</v>
      </c>
    </row>
    <row r="21302" spans="73:73" x14ac:dyDescent="0.45">
      <c r="BU21302">
        <f>ROW()</f>
        <v>21302</v>
      </c>
    </row>
    <row r="21303" spans="73:73" x14ac:dyDescent="0.45">
      <c r="BU21303">
        <f>ROW()</f>
        <v>21303</v>
      </c>
    </row>
    <row r="21304" spans="73:73" x14ac:dyDescent="0.45">
      <c r="BU21304">
        <f>ROW()</f>
        <v>21304</v>
      </c>
    </row>
    <row r="21305" spans="73:73" x14ac:dyDescent="0.45">
      <c r="BU21305">
        <f>ROW()</f>
        <v>21305</v>
      </c>
    </row>
    <row r="21306" spans="73:73" x14ac:dyDescent="0.45">
      <c r="BU21306">
        <f>ROW()</f>
        <v>21306</v>
      </c>
    </row>
    <row r="21307" spans="73:73" x14ac:dyDescent="0.45">
      <c r="BU21307">
        <f>ROW()</f>
        <v>21307</v>
      </c>
    </row>
    <row r="21308" spans="73:73" x14ac:dyDescent="0.45">
      <c r="BU21308">
        <f>ROW()</f>
        <v>21308</v>
      </c>
    </row>
    <row r="21309" spans="73:73" x14ac:dyDescent="0.45">
      <c r="BU21309">
        <f>ROW()</f>
        <v>21309</v>
      </c>
    </row>
    <row r="21310" spans="73:73" x14ac:dyDescent="0.45">
      <c r="BU21310">
        <f>ROW()</f>
        <v>21310</v>
      </c>
    </row>
    <row r="21311" spans="73:73" x14ac:dyDescent="0.45">
      <c r="BU21311">
        <f>ROW()</f>
        <v>21311</v>
      </c>
    </row>
    <row r="21312" spans="73:73" x14ac:dyDescent="0.45">
      <c r="BU21312">
        <f>ROW()</f>
        <v>21312</v>
      </c>
    </row>
    <row r="21313" spans="73:73" x14ac:dyDescent="0.45">
      <c r="BU21313">
        <f>ROW()</f>
        <v>21313</v>
      </c>
    </row>
    <row r="21314" spans="73:73" x14ac:dyDescent="0.45">
      <c r="BU21314">
        <f>ROW()</f>
        <v>21314</v>
      </c>
    </row>
    <row r="21315" spans="73:73" x14ac:dyDescent="0.45">
      <c r="BU21315">
        <f>ROW()</f>
        <v>21315</v>
      </c>
    </row>
    <row r="21316" spans="73:73" x14ac:dyDescent="0.45">
      <c r="BU21316">
        <f>ROW()</f>
        <v>21316</v>
      </c>
    </row>
    <row r="21317" spans="73:73" x14ac:dyDescent="0.45">
      <c r="BU21317">
        <f>ROW()</f>
        <v>21317</v>
      </c>
    </row>
    <row r="21318" spans="73:73" x14ac:dyDescent="0.45">
      <c r="BU21318">
        <f>ROW()</f>
        <v>21318</v>
      </c>
    </row>
    <row r="21319" spans="73:73" x14ac:dyDescent="0.45">
      <c r="BU21319">
        <f>ROW()</f>
        <v>21319</v>
      </c>
    </row>
    <row r="21320" spans="73:73" x14ac:dyDescent="0.45">
      <c r="BU21320">
        <f>ROW()</f>
        <v>21320</v>
      </c>
    </row>
    <row r="21321" spans="73:73" x14ac:dyDescent="0.45">
      <c r="BU21321">
        <f>ROW()</f>
        <v>21321</v>
      </c>
    </row>
    <row r="21322" spans="73:73" x14ac:dyDescent="0.45">
      <c r="BU21322">
        <f>ROW()</f>
        <v>21322</v>
      </c>
    </row>
    <row r="21323" spans="73:73" x14ac:dyDescent="0.45">
      <c r="BU21323">
        <f>ROW()</f>
        <v>21323</v>
      </c>
    </row>
    <row r="21324" spans="73:73" x14ac:dyDescent="0.45">
      <c r="BU21324">
        <f>ROW()</f>
        <v>21324</v>
      </c>
    </row>
    <row r="21325" spans="73:73" x14ac:dyDescent="0.45">
      <c r="BU21325">
        <f>ROW()</f>
        <v>21325</v>
      </c>
    </row>
    <row r="21326" spans="73:73" x14ac:dyDescent="0.45">
      <c r="BU21326">
        <f>ROW()</f>
        <v>21326</v>
      </c>
    </row>
    <row r="21327" spans="73:73" x14ac:dyDescent="0.45">
      <c r="BU21327">
        <f>ROW()</f>
        <v>21327</v>
      </c>
    </row>
    <row r="21328" spans="73:73" x14ac:dyDescent="0.45">
      <c r="BU21328">
        <f>ROW()</f>
        <v>21328</v>
      </c>
    </row>
    <row r="21329" spans="73:73" x14ac:dyDescent="0.45">
      <c r="BU21329">
        <f>ROW()</f>
        <v>21329</v>
      </c>
    </row>
    <row r="21330" spans="73:73" x14ac:dyDescent="0.45">
      <c r="BU21330">
        <f>ROW()</f>
        <v>21330</v>
      </c>
    </row>
    <row r="21331" spans="73:73" x14ac:dyDescent="0.45">
      <c r="BU21331">
        <f>ROW()</f>
        <v>21331</v>
      </c>
    </row>
    <row r="21332" spans="73:73" x14ac:dyDescent="0.45">
      <c r="BU21332">
        <f>ROW()</f>
        <v>21332</v>
      </c>
    </row>
    <row r="21333" spans="73:73" x14ac:dyDescent="0.45">
      <c r="BU21333">
        <f>ROW()</f>
        <v>21333</v>
      </c>
    </row>
    <row r="21334" spans="73:73" x14ac:dyDescent="0.45">
      <c r="BU21334">
        <f>ROW()</f>
        <v>21334</v>
      </c>
    </row>
    <row r="21335" spans="73:73" x14ac:dyDescent="0.45">
      <c r="BU21335">
        <f>ROW()</f>
        <v>21335</v>
      </c>
    </row>
    <row r="21336" spans="73:73" x14ac:dyDescent="0.45">
      <c r="BU21336">
        <f>ROW()</f>
        <v>21336</v>
      </c>
    </row>
    <row r="21337" spans="73:73" x14ac:dyDescent="0.45">
      <c r="BU21337">
        <f>ROW()</f>
        <v>21337</v>
      </c>
    </row>
    <row r="21338" spans="73:73" x14ac:dyDescent="0.45">
      <c r="BU21338">
        <f>ROW()</f>
        <v>21338</v>
      </c>
    </row>
    <row r="21339" spans="73:73" x14ac:dyDescent="0.45">
      <c r="BU21339">
        <f>ROW()</f>
        <v>21339</v>
      </c>
    </row>
    <row r="21340" spans="73:73" x14ac:dyDescent="0.45">
      <c r="BU21340">
        <f>ROW()</f>
        <v>21340</v>
      </c>
    </row>
    <row r="21341" spans="73:73" x14ac:dyDescent="0.45">
      <c r="BU21341">
        <f>ROW()</f>
        <v>21341</v>
      </c>
    </row>
    <row r="21342" spans="73:73" x14ac:dyDescent="0.45">
      <c r="BU21342">
        <f>ROW()</f>
        <v>21342</v>
      </c>
    </row>
    <row r="21343" spans="73:73" x14ac:dyDescent="0.45">
      <c r="BU21343">
        <f>ROW()</f>
        <v>21343</v>
      </c>
    </row>
    <row r="21344" spans="73:73" x14ac:dyDescent="0.45">
      <c r="BU21344">
        <f>ROW()</f>
        <v>21344</v>
      </c>
    </row>
    <row r="21345" spans="73:73" x14ac:dyDescent="0.45">
      <c r="BU21345">
        <f>ROW()</f>
        <v>21345</v>
      </c>
    </row>
    <row r="21346" spans="73:73" x14ac:dyDescent="0.45">
      <c r="BU21346">
        <f>ROW()</f>
        <v>21346</v>
      </c>
    </row>
    <row r="21347" spans="73:73" x14ac:dyDescent="0.45">
      <c r="BU21347">
        <f>ROW()</f>
        <v>21347</v>
      </c>
    </row>
    <row r="21348" spans="73:73" x14ac:dyDescent="0.45">
      <c r="BU21348">
        <f>ROW()</f>
        <v>21348</v>
      </c>
    </row>
    <row r="21349" spans="73:73" x14ac:dyDescent="0.45">
      <c r="BU21349">
        <f>ROW()</f>
        <v>21349</v>
      </c>
    </row>
    <row r="21350" spans="73:73" x14ac:dyDescent="0.45">
      <c r="BU21350">
        <f>ROW()</f>
        <v>21350</v>
      </c>
    </row>
    <row r="21351" spans="73:73" x14ac:dyDescent="0.45">
      <c r="BU21351">
        <f>ROW()</f>
        <v>21351</v>
      </c>
    </row>
    <row r="21352" spans="73:73" x14ac:dyDescent="0.45">
      <c r="BU21352">
        <f>ROW()</f>
        <v>21352</v>
      </c>
    </row>
    <row r="21353" spans="73:73" x14ac:dyDescent="0.45">
      <c r="BU21353">
        <f>ROW()</f>
        <v>21353</v>
      </c>
    </row>
    <row r="21354" spans="73:73" x14ac:dyDescent="0.45">
      <c r="BU21354">
        <f>ROW()</f>
        <v>21354</v>
      </c>
    </row>
    <row r="21355" spans="73:73" x14ac:dyDescent="0.45">
      <c r="BU21355">
        <f>ROW()</f>
        <v>21355</v>
      </c>
    </row>
    <row r="21356" spans="73:73" x14ac:dyDescent="0.45">
      <c r="BU21356">
        <f>ROW()</f>
        <v>21356</v>
      </c>
    </row>
    <row r="21357" spans="73:73" x14ac:dyDescent="0.45">
      <c r="BU21357">
        <f>ROW()</f>
        <v>21357</v>
      </c>
    </row>
    <row r="21358" spans="73:73" x14ac:dyDescent="0.45">
      <c r="BU21358">
        <f>ROW()</f>
        <v>21358</v>
      </c>
    </row>
    <row r="21359" spans="73:73" x14ac:dyDescent="0.45">
      <c r="BU21359">
        <f>ROW()</f>
        <v>21359</v>
      </c>
    </row>
    <row r="21360" spans="73:73" x14ac:dyDescent="0.45">
      <c r="BU21360">
        <f>ROW()</f>
        <v>21360</v>
      </c>
    </row>
    <row r="21361" spans="73:73" x14ac:dyDescent="0.45">
      <c r="BU21361">
        <f>ROW()</f>
        <v>21361</v>
      </c>
    </row>
    <row r="21362" spans="73:73" x14ac:dyDescent="0.45">
      <c r="BU21362">
        <f>ROW()</f>
        <v>21362</v>
      </c>
    </row>
    <row r="21363" spans="73:73" x14ac:dyDescent="0.45">
      <c r="BU21363">
        <f>ROW()</f>
        <v>21363</v>
      </c>
    </row>
    <row r="21364" spans="73:73" x14ac:dyDescent="0.45">
      <c r="BU21364">
        <f>ROW()</f>
        <v>21364</v>
      </c>
    </row>
    <row r="21365" spans="73:73" x14ac:dyDescent="0.45">
      <c r="BU21365">
        <f>ROW()</f>
        <v>21365</v>
      </c>
    </row>
    <row r="21366" spans="73:73" x14ac:dyDescent="0.45">
      <c r="BU21366">
        <f>ROW()</f>
        <v>21366</v>
      </c>
    </row>
    <row r="21367" spans="73:73" x14ac:dyDescent="0.45">
      <c r="BU21367">
        <f>ROW()</f>
        <v>21367</v>
      </c>
    </row>
    <row r="21368" spans="73:73" x14ac:dyDescent="0.45">
      <c r="BU21368">
        <f>ROW()</f>
        <v>21368</v>
      </c>
    </row>
    <row r="21369" spans="73:73" x14ac:dyDescent="0.45">
      <c r="BU21369">
        <f>ROW()</f>
        <v>21369</v>
      </c>
    </row>
    <row r="21370" spans="73:73" x14ac:dyDescent="0.45">
      <c r="BU21370">
        <f>ROW()</f>
        <v>21370</v>
      </c>
    </row>
    <row r="21371" spans="73:73" x14ac:dyDescent="0.45">
      <c r="BU21371">
        <f>ROW()</f>
        <v>21371</v>
      </c>
    </row>
    <row r="21372" spans="73:73" x14ac:dyDescent="0.45">
      <c r="BU21372">
        <f>ROW()</f>
        <v>21372</v>
      </c>
    </row>
    <row r="21373" spans="73:73" x14ac:dyDescent="0.45">
      <c r="BU21373">
        <f>ROW()</f>
        <v>21373</v>
      </c>
    </row>
    <row r="21374" spans="73:73" x14ac:dyDescent="0.45">
      <c r="BU21374">
        <f>ROW()</f>
        <v>21374</v>
      </c>
    </row>
    <row r="21375" spans="73:73" x14ac:dyDescent="0.45">
      <c r="BU21375">
        <f>ROW()</f>
        <v>21375</v>
      </c>
    </row>
    <row r="21376" spans="73:73" x14ac:dyDescent="0.45">
      <c r="BU21376">
        <f>ROW()</f>
        <v>21376</v>
      </c>
    </row>
    <row r="21377" spans="73:73" x14ac:dyDescent="0.45">
      <c r="BU21377">
        <f>ROW()</f>
        <v>21377</v>
      </c>
    </row>
    <row r="21378" spans="73:73" x14ac:dyDescent="0.45">
      <c r="BU21378">
        <f>ROW()</f>
        <v>21378</v>
      </c>
    </row>
    <row r="21379" spans="73:73" x14ac:dyDescent="0.45">
      <c r="BU21379">
        <f>ROW()</f>
        <v>21379</v>
      </c>
    </row>
    <row r="21380" spans="73:73" x14ac:dyDescent="0.45">
      <c r="BU21380">
        <f>ROW()</f>
        <v>21380</v>
      </c>
    </row>
    <row r="21381" spans="73:73" x14ac:dyDescent="0.45">
      <c r="BU21381">
        <f>ROW()</f>
        <v>21381</v>
      </c>
    </row>
    <row r="21382" spans="73:73" x14ac:dyDescent="0.45">
      <c r="BU21382">
        <f>ROW()</f>
        <v>21382</v>
      </c>
    </row>
    <row r="21383" spans="73:73" x14ac:dyDescent="0.45">
      <c r="BU21383">
        <f>ROW()</f>
        <v>21383</v>
      </c>
    </row>
    <row r="21384" spans="73:73" x14ac:dyDescent="0.45">
      <c r="BU21384">
        <f>ROW()</f>
        <v>21384</v>
      </c>
    </row>
    <row r="21385" spans="73:73" x14ac:dyDescent="0.45">
      <c r="BU21385">
        <f>ROW()</f>
        <v>21385</v>
      </c>
    </row>
    <row r="21386" spans="73:73" x14ac:dyDescent="0.45">
      <c r="BU21386">
        <f>ROW()</f>
        <v>21386</v>
      </c>
    </row>
    <row r="21387" spans="73:73" x14ac:dyDescent="0.45">
      <c r="BU21387">
        <f>ROW()</f>
        <v>21387</v>
      </c>
    </row>
    <row r="21388" spans="73:73" x14ac:dyDescent="0.45">
      <c r="BU21388">
        <f>ROW()</f>
        <v>21388</v>
      </c>
    </row>
    <row r="21389" spans="73:73" x14ac:dyDescent="0.45">
      <c r="BU21389">
        <f>ROW()</f>
        <v>21389</v>
      </c>
    </row>
    <row r="21390" spans="73:73" x14ac:dyDescent="0.45">
      <c r="BU21390">
        <f>ROW()</f>
        <v>21390</v>
      </c>
    </row>
    <row r="21391" spans="73:73" x14ac:dyDescent="0.45">
      <c r="BU21391">
        <f>ROW()</f>
        <v>21391</v>
      </c>
    </row>
    <row r="21392" spans="73:73" x14ac:dyDescent="0.45">
      <c r="BU21392">
        <f>ROW()</f>
        <v>21392</v>
      </c>
    </row>
    <row r="21393" spans="73:73" x14ac:dyDescent="0.45">
      <c r="BU21393">
        <f>ROW()</f>
        <v>21393</v>
      </c>
    </row>
    <row r="21394" spans="73:73" x14ac:dyDescent="0.45">
      <c r="BU21394">
        <f>ROW()</f>
        <v>21394</v>
      </c>
    </row>
    <row r="21395" spans="73:73" x14ac:dyDescent="0.45">
      <c r="BU21395">
        <f>ROW()</f>
        <v>21395</v>
      </c>
    </row>
    <row r="21396" spans="73:73" x14ac:dyDescent="0.45">
      <c r="BU21396">
        <f>ROW()</f>
        <v>21396</v>
      </c>
    </row>
    <row r="21397" spans="73:73" x14ac:dyDescent="0.45">
      <c r="BU21397">
        <f>ROW()</f>
        <v>21397</v>
      </c>
    </row>
    <row r="21398" spans="73:73" x14ac:dyDescent="0.45">
      <c r="BU21398">
        <f>ROW()</f>
        <v>21398</v>
      </c>
    </row>
    <row r="21399" spans="73:73" x14ac:dyDescent="0.45">
      <c r="BU21399">
        <f>ROW()</f>
        <v>21399</v>
      </c>
    </row>
    <row r="21400" spans="73:73" x14ac:dyDescent="0.45">
      <c r="BU21400">
        <f>ROW()</f>
        <v>21400</v>
      </c>
    </row>
    <row r="21401" spans="73:73" x14ac:dyDescent="0.45">
      <c r="BU21401">
        <f>ROW()</f>
        <v>21401</v>
      </c>
    </row>
    <row r="21402" spans="73:73" x14ac:dyDescent="0.45">
      <c r="BU21402">
        <f>ROW()</f>
        <v>21402</v>
      </c>
    </row>
    <row r="21403" spans="73:73" x14ac:dyDescent="0.45">
      <c r="BU21403">
        <f>ROW()</f>
        <v>21403</v>
      </c>
    </row>
    <row r="21404" spans="73:73" x14ac:dyDescent="0.45">
      <c r="BU21404">
        <f>ROW()</f>
        <v>21404</v>
      </c>
    </row>
    <row r="21405" spans="73:73" x14ac:dyDescent="0.45">
      <c r="BU21405">
        <f>ROW()</f>
        <v>21405</v>
      </c>
    </row>
    <row r="21406" spans="73:73" x14ac:dyDescent="0.45">
      <c r="BU21406">
        <f>ROW()</f>
        <v>21406</v>
      </c>
    </row>
    <row r="21407" spans="73:73" x14ac:dyDescent="0.45">
      <c r="BU21407">
        <f>ROW()</f>
        <v>21407</v>
      </c>
    </row>
    <row r="21408" spans="73:73" x14ac:dyDescent="0.45">
      <c r="BU21408">
        <f>ROW()</f>
        <v>21408</v>
      </c>
    </row>
    <row r="21409" spans="73:73" x14ac:dyDescent="0.45">
      <c r="BU21409">
        <f>ROW()</f>
        <v>21409</v>
      </c>
    </row>
    <row r="21410" spans="73:73" x14ac:dyDescent="0.45">
      <c r="BU21410">
        <f>ROW()</f>
        <v>21410</v>
      </c>
    </row>
    <row r="21411" spans="73:73" x14ac:dyDescent="0.45">
      <c r="BU21411">
        <f>ROW()</f>
        <v>21411</v>
      </c>
    </row>
    <row r="21412" spans="73:73" x14ac:dyDescent="0.45">
      <c r="BU21412">
        <f>ROW()</f>
        <v>21412</v>
      </c>
    </row>
    <row r="21413" spans="73:73" x14ac:dyDescent="0.45">
      <c r="BU21413">
        <f>ROW()</f>
        <v>21413</v>
      </c>
    </row>
    <row r="21414" spans="73:73" x14ac:dyDescent="0.45">
      <c r="BU21414">
        <f>ROW()</f>
        <v>21414</v>
      </c>
    </row>
    <row r="21415" spans="73:73" x14ac:dyDescent="0.45">
      <c r="BU21415">
        <f>ROW()</f>
        <v>21415</v>
      </c>
    </row>
    <row r="21416" spans="73:73" x14ac:dyDescent="0.45">
      <c r="BU21416">
        <f>ROW()</f>
        <v>21416</v>
      </c>
    </row>
    <row r="21417" spans="73:73" x14ac:dyDescent="0.45">
      <c r="BU21417">
        <f>ROW()</f>
        <v>21417</v>
      </c>
    </row>
    <row r="21418" spans="73:73" x14ac:dyDescent="0.45">
      <c r="BU21418">
        <f>ROW()</f>
        <v>21418</v>
      </c>
    </row>
    <row r="21419" spans="73:73" x14ac:dyDescent="0.45">
      <c r="BU21419">
        <f>ROW()</f>
        <v>21419</v>
      </c>
    </row>
    <row r="21420" spans="73:73" x14ac:dyDescent="0.45">
      <c r="BU21420">
        <f>ROW()</f>
        <v>21420</v>
      </c>
    </row>
    <row r="21421" spans="73:73" x14ac:dyDescent="0.45">
      <c r="BU21421">
        <f>ROW()</f>
        <v>21421</v>
      </c>
    </row>
    <row r="21422" spans="73:73" x14ac:dyDescent="0.45">
      <c r="BU21422">
        <f>ROW()</f>
        <v>21422</v>
      </c>
    </row>
    <row r="21423" spans="73:73" x14ac:dyDescent="0.45">
      <c r="BU21423">
        <f>ROW()</f>
        <v>21423</v>
      </c>
    </row>
    <row r="21424" spans="73:73" x14ac:dyDescent="0.45">
      <c r="BU21424">
        <f>ROW()</f>
        <v>21424</v>
      </c>
    </row>
    <row r="21425" spans="73:73" x14ac:dyDescent="0.45">
      <c r="BU21425">
        <f>ROW()</f>
        <v>21425</v>
      </c>
    </row>
    <row r="21426" spans="73:73" x14ac:dyDescent="0.45">
      <c r="BU21426">
        <f>ROW()</f>
        <v>21426</v>
      </c>
    </row>
    <row r="21427" spans="73:73" x14ac:dyDescent="0.45">
      <c r="BU21427">
        <f>ROW()</f>
        <v>21427</v>
      </c>
    </row>
    <row r="21428" spans="73:73" x14ac:dyDescent="0.45">
      <c r="BU21428">
        <f>ROW()</f>
        <v>21428</v>
      </c>
    </row>
    <row r="21429" spans="73:73" x14ac:dyDescent="0.45">
      <c r="BU21429">
        <f>ROW()</f>
        <v>21429</v>
      </c>
    </row>
    <row r="21430" spans="73:73" x14ac:dyDescent="0.45">
      <c r="BU21430">
        <f>ROW()</f>
        <v>21430</v>
      </c>
    </row>
    <row r="21431" spans="73:73" x14ac:dyDescent="0.45">
      <c r="BU21431">
        <f>ROW()</f>
        <v>21431</v>
      </c>
    </row>
    <row r="21432" spans="73:73" x14ac:dyDescent="0.45">
      <c r="BU21432">
        <f>ROW()</f>
        <v>21432</v>
      </c>
    </row>
    <row r="21433" spans="73:73" x14ac:dyDescent="0.45">
      <c r="BU21433">
        <f>ROW()</f>
        <v>21433</v>
      </c>
    </row>
    <row r="21434" spans="73:73" x14ac:dyDescent="0.45">
      <c r="BU21434">
        <f>ROW()</f>
        <v>21434</v>
      </c>
    </row>
    <row r="21435" spans="73:73" x14ac:dyDescent="0.45">
      <c r="BU21435">
        <f>ROW()</f>
        <v>21435</v>
      </c>
    </row>
    <row r="21436" spans="73:73" x14ac:dyDescent="0.45">
      <c r="BU21436">
        <f>ROW()</f>
        <v>21436</v>
      </c>
    </row>
    <row r="21437" spans="73:73" x14ac:dyDescent="0.45">
      <c r="BU21437">
        <f>ROW()</f>
        <v>21437</v>
      </c>
    </row>
    <row r="21438" spans="73:73" x14ac:dyDescent="0.45">
      <c r="BU21438">
        <f>ROW()</f>
        <v>21438</v>
      </c>
    </row>
    <row r="21439" spans="73:73" x14ac:dyDescent="0.45">
      <c r="BU21439">
        <f>ROW()</f>
        <v>21439</v>
      </c>
    </row>
    <row r="21440" spans="73:73" x14ac:dyDescent="0.45">
      <c r="BU21440">
        <f>ROW()</f>
        <v>21440</v>
      </c>
    </row>
    <row r="21441" spans="73:73" x14ac:dyDescent="0.45">
      <c r="BU21441">
        <f>ROW()</f>
        <v>21441</v>
      </c>
    </row>
    <row r="21442" spans="73:73" x14ac:dyDescent="0.45">
      <c r="BU21442">
        <f>ROW()</f>
        <v>21442</v>
      </c>
    </row>
    <row r="21443" spans="73:73" x14ac:dyDescent="0.45">
      <c r="BU21443">
        <f>ROW()</f>
        <v>21443</v>
      </c>
    </row>
    <row r="21444" spans="73:73" x14ac:dyDescent="0.45">
      <c r="BU21444">
        <f>ROW()</f>
        <v>21444</v>
      </c>
    </row>
    <row r="21445" spans="73:73" x14ac:dyDescent="0.45">
      <c r="BU21445">
        <f>ROW()</f>
        <v>21445</v>
      </c>
    </row>
    <row r="21446" spans="73:73" x14ac:dyDescent="0.45">
      <c r="BU21446">
        <f>ROW()</f>
        <v>21446</v>
      </c>
    </row>
    <row r="21447" spans="73:73" x14ac:dyDescent="0.45">
      <c r="BU21447">
        <f>ROW()</f>
        <v>21447</v>
      </c>
    </row>
    <row r="21448" spans="73:73" x14ac:dyDescent="0.45">
      <c r="BU21448">
        <f>ROW()</f>
        <v>21448</v>
      </c>
    </row>
    <row r="21449" spans="73:73" x14ac:dyDescent="0.45">
      <c r="BU21449">
        <f>ROW()</f>
        <v>21449</v>
      </c>
    </row>
    <row r="21450" spans="73:73" x14ac:dyDescent="0.45">
      <c r="BU21450">
        <f>ROW()</f>
        <v>21450</v>
      </c>
    </row>
    <row r="21451" spans="73:73" x14ac:dyDescent="0.45">
      <c r="BU21451">
        <f>ROW()</f>
        <v>21451</v>
      </c>
    </row>
    <row r="21452" spans="73:73" x14ac:dyDescent="0.45">
      <c r="BU21452">
        <f>ROW()</f>
        <v>21452</v>
      </c>
    </row>
    <row r="21453" spans="73:73" x14ac:dyDescent="0.45">
      <c r="BU21453">
        <f>ROW()</f>
        <v>21453</v>
      </c>
    </row>
    <row r="21454" spans="73:73" x14ac:dyDescent="0.45">
      <c r="BU21454">
        <f>ROW()</f>
        <v>21454</v>
      </c>
    </row>
    <row r="21455" spans="73:73" x14ac:dyDescent="0.45">
      <c r="BU21455">
        <f>ROW()</f>
        <v>21455</v>
      </c>
    </row>
    <row r="21456" spans="73:73" x14ac:dyDescent="0.45">
      <c r="BU21456">
        <f>ROW()</f>
        <v>21456</v>
      </c>
    </row>
    <row r="21457" spans="73:73" x14ac:dyDescent="0.45">
      <c r="BU21457">
        <f>ROW()</f>
        <v>21457</v>
      </c>
    </row>
    <row r="21458" spans="73:73" x14ac:dyDescent="0.45">
      <c r="BU21458">
        <f>ROW()</f>
        <v>21458</v>
      </c>
    </row>
    <row r="21459" spans="73:73" x14ac:dyDescent="0.45">
      <c r="BU21459">
        <f>ROW()</f>
        <v>21459</v>
      </c>
    </row>
    <row r="21460" spans="73:73" x14ac:dyDescent="0.45">
      <c r="BU21460">
        <f>ROW()</f>
        <v>21460</v>
      </c>
    </row>
    <row r="21461" spans="73:73" x14ac:dyDescent="0.45">
      <c r="BU21461">
        <f>ROW()</f>
        <v>21461</v>
      </c>
    </row>
    <row r="21462" spans="73:73" x14ac:dyDescent="0.45">
      <c r="BU21462">
        <f>ROW()</f>
        <v>21462</v>
      </c>
    </row>
    <row r="21463" spans="73:73" x14ac:dyDescent="0.45">
      <c r="BU21463">
        <f>ROW()</f>
        <v>21463</v>
      </c>
    </row>
    <row r="21464" spans="73:73" x14ac:dyDescent="0.45">
      <c r="BU21464">
        <f>ROW()</f>
        <v>21464</v>
      </c>
    </row>
    <row r="21465" spans="73:73" x14ac:dyDescent="0.45">
      <c r="BU21465">
        <f>ROW()</f>
        <v>21465</v>
      </c>
    </row>
    <row r="21466" spans="73:73" x14ac:dyDescent="0.45">
      <c r="BU21466">
        <f>ROW()</f>
        <v>21466</v>
      </c>
    </row>
    <row r="21467" spans="73:73" x14ac:dyDescent="0.45">
      <c r="BU21467">
        <f>ROW()</f>
        <v>21467</v>
      </c>
    </row>
    <row r="21468" spans="73:73" x14ac:dyDescent="0.45">
      <c r="BU21468">
        <f>ROW()</f>
        <v>21468</v>
      </c>
    </row>
    <row r="21469" spans="73:73" x14ac:dyDescent="0.45">
      <c r="BU21469">
        <f>ROW()</f>
        <v>21469</v>
      </c>
    </row>
    <row r="21470" spans="73:73" x14ac:dyDescent="0.45">
      <c r="BU21470">
        <f>ROW()</f>
        <v>21470</v>
      </c>
    </row>
    <row r="21471" spans="73:73" x14ac:dyDescent="0.45">
      <c r="BU21471">
        <f>ROW()</f>
        <v>21471</v>
      </c>
    </row>
    <row r="21472" spans="73:73" x14ac:dyDescent="0.45">
      <c r="BU21472">
        <f>ROW()</f>
        <v>21472</v>
      </c>
    </row>
    <row r="21473" spans="73:73" x14ac:dyDescent="0.45">
      <c r="BU21473">
        <f>ROW()</f>
        <v>21473</v>
      </c>
    </row>
    <row r="21474" spans="73:73" x14ac:dyDescent="0.45">
      <c r="BU21474">
        <f>ROW()</f>
        <v>21474</v>
      </c>
    </row>
    <row r="21475" spans="73:73" x14ac:dyDescent="0.45">
      <c r="BU21475">
        <f>ROW()</f>
        <v>21475</v>
      </c>
    </row>
    <row r="21476" spans="73:73" x14ac:dyDescent="0.45">
      <c r="BU21476">
        <f>ROW()</f>
        <v>21476</v>
      </c>
    </row>
    <row r="21477" spans="73:73" x14ac:dyDescent="0.45">
      <c r="BU21477">
        <f>ROW()</f>
        <v>21477</v>
      </c>
    </row>
    <row r="21478" spans="73:73" x14ac:dyDescent="0.45">
      <c r="BU21478">
        <f>ROW()</f>
        <v>21478</v>
      </c>
    </row>
    <row r="21479" spans="73:73" x14ac:dyDescent="0.45">
      <c r="BU21479">
        <f>ROW()</f>
        <v>21479</v>
      </c>
    </row>
    <row r="21480" spans="73:73" x14ac:dyDescent="0.45">
      <c r="BU21480">
        <f>ROW()</f>
        <v>21480</v>
      </c>
    </row>
    <row r="21481" spans="73:73" x14ac:dyDescent="0.45">
      <c r="BU21481">
        <f>ROW()</f>
        <v>21481</v>
      </c>
    </row>
    <row r="21482" spans="73:73" x14ac:dyDescent="0.45">
      <c r="BU21482">
        <f>ROW()</f>
        <v>21482</v>
      </c>
    </row>
    <row r="21483" spans="73:73" x14ac:dyDescent="0.45">
      <c r="BU21483">
        <f>ROW()</f>
        <v>21483</v>
      </c>
    </row>
    <row r="21484" spans="73:73" x14ac:dyDescent="0.45">
      <c r="BU21484">
        <f>ROW()</f>
        <v>21484</v>
      </c>
    </row>
    <row r="21485" spans="73:73" x14ac:dyDescent="0.45">
      <c r="BU21485">
        <f>ROW()</f>
        <v>21485</v>
      </c>
    </row>
    <row r="21486" spans="73:73" x14ac:dyDescent="0.45">
      <c r="BU21486">
        <f>ROW()</f>
        <v>21486</v>
      </c>
    </row>
    <row r="21487" spans="73:73" x14ac:dyDescent="0.45">
      <c r="BU21487">
        <f>ROW()</f>
        <v>21487</v>
      </c>
    </row>
    <row r="21488" spans="73:73" x14ac:dyDescent="0.45">
      <c r="BU21488">
        <f>ROW()</f>
        <v>21488</v>
      </c>
    </row>
    <row r="21489" spans="73:73" x14ac:dyDescent="0.45">
      <c r="BU21489">
        <f>ROW()</f>
        <v>21489</v>
      </c>
    </row>
    <row r="21490" spans="73:73" x14ac:dyDescent="0.45">
      <c r="BU21490">
        <f>ROW()</f>
        <v>21490</v>
      </c>
    </row>
    <row r="21491" spans="73:73" x14ac:dyDescent="0.45">
      <c r="BU21491">
        <f>ROW()</f>
        <v>21491</v>
      </c>
    </row>
    <row r="21492" spans="73:73" x14ac:dyDescent="0.45">
      <c r="BU21492">
        <f>ROW()</f>
        <v>21492</v>
      </c>
    </row>
    <row r="21493" spans="73:73" x14ac:dyDescent="0.45">
      <c r="BU21493">
        <f>ROW()</f>
        <v>21493</v>
      </c>
    </row>
    <row r="21494" spans="73:73" x14ac:dyDescent="0.45">
      <c r="BU21494">
        <f>ROW()</f>
        <v>21494</v>
      </c>
    </row>
    <row r="21495" spans="73:73" x14ac:dyDescent="0.45">
      <c r="BU21495">
        <f>ROW()</f>
        <v>21495</v>
      </c>
    </row>
    <row r="21496" spans="73:73" x14ac:dyDescent="0.45">
      <c r="BU21496">
        <f>ROW()</f>
        <v>21496</v>
      </c>
    </row>
    <row r="21497" spans="73:73" x14ac:dyDescent="0.45">
      <c r="BU21497">
        <f>ROW()</f>
        <v>21497</v>
      </c>
    </row>
    <row r="21498" spans="73:73" x14ac:dyDescent="0.45">
      <c r="BU21498">
        <f>ROW()</f>
        <v>21498</v>
      </c>
    </row>
    <row r="21499" spans="73:73" x14ac:dyDescent="0.45">
      <c r="BU21499">
        <f>ROW()</f>
        <v>21499</v>
      </c>
    </row>
    <row r="21500" spans="73:73" x14ac:dyDescent="0.45">
      <c r="BU21500">
        <f>ROW()</f>
        <v>21500</v>
      </c>
    </row>
    <row r="21501" spans="73:73" x14ac:dyDescent="0.45">
      <c r="BU21501">
        <f>ROW()</f>
        <v>21501</v>
      </c>
    </row>
    <row r="21502" spans="73:73" x14ac:dyDescent="0.45">
      <c r="BU21502">
        <f>ROW()</f>
        <v>21502</v>
      </c>
    </row>
    <row r="21503" spans="73:73" x14ac:dyDescent="0.45">
      <c r="BU21503">
        <f>ROW()</f>
        <v>21503</v>
      </c>
    </row>
    <row r="21504" spans="73:73" x14ac:dyDescent="0.45">
      <c r="BU21504">
        <f>ROW()</f>
        <v>21504</v>
      </c>
    </row>
    <row r="21505" spans="73:73" x14ac:dyDescent="0.45">
      <c r="BU21505">
        <f>ROW()</f>
        <v>21505</v>
      </c>
    </row>
    <row r="21506" spans="73:73" x14ac:dyDescent="0.45">
      <c r="BU21506">
        <f>ROW()</f>
        <v>21506</v>
      </c>
    </row>
    <row r="21507" spans="73:73" x14ac:dyDescent="0.45">
      <c r="BU21507">
        <f>ROW()</f>
        <v>21507</v>
      </c>
    </row>
    <row r="21508" spans="73:73" x14ac:dyDescent="0.45">
      <c r="BU21508">
        <f>ROW()</f>
        <v>21508</v>
      </c>
    </row>
    <row r="21509" spans="73:73" x14ac:dyDescent="0.45">
      <c r="BU21509">
        <f>ROW()</f>
        <v>21509</v>
      </c>
    </row>
    <row r="21510" spans="73:73" x14ac:dyDescent="0.45">
      <c r="BU21510">
        <f>ROW()</f>
        <v>21510</v>
      </c>
    </row>
    <row r="21511" spans="73:73" x14ac:dyDescent="0.45">
      <c r="BU21511">
        <f>ROW()</f>
        <v>21511</v>
      </c>
    </row>
    <row r="21512" spans="73:73" x14ac:dyDescent="0.45">
      <c r="BU21512">
        <f>ROW()</f>
        <v>21512</v>
      </c>
    </row>
    <row r="21513" spans="73:73" x14ac:dyDescent="0.45">
      <c r="BU21513">
        <f>ROW()</f>
        <v>21513</v>
      </c>
    </row>
    <row r="21514" spans="73:73" x14ac:dyDescent="0.45">
      <c r="BU21514">
        <f>ROW()</f>
        <v>21514</v>
      </c>
    </row>
    <row r="21515" spans="73:73" x14ac:dyDescent="0.45">
      <c r="BU21515">
        <f>ROW()</f>
        <v>21515</v>
      </c>
    </row>
    <row r="21516" spans="73:73" x14ac:dyDescent="0.45">
      <c r="BU21516">
        <f>ROW()</f>
        <v>21516</v>
      </c>
    </row>
    <row r="21517" spans="73:73" x14ac:dyDescent="0.45">
      <c r="BU21517">
        <f>ROW()</f>
        <v>21517</v>
      </c>
    </row>
    <row r="21518" spans="73:73" x14ac:dyDescent="0.45">
      <c r="BU21518">
        <f>ROW()</f>
        <v>21518</v>
      </c>
    </row>
    <row r="21519" spans="73:73" x14ac:dyDescent="0.45">
      <c r="BU21519">
        <f>ROW()</f>
        <v>21519</v>
      </c>
    </row>
    <row r="21520" spans="73:73" x14ac:dyDescent="0.45">
      <c r="BU21520">
        <f>ROW()</f>
        <v>21520</v>
      </c>
    </row>
    <row r="21521" spans="73:73" x14ac:dyDescent="0.45">
      <c r="BU21521">
        <f>ROW()</f>
        <v>21521</v>
      </c>
    </row>
    <row r="21522" spans="73:73" x14ac:dyDescent="0.45">
      <c r="BU21522">
        <f>ROW()</f>
        <v>21522</v>
      </c>
    </row>
    <row r="21523" spans="73:73" x14ac:dyDescent="0.45">
      <c r="BU21523">
        <f>ROW()</f>
        <v>21523</v>
      </c>
    </row>
    <row r="21524" spans="73:73" x14ac:dyDescent="0.45">
      <c r="BU21524">
        <f>ROW()</f>
        <v>21524</v>
      </c>
    </row>
    <row r="21525" spans="73:73" x14ac:dyDescent="0.45">
      <c r="BU21525">
        <f>ROW()</f>
        <v>21525</v>
      </c>
    </row>
    <row r="21526" spans="73:73" x14ac:dyDescent="0.45">
      <c r="BU21526">
        <f>ROW()</f>
        <v>21526</v>
      </c>
    </row>
    <row r="21527" spans="73:73" x14ac:dyDescent="0.45">
      <c r="BU21527">
        <f>ROW()</f>
        <v>21527</v>
      </c>
    </row>
    <row r="21528" spans="73:73" x14ac:dyDescent="0.45">
      <c r="BU21528">
        <f>ROW()</f>
        <v>21528</v>
      </c>
    </row>
    <row r="21529" spans="73:73" x14ac:dyDescent="0.45">
      <c r="BU21529">
        <f>ROW()</f>
        <v>21529</v>
      </c>
    </row>
    <row r="21530" spans="73:73" x14ac:dyDescent="0.45">
      <c r="BU21530">
        <f>ROW()</f>
        <v>21530</v>
      </c>
    </row>
    <row r="21531" spans="73:73" x14ac:dyDescent="0.45">
      <c r="BU21531">
        <f>ROW()</f>
        <v>21531</v>
      </c>
    </row>
    <row r="21532" spans="73:73" x14ac:dyDescent="0.45">
      <c r="BU21532">
        <f>ROW()</f>
        <v>21532</v>
      </c>
    </row>
    <row r="21533" spans="73:73" x14ac:dyDescent="0.45">
      <c r="BU21533">
        <f>ROW()</f>
        <v>21533</v>
      </c>
    </row>
    <row r="21534" spans="73:73" x14ac:dyDescent="0.45">
      <c r="BU21534">
        <f>ROW()</f>
        <v>21534</v>
      </c>
    </row>
    <row r="21535" spans="73:73" x14ac:dyDescent="0.45">
      <c r="BU21535">
        <f>ROW()</f>
        <v>21535</v>
      </c>
    </row>
    <row r="21536" spans="73:73" x14ac:dyDescent="0.45">
      <c r="BU21536">
        <f>ROW()</f>
        <v>21536</v>
      </c>
    </row>
    <row r="21537" spans="73:73" x14ac:dyDescent="0.45">
      <c r="BU21537">
        <f>ROW()</f>
        <v>21537</v>
      </c>
    </row>
    <row r="21538" spans="73:73" x14ac:dyDescent="0.45">
      <c r="BU21538">
        <f>ROW()</f>
        <v>21538</v>
      </c>
    </row>
    <row r="21539" spans="73:73" x14ac:dyDescent="0.45">
      <c r="BU21539">
        <f>ROW()</f>
        <v>21539</v>
      </c>
    </row>
    <row r="21540" spans="73:73" x14ac:dyDescent="0.45">
      <c r="BU21540">
        <f>ROW()</f>
        <v>21540</v>
      </c>
    </row>
    <row r="21541" spans="73:73" x14ac:dyDescent="0.45">
      <c r="BU21541">
        <f>ROW()</f>
        <v>21541</v>
      </c>
    </row>
    <row r="21542" spans="73:73" x14ac:dyDescent="0.45">
      <c r="BU21542">
        <f>ROW()</f>
        <v>21542</v>
      </c>
    </row>
    <row r="21543" spans="73:73" x14ac:dyDescent="0.45">
      <c r="BU21543">
        <f>ROW()</f>
        <v>21543</v>
      </c>
    </row>
    <row r="21544" spans="73:73" x14ac:dyDescent="0.45">
      <c r="BU21544">
        <f>ROW()</f>
        <v>21544</v>
      </c>
    </row>
    <row r="21545" spans="73:73" x14ac:dyDescent="0.45">
      <c r="BU21545">
        <f>ROW()</f>
        <v>21545</v>
      </c>
    </row>
    <row r="21546" spans="73:73" x14ac:dyDescent="0.45">
      <c r="BU21546">
        <f>ROW()</f>
        <v>21546</v>
      </c>
    </row>
    <row r="21547" spans="73:73" x14ac:dyDescent="0.45">
      <c r="BU21547">
        <f>ROW()</f>
        <v>21547</v>
      </c>
    </row>
    <row r="21548" spans="73:73" x14ac:dyDescent="0.45">
      <c r="BU21548">
        <f>ROW()</f>
        <v>21548</v>
      </c>
    </row>
    <row r="21549" spans="73:73" x14ac:dyDescent="0.45">
      <c r="BU21549">
        <f>ROW()</f>
        <v>21549</v>
      </c>
    </row>
    <row r="21550" spans="73:73" x14ac:dyDescent="0.45">
      <c r="BU21550">
        <f>ROW()</f>
        <v>21550</v>
      </c>
    </row>
    <row r="21551" spans="73:73" x14ac:dyDescent="0.45">
      <c r="BU21551">
        <f>ROW()</f>
        <v>21551</v>
      </c>
    </row>
    <row r="21552" spans="73:73" x14ac:dyDescent="0.45">
      <c r="BU21552">
        <f>ROW()</f>
        <v>21552</v>
      </c>
    </row>
    <row r="21553" spans="73:73" x14ac:dyDescent="0.45">
      <c r="BU21553">
        <f>ROW()</f>
        <v>21553</v>
      </c>
    </row>
    <row r="21554" spans="73:73" x14ac:dyDescent="0.45">
      <c r="BU21554">
        <f>ROW()</f>
        <v>21554</v>
      </c>
    </row>
    <row r="21555" spans="73:73" x14ac:dyDescent="0.45">
      <c r="BU21555">
        <f>ROW()</f>
        <v>21555</v>
      </c>
    </row>
    <row r="21556" spans="73:73" x14ac:dyDescent="0.45">
      <c r="BU21556">
        <f>ROW()</f>
        <v>21556</v>
      </c>
    </row>
    <row r="21557" spans="73:73" x14ac:dyDescent="0.45">
      <c r="BU21557">
        <f>ROW()</f>
        <v>21557</v>
      </c>
    </row>
    <row r="21558" spans="73:73" x14ac:dyDescent="0.45">
      <c r="BU21558">
        <f>ROW()</f>
        <v>21558</v>
      </c>
    </row>
    <row r="21559" spans="73:73" x14ac:dyDescent="0.45">
      <c r="BU21559">
        <f>ROW()</f>
        <v>21559</v>
      </c>
    </row>
    <row r="21560" spans="73:73" x14ac:dyDescent="0.45">
      <c r="BU21560">
        <f>ROW()</f>
        <v>21560</v>
      </c>
    </row>
    <row r="21561" spans="73:73" x14ac:dyDescent="0.45">
      <c r="BU21561">
        <f>ROW()</f>
        <v>21561</v>
      </c>
    </row>
    <row r="21562" spans="73:73" x14ac:dyDescent="0.45">
      <c r="BU21562">
        <f>ROW()</f>
        <v>21562</v>
      </c>
    </row>
    <row r="21563" spans="73:73" x14ac:dyDescent="0.45">
      <c r="BU21563">
        <f>ROW()</f>
        <v>21563</v>
      </c>
    </row>
    <row r="21564" spans="73:73" x14ac:dyDescent="0.45">
      <c r="BU21564">
        <f>ROW()</f>
        <v>21564</v>
      </c>
    </row>
    <row r="21565" spans="73:73" x14ac:dyDescent="0.45">
      <c r="BU21565">
        <f>ROW()</f>
        <v>21565</v>
      </c>
    </row>
    <row r="21566" spans="73:73" x14ac:dyDescent="0.45">
      <c r="BU21566">
        <f>ROW()</f>
        <v>21566</v>
      </c>
    </row>
    <row r="21567" spans="73:73" x14ac:dyDescent="0.45">
      <c r="BU21567">
        <f>ROW()</f>
        <v>21567</v>
      </c>
    </row>
    <row r="21568" spans="73:73" x14ac:dyDescent="0.45">
      <c r="BU21568">
        <f>ROW()</f>
        <v>21568</v>
      </c>
    </row>
    <row r="21569" spans="73:73" x14ac:dyDescent="0.45">
      <c r="BU21569">
        <f>ROW()</f>
        <v>21569</v>
      </c>
    </row>
    <row r="21570" spans="73:73" x14ac:dyDescent="0.45">
      <c r="BU21570">
        <f>ROW()</f>
        <v>21570</v>
      </c>
    </row>
    <row r="21571" spans="73:73" x14ac:dyDescent="0.45">
      <c r="BU21571">
        <f>ROW()</f>
        <v>21571</v>
      </c>
    </row>
    <row r="21572" spans="73:73" x14ac:dyDescent="0.45">
      <c r="BU21572">
        <f>ROW()</f>
        <v>21572</v>
      </c>
    </row>
    <row r="21573" spans="73:73" x14ac:dyDescent="0.45">
      <c r="BU21573">
        <f>ROW()</f>
        <v>21573</v>
      </c>
    </row>
    <row r="21574" spans="73:73" x14ac:dyDescent="0.45">
      <c r="BU21574">
        <f>ROW()</f>
        <v>21574</v>
      </c>
    </row>
    <row r="21575" spans="73:73" x14ac:dyDescent="0.45">
      <c r="BU21575">
        <f>ROW()</f>
        <v>21575</v>
      </c>
    </row>
    <row r="21576" spans="73:73" x14ac:dyDescent="0.45">
      <c r="BU21576">
        <f>ROW()</f>
        <v>21576</v>
      </c>
    </row>
    <row r="21577" spans="73:73" x14ac:dyDescent="0.45">
      <c r="BU21577">
        <f>ROW()</f>
        <v>21577</v>
      </c>
    </row>
    <row r="21578" spans="73:73" x14ac:dyDescent="0.45">
      <c r="BU21578">
        <f>ROW()</f>
        <v>21578</v>
      </c>
    </row>
    <row r="21579" spans="73:73" x14ac:dyDescent="0.45">
      <c r="BU21579">
        <f>ROW()</f>
        <v>21579</v>
      </c>
    </row>
    <row r="21580" spans="73:73" x14ac:dyDescent="0.45">
      <c r="BU21580">
        <f>ROW()</f>
        <v>21580</v>
      </c>
    </row>
    <row r="21581" spans="73:73" x14ac:dyDescent="0.45">
      <c r="BU21581">
        <f>ROW()</f>
        <v>21581</v>
      </c>
    </row>
    <row r="21582" spans="73:73" x14ac:dyDescent="0.45">
      <c r="BU21582">
        <f>ROW()</f>
        <v>21582</v>
      </c>
    </row>
    <row r="21583" spans="73:73" x14ac:dyDescent="0.45">
      <c r="BU21583">
        <f>ROW()</f>
        <v>21583</v>
      </c>
    </row>
    <row r="21584" spans="73:73" x14ac:dyDescent="0.45">
      <c r="BU21584">
        <f>ROW()</f>
        <v>21584</v>
      </c>
    </row>
    <row r="21585" spans="73:73" x14ac:dyDescent="0.45">
      <c r="BU21585">
        <f>ROW()</f>
        <v>21585</v>
      </c>
    </row>
    <row r="21586" spans="73:73" x14ac:dyDescent="0.45">
      <c r="BU21586">
        <f>ROW()</f>
        <v>21586</v>
      </c>
    </row>
    <row r="21587" spans="73:73" x14ac:dyDescent="0.45">
      <c r="BU21587">
        <f>ROW()</f>
        <v>21587</v>
      </c>
    </row>
    <row r="21588" spans="73:73" x14ac:dyDescent="0.45">
      <c r="BU21588">
        <f>ROW()</f>
        <v>21588</v>
      </c>
    </row>
    <row r="21589" spans="73:73" x14ac:dyDescent="0.45">
      <c r="BU21589">
        <f>ROW()</f>
        <v>21589</v>
      </c>
    </row>
    <row r="21590" spans="73:73" x14ac:dyDescent="0.45">
      <c r="BU21590">
        <f>ROW()</f>
        <v>21590</v>
      </c>
    </row>
    <row r="21591" spans="73:73" x14ac:dyDescent="0.45">
      <c r="BU21591">
        <f>ROW()</f>
        <v>21591</v>
      </c>
    </row>
    <row r="21592" spans="73:73" x14ac:dyDescent="0.45">
      <c r="BU21592">
        <f>ROW()</f>
        <v>21592</v>
      </c>
    </row>
    <row r="21593" spans="73:73" x14ac:dyDescent="0.45">
      <c r="BU21593">
        <f>ROW()</f>
        <v>21593</v>
      </c>
    </row>
    <row r="21594" spans="73:73" x14ac:dyDescent="0.45">
      <c r="BU21594">
        <f>ROW()</f>
        <v>21594</v>
      </c>
    </row>
    <row r="21595" spans="73:73" x14ac:dyDescent="0.45">
      <c r="BU21595">
        <f>ROW()</f>
        <v>21595</v>
      </c>
    </row>
    <row r="21596" spans="73:73" x14ac:dyDescent="0.45">
      <c r="BU21596">
        <f>ROW()</f>
        <v>21596</v>
      </c>
    </row>
    <row r="21597" spans="73:73" x14ac:dyDescent="0.45">
      <c r="BU21597">
        <f>ROW()</f>
        <v>21597</v>
      </c>
    </row>
    <row r="21598" spans="73:73" x14ac:dyDescent="0.45">
      <c r="BU21598">
        <f>ROW()</f>
        <v>21598</v>
      </c>
    </row>
    <row r="21599" spans="73:73" x14ac:dyDescent="0.45">
      <c r="BU21599">
        <f>ROW()</f>
        <v>21599</v>
      </c>
    </row>
    <row r="21600" spans="73:73" x14ac:dyDescent="0.45">
      <c r="BU21600">
        <f>ROW()</f>
        <v>21600</v>
      </c>
    </row>
    <row r="21601" spans="73:73" x14ac:dyDescent="0.45">
      <c r="BU21601">
        <f>ROW()</f>
        <v>21601</v>
      </c>
    </row>
    <row r="21602" spans="73:73" x14ac:dyDescent="0.45">
      <c r="BU21602">
        <f>ROW()</f>
        <v>21602</v>
      </c>
    </row>
    <row r="21603" spans="73:73" x14ac:dyDescent="0.45">
      <c r="BU21603">
        <f>ROW()</f>
        <v>21603</v>
      </c>
    </row>
    <row r="21604" spans="73:73" x14ac:dyDescent="0.45">
      <c r="BU21604">
        <f>ROW()</f>
        <v>21604</v>
      </c>
    </row>
    <row r="21605" spans="73:73" x14ac:dyDescent="0.45">
      <c r="BU21605">
        <f>ROW()</f>
        <v>21605</v>
      </c>
    </row>
    <row r="21606" spans="73:73" x14ac:dyDescent="0.45">
      <c r="BU21606">
        <f>ROW()</f>
        <v>21606</v>
      </c>
    </row>
    <row r="21607" spans="73:73" x14ac:dyDescent="0.45">
      <c r="BU21607">
        <f>ROW()</f>
        <v>21607</v>
      </c>
    </row>
    <row r="21608" spans="73:73" x14ac:dyDescent="0.45">
      <c r="BU21608">
        <f>ROW()</f>
        <v>21608</v>
      </c>
    </row>
    <row r="21609" spans="73:73" x14ac:dyDescent="0.45">
      <c r="BU21609">
        <f>ROW()</f>
        <v>21609</v>
      </c>
    </row>
    <row r="21610" spans="73:73" x14ac:dyDescent="0.45">
      <c r="BU21610">
        <f>ROW()</f>
        <v>21610</v>
      </c>
    </row>
    <row r="21611" spans="73:73" x14ac:dyDescent="0.45">
      <c r="BU21611">
        <f>ROW()</f>
        <v>21611</v>
      </c>
    </row>
    <row r="21612" spans="73:73" x14ac:dyDescent="0.45">
      <c r="BU21612">
        <f>ROW()</f>
        <v>21612</v>
      </c>
    </row>
    <row r="21613" spans="73:73" x14ac:dyDescent="0.45">
      <c r="BU21613">
        <f>ROW()</f>
        <v>21613</v>
      </c>
    </row>
    <row r="21614" spans="73:73" x14ac:dyDescent="0.45">
      <c r="BU21614">
        <f>ROW()</f>
        <v>21614</v>
      </c>
    </row>
    <row r="21615" spans="73:73" x14ac:dyDescent="0.45">
      <c r="BU21615">
        <f>ROW()</f>
        <v>21615</v>
      </c>
    </row>
    <row r="21616" spans="73:73" x14ac:dyDescent="0.45">
      <c r="BU21616">
        <f>ROW()</f>
        <v>21616</v>
      </c>
    </row>
    <row r="21617" spans="73:73" x14ac:dyDescent="0.45">
      <c r="BU21617">
        <f>ROW()</f>
        <v>21617</v>
      </c>
    </row>
    <row r="21618" spans="73:73" x14ac:dyDescent="0.45">
      <c r="BU21618">
        <f>ROW()</f>
        <v>21618</v>
      </c>
    </row>
    <row r="21619" spans="73:73" x14ac:dyDescent="0.45">
      <c r="BU21619">
        <f>ROW()</f>
        <v>21619</v>
      </c>
    </row>
    <row r="21620" spans="73:73" x14ac:dyDescent="0.45">
      <c r="BU21620">
        <f>ROW()</f>
        <v>21620</v>
      </c>
    </row>
    <row r="21621" spans="73:73" x14ac:dyDescent="0.45">
      <c r="BU21621">
        <f>ROW()</f>
        <v>21621</v>
      </c>
    </row>
    <row r="21622" spans="73:73" x14ac:dyDescent="0.45">
      <c r="BU21622">
        <f>ROW()</f>
        <v>21622</v>
      </c>
    </row>
    <row r="21623" spans="73:73" x14ac:dyDescent="0.45">
      <c r="BU21623">
        <f>ROW()</f>
        <v>21623</v>
      </c>
    </row>
    <row r="21624" spans="73:73" x14ac:dyDescent="0.45">
      <c r="BU21624">
        <f>ROW()</f>
        <v>21624</v>
      </c>
    </row>
    <row r="21625" spans="73:73" x14ac:dyDescent="0.45">
      <c r="BU21625">
        <f>ROW()</f>
        <v>21625</v>
      </c>
    </row>
    <row r="21626" spans="73:73" x14ac:dyDescent="0.45">
      <c r="BU21626">
        <f>ROW()</f>
        <v>21626</v>
      </c>
    </row>
    <row r="21627" spans="73:73" x14ac:dyDescent="0.45">
      <c r="BU21627">
        <f>ROW()</f>
        <v>21627</v>
      </c>
    </row>
    <row r="21628" spans="73:73" x14ac:dyDescent="0.45">
      <c r="BU21628">
        <f>ROW()</f>
        <v>21628</v>
      </c>
    </row>
    <row r="21629" spans="73:73" x14ac:dyDescent="0.45">
      <c r="BU21629">
        <f>ROW()</f>
        <v>21629</v>
      </c>
    </row>
    <row r="21630" spans="73:73" x14ac:dyDescent="0.45">
      <c r="BU21630">
        <f>ROW()</f>
        <v>21630</v>
      </c>
    </row>
    <row r="21631" spans="73:73" x14ac:dyDescent="0.45">
      <c r="BU21631">
        <f>ROW()</f>
        <v>21631</v>
      </c>
    </row>
    <row r="21632" spans="73:73" x14ac:dyDescent="0.45">
      <c r="BU21632">
        <f>ROW()</f>
        <v>21632</v>
      </c>
    </row>
    <row r="21633" spans="73:73" x14ac:dyDescent="0.45">
      <c r="BU21633">
        <f>ROW()</f>
        <v>21633</v>
      </c>
    </row>
    <row r="21634" spans="73:73" x14ac:dyDescent="0.45">
      <c r="BU21634">
        <f>ROW()</f>
        <v>21634</v>
      </c>
    </row>
    <row r="21635" spans="73:73" x14ac:dyDescent="0.45">
      <c r="BU21635">
        <f>ROW()</f>
        <v>21635</v>
      </c>
    </row>
    <row r="21636" spans="73:73" x14ac:dyDescent="0.45">
      <c r="BU21636">
        <f>ROW()</f>
        <v>21636</v>
      </c>
    </row>
    <row r="21637" spans="73:73" x14ac:dyDescent="0.45">
      <c r="BU21637">
        <f>ROW()</f>
        <v>21637</v>
      </c>
    </row>
    <row r="21638" spans="73:73" x14ac:dyDescent="0.45">
      <c r="BU21638">
        <f>ROW()</f>
        <v>21638</v>
      </c>
    </row>
    <row r="21639" spans="73:73" x14ac:dyDescent="0.45">
      <c r="BU21639">
        <f>ROW()</f>
        <v>21639</v>
      </c>
    </row>
    <row r="21640" spans="73:73" x14ac:dyDescent="0.45">
      <c r="BU21640">
        <f>ROW()</f>
        <v>21640</v>
      </c>
    </row>
    <row r="21641" spans="73:73" x14ac:dyDescent="0.45">
      <c r="BU21641">
        <f>ROW()</f>
        <v>21641</v>
      </c>
    </row>
    <row r="21642" spans="73:73" x14ac:dyDescent="0.45">
      <c r="BU21642">
        <f>ROW()</f>
        <v>21642</v>
      </c>
    </row>
    <row r="21643" spans="73:73" x14ac:dyDescent="0.45">
      <c r="BU21643">
        <f>ROW()</f>
        <v>21643</v>
      </c>
    </row>
    <row r="21644" spans="73:73" x14ac:dyDescent="0.45">
      <c r="BU21644">
        <f>ROW()</f>
        <v>21644</v>
      </c>
    </row>
    <row r="21645" spans="73:73" x14ac:dyDescent="0.45">
      <c r="BU21645">
        <f>ROW()</f>
        <v>21645</v>
      </c>
    </row>
    <row r="21646" spans="73:73" x14ac:dyDescent="0.45">
      <c r="BU21646">
        <f>ROW()</f>
        <v>21646</v>
      </c>
    </row>
    <row r="21647" spans="73:73" x14ac:dyDescent="0.45">
      <c r="BU21647">
        <f>ROW()</f>
        <v>21647</v>
      </c>
    </row>
    <row r="21648" spans="73:73" x14ac:dyDescent="0.45">
      <c r="BU21648">
        <f>ROW()</f>
        <v>21648</v>
      </c>
    </row>
    <row r="21649" spans="73:73" x14ac:dyDescent="0.45">
      <c r="BU21649">
        <f>ROW()</f>
        <v>21649</v>
      </c>
    </row>
    <row r="21650" spans="73:73" x14ac:dyDescent="0.45">
      <c r="BU21650">
        <f>ROW()</f>
        <v>21650</v>
      </c>
    </row>
    <row r="21651" spans="73:73" x14ac:dyDescent="0.45">
      <c r="BU21651">
        <f>ROW()</f>
        <v>21651</v>
      </c>
    </row>
    <row r="21652" spans="73:73" x14ac:dyDescent="0.45">
      <c r="BU21652">
        <f>ROW()</f>
        <v>21652</v>
      </c>
    </row>
    <row r="21653" spans="73:73" x14ac:dyDescent="0.45">
      <c r="BU21653">
        <f>ROW()</f>
        <v>21653</v>
      </c>
    </row>
    <row r="21654" spans="73:73" x14ac:dyDescent="0.45">
      <c r="BU21654">
        <f>ROW()</f>
        <v>21654</v>
      </c>
    </row>
    <row r="21655" spans="73:73" x14ac:dyDescent="0.45">
      <c r="BU21655">
        <f>ROW()</f>
        <v>21655</v>
      </c>
    </row>
    <row r="21656" spans="73:73" x14ac:dyDescent="0.45">
      <c r="BU21656">
        <f>ROW()</f>
        <v>21656</v>
      </c>
    </row>
    <row r="21657" spans="73:73" x14ac:dyDescent="0.45">
      <c r="BU21657">
        <f>ROW()</f>
        <v>21657</v>
      </c>
    </row>
    <row r="21658" spans="73:73" x14ac:dyDescent="0.45">
      <c r="BU21658">
        <f>ROW()</f>
        <v>21658</v>
      </c>
    </row>
    <row r="21659" spans="73:73" x14ac:dyDescent="0.45">
      <c r="BU21659">
        <f>ROW()</f>
        <v>21659</v>
      </c>
    </row>
    <row r="21660" spans="73:73" x14ac:dyDescent="0.45">
      <c r="BU21660">
        <f>ROW()</f>
        <v>21660</v>
      </c>
    </row>
    <row r="21661" spans="73:73" x14ac:dyDescent="0.45">
      <c r="BU21661">
        <f>ROW()</f>
        <v>21661</v>
      </c>
    </row>
    <row r="21662" spans="73:73" x14ac:dyDescent="0.45">
      <c r="BU21662">
        <f>ROW()</f>
        <v>21662</v>
      </c>
    </row>
    <row r="21663" spans="73:73" x14ac:dyDescent="0.45">
      <c r="BU21663">
        <f>ROW()</f>
        <v>21663</v>
      </c>
    </row>
    <row r="21664" spans="73:73" x14ac:dyDescent="0.45">
      <c r="BU21664">
        <f>ROW()</f>
        <v>21664</v>
      </c>
    </row>
    <row r="21665" spans="73:73" x14ac:dyDescent="0.45">
      <c r="BU21665">
        <f>ROW()</f>
        <v>21665</v>
      </c>
    </row>
    <row r="21666" spans="73:73" x14ac:dyDescent="0.45">
      <c r="BU21666">
        <f>ROW()</f>
        <v>21666</v>
      </c>
    </row>
    <row r="21667" spans="73:73" x14ac:dyDescent="0.45">
      <c r="BU21667">
        <f>ROW()</f>
        <v>21667</v>
      </c>
    </row>
    <row r="21668" spans="73:73" x14ac:dyDescent="0.45">
      <c r="BU21668">
        <f>ROW()</f>
        <v>21668</v>
      </c>
    </row>
    <row r="21669" spans="73:73" x14ac:dyDescent="0.45">
      <c r="BU21669">
        <f>ROW()</f>
        <v>21669</v>
      </c>
    </row>
    <row r="21670" spans="73:73" x14ac:dyDescent="0.45">
      <c r="BU21670">
        <f>ROW()</f>
        <v>21670</v>
      </c>
    </row>
    <row r="21671" spans="73:73" x14ac:dyDescent="0.45">
      <c r="BU21671">
        <f>ROW()</f>
        <v>21671</v>
      </c>
    </row>
    <row r="21672" spans="73:73" x14ac:dyDescent="0.45">
      <c r="BU21672">
        <f>ROW()</f>
        <v>21672</v>
      </c>
    </row>
    <row r="21673" spans="73:73" x14ac:dyDescent="0.45">
      <c r="BU21673">
        <f>ROW()</f>
        <v>21673</v>
      </c>
    </row>
    <row r="21674" spans="73:73" x14ac:dyDescent="0.45">
      <c r="BU21674">
        <f>ROW()</f>
        <v>21674</v>
      </c>
    </row>
    <row r="21675" spans="73:73" x14ac:dyDescent="0.45">
      <c r="BU21675">
        <f>ROW()</f>
        <v>21675</v>
      </c>
    </row>
    <row r="21676" spans="73:73" x14ac:dyDescent="0.45">
      <c r="BU21676">
        <f>ROW()</f>
        <v>21676</v>
      </c>
    </row>
    <row r="21677" spans="73:73" x14ac:dyDescent="0.45">
      <c r="BU21677">
        <f>ROW()</f>
        <v>21677</v>
      </c>
    </row>
    <row r="21678" spans="73:73" x14ac:dyDescent="0.45">
      <c r="BU21678">
        <f>ROW()</f>
        <v>21678</v>
      </c>
    </row>
    <row r="21679" spans="73:73" x14ac:dyDescent="0.45">
      <c r="BU21679">
        <f>ROW()</f>
        <v>21679</v>
      </c>
    </row>
    <row r="21680" spans="73:73" x14ac:dyDescent="0.45">
      <c r="BU21680">
        <f>ROW()</f>
        <v>21680</v>
      </c>
    </row>
    <row r="21681" spans="73:73" x14ac:dyDescent="0.45">
      <c r="BU21681">
        <f>ROW()</f>
        <v>21681</v>
      </c>
    </row>
    <row r="21682" spans="73:73" x14ac:dyDescent="0.45">
      <c r="BU21682">
        <f>ROW()</f>
        <v>21682</v>
      </c>
    </row>
    <row r="21683" spans="73:73" x14ac:dyDescent="0.45">
      <c r="BU21683">
        <f>ROW()</f>
        <v>21683</v>
      </c>
    </row>
    <row r="21684" spans="73:73" x14ac:dyDescent="0.45">
      <c r="BU21684">
        <f>ROW()</f>
        <v>21684</v>
      </c>
    </row>
    <row r="21685" spans="73:73" x14ac:dyDescent="0.45">
      <c r="BU21685">
        <f>ROW()</f>
        <v>21685</v>
      </c>
    </row>
    <row r="21686" spans="73:73" x14ac:dyDescent="0.45">
      <c r="BU21686">
        <f>ROW()</f>
        <v>21686</v>
      </c>
    </row>
    <row r="21687" spans="73:73" x14ac:dyDescent="0.45">
      <c r="BU21687">
        <f>ROW()</f>
        <v>21687</v>
      </c>
    </row>
    <row r="21688" spans="73:73" x14ac:dyDescent="0.45">
      <c r="BU21688">
        <f>ROW()</f>
        <v>21688</v>
      </c>
    </row>
    <row r="21689" spans="73:73" x14ac:dyDescent="0.45">
      <c r="BU21689">
        <f>ROW()</f>
        <v>21689</v>
      </c>
    </row>
    <row r="21690" spans="73:73" x14ac:dyDescent="0.45">
      <c r="BU21690">
        <f>ROW()</f>
        <v>21690</v>
      </c>
    </row>
    <row r="21691" spans="73:73" x14ac:dyDescent="0.45">
      <c r="BU21691">
        <f>ROW()</f>
        <v>21691</v>
      </c>
    </row>
    <row r="21692" spans="73:73" x14ac:dyDescent="0.45">
      <c r="BU21692">
        <f>ROW()</f>
        <v>21692</v>
      </c>
    </row>
    <row r="21693" spans="73:73" x14ac:dyDescent="0.45">
      <c r="BU21693">
        <f>ROW()</f>
        <v>21693</v>
      </c>
    </row>
    <row r="21694" spans="73:73" x14ac:dyDescent="0.45">
      <c r="BU21694">
        <f>ROW()</f>
        <v>21694</v>
      </c>
    </row>
    <row r="21695" spans="73:73" x14ac:dyDescent="0.45">
      <c r="BU21695">
        <f>ROW()</f>
        <v>21695</v>
      </c>
    </row>
    <row r="21696" spans="73:73" x14ac:dyDescent="0.45">
      <c r="BU21696">
        <f>ROW()</f>
        <v>21696</v>
      </c>
    </row>
    <row r="21697" spans="73:73" x14ac:dyDescent="0.45">
      <c r="BU21697">
        <f>ROW()</f>
        <v>21697</v>
      </c>
    </row>
    <row r="21698" spans="73:73" x14ac:dyDescent="0.45">
      <c r="BU21698">
        <f>ROW()</f>
        <v>21698</v>
      </c>
    </row>
    <row r="21699" spans="73:73" x14ac:dyDescent="0.45">
      <c r="BU21699">
        <f>ROW()</f>
        <v>21699</v>
      </c>
    </row>
    <row r="21700" spans="73:73" x14ac:dyDescent="0.45">
      <c r="BU21700">
        <f>ROW()</f>
        <v>21700</v>
      </c>
    </row>
    <row r="21701" spans="73:73" x14ac:dyDescent="0.45">
      <c r="BU21701">
        <f>ROW()</f>
        <v>21701</v>
      </c>
    </row>
    <row r="21702" spans="73:73" x14ac:dyDescent="0.45">
      <c r="BU21702">
        <f>ROW()</f>
        <v>21702</v>
      </c>
    </row>
    <row r="21703" spans="73:73" x14ac:dyDescent="0.45">
      <c r="BU21703">
        <f>ROW()</f>
        <v>21703</v>
      </c>
    </row>
    <row r="21704" spans="73:73" x14ac:dyDescent="0.45">
      <c r="BU21704">
        <f>ROW()</f>
        <v>21704</v>
      </c>
    </row>
    <row r="21705" spans="73:73" x14ac:dyDescent="0.45">
      <c r="BU21705">
        <f>ROW()</f>
        <v>21705</v>
      </c>
    </row>
    <row r="21706" spans="73:73" x14ac:dyDescent="0.45">
      <c r="BU21706">
        <f>ROW()</f>
        <v>21706</v>
      </c>
    </row>
    <row r="21707" spans="73:73" x14ac:dyDescent="0.45">
      <c r="BU21707">
        <f>ROW()</f>
        <v>21707</v>
      </c>
    </row>
    <row r="21708" spans="73:73" x14ac:dyDescent="0.45">
      <c r="BU21708">
        <f>ROW()</f>
        <v>21708</v>
      </c>
    </row>
    <row r="21709" spans="73:73" x14ac:dyDescent="0.45">
      <c r="BU21709">
        <f>ROW()</f>
        <v>21709</v>
      </c>
    </row>
    <row r="21710" spans="73:73" x14ac:dyDescent="0.45">
      <c r="BU21710">
        <f>ROW()</f>
        <v>21710</v>
      </c>
    </row>
    <row r="21711" spans="73:73" x14ac:dyDescent="0.45">
      <c r="BU21711">
        <f>ROW()</f>
        <v>21711</v>
      </c>
    </row>
    <row r="21712" spans="73:73" x14ac:dyDescent="0.45">
      <c r="BU21712">
        <f>ROW()</f>
        <v>21712</v>
      </c>
    </row>
    <row r="21713" spans="73:73" x14ac:dyDescent="0.45">
      <c r="BU21713">
        <f>ROW()</f>
        <v>21713</v>
      </c>
    </row>
    <row r="21714" spans="73:73" x14ac:dyDescent="0.45">
      <c r="BU21714">
        <f>ROW()</f>
        <v>21714</v>
      </c>
    </row>
    <row r="21715" spans="73:73" x14ac:dyDescent="0.45">
      <c r="BU21715">
        <f>ROW()</f>
        <v>21715</v>
      </c>
    </row>
    <row r="21716" spans="73:73" x14ac:dyDescent="0.45">
      <c r="BU21716">
        <f>ROW()</f>
        <v>21716</v>
      </c>
    </row>
    <row r="21717" spans="73:73" x14ac:dyDescent="0.45">
      <c r="BU21717">
        <f>ROW()</f>
        <v>21717</v>
      </c>
    </row>
    <row r="21718" spans="73:73" x14ac:dyDescent="0.45">
      <c r="BU21718">
        <f>ROW()</f>
        <v>21718</v>
      </c>
    </row>
    <row r="21719" spans="73:73" x14ac:dyDescent="0.45">
      <c r="BU21719">
        <f>ROW()</f>
        <v>21719</v>
      </c>
    </row>
    <row r="21720" spans="73:73" x14ac:dyDescent="0.45">
      <c r="BU21720">
        <f>ROW()</f>
        <v>21720</v>
      </c>
    </row>
    <row r="21721" spans="73:73" x14ac:dyDescent="0.45">
      <c r="BU21721">
        <f>ROW()</f>
        <v>21721</v>
      </c>
    </row>
    <row r="21722" spans="73:73" x14ac:dyDescent="0.45">
      <c r="BU21722">
        <f>ROW()</f>
        <v>21722</v>
      </c>
    </row>
    <row r="21723" spans="73:73" x14ac:dyDescent="0.45">
      <c r="BU21723">
        <f>ROW()</f>
        <v>21723</v>
      </c>
    </row>
    <row r="21724" spans="73:73" x14ac:dyDescent="0.45">
      <c r="BU21724">
        <f>ROW()</f>
        <v>21724</v>
      </c>
    </row>
    <row r="21725" spans="73:73" x14ac:dyDescent="0.45">
      <c r="BU21725">
        <f>ROW()</f>
        <v>21725</v>
      </c>
    </row>
    <row r="21726" spans="73:73" x14ac:dyDescent="0.45">
      <c r="BU21726">
        <f>ROW()</f>
        <v>21726</v>
      </c>
    </row>
    <row r="21727" spans="73:73" x14ac:dyDescent="0.45">
      <c r="BU21727">
        <f>ROW()</f>
        <v>21727</v>
      </c>
    </row>
    <row r="21728" spans="73:73" x14ac:dyDescent="0.45">
      <c r="BU21728">
        <f>ROW()</f>
        <v>21728</v>
      </c>
    </row>
    <row r="21729" spans="73:73" x14ac:dyDescent="0.45">
      <c r="BU21729">
        <f>ROW()</f>
        <v>21729</v>
      </c>
    </row>
    <row r="21730" spans="73:73" x14ac:dyDescent="0.45">
      <c r="BU21730">
        <f>ROW()</f>
        <v>21730</v>
      </c>
    </row>
    <row r="21731" spans="73:73" x14ac:dyDescent="0.45">
      <c r="BU21731">
        <f>ROW()</f>
        <v>21731</v>
      </c>
    </row>
    <row r="21732" spans="73:73" x14ac:dyDescent="0.45">
      <c r="BU21732">
        <f>ROW()</f>
        <v>21732</v>
      </c>
    </row>
    <row r="21733" spans="73:73" x14ac:dyDescent="0.45">
      <c r="BU21733">
        <f>ROW()</f>
        <v>21733</v>
      </c>
    </row>
    <row r="21734" spans="73:73" x14ac:dyDescent="0.45">
      <c r="BU21734">
        <f>ROW()</f>
        <v>21734</v>
      </c>
    </row>
    <row r="21735" spans="73:73" x14ac:dyDescent="0.45">
      <c r="BU21735">
        <f>ROW()</f>
        <v>21735</v>
      </c>
    </row>
    <row r="21736" spans="73:73" x14ac:dyDescent="0.45">
      <c r="BU21736">
        <f>ROW()</f>
        <v>21736</v>
      </c>
    </row>
    <row r="21737" spans="73:73" x14ac:dyDescent="0.45">
      <c r="BU21737">
        <f>ROW()</f>
        <v>21737</v>
      </c>
    </row>
    <row r="21738" spans="73:73" x14ac:dyDescent="0.45">
      <c r="BU21738">
        <f>ROW()</f>
        <v>21738</v>
      </c>
    </row>
    <row r="21739" spans="73:73" x14ac:dyDescent="0.45">
      <c r="BU21739">
        <f>ROW()</f>
        <v>21739</v>
      </c>
    </row>
    <row r="21740" spans="73:73" x14ac:dyDescent="0.45">
      <c r="BU21740">
        <f>ROW()</f>
        <v>21740</v>
      </c>
    </row>
    <row r="21741" spans="73:73" x14ac:dyDescent="0.45">
      <c r="BU21741">
        <f>ROW()</f>
        <v>21741</v>
      </c>
    </row>
    <row r="21742" spans="73:73" x14ac:dyDescent="0.45">
      <c r="BU21742">
        <f>ROW()</f>
        <v>21742</v>
      </c>
    </row>
    <row r="21743" spans="73:73" x14ac:dyDescent="0.45">
      <c r="BU21743">
        <f>ROW()</f>
        <v>21743</v>
      </c>
    </row>
    <row r="21744" spans="73:73" x14ac:dyDescent="0.45">
      <c r="BU21744">
        <f>ROW()</f>
        <v>21744</v>
      </c>
    </row>
    <row r="21745" spans="73:73" x14ac:dyDescent="0.45">
      <c r="BU21745">
        <f>ROW()</f>
        <v>21745</v>
      </c>
    </row>
    <row r="21746" spans="73:73" x14ac:dyDescent="0.45">
      <c r="BU21746">
        <f>ROW()</f>
        <v>21746</v>
      </c>
    </row>
    <row r="21747" spans="73:73" x14ac:dyDescent="0.45">
      <c r="BU21747">
        <f>ROW()</f>
        <v>21747</v>
      </c>
    </row>
    <row r="21748" spans="73:73" x14ac:dyDescent="0.45">
      <c r="BU21748">
        <f>ROW()</f>
        <v>21748</v>
      </c>
    </row>
    <row r="21749" spans="73:73" x14ac:dyDescent="0.45">
      <c r="BU21749">
        <f>ROW()</f>
        <v>21749</v>
      </c>
    </row>
    <row r="21750" spans="73:73" x14ac:dyDescent="0.45">
      <c r="BU21750">
        <f>ROW()</f>
        <v>21750</v>
      </c>
    </row>
    <row r="21751" spans="73:73" x14ac:dyDescent="0.45">
      <c r="BU21751">
        <f>ROW()</f>
        <v>21751</v>
      </c>
    </row>
    <row r="21752" spans="73:73" x14ac:dyDescent="0.45">
      <c r="BU21752">
        <f>ROW()</f>
        <v>21752</v>
      </c>
    </row>
    <row r="21753" spans="73:73" x14ac:dyDescent="0.45">
      <c r="BU21753">
        <f>ROW()</f>
        <v>21753</v>
      </c>
    </row>
    <row r="21754" spans="73:73" x14ac:dyDescent="0.45">
      <c r="BU21754">
        <f>ROW()</f>
        <v>21754</v>
      </c>
    </row>
    <row r="21755" spans="73:73" x14ac:dyDescent="0.45">
      <c r="BU21755">
        <f>ROW()</f>
        <v>21755</v>
      </c>
    </row>
    <row r="21756" spans="73:73" x14ac:dyDescent="0.45">
      <c r="BU21756">
        <f>ROW()</f>
        <v>21756</v>
      </c>
    </row>
    <row r="21757" spans="73:73" x14ac:dyDescent="0.45">
      <c r="BU21757">
        <f>ROW()</f>
        <v>21757</v>
      </c>
    </row>
    <row r="21758" spans="73:73" x14ac:dyDescent="0.45">
      <c r="BU21758">
        <f>ROW()</f>
        <v>21758</v>
      </c>
    </row>
    <row r="21759" spans="73:73" x14ac:dyDescent="0.45">
      <c r="BU21759">
        <f>ROW()</f>
        <v>21759</v>
      </c>
    </row>
    <row r="21760" spans="73:73" x14ac:dyDescent="0.45">
      <c r="BU21760">
        <f>ROW()</f>
        <v>21760</v>
      </c>
    </row>
    <row r="21761" spans="73:73" x14ac:dyDescent="0.45">
      <c r="BU21761">
        <f>ROW()</f>
        <v>21761</v>
      </c>
    </row>
    <row r="21762" spans="73:73" x14ac:dyDescent="0.45">
      <c r="BU21762">
        <f>ROW()</f>
        <v>21762</v>
      </c>
    </row>
    <row r="21763" spans="73:73" x14ac:dyDescent="0.45">
      <c r="BU21763">
        <f>ROW()</f>
        <v>21763</v>
      </c>
    </row>
    <row r="21764" spans="73:73" x14ac:dyDescent="0.45">
      <c r="BU21764">
        <f>ROW()</f>
        <v>21764</v>
      </c>
    </row>
    <row r="21765" spans="73:73" x14ac:dyDescent="0.45">
      <c r="BU21765">
        <f>ROW()</f>
        <v>21765</v>
      </c>
    </row>
    <row r="21766" spans="73:73" x14ac:dyDescent="0.45">
      <c r="BU21766">
        <f>ROW()</f>
        <v>21766</v>
      </c>
    </row>
    <row r="21767" spans="73:73" x14ac:dyDescent="0.45">
      <c r="BU21767">
        <f>ROW()</f>
        <v>21767</v>
      </c>
    </row>
    <row r="21768" spans="73:73" x14ac:dyDescent="0.45">
      <c r="BU21768">
        <f>ROW()</f>
        <v>21768</v>
      </c>
    </row>
    <row r="21769" spans="73:73" x14ac:dyDescent="0.45">
      <c r="BU21769">
        <f>ROW()</f>
        <v>21769</v>
      </c>
    </row>
    <row r="21770" spans="73:73" x14ac:dyDescent="0.45">
      <c r="BU21770">
        <f>ROW()</f>
        <v>21770</v>
      </c>
    </row>
    <row r="21771" spans="73:73" x14ac:dyDescent="0.45">
      <c r="BU21771">
        <f>ROW()</f>
        <v>21771</v>
      </c>
    </row>
    <row r="21772" spans="73:73" x14ac:dyDescent="0.45">
      <c r="BU21772">
        <f>ROW()</f>
        <v>21772</v>
      </c>
    </row>
    <row r="21773" spans="73:73" x14ac:dyDescent="0.45">
      <c r="BU21773">
        <f>ROW()</f>
        <v>21773</v>
      </c>
    </row>
    <row r="21774" spans="73:73" x14ac:dyDescent="0.45">
      <c r="BU21774">
        <f>ROW()</f>
        <v>21774</v>
      </c>
    </row>
    <row r="21775" spans="73:73" x14ac:dyDescent="0.45">
      <c r="BU21775">
        <f>ROW()</f>
        <v>21775</v>
      </c>
    </row>
    <row r="21776" spans="73:73" x14ac:dyDescent="0.45">
      <c r="BU21776">
        <f>ROW()</f>
        <v>21776</v>
      </c>
    </row>
    <row r="21777" spans="73:73" x14ac:dyDescent="0.45">
      <c r="BU21777">
        <f>ROW()</f>
        <v>21777</v>
      </c>
    </row>
    <row r="21778" spans="73:73" x14ac:dyDescent="0.45">
      <c r="BU21778">
        <f>ROW()</f>
        <v>21778</v>
      </c>
    </row>
    <row r="21779" spans="73:73" x14ac:dyDescent="0.45">
      <c r="BU21779">
        <f>ROW()</f>
        <v>21779</v>
      </c>
    </row>
    <row r="21780" spans="73:73" x14ac:dyDescent="0.45">
      <c r="BU21780">
        <f>ROW()</f>
        <v>21780</v>
      </c>
    </row>
    <row r="21781" spans="73:73" x14ac:dyDescent="0.45">
      <c r="BU21781">
        <f>ROW()</f>
        <v>21781</v>
      </c>
    </row>
    <row r="21782" spans="73:73" x14ac:dyDescent="0.45">
      <c r="BU21782">
        <f>ROW()</f>
        <v>21782</v>
      </c>
    </row>
    <row r="21783" spans="73:73" x14ac:dyDescent="0.45">
      <c r="BU21783">
        <f>ROW()</f>
        <v>21783</v>
      </c>
    </row>
    <row r="21784" spans="73:73" x14ac:dyDescent="0.45">
      <c r="BU21784">
        <f>ROW()</f>
        <v>21784</v>
      </c>
    </row>
    <row r="21785" spans="73:73" x14ac:dyDescent="0.45">
      <c r="BU21785">
        <f>ROW()</f>
        <v>21785</v>
      </c>
    </row>
    <row r="21786" spans="73:73" x14ac:dyDescent="0.45">
      <c r="BU21786">
        <f>ROW()</f>
        <v>21786</v>
      </c>
    </row>
    <row r="21787" spans="73:73" x14ac:dyDescent="0.45">
      <c r="BU21787">
        <f>ROW()</f>
        <v>21787</v>
      </c>
    </row>
    <row r="21788" spans="73:73" x14ac:dyDescent="0.45">
      <c r="BU21788">
        <f>ROW()</f>
        <v>21788</v>
      </c>
    </row>
    <row r="21789" spans="73:73" x14ac:dyDescent="0.45">
      <c r="BU21789">
        <f>ROW()</f>
        <v>21789</v>
      </c>
    </row>
    <row r="21790" spans="73:73" x14ac:dyDescent="0.45">
      <c r="BU21790">
        <f>ROW()</f>
        <v>21790</v>
      </c>
    </row>
    <row r="21791" spans="73:73" x14ac:dyDescent="0.45">
      <c r="BU21791">
        <f>ROW()</f>
        <v>21791</v>
      </c>
    </row>
    <row r="21792" spans="73:73" x14ac:dyDescent="0.45">
      <c r="BU21792">
        <f>ROW()</f>
        <v>21792</v>
      </c>
    </row>
    <row r="21793" spans="73:73" x14ac:dyDescent="0.45">
      <c r="BU21793">
        <f>ROW()</f>
        <v>21793</v>
      </c>
    </row>
    <row r="21794" spans="73:73" x14ac:dyDescent="0.45">
      <c r="BU21794">
        <f>ROW()</f>
        <v>21794</v>
      </c>
    </row>
    <row r="21795" spans="73:73" x14ac:dyDescent="0.45">
      <c r="BU21795">
        <f>ROW()</f>
        <v>21795</v>
      </c>
    </row>
    <row r="21796" spans="73:73" x14ac:dyDescent="0.45">
      <c r="BU21796">
        <f>ROW()</f>
        <v>21796</v>
      </c>
    </row>
    <row r="21797" spans="73:73" x14ac:dyDescent="0.45">
      <c r="BU21797">
        <f>ROW()</f>
        <v>21797</v>
      </c>
    </row>
    <row r="21798" spans="73:73" x14ac:dyDescent="0.45">
      <c r="BU21798">
        <f>ROW()</f>
        <v>21798</v>
      </c>
    </row>
    <row r="21799" spans="73:73" x14ac:dyDescent="0.45">
      <c r="BU21799">
        <f>ROW()</f>
        <v>21799</v>
      </c>
    </row>
    <row r="21800" spans="73:73" x14ac:dyDescent="0.45">
      <c r="BU21800">
        <f>ROW()</f>
        <v>21800</v>
      </c>
    </row>
    <row r="21801" spans="73:73" x14ac:dyDescent="0.45">
      <c r="BU21801">
        <f>ROW()</f>
        <v>21801</v>
      </c>
    </row>
    <row r="21802" spans="73:73" x14ac:dyDescent="0.45">
      <c r="BU21802">
        <f>ROW()</f>
        <v>21802</v>
      </c>
    </row>
    <row r="21803" spans="73:73" x14ac:dyDescent="0.45">
      <c r="BU21803">
        <f>ROW()</f>
        <v>21803</v>
      </c>
    </row>
    <row r="21804" spans="73:73" x14ac:dyDescent="0.45">
      <c r="BU21804">
        <f>ROW()</f>
        <v>21804</v>
      </c>
    </row>
    <row r="21805" spans="73:73" x14ac:dyDescent="0.45">
      <c r="BU21805">
        <f>ROW()</f>
        <v>21805</v>
      </c>
    </row>
    <row r="21806" spans="73:73" x14ac:dyDescent="0.45">
      <c r="BU21806">
        <f>ROW()</f>
        <v>21806</v>
      </c>
    </row>
    <row r="21807" spans="73:73" x14ac:dyDescent="0.45">
      <c r="BU21807">
        <f>ROW()</f>
        <v>21807</v>
      </c>
    </row>
    <row r="21808" spans="73:73" x14ac:dyDescent="0.45">
      <c r="BU21808">
        <f>ROW()</f>
        <v>21808</v>
      </c>
    </row>
    <row r="21809" spans="73:73" x14ac:dyDescent="0.45">
      <c r="BU21809">
        <f>ROW()</f>
        <v>21809</v>
      </c>
    </row>
    <row r="21810" spans="73:73" x14ac:dyDescent="0.45">
      <c r="BU21810">
        <f>ROW()</f>
        <v>21810</v>
      </c>
    </row>
    <row r="21811" spans="73:73" x14ac:dyDescent="0.45">
      <c r="BU21811">
        <f>ROW()</f>
        <v>21811</v>
      </c>
    </row>
    <row r="21812" spans="73:73" x14ac:dyDescent="0.45">
      <c r="BU21812">
        <f>ROW()</f>
        <v>21812</v>
      </c>
    </row>
    <row r="21813" spans="73:73" x14ac:dyDescent="0.45">
      <c r="BU21813">
        <f>ROW()</f>
        <v>21813</v>
      </c>
    </row>
    <row r="21814" spans="73:73" x14ac:dyDescent="0.45">
      <c r="BU21814">
        <f>ROW()</f>
        <v>21814</v>
      </c>
    </row>
    <row r="21815" spans="73:73" x14ac:dyDescent="0.45">
      <c r="BU21815">
        <f>ROW()</f>
        <v>21815</v>
      </c>
    </row>
    <row r="21816" spans="73:73" x14ac:dyDescent="0.45">
      <c r="BU21816">
        <f>ROW()</f>
        <v>21816</v>
      </c>
    </row>
    <row r="21817" spans="73:73" x14ac:dyDescent="0.45">
      <c r="BU21817">
        <f>ROW()</f>
        <v>21817</v>
      </c>
    </row>
    <row r="21818" spans="73:73" x14ac:dyDescent="0.45">
      <c r="BU21818">
        <f>ROW()</f>
        <v>21818</v>
      </c>
    </row>
    <row r="21819" spans="73:73" x14ac:dyDescent="0.45">
      <c r="BU21819">
        <f>ROW()</f>
        <v>21819</v>
      </c>
    </row>
    <row r="21820" spans="73:73" x14ac:dyDescent="0.45">
      <c r="BU21820">
        <f>ROW()</f>
        <v>21820</v>
      </c>
    </row>
    <row r="21821" spans="73:73" x14ac:dyDescent="0.45">
      <c r="BU21821">
        <f>ROW()</f>
        <v>21821</v>
      </c>
    </row>
    <row r="21822" spans="73:73" x14ac:dyDescent="0.45">
      <c r="BU21822">
        <f>ROW()</f>
        <v>21822</v>
      </c>
    </row>
    <row r="21823" spans="73:73" x14ac:dyDescent="0.45">
      <c r="BU21823">
        <f>ROW()</f>
        <v>21823</v>
      </c>
    </row>
    <row r="21824" spans="73:73" x14ac:dyDescent="0.45">
      <c r="BU21824">
        <f>ROW()</f>
        <v>21824</v>
      </c>
    </row>
    <row r="21825" spans="73:73" x14ac:dyDescent="0.45">
      <c r="BU21825">
        <f>ROW()</f>
        <v>21825</v>
      </c>
    </row>
    <row r="21826" spans="73:73" x14ac:dyDescent="0.45">
      <c r="BU21826">
        <f>ROW()</f>
        <v>21826</v>
      </c>
    </row>
    <row r="21827" spans="73:73" x14ac:dyDescent="0.45">
      <c r="BU21827">
        <f>ROW()</f>
        <v>21827</v>
      </c>
    </row>
    <row r="21828" spans="73:73" x14ac:dyDescent="0.45">
      <c r="BU21828">
        <f>ROW()</f>
        <v>21828</v>
      </c>
    </row>
    <row r="21829" spans="73:73" x14ac:dyDescent="0.45">
      <c r="BU21829">
        <f>ROW()</f>
        <v>21829</v>
      </c>
    </row>
    <row r="21830" spans="73:73" x14ac:dyDescent="0.45">
      <c r="BU21830">
        <f>ROW()</f>
        <v>21830</v>
      </c>
    </row>
    <row r="21831" spans="73:73" x14ac:dyDescent="0.45">
      <c r="BU21831">
        <f>ROW()</f>
        <v>21831</v>
      </c>
    </row>
    <row r="21832" spans="73:73" x14ac:dyDescent="0.45">
      <c r="BU21832">
        <f>ROW()</f>
        <v>21832</v>
      </c>
    </row>
    <row r="21833" spans="73:73" x14ac:dyDescent="0.45">
      <c r="BU21833">
        <f>ROW()</f>
        <v>21833</v>
      </c>
    </row>
    <row r="21834" spans="73:73" x14ac:dyDescent="0.45">
      <c r="BU21834">
        <f>ROW()</f>
        <v>21834</v>
      </c>
    </row>
    <row r="21835" spans="73:73" x14ac:dyDescent="0.45">
      <c r="BU21835">
        <f>ROW()</f>
        <v>21835</v>
      </c>
    </row>
    <row r="21836" spans="73:73" x14ac:dyDescent="0.45">
      <c r="BU21836">
        <f>ROW()</f>
        <v>21836</v>
      </c>
    </row>
    <row r="21837" spans="73:73" x14ac:dyDescent="0.45">
      <c r="BU21837">
        <f>ROW()</f>
        <v>21837</v>
      </c>
    </row>
    <row r="21838" spans="73:73" x14ac:dyDescent="0.45">
      <c r="BU21838">
        <f>ROW()</f>
        <v>21838</v>
      </c>
    </row>
    <row r="21839" spans="73:73" x14ac:dyDescent="0.45">
      <c r="BU21839">
        <f>ROW()</f>
        <v>21839</v>
      </c>
    </row>
    <row r="21840" spans="73:73" x14ac:dyDescent="0.45">
      <c r="BU21840">
        <f>ROW()</f>
        <v>21840</v>
      </c>
    </row>
    <row r="21841" spans="73:73" x14ac:dyDescent="0.45">
      <c r="BU21841">
        <f>ROW()</f>
        <v>21841</v>
      </c>
    </row>
    <row r="21842" spans="73:73" x14ac:dyDescent="0.45">
      <c r="BU21842">
        <f>ROW()</f>
        <v>21842</v>
      </c>
    </row>
    <row r="21843" spans="73:73" x14ac:dyDescent="0.45">
      <c r="BU21843">
        <f>ROW()</f>
        <v>21843</v>
      </c>
    </row>
    <row r="21844" spans="73:73" x14ac:dyDescent="0.45">
      <c r="BU21844">
        <f>ROW()</f>
        <v>21844</v>
      </c>
    </row>
    <row r="21845" spans="73:73" x14ac:dyDescent="0.45">
      <c r="BU21845">
        <f>ROW()</f>
        <v>21845</v>
      </c>
    </row>
    <row r="21846" spans="73:73" x14ac:dyDescent="0.45">
      <c r="BU21846">
        <f>ROW()</f>
        <v>21846</v>
      </c>
    </row>
    <row r="21847" spans="73:73" x14ac:dyDescent="0.45">
      <c r="BU21847">
        <f>ROW()</f>
        <v>21847</v>
      </c>
    </row>
    <row r="21848" spans="73:73" x14ac:dyDescent="0.45">
      <c r="BU21848">
        <f>ROW()</f>
        <v>21848</v>
      </c>
    </row>
    <row r="21849" spans="73:73" x14ac:dyDescent="0.45">
      <c r="BU21849">
        <f>ROW()</f>
        <v>21849</v>
      </c>
    </row>
    <row r="21850" spans="73:73" x14ac:dyDescent="0.45">
      <c r="BU21850">
        <f>ROW()</f>
        <v>21850</v>
      </c>
    </row>
    <row r="21851" spans="73:73" x14ac:dyDescent="0.45">
      <c r="BU21851">
        <f>ROW()</f>
        <v>21851</v>
      </c>
    </row>
    <row r="21852" spans="73:73" x14ac:dyDescent="0.45">
      <c r="BU21852">
        <f>ROW()</f>
        <v>21852</v>
      </c>
    </row>
    <row r="21853" spans="73:73" x14ac:dyDescent="0.45">
      <c r="BU21853">
        <f>ROW()</f>
        <v>21853</v>
      </c>
    </row>
    <row r="21854" spans="73:73" x14ac:dyDescent="0.45">
      <c r="BU21854">
        <f>ROW()</f>
        <v>21854</v>
      </c>
    </row>
    <row r="21855" spans="73:73" x14ac:dyDescent="0.45">
      <c r="BU21855">
        <f>ROW()</f>
        <v>21855</v>
      </c>
    </row>
    <row r="21856" spans="73:73" x14ac:dyDescent="0.45">
      <c r="BU21856">
        <f>ROW()</f>
        <v>21856</v>
      </c>
    </row>
    <row r="21857" spans="73:73" x14ac:dyDescent="0.45">
      <c r="BU21857">
        <f>ROW()</f>
        <v>21857</v>
      </c>
    </row>
    <row r="21858" spans="73:73" x14ac:dyDescent="0.45">
      <c r="BU21858">
        <f>ROW()</f>
        <v>21858</v>
      </c>
    </row>
    <row r="21859" spans="73:73" x14ac:dyDescent="0.45">
      <c r="BU21859">
        <f>ROW()</f>
        <v>21859</v>
      </c>
    </row>
    <row r="21860" spans="73:73" x14ac:dyDescent="0.45">
      <c r="BU21860">
        <f>ROW()</f>
        <v>21860</v>
      </c>
    </row>
    <row r="21861" spans="73:73" x14ac:dyDescent="0.45">
      <c r="BU21861">
        <f>ROW()</f>
        <v>21861</v>
      </c>
    </row>
    <row r="21862" spans="73:73" x14ac:dyDescent="0.45">
      <c r="BU21862">
        <f>ROW()</f>
        <v>21862</v>
      </c>
    </row>
    <row r="21863" spans="73:73" x14ac:dyDescent="0.45">
      <c r="BU21863">
        <f>ROW()</f>
        <v>21863</v>
      </c>
    </row>
    <row r="21864" spans="73:73" x14ac:dyDescent="0.45">
      <c r="BU21864">
        <f>ROW()</f>
        <v>21864</v>
      </c>
    </row>
    <row r="21865" spans="73:73" x14ac:dyDescent="0.45">
      <c r="BU21865">
        <f>ROW()</f>
        <v>21865</v>
      </c>
    </row>
    <row r="21866" spans="73:73" x14ac:dyDescent="0.45">
      <c r="BU21866">
        <f>ROW()</f>
        <v>21866</v>
      </c>
    </row>
    <row r="21867" spans="73:73" x14ac:dyDescent="0.45">
      <c r="BU21867">
        <f>ROW()</f>
        <v>21867</v>
      </c>
    </row>
    <row r="21868" spans="73:73" x14ac:dyDescent="0.45">
      <c r="BU21868">
        <f>ROW()</f>
        <v>21868</v>
      </c>
    </row>
    <row r="21869" spans="73:73" x14ac:dyDescent="0.45">
      <c r="BU21869">
        <f>ROW()</f>
        <v>21869</v>
      </c>
    </row>
    <row r="21870" spans="73:73" x14ac:dyDescent="0.45">
      <c r="BU21870">
        <f>ROW()</f>
        <v>21870</v>
      </c>
    </row>
    <row r="21871" spans="73:73" x14ac:dyDescent="0.45">
      <c r="BU21871">
        <f>ROW()</f>
        <v>21871</v>
      </c>
    </row>
    <row r="21872" spans="73:73" x14ac:dyDescent="0.45">
      <c r="BU21872">
        <f>ROW()</f>
        <v>21872</v>
      </c>
    </row>
    <row r="21873" spans="73:73" x14ac:dyDescent="0.45">
      <c r="BU21873">
        <f>ROW()</f>
        <v>21873</v>
      </c>
    </row>
    <row r="21874" spans="73:73" x14ac:dyDescent="0.45">
      <c r="BU21874">
        <f>ROW()</f>
        <v>21874</v>
      </c>
    </row>
    <row r="21875" spans="73:73" x14ac:dyDescent="0.45">
      <c r="BU21875">
        <f>ROW()</f>
        <v>21875</v>
      </c>
    </row>
    <row r="21876" spans="73:73" x14ac:dyDescent="0.45">
      <c r="BU21876">
        <f>ROW()</f>
        <v>21876</v>
      </c>
    </row>
    <row r="21877" spans="73:73" x14ac:dyDescent="0.45">
      <c r="BU21877">
        <f>ROW()</f>
        <v>21877</v>
      </c>
    </row>
    <row r="21878" spans="73:73" x14ac:dyDescent="0.45">
      <c r="BU21878">
        <f>ROW()</f>
        <v>21878</v>
      </c>
    </row>
    <row r="21879" spans="73:73" x14ac:dyDescent="0.45">
      <c r="BU21879">
        <f>ROW()</f>
        <v>21879</v>
      </c>
    </row>
    <row r="21880" spans="73:73" x14ac:dyDescent="0.45">
      <c r="BU21880">
        <f>ROW()</f>
        <v>21880</v>
      </c>
    </row>
    <row r="21881" spans="73:73" x14ac:dyDescent="0.45">
      <c r="BU21881">
        <f>ROW()</f>
        <v>21881</v>
      </c>
    </row>
    <row r="21882" spans="73:73" x14ac:dyDescent="0.45">
      <c r="BU21882">
        <f>ROW()</f>
        <v>21882</v>
      </c>
    </row>
    <row r="21883" spans="73:73" x14ac:dyDescent="0.45">
      <c r="BU21883">
        <f>ROW()</f>
        <v>21883</v>
      </c>
    </row>
    <row r="21884" spans="73:73" x14ac:dyDescent="0.45">
      <c r="BU21884">
        <f>ROW()</f>
        <v>21884</v>
      </c>
    </row>
    <row r="21885" spans="73:73" x14ac:dyDescent="0.45">
      <c r="BU21885">
        <f>ROW()</f>
        <v>21885</v>
      </c>
    </row>
    <row r="21886" spans="73:73" x14ac:dyDescent="0.45">
      <c r="BU21886">
        <f>ROW()</f>
        <v>21886</v>
      </c>
    </row>
    <row r="21887" spans="73:73" x14ac:dyDescent="0.45">
      <c r="BU21887">
        <f>ROW()</f>
        <v>21887</v>
      </c>
    </row>
    <row r="21888" spans="73:73" x14ac:dyDescent="0.45">
      <c r="BU21888">
        <f>ROW()</f>
        <v>21888</v>
      </c>
    </row>
    <row r="21889" spans="73:73" x14ac:dyDescent="0.45">
      <c r="BU21889">
        <f>ROW()</f>
        <v>21889</v>
      </c>
    </row>
    <row r="21890" spans="73:73" x14ac:dyDescent="0.45">
      <c r="BU21890">
        <f>ROW()</f>
        <v>21890</v>
      </c>
    </row>
    <row r="21891" spans="73:73" x14ac:dyDescent="0.45">
      <c r="BU21891">
        <f>ROW()</f>
        <v>21891</v>
      </c>
    </row>
    <row r="21892" spans="73:73" x14ac:dyDescent="0.45">
      <c r="BU21892">
        <f>ROW()</f>
        <v>21892</v>
      </c>
    </row>
    <row r="21893" spans="73:73" x14ac:dyDescent="0.45">
      <c r="BU21893">
        <f>ROW()</f>
        <v>21893</v>
      </c>
    </row>
    <row r="21894" spans="73:73" x14ac:dyDescent="0.45">
      <c r="BU21894">
        <f>ROW()</f>
        <v>21894</v>
      </c>
    </row>
    <row r="21895" spans="73:73" x14ac:dyDescent="0.45">
      <c r="BU21895">
        <f>ROW()</f>
        <v>21895</v>
      </c>
    </row>
    <row r="21896" spans="73:73" x14ac:dyDescent="0.45">
      <c r="BU21896">
        <f>ROW()</f>
        <v>21896</v>
      </c>
    </row>
    <row r="21897" spans="73:73" x14ac:dyDescent="0.45">
      <c r="BU21897">
        <f>ROW()</f>
        <v>21897</v>
      </c>
    </row>
    <row r="21898" spans="73:73" x14ac:dyDescent="0.45">
      <c r="BU21898">
        <f>ROW()</f>
        <v>21898</v>
      </c>
    </row>
    <row r="21899" spans="73:73" x14ac:dyDescent="0.45">
      <c r="BU21899">
        <f>ROW()</f>
        <v>21899</v>
      </c>
    </row>
    <row r="21900" spans="73:73" x14ac:dyDescent="0.45">
      <c r="BU21900">
        <f>ROW()</f>
        <v>21900</v>
      </c>
    </row>
    <row r="21901" spans="73:73" x14ac:dyDescent="0.45">
      <c r="BU21901">
        <f>ROW()</f>
        <v>21901</v>
      </c>
    </row>
    <row r="21902" spans="73:73" x14ac:dyDescent="0.45">
      <c r="BU21902">
        <f>ROW()</f>
        <v>21902</v>
      </c>
    </row>
    <row r="21903" spans="73:73" x14ac:dyDescent="0.45">
      <c r="BU21903">
        <f>ROW()</f>
        <v>21903</v>
      </c>
    </row>
    <row r="21904" spans="73:73" x14ac:dyDescent="0.45">
      <c r="BU21904">
        <f>ROW()</f>
        <v>21904</v>
      </c>
    </row>
    <row r="21905" spans="73:73" x14ac:dyDescent="0.45">
      <c r="BU21905">
        <f>ROW()</f>
        <v>21905</v>
      </c>
    </row>
    <row r="21906" spans="73:73" x14ac:dyDescent="0.45">
      <c r="BU21906">
        <f>ROW()</f>
        <v>21906</v>
      </c>
    </row>
    <row r="21907" spans="73:73" x14ac:dyDescent="0.45">
      <c r="BU21907">
        <f>ROW()</f>
        <v>21907</v>
      </c>
    </row>
    <row r="21908" spans="73:73" x14ac:dyDescent="0.45">
      <c r="BU21908">
        <f>ROW()</f>
        <v>21908</v>
      </c>
    </row>
    <row r="21909" spans="73:73" x14ac:dyDescent="0.45">
      <c r="BU21909">
        <f>ROW()</f>
        <v>21909</v>
      </c>
    </row>
    <row r="21910" spans="73:73" x14ac:dyDescent="0.45">
      <c r="BU21910">
        <f>ROW()</f>
        <v>21910</v>
      </c>
    </row>
    <row r="21911" spans="73:73" x14ac:dyDescent="0.45">
      <c r="BU21911">
        <f>ROW()</f>
        <v>21911</v>
      </c>
    </row>
    <row r="21912" spans="73:73" x14ac:dyDescent="0.45">
      <c r="BU21912">
        <f>ROW()</f>
        <v>21912</v>
      </c>
    </row>
    <row r="21913" spans="73:73" x14ac:dyDescent="0.45">
      <c r="BU21913">
        <f>ROW()</f>
        <v>21913</v>
      </c>
    </row>
    <row r="21914" spans="73:73" x14ac:dyDescent="0.45">
      <c r="BU21914">
        <f>ROW()</f>
        <v>21914</v>
      </c>
    </row>
    <row r="21915" spans="73:73" x14ac:dyDescent="0.45">
      <c r="BU21915">
        <f>ROW()</f>
        <v>21915</v>
      </c>
    </row>
    <row r="21916" spans="73:73" x14ac:dyDescent="0.45">
      <c r="BU21916">
        <f>ROW()</f>
        <v>21916</v>
      </c>
    </row>
    <row r="21917" spans="73:73" x14ac:dyDescent="0.45">
      <c r="BU21917">
        <f>ROW()</f>
        <v>21917</v>
      </c>
    </row>
    <row r="21918" spans="73:73" x14ac:dyDescent="0.45">
      <c r="BU21918">
        <f>ROW()</f>
        <v>21918</v>
      </c>
    </row>
    <row r="21919" spans="73:73" x14ac:dyDescent="0.45">
      <c r="BU21919">
        <f>ROW()</f>
        <v>21919</v>
      </c>
    </row>
    <row r="21920" spans="73:73" x14ac:dyDescent="0.45">
      <c r="BU21920">
        <f>ROW()</f>
        <v>21920</v>
      </c>
    </row>
    <row r="21921" spans="73:73" x14ac:dyDescent="0.45">
      <c r="BU21921">
        <f>ROW()</f>
        <v>21921</v>
      </c>
    </row>
    <row r="21922" spans="73:73" x14ac:dyDescent="0.45">
      <c r="BU21922">
        <f>ROW()</f>
        <v>21922</v>
      </c>
    </row>
    <row r="21923" spans="73:73" x14ac:dyDescent="0.45">
      <c r="BU21923">
        <f>ROW()</f>
        <v>21923</v>
      </c>
    </row>
    <row r="21924" spans="73:73" x14ac:dyDescent="0.45">
      <c r="BU21924">
        <f>ROW()</f>
        <v>21924</v>
      </c>
    </row>
    <row r="21925" spans="73:73" x14ac:dyDescent="0.45">
      <c r="BU21925">
        <f>ROW()</f>
        <v>21925</v>
      </c>
    </row>
    <row r="21926" spans="73:73" x14ac:dyDescent="0.45">
      <c r="BU21926">
        <f>ROW()</f>
        <v>21926</v>
      </c>
    </row>
    <row r="21927" spans="73:73" x14ac:dyDescent="0.45">
      <c r="BU21927">
        <f>ROW()</f>
        <v>21927</v>
      </c>
    </row>
    <row r="21928" spans="73:73" x14ac:dyDescent="0.45">
      <c r="BU21928">
        <f>ROW()</f>
        <v>21928</v>
      </c>
    </row>
    <row r="21929" spans="73:73" x14ac:dyDescent="0.45">
      <c r="BU21929">
        <f>ROW()</f>
        <v>21929</v>
      </c>
    </row>
    <row r="21930" spans="73:73" x14ac:dyDescent="0.45">
      <c r="BU21930">
        <f>ROW()</f>
        <v>21930</v>
      </c>
    </row>
    <row r="21931" spans="73:73" x14ac:dyDescent="0.45">
      <c r="BU21931">
        <f>ROW()</f>
        <v>21931</v>
      </c>
    </row>
    <row r="21932" spans="73:73" x14ac:dyDescent="0.45">
      <c r="BU21932">
        <f>ROW()</f>
        <v>21932</v>
      </c>
    </row>
    <row r="21933" spans="73:73" x14ac:dyDescent="0.45">
      <c r="BU21933">
        <f>ROW()</f>
        <v>21933</v>
      </c>
    </row>
    <row r="21934" spans="73:73" x14ac:dyDescent="0.45">
      <c r="BU21934">
        <f>ROW()</f>
        <v>21934</v>
      </c>
    </row>
    <row r="21935" spans="73:73" x14ac:dyDescent="0.45">
      <c r="BU21935">
        <f>ROW()</f>
        <v>21935</v>
      </c>
    </row>
    <row r="21936" spans="73:73" x14ac:dyDescent="0.45">
      <c r="BU21936">
        <f>ROW()</f>
        <v>21936</v>
      </c>
    </row>
    <row r="21937" spans="73:73" x14ac:dyDescent="0.45">
      <c r="BU21937">
        <f>ROW()</f>
        <v>21937</v>
      </c>
    </row>
    <row r="21938" spans="73:73" x14ac:dyDescent="0.45">
      <c r="BU21938">
        <f>ROW()</f>
        <v>21938</v>
      </c>
    </row>
    <row r="21939" spans="73:73" x14ac:dyDescent="0.45">
      <c r="BU21939">
        <f>ROW()</f>
        <v>21939</v>
      </c>
    </row>
    <row r="21940" spans="73:73" x14ac:dyDescent="0.45">
      <c r="BU21940">
        <f>ROW()</f>
        <v>21940</v>
      </c>
    </row>
    <row r="21941" spans="73:73" x14ac:dyDescent="0.45">
      <c r="BU21941">
        <f>ROW()</f>
        <v>21941</v>
      </c>
    </row>
    <row r="21942" spans="73:73" x14ac:dyDescent="0.45">
      <c r="BU21942">
        <f>ROW()</f>
        <v>21942</v>
      </c>
    </row>
    <row r="21943" spans="73:73" x14ac:dyDescent="0.45">
      <c r="BU21943">
        <f>ROW()</f>
        <v>21943</v>
      </c>
    </row>
    <row r="21944" spans="73:73" x14ac:dyDescent="0.45">
      <c r="BU21944">
        <f>ROW()</f>
        <v>21944</v>
      </c>
    </row>
    <row r="21945" spans="73:73" x14ac:dyDescent="0.45">
      <c r="BU21945">
        <f>ROW()</f>
        <v>21945</v>
      </c>
    </row>
    <row r="21946" spans="73:73" x14ac:dyDescent="0.45">
      <c r="BU21946">
        <f>ROW()</f>
        <v>21946</v>
      </c>
    </row>
    <row r="21947" spans="73:73" x14ac:dyDescent="0.45">
      <c r="BU21947">
        <f>ROW()</f>
        <v>21947</v>
      </c>
    </row>
    <row r="21948" spans="73:73" x14ac:dyDescent="0.45">
      <c r="BU21948">
        <f>ROW()</f>
        <v>21948</v>
      </c>
    </row>
    <row r="21949" spans="73:73" x14ac:dyDescent="0.45">
      <c r="BU21949">
        <f>ROW()</f>
        <v>21949</v>
      </c>
    </row>
    <row r="21950" spans="73:73" x14ac:dyDescent="0.45">
      <c r="BU21950">
        <f>ROW()</f>
        <v>21950</v>
      </c>
    </row>
    <row r="21951" spans="73:73" x14ac:dyDescent="0.45">
      <c r="BU21951">
        <f>ROW()</f>
        <v>21951</v>
      </c>
    </row>
    <row r="21952" spans="73:73" x14ac:dyDescent="0.45">
      <c r="BU21952">
        <f>ROW()</f>
        <v>21952</v>
      </c>
    </row>
    <row r="21953" spans="73:73" x14ac:dyDescent="0.45">
      <c r="BU21953">
        <f>ROW()</f>
        <v>21953</v>
      </c>
    </row>
    <row r="21954" spans="73:73" x14ac:dyDescent="0.45">
      <c r="BU21954">
        <f>ROW()</f>
        <v>21954</v>
      </c>
    </row>
    <row r="21955" spans="73:73" x14ac:dyDescent="0.45">
      <c r="BU21955">
        <f>ROW()</f>
        <v>21955</v>
      </c>
    </row>
    <row r="21956" spans="73:73" x14ac:dyDescent="0.45">
      <c r="BU21956">
        <f>ROW()</f>
        <v>21956</v>
      </c>
    </row>
    <row r="21957" spans="73:73" x14ac:dyDescent="0.45">
      <c r="BU21957">
        <f>ROW()</f>
        <v>21957</v>
      </c>
    </row>
    <row r="21958" spans="73:73" x14ac:dyDescent="0.45">
      <c r="BU21958">
        <f>ROW()</f>
        <v>21958</v>
      </c>
    </row>
    <row r="21959" spans="73:73" x14ac:dyDescent="0.45">
      <c r="BU21959">
        <f>ROW()</f>
        <v>21959</v>
      </c>
    </row>
    <row r="21960" spans="73:73" x14ac:dyDescent="0.45">
      <c r="BU21960">
        <f>ROW()</f>
        <v>21960</v>
      </c>
    </row>
    <row r="21961" spans="73:73" x14ac:dyDescent="0.45">
      <c r="BU21961">
        <f>ROW()</f>
        <v>21961</v>
      </c>
    </row>
    <row r="21962" spans="73:73" x14ac:dyDescent="0.45">
      <c r="BU21962">
        <f>ROW()</f>
        <v>21962</v>
      </c>
    </row>
    <row r="21963" spans="73:73" x14ac:dyDescent="0.45">
      <c r="BU21963">
        <f>ROW()</f>
        <v>21963</v>
      </c>
    </row>
    <row r="21964" spans="73:73" x14ac:dyDescent="0.45">
      <c r="BU21964">
        <f>ROW()</f>
        <v>21964</v>
      </c>
    </row>
    <row r="21965" spans="73:73" x14ac:dyDescent="0.45">
      <c r="BU21965">
        <f>ROW()</f>
        <v>21965</v>
      </c>
    </row>
    <row r="21966" spans="73:73" x14ac:dyDescent="0.45">
      <c r="BU21966">
        <f>ROW()</f>
        <v>21966</v>
      </c>
    </row>
    <row r="21967" spans="73:73" x14ac:dyDescent="0.45">
      <c r="BU21967">
        <f>ROW()</f>
        <v>21967</v>
      </c>
    </row>
    <row r="21968" spans="73:73" x14ac:dyDescent="0.45">
      <c r="BU21968">
        <f>ROW()</f>
        <v>21968</v>
      </c>
    </row>
    <row r="21969" spans="73:73" x14ac:dyDescent="0.45">
      <c r="BU21969">
        <f>ROW()</f>
        <v>21969</v>
      </c>
    </row>
    <row r="21970" spans="73:73" x14ac:dyDescent="0.45">
      <c r="BU21970">
        <f>ROW()</f>
        <v>21970</v>
      </c>
    </row>
    <row r="21971" spans="73:73" x14ac:dyDescent="0.45">
      <c r="BU21971">
        <f>ROW()</f>
        <v>21971</v>
      </c>
    </row>
    <row r="21972" spans="73:73" x14ac:dyDescent="0.45">
      <c r="BU21972">
        <f>ROW()</f>
        <v>21972</v>
      </c>
    </row>
    <row r="21973" spans="73:73" x14ac:dyDescent="0.45">
      <c r="BU21973">
        <f>ROW()</f>
        <v>21973</v>
      </c>
    </row>
    <row r="21974" spans="73:73" x14ac:dyDescent="0.45">
      <c r="BU21974">
        <f>ROW()</f>
        <v>21974</v>
      </c>
    </row>
    <row r="21975" spans="73:73" x14ac:dyDescent="0.45">
      <c r="BU21975">
        <f>ROW()</f>
        <v>21975</v>
      </c>
    </row>
    <row r="21976" spans="73:73" x14ac:dyDescent="0.45">
      <c r="BU21976">
        <f>ROW()</f>
        <v>21976</v>
      </c>
    </row>
    <row r="21977" spans="73:73" x14ac:dyDescent="0.45">
      <c r="BU21977">
        <f>ROW()</f>
        <v>21977</v>
      </c>
    </row>
    <row r="21978" spans="73:73" x14ac:dyDescent="0.45">
      <c r="BU21978">
        <f>ROW()</f>
        <v>21978</v>
      </c>
    </row>
    <row r="21979" spans="73:73" x14ac:dyDescent="0.45">
      <c r="BU21979">
        <f>ROW()</f>
        <v>21979</v>
      </c>
    </row>
    <row r="21980" spans="73:73" x14ac:dyDescent="0.45">
      <c r="BU21980">
        <f>ROW()</f>
        <v>21980</v>
      </c>
    </row>
    <row r="21981" spans="73:73" x14ac:dyDescent="0.45">
      <c r="BU21981">
        <f>ROW()</f>
        <v>21981</v>
      </c>
    </row>
    <row r="21982" spans="73:73" x14ac:dyDescent="0.45">
      <c r="BU21982">
        <f>ROW()</f>
        <v>21982</v>
      </c>
    </row>
    <row r="21983" spans="73:73" x14ac:dyDescent="0.45">
      <c r="BU21983">
        <f>ROW()</f>
        <v>21983</v>
      </c>
    </row>
    <row r="21984" spans="73:73" x14ac:dyDescent="0.45">
      <c r="BU21984">
        <f>ROW()</f>
        <v>21984</v>
      </c>
    </row>
    <row r="21985" spans="73:73" x14ac:dyDescent="0.45">
      <c r="BU21985">
        <f>ROW()</f>
        <v>21985</v>
      </c>
    </row>
    <row r="21986" spans="73:73" x14ac:dyDescent="0.45">
      <c r="BU21986">
        <f>ROW()</f>
        <v>21986</v>
      </c>
    </row>
    <row r="21987" spans="73:73" x14ac:dyDescent="0.45">
      <c r="BU21987">
        <f>ROW()</f>
        <v>21987</v>
      </c>
    </row>
    <row r="21988" spans="73:73" x14ac:dyDescent="0.45">
      <c r="BU21988">
        <f>ROW()</f>
        <v>21988</v>
      </c>
    </row>
    <row r="21989" spans="73:73" x14ac:dyDescent="0.45">
      <c r="BU21989">
        <f>ROW()</f>
        <v>21989</v>
      </c>
    </row>
    <row r="21990" spans="73:73" x14ac:dyDescent="0.45">
      <c r="BU21990">
        <f>ROW()</f>
        <v>21990</v>
      </c>
    </row>
    <row r="21991" spans="73:73" x14ac:dyDescent="0.45">
      <c r="BU21991">
        <f>ROW()</f>
        <v>21991</v>
      </c>
    </row>
    <row r="21992" spans="73:73" x14ac:dyDescent="0.45">
      <c r="BU21992">
        <f>ROW()</f>
        <v>21992</v>
      </c>
    </row>
    <row r="21993" spans="73:73" x14ac:dyDescent="0.45">
      <c r="BU21993">
        <f>ROW()</f>
        <v>21993</v>
      </c>
    </row>
    <row r="21994" spans="73:73" x14ac:dyDescent="0.45">
      <c r="BU21994">
        <f>ROW()</f>
        <v>21994</v>
      </c>
    </row>
    <row r="21995" spans="73:73" x14ac:dyDescent="0.45">
      <c r="BU21995">
        <f>ROW()</f>
        <v>21995</v>
      </c>
    </row>
    <row r="21996" spans="73:73" x14ac:dyDescent="0.45">
      <c r="BU21996">
        <f>ROW()</f>
        <v>21996</v>
      </c>
    </row>
    <row r="21997" spans="73:73" x14ac:dyDescent="0.45">
      <c r="BU21997">
        <f>ROW()</f>
        <v>21997</v>
      </c>
    </row>
    <row r="21998" spans="73:73" x14ac:dyDescent="0.45">
      <c r="BU21998">
        <f>ROW()</f>
        <v>21998</v>
      </c>
    </row>
    <row r="21999" spans="73:73" x14ac:dyDescent="0.45">
      <c r="BU21999">
        <f>ROW()</f>
        <v>21999</v>
      </c>
    </row>
    <row r="22000" spans="73:73" x14ac:dyDescent="0.45">
      <c r="BU22000">
        <f>ROW()</f>
        <v>22000</v>
      </c>
    </row>
    <row r="22001" spans="73:73" x14ac:dyDescent="0.45">
      <c r="BU22001">
        <f>ROW()</f>
        <v>22001</v>
      </c>
    </row>
    <row r="22002" spans="73:73" x14ac:dyDescent="0.45">
      <c r="BU22002">
        <f>ROW()</f>
        <v>22002</v>
      </c>
    </row>
    <row r="22003" spans="73:73" x14ac:dyDescent="0.45">
      <c r="BU22003">
        <f>ROW()</f>
        <v>22003</v>
      </c>
    </row>
    <row r="22004" spans="73:73" x14ac:dyDescent="0.45">
      <c r="BU22004">
        <f>ROW()</f>
        <v>22004</v>
      </c>
    </row>
    <row r="22005" spans="73:73" x14ac:dyDescent="0.45">
      <c r="BU22005">
        <f>ROW()</f>
        <v>22005</v>
      </c>
    </row>
    <row r="22006" spans="73:73" x14ac:dyDescent="0.45">
      <c r="BU22006">
        <f>ROW()</f>
        <v>22006</v>
      </c>
    </row>
    <row r="22007" spans="73:73" x14ac:dyDescent="0.45">
      <c r="BU22007">
        <f>ROW()</f>
        <v>22007</v>
      </c>
    </row>
    <row r="22008" spans="73:73" x14ac:dyDescent="0.45">
      <c r="BU22008">
        <f>ROW()</f>
        <v>22008</v>
      </c>
    </row>
    <row r="22009" spans="73:73" x14ac:dyDescent="0.45">
      <c r="BU22009">
        <f>ROW()</f>
        <v>22009</v>
      </c>
    </row>
    <row r="22010" spans="73:73" x14ac:dyDescent="0.45">
      <c r="BU22010">
        <f>ROW()</f>
        <v>22010</v>
      </c>
    </row>
    <row r="22011" spans="73:73" x14ac:dyDescent="0.45">
      <c r="BU22011">
        <f>ROW()</f>
        <v>22011</v>
      </c>
    </row>
    <row r="22012" spans="73:73" x14ac:dyDescent="0.45">
      <c r="BU22012">
        <f>ROW()</f>
        <v>22012</v>
      </c>
    </row>
    <row r="22013" spans="73:73" x14ac:dyDescent="0.45">
      <c r="BU22013">
        <f>ROW()</f>
        <v>22013</v>
      </c>
    </row>
    <row r="22014" spans="73:73" x14ac:dyDescent="0.45">
      <c r="BU22014">
        <f>ROW()</f>
        <v>22014</v>
      </c>
    </row>
    <row r="22015" spans="73:73" x14ac:dyDescent="0.45">
      <c r="BU22015">
        <f>ROW()</f>
        <v>22015</v>
      </c>
    </row>
    <row r="22016" spans="73:73" x14ac:dyDescent="0.45">
      <c r="BU22016">
        <f>ROW()</f>
        <v>22016</v>
      </c>
    </row>
    <row r="22017" spans="73:73" x14ac:dyDescent="0.45">
      <c r="BU22017">
        <f>ROW()</f>
        <v>22017</v>
      </c>
    </row>
    <row r="22018" spans="73:73" x14ac:dyDescent="0.45">
      <c r="BU22018">
        <f>ROW()</f>
        <v>22018</v>
      </c>
    </row>
    <row r="22019" spans="73:73" x14ac:dyDescent="0.45">
      <c r="BU22019">
        <f>ROW()</f>
        <v>22019</v>
      </c>
    </row>
    <row r="22020" spans="73:73" x14ac:dyDescent="0.45">
      <c r="BU22020">
        <f>ROW()</f>
        <v>22020</v>
      </c>
    </row>
    <row r="22021" spans="73:73" x14ac:dyDescent="0.45">
      <c r="BU22021">
        <f>ROW()</f>
        <v>22021</v>
      </c>
    </row>
    <row r="22022" spans="73:73" x14ac:dyDescent="0.45">
      <c r="BU22022">
        <f>ROW()</f>
        <v>22022</v>
      </c>
    </row>
    <row r="22023" spans="73:73" x14ac:dyDescent="0.45">
      <c r="BU22023">
        <f>ROW()</f>
        <v>22023</v>
      </c>
    </row>
    <row r="22024" spans="73:73" x14ac:dyDescent="0.45">
      <c r="BU22024">
        <f>ROW()</f>
        <v>22024</v>
      </c>
    </row>
    <row r="22025" spans="73:73" x14ac:dyDescent="0.45">
      <c r="BU22025">
        <f>ROW()</f>
        <v>22025</v>
      </c>
    </row>
    <row r="22026" spans="73:73" x14ac:dyDescent="0.45">
      <c r="BU22026">
        <f>ROW()</f>
        <v>22026</v>
      </c>
    </row>
    <row r="22027" spans="73:73" x14ac:dyDescent="0.45">
      <c r="BU22027">
        <f>ROW()</f>
        <v>22027</v>
      </c>
    </row>
    <row r="22028" spans="73:73" x14ac:dyDescent="0.45">
      <c r="BU22028">
        <f>ROW()</f>
        <v>22028</v>
      </c>
    </row>
    <row r="22029" spans="73:73" x14ac:dyDescent="0.45">
      <c r="BU22029">
        <f>ROW()</f>
        <v>22029</v>
      </c>
    </row>
    <row r="22030" spans="73:73" x14ac:dyDescent="0.45">
      <c r="BU22030">
        <f>ROW()</f>
        <v>22030</v>
      </c>
    </row>
    <row r="22031" spans="73:73" x14ac:dyDescent="0.45">
      <c r="BU22031">
        <f>ROW()</f>
        <v>22031</v>
      </c>
    </row>
    <row r="22032" spans="73:73" x14ac:dyDescent="0.45">
      <c r="BU22032">
        <f>ROW()</f>
        <v>22032</v>
      </c>
    </row>
    <row r="22033" spans="73:73" x14ac:dyDescent="0.45">
      <c r="BU22033">
        <f>ROW()</f>
        <v>22033</v>
      </c>
    </row>
    <row r="22034" spans="73:73" x14ac:dyDescent="0.45">
      <c r="BU22034">
        <f>ROW()</f>
        <v>22034</v>
      </c>
    </row>
    <row r="22035" spans="73:73" x14ac:dyDescent="0.45">
      <c r="BU22035">
        <f>ROW()</f>
        <v>22035</v>
      </c>
    </row>
    <row r="22036" spans="73:73" x14ac:dyDescent="0.45">
      <c r="BU22036">
        <f>ROW()</f>
        <v>22036</v>
      </c>
    </row>
    <row r="22037" spans="73:73" x14ac:dyDescent="0.45">
      <c r="BU22037">
        <f>ROW()</f>
        <v>22037</v>
      </c>
    </row>
    <row r="22038" spans="73:73" x14ac:dyDescent="0.45">
      <c r="BU22038">
        <f>ROW()</f>
        <v>22038</v>
      </c>
    </row>
    <row r="22039" spans="73:73" x14ac:dyDescent="0.45">
      <c r="BU22039">
        <f>ROW()</f>
        <v>22039</v>
      </c>
    </row>
    <row r="22040" spans="73:73" x14ac:dyDescent="0.45">
      <c r="BU22040">
        <f>ROW()</f>
        <v>22040</v>
      </c>
    </row>
    <row r="22041" spans="73:73" x14ac:dyDescent="0.45">
      <c r="BU22041">
        <f>ROW()</f>
        <v>22041</v>
      </c>
    </row>
    <row r="22042" spans="73:73" x14ac:dyDescent="0.45">
      <c r="BU22042">
        <f>ROW()</f>
        <v>22042</v>
      </c>
    </row>
    <row r="22043" spans="73:73" x14ac:dyDescent="0.45">
      <c r="BU22043">
        <f>ROW()</f>
        <v>22043</v>
      </c>
    </row>
    <row r="22044" spans="73:73" x14ac:dyDescent="0.45">
      <c r="BU22044">
        <f>ROW()</f>
        <v>22044</v>
      </c>
    </row>
    <row r="22045" spans="73:73" x14ac:dyDescent="0.45">
      <c r="BU22045">
        <f>ROW()</f>
        <v>22045</v>
      </c>
    </row>
    <row r="22046" spans="73:73" x14ac:dyDescent="0.45">
      <c r="BU22046">
        <f>ROW()</f>
        <v>22046</v>
      </c>
    </row>
    <row r="22047" spans="73:73" x14ac:dyDescent="0.45">
      <c r="BU22047">
        <f>ROW()</f>
        <v>22047</v>
      </c>
    </row>
    <row r="22048" spans="73:73" x14ac:dyDescent="0.45">
      <c r="BU22048">
        <f>ROW()</f>
        <v>22048</v>
      </c>
    </row>
    <row r="22049" spans="73:73" x14ac:dyDescent="0.45">
      <c r="BU22049">
        <f>ROW()</f>
        <v>22049</v>
      </c>
    </row>
    <row r="22050" spans="73:73" x14ac:dyDescent="0.45">
      <c r="BU22050">
        <f>ROW()</f>
        <v>22050</v>
      </c>
    </row>
    <row r="22051" spans="73:73" x14ac:dyDescent="0.45">
      <c r="BU22051">
        <f>ROW()</f>
        <v>22051</v>
      </c>
    </row>
    <row r="22052" spans="73:73" x14ac:dyDescent="0.45">
      <c r="BU22052">
        <f>ROW()</f>
        <v>22052</v>
      </c>
    </row>
    <row r="22053" spans="73:73" x14ac:dyDescent="0.45">
      <c r="BU22053">
        <f>ROW()</f>
        <v>22053</v>
      </c>
    </row>
    <row r="22054" spans="73:73" x14ac:dyDescent="0.45">
      <c r="BU22054">
        <f>ROW()</f>
        <v>22054</v>
      </c>
    </row>
    <row r="22055" spans="73:73" x14ac:dyDescent="0.45">
      <c r="BU22055">
        <f>ROW()</f>
        <v>22055</v>
      </c>
    </row>
    <row r="22056" spans="73:73" x14ac:dyDescent="0.45">
      <c r="BU22056">
        <f>ROW()</f>
        <v>22056</v>
      </c>
    </row>
    <row r="22057" spans="73:73" x14ac:dyDescent="0.45">
      <c r="BU22057">
        <f>ROW()</f>
        <v>22057</v>
      </c>
    </row>
    <row r="22058" spans="73:73" x14ac:dyDescent="0.45">
      <c r="BU22058">
        <f>ROW()</f>
        <v>22058</v>
      </c>
    </row>
    <row r="22059" spans="73:73" x14ac:dyDescent="0.45">
      <c r="BU22059">
        <f>ROW()</f>
        <v>22059</v>
      </c>
    </row>
    <row r="22060" spans="73:73" x14ac:dyDescent="0.45">
      <c r="BU22060">
        <f>ROW()</f>
        <v>22060</v>
      </c>
    </row>
    <row r="22061" spans="73:73" x14ac:dyDescent="0.45">
      <c r="BU22061">
        <f>ROW()</f>
        <v>22061</v>
      </c>
    </row>
    <row r="22062" spans="73:73" x14ac:dyDescent="0.45">
      <c r="BU22062">
        <f>ROW()</f>
        <v>22062</v>
      </c>
    </row>
    <row r="22063" spans="73:73" x14ac:dyDescent="0.45">
      <c r="BU22063">
        <f>ROW()</f>
        <v>22063</v>
      </c>
    </row>
    <row r="22064" spans="73:73" x14ac:dyDescent="0.45">
      <c r="BU22064">
        <f>ROW()</f>
        <v>22064</v>
      </c>
    </row>
    <row r="22065" spans="73:73" x14ac:dyDescent="0.45">
      <c r="BU22065">
        <f>ROW()</f>
        <v>22065</v>
      </c>
    </row>
    <row r="22066" spans="73:73" x14ac:dyDescent="0.45">
      <c r="BU22066">
        <f>ROW()</f>
        <v>22066</v>
      </c>
    </row>
    <row r="22067" spans="73:73" x14ac:dyDescent="0.45">
      <c r="BU22067">
        <f>ROW()</f>
        <v>22067</v>
      </c>
    </row>
    <row r="22068" spans="73:73" x14ac:dyDescent="0.45">
      <c r="BU22068">
        <f>ROW()</f>
        <v>22068</v>
      </c>
    </row>
    <row r="22069" spans="73:73" x14ac:dyDescent="0.45">
      <c r="BU22069">
        <f>ROW()</f>
        <v>22069</v>
      </c>
    </row>
    <row r="22070" spans="73:73" x14ac:dyDescent="0.45">
      <c r="BU22070">
        <f>ROW()</f>
        <v>22070</v>
      </c>
    </row>
    <row r="22071" spans="73:73" x14ac:dyDescent="0.45">
      <c r="BU22071">
        <f>ROW()</f>
        <v>22071</v>
      </c>
    </row>
    <row r="22072" spans="73:73" x14ac:dyDescent="0.45">
      <c r="BU22072">
        <f>ROW()</f>
        <v>22072</v>
      </c>
    </row>
    <row r="22073" spans="73:73" x14ac:dyDescent="0.45">
      <c r="BU22073">
        <f>ROW()</f>
        <v>22073</v>
      </c>
    </row>
    <row r="22074" spans="73:73" x14ac:dyDescent="0.45">
      <c r="BU22074">
        <f>ROW()</f>
        <v>22074</v>
      </c>
    </row>
    <row r="22075" spans="73:73" x14ac:dyDescent="0.45">
      <c r="BU22075">
        <f>ROW()</f>
        <v>22075</v>
      </c>
    </row>
    <row r="22076" spans="73:73" x14ac:dyDescent="0.45">
      <c r="BU22076">
        <f>ROW()</f>
        <v>22076</v>
      </c>
    </row>
    <row r="22077" spans="73:73" x14ac:dyDescent="0.45">
      <c r="BU22077">
        <f>ROW()</f>
        <v>22077</v>
      </c>
    </row>
    <row r="22078" spans="73:73" x14ac:dyDescent="0.45">
      <c r="BU22078">
        <f>ROW()</f>
        <v>22078</v>
      </c>
    </row>
    <row r="22079" spans="73:73" x14ac:dyDescent="0.45">
      <c r="BU22079">
        <f>ROW()</f>
        <v>22079</v>
      </c>
    </row>
    <row r="22080" spans="73:73" x14ac:dyDescent="0.45">
      <c r="BU22080">
        <f>ROW()</f>
        <v>22080</v>
      </c>
    </row>
    <row r="22081" spans="73:73" x14ac:dyDescent="0.45">
      <c r="BU22081">
        <f>ROW()</f>
        <v>22081</v>
      </c>
    </row>
    <row r="22082" spans="73:73" x14ac:dyDescent="0.45">
      <c r="BU22082">
        <f>ROW()</f>
        <v>22082</v>
      </c>
    </row>
    <row r="22083" spans="73:73" x14ac:dyDescent="0.45">
      <c r="BU22083">
        <f>ROW()</f>
        <v>22083</v>
      </c>
    </row>
    <row r="22084" spans="73:73" x14ac:dyDescent="0.45">
      <c r="BU22084">
        <f>ROW()</f>
        <v>22084</v>
      </c>
    </row>
    <row r="22085" spans="73:73" x14ac:dyDescent="0.45">
      <c r="BU22085">
        <f>ROW()</f>
        <v>22085</v>
      </c>
    </row>
    <row r="22086" spans="73:73" x14ac:dyDescent="0.45">
      <c r="BU22086">
        <f>ROW()</f>
        <v>22086</v>
      </c>
    </row>
    <row r="22087" spans="73:73" x14ac:dyDescent="0.45">
      <c r="BU22087">
        <f>ROW()</f>
        <v>22087</v>
      </c>
    </row>
    <row r="22088" spans="73:73" x14ac:dyDescent="0.45">
      <c r="BU22088">
        <f>ROW()</f>
        <v>22088</v>
      </c>
    </row>
    <row r="22089" spans="73:73" x14ac:dyDescent="0.45">
      <c r="BU22089">
        <f>ROW()</f>
        <v>22089</v>
      </c>
    </row>
    <row r="22090" spans="73:73" x14ac:dyDescent="0.45">
      <c r="BU22090">
        <f>ROW()</f>
        <v>22090</v>
      </c>
    </row>
    <row r="22091" spans="73:73" x14ac:dyDescent="0.45">
      <c r="BU22091">
        <f>ROW()</f>
        <v>22091</v>
      </c>
    </row>
    <row r="22092" spans="73:73" x14ac:dyDescent="0.45">
      <c r="BU22092">
        <f>ROW()</f>
        <v>22092</v>
      </c>
    </row>
    <row r="22093" spans="73:73" x14ac:dyDescent="0.45">
      <c r="BU22093">
        <f>ROW()</f>
        <v>22093</v>
      </c>
    </row>
    <row r="22094" spans="73:73" x14ac:dyDescent="0.45">
      <c r="BU22094">
        <f>ROW()</f>
        <v>22094</v>
      </c>
    </row>
    <row r="22095" spans="73:73" x14ac:dyDescent="0.45">
      <c r="BU22095">
        <f>ROW()</f>
        <v>22095</v>
      </c>
    </row>
    <row r="22096" spans="73:73" x14ac:dyDescent="0.45">
      <c r="BU22096">
        <f>ROW()</f>
        <v>22096</v>
      </c>
    </row>
    <row r="22097" spans="73:73" x14ac:dyDescent="0.45">
      <c r="BU22097">
        <f>ROW()</f>
        <v>22097</v>
      </c>
    </row>
    <row r="22098" spans="73:73" x14ac:dyDescent="0.45">
      <c r="BU22098">
        <f>ROW()</f>
        <v>22098</v>
      </c>
    </row>
    <row r="22099" spans="73:73" x14ac:dyDescent="0.45">
      <c r="BU22099">
        <f>ROW()</f>
        <v>22099</v>
      </c>
    </row>
    <row r="22100" spans="73:73" x14ac:dyDescent="0.45">
      <c r="BU22100">
        <f>ROW()</f>
        <v>22100</v>
      </c>
    </row>
    <row r="22101" spans="73:73" x14ac:dyDescent="0.45">
      <c r="BU22101">
        <f>ROW()</f>
        <v>22101</v>
      </c>
    </row>
    <row r="22102" spans="73:73" x14ac:dyDescent="0.45">
      <c r="BU22102">
        <f>ROW()</f>
        <v>22102</v>
      </c>
    </row>
    <row r="22103" spans="73:73" x14ac:dyDescent="0.45">
      <c r="BU22103">
        <f>ROW()</f>
        <v>22103</v>
      </c>
    </row>
    <row r="22104" spans="73:73" x14ac:dyDescent="0.45">
      <c r="BU22104">
        <f>ROW()</f>
        <v>22104</v>
      </c>
    </row>
    <row r="22105" spans="73:73" x14ac:dyDescent="0.45">
      <c r="BU22105">
        <f>ROW()</f>
        <v>22105</v>
      </c>
    </row>
    <row r="22106" spans="73:73" x14ac:dyDescent="0.45">
      <c r="BU22106">
        <f>ROW()</f>
        <v>22106</v>
      </c>
    </row>
    <row r="22107" spans="73:73" x14ac:dyDescent="0.45">
      <c r="BU22107">
        <f>ROW()</f>
        <v>22107</v>
      </c>
    </row>
    <row r="22108" spans="73:73" x14ac:dyDescent="0.45">
      <c r="BU22108">
        <f>ROW()</f>
        <v>22108</v>
      </c>
    </row>
    <row r="22109" spans="73:73" x14ac:dyDescent="0.45">
      <c r="BU22109">
        <f>ROW()</f>
        <v>22109</v>
      </c>
    </row>
    <row r="22110" spans="73:73" x14ac:dyDescent="0.45">
      <c r="BU22110">
        <f>ROW()</f>
        <v>22110</v>
      </c>
    </row>
    <row r="22111" spans="73:73" x14ac:dyDescent="0.45">
      <c r="BU22111">
        <f>ROW()</f>
        <v>22111</v>
      </c>
    </row>
    <row r="22112" spans="73:73" x14ac:dyDescent="0.45">
      <c r="BU22112">
        <f>ROW()</f>
        <v>22112</v>
      </c>
    </row>
    <row r="22113" spans="73:73" x14ac:dyDescent="0.45">
      <c r="BU22113">
        <f>ROW()</f>
        <v>22113</v>
      </c>
    </row>
    <row r="22114" spans="73:73" x14ac:dyDescent="0.45">
      <c r="BU22114">
        <f>ROW()</f>
        <v>22114</v>
      </c>
    </row>
    <row r="22115" spans="73:73" x14ac:dyDescent="0.45">
      <c r="BU22115">
        <f>ROW()</f>
        <v>22115</v>
      </c>
    </row>
    <row r="22116" spans="73:73" x14ac:dyDescent="0.45">
      <c r="BU22116">
        <f>ROW()</f>
        <v>22116</v>
      </c>
    </row>
    <row r="22117" spans="73:73" x14ac:dyDescent="0.45">
      <c r="BU22117">
        <f>ROW()</f>
        <v>22117</v>
      </c>
    </row>
    <row r="22118" spans="73:73" x14ac:dyDescent="0.45">
      <c r="BU22118">
        <f>ROW()</f>
        <v>22118</v>
      </c>
    </row>
    <row r="22119" spans="73:73" x14ac:dyDescent="0.45">
      <c r="BU22119">
        <f>ROW()</f>
        <v>22119</v>
      </c>
    </row>
    <row r="22120" spans="73:73" x14ac:dyDescent="0.45">
      <c r="BU22120">
        <f>ROW()</f>
        <v>22120</v>
      </c>
    </row>
    <row r="22121" spans="73:73" x14ac:dyDescent="0.45">
      <c r="BU22121">
        <f>ROW()</f>
        <v>22121</v>
      </c>
    </row>
    <row r="22122" spans="73:73" x14ac:dyDescent="0.45">
      <c r="BU22122">
        <f>ROW()</f>
        <v>22122</v>
      </c>
    </row>
    <row r="22123" spans="73:73" x14ac:dyDescent="0.45">
      <c r="BU22123">
        <f>ROW()</f>
        <v>22123</v>
      </c>
    </row>
    <row r="22124" spans="73:73" x14ac:dyDescent="0.45">
      <c r="BU22124">
        <f>ROW()</f>
        <v>22124</v>
      </c>
    </row>
    <row r="22125" spans="73:73" x14ac:dyDescent="0.45">
      <c r="BU22125">
        <f>ROW()</f>
        <v>22125</v>
      </c>
    </row>
    <row r="22126" spans="73:73" x14ac:dyDescent="0.45">
      <c r="BU22126">
        <f>ROW()</f>
        <v>22126</v>
      </c>
    </row>
    <row r="22127" spans="73:73" x14ac:dyDescent="0.45">
      <c r="BU22127">
        <f>ROW()</f>
        <v>22127</v>
      </c>
    </row>
    <row r="22128" spans="73:73" x14ac:dyDescent="0.45">
      <c r="BU22128">
        <f>ROW()</f>
        <v>22128</v>
      </c>
    </row>
    <row r="22129" spans="73:73" x14ac:dyDescent="0.45">
      <c r="BU22129">
        <f>ROW()</f>
        <v>22129</v>
      </c>
    </row>
    <row r="22130" spans="73:73" x14ac:dyDescent="0.45">
      <c r="BU22130">
        <f>ROW()</f>
        <v>22130</v>
      </c>
    </row>
    <row r="22131" spans="73:73" x14ac:dyDescent="0.45">
      <c r="BU22131">
        <f>ROW()</f>
        <v>22131</v>
      </c>
    </row>
    <row r="22132" spans="73:73" x14ac:dyDescent="0.45">
      <c r="BU22132">
        <f>ROW()</f>
        <v>22132</v>
      </c>
    </row>
    <row r="22133" spans="73:73" x14ac:dyDescent="0.45">
      <c r="BU22133">
        <f>ROW()</f>
        <v>22133</v>
      </c>
    </row>
    <row r="22134" spans="73:73" x14ac:dyDescent="0.45">
      <c r="BU22134">
        <f>ROW()</f>
        <v>22134</v>
      </c>
    </row>
    <row r="22135" spans="73:73" x14ac:dyDescent="0.45">
      <c r="BU22135">
        <f>ROW()</f>
        <v>22135</v>
      </c>
    </row>
    <row r="22136" spans="73:73" x14ac:dyDescent="0.45">
      <c r="BU22136">
        <f>ROW()</f>
        <v>22136</v>
      </c>
    </row>
    <row r="22137" spans="73:73" x14ac:dyDescent="0.45">
      <c r="BU22137">
        <f>ROW()</f>
        <v>22137</v>
      </c>
    </row>
    <row r="22138" spans="73:73" x14ac:dyDescent="0.45">
      <c r="BU22138">
        <f>ROW()</f>
        <v>22138</v>
      </c>
    </row>
    <row r="22139" spans="73:73" x14ac:dyDescent="0.45">
      <c r="BU22139">
        <f>ROW()</f>
        <v>22139</v>
      </c>
    </row>
    <row r="22140" spans="73:73" x14ac:dyDescent="0.45">
      <c r="BU22140">
        <f>ROW()</f>
        <v>22140</v>
      </c>
    </row>
    <row r="22141" spans="73:73" x14ac:dyDescent="0.45">
      <c r="BU22141">
        <f>ROW()</f>
        <v>22141</v>
      </c>
    </row>
    <row r="22142" spans="73:73" x14ac:dyDescent="0.45">
      <c r="BU22142">
        <f>ROW()</f>
        <v>22142</v>
      </c>
    </row>
    <row r="22143" spans="73:73" x14ac:dyDescent="0.45">
      <c r="BU22143">
        <f>ROW()</f>
        <v>22143</v>
      </c>
    </row>
    <row r="22144" spans="73:73" x14ac:dyDescent="0.45">
      <c r="BU22144">
        <f>ROW()</f>
        <v>22144</v>
      </c>
    </row>
    <row r="22145" spans="73:73" x14ac:dyDescent="0.45">
      <c r="BU22145">
        <f>ROW()</f>
        <v>22145</v>
      </c>
    </row>
    <row r="22146" spans="73:73" x14ac:dyDescent="0.45">
      <c r="BU22146">
        <f>ROW()</f>
        <v>22146</v>
      </c>
    </row>
    <row r="22147" spans="73:73" x14ac:dyDescent="0.45">
      <c r="BU22147">
        <f>ROW()</f>
        <v>22147</v>
      </c>
    </row>
    <row r="22148" spans="73:73" x14ac:dyDescent="0.45">
      <c r="BU22148">
        <f>ROW()</f>
        <v>22148</v>
      </c>
    </row>
    <row r="22149" spans="73:73" x14ac:dyDescent="0.45">
      <c r="BU22149">
        <f>ROW()</f>
        <v>22149</v>
      </c>
    </row>
    <row r="22150" spans="73:73" x14ac:dyDescent="0.45">
      <c r="BU22150">
        <f>ROW()</f>
        <v>22150</v>
      </c>
    </row>
    <row r="22151" spans="73:73" x14ac:dyDescent="0.45">
      <c r="BU22151">
        <f>ROW()</f>
        <v>22151</v>
      </c>
    </row>
    <row r="22152" spans="73:73" x14ac:dyDescent="0.45">
      <c r="BU22152">
        <f>ROW()</f>
        <v>22152</v>
      </c>
    </row>
    <row r="22153" spans="73:73" x14ac:dyDescent="0.45">
      <c r="BU22153">
        <f>ROW()</f>
        <v>22153</v>
      </c>
    </row>
    <row r="22154" spans="73:73" x14ac:dyDescent="0.45">
      <c r="BU22154">
        <f>ROW()</f>
        <v>22154</v>
      </c>
    </row>
    <row r="22155" spans="73:73" x14ac:dyDescent="0.45">
      <c r="BU22155">
        <f>ROW()</f>
        <v>22155</v>
      </c>
    </row>
    <row r="22156" spans="73:73" x14ac:dyDescent="0.45">
      <c r="BU22156">
        <f>ROW()</f>
        <v>22156</v>
      </c>
    </row>
    <row r="22157" spans="73:73" x14ac:dyDescent="0.45">
      <c r="BU22157">
        <f>ROW()</f>
        <v>22157</v>
      </c>
    </row>
    <row r="22158" spans="73:73" x14ac:dyDescent="0.45">
      <c r="BU22158">
        <f>ROW()</f>
        <v>22158</v>
      </c>
    </row>
    <row r="22159" spans="73:73" x14ac:dyDescent="0.45">
      <c r="BU22159">
        <f>ROW()</f>
        <v>22159</v>
      </c>
    </row>
    <row r="22160" spans="73:73" x14ac:dyDescent="0.45">
      <c r="BU22160">
        <f>ROW()</f>
        <v>22160</v>
      </c>
    </row>
    <row r="22161" spans="73:73" x14ac:dyDescent="0.45">
      <c r="BU22161">
        <f>ROW()</f>
        <v>22161</v>
      </c>
    </row>
    <row r="22162" spans="73:73" x14ac:dyDescent="0.45">
      <c r="BU22162">
        <f>ROW()</f>
        <v>22162</v>
      </c>
    </row>
    <row r="22163" spans="73:73" x14ac:dyDescent="0.45">
      <c r="BU22163">
        <f>ROW()</f>
        <v>22163</v>
      </c>
    </row>
    <row r="22164" spans="73:73" x14ac:dyDescent="0.45">
      <c r="BU22164">
        <f>ROW()</f>
        <v>22164</v>
      </c>
    </row>
    <row r="22165" spans="73:73" x14ac:dyDescent="0.45">
      <c r="BU22165">
        <f>ROW()</f>
        <v>22165</v>
      </c>
    </row>
    <row r="22166" spans="73:73" x14ac:dyDescent="0.45">
      <c r="BU22166">
        <f>ROW()</f>
        <v>22166</v>
      </c>
    </row>
    <row r="22167" spans="73:73" x14ac:dyDescent="0.45">
      <c r="BU22167">
        <f>ROW()</f>
        <v>22167</v>
      </c>
    </row>
    <row r="22168" spans="73:73" x14ac:dyDescent="0.45">
      <c r="BU22168">
        <f>ROW()</f>
        <v>22168</v>
      </c>
    </row>
    <row r="22169" spans="73:73" x14ac:dyDescent="0.45">
      <c r="BU22169">
        <f>ROW()</f>
        <v>22169</v>
      </c>
    </row>
    <row r="22170" spans="73:73" x14ac:dyDescent="0.45">
      <c r="BU22170">
        <f>ROW()</f>
        <v>22170</v>
      </c>
    </row>
    <row r="22171" spans="73:73" x14ac:dyDescent="0.45">
      <c r="BU22171">
        <f>ROW()</f>
        <v>22171</v>
      </c>
    </row>
    <row r="22172" spans="73:73" x14ac:dyDescent="0.45">
      <c r="BU22172">
        <f>ROW()</f>
        <v>22172</v>
      </c>
    </row>
    <row r="22173" spans="73:73" x14ac:dyDescent="0.45">
      <c r="BU22173">
        <f>ROW()</f>
        <v>22173</v>
      </c>
    </row>
    <row r="22174" spans="73:73" x14ac:dyDescent="0.45">
      <c r="BU22174">
        <f>ROW()</f>
        <v>22174</v>
      </c>
    </row>
    <row r="22175" spans="73:73" x14ac:dyDescent="0.45">
      <c r="BU22175">
        <f>ROW()</f>
        <v>22175</v>
      </c>
    </row>
    <row r="22176" spans="73:73" x14ac:dyDescent="0.45">
      <c r="BU22176">
        <f>ROW()</f>
        <v>22176</v>
      </c>
    </row>
    <row r="22177" spans="73:73" x14ac:dyDescent="0.45">
      <c r="BU22177">
        <f>ROW()</f>
        <v>22177</v>
      </c>
    </row>
    <row r="22178" spans="73:73" x14ac:dyDescent="0.45">
      <c r="BU22178">
        <f>ROW()</f>
        <v>22178</v>
      </c>
    </row>
    <row r="22179" spans="73:73" x14ac:dyDescent="0.45">
      <c r="BU22179">
        <f>ROW()</f>
        <v>22179</v>
      </c>
    </row>
    <row r="22180" spans="73:73" x14ac:dyDescent="0.45">
      <c r="BU22180">
        <f>ROW()</f>
        <v>22180</v>
      </c>
    </row>
    <row r="22181" spans="73:73" x14ac:dyDescent="0.45">
      <c r="BU22181">
        <f>ROW()</f>
        <v>22181</v>
      </c>
    </row>
    <row r="22182" spans="73:73" x14ac:dyDescent="0.45">
      <c r="BU22182">
        <f>ROW()</f>
        <v>22182</v>
      </c>
    </row>
    <row r="22183" spans="73:73" x14ac:dyDescent="0.45">
      <c r="BU22183">
        <f>ROW()</f>
        <v>22183</v>
      </c>
    </row>
    <row r="22184" spans="73:73" x14ac:dyDescent="0.45">
      <c r="BU22184">
        <f>ROW()</f>
        <v>22184</v>
      </c>
    </row>
    <row r="22185" spans="73:73" x14ac:dyDescent="0.45">
      <c r="BU22185">
        <f>ROW()</f>
        <v>22185</v>
      </c>
    </row>
    <row r="22186" spans="73:73" x14ac:dyDescent="0.45">
      <c r="BU22186">
        <f>ROW()</f>
        <v>22186</v>
      </c>
    </row>
    <row r="22187" spans="73:73" x14ac:dyDescent="0.45">
      <c r="BU22187">
        <f>ROW()</f>
        <v>22187</v>
      </c>
    </row>
    <row r="22188" spans="73:73" x14ac:dyDescent="0.45">
      <c r="BU22188">
        <f>ROW()</f>
        <v>22188</v>
      </c>
    </row>
    <row r="22189" spans="73:73" x14ac:dyDescent="0.45">
      <c r="BU22189">
        <f>ROW()</f>
        <v>22189</v>
      </c>
    </row>
    <row r="22190" spans="73:73" x14ac:dyDescent="0.45">
      <c r="BU22190">
        <f>ROW()</f>
        <v>22190</v>
      </c>
    </row>
    <row r="22191" spans="73:73" x14ac:dyDescent="0.45">
      <c r="BU22191">
        <f>ROW()</f>
        <v>22191</v>
      </c>
    </row>
    <row r="22192" spans="73:73" x14ac:dyDescent="0.45">
      <c r="BU22192">
        <f>ROW()</f>
        <v>22192</v>
      </c>
    </row>
    <row r="22193" spans="73:73" x14ac:dyDescent="0.45">
      <c r="BU22193">
        <f>ROW()</f>
        <v>22193</v>
      </c>
    </row>
    <row r="22194" spans="73:73" x14ac:dyDescent="0.45">
      <c r="BU22194">
        <f>ROW()</f>
        <v>22194</v>
      </c>
    </row>
    <row r="22195" spans="73:73" x14ac:dyDescent="0.45">
      <c r="BU22195">
        <f>ROW()</f>
        <v>22195</v>
      </c>
    </row>
    <row r="22196" spans="73:73" x14ac:dyDescent="0.45">
      <c r="BU22196">
        <f>ROW()</f>
        <v>22196</v>
      </c>
    </row>
    <row r="22197" spans="73:73" x14ac:dyDescent="0.45">
      <c r="BU22197">
        <f>ROW()</f>
        <v>22197</v>
      </c>
    </row>
    <row r="22198" spans="73:73" x14ac:dyDescent="0.45">
      <c r="BU22198">
        <f>ROW()</f>
        <v>22198</v>
      </c>
    </row>
    <row r="22199" spans="73:73" x14ac:dyDescent="0.45">
      <c r="BU22199">
        <f>ROW()</f>
        <v>22199</v>
      </c>
    </row>
    <row r="22200" spans="73:73" x14ac:dyDescent="0.45">
      <c r="BU22200">
        <f>ROW()</f>
        <v>22200</v>
      </c>
    </row>
    <row r="22201" spans="73:73" x14ac:dyDescent="0.45">
      <c r="BU22201">
        <f>ROW()</f>
        <v>22201</v>
      </c>
    </row>
    <row r="22202" spans="73:73" x14ac:dyDescent="0.45">
      <c r="BU22202">
        <f>ROW()</f>
        <v>22202</v>
      </c>
    </row>
    <row r="22203" spans="73:73" x14ac:dyDescent="0.45">
      <c r="BU22203">
        <f>ROW()</f>
        <v>22203</v>
      </c>
    </row>
    <row r="22204" spans="73:73" x14ac:dyDescent="0.45">
      <c r="BU22204">
        <f>ROW()</f>
        <v>22204</v>
      </c>
    </row>
    <row r="22205" spans="73:73" x14ac:dyDescent="0.45">
      <c r="BU22205">
        <f>ROW()</f>
        <v>22205</v>
      </c>
    </row>
    <row r="22206" spans="73:73" x14ac:dyDescent="0.45">
      <c r="BU22206">
        <f>ROW()</f>
        <v>22206</v>
      </c>
    </row>
    <row r="22207" spans="73:73" x14ac:dyDescent="0.45">
      <c r="BU22207">
        <f>ROW()</f>
        <v>22207</v>
      </c>
    </row>
    <row r="22208" spans="73:73" x14ac:dyDescent="0.45">
      <c r="BU22208">
        <f>ROW()</f>
        <v>22208</v>
      </c>
    </row>
    <row r="22209" spans="73:73" x14ac:dyDescent="0.45">
      <c r="BU22209">
        <f>ROW()</f>
        <v>22209</v>
      </c>
    </row>
    <row r="22210" spans="73:73" x14ac:dyDescent="0.45">
      <c r="BU22210">
        <f>ROW()</f>
        <v>22210</v>
      </c>
    </row>
    <row r="22211" spans="73:73" x14ac:dyDescent="0.45">
      <c r="BU22211">
        <f>ROW()</f>
        <v>22211</v>
      </c>
    </row>
    <row r="22212" spans="73:73" x14ac:dyDescent="0.45">
      <c r="BU22212">
        <f>ROW()</f>
        <v>22212</v>
      </c>
    </row>
    <row r="22213" spans="73:73" x14ac:dyDescent="0.45">
      <c r="BU22213">
        <f>ROW()</f>
        <v>22213</v>
      </c>
    </row>
    <row r="22214" spans="73:73" x14ac:dyDescent="0.45">
      <c r="BU22214">
        <f>ROW()</f>
        <v>22214</v>
      </c>
    </row>
    <row r="22215" spans="73:73" x14ac:dyDescent="0.45">
      <c r="BU22215">
        <f>ROW()</f>
        <v>22215</v>
      </c>
    </row>
    <row r="22216" spans="73:73" x14ac:dyDescent="0.45">
      <c r="BU22216">
        <f>ROW()</f>
        <v>22216</v>
      </c>
    </row>
    <row r="22217" spans="73:73" x14ac:dyDescent="0.45">
      <c r="BU22217">
        <f>ROW()</f>
        <v>22217</v>
      </c>
    </row>
    <row r="22218" spans="73:73" x14ac:dyDescent="0.45">
      <c r="BU22218">
        <f>ROW()</f>
        <v>22218</v>
      </c>
    </row>
    <row r="22219" spans="73:73" x14ac:dyDescent="0.45">
      <c r="BU22219">
        <f>ROW()</f>
        <v>22219</v>
      </c>
    </row>
    <row r="22220" spans="73:73" x14ac:dyDescent="0.45">
      <c r="BU22220">
        <f>ROW()</f>
        <v>22220</v>
      </c>
    </row>
    <row r="22221" spans="73:73" x14ac:dyDescent="0.45">
      <c r="BU22221">
        <f>ROW()</f>
        <v>22221</v>
      </c>
    </row>
    <row r="22222" spans="73:73" x14ac:dyDescent="0.45">
      <c r="BU22222">
        <f>ROW()</f>
        <v>22222</v>
      </c>
    </row>
    <row r="22223" spans="73:73" x14ac:dyDescent="0.45">
      <c r="BU22223">
        <f>ROW()</f>
        <v>22223</v>
      </c>
    </row>
    <row r="22224" spans="73:73" x14ac:dyDescent="0.45">
      <c r="BU22224">
        <f>ROW()</f>
        <v>22224</v>
      </c>
    </row>
    <row r="22225" spans="73:73" x14ac:dyDescent="0.45">
      <c r="BU22225">
        <f>ROW()</f>
        <v>22225</v>
      </c>
    </row>
    <row r="22226" spans="73:73" x14ac:dyDescent="0.45">
      <c r="BU22226">
        <f>ROW()</f>
        <v>22226</v>
      </c>
    </row>
    <row r="22227" spans="73:73" x14ac:dyDescent="0.45">
      <c r="BU22227">
        <f>ROW()</f>
        <v>22227</v>
      </c>
    </row>
    <row r="22228" spans="73:73" x14ac:dyDescent="0.45">
      <c r="BU22228">
        <f>ROW()</f>
        <v>22228</v>
      </c>
    </row>
    <row r="22229" spans="73:73" x14ac:dyDescent="0.45">
      <c r="BU22229">
        <f>ROW()</f>
        <v>22229</v>
      </c>
    </row>
    <row r="22230" spans="73:73" x14ac:dyDescent="0.45">
      <c r="BU22230">
        <f>ROW()</f>
        <v>22230</v>
      </c>
    </row>
    <row r="22231" spans="73:73" x14ac:dyDescent="0.45">
      <c r="BU22231">
        <f>ROW()</f>
        <v>22231</v>
      </c>
    </row>
    <row r="22232" spans="73:73" x14ac:dyDescent="0.45">
      <c r="BU22232">
        <f>ROW()</f>
        <v>22232</v>
      </c>
    </row>
    <row r="22233" spans="73:73" x14ac:dyDescent="0.45">
      <c r="BU22233">
        <f>ROW()</f>
        <v>22233</v>
      </c>
    </row>
    <row r="22234" spans="73:73" x14ac:dyDescent="0.45">
      <c r="BU22234">
        <f>ROW()</f>
        <v>22234</v>
      </c>
    </row>
    <row r="22235" spans="73:73" x14ac:dyDescent="0.45">
      <c r="BU22235">
        <f>ROW()</f>
        <v>22235</v>
      </c>
    </row>
    <row r="22236" spans="73:73" x14ac:dyDescent="0.45">
      <c r="BU22236">
        <f>ROW()</f>
        <v>22236</v>
      </c>
    </row>
    <row r="22237" spans="73:73" x14ac:dyDescent="0.45">
      <c r="BU22237">
        <f>ROW()</f>
        <v>22237</v>
      </c>
    </row>
    <row r="22238" spans="73:73" x14ac:dyDescent="0.45">
      <c r="BU22238">
        <f>ROW()</f>
        <v>22238</v>
      </c>
    </row>
    <row r="22239" spans="73:73" x14ac:dyDescent="0.45">
      <c r="BU22239">
        <f>ROW()</f>
        <v>22239</v>
      </c>
    </row>
    <row r="22240" spans="73:73" x14ac:dyDescent="0.45">
      <c r="BU22240">
        <f>ROW()</f>
        <v>22240</v>
      </c>
    </row>
    <row r="22241" spans="73:73" x14ac:dyDescent="0.45">
      <c r="BU22241">
        <f>ROW()</f>
        <v>22241</v>
      </c>
    </row>
    <row r="22242" spans="73:73" x14ac:dyDescent="0.45">
      <c r="BU22242">
        <f>ROW()</f>
        <v>22242</v>
      </c>
    </row>
    <row r="22243" spans="73:73" x14ac:dyDescent="0.45">
      <c r="BU22243">
        <f>ROW()</f>
        <v>22243</v>
      </c>
    </row>
    <row r="22244" spans="73:73" x14ac:dyDescent="0.45">
      <c r="BU22244">
        <f>ROW()</f>
        <v>22244</v>
      </c>
    </row>
    <row r="22245" spans="73:73" x14ac:dyDescent="0.45">
      <c r="BU22245">
        <f>ROW()</f>
        <v>22245</v>
      </c>
    </row>
    <row r="22246" spans="73:73" x14ac:dyDescent="0.45">
      <c r="BU22246">
        <f>ROW()</f>
        <v>22246</v>
      </c>
    </row>
    <row r="22247" spans="73:73" x14ac:dyDescent="0.45">
      <c r="BU22247">
        <f>ROW()</f>
        <v>22247</v>
      </c>
    </row>
    <row r="22248" spans="73:73" x14ac:dyDescent="0.45">
      <c r="BU22248">
        <f>ROW()</f>
        <v>22248</v>
      </c>
    </row>
    <row r="22249" spans="73:73" x14ac:dyDescent="0.45">
      <c r="BU22249">
        <f>ROW()</f>
        <v>22249</v>
      </c>
    </row>
    <row r="22250" spans="73:73" x14ac:dyDescent="0.45">
      <c r="BU22250">
        <f>ROW()</f>
        <v>22250</v>
      </c>
    </row>
    <row r="22251" spans="73:73" x14ac:dyDescent="0.45">
      <c r="BU22251">
        <f>ROW()</f>
        <v>22251</v>
      </c>
    </row>
    <row r="22252" spans="73:73" x14ac:dyDescent="0.45">
      <c r="BU22252">
        <f>ROW()</f>
        <v>22252</v>
      </c>
    </row>
    <row r="22253" spans="73:73" x14ac:dyDescent="0.45">
      <c r="BU22253">
        <f>ROW()</f>
        <v>22253</v>
      </c>
    </row>
    <row r="22254" spans="73:73" x14ac:dyDescent="0.45">
      <c r="BU22254">
        <f>ROW()</f>
        <v>22254</v>
      </c>
    </row>
    <row r="22255" spans="73:73" x14ac:dyDescent="0.45">
      <c r="BU22255">
        <f>ROW()</f>
        <v>22255</v>
      </c>
    </row>
    <row r="22256" spans="73:73" x14ac:dyDescent="0.45">
      <c r="BU22256">
        <f>ROW()</f>
        <v>22256</v>
      </c>
    </row>
    <row r="22257" spans="73:73" x14ac:dyDescent="0.45">
      <c r="BU22257">
        <f>ROW()</f>
        <v>22257</v>
      </c>
    </row>
    <row r="22258" spans="73:73" x14ac:dyDescent="0.45">
      <c r="BU22258">
        <f>ROW()</f>
        <v>22258</v>
      </c>
    </row>
    <row r="22259" spans="73:73" x14ac:dyDescent="0.45">
      <c r="BU22259">
        <f>ROW()</f>
        <v>22259</v>
      </c>
    </row>
    <row r="22260" spans="73:73" x14ac:dyDescent="0.45">
      <c r="BU22260">
        <f>ROW()</f>
        <v>22260</v>
      </c>
    </row>
    <row r="22261" spans="73:73" x14ac:dyDescent="0.45">
      <c r="BU22261">
        <f>ROW()</f>
        <v>22261</v>
      </c>
    </row>
    <row r="22262" spans="73:73" x14ac:dyDescent="0.45">
      <c r="BU22262">
        <f>ROW()</f>
        <v>22262</v>
      </c>
    </row>
    <row r="22263" spans="73:73" x14ac:dyDescent="0.45">
      <c r="BU22263">
        <f>ROW()</f>
        <v>22263</v>
      </c>
    </row>
    <row r="22264" spans="73:73" x14ac:dyDescent="0.45">
      <c r="BU22264">
        <f>ROW()</f>
        <v>22264</v>
      </c>
    </row>
    <row r="22265" spans="73:73" x14ac:dyDescent="0.45">
      <c r="BU22265">
        <f>ROW()</f>
        <v>22265</v>
      </c>
    </row>
    <row r="22266" spans="73:73" x14ac:dyDescent="0.45">
      <c r="BU22266">
        <f>ROW()</f>
        <v>22266</v>
      </c>
    </row>
    <row r="22267" spans="73:73" x14ac:dyDescent="0.45">
      <c r="BU22267">
        <f>ROW()</f>
        <v>22267</v>
      </c>
    </row>
    <row r="22268" spans="73:73" x14ac:dyDescent="0.45">
      <c r="BU22268">
        <f>ROW()</f>
        <v>22268</v>
      </c>
    </row>
    <row r="22269" spans="73:73" x14ac:dyDescent="0.45">
      <c r="BU22269">
        <f>ROW()</f>
        <v>22269</v>
      </c>
    </row>
    <row r="22270" spans="73:73" x14ac:dyDescent="0.45">
      <c r="BU22270">
        <f>ROW()</f>
        <v>22270</v>
      </c>
    </row>
    <row r="22271" spans="73:73" x14ac:dyDescent="0.45">
      <c r="BU22271">
        <f>ROW()</f>
        <v>22271</v>
      </c>
    </row>
    <row r="22272" spans="73:73" x14ac:dyDescent="0.45">
      <c r="BU22272">
        <f>ROW()</f>
        <v>22272</v>
      </c>
    </row>
    <row r="22273" spans="73:73" x14ac:dyDescent="0.45">
      <c r="BU22273">
        <f>ROW()</f>
        <v>22273</v>
      </c>
    </row>
    <row r="22274" spans="73:73" x14ac:dyDescent="0.45">
      <c r="BU22274">
        <f>ROW()</f>
        <v>22274</v>
      </c>
    </row>
    <row r="22275" spans="73:73" x14ac:dyDescent="0.45">
      <c r="BU22275">
        <f>ROW()</f>
        <v>22275</v>
      </c>
    </row>
    <row r="22276" spans="73:73" x14ac:dyDescent="0.45">
      <c r="BU22276">
        <f>ROW()</f>
        <v>22276</v>
      </c>
    </row>
    <row r="22277" spans="73:73" x14ac:dyDescent="0.45">
      <c r="BU22277">
        <f>ROW()</f>
        <v>22277</v>
      </c>
    </row>
    <row r="22278" spans="73:73" x14ac:dyDescent="0.45">
      <c r="BU22278">
        <f>ROW()</f>
        <v>22278</v>
      </c>
    </row>
    <row r="22279" spans="73:73" x14ac:dyDescent="0.45">
      <c r="BU22279">
        <f>ROW()</f>
        <v>22279</v>
      </c>
    </row>
    <row r="22280" spans="73:73" x14ac:dyDescent="0.45">
      <c r="BU22280">
        <f>ROW()</f>
        <v>22280</v>
      </c>
    </row>
    <row r="22281" spans="73:73" x14ac:dyDescent="0.45">
      <c r="BU22281">
        <f>ROW()</f>
        <v>22281</v>
      </c>
    </row>
    <row r="22282" spans="73:73" x14ac:dyDescent="0.45">
      <c r="BU22282">
        <f>ROW()</f>
        <v>22282</v>
      </c>
    </row>
    <row r="22283" spans="73:73" x14ac:dyDescent="0.45">
      <c r="BU22283">
        <f>ROW()</f>
        <v>22283</v>
      </c>
    </row>
    <row r="22284" spans="73:73" x14ac:dyDescent="0.45">
      <c r="BU22284">
        <f>ROW()</f>
        <v>22284</v>
      </c>
    </row>
    <row r="22285" spans="73:73" x14ac:dyDescent="0.45">
      <c r="BU22285">
        <f>ROW()</f>
        <v>22285</v>
      </c>
    </row>
    <row r="22286" spans="73:73" x14ac:dyDescent="0.45">
      <c r="BU22286">
        <f>ROW()</f>
        <v>22286</v>
      </c>
    </row>
    <row r="22287" spans="73:73" x14ac:dyDescent="0.45">
      <c r="BU22287">
        <f>ROW()</f>
        <v>22287</v>
      </c>
    </row>
    <row r="22288" spans="73:73" x14ac:dyDescent="0.45">
      <c r="BU22288">
        <f>ROW()</f>
        <v>22288</v>
      </c>
    </row>
    <row r="22289" spans="73:73" x14ac:dyDescent="0.45">
      <c r="BU22289">
        <f>ROW()</f>
        <v>22289</v>
      </c>
    </row>
    <row r="22290" spans="73:73" x14ac:dyDescent="0.45">
      <c r="BU22290">
        <f>ROW()</f>
        <v>22290</v>
      </c>
    </row>
    <row r="22291" spans="73:73" x14ac:dyDescent="0.45">
      <c r="BU22291">
        <f>ROW()</f>
        <v>22291</v>
      </c>
    </row>
    <row r="22292" spans="73:73" x14ac:dyDescent="0.45">
      <c r="BU22292">
        <f>ROW()</f>
        <v>22292</v>
      </c>
    </row>
    <row r="22293" spans="73:73" x14ac:dyDescent="0.45">
      <c r="BU22293">
        <f>ROW()</f>
        <v>22293</v>
      </c>
    </row>
    <row r="22294" spans="73:73" x14ac:dyDescent="0.45">
      <c r="BU22294">
        <f>ROW()</f>
        <v>22294</v>
      </c>
    </row>
    <row r="22295" spans="73:73" x14ac:dyDescent="0.45">
      <c r="BU22295">
        <f>ROW()</f>
        <v>22295</v>
      </c>
    </row>
    <row r="22296" spans="73:73" x14ac:dyDescent="0.45">
      <c r="BU22296">
        <f>ROW()</f>
        <v>22296</v>
      </c>
    </row>
    <row r="22297" spans="73:73" x14ac:dyDescent="0.45">
      <c r="BU22297">
        <f>ROW()</f>
        <v>22297</v>
      </c>
    </row>
    <row r="22298" spans="73:73" x14ac:dyDescent="0.45">
      <c r="BU22298">
        <f>ROW()</f>
        <v>22298</v>
      </c>
    </row>
    <row r="22299" spans="73:73" x14ac:dyDescent="0.45">
      <c r="BU22299">
        <f>ROW()</f>
        <v>22299</v>
      </c>
    </row>
    <row r="22300" spans="73:73" x14ac:dyDescent="0.45">
      <c r="BU22300">
        <f>ROW()</f>
        <v>22300</v>
      </c>
    </row>
    <row r="22301" spans="73:73" x14ac:dyDescent="0.45">
      <c r="BU22301">
        <f>ROW()</f>
        <v>22301</v>
      </c>
    </row>
    <row r="22302" spans="73:73" x14ac:dyDescent="0.45">
      <c r="BU22302">
        <f>ROW()</f>
        <v>22302</v>
      </c>
    </row>
    <row r="22303" spans="73:73" x14ac:dyDescent="0.45">
      <c r="BU22303">
        <f>ROW()</f>
        <v>22303</v>
      </c>
    </row>
    <row r="22304" spans="73:73" x14ac:dyDescent="0.45">
      <c r="BU22304">
        <f>ROW()</f>
        <v>22304</v>
      </c>
    </row>
    <row r="22305" spans="73:73" x14ac:dyDescent="0.45">
      <c r="BU22305">
        <f>ROW()</f>
        <v>22305</v>
      </c>
    </row>
    <row r="22306" spans="73:73" x14ac:dyDescent="0.45">
      <c r="BU22306">
        <f>ROW()</f>
        <v>22306</v>
      </c>
    </row>
    <row r="22307" spans="73:73" x14ac:dyDescent="0.45">
      <c r="BU22307">
        <f>ROW()</f>
        <v>22307</v>
      </c>
    </row>
    <row r="22308" spans="73:73" x14ac:dyDescent="0.45">
      <c r="BU22308">
        <f>ROW()</f>
        <v>22308</v>
      </c>
    </row>
    <row r="22309" spans="73:73" x14ac:dyDescent="0.45">
      <c r="BU22309">
        <f>ROW()</f>
        <v>22309</v>
      </c>
    </row>
    <row r="22310" spans="73:73" x14ac:dyDescent="0.45">
      <c r="BU22310">
        <f>ROW()</f>
        <v>22310</v>
      </c>
    </row>
    <row r="22311" spans="73:73" x14ac:dyDescent="0.45">
      <c r="BU22311">
        <f>ROW()</f>
        <v>22311</v>
      </c>
    </row>
    <row r="22312" spans="73:73" x14ac:dyDescent="0.45">
      <c r="BU22312">
        <f>ROW()</f>
        <v>22312</v>
      </c>
    </row>
    <row r="22313" spans="73:73" x14ac:dyDescent="0.45">
      <c r="BU22313">
        <f>ROW()</f>
        <v>22313</v>
      </c>
    </row>
    <row r="22314" spans="73:73" x14ac:dyDescent="0.45">
      <c r="BU22314">
        <f>ROW()</f>
        <v>22314</v>
      </c>
    </row>
    <row r="22315" spans="73:73" x14ac:dyDescent="0.45">
      <c r="BU22315">
        <f>ROW()</f>
        <v>22315</v>
      </c>
    </row>
    <row r="22316" spans="73:73" x14ac:dyDescent="0.45">
      <c r="BU22316">
        <f>ROW()</f>
        <v>22316</v>
      </c>
    </row>
    <row r="22317" spans="73:73" x14ac:dyDescent="0.45">
      <c r="BU22317">
        <f>ROW()</f>
        <v>22317</v>
      </c>
    </row>
    <row r="22318" spans="73:73" x14ac:dyDescent="0.45">
      <c r="BU22318">
        <f>ROW()</f>
        <v>22318</v>
      </c>
    </row>
    <row r="22319" spans="73:73" x14ac:dyDescent="0.45">
      <c r="BU22319">
        <f>ROW()</f>
        <v>22319</v>
      </c>
    </row>
    <row r="22320" spans="73:73" x14ac:dyDescent="0.45">
      <c r="BU22320">
        <f>ROW()</f>
        <v>22320</v>
      </c>
    </row>
    <row r="22321" spans="73:73" x14ac:dyDescent="0.45">
      <c r="BU22321">
        <f>ROW()</f>
        <v>22321</v>
      </c>
    </row>
    <row r="22322" spans="73:73" x14ac:dyDescent="0.45">
      <c r="BU22322">
        <f>ROW()</f>
        <v>22322</v>
      </c>
    </row>
    <row r="22323" spans="73:73" x14ac:dyDescent="0.45">
      <c r="BU22323">
        <f>ROW()</f>
        <v>22323</v>
      </c>
    </row>
    <row r="22324" spans="73:73" x14ac:dyDescent="0.45">
      <c r="BU22324">
        <f>ROW()</f>
        <v>22324</v>
      </c>
    </row>
    <row r="22325" spans="73:73" x14ac:dyDescent="0.45">
      <c r="BU22325">
        <f>ROW()</f>
        <v>22325</v>
      </c>
    </row>
    <row r="22326" spans="73:73" x14ac:dyDescent="0.45">
      <c r="BU22326">
        <f>ROW()</f>
        <v>22326</v>
      </c>
    </row>
    <row r="22327" spans="73:73" x14ac:dyDescent="0.45">
      <c r="BU22327">
        <f>ROW()</f>
        <v>22327</v>
      </c>
    </row>
    <row r="22328" spans="73:73" x14ac:dyDescent="0.45">
      <c r="BU22328">
        <f>ROW()</f>
        <v>22328</v>
      </c>
    </row>
    <row r="22329" spans="73:73" x14ac:dyDescent="0.45">
      <c r="BU22329">
        <f>ROW()</f>
        <v>22329</v>
      </c>
    </row>
    <row r="22330" spans="73:73" x14ac:dyDescent="0.45">
      <c r="BU22330">
        <f>ROW()</f>
        <v>22330</v>
      </c>
    </row>
    <row r="22331" spans="73:73" x14ac:dyDescent="0.45">
      <c r="BU22331">
        <f>ROW()</f>
        <v>22331</v>
      </c>
    </row>
    <row r="22332" spans="73:73" x14ac:dyDescent="0.45">
      <c r="BU22332">
        <f>ROW()</f>
        <v>22332</v>
      </c>
    </row>
    <row r="22333" spans="73:73" x14ac:dyDescent="0.45">
      <c r="BU22333">
        <f>ROW()</f>
        <v>22333</v>
      </c>
    </row>
    <row r="22334" spans="73:73" x14ac:dyDescent="0.45">
      <c r="BU22334">
        <f>ROW()</f>
        <v>22334</v>
      </c>
    </row>
    <row r="22335" spans="73:73" x14ac:dyDescent="0.45">
      <c r="BU22335">
        <f>ROW()</f>
        <v>22335</v>
      </c>
    </row>
    <row r="22336" spans="73:73" x14ac:dyDescent="0.45">
      <c r="BU22336">
        <f>ROW()</f>
        <v>22336</v>
      </c>
    </row>
    <row r="22337" spans="73:73" x14ac:dyDescent="0.45">
      <c r="BU22337">
        <f>ROW()</f>
        <v>22337</v>
      </c>
    </row>
    <row r="22338" spans="73:73" x14ac:dyDescent="0.45">
      <c r="BU22338">
        <f>ROW()</f>
        <v>22338</v>
      </c>
    </row>
    <row r="22339" spans="73:73" x14ac:dyDescent="0.45">
      <c r="BU22339">
        <f>ROW()</f>
        <v>22339</v>
      </c>
    </row>
    <row r="22340" spans="73:73" x14ac:dyDescent="0.45">
      <c r="BU22340">
        <f>ROW()</f>
        <v>22340</v>
      </c>
    </row>
    <row r="22341" spans="73:73" x14ac:dyDescent="0.45">
      <c r="BU22341">
        <f>ROW()</f>
        <v>22341</v>
      </c>
    </row>
    <row r="22342" spans="73:73" x14ac:dyDescent="0.45">
      <c r="BU22342">
        <f>ROW()</f>
        <v>22342</v>
      </c>
    </row>
    <row r="22343" spans="73:73" x14ac:dyDescent="0.45">
      <c r="BU22343">
        <f>ROW()</f>
        <v>22343</v>
      </c>
    </row>
    <row r="22344" spans="73:73" x14ac:dyDescent="0.45">
      <c r="BU22344">
        <f>ROW()</f>
        <v>22344</v>
      </c>
    </row>
    <row r="22345" spans="73:73" x14ac:dyDescent="0.45">
      <c r="BU22345">
        <f>ROW()</f>
        <v>22345</v>
      </c>
    </row>
    <row r="22346" spans="73:73" x14ac:dyDescent="0.45">
      <c r="BU22346">
        <f>ROW()</f>
        <v>22346</v>
      </c>
    </row>
    <row r="22347" spans="73:73" x14ac:dyDescent="0.45">
      <c r="BU22347">
        <f>ROW()</f>
        <v>22347</v>
      </c>
    </row>
    <row r="22348" spans="73:73" x14ac:dyDescent="0.45">
      <c r="BU22348">
        <f>ROW()</f>
        <v>22348</v>
      </c>
    </row>
    <row r="22349" spans="73:73" x14ac:dyDescent="0.45">
      <c r="BU22349">
        <f>ROW()</f>
        <v>22349</v>
      </c>
    </row>
    <row r="22350" spans="73:73" x14ac:dyDescent="0.45">
      <c r="BU22350">
        <f>ROW()</f>
        <v>22350</v>
      </c>
    </row>
    <row r="22351" spans="73:73" x14ac:dyDescent="0.45">
      <c r="BU22351">
        <f>ROW()</f>
        <v>22351</v>
      </c>
    </row>
    <row r="22352" spans="73:73" x14ac:dyDescent="0.45">
      <c r="BU22352">
        <f>ROW()</f>
        <v>22352</v>
      </c>
    </row>
    <row r="22353" spans="73:73" x14ac:dyDescent="0.45">
      <c r="BU22353">
        <f>ROW()</f>
        <v>22353</v>
      </c>
    </row>
    <row r="22354" spans="73:73" x14ac:dyDescent="0.45">
      <c r="BU22354">
        <f>ROW()</f>
        <v>22354</v>
      </c>
    </row>
    <row r="22355" spans="73:73" x14ac:dyDescent="0.45">
      <c r="BU22355">
        <f>ROW()</f>
        <v>22355</v>
      </c>
    </row>
    <row r="22356" spans="73:73" x14ac:dyDescent="0.45">
      <c r="BU22356">
        <f>ROW()</f>
        <v>22356</v>
      </c>
    </row>
    <row r="22357" spans="73:73" x14ac:dyDescent="0.45">
      <c r="BU22357">
        <f>ROW()</f>
        <v>22357</v>
      </c>
    </row>
    <row r="22358" spans="73:73" x14ac:dyDescent="0.45">
      <c r="BU22358">
        <f>ROW()</f>
        <v>22358</v>
      </c>
    </row>
    <row r="22359" spans="73:73" x14ac:dyDescent="0.45">
      <c r="BU22359">
        <f>ROW()</f>
        <v>22359</v>
      </c>
    </row>
    <row r="22360" spans="73:73" x14ac:dyDescent="0.45">
      <c r="BU22360">
        <f>ROW()</f>
        <v>22360</v>
      </c>
    </row>
    <row r="22361" spans="73:73" x14ac:dyDescent="0.45">
      <c r="BU22361">
        <f>ROW()</f>
        <v>22361</v>
      </c>
    </row>
    <row r="22362" spans="73:73" x14ac:dyDescent="0.45">
      <c r="BU22362">
        <f>ROW()</f>
        <v>22362</v>
      </c>
    </row>
    <row r="22363" spans="73:73" x14ac:dyDescent="0.45">
      <c r="BU22363">
        <f>ROW()</f>
        <v>22363</v>
      </c>
    </row>
    <row r="22364" spans="73:73" x14ac:dyDescent="0.45">
      <c r="BU22364">
        <f>ROW()</f>
        <v>22364</v>
      </c>
    </row>
    <row r="22365" spans="73:73" x14ac:dyDescent="0.45">
      <c r="BU22365">
        <f>ROW()</f>
        <v>22365</v>
      </c>
    </row>
    <row r="22366" spans="73:73" x14ac:dyDescent="0.45">
      <c r="BU22366">
        <f>ROW()</f>
        <v>22366</v>
      </c>
    </row>
    <row r="22367" spans="73:73" x14ac:dyDescent="0.45">
      <c r="BU22367">
        <f>ROW()</f>
        <v>22367</v>
      </c>
    </row>
    <row r="22368" spans="73:73" x14ac:dyDescent="0.45">
      <c r="BU22368">
        <f>ROW()</f>
        <v>22368</v>
      </c>
    </row>
    <row r="22369" spans="73:73" x14ac:dyDescent="0.45">
      <c r="BU22369">
        <f>ROW()</f>
        <v>22369</v>
      </c>
    </row>
    <row r="22370" spans="73:73" x14ac:dyDescent="0.45">
      <c r="BU22370">
        <f>ROW()</f>
        <v>22370</v>
      </c>
    </row>
    <row r="22371" spans="73:73" x14ac:dyDescent="0.45">
      <c r="BU22371">
        <f>ROW()</f>
        <v>22371</v>
      </c>
    </row>
    <row r="22372" spans="73:73" x14ac:dyDescent="0.45">
      <c r="BU22372">
        <f>ROW()</f>
        <v>22372</v>
      </c>
    </row>
    <row r="22373" spans="73:73" x14ac:dyDescent="0.45">
      <c r="BU22373">
        <f>ROW()</f>
        <v>22373</v>
      </c>
    </row>
    <row r="22374" spans="73:73" x14ac:dyDescent="0.45">
      <c r="BU22374">
        <f>ROW()</f>
        <v>22374</v>
      </c>
    </row>
    <row r="22375" spans="73:73" x14ac:dyDescent="0.45">
      <c r="BU22375">
        <f>ROW()</f>
        <v>22375</v>
      </c>
    </row>
    <row r="22376" spans="73:73" x14ac:dyDescent="0.45">
      <c r="BU22376">
        <f>ROW()</f>
        <v>22376</v>
      </c>
    </row>
    <row r="22377" spans="73:73" x14ac:dyDescent="0.45">
      <c r="BU22377">
        <f>ROW()</f>
        <v>22377</v>
      </c>
    </row>
    <row r="22378" spans="73:73" x14ac:dyDescent="0.45">
      <c r="BU22378">
        <f>ROW()</f>
        <v>22378</v>
      </c>
    </row>
    <row r="22379" spans="73:73" x14ac:dyDescent="0.45">
      <c r="BU22379">
        <f>ROW()</f>
        <v>22379</v>
      </c>
    </row>
    <row r="22380" spans="73:73" x14ac:dyDescent="0.45">
      <c r="BU22380">
        <f>ROW()</f>
        <v>22380</v>
      </c>
    </row>
    <row r="22381" spans="73:73" x14ac:dyDescent="0.45">
      <c r="BU22381">
        <f>ROW()</f>
        <v>22381</v>
      </c>
    </row>
    <row r="22382" spans="73:73" x14ac:dyDescent="0.45">
      <c r="BU22382">
        <f>ROW()</f>
        <v>22382</v>
      </c>
    </row>
    <row r="22383" spans="73:73" x14ac:dyDescent="0.45">
      <c r="BU22383">
        <f>ROW()</f>
        <v>22383</v>
      </c>
    </row>
    <row r="22384" spans="73:73" x14ac:dyDescent="0.45">
      <c r="BU22384">
        <f>ROW()</f>
        <v>22384</v>
      </c>
    </row>
    <row r="22385" spans="73:73" x14ac:dyDescent="0.45">
      <c r="BU22385">
        <f>ROW()</f>
        <v>22385</v>
      </c>
    </row>
    <row r="22386" spans="73:73" x14ac:dyDescent="0.45">
      <c r="BU22386">
        <f>ROW()</f>
        <v>22386</v>
      </c>
    </row>
    <row r="22387" spans="73:73" x14ac:dyDescent="0.45">
      <c r="BU22387">
        <f>ROW()</f>
        <v>22387</v>
      </c>
    </row>
    <row r="22388" spans="73:73" x14ac:dyDescent="0.45">
      <c r="BU22388">
        <f>ROW()</f>
        <v>22388</v>
      </c>
    </row>
    <row r="22389" spans="73:73" x14ac:dyDescent="0.45">
      <c r="BU22389">
        <f>ROW()</f>
        <v>22389</v>
      </c>
    </row>
    <row r="22390" spans="73:73" x14ac:dyDescent="0.45">
      <c r="BU22390">
        <f>ROW()</f>
        <v>22390</v>
      </c>
    </row>
    <row r="22391" spans="73:73" x14ac:dyDescent="0.45">
      <c r="BU22391">
        <f>ROW()</f>
        <v>22391</v>
      </c>
    </row>
    <row r="22392" spans="73:73" x14ac:dyDescent="0.45">
      <c r="BU22392">
        <f>ROW()</f>
        <v>22392</v>
      </c>
    </row>
    <row r="22393" spans="73:73" x14ac:dyDescent="0.45">
      <c r="BU22393">
        <f>ROW()</f>
        <v>22393</v>
      </c>
    </row>
    <row r="22394" spans="73:73" x14ac:dyDescent="0.45">
      <c r="BU22394">
        <f>ROW()</f>
        <v>22394</v>
      </c>
    </row>
    <row r="22395" spans="73:73" x14ac:dyDescent="0.45">
      <c r="BU22395">
        <f>ROW()</f>
        <v>22395</v>
      </c>
    </row>
    <row r="22396" spans="73:73" x14ac:dyDescent="0.45">
      <c r="BU22396">
        <f>ROW()</f>
        <v>22396</v>
      </c>
    </row>
    <row r="22397" spans="73:73" x14ac:dyDescent="0.45">
      <c r="BU22397">
        <f>ROW()</f>
        <v>22397</v>
      </c>
    </row>
    <row r="22398" spans="73:73" x14ac:dyDescent="0.45">
      <c r="BU22398">
        <f>ROW()</f>
        <v>22398</v>
      </c>
    </row>
    <row r="22399" spans="73:73" x14ac:dyDescent="0.45">
      <c r="BU22399">
        <f>ROW()</f>
        <v>22399</v>
      </c>
    </row>
    <row r="22400" spans="73:73" x14ac:dyDescent="0.45">
      <c r="BU22400">
        <f>ROW()</f>
        <v>22400</v>
      </c>
    </row>
    <row r="22401" spans="73:73" x14ac:dyDescent="0.45">
      <c r="BU22401">
        <f>ROW()</f>
        <v>22401</v>
      </c>
    </row>
    <row r="22402" spans="73:73" x14ac:dyDescent="0.45">
      <c r="BU22402">
        <f>ROW()</f>
        <v>22402</v>
      </c>
    </row>
    <row r="22403" spans="73:73" x14ac:dyDescent="0.45">
      <c r="BU22403">
        <f>ROW()</f>
        <v>22403</v>
      </c>
    </row>
    <row r="22404" spans="73:73" x14ac:dyDescent="0.45">
      <c r="BU22404">
        <f>ROW()</f>
        <v>22404</v>
      </c>
    </row>
    <row r="22405" spans="73:73" x14ac:dyDescent="0.45">
      <c r="BU22405">
        <f>ROW()</f>
        <v>22405</v>
      </c>
    </row>
    <row r="22406" spans="73:73" x14ac:dyDescent="0.45">
      <c r="BU22406">
        <f>ROW()</f>
        <v>22406</v>
      </c>
    </row>
    <row r="22407" spans="73:73" x14ac:dyDescent="0.45">
      <c r="BU22407">
        <f>ROW()</f>
        <v>22407</v>
      </c>
    </row>
    <row r="22408" spans="73:73" x14ac:dyDescent="0.45">
      <c r="BU22408">
        <f>ROW()</f>
        <v>22408</v>
      </c>
    </row>
    <row r="22409" spans="73:73" x14ac:dyDescent="0.45">
      <c r="BU22409">
        <f>ROW()</f>
        <v>22409</v>
      </c>
    </row>
    <row r="22410" spans="73:73" x14ac:dyDescent="0.45">
      <c r="BU22410">
        <f>ROW()</f>
        <v>22410</v>
      </c>
    </row>
    <row r="22411" spans="73:73" x14ac:dyDescent="0.45">
      <c r="BU22411">
        <f>ROW()</f>
        <v>22411</v>
      </c>
    </row>
    <row r="22412" spans="73:73" x14ac:dyDescent="0.45">
      <c r="BU22412">
        <f>ROW()</f>
        <v>22412</v>
      </c>
    </row>
    <row r="22413" spans="73:73" x14ac:dyDescent="0.45">
      <c r="BU22413">
        <f>ROW()</f>
        <v>22413</v>
      </c>
    </row>
    <row r="22414" spans="73:73" x14ac:dyDescent="0.45">
      <c r="BU22414">
        <f>ROW()</f>
        <v>22414</v>
      </c>
    </row>
    <row r="22415" spans="73:73" x14ac:dyDescent="0.45">
      <c r="BU22415">
        <f>ROW()</f>
        <v>22415</v>
      </c>
    </row>
    <row r="22416" spans="73:73" x14ac:dyDescent="0.45">
      <c r="BU22416">
        <f>ROW()</f>
        <v>22416</v>
      </c>
    </row>
    <row r="22417" spans="73:73" x14ac:dyDescent="0.45">
      <c r="BU22417">
        <f>ROW()</f>
        <v>22417</v>
      </c>
    </row>
    <row r="22418" spans="73:73" x14ac:dyDescent="0.45">
      <c r="BU22418">
        <f>ROW()</f>
        <v>22418</v>
      </c>
    </row>
    <row r="22419" spans="73:73" x14ac:dyDescent="0.45">
      <c r="BU22419">
        <f>ROW()</f>
        <v>22419</v>
      </c>
    </row>
    <row r="22420" spans="73:73" x14ac:dyDescent="0.45">
      <c r="BU22420">
        <f>ROW()</f>
        <v>22420</v>
      </c>
    </row>
    <row r="22421" spans="73:73" x14ac:dyDescent="0.45">
      <c r="BU22421">
        <f>ROW()</f>
        <v>22421</v>
      </c>
    </row>
    <row r="22422" spans="73:73" x14ac:dyDescent="0.45">
      <c r="BU22422">
        <f>ROW()</f>
        <v>22422</v>
      </c>
    </row>
    <row r="22423" spans="73:73" x14ac:dyDescent="0.45">
      <c r="BU22423">
        <f>ROW()</f>
        <v>22423</v>
      </c>
    </row>
    <row r="22424" spans="73:73" x14ac:dyDescent="0.45">
      <c r="BU22424">
        <f>ROW()</f>
        <v>22424</v>
      </c>
    </row>
    <row r="22425" spans="73:73" x14ac:dyDescent="0.45">
      <c r="BU22425">
        <f>ROW()</f>
        <v>22425</v>
      </c>
    </row>
    <row r="22426" spans="73:73" x14ac:dyDescent="0.45">
      <c r="BU22426">
        <f>ROW()</f>
        <v>22426</v>
      </c>
    </row>
    <row r="22427" spans="73:73" x14ac:dyDescent="0.45">
      <c r="BU22427">
        <f>ROW()</f>
        <v>22427</v>
      </c>
    </row>
    <row r="22428" spans="73:73" x14ac:dyDescent="0.45">
      <c r="BU22428">
        <f>ROW()</f>
        <v>22428</v>
      </c>
    </row>
    <row r="22429" spans="73:73" x14ac:dyDescent="0.45">
      <c r="BU22429">
        <f>ROW()</f>
        <v>22429</v>
      </c>
    </row>
    <row r="22430" spans="73:73" x14ac:dyDescent="0.45">
      <c r="BU22430">
        <f>ROW()</f>
        <v>22430</v>
      </c>
    </row>
    <row r="22431" spans="73:73" x14ac:dyDescent="0.45">
      <c r="BU22431">
        <f>ROW()</f>
        <v>22431</v>
      </c>
    </row>
    <row r="22432" spans="73:73" x14ac:dyDescent="0.45">
      <c r="BU22432">
        <f>ROW()</f>
        <v>22432</v>
      </c>
    </row>
    <row r="22433" spans="73:73" x14ac:dyDescent="0.45">
      <c r="BU22433">
        <f>ROW()</f>
        <v>22433</v>
      </c>
    </row>
    <row r="22434" spans="73:73" x14ac:dyDescent="0.45">
      <c r="BU22434">
        <f>ROW()</f>
        <v>22434</v>
      </c>
    </row>
    <row r="22435" spans="73:73" x14ac:dyDescent="0.45">
      <c r="BU22435">
        <f>ROW()</f>
        <v>22435</v>
      </c>
    </row>
    <row r="22436" spans="73:73" x14ac:dyDescent="0.45">
      <c r="BU22436">
        <f>ROW()</f>
        <v>22436</v>
      </c>
    </row>
    <row r="22437" spans="73:73" x14ac:dyDescent="0.45">
      <c r="BU22437">
        <f>ROW()</f>
        <v>22437</v>
      </c>
    </row>
    <row r="22438" spans="73:73" x14ac:dyDescent="0.45">
      <c r="BU22438">
        <f>ROW()</f>
        <v>22438</v>
      </c>
    </row>
    <row r="22439" spans="73:73" x14ac:dyDescent="0.45">
      <c r="BU22439">
        <f>ROW()</f>
        <v>22439</v>
      </c>
    </row>
    <row r="22440" spans="73:73" x14ac:dyDescent="0.45">
      <c r="BU22440">
        <f>ROW()</f>
        <v>22440</v>
      </c>
    </row>
    <row r="22441" spans="73:73" x14ac:dyDescent="0.45">
      <c r="BU22441">
        <f>ROW()</f>
        <v>22441</v>
      </c>
    </row>
    <row r="22442" spans="73:73" x14ac:dyDescent="0.45">
      <c r="BU22442">
        <f>ROW()</f>
        <v>22442</v>
      </c>
    </row>
    <row r="22443" spans="73:73" x14ac:dyDescent="0.45">
      <c r="BU22443">
        <f>ROW()</f>
        <v>22443</v>
      </c>
    </row>
    <row r="22444" spans="73:73" x14ac:dyDescent="0.45">
      <c r="BU22444">
        <f>ROW()</f>
        <v>22444</v>
      </c>
    </row>
    <row r="22445" spans="73:73" x14ac:dyDescent="0.45">
      <c r="BU22445">
        <f>ROW()</f>
        <v>22445</v>
      </c>
    </row>
    <row r="22446" spans="73:73" x14ac:dyDescent="0.45">
      <c r="BU22446">
        <f>ROW()</f>
        <v>22446</v>
      </c>
    </row>
    <row r="22447" spans="73:73" x14ac:dyDescent="0.45">
      <c r="BU22447">
        <f>ROW()</f>
        <v>22447</v>
      </c>
    </row>
    <row r="22448" spans="73:73" x14ac:dyDescent="0.45">
      <c r="BU22448">
        <f>ROW()</f>
        <v>22448</v>
      </c>
    </row>
    <row r="22449" spans="73:73" x14ac:dyDescent="0.45">
      <c r="BU22449">
        <f>ROW()</f>
        <v>22449</v>
      </c>
    </row>
    <row r="22450" spans="73:73" x14ac:dyDescent="0.45">
      <c r="BU22450">
        <f>ROW()</f>
        <v>22450</v>
      </c>
    </row>
    <row r="22451" spans="73:73" x14ac:dyDescent="0.45">
      <c r="BU22451">
        <f>ROW()</f>
        <v>22451</v>
      </c>
    </row>
    <row r="22452" spans="73:73" x14ac:dyDescent="0.45">
      <c r="BU22452">
        <f>ROW()</f>
        <v>22452</v>
      </c>
    </row>
    <row r="22453" spans="73:73" x14ac:dyDescent="0.45">
      <c r="BU22453">
        <f>ROW()</f>
        <v>22453</v>
      </c>
    </row>
    <row r="22454" spans="73:73" x14ac:dyDescent="0.45">
      <c r="BU22454">
        <f>ROW()</f>
        <v>22454</v>
      </c>
    </row>
    <row r="22455" spans="73:73" x14ac:dyDescent="0.45">
      <c r="BU22455">
        <f>ROW()</f>
        <v>22455</v>
      </c>
    </row>
    <row r="22456" spans="73:73" x14ac:dyDescent="0.45">
      <c r="BU22456">
        <f>ROW()</f>
        <v>22456</v>
      </c>
    </row>
    <row r="22457" spans="73:73" x14ac:dyDescent="0.45">
      <c r="BU22457">
        <f>ROW()</f>
        <v>22457</v>
      </c>
    </row>
    <row r="22458" spans="73:73" x14ac:dyDescent="0.45">
      <c r="BU22458">
        <f>ROW()</f>
        <v>22458</v>
      </c>
    </row>
    <row r="22459" spans="73:73" x14ac:dyDescent="0.45">
      <c r="BU22459">
        <f>ROW()</f>
        <v>22459</v>
      </c>
    </row>
    <row r="22460" spans="73:73" x14ac:dyDescent="0.45">
      <c r="BU22460">
        <f>ROW()</f>
        <v>22460</v>
      </c>
    </row>
    <row r="22461" spans="73:73" x14ac:dyDescent="0.45">
      <c r="BU22461">
        <f>ROW()</f>
        <v>22461</v>
      </c>
    </row>
    <row r="22462" spans="73:73" x14ac:dyDescent="0.45">
      <c r="BU22462">
        <f>ROW()</f>
        <v>22462</v>
      </c>
    </row>
    <row r="22463" spans="73:73" x14ac:dyDescent="0.45">
      <c r="BU22463">
        <f>ROW()</f>
        <v>22463</v>
      </c>
    </row>
    <row r="22464" spans="73:73" x14ac:dyDescent="0.45">
      <c r="BU22464">
        <f>ROW()</f>
        <v>22464</v>
      </c>
    </row>
    <row r="22465" spans="73:73" x14ac:dyDescent="0.45">
      <c r="BU22465">
        <f>ROW()</f>
        <v>22465</v>
      </c>
    </row>
    <row r="22466" spans="73:73" x14ac:dyDescent="0.45">
      <c r="BU22466">
        <f>ROW()</f>
        <v>22466</v>
      </c>
    </row>
    <row r="22467" spans="73:73" x14ac:dyDescent="0.45">
      <c r="BU22467">
        <f>ROW()</f>
        <v>22467</v>
      </c>
    </row>
    <row r="22468" spans="73:73" x14ac:dyDescent="0.45">
      <c r="BU22468">
        <f>ROW()</f>
        <v>22468</v>
      </c>
    </row>
    <row r="22469" spans="73:73" x14ac:dyDescent="0.45">
      <c r="BU22469">
        <f>ROW()</f>
        <v>22469</v>
      </c>
    </row>
    <row r="22470" spans="73:73" x14ac:dyDescent="0.45">
      <c r="BU22470">
        <f>ROW()</f>
        <v>22470</v>
      </c>
    </row>
    <row r="22471" spans="73:73" x14ac:dyDescent="0.45">
      <c r="BU22471">
        <f>ROW()</f>
        <v>22471</v>
      </c>
    </row>
    <row r="22472" spans="73:73" x14ac:dyDescent="0.45">
      <c r="BU22472">
        <f>ROW()</f>
        <v>22472</v>
      </c>
    </row>
    <row r="22473" spans="73:73" x14ac:dyDescent="0.45">
      <c r="BU22473">
        <f>ROW()</f>
        <v>22473</v>
      </c>
    </row>
    <row r="22474" spans="73:73" x14ac:dyDescent="0.45">
      <c r="BU22474">
        <f>ROW()</f>
        <v>22474</v>
      </c>
    </row>
    <row r="22475" spans="73:73" x14ac:dyDescent="0.45">
      <c r="BU22475">
        <f>ROW()</f>
        <v>22475</v>
      </c>
    </row>
    <row r="22476" spans="73:73" x14ac:dyDescent="0.45">
      <c r="BU22476">
        <f>ROW()</f>
        <v>22476</v>
      </c>
    </row>
    <row r="22477" spans="73:73" x14ac:dyDescent="0.45">
      <c r="BU22477">
        <f>ROW()</f>
        <v>22477</v>
      </c>
    </row>
    <row r="22478" spans="73:73" x14ac:dyDescent="0.45">
      <c r="BU22478">
        <f>ROW()</f>
        <v>22478</v>
      </c>
    </row>
    <row r="22479" spans="73:73" x14ac:dyDescent="0.45">
      <c r="BU22479">
        <f>ROW()</f>
        <v>22479</v>
      </c>
    </row>
    <row r="22480" spans="73:73" x14ac:dyDescent="0.45">
      <c r="BU22480">
        <f>ROW()</f>
        <v>22480</v>
      </c>
    </row>
    <row r="22481" spans="73:73" x14ac:dyDescent="0.45">
      <c r="BU22481">
        <f>ROW()</f>
        <v>22481</v>
      </c>
    </row>
    <row r="22482" spans="73:73" x14ac:dyDescent="0.45">
      <c r="BU22482">
        <f>ROW()</f>
        <v>22482</v>
      </c>
    </row>
    <row r="22483" spans="73:73" x14ac:dyDescent="0.45">
      <c r="BU22483">
        <f>ROW()</f>
        <v>22483</v>
      </c>
    </row>
    <row r="22484" spans="73:73" x14ac:dyDescent="0.45">
      <c r="BU22484">
        <f>ROW()</f>
        <v>22484</v>
      </c>
    </row>
    <row r="22485" spans="73:73" x14ac:dyDescent="0.45">
      <c r="BU22485">
        <f>ROW()</f>
        <v>22485</v>
      </c>
    </row>
    <row r="22486" spans="73:73" x14ac:dyDescent="0.45">
      <c r="BU22486">
        <f>ROW()</f>
        <v>22486</v>
      </c>
    </row>
    <row r="22487" spans="73:73" x14ac:dyDescent="0.45">
      <c r="BU22487">
        <f>ROW()</f>
        <v>22487</v>
      </c>
    </row>
    <row r="22488" spans="73:73" x14ac:dyDescent="0.45">
      <c r="BU22488">
        <f>ROW()</f>
        <v>22488</v>
      </c>
    </row>
    <row r="22489" spans="73:73" x14ac:dyDescent="0.45">
      <c r="BU22489">
        <f>ROW()</f>
        <v>22489</v>
      </c>
    </row>
    <row r="22490" spans="73:73" x14ac:dyDescent="0.45">
      <c r="BU22490">
        <f>ROW()</f>
        <v>22490</v>
      </c>
    </row>
    <row r="22491" spans="73:73" x14ac:dyDescent="0.45">
      <c r="BU22491">
        <f>ROW()</f>
        <v>22491</v>
      </c>
    </row>
    <row r="22492" spans="73:73" x14ac:dyDescent="0.45">
      <c r="BU22492">
        <f>ROW()</f>
        <v>22492</v>
      </c>
    </row>
    <row r="22493" spans="73:73" x14ac:dyDescent="0.45">
      <c r="BU22493">
        <f>ROW()</f>
        <v>22493</v>
      </c>
    </row>
    <row r="22494" spans="73:73" x14ac:dyDescent="0.45">
      <c r="BU22494">
        <f>ROW()</f>
        <v>22494</v>
      </c>
    </row>
    <row r="22495" spans="73:73" x14ac:dyDescent="0.45">
      <c r="BU22495">
        <f>ROW()</f>
        <v>22495</v>
      </c>
    </row>
    <row r="22496" spans="73:73" x14ac:dyDescent="0.45">
      <c r="BU22496">
        <f>ROW()</f>
        <v>22496</v>
      </c>
    </row>
    <row r="22497" spans="73:73" x14ac:dyDescent="0.45">
      <c r="BU22497">
        <f>ROW()</f>
        <v>22497</v>
      </c>
    </row>
    <row r="22498" spans="73:73" x14ac:dyDescent="0.45">
      <c r="BU22498">
        <f>ROW()</f>
        <v>22498</v>
      </c>
    </row>
    <row r="22499" spans="73:73" x14ac:dyDescent="0.45">
      <c r="BU22499">
        <f>ROW()</f>
        <v>22499</v>
      </c>
    </row>
    <row r="22500" spans="73:73" x14ac:dyDescent="0.45">
      <c r="BU22500">
        <f>ROW()</f>
        <v>22500</v>
      </c>
    </row>
    <row r="22501" spans="73:73" x14ac:dyDescent="0.45">
      <c r="BU22501">
        <f>ROW()</f>
        <v>22501</v>
      </c>
    </row>
    <row r="22502" spans="73:73" x14ac:dyDescent="0.45">
      <c r="BU22502">
        <f>ROW()</f>
        <v>22502</v>
      </c>
    </row>
    <row r="22503" spans="73:73" x14ac:dyDescent="0.45">
      <c r="BU22503">
        <f>ROW()</f>
        <v>22503</v>
      </c>
    </row>
    <row r="22504" spans="73:73" x14ac:dyDescent="0.45">
      <c r="BU22504">
        <f>ROW()</f>
        <v>22504</v>
      </c>
    </row>
    <row r="22505" spans="73:73" x14ac:dyDescent="0.45">
      <c r="BU22505">
        <f>ROW()</f>
        <v>22505</v>
      </c>
    </row>
    <row r="22506" spans="73:73" x14ac:dyDescent="0.45">
      <c r="BU22506">
        <f>ROW()</f>
        <v>22506</v>
      </c>
    </row>
    <row r="22507" spans="73:73" x14ac:dyDescent="0.45">
      <c r="BU22507">
        <f>ROW()</f>
        <v>22507</v>
      </c>
    </row>
    <row r="22508" spans="73:73" x14ac:dyDescent="0.45">
      <c r="BU22508">
        <f>ROW()</f>
        <v>22508</v>
      </c>
    </row>
    <row r="22509" spans="73:73" x14ac:dyDescent="0.45">
      <c r="BU22509">
        <f>ROW()</f>
        <v>22509</v>
      </c>
    </row>
    <row r="22510" spans="73:73" x14ac:dyDescent="0.45">
      <c r="BU22510">
        <f>ROW()</f>
        <v>22510</v>
      </c>
    </row>
    <row r="22511" spans="73:73" x14ac:dyDescent="0.45">
      <c r="BU22511">
        <f>ROW()</f>
        <v>22511</v>
      </c>
    </row>
    <row r="22512" spans="73:73" x14ac:dyDescent="0.45">
      <c r="BU22512">
        <f>ROW()</f>
        <v>22512</v>
      </c>
    </row>
    <row r="22513" spans="73:73" x14ac:dyDescent="0.45">
      <c r="BU22513">
        <f>ROW()</f>
        <v>22513</v>
      </c>
    </row>
    <row r="22514" spans="73:73" x14ac:dyDescent="0.45">
      <c r="BU22514">
        <f>ROW()</f>
        <v>22514</v>
      </c>
    </row>
    <row r="22515" spans="73:73" x14ac:dyDescent="0.45">
      <c r="BU22515">
        <f>ROW()</f>
        <v>22515</v>
      </c>
    </row>
    <row r="22516" spans="73:73" x14ac:dyDescent="0.45">
      <c r="BU22516">
        <f>ROW()</f>
        <v>22516</v>
      </c>
    </row>
    <row r="22517" spans="73:73" x14ac:dyDescent="0.45">
      <c r="BU22517">
        <f>ROW()</f>
        <v>22517</v>
      </c>
    </row>
    <row r="22518" spans="73:73" x14ac:dyDescent="0.45">
      <c r="BU22518">
        <f>ROW()</f>
        <v>22518</v>
      </c>
    </row>
    <row r="22519" spans="73:73" x14ac:dyDescent="0.45">
      <c r="BU22519">
        <f>ROW()</f>
        <v>22519</v>
      </c>
    </row>
    <row r="22520" spans="73:73" x14ac:dyDescent="0.45">
      <c r="BU22520">
        <f>ROW()</f>
        <v>22520</v>
      </c>
    </row>
    <row r="22521" spans="73:73" x14ac:dyDescent="0.45">
      <c r="BU22521">
        <f>ROW()</f>
        <v>22521</v>
      </c>
    </row>
    <row r="22522" spans="73:73" x14ac:dyDescent="0.45">
      <c r="BU22522">
        <f>ROW()</f>
        <v>22522</v>
      </c>
    </row>
    <row r="22523" spans="73:73" x14ac:dyDescent="0.45">
      <c r="BU22523">
        <f>ROW()</f>
        <v>22523</v>
      </c>
    </row>
    <row r="22524" spans="73:73" x14ac:dyDescent="0.45">
      <c r="BU22524">
        <f>ROW()</f>
        <v>22524</v>
      </c>
    </row>
    <row r="22525" spans="73:73" x14ac:dyDescent="0.45">
      <c r="BU22525">
        <f>ROW()</f>
        <v>22525</v>
      </c>
    </row>
    <row r="22526" spans="73:73" x14ac:dyDescent="0.45">
      <c r="BU22526">
        <f>ROW()</f>
        <v>22526</v>
      </c>
    </row>
    <row r="22527" spans="73:73" x14ac:dyDescent="0.45">
      <c r="BU22527">
        <f>ROW()</f>
        <v>22527</v>
      </c>
    </row>
    <row r="22528" spans="73:73" x14ac:dyDescent="0.45">
      <c r="BU22528">
        <f>ROW()</f>
        <v>22528</v>
      </c>
    </row>
    <row r="22529" spans="73:73" x14ac:dyDescent="0.45">
      <c r="BU22529">
        <f>ROW()</f>
        <v>22529</v>
      </c>
    </row>
    <row r="22530" spans="73:73" x14ac:dyDescent="0.45">
      <c r="BU22530">
        <f>ROW()</f>
        <v>22530</v>
      </c>
    </row>
    <row r="22531" spans="73:73" x14ac:dyDescent="0.45">
      <c r="BU22531">
        <f>ROW()</f>
        <v>22531</v>
      </c>
    </row>
    <row r="22532" spans="73:73" x14ac:dyDescent="0.45">
      <c r="BU22532">
        <f>ROW()</f>
        <v>22532</v>
      </c>
    </row>
    <row r="22533" spans="73:73" x14ac:dyDescent="0.45">
      <c r="BU22533">
        <f>ROW()</f>
        <v>22533</v>
      </c>
    </row>
    <row r="22534" spans="73:73" x14ac:dyDescent="0.45">
      <c r="BU22534">
        <f>ROW()</f>
        <v>22534</v>
      </c>
    </row>
    <row r="22535" spans="73:73" x14ac:dyDescent="0.45">
      <c r="BU22535">
        <f>ROW()</f>
        <v>22535</v>
      </c>
    </row>
    <row r="22536" spans="73:73" x14ac:dyDescent="0.45">
      <c r="BU22536">
        <f>ROW()</f>
        <v>22536</v>
      </c>
    </row>
    <row r="22537" spans="73:73" x14ac:dyDescent="0.45">
      <c r="BU22537">
        <f>ROW()</f>
        <v>22537</v>
      </c>
    </row>
    <row r="22538" spans="73:73" x14ac:dyDescent="0.45">
      <c r="BU22538">
        <f>ROW()</f>
        <v>22538</v>
      </c>
    </row>
    <row r="22539" spans="73:73" x14ac:dyDescent="0.45">
      <c r="BU22539">
        <f>ROW()</f>
        <v>22539</v>
      </c>
    </row>
    <row r="22540" spans="73:73" x14ac:dyDescent="0.45">
      <c r="BU22540">
        <f>ROW()</f>
        <v>22540</v>
      </c>
    </row>
    <row r="22541" spans="73:73" x14ac:dyDescent="0.45">
      <c r="BU22541">
        <f>ROW()</f>
        <v>22541</v>
      </c>
    </row>
    <row r="22542" spans="73:73" x14ac:dyDescent="0.45">
      <c r="BU22542">
        <f>ROW()</f>
        <v>22542</v>
      </c>
    </row>
    <row r="22543" spans="73:73" x14ac:dyDescent="0.45">
      <c r="BU22543">
        <f>ROW()</f>
        <v>22543</v>
      </c>
    </row>
    <row r="22544" spans="73:73" x14ac:dyDescent="0.45">
      <c r="BU22544">
        <f>ROW()</f>
        <v>22544</v>
      </c>
    </row>
    <row r="22545" spans="73:73" x14ac:dyDescent="0.45">
      <c r="BU22545">
        <f>ROW()</f>
        <v>22545</v>
      </c>
    </row>
    <row r="22546" spans="73:73" x14ac:dyDescent="0.45">
      <c r="BU22546">
        <f>ROW()</f>
        <v>22546</v>
      </c>
    </row>
    <row r="22547" spans="73:73" x14ac:dyDescent="0.45">
      <c r="BU22547">
        <f>ROW()</f>
        <v>22547</v>
      </c>
    </row>
    <row r="22548" spans="73:73" x14ac:dyDescent="0.45">
      <c r="BU22548">
        <f>ROW()</f>
        <v>22548</v>
      </c>
    </row>
    <row r="22549" spans="73:73" x14ac:dyDescent="0.45">
      <c r="BU22549">
        <f>ROW()</f>
        <v>22549</v>
      </c>
    </row>
    <row r="22550" spans="73:73" x14ac:dyDescent="0.45">
      <c r="BU22550">
        <f>ROW()</f>
        <v>22550</v>
      </c>
    </row>
    <row r="22551" spans="73:73" x14ac:dyDescent="0.45">
      <c r="BU22551">
        <f>ROW()</f>
        <v>22551</v>
      </c>
    </row>
    <row r="22552" spans="73:73" x14ac:dyDescent="0.45">
      <c r="BU22552">
        <f>ROW()</f>
        <v>22552</v>
      </c>
    </row>
    <row r="22553" spans="73:73" x14ac:dyDescent="0.45">
      <c r="BU22553">
        <f>ROW()</f>
        <v>22553</v>
      </c>
    </row>
    <row r="22554" spans="73:73" x14ac:dyDescent="0.45">
      <c r="BU22554">
        <f>ROW()</f>
        <v>22554</v>
      </c>
    </row>
    <row r="22555" spans="73:73" x14ac:dyDescent="0.45">
      <c r="BU22555">
        <f>ROW()</f>
        <v>22555</v>
      </c>
    </row>
    <row r="22556" spans="73:73" x14ac:dyDescent="0.45">
      <c r="BU22556">
        <f>ROW()</f>
        <v>22556</v>
      </c>
    </row>
    <row r="22557" spans="73:73" x14ac:dyDescent="0.45">
      <c r="BU22557">
        <f>ROW()</f>
        <v>22557</v>
      </c>
    </row>
    <row r="22558" spans="73:73" x14ac:dyDescent="0.45">
      <c r="BU22558">
        <f>ROW()</f>
        <v>22558</v>
      </c>
    </row>
    <row r="22559" spans="73:73" x14ac:dyDescent="0.45">
      <c r="BU22559">
        <f>ROW()</f>
        <v>22559</v>
      </c>
    </row>
    <row r="22560" spans="73:73" x14ac:dyDescent="0.45">
      <c r="BU22560">
        <f>ROW()</f>
        <v>22560</v>
      </c>
    </row>
    <row r="22561" spans="73:73" x14ac:dyDescent="0.45">
      <c r="BU22561">
        <f>ROW()</f>
        <v>22561</v>
      </c>
    </row>
    <row r="22562" spans="73:73" x14ac:dyDescent="0.45">
      <c r="BU22562">
        <f>ROW()</f>
        <v>22562</v>
      </c>
    </row>
    <row r="22563" spans="73:73" x14ac:dyDescent="0.45">
      <c r="BU22563">
        <f>ROW()</f>
        <v>22563</v>
      </c>
    </row>
    <row r="22564" spans="73:73" x14ac:dyDescent="0.45">
      <c r="BU22564">
        <f>ROW()</f>
        <v>22564</v>
      </c>
    </row>
    <row r="22565" spans="73:73" x14ac:dyDescent="0.45">
      <c r="BU22565">
        <f>ROW()</f>
        <v>22565</v>
      </c>
    </row>
    <row r="22566" spans="73:73" x14ac:dyDescent="0.45">
      <c r="BU22566">
        <f>ROW()</f>
        <v>22566</v>
      </c>
    </row>
    <row r="22567" spans="73:73" x14ac:dyDescent="0.45">
      <c r="BU22567">
        <f>ROW()</f>
        <v>22567</v>
      </c>
    </row>
    <row r="22568" spans="73:73" x14ac:dyDescent="0.45">
      <c r="BU22568">
        <f>ROW()</f>
        <v>22568</v>
      </c>
    </row>
    <row r="22569" spans="73:73" x14ac:dyDescent="0.45">
      <c r="BU22569">
        <f>ROW()</f>
        <v>22569</v>
      </c>
    </row>
    <row r="22570" spans="73:73" x14ac:dyDescent="0.45">
      <c r="BU22570">
        <f>ROW()</f>
        <v>22570</v>
      </c>
    </row>
    <row r="22571" spans="73:73" x14ac:dyDescent="0.45">
      <c r="BU22571">
        <f>ROW()</f>
        <v>22571</v>
      </c>
    </row>
    <row r="22572" spans="73:73" x14ac:dyDescent="0.45">
      <c r="BU22572">
        <f>ROW()</f>
        <v>22572</v>
      </c>
    </row>
    <row r="22573" spans="73:73" x14ac:dyDescent="0.45">
      <c r="BU22573">
        <f>ROW()</f>
        <v>22573</v>
      </c>
    </row>
    <row r="22574" spans="73:73" x14ac:dyDescent="0.45">
      <c r="BU22574">
        <f>ROW()</f>
        <v>22574</v>
      </c>
    </row>
    <row r="22575" spans="73:73" x14ac:dyDescent="0.45">
      <c r="BU22575">
        <f>ROW()</f>
        <v>22575</v>
      </c>
    </row>
    <row r="22576" spans="73:73" x14ac:dyDescent="0.45">
      <c r="BU22576">
        <f>ROW()</f>
        <v>22576</v>
      </c>
    </row>
    <row r="22577" spans="73:73" x14ac:dyDescent="0.45">
      <c r="BU22577">
        <f>ROW()</f>
        <v>22577</v>
      </c>
    </row>
    <row r="22578" spans="73:73" x14ac:dyDescent="0.45">
      <c r="BU22578">
        <f>ROW()</f>
        <v>22578</v>
      </c>
    </row>
    <row r="22579" spans="73:73" x14ac:dyDescent="0.45">
      <c r="BU22579">
        <f>ROW()</f>
        <v>22579</v>
      </c>
    </row>
    <row r="22580" spans="73:73" x14ac:dyDescent="0.45">
      <c r="BU22580">
        <f>ROW()</f>
        <v>22580</v>
      </c>
    </row>
    <row r="22581" spans="73:73" x14ac:dyDescent="0.45">
      <c r="BU22581">
        <f>ROW()</f>
        <v>22581</v>
      </c>
    </row>
    <row r="22582" spans="73:73" x14ac:dyDescent="0.45">
      <c r="BU22582">
        <f>ROW()</f>
        <v>22582</v>
      </c>
    </row>
    <row r="22583" spans="73:73" x14ac:dyDescent="0.45">
      <c r="BU22583">
        <f>ROW()</f>
        <v>22583</v>
      </c>
    </row>
    <row r="22584" spans="73:73" x14ac:dyDescent="0.45">
      <c r="BU22584">
        <f>ROW()</f>
        <v>22584</v>
      </c>
    </row>
    <row r="22585" spans="73:73" x14ac:dyDescent="0.45">
      <c r="BU22585">
        <f>ROW()</f>
        <v>22585</v>
      </c>
    </row>
    <row r="22586" spans="73:73" x14ac:dyDescent="0.45">
      <c r="BU22586">
        <f>ROW()</f>
        <v>22586</v>
      </c>
    </row>
    <row r="22587" spans="73:73" x14ac:dyDescent="0.45">
      <c r="BU22587">
        <f>ROW()</f>
        <v>22587</v>
      </c>
    </row>
    <row r="22588" spans="73:73" x14ac:dyDescent="0.45">
      <c r="BU22588">
        <f>ROW()</f>
        <v>22588</v>
      </c>
    </row>
    <row r="22589" spans="73:73" x14ac:dyDescent="0.45">
      <c r="BU22589">
        <f>ROW()</f>
        <v>22589</v>
      </c>
    </row>
    <row r="22590" spans="73:73" x14ac:dyDescent="0.45">
      <c r="BU22590">
        <f>ROW()</f>
        <v>22590</v>
      </c>
    </row>
    <row r="22591" spans="73:73" x14ac:dyDescent="0.45">
      <c r="BU22591">
        <f>ROW()</f>
        <v>22591</v>
      </c>
    </row>
    <row r="22592" spans="73:73" x14ac:dyDescent="0.45">
      <c r="BU22592">
        <f>ROW()</f>
        <v>22592</v>
      </c>
    </row>
    <row r="22593" spans="73:73" x14ac:dyDescent="0.45">
      <c r="BU22593">
        <f>ROW()</f>
        <v>22593</v>
      </c>
    </row>
    <row r="22594" spans="73:73" x14ac:dyDescent="0.45">
      <c r="BU22594">
        <f>ROW()</f>
        <v>22594</v>
      </c>
    </row>
    <row r="22595" spans="73:73" x14ac:dyDescent="0.45">
      <c r="BU22595">
        <f>ROW()</f>
        <v>22595</v>
      </c>
    </row>
    <row r="22596" spans="73:73" x14ac:dyDescent="0.45">
      <c r="BU22596">
        <f>ROW()</f>
        <v>22596</v>
      </c>
    </row>
    <row r="22597" spans="73:73" x14ac:dyDescent="0.45">
      <c r="BU22597">
        <f>ROW()</f>
        <v>22597</v>
      </c>
    </row>
    <row r="22598" spans="73:73" x14ac:dyDescent="0.45">
      <c r="BU22598">
        <f>ROW()</f>
        <v>22598</v>
      </c>
    </row>
    <row r="22599" spans="73:73" x14ac:dyDescent="0.45">
      <c r="BU22599">
        <f>ROW()</f>
        <v>22599</v>
      </c>
    </row>
    <row r="22600" spans="73:73" x14ac:dyDescent="0.45">
      <c r="BU22600">
        <f>ROW()</f>
        <v>22600</v>
      </c>
    </row>
    <row r="22601" spans="73:73" x14ac:dyDescent="0.45">
      <c r="BU22601">
        <f>ROW()</f>
        <v>22601</v>
      </c>
    </row>
    <row r="22602" spans="73:73" x14ac:dyDescent="0.45">
      <c r="BU22602">
        <f>ROW()</f>
        <v>22602</v>
      </c>
    </row>
    <row r="22603" spans="73:73" x14ac:dyDescent="0.45">
      <c r="BU22603">
        <f>ROW()</f>
        <v>22603</v>
      </c>
    </row>
    <row r="22604" spans="73:73" x14ac:dyDescent="0.45">
      <c r="BU22604">
        <f>ROW()</f>
        <v>22604</v>
      </c>
    </row>
    <row r="22605" spans="73:73" x14ac:dyDescent="0.45">
      <c r="BU22605">
        <f>ROW()</f>
        <v>22605</v>
      </c>
    </row>
    <row r="22606" spans="73:73" x14ac:dyDescent="0.45">
      <c r="BU22606">
        <f>ROW()</f>
        <v>22606</v>
      </c>
    </row>
    <row r="22607" spans="73:73" x14ac:dyDescent="0.45">
      <c r="BU22607">
        <f>ROW()</f>
        <v>22607</v>
      </c>
    </row>
    <row r="22608" spans="73:73" x14ac:dyDescent="0.45">
      <c r="BU22608">
        <f>ROW()</f>
        <v>22608</v>
      </c>
    </row>
    <row r="22609" spans="73:73" x14ac:dyDescent="0.45">
      <c r="BU22609">
        <f>ROW()</f>
        <v>22609</v>
      </c>
    </row>
    <row r="22610" spans="73:73" x14ac:dyDescent="0.45">
      <c r="BU22610">
        <f>ROW()</f>
        <v>22610</v>
      </c>
    </row>
    <row r="22611" spans="73:73" x14ac:dyDescent="0.45">
      <c r="BU22611">
        <f>ROW()</f>
        <v>22611</v>
      </c>
    </row>
    <row r="22612" spans="73:73" x14ac:dyDescent="0.45">
      <c r="BU22612">
        <f>ROW()</f>
        <v>22612</v>
      </c>
    </row>
    <row r="22613" spans="73:73" x14ac:dyDescent="0.45">
      <c r="BU22613">
        <f>ROW()</f>
        <v>22613</v>
      </c>
    </row>
    <row r="22614" spans="73:73" x14ac:dyDescent="0.45">
      <c r="BU22614">
        <f>ROW()</f>
        <v>22614</v>
      </c>
    </row>
    <row r="22615" spans="73:73" x14ac:dyDescent="0.45">
      <c r="BU22615">
        <f>ROW()</f>
        <v>22615</v>
      </c>
    </row>
    <row r="22616" spans="73:73" x14ac:dyDescent="0.45">
      <c r="BU22616">
        <f>ROW()</f>
        <v>22616</v>
      </c>
    </row>
    <row r="22617" spans="73:73" x14ac:dyDescent="0.45">
      <c r="BU22617">
        <f>ROW()</f>
        <v>22617</v>
      </c>
    </row>
    <row r="22618" spans="73:73" x14ac:dyDescent="0.45">
      <c r="BU22618">
        <f>ROW()</f>
        <v>22618</v>
      </c>
    </row>
    <row r="22619" spans="73:73" x14ac:dyDescent="0.45">
      <c r="BU22619">
        <f>ROW()</f>
        <v>22619</v>
      </c>
    </row>
    <row r="22620" spans="73:73" x14ac:dyDescent="0.45">
      <c r="BU22620">
        <f>ROW()</f>
        <v>22620</v>
      </c>
    </row>
    <row r="22621" spans="73:73" x14ac:dyDescent="0.45">
      <c r="BU22621">
        <f>ROW()</f>
        <v>22621</v>
      </c>
    </row>
    <row r="22622" spans="73:73" x14ac:dyDescent="0.45">
      <c r="BU22622">
        <f>ROW()</f>
        <v>22622</v>
      </c>
    </row>
    <row r="22623" spans="73:73" x14ac:dyDescent="0.45">
      <c r="BU22623">
        <f>ROW()</f>
        <v>22623</v>
      </c>
    </row>
    <row r="22624" spans="73:73" x14ac:dyDescent="0.45">
      <c r="BU22624">
        <f>ROW()</f>
        <v>22624</v>
      </c>
    </row>
    <row r="22625" spans="73:73" x14ac:dyDescent="0.45">
      <c r="BU22625">
        <f>ROW()</f>
        <v>22625</v>
      </c>
    </row>
    <row r="22626" spans="73:73" x14ac:dyDescent="0.45">
      <c r="BU22626">
        <f>ROW()</f>
        <v>22626</v>
      </c>
    </row>
    <row r="22627" spans="73:73" x14ac:dyDescent="0.45">
      <c r="BU22627">
        <f>ROW()</f>
        <v>22627</v>
      </c>
    </row>
    <row r="22628" spans="73:73" x14ac:dyDescent="0.45">
      <c r="BU22628">
        <f>ROW()</f>
        <v>22628</v>
      </c>
    </row>
    <row r="22629" spans="73:73" x14ac:dyDescent="0.45">
      <c r="BU22629">
        <f>ROW()</f>
        <v>22629</v>
      </c>
    </row>
    <row r="22630" spans="73:73" x14ac:dyDescent="0.45">
      <c r="BU22630">
        <f>ROW()</f>
        <v>22630</v>
      </c>
    </row>
    <row r="22631" spans="73:73" x14ac:dyDescent="0.45">
      <c r="BU22631">
        <f>ROW()</f>
        <v>22631</v>
      </c>
    </row>
    <row r="22632" spans="73:73" x14ac:dyDescent="0.45">
      <c r="BU22632">
        <f>ROW()</f>
        <v>22632</v>
      </c>
    </row>
    <row r="22633" spans="73:73" x14ac:dyDescent="0.45">
      <c r="BU22633">
        <f>ROW()</f>
        <v>22633</v>
      </c>
    </row>
    <row r="22634" spans="73:73" x14ac:dyDescent="0.45">
      <c r="BU22634">
        <f>ROW()</f>
        <v>22634</v>
      </c>
    </row>
    <row r="22635" spans="73:73" x14ac:dyDescent="0.45">
      <c r="BU22635">
        <f>ROW()</f>
        <v>22635</v>
      </c>
    </row>
    <row r="22636" spans="73:73" x14ac:dyDescent="0.45">
      <c r="BU22636">
        <f>ROW()</f>
        <v>22636</v>
      </c>
    </row>
    <row r="22637" spans="73:73" x14ac:dyDescent="0.45">
      <c r="BU22637">
        <f>ROW()</f>
        <v>22637</v>
      </c>
    </row>
    <row r="22638" spans="73:73" x14ac:dyDescent="0.45">
      <c r="BU22638">
        <f>ROW()</f>
        <v>22638</v>
      </c>
    </row>
    <row r="22639" spans="73:73" x14ac:dyDescent="0.45">
      <c r="BU22639">
        <f>ROW()</f>
        <v>22639</v>
      </c>
    </row>
    <row r="22640" spans="73:73" x14ac:dyDescent="0.45">
      <c r="BU22640">
        <f>ROW()</f>
        <v>22640</v>
      </c>
    </row>
    <row r="22641" spans="73:73" x14ac:dyDescent="0.45">
      <c r="BU22641">
        <f>ROW()</f>
        <v>22641</v>
      </c>
    </row>
    <row r="22642" spans="73:73" x14ac:dyDescent="0.45">
      <c r="BU22642">
        <f>ROW()</f>
        <v>22642</v>
      </c>
    </row>
    <row r="22643" spans="73:73" x14ac:dyDescent="0.45">
      <c r="BU22643">
        <f>ROW()</f>
        <v>22643</v>
      </c>
    </row>
    <row r="22644" spans="73:73" x14ac:dyDescent="0.45">
      <c r="BU22644">
        <f>ROW()</f>
        <v>22644</v>
      </c>
    </row>
    <row r="22645" spans="73:73" x14ac:dyDescent="0.45">
      <c r="BU22645">
        <f>ROW()</f>
        <v>22645</v>
      </c>
    </row>
    <row r="22646" spans="73:73" x14ac:dyDescent="0.45">
      <c r="BU22646">
        <f>ROW()</f>
        <v>22646</v>
      </c>
    </row>
    <row r="22647" spans="73:73" x14ac:dyDescent="0.45">
      <c r="BU22647">
        <f>ROW()</f>
        <v>22647</v>
      </c>
    </row>
    <row r="22648" spans="73:73" x14ac:dyDescent="0.45">
      <c r="BU22648">
        <f>ROW()</f>
        <v>22648</v>
      </c>
    </row>
    <row r="22649" spans="73:73" x14ac:dyDescent="0.45">
      <c r="BU22649">
        <f>ROW()</f>
        <v>22649</v>
      </c>
    </row>
    <row r="22650" spans="73:73" x14ac:dyDescent="0.45">
      <c r="BU22650">
        <f>ROW()</f>
        <v>22650</v>
      </c>
    </row>
    <row r="22651" spans="73:73" x14ac:dyDescent="0.45">
      <c r="BU22651">
        <f>ROW()</f>
        <v>22651</v>
      </c>
    </row>
    <row r="22652" spans="73:73" x14ac:dyDescent="0.45">
      <c r="BU22652">
        <f>ROW()</f>
        <v>22652</v>
      </c>
    </row>
    <row r="22653" spans="73:73" x14ac:dyDescent="0.45">
      <c r="BU22653">
        <f>ROW()</f>
        <v>22653</v>
      </c>
    </row>
    <row r="22654" spans="73:73" x14ac:dyDescent="0.45">
      <c r="BU22654">
        <f>ROW()</f>
        <v>22654</v>
      </c>
    </row>
    <row r="22655" spans="73:73" x14ac:dyDescent="0.45">
      <c r="BU22655">
        <f>ROW()</f>
        <v>22655</v>
      </c>
    </row>
    <row r="22656" spans="73:73" x14ac:dyDescent="0.45">
      <c r="BU22656">
        <f>ROW()</f>
        <v>22656</v>
      </c>
    </row>
    <row r="22657" spans="73:73" x14ac:dyDescent="0.45">
      <c r="BU22657">
        <f>ROW()</f>
        <v>22657</v>
      </c>
    </row>
    <row r="22658" spans="73:73" x14ac:dyDescent="0.45">
      <c r="BU22658">
        <f>ROW()</f>
        <v>22658</v>
      </c>
    </row>
    <row r="22659" spans="73:73" x14ac:dyDescent="0.45">
      <c r="BU22659">
        <f>ROW()</f>
        <v>22659</v>
      </c>
    </row>
    <row r="22660" spans="73:73" x14ac:dyDescent="0.45">
      <c r="BU22660">
        <f>ROW()</f>
        <v>22660</v>
      </c>
    </row>
    <row r="22661" spans="73:73" x14ac:dyDescent="0.45">
      <c r="BU22661">
        <f>ROW()</f>
        <v>22661</v>
      </c>
    </row>
    <row r="22662" spans="73:73" x14ac:dyDescent="0.45">
      <c r="BU22662">
        <f>ROW()</f>
        <v>22662</v>
      </c>
    </row>
    <row r="22663" spans="73:73" x14ac:dyDescent="0.45">
      <c r="BU22663">
        <f>ROW()</f>
        <v>22663</v>
      </c>
    </row>
    <row r="22664" spans="73:73" x14ac:dyDescent="0.45">
      <c r="BU22664">
        <f>ROW()</f>
        <v>22664</v>
      </c>
    </row>
    <row r="22665" spans="73:73" x14ac:dyDescent="0.45">
      <c r="BU22665">
        <f>ROW()</f>
        <v>22665</v>
      </c>
    </row>
    <row r="22666" spans="73:73" x14ac:dyDescent="0.45">
      <c r="BU22666">
        <f>ROW()</f>
        <v>22666</v>
      </c>
    </row>
    <row r="22667" spans="73:73" x14ac:dyDescent="0.45">
      <c r="BU22667">
        <f>ROW()</f>
        <v>22667</v>
      </c>
    </row>
    <row r="22668" spans="73:73" x14ac:dyDescent="0.45">
      <c r="BU22668">
        <f>ROW()</f>
        <v>22668</v>
      </c>
    </row>
    <row r="22669" spans="73:73" x14ac:dyDescent="0.45">
      <c r="BU22669">
        <f>ROW()</f>
        <v>22669</v>
      </c>
    </row>
    <row r="22670" spans="73:73" x14ac:dyDescent="0.45">
      <c r="BU22670">
        <f>ROW()</f>
        <v>22670</v>
      </c>
    </row>
    <row r="22671" spans="73:73" x14ac:dyDescent="0.45">
      <c r="BU22671">
        <f>ROW()</f>
        <v>22671</v>
      </c>
    </row>
    <row r="22672" spans="73:73" x14ac:dyDescent="0.45">
      <c r="BU22672">
        <f>ROW()</f>
        <v>22672</v>
      </c>
    </row>
    <row r="22673" spans="73:73" x14ac:dyDescent="0.45">
      <c r="BU22673">
        <f>ROW()</f>
        <v>22673</v>
      </c>
    </row>
    <row r="22674" spans="73:73" x14ac:dyDescent="0.45">
      <c r="BU22674">
        <f>ROW()</f>
        <v>22674</v>
      </c>
    </row>
    <row r="22675" spans="73:73" x14ac:dyDescent="0.45">
      <c r="BU22675">
        <f>ROW()</f>
        <v>22675</v>
      </c>
    </row>
    <row r="22676" spans="73:73" x14ac:dyDescent="0.45">
      <c r="BU22676">
        <f>ROW()</f>
        <v>22676</v>
      </c>
    </row>
    <row r="22677" spans="73:73" x14ac:dyDescent="0.45">
      <c r="BU22677">
        <f>ROW()</f>
        <v>22677</v>
      </c>
    </row>
    <row r="22678" spans="73:73" x14ac:dyDescent="0.45">
      <c r="BU22678">
        <f>ROW()</f>
        <v>22678</v>
      </c>
    </row>
    <row r="22679" spans="73:73" x14ac:dyDescent="0.45">
      <c r="BU22679">
        <f>ROW()</f>
        <v>22679</v>
      </c>
    </row>
    <row r="22680" spans="73:73" x14ac:dyDescent="0.45">
      <c r="BU22680">
        <f>ROW()</f>
        <v>22680</v>
      </c>
    </row>
    <row r="22681" spans="73:73" x14ac:dyDescent="0.45">
      <c r="BU22681">
        <f>ROW()</f>
        <v>22681</v>
      </c>
    </row>
    <row r="22682" spans="73:73" x14ac:dyDescent="0.45">
      <c r="BU22682">
        <f>ROW()</f>
        <v>22682</v>
      </c>
    </row>
    <row r="22683" spans="73:73" x14ac:dyDescent="0.45">
      <c r="BU22683">
        <f>ROW()</f>
        <v>22683</v>
      </c>
    </row>
    <row r="22684" spans="73:73" x14ac:dyDescent="0.45">
      <c r="BU22684">
        <f>ROW()</f>
        <v>22684</v>
      </c>
    </row>
    <row r="22685" spans="73:73" x14ac:dyDescent="0.45">
      <c r="BU22685">
        <f>ROW()</f>
        <v>22685</v>
      </c>
    </row>
    <row r="22686" spans="73:73" x14ac:dyDescent="0.45">
      <c r="BU22686">
        <f>ROW()</f>
        <v>22686</v>
      </c>
    </row>
    <row r="22687" spans="73:73" x14ac:dyDescent="0.45">
      <c r="BU22687">
        <f>ROW()</f>
        <v>22687</v>
      </c>
    </row>
    <row r="22688" spans="73:73" x14ac:dyDescent="0.45">
      <c r="BU22688">
        <f>ROW()</f>
        <v>22688</v>
      </c>
    </row>
    <row r="22689" spans="73:73" x14ac:dyDescent="0.45">
      <c r="BU22689">
        <f>ROW()</f>
        <v>22689</v>
      </c>
    </row>
    <row r="22690" spans="73:73" x14ac:dyDescent="0.45">
      <c r="BU22690">
        <f>ROW()</f>
        <v>22690</v>
      </c>
    </row>
    <row r="22691" spans="73:73" x14ac:dyDescent="0.45">
      <c r="BU22691">
        <f>ROW()</f>
        <v>22691</v>
      </c>
    </row>
    <row r="22692" spans="73:73" x14ac:dyDescent="0.45">
      <c r="BU22692">
        <f>ROW()</f>
        <v>22692</v>
      </c>
    </row>
    <row r="22693" spans="73:73" x14ac:dyDescent="0.45">
      <c r="BU22693">
        <f>ROW()</f>
        <v>22693</v>
      </c>
    </row>
    <row r="22694" spans="73:73" x14ac:dyDescent="0.45">
      <c r="BU22694">
        <f>ROW()</f>
        <v>22694</v>
      </c>
    </row>
    <row r="22695" spans="73:73" x14ac:dyDescent="0.45">
      <c r="BU22695">
        <f>ROW()</f>
        <v>22695</v>
      </c>
    </row>
    <row r="22696" spans="73:73" x14ac:dyDescent="0.45">
      <c r="BU22696">
        <f>ROW()</f>
        <v>22696</v>
      </c>
    </row>
    <row r="22697" spans="73:73" x14ac:dyDescent="0.45">
      <c r="BU22697">
        <f>ROW()</f>
        <v>22697</v>
      </c>
    </row>
    <row r="22698" spans="73:73" x14ac:dyDescent="0.45">
      <c r="BU22698">
        <f>ROW()</f>
        <v>22698</v>
      </c>
    </row>
    <row r="22699" spans="73:73" x14ac:dyDescent="0.45">
      <c r="BU22699">
        <f>ROW()</f>
        <v>22699</v>
      </c>
    </row>
    <row r="22700" spans="73:73" x14ac:dyDescent="0.45">
      <c r="BU22700">
        <f>ROW()</f>
        <v>22700</v>
      </c>
    </row>
    <row r="22701" spans="73:73" x14ac:dyDescent="0.45">
      <c r="BU22701">
        <f>ROW()</f>
        <v>22701</v>
      </c>
    </row>
    <row r="22702" spans="73:73" x14ac:dyDescent="0.45">
      <c r="BU22702">
        <f>ROW()</f>
        <v>22702</v>
      </c>
    </row>
    <row r="22703" spans="73:73" x14ac:dyDescent="0.45">
      <c r="BU22703">
        <f>ROW()</f>
        <v>22703</v>
      </c>
    </row>
    <row r="22704" spans="73:73" x14ac:dyDescent="0.45">
      <c r="BU22704">
        <f>ROW()</f>
        <v>22704</v>
      </c>
    </row>
    <row r="22705" spans="73:73" x14ac:dyDescent="0.45">
      <c r="BU22705">
        <f>ROW()</f>
        <v>22705</v>
      </c>
    </row>
    <row r="22706" spans="73:73" x14ac:dyDescent="0.45">
      <c r="BU22706">
        <f>ROW()</f>
        <v>22706</v>
      </c>
    </row>
    <row r="22707" spans="73:73" x14ac:dyDescent="0.45">
      <c r="BU22707">
        <f>ROW()</f>
        <v>22707</v>
      </c>
    </row>
    <row r="22708" spans="73:73" x14ac:dyDescent="0.45">
      <c r="BU22708">
        <f>ROW()</f>
        <v>22708</v>
      </c>
    </row>
    <row r="22709" spans="73:73" x14ac:dyDescent="0.45">
      <c r="BU22709">
        <f>ROW()</f>
        <v>22709</v>
      </c>
    </row>
    <row r="22710" spans="73:73" x14ac:dyDescent="0.45">
      <c r="BU22710">
        <f>ROW()</f>
        <v>22710</v>
      </c>
    </row>
    <row r="22711" spans="73:73" x14ac:dyDescent="0.45">
      <c r="BU22711">
        <f>ROW()</f>
        <v>22711</v>
      </c>
    </row>
    <row r="22712" spans="73:73" x14ac:dyDescent="0.45">
      <c r="BU22712">
        <f>ROW()</f>
        <v>22712</v>
      </c>
    </row>
    <row r="22713" spans="73:73" x14ac:dyDescent="0.45">
      <c r="BU22713">
        <f>ROW()</f>
        <v>22713</v>
      </c>
    </row>
    <row r="22714" spans="73:73" x14ac:dyDescent="0.45">
      <c r="BU22714">
        <f>ROW()</f>
        <v>22714</v>
      </c>
    </row>
    <row r="22715" spans="73:73" x14ac:dyDescent="0.45">
      <c r="BU22715">
        <f>ROW()</f>
        <v>22715</v>
      </c>
    </row>
    <row r="22716" spans="73:73" x14ac:dyDescent="0.45">
      <c r="BU22716">
        <f>ROW()</f>
        <v>22716</v>
      </c>
    </row>
    <row r="22717" spans="73:73" x14ac:dyDescent="0.45">
      <c r="BU22717">
        <f>ROW()</f>
        <v>22717</v>
      </c>
    </row>
    <row r="22718" spans="73:73" x14ac:dyDescent="0.45">
      <c r="BU22718">
        <f>ROW()</f>
        <v>22718</v>
      </c>
    </row>
    <row r="22719" spans="73:73" x14ac:dyDescent="0.45">
      <c r="BU22719">
        <f>ROW()</f>
        <v>22719</v>
      </c>
    </row>
    <row r="22720" spans="73:73" x14ac:dyDescent="0.45">
      <c r="BU22720">
        <f>ROW()</f>
        <v>22720</v>
      </c>
    </row>
    <row r="22721" spans="73:73" x14ac:dyDescent="0.45">
      <c r="BU22721">
        <f>ROW()</f>
        <v>22721</v>
      </c>
    </row>
    <row r="22722" spans="73:73" x14ac:dyDescent="0.45">
      <c r="BU22722">
        <f>ROW()</f>
        <v>22722</v>
      </c>
    </row>
    <row r="22723" spans="73:73" x14ac:dyDescent="0.45">
      <c r="BU22723">
        <f>ROW()</f>
        <v>22723</v>
      </c>
    </row>
    <row r="22724" spans="73:73" x14ac:dyDescent="0.45">
      <c r="BU22724">
        <f>ROW()</f>
        <v>22724</v>
      </c>
    </row>
    <row r="22725" spans="73:73" x14ac:dyDescent="0.45">
      <c r="BU22725">
        <f>ROW()</f>
        <v>22725</v>
      </c>
    </row>
    <row r="22726" spans="73:73" x14ac:dyDescent="0.45">
      <c r="BU22726">
        <f>ROW()</f>
        <v>22726</v>
      </c>
    </row>
    <row r="22727" spans="73:73" x14ac:dyDescent="0.45">
      <c r="BU22727">
        <f>ROW()</f>
        <v>22727</v>
      </c>
    </row>
    <row r="22728" spans="73:73" x14ac:dyDescent="0.45">
      <c r="BU22728">
        <f>ROW()</f>
        <v>22728</v>
      </c>
    </row>
    <row r="22729" spans="73:73" x14ac:dyDescent="0.45">
      <c r="BU22729">
        <f>ROW()</f>
        <v>22729</v>
      </c>
    </row>
    <row r="22730" spans="73:73" x14ac:dyDescent="0.45">
      <c r="BU22730">
        <f>ROW()</f>
        <v>22730</v>
      </c>
    </row>
    <row r="22731" spans="73:73" x14ac:dyDescent="0.45">
      <c r="BU22731">
        <f>ROW()</f>
        <v>22731</v>
      </c>
    </row>
    <row r="22732" spans="73:73" x14ac:dyDescent="0.45">
      <c r="BU22732">
        <f>ROW()</f>
        <v>22732</v>
      </c>
    </row>
    <row r="22733" spans="73:73" x14ac:dyDescent="0.45">
      <c r="BU22733">
        <f>ROW()</f>
        <v>22733</v>
      </c>
    </row>
    <row r="22734" spans="73:73" x14ac:dyDescent="0.45">
      <c r="BU22734">
        <f>ROW()</f>
        <v>22734</v>
      </c>
    </row>
    <row r="22735" spans="73:73" x14ac:dyDescent="0.45">
      <c r="BU22735">
        <f>ROW()</f>
        <v>22735</v>
      </c>
    </row>
    <row r="22736" spans="73:73" x14ac:dyDescent="0.45">
      <c r="BU22736">
        <f>ROW()</f>
        <v>22736</v>
      </c>
    </row>
    <row r="22737" spans="73:73" x14ac:dyDescent="0.45">
      <c r="BU22737">
        <f>ROW()</f>
        <v>22737</v>
      </c>
    </row>
    <row r="22738" spans="73:73" x14ac:dyDescent="0.45">
      <c r="BU22738">
        <f>ROW()</f>
        <v>22738</v>
      </c>
    </row>
    <row r="22739" spans="73:73" x14ac:dyDescent="0.45">
      <c r="BU22739">
        <f>ROW()</f>
        <v>22739</v>
      </c>
    </row>
    <row r="22740" spans="73:73" x14ac:dyDescent="0.45">
      <c r="BU22740">
        <f>ROW()</f>
        <v>22740</v>
      </c>
    </row>
    <row r="22741" spans="73:73" x14ac:dyDescent="0.45">
      <c r="BU22741">
        <f>ROW()</f>
        <v>22741</v>
      </c>
    </row>
    <row r="22742" spans="73:73" x14ac:dyDescent="0.45">
      <c r="BU22742">
        <f>ROW()</f>
        <v>22742</v>
      </c>
    </row>
    <row r="22743" spans="73:73" x14ac:dyDescent="0.45">
      <c r="BU22743">
        <f>ROW()</f>
        <v>22743</v>
      </c>
    </row>
    <row r="22744" spans="73:73" x14ac:dyDescent="0.45">
      <c r="BU22744">
        <f>ROW()</f>
        <v>22744</v>
      </c>
    </row>
    <row r="22745" spans="73:73" x14ac:dyDescent="0.45">
      <c r="BU22745">
        <f>ROW()</f>
        <v>22745</v>
      </c>
    </row>
    <row r="22746" spans="73:73" x14ac:dyDescent="0.45">
      <c r="BU22746">
        <f>ROW()</f>
        <v>22746</v>
      </c>
    </row>
    <row r="22747" spans="73:73" x14ac:dyDescent="0.45">
      <c r="BU22747">
        <f>ROW()</f>
        <v>22747</v>
      </c>
    </row>
    <row r="22748" spans="73:73" x14ac:dyDescent="0.45">
      <c r="BU22748">
        <f>ROW()</f>
        <v>22748</v>
      </c>
    </row>
    <row r="22749" spans="73:73" x14ac:dyDescent="0.45">
      <c r="BU22749">
        <f>ROW()</f>
        <v>22749</v>
      </c>
    </row>
    <row r="22750" spans="73:73" x14ac:dyDescent="0.45">
      <c r="BU22750">
        <f>ROW()</f>
        <v>22750</v>
      </c>
    </row>
    <row r="22751" spans="73:73" x14ac:dyDescent="0.45">
      <c r="BU22751">
        <f>ROW()</f>
        <v>22751</v>
      </c>
    </row>
    <row r="22752" spans="73:73" x14ac:dyDescent="0.45">
      <c r="BU22752">
        <f>ROW()</f>
        <v>22752</v>
      </c>
    </row>
    <row r="22753" spans="73:73" x14ac:dyDescent="0.45">
      <c r="BU22753">
        <f>ROW()</f>
        <v>22753</v>
      </c>
    </row>
    <row r="22754" spans="73:73" x14ac:dyDescent="0.45">
      <c r="BU22754">
        <f>ROW()</f>
        <v>22754</v>
      </c>
    </row>
    <row r="22755" spans="73:73" x14ac:dyDescent="0.45">
      <c r="BU22755">
        <f>ROW()</f>
        <v>22755</v>
      </c>
    </row>
    <row r="22756" spans="73:73" x14ac:dyDescent="0.45">
      <c r="BU22756">
        <f>ROW()</f>
        <v>22756</v>
      </c>
    </row>
    <row r="22757" spans="73:73" x14ac:dyDescent="0.45">
      <c r="BU22757">
        <f>ROW()</f>
        <v>22757</v>
      </c>
    </row>
    <row r="22758" spans="73:73" x14ac:dyDescent="0.45">
      <c r="BU22758">
        <f>ROW()</f>
        <v>22758</v>
      </c>
    </row>
    <row r="22759" spans="73:73" x14ac:dyDescent="0.45">
      <c r="BU22759">
        <f>ROW()</f>
        <v>22759</v>
      </c>
    </row>
    <row r="22760" spans="73:73" x14ac:dyDescent="0.45">
      <c r="BU22760">
        <f>ROW()</f>
        <v>22760</v>
      </c>
    </row>
    <row r="22761" spans="73:73" x14ac:dyDescent="0.45">
      <c r="BU22761">
        <f>ROW()</f>
        <v>22761</v>
      </c>
    </row>
    <row r="22762" spans="73:73" x14ac:dyDescent="0.45">
      <c r="BU22762">
        <f>ROW()</f>
        <v>22762</v>
      </c>
    </row>
    <row r="22763" spans="73:73" x14ac:dyDescent="0.45">
      <c r="BU22763">
        <f>ROW()</f>
        <v>22763</v>
      </c>
    </row>
    <row r="22764" spans="73:73" x14ac:dyDescent="0.45">
      <c r="BU22764">
        <f>ROW()</f>
        <v>22764</v>
      </c>
    </row>
    <row r="22765" spans="73:73" x14ac:dyDescent="0.45">
      <c r="BU22765">
        <f>ROW()</f>
        <v>22765</v>
      </c>
    </row>
    <row r="22766" spans="73:73" x14ac:dyDescent="0.45">
      <c r="BU22766">
        <f>ROW()</f>
        <v>22766</v>
      </c>
    </row>
    <row r="22767" spans="73:73" x14ac:dyDescent="0.45">
      <c r="BU22767">
        <f>ROW()</f>
        <v>22767</v>
      </c>
    </row>
    <row r="22768" spans="73:73" x14ac:dyDescent="0.45">
      <c r="BU22768">
        <f>ROW()</f>
        <v>22768</v>
      </c>
    </row>
    <row r="22769" spans="73:73" x14ac:dyDescent="0.45">
      <c r="BU22769">
        <f>ROW()</f>
        <v>22769</v>
      </c>
    </row>
    <row r="22770" spans="73:73" x14ac:dyDescent="0.45">
      <c r="BU22770">
        <f>ROW()</f>
        <v>22770</v>
      </c>
    </row>
    <row r="22771" spans="73:73" x14ac:dyDescent="0.45">
      <c r="BU22771">
        <f>ROW()</f>
        <v>22771</v>
      </c>
    </row>
    <row r="22772" spans="73:73" x14ac:dyDescent="0.45">
      <c r="BU22772">
        <f>ROW()</f>
        <v>22772</v>
      </c>
    </row>
    <row r="22773" spans="73:73" x14ac:dyDescent="0.45">
      <c r="BU22773">
        <f>ROW()</f>
        <v>22773</v>
      </c>
    </row>
    <row r="22774" spans="73:73" x14ac:dyDescent="0.45">
      <c r="BU22774">
        <f>ROW()</f>
        <v>22774</v>
      </c>
    </row>
    <row r="22775" spans="73:73" x14ac:dyDescent="0.45">
      <c r="BU22775">
        <f>ROW()</f>
        <v>22775</v>
      </c>
    </row>
    <row r="22776" spans="73:73" x14ac:dyDescent="0.45">
      <c r="BU22776">
        <f>ROW()</f>
        <v>22776</v>
      </c>
    </row>
    <row r="22777" spans="73:73" x14ac:dyDescent="0.45">
      <c r="BU22777">
        <f>ROW()</f>
        <v>22777</v>
      </c>
    </row>
    <row r="22778" spans="73:73" x14ac:dyDescent="0.45">
      <c r="BU22778">
        <f>ROW()</f>
        <v>22778</v>
      </c>
    </row>
    <row r="22779" spans="73:73" x14ac:dyDescent="0.45">
      <c r="BU22779">
        <f>ROW()</f>
        <v>22779</v>
      </c>
    </row>
    <row r="22780" spans="73:73" x14ac:dyDescent="0.45">
      <c r="BU22780">
        <f>ROW()</f>
        <v>22780</v>
      </c>
    </row>
    <row r="22781" spans="73:73" x14ac:dyDescent="0.45">
      <c r="BU22781">
        <f>ROW()</f>
        <v>22781</v>
      </c>
    </row>
    <row r="22782" spans="73:73" x14ac:dyDescent="0.45">
      <c r="BU22782">
        <f>ROW()</f>
        <v>22782</v>
      </c>
    </row>
    <row r="22783" spans="73:73" x14ac:dyDescent="0.45">
      <c r="BU22783">
        <f>ROW()</f>
        <v>22783</v>
      </c>
    </row>
    <row r="22784" spans="73:73" x14ac:dyDescent="0.45">
      <c r="BU22784">
        <f>ROW()</f>
        <v>22784</v>
      </c>
    </row>
    <row r="22785" spans="73:73" x14ac:dyDescent="0.45">
      <c r="BU22785">
        <f>ROW()</f>
        <v>22785</v>
      </c>
    </row>
    <row r="22786" spans="73:73" x14ac:dyDescent="0.45">
      <c r="BU22786">
        <f>ROW()</f>
        <v>22786</v>
      </c>
    </row>
    <row r="22787" spans="73:73" x14ac:dyDescent="0.45">
      <c r="BU22787">
        <f>ROW()</f>
        <v>22787</v>
      </c>
    </row>
    <row r="22788" spans="73:73" x14ac:dyDescent="0.45">
      <c r="BU22788">
        <f>ROW()</f>
        <v>22788</v>
      </c>
    </row>
    <row r="22789" spans="73:73" x14ac:dyDescent="0.45">
      <c r="BU22789">
        <f>ROW()</f>
        <v>22789</v>
      </c>
    </row>
    <row r="22790" spans="73:73" x14ac:dyDescent="0.45">
      <c r="BU22790">
        <f>ROW()</f>
        <v>22790</v>
      </c>
    </row>
    <row r="22791" spans="73:73" x14ac:dyDescent="0.45">
      <c r="BU22791">
        <f>ROW()</f>
        <v>22791</v>
      </c>
    </row>
    <row r="22792" spans="73:73" x14ac:dyDescent="0.45">
      <c r="BU22792">
        <f>ROW()</f>
        <v>22792</v>
      </c>
    </row>
    <row r="22793" spans="73:73" x14ac:dyDescent="0.45">
      <c r="BU22793">
        <f>ROW()</f>
        <v>22793</v>
      </c>
    </row>
    <row r="22794" spans="73:73" x14ac:dyDescent="0.45">
      <c r="BU22794">
        <f>ROW()</f>
        <v>22794</v>
      </c>
    </row>
    <row r="22795" spans="73:73" x14ac:dyDescent="0.45">
      <c r="BU22795">
        <f>ROW()</f>
        <v>22795</v>
      </c>
    </row>
    <row r="22796" spans="73:73" x14ac:dyDescent="0.45">
      <c r="BU22796">
        <f>ROW()</f>
        <v>22796</v>
      </c>
    </row>
    <row r="22797" spans="73:73" x14ac:dyDescent="0.45">
      <c r="BU22797">
        <f>ROW()</f>
        <v>22797</v>
      </c>
    </row>
    <row r="22798" spans="73:73" x14ac:dyDescent="0.45">
      <c r="BU22798">
        <f>ROW()</f>
        <v>22798</v>
      </c>
    </row>
    <row r="22799" spans="73:73" x14ac:dyDescent="0.45">
      <c r="BU22799">
        <f>ROW()</f>
        <v>22799</v>
      </c>
    </row>
    <row r="22800" spans="73:73" x14ac:dyDescent="0.45">
      <c r="BU22800">
        <f>ROW()</f>
        <v>22800</v>
      </c>
    </row>
    <row r="22801" spans="73:73" x14ac:dyDescent="0.45">
      <c r="BU22801">
        <f>ROW()</f>
        <v>22801</v>
      </c>
    </row>
    <row r="22802" spans="73:73" x14ac:dyDescent="0.45">
      <c r="BU22802">
        <f>ROW()</f>
        <v>22802</v>
      </c>
    </row>
    <row r="22803" spans="73:73" x14ac:dyDescent="0.45">
      <c r="BU22803">
        <f>ROW()</f>
        <v>22803</v>
      </c>
    </row>
    <row r="22804" spans="73:73" x14ac:dyDescent="0.45">
      <c r="BU22804">
        <f>ROW()</f>
        <v>22804</v>
      </c>
    </row>
    <row r="22805" spans="73:73" x14ac:dyDescent="0.45">
      <c r="BU22805">
        <f>ROW()</f>
        <v>22805</v>
      </c>
    </row>
    <row r="22806" spans="73:73" x14ac:dyDescent="0.45">
      <c r="BU22806">
        <f>ROW()</f>
        <v>22806</v>
      </c>
    </row>
    <row r="22807" spans="73:73" x14ac:dyDescent="0.45">
      <c r="BU22807">
        <f>ROW()</f>
        <v>22807</v>
      </c>
    </row>
    <row r="22808" spans="73:73" x14ac:dyDescent="0.45">
      <c r="BU22808">
        <f>ROW()</f>
        <v>22808</v>
      </c>
    </row>
    <row r="22809" spans="73:73" x14ac:dyDescent="0.45">
      <c r="BU22809">
        <f>ROW()</f>
        <v>22809</v>
      </c>
    </row>
    <row r="22810" spans="73:73" x14ac:dyDescent="0.45">
      <c r="BU22810">
        <f>ROW()</f>
        <v>22810</v>
      </c>
    </row>
    <row r="22811" spans="73:73" x14ac:dyDescent="0.45">
      <c r="BU22811">
        <f>ROW()</f>
        <v>22811</v>
      </c>
    </row>
    <row r="22812" spans="73:73" x14ac:dyDescent="0.45">
      <c r="BU22812">
        <f>ROW()</f>
        <v>22812</v>
      </c>
    </row>
    <row r="22813" spans="73:73" x14ac:dyDescent="0.45">
      <c r="BU22813">
        <f>ROW()</f>
        <v>22813</v>
      </c>
    </row>
    <row r="22814" spans="73:73" x14ac:dyDescent="0.45">
      <c r="BU22814">
        <f>ROW()</f>
        <v>22814</v>
      </c>
    </row>
    <row r="22815" spans="73:73" x14ac:dyDescent="0.45">
      <c r="BU22815">
        <f>ROW()</f>
        <v>22815</v>
      </c>
    </row>
    <row r="22816" spans="73:73" x14ac:dyDescent="0.45">
      <c r="BU22816">
        <f>ROW()</f>
        <v>22816</v>
      </c>
    </row>
    <row r="22817" spans="73:73" x14ac:dyDescent="0.45">
      <c r="BU22817">
        <f>ROW()</f>
        <v>22817</v>
      </c>
    </row>
    <row r="22818" spans="73:73" x14ac:dyDescent="0.45">
      <c r="BU22818">
        <f>ROW()</f>
        <v>22818</v>
      </c>
    </row>
    <row r="22819" spans="73:73" x14ac:dyDescent="0.45">
      <c r="BU22819">
        <f>ROW()</f>
        <v>22819</v>
      </c>
    </row>
    <row r="22820" spans="73:73" x14ac:dyDescent="0.45">
      <c r="BU22820">
        <f>ROW()</f>
        <v>22820</v>
      </c>
    </row>
    <row r="22821" spans="73:73" x14ac:dyDescent="0.45">
      <c r="BU22821">
        <f>ROW()</f>
        <v>22821</v>
      </c>
    </row>
    <row r="22822" spans="73:73" x14ac:dyDescent="0.45">
      <c r="BU22822">
        <f>ROW()</f>
        <v>22822</v>
      </c>
    </row>
    <row r="22823" spans="73:73" x14ac:dyDescent="0.45">
      <c r="BU22823">
        <f>ROW()</f>
        <v>22823</v>
      </c>
    </row>
    <row r="22824" spans="73:73" x14ac:dyDescent="0.45">
      <c r="BU22824">
        <f>ROW()</f>
        <v>22824</v>
      </c>
    </row>
    <row r="22825" spans="73:73" x14ac:dyDescent="0.45">
      <c r="BU22825">
        <f>ROW()</f>
        <v>22825</v>
      </c>
    </row>
    <row r="22826" spans="73:73" x14ac:dyDescent="0.45">
      <c r="BU22826">
        <f>ROW()</f>
        <v>22826</v>
      </c>
    </row>
    <row r="22827" spans="73:73" x14ac:dyDescent="0.45">
      <c r="BU22827">
        <f>ROW()</f>
        <v>22827</v>
      </c>
    </row>
    <row r="22828" spans="73:73" x14ac:dyDescent="0.45">
      <c r="BU22828">
        <f>ROW()</f>
        <v>22828</v>
      </c>
    </row>
    <row r="22829" spans="73:73" x14ac:dyDescent="0.45">
      <c r="BU22829">
        <f>ROW()</f>
        <v>22829</v>
      </c>
    </row>
    <row r="22830" spans="73:73" x14ac:dyDescent="0.45">
      <c r="BU22830">
        <f>ROW()</f>
        <v>22830</v>
      </c>
    </row>
    <row r="22831" spans="73:73" x14ac:dyDescent="0.45">
      <c r="BU22831">
        <f>ROW()</f>
        <v>22831</v>
      </c>
    </row>
    <row r="22832" spans="73:73" x14ac:dyDescent="0.45">
      <c r="BU22832">
        <f>ROW()</f>
        <v>22832</v>
      </c>
    </row>
    <row r="22833" spans="73:73" x14ac:dyDescent="0.45">
      <c r="BU22833">
        <f>ROW()</f>
        <v>22833</v>
      </c>
    </row>
    <row r="22834" spans="73:73" x14ac:dyDescent="0.45">
      <c r="BU22834">
        <f>ROW()</f>
        <v>22834</v>
      </c>
    </row>
    <row r="22835" spans="73:73" x14ac:dyDescent="0.45">
      <c r="BU22835">
        <f>ROW()</f>
        <v>22835</v>
      </c>
    </row>
    <row r="22836" spans="73:73" x14ac:dyDescent="0.45">
      <c r="BU22836">
        <f>ROW()</f>
        <v>22836</v>
      </c>
    </row>
    <row r="22837" spans="73:73" x14ac:dyDescent="0.45">
      <c r="BU22837">
        <f>ROW()</f>
        <v>22837</v>
      </c>
    </row>
    <row r="22838" spans="73:73" x14ac:dyDescent="0.45">
      <c r="BU22838">
        <f>ROW()</f>
        <v>22838</v>
      </c>
    </row>
    <row r="22839" spans="73:73" x14ac:dyDescent="0.45">
      <c r="BU22839">
        <f>ROW()</f>
        <v>22839</v>
      </c>
    </row>
    <row r="22840" spans="73:73" x14ac:dyDescent="0.45">
      <c r="BU22840">
        <f>ROW()</f>
        <v>22840</v>
      </c>
    </row>
    <row r="22841" spans="73:73" x14ac:dyDescent="0.45">
      <c r="BU22841">
        <f>ROW()</f>
        <v>22841</v>
      </c>
    </row>
    <row r="22842" spans="73:73" x14ac:dyDescent="0.45">
      <c r="BU22842">
        <f>ROW()</f>
        <v>22842</v>
      </c>
    </row>
    <row r="22843" spans="73:73" x14ac:dyDescent="0.45">
      <c r="BU22843">
        <f>ROW()</f>
        <v>22843</v>
      </c>
    </row>
    <row r="22844" spans="73:73" x14ac:dyDescent="0.45">
      <c r="BU22844">
        <f>ROW()</f>
        <v>22844</v>
      </c>
    </row>
    <row r="22845" spans="73:73" x14ac:dyDescent="0.45">
      <c r="BU22845">
        <f>ROW()</f>
        <v>22845</v>
      </c>
    </row>
    <row r="22846" spans="73:73" x14ac:dyDescent="0.45">
      <c r="BU22846">
        <f>ROW()</f>
        <v>22846</v>
      </c>
    </row>
    <row r="22847" spans="73:73" x14ac:dyDescent="0.45">
      <c r="BU22847">
        <f>ROW()</f>
        <v>22847</v>
      </c>
    </row>
    <row r="22848" spans="73:73" x14ac:dyDescent="0.45">
      <c r="BU22848">
        <f>ROW()</f>
        <v>22848</v>
      </c>
    </row>
    <row r="22849" spans="73:73" x14ac:dyDescent="0.45">
      <c r="BU22849">
        <f>ROW()</f>
        <v>22849</v>
      </c>
    </row>
    <row r="22850" spans="73:73" x14ac:dyDescent="0.45">
      <c r="BU22850">
        <f>ROW()</f>
        <v>22850</v>
      </c>
    </row>
    <row r="22851" spans="73:73" x14ac:dyDescent="0.45">
      <c r="BU22851">
        <f>ROW()</f>
        <v>22851</v>
      </c>
    </row>
    <row r="22852" spans="73:73" x14ac:dyDescent="0.45">
      <c r="BU22852">
        <f>ROW()</f>
        <v>22852</v>
      </c>
    </row>
    <row r="22853" spans="73:73" x14ac:dyDescent="0.45">
      <c r="BU22853">
        <f>ROW()</f>
        <v>22853</v>
      </c>
    </row>
    <row r="22854" spans="73:73" x14ac:dyDescent="0.45">
      <c r="BU22854">
        <f>ROW()</f>
        <v>22854</v>
      </c>
    </row>
    <row r="22855" spans="73:73" x14ac:dyDescent="0.45">
      <c r="BU22855">
        <f>ROW()</f>
        <v>22855</v>
      </c>
    </row>
    <row r="22856" spans="73:73" x14ac:dyDescent="0.45">
      <c r="BU22856">
        <f>ROW()</f>
        <v>22856</v>
      </c>
    </row>
    <row r="22857" spans="73:73" x14ac:dyDescent="0.45">
      <c r="BU22857">
        <f>ROW()</f>
        <v>22857</v>
      </c>
    </row>
    <row r="22858" spans="73:73" x14ac:dyDescent="0.45">
      <c r="BU22858">
        <f>ROW()</f>
        <v>22858</v>
      </c>
    </row>
    <row r="22859" spans="73:73" x14ac:dyDescent="0.45">
      <c r="BU22859">
        <f>ROW()</f>
        <v>22859</v>
      </c>
    </row>
    <row r="22860" spans="73:73" x14ac:dyDescent="0.45">
      <c r="BU22860">
        <f>ROW()</f>
        <v>22860</v>
      </c>
    </row>
    <row r="22861" spans="73:73" x14ac:dyDescent="0.45">
      <c r="BU22861">
        <f>ROW()</f>
        <v>22861</v>
      </c>
    </row>
    <row r="22862" spans="73:73" x14ac:dyDescent="0.45">
      <c r="BU22862">
        <f>ROW()</f>
        <v>22862</v>
      </c>
    </row>
    <row r="22863" spans="73:73" x14ac:dyDescent="0.45">
      <c r="BU22863">
        <f>ROW()</f>
        <v>22863</v>
      </c>
    </row>
    <row r="22864" spans="73:73" x14ac:dyDescent="0.45">
      <c r="BU22864">
        <f>ROW()</f>
        <v>22864</v>
      </c>
    </row>
    <row r="22865" spans="73:73" x14ac:dyDescent="0.45">
      <c r="BU22865">
        <f>ROW()</f>
        <v>22865</v>
      </c>
    </row>
    <row r="22866" spans="73:73" x14ac:dyDescent="0.45">
      <c r="BU22866">
        <f>ROW()</f>
        <v>22866</v>
      </c>
    </row>
    <row r="22867" spans="73:73" x14ac:dyDescent="0.45">
      <c r="BU22867">
        <f>ROW()</f>
        <v>22867</v>
      </c>
    </row>
    <row r="22868" spans="73:73" x14ac:dyDescent="0.45">
      <c r="BU22868">
        <f>ROW()</f>
        <v>22868</v>
      </c>
    </row>
    <row r="22869" spans="73:73" x14ac:dyDescent="0.45">
      <c r="BU22869">
        <f>ROW()</f>
        <v>22869</v>
      </c>
    </row>
    <row r="22870" spans="73:73" x14ac:dyDescent="0.45">
      <c r="BU22870">
        <f>ROW()</f>
        <v>22870</v>
      </c>
    </row>
    <row r="22871" spans="73:73" x14ac:dyDescent="0.45">
      <c r="BU22871">
        <f>ROW()</f>
        <v>22871</v>
      </c>
    </row>
    <row r="22872" spans="73:73" x14ac:dyDescent="0.45">
      <c r="BU22872">
        <f>ROW()</f>
        <v>22872</v>
      </c>
    </row>
    <row r="22873" spans="73:73" x14ac:dyDescent="0.45">
      <c r="BU22873">
        <f>ROW()</f>
        <v>22873</v>
      </c>
    </row>
    <row r="22874" spans="73:73" x14ac:dyDescent="0.45">
      <c r="BU22874">
        <f>ROW()</f>
        <v>22874</v>
      </c>
    </row>
    <row r="22875" spans="73:73" x14ac:dyDescent="0.45">
      <c r="BU22875">
        <f>ROW()</f>
        <v>22875</v>
      </c>
    </row>
    <row r="22876" spans="73:73" x14ac:dyDescent="0.45">
      <c r="BU22876">
        <f>ROW()</f>
        <v>22876</v>
      </c>
    </row>
    <row r="22877" spans="73:73" x14ac:dyDescent="0.45">
      <c r="BU22877">
        <f>ROW()</f>
        <v>22877</v>
      </c>
    </row>
    <row r="22878" spans="73:73" x14ac:dyDescent="0.45">
      <c r="BU22878">
        <f>ROW()</f>
        <v>22878</v>
      </c>
    </row>
    <row r="22879" spans="73:73" x14ac:dyDescent="0.45">
      <c r="BU22879">
        <f>ROW()</f>
        <v>22879</v>
      </c>
    </row>
    <row r="22880" spans="73:73" x14ac:dyDescent="0.45">
      <c r="BU22880">
        <f>ROW()</f>
        <v>22880</v>
      </c>
    </row>
    <row r="22881" spans="73:73" x14ac:dyDescent="0.45">
      <c r="BU22881">
        <f>ROW()</f>
        <v>22881</v>
      </c>
    </row>
    <row r="22882" spans="73:73" x14ac:dyDescent="0.45">
      <c r="BU22882">
        <f>ROW()</f>
        <v>22882</v>
      </c>
    </row>
    <row r="22883" spans="73:73" x14ac:dyDescent="0.45">
      <c r="BU22883">
        <f>ROW()</f>
        <v>22883</v>
      </c>
    </row>
    <row r="22884" spans="73:73" x14ac:dyDescent="0.45">
      <c r="BU22884">
        <f>ROW()</f>
        <v>22884</v>
      </c>
    </row>
    <row r="22885" spans="73:73" x14ac:dyDescent="0.45">
      <c r="BU22885">
        <f>ROW()</f>
        <v>22885</v>
      </c>
    </row>
    <row r="22886" spans="73:73" x14ac:dyDescent="0.45">
      <c r="BU22886">
        <f>ROW()</f>
        <v>22886</v>
      </c>
    </row>
    <row r="22887" spans="73:73" x14ac:dyDescent="0.45">
      <c r="BU22887">
        <f>ROW()</f>
        <v>22887</v>
      </c>
    </row>
    <row r="22888" spans="73:73" x14ac:dyDescent="0.45">
      <c r="BU22888">
        <f>ROW()</f>
        <v>22888</v>
      </c>
    </row>
    <row r="22889" spans="73:73" x14ac:dyDescent="0.45">
      <c r="BU22889">
        <f>ROW()</f>
        <v>22889</v>
      </c>
    </row>
    <row r="22890" spans="73:73" x14ac:dyDescent="0.45">
      <c r="BU22890">
        <f>ROW()</f>
        <v>22890</v>
      </c>
    </row>
    <row r="22891" spans="73:73" x14ac:dyDescent="0.45">
      <c r="BU22891">
        <f>ROW()</f>
        <v>22891</v>
      </c>
    </row>
    <row r="22892" spans="73:73" x14ac:dyDescent="0.45">
      <c r="BU22892">
        <f>ROW()</f>
        <v>22892</v>
      </c>
    </row>
    <row r="22893" spans="73:73" x14ac:dyDescent="0.45">
      <c r="BU22893">
        <f>ROW()</f>
        <v>22893</v>
      </c>
    </row>
    <row r="22894" spans="73:73" x14ac:dyDescent="0.45">
      <c r="BU22894">
        <f>ROW()</f>
        <v>22894</v>
      </c>
    </row>
    <row r="22895" spans="73:73" x14ac:dyDescent="0.45">
      <c r="BU22895">
        <f>ROW()</f>
        <v>22895</v>
      </c>
    </row>
    <row r="22896" spans="73:73" x14ac:dyDescent="0.45">
      <c r="BU22896">
        <f>ROW()</f>
        <v>22896</v>
      </c>
    </row>
    <row r="22897" spans="73:73" x14ac:dyDescent="0.45">
      <c r="BU22897">
        <f>ROW()</f>
        <v>22897</v>
      </c>
    </row>
    <row r="22898" spans="73:73" x14ac:dyDescent="0.45">
      <c r="BU22898">
        <f>ROW()</f>
        <v>22898</v>
      </c>
    </row>
    <row r="22899" spans="73:73" x14ac:dyDescent="0.45">
      <c r="BU22899">
        <f>ROW()</f>
        <v>22899</v>
      </c>
    </row>
    <row r="22900" spans="73:73" x14ac:dyDescent="0.45">
      <c r="BU22900">
        <f>ROW()</f>
        <v>22900</v>
      </c>
    </row>
    <row r="22901" spans="73:73" x14ac:dyDescent="0.45">
      <c r="BU22901">
        <f>ROW()</f>
        <v>22901</v>
      </c>
    </row>
    <row r="22902" spans="73:73" x14ac:dyDescent="0.45">
      <c r="BU22902">
        <f>ROW()</f>
        <v>22902</v>
      </c>
    </row>
    <row r="22903" spans="73:73" x14ac:dyDescent="0.45">
      <c r="BU22903">
        <f>ROW()</f>
        <v>22903</v>
      </c>
    </row>
    <row r="22904" spans="73:73" x14ac:dyDescent="0.45">
      <c r="BU22904">
        <f>ROW()</f>
        <v>22904</v>
      </c>
    </row>
    <row r="22905" spans="73:73" x14ac:dyDescent="0.45">
      <c r="BU22905">
        <f>ROW()</f>
        <v>22905</v>
      </c>
    </row>
    <row r="22906" spans="73:73" x14ac:dyDescent="0.45">
      <c r="BU22906">
        <f>ROW()</f>
        <v>22906</v>
      </c>
    </row>
    <row r="22907" spans="73:73" x14ac:dyDescent="0.45">
      <c r="BU22907">
        <f>ROW()</f>
        <v>22907</v>
      </c>
    </row>
    <row r="22908" spans="73:73" x14ac:dyDescent="0.45">
      <c r="BU22908">
        <f>ROW()</f>
        <v>22908</v>
      </c>
    </row>
    <row r="22909" spans="73:73" x14ac:dyDescent="0.45">
      <c r="BU22909">
        <f>ROW()</f>
        <v>22909</v>
      </c>
    </row>
    <row r="22910" spans="73:73" x14ac:dyDescent="0.45">
      <c r="BU22910">
        <f>ROW()</f>
        <v>22910</v>
      </c>
    </row>
    <row r="22911" spans="73:73" x14ac:dyDescent="0.45">
      <c r="BU22911">
        <f>ROW()</f>
        <v>22911</v>
      </c>
    </row>
    <row r="22912" spans="73:73" x14ac:dyDescent="0.45">
      <c r="BU22912">
        <f>ROW()</f>
        <v>22912</v>
      </c>
    </row>
    <row r="22913" spans="73:73" x14ac:dyDescent="0.45">
      <c r="BU22913">
        <f>ROW()</f>
        <v>22913</v>
      </c>
    </row>
    <row r="22914" spans="73:73" x14ac:dyDescent="0.45">
      <c r="BU22914">
        <f>ROW()</f>
        <v>22914</v>
      </c>
    </row>
    <row r="22915" spans="73:73" x14ac:dyDescent="0.45">
      <c r="BU22915">
        <f>ROW()</f>
        <v>22915</v>
      </c>
    </row>
    <row r="22916" spans="73:73" x14ac:dyDescent="0.45">
      <c r="BU22916">
        <f>ROW()</f>
        <v>22916</v>
      </c>
    </row>
    <row r="22917" spans="73:73" x14ac:dyDescent="0.45">
      <c r="BU22917">
        <f>ROW()</f>
        <v>22917</v>
      </c>
    </row>
    <row r="22918" spans="73:73" x14ac:dyDescent="0.45">
      <c r="BU22918">
        <f>ROW()</f>
        <v>22918</v>
      </c>
    </row>
    <row r="22919" spans="73:73" x14ac:dyDescent="0.45">
      <c r="BU22919">
        <f>ROW()</f>
        <v>22919</v>
      </c>
    </row>
    <row r="22920" spans="73:73" x14ac:dyDescent="0.45">
      <c r="BU22920">
        <f>ROW()</f>
        <v>22920</v>
      </c>
    </row>
    <row r="22921" spans="73:73" x14ac:dyDescent="0.45">
      <c r="BU22921">
        <f>ROW()</f>
        <v>22921</v>
      </c>
    </row>
    <row r="22922" spans="73:73" x14ac:dyDescent="0.45">
      <c r="BU22922">
        <f>ROW()</f>
        <v>22922</v>
      </c>
    </row>
    <row r="22923" spans="73:73" x14ac:dyDescent="0.45">
      <c r="BU22923">
        <f>ROW()</f>
        <v>22923</v>
      </c>
    </row>
    <row r="22924" spans="73:73" x14ac:dyDescent="0.45">
      <c r="BU22924">
        <f>ROW()</f>
        <v>22924</v>
      </c>
    </row>
    <row r="22925" spans="73:73" x14ac:dyDescent="0.45">
      <c r="BU22925">
        <f>ROW()</f>
        <v>22925</v>
      </c>
    </row>
    <row r="22926" spans="73:73" x14ac:dyDescent="0.45">
      <c r="BU22926">
        <f>ROW()</f>
        <v>22926</v>
      </c>
    </row>
    <row r="22927" spans="73:73" x14ac:dyDescent="0.45">
      <c r="BU22927">
        <f>ROW()</f>
        <v>22927</v>
      </c>
    </row>
    <row r="22928" spans="73:73" x14ac:dyDescent="0.45">
      <c r="BU22928">
        <f>ROW()</f>
        <v>22928</v>
      </c>
    </row>
    <row r="22929" spans="73:73" x14ac:dyDescent="0.45">
      <c r="BU22929">
        <f>ROW()</f>
        <v>22929</v>
      </c>
    </row>
    <row r="22930" spans="73:73" x14ac:dyDescent="0.45">
      <c r="BU22930">
        <f>ROW()</f>
        <v>22930</v>
      </c>
    </row>
    <row r="22931" spans="73:73" x14ac:dyDescent="0.45">
      <c r="BU22931">
        <f>ROW()</f>
        <v>22931</v>
      </c>
    </row>
    <row r="22932" spans="73:73" x14ac:dyDescent="0.45">
      <c r="BU22932">
        <f>ROW()</f>
        <v>22932</v>
      </c>
    </row>
    <row r="22933" spans="73:73" x14ac:dyDescent="0.45">
      <c r="BU22933">
        <f>ROW()</f>
        <v>22933</v>
      </c>
    </row>
    <row r="22934" spans="73:73" x14ac:dyDescent="0.45">
      <c r="BU22934">
        <f>ROW()</f>
        <v>22934</v>
      </c>
    </row>
    <row r="22935" spans="73:73" x14ac:dyDescent="0.45">
      <c r="BU22935">
        <f>ROW()</f>
        <v>22935</v>
      </c>
    </row>
    <row r="22936" spans="73:73" x14ac:dyDescent="0.45">
      <c r="BU22936">
        <f>ROW()</f>
        <v>22936</v>
      </c>
    </row>
    <row r="22937" spans="73:73" x14ac:dyDescent="0.45">
      <c r="BU22937">
        <f>ROW()</f>
        <v>22937</v>
      </c>
    </row>
    <row r="22938" spans="73:73" x14ac:dyDescent="0.45">
      <c r="BU22938">
        <f>ROW()</f>
        <v>22938</v>
      </c>
    </row>
    <row r="22939" spans="73:73" x14ac:dyDescent="0.45">
      <c r="BU22939">
        <f>ROW()</f>
        <v>22939</v>
      </c>
    </row>
    <row r="22940" spans="73:73" x14ac:dyDescent="0.45">
      <c r="BU22940">
        <f>ROW()</f>
        <v>22940</v>
      </c>
    </row>
    <row r="22941" spans="73:73" x14ac:dyDescent="0.45">
      <c r="BU22941">
        <f>ROW()</f>
        <v>22941</v>
      </c>
    </row>
    <row r="22942" spans="73:73" x14ac:dyDescent="0.45">
      <c r="BU22942">
        <f>ROW()</f>
        <v>22942</v>
      </c>
    </row>
    <row r="22943" spans="73:73" x14ac:dyDescent="0.45">
      <c r="BU22943">
        <f>ROW()</f>
        <v>22943</v>
      </c>
    </row>
    <row r="22944" spans="73:73" x14ac:dyDescent="0.45">
      <c r="BU22944">
        <f>ROW()</f>
        <v>22944</v>
      </c>
    </row>
    <row r="22945" spans="73:73" x14ac:dyDescent="0.45">
      <c r="BU22945">
        <f>ROW()</f>
        <v>22945</v>
      </c>
    </row>
    <row r="22946" spans="73:73" x14ac:dyDescent="0.45">
      <c r="BU22946">
        <f>ROW()</f>
        <v>22946</v>
      </c>
    </row>
    <row r="22947" spans="73:73" x14ac:dyDescent="0.45">
      <c r="BU22947">
        <f>ROW()</f>
        <v>22947</v>
      </c>
    </row>
    <row r="22948" spans="73:73" x14ac:dyDescent="0.45">
      <c r="BU22948">
        <f>ROW()</f>
        <v>22948</v>
      </c>
    </row>
    <row r="22949" spans="73:73" x14ac:dyDescent="0.45">
      <c r="BU22949">
        <f>ROW()</f>
        <v>22949</v>
      </c>
    </row>
    <row r="22950" spans="73:73" x14ac:dyDescent="0.45">
      <c r="BU22950">
        <f>ROW()</f>
        <v>22950</v>
      </c>
    </row>
    <row r="22951" spans="73:73" x14ac:dyDescent="0.45">
      <c r="BU22951">
        <f>ROW()</f>
        <v>22951</v>
      </c>
    </row>
    <row r="22952" spans="73:73" x14ac:dyDescent="0.45">
      <c r="BU22952">
        <f>ROW()</f>
        <v>22952</v>
      </c>
    </row>
    <row r="22953" spans="73:73" x14ac:dyDescent="0.45">
      <c r="BU22953">
        <f>ROW()</f>
        <v>22953</v>
      </c>
    </row>
    <row r="22954" spans="73:73" x14ac:dyDescent="0.45">
      <c r="BU22954">
        <f>ROW()</f>
        <v>22954</v>
      </c>
    </row>
    <row r="22955" spans="73:73" x14ac:dyDescent="0.45">
      <c r="BU22955">
        <f>ROW()</f>
        <v>22955</v>
      </c>
    </row>
    <row r="22956" spans="73:73" x14ac:dyDescent="0.45">
      <c r="BU22956">
        <f>ROW()</f>
        <v>22956</v>
      </c>
    </row>
    <row r="22957" spans="73:73" x14ac:dyDescent="0.45">
      <c r="BU22957">
        <f>ROW()</f>
        <v>22957</v>
      </c>
    </row>
    <row r="22958" spans="73:73" x14ac:dyDescent="0.45">
      <c r="BU22958">
        <f>ROW()</f>
        <v>22958</v>
      </c>
    </row>
    <row r="22959" spans="73:73" x14ac:dyDescent="0.45">
      <c r="BU22959">
        <f>ROW()</f>
        <v>22959</v>
      </c>
    </row>
    <row r="22960" spans="73:73" x14ac:dyDescent="0.45">
      <c r="BU22960">
        <f>ROW()</f>
        <v>22960</v>
      </c>
    </row>
    <row r="22961" spans="73:73" x14ac:dyDescent="0.45">
      <c r="BU22961">
        <f>ROW()</f>
        <v>22961</v>
      </c>
    </row>
    <row r="22962" spans="73:73" x14ac:dyDescent="0.45">
      <c r="BU22962">
        <f>ROW()</f>
        <v>22962</v>
      </c>
    </row>
    <row r="22963" spans="73:73" x14ac:dyDescent="0.45">
      <c r="BU22963">
        <f>ROW()</f>
        <v>22963</v>
      </c>
    </row>
    <row r="22964" spans="73:73" x14ac:dyDescent="0.45">
      <c r="BU22964">
        <f>ROW()</f>
        <v>22964</v>
      </c>
    </row>
    <row r="22965" spans="73:73" x14ac:dyDescent="0.45">
      <c r="BU22965">
        <f>ROW()</f>
        <v>22965</v>
      </c>
    </row>
    <row r="22966" spans="73:73" x14ac:dyDescent="0.45">
      <c r="BU22966">
        <f>ROW()</f>
        <v>22966</v>
      </c>
    </row>
    <row r="22967" spans="73:73" x14ac:dyDescent="0.45">
      <c r="BU22967">
        <f>ROW()</f>
        <v>22967</v>
      </c>
    </row>
    <row r="22968" spans="73:73" x14ac:dyDescent="0.45">
      <c r="BU22968">
        <f>ROW()</f>
        <v>22968</v>
      </c>
    </row>
    <row r="22969" spans="73:73" x14ac:dyDescent="0.45">
      <c r="BU22969">
        <f>ROW()</f>
        <v>22969</v>
      </c>
    </row>
    <row r="22970" spans="73:73" x14ac:dyDescent="0.45">
      <c r="BU22970">
        <f>ROW()</f>
        <v>22970</v>
      </c>
    </row>
    <row r="22971" spans="73:73" x14ac:dyDescent="0.45">
      <c r="BU22971">
        <f>ROW()</f>
        <v>22971</v>
      </c>
    </row>
    <row r="22972" spans="73:73" x14ac:dyDescent="0.45">
      <c r="BU22972">
        <f>ROW()</f>
        <v>22972</v>
      </c>
    </row>
    <row r="22973" spans="73:73" x14ac:dyDescent="0.45">
      <c r="BU22973">
        <f>ROW()</f>
        <v>22973</v>
      </c>
    </row>
    <row r="22974" spans="73:73" x14ac:dyDescent="0.45">
      <c r="BU22974">
        <f>ROW()</f>
        <v>22974</v>
      </c>
    </row>
    <row r="22975" spans="73:73" x14ac:dyDescent="0.45">
      <c r="BU22975">
        <f>ROW()</f>
        <v>22975</v>
      </c>
    </row>
    <row r="22976" spans="73:73" x14ac:dyDescent="0.45">
      <c r="BU22976">
        <f>ROW()</f>
        <v>22976</v>
      </c>
    </row>
    <row r="22977" spans="73:73" x14ac:dyDescent="0.45">
      <c r="BU22977">
        <f>ROW()</f>
        <v>22977</v>
      </c>
    </row>
    <row r="22978" spans="73:73" x14ac:dyDescent="0.45">
      <c r="BU22978">
        <f>ROW()</f>
        <v>22978</v>
      </c>
    </row>
    <row r="22979" spans="73:73" x14ac:dyDescent="0.45">
      <c r="BU22979">
        <f>ROW()</f>
        <v>22979</v>
      </c>
    </row>
    <row r="22980" spans="73:73" x14ac:dyDescent="0.45">
      <c r="BU22980">
        <f>ROW()</f>
        <v>22980</v>
      </c>
    </row>
    <row r="22981" spans="73:73" x14ac:dyDescent="0.45">
      <c r="BU22981">
        <f>ROW()</f>
        <v>22981</v>
      </c>
    </row>
    <row r="22982" spans="73:73" x14ac:dyDescent="0.45">
      <c r="BU22982">
        <f>ROW()</f>
        <v>22982</v>
      </c>
    </row>
    <row r="22983" spans="73:73" x14ac:dyDescent="0.45">
      <c r="BU22983">
        <f>ROW()</f>
        <v>22983</v>
      </c>
    </row>
    <row r="22984" spans="73:73" x14ac:dyDescent="0.45">
      <c r="BU22984">
        <f>ROW()</f>
        <v>22984</v>
      </c>
    </row>
    <row r="22985" spans="73:73" x14ac:dyDescent="0.45">
      <c r="BU22985">
        <f>ROW()</f>
        <v>22985</v>
      </c>
    </row>
    <row r="22986" spans="73:73" x14ac:dyDescent="0.45">
      <c r="BU22986">
        <f>ROW()</f>
        <v>22986</v>
      </c>
    </row>
    <row r="22987" spans="73:73" x14ac:dyDescent="0.45">
      <c r="BU22987">
        <f>ROW()</f>
        <v>22987</v>
      </c>
    </row>
    <row r="22988" spans="73:73" x14ac:dyDescent="0.45">
      <c r="BU22988">
        <f>ROW()</f>
        <v>22988</v>
      </c>
    </row>
    <row r="22989" spans="73:73" x14ac:dyDescent="0.45">
      <c r="BU22989">
        <f>ROW()</f>
        <v>22989</v>
      </c>
    </row>
    <row r="22990" spans="73:73" x14ac:dyDescent="0.45">
      <c r="BU22990">
        <f>ROW()</f>
        <v>22990</v>
      </c>
    </row>
    <row r="22991" spans="73:73" x14ac:dyDescent="0.45">
      <c r="BU22991">
        <f>ROW()</f>
        <v>22991</v>
      </c>
    </row>
    <row r="22992" spans="73:73" x14ac:dyDescent="0.45">
      <c r="BU22992">
        <f>ROW()</f>
        <v>22992</v>
      </c>
    </row>
    <row r="22993" spans="73:73" x14ac:dyDescent="0.45">
      <c r="BU22993">
        <f>ROW()</f>
        <v>22993</v>
      </c>
    </row>
    <row r="22994" spans="73:73" x14ac:dyDescent="0.45">
      <c r="BU22994">
        <f>ROW()</f>
        <v>22994</v>
      </c>
    </row>
    <row r="22995" spans="73:73" x14ac:dyDescent="0.45">
      <c r="BU22995">
        <f>ROW()</f>
        <v>22995</v>
      </c>
    </row>
    <row r="22996" spans="73:73" x14ac:dyDescent="0.45">
      <c r="BU22996">
        <f>ROW()</f>
        <v>22996</v>
      </c>
    </row>
    <row r="22997" spans="73:73" x14ac:dyDescent="0.45">
      <c r="BU22997">
        <f>ROW()</f>
        <v>22997</v>
      </c>
    </row>
    <row r="22998" spans="73:73" x14ac:dyDescent="0.45">
      <c r="BU22998">
        <f>ROW()</f>
        <v>22998</v>
      </c>
    </row>
    <row r="22999" spans="73:73" x14ac:dyDescent="0.45">
      <c r="BU22999">
        <f>ROW()</f>
        <v>22999</v>
      </c>
    </row>
    <row r="23000" spans="73:73" x14ac:dyDescent="0.45">
      <c r="BU23000">
        <f>ROW()</f>
        <v>23000</v>
      </c>
    </row>
    <row r="23001" spans="73:73" x14ac:dyDescent="0.45">
      <c r="BU23001">
        <f>ROW()</f>
        <v>23001</v>
      </c>
    </row>
    <row r="23002" spans="73:73" x14ac:dyDescent="0.45">
      <c r="BU23002">
        <f>ROW()</f>
        <v>23002</v>
      </c>
    </row>
    <row r="23003" spans="73:73" x14ac:dyDescent="0.45">
      <c r="BU23003">
        <f>ROW()</f>
        <v>23003</v>
      </c>
    </row>
    <row r="23004" spans="73:73" x14ac:dyDescent="0.45">
      <c r="BU23004">
        <f>ROW()</f>
        <v>23004</v>
      </c>
    </row>
    <row r="23005" spans="73:73" x14ac:dyDescent="0.45">
      <c r="BU23005">
        <f>ROW()</f>
        <v>23005</v>
      </c>
    </row>
    <row r="23006" spans="73:73" x14ac:dyDescent="0.45">
      <c r="BU23006">
        <f>ROW()</f>
        <v>23006</v>
      </c>
    </row>
    <row r="23007" spans="73:73" x14ac:dyDescent="0.45">
      <c r="BU23007">
        <f>ROW()</f>
        <v>23007</v>
      </c>
    </row>
    <row r="23008" spans="73:73" x14ac:dyDescent="0.45">
      <c r="BU23008">
        <f>ROW()</f>
        <v>23008</v>
      </c>
    </row>
    <row r="23009" spans="73:73" x14ac:dyDescent="0.45">
      <c r="BU23009">
        <f>ROW()</f>
        <v>23009</v>
      </c>
    </row>
    <row r="23010" spans="73:73" x14ac:dyDescent="0.45">
      <c r="BU23010">
        <f>ROW()</f>
        <v>23010</v>
      </c>
    </row>
    <row r="23011" spans="73:73" x14ac:dyDescent="0.45">
      <c r="BU23011">
        <f>ROW()</f>
        <v>23011</v>
      </c>
    </row>
    <row r="23012" spans="73:73" x14ac:dyDescent="0.45">
      <c r="BU23012">
        <f>ROW()</f>
        <v>23012</v>
      </c>
    </row>
    <row r="23013" spans="73:73" x14ac:dyDescent="0.45">
      <c r="BU23013">
        <f>ROW()</f>
        <v>23013</v>
      </c>
    </row>
    <row r="23014" spans="73:73" x14ac:dyDescent="0.45">
      <c r="BU23014">
        <f>ROW()</f>
        <v>23014</v>
      </c>
    </row>
    <row r="23015" spans="73:73" x14ac:dyDescent="0.45">
      <c r="BU23015">
        <f>ROW()</f>
        <v>23015</v>
      </c>
    </row>
    <row r="23016" spans="73:73" x14ac:dyDescent="0.45">
      <c r="BU23016">
        <f>ROW()</f>
        <v>23016</v>
      </c>
    </row>
    <row r="23017" spans="73:73" x14ac:dyDescent="0.45">
      <c r="BU23017">
        <f>ROW()</f>
        <v>23017</v>
      </c>
    </row>
    <row r="23018" spans="73:73" x14ac:dyDescent="0.45">
      <c r="BU23018">
        <f>ROW()</f>
        <v>23018</v>
      </c>
    </row>
    <row r="23019" spans="73:73" x14ac:dyDescent="0.45">
      <c r="BU23019">
        <f>ROW()</f>
        <v>23019</v>
      </c>
    </row>
    <row r="23020" spans="73:73" x14ac:dyDescent="0.45">
      <c r="BU23020">
        <f>ROW()</f>
        <v>23020</v>
      </c>
    </row>
    <row r="23021" spans="73:73" x14ac:dyDescent="0.45">
      <c r="BU23021">
        <f>ROW()</f>
        <v>23021</v>
      </c>
    </row>
    <row r="23022" spans="73:73" x14ac:dyDescent="0.45">
      <c r="BU23022">
        <f>ROW()</f>
        <v>23022</v>
      </c>
    </row>
    <row r="23023" spans="73:73" x14ac:dyDescent="0.45">
      <c r="BU23023">
        <f>ROW()</f>
        <v>23023</v>
      </c>
    </row>
    <row r="23024" spans="73:73" x14ac:dyDescent="0.45">
      <c r="BU23024">
        <f>ROW()</f>
        <v>23024</v>
      </c>
    </row>
    <row r="23025" spans="73:73" x14ac:dyDescent="0.45">
      <c r="BU23025">
        <f>ROW()</f>
        <v>23025</v>
      </c>
    </row>
    <row r="23026" spans="73:73" x14ac:dyDescent="0.45">
      <c r="BU23026">
        <f>ROW()</f>
        <v>23026</v>
      </c>
    </row>
    <row r="23027" spans="73:73" x14ac:dyDescent="0.45">
      <c r="BU23027">
        <f>ROW()</f>
        <v>23027</v>
      </c>
    </row>
    <row r="23028" spans="73:73" x14ac:dyDescent="0.45">
      <c r="BU23028">
        <f>ROW()</f>
        <v>23028</v>
      </c>
    </row>
    <row r="23029" spans="73:73" x14ac:dyDescent="0.45">
      <c r="BU23029">
        <f>ROW()</f>
        <v>23029</v>
      </c>
    </row>
    <row r="23030" spans="73:73" x14ac:dyDescent="0.45">
      <c r="BU23030">
        <f>ROW()</f>
        <v>23030</v>
      </c>
    </row>
    <row r="23031" spans="73:73" x14ac:dyDescent="0.45">
      <c r="BU23031">
        <f>ROW()</f>
        <v>23031</v>
      </c>
    </row>
    <row r="23032" spans="73:73" x14ac:dyDescent="0.45">
      <c r="BU23032">
        <f>ROW()</f>
        <v>23032</v>
      </c>
    </row>
    <row r="23033" spans="73:73" x14ac:dyDescent="0.45">
      <c r="BU23033">
        <f>ROW()</f>
        <v>23033</v>
      </c>
    </row>
    <row r="23034" spans="73:73" x14ac:dyDescent="0.45">
      <c r="BU23034">
        <f>ROW()</f>
        <v>23034</v>
      </c>
    </row>
    <row r="23035" spans="73:73" x14ac:dyDescent="0.45">
      <c r="BU23035">
        <f>ROW()</f>
        <v>23035</v>
      </c>
    </row>
    <row r="23036" spans="73:73" x14ac:dyDescent="0.45">
      <c r="BU23036">
        <f>ROW()</f>
        <v>23036</v>
      </c>
    </row>
    <row r="23037" spans="73:73" x14ac:dyDescent="0.45">
      <c r="BU23037">
        <f>ROW()</f>
        <v>23037</v>
      </c>
    </row>
    <row r="23038" spans="73:73" x14ac:dyDescent="0.45">
      <c r="BU23038">
        <f>ROW()</f>
        <v>23038</v>
      </c>
    </row>
    <row r="23039" spans="73:73" x14ac:dyDescent="0.45">
      <c r="BU23039">
        <f>ROW()</f>
        <v>23039</v>
      </c>
    </row>
    <row r="23040" spans="73:73" x14ac:dyDescent="0.45">
      <c r="BU23040">
        <f>ROW()</f>
        <v>23040</v>
      </c>
    </row>
    <row r="23041" spans="73:73" x14ac:dyDescent="0.45">
      <c r="BU23041">
        <f>ROW()</f>
        <v>23041</v>
      </c>
    </row>
    <row r="23042" spans="73:73" x14ac:dyDescent="0.45">
      <c r="BU23042">
        <f>ROW()</f>
        <v>23042</v>
      </c>
    </row>
    <row r="23043" spans="73:73" x14ac:dyDescent="0.45">
      <c r="BU23043">
        <f>ROW()</f>
        <v>23043</v>
      </c>
    </row>
    <row r="23044" spans="73:73" x14ac:dyDescent="0.45">
      <c r="BU23044">
        <f>ROW()</f>
        <v>23044</v>
      </c>
    </row>
    <row r="23045" spans="73:73" x14ac:dyDescent="0.45">
      <c r="BU23045">
        <f>ROW()</f>
        <v>23045</v>
      </c>
    </row>
    <row r="23046" spans="73:73" x14ac:dyDescent="0.45">
      <c r="BU23046">
        <f>ROW()</f>
        <v>23046</v>
      </c>
    </row>
    <row r="23047" spans="73:73" x14ac:dyDescent="0.45">
      <c r="BU23047">
        <f>ROW()</f>
        <v>23047</v>
      </c>
    </row>
    <row r="23048" spans="73:73" x14ac:dyDescent="0.45">
      <c r="BU23048">
        <f>ROW()</f>
        <v>23048</v>
      </c>
    </row>
    <row r="23049" spans="73:73" x14ac:dyDescent="0.45">
      <c r="BU23049">
        <f>ROW()</f>
        <v>23049</v>
      </c>
    </row>
    <row r="23050" spans="73:73" x14ac:dyDescent="0.45">
      <c r="BU23050">
        <f>ROW()</f>
        <v>23050</v>
      </c>
    </row>
    <row r="23051" spans="73:73" x14ac:dyDescent="0.45">
      <c r="BU23051">
        <f>ROW()</f>
        <v>23051</v>
      </c>
    </row>
    <row r="23052" spans="73:73" x14ac:dyDescent="0.45">
      <c r="BU23052">
        <f>ROW()</f>
        <v>23052</v>
      </c>
    </row>
    <row r="23053" spans="73:73" x14ac:dyDescent="0.45">
      <c r="BU23053">
        <f>ROW()</f>
        <v>23053</v>
      </c>
    </row>
    <row r="23054" spans="73:73" x14ac:dyDescent="0.45">
      <c r="BU23054">
        <f>ROW()</f>
        <v>23054</v>
      </c>
    </row>
    <row r="23055" spans="73:73" x14ac:dyDescent="0.45">
      <c r="BU23055">
        <f>ROW()</f>
        <v>23055</v>
      </c>
    </row>
    <row r="23056" spans="73:73" x14ac:dyDescent="0.45">
      <c r="BU23056">
        <f>ROW()</f>
        <v>23056</v>
      </c>
    </row>
    <row r="23057" spans="73:73" x14ac:dyDescent="0.45">
      <c r="BU23057">
        <f>ROW()</f>
        <v>23057</v>
      </c>
    </row>
    <row r="23058" spans="73:73" x14ac:dyDescent="0.45">
      <c r="BU23058">
        <f>ROW()</f>
        <v>23058</v>
      </c>
    </row>
    <row r="23059" spans="73:73" x14ac:dyDescent="0.45">
      <c r="BU23059">
        <f>ROW()</f>
        <v>23059</v>
      </c>
    </row>
    <row r="23060" spans="73:73" x14ac:dyDescent="0.45">
      <c r="BU23060">
        <f>ROW()</f>
        <v>23060</v>
      </c>
    </row>
    <row r="23061" spans="73:73" x14ac:dyDescent="0.45">
      <c r="BU23061">
        <f>ROW()</f>
        <v>23061</v>
      </c>
    </row>
    <row r="23062" spans="73:73" x14ac:dyDescent="0.45">
      <c r="BU23062">
        <f>ROW()</f>
        <v>23062</v>
      </c>
    </row>
    <row r="23063" spans="73:73" x14ac:dyDescent="0.45">
      <c r="BU23063">
        <f>ROW()</f>
        <v>23063</v>
      </c>
    </row>
    <row r="23064" spans="73:73" x14ac:dyDescent="0.45">
      <c r="BU23064">
        <f>ROW()</f>
        <v>23064</v>
      </c>
    </row>
    <row r="23065" spans="73:73" x14ac:dyDescent="0.45">
      <c r="BU23065">
        <f>ROW()</f>
        <v>23065</v>
      </c>
    </row>
    <row r="23066" spans="73:73" x14ac:dyDescent="0.45">
      <c r="BU23066">
        <f>ROW()</f>
        <v>23066</v>
      </c>
    </row>
    <row r="23067" spans="73:73" x14ac:dyDescent="0.45">
      <c r="BU23067">
        <f>ROW()</f>
        <v>23067</v>
      </c>
    </row>
    <row r="23068" spans="73:73" x14ac:dyDescent="0.45">
      <c r="BU23068">
        <f>ROW()</f>
        <v>23068</v>
      </c>
    </row>
    <row r="23069" spans="73:73" x14ac:dyDescent="0.45">
      <c r="BU23069">
        <f>ROW()</f>
        <v>23069</v>
      </c>
    </row>
    <row r="23070" spans="73:73" x14ac:dyDescent="0.45">
      <c r="BU23070">
        <f>ROW()</f>
        <v>23070</v>
      </c>
    </row>
    <row r="23071" spans="73:73" x14ac:dyDescent="0.45">
      <c r="BU23071">
        <f>ROW()</f>
        <v>23071</v>
      </c>
    </row>
    <row r="23072" spans="73:73" x14ac:dyDescent="0.45">
      <c r="BU23072">
        <f>ROW()</f>
        <v>23072</v>
      </c>
    </row>
    <row r="23073" spans="73:73" x14ac:dyDescent="0.45">
      <c r="BU23073">
        <f>ROW()</f>
        <v>23073</v>
      </c>
    </row>
    <row r="23074" spans="73:73" x14ac:dyDescent="0.45">
      <c r="BU23074">
        <f>ROW()</f>
        <v>23074</v>
      </c>
    </row>
    <row r="23075" spans="73:73" x14ac:dyDescent="0.45">
      <c r="BU23075">
        <f>ROW()</f>
        <v>23075</v>
      </c>
    </row>
    <row r="23076" spans="73:73" x14ac:dyDescent="0.45">
      <c r="BU23076">
        <f>ROW()</f>
        <v>23076</v>
      </c>
    </row>
    <row r="23077" spans="73:73" x14ac:dyDescent="0.45">
      <c r="BU23077">
        <f>ROW()</f>
        <v>23077</v>
      </c>
    </row>
    <row r="23078" spans="73:73" x14ac:dyDescent="0.45">
      <c r="BU23078">
        <f>ROW()</f>
        <v>23078</v>
      </c>
    </row>
    <row r="23079" spans="73:73" x14ac:dyDescent="0.45">
      <c r="BU23079">
        <f>ROW()</f>
        <v>23079</v>
      </c>
    </row>
    <row r="23080" spans="73:73" x14ac:dyDescent="0.45">
      <c r="BU23080">
        <f>ROW()</f>
        <v>23080</v>
      </c>
    </row>
    <row r="23081" spans="73:73" x14ac:dyDescent="0.45">
      <c r="BU23081">
        <f>ROW()</f>
        <v>23081</v>
      </c>
    </row>
    <row r="23082" spans="73:73" x14ac:dyDescent="0.45">
      <c r="BU23082">
        <f>ROW()</f>
        <v>23082</v>
      </c>
    </row>
    <row r="23083" spans="73:73" x14ac:dyDescent="0.45">
      <c r="BU23083">
        <f>ROW()</f>
        <v>23083</v>
      </c>
    </row>
    <row r="23084" spans="73:73" x14ac:dyDescent="0.45">
      <c r="BU23084">
        <f>ROW()</f>
        <v>23084</v>
      </c>
    </row>
    <row r="23085" spans="73:73" x14ac:dyDescent="0.45">
      <c r="BU23085">
        <f>ROW()</f>
        <v>23085</v>
      </c>
    </row>
    <row r="23086" spans="73:73" x14ac:dyDescent="0.45">
      <c r="BU23086">
        <f>ROW()</f>
        <v>23086</v>
      </c>
    </row>
    <row r="23087" spans="73:73" x14ac:dyDescent="0.45">
      <c r="BU23087">
        <f>ROW()</f>
        <v>23087</v>
      </c>
    </row>
    <row r="23088" spans="73:73" x14ac:dyDescent="0.45">
      <c r="BU23088">
        <f>ROW()</f>
        <v>23088</v>
      </c>
    </row>
    <row r="23089" spans="73:73" x14ac:dyDescent="0.45">
      <c r="BU23089">
        <f>ROW()</f>
        <v>23089</v>
      </c>
    </row>
    <row r="23090" spans="73:73" x14ac:dyDescent="0.45">
      <c r="BU23090">
        <f>ROW()</f>
        <v>23090</v>
      </c>
    </row>
    <row r="23091" spans="73:73" x14ac:dyDescent="0.45">
      <c r="BU23091">
        <f>ROW()</f>
        <v>23091</v>
      </c>
    </row>
    <row r="23092" spans="73:73" x14ac:dyDescent="0.45">
      <c r="BU23092">
        <f>ROW()</f>
        <v>23092</v>
      </c>
    </row>
    <row r="23093" spans="73:73" x14ac:dyDescent="0.45">
      <c r="BU23093">
        <f>ROW()</f>
        <v>23093</v>
      </c>
    </row>
    <row r="23094" spans="73:73" x14ac:dyDescent="0.45">
      <c r="BU23094">
        <f>ROW()</f>
        <v>23094</v>
      </c>
    </row>
    <row r="23095" spans="73:73" x14ac:dyDescent="0.45">
      <c r="BU23095">
        <f>ROW()</f>
        <v>23095</v>
      </c>
    </row>
    <row r="23096" spans="73:73" x14ac:dyDescent="0.45">
      <c r="BU23096">
        <f>ROW()</f>
        <v>23096</v>
      </c>
    </row>
    <row r="23097" spans="73:73" x14ac:dyDescent="0.45">
      <c r="BU23097">
        <f>ROW()</f>
        <v>23097</v>
      </c>
    </row>
    <row r="23098" spans="73:73" x14ac:dyDescent="0.45">
      <c r="BU23098">
        <f>ROW()</f>
        <v>23098</v>
      </c>
    </row>
    <row r="23099" spans="73:73" x14ac:dyDescent="0.45">
      <c r="BU23099">
        <f>ROW()</f>
        <v>23099</v>
      </c>
    </row>
    <row r="23100" spans="73:73" x14ac:dyDescent="0.45">
      <c r="BU23100">
        <f>ROW()</f>
        <v>23100</v>
      </c>
    </row>
    <row r="23101" spans="73:73" x14ac:dyDescent="0.45">
      <c r="BU23101">
        <f>ROW()</f>
        <v>23101</v>
      </c>
    </row>
    <row r="23102" spans="73:73" x14ac:dyDescent="0.45">
      <c r="BU23102">
        <f>ROW()</f>
        <v>23102</v>
      </c>
    </row>
    <row r="23103" spans="73:73" x14ac:dyDescent="0.45">
      <c r="BU23103">
        <f>ROW()</f>
        <v>23103</v>
      </c>
    </row>
    <row r="23104" spans="73:73" x14ac:dyDescent="0.45">
      <c r="BU23104">
        <f>ROW()</f>
        <v>23104</v>
      </c>
    </row>
    <row r="23105" spans="73:73" x14ac:dyDescent="0.45">
      <c r="BU23105">
        <f>ROW()</f>
        <v>23105</v>
      </c>
    </row>
    <row r="23106" spans="73:73" x14ac:dyDescent="0.45">
      <c r="BU23106">
        <f>ROW()</f>
        <v>23106</v>
      </c>
    </row>
    <row r="23107" spans="73:73" x14ac:dyDescent="0.45">
      <c r="BU23107">
        <f>ROW()</f>
        <v>23107</v>
      </c>
    </row>
    <row r="23108" spans="73:73" x14ac:dyDescent="0.45">
      <c r="BU23108">
        <f>ROW()</f>
        <v>23108</v>
      </c>
    </row>
    <row r="23109" spans="73:73" x14ac:dyDescent="0.45">
      <c r="BU23109">
        <f>ROW()</f>
        <v>23109</v>
      </c>
    </row>
    <row r="23110" spans="73:73" x14ac:dyDescent="0.45">
      <c r="BU23110">
        <f>ROW()</f>
        <v>23110</v>
      </c>
    </row>
    <row r="23111" spans="73:73" x14ac:dyDescent="0.45">
      <c r="BU23111">
        <f>ROW()</f>
        <v>23111</v>
      </c>
    </row>
    <row r="23112" spans="73:73" x14ac:dyDescent="0.45">
      <c r="BU23112">
        <f>ROW()</f>
        <v>23112</v>
      </c>
    </row>
    <row r="23113" spans="73:73" x14ac:dyDescent="0.45">
      <c r="BU23113">
        <f>ROW()</f>
        <v>23113</v>
      </c>
    </row>
    <row r="23114" spans="73:73" x14ac:dyDescent="0.45">
      <c r="BU23114">
        <f>ROW()</f>
        <v>23114</v>
      </c>
    </row>
    <row r="23115" spans="73:73" x14ac:dyDescent="0.45">
      <c r="BU23115">
        <f>ROW()</f>
        <v>23115</v>
      </c>
    </row>
    <row r="23116" spans="73:73" x14ac:dyDescent="0.45">
      <c r="BU23116">
        <f>ROW()</f>
        <v>23116</v>
      </c>
    </row>
    <row r="23117" spans="73:73" x14ac:dyDescent="0.45">
      <c r="BU23117">
        <f>ROW()</f>
        <v>23117</v>
      </c>
    </row>
    <row r="23118" spans="73:73" x14ac:dyDescent="0.45">
      <c r="BU23118">
        <f>ROW()</f>
        <v>23118</v>
      </c>
    </row>
    <row r="23119" spans="73:73" x14ac:dyDescent="0.45">
      <c r="BU23119">
        <f>ROW()</f>
        <v>23119</v>
      </c>
    </row>
    <row r="23120" spans="73:73" x14ac:dyDescent="0.45">
      <c r="BU23120">
        <f>ROW()</f>
        <v>23120</v>
      </c>
    </row>
    <row r="23121" spans="73:73" x14ac:dyDescent="0.45">
      <c r="BU23121">
        <f>ROW()</f>
        <v>23121</v>
      </c>
    </row>
    <row r="23122" spans="73:73" x14ac:dyDescent="0.45">
      <c r="BU23122">
        <f>ROW()</f>
        <v>23122</v>
      </c>
    </row>
    <row r="23123" spans="73:73" x14ac:dyDescent="0.45">
      <c r="BU23123">
        <f>ROW()</f>
        <v>23123</v>
      </c>
    </row>
    <row r="23124" spans="73:73" x14ac:dyDescent="0.45">
      <c r="BU23124">
        <f>ROW()</f>
        <v>23124</v>
      </c>
    </row>
    <row r="23125" spans="73:73" x14ac:dyDescent="0.45">
      <c r="BU23125">
        <f>ROW()</f>
        <v>23125</v>
      </c>
    </row>
    <row r="23126" spans="73:73" x14ac:dyDescent="0.45">
      <c r="BU23126">
        <f>ROW()</f>
        <v>23126</v>
      </c>
    </row>
    <row r="23127" spans="73:73" x14ac:dyDescent="0.45">
      <c r="BU23127">
        <f>ROW()</f>
        <v>23127</v>
      </c>
    </row>
    <row r="23128" spans="73:73" x14ac:dyDescent="0.45">
      <c r="BU23128">
        <f>ROW()</f>
        <v>23128</v>
      </c>
    </row>
    <row r="23129" spans="73:73" x14ac:dyDescent="0.45">
      <c r="BU23129">
        <f>ROW()</f>
        <v>23129</v>
      </c>
    </row>
    <row r="23130" spans="73:73" x14ac:dyDescent="0.45">
      <c r="BU23130">
        <f>ROW()</f>
        <v>23130</v>
      </c>
    </row>
    <row r="23131" spans="73:73" x14ac:dyDescent="0.45">
      <c r="BU23131">
        <f>ROW()</f>
        <v>23131</v>
      </c>
    </row>
    <row r="23132" spans="73:73" x14ac:dyDescent="0.45">
      <c r="BU23132">
        <f>ROW()</f>
        <v>23132</v>
      </c>
    </row>
    <row r="23133" spans="73:73" x14ac:dyDescent="0.45">
      <c r="BU23133">
        <f>ROW()</f>
        <v>23133</v>
      </c>
    </row>
    <row r="23134" spans="73:73" x14ac:dyDescent="0.45">
      <c r="BU23134">
        <f>ROW()</f>
        <v>23134</v>
      </c>
    </row>
    <row r="23135" spans="73:73" x14ac:dyDescent="0.45">
      <c r="BU23135">
        <f>ROW()</f>
        <v>23135</v>
      </c>
    </row>
    <row r="23136" spans="73:73" x14ac:dyDescent="0.45">
      <c r="BU23136">
        <f>ROW()</f>
        <v>23136</v>
      </c>
    </row>
    <row r="23137" spans="73:73" x14ac:dyDescent="0.45">
      <c r="BU23137">
        <f>ROW()</f>
        <v>23137</v>
      </c>
    </row>
    <row r="23138" spans="73:73" x14ac:dyDescent="0.45">
      <c r="BU23138">
        <f>ROW()</f>
        <v>23138</v>
      </c>
    </row>
    <row r="23139" spans="73:73" x14ac:dyDescent="0.45">
      <c r="BU23139">
        <f>ROW()</f>
        <v>23139</v>
      </c>
    </row>
    <row r="23140" spans="73:73" x14ac:dyDescent="0.45">
      <c r="BU23140">
        <f>ROW()</f>
        <v>23140</v>
      </c>
    </row>
    <row r="23141" spans="73:73" x14ac:dyDescent="0.45">
      <c r="BU23141">
        <f>ROW()</f>
        <v>23141</v>
      </c>
    </row>
    <row r="23142" spans="73:73" x14ac:dyDescent="0.45">
      <c r="BU23142">
        <f>ROW()</f>
        <v>23142</v>
      </c>
    </row>
    <row r="23143" spans="73:73" x14ac:dyDescent="0.45">
      <c r="BU23143">
        <f>ROW()</f>
        <v>23143</v>
      </c>
    </row>
    <row r="23144" spans="73:73" x14ac:dyDescent="0.45">
      <c r="BU23144">
        <f>ROW()</f>
        <v>23144</v>
      </c>
    </row>
    <row r="23145" spans="73:73" x14ac:dyDescent="0.45">
      <c r="BU23145">
        <f>ROW()</f>
        <v>23145</v>
      </c>
    </row>
    <row r="23146" spans="73:73" x14ac:dyDescent="0.45">
      <c r="BU23146">
        <f>ROW()</f>
        <v>23146</v>
      </c>
    </row>
    <row r="23147" spans="73:73" x14ac:dyDescent="0.45">
      <c r="BU23147">
        <f>ROW()</f>
        <v>23147</v>
      </c>
    </row>
    <row r="23148" spans="73:73" x14ac:dyDescent="0.45">
      <c r="BU23148">
        <f>ROW()</f>
        <v>23148</v>
      </c>
    </row>
    <row r="23149" spans="73:73" x14ac:dyDescent="0.45">
      <c r="BU23149">
        <f>ROW()</f>
        <v>23149</v>
      </c>
    </row>
    <row r="23150" spans="73:73" x14ac:dyDescent="0.45">
      <c r="BU23150">
        <f>ROW()</f>
        <v>23150</v>
      </c>
    </row>
    <row r="23151" spans="73:73" x14ac:dyDescent="0.45">
      <c r="BU23151">
        <f>ROW()</f>
        <v>23151</v>
      </c>
    </row>
    <row r="23152" spans="73:73" x14ac:dyDescent="0.45">
      <c r="BU23152">
        <f>ROW()</f>
        <v>23152</v>
      </c>
    </row>
    <row r="23153" spans="73:73" x14ac:dyDescent="0.45">
      <c r="BU23153">
        <f>ROW()</f>
        <v>23153</v>
      </c>
    </row>
    <row r="23154" spans="73:73" x14ac:dyDescent="0.45">
      <c r="BU23154">
        <f>ROW()</f>
        <v>23154</v>
      </c>
    </row>
    <row r="23155" spans="73:73" x14ac:dyDescent="0.45">
      <c r="BU23155">
        <f>ROW()</f>
        <v>23155</v>
      </c>
    </row>
    <row r="23156" spans="73:73" x14ac:dyDescent="0.45">
      <c r="BU23156">
        <f>ROW()</f>
        <v>23156</v>
      </c>
    </row>
    <row r="23157" spans="73:73" x14ac:dyDescent="0.45">
      <c r="BU23157">
        <f>ROW()</f>
        <v>23157</v>
      </c>
    </row>
    <row r="23158" spans="73:73" x14ac:dyDescent="0.45">
      <c r="BU23158">
        <f>ROW()</f>
        <v>23158</v>
      </c>
    </row>
    <row r="23159" spans="73:73" x14ac:dyDescent="0.45">
      <c r="BU23159">
        <f>ROW()</f>
        <v>23159</v>
      </c>
    </row>
    <row r="23160" spans="73:73" x14ac:dyDescent="0.45">
      <c r="BU23160">
        <f>ROW()</f>
        <v>23160</v>
      </c>
    </row>
    <row r="23161" spans="73:73" x14ac:dyDescent="0.45">
      <c r="BU23161">
        <f>ROW()</f>
        <v>23161</v>
      </c>
    </row>
    <row r="23162" spans="73:73" x14ac:dyDescent="0.45">
      <c r="BU23162">
        <f>ROW()</f>
        <v>23162</v>
      </c>
    </row>
    <row r="23163" spans="73:73" x14ac:dyDescent="0.45">
      <c r="BU23163">
        <f>ROW()</f>
        <v>23163</v>
      </c>
    </row>
    <row r="23164" spans="73:73" x14ac:dyDescent="0.45">
      <c r="BU23164">
        <f>ROW()</f>
        <v>23164</v>
      </c>
    </row>
    <row r="23165" spans="73:73" x14ac:dyDescent="0.45">
      <c r="BU23165">
        <f>ROW()</f>
        <v>23165</v>
      </c>
    </row>
    <row r="23166" spans="73:73" x14ac:dyDescent="0.45">
      <c r="BU23166">
        <f>ROW()</f>
        <v>23166</v>
      </c>
    </row>
    <row r="23167" spans="73:73" x14ac:dyDescent="0.45">
      <c r="BU23167">
        <f>ROW()</f>
        <v>23167</v>
      </c>
    </row>
    <row r="23168" spans="73:73" x14ac:dyDescent="0.45">
      <c r="BU23168">
        <f>ROW()</f>
        <v>23168</v>
      </c>
    </row>
    <row r="23169" spans="73:73" x14ac:dyDescent="0.45">
      <c r="BU23169">
        <f>ROW()</f>
        <v>23169</v>
      </c>
    </row>
    <row r="23170" spans="73:73" x14ac:dyDescent="0.45">
      <c r="BU23170">
        <f>ROW()</f>
        <v>23170</v>
      </c>
    </row>
    <row r="23171" spans="73:73" x14ac:dyDescent="0.45">
      <c r="BU23171">
        <f>ROW()</f>
        <v>23171</v>
      </c>
    </row>
    <row r="23172" spans="73:73" x14ac:dyDescent="0.45">
      <c r="BU23172">
        <f>ROW()</f>
        <v>23172</v>
      </c>
    </row>
    <row r="23173" spans="73:73" x14ac:dyDescent="0.45">
      <c r="BU23173">
        <f>ROW()</f>
        <v>23173</v>
      </c>
    </row>
    <row r="23174" spans="73:73" x14ac:dyDescent="0.45">
      <c r="BU23174">
        <f>ROW()</f>
        <v>23174</v>
      </c>
    </row>
    <row r="23175" spans="73:73" x14ac:dyDescent="0.45">
      <c r="BU23175">
        <f>ROW()</f>
        <v>23175</v>
      </c>
    </row>
    <row r="23176" spans="73:73" x14ac:dyDescent="0.45">
      <c r="BU23176">
        <f>ROW()</f>
        <v>23176</v>
      </c>
    </row>
    <row r="23177" spans="73:73" x14ac:dyDescent="0.45">
      <c r="BU23177">
        <f>ROW()</f>
        <v>23177</v>
      </c>
    </row>
    <row r="23178" spans="73:73" x14ac:dyDescent="0.45">
      <c r="BU23178">
        <f>ROW()</f>
        <v>23178</v>
      </c>
    </row>
    <row r="23179" spans="73:73" x14ac:dyDescent="0.45">
      <c r="BU23179">
        <f>ROW()</f>
        <v>23179</v>
      </c>
    </row>
    <row r="23180" spans="73:73" x14ac:dyDescent="0.45">
      <c r="BU23180">
        <f>ROW()</f>
        <v>23180</v>
      </c>
    </row>
    <row r="23181" spans="73:73" x14ac:dyDescent="0.45">
      <c r="BU23181">
        <f>ROW()</f>
        <v>23181</v>
      </c>
    </row>
    <row r="23182" spans="73:73" x14ac:dyDescent="0.45">
      <c r="BU23182">
        <f>ROW()</f>
        <v>23182</v>
      </c>
    </row>
    <row r="23183" spans="73:73" x14ac:dyDescent="0.45">
      <c r="BU23183">
        <f>ROW()</f>
        <v>23183</v>
      </c>
    </row>
    <row r="23184" spans="73:73" x14ac:dyDescent="0.45">
      <c r="BU23184">
        <f>ROW()</f>
        <v>23184</v>
      </c>
    </row>
    <row r="23185" spans="73:73" x14ac:dyDescent="0.45">
      <c r="BU23185">
        <f>ROW()</f>
        <v>23185</v>
      </c>
    </row>
    <row r="23186" spans="73:73" x14ac:dyDescent="0.45">
      <c r="BU23186">
        <f>ROW()</f>
        <v>23186</v>
      </c>
    </row>
    <row r="23187" spans="73:73" x14ac:dyDescent="0.45">
      <c r="BU23187">
        <f>ROW()</f>
        <v>23187</v>
      </c>
    </row>
    <row r="23188" spans="73:73" x14ac:dyDescent="0.45">
      <c r="BU23188">
        <f>ROW()</f>
        <v>23188</v>
      </c>
    </row>
    <row r="23189" spans="73:73" x14ac:dyDescent="0.45">
      <c r="BU23189">
        <f>ROW()</f>
        <v>23189</v>
      </c>
    </row>
    <row r="23190" spans="73:73" x14ac:dyDescent="0.45">
      <c r="BU23190">
        <f>ROW()</f>
        <v>23190</v>
      </c>
    </row>
    <row r="23191" spans="73:73" x14ac:dyDescent="0.45">
      <c r="BU23191">
        <f>ROW()</f>
        <v>23191</v>
      </c>
    </row>
    <row r="23192" spans="73:73" x14ac:dyDescent="0.45">
      <c r="BU23192">
        <f>ROW()</f>
        <v>23192</v>
      </c>
    </row>
    <row r="23193" spans="73:73" x14ac:dyDescent="0.45">
      <c r="BU23193">
        <f>ROW()</f>
        <v>23193</v>
      </c>
    </row>
    <row r="23194" spans="73:73" x14ac:dyDescent="0.45">
      <c r="BU23194">
        <f>ROW()</f>
        <v>23194</v>
      </c>
    </row>
    <row r="23195" spans="73:73" x14ac:dyDescent="0.45">
      <c r="BU23195">
        <f>ROW()</f>
        <v>23195</v>
      </c>
    </row>
    <row r="23196" spans="73:73" x14ac:dyDescent="0.45">
      <c r="BU23196">
        <f>ROW()</f>
        <v>23196</v>
      </c>
    </row>
    <row r="23197" spans="73:73" x14ac:dyDescent="0.45">
      <c r="BU23197">
        <f>ROW()</f>
        <v>23197</v>
      </c>
    </row>
    <row r="23198" spans="73:73" x14ac:dyDescent="0.45">
      <c r="BU23198">
        <f>ROW()</f>
        <v>23198</v>
      </c>
    </row>
    <row r="23199" spans="73:73" x14ac:dyDescent="0.45">
      <c r="BU23199">
        <f>ROW()</f>
        <v>23199</v>
      </c>
    </row>
    <row r="23200" spans="73:73" x14ac:dyDescent="0.45">
      <c r="BU23200">
        <f>ROW()</f>
        <v>23200</v>
      </c>
    </row>
    <row r="23201" spans="73:73" x14ac:dyDescent="0.45">
      <c r="BU23201">
        <f>ROW()</f>
        <v>23201</v>
      </c>
    </row>
    <row r="23202" spans="73:73" x14ac:dyDescent="0.45">
      <c r="BU23202">
        <f>ROW()</f>
        <v>23202</v>
      </c>
    </row>
    <row r="23203" spans="73:73" x14ac:dyDescent="0.45">
      <c r="BU23203">
        <f>ROW()</f>
        <v>23203</v>
      </c>
    </row>
    <row r="23204" spans="73:73" x14ac:dyDescent="0.45">
      <c r="BU23204">
        <f>ROW()</f>
        <v>23204</v>
      </c>
    </row>
    <row r="23205" spans="73:73" x14ac:dyDescent="0.45">
      <c r="BU23205">
        <f>ROW()</f>
        <v>23205</v>
      </c>
    </row>
    <row r="23206" spans="73:73" x14ac:dyDescent="0.45">
      <c r="BU23206">
        <f>ROW()</f>
        <v>23206</v>
      </c>
    </row>
    <row r="23207" spans="73:73" x14ac:dyDescent="0.45">
      <c r="BU23207">
        <f>ROW()</f>
        <v>23207</v>
      </c>
    </row>
    <row r="23208" spans="73:73" x14ac:dyDescent="0.45">
      <c r="BU23208">
        <f>ROW()</f>
        <v>23208</v>
      </c>
    </row>
    <row r="23209" spans="73:73" x14ac:dyDescent="0.45">
      <c r="BU23209">
        <f>ROW()</f>
        <v>23209</v>
      </c>
    </row>
    <row r="23210" spans="73:73" x14ac:dyDescent="0.45">
      <c r="BU23210">
        <f>ROW()</f>
        <v>23210</v>
      </c>
    </row>
    <row r="23211" spans="73:73" x14ac:dyDescent="0.45">
      <c r="BU23211">
        <f>ROW()</f>
        <v>23211</v>
      </c>
    </row>
    <row r="23212" spans="73:73" x14ac:dyDescent="0.45">
      <c r="BU23212">
        <f>ROW()</f>
        <v>23212</v>
      </c>
    </row>
    <row r="23213" spans="73:73" x14ac:dyDescent="0.45">
      <c r="BU23213">
        <f>ROW()</f>
        <v>23213</v>
      </c>
    </row>
    <row r="23214" spans="73:73" x14ac:dyDescent="0.45">
      <c r="BU23214">
        <f>ROW()</f>
        <v>23214</v>
      </c>
    </row>
    <row r="23215" spans="73:73" x14ac:dyDescent="0.45">
      <c r="BU23215">
        <f>ROW()</f>
        <v>23215</v>
      </c>
    </row>
    <row r="23216" spans="73:73" x14ac:dyDescent="0.45">
      <c r="BU23216">
        <f>ROW()</f>
        <v>23216</v>
      </c>
    </row>
    <row r="23217" spans="73:73" x14ac:dyDescent="0.45">
      <c r="BU23217">
        <f>ROW()</f>
        <v>23217</v>
      </c>
    </row>
    <row r="23218" spans="73:73" x14ac:dyDescent="0.45">
      <c r="BU23218">
        <f>ROW()</f>
        <v>23218</v>
      </c>
    </row>
    <row r="23219" spans="73:73" x14ac:dyDescent="0.45">
      <c r="BU23219">
        <f>ROW()</f>
        <v>23219</v>
      </c>
    </row>
    <row r="23220" spans="73:73" x14ac:dyDescent="0.45">
      <c r="BU23220">
        <f>ROW()</f>
        <v>23220</v>
      </c>
    </row>
    <row r="23221" spans="73:73" x14ac:dyDescent="0.45">
      <c r="BU23221">
        <f>ROW()</f>
        <v>23221</v>
      </c>
    </row>
    <row r="23222" spans="73:73" x14ac:dyDescent="0.45">
      <c r="BU23222">
        <f>ROW()</f>
        <v>23222</v>
      </c>
    </row>
    <row r="23223" spans="73:73" x14ac:dyDescent="0.45">
      <c r="BU23223">
        <f>ROW()</f>
        <v>23223</v>
      </c>
    </row>
    <row r="23224" spans="73:73" x14ac:dyDescent="0.45">
      <c r="BU23224">
        <f>ROW()</f>
        <v>23224</v>
      </c>
    </row>
    <row r="23225" spans="73:73" x14ac:dyDescent="0.45">
      <c r="BU23225">
        <f>ROW()</f>
        <v>23225</v>
      </c>
    </row>
    <row r="23226" spans="73:73" x14ac:dyDescent="0.45">
      <c r="BU23226">
        <f>ROW()</f>
        <v>23226</v>
      </c>
    </row>
    <row r="23227" spans="73:73" x14ac:dyDescent="0.45">
      <c r="BU23227">
        <f>ROW()</f>
        <v>23227</v>
      </c>
    </row>
    <row r="23228" spans="73:73" x14ac:dyDescent="0.45">
      <c r="BU23228">
        <f>ROW()</f>
        <v>23228</v>
      </c>
    </row>
    <row r="23229" spans="73:73" x14ac:dyDescent="0.45">
      <c r="BU23229">
        <f>ROW()</f>
        <v>23229</v>
      </c>
    </row>
    <row r="23230" spans="73:73" x14ac:dyDescent="0.45">
      <c r="BU23230">
        <f>ROW()</f>
        <v>23230</v>
      </c>
    </row>
    <row r="23231" spans="73:73" x14ac:dyDescent="0.45">
      <c r="BU23231">
        <f>ROW()</f>
        <v>23231</v>
      </c>
    </row>
    <row r="23232" spans="73:73" x14ac:dyDescent="0.45">
      <c r="BU23232">
        <f>ROW()</f>
        <v>23232</v>
      </c>
    </row>
    <row r="23233" spans="73:73" x14ac:dyDescent="0.45">
      <c r="BU23233">
        <f>ROW()</f>
        <v>23233</v>
      </c>
    </row>
    <row r="23234" spans="73:73" x14ac:dyDescent="0.45">
      <c r="BU23234">
        <f>ROW()</f>
        <v>23234</v>
      </c>
    </row>
    <row r="23235" spans="73:73" x14ac:dyDescent="0.45">
      <c r="BU23235">
        <f>ROW()</f>
        <v>23235</v>
      </c>
    </row>
    <row r="23236" spans="73:73" x14ac:dyDescent="0.45">
      <c r="BU23236">
        <f>ROW()</f>
        <v>23236</v>
      </c>
    </row>
    <row r="23237" spans="73:73" x14ac:dyDescent="0.45">
      <c r="BU23237">
        <f>ROW()</f>
        <v>23237</v>
      </c>
    </row>
    <row r="23238" spans="73:73" x14ac:dyDescent="0.45">
      <c r="BU23238">
        <f>ROW()</f>
        <v>23238</v>
      </c>
    </row>
    <row r="23239" spans="73:73" x14ac:dyDescent="0.45">
      <c r="BU23239">
        <f>ROW()</f>
        <v>23239</v>
      </c>
    </row>
    <row r="23240" spans="73:73" x14ac:dyDescent="0.45">
      <c r="BU23240">
        <f>ROW()</f>
        <v>23240</v>
      </c>
    </row>
    <row r="23241" spans="73:73" x14ac:dyDescent="0.45">
      <c r="BU23241">
        <f>ROW()</f>
        <v>23241</v>
      </c>
    </row>
    <row r="23242" spans="73:73" x14ac:dyDescent="0.45">
      <c r="BU23242">
        <f>ROW()</f>
        <v>23242</v>
      </c>
    </row>
    <row r="23243" spans="73:73" x14ac:dyDescent="0.45">
      <c r="BU23243">
        <f>ROW()</f>
        <v>23243</v>
      </c>
    </row>
    <row r="23244" spans="73:73" x14ac:dyDescent="0.45">
      <c r="BU23244">
        <f>ROW()</f>
        <v>23244</v>
      </c>
    </row>
    <row r="23245" spans="73:73" x14ac:dyDescent="0.45">
      <c r="BU23245">
        <f>ROW()</f>
        <v>23245</v>
      </c>
    </row>
    <row r="23246" spans="73:73" x14ac:dyDescent="0.45">
      <c r="BU23246">
        <f>ROW()</f>
        <v>23246</v>
      </c>
    </row>
    <row r="23247" spans="73:73" x14ac:dyDescent="0.45">
      <c r="BU23247">
        <f>ROW()</f>
        <v>23247</v>
      </c>
    </row>
    <row r="23248" spans="73:73" x14ac:dyDescent="0.45">
      <c r="BU23248">
        <f>ROW()</f>
        <v>23248</v>
      </c>
    </row>
    <row r="23249" spans="73:73" x14ac:dyDescent="0.45">
      <c r="BU23249">
        <f>ROW()</f>
        <v>23249</v>
      </c>
    </row>
    <row r="23250" spans="73:73" x14ac:dyDescent="0.45">
      <c r="BU23250">
        <f>ROW()</f>
        <v>23250</v>
      </c>
    </row>
    <row r="23251" spans="73:73" x14ac:dyDescent="0.45">
      <c r="BU23251">
        <f>ROW()</f>
        <v>23251</v>
      </c>
    </row>
    <row r="23252" spans="73:73" x14ac:dyDescent="0.45">
      <c r="BU23252">
        <f>ROW()</f>
        <v>23252</v>
      </c>
    </row>
    <row r="23253" spans="73:73" x14ac:dyDescent="0.45">
      <c r="BU23253">
        <f>ROW()</f>
        <v>23253</v>
      </c>
    </row>
    <row r="23254" spans="73:73" x14ac:dyDescent="0.45">
      <c r="BU23254">
        <f>ROW()</f>
        <v>23254</v>
      </c>
    </row>
    <row r="23255" spans="73:73" x14ac:dyDescent="0.45">
      <c r="BU23255">
        <f>ROW()</f>
        <v>23255</v>
      </c>
    </row>
    <row r="23256" spans="73:73" x14ac:dyDescent="0.45">
      <c r="BU23256">
        <f>ROW()</f>
        <v>23256</v>
      </c>
    </row>
    <row r="23257" spans="73:73" x14ac:dyDescent="0.45">
      <c r="BU23257">
        <f>ROW()</f>
        <v>23257</v>
      </c>
    </row>
    <row r="23258" spans="73:73" x14ac:dyDescent="0.45">
      <c r="BU23258">
        <f>ROW()</f>
        <v>23258</v>
      </c>
    </row>
    <row r="23259" spans="73:73" x14ac:dyDescent="0.45">
      <c r="BU23259">
        <f>ROW()</f>
        <v>23259</v>
      </c>
    </row>
    <row r="23260" spans="73:73" x14ac:dyDescent="0.45">
      <c r="BU23260">
        <f>ROW()</f>
        <v>23260</v>
      </c>
    </row>
    <row r="23261" spans="73:73" x14ac:dyDescent="0.45">
      <c r="BU23261">
        <f>ROW()</f>
        <v>23261</v>
      </c>
    </row>
    <row r="23262" spans="73:73" x14ac:dyDescent="0.45">
      <c r="BU23262">
        <f>ROW()</f>
        <v>23262</v>
      </c>
    </row>
    <row r="23263" spans="73:73" x14ac:dyDescent="0.45">
      <c r="BU23263">
        <f>ROW()</f>
        <v>23263</v>
      </c>
    </row>
    <row r="23264" spans="73:73" x14ac:dyDescent="0.45">
      <c r="BU23264">
        <f>ROW()</f>
        <v>23264</v>
      </c>
    </row>
    <row r="23265" spans="73:73" x14ac:dyDescent="0.45">
      <c r="BU23265">
        <f>ROW()</f>
        <v>23265</v>
      </c>
    </row>
    <row r="23266" spans="73:73" x14ac:dyDescent="0.45">
      <c r="BU23266">
        <f>ROW()</f>
        <v>23266</v>
      </c>
    </row>
    <row r="23267" spans="73:73" x14ac:dyDescent="0.45">
      <c r="BU23267">
        <f>ROW()</f>
        <v>23267</v>
      </c>
    </row>
    <row r="23268" spans="73:73" x14ac:dyDescent="0.45">
      <c r="BU23268">
        <f>ROW()</f>
        <v>23268</v>
      </c>
    </row>
    <row r="23269" spans="73:73" x14ac:dyDescent="0.45">
      <c r="BU23269">
        <f>ROW()</f>
        <v>23269</v>
      </c>
    </row>
    <row r="23270" spans="73:73" x14ac:dyDescent="0.45">
      <c r="BU23270">
        <f>ROW()</f>
        <v>23270</v>
      </c>
    </row>
    <row r="23271" spans="73:73" x14ac:dyDescent="0.45">
      <c r="BU23271">
        <f>ROW()</f>
        <v>23271</v>
      </c>
    </row>
    <row r="23272" spans="73:73" x14ac:dyDescent="0.45">
      <c r="BU23272">
        <f>ROW()</f>
        <v>23272</v>
      </c>
    </row>
    <row r="23273" spans="73:73" x14ac:dyDescent="0.45">
      <c r="BU23273">
        <f>ROW()</f>
        <v>23273</v>
      </c>
    </row>
    <row r="23274" spans="73:73" x14ac:dyDescent="0.45">
      <c r="BU23274">
        <f>ROW()</f>
        <v>23274</v>
      </c>
    </row>
    <row r="23275" spans="73:73" x14ac:dyDescent="0.45">
      <c r="BU23275">
        <f>ROW()</f>
        <v>23275</v>
      </c>
    </row>
    <row r="23276" spans="73:73" x14ac:dyDescent="0.45">
      <c r="BU23276">
        <f>ROW()</f>
        <v>23276</v>
      </c>
    </row>
    <row r="23277" spans="73:73" x14ac:dyDescent="0.45">
      <c r="BU23277">
        <f>ROW()</f>
        <v>23277</v>
      </c>
    </row>
    <row r="23278" spans="73:73" x14ac:dyDescent="0.45">
      <c r="BU23278">
        <f>ROW()</f>
        <v>23278</v>
      </c>
    </row>
    <row r="23279" spans="73:73" x14ac:dyDescent="0.45">
      <c r="BU23279">
        <f>ROW()</f>
        <v>23279</v>
      </c>
    </row>
    <row r="23280" spans="73:73" x14ac:dyDescent="0.45">
      <c r="BU23280">
        <f>ROW()</f>
        <v>23280</v>
      </c>
    </row>
    <row r="23281" spans="73:73" x14ac:dyDescent="0.45">
      <c r="BU23281">
        <f>ROW()</f>
        <v>23281</v>
      </c>
    </row>
    <row r="23282" spans="73:73" x14ac:dyDescent="0.45">
      <c r="BU23282">
        <f>ROW()</f>
        <v>23282</v>
      </c>
    </row>
    <row r="23283" spans="73:73" x14ac:dyDescent="0.45">
      <c r="BU23283">
        <f>ROW()</f>
        <v>23283</v>
      </c>
    </row>
    <row r="23284" spans="73:73" x14ac:dyDescent="0.45">
      <c r="BU23284">
        <f>ROW()</f>
        <v>23284</v>
      </c>
    </row>
    <row r="23285" spans="73:73" x14ac:dyDescent="0.45">
      <c r="BU23285">
        <f>ROW()</f>
        <v>23285</v>
      </c>
    </row>
    <row r="23286" spans="73:73" x14ac:dyDescent="0.45">
      <c r="BU23286">
        <f>ROW()</f>
        <v>23286</v>
      </c>
    </row>
    <row r="23287" spans="73:73" x14ac:dyDescent="0.45">
      <c r="BU23287">
        <f>ROW()</f>
        <v>23287</v>
      </c>
    </row>
    <row r="23288" spans="73:73" x14ac:dyDescent="0.45">
      <c r="BU23288">
        <f>ROW()</f>
        <v>23288</v>
      </c>
    </row>
    <row r="23289" spans="73:73" x14ac:dyDescent="0.45">
      <c r="BU23289">
        <f>ROW()</f>
        <v>23289</v>
      </c>
    </row>
    <row r="23290" spans="73:73" x14ac:dyDescent="0.45">
      <c r="BU23290">
        <f>ROW()</f>
        <v>23290</v>
      </c>
    </row>
    <row r="23291" spans="73:73" x14ac:dyDescent="0.45">
      <c r="BU23291">
        <f>ROW()</f>
        <v>23291</v>
      </c>
    </row>
    <row r="23292" spans="73:73" x14ac:dyDescent="0.45">
      <c r="BU23292">
        <f>ROW()</f>
        <v>23292</v>
      </c>
    </row>
    <row r="23293" spans="73:73" x14ac:dyDescent="0.45">
      <c r="BU23293">
        <f>ROW()</f>
        <v>23293</v>
      </c>
    </row>
    <row r="23294" spans="73:73" x14ac:dyDescent="0.45">
      <c r="BU23294">
        <f>ROW()</f>
        <v>23294</v>
      </c>
    </row>
    <row r="23295" spans="73:73" x14ac:dyDescent="0.45">
      <c r="BU23295">
        <f>ROW()</f>
        <v>23295</v>
      </c>
    </row>
    <row r="23296" spans="73:73" x14ac:dyDescent="0.45">
      <c r="BU23296">
        <f>ROW()</f>
        <v>23296</v>
      </c>
    </row>
    <row r="23297" spans="73:73" x14ac:dyDescent="0.45">
      <c r="BU23297">
        <f>ROW()</f>
        <v>23297</v>
      </c>
    </row>
    <row r="23298" spans="73:73" x14ac:dyDescent="0.45">
      <c r="BU23298">
        <f>ROW()</f>
        <v>23298</v>
      </c>
    </row>
    <row r="23299" spans="73:73" x14ac:dyDescent="0.45">
      <c r="BU23299">
        <f>ROW()</f>
        <v>23299</v>
      </c>
    </row>
    <row r="23300" spans="73:73" x14ac:dyDescent="0.45">
      <c r="BU23300">
        <f>ROW()</f>
        <v>23300</v>
      </c>
    </row>
    <row r="23301" spans="73:73" x14ac:dyDescent="0.45">
      <c r="BU23301">
        <f>ROW()</f>
        <v>23301</v>
      </c>
    </row>
    <row r="23302" spans="73:73" x14ac:dyDescent="0.45">
      <c r="BU23302">
        <f>ROW()</f>
        <v>23302</v>
      </c>
    </row>
    <row r="23303" spans="73:73" x14ac:dyDescent="0.45">
      <c r="BU23303">
        <f>ROW()</f>
        <v>23303</v>
      </c>
    </row>
    <row r="23304" spans="73:73" x14ac:dyDescent="0.45">
      <c r="BU23304">
        <f>ROW()</f>
        <v>23304</v>
      </c>
    </row>
    <row r="23305" spans="73:73" x14ac:dyDescent="0.45">
      <c r="BU23305">
        <f>ROW()</f>
        <v>23305</v>
      </c>
    </row>
    <row r="23306" spans="73:73" x14ac:dyDescent="0.45">
      <c r="BU23306">
        <f>ROW()</f>
        <v>23306</v>
      </c>
    </row>
    <row r="23307" spans="73:73" x14ac:dyDescent="0.45">
      <c r="BU23307">
        <f>ROW()</f>
        <v>23307</v>
      </c>
    </row>
    <row r="23308" spans="73:73" x14ac:dyDescent="0.45">
      <c r="BU23308">
        <f>ROW()</f>
        <v>23308</v>
      </c>
    </row>
    <row r="23309" spans="73:73" x14ac:dyDescent="0.45">
      <c r="BU23309">
        <f>ROW()</f>
        <v>23309</v>
      </c>
    </row>
    <row r="23310" spans="73:73" x14ac:dyDescent="0.45">
      <c r="BU23310">
        <f>ROW()</f>
        <v>23310</v>
      </c>
    </row>
    <row r="23311" spans="73:73" x14ac:dyDescent="0.45">
      <c r="BU23311">
        <f>ROW()</f>
        <v>23311</v>
      </c>
    </row>
    <row r="23312" spans="73:73" x14ac:dyDescent="0.45">
      <c r="BU23312">
        <f>ROW()</f>
        <v>23312</v>
      </c>
    </row>
    <row r="23313" spans="73:73" x14ac:dyDescent="0.45">
      <c r="BU23313">
        <f>ROW()</f>
        <v>23313</v>
      </c>
    </row>
    <row r="23314" spans="73:73" x14ac:dyDescent="0.45">
      <c r="BU23314">
        <f>ROW()</f>
        <v>23314</v>
      </c>
    </row>
    <row r="23315" spans="73:73" x14ac:dyDescent="0.45">
      <c r="BU23315">
        <f>ROW()</f>
        <v>23315</v>
      </c>
    </row>
    <row r="23316" spans="73:73" x14ac:dyDescent="0.45">
      <c r="BU23316">
        <f>ROW()</f>
        <v>23316</v>
      </c>
    </row>
    <row r="23317" spans="73:73" x14ac:dyDescent="0.45">
      <c r="BU23317">
        <f>ROW()</f>
        <v>23317</v>
      </c>
    </row>
    <row r="23318" spans="73:73" x14ac:dyDescent="0.45">
      <c r="BU23318">
        <f>ROW()</f>
        <v>23318</v>
      </c>
    </row>
    <row r="23319" spans="73:73" x14ac:dyDescent="0.45">
      <c r="BU23319">
        <f>ROW()</f>
        <v>23319</v>
      </c>
    </row>
    <row r="23320" spans="73:73" x14ac:dyDescent="0.45">
      <c r="BU23320">
        <f>ROW()</f>
        <v>23320</v>
      </c>
    </row>
    <row r="23321" spans="73:73" x14ac:dyDescent="0.45">
      <c r="BU23321">
        <f>ROW()</f>
        <v>23321</v>
      </c>
    </row>
    <row r="23322" spans="73:73" x14ac:dyDescent="0.45">
      <c r="BU23322">
        <f>ROW()</f>
        <v>23322</v>
      </c>
    </row>
    <row r="23323" spans="73:73" x14ac:dyDescent="0.45">
      <c r="BU23323">
        <f>ROW()</f>
        <v>23323</v>
      </c>
    </row>
    <row r="23324" spans="73:73" x14ac:dyDescent="0.45">
      <c r="BU23324">
        <f>ROW()</f>
        <v>23324</v>
      </c>
    </row>
    <row r="23325" spans="73:73" x14ac:dyDescent="0.45">
      <c r="BU23325">
        <f>ROW()</f>
        <v>23325</v>
      </c>
    </row>
    <row r="23326" spans="73:73" x14ac:dyDescent="0.45">
      <c r="BU23326">
        <f>ROW()</f>
        <v>23326</v>
      </c>
    </row>
    <row r="23327" spans="73:73" x14ac:dyDescent="0.45">
      <c r="BU23327">
        <f>ROW()</f>
        <v>23327</v>
      </c>
    </row>
    <row r="23328" spans="73:73" x14ac:dyDescent="0.45">
      <c r="BU23328">
        <f>ROW()</f>
        <v>23328</v>
      </c>
    </row>
    <row r="23329" spans="73:73" x14ac:dyDescent="0.45">
      <c r="BU23329">
        <f>ROW()</f>
        <v>23329</v>
      </c>
    </row>
    <row r="23330" spans="73:73" x14ac:dyDescent="0.45">
      <c r="BU23330">
        <f>ROW()</f>
        <v>23330</v>
      </c>
    </row>
    <row r="23331" spans="73:73" x14ac:dyDescent="0.45">
      <c r="BU23331">
        <f>ROW()</f>
        <v>23331</v>
      </c>
    </row>
    <row r="23332" spans="73:73" x14ac:dyDescent="0.45">
      <c r="BU23332">
        <f>ROW()</f>
        <v>23332</v>
      </c>
    </row>
    <row r="23333" spans="73:73" x14ac:dyDescent="0.45">
      <c r="BU23333">
        <f>ROW()</f>
        <v>23333</v>
      </c>
    </row>
    <row r="23334" spans="73:73" x14ac:dyDescent="0.45">
      <c r="BU23334">
        <f>ROW()</f>
        <v>23334</v>
      </c>
    </row>
    <row r="23335" spans="73:73" x14ac:dyDescent="0.45">
      <c r="BU23335">
        <f>ROW()</f>
        <v>23335</v>
      </c>
    </row>
    <row r="23336" spans="73:73" x14ac:dyDescent="0.45">
      <c r="BU23336">
        <f>ROW()</f>
        <v>23336</v>
      </c>
    </row>
    <row r="23337" spans="73:73" x14ac:dyDescent="0.45">
      <c r="BU23337">
        <f>ROW()</f>
        <v>23337</v>
      </c>
    </row>
    <row r="23338" spans="73:73" x14ac:dyDescent="0.45">
      <c r="BU23338">
        <f>ROW()</f>
        <v>23338</v>
      </c>
    </row>
    <row r="23339" spans="73:73" x14ac:dyDescent="0.45">
      <c r="BU23339">
        <f>ROW()</f>
        <v>23339</v>
      </c>
    </row>
    <row r="23340" spans="73:73" x14ac:dyDescent="0.45">
      <c r="BU23340">
        <f>ROW()</f>
        <v>23340</v>
      </c>
    </row>
    <row r="23341" spans="73:73" x14ac:dyDescent="0.45">
      <c r="BU23341">
        <f>ROW()</f>
        <v>23341</v>
      </c>
    </row>
    <row r="23342" spans="73:73" x14ac:dyDescent="0.45">
      <c r="BU23342">
        <f>ROW()</f>
        <v>23342</v>
      </c>
    </row>
    <row r="23343" spans="73:73" x14ac:dyDescent="0.45">
      <c r="BU23343">
        <f>ROW()</f>
        <v>23343</v>
      </c>
    </row>
    <row r="23344" spans="73:73" x14ac:dyDescent="0.45">
      <c r="BU23344">
        <f>ROW()</f>
        <v>23344</v>
      </c>
    </row>
    <row r="23345" spans="73:73" x14ac:dyDescent="0.45">
      <c r="BU23345">
        <f>ROW()</f>
        <v>23345</v>
      </c>
    </row>
    <row r="23346" spans="73:73" x14ac:dyDescent="0.45">
      <c r="BU23346">
        <f>ROW()</f>
        <v>23346</v>
      </c>
    </row>
    <row r="23347" spans="73:73" x14ac:dyDescent="0.45">
      <c r="BU23347">
        <f>ROW()</f>
        <v>23347</v>
      </c>
    </row>
    <row r="23348" spans="73:73" x14ac:dyDescent="0.45">
      <c r="BU23348">
        <f>ROW()</f>
        <v>23348</v>
      </c>
    </row>
    <row r="23349" spans="73:73" x14ac:dyDescent="0.45">
      <c r="BU23349">
        <f>ROW()</f>
        <v>23349</v>
      </c>
    </row>
    <row r="23350" spans="73:73" x14ac:dyDescent="0.45">
      <c r="BU23350">
        <f>ROW()</f>
        <v>23350</v>
      </c>
    </row>
    <row r="23351" spans="73:73" x14ac:dyDescent="0.45">
      <c r="BU23351">
        <f>ROW()</f>
        <v>23351</v>
      </c>
    </row>
    <row r="23352" spans="73:73" x14ac:dyDescent="0.45">
      <c r="BU23352">
        <f>ROW()</f>
        <v>23352</v>
      </c>
    </row>
    <row r="23353" spans="73:73" x14ac:dyDescent="0.45">
      <c r="BU23353">
        <f>ROW()</f>
        <v>23353</v>
      </c>
    </row>
    <row r="23354" spans="73:73" x14ac:dyDescent="0.45">
      <c r="BU23354">
        <f>ROW()</f>
        <v>23354</v>
      </c>
    </row>
    <row r="23355" spans="73:73" x14ac:dyDescent="0.45">
      <c r="BU23355">
        <f>ROW()</f>
        <v>23355</v>
      </c>
    </row>
    <row r="23356" spans="73:73" x14ac:dyDescent="0.45">
      <c r="BU23356">
        <f>ROW()</f>
        <v>23356</v>
      </c>
    </row>
    <row r="23357" spans="73:73" x14ac:dyDescent="0.45">
      <c r="BU23357">
        <f>ROW()</f>
        <v>23357</v>
      </c>
    </row>
    <row r="23358" spans="73:73" x14ac:dyDescent="0.45">
      <c r="BU23358">
        <f>ROW()</f>
        <v>23358</v>
      </c>
    </row>
    <row r="23359" spans="73:73" x14ac:dyDescent="0.45">
      <c r="BU23359">
        <f>ROW()</f>
        <v>23359</v>
      </c>
    </row>
    <row r="23360" spans="73:73" x14ac:dyDescent="0.45">
      <c r="BU23360">
        <f>ROW()</f>
        <v>23360</v>
      </c>
    </row>
    <row r="23361" spans="73:73" x14ac:dyDescent="0.45">
      <c r="BU23361">
        <f>ROW()</f>
        <v>23361</v>
      </c>
    </row>
    <row r="23362" spans="73:73" x14ac:dyDescent="0.45">
      <c r="BU23362">
        <f>ROW()</f>
        <v>23362</v>
      </c>
    </row>
    <row r="23363" spans="73:73" x14ac:dyDescent="0.45">
      <c r="BU23363">
        <f>ROW()</f>
        <v>23363</v>
      </c>
    </row>
    <row r="23364" spans="73:73" x14ac:dyDescent="0.45">
      <c r="BU23364">
        <f>ROW()</f>
        <v>23364</v>
      </c>
    </row>
    <row r="23365" spans="73:73" x14ac:dyDescent="0.45">
      <c r="BU23365">
        <f>ROW()</f>
        <v>23365</v>
      </c>
    </row>
    <row r="23366" spans="73:73" x14ac:dyDescent="0.45">
      <c r="BU23366">
        <f>ROW()</f>
        <v>23366</v>
      </c>
    </row>
    <row r="23367" spans="73:73" x14ac:dyDescent="0.45">
      <c r="BU23367">
        <f>ROW()</f>
        <v>23367</v>
      </c>
    </row>
    <row r="23368" spans="73:73" x14ac:dyDescent="0.45">
      <c r="BU23368">
        <f>ROW()</f>
        <v>23368</v>
      </c>
    </row>
    <row r="23369" spans="73:73" x14ac:dyDescent="0.45">
      <c r="BU23369">
        <f>ROW()</f>
        <v>23369</v>
      </c>
    </row>
    <row r="23370" spans="73:73" x14ac:dyDescent="0.45">
      <c r="BU23370">
        <f>ROW()</f>
        <v>23370</v>
      </c>
    </row>
    <row r="23371" spans="73:73" x14ac:dyDescent="0.45">
      <c r="BU23371">
        <f>ROW()</f>
        <v>23371</v>
      </c>
    </row>
    <row r="23372" spans="73:73" x14ac:dyDescent="0.45">
      <c r="BU23372">
        <f>ROW()</f>
        <v>23372</v>
      </c>
    </row>
    <row r="23373" spans="73:73" x14ac:dyDescent="0.45">
      <c r="BU23373">
        <f>ROW()</f>
        <v>23373</v>
      </c>
    </row>
    <row r="23374" spans="73:73" x14ac:dyDescent="0.45">
      <c r="BU23374">
        <f>ROW()</f>
        <v>23374</v>
      </c>
    </row>
    <row r="23375" spans="73:73" x14ac:dyDescent="0.45">
      <c r="BU23375">
        <f>ROW()</f>
        <v>23375</v>
      </c>
    </row>
    <row r="23376" spans="73:73" x14ac:dyDescent="0.45">
      <c r="BU23376">
        <f>ROW()</f>
        <v>23376</v>
      </c>
    </row>
    <row r="23377" spans="73:73" x14ac:dyDescent="0.45">
      <c r="BU23377">
        <f>ROW()</f>
        <v>23377</v>
      </c>
    </row>
    <row r="23378" spans="73:73" x14ac:dyDescent="0.45">
      <c r="BU23378">
        <f>ROW()</f>
        <v>23378</v>
      </c>
    </row>
    <row r="23379" spans="73:73" x14ac:dyDescent="0.45">
      <c r="BU23379">
        <f>ROW()</f>
        <v>23379</v>
      </c>
    </row>
    <row r="23380" spans="73:73" x14ac:dyDescent="0.45">
      <c r="BU23380">
        <f>ROW()</f>
        <v>23380</v>
      </c>
    </row>
    <row r="23381" spans="73:73" x14ac:dyDescent="0.45">
      <c r="BU23381">
        <f>ROW()</f>
        <v>23381</v>
      </c>
    </row>
    <row r="23382" spans="73:73" x14ac:dyDescent="0.45">
      <c r="BU23382">
        <f>ROW()</f>
        <v>23382</v>
      </c>
    </row>
    <row r="23383" spans="73:73" x14ac:dyDescent="0.45">
      <c r="BU23383">
        <f>ROW()</f>
        <v>23383</v>
      </c>
    </row>
    <row r="23384" spans="73:73" x14ac:dyDescent="0.45">
      <c r="BU23384">
        <f>ROW()</f>
        <v>23384</v>
      </c>
    </row>
    <row r="23385" spans="73:73" x14ac:dyDescent="0.45">
      <c r="BU23385">
        <f>ROW()</f>
        <v>23385</v>
      </c>
    </row>
    <row r="23386" spans="73:73" x14ac:dyDescent="0.45">
      <c r="BU23386">
        <f>ROW()</f>
        <v>23386</v>
      </c>
    </row>
    <row r="23387" spans="73:73" x14ac:dyDescent="0.45">
      <c r="BU23387">
        <f>ROW()</f>
        <v>23387</v>
      </c>
    </row>
    <row r="23388" spans="73:73" x14ac:dyDescent="0.45">
      <c r="BU23388">
        <f>ROW()</f>
        <v>23388</v>
      </c>
    </row>
    <row r="23389" spans="73:73" x14ac:dyDescent="0.45">
      <c r="BU23389">
        <f>ROW()</f>
        <v>23389</v>
      </c>
    </row>
    <row r="23390" spans="73:73" x14ac:dyDescent="0.45">
      <c r="BU23390">
        <f>ROW()</f>
        <v>23390</v>
      </c>
    </row>
    <row r="23391" spans="73:73" x14ac:dyDescent="0.45">
      <c r="BU23391">
        <f>ROW()</f>
        <v>23391</v>
      </c>
    </row>
    <row r="23392" spans="73:73" x14ac:dyDescent="0.45">
      <c r="BU23392">
        <f>ROW()</f>
        <v>23392</v>
      </c>
    </row>
    <row r="23393" spans="73:73" x14ac:dyDescent="0.45">
      <c r="BU23393">
        <f>ROW()</f>
        <v>23393</v>
      </c>
    </row>
    <row r="23394" spans="73:73" x14ac:dyDescent="0.45">
      <c r="BU23394">
        <f>ROW()</f>
        <v>23394</v>
      </c>
    </row>
    <row r="23395" spans="73:73" x14ac:dyDescent="0.45">
      <c r="BU23395">
        <f>ROW()</f>
        <v>23395</v>
      </c>
    </row>
    <row r="23396" spans="73:73" x14ac:dyDescent="0.45">
      <c r="BU23396">
        <f>ROW()</f>
        <v>23396</v>
      </c>
    </row>
    <row r="23397" spans="73:73" x14ac:dyDescent="0.45">
      <c r="BU23397">
        <f>ROW()</f>
        <v>23397</v>
      </c>
    </row>
    <row r="23398" spans="73:73" x14ac:dyDescent="0.45">
      <c r="BU23398">
        <f>ROW()</f>
        <v>23398</v>
      </c>
    </row>
    <row r="23399" spans="73:73" x14ac:dyDescent="0.45">
      <c r="BU23399">
        <f>ROW()</f>
        <v>23399</v>
      </c>
    </row>
    <row r="23400" spans="73:73" x14ac:dyDescent="0.45">
      <c r="BU23400">
        <f>ROW()</f>
        <v>23400</v>
      </c>
    </row>
    <row r="23401" spans="73:73" x14ac:dyDescent="0.45">
      <c r="BU23401">
        <f>ROW()</f>
        <v>23401</v>
      </c>
    </row>
    <row r="23402" spans="73:73" x14ac:dyDescent="0.45">
      <c r="BU23402">
        <f>ROW()</f>
        <v>23402</v>
      </c>
    </row>
    <row r="23403" spans="73:73" x14ac:dyDescent="0.45">
      <c r="BU23403">
        <f>ROW()</f>
        <v>23403</v>
      </c>
    </row>
    <row r="23404" spans="73:73" x14ac:dyDescent="0.45">
      <c r="BU23404">
        <f>ROW()</f>
        <v>23404</v>
      </c>
    </row>
    <row r="23405" spans="73:73" x14ac:dyDescent="0.45">
      <c r="BU23405">
        <f>ROW()</f>
        <v>23405</v>
      </c>
    </row>
    <row r="23406" spans="73:73" x14ac:dyDescent="0.45">
      <c r="BU23406">
        <f>ROW()</f>
        <v>23406</v>
      </c>
    </row>
    <row r="23407" spans="73:73" x14ac:dyDescent="0.45">
      <c r="BU23407">
        <f>ROW()</f>
        <v>23407</v>
      </c>
    </row>
    <row r="23408" spans="73:73" x14ac:dyDescent="0.45">
      <c r="BU23408">
        <f>ROW()</f>
        <v>23408</v>
      </c>
    </row>
    <row r="23409" spans="73:73" x14ac:dyDescent="0.45">
      <c r="BU23409">
        <f>ROW()</f>
        <v>23409</v>
      </c>
    </row>
    <row r="23410" spans="73:73" x14ac:dyDescent="0.45">
      <c r="BU23410">
        <f>ROW()</f>
        <v>23410</v>
      </c>
    </row>
    <row r="23411" spans="73:73" x14ac:dyDescent="0.45">
      <c r="BU23411">
        <f>ROW()</f>
        <v>23411</v>
      </c>
    </row>
    <row r="23412" spans="73:73" x14ac:dyDescent="0.45">
      <c r="BU23412">
        <f>ROW()</f>
        <v>23412</v>
      </c>
    </row>
    <row r="23413" spans="73:73" x14ac:dyDescent="0.45">
      <c r="BU23413">
        <f>ROW()</f>
        <v>23413</v>
      </c>
    </row>
    <row r="23414" spans="73:73" x14ac:dyDescent="0.45">
      <c r="BU23414">
        <f>ROW()</f>
        <v>23414</v>
      </c>
    </row>
    <row r="23415" spans="73:73" x14ac:dyDescent="0.45">
      <c r="BU23415">
        <f>ROW()</f>
        <v>23415</v>
      </c>
    </row>
    <row r="23416" spans="73:73" x14ac:dyDescent="0.45">
      <c r="BU23416">
        <f>ROW()</f>
        <v>23416</v>
      </c>
    </row>
    <row r="23417" spans="73:73" x14ac:dyDescent="0.45">
      <c r="BU23417">
        <f>ROW()</f>
        <v>23417</v>
      </c>
    </row>
    <row r="23418" spans="73:73" x14ac:dyDescent="0.45">
      <c r="BU23418">
        <f>ROW()</f>
        <v>23418</v>
      </c>
    </row>
    <row r="23419" spans="73:73" x14ac:dyDescent="0.45">
      <c r="BU23419">
        <f>ROW()</f>
        <v>23419</v>
      </c>
    </row>
    <row r="23420" spans="73:73" x14ac:dyDescent="0.45">
      <c r="BU23420">
        <f>ROW()</f>
        <v>23420</v>
      </c>
    </row>
    <row r="23421" spans="73:73" x14ac:dyDescent="0.45">
      <c r="BU23421">
        <f>ROW()</f>
        <v>23421</v>
      </c>
    </row>
    <row r="23422" spans="73:73" x14ac:dyDescent="0.45">
      <c r="BU23422">
        <f>ROW()</f>
        <v>23422</v>
      </c>
    </row>
    <row r="23423" spans="73:73" x14ac:dyDescent="0.45">
      <c r="BU23423">
        <f>ROW()</f>
        <v>23423</v>
      </c>
    </row>
    <row r="23424" spans="73:73" x14ac:dyDescent="0.45">
      <c r="BU23424">
        <f>ROW()</f>
        <v>23424</v>
      </c>
    </row>
    <row r="23425" spans="73:73" x14ac:dyDescent="0.45">
      <c r="BU23425">
        <f>ROW()</f>
        <v>23425</v>
      </c>
    </row>
    <row r="23426" spans="73:73" x14ac:dyDescent="0.45">
      <c r="BU23426">
        <f>ROW()</f>
        <v>23426</v>
      </c>
    </row>
    <row r="23427" spans="73:73" x14ac:dyDescent="0.45">
      <c r="BU23427">
        <f>ROW()</f>
        <v>23427</v>
      </c>
    </row>
    <row r="23428" spans="73:73" x14ac:dyDescent="0.45">
      <c r="BU23428">
        <f>ROW()</f>
        <v>23428</v>
      </c>
    </row>
    <row r="23429" spans="73:73" x14ac:dyDescent="0.45">
      <c r="BU23429">
        <f>ROW()</f>
        <v>23429</v>
      </c>
    </row>
    <row r="23430" spans="73:73" x14ac:dyDescent="0.45">
      <c r="BU23430">
        <f>ROW()</f>
        <v>23430</v>
      </c>
    </row>
    <row r="23431" spans="73:73" x14ac:dyDescent="0.45">
      <c r="BU23431">
        <f>ROW()</f>
        <v>23431</v>
      </c>
    </row>
    <row r="23432" spans="73:73" x14ac:dyDescent="0.45">
      <c r="BU23432">
        <f>ROW()</f>
        <v>23432</v>
      </c>
    </row>
    <row r="23433" spans="73:73" x14ac:dyDescent="0.45">
      <c r="BU23433">
        <f>ROW()</f>
        <v>23433</v>
      </c>
    </row>
    <row r="23434" spans="73:73" x14ac:dyDescent="0.45">
      <c r="BU23434">
        <f>ROW()</f>
        <v>23434</v>
      </c>
    </row>
    <row r="23435" spans="73:73" x14ac:dyDescent="0.45">
      <c r="BU23435">
        <f>ROW()</f>
        <v>23435</v>
      </c>
    </row>
    <row r="23436" spans="73:73" x14ac:dyDescent="0.45">
      <c r="BU23436">
        <f>ROW()</f>
        <v>23436</v>
      </c>
    </row>
    <row r="23437" spans="73:73" x14ac:dyDescent="0.45">
      <c r="BU23437">
        <f>ROW()</f>
        <v>23437</v>
      </c>
    </row>
    <row r="23438" spans="73:73" x14ac:dyDescent="0.45">
      <c r="BU23438">
        <f>ROW()</f>
        <v>23438</v>
      </c>
    </row>
    <row r="23439" spans="73:73" x14ac:dyDescent="0.45">
      <c r="BU23439">
        <f>ROW()</f>
        <v>23439</v>
      </c>
    </row>
    <row r="23440" spans="73:73" x14ac:dyDescent="0.45">
      <c r="BU23440">
        <f>ROW()</f>
        <v>23440</v>
      </c>
    </row>
    <row r="23441" spans="73:73" x14ac:dyDescent="0.45">
      <c r="BU23441">
        <f>ROW()</f>
        <v>23441</v>
      </c>
    </row>
    <row r="23442" spans="73:73" x14ac:dyDescent="0.45">
      <c r="BU23442">
        <f>ROW()</f>
        <v>23442</v>
      </c>
    </row>
    <row r="23443" spans="73:73" x14ac:dyDescent="0.45">
      <c r="BU23443">
        <f>ROW()</f>
        <v>23443</v>
      </c>
    </row>
    <row r="23444" spans="73:73" x14ac:dyDescent="0.45">
      <c r="BU23444">
        <f>ROW()</f>
        <v>23444</v>
      </c>
    </row>
    <row r="23445" spans="73:73" x14ac:dyDescent="0.45">
      <c r="BU23445">
        <f>ROW()</f>
        <v>23445</v>
      </c>
    </row>
    <row r="23446" spans="73:73" x14ac:dyDescent="0.45">
      <c r="BU23446">
        <f>ROW()</f>
        <v>23446</v>
      </c>
    </row>
    <row r="23447" spans="73:73" x14ac:dyDescent="0.45">
      <c r="BU23447">
        <f>ROW()</f>
        <v>23447</v>
      </c>
    </row>
    <row r="23448" spans="73:73" x14ac:dyDescent="0.45">
      <c r="BU23448">
        <f>ROW()</f>
        <v>23448</v>
      </c>
    </row>
    <row r="23449" spans="73:73" x14ac:dyDescent="0.45">
      <c r="BU23449">
        <f>ROW()</f>
        <v>23449</v>
      </c>
    </row>
    <row r="23450" spans="73:73" x14ac:dyDescent="0.45">
      <c r="BU23450">
        <f>ROW()</f>
        <v>23450</v>
      </c>
    </row>
    <row r="23451" spans="73:73" x14ac:dyDescent="0.45">
      <c r="BU23451">
        <f>ROW()</f>
        <v>23451</v>
      </c>
    </row>
    <row r="23452" spans="73:73" x14ac:dyDescent="0.45">
      <c r="BU23452">
        <f>ROW()</f>
        <v>23452</v>
      </c>
    </row>
    <row r="23453" spans="73:73" x14ac:dyDescent="0.45">
      <c r="BU23453">
        <f>ROW()</f>
        <v>23453</v>
      </c>
    </row>
    <row r="23454" spans="73:73" x14ac:dyDescent="0.45">
      <c r="BU23454">
        <f>ROW()</f>
        <v>23454</v>
      </c>
    </row>
    <row r="23455" spans="73:73" x14ac:dyDescent="0.45">
      <c r="BU23455">
        <f>ROW()</f>
        <v>23455</v>
      </c>
    </row>
    <row r="23456" spans="73:73" x14ac:dyDescent="0.45">
      <c r="BU23456">
        <f>ROW()</f>
        <v>23456</v>
      </c>
    </row>
    <row r="23457" spans="73:73" x14ac:dyDescent="0.45">
      <c r="BU23457">
        <f>ROW()</f>
        <v>23457</v>
      </c>
    </row>
    <row r="23458" spans="73:73" x14ac:dyDescent="0.45">
      <c r="BU23458">
        <f>ROW()</f>
        <v>23458</v>
      </c>
    </row>
    <row r="23459" spans="73:73" x14ac:dyDescent="0.45">
      <c r="BU23459">
        <f>ROW()</f>
        <v>23459</v>
      </c>
    </row>
    <row r="23460" spans="73:73" x14ac:dyDescent="0.45">
      <c r="BU23460">
        <f>ROW()</f>
        <v>23460</v>
      </c>
    </row>
    <row r="23461" spans="73:73" x14ac:dyDescent="0.45">
      <c r="BU23461">
        <f>ROW()</f>
        <v>23461</v>
      </c>
    </row>
    <row r="23462" spans="73:73" x14ac:dyDescent="0.45">
      <c r="BU23462">
        <f>ROW()</f>
        <v>23462</v>
      </c>
    </row>
    <row r="23463" spans="73:73" x14ac:dyDescent="0.45">
      <c r="BU23463">
        <f>ROW()</f>
        <v>23463</v>
      </c>
    </row>
    <row r="23464" spans="73:73" x14ac:dyDescent="0.45">
      <c r="BU23464">
        <f>ROW()</f>
        <v>23464</v>
      </c>
    </row>
    <row r="23465" spans="73:73" x14ac:dyDescent="0.45">
      <c r="BU23465">
        <f>ROW()</f>
        <v>23465</v>
      </c>
    </row>
    <row r="23466" spans="73:73" x14ac:dyDescent="0.45">
      <c r="BU23466">
        <f>ROW()</f>
        <v>23466</v>
      </c>
    </row>
    <row r="23467" spans="73:73" x14ac:dyDescent="0.45">
      <c r="BU23467">
        <f>ROW()</f>
        <v>23467</v>
      </c>
    </row>
    <row r="23468" spans="73:73" x14ac:dyDescent="0.45">
      <c r="BU23468">
        <f>ROW()</f>
        <v>23468</v>
      </c>
    </row>
    <row r="23469" spans="73:73" x14ac:dyDescent="0.45">
      <c r="BU23469">
        <f>ROW()</f>
        <v>23469</v>
      </c>
    </row>
    <row r="23470" spans="73:73" x14ac:dyDescent="0.45">
      <c r="BU23470">
        <f>ROW()</f>
        <v>23470</v>
      </c>
    </row>
    <row r="23471" spans="73:73" x14ac:dyDescent="0.45">
      <c r="BU23471">
        <f>ROW()</f>
        <v>23471</v>
      </c>
    </row>
    <row r="23472" spans="73:73" x14ac:dyDescent="0.45">
      <c r="BU23472">
        <f>ROW()</f>
        <v>23472</v>
      </c>
    </row>
    <row r="23473" spans="73:73" x14ac:dyDescent="0.45">
      <c r="BU23473">
        <f>ROW()</f>
        <v>23473</v>
      </c>
    </row>
    <row r="23474" spans="73:73" x14ac:dyDescent="0.45">
      <c r="BU23474">
        <f>ROW()</f>
        <v>23474</v>
      </c>
    </row>
    <row r="23475" spans="73:73" x14ac:dyDescent="0.45">
      <c r="BU23475">
        <f>ROW()</f>
        <v>23475</v>
      </c>
    </row>
    <row r="23476" spans="73:73" x14ac:dyDescent="0.45">
      <c r="BU23476">
        <f>ROW()</f>
        <v>23476</v>
      </c>
    </row>
    <row r="23477" spans="73:73" x14ac:dyDescent="0.45">
      <c r="BU23477">
        <f>ROW()</f>
        <v>23477</v>
      </c>
    </row>
    <row r="23478" spans="73:73" x14ac:dyDescent="0.45">
      <c r="BU23478">
        <f>ROW()</f>
        <v>23478</v>
      </c>
    </row>
    <row r="23479" spans="73:73" x14ac:dyDescent="0.45">
      <c r="BU23479">
        <f>ROW()</f>
        <v>23479</v>
      </c>
    </row>
    <row r="23480" spans="73:73" x14ac:dyDescent="0.45">
      <c r="BU23480">
        <f>ROW()</f>
        <v>23480</v>
      </c>
    </row>
    <row r="23481" spans="73:73" x14ac:dyDescent="0.45">
      <c r="BU23481">
        <f>ROW()</f>
        <v>23481</v>
      </c>
    </row>
    <row r="23482" spans="73:73" x14ac:dyDescent="0.45">
      <c r="BU23482">
        <f>ROW()</f>
        <v>23482</v>
      </c>
    </row>
    <row r="23483" spans="73:73" x14ac:dyDescent="0.45">
      <c r="BU23483">
        <f>ROW()</f>
        <v>23483</v>
      </c>
    </row>
    <row r="23484" spans="73:73" x14ac:dyDescent="0.45">
      <c r="BU23484">
        <f>ROW()</f>
        <v>23484</v>
      </c>
    </row>
    <row r="23485" spans="73:73" x14ac:dyDescent="0.45">
      <c r="BU23485">
        <f>ROW()</f>
        <v>23485</v>
      </c>
    </row>
    <row r="23486" spans="73:73" x14ac:dyDescent="0.45">
      <c r="BU23486">
        <f>ROW()</f>
        <v>23486</v>
      </c>
    </row>
    <row r="23487" spans="73:73" x14ac:dyDescent="0.45">
      <c r="BU23487">
        <f>ROW()</f>
        <v>23487</v>
      </c>
    </row>
    <row r="23488" spans="73:73" x14ac:dyDescent="0.45">
      <c r="BU23488">
        <f>ROW()</f>
        <v>23488</v>
      </c>
    </row>
    <row r="23489" spans="73:73" x14ac:dyDescent="0.45">
      <c r="BU23489">
        <f>ROW()</f>
        <v>23489</v>
      </c>
    </row>
    <row r="23490" spans="73:73" x14ac:dyDescent="0.45">
      <c r="BU23490">
        <f>ROW()</f>
        <v>23490</v>
      </c>
    </row>
    <row r="23491" spans="73:73" x14ac:dyDescent="0.45">
      <c r="BU23491">
        <f>ROW()</f>
        <v>23491</v>
      </c>
    </row>
    <row r="23492" spans="73:73" x14ac:dyDescent="0.45">
      <c r="BU23492">
        <f>ROW()</f>
        <v>23492</v>
      </c>
    </row>
    <row r="23493" spans="73:73" x14ac:dyDescent="0.45">
      <c r="BU23493">
        <f>ROW()</f>
        <v>23493</v>
      </c>
    </row>
    <row r="23494" spans="73:73" x14ac:dyDescent="0.45">
      <c r="BU23494">
        <f>ROW()</f>
        <v>23494</v>
      </c>
    </row>
    <row r="23495" spans="73:73" x14ac:dyDescent="0.45">
      <c r="BU23495">
        <f>ROW()</f>
        <v>23495</v>
      </c>
    </row>
    <row r="23496" spans="73:73" x14ac:dyDescent="0.45">
      <c r="BU23496">
        <f>ROW()</f>
        <v>23496</v>
      </c>
    </row>
    <row r="23497" spans="73:73" x14ac:dyDescent="0.45">
      <c r="BU23497">
        <f>ROW()</f>
        <v>23497</v>
      </c>
    </row>
    <row r="23498" spans="73:73" x14ac:dyDescent="0.45">
      <c r="BU23498">
        <f>ROW()</f>
        <v>23498</v>
      </c>
    </row>
    <row r="23499" spans="73:73" x14ac:dyDescent="0.45">
      <c r="BU23499">
        <f>ROW()</f>
        <v>23499</v>
      </c>
    </row>
    <row r="23500" spans="73:73" x14ac:dyDescent="0.45">
      <c r="BU23500">
        <f>ROW()</f>
        <v>23500</v>
      </c>
    </row>
    <row r="23501" spans="73:73" x14ac:dyDescent="0.45">
      <c r="BU23501">
        <f>ROW()</f>
        <v>23501</v>
      </c>
    </row>
    <row r="23502" spans="73:73" x14ac:dyDescent="0.45">
      <c r="BU23502">
        <f>ROW()</f>
        <v>23502</v>
      </c>
    </row>
    <row r="23503" spans="73:73" x14ac:dyDescent="0.45">
      <c r="BU23503">
        <f>ROW()</f>
        <v>23503</v>
      </c>
    </row>
    <row r="23504" spans="73:73" x14ac:dyDescent="0.45">
      <c r="BU23504">
        <f>ROW()</f>
        <v>23504</v>
      </c>
    </row>
    <row r="23505" spans="73:73" x14ac:dyDescent="0.45">
      <c r="BU23505">
        <f>ROW()</f>
        <v>23505</v>
      </c>
    </row>
    <row r="23506" spans="73:73" x14ac:dyDescent="0.45">
      <c r="BU23506">
        <f>ROW()</f>
        <v>23506</v>
      </c>
    </row>
    <row r="23507" spans="73:73" x14ac:dyDescent="0.45">
      <c r="BU23507">
        <f>ROW()</f>
        <v>23507</v>
      </c>
    </row>
    <row r="23508" spans="73:73" x14ac:dyDescent="0.45">
      <c r="BU23508">
        <f>ROW()</f>
        <v>23508</v>
      </c>
    </row>
    <row r="23509" spans="73:73" x14ac:dyDescent="0.45">
      <c r="BU23509">
        <f>ROW()</f>
        <v>23509</v>
      </c>
    </row>
    <row r="23510" spans="73:73" x14ac:dyDescent="0.45">
      <c r="BU23510">
        <f>ROW()</f>
        <v>23510</v>
      </c>
    </row>
    <row r="23511" spans="73:73" x14ac:dyDescent="0.45">
      <c r="BU23511">
        <f>ROW()</f>
        <v>23511</v>
      </c>
    </row>
    <row r="23512" spans="73:73" x14ac:dyDescent="0.45">
      <c r="BU23512">
        <f>ROW()</f>
        <v>23512</v>
      </c>
    </row>
    <row r="23513" spans="73:73" x14ac:dyDescent="0.45">
      <c r="BU23513">
        <f>ROW()</f>
        <v>23513</v>
      </c>
    </row>
    <row r="23514" spans="73:73" x14ac:dyDescent="0.45">
      <c r="BU23514">
        <f>ROW()</f>
        <v>23514</v>
      </c>
    </row>
    <row r="23515" spans="73:73" x14ac:dyDescent="0.45">
      <c r="BU23515">
        <f>ROW()</f>
        <v>23515</v>
      </c>
    </row>
    <row r="23516" spans="73:73" x14ac:dyDescent="0.45">
      <c r="BU23516">
        <f>ROW()</f>
        <v>23516</v>
      </c>
    </row>
    <row r="23517" spans="73:73" x14ac:dyDescent="0.45">
      <c r="BU23517">
        <f>ROW()</f>
        <v>23517</v>
      </c>
    </row>
    <row r="23518" spans="73:73" x14ac:dyDescent="0.45">
      <c r="BU23518">
        <f>ROW()</f>
        <v>23518</v>
      </c>
    </row>
    <row r="23519" spans="73:73" x14ac:dyDescent="0.45">
      <c r="BU23519">
        <f>ROW()</f>
        <v>23519</v>
      </c>
    </row>
    <row r="23520" spans="73:73" x14ac:dyDescent="0.45">
      <c r="BU23520">
        <f>ROW()</f>
        <v>23520</v>
      </c>
    </row>
    <row r="23521" spans="73:73" x14ac:dyDescent="0.45">
      <c r="BU23521">
        <f>ROW()</f>
        <v>23521</v>
      </c>
    </row>
    <row r="23522" spans="73:73" x14ac:dyDescent="0.45">
      <c r="BU23522">
        <f>ROW()</f>
        <v>23522</v>
      </c>
    </row>
    <row r="23523" spans="73:73" x14ac:dyDescent="0.45">
      <c r="BU23523">
        <f>ROW()</f>
        <v>23523</v>
      </c>
    </row>
    <row r="23524" spans="73:73" x14ac:dyDescent="0.45">
      <c r="BU23524">
        <f>ROW()</f>
        <v>23524</v>
      </c>
    </row>
    <row r="23525" spans="73:73" x14ac:dyDescent="0.45">
      <c r="BU23525">
        <f>ROW()</f>
        <v>23525</v>
      </c>
    </row>
    <row r="23526" spans="73:73" x14ac:dyDescent="0.45">
      <c r="BU23526">
        <f>ROW()</f>
        <v>23526</v>
      </c>
    </row>
    <row r="23527" spans="73:73" x14ac:dyDescent="0.45">
      <c r="BU23527">
        <f>ROW()</f>
        <v>23527</v>
      </c>
    </row>
    <row r="23528" spans="73:73" x14ac:dyDescent="0.45">
      <c r="BU23528">
        <f>ROW()</f>
        <v>23528</v>
      </c>
    </row>
    <row r="23529" spans="73:73" x14ac:dyDescent="0.45">
      <c r="BU23529">
        <f>ROW()</f>
        <v>23529</v>
      </c>
    </row>
    <row r="23530" spans="73:73" x14ac:dyDescent="0.45">
      <c r="BU23530">
        <f>ROW()</f>
        <v>23530</v>
      </c>
    </row>
    <row r="23531" spans="73:73" x14ac:dyDescent="0.45">
      <c r="BU23531">
        <f>ROW()</f>
        <v>23531</v>
      </c>
    </row>
    <row r="23532" spans="73:73" x14ac:dyDescent="0.45">
      <c r="BU23532">
        <f>ROW()</f>
        <v>23532</v>
      </c>
    </row>
    <row r="23533" spans="73:73" x14ac:dyDescent="0.45">
      <c r="BU23533">
        <f>ROW()</f>
        <v>23533</v>
      </c>
    </row>
    <row r="23534" spans="73:73" x14ac:dyDescent="0.45">
      <c r="BU23534">
        <f>ROW()</f>
        <v>23534</v>
      </c>
    </row>
    <row r="23535" spans="73:73" x14ac:dyDescent="0.45">
      <c r="BU23535">
        <f>ROW()</f>
        <v>23535</v>
      </c>
    </row>
    <row r="23536" spans="73:73" x14ac:dyDescent="0.45">
      <c r="BU23536">
        <f>ROW()</f>
        <v>23536</v>
      </c>
    </row>
    <row r="23537" spans="73:73" x14ac:dyDescent="0.45">
      <c r="BU23537">
        <f>ROW()</f>
        <v>23537</v>
      </c>
    </row>
    <row r="23538" spans="73:73" x14ac:dyDescent="0.45">
      <c r="BU23538">
        <f>ROW()</f>
        <v>23538</v>
      </c>
    </row>
    <row r="23539" spans="73:73" x14ac:dyDescent="0.45">
      <c r="BU23539">
        <f>ROW()</f>
        <v>23539</v>
      </c>
    </row>
    <row r="23540" spans="73:73" x14ac:dyDescent="0.45">
      <c r="BU23540">
        <f>ROW()</f>
        <v>23540</v>
      </c>
    </row>
    <row r="23541" spans="73:73" x14ac:dyDescent="0.45">
      <c r="BU23541">
        <f>ROW()</f>
        <v>23541</v>
      </c>
    </row>
    <row r="23542" spans="73:73" x14ac:dyDescent="0.45">
      <c r="BU23542">
        <f>ROW()</f>
        <v>23542</v>
      </c>
    </row>
    <row r="23543" spans="73:73" x14ac:dyDescent="0.45">
      <c r="BU23543">
        <f>ROW()</f>
        <v>23543</v>
      </c>
    </row>
    <row r="23544" spans="73:73" x14ac:dyDescent="0.45">
      <c r="BU23544">
        <f>ROW()</f>
        <v>23544</v>
      </c>
    </row>
    <row r="23545" spans="73:73" x14ac:dyDescent="0.45">
      <c r="BU23545">
        <f>ROW()</f>
        <v>23545</v>
      </c>
    </row>
    <row r="23546" spans="73:73" x14ac:dyDescent="0.45">
      <c r="BU23546">
        <f>ROW()</f>
        <v>23546</v>
      </c>
    </row>
    <row r="23547" spans="73:73" x14ac:dyDescent="0.45">
      <c r="BU23547">
        <f>ROW()</f>
        <v>23547</v>
      </c>
    </row>
    <row r="23548" spans="73:73" x14ac:dyDescent="0.45">
      <c r="BU23548">
        <f>ROW()</f>
        <v>23548</v>
      </c>
    </row>
    <row r="23549" spans="73:73" x14ac:dyDescent="0.45">
      <c r="BU23549">
        <f>ROW()</f>
        <v>23549</v>
      </c>
    </row>
    <row r="23550" spans="73:73" x14ac:dyDescent="0.45">
      <c r="BU23550">
        <f>ROW()</f>
        <v>23550</v>
      </c>
    </row>
    <row r="23551" spans="73:73" x14ac:dyDescent="0.45">
      <c r="BU23551">
        <f>ROW()</f>
        <v>23551</v>
      </c>
    </row>
    <row r="23552" spans="73:73" x14ac:dyDescent="0.45">
      <c r="BU23552">
        <f>ROW()</f>
        <v>23552</v>
      </c>
    </row>
    <row r="23553" spans="73:73" x14ac:dyDescent="0.45">
      <c r="BU23553">
        <f>ROW()</f>
        <v>23553</v>
      </c>
    </row>
    <row r="23554" spans="73:73" x14ac:dyDescent="0.45">
      <c r="BU23554">
        <f>ROW()</f>
        <v>23554</v>
      </c>
    </row>
    <row r="23555" spans="73:73" x14ac:dyDescent="0.45">
      <c r="BU23555">
        <f>ROW()</f>
        <v>23555</v>
      </c>
    </row>
    <row r="23556" spans="73:73" x14ac:dyDescent="0.45">
      <c r="BU23556">
        <f>ROW()</f>
        <v>23556</v>
      </c>
    </row>
    <row r="23557" spans="73:73" x14ac:dyDescent="0.45">
      <c r="BU23557">
        <f>ROW()</f>
        <v>23557</v>
      </c>
    </row>
    <row r="23558" spans="73:73" x14ac:dyDescent="0.45">
      <c r="BU23558">
        <f>ROW()</f>
        <v>23558</v>
      </c>
    </row>
    <row r="23559" spans="73:73" x14ac:dyDescent="0.45">
      <c r="BU23559">
        <f>ROW()</f>
        <v>23559</v>
      </c>
    </row>
    <row r="23560" spans="73:73" x14ac:dyDescent="0.45">
      <c r="BU23560">
        <f>ROW()</f>
        <v>23560</v>
      </c>
    </row>
    <row r="23561" spans="73:73" x14ac:dyDescent="0.45">
      <c r="BU23561">
        <f>ROW()</f>
        <v>23561</v>
      </c>
    </row>
    <row r="23562" spans="73:73" x14ac:dyDescent="0.45">
      <c r="BU23562">
        <f>ROW()</f>
        <v>23562</v>
      </c>
    </row>
    <row r="23563" spans="73:73" x14ac:dyDescent="0.45">
      <c r="BU23563">
        <f>ROW()</f>
        <v>23563</v>
      </c>
    </row>
    <row r="23564" spans="73:73" x14ac:dyDescent="0.45">
      <c r="BU23564">
        <f>ROW()</f>
        <v>23564</v>
      </c>
    </row>
    <row r="23565" spans="73:73" x14ac:dyDescent="0.45">
      <c r="BU23565">
        <f>ROW()</f>
        <v>23565</v>
      </c>
    </row>
    <row r="23566" spans="73:73" x14ac:dyDescent="0.45">
      <c r="BU23566">
        <f>ROW()</f>
        <v>23566</v>
      </c>
    </row>
    <row r="23567" spans="73:73" x14ac:dyDescent="0.45">
      <c r="BU23567">
        <f>ROW()</f>
        <v>23567</v>
      </c>
    </row>
    <row r="23568" spans="73:73" x14ac:dyDescent="0.45">
      <c r="BU23568">
        <f>ROW()</f>
        <v>23568</v>
      </c>
    </row>
    <row r="23569" spans="73:73" x14ac:dyDescent="0.45">
      <c r="BU23569">
        <f>ROW()</f>
        <v>23569</v>
      </c>
    </row>
    <row r="23570" spans="73:73" x14ac:dyDescent="0.45">
      <c r="BU23570">
        <f>ROW()</f>
        <v>23570</v>
      </c>
    </row>
    <row r="23571" spans="73:73" x14ac:dyDescent="0.45">
      <c r="BU23571">
        <f>ROW()</f>
        <v>23571</v>
      </c>
    </row>
    <row r="23572" spans="73:73" x14ac:dyDescent="0.45">
      <c r="BU23572">
        <f>ROW()</f>
        <v>23572</v>
      </c>
    </row>
    <row r="23573" spans="73:73" x14ac:dyDescent="0.45">
      <c r="BU23573">
        <f>ROW()</f>
        <v>23573</v>
      </c>
    </row>
    <row r="23574" spans="73:73" x14ac:dyDescent="0.45">
      <c r="BU23574">
        <f>ROW()</f>
        <v>23574</v>
      </c>
    </row>
    <row r="23575" spans="73:73" x14ac:dyDescent="0.45">
      <c r="BU23575">
        <f>ROW()</f>
        <v>23575</v>
      </c>
    </row>
    <row r="23576" spans="73:73" x14ac:dyDescent="0.45">
      <c r="BU23576">
        <f>ROW()</f>
        <v>23576</v>
      </c>
    </row>
    <row r="23577" spans="73:73" x14ac:dyDescent="0.45">
      <c r="BU23577">
        <f>ROW()</f>
        <v>23577</v>
      </c>
    </row>
    <row r="23578" spans="73:73" x14ac:dyDescent="0.45">
      <c r="BU23578">
        <f>ROW()</f>
        <v>23578</v>
      </c>
    </row>
    <row r="23579" spans="73:73" x14ac:dyDescent="0.45">
      <c r="BU23579">
        <f>ROW()</f>
        <v>23579</v>
      </c>
    </row>
    <row r="23580" spans="73:73" x14ac:dyDescent="0.45">
      <c r="BU23580">
        <f>ROW()</f>
        <v>23580</v>
      </c>
    </row>
    <row r="23581" spans="73:73" x14ac:dyDescent="0.45">
      <c r="BU23581">
        <f>ROW()</f>
        <v>23581</v>
      </c>
    </row>
    <row r="23582" spans="73:73" x14ac:dyDescent="0.45">
      <c r="BU23582">
        <f>ROW()</f>
        <v>23582</v>
      </c>
    </row>
    <row r="23583" spans="73:73" x14ac:dyDescent="0.45">
      <c r="BU23583">
        <f>ROW()</f>
        <v>23583</v>
      </c>
    </row>
    <row r="23584" spans="73:73" x14ac:dyDescent="0.45">
      <c r="BU23584">
        <f>ROW()</f>
        <v>23584</v>
      </c>
    </row>
    <row r="23585" spans="73:73" x14ac:dyDescent="0.45">
      <c r="BU23585">
        <f>ROW()</f>
        <v>23585</v>
      </c>
    </row>
    <row r="23586" spans="73:73" x14ac:dyDescent="0.45">
      <c r="BU23586">
        <f>ROW()</f>
        <v>23586</v>
      </c>
    </row>
    <row r="23587" spans="73:73" x14ac:dyDescent="0.45">
      <c r="BU23587">
        <f>ROW()</f>
        <v>23587</v>
      </c>
    </row>
    <row r="23588" spans="73:73" x14ac:dyDescent="0.45">
      <c r="BU23588">
        <f>ROW()</f>
        <v>23588</v>
      </c>
    </row>
    <row r="23589" spans="73:73" x14ac:dyDescent="0.45">
      <c r="BU23589">
        <f>ROW()</f>
        <v>23589</v>
      </c>
    </row>
    <row r="23590" spans="73:73" x14ac:dyDescent="0.45">
      <c r="BU23590">
        <f>ROW()</f>
        <v>23590</v>
      </c>
    </row>
    <row r="23591" spans="73:73" x14ac:dyDescent="0.45">
      <c r="BU23591">
        <f>ROW()</f>
        <v>23591</v>
      </c>
    </row>
    <row r="23592" spans="73:73" x14ac:dyDescent="0.45">
      <c r="BU23592">
        <f>ROW()</f>
        <v>23592</v>
      </c>
    </row>
    <row r="23593" spans="73:73" x14ac:dyDescent="0.45">
      <c r="BU23593">
        <f>ROW()</f>
        <v>23593</v>
      </c>
    </row>
    <row r="23594" spans="73:73" x14ac:dyDescent="0.45">
      <c r="BU23594">
        <f>ROW()</f>
        <v>23594</v>
      </c>
    </row>
    <row r="23595" spans="73:73" x14ac:dyDescent="0.45">
      <c r="BU23595">
        <f>ROW()</f>
        <v>23595</v>
      </c>
    </row>
    <row r="23596" spans="73:73" x14ac:dyDescent="0.45">
      <c r="BU23596">
        <f>ROW()</f>
        <v>23596</v>
      </c>
    </row>
    <row r="23597" spans="73:73" x14ac:dyDescent="0.45">
      <c r="BU23597">
        <f>ROW()</f>
        <v>23597</v>
      </c>
    </row>
    <row r="23598" spans="73:73" x14ac:dyDescent="0.45">
      <c r="BU23598">
        <f>ROW()</f>
        <v>23598</v>
      </c>
    </row>
    <row r="23599" spans="73:73" x14ac:dyDescent="0.45">
      <c r="BU23599">
        <f>ROW()</f>
        <v>23599</v>
      </c>
    </row>
    <row r="23600" spans="73:73" x14ac:dyDescent="0.45">
      <c r="BU23600">
        <f>ROW()</f>
        <v>23600</v>
      </c>
    </row>
    <row r="23601" spans="73:73" x14ac:dyDescent="0.45">
      <c r="BU23601">
        <f>ROW()</f>
        <v>23601</v>
      </c>
    </row>
    <row r="23602" spans="73:73" x14ac:dyDescent="0.45">
      <c r="BU23602">
        <f>ROW()</f>
        <v>23602</v>
      </c>
    </row>
    <row r="23603" spans="73:73" x14ac:dyDescent="0.45">
      <c r="BU23603">
        <f>ROW()</f>
        <v>23603</v>
      </c>
    </row>
    <row r="23604" spans="73:73" x14ac:dyDescent="0.45">
      <c r="BU23604">
        <f>ROW()</f>
        <v>23604</v>
      </c>
    </row>
    <row r="23605" spans="73:73" x14ac:dyDescent="0.45">
      <c r="BU23605">
        <f>ROW()</f>
        <v>23605</v>
      </c>
    </row>
    <row r="23606" spans="73:73" x14ac:dyDescent="0.45">
      <c r="BU23606">
        <f>ROW()</f>
        <v>23606</v>
      </c>
    </row>
    <row r="23607" spans="73:73" x14ac:dyDescent="0.45">
      <c r="BU23607">
        <f>ROW()</f>
        <v>23607</v>
      </c>
    </row>
    <row r="23608" spans="73:73" x14ac:dyDescent="0.45">
      <c r="BU23608">
        <f>ROW()</f>
        <v>23608</v>
      </c>
    </row>
    <row r="23609" spans="73:73" x14ac:dyDescent="0.45">
      <c r="BU23609">
        <f>ROW()</f>
        <v>23609</v>
      </c>
    </row>
    <row r="23610" spans="73:73" x14ac:dyDescent="0.45">
      <c r="BU23610">
        <f>ROW()</f>
        <v>23610</v>
      </c>
    </row>
    <row r="23611" spans="73:73" x14ac:dyDescent="0.45">
      <c r="BU23611">
        <f>ROW()</f>
        <v>23611</v>
      </c>
    </row>
    <row r="23612" spans="73:73" x14ac:dyDescent="0.45">
      <c r="BU23612">
        <f>ROW()</f>
        <v>23612</v>
      </c>
    </row>
    <row r="23613" spans="73:73" x14ac:dyDescent="0.45">
      <c r="BU23613">
        <f>ROW()</f>
        <v>23613</v>
      </c>
    </row>
    <row r="23614" spans="73:73" x14ac:dyDescent="0.45">
      <c r="BU23614">
        <f>ROW()</f>
        <v>23614</v>
      </c>
    </row>
    <row r="23615" spans="73:73" x14ac:dyDescent="0.45">
      <c r="BU23615">
        <f>ROW()</f>
        <v>23615</v>
      </c>
    </row>
    <row r="23616" spans="73:73" x14ac:dyDescent="0.45">
      <c r="BU23616">
        <f>ROW()</f>
        <v>23616</v>
      </c>
    </row>
    <row r="23617" spans="73:73" x14ac:dyDescent="0.45">
      <c r="BU23617">
        <f>ROW()</f>
        <v>23617</v>
      </c>
    </row>
    <row r="23618" spans="73:73" x14ac:dyDescent="0.45">
      <c r="BU23618">
        <f>ROW()</f>
        <v>23618</v>
      </c>
    </row>
    <row r="23619" spans="73:73" x14ac:dyDescent="0.45">
      <c r="BU23619">
        <f>ROW()</f>
        <v>23619</v>
      </c>
    </row>
    <row r="23620" spans="73:73" x14ac:dyDescent="0.45">
      <c r="BU23620">
        <f>ROW()</f>
        <v>23620</v>
      </c>
    </row>
    <row r="23621" spans="73:73" x14ac:dyDescent="0.45">
      <c r="BU23621">
        <f>ROW()</f>
        <v>23621</v>
      </c>
    </row>
    <row r="23622" spans="73:73" x14ac:dyDescent="0.45">
      <c r="BU23622">
        <f>ROW()</f>
        <v>23622</v>
      </c>
    </row>
    <row r="23623" spans="73:73" x14ac:dyDescent="0.45">
      <c r="BU23623">
        <f>ROW()</f>
        <v>23623</v>
      </c>
    </row>
    <row r="23624" spans="73:73" x14ac:dyDescent="0.45">
      <c r="BU23624">
        <f>ROW()</f>
        <v>23624</v>
      </c>
    </row>
    <row r="23625" spans="73:73" x14ac:dyDescent="0.45">
      <c r="BU23625">
        <f>ROW()</f>
        <v>23625</v>
      </c>
    </row>
    <row r="23626" spans="73:73" x14ac:dyDescent="0.45">
      <c r="BU23626">
        <f>ROW()</f>
        <v>23626</v>
      </c>
    </row>
    <row r="23627" spans="73:73" x14ac:dyDescent="0.45">
      <c r="BU23627">
        <f>ROW()</f>
        <v>23627</v>
      </c>
    </row>
    <row r="23628" spans="73:73" x14ac:dyDescent="0.45">
      <c r="BU23628">
        <f>ROW()</f>
        <v>23628</v>
      </c>
    </row>
    <row r="23629" spans="73:73" x14ac:dyDescent="0.45">
      <c r="BU23629">
        <f>ROW()</f>
        <v>23629</v>
      </c>
    </row>
    <row r="23630" spans="73:73" x14ac:dyDescent="0.45">
      <c r="BU23630">
        <f>ROW()</f>
        <v>23630</v>
      </c>
    </row>
    <row r="23631" spans="73:73" x14ac:dyDescent="0.45">
      <c r="BU23631">
        <f>ROW()</f>
        <v>23631</v>
      </c>
    </row>
    <row r="23632" spans="73:73" x14ac:dyDescent="0.45">
      <c r="BU23632">
        <f>ROW()</f>
        <v>23632</v>
      </c>
    </row>
    <row r="23633" spans="73:73" x14ac:dyDescent="0.45">
      <c r="BU23633">
        <f>ROW()</f>
        <v>23633</v>
      </c>
    </row>
    <row r="23634" spans="73:73" x14ac:dyDescent="0.45">
      <c r="BU23634">
        <f>ROW()</f>
        <v>23634</v>
      </c>
    </row>
    <row r="23635" spans="73:73" x14ac:dyDescent="0.45">
      <c r="BU23635">
        <f>ROW()</f>
        <v>23635</v>
      </c>
    </row>
    <row r="23636" spans="73:73" x14ac:dyDescent="0.45">
      <c r="BU23636">
        <f>ROW()</f>
        <v>23636</v>
      </c>
    </row>
    <row r="23637" spans="73:73" x14ac:dyDescent="0.45">
      <c r="BU23637">
        <f>ROW()</f>
        <v>23637</v>
      </c>
    </row>
    <row r="23638" spans="73:73" x14ac:dyDescent="0.45">
      <c r="BU23638">
        <f>ROW()</f>
        <v>23638</v>
      </c>
    </row>
    <row r="23639" spans="73:73" x14ac:dyDescent="0.45">
      <c r="BU23639">
        <f>ROW()</f>
        <v>23639</v>
      </c>
    </row>
    <row r="23640" spans="73:73" x14ac:dyDescent="0.45">
      <c r="BU23640">
        <f>ROW()</f>
        <v>23640</v>
      </c>
    </row>
    <row r="23641" spans="73:73" x14ac:dyDescent="0.45">
      <c r="BU23641">
        <f>ROW()</f>
        <v>23641</v>
      </c>
    </row>
    <row r="23642" spans="73:73" x14ac:dyDescent="0.45">
      <c r="BU23642">
        <f>ROW()</f>
        <v>23642</v>
      </c>
    </row>
    <row r="23643" spans="73:73" x14ac:dyDescent="0.45">
      <c r="BU23643">
        <f>ROW()</f>
        <v>23643</v>
      </c>
    </row>
    <row r="23644" spans="73:73" x14ac:dyDescent="0.45">
      <c r="BU23644">
        <f>ROW()</f>
        <v>23644</v>
      </c>
    </row>
    <row r="23645" spans="73:73" x14ac:dyDescent="0.45">
      <c r="BU23645">
        <f>ROW()</f>
        <v>23645</v>
      </c>
    </row>
    <row r="23646" spans="73:73" x14ac:dyDescent="0.45">
      <c r="BU23646">
        <f>ROW()</f>
        <v>23646</v>
      </c>
    </row>
    <row r="23647" spans="73:73" x14ac:dyDescent="0.45">
      <c r="BU23647">
        <f>ROW()</f>
        <v>23647</v>
      </c>
    </row>
    <row r="23648" spans="73:73" x14ac:dyDescent="0.45">
      <c r="BU23648">
        <f>ROW()</f>
        <v>23648</v>
      </c>
    </row>
    <row r="23649" spans="73:73" x14ac:dyDescent="0.45">
      <c r="BU23649">
        <f>ROW()</f>
        <v>23649</v>
      </c>
    </row>
    <row r="23650" spans="73:73" x14ac:dyDescent="0.45">
      <c r="BU23650">
        <f>ROW()</f>
        <v>23650</v>
      </c>
    </row>
    <row r="23651" spans="73:73" x14ac:dyDescent="0.45">
      <c r="BU23651">
        <f>ROW()</f>
        <v>23651</v>
      </c>
    </row>
    <row r="23652" spans="73:73" x14ac:dyDescent="0.45">
      <c r="BU23652">
        <f>ROW()</f>
        <v>23652</v>
      </c>
    </row>
    <row r="23653" spans="73:73" x14ac:dyDescent="0.45">
      <c r="BU23653">
        <f>ROW()</f>
        <v>23653</v>
      </c>
    </row>
    <row r="23654" spans="73:73" x14ac:dyDescent="0.45">
      <c r="BU23654">
        <f>ROW()</f>
        <v>23654</v>
      </c>
    </row>
    <row r="23655" spans="73:73" x14ac:dyDescent="0.45">
      <c r="BU23655">
        <f>ROW()</f>
        <v>23655</v>
      </c>
    </row>
    <row r="23656" spans="73:73" x14ac:dyDescent="0.45">
      <c r="BU23656">
        <f>ROW()</f>
        <v>23656</v>
      </c>
    </row>
    <row r="23657" spans="73:73" x14ac:dyDescent="0.45">
      <c r="BU23657">
        <f>ROW()</f>
        <v>23657</v>
      </c>
    </row>
    <row r="23658" spans="73:73" x14ac:dyDescent="0.45">
      <c r="BU23658">
        <f>ROW()</f>
        <v>23658</v>
      </c>
    </row>
    <row r="23659" spans="73:73" x14ac:dyDescent="0.45">
      <c r="BU23659">
        <f>ROW()</f>
        <v>23659</v>
      </c>
    </row>
    <row r="23660" spans="73:73" x14ac:dyDescent="0.45">
      <c r="BU23660">
        <f>ROW()</f>
        <v>23660</v>
      </c>
    </row>
    <row r="23661" spans="73:73" x14ac:dyDescent="0.45">
      <c r="BU23661">
        <f>ROW()</f>
        <v>23661</v>
      </c>
    </row>
    <row r="23662" spans="73:73" x14ac:dyDescent="0.45">
      <c r="BU23662">
        <f>ROW()</f>
        <v>23662</v>
      </c>
    </row>
    <row r="23663" spans="73:73" x14ac:dyDescent="0.45">
      <c r="BU23663">
        <f>ROW()</f>
        <v>23663</v>
      </c>
    </row>
    <row r="23664" spans="73:73" x14ac:dyDescent="0.45">
      <c r="BU23664">
        <f>ROW()</f>
        <v>23664</v>
      </c>
    </row>
    <row r="23665" spans="73:73" x14ac:dyDescent="0.45">
      <c r="BU23665">
        <f>ROW()</f>
        <v>23665</v>
      </c>
    </row>
    <row r="23666" spans="73:73" x14ac:dyDescent="0.45">
      <c r="BU23666">
        <f>ROW()</f>
        <v>23666</v>
      </c>
    </row>
    <row r="23667" spans="73:73" x14ac:dyDescent="0.45">
      <c r="BU23667">
        <f>ROW()</f>
        <v>23667</v>
      </c>
    </row>
    <row r="23668" spans="73:73" x14ac:dyDescent="0.45">
      <c r="BU23668">
        <f>ROW()</f>
        <v>23668</v>
      </c>
    </row>
    <row r="23669" spans="73:73" x14ac:dyDescent="0.45">
      <c r="BU23669">
        <f>ROW()</f>
        <v>23669</v>
      </c>
    </row>
    <row r="23670" spans="73:73" x14ac:dyDescent="0.45">
      <c r="BU23670">
        <f>ROW()</f>
        <v>23670</v>
      </c>
    </row>
    <row r="23671" spans="73:73" x14ac:dyDescent="0.45">
      <c r="BU23671">
        <f>ROW()</f>
        <v>23671</v>
      </c>
    </row>
    <row r="23672" spans="73:73" x14ac:dyDescent="0.45">
      <c r="BU23672">
        <f>ROW()</f>
        <v>23672</v>
      </c>
    </row>
    <row r="23673" spans="73:73" x14ac:dyDescent="0.45">
      <c r="BU23673">
        <f>ROW()</f>
        <v>23673</v>
      </c>
    </row>
    <row r="23674" spans="73:73" x14ac:dyDescent="0.45">
      <c r="BU23674">
        <f>ROW()</f>
        <v>23674</v>
      </c>
    </row>
    <row r="23675" spans="73:73" x14ac:dyDescent="0.45">
      <c r="BU23675">
        <f>ROW()</f>
        <v>23675</v>
      </c>
    </row>
    <row r="23676" spans="73:73" x14ac:dyDescent="0.45">
      <c r="BU23676">
        <f>ROW()</f>
        <v>23676</v>
      </c>
    </row>
    <row r="23677" spans="73:73" x14ac:dyDescent="0.45">
      <c r="BU23677">
        <f>ROW()</f>
        <v>23677</v>
      </c>
    </row>
    <row r="23678" spans="73:73" x14ac:dyDescent="0.45">
      <c r="BU23678">
        <f>ROW()</f>
        <v>23678</v>
      </c>
    </row>
    <row r="23679" spans="73:73" x14ac:dyDescent="0.45">
      <c r="BU23679">
        <f>ROW()</f>
        <v>23679</v>
      </c>
    </row>
    <row r="23680" spans="73:73" x14ac:dyDescent="0.45">
      <c r="BU23680">
        <f>ROW()</f>
        <v>23680</v>
      </c>
    </row>
    <row r="23681" spans="73:73" x14ac:dyDescent="0.45">
      <c r="BU23681">
        <f>ROW()</f>
        <v>23681</v>
      </c>
    </row>
    <row r="23682" spans="73:73" x14ac:dyDescent="0.45">
      <c r="BU23682">
        <f>ROW()</f>
        <v>23682</v>
      </c>
    </row>
    <row r="23683" spans="73:73" x14ac:dyDescent="0.45">
      <c r="BU23683">
        <f>ROW()</f>
        <v>23683</v>
      </c>
    </row>
    <row r="23684" spans="73:73" x14ac:dyDescent="0.45">
      <c r="BU23684">
        <f>ROW()</f>
        <v>23684</v>
      </c>
    </row>
    <row r="23685" spans="73:73" x14ac:dyDescent="0.45">
      <c r="BU23685">
        <f>ROW()</f>
        <v>23685</v>
      </c>
    </row>
    <row r="23686" spans="73:73" x14ac:dyDescent="0.45">
      <c r="BU23686">
        <f>ROW()</f>
        <v>23686</v>
      </c>
    </row>
    <row r="23687" spans="73:73" x14ac:dyDescent="0.45">
      <c r="BU23687">
        <f>ROW()</f>
        <v>23687</v>
      </c>
    </row>
    <row r="23688" spans="73:73" x14ac:dyDescent="0.45">
      <c r="BU23688">
        <f>ROW()</f>
        <v>23688</v>
      </c>
    </row>
    <row r="23689" spans="73:73" x14ac:dyDescent="0.45">
      <c r="BU23689">
        <f>ROW()</f>
        <v>23689</v>
      </c>
    </row>
    <row r="23690" spans="73:73" x14ac:dyDescent="0.45">
      <c r="BU23690">
        <f>ROW()</f>
        <v>23690</v>
      </c>
    </row>
    <row r="23691" spans="73:73" x14ac:dyDescent="0.45">
      <c r="BU23691">
        <f>ROW()</f>
        <v>23691</v>
      </c>
    </row>
    <row r="23692" spans="73:73" x14ac:dyDescent="0.45">
      <c r="BU23692">
        <f>ROW()</f>
        <v>23692</v>
      </c>
    </row>
    <row r="23693" spans="73:73" x14ac:dyDescent="0.45">
      <c r="BU23693">
        <f>ROW()</f>
        <v>23693</v>
      </c>
    </row>
    <row r="23694" spans="73:73" x14ac:dyDescent="0.45">
      <c r="BU23694">
        <f>ROW()</f>
        <v>23694</v>
      </c>
    </row>
    <row r="23695" spans="73:73" x14ac:dyDescent="0.45">
      <c r="BU23695">
        <f>ROW()</f>
        <v>23695</v>
      </c>
    </row>
    <row r="23696" spans="73:73" x14ac:dyDescent="0.45">
      <c r="BU23696">
        <f>ROW()</f>
        <v>23696</v>
      </c>
    </row>
    <row r="23697" spans="73:73" x14ac:dyDescent="0.45">
      <c r="BU23697">
        <f>ROW()</f>
        <v>23697</v>
      </c>
    </row>
    <row r="23698" spans="73:73" x14ac:dyDescent="0.45">
      <c r="BU23698">
        <f>ROW()</f>
        <v>23698</v>
      </c>
    </row>
    <row r="23699" spans="73:73" x14ac:dyDescent="0.45">
      <c r="BU23699">
        <f>ROW()</f>
        <v>23699</v>
      </c>
    </row>
    <row r="23700" spans="73:73" x14ac:dyDescent="0.45">
      <c r="BU23700">
        <f>ROW()</f>
        <v>23700</v>
      </c>
    </row>
    <row r="23701" spans="73:73" x14ac:dyDescent="0.45">
      <c r="BU23701">
        <f>ROW()</f>
        <v>23701</v>
      </c>
    </row>
    <row r="23702" spans="73:73" x14ac:dyDescent="0.45">
      <c r="BU23702">
        <f>ROW()</f>
        <v>23702</v>
      </c>
    </row>
    <row r="23703" spans="73:73" x14ac:dyDescent="0.45">
      <c r="BU23703">
        <f>ROW()</f>
        <v>23703</v>
      </c>
    </row>
    <row r="23704" spans="73:73" x14ac:dyDescent="0.45">
      <c r="BU23704">
        <f>ROW()</f>
        <v>23704</v>
      </c>
    </row>
    <row r="23705" spans="73:73" x14ac:dyDescent="0.45">
      <c r="BU23705">
        <f>ROW()</f>
        <v>23705</v>
      </c>
    </row>
    <row r="23706" spans="73:73" x14ac:dyDescent="0.45">
      <c r="BU23706">
        <f>ROW()</f>
        <v>23706</v>
      </c>
    </row>
    <row r="23707" spans="73:73" x14ac:dyDescent="0.45">
      <c r="BU23707">
        <f>ROW()</f>
        <v>23707</v>
      </c>
    </row>
    <row r="23708" spans="73:73" x14ac:dyDescent="0.45">
      <c r="BU23708">
        <f>ROW()</f>
        <v>23708</v>
      </c>
    </row>
    <row r="23709" spans="73:73" x14ac:dyDescent="0.45">
      <c r="BU23709">
        <f>ROW()</f>
        <v>23709</v>
      </c>
    </row>
    <row r="23710" spans="73:73" x14ac:dyDescent="0.45">
      <c r="BU23710">
        <f>ROW()</f>
        <v>23710</v>
      </c>
    </row>
    <row r="23711" spans="73:73" x14ac:dyDescent="0.45">
      <c r="BU23711">
        <f>ROW()</f>
        <v>23711</v>
      </c>
    </row>
    <row r="23712" spans="73:73" x14ac:dyDescent="0.45">
      <c r="BU23712">
        <f>ROW()</f>
        <v>23712</v>
      </c>
    </row>
    <row r="23713" spans="73:73" x14ac:dyDescent="0.45">
      <c r="BU23713">
        <f>ROW()</f>
        <v>23713</v>
      </c>
    </row>
    <row r="23714" spans="73:73" x14ac:dyDescent="0.45">
      <c r="BU23714">
        <f>ROW()</f>
        <v>23714</v>
      </c>
    </row>
    <row r="23715" spans="73:73" x14ac:dyDescent="0.45">
      <c r="BU23715">
        <f>ROW()</f>
        <v>23715</v>
      </c>
    </row>
    <row r="23716" spans="73:73" x14ac:dyDescent="0.45">
      <c r="BU23716">
        <f>ROW()</f>
        <v>23716</v>
      </c>
    </row>
    <row r="23717" spans="73:73" x14ac:dyDescent="0.45">
      <c r="BU23717">
        <f>ROW()</f>
        <v>23717</v>
      </c>
    </row>
    <row r="23718" spans="73:73" x14ac:dyDescent="0.45">
      <c r="BU23718">
        <f>ROW()</f>
        <v>23718</v>
      </c>
    </row>
    <row r="23719" spans="73:73" x14ac:dyDescent="0.45">
      <c r="BU23719">
        <f>ROW()</f>
        <v>23719</v>
      </c>
    </row>
    <row r="23720" spans="73:73" x14ac:dyDescent="0.45">
      <c r="BU23720">
        <f>ROW()</f>
        <v>23720</v>
      </c>
    </row>
    <row r="23721" spans="73:73" x14ac:dyDescent="0.45">
      <c r="BU23721">
        <f>ROW()</f>
        <v>23721</v>
      </c>
    </row>
    <row r="23722" spans="73:73" x14ac:dyDescent="0.45">
      <c r="BU23722">
        <f>ROW()</f>
        <v>23722</v>
      </c>
    </row>
    <row r="23723" spans="73:73" x14ac:dyDescent="0.45">
      <c r="BU23723">
        <f>ROW()</f>
        <v>23723</v>
      </c>
    </row>
    <row r="23724" spans="73:73" x14ac:dyDescent="0.45">
      <c r="BU23724">
        <f>ROW()</f>
        <v>23724</v>
      </c>
    </row>
    <row r="23725" spans="73:73" x14ac:dyDescent="0.45">
      <c r="BU23725">
        <f>ROW()</f>
        <v>23725</v>
      </c>
    </row>
    <row r="23726" spans="73:73" x14ac:dyDescent="0.45">
      <c r="BU23726">
        <f>ROW()</f>
        <v>23726</v>
      </c>
    </row>
    <row r="23727" spans="73:73" x14ac:dyDescent="0.45">
      <c r="BU23727">
        <f>ROW()</f>
        <v>23727</v>
      </c>
    </row>
    <row r="23728" spans="73:73" x14ac:dyDescent="0.45">
      <c r="BU23728">
        <f>ROW()</f>
        <v>23728</v>
      </c>
    </row>
    <row r="23729" spans="73:73" x14ac:dyDescent="0.45">
      <c r="BU23729">
        <f>ROW()</f>
        <v>23729</v>
      </c>
    </row>
    <row r="23730" spans="73:73" x14ac:dyDescent="0.45">
      <c r="BU23730">
        <f>ROW()</f>
        <v>23730</v>
      </c>
    </row>
    <row r="23731" spans="73:73" x14ac:dyDescent="0.45">
      <c r="BU23731">
        <f>ROW()</f>
        <v>23731</v>
      </c>
    </row>
    <row r="23732" spans="73:73" x14ac:dyDescent="0.45">
      <c r="BU23732">
        <f>ROW()</f>
        <v>23732</v>
      </c>
    </row>
    <row r="23733" spans="73:73" x14ac:dyDescent="0.45">
      <c r="BU23733">
        <f>ROW()</f>
        <v>23733</v>
      </c>
    </row>
    <row r="23734" spans="73:73" x14ac:dyDescent="0.45">
      <c r="BU23734">
        <f>ROW()</f>
        <v>23734</v>
      </c>
    </row>
    <row r="23735" spans="73:73" x14ac:dyDescent="0.45">
      <c r="BU23735">
        <f>ROW()</f>
        <v>23735</v>
      </c>
    </row>
    <row r="23736" spans="73:73" x14ac:dyDescent="0.45">
      <c r="BU23736">
        <f>ROW()</f>
        <v>23736</v>
      </c>
    </row>
    <row r="23737" spans="73:73" x14ac:dyDescent="0.45">
      <c r="BU23737">
        <f>ROW()</f>
        <v>23737</v>
      </c>
    </row>
    <row r="23738" spans="73:73" x14ac:dyDescent="0.45">
      <c r="BU23738">
        <f>ROW()</f>
        <v>23738</v>
      </c>
    </row>
    <row r="23739" spans="73:73" x14ac:dyDescent="0.45">
      <c r="BU23739">
        <f>ROW()</f>
        <v>23739</v>
      </c>
    </row>
    <row r="23740" spans="73:73" x14ac:dyDescent="0.45">
      <c r="BU23740">
        <f>ROW()</f>
        <v>23740</v>
      </c>
    </row>
    <row r="23741" spans="73:73" x14ac:dyDescent="0.45">
      <c r="BU23741">
        <f>ROW()</f>
        <v>23741</v>
      </c>
    </row>
    <row r="23742" spans="73:73" x14ac:dyDescent="0.45">
      <c r="BU23742">
        <f>ROW()</f>
        <v>23742</v>
      </c>
    </row>
    <row r="23743" spans="73:73" x14ac:dyDescent="0.45">
      <c r="BU23743">
        <f>ROW()</f>
        <v>23743</v>
      </c>
    </row>
    <row r="23744" spans="73:73" x14ac:dyDescent="0.45">
      <c r="BU23744">
        <f>ROW()</f>
        <v>23744</v>
      </c>
    </row>
    <row r="23745" spans="73:73" x14ac:dyDescent="0.45">
      <c r="BU23745">
        <f>ROW()</f>
        <v>23745</v>
      </c>
    </row>
    <row r="23746" spans="73:73" x14ac:dyDescent="0.45">
      <c r="BU23746">
        <f>ROW()</f>
        <v>23746</v>
      </c>
    </row>
    <row r="23747" spans="73:73" x14ac:dyDescent="0.45">
      <c r="BU23747">
        <f>ROW()</f>
        <v>23747</v>
      </c>
    </row>
    <row r="23748" spans="73:73" x14ac:dyDescent="0.45">
      <c r="BU23748">
        <f>ROW()</f>
        <v>23748</v>
      </c>
    </row>
    <row r="23749" spans="73:73" x14ac:dyDescent="0.45">
      <c r="BU23749">
        <f>ROW()</f>
        <v>23749</v>
      </c>
    </row>
    <row r="23750" spans="73:73" x14ac:dyDescent="0.45">
      <c r="BU23750">
        <f>ROW()</f>
        <v>23750</v>
      </c>
    </row>
    <row r="23751" spans="73:73" x14ac:dyDescent="0.45">
      <c r="BU23751">
        <f>ROW()</f>
        <v>23751</v>
      </c>
    </row>
    <row r="23752" spans="73:73" x14ac:dyDescent="0.45">
      <c r="BU23752">
        <f>ROW()</f>
        <v>23752</v>
      </c>
    </row>
    <row r="23753" spans="73:73" x14ac:dyDescent="0.45">
      <c r="BU23753">
        <f>ROW()</f>
        <v>23753</v>
      </c>
    </row>
    <row r="23754" spans="73:73" x14ac:dyDescent="0.45">
      <c r="BU23754">
        <f>ROW()</f>
        <v>23754</v>
      </c>
    </row>
    <row r="23755" spans="73:73" x14ac:dyDescent="0.45">
      <c r="BU23755">
        <f>ROW()</f>
        <v>23755</v>
      </c>
    </row>
    <row r="23756" spans="73:73" x14ac:dyDescent="0.45">
      <c r="BU23756">
        <f>ROW()</f>
        <v>23756</v>
      </c>
    </row>
    <row r="23757" spans="73:73" x14ac:dyDescent="0.45">
      <c r="BU23757">
        <f>ROW()</f>
        <v>23757</v>
      </c>
    </row>
    <row r="23758" spans="73:73" x14ac:dyDescent="0.45">
      <c r="BU23758">
        <f>ROW()</f>
        <v>23758</v>
      </c>
    </row>
    <row r="23759" spans="73:73" x14ac:dyDescent="0.45">
      <c r="BU23759">
        <f>ROW()</f>
        <v>23759</v>
      </c>
    </row>
    <row r="23760" spans="73:73" x14ac:dyDescent="0.45">
      <c r="BU23760">
        <f>ROW()</f>
        <v>23760</v>
      </c>
    </row>
    <row r="23761" spans="73:73" x14ac:dyDescent="0.45">
      <c r="BU23761">
        <f>ROW()</f>
        <v>23761</v>
      </c>
    </row>
    <row r="23762" spans="73:73" x14ac:dyDescent="0.45">
      <c r="BU23762">
        <f>ROW()</f>
        <v>23762</v>
      </c>
    </row>
    <row r="23763" spans="73:73" x14ac:dyDescent="0.45">
      <c r="BU23763">
        <f>ROW()</f>
        <v>23763</v>
      </c>
    </row>
    <row r="23764" spans="73:73" x14ac:dyDescent="0.45">
      <c r="BU23764">
        <f>ROW()</f>
        <v>23764</v>
      </c>
    </row>
    <row r="23765" spans="73:73" x14ac:dyDescent="0.45">
      <c r="BU23765">
        <f>ROW()</f>
        <v>23765</v>
      </c>
    </row>
    <row r="23766" spans="73:73" x14ac:dyDescent="0.45">
      <c r="BU23766">
        <f>ROW()</f>
        <v>23766</v>
      </c>
    </row>
    <row r="23767" spans="73:73" x14ac:dyDescent="0.45">
      <c r="BU23767">
        <f>ROW()</f>
        <v>23767</v>
      </c>
    </row>
    <row r="23768" spans="73:73" x14ac:dyDescent="0.45">
      <c r="BU23768">
        <f>ROW()</f>
        <v>23768</v>
      </c>
    </row>
    <row r="23769" spans="73:73" x14ac:dyDescent="0.45">
      <c r="BU23769">
        <f>ROW()</f>
        <v>23769</v>
      </c>
    </row>
    <row r="23770" spans="73:73" x14ac:dyDescent="0.45">
      <c r="BU23770">
        <f>ROW()</f>
        <v>23770</v>
      </c>
    </row>
    <row r="23771" spans="73:73" x14ac:dyDescent="0.45">
      <c r="BU23771">
        <f>ROW()</f>
        <v>23771</v>
      </c>
    </row>
    <row r="23772" spans="73:73" x14ac:dyDescent="0.45">
      <c r="BU23772">
        <f>ROW()</f>
        <v>23772</v>
      </c>
    </row>
    <row r="23773" spans="73:73" x14ac:dyDescent="0.45">
      <c r="BU23773">
        <f>ROW()</f>
        <v>23773</v>
      </c>
    </row>
    <row r="23774" spans="73:73" x14ac:dyDescent="0.45">
      <c r="BU23774">
        <f>ROW()</f>
        <v>23774</v>
      </c>
    </row>
    <row r="23775" spans="73:73" x14ac:dyDescent="0.45">
      <c r="BU23775">
        <f>ROW()</f>
        <v>23775</v>
      </c>
    </row>
    <row r="23776" spans="73:73" x14ac:dyDescent="0.45">
      <c r="BU23776">
        <f>ROW()</f>
        <v>23776</v>
      </c>
    </row>
    <row r="23777" spans="73:73" x14ac:dyDescent="0.45">
      <c r="BU23777">
        <f>ROW()</f>
        <v>23777</v>
      </c>
    </row>
    <row r="23778" spans="73:73" x14ac:dyDescent="0.45">
      <c r="BU23778">
        <f>ROW()</f>
        <v>23778</v>
      </c>
    </row>
    <row r="23779" spans="73:73" x14ac:dyDescent="0.45">
      <c r="BU23779">
        <f>ROW()</f>
        <v>23779</v>
      </c>
    </row>
    <row r="23780" spans="73:73" x14ac:dyDescent="0.45">
      <c r="BU23780">
        <f>ROW()</f>
        <v>23780</v>
      </c>
    </row>
    <row r="23781" spans="73:73" x14ac:dyDescent="0.45">
      <c r="BU23781">
        <f>ROW()</f>
        <v>23781</v>
      </c>
    </row>
    <row r="23782" spans="73:73" x14ac:dyDescent="0.45">
      <c r="BU23782">
        <f>ROW()</f>
        <v>23782</v>
      </c>
    </row>
    <row r="23783" spans="73:73" x14ac:dyDescent="0.45">
      <c r="BU23783">
        <f>ROW()</f>
        <v>23783</v>
      </c>
    </row>
    <row r="23784" spans="73:73" x14ac:dyDescent="0.45">
      <c r="BU23784">
        <f>ROW()</f>
        <v>23784</v>
      </c>
    </row>
    <row r="23785" spans="73:73" x14ac:dyDescent="0.45">
      <c r="BU23785">
        <f>ROW()</f>
        <v>23785</v>
      </c>
    </row>
    <row r="23786" spans="73:73" x14ac:dyDescent="0.45">
      <c r="BU23786">
        <f>ROW()</f>
        <v>23786</v>
      </c>
    </row>
    <row r="23787" spans="73:73" x14ac:dyDescent="0.45">
      <c r="BU23787">
        <f>ROW()</f>
        <v>23787</v>
      </c>
    </row>
    <row r="23788" spans="73:73" x14ac:dyDescent="0.45">
      <c r="BU23788">
        <f>ROW()</f>
        <v>23788</v>
      </c>
    </row>
    <row r="23789" spans="73:73" x14ac:dyDescent="0.45">
      <c r="BU23789">
        <f>ROW()</f>
        <v>23789</v>
      </c>
    </row>
    <row r="23790" spans="73:73" x14ac:dyDescent="0.45">
      <c r="BU23790">
        <f>ROW()</f>
        <v>23790</v>
      </c>
    </row>
    <row r="23791" spans="73:73" x14ac:dyDescent="0.45">
      <c r="BU23791">
        <f>ROW()</f>
        <v>23791</v>
      </c>
    </row>
    <row r="23792" spans="73:73" x14ac:dyDescent="0.45">
      <c r="BU23792">
        <f>ROW()</f>
        <v>23792</v>
      </c>
    </row>
    <row r="23793" spans="73:73" x14ac:dyDescent="0.45">
      <c r="BU23793">
        <f>ROW()</f>
        <v>23793</v>
      </c>
    </row>
    <row r="23794" spans="73:73" x14ac:dyDescent="0.45">
      <c r="BU23794">
        <f>ROW()</f>
        <v>23794</v>
      </c>
    </row>
    <row r="23795" spans="73:73" x14ac:dyDescent="0.45">
      <c r="BU23795">
        <f>ROW()</f>
        <v>23795</v>
      </c>
    </row>
    <row r="23796" spans="73:73" x14ac:dyDescent="0.45">
      <c r="BU23796">
        <f>ROW()</f>
        <v>23796</v>
      </c>
    </row>
    <row r="23797" spans="73:73" x14ac:dyDescent="0.45">
      <c r="BU23797">
        <f>ROW()</f>
        <v>23797</v>
      </c>
    </row>
    <row r="23798" spans="73:73" x14ac:dyDescent="0.45">
      <c r="BU23798">
        <f>ROW()</f>
        <v>23798</v>
      </c>
    </row>
    <row r="23799" spans="73:73" x14ac:dyDescent="0.45">
      <c r="BU23799">
        <f>ROW()</f>
        <v>23799</v>
      </c>
    </row>
    <row r="23800" spans="73:73" x14ac:dyDescent="0.45">
      <c r="BU23800">
        <f>ROW()</f>
        <v>23800</v>
      </c>
    </row>
    <row r="23801" spans="73:73" x14ac:dyDescent="0.45">
      <c r="BU23801">
        <f>ROW()</f>
        <v>23801</v>
      </c>
    </row>
    <row r="23802" spans="73:73" x14ac:dyDescent="0.45">
      <c r="BU23802">
        <f>ROW()</f>
        <v>23802</v>
      </c>
    </row>
    <row r="23803" spans="73:73" x14ac:dyDescent="0.45">
      <c r="BU23803">
        <f>ROW()</f>
        <v>23803</v>
      </c>
    </row>
    <row r="23804" spans="73:73" x14ac:dyDescent="0.45">
      <c r="BU23804">
        <f>ROW()</f>
        <v>23804</v>
      </c>
    </row>
    <row r="23805" spans="73:73" x14ac:dyDescent="0.45">
      <c r="BU23805">
        <f>ROW()</f>
        <v>23805</v>
      </c>
    </row>
    <row r="23806" spans="73:73" x14ac:dyDescent="0.45">
      <c r="BU23806">
        <f>ROW()</f>
        <v>23806</v>
      </c>
    </row>
    <row r="23807" spans="73:73" x14ac:dyDescent="0.45">
      <c r="BU23807">
        <f>ROW()</f>
        <v>23807</v>
      </c>
    </row>
    <row r="23808" spans="73:73" x14ac:dyDescent="0.45">
      <c r="BU23808">
        <f>ROW()</f>
        <v>23808</v>
      </c>
    </row>
    <row r="23809" spans="73:73" x14ac:dyDescent="0.45">
      <c r="BU23809">
        <f>ROW()</f>
        <v>23809</v>
      </c>
    </row>
    <row r="23810" spans="73:73" x14ac:dyDescent="0.45">
      <c r="BU23810">
        <f>ROW()</f>
        <v>23810</v>
      </c>
    </row>
    <row r="23811" spans="73:73" x14ac:dyDescent="0.45">
      <c r="BU23811">
        <f>ROW()</f>
        <v>23811</v>
      </c>
    </row>
    <row r="23812" spans="73:73" x14ac:dyDescent="0.45">
      <c r="BU23812">
        <f>ROW()</f>
        <v>23812</v>
      </c>
    </row>
    <row r="23813" spans="73:73" x14ac:dyDescent="0.45">
      <c r="BU23813">
        <f>ROW()</f>
        <v>23813</v>
      </c>
    </row>
    <row r="23814" spans="73:73" x14ac:dyDescent="0.45">
      <c r="BU23814">
        <f>ROW()</f>
        <v>23814</v>
      </c>
    </row>
    <row r="23815" spans="73:73" x14ac:dyDescent="0.45">
      <c r="BU23815">
        <f>ROW()</f>
        <v>23815</v>
      </c>
    </row>
    <row r="23816" spans="73:73" x14ac:dyDescent="0.45">
      <c r="BU23816">
        <f>ROW()</f>
        <v>23816</v>
      </c>
    </row>
    <row r="23817" spans="73:73" x14ac:dyDescent="0.45">
      <c r="BU23817">
        <f>ROW()</f>
        <v>23817</v>
      </c>
    </row>
    <row r="23818" spans="73:73" x14ac:dyDescent="0.45">
      <c r="BU23818">
        <f>ROW()</f>
        <v>23818</v>
      </c>
    </row>
    <row r="23819" spans="73:73" x14ac:dyDescent="0.45">
      <c r="BU23819">
        <f>ROW()</f>
        <v>23819</v>
      </c>
    </row>
    <row r="23820" spans="73:73" x14ac:dyDescent="0.45">
      <c r="BU23820">
        <f>ROW()</f>
        <v>23820</v>
      </c>
    </row>
    <row r="23821" spans="73:73" x14ac:dyDescent="0.45">
      <c r="BU23821">
        <f>ROW()</f>
        <v>23821</v>
      </c>
    </row>
    <row r="23822" spans="73:73" x14ac:dyDescent="0.45">
      <c r="BU23822">
        <f>ROW()</f>
        <v>23822</v>
      </c>
    </row>
    <row r="23823" spans="73:73" x14ac:dyDescent="0.45">
      <c r="BU23823">
        <f>ROW()</f>
        <v>23823</v>
      </c>
    </row>
    <row r="23824" spans="73:73" x14ac:dyDescent="0.45">
      <c r="BU23824">
        <f>ROW()</f>
        <v>23824</v>
      </c>
    </row>
    <row r="23825" spans="73:73" x14ac:dyDescent="0.45">
      <c r="BU23825">
        <f>ROW()</f>
        <v>23825</v>
      </c>
    </row>
    <row r="23826" spans="73:73" x14ac:dyDescent="0.45">
      <c r="BU23826">
        <f>ROW()</f>
        <v>23826</v>
      </c>
    </row>
    <row r="23827" spans="73:73" x14ac:dyDescent="0.45">
      <c r="BU23827">
        <f>ROW()</f>
        <v>23827</v>
      </c>
    </row>
    <row r="23828" spans="73:73" x14ac:dyDescent="0.45">
      <c r="BU23828">
        <f>ROW()</f>
        <v>23828</v>
      </c>
    </row>
    <row r="23829" spans="73:73" x14ac:dyDescent="0.45">
      <c r="BU23829">
        <f>ROW()</f>
        <v>23829</v>
      </c>
    </row>
    <row r="23830" spans="73:73" x14ac:dyDescent="0.45">
      <c r="BU23830">
        <f>ROW()</f>
        <v>23830</v>
      </c>
    </row>
    <row r="23831" spans="73:73" x14ac:dyDescent="0.45">
      <c r="BU23831">
        <f>ROW()</f>
        <v>23831</v>
      </c>
    </row>
    <row r="23832" spans="73:73" x14ac:dyDescent="0.45">
      <c r="BU23832">
        <f>ROW()</f>
        <v>23832</v>
      </c>
    </row>
    <row r="23833" spans="73:73" x14ac:dyDescent="0.45">
      <c r="BU23833">
        <f>ROW()</f>
        <v>23833</v>
      </c>
    </row>
    <row r="23834" spans="73:73" x14ac:dyDescent="0.45">
      <c r="BU23834">
        <f>ROW()</f>
        <v>23834</v>
      </c>
    </row>
    <row r="23835" spans="73:73" x14ac:dyDescent="0.45">
      <c r="BU23835">
        <f>ROW()</f>
        <v>23835</v>
      </c>
    </row>
    <row r="23836" spans="73:73" x14ac:dyDescent="0.45">
      <c r="BU23836">
        <f>ROW()</f>
        <v>23836</v>
      </c>
    </row>
    <row r="23837" spans="73:73" x14ac:dyDescent="0.45">
      <c r="BU23837">
        <f>ROW()</f>
        <v>23837</v>
      </c>
    </row>
    <row r="23838" spans="73:73" x14ac:dyDescent="0.45">
      <c r="BU23838">
        <f>ROW()</f>
        <v>23838</v>
      </c>
    </row>
    <row r="23839" spans="73:73" x14ac:dyDescent="0.45">
      <c r="BU23839">
        <f>ROW()</f>
        <v>23839</v>
      </c>
    </row>
    <row r="23840" spans="73:73" x14ac:dyDescent="0.45">
      <c r="BU23840">
        <f>ROW()</f>
        <v>23840</v>
      </c>
    </row>
    <row r="23841" spans="73:73" x14ac:dyDescent="0.45">
      <c r="BU23841">
        <f>ROW()</f>
        <v>23841</v>
      </c>
    </row>
    <row r="23842" spans="73:73" x14ac:dyDescent="0.45">
      <c r="BU23842">
        <f>ROW()</f>
        <v>23842</v>
      </c>
    </row>
    <row r="23843" spans="73:73" x14ac:dyDescent="0.45">
      <c r="BU23843">
        <f>ROW()</f>
        <v>23843</v>
      </c>
    </row>
    <row r="23844" spans="73:73" x14ac:dyDescent="0.45">
      <c r="BU23844">
        <f>ROW()</f>
        <v>23844</v>
      </c>
    </row>
    <row r="23845" spans="73:73" x14ac:dyDescent="0.45">
      <c r="BU23845">
        <f>ROW()</f>
        <v>23845</v>
      </c>
    </row>
    <row r="23846" spans="73:73" x14ac:dyDescent="0.45">
      <c r="BU23846">
        <f>ROW()</f>
        <v>23846</v>
      </c>
    </row>
    <row r="23847" spans="73:73" x14ac:dyDescent="0.45">
      <c r="BU23847">
        <f>ROW()</f>
        <v>23847</v>
      </c>
    </row>
    <row r="23848" spans="73:73" x14ac:dyDescent="0.45">
      <c r="BU23848">
        <f>ROW()</f>
        <v>23848</v>
      </c>
    </row>
    <row r="23849" spans="73:73" x14ac:dyDescent="0.45">
      <c r="BU23849">
        <f>ROW()</f>
        <v>23849</v>
      </c>
    </row>
    <row r="23850" spans="73:73" x14ac:dyDescent="0.45">
      <c r="BU23850">
        <f>ROW()</f>
        <v>23850</v>
      </c>
    </row>
    <row r="23851" spans="73:73" x14ac:dyDescent="0.45">
      <c r="BU23851">
        <f>ROW()</f>
        <v>23851</v>
      </c>
    </row>
    <row r="23852" spans="73:73" x14ac:dyDescent="0.45">
      <c r="BU23852">
        <f>ROW()</f>
        <v>23852</v>
      </c>
    </row>
    <row r="23853" spans="73:73" x14ac:dyDescent="0.45">
      <c r="BU23853">
        <f>ROW()</f>
        <v>23853</v>
      </c>
    </row>
    <row r="23854" spans="73:73" x14ac:dyDescent="0.45">
      <c r="BU23854">
        <f>ROW()</f>
        <v>23854</v>
      </c>
    </row>
    <row r="23855" spans="73:73" x14ac:dyDescent="0.45">
      <c r="BU23855">
        <f>ROW()</f>
        <v>23855</v>
      </c>
    </row>
    <row r="23856" spans="73:73" x14ac:dyDescent="0.45">
      <c r="BU23856">
        <f>ROW()</f>
        <v>23856</v>
      </c>
    </row>
    <row r="23857" spans="73:73" x14ac:dyDescent="0.45">
      <c r="BU23857">
        <f>ROW()</f>
        <v>23857</v>
      </c>
    </row>
    <row r="23858" spans="73:73" x14ac:dyDescent="0.45">
      <c r="BU23858">
        <f>ROW()</f>
        <v>23858</v>
      </c>
    </row>
    <row r="23859" spans="73:73" x14ac:dyDescent="0.45">
      <c r="BU23859">
        <f>ROW()</f>
        <v>23859</v>
      </c>
    </row>
    <row r="23860" spans="73:73" x14ac:dyDescent="0.45">
      <c r="BU23860">
        <f>ROW()</f>
        <v>23860</v>
      </c>
    </row>
    <row r="23861" spans="73:73" x14ac:dyDescent="0.45">
      <c r="BU23861">
        <f>ROW()</f>
        <v>23861</v>
      </c>
    </row>
    <row r="23862" spans="73:73" x14ac:dyDescent="0.45">
      <c r="BU23862">
        <f>ROW()</f>
        <v>23862</v>
      </c>
    </row>
    <row r="23863" spans="73:73" x14ac:dyDescent="0.45">
      <c r="BU23863">
        <f>ROW()</f>
        <v>23863</v>
      </c>
    </row>
    <row r="23864" spans="73:73" x14ac:dyDescent="0.45">
      <c r="BU23864">
        <f>ROW()</f>
        <v>23864</v>
      </c>
    </row>
    <row r="23865" spans="73:73" x14ac:dyDescent="0.45">
      <c r="BU23865">
        <f>ROW()</f>
        <v>23865</v>
      </c>
    </row>
    <row r="23866" spans="73:73" x14ac:dyDescent="0.45">
      <c r="BU23866">
        <f>ROW()</f>
        <v>23866</v>
      </c>
    </row>
    <row r="23867" spans="73:73" x14ac:dyDescent="0.45">
      <c r="BU23867">
        <f>ROW()</f>
        <v>23867</v>
      </c>
    </row>
    <row r="23868" spans="73:73" x14ac:dyDescent="0.45">
      <c r="BU23868">
        <f>ROW()</f>
        <v>23868</v>
      </c>
    </row>
    <row r="23869" spans="73:73" x14ac:dyDescent="0.45">
      <c r="BU23869">
        <f>ROW()</f>
        <v>23869</v>
      </c>
    </row>
    <row r="23870" spans="73:73" x14ac:dyDescent="0.45">
      <c r="BU23870">
        <f>ROW()</f>
        <v>23870</v>
      </c>
    </row>
    <row r="23871" spans="73:73" x14ac:dyDescent="0.45">
      <c r="BU23871">
        <f>ROW()</f>
        <v>23871</v>
      </c>
    </row>
    <row r="23872" spans="73:73" x14ac:dyDescent="0.45">
      <c r="BU23872">
        <f>ROW()</f>
        <v>23872</v>
      </c>
    </row>
    <row r="23873" spans="73:73" x14ac:dyDescent="0.45">
      <c r="BU23873">
        <f>ROW()</f>
        <v>23873</v>
      </c>
    </row>
    <row r="23874" spans="73:73" x14ac:dyDescent="0.45">
      <c r="BU23874">
        <f>ROW()</f>
        <v>23874</v>
      </c>
    </row>
    <row r="23875" spans="73:73" x14ac:dyDescent="0.45">
      <c r="BU23875">
        <f>ROW()</f>
        <v>23875</v>
      </c>
    </row>
    <row r="23876" spans="73:73" x14ac:dyDescent="0.45">
      <c r="BU23876">
        <f>ROW()</f>
        <v>23876</v>
      </c>
    </row>
    <row r="23877" spans="73:73" x14ac:dyDescent="0.45">
      <c r="BU23877">
        <f>ROW()</f>
        <v>23877</v>
      </c>
    </row>
    <row r="23878" spans="73:73" x14ac:dyDescent="0.45">
      <c r="BU23878">
        <f>ROW()</f>
        <v>23878</v>
      </c>
    </row>
    <row r="23879" spans="73:73" x14ac:dyDescent="0.45">
      <c r="BU23879">
        <f>ROW()</f>
        <v>23879</v>
      </c>
    </row>
    <row r="23880" spans="73:73" x14ac:dyDescent="0.45">
      <c r="BU23880">
        <f>ROW()</f>
        <v>23880</v>
      </c>
    </row>
    <row r="23881" spans="73:73" x14ac:dyDescent="0.45">
      <c r="BU23881">
        <f>ROW()</f>
        <v>23881</v>
      </c>
    </row>
    <row r="23882" spans="73:73" x14ac:dyDescent="0.45">
      <c r="BU23882">
        <f>ROW()</f>
        <v>23882</v>
      </c>
    </row>
    <row r="23883" spans="73:73" x14ac:dyDescent="0.45">
      <c r="BU23883">
        <f>ROW()</f>
        <v>23883</v>
      </c>
    </row>
    <row r="23884" spans="73:73" x14ac:dyDescent="0.45">
      <c r="BU23884">
        <f>ROW()</f>
        <v>23884</v>
      </c>
    </row>
    <row r="23885" spans="73:73" x14ac:dyDescent="0.45">
      <c r="BU23885">
        <f>ROW()</f>
        <v>23885</v>
      </c>
    </row>
    <row r="23886" spans="73:73" x14ac:dyDescent="0.45">
      <c r="BU23886">
        <f>ROW()</f>
        <v>23886</v>
      </c>
    </row>
    <row r="23887" spans="73:73" x14ac:dyDescent="0.45">
      <c r="BU23887">
        <f>ROW()</f>
        <v>23887</v>
      </c>
    </row>
    <row r="23888" spans="73:73" x14ac:dyDescent="0.45">
      <c r="BU23888">
        <f>ROW()</f>
        <v>23888</v>
      </c>
    </row>
    <row r="23889" spans="73:73" x14ac:dyDescent="0.45">
      <c r="BU23889">
        <f>ROW()</f>
        <v>23889</v>
      </c>
    </row>
    <row r="23890" spans="73:73" x14ac:dyDescent="0.45">
      <c r="BU23890">
        <f>ROW()</f>
        <v>23890</v>
      </c>
    </row>
    <row r="23891" spans="73:73" x14ac:dyDescent="0.45">
      <c r="BU23891">
        <f>ROW()</f>
        <v>23891</v>
      </c>
    </row>
    <row r="23892" spans="73:73" x14ac:dyDescent="0.45">
      <c r="BU23892">
        <f>ROW()</f>
        <v>23892</v>
      </c>
    </row>
    <row r="23893" spans="73:73" x14ac:dyDescent="0.45">
      <c r="BU23893">
        <f>ROW()</f>
        <v>23893</v>
      </c>
    </row>
    <row r="23894" spans="73:73" x14ac:dyDescent="0.45">
      <c r="BU23894">
        <f>ROW()</f>
        <v>23894</v>
      </c>
    </row>
    <row r="23895" spans="73:73" x14ac:dyDescent="0.45">
      <c r="BU23895">
        <f>ROW()</f>
        <v>23895</v>
      </c>
    </row>
    <row r="23896" spans="73:73" x14ac:dyDescent="0.45">
      <c r="BU23896">
        <f>ROW()</f>
        <v>23896</v>
      </c>
    </row>
    <row r="23897" spans="73:73" x14ac:dyDescent="0.45">
      <c r="BU23897">
        <f>ROW()</f>
        <v>23897</v>
      </c>
    </row>
    <row r="23898" spans="73:73" x14ac:dyDescent="0.45">
      <c r="BU23898">
        <f>ROW()</f>
        <v>23898</v>
      </c>
    </row>
    <row r="23899" spans="73:73" x14ac:dyDescent="0.45">
      <c r="BU23899">
        <f>ROW()</f>
        <v>23899</v>
      </c>
    </row>
    <row r="23900" spans="73:73" x14ac:dyDescent="0.45">
      <c r="BU23900">
        <f>ROW()</f>
        <v>23900</v>
      </c>
    </row>
    <row r="23901" spans="73:73" x14ac:dyDescent="0.45">
      <c r="BU23901">
        <f>ROW()</f>
        <v>23901</v>
      </c>
    </row>
    <row r="23902" spans="73:73" x14ac:dyDescent="0.45">
      <c r="BU23902">
        <f>ROW()</f>
        <v>23902</v>
      </c>
    </row>
    <row r="23903" spans="73:73" x14ac:dyDescent="0.45">
      <c r="BU23903">
        <f>ROW()</f>
        <v>23903</v>
      </c>
    </row>
    <row r="23904" spans="73:73" x14ac:dyDescent="0.45">
      <c r="BU23904">
        <f>ROW()</f>
        <v>23904</v>
      </c>
    </row>
    <row r="23905" spans="73:73" x14ac:dyDescent="0.45">
      <c r="BU23905">
        <f>ROW()</f>
        <v>23905</v>
      </c>
    </row>
    <row r="23906" spans="73:73" x14ac:dyDescent="0.45">
      <c r="BU23906">
        <f>ROW()</f>
        <v>23906</v>
      </c>
    </row>
    <row r="23907" spans="73:73" x14ac:dyDescent="0.45">
      <c r="BU23907">
        <f>ROW()</f>
        <v>23907</v>
      </c>
    </row>
    <row r="23908" spans="73:73" x14ac:dyDescent="0.45">
      <c r="BU23908">
        <f>ROW()</f>
        <v>23908</v>
      </c>
    </row>
    <row r="23909" spans="73:73" x14ac:dyDescent="0.45">
      <c r="BU23909">
        <f>ROW()</f>
        <v>23909</v>
      </c>
    </row>
    <row r="23910" spans="73:73" x14ac:dyDescent="0.45">
      <c r="BU23910">
        <f>ROW()</f>
        <v>23910</v>
      </c>
    </row>
    <row r="23911" spans="73:73" x14ac:dyDescent="0.45">
      <c r="BU23911">
        <f>ROW()</f>
        <v>23911</v>
      </c>
    </row>
    <row r="23912" spans="73:73" x14ac:dyDescent="0.45">
      <c r="BU23912">
        <f>ROW()</f>
        <v>23912</v>
      </c>
    </row>
    <row r="23913" spans="73:73" x14ac:dyDescent="0.45">
      <c r="BU23913">
        <f>ROW()</f>
        <v>23913</v>
      </c>
    </row>
    <row r="23914" spans="73:73" x14ac:dyDescent="0.45">
      <c r="BU23914">
        <f>ROW()</f>
        <v>23914</v>
      </c>
    </row>
    <row r="23915" spans="73:73" x14ac:dyDescent="0.45">
      <c r="BU23915">
        <f>ROW()</f>
        <v>23915</v>
      </c>
    </row>
    <row r="23916" spans="73:73" x14ac:dyDescent="0.45">
      <c r="BU23916">
        <f>ROW()</f>
        <v>23916</v>
      </c>
    </row>
    <row r="23917" spans="73:73" x14ac:dyDescent="0.45">
      <c r="BU23917">
        <f>ROW()</f>
        <v>23917</v>
      </c>
    </row>
    <row r="23918" spans="73:73" x14ac:dyDescent="0.45">
      <c r="BU23918">
        <f>ROW()</f>
        <v>23918</v>
      </c>
    </row>
    <row r="23919" spans="73:73" x14ac:dyDescent="0.45">
      <c r="BU23919">
        <f>ROW()</f>
        <v>23919</v>
      </c>
    </row>
    <row r="23920" spans="73:73" x14ac:dyDescent="0.45">
      <c r="BU23920">
        <f>ROW()</f>
        <v>23920</v>
      </c>
    </row>
    <row r="23921" spans="73:73" x14ac:dyDescent="0.45">
      <c r="BU23921">
        <f>ROW()</f>
        <v>23921</v>
      </c>
    </row>
    <row r="23922" spans="73:73" x14ac:dyDescent="0.45">
      <c r="BU23922">
        <f>ROW()</f>
        <v>23922</v>
      </c>
    </row>
    <row r="23923" spans="73:73" x14ac:dyDescent="0.45">
      <c r="BU23923">
        <f>ROW()</f>
        <v>23923</v>
      </c>
    </row>
    <row r="23924" spans="73:73" x14ac:dyDescent="0.45">
      <c r="BU23924">
        <f>ROW()</f>
        <v>23924</v>
      </c>
    </row>
    <row r="23925" spans="73:73" x14ac:dyDescent="0.45">
      <c r="BU23925">
        <f>ROW()</f>
        <v>23925</v>
      </c>
    </row>
    <row r="23926" spans="73:73" x14ac:dyDescent="0.45">
      <c r="BU23926">
        <f>ROW()</f>
        <v>23926</v>
      </c>
    </row>
    <row r="23927" spans="73:73" x14ac:dyDescent="0.45">
      <c r="BU23927">
        <f>ROW()</f>
        <v>23927</v>
      </c>
    </row>
    <row r="23928" spans="73:73" x14ac:dyDescent="0.45">
      <c r="BU23928">
        <f>ROW()</f>
        <v>23928</v>
      </c>
    </row>
    <row r="23929" spans="73:73" x14ac:dyDescent="0.45">
      <c r="BU23929">
        <f>ROW()</f>
        <v>23929</v>
      </c>
    </row>
    <row r="23930" spans="73:73" x14ac:dyDescent="0.45">
      <c r="BU23930">
        <f>ROW()</f>
        <v>23930</v>
      </c>
    </row>
    <row r="23931" spans="73:73" x14ac:dyDescent="0.45">
      <c r="BU23931">
        <f>ROW()</f>
        <v>23931</v>
      </c>
    </row>
    <row r="23932" spans="73:73" x14ac:dyDescent="0.45">
      <c r="BU23932">
        <f>ROW()</f>
        <v>23932</v>
      </c>
    </row>
    <row r="23933" spans="73:73" x14ac:dyDescent="0.45">
      <c r="BU23933">
        <f>ROW()</f>
        <v>23933</v>
      </c>
    </row>
    <row r="23934" spans="73:73" x14ac:dyDescent="0.45">
      <c r="BU23934">
        <f>ROW()</f>
        <v>23934</v>
      </c>
    </row>
    <row r="23935" spans="73:73" x14ac:dyDescent="0.45">
      <c r="BU23935">
        <f>ROW()</f>
        <v>23935</v>
      </c>
    </row>
    <row r="23936" spans="73:73" x14ac:dyDescent="0.45">
      <c r="BU23936">
        <f>ROW()</f>
        <v>23936</v>
      </c>
    </row>
    <row r="23937" spans="73:73" x14ac:dyDescent="0.45">
      <c r="BU23937">
        <f>ROW()</f>
        <v>23937</v>
      </c>
    </row>
    <row r="23938" spans="73:73" x14ac:dyDescent="0.45">
      <c r="BU23938">
        <f>ROW()</f>
        <v>23938</v>
      </c>
    </row>
    <row r="23939" spans="73:73" x14ac:dyDescent="0.45">
      <c r="BU23939">
        <f>ROW()</f>
        <v>23939</v>
      </c>
    </row>
    <row r="23940" spans="73:73" x14ac:dyDescent="0.45">
      <c r="BU23940">
        <f>ROW()</f>
        <v>23940</v>
      </c>
    </row>
    <row r="23941" spans="73:73" x14ac:dyDescent="0.45">
      <c r="BU23941">
        <f>ROW()</f>
        <v>23941</v>
      </c>
    </row>
    <row r="23942" spans="73:73" x14ac:dyDescent="0.45">
      <c r="BU23942">
        <f>ROW()</f>
        <v>23942</v>
      </c>
    </row>
    <row r="23943" spans="73:73" x14ac:dyDescent="0.45">
      <c r="BU23943">
        <f>ROW()</f>
        <v>23943</v>
      </c>
    </row>
    <row r="23944" spans="73:73" x14ac:dyDescent="0.45">
      <c r="BU23944">
        <f>ROW()</f>
        <v>23944</v>
      </c>
    </row>
    <row r="23945" spans="73:73" x14ac:dyDescent="0.45">
      <c r="BU23945">
        <f>ROW()</f>
        <v>23945</v>
      </c>
    </row>
    <row r="23946" spans="73:73" x14ac:dyDescent="0.45">
      <c r="BU23946">
        <f>ROW()</f>
        <v>23946</v>
      </c>
    </row>
    <row r="23947" spans="73:73" x14ac:dyDescent="0.45">
      <c r="BU23947">
        <f>ROW()</f>
        <v>23947</v>
      </c>
    </row>
    <row r="23948" spans="73:73" x14ac:dyDescent="0.45">
      <c r="BU23948">
        <f>ROW()</f>
        <v>23948</v>
      </c>
    </row>
    <row r="23949" spans="73:73" x14ac:dyDescent="0.45">
      <c r="BU23949">
        <f>ROW()</f>
        <v>23949</v>
      </c>
    </row>
    <row r="23950" spans="73:73" x14ac:dyDescent="0.45">
      <c r="BU23950">
        <f>ROW()</f>
        <v>23950</v>
      </c>
    </row>
    <row r="23951" spans="73:73" x14ac:dyDescent="0.45">
      <c r="BU23951">
        <f>ROW()</f>
        <v>23951</v>
      </c>
    </row>
    <row r="23952" spans="73:73" x14ac:dyDescent="0.45">
      <c r="BU23952">
        <f>ROW()</f>
        <v>23952</v>
      </c>
    </row>
    <row r="23953" spans="73:73" x14ac:dyDescent="0.45">
      <c r="BU23953">
        <f>ROW()</f>
        <v>23953</v>
      </c>
    </row>
    <row r="23954" spans="73:73" x14ac:dyDescent="0.45">
      <c r="BU23954">
        <f>ROW()</f>
        <v>23954</v>
      </c>
    </row>
    <row r="23955" spans="73:73" x14ac:dyDescent="0.45">
      <c r="BU23955">
        <f>ROW()</f>
        <v>23955</v>
      </c>
    </row>
    <row r="23956" spans="73:73" x14ac:dyDescent="0.45">
      <c r="BU23956">
        <f>ROW()</f>
        <v>23956</v>
      </c>
    </row>
    <row r="23957" spans="73:73" x14ac:dyDescent="0.45">
      <c r="BU23957">
        <f>ROW()</f>
        <v>23957</v>
      </c>
    </row>
    <row r="23958" spans="73:73" x14ac:dyDescent="0.45">
      <c r="BU23958">
        <f>ROW()</f>
        <v>23958</v>
      </c>
    </row>
    <row r="23959" spans="73:73" x14ac:dyDescent="0.45">
      <c r="BU23959">
        <f>ROW()</f>
        <v>23959</v>
      </c>
    </row>
    <row r="23960" spans="73:73" x14ac:dyDescent="0.45">
      <c r="BU23960">
        <f>ROW()</f>
        <v>23960</v>
      </c>
    </row>
    <row r="23961" spans="73:73" x14ac:dyDescent="0.45">
      <c r="BU23961">
        <f>ROW()</f>
        <v>23961</v>
      </c>
    </row>
    <row r="23962" spans="73:73" x14ac:dyDescent="0.45">
      <c r="BU23962">
        <f>ROW()</f>
        <v>23962</v>
      </c>
    </row>
    <row r="23963" spans="73:73" x14ac:dyDescent="0.45">
      <c r="BU23963">
        <f>ROW()</f>
        <v>23963</v>
      </c>
    </row>
    <row r="23964" spans="73:73" x14ac:dyDescent="0.45">
      <c r="BU23964">
        <f>ROW()</f>
        <v>23964</v>
      </c>
    </row>
    <row r="23965" spans="73:73" x14ac:dyDescent="0.45">
      <c r="BU23965">
        <f>ROW()</f>
        <v>23965</v>
      </c>
    </row>
    <row r="23966" spans="73:73" x14ac:dyDescent="0.45">
      <c r="BU23966">
        <f>ROW()</f>
        <v>23966</v>
      </c>
    </row>
    <row r="23967" spans="73:73" x14ac:dyDescent="0.45">
      <c r="BU23967">
        <f>ROW()</f>
        <v>23967</v>
      </c>
    </row>
    <row r="23968" spans="73:73" x14ac:dyDescent="0.45">
      <c r="BU23968">
        <f>ROW()</f>
        <v>23968</v>
      </c>
    </row>
    <row r="23969" spans="73:73" x14ac:dyDescent="0.45">
      <c r="BU23969">
        <f>ROW()</f>
        <v>23969</v>
      </c>
    </row>
    <row r="23970" spans="73:73" x14ac:dyDescent="0.45">
      <c r="BU23970">
        <f>ROW()</f>
        <v>23970</v>
      </c>
    </row>
    <row r="23971" spans="73:73" x14ac:dyDescent="0.45">
      <c r="BU23971">
        <f>ROW()</f>
        <v>23971</v>
      </c>
    </row>
    <row r="23972" spans="73:73" x14ac:dyDescent="0.45">
      <c r="BU23972">
        <f>ROW()</f>
        <v>23972</v>
      </c>
    </row>
    <row r="23973" spans="73:73" x14ac:dyDescent="0.45">
      <c r="BU23973">
        <f>ROW()</f>
        <v>23973</v>
      </c>
    </row>
    <row r="23974" spans="73:73" x14ac:dyDescent="0.45">
      <c r="BU23974">
        <f>ROW()</f>
        <v>23974</v>
      </c>
    </row>
    <row r="23975" spans="73:73" x14ac:dyDescent="0.45">
      <c r="BU23975">
        <f>ROW()</f>
        <v>23975</v>
      </c>
    </row>
    <row r="23976" spans="73:73" x14ac:dyDescent="0.45">
      <c r="BU23976">
        <f>ROW()</f>
        <v>23976</v>
      </c>
    </row>
    <row r="23977" spans="73:73" x14ac:dyDescent="0.45">
      <c r="BU23977">
        <f>ROW()</f>
        <v>23977</v>
      </c>
    </row>
    <row r="23978" spans="73:73" x14ac:dyDescent="0.45">
      <c r="BU23978">
        <f>ROW()</f>
        <v>23978</v>
      </c>
    </row>
    <row r="23979" spans="73:73" x14ac:dyDescent="0.45">
      <c r="BU23979">
        <f>ROW()</f>
        <v>23979</v>
      </c>
    </row>
    <row r="23980" spans="73:73" x14ac:dyDescent="0.45">
      <c r="BU23980">
        <f>ROW()</f>
        <v>23980</v>
      </c>
    </row>
    <row r="23981" spans="73:73" x14ac:dyDescent="0.45">
      <c r="BU23981">
        <f>ROW()</f>
        <v>23981</v>
      </c>
    </row>
    <row r="23982" spans="73:73" x14ac:dyDescent="0.45">
      <c r="BU23982">
        <f>ROW()</f>
        <v>23982</v>
      </c>
    </row>
    <row r="23983" spans="73:73" x14ac:dyDescent="0.45">
      <c r="BU23983">
        <f>ROW()</f>
        <v>23983</v>
      </c>
    </row>
    <row r="23984" spans="73:73" x14ac:dyDescent="0.45">
      <c r="BU23984">
        <f>ROW()</f>
        <v>23984</v>
      </c>
    </row>
    <row r="23985" spans="73:73" x14ac:dyDescent="0.45">
      <c r="BU23985">
        <f>ROW()</f>
        <v>23985</v>
      </c>
    </row>
    <row r="23986" spans="73:73" x14ac:dyDescent="0.45">
      <c r="BU23986">
        <f>ROW()</f>
        <v>23986</v>
      </c>
    </row>
    <row r="23987" spans="73:73" x14ac:dyDescent="0.45">
      <c r="BU23987">
        <f>ROW()</f>
        <v>23987</v>
      </c>
    </row>
    <row r="23988" spans="73:73" x14ac:dyDescent="0.45">
      <c r="BU23988">
        <f>ROW()</f>
        <v>23988</v>
      </c>
    </row>
    <row r="23989" spans="73:73" x14ac:dyDescent="0.45">
      <c r="BU23989">
        <f>ROW()</f>
        <v>23989</v>
      </c>
    </row>
    <row r="23990" spans="73:73" x14ac:dyDescent="0.45">
      <c r="BU23990">
        <f>ROW()</f>
        <v>23990</v>
      </c>
    </row>
    <row r="23991" spans="73:73" x14ac:dyDescent="0.45">
      <c r="BU23991">
        <f>ROW()</f>
        <v>23991</v>
      </c>
    </row>
    <row r="23992" spans="73:73" x14ac:dyDescent="0.45">
      <c r="BU23992">
        <f>ROW()</f>
        <v>23992</v>
      </c>
    </row>
    <row r="23993" spans="73:73" x14ac:dyDescent="0.45">
      <c r="BU23993">
        <f>ROW()</f>
        <v>23993</v>
      </c>
    </row>
    <row r="23994" spans="73:73" x14ac:dyDescent="0.45">
      <c r="BU23994">
        <f>ROW()</f>
        <v>23994</v>
      </c>
    </row>
    <row r="23995" spans="73:73" x14ac:dyDescent="0.45">
      <c r="BU23995">
        <f>ROW()</f>
        <v>23995</v>
      </c>
    </row>
    <row r="23996" spans="73:73" x14ac:dyDescent="0.45">
      <c r="BU23996">
        <f>ROW()</f>
        <v>23996</v>
      </c>
    </row>
    <row r="23997" spans="73:73" x14ac:dyDescent="0.45">
      <c r="BU23997">
        <f>ROW()</f>
        <v>23997</v>
      </c>
    </row>
    <row r="23998" spans="73:73" x14ac:dyDescent="0.45">
      <c r="BU23998">
        <f>ROW()</f>
        <v>23998</v>
      </c>
    </row>
    <row r="23999" spans="73:73" x14ac:dyDescent="0.45">
      <c r="BU23999">
        <f>ROW()</f>
        <v>23999</v>
      </c>
    </row>
    <row r="24000" spans="73:73" x14ac:dyDescent="0.45">
      <c r="BU24000">
        <f>ROW()</f>
        <v>24000</v>
      </c>
    </row>
    <row r="24001" spans="73:73" x14ac:dyDescent="0.45">
      <c r="BU24001">
        <f>ROW()</f>
        <v>24001</v>
      </c>
    </row>
    <row r="24002" spans="73:73" x14ac:dyDescent="0.45">
      <c r="BU24002">
        <f>ROW()</f>
        <v>24002</v>
      </c>
    </row>
    <row r="24003" spans="73:73" x14ac:dyDescent="0.45">
      <c r="BU24003">
        <f>ROW()</f>
        <v>24003</v>
      </c>
    </row>
    <row r="24004" spans="73:73" x14ac:dyDescent="0.45">
      <c r="BU24004">
        <f>ROW()</f>
        <v>24004</v>
      </c>
    </row>
    <row r="24005" spans="73:73" x14ac:dyDescent="0.45">
      <c r="BU24005">
        <f>ROW()</f>
        <v>24005</v>
      </c>
    </row>
    <row r="24006" spans="73:73" x14ac:dyDescent="0.45">
      <c r="BU24006">
        <f>ROW()</f>
        <v>24006</v>
      </c>
    </row>
    <row r="24007" spans="73:73" x14ac:dyDescent="0.45">
      <c r="BU24007">
        <f>ROW()</f>
        <v>24007</v>
      </c>
    </row>
    <row r="24008" spans="73:73" x14ac:dyDescent="0.45">
      <c r="BU24008">
        <f>ROW()</f>
        <v>24008</v>
      </c>
    </row>
    <row r="24009" spans="73:73" x14ac:dyDescent="0.45">
      <c r="BU24009">
        <f>ROW()</f>
        <v>24009</v>
      </c>
    </row>
    <row r="24010" spans="73:73" x14ac:dyDescent="0.45">
      <c r="BU24010">
        <f>ROW()</f>
        <v>24010</v>
      </c>
    </row>
    <row r="24011" spans="73:73" x14ac:dyDescent="0.45">
      <c r="BU24011">
        <f>ROW()</f>
        <v>24011</v>
      </c>
    </row>
    <row r="24012" spans="73:73" x14ac:dyDescent="0.45">
      <c r="BU24012">
        <f>ROW()</f>
        <v>24012</v>
      </c>
    </row>
    <row r="24013" spans="73:73" x14ac:dyDescent="0.45">
      <c r="BU24013">
        <f>ROW()</f>
        <v>24013</v>
      </c>
    </row>
    <row r="24014" spans="73:73" x14ac:dyDescent="0.45">
      <c r="BU24014">
        <f>ROW()</f>
        <v>24014</v>
      </c>
    </row>
    <row r="24015" spans="73:73" x14ac:dyDescent="0.45">
      <c r="BU24015">
        <f>ROW()</f>
        <v>24015</v>
      </c>
    </row>
    <row r="24016" spans="73:73" x14ac:dyDescent="0.45">
      <c r="BU24016">
        <f>ROW()</f>
        <v>24016</v>
      </c>
    </row>
    <row r="24017" spans="73:73" x14ac:dyDescent="0.45">
      <c r="BU24017">
        <f>ROW()</f>
        <v>24017</v>
      </c>
    </row>
    <row r="24018" spans="73:73" x14ac:dyDescent="0.45">
      <c r="BU24018">
        <f>ROW()</f>
        <v>24018</v>
      </c>
    </row>
    <row r="24019" spans="73:73" x14ac:dyDescent="0.45">
      <c r="BU24019">
        <f>ROW()</f>
        <v>24019</v>
      </c>
    </row>
    <row r="24020" spans="73:73" x14ac:dyDescent="0.45">
      <c r="BU24020">
        <f>ROW()</f>
        <v>24020</v>
      </c>
    </row>
    <row r="24021" spans="73:73" x14ac:dyDescent="0.45">
      <c r="BU24021">
        <f>ROW()</f>
        <v>24021</v>
      </c>
    </row>
    <row r="24022" spans="73:73" x14ac:dyDescent="0.45">
      <c r="BU24022">
        <f>ROW()</f>
        <v>24022</v>
      </c>
    </row>
    <row r="24023" spans="73:73" x14ac:dyDescent="0.45">
      <c r="BU24023">
        <f>ROW()</f>
        <v>24023</v>
      </c>
    </row>
    <row r="24024" spans="73:73" x14ac:dyDescent="0.45">
      <c r="BU24024">
        <f>ROW()</f>
        <v>24024</v>
      </c>
    </row>
    <row r="24025" spans="73:73" x14ac:dyDescent="0.45">
      <c r="BU24025">
        <f>ROW()</f>
        <v>24025</v>
      </c>
    </row>
    <row r="24026" spans="73:73" x14ac:dyDescent="0.45">
      <c r="BU24026">
        <f>ROW()</f>
        <v>24026</v>
      </c>
    </row>
    <row r="24027" spans="73:73" x14ac:dyDescent="0.45">
      <c r="BU24027">
        <f>ROW()</f>
        <v>24027</v>
      </c>
    </row>
    <row r="24028" spans="73:73" x14ac:dyDescent="0.45">
      <c r="BU24028">
        <f>ROW()</f>
        <v>24028</v>
      </c>
    </row>
    <row r="24029" spans="73:73" x14ac:dyDescent="0.45">
      <c r="BU24029">
        <f>ROW()</f>
        <v>24029</v>
      </c>
    </row>
    <row r="24030" spans="73:73" x14ac:dyDescent="0.45">
      <c r="BU24030">
        <f>ROW()</f>
        <v>24030</v>
      </c>
    </row>
    <row r="24031" spans="73:73" x14ac:dyDescent="0.45">
      <c r="BU24031">
        <f>ROW()</f>
        <v>24031</v>
      </c>
    </row>
    <row r="24032" spans="73:73" x14ac:dyDescent="0.45">
      <c r="BU24032">
        <f>ROW()</f>
        <v>24032</v>
      </c>
    </row>
    <row r="24033" spans="73:73" x14ac:dyDescent="0.45">
      <c r="BU24033">
        <f>ROW()</f>
        <v>24033</v>
      </c>
    </row>
    <row r="24034" spans="73:73" x14ac:dyDescent="0.45">
      <c r="BU24034">
        <f>ROW()</f>
        <v>24034</v>
      </c>
    </row>
    <row r="24035" spans="73:73" x14ac:dyDescent="0.45">
      <c r="BU24035">
        <f>ROW()</f>
        <v>24035</v>
      </c>
    </row>
    <row r="24036" spans="73:73" x14ac:dyDescent="0.45">
      <c r="BU24036">
        <f>ROW()</f>
        <v>24036</v>
      </c>
    </row>
    <row r="24037" spans="73:73" x14ac:dyDescent="0.45">
      <c r="BU24037">
        <f>ROW()</f>
        <v>24037</v>
      </c>
    </row>
    <row r="24038" spans="73:73" x14ac:dyDescent="0.45">
      <c r="BU24038">
        <f>ROW()</f>
        <v>24038</v>
      </c>
    </row>
    <row r="24039" spans="73:73" x14ac:dyDescent="0.45">
      <c r="BU24039">
        <f>ROW()</f>
        <v>24039</v>
      </c>
    </row>
    <row r="24040" spans="73:73" x14ac:dyDescent="0.45">
      <c r="BU24040">
        <f>ROW()</f>
        <v>24040</v>
      </c>
    </row>
    <row r="24041" spans="73:73" x14ac:dyDescent="0.45">
      <c r="BU24041">
        <f>ROW()</f>
        <v>24041</v>
      </c>
    </row>
    <row r="24042" spans="73:73" x14ac:dyDescent="0.45">
      <c r="BU24042">
        <f>ROW()</f>
        <v>24042</v>
      </c>
    </row>
    <row r="24043" spans="73:73" x14ac:dyDescent="0.45">
      <c r="BU24043">
        <f>ROW()</f>
        <v>24043</v>
      </c>
    </row>
    <row r="24044" spans="73:73" x14ac:dyDescent="0.45">
      <c r="BU24044">
        <f>ROW()</f>
        <v>24044</v>
      </c>
    </row>
    <row r="24045" spans="73:73" x14ac:dyDescent="0.45">
      <c r="BU24045">
        <f>ROW()</f>
        <v>24045</v>
      </c>
    </row>
    <row r="24046" spans="73:73" x14ac:dyDescent="0.45">
      <c r="BU24046">
        <f>ROW()</f>
        <v>24046</v>
      </c>
    </row>
    <row r="24047" spans="73:73" x14ac:dyDescent="0.45">
      <c r="BU24047">
        <f>ROW()</f>
        <v>24047</v>
      </c>
    </row>
    <row r="24048" spans="73:73" x14ac:dyDescent="0.45">
      <c r="BU24048">
        <f>ROW()</f>
        <v>24048</v>
      </c>
    </row>
    <row r="24049" spans="73:73" x14ac:dyDescent="0.45">
      <c r="BU24049">
        <f>ROW()</f>
        <v>24049</v>
      </c>
    </row>
    <row r="24050" spans="73:73" x14ac:dyDescent="0.45">
      <c r="BU24050">
        <f>ROW()</f>
        <v>24050</v>
      </c>
    </row>
    <row r="24051" spans="73:73" x14ac:dyDescent="0.45">
      <c r="BU24051">
        <f>ROW()</f>
        <v>24051</v>
      </c>
    </row>
    <row r="24052" spans="73:73" x14ac:dyDescent="0.45">
      <c r="BU24052">
        <f>ROW()</f>
        <v>24052</v>
      </c>
    </row>
    <row r="24053" spans="73:73" x14ac:dyDescent="0.45">
      <c r="BU24053">
        <f>ROW()</f>
        <v>24053</v>
      </c>
    </row>
    <row r="24054" spans="73:73" x14ac:dyDescent="0.45">
      <c r="BU24054">
        <f>ROW()</f>
        <v>24054</v>
      </c>
    </row>
    <row r="24055" spans="73:73" x14ac:dyDescent="0.45">
      <c r="BU24055">
        <f>ROW()</f>
        <v>24055</v>
      </c>
    </row>
    <row r="24056" spans="73:73" x14ac:dyDescent="0.45">
      <c r="BU24056">
        <f>ROW()</f>
        <v>24056</v>
      </c>
    </row>
    <row r="24057" spans="73:73" x14ac:dyDescent="0.45">
      <c r="BU24057">
        <f>ROW()</f>
        <v>24057</v>
      </c>
    </row>
    <row r="24058" spans="73:73" x14ac:dyDescent="0.45">
      <c r="BU24058">
        <f>ROW()</f>
        <v>24058</v>
      </c>
    </row>
    <row r="24059" spans="73:73" x14ac:dyDescent="0.45">
      <c r="BU24059">
        <f>ROW()</f>
        <v>24059</v>
      </c>
    </row>
    <row r="24060" spans="73:73" x14ac:dyDescent="0.45">
      <c r="BU24060">
        <f>ROW()</f>
        <v>24060</v>
      </c>
    </row>
    <row r="24061" spans="73:73" x14ac:dyDescent="0.45">
      <c r="BU24061">
        <f>ROW()</f>
        <v>24061</v>
      </c>
    </row>
    <row r="24062" spans="73:73" x14ac:dyDescent="0.45">
      <c r="BU24062">
        <f>ROW()</f>
        <v>24062</v>
      </c>
    </row>
    <row r="24063" spans="73:73" x14ac:dyDescent="0.45">
      <c r="BU24063">
        <f>ROW()</f>
        <v>24063</v>
      </c>
    </row>
    <row r="24064" spans="73:73" x14ac:dyDescent="0.45">
      <c r="BU24064">
        <f>ROW()</f>
        <v>24064</v>
      </c>
    </row>
    <row r="24065" spans="73:73" x14ac:dyDescent="0.45">
      <c r="BU24065">
        <f>ROW()</f>
        <v>24065</v>
      </c>
    </row>
    <row r="24066" spans="73:73" x14ac:dyDescent="0.45">
      <c r="BU24066">
        <f>ROW()</f>
        <v>24066</v>
      </c>
    </row>
    <row r="24067" spans="73:73" x14ac:dyDescent="0.45">
      <c r="BU24067">
        <f>ROW()</f>
        <v>24067</v>
      </c>
    </row>
    <row r="24068" spans="73:73" x14ac:dyDescent="0.45">
      <c r="BU24068">
        <f>ROW()</f>
        <v>24068</v>
      </c>
    </row>
    <row r="24069" spans="73:73" x14ac:dyDescent="0.45">
      <c r="BU24069">
        <f>ROW()</f>
        <v>24069</v>
      </c>
    </row>
    <row r="24070" spans="73:73" x14ac:dyDescent="0.45">
      <c r="BU24070">
        <f>ROW()</f>
        <v>24070</v>
      </c>
    </row>
    <row r="24071" spans="73:73" x14ac:dyDescent="0.45">
      <c r="BU24071">
        <f>ROW()</f>
        <v>24071</v>
      </c>
    </row>
    <row r="24072" spans="73:73" x14ac:dyDescent="0.45">
      <c r="BU24072">
        <f>ROW()</f>
        <v>24072</v>
      </c>
    </row>
    <row r="24073" spans="73:73" x14ac:dyDescent="0.45">
      <c r="BU24073">
        <f>ROW()</f>
        <v>24073</v>
      </c>
    </row>
    <row r="24074" spans="73:73" x14ac:dyDescent="0.45">
      <c r="BU24074">
        <f>ROW()</f>
        <v>24074</v>
      </c>
    </row>
    <row r="24075" spans="73:73" x14ac:dyDescent="0.45">
      <c r="BU24075">
        <f>ROW()</f>
        <v>24075</v>
      </c>
    </row>
    <row r="24076" spans="73:73" x14ac:dyDescent="0.45">
      <c r="BU24076">
        <f>ROW()</f>
        <v>24076</v>
      </c>
    </row>
    <row r="24077" spans="73:73" x14ac:dyDescent="0.45">
      <c r="BU24077">
        <f>ROW()</f>
        <v>24077</v>
      </c>
    </row>
    <row r="24078" spans="73:73" x14ac:dyDescent="0.45">
      <c r="BU24078">
        <f>ROW()</f>
        <v>24078</v>
      </c>
    </row>
    <row r="24079" spans="73:73" x14ac:dyDescent="0.45">
      <c r="BU24079">
        <f>ROW()</f>
        <v>24079</v>
      </c>
    </row>
    <row r="24080" spans="73:73" x14ac:dyDescent="0.45">
      <c r="BU24080">
        <f>ROW()</f>
        <v>24080</v>
      </c>
    </row>
    <row r="24081" spans="73:73" x14ac:dyDescent="0.45">
      <c r="BU24081">
        <f>ROW()</f>
        <v>24081</v>
      </c>
    </row>
    <row r="24082" spans="73:73" x14ac:dyDescent="0.45">
      <c r="BU24082">
        <f>ROW()</f>
        <v>24082</v>
      </c>
    </row>
    <row r="24083" spans="73:73" x14ac:dyDescent="0.45">
      <c r="BU24083">
        <f>ROW()</f>
        <v>24083</v>
      </c>
    </row>
    <row r="24084" spans="73:73" x14ac:dyDescent="0.45">
      <c r="BU24084">
        <f>ROW()</f>
        <v>24084</v>
      </c>
    </row>
    <row r="24085" spans="73:73" x14ac:dyDescent="0.45">
      <c r="BU24085">
        <f>ROW()</f>
        <v>24085</v>
      </c>
    </row>
    <row r="24086" spans="73:73" x14ac:dyDescent="0.45">
      <c r="BU24086">
        <f>ROW()</f>
        <v>24086</v>
      </c>
    </row>
    <row r="24087" spans="73:73" x14ac:dyDescent="0.45">
      <c r="BU24087">
        <f>ROW()</f>
        <v>24087</v>
      </c>
    </row>
    <row r="24088" spans="73:73" x14ac:dyDescent="0.45">
      <c r="BU24088">
        <f>ROW()</f>
        <v>24088</v>
      </c>
    </row>
    <row r="24089" spans="73:73" x14ac:dyDescent="0.45">
      <c r="BU24089">
        <f>ROW()</f>
        <v>24089</v>
      </c>
    </row>
    <row r="24090" spans="73:73" x14ac:dyDescent="0.45">
      <c r="BU24090">
        <f>ROW()</f>
        <v>24090</v>
      </c>
    </row>
    <row r="24091" spans="73:73" x14ac:dyDescent="0.45">
      <c r="BU24091">
        <f>ROW()</f>
        <v>24091</v>
      </c>
    </row>
    <row r="24092" spans="73:73" x14ac:dyDescent="0.45">
      <c r="BU24092">
        <f>ROW()</f>
        <v>24092</v>
      </c>
    </row>
    <row r="24093" spans="73:73" x14ac:dyDescent="0.45">
      <c r="BU24093">
        <f>ROW()</f>
        <v>24093</v>
      </c>
    </row>
    <row r="24094" spans="73:73" x14ac:dyDescent="0.45">
      <c r="BU24094">
        <f>ROW()</f>
        <v>24094</v>
      </c>
    </row>
    <row r="24095" spans="73:73" x14ac:dyDescent="0.45">
      <c r="BU24095">
        <f>ROW()</f>
        <v>24095</v>
      </c>
    </row>
    <row r="24096" spans="73:73" x14ac:dyDescent="0.45">
      <c r="BU24096">
        <f>ROW()</f>
        <v>24096</v>
      </c>
    </row>
    <row r="24097" spans="73:73" x14ac:dyDescent="0.45">
      <c r="BU24097">
        <f>ROW()</f>
        <v>24097</v>
      </c>
    </row>
    <row r="24098" spans="73:73" x14ac:dyDescent="0.45">
      <c r="BU24098">
        <f>ROW()</f>
        <v>24098</v>
      </c>
    </row>
    <row r="24099" spans="73:73" x14ac:dyDescent="0.45">
      <c r="BU24099">
        <f>ROW()</f>
        <v>24099</v>
      </c>
    </row>
    <row r="24100" spans="73:73" x14ac:dyDescent="0.45">
      <c r="BU24100">
        <f>ROW()</f>
        <v>24100</v>
      </c>
    </row>
    <row r="24101" spans="73:73" x14ac:dyDescent="0.45">
      <c r="BU24101">
        <f>ROW()</f>
        <v>24101</v>
      </c>
    </row>
    <row r="24102" spans="73:73" x14ac:dyDescent="0.45">
      <c r="BU24102">
        <f>ROW()</f>
        <v>24102</v>
      </c>
    </row>
    <row r="24103" spans="73:73" x14ac:dyDescent="0.45">
      <c r="BU24103">
        <f>ROW()</f>
        <v>24103</v>
      </c>
    </row>
    <row r="24104" spans="73:73" x14ac:dyDescent="0.45">
      <c r="BU24104">
        <f>ROW()</f>
        <v>24104</v>
      </c>
    </row>
    <row r="24105" spans="73:73" x14ac:dyDescent="0.45">
      <c r="BU24105">
        <f>ROW()</f>
        <v>24105</v>
      </c>
    </row>
    <row r="24106" spans="73:73" x14ac:dyDescent="0.45">
      <c r="BU24106">
        <f>ROW()</f>
        <v>24106</v>
      </c>
    </row>
    <row r="24107" spans="73:73" x14ac:dyDescent="0.45">
      <c r="BU24107">
        <f>ROW()</f>
        <v>24107</v>
      </c>
    </row>
    <row r="24108" spans="73:73" x14ac:dyDescent="0.45">
      <c r="BU24108">
        <f>ROW()</f>
        <v>24108</v>
      </c>
    </row>
    <row r="24109" spans="73:73" x14ac:dyDescent="0.45">
      <c r="BU24109">
        <f>ROW()</f>
        <v>24109</v>
      </c>
    </row>
    <row r="24110" spans="73:73" x14ac:dyDescent="0.45">
      <c r="BU24110">
        <f>ROW()</f>
        <v>24110</v>
      </c>
    </row>
    <row r="24111" spans="73:73" x14ac:dyDescent="0.45">
      <c r="BU24111">
        <f>ROW()</f>
        <v>24111</v>
      </c>
    </row>
    <row r="24112" spans="73:73" x14ac:dyDescent="0.45">
      <c r="BU24112">
        <f>ROW()</f>
        <v>24112</v>
      </c>
    </row>
    <row r="24113" spans="73:73" x14ac:dyDescent="0.45">
      <c r="BU24113">
        <f>ROW()</f>
        <v>24113</v>
      </c>
    </row>
    <row r="24114" spans="73:73" x14ac:dyDescent="0.45">
      <c r="BU24114">
        <f>ROW()</f>
        <v>24114</v>
      </c>
    </row>
    <row r="24115" spans="73:73" x14ac:dyDescent="0.45">
      <c r="BU24115">
        <f>ROW()</f>
        <v>24115</v>
      </c>
    </row>
    <row r="24116" spans="73:73" x14ac:dyDescent="0.45">
      <c r="BU24116">
        <f>ROW()</f>
        <v>24116</v>
      </c>
    </row>
    <row r="24117" spans="73:73" x14ac:dyDescent="0.45">
      <c r="BU24117">
        <f>ROW()</f>
        <v>24117</v>
      </c>
    </row>
    <row r="24118" spans="73:73" x14ac:dyDescent="0.45">
      <c r="BU24118">
        <f>ROW()</f>
        <v>24118</v>
      </c>
    </row>
    <row r="24119" spans="73:73" x14ac:dyDescent="0.45">
      <c r="BU24119">
        <f>ROW()</f>
        <v>24119</v>
      </c>
    </row>
    <row r="24120" spans="73:73" x14ac:dyDescent="0.45">
      <c r="BU24120">
        <f>ROW()</f>
        <v>24120</v>
      </c>
    </row>
    <row r="24121" spans="73:73" x14ac:dyDescent="0.45">
      <c r="BU24121">
        <f>ROW()</f>
        <v>24121</v>
      </c>
    </row>
    <row r="24122" spans="73:73" x14ac:dyDescent="0.45">
      <c r="BU24122">
        <f>ROW()</f>
        <v>24122</v>
      </c>
    </row>
    <row r="24123" spans="73:73" x14ac:dyDescent="0.45">
      <c r="BU24123">
        <f>ROW()</f>
        <v>24123</v>
      </c>
    </row>
    <row r="24124" spans="73:73" x14ac:dyDescent="0.45">
      <c r="BU24124">
        <f>ROW()</f>
        <v>24124</v>
      </c>
    </row>
    <row r="24125" spans="73:73" x14ac:dyDescent="0.45">
      <c r="BU24125">
        <f>ROW()</f>
        <v>24125</v>
      </c>
    </row>
    <row r="24126" spans="73:73" x14ac:dyDescent="0.45">
      <c r="BU24126">
        <f>ROW()</f>
        <v>24126</v>
      </c>
    </row>
    <row r="24127" spans="73:73" x14ac:dyDescent="0.45">
      <c r="BU24127">
        <f>ROW()</f>
        <v>24127</v>
      </c>
    </row>
    <row r="24128" spans="73:73" x14ac:dyDescent="0.45">
      <c r="BU24128">
        <f>ROW()</f>
        <v>24128</v>
      </c>
    </row>
    <row r="24129" spans="73:73" x14ac:dyDescent="0.45">
      <c r="BU24129">
        <f>ROW()</f>
        <v>24129</v>
      </c>
    </row>
    <row r="24130" spans="73:73" x14ac:dyDescent="0.45">
      <c r="BU24130">
        <f>ROW()</f>
        <v>24130</v>
      </c>
    </row>
    <row r="24131" spans="73:73" x14ac:dyDescent="0.45">
      <c r="BU24131">
        <f>ROW()</f>
        <v>24131</v>
      </c>
    </row>
    <row r="24132" spans="73:73" x14ac:dyDescent="0.45">
      <c r="BU24132">
        <f>ROW()</f>
        <v>24132</v>
      </c>
    </row>
    <row r="24133" spans="73:73" x14ac:dyDescent="0.45">
      <c r="BU24133">
        <f>ROW()</f>
        <v>24133</v>
      </c>
    </row>
    <row r="24134" spans="73:73" x14ac:dyDescent="0.45">
      <c r="BU24134">
        <f>ROW()</f>
        <v>24134</v>
      </c>
    </row>
    <row r="24135" spans="73:73" x14ac:dyDescent="0.45">
      <c r="BU24135">
        <f>ROW()</f>
        <v>24135</v>
      </c>
    </row>
    <row r="24136" spans="73:73" x14ac:dyDescent="0.45">
      <c r="BU24136">
        <f>ROW()</f>
        <v>24136</v>
      </c>
    </row>
    <row r="24137" spans="73:73" x14ac:dyDescent="0.45">
      <c r="BU24137">
        <f>ROW()</f>
        <v>24137</v>
      </c>
    </row>
    <row r="24138" spans="73:73" x14ac:dyDescent="0.45">
      <c r="BU24138">
        <f>ROW()</f>
        <v>24138</v>
      </c>
    </row>
    <row r="24139" spans="73:73" x14ac:dyDescent="0.45">
      <c r="BU24139">
        <f>ROW()</f>
        <v>24139</v>
      </c>
    </row>
    <row r="24140" spans="73:73" x14ac:dyDescent="0.45">
      <c r="BU24140">
        <f>ROW()</f>
        <v>24140</v>
      </c>
    </row>
    <row r="24141" spans="73:73" x14ac:dyDescent="0.45">
      <c r="BU24141">
        <f>ROW()</f>
        <v>24141</v>
      </c>
    </row>
    <row r="24142" spans="73:73" x14ac:dyDescent="0.45">
      <c r="BU24142">
        <f>ROW()</f>
        <v>24142</v>
      </c>
    </row>
    <row r="24143" spans="73:73" x14ac:dyDescent="0.45">
      <c r="BU24143">
        <f>ROW()</f>
        <v>24143</v>
      </c>
    </row>
    <row r="24144" spans="73:73" x14ac:dyDescent="0.45">
      <c r="BU24144">
        <f>ROW()</f>
        <v>24144</v>
      </c>
    </row>
    <row r="24145" spans="73:73" x14ac:dyDescent="0.45">
      <c r="BU24145">
        <f>ROW()</f>
        <v>24145</v>
      </c>
    </row>
    <row r="24146" spans="73:73" x14ac:dyDescent="0.45">
      <c r="BU24146">
        <f>ROW()</f>
        <v>24146</v>
      </c>
    </row>
    <row r="24147" spans="73:73" x14ac:dyDescent="0.45">
      <c r="BU24147">
        <f>ROW()</f>
        <v>24147</v>
      </c>
    </row>
    <row r="24148" spans="73:73" x14ac:dyDescent="0.45">
      <c r="BU24148">
        <f>ROW()</f>
        <v>24148</v>
      </c>
    </row>
    <row r="24149" spans="73:73" x14ac:dyDescent="0.45">
      <c r="BU24149">
        <f>ROW()</f>
        <v>24149</v>
      </c>
    </row>
    <row r="24150" spans="73:73" x14ac:dyDescent="0.45">
      <c r="BU24150">
        <f>ROW()</f>
        <v>24150</v>
      </c>
    </row>
    <row r="24151" spans="73:73" x14ac:dyDescent="0.45">
      <c r="BU24151">
        <f>ROW()</f>
        <v>24151</v>
      </c>
    </row>
    <row r="24152" spans="73:73" x14ac:dyDescent="0.45">
      <c r="BU24152">
        <f>ROW()</f>
        <v>24152</v>
      </c>
    </row>
    <row r="24153" spans="73:73" x14ac:dyDescent="0.45">
      <c r="BU24153">
        <f>ROW()</f>
        <v>24153</v>
      </c>
    </row>
    <row r="24154" spans="73:73" x14ac:dyDescent="0.45">
      <c r="BU24154">
        <f>ROW()</f>
        <v>24154</v>
      </c>
    </row>
    <row r="24155" spans="73:73" x14ac:dyDescent="0.45">
      <c r="BU24155">
        <f>ROW()</f>
        <v>24155</v>
      </c>
    </row>
    <row r="24156" spans="73:73" x14ac:dyDescent="0.45">
      <c r="BU24156">
        <f>ROW()</f>
        <v>24156</v>
      </c>
    </row>
    <row r="24157" spans="73:73" x14ac:dyDescent="0.45">
      <c r="BU24157">
        <f>ROW()</f>
        <v>24157</v>
      </c>
    </row>
    <row r="24158" spans="73:73" x14ac:dyDescent="0.45">
      <c r="BU24158">
        <f>ROW()</f>
        <v>24158</v>
      </c>
    </row>
    <row r="24159" spans="73:73" x14ac:dyDescent="0.45">
      <c r="BU24159">
        <f>ROW()</f>
        <v>24159</v>
      </c>
    </row>
    <row r="24160" spans="73:73" x14ac:dyDescent="0.45">
      <c r="BU24160">
        <f>ROW()</f>
        <v>24160</v>
      </c>
    </row>
    <row r="24161" spans="73:73" x14ac:dyDescent="0.45">
      <c r="BU24161">
        <f>ROW()</f>
        <v>24161</v>
      </c>
    </row>
    <row r="24162" spans="73:73" x14ac:dyDescent="0.45">
      <c r="BU24162">
        <f>ROW()</f>
        <v>24162</v>
      </c>
    </row>
    <row r="24163" spans="73:73" x14ac:dyDescent="0.45">
      <c r="BU24163">
        <f>ROW()</f>
        <v>24163</v>
      </c>
    </row>
    <row r="24164" spans="73:73" x14ac:dyDescent="0.45">
      <c r="BU24164">
        <f>ROW()</f>
        <v>24164</v>
      </c>
    </row>
    <row r="24165" spans="73:73" x14ac:dyDescent="0.45">
      <c r="BU24165">
        <f>ROW()</f>
        <v>24165</v>
      </c>
    </row>
    <row r="24166" spans="73:73" x14ac:dyDescent="0.45">
      <c r="BU24166">
        <f>ROW()</f>
        <v>24166</v>
      </c>
    </row>
    <row r="24167" spans="73:73" x14ac:dyDescent="0.45">
      <c r="BU24167">
        <f>ROW()</f>
        <v>24167</v>
      </c>
    </row>
    <row r="24168" spans="73:73" x14ac:dyDescent="0.45">
      <c r="BU24168">
        <f>ROW()</f>
        <v>24168</v>
      </c>
    </row>
    <row r="24169" spans="73:73" x14ac:dyDescent="0.45">
      <c r="BU24169">
        <f>ROW()</f>
        <v>24169</v>
      </c>
    </row>
    <row r="24170" spans="73:73" x14ac:dyDescent="0.45">
      <c r="BU24170">
        <f>ROW()</f>
        <v>24170</v>
      </c>
    </row>
    <row r="24171" spans="73:73" x14ac:dyDescent="0.45">
      <c r="BU24171">
        <f>ROW()</f>
        <v>24171</v>
      </c>
    </row>
    <row r="24172" spans="73:73" x14ac:dyDescent="0.45">
      <c r="BU24172">
        <f>ROW()</f>
        <v>24172</v>
      </c>
    </row>
    <row r="24173" spans="73:73" x14ac:dyDescent="0.45">
      <c r="BU24173">
        <f>ROW()</f>
        <v>24173</v>
      </c>
    </row>
    <row r="24174" spans="73:73" x14ac:dyDescent="0.45">
      <c r="BU24174">
        <f>ROW()</f>
        <v>24174</v>
      </c>
    </row>
    <row r="24175" spans="73:73" x14ac:dyDescent="0.45">
      <c r="BU24175">
        <f>ROW()</f>
        <v>24175</v>
      </c>
    </row>
    <row r="24176" spans="73:73" x14ac:dyDescent="0.45">
      <c r="BU24176">
        <f>ROW()</f>
        <v>24176</v>
      </c>
    </row>
    <row r="24177" spans="73:73" x14ac:dyDescent="0.45">
      <c r="BU24177">
        <f>ROW()</f>
        <v>24177</v>
      </c>
    </row>
    <row r="24178" spans="73:73" x14ac:dyDescent="0.45">
      <c r="BU24178">
        <f>ROW()</f>
        <v>24178</v>
      </c>
    </row>
    <row r="24179" spans="73:73" x14ac:dyDescent="0.45">
      <c r="BU24179">
        <f>ROW()</f>
        <v>24179</v>
      </c>
    </row>
    <row r="24180" spans="73:73" x14ac:dyDescent="0.45">
      <c r="BU24180">
        <f>ROW()</f>
        <v>24180</v>
      </c>
    </row>
    <row r="24181" spans="73:73" x14ac:dyDescent="0.45">
      <c r="BU24181">
        <f>ROW()</f>
        <v>24181</v>
      </c>
    </row>
    <row r="24182" spans="73:73" x14ac:dyDescent="0.45">
      <c r="BU24182">
        <f>ROW()</f>
        <v>24182</v>
      </c>
    </row>
    <row r="24183" spans="73:73" x14ac:dyDescent="0.45">
      <c r="BU24183">
        <f>ROW()</f>
        <v>24183</v>
      </c>
    </row>
    <row r="24184" spans="73:73" x14ac:dyDescent="0.45">
      <c r="BU24184">
        <f>ROW()</f>
        <v>24184</v>
      </c>
    </row>
    <row r="24185" spans="73:73" x14ac:dyDescent="0.45">
      <c r="BU24185">
        <f>ROW()</f>
        <v>24185</v>
      </c>
    </row>
    <row r="24186" spans="73:73" x14ac:dyDescent="0.45">
      <c r="BU24186">
        <f>ROW()</f>
        <v>24186</v>
      </c>
    </row>
    <row r="24187" spans="73:73" x14ac:dyDescent="0.45">
      <c r="BU24187">
        <f>ROW()</f>
        <v>24187</v>
      </c>
    </row>
    <row r="24188" spans="73:73" x14ac:dyDescent="0.45">
      <c r="BU24188">
        <f>ROW()</f>
        <v>24188</v>
      </c>
    </row>
    <row r="24189" spans="73:73" x14ac:dyDescent="0.45">
      <c r="BU24189">
        <f>ROW()</f>
        <v>24189</v>
      </c>
    </row>
    <row r="24190" spans="73:73" x14ac:dyDescent="0.45">
      <c r="BU24190">
        <f>ROW()</f>
        <v>24190</v>
      </c>
    </row>
    <row r="24191" spans="73:73" x14ac:dyDescent="0.45">
      <c r="BU24191">
        <f>ROW()</f>
        <v>24191</v>
      </c>
    </row>
    <row r="24192" spans="73:73" x14ac:dyDescent="0.45">
      <c r="BU24192">
        <f>ROW()</f>
        <v>24192</v>
      </c>
    </row>
    <row r="24193" spans="73:73" x14ac:dyDescent="0.45">
      <c r="BU24193">
        <f>ROW()</f>
        <v>24193</v>
      </c>
    </row>
    <row r="24194" spans="73:73" x14ac:dyDescent="0.45">
      <c r="BU24194">
        <f>ROW()</f>
        <v>24194</v>
      </c>
    </row>
    <row r="24195" spans="73:73" x14ac:dyDescent="0.45">
      <c r="BU24195">
        <f>ROW()</f>
        <v>24195</v>
      </c>
    </row>
    <row r="24196" spans="73:73" x14ac:dyDescent="0.45">
      <c r="BU24196">
        <f>ROW()</f>
        <v>24196</v>
      </c>
    </row>
    <row r="24197" spans="73:73" x14ac:dyDescent="0.45">
      <c r="BU24197">
        <f>ROW()</f>
        <v>24197</v>
      </c>
    </row>
    <row r="24198" spans="73:73" x14ac:dyDescent="0.45">
      <c r="BU24198">
        <f>ROW()</f>
        <v>24198</v>
      </c>
    </row>
    <row r="24199" spans="73:73" x14ac:dyDescent="0.45">
      <c r="BU24199">
        <f>ROW()</f>
        <v>24199</v>
      </c>
    </row>
    <row r="24200" spans="73:73" x14ac:dyDescent="0.45">
      <c r="BU24200">
        <f>ROW()</f>
        <v>24200</v>
      </c>
    </row>
    <row r="24201" spans="73:73" x14ac:dyDescent="0.45">
      <c r="BU24201">
        <f>ROW()</f>
        <v>24201</v>
      </c>
    </row>
    <row r="24202" spans="73:73" x14ac:dyDescent="0.45">
      <c r="BU24202">
        <f>ROW()</f>
        <v>24202</v>
      </c>
    </row>
    <row r="24203" spans="73:73" x14ac:dyDescent="0.45">
      <c r="BU24203">
        <f>ROW()</f>
        <v>24203</v>
      </c>
    </row>
    <row r="24204" spans="73:73" x14ac:dyDescent="0.45">
      <c r="BU24204">
        <f>ROW()</f>
        <v>24204</v>
      </c>
    </row>
    <row r="24205" spans="73:73" x14ac:dyDescent="0.45">
      <c r="BU24205">
        <f>ROW()</f>
        <v>24205</v>
      </c>
    </row>
    <row r="24206" spans="73:73" x14ac:dyDescent="0.45">
      <c r="BU24206">
        <f>ROW()</f>
        <v>24206</v>
      </c>
    </row>
    <row r="24207" spans="73:73" x14ac:dyDescent="0.45">
      <c r="BU24207">
        <f>ROW()</f>
        <v>24207</v>
      </c>
    </row>
    <row r="24208" spans="73:73" x14ac:dyDescent="0.45">
      <c r="BU24208">
        <f>ROW()</f>
        <v>24208</v>
      </c>
    </row>
    <row r="24209" spans="73:73" x14ac:dyDescent="0.45">
      <c r="BU24209">
        <f>ROW()</f>
        <v>24209</v>
      </c>
    </row>
    <row r="24210" spans="73:73" x14ac:dyDescent="0.45">
      <c r="BU24210">
        <f>ROW()</f>
        <v>24210</v>
      </c>
    </row>
    <row r="24211" spans="73:73" x14ac:dyDescent="0.45">
      <c r="BU24211">
        <f>ROW()</f>
        <v>24211</v>
      </c>
    </row>
    <row r="24212" spans="73:73" x14ac:dyDescent="0.45">
      <c r="BU24212">
        <f>ROW()</f>
        <v>24212</v>
      </c>
    </row>
    <row r="24213" spans="73:73" x14ac:dyDescent="0.45">
      <c r="BU24213">
        <f>ROW()</f>
        <v>24213</v>
      </c>
    </row>
    <row r="24214" spans="73:73" x14ac:dyDescent="0.45">
      <c r="BU24214">
        <f>ROW()</f>
        <v>24214</v>
      </c>
    </row>
    <row r="24215" spans="73:73" x14ac:dyDescent="0.45">
      <c r="BU24215">
        <f>ROW()</f>
        <v>24215</v>
      </c>
    </row>
    <row r="24216" spans="73:73" x14ac:dyDescent="0.45">
      <c r="BU24216">
        <f>ROW()</f>
        <v>24216</v>
      </c>
    </row>
    <row r="24217" spans="73:73" x14ac:dyDescent="0.45">
      <c r="BU24217">
        <f>ROW()</f>
        <v>24217</v>
      </c>
    </row>
    <row r="24218" spans="73:73" x14ac:dyDescent="0.45">
      <c r="BU24218">
        <f>ROW()</f>
        <v>24218</v>
      </c>
    </row>
    <row r="24219" spans="73:73" x14ac:dyDescent="0.45">
      <c r="BU24219">
        <f>ROW()</f>
        <v>24219</v>
      </c>
    </row>
    <row r="24220" spans="73:73" x14ac:dyDescent="0.45">
      <c r="BU24220">
        <f>ROW()</f>
        <v>24220</v>
      </c>
    </row>
    <row r="24221" spans="73:73" x14ac:dyDescent="0.45">
      <c r="BU24221">
        <f>ROW()</f>
        <v>24221</v>
      </c>
    </row>
    <row r="24222" spans="73:73" x14ac:dyDescent="0.45">
      <c r="BU24222">
        <f>ROW()</f>
        <v>24222</v>
      </c>
    </row>
    <row r="24223" spans="73:73" x14ac:dyDescent="0.45">
      <c r="BU24223">
        <f>ROW()</f>
        <v>24223</v>
      </c>
    </row>
    <row r="24224" spans="73:73" x14ac:dyDescent="0.45">
      <c r="BU24224">
        <f>ROW()</f>
        <v>24224</v>
      </c>
    </row>
    <row r="24225" spans="73:73" x14ac:dyDescent="0.45">
      <c r="BU24225">
        <f>ROW()</f>
        <v>24225</v>
      </c>
    </row>
    <row r="24226" spans="73:73" x14ac:dyDescent="0.45">
      <c r="BU24226">
        <f>ROW()</f>
        <v>24226</v>
      </c>
    </row>
    <row r="24227" spans="73:73" x14ac:dyDescent="0.45">
      <c r="BU24227">
        <f>ROW()</f>
        <v>24227</v>
      </c>
    </row>
    <row r="24228" spans="73:73" x14ac:dyDescent="0.45">
      <c r="BU24228">
        <f>ROW()</f>
        <v>24228</v>
      </c>
    </row>
    <row r="24229" spans="73:73" x14ac:dyDescent="0.45">
      <c r="BU24229">
        <f>ROW()</f>
        <v>24229</v>
      </c>
    </row>
    <row r="24230" spans="73:73" x14ac:dyDescent="0.45">
      <c r="BU24230">
        <f>ROW()</f>
        <v>24230</v>
      </c>
    </row>
    <row r="24231" spans="73:73" x14ac:dyDescent="0.45">
      <c r="BU24231">
        <f>ROW()</f>
        <v>24231</v>
      </c>
    </row>
    <row r="24232" spans="73:73" x14ac:dyDescent="0.45">
      <c r="BU24232">
        <f>ROW()</f>
        <v>24232</v>
      </c>
    </row>
    <row r="24233" spans="73:73" x14ac:dyDescent="0.45">
      <c r="BU24233">
        <f>ROW()</f>
        <v>24233</v>
      </c>
    </row>
    <row r="24234" spans="73:73" x14ac:dyDescent="0.45">
      <c r="BU24234">
        <f>ROW()</f>
        <v>24234</v>
      </c>
    </row>
    <row r="24235" spans="73:73" x14ac:dyDescent="0.45">
      <c r="BU24235">
        <f>ROW()</f>
        <v>24235</v>
      </c>
    </row>
    <row r="24236" spans="73:73" x14ac:dyDescent="0.45">
      <c r="BU24236">
        <f>ROW()</f>
        <v>24236</v>
      </c>
    </row>
    <row r="24237" spans="73:73" x14ac:dyDescent="0.45">
      <c r="BU24237">
        <f>ROW()</f>
        <v>24237</v>
      </c>
    </row>
    <row r="24238" spans="73:73" x14ac:dyDescent="0.45">
      <c r="BU24238">
        <f>ROW()</f>
        <v>24238</v>
      </c>
    </row>
    <row r="24239" spans="73:73" x14ac:dyDescent="0.45">
      <c r="BU24239">
        <f>ROW()</f>
        <v>24239</v>
      </c>
    </row>
    <row r="24240" spans="73:73" x14ac:dyDescent="0.45">
      <c r="BU24240">
        <f>ROW()</f>
        <v>24240</v>
      </c>
    </row>
    <row r="24241" spans="73:73" x14ac:dyDescent="0.45">
      <c r="BU24241">
        <f>ROW()</f>
        <v>24241</v>
      </c>
    </row>
    <row r="24242" spans="73:73" x14ac:dyDescent="0.45">
      <c r="BU24242">
        <f>ROW()</f>
        <v>24242</v>
      </c>
    </row>
    <row r="24243" spans="73:73" x14ac:dyDescent="0.45">
      <c r="BU24243">
        <f>ROW()</f>
        <v>24243</v>
      </c>
    </row>
    <row r="24244" spans="73:73" x14ac:dyDescent="0.45">
      <c r="BU24244">
        <f>ROW()</f>
        <v>24244</v>
      </c>
    </row>
    <row r="24245" spans="73:73" x14ac:dyDescent="0.45">
      <c r="BU24245">
        <f>ROW()</f>
        <v>24245</v>
      </c>
    </row>
    <row r="24246" spans="73:73" x14ac:dyDescent="0.45">
      <c r="BU24246">
        <f>ROW()</f>
        <v>24246</v>
      </c>
    </row>
    <row r="24247" spans="73:73" x14ac:dyDescent="0.45">
      <c r="BU24247">
        <f>ROW()</f>
        <v>24247</v>
      </c>
    </row>
    <row r="24248" spans="73:73" x14ac:dyDescent="0.45">
      <c r="BU24248">
        <f>ROW()</f>
        <v>24248</v>
      </c>
    </row>
    <row r="24249" spans="73:73" x14ac:dyDescent="0.45">
      <c r="BU24249">
        <f>ROW()</f>
        <v>24249</v>
      </c>
    </row>
    <row r="24250" spans="73:73" x14ac:dyDescent="0.45">
      <c r="BU24250">
        <f>ROW()</f>
        <v>24250</v>
      </c>
    </row>
    <row r="24251" spans="73:73" x14ac:dyDescent="0.45">
      <c r="BU24251">
        <f>ROW()</f>
        <v>24251</v>
      </c>
    </row>
    <row r="24252" spans="73:73" x14ac:dyDescent="0.45">
      <c r="BU24252">
        <f>ROW()</f>
        <v>24252</v>
      </c>
    </row>
    <row r="24253" spans="73:73" x14ac:dyDescent="0.45">
      <c r="BU24253">
        <f>ROW()</f>
        <v>24253</v>
      </c>
    </row>
    <row r="24254" spans="73:73" x14ac:dyDescent="0.45">
      <c r="BU24254">
        <f>ROW()</f>
        <v>24254</v>
      </c>
    </row>
    <row r="24255" spans="73:73" x14ac:dyDescent="0.45">
      <c r="BU24255">
        <f>ROW()</f>
        <v>24255</v>
      </c>
    </row>
    <row r="24256" spans="73:73" x14ac:dyDescent="0.45">
      <c r="BU24256">
        <f>ROW()</f>
        <v>24256</v>
      </c>
    </row>
    <row r="24257" spans="73:73" x14ac:dyDescent="0.45">
      <c r="BU24257">
        <f>ROW()</f>
        <v>24257</v>
      </c>
    </row>
    <row r="24258" spans="73:73" x14ac:dyDescent="0.45">
      <c r="BU24258">
        <f>ROW()</f>
        <v>24258</v>
      </c>
    </row>
    <row r="24259" spans="73:73" x14ac:dyDescent="0.45">
      <c r="BU24259">
        <f>ROW()</f>
        <v>24259</v>
      </c>
    </row>
    <row r="24260" spans="73:73" x14ac:dyDescent="0.45">
      <c r="BU24260">
        <f>ROW()</f>
        <v>24260</v>
      </c>
    </row>
    <row r="24261" spans="73:73" x14ac:dyDescent="0.45">
      <c r="BU24261">
        <f>ROW()</f>
        <v>24261</v>
      </c>
    </row>
    <row r="24262" spans="73:73" x14ac:dyDescent="0.45">
      <c r="BU24262">
        <f>ROW()</f>
        <v>24262</v>
      </c>
    </row>
    <row r="24263" spans="73:73" x14ac:dyDescent="0.45">
      <c r="BU24263">
        <f>ROW()</f>
        <v>24263</v>
      </c>
    </row>
    <row r="24264" spans="73:73" x14ac:dyDescent="0.45">
      <c r="BU24264">
        <f>ROW()</f>
        <v>24264</v>
      </c>
    </row>
    <row r="24265" spans="73:73" x14ac:dyDescent="0.45">
      <c r="BU24265">
        <f>ROW()</f>
        <v>24265</v>
      </c>
    </row>
    <row r="24266" spans="73:73" x14ac:dyDescent="0.45">
      <c r="BU24266">
        <f>ROW()</f>
        <v>24266</v>
      </c>
    </row>
    <row r="24267" spans="73:73" x14ac:dyDescent="0.45">
      <c r="BU24267">
        <f>ROW()</f>
        <v>24267</v>
      </c>
    </row>
    <row r="24268" spans="73:73" x14ac:dyDescent="0.45">
      <c r="BU24268">
        <f>ROW()</f>
        <v>24268</v>
      </c>
    </row>
    <row r="24269" spans="73:73" x14ac:dyDescent="0.45">
      <c r="BU24269">
        <f>ROW()</f>
        <v>24269</v>
      </c>
    </row>
    <row r="24270" spans="73:73" x14ac:dyDescent="0.45">
      <c r="BU24270">
        <f>ROW()</f>
        <v>24270</v>
      </c>
    </row>
    <row r="24271" spans="73:73" x14ac:dyDescent="0.45">
      <c r="BU24271">
        <f>ROW()</f>
        <v>24271</v>
      </c>
    </row>
    <row r="24272" spans="73:73" x14ac:dyDescent="0.45">
      <c r="BU24272">
        <f>ROW()</f>
        <v>24272</v>
      </c>
    </row>
    <row r="24273" spans="73:73" x14ac:dyDescent="0.45">
      <c r="BU24273">
        <f>ROW()</f>
        <v>24273</v>
      </c>
    </row>
    <row r="24274" spans="73:73" x14ac:dyDescent="0.45">
      <c r="BU24274">
        <f>ROW()</f>
        <v>24274</v>
      </c>
    </row>
    <row r="24275" spans="73:73" x14ac:dyDescent="0.45">
      <c r="BU24275">
        <f>ROW()</f>
        <v>24275</v>
      </c>
    </row>
    <row r="24276" spans="73:73" x14ac:dyDescent="0.45">
      <c r="BU24276">
        <f>ROW()</f>
        <v>24276</v>
      </c>
    </row>
    <row r="24277" spans="73:73" x14ac:dyDescent="0.45">
      <c r="BU24277">
        <f>ROW()</f>
        <v>24277</v>
      </c>
    </row>
    <row r="24278" spans="73:73" x14ac:dyDescent="0.45">
      <c r="BU24278">
        <f>ROW()</f>
        <v>24278</v>
      </c>
    </row>
    <row r="24279" spans="73:73" x14ac:dyDescent="0.45">
      <c r="BU24279">
        <f>ROW()</f>
        <v>24279</v>
      </c>
    </row>
    <row r="24280" spans="73:73" x14ac:dyDescent="0.45">
      <c r="BU24280">
        <f>ROW()</f>
        <v>24280</v>
      </c>
    </row>
    <row r="24281" spans="73:73" x14ac:dyDescent="0.45">
      <c r="BU24281">
        <f>ROW()</f>
        <v>24281</v>
      </c>
    </row>
    <row r="24282" spans="73:73" x14ac:dyDescent="0.45">
      <c r="BU24282">
        <f>ROW()</f>
        <v>24282</v>
      </c>
    </row>
    <row r="24283" spans="73:73" x14ac:dyDescent="0.45">
      <c r="BU24283">
        <f>ROW()</f>
        <v>24283</v>
      </c>
    </row>
    <row r="24284" spans="73:73" x14ac:dyDescent="0.45">
      <c r="BU24284">
        <f>ROW()</f>
        <v>24284</v>
      </c>
    </row>
    <row r="24285" spans="73:73" x14ac:dyDescent="0.45">
      <c r="BU24285">
        <f>ROW()</f>
        <v>24285</v>
      </c>
    </row>
    <row r="24286" spans="73:73" x14ac:dyDescent="0.45">
      <c r="BU24286">
        <f>ROW()</f>
        <v>24286</v>
      </c>
    </row>
    <row r="24287" spans="73:73" x14ac:dyDescent="0.45">
      <c r="BU24287">
        <f>ROW()</f>
        <v>24287</v>
      </c>
    </row>
    <row r="24288" spans="73:73" x14ac:dyDescent="0.45">
      <c r="BU24288">
        <f>ROW()</f>
        <v>24288</v>
      </c>
    </row>
    <row r="24289" spans="73:73" x14ac:dyDescent="0.45">
      <c r="BU24289">
        <f>ROW()</f>
        <v>24289</v>
      </c>
    </row>
    <row r="24290" spans="73:73" x14ac:dyDescent="0.45">
      <c r="BU24290">
        <f>ROW()</f>
        <v>24290</v>
      </c>
    </row>
    <row r="24291" spans="73:73" x14ac:dyDescent="0.45">
      <c r="BU24291">
        <f>ROW()</f>
        <v>24291</v>
      </c>
    </row>
    <row r="24292" spans="73:73" x14ac:dyDescent="0.45">
      <c r="BU24292">
        <f>ROW()</f>
        <v>24292</v>
      </c>
    </row>
    <row r="24293" spans="73:73" x14ac:dyDescent="0.45">
      <c r="BU24293">
        <f>ROW()</f>
        <v>24293</v>
      </c>
    </row>
    <row r="24294" spans="73:73" x14ac:dyDescent="0.45">
      <c r="BU24294">
        <f>ROW()</f>
        <v>24294</v>
      </c>
    </row>
    <row r="24295" spans="73:73" x14ac:dyDescent="0.45">
      <c r="BU24295">
        <f>ROW()</f>
        <v>24295</v>
      </c>
    </row>
    <row r="24296" spans="73:73" x14ac:dyDescent="0.45">
      <c r="BU24296">
        <f>ROW()</f>
        <v>24296</v>
      </c>
    </row>
    <row r="24297" spans="73:73" x14ac:dyDescent="0.45">
      <c r="BU24297">
        <f>ROW()</f>
        <v>24297</v>
      </c>
    </row>
    <row r="24298" spans="73:73" x14ac:dyDescent="0.45">
      <c r="BU24298">
        <f>ROW()</f>
        <v>24298</v>
      </c>
    </row>
    <row r="24299" spans="73:73" x14ac:dyDescent="0.45">
      <c r="BU24299">
        <f>ROW()</f>
        <v>24299</v>
      </c>
    </row>
    <row r="24300" spans="73:73" x14ac:dyDescent="0.45">
      <c r="BU24300">
        <f>ROW()</f>
        <v>24300</v>
      </c>
    </row>
    <row r="24301" spans="73:73" x14ac:dyDescent="0.45">
      <c r="BU24301">
        <f>ROW()</f>
        <v>24301</v>
      </c>
    </row>
    <row r="24302" spans="73:73" x14ac:dyDescent="0.45">
      <c r="BU24302">
        <f>ROW()</f>
        <v>24302</v>
      </c>
    </row>
    <row r="24303" spans="73:73" x14ac:dyDescent="0.45">
      <c r="BU24303">
        <f>ROW()</f>
        <v>24303</v>
      </c>
    </row>
    <row r="24304" spans="73:73" x14ac:dyDescent="0.45">
      <c r="BU24304">
        <f>ROW()</f>
        <v>24304</v>
      </c>
    </row>
    <row r="24305" spans="73:73" x14ac:dyDescent="0.45">
      <c r="BU24305">
        <f>ROW()</f>
        <v>24305</v>
      </c>
    </row>
    <row r="24306" spans="73:73" x14ac:dyDescent="0.45">
      <c r="BU24306">
        <f>ROW()</f>
        <v>24306</v>
      </c>
    </row>
    <row r="24307" spans="73:73" x14ac:dyDescent="0.45">
      <c r="BU24307">
        <f>ROW()</f>
        <v>24307</v>
      </c>
    </row>
    <row r="24308" spans="73:73" x14ac:dyDescent="0.45">
      <c r="BU24308">
        <f>ROW()</f>
        <v>24308</v>
      </c>
    </row>
    <row r="24309" spans="73:73" x14ac:dyDescent="0.45">
      <c r="BU24309">
        <f>ROW()</f>
        <v>24309</v>
      </c>
    </row>
    <row r="24310" spans="73:73" x14ac:dyDescent="0.45">
      <c r="BU24310">
        <f>ROW()</f>
        <v>24310</v>
      </c>
    </row>
    <row r="24311" spans="73:73" x14ac:dyDescent="0.45">
      <c r="BU24311">
        <f>ROW()</f>
        <v>24311</v>
      </c>
    </row>
    <row r="24312" spans="73:73" x14ac:dyDescent="0.45">
      <c r="BU24312">
        <f>ROW()</f>
        <v>24312</v>
      </c>
    </row>
    <row r="24313" spans="73:73" x14ac:dyDescent="0.45">
      <c r="BU24313">
        <f>ROW()</f>
        <v>24313</v>
      </c>
    </row>
    <row r="24314" spans="73:73" x14ac:dyDescent="0.45">
      <c r="BU24314">
        <f>ROW()</f>
        <v>24314</v>
      </c>
    </row>
    <row r="24315" spans="73:73" x14ac:dyDescent="0.45">
      <c r="BU24315">
        <f>ROW()</f>
        <v>24315</v>
      </c>
    </row>
    <row r="24316" spans="73:73" x14ac:dyDescent="0.45">
      <c r="BU24316">
        <f>ROW()</f>
        <v>24316</v>
      </c>
    </row>
    <row r="24317" spans="73:73" x14ac:dyDescent="0.45">
      <c r="BU24317">
        <f>ROW()</f>
        <v>24317</v>
      </c>
    </row>
    <row r="24318" spans="73:73" x14ac:dyDescent="0.45">
      <c r="BU24318">
        <f>ROW()</f>
        <v>24318</v>
      </c>
    </row>
    <row r="24319" spans="73:73" x14ac:dyDescent="0.45">
      <c r="BU24319">
        <f>ROW()</f>
        <v>24319</v>
      </c>
    </row>
    <row r="24320" spans="73:73" x14ac:dyDescent="0.45">
      <c r="BU24320">
        <f>ROW()</f>
        <v>24320</v>
      </c>
    </row>
    <row r="24321" spans="73:73" x14ac:dyDescent="0.45">
      <c r="BU24321">
        <f>ROW()</f>
        <v>24321</v>
      </c>
    </row>
    <row r="24322" spans="73:73" x14ac:dyDescent="0.45">
      <c r="BU24322">
        <f>ROW()</f>
        <v>24322</v>
      </c>
    </row>
    <row r="24323" spans="73:73" x14ac:dyDescent="0.45">
      <c r="BU24323">
        <f>ROW()</f>
        <v>24323</v>
      </c>
    </row>
    <row r="24324" spans="73:73" x14ac:dyDescent="0.45">
      <c r="BU24324">
        <f>ROW()</f>
        <v>24324</v>
      </c>
    </row>
    <row r="24325" spans="73:73" x14ac:dyDescent="0.45">
      <c r="BU24325">
        <f>ROW()</f>
        <v>24325</v>
      </c>
    </row>
    <row r="24326" spans="73:73" x14ac:dyDescent="0.45">
      <c r="BU24326">
        <f>ROW()</f>
        <v>24326</v>
      </c>
    </row>
    <row r="24327" spans="73:73" x14ac:dyDescent="0.45">
      <c r="BU24327">
        <f>ROW()</f>
        <v>24327</v>
      </c>
    </row>
    <row r="24328" spans="73:73" x14ac:dyDescent="0.45">
      <c r="BU24328">
        <f>ROW()</f>
        <v>24328</v>
      </c>
    </row>
    <row r="24329" spans="73:73" x14ac:dyDescent="0.45">
      <c r="BU24329">
        <f>ROW()</f>
        <v>24329</v>
      </c>
    </row>
    <row r="24330" spans="73:73" x14ac:dyDescent="0.45">
      <c r="BU24330">
        <f>ROW()</f>
        <v>24330</v>
      </c>
    </row>
    <row r="24331" spans="73:73" x14ac:dyDescent="0.45">
      <c r="BU24331">
        <f>ROW()</f>
        <v>24331</v>
      </c>
    </row>
    <row r="24332" spans="73:73" x14ac:dyDescent="0.45">
      <c r="BU24332">
        <f>ROW()</f>
        <v>24332</v>
      </c>
    </row>
    <row r="24333" spans="73:73" x14ac:dyDescent="0.45">
      <c r="BU24333">
        <f>ROW()</f>
        <v>24333</v>
      </c>
    </row>
    <row r="24334" spans="73:73" x14ac:dyDescent="0.45">
      <c r="BU24334">
        <f>ROW()</f>
        <v>24334</v>
      </c>
    </row>
    <row r="24335" spans="73:73" x14ac:dyDescent="0.45">
      <c r="BU24335">
        <f>ROW()</f>
        <v>24335</v>
      </c>
    </row>
    <row r="24336" spans="73:73" x14ac:dyDescent="0.45">
      <c r="BU24336">
        <f>ROW()</f>
        <v>24336</v>
      </c>
    </row>
    <row r="24337" spans="73:73" x14ac:dyDescent="0.45">
      <c r="BU24337">
        <f>ROW()</f>
        <v>24337</v>
      </c>
    </row>
    <row r="24338" spans="73:73" x14ac:dyDescent="0.45">
      <c r="BU24338">
        <f>ROW()</f>
        <v>24338</v>
      </c>
    </row>
    <row r="24339" spans="73:73" x14ac:dyDescent="0.45">
      <c r="BU24339">
        <f>ROW()</f>
        <v>24339</v>
      </c>
    </row>
    <row r="24340" spans="73:73" x14ac:dyDescent="0.45">
      <c r="BU24340">
        <f>ROW()</f>
        <v>24340</v>
      </c>
    </row>
    <row r="24341" spans="73:73" x14ac:dyDescent="0.45">
      <c r="BU24341">
        <f>ROW()</f>
        <v>24341</v>
      </c>
    </row>
    <row r="24342" spans="73:73" x14ac:dyDescent="0.45">
      <c r="BU24342">
        <f>ROW()</f>
        <v>24342</v>
      </c>
    </row>
    <row r="24343" spans="73:73" x14ac:dyDescent="0.45">
      <c r="BU24343">
        <f>ROW()</f>
        <v>24343</v>
      </c>
    </row>
    <row r="24344" spans="73:73" x14ac:dyDescent="0.45">
      <c r="BU24344">
        <f>ROW()</f>
        <v>24344</v>
      </c>
    </row>
    <row r="24345" spans="73:73" x14ac:dyDescent="0.45">
      <c r="BU24345">
        <f>ROW()</f>
        <v>24345</v>
      </c>
    </row>
    <row r="24346" spans="73:73" x14ac:dyDescent="0.45">
      <c r="BU24346">
        <f>ROW()</f>
        <v>24346</v>
      </c>
    </row>
    <row r="24347" spans="73:73" x14ac:dyDescent="0.45">
      <c r="BU24347">
        <f>ROW()</f>
        <v>24347</v>
      </c>
    </row>
    <row r="24348" spans="73:73" x14ac:dyDescent="0.45">
      <c r="BU24348">
        <f>ROW()</f>
        <v>24348</v>
      </c>
    </row>
    <row r="24349" spans="73:73" x14ac:dyDescent="0.45">
      <c r="BU24349">
        <f>ROW()</f>
        <v>24349</v>
      </c>
    </row>
    <row r="24350" spans="73:73" x14ac:dyDescent="0.45">
      <c r="BU24350">
        <f>ROW()</f>
        <v>24350</v>
      </c>
    </row>
    <row r="24351" spans="73:73" x14ac:dyDescent="0.45">
      <c r="BU24351">
        <f>ROW()</f>
        <v>24351</v>
      </c>
    </row>
    <row r="24352" spans="73:73" x14ac:dyDescent="0.45">
      <c r="BU24352">
        <f>ROW()</f>
        <v>24352</v>
      </c>
    </row>
    <row r="24353" spans="73:73" x14ac:dyDescent="0.45">
      <c r="BU24353">
        <f>ROW()</f>
        <v>24353</v>
      </c>
    </row>
    <row r="24354" spans="73:73" x14ac:dyDescent="0.45">
      <c r="BU24354">
        <f>ROW()</f>
        <v>24354</v>
      </c>
    </row>
    <row r="24355" spans="73:73" x14ac:dyDescent="0.45">
      <c r="BU24355">
        <f>ROW()</f>
        <v>24355</v>
      </c>
    </row>
    <row r="24356" spans="73:73" x14ac:dyDescent="0.45">
      <c r="BU24356">
        <f>ROW()</f>
        <v>24356</v>
      </c>
    </row>
    <row r="24357" spans="73:73" x14ac:dyDescent="0.45">
      <c r="BU24357">
        <f>ROW()</f>
        <v>24357</v>
      </c>
    </row>
    <row r="24358" spans="73:73" x14ac:dyDescent="0.45">
      <c r="BU24358">
        <f>ROW()</f>
        <v>24358</v>
      </c>
    </row>
    <row r="24359" spans="73:73" x14ac:dyDescent="0.45">
      <c r="BU24359">
        <f>ROW()</f>
        <v>24359</v>
      </c>
    </row>
    <row r="24360" spans="73:73" x14ac:dyDescent="0.45">
      <c r="BU24360">
        <f>ROW()</f>
        <v>24360</v>
      </c>
    </row>
    <row r="24361" spans="73:73" x14ac:dyDescent="0.45">
      <c r="BU24361">
        <f>ROW()</f>
        <v>24361</v>
      </c>
    </row>
    <row r="24362" spans="73:73" x14ac:dyDescent="0.45">
      <c r="BU24362">
        <f>ROW()</f>
        <v>24362</v>
      </c>
    </row>
    <row r="24363" spans="73:73" x14ac:dyDescent="0.45">
      <c r="BU24363">
        <f>ROW()</f>
        <v>24363</v>
      </c>
    </row>
    <row r="24364" spans="73:73" x14ac:dyDescent="0.45">
      <c r="BU24364">
        <f>ROW()</f>
        <v>24364</v>
      </c>
    </row>
    <row r="24365" spans="73:73" x14ac:dyDescent="0.45">
      <c r="BU24365">
        <f>ROW()</f>
        <v>24365</v>
      </c>
    </row>
    <row r="24366" spans="73:73" x14ac:dyDescent="0.45">
      <c r="BU24366">
        <f>ROW()</f>
        <v>24366</v>
      </c>
    </row>
    <row r="24367" spans="73:73" x14ac:dyDescent="0.45">
      <c r="BU24367">
        <f>ROW()</f>
        <v>24367</v>
      </c>
    </row>
    <row r="24368" spans="73:73" x14ac:dyDescent="0.45">
      <c r="BU24368">
        <f>ROW()</f>
        <v>24368</v>
      </c>
    </row>
    <row r="24369" spans="73:73" x14ac:dyDescent="0.45">
      <c r="BU24369">
        <f>ROW()</f>
        <v>24369</v>
      </c>
    </row>
    <row r="24370" spans="73:73" x14ac:dyDescent="0.45">
      <c r="BU24370">
        <f>ROW()</f>
        <v>24370</v>
      </c>
    </row>
    <row r="24371" spans="73:73" x14ac:dyDescent="0.45">
      <c r="BU24371">
        <f>ROW()</f>
        <v>24371</v>
      </c>
    </row>
    <row r="24372" spans="73:73" x14ac:dyDescent="0.45">
      <c r="BU24372">
        <f>ROW()</f>
        <v>24372</v>
      </c>
    </row>
    <row r="24373" spans="73:73" x14ac:dyDescent="0.45">
      <c r="BU24373">
        <f>ROW()</f>
        <v>24373</v>
      </c>
    </row>
    <row r="24374" spans="73:73" x14ac:dyDescent="0.45">
      <c r="BU24374">
        <f>ROW()</f>
        <v>24374</v>
      </c>
    </row>
    <row r="24375" spans="73:73" x14ac:dyDescent="0.45">
      <c r="BU24375">
        <f>ROW()</f>
        <v>24375</v>
      </c>
    </row>
    <row r="24376" spans="73:73" x14ac:dyDescent="0.45">
      <c r="BU24376">
        <f>ROW()</f>
        <v>24376</v>
      </c>
    </row>
    <row r="24377" spans="73:73" x14ac:dyDescent="0.45">
      <c r="BU24377">
        <f>ROW()</f>
        <v>24377</v>
      </c>
    </row>
    <row r="24378" spans="73:73" x14ac:dyDescent="0.45">
      <c r="BU24378">
        <f>ROW()</f>
        <v>24378</v>
      </c>
    </row>
    <row r="24379" spans="73:73" x14ac:dyDescent="0.45">
      <c r="BU24379">
        <f>ROW()</f>
        <v>24379</v>
      </c>
    </row>
    <row r="24380" spans="73:73" x14ac:dyDescent="0.45">
      <c r="BU24380">
        <f>ROW()</f>
        <v>24380</v>
      </c>
    </row>
    <row r="24381" spans="73:73" x14ac:dyDescent="0.45">
      <c r="BU24381">
        <f>ROW()</f>
        <v>24381</v>
      </c>
    </row>
    <row r="24382" spans="73:73" x14ac:dyDescent="0.45">
      <c r="BU24382">
        <f>ROW()</f>
        <v>24382</v>
      </c>
    </row>
    <row r="24383" spans="73:73" x14ac:dyDescent="0.45">
      <c r="BU24383">
        <f>ROW()</f>
        <v>24383</v>
      </c>
    </row>
    <row r="24384" spans="73:73" x14ac:dyDescent="0.45">
      <c r="BU24384">
        <f>ROW()</f>
        <v>24384</v>
      </c>
    </row>
    <row r="24385" spans="73:73" x14ac:dyDescent="0.45">
      <c r="BU24385">
        <f>ROW()</f>
        <v>24385</v>
      </c>
    </row>
    <row r="24386" spans="73:73" x14ac:dyDescent="0.45">
      <c r="BU24386">
        <f>ROW()</f>
        <v>24386</v>
      </c>
    </row>
    <row r="24387" spans="73:73" x14ac:dyDescent="0.45">
      <c r="BU24387">
        <f>ROW()</f>
        <v>24387</v>
      </c>
    </row>
    <row r="24388" spans="73:73" x14ac:dyDescent="0.45">
      <c r="BU24388">
        <f>ROW()</f>
        <v>24388</v>
      </c>
    </row>
    <row r="24389" spans="73:73" x14ac:dyDescent="0.45">
      <c r="BU24389">
        <f>ROW()</f>
        <v>24389</v>
      </c>
    </row>
    <row r="24390" spans="73:73" x14ac:dyDescent="0.45">
      <c r="BU24390">
        <f>ROW()</f>
        <v>24390</v>
      </c>
    </row>
    <row r="24391" spans="73:73" x14ac:dyDescent="0.45">
      <c r="BU24391">
        <f>ROW()</f>
        <v>24391</v>
      </c>
    </row>
    <row r="24392" spans="73:73" x14ac:dyDescent="0.45">
      <c r="BU24392">
        <f>ROW()</f>
        <v>24392</v>
      </c>
    </row>
    <row r="24393" spans="73:73" x14ac:dyDescent="0.45">
      <c r="BU24393">
        <f>ROW()</f>
        <v>24393</v>
      </c>
    </row>
    <row r="24394" spans="73:73" x14ac:dyDescent="0.45">
      <c r="BU24394">
        <f>ROW()</f>
        <v>24394</v>
      </c>
    </row>
    <row r="24395" spans="73:73" x14ac:dyDescent="0.45">
      <c r="BU24395">
        <f>ROW()</f>
        <v>24395</v>
      </c>
    </row>
    <row r="24396" spans="73:73" x14ac:dyDescent="0.45">
      <c r="BU24396">
        <f>ROW()</f>
        <v>24396</v>
      </c>
    </row>
    <row r="24397" spans="73:73" x14ac:dyDescent="0.45">
      <c r="BU24397">
        <f>ROW()</f>
        <v>24397</v>
      </c>
    </row>
    <row r="24398" spans="73:73" x14ac:dyDescent="0.45">
      <c r="BU24398">
        <f>ROW()</f>
        <v>24398</v>
      </c>
    </row>
    <row r="24399" spans="73:73" x14ac:dyDescent="0.45">
      <c r="BU24399">
        <f>ROW()</f>
        <v>24399</v>
      </c>
    </row>
    <row r="24400" spans="73:73" x14ac:dyDescent="0.45">
      <c r="BU24400">
        <f>ROW()</f>
        <v>24400</v>
      </c>
    </row>
    <row r="24401" spans="73:73" x14ac:dyDescent="0.45">
      <c r="BU24401">
        <f>ROW()</f>
        <v>24401</v>
      </c>
    </row>
    <row r="24402" spans="73:73" x14ac:dyDescent="0.45">
      <c r="BU24402">
        <f>ROW()</f>
        <v>24402</v>
      </c>
    </row>
    <row r="24403" spans="73:73" x14ac:dyDescent="0.45">
      <c r="BU24403">
        <f>ROW()</f>
        <v>24403</v>
      </c>
    </row>
    <row r="24404" spans="73:73" x14ac:dyDescent="0.45">
      <c r="BU24404">
        <f>ROW()</f>
        <v>24404</v>
      </c>
    </row>
    <row r="24405" spans="73:73" x14ac:dyDescent="0.45">
      <c r="BU24405">
        <f>ROW()</f>
        <v>24405</v>
      </c>
    </row>
    <row r="24406" spans="73:73" x14ac:dyDescent="0.45">
      <c r="BU24406">
        <f>ROW()</f>
        <v>24406</v>
      </c>
    </row>
    <row r="24407" spans="73:73" x14ac:dyDescent="0.45">
      <c r="BU24407">
        <f>ROW()</f>
        <v>24407</v>
      </c>
    </row>
    <row r="24408" spans="73:73" x14ac:dyDescent="0.45">
      <c r="BU24408">
        <f>ROW()</f>
        <v>24408</v>
      </c>
    </row>
    <row r="24409" spans="73:73" x14ac:dyDescent="0.45">
      <c r="BU24409">
        <f>ROW()</f>
        <v>24409</v>
      </c>
    </row>
    <row r="24410" spans="73:73" x14ac:dyDescent="0.45">
      <c r="BU24410">
        <f>ROW()</f>
        <v>24410</v>
      </c>
    </row>
    <row r="24411" spans="73:73" x14ac:dyDescent="0.45">
      <c r="BU24411">
        <f>ROW()</f>
        <v>24411</v>
      </c>
    </row>
    <row r="24412" spans="73:73" x14ac:dyDescent="0.45">
      <c r="BU24412">
        <f>ROW()</f>
        <v>24412</v>
      </c>
    </row>
    <row r="24413" spans="73:73" x14ac:dyDescent="0.45">
      <c r="BU24413">
        <f>ROW()</f>
        <v>24413</v>
      </c>
    </row>
    <row r="24414" spans="73:73" x14ac:dyDescent="0.45">
      <c r="BU24414">
        <f>ROW()</f>
        <v>24414</v>
      </c>
    </row>
    <row r="24415" spans="73:73" x14ac:dyDescent="0.45">
      <c r="BU24415">
        <f>ROW()</f>
        <v>24415</v>
      </c>
    </row>
    <row r="24416" spans="73:73" x14ac:dyDescent="0.45">
      <c r="BU24416">
        <f>ROW()</f>
        <v>24416</v>
      </c>
    </row>
    <row r="24417" spans="73:73" x14ac:dyDescent="0.45">
      <c r="BU24417">
        <f>ROW()</f>
        <v>24417</v>
      </c>
    </row>
    <row r="24418" spans="73:73" x14ac:dyDescent="0.45">
      <c r="BU24418">
        <f>ROW()</f>
        <v>24418</v>
      </c>
    </row>
    <row r="24419" spans="73:73" x14ac:dyDescent="0.45">
      <c r="BU24419">
        <f>ROW()</f>
        <v>24419</v>
      </c>
    </row>
    <row r="24420" spans="73:73" x14ac:dyDescent="0.45">
      <c r="BU24420">
        <f>ROW()</f>
        <v>24420</v>
      </c>
    </row>
    <row r="24421" spans="73:73" x14ac:dyDescent="0.45">
      <c r="BU24421">
        <f>ROW()</f>
        <v>24421</v>
      </c>
    </row>
    <row r="24422" spans="73:73" x14ac:dyDescent="0.45">
      <c r="BU24422">
        <f>ROW()</f>
        <v>24422</v>
      </c>
    </row>
    <row r="24423" spans="73:73" x14ac:dyDescent="0.45">
      <c r="BU24423">
        <f>ROW()</f>
        <v>24423</v>
      </c>
    </row>
    <row r="24424" spans="73:73" x14ac:dyDescent="0.45">
      <c r="BU24424">
        <f>ROW()</f>
        <v>24424</v>
      </c>
    </row>
    <row r="24425" spans="73:73" x14ac:dyDescent="0.45">
      <c r="BU24425">
        <f>ROW()</f>
        <v>24425</v>
      </c>
    </row>
    <row r="24426" spans="73:73" x14ac:dyDescent="0.45">
      <c r="BU24426">
        <f>ROW()</f>
        <v>24426</v>
      </c>
    </row>
    <row r="24427" spans="73:73" x14ac:dyDescent="0.45">
      <c r="BU24427">
        <f>ROW()</f>
        <v>24427</v>
      </c>
    </row>
    <row r="24428" spans="73:73" x14ac:dyDescent="0.45">
      <c r="BU24428">
        <f>ROW()</f>
        <v>24428</v>
      </c>
    </row>
    <row r="24429" spans="73:73" x14ac:dyDescent="0.45">
      <c r="BU24429">
        <f>ROW()</f>
        <v>24429</v>
      </c>
    </row>
    <row r="24430" spans="73:73" x14ac:dyDescent="0.45">
      <c r="BU24430">
        <f>ROW()</f>
        <v>24430</v>
      </c>
    </row>
    <row r="24431" spans="73:73" x14ac:dyDescent="0.45">
      <c r="BU24431">
        <f>ROW()</f>
        <v>24431</v>
      </c>
    </row>
    <row r="24432" spans="73:73" x14ac:dyDescent="0.45">
      <c r="BU24432">
        <f>ROW()</f>
        <v>24432</v>
      </c>
    </row>
    <row r="24433" spans="73:73" x14ac:dyDescent="0.45">
      <c r="BU24433">
        <f>ROW()</f>
        <v>24433</v>
      </c>
    </row>
    <row r="24434" spans="73:73" x14ac:dyDescent="0.45">
      <c r="BU24434">
        <f>ROW()</f>
        <v>24434</v>
      </c>
    </row>
    <row r="24435" spans="73:73" x14ac:dyDescent="0.45">
      <c r="BU24435">
        <f>ROW()</f>
        <v>24435</v>
      </c>
    </row>
    <row r="24436" spans="73:73" x14ac:dyDescent="0.45">
      <c r="BU24436">
        <f>ROW()</f>
        <v>24436</v>
      </c>
    </row>
    <row r="24437" spans="73:73" x14ac:dyDescent="0.45">
      <c r="BU24437">
        <f>ROW()</f>
        <v>24437</v>
      </c>
    </row>
    <row r="24438" spans="73:73" x14ac:dyDescent="0.45">
      <c r="BU24438">
        <f>ROW()</f>
        <v>24438</v>
      </c>
    </row>
    <row r="24439" spans="73:73" x14ac:dyDescent="0.45">
      <c r="BU24439">
        <f>ROW()</f>
        <v>24439</v>
      </c>
    </row>
    <row r="24440" spans="73:73" x14ac:dyDescent="0.45">
      <c r="BU24440">
        <f>ROW()</f>
        <v>24440</v>
      </c>
    </row>
    <row r="24441" spans="73:73" x14ac:dyDescent="0.45">
      <c r="BU24441">
        <f>ROW()</f>
        <v>24441</v>
      </c>
    </row>
    <row r="24442" spans="73:73" x14ac:dyDescent="0.45">
      <c r="BU24442">
        <f>ROW()</f>
        <v>24442</v>
      </c>
    </row>
    <row r="24443" spans="73:73" x14ac:dyDescent="0.45">
      <c r="BU24443">
        <f>ROW()</f>
        <v>24443</v>
      </c>
    </row>
    <row r="24444" spans="73:73" x14ac:dyDescent="0.45">
      <c r="BU24444">
        <f>ROW()</f>
        <v>24444</v>
      </c>
    </row>
    <row r="24445" spans="73:73" x14ac:dyDescent="0.45">
      <c r="BU24445">
        <f>ROW()</f>
        <v>24445</v>
      </c>
    </row>
    <row r="24446" spans="73:73" x14ac:dyDescent="0.45">
      <c r="BU24446">
        <f>ROW()</f>
        <v>24446</v>
      </c>
    </row>
    <row r="24447" spans="73:73" x14ac:dyDescent="0.45">
      <c r="BU24447">
        <f>ROW()</f>
        <v>24447</v>
      </c>
    </row>
    <row r="24448" spans="73:73" x14ac:dyDescent="0.45">
      <c r="BU24448">
        <f>ROW()</f>
        <v>24448</v>
      </c>
    </row>
    <row r="24449" spans="73:73" x14ac:dyDescent="0.45">
      <c r="BU24449">
        <f>ROW()</f>
        <v>24449</v>
      </c>
    </row>
    <row r="24450" spans="73:73" x14ac:dyDescent="0.45">
      <c r="BU24450">
        <f>ROW()</f>
        <v>24450</v>
      </c>
    </row>
    <row r="24451" spans="73:73" x14ac:dyDescent="0.45">
      <c r="BU24451">
        <f>ROW()</f>
        <v>24451</v>
      </c>
    </row>
    <row r="24452" spans="73:73" x14ac:dyDescent="0.45">
      <c r="BU24452">
        <f>ROW()</f>
        <v>24452</v>
      </c>
    </row>
    <row r="24453" spans="73:73" x14ac:dyDescent="0.45">
      <c r="BU24453">
        <f>ROW()</f>
        <v>24453</v>
      </c>
    </row>
    <row r="24454" spans="73:73" x14ac:dyDescent="0.45">
      <c r="BU24454">
        <f>ROW()</f>
        <v>24454</v>
      </c>
    </row>
    <row r="24455" spans="73:73" x14ac:dyDescent="0.45">
      <c r="BU24455">
        <f>ROW()</f>
        <v>24455</v>
      </c>
    </row>
    <row r="24456" spans="73:73" x14ac:dyDescent="0.45">
      <c r="BU24456">
        <f>ROW()</f>
        <v>24456</v>
      </c>
    </row>
    <row r="24457" spans="73:73" x14ac:dyDescent="0.45">
      <c r="BU24457">
        <f>ROW()</f>
        <v>24457</v>
      </c>
    </row>
    <row r="24458" spans="73:73" x14ac:dyDescent="0.45">
      <c r="BU24458">
        <f>ROW()</f>
        <v>24458</v>
      </c>
    </row>
    <row r="24459" spans="73:73" x14ac:dyDescent="0.45">
      <c r="BU24459">
        <f>ROW()</f>
        <v>24459</v>
      </c>
    </row>
    <row r="24460" spans="73:73" x14ac:dyDescent="0.45">
      <c r="BU24460">
        <f>ROW()</f>
        <v>24460</v>
      </c>
    </row>
    <row r="24461" spans="73:73" x14ac:dyDescent="0.45">
      <c r="BU24461">
        <f>ROW()</f>
        <v>24461</v>
      </c>
    </row>
    <row r="24462" spans="73:73" x14ac:dyDescent="0.45">
      <c r="BU24462">
        <f>ROW()</f>
        <v>24462</v>
      </c>
    </row>
    <row r="24463" spans="73:73" x14ac:dyDescent="0.45">
      <c r="BU24463">
        <f>ROW()</f>
        <v>24463</v>
      </c>
    </row>
    <row r="24464" spans="73:73" x14ac:dyDescent="0.45">
      <c r="BU24464">
        <f>ROW()</f>
        <v>24464</v>
      </c>
    </row>
    <row r="24465" spans="73:73" x14ac:dyDescent="0.45">
      <c r="BU24465">
        <f>ROW()</f>
        <v>24465</v>
      </c>
    </row>
    <row r="24466" spans="73:73" x14ac:dyDescent="0.45">
      <c r="BU24466">
        <f>ROW()</f>
        <v>24466</v>
      </c>
    </row>
    <row r="24467" spans="73:73" x14ac:dyDescent="0.45">
      <c r="BU24467">
        <f>ROW()</f>
        <v>24467</v>
      </c>
    </row>
    <row r="24468" spans="73:73" x14ac:dyDescent="0.45">
      <c r="BU24468">
        <f>ROW()</f>
        <v>24468</v>
      </c>
    </row>
    <row r="24469" spans="73:73" x14ac:dyDescent="0.45">
      <c r="BU24469">
        <f>ROW()</f>
        <v>24469</v>
      </c>
    </row>
    <row r="24470" spans="73:73" x14ac:dyDescent="0.45">
      <c r="BU24470">
        <f>ROW()</f>
        <v>24470</v>
      </c>
    </row>
    <row r="24471" spans="73:73" x14ac:dyDescent="0.45">
      <c r="BU24471">
        <f>ROW()</f>
        <v>24471</v>
      </c>
    </row>
    <row r="24472" spans="73:73" x14ac:dyDescent="0.45">
      <c r="BU24472">
        <f>ROW()</f>
        <v>24472</v>
      </c>
    </row>
    <row r="24473" spans="73:73" x14ac:dyDescent="0.45">
      <c r="BU24473">
        <f>ROW()</f>
        <v>24473</v>
      </c>
    </row>
    <row r="24474" spans="73:73" x14ac:dyDescent="0.45">
      <c r="BU24474">
        <f>ROW()</f>
        <v>24474</v>
      </c>
    </row>
    <row r="24475" spans="73:73" x14ac:dyDescent="0.45">
      <c r="BU24475">
        <f>ROW()</f>
        <v>24475</v>
      </c>
    </row>
    <row r="24476" spans="73:73" x14ac:dyDescent="0.45">
      <c r="BU24476">
        <f>ROW()</f>
        <v>24476</v>
      </c>
    </row>
    <row r="24477" spans="73:73" x14ac:dyDescent="0.45">
      <c r="BU24477">
        <f>ROW()</f>
        <v>24477</v>
      </c>
    </row>
    <row r="24478" spans="73:73" x14ac:dyDescent="0.45">
      <c r="BU24478">
        <f>ROW()</f>
        <v>24478</v>
      </c>
    </row>
    <row r="24479" spans="73:73" x14ac:dyDescent="0.45">
      <c r="BU24479">
        <f>ROW()</f>
        <v>24479</v>
      </c>
    </row>
    <row r="24480" spans="73:73" x14ac:dyDescent="0.45">
      <c r="BU24480">
        <f>ROW()</f>
        <v>24480</v>
      </c>
    </row>
    <row r="24481" spans="73:73" x14ac:dyDescent="0.45">
      <c r="BU24481">
        <f>ROW()</f>
        <v>24481</v>
      </c>
    </row>
    <row r="24482" spans="73:73" x14ac:dyDescent="0.45">
      <c r="BU24482">
        <f>ROW()</f>
        <v>24482</v>
      </c>
    </row>
    <row r="24483" spans="73:73" x14ac:dyDescent="0.45">
      <c r="BU24483">
        <f>ROW()</f>
        <v>24483</v>
      </c>
    </row>
    <row r="24484" spans="73:73" x14ac:dyDescent="0.45">
      <c r="BU24484">
        <f>ROW()</f>
        <v>24484</v>
      </c>
    </row>
    <row r="24485" spans="73:73" x14ac:dyDescent="0.45">
      <c r="BU24485">
        <f>ROW()</f>
        <v>24485</v>
      </c>
    </row>
    <row r="24486" spans="73:73" x14ac:dyDescent="0.45">
      <c r="BU24486">
        <f>ROW()</f>
        <v>24486</v>
      </c>
    </row>
    <row r="24487" spans="73:73" x14ac:dyDescent="0.45">
      <c r="BU24487">
        <f>ROW()</f>
        <v>24487</v>
      </c>
    </row>
    <row r="24488" spans="73:73" x14ac:dyDescent="0.45">
      <c r="BU24488">
        <f>ROW()</f>
        <v>24488</v>
      </c>
    </row>
    <row r="24489" spans="73:73" x14ac:dyDescent="0.45">
      <c r="BU24489">
        <f>ROW()</f>
        <v>24489</v>
      </c>
    </row>
    <row r="24490" spans="73:73" x14ac:dyDescent="0.45">
      <c r="BU24490">
        <f>ROW()</f>
        <v>24490</v>
      </c>
    </row>
    <row r="24491" spans="73:73" x14ac:dyDescent="0.45">
      <c r="BU24491">
        <f>ROW()</f>
        <v>24491</v>
      </c>
    </row>
    <row r="24492" spans="73:73" x14ac:dyDescent="0.45">
      <c r="BU24492">
        <f>ROW()</f>
        <v>24492</v>
      </c>
    </row>
    <row r="24493" spans="73:73" x14ac:dyDescent="0.45">
      <c r="BU24493">
        <f>ROW()</f>
        <v>24493</v>
      </c>
    </row>
    <row r="24494" spans="73:73" x14ac:dyDescent="0.45">
      <c r="BU24494">
        <f>ROW()</f>
        <v>24494</v>
      </c>
    </row>
    <row r="24495" spans="73:73" x14ac:dyDescent="0.45">
      <c r="BU24495">
        <f>ROW()</f>
        <v>24495</v>
      </c>
    </row>
    <row r="24496" spans="73:73" x14ac:dyDescent="0.45">
      <c r="BU24496">
        <f>ROW()</f>
        <v>24496</v>
      </c>
    </row>
    <row r="24497" spans="73:73" x14ac:dyDescent="0.45">
      <c r="BU24497">
        <f>ROW()</f>
        <v>24497</v>
      </c>
    </row>
    <row r="24498" spans="73:73" x14ac:dyDescent="0.45">
      <c r="BU24498">
        <f>ROW()</f>
        <v>24498</v>
      </c>
    </row>
    <row r="24499" spans="73:73" x14ac:dyDescent="0.45">
      <c r="BU24499">
        <f>ROW()</f>
        <v>24499</v>
      </c>
    </row>
    <row r="24500" spans="73:73" x14ac:dyDescent="0.45">
      <c r="BU24500">
        <f>ROW()</f>
        <v>24500</v>
      </c>
    </row>
    <row r="24501" spans="73:73" x14ac:dyDescent="0.45">
      <c r="BU24501">
        <f>ROW()</f>
        <v>24501</v>
      </c>
    </row>
    <row r="24502" spans="73:73" x14ac:dyDescent="0.45">
      <c r="BU24502">
        <f>ROW()</f>
        <v>24502</v>
      </c>
    </row>
    <row r="24503" spans="73:73" x14ac:dyDescent="0.45">
      <c r="BU24503">
        <f>ROW()</f>
        <v>24503</v>
      </c>
    </row>
    <row r="24504" spans="73:73" x14ac:dyDescent="0.45">
      <c r="BU24504">
        <f>ROW()</f>
        <v>24504</v>
      </c>
    </row>
    <row r="24505" spans="73:73" x14ac:dyDescent="0.45">
      <c r="BU24505">
        <f>ROW()</f>
        <v>24505</v>
      </c>
    </row>
    <row r="24506" spans="73:73" x14ac:dyDescent="0.45">
      <c r="BU24506">
        <f>ROW()</f>
        <v>24506</v>
      </c>
    </row>
    <row r="24507" spans="73:73" x14ac:dyDescent="0.45">
      <c r="BU24507">
        <f>ROW()</f>
        <v>24507</v>
      </c>
    </row>
    <row r="24508" spans="73:73" x14ac:dyDescent="0.45">
      <c r="BU24508">
        <f>ROW()</f>
        <v>24508</v>
      </c>
    </row>
    <row r="24509" spans="73:73" x14ac:dyDescent="0.45">
      <c r="BU24509">
        <f>ROW()</f>
        <v>24509</v>
      </c>
    </row>
    <row r="24510" spans="73:73" x14ac:dyDescent="0.45">
      <c r="BU24510">
        <f>ROW()</f>
        <v>24510</v>
      </c>
    </row>
    <row r="24511" spans="73:73" x14ac:dyDescent="0.45">
      <c r="BU24511">
        <f>ROW()</f>
        <v>24511</v>
      </c>
    </row>
    <row r="24512" spans="73:73" x14ac:dyDescent="0.45">
      <c r="BU24512">
        <f>ROW()</f>
        <v>24512</v>
      </c>
    </row>
    <row r="24513" spans="73:73" x14ac:dyDescent="0.45">
      <c r="BU24513">
        <f>ROW()</f>
        <v>24513</v>
      </c>
    </row>
    <row r="24514" spans="73:73" x14ac:dyDescent="0.45">
      <c r="BU24514">
        <f>ROW()</f>
        <v>24514</v>
      </c>
    </row>
    <row r="24515" spans="73:73" x14ac:dyDescent="0.45">
      <c r="BU24515">
        <f>ROW()</f>
        <v>24515</v>
      </c>
    </row>
    <row r="24516" spans="73:73" x14ac:dyDescent="0.45">
      <c r="BU24516">
        <f>ROW()</f>
        <v>24516</v>
      </c>
    </row>
    <row r="24517" spans="73:73" x14ac:dyDescent="0.45">
      <c r="BU24517">
        <f>ROW()</f>
        <v>24517</v>
      </c>
    </row>
    <row r="24518" spans="73:73" x14ac:dyDescent="0.45">
      <c r="BU24518">
        <f>ROW()</f>
        <v>24518</v>
      </c>
    </row>
    <row r="24519" spans="73:73" x14ac:dyDescent="0.45">
      <c r="BU24519">
        <f>ROW()</f>
        <v>24519</v>
      </c>
    </row>
    <row r="24520" spans="73:73" x14ac:dyDescent="0.45">
      <c r="BU24520">
        <f>ROW()</f>
        <v>24520</v>
      </c>
    </row>
    <row r="24521" spans="73:73" x14ac:dyDescent="0.45">
      <c r="BU24521">
        <f>ROW()</f>
        <v>24521</v>
      </c>
    </row>
    <row r="24522" spans="73:73" x14ac:dyDescent="0.45">
      <c r="BU24522">
        <f>ROW()</f>
        <v>24522</v>
      </c>
    </row>
    <row r="24523" spans="73:73" x14ac:dyDescent="0.45">
      <c r="BU24523">
        <f>ROW()</f>
        <v>24523</v>
      </c>
    </row>
    <row r="24524" spans="73:73" x14ac:dyDescent="0.45">
      <c r="BU24524">
        <f>ROW()</f>
        <v>24524</v>
      </c>
    </row>
    <row r="24525" spans="73:73" x14ac:dyDescent="0.45">
      <c r="BU24525">
        <f>ROW()</f>
        <v>24525</v>
      </c>
    </row>
    <row r="24526" spans="73:73" x14ac:dyDescent="0.45">
      <c r="BU24526">
        <f>ROW()</f>
        <v>24526</v>
      </c>
    </row>
    <row r="24527" spans="73:73" x14ac:dyDescent="0.45">
      <c r="BU24527">
        <f>ROW()</f>
        <v>24527</v>
      </c>
    </row>
    <row r="24528" spans="73:73" x14ac:dyDescent="0.45">
      <c r="BU24528">
        <f>ROW()</f>
        <v>24528</v>
      </c>
    </row>
    <row r="24529" spans="73:73" x14ac:dyDescent="0.45">
      <c r="BU24529">
        <f>ROW()</f>
        <v>24529</v>
      </c>
    </row>
    <row r="24530" spans="73:73" x14ac:dyDescent="0.45">
      <c r="BU24530">
        <f>ROW()</f>
        <v>24530</v>
      </c>
    </row>
    <row r="24531" spans="73:73" x14ac:dyDescent="0.45">
      <c r="BU24531">
        <f>ROW()</f>
        <v>24531</v>
      </c>
    </row>
    <row r="24532" spans="73:73" x14ac:dyDescent="0.45">
      <c r="BU24532">
        <f>ROW()</f>
        <v>24532</v>
      </c>
    </row>
    <row r="24533" spans="73:73" x14ac:dyDescent="0.45">
      <c r="BU24533">
        <f>ROW()</f>
        <v>24533</v>
      </c>
    </row>
    <row r="24534" spans="73:73" x14ac:dyDescent="0.45">
      <c r="BU24534">
        <f>ROW()</f>
        <v>24534</v>
      </c>
    </row>
    <row r="24535" spans="73:73" x14ac:dyDescent="0.45">
      <c r="BU24535">
        <f>ROW()</f>
        <v>24535</v>
      </c>
    </row>
    <row r="24536" spans="73:73" x14ac:dyDescent="0.45">
      <c r="BU24536">
        <f>ROW()</f>
        <v>24536</v>
      </c>
    </row>
    <row r="24537" spans="73:73" x14ac:dyDescent="0.45">
      <c r="BU24537">
        <f>ROW()</f>
        <v>24537</v>
      </c>
    </row>
    <row r="24538" spans="73:73" x14ac:dyDescent="0.45">
      <c r="BU24538">
        <f>ROW()</f>
        <v>24538</v>
      </c>
    </row>
    <row r="24539" spans="73:73" x14ac:dyDescent="0.45">
      <c r="BU24539">
        <f>ROW()</f>
        <v>24539</v>
      </c>
    </row>
    <row r="24540" spans="73:73" x14ac:dyDescent="0.45">
      <c r="BU24540">
        <f>ROW()</f>
        <v>24540</v>
      </c>
    </row>
    <row r="24541" spans="73:73" x14ac:dyDescent="0.45">
      <c r="BU24541">
        <f>ROW()</f>
        <v>24541</v>
      </c>
    </row>
    <row r="24542" spans="73:73" x14ac:dyDescent="0.45">
      <c r="BU24542">
        <f>ROW()</f>
        <v>24542</v>
      </c>
    </row>
    <row r="24543" spans="73:73" x14ac:dyDescent="0.45">
      <c r="BU24543">
        <f>ROW()</f>
        <v>24543</v>
      </c>
    </row>
    <row r="24544" spans="73:73" x14ac:dyDescent="0.45">
      <c r="BU24544">
        <f>ROW()</f>
        <v>24544</v>
      </c>
    </row>
    <row r="24545" spans="73:73" x14ac:dyDescent="0.45">
      <c r="BU24545">
        <f>ROW()</f>
        <v>24545</v>
      </c>
    </row>
    <row r="24546" spans="73:73" x14ac:dyDescent="0.45">
      <c r="BU24546">
        <f>ROW()</f>
        <v>24546</v>
      </c>
    </row>
    <row r="24547" spans="73:73" x14ac:dyDescent="0.45">
      <c r="BU24547">
        <f>ROW()</f>
        <v>24547</v>
      </c>
    </row>
    <row r="24548" spans="73:73" x14ac:dyDescent="0.45">
      <c r="BU24548">
        <f>ROW()</f>
        <v>24548</v>
      </c>
    </row>
    <row r="24549" spans="73:73" x14ac:dyDescent="0.45">
      <c r="BU24549">
        <f>ROW()</f>
        <v>24549</v>
      </c>
    </row>
    <row r="24550" spans="73:73" x14ac:dyDescent="0.45">
      <c r="BU24550">
        <f>ROW()</f>
        <v>24550</v>
      </c>
    </row>
    <row r="24551" spans="73:73" x14ac:dyDescent="0.45">
      <c r="BU24551">
        <f>ROW()</f>
        <v>24551</v>
      </c>
    </row>
    <row r="24552" spans="73:73" x14ac:dyDescent="0.45">
      <c r="BU24552">
        <f>ROW()</f>
        <v>24552</v>
      </c>
    </row>
    <row r="24553" spans="73:73" x14ac:dyDescent="0.45">
      <c r="BU24553">
        <f>ROW()</f>
        <v>24553</v>
      </c>
    </row>
    <row r="24554" spans="73:73" x14ac:dyDescent="0.45">
      <c r="BU24554">
        <f>ROW()</f>
        <v>24554</v>
      </c>
    </row>
    <row r="24555" spans="73:73" x14ac:dyDescent="0.45">
      <c r="BU24555">
        <f>ROW()</f>
        <v>24555</v>
      </c>
    </row>
    <row r="24556" spans="73:73" x14ac:dyDescent="0.45">
      <c r="BU24556">
        <f>ROW()</f>
        <v>24556</v>
      </c>
    </row>
    <row r="24557" spans="73:73" x14ac:dyDescent="0.45">
      <c r="BU24557">
        <f>ROW()</f>
        <v>24557</v>
      </c>
    </row>
    <row r="24558" spans="73:73" x14ac:dyDescent="0.45">
      <c r="BU24558">
        <f>ROW()</f>
        <v>24558</v>
      </c>
    </row>
    <row r="24559" spans="73:73" x14ac:dyDescent="0.45">
      <c r="BU24559">
        <f>ROW()</f>
        <v>24559</v>
      </c>
    </row>
    <row r="24560" spans="73:73" x14ac:dyDescent="0.45">
      <c r="BU24560">
        <f>ROW()</f>
        <v>24560</v>
      </c>
    </row>
    <row r="24561" spans="73:73" x14ac:dyDescent="0.45">
      <c r="BU24561">
        <f>ROW()</f>
        <v>24561</v>
      </c>
    </row>
    <row r="24562" spans="73:73" x14ac:dyDescent="0.45">
      <c r="BU24562">
        <f>ROW()</f>
        <v>24562</v>
      </c>
    </row>
    <row r="24563" spans="73:73" x14ac:dyDescent="0.45">
      <c r="BU24563">
        <f>ROW()</f>
        <v>24563</v>
      </c>
    </row>
    <row r="24564" spans="73:73" x14ac:dyDescent="0.45">
      <c r="BU24564">
        <f>ROW()</f>
        <v>24564</v>
      </c>
    </row>
    <row r="24565" spans="73:73" x14ac:dyDescent="0.45">
      <c r="BU24565">
        <f>ROW()</f>
        <v>24565</v>
      </c>
    </row>
    <row r="24566" spans="73:73" x14ac:dyDescent="0.45">
      <c r="BU24566">
        <f>ROW()</f>
        <v>24566</v>
      </c>
    </row>
    <row r="24567" spans="73:73" x14ac:dyDescent="0.45">
      <c r="BU24567">
        <f>ROW()</f>
        <v>24567</v>
      </c>
    </row>
    <row r="24568" spans="73:73" x14ac:dyDescent="0.45">
      <c r="BU24568">
        <f>ROW()</f>
        <v>24568</v>
      </c>
    </row>
    <row r="24569" spans="73:73" x14ac:dyDescent="0.45">
      <c r="BU24569">
        <f>ROW()</f>
        <v>24569</v>
      </c>
    </row>
    <row r="24570" spans="73:73" x14ac:dyDescent="0.45">
      <c r="BU24570">
        <f>ROW()</f>
        <v>24570</v>
      </c>
    </row>
    <row r="24571" spans="73:73" x14ac:dyDescent="0.45">
      <c r="BU24571">
        <f>ROW()</f>
        <v>24571</v>
      </c>
    </row>
    <row r="24572" spans="73:73" x14ac:dyDescent="0.45">
      <c r="BU24572">
        <f>ROW()</f>
        <v>24572</v>
      </c>
    </row>
    <row r="24573" spans="73:73" x14ac:dyDescent="0.45">
      <c r="BU24573">
        <f>ROW()</f>
        <v>24573</v>
      </c>
    </row>
    <row r="24574" spans="73:73" x14ac:dyDescent="0.45">
      <c r="BU24574">
        <f>ROW()</f>
        <v>24574</v>
      </c>
    </row>
    <row r="24575" spans="73:73" x14ac:dyDescent="0.45">
      <c r="BU24575">
        <f>ROW()</f>
        <v>24575</v>
      </c>
    </row>
    <row r="24576" spans="73:73" x14ac:dyDescent="0.45">
      <c r="BU24576">
        <f>ROW()</f>
        <v>24576</v>
      </c>
    </row>
    <row r="24577" spans="73:73" x14ac:dyDescent="0.45">
      <c r="BU24577">
        <f>ROW()</f>
        <v>24577</v>
      </c>
    </row>
    <row r="24578" spans="73:73" x14ac:dyDescent="0.45">
      <c r="BU24578">
        <f>ROW()</f>
        <v>24578</v>
      </c>
    </row>
    <row r="24579" spans="73:73" x14ac:dyDescent="0.45">
      <c r="BU24579">
        <f>ROW()</f>
        <v>24579</v>
      </c>
    </row>
    <row r="24580" spans="73:73" x14ac:dyDescent="0.45">
      <c r="BU24580">
        <f>ROW()</f>
        <v>24580</v>
      </c>
    </row>
    <row r="24581" spans="73:73" x14ac:dyDescent="0.45">
      <c r="BU24581">
        <f>ROW()</f>
        <v>24581</v>
      </c>
    </row>
    <row r="24582" spans="73:73" x14ac:dyDescent="0.45">
      <c r="BU24582">
        <f>ROW()</f>
        <v>24582</v>
      </c>
    </row>
    <row r="24583" spans="73:73" x14ac:dyDescent="0.45">
      <c r="BU24583">
        <f>ROW()</f>
        <v>24583</v>
      </c>
    </row>
    <row r="24584" spans="73:73" x14ac:dyDescent="0.45">
      <c r="BU24584">
        <f>ROW()</f>
        <v>24584</v>
      </c>
    </row>
    <row r="24585" spans="73:73" x14ac:dyDescent="0.45">
      <c r="BU24585">
        <f>ROW()</f>
        <v>24585</v>
      </c>
    </row>
    <row r="24586" spans="73:73" x14ac:dyDescent="0.45">
      <c r="BU24586">
        <f>ROW()</f>
        <v>24586</v>
      </c>
    </row>
    <row r="24587" spans="73:73" x14ac:dyDescent="0.45">
      <c r="BU24587">
        <f>ROW()</f>
        <v>24587</v>
      </c>
    </row>
    <row r="24588" spans="73:73" x14ac:dyDescent="0.45">
      <c r="BU24588">
        <f>ROW()</f>
        <v>24588</v>
      </c>
    </row>
    <row r="24589" spans="73:73" x14ac:dyDescent="0.45">
      <c r="BU24589">
        <f>ROW()</f>
        <v>24589</v>
      </c>
    </row>
    <row r="24590" spans="73:73" x14ac:dyDescent="0.45">
      <c r="BU24590">
        <f>ROW()</f>
        <v>24590</v>
      </c>
    </row>
    <row r="24591" spans="73:73" x14ac:dyDescent="0.45">
      <c r="BU24591">
        <f>ROW()</f>
        <v>24591</v>
      </c>
    </row>
    <row r="24592" spans="73:73" x14ac:dyDescent="0.45">
      <c r="BU24592">
        <f>ROW()</f>
        <v>24592</v>
      </c>
    </row>
    <row r="24593" spans="73:73" x14ac:dyDescent="0.45">
      <c r="BU24593">
        <f>ROW()</f>
        <v>24593</v>
      </c>
    </row>
    <row r="24594" spans="73:73" x14ac:dyDescent="0.45">
      <c r="BU24594">
        <f>ROW()</f>
        <v>24594</v>
      </c>
    </row>
    <row r="24595" spans="73:73" x14ac:dyDescent="0.45">
      <c r="BU24595">
        <f>ROW()</f>
        <v>24595</v>
      </c>
    </row>
    <row r="24596" spans="73:73" x14ac:dyDescent="0.45">
      <c r="BU24596">
        <f>ROW()</f>
        <v>24596</v>
      </c>
    </row>
    <row r="24597" spans="73:73" x14ac:dyDescent="0.45">
      <c r="BU24597">
        <f>ROW()</f>
        <v>24597</v>
      </c>
    </row>
    <row r="24598" spans="73:73" x14ac:dyDescent="0.45">
      <c r="BU24598">
        <f>ROW()</f>
        <v>24598</v>
      </c>
    </row>
    <row r="24599" spans="73:73" x14ac:dyDescent="0.45">
      <c r="BU24599">
        <f>ROW()</f>
        <v>24599</v>
      </c>
    </row>
    <row r="24600" spans="73:73" x14ac:dyDescent="0.45">
      <c r="BU24600">
        <f>ROW()</f>
        <v>24600</v>
      </c>
    </row>
    <row r="24601" spans="73:73" x14ac:dyDescent="0.45">
      <c r="BU24601">
        <f>ROW()</f>
        <v>24601</v>
      </c>
    </row>
    <row r="24602" spans="73:73" x14ac:dyDescent="0.45">
      <c r="BU24602">
        <f>ROW()</f>
        <v>24602</v>
      </c>
    </row>
    <row r="24603" spans="73:73" x14ac:dyDescent="0.45">
      <c r="BU24603">
        <f>ROW()</f>
        <v>24603</v>
      </c>
    </row>
    <row r="24604" spans="73:73" x14ac:dyDescent="0.45">
      <c r="BU24604">
        <f>ROW()</f>
        <v>24604</v>
      </c>
    </row>
    <row r="24605" spans="73:73" x14ac:dyDescent="0.45">
      <c r="BU24605">
        <f>ROW()</f>
        <v>24605</v>
      </c>
    </row>
    <row r="24606" spans="73:73" x14ac:dyDescent="0.45">
      <c r="BU24606">
        <f>ROW()</f>
        <v>24606</v>
      </c>
    </row>
    <row r="24607" spans="73:73" x14ac:dyDescent="0.45">
      <c r="BU24607">
        <f>ROW()</f>
        <v>24607</v>
      </c>
    </row>
    <row r="24608" spans="73:73" x14ac:dyDescent="0.45">
      <c r="BU24608">
        <f>ROW()</f>
        <v>24608</v>
      </c>
    </row>
    <row r="24609" spans="73:73" x14ac:dyDescent="0.45">
      <c r="BU24609">
        <f>ROW()</f>
        <v>24609</v>
      </c>
    </row>
    <row r="24610" spans="73:73" x14ac:dyDescent="0.45">
      <c r="BU24610">
        <f>ROW()</f>
        <v>24610</v>
      </c>
    </row>
    <row r="24611" spans="73:73" x14ac:dyDescent="0.45">
      <c r="BU24611">
        <f>ROW()</f>
        <v>24611</v>
      </c>
    </row>
    <row r="24612" spans="73:73" x14ac:dyDescent="0.45">
      <c r="BU24612">
        <f>ROW()</f>
        <v>24612</v>
      </c>
    </row>
    <row r="24613" spans="73:73" x14ac:dyDescent="0.45">
      <c r="BU24613">
        <f>ROW()</f>
        <v>24613</v>
      </c>
    </row>
    <row r="24614" spans="73:73" x14ac:dyDescent="0.45">
      <c r="BU24614">
        <f>ROW()</f>
        <v>24614</v>
      </c>
    </row>
    <row r="24615" spans="73:73" x14ac:dyDescent="0.45">
      <c r="BU24615">
        <f>ROW()</f>
        <v>24615</v>
      </c>
    </row>
    <row r="24616" spans="73:73" x14ac:dyDescent="0.45">
      <c r="BU24616">
        <f>ROW()</f>
        <v>24616</v>
      </c>
    </row>
    <row r="24617" spans="73:73" x14ac:dyDescent="0.45">
      <c r="BU24617">
        <f>ROW()</f>
        <v>24617</v>
      </c>
    </row>
    <row r="24618" spans="73:73" x14ac:dyDescent="0.45">
      <c r="BU24618">
        <f>ROW()</f>
        <v>24618</v>
      </c>
    </row>
    <row r="24619" spans="73:73" x14ac:dyDescent="0.45">
      <c r="BU24619">
        <f>ROW()</f>
        <v>24619</v>
      </c>
    </row>
    <row r="24620" spans="73:73" x14ac:dyDescent="0.45">
      <c r="BU24620">
        <f>ROW()</f>
        <v>24620</v>
      </c>
    </row>
    <row r="24621" spans="73:73" x14ac:dyDescent="0.45">
      <c r="BU24621">
        <f>ROW()</f>
        <v>24621</v>
      </c>
    </row>
    <row r="24622" spans="73:73" x14ac:dyDescent="0.45">
      <c r="BU24622">
        <f>ROW()</f>
        <v>24622</v>
      </c>
    </row>
    <row r="24623" spans="73:73" x14ac:dyDescent="0.45">
      <c r="BU24623">
        <f>ROW()</f>
        <v>24623</v>
      </c>
    </row>
    <row r="24624" spans="73:73" x14ac:dyDescent="0.45">
      <c r="BU24624">
        <f>ROW()</f>
        <v>24624</v>
      </c>
    </row>
    <row r="24625" spans="73:73" x14ac:dyDescent="0.45">
      <c r="BU24625">
        <f>ROW()</f>
        <v>24625</v>
      </c>
    </row>
    <row r="24626" spans="73:73" x14ac:dyDescent="0.45">
      <c r="BU24626">
        <f>ROW()</f>
        <v>24626</v>
      </c>
    </row>
    <row r="24627" spans="73:73" x14ac:dyDescent="0.45">
      <c r="BU24627">
        <f>ROW()</f>
        <v>24627</v>
      </c>
    </row>
    <row r="24628" spans="73:73" x14ac:dyDescent="0.45">
      <c r="BU24628">
        <f>ROW()</f>
        <v>24628</v>
      </c>
    </row>
    <row r="24629" spans="73:73" x14ac:dyDescent="0.45">
      <c r="BU24629">
        <f>ROW()</f>
        <v>24629</v>
      </c>
    </row>
    <row r="24630" spans="73:73" x14ac:dyDescent="0.45">
      <c r="BU24630">
        <f>ROW()</f>
        <v>24630</v>
      </c>
    </row>
    <row r="24631" spans="73:73" x14ac:dyDescent="0.45">
      <c r="BU24631">
        <f>ROW()</f>
        <v>24631</v>
      </c>
    </row>
    <row r="24632" spans="73:73" x14ac:dyDescent="0.45">
      <c r="BU24632">
        <f>ROW()</f>
        <v>24632</v>
      </c>
    </row>
    <row r="24633" spans="73:73" x14ac:dyDescent="0.45">
      <c r="BU24633">
        <f>ROW()</f>
        <v>24633</v>
      </c>
    </row>
    <row r="24634" spans="73:73" x14ac:dyDescent="0.45">
      <c r="BU24634">
        <f>ROW()</f>
        <v>24634</v>
      </c>
    </row>
    <row r="24635" spans="73:73" x14ac:dyDescent="0.45">
      <c r="BU24635">
        <f>ROW()</f>
        <v>24635</v>
      </c>
    </row>
    <row r="24636" spans="73:73" x14ac:dyDescent="0.45">
      <c r="BU24636">
        <f>ROW()</f>
        <v>24636</v>
      </c>
    </row>
    <row r="24637" spans="73:73" x14ac:dyDescent="0.45">
      <c r="BU24637">
        <f>ROW()</f>
        <v>24637</v>
      </c>
    </row>
    <row r="24638" spans="73:73" x14ac:dyDescent="0.45">
      <c r="BU24638">
        <f>ROW()</f>
        <v>24638</v>
      </c>
    </row>
    <row r="24639" spans="73:73" x14ac:dyDescent="0.45">
      <c r="BU24639">
        <f>ROW()</f>
        <v>24639</v>
      </c>
    </row>
    <row r="24640" spans="73:73" x14ac:dyDescent="0.45">
      <c r="BU24640">
        <f>ROW()</f>
        <v>24640</v>
      </c>
    </row>
    <row r="24641" spans="73:73" x14ac:dyDescent="0.45">
      <c r="BU24641">
        <f>ROW()</f>
        <v>24641</v>
      </c>
    </row>
    <row r="24642" spans="73:73" x14ac:dyDescent="0.45">
      <c r="BU24642">
        <f>ROW()</f>
        <v>24642</v>
      </c>
    </row>
    <row r="24643" spans="73:73" x14ac:dyDescent="0.45">
      <c r="BU24643">
        <f>ROW()</f>
        <v>24643</v>
      </c>
    </row>
    <row r="24644" spans="73:73" x14ac:dyDescent="0.45">
      <c r="BU24644">
        <f>ROW()</f>
        <v>24644</v>
      </c>
    </row>
    <row r="24645" spans="73:73" x14ac:dyDescent="0.45">
      <c r="BU24645">
        <f>ROW()</f>
        <v>24645</v>
      </c>
    </row>
    <row r="24646" spans="73:73" x14ac:dyDescent="0.45">
      <c r="BU24646">
        <f>ROW()</f>
        <v>24646</v>
      </c>
    </row>
    <row r="24647" spans="73:73" x14ac:dyDescent="0.45">
      <c r="BU24647">
        <f>ROW()</f>
        <v>24647</v>
      </c>
    </row>
    <row r="24648" spans="73:73" x14ac:dyDescent="0.45">
      <c r="BU24648">
        <f>ROW()</f>
        <v>24648</v>
      </c>
    </row>
    <row r="24649" spans="73:73" x14ac:dyDescent="0.45">
      <c r="BU24649">
        <f>ROW()</f>
        <v>24649</v>
      </c>
    </row>
    <row r="24650" spans="73:73" x14ac:dyDescent="0.45">
      <c r="BU24650">
        <f>ROW()</f>
        <v>24650</v>
      </c>
    </row>
    <row r="24651" spans="73:73" x14ac:dyDescent="0.45">
      <c r="BU24651">
        <f>ROW()</f>
        <v>24651</v>
      </c>
    </row>
    <row r="24652" spans="73:73" x14ac:dyDescent="0.45">
      <c r="BU24652">
        <f>ROW()</f>
        <v>24652</v>
      </c>
    </row>
    <row r="24653" spans="73:73" x14ac:dyDescent="0.45">
      <c r="BU24653">
        <f>ROW()</f>
        <v>24653</v>
      </c>
    </row>
    <row r="24654" spans="73:73" x14ac:dyDescent="0.45">
      <c r="BU24654">
        <f>ROW()</f>
        <v>24654</v>
      </c>
    </row>
    <row r="24655" spans="73:73" x14ac:dyDescent="0.45">
      <c r="BU24655">
        <f>ROW()</f>
        <v>24655</v>
      </c>
    </row>
    <row r="24656" spans="73:73" x14ac:dyDescent="0.45">
      <c r="BU24656">
        <f>ROW()</f>
        <v>24656</v>
      </c>
    </row>
    <row r="24657" spans="73:73" x14ac:dyDescent="0.45">
      <c r="BU24657">
        <f>ROW()</f>
        <v>24657</v>
      </c>
    </row>
    <row r="24658" spans="73:73" x14ac:dyDescent="0.45">
      <c r="BU24658">
        <f>ROW()</f>
        <v>24658</v>
      </c>
    </row>
    <row r="24659" spans="73:73" x14ac:dyDescent="0.45">
      <c r="BU24659">
        <f>ROW()</f>
        <v>24659</v>
      </c>
    </row>
    <row r="24660" spans="73:73" x14ac:dyDescent="0.45">
      <c r="BU24660">
        <f>ROW()</f>
        <v>24660</v>
      </c>
    </row>
    <row r="24661" spans="73:73" x14ac:dyDescent="0.45">
      <c r="BU24661">
        <f>ROW()</f>
        <v>24661</v>
      </c>
    </row>
    <row r="24662" spans="73:73" x14ac:dyDescent="0.45">
      <c r="BU24662">
        <f>ROW()</f>
        <v>24662</v>
      </c>
    </row>
    <row r="24663" spans="73:73" x14ac:dyDescent="0.45">
      <c r="BU24663">
        <f>ROW()</f>
        <v>24663</v>
      </c>
    </row>
    <row r="24664" spans="73:73" x14ac:dyDescent="0.45">
      <c r="BU24664">
        <f>ROW()</f>
        <v>24664</v>
      </c>
    </row>
    <row r="24665" spans="73:73" x14ac:dyDescent="0.45">
      <c r="BU24665">
        <f>ROW()</f>
        <v>24665</v>
      </c>
    </row>
    <row r="24666" spans="73:73" x14ac:dyDescent="0.45">
      <c r="BU24666">
        <f>ROW()</f>
        <v>24666</v>
      </c>
    </row>
    <row r="24667" spans="73:73" x14ac:dyDescent="0.45">
      <c r="BU24667">
        <f>ROW()</f>
        <v>24667</v>
      </c>
    </row>
    <row r="24668" spans="73:73" x14ac:dyDescent="0.45">
      <c r="BU24668">
        <f>ROW()</f>
        <v>24668</v>
      </c>
    </row>
    <row r="24669" spans="73:73" x14ac:dyDescent="0.45">
      <c r="BU24669">
        <f>ROW()</f>
        <v>24669</v>
      </c>
    </row>
    <row r="24670" spans="73:73" x14ac:dyDescent="0.45">
      <c r="BU24670">
        <f>ROW()</f>
        <v>24670</v>
      </c>
    </row>
    <row r="24671" spans="73:73" x14ac:dyDescent="0.45">
      <c r="BU24671">
        <f>ROW()</f>
        <v>24671</v>
      </c>
    </row>
    <row r="24672" spans="73:73" x14ac:dyDescent="0.45">
      <c r="BU24672">
        <f>ROW()</f>
        <v>24672</v>
      </c>
    </row>
    <row r="24673" spans="73:73" x14ac:dyDescent="0.45">
      <c r="BU24673">
        <f>ROW()</f>
        <v>24673</v>
      </c>
    </row>
    <row r="24674" spans="73:73" x14ac:dyDescent="0.45">
      <c r="BU24674">
        <f>ROW()</f>
        <v>24674</v>
      </c>
    </row>
    <row r="24675" spans="73:73" x14ac:dyDescent="0.45">
      <c r="BU24675">
        <f>ROW()</f>
        <v>24675</v>
      </c>
    </row>
    <row r="24676" spans="73:73" x14ac:dyDescent="0.45">
      <c r="BU24676">
        <f>ROW()</f>
        <v>24676</v>
      </c>
    </row>
    <row r="24677" spans="73:73" x14ac:dyDescent="0.45">
      <c r="BU24677">
        <f>ROW()</f>
        <v>24677</v>
      </c>
    </row>
    <row r="24678" spans="73:73" x14ac:dyDescent="0.45">
      <c r="BU24678">
        <f>ROW()</f>
        <v>24678</v>
      </c>
    </row>
    <row r="24679" spans="73:73" x14ac:dyDescent="0.45">
      <c r="BU24679">
        <f>ROW()</f>
        <v>24679</v>
      </c>
    </row>
    <row r="24680" spans="73:73" x14ac:dyDescent="0.45">
      <c r="BU24680">
        <f>ROW()</f>
        <v>24680</v>
      </c>
    </row>
    <row r="24681" spans="73:73" x14ac:dyDescent="0.45">
      <c r="BU24681">
        <f>ROW()</f>
        <v>24681</v>
      </c>
    </row>
    <row r="24682" spans="73:73" x14ac:dyDescent="0.45">
      <c r="BU24682">
        <f>ROW()</f>
        <v>24682</v>
      </c>
    </row>
    <row r="24683" spans="73:73" x14ac:dyDescent="0.45">
      <c r="BU24683">
        <f>ROW()</f>
        <v>24683</v>
      </c>
    </row>
    <row r="24684" spans="73:73" x14ac:dyDescent="0.45">
      <c r="BU24684">
        <f>ROW()</f>
        <v>24684</v>
      </c>
    </row>
    <row r="24685" spans="73:73" x14ac:dyDescent="0.45">
      <c r="BU24685">
        <f>ROW()</f>
        <v>24685</v>
      </c>
    </row>
    <row r="24686" spans="73:73" x14ac:dyDescent="0.45">
      <c r="BU24686">
        <f>ROW()</f>
        <v>24686</v>
      </c>
    </row>
    <row r="24687" spans="73:73" x14ac:dyDescent="0.45">
      <c r="BU24687">
        <f>ROW()</f>
        <v>24687</v>
      </c>
    </row>
    <row r="24688" spans="73:73" x14ac:dyDescent="0.45">
      <c r="BU24688">
        <f>ROW()</f>
        <v>24688</v>
      </c>
    </row>
    <row r="24689" spans="73:73" x14ac:dyDescent="0.45">
      <c r="BU24689">
        <f>ROW()</f>
        <v>24689</v>
      </c>
    </row>
    <row r="24690" spans="73:73" x14ac:dyDescent="0.45">
      <c r="BU24690">
        <f>ROW()</f>
        <v>24690</v>
      </c>
    </row>
    <row r="24691" spans="73:73" x14ac:dyDescent="0.45">
      <c r="BU24691">
        <f>ROW()</f>
        <v>24691</v>
      </c>
    </row>
    <row r="24692" spans="73:73" x14ac:dyDescent="0.45">
      <c r="BU24692">
        <f>ROW()</f>
        <v>24692</v>
      </c>
    </row>
    <row r="24693" spans="73:73" x14ac:dyDescent="0.45">
      <c r="BU24693">
        <f>ROW()</f>
        <v>24693</v>
      </c>
    </row>
    <row r="24694" spans="73:73" x14ac:dyDescent="0.45">
      <c r="BU24694">
        <f>ROW()</f>
        <v>24694</v>
      </c>
    </row>
    <row r="24695" spans="73:73" x14ac:dyDescent="0.45">
      <c r="BU24695">
        <f>ROW()</f>
        <v>24695</v>
      </c>
    </row>
    <row r="24696" spans="73:73" x14ac:dyDescent="0.45">
      <c r="BU24696">
        <f>ROW()</f>
        <v>24696</v>
      </c>
    </row>
    <row r="24697" spans="73:73" x14ac:dyDescent="0.45">
      <c r="BU24697">
        <f>ROW()</f>
        <v>24697</v>
      </c>
    </row>
    <row r="24698" spans="73:73" x14ac:dyDescent="0.45">
      <c r="BU24698">
        <f>ROW()</f>
        <v>24698</v>
      </c>
    </row>
    <row r="24699" spans="73:73" x14ac:dyDescent="0.45">
      <c r="BU24699">
        <f>ROW()</f>
        <v>24699</v>
      </c>
    </row>
    <row r="24700" spans="73:73" x14ac:dyDescent="0.45">
      <c r="BU24700">
        <f>ROW()</f>
        <v>24700</v>
      </c>
    </row>
    <row r="24701" spans="73:73" x14ac:dyDescent="0.45">
      <c r="BU24701">
        <f>ROW()</f>
        <v>24701</v>
      </c>
    </row>
    <row r="24702" spans="73:73" x14ac:dyDescent="0.45">
      <c r="BU24702">
        <f>ROW()</f>
        <v>24702</v>
      </c>
    </row>
    <row r="24703" spans="73:73" x14ac:dyDescent="0.45">
      <c r="BU24703">
        <f>ROW()</f>
        <v>24703</v>
      </c>
    </row>
    <row r="24704" spans="73:73" x14ac:dyDescent="0.45">
      <c r="BU24704">
        <f>ROW()</f>
        <v>24704</v>
      </c>
    </row>
    <row r="24705" spans="73:73" x14ac:dyDescent="0.45">
      <c r="BU24705">
        <f>ROW()</f>
        <v>24705</v>
      </c>
    </row>
    <row r="24706" spans="73:73" x14ac:dyDescent="0.45">
      <c r="BU24706">
        <f>ROW()</f>
        <v>24706</v>
      </c>
    </row>
    <row r="24707" spans="73:73" x14ac:dyDescent="0.45">
      <c r="BU24707">
        <f>ROW()</f>
        <v>24707</v>
      </c>
    </row>
    <row r="24708" spans="73:73" x14ac:dyDescent="0.45">
      <c r="BU24708">
        <f>ROW()</f>
        <v>24708</v>
      </c>
    </row>
    <row r="24709" spans="73:73" x14ac:dyDescent="0.45">
      <c r="BU24709">
        <f>ROW()</f>
        <v>24709</v>
      </c>
    </row>
    <row r="24710" spans="73:73" x14ac:dyDescent="0.45">
      <c r="BU24710">
        <f>ROW()</f>
        <v>24710</v>
      </c>
    </row>
    <row r="24711" spans="73:73" x14ac:dyDescent="0.45">
      <c r="BU24711">
        <f>ROW()</f>
        <v>24711</v>
      </c>
    </row>
    <row r="24712" spans="73:73" x14ac:dyDescent="0.45">
      <c r="BU24712">
        <f>ROW()</f>
        <v>24712</v>
      </c>
    </row>
    <row r="24713" spans="73:73" x14ac:dyDescent="0.45">
      <c r="BU24713">
        <f>ROW()</f>
        <v>24713</v>
      </c>
    </row>
    <row r="24714" spans="73:73" x14ac:dyDescent="0.45">
      <c r="BU24714">
        <f>ROW()</f>
        <v>24714</v>
      </c>
    </row>
    <row r="24715" spans="73:73" x14ac:dyDescent="0.45">
      <c r="BU24715">
        <f>ROW()</f>
        <v>24715</v>
      </c>
    </row>
    <row r="24716" spans="73:73" x14ac:dyDescent="0.45">
      <c r="BU24716">
        <f>ROW()</f>
        <v>24716</v>
      </c>
    </row>
    <row r="24717" spans="73:73" x14ac:dyDescent="0.45">
      <c r="BU24717">
        <f>ROW()</f>
        <v>24717</v>
      </c>
    </row>
    <row r="24718" spans="73:73" x14ac:dyDescent="0.45">
      <c r="BU24718">
        <f>ROW()</f>
        <v>24718</v>
      </c>
    </row>
    <row r="24719" spans="73:73" x14ac:dyDescent="0.45">
      <c r="BU24719">
        <f>ROW()</f>
        <v>24719</v>
      </c>
    </row>
    <row r="24720" spans="73:73" x14ac:dyDescent="0.45">
      <c r="BU24720">
        <f>ROW()</f>
        <v>24720</v>
      </c>
    </row>
    <row r="24721" spans="73:73" x14ac:dyDescent="0.45">
      <c r="BU24721">
        <f>ROW()</f>
        <v>24721</v>
      </c>
    </row>
    <row r="24722" spans="73:73" x14ac:dyDescent="0.45">
      <c r="BU24722">
        <f>ROW()</f>
        <v>24722</v>
      </c>
    </row>
    <row r="24723" spans="73:73" x14ac:dyDescent="0.45">
      <c r="BU24723">
        <f>ROW()</f>
        <v>24723</v>
      </c>
    </row>
    <row r="24724" spans="73:73" x14ac:dyDescent="0.45">
      <c r="BU24724">
        <f>ROW()</f>
        <v>24724</v>
      </c>
    </row>
    <row r="24725" spans="73:73" x14ac:dyDescent="0.45">
      <c r="BU24725">
        <f>ROW()</f>
        <v>24725</v>
      </c>
    </row>
    <row r="24726" spans="73:73" x14ac:dyDescent="0.45">
      <c r="BU24726">
        <f>ROW()</f>
        <v>24726</v>
      </c>
    </row>
    <row r="24727" spans="73:73" x14ac:dyDescent="0.45">
      <c r="BU24727">
        <f>ROW()</f>
        <v>24727</v>
      </c>
    </row>
    <row r="24728" spans="73:73" x14ac:dyDescent="0.45">
      <c r="BU24728">
        <f>ROW()</f>
        <v>24728</v>
      </c>
    </row>
    <row r="24729" spans="73:73" x14ac:dyDescent="0.45">
      <c r="BU24729">
        <f>ROW()</f>
        <v>24729</v>
      </c>
    </row>
    <row r="24730" spans="73:73" x14ac:dyDescent="0.45">
      <c r="BU24730">
        <f>ROW()</f>
        <v>24730</v>
      </c>
    </row>
    <row r="24731" spans="73:73" x14ac:dyDescent="0.45">
      <c r="BU24731">
        <f>ROW()</f>
        <v>24731</v>
      </c>
    </row>
    <row r="24732" spans="73:73" x14ac:dyDescent="0.45">
      <c r="BU24732">
        <f>ROW()</f>
        <v>24732</v>
      </c>
    </row>
    <row r="24733" spans="73:73" x14ac:dyDescent="0.45">
      <c r="BU24733">
        <f>ROW()</f>
        <v>24733</v>
      </c>
    </row>
    <row r="24734" spans="73:73" x14ac:dyDescent="0.45">
      <c r="BU24734">
        <f>ROW()</f>
        <v>24734</v>
      </c>
    </row>
    <row r="24735" spans="73:73" x14ac:dyDescent="0.45">
      <c r="BU24735">
        <f>ROW()</f>
        <v>24735</v>
      </c>
    </row>
    <row r="24736" spans="73:73" x14ac:dyDescent="0.45">
      <c r="BU24736">
        <f>ROW()</f>
        <v>24736</v>
      </c>
    </row>
    <row r="24737" spans="73:73" x14ac:dyDescent="0.45">
      <c r="BU24737">
        <f>ROW()</f>
        <v>24737</v>
      </c>
    </row>
    <row r="24738" spans="73:73" x14ac:dyDescent="0.45">
      <c r="BU24738">
        <f>ROW()</f>
        <v>24738</v>
      </c>
    </row>
    <row r="24739" spans="73:73" x14ac:dyDescent="0.45">
      <c r="BU24739">
        <f>ROW()</f>
        <v>24739</v>
      </c>
    </row>
    <row r="24740" spans="73:73" x14ac:dyDescent="0.45">
      <c r="BU24740">
        <f>ROW()</f>
        <v>24740</v>
      </c>
    </row>
    <row r="24741" spans="73:73" x14ac:dyDescent="0.45">
      <c r="BU24741">
        <f>ROW()</f>
        <v>24741</v>
      </c>
    </row>
    <row r="24742" spans="73:73" x14ac:dyDescent="0.45">
      <c r="BU24742">
        <f>ROW()</f>
        <v>24742</v>
      </c>
    </row>
    <row r="24743" spans="73:73" x14ac:dyDescent="0.45">
      <c r="BU24743">
        <f>ROW()</f>
        <v>24743</v>
      </c>
    </row>
    <row r="24744" spans="73:73" x14ac:dyDescent="0.45">
      <c r="BU24744">
        <f>ROW()</f>
        <v>24744</v>
      </c>
    </row>
    <row r="24745" spans="73:73" x14ac:dyDescent="0.45">
      <c r="BU24745">
        <f>ROW()</f>
        <v>24745</v>
      </c>
    </row>
    <row r="24746" spans="73:73" x14ac:dyDescent="0.45">
      <c r="BU24746">
        <f>ROW()</f>
        <v>24746</v>
      </c>
    </row>
    <row r="24747" spans="73:73" x14ac:dyDescent="0.45">
      <c r="BU24747">
        <f>ROW()</f>
        <v>24747</v>
      </c>
    </row>
    <row r="24748" spans="73:73" x14ac:dyDescent="0.45">
      <c r="BU24748">
        <f>ROW()</f>
        <v>24748</v>
      </c>
    </row>
    <row r="24749" spans="73:73" x14ac:dyDescent="0.45">
      <c r="BU24749">
        <f>ROW()</f>
        <v>24749</v>
      </c>
    </row>
    <row r="24750" spans="73:73" x14ac:dyDescent="0.45">
      <c r="BU24750">
        <f>ROW()</f>
        <v>24750</v>
      </c>
    </row>
    <row r="24751" spans="73:73" x14ac:dyDescent="0.45">
      <c r="BU24751">
        <f>ROW()</f>
        <v>24751</v>
      </c>
    </row>
    <row r="24752" spans="73:73" x14ac:dyDescent="0.45">
      <c r="BU24752">
        <f>ROW()</f>
        <v>24752</v>
      </c>
    </row>
    <row r="24753" spans="73:73" x14ac:dyDescent="0.45">
      <c r="BU24753">
        <f>ROW()</f>
        <v>24753</v>
      </c>
    </row>
    <row r="24754" spans="73:73" x14ac:dyDescent="0.45">
      <c r="BU24754">
        <f>ROW()</f>
        <v>24754</v>
      </c>
    </row>
    <row r="24755" spans="73:73" x14ac:dyDescent="0.45">
      <c r="BU24755">
        <f>ROW()</f>
        <v>24755</v>
      </c>
    </row>
    <row r="24756" spans="73:73" x14ac:dyDescent="0.45">
      <c r="BU24756">
        <f>ROW()</f>
        <v>24756</v>
      </c>
    </row>
    <row r="24757" spans="73:73" x14ac:dyDescent="0.45">
      <c r="BU24757">
        <f>ROW()</f>
        <v>24757</v>
      </c>
    </row>
    <row r="24758" spans="73:73" x14ac:dyDescent="0.45">
      <c r="BU24758">
        <f>ROW()</f>
        <v>24758</v>
      </c>
    </row>
    <row r="24759" spans="73:73" x14ac:dyDescent="0.45">
      <c r="BU24759">
        <f>ROW()</f>
        <v>24759</v>
      </c>
    </row>
    <row r="24760" spans="73:73" x14ac:dyDescent="0.45">
      <c r="BU24760">
        <f>ROW()</f>
        <v>24760</v>
      </c>
    </row>
    <row r="24761" spans="73:73" x14ac:dyDescent="0.45">
      <c r="BU24761">
        <f>ROW()</f>
        <v>24761</v>
      </c>
    </row>
    <row r="24762" spans="73:73" x14ac:dyDescent="0.45">
      <c r="BU24762">
        <f>ROW()</f>
        <v>24762</v>
      </c>
    </row>
    <row r="24763" spans="73:73" x14ac:dyDescent="0.45">
      <c r="BU24763">
        <f>ROW()</f>
        <v>24763</v>
      </c>
    </row>
    <row r="24764" spans="73:73" x14ac:dyDescent="0.45">
      <c r="BU24764">
        <f>ROW()</f>
        <v>24764</v>
      </c>
    </row>
    <row r="24765" spans="73:73" x14ac:dyDescent="0.45">
      <c r="BU24765">
        <f>ROW()</f>
        <v>24765</v>
      </c>
    </row>
    <row r="24766" spans="73:73" x14ac:dyDescent="0.45">
      <c r="BU24766">
        <f>ROW()</f>
        <v>24766</v>
      </c>
    </row>
    <row r="24767" spans="73:73" x14ac:dyDescent="0.45">
      <c r="BU24767">
        <f>ROW()</f>
        <v>24767</v>
      </c>
    </row>
    <row r="24768" spans="73:73" x14ac:dyDescent="0.45">
      <c r="BU24768">
        <f>ROW()</f>
        <v>24768</v>
      </c>
    </row>
    <row r="24769" spans="73:73" x14ac:dyDescent="0.45">
      <c r="BU24769">
        <f>ROW()</f>
        <v>24769</v>
      </c>
    </row>
    <row r="24770" spans="73:73" x14ac:dyDescent="0.45">
      <c r="BU24770">
        <f>ROW()</f>
        <v>24770</v>
      </c>
    </row>
    <row r="24771" spans="73:73" x14ac:dyDescent="0.45">
      <c r="BU24771">
        <f>ROW()</f>
        <v>24771</v>
      </c>
    </row>
    <row r="24772" spans="73:73" x14ac:dyDescent="0.45">
      <c r="BU24772">
        <f>ROW()</f>
        <v>24772</v>
      </c>
    </row>
    <row r="24773" spans="73:73" x14ac:dyDescent="0.45">
      <c r="BU24773">
        <f>ROW()</f>
        <v>24773</v>
      </c>
    </row>
    <row r="24774" spans="73:73" x14ac:dyDescent="0.45">
      <c r="BU24774">
        <f>ROW()</f>
        <v>24774</v>
      </c>
    </row>
    <row r="24775" spans="73:73" x14ac:dyDescent="0.45">
      <c r="BU24775">
        <f>ROW()</f>
        <v>24775</v>
      </c>
    </row>
    <row r="24776" spans="73:73" x14ac:dyDescent="0.45">
      <c r="BU24776">
        <f>ROW()</f>
        <v>24776</v>
      </c>
    </row>
    <row r="24777" spans="73:73" x14ac:dyDescent="0.45">
      <c r="BU24777">
        <f>ROW()</f>
        <v>24777</v>
      </c>
    </row>
    <row r="24778" spans="73:73" x14ac:dyDescent="0.45">
      <c r="BU24778">
        <f>ROW()</f>
        <v>24778</v>
      </c>
    </row>
    <row r="24779" spans="73:73" x14ac:dyDescent="0.45">
      <c r="BU24779">
        <f>ROW()</f>
        <v>24779</v>
      </c>
    </row>
    <row r="24780" spans="73:73" x14ac:dyDescent="0.45">
      <c r="BU24780">
        <f>ROW()</f>
        <v>24780</v>
      </c>
    </row>
    <row r="24781" spans="73:73" x14ac:dyDescent="0.45">
      <c r="BU24781">
        <f>ROW()</f>
        <v>24781</v>
      </c>
    </row>
    <row r="24782" spans="73:73" x14ac:dyDescent="0.45">
      <c r="BU24782">
        <f>ROW()</f>
        <v>24782</v>
      </c>
    </row>
    <row r="24783" spans="73:73" x14ac:dyDescent="0.45">
      <c r="BU24783">
        <f>ROW()</f>
        <v>24783</v>
      </c>
    </row>
    <row r="24784" spans="73:73" x14ac:dyDescent="0.45">
      <c r="BU24784">
        <f>ROW()</f>
        <v>24784</v>
      </c>
    </row>
    <row r="24785" spans="73:73" x14ac:dyDescent="0.45">
      <c r="BU24785">
        <f>ROW()</f>
        <v>24785</v>
      </c>
    </row>
    <row r="24786" spans="73:73" x14ac:dyDescent="0.45">
      <c r="BU24786">
        <f>ROW()</f>
        <v>24786</v>
      </c>
    </row>
    <row r="24787" spans="73:73" x14ac:dyDescent="0.45">
      <c r="BU24787">
        <f>ROW()</f>
        <v>24787</v>
      </c>
    </row>
    <row r="24788" spans="73:73" x14ac:dyDescent="0.45">
      <c r="BU24788">
        <f>ROW()</f>
        <v>24788</v>
      </c>
    </row>
    <row r="24789" spans="73:73" x14ac:dyDescent="0.45">
      <c r="BU24789">
        <f>ROW()</f>
        <v>24789</v>
      </c>
    </row>
    <row r="24790" spans="73:73" x14ac:dyDescent="0.45">
      <c r="BU24790">
        <f>ROW()</f>
        <v>24790</v>
      </c>
    </row>
    <row r="24791" spans="73:73" x14ac:dyDescent="0.45">
      <c r="BU24791">
        <f>ROW()</f>
        <v>24791</v>
      </c>
    </row>
    <row r="24792" spans="73:73" x14ac:dyDescent="0.45">
      <c r="BU24792">
        <f>ROW()</f>
        <v>24792</v>
      </c>
    </row>
    <row r="24793" spans="73:73" x14ac:dyDescent="0.45">
      <c r="BU24793">
        <f>ROW()</f>
        <v>24793</v>
      </c>
    </row>
    <row r="24794" spans="73:73" x14ac:dyDescent="0.45">
      <c r="BU24794">
        <f>ROW()</f>
        <v>24794</v>
      </c>
    </row>
    <row r="24795" spans="73:73" x14ac:dyDescent="0.45">
      <c r="BU24795">
        <f>ROW()</f>
        <v>24795</v>
      </c>
    </row>
    <row r="24796" spans="73:73" x14ac:dyDescent="0.45">
      <c r="BU24796">
        <f>ROW()</f>
        <v>24796</v>
      </c>
    </row>
    <row r="24797" spans="73:73" x14ac:dyDescent="0.45">
      <c r="BU24797">
        <f>ROW()</f>
        <v>24797</v>
      </c>
    </row>
    <row r="24798" spans="73:73" x14ac:dyDescent="0.45">
      <c r="BU24798">
        <f>ROW()</f>
        <v>24798</v>
      </c>
    </row>
    <row r="24799" spans="73:73" x14ac:dyDescent="0.45">
      <c r="BU24799">
        <f>ROW()</f>
        <v>24799</v>
      </c>
    </row>
    <row r="24800" spans="73:73" x14ac:dyDescent="0.45">
      <c r="BU24800">
        <f>ROW()</f>
        <v>24800</v>
      </c>
    </row>
    <row r="24801" spans="73:73" x14ac:dyDescent="0.45">
      <c r="BU24801">
        <f>ROW()</f>
        <v>24801</v>
      </c>
    </row>
    <row r="24802" spans="73:73" x14ac:dyDescent="0.45">
      <c r="BU24802">
        <f>ROW()</f>
        <v>24802</v>
      </c>
    </row>
    <row r="24803" spans="73:73" x14ac:dyDescent="0.45">
      <c r="BU24803">
        <f>ROW()</f>
        <v>24803</v>
      </c>
    </row>
    <row r="24804" spans="73:73" x14ac:dyDescent="0.45">
      <c r="BU24804">
        <f>ROW()</f>
        <v>24804</v>
      </c>
    </row>
    <row r="24805" spans="73:73" x14ac:dyDescent="0.45">
      <c r="BU24805">
        <f>ROW()</f>
        <v>24805</v>
      </c>
    </row>
    <row r="24806" spans="73:73" x14ac:dyDescent="0.45">
      <c r="BU24806">
        <f>ROW()</f>
        <v>24806</v>
      </c>
    </row>
    <row r="24807" spans="73:73" x14ac:dyDescent="0.45">
      <c r="BU24807">
        <f>ROW()</f>
        <v>24807</v>
      </c>
    </row>
    <row r="24808" spans="73:73" x14ac:dyDescent="0.45">
      <c r="BU24808">
        <f>ROW()</f>
        <v>24808</v>
      </c>
    </row>
    <row r="24809" spans="73:73" x14ac:dyDescent="0.45">
      <c r="BU24809">
        <f>ROW()</f>
        <v>24809</v>
      </c>
    </row>
    <row r="24810" spans="73:73" x14ac:dyDescent="0.45">
      <c r="BU24810">
        <f>ROW()</f>
        <v>24810</v>
      </c>
    </row>
    <row r="24811" spans="73:73" x14ac:dyDescent="0.45">
      <c r="BU24811">
        <f>ROW()</f>
        <v>24811</v>
      </c>
    </row>
    <row r="24812" spans="73:73" x14ac:dyDescent="0.45">
      <c r="BU24812">
        <f>ROW()</f>
        <v>24812</v>
      </c>
    </row>
    <row r="24813" spans="73:73" x14ac:dyDescent="0.45">
      <c r="BU24813">
        <f>ROW()</f>
        <v>24813</v>
      </c>
    </row>
    <row r="24814" spans="73:73" x14ac:dyDescent="0.45">
      <c r="BU24814">
        <f>ROW()</f>
        <v>24814</v>
      </c>
    </row>
    <row r="24815" spans="73:73" x14ac:dyDescent="0.45">
      <c r="BU24815">
        <f>ROW()</f>
        <v>24815</v>
      </c>
    </row>
    <row r="24816" spans="73:73" x14ac:dyDescent="0.45">
      <c r="BU24816">
        <f>ROW()</f>
        <v>24816</v>
      </c>
    </row>
    <row r="24817" spans="73:73" x14ac:dyDescent="0.45">
      <c r="BU24817">
        <f>ROW()</f>
        <v>24817</v>
      </c>
    </row>
    <row r="24818" spans="73:73" x14ac:dyDescent="0.45">
      <c r="BU24818">
        <f>ROW()</f>
        <v>24818</v>
      </c>
    </row>
    <row r="24819" spans="73:73" x14ac:dyDescent="0.45">
      <c r="BU24819">
        <f>ROW()</f>
        <v>24819</v>
      </c>
    </row>
    <row r="24820" spans="73:73" x14ac:dyDescent="0.45">
      <c r="BU24820">
        <f>ROW()</f>
        <v>24820</v>
      </c>
    </row>
    <row r="24821" spans="73:73" x14ac:dyDescent="0.45">
      <c r="BU24821">
        <f>ROW()</f>
        <v>24821</v>
      </c>
    </row>
    <row r="24822" spans="73:73" x14ac:dyDescent="0.45">
      <c r="BU24822">
        <f>ROW()</f>
        <v>24822</v>
      </c>
    </row>
    <row r="24823" spans="73:73" x14ac:dyDescent="0.45">
      <c r="BU24823">
        <f>ROW()</f>
        <v>24823</v>
      </c>
    </row>
    <row r="24824" spans="73:73" x14ac:dyDescent="0.45">
      <c r="BU24824">
        <f>ROW()</f>
        <v>24824</v>
      </c>
    </row>
    <row r="24825" spans="73:73" x14ac:dyDescent="0.45">
      <c r="BU24825">
        <f>ROW()</f>
        <v>24825</v>
      </c>
    </row>
    <row r="24826" spans="73:73" x14ac:dyDescent="0.45">
      <c r="BU24826">
        <f>ROW()</f>
        <v>24826</v>
      </c>
    </row>
    <row r="24827" spans="73:73" x14ac:dyDescent="0.45">
      <c r="BU24827">
        <f>ROW()</f>
        <v>24827</v>
      </c>
    </row>
    <row r="24828" spans="73:73" x14ac:dyDescent="0.45">
      <c r="BU24828">
        <f>ROW()</f>
        <v>24828</v>
      </c>
    </row>
    <row r="24829" spans="73:73" x14ac:dyDescent="0.45">
      <c r="BU24829">
        <f>ROW()</f>
        <v>24829</v>
      </c>
    </row>
    <row r="24830" spans="73:73" x14ac:dyDescent="0.45">
      <c r="BU24830">
        <f>ROW()</f>
        <v>24830</v>
      </c>
    </row>
    <row r="24831" spans="73:73" x14ac:dyDescent="0.45">
      <c r="BU24831">
        <f>ROW()</f>
        <v>24831</v>
      </c>
    </row>
    <row r="24832" spans="73:73" x14ac:dyDescent="0.45">
      <c r="BU24832">
        <f>ROW()</f>
        <v>24832</v>
      </c>
    </row>
    <row r="24833" spans="73:73" x14ac:dyDescent="0.45">
      <c r="BU24833">
        <f>ROW()</f>
        <v>24833</v>
      </c>
    </row>
    <row r="24834" spans="73:73" x14ac:dyDescent="0.45">
      <c r="BU24834">
        <f>ROW()</f>
        <v>24834</v>
      </c>
    </row>
    <row r="24835" spans="73:73" x14ac:dyDescent="0.45">
      <c r="BU24835">
        <f>ROW()</f>
        <v>24835</v>
      </c>
    </row>
    <row r="24836" spans="73:73" x14ac:dyDescent="0.45">
      <c r="BU24836">
        <f>ROW()</f>
        <v>24836</v>
      </c>
    </row>
    <row r="24837" spans="73:73" x14ac:dyDescent="0.45">
      <c r="BU24837">
        <f>ROW()</f>
        <v>24837</v>
      </c>
    </row>
    <row r="24838" spans="73:73" x14ac:dyDescent="0.45">
      <c r="BU24838">
        <f>ROW()</f>
        <v>24838</v>
      </c>
    </row>
    <row r="24839" spans="73:73" x14ac:dyDescent="0.45">
      <c r="BU24839">
        <f>ROW()</f>
        <v>24839</v>
      </c>
    </row>
    <row r="24840" spans="73:73" x14ac:dyDescent="0.45">
      <c r="BU24840">
        <f>ROW()</f>
        <v>24840</v>
      </c>
    </row>
    <row r="24841" spans="73:73" x14ac:dyDescent="0.45">
      <c r="BU24841">
        <f>ROW()</f>
        <v>24841</v>
      </c>
    </row>
    <row r="24842" spans="73:73" x14ac:dyDescent="0.45">
      <c r="BU24842">
        <f>ROW()</f>
        <v>24842</v>
      </c>
    </row>
    <row r="24843" spans="73:73" x14ac:dyDescent="0.45">
      <c r="BU24843">
        <f>ROW()</f>
        <v>24843</v>
      </c>
    </row>
    <row r="24844" spans="73:73" x14ac:dyDescent="0.45">
      <c r="BU24844">
        <f>ROW()</f>
        <v>24844</v>
      </c>
    </row>
    <row r="24845" spans="73:73" x14ac:dyDescent="0.45">
      <c r="BU24845">
        <f>ROW()</f>
        <v>24845</v>
      </c>
    </row>
    <row r="24846" spans="73:73" x14ac:dyDescent="0.45">
      <c r="BU24846">
        <f>ROW()</f>
        <v>24846</v>
      </c>
    </row>
    <row r="24847" spans="73:73" x14ac:dyDescent="0.45">
      <c r="BU24847">
        <f>ROW()</f>
        <v>24847</v>
      </c>
    </row>
    <row r="24848" spans="73:73" x14ac:dyDescent="0.45">
      <c r="BU24848">
        <f>ROW()</f>
        <v>24848</v>
      </c>
    </row>
    <row r="24849" spans="73:73" x14ac:dyDescent="0.45">
      <c r="BU24849">
        <f>ROW()</f>
        <v>24849</v>
      </c>
    </row>
    <row r="24850" spans="73:73" x14ac:dyDescent="0.45">
      <c r="BU24850">
        <f>ROW()</f>
        <v>24850</v>
      </c>
    </row>
    <row r="24851" spans="73:73" x14ac:dyDescent="0.45">
      <c r="BU24851">
        <f>ROW()</f>
        <v>24851</v>
      </c>
    </row>
    <row r="24852" spans="73:73" x14ac:dyDescent="0.45">
      <c r="BU24852">
        <f>ROW()</f>
        <v>24852</v>
      </c>
    </row>
    <row r="24853" spans="73:73" x14ac:dyDescent="0.45">
      <c r="BU24853">
        <f>ROW()</f>
        <v>24853</v>
      </c>
    </row>
    <row r="24854" spans="73:73" x14ac:dyDescent="0.45">
      <c r="BU24854">
        <f>ROW()</f>
        <v>24854</v>
      </c>
    </row>
    <row r="24855" spans="73:73" x14ac:dyDescent="0.45">
      <c r="BU24855">
        <f>ROW()</f>
        <v>24855</v>
      </c>
    </row>
    <row r="24856" spans="73:73" x14ac:dyDescent="0.45">
      <c r="BU24856">
        <f>ROW()</f>
        <v>24856</v>
      </c>
    </row>
    <row r="24857" spans="73:73" x14ac:dyDescent="0.45">
      <c r="BU24857">
        <f>ROW()</f>
        <v>24857</v>
      </c>
    </row>
    <row r="24858" spans="73:73" x14ac:dyDescent="0.45">
      <c r="BU24858">
        <f>ROW()</f>
        <v>24858</v>
      </c>
    </row>
    <row r="24859" spans="73:73" x14ac:dyDescent="0.45">
      <c r="BU24859">
        <f>ROW()</f>
        <v>24859</v>
      </c>
    </row>
    <row r="24860" spans="73:73" x14ac:dyDescent="0.45">
      <c r="BU24860">
        <f>ROW()</f>
        <v>24860</v>
      </c>
    </row>
    <row r="24861" spans="73:73" x14ac:dyDescent="0.45">
      <c r="BU24861">
        <f>ROW()</f>
        <v>24861</v>
      </c>
    </row>
    <row r="24862" spans="73:73" x14ac:dyDescent="0.45">
      <c r="BU24862">
        <f>ROW()</f>
        <v>24862</v>
      </c>
    </row>
    <row r="24863" spans="73:73" x14ac:dyDescent="0.45">
      <c r="BU24863">
        <f>ROW()</f>
        <v>24863</v>
      </c>
    </row>
    <row r="24864" spans="73:73" x14ac:dyDescent="0.45">
      <c r="BU24864">
        <f>ROW()</f>
        <v>24864</v>
      </c>
    </row>
    <row r="24865" spans="73:73" x14ac:dyDescent="0.45">
      <c r="BU24865">
        <f>ROW()</f>
        <v>24865</v>
      </c>
    </row>
    <row r="24866" spans="73:73" x14ac:dyDescent="0.45">
      <c r="BU24866">
        <f>ROW()</f>
        <v>24866</v>
      </c>
    </row>
    <row r="24867" spans="73:73" x14ac:dyDescent="0.45">
      <c r="BU24867">
        <f>ROW()</f>
        <v>24867</v>
      </c>
    </row>
    <row r="24868" spans="73:73" x14ac:dyDescent="0.45">
      <c r="BU24868">
        <f>ROW()</f>
        <v>24868</v>
      </c>
    </row>
    <row r="24869" spans="73:73" x14ac:dyDescent="0.45">
      <c r="BU24869">
        <f>ROW()</f>
        <v>24869</v>
      </c>
    </row>
    <row r="24870" spans="73:73" x14ac:dyDescent="0.45">
      <c r="BU24870">
        <f>ROW()</f>
        <v>24870</v>
      </c>
    </row>
    <row r="24871" spans="73:73" x14ac:dyDescent="0.45">
      <c r="BU24871">
        <f>ROW()</f>
        <v>24871</v>
      </c>
    </row>
    <row r="24872" spans="73:73" x14ac:dyDescent="0.45">
      <c r="BU24872">
        <f>ROW()</f>
        <v>24872</v>
      </c>
    </row>
    <row r="24873" spans="73:73" x14ac:dyDescent="0.45">
      <c r="BU24873">
        <f>ROW()</f>
        <v>24873</v>
      </c>
    </row>
    <row r="24874" spans="73:73" x14ac:dyDescent="0.45">
      <c r="BU24874">
        <f>ROW()</f>
        <v>24874</v>
      </c>
    </row>
    <row r="24875" spans="73:73" x14ac:dyDescent="0.45">
      <c r="BU24875">
        <f>ROW()</f>
        <v>24875</v>
      </c>
    </row>
    <row r="24876" spans="73:73" x14ac:dyDescent="0.45">
      <c r="BU24876">
        <f>ROW()</f>
        <v>24876</v>
      </c>
    </row>
    <row r="24877" spans="73:73" x14ac:dyDescent="0.45">
      <c r="BU24877">
        <f>ROW()</f>
        <v>24877</v>
      </c>
    </row>
    <row r="24878" spans="73:73" x14ac:dyDescent="0.45">
      <c r="BU24878">
        <f>ROW()</f>
        <v>24878</v>
      </c>
    </row>
    <row r="24879" spans="73:73" x14ac:dyDescent="0.45">
      <c r="BU24879">
        <f>ROW()</f>
        <v>24879</v>
      </c>
    </row>
    <row r="24880" spans="73:73" x14ac:dyDescent="0.45">
      <c r="BU24880">
        <f>ROW()</f>
        <v>24880</v>
      </c>
    </row>
    <row r="24881" spans="73:73" x14ac:dyDescent="0.45">
      <c r="BU24881">
        <f>ROW()</f>
        <v>24881</v>
      </c>
    </row>
    <row r="24882" spans="73:73" x14ac:dyDescent="0.45">
      <c r="BU24882">
        <f>ROW()</f>
        <v>24882</v>
      </c>
    </row>
    <row r="24883" spans="73:73" x14ac:dyDescent="0.45">
      <c r="BU24883">
        <f>ROW()</f>
        <v>24883</v>
      </c>
    </row>
    <row r="24884" spans="73:73" x14ac:dyDescent="0.45">
      <c r="BU24884">
        <f>ROW()</f>
        <v>24884</v>
      </c>
    </row>
    <row r="24885" spans="73:73" x14ac:dyDescent="0.45">
      <c r="BU24885">
        <f>ROW()</f>
        <v>24885</v>
      </c>
    </row>
    <row r="24886" spans="73:73" x14ac:dyDescent="0.45">
      <c r="BU24886">
        <f>ROW()</f>
        <v>24886</v>
      </c>
    </row>
    <row r="24887" spans="73:73" x14ac:dyDescent="0.45">
      <c r="BU24887">
        <f>ROW()</f>
        <v>24887</v>
      </c>
    </row>
    <row r="24888" spans="73:73" x14ac:dyDescent="0.45">
      <c r="BU24888">
        <f>ROW()</f>
        <v>24888</v>
      </c>
    </row>
    <row r="24889" spans="73:73" x14ac:dyDescent="0.45">
      <c r="BU24889">
        <f>ROW()</f>
        <v>24889</v>
      </c>
    </row>
    <row r="24890" spans="73:73" x14ac:dyDescent="0.45">
      <c r="BU24890">
        <f>ROW()</f>
        <v>24890</v>
      </c>
    </row>
    <row r="24891" spans="73:73" x14ac:dyDescent="0.45">
      <c r="BU24891">
        <f>ROW()</f>
        <v>24891</v>
      </c>
    </row>
    <row r="24892" spans="73:73" x14ac:dyDescent="0.45">
      <c r="BU24892">
        <f>ROW()</f>
        <v>24892</v>
      </c>
    </row>
    <row r="24893" spans="73:73" x14ac:dyDescent="0.45">
      <c r="BU24893">
        <f>ROW()</f>
        <v>24893</v>
      </c>
    </row>
    <row r="24894" spans="73:73" x14ac:dyDescent="0.45">
      <c r="BU24894">
        <f>ROW()</f>
        <v>24894</v>
      </c>
    </row>
    <row r="24895" spans="73:73" x14ac:dyDescent="0.45">
      <c r="BU24895">
        <f>ROW()</f>
        <v>24895</v>
      </c>
    </row>
    <row r="24896" spans="73:73" x14ac:dyDescent="0.45">
      <c r="BU24896">
        <f>ROW()</f>
        <v>24896</v>
      </c>
    </row>
    <row r="24897" spans="73:73" x14ac:dyDescent="0.45">
      <c r="BU24897">
        <f>ROW()</f>
        <v>24897</v>
      </c>
    </row>
    <row r="24898" spans="73:73" x14ac:dyDescent="0.45">
      <c r="BU24898">
        <f>ROW()</f>
        <v>24898</v>
      </c>
    </row>
    <row r="24899" spans="73:73" x14ac:dyDescent="0.45">
      <c r="BU24899">
        <f>ROW()</f>
        <v>24899</v>
      </c>
    </row>
    <row r="24900" spans="73:73" x14ac:dyDescent="0.45">
      <c r="BU24900">
        <f>ROW()</f>
        <v>24900</v>
      </c>
    </row>
    <row r="24901" spans="73:73" x14ac:dyDescent="0.45">
      <c r="BU24901">
        <f>ROW()</f>
        <v>24901</v>
      </c>
    </row>
    <row r="24902" spans="73:73" x14ac:dyDescent="0.45">
      <c r="BU24902">
        <f>ROW()</f>
        <v>24902</v>
      </c>
    </row>
    <row r="24903" spans="73:73" x14ac:dyDescent="0.45">
      <c r="BU24903">
        <f>ROW()</f>
        <v>24903</v>
      </c>
    </row>
    <row r="24904" spans="73:73" x14ac:dyDescent="0.45">
      <c r="BU24904">
        <f>ROW()</f>
        <v>24904</v>
      </c>
    </row>
    <row r="24905" spans="73:73" x14ac:dyDescent="0.45">
      <c r="BU24905">
        <f>ROW()</f>
        <v>24905</v>
      </c>
    </row>
    <row r="24906" spans="73:73" x14ac:dyDescent="0.45">
      <c r="BU24906">
        <f>ROW()</f>
        <v>24906</v>
      </c>
    </row>
    <row r="24907" spans="73:73" x14ac:dyDescent="0.45">
      <c r="BU24907">
        <f>ROW()</f>
        <v>24907</v>
      </c>
    </row>
    <row r="24908" spans="73:73" x14ac:dyDescent="0.45">
      <c r="BU24908">
        <f>ROW()</f>
        <v>24908</v>
      </c>
    </row>
    <row r="24909" spans="73:73" x14ac:dyDescent="0.45">
      <c r="BU24909">
        <f>ROW()</f>
        <v>24909</v>
      </c>
    </row>
    <row r="24910" spans="73:73" x14ac:dyDescent="0.45">
      <c r="BU24910">
        <f>ROW()</f>
        <v>24910</v>
      </c>
    </row>
    <row r="24911" spans="73:73" x14ac:dyDescent="0.45">
      <c r="BU24911">
        <f>ROW()</f>
        <v>24911</v>
      </c>
    </row>
    <row r="24912" spans="73:73" x14ac:dyDescent="0.45">
      <c r="BU24912">
        <f>ROW()</f>
        <v>24912</v>
      </c>
    </row>
    <row r="24913" spans="73:73" x14ac:dyDescent="0.45">
      <c r="BU24913">
        <f>ROW()</f>
        <v>24913</v>
      </c>
    </row>
    <row r="24914" spans="73:73" x14ac:dyDescent="0.45">
      <c r="BU24914">
        <f>ROW()</f>
        <v>24914</v>
      </c>
    </row>
    <row r="24915" spans="73:73" x14ac:dyDescent="0.45">
      <c r="BU24915">
        <f>ROW()</f>
        <v>24915</v>
      </c>
    </row>
    <row r="24916" spans="73:73" x14ac:dyDescent="0.45">
      <c r="BU24916">
        <f>ROW()</f>
        <v>24916</v>
      </c>
    </row>
    <row r="24917" spans="73:73" x14ac:dyDescent="0.45">
      <c r="BU24917">
        <f>ROW()</f>
        <v>24917</v>
      </c>
    </row>
    <row r="24918" spans="73:73" x14ac:dyDescent="0.45">
      <c r="BU24918">
        <f>ROW()</f>
        <v>24918</v>
      </c>
    </row>
    <row r="24919" spans="73:73" x14ac:dyDescent="0.45">
      <c r="BU24919">
        <f>ROW()</f>
        <v>24919</v>
      </c>
    </row>
    <row r="24920" spans="73:73" x14ac:dyDescent="0.45">
      <c r="BU24920">
        <f>ROW()</f>
        <v>24920</v>
      </c>
    </row>
    <row r="24921" spans="73:73" x14ac:dyDescent="0.45">
      <c r="BU24921">
        <f>ROW()</f>
        <v>24921</v>
      </c>
    </row>
    <row r="24922" spans="73:73" x14ac:dyDescent="0.45">
      <c r="BU24922">
        <f>ROW()</f>
        <v>24922</v>
      </c>
    </row>
    <row r="24923" spans="73:73" x14ac:dyDescent="0.45">
      <c r="BU24923">
        <f>ROW()</f>
        <v>24923</v>
      </c>
    </row>
    <row r="24924" spans="73:73" x14ac:dyDescent="0.45">
      <c r="BU24924">
        <f>ROW()</f>
        <v>24924</v>
      </c>
    </row>
    <row r="24925" spans="73:73" x14ac:dyDescent="0.45">
      <c r="BU24925">
        <f>ROW()</f>
        <v>24925</v>
      </c>
    </row>
    <row r="24926" spans="73:73" x14ac:dyDescent="0.45">
      <c r="BU24926">
        <f>ROW()</f>
        <v>24926</v>
      </c>
    </row>
    <row r="24927" spans="73:73" x14ac:dyDescent="0.45">
      <c r="BU24927">
        <f>ROW()</f>
        <v>24927</v>
      </c>
    </row>
    <row r="24928" spans="73:73" x14ac:dyDescent="0.45">
      <c r="BU24928">
        <f>ROW()</f>
        <v>24928</v>
      </c>
    </row>
    <row r="24929" spans="73:73" x14ac:dyDescent="0.45">
      <c r="BU24929">
        <f>ROW()</f>
        <v>24929</v>
      </c>
    </row>
    <row r="24930" spans="73:73" x14ac:dyDescent="0.45">
      <c r="BU24930">
        <f>ROW()</f>
        <v>24930</v>
      </c>
    </row>
    <row r="24931" spans="73:73" x14ac:dyDescent="0.45">
      <c r="BU24931">
        <f>ROW()</f>
        <v>24931</v>
      </c>
    </row>
    <row r="24932" spans="73:73" x14ac:dyDescent="0.45">
      <c r="BU24932">
        <f>ROW()</f>
        <v>24932</v>
      </c>
    </row>
    <row r="24933" spans="73:73" x14ac:dyDescent="0.45">
      <c r="BU24933">
        <f>ROW()</f>
        <v>24933</v>
      </c>
    </row>
    <row r="24934" spans="73:73" x14ac:dyDescent="0.45">
      <c r="BU24934">
        <f>ROW()</f>
        <v>24934</v>
      </c>
    </row>
    <row r="24935" spans="73:73" x14ac:dyDescent="0.45">
      <c r="BU24935">
        <f>ROW()</f>
        <v>24935</v>
      </c>
    </row>
    <row r="24936" spans="73:73" x14ac:dyDescent="0.45">
      <c r="BU24936">
        <f>ROW()</f>
        <v>24936</v>
      </c>
    </row>
    <row r="24937" spans="73:73" x14ac:dyDescent="0.45">
      <c r="BU24937">
        <f>ROW()</f>
        <v>24937</v>
      </c>
    </row>
    <row r="24938" spans="73:73" x14ac:dyDescent="0.45">
      <c r="BU24938">
        <f>ROW()</f>
        <v>24938</v>
      </c>
    </row>
    <row r="24939" spans="73:73" x14ac:dyDescent="0.45">
      <c r="BU24939">
        <f>ROW()</f>
        <v>24939</v>
      </c>
    </row>
    <row r="24940" spans="73:73" x14ac:dyDescent="0.45">
      <c r="BU24940">
        <f>ROW()</f>
        <v>24940</v>
      </c>
    </row>
    <row r="24941" spans="73:73" x14ac:dyDescent="0.45">
      <c r="BU24941">
        <f>ROW()</f>
        <v>24941</v>
      </c>
    </row>
    <row r="24942" spans="73:73" x14ac:dyDescent="0.45">
      <c r="BU24942">
        <f>ROW()</f>
        <v>24942</v>
      </c>
    </row>
    <row r="24943" spans="73:73" x14ac:dyDescent="0.45">
      <c r="BU24943">
        <f>ROW()</f>
        <v>24943</v>
      </c>
    </row>
    <row r="24944" spans="73:73" x14ac:dyDescent="0.45">
      <c r="BU24944">
        <f>ROW()</f>
        <v>24944</v>
      </c>
    </row>
    <row r="24945" spans="73:73" x14ac:dyDescent="0.45">
      <c r="BU24945">
        <f>ROW()</f>
        <v>24945</v>
      </c>
    </row>
    <row r="24946" spans="73:73" x14ac:dyDescent="0.45">
      <c r="BU24946">
        <f>ROW()</f>
        <v>24946</v>
      </c>
    </row>
    <row r="24947" spans="73:73" x14ac:dyDescent="0.45">
      <c r="BU24947">
        <f>ROW()</f>
        <v>24947</v>
      </c>
    </row>
    <row r="24948" spans="73:73" x14ac:dyDescent="0.45">
      <c r="BU24948">
        <f>ROW()</f>
        <v>24948</v>
      </c>
    </row>
    <row r="24949" spans="73:73" x14ac:dyDescent="0.45">
      <c r="BU24949">
        <f>ROW()</f>
        <v>24949</v>
      </c>
    </row>
    <row r="24950" spans="73:73" x14ac:dyDescent="0.45">
      <c r="BU24950">
        <f>ROW()</f>
        <v>24950</v>
      </c>
    </row>
    <row r="24951" spans="73:73" x14ac:dyDescent="0.45">
      <c r="BU24951">
        <f>ROW()</f>
        <v>24951</v>
      </c>
    </row>
    <row r="24952" spans="73:73" x14ac:dyDescent="0.45">
      <c r="BU24952">
        <f>ROW()</f>
        <v>24952</v>
      </c>
    </row>
    <row r="24953" spans="73:73" x14ac:dyDescent="0.45">
      <c r="BU24953">
        <f>ROW()</f>
        <v>24953</v>
      </c>
    </row>
    <row r="24954" spans="73:73" x14ac:dyDescent="0.45">
      <c r="BU24954">
        <f>ROW()</f>
        <v>24954</v>
      </c>
    </row>
    <row r="24955" spans="73:73" x14ac:dyDescent="0.45">
      <c r="BU24955">
        <f>ROW()</f>
        <v>24955</v>
      </c>
    </row>
    <row r="24956" spans="73:73" x14ac:dyDescent="0.45">
      <c r="BU24956">
        <f>ROW()</f>
        <v>24956</v>
      </c>
    </row>
    <row r="24957" spans="73:73" x14ac:dyDescent="0.45">
      <c r="BU24957">
        <f>ROW()</f>
        <v>24957</v>
      </c>
    </row>
    <row r="24958" spans="73:73" x14ac:dyDescent="0.45">
      <c r="BU24958">
        <f>ROW()</f>
        <v>24958</v>
      </c>
    </row>
    <row r="24959" spans="73:73" x14ac:dyDescent="0.45">
      <c r="BU24959">
        <f>ROW()</f>
        <v>24959</v>
      </c>
    </row>
    <row r="24960" spans="73:73" x14ac:dyDescent="0.45">
      <c r="BU24960">
        <f>ROW()</f>
        <v>24960</v>
      </c>
    </row>
    <row r="24961" spans="73:73" x14ac:dyDescent="0.45">
      <c r="BU24961">
        <f>ROW()</f>
        <v>24961</v>
      </c>
    </row>
    <row r="24962" spans="73:73" x14ac:dyDescent="0.45">
      <c r="BU24962">
        <f>ROW()</f>
        <v>24962</v>
      </c>
    </row>
    <row r="24963" spans="73:73" x14ac:dyDescent="0.45">
      <c r="BU24963">
        <f>ROW()</f>
        <v>24963</v>
      </c>
    </row>
    <row r="24964" spans="73:73" x14ac:dyDescent="0.45">
      <c r="BU24964">
        <f>ROW()</f>
        <v>24964</v>
      </c>
    </row>
    <row r="24965" spans="73:73" x14ac:dyDescent="0.45">
      <c r="BU24965">
        <f>ROW()</f>
        <v>24965</v>
      </c>
    </row>
    <row r="24966" spans="73:73" x14ac:dyDescent="0.45">
      <c r="BU24966">
        <f>ROW()</f>
        <v>24966</v>
      </c>
    </row>
    <row r="24967" spans="73:73" x14ac:dyDescent="0.45">
      <c r="BU24967">
        <f>ROW()</f>
        <v>24967</v>
      </c>
    </row>
    <row r="24968" spans="73:73" x14ac:dyDescent="0.45">
      <c r="BU24968">
        <f>ROW()</f>
        <v>24968</v>
      </c>
    </row>
    <row r="24969" spans="73:73" x14ac:dyDescent="0.45">
      <c r="BU24969">
        <f>ROW()</f>
        <v>24969</v>
      </c>
    </row>
    <row r="24970" spans="73:73" x14ac:dyDescent="0.45">
      <c r="BU24970">
        <f>ROW()</f>
        <v>24970</v>
      </c>
    </row>
    <row r="24971" spans="73:73" x14ac:dyDescent="0.45">
      <c r="BU24971">
        <f>ROW()</f>
        <v>24971</v>
      </c>
    </row>
    <row r="24972" spans="73:73" x14ac:dyDescent="0.45">
      <c r="BU24972">
        <f>ROW()</f>
        <v>24972</v>
      </c>
    </row>
    <row r="24973" spans="73:73" x14ac:dyDescent="0.45">
      <c r="BU24973">
        <f>ROW()</f>
        <v>24973</v>
      </c>
    </row>
    <row r="24974" spans="73:73" x14ac:dyDescent="0.45">
      <c r="BU24974">
        <f>ROW()</f>
        <v>24974</v>
      </c>
    </row>
    <row r="24975" spans="73:73" x14ac:dyDescent="0.45">
      <c r="BU24975">
        <f>ROW()</f>
        <v>24975</v>
      </c>
    </row>
    <row r="24976" spans="73:73" x14ac:dyDescent="0.45">
      <c r="BU24976">
        <f>ROW()</f>
        <v>24976</v>
      </c>
    </row>
    <row r="24977" spans="73:73" x14ac:dyDescent="0.45">
      <c r="BU24977">
        <f>ROW()</f>
        <v>24977</v>
      </c>
    </row>
    <row r="24978" spans="73:73" x14ac:dyDescent="0.45">
      <c r="BU24978">
        <f>ROW()</f>
        <v>24978</v>
      </c>
    </row>
    <row r="24979" spans="73:73" x14ac:dyDescent="0.45">
      <c r="BU24979">
        <f>ROW()</f>
        <v>24979</v>
      </c>
    </row>
    <row r="24980" spans="73:73" x14ac:dyDescent="0.45">
      <c r="BU24980">
        <f>ROW()</f>
        <v>24980</v>
      </c>
    </row>
    <row r="24981" spans="73:73" x14ac:dyDescent="0.45">
      <c r="BU24981">
        <f>ROW()</f>
        <v>24981</v>
      </c>
    </row>
    <row r="24982" spans="73:73" x14ac:dyDescent="0.45">
      <c r="BU24982">
        <f>ROW()</f>
        <v>24982</v>
      </c>
    </row>
    <row r="24983" spans="73:73" x14ac:dyDescent="0.45">
      <c r="BU24983">
        <f>ROW()</f>
        <v>24983</v>
      </c>
    </row>
    <row r="24984" spans="73:73" x14ac:dyDescent="0.45">
      <c r="BU24984">
        <f>ROW()</f>
        <v>24984</v>
      </c>
    </row>
    <row r="24985" spans="73:73" x14ac:dyDescent="0.45">
      <c r="BU24985">
        <f>ROW()</f>
        <v>24985</v>
      </c>
    </row>
    <row r="24986" spans="73:73" x14ac:dyDescent="0.45">
      <c r="BU24986">
        <f>ROW()</f>
        <v>24986</v>
      </c>
    </row>
    <row r="24987" spans="73:73" x14ac:dyDescent="0.45">
      <c r="BU24987">
        <f>ROW()</f>
        <v>24987</v>
      </c>
    </row>
    <row r="24988" spans="73:73" x14ac:dyDescent="0.45">
      <c r="BU24988">
        <f>ROW()</f>
        <v>24988</v>
      </c>
    </row>
    <row r="24989" spans="73:73" x14ac:dyDescent="0.45">
      <c r="BU24989">
        <f>ROW()</f>
        <v>24989</v>
      </c>
    </row>
    <row r="24990" spans="73:73" x14ac:dyDescent="0.45">
      <c r="BU24990">
        <f>ROW()</f>
        <v>24990</v>
      </c>
    </row>
    <row r="24991" spans="73:73" x14ac:dyDescent="0.45">
      <c r="BU24991">
        <f>ROW()</f>
        <v>24991</v>
      </c>
    </row>
    <row r="24992" spans="73:73" x14ac:dyDescent="0.45">
      <c r="BU24992">
        <f>ROW()</f>
        <v>24992</v>
      </c>
    </row>
    <row r="24993" spans="73:73" x14ac:dyDescent="0.45">
      <c r="BU24993">
        <f>ROW()</f>
        <v>24993</v>
      </c>
    </row>
    <row r="24994" spans="73:73" x14ac:dyDescent="0.45">
      <c r="BU24994">
        <f>ROW()</f>
        <v>24994</v>
      </c>
    </row>
    <row r="24995" spans="73:73" x14ac:dyDescent="0.45">
      <c r="BU24995">
        <f>ROW()</f>
        <v>24995</v>
      </c>
    </row>
    <row r="24996" spans="73:73" x14ac:dyDescent="0.45">
      <c r="BU24996">
        <f>ROW()</f>
        <v>24996</v>
      </c>
    </row>
    <row r="24997" spans="73:73" x14ac:dyDescent="0.45">
      <c r="BU24997">
        <f>ROW()</f>
        <v>24997</v>
      </c>
    </row>
    <row r="24998" spans="73:73" x14ac:dyDescent="0.45">
      <c r="BU24998">
        <f>ROW()</f>
        <v>24998</v>
      </c>
    </row>
    <row r="24999" spans="73:73" x14ac:dyDescent="0.45">
      <c r="BU24999">
        <f>ROW()</f>
        <v>24999</v>
      </c>
    </row>
    <row r="25000" spans="73:73" x14ac:dyDescent="0.45">
      <c r="BU25000">
        <f>ROW()</f>
        <v>25000</v>
      </c>
    </row>
    <row r="25001" spans="73:73" x14ac:dyDescent="0.45">
      <c r="BU25001">
        <f>ROW()</f>
        <v>25001</v>
      </c>
    </row>
    <row r="25002" spans="73:73" x14ac:dyDescent="0.45">
      <c r="BU25002">
        <f>ROW()</f>
        <v>25002</v>
      </c>
    </row>
    <row r="25003" spans="73:73" x14ac:dyDescent="0.45">
      <c r="BU25003">
        <f>ROW()</f>
        <v>25003</v>
      </c>
    </row>
    <row r="25004" spans="73:73" x14ac:dyDescent="0.45">
      <c r="BU25004">
        <f>ROW()</f>
        <v>25004</v>
      </c>
    </row>
    <row r="25005" spans="73:73" x14ac:dyDescent="0.45">
      <c r="BU25005">
        <f>ROW()</f>
        <v>25005</v>
      </c>
    </row>
    <row r="25006" spans="73:73" x14ac:dyDescent="0.45">
      <c r="BU25006">
        <f>ROW()</f>
        <v>25006</v>
      </c>
    </row>
    <row r="25007" spans="73:73" x14ac:dyDescent="0.45">
      <c r="BU25007">
        <f>ROW()</f>
        <v>25007</v>
      </c>
    </row>
    <row r="25008" spans="73:73" x14ac:dyDescent="0.45">
      <c r="BU25008">
        <f>ROW()</f>
        <v>25008</v>
      </c>
    </row>
    <row r="25009" spans="73:73" x14ac:dyDescent="0.45">
      <c r="BU25009">
        <f>ROW()</f>
        <v>25009</v>
      </c>
    </row>
    <row r="25010" spans="73:73" x14ac:dyDescent="0.45">
      <c r="BU25010">
        <f>ROW()</f>
        <v>25010</v>
      </c>
    </row>
    <row r="25011" spans="73:73" x14ac:dyDescent="0.45">
      <c r="BU25011">
        <f>ROW()</f>
        <v>25011</v>
      </c>
    </row>
    <row r="25012" spans="73:73" x14ac:dyDescent="0.45">
      <c r="BU25012">
        <f>ROW()</f>
        <v>25012</v>
      </c>
    </row>
    <row r="25013" spans="73:73" x14ac:dyDescent="0.45">
      <c r="BU25013">
        <f>ROW()</f>
        <v>25013</v>
      </c>
    </row>
    <row r="25014" spans="73:73" x14ac:dyDescent="0.45">
      <c r="BU25014">
        <f>ROW()</f>
        <v>25014</v>
      </c>
    </row>
    <row r="25015" spans="73:73" x14ac:dyDescent="0.45">
      <c r="BU25015">
        <f>ROW()</f>
        <v>25015</v>
      </c>
    </row>
    <row r="25016" spans="73:73" x14ac:dyDescent="0.45">
      <c r="BU25016">
        <f>ROW()</f>
        <v>25016</v>
      </c>
    </row>
    <row r="25017" spans="73:73" x14ac:dyDescent="0.45">
      <c r="BU25017">
        <f>ROW()</f>
        <v>25017</v>
      </c>
    </row>
    <row r="25018" spans="73:73" x14ac:dyDescent="0.45">
      <c r="BU25018">
        <f>ROW()</f>
        <v>25018</v>
      </c>
    </row>
    <row r="25019" spans="73:73" x14ac:dyDescent="0.45">
      <c r="BU25019">
        <f>ROW()</f>
        <v>25019</v>
      </c>
    </row>
    <row r="25020" spans="73:73" x14ac:dyDescent="0.45">
      <c r="BU25020">
        <f>ROW()</f>
        <v>25020</v>
      </c>
    </row>
    <row r="25021" spans="73:73" x14ac:dyDescent="0.45">
      <c r="BU25021">
        <f>ROW()</f>
        <v>25021</v>
      </c>
    </row>
    <row r="25022" spans="73:73" x14ac:dyDescent="0.45">
      <c r="BU25022">
        <f>ROW()</f>
        <v>25022</v>
      </c>
    </row>
    <row r="25023" spans="73:73" x14ac:dyDescent="0.45">
      <c r="BU25023">
        <f>ROW()</f>
        <v>25023</v>
      </c>
    </row>
    <row r="25024" spans="73:73" x14ac:dyDescent="0.45">
      <c r="BU25024">
        <f>ROW()</f>
        <v>25024</v>
      </c>
    </row>
    <row r="25025" spans="73:73" x14ac:dyDescent="0.45">
      <c r="BU25025">
        <f>ROW()</f>
        <v>25025</v>
      </c>
    </row>
    <row r="25026" spans="73:73" x14ac:dyDescent="0.45">
      <c r="BU25026">
        <f>ROW()</f>
        <v>25026</v>
      </c>
    </row>
    <row r="25027" spans="73:73" x14ac:dyDescent="0.45">
      <c r="BU25027">
        <f>ROW()</f>
        <v>25027</v>
      </c>
    </row>
    <row r="25028" spans="73:73" x14ac:dyDescent="0.45">
      <c r="BU25028">
        <f>ROW()</f>
        <v>25028</v>
      </c>
    </row>
    <row r="25029" spans="73:73" x14ac:dyDescent="0.45">
      <c r="BU25029">
        <f>ROW()</f>
        <v>25029</v>
      </c>
    </row>
    <row r="25030" spans="73:73" x14ac:dyDescent="0.45">
      <c r="BU25030">
        <f>ROW()</f>
        <v>25030</v>
      </c>
    </row>
    <row r="25031" spans="73:73" x14ac:dyDescent="0.45">
      <c r="BU25031">
        <f>ROW()</f>
        <v>25031</v>
      </c>
    </row>
    <row r="25032" spans="73:73" x14ac:dyDescent="0.45">
      <c r="BU25032">
        <f>ROW()</f>
        <v>25032</v>
      </c>
    </row>
    <row r="25033" spans="73:73" x14ac:dyDescent="0.45">
      <c r="BU25033">
        <f>ROW()</f>
        <v>25033</v>
      </c>
    </row>
    <row r="25034" spans="73:73" x14ac:dyDescent="0.45">
      <c r="BU25034">
        <f>ROW()</f>
        <v>25034</v>
      </c>
    </row>
    <row r="25035" spans="73:73" x14ac:dyDescent="0.45">
      <c r="BU25035">
        <f>ROW()</f>
        <v>25035</v>
      </c>
    </row>
    <row r="25036" spans="73:73" x14ac:dyDescent="0.45">
      <c r="BU25036">
        <f>ROW()</f>
        <v>25036</v>
      </c>
    </row>
    <row r="25037" spans="73:73" x14ac:dyDescent="0.45">
      <c r="BU25037">
        <f>ROW()</f>
        <v>25037</v>
      </c>
    </row>
    <row r="25038" spans="73:73" x14ac:dyDescent="0.45">
      <c r="BU25038">
        <f>ROW()</f>
        <v>25038</v>
      </c>
    </row>
    <row r="25039" spans="73:73" x14ac:dyDescent="0.45">
      <c r="BU25039">
        <f>ROW()</f>
        <v>25039</v>
      </c>
    </row>
    <row r="25040" spans="73:73" x14ac:dyDescent="0.45">
      <c r="BU25040">
        <f>ROW()</f>
        <v>25040</v>
      </c>
    </row>
    <row r="25041" spans="73:73" x14ac:dyDescent="0.45">
      <c r="BU25041">
        <f>ROW()</f>
        <v>25041</v>
      </c>
    </row>
    <row r="25042" spans="73:73" x14ac:dyDescent="0.45">
      <c r="BU25042">
        <f>ROW()</f>
        <v>25042</v>
      </c>
    </row>
    <row r="25043" spans="73:73" x14ac:dyDescent="0.45">
      <c r="BU25043">
        <f>ROW()</f>
        <v>25043</v>
      </c>
    </row>
    <row r="25044" spans="73:73" x14ac:dyDescent="0.45">
      <c r="BU25044">
        <f>ROW()</f>
        <v>25044</v>
      </c>
    </row>
    <row r="25045" spans="73:73" x14ac:dyDescent="0.45">
      <c r="BU25045">
        <f>ROW()</f>
        <v>25045</v>
      </c>
    </row>
    <row r="25046" spans="73:73" x14ac:dyDescent="0.45">
      <c r="BU25046">
        <f>ROW()</f>
        <v>25046</v>
      </c>
    </row>
    <row r="25047" spans="73:73" x14ac:dyDescent="0.45">
      <c r="BU25047">
        <f>ROW()</f>
        <v>25047</v>
      </c>
    </row>
    <row r="25048" spans="73:73" x14ac:dyDescent="0.45">
      <c r="BU25048">
        <f>ROW()</f>
        <v>25048</v>
      </c>
    </row>
    <row r="25049" spans="73:73" x14ac:dyDescent="0.45">
      <c r="BU25049">
        <f>ROW()</f>
        <v>25049</v>
      </c>
    </row>
    <row r="25050" spans="73:73" x14ac:dyDescent="0.45">
      <c r="BU25050">
        <f>ROW()</f>
        <v>25050</v>
      </c>
    </row>
    <row r="25051" spans="73:73" x14ac:dyDescent="0.45">
      <c r="BU25051">
        <f>ROW()</f>
        <v>25051</v>
      </c>
    </row>
    <row r="25052" spans="73:73" x14ac:dyDescent="0.45">
      <c r="BU25052">
        <f>ROW()</f>
        <v>25052</v>
      </c>
    </row>
    <row r="25053" spans="73:73" x14ac:dyDescent="0.45">
      <c r="BU25053">
        <f>ROW()</f>
        <v>25053</v>
      </c>
    </row>
    <row r="25054" spans="73:73" x14ac:dyDescent="0.45">
      <c r="BU25054">
        <f>ROW()</f>
        <v>25054</v>
      </c>
    </row>
    <row r="25055" spans="73:73" x14ac:dyDescent="0.45">
      <c r="BU25055">
        <f>ROW()</f>
        <v>25055</v>
      </c>
    </row>
    <row r="25056" spans="73:73" x14ac:dyDescent="0.45">
      <c r="BU25056">
        <f>ROW()</f>
        <v>25056</v>
      </c>
    </row>
    <row r="25057" spans="73:73" x14ac:dyDescent="0.45">
      <c r="BU25057">
        <f>ROW()</f>
        <v>25057</v>
      </c>
    </row>
    <row r="25058" spans="73:73" x14ac:dyDescent="0.45">
      <c r="BU25058">
        <f>ROW()</f>
        <v>25058</v>
      </c>
    </row>
    <row r="25059" spans="73:73" x14ac:dyDescent="0.45">
      <c r="BU25059">
        <f>ROW()</f>
        <v>25059</v>
      </c>
    </row>
    <row r="25060" spans="73:73" x14ac:dyDescent="0.45">
      <c r="BU25060">
        <f>ROW()</f>
        <v>25060</v>
      </c>
    </row>
    <row r="25061" spans="73:73" x14ac:dyDescent="0.45">
      <c r="BU25061">
        <f>ROW()</f>
        <v>25061</v>
      </c>
    </row>
    <row r="25062" spans="73:73" x14ac:dyDescent="0.45">
      <c r="BU25062">
        <f>ROW()</f>
        <v>25062</v>
      </c>
    </row>
    <row r="25063" spans="73:73" x14ac:dyDescent="0.45">
      <c r="BU25063">
        <f>ROW()</f>
        <v>25063</v>
      </c>
    </row>
    <row r="25064" spans="73:73" x14ac:dyDescent="0.45">
      <c r="BU25064">
        <f>ROW()</f>
        <v>25064</v>
      </c>
    </row>
    <row r="25065" spans="73:73" x14ac:dyDescent="0.45">
      <c r="BU25065">
        <f>ROW()</f>
        <v>25065</v>
      </c>
    </row>
    <row r="25066" spans="73:73" x14ac:dyDescent="0.45">
      <c r="BU25066">
        <f>ROW()</f>
        <v>25066</v>
      </c>
    </row>
    <row r="25067" spans="73:73" x14ac:dyDescent="0.45">
      <c r="BU25067">
        <f>ROW()</f>
        <v>25067</v>
      </c>
    </row>
    <row r="25068" spans="73:73" x14ac:dyDescent="0.45">
      <c r="BU25068">
        <f>ROW()</f>
        <v>25068</v>
      </c>
    </row>
    <row r="25069" spans="73:73" x14ac:dyDescent="0.45">
      <c r="BU25069">
        <f>ROW()</f>
        <v>25069</v>
      </c>
    </row>
    <row r="25070" spans="73:73" x14ac:dyDescent="0.45">
      <c r="BU25070">
        <f>ROW()</f>
        <v>25070</v>
      </c>
    </row>
    <row r="25071" spans="73:73" x14ac:dyDescent="0.45">
      <c r="BU25071">
        <f>ROW()</f>
        <v>25071</v>
      </c>
    </row>
    <row r="25072" spans="73:73" x14ac:dyDescent="0.45">
      <c r="BU25072">
        <f>ROW()</f>
        <v>25072</v>
      </c>
    </row>
    <row r="25073" spans="73:73" x14ac:dyDescent="0.45">
      <c r="BU25073">
        <f>ROW()</f>
        <v>25073</v>
      </c>
    </row>
    <row r="25074" spans="73:73" x14ac:dyDescent="0.45">
      <c r="BU25074">
        <f>ROW()</f>
        <v>25074</v>
      </c>
    </row>
    <row r="25075" spans="73:73" x14ac:dyDescent="0.45">
      <c r="BU25075">
        <f>ROW()</f>
        <v>25075</v>
      </c>
    </row>
    <row r="25076" spans="73:73" x14ac:dyDescent="0.45">
      <c r="BU25076">
        <f>ROW()</f>
        <v>25076</v>
      </c>
    </row>
    <row r="25077" spans="73:73" x14ac:dyDescent="0.45">
      <c r="BU25077">
        <f>ROW()</f>
        <v>25077</v>
      </c>
    </row>
    <row r="25078" spans="73:73" x14ac:dyDescent="0.45">
      <c r="BU25078">
        <f>ROW()</f>
        <v>25078</v>
      </c>
    </row>
    <row r="25079" spans="73:73" x14ac:dyDescent="0.45">
      <c r="BU25079">
        <f>ROW()</f>
        <v>25079</v>
      </c>
    </row>
    <row r="25080" spans="73:73" x14ac:dyDescent="0.45">
      <c r="BU25080">
        <f>ROW()</f>
        <v>25080</v>
      </c>
    </row>
    <row r="25081" spans="73:73" x14ac:dyDescent="0.45">
      <c r="BU25081">
        <f>ROW()</f>
        <v>25081</v>
      </c>
    </row>
    <row r="25082" spans="73:73" x14ac:dyDescent="0.45">
      <c r="BU25082">
        <f>ROW()</f>
        <v>25082</v>
      </c>
    </row>
    <row r="25083" spans="73:73" x14ac:dyDescent="0.45">
      <c r="BU25083">
        <f>ROW()</f>
        <v>25083</v>
      </c>
    </row>
    <row r="25084" spans="73:73" x14ac:dyDescent="0.45">
      <c r="BU25084">
        <f>ROW()</f>
        <v>25084</v>
      </c>
    </row>
    <row r="25085" spans="73:73" x14ac:dyDescent="0.45">
      <c r="BU25085">
        <f>ROW()</f>
        <v>25085</v>
      </c>
    </row>
    <row r="25086" spans="73:73" x14ac:dyDescent="0.45">
      <c r="BU25086">
        <f>ROW()</f>
        <v>25086</v>
      </c>
    </row>
    <row r="25087" spans="73:73" x14ac:dyDescent="0.45">
      <c r="BU25087">
        <f>ROW()</f>
        <v>25087</v>
      </c>
    </row>
    <row r="25088" spans="73:73" x14ac:dyDescent="0.45">
      <c r="BU25088">
        <f>ROW()</f>
        <v>25088</v>
      </c>
    </row>
    <row r="25089" spans="73:73" x14ac:dyDescent="0.45">
      <c r="BU25089">
        <f>ROW()</f>
        <v>25089</v>
      </c>
    </row>
    <row r="25090" spans="73:73" x14ac:dyDescent="0.45">
      <c r="BU25090">
        <f>ROW()</f>
        <v>25090</v>
      </c>
    </row>
    <row r="25091" spans="73:73" x14ac:dyDescent="0.45">
      <c r="BU25091">
        <f>ROW()</f>
        <v>25091</v>
      </c>
    </row>
    <row r="25092" spans="73:73" x14ac:dyDescent="0.45">
      <c r="BU25092">
        <f>ROW()</f>
        <v>25092</v>
      </c>
    </row>
    <row r="25093" spans="73:73" x14ac:dyDescent="0.45">
      <c r="BU25093">
        <f>ROW()</f>
        <v>25093</v>
      </c>
    </row>
    <row r="25094" spans="73:73" x14ac:dyDescent="0.45">
      <c r="BU25094">
        <f>ROW()</f>
        <v>25094</v>
      </c>
    </row>
    <row r="25095" spans="73:73" x14ac:dyDescent="0.45">
      <c r="BU25095">
        <f>ROW()</f>
        <v>25095</v>
      </c>
    </row>
    <row r="25096" spans="73:73" x14ac:dyDescent="0.45">
      <c r="BU25096">
        <f>ROW()</f>
        <v>25096</v>
      </c>
    </row>
    <row r="25097" spans="73:73" x14ac:dyDescent="0.45">
      <c r="BU25097">
        <f>ROW()</f>
        <v>25097</v>
      </c>
    </row>
    <row r="25098" spans="73:73" x14ac:dyDescent="0.45">
      <c r="BU25098">
        <f>ROW()</f>
        <v>25098</v>
      </c>
    </row>
    <row r="25099" spans="73:73" x14ac:dyDescent="0.45">
      <c r="BU25099">
        <f>ROW()</f>
        <v>25099</v>
      </c>
    </row>
    <row r="25100" spans="73:73" x14ac:dyDescent="0.45">
      <c r="BU25100">
        <f>ROW()</f>
        <v>25100</v>
      </c>
    </row>
    <row r="25101" spans="73:73" x14ac:dyDescent="0.45">
      <c r="BU25101">
        <f>ROW()</f>
        <v>25101</v>
      </c>
    </row>
    <row r="25102" spans="73:73" x14ac:dyDescent="0.45">
      <c r="BU25102">
        <f>ROW()</f>
        <v>25102</v>
      </c>
    </row>
    <row r="25103" spans="73:73" x14ac:dyDescent="0.45">
      <c r="BU25103">
        <f>ROW()</f>
        <v>25103</v>
      </c>
    </row>
    <row r="25104" spans="73:73" x14ac:dyDescent="0.45">
      <c r="BU25104">
        <f>ROW()</f>
        <v>25104</v>
      </c>
    </row>
    <row r="25105" spans="73:73" x14ac:dyDescent="0.45">
      <c r="BU25105">
        <f>ROW()</f>
        <v>25105</v>
      </c>
    </row>
    <row r="25106" spans="73:73" x14ac:dyDescent="0.45">
      <c r="BU25106">
        <f>ROW()</f>
        <v>25106</v>
      </c>
    </row>
    <row r="25107" spans="73:73" x14ac:dyDescent="0.45">
      <c r="BU25107">
        <f>ROW()</f>
        <v>25107</v>
      </c>
    </row>
    <row r="25108" spans="73:73" x14ac:dyDescent="0.45">
      <c r="BU25108">
        <f>ROW()</f>
        <v>25108</v>
      </c>
    </row>
    <row r="25109" spans="73:73" x14ac:dyDescent="0.45">
      <c r="BU25109">
        <f>ROW()</f>
        <v>25109</v>
      </c>
    </row>
    <row r="25110" spans="73:73" x14ac:dyDescent="0.45">
      <c r="BU25110">
        <f>ROW()</f>
        <v>25110</v>
      </c>
    </row>
    <row r="25111" spans="73:73" x14ac:dyDescent="0.45">
      <c r="BU25111">
        <f>ROW()</f>
        <v>25111</v>
      </c>
    </row>
    <row r="25112" spans="73:73" x14ac:dyDescent="0.45">
      <c r="BU25112">
        <f>ROW()</f>
        <v>25112</v>
      </c>
    </row>
    <row r="25113" spans="73:73" x14ac:dyDescent="0.45">
      <c r="BU25113">
        <f>ROW()</f>
        <v>25113</v>
      </c>
    </row>
    <row r="25114" spans="73:73" x14ac:dyDescent="0.45">
      <c r="BU25114">
        <f>ROW()</f>
        <v>25114</v>
      </c>
    </row>
    <row r="25115" spans="73:73" x14ac:dyDescent="0.45">
      <c r="BU25115">
        <f>ROW()</f>
        <v>25115</v>
      </c>
    </row>
    <row r="25116" spans="73:73" x14ac:dyDescent="0.45">
      <c r="BU25116">
        <f>ROW()</f>
        <v>25116</v>
      </c>
    </row>
    <row r="25117" spans="73:73" x14ac:dyDescent="0.45">
      <c r="BU25117">
        <f>ROW()</f>
        <v>25117</v>
      </c>
    </row>
    <row r="25118" spans="73:73" x14ac:dyDescent="0.45">
      <c r="BU25118">
        <f>ROW()</f>
        <v>25118</v>
      </c>
    </row>
    <row r="25119" spans="73:73" x14ac:dyDescent="0.45">
      <c r="BU25119">
        <f>ROW()</f>
        <v>25119</v>
      </c>
    </row>
    <row r="25120" spans="73:73" x14ac:dyDescent="0.45">
      <c r="BU25120">
        <f>ROW()</f>
        <v>25120</v>
      </c>
    </row>
    <row r="25121" spans="73:73" x14ac:dyDescent="0.45">
      <c r="BU25121">
        <f>ROW()</f>
        <v>25121</v>
      </c>
    </row>
    <row r="25122" spans="73:73" x14ac:dyDescent="0.45">
      <c r="BU25122">
        <f>ROW()</f>
        <v>25122</v>
      </c>
    </row>
    <row r="25123" spans="73:73" x14ac:dyDescent="0.45">
      <c r="BU25123">
        <f>ROW()</f>
        <v>25123</v>
      </c>
    </row>
    <row r="25124" spans="73:73" x14ac:dyDescent="0.45">
      <c r="BU25124">
        <f>ROW()</f>
        <v>25124</v>
      </c>
    </row>
    <row r="25125" spans="73:73" x14ac:dyDescent="0.45">
      <c r="BU25125">
        <f>ROW()</f>
        <v>25125</v>
      </c>
    </row>
    <row r="25126" spans="73:73" x14ac:dyDescent="0.45">
      <c r="BU25126">
        <f>ROW()</f>
        <v>25126</v>
      </c>
    </row>
    <row r="25127" spans="73:73" x14ac:dyDescent="0.45">
      <c r="BU25127">
        <f>ROW()</f>
        <v>25127</v>
      </c>
    </row>
    <row r="25128" spans="73:73" x14ac:dyDescent="0.45">
      <c r="BU25128">
        <f>ROW()</f>
        <v>25128</v>
      </c>
    </row>
    <row r="25129" spans="73:73" x14ac:dyDescent="0.45">
      <c r="BU25129">
        <f>ROW()</f>
        <v>25129</v>
      </c>
    </row>
    <row r="25130" spans="73:73" x14ac:dyDescent="0.45">
      <c r="BU25130">
        <f>ROW()</f>
        <v>25130</v>
      </c>
    </row>
    <row r="25131" spans="73:73" x14ac:dyDescent="0.45">
      <c r="BU25131">
        <f>ROW()</f>
        <v>25131</v>
      </c>
    </row>
    <row r="25132" spans="73:73" x14ac:dyDescent="0.45">
      <c r="BU25132">
        <f>ROW()</f>
        <v>25132</v>
      </c>
    </row>
    <row r="25133" spans="73:73" x14ac:dyDescent="0.45">
      <c r="BU25133">
        <f>ROW()</f>
        <v>25133</v>
      </c>
    </row>
    <row r="25134" spans="73:73" x14ac:dyDescent="0.45">
      <c r="BU25134">
        <f>ROW()</f>
        <v>25134</v>
      </c>
    </row>
    <row r="25135" spans="73:73" x14ac:dyDescent="0.45">
      <c r="BU25135">
        <f>ROW()</f>
        <v>25135</v>
      </c>
    </row>
    <row r="25136" spans="73:73" x14ac:dyDescent="0.45">
      <c r="BU25136">
        <f>ROW()</f>
        <v>25136</v>
      </c>
    </row>
    <row r="25137" spans="73:73" x14ac:dyDescent="0.45">
      <c r="BU25137">
        <f>ROW()</f>
        <v>25137</v>
      </c>
    </row>
    <row r="25138" spans="73:73" x14ac:dyDescent="0.45">
      <c r="BU25138">
        <f>ROW()</f>
        <v>25138</v>
      </c>
    </row>
    <row r="25139" spans="73:73" x14ac:dyDescent="0.45">
      <c r="BU25139">
        <f>ROW()</f>
        <v>25139</v>
      </c>
    </row>
    <row r="25140" spans="73:73" x14ac:dyDescent="0.45">
      <c r="BU25140">
        <f>ROW()</f>
        <v>25140</v>
      </c>
    </row>
    <row r="25141" spans="73:73" x14ac:dyDescent="0.45">
      <c r="BU25141">
        <f>ROW()</f>
        <v>25141</v>
      </c>
    </row>
    <row r="25142" spans="73:73" x14ac:dyDescent="0.45">
      <c r="BU25142">
        <f>ROW()</f>
        <v>25142</v>
      </c>
    </row>
    <row r="25143" spans="73:73" x14ac:dyDescent="0.45">
      <c r="BU25143">
        <f>ROW()</f>
        <v>25143</v>
      </c>
    </row>
    <row r="25144" spans="73:73" x14ac:dyDescent="0.45">
      <c r="BU25144">
        <f>ROW()</f>
        <v>25144</v>
      </c>
    </row>
    <row r="25145" spans="73:73" x14ac:dyDescent="0.45">
      <c r="BU25145">
        <f>ROW()</f>
        <v>25145</v>
      </c>
    </row>
    <row r="25146" spans="73:73" x14ac:dyDescent="0.45">
      <c r="BU25146">
        <f>ROW()</f>
        <v>25146</v>
      </c>
    </row>
    <row r="25147" spans="73:73" x14ac:dyDescent="0.45">
      <c r="BU25147">
        <f>ROW()</f>
        <v>25147</v>
      </c>
    </row>
    <row r="25148" spans="73:73" x14ac:dyDescent="0.45">
      <c r="BU25148">
        <f>ROW()</f>
        <v>25148</v>
      </c>
    </row>
    <row r="25149" spans="73:73" x14ac:dyDescent="0.45">
      <c r="BU25149">
        <f>ROW()</f>
        <v>25149</v>
      </c>
    </row>
    <row r="25150" spans="73:73" x14ac:dyDescent="0.45">
      <c r="BU25150">
        <f>ROW()</f>
        <v>25150</v>
      </c>
    </row>
    <row r="25151" spans="73:73" x14ac:dyDescent="0.45">
      <c r="BU25151">
        <f>ROW()</f>
        <v>25151</v>
      </c>
    </row>
    <row r="25152" spans="73:73" x14ac:dyDescent="0.45">
      <c r="BU25152">
        <f>ROW()</f>
        <v>25152</v>
      </c>
    </row>
    <row r="25153" spans="73:73" x14ac:dyDescent="0.45">
      <c r="BU25153">
        <f>ROW()</f>
        <v>25153</v>
      </c>
    </row>
    <row r="25154" spans="73:73" x14ac:dyDescent="0.45">
      <c r="BU25154">
        <f>ROW()</f>
        <v>25154</v>
      </c>
    </row>
    <row r="25155" spans="73:73" x14ac:dyDescent="0.45">
      <c r="BU25155">
        <f>ROW()</f>
        <v>25155</v>
      </c>
    </row>
    <row r="25156" spans="73:73" x14ac:dyDescent="0.45">
      <c r="BU25156">
        <f>ROW()</f>
        <v>25156</v>
      </c>
    </row>
    <row r="25157" spans="73:73" x14ac:dyDescent="0.45">
      <c r="BU25157">
        <f>ROW()</f>
        <v>25157</v>
      </c>
    </row>
    <row r="25158" spans="73:73" x14ac:dyDescent="0.45">
      <c r="BU25158">
        <f>ROW()</f>
        <v>25158</v>
      </c>
    </row>
    <row r="25159" spans="73:73" x14ac:dyDescent="0.45">
      <c r="BU25159">
        <f>ROW()</f>
        <v>25159</v>
      </c>
    </row>
    <row r="25160" spans="73:73" x14ac:dyDescent="0.45">
      <c r="BU25160">
        <f>ROW()</f>
        <v>25160</v>
      </c>
    </row>
    <row r="25161" spans="73:73" x14ac:dyDescent="0.45">
      <c r="BU25161">
        <f>ROW()</f>
        <v>25161</v>
      </c>
    </row>
    <row r="25162" spans="73:73" x14ac:dyDescent="0.45">
      <c r="BU25162">
        <f>ROW()</f>
        <v>25162</v>
      </c>
    </row>
    <row r="25163" spans="73:73" x14ac:dyDescent="0.45">
      <c r="BU25163">
        <f>ROW()</f>
        <v>25163</v>
      </c>
    </row>
    <row r="25164" spans="73:73" x14ac:dyDescent="0.45">
      <c r="BU25164">
        <f>ROW()</f>
        <v>25164</v>
      </c>
    </row>
    <row r="25165" spans="73:73" x14ac:dyDescent="0.45">
      <c r="BU25165">
        <f>ROW()</f>
        <v>25165</v>
      </c>
    </row>
    <row r="25166" spans="73:73" x14ac:dyDescent="0.45">
      <c r="BU25166">
        <f>ROW()</f>
        <v>25166</v>
      </c>
    </row>
    <row r="25167" spans="73:73" x14ac:dyDescent="0.45">
      <c r="BU25167">
        <f>ROW()</f>
        <v>25167</v>
      </c>
    </row>
    <row r="25168" spans="73:73" x14ac:dyDescent="0.45">
      <c r="BU25168">
        <f>ROW()</f>
        <v>25168</v>
      </c>
    </row>
    <row r="25169" spans="73:73" x14ac:dyDescent="0.45">
      <c r="BU25169">
        <f>ROW()</f>
        <v>25169</v>
      </c>
    </row>
    <row r="25170" spans="73:73" x14ac:dyDescent="0.45">
      <c r="BU25170">
        <f>ROW()</f>
        <v>25170</v>
      </c>
    </row>
    <row r="25171" spans="73:73" x14ac:dyDescent="0.45">
      <c r="BU25171">
        <f>ROW()</f>
        <v>25171</v>
      </c>
    </row>
    <row r="25172" spans="73:73" x14ac:dyDescent="0.45">
      <c r="BU25172">
        <f>ROW()</f>
        <v>25172</v>
      </c>
    </row>
    <row r="25173" spans="73:73" x14ac:dyDescent="0.45">
      <c r="BU25173">
        <f>ROW()</f>
        <v>25173</v>
      </c>
    </row>
    <row r="25174" spans="73:73" x14ac:dyDescent="0.45">
      <c r="BU25174">
        <f>ROW()</f>
        <v>25174</v>
      </c>
    </row>
    <row r="25175" spans="73:73" x14ac:dyDescent="0.45">
      <c r="BU25175">
        <f>ROW()</f>
        <v>25175</v>
      </c>
    </row>
    <row r="25176" spans="73:73" x14ac:dyDescent="0.45">
      <c r="BU25176">
        <f>ROW()</f>
        <v>25176</v>
      </c>
    </row>
    <row r="25177" spans="73:73" x14ac:dyDescent="0.45">
      <c r="BU25177">
        <f>ROW()</f>
        <v>25177</v>
      </c>
    </row>
    <row r="25178" spans="73:73" x14ac:dyDescent="0.45">
      <c r="BU25178">
        <f>ROW()</f>
        <v>25178</v>
      </c>
    </row>
    <row r="25179" spans="73:73" x14ac:dyDescent="0.45">
      <c r="BU25179">
        <f>ROW()</f>
        <v>25179</v>
      </c>
    </row>
    <row r="25180" spans="73:73" x14ac:dyDescent="0.45">
      <c r="BU25180">
        <f>ROW()</f>
        <v>25180</v>
      </c>
    </row>
    <row r="25181" spans="73:73" x14ac:dyDescent="0.45">
      <c r="BU25181">
        <f>ROW()</f>
        <v>25181</v>
      </c>
    </row>
    <row r="25182" spans="73:73" x14ac:dyDescent="0.45">
      <c r="BU25182">
        <f>ROW()</f>
        <v>25182</v>
      </c>
    </row>
    <row r="25183" spans="73:73" x14ac:dyDescent="0.45">
      <c r="BU25183">
        <f>ROW()</f>
        <v>25183</v>
      </c>
    </row>
    <row r="25184" spans="73:73" x14ac:dyDescent="0.45">
      <c r="BU25184">
        <f>ROW()</f>
        <v>25184</v>
      </c>
    </row>
    <row r="25185" spans="73:73" x14ac:dyDescent="0.45">
      <c r="BU25185">
        <f>ROW()</f>
        <v>25185</v>
      </c>
    </row>
    <row r="25186" spans="73:73" x14ac:dyDescent="0.45">
      <c r="BU25186">
        <f>ROW()</f>
        <v>25186</v>
      </c>
    </row>
    <row r="25187" spans="73:73" x14ac:dyDescent="0.45">
      <c r="BU25187">
        <f>ROW()</f>
        <v>25187</v>
      </c>
    </row>
    <row r="25188" spans="73:73" x14ac:dyDescent="0.45">
      <c r="BU25188">
        <f>ROW()</f>
        <v>25188</v>
      </c>
    </row>
    <row r="25189" spans="73:73" x14ac:dyDescent="0.45">
      <c r="BU25189">
        <f>ROW()</f>
        <v>25189</v>
      </c>
    </row>
    <row r="25190" spans="73:73" x14ac:dyDescent="0.45">
      <c r="BU25190">
        <f>ROW()</f>
        <v>25190</v>
      </c>
    </row>
    <row r="25191" spans="73:73" x14ac:dyDescent="0.45">
      <c r="BU25191">
        <f>ROW()</f>
        <v>25191</v>
      </c>
    </row>
    <row r="25192" spans="73:73" x14ac:dyDescent="0.45">
      <c r="BU25192">
        <f>ROW()</f>
        <v>25192</v>
      </c>
    </row>
    <row r="25193" spans="73:73" x14ac:dyDescent="0.45">
      <c r="BU25193">
        <f>ROW()</f>
        <v>25193</v>
      </c>
    </row>
    <row r="25194" spans="73:73" x14ac:dyDescent="0.45">
      <c r="BU25194">
        <f>ROW()</f>
        <v>25194</v>
      </c>
    </row>
    <row r="25195" spans="73:73" x14ac:dyDescent="0.45">
      <c r="BU25195">
        <f>ROW()</f>
        <v>25195</v>
      </c>
    </row>
    <row r="25196" spans="73:73" x14ac:dyDescent="0.45">
      <c r="BU25196">
        <f>ROW()</f>
        <v>25196</v>
      </c>
    </row>
    <row r="25197" spans="73:73" x14ac:dyDescent="0.45">
      <c r="BU25197">
        <f>ROW()</f>
        <v>25197</v>
      </c>
    </row>
    <row r="25198" spans="73:73" x14ac:dyDescent="0.45">
      <c r="BU25198">
        <f>ROW()</f>
        <v>25198</v>
      </c>
    </row>
    <row r="25199" spans="73:73" x14ac:dyDescent="0.45">
      <c r="BU25199">
        <f>ROW()</f>
        <v>25199</v>
      </c>
    </row>
    <row r="25200" spans="73:73" x14ac:dyDescent="0.45">
      <c r="BU25200">
        <f>ROW()</f>
        <v>25200</v>
      </c>
    </row>
    <row r="25201" spans="73:73" x14ac:dyDescent="0.45">
      <c r="BU25201">
        <f>ROW()</f>
        <v>25201</v>
      </c>
    </row>
    <row r="25202" spans="73:73" x14ac:dyDescent="0.45">
      <c r="BU25202">
        <f>ROW()</f>
        <v>25202</v>
      </c>
    </row>
    <row r="25203" spans="73:73" x14ac:dyDescent="0.45">
      <c r="BU25203">
        <f>ROW()</f>
        <v>25203</v>
      </c>
    </row>
    <row r="25204" spans="73:73" x14ac:dyDescent="0.45">
      <c r="BU25204">
        <f>ROW()</f>
        <v>25204</v>
      </c>
    </row>
    <row r="25205" spans="73:73" x14ac:dyDescent="0.45">
      <c r="BU25205">
        <f>ROW()</f>
        <v>25205</v>
      </c>
    </row>
    <row r="25206" spans="73:73" x14ac:dyDescent="0.45">
      <c r="BU25206">
        <f>ROW()</f>
        <v>25206</v>
      </c>
    </row>
    <row r="25207" spans="73:73" x14ac:dyDescent="0.45">
      <c r="BU25207">
        <f>ROW()</f>
        <v>25207</v>
      </c>
    </row>
    <row r="25208" spans="73:73" x14ac:dyDescent="0.45">
      <c r="BU25208">
        <f>ROW()</f>
        <v>25208</v>
      </c>
    </row>
    <row r="25209" spans="73:73" x14ac:dyDescent="0.45">
      <c r="BU25209">
        <f>ROW()</f>
        <v>25209</v>
      </c>
    </row>
    <row r="25210" spans="73:73" x14ac:dyDescent="0.45">
      <c r="BU25210">
        <f>ROW()</f>
        <v>25210</v>
      </c>
    </row>
    <row r="25211" spans="73:73" x14ac:dyDescent="0.45">
      <c r="BU25211">
        <f>ROW()</f>
        <v>25211</v>
      </c>
    </row>
    <row r="25212" spans="73:73" x14ac:dyDescent="0.45">
      <c r="BU25212">
        <f>ROW()</f>
        <v>25212</v>
      </c>
    </row>
    <row r="25213" spans="73:73" x14ac:dyDescent="0.45">
      <c r="BU25213">
        <f>ROW()</f>
        <v>25213</v>
      </c>
    </row>
    <row r="25214" spans="73:73" x14ac:dyDescent="0.45">
      <c r="BU25214">
        <f>ROW()</f>
        <v>25214</v>
      </c>
    </row>
    <row r="25215" spans="73:73" x14ac:dyDescent="0.45">
      <c r="BU25215">
        <f>ROW()</f>
        <v>25215</v>
      </c>
    </row>
    <row r="25216" spans="73:73" x14ac:dyDescent="0.45">
      <c r="BU25216">
        <f>ROW()</f>
        <v>25216</v>
      </c>
    </row>
    <row r="25217" spans="73:73" x14ac:dyDescent="0.45">
      <c r="BU25217">
        <f>ROW()</f>
        <v>25217</v>
      </c>
    </row>
    <row r="25218" spans="73:73" x14ac:dyDescent="0.45">
      <c r="BU25218">
        <f>ROW()</f>
        <v>25218</v>
      </c>
    </row>
    <row r="25219" spans="73:73" x14ac:dyDescent="0.45">
      <c r="BU25219">
        <f>ROW()</f>
        <v>25219</v>
      </c>
    </row>
    <row r="25220" spans="73:73" x14ac:dyDescent="0.45">
      <c r="BU25220">
        <f>ROW()</f>
        <v>25220</v>
      </c>
    </row>
    <row r="25221" spans="73:73" x14ac:dyDescent="0.45">
      <c r="BU25221">
        <f>ROW()</f>
        <v>25221</v>
      </c>
    </row>
    <row r="25222" spans="73:73" x14ac:dyDescent="0.45">
      <c r="BU25222">
        <f>ROW()</f>
        <v>25222</v>
      </c>
    </row>
    <row r="25223" spans="73:73" x14ac:dyDescent="0.45">
      <c r="BU25223">
        <f>ROW()</f>
        <v>25223</v>
      </c>
    </row>
    <row r="25224" spans="73:73" x14ac:dyDescent="0.45">
      <c r="BU25224">
        <f>ROW()</f>
        <v>25224</v>
      </c>
    </row>
    <row r="25225" spans="73:73" x14ac:dyDescent="0.45">
      <c r="BU25225">
        <f>ROW()</f>
        <v>25225</v>
      </c>
    </row>
    <row r="25226" spans="73:73" x14ac:dyDescent="0.45">
      <c r="BU25226">
        <f>ROW()</f>
        <v>25226</v>
      </c>
    </row>
    <row r="25227" spans="73:73" x14ac:dyDescent="0.45">
      <c r="BU25227">
        <f>ROW()</f>
        <v>25227</v>
      </c>
    </row>
    <row r="25228" spans="73:73" x14ac:dyDescent="0.45">
      <c r="BU25228">
        <f>ROW()</f>
        <v>25228</v>
      </c>
    </row>
    <row r="25229" spans="73:73" x14ac:dyDescent="0.45">
      <c r="BU25229">
        <f>ROW()</f>
        <v>25229</v>
      </c>
    </row>
    <row r="25230" spans="73:73" x14ac:dyDescent="0.45">
      <c r="BU25230">
        <f>ROW()</f>
        <v>25230</v>
      </c>
    </row>
    <row r="25231" spans="73:73" x14ac:dyDescent="0.45">
      <c r="BU25231">
        <f>ROW()</f>
        <v>25231</v>
      </c>
    </row>
    <row r="25232" spans="73:73" x14ac:dyDescent="0.45">
      <c r="BU25232">
        <f>ROW()</f>
        <v>25232</v>
      </c>
    </row>
    <row r="25233" spans="73:73" x14ac:dyDescent="0.45">
      <c r="BU25233">
        <f>ROW()</f>
        <v>25233</v>
      </c>
    </row>
    <row r="25234" spans="73:73" x14ac:dyDescent="0.45">
      <c r="BU25234">
        <f>ROW()</f>
        <v>25234</v>
      </c>
    </row>
    <row r="25235" spans="73:73" x14ac:dyDescent="0.45">
      <c r="BU25235">
        <f>ROW()</f>
        <v>25235</v>
      </c>
    </row>
    <row r="25236" spans="73:73" x14ac:dyDescent="0.45">
      <c r="BU25236">
        <f>ROW()</f>
        <v>25236</v>
      </c>
    </row>
    <row r="25237" spans="73:73" x14ac:dyDescent="0.45">
      <c r="BU25237">
        <f>ROW()</f>
        <v>25237</v>
      </c>
    </row>
    <row r="25238" spans="73:73" x14ac:dyDescent="0.45">
      <c r="BU25238">
        <f>ROW()</f>
        <v>25238</v>
      </c>
    </row>
    <row r="25239" spans="73:73" x14ac:dyDescent="0.45">
      <c r="BU25239">
        <f>ROW()</f>
        <v>25239</v>
      </c>
    </row>
    <row r="25240" spans="73:73" x14ac:dyDescent="0.45">
      <c r="BU25240">
        <f>ROW()</f>
        <v>25240</v>
      </c>
    </row>
    <row r="25241" spans="73:73" x14ac:dyDescent="0.45">
      <c r="BU25241">
        <f>ROW()</f>
        <v>25241</v>
      </c>
    </row>
    <row r="25242" spans="73:73" x14ac:dyDescent="0.45">
      <c r="BU25242">
        <f>ROW()</f>
        <v>25242</v>
      </c>
    </row>
    <row r="25243" spans="73:73" x14ac:dyDescent="0.45">
      <c r="BU25243">
        <f>ROW()</f>
        <v>25243</v>
      </c>
    </row>
    <row r="25244" spans="73:73" x14ac:dyDescent="0.45">
      <c r="BU25244">
        <f>ROW()</f>
        <v>25244</v>
      </c>
    </row>
    <row r="25245" spans="73:73" x14ac:dyDescent="0.45">
      <c r="BU25245">
        <f>ROW()</f>
        <v>25245</v>
      </c>
    </row>
    <row r="25246" spans="73:73" x14ac:dyDescent="0.45">
      <c r="BU25246">
        <f>ROW()</f>
        <v>25246</v>
      </c>
    </row>
    <row r="25247" spans="73:73" x14ac:dyDescent="0.45">
      <c r="BU25247">
        <f>ROW()</f>
        <v>25247</v>
      </c>
    </row>
    <row r="25248" spans="73:73" x14ac:dyDescent="0.45">
      <c r="BU25248">
        <f>ROW()</f>
        <v>25248</v>
      </c>
    </row>
    <row r="25249" spans="73:73" x14ac:dyDescent="0.45">
      <c r="BU25249">
        <f>ROW()</f>
        <v>25249</v>
      </c>
    </row>
    <row r="25250" spans="73:73" x14ac:dyDescent="0.45">
      <c r="BU25250">
        <f>ROW()</f>
        <v>25250</v>
      </c>
    </row>
    <row r="25251" spans="73:73" x14ac:dyDescent="0.45">
      <c r="BU25251">
        <f>ROW()</f>
        <v>25251</v>
      </c>
    </row>
    <row r="25252" spans="73:73" x14ac:dyDescent="0.45">
      <c r="BU25252">
        <f>ROW()</f>
        <v>25252</v>
      </c>
    </row>
    <row r="25253" spans="73:73" x14ac:dyDescent="0.45">
      <c r="BU25253">
        <f>ROW()</f>
        <v>25253</v>
      </c>
    </row>
    <row r="25254" spans="73:73" x14ac:dyDescent="0.45">
      <c r="BU25254">
        <f>ROW()</f>
        <v>25254</v>
      </c>
    </row>
    <row r="25255" spans="73:73" x14ac:dyDescent="0.45">
      <c r="BU25255">
        <f>ROW()</f>
        <v>25255</v>
      </c>
    </row>
    <row r="25256" spans="73:73" x14ac:dyDescent="0.45">
      <c r="BU25256">
        <f>ROW()</f>
        <v>25256</v>
      </c>
    </row>
    <row r="25257" spans="73:73" x14ac:dyDescent="0.45">
      <c r="BU25257">
        <f>ROW()</f>
        <v>25257</v>
      </c>
    </row>
    <row r="25258" spans="73:73" x14ac:dyDescent="0.45">
      <c r="BU25258">
        <f>ROW()</f>
        <v>25258</v>
      </c>
    </row>
    <row r="25259" spans="73:73" x14ac:dyDescent="0.45">
      <c r="BU25259">
        <f>ROW()</f>
        <v>25259</v>
      </c>
    </row>
    <row r="25260" spans="73:73" x14ac:dyDescent="0.45">
      <c r="BU25260">
        <f>ROW()</f>
        <v>25260</v>
      </c>
    </row>
    <row r="25261" spans="73:73" x14ac:dyDescent="0.45">
      <c r="BU25261">
        <f>ROW()</f>
        <v>25261</v>
      </c>
    </row>
    <row r="25262" spans="73:73" x14ac:dyDescent="0.45">
      <c r="BU25262">
        <f>ROW()</f>
        <v>25262</v>
      </c>
    </row>
    <row r="25263" spans="73:73" x14ac:dyDescent="0.45">
      <c r="BU25263">
        <f>ROW()</f>
        <v>25263</v>
      </c>
    </row>
    <row r="25264" spans="73:73" x14ac:dyDescent="0.45">
      <c r="BU25264">
        <f>ROW()</f>
        <v>25264</v>
      </c>
    </row>
    <row r="25265" spans="73:73" x14ac:dyDescent="0.45">
      <c r="BU25265">
        <f>ROW()</f>
        <v>25265</v>
      </c>
    </row>
    <row r="25266" spans="73:73" x14ac:dyDescent="0.45">
      <c r="BU25266">
        <f>ROW()</f>
        <v>25266</v>
      </c>
    </row>
    <row r="25267" spans="73:73" x14ac:dyDescent="0.45">
      <c r="BU25267">
        <f>ROW()</f>
        <v>25267</v>
      </c>
    </row>
    <row r="25268" spans="73:73" x14ac:dyDescent="0.45">
      <c r="BU25268">
        <f>ROW()</f>
        <v>25268</v>
      </c>
    </row>
    <row r="25269" spans="73:73" x14ac:dyDescent="0.45">
      <c r="BU25269">
        <f>ROW()</f>
        <v>25269</v>
      </c>
    </row>
    <row r="25270" spans="73:73" x14ac:dyDescent="0.45">
      <c r="BU25270">
        <f>ROW()</f>
        <v>25270</v>
      </c>
    </row>
    <row r="25271" spans="73:73" x14ac:dyDescent="0.45">
      <c r="BU25271">
        <f>ROW()</f>
        <v>25271</v>
      </c>
    </row>
    <row r="25272" spans="73:73" x14ac:dyDescent="0.45">
      <c r="BU25272">
        <f>ROW()</f>
        <v>25272</v>
      </c>
    </row>
    <row r="25273" spans="73:73" x14ac:dyDescent="0.45">
      <c r="BU25273">
        <f>ROW()</f>
        <v>25273</v>
      </c>
    </row>
    <row r="25274" spans="73:73" x14ac:dyDescent="0.45">
      <c r="BU25274">
        <f>ROW()</f>
        <v>25274</v>
      </c>
    </row>
    <row r="25275" spans="73:73" x14ac:dyDescent="0.45">
      <c r="BU25275">
        <f>ROW()</f>
        <v>25275</v>
      </c>
    </row>
    <row r="25276" spans="73:73" x14ac:dyDescent="0.45">
      <c r="BU25276">
        <f>ROW()</f>
        <v>25276</v>
      </c>
    </row>
    <row r="25277" spans="73:73" x14ac:dyDescent="0.45">
      <c r="BU25277">
        <f>ROW()</f>
        <v>25277</v>
      </c>
    </row>
    <row r="25278" spans="73:73" x14ac:dyDescent="0.45">
      <c r="BU25278">
        <f>ROW()</f>
        <v>25278</v>
      </c>
    </row>
    <row r="25279" spans="73:73" x14ac:dyDescent="0.45">
      <c r="BU25279">
        <f>ROW()</f>
        <v>25279</v>
      </c>
    </row>
    <row r="25280" spans="73:73" x14ac:dyDescent="0.45">
      <c r="BU25280">
        <f>ROW()</f>
        <v>25280</v>
      </c>
    </row>
    <row r="25281" spans="73:73" x14ac:dyDescent="0.45">
      <c r="BU25281">
        <f>ROW()</f>
        <v>25281</v>
      </c>
    </row>
    <row r="25282" spans="73:73" x14ac:dyDescent="0.45">
      <c r="BU25282">
        <f>ROW()</f>
        <v>25282</v>
      </c>
    </row>
    <row r="25283" spans="73:73" x14ac:dyDescent="0.45">
      <c r="BU25283">
        <f>ROW()</f>
        <v>25283</v>
      </c>
    </row>
    <row r="25284" spans="73:73" x14ac:dyDescent="0.45">
      <c r="BU25284">
        <f>ROW()</f>
        <v>25284</v>
      </c>
    </row>
    <row r="25285" spans="73:73" x14ac:dyDescent="0.45">
      <c r="BU25285">
        <f>ROW()</f>
        <v>25285</v>
      </c>
    </row>
    <row r="25286" spans="73:73" x14ac:dyDescent="0.45">
      <c r="BU25286">
        <f>ROW()</f>
        <v>25286</v>
      </c>
    </row>
    <row r="25287" spans="73:73" x14ac:dyDescent="0.45">
      <c r="BU25287">
        <f>ROW()</f>
        <v>25287</v>
      </c>
    </row>
    <row r="25288" spans="73:73" x14ac:dyDescent="0.45">
      <c r="BU25288">
        <f>ROW()</f>
        <v>25288</v>
      </c>
    </row>
    <row r="25289" spans="73:73" x14ac:dyDescent="0.45">
      <c r="BU25289">
        <f>ROW()</f>
        <v>25289</v>
      </c>
    </row>
    <row r="25290" spans="73:73" x14ac:dyDescent="0.45">
      <c r="BU25290">
        <f>ROW()</f>
        <v>25290</v>
      </c>
    </row>
    <row r="25291" spans="73:73" x14ac:dyDescent="0.45">
      <c r="BU25291">
        <f>ROW()</f>
        <v>25291</v>
      </c>
    </row>
    <row r="25292" spans="73:73" x14ac:dyDescent="0.45">
      <c r="BU25292">
        <f>ROW()</f>
        <v>25292</v>
      </c>
    </row>
    <row r="25293" spans="73:73" x14ac:dyDescent="0.45">
      <c r="BU25293">
        <f>ROW()</f>
        <v>25293</v>
      </c>
    </row>
    <row r="25294" spans="73:73" x14ac:dyDescent="0.45">
      <c r="BU25294">
        <f>ROW()</f>
        <v>25294</v>
      </c>
    </row>
    <row r="25295" spans="73:73" x14ac:dyDescent="0.45">
      <c r="BU25295">
        <f>ROW()</f>
        <v>25295</v>
      </c>
    </row>
    <row r="25296" spans="73:73" x14ac:dyDescent="0.45">
      <c r="BU25296">
        <f>ROW()</f>
        <v>25296</v>
      </c>
    </row>
    <row r="25297" spans="73:73" x14ac:dyDescent="0.45">
      <c r="BU25297">
        <f>ROW()</f>
        <v>25297</v>
      </c>
    </row>
    <row r="25298" spans="73:73" x14ac:dyDescent="0.45">
      <c r="BU25298">
        <f>ROW()</f>
        <v>25298</v>
      </c>
    </row>
    <row r="25299" spans="73:73" x14ac:dyDescent="0.45">
      <c r="BU25299">
        <f>ROW()</f>
        <v>25299</v>
      </c>
    </row>
    <row r="25300" spans="73:73" x14ac:dyDescent="0.45">
      <c r="BU25300">
        <f>ROW()</f>
        <v>25300</v>
      </c>
    </row>
    <row r="25301" spans="73:73" x14ac:dyDescent="0.45">
      <c r="BU25301">
        <f>ROW()</f>
        <v>25301</v>
      </c>
    </row>
    <row r="25302" spans="73:73" x14ac:dyDescent="0.45">
      <c r="BU25302">
        <f>ROW()</f>
        <v>25302</v>
      </c>
    </row>
    <row r="25303" spans="73:73" x14ac:dyDescent="0.45">
      <c r="BU25303">
        <f>ROW()</f>
        <v>25303</v>
      </c>
    </row>
    <row r="25304" spans="73:73" x14ac:dyDescent="0.45">
      <c r="BU25304">
        <f>ROW()</f>
        <v>25304</v>
      </c>
    </row>
    <row r="25305" spans="73:73" x14ac:dyDescent="0.45">
      <c r="BU25305">
        <f>ROW()</f>
        <v>25305</v>
      </c>
    </row>
    <row r="25306" spans="73:73" x14ac:dyDescent="0.45">
      <c r="BU25306">
        <f>ROW()</f>
        <v>25306</v>
      </c>
    </row>
    <row r="25307" spans="73:73" x14ac:dyDescent="0.45">
      <c r="BU25307">
        <f>ROW()</f>
        <v>25307</v>
      </c>
    </row>
    <row r="25308" spans="73:73" x14ac:dyDescent="0.45">
      <c r="BU25308">
        <f>ROW()</f>
        <v>25308</v>
      </c>
    </row>
    <row r="25309" spans="73:73" x14ac:dyDescent="0.45">
      <c r="BU25309">
        <f>ROW()</f>
        <v>25309</v>
      </c>
    </row>
    <row r="25310" spans="73:73" x14ac:dyDescent="0.45">
      <c r="BU25310">
        <f>ROW()</f>
        <v>25310</v>
      </c>
    </row>
    <row r="25311" spans="73:73" x14ac:dyDescent="0.45">
      <c r="BU25311">
        <f>ROW()</f>
        <v>25311</v>
      </c>
    </row>
    <row r="25312" spans="73:73" x14ac:dyDescent="0.45">
      <c r="BU25312">
        <f>ROW()</f>
        <v>25312</v>
      </c>
    </row>
    <row r="25313" spans="73:73" x14ac:dyDescent="0.45">
      <c r="BU25313">
        <f>ROW()</f>
        <v>25313</v>
      </c>
    </row>
    <row r="25314" spans="73:73" x14ac:dyDescent="0.45">
      <c r="BU25314">
        <f>ROW()</f>
        <v>25314</v>
      </c>
    </row>
    <row r="25315" spans="73:73" x14ac:dyDescent="0.45">
      <c r="BU25315">
        <f>ROW()</f>
        <v>25315</v>
      </c>
    </row>
    <row r="25316" spans="73:73" x14ac:dyDescent="0.45">
      <c r="BU25316">
        <f>ROW()</f>
        <v>25316</v>
      </c>
    </row>
    <row r="25317" spans="73:73" x14ac:dyDescent="0.45">
      <c r="BU25317">
        <f>ROW()</f>
        <v>25317</v>
      </c>
    </row>
    <row r="25318" spans="73:73" x14ac:dyDescent="0.45">
      <c r="BU25318">
        <f>ROW()</f>
        <v>25318</v>
      </c>
    </row>
    <row r="25319" spans="73:73" x14ac:dyDescent="0.45">
      <c r="BU25319">
        <f>ROW()</f>
        <v>25319</v>
      </c>
    </row>
    <row r="25320" spans="73:73" x14ac:dyDescent="0.45">
      <c r="BU25320">
        <f>ROW()</f>
        <v>25320</v>
      </c>
    </row>
    <row r="25321" spans="73:73" x14ac:dyDescent="0.45">
      <c r="BU25321">
        <f>ROW()</f>
        <v>25321</v>
      </c>
    </row>
    <row r="25322" spans="73:73" x14ac:dyDescent="0.45">
      <c r="BU25322">
        <f>ROW()</f>
        <v>25322</v>
      </c>
    </row>
    <row r="25323" spans="73:73" x14ac:dyDescent="0.45">
      <c r="BU25323">
        <f>ROW()</f>
        <v>25323</v>
      </c>
    </row>
    <row r="25324" spans="73:73" x14ac:dyDescent="0.45">
      <c r="BU25324">
        <f>ROW()</f>
        <v>25324</v>
      </c>
    </row>
    <row r="25325" spans="73:73" x14ac:dyDescent="0.45">
      <c r="BU25325">
        <f>ROW()</f>
        <v>25325</v>
      </c>
    </row>
    <row r="25326" spans="73:73" x14ac:dyDescent="0.45">
      <c r="BU25326">
        <f>ROW()</f>
        <v>25326</v>
      </c>
    </row>
    <row r="25327" spans="73:73" x14ac:dyDescent="0.45">
      <c r="BU25327">
        <f>ROW()</f>
        <v>25327</v>
      </c>
    </row>
    <row r="25328" spans="73:73" x14ac:dyDescent="0.45">
      <c r="BU25328">
        <f>ROW()</f>
        <v>25328</v>
      </c>
    </row>
    <row r="25329" spans="73:73" x14ac:dyDescent="0.45">
      <c r="BU25329">
        <f>ROW()</f>
        <v>25329</v>
      </c>
    </row>
    <row r="25330" spans="73:73" x14ac:dyDescent="0.45">
      <c r="BU25330">
        <f>ROW()</f>
        <v>25330</v>
      </c>
    </row>
    <row r="25331" spans="73:73" x14ac:dyDescent="0.45">
      <c r="BU25331">
        <f>ROW()</f>
        <v>25331</v>
      </c>
    </row>
    <row r="25332" spans="73:73" x14ac:dyDescent="0.45">
      <c r="BU25332">
        <f>ROW()</f>
        <v>25332</v>
      </c>
    </row>
    <row r="25333" spans="73:73" x14ac:dyDescent="0.45">
      <c r="BU25333">
        <f>ROW()</f>
        <v>25333</v>
      </c>
    </row>
    <row r="25334" spans="73:73" x14ac:dyDescent="0.45">
      <c r="BU25334">
        <f>ROW()</f>
        <v>25334</v>
      </c>
    </row>
    <row r="25335" spans="73:73" x14ac:dyDescent="0.45">
      <c r="BU25335">
        <f>ROW()</f>
        <v>25335</v>
      </c>
    </row>
    <row r="25336" spans="73:73" x14ac:dyDescent="0.45">
      <c r="BU25336">
        <f>ROW()</f>
        <v>25336</v>
      </c>
    </row>
    <row r="25337" spans="73:73" x14ac:dyDescent="0.45">
      <c r="BU25337">
        <f>ROW()</f>
        <v>25337</v>
      </c>
    </row>
    <row r="25338" spans="73:73" x14ac:dyDescent="0.45">
      <c r="BU25338">
        <f>ROW()</f>
        <v>25338</v>
      </c>
    </row>
    <row r="25339" spans="73:73" x14ac:dyDescent="0.45">
      <c r="BU25339">
        <f>ROW()</f>
        <v>25339</v>
      </c>
    </row>
    <row r="25340" spans="73:73" x14ac:dyDescent="0.45">
      <c r="BU25340">
        <f>ROW()</f>
        <v>25340</v>
      </c>
    </row>
    <row r="25341" spans="73:73" x14ac:dyDescent="0.45">
      <c r="BU25341">
        <f>ROW()</f>
        <v>25341</v>
      </c>
    </row>
    <row r="25342" spans="73:73" x14ac:dyDescent="0.45">
      <c r="BU25342">
        <f>ROW()</f>
        <v>25342</v>
      </c>
    </row>
    <row r="25343" spans="73:73" x14ac:dyDescent="0.45">
      <c r="BU25343">
        <f>ROW()</f>
        <v>25343</v>
      </c>
    </row>
    <row r="25344" spans="73:73" x14ac:dyDescent="0.45">
      <c r="BU25344">
        <f>ROW()</f>
        <v>25344</v>
      </c>
    </row>
    <row r="25345" spans="73:73" x14ac:dyDescent="0.45">
      <c r="BU25345">
        <f>ROW()</f>
        <v>25345</v>
      </c>
    </row>
    <row r="25346" spans="73:73" x14ac:dyDescent="0.45">
      <c r="BU25346">
        <f>ROW()</f>
        <v>25346</v>
      </c>
    </row>
    <row r="25347" spans="73:73" x14ac:dyDescent="0.45">
      <c r="BU25347">
        <f>ROW()</f>
        <v>25347</v>
      </c>
    </row>
    <row r="25348" spans="73:73" x14ac:dyDescent="0.45">
      <c r="BU25348">
        <f>ROW()</f>
        <v>25348</v>
      </c>
    </row>
    <row r="25349" spans="73:73" x14ac:dyDescent="0.45">
      <c r="BU25349">
        <f>ROW()</f>
        <v>25349</v>
      </c>
    </row>
    <row r="25350" spans="73:73" x14ac:dyDescent="0.45">
      <c r="BU25350">
        <f>ROW()</f>
        <v>25350</v>
      </c>
    </row>
    <row r="25351" spans="73:73" x14ac:dyDescent="0.45">
      <c r="BU25351">
        <f>ROW()</f>
        <v>25351</v>
      </c>
    </row>
    <row r="25352" spans="73:73" x14ac:dyDescent="0.45">
      <c r="BU25352">
        <f>ROW()</f>
        <v>25352</v>
      </c>
    </row>
    <row r="25353" spans="73:73" x14ac:dyDescent="0.45">
      <c r="BU25353">
        <f>ROW()</f>
        <v>25353</v>
      </c>
    </row>
    <row r="25354" spans="73:73" x14ac:dyDescent="0.45">
      <c r="BU25354">
        <f>ROW()</f>
        <v>25354</v>
      </c>
    </row>
    <row r="25355" spans="73:73" x14ac:dyDescent="0.45">
      <c r="BU25355">
        <f>ROW()</f>
        <v>25355</v>
      </c>
    </row>
    <row r="25356" spans="73:73" x14ac:dyDescent="0.45">
      <c r="BU25356">
        <f>ROW()</f>
        <v>25356</v>
      </c>
    </row>
    <row r="25357" spans="73:73" x14ac:dyDescent="0.45">
      <c r="BU25357">
        <f>ROW()</f>
        <v>25357</v>
      </c>
    </row>
    <row r="25358" spans="73:73" x14ac:dyDescent="0.45">
      <c r="BU25358">
        <f>ROW()</f>
        <v>25358</v>
      </c>
    </row>
    <row r="25359" spans="73:73" x14ac:dyDescent="0.45">
      <c r="BU25359">
        <f>ROW()</f>
        <v>25359</v>
      </c>
    </row>
    <row r="25360" spans="73:73" x14ac:dyDescent="0.45">
      <c r="BU25360">
        <f>ROW()</f>
        <v>25360</v>
      </c>
    </row>
    <row r="25361" spans="73:73" x14ac:dyDescent="0.45">
      <c r="BU25361">
        <f>ROW()</f>
        <v>25361</v>
      </c>
    </row>
    <row r="25362" spans="73:73" x14ac:dyDescent="0.45">
      <c r="BU25362">
        <f>ROW()</f>
        <v>25362</v>
      </c>
    </row>
    <row r="25363" spans="73:73" x14ac:dyDescent="0.45">
      <c r="BU25363">
        <f>ROW()</f>
        <v>25363</v>
      </c>
    </row>
    <row r="25364" spans="73:73" x14ac:dyDescent="0.45">
      <c r="BU25364">
        <f>ROW()</f>
        <v>25364</v>
      </c>
    </row>
    <row r="25365" spans="73:73" x14ac:dyDescent="0.45">
      <c r="BU25365">
        <f>ROW()</f>
        <v>25365</v>
      </c>
    </row>
    <row r="25366" spans="73:73" x14ac:dyDescent="0.45">
      <c r="BU25366">
        <f>ROW()</f>
        <v>25366</v>
      </c>
    </row>
    <row r="25367" spans="73:73" x14ac:dyDescent="0.45">
      <c r="BU25367">
        <f>ROW()</f>
        <v>25367</v>
      </c>
    </row>
    <row r="25368" spans="73:73" x14ac:dyDescent="0.45">
      <c r="BU25368">
        <f>ROW()</f>
        <v>25368</v>
      </c>
    </row>
    <row r="25369" spans="73:73" x14ac:dyDescent="0.45">
      <c r="BU25369">
        <f>ROW()</f>
        <v>25369</v>
      </c>
    </row>
    <row r="25370" spans="73:73" x14ac:dyDescent="0.45">
      <c r="BU25370">
        <f>ROW()</f>
        <v>25370</v>
      </c>
    </row>
    <row r="25371" spans="73:73" x14ac:dyDescent="0.45">
      <c r="BU25371">
        <f>ROW()</f>
        <v>25371</v>
      </c>
    </row>
    <row r="25372" spans="73:73" x14ac:dyDescent="0.45">
      <c r="BU25372">
        <f>ROW()</f>
        <v>25372</v>
      </c>
    </row>
    <row r="25373" spans="73:73" x14ac:dyDescent="0.45">
      <c r="BU25373">
        <f>ROW()</f>
        <v>25373</v>
      </c>
    </row>
    <row r="25374" spans="73:73" x14ac:dyDescent="0.45">
      <c r="BU25374">
        <f>ROW()</f>
        <v>25374</v>
      </c>
    </row>
    <row r="25375" spans="73:73" x14ac:dyDescent="0.45">
      <c r="BU25375">
        <f>ROW()</f>
        <v>25375</v>
      </c>
    </row>
    <row r="25376" spans="73:73" x14ac:dyDescent="0.45">
      <c r="BU25376">
        <f>ROW()</f>
        <v>25376</v>
      </c>
    </row>
    <row r="25377" spans="73:73" x14ac:dyDescent="0.45">
      <c r="BU25377">
        <f>ROW()</f>
        <v>25377</v>
      </c>
    </row>
    <row r="25378" spans="73:73" x14ac:dyDescent="0.45">
      <c r="BU25378">
        <f>ROW()</f>
        <v>25378</v>
      </c>
    </row>
    <row r="25379" spans="73:73" x14ac:dyDescent="0.45">
      <c r="BU25379">
        <f>ROW()</f>
        <v>25379</v>
      </c>
    </row>
    <row r="25380" spans="73:73" x14ac:dyDescent="0.45">
      <c r="BU25380">
        <f>ROW()</f>
        <v>25380</v>
      </c>
    </row>
    <row r="25381" spans="73:73" x14ac:dyDescent="0.45">
      <c r="BU25381">
        <f>ROW()</f>
        <v>25381</v>
      </c>
    </row>
    <row r="25382" spans="73:73" x14ac:dyDescent="0.45">
      <c r="BU25382">
        <f>ROW()</f>
        <v>25382</v>
      </c>
    </row>
    <row r="25383" spans="73:73" x14ac:dyDescent="0.45">
      <c r="BU25383">
        <f>ROW()</f>
        <v>25383</v>
      </c>
    </row>
    <row r="25384" spans="73:73" x14ac:dyDescent="0.45">
      <c r="BU25384">
        <f>ROW()</f>
        <v>25384</v>
      </c>
    </row>
    <row r="25385" spans="73:73" x14ac:dyDescent="0.45">
      <c r="BU25385">
        <f>ROW()</f>
        <v>25385</v>
      </c>
    </row>
    <row r="25386" spans="73:73" x14ac:dyDescent="0.45">
      <c r="BU25386">
        <f>ROW()</f>
        <v>25386</v>
      </c>
    </row>
    <row r="25387" spans="73:73" x14ac:dyDescent="0.45">
      <c r="BU25387">
        <f>ROW()</f>
        <v>25387</v>
      </c>
    </row>
    <row r="25388" spans="73:73" x14ac:dyDescent="0.45">
      <c r="BU25388">
        <f>ROW()</f>
        <v>25388</v>
      </c>
    </row>
    <row r="25389" spans="73:73" x14ac:dyDescent="0.45">
      <c r="BU25389">
        <f>ROW()</f>
        <v>25389</v>
      </c>
    </row>
    <row r="25390" spans="73:73" x14ac:dyDescent="0.45">
      <c r="BU25390">
        <f>ROW()</f>
        <v>25390</v>
      </c>
    </row>
    <row r="25391" spans="73:73" x14ac:dyDescent="0.45">
      <c r="BU25391">
        <f>ROW()</f>
        <v>25391</v>
      </c>
    </row>
    <row r="25392" spans="73:73" x14ac:dyDescent="0.45">
      <c r="BU25392">
        <f>ROW()</f>
        <v>25392</v>
      </c>
    </row>
    <row r="25393" spans="73:73" x14ac:dyDescent="0.45">
      <c r="BU25393">
        <f>ROW()</f>
        <v>25393</v>
      </c>
    </row>
    <row r="25394" spans="73:73" x14ac:dyDescent="0.45">
      <c r="BU25394">
        <f>ROW()</f>
        <v>25394</v>
      </c>
    </row>
    <row r="25395" spans="73:73" x14ac:dyDescent="0.45">
      <c r="BU25395">
        <f>ROW()</f>
        <v>25395</v>
      </c>
    </row>
    <row r="25396" spans="73:73" x14ac:dyDescent="0.45">
      <c r="BU25396">
        <f>ROW()</f>
        <v>25396</v>
      </c>
    </row>
    <row r="25397" spans="73:73" x14ac:dyDescent="0.45">
      <c r="BU25397">
        <f>ROW()</f>
        <v>25397</v>
      </c>
    </row>
    <row r="25398" spans="73:73" x14ac:dyDescent="0.45">
      <c r="BU25398">
        <f>ROW()</f>
        <v>25398</v>
      </c>
    </row>
    <row r="25399" spans="73:73" x14ac:dyDescent="0.45">
      <c r="BU25399">
        <f>ROW()</f>
        <v>25399</v>
      </c>
    </row>
    <row r="25400" spans="73:73" x14ac:dyDescent="0.45">
      <c r="BU25400">
        <f>ROW()</f>
        <v>25400</v>
      </c>
    </row>
    <row r="25401" spans="73:73" x14ac:dyDescent="0.45">
      <c r="BU25401">
        <f>ROW()</f>
        <v>25401</v>
      </c>
    </row>
    <row r="25402" spans="73:73" x14ac:dyDescent="0.45">
      <c r="BU25402">
        <f>ROW()</f>
        <v>25402</v>
      </c>
    </row>
    <row r="25403" spans="73:73" x14ac:dyDescent="0.45">
      <c r="BU25403">
        <f>ROW()</f>
        <v>25403</v>
      </c>
    </row>
    <row r="25404" spans="73:73" x14ac:dyDescent="0.45">
      <c r="BU25404">
        <f>ROW()</f>
        <v>25404</v>
      </c>
    </row>
    <row r="25405" spans="73:73" x14ac:dyDescent="0.45">
      <c r="BU25405">
        <f>ROW()</f>
        <v>25405</v>
      </c>
    </row>
    <row r="25406" spans="73:73" x14ac:dyDescent="0.45">
      <c r="BU25406">
        <f>ROW()</f>
        <v>25406</v>
      </c>
    </row>
    <row r="25407" spans="73:73" x14ac:dyDescent="0.45">
      <c r="BU25407">
        <f>ROW()</f>
        <v>25407</v>
      </c>
    </row>
    <row r="25408" spans="73:73" x14ac:dyDescent="0.45">
      <c r="BU25408">
        <f>ROW()</f>
        <v>25408</v>
      </c>
    </row>
    <row r="25409" spans="73:73" x14ac:dyDescent="0.45">
      <c r="BU25409">
        <f>ROW()</f>
        <v>25409</v>
      </c>
    </row>
    <row r="25410" spans="73:73" x14ac:dyDescent="0.45">
      <c r="BU25410">
        <f>ROW()</f>
        <v>25410</v>
      </c>
    </row>
    <row r="25411" spans="73:73" x14ac:dyDescent="0.45">
      <c r="BU25411">
        <f>ROW()</f>
        <v>25411</v>
      </c>
    </row>
    <row r="25412" spans="73:73" x14ac:dyDescent="0.45">
      <c r="BU25412">
        <f>ROW()</f>
        <v>25412</v>
      </c>
    </row>
    <row r="25413" spans="73:73" x14ac:dyDescent="0.45">
      <c r="BU25413">
        <f>ROW()</f>
        <v>25413</v>
      </c>
    </row>
    <row r="25414" spans="73:73" x14ac:dyDescent="0.45">
      <c r="BU25414">
        <f>ROW()</f>
        <v>25414</v>
      </c>
    </row>
    <row r="25415" spans="73:73" x14ac:dyDescent="0.45">
      <c r="BU25415">
        <f>ROW()</f>
        <v>25415</v>
      </c>
    </row>
    <row r="25416" spans="73:73" x14ac:dyDescent="0.45">
      <c r="BU25416">
        <f>ROW()</f>
        <v>25416</v>
      </c>
    </row>
    <row r="25417" spans="73:73" x14ac:dyDescent="0.45">
      <c r="BU25417">
        <f>ROW()</f>
        <v>25417</v>
      </c>
    </row>
    <row r="25418" spans="73:73" x14ac:dyDescent="0.45">
      <c r="BU25418">
        <f>ROW()</f>
        <v>25418</v>
      </c>
    </row>
    <row r="25419" spans="73:73" x14ac:dyDescent="0.45">
      <c r="BU25419">
        <f>ROW()</f>
        <v>25419</v>
      </c>
    </row>
    <row r="25420" spans="73:73" x14ac:dyDescent="0.45">
      <c r="BU25420">
        <f>ROW()</f>
        <v>25420</v>
      </c>
    </row>
    <row r="25421" spans="73:73" x14ac:dyDescent="0.45">
      <c r="BU25421">
        <f>ROW()</f>
        <v>25421</v>
      </c>
    </row>
    <row r="25422" spans="73:73" x14ac:dyDescent="0.45">
      <c r="BU25422">
        <f>ROW()</f>
        <v>25422</v>
      </c>
    </row>
    <row r="25423" spans="73:73" x14ac:dyDescent="0.45">
      <c r="BU25423">
        <f>ROW()</f>
        <v>25423</v>
      </c>
    </row>
    <row r="25424" spans="73:73" x14ac:dyDescent="0.45">
      <c r="BU25424">
        <f>ROW()</f>
        <v>25424</v>
      </c>
    </row>
    <row r="25425" spans="73:73" x14ac:dyDescent="0.45">
      <c r="BU25425">
        <f>ROW()</f>
        <v>25425</v>
      </c>
    </row>
    <row r="25426" spans="73:73" x14ac:dyDescent="0.45">
      <c r="BU25426">
        <f>ROW()</f>
        <v>25426</v>
      </c>
    </row>
    <row r="25427" spans="73:73" x14ac:dyDescent="0.45">
      <c r="BU25427">
        <f>ROW()</f>
        <v>25427</v>
      </c>
    </row>
    <row r="25428" spans="73:73" x14ac:dyDescent="0.45">
      <c r="BU25428">
        <f>ROW()</f>
        <v>25428</v>
      </c>
    </row>
    <row r="25429" spans="73:73" x14ac:dyDescent="0.45">
      <c r="BU25429">
        <f>ROW()</f>
        <v>25429</v>
      </c>
    </row>
    <row r="25430" spans="73:73" x14ac:dyDescent="0.45">
      <c r="BU25430">
        <f>ROW()</f>
        <v>25430</v>
      </c>
    </row>
    <row r="25431" spans="73:73" x14ac:dyDescent="0.45">
      <c r="BU25431">
        <f>ROW()</f>
        <v>25431</v>
      </c>
    </row>
    <row r="25432" spans="73:73" x14ac:dyDescent="0.45">
      <c r="BU25432">
        <f>ROW()</f>
        <v>25432</v>
      </c>
    </row>
    <row r="25433" spans="73:73" x14ac:dyDescent="0.45">
      <c r="BU25433">
        <f>ROW()</f>
        <v>25433</v>
      </c>
    </row>
    <row r="25434" spans="73:73" x14ac:dyDescent="0.45">
      <c r="BU25434">
        <f>ROW()</f>
        <v>25434</v>
      </c>
    </row>
    <row r="25435" spans="73:73" x14ac:dyDescent="0.45">
      <c r="BU25435">
        <f>ROW()</f>
        <v>25435</v>
      </c>
    </row>
    <row r="25436" spans="73:73" x14ac:dyDescent="0.45">
      <c r="BU25436">
        <f>ROW()</f>
        <v>25436</v>
      </c>
    </row>
    <row r="25437" spans="73:73" x14ac:dyDescent="0.45">
      <c r="BU25437">
        <f>ROW()</f>
        <v>25437</v>
      </c>
    </row>
    <row r="25438" spans="73:73" x14ac:dyDescent="0.45">
      <c r="BU25438">
        <f>ROW()</f>
        <v>25438</v>
      </c>
    </row>
    <row r="25439" spans="73:73" x14ac:dyDescent="0.45">
      <c r="BU25439">
        <f>ROW()</f>
        <v>25439</v>
      </c>
    </row>
    <row r="25440" spans="73:73" x14ac:dyDescent="0.45">
      <c r="BU25440">
        <f>ROW()</f>
        <v>25440</v>
      </c>
    </row>
    <row r="25441" spans="73:73" x14ac:dyDescent="0.45">
      <c r="BU25441">
        <f>ROW()</f>
        <v>25441</v>
      </c>
    </row>
    <row r="25442" spans="73:73" x14ac:dyDescent="0.45">
      <c r="BU25442">
        <f>ROW()</f>
        <v>25442</v>
      </c>
    </row>
    <row r="25443" spans="73:73" x14ac:dyDescent="0.45">
      <c r="BU25443">
        <f>ROW()</f>
        <v>25443</v>
      </c>
    </row>
    <row r="25444" spans="73:73" x14ac:dyDescent="0.45">
      <c r="BU25444">
        <f>ROW()</f>
        <v>25444</v>
      </c>
    </row>
    <row r="25445" spans="73:73" x14ac:dyDescent="0.45">
      <c r="BU25445">
        <f>ROW()</f>
        <v>25445</v>
      </c>
    </row>
    <row r="25446" spans="73:73" x14ac:dyDescent="0.45">
      <c r="BU25446">
        <f>ROW()</f>
        <v>25446</v>
      </c>
    </row>
    <row r="25447" spans="73:73" x14ac:dyDescent="0.45">
      <c r="BU25447">
        <f>ROW()</f>
        <v>25447</v>
      </c>
    </row>
    <row r="25448" spans="73:73" x14ac:dyDescent="0.45">
      <c r="BU25448">
        <f>ROW()</f>
        <v>25448</v>
      </c>
    </row>
    <row r="25449" spans="73:73" x14ac:dyDescent="0.45">
      <c r="BU25449">
        <f>ROW()</f>
        <v>25449</v>
      </c>
    </row>
    <row r="25450" spans="73:73" x14ac:dyDescent="0.45">
      <c r="BU25450">
        <f>ROW()</f>
        <v>25450</v>
      </c>
    </row>
    <row r="25451" spans="73:73" x14ac:dyDescent="0.45">
      <c r="BU25451">
        <f>ROW()</f>
        <v>25451</v>
      </c>
    </row>
    <row r="25452" spans="73:73" x14ac:dyDescent="0.45">
      <c r="BU25452">
        <f>ROW()</f>
        <v>25452</v>
      </c>
    </row>
    <row r="25453" spans="73:73" x14ac:dyDescent="0.45">
      <c r="BU25453">
        <f>ROW()</f>
        <v>25453</v>
      </c>
    </row>
    <row r="25454" spans="73:73" x14ac:dyDescent="0.45">
      <c r="BU25454">
        <f>ROW()</f>
        <v>25454</v>
      </c>
    </row>
    <row r="25455" spans="73:73" x14ac:dyDescent="0.45">
      <c r="BU25455">
        <f>ROW()</f>
        <v>25455</v>
      </c>
    </row>
    <row r="25456" spans="73:73" x14ac:dyDescent="0.45">
      <c r="BU25456">
        <f>ROW()</f>
        <v>25456</v>
      </c>
    </row>
    <row r="25457" spans="73:73" x14ac:dyDescent="0.45">
      <c r="BU25457">
        <f>ROW()</f>
        <v>25457</v>
      </c>
    </row>
    <row r="25458" spans="73:73" x14ac:dyDescent="0.45">
      <c r="BU25458">
        <f>ROW()</f>
        <v>25458</v>
      </c>
    </row>
    <row r="25459" spans="73:73" x14ac:dyDescent="0.45">
      <c r="BU25459">
        <f>ROW()</f>
        <v>25459</v>
      </c>
    </row>
    <row r="25460" spans="73:73" x14ac:dyDescent="0.45">
      <c r="BU25460">
        <f>ROW()</f>
        <v>25460</v>
      </c>
    </row>
    <row r="25461" spans="73:73" x14ac:dyDescent="0.45">
      <c r="BU25461">
        <f>ROW()</f>
        <v>25461</v>
      </c>
    </row>
    <row r="25462" spans="73:73" x14ac:dyDescent="0.45">
      <c r="BU25462">
        <f>ROW()</f>
        <v>25462</v>
      </c>
    </row>
    <row r="25463" spans="73:73" x14ac:dyDescent="0.45">
      <c r="BU25463">
        <f>ROW()</f>
        <v>25463</v>
      </c>
    </row>
    <row r="25464" spans="73:73" x14ac:dyDescent="0.45">
      <c r="BU25464">
        <f>ROW()</f>
        <v>25464</v>
      </c>
    </row>
    <row r="25465" spans="73:73" x14ac:dyDescent="0.45">
      <c r="BU25465">
        <f>ROW()</f>
        <v>25465</v>
      </c>
    </row>
    <row r="25466" spans="73:73" x14ac:dyDescent="0.45">
      <c r="BU25466">
        <f>ROW()</f>
        <v>25466</v>
      </c>
    </row>
    <row r="25467" spans="73:73" x14ac:dyDescent="0.45">
      <c r="BU25467">
        <f>ROW()</f>
        <v>25467</v>
      </c>
    </row>
    <row r="25468" spans="73:73" x14ac:dyDescent="0.45">
      <c r="BU25468">
        <f>ROW()</f>
        <v>25468</v>
      </c>
    </row>
    <row r="25469" spans="73:73" x14ac:dyDescent="0.45">
      <c r="BU25469">
        <f>ROW()</f>
        <v>25469</v>
      </c>
    </row>
    <row r="25470" spans="73:73" x14ac:dyDescent="0.45">
      <c r="BU25470">
        <f>ROW()</f>
        <v>25470</v>
      </c>
    </row>
    <row r="25471" spans="73:73" x14ac:dyDescent="0.45">
      <c r="BU25471">
        <f>ROW()</f>
        <v>25471</v>
      </c>
    </row>
    <row r="25472" spans="73:73" x14ac:dyDescent="0.45">
      <c r="BU25472">
        <f>ROW()</f>
        <v>25472</v>
      </c>
    </row>
    <row r="25473" spans="73:73" x14ac:dyDescent="0.45">
      <c r="BU25473">
        <f>ROW()</f>
        <v>25473</v>
      </c>
    </row>
    <row r="25474" spans="73:73" x14ac:dyDescent="0.45">
      <c r="BU25474">
        <f>ROW()</f>
        <v>25474</v>
      </c>
    </row>
    <row r="25475" spans="73:73" x14ac:dyDescent="0.45">
      <c r="BU25475">
        <f>ROW()</f>
        <v>25475</v>
      </c>
    </row>
    <row r="25476" spans="73:73" x14ac:dyDescent="0.45">
      <c r="BU25476">
        <f>ROW()</f>
        <v>25476</v>
      </c>
    </row>
    <row r="25477" spans="73:73" x14ac:dyDescent="0.45">
      <c r="BU25477">
        <f>ROW()</f>
        <v>25477</v>
      </c>
    </row>
    <row r="25478" spans="73:73" x14ac:dyDescent="0.45">
      <c r="BU25478">
        <f>ROW()</f>
        <v>25478</v>
      </c>
    </row>
    <row r="25479" spans="73:73" x14ac:dyDescent="0.45">
      <c r="BU25479">
        <f>ROW()</f>
        <v>25479</v>
      </c>
    </row>
    <row r="25480" spans="73:73" x14ac:dyDescent="0.45">
      <c r="BU25480">
        <f>ROW()</f>
        <v>25480</v>
      </c>
    </row>
    <row r="25481" spans="73:73" x14ac:dyDescent="0.45">
      <c r="BU25481">
        <f>ROW()</f>
        <v>25481</v>
      </c>
    </row>
    <row r="25482" spans="73:73" x14ac:dyDescent="0.45">
      <c r="BU25482">
        <f>ROW()</f>
        <v>25482</v>
      </c>
    </row>
    <row r="25483" spans="73:73" x14ac:dyDescent="0.45">
      <c r="BU25483">
        <f>ROW()</f>
        <v>25483</v>
      </c>
    </row>
    <row r="25484" spans="73:73" x14ac:dyDescent="0.45">
      <c r="BU25484">
        <f>ROW()</f>
        <v>25484</v>
      </c>
    </row>
    <row r="25485" spans="73:73" x14ac:dyDescent="0.45">
      <c r="BU25485">
        <f>ROW()</f>
        <v>25485</v>
      </c>
    </row>
    <row r="25486" spans="73:73" x14ac:dyDescent="0.45">
      <c r="BU25486">
        <f>ROW()</f>
        <v>25486</v>
      </c>
    </row>
    <row r="25487" spans="73:73" x14ac:dyDescent="0.45">
      <c r="BU25487">
        <f>ROW()</f>
        <v>25487</v>
      </c>
    </row>
    <row r="25488" spans="73:73" x14ac:dyDescent="0.45">
      <c r="BU25488">
        <f>ROW()</f>
        <v>25488</v>
      </c>
    </row>
    <row r="25489" spans="73:73" x14ac:dyDescent="0.45">
      <c r="BU25489">
        <f>ROW()</f>
        <v>25489</v>
      </c>
    </row>
    <row r="25490" spans="73:73" x14ac:dyDescent="0.45">
      <c r="BU25490">
        <f>ROW()</f>
        <v>25490</v>
      </c>
    </row>
    <row r="25491" spans="73:73" x14ac:dyDescent="0.45">
      <c r="BU25491">
        <f>ROW()</f>
        <v>25491</v>
      </c>
    </row>
    <row r="25492" spans="73:73" x14ac:dyDescent="0.45">
      <c r="BU25492">
        <f>ROW()</f>
        <v>25492</v>
      </c>
    </row>
    <row r="25493" spans="73:73" x14ac:dyDescent="0.45">
      <c r="BU25493">
        <f>ROW()</f>
        <v>25493</v>
      </c>
    </row>
    <row r="25494" spans="73:73" x14ac:dyDescent="0.45">
      <c r="BU25494">
        <f>ROW()</f>
        <v>25494</v>
      </c>
    </row>
    <row r="25495" spans="73:73" x14ac:dyDescent="0.45">
      <c r="BU25495">
        <f>ROW()</f>
        <v>25495</v>
      </c>
    </row>
    <row r="25496" spans="73:73" x14ac:dyDescent="0.45">
      <c r="BU25496">
        <f>ROW()</f>
        <v>25496</v>
      </c>
    </row>
    <row r="25497" spans="73:73" x14ac:dyDescent="0.45">
      <c r="BU25497">
        <f>ROW()</f>
        <v>25497</v>
      </c>
    </row>
    <row r="25498" spans="73:73" x14ac:dyDescent="0.45">
      <c r="BU25498">
        <f>ROW()</f>
        <v>25498</v>
      </c>
    </row>
    <row r="25499" spans="73:73" x14ac:dyDescent="0.45">
      <c r="BU25499">
        <f>ROW()</f>
        <v>25499</v>
      </c>
    </row>
    <row r="25500" spans="73:73" x14ac:dyDescent="0.45">
      <c r="BU25500">
        <f>ROW()</f>
        <v>25500</v>
      </c>
    </row>
    <row r="25501" spans="73:73" x14ac:dyDescent="0.45">
      <c r="BU25501">
        <f>ROW()</f>
        <v>25501</v>
      </c>
    </row>
    <row r="25502" spans="73:73" x14ac:dyDescent="0.45">
      <c r="BU25502">
        <f>ROW()</f>
        <v>25502</v>
      </c>
    </row>
    <row r="25503" spans="73:73" x14ac:dyDescent="0.45">
      <c r="BU25503">
        <f>ROW()</f>
        <v>25503</v>
      </c>
    </row>
    <row r="25504" spans="73:73" x14ac:dyDescent="0.45">
      <c r="BU25504">
        <f>ROW()</f>
        <v>25504</v>
      </c>
    </row>
    <row r="25505" spans="73:73" x14ac:dyDescent="0.45">
      <c r="BU25505">
        <f>ROW()</f>
        <v>25505</v>
      </c>
    </row>
    <row r="25506" spans="73:73" x14ac:dyDescent="0.45">
      <c r="BU25506">
        <f>ROW()</f>
        <v>25506</v>
      </c>
    </row>
    <row r="25507" spans="73:73" x14ac:dyDescent="0.45">
      <c r="BU25507">
        <f>ROW()</f>
        <v>25507</v>
      </c>
    </row>
    <row r="25508" spans="73:73" x14ac:dyDescent="0.45">
      <c r="BU25508">
        <f>ROW()</f>
        <v>25508</v>
      </c>
    </row>
    <row r="25509" spans="73:73" x14ac:dyDescent="0.45">
      <c r="BU25509">
        <f>ROW()</f>
        <v>25509</v>
      </c>
    </row>
    <row r="25510" spans="73:73" x14ac:dyDescent="0.45">
      <c r="BU25510">
        <f>ROW()</f>
        <v>25510</v>
      </c>
    </row>
    <row r="25511" spans="73:73" x14ac:dyDescent="0.45">
      <c r="BU25511">
        <f>ROW()</f>
        <v>25511</v>
      </c>
    </row>
    <row r="25512" spans="73:73" x14ac:dyDescent="0.45">
      <c r="BU25512">
        <f>ROW()</f>
        <v>25512</v>
      </c>
    </row>
    <row r="25513" spans="73:73" x14ac:dyDescent="0.45">
      <c r="BU25513">
        <f>ROW()</f>
        <v>25513</v>
      </c>
    </row>
    <row r="25514" spans="73:73" x14ac:dyDescent="0.45">
      <c r="BU25514">
        <f>ROW()</f>
        <v>25514</v>
      </c>
    </row>
    <row r="25515" spans="73:73" x14ac:dyDescent="0.45">
      <c r="BU25515">
        <f>ROW()</f>
        <v>25515</v>
      </c>
    </row>
    <row r="25516" spans="73:73" x14ac:dyDescent="0.45">
      <c r="BU25516">
        <f>ROW()</f>
        <v>25516</v>
      </c>
    </row>
    <row r="25517" spans="73:73" x14ac:dyDescent="0.45">
      <c r="BU25517">
        <f>ROW()</f>
        <v>25517</v>
      </c>
    </row>
    <row r="25518" spans="73:73" x14ac:dyDescent="0.45">
      <c r="BU25518">
        <f>ROW()</f>
        <v>25518</v>
      </c>
    </row>
    <row r="25519" spans="73:73" x14ac:dyDescent="0.45">
      <c r="BU25519">
        <f>ROW()</f>
        <v>25519</v>
      </c>
    </row>
    <row r="25520" spans="73:73" x14ac:dyDescent="0.45">
      <c r="BU25520">
        <f>ROW()</f>
        <v>25520</v>
      </c>
    </row>
    <row r="25521" spans="73:73" x14ac:dyDescent="0.45">
      <c r="BU25521">
        <f>ROW()</f>
        <v>25521</v>
      </c>
    </row>
    <row r="25522" spans="73:73" x14ac:dyDescent="0.45">
      <c r="BU25522">
        <f>ROW()</f>
        <v>25522</v>
      </c>
    </row>
    <row r="25523" spans="73:73" x14ac:dyDescent="0.45">
      <c r="BU25523">
        <f>ROW()</f>
        <v>25523</v>
      </c>
    </row>
    <row r="25524" spans="73:73" x14ac:dyDescent="0.45">
      <c r="BU25524">
        <f>ROW()</f>
        <v>25524</v>
      </c>
    </row>
    <row r="25525" spans="73:73" x14ac:dyDescent="0.45">
      <c r="BU25525">
        <f>ROW()</f>
        <v>25525</v>
      </c>
    </row>
    <row r="25526" spans="73:73" x14ac:dyDescent="0.45">
      <c r="BU25526">
        <f>ROW()</f>
        <v>25526</v>
      </c>
    </row>
    <row r="25527" spans="73:73" x14ac:dyDescent="0.45">
      <c r="BU25527">
        <f>ROW()</f>
        <v>25527</v>
      </c>
    </row>
    <row r="25528" spans="73:73" x14ac:dyDescent="0.45">
      <c r="BU25528">
        <f>ROW()</f>
        <v>25528</v>
      </c>
    </row>
    <row r="25529" spans="73:73" x14ac:dyDescent="0.45">
      <c r="BU25529">
        <f>ROW()</f>
        <v>25529</v>
      </c>
    </row>
    <row r="25530" spans="73:73" x14ac:dyDescent="0.45">
      <c r="BU25530">
        <f>ROW()</f>
        <v>25530</v>
      </c>
    </row>
    <row r="25531" spans="73:73" x14ac:dyDescent="0.45">
      <c r="BU25531">
        <f>ROW()</f>
        <v>25531</v>
      </c>
    </row>
    <row r="25532" spans="73:73" x14ac:dyDescent="0.45">
      <c r="BU25532">
        <f>ROW()</f>
        <v>25532</v>
      </c>
    </row>
    <row r="25533" spans="73:73" x14ac:dyDescent="0.45">
      <c r="BU25533">
        <f>ROW()</f>
        <v>25533</v>
      </c>
    </row>
    <row r="25534" spans="73:73" x14ac:dyDescent="0.45">
      <c r="BU25534">
        <f>ROW()</f>
        <v>25534</v>
      </c>
    </row>
    <row r="25535" spans="73:73" x14ac:dyDescent="0.45">
      <c r="BU25535">
        <f>ROW()</f>
        <v>25535</v>
      </c>
    </row>
    <row r="25536" spans="73:73" x14ac:dyDescent="0.45">
      <c r="BU25536">
        <f>ROW()</f>
        <v>25536</v>
      </c>
    </row>
    <row r="25537" spans="73:73" x14ac:dyDescent="0.45">
      <c r="BU25537">
        <f>ROW()</f>
        <v>25537</v>
      </c>
    </row>
    <row r="25538" spans="73:73" x14ac:dyDescent="0.45">
      <c r="BU25538">
        <f>ROW()</f>
        <v>25538</v>
      </c>
    </row>
    <row r="25539" spans="73:73" x14ac:dyDescent="0.45">
      <c r="BU25539">
        <f>ROW()</f>
        <v>25539</v>
      </c>
    </row>
    <row r="25540" spans="73:73" x14ac:dyDescent="0.45">
      <c r="BU25540">
        <f>ROW()</f>
        <v>25540</v>
      </c>
    </row>
    <row r="25541" spans="73:73" x14ac:dyDescent="0.45">
      <c r="BU25541">
        <f>ROW()</f>
        <v>25541</v>
      </c>
    </row>
    <row r="25542" spans="73:73" x14ac:dyDescent="0.45">
      <c r="BU25542">
        <f>ROW()</f>
        <v>25542</v>
      </c>
    </row>
    <row r="25543" spans="73:73" x14ac:dyDescent="0.45">
      <c r="BU25543">
        <f>ROW()</f>
        <v>25543</v>
      </c>
    </row>
    <row r="25544" spans="73:73" x14ac:dyDescent="0.45">
      <c r="BU25544">
        <f>ROW()</f>
        <v>25544</v>
      </c>
    </row>
    <row r="25545" spans="73:73" x14ac:dyDescent="0.45">
      <c r="BU25545">
        <f>ROW()</f>
        <v>25545</v>
      </c>
    </row>
    <row r="25546" spans="73:73" x14ac:dyDescent="0.45">
      <c r="BU25546">
        <f>ROW()</f>
        <v>25546</v>
      </c>
    </row>
    <row r="25547" spans="73:73" x14ac:dyDescent="0.45">
      <c r="BU25547">
        <f>ROW()</f>
        <v>25547</v>
      </c>
    </row>
    <row r="25548" spans="73:73" x14ac:dyDescent="0.45">
      <c r="BU25548">
        <f>ROW()</f>
        <v>25548</v>
      </c>
    </row>
    <row r="25549" spans="73:73" x14ac:dyDescent="0.45">
      <c r="BU25549">
        <f>ROW()</f>
        <v>25549</v>
      </c>
    </row>
    <row r="25550" spans="73:73" x14ac:dyDescent="0.45">
      <c r="BU25550">
        <f>ROW()</f>
        <v>25550</v>
      </c>
    </row>
    <row r="25551" spans="73:73" x14ac:dyDescent="0.45">
      <c r="BU25551">
        <f>ROW()</f>
        <v>25551</v>
      </c>
    </row>
    <row r="25552" spans="73:73" x14ac:dyDescent="0.45">
      <c r="BU25552">
        <f>ROW()</f>
        <v>25552</v>
      </c>
    </row>
    <row r="25553" spans="73:73" x14ac:dyDescent="0.45">
      <c r="BU25553">
        <f>ROW()</f>
        <v>25553</v>
      </c>
    </row>
    <row r="25554" spans="73:73" x14ac:dyDescent="0.45">
      <c r="BU25554">
        <f>ROW()</f>
        <v>25554</v>
      </c>
    </row>
    <row r="25555" spans="73:73" x14ac:dyDescent="0.45">
      <c r="BU25555">
        <f>ROW()</f>
        <v>25555</v>
      </c>
    </row>
    <row r="25556" spans="73:73" x14ac:dyDescent="0.45">
      <c r="BU25556">
        <f>ROW()</f>
        <v>25556</v>
      </c>
    </row>
    <row r="25557" spans="73:73" x14ac:dyDescent="0.45">
      <c r="BU25557">
        <f>ROW()</f>
        <v>25557</v>
      </c>
    </row>
    <row r="25558" spans="73:73" x14ac:dyDescent="0.45">
      <c r="BU25558">
        <f>ROW()</f>
        <v>25558</v>
      </c>
    </row>
    <row r="25559" spans="73:73" x14ac:dyDescent="0.45">
      <c r="BU25559">
        <f>ROW()</f>
        <v>25559</v>
      </c>
    </row>
    <row r="25560" spans="73:73" x14ac:dyDescent="0.45">
      <c r="BU25560">
        <f>ROW()</f>
        <v>25560</v>
      </c>
    </row>
    <row r="25561" spans="73:73" x14ac:dyDescent="0.45">
      <c r="BU25561">
        <f>ROW()</f>
        <v>25561</v>
      </c>
    </row>
    <row r="25562" spans="73:73" x14ac:dyDescent="0.45">
      <c r="BU25562">
        <f>ROW()</f>
        <v>25562</v>
      </c>
    </row>
    <row r="25563" spans="73:73" x14ac:dyDescent="0.45">
      <c r="BU25563">
        <f>ROW()</f>
        <v>25563</v>
      </c>
    </row>
    <row r="25564" spans="73:73" x14ac:dyDescent="0.45">
      <c r="BU25564">
        <f>ROW()</f>
        <v>25564</v>
      </c>
    </row>
    <row r="25565" spans="73:73" x14ac:dyDescent="0.45">
      <c r="BU25565">
        <f>ROW()</f>
        <v>25565</v>
      </c>
    </row>
    <row r="25566" spans="73:73" x14ac:dyDescent="0.45">
      <c r="BU25566">
        <f>ROW()</f>
        <v>25566</v>
      </c>
    </row>
    <row r="25567" spans="73:73" x14ac:dyDescent="0.45">
      <c r="BU25567">
        <f>ROW()</f>
        <v>25567</v>
      </c>
    </row>
    <row r="25568" spans="73:73" x14ac:dyDescent="0.45">
      <c r="BU25568">
        <f>ROW()</f>
        <v>25568</v>
      </c>
    </row>
    <row r="25569" spans="73:73" x14ac:dyDescent="0.45">
      <c r="BU25569">
        <f>ROW()</f>
        <v>25569</v>
      </c>
    </row>
    <row r="25570" spans="73:73" x14ac:dyDescent="0.45">
      <c r="BU25570">
        <f>ROW()</f>
        <v>25570</v>
      </c>
    </row>
    <row r="25571" spans="73:73" x14ac:dyDescent="0.45">
      <c r="BU25571">
        <f>ROW()</f>
        <v>25571</v>
      </c>
    </row>
    <row r="25572" spans="73:73" x14ac:dyDescent="0.45">
      <c r="BU25572">
        <f>ROW()</f>
        <v>25572</v>
      </c>
    </row>
    <row r="25573" spans="73:73" x14ac:dyDescent="0.45">
      <c r="BU25573">
        <f>ROW()</f>
        <v>25573</v>
      </c>
    </row>
    <row r="25574" spans="73:73" x14ac:dyDescent="0.45">
      <c r="BU25574">
        <f>ROW()</f>
        <v>25574</v>
      </c>
    </row>
    <row r="25575" spans="73:73" x14ac:dyDescent="0.45">
      <c r="BU25575">
        <f>ROW()</f>
        <v>25575</v>
      </c>
    </row>
    <row r="25576" spans="73:73" x14ac:dyDescent="0.45">
      <c r="BU25576">
        <f>ROW()</f>
        <v>25576</v>
      </c>
    </row>
    <row r="25577" spans="73:73" x14ac:dyDescent="0.45">
      <c r="BU25577">
        <f>ROW()</f>
        <v>25577</v>
      </c>
    </row>
    <row r="25578" spans="73:73" x14ac:dyDescent="0.45">
      <c r="BU25578">
        <f>ROW()</f>
        <v>25578</v>
      </c>
    </row>
    <row r="25579" spans="73:73" x14ac:dyDescent="0.45">
      <c r="BU25579">
        <f>ROW()</f>
        <v>25579</v>
      </c>
    </row>
    <row r="25580" spans="73:73" x14ac:dyDescent="0.45">
      <c r="BU25580">
        <f>ROW()</f>
        <v>25580</v>
      </c>
    </row>
    <row r="25581" spans="73:73" x14ac:dyDescent="0.45">
      <c r="BU25581">
        <f>ROW()</f>
        <v>25581</v>
      </c>
    </row>
    <row r="25582" spans="73:73" x14ac:dyDescent="0.45">
      <c r="BU25582">
        <f>ROW()</f>
        <v>25582</v>
      </c>
    </row>
    <row r="25583" spans="73:73" x14ac:dyDescent="0.45">
      <c r="BU25583">
        <f>ROW()</f>
        <v>25583</v>
      </c>
    </row>
    <row r="25584" spans="73:73" x14ac:dyDescent="0.45">
      <c r="BU25584">
        <f>ROW()</f>
        <v>25584</v>
      </c>
    </row>
    <row r="25585" spans="73:73" x14ac:dyDescent="0.45">
      <c r="BU25585">
        <f>ROW()</f>
        <v>25585</v>
      </c>
    </row>
    <row r="25586" spans="73:73" x14ac:dyDescent="0.45">
      <c r="BU25586">
        <f>ROW()</f>
        <v>25586</v>
      </c>
    </row>
    <row r="25587" spans="73:73" x14ac:dyDescent="0.45">
      <c r="BU25587">
        <f>ROW()</f>
        <v>25587</v>
      </c>
    </row>
    <row r="25588" spans="73:73" x14ac:dyDescent="0.45">
      <c r="BU25588">
        <f>ROW()</f>
        <v>25588</v>
      </c>
    </row>
    <row r="25589" spans="73:73" x14ac:dyDescent="0.45">
      <c r="BU25589">
        <f>ROW()</f>
        <v>25589</v>
      </c>
    </row>
    <row r="25590" spans="73:73" x14ac:dyDescent="0.45">
      <c r="BU25590">
        <f>ROW()</f>
        <v>25590</v>
      </c>
    </row>
    <row r="25591" spans="73:73" x14ac:dyDescent="0.45">
      <c r="BU25591">
        <f>ROW()</f>
        <v>25591</v>
      </c>
    </row>
    <row r="25592" spans="73:73" x14ac:dyDescent="0.45">
      <c r="BU25592">
        <f>ROW()</f>
        <v>25592</v>
      </c>
    </row>
    <row r="25593" spans="73:73" x14ac:dyDescent="0.45">
      <c r="BU25593">
        <f>ROW()</f>
        <v>25593</v>
      </c>
    </row>
    <row r="25594" spans="73:73" x14ac:dyDescent="0.45">
      <c r="BU25594">
        <f>ROW()</f>
        <v>25594</v>
      </c>
    </row>
    <row r="25595" spans="73:73" x14ac:dyDescent="0.45">
      <c r="BU25595">
        <f>ROW()</f>
        <v>25595</v>
      </c>
    </row>
    <row r="25596" spans="73:73" x14ac:dyDescent="0.45">
      <c r="BU25596">
        <f>ROW()</f>
        <v>25596</v>
      </c>
    </row>
    <row r="25597" spans="73:73" x14ac:dyDescent="0.45">
      <c r="BU25597">
        <f>ROW()</f>
        <v>25597</v>
      </c>
    </row>
    <row r="25598" spans="73:73" x14ac:dyDescent="0.45">
      <c r="BU25598">
        <f>ROW()</f>
        <v>25598</v>
      </c>
    </row>
    <row r="25599" spans="73:73" x14ac:dyDescent="0.45">
      <c r="BU25599">
        <f>ROW()</f>
        <v>25599</v>
      </c>
    </row>
    <row r="25600" spans="73:73" x14ac:dyDescent="0.45">
      <c r="BU25600">
        <f>ROW()</f>
        <v>25600</v>
      </c>
    </row>
    <row r="25601" spans="73:73" x14ac:dyDescent="0.45">
      <c r="BU25601">
        <f>ROW()</f>
        <v>25601</v>
      </c>
    </row>
    <row r="25602" spans="73:73" x14ac:dyDescent="0.45">
      <c r="BU25602">
        <f>ROW()</f>
        <v>25602</v>
      </c>
    </row>
    <row r="25603" spans="73:73" x14ac:dyDescent="0.45">
      <c r="BU25603">
        <f>ROW()</f>
        <v>25603</v>
      </c>
    </row>
    <row r="25604" spans="73:73" x14ac:dyDescent="0.45">
      <c r="BU25604">
        <f>ROW()</f>
        <v>25604</v>
      </c>
    </row>
    <row r="25605" spans="73:73" x14ac:dyDescent="0.45">
      <c r="BU25605">
        <f>ROW()</f>
        <v>25605</v>
      </c>
    </row>
    <row r="25606" spans="73:73" x14ac:dyDescent="0.45">
      <c r="BU25606">
        <f>ROW()</f>
        <v>25606</v>
      </c>
    </row>
    <row r="25607" spans="73:73" x14ac:dyDescent="0.45">
      <c r="BU25607">
        <f>ROW()</f>
        <v>25607</v>
      </c>
    </row>
    <row r="25608" spans="73:73" x14ac:dyDescent="0.45">
      <c r="BU25608">
        <f>ROW()</f>
        <v>25608</v>
      </c>
    </row>
    <row r="25609" spans="73:73" x14ac:dyDescent="0.45">
      <c r="BU25609">
        <f>ROW()</f>
        <v>25609</v>
      </c>
    </row>
    <row r="25610" spans="73:73" x14ac:dyDescent="0.45">
      <c r="BU25610">
        <f>ROW()</f>
        <v>25610</v>
      </c>
    </row>
    <row r="25611" spans="73:73" x14ac:dyDescent="0.45">
      <c r="BU25611">
        <f>ROW()</f>
        <v>25611</v>
      </c>
    </row>
    <row r="25612" spans="73:73" x14ac:dyDescent="0.45">
      <c r="BU25612">
        <f>ROW()</f>
        <v>25612</v>
      </c>
    </row>
    <row r="25613" spans="73:73" x14ac:dyDescent="0.45">
      <c r="BU25613">
        <f>ROW()</f>
        <v>25613</v>
      </c>
    </row>
    <row r="25614" spans="73:73" x14ac:dyDescent="0.45">
      <c r="BU25614">
        <f>ROW()</f>
        <v>25614</v>
      </c>
    </row>
    <row r="25615" spans="73:73" x14ac:dyDescent="0.45">
      <c r="BU25615">
        <f>ROW()</f>
        <v>25615</v>
      </c>
    </row>
    <row r="25616" spans="73:73" x14ac:dyDescent="0.45">
      <c r="BU25616">
        <f>ROW()</f>
        <v>25616</v>
      </c>
    </row>
    <row r="25617" spans="73:73" x14ac:dyDescent="0.45">
      <c r="BU25617">
        <f>ROW()</f>
        <v>25617</v>
      </c>
    </row>
    <row r="25618" spans="73:73" x14ac:dyDescent="0.45">
      <c r="BU25618">
        <f>ROW()</f>
        <v>25618</v>
      </c>
    </row>
    <row r="25619" spans="73:73" x14ac:dyDescent="0.45">
      <c r="BU25619">
        <f>ROW()</f>
        <v>25619</v>
      </c>
    </row>
    <row r="25620" spans="73:73" x14ac:dyDescent="0.45">
      <c r="BU25620">
        <f>ROW()</f>
        <v>25620</v>
      </c>
    </row>
    <row r="25621" spans="73:73" x14ac:dyDescent="0.45">
      <c r="BU25621">
        <f>ROW()</f>
        <v>25621</v>
      </c>
    </row>
    <row r="25622" spans="73:73" x14ac:dyDescent="0.45">
      <c r="BU25622">
        <f>ROW()</f>
        <v>25622</v>
      </c>
    </row>
    <row r="25623" spans="73:73" x14ac:dyDescent="0.45">
      <c r="BU25623">
        <f>ROW()</f>
        <v>25623</v>
      </c>
    </row>
    <row r="25624" spans="73:73" x14ac:dyDescent="0.45">
      <c r="BU25624">
        <f>ROW()</f>
        <v>25624</v>
      </c>
    </row>
    <row r="25625" spans="73:73" x14ac:dyDescent="0.45">
      <c r="BU25625">
        <f>ROW()</f>
        <v>25625</v>
      </c>
    </row>
    <row r="25626" spans="73:73" x14ac:dyDescent="0.45">
      <c r="BU25626">
        <f>ROW()</f>
        <v>25626</v>
      </c>
    </row>
    <row r="25627" spans="73:73" x14ac:dyDescent="0.45">
      <c r="BU25627">
        <f>ROW()</f>
        <v>25627</v>
      </c>
    </row>
    <row r="25628" spans="73:73" x14ac:dyDescent="0.45">
      <c r="BU25628">
        <f>ROW()</f>
        <v>25628</v>
      </c>
    </row>
    <row r="25629" spans="73:73" x14ac:dyDescent="0.45">
      <c r="BU25629">
        <f>ROW()</f>
        <v>25629</v>
      </c>
    </row>
    <row r="25630" spans="73:73" x14ac:dyDescent="0.45">
      <c r="BU25630">
        <f>ROW()</f>
        <v>25630</v>
      </c>
    </row>
    <row r="25631" spans="73:73" x14ac:dyDescent="0.45">
      <c r="BU25631">
        <f>ROW()</f>
        <v>25631</v>
      </c>
    </row>
    <row r="25632" spans="73:73" x14ac:dyDescent="0.45">
      <c r="BU25632">
        <f>ROW()</f>
        <v>25632</v>
      </c>
    </row>
    <row r="25633" spans="73:73" x14ac:dyDescent="0.45">
      <c r="BU25633">
        <f>ROW()</f>
        <v>25633</v>
      </c>
    </row>
    <row r="25634" spans="73:73" x14ac:dyDescent="0.45">
      <c r="BU25634">
        <f>ROW()</f>
        <v>25634</v>
      </c>
    </row>
    <row r="25635" spans="73:73" x14ac:dyDescent="0.45">
      <c r="BU25635">
        <f>ROW()</f>
        <v>25635</v>
      </c>
    </row>
    <row r="25636" spans="73:73" x14ac:dyDescent="0.45">
      <c r="BU25636">
        <f>ROW()</f>
        <v>25636</v>
      </c>
    </row>
    <row r="25637" spans="73:73" x14ac:dyDescent="0.45">
      <c r="BU25637">
        <f>ROW()</f>
        <v>25637</v>
      </c>
    </row>
    <row r="25638" spans="73:73" x14ac:dyDescent="0.45">
      <c r="BU25638">
        <f>ROW()</f>
        <v>25638</v>
      </c>
    </row>
    <row r="25639" spans="73:73" x14ac:dyDescent="0.45">
      <c r="BU25639">
        <f>ROW()</f>
        <v>25639</v>
      </c>
    </row>
    <row r="25640" spans="73:73" x14ac:dyDescent="0.45">
      <c r="BU25640">
        <f>ROW()</f>
        <v>25640</v>
      </c>
    </row>
    <row r="25641" spans="73:73" x14ac:dyDescent="0.45">
      <c r="BU25641">
        <f>ROW()</f>
        <v>25641</v>
      </c>
    </row>
    <row r="25642" spans="73:73" x14ac:dyDescent="0.45">
      <c r="BU25642">
        <f>ROW()</f>
        <v>25642</v>
      </c>
    </row>
    <row r="25643" spans="73:73" x14ac:dyDescent="0.45">
      <c r="BU25643">
        <f>ROW()</f>
        <v>25643</v>
      </c>
    </row>
    <row r="25644" spans="73:73" x14ac:dyDescent="0.45">
      <c r="BU25644">
        <f>ROW()</f>
        <v>25644</v>
      </c>
    </row>
    <row r="25645" spans="73:73" x14ac:dyDescent="0.45">
      <c r="BU25645">
        <f>ROW()</f>
        <v>25645</v>
      </c>
    </row>
    <row r="25646" spans="73:73" x14ac:dyDescent="0.45">
      <c r="BU25646">
        <f>ROW()</f>
        <v>25646</v>
      </c>
    </row>
    <row r="25647" spans="73:73" x14ac:dyDescent="0.45">
      <c r="BU25647">
        <f>ROW()</f>
        <v>25647</v>
      </c>
    </row>
    <row r="25648" spans="73:73" x14ac:dyDescent="0.45">
      <c r="BU25648">
        <f>ROW()</f>
        <v>25648</v>
      </c>
    </row>
    <row r="25649" spans="73:73" x14ac:dyDescent="0.45">
      <c r="BU25649">
        <f>ROW()</f>
        <v>25649</v>
      </c>
    </row>
    <row r="25650" spans="73:73" x14ac:dyDescent="0.45">
      <c r="BU25650">
        <f>ROW()</f>
        <v>25650</v>
      </c>
    </row>
    <row r="25651" spans="73:73" x14ac:dyDescent="0.45">
      <c r="BU25651">
        <f>ROW()</f>
        <v>25651</v>
      </c>
    </row>
    <row r="25652" spans="73:73" x14ac:dyDescent="0.45">
      <c r="BU25652">
        <f>ROW()</f>
        <v>25652</v>
      </c>
    </row>
    <row r="25653" spans="73:73" x14ac:dyDescent="0.45">
      <c r="BU25653">
        <f>ROW()</f>
        <v>25653</v>
      </c>
    </row>
    <row r="25654" spans="73:73" x14ac:dyDescent="0.45">
      <c r="BU25654">
        <f>ROW()</f>
        <v>25654</v>
      </c>
    </row>
    <row r="25655" spans="73:73" x14ac:dyDescent="0.45">
      <c r="BU25655">
        <f>ROW()</f>
        <v>25655</v>
      </c>
    </row>
    <row r="25656" spans="73:73" x14ac:dyDescent="0.45">
      <c r="BU25656">
        <f>ROW()</f>
        <v>25656</v>
      </c>
    </row>
    <row r="25657" spans="73:73" x14ac:dyDescent="0.45">
      <c r="BU25657">
        <f>ROW()</f>
        <v>25657</v>
      </c>
    </row>
    <row r="25658" spans="73:73" x14ac:dyDescent="0.45">
      <c r="BU25658">
        <f>ROW()</f>
        <v>25658</v>
      </c>
    </row>
    <row r="25659" spans="73:73" x14ac:dyDescent="0.45">
      <c r="BU25659">
        <f>ROW()</f>
        <v>25659</v>
      </c>
    </row>
    <row r="25660" spans="73:73" x14ac:dyDescent="0.45">
      <c r="BU25660">
        <f>ROW()</f>
        <v>25660</v>
      </c>
    </row>
    <row r="25661" spans="73:73" x14ac:dyDescent="0.45">
      <c r="BU25661">
        <f>ROW()</f>
        <v>25661</v>
      </c>
    </row>
    <row r="25662" spans="73:73" x14ac:dyDescent="0.45">
      <c r="BU25662">
        <f>ROW()</f>
        <v>25662</v>
      </c>
    </row>
    <row r="25663" spans="73:73" x14ac:dyDescent="0.45">
      <c r="BU25663">
        <f>ROW()</f>
        <v>25663</v>
      </c>
    </row>
    <row r="25664" spans="73:73" x14ac:dyDescent="0.45">
      <c r="BU25664">
        <f>ROW()</f>
        <v>25664</v>
      </c>
    </row>
    <row r="25665" spans="73:73" x14ac:dyDescent="0.45">
      <c r="BU25665">
        <f>ROW()</f>
        <v>25665</v>
      </c>
    </row>
    <row r="25666" spans="73:73" x14ac:dyDescent="0.45">
      <c r="BU25666">
        <f>ROW()</f>
        <v>25666</v>
      </c>
    </row>
    <row r="25667" spans="73:73" x14ac:dyDescent="0.45">
      <c r="BU25667">
        <f>ROW()</f>
        <v>25667</v>
      </c>
    </row>
    <row r="25668" spans="73:73" x14ac:dyDescent="0.45">
      <c r="BU25668">
        <f>ROW()</f>
        <v>25668</v>
      </c>
    </row>
    <row r="25669" spans="73:73" x14ac:dyDescent="0.45">
      <c r="BU25669">
        <f>ROW()</f>
        <v>25669</v>
      </c>
    </row>
    <row r="25670" spans="73:73" x14ac:dyDescent="0.45">
      <c r="BU25670">
        <f>ROW()</f>
        <v>25670</v>
      </c>
    </row>
    <row r="25671" spans="73:73" x14ac:dyDescent="0.45">
      <c r="BU25671">
        <f>ROW()</f>
        <v>25671</v>
      </c>
    </row>
    <row r="25672" spans="73:73" x14ac:dyDescent="0.45">
      <c r="BU25672">
        <f>ROW()</f>
        <v>25672</v>
      </c>
    </row>
    <row r="25673" spans="73:73" x14ac:dyDescent="0.45">
      <c r="BU25673">
        <f>ROW()</f>
        <v>25673</v>
      </c>
    </row>
    <row r="25674" spans="73:73" x14ac:dyDescent="0.45">
      <c r="BU25674">
        <f>ROW()</f>
        <v>25674</v>
      </c>
    </row>
    <row r="25675" spans="73:73" x14ac:dyDescent="0.45">
      <c r="BU25675">
        <f>ROW()</f>
        <v>25675</v>
      </c>
    </row>
    <row r="25676" spans="73:73" x14ac:dyDescent="0.45">
      <c r="BU25676">
        <f>ROW()</f>
        <v>25676</v>
      </c>
    </row>
    <row r="25677" spans="73:73" x14ac:dyDescent="0.45">
      <c r="BU25677">
        <f>ROW()</f>
        <v>25677</v>
      </c>
    </row>
    <row r="25678" spans="73:73" x14ac:dyDescent="0.45">
      <c r="BU25678">
        <f>ROW()</f>
        <v>25678</v>
      </c>
    </row>
    <row r="25679" spans="73:73" x14ac:dyDescent="0.45">
      <c r="BU25679">
        <f>ROW()</f>
        <v>25679</v>
      </c>
    </row>
    <row r="25680" spans="73:73" x14ac:dyDescent="0.45">
      <c r="BU25680">
        <f>ROW()</f>
        <v>25680</v>
      </c>
    </row>
    <row r="25681" spans="73:73" x14ac:dyDescent="0.45">
      <c r="BU25681">
        <f>ROW()</f>
        <v>25681</v>
      </c>
    </row>
    <row r="25682" spans="73:73" x14ac:dyDescent="0.45">
      <c r="BU25682">
        <f>ROW()</f>
        <v>25682</v>
      </c>
    </row>
    <row r="25683" spans="73:73" x14ac:dyDescent="0.45">
      <c r="BU25683">
        <f>ROW()</f>
        <v>25683</v>
      </c>
    </row>
    <row r="25684" spans="73:73" x14ac:dyDescent="0.45">
      <c r="BU25684">
        <f>ROW()</f>
        <v>25684</v>
      </c>
    </row>
    <row r="25685" spans="73:73" x14ac:dyDescent="0.45">
      <c r="BU25685">
        <f>ROW()</f>
        <v>25685</v>
      </c>
    </row>
    <row r="25686" spans="73:73" x14ac:dyDescent="0.45">
      <c r="BU25686">
        <f>ROW()</f>
        <v>25686</v>
      </c>
    </row>
    <row r="25687" spans="73:73" x14ac:dyDescent="0.45">
      <c r="BU25687">
        <f>ROW()</f>
        <v>25687</v>
      </c>
    </row>
    <row r="25688" spans="73:73" x14ac:dyDescent="0.45">
      <c r="BU25688">
        <f>ROW()</f>
        <v>25688</v>
      </c>
    </row>
    <row r="25689" spans="73:73" x14ac:dyDescent="0.45">
      <c r="BU25689">
        <f>ROW()</f>
        <v>25689</v>
      </c>
    </row>
    <row r="25690" spans="73:73" x14ac:dyDescent="0.45">
      <c r="BU25690">
        <f>ROW()</f>
        <v>25690</v>
      </c>
    </row>
    <row r="25691" spans="73:73" x14ac:dyDescent="0.45">
      <c r="BU25691">
        <f>ROW()</f>
        <v>25691</v>
      </c>
    </row>
    <row r="25692" spans="73:73" x14ac:dyDescent="0.45">
      <c r="BU25692">
        <f>ROW()</f>
        <v>25692</v>
      </c>
    </row>
    <row r="25693" spans="73:73" x14ac:dyDescent="0.45">
      <c r="BU25693">
        <f>ROW()</f>
        <v>25693</v>
      </c>
    </row>
    <row r="25694" spans="73:73" x14ac:dyDescent="0.45">
      <c r="BU25694">
        <f>ROW()</f>
        <v>25694</v>
      </c>
    </row>
    <row r="25695" spans="73:73" x14ac:dyDescent="0.45">
      <c r="BU25695">
        <f>ROW()</f>
        <v>25695</v>
      </c>
    </row>
    <row r="25696" spans="73:73" x14ac:dyDescent="0.45">
      <c r="BU25696">
        <f>ROW()</f>
        <v>25696</v>
      </c>
    </row>
    <row r="25697" spans="73:73" x14ac:dyDescent="0.45">
      <c r="BU25697">
        <f>ROW()</f>
        <v>25697</v>
      </c>
    </row>
    <row r="25698" spans="73:73" x14ac:dyDescent="0.45">
      <c r="BU25698">
        <f>ROW()</f>
        <v>25698</v>
      </c>
    </row>
    <row r="25699" spans="73:73" x14ac:dyDescent="0.45">
      <c r="BU25699">
        <f>ROW()</f>
        <v>25699</v>
      </c>
    </row>
    <row r="25700" spans="73:73" x14ac:dyDescent="0.45">
      <c r="BU25700">
        <f>ROW()</f>
        <v>25700</v>
      </c>
    </row>
    <row r="25701" spans="73:73" x14ac:dyDescent="0.45">
      <c r="BU25701">
        <f>ROW()</f>
        <v>25701</v>
      </c>
    </row>
    <row r="25702" spans="73:73" x14ac:dyDescent="0.45">
      <c r="BU25702">
        <f>ROW()</f>
        <v>25702</v>
      </c>
    </row>
    <row r="25703" spans="73:73" x14ac:dyDescent="0.45">
      <c r="BU25703">
        <f>ROW()</f>
        <v>25703</v>
      </c>
    </row>
    <row r="25704" spans="73:73" x14ac:dyDescent="0.45">
      <c r="BU25704">
        <f>ROW()</f>
        <v>25704</v>
      </c>
    </row>
    <row r="25705" spans="73:73" x14ac:dyDescent="0.45">
      <c r="BU25705">
        <f>ROW()</f>
        <v>25705</v>
      </c>
    </row>
    <row r="25706" spans="73:73" x14ac:dyDescent="0.45">
      <c r="BU25706">
        <f>ROW()</f>
        <v>25706</v>
      </c>
    </row>
    <row r="25707" spans="73:73" x14ac:dyDescent="0.45">
      <c r="BU25707">
        <f>ROW()</f>
        <v>25707</v>
      </c>
    </row>
    <row r="25708" spans="73:73" x14ac:dyDescent="0.45">
      <c r="BU25708">
        <f>ROW()</f>
        <v>25708</v>
      </c>
    </row>
    <row r="25709" spans="73:73" x14ac:dyDescent="0.45">
      <c r="BU25709">
        <f>ROW()</f>
        <v>25709</v>
      </c>
    </row>
    <row r="25710" spans="73:73" x14ac:dyDescent="0.45">
      <c r="BU25710">
        <f>ROW()</f>
        <v>25710</v>
      </c>
    </row>
    <row r="25711" spans="73:73" x14ac:dyDescent="0.45">
      <c r="BU25711">
        <f>ROW()</f>
        <v>25711</v>
      </c>
    </row>
    <row r="25712" spans="73:73" x14ac:dyDescent="0.45">
      <c r="BU25712">
        <f>ROW()</f>
        <v>25712</v>
      </c>
    </row>
    <row r="25713" spans="73:73" x14ac:dyDescent="0.45">
      <c r="BU25713">
        <f>ROW()</f>
        <v>25713</v>
      </c>
    </row>
    <row r="25714" spans="73:73" x14ac:dyDescent="0.45">
      <c r="BU25714">
        <f>ROW()</f>
        <v>25714</v>
      </c>
    </row>
    <row r="25715" spans="73:73" x14ac:dyDescent="0.45">
      <c r="BU25715">
        <f>ROW()</f>
        <v>25715</v>
      </c>
    </row>
    <row r="25716" spans="73:73" x14ac:dyDescent="0.45">
      <c r="BU25716">
        <f>ROW()</f>
        <v>25716</v>
      </c>
    </row>
    <row r="25717" spans="73:73" x14ac:dyDescent="0.45">
      <c r="BU25717">
        <f>ROW()</f>
        <v>25717</v>
      </c>
    </row>
    <row r="25718" spans="73:73" x14ac:dyDescent="0.45">
      <c r="BU25718">
        <f>ROW()</f>
        <v>25718</v>
      </c>
    </row>
    <row r="25719" spans="73:73" x14ac:dyDescent="0.45">
      <c r="BU25719">
        <f>ROW()</f>
        <v>25719</v>
      </c>
    </row>
    <row r="25720" spans="73:73" x14ac:dyDescent="0.45">
      <c r="BU25720">
        <f>ROW()</f>
        <v>25720</v>
      </c>
    </row>
    <row r="25721" spans="73:73" x14ac:dyDescent="0.45">
      <c r="BU25721">
        <f>ROW()</f>
        <v>25721</v>
      </c>
    </row>
    <row r="25722" spans="73:73" x14ac:dyDescent="0.45">
      <c r="BU25722">
        <f>ROW()</f>
        <v>25722</v>
      </c>
    </row>
    <row r="25723" spans="73:73" x14ac:dyDescent="0.45">
      <c r="BU25723">
        <f>ROW()</f>
        <v>25723</v>
      </c>
    </row>
    <row r="25724" spans="73:73" x14ac:dyDescent="0.45">
      <c r="BU25724">
        <f>ROW()</f>
        <v>25724</v>
      </c>
    </row>
    <row r="25725" spans="73:73" x14ac:dyDescent="0.45">
      <c r="BU25725">
        <f>ROW()</f>
        <v>25725</v>
      </c>
    </row>
    <row r="25726" spans="73:73" x14ac:dyDescent="0.45">
      <c r="BU25726">
        <f>ROW()</f>
        <v>25726</v>
      </c>
    </row>
    <row r="25727" spans="73:73" x14ac:dyDescent="0.45">
      <c r="BU25727">
        <f>ROW()</f>
        <v>25727</v>
      </c>
    </row>
    <row r="25728" spans="73:73" x14ac:dyDescent="0.45">
      <c r="BU25728">
        <f>ROW()</f>
        <v>25728</v>
      </c>
    </row>
    <row r="25729" spans="73:73" x14ac:dyDescent="0.45">
      <c r="BU25729">
        <f>ROW()</f>
        <v>25729</v>
      </c>
    </row>
    <row r="25730" spans="73:73" x14ac:dyDescent="0.45">
      <c r="BU25730">
        <f>ROW()</f>
        <v>25730</v>
      </c>
    </row>
    <row r="25731" spans="73:73" x14ac:dyDescent="0.45">
      <c r="BU25731">
        <f>ROW()</f>
        <v>25731</v>
      </c>
    </row>
    <row r="25732" spans="73:73" x14ac:dyDescent="0.45">
      <c r="BU25732">
        <f>ROW()</f>
        <v>25732</v>
      </c>
    </row>
    <row r="25733" spans="73:73" x14ac:dyDescent="0.45">
      <c r="BU25733">
        <f>ROW()</f>
        <v>25733</v>
      </c>
    </row>
    <row r="25734" spans="73:73" x14ac:dyDescent="0.45">
      <c r="BU25734">
        <f>ROW()</f>
        <v>25734</v>
      </c>
    </row>
    <row r="25735" spans="73:73" x14ac:dyDescent="0.45">
      <c r="BU25735">
        <f>ROW()</f>
        <v>25735</v>
      </c>
    </row>
    <row r="25736" spans="73:73" x14ac:dyDescent="0.45">
      <c r="BU25736">
        <f>ROW()</f>
        <v>25736</v>
      </c>
    </row>
    <row r="25737" spans="73:73" x14ac:dyDescent="0.45">
      <c r="BU25737">
        <f>ROW()</f>
        <v>25737</v>
      </c>
    </row>
    <row r="25738" spans="73:73" x14ac:dyDescent="0.45">
      <c r="BU25738">
        <f>ROW()</f>
        <v>25738</v>
      </c>
    </row>
    <row r="25739" spans="73:73" x14ac:dyDescent="0.45">
      <c r="BU25739">
        <f>ROW()</f>
        <v>25739</v>
      </c>
    </row>
    <row r="25740" spans="73:73" x14ac:dyDescent="0.45">
      <c r="BU25740">
        <f>ROW()</f>
        <v>25740</v>
      </c>
    </row>
    <row r="25741" spans="73:73" x14ac:dyDescent="0.45">
      <c r="BU25741">
        <f>ROW()</f>
        <v>25741</v>
      </c>
    </row>
    <row r="25742" spans="73:73" x14ac:dyDescent="0.45">
      <c r="BU25742">
        <f>ROW()</f>
        <v>25742</v>
      </c>
    </row>
    <row r="25743" spans="73:73" x14ac:dyDescent="0.45">
      <c r="BU25743">
        <f>ROW()</f>
        <v>25743</v>
      </c>
    </row>
    <row r="25744" spans="73:73" x14ac:dyDescent="0.45">
      <c r="BU25744">
        <f>ROW()</f>
        <v>25744</v>
      </c>
    </row>
    <row r="25745" spans="73:73" x14ac:dyDescent="0.45">
      <c r="BU25745">
        <f>ROW()</f>
        <v>25745</v>
      </c>
    </row>
    <row r="25746" spans="73:73" x14ac:dyDescent="0.45">
      <c r="BU25746">
        <f>ROW()</f>
        <v>25746</v>
      </c>
    </row>
    <row r="25747" spans="73:73" x14ac:dyDescent="0.45">
      <c r="BU25747">
        <f>ROW()</f>
        <v>25747</v>
      </c>
    </row>
    <row r="25748" spans="73:73" x14ac:dyDescent="0.45">
      <c r="BU25748">
        <f>ROW()</f>
        <v>25748</v>
      </c>
    </row>
    <row r="25749" spans="73:73" x14ac:dyDescent="0.45">
      <c r="BU25749">
        <f>ROW()</f>
        <v>25749</v>
      </c>
    </row>
    <row r="25750" spans="73:73" x14ac:dyDescent="0.45">
      <c r="BU25750">
        <f>ROW()</f>
        <v>25750</v>
      </c>
    </row>
    <row r="25751" spans="73:73" x14ac:dyDescent="0.45">
      <c r="BU25751">
        <f>ROW()</f>
        <v>25751</v>
      </c>
    </row>
    <row r="25752" spans="73:73" x14ac:dyDescent="0.45">
      <c r="BU25752">
        <f>ROW()</f>
        <v>25752</v>
      </c>
    </row>
    <row r="25753" spans="73:73" x14ac:dyDescent="0.45">
      <c r="BU25753">
        <f>ROW()</f>
        <v>25753</v>
      </c>
    </row>
    <row r="25754" spans="73:73" x14ac:dyDescent="0.45">
      <c r="BU25754">
        <f>ROW()</f>
        <v>25754</v>
      </c>
    </row>
    <row r="25755" spans="73:73" x14ac:dyDescent="0.45">
      <c r="BU25755">
        <f>ROW()</f>
        <v>25755</v>
      </c>
    </row>
    <row r="25756" spans="73:73" x14ac:dyDescent="0.45">
      <c r="BU25756">
        <f>ROW()</f>
        <v>25756</v>
      </c>
    </row>
    <row r="25757" spans="73:73" x14ac:dyDescent="0.45">
      <c r="BU25757">
        <f>ROW()</f>
        <v>25757</v>
      </c>
    </row>
    <row r="25758" spans="73:73" x14ac:dyDescent="0.45">
      <c r="BU25758">
        <f>ROW()</f>
        <v>25758</v>
      </c>
    </row>
    <row r="25759" spans="73:73" x14ac:dyDescent="0.45">
      <c r="BU25759">
        <f>ROW()</f>
        <v>25759</v>
      </c>
    </row>
    <row r="25760" spans="73:73" x14ac:dyDescent="0.45">
      <c r="BU25760">
        <f>ROW()</f>
        <v>25760</v>
      </c>
    </row>
    <row r="25761" spans="73:73" x14ac:dyDescent="0.45">
      <c r="BU25761">
        <f>ROW()</f>
        <v>25761</v>
      </c>
    </row>
    <row r="25762" spans="73:73" x14ac:dyDescent="0.45">
      <c r="BU25762">
        <f>ROW()</f>
        <v>25762</v>
      </c>
    </row>
    <row r="25763" spans="73:73" x14ac:dyDescent="0.45">
      <c r="BU25763">
        <f>ROW()</f>
        <v>25763</v>
      </c>
    </row>
    <row r="25764" spans="73:73" x14ac:dyDescent="0.45">
      <c r="BU25764">
        <f>ROW()</f>
        <v>25764</v>
      </c>
    </row>
    <row r="25765" spans="73:73" x14ac:dyDescent="0.45">
      <c r="BU25765">
        <f>ROW()</f>
        <v>25765</v>
      </c>
    </row>
    <row r="25766" spans="73:73" x14ac:dyDescent="0.45">
      <c r="BU25766">
        <f>ROW()</f>
        <v>25766</v>
      </c>
    </row>
    <row r="25767" spans="73:73" x14ac:dyDescent="0.45">
      <c r="BU25767">
        <f>ROW()</f>
        <v>25767</v>
      </c>
    </row>
    <row r="25768" spans="73:73" x14ac:dyDescent="0.45">
      <c r="BU25768">
        <f>ROW()</f>
        <v>25768</v>
      </c>
    </row>
    <row r="25769" spans="73:73" x14ac:dyDescent="0.45">
      <c r="BU25769">
        <f>ROW()</f>
        <v>25769</v>
      </c>
    </row>
    <row r="25770" spans="73:73" x14ac:dyDescent="0.45">
      <c r="BU25770">
        <f>ROW()</f>
        <v>25770</v>
      </c>
    </row>
    <row r="25771" spans="73:73" x14ac:dyDescent="0.45">
      <c r="BU25771">
        <f>ROW()</f>
        <v>25771</v>
      </c>
    </row>
    <row r="25772" spans="73:73" x14ac:dyDescent="0.45">
      <c r="BU25772">
        <f>ROW()</f>
        <v>25772</v>
      </c>
    </row>
    <row r="25773" spans="73:73" x14ac:dyDescent="0.45">
      <c r="BU25773">
        <f>ROW()</f>
        <v>25773</v>
      </c>
    </row>
    <row r="25774" spans="73:73" x14ac:dyDescent="0.45">
      <c r="BU25774">
        <f>ROW()</f>
        <v>25774</v>
      </c>
    </row>
    <row r="25775" spans="73:73" x14ac:dyDescent="0.45">
      <c r="BU25775">
        <f>ROW()</f>
        <v>25775</v>
      </c>
    </row>
    <row r="25776" spans="73:73" x14ac:dyDescent="0.45">
      <c r="BU25776">
        <f>ROW()</f>
        <v>25776</v>
      </c>
    </row>
    <row r="25777" spans="73:73" x14ac:dyDescent="0.45">
      <c r="BU25777">
        <f>ROW()</f>
        <v>25777</v>
      </c>
    </row>
    <row r="25778" spans="73:73" x14ac:dyDescent="0.45">
      <c r="BU25778">
        <f>ROW()</f>
        <v>25778</v>
      </c>
    </row>
    <row r="25779" spans="73:73" x14ac:dyDescent="0.45">
      <c r="BU25779">
        <f>ROW()</f>
        <v>25779</v>
      </c>
    </row>
    <row r="25780" spans="73:73" x14ac:dyDescent="0.45">
      <c r="BU25780">
        <f>ROW()</f>
        <v>25780</v>
      </c>
    </row>
    <row r="25781" spans="73:73" x14ac:dyDescent="0.45">
      <c r="BU25781">
        <f>ROW()</f>
        <v>25781</v>
      </c>
    </row>
    <row r="25782" spans="73:73" x14ac:dyDescent="0.45">
      <c r="BU25782">
        <f>ROW()</f>
        <v>25782</v>
      </c>
    </row>
    <row r="25783" spans="73:73" x14ac:dyDescent="0.45">
      <c r="BU25783">
        <f>ROW()</f>
        <v>25783</v>
      </c>
    </row>
    <row r="25784" spans="73:73" x14ac:dyDescent="0.45">
      <c r="BU25784">
        <f>ROW()</f>
        <v>25784</v>
      </c>
    </row>
    <row r="25785" spans="73:73" x14ac:dyDescent="0.45">
      <c r="BU25785">
        <f>ROW()</f>
        <v>25785</v>
      </c>
    </row>
    <row r="25786" spans="73:73" x14ac:dyDescent="0.45">
      <c r="BU25786">
        <f>ROW()</f>
        <v>25786</v>
      </c>
    </row>
    <row r="25787" spans="73:73" x14ac:dyDescent="0.45">
      <c r="BU25787">
        <f>ROW()</f>
        <v>25787</v>
      </c>
    </row>
    <row r="25788" spans="73:73" x14ac:dyDescent="0.45">
      <c r="BU25788">
        <f>ROW()</f>
        <v>25788</v>
      </c>
    </row>
    <row r="25789" spans="73:73" x14ac:dyDescent="0.45">
      <c r="BU25789">
        <f>ROW()</f>
        <v>25789</v>
      </c>
    </row>
    <row r="25790" spans="73:73" x14ac:dyDescent="0.45">
      <c r="BU25790">
        <f>ROW()</f>
        <v>25790</v>
      </c>
    </row>
    <row r="25791" spans="73:73" x14ac:dyDescent="0.45">
      <c r="BU25791">
        <f>ROW()</f>
        <v>25791</v>
      </c>
    </row>
    <row r="25792" spans="73:73" x14ac:dyDescent="0.45">
      <c r="BU25792">
        <f>ROW()</f>
        <v>25792</v>
      </c>
    </row>
    <row r="25793" spans="73:73" x14ac:dyDescent="0.45">
      <c r="BU25793">
        <f>ROW()</f>
        <v>25793</v>
      </c>
    </row>
    <row r="25794" spans="73:73" x14ac:dyDescent="0.45">
      <c r="BU25794">
        <f>ROW()</f>
        <v>25794</v>
      </c>
    </row>
    <row r="25795" spans="73:73" x14ac:dyDescent="0.45">
      <c r="BU25795">
        <f>ROW()</f>
        <v>25795</v>
      </c>
    </row>
    <row r="25796" spans="73:73" x14ac:dyDescent="0.45">
      <c r="BU25796">
        <f>ROW()</f>
        <v>25796</v>
      </c>
    </row>
    <row r="25797" spans="73:73" x14ac:dyDescent="0.45">
      <c r="BU25797">
        <f>ROW()</f>
        <v>25797</v>
      </c>
    </row>
    <row r="25798" spans="73:73" x14ac:dyDescent="0.45">
      <c r="BU25798">
        <f>ROW()</f>
        <v>25798</v>
      </c>
    </row>
    <row r="25799" spans="73:73" x14ac:dyDescent="0.45">
      <c r="BU25799">
        <f>ROW()</f>
        <v>25799</v>
      </c>
    </row>
    <row r="25800" spans="73:73" x14ac:dyDescent="0.45">
      <c r="BU25800">
        <f>ROW()</f>
        <v>25800</v>
      </c>
    </row>
    <row r="25801" spans="73:73" x14ac:dyDescent="0.45">
      <c r="BU25801">
        <f>ROW()</f>
        <v>25801</v>
      </c>
    </row>
    <row r="25802" spans="73:73" x14ac:dyDescent="0.45">
      <c r="BU25802">
        <f>ROW()</f>
        <v>25802</v>
      </c>
    </row>
    <row r="25803" spans="73:73" x14ac:dyDescent="0.45">
      <c r="BU25803">
        <f>ROW()</f>
        <v>25803</v>
      </c>
    </row>
    <row r="25804" spans="73:73" x14ac:dyDescent="0.45">
      <c r="BU25804">
        <f>ROW()</f>
        <v>25804</v>
      </c>
    </row>
    <row r="25805" spans="73:73" x14ac:dyDescent="0.45">
      <c r="BU25805">
        <f>ROW()</f>
        <v>25805</v>
      </c>
    </row>
    <row r="25806" spans="73:73" x14ac:dyDescent="0.45">
      <c r="BU25806">
        <f>ROW()</f>
        <v>25806</v>
      </c>
    </row>
    <row r="25807" spans="73:73" x14ac:dyDescent="0.45">
      <c r="BU25807">
        <f>ROW()</f>
        <v>25807</v>
      </c>
    </row>
    <row r="25808" spans="73:73" x14ac:dyDescent="0.45">
      <c r="BU25808">
        <f>ROW()</f>
        <v>25808</v>
      </c>
    </row>
    <row r="25809" spans="73:73" x14ac:dyDescent="0.45">
      <c r="BU25809">
        <f>ROW()</f>
        <v>25809</v>
      </c>
    </row>
    <row r="25810" spans="73:73" x14ac:dyDescent="0.45">
      <c r="BU25810">
        <f>ROW()</f>
        <v>25810</v>
      </c>
    </row>
    <row r="25811" spans="73:73" x14ac:dyDescent="0.45">
      <c r="BU25811">
        <f>ROW()</f>
        <v>25811</v>
      </c>
    </row>
    <row r="25812" spans="73:73" x14ac:dyDescent="0.45">
      <c r="BU25812">
        <f>ROW()</f>
        <v>25812</v>
      </c>
    </row>
    <row r="25813" spans="73:73" x14ac:dyDescent="0.45">
      <c r="BU25813">
        <f>ROW()</f>
        <v>25813</v>
      </c>
    </row>
    <row r="25814" spans="73:73" x14ac:dyDescent="0.45">
      <c r="BU25814">
        <f>ROW()</f>
        <v>25814</v>
      </c>
    </row>
    <row r="25815" spans="73:73" x14ac:dyDescent="0.45">
      <c r="BU25815">
        <f>ROW()</f>
        <v>25815</v>
      </c>
    </row>
    <row r="25816" spans="73:73" x14ac:dyDescent="0.45">
      <c r="BU25816">
        <f>ROW()</f>
        <v>25816</v>
      </c>
    </row>
    <row r="25817" spans="73:73" x14ac:dyDescent="0.45">
      <c r="BU25817">
        <f>ROW()</f>
        <v>25817</v>
      </c>
    </row>
    <row r="25818" spans="73:73" x14ac:dyDescent="0.45">
      <c r="BU25818">
        <f>ROW()</f>
        <v>25818</v>
      </c>
    </row>
    <row r="25819" spans="73:73" x14ac:dyDescent="0.45">
      <c r="BU25819">
        <f>ROW()</f>
        <v>25819</v>
      </c>
    </row>
    <row r="25820" spans="73:73" x14ac:dyDescent="0.45">
      <c r="BU25820">
        <f>ROW()</f>
        <v>25820</v>
      </c>
    </row>
    <row r="25821" spans="73:73" x14ac:dyDescent="0.45">
      <c r="BU25821">
        <f>ROW()</f>
        <v>25821</v>
      </c>
    </row>
    <row r="25822" spans="73:73" x14ac:dyDescent="0.45">
      <c r="BU25822">
        <f>ROW()</f>
        <v>25822</v>
      </c>
    </row>
    <row r="25823" spans="73:73" x14ac:dyDescent="0.45">
      <c r="BU25823">
        <f>ROW()</f>
        <v>25823</v>
      </c>
    </row>
    <row r="25824" spans="73:73" x14ac:dyDescent="0.45">
      <c r="BU25824">
        <f>ROW()</f>
        <v>25824</v>
      </c>
    </row>
    <row r="25825" spans="73:73" x14ac:dyDescent="0.45">
      <c r="BU25825">
        <f>ROW()</f>
        <v>25825</v>
      </c>
    </row>
    <row r="25826" spans="73:73" x14ac:dyDescent="0.45">
      <c r="BU25826">
        <f>ROW()</f>
        <v>25826</v>
      </c>
    </row>
    <row r="25827" spans="73:73" x14ac:dyDescent="0.45">
      <c r="BU25827">
        <f>ROW()</f>
        <v>25827</v>
      </c>
    </row>
    <row r="25828" spans="73:73" x14ac:dyDescent="0.45">
      <c r="BU25828">
        <f>ROW()</f>
        <v>25828</v>
      </c>
    </row>
    <row r="25829" spans="73:73" x14ac:dyDescent="0.45">
      <c r="BU25829">
        <f>ROW()</f>
        <v>25829</v>
      </c>
    </row>
    <row r="25830" spans="73:73" x14ac:dyDescent="0.45">
      <c r="BU25830">
        <f>ROW()</f>
        <v>25830</v>
      </c>
    </row>
    <row r="25831" spans="73:73" x14ac:dyDescent="0.45">
      <c r="BU25831">
        <f>ROW()</f>
        <v>25831</v>
      </c>
    </row>
    <row r="25832" spans="73:73" x14ac:dyDescent="0.45">
      <c r="BU25832">
        <f>ROW()</f>
        <v>25832</v>
      </c>
    </row>
    <row r="25833" spans="73:73" x14ac:dyDescent="0.45">
      <c r="BU25833">
        <f>ROW()</f>
        <v>25833</v>
      </c>
    </row>
    <row r="25834" spans="73:73" x14ac:dyDescent="0.45">
      <c r="BU25834">
        <f>ROW()</f>
        <v>25834</v>
      </c>
    </row>
    <row r="25835" spans="73:73" x14ac:dyDescent="0.45">
      <c r="BU25835">
        <f>ROW()</f>
        <v>25835</v>
      </c>
    </row>
    <row r="25836" spans="73:73" x14ac:dyDescent="0.45">
      <c r="BU25836">
        <f>ROW()</f>
        <v>25836</v>
      </c>
    </row>
    <row r="25837" spans="73:73" x14ac:dyDescent="0.45">
      <c r="BU25837">
        <f>ROW()</f>
        <v>25837</v>
      </c>
    </row>
    <row r="25838" spans="73:73" x14ac:dyDescent="0.45">
      <c r="BU25838">
        <f>ROW()</f>
        <v>25838</v>
      </c>
    </row>
    <row r="25839" spans="73:73" x14ac:dyDescent="0.45">
      <c r="BU25839">
        <f>ROW()</f>
        <v>25839</v>
      </c>
    </row>
    <row r="25840" spans="73:73" x14ac:dyDescent="0.45">
      <c r="BU25840">
        <f>ROW()</f>
        <v>25840</v>
      </c>
    </row>
    <row r="25841" spans="73:73" x14ac:dyDescent="0.45">
      <c r="BU25841">
        <f>ROW()</f>
        <v>25841</v>
      </c>
    </row>
    <row r="25842" spans="73:73" x14ac:dyDescent="0.45">
      <c r="BU25842">
        <f>ROW()</f>
        <v>25842</v>
      </c>
    </row>
    <row r="25843" spans="73:73" x14ac:dyDescent="0.45">
      <c r="BU25843">
        <f>ROW()</f>
        <v>25843</v>
      </c>
    </row>
    <row r="25844" spans="73:73" x14ac:dyDescent="0.45">
      <c r="BU25844">
        <f>ROW()</f>
        <v>25844</v>
      </c>
    </row>
    <row r="25845" spans="73:73" x14ac:dyDescent="0.45">
      <c r="BU25845">
        <f>ROW()</f>
        <v>25845</v>
      </c>
    </row>
    <row r="25846" spans="73:73" x14ac:dyDescent="0.45">
      <c r="BU25846">
        <f>ROW()</f>
        <v>25846</v>
      </c>
    </row>
    <row r="25847" spans="73:73" x14ac:dyDescent="0.45">
      <c r="BU25847">
        <f>ROW()</f>
        <v>25847</v>
      </c>
    </row>
    <row r="25848" spans="73:73" x14ac:dyDescent="0.45">
      <c r="BU25848">
        <f>ROW()</f>
        <v>25848</v>
      </c>
    </row>
    <row r="25849" spans="73:73" x14ac:dyDescent="0.45">
      <c r="BU25849">
        <f>ROW()</f>
        <v>25849</v>
      </c>
    </row>
    <row r="25850" spans="73:73" x14ac:dyDescent="0.45">
      <c r="BU25850">
        <f>ROW()</f>
        <v>25850</v>
      </c>
    </row>
    <row r="25851" spans="73:73" x14ac:dyDescent="0.45">
      <c r="BU25851">
        <f>ROW()</f>
        <v>25851</v>
      </c>
    </row>
    <row r="25852" spans="73:73" x14ac:dyDescent="0.45">
      <c r="BU25852">
        <f>ROW()</f>
        <v>25852</v>
      </c>
    </row>
    <row r="25853" spans="73:73" x14ac:dyDescent="0.45">
      <c r="BU25853">
        <f>ROW()</f>
        <v>25853</v>
      </c>
    </row>
    <row r="25854" spans="73:73" x14ac:dyDescent="0.45">
      <c r="BU25854">
        <f>ROW()</f>
        <v>25854</v>
      </c>
    </row>
    <row r="25855" spans="73:73" x14ac:dyDescent="0.45">
      <c r="BU25855">
        <f>ROW()</f>
        <v>25855</v>
      </c>
    </row>
    <row r="25856" spans="73:73" x14ac:dyDescent="0.45">
      <c r="BU25856">
        <f>ROW()</f>
        <v>25856</v>
      </c>
    </row>
    <row r="25857" spans="73:73" x14ac:dyDescent="0.45">
      <c r="BU25857">
        <f>ROW()</f>
        <v>25857</v>
      </c>
    </row>
    <row r="25858" spans="73:73" x14ac:dyDescent="0.45">
      <c r="BU25858">
        <f>ROW()</f>
        <v>25858</v>
      </c>
    </row>
    <row r="25859" spans="73:73" x14ac:dyDescent="0.45">
      <c r="BU25859">
        <f>ROW()</f>
        <v>25859</v>
      </c>
    </row>
    <row r="25860" spans="73:73" x14ac:dyDescent="0.45">
      <c r="BU25860">
        <f>ROW()</f>
        <v>25860</v>
      </c>
    </row>
    <row r="25861" spans="73:73" x14ac:dyDescent="0.45">
      <c r="BU25861">
        <f>ROW()</f>
        <v>25861</v>
      </c>
    </row>
    <row r="25862" spans="73:73" x14ac:dyDescent="0.45">
      <c r="BU25862">
        <f>ROW()</f>
        <v>25862</v>
      </c>
    </row>
    <row r="25863" spans="73:73" x14ac:dyDescent="0.45">
      <c r="BU25863">
        <f>ROW()</f>
        <v>25863</v>
      </c>
    </row>
    <row r="25864" spans="73:73" x14ac:dyDescent="0.45">
      <c r="BU25864">
        <f>ROW()</f>
        <v>25864</v>
      </c>
    </row>
    <row r="25865" spans="73:73" x14ac:dyDescent="0.45">
      <c r="BU25865">
        <f>ROW()</f>
        <v>25865</v>
      </c>
    </row>
    <row r="25866" spans="73:73" x14ac:dyDescent="0.45">
      <c r="BU25866">
        <f>ROW()</f>
        <v>25866</v>
      </c>
    </row>
    <row r="25867" spans="73:73" x14ac:dyDescent="0.45">
      <c r="BU25867">
        <f>ROW()</f>
        <v>25867</v>
      </c>
    </row>
    <row r="25868" spans="73:73" x14ac:dyDescent="0.45">
      <c r="BU25868">
        <f>ROW()</f>
        <v>25868</v>
      </c>
    </row>
    <row r="25869" spans="73:73" x14ac:dyDescent="0.45">
      <c r="BU25869">
        <f>ROW()</f>
        <v>25869</v>
      </c>
    </row>
    <row r="25870" spans="73:73" x14ac:dyDescent="0.45">
      <c r="BU25870">
        <f>ROW()</f>
        <v>25870</v>
      </c>
    </row>
    <row r="25871" spans="73:73" x14ac:dyDescent="0.45">
      <c r="BU25871">
        <f>ROW()</f>
        <v>25871</v>
      </c>
    </row>
    <row r="25872" spans="73:73" x14ac:dyDescent="0.45">
      <c r="BU25872">
        <f>ROW()</f>
        <v>25872</v>
      </c>
    </row>
    <row r="25873" spans="73:73" x14ac:dyDescent="0.45">
      <c r="BU25873">
        <f>ROW()</f>
        <v>25873</v>
      </c>
    </row>
    <row r="25874" spans="73:73" x14ac:dyDescent="0.45">
      <c r="BU25874">
        <f>ROW()</f>
        <v>25874</v>
      </c>
    </row>
    <row r="25875" spans="73:73" x14ac:dyDescent="0.45">
      <c r="BU25875">
        <f>ROW()</f>
        <v>25875</v>
      </c>
    </row>
    <row r="25876" spans="73:73" x14ac:dyDescent="0.45">
      <c r="BU25876">
        <f>ROW()</f>
        <v>25876</v>
      </c>
    </row>
    <row r="25877" spans="73:73" x14ac:dyDescent="0.45">
      <c r="BU25877">
        <f>ROW()</f>
        <v>25877</v>
      </c>
    </row>
    <row r="25878" spans="73:73" x14ac:dyDescent="0.45">
      <c r="BU25878">
        <f>ROW()</f>
        <v>25878</v>
      </c>
    </row>
    <row r="25879" spans="73:73" x14ac:dyDescent="0.45">
      <c r="BU25879">
        <f>ROW()</f>
        <v>25879</v>
      </c>
    </row>
    <row r="25880" spans="73:73" x14ac:dyDescent="0.45">
      <c r="BU25880">
        <f>ROW()</f>
        <v>25880</v>
      </c>
    </row>
    <row r="25881" spans="73:73" x14ac:dyDescent="0.45">
      <c r="BU25881">
        <f>ROW()</f>
        <v>25881</v>
      </c>
    </row>
    <row r="25882" spans="73:73" x14ac:dyDescent="0.45">
      <c r="BU25882">
        <f>ROW()</f>
        <v>25882</v>
      </c>
    </row>
    <row r="25883" spans="73:73" x14ac:dyDescent="0.45">
      <c r="BU25883">
        <f>ROW()</f>
        <v>25883</v>
      </c>
    </row>
    <row r="25884" spans="73:73" x14ac:dyDescent="0.45">
      <c r="BU25884">
        <f>ROW()</f>
        <v>25884</v>
      </c>
    </row>
    <row r="25885" spans="73:73" x14ac:dyDescent="0.45">
      <c r="BU25885">
        <f>ROW()</f>
        <v>25885</v>
      </c>
    </row>
    <row r="25886" spans="73:73" x14ac:dyDescent="0.45">
      <c r="BU25886">
        <f>ROW()</f>
        <v>25886</v>
      </c>
    </row>
    <row r="25887" spans="73:73" x14ac:dyDescent="0.45">
      <c r="BU25887">
        <f>ROW()</f>
        <v>25887</v>
      </c>
    </row>
    <row r="25888" spans="73:73" x14ac:dyDescent="0.45">
      <c r="BU25888">
        <f>ROW()</f>
        <v>25888</v>
      </c>
    </row>
    <row r="25889" spans="73:73" x14ac:dyDescent="0.45">
      <c r="BU25889">
        <f>ROW()</f>
        <v>25889</v>
      </c>
    </row>
    <row r="25890" spans="73:73" x14ac:dyDescent="0.45">
      <c r="BU25890">
        <f>ROW()</f>
        <v>25890</v>
      </c>
    </row>
    <row r="25891" spans="73:73" x14ac:dyDescent="0.45">
      <c r="BU25891">
        <f>ROW()</f>
        <v>25891</v>
      </c>
    </row>
    <row r="25892" spans="73:73" x14ac:dyDescent="0.45">
      <c r="BU25892">
        <f>ROW()</f>
        <v>25892</v>
      </c>
    </row>
    <row r="25893" spans="73:73" x14ac:dyDescent="0.45">
      <c r="BU25893">
        <f>ROW()</f>
        <v>25893</v>
      </c>
    </row>
    <row r="25894" spans="73:73" x14ac:dyDescent="0.45">
      <c r="BU25894">
        <f>ROW()</f>
        <v>25894</v>
      </c>
    </row>
    <row r="25895" spans="73:73" x14ac:dyDescent="0.45">
      <c r="BU25895">
        <f>ROW()</f>
        <v>25895</v>
      </c>
    </row>
    <row r="25896" spans="73:73" x14ac:dyDescent="0.45">
      <c r="BU25896">
        <f>ROW()</f>
        <v>25896</v>
      </c>
    </row>
    <row r="25897" spans="73:73" x14ac:dyDescent="0.45">
      <c r="BU25897">
        <f>ROW()</f>
        <v>25897</v>
      </c>
    </row>
    <row r="25898" spans="73:73" x14ac:dyDescent="0.45">
      <c r="BU25898">
        <f>ROW()</f>
        <v>25898</v>
      </c>
    </row>
    <row r="25899" spans="73:73" x14ac:dyDescent="0.45">
      <c r="BU25899">
        <f>ROW()</f>
        <v>25899</v>
      </c>
    </row>
    <row r="25900" spans="73:73" x14ac:dyDescent="0.45">
      <c r="BU25900">
        <f>ROW()</f>
        <v>25900</v>
      </c>
    </row>
    <row r="25901" spans="73:73" x14ac:dyDescent="0.45">
      <c r="BU25901">
        <f>ROW()</f>
        <v>25901</v>
      </c>
    </row>
    <row r="25902" spans="73:73" x14ac:dyDescent="0.45">
      <c r="BU25902">
        <f>ROW()</f>
        <v>25902</v>
      </c>
    </row>
    <row r="25903" spans="73:73" x14ac:dyDescent="0.45">
      <c r="BU25903">
        <f>ROW()</f>
        <v>25903</v>
      </c>
    </row>
    <row r="25904" spans="73:73" x14ac:dyDescent="0.45">
      <c r="BU25904">
        <f>ROW()</f>
        <v>25904</v>
      </c>
    </row>
    <row r="25905" spans="73:73" x14ac:dyDescent="0.45">
      <c r="BU25905">
        <f>ROW()</f>
        <v>25905</v>
      </c>
    </row>
    <row r="25906" spans="73:73" x14ac:dyDescent="0.45">
      <c r="BU25906">
        <f>ROW()</f>
        <v>25906</v>
      </c>
    </row>
    <row r="25907" spans="73:73" x14ac:dyDescent="0.45">
      <c r="BU25907">
        <f>ROW()</f>
        <v>25907</v>
      </c>
    </row>
    <row r="25908" spans="73:73" x14ac:dyDescent="0.45">
      <c r="BU25908">
        <f>ROW()</f>
        <v>25908</v>
      </c>
    </row>
    <row r="25909" spans="73:73" x14ac:dyDescent="0.45">
      <c r="BU25909">
        <f>ROW()</f>
        <v>25909</v>
      </c>
    </row>
    <row r="25910" spans="73:73" x14ac:dyDescent="0.45">
      <c r="BU25910">
        <f>ROW()</f>
        <v>25910</v>
      </c>
    </row>
    <row r="25911" spans="73:73" x14ac:dyDescent="0.45">
      <c r="BU25911">
        <f>ROW()</f>
        <v>25911</v>
      </c>
    </row>
    <row r="25912" spans="73:73" x14ac:dyDescent="0.45">
      <c r="BU25912">
        <f>ROW()</f>
        <v>25912</v>
      </c>
    </row>
    <row r="25913" spans="73:73" x14ac:dyDescent="0.45">
      <c r="BU25913">
        <f>ROW()</f>
        <v>25913</v>
      </c>
    </row>
    <row r="25914" spans="73:73" x14ac:dyDescent="0.45">
      <c r="BU25914">
        <f>ROW()</f>
        <v>25914</v>
      </c>
    </row>
    <row r="25915" spans="73:73" x14ac:dyDescent="0.45">
      <c r="BU25915">
        <f>ROW()</f>
        <v>25915</v>
      </c>
    </row>
    <row r="25916" spans="73:73" x14ac:dyDescent="0.45">
      <c r="BU25916">
        <f>ROW()</f>
        <v>25916</v>
      </c>
    </row>
    <row r="25917" spans="73:73" x14ac:dyDescent="0.45">
      <c r="BU25917">
        <f>ROW()</f>
        <v>25917</v>
      </c>
    </row>
    <row r="25918" spans="73:73" x14ac:dyDescent="0.45">
      <c r="BU25918">
        <f>ROW()</f>
        <v>25918</v>
      </c>
    </row>
    <row r="25919" spans="73:73" x14ac:dyDescent="0.45">
      <c r="BU25919">
        <f>ROW()</f>
        <v>25919</v>
      </c>
    </row>
    <row r="25920" spans="73:73" x14ac:dyDescent="0.45">
      <c r="BU25920">
        <f>ROW()</f>
        <v>25920</v>
      </c>
    </row>
    <row r="25921" spans="73:73" x14ac:dyDescent="0.45">
      <c r="BU25921">
        <f>ROW()</f>
        <v>25921</v>
      </c>
    </row>
    <row r="25922" spans="73:73" x14ac:dyDescent="0.45">
      <c r="BU25922">
        <f>ROW()</f>
        <v>25922</v>
      </c>
    </row>
    <row r="25923" spans="73:73" x14ac:dyDescent="0.45">
      <c r="BU25923">
        <f>ROW()</f>
        <v>25923</v>
      </c>
    </row>
    <row r="25924" spans="73:73" x14ac:dyDescent="0.45">
      <c r="BU25924">
        <f>ROW()</f>
        <v>25924</v>
      </c>
    </row>
    <row r="25925" spans="73:73" x14ac:dyDescent="0.45">
      <c r="BU25925">
        <f>ROW()</f>
        <v>25925</v>
      </c>
    </row>
    <row r="25926" spans="73:73" x14ac:dyDescent="0.45">
      <c r="BU25926">
        <f>ROW()</f>
        <v>25926</v>
      </c>
    </row>
    <row r="25927" spans="73:73" x14ac:dyDescent="0.45">
      <c r="BU25927">
        <f>ROW()</f>
        <v>25927</v>
      </c>
    </row>
    <row r="25928" spans="73:73" x14ac:dyDescent="0.45">
      <c r="BU25928">
        <f>ROW()</f>
        <v>25928</v>
      </c>
    </row>
    <row r="25929" spans="73:73" x14ac:dyDescent="0.45">
      <c r="BU25929">
        <f>ROW()</f>
        <v>25929</v>
      </c>
    </row>
    <row r="25930" spans="73:73" x14ac:dyDescent="0.45">
      <c r="BU25930">
        <f>ROW()</f>
        <v>25930</v>
      </c>
    </row>
    <row r="25931" spans="73:73" x14ac:dyDescent="0.45">
      <c r="BU25931">
        <f>ROW()</f>
        <v>25931</v>
      </c>
    </row>
    <row r="25932" spans="73:73" x14ac:dyDescent="0.45">
      <c r="BU25932">
        <f>ROW()</f>
        <v>25932</v>
      </c>
    </row>
    <row r="25933" spans="73:73" x14ac:dyDescent="0.45">
      <c r="BU25933">
        <f>ROW()</f>
        <v>25933</v>
      </c>
    </row>
    <row r="25934" spans="73:73" x14ac:dyDescent="0.45">
      <c r="BU25934">
        <f>ROW()</f>
        <v>25934</v>
      </c>
    </row>
    <row r="25935" spans="73:73" x14ac:dyDescent="0.45">
      <c r="BU25935">
        <f>ROW()</f>
        <v>25935</v>
      </c>
    </row>
    <row r="25936" spans="73:73" x14ac:dyDescent="0.45">
      <c r="BU25936">
        <f>ROW()</f>
        <v>25936</v>
      </c>
    </row>
    <row r="25937" spans="73:73" x14ac:dyDescent="0.45">
      <c r="BU25937">
        <f>ROW()</f>
        <v>25937</v>
      </c>
    </row>
    <row r="25938" spans="73:73" x14ac:dyDescent="0.45">
      <c r="BU25938">
        <f>ROW()</f>
        <v>25938</v>
      </c>
    </row>
    <row r="25939" spans="73:73" x14ac:dyDescent="0.45">
      <c r="BU25939">
        <f>ROW()</f>
        <v>25939</v>
      </c>
    </row>
    <row r="25940" spans="73:73" x14ac:dyDescent="0.45">
      <c r="BU25940">
        <f>ROW()</f>
        <v>25940</v>
      </c>
    </row>
    <row r="25941" spans="73:73" x14ac:dyDescent="0.45">
      <c r="BU25941">
        <f>ROW()</f>
        <v>25941</v>
      </c>
    </row>
    <row r="25942" spans="73:73" x14ac:dyDescent="0.45">
      <c r="BU25942">
        <f>ROW()</f>
        <v>25942</v>
      </c>
    </row>
    <row r="25943" spans="73:73" x14ac:dyDescent="0.45">
      <c r="BU25943">
        <f>ROW()</f>
        <v>25943</v>
      </c>
    </row>
    <row r="25944" spans="73:73" x14ac:dyDescent="0.45">
      <c r="BU25944">
        <f>ROW()</f>
        <v>25944</v>
      </c>
    </row>
    <row r="25945" spans="73:73" x14ac:dyDescent="0.45">
      <c r="BU25945">
        <f>ROW()</f>
        <v>25945</v>
      </c>
    </row>
    <row r="25946" spans="73:73" x14ac:dyDescent="0.45">
      <c r="BU25946">
        <f>ROW()</f>
        <v>25946</v>
      </c>
    </row>
    <row r="25947" spans="73:73" x14ac:dyDescent="0.45">
      <c r="BU25947">
        <f>ROW()</f>
        <v>25947</v>
      </c>
    </row>
    <row r="25948" spans="73:73" x14ac:dyDescent="0.45">
      <c r="BU25948">
        <f>ROW()</f>
        <v>25948</v>
      </c>
    </row>
    <row r="25949" spans="73:73" x14ac:dyDescent="0.45">
      <c r="BU25949">
        <f>ROW()</f>
        <v>25949</v>
      </c>
    </row>
    <row r="25950" spans="73:73" x14ac:dyDescent="0.45">
      <c r="BU25950">
        <f>ROW()</f>
        <v>25950</v>
      </c>
    </row>
    <row r="25951" spans="73:73" x14ac:dyDescent="0.45">
      <c r="BU25951">
        <f>ROW()</f>
        <v>25951</v>
      </c>
    </row>
    <row r="25952" spans="73:73" x14ac:dyDescent="0.45">
      <c r="BU25952">
        <f>ROW()</f>
        <v>25952</v>
      </c>
    </row>
    <row r="25953" spans="73:73" x14ac:dyDescent="0.45">
      <c r="BU25953">
        <f>ROW()</f>
        <v>25953</v>
      </c>
    </row>
    <row r="25954" spans="73:73" x14ac:dyDescent="0.45">
      <c r="BU25954">
        <f>ROW()</f>
        <v>25954</v>
      </c>
    </row>
    <row r="25955" spans="73:73" x14ac:dyDescent="0.45">
      <c r="BU25955">
        <f>ROW()</f>
        <v>25955</v>
      </c>
    </row>
    <row r="25956" spans="73:73" x14ac:dyDescent="0.45">
      <c r="BU25956">
        <f>ROW()</f>
        <v>25956</v>
      </c>
    </row>
    <row r="25957" spans="73:73" x14ac:dyDescent="0.45">
      <c r="BU25957">
        <f>ROW()</f>
        <v>25957</v>
      </c>
    </row>
    <row r="25958" spans="73:73" x14ac:dyDescent="0.45">
      <c r="BU25958">
        <f>ROW()</f>
        <v>25958</v>
      </c>
    </row>
    <row r="25959" spans="73:73" x14ac:dyDescent="0.45">
      <c r="BU25959">
        <f>ROW()</f>
        <v>25959</v>
      </c>
    </row>
    <row r="25960" spans="73:73" x14ac:dyDescent="0.45">
      <c r="BU25960">
        <f>ROW()</f>
        <v>25960</v>
      </c>
    </row>
    <row r="25961" spans="73:73" x14ac:dyDescent="0.45">
      <c r="BU25961">
        <f>ROW()</f>
        <v>25961</v>
      </c>
    </row>
    <row r="25962" spans="73:73" x14ac:dyDescent="0.45">
      <c r="BU25962">
        <f>ROW()</f>
        <v>25962</v>
      </c>
    </row>
    <row r="25963" spans="73:73" x14ac:dyDescent="0.45">
      <c r="BU25963">
        <f>ROW()</f>
        <v>25963</v>
      </c>
    </row>
    <row r="25964" spans="73:73" x14ac:dyDescent="0.45">
      <c r="BU25964">
        <f>ROW()</f>
        <v>25964</v>
      </c>
    </row>
    <row r="25965" spans="73:73" x14ac:dyDescent="0.45">
      <c r="BU25965">
        <f>ROW()</f>
        <v>25965</v>
      </c>
    </row>
    <row r="25966" spans="73:73" x14ac:dyDescent="0.45">
      <c r="BU25966">
        <f>ROW()</f>
        <v>25966</v>
      </c>
    </row>
    <row r="25967" spans="73:73" x14ac:dyDescent="0.45">
      <c r="BU25967">
        <f>ROW()</f>
        <v>25967</v>
      </c>
    </row>
    <row r="25968" spans="73:73" x14ac:dyDescent="0.45">
      <c r="BU25968">
        <f>ROW()</f>
        <v>25968</v>
      </c>
    </row>
    <row r="25969" spans="73:73" x14ac:dyDescent="0.45">
      <c r="BU25969">
        <f>ROW()</f>
        <v>25969</v>
      </c>
    </row>
    <row r="25970" spans="73:73" x14ac:dyDescent="0.45">
      <c r="BU25970">
        <f>ROW()</f>
        <v>25970</v>
      </c>
    </row>
    <row r="25971" spans="73:73" x14ac:dyDescent="0.45">
      <c r="BU25971">
        <f>ROW()</f>
        <v>25971</v>
      </c>
    </row>
    <row r="25972" spans="73:73" x14ac:dyDescent="0.45">
      <c r="BU25972">
        <f>ROW()</f>
        <v>25972</v>
      </c>
    </row>
    <row r="25973" spans="73:73" x14ac:dyDescent="0.45">
      <c r="BU25973">
        <f>ROW()</f>
        <v>25973</v>
      </c>
    </row>
    <row r="25974" spans="73:73" x14ac:dyDescent="0.45">
      <c r="BU25974">
        <f>ROW()</f>
        <v>25974</v>
      </c>
    </row>
    <row r="25975" spans="73:73" x14ac:dyDescent="0.45">
      <c r="BU25975">
        <f>ROW()</f>
        <v>25975</v>
      </c>
    </row>
    <row r="25976" spans="73:73" x14ac:dyDescent="0.45">
      <c r="BU25976">
        <f>ROW()</f>
        <v>25976</v>
      </c>
    </row>
    <row r="25977" spans="73:73" x14ac:dyDescent="0.45">
      <c r="BU25977">
        <f>ROW()</f>
        <v>25977</v>
      </c>
    </row>
    <row r="25978" spans="73:73" x14ac:dyDescent="0.45">
      <c r="BU25978">
        <f>ROW()</f>
        <v>25978</v>
      </c>
    </row>
    <row r="25979" spans="73:73" x14ac:dyDescent="0.45">
      <c r="BU25979">
        <f>ROW()</f>
        <v>25979</v>
      </c>
    </row>
    <row r="25980" spans="73:73" x14ac:dyDescent="0.45">
      <c r="BU25980">
        <f>ROW()</f>
        <v>25980</v>
      </c>
    </row>
    <row r="25981" spans="73:73" x14ac:dyDescent="0.45">
      <c r="BU25981">
        <f>ROW()</f>
        <v>25981</v>
      </c>
    </row>
    <row r="25982" spans="73:73" x14ac:dyDescent="0.45">
      <c r="BU25982">
        <f>ROW()</f>
        <v>25982</v>
      </c>
    </row>
    <row r="25983" spans="73:73" x14ac:dyDescent="0.45">
      <c r="BU25983">
        <f>ROW()</f>
        <v>25983</v>
      </c>
    </row>
    <row r="25984" spans="73:73" x14ac:dyDescent="0.45">
      <c r="BU25984">
        <f>ROW()</f>
        <v>25984</v>
      </c>
    </row>
    <row r="25985" spans="73:73" x14ac:dyDescent="0.45">
      <c r="BU25985">
        <f>ROW()</f>
        <v>25985</v>
      </c>
    </row>
    <row r="25986" spans="73:73" x14ac:dyDescent="0.45">
      <c r="BU25986">
        <f>ROW()</f>
        <v>25986</v>
      </c>
    </row>
    <row r="25987" spans="73:73" x14ac:dyDescent="0.45">
      <c r="BU25987">
        <f>ROW()</f>
        <v>25987</v>
      </c>
    </row>
    <row r="25988" spans="73:73" x14ac:dyDescent="0.45">
      <c r="BU25988">
        <f>ROW()</f>
        <v>25988</v>
      </c>
    </row>
    <row r="25989" spans="73:73" x14ac:dyDescent="0.45">
      <c r="BU25989">
        <f>ROW()</f>
        <v>25989</v>
      </c>
    </row>
    <row r="25990" spans="73:73" x14ac:dyDescent="0.45">
      <c r="BU25990">
        <f>ROW()</f>
        <v>25990</v>
      </c>
    </row>
    <row r="25991" spans="73:73" x14ac:dyDescent="0.45">
      <c r="BU25991">
        <f>ROW()</f>
        <v>25991</v>
      </c>
    </row>
    <row r="25992" spans="73:73" x14ac:dyDescent="0.45">
      <c r="BU25992">
        <f>ROW()</f>
        <v>25992</v>
      </c>
    </row>
    <row r="25993" spans="73:73" x14ac:dyDescent="0.45">
      <c r="BU25993">
        <f>ROW()</f>
        <v>25993</v>
      </c>
    </row>
    <row r="25994" spans="73:73" x14ac:dyDescent="0.45">
      <c r="BU25994">
        <f>ROW()</f>
        <v>25994</v>
      </c>
    </row>
    <row r="25995" spans="73:73" x14ac:dyDescent="0.45">
      <c r="BU25995">
        <f>ROW()</f>
        <v>25995</v>
      </c>
    </row>
    <row r="25996" spans="73:73" x14ac:dyDescent="0.45">
      <c r="BU25996">
        <f>ROW()</f>
        <v>25996</v>
      </c>
    </row>
    <row r="25997" spans="73:73" x14ac:dyDescent="0.45">
      <c r="BU25997">
        <f>ROW()</f>
        <v>25997</v>
      </c>
    </row>
    <row r="25998" spans="73:73" x14ac:dyDescent="0.45">
      <c r="BU25998">
        <f>ROW()</f>
        <v>25998</v>
      </c>
    </row>
    <row r="25999" spans="73:73" x14ac:dyDescent="0.45">
      <c r="BU25999">
        <f>ROW()</f>
        <v>25999</v>
      </c>
    </row>
    <row r="26000" spans="73:73" x14ac:dyDescent="0.45">
      <c r="BU26000">
        <f>ROW()</f>
        <v>26000</v>
      </c>
    </row>
    <row r="26001" spans="73:73" x14ac:dyDescent="0.45">
      <c r="BU26001">
        <f>ROW()</f>
        <v>26001</v>
      </c>
    </row>
    <row r="26002" spans="73:73" x14ac:dyDescent="0.45">
      <c r="BU26002">
        <f>ROW()</f>
        <v>26002</v>
      </c>
    </row>
    <row r="26003" spans="73:73" x14ac:dyDescent="0.45">
      <c r="BU26003">
        <f>ROW()</f>
        <v>26003</v>
      </c>
    </row>
    <row r="26004" spans="73:73" x14ac:dyDescent="0.45">
      <c r="BU26004">
        <f>ROW()</f>
        <v>26004</v>
      </c>
    </row>
    <row r="26005" spans="73:73" x14ac:dyDescent="0.45">
      <c r="BU26005">
        <f>ROW()</f>
        <v>26005</v>
      </c>
    </row>
    <row r="26006" spans="73:73" x14ac:dyDescent="0.45">
      <c r="BU26006">
        <f>ROW()</f>
        <v>26006</v>
      </c>
    </row>
    <row r="26007" spans="73:73" x14ac:dyDescent="0.45">
      <c r="BU26007">
        <f>ROW()</f>
        <v>26007</v>
      </c>
    </row>
    <row r="26008" spans="73:73" x14ac:dyDescent="0.45">
      <c r="BU26008">
        <f>ROW()</f>
        <v>26008</v>
      </c>
    </row>
    <row r="26009" spans="73:73" x14ac:dyDescent="0.45">
      <c r="BU26009">
        <f>ROW()</f>
        <v>26009</v>
      </c>
    </row>
    <row r="26010" spans="73:73" x14ac:dyDescent="0.45">
      <c r="BU26010">
        <f>ROW()</f>
        <v>26010</v>
      </c>
    </row>
    <row r="26011" spans="73:73" x14ac:dyDescent="0.45">
      <c r="BU26011">
        <f>ROW()</f>
        <v>26011</v>
      </c>
    </row>
    <row r="26012" spans="73:73" x14ac:dyDescent="0.45">
      <c r="BU26012">
        <f>ROW()</f>
        <v>26012</v>
      </c>
    </row>
    <row r="26013" spans="73:73" x14ac:dyDescent="0.45">
      <c r="BU26013">
        <f>ROW()</f>
        <v>26013</v>
      </c>
    </row>
    <row r="26014" spans="73:73" x14ac:dyDescent="0.45">
      <c r="BU26014">
        <f>ROW()</f>
        <v>26014</v>
      </c>
    </row>
    <row r="26015" spans="73:73" x14ac:dyDescent="0.45">
      <c r="BU26015">
        <f>ROW()</f>
        <v>26015</v>
      </c>
    </row>
    <row r="26016" spans="73:73" x14ac:dyDescent="0.45">
      <c r="BU26016">
        <f>ROW()</f>
        <v>26016</v>
      </c>
    </row>
    <row r="26017" spans="73:73" x14ac:dyDescent="0.45">
      <c r="BU26017">
        <f>ROW()</f>
        <v>26017</v>
      </c>
    </row>
    <row r="26018" spans="73:73" x14ac:dyDescent="0.45">
      <c r="BU26018">
        <f>ROW()</f>
        <v>26018</v>
      </c>
    </row>
    <row r="26019" spans="73:73" x14ac:dyDescent="0.45">
      <c r="BU26019">
        <f>ROW()</f>
        <v>26019</v>
      </c>
    </row>
    <row r="26020" spans="73:73" x14ac:dyDescent="0.45">
      <c r="BU26020">
        <f>ROW()</f>
        <v>26020</v>
      </c>
    </row>
    <row r="26021" spans="73:73" x14ac:dyDescent="0.45">
      <c r="BU26021">
        <f>ROW()</f>
        <v>26021</v>
      </c>
    </row>
    <row r="26022" spans="73:73" x14ac:dyDescent="0.45">
      <c r="BU26022">
        <f>ROW()</f>
        <v>26022</v>
      </c>
    </row>
    <row r="26023" spans="73:73" x14ac:dyDescent="0.45">
      <c r="BU26023">
        <f>ROW()</f>
        <v>26023</v>
      </c>
    </row>
    <row r="26024" spans="73:73" x14ac:dyDescent="0.45">
      <c r="BU26024">
        <f>ROW()</f>
        <v>26024</v>
      </c>
    </row>
    <row r="26025" spans="73:73" x14ac:dyDescent="0.45">
      <c r="BU26025">
        <f>ROW()</f>
        <v>26025</v>
      </c>
    </row>
    <row r="26026" spans="73:73" x14ac:dyDescent="0.45">
      <c r="BU26026">
        <f>ROW()</f>
        <v>26026</v>
      </c>
    </row>
    <row r="26027" spans="73:73" x14ac:dyDescent="0.45">
      <c r="BU26027">
        <f>ROW()</f>
        <v>26027</v>
      </c>
    </row>
    <row r="26028" spans="73:73" x14ac:dyDescent="0.45">
      <c r="BU26028">
        <f>ROW()</f>
        <v>26028</v>
      </c>
    </row>
    <row r="26029" spans="73:73" x14ac:dyDescent="0.45">
      <c r="BU26029">
        <f>ROW()</f>
        <v>26029</v>
      </c>
    </row>
    <row r="26030" spans="73:73" x14ac:dyDescent="0.45">
      <c r="BU26030">
        <f>ROW()</f>
        <v>26030</v>
      </c>
    </row>
    <row r="26031" spans="73:73" x14ac:dyDescent="0.45">
      <c r="BU26031">
        <f>ROW()</f>
        <v>26031</v>
      </c>
    </row>
    <row r="26032" spans="73:73" x14ac:dyDescent="0.45">
      <c r="BU26032">
        <f>ROW()</f>
        <v>26032</v>
      </c>
    </row>
    <row r="26033" spans="73:73" x14ac:dyDescent="0.45">
      <c r="BU26033">
        <f>ROW()</f>
        <v>26033</v>
      </c>
    </row>
    <row r="26034" spans="73:73" x14ac:dyDescent="0.45">
      <c r="BU26034">
        <f>ROW()</f>
        <v>26034</v>
      </c>
    </row>
    <row r="26035" spans="73:73" x14ac:dyDescent="0.45">
      <c r="BU26035">
        <f>ROW()</f>
        <v>26035</v>
      </c>
    </row>
    <row r="26036" spans="73:73" x14ac:dyDescent="0.45">
      <c r="BU26036">
        <f>ROW()</f>
        <v>26036</v>
      </c>
    </row>
    <row r="26037" spans="73:73" x14ac:dyDescent="0.45">
      <c r="BU26037">
        <f>ROW()</f>
        <v>26037</v>
      </c>
    </row>
    <row r="26038" spans="73:73" x14ac:dyDescent="0.45">
      <c r="BU26038">
        <f>ROW()</f>
        <v>26038</v>
      </c>
    </row>
    <row r="26039" spans="73:73" x14ac:dyDescent="0.45">
      <c r="BU26039">
        <f>ROW()</f>
        <v>26039</v>
      </c>
    </row>
    <row r="26040" spans="73:73" x14ac:dyDescent="0.45">
      <c r="BU26040">
        <f>ROW()</f>
        <v>26040</v>
      </c>
    </row>
    <row r="26041" spans="73:73" x14ac:dyDescent="0.45">
      <c r="BU26041">
        <f>ROW()</f>
        <v>26041</v>
      </c>
    </row>
    <row r="26042" spans="73:73" x14ac:dyDescent="0.45">
      <c r="BU26042">
        <f>ROW()</f>
        <v>26042</v>
      </c>
    </row>
    <row r="26043" spans="73:73" x14ac:dyDescent="0.45">
      <c r="BU26043">
        <f>ROW()</f>
        <v>26043</v>
      </c>
    </row>
    <row r="26044" spans="73:73" x14ac:dyDescent="0.45">
      <c r="BU26044">
        <f>ROW()</f>
        <v>26044</v>
      </c>
    </row>
    <row r="26045" spans="73:73" x14ac:dyDescent="0.45">
      <c r="BU26045">
        <f>ROW()</f>
        <v>26045</v>
      </c>
    </row>
    <row r="26046" spans="73:73" x14ac:dyDescent="0.45">
      <c r="BU26046">
        <f>ROW()</f>
        <v>26046</v>
      </c>
    </row>
    <row r="26047" spans="73:73" x14ac:dyDescent="0.45">
      <c r="BU26047">
        <f>ROW()</f>
        <v>26047</v>
      </c>
    </row>
    <row r="26048" spans="73:73" x14ac:dyDescent="0.45">
      <c r="BU26048">
        <f>ROW()</f>
        <v>26048</v>
      </c>
    </row>
    <row r="26049" spans="73:73" x14ac:dyDescent="0.45">
      <c r="BU26049">
        <f>ROW()</f>
        <v>26049</v>
      </c>
    </row>
    <row r="26050" spans="73:73" x14ac:dyDescent="0.45">
      <c r="BU26050">
        <f>ROW()</f>
        <v>26050</v>
      </c>
    </row>
    <row r="26051" spans="73:73" x14ac:dyDescent="0.45">
      <c r="BU26051">
        <f>ROW()</f>
        <v>26051</v>
      </c>
    </row>
    <row r="26052" spans="73:73" x14ac:dyDescent="0.45">
      <c r="BU26052">
        <f>ROW()</f>
        <v>26052</v>
      </c>
    </row>
    <row r="26053" spans="73:73" x14ac:dyDescent="0.45">
      <c r="BU26053">
        <f>ROW()</f>
        <v>26053</v>
      </c>
    </row>
    <row r="26054" spans="73:73" x14ac:dyDescent="0.45">
      <c r="BU26054">
        <f>ROW()</f>
        <v>26054</v>
      </c>
    </row>
    <row r="26055" spans="73:73" x14ac:dyDescent="0.45">
      <c r="BU26055">
        <f>ROW()</f>
        <v>26055</v>
      </c>
    </row>
    <row r="26056" spans="73:73" x14ac:dyDescent="0.45">
      <c r="BU26056">
        <f>ROW()</f>
        <v>26056</v>
      </c>
    </row>
    <row r="26057" spans="73:73" x14ac:dyDescent="0.45">
      <c r="BU26057">
        <f>ROW()</f>
        <v>26057</v>
      </c>
    </row>
    <row r="26058" spans="73:73" x14ac:dyDescent="0.45">
      <c r="BU26058">
        <f>ROW()</f>
        <v>26058</v>
      </c>
    </row>
    <row r="26059" spans="73:73" x14ac:dyDescent="0.45">
      <c r="BU26059">
        <f>ROW()</f>
        <v>26059</v>
      </c>
    </row>
    <row r="26060" spans="73:73" x14ac:dyDescent="0.45">
      <c r="BU26060">
        <f>ROW()</f>
        <v>26060</v>
      </c>
    </row>
    <row r="26061" spans="73:73" x14ac:dyDescent="0.45">
      <c r="BU26061">
        <f>ROW()</f>
        <v>26061</v>
      </c>
    </row>
    <row r="26062" spans="73:73" x14ac:dyDescent="0.45">
      <c r="BU26062">
        <f>ROW()</f>
        <v>26062</v>
      </c>
    </row>
    <row r="26063" spans="73:73" x14ac:dyDescent="0.45">
      <c r="BU26063">
        <f>ROW()</f>
        <v>26063</v>
      </c>
    </row>
    <row r="26064" spans="73:73" x14ac:dyDescent="0.45">
      <c r="BU26064">
        <f>ROW()</f>
        <v>26064</v>
      </c>
    </row>
    <row r="26065" spans="73:73" x14ac:dyDescent="0.45">
      <c r="BU26065">
        <f>ROW()</f>
        <v>26065</v>
      </c>
    </row>
    <row r="26066" spans="73:73" x14ac:dyDescent="0.45">
      <c r="BU26066">
        <f>ROW()</f>
        <v>26066</v>
      </c>
    </row>
    <row r="26067" spans="73:73" x14ac:dyDescent="0.45">
      <c r="BU26067">
        <f>ROW()</f>
        <v>26067</v>
      </c>
    </row>
    <row r="26068" spans="73:73" x14ac:dyDescent="0.45">
      <c r="BU26068">
        <f>ROW()</f>
        <v>26068</v>
      </c>
    </row>
    <row r="26069" spans="73:73" x14ac:dyDescent="0.45">
      <c r="BU26069">
        <f>ROW()</f>
        <v>26069</v>
      </c>
    </row>
    <row r="26070" spans="73:73" x14ac:dyDescent="0.45">
      <c r="BU26070">
        <f>ROW()</f>
        <v>26070</v>
      </c>
    </row>
    <row r="26071" spans="73:73" x14ac:dyDescent="0.45">
      <c r="BU26071">
        <f>ROW()</f>
        <v>26071</v>
      </c>
    </row>
    <row r="26072" spans="73:73" x14ac:dyDescent="0.45">
      <c r="BU26072">
        <f>ROW()</f>
        <v>26072</v>
      </c>
    </row>
    <row r="26073" spans="73:73" x14ac:dyDescent="0.45">
      <c r="BU26073">
        <f>ROW()</f>
        <v>26073</v>
      </c>
    </row>
    <row r="26074" spans="73:73" x14ac:dyDescent="0.45">
      <c r="BU26074">
        <f>ROW()</f>
        <v>26074</v>
      </c>
    </row>
    <row r="26075" spans="73:73" x14ac:dyDescent="0.45">
      <c r="BU26075">
        <f>ROW()</f>
        <v>26075</v>
      </c>
    </row>
    <row r="26076" spans="73:73" x14ac:dyDescent="0.45">
      <c r="BU26076">
        <f>ROW()</f>
        <v>26076</v>
      </c>
    </row>
    <row r="26077" spans="73:73" x14ac:dyDescent="0.45">
      <c r="BU26077">
        <f>ROW()</f>
        <v>26077</v>
      </c>
    </row>
    <row r="26078" spans="73:73" x14ac:dyDescent="0.45">
      <c r="BU26078">
        <f>ROW()</f>
        <v>26078</v>
      </c>
    </row>
    <row r="26079" spans="73:73" x14ac:dyDescent="0.45">
      <c r="BU26079">
        <f>ROW()</f>
        <v>26079</v>
      </c>
    </row>
    <row r="26080" spans="73:73" x14ac:dyDescent="0.45">
      <c r="BU26080">
        <f>ROW()</f>
        <v>26080</v>
      </c>
    </row>
    <row r="26081" spans="73:73" x14ac:dyDescent="0.45">
      <c r="BU26081">
        <f>ROW()</f>
        <v>26081</v>
      </c>
    </row>
    <row r="26082" spans="73:73" x14ac:dyDescent="0.45">
      <c r="BU26082">
        <f>ROW()</f>
        <v>26082</v>
      </c>
    </row>
    <row r="26083" spans="73:73" x14ac:dyDescent="0.45">
      <c r="BU26083">
        <f>ROW()</f>
        <v>26083</v>
      </c>
    </row>
    <row r="26084" spans="73:73" x14ac:dyDescent="0.45">
      <c r="BU26084">
        <f>ROW()</f>
        <v>26084</v>
      </c>
    </row>
    <row r="26085" spans="73:73" x14ac:dyDescent="0.45">
      <c r="BU26085">
        <f>ROW()</f>
        <v>26085</v>
      </c>
    </row>
    <row r="26086" spans="73:73" x14ac:dyDescent="0.45">
      <c r="BU26086">
        <f>ROW()</f>
        <v>26086</v>
      </c>
    </row>
    <row r="26087" spans="73:73" x14ac:dyDescent="0.45">
      <c r="BU26087">
        <f>ROW()</f>
        <v>26087</v>
      </c>
    </row>
    <row r="26088" spans="73:73" x14ac:dyDescent="0.45">
      <c r="BU26088">
        <f>ROW()</f>
        <v>26088</v>
      </c>
    </row>
    <row r="26089" spans="73:73" x14ac:dyDescent="0.45">
      <c r="BU26089">
        <f>ROW()</f>
        <v>26089</v>
      </c>
    </row>
    <row r="26090" spans="73:73" x14ac:dyDescent="0.45">
      <c r="BU26090">
        <f>ROW()</f>
        <v>26090</v>
      </c>
    </row>
    <row r="26091" spans="73:73" x14ac:dyDescent="0.45">
      <c r="BU26091">
        <f>ROW()</f>
        <v>26091</v>
      </c>
    </row>
    <row r="26092" spans="73:73" x14ac:dyDescent="0.45">
      <c r="BU26092">
        <f>ROW()</f>
        <v>26092</v>
      </c>
    </row>
    <row r="26093" spans="73:73" x14ac:dyDescent="0.45">
      <c r="BU26093">
        <f>ROW()</f>
        <v>26093</v>
      </c>
    </row>
    <row r="26094" spans="73:73" x14ac:dyDescent="0.45">
      <c r="BU26094">
        <f>ROW()</f>
        <v>26094</v>
      </c>
    </row>
    <row r="26095" spans="73:73" x14ac:dyDescent="0.45">
      <c r="BU26095">
        <f>ROW()</f>
        <v>26095</v>
      </c>
    </row>
    <row r="26096" spans="73:73" x14ac:dyDescent="0.45">
      <c r="BU26096">
        <f>ROW()</f>
        <v>26096</v>
      </c>
    </row>
    <row r="26097" spans="73:73" x14ac:dyDescent="0.45">
      <c r="BU26097">
        <f>ROW()</f>
        <v>26097</v>
      </c>
    </row>
    <row r="26098" spans="73:73" x14ac:dyDescent="0.45">
      <c r="BU26098">
        <f>ROW()</f>
        <v>26098</v>
      </c>
    </row>
    <row r="26099" spans="73:73" x14ac:dyDescent="0.45">
      <c r="BU26099">
        <f>ROW()</f>
        <v>26099</v>
      </c>
    </row>
    <row r="26100" spans="73:73" x14ac:dyDescent="0.45">
      <c r="BU26100">
        <f>ROW()</f>
        <v>26100</v>
      </c>
    </row>
    <row r="26101" spans="73:73" x14ac:dyDescent="0.45">
      <c r="BU26101">
        <f>ROW()</f>
        <v>26101</v>
      </c>
    </row>
    <row r="26102" spans="73:73" x14ac:dyDescent="0.45">
      <c r="BU26102">
        <f>ROW()</f>
        <v>26102</v>
      </c>
    </row>
    <row r="26103" spans="73:73" x14ac:dyDescent="0.45">
      <c r="BU26103">
        <f>ROW()</f>
        <v>26103</v>
      </c>
    </row>
    <row r="26104" spans="73:73" x14ac:dyDescent="0.45">
      <c r="BU26104">
        <f>ROW()</f>
        <v>26104</v>
      </c>
    </row>
    <row r="26105" spans="73:73" x14ac:dyDescent="0.45">
      <c r="BU26105">
        <f>ROW()</f>
        <v>26105</v>
      </c>
    </row>
    <row r="26106" spans="73:73" x14ac:dyDescent="0.45">
      <c r="BU26106">
        <f>ROW()</f>
        <v>26106</v>
      </c>
    </row>
    <row r="26107" spans="73:73" x14ac:dyDescent="0.45">
      <c r="BU26107">
        <f>ROW()</f>
        <v>26107</v>
      </c>
    </row>
    <row r="26108" spans="73:73" x14ac:dyDescent="0.45">
      <c r="BU26108">
        <f>ROW()</f>
        <v>26108</v>
      </c>
    </row>
    <row r="26109" spans="73:73" x14ac:dyDescent="0.45">
      <c r="BU26109">
        <f>ROW()</f>
        <v>26109</v>
      </c>
    </row>
    <row r="26110" spans="73:73" x14ac:dyDescent="0.45">
      <c r="BU26110">
        <f>ROW()</f>
        <v>26110</v>
      </c>
    </row>
    <row r="26111" spans="73:73" x14ac:dyDescent="0.45">
      <c r="BU26111">
        <f>ROW()</f>
        <v>26111</v>
      </c>
    </row>
    <row r="26112" spans="73:73" x14ac:dyDescent="0.45">
      <c r="BU26112">
        <f>ROW()</f>
        <v>26112</v>
      </c>
    </row>
    <row r="26113" spans="73:73" x14ac:dyDescent="0.45">
      <c r="BU26113">
        <f>ROW()</f>
        <v>26113</v>
      </c>
    </row>
    <row r="26114" spans="73:73" x14ac:dyDescent="0.45">
      <c r="BU26114">
        <f>ROW()</f>
        <v>26114</v>
      </c>
    </row>
    <row r="26115" spans="73:73" x14ac:dyDescent="0.45">
      <c r="BU26115">
        <f>ROW()</f>
        <v>26115</v>
      </c>
    </row>
    <row r="26116" spans="73:73" x14ac:dyDescent="0.45">
      <c r="BU26116">
        <f>ROW()</f>
        <v>26116</v>
      </c>
    </row>
    <row r="26117" spans="73:73" x14ac:dyDescent="0.45">
      <c r="BU26117">
        <f>ROW()</f>
        <v>26117</v>
      </c>
    </row>
    <row r="26118" spans="73:73" x14ac:dyDescent="0.45">
      <c r="BU26118">
        <f>ROW()</f>
        <v>26118</v>
      </c>
    </row>
    <row r="26119" spans="73:73" x14ac:dyDescent="0.45">
      <c r="BU26119">
        <f>ROW()</f>
        <v>26119</v>
      </c>
    </row>
    <row r="26120" spans="73:73" x14ac:dyDescent="0.45">
      <c r="BU26120">
        <f>ROW()</f>
        <v>26120</v>
      </c>
    </row>
    <row r="26121" spans="73:73" x14ac:dyDescent="0.45">
      <c r="BU26121">
        <f>ROW()</f>
        <v>26121</v>
      </c>
    </row>
    <row r="26122" spans="73:73" x14ac:dyDescent="0.45">
      <c r="BU26122">
        <f>ROW()</f>
        <v>26122</v>
      </c>
    </row>
    <row r="26123" spans="73:73" x14ac:dyDescent="0.45">
      <c r="BU26123">
        <f>ROW()</f>
        <v>26123</v>
      </c>
    </row>
    <row r="26124" spans="73:73" x14ac:dyDescent="0.45">
      <c r="BU26124">
        <f>ROW()</f>
        <v>26124</v>
      </c>
    </row>
    <row r="26125" spans="73:73" x14ac:dyDescent="0.45">
      <c r="BU26125">
        <f>ROW()</f>
        <v>26125</v>
      </c>
    </row>
    <row r="26126" spans="73:73" x14ac:dyDescent="0.45">
      <c r="BU26126">
        <f>ROW()</f>
        <v>26126</v>
      </c>
    </row>
    <row r="26127" spans="73:73" x14ac:dyDescent="0.45">
      <c r="BU26127">
        <f>ROW()</f>
        <v>26127</v>
      </c>
    </row>
    <row r="26128" spans="73:73" x14ac:dyDescent="0.45">
      <c r="BU26128">
        <f>ROW()</f>
        <v>26128</v>
      </c>
    </row>
    <row r="26129" spans="73:73" x14ac:dyDescent="0.45">
      <c r="BU26129">
        <f>ROW()</f>
        <v>26129</v>
      </c>
    </row>
    <row r="26130" spans="73:73" x14ac:dyDescent="0.45">
      <c r="BU26130">
        <f>ROW()</f>
        <v>26130</v>
      </c>
    </row>
    <row r="26131" spans="73:73" x14ac:dyDescent="0.45">
      <c r="BU26131">
        <f>ROW()</f>
        <v>26131</v>
      </c>
    </row>
    <row r="26132" spans="73:73" x14ac:dyDescent="0.45">
      <c r="BU26132">
        <f>ROW()</f>
        <v>26132</v>
      </c>
    </row>
    <row r="26133" spans="73:73" x14ac:dyDescent="0.45">
      <c r="BU26133">
        <f>ROW()</f>
        <v>26133</v>
      </c>
    </row>
    <row r="26134" spans="73:73" x14ac:dyDescent="0.45">
      <c r="BU26134">
        <f>ROW()</f>
        <v>26134</v>
      </c>
    </row>
    <row r="26135" spans="73:73" x14ac:dyDescent="0.45">
      <c r="BU26135">
        <f>ROW()</f>
        <v>26135</v>
      </c>
    </row>
    <row r="26136" spans="73:73" x14ac:dyDescent="0.45">
      <c r="BU26136">
        <f>ROW()</f>
        <v>26136</v>
      </c>
    </row>
    <row r="26137" spans="73:73" x14ac:dyDescent="0.45">
      <c r="BU26137">
        <f>ROW()</f>
        <v>26137</v>
      </c>
    </row>
    <row r="26138" spans="73:73" x14ac:dyDescent="0.45">
      <c r="BU26138">
        <f>ROW()</f>
        <v>26138</v>
      </c>
    </row>
    <row r="26139" spans="73:73" x14ac:dyDescent="0.45">
      <c r="BU26139">
        <f>ROW()</f>
        <v>26139</v>
      </c>
    </row>
    <row r="26140" spans="73:73" x14ac:dyDescent="0.45">
      <c r="BU26140">
        <f>ROW()</f>
        <v>26140</v>
      </c>
    </row>
    <row r="26141" spans="73:73" x14ac:dyDescent="0.45">
      <c r="BU26141">
        <f>ROW()</f>
        <v>26141</v>
      </c>
    </row>
    <row r="26142" spans="73:73" x14ac:dyDescent="0.45">
      <c r="BU26142">
        <f>ROW()</f>
        <v>26142</v>
      </c>
    </row>
    <row r="26143" spans="73:73" x14ac:dyDescent="0.45">
      <c r="BU26143">
        <f>ROW()</f>
        <v>26143</v>
      </c>
    </row>
    <row r="26144" spans="73:73" x14ac:dyDescent="0.45">
      <c r="BU26144">
        <f>ROW()</f>
        <v>26144</v>
      </c>
    </row>
    <row r="26145" spans="73:73" x14ac:dyDescent="0.45">
      <c r="BU26145">
        <f>ROW()</f>
        <v>26145</v>
      </c>
    </row>
    <row r="26146" spans="73:73" x14ac:dyDescent="0.45">
      <c r="BU26146">
        <f>ROW()</f>
        <v>26146</v>
      </c>
    </row>
    <row r="26147" spans="73:73" x14ac:dyDescent="0.45">
      <c r="BU26147">
        <f>ROW()</f>
        <v>26147</v>
      </c>
    </row>
    <row r="26148" spans="73:73" x14ac:dyDescent="0.45">
      <c r="BU26148">
        <f>ROW()</f>
        <v>26148</v>
      </c>
    </row>
    <row r="26149" spans="73:73" x14ac:dyDescent="0.45">
      <c r="BU26149">
        <f>ROW()</f>
        <v>26149</v>
      </c>
    </row>
    <row r="26150" spans="73:73" x14ac:dyDescent="0.45">
      <c r="BU26150">
        <f>ROW()</f>
        <v>26150</v>
      </c>
    </row>
    <row r="26151" spans="73:73" x14ac:dyDescent="0.45">
      <c r="BU26151">
        <f>ROW()</f>
        <v>26151</v>
      </c>
    </row>
    <row r="26152" spans="73:73" x14ac:dyDescent="0.45">
      <c r="BU26152">
        <f>ROW()</f>
        <v>26152</v>
      </c>
    </row>
    <row r="26153" spans="73:73" x14ac:dyDescent="0.45">
      <c r="BU26153">
        <f>ROW()</f>
        <v>26153</v>
      </c>
    </row>
    <row r="26154" spans="73:73" x14ac:dyDescent="0.45">
      <c r="BU26154">
        <f>ROW()</f>
        <v>26154</v>
      </c>
    </row>
    <row r="26155" spans="73:73" x14ac:dyDescent="0.45">
      <c r="BU26155">
        <f>ROW()</f>
        <v>26155</v>
      </c>
    </row>
    <row r="26156" spans="73:73" x14ac:dyDescent="0.45">
      <c r="BU26156">
        <f>ROW()</f>
        <v>26156</v>
      </c>
    </row>
    <row r="26157" spans="73:73" x14ac:dyDescent="0.45">
      <c r="BU26157">
        <f>ROW()</f>
        <v>26157</v>
      </c>
    </row>
    <row r="26158" spans="73:73" x14ac:dyDescent="0.45">
      <c r="BU26158">
        <f>ROW()</f>
        <v>26158</v>
      </c>
    </row>
    <row r="26159" spans="73:73" x14ac:dyDescent="0.45">
      <c r="BU26159">
        <f>ROW()</f>
        <v>26159</v>
      </c>
    </row>
    <row r="26160" spans="73:73" x14ac:dyDescent="0.45">
      <c r="BU26160">
        <f>ROW()</f>
        <v>26160</v>
      </c>
    </row>
    <row r="26161" spans="73:73" x14ac:dyDescent="0.45">
      <c r="BU26161">
        <f>ROW()</f>
        <v>26161</v>
      </c>
    </row>
    <row r="26162" spans="73:73" x14ac:dyDescent="0.45">
      <c r="BU26162">
        <f>ROW()</f>
        <v>26162</v>
      </c>
    </row>
    <row r="26163" spans="73:73" x14ac:dyDescent="0.45">
      <c r="BU26163">
        <f>ROW()</f>
        <v>26163</v>
      </c>
    </row>
    <row r="26164" spans="73:73" x14ac:dyDescent="0.45">
      <c r="BU26164">
        <f>ROW()</f>
        <v>26164</v>
      </c>
    </row>
    <row r="26165" spans="73:73" x14ac:dyDescent="0.45">
      <c r="BU26165">
        <f>ROW()</f>
        <v>26165</v>
      </c>
    </row>
    <row r="26166" spans="73:73" x14ac:dyDescent="0.45">
      <c r="BU26166">
        <f>ROW()</f>
        <v>26166</v>
      </c>
    </row>
    <row r="26167" spans="73:73" x14ac:dyDescent="0.45">
      <c r="BU26167">
        <f>ROW()</f>
        <v>26167</v>
      </c>
    </row>
    <row r="26168" spans="73:73" x14ac:dyDescent="0.45">
      <c r="BU26168">
        <f>ROW()</f>
        <v>26168</v>
      </c>
    </row>
    <row r="26169" spans="73:73" x14ac:dyDescent="0.45">
      <c r="BU26169">
        <f>ROW()</f>
        <v>26169</v>
      </c>
    </row>
    <row r="26170" spans="73:73" x14ac:dyDescent="0.45">
      <c r="BU26170">
        <f>ROW()</f>
        <v>26170</v>
      </c>
    </row>
    <row r="26171" spans="73:73" x14ac:dyDescent="0.45">
      <c r="BU26171">
        <f>ROW()</f>
        <v>26171</v>
      </c>
    </row>
    <row r="26172" spans="73:73" x14ac:dyDescent="0.45">
      <c r="BU26172">
        <f>ROW()</f>
        <v>26172</v>
      </c>
    </row>
    <row r="26173" spans="73:73" x14ac:dyDescent="0.45">
      <c r="BU26173">
        <f>ROW()</f>
        <v>26173</v>
      </c>
    </row>
    <row r="26174" spans="73:73" x14ac:dyDescent="0.45">
      <c r="BU26174">
        <f>ROW()</f>
        <v>26174</v>
      </c>
    </row>
    <row r="26175" spans="73:73" x14ac:dyDescent="0.45">
      <c r="BU26175">
        <f>ROW()</f>
        <v>26175</v>
      </c>
    </row>
    <row r="26176" spans="73:73" x14ac:dyDescent="0.45">
      <c r="BU26176">
        <f>ROW()</f>
        <v>26176</v>
      </c>
    </row>
    <row r="26177" spans="73:73" x14ac:dyDescent="0.45">
      <c r="BU26177">
        <f>ROW()</f>
        <v>26177</v>
      </c>
    </row>
    <row r="26178" spans="73:73" x14ac:dyDescent="0.45">
      <c r="BU26178">
        <f>ROW()</f>
        <v>26178</v>
      </c>
    </row>
    <row r="26179" spans="73:73" x14ac:dyDescent="0.45">
      <c r="BU26179">
        <f>ROW()</f>
        <v>26179</v>
      </c>
    </row>
    <row r="26180" spans="73:73" x14ac:dyDescent="0.45">
      <c r="BU26180">
        <f>ROW()</f>
        <v>26180</v>
      </c>
    </row>
    <row r="26181" spans="73:73" x14ac:dyDescent="0.45">
      <c r="BU26181">
        <f>ROW()</f>
        <v>26181</v>
      </c>
    </row>
    <row r="26182" spans="73:73" x14ac:dyDescent="0.45">
      <c r="BU26182">
        <f>ROW()</f>
        <v>26182</v>
      </c>
    </row>
    <row r="26183" spans="73:73" x14ac:dyDescent="0.45">
      <c r="BU26183">
        <f>ROW()</f>
        <v>26183</v>
      </c>
    </row>
    <row r="26184" spans="73:73" x14ac:dyDescent="0.45">
      <c r="BU26184">
        <f>ROW()</f>
        <v>26184</v>
      </c>
    </row>
    <row r="26185" spans="73:73" x14ac:dyDescent="0.45">
      <c r="BU26185">
        <f>ROW()</f>
        <v>26185</v>
      </c>
    </row>
    <row r="26186" spans="73:73" x14ac:dyDescent="0.45">
      <c r="BU26186">
        <f>ROW()</f>
        <v>26186</v>
      </c>
    </row>
    <row r="26187" spans="73:73" x14ac:dyDescent="0.45">
      <c r="BU26187">
        <f>ROW()</f>
        <v>26187</v>
      </c>
    </row>
    <row r="26188" spans="73:73" x14ac:dyDescent="0.45">
      <c r="BU26188">
        <f>ROW()</f>
        <v>26188</v>
      </c>
    </row>
    <row r="26189" spans="73:73" x14ac:dyDescent="0.45">
      <c r="BU26189">
        <f>ROW()</f>
        <v>26189</v>
      </c>
    </row>
    <row r="26190" spans="73:73" x14ac:dyDescent="0.45">
      <c r="BU26190">
        <f>ROW()</f>
        <v>26190</v>
      </c>
    </row>
    <row r="26191" spans="73:73" x14ac:dyDescent="0.45">
      <c r="BU26191">
        <f>ROW()</f>
        <v>26191</v>
      </c>
    </row>
    <row r="26192" spans="73:73" x14ac:dyDescent="0.45">
      <c r="BU26192">
        <f>ROW()</f>
        <v>26192</v>
      </c>
    </row>
    <row r="26193" spans="73:73" x14ac:dyDescent="0.45">
      <c r="BU26193">
        <f>ROW()</f>
        <v>26193</v>
      </c>
    </row>
    <row r="26194" spans="73:73" x14ac:dyDescent="0.45">
      <c r="BU26194">
        <f>ROW()</f>
        <v>26194</v>
      </c>
    </row>
    <row r="26195" spans="73:73" x14ac:dyDescent="0.45">
      <c r="BU26195">
        <f>ROW()</f>
        <v>26195</v>
      </c>
    </row>
    <row r="26196" spans="73:73" x14ac:dyDescent="0.45">
      <c r="BU26196">
        <f>ROW()</f>
        <v>26196</v>
      </c>
    </row>
    <row r="26197" spans="73:73" x14ac:dyDescent="0.45">
      <c r="BU26197">
        <f>ROW()</f>
        <v>26197</v>
      </c>
    </row>
    <row r="26198" spans="73:73" x14ac:dyDescent="0.45">
      <c r="BU26198">
        <f>ROW()</f>
        <v>26198</v>
      </c>
    </row>
    <row r="26199" spans="73:73" x14ac:dyDescent="0.45">
      <c r="BU26199">
        <f>ROW()</f>
        <v>26199</v>
      </c>
    </row>
    <row r="26200" spans="73:73" x14ac:dyDescent="0.45">
      <c r="BU26200">
        <f>ROW()</f>
        <v>26200</v>
      </c>
    </row>
    <row r="26201" spans="73:73" x14ac:dyDescent="0.45">
      <c r="BU26201">
        <f>ROW()</f>
        <v>26201</v>
      </c>
    </row>
    <row r="26202" spans="73:73" x14ac:dyDescent="0.45">
      <c r="BU26202">
        <f>ROW()</f>
        <v>26202</v>
      </c>
    </row>
    <row r="26203" spans="73:73" x14ac:dyDescent="0.45">
      <c r="BU26203">
        <f>ROW()</f>
        <v>26203</v>
      </c>
    </row>
    <row r="26204" spans="73:73" x14ac:dyDescent="0.45">
      <c r="BU26204">
        <f>ROW()</f>
        <v>26204</v>
      </c>
    </row>
    <row r="26205" spans="73:73" x14ac:dyDescent="0.45">
      <c r="BU26205">
        <f>ROW()</f>
        <v>26205</v>
      </c>
    </row>
    <row r="26206" spans="73:73" x14ac:dyDescent="0.45">
      <c r="BU26206">
        <f>ROW()</f>
        <v>26206</v>
      </c>
    </row>
    <row r="26207" spans="73:73" x14ac:dyDescent="0.45">
      <c r="BU26207">
        <f>ROW()</f>
        <v>26207</v>
      </c>
    </row>
    <row r="26208" spans="73:73" x14ac:dyDescent="0.45">
      <c r="BU26208">
        <f>ROW()</f>
        <v>26208</v>
      </c>
    </row>
    <row r="26209" spans="73:73" x14ac:dyDescent="0.45">
      <c r="BU26209">
        <f>ROW()</f>
        <v>26209</v>
      </c>
    </row>
    <row r="26210" spans="73:73" x14ac:dyDescent="0.45">
      <c r="BU26210">
        <f>ROW()</f>
        <v>26210</v>
      </c>
    </row>
    <row r="26211" spans="73:73" x14ac:dyDescent="0.45">
      <c r="BU26211">
        <f>ROW()</f>
        <v>26211</v>
      </c>
    </row>
    <row r="26212" spans="73:73" x14ac:dyDescent="0.45">
      <c r="BU26212">
        <f>ROW()</f>
        <v>26212</v>
      </c>
    </row>
    <row r="26213" spans="73:73" x14ac:dyDescent="0.45">
      <c r="BU26213">
        <f>ROW()</f>
        <v>26213</v>
      </c>
    </row>
    <row r="26214" spans="73:73" x14ac:dyDescent="0.45">
      <c r="BU26214">
        <f>ROW()</f>
        <v>26214</v>
      </c>
    </row>
    <row r="26215" spans="73:73" x14ac:dyDescent="0.45">
      <c r="BU26215">
        <f>ROW()</f>
        <v>26215</v>
      </c>
    </row>
    <row r="26216" spans="73:73" x14ac:dyDescent="0.45">
      <c r="BU26216">
        <f>ROW()</f>
        <v>26216</v>
      </c>
    </row>
    <row r="26217" spans="73:73" x14ac:dyDescent="0.45">
      <c r="BU26217">
        <f>ROW()</f>
        <v>26217</v>
      </c>
    </row>
    <row r="26218" spans="73:73" x14ac:dyDescent="0.45">
      <c r="BU26218">
        <f>ROW()</f>
        <v>26218</v>
      </c>
    </row>
    <row r="26219" spans="73:73" x14ac:dyDescent="0.45">
      <c r="BU26219">
        <f>ROW()</f>
        <v>26219</v>
      </c>
    </row>
    <row r="26220" spans="73:73" x14ac:dyDescent="0.45">
      <c r="BU26220">
        <f>ROW()</f>
        <v>26220</v>
      </c>
    </row>
    <row r="26221" spans="73:73" x14ac:dyDescent="0.45">
      <c r="BU26221">
        <f>ROW()</f>
        <v>26221</v>
      </c>
    </row>
    <row r="26222" spans="73:73" x14ac:dyDescent="0.45">
      <c r="BU26222">
        <f>ROW()</f>
        <v>26222</v>
      </c>
    </row>
    <row r="26223" spans="73:73" x14ac:dyDescent="0.45">
      <c r="BU26223">
        <f>ROW()</f>
        <v>26223</v>
      </c>
    </row>
    <row r="26224" spans="73:73" x14ac:dyDescent="0.45">
      <c r="BU26224">
        <f>ROW()</f>
        <v>26224</v>
      </c>
    </row>
    <row r="26225" spans="73:73" x14ac:dyDescent="0.45">
      <c r="BU26225">
        <f>ROW()</f>
        <v>26225</v>
      </c>
    </row>
    <row r="26226" spans="73:73" x14ac:dyDescent="0.45">
      <c r="BU26226">
        <f>ROW()</f>
        <v>26226</v>
      </c>
    </row>
    <row r="26227" spans="73:73" x14ac:dyDescent="0.45">
      <c r="BU26227">
        <f>ROW()</f>
        <v>26227</v>
      </c>
    </row>
    <row r="26228" spans="73:73" x14ac:dyDescent="0.45">
      <c r="BU26228">
        <f>ROW()</f>
        <v>26228</v>
      </c>
    </row>
    <row r="26229" spans="73:73" x14ac:dyDescent="0.45">
      <c r="BU26229">
        <f>ROW()</f>
        <v>26229</v>
      </c>
    </row>
    <row r="26230" spans="73:73" x14ac:dyDescent="0.45">
      <c r="BU26230">
        <f>ROW()</f>
        <v>26230</v>
      </c>
    </row>
    <row r="26231" spans="73:73" x14ac:dyDescent="0.45">
      <c r="BU26231">
        <f>ROW()</f>
        <v>26231</v>
      </c>
    </row>
    <row r="26232" spans="73:73" x14ac:dyDescent="0.45">
      <c r="BU26232">
        <f>ROW()</f>
        <v>26232</v>
      </c>
    </row>
    <row r="26233" spans="73:73" x14ac:dyDescent="0.45">
      <c r="BU26233">
        <f>ROW()</f>
        <v>26233</v>
      </c>
    </row>
    <row r="26234" spans="73:73" x14ac:dyDescent="0.45">
      <c r="BU26234">
        <f>ROW()</f>
        <v>26234</v>
      </c>
    </row>
    <row r="26235" spans="73:73" x14ac:dyDescent="0.45">
      <c r="BU26235">
        <f>ROW()</f>
        <v>26235</v>
      </c>
    </row>
    <row r="26236" spans="73:73" x14ac:dyDescent="0.45">
      <c r="BU26236">
        <f>ROW()</f>
        <v>26236</v>
      </c>
    </row>
    <row r="26237" spans="73:73" x14ac:dyDescent="0.45">
      <c r="BU26237">
        <f>ROW()</f>
        <v>26237</v>
      </c>
    </row>
    <row r="26238" spans="73:73" x14ac:dyDescent="0.45">
      <c r="BU26238">
        <f>ROW()</f>
        <v>26238</v>
      </c>
    </row>
    <row r="26239" spans="73:73" x14ac:dyDescent="0.45">
      <c r="BU26239">
        <f>ROW()</f>
        <v>26239</v>
      </c>
    </row>
    <row r="26240" spans="73:73" x14ac:dyDescent="0.45">
      <c r="BU26240">
        <f>ROW()</f>
        <v>26240</v>
      </c>
    </row>
    <row r="26241" spans="73:73" x14ac:dyDescent="0.45">
      <c r="BU26241">
        <f>ROW()</f>
        <v>26241</v>
      </c>
    </row>
    <row r="26242" spans="73:73" x14ac:dyDescent="0.45">
      <c r="BU26242">
        <f>ROW()</f>
        <v>26242</v>
      </c>
    </row>
    <row r="26243" spans="73:73" x14ac:dyDescent="0.45">
      <c r="BU26243">
        <f>ROW()</f>
        <v>26243</v>
      </c>
    </row>
    <row r="26244" spans="73:73" x14ac:dyDescent="0.45">
      <c r="BU26244">
        <f>ROW()</f>
        <v>26244</v>
      </c>
    </row>
    <row r="26245" spans="73:73" x14ac:dyDescent="0.45">
      <c r="BU26245">
        <f>ROW()</f>
        <v>26245</v>
      </c>
    </row>
    <row r="26246" spans="73:73" x14ac:dyDescent="0.45">
      <c r="BU26246">
        <f>ROW()</f>
        <v>26246</v>
      </c>
    </row>
    <row r="26247" spans="73:73" x14ac:dyDescent="0.45">
      <c r="BU26247">
        <f>ROW()</f>
        <v>26247</v>
      </c>
    </row>
    <row r="26248" spans="73:73" x14ac:dyDescent="0.45">
      <c r="BU26248">
        <f>ROW()</f>
        <v>26248</v>
      </c>
    </row>
    <row r="26249" spans="73:73" x14ac:dyDescent="0.45">
      <c r="BU26249">
        <f>ROW()</f>
        <v>26249</v>
      </c>
    </row>
    <row r="26250" spans="73:73" x14ac:dyDescent="0.45">
      <c r="BU26250">
        <f>ROW()</f>
        <v>26250</v>
      </c>
    </row>
    <row r="26251" spans="73:73" x14ac:dyDescent="0.45">
      <c r="BU26251">
        <f>ROW()</f>
        <v>26251</v>
      </c>
    </row>
    <row r="26252" spans="73:73" x14ac:dyDescent="0.45">
      <c r="BU26252">
        <f>ROW()</f>
        <v>26252</v>
      </c>
    </row>
    <row r="26253" spans="73:73" x14ac:dyDescent="0.45">
      <c r="BU26253">
        <f>ROW()</f>
        <v>26253</v>
      </c>
    </row>
    <row r="26254" spans="73:73" x14ac:dyDescent="0.45">
      <c r="BU26254">
        <f>ROW()</f>
        <v>26254</v>
      </c>
    </row>
    <row r="26255" spans="73:73" x14ac:dyDescent="0.45">
      <c r="BU26255">
        <f>ROW()</f>
        <v>26255</v>
      </c>
    </row>
    <row r="26256" spans="73:73" x14ac:dyDescent="0.45">
      <c r="BU26256">
        <f>ROW()</f>
        <v>26256</v>
      </c>
    </row>
    <row r="26257" spans="73:73" x14ac:dyDescent="0.45">
      <c r="BU26257">
        <f>ROW()</f>
        <v>26257</v>
      </c>
    </row>
    <row r="26258" spans="73:73" x14ac:dyDescent="0.45">
      <c r="BU26258">
        <f>ROW()</f>
        <v>26258</v>
      </c>
    </row>
    <row r="26259" spans="73:73" x14ac:dyDescent="0.45">
      <c r="BU26259">
        <f>ROW()</f>
        <v>26259</v>
      </c>
    </row>
    <row r="26260" spans="73:73" x14ac:dyDescent="0.45">
      <c r="BU26260">
        <f>ROW()</f>
        <v>26260</v>
      </c>
    </row>
    <row r="26261" spans="73:73" x14ac:dyDescent="0.45">
      <c r="BU26261">
        <f>ROW()</f>
        <v>26261</v>
      </c>
    </row>
    <row r="26262" spans="73:73" x14ac:dyDescent="0.45">
      <c r="BU26262">
        <f>ROW()</f>
        <v>26262</v>
      </c>
    </row>
    <row r="26263" spans="73:73" x14ac:dyDescent="0.45">
      <c r="BU26263">
        <f>ROW()</f>
        <v>26263</v>
      </c>
    </row>
    <row r="26264" spans="73:73" x14ac:dyDescent="0.45">
      <c r="BU26264">
        <f>ROW()</f>
        <v>26264</v>
      </c>
    </row>
    <row r="26265" spans="73:73" x14ac:dyDescent="0.45">
      <c r="BU26265">
        <f>ROW()</f>
        <v>26265</v>
      </c>
    </row>
    <row r="26266" spans="73:73" x14ac:dyDescent="0.45">
      <c r="BU26266">
        <f>ROW()</f>
        <v>26266</v>
      </c>
    </row>
    <row r="26267" spans="73:73" x14ac:dyDescent="0.45">
      <c r="BU26267">
        <f>ROW()</f>
        <v>26267</v>
      </c>
    </row>
    <row r="26268" spans="73:73" x14ac:dyDescent="0.45">
      <c r="BU26268">
        <f>ROW()</f>
        <v>26268</v>
      </c>
    </row>
    <row r="26269" spans="73:73" x14ac:dyDescent="0.45">
      <c r="BU26269">
        <f>ROW()</f>
        <v>26269</v>
      </c>
    </row>
    <row r="26270" spans="73:73" x14ac:dyDescent="0.45">
      <c r="BU26270">
        <f>ROW()</f>
        <v>26270</v>
      </c>
    </row>
    <row r="26271" spans="73:73" x14ac:dyDescent="0.45">
      <c r="BU26271">
        <f>ROW()</f>
        <v>26271</v>
      </c>
    </row>
    <row r="26272" spans="73:73" x14ac:dyDescent="0.45">
      <c r="BU26272">
        <f>ROW()</f>
        <v>26272</v>
      </c>
    </row>
    <row r="26273" spans="73:73" x14ac:dyDescent="0.45">
      <c r="BU26273">
        <f>ROW()</f>
        <v>26273</v>
      </c>
    </row>
    <row r="26274" spans="73:73" x14ac:dyDescent="0.45">
      <c r="BU26274">
        <f>ROW()</f>
        <v>26274</v>
      </c>
    </row>
    <row r="26275" spans="73:73" x14ac:dyDescent="0.45">
      <c r="BU26275">
        <f>ROW()</f>
        <v>26275</v>
      </c>
    </row>
    <row r="26276" spans="73:73" x14ac:dyDescent="0.45">
      <c r="BU26276">
        <f>ROW()</f>
        <v>26276</v>
      </c>
    </row>
    <row r="26277" spans="73:73" x14ac:dyDescent="0.45">
      <c r="BU26277">
        <f>ROW()</f>
        <v>26277</v>
      </c>
    </row>
    <row r="26278" spans="73:73" x14ac:dyDescent="0.45">
      <c r="BU26278">
        <f>ROW()</f>
        <v>26278</v>
      </c>
    </row>
    <row r="26279" spans="73:73" x14ac:dyDescent="0.45">
      <c r="BU26279">
        <f>ROW()</f>
        <v>26279</v>
      </c>
    </row>
    <row r="26280" spans="73:73" x14ac:dyDescent="0.45">
      <c r="BU26280">
        <f>ROW()</f>
        <v>26280</v>
      </c>
    </row>
    <row r="26281" spans="73:73" x14ac:dyDescent="0.45">
      <c r="BU26281">
        <f>ROW()</f>
        <v>26281</v>
      </c>
    </row>
    <row r="26282" spans="73:73" x14ac:dyDescent="0.45">
      <c r="BU26282">
        <f>ROW()</f>
        <v>26282</v>
      </c>
    </row>
    <row r="26283" spans="73:73" x14ac:dyDescent="0.45">
      <c r="BU26283">
        <f>ROW()</f>
        <v>26283</v>
      </c>
    </row>
    <row r="26284" spans="73:73" x14ac:dyDescent="0.45">
      <c r="BU26284">
        <f>ROW()</f>
        <v>26284</v>
      </c>
    </row>
    <row r="26285" spans="73:73" x14ac:dyDescent="0.45">
      <c r="BU26285">
        <f>ROW()</f>
        <v>26285</v>
      </c>
    </row>
    <row r="26286" spans="73:73" x14ac:dyDescent="0.45">
      <c r="BU26286">
        <f>ROW()</f>
        <v>26286</v>
      </c>
    </row>
    <row r="26287" spans="73:73" x14ac:dyDescent="0.45">
      <c r="BU26287">
        <f>ROW()</f>
        <v>26287</v>
      </c>
    </row>
    <row r="26288" spans="73:73" x14ac:dyDescent="0.45">
      <c r="BU26288">
        <f>ROW()</f>
        <v>26288</v>
      </c>
    </row>
    <row r="26289" spans="73:73" x14ac:dyDescent="0.45">
      <c r="BU26289">
        <f>ROW()</f>
        <v>26289</v>
      </c>
    </row>
    <row r="26290" spans="73:73" x14ac:dyDescent="0.45">
      <c r="BU26290">
        <f>ROW()</f>
        <v>26290</v>
      </c>
    </row>
    <row r="26291" spans="73:73" x14ac:dyDescent="0.45">
      <c r="BU26291">
        <f>ROW()</f>
        <v>26291</v>
      </c>
    </row>
    <row r="26292" spans="73:73" x14ac:dyDescent="0.45">
      <c r="BU26292">
        <f>ROW()</f>
        <v>26292</v>
      </c>
    </row>
    <row r="26293" spans="73:73" x14ac:dyDescent="0.45">
      <c r="BU26293">
        <f>ROW()</f>
        <v>26293</v>
      </c>
    </row>
    <row r="26294" spans="73:73" x14ac:dyDescent="0.45">
      <c r="BU26294">
        <f>ROW()</f>
        <v>26294</v>
      </c>
    </row>
    <row r="26295" spans="73:73" x14ac:dyDescent="0.45">
      <c r="BU26295">
        <f>ROW()</f>
        <v>26295</v>
      </c>
    </row>
    <row r="26296" spans="73:73" x14ac:dyDescent="0.45">
      <c r="BU26296">
        <f>ROW()</f>
        <v>26296</v>
      </c>
    </row>
    <row r="26297" spans="73:73" x14ac:dyDescent="0.45">
      <c r="BU26297">
        <f>ROW()</f>
        <v>26297</v>
      </c>
    </row>
    <row r="26298" spans="73:73" x14ac:dyDescent="0.45">
      <c r="BU26298">
        <f>ROW()</f>
        <v>26298</v>
      </c>
    </row>
    <row r="26299" spans="73:73" x14ac:dyDescent="0.45">
      <c r="BU26299">
        <f>ROW()</f>
        <v>26299</v>
      </c>
    </row>
    <row r="26300" spans="73:73" x14ac:dyDescent="0.45">
      <c r="BU26300">
        <f>ROW()</f>
        <v>26300</v>
      </c>
    </row>
    <row r="26301" spans="73:73" x14ac:dyDescent="0.45">
      <c r="BU26301">
        <f>ROW()</f>
        <v>26301</v>
      </c>
    </row>
    <row r="26302" spans="73:73" x14ac:dyDescent="0.45">
      <c r="BU26302">
        <f>ROW()</f>
        <v>26302</v>
      </c>
    </row>
    <row r="26303" spans="73:73" x14ac:dyDescent="0.45">
      <c r="BU26303">
        <f>ROW()</f>
        <v>26303</v>
      </c>
    </row>
    <row r="26304" spans="73:73" x14ac:dyDescent="0.45">
      <c r="BU26304">
        <f>ROW()</f>
        <v>26304</v>
      </c>
    </row>
    <row r="26305" spans="73:73" x14ac:dyDescent="0.45">
      <c r="BU26305">
        <f>ROW()</f>
        <v>26305</v>
      </c>
    </row>
    <row r="26306" spans="73:73" x14ac:dyDescent="0.45">
      <c r="BU26306">
        <f>ROW()</f>
        <v>26306</v>
      </c>
    </row>
    <row r="26307" spans="73:73" x14ac:dyDescent="0.45">
      <c r="BU26307">
        <f>ROW()</f>
        <v>26307</v>
      </c>
    </row>
    <row r="26308" spans="73:73" x14ac:dyDescent="0.45">
      <c r="BU26308">
        <f>ROW()</f>
        <v>26308</v>
      </c>
    </row>
    <row r="26309" spans="73:73" x14ac:dyDescent="0.45">
      <c r="BU26309">
        <f>ROW()</f>
        <v>26309</v>
      </c>
    </row>
    <row r="26310" spans="73:73" x14ac:dyDescent="0.45">
      <c r="BU26310">
        <f>ROW()</f>
        <v>26310</v>
      </c>
    </row>
    <row r="26311" spans="73:73" x14ac:dyDescent="0.45">
      <c r="BU26311">
        <f>ROW()</f>
        <v>26311</v>
      </c>
    </row>
    <row r="26312" spans="73:73" x14ac:dyDescent="0.45">
      <c r="BU26312">
        <f>ROW()</f>
        <v>26312</v>
      </c>
    </row>
    <row r="26313" spans="73:73" x14ac:dyDescent="0.45">
      <c r="BU26313">
        <f>ROW()</f>
        <v>26313</v>
      </c>
    </row>
    <row r="26314" spans="73:73" x14ac:dyDescent="0.45">
      <c r="BU26314">
        <f>ROW()</f>
        <v>26314</v>
      </c>
    </row>
    <row r="26315" spans="73:73" x14ac:dyDescent="0.45">
      <c r="BU26315">
        <f>ROW()</f>
        <v>26315</v>
      </c>
    </row>
    <row r="26316" spans="73:73" x14ac:dyDescent="0.45">
      <c r="BU26316">
        <f>ROW()</f>
        <v>26316</v>
      </c>
    </row>
    <row r="26317" spans="73:73" x14ac:dyDescent="0.45">
      <c r="BU26317">
        <f>ROW()</f>
        <v>26317</v>
      </c>
    </row>
    <row r="26318" spans="73:73" x14ac:dyDescent="0.45">
      <c r="BU26318">
        <f>ROW()</f>
        <v>26318</v>
      </c>
    </row>
    <row r="26319" spans="73:73" x14ac:dyDescent="0.45">
      <c r="BU26319">
        <f>ROW()</f>
        <v>26319</v>
      </c>
    </row>
    <row r="26320" spans="73:73" x14ac:dyDescent="0.45">
      <c r="BU26320">
        <f>ROW()</f>
        <v>26320</v>
      </c>
    </row>
    <row r="26321" spans="73:73" x14ac:dyDescent="0.45">
      <c r="BU26321">
        <f>ROW()</f>
        <v>26321</v>
      </c>
    </row>
    <row r="26322" spans="73:73" x14ac:dyDescent="0.45">
      <c r="BU26322">
        <f>ROW()</f>
        <v>26322</v>
      </c>
    </row>
    <row r="26323" spans="73:73" x14ac:dyDescent="0.45">
      <c r="BU26323">
        <f>ROW()</f>
        <v>26323</v>
      </c>
    </row>
    <row r="26324" spans="73:73" x14ac:dyDescent="0.45">
      <c r="BU26324">
        <f>ROW()</f>
        <v>26324</v>
      </c>
    </row>
    <row r="26325" spans="73:73" x14ac:dyDescent="0.45">
      <c r="BU26325">
        <f>ROW()</f>
        <v>26325</v>
      </c>
    </row>
    <row r="26326" spans="73:73" x14ac:dyDescent="0.45">
      <c r="BU26326">
        <f>ROW()</f>
        <v>26326</v>
      </c>
    </row>
    <row r="26327" spans="73:73" x14ac:dyDescent="0.45">
      <c r="BU26327">
        <f>ROW()</f>
        <v>26327</v>
      </c>
    </row>
    <row r="26328" spans="73:73" x14ac:dyDescent="0.45">
      <c r="BU26328">
        <f>ROW()</f>
        <v>26328</v>
      </c>
    </row>
    <row r="26329" spans="73:73" x14ac:dyDescent="0.45">
      <c r="BU26329">
        <f>ROW()</f>
        <v>26329</v>
      </c>
    </row>
    <row r="26330" spans="73:73" x14ac:dyDescent="0.45">
      <c r="BU26330">
        <f>ROW()</f>
        <v>26330</v>
      </c>
    </row>
    <row r="26331" spans="73:73" x14ac:dyDescent="0.45">
      <c r="BU26331">
        <f>ROW()</f>
        <v>26331</v>
      </c>
    </row>
    <row r="26332" spans="73:73" x14ac:dyDescent="0.45">
      <c r="BU26332">
        <f>ROW()</f>
        <v>26332</v>
      </c>
    </row>
    <row r="26333" spans="73:73" x14ac:dyDescent="0.45">
      <c r="BU26333">
        <f>ROW()</f>
        <v>26333</v>
      </c>
    </row>
    <row r="26334" spans="73:73" x14ac:dyDescent="0.45">
      <c r="BU26334">
        <f>ROW()</f>
        <v>26334</v>
      </c>
    </row>
    <row r="26335" spans="73:73" x14ac:dyDescent="0.45">
      <c r="BU26335">
        <f>ROW()</f>
        <v>26335</v>
      </c>
    </row>
    <row r="26336" spans="73:73" x14ac:dyDescent="0.45">
      <c r="BU26336">
        <f>ROW()</f>
        <v>26336</v>
      </c>
    </row>
    <row r="26337" spans="73:73" x14ac:dyDescent="0.45">
      <c r="BU26337">
        <f>ROW()</f>
        <v>26337</v>
      </c>
    </row>
    <row r="26338" spans="73:73" x14ac:dyDescent="0.45">
      <c r="BU26338">
        <f>ROW()</f>
        <v>26338</v>
      </c>
    </row>
    <row r="26339" spans="73:73" x14ac:dyDescent="0.45">
      <c r="BU26339">
        <f>ROW()</f>
        <v>26339</v>
      </c>
    </row>
    <row r="26340" spans="73:73" x14ac:dyDescent="0.45">
      <c r="BU26340">
        <f>ROW()</f>
        <v>26340</v>
      </c>
    </row>
    <row r="26341" spans="73:73" x14ac:dyDescent="0.45">
      <c r="BU26341">
        <f>ROW()</f>
        <v>26341</v>
      </c>
    </row>
    <row r="26342" spans="73:73" x14ac:dyDescent="0.45">
      <c r="BU26342">
        <f>ROW()</f>
        <v>26342</v>
      </c>
    </row>
    <row r="26343" spans="73:73" x14ac:dyDescent="0.45">
      <c r="BU26343">
        <f>ROW()</f>
        <v>26343</v>
      </c>
    </row>
    <row r="26344" spans="73:73" x14ac:dyDescent="0.45">
      <c r="BU26344">
        <f>ROW()</f>
        <v>26344</v>
      </c>
    </row>
    <row r="26345" spans="73:73" x14ac:dyDescent="0.45">
      <c r="BU26345">
        <f>ROW()</f>
        <v>26345</v>
      </c>
    </row>
    <row r="26346" spans="73:73" x14ac:dyDescent="0.45">
      <c r="BU26346">
        <f>ROW()</f>
        <v>26346</v>
      </c>
    </row>
    <row r="26347" spans="73:73" x14ac:dyDescent="0.45">
      <c r="BU26347">
        <f>ROW()</f>
        <v>26347</v>
      </c>
    </row>
    <row r="26348" spans="73:73" x14ac:dyDescent="0.45">
      <c r="BU26348">
        <f>ROW()</f>
        <v>26348</v>
      </c>
    </row>
    <row r="26349" spans="73:73" x14ac:dyDescent="0.45">
      <c r="BU26349">
        <f>ROW()</f>
        <v>26349</v>
      </c>
    </row>
    <row r="26350" spans="73:73" x14ac:dyDescent="0.45">
      <c r="BU26350">
        <f>ROW()</f>
        <v>26350</v>
      </c>
    </row>
    <row r="26351" spans="73:73" x14ac:dyDescent="0.45">
      <c r="BU26351">
        <f>ROW()</f>
        <v>26351</v>
      </c>
    </row>
    <row r="26352" spans="73:73" x14ac:dyDescent="0.45">
      <c r="BU26352">
        <f>ROW()</f>
        <v>26352</v>
      </c>
    </row>
    <row r="26353" spans="73:73" x14ac:dyDescent="0.45">
      <c r="BU26353">
        <f>ROW()</f>
        <v>26353</v>
      </c>
    </row>
    <row r="26354" spans="73:73" x14ac:dyDescent="0.45">
      <c r="BU26354">
        <f>ROW()</f>
        <v>26354</v>
      </c>
    </row>
    <row r="26355" spans="73:73" x14ac:dyDescent="0.45">
      <c r="BU26355">
        <f>ROW()</f>
        <v>26355</v>
      </c>
    </row>
    <row r="26356" spans="73:73" x14ac:dyDescent="0.45">
      <c r="BU26356">
        <f>ROW()</f>
        <v>26356</v>
      </c>
    </row>
    <row r="26357" spans="73:73" x14ac:dyDescent="0.45">
      <c r="BU26357">
        <f>ROW()</f>
        <v>26357</v>
      </c>
    </row>
    <row r="26358" spans="73:73" x14ac:dyDescent="0.45">
      <c r="BU26358">
        <f>ROW()</f>
        <v>26358</v>
      </c>
    </row>
    <row r="26359" spans="73:73" x14ac:dyDescent="0.45">
      <c r="BU26359">
        <f>ROW()</f>
        <v>26359</v>
      </c>
    </row>
    <row r="26360" spans="73:73" x14ac:dyDescent="0.45">
      <c r="BU26360">
        <f>ROW()</f>
        <v>26360</v>
      </c>
    </row>
    <row r="26361" spans="73:73" x14ac:dyDescent="0.45">
      <c r="BU26361">
        <f>ROW()</f>
        <v>26361</v>
      </c>
    </row>
    <row r="26362" spans="73:73" x14ac:dyDescent="0.45">
      <c r="BU26362">
        <f>ROW()</f>
        <v>26362</v>
      </c>
    </row>
    <row r="26363" spans="73:73" x14ac:dyDescent="0.45">
      <c r="BU26363">
        <f>ROW()</f>
        <v>26363</v>
      </c>
    </row>
    <row r="26364" spans="73:73" x14ac:dyDescent="0.45">
      <c r="BU26364">
        <f>ROW()</f>
        <v>26364</v>
      </c>
    </row>
    <row r="26365" spans="73:73" x14ac:dyDescent="0.45">
      <c r="BU26365">
        <f>ROW()</f>
        <v>26365</v>
      </c>
    </row>
    <row r="26366" spans="73:73" x14ac:dyDescent="0.45">
      <c r="BU26366">
        <f>ROW()</f>
        <v>26366</v>
      </c>
    </row>
    <row r="26367" spans="73:73" x14ac:dyDescent="0.45">
      <c r="BU26367">
        <f>ROW()</f>
        <v>26367</v>
      </c>
    </row>
    <row r="26368" spans="73:73" x14ac:dyDescent="0.45">
      <c r="BU26368">
        <f>ROW()</f>
        <v>26368</v>
      </c>
    </row>
    <row r="26369" spans="73:73" x14ac:dyDescent="0.45">
      <c r="BU26369">
        <f>ROW()</f>
        <v>26369</v>
      </c>
    </row>
    <row r="26370" spans="73:73" x14ac:dyDescent="0.45">
      <c r="BU26370">
        <f>ROW()</f>
        <v>26370</v>
      </c>
    </row>
    <row r="26371" spans="73:73" x14ac:dyDescent="0.45">
      <c r="BU26371">
        <f>ROW()</f>
        <v>26371</v>
      </c>
    </row>
    <row r="26372" spans="73:73" x14ac:dyDescent="0.45">
      <c r="BU26372">
        <f>ROW()</f>
        <v>26372</v>
      </c>
    </row>
    <row r="26373" spans="73:73" x14ac:dyDescent="0.45">
      <c r="BU26373">
        <f>ROW()</f>
        <v>26373</v>
      </c>
    </row>
    <row r="26374" spans="73:73" x14ac:dyDescent="0.45">
      <c r="BU26374">
        <f>ROW()</f>
        <v>26374</v>
      </c>
    </row>
    <row r="26375" spans="73:73" x14ac:dyDescent="0.45">
      <c r="BU26375">
        <f>ROW()</f>
        <v>26375</v>
      </c>
    </row>
    <row r="26376" spans="73:73" x14ac:dyDescent="0.45">
      <c r="BU26376">
        <f>ROW()</f>
        <v>26376</v>
      </c>
    </row>
    <row r="26377" spans="73:73" x14ac:dyDescent="0.45">
      <c r="BU26377">
        <f>ROW()</f>
        <v>26377</v>
      </c>
    </row>
    <row r="26378" spans="73:73" x14ac:dyDescent="0.45">
      <c r="BU26378">
        <f>ROW()</f>
        <v>26378</v>
      </c>
    </row>
    <row r="26379" spans="73:73" x14ac:dyDescent="0.45">
      <c r="BU26379">
        <f>ROW()</f>
        <v>26379</v>
      </c>
    </row>
    <row r="26380" spans="73:73" x14ac:dyDescent="0.45">
      <c r="BU26380">
        <f>ROW()</f>
        <v>26380</v>
      </c>
    </row>
    <row r="26381" spans="73:73" x14ac:dyDescent="0.45">
      <c r="BU26381">
        <f>ROW()</f>
        <v>26381</v>
      </c>
    </row>
    <row r="26382" spans="73:73" x14ac:dyDescent="0.45">
      <c r="BU26382">
        <f>ROW()</f>
        <v>26382</v>
      </c>
    </row>
    <row r="26383" spans="73:73" x14ac:dyDescent="0.45">
      <c r="BU26383">
        <f>ROW()</f>
        <v>26383</v>
      </c>
    </row>
    <row r="26384" spans="73:73" x14ac:dyDescent="0.45">
      <c r="BU26384">
        <f>ROW()</f>
        <v>26384</v>
      </c>
    </row>
    <row r="26385" spans="73:73" x14ac:dyDescent="0.45">
      <c r="BU26385">
        <f>ROW()</f>
        <v>26385</v>
      </c>
    </row>
    <row r="26386" spans="73:73" x14ac:dyDescent="0.45">
      <c r="BU26386">
        <f>ROW()</f>
        <v>26386</v>
      </c>
    </row>
    <row r="26387" spans="73:73" x14ac:dyDescent="0.45">
      <c r="BU26387">
        <f>ROW()</f>
        <v>26387</v>
      </c>
    </row>
    <row r="26388" spans="73:73" x14ac:dyDescent="0.45">
      <c r="BU26388">
        <f>ROW()</f>
        <v>26388</v>
      </c>
    </row>
    <row r="26389" spans="73:73" x14ac:dyDescent="0.45">
      <c r="BU26389">
        <f>ROW()</f>
        <v>26389</v>
      </c>
    </row>
    <row r="26390" spans="73:73" x14ac:dyDescent="0.45">
      <c r="BU26390">
        <f>ROW()</f>
        <v>26390</v>
      </c>
    </row>
    <row r="26391" spans="73:73" x14ac:dyDescent="0.45">
      <c r="BU26391">
        <f>ROW()</f>
        <v>26391</v>
      </c>
    </row>
    <row r="26392" spans="73:73" x14ac:dyDescent="0.45">
      <c r="BU26392">
        <f>ROW()</f>
        <v>26392</v>
      </c>
    </row>
    <row r="26393" spans="73:73" x14ac:dyDescent="0.45">
      <c r="BU26393">
        <f>ROW()</f>
        <v>26393</v>
      </c>
    </row>
    <row r="26394" spans="73:73" x14ac:dyDescent="0.45">
      <c r="BU26394">
        <f>ROW()</f>
        <v>26394</v>
      </c>
    </row>
    <row r="26395" spans="73:73" x14ac:dyDescent="0.45">
      <c r="BU26395">
        <f>ROW()</f>
        <v>26395</v>
      </c>
    </row>
    <row r="26396" spans="73:73" x14ac:dyDescent="0.45">
      <c r="BU26396">
        <f>ROW()</f>
        <v>26396</v>
      </c>
    </row>
    <row r="26397" spans="73:73" x14ac:dyDescent="0.45">
      <c r="BU26397">
        <f>ROW()</f>
        <v>26397</v>
      </c>
    </row>
    <row r="26398" spans="73:73" x14ac:dyDescent="0.45">
      <c r="BU26398">
        <f>ROW()</f>
        <v>26398</v>
      </c>
    </row>
    <row r="26399" spans="73:73" x14ac:dyDescent="0.45">
      <c r="BU26399">
        <f>ROW()</f>
        <v>26399</v>
      </c>
    </row>
    <row r="26400" spans="73:73" x14ac:dyDescent="0.45">
      <c r="BU26400">
        <f>ROW()</f>
        <v>26400</v>
      </c>
    </row>
    <row r="26401" spans="73:73" x14ac:dyDescent="0.45">
      <c r="BU26401">
        <f>ROW()</f>
        <v>26401</v>
      </c>
    </row>
    <row r="26402" spans="73:73" x14ac:dyDescent="0.45">
      <c r="BU26402">
        <f>ROW()</f>
        <v>26402</v>
      </c>
    </row>
    <row r="26403" spans="73:73" x14ac:dyDescent="0.45">
      <c r="BU26403">
        <f>ROW()</f>
        <v>26403</v>
      </c>
    </row>
    <row r="26404" spans="73:73" x14ac:dyDescent="0.45">
      <c r="BU26404">
        <f>ROW()</f>
        <v>26404</v>
      </c>
    </row>
    <row r="26405" spans="73:73" x14ac:dyDescent="0.45">
      <c r="BU26405">
        <f>ROW()</f>
        <v>26405</v>
      </c>
    </row>
    <row r="26406" spans="73:73" x14ac:dyDescent="0.45">
      <c r="BU26406">
        <f>ROW()</f>
        <v>26406</v>
      </c>
    </row>
    <row r="26407" spans="73:73" x14ac:dyDescent="0.45">
      <c r="BU26407">
        <f>ROW()</f>
        <v>26407</v>
      </c>
    </row>
    <row r="26408" spans="73:73" x14ac:dyDescent="0.45">
      <c r="BU26408">
        <f>ROW()</f>
        <v>26408</v>
      </c>
    </row>
    <row r="26409" spans="73:73" x14ac:dyDescent="0.45">
      <c r="BU26409">
        <f>ROW()</f>
        <v>26409</v>
      </c>
    </row>
    <row r="26410" spans="73:73" x14ac:dyDescent="0.45">
      <c r="BU26410">
        <f>ROW()</f>
        <v>26410</v>
      </c>
    </row>
    <row r="26411" spans="73:73" x14ac:dyDescent="0.45">
      <c r="BU26411">
        <f>ROW()</f>
        <v>26411</v>
      </c>
    </row>
    <row r="26412" spans="73:73" x14ac:dyDescent="0.45">
      <c r="BU26412">
        <f>ROW()</f>
        <v>26412</v>
      </c>
    </row>
    <row r="26413" spans="73:73" x14ac:dyDescent="0.45">
      <c r="BU26413">
        <f>ROW()</f>
        <v>26413</v>
      </c>
    </row>
    <row r="26414" spans="73:73" x14ac:dyDescent="0.45">
      <c r="BU26414">
        <f>ROW()</f>
        <v>26414</v>
      </c>
    </row>
    <row r="26415" spans="73:73" x14ac:dyDescent="0.45">
      <c r="BU26415">
        <f>ROW()</f>
        <v>26415</v>
      </c>
    </row>
    <row r="26416" spans="73:73" x14ac:dyDescent="0.45">
      <c r="BU26416">
        <f>ROW()</f>
        <v>26416</v>
      </c>
    </row>
    <row r="26417" spans="73:73" x14ac:dyDescent="0.45">
      <c r="BU26417">
        <f>ROW()</f>
        <v>26417</v>
      </c>
    </row>
    <row r="26418" spans="73:73" x14ac:dyDescent="0.45">
      <c r="BU26418">
        <f>ROW()</f>
        <v>26418</v>
      </c>
    </row>
    <row r="26419" spans="73:73" x14ac:dyDescent="0.45">
      <c r="BU26419">
        <f>ROW()</f>
        <v>26419</v>
      </c>
    </row>
    <row r="26420" spans="73:73" x14ac:dyDescent="0.45">
      <c r="BU26420">
        <f>ROW()</f>
        <v>26420</v>
      </c>
    </row>
    <row r="26421" spans="73:73" x14ac:dyDescent="0.45">
      <c r="BU26421">
        <f>ROW()</f>
        <v>26421</v>
      </c>
    </row>
    <row r="26422" spans="73:73" x14ac:dyDescent="0.45">
      <c r="BU26422">
        <f>ROW()</f>
        <v>26422</v>
      </c>
    </row>
    <row r="26423" spans="73:73" x14ac:dyDescent="0.45">
      <c r="BU26423">
        <f>ROW()</f>
        <v>26423</v>
      </c>
    </row>
    <row r="26424" spans="73:73" x14ac:dyDescent="0.45">
      <c r="BU26424">
        <f>ROW()</f>
        <v>26424</v>
      </c>
    </row>
    <row r="26425" spans="73:73" x14ac:dyDescent="0.45">
      <c r="BU26425">
        <f>ROW()</f>
        <v>26425</v>
      </c>
    </row>
    <row r="26426" spans="73:73" x14ac:dyDescent="0.45">
      <c r="BU26426">
        <f>ROW()</f>
        <v>26426</v>
      </c>
    </row>
    <row r="26427" spans="73:73" x14ac:dyDescent="0.45">
      <c r="BU26427">
        <f>ROW()</f>
        <v>26427</v>
      </c>
    </row>
    <row r="26428" spans="73:73" x14ac:dyDescent="0.45">
      <c r="BU26428">
        <f>ROW()</f>
        <v>26428</v>
      </c>
    </row>
    <row r="26429" spans="73:73" x14ac:dyDescent="0.45">
      <c r="BU26429">
        <f>ROW()</f>
        <v>26429</v>
      </c>
    </row>
    <row r="26430" spans="73:73" x14ac:dyDescent="0.45">
      <c r="BU26430">
        <f>ROW()</f>
        <v>26430</v>
      </c>
    </row>
    <row r="26431" spans="73:73" x14ac:dyDescent="0.45">
      <c r="BU26431">
        <f>ROW()</f>
        <v>26431</v>
      </c>
    </row>
    <row r="26432" spans="73:73" x14ac:dyDescent="0.45">
      <c r="BU26432">
        <f>ROW()</f>
        <v>26432</v>
      </c>
    </row>
    <row r="26433" spans="73:73" x14ac:dyDescent="0.45">
      <c r="BU26433">
        <f>ROW()</f>
        <v>26433</v>
      </c>
    </row>
    <row r="26434" spans="73:73" x14ac:dyDescent="0.45">
      <c r="BU26434">
        <f>ROW()</f>
        <v>26434</v>
      </c>
    </row>
    <row r="26435" spans="73:73" x14ac:dyDescent="0.45">
      <c r="BU26435">
        <f>ROW()</f>
        <v>26435</v>
      </c>
    </row>
    <row r="26436" spans="73:73" x14ac:dyDescent="0.45">
      <c r="BU26436">
        <f>ROW()</f>
        <v>26436</v>
      </c>
    </row>
    <row r="26437" spans="73:73" x14ac:dyDescent="0.45">
      <c r="BU26437">
        <f>ROW()</f>
        <v>26437</v>
      </c>
    </row>
    <row r="26438" spans="73:73" x14ac:dyDescent="0.45">
      <c r="BU26438">
        <f>ROW()</f>
        <v>26438</v>
      </c>
    </row>
    <row r="26439" spans="73:73" x14ac:dyDescent="0.45">
      <c r="BU26439">
        <f>ROW()</f>
        <v>26439</v>
      </c>
    </row>
    <row r="26440" spans="73:73" x14ac:dyDescent="0.45">
      <c r="BU26440">
        <f>ROW()</f>
        <v>26440</v>
      </c>
    </row>
    <row r="26441" spans="73:73" x14ac:dyDescent="0.45">
      <c r="BU26441">
        <f>ROW()</f>
        <v>26441</v>
      </c>
    </row>
    <row r="26442" spans="73:73" x14ac:dyDescent="0.45">
      <c r="BU26442">
        <f>ROW()</f>
        <v>26442</v>
      </c>
    </row>
    <row r="26443" spans="73:73" x14ac:dyDescent="0.45">
      <c r="BU26443">
        <f>ROW()</f>
        <v>26443</v>
      </c>
    </row>
    <row r="26444" spans="73:73" x14ac:dyDescent="0.45">
      <c r="BU26444">
        <f>ROW()</f>
        <v>26444</v>
      </c>
    </row>
    <row r="26445" spans="73:73" x14ac:dyDescent="0.45">
      <c r="BU26445">
        <f>ROW()</f>
        <v>26445</v>
      </c>
    </row>
    <row r="26446" spans="73:73" x14ac:dyDescent="0.45">
      <c r="BU26446">
        <f>ROW()</f>
        <v>26446</v>
      </c>
    </row>
    <row r="26447" spans="73:73" x14ac:dyDescent="0.45">
      <c r="BU26447">
        <f>ROW()</f>
        <v>26447</v>
      </c>
    </row>
    <row r="26448" spans="73:73" x14ac:dyDescent="0.45">
      <c r="BU26448">
        <f>ROW()</f>
        <v>26448</v>
      </c>
    </row>
    <row r="26449" spans="73:73" x14ac:dyDescent="0.45">
      <c r="BU26449">
        <f>ROW()</f>
        <v>26449</v>
      </c>
    </row>
    <row r="26450" spans="73:73" x14ac:dyDescent="0.45">
      <c r="BU26450">
        <f>ROW()</f>
        <v>26450</v>
      </c>
    </row>
    <row r="26451" spans="73:73" x14ac:dyDescent="0.45">
      <c r="BU26451">
        <f>ROW()</f>
        <v>26451</v>
      </c>
    </row>
    <row r="26452" spans="73:73" x14ac:dyDescent="0.45">
      <c r="BU26452">
        <f>ROW()</f>
        <v>26452</v>
      </c>
    </row>
    <row r="26453" spans="73:73" x14ac:dyDescent="0.45">
      <c r="BU26453">
        <f>ROW()</f>
        <v>26453</v>
      </c>
    </row>
    <row r="26454" spans="73:73" x14ac:dyDescent="0.45">
      <c r="BU26454">
        <f>ROW()</f>
        <v>26454</v>
      </c>
    </row>
    <row r="26455" spans="73:73" x14ac:dyDescent="0.45">
      <c r="BU26455">
        <f>ROW()</f>
        <v>26455</v>
      </c>
    </row>
    <row r="26456" spans="73:73" x14ac:dyDescent="0.45">
      <c r="BU26456">
        <f>ROW()</f>
        <v>26456</v>
      </c>
    </row>
    <row r="26457" spans="73:73" x14ac:dyDescent="0.45">
      <c r="BU26457">
        <f>ROW()</f>
        <v>26457</v>
      </c>
    </row>
    <row r="26458" spans="73:73" x14ac:dyDescent="0.45">
      <c r="BU26458">
        <f>ROW()</f>
        <v>26458</v>
      </c>
    </row>
    <row r="26459" spans="73:73" x14ac:dyDescent="0.45">
      <c r="BU26459">
        <f>ROW()</f>
        <v>26459</v>
      </c>
    </row>
    <row r="26460" spans="73:73" x14ac:dyDescent="0.45">
      <c r="BU26460">
        <f>ROW()</f>
        <v>26460</v>
      </c>
    </row>
    <row r="26461" spans="73:73" x14ac:dyDescent="0.45">
      <c r="BU26461">
        <f>ROW()</f>
        <v>26461</v>
      </c>
    </row>
    <row r="26462" spans="73:73" x14ac:dyDescent="0.45">
      <c r="BU26462">
        <f>ROW()</f>
        <v>26462</v>
      </c>
    </row>
    <row r="26463" spans="73:73" x14ac:dyDescent="0.45">
      <c r="BU26463">
        <f>ROW()</f>
        <v>26463</v>
      </c>
    </row>
    <row r="26464" spans="73:73" x14ac:dyDescent="0.45">
      <c r="BU26464">
        <f>ROW()</f>
        <v>26464</v>
      </c>
    </row>
    <row r="26465" spans="73:73" x14ac:dyDescent="0.45">
      <c r="BU26465">
        <f>ROW()</f>
        <v>26465</v>
      </c>
    </row>
    <row r="26466" spans="73:73" x14ac:dyDescent="0.45">
      <c r="BU26466">
        <f>ROW()</f>
        <v>26466</v>
      </c>
    </row>
    <row r="26467" spans="73:73" x14ac:dyDescent="0.45">
      <c r="BU26467">
        <f>ROW()</f>
        <v>26467</v>
      </c>
    </row>
    <row r="26468" spans="73:73" x14ac:dyDescent="0.45">
      <c r="BU26468">
        <f>ROW()</f>
        <v>26468</v>
      </c>
    </row>
    <row r="26469" spans="73:73" x14ac:dyDescent="0.45">
      <c r="BU26469">
        <f>ROW()</f>
        <v>26469</v>
      </c>
    </row>
    <row r="26470" spans="73:73" x14ac:dyDescent="0.45">
      <c r="BU26470">
        <f>ROW()</f>
        <v>26470</v>
      </c>
    </row>
    <row r="26471" spans="73:73" x14ac:dyDescent="0.45">
      <c r="BU26471">
        <f>ROW()</f>
        <v>26471</v>
      </c>
    </row>
    <row r="26472" spans="73:73" x14ac:dyDescent="0.45">
      <c r="BU26472">
        <f>ROW()</f>
        <v>26472</v>
      </c>
    </row>
    <row r="26473" spans="73:73" x14ac:dyDescent="0.45">
      <c r="BU26473">
        <f>ROW()</f>
        <v>26473</v>
      </c>
    </row>
    <row r="26474" spans="73:73" x14ac:dyDescent="0.45">
      <c r="BU26474">
        <f>ROW()</f>
        <v>26474</v>
      </c>
    </row>
    <row r="26475" spans="73:73" x14ac:dyDescent="0.45">
      <c r="BU26475">
        <f>ROW()</f>
        <v>26475</v>
      </c>
    </row>
    <row r="26476" spans="73:73" x14ac:dyDescent="0.45">
      <c r="BU26476">
        <f>ROW()</f>
        <v>26476</v>
      </c>
    </row>
    <row r="26477" spans="73:73" x14ac:dyDescent="0.45">
      <c r="BU26477">
        <f>ROW()</f>
        <v>26477</v>
      </c>
    </row>
    <row r="26478" spans="73:73" x14ac:dyDescent="0.45">
      <c r="BU26478">
        <f>ROW()</f>
        <v>26478</v>
      </c>
    </row>
    <row r="26479" spans="73:73" x14ac:dyDescent="0.45">
      <c r="BU26479">
        <f>ROW()</f>
        <v>26479</v>
      </c>
    </row>
    <row r="26480" spans="73:73" x14ac:dyDescent="0.45">
      <c r="BU26480">
        <f>ROW()</f>
        <v>26480</v>
      </c>
    </row>
    <row r="26481" spans="73:73" x14ac:dyDescent="0.45">
      <c r="BU26481">
        <f>ROW()</f>
        <v>26481</v>
      </c>
    </row>
    <row r="26482" spans="73:73" x14ac:dyDescent="0.45">
      <c r="BU26482">
        <f>ROW()</f>
        <v>26482</v>
      </c>
    </row>
    <row r="26483" spans="73:73" x14ac:dyDescent="0.45">
      <c r="BU26483">
        <f>ROW()</f>
        <v>26483</v>
      </c>
    </row>
    <row r="26484" spans="73:73" x14ac:dyDescent="0.45">
      <c r="BU26484">
        <f>ROW()</f>
        <v>26484</v>
      </c>
    </row>
    <row r="26485" spans="73:73" x14ac:dyDescent="0.45">
      <c r="BU26485">
        <f>ROW()</f>
        <v>26485</v>
      </c>
    </row>
    <row r="26486" spans="73:73" x14ac:dyDescent="0.45">
      <c r="BU26486">
        <f>ROW()</f>
        <v>26486</v>
      </c>
    </row>
    <row r="26487" spans="73:73" x14ac:dyDescent="0.45">
      <c r="BU26487">
        <f>ROW()</f>
        <v>26487</v>
      </c>
    </row>
    <row r="26488" spans="73:73" x14ac:dyDescent="0.45">
      <c r="BU26488">
        <f>ROW()</f>
        <v>26488</v>
      </c>
    </row>
    <row r="26489" spans="73:73" x14ac:dyDescent="0.45">
      <c r="BU26489">
        <f>ROW()</f>
        <v>26489</v>
      </c>
    </row>
    <row r="26490" spans="73:73" x14ac:dyDescent="0.45">
      <c r="BU26490">
        <f>ROW()</f>
        <v>26490</v>
      </c>
    </row>
    <row r="26491" spans="73:73" x14ac:dyDescent="0.45">
      <c r="BU26491">
        <f>ROW()</f>
        <v>26491</v>
      </c>
    </row>
    <row r="26492" spans="73:73" x14ac:dyDescent="0.45">
      <c r="BU26492">
        <f>ROW()</f>
        <v>26492</v>
      </c>
    </row>
    <row r="26493" spans="73:73" x14ac:dyDescent="0.45">
      <c r="BU26493">
        <f>ROW()</f>
        <v>26493</v>
      </c>
    </row>
    <row r="26494" spans="73:73" x14ac:dyDescent="0.45">
      <c r="BU26494">
        <f>ROW()</f>
        <v>26494</v>
      </c>
    </row>
    <row r="26495" spans="73:73" x14ac:dyDescent="0.45">
      <c r="BU26495">
        <f>ROW()</f>
        <v>26495</v>
      </c>
    </row>
    <row r="26496" spans="73:73" x14ac:dyDescent="0.45">
      <c r="BU26496">
        <f>ROW()</f>
        <v>26496</v>
      </c>
    </row>
    <row r="26497" spans="73:73" x14ac:dyDescent="0.45">
      <c r="BU26497">
        <f>ROW()</f>
        <v>26497</v>
      </c>
    </row>
    <row r="26498" spans="73:73" x14ac:dyDescent="0.45">
      <c r="BU26498">
        <f>ROW()</f>
        <v>26498</v>
      </c>
    </row>
    <row r="26499" spans="73:73" x14ac:dyDescent="0.45">
      <c r="BU26499">
        <f>ROW()</f>
        <v>26499</v>
      </c>
    </row>
    <row r="26500" spans="73:73" x14ac:dyDescent="0.45">
      <c r="BU26500">
        <f>ROW()</f>
        <v>26500</v>
      </c>
    </row>
    <row r="26501" spans="73:73" x14ac:dyDescent="0.45">
      <c r="BU26501">
        <f>ROW()</f>
        <v>26501</v>
      </c>
    </row>
    <row r="26502" spans="73:73" x14ac:dyDescent="0.45">
      <c r="BU26502">
        <f>ROW()</f>
        <v>26502</v>
      </c>
    </row>
    <row r="26503" spans="73:73" x14ac:dyDescent="0.45">
      <c r="BU26503">
        <f>ROW()</f>
        <v>26503</v>
      </c>
    </row>
    <row r="26504" spans="73:73" x14ac:dyDescent="0.45">
      <c r="BU26504">
        <f>ROW()</f>
        <v>26504</v>
      </c>
    </row>
    <row r="26505" spans="73:73" x14ac:dyDescent="0.45">
      <c r="BU26505">
        <f>ROW()</f>
        <v>26505</v>
      </c>
    </row>
    <row r="26506" spans="73:73" x14ac:dyDescent="0.45">
      <c r="BU26506">
        <f>ROW()</f>
        <v>26506</v>
      </c>
    </row>
    <row r="26507" spans="73:73" x14ac:dyDescent="0.45">
      <c r="BU26507">
        <f>ROW()</f>
        <v>26507</v>
      </c>
    </row>
    <row r="26508" spans="73:73" x14ac:dyDescent="0.45">
      <c r="BU26508">
        <f>ROW()</f>
        <v>26508</v>
      </c>
    </row>
    <row r="26509" spans="73:73" x14ac:dyDescent="0.45">
      <c r="BU26509">
        <f>ROW()</f>
        <v>26509</v>
      </c>
    </row>
    <row r="26510" spans="73:73" x14ac:dyDescent="0.45">
      <c r="BU26510">
        <f>ROW()</f>
        <v>26510</v>
      </c>
    </row>
    <row r="26511" spans="73:73" x14ac:dyDescent="0.45">
      <c r="BU26511">
        <f>ROW()</f>
        <v>26511</v>
      </c>
    </row>
    <row r="26512" spans="73:73" x14ac:dyDescent="0.45">
      <c r="BU26512">
        <f>ROW()</f>
        <v>26512</v>
      </c>
    </row>
    <row r="26513" spans="73:73" x14ac:dyDescent="0.45">
      <c r="BU26513">
        <f>ROW()</f>
        <v>26513</v>
      </c>
    </row>
    <row r="26514" spans="73:73" x14ac:dyDescent="0.45">
      <c r="BU26514">
        <f>ROW()</f>
        <v>26514</v>
      </c>
    </row>
    <row r="26515" spans="73:73" x14ac:dyDescent="0.45">
      <c r="BU26515">
        <f>ROW()</f>
        <v>26515</v>
      </c>
    </row>
    <row r="26516" spans="73:73" x14ac:dyDescent="0.45">
      <c r="BU26516">
        <f>ROW()</f>
        <v>26516</v>
      </c>
    </row>
    <row r="26517" spans="73:73" x14ac:dyDescent="0.45">
      <c r="BU26517">
        <f>ROW()</f>
        <v>26517</v>
      </c>
    </row>
    <row r="26518" spans="73:73" x14ac:dyDescent="0.45">
      <c r="BU26518">
        <f>ROW()</f>
        <v>26518</v>
      </c>
    </row>
    <row r="26519" spans="73:73" x14ac:dyDescent="0.45">
      <c r="BU26519">
        <f>ROW()</f>
        <v>26519</v>
      </c>
    </row>
    <row r="26520" spans="73:73" x14ac:dyDescent="0.45">
      <c r="BU26520">
        <f>ROW()</f>
        <v>26520</v>
      </c>
    </row>
    <row r="26521" spans="73:73" x14ac:dyDescent="0.45">
      <c r="BU26521">
        <f>ROW()</f>
        <v>26521</v>
      </c>
    </row>
    <row r="26522" spans="73:73" x14ac:dyDescent="0.45">
      <c r="BU26522">
        <f>ROW()</f>
        <v>26522</v>
      </c>
    </row>
    <row r="26523" spans="73:73" x14ac:dyDescent="0.45">
      <c r="BU26523">
        <f>ROW()</f>
        <v>26523</v>
      </c>
    </row>
    <row r="26524" spans="73:73" x14ac:dyDescent="0.45">
      <c r="BU26524">
        <f>ROW()</f>
        <v>26524</v>
      </c>
    </row>
    <row r="26525" spans="73:73" x14ac:dyDescent="0.45">
      <c r="BU26525">
        <f>ROW()</f>
        <v>26525</v>
      </c>
    </row>
    <row r="26526" spans="73:73" x14ac:dyDescent="0.45">
      <c r="BU26526">
        <f>ROW()</f>
        <v>26526</v>
      </c>
    </row>
    <row r="26527" spans="73:73" x14ac:dyDescent="0.45">
      <c r="BU26527">
        <f>ROW()</f>
        <v>26527</v>
      </c>
    </row>
    <row r="26528" spans="73:73" x14ac:dyDescent="0.45">
      <c r="BU26528">
        <f>ROW()</f>
        <v>26528</v>
      </c>
    </row>
    <row r="26529" spans="73:73" x14ac:dyDescent="0.45">
      <c r="BU26529">
        <f>ROW()</f>
        <v>26529</v>
      </c>
    </row>
    <row r="26530" spans="73:73" x14ac:dyDescent="0.45">
      <c r="BU26530">
        <f>ROW()</f>
        <v>26530</v>
      </c>
    </row>
    <row r="26531" spans="73:73" x14ac:dyDescent="0.45">
      <c r="BU26531">
        <f>ROW()</f>
        <v>26531</v>
      </c>
    </row>
    <row r="26532" spans="73:73" x14ac:dyDescent="0.45">
      <c r="BU26532">
        <f>ROW()</f>
        <v>26532</v>
      </c>
    </row>
    <row r="26533" spans="73:73" x14ac:dyDescent="0.45">
      <c r="BU26533">
        <f>ROW()</f>
        <v>26533</v>
      </c>
    </row>
    <row r="26534" spans="73:73" x14ac:dyDescent="0.45">
      <c r="BU26534">
        <f>ROW()</f>
        <v>26534</v>
      </c>
    </row>
    <row r="26535" spans="73:73" x14ac:dyDescent="0.45">
      <c r="BU26535">
        <f>ROW()</f>
        <v>26535</v>
      </c>
    </row>
    <row r="26536" spans="73:73" x14ac:dyDescent="0.45">
      <c r="BU26536">
        <f>ROW()</f>
        <v>26536</v>
      </c>
    </row>
    <row r="26537" spans="73:73" x14ac:dyDescent="0.45">
      <c r="BU26537">
        <f>ROW()</f>
        <v>26537</v>
      </c>
    </row>
    <row r="26538" spans="73:73" x14ac:dyDescent="0.45">
      <c r="BU26538">
        <f>ROW()</f>
        <v>26538</v>
      </c>
    </row>
    <row r="26539" spans="73:73" x14ac:dyDescent="0.45">
      <c r="BU26539">
        <f>ROW()</f>
        <v>26539</v>
      </c>
    </row>
    <row r="26540" spans="73:73" x14ac:dyDescent="0.45">
      <c r="BU26540">
        <f>ROW()</f>
        <v>26540</v>
      </c>
    </row>
    <row r="26541" spans="73:73" x14ac:dyDescent="0.45">
      <c r="BU26541">
        <f>ROW()</f>
        <v>26541</v>
      </c>
    </row>
    <row r="26542" spans="73:73" x14ac:dyDescent="0.45">
      <c r="BU26542">
        <f>ROW()</f>
        <v>26542</v>
      </c>
    </row>
    <row r="26543" spans="73:73" x14ac:dyDescent="0.45">
      <c r="BU26543">
        <f>ROW()</f>
        <v>26543</v>
      </c>
    </row>
    <row r="26544" spans="73:73" x14ac:dyDescent="0.45">
      <c r="BU26544">
        <f>ROW()</f>
        <v>26544</v>
      </c>
    </row>
    <row r="26545" spans="73:73" x14ac:dyDescent="0.45">
      <c r="BU26545">
        <f>ROW()</f>
        <v>26545</v>
      </c>
    </row>
    <row r="26546" spans="73:73" x14ac:dyDescent="0.45">
      <c r="BU26546">
        <f>ROW()</f>
        <v>26546</v>
      </c>
    </row>
    <row r="26547" spans="73:73" x14ac:dyDescent="0.45">
      <c r="BU26547">
        <f>ROW()</f>
        <v>26547</v>
      </c>
    </row>
    <row r="26548" spans="73:73" x14ac:dyDescent="0.45">
      <c r="BU26548">
        <f>ROW()</f>
        <v>26548</v>
      </c>
    </row>
    <row r="26549" spans="73:73" x14ac:dyDescent="0.45">
      <c r="BU26549">
        <f>ROW()</f>
        <v>26549</v>
      </c>
    </row>
    <row r="26550" spans="73:73" x14ac:dyDescent="0.45">
      <c r="BU26550">
        <f>ROW()</f>
        <v>26550</v>
      </c>
    </row>
    <row r="26551" spans="73:73" x14ac:dyDescent="0.45">
      <c r="BU26551">
        <f>ROW()</f>
        <v>26551</v>
      </c>
    </row>
    <row r="26552" spans="73:73" x14ac:dyDescent="0.45">
      <c r="BU26552">
        <f>ROW()</f>
        <v>26552</v>
      </c>
    </row>
    <row r="26553" spans="73:73" x14ac:dyDescent="0.45">
      <c r="BU26553">
        <f>ROW()</f>
        <v>26553</v>
      </c>
    </row>
    <row r="26554" spans="73:73" x14ac:dyDescent="0.45">
      <c r="BU26554">
        <f>ROW()</f>
        <v>26554</v>
      </c>
    </row>
    <row r="26555" spans="73:73" x14ac:dyDescent="0.45">
      <c r="BU26555">
        <f>ROW()</f>
        <v>26555</v>
      </c>
    </row>
    <row r="26556" spans="73:73" x14ac:dyDescent="0.45">
      <c r="BU26556">
        <f>ROW()</f>
        <v>26556</v>
      </c>
    </row>
    <row r="26557" spans="73:73" x14ac:dyDescent="0.45">
      <c r="BU26557">
        <f>ROW()</f>
        <v>26557</v>
      </c>
    </row>
    <row r="26558" spans="73:73" x14ac:dyDescent="0.45">
      <c r="BU26558">
        <f>ROW()</f>
        <v>26558</v>
      </c>
    </row>
    <row r="26559" spans="73:73" x14ac:dyDescent="0.45">
      <c r="BU26559">
        <f>ROW()</f>
        <v>26559</v>
      </c>
    </row>
    <row r="26560" spans="73:73" x14ac:dyDescent="0.45">
      <c r="BU26560">
        <f>ROW()</f>
        <v>26560</v>
      </c>
    </row>
    <row r="26561" spans="73:73" x14ac:dyDescent="0.45">
      <c r="BU26561">
        <f>ROW()</f>
        <v>26561</v>
      </c>
    </row>
    <row r="26562" spans="73:73" x14ac:dyDescent="0.45">
      <c r="BU26562">
        <f>ROW()</f>
        <v>26562</v>
      </c>
    </row>
    <row r="26563" spans="73:73" x14ac:dyDescent="0.45">
      <c r="BU26563">
        <f>ROW()</f>
        <v>26563</v>
      </c>
    </row>
    <row r="26564" spans="73:73" x14ac:dyDescent="0.45">
      <c r="BU26564">
        <f>ROW()</f>
        <v>26564</v>
      </c>
    </row>
    <row r="26565" spans="73:73" x14ac:dyDescent="0.45">
      <c r="BU26565">
        <f>ROW()</f>
        <v>26565</v>
      </c>
    </row>
    <row r="26566" spans="73:73" x14ac:dyDescent="0.45">
      <c r="BU26566">
        <f>ROW()</f>
        <v>26566</v>
      </c>
    </row>
    <row r="26567" spans="73:73" x14ac:dyDescent="0.45">
      <c r="BU26567">
        <f>ROW()</f>
        <v>26567</v>
      </c>
    </row>
    <row r="26568" spans="73:73" x14ac:dyDescent="0.45">
      <c r="BU26568">
        <f>ROW()</f>
        <v>26568</v>
      </c>
    </row>
    <row r="26569" spans="73:73" x14ac:dyDescent="0.45">
      <c r="BU26569">
        <f>ROW()</f>
        <v>26569</v>
      </c>
    </row>
    <row r="26570" spans="73:73" x14ac:dyDescent="0.45">
      <c r="BU26570">
        <f>ROW()</f>
        <v>26570</v>
      </c>
    </row>
    <row r="26571" spans="73:73" x14ac:dyDescent="0.45">
      <c r="BU26571">
        <f>ROW()</f>
        <v>26571</v>
      </c>
    </row>
    <row r="26572" spans="73:73" x14ac:dyDescent="0.45">
      <c r="BU26572">
        <f>ROW()</f>
        <v>26572</v>
      </c>
    </row>
    <row r="26573" spans="73:73" x14ac:dyDescent="0.45">
      <c r="BU26573">
        <f>ROW()</f>
        <v>26573</v>
      </c>
    </row>
    <row r="26574" spans="73:73" x14ac:dyDescent="0.45">
      <c r="BU26574">
        <f>ROW()</f>
        <v>26574</v>
      </c>
    </row>
    <row r="26575" spans="73:73" x14ac:dyDescent="0.45">
      <c r="BU26575">
        <f>ROW()</f>
        <v>26575</v>
      </c>
    </row>
    <row r="26576" spans="73:73" x14ac:dyDescent="0.45">
      <c r="BU26576">
        <f>ROW()</f>
        <v>26576</v>
      </c>
    </row>
    <row r="26577" spans="73:73" x14ac:dyDescent="0.45">
      <c r="BU26577">
        <f>ROW()</f>
        <v>26577</v>
      </c>
    </row>
    <row r="26578" spans="73:73" x14ac:dyDescent="0.45">
      <c r="BU26578">
        <f>ROW()</f>
        <v>26578</v>
      </c>
    </row>
    <row r="26579" spans="73:73" x14ac:dyDescent="0.45">
      <c r="BU26579">
        <f>ROW()</f>
        <v>26579</v>
      </c>
    </row>
    <row r="26580" spans="73:73" x14ac:dyDescent="0.45">
      <c r="BU26580">
        <f>ROW()</f>
        <v>26580</v>
      </c>
    </row>
    <row r="26581" spans="73:73" x14ac:dyDescent="0.45">
      <c r="BU26581">
        <f>ROW()</f>
        <v>26581</v>
      </c>
    </row>
    <row r="26582" spans="73:73" x14ac:dyDescent="0.45">
      <c r="BU26582">
        <f>ROW()</f>
        <v>26582</v>
      </c>
    </row>
    <row r="26583" spans="73:73" x14ac:dyDescent="0.45">
      <c r="BU26583">
        <f>ROW()</f>
        <v>26583</v>
      </c>
    </row>
    <row r="26584" spans="73:73" x14ac:dyDescent="0.45">
      <c r="BU26584">
        <f>ROW()</f>
        <v>26584</v>
      </c>
    </row>
    <row r="26585" spans="73:73" x14ac:dyDescent="0.45">
      <c r="BU26585">
        <f>ROW()</f>
        <v>26585</v>
      </c>
    </row>
    <row r="26586" spans="73:73" x14ac:dyDescent="0.45">
      <c r="BU26586">
        <f>ROW()</f>
        <v>26586</v>
      </c>
    </row>
    <row r="26587" spans="73:73" x14ac:dyDescent="0.45">
      <c r="BU26587">
        <f>ROW()</f>
        <v>26587</v>
      </c>
    </row>
    <row r="26588" spans="73:73" x14ac:dyDescent="0.45">
      <c r="BU26588">
        <f>ROW()</f>
        <v>26588</v>
      </c>
    </row>
    <row r="26589" spans="73:73" x14ac:dyDescent="0.45">
      <c r="BU26589">
        <f>ROW()</f>
        <v>26589</v>
      </c>
    </row>
    <row r="26590" spans="73:73" x14ac:dyDescent="0.45">
      <c r="BU26590">
        <f>ROW()</f>
        <v>26590</v>
      </c>
    </row>
    <row r="26591" spans="73:73" x14ac:dyDescent="0.45">
      <c r="BU26591">
        <f>ROW()</f>
        <v>26591</v>
      </c>
    </row>
    <row r="26592" spans="73:73" x14ac:dyDescent="0.45">
      <c r="BU26592">
        <f>ROW()</f>
        <v>26592</v>
      </c>
    </row>
    <row r="26593" spans="73:73" x14ac:dyDescent="0.45">
      <c r="BU26593">
        <f>ROW()</f>
        <v>26593</v>
      </c>
    </row>
    <row r="26594" spans="73:73" x14ac:dyDescent="0.45">
      <c r="BU26594">
        <f>ROW()</f>
        <v>26594</v>
      </c>
    </row>
    <row r="26595" spans="73:73" x14ac:dyDescent="0.45">
      <c r="BU26595">
        <f>ROW()</f>
        <v>26595</v>
      </c>
    </row>
    <row r="26596" spans="73:73" x14ac:dyDescent="0.45">
      <c r="BU26596">
        <f>ROW()</f>
        <v>26596</v>
      </c>
    </row>
    <row r="26597" spans="73:73" x14ac:dyDescent="0.45">
      <c r="BU26597">
        <f>ROW()</f>
        <v>26597</v>
      </c>
    </row>
    <row r="26598" spans="73:73" x14ac:dyDescent="0.45">
      <c r="BU26598">
        <f>ROW()</f>
        <v>26598</v>
      </c>
    </row>
    <row r="26599" spans="73:73" x14ac:dyDescent="0.45">
      <c r="BU26599">
        <f>ROW()</f>
        <v>26599</v>
      </c>
    </row>
    <row r="26600" spans="73:73" x14ac:dyDescent="0.45">
      <c r="BU26600">
        <f>ROW()</f>
        <v>26600</v>
      </c>
    </row>
    <row r="26601" spans="73:73" x14ac:dyDescent="0.45">
      <c r="BU26601">
        <f>ROW()</f>
        <v>26601</v>
      </c>
    </row>
    <row r="26602" spans="73:73" x14ac:dyDescent="0.45">
      <c r="BU26602">
        <f>ROW()</f>
        <v>26602</v>
      </c>
    </row>
    <row r="26603" spans="73:73" x14ac:dyDescent="0.45">
      <c r="BU26603">
        <f>ROW()</f>
        <v>26603</v>
      </c>
    </row>
    <row r="26604" spans="73:73" x14ac:dyDescent="0.45">
      <c r="BU26604">
        <f>ROW()</f>
        <v>26604</v>
      </c>
    </row>
    <row r="26605" spans="73:73" x14ac:dyDescent="0.45">
      <c r="BU26605">
        <f>ROW()</f>
        <v>26605</v>
      </c>
    </row>
    <row r="26606" spans="73:73" x14ac:dyDescent="0.45">
      <c r="BU26606">
        <f>ROW()</f>
        <v>26606</v>
      </c>
    </row>
    <row r="26607" spans="73:73" x14ac:dyDescent="0.45">
      <c r="BU26607">
        <f>ROW()</f>
        <v>26607</v>
      </c>
    </row>
    <row r="26608" spans="73:73" x14ac:dyDescent="0.45">
      <c r="BU26608">
        <f>ROW()</f>
        <v>26608</v>
      </c>
    </row>
    <row r="26609" spans="73:73" x14ac:dyDescent="0.45">
      <c r="BU26609">
        <f>ROW()</f>
        <v>26609</v>
      </c>
    </row>
    <row r="26610" spans="73:73" x14ac:dyDescent="0.45">
      <c r="BU26610">
        <f>ROW()</f>
        <v>26610</v>
      </c>
    </row>
    <row r="26611" spans="73:73" x14ac:dyDescent="0.45">
      <c r="BU26611">
        <f>ROW()</f>
        <v>26611</v>
      </c>
    </row>
    <row r="26612" spans="73:73" x14ac:dyDescent="0.45">
      <c r="BU26612">
        <f>ROW()</f>
        <v>26612</v>
      </c>
    </row>
    <row r="26613" spans="73:73" x14ac:dyDescent="0.45">
      <c r="BU26613">
        <f>ROW()</f>
        <v>26613</v>
      </c>
    </row>
    <row r="26614" spans="73:73" x14ac:dyDescent="0.45">
      <c r="BU26614">
        <f>ROW()</f>
        <v>26614</v>
      </c>
    </row>
    <row r="26615" spans="73:73" x14ac:dyDescent="0.45">
      <c r="BU26615">
        <f>ROW()</f>
        <v>26615</v>
      </c>
    </row>
    <row r="26616" spans="73:73" x14ac:dyDescent="0.45">
      <c r="BU26616">
        <f>ROW()</f>
        <v>26616</v>
      </c>
    </row>
    <row r="26617" spans="73:73" x14ac:dyDescent="0.45">
      <c r="BU26617">
        <f>ROW()</f>
        <v>26617</v>
      </c>
    </row>
    <row r="26618" spans="73:73" x14ac:dyDescent="0.45">
      <c r="BU26618">
        <f>ROW()</f>
        <v>26618</v>
      </c>
    </row>
    <row r="26619" spans="73:73" x14ac:dyDescent="0.45">
      <c r="BU26619">
        <f>ROW()</f>
        <v>26619</v>
      </c>
    </row>
    <row r="26620" spans="73:73" x14ac:dyDescent="0.45">
      <c r="BU26620">
        <f>ROW()</f>
        <v>26620</v>
      </c>
    </row>
    <row r="26621" spans="73:73" x14ac:dyDescent="0.45">
      <c r="BU26621">
        <f>ROW()</f>
        <v>26621</v>
      </c>
    </row>
    <row r="26622" spans="73:73" x14ac:dyDescent="0.45">
      <c r="BU26622">
        <f>ROW()</f>
        <v>26622</v>
      </c>
    </row>
    <row r="26623" spans="73:73" x14ac:dyDescent="0.45">
      <c r="BU26623">
        <f>ROW()</f>
        <v>26623</v>
      </c>
    </row>
    <row r="26624" spans="73:73" x14ac:dyDescent="0.45">
      <c r="BU26624">
        <f>ROW()</f>
        <v>26624</v>
      </c>
    </row>
    <row r="26625" spans="73:73" x14ac:dyDescent="0.45">
      <c r="BU26625">
        <f>ROW()</f>
        <v>26625</v>
      </c>
    </row>
    <row r="26626" spans="73:73" x14ac:dyDescent="0.45">
      <c r="BU26626">
        <f>ROW()</f>
        <v>26626</v>
      </c>
    </row>
    <row r="26627" spans="73:73" x14ac:dyDescent="0.45">
      <c r="BU26627">
        <f>ROW()</f>
        <v>26627</v>
      </c>
    </row>
    <row r="26628" spans="73:73" x14ac:dyDescent="0.45">
      <c r="BU26628">
        <f>ROW()</f>
        <v>26628</v>
      </c>
    </row>
    <row r="26629" spans="73:73" x14ac:dyDescent="0.45">
      <c r="BU26629">
        <f>ROW()</f>
        <v>26629</v>
      </c>
    </row>
    <row r="26630" spans="73:73" x14ac:dyDescent="0.45">
      <c r="BU26630">
        <f>ROW()</f>
        <v>26630</v>
      </c>
    </row>
    <row r="26631" spans="73:73" x14ac:dyDescent="0.45">
      <c r="BU26631">
        <f>ROW()</f>
        <v>26631</v>
      </c>
    </row>
    <row r="26632" spans="73:73" x14ac:dyDescent="0.45">
      <c r="BU26632">
        <f>ROW()</f>
        <v>26632</v>
      </c>
    </row>
    <row r="26633" spans="73:73" x14ac:dyDescent="0.45">
      <c r="BU26633">
        <f>ROW()</f>
        <v>26633</v>
      </c>
    </row>
    <row r="26634" spans="73:73" x14ac:dyDescent="0.45">
      <c r="BU26634">
        <f>ROW()</f>
        <v>26634</v>
      </c>
    </row>
    <row r="26635" spans="73:73" x14ac:dyDescent="0.45">
      <c r="BU26635">
        <f>ROW()</f>
        <v>26635</v>
      </c>
    </row>
    <row r="26636" spans="73:73" x14ac:dyDescent="0.45">
      <c r="BU26636">
        <f>ROW()</f>
        <v>26636</v>
      </c>
    </row>
    <row r="26637" spans="73:73" x14ac:dyDescent="0.45">
      <c r="BU26637">
        <f>ROW()</f>
        <v>26637</v>
      </c>
    </row>
    <row r="26638" spans="73:73" x14ac:dyDescent="0.45">
      <c r="BU26638">
        <f>ROW()</f>
        <v>26638</v>
      </c>
    </row>
    <row r="26639" spans="73:73" x14ac:dyDescent="0.45">
      <c r="BU26639">
        <f>ROW()</f>
        <v>26639</v>
      </c>
    </row>
    <row r="26640" spans="73:73" x14ac:dyDescent="0.45">
      <c r="BU26640">
        <f>ROW()</f>
        <v>26640</v>
      </c>
    </row>
    <row r="26641" spans="73:73" x14ac:dyDescent="0.45">
      <c r="BU26641">
        <f>ROW()</f>
        <v>26641</v>
      </c>
    </row>
    <row r="26642" spans="73:73" x14ac:dyDescent="0.45">
      <c r="BU26642">
        <f>ROW()</f>
        <v>26642</v>
      </c>
    </row>
    <row r="26643" spans="73:73" x14ac:dyDescent="0.45">
      <c r="BU26643">
        <f>ROW()</f>
        <v>26643</v>
      </c>
    </row>
    <row r="26644" spans="73:73" x14ac:dyDescent="0.45">
      <c r="BU26644">
        <f>ROW()</f>
        <v>26644</v>
      </c>
    </row>
    <row r="26645" spans="73:73" x14ac:dyDescent="0.45">
      <c r="BU26645">
        <f>ROW()</f>
        <v>26645</v>
      </c>
    </row>
    <row r="26646" spans="73:73" x14ac:dyDescent="0.45">
      <c r="BU26646">
        <f>ROW()</f>
        <v>26646</v>
      </c>
    </row>
    <row r="26647" spans="73:73" x14ac:dyDescent="0.45">
      <c r="BU26647">
        <f>ROW()</f>
        <v>26647</v>
      </c>
    </row>
    <row r="26648" spans="73:73" x14ac:dyDescent="0.45">
      <c r="BU26648">
        <f>ROW()</f>
        <v>26648</v>
      </c>
    </row>
    <row r="26649" spans="73:73" x14ac:dyDescent="0.45">
      <c r="BU26649">
        <f>ROW()</f>
        <v>26649</v>
      </c>
    </row>
    <row r="26650" spans="73:73" x14ac:dyDescent="0.45">
      <c r="BU26650">
        <f>ROW()</f>
        <v>26650</v>
      </c>
    </row>
    <row r="26651" spans="73:73" x14ac:dyDescent="0.45">
      <c r="BU26651">
        <f>ROW()</f>
        <v>26651</v>
      </c>
    </row>
    <row r="26652" spans="73:73" x14ac:dyDescent="0.45">
      <c r="BU26652">
        <f>ROW()</f>
        <v>26652</v>
      </c>
    </row>
    <row r="26653" spans="73:73" x14ac:dyDescent="0.45">
      <c r="BU26653">
        <f>ROW()</f>
        <v>26653</v>
      </c>
    </row>
    <row r="26654" spans="73:73" x14ac:dyDescent="0.45">
      <c r="BU26654">
        <f>ROW()</f>
        <v>26654</v>
      </c>
    </row>
    <row r="26655" spans="73:73" x14ac:dyDescent="0.45">
      <c r="BU26655">
        <f>ROW()</f>
        <v>26655</v>
      </c>
    </row>
    <row r="26656" spans="73:73" x14ac:dyDescent="0.45">
      <c r="BU26656">
        <f>ROW()</f>
        <v>26656</v>
      </c>
    </row>
    <row r="26657" spans="73:73" x14ac:dyDescent="0.45">
      <c r="BU26657">
        <f>ROW()</f>
        <v>26657</v>
      </c>
    </row>
    <row r="26658" spans="73:73" x14ac:dyDescent="0.45">
      <c r="BU26658">
        <f>ROW()</f>
        <v>26658</v>
      </c>
    </row>
    <row r="26659" spans="73:73" x14ac:dyDescent="0.45">
      <c r="BU26659">
        <f>ROW()</f>
        <v>26659</v>
      </c>
    </row>
    <row r="26660" spans="73:73" x14ac:dyDescent="0.45">
      <c r="BU26660">
        <f>ROW()</f>
        <v>26660</v>
      </c>
    </row>
    <row r="26661" spans="73:73" x14ac:dyDescent="0.45">
      <c r="BU26661">
        <f>ROW()</f>
        <v>26661</v>
      </c>
    </row>
    <row r="26662" spans="73:73" x14ac:dyDescent="0.45">
      <c r="BU26662">
        <f>ROW()</f>
        <v>26662</v>
      </c>
    </row>
    <row r="26663" spans="73:73" x14ac:dyDescent="0.45">
      <c r="BU26663">
        <f>ROW()</f>
        <v>26663</v>
      </c>
    </row>
    <row r="26664" spans="73:73" x14ac:dyDescent="0.45">
      <c r="BU26664">
        <f>ROW()</f>
        <v>26664</v>
      </c>
    </row>
    <row r="26665" spans="73:73" x14ac:dyDescent="0.45">
      <c r="BU26665">
        <f>ROW()</f>
        <v>26665</v>
      </c>
    </row>
    <row r="26666" spans="73:73" x14ac:dyDescent="0.45">
      <c r="BU26666">
        <f>ROW()</f>
        <v>26666</v>
      </c>
    </row>
    <row r="26667" spans="73:73" x14ac:dyDescent="0.45">
      <c r="BU26667">
        <f>ROW()</f>
        <v>26667</v>
      </c>
    </row>
    <row r="26668" spans="73:73" x14ac:dyDescent="0.45">
      <c r="BU26668">
        <f>ROW()</f>
        <v>26668</v>
      </c>
    </row>
    <row r="26669" spans="73:73" x14ac:dyDescent="0.45">
      <c r="BU26669">
        <f>ROW()</f>
        <v>26669</v>
      </c>
    </row>
    <row r="26670" spans="73:73" x14ac:dyDescent="0.45">
      <c r="BU26670">
        <f>ROW()</f>
        <v>26670</v>
      </c>
    </row>
    <row r="26671" spans="73:73" x14ac:dyDescent="0.45">
      <c r="BU26671">
        <f>ROW()</f>
        <v>26671</v>
      </c>
    </row>
    <row r="26672" spans="73:73" x14ac:dyDescent="0.45">
      <c r="BU26672">
        <f>ROW()</f>
        <v>26672</v>
      </c>
    </row>
    <row r="26673" spans="73:73" x14ac:dyDescent="0.45">
      <c r="BU26673">
        <f>ROW()</f>
        <v>26673</v>
      </c>
    </row>
    <row r="26674" spans="73:73" x14ac:dyDescent="0.45">
      <c r="BU26674">
        <f>ROW()</f>
        <v>26674</v>
      </c>
    </row>
    <row r="26675" spans="73:73" x14ac:dyDescent="0.45">
      <c r="BU26675">
        <f>ROW()</f>
        <v>26675</v>
      </c>
    </row>
    <row r="26676" spans="73:73" x14ac:dyDescent="0.45">
      <c r="BU26676">
        <f>ROW()</f>
        <v>26676</v>
      </c>
    </row>
    <row r="26677" spans="73:73" x14ac:dyDescent="0.45">
      <c r="BU26677">
        <f>ROW()</f>
        <v>26677</v>
      </c>
    </row>
    <row r="26678" spans="73:73" x14ac:dyDescent="0.45">
      <c r="BU26678">
        <f>ROW()</f>
        <v>26678</v>
      </c>
    </row>
    <row r="26679" spans="73:73" x14ac:dyDescent="0.45">
      <c r="BU26679">
        <f>ROW()</f>
        <v>26679</v>
      </c>
    </row>
    <row r="26680" spans="73:73" x14ac:dyDescent="0.45">
      <c r="BU26680">
        <f>ROW()</f>
        <v>26680</v>
      </c>
    </row>
    <row r="26681" spans="73:73" x14ac:dyDescent="0.45">
      <c r="BU26681">
        <f>ROW()</f>
        <v>26681</v>
      </c>
    </row>
    <row r="26682" spans="73:73" x14ac:dyDescent="0.45">
      <c r="BU26682">
        <f>ROW()</f>
        <v>26682</v>
      </c>
    </row>
    <row r="26683" spans="73:73" x14ac:dyDescent="0.45">
      <c r="BU26683">
        <f>ROW()</f>
        <v>26683</v>
      </c>
    </row>
    <row r="26684" spans="73:73" x14ac:dyDescent="0.45">
      <c r="BU26684">
        <f>ROW()</f>
        <v>26684</v>
      </c>
    </row>
    <row r="26685" spans="73:73" x14ac:dyDescent="0.45">
      <c r="BU26685">
        <f>ROW()</f>
        <v>26685</v>
      </c>
    </row>
    <row r="26686" spans="73:73" x14ac:dyDescent="0.45">
      <c r="BU26686">
        <f>ROW()</f>
        <v>26686</v>
      </c>
    </row>
    <row r="26687" spans="73:73" x14ac:dyDescent="0.45">
      <c r="BU26687">
        <f>ROW()</f>
        <v>26687</v>
      </c>
    </row>
    <row r="26688" spans="73:73" x14ac:dyDescent="0.45">
      <c r="BU26688">
        <f>ROW()</f>
        <v>26688</v>
      </c>
    </row>
    <row r="26689" spans="73:73" x14ac:dyDescent="0.45">
      <c r="BU26689">
        <f>ROW()</f>
        <v>26689</v>
      </c>
    </row>
    <row r="26690" spans="73:73" x14ac:dyDescent="0.45">
      <c r="BU26690">
        <f>ROW()</f>
        <v>26690</v>
      </c>
    </row>
    <row r="26691" spans="73:73" x14ac:dyDescent="0.45">
      <c r="BU26691">
        <f>ROW()</f>
        <v>26691</v>
      </c>
    </row>
    <row r="26692" spans="73:73" x14ac:dyDescent="0.45">
      <c r="BU26692">
        <f>ROW()</f>
        <v>26692</v>
      </c>
    </row>
    <row r="26693" spans="73:73" x14ac:dyDescent="0.45">
      <c r="BU26693">
        <f>ROW()</f>
        <v>26693</v>
      </c>
    </row>
    <row r="26694" spans="73:73" x14ac:dyDescent="0.45">
      <c r="BU26694">
        <f>ROW()</f>
        <v>26694</v>
      </c>
    </row>
    <row r="26695" spans="73:73" x14ac:dyDescent="0.45">
      <c r="BU26695">
        <f>ROW()</f>
        <v>26695</v>
      </c>
    </row>
    <row r="26696" spans="73:73" x14ac:dyDescent="0.45">
      <c r="BU26696">
        <f>ROW()</f>
        <v>26696</v>
      </c>
    </row>
    <row r="26697" spans="73:73" x14ac:dyDescent="0.45">
      <c r="BU26697">
        <f>ROW()</f>
        <v>26697</v>
      </c>
    </row>
    <row r="26698" spans="73:73" x14ac:dyDescent="0.45">
      <c r="BU26698">
        <f>ROW()</f>
        <v>26698</v>
      </c>
    </row>
    <row r="26699" spans="73:73" x14ac:dyDescent="0.45">
      <c r="BU26699">
        <f>ROW()</f>
        <v>26699</v>
      </c>
    </row>
    <row r="26700" spans="73:73" x14ac:dyDescent="0.45">
      <c r="BU26700">
        <f>ROW()</f>
        <v>26700</v>
      </c>
    </row>
    <row r="26701" spans="73:73" x14ac:dyDescent="0.45">
      <c r="BU26701">
        <f>ROW()</f>
        <v>26701</v>
      </c>
    </row>
    <row r="26702" spans="73:73" x14ac:dyDescent="0.45">
      <c r="BU26702">
        <f>ROW()</f>
        <v>26702</v>
      </c>
    </row>
    <row r="26703" spans="73:73" x14ac:dyDescent="0.45">
      <c r="BU26703">
        <f>ROW()</f>
        <v>26703</v>
      </c>
    </row>
    <row r="26704" spans="73:73" x14ac:dyDescent="0.45">
      <c r="BU26704">
        <f>ROW()</f>
        <v>26704</v>
      </c>
    </row>
    <row r="26705" spans="73:73" x14ac:dyDescent="0.45">
      <c r="BU26705">
        <f>ROW()</f>
        <v>26705</v>
      </c>
    </row>
    <row r="26706" spans="73:73" x14ac:dyDescent="0.45">
      <c r="BU26706">
        <f>ROW()</f>
        <v>26706</v>
      </c>
    </row>
    <row r="26707" spans="73:73" x14ac:dyDescent="0.45">
      <c r="BU26707">
        <f>ROW()</f>
        <v>26707</v>
      </c>
    </row>
    <row r="26708" spans="73:73" x14ac:dyDescent="0.45">
      <c r="BU26708">
        <f>ROW()</f>
        <v>26708</v>
      </c>
    </row>
    <row r="26709" spans="73:73" x14ac:dyDescent="0.45">
      <c r="BU26709">
        <f>ROW()</f>
        <v>26709</v>
      </c>
    </row>
    <row r="26710" spans="73:73" x14ac:dyDescent="0.45">
      <c r="BU26710">
        <f>ROW()</f>
        <v>26710</v>
      </c>
    </row>
    <row r="26711" spans="73:73" x14ac:dyDescent="0.45">
      <c r="BU26711">
        <f>ROW()</f>
        <v>26711</v>
      </c>
    </row>
    <row r="26712" spans="73:73" x14ac:dyDescent="0.45">
      <c r="BU26712">
        <f>ROW()</f>
        <v>26712</v>
      </c>
    </row>
    <row r="26713" spans="73:73" x14ac:dyDescent="0.45">
      <c r="BU26713">
        <f>ROW()</f>
        <v>26713</v>
      </c>
    </row>
    <row r="26714" spans="73:73" x14ac:dyDescent="0.45">
      <c r="BU26714">
        <f>ROW()</f>
        <v>26714</v>
      </c>
    </row>
    <row r="26715" spans="73:73" x14ac:dyDescent="0.45">
      <c r="BU26715">
        <f>ROW()</f>
        <v>26715</v>
      </c>
    </row>
    <row r="26716" spans="73:73" x14ac:dyDescent="0.45">
      <c r="BU26716">
        <f>ROW()</f>
        <v>26716</v>
      </c>
    </row>
    <row r="26717" spans="73:73" x14ac:dyDescent="0.45">
      <c r="BU26717">
        <f>ROW()</f>
        <v>26717</v>
      </c>
    </row>
    <row r="26718" spans="73:73" x14ac:dyDescent="0.45">
      <c r="BU26718">
        <f>ROW()</f>
        <v>26718</v>
      </c>
    </row>
    <row r="26719" spans="73:73" x14ac:dyDescent="0.45">
      <c r="BU26719">
        <f>ROW()</f>
        <v>26719</v>
      </c>
    </row>
    <row r="26720" spans="73:73" x14ac:dyDescent="0.45">
      <c r="BU26720">
        <f>ROW()</f>
        <v>26720</v>
      </c>
    </row>
    <row r="26721" spans="73:73" x14ac:dyDescent="0.45">
      <c r="BU26721">
        <f>ROW()</f>
        <v>26721</v>
      </c>
    </row>
    <row r="26722" spans="73:73" x14ac:dyDescent="0.45">
      <c r="BU26722">
        <f>ROW()</f>
        <v>26722</v>
      </c>
    </row>
    <row r="26723" spans="73:73" x14ac:dyDescent="0.45">
      <c r="BU26723">
        <f>ROW()</f>
        <v>26723</v>
      </c>
    </row>
    <row r="26724" spans="73:73" x14ac:dyDescent="0.45">
      <c r="BU26724">
        <f>ROW()</f>
        <v>26724</v>
      </c>
    </row>
    <row r="26725" spans="73:73" x14ac:dyDescent="0.45">
      <c r="BU26725">
        <f>ROW()</f>
        <v>26725</v>
      </c>
    </row>
    <row r="26726" spans="73:73" x14ac:dyDescent="0.45">
      <c r="BU26726">
        <f>ROW()</f>
        <v>26726</v>
      </c>
    </row>
    <row r="26727" spans="73:73" x14ac:dyDescent="0.45">
      <c r="BU26727">
        <f>ROW()</f>
        <v>26727</v>
      </c>
    </row>
    <row r="26728" spans="73:73" x14ac:dyDescent="0.45">
      <c r="BU26728">
        <f>ROW()</f>
        <v>26728</v>
      </c>
    </row>
    <row r="26729" spans="73:73" x14ac:dyDescent="0.45">
      <c r="BU26729">
        <f>ROW()</f>
        <v>26729</v>
      </c>
    </row>
    <row r="26730" spans="73:73" x14ac:dyDescent="0.45">
      <c r="BU26730">
        <f>ROW()</f>
        <v>26730</v>
      </c>
    </row>
    <row r="26731" spans="73:73" x14ac:dyDescent="0.45">
      <c r="BU26731">
        <f>ROW()</f>
        <v>26731</v>
      </c>
    </row>
    <row r="26732" spans="73:73" x14ac:dyDescent="0.45">
      <c r="BU26732">
        <f>ROW()</f>
        <v>26732</v>
      </c>
    </row>
    <row r="26733" spans="73:73" x14ac:dyDescent="0.45">
      <c r="BU26733">
        <f>ROW()</f>
        <v>26733</v>
      </c>
    </row>
    <row r="26734" spans="73:73" x14ac:dyDescent="0.45">
      <c r="BU26734">
        <f>ROW()</f>
        <v>26734</v>
      </c>
    </row>
    <row r="26735" spans="73:73" x14ac:dyDescent="0.45">
      <c r="BU26735">
        <f>ROW()</f>
        <v>26735</v>
      </c>
    </row>
    <row r="26736" spans="73:73" x14ac:dyDescent="0.45">
      <c r="BU26736">
        <f>ROW()</f>
        <v>26736</v>
      </c>
    </row>
    <row r="26737" spans="73:73" x14ac:dyDescent="0.45">
      <c r="BU26737">
        <f>ROW()</f>
        <v>26737</v>
      </c>
    </row>
    <row r="26738" spans="73:73" x14ac:dyDescent="0.45">
      <c r="BU26738">
        <f>ROW()</f>
        <v>26738</v>
      </c>
    </row>
    <row r="26739" spans="73:73" x14ac:dyDescent="0.45">
      <c r="BU26739">
        <f>ROW()</f>
        <v>26739</v>
      </c>
    </row>
    <row r="26740" spans="73:73" x14ac:dyDescent="0.45">
      <c r="BU26740">
        <f>ROW()</f>
        <v>26740</v>
      </c>
    </row>
    <row r="26741" spans="73:73" x14ac:dyDescent="0.45">
      <c r="BU26741">
        <f>ROW()</f>
        <v>26741</v>
      </c>
    </row>
    <row r="26742" spans="73:73" x14ac:dyDescent="0.45">
      <c r="BU26742">
        <f>ROW()</f>
        <v>26742</v>
      </c>
    </row>
    <row r="26743" spans="73:73" x14ac:dyDescent="0.45">
      <c r="BU26743">
        <f>ROW()</f>
        <v>26743</v>
      </c>
    </row>
    <row r="26744" spans="73:73" x14ac:dyDescent="0.45">
      <c r="BU26744">
        <f>ROW()</f>
        <v>26744</v>
      </c>
    </row>
    <row r="26745" spans="73:73" x14ac:dyDescent="0.45">
      <c r="BU26745">
        <f>ROW()</f>
        <v>26745</v>
      </c>
    </row>
    <row r="26746" spans="73:73" x14ac:dyDescent="0.45">
      <c r="BU26746">
        <f>ROW()</f>
        <v>26746</v>
      </c>
    </row>
    <row r="26747" spans="73:73" x14ac:dyDescent="0.45">
      <c r="BU26747">
        <f>ROW()</f>
        <v>26747</v>
      </c>
    </row>
    <row r="26748" spans="73:73" x14ac:dyDescent="0.45">
      <c r="BU26748">
        <f>ROW()</f>
        <v>26748</v>
      </c>
    </row>
    <row r="26749" spans="73:73" x14ac:dyDescent="0.45">
      <c r="BU26749">
        <f>ROW()</f>
        <v>26749</v>
      </c>
    </row>
    <row r="26750" spans="73:73" x14ac:dyDescent="0.45">
      <c r="BU26750">
        <f>ROW()</f>
        <v>26750</v>
      </c>
    </row>
    <row r="26751" spans="73:73" x14ac:dyDescent="0.45">
      <c r="BU26751">
        <f>ROW()</f>
        <v>26751</v>
      </c>
    </row>
    <row r="26752" spans="73:73" x14ac:dyDescent="0.45">
      <c r="BU26752">
        <f>ROW()</f>
        <v>26752</v>
      </c>
    </row>
    <row r="26753" spans="73:73" x14ac:dyDescent="0.45">
      <c r="BU26753">
        <f>ROW()</f>
        <v>26753</v>
      </c>
    </row>
    <row r="26754" spans="73:73" x14ac:dyDescent="0.45">
      <c r="BU26754">
        <f>ROW()</f>
        <v>26754</v>
      </c>
    </row>
    <row r="26755" spans="73:73" x14ac:dyDescent="0.45">
      <c r="BU26755">
        <f>ROW()</f>
        <v>26755</v>
      </c>
    </row>
    <row r="26756" spans="73:73" x14ac:dyDescent="0.45">
      <c r="BU26756">
        <f>ROW()</f>
        <v>26756</v>
      </c>
    </row>
    <row r="26757" spans="73:73" x14ac:dyDescent="0.45">
      <c r="BU26757">
        <f>ROW()</f>
        <v>26757</v>
      </c>
    </row>
    <row r="26758" spans="73:73" x14ac:dyDescent="0.45">
      <c r="BU26758">
        <f>ROW()</f>
        <v>26758</v>
      </c>
    </row>
    <row r="26759" spans="73:73" x14ac:dyDescent="0.45">
      <c r="BU26759">
        <f>ROW()</f>
        <v>26759</v>
      </c>
    </row>
    <row r="26760" spans="73:73" x14ac:dyDescent="0.45">
      <c r="BU26760">
        <f>ROW()</f>
        <v>26760</v>
      </c>
    </row>
    <row r="26761" spans="73:73" x14ac:dyDescent="0.45">
      <c r="BU26761">
        <f>ROW()</f>
        <v>26761</v>
      </c>
    </row>
    <row r="26762" spans="73:73" x14ac:dyDescent="0.45">
      <c r="BU26762">
        <f>ROW()</f>
        <v>26762</v>
      </c>
    </row>
    <row r="26763" spans="73:73" x14ac:dyDescent="0.45">
      <c r="BU26763">
        <f>ROW()</f>
        <v>26763</v>
      </c>
    </row>
    <row r="26764" spans="73:73" x14ac:dyDescent="0.45">
      <c r="BU26764">
        <f>ROW()</f>
        <v>26764</v>
      </c>
    </row>
    <row r="26765" spans="73:73" x14ac:dyDescent="0.45">
      <c r="BU26765">
        <f>ROW()</f>
        <v>26765</v>
      </c>
    </row>
    <row r="26766" spans="73:73" x14ac:dyDescent="0.45">
      <c r="BU26766">
        <f>ROW()</f>
        <v>26766</v>
      </c>
    </row>
    <row r="26767" spans="73:73" x14ac:dyDescent="0.45">
      <c r="BU26767">
        <f>ROW()</f>
        <v>26767</v>
      </c>
    </row>
    <row r="26768" spans="73:73" x14ac:dyDescent="0.45">
      <c r="BU26768">
        <f>ROW()</f>
        <v>26768</v>
      </c>
    </row>
    <row r="26769" spans="73:73" x14ac:dyDescent="0.45">
      <c r="BU26769">
        <f>ROW()</f>
        <v>26769</v>
      </c>
    </row>
    <row r="26770" spans="73:73" x14ac:dyDescent="0.45">
      <c r="BU26770">
        <f>ROW()</f>
        <v>26770</v>
      </c>
    </row>
    <row r="26771" spans="73:73" x14ac:dyDescent="0.45">
      <c r="BU26771">
        <f>ROW()</f>
        <v>26771</v>
      </c>
    </row>
    <row r="26772" spans="73:73" x14ac:dyDescent="0.45">
      <c r="BU26772">
        <f>ROW()</f>
        <v>26772</v>
      </c>
    </row>
    <row r="26773" spans="73:73" x14ac:dyDescent="0.45">
      <c r="BU26773">
        <f>ROW()</f>
        <v>26773</v>
      </c>
    </row>
    <row r="26774" spans="73:73" x14ac:dyDescent="0.45">
      <c r="BU26774">
        <f>ROW()</f>
        <v>26774</v>
      </c>
    </row>
    <row r="26775" spans="73:73" x14ac:dyDescent="0.45">
      <c r="BU26775">
        <f>ROW()</f>
        <v>26775</v>
      </c>
    </row>
    <row r="26776" spans="73:73" x14ac:dyDescent="0.45">
      <c r="BU26776">
        <f>ROW()</f>
        <v>26776</v>
      </c>
    </row>
    <row r="26777" spans="73:73" x14ac:dyDescent="0.45">
      <c r="BU26777">
        <f>ROW()</f>
        <v>26777</v>
      </c>
    </row>
    <row r="26778" spans="73:73" x14ac:dyDescent="0.45">
      <c r="BU26778">
        <f>ROW()</f>
        <v>26778</v>
      </c>
    </row>
    <row r="26779" spans="73:73" x14ac:dyDescent="0.45">
      <c r="BU26779">
        <f>ROW()</f>
        <v>26779</v>
      </c>
    </row>
    <row r="26780" spans="73:73" x14ac:dyDescent="0.45">
      <c r="BU26780">
        <f>ROW()</f>
        <v>26780</v>
      </c>
    </row>
    <row r="26781" spans="73:73" x14ac:dyDescent="0.45">
      <c r="BU26781">
        <f>ROW()</f>
        <v>26781</v>
      </c>
    </row>
    <row r="26782" spans="73:73" x14ac:dyDescent="0.45">
      <c r="BU26782">
        <f>ROW()</f>
        <v>26782</v>
      </c>
    </row>
    <row r="26783" spans="73:73" x14ac:dyDescent="0.45">
      <c r="BU26783">
        <f>ROW()</f>
        <v>26783</v>
      </c>
    </row>
    <row r="26784" spans="73:73" x14ac:dyDescent="0.45">
      <c r="BU26784">
        <f>ROW()</f>
        <v>26784</v>
      </c>
    </row>
    <row r="26785" spans="73:73" x14ac:dyDescent="0.45">
      <c r="BU26785">
        <f>ROW()</f>
        <v>26785</v>
      </c>
    </row>
    <row r="26786" spans="73:73" x14ac:dyDescent="0.45">
      <c r="BU26786">
        <f>ROW()</f>
        <v>26786</v>
      </c>
    </row>
    <row r="26787" spans="73:73" x14ac:dyDescent="0.45">
      <c r="BU26787">
        <f>ROW()</f>
        <v>26787</v>
      </c>
    </row>
    <row r="26788" spans="73:73" x14ac:dyDescent="0.45">
      <c r="BU26788">
        <f>ROW()</f>
        <v>26788</v>
      </c>
    </row>
    <row r="26789" spans="73:73" x14ac:dyDescent="0.45">
      <c r="BU26789">
        <f>ROW()</f>
        <v>26789</v>
      </c>
    </row>
    <row r="26790" spans="73:73" x14ac:dyDescent="0.45">
      <c r="BU26790">
        <f>ROW()</f>
        <v>26790</v>
      </c>
    </row>
    <row r="26791" spans="73:73" x14ac:dyDescent="0.45">
      <c r="BU26791">
        <f>ROW()</f>
        <v>26791</v>
      </c>
    </row>
    <row r="26792" spans="73:73" x14ac:dyDescent="0.45">
      <c r="BU26792">
        <f>ROW()</f>
        <v>26792</v>
      </c>
    </row>
    <row r="26793" spans="73:73" x14ac:dyDescent="0.45">
      <c r="BU26793">
        <f>ROW()</f>
        <v>26793</v>
      </c>
    </row>
    <row r="26794" spans="73:73" x14ac:dyDescent="0.45">
      <c r="BU26794">
        <f>ROW()</f>
        <v>26794</v>
      </c>
    </row>
    <row r="26795" spans="73:73" x14ac:dyDescent="0.45">
      <c r="BU26795">
        <f>ROW()</f>
        <v>26795</v>
      </c>
    </row>
    <row r="26796" spans="73:73" x14ac:dyDescent="0.45">
      <c r="BU26796">
        <f>ROW()</f>
        <v>26796</v>
      </c>
    </row>
    <row r="26797" spans="73:73" x14ac:dyDescent="0.45">
      <c r="BU26797">
        <f>ROW()</f>
        <v>26797</v>
      </c>
    </row>
    <row r="26798" spans="73:73" x14ac:dyDescent="0.45">
      <c r="BU26798">
        <f>ROW()</f>
        <v>26798</v>
      </c>
    </row>
    <row r="26799" spans="73:73" x14ac:dyDescent="0.45">
      <c r="BU26799">
        <f>ROW()</f>
        <v>26799</v>
      </c>
    </row>
    <row r="26800" spans="73:73" x14ac:dyDescent="0.45">
      <c r="BU26800">
        <f>ROW()</f>
        <v>26800</v>
      </c>
    </row>
    <row r="26801" spans="73:73" x14ac:dyDescent="0.45">
      <c r="BU26801">
        <f>ROW()</f>
        <v>26801</v>
      </c>
    </row>
    <row r="26802" spans="73:73" x14ac:dyDescent="0.45">
      <c r="BU26802">
        <f>ROW()</f>
        <v>26802</v>
      </c>
    </row>
    <row r="26803" spans="73:73" x14ac:dyDescent="0.45">
      <c r="BU26803">
        <f>ROW()</f>
        <v>26803</v>
      </c>
    </row>
    <row r="26804" spans="73:73" x14ac:dyDescent="0.45">
      <c r="BU26804">
        <f>ROW()</f>
        <v>26804</v>
      </c>
    </row>
    <row r="26805" spans="73:73" x14ac:dyDescent="0.45">
      <c r="BU26805">
        <f>ROW()</f>
        <v>26805</v>
      </c>
    </row>
    <row r="26806" spans="73:73" x14ac:dyDescent="0.45">
      <c r="BU26806">
        <f>ROW()</f>
        <v>26806</v>
      </c>
    </row>
    <row r="26807" spans="73:73" x14ac:dyDescent="0.45">
      <c r="BU26807">
        <f>ROW()</f>
        <v>26807</v>
      </c>
    </row>
    <row r="26808" spans="73:73" x14ac:dyDescent="0.45">
      <c r="BU26808">
        <f>ROW()</f>
        <v>26808</v>
      </c>
    </row>
    <row r="26809" spans="73:73" x14ac:dyDescent="0.45">
      <c r="BU26809">
        <f>ROW()</f>
        <v>26809</v>
      </c>
    </row>
    <row r="26810" spans="73:73" x14ac:dyDescent="0.45">
      <c r="BU26810">
        <f>ROW()</f>
        <v>26810</v>
      </c>
    </row>
    <row r="26811" spans="73:73" x14ac:dyDescent="0.45">
      <c r="BU26811">
        <f>ROW()</f>
        <v>26811</v>
      </c>
    </row>
    <row r="26812" spans="73:73" x14ac:dyDescent="0.45">
      <c r="BU26812">
        <f>ROW()</f>
        <v>26812</v>
      </c>
    </row>
    <row r="26813" spans="73:73" x14ac:dyDescent="0.45">
      <c r="BU26813">
        <f>ROW()</f>
        <v>26813</v>
      </c>
    </row>
    <row r="26814" spans="73:73" x14ac:dyDescent="0.45">
      <c r="BU26814">
        <f>ROW()</f>
        <v>26814</v>
      </c>
    </row>
    <row r="26815" spans="73:73" x14ac:dyDescent="0.45">
      <c r="BU26815">
        <f>ROW()</f>
        <v>26815</v>
      </c>
    </row>
    <row r="26816" spans="73:73" x14ac:dyDescent="0.45">
      <c r="BU26816">
        <f>ROW()</f>
        <v>26816</v>
      </c>
    </row>
    <row r="26817" spans="73:73" x14ac:dyDescent="0.45">
      <c r="BU26817">
        <f>ROW()</f>
        <v>26817</v>
      </c>
    </row>
    <row r="26818" spans="73:73" x14ac:dyDescent="0.45">
      <c r="BU26818">
        <f>ROW()</f>
        <v>26818</v>
      </c>
    </row>
    <row r="26819" spans="73:73" x14ac:dyDescent="0.45">
      <c r="BU26819">
        <f>ROW()</f>
        <v>26819</v>
      </c>
    </row>
    <row r="26820" spans="73:73" x14ac:dyDescent="0.45">
      <c r="BU26820">
        <f>ROW()</f>
        <v>26820</v>
      </c>
    </row>
    <row r="26821" spans="73:73" x14ac:dyDescent="0.45">
      <c r="BU26821">
        <f>ROW()</f>
        <v>26821</v>
      </c>
    </row>
    <row r="26822" spans="73:73" x14ac:dyDescent="0.45">
      <c r="BU26822">
        <f>ROW()</f>
        <v>26822</v>
      </c>
    </row>
    <row r="26823" spans="73:73" x14ac:dyDescent="0.45">
      <c r="BU26823">
        <f>ROW()</f>
        <v>26823</v>
      </c>
    </row>
    <row r="26824" spans="73:73" x14ac:dyDescent="0.45">
      <c r="BU26824">
        <f>ROW()</f>
        <v>26824</v>
      </c>
    </row>
    <row r="26825" spans="73:73" x14ac:dyDescent="0.45">
      <c r="BU26825">
        <f>ROW()</f>
        <v>26825</v>
      </c>
    </row>
    <row r="26826" spans="73:73" x14ac:dyDescent="0.45">
      <c r="BU26826">
        <f>ROW()</f>
        <v>26826</v>
      </c>
    </row>
    <row r="26827" spans="73:73" x14ac:dyDescent="0.45">
      <c r="BU26827">
        <f>ROW()</f>
        <v>26827</v>
      </c>
    </row>
    <row r="26828" spans="73:73" x14ac:dyDescent="0.45">
      <c r="BU26828">
        <f>ROW()</f>
        <v>26828</v>
      </c>
    </row>
    <row r="26829" spans="73:73" x14ac:dyDescent="0.45">
      <c r="BU26829">
        <f>ROW()</f>
        <v>26829</v>
      </c>
    </row>
    <row r="26830" spans="73:73" x14ac:dyDescent="0.45">
      <c r="BU26830">
        <f>ROW()</f>
        <v>26830</v>
      </c>
    </row>
    <row r="26831" spans="73:73" x14ac:dyDescent="0.45">
      <c r="BU26831">
        <f>ROW()</f>
        <v>26831</v>
      </c>
    </row>
    <row r="26832" spans="73:73" x14ac:dyDescent="0.45">
      <c r="BU26832">
        <f>ROW()</f>
        <v>26832</v>
      </c>
    </row>
    <row r="26833" spans="73:73" x14ac:dyDescent="0.45">
      <c r="BU26833">
        <f>ROW()</f>
        <v>26833</v>
      </c>
    </row>
    <row r="26834" spans="73:73" x14ac:dyDescent="0.45">
      <c r="BU26834">
        <f>ROW()</f>
        <v>26834</v>
      </c>
    </row>
    <row r="26835" spans="73:73" x14ac:dyDescent="0.45">
      <c r="BU26835">
        <f>ROW()</f>
        <v>26835</v>
      </c>
    </row>
    <row r="26836" spans="73:73" x14ac:dyDescent="0.45">
      <c r="BU26836">
        <f>ROW()</f>
        <v>26836</v>
      </c>
    </row>
    <row r="26837" spans="73:73" x14ac:dyDescent="0.45">
      <c r="BU26837">
        <f>ROW()</f>
        <v>26837</v>
      </c>
    </row>
    <row r="26838" spans="73:73" x14ac:dyDescent="0.45">
      <c r="BU26838">
        <f>ROW()</f>
        <v>26838</v>
      </c>
    </row>
    <row r="26839" spans="73:73" x14ac:dyDescent="0.45">
      <c r="BU26839">
        <f>ROW()</f>
        <v>26839</v>
      </c>
    </row>
    <row r="26840" spans="73:73" x14ac:dyDescent="0.45">
      <c r="BU26840">
        <f>ROW()</f>
        <v>26840</v>
      </c>
    </row>
    <row r="26841" spans="73:73" x14ac:dyDescent="0.45">
      <c r="BU26841">
        <f>ROW()</f>
        <v>26841</v>
      </c>
    </row>
    <row r="26842" spans="73:73" x14ac:dyDescent="0.45">
      <c r="BU26842">
        <f>ROW()</f>
        <v>26842</v>
      </c>
    </row>
    <row r="26843" spans="73:73" x14ac:dyDescent="0.45">
      <c r="BU26843">
        <f>ROW()</f>
        <v>26843</v>
      </c>
    </row>
    <row r="26844" spans="73:73" x14ac:dyDescent="0.45">
      <c r="BU26844">
        <f>ROW()</f>
        <v>26844</v>
      </c>
    </row>
    <row r="26845" spans="73:73" x14ac:dyDescent="0.45">
      <c r="BU26845">
        <f>ROW()</f>
        <v>26845</v>
      </c>
    </row>
    <row r="26846" spans="73:73" x14ac:dyDescent="0.45">
      <c r="BU26846">
        <f>ROW()</f>
        <v>26846</v>
      </c>
    </row>
    <row r="26847" spans="73:73" x14ac:dyDescent="0.45">
      <c r="BU26847">
        <f>ROW()</f>
        <v>26847</v>
      </c>
    </row>
    <row r="26848" spans="73:73" x14ac:dyDescent="0.45">
      <c r="BU26848">
        <f>ROW()</f>
        <v>26848</v>
      </c>
    </row>
    <row r="26849" spans="73:73" x14ac:dyDescent="0.45">
      <c r="BU26849">
        <f>ROW()</f>
        <v>26849</v>
      </c>
    </row>
    <row r="26850" spans="73:73" x14ac:dyDescent="0.45">
      <c r="BU26850">
        <f>ROW()</f>
        <v>26850</v>
      </c>
    </row>
    <row r="26851" spans="73:73" x14ac:dyDescent="0.45">
      <c r="BU26851">
        <f>ROW()</f>
        <v>26851</v>
      </c>
    </row>
    <row r="26852" spans="73:73" x14ac:dyDescent="0.45">
      <c r="BU26852">
        <f>ROW()</f>
        <v>26852</v>
      </c>
    </row>
    <row r="26853" spans="73:73" x14ac:dyDescent="0.45">
      <c r="BU26853">
        <f>ROW()</f>
        <v>26853</v>
      </c>
    </row>
    <row r="26854" spans="73:73" x14ac:dyDescent="0.45">
      <c r="BU26854">
        <f>ROW()</f>
        <v>26854</v>
      </c>
    </row>
    <row r="26855" spans="73:73" x14ac:dyDescent="0.45">
      <c r="BU26855">
        <f>ROW()</f>
        <v>26855</v>
      </c>
    </row>
    <row r="26856" spans="73:73" x14ac:dyDescent="0.45">
      <c r="BU26856">
        <f>ROW()</f>
        <v>26856</v>
      </c>
    </row>
    <row r="26857" spans="73:73" x14ac:dyDescent="0.45">
      <c r="BU26857">
        <f>ROW()</f>
        <v>26857</v>
      </c>
    </row>
    <row r="26858" spans="73:73" x14ac:dyDescent="0.45">
      <c r="BU26858">
        <f>ROW()</f>
        <v>26858</v>
      </c>
    </row>
    <row r="26859" spans="73:73" x14ac:dyDescent="0.45">
      <c r="BU26859">
        <f>ROW()</f>
        <v>26859</v>
      </c>
    </row>
    <row r="26860" spans="73:73" x14ac:dyDescent="0.45">
      <c r="BU26860">
        <f>ROW()</f>
        <v>26860</v>
      </c>
    </row>
    <row r="26861" spans="73:73" x14ac:dyDescent="0.45">
      <c r="BU26861">
        <f>ROW()</f>
        <v>26861</v>
      </c>
    </row>
    <row r="26862" spans="73:73" x14ac:dyDescent="0.45">
      <c r="BU26862">
        <f>ROW()</f>
        <v>26862</v>
      </c>
    </row>
    <row r="26863" spans="73:73" x14ac:dyDescent="0.45">
      <c r="BU26863">
        <f>ROW()</f>
        <v>26863</v>
      </c>
    </row>
    <row r="26864" spans="73:73" x14ac:dyDescent="0.45">
      <c r="BU26864">
        <f>ROW()</f>
        <v>26864</v>
      </c>
    </row>
    <row r="26865" spans="73:73" x14ac:dyDescent="0.45">
      <c r="BU26865">
        <f>ROW()</f>
        <v>26865</v>
      </c>
    </row>
    <row r="26866" spans="73:73" x14ac:dyDescent="0.45">
      <c r="BU26866">
        <f>ROW()</f>
        <v>26866</v>
      </c>
    </row>
    <row r="26867" spans="73:73" x14ac:dyDescent="0.45">
      <c r="BU26867">
        <f>ROW()</f>
        <v>26867</v>
      </c>
    </row>
    <row r="26868" spans="73:73" x14ac:dyDescent="0.45">
      <c r="BU26868">
        <f>ROW()</f>
        <v>26868</v>
      </c>
    </row>
    <row r="26869" spans="73:73" x14ac:dyDescent="0.45">
      <c r="BU26869">
        <f>ROW()</f>
        <v>26869</v>
      </c>
    </row>
    <row r="26870" spans="73:73" x14ac:dyDescent="0.45">
      <c r="BU26870">
        <f>ROW()</f>
        <v>26870</v>
      </c>
    </row>
    <row r="26871" spans="73:73" x14ac:dyDescent="0.45">
      <c r="BU26871">
        <f>ROW()</f>
        <v>26871</v>
      </c>
    </row>
    <row r="26872" spans="73:73" x14ac:dyDescent="0.45">
      <c r="BU26872">
        <f>ROW()</f>
        <v>26872</v>
      </c>
    </row>
    <row r="26873" spans="73:73" x14ac:dyDescent="0.45">
      <c r="BU26873">
        <f>ROW()</f>
        <v>26873</v>
      </c>
    </row>
    <row r="26874" spans="73:73" x14ac:dyDescent="0.45">
      <c r="BU26874">
        <f>ROW()</f>
        <v>26874</v>
      </c>
    </row>
    <row r="26875" spans="73:73" x14ac:dyDescent="0.45">
      <c r="BU26875">
        <f>ROW()</f>
        <v>26875</v>
      </c>
    </row>
    <row r="26876" spans="73:73" x14ac:dyDescent="0.45">
      <c r="BU26876">
        <f>ROW()</f>
        <v>26876</v>
      </c>
    </row>
    <row r="26877" spans="73:73" x14ac:dyDescent="0.45">
      <c r="BU26877">
        <f>ROW()</f>
        <v>26877</v>
      </c>
    </row>
    <row r="26878" spans="73:73" x14ac:dyDescent="0.45">
      <c r="BU26878">
        <f>ROW()</f>
        <v>26878</v>
      </c>
    </row>
    <row r="26879" spans="73:73" x14ac:dyDescent="0.45">
      <c r="BU26879">
        <f>ROW()</f>
        <v>26879</v>
      </c>
    </row>
    <row r="26880" spans="73:73" x14ac:dyDescent="0.45">
      <c r="BU26880">
        <f>ROW()</f>
        <v>26880</v>
      </c>
    </row>
    <row r="26881" spans="73:73" x14ac:dyDescent="0.45">
      <c r="BU26881">
        <f>ROW()</f>
        <v>26881</v>
      </c>
    </row>
    <row r="26882" spans="73:73" x14ac:dyDescent="0.45">
      <c r="BU26882">
        <f>ROW()</f>
        <v>26882</v>
      </c>
    </row>
    <row r="26883" spans="73:73" x14ac:dyDescent="0.45">
      <c r="BU26883">
        <f>ROW()</f>
        <v>26883</v>
      </c>
    </row>
    <row r="26884" spans="73:73" x14ac:dyDescent="0.45">
      <c r="BU26884">
        <f>ROW()</f>
        <v>26884</v>
      </c>
    </row>
    <row r="26885" spans="73:73" x14ac:dyDescent="0.45">
      <c r="BU26885">
        <f>ROW()</f>
        <v>26885</v>
      </c>
    </row>
    <row r="26886" spans="73:73" x14ac:dyDescent="0.45">
      <c r="BU26886">
        <f>ROW()</f>
        <v>26886</v>
      </c>
    </row>
    <row r="26887" spans="73:73" x14ac:dyDescent="0.45">
      <c r="BU26887">
        <f>ROW()</f>
        <v>26887</v>
      </c>
    </row>
    <row r="26888" spans="73:73" x14ac:dyDescent="0.45">
      <c r="BU26888">
        <f>ROW()</f>
        <v>26888</v>
      </c>
    </row>
    <row r="26889" spans="73:73" x14ac:dyDescent="0.45">
      <c r="BU26889">
        <f>ROW()</f>
        <v>26889</v>
      </c>
    </row>
    <row r="26890" spans="73:73" x14ac:dyDescent="0.45">
      <c r="BU26890">
        <f>ROW()</f>
        <v>26890</v>
      </c>
    </row>
    <row r="26891" spans="73:73" x14ac:dyDescent="0.45">
      <c r="BU26891">
        <f>ROW()</f>
        <v>26891</v>
      </c>
    </row>
    <row r="26892" spans="73:73" x14ac:dyDescent="0.45">
      <c r="BU26892">
        <f>ROW()</f>
        <v>26892</v>
      </c>
    </row>
    <row r="26893" spans="73:73" x14ac:dyDescent="0.45">
      <c r="BU26893">
        <f>ROW()</f>
        <v>26893</v>
      </c>
    </row>
    <row r="26894" spans="73:73" x14ac:dyDescent="0.45">
      <c r="BU26894">
        <f>ROW()</f>
        <v>26894</v>
      </c>
    </row>
    <row r="26895" spans="73:73" x14ac:dyDescent="0.45">
      <c r="BU26895">
        <f>ROW()</f>
        <v>26895</v>
      </c>
    </row>
    <row r="26896" spans="73:73" x14ac:dyDescent="0.45">
      <c r="BU26896">
        <f>ROW()</f>
        <v>26896</v>
      </c>
    </row>
    <row r="26897" spans="73:73" x14ac:dyDescent="0.45">
      <c r="BU26897">
        <f>ROW()</f>
        <v>26897</v>
      </c>
    </row>
    <row r="26898" spans="73:73" x14ac:dyDescent="0.45">
      <c r="BU26898">
        <f>ROW()</f>
        <v>26898</v>
      </c>
    </row>
    <row r="26899" spans="73:73" x14ac:dyDescent="0.45">
      <c r="BU26899">
        <f>ROW()</f>
        <v>26899</v>
      </c>
    </row>
    <row r="26900" spans="73:73" x14ac:dyDescent="0.45">
      <c r="BU26900">
        <f>ROW()</f>
        <v>26900</v>
      </c>
    </row>
    <row r="26901" spans="73:73" x14ac:dyDescent="0.45">
      <c r="BU26901">
        <f>ROW()</f>
        <v>26901</v>
      </c>
    </row>
    <row r="26902" spans="73:73" x14ac:dyDescent="0.45">
      <c r="BU26902">
        <f>ROW()</f>
        <v>26902</v>
      </c>
    </row>
    <row r="26903" spans="73:73" x14ac:dyDescent="0.45">
      <c r="BU26903">
        <f>ROW()</f>
        <v>26903</v>
      </c>
    </row>
    <row r="26904" spans="73:73" x14ac:dyDescent="0.45">
      <c r="BU26904">
        <f>ROW()</f>
        <v>26904</v>
      </c>
    </row>
    <row r="26905" spans="73:73" x14ac:dyDescent="0.45">
      <c r="BU26905">
        <f>ROW()</f>
        <v>26905</v>
      </c>
    </row>
    <row r="26906" spans="73:73" x14ac:dyDescent="0.45">
      <c r="BU26906">
        <f>ROW()</f>
        <v>26906</v>
      </c>
    </row>
    <row r="26907" spans="73:73" x14ac:dyDescent="0.45">
      <c r="BU26907">
        <f>ROW()</f>
        <v>26907</v>
      </c>
    </row>
    <row r="26908" spans="73:73" x14ac:dyDescent="0.45">
      <c r="BU26908">
        <f>ROW()</f>
        <v>26908</v>
      </c>
    </row>
    <row r="26909" spans="73:73" x14ac:dyDescent="0.45">
      <c r="BU26909">
        <f>ROW()</f>
        <v>26909</v>
      </c>
    </row>
    <row r="26910" spans="73:73" x14ac:dyDescent="0.45">
      <c r="BU26910">
        <f>ROW()</f>
        <v>26910</v>
      </c>
    </row>
    <row r="26911" spans="73:73" x14ac:dyDescent="0.45">
      <c r="BU26911">
        <f>ROW()</f>
        <v>26911</v>
      </c>
    </row>
    <row r="26912" spans="73:73" x14ac:dyDescent="0.45">
      <c r="BU26912">
        <f>ROW()</f>
        <v>26912</v>
      </c>
    </row>
    <row r="26913" spans="73:73" x14ac:dyDescent="0.45">
      <c r="BU26913">
        <f>ROW()</f>
        <v>26913</v>
      </c>
    </row>
    <row r="26914" spans="73:73" x14ac:dyDescent="0.45">
      <c r="BU26914">
        <f>ROW()</f>
        <v>26914</v>
      </c>
    </row>
    <row r="26915" spans="73:73" x14ac:dyDescent="0.45">
      <c r="BU26915">
        <f>ROW()</f>
        <v>26915</v>
      </c>
    </row>
    <row r="26916" spans="73:73" x14ac:dyDescent="0.45">
      <c r="BU26916">
        <f>ROW()</f>
        <v>26916</v>
      </c>
    </row>
    <row r="26917" spans="73:73" x14ac:dyDescent="0.45">
      <c r="BU26917">
        <f>ROW()</f>
        <v>26917</v>
      </c>
    </row>
    <row r="26918" spans="73:73" x14ac:dyDescent="0.45">
      <c r="BU26918">
        <f>ROW()</f>
        <v>26918</v>
      </c>
    </row>
    <row r="26919" spans="73:73" x14ac:dyDescent="0.45">
      <c r="BU26919">
        <f>ROW()</f>
        <v>26919</v>
      </c>
    </row>
    <row r="26920" spans="73:73" x14ac:dyDescent="0.45">
      <c r="BU26920">
        <f>ROW()</f>
        <v>26920</v>
      </c>
    </row>
    <row r="26921" spans="73:73" x14ac:dyDescent="0.45">
      <c r="BU26921">
        <f>ROW()</f>
        <v>26921</v>
      </c>
    </row>
    <row r="26922" spans="73:73" x14ac:dyDescent="0.45">
      <c r="BU26922">
        <f>ROW()</f>
        <v>26922</v>
      </c>
    </row>
    <row r="26923" spans="73:73" x14ac:dyDescent="0.45">
      <c r="BU26923">
        <f>ROW()</f>
        <v>26923</v>
      </c>
    </row>
    <row r="26924" spans="73:73" x14ac:dyDescent="0.45">
      <c r="BU26924">
        <f>ROW()</f>
        <v>26924</v>
      </c>
    </row>
    <row r="26925" spans="73:73" x14ac:dyDescent="0.45">
      <c r="BU26925">
        <f>ROW()</f>
        <v>26925</v>
      </c>
    </row>
    <row r="26926" spans="73:73" x14ac:dyDescent="0.45">
      <c r="BU26926">
        <f>ROW()</f>
        <v>26926</v>
      </c>
    </row>
    <row r="26927" spans="73:73" x14ac:dyDescent="0.45">
      <c r="BU26927">
        <f>ROW()</f>
        <v>26927</v>
      </c>
    </row>
    <row r="26928" spans="73:73" x14ac:dyDescent="0.45">
      <c r="BU26928">
        <f>ROW()</f>
        <v>26928</v>
      </c>
    </row>
    <row r="26929" spans="73:73" x14ac:dyDescent="0.45">
      <c r="BU26929">
        <f>ROW()</f>
        <v>26929</v>
      </c>
    </row>
    <row r="26930" spans="73:73" x14ac:dyDescent="0.45">
      <c r="BU26930">
        <f>ROW()</f>
        <v>26930</v>
      </c>
    </row>
    <row r="26931" spans="73:73" x14ac:dyDescent="0.45">
      <c r="BU26931">
        <f>ROW()</f>
        <v>26931</v>
      </c>
    </row>
    <row r="26932" spans="73:73" x14ac:dyDescent="0.45">
      <c r="BU26932">
        <f>ROW()</f>
        <v>26932</v>
      </c>
    </row>
    <row r="26933" spans="73:73" x14ac:dyDescent="0.45">
      <c r="BU26933">
        <f>ROW()</f>
        <v>26933</v>
      </c>
    </row>
    <row r="26934" spans="73:73" x14ac:dyDescent="0.45">
      <c r="BU26934">
        <f>ROW()</f>
        <v>26934</v>
      </c>
    </row>
    <row r="26935" spans="73:73" x14ac:dyDescent="0.45">
      <c r="BU26935">
        <f>ROW()</f>
        <v>26935</v>
      </c>
    </row>
    <row r="26936" spans="73:73" x14ac:dyDescent="0.45">
      <c r="BU26936">
        <f>ROW()</f>
        <v>26936</v>
      </c>
    </row>
    <row r="26937" spans="73:73" x14ac:dyDescent="0.45">
      <c r="BU26937">
        <f>ROW()</f>
        <v>26937</v>
      </c>
    </row>
    <row r="26938" spans="73:73" x14ac:dyDescent="0.45">
      <c r="BU26938">
        <f>ROW()</f>
        <v>26938</v>
      </c>
    </row>
    <row r="26939" spans="73:73" x14ac:dyDescent="0.45">
      <c r="BU26939">
        <f>ROW()</f>
        <v>26939</v>
      </c>
    </row>
    <row r="26940" spans="73:73" x14ac:dyDescent="0.45">
      <c r="BU26940">
        <f>ROW()</f>
        <v>26940</v>
      </c>
    </row>
    <row r="26941" spans="73:73" x14ac:dyDescent="0.45">
      <c r="BU26941">
        <f>ROW()</f>
        <v>26941</v>
      </c>
    </row>
    <row r="26942" spans="73:73" x14ac:dyDescent="0.45">
      <c r="BU26942">
        <f>ROW()</f>
        <v>26942</v>
      </c>
    </row>
    <row r="26943" spans="73:73" x14ac:dyDescent="0.45">
      <c r="BU26943">
        <f>ROW()</f>
        <v>26943</v>
      </c>
    </row>
    <row r="26944" spans="73:73" x14ac:dyDescent="0.45">
      <c r="BU26944">
        <f>ROW()</f>
        <v>26944</v>
      </c>
    </row>
    <row r="26945" spans="73:73" x14ac:dyDescent="0.45">
      <c r="BU26945">
        <f>ROW()</f>
        <v>26945</v>
      </c>
    </row>
    <row r="26946" spans="73:73" x14ac:dyDescent="0.45">
      <c r="BU26946">
        <f>ROW()</f>
        <v>26946</v>
      </c>
    </row>
    <row r="26947" spans="73:73" x14ac:dyDescent="0.45">
      <c r="BU26947">
        <f>ROW()</f>
        <v>26947</v>
      </c>
    </row>
    <row r="26948" spans="73:73" x14ac:dyDescent="0.45">
      <c r="BU26948">
        <f>ROW()</f>
        <v>26948</v>
      </c>
    </row>
    <row r="26949" spans="73:73" x14ac:dyDescent="0.45">
      <c r="BU26949">
        <f>ROW()</f>
        <v>26949</v>
      </c>
    </row>
    <row r="26950" spans="73:73" x14ac:dyDescent="0.45">
      <c r="BU26950">
        <f>ROW()</f>
        <v>26950</v>
      </c>
    </row>
    <row r="26951" spans="73:73" x14ac:dyDescent="0.45">
      <c r="BU26951">
        <f>ROW()</f>
        <v>26951</v>
      </c>
    </row>
    <row r="26952" spans="73:73" x14ac:dyDescent="0.45">
      <c r="BU26952">
        <f>ROW()</f>
        <v>26952</v>
      </c>
    </row>
    <row r="26953" spans="73:73" x14ac:dyDescent="0.45">
      <c r="BU26953">
        <f>ROW()</f>
        <v>26953</v>
      </c>
    </row>
    <row r="26954" spans="73:73" x14ac:dyDescent="0.45">
      <c r="BU26954">
        <f>ROW()</f>
        <v>26954</v>
      </c>
    </row>
    <row r="26955" spans="73:73" x14ac:dyDescent="0.45">
      <c r="BU26955">
        <f>ROW()</f>
        <v>26955</v>
      </c>
    </row>
    <row r="26956" spans="73:73" x14ac:dyDescent="0.45">
      <c r="BU26956">
        <f>ROW()</f>
        <v>26956</v>
      </c>
    </row>
    <row r="26957" spans="73:73" x14ac:dyDescent="0.45">
      <c r="BU26957">
        <f>ROW()</f>
        <v>26957</v>
      </c>
    </row>
    <row r="26958" spans="73:73" x14ac:dyDescent="0.45">
      <c r="BU26958">
        <f>ROW()</f>
        <v>26958</v>
      </c>
    </row>
    <row r="26959" spans="73:73" x14ac:dyDescent="0.45">
      <c r="BU26959">
        <f>ROW()</f>
        <v>26959</v>
      </c>
    </row>
    <row r="26960" spans="73:73" x14ac:dyDescent="0.45">
      <c r="BU26960">
        <f>ROW()</f>
        <v>26960</v>
      </c>
    </row>
    <row r="26961" spans="73:73" x14ac:dyDescent="0.45">
      <c r="BU26961">
        <f>ROW()</f>
        <v>26961</v>
      </c>
    </row>
    <row r="26962" spans="73:73" x14ac:dyDescent="0.45">
      <c r="BU26962">
        <f>ROW()</f>
        <v>26962</v>
      </c>
    </row>
    <row r="26963" spans="73:73" x14ac:dyDescent="0.45">
      <c r="BU26963">
        <f>ROW()</f>
        <v>26963</v>
      </c>
    </row>
    <row r="26964" spans="73:73" x14ac:dyDescent="0.45">
      <c r="BU26964">
        <f>ROW()</f>
        <v>26964</v>
      </c>
    </row>
    <row r="26965" spans="73:73" x14ac:dyDescent="0.45">
      <c r="BU26965">
        <f>ROW()</f>
        <v>26965</v>
      </c>
    </row>
    <row r="26966" spans="73:73" x14ac:dyDescent="0.45">
      <c r="BU26966">
        <f>ROW()</f>
        <v>26966</v>
      </c>
    </row>
    <row r="26967" spans="73:73" x14ac:dyDescent="0.45">
      <c r="BU26967">
        <f>ROW()</f>
        <v>26967</v>
      </c>
    </row>
    <row r="26968" spans="73:73" x14ac:dyDescent="0.45">
      <c r="BU26968">
        <f>ROW()</f>
        <v>26968</v>
      </c>
    </row>
    <row r="26969" spans="73:73" x14ac:dyDescent="0.45">
      <c r="BU26969">
        <f>ROW()</f>
        <v>26969</v>
      </c>
    </row>
    <row r="26970" spans="73:73" x14ac:dyDescent="0.45">
      <c r="BU26970">
        <f>ROW()</f>
        <v>26970</v>
      </c>
    </row>
    <row r="26971" spans="73:73" x14ac:dyDescent="0.45">
      <c r="BU26971">
        <f>ROW()</f>
        <v>26971</v>
      </c>
    </row>
    <row r="26972" spans="73:73" x14ac:dyDescent="0.45">
      <c r="BU26972">
        <f>ROW()</f>
        <v>26972</v>
      </c>
    </row>
    <row r="26973" spans="73:73" x14ac:dyDescent="0.45">
      <c r="BU26973">
        <f>ROW()</f>
        <v>26973</v>
      </c>
    </row>
    <row r="26974" spans="73:73" x14ac:dyDescent="0.45">
      <c r="BU26974">
        <f>ROW()</f>
        <v>26974</v>
      </c>
    </row>
    <row r="26975" spans="73:73" x14ac:dyDescent="0.45">
      <c r="BU26975">
        <f>ROW()</f>
        <v>26975</v>
      </c>
    </row>
    <row r="26976" spans="73:73" x14ac:dyDescent="0.45">
      <c r="BU26976">
        <f>ROW()</f>
        <v>26976</v>
      </c>
    </row>
    <row r="26977" spans="73:73" x14ac:dyDescent="0.45">
      <c r="BU26977">
        <f>ROW()</f>
        <v>26977</v>
      </c>
    </row>
    <row r="26978" spans="73:73" x14ac:dyDescent="0.45">
      <c r="BU26978">
        <f>ROW()</f>
        <v>26978</v>
      </c>
    </row>
    <row r="26979" spans="73:73" x14ac:dyDescent="0.45">
      <c r="BU26979">
        <f>ROW()</f>
        <v>26979</v>
      </c>
    </row>
    <row r="26980" spans="73:73" x14ac:dyDescent="0.45">
      <c r="BU26980">
        <f>ROW()</f>
        <v>26980</v>
      </c>
    </row>
    <row r="26981" spans="73:73" x14ac:dyDescent="0.45">
      <c r="BU26981">
        <f>ROW()</f>
        <v>26981</v>
      </c>
    </row>
    <row r="26982" spans="73:73" x14ac:dyDescent="0.45">
      <c r="BU26982">
        <f>ROW()</f>
        <v>26982</v>
      </c>
    </row>
    <row r="26983" spans="73:73" x14ac:dyDescent="0.45">
      <c r="BU26983">
        <f>ROW()</f>
        <v>26983</v>
      </c>
    </row>
    <row r="26984" spans="73:73" x14ac:dyDescent="0.45">
      <c r="BU26984">
        <f>ROW()</f>
        <v>26984</v>
      </c>
    </row>
    <row r="26985" spans="73:73" x14ac:dyDescent="0.45">
      <c r="BU26985">
        <f>ROW()</f>
        <v>26985</v>
      </c>
    </row>
    <row r="26986" spans="73:73" x14ac:dyDescent="0.45">
      <c r="BU26986">
        <f>ROW()</f>
        <v>26986</v>
      </c>
    </row>
    <row r="26987" spans="73:73" x14ac:dyDescent="0.45">
      <c r="BU26987">
        <f>ROW()</f>
        <v>26987</v>
      </c>
    </row>
    <row r="26988" spans="73:73" x14ac:dyDescent="0.45">
      <c r="BU26988">
        <f>ROW()</f>
        <v>26988</v>
      </c>
    </row>
    <row r="26989" spans="73:73" x14ac:dyDescent="0.45">
      <c r="BU26989">
        <f>ROW()</f>
        <v>26989</v>
      </c>
    </row>
    <row r="26990" spans="73:73" x14ac:dyDescent="0.45">
      <c r="BU26990">
        <f>ROW()</f>
        <v>26990</v>
      </c>
    </row>
    <row r="26991" spans="73:73" x14ac:dyDescent="0.45">
      <c r="BU26991">
        <f>ROW()</f>
        <v>26991</v>
      </c>
    </row>
    <row r="26992" spans="73:73" x14ac:dyDescent="0.45">
      <c r="BU26992">
        <f>ROW()</f>
        <v>26992</v>
      </c>
    </row>
    <row r="26993" spans="73:73" x14ac:dyDescent="0.45">
      <c r="BU26993">
        <f>ROW()</f>
        <v>26993</v>
      </c>
    </row>
    <row r="26994" spans="73:73" x14ac:dyDescent="0.45">
      <c r="BU26994">
        <f>ROW()</f>
        <v>26994</v>
      </c>
    </row>
    <row r="26995" spans="73:73" x14ac:dyDescent="0.45">
      <c r="BU26995">
        <f>ROW()</f>
        <v>26995</v>
      </c>
    </row>
    <row r="26996" spans="73:73" x14ac:dyDescent="0.45">
      <c r="BU26996">
        <f>ROW()</f>
        <v>26996</v>
      </c>
    </row>
    <row r="26997" spans="73:73" x14ac:dyDescent="0.45">
      <c r="BU26997">
        <f>ROW()</f>
        <v>26997</v>
      </c>
    </row>
    <row r="26998" spans="73:73" x14ac:dyDescent="0.45">
      <c r="BU26998">
        <f>ROW()</f>
        <v>26998</v>
      </c>
    </row>
    <row r="26999" spans="73:73" x14ac:dyDescent="0.45">
      <c r="BU26999">
        <f>ROW()</f>
        <v>26999</v>
      </c>
    </row>
    <row r="27000" spans="73:73" x14ac:dyDescent="0.45">
      <c r="BU27000">
        <f>ROW()</f>
        <v>27000</v>
      </c>
    </row>
    <row r="27001" spans="73:73" x14ac:dyDescent="0.45">
      <c r="BU27001">
        <f>ROW()</f>
        <v>27001</v>
      </c>
    </row>
    <row r="27002" spans="73:73" x14ac:dyDescent="0.45">
      <c r="BU27002">
        <f>ROW()</f>
        <v>27002</v>
      </c>
    </row>
    <row r="27003" spans="73:73" x14ac:dyDescent="0.45">
      <c r="BU27003">
        <f>ROW()</f>
        <v>27003</v>
      </c>
    </row>
    <row r="27004" spans="73:73" x14ac:dyDescent="0.45">
      <c r="BU27004">
        <f>ROW()</f>
        <v>27004</v>
      </c>
    </row>
    <row r="27005" spans="73:73" x14ac:dyDescent="0.45">
      <c r="BU27005">
        <f>ROW()</f>
        <v>27005</v>
      </c>
    </row>
    <row r="27006" spans="73:73" x14ac:dyDescent="0.45">
      <c r="BU27006">
        <f>ROW()</f>
        <v>27006</v>
      </c>
    </row>
    <row r="27007" spans="73:73" x14ac:dyDescent="0.45">
      <c r="BU27007">
        <f>ROW()</f>
        <v>27007</v>
      </c>
    </row>
    <row r="27008" spans="73:73" x14ac:dyDescent="0.45">
      <c r="BU27008">
        <f>ROW()</f>
        <v>27008</v>
      </c>
    </row>
    <row r="27009" spans="73:73" x14ac:dyDescent="0.45">
      <c r="BU27009">
        <f>ROW()</f>
        <v>27009</v>
      </c>
    </row>
    <row r="27010" spans="73:73" x14ac:dyDescent="0.45">
      <c r="BU27010">
        <f>ROW()</f>
        <v>27010</v>
      </c>
    </row>
    <row r="27011" spans="73:73" x14ac:dyDescent="0.45">
      <c r="BU27011">
        <f>ROW()</f>
        <v>27011</v>
      </c>
    </row>
    <row r="27012" spans="73:73" x14ac:dyDescent="0.45">
      <c r="BU27012">
        <f>ROW()</f>
        <v>27012</v>
      </c>
    </row>
    <row r="27013" spans="73:73" x14ac:dyDescent="0.45">
      <c r="BU27013">
        <f>ROW()</f>
        <v>27013</v>
      </c>
    </row>
    <row r="27014" spans="73:73" x14ac:dyDescent="0.45">
      <c r="BU27014">
        <f>ROW()</f>
        <v>27014</v>
      </c>
    </row>
    <row r="27015" spans="73:73" x14ac:dyDescent="0.45">
      <c r="BU27015">
        <f>ROW()</f>
        <v>27015</v>
      </c>
    </row>
    <row r="27016" spans="73:73" x14ac:dyDescent="0.45">
      <c r="BU27016">
        <f>ROW()</f>
        <v>27016</v>
      </c>
    </row>
    <row r="27017" spans="73:73" x14ac:dyDescent="0.45">
      <c r="BU27017">
        <f>ROW()</f>
        <v>27017</v>
      </c>
    </row>
    <row r="27018" spans="73:73" x14ac:dyDescent="0.45">
      <c r="BU27018">
        <f>ROW()</f>
        <v>27018</v>
      </c>
    </row>
    <row r="27019" spans="73:73" x14ac:dyDescent="0.45">
      <c r="BU27019">
        <f>ROW()</f>
        <v>27019</v>
      </c>
    </row>
    <row r="27020" spans="73:73" x14ac:dyDescent="0.45">
      <c r="BU27020">
        <f>ROW()</f>
        <v>27020</v>
      </c>
    </row>
    <row r="27021" spans="73:73" x14ac:dyDescent="0.45">
      <c r="BU27021">
        <f>ROW()</f>
        <v>27021</v>
      </c>
    </row>
    <row r="27022" spans="73:73" x14ac:dyDescent="0.45">
      <c r="BU27022">
        <f>ROW()</f>
        <v>27022</v>
      </c>
    </row>
    <row r="27023" spans="73:73" x14ac:dyDescent="0.45">
      <c r="BU27023">
        <f>ROW()</f>
        <v>27023</v>
      </c>
    </row>
    <row r="27024" spans="73:73" x14ac:dyDescent="0.45">
      <c r="BU27024">
        <f>ROW()</f>
        <v>27024</v>
      </c>
    </row>
    <row r="27025" spans="73:73" x14ac:dyDescent="0.45">
      <c r="BU27025">
        <f>ROW()</f>
        <v>27025</v>
      </c>
    </row>
    <row r="27026" spans="73:73" x14ac:dyDescent="0.45">
      <c r="BU27026">
        <f>ROW()</f>
        <v>27026</v>
      </c>
    </row>
    <row r="27027" spans="73:73" x14ac:dyDescent="0.45">
      <c r="BU27027">
        <f>ROW()</f>
        <v>27027</v>
      </c>
    </row>
    <row r="27028" spans="73:73" x14ac:dyDescent="0.45">
      <c r="BU27028">
        <f>ROW()</f>
        <v>27028</v>
      </c>
    </row>
    <row r="27029" spans="73:73" x14ac:dyDescent="0.45">
      <c r="BU27029">
        <f>ROW()</f>
        <v>27029</v>
      </c>
    </row>
    <row r="27030" spans="73:73" x14ac:dyDescent="0.45">
      <c r="BU27030">
        <f>ROW()</f>
        <v>27030</v>
      </c>
    </row>
    <row r="27031" spans="73:73" x14ac:dyDescent="0.45">
      <c r="BU27031">
        <f>ROW()</f>
        <v>27031</v>
      </c>
    </row>
    <row r="27032" spans="73:73" x14ac:dyDescent="0.45">
      <c r="BU27032">
        <f>ROW()</f>
        <v>27032</v>
      </c>
    </row>
    <row r="27033" spans="73:73" x14ac:dyDescent="0.45">
      <c r="BU27033">
        <f>ROW()</f>
        <v>27033</v>
      </c>
    </row>
    <row r="27034" spans="73:73" x14ac:dyDescent="0.45">
      <c r="BU27034">
        <f>ROW()</f>
        <v>27034</v>
      </c>
    </row>
    <row r="27035" spans="73:73" x14ac:dyDescent="0.45">
      <c r="BU27035">
        <f>ROW()</f>
        <v>27035</v>
      </c>
    </row>
    <row r="27036" spans="73:73" x14ac:dyDescent="0.45">
      <c r="BU27036">
        <f>ROW()</f>
        <v>27036</v>
      </c>
    </row>
    <row r="27037" spans="73:73" x14ac:dyDescent="0.45">
      <c r="BU27037">
        <f>ROW()</f>
        <v>27037</v>
      </c>
    </row>
    <row r="27038" spans="73:73" x14ac:dyDescent="0.45">
      <c r="BU27038">
        <f>ROW()</f>
        <v>27038</v>
      </c>
    </row>
    <row r="27039" spans="73:73" x14ac:dyDescent="0.45">
      <c r="BU27039">
        <f>ROW()</f>
        <v>27039</v>
      </c>
    </row>
    <row r="27040" spans="73:73" x14ac:dyDescent="0.45">
      <c r="BU27040">
        <f>ROW()</f>
        <v>27040</v>
      </c>
    </row>
    <row r="27041" spans="73:73" x14ac:dyDescent="0.45">
      <c r="BU27041">
        <f>ROW()</f>
        <v>27041</v>
      </c>
    </row>
    <row r="27042" spans="73:73" x14ac:dyDescent="0.45">
      <c r="BU27042">
        <f>ROW()</f>
        <v>27042</v>
      </c>
    </row>
    <row r="27043" spans="73:73" x14ac:dyDescent="0.45">
      <c r="BU27043">
        <f>ROW()</f>
        <v>27043</v>
      </c>
    </row>
    <row r="27044" spans="73:73" x14ac:dyDescent="0.45">
      <c r="BU27044">
        <f>ROW()</f>
        <v>27044</v>
      </c>
    </row>
    <row r="27045" spans="73:73" x14ac:dyDescent="0.45">
      <c r="BU27045">
        <f>ROW()</f>
        <v>27045</v>
      </c>
    </row>
    <row r="27046" spans="73:73" x14ac:dyDescent="0.45">
      <c r="BU27046">
        <f>ROW()</f>
        <v>27046</v>
      </c>
    </row>
    <row r="27047" spans="73:73" x14ac:dyDescent="0.45">
      <c r="BU27047">
        <f>ROW()</f>
        <v>27047</v>
      </c>
    </row>
    <row r="27048" spans="73:73" x14ac:dyDescent="0.45">
      <c r="BU27048">
        <f>ROW()</f>
        <v>27048</v>
      </c>
    </row>
    <row r="27049" spans="73:73" x14ac:dyDescent="0.45">
      <c r="BU27049">
        <f>ROW()</f>
        <v>27049</v>
      </c>
    </row>
    <row r="27050" spans="73:73" x14ac:dyDescent="0.45">
      <c r="BU27050">
        <f>ROW()</f>
        <v>27050</v>
      </c>
    </row>
    <row r="27051" spans="73:73" x14ac:dyDescent="0.45">
      <c r="BU27051">
        <f>ROW()</f>
        <v>27051</v>
      </c>
    </row>
    <row r="27052" spans="73:73" x14ac:dyDescent="0.45">
      <c r="BU27052">
        <f>ROW()</f>
        <v>27052</v>
      </c>
    </row>
    <row r="27053" spans="73:73" x14ac:dyDescent="0.45">
      <c r="BU27053">
        <f>ROW()</f>
        <v>27053</v>
      </c>
    </row>
    <row r="27054" spans="73:73" x14ac:dyDescent="0.45">
      <c r="BU27054">
        <f>ROW()</f>
        <v>27054</v>
      </c>
    </row>
    <row r="27055" spans="73:73" x14ac:dyDescent="0.45">
      <c r="BU27055">
        <f>ROW()</f>
        <v>27055</v>
      </c>
    </row>
    <row r="27056" spans="73:73" x14ac:dyDescent="0.45">
      <c r="BU27056">
        <f>ROW()</f>
        <v>27056</v>
      </c>
    </row>
    <row r="27057" spans="73:73" x14ac:dyDescent="0.45">
      <c r="BU27057">
        <f>ROW()</f>
        <v>27057</v>
      </c>
    </row>
    <row r="27058" spans="73:73" x14ac:dyDescent="0.45">
      <c r="BU27058">
        <f>ROW()</f>
        <v>27058</v>
      </c>
    </row>
    <row r="27059" spans="73:73" x14ac:dyDescent="0.45">
      <c r="BU27059">
        <f>ROW()</f>
        <v>27059</v>
      </c>
    </row>
    <row r="27060" spans="73:73" x14ac:dyDescent="0.45">
      <c r="BU27060">
        <f>ROW()</f>
        <v>27060</v>
      </c>
    </row>
    <row r="27061" spans="73:73" x14ac:dyDescent="0.45">
      <c r="BU27061">
        <f>ROW()</f>
        <v>27061</v>
      </c>
    </row>
    <row r="27062" spans="73:73" x14ac:dyDescent="0.45">
      <c r="BU27062">
        <f>ROW()</f>
        <v>27062</v>
      </c>
    </row>
    <row r="27063" spans="73:73" x14ac:dyDescent="0.45">
      <c r="BU27063">
        <f>ROW()</f>
        <v>27063</v>
      </c>
    </row>
    <row r="27064" spans="73:73" x14ac:dyDescent="0.45">
      <c r="BU27064">
        <f>ROW()</f>
        <v>27064</v>
      </c>
    </row>
    <row r="27065" spans="73:73" x14ac:dyDescent="0.45">
      <c r="BU27065">
        <f>ROW()</f>
        <v>27065</v>
      </c>
    </row>
    <row r="27066" spans="73:73" x14ac:dyDescent="0.45">
      <c r="BU27066">
        <f>ROW()</f>
        <v>27066</v>
      </c>
    </row>
    <row r="27067" spans="73:73" x14ac:dyDescent="0.45">
      <c r="BU27067">
        <f>ROW()</f>
        <v>27067</v>
      </c>
    </row>
    <row r="27068" spans="73:73" x14ac:dyDescent="0.45">
      <c r="BU27068">
        <f>ROW()</f>
        <v>27068</v>
      </c>
    </row>
    <row r="27069" spans="73:73" x14ac:dyDescent="0.45">
      <c r="BU27069">
        <f>ROW()</f>
        <v>27069</v>
      </c>
    </row>
    <row r="27070" spans="73:73" x14ac:dyDescent="0.45">
      <c r="BU27070">
        <f>ROW()</f>
        <v>27070</v>
      </c>
    </row>
    <row r="27071" spans="73:73" x14ac:dyDescent="0.45">
      <c r="BU27071">
        <f>ROW()</f>
        <v>27071</v>
      </c>
    </row>
    <row r="27072" spans="73:73" x14ac:dyDescent="0.45">
      <c r="BU27072">
        <f>ROW()</f>
        <v>27072</v>
      </c>
    </row>
    <row r="27073" spans="73:73" x14ac:dyDescent="0.45">
      <c r="BU27073">
        <f>ROW()</f>
        <v>27073</v>
      </c>
    </row>
    <row r="27074" spans="73:73" x14ac:dyDescent="0.45">
      <c r="BU27074">
        <f>ROW()</f>
        <v>27074</v>
      </c>
    </row>
    <row r="27075" spans="73:73" x14ac:dyDescent="0.45">
      <c r="BU27075">
        <f>ROW()</f>
        <v>27075</v>
      </c>
    </row>
    <row r="27076" spans="73:73" x14ac:dyDescent="0.45">
      <c r="BU27076">
        <f>ROW()</f>
        <v>27076</v>
      </c>
    </row>
    <row r="27077" spans="73:73" x14ac:dyDescent="0.45">
      <c r="BU27077">
        <f>ROW()</f>
        <v>27077</v>
      </c>
    </row>
    <row r="27078" spans="73:73" x14ac:dyDescent="0.45">
      <c r="BU27078">
        <f>ROW()</f>
        <v>27078</v>
      </c>
    </row>
    <row r="27079" spans="73:73" x14ac:dyDescent="0.45">
      <c r="BU27079">
        <f>ROW()</f>
        <v>27079</v>
      </c>
    </row>
    <row r="27080" spans="73:73" x14ac:dyDescent="0.45">
      <c r="BU27080">
        <f>ROW()</f>
        <v>27080</v>
      </c>
    </row>
    <row r="27081" spans="73:73" x14ac:dyDescent="0.45">
      <c r="BU27081">
        <f>ROW()</f>
        <v>27081</v>
      </c>
    </row>
    <row r="27082" spans="73:73" x14ac:dyDescent="0.45">
      <c r="BU27082">
        <f>ROW()</f>
        <v>27082</v>
      </c>
    </row>
    <row r="27083" spans="73:73" x14ac:dyDescent="0.45">
      <c r="BU27083">
        <f>ROW()</f>
        <v>27083</v>
      </c>
    </row>
    <row r="27084" spans="73:73" x14ac:dyDescent="0.45">
      <c r="BU27084">
        <f>ROW()</f>
        <v>27084</v>
      </c>
    </row>
    <row r="27085" spans="73:73" x14ac:dyDescent="0.45">
      <c r="BU27085">
        <f>ROW()</f>
        <v>27085</v>
      </c>
    </row>
    <row r="27086" spans="73:73" x14ac:dyDescent="0.45">
      <c r="BU27086">
        <f>ROW()</f>
        <v>27086</v>
      </c>
    </row>
    <row r="27087" spans="73:73" x14ac:dyDescent="0.45">
      <c r="BU27087">
        <f>ROW()</f>
        <v>27087</v>
      </c>
    </row>
    <row r="27088" spans="73:73" x14ac:dyDescent="0.45">
      <c r="BU27088">
        <f>ROW()</f>
        <v>27088</v>
      </c>
    </row>
    <row r="27089" spans="73:73" x14ac:dyDescent="0.45">
      <c r="BU27089">
        <f>ROW()</f>
        <v>27089</v>
      </c>
    </row>
    <row r="27090" spans="73:73" x14ac:dyDescent="0.45">
      <c r="BU27090">
        <f>ROW()</f>
        <v>27090</v>
      </c>
    </row>
    <row r="27091" spans="73:73" x14ac:dyDescent="0.45">
      <c r="BU27091">
        <f>ROW()</f>
        <v>27091</v>
      </c>
    </row>
    <row r="27092" spans="73:73" x14ac:dyDescent="0.45">
      <c r="BU27092">
        <f>ROW()</f>
        <v>27092</v>
      </c>
    </row>
    <row r="27093" spans="73:73" x14ac:dyDescent="0.45">
      <c r="BU27093">
        <f>ROW()</f>
        <v>27093</v>
      </c>
    </row>
    <row r="27094" spans="73:73" x14ac:dyDescent="0.45">
      <c r="BU27094">
        <f>ROW()</f>
        <v>27094</v>
      </c>
    </row>
    <row r="27095" spans="73:73" x14ac:dyDescent="0.45">
      <c r="BU27095">
        <f>ROW()</f>
        <v>27095</v>
      </c>
    </row>
    <row r="27096" spans="73:73" x14ac:dyDescent="0.45">
      <c r="BU27096">
        <f>ROW()</f>
        <v>27096</v>
      </c>
    </row>
    <row r="27097" spans="73:73" x14ac:dyDescent="0.45">
      <c r="BU27097">
        <f>ROW()</f>
        <v>27097</v>
      </c>
    </row>
    <row r="27098" spans="73:73" x14ac:dyDescent="0.45">
      <c r="BU27098">
        <f>ROW()</f>
        <v>27098</v>
      </c>
    </row>
    <row r="27099" spans="73:73" x14ac:dyDescent="0.45">
      <c r="BU27099">
        <f>ROW()</f>
        <v>27099</v>
      </c>
    </row>
    <row r="27100" spans="73:73" x14ac:dyDescent="0.45">
      <c r="BU27100">
        <f>ROW()</f>
        <v>27100</v>
      </c>
    </row>
    <row r="27101" spans="73:73" x14ac:dyDescent="0.45">
      <c r="BU27101">
        <f>ROW()</f>
        <v>27101</v>
      </c>
    </row>
    <row r="27102" spans="73:73" x14ac:dyDescent="0.45">
      <c r="BU27102">
        <f>ROW()</f>
        <v>27102</v>
      </c>
    </row>
    <row r="27103" spans="73:73" x14ac:dyDescent="0.45">
      <c r="BU27103">
        <f>ROW()</f>
        <v>27103</v>
      </c>
    </row>
    <row r="27104" spans="73:73" x14ac:dyDescent="0.45">
      <c r="BU27104">
        <f>ROW()</f>
        <v>27104</v>
      </c>
    </row>
    <row r="27105" spans="73:73" x14ac:dyDescent="0.45">
      <c r="BU27105">
        <f>ROW()</f>
        <v>27105</v>
      </c>
    </row>
    <row r="27106" spans="73:73" x14ac:dyDescent="0.45">
      <c r="BU27106">
        <f>ROW()</f>
        <v>27106</v>
      </c>
    </row>
    <row r="27107" spans="73:73" x14ac:dyDescent="0.45">
      <c r="BU27107">
        <f>ROW()</f>
        <v>27107</v>
      </c>
    </row>
    <row r="27108" spans="73:73" x14ac:dyDescent="0.45">
      <c r="BU27108">
        <f>ROW()</f>
        <v>27108</v>
      </c>
    </row>
    <row r="27109" spans="73:73" x14ac:dyDescent="0.45">
      <c r="BU27109">
        <f>ROW()</f>
        <v>27109</v>
      </c>
    </row>
    <row r="27110" spans="73:73" x14ac:dyDescent="0.45">
      <c r="BU27110">
        <f>ROW()</f>
        <v>27110</v>
      </c>
    </row>
    <row r="27111" spans="73:73" x14ac:dyDescent="0.45">
      <c r="BU27111">
        <f>ROW()</f>
        <v>27111</v>
      </c>
    </row>
    <row r="27112" spans="73:73" x14ac:dyDescent="0.45">
      <c r="BU27112">
        <f>ROW()</f>
        <v>27112</v>
      </c>
    </row>
    <row r="27113" spans="73:73" x14ac:dyDescent="0.45">
      <c r="BU27113">
        <f>ROW()</f>
        <v>27113</v>
      </c>
    </row>
    <row r="27114" spans="73:73" x14ac:dyDescent="0.45">
      <c r="BU27114">
        <f>ROW()</f>
        <v>27114</v>
      </c>
    </row>
    <row r="27115" spans="73:73" x14ac:dyDescent="0.45">
      <c r="BU27115">
        <f>ROW()</f>
        <v>27115</v>
      </c>
    </row>
    <row r="27116" spans="73:73" x14ac:dyDescent="0.45">
      <c r="BU27116">
        <f>ROW()</f>
        <v>27116</v>
      </c>
    </row>
    <row r="27117" spans="73:73" x14ac:dyDescent="0.45">
      <c r="BU27117">
        <f>ROW()</f>
        <v>27117</v>
      </c>
    </row>
    <row r="27118" spans="73:73" x14ac:dyDescent="0.45">
      <c r="BU27118">
        <f>ROW()</f>
        <v>27118</v>
      </c>
    </row>
    <row r="27119" spans="73:73" x14ac:dyDescent="0.45">
      <c r="BU27119">
        <f>ROW()</f>
        <v>27119</v>
      </c>
    </row>
    <row r="27120" spans="73:73" x14ac:dyDescent="0.45">
      <c r="BU27120">
        <f>ROW()</f>
        <v>27120</v>
      </c>
    </row>
    <row r="27121" spans="73:73" x14ac:dyDescent="0.45">
      <c r="BU27121">
        <f>ROW()</f>
        <v>27121</v>
      </c>
    </row>
    <row r="27122" spans="73:73" x14ac:dyDescent="0.45">
      <c r="BU27122">
        <f>ROW()</f>
        <v>27122</v>
      </c>
    </row>
    <row r="27123" spans="73:73" x14ac:dyDescent="0.45">
      <c r="BU27123">
        <f>ROW()</f>
        <v>27123</v>
      </c>
    </row>
    <row r="27124" spans="73:73" x14ac:dyDescent="0.45">
      <c r="BU27124">
        <f>ROW()</f>
        <v>27124</v>
      </c>
    </row>
    <row r="27125" spans="73:73" x14ac:dyDescent="0.45">
      <c r="BU27125">
        <f>ROW()</f>
        <v>27125</v>
      </c>
    </row>
    <row r="27126" spans="73:73" x14ac:dyDescent="0.45">
      <c r="BU27126">
        <f>ROW()</f>
        <v>27126</v>
      </c>
    </row>
    <row r="27127" spans="73:73" x14ac:dyDescent="0.45">
      <c r="BU27127">
        <f>ROW()</f>
        <v>27127</v>
      </c>
    </row>
    <row r="27128" spans="73:73" x14ac:dyDescent="0.45">
      <c r="BU27128">
        <f>ROW()</f>
        <v>27128</v>
      </c>
    </row>
    <row r="27129" spans="73:73" x14ac:dyDescent="0.45">
      <c r="BU27129">
        <f>ROW()</f>
        <v>27129</v>
      </c>
    </row>
    <row r="27130" spans="73:73" x14ac:dyDescent="0.45">
      <c r="BU27130">
        <f>ROW()</f>
        <v>27130</v>
      </c>
    </row>
    <row r="27131" spans="73:73" x14ac:dyDescent="0.45">
      <c r="BU27131">
        <f>ROW()</f>
        <v>27131</v>
      </c>
    </row>
    <row r="27132" spans="73:73" x14ac:dyDescent="0.45">
      <c r="BU27132">
        <f>ROW()</f>
        <v>27132</v>
      </c>
    </row>
    <row r="27133" spans="73:73" x14ac:dyDescent="0.45">
      <c r="BU27133">
        <f>ROW()</f>
        <v>27133</v>
      </c>
    </row>
    <row r="27134" spans="73:73" x14ac:dyDescent="0.45">
      <c r="BU27134">
        <f>ROW()</f>
        <v>27134</v>
      </c>
    </row>
    <row r="27135" spans="73:73" x14ac:dyDescent="0.45">
      <c r="BU27135">
        <f>ROW()</f>
        <v>27135</v>
      </c>
    </row>
    <row r="27136" spans="73:73" x14ac:dyDescent="0.45">
      <c r="BU27136">
        <f>ROW()</f>
        <v>27136</v>
      </c>
    </row>
    <row r="27137" spans="73:73" x14ac:dyDescent="0.45">
      <c r="BU27137">
        <f>ROW()</f>
        <v>27137</v>
      </c>
    </row>
    <row r="27138" spans="73:73" x14ac:dyDescent="0.45">
      <c r="BU27138">
        <f>ROW()</f>
        <v>27138</v>
      </c>
    </row>
    <row r="27139" spans="73:73" x14ac:dyDescent="0.45">
      <c r="BU27139">
        <f>ROW()</f>
        <v>27139</v>
      </c>
    </row>
    <row r="27140" spans="73:73" x14ac:dyDescent="0.45">
      <c r="BU27140">
        <f>ROW()</f>
        <v>27140</v>
      </c>
    </row>
    <row r="27141" spans="73:73" x14ac:dyDescent="0.45">
      <c r="BU27141">
        <f>ROW()</f>
        <v>27141</v>
      </c>
    </row>
    <row r="27142" spans="73:73" x14ac:dyDescent="0.45">
      <c r="BU27142">
        <f>ROW()</f>
        <v>27142</v>
      </c>
    </row>
    <row r="27143" spans="73:73" x14ac:dyDescent="0.45">
      <c r="BU27143">
        <f>ROW()</f>
        <v>27143</v>
      </c>
    </row>
    <row r="27144" spans="73:73" x14ac:dyDescent="0.45">
      <c r="BU27144">
        <f>ROW()</f>
        <v>27144</v>
      </c>
    </row>
    <row r="27145" spans="73:73" x14ac:dyDescent="0.45">
      <c r="BU27145">
        <f>ROW()</f>
        <v>27145</v>
      </c>
    </row>
    <row r="27146" spans="73:73" x14ac:dyDescent="0.45">
      <c r="BU27146">
        <f>ROW()</f>
        <v>27146</v>
      </c>
    </row>
    <row r="27147" spans="73:73" x14ac:dyDescent="0.45">
      <c r="BU27147">
        <f>ROW()</f>
        <v>27147</v>
      </c>
    </row>
    <row r="27148" spans="73:73" x14ac:dyDescent="0.45">
      <c r="BU27148">
        <f>ROW()</f>
        <v>27148</v>
      </c>
    </row>
    <row r="27149" spans="73:73" x14ac:dyDescent="0.45">
      <c r="BU27149">
        <f>ROW()</f>
        <v>27149</v>
      </c>
    </row>
    <row r="27150" spans="73:73" x14ac:dyDescent="0.45">
      <c r="BU27150">
        <f>ROW()</f>
        <v>27150</v>
      </c>
    </row>
    <row r="27151" spans="73:73" x14ac:dyDescent="0.45">
      <c r="BU27151">
        <f>ROW()</f>
        <v>27151</v>
      </c>
    </row>
    <row r="27152" spans="73:73" x14ac:dyDescent="0.45">
      <c r="BU27152">
        <f>ROW()</f>
        <v>27152</v>
      </c>
    </row>
    <row r="27153" spans="73:73" x14ac:dyDescent="0.45">
      <c r="BU27153">
        <f>ROW()</f>
        <v>27153</v>
      </c>
    </row>
    <row r="27154" spans="73:73" x14ac:dyDescent="0.45">
      <c r="BU27154">
        <f>ROW()</f>
        <v>27154</v>
      </c>
    </row>
    <row r="27155" spans="73:73" x14ac:dyDescent="0.45">
      <c r="BU27155">
        <f>ROW()</f>
        <v>27155</v>
      </c>
    </row>
    <row r="27156" spans="73:73" x14ac:dyDescent="0.45">
      <c r="BU27156">
        <f>ROW()</f>
        <v>27156</v>
      </c>
    </row>
    <row r="27157" spans="73:73" x14ac:dyDescent="0.45">
      <c r="BU27157">
        <f>ROW()</f>
        <v>27157</v>
      </c>
    </row>
    <row r="27158" spans="73:73" x14ac:dyDescent="0.45">
      <c r="BU27158">
        <f>ROW()</f>
        <v>27158</v>
      </c>
    </row>
    <row r="27159" spans="73:73" x14ac:dyDescent="0.45">
      <c r="BU27159">
        <f>ROW()</f>
        <v>27159</v>
      </c>
    </row>
    <row r="27160" spans="73:73" x14ac:dyDescent="0.45">
      <c r="BU27160">
        <f>ROW()</f>
        <v>27160</v>
      </c>
    </row>
    <row r="27161" spans="73:73" x14ac:dyDescent="0.45">
      <c r="BU27161">
        <f>ROW()</f>
        <v>27161</v>
      </c>
    </row>
    <row r="27162" spans="73:73" x14ac:dyDescent="0.45">
      <c r="BU27162">
        <f>ROW()</f>
        <v>27162</v>
      </c>
    </row>
    <row r="27163" spans="73:73" x14ac:dyDescent="0.45">
      <c r="BU27163">
        <f>ROW()</f>
        <v>27163</v>
      </c>
    </row>
    <row r="27164" spans="73:73" x14ac:dyDescent="0.45">
      <c r="BU27164">
        <f>ROW()</f>
        <v>27164</v>
      </c>
    </row>
    <row r="27165" spans="73:73" x14ac:dyDescent="0.45">
      <c r="BU27165">
        <f>ROW()</f>
        <v>27165</v>
      </c>
    </row>
    <row r="27166" spans="73:73" x14ac:dyDescent="0.45">
      <c r="BU27166">
        <f>ROW()</f>
        <v>27166</v>
      </c>
    </row>
    <row r="27167" spans="73:73" x14ac:dyDescent="0.45">
      <c r="BU27167">
        <f>ROW()</f>
        <v>27167</v>
      </c>
    </row>
    <row r="27168" spans="73:73" x14ac:dyDescent="0.45">
      <c r="BU27168">
        <f>ROW()</f>
        <v>27168</v>
      </c>
    </row>
    <row r="27169" spans="73:73" x14ac:dyDescent="0.45">
      <c r="BU27169">
        <f>ROW()</f>
        <v>27169</v>
      </c>
    </row>
    <row r="27170" spans="73:73" x14ac:dyDescent="0.45">
      <c r="BU27170">
        <f>ROW()</f>
        <v>27170</v>
      </c>
    </row>
    <row r="27171" spans="73:73" x14ac:dyDescent="0.45">
      <c r="BU27171">
        <f>ROW()</f>
        <v>27171</v>
      </c>
    </row>
    <row r="27172" spans="73:73" x14ac:dyDescent="0.45">
      <c r="BU27172">
        <f>ROW()</f>
        <v>27172</v>
      </c>
    </row>
    <row r="27173" spans="73:73" x14ac:dyDescent="0.45">
      <c r="BU27173">
        <f>ROW()</f>
        <v>27173</v>
      </c>
    </row>
    <row r="27174" spans="73:73" x14ac:dyDescent="0.45">
      <c r="BU27174">
        <f>ROW()</f>
        <v>27174</v>
      </c>
    </row>
    <row r="27175" spans="73:73" x14ac:dyDescent="0.45">
      <c r="BU27175">
        <f>ROW()</f>
        <v>27175</v>
      </c>
    </row>
    <row r="27176" spans="73:73" x14ac:dyDescent="0.45">
      <c r="BU27176">
        <f>ROW()</f>
        <v>27176</v>
      </c>
    </row>
    <row r="27177" spans="73:73" x14ac:dyDescent="0.45">
      <c r="BU27177">
        <f>ROW()</f>
        <v>27177</v>
      </c>
    </row>
    <row r="27178" spans="73:73" x14ac:dyDescent="0.45">
      <c r="BU27178">
        <f>ROW()</f>
        <v>27178</v>
      </c>
    </row>
    <row r="27179" spans="73:73" x14ac:dyDescent="0.45">
      <c r="BU27179">
        <f>ROW()</f>
        <v>27179</v>
      </c>
    </row>
    <row r="27180" spans="73:73" x14ac:dyDescent="0.45">
      <c r="BU27180">
        <f>ROW()</f>
        <v>27180</v>
      </c>
    </row>
    <row r="27181" spans="73:73" x14ac:dyDescent="0.45">
      <c r="BU27181">
        <f>ROW()</f>
        <v>27181</v>
      </c>
    </row>
    <row r="27182" spans="73:73" x14ac:dyDescent="0.45">
      <c r="BU27182">
        <f>ROW()</f>
        <v>27182</v>
      </c>
    </row>
    <row r="27183" spans="73:73" x14ac:dyDescent="0.45">
      <c r="BU27183">
        <f>ROW()</f>
        <v>27183</v>
      </c>
    </row>
    <row r="27184" spans="73:73" x14ac:dyDescent="0.45">
      <c r="BU27184">
        <f>ROW()</f>
        <v>27184</v>
      </c>
    </row>
    <row r="27185" spans="73:73" x14ac:dyDescent="0.45">
      <c r="BU27185">
        <f>ROW()</f>
        <v>27185</v>
      </c>
    </row>
    <row r="27186" spans="73:73" x14ac:dyDescent="0.45">
      <c r="BU27186">
        <f>ROW()</f>
        <v>27186</v>
      </c>
    </row>
    <row r="27187" spans="73:73" x14ac:dyDescent="0.45">
      <c r="BU27187">
        <f>ROW()</f>
        <v>27187</v>
      </c>
    </row>
    <row r="27188" spans="73:73" x14ac:dyDescent="0.45">
      <c r="BU27188">
        <f>ROW()</f>
        <v>27188</v>
      </c>
    </row>
    <row r="27189" spans="73:73" x14ac:dyDescent="0.45">
      <c r="BU27189">
        <f>ROW()</f>
        <v>27189</v>
      </c>
    </row>
    <row r="27190" spans="73:73" x14ac:dyDescent="0.45">
      <c r="BU27190">
        <f>ROW()</f>
        <v>27190</v>
      </c>
    </row>
    <row r="27191" spans="73:73" x14ac:dyDescent="0.45">
      <c r="BU27191">
        <f>ROW()</f>
        <v>27191</v>
      </c>
    </row>
    <row r="27192" spans="73:73" x14ac:dyDescent="0.45">
      <c r="BU27192">
        <f>ROW()</f>
        <v>27192</v>
      </c>
    </row>
    <row r="27193" spans="73:73" x14ac:dyDescent="0.45">
      <c r="BU27193">
        <f>ROW()</f>
        <v>27193</v>
      </c>
    </row>
    <row r="27194" spans="73:73" x14ac:dyDescent="0.45">
      <c r="BU27194">
        <f>ROW()</f>
        <v>27194</v>
      </c>
    </row>
    <row r="27195" spans="73:73" x14ac:dyDescent="0.45">
      <c r="BU27195">
        <f>ROW()</f>
        <v>27195</v>
      </c>
    </row>
    <row r="27196" spans="73:73" x14ac:dyDescent="0.45">
      <c r="BU27196">
        <f>ROW()</f>
        <v>27196</v>
      </c>
    </row>
    <row r="27197" spans="73:73" x14ac:dyDescent="0.45">
      <c r="BU27197">
        <f>ROW()</f>
        <v>27197</v>
      </c>
    </row>
    <row r="27198" spans="73:73" x14ac:dyDescent="0.45">
      <c r="BU27198">
        <f>ROW()</f>
        <v>27198</v>
      </c>
    </row>
    <row r="27199" spans="73:73" x14ac:dyDescent="0.45">
      <c r="BU27199">
        <f>ROW()</f>
        <v>27199</v>
      </c>
    </row>
    <row r="27200" spans="73:73" x14ac:dyDescent="0.45">
      <c r="BU27200">
        <f>ROW()</f>
        <v>27200</v>
      </c>
    </row>
    <row r="27201" spans="73:73" x14ac:dyDescent="0.45">
      <c r="BU27201">
        <f>ROW()</f>
        <v>27201</v>
      </c>
    </row>
    <row r="27202" spans="73:73" x14ac:dyDescent="0.45">
      <c r="BU27202">
        <f>ROW()</f>
        <v>27202</v>
      </c>
    </row>
    <row r="27203" spans="73:73" x14ac:dyDescent="0.45">
      <c r="BU27203">
        <f>ROW()</f>
        <v>27203</v>
      </c>
    </row>
    <row r="27204" spans="73:73" x14ac:dyDescent="0.45">
      <c r="BU27204">
        <f>ROW()</f>
        <v>27204</v>
      </c>
    </row>
    <row r="27205" spans="73:73" x14ac:dyDescent="0.45">
      <c r="BU27205">
        <f>ROW()</f>
        <v>27205</v>
      </c>
    </row>
    <row r="27206" spans="73:73" x14ac:dyDescent="0.45">
      <c r="BU27206">
        <f>ROW()</f>
        <v>27206</v>
      </c>
    </row>
    <row r="27207" spans="73:73" x14ac:dyDescent="0.45">
      <c r="BU27207">
        <f>ROW()</f>
        <v>27207</v>
      </c>
    </row>
    <row r="27208" spans="73:73" x14ac:dyDescent="0.45">
      <c r="BU27208">
        <f>ROW()</f>
        <v>27208</v>
      </c>
    </row>
    <row r="27209" spans="73:73" x14ac:dyDescent="0.45">
      <c r="BU27209">
        <f>ROW()</f>
        <v>27209</v>
      </c>
    </row>
    <row r="27210" spans="73:73" x14ac:dyDescent="0.45">
      <c r="BU27210">
        <f>ROW()</f>
        <v>27210</v>
      </c>
    </row>
    <row r="27211" spans="73:73" x14ac:dyDescent="0.45">
      <c r="BU27211">
        <f>ROW()</f>
        <v>27211</v>
      </c>
    </row>
    <row r="27212" spans="73:73" x14ac:dyDescent="0.45">
      <c r="BU27212">
        <f>ROW()</f>
        <v>27212</v>
      </c>
    </row>
    <row r="27213" spans="73:73" x14ac:dyDescent="0.45">
      <c r="BU27213">
        <f>ROW()</f>
        <v>27213</v>
      </c>
    </row>
    <row r="27214" spans="73:73" x14ac:dyDescent="0.45">
      <c r="BU27214">
        <f>ROW()</f>
        <v>27214</v>
      </c>
    </row>
    <row r="27215" spans="73:73" x14ac:dyDescent="0.45">
      <c r="BU27215">
        <f>ROW()</f>
        <v>27215</v>
      </c>
    </row>
    <row r="27216" spans="73:73" x14ac:dyDescent="0.45">
      <c r="BU27216">
        <f>ROW()</f>
        <v>27216</v>
      </c>
    </row>
    <row r="27217" spans="73:73" x14ac:dyDescent="0.45">
      <c r="BU27217">
        <f>ROW()</f>
        <v>27217</v>
      </c>
    </row>
    <row r="27218" spans="73:73" x14ac:dyDescent="0.45">
      <c r="BU27218">
        <f>ROW()</f>
        <v>27218</v>
      </c>
    </row>
    <row r="27219" spans="73:73" x14ac:dyDescent="0.45">
      <c r="BU27219">
        <f>ROW()</f>
        <v>27219</v>
      </c>
    </row>
    <row r="27220" spans="73:73" x14ac:dyDescent="0.45">
      <c r="BU27220">
        <f>ROW()</f>
        <v>27220</v>
      </c>
    </row>
    <row r="27221" spans="73:73" x14ac:dyDescent="0.45">
      <c r="BU27221">
        <f>ROW()</f>
        <v>27221</v>
      </c>
    </row>
    <row r="27222" spans="73:73" x14ac:dyDescent="0.45">
      <c r="BU27222">
        <f>ROW()</f>
        <v>27222</v>
      </c>
    </row>
    <row r="27223" spans="73:73" x14ac:dyDescent="0.45">
      <c r="BU27223">
        <f>ROW()</f>
        <v>27223</v>
      </c>
    </row>
    <row r="27224" spans="73:73" x14ac:dyDescent="0.45">
      <c r="BU27224">
        <f>ROW()</f>
        <v>27224</v>
      </c>
    </row>
    <row r="27225" spans="73:73" x14ac:dyDescent="0.45">
      <c r="BU27225">
        <f>ROW()</f>
        <v>27225</v>
      </c>
    </row>
    <row r="27226" spans="73:73" x14ac:dyDescent="0.45">
      <c r="BU27226">
        <f>ROW()</f>
        <v>27226</v>
      </c>
    </row>
    <row r="27227" spans="73:73" x14ac:dyDescent="0.45">
      <c r="BU27227">
        <f>ROW()</f>
        <v>27227</v>
      </c>
    </row>
    <row r="27228" spans="73:73" x14ac:dyDescent="0.45">
      <c r="BU27228">
        <f>ROW()</f>
        <v>27228</v>
      </c>
    </row>
    <row r="27229" spans="73:73" x14ac:dyDescent="0.45">
      <c r="BU27229">
        <f>ROW()</f>
        <v>27229</v>
      </c>
    </row>
    <row r="27230" spans="73:73" x14ac:dyDescent="0.45">
      <c r="BU27230">
        <f>ROW()</f>
        <v>27230</v>
      </c>
    </row>
    <row r="27231" spans="73:73" x14ac:dyDescent="0.45">
      <c r="BU27231">
        <f>ROW()</f>
        <v>27231</v>
      </c>
    </row>
    <row r="27232" spans="73:73" x14ac:dyDescent="0.45">
      <c r="BU27232">
        <f>ROW()</f>
        <v>27232</v>
      </c>
    </row>
    <row r="27233" spans="73:73" x14ac:dyDescent="0.45">
      <c r="BU27233">
        <f>ROW()</f>
        <v>27233</v>
      </c>
    </row>
    <row r="27234" spans="73:73" x14ac:dyDescent="0.45">
      <c r="BU27234">
        <f>ROW()</f>
        <v>27234</v>
      </c>
    </row>
    <row r="27235" spans="73:73" x14ac:dyDescent="0.45">
      <c r="BU27235">
        <f>ROW()</f>
        <v>27235</v>
      </c>
    </row>
    <row r="27236" spans="73:73" x14ac:dyDescent="0.45">
      <c r="BU27236">
        <f>ROW()</f>
        <v>27236</v>
      </c>
    </row>
    <row r="27237" spans="73:73" x14ac:dyDescent="0.45">
      <c r="BU27237">
        <f>ROW()</f>
        <v>27237</v>
      </c>
    </row>
    <row r="27238" spans="73:73" x14ac:dyDescent="0.45">
      <c r="BU27238">
        <f>ROW()</f>
        <v>27238</v>
      </c>
    </row>
    <row r="27239" spans="73:73" x14ac:dyDescent="0.45">
      <c r="BU27239">
        <f>ROW()</f>
        <v>27239</v>
      </c>
    </row>
    <row r="27240" spans="73:73" x14ac:dyDescent="0.45">
      <c r="BU27240">
        <f>ROW()</f>
        <v>27240</v>
      </c>
    </row>
    <row r="27241" spans="73:73" x14ac:dyDescent="0.45">
      <c r="BU27241">
        <f>ROW()</f>
        <v>27241</v>
      </c>
    </row>
    <row r="27242" spans="73:73" x14ac:dyDescent="0.45">
      <c r="BU27242">
        <f>ROW()</f>
        <v>27242</v>
      </c>
    </row>
    <row r="27243" spans="73:73" x14ac:dyDescent="0.45">
      <c r="BU27243">
        <f>ROW()</f>
        <v>27243</v>
      </c>
    </row>
    <row r="27244" spans="73:73" x14ac:dyDescent="0.45">
      <c r="BU27244">
        <f>ROW()</f>
        <v>27244</v>
      </c>
    </row>
    <row r="27245" spans="73:73" x14ac:dyDescent="0.45">
      <c r="BU27245">
        <f>ROW()</f>
        <v>27245</v>
      </c>
    </row>
    <row r="27246" spans="73:73" x14ac:dyDescent="0.45">
      <c r="BU27246">
        <f>ROW()</f>
        <v>27246</v>
      </c>
    </row>
    <row r="27247" spans="73:73" x14ac:dyDescent="0.45">
      <c r="BU27247">
        <f>ROW()</f>
        <v>27247</v>
      </c>
    </row>
    <row r="27248" spans="73:73" x14ac:dyDescent="0.45">
      <c r="BU27248">
        <f>ROW()</f>
        <v>27248</v>
      </c>
    </row>
    <row r="27249" spans="73:73" x14ac:dyDescent="0.45">
      <c r="BU27249">
        <f>ROW()</f>
        <v>27249</v>
      </c>
    </row>
    <row r="27250" spans="73:73" x14ac:dyDescent="0.45">
      <c r="BU27250">
        <f>ROW()</f>
        <v>27250</v>
      </c>
    </row>
    <row r="27251" spans="73:73" x14ac:dyDescent="0.45">
      <c r="BU27251">
        <f>ROW()</f>
        <v>27251</v>
      </c>
    </row>
    <row r="27252" spans="73:73" x14ac:dyDescent="0.45">
      <c r="BU27252">
        <f>ROW()</f>
        <v>27252</v>
      </c>
    </row>
    <row r="27253" spans="73:73" x14ac:dyDescent="0.45">
      <c r="BU27253">
        <f>ROW()</f>
        <v>27253</v>
      </c>
    </row>
    <row r="27254" spans="73:73" x14ac:dyDescent="0.45">
      <c r="BU27254">
        <f>ROW()</f>
        <v>27254</v>
      </c>
    </row>
    <row r="27255" spans="73:73" x14ac:dyDescent="0.45">
      <c r="BU27255">
        <f>ROW()</f>
        <v>27255</v>
      </c>
    </row>
    <row r="27256" spans="73:73" x14ac:dyDescent="0.45">
      <c r="BU27256">
        <f>ROW()</f>
        <v>27256</v>
      </c>
    </row>
    <row r="27257" spans="73:73" x14ac:dyDescent="0.45">
      <c r="BU27257">
        <f>ROW()</f>
        <v>27257</v>
      </c>
    </row>
    <row r="27258" spans="73:73" x14ac:dyDescent="0.45">
      <c r="BU27258">
        <f>ROW()</f>
        <v>27258</v>
      </c>
    </row>
    <row r="27259" spans="73:73" x14ac:dyDescent="0.45">
      <c r="BU27259">
        <f>ROW()</f>
        <v>27259</v>
      </c>
    </row>
    <row r="27260" spans="73:73" x14ac:dyDescent="0.45">
      <c r="BU27260">
        <f>ROW()</f>
        <v>27260</v>
      </c>
    </row>
    <row r="27261" spans="73:73" x14ac:dyDescent="0.45">
      <c r="BU27261">
        <f>ROW()</f>
        <v>27261</v>
      </c>
    </row>
    <row r="27262" spans="73:73" x14ac:dyDescent="0.45">
      <c r="BU27262">
        <f>ROW()</f>
        <v>27262</v>
      </c>
    </row>
    <row r="27263" spans="73:73" x14ac:dyDescent="0.45">
      <c r="BU27263">
        <f>ROW()</f>
        <v>27263</v>
      </c>
    </row>
    <row r="27264" spans="73:73" x14ac:dyDescent="0.45">
      <c r="BU27264">
        <f>ROW()</f>
        <v>27264</v>
      </c>
    </row>
    <row r="27265" spans="73:73" x14ac:dyDescent="0.45">
      <c r="BU27265">
        <f>ROW()</f>
        <v>27265</v>
      </c>
    </row>
    <row r="27266" spans="73:73" x14ac:dyDescent="0.45">
      <c r="BU27266">
        <f>ROW()</f>
        <v>27266</v>
      </c>
    </row>
    <row r="27267" spans="73:73" x14ac:dyDescent="0.45">
      <c r="BU27267">
        <f>ROW()</f>
        <v>27267</v>
      </c>
    </row>
    <row r="27268" spans="73:73" x14ac:dyDescent="0.45">
      <c r="BU27268">
        <f>ROW()</f>
        <v>27268</v>
      </c>
    </row>
    <row r="27269" spans="73:73" x14ac:dyDescent="0.45">
      <c r="BU27269">
        <f>ROW()</f>
        <v>27269</v>
      </c>
    </row>
    <row r="27270" spans="73:73" x14ac:dyDescent="0.45">
      <c r="BU27270">
        <f>ROW()</f>
        <v>27270</v>
      </c>
    </row>
    <row r="27271" spans="73:73" x14ac:dyDescent="0.45">
      <c r="BU27271">
        <f>ROW()</f>
        <v>27271</v>
      </c>
    </row>
    <row r="27272" spans="73:73" x14ac:dyDescent="0.45">
      <c r="BU27272">
        <f>ROW()</f>
        <v>27272</v>
      </c>
    </row>
    <row r="27273" spans="73:73" x14ac:dyDescent="0.45">
      <c r="BU27273">
        <f>ROW()</f>
        <v>27273</v>
      </c>
    </row>
    <row r="27274" spans="73:73" x14ac:dyDescent="0.45">
      <c r="BU27274">
        <f>ROW()</f>
        <v>27274</v>
      </c>
    </row>
    <row r="27275" spans="73:73" x14ac:dyDescent="0.45">
      <c r="BU27275">
        <f>ROW()</f>
        <v>27275</v>
      </c>
    </row>
    <row r="27276" spans="73:73" x14ac:dyDescent="0.45">
      <c r="BU27276">
        <f>ROW()</f>
        <v>27276</v>
      </c>
    </row>
    <row r="27277" spans="73:73" x14ac:dyDescent="0.45">
      <c r="BU27277">
        <f>ROW()</f>
        <v>27277</v>
      </c>
    </row>
    <row r="27278" spans="73:73" x14ac:dyDescent="0.45">
      <c r="BU27278">
        <f>ROW()</f>
        <v>27278</v>
      </c>
    </row>
    <row r="27279" spans="73:73" x14ac:dyDescent="0.45">
      <c r="BU27279">
        <f>ROW()</f>
        <v>27279</v>
      </c>
    </row>
    <row r="27280" spans="73:73" x14ac:dyDescent="0.45">
      <c r="BU27280">
        <f>ROW()</f>
        <v>27280</v>
      </c>
    </row>
    <row r="27281" spans="73:73" x14ac:dyDescent="0.45">
      <c r="BU27281">
        <f>ROW()</f>
        <v>27281</v>
      </c>
    </row>
    <row r="27282" spans="73:73" x14ac:dyDescent="0.45">
      <c r="BU27282">
        <f>ROW()</f>
        <v>27282</v>
      </c>
    </row>
    <row r="27283" spans="73:73" x14ac:dyDescent="0.45">
      <c r="BU27283">
        <f>ROW()</f>
        <v>27283</v>
      </c>
    </row>
    <row r="27284" spans="73:73" x14ac:dyDescent="0.45">
      <c r="BU27284">
        <f>ROW()</f>
        <v>27284</v>
      </c>
    </row>
    <row r="27285" spans="73:73" x14ac:dyDescent="0.45">
      <c r="BU27285">
        <f>ROW()</f>
        <v>27285</v>
      </c>
    </row>
    <row r="27286" spans="73:73" x14ac:dyDescent="0.45">
      <c r="BU27286">
        <f>ROW()</f>
        <v>27286</v>
      </c>
    </row>
    <row r="27287" spans="73:73" x14ac:dyDescent="0.45">
      <c r="BU27287">
        <f>ROW()</f>
        <v>27287</v>
      </c>
    </row>
    <row r="27288" spans="73:73" x14ac:dyDescent="0.45">
      <c r="BU27288">
        <f>ROW()</f>
        <v>27288</v>
      </c>
    </row>
    <row r="27289" spans="73:73" x14ac:dyDescent="0.45">
      <c r="BU27289">
        <f>ROW()</f>
        <v>27289</v>
      </c>
    </row>
    <row r="27290" spans="73:73" x14ac:dyDescent="0.45">
      <c r="BU27290">
        <f>ROW()</f>
        <v>27290</v>
      </c>
    </row>
    <row r="27291" spans="73:73" x14ac:dyDescent="0.45">
      <c r="BU27291">
        <f>ROW()</f>
        <v>27291</v>
      </c>
    </row>
    <row r="27292" spans="73:73" x14ac:dyDescent="0.45">
      <c r="BU27292">
        <f>ROW()</f>
        <v>27292</v>
      </c>
    </row>
    <row r="27293" spans="73:73" x14ac:dyDescent="0.45">
      <c r="BU27293">
        <f>ROW()</f>
        <v>27293</v>
      </c>
    </row>
    <row r="27294" spans="73:73" x14ac:dyDescent="0.45">
      <c r="BU27294">
        <f>ROW()</f>
        <v>27294</v>
      </c>
    </row>
    <row r="27295" spans="73:73" x14ac:dyDescent="0.45">
      <c r="BU27295">
        <f>ROW()</f>
        <v>27295</v>
      </c>
    </row>
    <row r="27296" spans="73:73" x14ac:dyDescent="0.45">
      <c r="BU27296">
        <f>ROW()</f>
        <v>27296</v>
      </c>
    </row>
    <row r="27297" spans="73:73" x14ac:dyDescent="0.45">
      <c r="BU27297">
        <f>ROW()</f>
        <v>27297</v>
      </c>
    </row>
    <row r="27298" spans="73:73" x14ac:dyDescent="0.45">
      <c r="BU27298">
        <f>ROW()</f>
        <v>27298</v>
      </c>
    </row>
    <row r="27299" spans="73:73" x14ac:dyDescent="0.45">
      <c r="BU27299">
        <f>ROW()</f>
        <v>27299</v>
      </c>
    </row>
    <row r="27300" spans="73:73" x14ac:dyDescent="0.45">
      <c r="BU27300">
        <f>ROW()</f>
        <v>27300</v>
      </c>
    </row>
    <row r="27301" spans="73:73" x14ac:dyDescent="0.45">
      <c r="BU27301">
        <f>ROW()</f>
        <v>27301</v>
      </c>
    </row>
    <row r="27302" spans="73:73" x14ac:dyDescent="0.45">
      <c r="BU27302">
        <f>ROW()</f>
        <v>27302</v>
      </c>
    </row>
    <row r="27303" spans="73:73" x14ac:dyDescent="0.45">
      <c r="BU27303">
        <f>ROW()</f>
        <v>27303</v>
      </c>
    </row>
    <row r="27304" spans="73:73" x14ac:dyDescent="0.45">
      <c r="BU27304">
        <f>ROW()</f>
        <v>27304</v>
      </c>
    </row>
    <row r="27305" spans="73:73" x14ac:dyDescent="0.45">
      <c r="BU27305">
        <f>ROW()</f>
        <v>27305</v>
      </c>
    </row>
    <row r="27306" spans="73:73" x14ac:dyDescent="0.45">
      <c r="BU27306">
        <f>ROW()</f>
        <v>27306</v>
      </c>
    </row>
    <row r="27307" spans="73:73" x14ac:dyDescent="0.45">
      <c r="BU27307">
        <f>ROW()</f>
        <v>27307</v>
      </c>
    </row>
    <row r="27308" spans="73:73" x14ac:dyDescent="0.45">
      <c r="BU27308">
        <f>ROW()</f>
        <v>27308</v>
      </c>
    </row>
    <row r="27309" spans="73:73" x14ac:dyDescent="0.45">
      <c r="BU27309">
        <f>ROW()</f>
        <v>27309</v>
      </c>
    </row>
    <row r="27310" spans="73:73" x14ac:dyDescent="0.45">
      <c r="BU27310">
        <f>ROW()</f>
        <v>27310</v>
      </c>
    </row>
    <row r="27311" spans="73:73" x14ac:dyDescent="0.45">
      <c r="BU27311">
        <f>ROW()</f>
        <v>27311</v>
      </c>
    </row>
    <row r="27312" spans="73:73" x14ac:dyDescent="0.45">
      <c r="BU27312">
        <f>ROW()</f>
        <v>27312</v>
      </c>
    </row>
    <row r="27313" spans="73:73" x14ac:dyDescent="0.45">
      <c r="BU27313">
        <f>ROW()</f>
        <v>27313</v>
      </c>
    </row>
    <row r="27314" spans="73:73" x14ac:dyDescent="0.45">
      <c r="BU27314">
        <f>ROW()</f>
        <v>27314</v>
      </c>
    </row>
    <row r="27315" spans="73:73" x14ac:dyDescent="0.45">
      <c r="BU27315">
        <f>ROW()</f>
        <v>27315</v>
      </c>
    </row>
    <row r="27316" spans="73:73" x14ac:dyDescent="0.45">
      <c r="BU27316">
        <f>ROW()</f>
        <v>27316</v>
      </c>
    </row>
    <row r="27317" spans="73:73" x14ac:dyDescent="0.45">
      <c r="BU27317">
        <f>ROW()</f>
        <v>27317</v>
      </c>
    </row>
    <row r="27318" spans="73:73" x14ac:dyDescent="0.45">
      <c r="BU27318">
        <f>ROW()</f>
        <v>27318</v>
      </c>
    </row>
    <row r="27319" spans="73:73" x14ac:dyDescent="0.45">
      <c r="BU27319">
        <f>ROW()</f>
        <v>27319</v>
      </c>
    </row>
    <row r="27320" spans="73:73" x14ac:dyDescent="0.45">
      <c r="BU27320">
        <f>ROW()</f>
        <v>27320</v>
      </c>
    </row>
    <row r="27321" spans="73:73" x14ac:dyDescent="0.45">
      <c r="BU27321">
        <f>ROW()</f>
        <v>27321</v>
      </c>
    </row>
    <row r="27322" spans="73:73" x14ac:dyDescent="0.45">
      <c r="BU27322">
        <f>ROW()</f>
        <v>27322</v>
      </c>
    </row>
    <row r="27323" spans="73:73" x14ac:dyDescent="0.45">
      <c r="BU27323">
        <f>ROW()</f>
        <v>27323</v>
      </c>
    </row>
    <row r="27324" spans="73:73" x14ac:dyDescent="0.45">
      <c r="BU27324">
        <f>ROW()</f>
        <v>27324</v>
      </c>
    </row>
    <row r="27325" spans="73:73" x14ac:dyDescent="0.45">
      <c r="BU27325">
        <f>ROW()</f>
        <v>27325</v>
      </c>
    </row>
    <row r="27326" spans="73:73" x14ac:dyDescent="0.45">
      <c r="BU27326">
        <f>ROW()</f>
        <v>27326</v>
      </c>
    </row>
    <row r="27327" spans="73:73" x14ac:dyDescent="0.45">
      <c r="BU27327">
        <f>ROW()</f>
        <v>27327</v>
      </c>
    </row>
    <row r="27328" spans="73:73" x14ac:dyDescent="0.45">
      <c r="BU27328">
        <f>ROW()</f>
        <v>27328</v>
      </c>
    </row>
    <row r="27329" spans="73:73" x14ac:dyDescent="0.45">
      <c r="BU27329">
        <f>ROW()</f>
        <v>27329</v>
      </c>
    </row>
    <row r="27330" spans="73:73" x14ac:dyDescent="0.45">
      <c r="BU27330">
        <f>ROW()</f>
        <v>27330</v>
      </c>
    </row>
    <row r="27331" spans="73:73" x14ac:dyDescent="0.45">
      <c r="BU27331">
        <f>ROW()</f>
        <v>27331</v>
      </c>
    </row>
    <row r="27332" spans="73:73" x14ac:dyDescent="0.45">
      <c r="BU27332">
        <f>ROW()</f>
        <v>27332</v>
      </c>
    </row>
    <row r="27333" spans="73:73" x14ac:dyDescent="0.45">
      <c r="BU27333">
        <f>ROW()</f>
        <v>27333</v>
      </c>
    </row>
    <row r="27334" spans="73:73" x14ac:dyDescent="0.45">
      <c r="BU27334">
        <f>ROW()</f>
        <v>27334</v>
      </c>
    </row>
    <row r="27335" spans="73:73" x14ac:dyDescent="0.45">
      <c r="BU27335">
        <f>ROW()</f>
        <v>27335</v>
      </c>
    </row>
    <row r="27336" spans="73:73" x14ac:dyDescent="0.45">
      <c r="BU27336">
        <f>ROW()</f>
        <v>27336</v>
      </c>
    </row>
    <row r="27337" spans="73:73" x14ac:dyDescent="0.45">
      <c r="BU27337">
        <f>ROW()</f>
        <v>27337</v>
      </c>
    </row>
    <row r="27338" spans="73:73" x14ac:dyDescent="0.45">
      <c r="BU27338">
        <f>ROW()</f>
        <v>27338</v>
      </c>
    </row>
    <row r="27339" spans="73:73" x14ac:dyDescent="0.45">
      <c r="BU27339">
        <f>ROW()</f>
        <v>27339</v>
      </c>
    </row>
    <row r="27340" spans="73:73" x14ac:dyDescent="0.45">
      <c r="BU27340">
        <f>ROW()</f>
        <v>27340</v>
      </c>
    </row>
    <row r="27341" spans="73:73" x14ac:dyDescent="0.45">
      <c r="BU27341">
        <f>ROW()</f>
        <v>27341</v>
      </c>
    </row>
    <row r="27342" spans="73:73" x14ac:dyDescent="0.45">
      <c r="BU27342">
        <f>ROW()</f>
        <v>27342</v>
      </c>
    </row>
    <row r="27343" spans="73:73" x14ac:dyDescent="0.45">
      <c r="BU27343">
        <f>ROW()</f>
        <v>27343</v>
      </c>
    </row>
    <row r="27344" spans="73:73" x14ac:dyDescent="0.45">
      <c r="BU27344">
        <f>ROW()</f>
        <v>27344</v>
      </c>
    </row>
    <row r="27345" spans="73:73" x14ac:dyDescent="0.45">
      <c r="BU27345">
        <f>ROW()</f>
        <v>27345</v>
      </c>
    </row>
    <row r="27346" spans="73:73" x14ac:dyDescent="0.45">
      <c r="BU27346">
        <f>ROW()</f>
        <v>27346</v>
      </c>
    </row>
    <row r="27347" spans="73:73" x14ac:dyDescent="0.45">
      <c r="BU27347">
        <f>ROW()</f>
        <v>27347</v>
      </c>
    </row>
    <row r="27348" spans="73:73" x14ac:dyDescent="0.45">
      <c r="BU27348">
        <f>ROW()</f>
        <v>27348</v>
      </c>
    </row>
    <row r="27349" spans="73:73" x14ac:dyDescent="0.45">
      <c r="BU27349">
        <f>ROW()</f>
        <v>27349</v>
      </c>
    </row>
    <row r="27350" spans="73:73" x14ac:dyDescent="0.45">
      <c r="BU27350">
        <f>ROW()</f>
        <v>27350</v>
      </c>
    </row>
    <row r="27351" spans="73:73" x14ac:dyDescent="0.45">
      <c r="BU27351">
        <f>ROW()</f>
        <v>27351</v>
      </c>
    </row>
    <row r="27352" spans="73:73" x14ac:dyDescent="0.45">
      <c r="BU27352">
        <f>ROW()</f>
        <v>27352</v>
      </c>
    </row>
    <row r="27353" spans="73:73" x14ac:dyDescent="0.45">
      <c r="BU27353">
        <f>ROW()</f>
        <v>27353</v>
      </c>
    </row>
    <row r="27354" spans="73:73" x14ac:dyDescent="0.45">
      <c r="BU27354">
        <f>ROW()</f>
        <v>27354</v>
      </c>
    </row>
    <row r="27355" spans="73:73" x14ac:dyDescent="0.45">
      <c r="BU27355">
        <f>ROW()</f>
        <v>27355</v>
      </c>
    </row>
    <row r="27356" spans="73:73" x14ac:dyDescent="0.45">
      <c r="BU27356">
        <f>ROW()</f>
        <v>27356</v>
      </c>
    </row>
    <row r="27357" spans="73:73" x14ac:dyDescent="0.45">
      <c r="BU27357">
        <f>ROW()</f>
        <v>27357</v>
      </c>
    </row>
    <row r="27358" spans="73:73" x14ac:dyDescent="0.45">
      <c r="BU27358">
        <f>ROW()</f>
        <v>27358</v>
      </c>
    </row>
    <row r="27359" spans="73:73" x14ac:dyDescent="0.45">
      <c r="BU27359">
        <f>ROW()</f>
        <v>27359</v>
      </c>
    </row>
    <row r="27360" spans="73:73" x14ac:dyDescent="0.45">
      <c r="BU27360">
        <f>ROW()</f>
        <v>27360</v>
      </c>
    </row>
    <row r="27361" spans="73:73" x14ac:dyDescent="0.45">
      <c r="BU27361">
        <f>ROW()</f>
        <v>27361</v>
      </c>
    </row>
    <row r="27362" spans="73:73" x14ac:dyDescent="0.45">
      <c r="BU27362">
        <f>ROW()</f>
        <v>27362</v>
      </c>
    </row>
    <row r="27363" spans="73:73" x14ac:dyDescent="0.45">
      <c r="BU27363">
        <f>ROW()</f>
        <v>27363</v>
      </c>
    </row>
    <row r="27364" spans="73:73" x14ac:dyDescent="0.45">
      <c r="BU27364">
        <f>ROW()</f>
        <v>27364</v>
      </c>
    </row>
    <row r="27365" spans="73:73" x14ac:dyDescent="0.45">
      <c r="BU27365">
        <f>ROW()</f>
        <v>27365</v>
      </c>
    </row>
    <row r="27366" spans="73:73" x14ac:dyDescent="0.45">
      <c r="BU27366">
        <f>ROW()</f>
        <v>27366</v>
      </c>
    </row>
    <row r="27367" spans="73:73" x14ac:dyDescent="0.45">
      <c r="BU27367">
        <f>ROW()</f>
        <v>27367</v>
      </c>
    </row>
    <row r="27368" spans="73:73" x14ac:dyDescent="0.45">
      <c r="BU27368">
        <f>ROW()</f>
        <v>27368</v>
      </c>
    </row>
    <row r="27369" spans="73:73" x14ac:dyDescent="0.45">
      <c r="BU27369">
        <f>ROW()</f>
        <v>27369</v>
      </c>
    </row>
    <row r="27370" spans="73:73" x14ac:dyDescent="0.45">
      <c r="BU27370">
        <f>ROW()</f>
        <v>27370</v>
      </c>
    </row>
    <row r="27371" spans="73:73" x14ac:dyDescent="0.45">
      <c r="BU27371">
        <f>ROW()</f>
        <v>27371</v>
      </c>
    </row>
    <row r="27372" spans="73:73" x14ac:dyDescent="0.45">
      <c r="BU27372">
        <f>ROW()</f>
        <v>27372</v>
      </c>
    </row>
    <row r="27373" spans="73:73" x14ac:dyDescent="0.45">
      <c r="BU27373">
        <f>ROW()</f>
        <v>27373</v>
      </c>
    </row>
    <row r="27374" spans="73:73" x14ac:dyDescent="0.45">
      <c r="BU27374">
        <f>ROW()</f>
        <v>27374</v>
      </c>
    </row>
    <row r="27375" spans="73:73" x14ac:dyDescent="0.45">
      <c r="BU27375">
        <f>ROW()</f>
        <v>27375</v>
      </c>
    </row>
    <row r="27376" spans="73:73" x14ac:dyDescent="0.45">
      <c r="BU27376">
        <f>ROW()</f>
        <v>27376</v>
      </c>
    </row>
    <row r="27377" spans="73:73" x14ac:dyDescent="0.45">
      <c r="BU27377">
        <f>ROW()</f>
        <v>27377</v>
      </c>
    </row>
    <row r="27378" spans="73:73" x14ac:dyDescent="0.45">
      <c r="BU27378">
        <f>ROW()</f>
        <v>27378</v>
      </c>
    </row>
    <row r="27379" spans="73:73" x14ac:dyDescent="0.45">
      <c r="BU27379">
        <f>ROW()</f>
        <v>27379</v>
      </c>
    </row>
    <row r="27380" spans="73:73" x14ac:dyDescent="0.45">
      <c r="BU27380">
        <f>ROW()</f>
        <v>27380</v>
      </c>
    </row>
    <row r="27381" spans="73:73" x14ac:dyDescent="0.45">
      <c r="BU27381">
        <f>ROW()</f>
        <v>27381</v>
      </c>
    </row>
    <row r="27382" spans="73:73" x14ac:dyDescent="0.45">
      <c r="BU27382">
        <f>ROW()</f>
        <v>27382</v>
      </c>
    </row>
    <row r="27383" spans="73:73" x14ac:dyDescent="0.45">
      <c r="BU27383">
        <f>ROW()</f>
        <v>27383</v>
      </c>
    </row>
    <row r="27384" spans="73:73" x14ac:dyDescent="0.45">
      <c r="BU27384">
        <f>ROW()</f>
        <v>27384</v>
      </c>
    </row>
    <row r="27385" spans="73:73" x14ac:dyDescent="0.45">
      <c r="BU27385">
        <f>ROW()</f>
        <v>27385</v>
      </c>
    </row>
    <row r="27386" spans="73:73" x14ac:dyDescent="0.45">
      <c r="BU27386">
        <f>ROW()</f>
        <v>27386</v>
      </c>
    </row>
    <row r="27387" spans="73:73" x14ac:dyDescent="0.45">
      <c r="BU27387">
        <f>ROW()</f>
        <v>27387</v>
      </c>
    </row>
    <row r="27388" spans="73:73" x14ac:dyDescent="0.45">
      <c r="BU27388">
        <f>ROW()</f>
        <v>27388</v>
      </c>
    </row>
    <row r="27389" spans="73:73" x14ac:dyDescent="0.45">
      <c r="BU27389">
        <f>ROW()</f>
        <v>27389</v>
      </c>
    </row>
    <row r="27390" spans="73:73" x14ac:dyDescent="0.45">
      <c r="BU27390">
        <f>ROW()</f>
        <v>27390</v>
      </c>
    </row>
    <row r="27391" spans="73:73" x14ac:dyDescent="0.45">
      <c r="BU27391">
        <f>ROW()</f>
        <v>27391</v>
      </c>
    </row>
    <row r="27392" spans="73:73" x14ac:dyDescent="0.45">
      <c r="BU27392">
        <f>ROW()</f>
        <v>27392</v>
      </c>
    </row>
    <row r="27393" spans="73:73" x14ac:dyDescent="0.45">
      <c r="BU27393">
        <f>ROW()</f>
        <v>27393</v>
      </c>
    </row>
    <row r="27394" spans="73:73" x14ac:dyDescent="0.45">
      <c r="BU27394">
        <f>ROW()</f>
        <v>27394</v>
      </c>
    </row>
    <row r="27395" spans="73:73" x14ac:dyDescent="0.45">
      <c r="BU27395">
        <f>ROW()</f>
        <v>27395</v>
      </c>
    </row>
    <row r="27396" spans="73:73" x14ac:dyDescent="0.45">
      <c r="BU27396">
        <f>ROW()</f>
        <v>27396</v>
      </c>
    </row>
    <row r="27397" spans="73:73" x14ac:dyDescent="0.45">
      <c r="BU27397">
        <f>ROW()</f>
        <v>27397</v>
      </c>
    </row>
    <row r="27398" spans="73:73" x14ac:dyDescent="0.45">
      <c r="BU27398">
        <f>ROW()</f>
        <v>27398</v>
      </c>
    </row>
    <row r="27399" spans="73:73" x14ac:dyDescent="0.45">
      <c r="BU27399">
        <f>ROW()</f>
        <v>27399</v>
      </c>
    </row>
    <row r="27400" spans="73:73" x14ac:dyDescent="0.45">
      <c r="BU27400">
        <f>ROW()</f>
        <v>27400</v>
      </c>
    </row>
    <row r="27401" spans="73:73" x14ac:dyDescent="0.45">
      <c r="BU27401">
        <f>ROW()</f>
        <v>27401</v>
      </c>
    </row>
    <row r="27402" spans="73:73" x14ac:dyDescent="0.45">
      <c r="BU27402">
        <f>ROW()</f>
        <v>27402</v>
      </c>
    </row>
    <row r="27403" spans="73:73" x14ac:dyDescent="0.45">
      <c r="BU27403">
        <f>ROW()</f>
        <v>27403</v>
      </c>
    </row>
    <row r="27404" spans="73:73" x14ac:dyDescent="0.45">
      <c r="BU27404">
        <f>ROW()</f>
        <v>27404</v>
      </c>
    </row>
    <row r="27405" spans="73:73" x14ac:dyDescent="0.45">
      <c r="BU27405">
        <f>ROW()</f>
        <v>27405</v>
      </c>
    </row>
    <row r="27406" spans="73:73" x14ac:dyDescent="0.45">
      <c r="BU27406">
        <f>ROW()</f>
        <v>27406</v>
      </c>
    </row>
    <row r="27407" spans="73:73" x14ac:dyDescent="0.45">
      <c r="BU27407">
        <f>ROW()</f>
        <v>27407</v>
      </c>
    </row>
    <row r="27408" spans="73:73" x14ac:dyDescent="0.45">
      <c r="BU27408">
        <f>ROW()</f>
        <v>27408</v>
      </c>
    </row>
    <row r="27409" spans="73:73" x14ac:dyDescent="0.45">
      <c r="BU27409">
        <f>ROW()</f>
        <v>27409</v>
      </c>
    </row>
    <row r="27410" spans="73:73" x14ac:dyDescent="0.45">
      <c r="BU27410">
        <f>ROW()</f>
        <v>27410</v>
      </c>
    </row>
    <row r="27411" spans="73:73" x14ac:dyDescent="0.45">
      <c r="BU27411">
        <f>ROW()</f>
        <v>27411</v>
      </c>
    </row>
    <row r="27412" spans="73:73" x14ac:dyDescent="0.45">
      <c r="BU27412">
        <f>ROW()</f>
        <v>27412</v>
      </c>
    </row>
    <row r="27413" spans="73:73" x14ac:dyDescent="0.45">
      <c r="BU27413">
        <f>ROW()</f>
        <v>27413</v>
      </c>
    </row>
    <row r="27414" spans="73:73" x14ac:dyDescent="0.45">
      <c r="BU27414">
        <f>ROW()</f>
        <v>27414</v>
      </c>
    </row>
    <row r="27415" spans="73:73" x14ac:dyDescent="0.45">
      <c r="BU27415">
        <f>ROW()</f>
        <v>27415</v>
      </c>
    </row>
    <row r="27416" spans="73:73" x14ac:dyDescent="0.45">
      <c r="BU27416">
        <f>ROW()</f>
        <v>27416</v>
      </c>
    </row>
    <row r="27417" spans="73:73" x14ac:dyDescent="0.45">
      <c r="BU27417">
        <f>ROW()</f>
        <v>27417</v>
      </c>
    </row>
    <row r="27418" spans="73:73" x14ac:dyDescent="0.45">
      <c r="BU27418">
        <f>ROW()</f>
        <v>27418</v>
      </c>
    </row>
    <row r="27419" spans="73:73" x14ac:dyDescent="0.45">
      <c r="BU27419">
        <f>ROW()</f>
        <v>27419</v>
      </c>
    </row>
    <row r="27420" spans="73:73" x14ac:dyDescent="0.45">
      <c r="BU27420">
        <f>ROW()</f>
        <v>27420</v>
      </c>
    </row>
    <row r="27421" spans="73:73" x14ac:dyDescent="0.45">
      <c r="BU27421">
        <f>ROW()</f>
        <v>27421</v>
      </c>
    </row>
    <row r="27422" spans="73:73" x14ac:dyDescent="0.45">
      <c r="BU27422">
        <f>ROW()</f>
        <v>27422</v>
      </c>
    </row>
    <row r="27423" spans="73:73" x14ac:dyDescent="0.45">
      <c r="BU27423">
        <f>ROW()</f>
        <v>27423</v>
      </c>
    </row>
    <row r="27424" spans="73:73" x14ac:dyDescent="0.45">
      <c r="BU27424">
        <f>ROW()</f>
        <v>27424</v>
      </c>
    </row>
    <row r="27425" spans="73:73" x14ac:dyDescent="0.45">
      <c r="BU27425">
        <f>ROW()</f>
        <v>27425</v>
      </c>
    </row>
    <row r="27426" spans="73:73" x14ac:dyDescent="0.45">
      <c r="BU27426">
        <f>ROW()</f>
        <v>27426</v>
      </c>
    </row>
    <row r="27427" spans="73:73" x14ac:dyDescent="0.45">
      <c r="BU27427">
        <f>ROW()</f>
        <v>27427</v>
      </c>
    </row>
    <row r="27428" spans="73:73" x14ac:dyDescent="0.45">
      <c r="BU27428">
        <f>ROW()</f>
        <v>27428</v>
      </c>
    </row>
    <row r="27429" spans="73:73" x14ac:dyDescent="0.45">
      <c r="BU27429">
        <f>ROW()</f>
        <v>27429</v>
      </c>
    </row>
    <row r="27430" spans="73:73" x14ac:dyDescent="0.45">
      <c r="BU27430">
        <f>ROW()</f>
        <v>27430</v>
      </c>
    </row>
    <row r="27431" spans="73:73" x14ac:dyDescent="0.45">
      <c r="BU27431">
        <f>ROW()</f>
        <v>27431</v>
      </c>
    </row>
    <row r="27432" spans="73:73" x14ac:dyDescent="0.45">
      <c r="BU27432">
        <f>ROW()</f>
        <v>27432</v>
      </c>
    </row>
    <row r="27433" spans="73:73" x14ac:dyDescent="0.45">
      <c r="BU27433">
        <f>ROW()</f>
        <v>27433</v>
      </c>
    </row>
    <row r="27434" spans="73:73" x14ac:dyDescent="0.45">
      <c r="BU27434">
        <f>ROW()</f>
        <v>27434</v>
      </c>
    </row>
    <row r="27435" spans="73:73" x14ac:dyDescent="0.45">
      <c r="BU27435">
        <f>ROW()</f>
        <v>27435</v>
      </c>
    </row>
    <row r="27436" spans="73:73" x14ac:dyDescent="0.45">
      <c r="BU27436">
        <f>ROW()</f>
        <v>27436</v>
      </c>
    </row>
    <row r="27437" spans="73:73" x14ac:dyDescent="0.45">
      <c r="BU27437">
        <f>ROW()</f>
        <v>27437</v>
      </c>
    </row>
    <row r="27438" spans="73:73" x14ac:dyDescent="0.45">
      <c r="BU27438">
        <f>ROW()</f>
        <v>27438</v>
      </c>
    </row>
    <row r="27439" spans="73:73" x14ac:dyDescent="0.45">
      <c r="BU27439">
        <f>ROW()</f>
        <v>27439</v>
      </c>
    </row>
    <row r="27440" spans="73:73" x14ac:dyDescent="0.45">
      <c r="BU27440">
        <f>ROW()</f>
        <v>27440</v>
      </c>
    </row>
    <row r="27441" spans="73:73" x14ac:dyDescent="0.45">
      <c r="BU27441">
        <f>ROW()</f>
        <v>27441</v>
      </c>
    </row>
    <row r="27442" spans="73:73" x14ac:dyDescent="0.45">
      <c r="BU27442">
        <f>ROW()</f>
        <v>27442</v>
      </c>
    </row>
    <row r="27443" spans="73:73" x14ac:dyDescent="0.45">
      <c r="BU27443">
        <f>ROW()</f>
        <v>27443</v>
      </c>
    </row>
    <row r="27444" spans="73:73" x14ac:dyDescent="0.45">
      <c r="BU27444">
        <f>ROW()</f>
        <v>27444</v>
      </c>
    </row>
    <row r="27445" spans="73:73" x14ac:dyDescent="0.45">
      <c r="BU27445">
        <f>ROW()</f>
        <v>27445</v>
      </c>
    </row>
    <row r="27446" spans="73:73" x14ac:dyDescent="0.45">
      <c r="BU27446">
        <f>ROW()</f>
        <v>27446</v>
      </c>
    </row>
    <row r="27447" spans="73:73" x14ac:dyDescent="0.45">
      <c r="BU27447">
        <f>ROW()</f>
        <v>27447</v>
      </c>
    </row>
    <row r="27448" spans="73:73" x14ac:dyDescent="0.45">
      <c r="BU27448">
        <f>ROW()</f>
        <v>27448</v>
      </c>
    </row>
    <row r="27449" spans="73:73" x14ac:dyDescent="0.45">
      <c r="BU27449">
        <f>ROW()</f>
        <v>27449</v>
      </c>
    </row>
    <row r="27450" spans="73:73" x14ac:dyDescent="0.45">
      <c r="BU27450">
        <f>ROW()</f>
        <v>27450</v>
      </c>
    </row>
    <row r="27451" spans="73:73" x14ac:dyDescent="0.45">
      <c r="BU27451">
        <f>ROW()</f>
        <v>27451</v>
      </c>
    </row>
    <row r="27452" spans="73:73" x14ac:dyDescent="0.45">
      <c r="BU27452">
        <f>ROW()</f>
        <v>27452</v>
      </c>
    </row>
    <row r="27453" spans="73:73" x14ac:dyDescent="0.45">
      <c r="BU27453">
        <f>ROW()</f>
        <v>27453</v>
      </c>
    </row>
    <row r="27454" spans="73:73" x14ac:dyDescent="0.45">
      <c r="BU27454">
        <f>ROW()</f>
        <v>27454</v>
      </c>
    </row>
    <row r="27455" spans="73:73" x14ac:dyDescent="0.45">
      <c r="BU27455">
        <f>ROW()</f>
        <v>27455</v>
      </c>
    </row>
    <row r="27456" spans="73:73" x14ac:dyDescent="0.45">
      <c r="BU27456">
        <f>ROW()</f>
        <v>27456</v>
      </c>
    </row>
    <row r="27457" spans="73:73" x14ac:dyDescent="0.45">
      <c r="BU27457">
        <f>ROW()</f>
        <v>27457</v>
      </c>
    </row>
    <row r="27458" spans="73:73" x14ac:dyDescent="0.45">
      <c r="BU27458">
        <f>ROW()</f>
        <v>27458</v>
      </c>
    </row>
    <row r="27459" spans="73:73" x14ac:dyDescent="0.45">
      <c r="BU27459">
        <f>ROW()</f>
        <v>27459</v>
      </c>
    </row>
    <row r="27460" spans="73:73" x14ac:dyDescent="0.45">
      <c r="BU27460">
        <f>ROW()</f>
        <v>27460</v>
      </c>
    </row>
    <row r="27461" spans="73:73" x14ac:dyDescent="0.45">
      <c r="BU27461">
        <f>ROW()</f>
        <v>27461</v>
      </c>
    </row>
    <row r="27462" spans="73:73" x14ac:dyDescent="0.45">
      <c r="BU27462">
        <f>ROW()</f>
        <v>27462</v>
      </c>
    </row>
    <row r="27463" spans="73:73" x14ac:dyDescent="0.45">
      <c r="BU27463">
        <f>ROW()</f>
        <v>27463</v>
      </c>
    </row>
    <row r="27464" spans="73:73" x14ac:dyDescent="0.45">
      <c r="BU27464">
        <f>ROW()</f>
        <v>27464</v>
      </c>
    </row>
    <row r="27465" spans="73:73" x14ac:dyDescent="0.45">
      <c r="BU27465">
        <f>ROW()</f>
        <v>27465</v>
      </c>
    </row>
    <row r="27466" spans="73:73" x14ac:dyDescent="0.45">
      <c r="BU27466">
        <f>ROW()</f>
        <v>27466</v>
      </c>
    </row>
    <row r="27467" spans="73:73" x14ac:dyDescent="0.45">
      <c r="BU27467">
        <f>ROW()</f>
        <v>27467</v>
      </c>
    </row>
    <row r="27468" spans="73:73" x14ac:dyDescent="0.45">
      <c r="BU27468">
        <f>ROW()</f>
        <v>27468</v>
      </c>
    </row>
    <row r="27469" spans="73:73" x14ac:dyDescent="0.45">
      <c r="BU27469">
        <f>ROW()</f>
        <v>27469</v>
      </c>
    </row>
    <row r="27470" spans="73:73" x14ac:dyDescent="0.45">
      <c r="BU27470">
        <f>ROW()</f>
        <v>27470</v>
      </c>
    </row>
    <row r="27471" spans="73:73" x14ac:dyDescent="0.45">
      <c r="BU27471">
        <f>ROW()</f>
        <v>27471</v>
      </c>
    </row>
    <row r="27472" spans="73:73" x14ac:dyDescent="0.45">
      <c r="BU27472">
        <f>ROW()</f>
        <v>27472</v>
      </c>
    </row>
    <row r="27473" spans="73:73" x14ac:dyDescent="0.45">
      <c r="BU27473">
        <f>ROW()</f>
        <v>27473</v>
      </c>
    </row>
    <row r="27474" spans="73:73" x14ac:dyDescent="0.45">
      <c r="BU27474">
        <f>ROW()</f>
        <v>27474</v>
      </c>
    </row>
    <row r="27475" spans="73:73" x14ac:dyDescent="0.45">
      <c r="BU27475">
        <f>ROW()</f>
        <v>27475</v>
      </c>
    </row>
    <row r="27476" spans="73:73" x14ac:dyDescent="0.45">
      <c r="BU27476">
        <f>ROW()</f>
        <v>27476</v>
      </c>
    </row>
    <row r="27477" spans="73:73" x14ac:dyDescent="0.45">
      <c r="BU27477">
        <f>ROW()</f>
        <v>27477</v>
      </c>
    </row>
    <row r="27478" spans="73:73" x14ac:dyDescent="0.45">
      <c r="BU27478">
        <f>ROW()</f>
        <v>27478</v>
      </c>
    </row>
    <row r="27479" spans="73:73" x14ac:dyDescent="0.45">
      <c r="BU27479">
        <f>ROW()</f>
        <v>27479</v>
      </c>
    </row>
    <row r="27480" spans="73:73" x14ac:dyDescent="0.45">
      <c r="BU27480">
        <f>ROW()</f>
        <v>27480</v>
      </c>
    </row>
    <row r="27481" spans="73:73" x14ac:dyDescent="0.45">
      <c r="BU27481">
        <f>ROW()</f>
        <v>27481</v>
      </c>
    </row>
    <row r="27482" spans="73:73" x14ac:dyDescent="0.45">
      <c r="BU27482">
        <f>ROW()</f>
        <v>27482</v>
      </c>
    </row>
    <row r="27483" spans="73:73" x14ac:dyDescent="0.45">
      <c r="BU27483">
        <f>ROW()</f>
        <v>27483</v>
      </c>
    </row>
    <row r="27484" spans="73:73" x14ac:dyDescent="0.45">
      <c r="BU27484">
        <f>ROW()</f>
        <v>27484</v>
      </c>
    </row>
    <row r="27485" spans="73:73" x14ac:dyDescent="0.45">
      <c r="BU27485">
        <f>ROW()</f>
        <v>27485</v>
      </c>
    </row>
    <row r="27486" spans="73:73" x14ac:dyDescent="0.45">
      <c r="BU27486">
        <f>ROW()</f>
        <v>27486</v>
      </c>
    </row>
    <row r="27487" spans="73:73" x14ac:dyDescent="0.45">
      <c r="BU27487">
        <f>ROW()</f>
        <v>27487</v>
      </c>
    </row>
    <row r="27488" spans="73:73" x14ac:dyDescent="0.45">
      <c r="BU27488">
        <f>ROW()</f>
        <v>27488</v>
      </c>
    </row>
    <row r="27489" spans="73:73" x14ac:dyDescent="0.45">
      <c r="BU27489">
        <f>ROW()</f>
        <v>27489</v>
      </c>
    </row>
    <row r="27490" spans="73:73" x14ac:dyDescent="0.45">
      <c r="BU27490">
        <f>ROW()</f>
        <v>27490</v>
      </c>
    </row>
    <row r="27491" spans="73:73" x14ac:dyDescent="0.45">
      <c r="BU27491">
        <f>ROW()</f>
        <v>27491</v>
      </c>
    </row>
    <row r="27492" spans="73:73" x14ac:dyDescent="0.45">
      <c r="BU27492">
        <f>ROW()</f>
        <v>27492</v>
      </c>
    </row>
    <row r="27493" spans="73:73" x14ac:dyDescent="0.45">
      <c r="BU27493">
        <f>ROW()</f>
        <v>27493</v>
      </c>
    </row>
    <row r="27494" spans="73:73" x14ac:dyDescent="0.45">
      <c r="BU27494">
        <f>ROW()</f>
        <v>27494</v>
      </c>
    </row>
    <row r="27495" spans="73:73" x14ac:dyDescent="0.45">
      <c r="BU27495">
        <f>ROW()</f>
        <v>27495</v>
      </c>
    </row>
    <row r="27496" spans="73:73" x14ac:dyDescent="0.45">
      <c r="BU27496">
        <f>ROW()</f>
        <v>27496</v>
      </c>
    </row>
    <row r="27497" spans="73:73" x14ac:dyDescent="0.45">
      <c r="BU27497">
        <f>ROW()</f>
        <v>27497</v>
      </c>
    </row>
    <row r="27498" spans="73:73" x14ac:dyDescent="0.45">
      <c r="BU27498">
        <f>ROW()</f>
        <v>27498</v>
      </c>
    </row>
    <row r="27499" spans="73:73" x14ac:dyDescent="0.45">
      <c r="BU27499">
        <f>ROW()</f>
        <v>27499</v>
      </c>
    </row>
    <row r="27500" spans="73:73" x14ac:dyDescent="0.45">
      <c r="BU27500">
        <f>ROW()</f>
        <v>27500</v>
      </c>
    </row>
    <row r="27501" spans="73:73" x14ac:dyDescent="0.45">
      <c r="BU27501">
        <f>ROW()</f>
        <v>27501</v>
      </c>
    </row>
    <row r="27502" spans="73:73" x14ac:dyDescent="0.45">
      <c r="BU27502">
        <f>ROW()</f>
        <v>27502</v>
      </c>
    </row>
    <row r="27503" spans="73:73" x14ac:dyDescent="0.45">
      <c r="BU27503">
        <f>ROW()</f>
        <v>27503</v>
      </c>
    </row>
    <row r="27504" spans="73:73" x14ac:dyDescent="0.45">
      <c r="BU27504">
        <f>ROW()</f>
        <v>27504</v>
      </c>
    </row>
    <row r="27505" spans="73:73" x14ac:dyDescent="0.45">
      <c r="BU27505">
        <f>ROW()</f>
        <v>27505</v>
      </c>
    </row>
    <row r="27506" spans="73:73" x14ac:dyDescent="0.45">
      <c r="BU27506">
        <f>ROW()</f>
        <v>27506</v>
      </c>
    </row>
    <row r="27507" spans="73:73" x14ac:dyDescent="0.45">
      <c r="BU27507">
        <f>ROW()</f>
        <v>27507</v>
      </c>
    </row>
    <row r="27508" spans="73:73" x14ac:dyDescent="0.45">
      <c r="BU27508">
        <f>ROW()</f>
        <v>27508</v>
      </c>
    </row>
    <row r="27509" spans="73:73" x14ac:dyDescent="0.45">
      <c r="BU27509">
        <f>ROW()</f>
        <v>27509</v>
      </c>
    </row>
    <row r="27510" spans="73:73" x14ac:dyDescent="0.45">
      <c r="BU27510">
        <f>ROW()</f>
        <v>27510</v>
      </c>
    </row>
    <row r="27511" spans="73:73" x14ac:dyDescent="0.45">
      <c r="BU27511">
        <f>ROW()</f>
        <v>27511</v>
      </c>
    </row>
    <row r="27512" spans="73:73" x14ac:dyDescent="0.45">
      <c r="BU27512">
        <f>ROW()</f>
        <v>27512</v>
      </c>
    </row>
    <row r="27513" spans="73:73" x14ac:dyDescent="0.45">
      <c r="BU27513">
        <f>ROW()</f>
        <v>27513</v>
      </c>
    </row>
    <row r="27514" spans="73:73" x14ac:dyDescent="0.45">
      <c r="BU27514">
        <f>ROW()</f>
        <v>27514</v>
      </c>
    </row>
    <row r="27515" spans="73:73" x14ac:dyDescent="0.45">
      <c r="BU27515">
        <f>ROW()</f>
        <v>27515</v>
      </c>
    </row>
    <row r="27516" spans="73:73" x14ac:dyDescent="0.45">
      <c r="BU27516">
        <f>ROW()</f>
        <v>27516</v>
      </c>
    </row>
    <row r="27517" spans="73:73" x14ac:dyDescent="0.45">
      <c r="BU27517">
        <f>ROW()</f>
        <v>27517</v>
      </c>
    </row>
    <row r="27518" spans="73:73" x14ac:dyDescent="0.45">
      <c r="BU27518">
        <f>ROW()</f>
        <v>27518</v>
      </c>
    </row>
    <row r="27519" spans="73:73" x14ac:dyDescent="0.45">
      <c r="BU27519">
        <f>ROW()</f>
        <v>27519</v>
      </c>
    </row>
    <row r="27520" spans="73:73" x14ac:dyDescent="0.45">
      <c r="BU27520">
        <f>ROW()</f>
        <v>27520</v>
      </c>
    </row>
    <row r="27521" spans="73:73" x14ac:dyDescent="0.45">
      <c r="BU27521">
        <f>ROW()</f>
        <v>27521</v>
      </c>
    </row>
    <row r="27522" spans="73:73" x14ac:dyDescent="0.45">
      <c r="BU27522">
        <f>ROW()</f>
        <v>27522</v>
      </c>
    </row>
    <row r="27523" spans="73:73" x14ac:dyDescent="0.45">
      <c r="BU27523">
        <f>ROW()</f>
        <v>27523</v>
      </c>
    </row>
    <row r="27524" spans="73:73" x14ac:dyDescent="0.45">
      <c r="BU27524">
        <f>ROW()</f>
        <v>27524</v>
      </c>
    </row>
    <row r="27525" spans="73:73" x14ac:dyDescent="0.45">
      <c r="BU27525">
        <f>ROW()</f>
        <v>27525</v>
      </c>
    </row>
    <row r="27526" spans="73:73" x14ac:dyDescent="0.45">
      <c r="BU27526">
        <f>ROW()</f>
        <v>27526</v>
      </c>
    </row>
    <row r="27527" spans="73:73" x14ac:dyDescent="0.45">
      <c r="BU27527">
        <f>ROW()</f>
        <v>27527</v>
      </c>
    </row>
    <row r="27528" spans="73:73" x14ac:dyDescent="0.45">
      <c r="BU27528">
        <f>ROW()</f>
        <v>27528</v>
      </c>
    </row>
    <row r="27529" spans="73:73" x14ac:dyDescent="0.45">
      <c r="BU27529">
        <f>ROW()</f>
        <v>27529</v>
      </c>
    </row>
    <row r="27530" spans="73:73" x14ac:dyDescent="0.45">
      <c r="BU27530">
        <f>ROW()</f>
        <v>27530</v>
      </c>
    </row>
    <row r="27531" spans="73:73" x14ac:dyDescent="0.45">
      <c r="BU27531">
        <f>ROW()</f>
        <v>27531</v>
      </c>
    </row>
    <row r="27532" spans="73:73" x14ac:dyDescent="0.45">
      <c r="BU27532">
        <f>ROW()</f>
        <v>27532</v>
      </c>
    </row>
    <row r="27533" spans="73:73" x14ac:dyDescent="0.45">
      <c r="BU27533">
        <f>ROW()</f>
        <v>27533</v>
      </c>
    </row>
    <row r="27534" spans="73:73" x14ac:dyDescent="0.45">
      <c r="BU27534">
        <f>ROW()</f>
        <v>27534</v>
      </c>
    </row>
    <row r="27535" spans="73:73" x14ac:dyDescent="0.45">
      <c r="BU27535">
        <f>ROW()</f>
        <v>27535</v>
      </c>
    </row>
    <row r="27536" spans="73:73" x14ac:dyDescent="0.45">
      <c r="BU27536">
        <f>ROW()</f>
        <v>27536</v>
      </c>
    </row>
    <row r="27537" spans="73:73" x14ac:dyDescent="0.45">
      <c r="BU27537">
        <f>ROW()</f>
        <v>27537</v>
      </c>
    </row>
    <row r="27538" spans="73:73" x14ac:dyDescent="0.45">
      <c r="BU27538">
        <f>ROW()</f>
        <v>27538</v>
      </c>
    </row>
    <row r="27539" spans="73:73" x14ac:dyDescent="0.45">
      <c r="BU27539">
        <f>ROW()</f>
        <v>27539</v>
      </c>
    </row>
    <row r="27540" spans="73:73" x14ac:dyDescent="0.45">
      <c r="BU27540">
        <f>ROW()</f>
        <v>27540</v>
      </c>
    </row>
    <row r="27541" spans="73:73" x14ac:dyDescent="0.45">
      <c r="BU27541">
        <f>ROW()</f>
        <v>27541</v>
      </c>
    </row>
    <row r="27542" spans="73:73" x14ac:dyDescent="0.45">
      <c r="BU27542">
        <f>ROW()</f>
        <v>27542</v>
      </c>
    </row>
    <row r="27543" spans="73:73" x14ac:dyDescent="0.45">
      <c r="BU27543">
        <f>ROW()</f>
        <v>27543</v>
      </c>
    </row>
    <row r="27544" spans="73:73" x14ac:dyDescent="0.45">
      <c r="BU27544">
        <f>ROW()</f>
        <v>27544</v>
      </c>
    </row>
    <row r="27545" spans="73:73" x14ac:dyDescent="0.45">
      <c r="BU27545">
        <f>ROW()</f>
        <v>27545</v>
      </c>
    </row>
    <row r="27546" spans="73:73" x14ac:dyDescent="0.45">
      <c r="BU27546">
        <f>ROW()</f>
        <v>27546</v>
      </c>
    </row>
    <row r="27547" spans="73:73" x14ac:dyDescent="0.45">
      <c r="BU27547">
        <f>ROW()</f>
        <v>27547</v>
      </c>
    </row>
    <row r="27548" spans="73:73" x14ac:dyDescent="0.45">
      <c r="BU27548">
        <f>ROW()</f>
        <v>27548</v>
      </c>
    </row>
    <row r="27549" spans="73:73" x14ac:dyDescent="0.45">
      <c r="BU27549">
        <f>ROW()</f>
        <v>27549</v>
      </c>
    </row>
    <row r="27550" spans="73:73" x14ac:dyDescent="0.45">
      <c r="BU27550">
        <f>ROW()</f>
        <v>27550</v>
      </c>
    </row>
    <row r="27551" spans="73:73" x14ac:dyDescent="0.45">
      <c r="BU27551">
        <f>ROW()</f>
        <v>27551</v>
      </c>
    </row>
    <row r="27552" spans="73:73" x14ac:dyDescent="0.45">
      <c r="BU27552">
        <f>ROW()</f>
        <v>27552</v>
      </c>
    </row>
    <row r="27553" spans="73:73" x14ac:dyDescent="0.45">
      <c r="BU27553">
        <f>ROW()</f>
        <v>27553</v>
      </c>
    </row>
    <row r="27554" spans="73:73" x14ac:dyDescent="0.45">
      <c r="BU27554">
        <f>ROW()</f>
        <v>27554</v>
      </c>
    </row>
    <row r="27555" spans="73:73" x14ac:dyDescent="0.45">
      <c r="BU27555">
        <f>ROW()</f>
        <v>27555</v>
      </c>
    </row>
    <row r="27556" spans="73:73" x14ac:dyDescent="0.45">
      <c r="BU27556">
        <f>ROW()</f>
        <v>27556</v>
      </c>
    </row>
    <row r="27557" spans="73:73" x14ac:dyDescent="0.45">
      <c r="BU27557">
        <f>ROW()</f>
        <v>27557</v>
      </c>
    </row>
    <row r="27558" spans="73:73" x14ac:dyDescent="0.45">
      <c r="BU27558">
        <f>ROW()</f>
        <v>27558</v>
      </c>
    </row>
    <row r="27559" spans="73:73" x14ac:dyDescent="0.45">
      <c r="BU27559">
        <f>ROW()</f>
        <v>27559</v>
      </c>
    </row>
    <row r="27560" spans="73:73" x14ac:dyDescent="0.45">
      <c r="BU27560">
        <f>ROW()</f>
        <v>27560</v>
      </c>
    </row>
    <row r="27561" spans="73:73" x14ac:dyDescent="0.45">
      <c r="BU27561">
        <f>ROW()</f>
        <v>27561</v>
      </c>
    </row>
    <row r="27562" spans="73:73" x14ac:dyDescent="0.45">
      <c r="BU27562">
        <f>ROW()</f>
        <v>27562</v>
      </c>
    </row>
    <row r="27563" spans="73:73" x14ac:dyDescent="0.45">
      <c r="BU27563">
        <f>ROW()</f>
        <v>27563</v>
      </c>
    </row>
    <row r="27564" spans="73:73" x14ac:dyDescent="0.45">
      <c r="BU27564">
        <f>ROW()</f>
        <v>27564</v>
      </c>
    </row>
    <row r="27565" spans="73:73" x14ac:dyDescent="0.45">
      <c r="BU27565">
        <f>ROW()</f>
        <v>27565</v>
      </c>
    </row>
    <row r="27566" spans="73:73" x14ac:dyDescent="0.45">
      <c r="BU27566">
        <f>ROW()</f>
        <v>27566</v>
      </c>
    </row>
    <row r="27567" spans="73:73" x14ac:dyDescent="0.45">
      <c r="BU27567">
        <f>ROW()</f>
        <v>27567</v>
      </c>
    </row>
    <row r="27568" spans="73:73" x14ac:dyDescent="0.45">
      <c r="BU27568">
        <f>ROW()</f>
        <v>27568</v>
      </c>
    </row>
    <row r="27569" spans="73:73" x14ac:dyDescent="0.45">
      <c r="BU27569">
        <f>ROW()</f>
        <v>27569</v>
      </c>
    </row>
    <row r="27570" spans="73:73" x14ac:dyDescent="0.45">
      <c r="BU27570">
        <f>ROW()</f>
        <v>27570</v>
      </c>
    </row>
    <row r="27571" spans="73:73" x14ac:dyDescent="0.45">
      <c r="BU27571">
        <f>ROW()</f>
        <v>27571</v>
      </c>
    </row>
    <row r="27572" spans="73:73" x14ac:dyDescent="0.45">
      <c r="BU27572">
        <f>ROW()</f>
        <v>27572</v>
      </c>
    </row>
    <row r="27573" spans="73:73" x14ac:dyDescent="0.45">
      <c r="BU27573">
        <f>ROW()</f>
        <v>27573</v>
      </c>
    </row>
    <row r="27574" spans="73:73" x14ac:dyDescent="0.45">
      <c r="BU27574">
        <f>ROW()</f>
        <v>27574</v>
      </c>
    </row>
    <row r="27575" spans="73:73" x14ac:dyDescent="0.45">
      <c r="BU27575">
        <f>ROW()</f>
        <v>27575</v>
      </c>
    </row>
    <row r="27576" spans="73:73" x14ac:dyDescent="0.45">
      <c r="BU27576">
        <f>ROW()</f>
        <v>27576</v>
      </c>
    </row>
    <row r="27577" spans="73:73" x14ac:dyDescent="0.45">
      <c r="BU27577">
        <f>ROW()</f>
        <v>27577</v>
      </c>
    </row>
    <row r="27578" spans="73:73" x14ac:dyDescent="0.45">
      <c r="BU27578">
        <f>ROW()</f>
        <v>27578</v>
      </c>
    </row>
    <row r="27579" spans="73:73" x14ac:dyDescent="0.45">
      <c r="BU27579">
        <f>ROW()</f>
        <v>27579</v>
      </c>
    </row>
    <row r="27580" spans="73:73" x14ac:dyDescent="0.45">
      <c r="BU27580">
        <f>ROW()</f>
        <v>27580</v>
      </c>
    </row>
    <row r="27581" spans="73:73" x14ac:dyDescent="0.45">
      <c r="BU27581">
        <f>ROW()</f>
        <v>27581</v>
      </c>
    </row>
    <row r="27582" spans="73:73" x14ac:dyDescent="0.45">
      <c r="BU27582">
        <f>ROW()</f>
        <v>27582</v>
      </c>
    </row>
    <row r="27583" spans="73:73" x14ac:dyDescent="0.45">
      <c r="BU27583">
        <f>ROW()</f>
        <v>27583</v>
      </c>
    </row>
    <row r="27584" spans="73:73" x14ac:dyDescent="0.45">
      <c r="BU27584">
        <f>ROW()</f>
        <v>27584</v>
      </c>
    </row>
    <row r="27585" spans="73:73" x14ac:dyDescent="0.45">
      <c r="BU27585">
        <f>ROW()</f>
        <v>27585</v>
      </c>
    </row>
    <row r="27586" spans="73:73" x14ac:dyDescent="0.45">
      <c r="BU27586">
        <f>ROW()</f>
        <v>27586</v>
      </c>
    </row>
    <row r="27587" spans="73:73" x14ac:dyDescent="0.45">
      <c r="BU27587">
        <f>ROW()</f>
        <v>27587</v>
      </c>
    </row>
    <row r="27588" spans="73:73" x14ac:dyDescent="0.45">
      <c r="BU27588">
        <f>ROW()</f>
        <v>27588</v>
      </c>
    </row>
    <row r="27589" spans="73:73" x14ac:dyDescent="0.45">
      <c r="BU27589">
        <f>ROW()</f>
        <v>27589</v>
      </c>
    </row>
    <row r="27590" spans="73:73" x14ac:dyDescent="0.45">
      <c r="BU27590">
        <f>ROW()</f>
        <v>27590</v>
      </c>
    </row>
    <row r="27591" spans="73:73" x14ac:dyDescent="0.45">
      <c r="BU27591">
        <f>ROW()</f>
        <v>27591</v>
      </c>
    </row>
    <row r="27592" spans="73:73" x14ac:dyDescent="0.45">
      <c r="BU27592">
        <f>ROW()</f>
        <v>27592</v>
      </c>
    </row>
    <row r="27593" spans="73:73" x14ac:dyDescent="0.45">
      <c r="BU27593">
        <f>ROW()</f>
        <v>27593</v>
      </c>
    </row>
    <row r="27594" spans="73:73" x14ac:dyDescent="0.45">
      <c r="BU27594">
        <f>ROW()</f>
        <v>27594</v>
      </c>
    </row>
    <row r="27595" spans="73:73" x14ac:dyDescent="0.45">
      <c r="BU27595">
        <f>ROW()</f>
        <v>27595</v>
      </c>
    </row>
    <row r="27596" spans="73:73" x14ac:dyDescent="0.45">
      <c r="BU27596">
        <f>ROW()</f>
        <v>27596</v>
      </c>
    </row>
    <row r="27597" spans="73:73" x14ac:dyDescent="0.45">
      <c r="BU27597">
        <f>ROW()</f>
        <v>27597</v>
      </c>
    </row>
    <row r="27598" spans="73:73" x14ac:dyDescent="0.45">
      <c r="BU27598">
        <f>ROW()</f>
        <v>27598</v>
      </c>
    </row>
    <row r="27599" spans="73:73" x14ac:dyDescent="0.45">
      <c r="BU27599">
        <f>ROW()</f>
        <v>27599</v>
      </c>
    </row>
    <row r="27600" spans="73:73" x14ac:dyDescent="0.45">
      <c r="BU27600">
        <f>ROW()</f>
        <v>27600</v>
      </c>
    </row>
    <row r="27601" spans="73:73" x14ac:dyDescent="0.45">
      <c r="BU27601">
        <f>ROW()</f>
        <v>27601</v>
      </c>
    </row>
    <row r="27602" spans="73:73" x14ac:dyDescent="0.45">
      <c r="BU27602">
        <f>ROW()</f>
        <v>27602</v>
      </c>
    </row>
    <row r="27603" spans="73:73" x14ac:dyDescent="0.45">
      <c r="BU27603">
        <f>ROW()</f>
        <v>27603</v>
      </c>
    </row>
    <row r="27604" spans="73:73" x14ac:dyDescent="0.45">
      <c r="BU27604">
        <f>ROW()</f>
        <v>27604</v>
      </c>
    </row>
    <row r="27605" spans="73:73" x14ac:dyDescent="0.45">
      <c r="BU27605">
        <f>ROW()</f>
        <v>27605</v>
      </c>
    </row>
    <row r="27606" spans="73:73" x14ac:dyDescent="0.45">
      <c r="BU27606">
        <f>ROW()</f>
        <v>27606</v>
      </c>
    </row>
    <row r="27607" spans="73:73" x14ac:dyDescent="0.45">
      <c r="BU27607">
        <f>ROW()</f>
        <v>27607</v>
      </c>
    </row>
    <row r="27608" spans="73:73" x14ac:dyDescent="0.45">
      <c r="BU27608">
        <f>ROW()</f>
        <v>27608</v>
      </c>
    </row>
    <row r="27609" spans="73:73" x14ac:dyDescent="0.45">
      <c r="BU27609">
        <f>ROW()</f>
        <v>27609</v>
      </c>
    </row>
    <row r="27610" spans="73:73" x14ac:dyDescent="0.45">
      <c r="BU27610">
        <f>ROW()</f>
        <v>27610</v>
      </c>
    </row>
    <row r="27611" spans="73:73" x14ac:dyDescent="0.45">
      <c r="BU27611">
        <f>ROW()</f>
        <v>27611</v>
      </c>
    </row>
    <row r="27612" spans="73:73" x14ac:dyDescent="0.45">
      <c r="BU27612">
        <f>ROW()</f>
        <v>27612</v>
      </c>
    </row>
    <row r="27613" spans="73:73" x14ac:dyDescent="0.45">
      <c r="BU27613">
        <f>ROW()</f>
        <v>27613</v>
      </c>
    </row>
    <row r="27614" spans="73:73" x14ac:dyDescent="0.45">
      <c r="BU27614">
        <f>ROW()</f>
        <v>27614</v>
      </c>
    </row>
    <row r="27615" spans="73:73" x14ac:dyDescent="0.45">
      <c r="BU27615">
        <f>ROW()</f>
        <v>27615</v>
      </c>
    </row>
    <row r="27616" spans="73:73" x14ac:dyDescent="0.45">
      <c r="BU27616">
        <f>ROW()</f>
        <v>27616</v>
      </c>
    </row>
    <row r="27617" spans="73:73" x14ac:dyDescent="0.45">
      <c r="BU27617">
        <f>ROW()</f>
        <v>27617</v>
      </c>
    </row>
    <row r="27618" spans="73:73" x14ac:dyDescent="0.45">
      <c r="BU27618">
        <f>ROW()</f>
        <v>27618</v>
      </c>
    </row>
    <row r="27619" spans="73:73" x14ac:dyDescent="0.45">
      <c r="BU27619">
        <f>ROW()</f>
        <v>27619</v>
      </c>
    </row>
    <row r="27620" spans="73:73" x14ac:dyDescent="0.45">
      <c r="BU27620">
        <f>ROW()</f>
        <v>27620</v>
      </c>
    </row>
    <row r="27621" spans="73:73" x14ac:dyDescent="0.45">
      <c r="BU27621">
        <f>ROW()</f>
        <v>27621</v>
      </c>
    </row>
    <row r="27622" spans="73:73" x14ac:dyDescent="0.45">
      <c r="BU27622">
        <f>ROW()</f>
        <v>27622</v>
      </c>
    </row>
    <row r="27623" spans="73:73" x14ac:dyDescent="0.45">
      <c r="BU27623">
        <f>ROW()</f>
        <v>27623</v>
      </c>
    </row>
    <row r="27624" spans="73:73" x14ac:dyDescent="0.45">
      <c r="BU27624">
        <f>ROW()</f>
        <v>27624</v>
      </c>
    </row>
    <row r="27625" spans="73:73" x14ac:dyDescent="0.45">
      <c r="BU27625">
        <f>ROW()</f>
        <v>27625</v>
      </c>
    </row>
    <row r="27626" spans="73:73" x14ac:dyDescent="0.45">
      <c r="BU27626">
        <f>ROW()</f>
        <v>27626</v>
      </c>
    </row>
    <row r="27627" spans="73:73" x14ac:dyDescent="0.45">
      <c r="BU27627">
        <f>ROW()</f>
        <v>27627</v>
      </c>
    </row>
    <row r="27628" spans="73:73" x14ac:dyDescent="0.45">
      <c r="BU27628">
        <f>ROW()</f>
        <v>27628</v>
      </c>
    </row>
    <row r="27629" spans="73:73" x14ac:dyDescent="0.45">
      <c r="BU27629">
        <f>ROW()</f>
        <v>27629</v>
      </c>
    </row>
    <row r="27630" spans="73:73" x14ac:dyDescent="0.45">
      <c r="BU27630">
        <f>ROW()</f>
        <v>27630</v>
      </c>
    </row>
    <row r="27631" spans="73:73" x14ac:dyDescent="0.45">
      <c r="BU27631">
        <f>ROW()</f>
        <v>27631</v>
      </c>
    </row>
    <row r="27632" spans="73:73" x14ac:dyDescent="0.45">
      <c r="BU27632">
        <f>ROW()</f>
        <v>27632</v>
      </c>
    </row>
    <row r="27633" spans="73:73" x14ac:dyDescent="0.45">
      <c r="BU27633">
        <f>ROW()</f>
        <v>27633</v>
      </c>
    </row>
    <row r="27634" spans="73:73" x14ac:dyDescent="0.45">
      <c r="BU27634">
        <f>ROW()</f>
        <v>27634</v>
      </c>
    </row>
    <row r="27635" spans="73:73" x14ac:dyDescent="0.45">
      <c r="BU27635">
        <f>ROW()</f>
        <v>27635</v>
      </c>
    </row>
    <row r="27636" spans="73:73" x14ac:dyDescent="0.45">
      <c r="BU27636">
        <f>ROW()</f>
        <v>27636</v>
      </c>
    </row>
    <row r="27637" spans="73:73" x14ac:dyDescent="0.45">
      <c r="BU27637">
        <f>ROW()</f>
        <v>27637</v>
      </c>
    </row>
    <row r="27638" spans="73:73" x14ac:dyDescent="0.45">
      <c r="BU27638">
        <f>ROW()</f>
        <v>27638</v>
      </c>
    </row>
    <row r="27639" spans="73:73" x14ac:dyDescent="0.45">
      <c r="BU27639">
        <f>ROW()</f>
        <v>27639</v>
      </c>
    </row>
    <row r="27640" spans="73:73" x14ac:dyDescent="0.45">
      <c r="BU27640">
        <f>ROW()</f>
        <v>27640</v>
      </c>
    </row>
    <row r="27641" spans="73:73" x14ac:dyDescent="0.45">
      <c r="BU27641">
        <f>ROW()</f>
        <v>27641</v>
      </c>
    </row>
    <row r="27642" spans="73:73" x14ac:dyDescent="0.45">
      <c r="BU27642">
        <f>ROW()</f>
        <v>27642</v>
      </c>
    </row>
    <row r="27643" spans="73:73" x14ac:dyDescent="0.45">
      <c r="BU27643">
        <f>ROW()</f>
        <v>27643</v>
      </c>
    </row>
    <row r="27644" spans="73:73" x14ac:dyDescent="0.45">
      <c r="BU27644">
        <f>ROW()</f>
        <v>27644</v>
      </c>
    </row>
    <row r="27645" spans="73:73" x14ac:dyDescent="0.45">
      <c r="BU27645">
        <f>ROW()</f>
        <v>27645</v>
      </c>
    </row>
    <row r="27646" spans="73:73" x14ac:dyDescent="0.45">
      <c r="BU27646">
        <f>ROW()</f>
        <v>27646</v>
      </c>
    </row>
    <row r="27647" spans="73:73" x14ac:dyDescent="0.45">
      <c r="BU27647">
        <f>ROW()</f>
        <v>27647</v>
      </c>
    </row>
    <row r="27648" spans="73:73" x14ac:dyDescent="0.45">
      <c r="BU27648">
        <f>ROW()</f>
        <v>27648</v>
      </c>
    </row>
    <row r="27649" spans="73:73" x14ac:dyDescent="0.45">
      <c r="BU27649">
        <f>ROW()</f>
        <v>27649</v>
      </c>
    </row>
    <row r="27650" spans="73:73" x14ac:dyDescent="0.45">
      <c r="BU27650">
        <f>ROW()</f>
        <v>27650</v>
      </c>
    </row>
    <row r="27651" spans="73:73" x14ac:dyDescent="0.45">
      <c r="BU27651">
        <f>ROW()</f>
        <v>27651</v>
      </c>
    </row>
    <row r="27652" spans="73:73" x14ac:dyDescent="0.45">
      <c r="BU27652">
        <f>ROW()</f>
        <v>27652</v>
      </c>
    </row>
    <row r="27653" spans="73:73" x14ac:dyDescent="0.45">
      <c r="BU27653">
        <f>ROW()</f>
        <v>27653</v>
      </c>
    </row>
    <row r="27654" spans="73:73" x14ac:dyDescent="0.45">
      <c r="BU27654">
        <f>ROW()</f>
        <v>27654</v>
      </c>
    </row>
    <row r="27655" spans="73:73" x14ac:dyDescent="0.45">
      <c r="BU27655">
        <f>ROW()</f>
        <v>27655</v>
      </c>
    </row>
    <row r="27656" spans="73:73" x14ac:dyDescent="0.45">
      <c r="BU27656">
        <f>ROW()</f>
        <v>27656</v>
      </c>
    </row>
    <row r="27657" spans="73:73" x14ac:dyDescent="0.45">
      <c r="BU27657">
        <f>ROW()</f>
        <v>27657</v>
      </c>
    </row>
    <row r="27658" spans="73:73" x14ac:dyDescent="0.45">
      <c r="BU27658">
        <f>ROW()</f>
        <v>27658</v>
      </c>
    </row>
    <row r="27659" spans="73:73" x14ac:dyDescent="0.45">
      <c r="BU27659">
        <f>ROW()</f>
        <v>27659</v>
      </c>
    </row>
    <row r="27660" spans="73:73" x14ac:dyDescent="0.45">
      <c r="BU27660">
        <f>ROW()</f>
        <v>27660</v>
      </c>
    </row>
    <row r="27661" spans="73:73" x14ac:dyDescent="0.45">
      <c r="BU27661">
        <f>ROW()</f>
        <v>27661</v>
      </c>
    </row>
    <row r="27662" spans="73:73" x14ac:dyDescent="0.45">
      <c r="BU27662">
        <f>ROW()</f>
        <v>27662</v>
      </c>
    </row>
    <row r="27663" spans="73:73" x14ac:dyDescent="0.45">
      <c r="BU27663">
        <f>ROW()</f>
        <v>27663</v>
      </c>
    </row>
    <row r="27664" spans="73:73" x14ac:dyDescent="0.45">
      <c r="BU27664">
        <f>ROW()</f>
        <v>27664</v>
      </c>
    </row>
    <row r="27665" spans="73:73" x14ac:dyDescent="0.45">
      <c r="BU27665">
        <f>ROW()</f>
        <v>27665</v>
      </c>
    </row>
    <row r="27666" spans="73:73" x14ac:dyDescent="0.45">
      <c r="BU27666">
        <f>ROW()</f>
        <v>27666</v>
      </c>
    </row>
    <row r="27667" spans="73:73" x14ac:dyDescent="0.45">
      <c r="BU27667">
        <f>ROW()</f>
        <v>27667</v>
      </c>
    </row>
    <row r="27668" spans="73:73" x14ac:dyDescent="0.45">
      <c r="BU27668">
        <f>ROW()</f>
        <v>27668</v>
      </c>
    </row>
    <row r="27669" spans="73:73" x14ac:dyDescent="0.45">
      <c r="BU27669">
        <f>ROW()</f>
        <v>27669</v>
      </c>
    </row>
    <row r="27670" spans="73:73" x14ac:dyDescent="0.45">
      <c r="BU27670">
        <f>ROW()</f>
        <v>27670</v>
      </c>
    </row>
    <row r="27671" spans="73:73" x14ac:dyDescent="0.45">
      <c r="BU27671">
        <f>ROW()</f>
        <v>27671</v>
      </c>
    </row>
    <row r="27672" spans="73:73" x14ac:dyDescent="0.45">
      <c r="BU27672">
        <f>ROW()</f>
        <v>27672</v>
      </c>
    </row>
    <row r="27673" spans="73:73" x14ac:dyDescent="0.45">
      <c r="BU27673">
        <f>ROW()</f>
        <v>27673</v>
      </c>
    </row>
    <row r="27674" spans="73:73" x14ac:dyDescent="0.45">
      <c r="BU27674">
        <f>ROW()</f>
        <v>27674</v>
      </c>
    </row>
    <row r="27675" spans="73:73" x14ac:dyDescent="0.45">
      <c r="BU27675">
        <f>ROW()</f>
        <v>27675</v>
      </c>
    </row>
    <row r="27676" spans="73:73" x14ac:dyDescent="0.45">
      <c r="BU27676">
        <f>ROW()</f>
        <v>27676</v>
      </c>
    </row>
    <row r="27677" spans="73:73" x14ac:dyDescent="0.45">
      <c r="BU27677">
        <f>ROW()</f>
        <v>27677</v>
      </c>
    </row>
    <row r="27678" spans="73:73" x14ac:dyDescent="0.45">
      <c r="BU27678">
        <f>ROW()</f>
        <v>27678</v>
      </c>
    </row>
    <row r="27679" spans="73:73" x14ac:dyDescent="0.45">
      <c r="BU27679">
        <f>ROW()</f>
        <v>27679</v>
      </c>
    </row>
    <row r="27680" spans="73:73" x14ac:dyDescent="0.45">
      <c r="BU27680">
        <f>ROW()</f>
        <v>27680</v>
      </c>
    </row>
    <row r="27681" spans="73:73" x14ac:dyDescent="0.45">
      <c r="BU27681">
        <f>ROW()</f>
        <v>27681</v>
      </c>
    </row>
    <row r="27682" spans="73:73" x14ac:dyDescent="0.45">
      <c r="BU27682">
        <f>ROW()</f>
        <v>27682</v>
      </c>
    </row>
    <row r="27683" spans="73:73" x14ac:dyDescent="0.45">
      <c r="BU27683">
        <f>ROW()</f>
        <v>27683</v>
      </c>
    </row>
    <row r="27684" spans="73:73" x14ac:dyDescent="0.45">
      <c r="BU27684">
        <f>ROW()</f>
        <v>27684</v>
      </c>
    </row>
    <row r="27685" spans="73:73" x14ac:dyDescent="0.45">
      <c r="BU27685">
        <f>ROW()</f>
        <v>27685</v>
      </c>
    </row>
    <row r="27686" spans="73:73" x14ac:dyDescent="0.45">
      <c r="BU27686">
        <f>ROW()</f>
        <v>27686</v>
      </c>
    </row>
    <row r="27687" spans="73:73" x14ac:dyDescent="0.45">
      <c r="BU27687">
        <f>ROW()</f>
        <v>27687</v>
      </c>
    </row>
    <row r="27688" spans="73:73" x14ac:dyDescent="0.45">
      <c r="BU27688">
        <f>ROW()</f>
        <v>27688</v>
      </c>
    </row>
    <row r="27689" spans="73:73" x14ac:dyDescent="0.45">
      <c r="BU27689">
        <f>ROW()</f>
        <v>27689</v>
      </c>
    </row>
    <row r="27690" spans="73:73" x14ac:dyDescent="0.45">
      <c r="BU27690">
        <f>ROW()</f>
        <v>27690</v>
      </c>
    </row>
    <row r="27691" spans="73:73" x14ac:dyDescent="0.45">
      <c r="BU27691">
        <f>ROW()</f>
        <v>27691</v>
      </c>
    </row>
    <row r="27692" spans="73:73" x14ac:dyDescent="0.45">
      <c r="BU27692">
        <f>ROW()</f>
        <v>27692</v>
      </c>
    </row>
    <row r="27693" spans="73:73" x14ac:dyDescent="0.45">
      <c r="BU27693">
        <f>ROW()</f>
        <v>27693</v>
      </c>
    </row>
    <row r="27694" spans="73:73" x14ac:dyDescent="0.45">
      <c r="BU27694">
        <f>ROW()</f>
        <v>27694</v>
      </c>
    </row>
    <row r="27695" spans="73:73" x14ac:dyDescent="0.45">
      <c r="BU27695">
        <f>ROW()</f>
        <v>27695</v>
      </c>
    </row>
    <row r="27696" spans="73:73" x14ac:dyDescent="0.45">
      <c r="BU27696">
        <f>ROW()</f>
        <v>27696</v>
      </c>
    </row>
    <row r="27697" spans="73:73" x14ac:dyDescent="0.45">
      <c r="BU27697">
        <f>ROW()</f>
        <v>27697</v>
      </c>
    </row>
    <row r="27698" spans="73:73" x14ac:dyDescent="0.45">
      <c r="BU27698">
        <f>ROW()</f>
        <v>27698</v>
      </c>
    </row>
    <row r="27699" spans="73:73" x14ac:dyDescent="0.45">
      <c r="BU27699">
        <f>ROW()</f>
        <v>27699</v>
      </c>
    </row>
    <row r="27700" spans="73:73" x14ac:dyDescent="0.45">
      <c r="BU27700">
        <f>ROW()</f>
        <v>27700</v>
      </c>
    </row>
    <row r="27701" spans="73:73" x14ac:dyDescent="0.45">
      <c r="BU27701">
        <f>ROW()</f>
        <v>27701</v>
      </c>
    </row>
    <row r="27702" spans="73:73" x14ac:dyDescent="0.45">
      <c r="BU27702">
        <f>ROW()</f>
        <v>27702</v>
      </c>
    </row>
    <row r="27703" spans="73:73" x14ac:dyDescent="0.45">
      <c r="BU27703">
        <f>ROW()</f>
        <v>27703</v>
      </c>
    </row>
    <row r="27704" spans="73:73" x14ac:dyDescent="0.45">
      <c r="BU27704">
        <f>ROW()</f>
        <v>27704</v>
      </c>
    </row>
    <row r="27705" spans="73:73" x14ac:dyDescent="0.45">
      <c r="BU27705">
        <f>ROW()</f>
        <v>27705</v>
      </c>
    </row>
    <row r="27706" spans="73:73" x14ac:dyDescent="0.45">
      <c r="BU27706">
        <f>ROW()</f>
        <v>27706</v>
      </c>
    </row>
    <row r="27707" spans="73:73" x14ac:dyDescent="0.45">
      <c r="BU27707">
        <f>ROW()</f>
        <v>27707</v>
      </c>
    </row>
    <row r="27708" spans="73:73" x14ac:dyDescent="0.45">
      <c r="BU27708">
        <f>ROW()</f>
        <v>27708</v>
      </c>
    </row>
    <row r="27709" spans="73:73" x14ac:dyDescent="0.45">
      <c r="BU27709">
        <f>ROW()</f>
        <v>27709</v>
      </c>
    </row>
    <row r="27710" spans="73:73" x14ac:dyDescent="0.45">
      <c r="BU27710">
        <f>ROW()</f>
        <v>27710</v>
      </c>
    </row>
    <row r="27711" spans="73:73" x14ac:dyDescent="0.45">
      <c r="BU27711">
        <f>ROW()</f>
        <v>27711</v>
      </c>
    </row>
    <row r="27712" spans="73:73" x14ac:dyDescent="0.45">
      <c r="BU27712">
        <f>ROW()</f>
        <v>27712</v>
      </c>
    </row>
    <row r="27713" spans="73:73" x14ac:dyDescent="0.45">
      <c r="BU27713">
        <f>ROW()</f>
        <v>27713</v>
      </c>
    </row>
    <row r="27714" spans="73:73" x14ac:dyDescent="0.45">
      <c r="BU27714">
        <f>ROW()</f>
        <v>27714</v>
      </c>
    </row>
    <row r="27715" spans="73:73" x14ac:dyDescent="0.45">
      <c r="BU27715">
        <f>ROW()</f>
        <v>27715</v>
      </c>
    </row>
    <row r="27716" spans="73:73" x14ac:dyDescent="0.45">
      <c r="BU27716">
        <f>ROW()</f>
        <v>27716</v>
      </c>
    </row>
    <row r="27717" spans="73:73" x14ac:dyDescent="0.45">
      <c r="BU27717">
        <f>ROW()</f>
        <v>27717</v>
      </c>
    </row>
    <row r="27718" spans="73:73" x14ac:dyDescent="0.45">
      <c r="BU27718">
        <f>ROW()</f>
        <v>27718</v>
      </c>
    </row>
    <row r="27719" spans="73:73" x14ac:dyDescent="0.45">
      <c r="BU27719">
        <f>ROW()</f>
        <v>27719</v>
      </c>
    </row>
    <row r="27720" spans="73:73" x14ac:dyDescent="0.45">
      <c r="BU27720">
        <f>ROW()</f>
        <v>27720</v>
      </c>
    </row>
    <row r="27721" spans="73:73" x14ac:dyDescent="0.45">
      <c r="BU27721">
        <f>ROW()</f>
        <v>27721</v>
      </c>
    </row>
    <row r="27722" spans="73:73" x14ac:dyDescent="0.45">
      <c r="BU27722">
        <f>ROW()</f>
        <v>27722</v>
      </c>
    </row>
    <row r="27723" spans="73:73" x14ac:dyDescent="0.45">
      <c r="BU27723">
        <f>ROW()</f>
        <v>27723</v>
      </c>
    </row>
    <row r="27724" spans="73:73" x14ac:dyDescent="0.45">
      <c r="BU27724">
        <f>ROW()</f>
        <v>27724</v>
      </c>
    </row>
    <row r="27725" spans="73:73" x14ac:dyDescent="0.45">
      <c r="BU27725">
        <f>ROW()</f>
        <v>27725</v>
      </c>
    </row>
    <row r="27726" spans="73:73" x14ac:dyDescent="0.45">
      <c r="BU27726">
        <f>ROW()</f>
        <v>27726</v>
      </c>
    </row>
    <row r="27727" spans="73:73" x14ac:dyDescent="0.45">
      <c r="BU27727">
        <f>ROW()</f>
        <v>27727</v>
      </c>
    </row>
    <row r="27728" spans="73:73" x14ac:dyDescent="0.45">
      <c r="BU27728">
        <f>ROW()</f>
        <v>27728</v>
      </c>
    </row>
    <row r="27729" spans="73:73" x14ac:dyDescent="0.45">
      <c r="BU27729">
        <f>ROW()</f>
        <v>27729</v>
      </c>
    </row>
    <row r="27730" spans="73:73" x14ac:dyDescent="0.45">
      <c r="BU27730">
        <f>ROW()</f>
        <v>27730</v>
      </c>
    </row>
    <row r="27731" spans="73:73" x14ac:dyDescent="0.45">
      <c r="BU27731">
        <f>ROW()</f>
        <v>27731</v>
      </c>
    </row>
    <row r="27732" spans="73:73" x14ac:dyDescent="0.45">
      <c r="BU27732">
        <f>ROW()</f>
        <v>27732</v>
      </c>
    </row>
    <row r="27733" spans="73:73" x14ac:dyDescent="0.45">
      <c r="BU27733">
        <f>ROW()</f>
        <v>27733</v>
      </c>
    </row>
    <row r="27734" spans="73:73" x14ac:dyDescent="0.45">
      <c r="BU27734">
        <f>ROW()</f>
        <v>27734</v>
      </c>
    </row>
    <row r="27735" spans="73:73" x14ac:dyDescent="0.45">
      <c r="BU27735">
        <f>ROW()</f>
        <v>27735</v>
      </c>
    </row>
    <row r="27736" spans="73:73" x14ac:dyDescent="0.45">
      <c r="BU27736">
        <f>ROW()</f>
        <v>27736</v>
      </c>
    </row>
    <row r="27737" spans="73:73" x14ac:dyDescent="0.45">
      <c r="BU27737">
        <f>ROW()</f>
        <v>27737</v>
      </c>
    </row>
    <row r="27738" spans="73:73" x14ac:dyDescent="0.45">
      <c r="BU27738">
        <f>ROW()</f>
        <v>27738</v>
      </c>
    </row>
    <row r="27739" spans="73:73" x14ac:dyDescent="0.45">
      <c r="BU27739">
        <f>ROW()</f>
        <v>27739</v>
      </c>
    </row>
    <row r="27740" spans="73:73" x14ac:dyDescent="0.45">
      <c r="BU27740">
        <f>ROW()</f>
        <v>27740</v>
      </c>
    </row>
    <row r="27741" spans="73:73" x14ac:dyDescent="0.45">
      <c r="BU27741">
        <f>ROW()</f>
        <v>27741</v>
      </c>
    </row>
    <row r="27742" spans="73:73" x14ac:dyDescent="0.45">
      <c r="BU27742">
        <f>ROW()</f>
        <v>27742</v>
      </c>
    </row>
    <row r="27743" spans="73:73" x14ac:dyDescent="0.45">
      <c r="BU27743">
        <f>ROW()</f>
        <v>27743</v>
      </c>
    </row>
    <row r="27744" spans="73:73" x14ac:dyDescent="0.45">
      <c r="BU27744">
        <f>ROW()</f>
        <v>27744</v>
      </c>
    </row>
    <row r="27745" spans="73:73" x14ac:dyDescent="0.45">
      <c r="BU27745">
        <f>ROW()</f>
        <v>27745</v>
      </c>
    </row>
    <row r="27746" spans="73:73" x14ac:dyDescent="0.45">
      <c r="BU27746">
        <f>ROW()</f>
        <v>27746</v>
      </c>
    </row>
    <row r="27747" spans="73:73" x14ac:dyDescent="0.45">
      <c r="BU27747">
        <f>ROW()</f>
        <v>27747</v>
      </c>
    </row>
    <row r="27748" spans="73:73" x14ac:dyDescent="0.45">
      <c r="BU27748">
        <f>ROW()</f>
        <v>27748</v>
      </c>
    </row>
    <row r="27749" spans="73:73" x14ac:dyDescent="0.45">
      <c r="BU27749">
        <f>ROW()</f>
        <v>27749</v>
      </c>
    </row>
    <row r="27750" spans="73:73" x14ac:dyDescent="0.45">
      <c r="BU27750">
        <f>ROW()</f>
        <v>27750</v>
      </c>
    </row>
    <row r="27751" spans="73:73" x14ac:dyDescent="0.45">
      <c r="BU27751">
        <f>ROW()</f>
        <v>27751</v>
      </c>
    </row>
    <row r="27752" spans="73:73" x14ac:dyDescent="0.45">
      <c r="BU27752">
        <f>ROW()</f>
        <v>27752</v>
      </c>
    </row>
    <row r="27753" spans="73:73" x14ac:dyDescent="0.45">
      <c r="BU27753">
        <f>ROW()</f>
        <v>27753</v>
      </c>
    </row>
    <row r="27754" spans="73:73" x14ac:dyDescent="0.45">
      <c r="BU27754">
        <f>ROW()</f>
        <v>27754</v>
      </c>
    </row>
    <row r="27755" spans="73:73" x14ac:dyDescent="0.45">
      <c r="BU27755">
        <f>ROW()</f>
        <v>27755</v>
      </c>
    </row>
    <row r="27756" spans="73:73" x14ac:dyDescent="0.45">
      <c r="BU27756">
        <f>ROW()</f>
        <v>27756</v>
      </c>
    </row>
    <row r="27757" spans="73:73" x14ac:dyDescent="0.45">
      <c r="BU27757">
        <f>ROW()</f>
        <v>27757</v>
      </c>
    </row>
    <row r="27758" spans="73:73" x14ac:dyDescent="0.45">
      <c r="BU27758">
        <f>ROW()</f>
        <v>27758</v>
      </c>
    </row>
    <row r="27759" spans="73:73" x14ac:dyDescent="0.45">
      <c r="BU27759">
        <f>ROW()</f>
        <v>27759</v>
      </c>
    </row>
    <row r="27760" spans="73:73" x14ac:dyDescent="0.45">
      <c r="BU27760">
        <f>ROW()</f>
        <v>27760</v>
      </c>
    </row>
    <row r="27761" spans="73:73" x14ac:dyDescent="0.45">
      <c r="BU27761">
        <f>ROW()</f>
        <v>27761</v>
      </c>
    </row>
    <row r="27762" spans="73:73" x14ac:dyDescent="0.45">
      <c r="BU27762">
        <f>ROW()</f>
        <v>27762</v>
      </c>
    </row>
    <row r="27763" spans="73:73" x14ac:dyDescent="0.45">
      <c r="BU27763">
        <f>ROW()</f>
        <v>27763</v>
      </c>
    </row>
    <row r="27764" spans="73:73" x14ac:dyDescent="0.45">
      <c r="BU27764">
        <f>ROW()</f>
        <v>27764</v>
      </c>
    </row>
    <row r="27765" spans="73:73" x14ac:dyDescent="0.45">
      <c r="BU27765">
        <f>ROW()</f>
        <v>27765</v>
      </c>
    </row>
    <row r="27766" spans="73:73" x14ac:dyDescent="0.45">
      <c r="BU27766">
        <f>ROW()</f>
        <v>27766</v>
      </c>
    </row>
    <row r="27767" spans="73:73" x14ac:dyDescent="0.45">
      <c r="BU27767">
        <f>ROW()</f>
        <v>27767</v>
      </c>
    </row>
    <row r="27768" spans="73:73" x14ac:dyDescent="0.45">
      <c r="BU27768">
        <f>ROW()</f>
        <v>27768</v>
      </c>
    </row>
    <row r="27769" spans="73:73" x14ac:dyDescent="0.45">
      <c r="BU27769">
        <f>ROW()</f>
        <v>27769</v>
      </c>
    </row>
    <row r="27770" spans="73:73" x14ac:dyDescent="0.45">
      <c r="BU27770">
        <f>ROW()</f>
        <v>27770</v>
      </c>
    </row>
    <row r="27771" spans="73:73" x14ac:dyDescent="0.45">
      <c r="BU27771">
        <f>ROW()</f>
        <v>27771</v>
      </c>
    </row>
    <row r="27772" spans="73:73" x14ac:dyDescent="0.45">
      <c r="BU27772">
        <f>ROW()</f>
        <v>27772</v>
      </c>
    </row>
    <row r="27773" spans="73:73" x14ac:dyDescent="0.45">
      <c r="BU27773">
        <f>ROW()</f>
        <v>27773</v>
      </c>
    </row>
    <row r="27774" spans="73:73" x14ac:dyDescent="0.45">
      <c r="BU27774">
        <f>ROW()</f>
        <v>27774</v>
      </c>
    </row>
    <row r="27775" spans="73:73" x14ac:dyDescent="0.45">
      <c r="BU27775">
        <f>ROW()</f>
        <v>27775</v>
      </c>
    </row>
    <row r="27776" spans="73:73" x14ac:dyDescent="0.45">
      <c r="BU27776">
        <f>ROW()</f>
        <v>27776</v>
      </c>
    </row>
    <row r="27777" spans="73:73" x14ac:dyDescent="0.45">
      <c r="BU27777">
        <f>ROW()</f>
        <v>27777</v>
      </c>
    </row>
    <row r="27778" spans="73:73" x14ac:dyDescent="0.45">
      <c r="BU27778">
        <f>ROW()</f>
        <v>27778</v>
      </c>
    </row>
    <row r="27779" spans="73:73" x14ac:dyDescent="0.45">
      <c r="BU27779">
        <f>ROW()</f>
        <v>27779</v>
      </c>
    </row>
    <row r="27780" spans="73:73" x14ac:dyDescent="0.45">
      <c r="BU27780">
        <f>ROW()</f>
        <v>27780</v>
      </c>
    </row>
    <row r="27781" spans="73:73" x14ac:dyDescent="0.45">
      <c r="BU27781">
        <f>ROW()</f>
        <v>27781</v>
      </c>
    </row>
    <row r="27782" spans="73:73" x14ac:dyDescent="0.45">
      <c r="BU27782">
        <f>ROW()</f>
        <v>27782</v>
      </c>
    </row>
    <row r="27783" spans="73:73" x14ac:dyDescent="0.45">
      <c r="BU27783">
        <f>ROW()</f>
        <v>27783</v>
      </c>
    </row>
    <row r="27784" spans="73:73" x14ac:dyDescent="0.45">
      <c r="BU27784">
        <f>ROW()</f>
        <v>27784</v>
      </c>
    </row>
    <row r="27785" spans="73:73" x14ac:dyDescent="0.45">
      <c r="BU27785">
        <f>ROW()</f>
        <v>27785</v>
      </c>
    </row>
    <row r="27786" spans="73:73" x14ac:dyDescent="0.45">
      <c r="BU27786">
        <f>ROW()</f>
        <v>27786</v>
      </c>
    </row>
    <row r="27787" spans="73:73" x14ac:dyDescent="0.45">
      <c r="BU27787">
        <f>ROW()</f>
        <v>27787</v>
      </c>
    </row>
    <row r="27788" spans="73:73" x14ac:dyDescent="0.45">
      <c r="BU27788">
        <f>ROW()</f>
        <v>27788</v>
      </c>
    </row>
    <row r="27789" spans="73:73" x14ac:dyDescent="0.45">
      <c r="BU27789">
        <f>ROW()</f>
        <v>27789</v>
      </c>
    </row>
    <row r="27790" spans="73:73" x14ac:dyDescent="0.45">
      <c r="BU27790">
        <f>ROW()</f>
        <v>27790</v>
      </c>
    </row>
    <row r="27791" spans="73:73" x14ac:dyDescent="0.45">
      <c r="BU27791">
        <f>ROW()</f>
        <v>27791</v>
      </c>
    </row>
    <row r="27792" spans="73:73" x14ac:dyDescent="0.45">
      <c r="BU27792">
        <f>ROW()</f>
        <v>27792</v>
      </c>
    </row>
    <row r="27793" spans="73:73" x14ac:dyDescent="0.45">
      <c r="BU27793">
        <f>ROW()</f>
        <v>27793</v>
      </c>
    </row>
    <row r="27794" spans="73:73" x14ac:dyDescent="0.45">
      <c r="BU27794">
        <f>ROW()</f>
        <v>27794</v>
      </c>
    </row>
    <row r="27795" spans="73:73" x14ac:dyDescent="0.45">
      <c r="BU27795">
        <f>ROW()</f>
        <v>27795</v>
      </c>
    </row>
    <row r="27796" spans="73:73" x14ac:dyDescent="0.45">
      <c r="BU27796">
        <f>ROW()</f>
        <v>27796</v>
      </c>
    </row>
    <row r="27797" spans="73:73" x14ac:dyDescent="0.45">
      <c r="BU27797">
        <f>ROW()</f>
        <v>27797</v>
      </c>
    </row>
    <row r="27798" spans="73:73" x14ac:dyDescent="0.45">
      <c r="BU27798">
        <f>ROW()</f>
        <v>27798</v>
      </c>
    </row>
    <row r="27799" spans="73:73" x14ac:dyDescent="0.45">
      <c r="BU27799">
        <f>ROW()</f>
        <v>27799</v>
      </c>
    </row>
    <row r="27800" spans="73:73" x14ac:dyDescent="0.45">
      <c r="BU27800">
        <f>ROW()</f>
        <v>27800</v>
      </c>
    </row>
    <row r="27801" spans="73:73" x14ac:dyDescent="0.45">
      <c r="BU27801">
        <f>ROW()</f>
        <v>27801</v>
      </c>
    </row>
    <row r="27802" spans="73:73" x14ac:dyDescent="0.45">
      <c r="BU27802">
        <f>ROW()</f>
        <v>27802</v>
      </c>
    </row>
    <row r="27803" spans="73:73" x14ac:dyDescent="0.45">
      <c r="BU27803">
        <f>ROW()</f>
        <v>27803</v>
      </c>
    </row>
    <row r="27804" spans="73:73" x14ac:dyDescent="0.45">
      <c r="BU27804">
        <f>ROW()</f>
        <v>27804</v>
      </c>
    </row>
    <row r="27805" spans="73:73" x14ac:dyDescent="0.45">
      <c r="BU27805">
        <f>ROW()</f>
        <v>27805</v>
      </c>
    </row>
    <row r="27806" spans="73:73" x14ac:dyDescent="0.45">
      <c r="BU27806">
        <f>ROW()</f>
        <v>27806</v>
      </c>
    </row>
    <row r="27807" spans="73:73" x14ac:dyDescent="0.45">
      <c r="BU27807">
        <f>ROW()</f>
        <v>27807</v>
      </c>
    </row>
    <row r="27808" spans="73:73" x14ac:dyDescent="0.45">
      <c r="BU27808">
        <f>ROW()</f>
        <v>27808</v>
      </c>
    </row>
    <row r="27809" spans="73:73" x14ac:dyDescent="0.45">
      <c r="BU27809">
        <f>ROW()</f>
        <v>27809</v>
      </c>
    </row>
    <row r="27810" spans="73:73" x14ac:dyDescent="0.45">
      <c r="BU27810">
        <f>ROW()</f>
        <v>27810</v>
      </c>
    </row>
    <row r="27811" spans="73:73" x14ac:dyDescent="0.45">
      <c r="BU27811">
        <f>ROW()</f>
        <v>27811</v>
      </c>
    </row>
    <row r="27812" spans="73:73" x14ac:dyDescent="0.45">
      <c r="BU27812">
        <f>ROW()</f>
        <v>27812</v>
      </c>
    </row>
    <row r="27813" spans="73:73" x14ac:dyDescent="0.45">
      <c r="BU27813">
        <f>ROW()</f>
        <v>27813</v>
      </c>
    </row>
    <row r="27814" spans="73:73" x14ac:dyDescent="0.45">
      <c r="BU27814">
        <f>ROW()</f>
        <v>27814</v>
      </c>
    </row>
    <row r="27815" spans="73:73" x14ac:dyDescent="0.45">
      <c r="BU27815">
        <f>ROW()</f>
        <v>27815</v>
      </c>
    </row>
    <row r="27816" spans="73:73" x14ac:dyDescent="0.45">
      <c r="BU27816">
        <f>ROW()</f>
        <v>27816</v>
      </c>
    </row>
    <row r="27817" spans="73:73" x14ac:dyDescent="0.45">
      <c r="BU27817">
        <f>ROW()</f>
        <v>27817</v>
      </c>
    </row>
    <row r="27818" spans="73:73" x14ac:dyDescent="0.45">
      <c r="BU27818">
        <f>ROW()</f>
        <v>27818</v>
      </c>
    </row>
    <row r="27819" spans="73:73" x14ac:dyDescent="0.45">
      <c r="BU27819">
        <f>ROW()</f>
        <v>27819</v>
      </c>
    </row>
    <row r="27820" spans="73:73" x14ac:dyDescent="0.45">
      <c r="BU27820">
        <f>ROW()</f>
        <v>27820</v>
      </c>
    </row>
    <row r="27821" spans="73:73" x14ac:dyDescent="0.45">
      <c r="BU27821">
        <f>ROW()</f>
        <v>27821</v>
      </c>
    </row>
    <row r="27822" spans="73:73" x14ac:dyDescent="0.45">
      <c r="BU27822">
        <f>ROW()</f>
        <v>27822</v>
      </c>
    </row>
    <row r="27823" spans="73:73" x14ac:dyDescent="0.45">
      <c r="BU27823">
        <f>ROW()</f>
        <v>27823</v>
      </c>
    </row>
    <row r="27824" spans="73:73" x14ac:dyDescent="0.45">
      <c r="BU27824">
        <f>ROW()</f>
        <v>27824</v>
      </c>
    </row>
    <row r="27825" spans="73:73" x14ac:dyDescent="0.45">
      <c r="BU27825">
        <f>ROW()</f>
        <v>27825</v>
      </c>
    </row>
    <row r="27826" spans="73:73" x14ac:dyDescent="0.45">
      <c r="BU27826">
        <f>ROW()</f>
        <v>27826</v>
      </c>
    </row>
    <row r="27827" spans="73:73" x14ac:dyDescent="0.45">
      <c r="BU27827">
        <f>ROW()</f>
        <v>27827</v>
      </c>
    </row>
    <row r="27828" spans="73:73" x14ac:dyDescent="0.45">
      <c r="BU27828">
        <f>ROW()</f>
        <v>27828</v>
      </c>
    </row>
    <row r="27829" spans="73:73" x14ac:dyDescent="0.45">
      <c r="BU27829">
        <f>ROW()</f>
        <v>27829</v>
      </c>
    </row>
    <row r="27830" spans="73:73" x14ac:dyDescent="0.45">
      <c r="BU27830">
        <f>ROW()</f>
        <v>27830</v>
      </c>
    </row>
    <row r="27831" spans="73:73" x14ac:dyDescent="0.45">
      <c r="BU27831">
        <f>ROW()</f>
        <v>27831</v>
      </c>
    </row>
    <row r="27832" spans="73:73" x14ac:dyDescent="0.45">
      <c r="BU27832">
        <f>ROW()</f>
        <v>27832</v>
      </c>
    </row>
    <row r="27833" spans="73:73" x14ac:dyDescent="0.45">
      <c r="BU27833">
        <f>ROW()</f>
        <v>27833</v>
      </c>
    </row>
    <row r="27834" spans="73:73" x14ac:dyDescent="0.45">
      <c r="BU27834">
        <f>ROW()</f>
        <v>27834</v>
      </c>
    </row>
    <row r="27835" spans="73:73" x14ac:dyDescent="0.45">
      <c r="BU27835">
        <f>ROW()</f>
        <v>27835</v>
      </c>
    </row>
    <row r="27836" spans="73:73" x14ac:dyDescent="0.45">
      <c r="BU27836">
        <f>ROW()</f>
        <v>27836</v>
      </c>
    </row>
    <row r="27837" spans="73:73" x14ac:dyDescent="0.45">
      <c r="BU27837">
        <f>ROW()</f>
        <v>27837</v>
      </c>
    </row>
    <row r="27838" spans="73:73" x14ac:dyDescent="0.45">
      <c r="BU27838">
        <f>ROW()</f>
        <v>27838</v>
      </c>
    </row>
    <row r="27839" spans="73:73" x14ac:dyDescent="0.45">
      <c r="BU27839">
        <f>ROW()</f>
        <v>27839</v>
      </c>
    </row>
    <row r="27840" spans="73:73" x14ac:dyDescent="0.45">
      <c r="BU27840">
        <f>ROW()</f>
        <v>27840</v>
      </c>
    </row>
    <row r="27841" spans="73:73" x14ac:dyDescent="0.45">
      <c r="BU27841">
        <f>ROW()</f>
        <v>27841</v>
      </c>
    </row>
    <row r="27842" spans="73:73" x14ac:dyDescent="0.45">
      <c r="BU27842">
        <f>ROW()</f>
        <v>27842</v>
      </c>
    </row>
    <row r="27843" spans="73:73" x14ac:dyDescent="0.45">
      <c r="BU27843">
        <f>ROW()</f>
        <v>27843</v>
      </c>
    </row>
    <row r="27844" spans="73:73" x14ac:dyDescent="0.45">
      <c r="BU27844">
        <f>ROW()</f>
        <v>27844</v>
      </c>
    </row>
    <row r="27845" spans="73:73" x14ac:dyDescent="0.45">
      <c r="BU27845">
        <f>ROW()</f>
        <v>27845</v>
      </c>
    </row>
    <row r="27846" spans="73:73" x14ac:dyDescent="0.45">
      <c r="BU27846">
        <f>ROW()</f>
        <v>27846</v>
      </c>
    </row>
    <row r="27847" spans="73:73" x14ac:dyDescent="0.45">
      <c r="BU27847">
        <f>ROW()</f>
        <v>27847</v>
      </c>
    </row>
    <row r="27848" spans="73:73" x14ac:dyDescent="0.45">
      <c r="BU27848">
        <f>ROW()</f>
        <v>27848</v>
      </c>
    </row>
    <row r="27849" spans="73:73" x14ac:dyDescent="0.45">
      <c r="BU27849">
        <f>ROW()</f>
        <v>27849</v>
      </c>
    </row>
    <row r="27850" spans="73:73" x14ac:dyDescent="0.45">
      <c r="BU27850">
        <f>ROW()</f>
        <v>27850</v>
      </c>
    </row>
    <row r="27851" spans="73:73" x14ac:dyDescent="0.45">
      <c r="BU27851">
        <f>ROW()</f>
        <v>27851</v>
      </c>
    </row>
    <row r="27852" spans="73:73" x14ac:dyDescent="0.45">
      <c r="BU27852">
        <f>ROW()</f>
        <v>27852</v>
      </c>
    </row>
    <row r="27853" spans="73:73" x14ac:dyDescent="0.45">
      <c r="BU27853">
        <f>ROW()</f>
        <v>27853</v>
      </c>
    </row>
    <row r="27854" spans="73:73" x14ac:dyDescent="0.45">
      <c r="BU27854">
        <f>ROW()</f>
        <v>27854</v>
      </c>
    </row>
    <row r="27855" spans="73:73" x14ac:dyDescent="0.45">
      <c r="BU27855">
        <f>ROW()</f>
        <v>27855</v>
      </c>
    </row>
    <row r="27856" spans="73:73" x14ac:dyDescent="0.45">
      <c r="BU27856">
        <f>ROW()</f>
        <v>27856</v>
      </c>
    </row>
    <row r="27857" spans="73:73" x14ac:dyDescent="0.45">
      <c r="BU27857">
        <f>ROW()</f>
        <v>27857</v>
      </c>
    </row>
    <row r="27858" spans="73:73" x14ac:dyDescent="0.45">
      <c r="BU27858">
        <f>ROW()</f>
        <v>27858</v>
      </c>
    </row>
    <row r="27859" spans="73:73" x14ac:dyDescent="0.45">
      <c r="BU27859">
        <f>ROW()</f>
        <v>27859</v>
      </c>
    </row>
    <row r="27860" spans="73:73" x14ac:dyDescent="0.45">
      <c r="BU27860">
        <f>ROW()</f>
        <v>27860</v>
      </c>
    </row>
    <row r="27861" spans="73:73" x14ac:dyDescent="0.45">
      <c r="BU27861">
        <f>ROW()</f>
        <v>27861</v>
      </c>
    </row>
    <row r="27862" spans="73:73" x14ac:dyDescent="0.45">
      <c r="BU27862">
        <f>ROW()</f>
        <v>27862</v>
      </c>
    </row>
    <row r="27863" spans="73:73" x14ac:dyDescent="0.45">
      <c r="BU27863">
        <f>ROW()</f>
        <v>27863</v>
      </c>
    </row>
    <row r="27864" spans="73:73" x14ac:dyDescent="0.45">
      <c r="BU27864">
        <f>ROW()</f>
        <v>27864</v>
      </c>
    </row>
    <row r="27865" spans="73:73" x14ac:dyDescent="0.45">
      <c r="BU27865">
        <f>ROW()</f>
        <v>27865</v>
      </c>
    </row>
    <row r="27866" spans="73:73" x14ac:dyDescent="0.45">
      <c r="BU27866">
        <f>ROW()</f>
        <v>27866</v>
      </c>
    </row>
    <row r="27867" spans="73:73" x14ac:dyDescent="0.45">
      <c r="BU27867">
        <f>ROW()</f>
        <v>27867</v>
      </c>
    </row>
    <row r="27868" spans="73:73" x14ac:dyDescent="0.45">
      <c r="BU27868">
        <f>ROW()</f>
        <v>27868</v>
      </c>
    </row>
    <row r="27869" spans="73:73" x14ac:dyDescent="0.45">
      <c r="BU27869">
        <f>ROW()</f>
        <v>27869</v>
      </c>
    </row>
    <row r="27870" spans="73:73" x14ac:dyDescent="0.45">
      <c r="BU27870">
        <f>ROW()</f>
        <v>27870</v>
      </c>
    </row>
    <row r="27871" spans="73:73" x14ac:dyDescent="0.45">
      <c r="BU27871">
        <f>ROW()</f>
        <v>27871</v>
      </c>
    </row>
    <row r="27872" spans="73:73" x14ac:dyDescent="0.45">
      <c r="BU27872">
        <f>ROW()</f>
        <v>27872</v>
      </c>
    </row>
    <row r="27873" spans="73:73" x14ac:dyDescent="0.45">
      <c r="BU27873">
        <f>ROW()</f>
        <v>27873</v>
      </c>
    </row>
    <row r="27874" spans="73:73" x14ac:dyDescent="0.45">
      <c r="BU27874">
        <f>ROW()</f>
        <v>27874</v>
      </c>
    </row>
    <row r="27875" spans="73:73" x14ac:dyDescent="0.45">
      <c r="BU27875">
        <f>ROW()</f>
        <v>27875</v>
      </c>
    </row>
    <row r="27876" spans="73:73" x14ac:dyDescent="0.45">
      <c r="BU27876">
        <f>ROW()</f>
        <v>27876</v>
      </c>
    </row>
    <row r="27877" spans="73:73" x14ac:dyDescent="0.45">
      <c r="BU27877">
        <f>ROW()</f>
        <v>27877</v>
      </c>
    </row>
    <row r="27878" spans="73:73" x14ac:dyDescent="0.45">
      <c r="BU27878">
        <f>ROW()</f>
        <v>27878</v>
      </c>
    </row>
    <row r="27879" spans="73:73" x14ac:dyDescent="0.45">
      <c r="BU27879">
        <f>ROW()</f>
        <v>27879</v>
      </c>
    </row>
    <row r="27880" spans="73:73" x14ac:dyDescent="0.45">
      <c r="BU27880">
        <f>ROW()</f>
        <v>27880</v>
      </c>
    </row>
    <row r="27881" spans="73:73" x14ac:dyDescent="0.45">
      <c r="BU27881">
        <f>ROW()</f>
        <v>27881</v>
      </c>
    </row>
    <row r="27882" spans="73:73" x14ac:dyDescent="0.45">
      <c r="BU27882">
        <f>ROW()</f>
        <v>27882</v>
      </c>
    </row>
    <row r="27883" spans="73:73" x14ac:dyDescent="0.45">
      <c r="BU27883">
        <f>ROW()</f>
        <v>27883</v>
      </c>
    </row>
    <row r="27884" spans="73:73" x14ac:dyDescent="0.45">
      <c r="BU27884">
        <f>ROW()</f>
        <v>27884</v>
      </c>
    </row>
    <row r="27885" spans="73:73" x14ac:dyDescent="0.45">
      <c r="BU27885">
        <f>ROW()</f>
        <v>27885</v>
      </c>
    </row>
    <row r="27886" spans="73:73" x14ac:dyDescent="0.45">
      <c r="BU27886">
        <f>ROW()</f>
        <v>27886</v>
      </c>
    </row>
    <row r="27887" spans="73:73" x14ac:dyDescent="0.45">
      <c r="BU27887">
        <f>ROW()</f>
        <v>27887</v>
      </c>
    </row>
    <row r="27888" spans="73:73" x14ac:dyDescent="0.45">
      <c r="BU27888">
        <f>ROW()</f>
        <v>27888</v>
      </c>
    </row>
    <row r="27889" spans="73:73" x14ac:dyDescent="0.45">
      <c r="BU27889">
        <f>ROW()</f>
        <v>27889</v>
      </c>
    </row>
    <row r="27890" spans="73:73" x14ac:dyDescent="0.45">
      <c r="BU27890">
        <f>ROW()</f>
        <v>27890</v>
      </c>
    </row>
    <row r="27891" spans="73:73" x14ac:dyDescent="0.45">
      <c r="BU27891">
        <f>ROW()</f>
        <v>27891</v>
      </c>
    </row>
    <row r="27892" spans="73:73" x14ac:dyDescent="0.45">
      <c r="BU27892">
        <f>ROW()</f>
        <v>27892</v>
      </c>
    </row>
    <row r="27893" spans="73:73" x14ac:dyDescent="0.45">
      <c r="BU27893">
        <f>ROW()</f>
        <v>27893</v>
      </c>
    </row>
    <row r="27894" spans="73:73" x14ac:dyDescent="0.45">
      <c r="BU27894">
        <f>ROW()</f>
        <v>27894</v>
      </c>
    </row>
    <row r="27895" spans="73:73" x14ac:dyDescent="0.45">
      <c r="BU27895">
        <f>ROW()</f>
        <v>27895</v>
      </c>
    </row>
    <row r="27896" spans="73:73" x14ac:dyDescent="0.45">
      <c r="BU27896">
        <f>ROW()</f>
        <v>27896</v>
      </c>
    </row>
    <row r="27897" spans="73:73" x14ac:dyDescent="0.45">
      <c r="BU27897">
        <f>ROW()</f>
        <v>27897</v>
      </c>
    </row>
    <row r="27898" spans="73:73" x14ac:dyDescent="0.45">
      <c r="BU27898">
        <f>ROW()</f>
        <v>27898</v>
      </c>
    </row>
    <row r="27899" spans="73:73" x14ac:dyDescent="0.45">
      <c r="BU27899">
        <f>ROW()</f>
        <v>27899</v>
      </c>
    </row>
    <row r="27900" spans="73:73" x14ac:dyDescent="0.45">
      <c r="BU27900">
        <f>ROW()</f>
        <v>27900</v>
      </c>
    </row>
    <row r="27901" spans="73:73" x14ac:dyDescent="0.45">
      <c r="BU27901">
        <f>ROW()</f>
        <v>27901</v>
      </c>
    </row>
    <row r="27902" spans="73:73" x14ac:dyDescent="0.45">
      <c r="BU27902">
        <f>ROW()</f>
        <v>27902</v>
      </c>
    </row>
    <row r="27903" spans="73:73" x14ac:dyDescent="0.45">
      <c r="BU27903">
        <f>ROW()</f>
        <v>27903</v>
      </c>
    </row>
    <row r="27904" spans="73:73" x14ac:dyDescent="0.45">
      <c r="BU27904">
        <f>ROW()</f>
        <v>27904</v>
      </c>
    </row>
    <row r="27905" spans="73:73" x14ac:dyDescent="0.45">
      <c r="BU27905">
        <f>ROW()</f>
        <v>27905</v>
      </c>
    </row>
    <row r="27906" spans="73:73" x14ac:dyDescent="0.45">
      <c r="BU27906">
        <f>ROW()</f>
        <v>27906</v>
      </c>
    </row>
    <row r="27907" spans="73:73" x14ac:dyDescent="0.45">
      <c r="BU27907">
        <f>ROW()</f>
        <v>27907</v>
      </c>
    </row>
    <row r="27908" spans="73:73" x14ac:dyDescent="0.45">
      <c r="BU27908">
        <f>ROW()</f>
        <v>27908</v>
      </c>
    </row>
    <row r="27909" spans="73:73" x14ac:dyDescent="0.45">
      <c r="BU27909">
        <f>ROW()</f>
        <v>27909</v>
      </c>
    </row>
    <row r="27910" spans="73:73" x14ac:dyDescent="0.45">
      <c r="BU27910">
        <f>ROW()</f>
        <v>27910</v>
      </c>
    </row>
    <row r="27911" spans="73:73" x14ac:dyDescent="0.45">
      <c r="BU27911">
        <f>ROW()</f>
        <v>27911</v>
      </c>
    </row>
    <row r="27912" spans="73:73" x14ac:dyDescent="0.45">
      <c r="BU27912">
        <f>ROW()</f>
        <v>27912</v>
      </c>
    </row>
    <row r="27913" spans="73:73" x14ac:dyDescent="0.45">
      <c r="BU27913">
        <f>ROW()</f>
        <v>27913</v>
      </c>
    </row>
    <row r="27914" spans="73:73" x14ac:dyDescent="0.45">
      <c r="BU27914">
        <f>ROW()</f>
        <v>27914</v>
      </c>
    </row>
    <row r="27915" spans="73:73" x14ac:dyDescent="0.45">
      <c r="BU27915">
        <f>ROW()</f>
        <v>27915</v>
      </c>
    </row>
    <row r="27916" spans="73:73" x14ac:dyDescent="0.45">
      <c r="BU27916">
        <f>ROW()</f>
        <v>27916</v>
      </c>
    </row>
    <row r="27917" spans="73:73" x14ac:dyDescent="0.45">
      <c r="BU27917">
        <f>ROW()</f>
        <v>27917</v>
      </c>
    </row>
    <row r="27918" spans="73:73" x14ac:dyDescent="0.45">
      <c r="BU27918">
        <f>ROW()</f>
        <v>27918</v>
      </c>
    </row>
    <row r="27919" spans="73:73" x14ac:dyDescent="0.45">
      <c r="BU27919">
        <f>ROW()</f>
        <v>27919</v>
      </c>
    </row>
    <row r="27920" spans="73:73" x14ac:dyDescent="0.45">
      <c r="BU27920">
        <f>ROW()</f>
        <v>27920</v>
      </c>
    </row>
    <row r="27921" spans="73:73" x14ac:dyDescent="0.45">
      <c r="BU27921">
        <f>ROW()</f>
        <v>27921</v>
      </c>
    </row>
    <row r="27922" spans="73:73" x14ac:dyDescent="0.45">
      <c r="BU27922">
        <f>ROW()</f>
        <v>27922</v>
      </c>
    </row>
    <row r="27923" spans="73:73" x14ac:dyDescent="0.45">
      <c r="BU27923">
        <f>ROW()</f>
        <v>27923</v>
      </c>
    </row>
    <row r="27924" spans="73:73" x14ac:dyDescent="0.45">
      <c r="BU27924">
        <f>ROW()</f>
        <v>27924</v>
      </c>
    </row>
    <row r="27925" spans="73:73" x14ac:dyDescent="0.45">
      <c r="BU27925">
        <f>ROW()</f>
        <v>27925</v>
      </c>
    </row>
    <row r="27926" spans="73:73" x14ac:dyDescent="0.45">
      <c r="BU27926">
        <f>ROW()</f>
        <v>27926</v>
      </c>
    </row>
    <row r="27927" spans="73:73" x14ac:dyDescent="0.45">
      <c r="BU27927">
        <f>ROW()</f>
        <v>27927</v>
      </c>
    </row>
    <row r="27928" spans="73:73" x14ac:dyDescent="0.45">
      <c r="BU27928">
        <f>ROW()</f>
        <v>27928</v>
      </c>
    </row>
    <row r="27929" spans="73:73" x14ac:dyDescent="0.45">
      <c r="BU27929">
        <f>ROW()</f>
        <v>27929</v>
      </c>
    </row>
    <row r="27930" spans="73:73" x14ac:dyDescent="0.45">
      <c r="BU27930">
        <f>ROW()</f>
        <v>27930</v>
      </c>
    </row>
    <row r="27931" spans="73:73" x14ac:dyDescent="0.45">
      <c r="BU27931">
        <f>ROW()</f>
        <v>27931</v>
      </c>
    </row>
    <row r="27932" spans="73:73" x14ac:dyDescent="0.45">
      <c r="BU27932">
        <f>ROW()</f>
        <v>27932</v>
      </c>
    </row>
    <row r="27933" spans="73:73" x14ac:dyDescent="0.45">
      <c r="BU27933">
        <f>ROW()</f>
        <v>27933</v>
      </c>
    </row>
    <row r="27934" spans="73:73" x14ac:dyDescent="0.45">
      <c r="BU27934">
        <f>ROW()</f>
        <v>27934</v>
      </c>
    </row>
    <row r="27935" spans="73:73" x14ac:dyDescent="0.45">
      <c r="BU27935">
        <f>ROW()</f>
        <v>27935</v>
      </c>
    </row>
    <row r="27936" spans="73:73" x14ac:dyDescent="0.45">
      <c r="BU27936">
        <f>ROW()</f>
        <v>27936</v>
      </c>
    </row>
    <row r="27937" spans="73:73" x14ac:dyDescent="0.45">
      <c r="BU27937">
        <f>ROW()</f>
        <v>27937</v>
      </c>
    </row>
    <row r="27938" spans="73:73" x14ac:dyDescent="0.45">
      <c r="BU27938">
        <f>ROW()</f>
        <v>27938</v>
      </c>
    </row>
    <row r="27939" spans="73:73" x14ac:dyDescent="0.45">
      <c r="BU27939">
        <f>ROW()</f>
        <v>27939</v>
      </c>
    </row>
    <row r="27940" spans="73:73" x14ac:dyDescent="0.45">
      <c r="BU27940">
        <f>ROW()</f>
        <v>27940</v>
      </c>
    </row>
    <row r="27941" spans="73:73" x14ac:dyDescent="0.45">
      <c r="BU27941">
        <f>ROW()</f>
        <v>27941</v>
      </c>
    </row>
    <row r="27942" spans="73:73" x14ac:dyDescent="0.45">
      <c r="BU27942">
        <f>ROW()</f>
        <v>27942</v>
      </c>
    </row>
    <row r="27943" spans="73:73" x14ac:dyDescent="0.45">
      <c r="BU27943">
        <f>ROW()</f>
        <v>27943</v>
      </c>
    </row>
    <row r="27944" spans="73:73" x14ac:dyDescent="0.45">
      <c r="BU27944">
        <f>ROW()</f>
        <v>27944</v>
      </c>
    </row>
    <row r="27945" spans="73:73" x14ac:dyDescent="0.45">
      <c r="BU27945">
        <f>ROW()</f>
        <v>27945</v>
      </c>
    </row>
    <row r="27946" spans="73:73" x14ac:dyDescent="0.45">
      <c r="BU27946">
        <f>ROW()</f>
        <v>27946</v>
      </c>
    </row>
    <row r="27947" spans="73:73" x14ac:dyDescent="0.45">
      <c r="BU27947">
        <f>ROW()</f>
        <v>27947</v>
      </c>
    </row>
    <row r="27948" spans="73:73" x14ac:dyDescent="0.45">
      <c r="BU27948">
        <f>ROW()</f>
        <v>27948</v>
      </c>
    </row>
    <row r="27949" spans="73:73" x14ac:dyDescent="0.45">
      <c r="BU27949">
        <f>ROW()</f>
        <v>27949</v>
      </c>
    </row>
    <row r="27950" spans="73:73" x14ac:dyDescent="0.45">
      <c r="BU27950">
        <f>ROW()</f>
        <v>27950</v>
      </c>
    </row>
    <row r="27951" spans="73:73" x14ac:dyDescent="0.45">
      <c r="BU27951">
        <f>ROW()</f>
        <v>27951</v>
      </c>
    </row>
    <row r="27952" spans="73:73" x14ac:dyDescent="0.45">
      <c r="BU27952">
        <f>ROW()</f>
        <v>27952</v>
      </c>
    </row>
    <row r="27953" spans="73:73" x14ac:dyDescent="0.45">
      <c r="BU27953">
        <f>ROW()</f>
        <v>27953</v>
      </c>
    </row>
    <row r="27954" spans="73:73" x14ac:dyDescent="0.45">
      <c r="BU27954">
        <f>ROW()</f>
        <v>27954</v>
      </c>
    </row>
    <row r="27955" spans="73:73" x14ac:dyDescent="0.45">
      <c r="BU27955">
        <f>ROW()</f>
        <v>27955</v>
      </c>
    </row>
    <row r="27956" spans="73:73" x14ac:dyDescent="0.45">
      <c r="BU27956">
        <f>ROW()</f>
        <v>27956</v>
      </c>
    </row>
    <row r="27957" spans="73:73" x14ac:dyDescent="0.45">
      <c r="BU27957">
        <f>ROW()</f>
        <v>27957</v>
      </c>
    </row>
    <row r="27958" spans="73:73" x14ac:dyDescent="0.45">
      <c r="BU27958">
        <f>ROW()</f>
        <v>27958</v>
      </c>
    </row>
    <row r="27959" spans="73:73" x14ac:dyDescent="0.45">
      <c r="BU27959">
        <f>ROW()</f>
        <v>27959</v>
      </c>
    </row>
    <row r="27960" spans="73:73" x14ac:dyDescent="0.45">
      <c r="BU27960">
        <f>ROW()</f>
        <v>27960</v>
      </c>
    </row>
    <row r="27961" spans="73:73" x14ac:dyDescent="0.45">
      <c r="BU27961">
        <f>ROW()</f>
        <v>27961</v>
      </c>
    </row>
    <row r="27962" spans="73:73" x14ac:dyDescent="0.45">
      <c r="BU27962">
        <f>ROW()</f>
        <v>27962</v>
      </c>
    </row>
    <row r="27963" spans="73:73" x14ac:dyDescent="0.45">
      <c r="BU27963">
        <f>ROW()</f>
        <v>27963</v>
      </c>
    </row>
    <row r="27964" spans="73:73" x14ac:dyDescent="0.45">
      <c r="BU27964">
        <f>ROW()</f>
        <v>27964</v>
      </c>
    </row>
    <row r="27965" spans="73:73" x14ac:dyDescent="0.45">
      <c r="BU27965">
        <f>ROW()</f>
        <v>27965</v>
      </c>
    </row>
    <row r="27966" spans="73:73" x14ac:dyDescent="0.45">
      <c r="BU27966">
        <f>ROW()</f>
        <v>27966</v>
      </c>
    </row>
    <row r="27967" spans="73:73" x14ac:dyDescent="0.45">
      <c r="BU27967">
        <f>ROW()</f>
        <v>27967</v>
      </c>
    </row>
    <row r="27968" spans="73:73" x14ac:dyDescent="0.45">
      <c r="BU27968">
        <f>ROW()</f>
        <v>27968</v>
      </c>
    </row>
    <row r="27969" spans="73:73" x14ac:dyDescent="0.45">
      <c r="BU27969">
        <f>ROW()</f>
        <v>27969</v>
      </c>
    </row>
    <row r="27970" spans="73:73" x14ac:dyDescent="0.45">
      <c r="BU27970">
        <f>ROW()</f>
        <v>27970</v>
      </c>
    </row>
    <row r="27971" spans="73:73" x14ac:dyDescent="0.45">
      <c r="BU27971">
        <f>ROW()</f>
        <v>27971</v>
      </c>
    </row>
    <row r="27972" spans="73:73" x14ac:dyDescent="0.45">
      <c r="BU27972">
        <f>ROW()</f>
        <v>27972</v>
      </c>
    </row>
    <row r="27973" spans="73:73" x14ac:dyDescent="0.45">
      <c r="BU27973">
        <f>ROW()</f>
        <v>27973</v>
      </c>
    </row>
    <row r="27974" spans="73:73" x14ac:dyDescent="0.45">
      <c r="BU27974">
        <f>ROW()</f>
        <v>27974</v>
      </c>
    </row>
    <row r="27975" spans="73:73" x14ac:dyDescent="0.45">
      <c r="BU27975">
        <f>ROW()</f>
        <v>27975</v>
      </c>
    </row>
    <row r="27976" spans="73:73" x14ac:dyDescent="0.45">
      <c r="BU27976">
        <f>ROW()</f>
        <v>27976</v>
      </c>
    </row>
    <row r="27977" spans="73:73" x14ac:dyDescent="0.45">
      <c r="BU27977">
        <f>ROW()</f>
        <v>27977</v>
      </c>
    </row>
    <row r="27978" spans="73:73" x14ac:dyDescent="0.45">
      <c r="BU27978">
        <f>ROW()</f>
        <v>27978</v>
      </c>
    </row>
    <row r="27979" spans="73:73" x14ac:dyDescent="0.45">
      <c r="BU27979">
        <f>ROW()</f>
        <v>27979</v>
      </c>
    </row>
    <row r="27980" spans="73:73" x14ac:dyDescent="0.45">
      <c r="BU27980">
        <f>ROW()</f>
        <v>27980</v>
      </c>
    </row>
    <row r="27981" spans="73:73" x14ac:dyDescent="0.45">
      <c r="BU27981">
        <f>ROW()</f>
        <v>27981</v>
      </c>
    </row>
    <row r="27982" spans="73:73" x14ac:dyDescent="0.45">
      <c r="BU27982">
        <f>ROW()</f>
        <v>27982</v>
      </c>
    </row>
    <row r="27983" spans="73:73" x14ac:dyDescent="0.45">
      <c r="BU27983">
        <f>ROW()</f>
        <v>27983</v>
      </c>
    </row>
    <row r="27984" spans="73:73" x14ac:dyDescent="0.45">
      <c r="BU27984">
        <f>ROW()</f>
        <v>27984</v>
      </c>
    </row>
    <row r="27985" spans="73:73" x14ac:dyDescent="0.45">
      <c r="BU27985">
        <f>ROW()</f>
        <v>27985</v>
      </c>
    </row>
    <row r="27986" spans="73:73" x14ac:dyDescent="0.45">
      <c r="BU27986">
        <f>ROW()</f>
        <v>27986</v>
      </c>
    </row>
    <row r="27987" spans="73:73" x14ac:dyDescent="0.45">
      <c r="BU27987">
        <f>ROW()</f>
        <v>27987</v>
      </c>
    </row>
    <row r="27988" spans="73:73" x14ac:dyDescent="0.45">
      <c r="BU27988">
        <f>ROW()</f>
        <v>27988</v>
      </c>
    </row>
    <row r="27989" spans="73:73" x14ac:dyDescent="0.45">
      <c r="BU27989">
        <f>ROW()</f>
        <v>27989</v>
      </c>
    </row>
    <row r="27990" spans="73:73" x14ac:dyDescent="0.45">
      <c r="BU27990">
        <f>ROW()</f>
        <v>27990</v>
      </c>
    </row>
    <row r="27991" spans="73:73" x14ac:dyDescent="0.45">
      <c r="BU27991">
        <f>ROW()</f>
        <v>27991</v>
      </c>
    </row>
    <row r="27992" spans="73:73" x14ac:dyDescent="0.45">
      <c r="BU27992">
        <f>ROW()</f>
        <v>27992</v>
      </c>
    </row>
    <row r="27993" spans="73:73" x14ac:dyDescent="0.45">
      <c r="BU27993">
        <f>ROW()</f>
        <v>27993</v>
      </c>
    </row>
    <row r="27994" spans="73:73" x14ac:dyDescent="0.45">
      <c r="BU27994">
        <f>ROW()</f>
        <v>27994</v>
      </c>
    </row>
    <row r="27995" spans="73:73" x14ac:dyDescent="0.45">
      <c r="BU27995">
        <f>ROW()</f>
        <v>27995</v>
      </c>
    </row>
    <row r="27996" spans="73:73" x14ac:dyDescent="0.45">
      <c r="BU27996">
        <f>ROW()</f>
        <v>27996</v>
      </c>
    </row>
    <row r="27997" spans="73:73" x14ac:dyDescent="0.45">
      <c r="BU27997">
        <f>ROW()</f>
        <v>27997</v>
      </c>
    </row>
    <row r="27998" spans="73:73" x14ac:dyDescent="0.45">
      <c r="BU27998">
        <f>ROW()</f>
        <v>27998</v>
      </c>
    </row>
    <row r="27999" spans="73:73" x14ac:dyDescent="0.45">
      <c r="BU27999">
        <f>ROW()</f>
        <v>27999</v>
      </c>
    </row>
    <row r="28000" spans="73:73" x14ac:dyDescent="0.45">
      <c r="BU28000">
        <f>ROW()</f>
        <v>28000</v>
      </c>
    </row>
    <row r="28001" spans="73:73" x14ac:dyDescent="0.45">
      <c r="BU28001">
        <f>ROW()</f>
        <v>28001</v>
      </c>
    </row>
    <row r="28002" spans="73:73" x14ac:dyDescent="0.45">
      <c r="BU28002">
        <f>ROW()</f>
        <v>28002</v>
      </c>
    </row>
    <row r="28003" spans="73:73" x14ac:dyDescent="0.45">
      <c r="BU28003">
        <f>ROW()</f>
        <v>28003</v>
      </c>
    </row>
    <row r="28004" spans="73:73" x14ac:dyDescent="0.45">
      <c r="BU28004">
        <f>ROW()</f>
        <v>28004</v>
      </c>
    </row>
    <row r="28005" spans="73:73" x14ac:dyDescent="0.45">
      <c r="BU28005">
        <f>ROW()</f>
        <v>28005</v>
      </c>
    </row>
    <row r="28006" spans="73:73" x14ac:dyDescent="0.45">
      <c r="BU28006">
        <f>ROW()</f>
        <v>28006</v>
      </c>
    </row>
    <row r="28007" spans="73:73" x14ac:dyDescent="0.45">
      <c r="BU28007">
        <f>ROW()</f>
        <v>28007</v>
      </c>
    </row>
    <row r="28008" spans="73:73" x14ac:dyDescent="0.45">
      <c r="BU28008">
        <f>ROW()</f>
        <v>28008</v>
      </c>
    </row>
    <row r="28009" spans="73:73" x14ac:dyDescent="0.45">
      <c r="BU28009">
        <f>ROW()</f>
        <v>28009</v>
      </c>
    </row>
    <row r="28010" spans="73:73" x14ac:dyDescent="0.45">
      <c r="BU28010">
        <f>ROW()</f>
        <v>28010</v>
      </c>
    </row>
    <row r="28011" spans="73:73" x14ac:dyDescent="0.45">
      <c r="BU28011">
        <f>ROW()</f>
        <v>28011</v>
      </c>
    </row>
    <row r="28012" spans="73:73" x14ac:dyDescent="0.45">
      <c r="BU28012">
        <f>ROW()</f>
        <v>28012</v>
      </c>
    </row>
    <row r="28013" spans="73:73" x14ac:dyDescent="0.45">
      <c r="BU28013">
        <f>ROW()</f>
        <v>28013</v>
      </c>
    </row>
    <row r="28014" spans="73:73" x14ac:dyDescent="0.45">
      <c r="BU28014">
        <f>ROW()</f>
        <v>28014</v>
      </c>
    </row>
    <row r="28015" spans="73:73" x14ac:dyDescent="0.45">
      <c r="BU28015">
        <f>ROW()</f>
        <v>28015</v>
      </c>
    </row>
    <row r="28016" spans="73:73" x14ac:dyDescent="0.45">
      <c r="BU28016">
        <f>ROW()</f>
        <v>28016</v>
      </c>
    </row>
    <row r="28017" spans="73:73" x14ac:dyDescent="0.45">
      <c r="BU28017">
        <f>ROW()</f>
        <v>28017</v>
      </c>
    </row>
    <row r="28018" spans="73:73" x14ac:dyDescent="0.45">
      <c r="BU28018">
        <f>ROW()</f>
        <v>28018</v>
      </c>
    </row>
    <row r="28019" spans="73:73" x14ac:dyDescent="0.45">
      <c r="BU28019">
        <f>ROW()</f>
        <v>28019</v>
      </c>
    </row>
    <row r="28020" spans="73:73" x14ac:dyDescent="0.45">
      <c r="BU28020">
        <f>ROW()</f>
        <v>28020</v>
      </c>
    </row>
    <row r="28021" spans="73:73" x14ac:dyDescent="0.45">
      <c r="BU28021">
        <f>ROW()</f>
        <v>28021</v>
      </c>
    </row>
    <row r="28022" spans="73:73" x14ac:dyDescent="0.45">
      <c r="BU28022">
        <f>ROW()</f>
        <v>28022</v>
      </c>
    </row>
    <row r="28023" spans="73:73" x14ac:dyDescent="0.45">
      <c r="BU28023">
        <f>ROW()</f>
        <v>28023</v>
      </c>
    </row>
    <row r="28024" spans="73:73" x14ac:dyDescent="0.45">
      <c r="BU28024">
        <f>ROW()</f>
        <v>28024</v>
      </c>
    </row>
    <row r="28025" spans="73:73" x14ac:dyDescent="0.45">
      <c r="BU28025">
        <f>ROW()</f>
        <v>28025</v>
      </c>
    </row>
    <row r="28026" spans="73:73" x14ac:dyDescent="0.45">
      <c r="BU28026">
        <f>ROW()</f>
        <v>28026</v>
      </c>
    </row>
    <row r="28027" spans="73:73" x14ac:dyDescent="0.45">
      <c r="BU28027">
        <f>ROW()</f>
        <v>28027</v>
      </c>
    </row>
    <row r="28028" spans="73:73" x14ac:dyDescent="0.45">
      <c r="BU28028">
        <f>ROW()</f>
        <v>28028</v>
      </c>
    </row>
    <row r="28029" spans="73:73" x14ac:dyDescent="0.45">
      <c r="BU28029">
        <f>ROW()</f>
        <v>28029</v>
      </c>
    </row>
    <row r="28030" spans="73:73" x14ac:dyDescent="0.45">
      <c r="BU28030">
        <f>ROW()</f>
        <v>28030</v>
      </c>
    </row>
    <row r="28031" spans="73:73" x14ac:dyDescent="0.45">
      <c r="BU28031">
        <f>ROW()</f>
        <v>28031</v>
      </c>
    </row>
    <row r="28032" spans="73:73" x14ac:dyDescent="0.45">
      <c r="BU28032">
        <f>ROW()</f>
        <v>28032</v>
      </c>
    </row>
    <row r="28033" spans="73:73" x14ac:dyDescent="0.45">
      <c r="BU28033">
        <f>ROW()</f>
        <v>28033</v>
      </c>
    </row>
    <row r="28034" spans="73:73" x14ac:dyDescent="0.45">
      <c r="BU28034">
        <f>ROW()</f>
        <v>28034</v>
      </c>
    </row>
    <row r="28035" spans="73:73" x14ac:dyDescent="0.45">
      <c r="BU28035">
        <f>ROW()</f>
        <v>28035</v>
      </c>
    </row>
    <row r="28036" spans="73:73" x14ac:dyDescent="0.45">
      <c r="BU28036">
        <f>ROW()</f>
        <v>28036</v>
      </c>
    </row>
    <row r="28037" spans="73:73" x14ac:dyDescent="0.45">
      <c r="BU28037">
        <f>ROW()</f>
        <v>28037</v>
      </c>
    </row>
    <row r="28038" spans="73:73" x14ac:dyDescent="0.45">
      <c r="BU28038">
        <f>ROW()</f>
        <v>28038</v>
      </c>
    </row>
    <row r="28039" spans="73:73" x14ac:dyDescent="0.45">
      <c r="BU28039">
        <f>ROW()</f>
        <v>28039</v>
      </c>
    </row>
    <row r="28040" spans="73:73" x14ac:dyDescent="0.45">
      <c r="BU28040">
        <f>ROW()</f>
        <v>28040</v>
      </c>
    </row>
    <row r="28041" spans="73:73" x14ac:dyDescent="0.45">
      <c r="BU28041">
        <f>ROW()</f>
        <v>28041</v>
      </c>
    </row>
    <row r="28042" spans="73:73" x14ac:dyDescent="0.45">
      <c r="BU28042">
        <f>ROW()</f>
        <v>28042</v>
      </c>
    </row>
    <row r="28043" spans="73:73" x14ac:dyDescent="0.45">
      <c r="BU28043">
        <f>ROW()</f>
        <v>28043</v>
      </c>
    </row>
    <row r="28044" spans="73:73" x14ac:dyDescent="0.45">
      <c r="BU28044">
        <f>ROW()</f>
        <v>28044</v>
      </c>
    </row>
    <row r="28045" spans="73:73" x14ac:dyDescent="0.45">
      <c r="BU28045">
        <f>ROW()</f>
        <v>28045</v>
      </c>
    </row>
    <row r="28046" spans="73:73" x14ac:dyDescent="0.45">
      <c r="BU28046">
        <f>ROW()</f>
        <v>28046</v>
      </c>
    </row>
    <row r="28047" spans="73:73" x14ac:dyDescent="0.45">
      <c r="BU28047">
        <f>ROW()</f>
        <v>28047</v>
      </c>
    </row>
    <row r="28048" spans="73:73" x14ac:dyDescent="0.45">
      <c r="BU28048">
        <f>ROW()</f>
        <v>28048</v>
      </c>
    </row>
    <row r="28049" spans="73:73" x14ac:dyDescent="0.45">
      <c r="BU28049">
        <f>ROW()</f>
        <v>28049</v>
      </c>
    </row>
    <row r="28050" spans="73:73" x14ac:dyDescent="0.45">
      <c r="BU28050">
        <f>ROW()</f>
        <v>28050</v>
      </c>
    </row>
    <row r="28051" spans="73:73" x14ac:dyDescent="0.45">
      <c r="BU28051">
        <f>ROW()</f>
        <v>28051</v>
      </c>
    </row>
    <row r="28052" spans="73:73" x14ac:dyDescent="0.45">
      <c r="BU28052">
        <f>ROW()</f>
        <v>28052</v>
      </c>
    </row>
    <row r="28053" spans="73:73" x14ac:dyDescent="0.45">
      <c r="BU28053">
        <f>ROW()</f>
        <v>28053</v>
      </c>
    </row>
    <row r="28054" spans="73:73" x14ac:dyDescent="0.45">
      <c r="BU28054">
        <f>ROW()</f>
        <v>28054</v>
      </c>
    </row>
    <row r="28055" spans="73:73" x14ac:dyDescent="0.45">
      <c r="BU28055">
        <f>ROW()</f>
        <v>28055</v>
      </c>
    </row>
    <row r="28056" spans="73:73" x14ac:dyDescent="0.45">
      <c r="BU28056">
        <f>ROW()</f>
        <v>28056</v>
      </c>
    </row>
    <row r="28057" spans="73:73" x14ac:dyDescent="0.45">
      <c r="BU28057">
        <f>ROW()</f>
        <v>28057</v>
      </c>
    </row>
    <row r="28058" spans="73:73" x14ac:dyDescent="0.45">
      <c r="BU28058">
        <f>ROW()</f>
        <v>28058</v>
      </c>
    </row>
    <row r="28059" spans="73:73" x14ac:dyDescent="0.45">
      <c r="BU28059">
        <f>ROW()</f>
        <v>28059</v>
      </c>
    </row>
    <row r="28060" spans="73:73" x14ac:dyDescent="0.45">
      <c r="BU28060">
        <f>ROW()</f>
        <v>28060</v>
      </c>
    </row>
    <row r="28061" spans="73:73" x14ac:dyDescent="0.45">
      <c r="BU28061">
        <f>ROW()</f>
        <v>28061</v>
      </c>
    </row>
    <row r="28062" spans="73:73" x14ac:dyDescent="0.45">
      <c r="BU28062">
        <f>ROW()</f>
        <v>28062</v>
      </c>
    </row>
    <row r="28063" spans="73:73" x14ac:dyDescent="0.45">
      <c r="BU28063">
        <f>ROW()</f>
        <v>28063</v>
      </c>
    </row>
    <row r="28064" spans="73:73" x14ac:dyDescent="0.45">
      <c r="BU28064">
        <f>ROW()</f>
        <v>28064</v>
      </c>
    </row>
    <row r="28065" spans="73:73" x14ac:dyDescent="0.45">
      <c r="BU28065">
        <f>ROW()</f>
        <v>28065</v>
      </c>
    </row>
    <row r="28066" spans="73:73" x14ac:dyDescent="0.45">
      <c r="BU28066">
        <f>ROW()</f>
        <v>28066</v>
      </c>
    </row>
    <row r="28067" spans="73:73" x14ac:dyDescent="0.45">
      <c r="BU28067">
        <f>ROW()</f>
        <v>28067</v>
      </c>
    </row>
    <row r="28068" spans="73:73" x14ac:dyDescent="0.45">
      <c r="BU28068">
        <f>ROW()</f>
        <v>28068</v>
      </c>
    </row>
    <row r="28069" spans="73:73" x14ac:dyDescent="0.45">
      <c r="BU28069">
        <f>ROW()</f>
        <v>28069</v>
      </c>
    </row>
    <row r="28070" spans="73:73" x14ac:dyDescent="0.45">
      <c r="BU28070">
        <f>ROW()</f>
        <v>28070</v>
      </c>
    </row>
    <row r="28071" spans="73:73" x14ac:dyDescent="0.45">
      <c r="BU28071">
        <f>ROW()</f>
        <v>28071</v>
      </c>
    </row>
    <row r="28072" spans="73:73" x14ac:dyDescent="0.45">
      <c r="BU28072">
        <f>ROW()</f>
        <v>28072</v>
      </c>
    </row>
    <row r="28073" spans="73:73" x14ac:dyDescent="0.45">
      <c r="BU28073">
        <f>ROW()</f>
        <v>28073</v>
      </c>
    </row>
    <row r="28074" spans="73:73" x14ac:dyDescent="0.45">
      <c r="BU28074">
        <f>ROW()</f>
        <v>28074</v>
      </c>
    </row>
    <row r="28075" spans="73:73" x14ac:dyDescent="0.45">
      <c r="BU28075">
        <f>ROW()</f>
        <v>28075</v>
      </c>
    </row>
    <row r="28076" spans="73:73" x14ac:dyDescent="0.45">
      <c r="BU28076">
        <f>ROW()</f>
        <v>28076</v>
      </c>
    </row>
    <row r="28077" spans="73:73" x14ac:dyDescent="0.45">
      <c r="BU28077">
        <f>ROW()</f>
        <v>28077</v>
      </c>
    </row>
    <row r="28078" spans="73:73" x14ac:dyDescent="0.45">
      <c r="BU28078">
        <f>ROW()</f>
        <v>28078</v>
      </c>
    </row>
    <row r="28079" spans="73:73" x14ac:dyDescent="0.45">
      <c r="BU28079">
        <f>ROW()</f>
        <v>28079</v>
      </c>
    </row>
    <row r="28080" spans="73:73" x14ac:dyDescent="0.45">
      <c r="BU28080">
        <f>ROW()</f>
        <v>28080</v>
      </c>
    </row>
    <row r="28081" spans="73:73" x14ac:dyDescent="0.45">
      <c r="BU28081">
        <f>ROW()</f>
        <v>28081</v>
      </c>
    </row>
    <row r="28082" spans="73:73" x14ac:dyDescent="0.45">
      <c r="BU28082">
        <f>ROW()</f>
        <v>28082</v>
      </c>
    </row>
    <row r="28083" spans="73:73" x14ac:dyDescent="0.45">
      <c r="BU28083">
        <f>ROW()</f>
        <v>28083</v>
      </c>
    </row>
    <row r="28084" spans="73:73" x14ac:dyDescent="0.45">
      <c r="BU28084">
        <f>ROW()</f>
        <v>28084</v>
      </c>
    </row>
    <row r="28085" spans="73:73" x14ac:dyDescent="0.45">
      <c r="BU28085">
        <f>ROW()</f>
        <v>28085</v>
      </c>
    </row>
    <row r="28086" spans="73:73" x14ac:dyDescent="0.45">
      <c r="BU28086">
        <f>ROW()</f>
        <v>28086</v>
      </c>
    </row>
    <row r="28087" spans="73:73" x14ac:dyDescent="0.45">
      <c r="BU28087">
        <f>ROW()</f>
        <v>28087</v>
      </c>
    </row>
    <row r="28088" spans="73:73" x14ac:dyDescent="0.45">
      <c r="BU28088">
        <f>ROW()</f>
        <v>28088</v>
      </c>
    </row>
    <row r="28089" spans="73:73" x14ac:dyDescent="0.45">
      <c r="BU28089">
        <f>ROW()</f>
        <v>28089</v>
      </c>
    </row>
    <row r="28090" spans="73:73" x14ac:dyDescent="0.45">
      <c r="BU28090">
        <f>ROW()</f>
        <v>28090</v>
      </c>
    </row>
    <row r="28091" spans="73:73" x14ac:dyDescent="0.45">
      <c r="BU28091">
        <f>ROW()</f>
        <v>28091</v>
      </c>
    </row>
    <row r="28092" spans="73:73" x14ac:dyDescent="0.45">
      <c r="BU28092">
        <f>ROW()</f>
        <v>28092</v>
      </c>
    </row>
    <row r="28093" spans="73:73" x14ac:dyDescent="0.45">
      <c r="BU28093">
        <f>ROW()</f>
        <v>28093</v>
      </c>
    </row>
    <row r="28094" spans="73:73" x14ac:dyDescent="0.45">
      <c r="BU28094">
        <f>ROW()</f>
        <v>28094</v>
      </c>
    </row>
    <row r="28095" spans="73:73" x14ac:dyDescent="0.45">
      <c r="BU28095">
        <f>ROW()</f>
        <v>28095</v>
      </c>
    </row>
    <row r="28096" spans="73:73" x14ac:dyDescent="0.45">
      <c r="BU28096">
        <f>ROW()</f>
        <v>28096</v>
      </c>
    </row>
    <row r="28097" spans="73:73" x14ac:dyDescent="0.45">
      <c r="BU28097">
        <f>ROW()</f>
        <v>28097</v>
      </c>
    </row>
    <row r="28098" spans="73:73" x14ac:dyDescent="0.45">
      <c r="BU28098">
        <f>ROW()</f>
        <v>28098</v>
      </c>
    </row>
    <row r="28099" spans="73:73" x14ac:dyDescent="0.45">
      <c r="BU28099">
        <f>ROW()</f>
        <v>28099</v>
      </c>
    </row>
    <row r="28100" spans="73:73" x14ac:dyDescent="0.45">
      <c r="BU28100">
        <f>ROW()</f>
        <v>28100</v>
      </c>
    </row>
    <row r="28101" spans="73:73" x14ac:dyDescent="0.45">
      <c r="BU28101">
        <f>ROW()</f>
        <v>28101</v>
      </c>
    </row>
    <row r="28102" spans="73:73" x14ac:dyDescent="0.45">
      <c r="BU28102">
        <f>ROW()</f>
        <v>28102</v>
      </c>
    </row>
    <row r="28103" spans="73:73" x14ac:dyDescent="0.45">
      <c r="BU28103">
        <f>ROW()</f>
        <v>28103</v>
      </c>
    </row>
    <row r="28104" spans="73:73" x14ac:dyDescent="0.45">
      <c r="BU28104">
        <f>ROW()</f>
        <v>28104</v>
      </c>
    </row>
    <row r="28105" spans="73:73" x14ac:dyDescent="0.45">
      <c r="BU28105">
        <f>ROW()</f>
        <v>28105</v>
      </c>
    </row>
    <row r="28106" spans="73:73" x14ac:dyDescent="0.45">
      <c r="BU28106">
        <f>ROW()</f>
        <v>28106</v>
      </c>
    </row>
    <row r="28107" spans="73:73" x14ac:dyDescent="0.45">
      <c r="BU28107">
        <f>ROW()</f>
        <v>28107</v>
      </c>
    </row>
    <row r="28108" spans="73:73" x14ac:dyDescent="0.45">
      <c r="BU28108">
        <f>ROW()</f>
        <v>28108</v>
      </c>
    </row>
    <row r="28109" spans="73:73" x14ac:dyDescent="0.45">
      <c r="BU28109">
        <f>ROW()</f>
        <v>28109</v>
      </c>
    </row>
    <row r="28110" spans="73:73" x14ac:dyDescent="0.45">
      <c r="BU28110">
        <f>ROW()</f>
        <v>28110</v>
      </c>
    </row>
    <row r="28111" spans="73:73" x14ac:dyDescent="0.45">
      <c r="BU28111">
        <f>ROW()</f>
        <v>28111</v>
      </c>
    </row>
    <row r="28112" spans="73:73" x14ac:dyDescent="0.45">
      <c r="BU28112">
        <f>ROW()</f>
        <v>28112</v>
      </c>
    </row>
    <row r="28113" spans="73:73" x14ac:dyDescent="0.45">
      <c r="BU28113">
        <f>ROW()</f>
        <v>28113</v>
      </c>
    </row>
    <row r="28114" spans="73:73" x14ac:dyDescent="0.45">
      <c r="BU28114">
        <f>ROW()</f>
        <v>28114</v>
      </c>
    </row>
    <row r="28115" spans="73:73" x14ac:dyDescent="0.45">
      <c r="BU28115">
        <f>ROW()</f>
        <v>28115</v>
      </c>
    </row>
    <row r="28116" spans="73:73" x14ac:dyDescent="0.45">
      <c r="BU28116">
        <f>ROW()</f>
        <v>28116</v>
      </c>
    </row>
    <row r="28117" spans="73:73" x14ac:dyDescent="0.45">
      <c r="BU28117">
        <f>ROW()</f>
        <v>28117</v>
      </c>
    </row>
    <row r="28118" spans="73:73" x14ac:dyDescent="0.45">
      <c r="BU28118">
        <f>ROW()</f>
        <v>28118</v>
      </c>
    </row>
    <row r="28119" spans="73:73" x14ac:dyDescent="0.45">
      <c r="BU28119">
        <f>ROW()</f>
        <v>28119</v>
      </c>
    </row>
    <row r="28120" spans="73:73" x14ac:dyDescent="0.45">
      <c r="BU28120">
        <f>ROW()</f>
        <v>28120</v>
      </c>
    </row>
    <row r="28121" spans="73:73" x14ac:dyDescent="0.45">
      <c r="BU28121">
        <f>ROW()</f>
        <v>28121</v>
      </c>
    </row>
    <row r="28122" spans="73:73" x14ac:dyDescent="0.45">
      <c r="BU28122">
        <f>ROW()</f>
        <v>28122</v>
      </c>
    </row>
    <row r="28123" spans="73:73" x14ac:dyDescent="0.45">
      <c r="BU28123">
        <f>ROW()</f>
        <v>28123</v>
      </c>
    </row>
    <row r="28124" spans="73:73" x14ac:dyDescent="0.45">
      <c r="BU28124">
        <f>ROW()</f>
        <v>28124</v>
      </c>
    </row>
    <row r="28125" spans="73:73" x14ac:dyDescent="0.45">
      <c r="BU28125">
        <f>ROW()</f>
        <v>28125</v>
      </c>
    </row>
    <row r="28126" spans="73:73" x14ac:dyDescent="0.45">
      <c r="BU28126">
        <f>ROW()</f>
        <v>28126</v>
      </c>
    </row>
    <row r="28127" spans="73:73" x14ac:dyDescent="0.45">
      <c r="BU28127">
        <f>ROW()</f>
        <v>28127</v>
      </c>
    </row>
    <row r="28128" spans="73:73" x14ac:dyDescent="0.45">
      <c r="BU28128">
        <f>ROW()</f>
        <v>28128</v>
      </c>
    </row>
    <row r="28129" spans="73:73" x14ac:dyDescent="0.45">
      <c r="BU28129">
        <f>ROW()</f>
        <v>28129</v>
      </c>
    </row>
    <row r="28130" spans="73:73" x14ac:dyDescent="0.45">
      <c r="BU28130">
        <f>ROW()</f>
        <v>28130</v>
      </c>
    </row>
    <row r="28131" spans="73:73" x14ac:dyDescent="0.45">
      <c r="BU28131">
        <f>ROW()</f>
        <v>28131</v>
      </c>
    </row>
    <row r="28132" spans="73:73" x14ac:dyDescent="0.45">
      <c r="BU28132">
        <f>ROW()</f>
        <v>28132</v>
      </c>
    </row>
    <row r="28133" spans="73:73" x14ac:dyDescent="0.45">
      <c r="BU28133">
        <f>ROW()</f>
        <v>28133</v>
      </c>
    </row>
    <row r="28134" spans="73:73" x14ac:dyDescent="0.45">
      <c r="BU28134">
        <f>ROW()</f>
        <v>28134</v>
      </c>
    </row>
    <row r="28135" spans="73:73" x14ac:dyDescent="0.45">
      <c r="BU28135">
        <f>ROW()</f>
        <v>28135</v>
      </c>
    </row>
    <row r="28136" spans="73:73" x14ac:dyDescent="0.45">
      <c r="BU28136">
        <f>ROW()</f>
        <v>28136</v>
      </c>
    </row>
    <row r="28137" spans="73:73" x14ac:dyDescent="0.45">
      <c r="BU28137">
        <f>ROW()</f>
        <v>28137</v>
      </c>
    </row>
    <row r="28138" spans="73:73" x14ac:dyDescent="0.45">
      <c r="BU28138">
        <f>ROW()</f>
        <v>28138</v>
      </c>
    </row>
    <row r="28139" spans="73:73" x14ac:dyDescent="0.45">
      <c r="BU28139">
        <f>ROW()</f>
        <v>28139</v>
      </c>
    </row>
    <row r="28140" spans="73:73" x14ac:dyDescent="0.45">
      <c r="BU28140">
        <f>ROW()</f>
        <v>28140</v>
      </c>
    </row>
    <row r="28141" spans="73:73" x14ac:dyDescent="0.45">
      <c r="BU28141">
        <f>ROW()</f>
        <v>28141</v>
      </c>
    </row>
    <row r="28142" spans="73:73" x14ac:dyDescent="0.45">
      <c r="BU28142">
        <f>ROW()</f>
        <v>28142</v>
      </c>
    </row>
    <row r="28143" spans="73:73" x14ac:dyDescent="0.45">
      <c r="BU28143">
        <f>ROW()</f>
        <v>28143</v>
      </c>
    </row>
    <row r="28144" spans="73:73" x14ac:dyDescent="0.45">
      <c r="BU28144">
        <f>ROW()</f>
        <v>28144</v>
      </c>
    </row>
    <row r="28145" spans="73:73" x14ac:dyDescent="0.45">
      <c r="BU28145">
        <f>ROW()</f>
        <v>28145</v>
      </c>
    </row>
    <row r="28146" spans="73:73" x14ac:dyDescent="0.45">
      <c r="BU28146">
        <f>ROW()</f>
        <v>28146</v>
      </c>
    </row>
    <row r="28147" spans="73:73" x14ac:dyDescent="0.45">
      <c r="BU28147">
        <f>ROW()</f>
        <v>28147</v>
      </c>
    </row>
    <row r="28148" spans="73:73" x14ac:dyDescent="0.45">
      <c r="BU28148">
        <f>ROW()</f>
        <v>28148</v>
      </c>
    </row>
    <row r="28149" spans="73:73" x14ac:dyDescent="0.45">
      <c r="BU28149">
        <f>ROW()</f>
        <v>28149</v>
      </c>
    </row>
    <row r="28150" spans="73:73" x14ac:dyDescent="0.45">
      <c r="BU28150">
        <f>ROW()</f>
        <v>28150</v>
      </c>
    </row>
    <row r="28151" spans="73:73" x14ac:dyDescent="0.45">
      <c r="BU28151">
        <f>ROW()</f>
        <v>28151</v>
      </c>
    </row>
    <row r="28152" spans="73:73" x14ac:dyDescent="0.45">
      <c r="BU28152">
        <f>ROW()</f>
        <v>28152</v>
      </c>
    </row>
    <row r="28153" spans="73:73" x14ac:dyDescent="0.45">
      <c r="BU28153">
        <f>ROW()</f>
        <v>28153</v>
      </c>
    </row>
    <row r="28154" spans="73:73" x14ac:dyDescent="0.45">
      <c r="BU28154">
        <f>ROW()</f>
        <v>28154</v>
      </c>
    </row>
    <row r="28155" spans="73:73" x14ac:dyDescent="0.45">
      <c r="BU28155">
        <f>ROW()</f>
        <v>28155</v>
      </c>
    </row>
    <row r="28156" spans="73:73" x14ac:dyDescent="0.45">
      <c r="BU28156">
        <f>ROW()</f>
        <v>28156</v>
      </c>
    </row>
    <row r="28157" spans="73:73" x14ac:dyDescent="0.45">
      <c r="BU28157">
        <f>ROW()</f>
        <v>28157</v>
      </c>
    </row>
    <row r="28158" spans="73:73" x14ac:dyDescent="0.45">
      <c r="BU28158">
        <f>ROW()</f>
        <v>28158</v>
      </c>
    </row>
    <row r="28159" spans="73:73" x14ac:dyDescent="0.45">
      <c r="BU28159">
        <f>ROW()</f>
        <v>28159</v>
      </c>
    </row>
    <row r="28160" spans="73:73" x14ac:dyDescent="0.45">
      <c r="BU28160">
        <f>ROW()</f>
        <v>28160</v>
      </c>
    </row>
    <row r="28161" spans="73:73" x14ac:dyDescent="0.45">
      <c r="BU28161">
        <f>ROW()</f>
        <v>28161</v>
      </c>
    </row>
    <row r="28162" spans="73:73" x14ac:dyDescent="0.45">
      <c r="BU28162">
        <f>ROW()</f>
        <v>28162</v>
      </c>
    </row>
    <row r="28163" spans="73:73" x14ac:dyDescent="0.45">
      <c r="BU28163">
        <f>ROW()</f>
        <v>28163</v>
      </c>
    </row>
    <row r="28164" spans="73:73" x14ac:dyDescent="0.45">
      <c r="BU28164">
        <f>ROW()</f>
        <v>28164</v>
      </c>
    </row>
    <row r="28165" spans="73:73" x14ac:dyDescent="0.45">
      <c r="BU28165">
        <f>ROW()</f>
        <v>28165</v>
      </c>
    </row>
    <row r="28166" spans="73:73" x14ac:dyDescent="0.45">
      <c r="BU28166">
        <f>ROW()</f>
        <v>28166</v>
      </c>
    </row>
    <row r="28167" spans="73:73" x14ac:dyDescent="0.45">
      <c r="BU28167">
        <f>ROW()</f>
        <v>28167</v>
      </c>
    </row>
    <row r="28168" spans="73:73" x14ac:dyDescent="0.45">
      <c r="BU28168">
        <f>ROW()</f>
        <v>28168</v>
      </c>
    </row>
    <row r="28169" spans="73:73" x14ac:dyDescent="0.45">
      <c r="BU28169">
        <f>ROW()</f>
        <v>28169</v>
      </c>
    </row>
    <row r="28170" spans="73:73" x14ac:dyDescent="0.45">
      <c r="BU28170">
        <f>ROW()</f>
        <v>28170</v>
      </c>
    </row>
    <row r="28171" spans="73:73" x14ac:dyDescent="0.45">
      <c r="BU28171">
        <f>ROW()</f>
        <v>28171</v>
      </c>
    </row>
    <row r="28172" spans="73:73" x14ac:dyDescent="0.45">
      <c r="BU28172">
        <f>ROW()</f>
        <v>28172</v>
      </c>
    </row>
    <row r="28173" spans="73:73" x14ac:dyDescent="0.45">
      <c r="BU28173">
        <f>ROW()</f>
        <v>28173</v>
      </c>
    </row>
    <row r="28174" spans="73:73" x14ac:dyDescent="0.45">
      <c r="BU28174">
        <f>ROW()</f>
        <v>28174</v>
      </c>
    </row>
    <row r="28175" spans="73:73" x14ac:dyDescent="0.45">
      <c r="BU28175">
        <f>ROW()</f>
        <v>28175</v>
      </c>
    </row>
    <row r="28176" spans="73:73" x14ac:dyDescent="0.45">
      <c r="BU28176">
        <f>ROW()</f>
        <v>28176</v>
      </c>
    </row>
    <row r="28177" spans="73:73" x14ac:dyDescent="0.45">
      <c r="BU28177">
        <f>ROW()</f>
        <v>28177</v>
      </c>
    </row>
    <row r="28178" spans="73:73" x14ac:dyDescent="0.45">
      <c r="BU28178">
        <f>ROW()</f>
        <v>28178</v>
      </c>
    </row>
    <row r="28179" spans="73:73" x14ac:dyDescent="0.45">
      <c r="BU28179">
        <f>ROW()</f>
        <v>28179</v>
      </c>
    </row>
    <row r="28180" spans="73:73" x14ac:dyDescent="0.45">
      <c r="BU28180">
        <f>ROW()</f>
        <v>28180</v>
      </c>
    </row>
    <row r="28181" spans="73:73" x14ac:dyDescent="0.45">
      <c r="BU28181">
        <f>ROW()</f>
        <v>28181</v>
      </c>
    </row>
    <row r="28182" spans="73:73" x14ac:dyDescent="0.45">
      <c r="BU28182">
        <f>ROW()</f>
        <v>28182</v>
      </c>
    </row>
    <row r="28183" spans="73:73" x14ac:dyDescent="0.45">
      <c r="BU28183">
        <f>ROW()</f>
        <v>28183</v>
      </c>
    </row>
    <row r="28184" spans="73:73" x14ac:dyDescent="0.45">
      <c r="BU28184">
        <f>ROW()</f>
        <v>28184</v>
      </c>
    </row>
    <row r="28185" spans="73:73" x14ac:dyDescent="0.45">
      <c r="BU28185">
        <f>ROW()</f>
        <v>28185</v>
      </c>
    </row>
    <row r="28186" spans="73:73" x14ac:dyDescent="0.45">
      <c r="BU28186">
        <f>ROW()</f>
        <v>28186</v>
      </c>
    </row>
    <row r="28187" spans="73:73" x14ac:dyDescent="0.45">
      <c r="BU28187">
        <f>ROW()</f>
        <v>28187</v>
      </c>
    </row>
    <row r="28188" spans="73:73" x14ac:dyDescent="0.45">
      <c r="BU28188">
        <f>ROW()</f>
        <v>28188</v>
      </c>
    </row>
    <row r="28189" spans="73:73" x14ac:dyDescent="0.45">
      <c r="BU28189">
        <f>ROW()</f>
        <v>28189</v>
      </c>
    </row>
    <row r="28190" spans="73:73" x14ac:dyDescent="0.45">
      <c r="BU28190">
        <f>ROW()</f>
        <v>28190</v>
      </c>
    </row>
    <row r="28191" spans="73:73" x14ac:dyDescent="0.45">
      <c r="BU28191">
        <f>ROW()</f>
        <v>28191</v>
      </c>
    </row>
    <row r="28192" spans="73:73" x14ac:dyDescent="0.45">
      <c r="BU28192">
        <f>ROW()</f>
        <v>28192</v>
      </c>
    </row>
    <row r="28193" spans="73:73" x14ac:dyDescent="0.45">
      <c r="BU28193">
        <f>ROW()</f>
        <v>28193</v>
      </c>
    </row>
    <row r="28194" spans="73:73" x14ac:dyDescent="0.45">
      <c r="BU28194">
        <f>ROW()</f>
        <v>28194</v>
      </c>
    </row>
    <row r="28195" spans="73:73" x14ac:dyDescent="0.45">
      <c r="BU28195">
        <f>ROW()</f>
        <v>28195</v>
      </c>
    </row>
    <row r="28196" spans="73:73" x14ac:dyDescent="0.45">
      <c r="BU28196">
        <f>ROW()</f>
        <v>28196</v>
      </c>
    </row>
    <row r="28197" spans="73:73" x14ac:dyDescent="0.45">
      <c r="BU28197">
        <f>ROW()</f>
        <v>28197</v>
      </c>
    </row>
    <row r="28198" spans="73:73" x14ac:dyDescent="0.45">
      <c r="BU28198">
        <f>ROW()</f>
        <v>28198</v>
      </c>
    </row>
    <row r="28199" spans="73:73" x14ac:dyDescent="0.45">
      <c r="BU28199">
        <f>ROW()</f>
        <v>28199</v>
      </c>
    </row>
    <row r="28200" spans="73:73" x14ac:dyDescent="0.45">
      <c r="BU28200">
        <f>ROW()</f>
        <v>28200</v>
      </c>
    </row>
    <row r="28201" spans="73:73" x14ac:dyDescent="0.45">
      <c r="BU28201">
        <f>ROW()</f>
        <v>28201</v>
      </c>
    </row>
    <row r="28202" spans="73:73" x14ac:dyDescent="0.45">
      <c r="BU28202">
        <f>ROW()</f>
        <v>28202</v>
      </c>
    </row>
    <row r="28203" spans="73:73" x14ac:dyDescent="0.45">
      <c r="BU28203">
        <f>ROW()</f>
        <v>28203</v>
      </c>
    </row>
    <row r="28204" spans="73:73" x14ac:dyDescent="0.45">
      <c r="BU28204">
        <f>ROW()</f>
        <v>28204</v>
      </c>
    </row>
    <row r="28205" spans="73:73" x14ac:dyDescent="0.45">
      <c r="BU28205">
        <f>ROW()</f>
        <v>28205</v>
      </c>
    </row>
    <row r="28206" spans="73:73" x14ac:dyDescent="0.45">
      <c r="BU28206">
        <f>ROW()</f>
        <v>28206</v>
      </c>
    </row>
    <row r="28207" spans="73:73" x14ac:dyDescent="0.45">
      <c r="BU28207">
        <f>ROW()</f>
        <v>28207</v>
      </c>
    </row>
    <row r="28208" spans="73:73" x14ac:dyDescent="0.45">
      <c r="BU28208">
        <f>ROW()</f>
        <v>28208</v>
      </c>
    </row>
    <row r="28209" spans="73:73" x14ac:dyDescent="0.45">
      <c r="BU28209">
        <f>ROW()</f>
        <v>28209</v>
      </c>
    </row>
    <row r="28210" spans="73:73" x14ac:dyDescent="0.45">
      <c r="BU28210">
        <f>ROW()</f>
        <v>28210</v>
      </c>
    </row>
    <row r="28211" spans="73:73" x14ac:dyDescent="0.45">
      <c r="BU28211">
        <f>ROW()</f>
        <v>28211</v>
      </c>
    </row>
    <row r="28212" spans="73:73" x14ac:dyDescent="0.45">
      <c r="BU28212">
        <f>ROW()</f>
        <v>28212</v>
      </c>
    </row>
    <row r="28213" spans="73:73" x14ac:dyDescent="0.45">
      <c r="BU28213">
        <f>ROW()</f>
        <v>28213</v>
      </c>
    </row>
    <row r="28214" spans="73:73" x14ac:dyDescent="0.45">
      <c r="BU28214">
        <f>ROW()</f>
        <v>28214</v>
      </c>
    </row>
    <row r="28215" spans="73:73" x14ac:dyDescent="0.45">
      <c r="BU28215">
        <f>ROW()</f>
        <v>28215</v>
      </c>
    </row>
    <row r="28216" spans="73:73" x14ac:dyDescent="0.45">
      <c r="BU28216">
        <f>ROW()</f>
        <v>28216</v>
      </c>
    </row>
    <row r="28217" spans="73:73" x14ac:dyDescent="0.45">
      <c r="BU28217">
        <f>ROW()</f>
        <v>28217</v>
      </c>
    </row>
    <row r="28218" spans="73:73" x14ac:dyDescent="0.45">
      <c r="BU28218">
        <f>ROW()</f>
        <v>28218</v>
      </c>
    </row>
    <row r="28219" spans="73:73" x14ac:dyDescent="0.45">
      <c r="BU28219">
        <f>ROW()</f>
        <v>28219</v>
      </c>
    </row>
    <row r="28220" spans="73:73" x14ac:dyDescent="0.45">
      <c r="BU28220">
        <f>ROW()</f>
        <v>28220</v>
      </c>
    </row>
    <row r="28221" spans="73:73" x14ac:dyDescent="0.45">
      <c r="BU28221">
        <f>ROW()</f>
        <v>28221</v>
      </c>
    </row>
    <row r="28222" spans="73:73" x14ac:dyDescent="0.45">
      <c r="BU28222">
        <f>ROW()</f>
        <v>28222</v>
      </c>
    </row>
    <row r="28223" spans="73:73" x14ac:dyDescent="0.45">
      <c r="BU28223">
        <f>ROW()</f>
        <v>28223</v>
      </c>
    </row>
    <row r="28224" spans="73:73" x14ac:dyDescent="0.45">
      <c r="BU28224">
        <f>ROW()</f>
        <v>28224</v>
      </c>
    </row>
    <row r="28225" spans="73:73" x14ac:dyDescent="0.45">
      <c r="BU28225">
        <f>ROW()</f>
        <v>28225</v>
      </c>
    </row>
    <row r="28226" spans="73:73" x14ac:dyDescent="0.45">
      <c r="BU28226">
        <f>ROW()</f>
        <v>28226</v>
      </c>
    </row>
    <row r="28227" spans="73:73" x14ac:dyDescent="0.45">
      <c r="BU28227">
        <f>ROW()</f>
        <v>28227</v>
      </c>
    </row>
    <row r="28228" spans="73:73" x14ac:dyDescent="0.45">
      <c r="BU28228">
        <f>ROW()</f>
        <v>28228</v>
      </c>
    </row>
    <row r="28229" spans="73:73" x14ac:dyDescent="0.45">
      <c r="BU28229">
        <f>ROW()</f>
        <v>28229</v>
      </c>
    </row>
    <row r="28230" spans="73:73" x14ac:dyDescent="0.45">
      <c r="BU28230">
        <f>ROW()</f>
        <v>28230</v>
      </c>
    </row>
    <row r="28231" spans="73:73" x14ac:dyDescent="0.45">
      <c r="BU28231">
        <f>ROW()</f>
        <v>28231</v>
      </c>
    </row>
    <row r="28232" spans="73:73" x14ac:dyDescent="0.45">
      <c r="BU28232">
        <f>ROW()</f>
        <v>28232</v>
      </c>
    </row>
    <row r="28233" spans="73:73" x14ac:dyDescent="0.45">
      <c r="BU28233">
        <f>ROW()</f>
        <v>28233</v>
      </c>
    </row>
    <row r="28234" spans="73:73" x14ac:dyDescent="0.45">
      <c r="BU28234">
        <f>ROW()</f>
        <v>28234</v>
      </c>
    </row>
    <row r="28235" spans="73:73" x14ac:dyDescent="0.45">
      <c r="BU28235">
        <f>ROW()</f>
        <v>28235</v>
      </c>
    </row>
    <row r="28236" spans="73:73" x14ac:dyDescent="0.45">
      <c r="BU28236">
        <f>ROW()</f>
        <v>28236</v>
      </c>
    </row>
    <row r="28237" spans="73:73" x14ac:dyDescent="0.45">
      <c r="BU28237">
        <f>ROW()</f>
        <v>28237</v>
      </c>
    </row>
    <row r="28238" spans="73:73" x14ac:dyDescent="0.45">
      <c r="BU28238">
        <f>ROW()</f>
        <v>28238</v>
      </c>
    </row>
    <row r="28239" spans="73:73" x14ac:dyDescent="0.45">
      <c r="BU28239">
        <f>ROW()</f>
        <v>28239</v>
      </c>
    </row>
    <row r="28240" spans="73:73" x14ac:dyDescent="0.45">
      <c r="BU28240">
        <f>ROW()</f>
        <v>28240</v>
      </c>
    </row>
    <row r="28241" spans="73:73" x14ac:dyDescent="0.45">
      <c r="BU28241">
        <f>ROW()</f>
        <v>28241</v>
      </c>
    </row>
    <row r="28242" spans="73:73" x14ac:dyDescent="0.45">
      <c r="BU28242">
        <f>ROW()</f>
        <v>28242</v>
      </c>
    </row>
    <row r="28243" spans="73:73" x14ac:dyDescent="0.45">
      <c r="BU28243">
        <f>ROW()</f>
        <v>28243</v>
      </c>
    </row>
    <row r="28244" spans="73:73" x14ac:dyDescent="0.45">
      <c r="BU28244">
        <f>ROW()</f>
        <v>28244</v>
      </c>
    </row>
    <row r="28245" spans="73:73" x14ac:dyDescent="0.45">
      <c r="BU28245">
        <f>ROW()</f>
        <v>28245</v>
      </c>
    </row>
    <row r="28246" spans="73:73" x14ac:dyDescent="0.45">
      <c r="BU28246">
        <f>ROW()</f>
        <v>28246</v>
      </c>
    </row>
    <row r="28247" spans="73:73" x14ac:dyDescent="0.45">
      <c r="BU28247">
        <f>ROW()</f>
        <v>28247</v>
      </c>
    </row>
    <row r="28248" spans="73:73" x14ac:dyDescent="0.45">
      <c r="BU28248">
        <f>ROW()</f>
        <v>28248</v>
      </c>
    </row>
    <row r="28249" spans="73:73" x14ac:dyDescent="0.45">
      <c r="BU28249">
        <f>ROW()</f>
        <v>28249</v>
      </c>
    </row>
    <row r="28250" spans="73:73" x14ac:dyDescent="0.45">
      <c r="BU28250">
        <f>ROW()</f>
        <v>28250</v>
      </c>
    </row>
    <row r="28251" spans="73:73" x14ac:dyDescent="0.45">
      <c r="BU28251">
        <f>ROW()</f>
        <v>28251</v>
      </c>
    </row>
    <row r="28252" spans="73:73" x14ac:dyDescent="0.45">
      <c r="BU28252">
        <f>ROW()</f>
        <v>28252</v>
      </c>
    </row>
    <row r="28253" spans="73:73" x14ac:dyDescent="0.45">
      <c r="BU28253">
        <f>ROW()</f>
        <v>28253</v>
      </c>
    </row>
    <row r="28254" spans="73:73" x14ac:dyDescent="0.45">
      <c r="BU28254">
        <f>ROW()</f>
        <v>28254</v>
      </c>
    </row>
    <row r="28255" spans="73:73" x14ac:dyDescent="0.45">
      <c r="BU28255">
        <f>ROW()</f>
        <v>28255</v>
      </c>
    </row>
    <row r="28256" spans="73:73" x14ac:dyDescent="0.45">
      <c r="BU28256">
        <f>ROW()</f>
        <v>28256</v>
      </c>
    </row>
    <row r="28257" spans="73:73" x14ac:dyDescent="0.45">
      <c r="BU28257">
        <f>ROW()</f>
        <v>28257</v>
      </c>
    </row>
    <row r="28258" spans="73:73" x14ac:dyDescent="0.45">
      <c r="BU28258">
        <f>ROW()</f>
        <v>28258</v>
      </c>
    </row>
    <row r="28259" spans="73:73" x14ac:dyDescent="0.45">
      <c r="BU28259">
        <f>ROW()</f>
        <v>28259</v>
      </c>
    </row>
    <row r="28260" spans="73:73" x14ac:dyDescent="0.45">
      <c r="BU28260">
        <f>ROW()</f>
        <v>28260</v>
      </c>
    </row>
    <row r="28261" spans="73:73" x14ac:dyDescent="0.45">
      <c r="BU28261">
        <f>ROW()</f>
        <v>28261</v>
      </c>
    </row>
    <row r="28262" spans="73:73" x14ac:dyDescent="0.45">
      <c r="BU28262">
        <f>ROW()</f>
        <v>28262</v>
      </c>
    </row>
    <row r="28263" spans="73:73" x14ac:dyDescent="0.45">
      <c r="BU28263">
        <f>ROW()</f>
        <v>28263</v>
      </c>
    </row>
    <row r="28264" spans="73:73" x14ac:dyDescent="0.45">
      <c r="BU28264">
        <f>ROW()</f>
        <v>28264</v>
      </c>
    </row>
    <row r="28265" spans="73:73" x14ac:dyDescent="0.45">
      <c r="BU28265">
        <f>ROW()</f>
        <v>28265</v>
      </c>
    </row>
    <row r="28266" spans="73:73" x14ac:dyDescent="0.45">
      <c r="BU28266">
        <f>ROW()</f>
        <v>28266</v>
      </c>
    </row>
    <row r="28267" spans="73:73" x14ac:dyDescent="0.45">
      <c r="BU28267">
        <f>ROW()</f>
        <v>28267</v>
      </c>
    </row>
    <row r="28268" spans="73:73" x14ac:dyDescent="0.45">
      <c r="BU28268">
        <f>ROW()</f>
        <v>28268</v>
      </c>
    </row>
    <row r="28269" spans="73:73" x14ac:dyDescent="0.45">
      <c r="BU28269">
        <f>ROW()</f>
        <v>28269</v>
      </c>
    </row>
    <row r="28270" spans="73:73" x14ac:dyDescent="0.45">
      <c r="BU28270">
        <f>ROW()</f>
        <v>28270</v>
      </c>
    </row>
    <row r="28271" spans="73:73" x14ac:dyDescent="0.45">
      <c r="BU28271">
        <f>ROW()</f>
        <v>28271</v>
      </c>
    </row>
    <row r="28272" spans="73:73" x14ac:dyDescent="0.45">
      <c r="BU28272">
        <f>ROW()</f>
        <v>28272</v>
      </c>
    </row>
    <row r="28273" spans="73:73" x14ac:dyDescent="0.45">
      <c r="BU28273">
        <f>ROW()</f>
        <v>28273</v>
      </c>
    </row>
    <row r="28274" spans="73:73" x14ac:dyDescent="0.45">
      <c r="BU28274">
        <f>ROW()</f>
        <v>28274</v>
      </c>
    </row>
    <row r="28275" spans="73:73" x14ac:dyDescent="0.45">
      <c r="BU28275">
        <f>ROW()</f>
        <v>28275</v>
      </c>
    </row>
    <row r="28276" spans="73:73" x14ac:dyDescent="0.45">
      <c r="BU28276">
        <f>ROW()</f>
        <v>28276</v>
      </c>
    </row>
    <row r="28277" spans="73:73" x14ac:dyDescent="0.45">
      <c r="BU28277">
        <f>ROW()</f>
        <v>28277</v>
      </c>
    </row>
    <row r="28278" spans="73:73" x14ac:dyDescent="0.45">
      <c r="BU28278">
        <f>ROW()</f>
        <v>28278</v>
      </c>
    </row>
    <row r="28279" spans="73:73" x14ac:dyDescent="0.45">
      <c r="BU28279">
        <f>ROW()</f>
        <v>28279</v>
      </c>
    </row>
    <row r="28280" spans="73:73" x14ac:dyDescent="0.45">
      <c r="BU28280">
        <f>ROW()</f>
        <v>28280</v>
      </c>
    </row>
    <row r="28281" spans="73:73" x14ac:dyDescent="0.45">
      <c r="BU28281">
        <f>ROW()</f>
        <v>28281</v>
      </c>
    </row>
    <row r="28282" spans="73:73" x14ac:dyDescent="0.45">
      <c r="BU28282">
        <f>ROW()</f>
        <v>28282</v>
      </c>
    </row>
    <row r="28283" spans="73:73" x14ac:dyDescent="0.45">
      <c r="BU28283">
        <f>ROW()</f>
        <v>28283</v>
      </c>
    </row>
    <row r="28284" spans="73:73" x14ac:dyDescent="0.45">
      <c r="BU28284">
        <f>ROW()</f>
        <v>28284</v>
      </c>
    </row>
    <row r="28285" spans="73:73" x14ac:dyDescent="0.45">
      <c r="BU28285">
        <f>ROW()</f>
        <v>28285</v>
      </c>
    </row>
    <row r="28286" spans="73:73" x14ac:dyDescent="0.45">
      <c r="BU28286">
        <f>ROW()</f>
        <v>28286</v>
      </c>
    </row>
    <row r="28287" spans="73:73" x14ac:dyDescent="0.45">
      <c r="BU28287">
        <f>ROW()</f>
        <v>28287</v>
      </c>
    </row>
    <row r="28288" spans="73:73" x14ac:dyDescent="0.45">
      <c r="BU28288">
        <f>ROW()</f>
        <v>28288</v>
      </c>
    </row>
    <row r="28289" spans="73:73" x14ac:dyDescent="0.45">
      <c r="BU28289">
        <f>ROW()</f>
        <v>28289</v>
      </c>
    </row>
    <row r="28290" spans="73:73" x14ac:dyDescent="0.45">
      <c r="BU28290">
        <f>ROW()</f>
        <v>28290</v>
      </c>
    </row>
    <row r="28291" spans="73:73" x14ac:dyDescent="0.45">
      <c r="BU28291">
        <f>ROW()</f>
        <v>28291</v>
      </c>
    </row>
    <row r="28292" spans="73:73" x14ac:dyDescent="0.45">
      <c r="BU28292">
        <f>ROW()</f>
        <v>28292</v>
      </c>
    </row>
    <row r="28293" spans="73:73" x14ac:dyDescent="0.45">
      <c r="BU28293">
        <f>ROW()</f>
        <v>28293</v>
      </c>
    </row>
    <row r="28294" spans="73:73" x14ac:dyDescent="0.45">
      <c r="BU28294">
        <f>ROW()</f>
        <v>28294</v>
      </c>
    </row>
    <row r="28295" spans="73:73" x14ac:dyDescent="0.45">
      <c r="BU28295">
        <f>ROW()</f>
        <v>28295</v>
      </c>
    </row>
    <row r="28296" spans="73:73" x14ac:dyDescent="0.45">
      <c r="BU28296">
        <f>ROW()</f>
        <v>28296</v>
      </c>
    </row>
    <row r="28297" spans="73:73" x14ac:dyDescent="0.45">
      <c r="BU28297">
        <f>ROW()</f>
        <v>28297</v>
      </c>
    </row>
    <row r="28298" spans="73:73" x14ac:dyDescent="0.45">
      <c r="BU28298">
        <f>ROW()</f>
        <v>28298</v>
      </c>
    </row>
    <row r="28299" spans="73:73" x14ac:dyDescent="0.45">
      <c r="BU28299">
        <f>ROW()</f>
        <v>28299</v>
      </c>
    </row>
    <row r="28300" spans="73:73" x14ac:dyDescent="0.45">
      <c r="BU28300">
        <f>ROW()</f>
        <v>28300</v>
      </c>
    </row>
    <row r="28301" spans="73:73" x14ac:dyDescent="0.45">
      <c r="BU28301">
        <f>ROW()</f>
        <v>28301</v>
      </c>
    </row>
    <row r="28302" spans="73:73" x14ac:dyDescent="0.45">
      <c r="BU28302">
        <f>ROW()</f>
        <v>28302</v>
      </c>
    </row>
    <row r="28303" spans="73:73" x14ac:dyDescent="0.45">
      <c r="BU28303">
        <f>ROW()</f>
        <v>28303</v>
      </c>
    </row>
    <row r="28304" spans="73:73" x14ac:dyDescent="0.45">
      <c r="BU28304">
        <f>ROW()</f>
        <v>28304</v>
      </c>
    </row>
    <row r="28305" spans="73:73" x14ac:dyDescent="0.45">
      <c r="BU28305">
        <f>ROW()</f>
        <v>28305</v>
      </c>
    </row>
    <row r="28306" spans="73:73" x14ac:dyDescent="0.45">
      <c r="BU28306">
        <f>ROW()</f>
        <v>28306</v>
      </c>
    </row>
    <row r="28307" spans="73:73" x14ac:dyDescent="0.45">
      <c r="BU28307">
        <f>ROW()</f>
        <v>28307</v>
      </c>
    </row>
    <row r="28308" spans="73:73" x14ac:dyDescent="0.45">
      <c r="BU28308">
        <f>ROW()</f>
        <v>28308</v>
      </c>
    </row>
    <row r="28309" spans="73:73" x14ac:dyDescent="0.45">
      <c r="BU28309">
        <f>ROW()</f>
        <v>28309</v>
      </c>
    </row>
    <row r="28310" spans="73:73" x14ac:dyDescent="0.45">
      <c r="BU28310">
        <f>ROW()</f>
        <v>28310</v>
      </c>
    </row>
    <row r="28311" spans="73:73" x14ac:dyDescent="0.45">
      <c r="BU28311">
        <f>ROW()</f>
        <v>28311</v>
      </c>
    </row>
    <row r="28312" spans="73:73" x14ac:dyDescent="0.45">
      <c r="BU28312">
        <f>ROW()</f>
        <v>28312</v>
      </c>
    </row>
    <row r="28313" spans="73:73" x14ac:dyDescent="0.45">
      <c r="BU28313">
        <f>ROW()</f>
        <v>28313</v>
      </c>
    </row>
    <row r="28314" spans="73:73" x14ac:dyDescent="0.45">
      <c r="BU28314">
        <f>ROW()</f>
        <v>28314</v>
      </c>
    </row>
    <row r="28315" spans="73:73" x14ac:dyDescent="0.45">
      <c r="BU28315">
        <f>ROW()</f>
        <v>28315</v>
      </c>
    </row>
    <row r="28316" spans="73:73" x14ac:dyDescent="0.45">
      <c r="BU28316">
        <f>ROW()</f>
        <v>28316</v>
      </c>
    </row>
    <row r="28317" spans="73:73" x14ac:dyDescent="0.45">
      <c r="BU28317">
        <f>ROW()</f>
        <v>28317</v>
      </c>
    </row>
    <row r="28318" spans="73:73" x14ac:dyDescent="0.45">
      <c r="BU28318">
        <f>ROW()</f>
        <v>28318</v>
      </c>
    </row>
    <row r="28319" spans="73:73" x14ac:dyDescent="0.45">
      <c r="BU28319">
        <f>ROW()</f>
        <v>28319</v>
      </c>
    </row>
    <row r="28320" spans="73:73" x14ac:dyDescent="0.45">
      <c r="BU28320">
        <f>ROW()</f>
        <v>28320</v>
      </c>
    </row>
    <row r="28321" spans="73:73" x14ac:dyDescent="0.45">
      <c r="BU28321">
        <f>ROW()</f>
        <v>28321</v>
      </c>
    </row>
    <row r="28322" spans="73:73" x14ac:dyDescent="0.45">
      <c r="BU28322">
        <f>ROW()</f>
        <v>28322</v>
      </c>
    </row>
    <row r="28323" spans="73:73" x14ac:dyDescent="0.45">
      <c r="BU28323">
        <f>ROW()</f>
        <v>28323</v>
      </c>
    </row>
    <row r="28324" spans="73:73" x14ac:dyDescent="0.45">
      <c r="BU28324">
        <f>ROW()</f>
        <v>28324</v>
      </c>
    </row>
    <row r="28325" spans="73:73" x14ac:dyDescent="0.45">
      <c r="BU28325">
        <f>ROW()</f>
        <v>28325</v>
      </c>
    </row>
    <row r="28326" spans="73:73" x14ac:dyDescent="0.45">
      <c r="BU28326">
        <f>ROW()</f>
        <v>28326</v>
      </c>
    </row>
    <row r="28327" spans="73:73" x14ac:dyDescent="0.45">
      <c r="BU28327">
        <f>ROW()</f>
        <v>28327</v>
      </c>
    </row>
    <row r="28328" spans="73:73" x14ac:dyDescent="0.45">
      <c r="BU28328">
        <f>ROW()</f>
        <v>28328</v>
      </c>
    </row>
    <row r="28329" spans="73:73" x14ac:dyDescent="0.45">
      <c r="BU28329">
        <f>ROW()</f>
        <v>28329</v>
      </c>
    </row>
    <row r="28330" spans="73:73" x14ac:dyDescent="0.45">
      <c r="BU28330">
        <f>ROW()</f>
        <v>28330</v>
      </c>
    </row>
    <row r="28331" spans="73:73" x14ac:dyDescent="0.45">
      <c r="BU28331">
        <f>ROW()</f>
        <v>28331</v>
      </c>
    </row>
    <row r="28332" spans="73:73" x14ac:dyDescent="0.45">
      <c r="BU28332">
        <f>ROW()</f>
        <v>28332</v>
      </c>
    </row>
    <row r="28333" spans="73:73" x14ac:dyDescent="0.45">
      <c r="BU28333">
        <f>ROW()</f>
        <v>28333</v>
      </c>
    </row>
    <row r="28334" spans="73:73" x14ac:dyDescent="0.45">
      <c r="BU28334">
        <f>ROW()</f>
        <v>28334</v>
      </c>
    </row>
    <row r="28335" spans="73:73" x14ac:dyDescent="0.45">
      <c r="BU28335">
        <f>ROW()</f>
        <v>28335</v>
      </c>
    </row>
    <row r="28336" spans="73:73" x14ac:dyDescent="0.45">
      <c r="BU28336">
        <f>ROW()</f>
        <v>28336</v>
      </c>
    </row>
    <row r="28337" spans="73:73" x14ac:dyDescent="0.45">
      <c r="BU28337">
        <f>ROW()</f>
        <v>28337</v>
      </c>
    </row>
    <row r="28338" spans="73:73" x14ac:dyDescent="0.45">
      <c r="BU28338">
        <f>ROW()</f>
        <v>28338</v>
      </c>
    </row>
    <row r="28339" spans="73:73" x14ac:dyDescent="0.45">
      <c r="BU28339">
        <f>ROW()</f>
        <v>28339</v>
      </c>
    </row>
    <row r="28340" spans="73:73" x14ac:dyDescent="0.45">
      <c r="BU28340">
        <f>ROW()</f>
        <v>28340</v>
      </c>
    </row>
    <row r="28341" spans="73:73" x14ac:dyDescent="0.45">
      <c r="BU28341">
        <f>ROW()</f>
        <v>28341</v>
      </c>
    </row>
    <row r="28342" spans="73:73" x14ac:dyDescent="0.45">
      <c r="BU28342">
        <f>ROW()</f>
        <v>28342</v>
      </c>
    </row>
    <row r="28343" spans="73:73" x14ac:dyDescent="0.45">
      <c r="BU28343">
        <f>ROW()</f>
        <v>28343</v>
      </c>
    </row>
    <row r="28344" spans="73:73" x14ac:dyDescent="0.45">
      <c r="BU28344">
        <f>ROW()</f>
        <v>28344</v>
      </c>
    </row>
    <row r="28345" spans="73:73" x14ac:dyDescent="0.45">
      <c r="BU28345">
        <f>ROW()</f>
        <v>28345</v>
      </c>
    </row>
    <row r="28346" spans="73:73" x14ac:dyDescent="0.45">
      <c r="BU28346">
        <f>ROW()</f>
        <v>28346</v>
      </c>
    </row>
    <row r="28347" spans="73:73" x14ac:dyDescent="0.45">
      <c r="BU28347">
        <f>ROW()</f>
        <v>28347</v>
      </c>
    </row>
    <row r="28348" spans="73:73" x14ac:dyDescent="0.45">
      <c r="BU28348">
        <f>ROW()</f>
        <v>28348</v>
      </c>
    </row>
    <row r="28349" spans="73:73" x14ac:dyDescent="0.45">
      <c r="BU28349">
        <f>ROW()</f>
        <v>28349</v>
      </c>
    </row>
    <row r="28350" spans="73:73" x14ac:dyDescent="0.45">
      <c r="BU28350">
        <f>ROW()</f>
        <v>28350</v>
      </c>
    </row>
    <row r="28351" spans="73:73" x14ac:dyDescent="0.45">
      <c r="BU28351">
        <f>ROW()</f>
        <v>28351</v>
      </c>
    </row>
    <row r="28352" spans="73:73" x14ac:dyDescent="0.45">
      <c r="BU28352">
        <f>ROW()</f>
        <v>28352</v>
      </c>
    </row>
    <row r="28353" spans="73:73" x14ac:dyDescent="0.45">
      <c r="BU28353">
        <f>ROW()</f>
        <v>28353</v>
      </c>
    </row>
    <row r="28354" spans="73:73" x14ac:dyDescent="0.45">
      <c r="BU28354">
        <f>ROW()</f>
        <v>28354</v>
      </c>
    </row>
    <row r="28355" spans="73:73" x14ac:dyDescent="0.45">
      <c r="BU28355">
        <f>ROW()</f>
        <v>28355</v>
      </c>
    </row>
    <row r="28356" spans="73:73" x14ac:dyDescent="0.45">
      <c r="BU28356">
        <f>ROW()</f>
        <v>28356</v>
      </c>
    </row>
    <row r="28357" spans="73:73" x14ac:dyDescent="0.45">
      <c r="BU28357">
        <f>ROW()</f>
        <v>28357</v>
      </c>
    </row>
    <row r="28358" spans="73:73" x14ac:dyDescent="0.45">
      <c r="BU28358">
        <f>ROW()</f>
        <v>28358</v>
      </c>
    </row>
    <row r="28359" spans="73:73" x14ac:dyDescent="0.45">
      <c r="BU28359">
        <f>ROW()</f>
        <v>28359</v>
      </c>
    </row>
    <row r="28360" spans="73:73" x14ac:dyDescent="0.45">
      <c r="BU28360">
        <f>ROW()</f>
        <v>28360</v>
      </c>
    </row>
    <row r="28361" spans="73:73" x14ac:dyDescent="0.45">
      <c r="BU28361">
        <f>ROW()</f>
        <v>28361</v>
      </c>
    </row>
    <row r="28362" spans="73:73" x14ac:dyDescent="0.45">
      <c r="BU28362">
        <f>ROW()</f>
        <v>28362</v>
      </c>
    </row>
    <row r="28363" spans="73:73" x14ac:dyDescent="0.45">
      <c r="BU28363">
        <f>ROW()</f>
        <v>28363</v>
      </c>
    </row>
    <row r="28364" spans="73:73" x14ac:dyDescent="0.45">
      <c r="BU28364">
        <f>ROW()</f>
        <v>28364</v>
      </c>
    </row>
    <row r="28365" spans="73:73" x14ac:dyDescent="0.45">
      <c r="BU28365">
        <f>ROW()</f>
        <v>28365</v>
      </c>
    </row>
    <row r="28366" spans="73:73" x14ac:dyDescent="0.45">
      <c r="BU28366">
        <f>ROW()</f>
        <v>28366</v>
      </c>
    </row>
    <row r="28367" spans="73:73" x14ac:dyDescent="0.45">
      <c r="BU28367">
        <f>ROW()</f>
        <v>28367</v>
      </c>
    </row>
    <row r="28368" spans="73:73" x14ac:dyDescent="0.45">
      <c r="BU28368">
        <f>ROW()</f>
        <v>28368</v>
      </c>
    </row>
    <row r="28369" spans="73:73" x14ac:dyDescent="0.45">
      <c r="BU28369">
        <f>ROW()</f>
        <v>28369</v>
      </c>
    </row>
    <row r="28370" spans="73:73" x14ac:dyDescent="0.45">
      <c r="BU28370">
        <f>ROW()</f>
        <v>28370</v>
      </c>
    </row>
    <row r="28371" spans="73:73" x14ac:dyDescent="0.45">
      <c r="BU28371">
        <f>ROW()</f>
        <v>28371</v>
      </c>
    </row>
    <row r="28372" spans="73:73" x14ac:dyDescent="0.45">
      <c r="BU28372">
        <f>ROW()</f>
        <v>28372</v>
      </c>
    </row>
    <row r="28373" spans="73:73" x14ac:dyDescent="0.45">
      <c r="BU28373">
        <f>ROW()</f>
        <v>28373</v>
      </c>
    </row>
    <row r="28374" spans="73:73" x14ac:dyDescent="0.45">
      <c r="BU28374">
        <f>ROW()</f>
        <v>28374</v>
      </c>
    </row>
    <row r="28375" spans="73:73" x14ac:dyDescent="0.45">
      <c r="BU28375">
        <f>ROW()</f>
        <v>28375</v>
      </c>
    </row>
    <row r="28376" spans="73:73" x14ac:dyDescent="0.45">
      <c r="BU28376">
        <f>ROW()</f>
        <v>28376</v>
      </c>
    </row>
    <row r="28377" spans="73:73" x14ac:dyDescent="0.45">
      <c r="BU28377">
        <f>ROW()</f>
        <v>28377</v>
      </c>
    </row>
    <row r="28378" spans="73:73" x14ac:dyDescent="0.45">
      <c r="BU28378">
        <f>ROW()</f>
        <v>28378</v>
      </c>
    </row>
    <row r="28379" spans="73:73" x14ac:dyDescent="0.45">
      <c r="BU28379">
        <f>ROW()</f>
        <v>28379</v>
      </c>
    </row>
    <row r="28380" spans="73:73" x14ac:dyDescent="0.45">
      <c r="BU28380">
        <f>ROW()</f>
        <v>28380</v>
      </c>
    </row>
    <row r="28381" spans="73:73" x14ac:dyDescent="0.45">
      <c r="BU28381">
        <f>ROW()</f>
        <v>28381</v>
      </c>
    </row>
    <row r="28382" spans="73:73" x14ac:dyDescent="0.45">
      <c r="BU28382">
        <f>ROW()</f>
        <v>28382</v>
      </c>
    </row>
    <row r="28383" spans="73:73" x14ac:dyDescent="0.45">
      <c r="BU28383">
        <f>ROW()</f>
        <v>28383</v>
      </c>
    </row>
    <row r="28384" spans="73:73" x14ac:dyDescent="0.45">
      <c r="BU28384">
        <f>ROW()</f>
        <v>28384</v>
      </c>
    </row>
    <row r="28385" spans="73:73" x14ac:dyDescent="0.45">
      <c r="BU28385">
        <f>ROW()</f>
        <v>28385</v>
      </c>
    </row>
    <row r="28386" spans="73:73" x14ac:dyDescent="0.45">
      <c r="BU28386">
        <f>ROW()</f>
        <v>28386</v>
      </c>
    </row>
    <row r="28387" spans="73:73" x14ac:dyDescent="0.45">
      <c r="BU28387">
        <f>ROW()</f>
        <v>28387</v>
      </c>
    </row>
    <row r="28388" spans="73:73" x14ac:dyDescent="0.45">
      <c r="BU28388">
        <f>ROW()</f>
        <v>28388</v>
      </c>
    </row>
    <row r="28389" spans="73:73" x14ac:dyDescent="0.45">
      <c r="BU28389">
        <f>ROW()</f>
        <v>28389</v>
      </c>
    </row>
    <row r="28390" spans="73:73" x14ac:dyDescent="0.45">
      <c r="BU28390">
        <f>ROW()</f>
        <v>28390</v>
      </c>
    </row>
    <row r="28391" spans="73:73" x14ac:dyDescent="0.45">
      <c r="BU28391">
        <f>ROW()</f>
        <v>28391</v>
      </c>
    </row>
    <row r="28392" spans="73:73" x14ac:dyDescent="0.45">
      <c r="BU28392">
        <f>ROW()</f>
        <v>28392</v>
      </c>
    </row>
    <row r="28393" spans="73:73" x14ac:dyDescent="0.45">
      <c r="BU28393">
        <f>ROW()</f>
        <v>28393</v>
      </c>
    </row>
    <row r="28394" spans="73:73" x14ac:dyDescent="0.45">
      <c r="BU28394">
        <f>ROW()</f>
        <v>28394</v>
      </c>
    </row>
    <row r="28395" spans="73:73" x14ac:dyDescent="0.45">
      <c r="BU28395">
        <f>ROW()</f>
        <v>28395</v>
      </c>
    </row>
    <row r="28396" spans="73:73" x14ac:dyDescent="0.45">
      <c r="BU28396">
        <f>ROW()</f>
        <v>28396</v>
      </c>
    </row>
    <row r="28397" spans="73:73" x14ac:dyDescent="0.45">
      <c r="BU28397">
        <f>ROW()</f>
        <v>28397</v>
      </c>
    </row>
    <row r="28398" spans="73:73" x14ac:dyDescent="0.45">
      <c r="BU28398">
        <f>ROW()</f>
        <v>28398</v>
      </c>
    </row>
    <row r="28399" spans="73:73" x14ac:dyDescent="0.45">
      <c r="BU28399">
        <f>ROW()</f>
        <v>28399</v>
      </c>
    </row>
    <row r="28400" spans="73:73" x14ac:dyDescent="0.45">
      <c r="BU28400">
        <f>ROW()</f>
        <v>28400</v>
      </c>
    </row>
    <row r="28401" spans="73:73" x14ac:dyDescent="0.45">
      <c r="BU28401">
        <f>ROW()</f>
        <v>28401</v>
      </c>
    </row>
    <row r="28402" spans="73:73" x14ac:dyDescent="0.45">
      <c r="BU28402">
        <f>ROW()</f>
        <v>28402</v>
      </c>
    </row>
    <row r="28403" spans="73:73" x14ac:dyDescent="0.45">
      <c r="BU28403">
        <f>ROW()</f>
        <v>28403</v>
      </c>
    </row>
    <row r="28404" spans="73:73" x14ac:dyDescent="0.45">
      <c r="BU28404">
        <f>ROW()</f>
        <v>28404</v>
      </c>
    </row>
    <row r="28405" spans="73:73" x14ac:dyDescent="0.45">
      <c r="BU28405">
        <f>ROW()</f>
        <v>28405</v>
      </c>
    </row>
    <row r="28406" spans="73:73" x14ac:dyDescent="0.45">
      <c r="BU28406">
        <f>ROW()</f>
        <v>28406</v>
      </c>
    </row>
    <row r="28407" spans="73:73" x14ac:dyDescent="0.45">
      <c r="BU28407">
        <f>ROW()</f>
        <v>28407</v>
      </c>
    </row>
    <row r="28408" spans="73:73" x14ac:dyDescent="0.45">
      <c r="BU28408">
        <f>ROW()</f>
        <v>28408</v>
      </c>
    </row>
    <row r="28409" spans="73:73" x14ac:dyDescent="0.45">
      <c r="BU28409">
        <f>ROW()</f>
        <v>28409</v>
      </c>
    </row>
    <row r="28410" spans="73:73" x14ac:dyDescent="0.45">
      <c r="BU28410">
        <f>ROW()</f>
        <v>28410</v>
      </c>
    </row>
    <row r="28411" spans="73:73" x14ac:dyDescent="0.45">
      <c r="BU28411">
        <f>ROW()</f>
        <v>28411</v>
      </c>
    </row>
    <row r="28412" spans="73:73" x14ac:dyDescent="0.45">
      <c r="BU28412">
        <f>ROW()</f>
        <v>28412</v>
      </c>
    </row>
    <row r="28413" spans="73:73" x14ac:dyDescent="0.45">
      <c r="BU28413">
        <f>ROW()</f>
        <v>28413</v>
      </c>
    </row>
    <row r="28414" spans="73:73" x14ac:dyDescent="0.45">
      <c r="BU28414">
        <f>ROW()</f>
        <v>28414</v>
      </c>
    </row>
    <row r="28415" spans="73:73" x14ac:dyDescent="0.45">
      <c r="BU28415">
        <f>ROW()</f>
        <v>28415</v>
      </c>
    </row>
    <row r="28416" spans="73:73" x14ac:dyDescent="0.45">
      <c r="BU28416">
        <f>ROW()</f>
        <v>28416</v>
      </c>
    </row>
    <row r="28417" spans="73:73" x14ac:dyDescent="0.45">
      <c r="BU28417">
        <f>ROW()</f>
        <v>28417</v>
      </c>
    </row>
    <row r="28418" spans="73:73" x14ac:dyDescent="0.45">
      <c r="BU28418">
        <f>ROW()</f>
        <v>28418</v>
      </c>
    </row>
    <row r="28419" spans="73:73" x14ac:dyDescent="0.45">
      <c r="BU28419">
        <f>ROW()</f>
        <v>28419</v>
      </c>
    </row>
    <row r="28420" spans="73:73" x14ac:dyDescent="0.45">
      <c r="BU28420">
        <f>ROW()</f>
        <v>28420</v>
      </c>
    </row>
    <row r="28421" spans="73:73" x14ac:dyDescent="0.45">
      <c r="BU28421">
        <f>ROW()</f>
        <v>28421</v>
      </c>
    </row>
    <row r="28422" spans="73:73" x14ac:dyDescent="0.45">
      <c r="BU28422">
        <f>ROW()</f>
        <v>28422</v>
      </c>
    </row>
    <row r="28423" spans="73:73" x14ac:dyDescent="0.45">
      <c r="BU28423">
        <f>ROW()</f>
        <v>28423</v>
      </c>
    </row>
    <row r="28424" spans="73:73" x14ac:dyDescent="0.45">
      <c r="BU28424">
        <f>ROW()</f>
        <v>28424</v>
      </c>
    </row>
    <row r="28425" spans="73:73" x14ac:dyDescent="0.45">
      <c r="BU28425">
        <f>ROW()</f>
        <v>28425</v>
      </c>
    </row>
    <row r="28426" spans="73:73" x14ac:dyDescent="0.45">
      <c r="BU28426">
        <f>ROW()</f>
        <v>28426</v>
      </c>
    </row>
    <row r="28427" spans="73:73" x14ac:dyDescent="0.45">
      <c r="BU28427">
        <f>ROW()</f>
        <v>28427</v>
      </c>
    </row>
    <row r="28428" spans="73:73" x14ac:dyDescent="0.45">
      <c r="BU28428">
        <f>ROW()</f>
        <v>28428</v>
      </c>
    </row>
    <row r="28429" spans="73:73" x14ac:dyDescent="0.45">
      <c r="BU28429">
        <f>ROW()</f>
        <v>28429</v>
      </c>
    </row>
    <row r="28430" spans="73:73" x14ac:dyDescent="0.45">
      <c r="BU28430">
        <f>ROW()</f>
        <v>28430</v>
      </c>
    </row>
    <row r="28431" spans="73:73" x14ac:dyDescent="0.45">
      <c r="BU28431">
        <f>ROW()</f>
        <v>28431</v>
      </c>
    </row>
    <row r="28432" spans="73:73" x14ac:dyDescent="0.45">
      <c r="BU28432">
        <f>ROW()</f>
        <v>28432</v>
      </c>
    </row>
    <row r="28433" spans="73:73" x14ac:dyDescent="0.45">
      <c r="BU28433">
        <f>ROW()</f>
        <v>28433</v>
      </c>
    </row>
    <row r="28434" spans="73:73" x14ac:dyDescent="0.45">
      <c r="BU28434">
        <f>ROW()</f>
        <v>28434</v>
      </c>
    </row>
    <row r="28435" spans="73:73" x14ac:dyDescent="0.45">
      <c r="BU28435">
        <f>ROW()</f>
        <v>28435</v>
      </c>
    </row>
    <row r="28436" spans="73:73" x14ac:dyDescent="0.45">
      <c r="BU28436">
        <f>ROW()</f>
        <v>28436</v>
      </c>
    </row>
    <row r="28437" spans="73:73" x14ac:dyDescent="0.45">
      <c r="BU28437">
        <f>ROW()</f>
        <v>28437</v>
      </c>
    </row>
    <row r="28438" spans="73:73" x14ac:dyDescent="0.45">
      <c r="BU28438">
        <f>ROW()</f>
        <v>28438</v>
      </c>
    </row>
    <row r="28439" spans="73:73" x14ac:dyDescent="0.45">
      <c r="BU28439">
        <f>ROW()</f>
        <v>28439</v>
      </c>
    </row>
    <row r="28440" spans="73:73" x14ac:dyDescent="0.45">
      <c r="BU28440">
        <f>ROW()</f>
        <v>28440</v>
      </c>
    </row>
    <row r="28441" spans="73:73" x14ac:dyDescent="0.45">
      <c r="BU28441">
        <f>ROW()</f>
        <v>28441</v>
      </c>
    </row>
    <row r="28442" spans="73:73" x14ac:dyDescent="0.45">
      <c r="BU28442">
        <f>ROW()</f>
        <v>28442</v>
      </c>
    </row>
    <row r="28443" spans="73:73" x14ac:dyDescent="0.45">
      <c r="BU28443">
        <f>ROW()</f>
        <v>28443</v>
      </c>
    </row>
    <row r="28444" spans="73:73" x14ac:dyDescent="0.45">
      <c r="BU28444">
        <f>ROW()</f>
        <v>28444</v>
      </c>
    </row>
    <row r="28445" spans="73:73" x14ac:dyDescent="0.45">
      <c r="BU28445">
        <f>ROW()</f>
        <v>28445</v>
      </c>
    </row>
    <row r="28446" spans="73:73" x14ac:dyDescent="0.45">
      <c r="BU28446">
        <f>ROW()</f>
        <v>28446</v>
      </c>
    </row>
    <row r="28447" spans="73:73" x14ac:dyDescent="0.45">
      <c r="BU28447">
        <f>ROW()</f>
        <v>28447</v>
      </c>
    </row>
    <row r="28448" spans="73:73" x14ac:dyDescent="0.45">
      <c r="BU28448">
        <f>ROW()</f>
        <v>28448</v>
      </c>
    </row>
    <row r="28449" spans="73:73" x14ac:dyDescent="0.45">
      <c r="BU28449">
        <f>ROW()</f>
        <v>28449</v>
      </c>
    </row>
    <row r="28450" spans="73:73" x14ac:dyDescent="0.45">
      <c r="BU28450">
        <f>ROW()</f>
        <v>28450</v>
      </c>
    </row>
    <row r="28451" spans="73:73" x14ac:dyDescent="0.45">
      <c r="BU28451">
        <f>ROW()</f>
        <v>28451</v>
      </c>
    </row>
    <row r="28452" spans="73:73" x14ac:dyDescent="0.45">
      <c r="BU28452">
        <f>ROW()</f>
        <v>28452</v>
      </c>
    </row>
    <row r="28453" spans="73:73" x14ac:dyDescent="0.45">
      <c r="BU28453">
        <f>ROW()</f>
        <v>28453</v>
      </c>
    </row>
    <row r="28454" spans="73:73" x14ac:dyDescent="0.45">
      <c r="BU28454">
        <f>ROW()</f>
        <v>28454</v>
      </c>
    </row>
    <row r="28455" spans="73:73" x14ac:dyDescent="0.45">
      <c r="BU28455">
        <f>ROW()</f>
        <v>28455</v>
      </c>
    </row>
    <row r="28456" spans="73:73" x14ac:dyDescent="0.45">
      <c r="BU28456">
        <f>ROW()</f>
        <v>28456</v>
      </c>
    </row>
    <row r="28457" spans="73:73" x14ac:dyDescent="0.45">
      <c r="BU28457">
        <f>ROW()</f>
        <v>28457</v>
      </c>
    </row>
    <row r="28458" spans="73:73" x14ac:dyDescent="0.45">
      <c r="BU28458">
        <f>ROW()</f>
        <v>28458</v>
      </c>
    </row>
    <row r="28459" spans="73:73" x14ac:dyDescent="0.45">
      <c r="BU28459">
        <f>ROW()</f>
        <v>28459</v>
      </c>
    </row>
    <row r="28460" spans="73:73" x14ac:dyDescent="0.45">
      <c r="BU28460">
        <f>ROW()</f>
        <v>28460</v>
      </c>
    </row>
    <row r="28461" spans="73:73" x14ac:dyDescent="0.45">
      <c r="BU28461">
        <f>ROW()</f>
        <v>28461</v>
      </c>
    </row>
    <row r="28462" spans="73:73" x14ac:dyDescent="0.45">
      <c r="BU28462">
        <f>ROW()</f>
        <v>28462</v>
      </c>
    </row>
    <row r="28463" spans="73:73" x14ac:dyDescent="0.45">
      <c r="BU28463">
        <f>ROW()</f>
        <v>28463</v>
      </c>
    </row>
    <row r="28464" spans="73:73" x14ac:dyDescent="0.45">
      <c r="BU28464">
        <f>ROW()</f>
        <v>28464</v>
      </c>
    </row>
    <row r="28465" spans="73:73" x14ac:dyDescent="0.45">
      <c r="BU28465">
        <f>ROW()</f>
        <v>28465</v>
      </c>
    </row>
    <row r="28466" spans="73:73" x14ac:dyDescent="0.45">
      <c r="BU28466">
        <f>ROW()</f>
        <v>28466</v>
      </c>
    </row>
    <row r="28467" spans="73:73" x14ac:dyDescent="0.45">
      <c r="BU28467">
        <f>ROW()</f>
        <v>28467</v>
      </c>
    </row>
    <row r="28468" spans="73:73" x14ac:dyDescent="0.45">
      <c r="BU28468">
        <f>ROW()</f>
        <v>28468</v>
      </c>
    </row>
    <row r="28469" spans="73:73" x14ac:dyDescent="0.45">
      <c r="BU28469">
        <f>ROW()</f>
        <v>28469</v>
      </c>
    </row>
    <row r="28470" spans="73:73" x14ac:dyDescent="0.45">
      <c r="BU28470">
        <f>ROW()</f>
        <v>28470</v>
      </c>
    </row>
    <row r="28471" spans="73:73" x14ac:dyDescent="0.45">
      <c r="BU28471">
        <f>ROW()</f>
        <v>28471</v>
      </c>
    </row>
    <row r="28472" spans="73:73" x14ac:dyDescent="0.45">
      <c r="BU28472">
        <f>ROW()</f>
        <v>28472</v>
      </c>
    </row>
    <row r="28473" spans="73:73" x14ac:dyDescent="0.45">
      <c r="BU28473">
        <f>ROW()</f>
        <v>28473</v>
      </c>
    </row>
    <row r="28474" spans="73:73" x14ac:dyDescent="0.45">
      <c r="BU28474">
        <f>ROW()</f>
        <v>28474</v>
      </c>
    </row>
    <row r="28475" spans="73:73" x14ac:dyDescent="0.45">
      <c r="BU28475">
        <f>ROW()</f>
        <v>28475</v>
      </c>
    </row>
    <row r="28476" spans="73:73" x14ac:dyDescent="0.45">
      <c r="BU28476">
        <f>ROW()</f>
        <v>28476</v>
      </c>
    </row>
    <row r="28477" spans="73:73" x14ac:dyDescent="0.45">
      <c r="BU28477">
        <f>ROW()</f>
        <v>28477</v>
      </c>
    </row>
    <row r="28478" spans="73:73" x14ac:dyDescent="0.45">
      <c r="BU28478">
        <f>ROW()</f>
        <v>28478</v>
      </c>
    </row>
    <row r="28479" spans="73:73" x14ac:dyDescent="0.45">
      <c r="BU28479">
        <f>ROW()</f>
        <v>28479</v>
      </c>
    </row>
    <row r="28480" spans="73:73" x14ac:dyDescent="0.45">
      <c r="BU28480">
        <f>ROW()</f>
        <v>28480</v>
      </c>
    </row>
    <row r="28481" spans="73:73" x14ac:dyDescent="0.45">
      <c r="BU28481">
        <f>ROW()</f>
        <v>28481</v>
      </c>
    </row>
    <row r="28482" spans="73:73" x14ac:dyDescent="0.45">
      <c r="BU28482">
        <f>ROW()</f>
        <v>28482</v>
      </c>
    </row>
    <row r="28483" spans="73:73" x14ac:dyDescent="0.45">
      <c r="BU28483">
        <f>ROW()</f>
        <v>28483</v>
      </c>
    </row>
    <row r="28484" spans="73:73" x14ac:dyDescent="0.45">
      <c r="BU28484">
        <f>ROW()</f>
        <v>28484</v>
      </c>
    </row>
    <row r="28485" spans="73:73" x14ac:dyDescent="0.45">
      <c r="BU28485">
        <f>ROW()</f>
        <v>28485</v>
      </c>
    </row>
    <row r="28486" spans="73:73" x14ac:dyDescent="0.45">
      <c r="BU28486">
        <f>ROW()</f>
        <v>28486</v>
      </c>
    </row>
    <row r="28487" spans="73:73" x14ac:dyDescent="0.45">
      <c r="BU28487">
        <f>ROW()</f>
        <v>28487</v>
      </c>
    </row>
    <row r="28488" spans="73:73" x14ac:dyDescent="0.45">
      <c r="BU28488">
        <f>ROW()</f>
        <v>28488</v>
      </c>
    </row>
    <row r="28489" spans="73:73" x14ac:dyDescent="0.45">
      <c r="BU28489">
        <f>ROW()</f>
        <v>28489</v>
      </c>
    </row>
    <row r="28490" spans="73:73" x14ac:dyDescent="0.45">
      <c r="BU28490">
        <f>ROW()</f>
        <v>28490</v>
      </c>
    </row>
    <row r="28491" spans="73:73" x14ac:dyDescent="0.45">
      <c r="BU28491">
        <f>ROW()</f>
        <v>28491</v>
      </c>
    </row>
    <row r="28492" spans="73:73" x14ac:dyDescent="0.45">
      <c r="BU28492">
        <f>ROW()</f>
        <v>28492</v>
      </c>
    </row>
    <row r="28493" spans="73:73" x14ac:dyDescent="0.45">
      <c r="BU28493">
        <f>ROW()</f>
        <v>28493</v>
      </c>
    </row>
    <row r="28494" spans="73:73" x14ac:dyDescent="0.45">
      <c r="BU28494">
        <f>ROW()</f>
        <v>28494</v>
      </c>
    </row>
    <row r="28495" spans="73:73" x14ac:dyDescent="0.45">
      <c r="BU28495">
        <f>ROW()</f>
        <v>28495</v>
      </c>
    </row>
    <row r="28496" spans="73:73" x14ac:dyDescent="0.45">
      <c r="BU28496">
        <f>ROW()</f>
        <v>28496</v>
      </c>
    </row>
    <row r="28497" spans="73:73" x14ac:dyDescent="0.45">
      <c r="BU28497">
        <f>ROW()</f>
        <v>28497</v>
      </c>
    </row>
    <row r="28498" spans="73:73" x14ac:dyDescent="0.45">
      <c r="BU28498">
        <f>ROW()</f>
        <v>28498</v>
      </c>
    </row>
    <row r="28499" spans="73:73" x14ac:dyDescent="0.45">
      <c r="BU28499">
        <f>ROW()</f>
        <v>28499</v>
      </c>
    </row>
    <row r="28500" spans="73:73" x14ac:dyDescent="0.45">
      <c r="BU28500">
        <f>ROW()</f>
        <v>28500</v>
      </c>
    </row>
    <row r="28501" spans="73:73" x14ac:dyDescent="0.45">
      <c r="BU28501">
        <f>ROW()</f>
        <v>28501</v>
      </c>
    </row>
    <row r="28502" spans="73:73" x14ac:dyDescent="0.45">
      <c r="BU28502">
        <f>ROW()</f>
        <v>28502</v>
      </c>
    </row>
    <row r="28503" spans="73:73" x14ac:dyDescent="0.45">
      <c r="BU28503">
        <f>ROW()</f>
        <v>28503</v>
      </c>
    </row>
    <row r="28504" spans="73:73" x14ac:dyDescent="0.45">
      <c r="BU28504">
        <f>ROW()</f>
        <v>28504</v>
      </c>
    </row>
    <row r="28505" spans="73:73" x14ac:dyDescent="0.45">
      <c r="BU28505">
        <f>ROW()</f>
        <v>28505</v>
      </c>
    </row>
    <row r="28506" spans="73:73" x14ac:dyDescent="0.45">
      <c r="BU28506">
        <f>ROW()</f>
        <v>28506</v>
      </c>
    </row>
    <row r="28507" spans="73:73" x14ac:dyDescent="0.45">
      <c r="BU28507">
        <f>ROW()</f>
        <v>28507</v>
      </c>
    </row>
    <row r="28508" spans="73:73" x14ac:dyDescent="0.45">
      <c r="BU28508">
        <f>ROW()</f>
        <v>28508</v>
      </c>
    </row>
    <row r="28509" spans="73:73" x14ac:dyDescent="0.45">
      <c r="BU28509">
        <f>ROW()</f>
        <v>28509</v>
      </c>
    </row>
    <row r="28510" spans="73:73" x14ac:dyDescent="0.45">
      <c r="BU28510">
        <f>ROW()</f>
        <v>28510</v>
      </c>
    </row>
    <row r="28511" spans="73:73" x14ac:dyDescent="0.45">
      <c r="BU28511">
        <f>ROW()</f>
        <v>28511</v>
      </c>
    </row>
    <row r="28512" spans="73:73" x14ac:dyDescent="0.45">
      <c r="BU28512">
        <f>ROW()</f>
        <v>28512</v>
      </c>
    </row>
    <row r="28513" spans="73:73" x14ac:dyDescent="0.45">
      <c r="BU28513">
        <f>ROW()</f>
        <v>28513</v>
      </c>
    </row>
    <row r="28514" spans="73:73" x14ac:dyDescent="0.45">
      <c r="BU28514">
        <f>ROW()</f>
        <v>28514</v>
      </c>
    </row>
    <row r="28515" spans="73:73" x14ac:dyDescent="0.45">
      <c r="BU28515">
        <f>ROW()</f>
        <v>28515</v>
      </c>
    </row>
    <row r="28516" spans="73:73" x14ac:dyDescent="0.45">
      <c r="BU28516">
        <f>ROW()</f>
        <v>28516</v>
      </c>
    </row>
    <row r="28517" spans="73:73" x14ac:dyDescent="0.45">
      <c r="BU28517">
        <f>ROW()</f>
        <v>28517</v>
      </c>
    </row>
    <row r="28518" spans="73:73" x14ac:dyDescent="0.45">
      <c r="BU28518">
        <f>ROW()</f>
        <v>28518</v>
      </c>
    </row>
    <row r="28519" spans="73:73" x14ac:dyDescent="0.45">
      <c r="BU28519">
        <f>ROW()</f>
        <v>28519</v>
      </c>
    </row>
    <row r="28520" spans="73:73" x14ac:dyDescent="0.45">
      <c r="BU28520">
        <f>ROW()</f>
        <v>28520</v>
      </c>
    </row>
    <row r="28521" spans="73:73" x14ac:dyDescent="0.45">
      <c r="BU28521">
        <f>ROW()</f>
        <v>28521</v>
      </c>
    </row>
    <row r="28522" spans="73:73" x14ac:dyDescent="0.45">
      <c r="BU28522">
        <f>ROW()</f>
        <v>28522</v>
      </c>
    </row>
    <row r="28523" spans="73:73" x14ac:dyDescent="0.45">
      <c r="BU28523">
        <f>ROW()</f>
        <v>28523</v>
      </c>
    </row>
    <row r="28524" spans="73:73" x14ac:dyDescent="0.45">
      <c r="BU28524">
        <f>ROW()</f>
        <v>28524</v>
      </c>
    </row>
    <row r="28525" spans="73:73" x14ac:dyDescent="0.45">
      <c r="BU28525">
        <f>ROW()</f>
        <v>28525</v>
      </c>
    </row>
    <row r="28526" spans="73:73" x14ac:dyDescent="0.45">
      <c r="BU28526">
        <f>ROW()</f>
        <v>28526</v>
      </c>
    </row>
    <row r="28527" spans="73:73" x14ac:dyDescent="0.45">
      <c r="BU28527">
        <f>ROW()</f>
        <v>28527</v>
      </c>
    </row>
    <row r="28528" spans="73:73" x14ac:dyDescent="0.45">
      <c r="BU28528">
        <f>ROW()</f>
        <v>28528</v>
      </c>
    </row>
    <row r="28529" spans="73:73" x14ac:dyDescent="0.45">
      <c r="BU28529">
        <f>ROW()</f>
        <v>28529</v>
      </c>
    </row>
    <row r="28530" spans="73:73" x14ac:dyDescent="0.45">
      <c r="BU28530">
        <f>ROW()</f>
        <v>28530</v>
      </c>
    </row>
    <row r="28531" spans="73:73" x14ac:dyDescent="0.45">
      <c r="BU28531">
        <f>ROW()</f>
        <v>28531</v>
      </c>
    </row>
    <row r="28532" spans="73:73" x14ac:dyDescent="0.45">
      <c r="BU28532">
        <f>ROW()</f>
        <v>28532</v>
      </c>
    </row>
    <row r="28533" spans="73:73" x14ac:dyDescent="0.45">
      <c r="BU28533">
        <f>ROW()</f>
        <v>28533</v>
      </c>
    </row>
    <row r="28534" spans="73:73" x14ac:dyDescent="0.45">
      <c r="BU28534">
        <f>ROW()</f>
        <v>28534</v>
      </c>
    </row>
    <row r="28535" spans="73:73" x14ac:dyDescent="0.45">
      <c r="BU28535">
        <f>ROW()</f>
        <v>28535</v>
      </c>
    </row>
    <row r="28536" spans="73:73" x14ac:dyDescent="0.45">
      <c r="BU28536">
        <f>ROW()</f>
        <v>28536</v>
      </c>
    </row>
    <row r="28537" spans="73:73" x14ac:dyDescent="0.45">
      <c r="BU28537">
        <f>ROW()</f>
        <v>28537</v>
      </c>
    </row>
    <row r="28538" spans="73:73" x14ac:dyDescent="0.45">
      <c r="BU28538">
        <f>ROW()</f>
        <v>28538</v>
      </c>
    </row>
    <row r="28539" spans="73:73" x14ac:dyDescent="0.45">
      <c r="BU28539">
        <f>ROW()</f>
        <v>28539</v>
      </c>
    </row>
    <row r="28540" spans="73:73" x14ac:dyDescent="0.45">
      <c r="BU28540">
        <f>ROW()</f>
        <v>28540</v>
      </c>
    </row>
    <row r="28541" spans="73:73" x14ac:dyDescent="0.45">
      <c r="BU28541">
        <f>ROW()</f>
        <v>28541</v>
      </c>
    </row>
    <row r="28542" spans="73:73" x14ac:dyDescent="0.45">
      <c r="BU28542">
        <f>ROW()</f>
        <v>28542</v>
      </c>
    </row>
    <row r="28543" spans="73:73" x14ac:dyDescent="0.45">
      <c r="BU28543">
        <f>ROW()</f>
        <v>28543</v>
      </c>
    </row>
    <row r="28544" spans="73:73" x14ac:dyDescent="0.45">
      <c r="BU28544">
        <f>ROW()</f>
        <v>28544</v>
      </c>
    </row>
    <row r="28545" spans="73:73" x14ac:dyDescent="0.45">
      <c r="BU28545">
        <f>ROW()</f>
        <v>28545</v>
      </c>
    </row>
    <row r="28546" spans="73:73" x14ac:dyDescent="0.45">
      <c r="BU28546">
        <f>ROW()</f>
        <v>28546</v>
      </c>
    </row>
    <row r="28547" spans="73:73" x14ac:dyDescent="0.45">
      <c r="BU28547">
        <f>ROW()</f>
        <v>28547</v>
      </c>
    </row>
    <row r="28548" spans="73:73" x14ac:dyDescent="0.45">
      <c r="BU28548">
        <f>ROW()</f>
        <v>28548</v>
      </c>
    </row>
    <row r="28549" spans="73:73" x14ac:dyDescent="0.45">
      <c r="BU28549">
        <f>ROW()</f>
        <v>28549</v>
      </c>
    </row>
    <row r="28550" spans="73:73" x14ac:dyDescent="0.45">
      <c r="BU28550">
        <f>ROW()</f>
        <v>28550</v>
      </c>
    </row>
    <row r="28551" spans="73:73" x14ac:dyDescent="0.45">
      <c r="BU28551">
        <f>ROW()</f>
        <v>28551</v>
      </c>
    </row>
    <row r="28552" spans="73:73" x14ac:dyDescent="0.45">
      <c r="BU28552">
        <f>ROW()</f>
        <v>28552</v>
      </c>
    </row>
    <row r="28553" spans="73:73" x14ac:dyDescent="0.45">
      <c r="BU28553">
        <f>ROW()</f>
        <v>28553</v>
      </c>
    </row>
    <row r="28554" spans="73:73" x14ac:dyDescent="0.45">
      <c r="BU28554">
        <f>ROW()</f>
        <v>28554</v>
      </c>
    </row>
    <row r="28555" spans="73:73" x14ac:dyDescent="0.45">
      <c r="BU28555">
        <f>ROW()</f>
        <v>28555</v>
      </c>
    </row>
    <row r="28556" spans="73:73" x14ac:dyDescent="0.45">
      <c r="BU28556">
        <f>ROW()</f>
        <v>28556</v>
      </c>
    </row>
    <row r="28557" spans="73:73" x14ac:dyDescent="0.45">
      <c r="BU28557">
        <f>ROW()</f>
        <v>28557</v>
      </c>
    </row>
    <row r="28558" spans="73:73" x14ac:dyDescent="0.45">
      <c r="BU28558">
        <f>ROW()</f>
        <v>28558</v>
      </c>
    </row>
    <row r="28559" spans="73:73" x14ac:dyDescent="0.45">
      <c r="BU28559">
        <f>ROW()</f>
        <v>28559</v>
      </c>
    </row>
    <row r="28560" spans="73:73" x14ac:dyDescent="0.45">
      <c r="BU28560">
        <f>ROW()</f>
        <v>28560</v>
      </c>
    </row>
    <row r="28561" spans="73:73" x14ac:dyDescent="0.45">
      <c r="BU28561">
        <f>ROW()</f>
        <v>28561</v>
      </c>
    </row>
    <row r="28562" spans="73:73" x14ac:dyDescent="0.45">
      <c r="BU28562">
        <f>ROW()</f>
        <v>28562</v>
      </c>
    </row>
    <row r="28563" spans="73:73" x14ac:dyDescent="0.45">
      <c r="BU28563">
        <f>ROW()</f>
        <v>28563</v>
      </c>
    </row>
    <row r="28564" spans="73:73" x14ac:dyDescent="0.45">
      <c r="BU28564">
        <f>ROW()</f>
        <v>28564</v>
      </c>
    </row>
    <row r="28565" spans="73:73" x14ac:dyDescent="0.45">
      <c r="BU28565">
        <f>ROW()</f>
        <v>28565</v>
      </c>
    </row>
    <row r="28566" spans="73:73" x14ac:dyDescent="0.45">
      <c r="BU28566">
        <f>ROW()</f>
        <v>28566</v>
      </c>
    </row>
    <row r="28567" spans="73:73" x14ac:dyDescent="0.45">
      <c r="BU28567">
        <f>ROW()</f>
        <v>28567</v>
      </c>
    </row>
    <row r="28568" spans="73:73" x14ac:dyDescent="0.45">
      <c r="BU28568">
        <f>ROW()</f>
        <v>28568</v>
      </c>
    </row>
    <row r="28569" spans="73:73" x14ac:dyDescent="0.45">
      <c r="BU28569">
        <f>ROW()</f>
        <v>28569</v>
      </c>
    </row>
    <row r="28570" spans="73:73" x14ac:dyDescent="0.45">
      <c r="BU28570">
        <f>ROW()</f>
        <v>28570</v>
      </c>
    </row>
    <row r="28571" spans="73:73" x14ac:dyDescent="0.45">
      <c r="BU28571">
        <f>ROW()</f>
        <v>28571</v>
      </c>
    </row>
    <row r="28572" spans="73:73" x14ac:dyDescent="0.45">
      <c r="BU28572">
        <f>ROW()</f>
        <v>28572</v>
      </c>
    </row>
    <row r="28573" spans="73:73" x14ac:dyDescent="0.45">
      <c r="BU28573">
        <f>ROW()</f>
        <v>28573</v>
      </c>
    </row>
    <row r="28574" spans="73:73" x14ac:dyDescent="0.45">
      <c r="BU28574">
        <f>ROW()</f>
        <v>28574</v>
      </c>
    </row>
    <row r="28575" spans="73:73" x14ac:dyDescent="0.45">
      <c r="BU28575">
        <f>ROW()</f>
        <v>28575</v>
      </c>
    </row>
    <row r="28576" spans="73:73" x14ac:dyDescent="0.45">
      <c r="BU28576">
        <f>ROW()</f>
        <v>28576</v>
      </c>
    </row>
    <row r="28577" spans="73:73" x14ac:dyDescent="0.45">
      <c r="BU28577">
        <f>ROW()</f>
        <v>28577</v>
      </c>
    </row>
    <row r="28578" spans="73:73" x14ac:dyDescent="0.45">
      <c r="BU28578">
        <f>ROW()</f>
        <v>28578</v>
      </c>
    </row>
    <row r="28579" spans="73:73" x14ac:dyDescent="0.45">
      <c r="BU28579">
        <f>ROW()</f>
        <v>28579</v>
      </c>
    </row>
    <row r="28580" spans="73:73" x14ac:dyDescent="0.45">
      <c r="BU28580">
        <f>ROW()</f>
        <v>28580</v>
      </c>
    </row>
    <row r="28581" spans="73:73" x14ac:dyDescent="0.45">
      <c r="BU28581">
        <f>ROW()</f>
        <v>28581</v>
      </c>
    </row>
    <row r="28582" spans="73:73" x14ac:dyDescent="0.45">
      <c r="BU28582">
        <f>ROW()</f>
        <v>28582</v>
      </c>
    </row>
    <row r="28583" spans="73:73" x14ac:dyDescent="0.45">
      <c r="BU28583">
        <f>ROW()</f>
        <v>28583</v>
      </c>
    </row>
    <row r="28584" spans="73:73" x14ac:dyDescent="0.45">
      <c r="BU28584">
        <f>ROW()</f>
        <v>28584</v>
      </c>
    </row>
    <row r="28585" spans="73:73" x14ac:dyDescent="0.45">
      <c r="BU28585">
        <f>ROW()</f>
        <v>28585</v>
      </c>
    </row>
    <row r="28586" spans="73:73" x14ac:dyDescent="0.45">
      <c r="BU28586">
        <f>ROW()</f>
        <v>28586</v>
      </c>
    </row>
    <row r="28587" spans="73:73" x14ac:dyDescent="0.45">
      <c r="BU28587">
        <f>ROW()</f>
        <v>28587</v>
      </c>
    </row>
    <row r="28588" spans="73:73" x14ac:dyDescent="0.45">
      <c r="BU28588">
        <f>ROW()</f>
        <v>28588</v>
      </c>
    </row>
    <row r="28589" spans="73:73" x14ac:dyDescent="0.45">
      <c r="BU28589">
        <f>ROW()</f>
        <v>28589</v>
      </c>
    </row>
    <row r="28590" spans="73:73" x14ac:dyDescent="0.45">
      <c r="BU28590">
        <f>ROW()</f>
        <v>28590</v>
      </c>
    </row>
    <row r="28591" spans="73:73" x14ac:dyDescent="0.45">
      <c r="BU28591">
        <f>ROW()</f>
        <v>28591</v>
      </c>
    </row>
    <row r="28592" spans="73:73" x14ac:dyDescent="0.45">
      <c r="BU28592">
        <f>ROW()</f>
        <v>28592</v>
      </c>
    </row>
    <row r="28593" spans="73:73" x14ac:dyDescent="0.45">
      <c r="BU28593">
        <f>ROW()</f>
        <v>28593</v>
      </c>
    </row>
    <row r="28594" spans="73:73" x14ac:dyDescent="0.45">
      <c r="BU28594">
        <f>ROW()</f>
        <v>28594</v>
      </c>
    </row>
    <row r="28595" spans="73:73" x14ac:dyDescent="0.45">
      <c r="BU28595">
        <f>ROW()</f>
        <v>28595</v>
      </c>
    </row>
    <row r="28596" spans="73:73" x14ac:dyDescent="0.45">
      <c r="BU28596">
        <f>ROW()</f>
        <v>28596</v>
      </c>
    </row>
    <row r="28597" spans="73:73" x14ac:dyDescent="0.45">
      <c r="BU28597">
        <f>ROW()</f>
        <v>28597</v>
      </c>
    </row>
    <row r="28598" spans="73:73" x14ac:dyDescent="0.45">
      <c r="BU28598">
        <f>ROW()</f>
        <v>28598</v>
      </c>
    </row>
    <row r="28599" spans="73:73" x14ac:dyDescent="0.45">
      <c r="BU28599">
        <f>ROW()</f>
        <v>28599</v>
      </c>
    </row>
    <row r="28600" spans="73:73" x14ac:dyDescent="0.45">
      <c r="BU28600">
        <f>ROW()</f>
        <v>28600</v>
      </c>
    </row>
    <row r="28601" spans="73:73" x14ac:dyDescent="0.45">
      <c r="BU28601">
        <f>ROW()</f>
        <v>28601</v>
      </c>
    </row>
    <row r="28602" spans="73:73" x14ac:dyDescent="0.45">
      <c r="BU28602">
        <f>ROW()</f>
        <v>28602</v>
      </c>
    </row>
    <row r="28603" spans="73:73" x14ac:dyDescent="0.45">
      <c r="BU28603">
        <f>ROW()</f>
        <v>28603</v>
      </c>
    </row>
    <row r="28604" spans="73:73" x14ac:dyDescent="0.45">
      <c r="BU28604">
        <f>ROW()</f>
        <v>28604</v>
      </c>
    </row>
    <row r="28605" spans="73:73" x14ac:dyDescent="0.45">
      <c r="BU28605">
        <f>ROW()</f>
        <v>28605</v>
      </c>
    </row>
    <row r="28606" spans="73:73" x14ac:dyDescent="0.45">
      <c r="BU28606">
        <f>ROW()</f>
        <v>28606</v>
      </c>
    </row>
    <row r="28607" spans="73:73" x14ac:dyDescent="0.45">
      <c r="BU28607">
        <f>ROW()</f>
        <v>28607</v>
      </c>
    </row>
    <row r="28608" spans="73:73" x14ac:dyDescent="0.45">
      <c r="BU28608">
        <f>ROW()</f>
        <v>28608</v>
      </c>
    </row>
    <row r="28609" spans="73:73" x14ac:dyDescent="0.45">
      <c r="BU28609">
        <f>ROW()</f>
        <v>28609</v>
      </c>
    </row>
    <row r="28610" spans="73:73" x14ac:dyDescent="0.45">
      <c r="BU28610">
        <f>ROW()</f>
        <v>28610</v>
      </c>
    </row>
    <row r="28611" spans="73:73" x14ac:dyDescent="0.45">
      <c r="BU28611">
        <f>ROW()</f>
        <v>28611</v>
      </c>
    </row>
    <row r="28612" spans="73:73" x14ac:dyDescent="0.45">
      <c r="BU28612">
        <f>ROW()</f>
        <v>28612</v>
      </c>
    </row>
    <row r="28613" spans="73:73" x14ac:dyDescent="0.45">
      <c r="BU28613">
        <f>ROW()</f>
        <v>28613</v>
      </c>
    </row>
    <row r="28614" spans="73:73" x14ac:dyDescent="0.45">
      <c r="BU28614">
        <f>ROW()</f>
        <v>28614</v>
      </c>
    </row>
    <row r="28615" spans="73:73" x14ac:dyDescent="0.45">
      <c r="BU28615">
        <f>ROW()</f>
        <v>28615</v>
      </c>
    </row>
    <row r="28616" spans="73:73" x14ac:dyDescent="0.45">
      <c r="BU28616">
        <f>ROW()</f>
        <v>28616</v>
      </c>
    </row>
    <row r="28617" spans="73:73" x14ac:dyDescent="0.45">
      <c r="BU28617">
        <f>ROW()</f>
        <v>28617</v>
      </c>
    </row>
    <row r="28618" spans="73:73" x14ac:dyDescent="0.45">
      <c r="BU28618">
        <f>ROW()</f>
        <v>28618</v>
      </c>
    </row>
    <row r="28619" spans="73:73" x14ac:dyDescent="0.45">
      <c r="BU28619">
        <f>ROW()</f>
        <v>28619</v>
      </c>
    </row>
    <row r="28620" spans="73:73" x14ac:dyDescent="0.45">
      <c r="BU28620">
        <f>ROW()</f>
        <v>28620</v>
      </c>
    </row>
    <row r="28621" spans="73:73" x14ac:dyDescent="0.45">
      <c r="BU28621">
        <f>ROW()</f>
        <v>28621</v>
      </c>
    </row>
    <row r="28622" spans="73:73" x14ac:dyDescent="0.45">
      <c r="BU28622">
        <f>ROW()</f>
        <v>28622</v>
      </c>
    </row>
    <row r="28623" spans="73:73" x14ac:dyDescent="0.45">
      <c r="BU28623">
        <f>ROW()</f>
        <v>28623</v>
      </c>
    </row>
    <row r="28624" spans="73:73" x14ac:dyDescent="0.45">
      <c r="BU28624">
        <f>ROW()</f>
        <v>28624</v>
      </c>
    </row>
    <row r="28625" spans="73:73" x14ac:dyDescent="0.45">
      <c r="BU28625">
        <f>ROW()</f>
        <v>28625</v>
      </c>
    </row>
    <row r="28626" spans="73:73" x14ac:dyDescent="0.45">
      <c r="BU28626">
        <f>ROW()</f>
        <v>28626</v>
      </c>
    </row>
    <row r="28627" spans="73:73" x14ac:dyDescent="0.45">
      <c r="BU28627">
        <f>ROW()</f>
        <v>28627</v>
      </c>
    </row>
    <row r="28628" spans="73:73" x14ac:dyDescent="0.45">
      <c r="BU28628">
        <f>ROW()</f>
        <v>28628</v>
      </c>
    </row>
    <row r="28629" spans="73:73" x14ac:dyDescent="0.45">
      <c r="BU28629">
        <f>ROW()</f>
        <v>28629</v>
      </c>
    </row>
    <row r="28630" spans="73:73" x14ac:dyDescent="0.45">
      <c r="BU28630">
        <f>ROW()</f>
        <v>28630</v>
      </c>
    </row>
    <row r="28631" spans="73:73" x14ac:dyDescent="0.45">
      <c r="BU28631">
        <f>ROW()</f>
        <v>28631</v>
      </c>
    </row>
    <row r="28632" spans="73:73" x14ac:dyDescent="0.45">
      <c r="BU28632">
        <f>ROW()</f>
        <v>28632</v>
      </c>
    </row>
    <row r="28633" spans="73:73" x14ac:dyDescent="0.45">
      <c r="BU28633">
        <f>ROW()</f>
        <v>28633</v>
      </c>
    </row>
    <row r="28634" spans="73:73" x14ac:dyDescent="0.45">
      <c r="BU28634">
        <f>ROW()</f>
        <v>28634</v>
      </c>
    </row>
    <row r="28635" spans="73:73" x14ac:dyDescent="0.45">
      <c r="BU28635">
        <f>ROW()</f>
        <v>28635</v>
      </c>
    </row>
    <row r="28636" spans="73:73" x14ac:dyDescent="0.45">
      <c r="BU28636">
        <f>ROW()</f>
        <v>28636</v>
      </c>
    </row>
    <row r="28637" spans="73:73" x14ac:dyDescent="0.45">
      <c r="BU28637">
        <f>ROW()</f>
        <v>28637</v>
      </c>
    </row>
    <row r="28638" spans="73:73" x14ac:dyDescent="0.45">
      <c r="BU28638">
        <f>ROW()</f>
        <v>28638</v>
      </c>
    </row>
    <row r="28639" spans="73:73" x14ac:dyDescent="0.45">
      <c r="BU28639">
        <f>ROW()</f>
        <v>28639</v>
      </c>
    </row>
    <row r="28640" spans="73:73" x14ac:dyDescent="0.45">
      <c r="BU28640">
        <f>ROW()</f>
        <v>28640</v>
      </c>
    </row>
    <row r="28641" spans="73:73" x14ac:dyDescent="0.45">
      <c r="BU28641">
        <f>ROW()</f>
        <v>28641</v>
      </c>
    </row>
    <row r="28642" spans="73:73" x14ac:dyDescent="0.45">
      <c r="BU28642">
        <f>ROW()</f>
        <v>28642</v>
      </c>
    </row>
    <row r="28643" spans="73:73" x14ac:dyDescent="0.45">
      <c r="BU28643">
        <f>ROW()</f>
        <v>28643</v>
      </c>
    </row>
    <row r="28644" spans="73:73" x14ac:dyDescent="0.45">
      <c r="BU28644">
        <f>ROW()</f>
        <v>28644</v>
      </c>
    </row>
    <row r="28645" spans="73:73" x14ac:dyDescent="0.45">
      <c r="BU28645">
        <f>ROW()</f>
        <v>28645</v>
      </c>
    </row>
    <row r="28646" spans="73:73" x14ac:dyDescent="0.45">
      <c r="BU28646">
        <f>ROW()</f>
        <v>28646</v>
      </c>
    </row>
    <row r="28647" spans="73:73" x14ac:dyDescent="0.45">
      <c r="BU28647">
        <f>ROW()</f>
        <v>28647</v>
      </c>
    </row>
    <row r="28648" spans="73:73" x14ac:dyDescent="0.45">
      <c r="BU28648">
        <f>ROW()</f>
        <v>28648</v>
      </c>
    </row>
    <row r="28649" spans="73:73" x14ac:dyDescent="0.45">
      <c r="BU28649">
        <f>ROW()</f>
        <v>28649</v>
      </c>
    </row>
    <row r="28650" spans="73:73" x14ac:dyDescent="0.45">
      <c r="BU28650">
        <f>ROW()</f>
        <v>28650</v>
      </c>
    </row>
    <row r="28651" spans="73:73" x14ac:dyDescent="0.45">
      <c r="BU28651">
        <f>ROW()</f>
        <v>28651</v>
      </c>
    </row>
    <row r="28652" spans="73:73" x14ac:dyDescent="0.45">
      <c r="BU28652">
        <f>ROW()</f>
        <v>28652</v>
      </c>
    </row>
    <row r="28653" spans="73:73" x14ac:dyDescent="0.45">
      <c r="BU28653">
        <f>ROW()</f>
        <v>28653</v>
      </c>
    </row>
    <row r="28654" spans="73:73" x14ac:dyDescent="0.45">
      <c r="BU28654">
        <f>ROW()</f>
        <v>28654</v>
      </c>
    </row>
    <row r="28655" spans="73:73" x14ac:dyDescent="0.45">
      <c r="BU28655">
        <f>ROW()</f>
        <v>28655</v>
      </c>
    </row>
    <row r="28656" spans="73:73" x14ac:dyDescent="0.45">
      <c r="BU28656">
        <f>ROW()</f>
        <v>28656</v>
      </c>
    </row>
    <row r="28657" spans="73:73" x14ac:dyDescent="0.45">
      <c r="BU28657">
        <f>ROW()</f>
        <v>28657</v>
      </c>
    </row>
    <row r="28658" spans="73:73" x14ac:dyDescent="0.45">
      <c r="BU28658">
        <f>ROW()</f>
        <v>28658</v>
      </c>
    </row>
    <row r="28659" spans="73:73" x14ac:dyDescent="0.45">
      <c r="BU28659">
        <f>ROW()</f>
        <v>28659</v>
      </c>
    </row>
    <row r="28660" spans="73:73" x14ac:dyDescent="0.45">
      <c r="BU28660">
        <f>ROW()</f>
        <v>28660</v>
      </c>
    </row>
    <row r="28661" spans="73:73" x14ac:dyDescent="0.45">
      <c r="BU28661">
        <f>ROW()</f>
        <v>28661</v>
      </c>
    </row>
    <row r="28662" spans="73:73" x14ac:dyDescent="0.45">
      <c r="BU28662">
        <f>ROW()</f>
        <v>28662</v>
      </c>
    </row>
    <row r="28663" spans="73:73" x14ac:dyDescent="0.45">
      <c r="BU28663">
        <f>ROW()</f>
        <v>28663</v>
      </c>
    </row>
    <row r="28664" spans="73:73" x14ac:dyDescent="0.45">
      <c r="BU28664">
        <f>ROW()</f>
        <v>28664</v>
      </c>
    </row>
    <row r="28665" spans="73:73" x14ac:dyDescent="0.45">
      <c r="BU28665">
        <f>ROW()</f>
        <v>28665</v>
      </c>
    </row>
    <row r="28666" spans="73:73" x14ac:dyDescent="0.45">
      <c r="BU28666">
        <f>ROW()</f>
        <v>28666</v>
      </c>
    </row>
    <row r="28667" spans="73:73" x14ac:dyDescent="0.45">
      <c r="BU28667">
        <f>ROW()</f>
        <v>28667</v>
      </c>
    </row>
    <row r="28668" spans="73:73" x14ac:dyDescent="0.45">
      <c r="BU28668">
        <f>ROW()</f>
        <v>28668</v>
      </c>
    </row>
    <row r="28669" spans="73:73" x14ac:dyDescent="0.45">
      <c r="BU28669">
        <f>ROW()</f>
        <v>28669</v>
      </c>
    </row>
    <row r="28670" spans="73:73" x14ac:dyDescent="0.45">
      <c r="BU28670">
        <f>ROW()</f>
        <v>28670</v>
      </c>
    </row>
    <row r="28671" spans="73:73" x14ac:dyDescent="0.45">
      <c r="BU28671">
        <f>ROW()</f>
        <v>28671</v>
      </c>
    </row>
    <row r="28672" spans="73:73" x14ac:dyDescent="0.45">
      <c r="BU28672">
        <f>ROW()</f>
        <v>28672</v>
      </c>
    </row>
    <row r="28673" spans="73:73" x14ac:dyDescent="0.45">
      <c r="BU28673">
        <f>ROW()</f>
        <v>28673</v>
      </c>
    </row>
    <row r="28674" spans="73:73" x14ac:dyDescent="0.45">
      <c r="BU28674">
        <f>ROW()</f>
        <v>28674</v>
      </c>
    </row>
    <row r="28675" spans="73:73" x14ac:dyDescent="0.45">
      <c r="BU28675">
        <f>ROW()</f>
        <v>28675</v>
      </c>
    </row>
    <row r="28676" spans="73:73" x14ac:dyDescent="0.45">
      <c r="BU28676">
        <f>ROW()</f>
        <v>28676</v>
      </c>
    </row>
    <row r="28677" spans="73:73" x14ac:dyDescent="0.45">
      <c r="BU28677">
        <f>ROW()</f>
        <v>28677</v>
      </c>
    </row>
    <row r="28678" spans="73:73" x14ac:dyDescent="0.45">
      <c r="BU28678">
        <f>ROW()</f>
        <v>28678</v>
      </c>
    </row>
    <row r="28679" spans="73:73" x14ac:dyDescent="0.45">
      <c r="BU28679">
        <f>ROW()</f>
        <v>28679</v>
      </c>
    </row>
    <row r="28680" spans="73:73" x14ac:dyDescent="0.45">
      <c r="BU28680">
        <f>ROW()</f>
        <v>28680</v>
      </c>
    </row>
    <row r="28681" spans="73:73" x14ac:dyDescent="0.45">
      <c r="BU28681">
        <f>ROW()</f>
        <v>28681</v>
      </c>
    </row>
    <row r="28682" spans="73:73" x14ac:dyDescent="0.45">
      <c r="BU28682">
        <f>ROW()</f>
        <v>28682</v>
      </c>
    </row>
    <row r="28683" spans="73:73" x14ac:dyDescent="0.45">
      <c r="BU28683">
        <f>ROW()</f>
        <v>28683</v>
      </c>
    </row>
    <row r="28684" spans="73:73" x14ac:dyDescent="0.45">
      <c r="BU28684">
        <f>ROW()</f>
        <v>28684</v>
      </c>
    </row>
    <row r="28685" spans="73:73" x14ac:dyDescent="0.45">
      <c r="BU28685">
        <f>ROW()</f>
        <v>28685</v>
      </c>
    </row>
    <row r="28686" spans="73:73" x14ac:dyDescent="0.45">
      <c r="BU28686">
        <f>ROW()</f>
        <v>28686</v>
      </c>
    </row>
    <row r="28687" spans="73:73" x14ac:dyDescent="0.45">
      <c r="BU28687">
        <f>ROW()</f>
        <v>28687</v>
      </c>
    </row>
    <row r="28688" spans="73:73" x14ac:dyDescent="0.45">
      <c r="BU28688">
        <f>ROW()</f>
        <v>28688</v>
      </c>
    </row>
    <row r="28689" spans="73:73" x14ac:dyDescent="0.45">
      <c r="BU28689">
        <f>ROW()</f>
        <v>28689</v>
      </c>
    </row>
    <row r="28690" spans="73:73" x14ac:dyDescent="0.45">
      <c r="BU28690">
        <f>ROW()</f>
        <v>28690</v>
      </c>
    </row>
    <row r="28691" spans="73:73" x14ac:dyDescent="0.45">
      <c r="BU28691">
        <f>ROW()</f>
        <v>28691</v>
      </c>
    </row>
    <row r="28692" spans="73:73" x14ac:dyDescent="0.45">
      <c r="BU28692">
        <f>ROW()</f>
        <v>28692</v>
      </c>
    </row>
    <row r="28693" spans="73:73" x14ac:dyDescent="0.45">
      <c r="BU28693">
        <f>ROW()</f>
        <v>28693</v>
      </c>
    </row>
    <row r="28694" spans="73:73" x14ac:dyDescent="0.45">
      <c r="BU28694">
        <f>ROW()</f>
        <v>28694</v>
      </c>
    </row>
    <row r="28695" spans="73:73" x14ac:dyDescent="0.45">
      <c r="BU28695">
        <f>ROW()</f>
        <v>28695</v>
      </c>
    </row>
    <row r="28696" spans="73:73" x14ac:dyDescent="0.45">
      <c r="BU28696">
        <f>ROW()</f>
        <v>28696</v>
      </c>
    </row>
    <row r="28697" spans="73:73" x14ac:dyDescent="0.45">
      <c r="BU28697">
        <f>ROW()</f>
        <v>28697</v>
      </c>
    </row>
    <row r="28698" spans="73:73" x14ac:dyDescent="0.45">
      <c r="BU28698">
        <f>ROW()</f>
        <v>28698</v>
      </c>
    </row>
    <row r="28699" spans="73:73" x14ac:dyDescent="0.45">
      <c r="BU28699">
        <f>ROW()</f>
        <v>28699</v>
      </c>
    </row>
    <row r="28700" spans="73:73" x14ac:dyDescent="0.45">
      <c r="BU28700">
        <f>ROW()</f>
        <v>28700</v>
      </c>
    </row>
    <row r="28701" spans="73:73" x14ac:dyDescent="0.45">
      <c r="BU28701">
        <f>ROW()</f>
        <v>28701</v>
      </c>
    </row>
    <row r="28702" spans="73:73" x14ac:dyDescent="0.45">
      <c r="BU28702">
        <f>ROW()</f>
        <v>28702</v>
      </c>
    </row>
    <row r="28703" spans="73:73" x14ac:dyDescent="0.45">
      <c r="BU28703">
        <f>ROW()</f>
        <v>28703</v>
      </c>
    </row>
    <row r="28704" spans="73:73" x14ac:dyDescent="0.45">
      <c r="BU28704">
        <f>ROW()</f>
        <v>28704</v>
      </c>
    </row>
    <row r="28705" spans="73:73" x14ac:dyDescent="0.45">
      <c r="BU28705">
        <f>ROW()</f>
        <v>28705</v>
      </c>
    </row>
    <row r="28706" spans="73:73" x14ac:dyDescent="0.45">
      <c r="BU28706">
        <f>ROW()</f>
        <v>28706</v>
      </c>
    </row>
    <row r="28707" spans="73:73" x14ac:dyDescent="0.45">
      <c r="BU28707">
        <f>ROW()</f>
        <v>28707</v>
      </c>
    </row>
    <row r="28708" spans="73:73" x14ac:dyDescent="0.45">
      <c r="BU28708">
        <f>ROW()</f>
        <v>28708</v>
      </c>
    </row>
    <row r="28709" spans="73:73" x14ac:dyDescent="0.45">
      <c r="BU28709">
        <f>ROW()</f>
        <v>28709</v>
      </c>
    </row>
    <row r="28710" spans="73:73" x14ac:dyDescent="0.45">
      <c r="BU28710">
        <f>ROW()</f>
        <v>28710</v>
      </c>
    </row>
    <row r="28711" spans="73:73" x14ac:dyDescent="0.45">
      <c r="BU28711">
        <f>ROW()</f>
        <v>28711</v>
      </c>
    </row>
    <row r="28712" spans="73:73" x14ac:dyDescent="0.45">
      <c r="BU28712">
        <f>ROW()</f>
        <v>28712</v>
      </c>
    </row>
    <row r="28713" spans="73:73" x14ac:dyDescent="0.45">
      <c r="BU28713">
        <f>ROW()</f>
        <v>28713</v>
      </c>
    </row>
    <row r="28714" spans="73:73" x14ac:dyDescent="0.45">
      <c r="BU28714">
        <f>ROW()</f>
        <v>28714</v>
      </c>
    </row>
    <row r="28715" spans="73:73" x14ac:dyDescent="0.45">
      <c r="BU28715">
        <f>ROW()</f>
        <v>28715</v>
      </c>
    </row>
    <row r="28716" spans="73:73" x14ac:dyDescent="0.45">
      <c r="BU28716">
        <f>ROW()</f>
        <v>28716</v>
      </c>
    </row>
    <row r="28717" spans="73:73" x14ac:dyDescent="0.45">
      <c r="BU28717">
        <f>ROW()</f>
        <v>28717</v>
      </c>
    </row>
    <row r="28718" spans="73:73" x14ac:dyDescent="0.45">
      <c r="BU28718">
        <f>ROW()</f>
        <v>28718</v>
      </c>
    </row>
    <row r="28719" spans="73:73" x14ac:dyDescent="0.45">
      <c r="BU28719">
        <f>ROW()</f>
        <v>28719</v>
      </c>
    </row>
    <row r="28720" spans="73:73" x14ac:dyDescent="0.45">
      <c r="BU28720">
        <f>ROW()</f>
        <v>28720</v>
      </c>
    </row>
    <row r="28721" spans="73:73" x14ac:dyDescent="0.45">
      <c r="BU28721">
        <f>ROW()</f>
        <v>28721</v>
      </c>
    </row>
    <row r="28722" spans="73:73" x14ac:dyDescent="0.45">
      <c r="BU28722">
        <f>ROW()</f>
        <v>28722</v>
      </c>
    </row>
    <row r="28723" spans="73:73" x14ac:dyDescent="0.45">
      <c r="BU28723">
        <f>ROW()</f>
        <v>28723</v>
      </c>
    </row>
    <row r="28724" spans="73:73" x14ac:dyDescent="0.45">
      <c r="BU28724">
        <f>ROW()</f>
        <v>28724</v>
      </c>
    </row>
    <row r="28725" spans="73:73" x14ac:dyDescent="0.45">
      <c r="BU28725">
        <f>ROW()</f>
        <v>28725</v>
      </c>
    </row>
    <row r="28726" spans="73:73" x14ac:dyDescent="0.45">
      <c r="BU28726">
        <f>ROW()</f>
        <v>28726</v>
      </c>
    </row>
    <row r="28727" spans="73:73" x14ac:dyDescent="0.45">
      <c r="BU28727">
        <f>ROW()</f>
        <v>28727</v>
      </c>
    </row>
    <row r="28728" spans="73:73" x14ac:dyDescent="0.45">
      <c r="BU28728">
        <f>ROW()</f>
        <v>28728</v>
      </c>
    </row>
    <row r="28729" spans="73:73" x14ac:dyDescent="0.45">
      <c r="BU28729">
        <f>ROW()</f>
        <v>28729</v>
      </c>
    </row>
    <row r="28730" spans="73:73" x14ac:dyDescent="0.45">
      <c r="BU28730">
        <f>ROW()</f>
        <v>28730</v>
      </c>
    </row>
    <row r="28731" spans="73:73" x14ac:dyDescent="0.45">
      <c r="BU28731">
        <f>ROW()</f>
        <v>28731</v>
      </c>
    </row>
    <row r="28732" spans="73:73" x14ac:dyDescent="0.45">
      <c r="BU28732">
        <f>ROW()</f>
        <v>28732</v>
      </c>
    </row>
    <row r="28733" spans="73:73" x14ac:dyDescent="0.45">
      <c r="BU28733">
        <f>ROW()</f>
        <v>28733</v>
      </c>
    </row>
    <row r="28734" spans="73:73" x14ac:dyDescent="0.45">
      <c r="BU28734">
        <f>ROW()</f>
        <v>28734</v>
      </c>
    </row>
    <row r="28735" spans="73:73" x14ac:dyDescent="0.45">
      <c r="BU28735">
        <f>ROW()</f>
        <v>28735</v>
      </c>
    </row>
    <row r="28736" spans="73:73" x14ac:dyDescent="0.45">
      <c r="BU28736">
        <f>ROW()</f>
        <v>28736</v>
      </c>
    </row>
    <row r="28737" spans="73:73" x14ac:dyDescent="0.45">
      <c r="BU28737">
        <f>ROW()</f>
        <v>28737</v>
      </c>
    </row>
    <row r="28738" spans="73:73" x14ac:dyDescent="0.45">
      <c r="BU28738">
        <f>ROW()</f>
        <v>28738</v>
      </c>
    </row>
    <row r="28739" spans="73:73" x14ac:dyDescent="0.45">
      <c r="BU28739">
        <f>ROW()</f>
        <v>28739</v>
      </c>
    </row>
    <row r="28740" spans="73:73" x14ac:dyDescent="0.45">
      <c r="BU28740">
        <f>ROW()</f>
        <v>28740</v>
      </c>
    </row>
    <row r="28741" spans="73:73" x14ac:dyDescent="0.45">
      <c r="BU28741">
        <f>ROW()</f>
        <v>28741</v>
      </c>
    </row>
    <row r="28742" spans="73:73" x14ac:dyDescent="0.45">
      <c r="BU28742">
        <f>ROW()</f>
        <v>28742</v>
      </c>
    </row>
    <row r="28743" spans="73:73" x14ac:dyDescent="0.45">
      <c r="BU28743">
        <f>ROW()</f>
        <v>28743</v>
      </c>
    </row>
    <row r="28744" spans="73:73" x14ac:dyDescent="0.45">
      <c r="BU28744">
        <f>ROW()</f>
        <v>28744</v>
      </c>
    </row>
    <row r="28745" spans="73:73" x14ac:dyDescent="0.45">
      <c r="BU28745">
        <f>ROW()</f>
        <v>28745</v>
      </c>
    </row>
    <row r="28746" spans="73:73" x14ac:dyDescent="0.45">
      <c r="BU28746">
        <f>ROW()</f>
        <v>28746</v>
      </c>
    </row>
    <row r="28747" spans="73:73" x14ac:dyDescent="0.45">
      <c r="BU28747">
        <f>ROW()</f>
        <v>28747</v>
      </c>
    </row>
    <row r="28748" spans="73:73" x14ac:dyDescent="0.45">
      <c r="BU28748">
        <f>ROW()</f>
        <v>28748</v>
      </c>
    </row>
    <row r="28749" spans="73:73" x14ac:dyDescent="0.45">
      <c r="BU28749">
        <f>ROW()</f>
        <v>28749</v>
      </c>
    </row>
    <row r="28750" spans="73:73" x14ac:dyDescent="0.45">
      <c r="BU28750">
        <f>ROW()</f>
        <v>28750</v>
      </c>
    </row>
    <row r="28751" spans="73:73" x14ac:dyDescent="0.45">
      <c r="BU28751">
        <f>ROW()</f>
        <v>28751</v>
      </c>
    </row>
    <row r="28752" spans="73:73" x14ac:dyDescent="0.45">
      <c r="BU28752">
        <f>ROW()</f>
        <v>28752</v>
      </c>
    </row>
    <row r="28753" spans="73:73" x14ac:dyDescent="0.45">
      <c r="BU28753">
        <f>ROW()</f>
        <v>28753</v>
      </c>
    </row>
    <row r="28754" spans="73:73" x14ac:dyDescent="0.45">
      <c r="BU28754">
        <f>ROW()</f>
        <v>28754</v>
      </c>
    </row>
    <row r="28755" spans="73:73" x14ac:dyDescent="0.45">
      <c r="BU28755">
        <f>ROW()</f>
        <v>28755</v>
      </c>
    </row>
    <row r="28756" spans="73:73" x14ac:dyDescent="0.45">
      <c r="BU28756">
        <f>ROW()</f>
        <v>28756</v>
      </c>
    </row>
    <row r="28757" spans="73:73" x14ac:dyDescent="0.45">
      <c r="BU28757">
        <f>ROW()</f>
        <v>28757</v>
      </c>
    </row>
    <row r="28758" spans="73:73" x14ac:dyDescent="0.45">
      <c r="BU28758">
        <f>ROW()</f>
        <v>28758</v>
      </c>
    </row>
    <row r="28759" spans="73:73" x14ac:dyDescent="0.45">
      <c r="BU28759">
        <f>ROW()</f>
        <v>28759</v>
      </c>
    </row>
    <row r="28760" spans="73:73" x14ac:dyDescent="0.45">
      <c r="BU28760">
        <f>ROW()</f>
        <v>28760</v>
      </c>
    </row>
    <row r="28761" spans="73:73" x14ac:dyDescent="0.45">
      <c r="BU28761">
        <f>ROW()</f>
        <v>28761</v>
      </c>
    </row>
    <row r="28762" spans="73:73" x14ac:dyDescent="0.45">
      <c r="BU28762">
        <f>ROW()</f>
        <v>28762</v>
      </c>
    </row>
    <row r="28763" spans="73:73" x14ac:dyDescent="0.45">
      <c r="BU28763">
        <f>ROW()</f>
        <v>28763</v>
      </c>
    </row>
    <row r="28764" spans="73:73" x14ac:dyDescent="0.45">
      <c r="BU28764">
        <f>ROW()</f>
        <v>28764</v>
      </c>
    </row>
    <row r="28765" spans="73:73" x14ac:dyDescent="0.45">
      <c r="BU28765">
        <f>ROW()</f>
        <v>28765</v>
      </c>
    </row>
    <row r="28766" spans="73:73" x14ac:dyDescent="0.45">
      <c r="BU28766">
        <f>ROW()</f>
        <v>28766</v>
      </c>
    </row>
    <row r="28767" spans="73:73" x14ac:dyDescent="0.45">
      <c r="BU28767">
        <f>ROW()</f>
        <v>28767</v>
      </c>
    </row>
    <row r="28768" spans="73:73" x14ac:dyDescent="0.45">
      <c r="BU28768">
        <f>ROW()</f>
        <v>28768</v>
      </c>
    </row>
    <row r="28769" spans="73:73" x14ac:dyDescent="0.45">
      <c r="BU28769">
        <f>ROW()</f>
        <v>28769</v>
      </c>
    </row>
    <row r="28770" spans="73:73" x14ac:dyDescent="0.45">
      <c r="BU28770">
        <f>ROW()</f>
        <v>28770</v>
      </c>
    </row>
    <row r="28771" spans="73:73" x14ac:dyDescent="0.45">
      <c r="BU28771">
        <f>ROW()</f>
        <v>28771</v>
      </c>
    </row>
    <row r="28772" spans="73:73" x14ac:dyDescent="0.45">
      <c r="BU28772">
        <f>ROW()</f>
        <v>28772</v>
      </c>
    </row>
    <row r="28773" spans="73:73" x14ac:dyDescent="0.45">
      <c r="BU28773">
        <f>ROW()</f>
        <v>28773</v>
      </c>
    </row>
    <row r="28774" spans="73:73" x14ac:dyDescent="0.45">
      <c r="BU28774">
        <f>ROW()</f>
        <v>28774</v>
      </c>
    </row>
    <row r="28775" spans="73:73" x14ac:dyDescent="0.45">
      <c r="BU28775">
        <f>ROW()</f>
        <v>28775</v>
      </c>
    </row>
    <row r="28776" spans="73:73" x14ac:dyDescent="0.45">
      <c r="BU28776">
        <f>ROW()</f>
        <v>28776</v>
      </c>
    </row>
    <row r="28777" spans="73:73" x14ac:dyDescent="0.45">
      <c r="BU28777">
        <f>ROW()</f>
        <v>28777</v>
      </c>
    </row>
    <row r="28778" spans="73:73" x14ac:dyDescent="0.45">
      <c r="BU28778">
        <f>ROW()</f>
        <v>28778</v>
      </c>
    </row>
    <row r="28779" spans="73:73" x14ac:dyDescent="0.45">
      <c r="BU28779">
        <f>ROW()</f>
        <v>28779</v>
      </c>
    </row>
    <row r="28780" spans="73:73" x14ac:dyDescent="0.45">
      <c r="BU28780">
        <f>ROW()</f>
        <v>28780</v>
      </c>
    </row>
    <row r="28781" spans="73:73" x14ac:dyDescent="0.45">
      <c r="BU28781">
        <f>ROW()</f>
        <v>28781</v>
      </c>
    </row>
    <row r="28782" spans="73:73" x14ac:dyDescent="0.45">
      <c r="BU28782">
        <f>ROW()</f>
        <v>28782</v>
      </c>
    </row>
    <row r="28783" spans="73:73" x14ac:dyDescent="0.45">
      <c r="BU28783">
        <f>ROW()</f>
        <v>28783</v>
      </c>
    </row>
    <row r="28784" spans="73:73" x14ac:dyDescent="0.45">
      <c r="BU28784">
        <f>ROW()</f>
        <v>28784</v>
      </c>
    </row>
    <row r="28785" spans="73:73" x14ac:dyDescent="0.45">
      <c r="BU28785">
        <f>ROW()</f>
        <v>28785</v>
      </c>
    </row>
    <row r="28786" spans="73:73" x14ac:dyDescent="0.45">
      <c r="BU28786">
        <f>ROW()</f>
        <v>28786</v>
      </c>
    </row>
    <row r="28787" spans="73:73" x14ac:dyDescent="0.45">
      <c r="BU28787">
        <f>ROW()</f>
        <v>28787</v>
      </c>
    </row>
    <row r="28788" spans="73:73" x14ac:dyDescent="0.45">
      <c r="BU28788">
        <f>ROW()</f>
        <v>28788</v>
      </c>
    </row>
    <row r="28789" spans="73:73" x14ac:dyDescent="0.45">
      <c r="BU28789">
        <f>ROW()</f>
        <v>28789</v>
      </c>
    </row>
    <row r="28790" spans="73:73" x14ac:dyDescent="0.45">
      <c r="BU28790">
        <f>ROW()</f>
        <v>28790</v>
      </c>
    </row>
    <row r="28791" spans="73:73" x14ac:dyDescent="0.45">
      <c r="BU28791">
        <f>ROW()</f>
        <v>28791</v>
      </c>
    </row>
    <row r="28792" spans="73:73" x14ac:dyDescent="0.45">
      <c r="BU28792">
        <f>ROW()</f>
        <v>28792</v>
      </c>
    </row>
    <row r="28793" spans="73:73" x14ac:dyDescent="0.45">
      <c r="BU28793">
        <f>ROW()</f>
        <v>28793</v>
      </c>
    </row>
    <row r="28794" spans="73:73" x14ac:dyDescent="0.45">
      <c r="BU28794">
        <f>ROW()</f>
        <v>28794</v>
      </c>
    </row>
    <row r="28795" spans="73:73" x14ac:dyDescent="0.45">
      <c r="BU28795">
        <f>ROW()</f>
        <v>28795</v>
      </c>
    </row>
    <row r="28796" spans="73:73" x14ac:dyDescent="0.45">
      <c r="BU28796">
        <f>ROW()</f>
        <v>28796</v>
      </c>
    </row>
    <row r="28797" spans="73:73" x14ac:dyDescent="0.45">
      <c r="BU28797">
        <f>ROW()</f>
        <v>28797</v>
      </c>
    </row>
    <row r="28798" spans="73:73" x14ac:dyDescent="0.45">
      <c r="BU28798">
        <f>ROW()</f>
        <v>28798</v>
      </c>
    </row>
    <row r="28799" spans="73:73" x14ac:dyDescent="0.45">
      <c r="BU28799">
        <f>ROW()</f>
        <v>28799</v>
      </c>
    </row>
    <row r="28800" spans="73:73" x14ac:dyDescent="0.45">
      <c r="BU28800">
        <f>ROW()</f>
        <v>28800</v>
      </c>
    </row>
    <row r="28801" spans="73:73" x14ac:dyDescent="0.45">
      <c r="BU28801">
        <f>ROW()</f>
        <v>28801</v>
      </c>
    </row>
    <row r="28802" spans="73:73" x14ac:dyDescent="0.45">
      <c r="BU28802">
        <f>ROW()</f>
        <v>28802</v>
      </c>
    </row>
    <row r="28803" spans="73:73" x14ac:dyDescent="0.45">
      <c r="BU28803">
        <f>ROW()</f>
        <v>28803</v>
      </c>
    </row>
    <row r="28804" spans="73:73" x14ac:dyDescent="0.45">
      <c r="BU28804">
        <f>ROW()</f>
        <v>28804</v>
      </c>
    </row>
    <row r="28805" spans="73:73" x14ac:dyDescent="0.45">
      <c r="BU28805">
        <f>ROW()</f>
        <v>28805</v>
      </c>
    </row>
    <row r="28806" spans="73:73" x14ac:dyDescent="0.45">
      <c r="BU28806">
        <f>ROW()</f>
        <v>28806</v>
      </c>
    </row>
    <row r="28807" spans="73:73" x14ac:dyDescent="0.45">
      <c r="BU28807">
        <f>ROW()</f>
        <v>28807</v>
      </c>
    </row>
    <row r="28808" spans="73:73" x14ac:dyDescent="0.45">
      <c r="BU28808">
        <f>ROW()</f>
        <v>28808</v>
      </c>
    </row>
    <row r="28809" spans="73:73" x14ac:dyDescent="0.45">
      <c r="BU28809">
        <f>ROW()</f>
        <v>28809</v>
      </c>
    </row>
    <row r="28810" spans="73:73" x14ac:dyDescent="0.45">
      <c r="BU28810">
        <f>ROW()</f>
        <v>28810</v>
      </c>
    </row>
    <row r="28811" spans="73:73" x14ac:dyDescent="0.45">
      <c r="BU28811">
        <f>ROW()</f>
        <v>28811</v>
      </c>
    </row>
    <row r="28812" spans="73:73" x14ac:dyDescent="0.45">
      <c r="BU28812">
        <f>ROW()</f>
        <v>28812</v>
      </c>
    </row>
    <row r="28813" spans="73:73" x14ac:dyDescent="0.45">
      <c r="BU28813">
        <f>ROW()</f>
        <v>28813</v>
      </c>
    </row>
    <row r="28814" spans="73:73" x14ac:dyDescent="0.45">
      <c r="BU28814">
        <f>ROW()</f>
        <v>28814</v>
      </c>
    </row>
    <row r="28815" spans="73:73" x14ac:dyDescent="0.45">
      <c r="BU28815">
        <f>ROW()</f>
        <v>28815</v>
      </c>
    </row>
    <row r="28816" spans="73:73" x14ac:dyDescent="0.45">
      <c r="BU28816">
        <f>ROW()</f>
        <v>28816</v>
      </c>
    </row>
    <row r="28817" spans="73:73" x14ac:dyDescent="0.45">
      <c r="BU28817">
        <f>ROW()</f>
        <v>28817</v>
      </c>
    </row>
    <row r="28818" spans="73:73" x14ac:dyDescent="0.45">
      <c r="BU28818">
        <f>ROW()</f>
        <v>28818</v>
      </c>
    </row>
    <row r="28819" spans="73:73" x14ac:dyDescent="0.45">
      <c r="BU28819">
        <f>ROW()</f>
        <v>28819</v>
      </c>
    </row>
    <row r="28820" spans="73:73" x14ac:dyDescent="0.45">
      <c r="BU28820">
        <f>ROW()</f>
        <v>28820</v>
      </c>
    </row>
    <row r="28821" spans="73:73" x14ac:dyDescent="0.45">
      <c r="BU28821">
        <f>ROW()</f>
        <v>28821</v>
      </c>
    </row>
    <row r="28822" spans="73:73" x14ac:dyDescent="0.45">
      <c r="BU28822">
        <f>ROW()</f>
        <v>28822</v>
      </c>
    </row>
    <row r="28823" spans="73:73" x14ac:dyDescent="0.45">
      <c r="BU28823">
        <f>ROW()</f>
        <v>28823</v>
      </c>
    </row>
    <row r="28824" spans="73:73" x14ac:dyDescent="0.45">
      <c r="BU28824">
        <f>ROW()</f>
        <v>28824</v>
      </c>
    </row>
    <row r="28825" spans="73:73" x14ac:dyDescent="0.45">
      <c r="BU28825">
        <f>ROW()</f>
        <v>28825</v>
      </c>
    </row>
    <row r="28826" spans="73:73" x14ac:dyDescent="0.45">
      <c r="BU28826">
        <f>ROW()</f>
        <v>28826</v>
      </c>
    </row>
    <row r="28827" spans="73:73" x14ac:dyDescent="0.45">
      <c r="BU28827">
        <f>ROW()</f>
        <v>28827</v>
      </c>
    </row>
    <row r="28828" spans="73:73" x14ac:dyDescent="0.45">
      <c r="BU28828">
        <f>ROW()</f>
        <v>28828</v>
      </c>
    </row>
    <row r="28829" spans="73:73" x14ac:dyDescent="0.45">
      <c r="BU28829">
        <f>ROW()</f>
        <v>28829</v>
      </c>
    </row>
    <row r="28830" spans="73:73" x14ac:dyDescent="0.45">
      <c r="BU28830">
        <f>ROW()</f>
        <v>28830</v>
      </c>
    </row>
    <row r="28831" spans="73:73" x14ac:dyDescent="0.45">
      <c r="BU28831">
        <f>ROW()</f>
        <v>28831</v>
      </c>
    </row>
    <row r="28832" spans="73:73" x14ac:dyDescent="0.45">
      <c r="BU28832">
        <f>ROW()</f>
        <v>28832</v>
      </c>
    </row>
    <row r="28833" spans="73:73" x14ac:dyDescent="0.45">
      <c r="BU28833">
        <f>ROW()</f>
        <v>28833</v>
      </c>
    </row>
    <row r="28834" spans="73:73" x14ac:dyDescent="0.45">
      <c r="BU28834">
        <f>ROW()</f>
        <v>28834</v>
      </c>
    </row>
    <row r="28835" spans="73:73" x14ac:dyDescent="0.45">
      <c r="BU28835">
        <f>ROW()</f>
        <v>28835</v>
      </c>
    </row>
    <row r="28836" spans="73:73" x14ac:dyDescent="0.45">
      <c r="BU28836">
        <f>ROW()</f>
        <v>28836</v>
      </c>
    </row>
    <row r="28837" spans="73:73" x14ac:dyDescent="0.45">
      <c r="BU28837">
        <f>ROW()</f>
        <v>28837</v>
      </c>
    </row>
    <row r="28838" spans="73:73" x14ac:dyDescent="0.45">
      <c r="BU28838">
        <f>ROW()</f>
        <v>28838</v>
      </c>
    </row>
    <row r="28839" spans="73:73" x14ac:dyDescent="0.45">
      <c r="BU28839">
        <f>ROW()</f>
        <v>28839</v>
      </c>
    </row>
    <row r="28840" spans="73:73" x14ac:dyDescent="0.45">
      <c r="BU28840">
        <f>ROW()</f>
        <v>28840</v>
      </c>
    </row>
    <row r="28841" spans="73:73" x14ac:dyDescent="0.45">
      <c r="BU28841">
        <f>ROW()</f>
        <v>28841</v>
      </c>
    </row>
    <row r="28842" spans="73:73" x14ac:dyDescent="0.45">
      <c r="BU28842">
        <f>ROW()</f>
        <v>28842</v>
      </c>
    </row>
    <row r="28843" spans="73:73" x14ac:dyDescent="0.45">
      <c r="BU28843">
        <f>ROW()</f>
        <v>28843</v>
      </c>
    </row>
    <row r="28844" spans="73:73" x14ac:dyDescent="0.45">
      <c r="BU28844">
        <f>ROW()</f>
        <v>28844</v>
      </c>
    </row>
    <row r="28845" spans="73:73" x14ac:dyDescent="0.45">
      <c r="BU28845">
        <f>ROW()</f>
        <v>28845</v>
      </c>
    </row>
    <row r="28846" spans="73:73" x14ac:dyDescent="0.45">
      <c r="BU28846">
        <f>ROW()</f>
        <v>28846</v>
      </c>
    </row>
    <row r="28847" spans="73:73" x14ac:dyDescent="0.45">
      <c r="BU28847">
        <f>ROW()</f>
        <v>28847</v>
      </c>
    </row>
    <row r="28848" spans="73:73" x14ac:dyDescent="0.45">
      <c r="BU28848">
        <f>ROW()</f>
        <v>28848</v>
      </c>
    </row>
    <row r="28849" spans="73:73" x14ac:dyDescent="0.45">
      <c r="BU28849">
        <f>ROW()</f>
        <v>28849</v>
      </c>
    </row>
    <row r="28850" spans="73:73" x14ac:dyDescent="0.45">
      <c r="BU28850">
        <f>ROW()</f>
        <v>28850</v>
      </c>
    </row>
    <row r="28851" spans="73:73" x14ac:dyDescent="0.45">
      <c r="BU28851">
        <f>ROW()</f>
        <v>28851</v>
      </c>
    </row>
    <row r="28852" spans="73:73" x14ac:dyDescent="0.45">
      <c r="BU28852">
        <f>ROW()</f>
        <v>28852</v>
      </c>
    </row>
    <row r="28853" spans="73:73" x14ac:dyDescent="0.45">
      <c r="BU28853">
        <f>ROW()</f>
        <v>28853</v>
      </c>
    </row>
    <row r="28854" spans="73:73" x14ac:dyDescent="0.45">
      <c r="BU28854">
        <f>ROW()</f>
        <v>28854</v>
      </c>
    </row>
    <row r="28855" spans="73:73" x14ac:dyDescent="0.45">
      <c r="BU28855">
        <f>ROW()</f>
        <v>28855</v>
      </c>
    </row>
    <row r="28856" spans="73:73" x14ac:dyDescent="0.45">
      <c r="BU28856">
        <f>ROW()</f>
        <v>28856</v>
      </c>
    </row>
    <row r="28857" spans="73:73" x14ac:dyDescent="0.45">
      <c r="BU28857">
        <f>ROW()</f>
        <v>28857</v>
      </c>
    </row>
    <row r="28858" spans="73:73" x14ac:dyDescent="0.45">
      <c r="BU28858">
        <f>ROW()</f>
        <v>28858</v>
      </c>
    </row>
    <row r="28859" spans="73:73" x14ac:dyDescent="0.45">
      <c r="BU28859">
        <f>ROW()</f>
        <v>28859</v>
      </c>
    </row>
    <row r="28860" spans="73:73" x14ac:dyDescent="0.45">
      <c r="BU28860">
        <f>ROW()</f>
        <v>28860</v>
      </c>
    </row>
    <row r="28861" spans="73:73" x14ac:dyDescent="0.45">
      <c r="BU28861">
        <f>ROW()</f>
        <v>28861</v>
      </c>
    </row>
    <row r="28862" spans="73:73" x14ac:dyDescent="0.45">
      <c r="BU28862">
        <f>ROW()</f>
        <v>28862</v>
      </c>
    </row>
    <row r="28863" spans="73:73" x14ac:dyDescent="0.45">
      <c r="BU28863">
        <f>ROW()</f>
        <v>28863</v>
      </c>
    </row>
    <row r="28864" spans="73:73" x14ac:dyDescent="0.45">
      <c r="BU28864">
        <f>ROW()</f>
        <v>28864</v>
      </c>
    </row>
    <row r="28865" spans="73:73" x14ac:dyDescent="0.45">
      <c r="BU28865">
        <f>ROW()</f>
        <v>28865</v>
      </c>
    </row>
    <row r="28866" spans="73:73" x14ac:dyDescent="0.45">
      <c r="BU28866">
        <f>ROW()</f>
        <v>28866</v>
      </c>
    </row>
    <row r="28867" spans="73:73" x14ac:dyDescent="0.45">
      <c r="BU28867">
        <f>ROW()</f>
        <v>28867</v>
      </c>
    </row>
    <row r="28868" spans="73:73" x14ac:dyDescent="0.45">
      <c r="BU28868">
        <f>ROW()</f>
        <v>28868</v>
      </c>
    </row>
    <row r="28869" spans="73:73" x14ac:dyDescent="0.45">
      <c r="BU28869">
        <f>ROW()</f>
        <v>28869</v>
      </c>
    </row>
    <row r="28870" spans="73:73" x14ac:dyDescent="0.45">
      <c r="BU28870">
        <f>ROW()</f>
        <v>28870</v>
      </c>
    </row>
    <row r="28871" spans="73:73" x14ac:dyDescent="0.45">
      <c r="BU28871">
        <f>ROW()</f>
        <v>28871</v>
      </c>
    </row>
    <row r="28872" spans="73:73" x14ac:dyDescent="0.45">
      <c r="BU28872">
        <f>ROW()</f>
        <v>28872</v>
      </c>
    </row>
    <row r="28873" spans="73:73" x14ac:dyDescent="0.45">
      <c r="BU28873">
        <f>ROW()</f>
        <v>28873</v>
      </c>
    </row>
    <row r="28874" spans="73:73" x14ac:dyDescent="0.45">
      <c r="BU28874">
        <f>ROW()</f>
        <v>28874</v>
      </c>
    </row>
    <row r="28875" spans="73:73" x14ac:dyDescent="0.45">
      <c r="BU28875">
        <f>ROW()</f>
        <v>28875</v>
      </c>
    </row>
    <row r="28876" spans="73:73" x14ac:dyDescent="0.45">
      <c r="BU28876">
        <f>ROW()</f>
        <v>28876</v>
      </c>
    </row>
    <row r="28877" spans="73:73" x14ac:dyDescent="0.45">
      <c r="BU28877">
        <f>ROW()</f>
        <v>28877</v>
      </c>
    </row>
    <row r="28878" spans="73:73" x14ac:dyDescent="0.45">
      <c r="BU28878">
        <f>ROW()</f>
        <v>28878</v>
      </c>
    </row>
    <row r="28879" spans="73:73" x14ac:dyDescent="0.45">
      <c r="BU28879">
        <f>ROW()</f>
        <v>28879</v>
      </c>
    </row>
    <row r="28880" spans="73:73" x14ac:dyDescent="0.45">
      <c r="BU28880">
        <f>ROW()</f>
        <v>28880</v>
      </c>
    </row>
    <row r="28881" spans="73:73" x14ac:dyDescent="0.45">
      <c r="BU28881">
        <f>ROW()</f>
        <v>28881</v>
      </c>
    </row>
    <row r="28882" spans="73:73" x14ac:dyDescent="0.45">
      <c r="BU28882">
        <f>ROW()</f>
        <v>28882</v>
      </c>
    </row>
    <row r="28883" spans="73:73" x14ac:dyDescent="0.45">
      <c r="BU28883">
        <f>ROW()</f>
        <v>28883</v>
      </c>
    </row>
    <row r="28884" spans="73:73" x14ac:dyDescent="0.45">
      <c r="BU28884">
        <f>ROW()</f>
        <v>28884</v>
      </c>
    </row>
    <row r="28885" spans="73:73" x14ac:dyDescent="0.45">
      <c r="BU28885">
        <f>ROW()</f>
        <v>28885</v>
      </c>
    </row>
    <row r="28886" spans="73:73" x14ac:dyDescent="0.45">
      <c r="BU28886">
        <f>ROW()</f>
        <v>28886</v>
      </c>
    </row>
    <row r="28887" spans="73:73" x14ac:dyDescent="0.45">
      <c r="BU28887">
        <f>ROW()</f>
        <v>28887</v>
      </c>
    </row>
    <row r="28888" spans="73:73" x14ac:dyDescent="0.45">
      <c r="BU28888">
        <f>ROW()</f>
        <v>28888</v>
      </c>
    </row>
    <row r="28889" spans="73:73" x14ac:dyDescent="0.45">
      <c r="BU28889">
        <f>ROW()</f>
        <v>28889</v>
      </c>
    </row>
    <row r="28890" spans="73:73" x14ac:dyDescent="0.45">
      <c r="BU28890">
        <f>ROW()</f>
        <v>28890</v>
      </c>
    </row>
    <row r="28891" spans="73:73" x14ac:dyDescent="0.45">
      <c r="BU28891">
        <f>ROW()</f>
        <v>28891</v>
      </c>
    </row>
    <row r="28892" spans="73:73" x14ac:dyDescent="0.45">
      <c r="BU28892">
        <f>ROW()</f>
        <v>28892</v>
      </c>
    </row>
    <row r="28893" spans="73:73" x14ac:dyDescent="0.45">
      <c r="BU28893">
        <f>ROW()</f>
        <v>28893</v>
      </c>
    </row>
    <row r="28894" spans="73:73" x14ac:dyDescent="0.45">
      <c r="BU28894">
        <f>ROW()</f>
        <v>28894</v>
      </c>
    </row>
    <row r="28895" spans="73:73" x14ac:dyDescent="0.45">
      <c r="BU28895">
        <f>ROW()</f>
        <v>28895</v>
      </c>
    </row>
    <row r="28896" spans="73:73" x14ac:dyDescent="0.45">
      <c r="BU28896">
        <f>ROW()</f>
        <v>28896</v>
      </c>
    </row>
    <row r="28897" spans="73:73" x14ac:dyDescent="0.45">
      <c r="BU28897">
        <f>ROW()</f>
        <v>28897</v>
      </c>
    </row>
    <row r="28898" spans="73:73" x14ac:dyDescent="0.45">
      <c r="BU28898">
        <f>ROW()</f>
        <v>28898</v>
      </c>
    </row>
    <row r="28899" spans="73:73" x14ac:dyDescent="0.45">
      <c r="BU28899">
        <f>ROW()</f>
        <v>28899</v>
      </c>
    </row>
    <row r="28900" spans="73:73" x14ac:dyDescent="0.45">
      <c r="BU28900">
        <f>ROW()</f>
        <v>28900</v>
      </c>
    </row>
    <row r="28901" spans="73:73" x14ac:dyDescent="0.45">
      <c r="BU28901">
        <f>ROW()</f>
        <v>28901</v>
      </c>
    </row>
    <row r="28902" spans="73:73" x14ac:dyDescent="0.45">
      <c r="BU28902">
        <f>ROW()</f>
        <v>28902</v>
      </c>
    </row>
    <row r="28903" spans="73:73" x14ac:dyDescent="0.45">
      <c r="BU28903">
        <f>ROW()</f>
        <v>28903</v>
      </c>
    </row>
    <row r="28904" spans="73:73" x14ac:dyDescent="0.45">
      <c r="BU28904">
        <f>ROW()</f>
        <v>28904</v>
      </c>
    </row>
    <row r="28905" spans="73:73" x14ac:dyDescent="0.45">
      <c r="BU28905">
        <f>ROW()</f>
        <v>28905</v>
      </c>
    </row>
    <row r="28906" spans="73:73" x14ac:dyDescent="0.45">
      <c r="BU28906">
        <f>ROW()</f>
        <v>28906</v>
      </c>
    </row>
    <row r="28907" spans="73:73" x14ac:dyDescent="0.45">
      <c r="BU28907">
        <f>ROW()</f>
        <v>28907</v>
      </c>
    </row>
    <row r="28908" spans="73:73" x14ac:dyDescent="0.45">
      <c r="BU28908">
        <f>ROW()</f>
        <v>28908</v>
      </c>
    </row>
    <row r="28909" spans="73:73" x14ac:dyDescent="0.45">
      <c r="BU28909">
        <f>ROW()</f>
        <v>28909</v>
      </c>
    </row>
    <row r="28910" spans="73:73" x14ac:dyDescent="0.45">
      <c r="BU28910">
        <f>ROW()</f>
        <v>28910</v>
      </c>
    </row>
    <row r="28911" spans="73:73" x14ac:dyDescent="0.45">
      <c r="BU28911">
        <f>ROW()</f>
        <v>28911</v>
      </c>
    </row>
    <row r="28912" spans="73:73" x14ac:dyDescent="0.45">
      <c r="BU28912">
        <f>ROW()</f>
        <v>28912</v>
      </c>
    </row>
    <row r="28913" spans="73:73" x14ac:dyDescent="0.45">
      <c r="BU28913">
        <f>ROW()</f>
        <v>28913</v>
      </c>
    </row>
    <row r="28914" spans="73:73" x14ac:dyDescent="0.45">
      <c r="BU28914">
        <f>ROW()</f>
        <v>28914</v>
      </c>
    </row>
    <row r="28915" spans="73:73" x14ac:dyDescent="0.45">
      <c r="BU28915">
        <f>ROW()</f>
        <v>28915</v>
      </c>
    </row>
    <row r="28916" spans="73:73" x14ac:dyDescent="0.45">
      <c r="BU28916">
        <f>ROW()</f>
        <v>28916</v>
      </c>
    </row>
    <row r="28917" spans="73:73" x14ac:dyDescent="0.45">
      <c r="BU28917">
        <f>ROW()</f>
        <v>28917</v>
      </c>
    </row>
    <row r="28918" spans="73:73" x14ac:dyDescent="0.45">
      <c r="BU28918">
        <f>ROW()</f>
        <v>28918</v>
      </c>
    </row>
    <row r="28919" spans="73:73" x14ac:dyDescent="0.45">
      <c r="BU28919">
        <f>ROW()</f>
        <v>28919</v>
      </c>
    </row>
    <row r="28920" spans="73:73" x14ac:dyDescent="0.45">
      <c r="BU28920">
        <f>ROW()</f>
        <v>28920</v>
      </c>
    </row>
    <row r="28921" spans="73:73" x14ac:dyDescent="0.45">
      <c r="BU28921">
        <f>ROW()</f>
        <v>28921</v>
      </c>
    </row>
    <row r="28922" spans="73:73" x14ac:dyDescent="0.45">
      <c r="BU28922">
        <f>ROW()</f>
        <v>28922</v>
      </c>
    </row>
    <row r="28923" spans="73:73" x14ac:dyDescent="0.45">
      <c r="BU28923">
        <f>ROW()</f>
        <v>28923</v>
      </c>
    </row>
    <row r="28924" spans="73:73" x14ac:dyDescent="0.45">
      <c r="BU28924">
        <f>ROW()</f>
        <v>28924</v>
      </c>
    </row>
    <row r="28925" spans="73:73" x14ac:dyDescent="0.45">
      <c r="BU28925">
        <f>ROW()</f>
        <v>28925</v>
      </c>
    </row>
    <row r="28926" spans="73:73" x14ac:dyDescent="0.45">
      <c r="BU28926">
        <f>ROW()</f>
        <v>28926</v>
      </c>
    </row>
    <row r="28927" spans="73:73" x14ac:dyDescent="0.45">
      <c r="BU28927">
        <f>ROW()</f>
        <v>28927</v>
      </c>
    </row>
    <row r="28928" spans="73:73" x14ac:dyDescent="0.45">
      <c r="BU28928">
        <f>ROW()</f>
        <v>28928</v>
      </c>
    </row>
    <row r="28929" spans="73:73" x14ac:dyDescent="0.45">
      <c r="BU28929">
        <f>ROW()</f>
        <v>28929</v>
      </c>
    </row>
    <row r="28930" spans="73:73" x14ac:dyDescent="0.45">
      <c r="BU28930">
        <f>ROW()</f>
        <v>28930</v>
      </c>
    </row>
    <row r="28931" spans="73:73" x14ac:dyDescent="0.45">
      <c r="BU28931">
        <f>ROW()</f>
        <v>28931</v>
      </c>
    </row>
    <row r="28932" spans="73:73" x14ac:dyDescent="0.45">
      <c r="BU28932">
        <f>ROW()</f>
        <v>28932</v>
      </c>
    </row>
    <row r="28933" spans="73:73" x14ac:dyDescent="0.45">
      <c r="BU28933">
        <f>ROW()</f>
        <v>28933</v>
      </c>
    </row>
    <row r="28934" spans="73:73" x14ac:dyDescent="0.45">
      <c r="BU28934">
        <f>ROW()</f>
        <v>28934</v>
      </c>
    </row>
    <row r="28935" spans="73:73" x14ac:dyDescent="0.45">
      <c r="BU28935">
        <f>ROW()</f>
        <v>28935</v>
      </c>
    </row>
    <row r="28936" spans="73:73" x14ac:dyDescent="0.45">
      <c r="BU28936">
        <f>ROW()</f>
        <v>28936</v>
      </c>
    </row>
    <row r="28937" spans="73:73" x14ac:dyDescent="0.45">
      <c r="BU28937">
        <f>ROW()</f>
        <v>28937</v>
      </c>
    </row>
    <row r="28938" spans="73:73" x14ac:dyDescent="0.45">
      <c r="BU28938">
        <f>ROW()</f>
        <v>28938</v>
      </c>
    </row>
    <row r="28939" spans="73:73" x14ac:dyDescent="0.45">
      <c r="BU28939">
        <f>ROW()</f>
        <v>28939</v>
      </c>
    </row>
    <row r="28940" spans="73:73" x14ac:dyDescent="0.45">
      <c r="BU28940">
        <f>ROW()</f>
        <v>28940</v>
      </c>
    </row>
    <row r="28941" spans="73:73" x14ac:dyDescent="0.45">
      <c r="BU28941">
        <f>ROW()</f>
        <v>28941</v>
      </c>
    </row>
    <row r="28942" spans="73:73" x14ac:dyDescent="0.45">
      <c r="BU28942">
        <f>ROW()</f>
        <v>28942</v>
      </c>
    </row>
    <row r="28943" spans="73:73" x14ac:dyDescent="0.45">
      <c r="BU28943">
        <f>ROW()</f>
        <v>28943</v>
      </c>
    </row>
    <row r="28944" spans="73:73" x14ac:dyDescent="0.45">
      <c r="BU28944">
        <f>ROW()</f>
        <v>28944</v>
      </c>
    </row>
    <row r="28945" spans="73:73" x14ac:dyDescent="0.45">
      <c r="BU28945">
        <f>ROW()</f>
        <v>28945</v>
      </c>
    </row>
    <row r="28946" spans="73:73" x14ac:dyDescent="0.45">
      <c r="BU28946">
        <f>ROW()</f>
        <v>28946</v>
      </c>
    </row>
    <row r="28947" spans="73:73" x14ac:dyDescent="0.45">
      <c r="BU28947">
        <f>ROW()</f>
        <v>28947</v>
      </c>
    </row>
    <row r="28948" spans="73:73" x14ac:dyDescent="0.45">
      <c r="BU28948">
        <f>ROW()</f>
        <v>28948</v>
      </c>
    </row>
    <row r="28949" spans="73:73" x14ac:dyDescent="0.45">
      <c r="BU28949">
        <f>ROW()</f>
        <v>28949</v>
      </c>
    </row>
    <row r="28950" spans="73:73" x14ac:dyDescent="0.45">
      <c r="BU28950">
        <f>ROW()</f>
        <v>28950</v>
      </c>
    </row>
    <row r="28951" spans="73:73" x14ac:dyDescent="0.45">
      <c r="BU28951">
        <f>ROW()</f>
        <v>28951</v>
      </c>
    </row>
    <row r="28952" spans="73:73" x14ac:dyDescent="0.45">
      <c r="BU28952">
        <f>ROW()</f>
        <v>28952</v>
      </c>
    </row>
    <row r="28953" spans="73:73" x14ac:dyDescent="0.45">
      <c r="BU28953">
        <f>ROW()</f>
        <v>28953</v>
      </c>
    </row>
    <row r="28954" spans="73:73" x14ac:dyDescent="0.45">
      <c r="BU28954">
        <f>ROW()</f>
        <v>28954</v>
      </c>
    </row>
    <row r="28955" spans="73:73" x14ac:dyDescent="0.45">
      <c r="BU28955">
        <f>ROW()</f>
        <v>28955</v>
      </c>
    </row>
    <row r="28956" spans="73:73" x14ac:dyDescent="0.45">
      <c r="BU28956">
        <f>ROW()</f>
        <v>28956</v>
      </c>
    </row>
    <row r="28957" spans="73:73" x14ac:dyDescent="0.45">
      <c r="BU28957">
        <f>ROW()</f>
        <v>28957</v>
      </c>
    </row>
    <row r="28958" spans="73:73" x14ac:dyDescent="0.45">
      <c r="BU28958">
        <f>ROW()</f>
        <v>28958</v>
      </c>
    </row>
    <row r="28959" spans="73:73" x14ac:dyDescent="0.45">
      <c r="BU28959">
        <f>ROW()</f>
        <v>28959</v>
      </c>
    </row>
    <row r="28960" spans="73:73" x14ac:dyDescent="0.45">
      <c r="BU28960">
        <f>ROW()</f>
        <v>28960</v>
      </c>
    </row>
    <row r="28961" spans="73:73" x14ac:dyDescent="0.45">
      <c r="BU28961">
        <f>ROW()</f>
        <v>28961</v>
      </c>
    </row>
    <row r="28962" spans="73:73" x14ac:dyDescent="0.45">
      <c r="BU28962">
        <f>ROW()</f>
        <v>28962</v>
      </c>
    </row>
    <row r="28963" spans="73:73" x14ac:dyDescent="0.45">
      <c r="BU28963">
        <f>ROW()</f>
        <v>28963</v>
      </c>
    </row>
    <row r="28964" spans="73:73" x14ac:dyDescent="0.45">
      <c r="BU28964">
        <f>ROW()</f>
        <v>28964</v>
      </c>
    </row>
    <row r="28965" spans="73:73" x14ac:dyDescent="0.45">
      <c r="BU28965">
        <f>ROW()</f>
        <v>28965</v>
      </c>
    </row>
    <row r="28966" spans="73:73" x14ac:dyDescent="0.45">
      <c r="BU28966">
        <f>ROW()</f>
        <v>28966</v>
      </c>
    </row>
    <row r="28967" spans="73:73" x14ac:dyDescent="0.45">
      <c r="BU28967">
        <f>ROW()</f>
        <v>28967</v>
      </c>
    </row>
    <row r="28968" spans="73:73" x14ac:dyDescent="0.45">
      <c r="BU28968">
        <f>ROW()</f>
        <v>28968</v>
      </c>
    </row>
    <row r="28969" spans="73:73" x14ac:dyDescent="0.45">
      <c r="BU28969">
        <f>ROW()</f>
        <v>28969</v>
      </c>
    </row>
    <row r="28970" spans="73:73" x14ac:dyDescent="0.45">
      <c r="BU28970">
        <f>ROW()</f>
        <v>28970</v>
      </c>
    </row>
    <row r="28971" spans="73:73" x14ac:dyDescent="0.45">
      <c r="BU28971">
        <f>ROW()</f>
        <v>28971</v>
      </c>
    </row>
    <row r="28972" spans="73:73" x14ac:dyDescent="0.45">
      <c r="BU28972">
        <f>ROW()</f>
        <v>28972</v>
      </c>
    </row>
    <row r="28973" spans="73:73" x14ac:dyDescent="0.45">
      <c r="BU28973">
        <f>ROW()</f>
        <v>28973</v>
      </c>
    </row>
    <row r="28974" spans="73:73" x14ac:dyDescent="0.45">
      <c r="BU28974">
        <f>ROW()</f>
        <v>28974</v>
      </c>
    </row>
    <row r="28975" spans="73:73" x14ac:dyDescent="0.45">
      <c r="BU28975">
        <f>ROW()</f>
        <v>28975</v>
      </c>
    </row>
    <row r="28976" spans="73:73" x14ac:dyDescent="0.45">
      <c r="BU28976">
        <f>ROW()</f>
        <v>28976</v>
      </c>
    </row>
    <row r="28977" spans="73:73" x14ac:dyDescent="0.45">
      <c r="BU28977">
        <f>ROW()</f>
        <v>28977</v>
      </c>
    </row>
    <row r="28978" spans="73:73" x14ac:dyDescent="0.45">
      <c r="BU28978">
        <f>ROW()</f>
        <v>28978</v>
      </c>
    </row>
    <row r="28979" spans="73:73" x14ac:dyDescent="0.45">
      <c r="BU28979">
        <f>ROW()</f>
        <v>28979</v>
      </c>
    </row>
    <row r="28980" spans="73:73" x14ac:dyDescent="0.45">
      <c r="BU28980">
        <f>ROW()</f>
        <v>28980</v>
      </c>
    </row>
    <row r="28981" spans="73:73" x14ac:dyDescent="0.45">
      <c r="BU28981">
        <f>ROW()</f>
        <v>28981</v>
      </c>
    </row>
    <row r="28982" spans="73:73" x14ac:dyDescent="0.45">
      <c r="BU28982">
        <f>ROW()</f>
        <v>28982</v>
      </c>
    </row>
    <row r="28983" spans="73:73" x14ac:dyDescent="0.45">
      <c r="BU28983">
        <f>ROW()</f>
        <v>28983</v>
      </c>
    </row>
    <row r="28984" spans="73:73" x14ac:dyDescent="0.45">
      <c r="BU28984">
        <f>ROW()</f>
        <v>28984</v>
      </c>
    </row>
    <row r="28985" spans="73:73" x14ac:dyDescent="0.45">
      <c r="BU28985">
        <f>ROW()</f>
        <v>28985</v>
      </c>
    </row>
    <row r="28986" spans="73:73" x14ac:dyDescent="0.45">
      <c r="BU28986">
        <f>ROW()</f>
        <v>28986</v>
      </c>
    </row>
    <row r="28987" spans="73:73" x14ac:dyDescent="0.45">
      <c r="BU28987">
        <f>ROW()</f>
        <v>28987</v>
      </c>
    </row>
    <row r="28988" spans="73:73" x14ac:dyDescent="0.45">
      <c r="BU28988">
        <f>ROW()</f>
        <v>28988</v>
      </c>
    </row>
    <row r="28989" spans="73:73" x14ac:dyDescent="0.45">
      <c r="BU28989">
        <f>ROW()</f>
        <v>28989</v>
      </c>
    </row>
    <row r="28990" spans="73:73" x14ac:dyDescent="0.45">
      <c r="BU28990">
        <f>ROW()</f>
        <v>28990</v>
      </c>
    </row>
    <row r="28991" spans="73:73" x14ac:dyDescent="0.45">
      <c r="BU28991">
        <f>ROW()</f>
        <v>28991</v>
      </c>
    </row>
    <row r="28992" spans="73:73" x14ac:dyDescent="0.45">
      <c r="BU28992">
        <f>ROW()</f>
        <v>28992</v>
      </c>
    </row>
    <row r="28993" spans="73:73" x14ac:dyDescent="0.45">
      <c r="BU28993">
        <f>ROW()</f>
        <v>28993</v>
      </c>
    </row>
    <row r="28994" spans="73:73" x14ac:dyDescent="0.45">
      <c r="BU28994">
        <f>ROW()</f>
        <v>28994</v>
      </c>
    </row>
    <row r="28995" spans="73:73" x14ac:dyDescent="0.45">
      <c r="BU28995">
        <f>ROW()</f>
        <v>28995</v>
      </c>
    </row>
    <row r="28996" spans="73:73" x14ac:dyDescent="0.45">
      <c r="BU28996">
        <f>ROW()</f>
        <v>28996</v>
      </c>
    </row>
    <row r="28997" spans="73:73" x14ac:dyDescent="0.45">
      <c r="BU28997">
        <f>ROW()</f>
        <v>28997</v>
      </c>
    </row>
    <row r="28998" spans="73:73" x14ac:dyDescent="0.45">
      <c r="BU28998">
        <f>ROW()</f>
        <v>28998</v>
      </c>
    </row>
    <row r="28999" spans="73:73" x14ac:dyDescent="0.45">
      <c r="BU28999">
        <f>ROW()</f>
        <v>28999</v>
      </c>
    </row>
    <row r="29000" spans="73:73" x14ac:dyDescent="0.45">
      <c r="BU29000">
        <f>ROW()</f>
        <v>29000</v>
      </c>
    </row>
    <row r="29001" spans="73:73" x14ac:dyDescent="0.45">
      <c r="BU29001">
        <f>ROW()</f>
        <v>29001</v>
      </c>
    </row>
    <row r="29002" spans="73:73" x14ac:dyDescent="0.45">
      <c r="BU29002">
        <f>ROW()</f>
        <v>29002</v>
      </c>
    </row>
    <row r="29003" spans="73:73" x14ac:dyDescent="0.45">
      <c r="BU29003">
        <f>ROW()</f>
        <v>29003</v>
      </c>
    </row>
    <row r="29004" spans="73:73" x14ac:dyDescent="0.45">
      <c r="BU29004">
        <f>ROW()</f>
        <v>29004</v>
      </c>
    </row>
    <row r="29005" spans="73:73" x14ac:dyDescent="0.45">
      <c r="BU29005">
        <f>ROW()</f>
        <v>29005</v>
      </c>
    </row>
    <row r="29006" spans="73:73" x14ac:dyDescent="0.45">
      <c r="BU29006">
        <f>ROW()</f>
        <v>29006</v>
      </c>
    </row>
    <row r="29007" spans="73:73" x14ac:dyDescent="0.45">
      <c r="BU29007">
        <f>ROW()</f>
        <v>29007</v>
      </c>
    </row>
    <row r="29008" spans="73:73" x14ac:dyDescent="0.45">
      <c r="BU29008">
        <f>ROW()</f>
        <v>29008</v>
      </c>
    </row>
    <row r="29009" spans="73:73" x14ac:dyDescent="0.45">
      <c r="BU29009">
        <f>ROW()</f>
        <v>29009</v>
      </c>
    </row>
    <row r="29010" spans="73:73" x14ac:dyDescent="0.45">
      <c r="BU29010">
        <f>ROW()</f>
        <v>29010</v>
      </c>
    </row>
    <row r="29011" spans="73:73" x14ac:dyDescent="0.45">
      <c r="BU29011">
        <f>ROW()</f>
        <v>29011</v>
      </c>
    </row>
    <row r="29012" spans="73:73" x14ac:dyDescent="0.45">
      <c r="BU29012">
        <f>ROW()</f>
        <v>29012</v>
      </c>
    </row>
    <row r="29013" spans="73:73" x14ac:dyDescent="0.45">
      <c r="BU29013">
        <f>ROW()</f>
        <v>29013</v>
      </c>
    </row>
    <row r="29014" spans="73:73" x14ac:dyDescent="0.45">
      <c r="BU29014">
        <f>ROW()</f>
        <v>29014</v>
      </c>
    </row>
    <row r="29015" spans="73:73" x14ac:dyDescent="0.45">
      <c r="BU29015">
        <f>ROW()</f>
        <v>29015</v>
      </c>
    </row>
    <row r="29016" spans="73:73" x14ac:dyDescent="0.45">
      <c r="BU29016">
        <f>ROW()</f>
        <v>29016</v>
      </c>
    </row>
    <row r="29017" spans="73:73" x14ac:dyDescent="0.45">
      <c r="BU29017">
        <f>ROW()</f>
        <v>29017</v>
      </c>
    </row>
    <row r="29018" spans="73:73" x14ac:dyDescent="0.45">
      <c r="BU29018">
        <f>ROW()</f>
        <v>29018</v>
      </c>
    </row>
    <row r="29019" spans="73:73" x14ac:dyDescent="0.45">
      <c r="BU29019">
        <f>ROW()</f>
        <v>29019</v>
      </c>
    </row>
    <row r="29020" spans="73:73" x14ac:dyDescent="0.45">
      <c r="BU29020">
        <f>ROW()</f>
        <v>29020</v>
      </c>
    </row>
    <row r="29021" spans="73:73" x14ac:dyDescent="0.45">
      <c r="BU29021">
        <f>ROW()</f>
        <v>29021</v>
      </c>
    </row>
    <row r="29022" spans="73:73" x14ac:dyDescent="0.45">
      <c r="BU29022">
        <f>ROW()</f>
        <v>29022</v>
      </c>
    </row>
    <row r="29023" spans="73:73" x14ac:dyDescent="0.45">
      <c r="BU29023">
        <f>ROW()</f>
        <v>29023</v>
      </c>
    </row>
    <row r="29024" spans="73:73" x14ac:dyDescent="0.45">
      <c r="BU29024">
        <f>ROW()</f>
        <v>29024</v>
      </c>
    </row>
    <row r="29025" spans="73:73" x14ac:dyDescent="0.45">
      <c r="BU29025">
        <f>ROW()</f>
        <v>29025</v>
      </c>
    </row>
    <row r="29026" spans="73:73" x14ac:dyDescent="0.45">
      <c r="BU29026">
        <f>ROW()</f>
        <v>29026</v>
      </c>
    </row>
    <row r="29027" spans="73:73" x14ac:dyDescent="0.45">
      <c r="BU29027">
        <f>ROW()</f>
        <v>29027</v>
      </c>
    </row>
    <row r="29028" spans="73:73" x14ac:dyDescent="0.45">
      <c r="BU29028">
        <f>ROW()</f>
        <v>29028</v>
      </c>
    </row>
    <row r="29029" spans="73:73" x14ac:dyDescent="0.45">
      <c r="BU29029">
        <f>ROW()</f>
        <v>29029</v>
      </c>
    </row>
    <row r="29030" spans="73:73" x14ac:dyDescent="0.45">
      <c r="BU29030">
        <f>ROW()</f>
        <v>29030</v>
      </c>
    </row>
    <row r="29031" spans="73:73" x14ac:dyDescent="0.45">
      <c r="BU29031">
        <f>ROW()</f>
        <v>29031</v>
      </c>
    </row>
    <row r="29032" spans="73:73" x14ac:dyDescent="0.45">
      <c r="BU29032">
        <f>ROW()</f>
        <v>29032</v>
      </c>
    </row>
    <row r="29033" spans="73:73" x14ac:dyDescent="0.45">
      <c r="BU29033">
        <f>ROW()</f>
        <v>29033</v>
      </c>
    </row>
    <row r="29034" spans="73:73" x14ac:dyDescent="0.45">
      <c r="BU29034">
        <f>ROW()</f>
        <v>29034</v>
      </c>
    </row>
    <row r="29035" spans="73:73" x14ac:dyDescent="0.45">
      <c r="BU29035">
        <f>ROW()</f>
        <v>29035</v>
      </c>
    </row>
    <row r="29036" spans="73:73" x14ac:dyDescent="0.45">
      <c r="BU29036">
        <f>ROW()</f>
        <v>29036</v>
      </c>
    </row>
    <row r="29037" spans="73:73" x14ac:dyDescent="0.45">
      <c r="BU29037">
        <f>ROW()</f>
        <v>29037</v>
      </c>
    </row>
    <row r="29038" spans="73:73" x14ac:dyDescent="0.45">
      <c r="BU29038">
        <f>ROW()</f>
        <v>29038</v>
      </c>
    </row>
    <row r="29039" spans="73:73" x14ac:dyDescent="0.45">
      <c r="BU29039">
        <f>ROW()</f>
        <v>29039</v>
      </c>
    </row>
    <row r="29040" spans="73:73" x14ac:dyDescent="0.45">
      <c r="BU29040">
        <f>ROW()</f>
        <v>29040</v>
      </c>
    </row>
    <row r="29041" spans="73:73" x14ac:dyDescent="0.45">
      <c r="BU29041">
        <f>ROW()</f>
        <v>29041</v>
      </c>
    </row>
    <row r="29042" spans="73:73" x14ac:dyDescent="0.45">
      <c r="BU29042">
        <f>ROW()</f>
        <v>29042</v>
      </c>
    </row>
    <row r="29043" spans="73:73" x14ac:dyDescent="0.45">
      <c r="BU29043">
        <f>ROW()</f>
        <v>29043</v>
      </c>
    </row>
    <row r="29044" spans="73:73" x14ac:dyDescent="0.45">
      <c r="BU29044">
        <f>ROW()</f>
        <v>29044</v>
      </c>
    </row>
    <row r="29045" spans="73:73" x14ac:dyDescent="0.45">
      <c r="BU29045">
        <f>ROW()</f>
        <v>29045</v>
      </c>
    </row>
    <row r="29046" spans="73:73" x14ac:dyDescent="0.45">
      <c r="BU29046">
        <f>ROW()</f>
        <v>29046</v>
      </c>
    </row>
    <row r="29047" spans="73:73" x14ac:dyDescent="0.45">
      <c r="BU29047">
        <f>ROW()</f>
        <v>29047</v>
      </c>
    </row>
    <row r="29048" spans="73:73" x14ac:dyDescent="0.45">
      <c r="BU29048">
        <f>ROW()</f>
        <v>29048</v>
      </c>
    </row>
    <row r="29049" spans="73:73" x14ac:dyDescent="0.45">
      <c r="BU29049">
        <f>ROW()</f>
        <v>29049</v>
      </c>
    </row>
    <row r="29050" spans="73:73" x14ac:dyDescent="0.45">
      <c r="BU29050">
        <f>ROW()</f>
        <v>29050</v>
      </c>
    </row>
    <row r="29051" spans="73:73" x14ac:dyDescent="0.45">
      <c r="BU29051">
        <f>ROW()</f>
        <v>29051</v>
      </c>
    </row>
    <row r="29052" spans="73:73" x14ac:dyDescent="0.45">
      <c r="BU29052">
        <f>ROW()</f>
        <v>29052</v>
      </c>
    </row>
    <row r="29053" spans="73:73" x14ac:dyDescent="0.45">
      <c r="BU29053">
        <f>ROW()</f>
        <v>29053</v>
      </c>
    </row>
    <row r="29054" spans="73:73" x14ac:dyDescent="0.45">
      <c r="BU29054">
        <f>ROW()</f>
        <v>29054</v>
      </c>
    </row>
    <row r="29055" spans="73:73" x14ac:dyDescent="0.45">
      <c r="BU29055">
        <f>ROW()</f>
        <v>29055</v>
      </c>
    </row>
    <row r="29056" spans="73:73" x14ac:dyDescent="0.45">
      <c r="BU29056">
        <f>ROW()</f>
        <v>29056</v>
      </c>
    </row>
    <row r="29057" spans="73:73" x14ac:dyDescent="0.45">
      <c r="BU29057">
        <f>ROW()</f>
        <v>29057</v>
      </c>
    </row>
    <row r="29058" spans="73:73" x14ac:dyDescent="0.45">
      <c r="BU29058">
        <f>ROW()</f>
        <v>29058</v>
      </c>
    </row>
    <row r="29059" spans="73:73" x14ac:dyDescent="0.45">
      <c r="BU29059">
        <f>ROW()</f>
        <v>29059</v>
      </c>
    </row>
    <row r="29060" spans="73:73" x14ac:dyDescent="0.45">
      <c r="BU29060">
        <f>ROW()</f>
        <v>29060</v>
      </c>
    </row>
    <row r="29061" spans="73:73" x14ac:dyDescent="0.45">
      <c r="BU29061">
        <f>ROW()</f>
        <v>29061</v>
      </c>
    </row>
    <row r="29062" spans="73:73" x14ac:dyDescent="0.45">
      <c r="BU29062">
        <f>ROW()</f>
        <v>29062</v>
      </c>
    </row>
    <row r="29063" spans="73:73" x14ac:dyDescent="0.45">
      <c r="BU29063">
        <f>ROW()</f>
        <v>29063</v>
      </c>
    </row>
    <row r="29064" spans="73:73" x14ac:dyDescent="0.45">
      <c r="BU29064">
        <f>ROW()</f>
        <v>29064</v>
      </c>
    </row>
    <row r="29065" spans="73:73" x14ac:dyDescent="0.45">
      <c r="BU29065">
        <f>ROW()</f>
        <v>29065</v>
      </c>
    </row>
    <row r="29066" spans="73:73" x14ac:dyDescent="0.45">
      <c r="BU29066">
        <f>ROW()</f>
        <v>29066</v>
      </c>
    </row>
    <row r="29067" spans="73:73" x14ac:dyDescent="0.45">
      <c r="BU29067">
        <f>ROW()</f>
        <v>29067</v>
      </c>
    </row>
    <row r="29068" spans="73:73" x14ac:dyDescent="0.45">
      <c r="BU29068">
        <f>ROW()</f>
        <v>29068</v>
      </c>
    </row>
    <row r="29069" spans="73:73" x14ac:dyDescent="0.45">
      <c r="BU29069">
        <f>ROW()</f>
        <v>29069</v>
      </c>
    </row>
    <row r="29070" spans="73:73" x14ac:dyDescent="0.45">
      <c r="BU29070">
        <f>ROW()</f>
        <v>29070</v>
      </c>
    </row>
    <row r="29071" spans="73:73" x14ac:dyDescent="0.45">
      <c r="BU29071">
        <f>ROW()</f>
        <v>29071</v>
      </c>
    </row>
    <row r="29072" spans="73:73" x14ac:dyDescent="0.45">
      <c r="BU29072">
        <f>ROW()</f>
        <v>29072</v>
      </c>
    </row>
    <row r="29073" spans="73:73" x14ac:dyDescent="0.45">
      <c r="BU29073">
        <f>ROW()</f>
        <v>29073</v>
      </c>
    </row>
    <row r="29074" spans="73:73" x14ac:dyDescent="0.45">
      <c r="BU29074">
        <f>ROW()</f>
        <v>29074</v>
      </c>
    </row>
    <row r="29075" spans="73:73" x14ac:dyDescent="0.45">
      <c r="BU29075">
        <f>ROW()</f>
        <v>29075</v>
      </c>
    </row>
    <row r="29076" spans="73:73" x14ac:dyDescent="0.45">
      <c r="BU29076">
        <f>ROW()</f>
        <v>29076</v>
      </c>
    </row>
    <row r="29077" spans="73:73" x14ac:dyDescent="0.45">
      <c r="BU29077">
        <f>ROW()</f>
        <v>29077</v>
      </c>
    </row>
    <row r="29078" spans="73:73" x14ac:dyDescent="0.45">
      <c r="BU29078">
        <f>ROW()</f>
        <v>29078</v>
      </c>
    </row>
    <row r="29079" spans="73:73" x14ac:dyDescent="0.45">
      <c r="BU29079">
        <f>ROW()</f>
        <v>29079</v>
      </c>
    </row>
    <row r="29080" spans="73:73" x14ac:dyDescent="0.45">
      <c r="BU29080">
        <f>ROW()</f>
        <v>29080</v>
      </c>
    </row>
    <row r="29081" spans="73:73" x14ac:dyDescent="0.45">
      <c r="BU29081">
        <f>ROW()</f>
        <v>29081</v>
      </c>
    </row>
    <row r="29082" spans="73:73" x14ac:dyDescent="0.45">
      <c r="BU29082">
        <f>ROW()</f>
        <v>29082</v>
      </c>
    </row>
    <row r="29083" spans="73:73" x14ac:dyDescent="0.45">
      <c r="BU29083">
        <f>ROW()</f>
        <v>29083</v>
      </c>
    </row>
    <row r="29084" spans="73:73" x14ac:dyDescent="0.45">
      <c r="BU29084">
        <f>ROW()</f>
        <v>29084</v>
      </c>
    </row>
    <row r="29085" spans="73:73" x14ac:dyDescent="0.45">
      <c r="BU29085">
        <f>ROW()</f>
        <v>29085</v>
      </c>
    </row>
    <row r="29086" spans="73:73" x14ac:dyDescent="0.45">
      <c r="BU29086">
        <f>ROW()</f>
        <v>29086</v>
      </c>
    </row>
    <row r="29087" spans="73:73" x14ac:dyDescent="0.45">
      <c r="BU29087">
        <f>ROW()</f>
        <v>29087</v>
      </c>
    </row>
    <row r="29088" spans="73:73" x14ac:dyDescent="0.45">
      <c r="BU29088">
        <f>ROW()</f>
        <v>29088</v>
      </c>
    </row>
    <row r="29089" spans="73:73" x14ac:dyDescent="0.45">
      <c r="BU29089">
        <f>ROW()</f>
        <v>29089</v>
      </c>
    </row>
    <row r="29090" spans="73:73" x14ac:dyDescent="0.45">
      <c r="BU29090">
        <f>ROW()</f>
        <v>29090</v>
      </c>
    </row>
    <row r="29091" spans="73:73" x14ac:dyDescent="0.45">
      <c r="BU29091">
        <f>ROW()</f>
        <v>29091</v>
      </c>
    </row>
    <row r="29092" spans="73:73" x14ac:dyDescent="0.45">
      <c r="BU29092">
        <f>ROW()</f>
        <v>29092</v>
      </c>
    </row>
    <row r="29093" spans="73:73" x14ac:dyDescent="0.45">
      <c r="BU29093">
        <f>ROW()</f>
        <v>29093</v>
      </c>
    </row>
    <row r="29094" spans="73:73" x14ac:dyDescent="0.45">
      <c r="BU29094">
        <f>ROW()</f>
        <v>29094</v>
      </c>
    </row>
    <row r="29095" spans="73:73" x14ac:dyDescent="0.45">
      <c r="BU29095">
        <f>ROW()</f>
        <v>29095</v>
      </c>
    </row>
    <row r="29096" spans="73:73" x14ac:dyDescent="0.45">
      <c r="BU29096">
        <f>ROW()</f>
        <v>29096</v>
      </c>
    </row>
    <row r="29097" spans="73:73" x14ac:dyDescent="0.45">
      <c r="BU29097">
        <f>ROW()</f>
        <v>29097</v>
      </c>
    </row>
    <row r="29098" spans="73:73" x14ac:dyDescent="0.45">
      <c r="BU29098">
        <f>ROW()</f>
        <v>29098</v>
      </c>
    </row>
    <row r="29099" spans="73:73" x14ac:dyDescent="0.45">
      <c r="BU29099">
        <f>ROW()</f>
        <v>29099</v>
      </c>
    </row>
    <row r="29100" spans="73:73" x14ac:dyDescent="0.45">
      <c r="BU29100">
        <f>ROW()</f>
        <v>29100</v>
      </c>
    </row>
    <row r="29101" spans="73:73" x14ac:dyDescent="0.45">
      <c r="BU29101">
        <f>ROW()</f>
        <v>29101</v>
      </c>
    </row>
    <row r="29102" spans="73:73" x14ac:dyDescent="0.45">
      <c r="BU29102">
        <f>ROW()</f>
        <v>29102</v>
      </c>
    </row>
    <row r="29103" spans="73:73" x14ac:dyDescent="0.45">
      <c r="BU29103">
        <f>ROW()</f>
        <v>29103</v>
      </c>
    </row>
    <row r="29104" spans="73:73" x14ac:dyDescent="0.45">
      <c r="BU29104">
        <f>ROW()</f>
        <v>29104</v>
      </c>
    </row>
    <row r="29105" spans="73:73" x14ac:dyDescent="0.45">
      <c r="BU29105">
        <f>ROW()</f>
        <v>29105</v>
      </c>
    </row>
    <row r="29106" spans="73:73" x14ac:dyDescent="0.45">
      <c r="BU29106">
        <f>ROW()</f>
        <v>29106</v>
      </c>
    </row>
    <row r="29107" spans="73:73" x14ac:dyDescent="0.45">
      <c r="BU29107">
        <f>ROW()</f>
        <v>29107</v>
      </c>
    </row>
    <row r="29108" spans="73:73" x14ac:dyDescent="0.45">
      <c r="BU29108">
        <f>ROW()</f>
        <v>29108</v>
      </c>
    </row>
    <row r="29109" spans="73:73" x14ac:dyDescent="0.45">
      <c r="BU29109">
        <f>ROW()</f>
        <v>29109</v>
      </c>
    </row>
    <row r="29110" spans="73:73" x14ac:dyDescent="0.45">
      <c r="BU29110">
        <f>ROW()</f>
        <v>29110</v>
      </c>
    </row>
    <row r="29111" spans="73:73" x14ac:dyDescent="0.45">
      <c r="BU29111">
        <f>ROW()</f>
        <v>29111</v>
      </c>
    </row>
    <row r="29112" spans="73:73" x14ac:dyDescent="0.45">
      <c r="BU29112">
        <f>ROW()</f>
        <v>29112</v>
      </c>
    </row>
    <row r="29113" spans="73:73" x14ac:dyDescent="0.45">
      <c r="BU29113">
        <f>ROW()</f>
        <v>29113</v>
      </c>
    </row>
    <row r="29114" spans="73:73" x14ac:dyDescent="0.45">
      <c r="BU29114">
        <f>ROW()</f>
        <v>29114</v>
      </c>
    </row>
    <row r="29115" spans="73:73" x14ac:dyDescent="0.45">
      <c r="BU29115">
        <f>ROW()</f>
        <v>29115</v>
      </c>
    </row>
    <row r="29116" spans="73:73" x14ac:dyDescent="0.45">
      <c r="BU29116">
        <f>ROW()</f>
        <v>29116</v>
      </c>
    </row>
    <row r="29117" spans="73:73" x14ac:dyDescent="0.45">
      <c r="BU29117">
        <f>ROW()</f>
        <v>29117</v>
      </c>
    </row>
    <row r="29118" spans="73:73" x14ac:dyDescent="0.45">
      <c r="BU29118">
        <f>ROW()</f>
        <v>29118</v>
      </c>
    </row>
    <row r="29119" spans="73:73" x14ac:dyDescent="0.45">
      <c r="BU29119">
        <f>ROW()</f>
        <v>29119</v>
      </c>
    </row>
    <row r="29120" spans="73:73" x14ac:dyDescent="0.45">
      <c r="BU29120">
        <f>ROW()</f>
        <v>29120</v>
      </c>
    </row>
    <row r="29121" spans="73:73" x14ac:dyDescent="0.45">
      <c r="BU29121">
        <f>ROW()</f>
        <v>29121</v>
      </c>
    </row>
    <row r="29122" spans="73:73" x14ac:dyDescent="0.45">
      <c r="BU29122">
        <f>ROW()</f>
        <v>29122</v>
      </c>
    </row>
    <row r="29123" spans="73:73" x14ac:dyDescent="0.45">
      <c r="BU29123">
        <f>ROW()</f>
        <v>29123</v>
      </c>
    </row>
    <row r="29124" spans="73:73" x14ac:dyDescent="0.45">
      <c r="BU29124">
        <f>ROW()</f>
        <v>29124</v>
      </c>
    </row>
    <row r="29125" spans="73:73" x14ac:dyDescent="0.45">
      <c r="BU29125">
        <f>ROW()</f>
        <v>29125</v>
      </c>
    </row>
    <row r="29126" spans="73:73" x14ac:dyDescent="0.45">
      <c r="BU29126">
        <f>ROW()</f>
        <v>29126</v>
      </c>
    </row>
    <row r="29127" spans="73:73" x14ac:dyDescent="0.45">
      <c r="BU29127">
        <f>ROW()</f>
        <v>29127</v>
      </c>
    </row>
    <row r="29128" spans="73:73" x14ac:dyDescent="0.45">
      <c r="BU29128">
        <f>ROW()</f>
        <v>29128</v>
      </c>
    </row>
    <row r="29129" spans="73:73" x14ac:dyDescent="0.45">
      <c r="BU29129">
        <f>ROW()</f>
        <v>29129</v>
      </c>
    </row>
    <row r="29130" spans="73:73" x14ac:dyDescent="0.45">
      <c r="BU29130">
        <f>ROW()</f>
        <v>29130</v>
      </c>
    </row>
    <row r="29131" spans="73:73" x14ac:dyDescent="0.45">
      <c r="BU29131">
        <f>ROW()</f>
        <v>29131</v>
      </c>
    </row>
    <row r="29132" spans="73:73" x14ac:dyDescent="0.45">
      <c r="BU29132">
        <f>ROW()</f>
        <v>29132</v>
      </c>
    </row>
    <row r="29133" spans="73:73" x14ac:dyDescent="0.45">
      <c r="BU29133">
        <f>ROW()</f>
        <v>29133</v>
      </c>
    </row>
    <row r="29134" spans="73:73" x14ac:dyDescent="0.45">
      <c r="BU29134">
        <f>ROW()</f>
        <v>29134</v>
      </c>
    </row>
    <row r="29135" spans="73:73" x14ac:dyDescent="0.45">
      <c r="BU29135">
        <f>ROW()</f>
        <v>29135</v>
      </c>
    </row>
    <row r="29136" spans="73:73" x14ac:dyDescent="0.45">
      <c r="BU29136">
        <f>ROW()</f>
        <v>29136</v>
      </c>
    </row>
    <row r="29137" spans="73:73" x14ac:dyDescent="0.45">
      <c r="BU29137">
        <f>ROW()</f>
        <v>29137</v>
      </c>
    </row>
    <row r="29138" spans="73:73" x14ac:dyDescent="0.45">
      <c r="BU29138">
        <f>ROW()</f>
        <v>29138</v>
      </c>
    </row>
    <row r="29139" spans="73:73" x14ac:dyDescent="0.45">
      <c r="BU29139">
        <f>ROW()</f>
        <v>29139</v>
      </c>
    </row>
    <row r="29140" spans="73:73" x14ac:dyDescent="0.45">
      <c r="BU29140">
        <f>ROW()</f>
        <v>29140</v>
      </c>
    </row>
    <row r="29141" spans="73:73" x14ac:dyDescent="0.45">
      <c r="BU29141">
        <f>ROW()</f>
        <v>29141</v>
      </c>
    </row>
    <row r="29142" spans="73:73" x14ac:dyDescent="0.45">
      <c r="BU29142">
        <f>ROW()</f>
        <v>29142</v>
      </c>
    </row>
    <row r="29143" spans="73:73" x14ac:dyDescent="0.45">
      <c r="BU29143">
        <f>ROW()</f>
        <v>29143</v>
      </c>
    </row>
    <row r="29144" spans="73:73" x14ac:dyDescent="0.45">
      <c r="BU29144">
        <f>ROW()</f>
        <v>29144</v>
      </c>
    </row>
    <row r="29145" spans="73:73" x14ac:dyDescent="0.45">
      <c r="BU29145">
        <f>ROW()</f>
        <v>29145</v>
      </c>
    </row>
    <row r="29146" spans="73:73" x14ac:dyDescent="0.45">
      <c r="BU29146">
        <f>ROW()</f>
        <v>29146</v>
      </c>
    </row>
    <row r="29147" spans="73:73" x14ac:dyDescent="0.45">
      <c r="BU29147">
        <f>ROW()</f>
        <v>29147</v>
      </c>
    </row>
    <row r="29148" spans="73:73" x14ac:dyDescent="0.45">
      <c r="BU29148">
        <f>ROW()</f>
        <v>29148</v>
      </c>
    </row>
    <row r="29149" spans="73:73" x14ac:dyDescent="0.45">
      <c r="BU29149">
        <f>ROW()</f>
        <v>29149</v>
      </c>
    </row>
    <row r="29150" spans="73:73" x14ac:dyDescent="0.45">
      <c r="BU29150">
        <f>ROW()</f>
        <v>29150</v>
      </c>
    </row>
    <row r="29151" spans="73:73" x14ac:dyDescent="0.45">
      <c r="BU29151">
        <f>ROW()</f>
        <v>29151</v>
      </c>
    </row>
    <row r="29152" spans="73:73" x14ac:dyDescent="0.45">
      <c r="BU29152">
        <f>ROW()</f>
        <v>29152</v>
      </c>
    </row>
    <row r="29153" spans="73:73" x14ac:dyDescent="0.45">
      <c r="BU29153">
        <f>ROW()</f>
        <v>29153</v>
      </c>
    </row>
    <row r="29154" spans="73:73" x14ac:dyDescent="0.45">
      <c r="BU29154">
        <f>ROW()</f>
        <v>29154</v>
      </c>
    </row>
    <row r="29155" spans="73:73" x14ac:dyDescent="0.45">
      <c r="BU29155">
        <f>ROW()</f>
        <v>29155</v>
      </c>
    </row>
    <row r="29156" spans="73:73" x14ac:dyDescent="0.45">
      <c r="BU29156">
        <f>ROW()</f>
        <v>29156</v>
      </c>
    </row>
    <row r="29157" spans="73:73" x14ac:dyDescent="0.45">
      <c r="BU29157">
        <f>ROW()</f>
        <v>29157</v>
      </c>
    </row>
    <row r="29158" spans="73:73" x14ac:dyDescent="0.45">
      <c r="BU29158">
        <f>ROW()</f>
        <v>29158</v>
      </c>
    </row>
    <row r="29159" spans="73:73" x14ac:dyDescent="0.45">
      <c r="BU29159">
        <f>ROW()</f>
        <v>29159</v>
      </c>
    </row>
    <row r="29160" spans="73:73" x14ac:dyDescent="0.45">
      <c r="BU29160">
        <f>ROW()</f>
        <v>29160</v>
      </c>
    </row>
    <row r="29161" spans="73:73" x14ac:dyDescent="0.45">
      <c r="BU29161">
        <f>ROW()</f>
        <v>29161</v>
      </c>
    </row>
    <row r="29162" spans="73:73" x14ac:dyDescent="0.45">
      <c r="BU29162">
        <f>ROW()</f>
        <v>29162</v>
      </c>
    </row>
    <row r="29163" spans="73:73" x14ac:dyDescent="0.45">
      <c r="BU29163">
        <f>ROW()</f>
        <v>29163</v>
      </c>
    </row>
    <row r="29164" spans="73:73" x14ac:dyDescent="0.45">
      <c r="BU29164">
        <f>ROW()</f>
        <v>29164</v>
      </c>
    </row>
    <row r="29165" spans="73:73" x14ac:dyDescent="0.45">
      <c r="BU29165">
        <f>ROW()</f>
        <v>29165</v>
      </c>
    </row>
    <row r="29166" spans="73:73" x14ac:dyDescent="0.45">
      <c r="BU29166">
        <f>ROW()</f>
        <v>29166</v>
      </c>
    </row>
    <row r="29167" spans="73:73" x14ac:dyDescent="0.45">
      <c r="BU29167">
        <f>ROW()</f>
        <v>29167</v>
      </c>
    </row>
    <row r="29168" spans="73:73" x14ac:dyDescent="0.45">
      <c r="BU29168">
        <f>ROW()</f>
        <v>29168</v>
      </c>
    </row>
    <row r="29169" spans="73:73" x14ac:dyDescent="0.45">
      <c r="BU29169">
        <f>ROW()</f>
        <v>29169</v>
      </c>
    </row>
    <row r="29170" spans="73:73" x14ac:dyDescent="0.45">
      <c r="BU29170">
        <f>ROW()</f>
        <v>29170</v>
      </c>
    </row>
    <row r="29171" spans="73:73" x14ac:dyDescent="0.45">
      <c r="BU29171">
        <f>ROW()</f>
        <v>29171</v>
      </c>
    </row>
    <row r="29172" spans="73:73" x14ac:dyDescent="0.45">
      <c r="BU29172">
        <f>ROW()</f>
        <v>29172</v>
      </c>
    </row>
    <row r="29173" spans="73:73" x14ac:dyDescent="0.45">
      <c r="BU29173">
        <f>ROW()</f>
        <v>29173</v>
      </c>
    </row>
    <row r="29174" spans="73:73" x14ac:dyDescent="0.45">
      <c r="BU29174">
        <f>ROW()</f>
        <v>29174</v>
      </c>
    </row>
    <row r="29175" spans="73:73" x14ac:dyDescent="0.45">
      <c r="BU29175">
        <f>ROW()</f>
        <v>29175</v>
      </c>
    </row>
    <row r="29176" spans="73:73" x14ac:dyDescent="0.45">
      <c r="BU29176">
        <f>ROW()</f>
        <v>29176</v>
      </c>
    </row>
    <row r="29177" spans="73:73" x14ac:dyDescent="0.45">
      <c r="BU29177">
        <f>ROW()</f>
        <v>29177</v>
      </c>
    </row>
    <row r="29178" spans="73:73" x14ac:dyDescent="0.45">
      <c r="BU29178">
        <f>ROW()</f>
        <v>29178</v>
      </c>
    </row>
    <row r="29179" spans="73:73" x14ac:dyDescent="0.45">
      <c r="BU29179">
        <f>ROW()</f>
        <v>29179</v>
      </c>
    </row>
    <row r="29180" spans="73:73" x14ac:dyDescent="0.45">
      <c r="BU29180">
        <f>ROW()</f>
        <v>29180</v>
      </c>
    </row>
    <row r="29181" spans="73:73" x14ac:dyDescent="0.45">
      <c r="BU29181">
        <f>ROW()</f>
        <v>29181</v>
      </c>
    </row>
    <row r="29182" spans="73:73" x14ac:dyDescent="0.45">
      <c r="BU29182">
        <f>ROW()</f>
        <v>29182</v>
      </c>
    </row>
    <row r="29183" spans="73:73" x14ac:dyDescent="0.45">
      <c r="BU29183">
        <f>ROW()</f>
        <v>29183</v>
      </c>
    </row>
    <row r="29184" spans="73:73" x14ac:dyDescent="0.45">
      <c r="BU29184">
        <f>ROW()</f>
        <v>29184</v>
      </c>
    </row>
    <row r="29185" spans="73:73" x14ac:dyDescent="0.45">
      <c r="BU29185">
        <f>ROW()</f>
        <v>29185</v>
      </c>
    </row>
    <row r="29186" spans="73:73" x14ac:dyDescent="0.45">
      <c r="BU29186">
        <f>ROW()</f>
        <v>29186</v>
      </c>
    </row>
    <row r="29187" spans="73:73" x14ac:dyDescent="0.45">
      <c r="BU29187">
        <f>ROW()</f>
        <v>29187</v>
      </c>
    </row>
    <row r="29188" spans="73:73" x14ac:dyDescent="0.45">
      <c r="BU29188">
        <f>ROW()</f>
        <v>29188</v>
      </c>
    </row>
    <row r="29189" spans="73:73" x14ac:dyDescent="0.45">
      <c r="BU29189">
        <f>ROW()</f>
        <v>29189</v>
      </c>
    </row>
    <row r="29190" spans="73:73" x14ac:dyDescent="0.45">
      <c r="BU29190">
        <f>ROW()</f>
        <v>29190</v>
      </c>
    </row>
    <row r="29191" spans="73:73" x14ac:dyDescent="0.45">
      <c r="BU29191">
        <f>ROW()</f>
        <v>29191</v>
      </c>
    </row>
    <row r="29192" spans="73:73" x14ac:dyDescent="0.45">
      <c r="BU29192">
        <f>ROW()</f>
        <v>29192</v>
      </c>
    </row>
    <row r="29193" spans="73:73" x14ac:dyDescent="0.45">
      <c r="BU29193">
        <f>ROW()</f>
        <v>29193</v>
      </c>
    </row>
    <row r="29194" spans="73:73" x14ac:dyDescent="0.45">
      <c r="BU29194">
        <f>ROW()</f>
        <v>29194</v>
      </c>
    </row>
    <row r="29195" spans="73:73" x14ac:dyDescent="0.45">
      <c r="BU29195">
        <f>ROW()</f>
        <v>29195</v>
      </c>
    </row>
    <row r="29196" spans="73:73" x14ac:dyDescent="0.45">
      <c r="BU29196">
        <f>ROW()</f>
        <v>29196</v>
      </c>
    </row>
    <row r="29197" spans="73:73" x14ac:dyDescent="0.45">
      <c r="BU29197">
        <f>ROW()</f>
        <v>29197</v>
      </c>
    </row>
    <row r="29198" spans="73:73" x14ac:dyDescent="0.45">
      <c r="BU29198">
        <f>ROW()</f>
        <v>29198</v>
      </c>
    </row>
    <row r="29199" spans="73:73" x14ac:dyDescent="0.45">
      <c r="BU29199">
        <f>ROW()</f>
        <v>29199</v>
      </c>
    </row>
    <row r="29200" spans="73:73" x14ac:dyDescent="0.45">
      <c r="BU29200">
        <f>ROW()</f>
        <v>29200</v>
      </c>
    </row>
    <row r="29201" spans="73:73" x14ac:dyDescent="0.45">
      <c r="BU29201">
        <f>ROW()</f>
        <v>29201</v>
      </c>
    </row>
    <row r="29202" spans="73:73" x14ac:dyDescent="0.45">
      <c r="BU29202">
        <f>ROW()</f>
        <v>29202</v>
      </c>
    </row>
    <row r="29203" spans="73:73" x14ac:dyDescent="0.45">
      <c r="BU29203">
        <f>ROW()</f>
        <v>29203</v>
      </c>
    </row>
    <row r="29204" spans="73:73" x14ac:dyDescent="0.45">
      <c r="BU29204">
        <f>ROW()</f>
        <v>29204</v>
      </c>
    </row>
    <row r="29205" spans="73:73" x14ac:dyDescent="0.45">
      <c r="BU29205">
        <f>ROW()</f>
        <v>29205</v>
      </c>
    </row>
    <row r="29206" spans="73:73" x14ac:dyDescent="0.45">
      <c r="BU29206">
        <f>ROW()</f>
        <v>29206</v>
      </c>
    </row>
    <row r="29207" spans="73:73" x14ac:dyDescent="0.45">
      <c r="BU29207">
        <f>ROW()</f>
        <v>29207</v>
      </c>
    </row>
    <row r="29208" spans="73:73" x14ac:dyDescent="0.45">
      <c r="BU29208">
        <f>ROW()</f>
        <v>29208</v>
      </c>
    </row>
    <row r="29209" spans="73:73" x14ac:dyDescent="0.45">
      <c r="BU29209">
        <f>ROW()</f>
        <v>29209</v>
      </c>
    </row>
    <row r="29210" spans="73:73" x14ac:dyDescent="0.45">
      <c r="BU29210">
        <f>ROW()</f>
        <v>29210</v>
      </c>
    </row>
    <row r="29211" spans="73:73" x14ac:dyDescent="0.45">
      <c r="BU29211">
        <f>ROW()</f>
        <v>29211</v>
      </c>
    </row>
    <row r="29212" spans="73:73" x14ac:dyDescent="0.45">
      <c r="BU29212">
        <f>ROW()</f>
        <v>29212</v>
      </c>
    </row>
    <row r="29213" spans="73:73" x14ac:dyDescent="0.45">
      <c r="BU29213">
        <f>ROW()</f>
        <v>29213</v>
      </c>
    </row>
    <row r="29214" spans="73:73" x14ac:dyDescent="0.45">
      <c r="BU29214">
        <f>ROW()</f>
        <v>29214</v>
      </c>
    </row>
    <row r="29215" spans="73:73" x14ac:dyDescent="0.45">
      <c r="BU29215">
        <f>ROW()</f>
        <v>29215</v>
      </c>
    </row>
    <row r="29216" spans="73:73" x14ac:dyDescent="0.45">
      <c r="BU29216">
        <f>ROW()</f>
        <v>29216</v>
      </c>
    </row>
    <row r="29217" spans="73:73" x14ac:dyDescent="0.45">
      <c r="BU29217">
        <f>ROW()</f>
        <v>29217</v>
      </c>
    </row>
    <row r="29218" spans="73:73" x14ac:dyDescent="0.45">
      <c r="BU29218">
        <f>ROW()</f>
        <v>29218</v>
      </c>
    </row>
    <row r="29219" spans="73:73" x14ac:dyDescent="0.45">
      <c r="BU29219">
        <f>ROW()</f>
        <v>29219</v>
      </c>
    </row>
    <row r="29220" spans="73:73" x14ac:dyDescent="0.45">
      <c r="BU29220">
        <f>ROW()</f>
        <v>29220</v>
      </c>
    </row>
    <row r="29221" spans="73:73" x14ac:dyDescent="0.45">
      <c r="BU29221">
        <f>ROW()</f>
        <v>29221</v>
      </c>
    </row>
    <row r="29222" spans="73:73" x14ac:dyDescent="0.45">
      <c r="BU29222">
        <f>ROW()</f>
        <v>29222</v>
      </c>
    </row>
    <row r="29223" spans="73:73" x14ac:dyDescent="0.45">
      <c r="BU29223">
        <f>ROW()</f>
        <v>29223</v>
      </c>
    </row>
    <row r="29224" spans="73:73" x14ac:dyDescent="0.45">
      <c r="BU29224">
        <f>ROW()</f>
        <v>29224</v>
      </c>
    </row>
    <row r="29225" spans="73:73" x14ac:dyDescent="0.45">
      <c r="BU29225">
        <f>ROW()</f>
        <v>29225</v>
      </c>
    </row>
    <row r="29226" spans="73:73" x14ac:dyDescent="0.45">
      <c r="BU29226">
        <f>ROW()</f>
        <v>29226</v>
      </c>
    </row>
    <row r="29227" spans="73:73" x14ac:dyDescent="0.45">
      <c r="BU29227">
        <f>ROW()</f>
        <v>29227</v>
      </c>
    </row>
    <row r="29228" spans="73:73" x14ac:dyDescent="0.45">
      <c r="BU29228">
        <f>ROW()</f>
        <v>29228</v>
      </c>
    </row>
    <row r="29229" spans="73:73" x14ac:dyDescent="0.45">
      <c r="BU29229">
        <f>ROW()</f>
        <v>29229</v>
      </c>
    </row>
    <row r="29230" spans="73:73" x14ac:dyDescent="0.45">
      <c r="BU29230">
        <f>ROW()</f>
        <v>29230</v>
      </c>
    </row>
    <row r="29231" spans="73:73" x14ac:dyDescent="0.45">
      <c r="BU29231">
        <f>ROW()</f>
        <v>29231</v>
      </c>
    </row>
    <row r="29232" spans="73:73" x14ac:dyDescent="0.45">
      <c r="BU29232">
        <f>ROW()</f>
        <v>29232</v>
      </c>
    </row>
    <row r="29233" spans="73:73" x14ac:dyDescent="0.45">
      <c r="BU29233">
        <f>ROW()</f>
        <v>29233</v>
      </c>
    </row>
    <row r="29234" spans="73:73" x14ac:dyDescent="0.45">
      <c r="BU29234">
        <f>ROW()</f>
        <v>29234</v>
      </c>
    </row>
    <row r="29235" spans="73:73" x14ac:dyDescent="0.45">
      <c r="BU29235">
        <f>ROW()</f>
        <v>29235</v>
      </c>
    </row>
    <row r="29236" spans="73:73" x14ac:dyDescent="0.45">
      <c r="BU29236">
        <f>ROW()</f>
        <v>29236</v>
      </c>
    </row>
    <row r="29237" spans="73:73" x14ac:dyDescent="0.45">
      <c r="BU29237">
        <f>ROW()</f>
        <v>29237</v>
      </c>
    </row>
    <row r="29238" spans="73:73" x14ac:dyDescent="0.45">
      <c r="BU29238">
        <f>ROW()</f>
        <v>29238</v>
      </c>
    </row>
    <row r="29239" spans="73:73" x14ac:dyDescent="0.45">
      <c r="BU29239">
        <f>ROW()</f>
        <v>29239</v>
      </c>
    </row>
    <row r="29240" spans="73:73" x14ac:dyDescent="0.45">
      <c r="BU29240">
        <f>ROW()</f>
        <v>29240</v>
      </c>
    </row>
    <row r="29241" spans="73:73" x14ac:dyDescent="0.45">
      <c r="BU29241">
        <f>ROW()</f>
        <v>29241</v>
      </c>
    </row>
    <row r="29242" spans="73:73" x14ac:dyDescent="0.45">
      <c r="BU29242">
        <f>ROW()</f>
        <v>29242</v>
      </c>
    </row>
    <row r="29243" spans="73:73" x14ac:dyDescent="0.45">
      <c r="BU29243">
        <f>ROW()</f>
        <v>29243</v>
      </c>
    </row>
    <row r="29244" spans="73:73" x14ac:dyDescent="0.45">
      <c r="BU29244">
        <f>ROW()</f>
        <v>29244</v>
      </c>
    </row>
    <row r="29245" spans="73:73" x14ac:dyDescent="0.45">
      <c r="BU29245">
        <f>ROW()</f>
        <v>29245</v>
      </c>
    </row>
    <row r="29246" spans="73:73" x14ac:dyDescent="0.45">
      <c r="BU29246">
        <f>ROW()</f>
        <v>29246</v>
      </c>
    </row>
    <row r="29247" spans="73:73" x14ac:dyDescent="0.45">
      <c r="BU29247">
        <f>ROW()</f>
        <v>29247</v>
      </c>
    </row>
    <row r="29248" spans="73:73" x14ac:dyDescent="0.45">
      <c r="BU29248">
        <f>ROW()</f>
        <v>29248</v>
      </c>
    </row>
    <row r="29249" spans="73:73" x14ac:dyDescent="0.45">
      <c r="BU29249">
        <f>ROW()</f>
        <v>29249</v>
      </c>
    </row>
    <row r="29250" spans="73:73" x14ac:dyDescent="0.45">
      <c r="BU29250">
        <f>ROW()</f>
        <v>29250</v>
      </c>
    </row>
    <row r="29251" spans="73:73" x14ac:dyDescent="0.45">
      <c r="BU29251">
        <f>ROW()</f>
        <v>29251</v>
      </c>
    </row>
    <row r="29252" spans="73:73" x14ac:dyDescent="0.45">
      <c r="BU29252">
        <f>ROW()</f>
        <v>29252</v>
      </c>
    </row>
    <row r="29253" spans="73:73" x14ac:dyDescent="0.45">
      <c r="BU29253">
        <f>ROW()</f>
        <v>29253</v>
      </c>
    </row>
    <row r="29254" spans="73:73" x14ac:dyDescent="0.45">
      <c r="BU29254">
        <f>ROW()</f>
        <v>29254</v>
      </c>
    </row>
    <row r="29255" spans="73:73" x14ac:dyDescent="0.45">
      <c r="BU29255">
        <f>ROW()</f>
        <v>29255</v>
      </c>
    </row>
    <row r="29256" spans="73:73" x14ac:dyDescent="0.45">
      <c r="BU29256">
        <f>ROW()</f>
        <v>29256</v>
      </c>
    </row>
    <row r="29257" spans="73:73" x14ac:dyDescent="0.45">
      <c r="BU29257">
        <f>ROW()</f>
        <v>29257</v>
      </c>
    </row>
    <row r="29258" spans="73:73" x14ac:dyDescent="0.45">
      <c r="BU29258">
        <f>ROW()</f>
        <v>29258</v>
      </c>
    </row>
    <row r="29259" spans="73:73" x14ac:dyDescent="0.45">
      <c r="BU29259">
        <f>ROW()</f>
        <v>29259</v>
      </c>
    </row>
    <row r="29260" spans="73:73" x14ac:dyDescent="0.45">
      <c r="BU29260">
        <f>ROW()</f>
        <v>29260</v>
      </c>
    </row>
    <row r="29261" spans="73:73" x14ac:dyDescent="0.45">
      <c r="BU29261">
        <f>ROW()</f>
        <v>29261</v>
      </c>
    </row>
    <row r="29262" spans="73:73" x14ac:dyDescent="0.45">
      <c r="BU29262">
        <f>ROW()</f>
        <v>29262</v>
      </c>
    </row>
    <row r="29263" spans="73:73" x14ac:dyDescent="0.45">
      <c r="BU29263">
        <f>ROW()</f>
        <v>29263</v>
      </c>
    </row>
    <row r="29264" spans="73:73" x14ac:dyDescent="0.45">
      <c r="BU29264">
        <f>ROW()</f>
        <v>29264</v>
      </c>
    </row>
    <row r="29265" spans="73:73" x14ac:dyDescent="0.45">
      <c r="BU29265">
        <f>ROW()</f>
        <v>29265</v>
      </c>
    </row>
    <row r="29266" spans="73:73" x14ac:dyDescent="0.45">
      <c r="BU29266">
        <f>ROW()</f>
        <v>29266</v>
      </c>
    </row>
    <row r="29267" spans="73:73" x14ac:dyDescent="0.45">
      <c r="BU29267">
        <f>ROW()</f>
        <v>29267</v>
      </c>
    </row>
    <row r="29268" spans="73:73" x14ac:dyDescent="0.45">
      <c r="BU29268">
        <f>ROW()</f>
        <v>29268</v>
      </c>
    </row>
    <row r="29269" spans="73:73" x14ac:dyDescent="0.45">
      <c r="BU29269">
        <f>ROW()</f>
        <v>29269</v>
      </c>
    </row>
    <row r="29270" spans="73:73" x14ac:dyDescent="0.45">
      <c r="BU29270">
        <f>ROW()</f>
        <v>29270</v>
      </c>
    </row>
    <row r="29271" spans="73:73" x14ac:dyDescent="0.45">
      <c r="BU29271">
        <f>ROW()</f>
        <v>29271</v>
      </c>
    </row>
    <row r="29272" spans="73:73" x14ac:dyDescent="0.45">
      <c r="BU29272">
        <f>ROW()</f>
        <v>29272</v>
      </c>
    </row>
    <row r="29273" spans="73:73" x14ac:dyDescent="0.45">
      <c r="BU29273">
        <f>ROW()</f>
        <v>29273</v>
      </c>
    </row>
    <row r="29274" spans="73:73" x14ac:dyDescent="0.45">
      <c r="BU29274">
        <f>ROW()</f>
        <v>29274</v>
      </c>
    </row>
    <row r="29275" spans="73:73" x14ac:dyDescent="0.45">
      <c r="BU29275">
        <f>ROW()</f>
        <v>29275</v>
      </c>
    </row>
    <row r="29276" spans="73:73" x14ac:dyDescent="0.45">
      <c r="BU29276">
        <f>ROW()</f>
        <v>29276</v>
      </c>
    </row>
    <row r="29277" spans="73:73" x14ac:dyDescent="0.45">
      <c r="BU29277">
        <f>ROW()</f>
        <v>29277</v>
      </c>
    </row>
    <row r="29278" spans="73:73" x14ac:dyDescent="0.45">
      <c r="BU29278">
        <f>ROW()</f>
        <v>29278</v>
      </c>
    </row>
    <row r="29279" spans="73:73" x14ac:dyDescent="0.45">
      <c r="BU29279">
        <f>ROW()</f>
        <v>29279</v>
      </c>
    </row>
    <row r="29280" spans="73:73" x14ac:dyDescent="0.45">
      <c r="BU29280">
        <f>ROW()</f>
        <v>29280</v>
      </c>
    </row>
    <row r="29281" spans="73:73" x14ac:dyDescent="0.45">
      <c r="BU29281">
        <f>ROW()</f>
        <v>29281</v>
      </c>
    </row>
    <row r="29282" spans="73:73" x14ac:dyDescent="0.45">
      <c r="BU29282">
        <f>ROW()</f>
        <v>29282</v>
      </c>
    </row>
    <row r="29283" spans="73:73" x14ac:dyDescent="0.45">
      <c r="BU29283">
        <f>ROW()</f>
        <v>29283</v>
      </c>
    </row>
    <row r="29284" spans="73:73" x14ac:dyDescent="0.45">
      <c r="BU29284">
        <f>ROW()</f>
        <v>29284</v>
      </c>
    </row>
    <row r="29285" spans="73:73" x14ac:dyDescent="0.45">
      <c r="BU29285">
        <f>ROW()</f>
        <v>29285</v>
      </c>
    </row>
    <row r="29286" spans="73:73" x14ac:dyDescent="0.45">
      <c r="BU29286">
        <f>ROW()</f>
        <v>29286</v>
      </c>
    </row>
    <row r="29287" spans="73:73" x14ac:dyDescent="0.45">
      <c r="BU29287">
        <f>ROW()</f>
        <v>29287</v>
      </c>
    </row>
    <row r="29288" spans="73:73" x14ac:dyDescent="0.45">
      <c r="BU29288">
        <f>ROW()</f>
        <v>29288</v>
      </c>
    </row>
    <row r="29289" spans="73:73" x14ac:dyDescent="0.45">
      <c r="BU29289">
        <f>ROW()</f>
        <v>29289</v>
      </c>
    </row>
    <row r="29290" spans="73:73" x14ac:dyDescent="0.45">
      <c r="BU29290">
        <f>ROW()</f>
        <v>29290</v>
      </c>
    </row>
    <row r="29291" spans="73:73" x14ac:dyDescent="0.45">
      <c r="BU29291">
        <f>ROW()</f>
        <v>29291</v>
      </c>
    </row>
    <row r="29292" spans="73:73" x14ac:dyDescent="0.45">
      <c r="BU29292">
        <f>ROW()</f>
        <v>29292</v>
      </c>
    </row>
    <row r="29293" spans="73:73" x14ac:dyDescent="0.45">
      <c r="BU29293">
        <f>ROW()</f>
        <v>29293</v>
      </c>
    </row>
    <row r="29294" spans="73:73" x14ac:dyDescent="0.45">
      <c r="BU29294">
        <f>ROW()</f>
        <v>29294</v>
      </c>
    </row>
    <row r="29295" spans="73:73" x14ac:dyDescent="0.45">
      <c r="BU29295">
        <f>ROW()</f>
        <v>29295</v>
      </c>
    </row>
    <row r="29296" spans="73:73" x14ac:dyDescent="0.45">
      <c r="BU29296">
        <f>ROW()</f>
        <v>29296</v>
      </c>
    </row>
    <row r="29297" spans="73:73" x14ac:dyDescent="0.45">
      <c r="BU29297">
        <f>ROW()</f>
        <v>29297</v>
      </c>
    </row>
    <row r="29298" spans="73:73" x14ac:dyDescent="0.45">
      <c r="BU29298">
        <f>ROW()</f>
        <v>29298</v>
      </c>
    </row>
    <row r="29299" spans="73:73" x14ac:dyDescent="0.45">
      <c r="BU29299">
        <f>ROW()</f>
        <v>29299</v>
      </c>
    </row>
    <row r="29300" spans="73:73" x14ac:dyDescent="0.45">
      <c r="BU29300">
        <f>ROW()</f>
        <v>29300</v>
      </c>
    </row>
    <row r="29301" spans="73:73" x14ac:dyDescent="0.45">
      <c r="BU29301">
        <f>ROW()</f>
        <v>29301</v>
      </c>
    </row>
    <row r="29302" spans="73:73" x14ac:dyDescent="0.45">
      <c r="BU29302">
        <f>ROW()</f>
        <v>29302</v>
      </c>
    </row>
    <row r="29303" spans="73:73" x14ac:dyDescent="0.45">
      <c r="BU29303">
        <f>ROW()</f>
        <v>29303</v>
      </c>
    </row>
    <row r="29304" spans="73:73" x14ac:dyDescent="0.45">
      <c r="BU29304">
        <f>ROW()</f>
        <v>29304</v>
      </c>
    </row>
    <row r="29305" spans="73:73" x14ac:dyDescent="0.45">
      <c r="BU29305">
        <f>ROW()</f>
        <v>29305</v>
      </c>
    </row>
    <row r="29306" spans="73:73" x14ac:dyDescent="0.45">
      <c r="BU29306">
        <f>ROW()</f>
        <v>29306</v>
      </c>
    </row>
    <row r="29307" spans="73:73" x14ac:dyDescent="0.45">
      <c r="BU29307">
        <f>ROW()</f>
        <v>29307</v>
      </c>
    </row>
    <row r="29308" spans="73:73" x14ac:dyDescent="0.45">
      <c r="BU29308">
        <f>ROW()</f>
        <v>29308</v>
      </c>
    </row>
    <row r="29309" spans="73:73" x14ac:dyDescent="0.45">
      <c r="BU29309">
        <f>ROW()</f>
        <v>29309</v>
      </c>
    </row>
    <row r="29310" spans="73:73" x14ac:dyDescent="0.45">
      <c r="BU29310">
        <f>ROW()</f>
        <v>29310</v>
      </c>
    </row>
    <row r="29311" spans="73:73" x14ac:dyDescent="0.45">
      <c r="BU29311">
        <f>ROW()</f>
        <v>29311</v>
      </c>
    </row>
    <row r="29312" spans="73:73" x14ac:dyDescent="0.45">
      <c r="BU29312">
        <f>ROW()</f>
        <v>29312</v>
      </c>
    </row>
    <row r="29313" spans="73:73" x14ac:dyDescent="0.45">
      <c r="BU29313">
        <f>ROW()</f>
        <v>29313</v>
      </c>
    </row>
    <row r="29314" spans="73:73" x14ac:dyDescent="0.45">
      <c r="BU29314">
        <f>ROW()</f>
        <v>29314</v>
      </c>
    </row>
    <row r="29315" spans="73:73" x14ac:dyDescent="0.45">
      <c r="BU29315">
        <f>ROW()</f>
        <v>29315</v>
      </c>
    </row>
    <row r="29316" spans="73:73" x14ac:dyDescent="0.45">
      <c r="BU29316">
        <f>ROW()</f>
        <v>29316</v>
      </c>
    </row>
    <row r="29317" spans="73:73" x14ac:dyDescent="0.45">
      <c r="BU29317">
        <f>ROW()</f>
        <v>29317</v>
      </c>
    </row>
    <row r="29318" spans="73:73" x14ac:dyDescent="0.45">
      <c r="BU29318">
        <f>ROW()</f>
        <v>29318</v>
      </c>
    </row>
    <row r="29319" spans="73:73" x14ac:dyDescent="0.45">
      <c r="BU29319">
        <f>ROW()</f>
        <v>29319</v>
      </c>
    </row>
    <row r="29320" spans="73:73" x14ac:dyDescent="0.45">
      <c r="BU29320">
        <f>ROW()</f>
        <v>29320</v>
      </c>
    </row>
    <row r="29321" spans="73:73" x14ac:dyDescent="0.45">
      <c r="BU29321">
        <f>ROW()</f>
        <v>29321</v>
      </c>
    </row>
    <row r="29322" spans="73:73" x14ac:dyDescent="0.45">
      <c r="BU29322">
        <f>ROW()</f>
        <v>29322</v>
      </c>
    </row>
    <row r="29323" spans="73:73" x14ac:dyDescent="0.45">
      <c r="BU29323">
        <f>ROW()</f>
        <v>29323</v>
      </c>
    </row>
    <row r="29324" spans="73:73" x14ac:dyDescent="0.45">
      <c r="BU29324">
        <f>ROW()</f>
        <v>29324</v>
      </c>
    </row>
    <row r="29325" spans="73:73" x14ac:dyDescent="0.45">
      <c r="BU29325">
        <f>ROW()</f>
        <v>29325</v>
      </c>
    </row>
    <row r="29326" spans="73:73" x14ac:dyDescent="0.45">
      <c r="BU29326">
        <f>ROW()</f>
        <v>29326</v>
      </c>
    </row>
    <row r="29327" spans="73:73" x14ac:dyDescent="0.45">
      <c r="BU29327">
        <f>ROW()</f>
        <v>29327</v>
      </c>
    </row>
    <row r="29328" spans="73:73" x14ac:dyDescent="0.45">
      <c r="BU29328">
        <f>ROW()</f>
        <v>29328</v>
      </c>
    </row>
    <row r="29329" spans="73:73" x14ac:dyDescent="0.45">
      <c r="BU29329">
        <f>ROW()</f>
        <v>29329</v>
      </c>
    </row>
    <row r="29330" spans="73:73" x14ac:dyDescent="0.45">
      <c r="BU29330">
        <f>ROW()</f>
        <v>29330</v>
      </c>
    </row>
    <row r="29331" spans="73:73" x14ac:dyDescent="0.45">
      <c r="BU29331">
        <f>ROW()</f>
        <v>29331</v>
      </c>
    </row>
    <row r="29332" spans="73:73" x14ac:dyDescent="0.45">
      <c r="BU29332">
        <f>ROW()</f>
        <v>29332</v>
      </c>
    </row>
    <row r="29333" spans="73:73" x14ac:dyDescent="0.45">
      <c r="BU29333">
        <f>ROW()</f>
        <v>29333</v>
      </c>
    </row>
    <row r="29334" spans="73:73" x14ac:dyDescent="0.45">
      <c r="BU29334">
        <f>ROW()</f>
        <v>29334</v>
      </c>
    </row>
    <row r="29335" spans="73:73" x14ac:dyDescent="0.45">
      <c r="BU29335">
        <f>ROW()</f>
        <v>29335</v>
      </c>
    </row>
    <row r="29336" spans="73:73" x14ac:dyDescent="0.45">
      <c r="BU29336">
        <f>ROW()</f>
        <v>29336</v>
      </c>
    </row>
    <row r="29337" spans="73:73" x14ac:dyDescent="0.45">
      <c r="BU29337">
        <f>ROW()</f>
        <v>29337</v>
      </c>
    </row>
    <row r="29338" spans="73:73" x14ac:dyDescent="0.45">
      <c r="BU29338">
        <f>ROW()</f>
        <v>29338</v>
      </c>
    </row>
    <row r="29339" spans="73:73" x14ac:dyDescent="0.45">
      <c r="BU29339">
        <f>ROW()</f>
        <v>29339</v>
      </c>
    </row>
    <row r="29340" spans="73:73" x14ac:dyDescent="0.45">
      <c r="BU29340">
        <f>ROW()</f>
        <v>29340</v>
      </c>
    </row>
    <row r="29341" spans="73:73" x14ac:dyDescent="0.45">
      <c r="BU29341">
        <f>ROW()</f>
        <v>29341</v>
      </c>
    </row>
    <row r="29342" spans="73:73" x14ac:dyDescent="0.45">
      <c r="BU29342">
        <f>ROW()</f>
        <v>29342</v>
      </c>
    </row>
    <row r="29343" spans="73:73" x14ac:dyDescent="0.45">
      <c r="BU29343">
        <f>ROW()</f>
        <v>29343</v>
      </c>
    </row>
    <row r="29344" spans="73:73" x14ac:dyDescent="0.45">
      <c r="BU29344">
        <f>ROW()</f>
        <v>29344</v>
      </c>
    </row>
    <row r="29345" spans="73:73" x14ac:dyDescent="0.45">
      <c r="BU29345">
        <f>ROW()</f>
        <v>29345</v>
      </c>
    </row>
    <row r="29346" spans="73:73" x14ac:dyDescent="0.45">
      <c r="BU29346">
        <f>ROW()</f>
        <v>29346</v>
      </c>
    </row>
    <row r="29347" spans="73:73" x14ac:dyDescent="0.45">
      <c r="BU29347">
        <f>ROW()</f>
        <v>29347</v>
      </c>
    </row>
    <row r="29348" spans="73:73" x14ac:dyDescent="0.45">
      <c r="BU29348">
        <f>ROW()</f>
        <v>29348</v>
      </c>
    </row>
    <row r="29349" spans="73:73" x14ac:dyDescent="0.45">
      <c r="BU29349">
        <f>ROW()</f>
        <v>29349</v>
      </c>
    </row>
    <row r="29350" spans="73:73" x14ac:dyDescent="0.45">
      <c r="BU29350">
        <f>ROW()</f>
        <v>29350</v>
      </c>
    </row>
    <row r="29351" spans="73:73" x14ac:dyDescent="0.45">
      <c r="BU29351">
        <f>ROW()</f>
        <v>29351</v>
      </c>
    </row>
    <row r="29352" spans="73:73" x14ac:dyDescent="0.45">
      <c r="BU29352">
        <f>ROW()</f>
        <v>29352</v>
      </c>
    </row>
    <row r="29353" spans="73:73" x14ac:dyDescent="0.45">
      <c r="BU29353">
        <f>ROW()</f>
        <v>29353</v>
      </c>
    </row>
    <row r="29354" spans="73:73" x14ac:dyDescent="0.45">
      <c r="BU29354">
        <f>ROW()</f>
        <v>29354</v>
      </c>
    </row>
    <row r="29355" spans="73:73" x14ac:dyDescent="0.45">
      <c r="BU29355">
        <f>ROW()</f>
        <v>29355</v>
      </c>
    </row>
    <row r="29356" spans="73:73" x14ac:dyDescent="0.45">
      <c r="BU29356">
        <f>ROW()</f>
        <v>29356</v>
      </c>
    </row>
    <row r="29357" spans="73:73" x14ac:dyDescent="0.45">
      <c r="BU29357">
        <f>ROW()</f>
        <v>29357</v>
      </c>
    </row>
    <row r="29358" spans="73:73" x14ac:dyDescent="0.45">
      <c r="BU29358">
        <f>ROW()</f>
        <v>29358</v>
      </c>
    </row>
    <row r="29359" spans="73:73" x14ac:dyDescent="0.45">
      <c r="BU29359">
        <f>ROW()</f>
        <v>29359</v>
      </c>
    </row>
    <row r="29360" spans="73:73" x14ac:dyDescent="0.45">
      <c r="BU29360">
        <f>ROW()</f>
        <v>29360</v>
      </c>
    </row>
    <row r="29361" spans="73:73" x14ac:dyDescent="0.45">
      <c r="BU29361">
        <f>ROW()</f>
        <v>29361</v>
      </c>
    </row>
    <row r="29362" spans="73:73" x14ac:dyDescent="0.45">
      <c r="BU29362">
        <f>ROW()</f>
        <v>29362</v>
      </c>
    </row>
    <row r="29363" spans="73:73" x14ac:dyDescent="0.45">
      <c r="BU29363">
        <f>ROW()</f>
        <v>29363</v>
      </c>
    </row>
    <row r="29364" spans="73:73" x14ac:dyDescent="0.45">
      <c r="BU29364">
        <f>ROW()</f>
        <v>29364</v>
      </c>
    </row>
    <row r="29365" spans="73:73" x14ac:dyDescent="0.45">
      <c r="BU29365">
        <f>ROW()</f>
        <v>29365</v>
      </c>
    </row>
    <row r="29366" spans="73:73" x14ac:dyDescent="0.45">
      <c r="BU29366">
        <f>ROW()</f>
        <v>29366</v>
      </c>
    </row>
    <row r="29367" spans="73:73" x14ac:dyDescent="0.45">
      <c r="BU29367">
        <f>ROW()</f>
        <v>29367</v>
      </c>
    </row>
    <row r="29368" spans="73:73" x14ac:dyDescent="0.45">
      <c r="BU29368">
        <f>ROW()</f>
        <v>29368</v>
      </c>
    </row>
    <row r="29369" spans="73:73" x14ac:dyDescent="0.45">
      <c r="BU29369">
        <f>ROW()</f>
        <v>29369</v>
      </c>
    </row>
    <row r="29370" spans="73:73" x14ac:dyDescent="0.45">
      <c r="BU29370">
        <f>ROW()</f>
        <v>29370</v>
      </c>
    </row>
    <row r="29371" spans="73:73" x14ac:dyDescent="0.45">
      <c r="BU29371">
        <f>ROW()</f>
        <v>29371</v>
      </c>
    </row>
    <row r="29372" spans="73:73" x14ac:dyDescent="0.45">
      <c r="BU29372">
        <f>ROW()</f>
        <v>29372</v>
      </c>
    </row>
    <row r="29373" spans="73:73" x14ac:dyDescent="0.45">
      <c r="BU29373">
        <f>ROW()</f>
        <v>29373</v>
      </c>
    </row>
    <row r="29374" spans="73:73" x14ac:dyDescent="0.45">
      <c r="BU29374">
        <f>ROW()</f>
        <v>29374</v>
      </c>
    </row>
    <row r="29375" spans="73:73" x14ac:dyDescent="0.45">
      <c r="BU29375">
        <f>ROW()</f>
        <v>29375</v>
      </c>
    </row>
    <row r="29376" spans="73:73" x14ac:dyDescent="0.45">
      <c r="BU29376">
        <f>ROW()</f>
        <v>29376</v>
      </c>
    </row>
    <row r="29377" spans="73:73" x14ac:dyDescent="0.45">
      <c r="BU29377">
        <f>ROW()</f>
        <v>29377</v>
      </c>
    </row>
    <row r="29378" spans="73:73" x14ac:dyDescent="0.45">
      <c r="BU29378">
        <f>ROW()</f>
        <v>29378</v>
      </c>
    </row>
    <row r="29379" spans="73:73" x14ac:dyDescent="0.45">
      <c r="BU29379">
        <f>ROW()</f>
        <v>29379</v>
      </c>
    </row>
    <row r="29380" spans="73:73" x14ac:dyDescent="0.45">
      <c r="BU29380">
        <f>ROW()</f>
        <v>29380</v>
      </c>
    </row>
    <row r="29381" spans="73:73" x14ac:dyDescent="0.45">
      <c r="BU29381">
        <f>ROW()</f>
        <v>29381</v>
      </c>
    </row>
    <row r="29382" spans="73:73" x14ac:dyDescent="0.45">
      <c r="BU29382">
        <f>ROW()</f>
        <v>29382</v>
      </c>
    </row>
    <row r="29383" spans="73:73" x14ac:dyDescent="0.45">
      <c r="BU29383">
        <f>ROW()</f>
        <v>29383</v>
      </c>
    </row>
    <row r="29384" spans="73:73" x14ac:dyDescent="0.45">
      <c r="BU29384">
        <f>ROW()</f>
        <v>29384</v>
      </c>
    </row>
    <row r="29385" spans="73:73" x14ac:dyDescent="0.45">
      <c r="BU29385">
        <f>ROW()</f>
        <v>29385</v>
      </c>
    </row>
    <row r="29386" spans="73:73" x14ac:dyDescent="0.45">
      <c r="BU29386">
        <f>ROW()</f>
        <v>29386</v>
      </c>
    </row>
    <row r="29387" spans="73:73" x14ac:dyDescent="0.45">
      <c r="BU29387">
        <f>ROW()</f>
        <v>29387</v>
      </c>
    </row>
    <row r="29388" spans="73:73" x14ac:dyDescent="0.45">
      <c r="BU29388">
        <f>ROW()</f>
        <v>29388</v>
      </c>
    </row>
    <row r="29389" spans="73:73" x14ac:dyDescent="0.45">
      <c r="BU29389">
        <f>ROW()</f>
        <v>29389</v>
      </c>
    </row>
    <row r="29390" spans="73:73" x14ac:dyDescent="0.45">
      <c r="BU29390">
        <f>ROW()</f>
        <v>29390</v>
      </c>
    </row>
    <row r="29391" spans="73:73" x14ac:dyDescent="0.45">
      <c r="BU29391">
        <f>ROW()</f>
        <v>29391</v>
      </c>
    </row>
    <row r="29392" spans="73:73" x14ac:dyDescent="0.45">
      <c r="BU29392">
        <f>ROW()</f>
        <v>29392</v>
      </c>
    </row>
    <row r="29393" spans="73:73" x14ac:dyDescent="0.45">
      <c r="BU29393">
        <f>ROW()</f>
        <v>29393</v>
      </c>
    </row>
    <row r="29394" spans="73:73" x14ac:dyDescent="0.45">
      <c r="BU29394">
        <f>ROW()</f>
        <v>29394</v>
      </c>
    </row>
    <row r="29395" spans="73:73" x14ac:dyDescent="0.45">
      <c r="BU29395">
        <f>ROW()</f>
        <v>29395</v>
      </c>
    </row>
    <row r="29396" spans="73:73" x14ac:dyDescent="0.45">
      <c r="BU29396">
        <f>ROW()</f>
        <v>29396</v>
      </c>
    </row>
    <row r="29397" spans="73:73" x14ac:dyDescent="0.45">
      <c r="BU29397">
        <f>ROW()</f>
        <v>29397</v>
      </c>
    </row>
    <row r="29398" spans="73:73" x14ac:dyDescent="0.45">
      <c r="BU29398">
        <f>ROW()</f>
        <v>29398</v>
      </c>
    </row>
    <row r="29399" spans="73:73" x14ac:dyDescent="0.45">
      <c r="BU29399">
        <f>ROW()</f>
        <v>29399</v>
      </c>
    </row>
    <row r="29400" spans="73:73" x14ac:dyDescent="0.45">
      <c r="BU29400">
        <f>ROW()</f>
        <v>29400</v>
      </c>
    </row>
    <row r="29401" spans="73:73" x14ac:dyDescent="0.45">
      <c r="BU29401">
        <f>ROW()</f>
        <v>29401</v>
      </c>
    </row>
    <row r="29402" spans="73:73" x14ac:dyDescent="0.45">
      <c r="BU29402">
        <f>ROW()</f>
        <v>29402</v>
      </c>
    </row>
    <row r="29403" spans="73:73" x14ac:dyDescent="0.45">
      <c r="BU29403">
        <f>ROW()</f>
        <v>29403</v>
      </c>
    </row>
    <row r="29404" spans="73:73" x14ac:dyDescent="0.45">
      <c r="BU29404">
        <f>ROW()</f>
        <v>29404</v>
      </c>
    </row>
    <row r="29405" spans="73:73" x14ac:dyDescent="0.45">
      <c r="BU29405">
        <f>ROW()</f>
        <v>29405</v>
      </c>
    </row>
    <row r="29406" spans="73:73" x14ac:dyDescent="0.45">
      <c r="BU29406">
        <f>ROW()</f>
        <v>29406</v>
      </c>
    </row>
    <row r="29407" spans="73:73" x14ac:dyDescent="0.45">
      <c r="BU29407">
        <f>ROW()</f>
        <v>29407</v>
      </c>
    </row>
    <row r="29408" spans="73:73" x14ac:dyDescent="0.45">
      <c r="BU29408">
        <f>ROW()</f>
        <v>29408</v>
      </c>
    </row>
    <row r="29409" spans="73:73" x14ac:dyDescent="0.45">
      <c r="BU29409">
        <f>ROW()</f>
        <v>29409</v>
      </c>
    </row>
    <row r="29410" spans="73:73" x14ac:dyDescent="0.45">
      <c r="BU29410">
        <f>ROW()</f>
        <v>29410</v>
      </c>
    </row>
    <row r="29411" spans="73:73" x14ac:dyDescent="0.45">
      <c r="BU29411">
        <f>ROW()</f>
        <v>29411</v>
      </c>
    </row>
    <row r="29412" spans="73:73" x14ac:dyDescent="0.45">
      <c r="BU29412">
        <f>ROW()</f>
        <v>29412</v>
      </c>
    </row>
    <row r="29413" spans="73:73" x14ac:dyDescent="0.45">
      <c r="BU29413">
        <f>ROW()</f>
        <v>29413</v>
      </c>
    </row>
    <row r="29414" spans="73:73" x14ac:dyDescent="0.45">
      <c r="BU29414">
        <f>ROW()</f>
        <v>29414</v>
      </c>
    </row>
    <row r="29415" spans="73:73" x14ac:dyDescent="0.45">
      <c r="BU29415">
        <f>ROW()</f>
        <v>29415</v>
      </c>
    </row>
    <row r="29416" spans="73:73" x14ac:dyDescent="0.45">
      <c r="BU29416">
        <f>ROW()</f>
        <v>29416</v>
      </c>
    </row>
    <row r="29417" spans="73:73" x14ac:dyDescent="0.45">
      <c r="BU29417">
        <f>ROW()</f>
        <v>29417</v>
      </c>
    </row>
    <row r="29418" spans="73:73" x14ac:dyDescent="0.45">
      <c r="BU29418">
        <f>ROW()</f>
        <v>29418</v>
      </c>
    </row>
    <row r="29419" spans="73:73" x14ac:dyDescent="0.45">
      <c r="BU29419">
        <f>ROW()</f>
        <v>29419</v>
      </c>
    </row>
    <row r="29420" spans="73:73" x14ac:dyDescent="0.45">
      <c r="BU29420">
        <f>ROW()</f>
        <v>29420</v>
      </c>
    </row>
    <row r="29421" spans="73:73" x14ac:dyDescent="0.45">
      <c r="BU29421">
        <f>ROW()</f>
        <v>29421</v>
      </c>
    </row>
    <row r="29422" spans="73:73" x14ac:dyDescent="0.45">
      <c r="BU29422">
        <f>ROW()</f>
        <v>29422</v>
      </c>
    </row>
    <row r="29423" spans="73:73" x14ac:dyDescent="0.45">
      <c r="BU29423">
        <f>ROW()</f>
        <v>29423</v>
      </c>
    </row>
    <row r="29424" spans="73:73" x14ac:dyDescent="0.45">
      <c r="BU29424">
        <f>ROW()</f>
        <v>29424</v>
      </c>
    </row>
    <row r="29425" spans="73:73" x14ac:dyDescent="0.45">
      <c r="BU29425">
        <f>ROW()</f>
        <v>29425</v>
      </c>
    </row>
    <row r="29426" spans="73:73" x14ac:dyDescent="0.45">
      <c r="BU29426">
        <f>ROW()</f>
        <v>29426</v>
      </c>
    </row>
    <row r="29427" spans="73:73" x14ac:dyDescent="0.45">
      <c r="BU29427">
        <f>ROW()</f>
        <v>29427</v>
      </c>
    </row>
    <row r="29428" spans="73:73" x14ac:dyDescent="0.45">
      <c r="BU29428">
        <f>ROW()</f>
        <v>29428</v>
      </c>
    </row>
    <row r="29429" spans="73:73" x14ac:dyDescent="0.45">
      <c r="BU29429">
        <f>ROW()</f>
        <v>29429</v>
      </c>
    </row>
    <row r="29430" spans="73:73" x14ac:dyDescent="0.45">
      <c r="BU29430">
        <f>ROW()</f>
        <v>29430</v>
      </c>
    </row>
    <row r="29431" spans="73:73" x14ac:dyDescent="0.45">
      <c r="BU29431">
        <f>ROW()</f>
        <v>29431</v>
      </c>
    </row>
    <row r="29432" spans="73:73" x14ac:dyDescent="0.45">
      <c r="BU29432">
        <f>ROW()</f>
        <v>29432</v>
      </c>
    </row>
    <row r="29433" spans="73:73" x14ac:dyDescent="0.45">
      <c r="BU29433">
        <f>ROW()</f>
        <v>29433</v>
      </c>
    </row>
    <row r="29434" spans="73:73" x14ac:dyDescent="0.45">
      <c r="BU29434">
        <f>ROW()</f>
        <v>29434</v>
      </c>
    </row>
    <row r="29435" spans="73:73" x14ac:dyDescent="0.45">
      <c r="BU29435">
        <f>ROW()</f>
        <v>29435</v>
      </c>
    </row>
    <row r="29436" spans="73:73" x14ac:dyDescent="0.45">
      <c r="BU29436">
        <f>ROW()</f>
        <v>29436</v>
      </c>
    </row>
    <row r="29437" spans="73:73" x14ac:dyDescent="0.45">
      <c r="BU29437">
        <f>ROW()</f>
        <v>29437</v>
      </c>
    </row>
    <row r="29438" spans="73:73" x14ac:dyDescent="0.45">
      <c r="BU29438">
        <f>ROW()</f>
        <v>29438</v>
      </c>
    </row>
    <row r="29439" spans="73:73" x14ac:dyDescent="0.45">
      <c r="BU29439">
        <f>ROW()</f>
        <v>29439</v>
      </c>
    </row>
    <row r="29440" spans="73:73" x14ac:dyDescent="0.45">
      <c r="BU29440">
        <f>ROW()</f>
        <v>29440</v>
      </c>
    </row>
    <row r="29441" spans="73:73" x14ac:dyDescent="0.45">
      <c r="BU29441">
        <f>ROW()</f>
        <v>29441</v>
      </c>
    </row>
    <row r="29442" spans="73:73" x14ac:dyDescent="0.45">
      <c r="BU29442">
        <f>ROW()</f>
        <v>29442</v>
      </c>
    </row>
    <row r="29443" spans="73:73" x14ac:dyDescent="0.45">
      <c r="BU29443">
        <f>ROW()</f>
        <v>29443</v>
      </c>
    </row>
    <row r="29444" spans="73:73" x14ac:dyDescent="0.45">
      <c r="BU29444">
        <f>ROW()</f>
        <v>29444</v>
      </c>
    </row>
    <row r="29445" spans="73:73" x14ac:dyDescent="0.45">
      <c r="BU29445">
        <f>ROW()</f>
        <v>29445</v>
      </c>
    </row>
    <row r="29446" spans="73:73" x14ac:dyDescent="0.45">
      <c r="BU29446">
        <f>ROW()</f>
        <v>29446</v>
      </c>
    </row>
    <row r="29447" spans="73:73" x14ac:dyDescent="0.45">
      <c r="BU29447">
        <f>ROW()</f>
        <v>29447</v>
      </c>
    </row>
    <row r="29448" spans="73:73" x14ac:dyDescent="0.45">
      <c r="BU29448">
        <f>ROW()</f>
        <v>29448</v>
      </c>
    </row>
    <row r="29449" spans="73:73" x14ac:dyDescent="0.45">
      <c r="BU29449">
        <f>ROW()</f>
        <v>29449</v>
      </c>
    </row>
    <row r="29450" spans="73:73" x14ac:dyDescent="0.45">
      <c r="BU29450">
        <f>ROW()</f>
        <v>29450</v>
      </c>
    </row>
    <row r="29451" spans="73:73" x14ac:dyDescent="0.45">
      <c r="BU29451">
        <f>ROW()</f>
        <v>29451</v>
      </c>
    </row>
    <row r="29452" spans="73:73" x14ac:dyDescent="0.45">
      <c r="BU29452">
        <f>ROW()</f>
        <v>29452</v>
      </c>
    </row>
    <row r="29453" spans="73:73" x14ac:dyDescent="0.45">
      <c r="BU29453">
        <f>ROW()</f>
        <v>29453</v>
      </c>
    </row>
    <row r="29454" spans="73:73" x14ac:dyDescent="0.45">
      <c r="BU29454">
        <f>ROW()</f>
        <v>29454</v>
      </c>
    </row>
    <row r="29455" spans="73:73" x14ac:dyDescent="0.45">
      <c r="BU29455">
        <f>ROW()</f>
        <v>29455</v>
      </c>
    </row>
    <row r="29456" spans="73:73" x14ac:dyDescent="0.45">
      <c r="BU29456">
        <f>ROW()</f>
        <v>29456</v>
      </c>
    </row>
    <row r="29457" spans="73:73" x14ac:dyDescent="0.45">
      <c r="BU29457">
        <f>ROW()</f>
        <v>29457</v>
      </c>
    </row>
    <row r="29458" spans="73:73" x14ac:dyDescent="0.45">
      <c r="BU29458">
        <f>ROW()</f>
        <v>29458</v>
      </c>
    </row>
    <row r="29459" spans="73:73" x14ac:dyDescent="0.45">
      <c r="BU29459">
        <f>ROW()</f>
        <v>29459</v>
      </c>
    </row>
    <row r="29460" spans="73:73" x14ac:dyDescent="0.45">
      <c r="BU29460">
        <f>ROW()</f>
        <v>29460</v>
      </c>
    </row>
    <row r="29461" spans="73:73" x14ac:dyDescent="0.45">
      <c r="BU29461">
        <f>ROW()</f>
        <v>29461</v>
      </c>
    </row>
    <row r="29462" spans="73:73" x14ac:dyDescent="0.45">
      <c r="BU29462">
        <f>ROW()</f>
        <v>29462</v>
      </c>
    </row>
    <row r="29463" spans="73:73" x14ac:dyDescent="0.45">
      <c r="BU29463">
        <f>ROW()</f>
        <v>29463</v>
      </c>
    </row>
    <row r="29464" spans="73:73" x14ac:dyDescent="0.45">
      <c r="BU29464">
        <f>ROW()</f>
        <v>29464</v>
      </c>
    </row>
    <row r="29465" spans="73:73" x14ac:dyDescent="0.45">
      <c r="BU29465">
        <f>ROW()</f>
        <v>29465</v>
      </c>
    </row>
    <row r="29466" spans="73:73" x14ac:dyDescent="0.45">
      <c r="BU29466">
        <f>ROW()</f>
        <v>29466</v>
      </c>
    </row>
    <row r="29467" spans="73:73" x14ac:dyDescent="0.45">
      <c r="BU29467">
        <f>ROW()</f>
        <v>29467</v>
      </c>
    </row>
    <row r="29468" spans="73:73" x14ac:dyDescent="0.45">
      <c r="BU29468">
        <f>ROW()</f>
        <v>29468</v>
      </c>
    </row>
    <row r="29469" spans="73:73" x14ac:dyDescent="0.45">
      <c r="BU29469">
        <f>ROW()</f>
        <v>29469</v>
      </c>
    </row>
    <row r="29470" spans="73:73" x14ac:dyDescent="0.45">
      <c r="BU29470">
        <f>ROW()</f>
        <v>29470</v>
      </c>
    </row>
    <row r="29471" spans="73:73" x14ac:dyDescent="0.45">
      <c r="BU29471">
        <f>ROW()</f>
        <v>29471</v>
      </c>
    </row>
    <row r="29472" spans="73:73" x14ac:dyDescent="0.45">
      <c r="BU29472">
        <f>ROW()</f>
        <v>29472</v>
      </c>
    </row>
    <row r="29473" spans="73:73" x14ac:dyDescent="0.45">
      <c r="BU29473">
        <f>ROW()</f>
        <v>29473</v>
      </c>
    </row>
    <row r="29474" spans="73:73" x14ac:dyDescent="0.45">
      <c r="BU29474">
        <f>ROW()</f>
        <v>29474</v>
      </c>
    </row>
    <row r="29475" spans="73:73" x14ac:dyDescent="0.45">
      <c r="BU29475">
        <f>ROW()</f>
        <v>29475</v>
      </c>
    </row>
    <row r="29476" spans="73:73" x14ac:dyDescent="0.45">
      <c r="BU29476">
        <f>ROW()</f>
        <v>29476</v>
      </c>
    </row>
    <row r="29477" spans="73:73" x14ac:dyDescent="0.45">
      <c r="BU29477">
        <f>ROW()</f>
        <v>29477</v>
      </c>
    </row>
    <row r="29478" spans="73:73" x14ac:dyDescent="0.45">
      <c r="BU29478">
        <f>ROW()</f>
        <v>29478</v>
      </c>
    </row>
    <row r="29479" spans="73:73" x14ac:dyDescent="0.45">
      <c r="BU29479">
        <f>ROW()</f>
        <v>29479</v>
      </c>
    </row>
    <row r="29480" spans="73:73" x14ac:dyDescent="0.45">
      <c r="BU29480">
        <f>ROW()</f>
        <v>29480</v>
      </c>
    </row>
    <row r="29481" spans="73:73" x14ac:dyDescent="0.45">
      <c r="BU29481">
        <f>ROW()</f>
        <v>29481</v>
      </c>
    </row>
    <row r="29482" spans="73:73" x14ac:dyDescent="0.45">
      <c r="BU29482">
        <f>ROW()</f>
        <v>29482</v>
      </c>
    </row>
    <row r="29483" spans="73:73" x14ac:dyDescent="0.45">
      <c r="BU29483">
        <f>ROW()</f>
        <v>29483</v>
      </c>
    </row>
    <row r="29484" spans="73:73" x14ac:dyDescent="0.45">
      <c r="BU29484">
        <f>ROW()</f>
        <v>29484</v>
      </c>
    </row>
    <row r="29485" spans="73:73" x14ac:dyDescent="0.45">
      <c r="BU29485">
        <f>ROW()</f>
        <v>29485</v>
      </c>
    </row>
    <row r="29486" spans="73:73" x14ac:dyDescent="0.45">
      <c r="BU29486">
        <f>ROW()</f>
        <v>29486</v>
      </c>
    </row>
    <row r="29487" spans="73:73" x14ac:dyDescent="0.45">
      <c r="BU29487">
        <f>ROW()</f>
        <v>29487</v>
      </c>
    </row>
    <row r="29488" spans="73:73" x14ac:dyDescent="0.45">
      <c r="BU29488">
        <f>ROW()</f>
        <v>29488</v>
      </c>
    </row>
    <row r="29489" spans="73:73" x14ac:dyDescent="0.45">
      <c r="BU29489">
        <f>ROW()</f>
        <v>29489</v>
      </c>
    </row>
    <row r="29490" spans="73:73" x14ac:dyDescent="0.45">
      <c r="BU29490">
        <f>ROW()</f>
        <v>29490</v>
      </c>
    </row>
    <row r="29491" spans="73:73" x14ac:dyDescent="0.45">
      <c r="BU29491">
        <f>ROW()</f>
        <v>29491</v>
      </c>
    </row>
    <row r="29492" spans="73:73" x14ac:dyDescent="0.45">
      <c r="BU29492">
        <f>ROW()</f>
        <v>29492</v>
      </c>
    </row>
    <row r="29493" spans="73:73" x14ac:dyDescent="0.45">
      <c r="BU29493">
        <f>ROW()</f>
        <v>29493</v>
      </c>
    </row>
    <row r="29494" spans="73:73" x14ac:dyDescent="0.45">
      <c r="BU29494">
        <f>ROW()</f>
        <v>29494</v>
      </c>
    </row>
    <row r="29495" spans="73:73" x14ac:dyDescent="0.45">
      <c r="BU29495">
        <f>ROW()</f>
        <v>29495</v>
      </c>
    </row>
    <row r="29496" spans="73:73" x14ac:dyDescent="0.45">
      <c r="BU29496">
        <f>ROW()</f>
        <v>29496</v>
      </c>
    </row>
    <row r="29497" spans="73:73" x14ac:dyDescent="0.45">
      <c r="BU29497">
        <f>ROW()</f>
        <v>29497</v>
      </c>
    </row>
    <row r="29498" spans="73:73" x14ac:dyDescent="0.45">
      <c r="BU29498">
        <f>ROW()</f>
        <v>29498</v>
      </c>
    </row>
    <row r="29499" spans="73:73" x14ac:dyDescent="0.45">
      <c r="BU29499">
        <f>ROW()</f>
        <v>29499</v>
      </c>
    </row>
    <row r="29500" spans="73:73" x14ac:dyDescent="0.45">
      <c r="BU29500">
        <f>ROW()</f>
        <v>29500</v>
      </c>
    </row>
    <row r="29501" spans="73:73" x14ac:dyDescent="0.45">
      <c r="BU29501">
        <f>ROW()</f>
        <v>29501</v>
      </c>
    </row>
    <row r="29502" spans="73:73" x14ac:dyDescent="0.45">
      <c r="BU29502">
        <f>ROW()</f>
        <v>29502</v>
      </c>
    </row>
    <row r="29503" spans="73:73" x14ac:dyDescent="0.45">
      <c r="BU29503">
        <f>ROW()</f>
        <v>29503</v>
      </c>
    </row>
    <row r="29504" spans="73:73" x14ac:dyDescent="0.45">
      <c r="BU29504">
        <f>ROW()</f>
        <v>29504</v>
      </c>
    </row>
    <row r="29505" spans="73:73" x14ac:dyDescent="0.45">
      <c r="BU29505">
        <f>ROW()</f>
        <v>29505</v>
      </c>
    </row>
    <row r="29506" spans="73:73" x14ac:dyDescent="0.45">
      <c r="BU29506">
        <f>ROW()</f>
        <v>29506</v>
      </c>
    </row>
    <row r="29507" spans="73:73" x14ac:dyDescent="0.45">
      <c r="BU29507">
        <f>ROW()</f>
        <v>29507</v>
      </c>
    </row>
    <row r="29508" spans="73:73" x14ac:dyDescent="0.45">
      <c r="BU29508">
        <f>ROW()</f>
        <v>29508</v>
      </c>
    </row>
    <row r="29509" spans="73:73" x14ac:dyDescent="0.45">
      <c r="BU29509">
        <f>ROW()</f>
        <v>29509</v>
      </c>
    </row>
    <row r="29510" spans="73:73" x14ac:dyDescent="0.45">
      <c r="BU29510">
        <f>ROW()</f>
        <v>29510</v>
      </c>
    </row>
    <row r="29511" spans="73:73" x14ac:dyDescent="0.45">
      <c r="BU29511">
        <f>ROW()</f>
        <v>29511</v>
      </c>
    </row>
    <row r="29512" spans="73:73" x14ac:dyDescent="0.45">
      <c r="BU29512">
        <f>ROW()</f>
        <v>29512</v>
      </c>
    </row>
    <row r="29513" spans="73:73" x14ac:dyDescent="0.45">
      <c r="BU29513">
        <f>ROW()</f>
        <v>29513</v>
      </c>
    </row>
    <row r="29514" spans="73:73" x14ac:dyDescent="0.45">
      <c r="BU29514">
        <f>ROW()</f>
        <v>29514</v>
      </c>
    </row>
    <row r="29515" spans="73:73" x14ac:dyDescent="0.45">
      <c r="BU29515">
        <f>ROW()</f>
        <v>29515</v>
      </c>
    </row>
    <row r="29516" spans="73:73" x14ac:dyDescent="0.45">
      <c r="BU29516">
        <f>ROW()</f>
        <v>29516</v>
      </c>
    </row>
    <row r="29517" spans="73:73" x14ac:dyDescent="0.45">
      <c r="BU29517">
        <f>ROW()</f>
        <v>29517</v>
      </c>
    </row>
    <row r="29518" spans="73:73" x14ac:dyDescent="0.45">
      <c r="BU29518">
        <f>ROW()</f>
        <v>29518</v>
      </c>
    </row>
    <row r="29519" spans="73:73" x14ac:dyDescent="0.45">
      <c r="BU29519">
        <f>ROW()</f>
        <v>29519</v>
      </c>
    </row>
    <row r="29520" spans="73:73" x14ac:dyDescent="0.45">
      <c r="BU29520">
        <f>ROW()</f>
        <v>29520</v>
      </c>
    </row>
    <row r="29521" spans="73:73" x14ac:dyDescent="0.45">
      <c r="BU29521">
        <f>ROW()</f>
        <v>29521</v>
      </c>
    </row>
    <row r="29522" spans="73:73" x14ac:dyDescent="0.45">
      <c r="BU29522">
        <f>ROW()</f>
        <v>29522</v>
      </c>
    </row>
    <row r="29523" spans="73:73" x14ac:dyDescent="0.45">
      <c r="BU29523">
        <f>ROW()</f>
        <v>29523</v>
      </c>
    </row>
    <row r="29524" spans="73:73" x14ac:dyDescent="0.45">
      <c r="BU29524">
        <f>ROW()</f>
        <v>29524</v>
      </c>
    </row>
    <row r="29525" spans="73:73" x14ac:dyDescent="0.45">
      <c r="BU29525">
        <f>ROW()</f>
        <v>29525</v>
      </c>
    </row>
    <row r="29526" spans="73:73" x14ac:dyDescent="0.45">
      <c r="BU29526">
        <f>ROW()</f>
        <v>29526</v>
      </c>
    </row>
    <row r="29527" spans="73:73" x14ac:dyDescent="0.45">
      <c r="BU29527">
        <f>ROW()</f>
        <v>29527</v>
      </c>
    </row>
    <row r="29528" spans="73:73" x14ac:dyDescent="0.45">
      <c r="BU29528">
        <f>ROW()</f>
        <v>29528</v>
      </c>
    </row>
    <row r="29529" spans="73:73" x14ac:dyDescent="0.45">
      <c r="BU29529">
        <f>ROW()</f>
        <v>29529</v>
      </c>
    </row>
    <row r="29530" spans="73:73" x14ac:dyDescent="0.45">
      <c r="BU29530">
        <f>ROW()</f>
        <v>29530</v>
      </c>
    </row>
    <row r="29531" spans="73:73" x14ac:dyDescent="0.45">
      <c r="BU29531">
        <f>ROW()</f>
        <v>29531</v>
      </c>
    </row>
    <row r="29532" spans="73:73" x14ac:dyDescent="0.45">
      <c r="BU29532">
        <f>ROW()</f>
        <v>29532</v>
      </c>
    </row>
    <row r="29533" spans="73:73" x14ac:dyDescent="0.45">
      <c r="BU29533">
        <f>ROW()</f>
        <v>29533</v>
      </c>
    </row>
    <row r="29534" spans="73:73" x14ac:dyDescent="0.45">
      <c r="BU29534">
        <f>ROW()</f>
        <v>29534</v>
      </c>
    </row>
    <row r="29535" spans="73:73" x14ac:dyDescent="0.45">
      <c r="BU29535">
        <f>ROW()</f>
        <v>29535</v>
      </c>
    </row>
    <row r="29536" spans="73:73" x14ac:dyDescent="0.45">
      <c r="BU29536">
        <f>ROW()</f>
        <v>29536</v>
      </c>
    </row>
    <row r="29537" spans="73:73" x14ac:dyDescent="0.45">
      <c r="BU29537">
        <f>ROW()</f>
        <v>29537</v>
      </c>
    </row>
    <row r="29538" spans="73:73" x14ac:dyDescent="0.45">
      <c r="BU29538">
        <f>ROW()</f>
        <v>29538</v>
      </c>
    </row>
    <row r="29539" spans="73:73" x14ac:dyDescent="0.45">
      <c r="BU29539">
        <f>ROW()</f>
        <v>29539</v>
      </c>
    </row>
    <row r="29540" spans="73:73" x14ac:dyDescent="0.45">
      <c r="BU29540">
        <f>ROW()</f>
        <v>29540</v>
      </c>
    </row>
    <row r="29541" spans="73:73" x14ac:dyDescent="0.45">
      <c r="BU29541">
        <f>ROW()</f>
        <v>29541</v>
      </c>
    </row>
    <row r="29542" spans="73:73" x14ac:dyDescent="0.45">
      <c r="BU29542">
        <f>ROW()</f>
        <v>29542</v>
      </c>
    </row>
    <row r="29543" spans="73:73" x14ac:dyDescent="0.45">
      <c r="BU29543">
        <f>ROW()</f>
        <v>29543</v>
      </c>
    </row>
    <row r="29544" spans="73:73" x14ac:dyDescent="0.45">
      <c r="BU29544">
        <f>ROW()</f>
        <v>29544</v>
      </c>
    </row>
    <row r="29545" spans="73:73" x14ac:dyDescent="0.45">
      <c r="BU29545">
        <f>ROW()</f>
        <v>29545</v>
      </c>
    </row>
    <row r="29546" spans="73:73" x14ac:dyDescent="0.45">
      <c r="BU29546">
        <f>ROW()</f>
        <v>29546</v>
      </c>
    </row>
    <row r="29547" spans="73:73" x14ac:dyDescent="0.45">
      <c r="BU29547">
        <f>ROW()</f>
        <v>29547</v>
      </c>
    </row>
    <row r="29548" spans="73:73" x14ac:dyDescent="0.45">
      <c r="BU29548">
        <f>ROW()</f>
        <v>29548</v>
      </c>
    </row>
    <row r="29549" spans="73:73" x14ac:dyDescent="0.45">
      <c r="BU29549">
        <f>ROW()</f>
        <v>29549</v>
      </c>
    </row>
    <row r="29550" spans="73:73" x14ac:dyDescent="0.45">
      <c r="BU29550">
        <f>ROW()</f>
        <v>29550</v>
      </c>
    </row>
    <row r="29551" spans="73:73" x14ac:dyDescent="0.45">
      <c r="BU29551">
        <f>ROW()</f>
        <v>29551</v>
      </c>
    </row>
    <row r="29552" spans="73:73" x14ac:dyDescent="0.45">
      <c r="BU29552">
        <f>ROW()</f>
        <v>29552</v>
      </c>
    </row>
    <row r="29553" spans="73:73" x14ac:dyDescent="0.45">
      <c r="BU29553">
        <f>ROW()</f>
        <v>29553</v>
      </c>
    </row>
    <row r="29554" spans="73:73" x14ac:dyDescent="0.45">
      <c r="BU29554">
        <f>ROW()</f>
        <v>29554</v>
      </c>
    </row>
    <row r="29555" spans="73:73" x14ac:dyDescent="0.45">
      <c r="BU29555">
        <f>ROW()</f>
        <v>29555</v>
      </c>
    </row>
    <row r="29556" spans="73:73" x14ac:dyDescent="0.45">
      <c r="BU29556">
        <f>ROW()</f>
        <v>29556</v>
      </c>
    </row>
    <row r="29557" spans="73:73" x14ac:dyDescent="0.45">
      <c r="BU29557">
        <f>ROW()</f>
        <v>29557</v>
      </c>
    </row>
    <row r="29558" spans="73:73" x14ac:dyDescent="0.45">
      <c r="BU29558">
        <f>ROW()</f>
        <v>29558</v>
      </c>
    </row>
    <row r="29559" spans="73:73" x14ac:dyDescent="0.45">
      <c r="BU29559">
        <f>ROW()</f>
        <v>29559</v>
      </c>
    </row>
    <row r="29560" spans="73:73" x14ac:dyDescent="0.45">
      <c r="BU29560">
        <f>ROW()</f>
        <v>29560</v>
      </c>
    </row>
    <row r="29561" spans="73:73" x14ac:dyDescent="0.45">
      <c r="BU29561">
        <f>ROW()</f>
        <v>29561</v>
      </c>
    </row>
    <row r="29562" spans="73:73" x14ac:dyDescent="0.45">
      <c r="BU29562">
        <f>ROW()</f>
        <v>29562</v>
      </c>
    </row>
    <row r="29563" spans="73:73" x14ac:dyDescent="0.45">
      <c r="BU29563">
        <f>ROW()</f>
        <v>29563</v>
      </c>
    </row>
    <row r="29564" spans="73:73" x14ac:dyDescent="0.45">
      <c r="BU29564">
        <f>ROW()</f>
        <v>29564</v>
      </c>
    </row>
    <row r="29565" spans="73:73" x14ac:dyDescent="0.45">
      <c r="BU29565">
        <f>ROW()</f>
        <v>29565</v>
      </c>
    </row>
    <row r="29566" spans="73:73" x14ac:dyDescent="0.45">
      <c r="BU29566">
        <f>ROW()</f>
        <v>29566</v>
      </c>
    </row>
    <row r="29567" spans="73:73" x14ac:dyDescent="0.45">
      <c r="BU29567">
        <f>ROW()</f>
        <v>29567</v>
      </c>
    </row>
    <row r="29568" spans="73:73" x14ac:dyDescent="0.45">
      <c r="BU29568">
        <f>ROW()</f>
        <v>29568</v>
      </c>
    </row>
    <row r="29569" spans="73:73" x14ac:dyDescent="0.45">
      <c r="BU29569">
        <f>ROW()</f>
        <v>29569</v>
      </c>
    </row>
    <row r="29570" spans="73:73" x14ac:dyDescent="0.45">
      <c r="BU29570">
        <f>ROW()</f>
        <v>29570</v>
      </c>
    </row>
    <row r="29571" spans="73:73" x14ac:dyDescent="0.45">
      <c r="BU29571">
        <f>ROW()</f>
        <v>29571</v>
      </c>
    </row>
    <row r="29572" spans="73:73" x14ac:dyDescent="0.45">
      <c r="BU29572">
        <f>ROW()</f>
        <v>29572</v>
      </c>
    </row>
    <row r="29573" spans="73:73" x14ac:dyDescent="0.45">
      <c r="BU29573">
        <f>ROW()</f>
        <v>29573</v>
      </c>
    </row>
    <row r="29574" spans="73:73" x14ac:dyDescent="0.45">
      <c r="BU29574">
        <f>ROW()</f>
        <v>29574</v>
      </c>
    </row>
    <row r="29575" spans="73:73" x14ac:dyDescent="0.45">
      <c r="BU29575">
        <f>ROW()</f>
        <v>29575</v>
      </c>
    </row>
    <row r="29576" spans="73:73" x14ac:dyDescent="0.45">
      <c r="BU29576">
        <f>ROW()</f>
        <v>29576</v>
      </c>
    </row>
    <row r="29577" spans="73:73" x14ac:dyDescent="0.45">
      <c r="BU29577">
        <f>ROW()</f>
        <v>29577</v>
      </c>
    </row>
    <row r="29578" spans="73:73" x14ac:dyDescent="0.45">
      <c r="BU29578">
        <f>ROW()</f>
        <v>29578</v>
      </c>
    </row>
    <row r="29579" spans="73:73" x14ac:dyDescent="0.45">
      <c r="BU29579">
        <f>ROW()</f>
        <v>29579</v>
      </c>
    </row>
    <row r="29580" spans="73:73" x14ac:dyDescent="0.45">
      <c r="BU29580">
        <f>ROW()</f>
        <v>29580</v>
      </c>
    </row>
    <row r="29581" spans="73:73" x14ac:dyDescent="0.45">
      <c r="BU29581">
        <f>ROW()</f>
        <v>29581</v>
      </c>
    </row>
    <row r="29582" spans="73:73" x14ac:dyDescent="0.45">
      <c r="BU29582">
        <f>ROW()</f>
        <v>29582</v>
      </c>
    </row>
    <row r="29583" spans="73:73" x14ac:dyDescent="0.45">
      <c r="BU29583">
        <f>ROW()</f>
        <v>29583</v>
      </c>
    </row>
    <row r="29584" spans="73:73" x14ac:dyDescent="0.45">
      <c r="BU29584">
        <f>ROW()</f>
        <v>29584</v>
      </c>
    </row>
    <row r="29585" spans="73:73" x14ac:dyDescent="0.45">
      <c r="BU29585">
        <f>ROW()</f>
        <v>29585</v>
      </c>
    </row>
    <row r="29586" spans="73:73" x14ac:dyDescent="0.45">
      <c r="BU29586">
        <f>ROW()</f>
        <v>29586</v>
      </c>
    </row>
    <row r="29587" spans="73:73" x14ac:dyDescent="0.45">
      <c r="BU29587">
        <f>ROW()</f>
        <v>29587</v>
      </c>
    </row>
    <row r="29588" spans="73:73" x14ac:dyDescent="0.45">
      <c r="BU29588">
        <f>ROW()</f>
        <v>29588</v>
      </c>
    </row>
    <row r="29589" spans="73:73" x14ac:dyDescent="0.45">
      <c r="BU29589">
        <f>ROW()</f>
        <v>29589</v>
      </c>
    </row>
    <row r="29590" spans="73:73" x14ac:dyDescent="0.45">
      <c r="BU29590">
        <f>ROW()</f>
        <v>29590</v>
      </c>
    </row>
    <row r="29591" spans="73:73" x14ac:dyDescent="0.45">
      <c r="BU29591">
        <f>ROW()</f>
        <v>29591</v>
      </c>
    </row>
    <row r="29592" spans="73:73" x14ac:dyDescent="0.45">
      <c r="BU29592">
        <f>ROW()</f>
        <v>29592</v>
      </c>
    </row>
    <row r="29593" spans="73:73" x14ac:dyDescent="0.45">
      <c r="BU29593">
        <f>ROW()</f>
        <v>29593</v>
      </c>
    </row>
    <row r="29594" spans="73:73" x14ac:dyDescent="0.45">
      <c r="BU29594">
        <f>ROW()</f>
        <v>29594</v>
      </c>
    </row>
    <row r="29595" spans="73:73" x14ac:dyDescent="0.45">
      <c r="BU29595">
        <f>ROW()</f>
        <v>29595</v>
      </c>
    </row>
    <row r="29596" spans="73:73" x14ac:dyDescent="0.45">
      <c r="BU29596">
        <f>ROW()</f>
        <v>29596</v>
      </c>
    </row>
    <row r="29597" spans="73:73" x14ac:dyDescent="0.45">
      <c r="BU29597">
        <f>ROW()</f>
        <v>29597</v>
      </c>
    </row>
    <row r="29598" spans="73:73" x14ac:dyDescent="0.45">
      <c r="BU29598">
        <f>ROW()</f>
        <v>29598</v>
      </c>
    </row>
    <row r="29599" spans="73:73" x14ac:dyDescent="0.45">
      <c r="BU29599">
        <f>ROW()</f>
        <v>29599</v>
      </c>
    </row>
    <row r="29600" spans="73:73" x14ac:dyDescent="0.45">
      <c r="BU29600">
        <f>ROW()</f>
        <v>29600</v>
      </c>
    </row>
    <row r="29601" spans="73:73" x14ac:dyDescent="0.45">
      <c r="BU29601">
        <f>ROW()</f>
        <v>29601</v>
      </c>
    </row>
    <row r="29602" spans="73:73" x14ac:dyDescent="0.45">
      <c r="BU29602">
        <f>ROW()</f>
        <v>29602</v>
      </c>
    </row>
    <row r="29603" spans="73:73" x14ac:dyDescent="0.45">
      <c r="BU29603">
        <f>ROW()</f>
        <v>29603</v>
      </c>
    </row>
    <row r="29604" spans="73:73" x14ac:dyDescent="0.45">
      <c r="BU29604">
        <f>ROW()</f>
        <v>29604</v>
      </c>
    </row>
    <row r="29605" spans="73:73" x14ac:dyDescent="0.45">
      <c r="BU29605">
        <f>ROW()</f>
        <v>29605</v>
      </c>
    </row>
    <row r="29606" spans="73:73" x14ac:dyDescent="0.45">
      <c r="BU29606">
        <f>ROW()</f>
        <v>29606</v>
      </c>
    </row>
    <row r="29607" spans="73:73" x14ac:dyDescent="0.45">
      <c r="BU29607">
        <f>ROW()</f>
        <v>29607</v>
      </c>
    </row>
    <row r="29608" spans="73:73" x14ac:dyDescent="0.45">
      <c r="BU29608">
        <f>ROW()</f>
        <v>29608</v>
      </c>
    </row>
    <row r="29609" spans="73:73" x14ac:dyDescent="0.45">
      <c r="BU29609">
        <f>ROW()</f>
        <v>29609</v>
      </c>
    </row>
    <row r="29610" spans="73:73" x14ac:dyDescent="0.45">
      <c r="BU29610">
        <f>ROW()</f>
        <v>29610</v>
      </c>
    </row>
    <row r="29611" spans="73:73" x14ac:dyDescent="0.45">
      <c r="BU29611">
        <f>ROW()</f>
        <v>29611</v>
      </c>
    </row>
    <row r="29612" spans="73:73" x14ac:dyDescent="0.45">
      <c r="BU29612">
        <f>ROW()</f>
        <v>29612</v>
      </c>
    </row>
    <row r="29613" spans="73:73" x14ac:dyDescent="0.45">
      <c r="BU29613">
        <f>ROW()</f>
        <v>29613</v>
      </c>
    </row>
    <row r="29614" spans="73:73" x14ac:dyDescent="0.45">
      <c r="BU29614">
        <f>ROW()</f>
        <v>29614</v>
      </c>
    </row>
    <row r="29615" spans="73:73" x14ac:dyDescent="0.45">
      <c r="BU29615">
        <f>ROW()</f>
        <v>29615</v>
      </c>
    </row>
    <row r="29616" spans="73:73" x14ac:dyDescent="0.45">
      <c r="BU29616">
        <f>ROW()</f>
        <v>29616</v>
      </c>
    </row>
    <row r="29617" spans="73:73" x14ac:dyDescent="0.45">
      <c r="BU29617">
        <f>ROW()</f>
        <v>29617</v>
      </c>
    </row>
    <row r="29618" spans="73:73" x14ac:dyDescent="0.45">
      <c r="BU29618">
        <f>ROW()</f>
        <v>29618</v>
      </c>
    </row>
    <row r="29619" spans="73:73" x14ac:dyDescent="0.45">
      <c r="BU29619">
        <f>ROW()</f>
        <v>29619</v>
      </c>
    </row>
    <row r="29620" spans="73:73" x14ac:dyDescent="0.45">
      <c r="BU29620">
        <f>ROW()</f>
        <v>29620</v>
      </c>
    </row>
    <row r="29621" spans="73:73" x14ac:dyDescent="0.45">
      <c r="BU29621">
        <f>ROW()</f>
        <v>29621</v>
      </c>
    </row>
    <row r="29622" spans="73:73" x14ac:dyDescent="0.45">
      <c r="BU29622">
        <f>ROW()</f>
        <v>29622</v>
      </c>
    </row>
    <row r="29623" spans="73:73" x14ac:dyDescent="0.45">
      <c r="BU29623">
        <f>ROW()</f>
        <v>29623</v>
      </c>
    </row>
    <row r="29624" spans="73:73" x14ac:dyDescent="0.45">
      <c r="BU29624">
        <f>ROW()</f>
        <v>29624</v>
      </c>
    </row>
    <row r="29625" spans="73:73" x14ac:dyDescent="0.45">
      <c r="BU29625">
        <f>ROW()</f>
        <v>29625</v>
      </c>
    </row>
    <row r="29626" spans="73:73" x14ac:dyDescent="0.45">
      <c r="BU29626">
        <f>ROW()</f>
        <v>29626</v>
      </c>
    </row>
    <row r="29627" spans="73:73" x14ac:dyDescent="0.45">
      <c r="BU29627">
        <f>ROW()</f>
        <v>29627</v>
      </c>
    </row>
    <row r="29628" spans="73:73" x14ac:dyDescent="0.45">
      <c r="BU29628">
        <f>ROW()</f>
        <v>29628</v>
      </c>
    </row>
    <row r="29629" spans="73:73" x14ac:dyDescent="0.45">
      <c r="BU29629">
        <f>ROW()</f>
        <v>29629</v>
      </c>
    </row>
    <row r="29630" spans="73:73" x14ac:dyDescent="0.45">
      <c r="BU29630">
        <f>ROW()</f>
        <v>29630</v>
      </c>
    </row>
    <row r="29631" spans="73:73" x14ac:dyDescent="0.45">
      <c r="BU29631">
        <f>ROW()</f>
        <v>29631</v>
      </c>
    </row>
    <row r="29632" spans="73:73" x14ac:dyDescent="0.45">
      <c r="BU29632">
        <f>ROW()</f>
        <v>29632</v>
      </c>
    </row>
    <row r="29633" spans="73:73" x14ac:dyDescent="0.45">
      <c r="BU29633">
        <f>ROW()</f>
        <v>29633</v>
      </c>
    </row>
    <row r="29634" spans="73:73" x14ac:dyDescent="0.45">
      <c r="BU29634">
        <f>ROW()</f>
        <v>29634</v>
      </c>
    </row>
    <row r="29635" spans="73:73" x14ac:dyDescent="0.45">
      <c r="BU29635">
        <f>ROW()</f>
        <v>29635</v>
      </c>
    </row>
    <row r="29636" spans="73:73" x14ac:dyDescent="0.45">
      <c r="BU29636">
        <f>ROW()</f>
        <v>29636</v>
      </c>
    </row>
    <row r="29637" spans="73:73" x14ac:dyDescent="0.45">
      <c r="BU29637">
        <f>ROW()</f>
        <v>29637</v>
      </c>
    </row>
    <row r="29638" spans="73:73" x14ac:dyDescent="0.45">
      <c r="BU29638">
        <f>ROW()</f>
        <v>29638</v>
      </c>
    </row>
    <row r="29639" spans="73:73" x14ac:dyDescent="0.45">
      <c r="BU29639">
        <f>ROW()</f>
        <v>29639</v>
      </c>
    </row>
    <row r="29640" spans="73:73" x14ac:dyDescent="0.45">
      <c r="BU29640">
        <f>ROW()</f>
        <v>29640</v>
      </c>
    </row>
    <row r="29641" spans="73:73" x14ac:dyDescent="0.45">
      <c r="BU29641">
        <f>ROW()</f>
        <v>29641</v>
      </c>
    </row>
    <row r="29642" spans="73:73" x14ac:dyDescent="0.45">
      <c r="BU29642">
        <f>ROW()</f>
        <v>29642</v>
      </c>
    </row>
    <row r="29643" spans="73:73" x14ac:dyDescent="0.45">
      <c r="BU29643">
        <f>ROW()</f>
        <v>29643</v>
      </c>
    </row>
    <row r="29644" spans="73:73" x14ac:dyDescent="0.45">
      <c r="BU29644">
        <f>ROW()</f>
        <v>29644</v>
      </c>
    </row>
    <row r="29645" spans="73:73" x14ac:dyDescent="0.45">
      <c r="BU29645">
        <f>ROW()</f>
        <v>29645</v>
      </c>
    </row>
    <row r="29646" spans="73:73" x14ac:dyDescent="0.45">
      <c r="BU29646">
        <f>ROW()</f>
        <v>29646</v>
      </c>
    </row>
    <row r="29647" spans="73:73" x14ac:dyDescent="0.45">
      <c r="BU29647">
        <f>ROW()</f>
        <v>29647</v>
      </c>
    </row>
    <row r="29648" spans="73:73" x14ac:dyDescent="0.45">
      <c r="BU29648">
        <f>ROW()</f>
        <v>29648</v>
      </c>
    </row>
    <row r="29649" spans="73:73" x14ac:dyDescent="0.45">
      <c r="BU29649">
        <f>ROW()</f>
        <v>29649</v>
      </c>
    </row>
    <row r="29650" spans="73:73" x14ac:dyDescent="0.45">
      <c r="BU29650">
        <f>ROW()</f>
        <v>29650</v>
      </c>
    </row>
    <row r="29651" spans="73:73" x14ac:dyDescent="0.45">
      <c r="BU29651">
        <f>ROW()</f>
        <v>29651</v>
      </c>
    </row>
    <row r="29652" spans="73:73" x14ac:dyDescent="0.45">
      <c r="BU29652">
        <f>ROW()</f>
        <v>29652</v>
      </c>
    </row>
    <row r="29653" spans="73:73" x14ac:dyDescent="0.45">
      <c r="BU29653">
        <f>ROW()</f>
        <v>29653</v>
      </c>
    </row>
    <row r="29654" spans="73:73" x14ac:dyDescent="0.45">
      <c r="BU29654">
        <f>ROW()</f>
        <v>29654</v>
      </c>
    </row>
    <row r="29655" spans="73:73" x14ac:dyDescent="0.45">
      <c r="BU29655">
        <f>ROW()</f>
        <v>29655</v>
      </c>
    </row>
    <row r="29656" spans="73:73" x14ac:dyDescent="0.45">
      <c r="BU29656">
        <f>ROW()</f>
        <v>29656</v>
      </c>
    </row>
    <row r="29657" spans="73:73" x14ac:dyDescent="0.45">
      <c r="BU29657">
        <f>ROW()</f>
        <v>29657</v>
      </c>
    </row>
    <row r="29658" spans="73:73" x14ac:dyDescent="0.45">
      <c r="BU29658">
        <f>ROW()</f>
        <v>29658</v>
      </c>
    </row>
    <row r="29659" spans="73:73" x14ac:dyDescent="0.45">
      <c r="BU29659">
        <f>ROW()</f>
        <v>29659</v>
      </c>
    </row>
    <row r="29660" spans="73:73" x14ac:dyDescent="0.45">
      <c r="BU29660">
        <f>ROW()</f>
        <v>29660</v>
      </c>
    </row>
    <row r="29661" spans="73:73" x14ac:dyDescent="0.45">
      <c r="BU29661">
        <f>ROW()</f>
        <v>29661</v>
      </c>
    </row>
    <row r="29662" spans="73:73" x14ac:dyDescent="0.45">
      <c r="BU29662">
        <f>ROW()</f>
        <v>29662</v>
      </c>
    </row>
    <row r="29663" spans="73:73" x14ac:dyDescent="0.45">
      <c r="BU29663">
        <f>ROW()</f>
        <v>29663</v>
      </c>
    </row>
    <row r="29664" spans="73:73" x14ac:dyDescent="0.45">
      <c r="BU29664">
        <f>ROW()</f>
        <v>29664</v>
      </c>
    </row>
    <row r="29665" spans="73:73" x14ac:dyDescent="0.45">
      <c r="BU29665">
        <f>ROW()</f>
        <v>29665</v>
      </c>
    </row>
    <row r="29666" spans="73:73" x14ac:dyDescent="0.45">
      <c r="BU29666">
        <f>ROW()</f>
        <v>29666</v>
      </c>
    </row>
    <row r="29667" spans="73:73" x14ac:dyDescent="0.45">
      <c r="BU29667">
        <f>ROW()</f>
        <v>29667</v>
      </c>
    </row>
    <row r="29668" spans="73:73" x14ac:dyDescent="0.45">
      <c r="BU29668">
        <f>ROW()</f>
        <v>29668</v>
      </c>
    </row>
    <row r="29669" spans="73:73" x14ac:dyDescent="0.45">
      <c r="BU29669">
        <f>ROW()</f>
        <v>29669</v>
      </c>
    </row>
    <row r="29670" spans="73:73" x14ac:dyDescent="0.45">
      <c r="BU29670">
        <f>ROW()</f>
        <v>29670</v>
      </c>
    </row>
    <row r="29671" spans="73:73" x14ac:dyDescent="0.45">
      <c r="BU29671">
        <f>ROW()</f>
        <v>29671</v>
      </c>
    </row>
    <row r="29672" spans="73:73" x14ac:dyDescent="0.45">
      <c r="BU29672">
        <f>ROW()</f>
        <v>29672</v>
      </c>
    </row>
    <row r="29673" spans="73:73" x14ac:dyDescent="0.45">
      <c r="BU29673">
        <f>ROW()</f>
        <v>29673</v>
      </c>
    </row>
    <row r="29674" spans="73:73" x14ac:dyDescent="0.45">
      <c r="BU29674">
        <f>ROW()</f>
        <v>29674</v>
      </c>
    </row>
    <row r="29675" spans="73:73" x14ac:dyDescent="0.45">
      <c r="BU29675">
        <f>ROW()</f>
        <v>29675</v>
      </c>
    </row>
    <row r="29676" spans="73:73" x14ac:dyDescent="0.45">
      <c r="BU29676">
        <f>ROW()</f>
        <v>29676</v>
      </c>
    </row>
    <row r="29677" spans="73:73" x14ac:dyDescent="0.45">
      <c r="BU29677">
        <f>ROW()</f>
        <v>29677</v>
      </c>
    </row>
    <row r="29678" spans="73:73" x14ac:dyDescent="0.45">
      <c r="BU29678">
        <f>ROW()</f>
        <v>29678</v>
      </c>
    </row>
    <row r="29679" spans="73:73" x14ac:dyDescent="0.45">
      <c r="BU29679">
        <f>ROW()</f>
        <v>29679</v>
      </c>
    </row>
    <row r="29680" spans="73:73" x14ac:dyDescent="0.45">
      <c r="BU29680">
        <f>ROW()</f>
        <v>29680</v>
      </c>
    </row>
    <row r="29681" spans="73:73" x14ac:dyDescent="0.45">
      <c r="BU29681">
        <f>ROW()</f>
        <v>29681</v>
      </c>
    </row>
    <row r="29682" spans="73:73" x14ac:dyDescent="0.45">
      <c r="BU29682">
        <f>ROW()</f>
        <v>29682</v>
      </c>
    </row>
    <row r="29683" spans="73:73" x14ac:dyDescent="0.45">
      <c r="BU29683">
        <f>ROW()</f>
        <v>29683</v>
      </c>
    </row>
    <row r="29684" spans="73:73" x14ac:dyDescent="0.45">
      <c r="BU29684">
        <f>ROW()</f>
        <v>29684</v>
      </c>
    </row>
    <row r="29685" spans="73:73" x14ac:dyDescent="0.45">
      <c r="BU29685">
        <f>ROW()</f>
        <v>29685</v>
      </c>
    </row>
    <row r="29686" spans="73:73" x14ac:dyDescent="0.45">
      <c r="BU29686">
        <f>ROW()</f>
        <v>29686</v>
      </c>
    </row>
    <row r="29687" spans="73:73" x14ac:dyDescent="0.45">
      <c r="BU29687">
        <f>ROW()</f>
        <v>29687</v>
      </c>
    </row>
    <row r="29688" spans="73:73" x14ac:dyDescent="0.45">
      <c r="BU29688">
        <f>ROW()</f>
        <v>29688</v>
      </c>
    </row>
    <row r="29689" spans="73:73" x14ac:dyDescent="0.45">
      <c r="BU29689">
        <f>ROW()</f>
        <v>29689</v>
      </c>
    </row>
    <row r="29690" spans="73:73" x14ac:dyDescent="0.45">
      <c r="BU29690">
        <f>ROW()</f>
        <v>29690</v>
      </c>
    </row>
    <row r="29691" spans="73:73" x14ac:dyDescent="0.45">
      <c r="BU29691">
        <f>ROW()</f>
        <v>29691</v>
      </c>
    </row>
    <row r="29692" spans="73:73" x14ac:dyDescent="0.45">
      <c r="BU29692">
        <f>ROW()</f>
        <v>29692</v>
      </c>
    </row>
    <row r="29693" spans="73:73" x14ac:dyDescent="0.45">
      <c r="BU29693">
        <f>ROW()</f>
        <v>29693</v>
      </c>
    </row>
    <row r="29694" spans="73:73" x14ac:dyDescent="0.45">
      <c r="BU29694">
        <f>ROW()</f>
        <v>29694</v>
      </c>
    </row>
    <row r="29695" spans="73:73" x14ac:dyDescent="0.45">
      <c r="BU29695">
        <f>ROW()</f>
        <v>29695</v>
      </c>
    </row>
    <row r="29696" spans="73:73" x14ac:dyDescent="0.45">
      <c r="BU29696">
        <f>ROW()</f>
        <v>29696</v>
      </c>
    </row>
    <row r="29697" spans="73:73" x14ac:dyDescent="0.45">
      <c r="BU29697">
        <f>ROW()</f>
        <v>29697</v>
      </c>
    </row>
    <row r="29698" spans="73:73" x14ac:dyDescent="0.45">
      <c r="BU29698">
        <f>ROW()</f>
        <v>29698</v>
      </c>
    </row>
    <row r="29699" spans="73:73" x14ac:dyDescent="0.45">
      <c r="BU29699">
        <f>ROW()</f>
        <v>29699</v>
      </c>
    </row>
    <row r="29700" spans="73:73" x14ac:dyDescent="0.45">
      <c r="BU29700">
        <f>ROW()</f>
        <v>29700</v>
      </c>
    </row>
    <row r="29701" spans="73:73" x14ac:dyDescent="0.45">
      <c r="BU29701">
        <f>ROW()</f>
        <v>29701</v>
      </c>
    </row>
    <row r="29702" spans="73:73" x14ac:dyDescent="0.45">
      <c r="BU29702">
        <f>ROW()</f>
        <v>29702</v>
      </c>
    </row>
    <row r="29703" spans="73:73" x14ac:dyDescent="0.45">
      <c r="BU29703">
        <f>ROW()</f>
        <v>29703</v>
      </c>
    </row>
    <row r="29704" spans="73:73" x14ac:dyDescent="0.45">
      <c r="BU29704">
        <f>ROW()</f>
        <v>29704</v>
      </c>
    </row>
    <row r="29705" spans="73:73" x14ac:dyDescent="0.45">
      <c r="BU29705">
        <f>ROW()</f>
        <v>29705</v>
      </c>
    </row>
    <row r="29706" spans="73:73" x14ac:dyDescent="0.45">
      <c r="BU29706">
        <f>ROW()</f>
        <v>29706</v>
      </c>
    </row>
    <row r="29707" spans="73:73" x14ac:dyDescent="0.45">
      <c r="BU29707">
        <f>ROW()</f>
        <v>29707</v>
      </c>
    </row>
    <row r="29708" spans="73:73" x14ac:dyDescent="0.45">
      <c r="BU29708">
        <f>ROW()</f>
        <v>29708</v>
      </c>
    </row>
    <row r="29709" spans="73:73" x14ac:dyDescent="0.45">
      <c r="BU29709">
        <f>ROW()</f>
        <v>29709</v>
      </c>
    </row>
    <row r="29710" spans="73:73" x14ac:dyDescent="0.45">
      <c r="BU29710">
        <f>ROW()</f>
        <v>29710</v>
      </c>
    </row>
    <row r="29711" spans="73:73" x14ac:dyDescent="0.45">
      <c r="BU29711">
        <f>ROW()</f>
        <v>29711</v>
      </c>
    </row>
    <row r="29712" spans="73:73" x14ac:dyDescent="0.45">
      <c r="BU29712">
        <f>ROW()</f>
        <v>29712</v>
      </c>
    </row>
    <row r="29713" spans="73:73" x14ac:dyDescent="0.45">
      <c r="BU29713">
        <f>ROW()</f>
        <v>29713</v>
      </c>
    </row>
    <row r="29714" spans="73:73" x14ac:dyDescent="0.45">
      <c r="BU29714">
        <f>ROW()</f>
        <v>29714</v>
      </c>
    </row>
    <row r="29715" spans="73:73" x14ac:dyDescent="0.45">
      <c r="BU29715">
        <f>ROW()</f>
        <v>29715</v>
      </c>
    </row>
    <row r="29716" spans="73:73" x14ac:dyDescent="0.45">
      <c r="BU29716">
        <f>ROW()</f>
        <v>29716</v>
      </c>
    </row>
    <row r="29717" spans="73:73" x14ac:dyDescent="0.45">
      <c r="BU29717">
        <f>ROW()</f>
        <v>29717</v>
      </c>
    </row>
    <row r="29718" spans="73:73" x14ac:dyDescent="0.45">
      <c r="BU29718">
        <f>ROW()</f>
        <v>29718</v>
      </c>
    </row>
    <row r="29719" spans="73:73" x14ac:dyDescent="0.45">
      <c r="BU29719">
        <f>ROW()</f>
        <v>29719</v>
      </c>
    </row>
    <row r="29720" spans="73:73" x14ac:dyDescent="0.45">
      <c r="BU29720">
        <f>ROW()</f>
        <v>29720</v>
      </c>
    </row>
    <row r="29721" spans="73:73" x14ac:dyDescent="0.45">
      <c r="BU29721">
        <f>ROW()</f>
        <v>29721</v>
      </c>
    </row>
    <row r="29722" spans="73:73" x14ac:dyDescent="0.45">
      <c r="BU29722">
        <f>ROW()</f>
        <v>29722</v>
      </c>
    </row>
    <row r="29723" spans="73:73" x14ac:dyDescent="0.45">
      <c r="BU29723">
        <f>ROW()</f>
        <v>29723</v>
      </c>
    </row>
    <row r="29724" spans="73:73" x14ac:dyDescent="0.45">
      <c r="BU29724">
        <f>ROW()</f>
        <v>29724</v>
      </c>
    </row>
    <row r="29725" spans="73:73" x14ac:dyDescent="0.45">
      <c r="BU29725">
        <f>ROW()</f>
        <v>29725</v>
      </c>
    </row>
    <row r="29726" spans="73:73" x14ac:dyDescent="0.45">
      <c r="BU29726">
        <f>ROW()</f>
        <v>29726</v>
      </c>
    </row>
    <row r="29727" spans="73:73" x14ac:dyDescent="0.45">
      <c r="BU29727">
        <f>ROW()</f>
        <v>29727</v>
      </c>
    </row>
    <row r="29728" spans="73:73" x14ac:dyDescent="0.45">
      <c r="BU29728">
        <f>ROW()</f>
        <v>29728</v>
      </c>
    </row>
    <row r="29729" spans="73:73" x14ac:dyDescent="0.45">
      <c r="BU29729">
        <f>ROW()</f>
        <v>29729</v>
      </c>
    </row>
    <row r="29730" spans="73:73" x14ac:dyDescent="0.45">
      <c r="BU29730">
        <f>ROW()</f>
        <v>29730</v>
      </c>
    </row>
    <row r="29731" spans="73:73" x14ac:dyDescent="0.45">
      <c r="BU29731">
        <f>ROW()</f>
        <v>29731</v>
      </c>
    </row>
    <row r="29732" spans="73:73" x14ac:dyDescent="0.45">
      <c r="BU29732">
        <f>ROW()</f>
        <v>29732</v>
      </c>
    </row>
    <row r="29733" spans="73:73" x14ac:dyDescent="0.45">
      <c r="BU29733">
        <f>ROW()</f>
        <v>29733</v>
      </c>
    </row>
    <row r="29734" spans="73:73" x14ac:dyDescent="0.45">
      <c r="BU29734">
        <f>ROW()</f>
        <v>29734</v>
      </c>
    </row>
    <row r="29735" spans="73:73" x14ac:dyDescent="0.45">
      <c r="BU29735">
        <f>ROW()</f>
        <v>29735</v>
      </c>
    </row>
    <row r="29736" spans="73:73" x14ac:dyDescent="0.45">
      <c r="BU29736">
        <f>ROW()</f>
        <v>29736</v>
      </c>
    </row>
    <row r="29737" spans="73:73" x14ac:dyDescent="0.45">
      <c r="BU29737">
        <f>ROW()</f>
        <v>29737</v>
      </c>
    </row>
    <row r="29738" spans="73:73" x14ac:dyDescent="0.45">
      <c r="BU29738">
        <f>ROW()</f>
        <v>29738</v>
      </c>
    </row>
    <row r="29739" spans="73:73" x14ac:dyDescent="0.45">
      <c r="BU29739">
        <f>ROW()</f>
        <v>29739</v>
      </c>
    </row>
    <row r="29740" spans="73:73" x14ac:dyDescent="0.45">
      <c r="BU29740">
        <f>ROW()</f>
        <v>29740</v>
      </c>
    </row>
    <row r="29741" spans="73:73" x14ac:dyDescent="0.45">
      <c r="BU29741">
        <f>ROW()</f>
        <v>29741</v>
      </c>
    </row>
    <row r="29742" spans="73:73" x14ac:dyDescent="0.45">
      <c r="BU29742">
        <f>ROW()</f>
        <v>29742</v>
      </c>
    </row>
    <row r="29743" spans="73:73" x14ac:dyDescent="0.45">
      <c r="BU29743">
        <f>ROW()</f>
        <v>29743</v>
      </c>
    </row>
    <row r="29744" spans="73:73" x14ac:dyDescent="0.45">
      <c r="BU29744">
        <f>ROW()</f>
        <v>29744</v>
      </c>
    </row>
    <row r="29745" spans="73:73" x14ac:dyDescent="0.45">
      <c r="BU29745">
        <f>ROW()</f>
        <v>29745</v>
      </c>
    </row>
    <row r="29746" spans="73:73" x14ac:dyDescent="0.45">
      <c r="BU29746">
        <f>ROW()</f>
        <v>29746</v>
      </c>
    </row>
    <row r="29747" spans="73:73" x14ac:dyDescent="0.45">
      <c r="BU29747">
        <f>ROW()</f>
        <v>29747</v>
      </c>
    </row>
    <row r="29748" spans="73:73" x14ac:dyDescent="0.45">
      <c r="BU29748">
        <f>ROW()</f>
        <v>29748</v>
      </c>
    </row>
    <row r="29749" spans="73:73" x14ac:dyDescent="0.45">
      <c r="BU29749">
        <f>ROW()</f>
        <v>29749</v>
      </c>
    </row>
    <row r="29750" spans="73:73" x14ac:dyDescent="0.45">
      <c r="BU29750">
        <f>ROW()</f>
        <v>29750</v>
      </c>
    </row>
    <row r="29751" spans="73:73" x14ac:dyDescent="0.45">
      <c r="BU29751">
        <f>ROW()</f>
        <v>29751</v>
      </c>
    </row>
    <row r="29752" spans="73:73" x14ac:dyDescent="0.45">
      <c r="BU29752">
        <f>ROW()</f>
        <v>29752</v>
      </c>
    </row>
    <row r="29753" spans="73:73" x14ac:dyDescent="0.45">
      <c r="BU29753">
        <f>ROW()</f>
        <v>29753</v>
      </c>
    </row>
    <row r="29754" spans="73:73" x14ac:dyDescent="0.45">
      <c r="BU29754">
        <f>ROW()</f>
        <v>29754</v>
      </c>
    </row>
    <row r="29755" spans="73:73" x14ac:dyDescent="0.45">
      <c r="BU29755">
        <f>ROW()</f>
        <v>29755</v>
      </c>
    </row>
    <row r="29756" spans="73:73" x14ac:dyDescent="0.45">
      <c r="BU29756">
        <f>ROW()</f>
        <v>29756</v>
      </c>
    </row>
    <row r="29757" spans="73:73" x14ac:dyDescent="0.45">
      <c r="BU29757">
        <f>ROW()</f>
        <v>29757</v>
      </c>
    </row>
    <row r="29758" spans="73:73" x14ac:dyDescent="0.45">
      <c r="BU29758">
        <f>ROW()</f>
        <v>29758</v>
      </c>
    </row>
    <row r="29759" spans="73:73" x14ac:dyDescent="0.45">
      <c r="BU29759">
        <f>ROW()</f>
        <v>29759</v>
      </c>
    </row>
    <row r="29760" spans="73:73" x14ac:dyDescent="0.45">
      <c r="BU29760">
        <f>ROW()</f>
        <v>29760</v>
      </c>
    </row>
    <row r="29761" spans="73:73" x14ac:dyDescent="0.45">
      <c r="BU29761">
        <f>ROW()</f>
        <v>29761</v>
      </c>
    </row>
    <row r="29762" spans="73:73" x14ac:dyDescent="0.45">
      <c r="BU29762">
        <f>ROW()</f>
        <v>29762</v>
      </c>
    </row>
    <row r="29763" spans="73:73" x14ac:dyDescent="0.45">
      <c r="BU29763">
        <f>ROW()</f>
        <v>29763</v>
      </c>
    </row>
    <row r="29764" spans="73:73" x14ac:dyDescent="0.45">
      <c r="BU29764">
        <f>ROW()</f>
        <v>29764</v>
      </c>
    </row>
    <row r="29765" spans="73:73" x14ac:dyDescent="0.45">
      <c r="BU29765">
        <f>ROW()</f>
        <v>29765</v>
      </c>
    </row>
    <row r="29766" spans="73:73" x14ac:dyDescent="0.45">
      <c r="BU29766">
        <f>ROW()</f>
        <v>29766</v>
      </c>
    </row>
    <row r="29767" spans="73:73" x14ac:dyDescent="0.45">
      <c r="BU29767">
        <f>ROW()</f>
        <v>29767</v>
      </c>
    </row>
    <row r="29768" spans="73:73" x14ac:dyDescent="0.45">
      <c r="BU29768">
        <f>ROW()</f>
        <v>29768</v>
      </c>
    </row>
    <row r="29769" spans="73:73" x14ac:dyDescent="0.45">
      <c r="BU29769">
        <f>ROW()</f>
        <v>29769</v>
      </c>
    </row>
    <row r="29770" spans="73:73" x14ac:dyDescent="0.45">
      <c r="BU29770">
        <f>ROW()</f>
        <v>29770</v>
      </c>
    </row>
    <row r="29771" spans="73:73" x14ac:dyDescent="0.45">
      <c r="BU29771">
        <f>ROW()</f>
        <v>29771</v>
      </c>
    </row>
    <row r="29772" spans="73:73" x14ac:dyDescent="0.45">
      <c r="BU29772">
        <f>ROW()</f>
        <v>29772</v>
      </c>
    </row>
    <row r="29773" spans="73:73" x14ac:dyDescent="0.45">
      <c r="BU29773">
        <f>ROW()</f>
        <v>29773</v>
      </c>
    </row>
    <row r="29774" spans="73:73" x14ac:dyDescent="0.45">
      <c r="BU29774">
        <f>ROW()</f>
        <v>29774</v>
      </c>
    </row>
    <row r="29775" spans="73:73" x14ac:dyDescent="0.45">
      <c r="BU29775">
        <f>ROW()</f>
        <v>29775</v>
      </c>
    </row>
    <row r="29776" spans="73:73" x14ac:dyDescent="0.45">
      <c r="BU29776">
        <f>ROW()</f>
        <v>29776</v>
      </c>
    </row>
    <row r="29777" spans="73:73" x14ac:dyDescent="0.45">
      <c r="BU29777">
        <f>ROW()</f>
        <v>29777</v>
      </c>
    </row>
    <row r="29778" spans="73:73" x14ac:dyDescent="0.45">
      <c r="BU29778">
        <f>ROW()</f>
        <v>29778</v>
      </c>
    </row>
    <row r="29779" spans="73:73" x14ac:dyDescent="0.45">
      <c r="BU29779">
        <f>ROW()</f>
        <v>29779</v>
      </c>
    </row>
    <row r="29780" spans="73:73" x14ac:dyDescent="0.45">
      <c r="BU29780">
        <f>ROW()</f>
        <v>29780</v>
      </c>
    </row>
    <row r="29781" spans="73:73" x14ac:dyDescent="0.45">
      <c r="BU29781">
        <f>ROW()</f>
        <v>29781</v>
      </c>
    </row>
    <row r="29782" spans="73:73" x14ac:dyDescent="0.45">
      <c r="BU29782">
        <f>ROW()</f>
        <v>29782</v>
      </c>
    </row>
    <row r="29783" spans="73:73" x14ac:dyDescent="0.45">
      <c r="BU29783">
        <f>ROW()</f>
        <v>29783</v>
      </c>
    </row>
    <row r="29784" spans="73:73" x14ac:dyDescent="0.45">
      <c r="BU29784">
        <f>ROW()</f>
        <v>29784</v>
      </c>
    </row>
    <row r="29785" spans="73:73" x14ac:dyDescent="0.45">
      <c r="BU29785">
        <f>ROW()</f>
        <v>29785</v>
      </c>
    </row>
    <row r="29786" spans="73:73" x14ac:dyDescent="0.45">
      <c r="BU29786">
        <f>ROW()</f>
        <v>29786</v>
      </c>
    </row>
    <row r="29787" spans="73:73" x14ac:dyDescent="0.45">
      <c r="BU29787">
        <f>ROW()</f>
        <v>29787</v>
      </c>
    </row>
    <row r="29788" spans="73:73" x14ac:dyDescent="0.45">
      <c r="BU29788">
        <f>ROW()</f>
        <v>29788</v>
      </c>
    </row>
    <row r="29789" spans="73:73" x14ac:dyDescent="0.45">
      <c r="BU29789">
        <f>ROW()</f>
        <v>29789</v>
      </c>
    </row>
    <row r="29790" spans="73:73" x14ac:dyDescent="0.45">
      <c r="BU29790">
        <f>ROW()</f>
        <v>29790</v>
      </c>
    </row>
    <row r="29791" spans="73:73" x14ac:dyDescent="0.45">
      <c r="BU29791">
        <f>ROW()</f>
        <v>29791</v>
      </c>
    </row>
    <row r="29792" spans="73:73" x14ac:dyDescent="0.45">
      <c r="BU29792">
        <f>ROW()</f>
        <v>29792</v>
      </c>
    </row>
    <row r="29793" spans="73:73" x14ac:dyDescent="0.45">
      <c r="BU29793">
        <f>ROW()</f>
        <v>29793</v>
      </c>
    </row>
    <row r="29794" spans="73:73" x14ac:dyDescent="0.45">
      <c r="BU29794">
        <f>ROW()</f>
        <v>29794</v>
      </c>
    </row>
    <row r="29795" spans="73:73" x14ac:dyDescent="0.45">
      <c r="BU29795">
        <f>ROW()</f>
        <v>29795</v>
      </c>
    </row>
    <row r="29796" spans="73:73" x14ac:dyDescent="0.45">
      <c r="BU29796">
        <f>ROW()</f>
        <v>29796</v>
      </c>
    </row>
    <row r="29797" spans="73:73" x14ac:dyDescent="0.45">
      <c r="BU29797">
        <f>ROW()</f>
        <v>29797</v>
      </c>
    </row>
    <row r="29798" spans="73:73" x14ac:dyDescent="0.45">
      <c r="BU29798">
        <f>ROW()</f>
        <v>29798</v>
      </c>
    </row>
    <row r="29799" spans="73:73" x14ac:dyDescent="0.45">
      <c r="BU29799">
        <f>ROW()</f>
        <v>29799</v>
      </c>
    </row>
    <row r="29800" spans="73:73" x14ac:dyDescent="0.45">
      <c r="BU29800">
        <f>ROW()</f>
        <v>29800</v>
      </c>
    </row>
    <row r="29801" spans="73:73" x14ac:dyDescent="0.45">
      <c r="BU29801">
        <f>ROW()</f>
        <v>29801</v>
      </c>
    </row>
    <row r="29802" spans="73:73" x14ac:dyDescent="0.45">
      <c r="BU29802">
        <f>ROW()</f>
        <v>29802</v>
      </c>
    </row>
    <row r="29803" spans="73:73" x14ac:dyDescent="0.45">
      <c r="BU29803">
        <f>ROW()</f>
        <v>29803</v>
      </c>
    </row>
    <row r="29804" spans="73:73" x14ac:dyDescent="0.45">
      <c r="BU29804">
        <f>ROW()</f>
        <v>29804</v>
      </c>
    </row>
    <row r="29805" spans="73:73" x14ac:dyDescent="0.45">
      <c r="BU29805">
        <f>ROW()</f>
        <v>29805</v>
      </c>
    </row>
    <row r="29806" spans="73:73" x14ac:dyDescent="0.45">
      <c r="BU29806">
        <f>ROW()</f>
        <v>29806</v>
      </c>
    </row>
    <row r="29807" spans="73:73" x14ac:dyDescent="0.45">
      <c r="BU29807">
        <f>ROW()</f>
        <v>29807</v>
      </c>
    </row>
    <row r="29808" spans="73:73" x14ac:dyDescent="0.45">
      <c r="BU29808">
        <f>ROW()</f>
        <v>29808</v>
      </c>
    </row>
    <row r="29809" spans="73:73" x14ac:dyDescent="0.45">
      <c r="BU29809">
        <f>ROW()</f>
        <v>29809</v>
      </c>
    </row>
    <row r="29810" spans="73:73" x14ac:dyDescent="0.45">
      <c r="BU29810">
        <f>ROW()</f>
        <v>29810</v>
      </c>
    </row>
    <row r="29811" spans="73:73" x14ac:dyDescent="0.45">
      <c r="BU29811">
        <f>ROW()</f>
        <v>29811</v>
      </c>
    </row>
    <row r="29812" spans="73:73" x14ac:dyDescent="0.45">
      <c r="BU29812">
        <f>ROW()</f>
        <v>29812</v>
      </c>
    </row>
    <row r="29813" spans="73:73" x14ac:dyDescent="0.45">
      <c r="BU29813">
        <f>ROW()</f>
        <v>29813</v>
      </c>
    </row>
    <row r="29814" spans="73:73" x14ac:dyDescent="0.45">
      <c r="BU29814">
        <f>ROW()</f>
        <v>29814</v>
      </c>
    </row>
    <row r="29815" spans="73:73" x14ac:dyDescent="0.45">
      <c r="BU29815">
        <f>ROW()</f>
        <v>29815</v>
      </c>
    </row>
    <row r="29816" spans="73:73" x14ac:dyDescent="0.45">
      <c r="BU29816">
        <f>ROW()</f>
        <v>29816</v>
      </c>
    </row>
    <row r="29817" spans="73:73" x14ac:dyDescent="0.45">
      <c r="BU29817">
        <f>ROW()</f>
        <v>29817</v>
      </c>
    </row>
    <row r="29818" spans="73:73" x14ac:dyDescent="0.45">
      <c r="BU29818">
        <f>ROW()</f>
        <v>29818</v>
      </c>
    </row>
    <row r="29819" spans="73:73" x14ac:dyDescent="0.45">
      <c r="BU29819">
        <f>ROW()</f>
        <v>29819</v>
      </c>
    </row>
    <row r="29820" spans="73:73" x14ac:dyDescent="0.45">
      <c r="BU29820">
        <f>ROW()</f>
        <v>29820</v>
      </c>
    </row>
    <row r="29821" spans="73:73" x14ac:dyDescent="0.45">
      <c r="BU29821">
        <f>ROW()</f>
        <v>29821</v>
      </c>
    </row>
    <row r="29822" spans="73:73" x14ac:dyDescent="0.45">
      <c r="BU29822">
        <f>ROW()</f>
        <v>29822</v>
      </c>
    </row>
    <row r="29823" spans="73:73" x14ac:dyDescent="0.45">
      <c r="BU29823">
        <f>ROW()</f>
        <v>29823</v>
      </c>
    </row>
    <row r="29824" spans="73:73" x14ac:dyDescent="0.45">
      <c r="BU29824">
        <f>ROW()</f>
        <v>29824</v>
      </c>
    </row>
    <row r="29825" spans="73:73" x14ac:dyDescent="0.45">
      <c r="BU29825">
        <f>ROW()</f>
        <v>29825</v>
      </c>
    </row>
    <row r="29826" spans="73:73" x14ac:dyDescent="0.45">
      <c r="BU29826">
        <f>ROW()</f>
        <v>29826</v>
      </c>
    </row>
    <row r="29827" spans="73:73" x14ac:dyDescent="0.45">
      <c r="BU29827">
        <f>ROW()</f>
        <v>29827</v>
      </c>
    </row>
    <row r="29828" spans="73:73" x14ac:dyDescent="0.45">
      <c r="BU29828">
        <f>ROW()</f>
        <v>29828</v>
      </c>
    </row>
    <row r="29829" spans="73:73" x14ac:dyDescent="0.45">
      <c r="BU29829">
        <f>ROW()</f>
        <v>29829</v>
      </c>
    </row>
    <row r="29830" spans="73:73" x14ac:dyDescent="0.45">
      <c r="BU29830">
        <f>ROW()</f>
        <v>29830</v>
      </c>
    </row>
    <row r="29831" spans="73:73" x14ac:dyDescent="0.45">
      <c r="BU29831">
        <f>ROW()</f>
        <v>29831</v>
      </c>
    </row>
    <row r="29832" spans="73:73" x14ac:dyDescent="0.45">
      <c r="BU29832">
        <f>ROW()</f>
        <v>29832</v>
      </c>
    </row>
    <row r="29833" spans="73:73" x14ac:dyDescent="0.45">
      <c r="BU29833">
        <f>ROW()</f>
        <v>29833</v>
      </c>
    </row>
    <row r="29834" spans="73:73" x14ac:dyDescent="0.45">
      <c r="BU29834">
        <f>ROW()</f>
        <v>29834</v>
      </c>
    </row>
    <row r="29835" spans="73:73" x14ac:dyDescent="0.45">
      <c r="BU29835">
        <f>ROW()</f>
        <v>29835</v>
      </c>
    </row>
    <row r="29836" spans="73:73" x14ac:dyDescent="0.45">
      <c r="BU29836">
        <f>ROW()</f>
        <v>29836</v>
      </c>
    </row>
    <row r="29837" spans="73:73" x14ac:dyDescent="0.45">
      <c r="BU29837">
        <f>ROW()</f>
        <v>29837</v>
      </c>
    </row>
    <row r="29838" spans="73:73" x14ac:dyDescent="0.45">
      <c r="BU29838">
        <f>ROW()</f>
        <v>29838</v>
      </c>
    </row>
    <row r="29839" spans="73:73" x14ac:dyDescent="0.45">
      <c r="BU29839">
        <f>ROW()</f>
        <v>29839</v>
      </c>
    </row>
    <row r="29840" spans="73:73" x14ac:dyDescent="0.45">
      <c r="BU29840">
        <f>ROW()</f>
        <v>29840</v>
      </c>
    </row>
    <row r="29841" spans="73:73" x14ac:dyDescent="0.45">
      <c r="BU29841">
        <f>ROW()</f>
        <v>29841</v>
      </c>
    </row>
    <row r="29842" spans="73:73" x14ac:dyDescent="0.45">
      <c r="BU29842">
        <f>ROW()</f>
        <v>29842</v>
      </c>
    </row>
    <row r="29843" spans="73:73" x14ac:dyDescent="0.45">
      <c r="BU29843">
        <f>ROW()</f>
        <v>29843</v>
      </c>
    </row>
    <row r="29844" spans="73:73" x14ac:dyDescent="0.45">
      <c r="BU29844">
        <f>ROW()</f>
        <v>29844</v>
      </c>
    </row>
    <row r="29845" spans="73:73" x14ac:dyDescent="0.45">
      <c r="BU29845">
        <f>ROW()</f>
        <v>29845</v>
      </c>
    </row>
    <row r="29846" spans="73:73" x14ac:dyDescent="0.45">
      <c r="BU29846">
        <f>ROW()</f>
        <v>29846</v>
      </c>
    </row>
    <row r="29847" spans="73:73" x14ac:dyDescent="0.45">
      <c r="BU29847">
        <f>ROW()</f>
        <v>29847</v>
      </c>
    </row>
    <row r="29848" spans="73:73" x14ac:dyDescent="0.45">
      <c r="BU29848">
        <f>ROW()</f>
        <v>29848</v>
      </c>
    </row>
    <row r="29849" spans="73:73" x14ac:dyDescent="0.45">
      <c r="BU29849">
        <f>ROW()</f>
        <v>29849</v>
      </c>
    </row>
    <row r="29850" spans="73:73" x14ac:dyDescent="0.45">
      <c r="BU29850">
        <f>ROW()</f>
        <v>29850</v>
      </c>
    </row>
    <row r="29851" spans="73:73" x14ac:dyDescent="0.45">
      <c r="BU29851">
        <f>ROW()</f>
        <v>29851</v>
      </c>
    </row>
    <row r="29852" spans="73:73" x14ac:dyDescent="0.45">
      <c r="BU29852">
        <f>ROW()</f>
        <v>29852</v>
      </c>
    </row>
    <row r="29853" spans="73:73" x14ac:dyDescent="0.45">
      <c r="BU29853">
        <f>ROW()</f>
        <v>29853</v>
      </c>
    </row>
    <row r="29854" spans="73:73" x14ac:dyDescent="0.45">
      <c r="BU29854">
        <f>ROW()</f>
        <v>29854</v>
      </c>
    </row>
    <row r="29855" spans="73:73" x14ac:dyDescent="0.45">
      <c r="BU29855">
        <f>ROW()</f>
        <v>29855</v>
      </c>
    </row>
    <row r="29856" spans="73:73" x14ac:dyDescent="0.45">
      <c r="BU29856">
        <f>ROW()</f>
        <v>29856</v>
      </c>
    </row>
    <row r="29857" spans="73:73" x14ac:dyDescent="0.45">
      <c r="BU29857">
        <f>ROW()</f>
        <v>29857</v>
      </c>
    </row>
    <row r="29858" spans="73:73" x14ac:dyDescent="0.45">
      <c r="BU29858">
        <f>ROW()</f>
        <v>29858</v>
      </c>
    </row>
    <row r="29859" spans="73:73" x14ac:dyDescent="0.45">
      <c r="BU29859">
        <f>ROW()</f>
        <v>29859</v>
      </c>
    </row>
    <row r="29860" spans="73:73" x14ac:dyDescent="0.45">
      <c r="BU29860">
        <f>ROW()</f>
        <v>29860</v>
      </c>
    </row>
    <row r="29861" spans="73:73" x14ac:dyDescent="0.45">
      <c r="BU29861">
        <f>ROW()</f>
        <v>29861</v>
      </c>
    </row>
    <row r="29862" spans="73:73" x14ac:dyDescent="0.45">
      <c r="BU29862">
        <f>ROW()</f>
        <v>29862</v>
      </c>
    </row>
    <row r="29863" spans="73:73" x14ac:dyDescent="0.45">
      <c r="BU29863">
        <f>ROW()</f>
        <v>29863</v>
      </c>
    </row>
    <row r="29864" spans="73:73" x14ac:dyDescent="0.45">
      <c r="BU29864">
        <f>ROW()</f>
        <v>29864</v>
      </c>
    </row>
    <row r="29865" spans="73:73" x14ac:dyDescent="0.45">
      <c r="BU29865">
        <f>ROW()</f>
        <v>29865</v>
      </c>
    </row>
    <row r="29866" spans="73:73" x14ac:dyDescent="0.45">
      <c r="BU29866">
        <f>ROW()</f>
        <v>29866</v>
      </c>
    </row>
    <row r="29867" spans="73:73" x14ac:dyDescent="0.45">
      <c r="BU29867">
        <f>ROW()</f>
        <v>29867</v>
      </c>
    </row>
    <row r="29868" spans="73:73" x14ac:dyDescent="0.45">
      <c r="BU29868">
        <f>ROW()</f>
        <v>29868</v>
      </c>
    </row>
    <row r="29869" spans="73:73" x14ac:dyDescent="0.45">
      <c r="BU29869">
        <f>ROW()</f>
        <v>29869</v>
      </c>
    </row>
    <row r="29870" spans="73:73" x14ac:dyDescent="0.45">
      <c r="BU29870">
        <f>ROW()</f>
        <v>29870</v>
      </c>
    </row>
    <row r="29871" spans="73:73" x14ac:dyDescent="0.45">
      <c r="BU29871">
        <f>ROW()</f>
        <v>29871</v>
      </c>
    </row>
    <row r="29872" spans="73:73" x14ac:dyDescent="0.45">
      <c r="BU29872">
        <f>ROW()</f>
        <v>29872</v>
      </c>
    </row>
    <row r="29873" spans="73:73" x14ac:dyDescent="0.45">
      <c r="BU29873">
        <f>ROW()</f>
        <v>29873</v>
      </c>
    </row>
    <row r="29874" spans="73:73" x14ac:dyDescent="0.45">
      <c r="BU29874">
        <f>ROW()</f>
        <v>29874</v>
      </c>
    </row>
    <row r="29875" spans="73:73" x14ac:dyDescent="0.45">
      <c r="BU29875">
        <f>ROW()</f>
        <v>29875</v>
      </c>
    </row>
    <row r="29876" spans="73:73" x14ac:dyDescent="0.45">
      <c r="BU29876">
        <f>ROW()</f>
        <v>29876</v>
      </c>
    </row>
    <row r="29877" spans="73:73" x14ac:dyDescent="0.45">
      <c r="BU29877">
        <f>ROW()</f>
        <v>29877</v>
      </c>
    </row>
    <row r="29878" spans="73:73" x14ac:dyDescent="0.45">
      <c r="BU29878">
        <f>ROW()</f>
        <v>29878</v>
      </c>
    </row>
    <row r="29879" spans="73:73" x14ac:dyDescent="0.45">
      <c r="BU29879">
        <f>ROW()</f>
        <v>29879</v>
      </c>
    </row>
    <row r="29880" spans="73:73" x14ac:dyDescent="0.45">
      <c r="BU29880">
        <f>ROW()</f>
        <v>29880</v>
      </c>
    </row>
    <row r="29881" spans="73:73" x14ac:dyDescent="0.45">
      <c r="BU29881">
        <f>ROW()</f>
        <v>29881</v>
      </c>
    </row>
    <row r="29882" spans="73:73" x14ac:dyDescent="0.45">
      <c r="BU29882">
        <f>ROW()</f>
        <v>29882</v>
      </c>
    </row>
    <row r="29883" spans="73:73" x14ac:dyDescent="0.45">
      <c r="BU29883">
        <f>ROW()</f>
        <v>29883</v>
      </c>
    </row>
    <row r="29884" spans="73:73" x14ac:dyDescent="0.45">
      <c r="BU29884">
        <f>ROW()</f>
        <v>29884</v>
      </c>
    </row>
    <row r="29885" spans="73:73" x14ac:dyDescent="0.45">
      <c r="BU29885">
        <f>ROW()</f>
        <v>29885</v>
      </c>
    </row>
    <row r="29886" spans="73:73" x14ac:dyDescent="0.45">
      <c r="BU29886">
        <f>ROW()</f>
        <v>29886</v>
      </c>
    </row>
    <row r="29887" spans="73:73" x14ac:dyDescent="0.45">
      <c r="BU29887">
        <f>ROW()</f>
        <v>29887</v>
      </c>
    </row>
    <row r="29888" spans="73:73" x14ac:dyDescent="0.45">
      <c r="BU29888">
        <f>ROW()</f>
        <v>29888</v>
      </c>
    </row>
    <row r="29889" spans="73:73" x14ac:dyDescent="0.45">
      <c r="BU29889">
        <f>ROW()</f>
        <v>29889</v>
      </c>
    </row>
    <row r="29890" spans="73:73" x14ac:dyDescent="0.45">
      <c r="BU29890">
        <f>ROW()</f>
        <v>29890</v>
      </c>
    </row>
    <row r="29891" spans="73:73" x14ac:dyDescent="0.45">
      <c r="BU29891">
        <f>ROW()</f>
        <v>29891</v>
      </c>
    </row>
    <row r="29892" spans="73:73" x14ac:dyDescent="0.45">
      <c r="BU29892">
        <f>ROW()</f>
        <v>29892</v>
      </c>
    </row>
    <row r="29893" spans="73:73" x14ac:dyDescent="0.45">
      <c r="BU29893">
        <f>ROW()</f>
        <v>29893</v>
      </c>
    </row>
    <row r="29894" spans="73:73" x14ac:dyDescent="0.45">
      <c r="BU29894">
        <f>ROW()</f>
        <v>29894</v>
      </c>
    </row>
    <row r="29895" spans="73:73" x14ac:dyDescent="0.45">
      <c r="BU29895">
        <f>ROW()</f>
        <v>29895</v>
      </c>
    </row>
    <row r="29896" spans="73:73" x14ac:dyDescent="0.45">
      <c r="BU29896">
        <f>ROW()</f>
        <v>29896</v>
      </c>
    </row>
    <row r="29897" spans="73:73" x14ac:dyDescent="0.45">
      <c r="BU29897">
        <f>ROW()</f>
        <v>29897</v>
      </c>
    </row>
    <row r="29898" spans="73:73" x14ac:dyDescent="0.45">
      <c r="BU29898">
        <f>ROW()</f>
        <v>29898</v>
      </c>
    </row>
    <row r="29899" spans="73:73" x14ac:dyDescent="0.45">
      <c r="BU29899">
        <f>ROW()</f>
        <v>29899</v>
      </c>
    </row>
    <row r="29900" spans="73:73" x14ac:dyDescent="0.45">
      <c r="BU29900">
        <f>ROW()</f>
        <v>29900</v>
      </c>
    </row>
    <row r="29901" spans="73:73" x14ac:dyDescent="0.45">
      <c r="BU29901">
        <f>ROW()</f>
        <v>29901</v>
      </c>
    </row>
    <row r="29902" spans="73:73" x14ac:dyDescent="0.45">
      <c r="BU29902">
        <f>ROW()</f>
        <v>29902</v>
      </c>
    </row>
    <row r="29903" spans="73:73" x14ac:dyDescent="0.45">
      <c r="BU29903">
        <f>ROW()</f>
        <v>29903</v>
      </c>
    </row>
    <row r="29904" spans="73:73" x14ac:dyDescent="0.45">
      <c r="BU29904">
        <f>ROW()</f>
        <v>29904</v>
      </c>
    </row>
    <row r="29905" spans="73:73" x14ac:dyDescent="0.45">
      <c r="BU29905">
        <f>ROW()</f>
        <v>29905</v>
      </c>
    </row>
    <row r="29906" spans="73:73" x14ac:dyDescent="0.45">
      <c r="BU29906">
        <f>ROW()</f>
        <v>29906</v>
      </c>
    </row>
    <row r="29907" spans="73:73" x14ac:dyDescent="0.45">
      <c r="BU29907">
        <f>ROW()</f>
        <v>29907</v>
      </c>
    </row>
    <row r="29908" spans="73:73" x14ac:dyDescent="0.45">
      <c r="BU29908">
        <f>ROW()</f>
        <v>29908</v>
      </c>
    </row>
    <row r="29909" spans="73:73" x14ac:dyDescent="0.45">
      <c r="BU29909">
        <f>ROW()</f>
        <v>29909</v>
      </c>
    </row>
    <row r="29910" spans="73:73" x14ac:dyDescent="0.45">
      <c r="BU29910">
        <f>ROW()</f>
        <v>29910</v>
      </c>
    </row>
    <row r="29911" spans="73:73" x14ac:dyDescent="0.45">
      <c r="BU29911">
        <f>ROW()</f>
        <v>29911</v>
      </c>
    </row>
    <row r="29912" spans="73:73" x14ac:dyDescent="0.45">
      <c r="BU29912">
        <f>ROW()</f>
        <v>29912</v>
      </c>
    </row>
    <row r="29913" spans="73:73" x14ac:dyDescent="0.45">
      <c r="BU29913">
        <f>ROW()</f>
        <v>29913</v>
      </c>
    </row>
    <row r="29914" spans="73:73" x14ac:dyDescent="0.45">
      <c r="BU29914">
        <f>ROW()</f>
        <v>29914</v>
      </c>
    </row>
    <row r="29915" spans="73:73" x14ac:dyDescent="0.45">
      <c r="BU29915">
        <f>ROW()</f>
        <v>29915</v>
      </c>
    </row>
    <row r="29916" spans="73:73" x14ac:dyDescent="0.45">
      <c r="BU29916">
        <f>ROW()</f>
        <v>29916</v>
      </c>
    </row>
    <row r="29917" spans="73:73" x14ac:dyDescent="0.45">
      <c r="BU29917">
        <f>ROW()</f>
        <v>29917</v>
      </c>
    </row>
    <row r="29918" spans="73:73" x14ac:dyDescent="0.45">
      <c r="BU29918">
        <f>ROW()</f>
        <v>29918</v>
      </c>
    </row>
    <row r="29919" spans="73:73" x14ac:dyDescent="0.45">
      <c r="BU29919">
        <f>ROW()</f>
        <v>29919</v>
      </c>
    </row>
    <row r="29920" spans="73:73" x14ac:dyDescent="0.45">
      <c r="BU29920">
        <f>ROW()</f>
        <v>29920</v>
      </c>
    </row>
    <row r="29921" spans="73:73" x14ac:dyDescent="0.45">
      <c r="BU29921">
        <f>ROW()</f>
        <v>29921</v>
      </c>
    </row>
    <row r="29922" spans="73:73" x14ac:dyDescent="0.45">
      <c r="BU29922">
        <f>ROW()</f>
        <v>29922</v>
      </c>
    </row>
    <row r="29923" spans="73:73" x14ac:dyDescent="0.45">
      <c r="BU29923">
        <f>ROW()</f>
        <v>29923</v>
      </c>
    </row>
    <row r="29924" spans="73:73" x14ac:dyDescent="0.45">
      <c r="BU29924">
        <f>ROW()</f>
        <v>29924</v>
      </c>
    </row>
    <row r="29925" spans="73:73" x14ac:dyDescent="0.45">
      <c r="BU29925">
        <f>ROW()</f>
        <v>29925</v>
      </c>
    </row>
    <row r="29926" spans="73:73" x14ac:dyDescent="0.45">
      <c r="BU29926">
        <f>ROW()</f>
        <v>29926</v>
      </c>
    </row>
    <row r="29927" spans="73:73" x14ac:dyDescent="0.45">
      <c r="BU29927">
        <f>ROW()</f>
        <v>29927</v>
      </c>
    </row>
    <row r="29928" spans="73:73" x14ac:dyDescent="0.45">
      <c r="BU29928">
        <f>ROW()</f>
        <v>29928</v>
      </c>
    </row>
    <row r="29929" spans="73:73" x14ac:dyDescent="0.45">
      <c r="BU29929">
        <f>ROW()</f>
        <v>29929</v>
      </c>
    </row>
    <row r="29930" spans="73:73" x14ac:dyDescent="0.45">
      <c r="BU29930">
        <f>ROW()</f>
        <v>29930</v>
      </c>
    </row>
    <row r="29931" spans="73:73" x14ac:dyDescent="0.45">
      <c r="BU29931">
        <f>ROW()</f>
        <v>29931</v>
      </c>
    </row>
    <row r="29932" spans="73:73" x14ac:dyDescent="0.45">
      <c r="BU29932">
        <f>ROW()</f>
        <v>29932</v>
      </c>
    </row>
    <row r="29933" spans="73:73" x14ac:dyDescent="0.45">
      <c r="BU29933">
        <f>ROW()</f>
        <v>29933</v>
      </c>
    </row>
    <row r="29934" spans="73:73" x14ac:dyDescent="0.45">
      <c r="BU29934">
        <f>ROW()</f>
        <v>29934</v>
      </c>
    </row>
    <row r="29935" spans="73:73" x14ac:dyDescent="0.45">
      <c r="BU29935">
        <f>ROW()</f>
        <v>29935</v>
      </c>
    </row>
    <row r="29936" spans="73:73" x14ac:dyDescent="0.45">
      <c r="BU29936">
        <f>ROW()</f>
        <v>29936</v>
      </c>
    </row>
    <row r="29937" spans="73:73" x14ac:dyDescent="0.45">
      <c r="BU29937">
        <f>ROW()</f>
        <v>29937</v>
      </c>
    </row>
    <row r="29938" spans="73:73" x14ac:dyDescent="0.45">
      <c r="BU29938">
        <f>ROW()</f>
        <v>29938</v>
      </c>
    </row>
    <row r="29939" spans="73:73" x14ac:dyDescent="0.45">
      <c r="BU29939">
        <f>ROW()</f>
        <v>29939</v>
      </c>
    </row>
    <row r="29940" spans="73:73" x14ac:dyDescent="0.45">
      <c r="BU29940">
        <f>ROW()</f>
        <v>29940</v>
      </c>
    </row>
    <row r="29941" spans="73:73" x14ac:dyDescent="0.45">
      <c r="BU29941">
        <f>ROW()</f>
        <v>29941</v>
      </c>
    </row>
    <row r="29942" spans="73:73" x14ac:dyDescent="0.45">
      <c r="BU29942">
        <f>ROW()</f>
        <v>29942</v>
      </c>
    </row>
    <row r="29943" spans="73:73" x14ac:dyDescent="0.45">
      <c r="BU29943">
        <f>ROW()</f>
        <v>29943</v>
      </c>
    </row>
    <row r="29944" spans="73:73" x14ac:dyDescent="0.45">
      <c r="BU29944">
        <f>ROW()</f>
        <v>29944</v>
      </c>
    </row>
    <row r="29945" spans="73:73" x14ac:dyDescent="0.45">
      <c r="BU29945">
        <f>ROW()</f>
        <v>29945</v>
      </c>
    </row>
    <row r="29946" spans="73:73" x14ac:dyDescent="0.45">
      <c r="BU29946">
        <f>ROW()</f>
        <v>29946</v>
      </c>
    </row>
    <row r="29947" spans="73:73" x14ac:dyDescent="0.45">
      <c r="BU29947">
        <f>ROW()</f>
        <v>29947</v>
      </c>
    </row>
    <row r="29948" spans="73:73" x14ac:dyDescent="0.45">
      <c r="BU29948">
        <f>ROW()</f>
        <v>29948</v>
      </c>
    </row>
    <row r="29949" spans="73:73" x14ac:dyDescent="0.45">
      <c r="BU29949">
        <f>ROW()</f>
        <v>29949</v>
      </c>
    </row>
    <row r="29950" spans="73:73" x14ac:dyDescent="0.45">
      <c r="BU29950">
        <f>ROW()</f>
        <v>29950</v>
      </c>
    </row>
    <row r="29951" spans="73:73" x14ac:dyDescent="0.45">
      <c r="BU29951">
        <f>ROW()</f>
        <v>29951</v>
      </c>
    </row>
    <row r="29952" spans="73:73" x14ac:dyDescent="0.45">
      <c r="BU29952">
        <f>ROW()</f>
        <v>29952</v>
      </c>
    </row>
    <row r="29953" spans="73:73" x14ac:dyDescent="0.45">
      <c r="BU29953">
        <f>ROW()</f>
        <v>29953</v>
      </c>
    </row>
    <row r="29954" spans="73:73" x14ac:dyDescent="0.45">
      <c r="BU29954">
        <f>ROW()</f>
        <v>29954</v>
      </c>
    </row>
    <row r="29955" spans="73:73" x14ac:dyDescent="0.45">
      <c r="BU29955">
        <f>ROW()</f>
        <v>29955</v>
      </c>
    </row>
    <row r="29956" spans="73:73" x14ac:dyDescent="0.45">
      <c r="BU29956">
        <f>ROW()</f>
        <v>29956</v>
      </c>
    </row>
    <row r="29957" spans="73:73" x14ac:dyDescent="0.45">
      <c r="BU29957">
        <f>ROW()</f>
        <v>29957</v>
      </c>
    </row>
    <row r="29958" spans="73:73" x14ac:dyDescent="0.45">
      <c r="BU29958">
        <f>ROW()</f>
        <v>29958</v>
      </c>
    </row>
    <row r="29959" spans="73:73" x14ac:dyDescent="0.45">
      <c r="BU29959">
        <f>ROW()</f>
        <v>29959</v>
      </c>
    </row>
    <row r="29960" spans="73:73" x14ac:dyDescent="0.45">
      <c r="BU29960">
        <f>ROW()</f>
        <v>29960</v>
      </c>
    </row>
    <row r="29961" spans="73:73" x14ac:dyDescent="0.45">
      <c r="BU29961">
        <f>ROW()</f>
        <v>29961</v>
      </c>
    </row>
    <row r="29962" spans="73:73" x14ac:dyDescent="0.45">
      <c r="BU29962">
        <f>ROW()</f>
        <v>29962</v>
      </c>
    </row>
    <row r="29963" spans="73:73" x14ac:dyDescent="0.45">
      <c r="BU29963">
        <f>ROW()</f>
        <v>29963</v>
      </c>
    </row>
    <row r="29964" spans="73:73" x14ac:dyDescent="0.45">
      <c r="BU29964">
        <f>ROW()</f>
        <v>29964</v>
      </c>
    </row>
    <row r="29965" spans="73:73" x14ac:dyDescent="0.45">
      <c r="BU29965">
        <f>ROW()</f>
        <v>29965</v>
      </c>
    </row>
    <row r="29966" spans="73:73" x14ac:dyDescent="0.45">
      <c r="BU29966">
        <f>ROW()</f>
        <v>29966</v>
      </c>
    </row>
    <row r="29967" spans="73:73" x14ac:dyDescent="0.45">
      <c r="BU29967">
        <f>ROW()</f>
        <v>29967</v>
      </c>
    </row>
    <row r="29968" spans="73:73" x14ac:dyDescent="0.45">
      <c r="BU29968">
        <f>ROW()</f>
        <v>29968</v>
      </c>
    </row>
    <row r="29969" spans="73:73" x14ac:dyDescent="0.45">
      <c r="BU29969">
        <f>ROW()</f>
        <v>29969</v>
      </c>
    </row>
    <row r="29970" spans="73:73" x14ac:dyDescent="0.45">
      <c r="BU29970">
        <f>ROW()</f>
        <v>29970</v>
      </c>
    </row>
    <row r="29971" spans="73:73" x14ac:dyDescent="0.45">
      <c r="BU29971">
        <f>ROW()</f>
        <v>29971</v>
      </c>
    </row>
    <row r="29972" spans="73:73" x14ac:dyDescent="0.45">
      <c r="BU29972">
        <f>ROW()</f>
        <v>29972</v>
      </c>
    </row>
    <row r="29973" spans="73:73" x14ac:dyDescent="0.45">
      <c r="BU29973">
        <f>ROW()</f>
        <v>29973</v>
      </c>
    </row>
    <row r="29974" spans="73:73" x14ac:dyDescent="0.45">
      <c r="BU29974">
        <f>ROW()</f>
        <v>29974</v>
      </c>
    </row>
    <row r="29975" spans="73:73" x14ac:dyDescent="0.45">
      <c r="BU29975">
        <f>ROW()</f>
        <v>29975</v>
      </c>
    </row>
    <row r="29976" spans="73:73" x14ac:dyDescent="0.45">
      <c r="BU29976">
        <f>ROW()</f>
        <v>29976</v>
      </c>
    </row>
    <row r="29977" spans="73:73" x14ac:dyDescent="0.45">
      <c r="BU29977">
        <f>ROW()</f>
        <v>29977</v>
      </c>
    </row>
    <row r="29978" spans="73:73" x14ac:dyDescent="0.45">
      <c r="BU29978">
        <f>ROW()</f>
        <v>29978</v>
      </c>
    </row>
    <row r="29979" spans="73:73" x14ac:dyDescent="0.45">
      <c r="BU29979">
        <f>ROW()</f>
        <v>29979</v>
      </c>
    </row>
    <row r="29980" spans="73:73" x14ac:dyDescent="0.45">
      <c r="BU29980">
        <f>ROW()</f>
        <v>29980</v>
      </c>
    </row>
    <row r="29981" spans="73:73" x14ac:dyDescent="0.45">
      <c r="BU29981">
        <f>ROW()</f>
        <v>29981</v>
      </c>
    </row>
    <row r="29982" spans="73:73" x14ac:dyDescent="0.45">
      <c r="BU29982">
        <f>ROW()</f>
        <v>29982</v>
      </c>
    </row>
    <row r="29983" spans="73:73" x14ac:dyDescent="0.45">
      <c r="BU29983">
        <f>ROW()</f>
        <v>29983</v>
      </c>
    </row>
    <row r="29984" spans="73:73" x14ac:dyDescent="0.45">
      <c r="BU29984">
        <f>ROW()</f>
        <v>29984</v>
      </c>
    </row>
    <row r="29985" spans="73:73" x14ac:dyDescent="0.45">
      <c r="BU29985">
        <f>ROW()</f>
        <v>29985</v>
      </c>
    </row>
    <row r="29986" spans="73:73" x14ac:dyDescent="0.45">
      <c r="BU29986">
        <f>ROW()</f>
        <v>29986</v>
      </c>
    </row>
    <row r="29987" spans="73:73" x14ac:dyDescent="0.45">
      <c r="BU29987">
        <f>ROW()</f>
        <v>29987</v>
      </c>
    </row>
    <row r="29988" spans="73:73" x14ac:dyDescent="0.45">
      <c r="BU29988">
        <f>ROW()</f>
        <v>29988</v>
      </c>
    </row>
    <row r="29989" spans="73:73" x14ac:dyDescent="0.45">
      <c r="BU29989">
        <f>ROW()</f>
        <v>29989</v>
      </c>
    </row>
    <row r="29990" spans="73:73" x14ac:dyDescent="0.45">
      <c r="BU29990">
        <f>ROW()</f>
        <v>29990</v>
      </c>
    </row>
    <row r="29991" spans="73:73" x14ac:dyDescent="0.45">
      <c r="BU29991">
        <f>ROW()</f>
        <v>29991</v>
      </c>
    </row>
    <row r="29992" spans="73:73" x14ac:dyDescent="0.45">
      <c r="BU29992">
        <f>ROW()</f>
        <v>29992</v>
      </c>
    </row>
    <row r="29993" spans="73:73" x14ac:dyDescent="0.45">
      <c r="BU29993">
        <f>ROW()</f>
        <v>29993</v>
      </c>
    </row>
    <row r="29994" spans="73:73" x14ac:dyDescent="0.45">
      <c r="BU29994">
        <f>ROW()</f>
        <v>29994</v>
      </c>
    </row>
    <row r="29995" spans="73:73" x14ac:dyDescent="0.45">
      <c r="BU29995">
        <f>ROW()</f>
        <v>29995</v>
      </c>
    </row>
    <row r="29996" spans="73:73" x14ac:dyDescent="0.45">
      <c r="BU29996">
        <f>ROW()</f>
        <v>29996</v>
      </c>
    </row>
    <row r="29997" spans="73:73" x14ac:dyDescent="0.45">
      <c r="BU29997">
        <f>ROW()</f>
        <v>29997</v>
      </c>
    </row>
    <row r="29998" spans="73:73" x14ac:dyDescent="0.45">
      <c r="BU29998">
        <f>ROW()</f>
        <v>29998</v>
      </c>
    </row>
    <row r="29999" spans="73:73" x14ac:dyDescent="0.45">
      <c r="BU29999">
        <f>ROW()</f>
        <v>29999</v>
      </c>
    </row>
    <row r="30000" spans="73:73" x14ac:dyDescent="0.45">
      <c r="BU30000">
        <f>ROW()</f>
        <v>30000</v>
      </c>
    </row>
    <row r="30001" spans="73:73" x14ac:dyDescent="0.45">
      <c r="BU30001">
        <f>ROW()</f>
        <v>30001</v>
      </c>
    </row>
    <row r="30002" spans="73:73" x14ac:dyDescent="0.45">
      <c r="BU30002">
        <f>ROW()</f>
        <v>30002</v>
      </c>
    </row>
    <row r="30003" spans="73:73" x14ac:dyDescent="0.45">
      <c r="BU30003">
        <f>ROW()</f>
        <v>30003</v>
      </c>
    </row>
    <row r="30004" spans="73:73" x14ac:dyDescent="0.45">
      <c r="BU30004">
        <f>ROW()</f>
        <v>30004</v>
      </c>
    </row>
    <row r="30005" spans="73:73" x14ac:dyDescent="0.45">
      <c r="BU30005">
        <f>ROW()</f>
        <v>30005</v>
      </c>
    </row>
    <row r="30006" spans="73:73" x14ac:dyDescent="0.45">
      <c r="BU30006">
        <f>ROW()</f>
        <v>30006</v>
      </c>
    </row>
    <row r="30007" spans="73:73" x14ac:dyDescent="0.45">
      <c r="BU30007">
        <f>ROW()</f>
        <v>30007</v>
      </c>
    </row>
    <row r="30008" spans="73:73" x14ac:dyDescent="0.45">
      <c r="BU30008">
        <f>ROW()</f>
        <v>30008</v>
      </c>
    </row>
    <row r="30009" spans="73:73" x14ac:dyDescent="0.45">
      <c r="BU30009">
        <f>ROW()</f>
        <v>30009</v>
      </c>
    </row>
    <row r="30010" spans="73:73" x14ac:dyDescent="0.45">
      <c r="BU30010">
        <f>ROW()</f>
        <v>30010</v>
      </c>
    </row>
    <row r="30011" spans="73:73" x14ac:dyDescent="0.45">
      <c r="BU30011">
        <f>ROW()</f>
        <v>30011</v>
      </c>
    </row>
    <row r="30012" spans="73:73" x14ac:dyDescent="0.45">
      <c r="BU30012">
        <f>ROW()</f>
        <v>30012</v>
      </c>
    </row>
    <row r="30013" spans="73:73" x14ac:dyDescent="0.45">
      <c r="BU30013">
        <f>ROW()</f>
        <v>30013</v>
      </c>
    </row>
    <row r="30014" spans="73:73" x14ac:dyDescent="0.45">
      <c r="BU30014">
        <f>ROW()</f>
        <v>30014</v>
      </c>
    </row>
    <row r="30015" spans="73:73" x14ac:dyDescent="0.45">
      <c r="BU30015">
        <f>ROW()</f>
        <v>30015</v>
      </c>
    </row>
    <row r="30016" spans="73:73" x14ac:dyDescent="0.45">
      <c r="BU30016">
        <f>ROW()</f>
        <v>30016</v>
      </c>
    </row>
    <row r="30017" spans="73:73" x14ac:dyDescent="0.45">
      <c r="BU30017">
        <f>ROW()</f>
        <v>30017</v>
      </c>
    </row>
    <row r="30018" spans="73:73" x14ac:dyDescent="0.45">
      <c r="BU30018">
        <f>ROW()</f>
        <v>30018</v>
      </c>
    </row>
    <row r="30019" spans="73:73" x14ac:dyDescent="0.45">
      <c r="BU30019">
        <f>ROW()</f>
        <v>30019</v>
      </c>
    </row>
    <row r="30020" spans="73:73" x14ac:dyDescent="0.45">
      <c r="BU30020">
        <f>ROW()</f>
        <v>30020</v>
      </c>
    </row>
    <row r="30021" spans="73:73" x14ac:dyDescent="0.45">
      <c r="BU30021">
        <f>ROW()</f>
        <v>30021</v>
      </c>
    </row>
    <row r="30022" spans="73:73" x14ac:dyDescent="0.45">
      <c r="BU30022">
        <f>ROW()</f>
        <v>30022</v>
      </c>
    </row>
    <row r="30023" spans="73:73" x14ac:dyDescent="0.45">
      <c r="BU30023">
        <f>ROW()</f>
        <v>30023</v>
      </c>
    </row>
    <row r="30024" spans="73:73" x14ac:dyDescent="0.45">
      <c r="BU30024">
        <f>ROW()</f>
        <v>30024</v>
      </c>
    </row>
    <row r="30025" spans="73:73" x14ac:dyDescent="0.45">
      <c r="BU30025">
        <f>ROW()</f>
        <v>30025</v>
      </c>
    </row>
    <row r="30026" spans="73:73" x14ac:dyDescent="0.45">
      <c r="BU30026">
        <f>ROW()</f>
        <v>30026</v>
      </c>
    </row>
    <row r="30027" spans="73:73" x14ac:dyDescent="0.45">
      <c r="BU30027">
        <f>ROW()</f>
        <v>30027</v>
      </c>
    </row>
    <row r="30028" spans="73:73" x14ac:dyDescent="0.45">
      <c r="BU30028">
        <f>ROW()</f>
        <v>30028</v>
      </c>
    </row>
    <row r="30029" spans="73:73" x14ac:dyDescent="0.45">
      <c r="BU30029">
        <f>ROW()</f>
        <v>30029</v>
      </c>
    </row>
    <row r="30030" spans="73:73" x14ac:dyDescent="0.45">
      <c r="BU30030">
        <f>ROW()</f>
        <v>30030</v>
      </c>
    </row>
    <row r="30031" spans="73:73" x14ac:dyDescent="0.45">
      <c r="BU30031">
        <f>ROW()</f>
        <v>30031</v>
      </c>
    </row>
    <row r="30032" spans="73:73" x14ac:dyDescent="0.45">
      <c r="BU30032">
        <f>ROW()</f>
        <v>30032</v>
      </c>
    </row>
    <row r="30033" spans="73:73" x14ac:dyDescent="0.45">
      <c r="BU30033">
        <f>ROW()</f>
        <v>30033</v>
      </c>
    </row>
    <row r="30034" spans="73:73" x14ac:dyDescent="0.45">
      <c r="BU30034">
        <f>ROW()</f>
        <v>30034</v>
      </c>
    </row>
    <row r="30035" spans="73:73" x14ac:dyDescent="0.45">
      <c r="BU30035">
        <f>ROW()</f>
        <v>30035</v>
      </c>
    </row>
    <row r="30036" spans="73:73" x14ac:dyDescent="0.45">
      <c r="BU30036">
        <f>ROW()</f>
        <v>30036</v>
      </c>
    </row>
    <row r="30037" spans="73:73" x14ac:dyDescent="0.45">
      <c r="BU30037">
        <f>ROW()</f>
        <v>30037</v>
      </c>
    </row>
    <row r="30038" spans="73:73" x14ac:dyDescent="0.45">
      <c r="BU30038">
        <f>ROW()</f>
        <v>30038</v>
      </c>
    </row>
    <row r="30039" spans="73:73" x14ac:dyDescent="0.45">
      <c r="BU30039">
        <f>ROW()</f>
        <v>30039</v>
      </c>
    </row>
    <row r="30040" spans="73:73" x14ac:dyDescent="0.45">
      <c r="BU30040">
        <f>ROW()</f>
        <v>30040</v>
      </c>
    </row>
    <row r="30041" spans="73:73" x14ac:dyDescent="0.45">
      <c r="BU30041">
        <f>ROW()</f>
        <v>30041</v>
      </c>
    </row>
    <row r="30042" spans="73:73" x14ac:dyDescent="0.45">
      <c r="BU30042">
        <f>ROW()</f>
        <v>30042</v>
      </c>
    </row>
    <row r="30043" spans="73:73" x14ac:dyDescent="0.45">
      <c r="BU30043">
        <f>ROW()</f>
        <v>30043</v>
      </c>
    </row>
    <row r="30044" spans="73:73" x14ac:dyDescent="0.45">
      <c r="BU30044">
        <f>ROW()</f>
        <v>30044</v>
      </c>
    </row>
    <row r="30045" spans="73:73" x14ac:dyDescent="0.45">
      <c r="BU30045">
        <f>ROW()</f>
        <v>30045</v>
      </c>
    </row>
    <row r="30046" spans="73:73" x14ac:dyDescent="0.45">
      <c r="BU30046">
        <f>ROW()</f>
        <v>30046</v>
      </c>
    </row>
    <row r="30047" spans="73:73" x14ac:dyDescent="0.45">
      <c r="BU30047">
        <f>ROW()</f>
        <v>30047</v>
      </c>
    </row>
    <row r="30048" spans="73:73" x14ac:dyDescent="0.45">
      <c r="BU30048">
        <f>ROW()</f>
        <v>30048</v>
      </c>
    </row>
    <row r="30049" spans="73:73" x14ac:dyDescent="0.45">
      <c r="BU30049">
        <f>ROW()</f>
        <v>30049</v>
      </c>
    </row>
    <row r="30050" spans="73:73" x14ac:dyDescent="0.45">
      <c r="BU30050">
        <f>ROW()</f>
        <v>30050</v>
      </c>
    </row>
    <row r="30051" spans="73:73" x14ac:dyDescent="0.45">
      <c r="BU30051">
        <f>ROW()</f>
        <v>30051</v>
      </c>
    </row>
    <row r="30052" spans="73:73" x14ac:dyDescent="0.45">
      <c r="BU30052">
        <f>ROW()</f>
        <v>30052</v>
      </c>
    </row>
    <row r="30053" spans="73:73" x14ac:dyDescent="0.45">
      <c r="BU30053">
        <f>ROW()</f>
        <v>30053</v>
      </c>
    </row>
    <row r="30054" spans="73:73" x14ac:dyDescent="0.45">
      <c r="BU30054">
        <f>ROW()</f>
        <v>30054</v>
      </c>
    </row>
    <row r="30055" spans="73:73" x14ac:dyDescent="0.45">
      <c r="BU30055">
        <f>ROW()</f>
        <v>30055</v>
      </c>
    </row>
    <row r="30056" spans="73:73" x14ac:dyDescent="0.45">
      <c r="BU30056">
        <f>ROW()</f>
        <v>30056</v>
      </c>
    </row>
    <row r="30057" spans="73:73" x14ac:dyDescent="0.45">
      <c r="BU30057">
        <f>ROW()</f>
        <v>30057</v>
      </c>
    </row>
    <row r="30058" spans="73:73" x14ac:dyDescent="0.45">
      <c r="BU30058">
        <f>ROW()</f>
        <v>30058</v>
      </c>
    </row>
    <row r="30059" spans="73:73" x14ac:dyDescent="0.45">
      <c r="BU30059">
        <f>ROW()</f>
        <v>30059</v>
      </c>
    </row>
    <row r="30060" spans="73:73" x14ac:dyDescent="0.45">
      <c r="BU30060">
        <f>ROW()</f>
        <v>30060</v>
      </c>
    </row>
    <row r="30061" spans="73:73" x14ac:dyDescent="0.45">
      <c r="BU30061">
        <f>ROW()</f>
        <v>30061</v>
      </c>
    </row>
    <row r="30062" spans="73:73" x14ac:dyDescent="0.45">
      <c r="BU30062">
        <f>ROW()</f>
        <v>30062</v>
      </c>
    </row>
    <row r="30063" spans="73:73" x14ac:dyDescent="0.45">
      <c r="BU30063">
        <f>ROW()</f>
        <v>30063</v>
      </c>
    </row>
    <row r="30064" spans="73:73" x14ac:dyDescent="0.45">
      <c r="BU30064">
        <f>ROW()</f>
        <v>30064</v>
      </c>
    </row>
    <row r="30065" spans="73:73" x14ac:dyDescent="0.45">
      <c r="BU30065">
        <f>ROW()</f>
        <v>30065</v>
      </c>
    </row>
    <row r="30066" spans="73:73" x14ac:dyDescent="0.45">
      <c r="BU30066">
        <f>ROW()</f>
        <v>30066</v>
      </c>
    </row>
    <row r="30067" spans="73:73" x14ac:dyDescent="0.45">
      <c r="BU30067">
        <f>ROW()</f>
        <v>30067</v>
      </c>
    </row>
    <row r="30068" spans="73:73" x14ac:dyDescent="0.45">
      <c r="BU30068">
        <f>ROW()</f>
        <v>30068</v>
      </c>
    </row>
    <row r="30069" spans="73:73" x14ac:dyDescent="0.45">
      <c r="BU30069">
        <f>ROW()</f>
        <v>30069</v>
      </c>
    </row>
    <row r="30070" spans="73:73" x14ac:dyDescent="0.45">
      <c r="BU30070">
        <f>ROW()</f>
        <v>30070</v>
      </c>
    </row>
    <row r="30071" spans="73:73" x14ac:dyDescent="0.45">
      <c r="BU30071">
        <f>ROW()</f>
        <v>30071</v>
      </c>
    </row>
    <row r="30072" spans="73:73" x14ac:dyDescent="0.45">
      <c r="BU30072">
        <f>ROW()</f>
        <v>30072</v>
      </c>
    </row>
    <row r="30073" spans="73:73" x14ac:dyDescent="0.45">
      <c r="BU30073">
        <f>ROW()</f>
        <v>30073</v>
      </c>
    </row>
    <row r="30074" spans="73:73" x14ac:dyDescent="0.45">
      <c r="BU30074">
        <f>ROW()</f>
        <v>30074</v>
      </c>
    </row>
    <row r="30075" spans="73:73" x14ac:dyDescent="0.45">
      <c r="BU30075">
        <f>ROW()</f>
        <v>30075</v>
      </c>
    </row>
    <row r="30076" spans="73:73" x14ac:dyDescent="0.45">
      <c r="BU30076">
        <f>ROW()</f>
        <v>30076</v>
      </c>
    </row>
    <row r="30077" spans="73:73" x14ac:dyDescent="0.45">
      <c r="BU30077">
        <f>ROW()</f>
        <v>30077</v>
      </c>
    </row>
    <row r="30078" spans="73:73" x14ac:dyDescent="0.45">
      <c r="BU30078">
        <f>ROW()</f>
        <v>30078</v>
      </c>
    </row>
    <row r="30079" spans="73:73" x14ac:dyDescent="0.45">
      <c r="BU30079">
        <f>ROW()</f>
        <v>30079</v>
      </c>
    </row>
    <row r="30080" spans="73:73" x14ac:dyDescent="0.45">
      <c r="BU30080">
        <f>ROW()</f>
        <v>30080</v>
      </c>
    </row>
    <row r="30081" spans="73:73" x14ac:dyDescent="0.45">
      <c r="BU30081">
        <f>ROW()</f>
        <v>30081</v>
      </c>
    </row>
    <row r="30082" spans="73:73" x14ac:dyDescent="0.45">
      <c r="BU30082">
        <f>ROW()</f>
        <v>30082</v>
      </c>
    </row>
    <row r="30083" spans="73:73" x14ac:dyDescent="0.45">
      <c r="BU30083">
        <f>ROW()</f>
        <v>30083</v>
      </c>
    </row>
    <row r="30084" spans="73:73" x14ac:dyDescent="0.45">
      <c r="BU30084">
        <f>ROW()</f>
        <v>30084</v>
      </c>
    </row>
    <row r="30085" spans="73:73" x14ac:dyDescent="0.45">
      <c r="BU30085">
        <f>ROW()</f>
        <v>30085</v>
      </c>
    </row>
    <row r="30086" spans="73:73" x14ac:dyDescent="0.45">
      <c r="BU30086">
        <f>ROW()</f>
        <v>30086</v>
      </c>
    </row>
    <row r="30087" spans="73:73" x14ac:dyDescent="0.45">
      <c r="BU30087">
        <f>ROW()</f>
        <v>30087</v>
      </c>
    </row>
    <row r="30088" spans="73:73" x14ac:dyDescent="0.45">
      <c r="BU30088">
        <f>ROW()</f>
        <v>30088</v>
      </c>
    </row>
    <row r="30089" spans="73:73" x14ac:dyDescent="0.45">
      <c r="BU30089">
        <f>ROW()</f>
        <v>30089</v>
      </c>
    </row>
    <row r="30090" spans="73:73" x14ac:dyDescent="0.45">
      <c r="BU30090">
        <f>ROW()</f>
        <v>30090</v>
      </c>
    </row>
    <row r="30091" spans="73:73" x14ac:dyDescent="0.45">
      <c r="BU30091">
        <f>ROW()</f>
        <v>30091</v>
      </c>
    </row>
    <row r="30092" spans="73:73" x14ac:dyDescent="0.45">
      <c r="BU30092">
        <f>ROW()</f>
        <v>30092</v>
      </c>
    </row>
    <row r="30093" spans="73:73" x14ac:dyDescent="0.45">
      <c r="BU30093">
        <f>ROW()</f>
        <v>30093</v>
      </c>
    </row>
    <row r="30094" spans="73:73" x14ac:dyDescent="0.45">
      <c r="BU30094">
        <f>ROW()</f>
        <v>30094</v>
      </c>
    </row>
    <row r="30095" spans="73:73" x14ac:dyDescent="0.45">
      <c r="BU30095">
        <f>ROW()</f>
        <v>30095</v>
      </c>
    </row>
    <row r="30096" spans="73:73" x14ac:dyDescent="0.45">
      <c r="BU30096">
        <f>ROW()</f>
        <v>30096</v>
      </c>
    </row>
    <row r="30097" spans="73:73" x14ac:dyDescent="0.45">
      <c r="BU30097">
        <f>ROW()</f>
        <v>30097</v>
      </c>
    </row>
    <row r="30098" spans="73:73" x14ac:dyDescent="0.45">
      <c r="BU30098">
        <f>ROW()</f>
        <v>30098</v>
      </c>
    </row>
    <row r="30099" spans="73:73" x14ac:dyDescent="0.45">
      <c r="BU30099">
        <f>ROW()</f>
        <v>30099</v>
      </c>
    </row>
    <row r="30100" spans="73:73" x14ac:dyDescent="0.45">
      <c r="BU30100">
        <f>ROW()</f>
        <v>30100</v>
      </c>
    </row>
    <row r="30101" spans="73:73" x14ac:dyDescent="0.45">
      <c r="BU30101">
        <f>ROW()</f>
        <v>30101</v>
      </c>
    </row>
    <row r="30102" spans="73:73" x14ac:dyDescent="0.45">
      <c r="BU30102">
        <f>ROW()</f>
        <v>30102</v>
      </c>
    </row>
    <row r="30103" spans="73:73" x14ac:dyDescent="0.45">
      <c r="BU30103">
        <f>ROW()</f>
        <v>30103</v>
      </c>
    </row>
    <row r="30104" spans="73:73" x14ac:dyDescent="0.45">
      <c r="BU30104">
        <f>ROW()</f>
        <v>30104</v>
      </c>
    </row>
    <row r="30105" spans="73:73" x14ac:dyDescent="0.45">
      <c r="BU30105">
        <f>ROW()</f>
        <v>30105</v>
      </c>
    </row>
    <row r="30106" spans="73:73" x14ac:dyDescent="0.45">
      <c r="BU30106">
        <f>ROW()</f>
        <v>30106</v>
      </c>
    </row>
    <row r="30107" spans="73:73" x14ac:dyDescent="0.45">
      <c r="BU30107">
        <f>ROW()</f>
        <v>30107</v>
      </c>
    </row>
    <row r="30108" spans="73:73" x14ac:dyDescent="0.45">
      <c r="BU30108">
        <f>ROW()</f>
        <v>30108</v>
      </c>
    </row>
    <row r="30109" spans="73:73" x14ac:dyDescent="0.45">
      <c r="BU30109">
        <f>ROW()</f>
        <v>30109</v>
      </c>
    </row>
    <row r="30110" spans="73:73" x14ac:dyDescent="0.45">
      <c r="BU30110">
        <f>ROW()</f>
        <v>30110</v>
      </c>
    </row>
    <row r="30111" spans="73:73" x14ac:dyDescent="0.45">
      <c r="BU30111">
        <f>ROW()</f>
        <v>30111</v>
      </c>
    </row>
    <row r="30112" spans="73:73" x14ac:dyDescent="0.45">
      <c r="BU30112">
        <f>ROW()</f>
        <v>30112</v>
      </c>
    </row>
    <row r="30113" spans="73:73" x14ac:dyDescent="0.45">
      <c r="BU30113">
        <f>ROW()</f>
        <v>30113</v>
      </c>
    </row>
    <row r="30114" spans="73:73" x14ac:dyDescent="0.45">
      <c r="BU30114">
        <f>ROW()</f>
        <v>30114</v>
      </c>
    </row>
    <row r="30115" spans="73:73" x14ac:dyDescent="0.45">
      <c r="BU30115">
        <f>ROW()</f>
        <v>30115</v>
      </c>
    </row>
    <row r="30116" spans="73:73" x14ac:dyDescent="0.45">
      <c r="BU30116">
        <f>ROW()</f>
        <v>30116</v>
      </c>
    </row>
    <row r="30117" spans="73:73" x14ac:dyDescent="0.45">
      <c r="BU30117">
        <f>ROW()</f>
        <v>30117</v>
      </c>
    </row>
    <row r="30118" spans="73:73" x14ac:dyDescent="0.45">
      <c r="BU30118">
        <f>ROW()</f>
        <v>30118</v>
      </c>
    </row>
    <row r="30119" spans="73:73" x14ac:dyDescent="0.45">
      <c r="BU30119">
        <f>ROW()</f>
        <v>30119</v>
      </c>
    </row>
    <row r="30120" spans="73:73" x14ac:dyDescent="0.45">
      <c r="BU30120">
        <f>ROW()</f>
        <v>30120</v>
      </c>
    </row>
    <row r="30121" spans="73:73" x14ac:dyDescent="0.45">
      <c r="BU30121">
        <f>ROW()</f>
        <v>30121</v>
      </c>
    </row>
    <row r="30122" spans="73:73" x14ac:dyDescent="0.45">
      <c r="BU30122">
        <f>ROW()</f>
        <v>30122</v>
      </c>
    </row>
    <row r="30123" spans="73:73" x14ac:dyDescent="0.45">
      <c r="BU30123">
        <f>ROW()</f>
        <v>30123</v>
      </c>
    </row>
    <row r="30124" spans="73:73" x14ac:dyDescent="0.45">
      <c r="BU30124">
        <f>ROW()</f>
        <v>30124</v>
      </c>
    </row>
    <row r="30125" spans="73:73" x14ac:dyDescent="0.45">
      <c r="BU30125">
        <f>ROW()</f>
        <v>30125</v>
      </c>
    </row>
    <row r="30126" spans="73:73" x14ac:dyDescent="0.45">
      <c r="BU30126">
        <f>ROW()</f>
        <v>30126</v>
      </c>
    </row>
    <row r="30127" spans="73:73" x14ac:dyDescent="0.45">
      <c r="BU30127">
        <f>ROW()</f>
        <v>30127</v>
      </c>
    </row>
    <row r="30128" spans="73:73" x14ac:dyDescent="0.45">
      <c r="BU30128">
        <f>ROW()</f>
        <v>30128</v>
      </c>
    </row>
    <row r="30129" spans="73:73" x14ac:dyDescent="0.45">
      <c r="BU30129">
        <f>ROW()</f>
        <v>30129</v>
      </c>
    </row>
    <row r="30130" spans="73:73" x14ac:dyDescent="0.45">
      <c r="BU30130">
        <f>ROW()</f>
        <v>30130</v>
      </c>
    </row>
    <row r="30131" spans="73:73" x14ac:dyDescent="0.45">
      <c r="BU30131">
        <f>ROW()</f>
        <v>30131</v>
      </c>
    </row>
    <row r="30132" spans="73:73" x14ac:dyDescent="0.45">
      <c r="BU30132">
        <f>ROW()</f>
        <v>30132</v>
      </c>
    </row>
    <row r="30133" spans="73:73" x14ac:dyDescent="0.45">
      <c r="BU30133">
        <f>ROW()</f>
        <v>30133</v>
      </c>
    </row>
    <row r="30134" spans="73:73" x14ac:dyDescent="0.45">
      <c r="BU30134">
        <f>ROW()</f>
        <v>30134</v>
      </c>
    </row>
    <row r="30135" spans="73:73" x14ac:dyDescent="0.45">
      <c r="BU30135">
        <f>ROW()</f>
        <v>30135</v>
      </c>
    </row>
    <row r="30136" spans="73:73" x14ac:dyDescent="0.45">
      <c r="BU30136">
        <f>ROW()</f>
        <v>30136</v>
      </c>
    </row>
    <row r="30137" spans="73:73" x14ac:dyDescent="0.45">
      <c r="BU30137">
        <f>ROW()</f>
        <v>30137</v>
      </c>
    </row>
    <row r="30138" spans="73:73" x14ac:dyDescent="0.45">
      <c r="BU30138">
        <f>ROW()</f>
        <v>30138</v>
      </c>
    </row>
    <row r="30139" spans="73:73" x14ac:dyDescent="0.45">
      <c r="BU30139">
        <f>ROW()</f>
        <v>30139</v>
      </c>
    </row>
    <row r="30140" spans="73:73" x14ac:dyDescent="0.45">
      <c r="BU30140">
        <f>ROW()</f>
        <v>30140</v>
      </c>
    </row>
    <row r="30141" spans="73:73" x14ac:dyDescent="0.45">
      <c r="BU30141">
        <f>ROW()</f>
        <v>30141</v>
      </c>
    </row>
    <row r="30142" spans="73:73" x14ac:dyDescent="0.45">
      <c r="BU30142">
        <f>ROW()</f>
        <v>30142</v>
      </c>
    </row>
    <row r="30143" spans="73:73" x14ac:dyDescent="0.45">
      <c r="BU30143">
        <f>ROW()</f>
        <v>30143</v>
      </c>
    </row>
    <row r="30144" spans="73:73" x14ac:dyDescent="0.45">
      <c r="BU30144">
        <f>ROW()</f>
        <v>30144</v>
      </c>
    </row>
    <row r="30145" spans="73:73" x14ac:dyDescent="0.45">
      <c r="BU30145">
        <f>ROW()</f>
        <v>30145</v>
      </c>
    </row>
    <row r="30146" spans="73:73" x14ac:dyDescent="0.45">
      <c r="BU30146">
        <f>ROW()</f>
        <v>30146</v>
      </c>
    </row>
    <row r="30147" spans="73:73" x14ac:dyDescent="0.45">
      <c r="BU30147">
        <f>ROW()</f>
        <v>30147</v>
      </c>
    </row>
    <row r="30148" spans="73:73" x14ac:dyDescent="0.45">
      <c r="BU30148">
        <f>ROW()</f>
        <v>30148</v>
      </c>
    </row>
    <row r="30149" spans="73:73" x14ac:dyDescent="0.45">
      <c r="BU30149">
        <f>ROW()</f>
        <v>30149</v>
      </c>
    </row>
    <row r="30150" spans="73:73" x14ac:dyDescent="0.45">
      <c r="BU30150">
        <f>ROW()</f>
        <v>30150</v>
      </c>
    </row>
    <row r="30151" spans="73:73" x14ac:dyDescent="0.45">
      <c r="BU30151">
        <f>ROW()</f>
        <v>30151</v>
      </c>
    </row>
    <row r="30152" spans="73:73" x14ac:dyDescent="0.45">
      <c r="BU30152">
        <f>ROW()</f>
        <v>30152</v>
      </c>
    </row>
    <row r="30153" spans="73:73" x14ac:dyDescent="0.45">
      <c r="BU30153">
        <f>ROW()</f>
        <v>30153</v>
      </c>
    </row>
    <row r="30154" spans="73:73" x14ac:dyDescent="0.45">
      <c r="BU30154">
        <f>ROW()</f>
        <v>30154</v>
      </c>
    </row>
    <row r="30155" spans="73:73" x14ac:dyDescent="0.45">
      <c r="BU30155">
        <f>ROW()</f>
        <v>30155</v>
      </c>
    </row>
    <row r="30156" spans="73:73" x14ac:dyDescent="0.45">
      <c r="BU30156">
        <f>ROW()</f>
        <v>30156</v>
      </c>
    </row>
    <row r="30157" spans="73:73" x14ac:dyDescent="0.45">
      <c r="BU30157">
        <f>ROW()</f>
        <v>30157</v>
      </c>
    </row>
    <row r="30158" spans="73:73" x14ac:dyDescent="0.45">
      <c r="BU30158">
        <f>ROW()</f>
        <v>30158</v>
      </c>
    </row>
    <row r="30159" spans="73:73" x14ac:dyDescent="0.45">
      <c r="BU30159">
        <f>ROW()</f>
        <v>30159</v>
      </c>
    </row>
    <row r="30160" spans="73:73" x14ac:dyDescent="0.45">
      <c r="BU30160">
        <f>ROW()</f>
        <v>30160</v>
      </c>
    </row>
    <row r="30161" spans="73:73" x14ac:dyDescent="0.45">
      <c r="BU30161">
        <f>ROW()</f>
        <v>30161</v>
      </c>
    </row>
    <row r="30162" spans="73:73" x14ac:dyDescent="0.45">
      <c r="BU30162">
        <f>ROW()</f>
        <v>30162</v>
      </c>
    </row>
    <row r="30163" spans="73:73" x14ac:dyDescent="0.45">
      <c r="BU30163">
        <f>ROW()</f>
        <v>30163</v>
      </c>
    </row>
    <row r="30164" spans="73:73" x14ac:dyDescent="0.45">
      <c r="BU30164">
        <f>ROW()</f>
        <v>30164</v>
      </c>
    </row>
    <row r="30165" spans="73:73" x14ac:dyDescent="0.45">
      <c r="BU30165">
        <f>ROW()</f>
        <v>30165</v>
      </c>
    </row>
    <row r="30166" spans="73:73" x14ac:dyDescent="0.45">
      <c r="BU30166">
        <f>ROW()</f>
        <v>30166</v>
      </c>
    </row>
    <row r="30167" spans="73:73" x14ac:dyDescent="0.45">
      <c r="BU30167">
        <f>ROW()</f>
        <v>30167</v>
      </c>
    </row>
    <row r="30168" spans="73:73" x14ac:dyDescent="0.45">
      <c r="BU30168">
        <f>ROW()</f>
        <v>30168</v>
      </c>
    </row>
    <row r="30169" spans="73:73" x14ac:dyDescent="0.45">
      <c r="BU30169">
        <f>ROW()</f>
        <v>30169</v>
      </c>
    </row>
    <row r="30170" spans="73:73" x14ac:dyDescent="0.45">
      <c r="BU30170">
        <f>ROW()</f>
        <v>30170</v>
      </c>
    </row>
    <row r="30171" spans="73:73" x14ac:dyDescent="0.45">
      <c r="BU30171">
        <f>ROW()</f>
        <v>30171</v>
      </c>
    </row>
    <row r="30172" spans="73:73" x14ac:dyDescent="0.45">
      <c r="BU30172">
        <f>ROW()</f>
        <v>30172</v>
      </c>
    </row>
    <row r="30173" spans="73:73" x14ac:dyDescent="0.45">
      <c r="BU30173">
        <f>ROW()</f>
        <v>30173</v>
      </c>
    </row>
    <row r="30174" spans="73:73" x14ac:dyDescent="0.45">
      <c r="BU30174">
        <f>ROW()</f>
        <v>30174</v>
      </c>
    </row>
    <row r="30175" spans="73:73" x14ac:dyDescent="0.45">
      <c r="BU30175">
        <f>ROW()</f>
        <v>30175</v>
      </c>
    </row>
    <row r="30176" spans="73:73" x14ac:dyDescent="0.45">
      <c r="BU30176">
        <f>ROW()</f>
        <v>30176</v>
      </c>
    </row>
    <row r="30177" spans="73:73" x14ac:dyDescent="0.45">
      <c r="BU30177">
        <f>ROW()</f>
        <v>30177</v>
      </c>
    </row>
    <row r="30178" spans="73:73" x14ac:dyDescent="0.45">
      <c r="BU30178">
        <f>ROW()</f>
        <v>30178</v>
      </c>
    </row>
    <row r="30179" spans="73:73" x14ac:dyDescent="0.45">
      <c r="BU30179">
        <f>ROW()</f>
        <v>30179</v>
      </c>
    </row>
    <row r="30180" spans="73:73" x14ac:dyDescent="0.45">
      <c r="BU30180">
        <f>ROW()</f>
        <v>30180</v>
      </c>
    </row>
    <row r="30181" spans="73:73" x14ac:dyDescent="0.45">
      <c r="BU30181">
        <f>ROW()</f>
        <v>30181</v>
      </c>
    </row>
    <row r="30182" spans="73:73" x14ac:dyDescent="0.45">
      <c r="BU30182">
        <f>ROW()</f>
        <v>30182</v>
      </c>
    </row>
    <row r="30183" spans="73:73" x14ac:dyDescent="0.45">
      <c r="BU30183">
        <f>ROW()</f>
        <v>30183</v>
      </c>
    </row>
    <row r="30184" spans="73:73" x14ac:dyDescent="0.45">
      <c r="BU30184">
        <f>ROW()</f>
        <v>30184</v>
      </c>
    </row>
    <row r="30185" spans="73:73" x14ac:dyDescent="0.45">
      <c r="BU30185">
        <f>ROW()</f>
        <v>30185</v>
      </c>
    </row>
    <row r="30186" spans="73:73" x14ac:dyDescent="0.45">
      <c r="BU30186">
        <f>ROW()</f>
        <v>30186</v>
      </c>
    </row>
    <row r="30187" spans="73:73" x14ac:dyDescent="0.45">
      <c r="BU30187">
        <f>ROW()</f>
        <v>30187</v>
      </c>
    </row>
    <row r="30188" spans="73:73" x14ac:dyDescent="0.45">
      <c r="BU30188">
        <f>ROW()</f>
        <v>30188</v>
      </c>
    </row>
    <row r="30189" spans="73:73" x14ac:dyDescent="0.45">
      <c r="BU30189">
        <f>ROW()</f>
        <v>30189</v>
      </c>
    </row>
    <row r="30190" spans="73:73" x14ac:dyDescent="0.45">
      <c r="BU30190">
        <f>ROW()</f>
        <v>30190</v>
      </c>
    </row>
    <row r="30191" spans="73:73" x14ac:dyDescent="0.45">
      <c r="BU30191">
        <f>ROW()</f>
        <v>30191</v>
      </c>
    </row>
    <row r="30192" spans="73:73" x14ac:dyDescent="0.45">
      <c r="BU30192">
        <f>ROW()</f>
        <v>30192</v>
      </c>
    </row>
    <row r="30193" spans="73:73" x14ac:dyDescent="0.45">
      <c r="BU30193">
        <f>ROW()</f>
        <v>30193</v>
      </c>
    </row>
    <row r="30194" spans="73:73" x14ac:dyDescent="0.45">
      <c r="BU30194">
        <f>ROW()</f>
        <v>30194</v>
      </c>
    </row>
    <row r="30195" spans="73:73" x14ac:dyDescent="0.45">
      <c r="BU30195">
        <f>ROW()</f>
        <v>30195</v>
      </c>
    </row>
    <row r="30196" spans="73:73" x14ac:dyDescent="0.45">
      <c r="BU30196">
        <f>ROW()</f>
        <v>30196</v>
      </c>
    </row>
    <row r="30197" spans="73:73" x14ac:dyDescent="0.45">
      <c r="BU30197">
        <f>ROW()</f>
        <v>30197</v>
      </c>
    </row>
    <row r="30198" spans="73:73" x14ac:dyDescent="0.45">
      <c r="BU30198">
        <f>ROW()</f>
        <v>30198</v>
      </c>
    </row>
    <row r="30199" spans="73:73" x14ac:dyDescent="0.45">
      <c r="BU30199">
        <f>ROW()</f>
        <v>30199</v>
      </c>
    </row>
    <row r="30200" spans="73:73" x14ac:dyDescent="0.45">
      <c r="BU30200">
        <f>ROW()</f>
        <v>30200</v>
      </c>
    </row>
    <row r="30201" spans="73:73" x14ac:dyDescent="0.45">
      <c r="BU30201">
        <f>ROW()</f>
        <v>30201</v>
      </c>
    </row>
    <row r="30202" spans="73:73" x14ac:dyDescent="0.45">
      <c r="BU30202">
        <f>ROW()</f>
        <v>30202</v>
      </c>
    </row>
    <row r="30203" spans="73:73" x14ac:dyDescent="0.45">
      <c r="BU30203">
        <f>ROW()</f>
        <v>30203</v>
      </c>
    </row>
    <row r="30204" spans="73:73" x14ac:dyDescent="0.45">
      <c r="BU30204">
        <f>ROW()</f>
        <v>30204</v>
      </c>
    </row>
    <row r="30205" spans="73:73" x14ac:dyDescent="0.45">
      <c r="BU30205">
        <f>ROW()</f>
        <v>30205</v>
      </c>
    </row>
    <row r="30206" spans="73:73" x14ac:dyDescent="0.45">
      <c r="BU30206">
        <f>ROW()</f>
        <v>30206</v>
      </c>
    </row>
    <row r="30207" spans="73:73" x14ac:dyDescent="0.45">
      <c r="BU30207">
        <f>ROW()</f>
        <v>30207</v>
      </c>
    </row>
    <row r="30208" spans="73:73" x14ac:dyDescent="0.45">
      <c r="BU30208">
        <f>ROW()</f>
        <v>30208</v>
      </c>
    </row>
    <row r="30209" spans="73:73" x14ac:dyDescent="0.45">
      <c r="BU30209">
        <f>ROW()</f>
        <v>30209</v>
      </c>
    </row>
    <row r="30210" spans="73:73" x14ac:dyDescent="0.45">
      <c r="BU30210">
        <f>ROW()</f>
        <v>30210</v>
      </c>
    </row>
    <row r="30211" spans="73:73" x14ac:dyDescent="0.45">
      <c r="BU30211">
        <f>ROW()</f>
        <v>30211</v>
      </c>
    </row>
    <row r="30212" spans="73:73" x14ac:dyDescent="0.45">
      <c r="BU30212">
        <f>ROW()</f>
        <v>30212</v>
      </c>
    </row>
    <row r="30213" spans="73:73" x14ac:dyDescent="0.45">
      <c r="BU30213">
        <f>ROW()</f>
        <v>30213</v>
      </c>
    </row>
    <row r="30214" spans="73:73" x14ac:dyDescent="0.45">
      <c r="BU30214">
        <f>ROW()</f>
        <v>30214</v>
      </c>
    </row>
    <row r="30215" spans="73:73" x14ac:dyDescent="0.45">
      <c r="BU30215">
        <f>ROW()</f>
        <v>30215</v>
      </c>
    </row>
    <row r="30216" spans="73:73" x14ac:dyDescent="0.45">
      <c r="BU30216">
        <f>ROW()</f>
        <v>30216</v>
      </c>
    </row>
    <row r="30217" spans="73:73" x14ac:dyDescent="0.45">
      <c r="BU30217">
        <f>ROW()</f>
        <v>30217</v>
      </c>
    </row>
    <row r="30218" spans="73:73" x14ac:dyDescent="0.45">
      <c r="BU30218">
        <f>ROW()</f>
        <v>30218</v>
      </c>
    </row>
    <row r="30219" spans="73:73" x14ac:dyDescent="0.45">
      <c r="BU30219">
        <f>ROW()</f>
        <v>30219</v>
      </c>
    </row>
    <row r="30220" spans="73:73" x14ac:dyDescent="0.45">
      <c r="BU30220">
        <f>ROW()</f>
        <v>30220</v>
      </c>
    </row>
    <row r="30221" spans="73:73" x14ac:dyDescent="0.45">
      <c r="BU30221">
        <f>ROW()</f>
        <v>30221</v>
      </c>
    </row>
    <row r="30222" spans="73:73" x14ac:dyDescent="0.45">
      <c r="BU30222">
        <f>ROW()</f>
        <v>30222</v>
      </c>
    </row>
    <row r="30223" spans="73:73" x14ac:dyDescent="0.45">
      <c r="BU30223">
        <f>ROW()</f>
        <v>30223</v>
      </c>
    </row>
    <row r="30224" spans="73:73" x14ac:dyDescent="0.45">
      <c r="BU30224">
        <f>ROW()</f>
        <v>30224</v>
      </c>
    </row>
    <row r="30225" spans="73:73" x14ac:dyDescent="0.45">
      <c r="BU30225">
        <f>ROW()</f>
        <v>30225</v>
      </c>
    </row>
    <row r="30226" spans="73:73" x14ac:dyDescent="0.45">
      <c r="BU30226">
        <f>ROW()</f>
        <v>30226</v>
      </c>
    </row>
    <row r="30227" spans="73:73" x14ac:dyDescent="0.45">
      <c r="BU30227">
        <f>ROW()</f>
        <v>30227</v>
      </c>
    </row>
    <row r="30228" spans="73:73" x14ac:dyDescent="0.45">
      <c r="BU30228">
        <f>ROW()</f>
        <v>30228</v>
      </c>
    </row>
    <row r="30229" spans="73:73" x14ac:dyDescent="0.45">
      <c r="BU30229">
        <f>ROW()</f>
        <v>30229</v>
      </c>
    </row>
    <row r="30230" spans="73:73" x14ac:dyDescent="0.45">
      <c r="BU30230">
        <f>ROW()</f>
        <v>30230</v>
      </c>
    </row>
    <row r="30231" spans="73:73" x14ac:dyDescent="0.45">
      <c r="BU30231">
        <f>ROW()</f>
        <v>30231</v>
      </c>
    </row>
    <row r="30232" spans="73:73" x14ac:dyDescent="0.45">
      <c r="BU30232">
        <f>ROW()</f>
        <v>30232</v>
      </c>
    </row>
    <row r="30233" spans="73:73" x14ac:dyDescent="0.45">
      <c r="BU30233">
        <f>ROW()</f>
        <v>30233</v>
      </c>
    </row>
    <row r="30234" spans="73:73" x14ac:dyDescent="0.45">
      <c r="BU30234">
        <f>ROW()</f>
        <v>30234</v>
      </c>
    </row>
    <row r="30235" spans="73:73" x14ac:dyDescent="0.45">
      <c r="BU30235">
        <f>ROW()</f>
        <v>30235</v>
      </c>
    </row>
    <row r="30236" spans="73:73" x14ac:dyDescent="0.45">
      <c r="BU30236">
        <f>ROW()</f>
        <v>30236</v>
      </c>
    </row>
    <row r="30237" spans="73:73" x14ac:dyDescent="0.45">
      <c r="BU30237">
        <f>ROW()</f>
        <v>30237</v>
      </c>
    </row>
    <row r="30238" spans="73:73" x14ac:dyDescent="0.45">
      <c r="BU30238">
        <f>ROW()</f>
        <v>30238</v>
      </c>
    </row>
    <row r="30239" spans="73:73" x14ac:dyDescent="0.45">
      <c r="BU30239">
        <f>ROW()</f>
        <v>30239</v>
      </c>
    </row>
    <row r="30240" spans="73:73" x14ac:dyDescent="0.45">
      <c r="BU30240">
        <f>ROW()</f>
        <v>30240</v>
      </c>
    </row>
    <row r="30241" spans="73:73" x14ac:dyDescent="0.45">
      <c r="BU30241">
        <f>ROW()</f>
        <v>30241</v>
      </c>
    </row>
    <row r="30242" spans="73:73" x14ac:dyDescent="0.45">
      <c r="BU30242">
        <f>ROW()</f>
        <v>30242</v>
      </c>
    </row>
    <row r="30243" spans="73:73" x14ac:dyDescent="0.45">
      <c r="BU30243">
        <f>ROW()</f>
        <v>30243</v>
      </c>
    </row>
    <row r="30244" spans="73:73" x14ac:dyDescent="0.45">
      <c r="BU30244">
        <f>ROW()</f>
        <v>30244</v>
      </c>
    </row>
    <row r="30245" spans="73:73" x14ac:dyDescent="0.45">
      <c r="BU30245">
        <f>ROW()</f>
        <v>30245</v>
      </c>
    </row>
    <row r="30246" spans="73:73" x14ac:dyDescent="0.45">
      <c r="BU30246">
        <f>ROW()</f>
        <v>30246</v>
      </c>
    </row>
    <row r="30247" spans="73:73" x14ac:dyDescent="0.45">
      <c r="BU30247">
        <f>ROW()</f>
        <v>30247</v>
      </c>
    </row>
    <row r="30248" spans="73:73" x14ac:dyDescent="0.45">
      <c r="BU30248">
        <f>ROW()</f>
        <v>30248</v>
      </c>
    </row>
    <row r="30249" spans="73:73" x14ac:dyDescent="0.45">
      <c r="BU30249">
        <f>ROW()</f>
        <v>30249</v>
      </c>
    </row>
    <row r="30250" spans="73:73" x14ac:dyDescent="0.45">
      <c r="BU30250">
        <f>ROW()</f>
        <v>30250</v>
      </c>
    </row>
    <row r="30251" spans="73:73" x14ac:dyDescent="0.45">
      <c r="BU30251">
        <f>ROW()</f>
        <v>30251</v>
      </c>
    </row>
    <row r="30252" spans="73:73" x14ac:dyDescent="0.45">
      <c r="BU30252">
        <f>ROW()</f>
        <v>30252</v>
      </c>
    </row>
    <row r="30253" spans="73:73" x14ac:dyDescent="0.45">
      <c r="BU30253">
        <f>ROW()</f>
        <v>30253</v>
      </c>
    </row>
    <row r="30254" spans="73:73" x14ac:dyDescent="0.45">
      <c r="BU30254">
        <f>ROW()</f>
        <v>30254</v>
      </c>
    </row>
    <row r="30255" spans="73:73" x14ac:dyDescent="0.45">
      <c r="BU30255">
        <f>ROW()</f>
        <v>30255</v>
      </c>
    </row>
    <row r="30256" spans="73:73" x14ac:dyDescent="0.45">
      <c r="BU30256">
        <f>ROW()</f>
        <v>30256</v>
      </c>
    </row>
    <row r="30257" spans="73:73" x14ac:dyDescent="0.45">
      <c r="BU30257">
        <f>ROW()</f>
        <v>30257</v>
      </c>
    </row>
    <row r="30258" spans="73:73" x14ac:dyDescent="0.45">
      <c r="BU30258">
        <f>ROW()</f>
        <v>30258</v>
      </c>
    </row>
    <row r="30259" spans="73:73" x14ac:dyDescent="0.45">
      <c r="BU30259">
        <f>ROW()</f>
        <v>30259</v>
      </c>
    </row>
    <row r="30260" spans="73:73" x14ac:dyDescent="0.45">
      <c r="BU30260">
        <f>ROW()</f>
        <v>30260</v>
      </c>
    </row>
    <row r="30261" spans="73:73" x14ac:dyDescent="0.45">
      <c r="BU30261">
        <f>ROW()</f>
        <v>30261</v>
      </c>
    </row>
    <row r="30262" spans="73:73" x14ac:dyDescent="0.45">
      <c r="BU30262">
        <f>ROW()</f>
        <v>30262</v>
      </c>
    </row>
    <row r="30263" spans="73:73" x14ac:dyDescent="0.45">
      <c r="BU30263">
        <f>ROW()</f>
        <v>30263</v>
      </c>
    </row>
    <row r="30264" spans="73:73" x14ac:dyDescent="0.45">
      <c r="BU30264">
        <f>ROW()</f>
        <v>30264</v>
      </c>
    </row>
    <row r="30265" spans="73:73" x14ac:dyDescent="0.45">
      <c r="BU30265">
        <f>ROW()</f>
        <v>30265</v>
      </c>
    </row>
    <row r="30266" spans="73:73" x14ac:dyDescent="0.45">
      <c r="BU30266">
        <f>ROW()</f>
        <v>30266</v>
      </c>
    </row>
    <row r="30267" spans="73:73" x14ac:dyDescent="0.45">
      <c r="BU30267">
        <f>ROW()</f>
        <v>30267</v>
      </c>
    </row>
    <row r="30268" spans="73:73" x14ac:dyDescent="0.45">
      <c r="BU30268">
        <f>ROW()</f>
        <v>30268</v>
      </c>
    </row>
    <row r="30269" spans="73:73" x14ac:dyDescent="0.45">
      <c r="BU30269">
        <f>ROW()</f>
        <v>30269</v>
      </c>
    </row>
    <row r="30270" spans="73:73" x14ac:dyDescent="0.45">
      <c r="BU30270">
        <f>ROW()</f>
        <v>30270</v>
      </c>
    </row>
    <row r="30271" spans="73:73" x14ac:dyDescent="0.45">
      <c r="BU30271">
        <f>ROW()</f>
        <v>30271</v>
      </c>
    </row>
    <row r="30272" spans="73:73" x14ac:dyDescent="0.45">
      <c r="BU30272">
        <f>ROW()</f>
        <v>30272</v>
      </c>
    </row>
    <row r="30273" spans="73:73" x14ac:dyDescent="0.45">
      <c r="BU30273">
        <f>ROW()</f>
        <v>30273</v>
      </c>
    </row>
    <row r="30274" spans="73:73" x14ac:dyDescent="0.45">
      <c r="BU30274">
        <f>ROW()</f>
        <v>30274</v>
      </c>
    </row>
    <row r="30275" spans="73:73" x14ac:dyDescent="0.45">
      <c r="BU30275">
        <f>ROW()</f>
        <v>30275</v>
      </c>
    </row>
    <row r="30276" spans="73:73" x14ac:dyDescent="0.45">
      <c r="BU30276">
        <f>ROW()</f>
        <v>30276</v>
      </c>
    </row>
    <row r="30277" spans="73:73" x14ac:dyDescent="0.45">
      <c r="BU30277">
        <f>ROW()</f>
        <v>30277</v>
      </c>
    </row>
    <row r="30278" spans="73:73" x14ac:dyDescent="0.45">
      <c r="BU30278">
        <f>ROW()</f>
        <v>30278</v>
      </c>
    </row>
    <row r="30279" spans="73:73" x14ac:dyDescent="0.45">
      <c r="BU30279">
        <f>ROW()</f>
        <v>30279</v>
      </c>
    </row>
    <row r="30280" spans="73:73" x14ac:dyDescent="0.45">
      <c r="BU30280">
        <f>ROW()</f>
        <v>30280</v>
      </c>
    </row>
    <row r="30281" spans="73:73" x14ac:dyDescent="0.45">
      <c r="BU30281">
        <f>ROW()</f>
        <v>30281</v>
      </c>
    </row>
    <row r="30282" spans="73:73" x14ac:dyDescent="0.45">
      <c r="BU30282">
        <f>ROW()</f>
        <v>30282</v>
      </c>
    </row>
    <row r="30283" spans="73:73" x14ac:dyDescent="0.45">
      <c r="BU30283">
        <f>ROW()</f>
        <v>30283</v>
      </c>
    </row>
    <row r="30284" spans="73:73" x14ac:dyDescent="0.45">
      <c r="BU30284">
        <f>ROW()</f>
        <v>30284</v>
      </c>
    </row>
    <row r="30285" spans="73:73" x14ac:dyDescent="0.45">
      <c r="BU30285">
        <f>ROW()</f>
        <v>30285</v>
      </c>
    </row>
    <row r="30286" spans="73:73" x14ac:dyDescent="0.45">
      <c r="BU30286">
        <f>ROW()</f>
        <v>30286</v>
      </c>
    </row>
    <row r="30287" spans="73:73" x14ac:dyDescent="0.45">
      <c r="BU30287">
        <f>ROW()</f>
        <v>30287</v>
      </c>
    </row>
    <row r="30288" spans="73:73" x14ac:dyDescent="0.45">
      <c r="BU30288">
        <f>ROW()</f>
        <v>30288</v>
      </c>
    </row>
    <row r="30289" spans="73:73" x14ac:dyDescent="0.45">
      <c r="BU30289">
        <f>ROW()</f>
        <v>30289</v>
      </c>
    </row>
    <row r="30290" spans="73:73" x14ac:dyDescent="0.45">
      <c r="BU30290">
        <f>ROW()</f>
        <v>30290</v>
      </c>
    </row>
    <row r="30291" spans="73:73" x14ac:dyDescent="0.45">
      <c r="BU30291">
        <f>ROW()</f>
        <v>30291</v>
      </c>
    </row>
    <row r="30292" spans="73:73" x14ac:dyDescent="0.45">
      <c r="BU30292">
        <f>ROW()</f>
        <v>30292</v>
      </c>
    </row>
    <row r="30293" spans="73:73" x14ac:dyDescent="0.45">
      <c r="BU30293">
        <f>ROW()</f>
        <v>30293</v>
      </c>
    </row>
    <row r="30294" spans="73:73" x14ac:dyDescent="0.45">
      <c r="BU30294">
        <f>ROW()</f>
        <v>30294</v>
      </c>
    </row>
    <row r="30295" spans="73:73" x14ac:dyDescent="0.45">
      <c r="BU30295">
        <f>ROW()</f>
        <v>30295</v>
      </c>
    </row>
    <row r="30296" spans="73:73" x14ac:dyDescent="0.45">
      <c r="BU30296">
        <f>ROW()</f>
        <v>30296</v>
      </c>
    </row>
    <row r="30297" spans="73:73" x14ac:dyDescent="0.45">
      <c r="BU30297">
        <f>ROW()</f>
        <v>30297</v>
      </c>
    </row>
    <row r="30298" spans="73:73" x14ac:dyDescent="0.45">
      <c r="BU30298">
        <f>ROW()</f>
        <v>30298</v>
      </c>
    </row>
    <row r="30299" spans="73:73" x14ac:dyDescent="0.45">
      <c r="BU30299">
        <f>ROW()</f>
        <v>30299</v>
      </c>
    </row>
    <row r="30300" spans="73:73" x14ac:dyDescent="0.45">
      <c r="BU30300">
        <f>ROW()</f>
        <v>30300</v>
      </c>
    </row>
    <row r="30301" spans="73:73" x14ac:dyDescent="0.45">
      <c r="BU30301">
        <f>ROW()</f>
        <v>30301</v>
      </c>
    </row>
    <row r="30302" spans="73:73" x14ac:dyDescent="0.45">
      <c r="BU30302">
        <f>ROW()</f>
        <v>30302</v>
      </c>
    </row>
    <row r="30303" spans="73:73" x14ac:dyDescent="0.45">
      <c r="BU30303">
        <f>ROW()</f>
        <v>30303</v>
      </c>
    </row>
    <row r="30304" spans="73:73" x14ac:dyDescent="0.45">
      <c r="BU30304">
        <f>ROW()</f>
        <v>30304</v>
      </c>
    </row>
    <row r="30305" spans="73:73" x14ac:dyDescent="0.45">
      <c r="BU30305">
        <f>ROW()</f>
        <v>30305</v>
      </c>
    </row>
    <row r="30306" spans="73:73" x14ac:dyDescent="0.45">
      <c r="BU30306">
        <f>ROW()</f>
        <v>30306</v>
      </c>
    </row>
    <row r="30307" spans="73:73" x14ac:dyDescent="0.45">
      <c r="BU30307">
        <f>ROW()</f>
        <v>30307</v>
      </c>
    </row>
    <row r="30308" spans="73:73" x14ac:dyDescent="0.45">
      <c r="BU30308">
        <f>ROW()</f>
        <v>30308</v>
      </c>
    </row>
    <row r="30309" spans="73:73" x14ac:dyDescent="0.45">
      <c r="BU30309">
        <f>ROW()</f>
        <v>30309</v>
      </c>
    </row>
    <row r="30310" spans="73:73" x14ac:dyDescent="0.45">
      <c r="BU30310">
        <f>ROW()</f>
        <v>30310</v>
      </c>
    </row>
    <row r="30311" spans="73:73" x14ac:dyDescent="0.45">
      <c r="BU30311">
        <f>ROW()</f>
        <v>30311</v>
      </c>
    </row>
    <row r="30312" spans="73:73" x14ac:dyDescent="0.45">
      <c r="BU30312">
        <f>ROW()</f>
        <v>30312</v>
      </c>
    </row>
    <row r="30313" spans="73:73" x14ac:dyDescent="0.45">
      <c r="BU30313">
        <f>ROW()</f>
        <v>30313</v>
      </c>
    </row>
    <row r="30314" spans="73:73" x14ac:dyDescent="0.45">
      <c r="BU30314">
        <f>ROW()</f>
        <v>30314</v>
      </c>
    </row>
    <row r="30315" spans="73:73" x14ac:dyDescent="0.45">
      <c r="BU30315">
        <f>ROW()</f>
        <v>30315</v>
      </c>
    </row>
    <row r="30316" spans="73:73" x14ac:dyDescent="0.45">
      <c r="BU30316">
        <f>ROW()</f>
        <v>30316</v>
      </c>
    </row>
    <row r="30317" spans="73:73" x14ac:dyDescent="0.45">
      <c r="BU30317">
        <f>ROW()</f>
        <v>30317</v>
      </c>
    </row>
    <row r="30318" spans="73:73" x14ac:dyDescent="0.45">
      <c r="BU30318">
        <f>ROW()</f>
        <v>30318</v>
      </c>
    </row>
    <row r="30319" spans="73:73" x14ac:dyDescent="0.45">
      <c r="BU30319">
        <f>ROW()</f>
        <v>30319</v>
      </c>
    </row>
    <row r="30320" spans="73:73" x14ac:dyDescent="0.45">
      <c r="BU30320">
        <f>ROW()</f>
        <v>30320</v>
      </c>
    </row>
    <row r="30321" spans="73:73" x14ac:dyDescent="0.45">
      <c r="BU30321">
        <f>ROW()</f>
        <v>30321</v>
      </c>
    </row>
    <row r="30322" spans="73:73" x14ac:dyDescent="0.45">
      <c r="BU30322">
        <f>ROW()</f>
        <v>30322</v>
      </c>
    </row>
    <row r="30323" spans="73:73" x14ac:dyDescent="0.45">
      <c r="BU30323">
        <f>ROW()</f>
        <v>30323</v>
      </c>
    </row>
    <row r="30324" spans="73:73" x14ac:dyDescent="0.45">
      <c r="BU30324">
        <f>ROW()</f>
        <v>30324</v>
      </c>
    </row>
    <row r="30325" spans="73:73" x14ac:dyDescent="0.45">
      <c r="BU30325">
        <f>ROW()</f>
        <v>30325</v>
      </c>
    </row>
    <row r="30326" spans="73:73" x14ac:dyDescent="0.45">
      <c r="BU30326">
        <f>ROW()</f>
        <v>30326</v>
      </c>
    </row>
    <row r="30327" spans="73:73" x14ac:dyDescent="0.45">
      <c r="BU30327">
        <f>ROW()</f>
        <v>30327</v>
      </c>
    </row>
    <row r="30328" spans="73:73" x14ac:dyDescent="0.45">
      <c r="BU30328">
        <f>ROW()</f>
        <v>30328</v>
      </c>
    </row>
    <row r="30329" spans="73:73" x14ac:dyDescent="0.45">
      <c r="BU30329">
        <f>ROW()</f>
        <v>30329</v>
      </c>
    </row>
    <row r="30330" spans="73:73" x14ac:dyDescent="0.45">
      <c r="BU30330">
        <f>ROW()</f>
        <v>30330</v>
      </c>
    </row>
    <row r="30331" spans="73:73" x14ac:dyDescent="0.45">
      <c r="BU30331">
        <f>ROW()</f>
        <v>30331</v>
      </c>
    </row>
    <row r="30332" spans="73:73" x14ac:dyDescent="0.45">
      <c r="BU30332">
        <f>ROW()</f>
        <v>30332</v>
      </c>
    </row>
    <row r="30333" spans="73:73" x14ac:dyDescent="0.45">
      <c r="BU30333">
        <f>ROW()</f>
        <v>30333</v>
      </c>
    </row>
    <row r="30334" spans="73:73" x14ac:dyDescent="0.45">
      <c r="BU30334">
        <f>ROW()</f>
        <v>30334</v>
      </c>
    </row>
    <row r="30335" spans="73:73" x14ac:dyDescent="0.45">
      <c r="BU30335">
        <f>ROW()</f>
        <v>30335</v>
      </c>
    </row>
    <row r="30336" spans="73:73" x14ac:dyDescent="0.45">
      <c r="BU30336">
        <f>ROW()</f>
        <v>30336</v>
      </c>
    </row>
    <row r="30337" spans="73:73" x14ac:dyDescent="0.45">
      <c r="BU30337">
        <f>ROW()</f>
        <v>30337</v>
      </c>
    </row>
    <row r="30338" spans="73:73" x14ac:dyDescent="0.45">
      <c r="BU30338">
        <f>ROW()</f>
        <v>30338</v>
      </c>
    </row>
    <row r="30339" spans="73:73" x14ac:dyDescent="0.45">
      <c r="BU30339">
        <f>ROW()</f>
        <v>30339</v>
      </c>
    </row>
    <row r="30340" spans="73:73" x14ac:dyDescent="0.45">
      <c r="BU30340">
        <f>ROW()</f>
        <v>30340</v>
      </c>
    </row>
    <row r="30341" spans="73:73" x14ac:dyDescent="0.45">
      <c r="BU30341">
        <f>ROW()</f>
        <v>30341</v>
      </c>
    </row>
    <row r="30342" spans="73:73" x14ac:dyDescent="0.45">
      <c r="BU30342">
        <f>ROW()</f>
        <v>30342</v>
      </c>
    </row>
    <row r="30343" spans="73:73" x14ac:dyDescent="0.45">
      <c r="BU30343">
        <f>ROW()</f>
        <v>30343</v>
      </c>
    </row>
    <row r="30344" spans="73:73" x14ac:dyDescent="0.45">
      <c r="BU30344">
        <f>ROW()</f>
        <v>30344</v>
      </c>
    </row>
    <row r="30345" spans="73:73" x14ac:dyDescent="0.45">
      <c r="BU30345">
        <f>ROW()</f>
        <v>30345</v>
      </c>
    </row>
    <row r="30346" spans="73:73" x14ac:dyDescent="0.45">
      <c r="BU30346">
        <f>ROW()</f>
        <v>30346</v>
      </c>
    </row>
    <row r="30347" spans="73:73" x14ac:dyDescent="0.45">
      <c r="BU30347">
        <f>ROW()</f>
        <v>30347</v>
      </c>
    </row>
    <row r="30348" spans="73:73" x14ac:dyDescent="0.45">
      <c r="BU30348">
        <f>ROW()</f>
        <v>30348</v>
      </c>
    </row>
    <row r="30349" spans="73:73" x14ac:dyDescent="0.45">
      <c r="BU30349">
        <f>ROW()</f>
        <v>30349</v>
      </c>
    </row>
    <row r="30350" spans="73:73" x14ac:dyDescent="0.45">
      <c r="BU30350">
        <f>ROW()</f>
        <v>30350</v>
      </c>
    </row>
    <row r="30351" spans="73:73" x14ac:dyDescent="0.45">
      <c r="BU30351">
        <f>ROW()</f>
        <v>30351</v>
      </c>
    </row>
    <row r="30352" spans="73:73" x14ac:dyDescent="0.45">
      <c r="BU30352">
        <f>ROW()</f>
        <v>30352</v>
      </c>
    </row>
    <row r="30353" spans="73:73" x14ac:dyDescent="0.45">
      <c r="BU30353">
        <f>ROW()</f>
        <v>30353</v>
      </c>
    </row>
    <row r="30354" spans="73:73" x14ac:dyDescent="0.45">
      <c r="BU30354">
        <f>ROW()</f>
        <v>30354</v>
      </c>
    </row>
    <row r="30355" spans="73:73" x14ac:dyDescent="0.45">
      <c r="BU30355">
        <f>ROW()</f>
        <v>30355</v>
      </c>
    </row>
    <row r="30356" spans="73:73" x14ac:dyDescent="0.45">
      <c r="BU30356">
        <f>ROW()</f>
        <v>30356</v>
      </c>
    </row>
    <row r="30357" spans="73:73" x14ac:dyDescent="0.45">
      <c r="BU30357">
        <f>ROW()</f>
        <v>30357</v>
      </c>
    </row>
    <row r="30358" spans="73:73" x14ac:dyDescent="0.45">
      <c r="BU30358">
        <f>ROW()</f>
        <v>30358</v>
      </c>
    </row>
    <row r="30359" spans="73:73" x14ac:dyDescent="0.45">
      <c r="BU30359">
        <f>ROW()</f>
        <v>30359</v>
      </c>
    </row>
    <row r="30360" spans="73:73" x14ac:dyDescent="0.45">
      <c r="BU30360">
        <f>ROW()</f>
        <v>30360</v>
      </c>
    </row>
    <row r="30361" spans="73:73" x14ac:dyDescent="0.45">
      <c r="BU30361">
        <f>ROW()</f>
        <v>30361</v>
      </c>
    </row>
    <row r="30362" spans="73:73" x14ac:dyDescent="0.45">
      <c r="BU30362">
        <f>ROW()</f>
        <v>30362</v>
      </c>
    </row>
    <row r="30363" spans="73:73" x14ac:dyDescent="0.45">
      <c r="BU30363">
        <f>ROW()</f>
        <v>30363</v>
      </c>
    </row>
    <row r="30364" spans="73:73" x14ac:dyDescent="0.45">
      <c r="BU30364">
        <f>ROW()</f>
        <v>30364</v>
      </c>
    </row>
    <row r="30365" spans="73:73" x14ac:dyDescent="0.45">
      <c r="BU30365">
        <f>ROW()</f>
        <v>30365</v>
      </c>
    </row>
    <row r="30366" spans="73:73" x14ac:dyDescent="0.45">
      <c r="BU30366">
        <f>ROW()</f>
        <v>30366</v>
      </c>
    </row>
    <row r="30367" spans="73:73" x14ac:dyDescent="0.45">
      <c r="BU30367">
        <f>ROW()</f>
        <v>30367</v>
      </c>
    </row>
    <row r="30368" spans="73:73" x14ac:dyDescent="0.45">
      <c r="BU30368">
        <f>ROW()</f>
        <v>30368</v>
      </c>
    </row>
    <row r="30369" spans="73:73" x14ac:dyDescent="0.45">
      <c r="BU30369">
        <f>ROW()</f>
        <v>30369</v>
      </c>
    </row>
    <row r="30370" spans="73:73" x14ac:dyDescent="0.45">
      <c r="BU30370">
        <f>ROW()</f>
        <v>30370</v>
      </c>
    </row>
    <row r="30371" spans="73:73" x14ac:dyDescent="0.45">
      <c r="BU30371">
        <f>ROW()</f>
        <v>30371</v>
      </c>
    </row>
    <row r="30372" spans="73:73" x14ac:dyDescent="0.45">
      <c r="BU30372">
        <f>ROW()</f>
        <v>30372</v>
      </c>
    </row>
    <row r="30373" spans="73:73" x14ac:dyDescent="0.45">
      <c r="BU30373">
        <f>ROW()</f>
        <v>30373</v>
      </c>
    </row>
    <row r="30374" spans="73:73" x14ac:dyDescent="0.45">
      <c r="BU30374">
        <f>ROW()</f>
        <v>30374</v>
      </c>
    </row>
    <row r="30375" spans="73:73" x14ac:dyDescent="0.45">
      <c r="BU30375">
        <f>ROW()</f>
        <v>30375</v>
      </c>
    </row>
    <row r="30376" spans="73:73" x14ac:dyDescent="0.45">
      <c r="BU30376">
        <f>ROW()</f>
        <v>30376</v>
      </c>
    </row>
    <row r="30377" spans="73:73" x14ac:dyDescent="0.45">
      <c r="BU30377">
        <f>ROW()</f>
        <v>30377</v>
      </c>
    </row>
    <row r="30378" spans="73:73" x14ac:dyDescent="0.45">
      <c r="BU30378">
        <f>ROW()</f>
        <v>30378</v>
      </c>
    </row>
    <row r="30379" spans="73:73" x14ac:dyDescent="0.45">
      <c r="BU30379">
        <f>ROW()</f>
        <v>30379</v>
      </c>
    </row>
    <row r="30380" spans="73:73" x14ac:dyDescent="0.45">
      <c r="BU30380">
        <f>ROW()</f>
        <v>30380</v>
      </c>
    </row>
    <row r="30381" spans="73:73" x14ac:dyDescent="0.45">
      <c r="BU30381">
        <f>ROW()</f>
        <v>30381</v>
      </c>
    </row>
    <row r="30382" spans="73:73" x14ac:dyDescent="0.45">
      <c r="BU30382">
        <f>ROW()</f>
        <v>30382</v>
      </c>
    </row>
    <row r="30383" spans="73:73" x14ac:dyDescent="0.45">
      <c r="BU30383">
        <f>ROW()</f>
        <v>30383</v>
      </c>
    </row>
    <row r="30384" spans="73:73" x14ac:dyDescent="0.45">
      <c r="BU30384">
        <f>ROW()</f>
        <v>30384</v>
      </c>
    </row>
    <row r="30385" spans="73:73" x14ac:dyDescent="0.45">
      <c r="BU30385">
        <f>ROW()</f>
        <v>30385</v>
      </c>
    </row>
    <row r="30386" spans="73:73" x14ac:dyDescent="0.45">
      <c r="BU30386">
        <f>ROW()</f>
        <v>30386</v>
      </c>
    </row>
    <row r="30387" spans="73:73" x14ac:dyDescent="0.45">
      <c r="BU30387">
        <f>ROW()</f>
        <v>30387</v>
      </c>
    </row>
    <row r="30388" spans="73:73" x14ac:dyDescent="0.45">
      <c r="BU30388">
        <f>ROW()</f>
        <v>30388</v>
      </c>
    </row>
    <row r="30389" spans="73:73" x14ac:dyDescent="0.45">
      <c r="BU30389">
        <f>ROW()</f>
        <v>30389</v>
      </c>
    </row>
    <row r="30390" spans="73:73" x14ac:dyDescent="0.45">
      <c r="BU30390">
        <f>ROW()</f>
        <v>30390</v>
      </c>
    </row>
    <row r="30391" spans="73:73" x14ac:dyDescent="0.45">
      <c r="BU30391">
        <f>ROW()</f>
        <v>30391</v>
      </c>
    </row>
    <row r="30392" spans="73:73" x14ac:dyDescent="0.45">
      <c r="BU30392">
        <f>ROW()</f>
        <v>30392</v>
      </c>
    </row>
    <row r="30393" spans="73:73" x14ac:dyDescent="0.45">
      <c r="BU30393">
        <f>ROW()</f>
        <v>30393</v>
      </c>
    </row>
    <row r="30394" spans="73:73" x14ac:dyDescent="0.45">
      <c r="BU30394">
        <f>ROW()</f>
        <v>30394</v>
      </c>
    </row>
    <row r="30395" spans="73:73" x14ac:dyDescent="0.45">
      <c r="BU30395">
        <f>ROW()</f>
        <v>30395</v>
      </c>
    </row>
    <row r="30396" spans="73:73" x14ac:dyDescent="0.45">
      <c r="BU30396">
        <f>ROW()</f>
        <v>30396</v>
      </c>
    </row>
    <row r="30397" spans="73:73" x14ac:dyDescent="0.45">
      <c r="BU30397">
        <f>ROW()</f>
        <v>30397</v>
      </c>
    </row>
    <row r="30398" spans="73:73" x14ac:dyDescent="0.45">
      <c r="BU30398">
        <f>ROW()</f>
        <v>30398</v>
      </c>
    </row>
    <row r="30399" spans="73:73" x14ac:dyDescent="0.45">
      <c r="BU30399">
        <f>ROW()</f>
        <v>30399</v>
      </c>
    </row>
    <row r="30400" spans="73:73" x14ac:dyDescent="0.45">
      <c r="BU30400">
        <f>ROW()</f>
        <v>30400</v>
      </c>
    </row>
    <row r="30401" spans="73:73" x14ac:dyDescent="0.45">
      <c r="BU30401">
        <f>ROW()</f>
        <v>30401</v>
      </c>
    </row>
    <row r="30402" spans="73:73" x14ac:dyDescent="0.45">
      <c r="BU30402">
        <f>ROW()</f>
        <v>30402</v>
      </c>
    </row>
    <row r="30403" spans="73:73" x14ac:dyDescent="0.45">
      <c r="BU30403">
        <f>ROW()</f>
        <v>30403</v>
      </c>
    </row>
    <row r="30404" spans="73:73" x14ac:dyDescent="0.45">
      <c r="BU30404">
        <f>ROW()</f>
        <v>30404</v>
      </c>
    </row>
    <row r="30405" spans="73:73" x14ac:dyDescent="0.45">
      <c r="BU30405">
        <f>ROW()</f>
        <v>30405</v>
      </c>
    </row>
    <row r="30406" spans="73:73" x14ac:dyDescent="0.45">
      <c r="BU30406">
        <f>ROW()</f>
        <v>30406</v>
      </c>
    </row>
    <row r="30407" spans="73:73" x14ac:dyDescent="0.45">
      <c r="BU30407">
        <f>ROW()</f>
        <v>30407</v>
      </c>
    </row>
    <row r="30408" spans="73:73" x14ac:dyDescent="0.45">
      <c r="BU30408">
        <f>ROW()</f>
        <v>30408</v>
      </c>
    </row>
    <row r="30409" spans="73:73" x14ac:dyDescent="0.45">
      <c r="BU30409">
        <f>ROW()</f>
        <v>30409</v>
      </c>
    </row>
    <row r="30410" spans="73:73" x14ac:dyDescent="0.45">
      <c r="BU30410">
        <f>ROW()</f>
        <v>30410</v>
      </c>
    </row>
    <row r="30411" spans="73:73" x14ac:dyDescent="0.45">
      <c r="BU30411">
        <f>ROW()</f>
        <v>30411</v>
      </c>
    </row>
    <row r="30412" spans="73:73" x14ac:dyDescent="0.45">
      <c r="BU30412">
        <f>ROW()</f>
        <v>30412</v>
      </c>
    </row>
    <row r="30413" spans="73:73" x14ac:dyDescent="0.45">
      <c r="BU30413">
        <f>ROW()</f>
        <v>30413</v>
      </c>
    </row>
    <row r="30414" spans="73:73" x14ac:dyDescent="0.45">
      <c r="BU30414">
        <f>ROW()</f>
        <v>30414</v>
      </c>
    </row>
    <row r="30415" spans="73:73" x14ac:dyDescent="0.45">
      <c r="BU30415">
        <f>ROW()</f>
        <v>30415</v>
      </c>
    </row>
    <row r="30416" spans="73:73" x14ac:dyDescent="0.45">
      <c r="BU30416">
        <f>ROW()</f>
        <v>30416</v>
      </c>
    </row>
    <row r="30417" spans="73:73" x14ac:dyDescent="0.45">
      <c r="BU30417">
        <f>ROW()</f>
        <v>30417</v>
      </c>
    </row>
    <row r="30418" spans="73:73" x14ac:dyDescent="0.45">
      <c r="BU30418">
        <f>ROW()</f>
        <v>30418</v>
      </c>
    </row>
    <row r="30419" spans="73:73" x14ac:dyDescent="0.45">
      <c r="BU30419">
        <f>ROW()</f>
        <v>30419</v>
      </c>
    </row>
    <row r="30420" spans="73:73" x14ac:dyDescent="0.45">
      <c r="BU30420">
        <f>ROW()</f>
        <v>30420</v>
      </c>
    </row>
    <row r="30421" spans="73:73" x14ac:dyDescent="0.45">
      <c r="BU30421">
        <f>ROW()</f>
        <v>30421</v>
      </c>
    </row>
    <row r="30422" spans="73:73" x14ac:dyDescent="0.45">
      <c r="BU30422">
        <f>ROW()</f>
        <v>30422</v>
      </c>
    </row>
    <row r="30423" spans="73:73" x14ac:dyDescent="0.45">
      <c r="BU30423">
        <f>ROW()</f>
        <v>30423</v>
      </c>
    </row>
    <row r="30424" spans="73:73" x14ac:dyDescent="0.45">
      <c r="BU30424">
        <f>ROW()</f>
        <v>30424</v>
      </c>
    </row>
    <row r="30425" spans="73:73" x14ac:dyDescent="0.45">
      <c r="BU30425">
        <f>ROW()</f>
        <v>30425</v>
      </c>
    </row>
    <row r="30426" spans="73:73" x14ac:dyDescent="0.45">
      <c r="BU30426">
        <f>ROW()</f>
        <v>30426</v>
      </c>
    </row>
    <row r="30427" spans="73:73" x14ac:dyDescent="0.45">
      <c r="BU30427">
        <f>ROW()</f>
        <v>30427</v>
      </c>
    </row>
    <row r="30428" spans="73:73" x14ac:dyDescent="0.45">
      <c r="BU30428">
        <f>ROW()</f>
        <v>30428</v>
      </c>
    </row>
    <row r="30429" spans="73:73" x14ac:dyDescent="0.45">
      <c r="BU30429">
        <f>ROW()</f>
        <v>30429</v>
      </c>
    </row>
    <row r="30430" spans="73:73" x14ac:dyDescent="0.45">
      <c r="BU30430">
        <f>ROW()</f>
        <v>30430</v>
      </c>
    </row>
    <row r="30431" spans="73:73" x14ac:dyDescent="0.45">
      <c r="BU30431">
        <f>ROW()</f>
        <v>30431</v>
      </c>
    </row>
    <row r="30432" spans="73:73" x14ac:dyDescent="0.45">
      <c r="BU30432">
        <f>ROW()</f>
        <v>30432</v>
      </c>
    </row>
    <row r="30433" spans="73:73" x14ac:dyDescent="0.45">
      <c r="BU30433">
        <f>ROW()</f>
        <v>30433</v>
      </c>
    </row>
    <row r="30434" spans="73:73" x14ac:dyDescent="0.45">
      <c r="BU30434">
        <f>ROW()</f>
        <v>30434</v>
      </c>
    </row>
    <row r="30435" spans="73:73" x14ac:dyDescent="0.45">
      <c r="BU30435">
        <f>ROW()</f>
        <v>30435</v>
      </c>
    </row>
    <row r="30436" spans="73:73" x14ac:dyDescent="0.45">
      <c r="BU30436">
        <f>ROW()</f>
        <v>30436</v>
      </c>
    </row>
    <row r="30437" spans="73:73" x14ac:dyDescent="0.45">
      <c r="BU30437">
        <f>ROW()</f>
        <v>30437</v>
      </c>
    </row>
    <row r="30438" spans="73:73" x14ac:dyDescent="0.45">
      <c r="BU30438">
        <f>ROW()</f>
        <v>30438</v>
      </c>
    </row>
    <row r="30439" spans="73:73" x14ac:dyDescent="0.45">
      <c r="BU30439">
        <f>ROW()</f>
        <v>30439</v>
      </c>
    </row>
    <row r="30440" spans="73:73" x14ac:dyDescent="0.45">
      <c r="BU30440">
        <f>ROW()</f>
        <v>30440</v>
      </c>
    </row>
    <row r="30441" spans="73:73" x14ac:dyDescent="0.45">
      <c r="BU30441">
        <f>ROW()</f>
        <v>30441</v>
      </c>
    </row>
    <row r="30442" spans="73:73" x14ac:dyDescent="0.45">
      <c r="BU30442">
        <f>ROW()</f>
        <v>30442</v>
      </c>
    </row>
    <row r="30443" spans="73:73" x14ac:dyDescent="0.45">
      <c r="BU30443">
        <f>ROW()</f>
        <v>30443</v>
      </c>
    </row>
    <row r="30444" spans="73:73" x14ac:dyDescent="0.45">
      <c r="BU30444">
        <f>ROW()</f>
        <v>30444</v>
      </c>
    </row>
    <row r="30445" spans="73:73" x14ac:dyDescent="0.45">
      <c r="BU30445">
        <f>ROW()</f>
        <v>30445</v>
      </c>
    </row>
    <row r="30446" spans="73:73" x14ac:dyDescent="0.45">
      <c r="BU30446">
        <f>ROW()</f>
        <v>30446</v>
      </c>
    </row>
    <row r="30447" spans="73:73" x14ac:dyDescent="0.45">
      <c r="BU30447">
        <f>ROW()</f>
        <v>30447</v>
      </c>
    </row>
    <row r="30448" spans="73:73" x14ac:dyDescent="0.45">
      <c r="BU30448">
        <f>ROW()</f>
        <v>30448</v>
      </c>
    </row>
    <row r="30449" spans="73:73" x14ac:dyDescent="0.45">
      <c r="BU30449">
        <f>ROW()</f>
        <v>30449</v>
      </c>
    </row>
    <row r="30450" spans="73:73" x14ac:dyDescent="0.45">
      <c r="BU30450">
        <f>ROW()</f>
        <v>30450</v>
      </c>
    </row>
    <row r="30451" spans="73:73" x14ac:dyDescent="0.45">
      <c r="BU30451">
        <f>ROW()</f>
        <v>30451</v>
      </c>
    </row>
    <row r="30452" spans="73:73" x14ac:dyDescent="0.45">
      <c r="BU30452">
        <f>ROW()</f>
        <v>30452</v>
      </c>
    </row>
    <row r="30453" spans="73:73" x14ac:dyDescent="0.45">
      <c r="BU30453">
        <f>ROW()</f>
        <v>30453</v>
      </c>
    </row>
    <row r="30454" spans="73:73" x14ac:dyDescent="0.45">
      <c r="BU30454">
        <f>ROW()</f>
        <v>30454</v>
      </c>
    </row>
    <row r="30455" spans="73:73" x14ac:dyDescent="0.45">
      <c r="BU30455">
        <f>ROW()</f>
        <v>30455</v>
      </c>
    </row>
    <row r="30456" spans="73:73" x14ac:dyDescent="0.45">
      <c r="BU30456">
        <f>ROW()</f>
        <v>30456</v>
      </c>
    </row>
    <row r="30457" spans="73:73" x14ac:dyDescent="0.45">
      <c r="BU30457">
        <f>ROW()</f>
        <v>30457</v>
      </c>
    </row>
    <row r="30458" spans="73:73" x14ac:dyDescent="0.45">
      <c r="BU30458">
        <f>ROW()</f>
        <v>30458</v>
      </c>
    </row>
    <row r="30459" spans="73:73" x14ac:dyDescent="0.45">
      <c r="BU30459">
        <f>ROW()</f>
        <v>30459</v>
      </c>
    </row>
    <row r="30460" spans="73:73" x14ac:dyDescent="0.45">
      <c r="BU30460">
        <f>ROW()</f>
        <v>30460</v>
      </c>
    </row>
    <row r="30461" spans="73:73" x14ac:dyDescent="0.45">
      <c r="BU30461">
        <f>ROW()</f>
        <v>30461</v>
      </c>
    </row>
    <row r="30462" spans="73:73" x14ac:dyDescent="0.45">
      <c r="BU30462">
        <f>ROW()</f>
        <v>30462</v>
      </c>
    </row>
    <row r="30463" spans="73:73" x14ac:dyDescent="0.45">
      <c r="BU30463">
        <f>ROW()</f>
        <v>30463</v>
      </c>
    </row>
    <row r="30464" spans="73:73" x14ac:dyDescent="0.45">
      <c r="BU30464">
        <f>ROW()</f>
        <v>30464</v>
      </c>
    </row>
    <row r="30465" spans="73:73" x14ac:dyDescent="0.45">
      <c r="BU30465">
        <f>ROW()</f>
        <v>30465</v>
      </c>
    </row>
    <row r="30466" spans="73:73" x14ac:dyDescent="0.45">
      <c r="BU30466">
        <f>ROW()</f>
        <v>30466</v>
      </c>
    </row>
    <row r="30467" spans="73:73" x14ac:dyDescent="0.45">
      <c r="BU30467">
        <f>ROW()</f>
        <v>30467</v>
      </c>
    </row>
    <row r="30468" spans="73:73" x14ac:dyDescent="0.45">
      <c r="BU30468">
        <f>ROW()</f>
        <v>30468</v>
      </c>
    </row>
    <row r="30469" spans="73:73" x14ac:dyDescent="0.45">
      <c r="BU30469">
        <f>ROW()</f>
        <v>30469</v>
      </c>
    </row>
    <row r="30470" spans="73:73" x14ac:dyDescent="0.45">
      <c r="BU30470">
        <f>ROW()</f>
        <v>30470</v>
      </c>
    </row>
    <row r="30471" spans="73:73" x14ac:dyDescent="0.45">
      <c r="BU30471">
        <f>ROW()</f>
        <v>30471</v>
      </c>
    </row>
    <row r="30472" spans="73:73" x14ac:dyDescent="0.45">
      <c r="BU30472">
        <f>ROW()</f>
        <v>30472</v>
      </c>
    </row>
    <row r="30473" spans="73:73" x14ac:dyDescent="0.45">
      <c r="BU30473">
        <f>ROW()</f>
        <v>30473</v>
      </c>
    </row>
    <row r="30474" spans="73:73" x14ac:dyDescent="0.45">
      <c r="BU30474">
        <f>ROW()</f>
        <v>30474</v>
      </c>
    </row>
    <row r="30475" spans="73:73" x14ac:dyDescent="0.45">
      <c r="BU30475">
        <f>ROW()</f>
        <v>30475</v>
      </c>
    </row>
    <row r="30476" spans="73:73" x14ac:dyDescent="0.45">
      <c r="BU30476">
        <f>ROW()</f>
        <v>30476</v>
      </c>
    </row>
    <row r="30477" spans="73:73" x14ac:dyDescent="0.45">
      <c r="BU30477">
        <f>ROW()</f>
        <v>30477</v>
      </c>
    </row>
    <row r="30478" spans="73:73" x14ac:dyDescent="0.45">
      <c r="BU30478">
        <f>ROW()</f>
        <v>30478</v>
      </c>
    </row>
    <row r="30479" spans="73:73" x14ac:dyDescent="0.45">
      <c r="BU30479">
        <f>ROW()</f>
        <v>30479</v>
      </c>
    </row>
    <row r="30480" spans="73:73" x14ac:dyDescent="0.45">
      <c r="BU30480">
        <f>ROW()</f>
        <v>30480</v>
      </c>
    </row>
    <row r="30481" spans="73:73" x14ac:dyDescent="0.45">
      <c r="BU30481">
        <f>ROW()</f>
        <v>30481</v>
      </c>
    </row>
    <row r="30482" spans="73:73" x14ac:dyDescent="0.45">
      <c r="BU30482">
        <f>ROW()</f>
        <v>30482</v>
      </c>
    </row>
    <row r="30483" spans="73:73" x14ac:dyDescent="0.45">
      <c r="BU30483">
        <f>ROW()</f>
        <v>30483</v>
      </c>
    </row>
    <row r="30484" spans="73:73" x14ac:dyDescent="0.45">
      <c r="BU30484">
        <f>ROW()</f>
        <v>30484</v>
      </c>
    </row>
    <row r="30485" spans="73:73" x14ac:dyDescent="0.45">
      <c r="BU30485">
        <f>ROW()</f>
        <v>30485</v>
      </c>
    </row>
    <row r="30486" spans="73:73" x14ac:dyDescent="0.45">
      <c r="BU30486">
        <f>ROW()</f>
        <v>30486</v>
      </c>
    </row>
    <row r="30487" spans="73:73" x14ac:dyDescent="0.45">
      <c r="BU30487">
        <f>ROW()</f>
        <v>30487</v>
      </c>
    </row>
    <row r="30488" spans="73:73" x14ac:dyDescent="0.45">
      <c r="BU30488">
        <f>ROW()</f>
        <v>30488</v>
      </c>
    </row>
    <row r="30489" spans="73:73" x14ac:dyDescent="0.45">
      <c r="BU30489">
        <f>ROW()</f>
        <v>30489</v>
      </c>
    </row>
    <row r="30490" spans="73:73" x14ac:dyDescent="0.45">
      <c r="BU30490">
        <f>ROW()</f>
        <v>30490</v>
      </c>
    </row>
    <row r="30491" spans="73:73" x14ac:dyDescent="0.45">
      <c r="BU30491">
        <f>ROW()</f>
        <v>30491</v>
      </c>
    </row>
    <row r="30492" spans="73:73" x14ac:dyDescent="0.45">
      <c r="BU30492">
        <f>ROW()</f>
        <v>30492</v>
      </c>
    </row>
    <row r="30493" spans="73:73" x14ac:dyDescent="0.45">
      <c r="BU30493">
        <f>ROW()</f>
        <v>30493</v>
      </c>
    </row>
    <row r="30494" spans="73:73" x14ac:dyDescent="0.45">
      <c r="BU30494">
        <f>ROW()</f>
        <v>30494</v>
      </c>
    </row>
    <row r="30495" spans="73:73" x14ac:dyDescent="0.45">
      <c r="BU30495">
        <f>ROW()</f>
        <v>30495</v>
      </c>
    </row>
    <row r="30496" spans="73:73" x14ac:dyDescent="0.45">
      <c r="BU30496">
        <f>ROW()</f>
        <v>30496</v>
      </c>
    </row>
    <row r="30497" spans="73:73" x14ac:dyDescent="0.45">
      <c r="BU30497">
        <f>ROW()</f>
        <v>30497</v>
      </c>
    </row>
    <row r="30498" spans="73:73" x14ac:dyDescent="0.45">
      <c r="BU30498">
        <f>ROW()</f>
        <v>30498</v>
      </c>
    </row>
    <row r="30499" spans="73:73" x14ac:dyDescent="0.45">
      <c r="BU30499">
        <f>ROW()</f>
        <v>30499</v>
      </c>
    </row>
    <row r="30500" spans="73:73" x14ac:dyDescent="0.45">
      <c r="BU30500">
        <f>ROW()</f>
        <v>30500</v>
      </c>
    </row>
    <row r="30501" spans="73:73" x14ac:dyDescent="0.45">
      <c r="BU30501">
        <f>ROW()</f>
        <v>30501</v>
      </c>
    </row>
    <row r="30502" spans="73:73" x14ac:dyDescent="0.45">
      <c r="BU30502">
        <f>ROW()</f>
        <v>30502</v>
      </c>
    </row>
    <row r="30503" spans="73:73" x14ac:dyDescent="0.45">
      <c r="BU30503">
        <f>ROW()</f>
        <v>30503</v>
      </c>
    </row>
    <row r="30504" spans="73:73" x14ac:dyDescent="0.45">
      <c r="BU30504">
        <f>ROW()</f>
        <v>30504</v>
      </c>
    </row>
    <row r="30505" spans="73:73" x14ac:dyDescent="0.45">
      <c r="BU30505">
        <f>ROW()</f>
        <v>30505</v>
      </c>
    </row>
    <row r="30506" spans="73:73" x14ac:dyDescent="0.45">
      <c r="BU30506">
        <f>ROW()</f>
        <v>30506</v>
      </c>
    </row>
    <row r="30507" spans="73:73" x14ac:dyDescent="0.45">
      <c r="BU30507">
        <f>ROW()</f>
        <v>30507</v>
      </c>
    </row>
    <row r="30508" spans="73:73" x14ac:dyDescent="0.45">
      <c r="BU30508">
        <f>ROW()</f>
        <v>30508</v>
      </c>
    </row>
    <row r="30509" spans="73:73" x14ac:dyDescent="0.45">
      <c r="BU30509">
        <f>ROW()</f>
        <v>30509</v>
      </c>
    </row>
    <row r="30510" spans="73:73" x14ac:dyDescent="0.45">
      <c r="BU30510">
        <f>ROW()</f>
        <v>30510</v>
      </c>
    </row>
    <row r="30511" spans="73:73" x14ac:dyDescent="0.45">
      <c r="BU30511">
        <f>ROW()</f>
        <v>30511</v>
      </c>
    </row>
    <row r="30512" spans="73:73" x14ac:dyDescent="0.45">
      <c r="BU30512">
        <f>ROW()</f>
        <v>30512</v>
      </c>
    </row>
    <row r="30513" spans="73:73" x14ac:dyDescent="0.45">
      <c r="BU30513">
        <f>ROW()</f>
        <v>30513</v>
      </c>
    </row>
    <row r="30514" spans="73:73" x14ac:dyDescent="0.45">
      <c r="BU30514">
        <f>ROW()</f>
        <v>30514</v>
      </c>
    </row>
    <row r="30515" spans="73:73" x14ac:dyDescent="0.45">
      <c r="BU30515">
        <f>ROW()</f>
        <v>30515</v>
      </c>
    </row>
    <row r="30516" spans="73:73" x14ac:dyDescent="0.45">
      <c r="BU30516">
        <f>ROW()</f>
        <v>30516</v>
      </c>
    </row>
    <row r="30517" spans="73:73" x14ac:dyDescent="0.45">
      <c r="BU30517">
        <f>ROW()</f>
        <v>30517</v>
      </c>
    </row>
    <row r="30518" spans="73:73" x14ac:dyDescent="0.45">
      <c r="BU30518">
        <f>ROW()</f>
        <v>30518</v>
      </c>
    </row>
    <row r="30519" spans="73:73" x14ac:dyDescent="0.45">
      <c r="BU30519">
        <f>ROW()</f>
        <v>30519</v>
      </c>
    </row>
    <row r="30520" spans="73:73" x14ac:dyDescent="0.45">
      <c r="BU30520">
        <f>ROW()</f>
        <v>30520</v>
      </c>
    </row>
    <row r="30521" spans="73:73" x14ac:dyDescent="0.45">
      <c r="BU30521">
        <f>ROW()</f>
        <v>30521</v>
      </c>
    </row>
    <row r="30522" spans="73:73" x14ac:dyDescent="0.45">
      <c r="BU30522">
        <f>ROW()</f>
        <v>30522</v>
      </c>
    </row>
    <row r="30523" spans="73:73" x14ac:dyDescent="0.45">
      <c r="BU30523">
        <f>ROW()</f>
        <v>30523</v>
      </c>
    </row>
    <row r="30524" spans="73:73" x14ac:dyDescent="0.45">
      <c r="BU30524">
        <f>ROW()</f>
        <v>30524</v>
      </c>
    </row>
    <row r="30525" spans="73:73" x14ac:dyDescent="0.45">
      <c r="BU30525">
        <f>ROW()</f>
        <v>30525</v>
      </c>
    </row>
    <row r="30526" spans="73:73" x14ac:dyDescent="0.45">
      <c r="BU30526">
        <f>ROW()</f>
        <v>30526</v>
      </c>
    </row>
    <row r="30527" spans="73:73" x14ac:dyDescent="0.45">
      <c r="BU30527">
        <f>ROW()</f>
        <v>30527</v>
      </c>
    </row>
    <row r="30528" spans="73:73" x14ac:dyDescent="0.45">
      <c r="BU30528">
        <f>ROW()</f>
        <v>30528</v>
      </c>
    </row>
    <row r="30529" spans="73:73" x14ac:dyDescent="0.45">
      <c r="BU30529">
        <f>ROW()</f>
        <v>30529</v>
      </c>
    </row>
    <row r="30530" spans="73:73" x14ac:dyDescent="0.45">
      <c r="BU30530">
        <f>ROW()</f>
        <v>30530</v>
      </c>
    </row>
    <row r="30531" spans="73:73" x14ac:dyDescent="0.45">
      <c r="BU30531">
        <f>ROW()</f>
        <v>30531</v>
      </c>
    </row>
    <row r="30532" spans="73:73" x14ac:dyDescent="0.45">
      <c r="BU30532">
        <f>ROW()</f>
        <v>30532</v>
      </c>
    </row>
    <row r="30533" spans="73:73" x14ac:dyDescent="0.45">
      <c r="BU30533">
        <f>ROW()</f>
        <v>30533</v>
      </c>
    </row>
    <row r="30534" spans="73:73" x14ac:dyDescent="0.45">
      <c r="BU30534">
        <f>ROW()</f>
        <v>30534</v>
      </c>
    </row>
    <row r="30535" spans="73:73" x14ac:dyDescent="0.45">
      <c r="BU30535">
        <f>ROW()</f>
        <v>30535</v>
      </c>
    </row>
    <row r="30536" spans="73:73" x14ac:dyDescent="0.45">
      <c r="BU30536">
        <f>ROW()</f>
        <v>30536</v>
      </c>
    </row>
    <row r="30537" spans="73:73" x14ac:dyDescent="0.45">
      <c r="BU30537">
        <f>ROW()</f>
        <v>30537</v>
      </c>
    </row>
    <row r="30538" spans="73:73" x14ac:dyDescent="0.45">
      <c r="BU30538">
        <f>ROW()</f>
        <v>30538</v>
      </c>
    </row>
    <row r="30539" spans="73:73" x14ac:dyDescent="0.45">
      <c r="BU30539">
        <f>ROW()</f>
        <v>30539</v>
      </c>
    </row>
    <row r="30540" spans="73:73" x14ac:dyDescent="0.45">
      <c r="BU30540">
        <f>ROW()</f>
        <v>30540</v>
      </c>
    </row>
    <row r="30541" spans="73:73" x14ac:dyDescent="0.45">
      <c r="BU30541">
        <f>ROW()</f>
        <v>30541</v>
      </c>
    </row>
    <row r="30542" spans="73:73" x14ac:dyDescent="0.45">
      <c r="BU30542">
        <f>ROW()</f>
        <v>30542</v>
      </c>
    </row>
    <row r="30543" spans="73:73" x14ac:dyDescent="0.45">
      <c r="BU30543">
        <f>ROW()</f>
        <v>30543</v>
      </c>
    </row>
    <row r="30544" spans="73:73" x14ac:dyDescent="0.45">
      <c r="BU30544">
        <f>ROW()</f>
        <v>30544</v>
      </c>
    </row>
    <row r="30545" spans="73:73" x14ac:dyDescent="0.45">
      <c r="BU30545">
        <f>ROW()</f>
        <v>30545</v>
      </c>
    </row>
    <row r="30546" spans="73:73" x14ac:dyDescent="0.45">
      <c r="BU30546">
        <f>ROW()</f>
        <v>30546</v>
      </c>
    </row>
    <row r="30547" spans="73:73" x14ac:dyDescent="0.45">
      <c r="BU30547">
        <f>ROW()</f>
        <v>30547</v>
      </c>
    </row>
    <row r="30548" spans="73:73" x14ac:dyDescent="0.45">
      <c r="BU30548">
        <f>ROW()</f>
        <v>30548</v>
      </c>
    </row>
    <row r="30549" spans="73:73" x14ac:dyDescent="0.45">
      <c r="BU30549">
        <f>ROW()</f>
        <v>30549</v>
      </c>
    </row>
    <row r="30550" spans="73:73" x14ac:dyDescent="0.45">
      <c r="BU30550">
        <f>ROW()</f>
        <v>30550</v>
      </c>
    </row>
    <row r="30551" spans="73:73" x14ac:dyDescent="0.45">
      <c r="BU30551">
        <f>ROW()</f>
        <v>30551</v>
      </c>
    </row>
    <row r="30552" spans="73:73" x14ac:dyDescent="0.45">
      <c r="BU30552">
        <f>ROW()</f>
        <v>30552</v>
      </c>
    </row>
    <row r="30553" spans="73:73" x14ac:dyDescent="0.45">
      <c r="BU30553">
        <f>ROW()</f>
        <v>30553</v>
      </c>
    </row>
    <row r="30554" spans="73:73" x14ac:dyDescent="0.45">
      <c r="BU30554">
        <f>ROW()</f>
        <v>30554</v>
      </c>
    </row>
    <row r="30555" spans="73:73" x14ac:dyDescent="0.45">
      <c r="BU30555">
        <f>ROW()</f>
        <v>30555</v>
      </c>
    </row>
    <row r="30556" spans="73:73" x14ac:dyDescent="0.45">
      <c r="BU30556">
        <f>ROW()</f>
        <v>30556</v>
      </c>
    </row>
    <row r="30557" spans="73:73" x14ac:dyDescent="0.45">
      <c r="BU30557">
        <f>ROW()</f>
        <v>30557</v>
      </c>
    </row>
    <row r="30558" spans="73:73" x14ac:dyDescent="0.45">
      <c r="BU30558">
        <f>ROW()</f>
        <v>30558</v>
      </c>
    </row>
    <row r="30559" spans="73:73" x14ac:dyDescent="0.45">
      <c r="BU30559">
        <f>ROW()</f>
        <v>30559</v>
      </c>
    </row>
    <row r="30560" spans="73:73" x14ac:dyDescent="0.45">
      <c r="BU30560">
        <f>ROW()</f>
        <v>30560</v>
      </c>
    </row>
    <row r="30561" spans="73:73" x14ac:dyDescent="0.45">
      <c r="BU30561">
        <f>ROW()</f>
        <v>30561</v>
      </c>
    </row>
    <row r="30562" spans="73:73" x14ac:dyDescent="0.45">
      <c r="BU30562">
        <f>ROW()</f>
        <v>30562</v>
      </c>
    </row>
    <row r="30563" spans="73:73" x14ac:dyDescent="0.45">
      <c r="BU30563">
        <f>ROW()</f>
        <v>30563</v>
      </c>
    </row>
    <row r="30564" spans="73:73" x14ac:dyDescent="0.45">
      <c r="BU30564">
        <f>ROW()</f>
        <v>30564</v>
      </c>
    </row>
    <row r="30565" spans="73:73" x14ac:dyDescent="0.45">
      <c r="BU30565">
        <f>ROW()</f>
        <v>30565</v>
      </c>
    </row>
    <row r="30566" spans="73:73" x14ac:dyDescent="0.45">
      <c r="BU30566">
        <f>ROW()</f>
        <v>30566</v>
      </c>
    </row>
    <row r="30567" spans="73:73" x14ac:dyDescent="0.45">
      <c r="BU30567">
        <f>ROW()</f>
        <v>30567</v>
      </c>
    </row>
    <row r="30568" spans="73:73" x14ac:dyDescent="0.45">
      <c r="BU30568">
        <f>ROW()</f>
        <v>30568</v>
      </c>
    </row>
    <row r="30569" spans="73:73" x14ac:dyDescent="0.45">
      <c r="BU30569">
        <f>ROW()</f>
        <v>30569</v>
      </c>
    </row>
    <row r="30570" spans="73:73" x14ac:dyDescent="0.45">
      <c r="BU30570">
        <f>ROW()</f>
        <v>30570</v>
      </c>
    </row>
    <row r="30571" spans="73:73" x14ac:dyDescent="0.45">
      <c r="BU30571">
        <f>ROW()</f>
        <v>30571</v>
      </c>
    </row>
    <row r="30572" spans="73:73" x14ac:dyDescent="0.45">
      <c r="BU30572">
        <f>ROW()</f>
        <v>30572</v>
      </c>
    </row>
    <row r="30573" spans="73:73" x14ac:dyDescent="0.45">
      <c r="BU30573">
        <f>ROW()</f>
        <v>30573</v>
      </c>
    </row>
    <row r="30574" spans="73:73" x14ac:dyDescent="0.45">
      <c r="BU30574">
        <f>ROW()</f>
        <v>30574</v>
      </c>
    </row>
    <row r="30575" spans="73:73" x14ac:dyDescent="0.45">
      <c r="BU30575">
        <f>ROW()</f>
        <v>30575</v>
      </c>
    </row>
    <row r="30576" spans="73:73" x14ac:dyDescent="0.45">
      <c r="BU30576">
        <f>ROW()</f>
        <v>30576</v>
      </c>
    </row>
    <row r="30577" spans="73:73" x14ac:dyDescent="0.45">
      <c r="BU30577">
        <f>ROW()</f>
        <v>30577</v>
      </c>
    </row>
    <row r="30578" spans="73:73" x14ac:dyDescent="0.45">
      <c r="BU30578">
        <f>ROW()</f>
        <v>30578</v>
      </c>
    </row>
    <row r="30579" spans="73:73" x14ac:dyDescent="0.45">
      <c r="BU30579">
        <f>ROW()</f>
        <v>30579</v>
      </c>
    </row>
    <row r="30580" spans="73:73" x14ac:dyDescent="0.45">
      <c r="BU30580">
        <f>ROW()</f>
        <v>30580</v>
      </c>
    </row>
    <row r="30581" spans="73:73" x14ac:dyDescent="0.45">
      <c r="BU30581">
        <f>ROW()</f>
        <v>30581</v>
      </c>
    </row>
    <row r="30582" spans="73:73" x14ac:dyDescent="0.45">
      <c r="BU30582">
        <f>ROW()</f>
        <v>30582</v>
      </c>
    </row>
    <row r="30583" spans="73:73" x14ac:dyDescent="0.45">
      <c r="BU30583">
        <f>ROW()</f>
        <v>30583</v>
      </c>
    </row>
    <row r="30584" spans="73:73" x14ac:dyDescent="0.45">
      <c r="BU30584">
        <f>ROW()</f>
        <v>30584</v>
      </c>
    </row>
    <row r="30585" spans="73:73" x14ac:dyDescent="0.45">
      <c r="BU30585">
        <f>ROW()</f>
        <v>30585</v>
      </c>
    </row>
    <row r="30586" spans="73:73" x14ac:dyDescent="0.45">
      <c r="BU30586">
        <f>ROW()</f>
        <v>30586</v>
      </c>
    </row>
    <row r="30587" spans="73:73" x14ac:dyDescent="0.45">
      <c r="BU30587">
        <f>ROW()</f>
        <v>30587</v>
      </c>
    </row>
    <row r="30588" spans="73:73" x14ac:dyDescent="0.45">
      <c r="BU30588">
        <f>ROW()</f>
        <v>30588</v>
      </c>
    </row>
    <row r="30589" spans="73:73" x14ac:dyDescent="0.45">
      <c r="BU30589">
        <f>ROW()</f>
        <v>30589</v>
      </c>
    </row>
    <row r="30590" spans="73:73" x14ac:dyDescent="0.45">
      <c r="BU30590">
        <f>ROW()</f>
        <v>30590</v>
      </c>
    </row>
    <row r="30591" spans="73:73" x14ac:dyDescent="0.45">
      <c r="BU30591">
        <f>ROW()</f>
        <v>30591</v>
      </c>
    </row>
    <row r="30592" spans="73:73" x14ac:dyDescent="0.45">
      <c r="BU30592">
        <f>ROW()</f>
        <v>30592</v>
      </c>
    </row>
    <row r="30593" spans="73:73" x14ac:dyDescent="0.45">
      <c r="BU30593">
        <f>ROW()</f>
        <v>30593</v>
      </c>
    </row>
    <row r="30594" spans="73:73" x14ac:dyDescent="0.45">
      <c r="BU30594">
        <f>ROW()</f>
        <v>30594</v>
      </c>
    </row>
    <row r="30595" spans="73:73" x14ac:dyDescent="0.45">
      <c r="BU30595">
        <f>ROW()</f>
        <v>30595</v>
      </c>
    </row>
    <row r="30596" spans="73:73" x14ac:dyDescent="0.45">
      <c r="BU30596">
        <f>ROW()</f>
        <v>30596</v>
      </c>
    </row>
    <row r="30597" spans="73:73" x14ac:dyDescent="0.45">
      <c r="BU30597">
        <f>ROW()</f>
        <v>30597</v>
      </c>
    </row>
    <row r="30598" spans="73:73" x14ac:dyDescent="0.45">
      <c r="BU30598">
        <f>ROW()</f>
        <v>30598</v>
      </c>
    </row>
    <row r="30599" spans="73:73" x14ac:dyDescent="0.45">
      <c r="BU30599">
        <f>ROW()</f>
        <v>30599</v>
      </c>
    </row>
    <row r="30600" spans="73:73" x14ac:dyDescent="0.45">
      <c r="BU30600">
        <f>ROW()</f>
        <v>30600</v>
      </c>
    </row>
    <row r="30601" spans="73:73" x14ac:dyDescent="0.45">
      <c r="BU30601">
        <f>ROW()</f>
        <v>30601</v>
      </c>
    </row>
    <row r="30602" spans="73:73" x14ac:dyDescent="0.45">
      <c r="BU30602">
        <f>ROW()</f>
        <v>30602</v>
      </c>
    </row>
    <row r="30603" spans="73:73" x14ac:dyDescent="0.45">
      <c r="BU30603">
        <f>ROW()</f>
        <v>30603</v>
      </c>
    </row>
    <row r="30604" spans="73:73" x14ac:dyDescent="0.45">
      <c r="BU30604">
        <f>ROW()</f>
        <v>30604</v>
      </c>
    </row>
    <row r="30605" spans="73:73" x14ac:dyDescent="0.45">
      <c r="BU30605">
        <f>ROW()</f>
        <v>30605</v>
      </c>
    </row>
    <row r="30606" spans="73:73" x14ac:dyDescent="0.45">
      <c r="BU30606">
        <f>ROW()</f>
        <v>30606</v>
      </c>
    </row>
    <row r="30607" spans="73:73" x14ac:dyDescent="0.45">
      <c r="BU30607">
        <f>ROW()</f>
        <v>30607</v>
      </c>
    </row>
    <row r="30608" spans="73:73" x14ac:dyDescent="0.45">
      <c r="BU30608">
        <f>ROW()</f>
        <v>30608</v>
      </c>
    </row>
    <row r="30609" spans="73:73" x14ac:dyDescent="0.45">
      <c r="BU30609">
        <f>ROW()</f>
        <v>30609</v>
      </c>
    </row>
    <row r="30610" spans="73:73" x14ac:dyDescent="0.45">
      <c r="BU30610">
        <f>ROW()</f>
        <v>30610</v>
      </c>
    </row>
    <row r="30611" spans="73:73" x14ac:dyDescent="0.45">
      <c r="BU30611">
        <f>ROW()</f>
        <v>30611</v>
      </c>
    </row>
    <row r="30612" spans="73:73" x14ac:dyDescent="0.45">
      <c r="BU30612">
        <f>ROW()</f>
        <v>30612</v>
      </c>
    </row>
    <row r="30613" spans="73:73" x14ac:dyDescent="0.45">
      <c r="BU30613">
        <f>ROW()</f>
        <v>30613</v>
      </c>
    </row>
    <row r="30614" spans="73:73" x14ac:dyDescent="0.45">
      <c r="BU30614">
        <f>ROW()</f>
        <v>30614</v>
      </c>
    </row>
    <row r="30615" spans="73:73" x14ac:dyDescent="0.45">
      <c r="BU30615">
        <f>ROW()</f>
        <v>30615</v>
      </c>
    </row>
    <row r="30616" spans="73:73" x14ac:dyDescent="0.45">
      <c r="BU30616">
        <f>ROW()</f>
        <v>30616</v>
      </c>
    </row>
    <row r="30617" spans="73:73" x14ac:dyDescent="0.45">
      <c r="BU30617">
        <f>ROW()</f>
        <v>30617</v>
      </c>
    </row>
    <row r="30618" spans="73:73" x14ac:dyDescent="0.45">
      <c r="BU30618">
        <f>ROW()</f>
        <v>30618</v>
      </c>
    </row>
    <row r="30619" spans="73:73" x14ac:dyDescent="0.45">
      <c r="BU30619">
        <f>ROW()</f>
        <v>30619</v>
      </c>
    </row>
    <row r="30620" spans="73:73" x14ac:dyDescent="0.45">
      <c r="BU30620">
        <f>ROW()</f>
        <v>30620</v>
      </c>
    </row>
    <row r="30621" spans="73:73" x14ac:dyDescent="0.45">
      <c r="BU30621">
        <f>ROW()</f>
        <v>30621</v>
      </c>
    </row>
    <row r="30622" spans="73:73" x14ac:dyDescent="0.45">
      <c r="BU30622">
        <f>ROW()</f>
        <v>30622</v>
      </c>
    </row>
    <row r="30623" spans="73:73" x14ac:dyDescent="0.45">
      <c r="BU30623">
        <f>ROW()</f>
        <v>30623</v>
      </c>
    </row>
    <row r="30624" spans="73:73" x14ac:dyDescent="0.45">
      <c r="BU30624">
        <f>ROW()</f>
        <v>30624</v>
      </c>
    </row>
    <row r="30625" spans="73:73" x14ac:dyDescent="0.45">
      <c r="BU30625">
        <f>ROW()</f>
        <v>30625</v>
      </c>
    </row>
    <row r="30626" spans="73:73" x14ac:dyDescent="0.45">
      <c r="BU30626">
        <f>ROW()</f>
        <v>30626</v>
      </c>
    </row>
    <row r="30627" spans="73:73" x14ac:dyDescent="0.45">
      <c r="BU30627">
        <f>ROW()</f>
        <v>30627</v>
      </c>
    </row>
    <row r="30628" spans="73:73" x14ac:dyDescent="0.45">
      <c r="BU30628">
        <f>ROW()</f>
        <v>30628</v>
      </c>
    </row>
    <row r="30629" spans="73:73" x14ac:dyDescent="0.45">
      <c r="BU30629">
        <f>ROW()</f>
        <v>30629</v>
      </c>
    </row>
    <row r="30630" spans="73:73" x14ac:dyDescent="0.45">
      <c r="BU30630">
        <f>ROW()</f>
        <v>30630</v>
      </c>
    </row>
    <row r="30631" spans="73:73" x14ac:dyDescent="0.45">
      <c r="BU30631">
        <f>ROW()</f>
        <v>30631</v>
      </c>
    </row>
    <row r="30632" spans="73:73" x14ac:dyDescent="0.45">
      <c r="BU30632">
        <f>ROW()</f>
        <v>30632</v>
      </c>
    </row>
    <row r="30633" spans="73:73" x14ac:dyDescent="0.45">
      <c r="BU30633">
        <f>ROW()</f>
        <v>30633</v>
      </c>
    </row>
    <row r="30634" spans="73:73" x14ac:dyDescent="0.45">
      <c r="BU30634">
        <f>ROW()</f>
        <v>30634</v>
      </c>
    </row>
    <row r="30635" spans="73:73" x14ac:dyDescent="0.45">
      <c r="BU30635">
        <f>ROW()</f>
        <v>30635</v>
      </c>
    </row>
    <row r="30636" spans="73:73" x14ac:dyDescent="0.45">
      <c r="BU30636">
        <f>ROW()</f>
        <v>30636</v>
      </c>
    </row>
    <row r="30637" spans="73:73" x14ac:dyDescent="0.45">
      <c r="BU30637">
        <f>ROW()</f>
        <v>30637</v>
      </c>
    </row>
    <row r="30638" spans="73:73" x14ac:dyDescent="0.45">
      <c r="BU30638">
        <f>ROW()</f>
        <v>30638</v>
      </c>
    </row>
    <row r="30639" spans="73:73" x14ac:dyDescent="0.45">
      <c r="BU30639">
        <f>ROW()</f>
        <v>30639</v>
      </c>
    </row>
    <row r="30640" spans="73:73" x14ac:dyDescent="0.45">
      <c r="BU30640">
        <f>ROW()</f>
        <v>30640</v>
      </c>
    </row>
    <row r="30641" spans="73:73" x14ac:dyDescent="0.45">
      <c r="BU30641">
        <f>ROW()</f>
        <v>30641</v>
      </c>
    </row>
    <row r="30642" spans="73:73" x14ac:dyDescent="0.45">
      <c r="BU30642">
        <f>ROW()</f>
        <v>30642</v>
      </c>
    </row>
    <row r="30643" spans="73:73" x14ac:dyDescent="0.45">
      <c r="BU30643">
        <f>ROW()</f>
        <v>30643</v>
      </c>
    </row>
    <row r="30644" spans="73:73" x14ac:dyDescent="0.45">
      <c r="BU30644">
        <f>ROW()</f>
        <v>30644</v>
      </c>
    </row>
    <row r="30645" spans="73:73" x14ac:dyDescent="0.45">
      <c r="BU30645">
        <f>ROW()</f>
        <v>30645</v>
      </c>
    </row>
    <row r="30646" spans="73:73" x14ac:dyDescent="0.45">
      <c r="BU30646">
        <f>ROW()</f>
        <v>30646</v>
      </c>
    </row>
    <row r="30647" spans="73:73" x14ac:dyDescent="0.45">
      <c r="BU30647">
        <f>ROW()</f>
        <v>30647</v>
      </c>
    </row>
    <row r="30648" spans="73:73" x14ac:dyDescent="0.45">
      <c r="BU30648">
        <f>ROW()</f>
        <v>30648</v>
      </c>
    </row>
    <row r="30649" spans="73:73" x14ac:dyDescent="0.45">
      <c r="BU30649">
        <f>ROW()</f>
        <v>30649</v>
      </c>
    </row>
    <row r="30650" spans="73:73" x14ac:dyDescent="0.45">
      <c r="BU30650">
        <f>ROW()</f>
        <v>30650</v>
      </c>
    </row>
    <row r="30651" spans="73:73" x14ac:dyDescent="0.45">
      <c r="BU30651">
        <f>ROW()</f>
        <v>30651</v>
      </c>
    </row>
    <row r="30652" spans="73:73" x14ac:dyDescent="0.45">
      <c r="BU30652">
        <f>ROW()</f>
        <v>30652</v>
      </c>
    </row>
    <row r="30653" spans="73:73" x14ac:dyDescent="0.45">
      <c r="BU30653">
        <f>ROW()</f>
        <v>30653</v>
      </c>
    </row>
    <row r="30654" spans="73:73" x14ac:dyDescent="0.45">
      <c r="BU30654">
        <f>ROW()</f>
        <v>30654</v>
      </c>
    </row>
    <row r="30655" spans="73:73" x14ac:dyDescent="0.45">
      <c r="BU30655">
        <f>ROW()</f>
        <v>30655</v>
      </c>
    </row>
    <row r="30656" spans="73:73" x14ac:dyDescent="0.45">
      <c r="BU30656">
        <f>ROW()</f>
        <v>30656</v>
      </c>
    </row>
    <row r="30657" spans="73:73" x14ac:dyDescent="0.45">
      <c r="BU30657">
        <f>ROW()</f>
        <v>30657</v>
      </c>
    </row>
    <row r="30658" spans="73:73" x14ac:dyDescent="0.45">
      <c r="BU30658">
        <f>ROW()</f>
        <v>30658</v>
      </c>
    </row>
    <row r="30659" spans="73:73" x14ac:dyDescent="0.45">
      <c r="BU30659">
        <f>ROW()</f>
        <v>30659</v>
      </c>
    </row>
    <row r="30660" spans="73:73" x14ac:dyDescent="0.45">
      <c r="BU30660">
        <f>ROW()</f>
        <v>30660</v>
      </c>
    </row>
    <row r="30661" spans="73:73" x14ac:dyDescent="0.45">
      <c r="BU30661">
        <f>ROW()</f>
        <v>30661</v>
      </c>
    </row>
    <row r="30662" spans="73:73" x14ac:dyDescent="0.45">
      <c r="BU30662">
        <f>ROW()</f>
        <v>30662</v>
      </c>
    </row>
    <row r="30663" spans="73:73" x14ac:dyDescent="0.45">
      <c r="BU30663">
        <f>ROW()</f>
        <v>30663</v>
      </c>
    </row>
    <row r="30664" spans="73:73" x14ac:dyDescent="0.45">
      <c r="BU30664">
        <f>ROW()</f>
        <v>30664</v>
      </c>
    </row>
    <row r="30665" spans="73:73" x14ac:dyDescent="0.45">
      <c r="BU30665">
        <f>ROW()</f>
        <v>30665</v>
      </c>
    </row>
    <row r="30666" spans="73:73" x14ac:dyDescent="0.45">
      <c r="BU30666">
        <f>ROW()</f>
        <v>30666</v>
      </c>
    </row>
    <row r="30667" spans="73:73" x14ac:dyDescent="0.45">
      <c r="BU30667">
        <f>ROW()</f>
        <v>30667</v>
      </c>
    </row>
    <row r="30668" spans="73:73" x14ac:dyDescent="0.45">
      <c r="BU30668">
        <f>ROW()</f>
        <v>30668</v>
      </c>
    </row>
    <row r="30669" spans="73:73" x14ac:dyDescent="0.45">
      <c r="BU30669">
        <f>ROW()</f>
        <v>30669</v>
      </c>
    </row>
    <row r="30670" spans="73:73" x14ac:dyDescent="0.45">
      <c r="BU30670">
        <f>ROW()</f>
        <v>30670</v>
      </c>
    </row>
    <row r="30671" spans="73:73" x14ac:dyDescent="0.45">
      <c r="BU30671">
        <f>ROW()</f>
        <v>30671</v>
      </c>
    </row>
    <row r="30672" spans="73:73" x14ac:dyDescent="0.45">
      <c r="BU30672">
        <f>ROW()</f>
        <v>30672</v>
      </c>
    </row>
    <row r="30673" spans="73:73" x14ac:dyDescent="0.45">
      <c r="BU30673">
        <f>ROW()</f>
        <v>30673</v>
      </c>
    </row>
    <row r="30674" spans="73:73" x14ac:dyDescent="0.45">
      <c r="BU30674">
        <f>ROW()</f>
        <v>30674</v>
      </c>
    </row>
    <row r="30675" spans="73:73" x14ac:dyDescent="0.45">
      <c r="BU30675">
        <f>ROW()</f>
        <v>30675</v>
      </c>
    </row>
    <row r="30676" spans="73:73" x14ac:dyDescent="0.45">
      <c r="BU30676">
        <f>ROW()</f>
        <v>30676</v>
      </c>
    </row>
    <row r="30677" spans="73:73" x14ac:dyDescent="0.45">
      <c r="BU30677">
        <f>ROW()</f>
        <v>30677</v>
      </c>
    </row>
    <row r="30678" spans="73:73" x14ac:dyDescent="0.45">
      <c r="BU30678">
        <f>ROW()</f>
        <v>30678</v>
      </c>
    </row>
    <row r="30679" spans="73:73" x14ac:dyDescent="0.45">
      <c r="BU30679">
        <f>ROW()</f>
        <v>30679</v>
      </c>
    </row>
    <row r="30680" spans="73:73" x14ac:dyDescent="0.45">
      <c r="BU30680">
        <f>ROW()</f>
        <v>30680</v>
      </c>
    </row>
    <row r="30681" spans="73:73" x14ac:dyDescent="0.45">
      <c r="BU30681">
        <f>ROW()</f>
        <v>30681</v>
      </c>
    </row>
    <row r="30682" spans="73:73" x14ac:dyDescent="0.45">
      <c r="BU30682">
        <f>ROW()</f>
        <v>30682</v>
      </c>
    </row>
    <row r="30683" spans="73:73" x14ac:dyDescent="0.45">
      <c r="BU30683">
        <f>ROW()</f>
        <v>30683</v>
      </c>
    </row>
    <row r="30684" spans="73:73" x14ac:dyDescent="0.45">
      <c r="BU30684">
        <f>ROW()</f>
        <v>30684</v>
      </c>
    </row>
    <row r="30685" spans="73:73" x14ac:dyDescent="0.45">
      <c r="BU30685">
        <f>ROW()</f>
        <v>30685</v>
      </c>
    </row>
    <row r="30686" spans="73:73" x14ac:dyDescent="0.45">
      <c r="BU30686">
        <f>ROW()</f>
        <v>30686</v>
      </c>
    </row>
    <row r="30687" spans="73:73" x14ac:dyDescent="0.45">
      <c r="BU30687">
        <f>ROW()</f>
        <v>30687</v>
      </c>
    </row>
    <row r="30688" spans="73:73" x14ac:dyDescent="0.45">
      <c r="BU30688">
        <f>ROW()</f>
        <v>30688</v>
      </c>
    </row>
    <row r="30689" spans="73:73" x14ac:dyDescent="0.45">
      <c r="BU30689">
        <f>ROW()</f>
        <v>30689</v>
      </c>
    </row>
    <row r="30690" spans="73:73" x14ac:dyDescent="0.45">
      <c r="BU30690">
        <f>ROW()</f>
        <v>30690</v>
      </c>
    </row>
    <row r="30691" spans="73:73" x14ac:dyDescent="0.45">
      <c r="BU30691">
        <f>ROW()</f>
        <v>30691</v>
      </c>
    </row>
    <row r="30692" spans="73:73" x14ac:dyDescent="0.45">
      <c r="BU30692">
        <f>ROW()</f>
        <v>30692</v>
      </c>
    </row>
    <row r="30693" spans="73:73" x14ac:dyDescent="0.45">
      <c r="BU30693">
        <f>ROW()</f>
        <v>30693</v>
      </c>
    </row>
    <row r="30694" spans="73:73" x14ac:dyDescent="0.45">
      <c r="BU30694">
        <f>ROW()</f>
        <v>30694</v>
      </c>
    </row>
    <row r="30695" spans="73:73" x14ac:dyDescent="0.45">
      <c r="BU30695">
        <f>ROW()</f>
        <v>30695</v>
      </c>
    </row>
    <row r="30696" spans="73:73" x14ac:dyDescent="0.45">
      <c r="BU30696">
        <f>ROW()</f>
        <v>30696</v>
      </c>
    </row>
    <row r="30697" spans="73:73" x14ac:dyDescent="0.45">
      <c r="BU30697">
        <f>ROW()</f>
        <v>30697</v>
      </c>
    </row>
    <row r="30698" spans="73:73" x14ac:dyDescent="0.45">
      <c r="BU30698">
        <f>ROW()</f>
        <v>30698</v>
      </c>
    </row>
    <row r="30699" spans="73:73" x14ac:dyDescent="0.45">
      <c r="BU30699">
        <f>ROW()</f>
        <v>30699</v>
      </c>
    </row>
    <row r="30700" spans="73:73" x14ac:dyDescent="0.45">
      <c r="BU30700">
        <f>ROW()</f>
        <v>30700</v>
      </c>
    </row>
    <row r="30701" spans="73:73" x14ac:dyDescent="0.45">
      <c r="BU30701">
        <f>ROW()</f>
        <v>30701</v>
      </c>
    </row>
    <row r="30702" spans="73:73" x14ac:dyDescent="0.45">
      <c r="BU30702">
        <f>ROW()</f>
        <v>30702</v>
      </c>
    </row>
    <row r="30703" spans="73:73" x14ac:dyDescent="0.45">
      <c r="BU30703">
        <f>ROW()</f>
        <v>30703</v>
      </c>
    </row>
    <row r="30704" spans="73:73" x14ac:dyDescent="0.45">
      <c r="BU30704">
        <f>ROW()</f>
        <v>30704</v>
      </c>
    </row>
    <row r="30705" spans="73:73" x14ac:dyDescent="0.45">
      <c r="BU30705">
        <f>ROW()</f>
        <v>30705</v>
      </c>
    </row>
    <row r="30706" spans="73:73" x14ac:dyDescent="0.45">
      <c r="BU30706">
        <f>ROW()</f>
        <v>30706</v>
      </c>
    </row>
    <row r="30707" spans="73:73" x14ac:dyDescent="0.45">
      <c r="BU30707">
        <f>ROW()</f>
        <v>30707</v>
      </c>
    </row>
    <row r="30708" spans="73:73" x14ac:dyDescent="0.45">
      <c r="BU30708">
        <f>ROW()</f>
        <v>30708</v>
      </c>
    </row>
    <row r="30709" spans="73:73" x14ac:dyDescent="0.45">
      <c r="BU30709">
        <f>ROW()</f>
        <v>30709</v>
      </c>
    </row>
    <row r="30710" spans="73:73" x14ac:dyDescent="0.45">
      <c r="BU30710">
        <f>ROW()</f>
        <v>30710</v>
      </c>
    </row>
    <row r="30711" spans="73:73" x14ac:dyDescent="0.45">
      <c r="BU30711">
        <f>ROW()</f>
        <v>30711</v>
      </c>
    </row>
    <row r="30712" spans="73:73" x14ac:dyDescent="0.45">
      <c r="BU30712">
        <f>ROW()</f>
        <v>30712</v>
      </c>
    </row>
    <row r="30713" spans="73:73" x14ac:dyDescent="0.45">
      <c r="BU30713">
        <f>ROW()</f>
        <v>30713</v>
      </c>
    </row>
    <row r="30714" spans="73:73" x14ac:dyDescent="0.45">
      <c r="BU30714">
        <f>ROW()</f>
        <v>30714</v>
      </c>
    </row>
    <row r="30715" spans="73:73" x14ac:dyDescent="0.45">
      <c r="BU30715">
        <f>ROW()</f>
        <v>30715</v>
      </c>
    </row>
    <row r="30716" spans="73:73" x14ac:dyDescent="0.45">
      <c r="BU30716">
        <f>ROW()</f>
        <v>30716</v>
      </c>
    </row>
    <row r="30717" spans="73:73" x14ac:dyDescent="0.45">
      <c r="BU30717">
        <f>ROW()</f>
        <v>30717</v>
      </c>
    </row>
    <row r="30718" spans="73:73" x14ac:dyDescent="0.45">
      <c r="BU30718">
        <f>ROW()</f>
        <v>30718</v>
      </c>
    </row>
    <row r="30719" spans="73:73" x14ac:dyDescent="0.45">
      <c r="BU30719">
        <f>ROW()</f>
        <v>30719</v>
      </c>
    </row>
    <row r="30720" spans="73:73" x14ac:dyDescent="0.45">
      <c r="BU30720">
        <f>ROW()</f>
        <v>30720</v>
      </c>
    </row>
    <row r="30721" spans="73:73" x14ac:dyDescent="0.45">
      <c r="BU30721">
        <f>ROW()</f>
        <v>30721</v>
      </c>
    </row>
    <row r="30722" spans="73:73" x14ac:dyDescent="0.45">
      <c r="BU30722">
        <f>ROW()</f>
        <v>30722</v>
      </c>
    </row>
    <row r="30723" spans="73:73" x14ac:dyDescent="0.45">
      <c r="BU30723">
        <f>ROW()</f>
        <v>30723</v>
      </c>
    </row>
    <row r="30724" spans="73:73" x14ac:dyDescent="0.45">
      <c r="BU30724">
        <f>ROW()</f>
        <v>30724</v>
      </c>
    </row>
    <row r="30725" spans="73:73" x14ac:dyDescent="0.45">
      <c r="BU30725">
        <f>ROW()</f>
        <v>30725</v>
      </c>
    </row>
    <row r="30726" spans="73:73" x14ac:dyDescent="0.45">
      <c r="BU30726">
        <f>ROW()</f>
        <v>30726</v>
      </c>
    </row>
    <row r="30727" spans="73:73" x14ac:dyDescent="0.45">
      <c r="BU30727">
        <f>ROW()</f>
        <v>30727</v>
      </c>
    </row>
    <row r="30728" spans="73:73" x14ac:dyDescent="0.45">
      <c r="BU30728">
        <f>ROW()</f>
        <v>30728</v>
      </c>
    </row>
    <row r="30729" spans="73:73" x14ac:dyDescent="0.45">
      <c r="BU30729">
        <f>ROW()</f>
        <v>30729</v>
      </c>
    </row>
    <row r="30730" spans="73:73" x14ac:dyDescent="0.45">
      <c r="BU30730">
        <f>ROW()</f>
        <v>30730</v>
      </c>
    </row>
    <row r="30731" spans="73:73" x14ac:dyDescent="0.45">
      <c r="BU30731">
        <f>ROW()</f>
        <v>30731</v>
      </c>
    </row>
    <row r="30732" spans="73:73" x14ac:dyDescent="0.45">
      <c r="BU30732">
        <f>ROW()</f>
        <v>30732</v>
      </c>
    </row>
    <row r="30733" spans="73:73" x14ac:dyDescent="0.45">
      <c r="BU30733">
        <f>ROW()</f>
        <v>30733</v>
      </c>
    </row>
    <row r="30734" spans="73:73" x14ac:dyDescent="0.45">
      <c r="BU30734">
        <f>ROW()</f>
        <v>30734</v>
      </c>
    </row>
    <row r="30735" spans="73:73" x14ac:dyDescent="0.45">
      <c r="BU30735">
        <f>ROW()</f>
        <v>30735</v>
      </c>
    </row>
    <row r="30736" spans="73:73" x14ac:dyDescent="0.45">
      <c r="BU30736">
        <f>ROW()</f>
        <v>30736</v>
      </c>
    </row>
    <row r="30737" spans="73:73" x14ac:dyDescent="0.45">
      <c r="BU30737">
        <f>ROW()</f>
        <v>30737</v>
      </c>
    </row>
    <row r="30738" spans="73:73" x14ac:dyDescent="0.45">
      <c r="BU30738">
        <f>ROW()</f>
        <v>30738</v>
      </c>
    </row>
    <row r="30739" spans="73:73" x14ac:dyDescent="0.45">
      <c r="BU30739">
        <f>ROW()</f>
        <v>30739</v>
      </c>
    </row>
    <row r="30740" spans="73:73" x14ac:dyDescent="0.45">
      <c r="BU30740">
        <f>ROW()</f>
        <v>30740</v>
      </c>
    </row>
    <row r="30741" spans="73:73" x14ac:dyDescent="0.45">
      <c r="BU30741">
        <f>ROW()</f>
        <v>30741</v>
      </c>
    </row>
    <row r="30742" spans="73:73" x14ac:dyDescent="0.45">
      <c r="BU30742">
        <f>ROW()</f>
        <v>30742</v>
      </c>
    </row>
    <row r="30743" spans="73:73" x14ac:dyDescent="0.45">
      <c r="BU30743">
        <f>ROW()</f>
        <v>30743</v>
      </c>
    </row>
    <row r="30744" spans="73:73" x14ac:dyDescent="0.45">
      <c r="BU30744">
        <f>ROW()</f>
        <v>30744</v>
      </c>
    </row>
    <row r="30745" spans="73:73" x14ac:dyDescent="0.45">
      <c r="BU30745">
        <f>ROW()</f>
        <v>30745</v>
      </c>
    </row>
    <row r="30746" spans="73:73" x14ac:dyDescent="0.45">
      <c r="BU30746">
        <f>ROW()</f>
        <v>30746</v>
      </c>
    </row>
    <row r="30747" spans="73:73" x14ac:dyDescent="0.45">
      <c r="BU30747">
        <f>ROW()</f>
        <v>30747</v>
      </c>
    </row>
    <row r="30748" spans="73:73" x14ac:dyDescent="0.45">
      <c r="BU30748">
        <f>ROW()</f>
        <v>30748</v>
      </c>
    </row>
    <row r="30749" spans="73:73" x14ac:dyDescent="0.45">
      <c r="BU30749">
        <f>ROW()</f>
        <v>30749</v>
      </c>
    </row>
    <row r="30750" spans="73:73" x14ac:dyDescent="0.45">
      <c r="BU30750">
        <f>ROW()</f>
        <v>30750</v>
      </c>
    </row>
    <row r="30751" spans="73:73" x14ac:dyDescent="0.45">
      <c r="BU30751">
        <f>ROW()</f>
        <v>30751</v>
      </c>
    </row>
    <row r="30752" spans="73:73" x14ac:dyDescent="0.45">
      <c r="BU30752">
        <f>ROW()</f>
        <v>30752</v>
      </c>
    </row>
    <row r="30753" spans="73:73" x14ac:dyDescent="0.45">
      <c r="BU30753">
        <f>ROW()</f>
        <v>30753</v>
      </c>
    </row>
    <row r="30754" spans="73:73" x14ac:dyDescent="0.45">
      <c r="BU30754">
        <f>ROW()</f>
        <v>30754</v>
      </c>
    </row>
    <row r="30755" spans="73:73" x14ac:dyDescent="0.45">
      <c r="BU30755">
        <f>ROW()</f>
        <v>30755</v>
      </c>
    </row>
    <row r="30756" spans="73:73" x14ac:dyDescent="0.45">
      <c r="BU30756">
        <f>ROW()</f>
        <v>30756</v>
      </c>
    </row>
    <row r="30757" spans="73:73" x14ac:dyDescent="0.45">
      <c r="BU30757">
        <f>ROW()</f>
        <v>30757</v>
      </c>
    </row>
    <row r="30758" spans="73:73" x14ac:dyDescent="0.45">
      <c r="BU30758">
        <f>ROW()</f>
        <v>30758</v>
      </c>
    </row>
    <row r="30759" spans="73:73" x14ac:dyDescent="0.45">
      <c r="BU30759">
        <f>ROW()</f>
        <v>30759</v>
      </c>
    </row>
    <row r="30760" spans="73:73" x14ac:dyDescent="0.45">
      <c r="BU30760">
        <f>ROW()</f>
        <v>30760</v>
      </c>
    </row>
    <row r="30761" spans="73:73" x14ac:dyDescent="0.45">
      <c r="BU30761">
        <f>ROW()</f>
        <v>30761</v>
      </c>
    </row>
    <row r="30762" spans="73:73" x14ac:dyDescent="0.45">
      <c r="BU30762">
        <f>ROW()</f>
        <v>30762</v>
      </c>
    </row>
    <row r="30763" spans="73:73" x14ac:dyDescent="0.45">
      <c r="BU30763">
        <f>ROW()</f>
        <v>30763</v>
      </c>
    </row>
    <row r="30764" spans="73:73" x14ac:dyDescent="0.45">
      <c r="BU30764">
        <f>ROW()</f>
        <v>30764</v>
      </c>
    </row>
    <row r="30765" spans="73:73" x14ac:dyDescent="0.45">
      <c r="BU30765">
        <f>ROW()</f>
        <v>30765</v>
      </c>
    </row>
    <row r="30766" spans="73:73" x14ac:dyDescent="0.45">
      <c r="BU30766">
        <f>ROW()</f>
        <v>30766</v>
      </c>
    </row>
    <row r="30767" spans="73:73" x14ac:dyDescent="0.45">
      <c r="BU30767">
        <f>ROW()</f>
        <v>30767</v>
      </c>
    </row>
    <row r="30768" spans="73:73" x14ac:dyDescent="0.45">
      <c r="BU30768">
        <f>ROW()</f>
        <v>30768</v>
      </c>
    </row>
    <row r="30769" spans="73:73" x14ac:dyDescent="0.45">
      <c r="BU30769">
        <f>ROW()</f>
        <v>30769</v>
      </c>
    </row>
    <row r="30770" spans="73:73" x14ac:dyDescent="0.45">
      <c r="BU30770">
        <f>ROW()</f>
        <v>30770</v>
      </c>
    </row>
    <row r="30771" spans="73:73" x14ac:dyDescent="0.45">
      <c r="BU30771">
        <f>ROW()</f>
        <v>30771</v>
      </c>
    </row>
    <row r="30772" spans="73:73" x14ac:dyDescent="0.45">
      <c r="BU30772">
        <f>ROW()</f>
        <v>30772</v>
      </c>
    </row>
    <row r="30773" spans="73:73" x14ac:dyDescent="0.45">
      <c r="BU30773">
        <f>ROW()</f>
        <v>30773</v>
      </c>
    </row>
    <row r="30774" spans="73:73" x14ac:dyDescent="0.45">
      <c r="BU30774">
        <f>ROW()</f>
        <v>30774</v>
      </c>
    </row>
    <row r="30775" spans="73:73" x14ac:dyDescent="0.45">
      <c r="BU30775">
        <f>ROW()</f>
        <v>30775</v>
      </c>
    </row>
    <row r="30776" spans="73:73" x14ac:dyDescent="0.45">
      <c r="BU30776">
        <f>ROW()</f>
        <v>30776</v>
      </c>
    </row>
    <row r="30777" spans="73:73" x14ac:dyDescent="0.45">
      <c r="BU30777">
        <f>ROW()</f>
        <v>30777</v>
      </c>
    </row>
    <row r="30778" spans="73:73" x14ac:dyDescent="0.45">
      <c r="BU30778">
        <f>ROW()</f>
        <v>30778</v>
      </c>
    </row>
    <row r="30779" spans="73:73" x14ac:dyDescent="0.45">
      <c r="BU30779">
        <f>ROW()</f>
        <v>30779</v>
      </c>
    </row>
    <row r="30780" spans="73:73" x14ac:dyDescent="0.45">
      <c r="BU30780">
        <f>ROW()</f>
        <v>30780</v>
      </c>
    </row>
    <row r="30781" spans="73:73" x14ac:dyDescent="0.45">
      <c r="BU30781">
        <f>ROW()</f>
        <v>30781</v>
      </c>
    </row>
    <row r="30782" spans="73:73" x14ac:dyDescent="0.45">
      <c r="BU30782">
        <f>ROW()</f>
        <v>30782</v>
      </c>
    </row>
    <row r="30783" spans="73:73" x14ac:dyDescent="0.45">
      <c r="BU30783">
        <f>ROW()</f>
        <v>30783</v>
      </c>
    </row>
    <row r="30784" spans="73:73" x14ac:dyDescent="0.45">
      <c r="BU30784">
        <f>ROW()</f>
        <v>30784</v>
      </c>
    </row>
    <row r="30785" spans="73:73" x14ac:dyDescent="0.45">
      <c r="BU30785">
        <f>ROW()</f>
        <v>30785</v>
      </c>
    </row>
    <row r="30786" spans="73:73" x14ac:dyDescent="0.45">
      <c r="BU30786">
        <f>ROW()</f>
        <v>30786</v>
      </c>
    </row>
    <row r="30787" spans="73:73" x14ac:dyDescent="0.45">
      <c r="BU30787">
        <f>ROW()</f>
        <v>30787</v>
      </c>
    </row>
    <row r="30788" spans="73:73" x14ac:dyDescent="0.45">
      <c r="BU30788">
        <f>ROW()</f>
        <v>30788</v>
      </c>
    </row>
    <row r="30789" spans="73:73" x14ac:dyDescent="0.45">
      <c r="BU30789">
        <f>ROW()</f>
        <v>30789</v>
      </c>
    </row>
    <row r="30790" spans="73:73" x14ac:dyDescent="0.45">
      <c r="BU30790">
        <f>ROW()</f>
        <v>30790</v>
      </c>
    </row>
    <row r="30791" spans="73:73" x14ac:dyDescent="0.45">
      <c r="BU30791">
        <f>ROW()</f>
        <v>30791</v>
      </c>
    </row>
    <row r="30792" spans="73:73" x14ac:dyDescent="0.45">
      <c r="BU30792">
        <f>ROW()</f>
        <v>30792</v>
      </c>
    </row>
    <row r="30793" spans="73:73" x14ac:dyDescent="0.45">
      <c r="BU30793">
        <f>ROW()</f>
        <v>30793</v>
      </c>
    </row>
    <row r="30794" spans="73:73" x14ac:dyDescent="0.45">
      <c r="BU30794">
        <f>ROW()</f>
        <v>30794</v>
      </c>
    </row>
    <row r="30795" spans="73:73" x14ac:dyDescent="0.45">
      <c r="BU30795">
        <f>ROW()</f>
        <v>30795</v>
      </c>
    </row>
    <row r="30796" spans="73:73" x14ac:dyDescent="0.45">
      <c r="BU30796">
        <f>ROW()</f>
        <v>30796</v>
      </c>
    </row>
    <row r="30797" spans="73:73" x14ac:dyDescent="0.45">
      <c r="BU30797">
        <f>ROW()</f>
        <v>30797</v>
      </c>
    </row>
    <row r="30798" spans="73:73" x14ac:dyDescent="0.45">
      <c r="BU30798">
        <f>ROW()</f>
        <v>30798</v>
      </c>
    </row>
    <row r="30799" spans="73:73" x14ac:dyDescent="0.45">
      <c r="BU30799">
        <f>ROW()</f>
        <v>30799</v>
      </c>
    </row>
    <row r="30800" spans="73:73" x14ac:dyDescent="0.45">
      <c r="BU30800">
        <f>ROW()</f>
        <v>30800</v>
      </c>
    </row>
    <row r="30801" spans="73:73" x14ac:dyDescent="0.45">
      <c r="BU30801">
        <f>ROW()</f>
        <v>30801</v>
      </c>
    </row>
    <row r="30802" spans="73:73" x14ac:dyDescent="0.45">
      <c r="BU30802">
        <f>ROW()</f>
        <v>30802</v>
      </c>
    </row>
    <row r="30803" spans="73:73" x14ac:dyDescent="0.45">
      <c r="BU30803">
        <f>ROW()</f>
        <v>30803</v>
      </c>
    </row>
    <row r="30804" spans="73:73" x14ac:dyDescent="0.45">
      <c r="BU30804">
        <f>ROW()</f>
        <v>30804</v>
      </c>
    </row>
    <row r="30805" spans="73:73" x14ac:dyDescent="0.45">
      <c r="BU30805">
        <f>ROW()</f>
        <v>30805</v>
      </c>
    </row>
    <row r="30806" spans="73:73" x14ac:dyDescent="0.45">
      <c r="BU30806">
        <f>ROW()</f>
        <v>30806</v>
      </c>
    </row>
    <row r="30807" spans="73:73" x14ac:dyDescent="0.45">
      <c r="BU30807">
        <f>ROW()</f>
        <v>30807</v>
      </c>
    </row>
    <row r="30808" spans="73:73" x14ac:dyDescent="0.45">
      <c r="BU30808">
        <f>ROW()</f>
        <v>30808</v>
      </c>
    </row>
    <row r="30809" spans="73:73" x14ac:dyDescent="0.45">
      <c r="BU30809">
        <f>ROW()</f>
        <v>30809</v>
      </c>
    </row>
    <row r="30810" spans="73:73" x14ac:dyDescent="0.45">
      <c r="BU30810">
        <f>ROW()</f>
        <v>30810</v>
      </c>
    </row>
    <row r="30811" spans="73:73" x14ac:dyDescent="0.45">
      <c r="BU30811">
        <f>ROW()</f>
        <v>30811</v>
      </c>
    </row>
    <row r="30812" spans="73:73" x14ac:dyDescent="0.45">
      <c r="BU30812">
        <f>ROW()</f>
        <v>30812</v>
      </c>
    </row>
    <row r="30813" spans="73:73" x14ac:dyDescent="0.45">
      <c r="BU30813">
        <f>ROW()</f>
        <v>30813</v>
      </c>
    </row>
    <row r="30814" spans="73:73" x14ac:dyDescent="0.45">
      <c r="BU30814">
        <f>ROW()</f>
        <v>30814</v>
      </c>
    </row>
    <row r="30815" spans="73:73" x14ac:dyDescent="0.45">
      <c r="BU30815">
        <f>ROW()</f>
        <v>30815</v>
      </c>
    </row>
    <row r="30816" spans="73:73" x14ac:dyDescent="0.45">
      <c r="BU30816">
        <f>ROW()</f>
        <v>30816</v>
      </c>
    </row>
    <row r="30817" spans="73:73" x14ac:dyDescent="0.45">
      <c r="BU30817">
        <f>ROW()</f>
        <v>30817</v>
      </c>
    </row>
    <row r="30818" spans="73:73" x14ac:dyDescent="0.45">
      <c r="BU30818">
        <f>ROW()</f>
        <v>30818</v>
      </c>
    </row>
    <row r="30819" spans="73:73" x14ac:dyDescent="0.45">
      <c r="BU30819">
        <f>ROW()</f>
        <v>30819</v>
      </c>
    </row>
    <row r="30820" spans="73:73" x14ac:dyDescent="0.45">
      <c r="BU30820">
        <f>ROW()</f>
        <v>30820</v>
      </c>
    </row>
    <row r="30821" spans="73:73" x14ac:dyDescent="0.45">
      <c r="BU30821">
        <f>ROW()</f>
        <v>30821</v>
      </c>
    </row>
    <row r="30822" spans="73:73" x14ac:dyDescent="0.45">
      <c r="BU30822">
        <f>ROW()</f>
        <v>30822</v>
      </c>
    </row>
    <row r="30823" spans="73:73" x14ac:dyDescent="0.45">
      <c r="BU30823">
        <f>ROW()</f>
        <v>30823</v>
      </c>
    </row>
    <row r="30824" spans="73:73" x14ac:dyDescent="0.45">
      <c r="BU30824">
        <f>ROW()</f>
        <v>30824</v>
      </c>
    </row>
    <row r="30825" spans="73:73" x14ac:dyDescent="0.45">
      <c r="BU30825">
        <f>ROW()</f>
        <v>30825</v>
      </c>
    </row>
    <row r="30826" spans="73:73" x14ac:dyDescent="0.45">
      <c r="BU30826">
        <f>ROW()</f>
        <v>30826</v>
      </c>
    </row>
    <row r="30827" spans="73:73" x14ac:dyDescent="0.45">
      <c r="BU30827">
        <f>ROW()</f>
        <v>30827</v>
      </c>
    </row>
    <row r="30828" spans="73:73" x14ac:dyDescent="0.45">
      <c r="BU30828">
        <f>ROW()</f>
        <v>30828</v>
      </c>
    </row>
    <row r="30829" spans="73:73" x14ac:dyDescent="0.45">
      <c r="BU30829">
        <f>ROW()</f>
        <v>30829</v>
      </c>
    </row>
    <row r="30830" spans="73:73" x14ac:dyDescent="0.45">
      <c r="BU30830">
        <f>ROW()</f>
        <v>30830</v>
      </c>
    </row>
    <row r="30831" spans="73:73" x14ac:dyDescent="0.45">
      <c r="BU30831">
        <f>ROW()</f>
        <v>30831</v>
      </c>
    </row>
    <row r="30832" spans="73:73" x14ac:dyDescent="0.45">
      <c r="BU30832">
        <f>ROW()</f>
        <v>30832</v>
      </c>
    </row>
    <row r="30833" spans="73:73" x14ac:dyDescent="0.45">
      <c r="BU30833">
        <f>ROW()</f>
        <v>30833</v>
      </c>
    </row>
    <row r="30834" spans="73:73" x14ac:dyDescent="0.45">
      <c r="BU30834">
        <f>ROW()</f>
        <v>30834</v>
      </c>
    </row>
    <row r="30835" spans="73:73" x14ac:dyDescent="0.45">
      <c r="BU30835">
        <f>ROW()</f>
        <v>30835</v>
      </c>
    </row>
    <row r="30836" spans="73:73" x14ac:dyDescent="0.45">
      <c r="BU30836">
        <f>ROW()</f>
        <v>30836</v>
      </c>
    </row>
    <row r="30837" spans="73:73" x14ac:dyDescent="0.45">
      <c r="BU30837">
        <f>ROW()</f>
        <v>30837</v>
      </c>
    </row>
    <row r="30838" spans="73:73" x14ac:dyDescent="0.45">
      <c r="BU30838">
        <f>ROW()</f>
        <v>30838</v>
      </c>
    </row>
    <row r="30839" spans="73:73" x14ac:dyDescent="0.45">
      <c r="BU30839">
        <f>ROW()</f>
        <v>30839</v>
      </c>
    </row>
    <row r="30840" spans="73:73" x14ac:dyDescent="0.45">
      <c r="BU30840">
        <f>ROW()</f>
        <v>30840</v>
      </c>
    </row>
    <row r="30841" spans="73:73" x14ac:dyDescent="0.45">
      <c r="BU30841">
        <f>ROW()</f>
        <v>30841</v>
      </c>
    </row>
    <row r="30842" spans="73:73" x14ac:dyDescent="0.45">
      <c r="BU30842">
        <f>ROW()</f>
        <v>30842</v>
      </c>
    </row>
    <row r="30843" spans="73:73" x14ac:dyDescent="0.45">
      <c r="BU30843">
        <f>ROW()</f>
        <v>30843</v>
      </c>
    </row>
    <row r="30844" spans="73:73" x14ac:dyDescent="0.45">
      <c r="BU30844">
        <f>ROW()</f>
        <v>30844</v>
      </c>
    </row>
    <row r="30845" spans="73:73" x14ac:dyDescent="0.45">
      <c r="BU30845">
        <f>ROW()</f>
        <v>30845</v>
      </c>
    </row>
    <row r="30846" spans="73:73" x14ac:dyDescent="0.45">
      <c r="BU30846">
        <f>ROW()</f>
        <v>30846</v>
      </c>
    </row>
    <row r="30847" spans="73:73" x14ac:dyDescent="0.45">
      <c r="BU30847">
        <f>ROW()</f>
        <v>30847</v>
      </c>
    </row>
    <row r="30848" spans="73:73" x14ac:dyDescent="0.45">
      <c r="BU30848">
        <f>ROW()</f>
        <v>30848</v>
      </c>
    </row>
    <row r="30849" spans="73:73" x14ac:dyDescent="0.45">
      <c r="BU30849">
        <f>ROW()</f>
        <v>30849</v>
      </c>
    </row>
    <row r="30850" spans="73:73" x14ac:dyDescent="0.45">
      <c r="BU30850">
        <f>ROW()</f>
        <v>30850</v>
      </c>
    </row>
    <row r="30851" spans="73:73" x14ac:dyDescent="0.45">
      <c r="BU30851">
        <f>ROW()</f>
        <v>30851</v>
      </c>
    </row>
    <row r="30852" spans="73:73" x14ac:dyDescent="0.45">
      <c r="BU30852">
        <f>ROW()</f>
        <v>30852</v>
      </c>
    </row>
    <row r="30853" spans="73:73" x14ac:dyDescent="0.45">
      <c r="BU30853">
        <f>ROW()</f>
        <v>30853</v>
      </c>
    </row>
    <row r="30854" spans="73:73" x14ac:dyDescent="0.45">
      <c r="BU30854">
        <f>ROW()</f>
        <v>30854</v>
      </c>
    </row>
    <row r="30855" spans="73:73" x14ac:dyDescent="0.45">
      <c r="BU30855">
        <f>ROW()</f>
        <v>30855</v>
      </c>
    </row>
    <row r="30856" spans="73:73" x14ac:dyDescent="0.45">
      <c r="BU30856">
        <f>ROW()</f>
        <v>30856</v>
      </c>
    </row>
    <row r="30857" spans="73:73" x14ac:dyDescent="0.45">
      <c r="BU30857">
        <f>ROW()</f>
        <v>30857</v>
      </c>
    </row>
    <row r="30858" spans="73:73" x14ac:dyDescent="0.45">
      <c r="BU30858">
        <f>ROW()</f>
        <v>30858</v>
      </c>
    </row>
    <row r="30859" spans="73:73" x14ac:dyDescent="0.45">
      <c r="BU30859">
        <f>ROW()</f>
        <v>30859</v>
      </c>
    </row>
    <row r="30860" spans="73:73" x14ac:dyDescent="0.45">
      <c r="BU30860">
        <f>ROW()</f>
        <v>30860</v>
      </c>
    </row>
    <row r="30861" spans="73:73" x14ac:dyDescent="0.45">
      <c r="BU30861">
        <f>ROW()</f>
        <v>30861</v>
      </c>
    </row>
    <row r="30862" spans="73:73" x14ac:dyDescent="0.45">
      <c r="BU30862">
        <f>ROW()</f>
        <v>30862</v>
      </c>
    </row>
    <row r="30863" spans="73:73" x14ac:dyDescent="0.45">
      <c r="BU30863">
        <f>ROW()</f>
        <v>30863</v>
      </c>
    </row>
    <row r="30864" spans="73:73" x14ac:dyDescent="0.45">
      <c r="BU30864">
        <f>ROW()</f>
        <v>30864</v>
      </c>
    </row>
    <row r="30865" spans="73:73" x14ac:dyDescent="0.45">
      <c r="BU30865">
        <f>ROW()</f>
        <v>30865</v>
      </c>
    </row>
    <row r="30866" spans="73:73" x14ac:dyDescent="0.45">
      <c r="BU30866">
        <f>ROW()</f>
        <v>30866</v>
      </c>
    </row>
    <row r="30867" spans="73:73" x14ac:dyDescent="0.45">
      <c r="BU30867">
        <f>ROW()</f>
        <v>30867</v>
      </c>
    </row>
    <row r="30868" spans="73:73" x14ac:dyDescent="0.45">
      <c r="BU30868">
        <f>ROW()</f>
        <v>30868</v>
      </c>
    </row>
    <row r="30869" spans="73:73" x14ac:dyDescent="0.45">
      <c r="BU30869">
        <f>ROW()</f>
        <v>30869</v>
      </c>
    </row>
    <row r="30870" spans="73:73" x14ac:dyDescent="0.45">
      <c r="BU30870">
        <f>ROW()</f>
        <v>30870</v>
      </c>
    </row>
    <row r="30871" spans="73:73" x14ac:dyDescent="0.45">
      <c r="BU30871">
        <f>ROW()</f>
        <v>30871</v>
      </c>
    </row>
    <row r="30872" spans="73:73" x14ac:dyDescent="0.45">
      <c r="BU30872">
        <f>ROW()</f>
        <v>30872</v>
      </c>
    </row>
    <row r="30873" spans="73:73" x14ac:dyDescent="0.45">
      <c r="BU30873">
        <f>ROW()</f>
        <v>30873</v>
      </c>
    </row>
    <row r="30874" spans="73:73" x14ac:dyDescent="0.45">
      <c r="BU30874">
        <f>ROW()</f>
        <v>30874</v>
      </c>
    </row>
    <row r="30875" spans="73:73" x14ac:dyDescent="0.45">
      <c r="BU30875">
        <f>ROW()</f>
        <v>30875</v>
      </c>
    </row>
    <row r="30876" spans="73:73" x14ac:dyDescent="0.45">
      <c r="BU30876">
        <f>ROW()</f>
        <v>30876</v>
      </c>
    </row>
    <row r="30877" spans="73:73" x14ac:dyDescent="0.45">
      <c r="BU30877">
        <f>ROW()</f>
        <v>30877</v>
      </c>
    </row>
    <row r="30878" spans="73:73" x14ac:dyDescent="0.45">
      <c r="BU30878">
        <f>ROW()</f>
        <v>30878</v>
      </c>
    </row>
    <row r="30879" spans="73:73" x14ac:dyDescent="0.45">
      <c r="BU30879">
        <f>ROW()</f>
        <v>30879</v>
      </c>
    </row>
    <row r="30880" spans="73:73" x14ac:dyDescent="0.45">
      <c r="BU30880">
        <f>ROW()</f>
        <v>30880</v>
      </c>
    </row>
    <row r="30881" spans="73:73" x14ac:dyDescent="0.45">
      <c r="BU30881">
        <f>ROW()</f>
        <v>30881</v>
      </c>
    </row>
    <row r="30882" spans="73:73" x14ac:dyDescent="0.45">
      <c r="BU30882">
        <f>ROW()</f>
        <v>30882</v>
      </c>
    </row>
    <row r="30883" spans="73:73" x14ac:dyDescent="0.45">
      <c r="BU30883">
        <f>ROW()</f>
        <v>30883</v>
      </c>
    </row>
    <row r="30884" spans="73:73" x14ac:dyDescent="0.45">
      <c r="BU30884">
        <f>ROW()</f>
        <v>30884</v>
      </c>
    </row>
    <row r="30885" spans="73:73" x14ac:dyDescent="0.45">
      <c r="BU30885">
        <f>ROW()</f>
        <v>30885</v>
      </c>
    </row>
    <row r="30886" spans="73:73" x14ac:dyDescent="0.45">
      <c r="BU30886">
        <f>ROW()</f>
        <v>30886</v>
      </c>
    </row>
    <row r="30887" spans="73:73" x14ac:dyDescent="0.45">
      <c r="BU30887">
        <f>ROW()</f>
        <v>30887</v>
      </c>
    </row>
    <row r="30888" spans="73:73" x14ac:dyDescent="0.45">
      <c r="BU30888">
        <f>ROW()</f>
        <v>30888</v>
      </c>
    </row>
    <row r="30889" spans="73:73" x14ac:dyDescent="0.45">
      <c r="BU30889">
        <f>ROW()</f>
        <v>30889</v>
      </c>
    </row>
    <row r="30890" spans="73:73" x14ac:dyDescent="0.45">
      <c r="BU30890">
        <f>ROW()</f>
        <v>30890</v>
      </c>
    </row>
    <row r="30891" spans="73:73" x14ac:dyDescent="0.45">
      <c r="BU30891">
        <f>ROW()</f>
        <v>30891</v>
      </c>
    </row>
    <row r="30892" spans="73:73" x14ac:dyDescent="0.45">
      <c r="BU30892">
        <f>ROW()</f>
        <v>30892</v>
      </c>
    </row>
    <row r="30893" spans="73:73" x14ac:dyDescent="0.45">
      <c r="BU30893">
        <f>ROW()</f>
        <v>30893</v>
      </c>
    </row>
    <row r="30894" spans="73:73" x14ac:dyDescent="0.45">
      <c r="BU30894">
        <f>ROW()</f>
        <v>30894</v>
      </c>
    </row>
    <row r="30895" spans="73:73" x14ac:dyDescent="0.45">
      <c r="BU30895">
        <f>ROW()</f>
        <v>30895</v>
      </c>
    </row>
    <row r="30896" spans="73:73" x14ac:dyDescent="0.45">
      <c r="BU30896">
        <f>ROW()</f>
        <v>30896</v>
      </c>
    </row>
    <row r="30897" spans="73:73" x14ac:dyDescent="0.45">
      <c r="BU30897">
        <f>ROW()</f>
        <v>30897</v>
      </c>
    </row>
    <row r="30898" spans="73:73" x14ac:dyDescent="0.45">
      <c r="BU30898">
        <f>ROW()</f>
        <v>30898</v>
      </c>
    </row>
    <row r="30899" spans="73:73" x14ac:dyDescent="0.45">
      <c r="BU30899">
        <f>ROW()</f>
        <v>30899</v>
      </c>
    </row>
    <row r="30900" spans="73:73" x14ac:dyDescent="0.45">
      <c r="BU30900">
        <f>ROW()</f>
        <v>30900</v>
      </c>
    </row>
    <row r="30901" spans="73:73" x14ac:dyDescent="0.45">
      <c r="BU30901">
        <f>ROW()</f>
        <v>30901</v>
      </c>
    </row>
    <row r="30902" spans="73:73" x14ac:dyDescent="0.45">
      <c r="BU30902">
        <f>ROW()</f>
        <v>30902</v>
      </c>
    </row>
    <row r="30903" spans="73:73" x14ac:dyDescent="0.45">
      <c r="BU30903">
        <f>ROW()</f>
        <v>30903</v>
      </c>
    </row>
    <row r="30904" spans="73:73" x14ac:dyDescent="0.45">
      <c r="BU30904">
        <f>ROW()</f>
        <v>30904</v>
      </c>
    </row>
    <row r="30905" spans="73:73" x14ac:dyDescent="0.45">
      <c r="BU30905">
        <f>ROW()</f>
        <v>30905</v>
      </c>
    </row>
    <row r="30906" spans="73:73" x14ac:dyDescent="0.45">
      <c r="BU30906">
        <f>ROW()</f>
        <v>30906</v>
      </c>
    </row>
    <row r="30907" spans="73:73" x14ac:dyDescent="0.45">
      <c r="BU30907">
        <f>ROW()</f>
        <v>30907</v>
      </c>
    </row>
    <row r="30908" spans="73:73" x14ac:dyDescent="0.45">
      <c r="BU30908">
        <f>ROW()</f>
        <v>30908</v>
      </c>
    </row>
    <row r="30909" spans="73:73" x14ac:dyDescent="0.45">
      <c r="BU30909">
        <f>ROW()</f>
        <v>30909</v>
      </c>
    </row>
    <row r="30910" spans="73:73" x14ac:dyDescent="0.45">
      <c r="BU30910">
        <f>ROW()</f>
        <v>30910</v>
      </c>
    </row>
    <row r="30911" spans="73:73" x14ac:dyDescent="0.45">
      <c r="BU30911">
        <f>ROW()</f>
        <v>30911</v>
      </c>
    </row>
    <row r="30912" spans="73:73" x14ac:dyDescent="0.45">
      <c r="BU30912">
        <f>ROW()</f>
        <v>30912</v>
      </c>
    </row>
    <row r="30913" spans="73:73" x14ac:dyDescent="0.45">
      <c r="BU30913">
        <f>ROW()</f>
        <v>30913</v>
      </c>
    </row>
    <row r="30914" spans="73:73" x14ac:dyDescent="0.45">
      <c r="BU30914">
        <f>ROW()</f>
        <v>30914</v>
      </c>
    </row>
    <row r="30915" spans="73:73" x14ac:dyDescent="0.45">
      <c r="BU30915">
        <f>ROW()</f>
        <v>30915</v>
      </c>
    </row>
    <row r="30916" spans="73:73" x14ac:dyDescent="0.45">
      <c r="BU30916">
        <f>ROW()</f>
        <v>30916</v>
      </c>
    </row>
    <row r="30917" spans="73:73" x14ac:dyDescent="0.45">
      <c r="BU30917">
        <f>ROW()</f>
        <v>30917</v>
      </c>
    </row>
    <row r="30918" spans="73:73" x14ac:dyDescent="0.45">
      <c r="BU30918">
        <f>ROW()</f>
        <v>30918</v>
      </c>
    </row>
    <row r="30919" spans="73:73" x14ac:dyDescent="0.45">
      <c r="BU30919">
        <f>ROW()</f>
        <v>30919</v>
      </c>
    </row>
    <row r="30920" spans="73:73" x14ac:dyDescent="0.45">
      <c r="BU30920">
        <f>ROW()</f>
        <v>30920</v>
      </c>
    </row>
    <row r="30921" spans="73:73" x14ac:dyDescent="0.45">
      <c r="BU30921">
        <f>ROW()</f>
        <v>30921</v>
      </c>
    </row>
    <row r="30922" spans="73:73" x14ac:dyDescent="0.45">
      <c r="BU30922">
        <f>ROW()</f>
        <v>30922</v>
      </c>
    </row>
    <row r="30923" spans="73:73" x14ac:dyDescent="0.45">
      <c r="BU30923">
        <f>ROW()</f>
        <v>30923</v>
      </c>
    </row>
    <row r="30924" spans="73:73" x14ac:dyDescent="0.45">
      <c r="BU30924">
        <f>ROW()</f>
        <v>30924</v>
      </c>
    </row>
    <row r="30925" spans="73:73" x14ac:dyDescent="0.45">
      <c r="BU30925">
        <f>ROW()</f>
        <v>30925</v>
      </c>
    </row>
    <row r="30926" spans="73:73" x14ac:dyDescent="0.45">
      <c r="BU30926">
        <f>ROW()</f>
        <v>30926</v>
      </c>
    </row>
    <row r="30927" spans="73:73" x14ac:dyDescent="0.45">
      <c r="BU30927">
        <f>ROW()</f>
        <v>30927</v>
      </c>
    </row>
    <row r="30928" spans="73:73" x14ac:dyDescent="0.45">
      <c r="BU30928">
        <f>ROW()</f>
        <v>30928</v>
      </c>
    </row>
    <row r="30929" spans="73:73" x14ac:dyDescent="0.45">
      <c r="BU30929">
        <f>ROW()</f>
        <v>30929</v>
      </c>
    </row>
    <row r="30930" spans="73:73" x14ac:dyDescent="0.45">
      <c r="BU30930">
        <f>ROW()</f>
        <v>30930</v>
      </c>
    </row>
    <row r="30931" spans="73:73" x14ac:dyDescent="0.45">
      <c r="BU30931">
        <f>ROW()</f>
        <v>30931</v>
      </c>
    </row>
    <row r="30932" spans="73:73" x14ac:dyDescent="0.45">
      <c r="BU30932">
        <f>ROW()</f>
        <v>30932</v>
      </c>
    </row>
    <row r="30933" spans="73:73" x14ac:dyDescent="0.45">
      <c r="BU30933">
        <f>ROW()</f>
        <v>30933</v>
      </c>
    </row>
    <row r="30934" spans="73:73" x14ac:dyDescent="0.45">
      <c r="BU30934">
        <f>ROW()</f>
        <v>30934</v>
      </c>
    </row>
    <row r="30935" spans="73:73" x14ac:dyDescent="0.45">
      <c r="BU30935">
        <f>ROW()</f>
        <v>30935</v>
      </c>
    </row>
    <row r="30936" spans="73:73" x14ac:dyDescent="0.45">
      <c r="BU30936">
        <f>ROW()</f>
        <v>30936</v>
      </c>
    </row>
    <row r="30937" spans="73:73" x14ac:dyDescent="0.45">
      <c r="BU30937">
        <f>ROW()</f>
        <v>30937</v>
      </c>
    </row>
    <row r="30938" spans="73:73" x14ac:dyDescent="0.45">
      <c r="BU30938">
        <f>ROW()</f>
        <v>30938</v>
      </c>
    </row>
    <row r="30939" spans="73:73" x14ac:dyDescent="0.45">
      <c r="BU30939">
        <f>ROW()</f>
        <v>30939</v>
      </c>
    </row>
    <row r="30940" spans="73:73" x14ac:dyDescent="0.45">
      <c r="BU30940">
        <f>ROW()</f>
        <v>30940</v>
      </c>
    </row>
    <row r="30941" spans="73:73" x14ac:dyDescent="0.45">
      <c r="BU30941">
        <f>ROW()</f>
        <v>30941</v>
      </c>
    </row>
    <row r="30942" spans="73:73" x14ac:dyDescent="0.45">
      <c r="BU30942">
        <f>ROW()</f>
        <v>30942</v>
      </c>
    </row>
    <row r="30943" spans="73:73" x14ac:dyDescent="0.45">
      <c r="BU30943">
        <f>ROW()</f>
        <v>30943</v>
      </c>
    </row>
    <row r="30944" spans="73:73" x14ac:dyDescent="0.45">
      <c r="BU30944">
        <f>ROW()</f>
        <v>30944</v>
      </c>
    </row>
    <row r="30945" spans="73:73" x14ac:dyDescent="0.45">
      <c r="BU30945">
        <f>ROW()</f>
        <v>30945</v>
      </c>
    </row>
    <row r="30946" spans="73:73" x14ac:dyDescent="0.45">
      <c r="BU30946">
        <f>ROW()</f>
        <v>30946</v>
      </c>
    </row>
    <row r="30947" spans="73:73" x14ac:dyDescent="0.45">
      <c r="BU30947">
        <f>ROW()</f>
        <v>30947</v>
      </c>
    </row>
    <row r="30948" spans="73:73" x14ac:dyDescent="0.45">
      <c r="BU30948">
        <f>ROW()</f>
        <v>30948</v>
      </c>
    </row>
    <row r="30949" spans="73:73" x14ac:dyDescent="0.45">
      <c r="BU30949">
        <f>ROW()</f>
        <v>30949</v>
      </c>
    </row>
    <row r="30950" spans="73:73" x14ac:dyDescent="0.45">
      <c r="BU30950">
        <f>ROW()</f>
        <v>30950</v>
      </c>
    </row>
    <row r="30951" spans="73:73" x14ac:dyDescent="0.45">
      <c r="BU30951">
        <f>ROW()</f>
        <v>30951</v>
      </c>
    </row>
    <row r="30952" spans="73:73" x14ac:dyDescent="0.45">
      <c r="BU30952">
        <f>ROW()</f>
        <v>30952</v>
      </c>
    </row>
    <row r="30953" spans="73:73" x14ac:dyDescent="0.45">
      <c r="BU30953">
        <f>ROW()</f>
        <v>30953</v>
      </c>
    </row>
    <row r="30954" spans="73:73" x14ac:dyDescent="0.45">
      <c r="BU30954">
        <f>ROW()</f>
        <v>30954</v>
      </c>
    </row>
    <row r="30955" spans="73:73" x14ac:dyDescent="0.45">
      <c r="BU30955">
        <f>ROW()</f>
        <v>30955</v>
      </c>
    </row>
    <row r="30956" spans="73:73" x14ac:dyDescent="0.45">
      <c r="BU30956">
        <f>ROW()</f>
        <v>30956</v>
      </c>
    </row>
    <row r="30957" spans="73:73" x14ac:dyDescent="0.45">
      <c r="BU30957">
        <f>ROW()</f>
        <v>30957</v>
      </c>
    </row>
    <row r="30958" spans="73:73" x14ac:dyDescent="0.45">
      <c r="BU30958">
        <f>ROW()</f>
        <v>30958</v>
      </c>
    </row>
    <row r="30959" spans="73:73" x14ac:dyDescent="0.45">
      <c r="BU30959">
        <f>ROW()</f>
        <v>30959</v>
      </c>
    </row>
    <row r="30960" spans="73:73" x14ac:dyDescent="0.45">
      <c r="BU30960">
        <f>ROW()</f>
        <v>30960</v>
      </c>
    </row>
    <row r="30961" spans="73:73" x14ac:dyDescent="0.45">
      <c r="BU30961">
        <f>ROW()</f>
        <v>30961</v>
      </c>
    </row>
    <row r="30962" spans="73:73" x14ac:dyDescent="0.45">
      <c r="BU30962">
        <f>ROW()</f>
        <v>30962</v>
      </c>
    </row>
    <row r="30963" spans="73:73" x14ac:dyDescent="0.45">
      <c r="BU30963">
        <f>ROW()</f>
        <v>30963</v>
      </c>
    </row>
    <row r="30964" spans="73:73" x14ac:dyDescent="0.45">
      <c r="BU30964">
        <f>ROW()</f>
        <v>30964</v>
      </c>
    </row>
    <row r="30965" spans="73:73" x14ac:dyDescent="0.45">
      <c r="BU30965">
        <f>ROW()</f>
        <v>30965</v>
      </c>
    </row>
    <row r="30966" spans="73:73" x14ac:dyDescent="0.45">
      <c r="BU30966">
        <f>ROW()</f>
        <v>30966</v>
      </c>
    </row>
    <row r="30967" spans="73:73" x14ac:dyDescent="0.45">
      <c r="BU30967">
        <f>ROW()</f>
        <v>30967</v>
      </c>
    </row>
    <row r="30968" spans="73:73" x14ac:dyDescent="0.45">
      <c r="BU30968">
        <f>ROW()</f>
        <v>30968</v>
      </c>
    </row>
    <row r="30969" spans="73:73" x14ac:dyDescent="0.45">
      <c r="BU30969">
        <f>ROW()</f>
        <v>30969</v>
      </c>
    </row>
    <row r="30970" spans="73:73" x14ac:dyDescent="0.45">
      <c r="BU30970">
        <f>ROW()</f>
        <v>30970</v>
      </c>
    </row>
    <row r="30971" spans="73:73" x14ac:dyDescent="0.45">
      <c r="BU30971">
        <f>ROW()</f>
        <v>30971</v>
      </c>
    </row>
    <row r="30972" spans="73:73" x14ac:dyDescent="0.45">
      <c r="BU30972">
        <f>ROW()</f>
        <v>30972</v>
      </c>
    </row>
    <row r="30973" spans="73:73" x14ac:dyDescent="0.45">
      <c r="BU30973">
        <f>ROW()</f>
        <v>30973</v>
      </c>
    </row>
    <row r="30974" spans="73:73" x14ac:dyDescent="0.45">
      <c r="BU30974">
        <f>ROW()</f>
        <v>30974</v>
      </c>
    </row>
    <row r="30975" spans="73:73" x14ac:dyDescent="0.45">
      <c r="BU30975">
        <f>ROW()</f>
        <v>30975</v>
      </c>
    </row>
    <row r="30976" spans="73:73" x14ac:dyDescent="0.45">
      <c r="BU30976">
        <f>ROW()</f>
        <v>30976</v>
      </c>
    </row>
    <row r="30977" spans="73:73" x14ac:dyDescent="0.45">
      <c r="BU30977">
        <f>ROW()</f>
        <v>30977</v>
      </c>
    </row>
    <row r="30978" spans="73:73" x14ac:dyDescent="0.45">
      <c r="BU30978">
        <f>ROW()</f>
        <v>30978</v>
      </c>
    </row>
    <row r="30979" spans="73:73" x14ac:dyDescent="0.45">
      <c r="BU30979">
        <f>ROW()</f>
        <v>30979</v>
      </c>
    </row>
    <row r="30980" spans="73:73" x14ac:dyDescent="0.45">
      <c r="BU30980">
        <f>ROW()</f>
        <v>30980</v>
      </c>
    </row>
    <row r="30981" spans="73:73" x14ac:dyDescent="0.45">
      <c r="BU30981">
        <f>ROW()</f>
        <v>30981</v>
      </c>
    </row>
    <row r="30982" spans="73:73" x14ac:dyDescent="0.45">
      <c r="BU30982">
        <f>ROW()</f>
        <v>30982</v>
      </c>
    </row>
    <row r="30983" spans="73:73" x14ac:dyDescent="0.45">
      <c r="BU30983">
        <f>ROW()</f>
        <v>30983</v>
      </c>
    </row>
    <row r="30984" spans="73:73" x14ac:dyDescent="0.45">
      <c r="BU30984">
        <f>ROW()</f>
        <v>30984</v>
      </c>
    </row>
    <row r="30985" spans="73:73" x14ac:dyDescent="0.45">
      <c r="BU30985">
        <f>ROW()</f>
        <v>30985</v>
      </c>
    </row>
    <row r="30986" spans="73:73" x14ac:dyDescent="0.45">
      <c r="BU30986">
        <f>ROW()</f>
        <v>30986</v>
      </c>
    </row>
    <row r="30987" spans="73:73" x14ac:dyDescent="0.45">
      <c r="BU30987">
        <f>ROW()</f>
        <v>30987</v>
      </c>
    </row>
    <row r="30988" spans="73:73" x14ac:dyDescent="0.45">
      <c r="BU30988">
        <f>ROW()</f>
        <v>30988</v>
      </c>
    </row>
    <row r="30989" spans="73:73" x14ac:dyDescent="0.45">
      <c r="BU30989">
        <f>ROW()</f>
        <v>30989</v>
      </c>
    </row>
    <row r="30990" spans="73:73" x14ac:dyDescent="0.45">
      <c r="BU30990">
        <f>ROW()</f>
        <v>30990</v>
      </c>
    </row>
    <row r="30991" spans="73:73" x14ac:dyDescent="0.45">
      <c r="BU30991">
        <f>ROW()</f>
        <v>30991</v>
      </c>
    </row>
    <row r="30992" spans="73:73" x14ac:dyDescent="0.45">
      <c r="BU30992">
        <f>ROW()</f>
        <v>30992</v>
      </c>
    </row>
    <row r="30993" spans="73:73" x14ac:dyDescent="0.45">
      <c r="BU30993">
        <f>ROW()</f>
        <v>30993</v>
      </c>
    </row>
    <row r="30994" spans="73:73" x14ac:dyDescent="0.45">
      <c r="BU30994">
        <f>ROW()</f>
        <v>30994</v>
      </c>
    </row>
    <row r="30995" spans="73:73" x14ac:dyDescent="0.45">
      <c r="BU30995">
        <f>ROW()</f>
        <v>30995</v>
      </c>
    </row>
    <row r="30996" spans="73:73" x14ac:dyDescent="0.45">
      <c r="BU30996">
        <f>ROW()</f>
        <v>30996</v>
      </c>
    </row>
    <row r="30997" spans="73:73" x14ac:dyDescent="0.45">
      <c r="BU30997">
        <f>ROW()</f>
        <v>30997</v>
      </c>
    </row>
    <row r="30998" spans="73:73" x14ac:dyDescent="0.45">
      <c r="BU30998">
        <f>ROW()</f>
        <v>30998</v>
      </c>
    </row>
    <row r="30999" spans="73:73" x14ac:dyDescent="0.45">
      <c r="BU30999">
        <f>ROW()</f>
        <v>30999</v>
      </c>
    </row>
    <row r="31000" spans="73:73" x14ac:dyDescent="0.45">
      <c r="BU31000">
        <f>ROW()</f>
        <v>31000</v>
      </c>
    </row>
    <row r="31001" spans="73:73" x14ac:dyDescent="0.45">
      <c r="BU31001">
        <f>ROW()</f>
        <v>31001</v>
      </c>
    </row>
    <row r="31002" spans="73:73" x14ac:dyDescent="0.45">
      <c r="BU31002">
        <f>ROW()</f>
        <v>31002</v>
      </c>
    </row>
    <row r="31003" spans="73:73" x14ac:dyDescent="0.45">
      <c r="BU31003">
        <f>ROW()</f>
        <v>31003</v>
      </c>
    </row>
    <row r="31004" spans="73:73" x14ac:dyDescent="0.45">
      <c r="BU31004">
        <f>ROW()</f>
        <v>31004</v>
      </c>
    </row>
    <row r="31005" spans="73:73" x14ac:dyDescent="0.45">
      <c r="BU31005">
        <f>ROW()</f>
        <v>31005</v>
      </c>
    </row>
    <row r="31006" spans="73:73" x14ac:dyDescent="0.45">
      <c r="BU31006">
        <f>ROW()</f>
        <v>31006</v>
      </c>
    </row>
    <row r="31007" spans="73:73" x14ac:dyDescent="0.45">
      <c r="BU31007">
        <f>ROW()</f>
        <v>31007</v>
      </c>
    </row>
    <row r="31008" spans="73:73" x14ac:dyDescent="0.45">
      <c r="BU31008">
        <f>ROW()</f>
        <v>31008</v>
      </c>
    </row>
    <row r="31009" spans="73:73" x14ac:dyDescent="0.45">
      <c r="BU31009">
        <f>ROW()</f>
        <v>31009</v>
      </c>
    </row>
    <row r="31010" spans="73:73" x14ac:dyDescent="0.45">
      <c r="BU31010">
        <f>ROW()</f>
        <v>31010</v>
      </c>
    </row>
    <row r="31011" spans="73:73" x14ac:dyDescent="0.45">
      <c r="BU31011">
        <f>ROW()</f>
        <v>31011</v>
      </c>
    </row>
    <row r="31012" spans="73:73" x14ac:dyDescent="0.45">
      <c r="BU31012">
        <f>ROW()</f>
        <v>31012</v>
      </c>
    </row>
    <row r="31013" spans="73:73" x14ac:dyDescent="0.45">
      <c r="BU31013">
        <f>ROW()</f>
        <v>31013</v>
      </c>
    </row>
    <row r="31014" spans="73:73" x14ac:dyDescent="0.45">
      <c r="BU31014">
        <f>ROW()</f>
        <v>31014</v>
      </c>
    </row>
    <row r="31015" spans="73:73" x14ac:dyDescent="0.45">
      <c r="BU31015">
        <f>ROW()</f>
        <v>31015</v>
      </c>
    </row>
    <row r="31016" spans="73:73" x14ac:dyDescent="0.45">
      <c r="BU31016">
        <f>ROW()</f>
        <v>31016</v>
      </c>
    </row>
    <row r="31017" spans="73:73" x14ac:dyDescent="0.45">
      <c r="BU31017">
        <f>ROW()</f>
        <v>31017</v>
      </c>
    </row>
    <row r="31018" spans="73:73" x14ac:dyDescent="0.45">
      <c r="BU31018">
        <f>ROW()</f>
        <v>31018</v>
      </c>
    </row>
    <row r="31019" spans="73:73" x14ac:dyDescent="0.45">
      <c r="BU31019">
        <f>ROW()</f>
        <v>31019</v>
      </c>
    </row>
    <row r="31020" spans="73:73" x14ac:dyDescent="0.45">
      <c r="BU31020">
        <f>ROW()</f>
        <v>31020</v>
      </c>
    </row>
    <row r="31021" spans="73:73" x14ac:dyDescent="0.45">
      <c r="BU31021">
        <f>ROW()</f>
        <v>31021</v>
      </c>
    </row>
    <row r="31022" spans="73:73" x14ac:dyDescent="0.45">
      <c r="BU31022">
        <f>ROW()</f>
        <v>31022</v>
      </c>
    </row>
    <row r="31023" spans="73:73" x14ac:dyDescent="0.45">
      <c r="BU31023">
        <f>ROW()</f>
        <v>31023</v>
      </c>
    </row>
    <row r="31024" spans="73:73" x14ac:dyDescent="0.45">
      <c r="BU31024">
        <f>ROW()</f>
        <v>31024</v>
      </c>
    </row>
    <row r="31025" spans="73:73" x14ac:dyDescent="0.45">
      <c r="BU31025">
        <f>ROW()</f>
        <v>31025</v>
      </c>
    </row>
    <row r="31026" spans="73:73" x14ac:dyDescent="0.45">
      <c r="BU31026">
        <f>ROW()</f>
        <v>31026</v>
      </c>
    </row>
    <row r="31027" spans="73:73" x14ac:dyDescent="0.45">
      <c r="BU31027">
        <f>ROW()</f>
        <v>31027</v>
      </c>
    </row>
    <row r="31028" spans="73:73" x14ac:dyDescent="0.45">
      <c r="BU31028">
        <f>ROW()</f>
        <v>31028</v>
      </c>
    </row>
    <row r="31029" spans="73:73" x14ac:dyDescent="0.45">
      <c r="BU31029">
        <f>ROW()</f>
        <v>31029</v>
      </c>
    </row>
    <row r="31030" spans="73:73" x14ac:dyDescent="0.45">
      <c r="BU31030">
        <f>ROW()</f>
        <v>31030</v>
      </c>
    </row>
    <row r="31031" spans="73:73" x14ac:dyDescent="0.45">
      <c r="BU31031">
        <f>ROW()</f>
        <v>31031</v>
      </c>
    </row>
    <row r="31032" spans="73:73" x14ac:dyDescent="0.45">
      <c r="BU31032">
        <f>ROW()</f>
        <v>31032</v>
      </c>
    </row>
    <row r="31033" spans="73:73" x14ac:dyDescent="0.45">
      <c r="BU31033">
        <f>ROW()</f>
        <v>31033</v>
      </c>
    </row>
    <row r="31034" spans="73:73" x14ac:dyDescent="0.45">
      <c r="BU31034">
        <f>ROW()</f>
        <v>31034</v>
      </c>
    </row>
    <row r="31035" spans="73:73" x14ac:dyDescent="0.45">
      <c r="BU31035">
        <f>ROW()</f>
        <v>31035</v>
      </c>
    </row>
    <row r="31036" spans="73:73" x14ac:dyDescent="0.45">
      <c r="BU31036">
        <f>ROW()</f>
        <v>31036</v>
      </c>
    </row>
    <row r="31037" spans="73:73" x14ac:dyDescent="0.45">
      <c r="BU31037">
        <f>ROW()</f>
        <v>31037</v>
      </c>
    </row>
    <row r="31038" spans="73:73" x14ac:dyDescent="0.45">
      <c r="BU31038">
        <f>ROW()</f>
        <v>31038</v>
      </c>
    </row>
    <row r="31039" spans="73:73" x14ac:dyDescent="0.45">
      <c r="BU31039">
        <f>ROW()</f>
        <v>31039</v>
      </c>
    </row>
    <row r="31040" spans="73:73" x14ac:dyDescent="0.45">
      <c r="BU31040">
        <f>ROW()</f>
        <v>31040</v>
      </c>
    </row>
    <row r="31041" spans="73:73" x14ac:dyDescent="0.45">
      <c r="BU31041">
        <f>ROW()</f>
        <v>31041</v>
      </c>
    </row>
    <row r="31042" spans="73:73" x14ac:dyDescent="0.45">
      <c r="BU31042">
        <f>ROW()</f>
        <v>31042</v>
      </c>
    </row>
    <row r="31043" spans="73:73" x14ac:dyDescent="0.45">
      <c r="BU31043">
        <f>ROW()</f>
        <v>31043</v>
      </c>
    </row>
    <row r="31044" spans="73:73" x14ac:dyDescent="0.45">
      <c r="BU31044">
        <f>ROW()</f>
        <v>31044</v>
      </c>
    </row>
    <row r="31045" spans="73:73" x14ac:dyDescent="0.45">
      <c r="BU31045">
        <f>ROW()</f>
        <v>31045</v>
      </c>
    </row>
    <row r="31046" spans="73:73" x14ac:dyDescent="0.45">
      <c r="BU31046">
        <f>ROW()</f>
        <v>31046</v>
      </c>
    </row>
    <row r="31047" spans="73:73" x14ac:dyDescent="0.45">
      <c r="BU31047">
        <f>ROW()</f>
        <v>31047</v>
      </c>
    </row>
    <row r="31048" spans="73:73" x14ac:dyDescent="0.45">
      <c r="BU31048">
        <f>ROW()</f>
        <v>31048</v>
      </c>
    </row>
    <row r="31049" spans="73:73" x14ac:dyDescent="0.45">
      <c r="BU31049">
        <f>ROW()</f>
        <v>31049</v>
      </c>
    </row>
    <row r="31050" spans="73:73" x14ac:dyDescent="0.45">
      <c r="BU31050">
        <f>ROW()</f>
        <v>31050</v>
      </c>
    </row>
    <row r="31051" spans="73:73" x14ac:dyDescent="0.45">
      <c r="BU31051">
        <f>ROW()</f>
        <v>31051</v>
      </c>
    </row>
    <row r="31052" spans="73:73" x14ac:dyDescent="0.45">
      <c r="BU31052">
        <f>ROW()</f>
        <v>31052</v>
      </c>
    </row>
    <row r="31053" spans="73:73" x14ac:dyDescent="0.45">
      <c r="BU31053">
        <f>ROW()</f>
        <v>31053</v>
      </c>
    </row>
    <row r="31054" spans="73:73" x14ac:dyDescent="0.45">
      <c r="BU31054">
        <f>ROW()</f>
        <v>31054</v>
      </c>
    </row>
    <row r="31055" spans="73:73" x14ac:dyDescent="0.45">
      <c r="BU31055">
        <f>ROW()</f>
        <v>31055</v>
      </c>
    </row>
    <row r="31056" spans="73:73" x14ac:dyDescent="0.45">
      <c r="BU31056">
        <f>ROW()</f>
        <v>31056</v>
      </c>
    </row>
    <row r="31057" spans="73:73" x14ac:dyDescent="0.45">
      <c r="BU31057">
        <f>ROW()</f>
        <v>31057</v>
      </c>
    </row>
    <row r="31058" spans="73:73" x14ac:dyDescent="0.45">
      <c r="BU31058">
        <f>ROW()</f>
        <v>31058</v>
      </c>
    </row>
    <row r="31059" spans="73:73" x14ac:dyDescent="0.45">
      <c r="BU31059">
        <f>ROW()</f>
        <v>31059</v>
      </c>
    </row>
    <row r="31060" spans="73:73" x14ac:dyDescent="0.45">
      <c r="BU31060">
        <f>ROW()</f>
        <v>31060</v>
      </c>
    </row>
    <row r="31061" spans="73:73" x14ac:dyDescent="0.45">
      <c r="BU31061">
        <f>ROW()</f>
        <v>31061</v>
      </c>
    </row>
    <row r="31062" spans="73:73" x14ac:dyDescent="0.45">
      <c r="BU31062">
        <f>ROW()</f>
        <v>31062</v>
      </c>
    </row>
    <row r="31063" spans="73:73" x14ac:dyDescent="0.45">
      <c r="BU31063">
        <f>ROW()</f>
        <v>31063</v>
      </c>
    </row>
    <row r="31064" spans="73:73" x14ac:dyDescent="0.45">
      <c r="BU31064">
        <f>ROW()</f>
        <v>31064</v>
      </c>
    </row>
    <row r="31065" spans="73:73" x14ac:dyDescent="0.45">
      <c r="BU31065">
        <f>ROW()</f>
        <v>31065</v>
      </c>
    </row>
    <row r="31066" spans="73:73" x14ac:dyDescent="0.45">
      <c r="BU31066">
        <f>ROW()</f>
        <v>31066</v>
      </c>
    </row>
    <row r="31067" spans="73:73" x14ac:dyDescent="0.45">
      <c r="BU31067">
        <f>ROW()</f>
        <v>31067</v>
      </c>
    </row>
    <row r="31068" spans="73:73" x14ac:dyDescent="0.45">
      <c r="BU31068">
        <f>ROW()</f>
        <v>31068</v>
      </c>
    </row>
    <row r="31069" spans="73:73" x14ac:dyDescent="0.45">
      <c r="BU31069">
        <f>ROW()</f>
        <v>31069</v>
      </c>
    </row>
    <row r="31070" spans="73:73" x14ac:dyDescent="0.45">
      <c r="BU31070">
        <f>ROW()</f>
        <v>31070</v>
      </c>
    </row>
    <row r="31071" spans="73:73" x14ac:dyDescent="0.45">
      <c r="BU31071">
        <f>ROW()</f>
        <v>31071</v>
      </c>
    </row>
    <row r="31072" spans="73:73" x14ac:dyDescent="0.45">
      <c r="BU31072">
        <f>ROW()</f>
        <v>31072</v>
      </c>
    </row>
    <row r="31073" spans="73:73" x14ac:dyDescent="0.45">
      <c r="BU31073">
        <f>ROW()</f>
        <v>31073</v>
      </c>
    </row>
    <row r="31074" spans="73:73" x14ac:dyDescent="0.45">
      <c r="BU31074">
        <f>ROW()</f>
        <v>31074</v>
      </c>
    </row>
    <row r="31075" spans="73:73" x14ac:dyDescent="0.45">
      <c r="BU31075">
        <f>ROW()</f>
        <v>31075</v>
      </c>
    </row>
    <row r="31076" spans="73:73" x14ac:dyDescent="0.45">
      <c r="BU31076">
        <f>ROW()</f>
        <v>31076</v>
      </c>
    </row>
    <row r="31077" spans="73:73" x14ac:dyDescent="0.45">
      <c r="BU31077">
        <f>ROW()</f>
        <v>31077</v>
      </c>
    </row>
    <row r="31078" spans="73:73" x14ac:dyDescent="0.45">
      <c r="BU31078">
        <f>ROW()</f>
        <v>31078</v>
      </c>
    </row>
    <row r="31079" spans="73:73" x14ac:dyDescent="0.45">
      <c r="BU31079">
        <f>ROW()</f>
        <v>31079</v>
      </c>
    </row>
    <row r="31080" spans="73:73" x14ac:dyDescent="0.45">
      <c r="BU31080">
        <f>ROW()</f>
        <v>31080</v>
      </c>
    </row>
    <row r="31081" spans="73:73" x14ac:dyDescent="0.45">
      <c r="BU31081">
        <f>ROW()</f>
        <v>31081</v>
      </c>
    </row>
    <row r="31082" spans="73:73" x14ac:dyDescent="0.45">
      <c r="BU31082">
        <f>ROW()</f>
        <v>31082</v>
      </c>
    </row>
    <row r="31083" spans="73:73" x14ac:dyDescent="0.45">
      <c r="BU31083">
        <f>ROW()</f>
        <v>31083</v>
      </c>
    </row>
    <row r="31084" spans="73:73" x14ac:dyDescent="0.45">
      <c r="BU31084">
        <f>ROW()</f>
        <v>31084</v>
      </c>
    </row>
    <row r="31085" spans="73:73" x14ac:dyDescent="0.45">
      <c r="BU31085">
        <f>ROW()</f>
        <v>31085</v>
      </c>
    </row>
    <row r="31086" spans="73:73" x14ac:dyDescent="0.45">
      <c r="BU31086">
        <f>ROW()</f>
        <v>31086</v>
      </c>
    </row>
    <row r="31087" spans="73:73" x14ac:dyDescent="0.45">
      <c r="BU31087">
        <f>ROW()</f>
        <v>31087</v>
      </c>
    </row>
    <row r="31088" spans="73:73" x14ac:dyDescent="0.45">
      <c r="BU31088">
        <f>ROW()</f>
        <v>31088</v>
      </c>
    </row>
    <row r="31089" spans="73:73" x14ac:dyDescent="0.45">
      <c r="BU31089">
        <f>ROW()</f>
        <v>31089</v>
      </c>
    </row>
    <row r="31090" spans="73:73" x14ac:dyDescent="0.45">
      <c r="BU31090">
        <f>ROW()</f>
        <v>31090</v>
      </c>
    </row>
    <row r="31091" spans="73:73" x14ac:dyDescent="0.45">
      <c r="BU31091">
        <f>ROW()</f>
        <v>31091</v>
      </c>
    </row>
    <row r="31092" spans="73:73" x14ac:dyDescent="0.45">
      <c r="BU31092">
        <f>ROW()</f>
        <v>31092</v>
      </c>
    </row>
    <row r="31093" spans="73:73" x14ac:dyDescent="0.45">
      <c r="BU31093">
        <f>ROW()</f>
        <v>31093</v>
      </c>
    </row>
    <row r="31094" spans="73:73" x14ac:dyDescent="0.45">
      <c r="BU31094">
        <f>ROW()</f>
        <v>31094</v>
      </c>
    </row>
    <row r="31095" spans="73:73" x14ac:dyDescent="0.45">
      <c r="BU31095">
        <f>ROW()</f>
        <v>31095</v>
      </c>
    </row>
    <row r="31096" spans="73:73" x14ac:dyDescent="0.45">
      <c r="BU31096">
        <f>ROW()</f>
        <v>31096</v>
      </c>
    </row>
    <row r="31097" spans="73:73" x14ac:dyDescent="0.45">
      <c r="BU31097">
        <f>ROW()</f>
        <v>31097</v>
      </c>
    </row>
    <row r="31098" spans="73:73" x14ac:dyDescent="0.45">
      <c r="BU31098">
        <f>ROW()</f>
        <v>31098</v>
      </c>
    </row>
    <row r="31099" spans="73:73" x14ac:dyDescent="0.45">
      <c r="BU31099">
        <f>ROW()</f>
        <v>31099</v>
      </c>
    </row>
    <row r="31100" spans="73:73" x14ac:dyDescent="0.45">
      <c r="BU31100">
        <f>ROW()</f>
        <v>31100</v>
      </c>
    </row>
    <row r="31101" spans="73:73" x14ac:dyDescent="0.45">
      <c r="BU31101">
        <f>ROW()</f>
        <v>31101</v>
      </c>
    </row>
    <row r="31102" spans="73:73" x14ac:dyDescent="0.45">
      <c r="BU31102">
        <f>ROW()</f>
        <v>31102</v>
      </c>
    </row>
    <row r="31103" spans="73:73" x14ac:dyDescent="0.45">
      <c r="BU31103">
        <f>ROW()</f>
        <v>31103</v>
      </c>
    </row>
    <row r="31104" spans="73:73" x14ac:dyDescent="0.45">
      <c r="BU31104">
        <f>ROW()</f>
        <v>31104</v>
      </c>
    </row>
    <row r="31105" spans="73:73" x14ac:dyDescent="0.45">
      <c r="BU31105">
        <f>ROW()</f>
        <v>31105</v>
      </c>
    </row>
    <row r="31106" spans="73:73" x14ac:dyDescent="0.45">
      <c r="BU31106">
        <f>ROW()</f>
        <v>31106</v>
      </c>
    </row>
    <row r="31107" spans="73:73" x14ac:dyDescent="0.45">
      <c r="BU31107">
        <f>ROW()</f>
        <v>31107</v>
      </c>
    </row>
    <row r="31108" spans="73:73" x14ac:dyDescent="0.45">
      <c r="BU31108">
        <f>ROW()</f>
        <v>31108</v>
      </c>
    </row>
    <row r="31109" spans="73:73" x14ac:dyDescent="0.45">
      <c r="BU31109">
        <f>ROW()</f>
        <v>31109</v>
      </c>
    </row>
    <row r="31110" spans="73:73" x14ac:dyDescent="0.45">
      <c r="BU31110">
        <f>ROW()</f>
        <v>31110</v>
      </c>
    </row>
    <row r="31111" spans="73:73" x14ac:dyDescent="0.45">
      <c r="BU31111">
        <f>ROW()</f>
        <v>31111</v>
      </c>
    </row>
    <row r="31112" spans="73:73" x14ac:dyDescent="0.45">
      <c r="BU31112">
        <f>ROW()</f>
        <v>31112</v>
      </c>
    </row>
    <row r="31113" spans="73:73" x14ac:dyDescent="0.45">
      <c r="BU31113">
        <f>ROW()</f>
        <v>31113</v>
      </c>
    </row>
    <row r="31114" spans="73:73" x14ac:dyDescent="0.45">
      <c r="BU31114">
        <f>ROW()</f>
        <v>31114</v>
      </c>
    </row>
    <row r="31115" spans="73:73" x14ac:dyDescent="0.45">
      <c r="BU31115">
        <f>ROW()</f>
        <v>31115</v>
      </c>
    </row>
    <row r="31116" spans="73:73" x14ac:dyDescent="0.45">
      <c r="BU31116">
        <f>ROW()</f>
        <v>31116</v>
      </c>
    </row>
    <row r="31117" spans="73:73" x14ac:dyDescent="0.45">
      <c r="BU31117">
        <f>ROW()</f>
        <v>31117</v>
      </c>
    </row>
    <row r="31118" spans="73:73" x14ac:dyDescent="0.45">
      <c r="BU31118">
        <f>ROW()</f>
        <v>31118</v>
      </c>
    </row>
    <row r="31119" spans="73:73" x14ac:dyDescent="0.45">
      <c r="BU31119">
        <f>ROW()</f>
        <v>31119</v>
      </c>
    </row>
    <row r="31120" spans="73:73" x14ac:dyDescent="0.45">
      <c r="BU31120">
        <f>ROW()</f>
        <v>31120</v>
      </c>
    </row>
    <row r="31121" spans="73:73" x14ac:dyDescent="0.45">
      <c r="BU31121">
        <f>ROW()</f>
        <v>31121</v>
      </c>
    </row>
    <row r="31122" spans="73:73" x14ac:dyDescent="0.45">
      <c r="BU31122">
        <f>ROW()</f>
        <v>31122</v>
      </c>
    </row>
    <row r="31123" spans="73:73" x14ac:dyDescent="0.45">
      <c r="BU31123">
        <f>ROW()</f>
        <v>31123</v>
      </c>
    </row>
    <row r="31124" spans="73:73" x14ac:dyDescent="0.45">
      <c r="BU31124">
        <f>ROW()</f>
        <v>31124</v>
      </c>
    </row>
    <row r="31125" spans="73:73" x14ac:dyDescent="0.45">
      <c r="BU31125">
        <f>ROW()</f>
        <v>31125</v>
      </c>
    </row>
    <row r="31126" spans="73:73" x14ac:dyDescent="0.45">
      <c r="BU31126">
        <f>ROW()</f>
        <v>31126</v>
      </c>
    </row>
    <row r="31127" spans="73:73" x14ac:dyDescent="0.45">
      <c r="BU31127">
        <f>ROW()</f>
        <v>31127</v>
      </c>
    </row>
    <row r="31128" spans="73:73" x14ac:dyDescent="0.45">
      <c r="BU31128">
        <f>ROW()</f>
        <v>31128</v>
      </c>
    </row>
    <row r="31129" spans="73:73" x14ac:dyDescent="0.45">
      <c r="BU31129">
        <f>ROW()</f>
        <v>31129</v>
      </c>
    </row>
    <row r="31130" spans="73:73" x14ac:dyDescent="0.45">
      <c r="BU31130">
        <f>ROW()</f>
        <v>31130</v>
      </c>
    </row>
    <row r="31131" spans="73:73" x14ac:dyDescent="0.45">
      <c r="BU31131">
        <f>ROW()</f>
        <v>31131</v>
      </c>
    </row>
    <row r="31132" spans="73:73" x14ac:dyDescent="0.45">
      <c r="BU31132">
        <f>ROW()</f>
        <v>31132</v>
      </c>
    </row>
    <row r="31133" spans="73:73" x14ac:dyDescent="0.45">
      <c r="BU31133">
        <f>ROW()</f>
        <v>31133</v>
      </c>
    </row>
    <row r="31134" spans="73:73" x14ac:dyDescent="0.45">
      <c r="BU31134">
        <f>ROW()</f>
        <v>31134</v>
      </c>
    </row>
    <row r="31135" spans="73:73" x14ac:dyDescent="0.45">
      <c r="BU31135">
        <f>ROW()</f>
        <v>31135</v>
      </c>
    </row>
    <row r="31136" spans="73:73" x14ac:dyDescent="0.45">
      <c r="BU31136">
        <f>ROW()</f>
        <v>31136</v>
      </c>
    </row>
    <row r="31137" spans="73:73" x14ac:dyDescent="0.45">
      <c r="BU31137">
        <f>ROW()</f>
        <v>31137</v>
      </c>
    </row>
    <row r="31138" spans="73:73" x14ac:dyDescent="0.45">
      <c r="BU31138">
        <f>ROW()</f>
        <v>31138</v>
      </c>
    </row>
    <row r="31139" spans="73:73" x14ac:dyDescent="0.45">
      <c r="BU31139">
        <f>ROW()</f>
        <v>31139</v>
      </c>
    </row>
    <row r="31140" spans="73:73" x14ac:dyDescent="0.45">
      <c r="BU31140">
        <f>ROW()</f>
        <v>31140</v>
      </c>
    </row>
    <row r="31141" spans="73:73" x14ac:dyDescent="0.45">
      <c r="BU31141">
        <f>ROW()</f>
        <v>31141</v>
      </c>
    </row>
    <row r="31142" spans="73:73" x14ac:dyDescent="0.45">
      <c r="BU31142">
        <f>ROW()</f>
        <v>31142</v>
      </c>
    </row>
    <row r="31143" spans="73:73" x14ac:dyDescent="0.45">
      <c r="BU31143">
        <f>ROW()</f>
        <v>31143</v>
      </c>
    </row>
    <row r="31144" spans="73:73" x14ac:dyDescent="0.45">
      <c r="BU31144">
        <f>ROW()</f>
        <v>31144</v>
      </c>
    </row>
    <row r="31145" spans="73:73" x14ac:dyDescent="0.45">
      <c r="BU31145">
        <f>ROW()</f>
        <v>31145</v>
      </c>
    </row>
    <row r="31146" spans="73:73" x14ac:dyDescent="0.45">
      <c r="BU31146">
        <f>ROW()</f>
        <v>31146</v>
      </c>
    </row>
    <row r="31147" spans="73:73" x14ac:dyDescent="0.45">
      <c r="BU31147">
        <f>ROW()</f>
        <v>31147</v>
      </c>
    </row>
    <row r="31148" spans="73:73" x14ac:dyDescent="0.45">
      <c r="BU31148">
        <f>ROW()</f>
        <v>31148</v>
      </c>
    </row>
    <row r="31149" spans="73:73" x14ac:dyDescent="0.45">
      <c r="BU31149">
        <f>ROW()</f>
        <v>31149</v>
      </c>
    </row>
    <row r="31150" spans="73:73" x14ac:dyDescent="0.45">
      <c r="BU31150">
        <f>ROW()</f>
        <v>31150</v>
      </c>
    </row>
    <row r="31151" spans="73:73" x14ac:dyDescent="0.45">
      <c r="BU31151">
        <f>ROW()</f>
        <v>31151</v>
      </c>
    </row>
    <row r="31152" spans="73:73" x14ac:dyDescent="0.45">
      <c r="BU31152">
        <f>ROW()</f>
        <v>31152</v>
      </c>
    </row>
    <row r="31153" spans="73:73" x14ac:dyDescent="0.45">
      <c r="BU31153">
        <f>ROW()</f>
        <v>31153</v>
      </c>
    </row>
    <row r="31154" spans="73:73" x14ac:dyDescent="0.45">
      <c r="BU31154">
        <f>ROW()</f>
        <v>31154</v>
      </c>
    </row>
    <row r="31155" spans="73:73" x14ac:dyDescent="0.45">
      <c r="BU31155">
        <f>ROW()</f>
        <v>31155</v>
      </c>
    </row>
    <row r="31156" spans="73:73" x14ac:dyDescent="0.45">
      <c r="BU31156">
        <f>ROW()</f>
        <v>31156</v>
      </c>
    </row>
    <row r="31157" spans="73:73" x14ac:dyDescent="0.45">
      <c r="BU31157">
        <f>ROW()</f>
        <v>31157</v>
      </c>
    </row>
    <row r="31158" spans="73:73" x14ac:dyDescent="0.45">
      <c r="BU31158">
        <f>ROW()</f>
        <v>31158</v>
      </c>
    </row>
    <row r="31159" spans="73:73" x14ac:dyDescent="0.45">
      <c r="BU31159">
        <f>ROW()</f>
        <v>31159</v>
      </c>
    </row>
    <row r="31160" spans="73:73" x14ac:dyDescent="0.45">
      <c r="BU31160">
        <f>ROW()</f>
        <v>31160</v>
      </c>
    </row>
    <row r="31161" spans="73:73" x14ac:dyDescent="0.45">
      <c r="BU31161">
        <f>ROW()</f>
        <v>31161</v>
      </c>
    </row>
    <row r="31162" spans="73:73" x14ac:dyDescent="0.45">
      <c r="BU31162">
        <f>ROW()</f>
        <v>31162</v>
      </c>
    </row>
    <row r="31163" spans="73:73" x14ac:dyDescent="0.45">
      <c r="BU31163">
        <f>ROW()</f>
        <v>31163</v>
      </c>
    </row>
    <row r="31164" spans="73:73" x14ac:dyDescent="0.45">
      <c r="BU31164">
        <f>ROW()</f>
        <v>31164</v>
      </c>
    </row>
    <row r="31165" spans="73:73" x14ac:dyDescent="0.45">
      <c r="BU31165">
        <f>ROW()</f>
        <v>31165</v>
      </c>
    </row>
    <row r="31166" spans="73:73" x14ac:dyDescent="0.45">
      <c r="BU31166">
        <f>ROW()</f>
        <v>31166</v>
      </c>
    </row>
    <row r="31167" spans="73:73" x14ac:dyDescent="0.45">
      <c r="BU31167">
        <f>ROW()</f>
        <v>31167</v>
      </c>
    </row>
    <row r="31168" spans="73:73" x14ac:dyDescent="0.45">
      <c r="BU31168">
        <f>ROW()</f>
        <v>31168</v>
      </c>
    </row>
    <row r="31169" spans="73:73" x14ac:dyDescent="0.45">
      <c r="BU31169">
        <f>ROW()</f>
        <v>31169</v>
      </c>
    </row>
    <row r="31170" spans="73:73" x14ac:dyDescent="0.45">
      <c r="BU31170">
        <f>ROW()</f>
        <v>31170</v>
      </c>
    </row>
    <row r="31171" spans="73:73" x14ac:dyDescent="0.45">
      <c r="BU31171">
        <f>ROW()</f>
        <v>31171</v>
      </c>
    </row>
    <row r="31172" spans="73:73" x14ac:dyDescent="0.45">
      <c r="BU31172">
        <f>ROW()</f>
        <v>31172</v>
      </c>
    </row>
    <row r="31173" spans="73:73" x14ac:dyDescent="0.45">
      <c r="BU31173">
        <f>ROW()</f>
        <v>31173</v>
      </c>
    </row>
    <row r="31174" spans="73:73" x14ac:dyDescent="0.45">
      <c r="BU31174">
        <f>ROW()</f>
        <v>31174</v>
      </c>
    </row>
    <row r="31175" spans="73:73" x14ac:dyDescent="0.45">
      <c r="BU31175">
        <f>ROW()</f>
        <v>31175</v>
      </c>
    </row>
    <row r="31176" spans="73:73" x14ac:dyDescent="0.45">
      <c r="BU31176">
        <f>ROW()</f>
        <v>31176</v>
      </c>
    </row>
    <row r="31177" spans="73:73" x14ac:dyDescent="0.45">
      <c r="BU31177">
        <f>ROW()</f>
        <v>31177</v>
      </c>
    </row>
    <row r="31178" spans="73:73" x14ac:dyDescent="0.45">
      <c r="BU31178">
        <f>ROW()</f>
        <v>31178</v>
      </c>
    </row>
    <row r="31179" spans="73:73" x14ac:dyDescent="0.45">
      <c r="BU31179">
        <f>ROW()</f>
        <v>31179</v>
      </c>
    </row>
    <row r="31180" spans="73:73" x14ac:dyDescent="0.45">
      <c r="BU31180">
        <f>ROW()</f>
        <v>31180</v>
      </c>
    </row>
    <row r="31181" spans="73:73" x14ac:dyDescent="0.45">
      <c r="BU31181">
        <f>ROW()</f>
        <v>31181</v>
      </c>
    </row>
    <row r="31182" spans="73:73" x14ac:dyDescent="0.45">
      <c r="BU31182">
        <f>ROW()</f>
        <v>31182</v>
      </c>
    </row>
    <row r="31183" spans="73:73" x14ac:dyDescent="0.45">
      <c r="BU31183">
        <f>ROW()</f>
        <v>31183</v>
      </c>
    </row>
    <row r="31184" spans="73:73" x14ac:dyDescent="0.45">
      <c r="BU31184">
        <f>ROW()</f>
        <v>31184</v>
      </c>
    </row>
    <row r="31185" spans="73:73" x14ac:dyDescent="0.45">
      <c r="BU31185">
        <f>ROW()</f>
        <v>31185</v>
      </c>
    </row>
    <row r="31186" spans="73:73" x14ac:dyDescent="0.45">
      <c r="BU31186">
        <f>ROW()</f>
        <v>31186</v>
      </c>
    </row>
    <row r="31187" spans="73:73" x14ac:dyDescent="0.45">
      <c r="BU31187">
        <f>ROW()</f>
        <v>31187</v>
      </c>
    </row>
    <row r="31188" spans="73:73" x14ac:dyDescent="0.45">
      <c r="BU31188">
        <f>ROW()</f>
        <v>31188</v>
      </c>
    </row>
    <row r="31189" spans="73:73" x14ac:dyDescent="0.45">
      <c r="BU31189">
        <f>ROW()</f>
        <v>31189</v>
      </c>
    </row>
    <row r="31190" spans="73:73" x14ac:dyDescent="0.45">
      <c r="BU31190">
        <f>ROW()</f>
        <v>31190</v>
      </c>
    </row>
    <row r="31191" spans="73:73" x14ac:dyDescent="0.45">
      <c r="BU31191">
        <f>ROW()</f>
        <v>31191</v>
      </c>
    </row>
    <row r="31192" spans="73:73" x14ac:dyDescent="0.45">
      <c r="BU31192">
        <f>ROW()</f>
        <v>31192</v>
      </c>
    </row>
    <row r="31193" spans="73:73" x14ac:dyDescent="0.45">
      <c r="BU31193">
        <f>ROW()</f>
        <v>31193</v>
      </c>
    </row>
    <row r="31194" spans="73:73" x14ac:dyDescent="0.45">
      <c r="BU31194">
        <f>ROW()</f>
        <v>31194</v>
      </c>
    </row>
    <row r="31195" spans="73:73" x14ac:dyDescent="0.45">
      <c r="BU31195">
        <f>ROW()</f>
        <v>31195</v>
      </c>
    </row>
    <row r="31196" spans="73:73" x14ac:dyDescent="0.45">
      <c r="BU31196">
        <f>ROW()</f>
        <v>31196</v>
      </c>
    </row>
    <row r="31197" spans="73:73" x14ac:dyDescent="0.45">
      <c r="BU31197">
        <f>ROW()</f>
        <v>31197</v>
      </c>
    </row>
    <row r="31198" spans="73:73" x14ac:dyDescent="0.45">
      <c r="BU31198">
        <f>ROW()</f>
        <v>31198</v>
      </c>
    </row>
    <row r="31199" spans="73:73" x14ac:dyDescent="0.45">
      <c r="BU31199">
        <f>ROW()</f>
        <v>31199</v>
      </c>
    </row>
    <row r="31200" spans="73:73" x14ac:dyDescent="0.45">
      <c r="BU31200">
        <f>ROW()</f>
        <v>31200</v>
      </c>
    </row>
    <row r="31201" spans="73:73" x14ac:dyDescent="0.45">
      <c r="BU31201">
        <f>ROW()</f>
        <v>31201</v>
      </c>
    </row>
    <row r="31202" spans="73:73" x14ac:dyDescent="0.45">
      <c r="BU31202">
        <f>ROW()</f>
        <v>31202</v>
      </c>
    </row>
    <row r="31203" spans="73:73" x14ac:dyDescent="0.45">
      <c r="BU31203">
        <f>ROW()</f>
        <v>31203</v>
      </c>
    </row>
    <row r="31204" spans="73:73" x14ac:dyDescent="0.45">
      <c r="BU31204">
        <f>ROW()</f>
        <v>31204</v>
      </c>
    </row>
    <row r="31205" spans="73:73" x14ac:dyDescent="0.45">
      <c r="BU31205">
        <f>ROW()</f>
        <v>31205</v>
      </c>
    </row>
    <row r="31206" spans="73:73" x14ac:dyDescent="0.45">
      <c r="BU31206">
        <f>ROW()</f>
        <v>31206</v>
      </c>
    </row>
    <row r="31207" spans="73:73" x14ac:dyDescent="0.45">
      <c r="BU31207">
        <f>ROW()</f>
        <v>31207</v>
      </c>
    </row>
    <row r="31208" spans="73:73" x14ac:dyDescent="0.45">
      <c r="BU31208">
        <f>ROW()</f>
        <v>31208</v>
      </c>
    </row>
    <row r="31209" spans="73:73" x14ac:dyDescent="0.45">
      <c r="BU31209">
        <f>ROW()</f>
        <v>31209</v>
      </c>
    </row>
    <row r="31210" spans="73:73" x14ac:dyDescent="0.45">
      <c r="BU31210">
        <f>ROW()</f>
        <v>31210</v>
      </c>
    </row>
    <row r="31211" spans="73:73" x14ac:dyDescent="0.45">
      <c r="BU31211">
        <f>ROW()</f>
        <v>31211</v>
      </c>
    </row>
    <row r="31212" spans="73:73" x14ac:dyDescent="0.45">
      <c r="BU31212">
        <f>ROW()</f>
        <v>31212</v>
      </c>
    </row>
    <row r="31213" spans="73:73" x14ac:dyDescent="0.45">
      <c r="BU31213">
        <f>ROW()</f>
        <v>31213</v>
      </c>
    </row>
    <row r="31214" spans="73:73" x14ac:dyDescent="0.45">
      <c r="BU31214">
        <f>ROW()</f>
        <v>31214</v>
      </c>
    </row>
    <row r="31215" spans="73:73" x14ac:dyDescent="0.45">
      <c r="BU31215">
        <f>ROW()</f>
        <v>31215</v>
      </c>
    </row>
    <row r="31216" spans="73:73" x14ac:dyDescent="0.45">
      <c r="BU31216">
        <f>ROW()</f>
        <v>31216</v>
      </c>
    </row>
    <row r="31217" spans="73:73" x14ac:dyDescent="0.45">
      <c r="BU31217">
        <f>ROW()</f>
        <v>31217</v>
      </c>
    </row>
    <row r="31218" spans="73:73" x14ac:dyDescent="0.45">
      <c r="BU31218">
        <f>ROW()</f>
        <v>31218</v>
      </c>
    </row>
    <row r="31219" spans="73:73" x14ac:dyDescent="0.45">
      <c r="BU31219">
        <f>ROW()</f>
        <v>31219</v>
      </c>
    </row>
    <row r="31220" spans="73:73" x14ac:dyDescent="0.45">
      <c r="BU31220">
        <f>ROW()</f>
        <v>31220</v>
      </c>
    </row>
    <row r="31221" spans="73:73" x14ac:dyDescent="0.45">
      <c r="BU31221">
        <f>ROW()</f>
        <v>31221</v>
      </c>
    </row>
    <row r="31222" spans="73:73" x14ac:dyDescent="0.45">
      <c r="BU31222">
        <f>ROW()</f>
        <v>31222</v>
      </c>
    </row>
    <row r="31223" spans="73:73" x14ac:dyDescent="0.45">
      <c r="BU31223">
        <f>ROW()</f>
        <v>31223</v>
      </c>
    </row>
    <row r="31224" spans="73:73" x14ac:dyDescent="0.45">
      <c r="BU31224">
        <f>ROW()</f>
        <v>31224</v>
      </c>
    </row>
    <row r="31225" spans="73:73" x14ac:dyDescent="0.45">
      <c r="BU31225">
        <f>ROW()</f>
        <v>31225</v>
      </c>
    </row>
    <row r="31226" spans="73:73" x14ac:dyDescent="0.45">
      <c r="BU31226">
        <f>ROW()</f>
        <v>31226</v>
      </c>
    </row>
    <row r="31227" spans="73:73" x14ac:dyDescent="0.45">
      <c r="BU31227">
        <f>ROW()</f>
        <v>31227</v>
      </c>
    </row>
    <row r="31228" spans="73:73" x14ac:dyDescent="0.45">
      <c r="BU31228">
        <f>ROW()</f>
        <v>31228</v>
      </c>
    </row>
    <row r="31229" spans="73:73" x14ac:dyDescent="0.45">
      <c r="BU31229">
        <f>ROW()</f>
        <v>31229</v>
      </c>
    </row>
    <row r="31230" spans="73:73" x14ac:dyDescent="0.45">
      <c r="BU31230">
        <f>ROW()</f>
        <v>31230</v>
      </c>
    </row>
    <row r="31231" spans="73:73" x14ac:dyDescent="0.45">
      <c r="BU31231">
        <f>ROW()</f>
        <v>31231</v>
      </c>
    </row>
    <row r="31232" spans="73:73" x14ac:dyDescent="0.45">
      <c r="BU31232">
        <f>ROW()</f>
        <v>31232</v>
      </c>
    </row>
    <row r="31233" spans="73:73" x14ac:dyDescent="0.45">
      <c r="BU31233">
        <f>ROW()</f>
        <v>31233</v>
      </c>
    </row>
    <row r="31234" spans="73:73" x14ac:dyDescent="0.45">
      <c r="BU31234">
        <f>ROW()</f>
        <v>31234</v>
      </c>
    </row>
    <row r="31235" spans="73:73" x14ac:dyDescent="0.45">
      <c r="BU31235">
        <f>ROW()</f>
        <v>31235</v>
      </c>
    </row>
    <row r="31236" spans="73:73" x14ac:dyDescent="0.45">
      <c r="BU31236">
        <f>ROW()</f>
        <v>31236</v>
      </c>
    </row>
    <row r="31237" spans="73:73" x14ac:dyDescent="0.45">
      <c r="BU31237">
        <f>ROW()</f>
        <v>31237</v>
      </c>
    </row>
    <row r="31238" spans="73:73" x14ac:dyDescent="0.45">
      <c r="BU31238">
        <f>ROW()</f>
        <v>31238</v>
      </c>
    </row>
    <row r="31239" spans="73:73" x14ac:dyDescent="0.45">
      <c r="BU31239">
        <f>ROW()</f>
        <v>31239</v>
      </c>
    </row>
    <row r="31240" spans="73:73" x14ac:dyDescent="0.45">
      <c r="BU31240">
        <f>ROW()</f>
        <v>31240</v>
      </c>
    </row>
    <row r="31241" spans="73:73" x14ac:dyDescent="0.45">
      <c r="BU31241">
        <f>ROW()</f>
        <v>31241</v>
      </c>
    </row>
    <row r="31242" spans="73:73" x14ac:dyDescent="0.45">
      <c r="BU31242">
        <f>ROW()</f>
        <v>31242</v>
      </c>
    </row>
    <row r="31243" spans="73:73" x14ac:dyDescent="0.45">
      <c r="BU31243">
        <f>ROW()</f>
        <v>31243</v>
      </c>
    </row>
    <row r="31244" spans="73:73" x14ac:dyDescent="0.45">
      <c r="BU31244">
        <f>ROW()</f>
        <v>31244</v>
      </c>
    </row>
    <row r="31245" spans="73:73" x14ac:dyDescent="0.45">
      <c r="BU31245">
        <f>ROW()</f>
        <v>31245</v>
      </c>
    </row>
    <row r="31246" spans="73:73" x14ac:dyDescent="0.45">
      <c r="BU31246">
        <f>ROW()</f>
        <v>31246</v>
      </c>
    </row>
    <row r="31247" spans="73:73" x14ac:dyDescent="0.45">
      <c r="BU31247">
        <f>ROW()</f>
        <v>31247</v>
      </c>
    </row>
    <row r="31248" spans="73:73" x14ac:dyDescent="0.45">
      <c r="BU31248">
        <f>ROW()</f>
        <v>31248</v>
      </c>
    </row>
    <row r="31249" spans="73:73" x14ac:dyDescent="0.45">
      <c r="BU31249">
        <f>ROW()</f>
        <v>31249</v>
      </c>
    </row>
    <row r="31250" spans="73:73" x14ac:dyDescent="0.45">
      <c r="BU31250">
        <f>ROW()</f>
        <v>31250</v>
      </c>
    </row>
    <row r="31251" spans="73:73" x14ac:dyDescent="0.45">
      <c r="BU31251">
        <f>ROW()</f>
        <v>31251</v>
      </c>
    </row>
    <row r="31252" spans="73:73" x14ac:dyDescent="0.45">
      <c r="BU31252">
        <f>ROW()</f>
        <v>31252</v>
      </c>
    </row>
    <row r="31253" spans="73:73" x14ac:dyDescent="0.45">
      <c r="BU31253">
        <f>ROW()</f>
        <v>31253</v>
      </c>
    </row>
    <row r="31254" spans="73:73" x14ac:dyDescent="0.45">
      <c r="BU31254">
        <f>ROW()</f>
        <v>31254</v>
      </c>
    </row>
    <row r="31255" spans="73:73" x14ac:dyDescent="0.45">
      <c r="BU31255">
        <f>ROW()</f>
        <v>31255</v>
      </c>
    </row>
    <row r="31256" spans="73:73" x14ac:dyDescent="0.45">
      <c r="BU31256">
        <f>ROW()</f>
        <v>31256</v>
      </c>
    </row>
    <row r="31257" spans="73:73" x14ac:dyDescent="0.45">
      <c r="BU31257">
        <f>ROW()</f>
        <v>31257</v>
      </c>
    </row>
    <row r="31258" spans="73:73" x14ac:dyDescent="0.45">
      <c r="BU31258">
        <f>ROW()</f>
        <v>31258</v>
      </c>
    </row>
    <row r="31259" spans="73:73" x14ac:dyDescent="0.45">
      <c r="BU31259">
        <f>ROW()</f>
        <v>31259</v>
      </c>
    </row>
    <row r="31260" spans="73:73" x14ac:dyDescent="0.45">
      <c r="BU31260">
        <f>ROW()</f>
        <v>31260</v>
      </c>
    </row>
    <row r="31261" spans="73:73" x14ac:dyDescent="0.45">
      <c r="BU31261">
        <f>ROW()</f>
        <v>31261</v>
      </c>
    </row>
    <row r="31262" spans="73:73" x14ac:dyDescent="0.45">
      <c r="BU31262">
        <f>ROW()</f>
        <v>31262</v>
      </c>
    </row>
    <row r="31263" spans="73:73" x14ac:dyDescent="0.45">
      <c r="BU31263">
        <f>ROW()</f>
        <v>31263</v>
      </c>
    </row>
    <row r="31264" spans="73:73" x14ac:dyDescent="0.45">
      <c r="BU31264">
        <f>ROW()</f>
        <v>31264</v>
      </c>
    </row>
    <row r="31265" spans="73:73" x14ac:dyDescent="0.45">
      <c r="BU31265">
        <f>ROW()</f>
        <v>31265</v>
      </c>
    </row>
    <row r="31266" spans="73:73" x14ac:dyDescent="0.45">
      <c r="BU31266">
        <f>ROW()</f>
        <v>31266</v>
      </c>
    </row>
    <row r="31267" spans="73:73" x14ac:dyDescent="0.45">
      <c r="BU31267">
        <f>ROW()</f>
        <v>31267</v>
      </c>
    </row>
    <row r="31268" spans="73:73" x14ac:dyDescent="0.45">
      <c r="BU31268">
        <f>ROW()</f>
        <v>31268</v>
      </c>
    </row>
    <row r="31269" spans="73:73" x14ac:dyDescent="0.45">
      <c r="BU31269">
        <f>ROW()</f>
        <v>31269</v>
      </c>
    </row>
    <row r="31270" spans="73:73" x14ac:dyDescent="0.45">
      <c r="BU31270">
        <f>ROW()</f>
        <v>31270</v>
      </c>
    </row>
    <row r="31271" spans="73:73" x14ac:dyDescent="0.45">
      <c r="BU31271">
        <f>ROW()</f>
        <v>31271</v>
      </c>
    </row>
    <row r="31272" spans="73:73" x14ac:dyDescent="0.45">
      <c r="BU31272">
        <f>ROW()</f>
        <v>31272</v>
      </c>
    </row>
    <row r="31273" spans="73:73" x14ac:dyDescent="0.45">
      <c r="BU31273">
        <f>ROW()</f>
        <v>31273</v>
      </c>
    </row>
    <row r="31274" spans="73:73" x14ac:dyDescent="0.45">
      <c r="BU31274">
        <f>ROW()</f>
        <v>31274</v>
      </c>
    </row>
    <row r="31275" spans="73:73" x14ac:dyDescent="0.45">
      <c r="BU31275">
        <f>ROW()</f>
        <v>31275</v>
      </c>
    </row>
    <row r="31276" spans="73:73" x14ac:dyDescent="0.45">
      <c r="BU31276">
        <f>ROW()</f>
        <v>31276</v>
      </c>
    </row>
    <row r="31277" spans="73:73" x14ac:dyDescent="0.45">
      <c r="BU31277">
        <f>ROW()</f>
        <v>31277</v>
      </c>
    </row>
    <row r="31278" spans="73:73" x14ac:dyDescent="0.45">
      <c r="BU31278">
        <f>ROW()</f>
        <v>31278</v>
      </c>
    </row>
    <row r="31279" spans="73:73" x14ac:dyDescent="0.45">
      <c r="BU31279">
        <f>ROW()</f>
        <v>31279</v>
      </c>
    </row>
    <row r="31280" spans="73:73" x14ac:dyDescent="0.45">
      <c r="BU31280">
        <f>ROW()</f>
        <v>31280</v>
      </c>
    </row>
    <row r="31281" spans="73:73" x14ac:dyDescent="0.45">
      <c r="BU31281">
        <f>ROW()</f>
        <v>31281</v>
      </c>
    </row>
    <row r="31282" spans="73:73" x14ac:dyDescent="0.45">
      <c r="BU31282">
        <f>ROW()</f>
        <v>31282</v>
      </c>
    </row>
    <row r="31283" spans="73:73" x14ac:dyDescent="0.45">
      <c r="BU31283">
        <f>ROW()</f>
        <v>31283</v>
      </c>
    </row>
    <row r="31284" spans="73:73" x14ac:dyDescent="0.45">
      <c r="BU31284">
        <f>ROW()</f>
        <v>31284</v>
      </c>
    </row>
    <row r="31285" spans="73:73" x14ac:dyDescent="0.45">
      <c r="BU31285">
        <f>ROW()</f>
        <v>31285</v>
      </c>
    </row>
    <row r="31286" spans="73:73" x14ac:dyDescent="0.45">
      <c r="BU31286">
        <f>ROW()</f>
        <v>31286</v>
      </c>
    </row>
    <row r="31287" spans="73:73" x14ac:dyDescent="0.45">
      <c r="BU31287">
        <f>ROW()</f>
        <v>31287</v>
      </c>
    </row>
    <row r="31288" spans="73:73" x14ac:dyDescent="0.45">
      <c r="BU31288">
        <f>ROW()</f>
        <v>31288</v>
      </c>
    </row>
    <row r="31289" spans="73:73" x14ac:dyDescent="0.45">
      <c r="BU31289">
        <f>ROW()</f>
        <v>31289</v>
      </c>
    </row>
    <row r="31290" spans="73:73" x14ac:dyDescent="0.45">
      <c r="BU31290">
        <f>ROW()</f>
        <v>31290</v>
      </c>
    </row>
    <row r="31291" spans="73:73" x14ac:dyDescent="0.45">
      <c r="BU31291">
        <f>ROW()</f>
        <v>31291</v>
      </c>
    </row>
    <row r="31292" spans="73:73" x14ac:dyDescent="0.45">
      <c r="BU31292">
        <f>ROW()</f>
        <v>31292</v>
      </c>
    </row>
    <row r="31293" spans="73:73" x14ac:dyDescent="0.45">
      <c r="BU31293">
        <f>ROW()</f>
        <v>31293</v>
      </c>
    </row>
    <row r="31294" spans="73:73" x14ac:dyDescent="0.45">
      <c r="BU31294">
        <f>ROW()</f>
        <v>31294</v>
      </c>
    </row>
    <row r="31295" spans="73:73" x14ac:dyDescent="0.45">
      <c r="BU31295">
        <f>ROW()</f>
        <v>31295</v>
      </c>
    </row>
    <row r="31296" spans="73:73" x14ac:dyDescent="0.45">
      <c r="BU31296">
        <f>ROW()</f>
        <v>31296</v>
      </c>
    </row>
    <row r="31297" spans="73:73" x14ac:dyDescent="0.45">
      <c r="BU31297">
        <f>ROW()</f>
        <v>31297</v>
      </c>
    </row>
    <row r="31298" spans="73:73" x14ac:dyDescent="0.45">
      <c r="BU31298">
        <f>ROW()</f>
        <v>31298</v>
      </c>
    </row>
    <row r="31299" spans="73:73" x14ac:dyDescent="0.45">
      <c r="BU31299">
        <f>ROW()</f>
        <v>31299</v>
      </c>
    </row>
    <row r="31300" spans="73:73" x14ac:dyDescent="0.45">
      <c r="BU31300">
        <f>ROW()</f>
        <v>31300</v>
      </c>
    </row>
    <row r="31301" spans="73:73" x14ac:dyDescent="0.45">
      <c r="BU31301">
        <f>ROW()</f>
        <v>31301</v>
      </c>
    </row>
    <row r="31302" spans="73:73" x14ac:dyDescent="0.45">
      <c r="BU31302">
        <f>ROW()</f>
        <v>31302</v>
      </c>
    </row>
    <row r="31303" spans="73:73" x14ac:dyDescent="0.45">
      <c r="BU31303">
        <f>ROW()</f>
        <v>31303</v>
      </c>
    </row>
    <row r="31304" spans="73:73" x14ac:dyDescent="0.45">
      <c r="BU31304">
        <f>ROW()</f>
        <v>31304</v>
      </c>
    </row>
    <row r="31305" spans="73:73" x14ac:dyDescent="0.45">
      <c r="BU31305">
        <f>ROW()</f>
        <v>31305</v>
      </c>
    </row>
    <row r="31306" spans="73:73" x14ac:dyDescent="0.45">
      <c r="BU31306">
        <f>ROW()</f>
        <v>31306</v>
      </c>
    </row>
    <row r="31307" spans="73:73" x14ac:dyDescent="0.45">
      <c r="BU31307">
        <f>ROW()</f>
        <v>31307</v>
      </c>
    </row>
    <row r="31308" spans="73:73" x14ac:dyDescent="0.45">
      <c r="BU31308">
        <f>ROW()</f>
        <v>31308</v>
      </c>
    </row>
    <row r="31309" spans="73:73" x14ac:dyDescent="0.45">
      <c r="BU31309">
        <f>ROW()</f>
        <v>31309</v>
      </c>
    </row>
    <row r="31310" spans="73:73" x14ac:dyDescent="0.45">
      <c r="BU31310">
        <f>ROW()</f>
        <v>31310</v>
      </c>
    </row>
    <row r="31311" spans="73:73" x14ac:dyDescent="0.45">
      <c r="BU31311">
        <f>ROW()</f>
        <v>31311</v>
      </c>
    </row>
    <row r="31312" spans="73:73" x14ac:dyDescent="0.45">
      <c r="BU31312">
        <f>ROW()</f>
        <v>31312</v>
      </c>
    </row>
    <row r="31313" spans="73:73" x14ac:dyDescent="0.45">
      <c r="BU31313">
        <f>ROW()</f>
        <v>31313</v>
      </c>
    </row>
    <row r="31314" spans="73:73" x14ac:dyDescent="0.45">
      <c r="BU31314">
        <f>ROW()</f>
        <v>31314</v>
      </c>
    </row>
    <row r="31315" spans="73:73" x14ac:dyDescent="0.45">
      <c r="BU31315">
        <f>ROW()</f>
        <v>31315</v>
      </c>
    </row>
    <row r="31316" spans="73:73" x14ac:dyDescent="0.45">
      <c r="BU31316">
        <f>ROW()</f>
        <v>31316</v>
      </c>
    </row>
    <row r="31317" spans="73:73" x14ac:dyDescent="0.45">
      <c r="BU31317">
        <f>ROW()</f>
        <v>31317</v>
      </c>
    </row>
    <row r="31318" spans="73:73" x14ac:dyDescent="0.45">
      <c r="BU31318">
        <f>ROW()</f>
        <v>31318</v>
      </c>
    </row>
    <row r="31319" spans="73:73" x14ac:dyDescent="0.45">
      <c r="BU31319">
        <f>ROW()</f>
        <v>31319</v>
      </c>
    </row>
    <row r="31320" spans="73:73" x14ac:dyDescent="0.45">
      <c r="BU31320">
        <f>ROW()</f>
        <v>31320</v>
      </c>
    </row>
    <row r="31321" spans="73:73" x14ac:dyDescent="0.45">
      <c r="BU31321">
        <f>ROW()</f>
        <v>31321</v>
      </c>
    </row>
    <row r="31322" spans="73:73" x14ac:dyDescent="0.45">
      <c r="BU31322">
        <f>ROW()</f>
        <v>31322</v>
      </c>
    </row>
    <row r="31323" spans="73:73" x14ac:dyDescent="0.45">
      <c r="BU31323">
        <f>ROW()</f>
        <v>31323</v>
      </c>
    </row>
    <row r="31324" spans="73:73" x14ac:dyDescent="0.45">
      <c r="BU31324">
        <f>ROW()</f>
        <v>31324</v>
      </c>
    </row>
    <row r="31325" spans="73:73" x14ac:dyDescent="0.45">
      <c r="BU31325">
        <f>ROW()</f>
        <v>31325</v>
      </c>
    </row>
    <row r="31326" spans="73:73" x14ac:dyDescent="0.45">
      <c r="BU31326">
        <f>ROW()</f>
        <v>31326</v>
      </c>
    </row>
    <row r="31327" spans="73:73" x14ac:dyDescent="0.45">
      <c r="BU31327">
        <f>ROW()</f>
        <v>31327</v>
      </c>
    </row>
    <row r="31328" spans="73:73" x14ac:dyDescent="0.45">
      <c r="BU31328">
        <f>ROW()</f>
        <v>31328</v>
      </c>
    </row>
    <row r="31329" spans="73:73" x14ac:dyDescent="0.45">
      <c r="BU31329">
        <f>ROW()</f>
        <v>31329</v>
      </c>
    </row>
    <row r="31330" spans="73:73" x14ac:dyDescent="0.45">
      <c r="BU31330">
        <f>ROW()</f>
        <v>31330</v>
      </c>
    </row>
    <row r="31331" spans="73:73" x14ac:dyDescent="0.45">
      <c r="BU31331">
        <f>ROW()</f>
        <v>31331</v>
      </c>
    </row>
    <row r="31332" spans="73:73" x14ac:dyDescent="0.45">
      <c r="BU31332">
        <f>ROW()</f>
        <v>31332</v>
      </c>
    </row>
    <row r="31333" spans="73:73" x14ac:dyDescent="0.45">
      <c r="BU31333">
        <f>ROW()</f>
        <v>31333</v>
      </c>
    </row>
    <row r="31334" spans="73:73" x14ac:dyDescent="0.45">
      <c r="BU31334">
        <f>ROW()</f>
        <v>31334</v>
      </c>
    </row>
    <row r="31335" spans="73:73" x14ac:dyDescent="0.45">
      <c r="BU31335">
        <f>ROW()</f>
        <v>31335</v>
      </c>
    </row>
    <row r="31336" spans="73:73" x14ac:dyDescent="0.45">
      <c r="BU31336">
        <f>ROW()</f>
        <v>31336</v>
      </c>
    </row>
    <row r="31337" spans="73:73" x14ac:dyDescent="0.45">
      <c r="BU31337">
        <f>ROW()</f>
        <v>31337</v>
      </c>
    </row>
    <row r="31338" spans="73:73" x14ac:dyDescent="0.45">
      <c r="BU31338">
        <f>ROW()</f>
        <v>31338</v>
      </c>
    </row>
    <row r="31339" spans="73:73" x14ac:dyDescent="0.45">
      <c r="BU31339">
        <f>ROW()</f>
        <v>31339</v>
      </c>
    </row>
    <row r="31340" spans="73:73" x14ac:dyDescent="0.45">
      <c r="BU31340">
        <f>ROW()</f>
        <v>31340</v>
      </c>
    </row>
    <row r="31341" spans="73:73" x14ac:dyDescent="0.45">
      <c r="BU31341">
        <f>ROW()</f>
        <v>31341</v>
      </c>
    </row>
    <row r="31342" spans="73:73" x14ac:dyDescent="0.45">
      <c r="BU31342">
        <f>ROW()</f>
        <v>31342</v>
      </c>
    </row>
    <row r="31343" spans="73:73" x14ac:dyDescent="0.45">
      <c r="BU31343">
        <f>ROW()</f>
        <v>31343</v>
      </c>
    </row>
    <row r="31344" spans="73:73" x14ac:dyDescent="0.45">
      <c r="BU31344">
        <f>ROW()</f>
        <v>31344</v>
      </c>
    </row>
    <row r="31345" spans="73:73" x14ac:dyDescent="0.45">
      <c r="BU31345">
        <f>ROW()</f>
        <v>31345</v>
      </c>
    </row>
    <row r="31346" spans="73:73" x14ac:dyDescent="0.45">
      <c r="BU31346">
        <f>ROW()</f>
        <v>31346</v>
      </c>
    </row>
    <row r="31347" spans="73:73" x14ac:dyDescent="0.45">
      <c r="BU31347">
        <f>ROW()</f>
        <v>31347</v>
      </c>
    </row>
    <row r="31348" spans="73:73" x14ac:dyDescent="0.45">
      <c r="BU31348">
        <f>ROW()</f>
        <v>31348</v>
      </c>
    </row>
    <row r="31349" spans="73:73" x14ac:dyDescent="0.45">
      <c r="BU31349">
        <f>ROW()</f>
        <v>31349</v>
      </c>
    </row>
    <row r="31350" spans="73:73" x14ac:dyDescent="0.45">
      <c r="BU31350">
        <f>ROW()</f>
        <v>31350</v>
      </c>
    </row>
    <row r="31351" spans="73:73" x14ac:dyDescent="0.45">
      <c r="BU31351">
        <f>ROW()</f>
        <v>31351</v>
      </c>
    </row>
    <row r="31352" spans="73:73" x14ac:dyDescent="0.45">
      <c r="BU31352">
        <f>ROW()</f>
        <v>31352</v>
      </c>
    </row>
    <row r="31353" spans="73:73" x14ac:dyDescent="0.45">
      <c r="BU31353">
        <f>ROW()</f>
        <v>31353</v>
      </c>
    </row>
    <row r="31354" spans="73:73" x14ac:dyDescent="0.45">
      <c r="BU31354">
        <f>ROW()</f>
        <v>31354</v>
      </c>
    </row>
    <row r="31355" spans="73:73" x14ac:dyDescent="0.45">
      <c r="BU31355">
        <f>ROW()</f>
        <v>31355</v>
      </c>
    </row>
    <row r="31356" spans="73:73" x14ac:dyDescent="0.45">
      <c r="BU31356">
        <f>ROW()</f>
        <v>31356</v>
      </c>
    </row>
    <row r="31357" spans="73:73" x14ac:dyDescent="0.45">
      <c r="BU31357">
        <f>ROW()</f>
        <v>31357</v>
      </c>
    </row>
    <row r="31358" spans="73:73" x14ac:dyDescent="0.45">
      <c r="BU31358">
        <f>ROW()</f>
        <v>31358</v>
      </c>
    </row>
    <row r="31359" spans="73:73" x14ac:dyDescent="0.45">
      <c r="BU31359">
        <f>ROW()</f>
        <v>31359</v>
      </c>
    </row>
    <row r="31360" spans="73:73" x14ac:dyDescent="0.45">
      <c r="BU31360">
        <f>ROW()</f>
        <v>31360</v>
      </c>
    </row>
    <row r="31361" spans="73:73" x14ac:dyDescent="0.45">
      <c r="BU31361">
        <f>ROW()</f>
        <v>31361</v>
      </c>
    </row>
    <row r="31362" spans="73:73" x14ac:dyDescent="0.45">
      <c r="BU31362">
        <f>ROW()</f>
        <v>31362</v>
      </c>
    </row>
    <row r="31363" spans="73:73" x14ac:dyDescent="0.45">
      <c r="BU31363">
        <f>ROW()</f>
        <v>31363</v>
      </c>
    </row>
    <row r="31364" spans="73:73" x14ac:dyDescent="0.45">
      <c r="BU31364">
        <f>ROW()</f>
        <v>31364</v>
      </c>
    </row>
    <row r="31365" spans="73:73" x14ac:dyDescent="0.45">
      <c r="BU31365">
        <f>ROW()</f>
        <v>31365</v>
      </c>
    </row>
    <row r="31366" spans="73:73" x14ac:dyDescent="0.45">
      <c r="BU31366">
        <f>ROW()</f>
        <v>31366</v>
      </c>
    </row>
    <row r="31367" spans="73:73" x14ac:dyDescent="0.45">
      <c r="BU31367">
        <f>ROW()</f>
        <v>31367</v>
      </c>
    </row>
    <row r="31368" spans="73:73" x14ac:dyDescent="0.45">
      <c r="BU31368">
        <f>ROW()</f>
        <v>31368</v>
      </c>
    </row>
    <row r="31369" spans="73:73" x14ac:dyDescent="0.45">
      <c r="BU31369">
        <f>ROW()</f>
        <v>31369</v>
      </c>
    </row>
    <row r="31370" spans="73:73" x14ac:dyDescent="0.45">
      <c r="BU31370">
        <f>ROW()</f>
        <v>31370</v>
      </c>
    </row>
    <row r="31371" spans="73:73" x14ac:dyDescent="0.45">
      <c r="BU31371">
        <f>ROW()</f>
        <v>31371</v>
      </c>
    </row>
    <row r="31372" spans="73:73" x14ac:dyDescent="0.45">
      <c r="BU31372">
        <f>ROW()</f>
        <v>31372</v>
      </c>
    </row>
    <row r="31373" spans="73:73" x14ac:dyDescent="0.45">
      <c r="BU31373">
        <f>ROW()</f>
        <v>31373</v>
      </c>
    </row>
    <row r="31374" spans="73:73" x14ac:dyDescent="0.45">
      <c r="BU31374">
        <f>ROW()</f>
        <v>31374</v>
      </c>
    </row>
    <row r="31375" spans="73:73" x14ac:dyDescent="0.45">
      <c r="BU31375">
        <f>ROW()</f>
        <v>31375</v>
      </c>
    </row>
    <row r="31376" spans="73:73" x14ac:dyDescent="0.45">
      <c r="BU31376">
        <f>ROW()</f>
        <v>31376</v>
      </c>
    </row>
    <row r="31377" spans="73:73" x14ac:dyDescent="0.45">
      <c r="BU31377">
        <f>ROW()</f>
        <v>31377</v>
      </c>
    </row>
    <row r="31378" spans="73:73" x14ac:dyDescent="0.45">
      <c r="BU31378">
        <f>ROW()</f>
        <v>31378</v>
      </c>
    </row>
    <row r="31379" spans="73:73" x14ac:dyDescent="0.45">
      <c r="BU31379">
        <f>ROW()</f>
        <v>31379</v>
      </c>
    </row>
    <row r="31380" spans="73:73" x14ac:dyDescent="0.45">
      <c r="BU31380">
        <f>ROW()</f>
        <v>31380</v>
      </c>
    </row>
    <row r="31381" spans="73:73" x14ac:dyDescent="0.45">
      <c r="BU31381">
        <f>ROW()</f>
        <v>31381</v>
      </c>
    </row>
    <row r="31382" spans="73:73" x14ac:dyDescent="0.45">
      <c r="BU31382">
        <f>ROW()</f>
        <v>31382</v>
      </c>
    </row>
    <row r="31383" spans="73:73" x14ac:dyDescent="0.45">
      <c r="BU31383">
        <f>ROW()</f>
        <v>31383</v>
      </c>
    </row>
    <row r="31384" spans="73:73" x14ac:dyDescent="0.45">
      <c r="BU31384">
        <f>ROW()</f>
        <v>31384</v>
      </c>
    </row>
    <row r="31385" spans="73:73" x14ac:dyDescent="0.45">
      <c r="BU31385">
        <f>ROW()</f>
        <v>31385</v>
      </c>
    </row>
    <row r="31386" spans="73:73" x14ac:dyDescent="0.45">
      <c r="BU31386">
        <f>ROW()</f>
        <v>31386</v>
      </c>
    </row>
    <row r="31387" spans="73:73" x14ac:dyDescent="0.45">
      <c r="BU31387">
        <f>ROW()</f>
        <v>31387</v>
      </c>
    </row>
    <row r="31388" spans="73:73" x14ac:dyDescent="0.45">
      <c r="BU31388">
        <f>ROW()</f>
        <v>31388</v>
      </c>
    </row>
    <row r="31389" spans="73:73" x14ac:dyDescent="0.45">
      <c r="BU31389">
        <f>ROW()</f>
        <v>31389</v>
      </c>
    </row>
    <row r="31390" spans="73:73" x14ac:dyDescent="0.45">
      <c r="BU31390">
        <f>ROW()</f>
        <v>31390</v>
      </c>
    </row>
    <row r="31391" spans="73:73" x14ac:dyDescent="0.45">
      <c r="BU31391">
        <f>ROW()</f>
        <v>31391</v>
      </c>
    </row>
    <row r="31392" spans="73:73" x14ac:dyDescent="0.45">
      <c r="BU31392">
        <f>ROW()</f>
        <v>31392</v>
      </c>
    </row>
    <row r="31393" spans="73:73" x14ac:dyDescent="0.45">
      <c r="BU31393">
        <f>ROW()</f>
        <v>31393</v>
      </c>
    </row>
    <row r="31394" spans="73:73" x14ac:dyDescent="0.45">
      <c r="BU31394">
        <f>ROW()</f>
        <v>31394</v>
      </c>
    </row>
    <row r="31395" spans="73:73" x14ac:dyDescent="0.45">
      <c r="BU31395">
        <f>ROW()</f>
        <v>31395</v>
      </c>
    </row>
    <row r="31396" spans="73:73" x14ac:dyDescent="0.45">
      <c r="BU31396">
        <f>ROW()</f>
        <v>31396</v>
      </c>
    </row>
    <row r="31397" spans="73:73" x14ac:dyDescent="0.45">
      <c r="BU31397">
        <f>ROW()</f>
        <v>31397</v>
      </c>
    </row>
    <row r="31398" spans="73:73" x14ac:dyDescent="0.45">
      <c r="BU31398">
        <f>ROW()</f>
        <v>31398</v>
      </c>
    </row>
    <row r="31399" spans="73:73" x14ac:dyDescent="0.45">
      <c r="BU31399">
        <f>ROW()</f>
        <v>31399</v>
      </c>
    </row>
    <row r="31400" spans="73:73" x14ac:dyDescent="0.45">
      <c r="BU31400">
        <f>ROW()</f>
        <v>31400</v>
      </c>
    </row>
    <row r="31401" spans="73:73" x14ac:dyDescent="0.45">
      <c r="BU31401">
        <f>ROW()</f>
        <v>31401</v>
      </c>
    </row>
    <row r="31402" spans="73:73" x14ac:dyDescent="0.45">
      <c r="BU31402">
        <f>ROW()</f>
        <v>31402</v>
      </c>
    </row>
    <row r="31403" spans="73:73" x14ac:dyDescent="0.45">
      <c r="BU31403">
        <f>ROW()</f>
        <v>31403</v>
      </c>
    </row>
    <row r="31404" spans="73:73" x14ac:dyDescent="0.45">
      <c r="BU31404">
        <f>ROW()</f>
        <v>31404</v>
      </c>
    </row>
    <row r="31405" spans="73:73" x14ac:dyDescent="0.45">
      <c r="BU31405">
        <f>ROW()</f>
        <v>31405</v>
      </c>
    </row>
    <row r="31406" spans="73:73" x14ac:dyDescent="0.45">
      <c r="BU31406">
        <f>ROW()</f>
        <v>31406</v>
      </c>
    </row>
    <row r="31407" spans="73:73" x14ac:dyDescent="0.45">
      <c r="BU31407">
        <f>ROW()</f>
        <v>31407</v>
      </c>
    </row>
    <row r="31408" spans="73:73" x14ac:dyDescent="0.45">
      <c r="BU31408">
        <f>ROW()</f>
        <v>31408</v>
      </c>
    </row>
    <row r="31409" spans="73:73" x14ac:dyDescent="0.45">
      <c r="BU31409">
        <f>ROW()</f>
        <v>31409</v>
      </c>
    </row>
    <row r="31410" spans="73:73" x14ac:dyDescent="0.45">
      <c r="BU31410">
        <f>ROW()</f>
        <v>31410</v>
      </c>
    </row>
    <row r="31411" spans="73:73" x14ac:dyDescent="0.45">
      <c r="BU31411">
        <f>ROW()</f>
        <v>31411</v>
      </c>
    </row>
    <row r="31412" spans="73:73" x14ac:dyDescent="0.45">
      <c r="BU31412">
        <f>ROW()</f>
        <v>31412</v>
      </c>
    </row>
    <row r="31413" spans="73:73" x14ac:dyDescent="0.45">
      <c r="BU31413">
        <f>ROW()</f>
        <v>31413</v>
      </c>
    </row>
    <row r="31414" spans="73:73" x14ac:dyDescent="0.45">
      <c r="BU31414">
        <f>ROW()</f>
        <v>31414</v>
      </c>
    </row>
    <row r="31415" spans="73:73" x14ac:dyDescent="0.45">
      <c r="BU31415">
        <f>ROW()</f>
        <v>31415</v>
      </c>
    </row>
    <row r="31416" spans="73:73" x14ac:dyDescent="0.45">
      <c r="BU31416">
        <f>ROW()</f>
        <v>31416</v>
      </c>
    </row>
    <row r="31417" spans="73:73" x14ac:dyDescent="0.45">
      <c r="BU31417">
        <f>ROW()</f>
        <v>31417</v>
      </c>
    </row>
    <row r="31418" spans="73:73" x14ac:dyDescent="0.45">
      <c r="BU31418">
        <f>ROW()</f>
        <v>31418</v>
      </c>
    </row>
    <row r="31419" spans="73:73" x14ac:dyDescent="0.45">
      <c r="BU31419">
        <f>ROW()</f>
        <v>31419</v>
      </c>
    </row>
    <row r="31420" spans="73:73" x14ac:dyDescent="0.45">
      <c r="BU31420">
        <f>ROW()</f>
        <v>31420</v>
      </c>
    </row>
    <row r="31421" spans="73:73" x14ac:dyDescent="0.45">
      <c r="BU31421">
        <f>ROW()</f>
        <v>31421</v>
      </c>
    </row>
    <row r="31422" spans="73:73" x14ac:dyDescent="0.45">
      <c r="BU31422">
        <f>ROW()</f>
        <v>31422</v>
      </c>
    </row>
    <row r="31423" spans="73:73" x14ac:dyDescent="0.45">
      <c r="BU31423">
        <f>ROW()</f>
        <v>31423</v>
      </c>
    </row>
    <row r="31424" spans="73:73" x14ac:dyDescent="0.45">
      <c r="BU31424">
        <f>ROW()</f>
        <v>31424</v>
      </c>
    </row>
    <row r="31425" spans="73:73" x14ac:dyDescent="0.45">
      <c r="BU31425">
        <f>ROW()</f>
        <v>31425</v>
      </c>
    </row>
    <row r="31426" spans="73:73" x14ac:dyDescent="0.45">
      <c r="BU31426">
        <f>ROW()</f>
        <v>31426</v>
      </c>
    </row>
    <row r="31427" spans="73:73" x14ac:dyDescent="0.45">
      <c r="BU31427">
        <f>ROW()</f>
        <v>31427</v>
      </c>
    </row>
    <row r="31428" spans="73:73" x14ac:dyDescent="0.45">
      <c r="BU31428">
        <f>ROW()</f>
        <v>31428</v>
      </c>
    </row>
    <row r="31429" spans="73:73" x14ac:dyDescent="0.45">
      <c r="BU31429">
        <f>ROW()</f>
        <v>31429</v>
      </c>
    </row>
    <row r="31430" spans="73:73" x14ac:dyDescent="0.45">
      <c r="BU31430">
        <f>ROW()</f>
        <v>31430</v>
      </c>
    </row>
    <row r="31431" spans="73:73" x14ac:dyDescent="0.45">
      <c r="BU31431">
        <f>ROW()</f>
        <v>31431</v>
      </c>
    </row>
    <row r="31432" spans="73:73" x14ac:dyDescent="0.45">
      <c r="BU31432">
        <f>ROW()</f>
        <v>31432</v>
      </c>
    </row>
    <row r="31433" spans="73:73" x14ac:dyDescent="0.45">
      <c r="BU31433">
        <f>ROW()</f>
        <v>31433</v>
      </c>
    </row>
    <row r="31434" spans="73:73" x14ac:dyDescent="0.45">
      <c r="BU31434">
        <f>ROW()</f>
        <v>31434</v>
      </c>
    </row>
    <row r="31435" spans="73:73" x14ac:dyDescent="0.45">
      <c r="BU31435">
        <f>ROW()</f>
        <v>31435</v>
      </c>
    </row>
    <row r="31436" spans="73:73" x14ac:dyDescent="0.45">
      <c r="BU31436">
        <f>ROW()</f>
        <v>31436</v>
      </c>
    </row>
    <row r="31437" spans="73:73" x14ac:dyDescent="0.45">
      <c r="BU31437">
        <f>ROW()</f>
        <v>31437</v>
      </c>
    </row>
    <row r="31438" spans="73:73" x14ac:dyDescent="0.45">
      <c r="BU31438">
        <f>ROW()</f>
        <v>31438</v>
      </c>
    </row>
    <row r="31439" spans="73:73" x14ac:dyDescent="0.45">
      <c r="BU31439">
        <f>ROW()</f>
        <v>31439</v>
      </c>
    </row>
    <row r="31440" spans="73:73" x14ac:dyDescent="0.45">
      <c r="BU31440">
        <f>ROW()</f>
        <v>31440</v>
      </c>
    </row>
    <row r="31441" spans="73:73" x14ac:dyDescent="0.45">
      <c r="BU31441">
        <f>ROW()</f>
        <v>31441</v>
      </c>
    </row>
    <row r="31442" spans="73:73" x14ac:dyDescent="0.45">
      <c r="BU31442">
        <f>ROW()</f>
        <v>31442</v>
      </c>
    </row>
    <row r="31443" spans="73:73" x14ac:dyDescent="0.45">
      <c r="BU31443">
        <f>ROW()</f>
        <v>31443</v>
      </c>
    </row>
    <row r="31444" spans="73:73" x14ac:dyDescent="0.45">
      <c r="BU31444">
        <f>ROW()</f>
        <v>31444</v>
      </c>
    </row>
    <row r="31445" spans="73:73" x14ac:dyDescent="0.45">
      <c r="BU31445">
        <f>ROW()</f>
        <v>31445</v>
      </c>
    </row>
    <row r="31446" spans="73:73" x14ac:dyDescent="0.45">
      <c r="BU31446">
        <f>ROW()</f>
        <v>31446</v>
      </c>
    </row>
    <row r="31447" spans="73:73" x14ac:dyDescent="0.45">
      <c r="BU31447">
        <f>ROW()</f>
        <v>31447</v>
      </c>
    </row>
    <row r="31448" spans="73:73" x14ac:dyDescent="0.45">
      <c r="BU31448">
        <f>ROW()</f>
        <v>31448</v>
      </c>
    </row>
    <row r="31449" spans="73:73" x14ac:dyDescent="0.45">
      <c r="BU31449">
        <f>ROW()</f>
        <v>31449</v>
      </c>
    </row>
    <row r="31450" spans="73:73" x14ac:dyDescent="0.45">
      <c r="BU31450">
        <f>ROW()</f>
        <v>31450</v>
      </c>
    </row>
    <row r="31451" spans="73:73" x14ac:dyDescent="0.45">
      <c r="BU31451">
        <f>ROW()</f>
        <v>31451</v>
      </c>
    </row>
    <row r="31452" spans="73:73" x14ac:dyDescent="0.45">
      <c r="BU31452">
        <f>ROW()</f>
        <v>31452</v>
      </c>
    </row>
    <row r="31453" spans="73:73" x14ac:dyDescent="0.45">
      <c r="BU31453">
        <f>ROW()</f>
        <v>31453</v>
      </c>
    </row>
    <row r="31454" spans="73:73" x14ac:dyDescent="0.45">
      <c r="BU31454">
        <f>ROW()</f>
        <v>31454</v>
      </c>
    </row>
    <row r="31455" spans="73:73" x14ac:dyDescent="0.45">
      <c r="BU31455">
        <f>ROW()</f>
        <v>31455</v>
      </c>
    </row>
    <row r="31456" spans="73:73" x14ac:dyDescent="0.45">
      <c r="BU31456">
        <f>ROW()</f>
        <v>31456</v>
      </c>
    </row>
    <row r="31457" spans="73:73" x14ac:dyDescent="0.45">
      <c r="BU31457">
        <f>ROW()</f>
        <v>31457</v>
      </c>
    </row>
    <row r="31458" spans="73:73" x14ac:dyDescent="0.45">
      <c r="BU31458">
        <f>ROW()</f>
        <v>31458</v>
      </c>
    </row>
    <row r="31459" spans="73:73" x14ac:dyDescent="0.45">
      <c r="BU31459">
        <f>ROW()</f>
        <v>31459</v>
      </c>
    </row>
    <row r="31460" spans="73:73" x14ac:dyDescent="0.45">
      <c r="BU31460">
        <f>ROW()</f>
        <v>31460</v>
      </c>
    </row>
    <row r="31461" spans="73:73" x14ac:dyDescent="0.45">
      <c r="BU31461">
        <f>ROW()</f>
        <v>31461</v>
      </c>
    </row>
    <row r="31462" spans="73:73" x14ac:dyDescent="0.45">
      <c r="BU31462">
        <f>ROW()</f>
        <v>31462</v>
      </c>
    </row>
    <row r="31463" spans="73:73" x14ac:dyDescent="0.45">
      <c r="BU31463">
        <f>ROW()</f>
        <v>31463</v>
      </c>
    </row>
    <row r="31464" spans="73:73" x14ac:dyDescent="0.45">
      <c r="BU31464">
        <f>ROW()</f>
        <v>31464</v>
      </c>
    </row>
    <row r="31465" spans="73:73" x14ac:dyDescent="0.45">
      <c r="BU31465">
        <f>ROW()</f>
        <v>31465</v>
      </c>
    </row>
    <row r="31466" spans="73:73" x14ac:dyDescent="0.45">
      <c r="BU31466">
        <f>ROW()</f>
        <v>31466</v>
      </c>
    </row>
    <row r="31467" spans="73:73" x14ac:dyDescent="0.45">
      <c r="BU31467">
        <f>ROW()</f>
        <v>31467</v>
      </c>
    </row>
    <row r="31468" spans="73:73" x14ac:dyDescent="0.45">
      <c r="BU31468">
        <f>ROW()</f>
        <v>31468</v>
      </c>
    </row>
    <row r="31469" spans="73:73" x14ac:dyDescent="0.45">
      <c r="BU31469">
        <f>ROW()</f>
        <v>31469</v>
      </c>
    </row>
    <row r="31470" spans="73:73" x14ac:dyDescent="0.45">
      <c r="BU31470">
        <f>ROW()</f>
        <v>31470</v>
      </c>
    </row>
    <row r="31471" spans="73:73" x14ac:dyDescent="0.45">
      <c r="BU31471">
        <f>ROW()</f>
        <v>31471</v>
      </c>
    </row>
    <row r="31472" spans="73:73" x14ac:dyDescent="0.45">
      <c r="BU31472">
        <f>ROW()</f>
        <v>31472</v>
      </c>
    </row>
    <row r="31473" spans="73:73" x14ac:dyDescent="0.45">
      <c r="BU31473">
        <f>ROW()</f>
        <v>31473</v>
      </c>
    </row>
    <row r="31474" spans="73:73" x14ac:dyDescent="0.45">
      <c r="BU31474">
        <f>ROW()</f>
        <v>31474</v>
      </c>
    </row>
    <row r="31475" spans="73:73" x14ac:dyDescent="0.45">
      <c r="BU31475">
        <f>ROW()</f>
        <v>31475</v>
      </c>
    </row>
    <row r="31476" spans="73:73" x14ac:dyDescent="0.45">
      <c r="BU31476">
        <f>ROW()</f>
        <v>31476</v>
      </c>
    </row>
    <row r="31477" spans="73:73" x14ac:dyDescent="0.45">
      <c r="BU31477">
        <f>ROW()</f>
        <v>31477</v>
      </c>
    </row>
    <row r="31478" spans="73:73" x14ac:dyDescent="0.45">
      <c r="BU31478">
        <f>ROW()</f>
        <v>31478</v>
      </c>
    </row>
    <row r="31479" spans="73:73" x14ac:dyDescent="0.45">
      <c r="BU31479">
        <f>ROW()</f>
        <v>31479</v>
      </c>
    </row>
    <row r="31480" spans="73:73" x14ac:dyDescent="0.45">
      <c r="BU31480">
        <f>ROW()</f>
        <v>31480</v>
      </c>
    </row>
    <row r="31481" spans="73:73" x14ac:dyDescent="0.45">
      <c r="BU31481">
        <f>ROW()</f>
        <v>31481</v>
      </c>
    </row>
    <row r="31482" spans="73:73" x14ac:dyDescent="0.45">
      <c r="BU31482">
        <f>ROW()</f>
        <v>31482</v>
      </c>
    </row>
    <row r="31483" spans="73:73" x14ac:dyDescent="0.45">
      <c r="BU31483">
        <f>ROW()</f>
        <v>31483</v>
      </c>
    </row>
    <row r="31484" spans="73:73" x14ac:dyDescent="0.45">
      <c r="BU31484">
        <f>ROW()</f>
        <v>31484</v>
      </c>
    </row>
    <row r="31485" spans="73:73" x14ac:dyDescent="0.45">
      <c r="BU31485">
        <f>ROW()</f>
        <v>31485</v>
      </c>
    </row>
    <row r="31486" spans="73:73" x14ac:dyDescent="0.45">
      <c r="BU31486">
        <f>ROW()</f>
        <v>31486</v>
      </c>
    </row>
    <row r="31487" spans="73:73" x14ac:dyDescent="0.45">
      <c r="BU31487">
        <f>ROW()</f>
        <v>31487</v>
      </c>
    </row>
    <row r="31488" spans="73:73" x14ac:dyDescent="0.45">
      <c r="BU31488">
        <f>ROW()</f>
        <v>31488</v>
      </c>
    </row>
    <row r="31489" spans="73:73" x14ac:dyDescent="0.45">
      <c r="BU31489">
        <f>ROW()</f>
        <v>31489</v>
      </c>
    </row>
    <row r="31490" spans="73:73" x14ac:dyDescent="0.45">
      <c r="BU31490">
        <f>ROW()</f>
        <v>31490</v>
      </c>
    </row>
    <row r="31491" spans="73:73" x14ac:dyDescent="0.45">
      <c r="BU31491">
        <f>ROW()</f>
        <v>31491</v>
      </c>
    </row>
    <row r="31492" spans="73:73" x14ac:dyDescent="0.45">
      <c r="BU31492">
        <f>ROW()</f>
        <v>31492</v>
      </c>
    </row>
    <row r="31493" spans="73:73" x14ac:dyDescent="0.45">
      <c r="BU31493">
        <f>ROW()</f>
        <v>31493</v>
      </c>
    </row>
    <row r="31494" spans="73:73" x14ac:dyDescent="0.45">
      <c r="BU31494">
        <f>ROW()</f>
        <v>31494</v>
      </c>
    </row>
    <row r="31495" spans="73:73" x14ac:dyDescent="0.45">
      <c r="BU31495">
        <f>ROW()</f>
        <v>31495</v>
      </c>
    </row>
    <row r="31496" spans="73:73" x14ac:dyDescent="0.45">
      <c r="BU31496">
        <f>ROW()</f>
        <v>31496</v>
      </c>
    </row>
    <row r="31497" spans="73:73" x14ac:dyDescent="0.45">
      <c r="BU31497">
        <f>ROW()</f>
        <v>31497</v>
      </c>
    </row>
    <row r="31498" spans="73:73" x14ac:dyDescent="0.45">
      <c r="BU31498">
        <f>ROW()</f>
        <v>31498</v>
      </c>
    </row>
    <row r="31499" spans="73:73" x14ac:dyDescent="0.45">
      <c r="BU31499">
        <f>ROW()</f>
        <v>31499</v>
      </c>
    </row>
    <row r="31500" spans="73:73" x14ac:dyDescent="0.45">
      <c r="BU31500">
        <f>ROW()</f>
        <v>31500</v>
      </c>
    </row>
    <row r="31501" spans="73:73" x14ac:dyDescent="0.45">
      <c r="BU31501">
        <f>ROW()</f>
        <v>31501</v>
      </c>
    </row>
    <row r="31502" spans="73:73" x14ac:dyDescent="0.45">
      <c r="BU31502">
        <f>ROW()</f>
        <v>31502</v>
      </c>
    </row>
    <row r="31503" spans="73:73" x14ac:dyDescent="0.45">
      <c r="BU31503">
        <f>ROW()</f>
        <v>31503</v>
      </c>
    </row>
    <row r="31504" spans="73:73" x14ac:dyDescent="0.45">
      <c r="BU31504">
        <f>ROW()</f>
        <v>31504</v>
      </c>
    </row>
    <row r="31505" spans="73:73" x14ac:dyDescent="0.45">
      <c r="BU31505">
        <f>ROW()</f>
        <v>31505</v>
      </c>
    </row>
    <row r="31506" spans="73:73" x14ac:dyDescent="0.45">
      <c r="BU31506">
        <f>ROW()</f>
        <v>31506</v>
      </c>
    </row>
    <row r="31507" spans="73:73" x14ac:dyDescent="0.45">
      <c r="BU31507">
        <f>ROW()</f>
        <v>31507</v>
      </c>
    </row>
    <row r="31508" spans="73:73" x14ac:dyDescent="0.45">
      <c r="BU31508">
        <f>ROW()</f>
        <v>31508</v>
      </c>
    </row>
    <row r="31509" spans="73:73" x14ac:dyDescent="0.45">
      <c r="BU31509">
        <f>ROW()</f>
        <v>31509</v>
      </c>
    </row>
    <row r="31510" spans="73:73" x14ac:dyDescent="0.45">
      <c r="BU31510">
        <f>ROW()</f>
        <v>31510</v>
      </c>
    </row>
    <row r="31511" spans="73:73" x14ac:dyDescent="0.45">
      <c r="BU31511">
        <f>ROW()</f>
        <v>31511</v>
      </c>
    </row>
    <row r="31512" spans="73:73" x14ac:dyDescent="0.45">
      <c r="BU31512">
        <f>ROW()</f>
        <v>31512</v>
      </c>
    </row>
    <row r="31513" spans="73:73" x14ac:dyDescent="0.45">
      <c r="BU31513">
        <f>ROW()</f>
        <v>31513</v>
      </c>
    </row>
    <row r="31514" spans="73:73" x14ac:dyDescent="0.45">
      <c r="BU31514">
        <f>ROW()</f>
        <v>31514</v>
      </c>
    </row>
    <row r="31515" spans="73:73" x14ac:dyDescent="0.45">
      <c r="BU31515">
        <f>ROW()</f>
        <v>31515</v>
      </c>
    </row>
    <row r="31516" spans="73:73" x14ac:dyDescent="0.45">
      <c r="BU31516">
        <f>ROW()</f>
        <v>31516</v>
      </c>
    </row>
    <row r="31517" spans="73:73" x14ac:dyDescent="0.45">
      <c r="BU31517">
        <f>ROW()</f>
        <v>31517</v>
      </c>
    </row>
    <row r="31518" spans="73:73" x14ac:dyDescent="0.45">
      <c r="BU31518">
        <f>ROW()</f>
        <v>31518</v>
      </c>
    </row>
    <row r="31519" spans="73:73" x14ac:dyDescent="0.45">
      <c r="BU31519">
        <f>ROW()</f>
        <v>31519</v>
      </c>
    </row>
    <row r="31520" spans="73:73" x14ac:dyDescent="0.45">
      <c r="BU31520">
        <f>ROW()</f>
        <v>31520</v>
      </c>
    </row>
    <row r="31521" spans="73:73" x14ac:dyDescent="0.45">
      <c r="BU31521">
        <f>ROW()</f>
        <v>31521</v>
      </c>
    </row>
    <row r="31522" spans="73:73" x14ac:dyDescent="0.45">
      <c r="BU31522">
        <f>ROW()</f>
        <v>31522</v>
      </c>
    </row>
    <row r="31523" spans="73:73" x14ac:dyDescent="0.45">
      <c r="BU31523">
        <f>ROW()</f>
        <v>31523</v>
      </c>
    </row>
    <row r="31524" spans="73:73" x14ac:dyDescent="0.45">
      <c r="BU31524">
        <f>ROW()</f>
        <v>31524</v>
      </c>
    </row>
    <row r="31525" spans="73:73" x14ac:dyDescent="0.45">
      <c r="BU31525">
        <f>ROW()</f>
        <v>31525</v>
      </c>
    </row>
    <row r="31526" spans="73:73" x14ac:dyDescent="0.45">
      <c r="BU31526">
        <f>ROW()</f>
        <v>31526</v>
      </c>
    </row>
    <row r="31527" spans="73:73" x14ac:dyDescent="0.45">
      <c r="BU31527">
        <f>ROW()</f>
        <v>31527</v>
      </c>
    </row>
    <row r="31528" spans="73:73" x14ac:dyDescent="0.45">
      <c r="BU31528">
        <f>ROW()</f>
        <v>31528</v>
      </c>
    </row>
    <row r="31529" spans="73:73" x14ac:dyDescent="0.45">
      <c r="BU31529">
        <f>ROW()</f>
        <v>31529</v>
      </c>
    </row>
    <row r="31530" spans="73:73" x14ac:dyDescent="0.45">
      <c r="BU31530">
        <f>ROW()</f>
        <v>31530</v>
      </c>
    </row>
    <row r="31531" spans="73:73" x14ac:dyDescent="0.45">
      <c r="BU31531">
        <f>ROW()</f>
        <v>31531</v>
      </c>
    </row>
    <row r="31532" spans="73:73" x14ac:dyDescent="0.45">
      <c r="BU31532">
        <f>ROW()</f>
        <v>31532</v>
      </c>
    </row>
    <row r="31533" spans="73:73" x14ac:dyDescent="0.45">
      <c r="BU31533">
        <f>ROW()</f>
        <v>31533</v>
      </c>
    </row>
    <row r="31534" spans="73:73" x14ac:dyDescent="0.45">
      <c r="BU31534">
        <f>ROW()</f>
        <v>31534</v>
      </c>
    </row>
    <row r="31535" spans="73:73" x14ac:dyDescent="0.45">
      <c r="BU31535">
        <f>ROW()</f>
        <v>31535</v>
      </c>
    </row>
    <row r="31536" spans="73:73" x14ac:dyDescent="0.45">
      <c r="BU31536">
        <f>ROW()</f>
        <v>31536</v>
      </c>
    </row>
    <row r="31537" spans="73:73" x14ac:dyDescent="0.45">
      <c r="BU31537">
        <f>ROW()</f>
        <v>31537</v>
      </c>
    </row>
    <row r="31538" spans="73:73" x14ac:dyDescent="0.45">
      <c r="BU31538">
        <f>ROW()</f>
        <v>31538</v>
      </c>
    </row>
    <row r="31539" spans="73:73" x14ac:dyDescent="0.45">
      <c r="BU31539">
        <f>ROW()</f>
        <v>31539</v>
      </c>
    </row>
    <row r="31540" spans="73:73" x14ac:dyDescent="0.45">
      <c r="BU31540">
        <f>ROW()</f>
        <v>31540</v>
      </c>
    </row>
    <row r="31541" spans="73:73" x14ac:dyDescent="0.45">
      <c r="BU31541">
        <f>ROW()</f>
        <v>31541</v>
      </c>
    </row>
    <row r="31542" spans="73:73" x14ac:dyDescent="0.45">
      <c r="BU31542">
        <f>ROW()</f>
        <v>31542</v>
      </c>
    </row>
    <row r="31543" spans="73:73" x14ac:dyDescent="0.45">
      <c r="BU31543">
        <f>ROW()</f>
        <v>31543</v>
      </c>
    </row>
    <row r="31544" spans="73:73" x14ac:dyDescent="0.45">
      <c r="BU31544">
        <f>ROW()</f>
        <v>31544</v>
      </c>
    </row>
    <row r="31545" spans="73:73" x14ac:dyDescent="0.45">
      <c r="BU31545">
        <f>ROW()</f>
        <v>31545</v>
      </c>
    </row>
    <row r="31546" spans="73:73" x14ac:dyDescent="0.45">
      <c r="BU31546">
        <f>ROW()</f>
        <v>31546</v>
      </c>
    </row>
    <row r="31547" spans="73:73" x14ac:dyDescent="0.45">
      <c r="BU31547">
        <f>ROW()</f>
        <v>31547</v>
      </c>
    </row>
    <row r="31548" spans="73:73" x14ac:dyDescent="0.45">
      <c r="BU31548">
        <f>ROW()</f>
        <v>31548</v>
      </c>
    </row>
    <row r="31549" spans="73:73" x14ac:dyDescent="0.45">
      <c r="BU31549">
        <f>ROW()</f>
        <v>31549</v>
      </c>
    </row>
    <row r="31550" spans="73:73" x14ac:dyDescent="0.45">
      <c r="BU31550">
        <f>ROW()</f>
        <v>31550</v>
      </c>
    </row>
    <row r="31551" spans="73:73" x14ac:dyDescent="0.45">
      <c r="BU31551">
        <f>ROW()</f>
        <v>31551</v>
      </c>
    </row>
    <row r="31552" spans="73:73" x14ac:dyDescent="0.45">
      <c r="BU31552">
        <f>ROW()</f>
        <v>31552</v>
      </c>
    </row>
    <row r="31553" spans="73:73" x14ac:dyDescent="0.45">
      <c r="BU31553">
        <f>ROW()</f>
        <v>31553</v>
      </c>
    </row>
    <row r="31554" spans="73:73" x14ac:dyDescent="0.45">
      <c r="BU31554">
        <f>ROW()</f>
        <v>31554</v>
      </c>
    </row>
    <row r="31555" spans="73:73" x14ac:dyDescent="0.45">
      <c r="BU31555">
        <f>ROW()</f>
        <v>31555</v>
      </c>
    </row>
    <row r="31556" spans="73:73" x14ac:dyDescent="0.45">
      <c r="BU31556">
        <f>ROW()</f>
        <v>31556</v>
      </c>
    </row>
    <row r="31557" spans="73:73" x14ac:dyDescent="0.45">
      <c r="BU31557">
        <f>ROW()</f>
        <v>31557</v>
      </c>
    </row>
    <row r="31558" spans="73:73" x14ac:dyDescent="0.45">
      <c r="BU31558">
        <f>ROW()</f>
        <v>31558</v>
      </c>
    </row>
    <row r="31559" spans="73:73" x14ac:dyDescent="0.45">
      <c r="BU31559">
        <f>ROW()</f>
        <v>31559</v>
      </c>
    </row>
    <row r="31560" spans="73:73" x14ac:dyDescent="0.45">
      <c r="BU31560">
        <f>ROW()</f>
        <v>31560</v>
      </c>
    </row>
    <row r="31561" spans="73:73" x14ac:dyDescent="0.45">
      <c r="BU31561">
        <f>ROW()</f>
        <v>31561</v>
      </c>
    </row>
    <row r="31562" spans="73:73" x14ac:dyDescent="0.45">
      <c r="BU31562">
        <f>ROW()</f>
        <v>31562</v>
      </c>
    </row>
    <row r="31563" spans="73:73" x14ac:dyDescent="0.45">
      <c r="BU31563">
        <f>ROW()</f>
        <v>31563</v>
      </c>
    </row>
    <row r="31564" spans="73:73" x14ac:dyDescent="0.45">
      <c r="BU31564">
        <f>ROW()</f>
        <v>31564</v>
      </c>
    </row>
    <row r="31565" spans="73:73" x14ac:dyDescent="0.45">
      <c r="BU31565">
        <f>ROW()</f>
        <v>31565</v>
      </c>
    </row>
    <row r="31566" spans="73:73" x14ac:dyDescent="0.45">
      <c r="BU31566">
        <f>ROW()</f>
        <v>31566</v>
      </c>
    </row>
    <row r="31567" spans="73:73" x14ac:dyDescent="0.45">
      <c r="BU31567">
        <f>ROW()</f>
        <v>31567</v>
      </c>
    </row>
    <row r="31568" spans="73:73" x14ac:dyDescent="0.45">
      <c r="BU31568">
        <f>ROW()</f>
        <v>31568</v>
      </c>
    </row>
    <row r="31569" spans="73:73" x14ac:dyDescent="0.45">
      <c r="BU31569">
        <f>ROW()</f>
        <v>31569</v>
      </c>
    </row>
    <row r="31570" spans="73:73" x14ac:dyDescent="0.45">
      <c r="BU31570">
        <f>ROW()</f>
        <v>31570</v>
      </c>
    </row>
    <row r="31571" spans="73:73" x14ac:dyDescent="0.45">
      <c r="BU31571">
        <f>ROW()</f>
        <v>31571</v>
      </c>
    </row>
    <row r="31572" spans="73:73" x14ac:dyDescent="0.45">
      <c r="BU31572">
        <f>ROW()</f>
        <v>31572</v>
      </c>
    </row>
    <row r="31573" spans="73:73" x14ac:dyDescent="0.45">
      <c r="BU31573">
        <f>ROW()</f>
        <v>31573</v>
      </c>
    </row>
    <row r="31574" spans="73:73" x14ac:dyDescent="0.45">
      <c r="BU31574">
        <f>ROW()</f>
        <v>31574</v>
      </c>
    </row>
    <row r="31575" spans="73:73" x14ac:dyDescent="0.45">
      <c r="BU31575">
        <f>ROW()</f>
        <v>31575</v>
      </c>
    </row>
    <row r="31576" spans="73:73" x14ac:dyDescent="0.45">
      <c r="BU31576">
        <f>ROW()</f>
        <v>31576</v>
      </c>
    </row>
    <row r="31577" spans="73:73" x14ac:dyDescent="0.45">
      <c r="BU31577">
        <f>ROW()</f>
        <v>31577</v>
      </c>
    </row>
    <row r="31578" spans="73:73" x14ac:dyDescent="0.45">
      <c r="BU31578">
        <f>ROW()</f>
        <v>31578</v>
      </c>
    </row>
    <row r="31579" spans="73:73" x14ac:dyDescent="0.45">
      <c r="BU31579">
        <f>ROW()</f>
        <v>31579</v>
      </c>
    </row>
    <row r="31580" spans="73:73" x14ac:dyDescent="0.45">
      <c r="BU31580">
        <f>ROW()</f>
        <v>31580</v>
      </c>
    </row>
    <row r="31581" spans="73:73" x14ac:dyDescent="0.45">
      <c r="BU31581">
        <f>ROW()</f>
        <v>31581</v>
      </c>
    </row>
    <row r="31582" spans="73:73" x14ac:dyDescent="0.45">
      <c r="BU31582">
        <f>ROW()</f>
        <v>31582</v>
      </c>
    </row>
    <row r="31583" spans="73:73" x14ac:dyDescent="0.45">
      <c r="BU31583">
        <f>ROW()</f>
        <v>31583</v>
      </c>
    </row>
    <row r="31584" spans="73:73" x14ac:dyDescent="0.45">
      <c r="BU31584">
        <f>ROW()</f>
        <v>31584</v>
      </c>
    </row>
    <row r="31585" spans="73:73" x14ac:dyDescent="0.45">
      <c r="BU31585">
        <f>ROW()</f>
        <v>31585</v>
      </c>
    </row>
    <row r="31586" spans="73:73" x14ac:dyDescent="0.45">
      <c r="BU31586">
        <f>ROW()</f>
        <v>31586</v>
      </c>
    </row>
    <row r="31587" spans="73:73" x14ac:dyDescent="0.45">
      <c r="BU31587">
        <f>ROW()</f>
        <v>31587</v>
      </c>
    </row>
    <row r="31588" spans="73:73" x14ac:dyDescent="0.45">
      <c r="BU31588">
        <f>ROW()</f>
        <v>31588</v>
      </c>
    </row>
    <row r="31589" spans="73:73" x14ac:dyDescent="0.45">
      <c r="BU31589">
        <f>ROW()</f>
        <v>31589</v>
      </c>
    </row>
    <row r="31590" spans="73:73" x14ac:dyDescent="0.45">
      <c r="BU31590">
        <f>ROW()</f>
        <v>31590</v>
      </c>
    </row>
    <row r="31591" spans="73:73" x14ac:dyDescent="0.45">
      <c r="BU31591">
        <f>ROW()</f>
        <v>31591</v>
      </c>
    </row>
    <row r="31592" spans="73:73" x14ac:dyDescent="0.45">
      <c r="BU31592">
        <f>ROW()</f>
        <v>31592</v>
      </c>
    </row>
    <row r="31593" spans="73:73" x14ac:dyDescent="0.45">
      <c r="BU31593">
        <f>ROW()</f>
        <v>31593</v>
      </c>
    </row>
    <row r="31594" spans="73:73" x14ac:dyDescent="0.45">
      <c r="BU31594">
        <f>ROW()</f>
        <v>31594</v>
      </c>
    </row>
    <row r="31595" spans="73:73" x14ac:dyDescent="0.45">
      <c r="BU31595">
        <f>ROW()</f>
        <v>31595</v>
      </c>
    </row>
    <row r="31596" spans="73:73" x14ac:dyDescent="0.45">
      <c r="BU31596">
        <f>ROW()</f>
        <v>31596</v>
      </c>
    </row>
    <row r="31597" spans="73:73" x14ac:dyDescent="0.45">
      <c r="BU31597">
        <f>ROW()</f>
        <v>31597</v>
      </c>
    </row>
    <row r="31598" spans="73:73" x14ac:dyDescent="0.45">
      <c r="BU31598">
        <f>ROW()</f>
        <v>31598</v>
      </c>
    </row>
    <row r="31599" spans="73:73" x14ac:dyDescent="0.45">
      <c r="BU31599">
        <f>ROW()</f>
        <v>31599</v>
      </c>
    </row>
    <row r="31600" spans="73:73" x14ac:dyDescent="0.45">
      <c r="BU31600">
        <f>ROW()</f>
        <v>31600</v>
      </c>
    </row>
    <row r="31601" spans="73:73" x14ac:dyDescent="0.45">
      <c r="BU31601">
        <f>ROW()</f>
        <v>31601</v>
      </c>
    </row>
    <row r="31602" spans="73:73" x14ac:dyDescent="0.45">
      <c r="BU31602">
        <f>ROW()</f>
        <v>31602</v>
      </c>
    </row>
    <row r="31603" spans="73:73" x14ac:dyDescent="0.45">
      <c r="BU31603">
        <f>ROW()</f>
        <v>31603</v>
      </c>
    </row>
    <row r="31604" spans="73:73" x14ac:dyDescent="0.45">
      <c r="BU31604">
        <f>ROW()</f>
        <v>31604</v>
      </c>
    </row>
    <row r="31605" spans="73:73" x14ac:dyDescent="0.45">
      <c r="BU31605">
        <f>ROW()</f>
        <v>31605</v>
      </c>
    </row>
    <row r="31606" spans="73:73" x14ac:dyDescent="0.45">
      <c r="BU31606">
        <f>ROW()</f>
        <v>31606</v>
      </c>
    </row>
    <row r="31607" spans="73:73" x14ac:dyDescent="0.45">
      <c r="BU31607">
        <f>ROW()</f>
        <v>31607</v>
      </c>
    </row>
    <row r="31608" spans="73:73" x14ac:dyDescent="0.45">
      <c r="BU31608">
        <f>ROW()</f>
        <v>31608</v>
      </c>
    </row>
    <row r="31609" spans="73:73" x14ac:dyDescent="0.45">
      <c r="BU31609">
        <f>ROW()</f>
        <v>31609</v>
      </c>
    </row>
    <row r="31610" spans="73:73" x14ac:dyDescent="0.45">
      <c r="BU31610">
        <f>ROW()</f>
        <v>31610</v>
      </c>
    </row>
    <row r="31611" spans="73:73" x14ac:dyDescent="0.45">
      <c r="BU31611">
        <f>ROW()</f>
        <v>31611</v>
      </c>
    </row>
    <row r="31612" spans="73:73" x14ac:dyDescent="0.45">
      <c r="BU31612">
        <f>ROW()</f>
        <v>31612</v>
      </c>
    </row>
    <row r="31613" spans="73:73" x14ac:dyDescent="0.45">
      <c r="BU31613">
        <f>ROW()</f>
        <v>31613</v>
      </c>
    </row>
    <row r="31614" spans="73:73" x14ac:dyDescent="0.45">
      <c r="BU31614">
        <f>ROW()</f>
        <v>31614</v>
      </c>
    </row>
    <row r="31615" spans="73:73" x14ac:dyDescent="0.45">
      <c r="BU31615">
        <f>ROW()</f>
        <v>31615</v>
      </c>
    </row>
    <row r="31616" spans="73:73" x14ac:dyDescent="0.45">
      <c r="BU31616">
        <f>ROW()</f>
        <v>31616</v>
      </c>
    </row>
    <row r="31617" spans="73:73" x14ac:dyDescent="0.45">
      <c r="BU31617">
        <f>ROW()</f>
        <v>31617</v>
      </c>
    </row>
    <row r="31618" spans="73:73" x14ac:dyDescent="0.45">
      <c r="BU31618">
        <f>ROW()</f>
        <v>31618</v>
      </c>
    </row>
    <row r="31619" spans="73:73" x14ac:dyDescent="0.45">
      <c r="BU31619">
        <f>ROW()</f>
        <v>31619</v>
      </c>
    </row>
    <row r="31620" spans="73:73" x14ac:dyDescent="0.45">
      <c r="BU31620">
        <f>ROW()</f>
        <v>31620</v>
      </c>
    </row>
    <row r="31621" spans="73:73" x14ac:dyDescent="0.45">
      <c r="BU31621">
        <f>ROW()</f>
        <v>31621</v>
      </c>
    </row>
    <row r="31622" spans="73:73" x14ac:dyDescent="0.45">
      <c r="BU31622">
        <f>ROW()</f>
        <v>31622</v>
      </c>
    </row>
    <row r="31623" spans="73:73" x14ac:dyDescent="0.45">
      <c r="BU31623">
        <f>ROW()</f>
        <v>31623</v>
      </c>
    </row>
    <row r="31624" spans="73:73" x14ac:dyDescent="0.45">
      <c r="BU31624">
        <f>ROW()</f>
        <v>31624</v>
      </c>
    </row>
    <row r="31625" spans="73:73" x14ac:dyDescent="0.45">
      <c r="BU31625">
        <f>ROW()</f>
        <v>31625</v>
      </c>
    </row>
    <row r="31626" spans="73:73" x14ac:dyDescent="0.45">
      <c r="BU31626">
        <f>ROW()</f>
        <v>31626</v>
      </c>
    </row>
    <row r="31627" spans="73:73" x14ac:dyDescent="0.45">
      <c r="BU31627">
        <f>ROW()</f>
        <v>31627</v>
      </c>
    </row>
    <row r="31628" spans="73:73" x14ac:dyDescent="0.45">
      <c r="BU31628">
        <f>ROW()</f>
        <v>31628</v>
      </c>
    </row>
    <row r="31629" spans="73:73" x14ac:dyDescent="0.45">
      <c r="BU31629">
        <f>ROW()</f>
        <v>31629</v>
      </c>
    </row>
    <row r="31630" spans="73:73" x14ac:dyDescent="0.45">
      <c r="BU31630">
        <f>ROW()</f>
        <v>31630</v>
      </c>
    </row>
    <row r="31631" spans="73:73" x14ac:dyDescent="0.45">
      <c r="BU31631">
        <f>ROW()</f>
        <v>31631</v>
      </c>
    </row>
    <row r="31632" spans="73:73" x14ac:dyDescent="0.45">
      <c r="BU31632">
        <f>ROW()</f>
        <v>31632</v>
      </c>
    </row>
    <row r="31633" spans="73:73" x14ac:dyDescent="0.45">
      <c r="BU31633">
        <f>ROW()</f>
        <v>31633</v>
      </c>
    </row>
    <row r="31634" spans="73:73" x14ac:dyDescent="0.45">
      <c r="BU31634">
        <f>ROW()</f>
        <v>31634</v>
      </c>
    </row>
    <row r="31635" spans="73:73" x14ac:dyDescent="0.45">
      <c r="BU31635">
        <f>ROW()</f>
        <v>31635</v>
      </c>
    </row>
    <row r="31636" spans="73:73" x14ac:dyDescent="0.45">
      <c r="BU31636">
        <f>ROW()</f>
        <v>31636</v>
      </c>
    </row>
    <row r="31637" spans="73:73" x14ac:dyDescent="0.45">
      <c r="BU31637">
        <f>ROW()</f>
        <v>31637</v>
      </c>
    </row>
    <row r="31638" spans="73:73" x14ac:dyDescent="0.45">
      <c r="BU31638">
        <f>ROW()</f>
        <v>31638</v>
      </c>
    </row>
    <row r="31639" spans="73:73" x14ac:dyDescent="0.45">
      <c r="BU31639">
        <f>ROW()</f>
        <v>31639</v>
      </c>
    </row>
    <row r="31640" spans="73:73" x14ac:dyDescent="0.45">
      <c r="BU31640">
        <f>ROW()</f>
        <v>31640</v>
      </c>
    </row>
    <row r="31641" spans="73:73" x14ac:dyDescent="0.45">
      <c r="BU31641">
        <f>ROW()</f>
        <v>31641</v>
      </c>
    </row>
    <row r="31642" spans="73:73" x14ac:dyDescent="0.45">
      <c r="BU31642">
        <f>ROW()</f>
        <v>31642</v>
      </c>
    </row>
    <row r="31643" spans="73:73" x14ac:dyDescent="0.45">
      <c r="BU31643">
        <f>ROW()</f>
        <v>31643</v>
      </c>
    </row>
    <row r="31644" spans="73:73" x14ac:dyDescent="0.45">
      <c r="BU31644">
        <f>ROW()</f>
        <v>31644</v>
      </c>
    </row>
    <row r="31645" spans="73:73" x14ac:dyDescent="0.45">
      <c r="BU31645">
        <f>ROW()</f>
        <v>31645</v>
      </c>
    </row>
    <row r="31646" spans="73:73" x14ac:dyDescent="0.45">
      <c r="BU31646">
        <f>ROW()</f>
        <v>31646</v>
      </c>
    </row>
    <row r="31647" spans="73:73" x14ac:dyDescent="0.45">
      <c r="BU31647">
        <f>ROW()</f>
        <v>31647</v>
      </c>
    </row>
    <row r="31648" spans="73:73" x14ac:dyDescent="0.45">
      <c r="BU31648">
        <f>ROW()</f>
        <v>31648</v>
      </c>
    </row>
    <row r="31649" spans="73:73" x14ac:dyDescent="0.45">
      <c r="BU31649">
        <f>ROW()</f>
        <v>31649</v>
      </c>
    </row>
    <row r="31650" spans="73:73" x14ac:dyDescent="0.45">
      <c r="BU31650">
        <f>ROW()</f>
        <v>31650</v>
      </c>
    </row>
    <row r="31651" spans="73:73" x14ac:dyDescent="0.45">
      <c r="BU31651">
        <f>ROW()</f>
        <v>31651</v>
      </c>
    </row>
    <row r="31652" spans="73:73" x14ac:dyDescent="0.45">
      <c r="BU31652">
        <f>ROW()</f>
        <v>31652</v>
      </c>
    </row>
    <row r="31653" spans="73:73" x14ac:dyDescent="0.45">
      <c r="BU31653">
        <f>ROW()</f>
        <v>31653</v>
      </c>
    </row>
    <row r="31654" spans="73:73" x14ac:dyDescent="0.45">
      <c r="BU31654">
        <f>ROW()</f>
        <v>31654</v>
      </c>
    </row>
    <row r="31655" spans="73:73" x14ac:dyDescent="0.45">
      <c r="BU31655">
        <f>ROW()</f>
        <v>31655</v>
      </c>
    </row>
    <row r="31656" spans="73:73" x14ac:dyDescent="0.45">
      <c r="BU31656">
        <f>ROW()</f>
        <v>31656</v>
      </c>
    </row>
    <row r="31657" spans="73:73" x14ac:dyDescent="0.45">
      <c r="BU31657">
        <f>ROW()</f>
        <v>31657</v>
      </c>
    </row>
    <row r="31658" spans="73:73" x14ac:dyDescent="0.45">
      <c r="BU31658">
        <f>ROW()</f>
        <v>31658</v>
      </c>
    </row>
    <row r="31659" spans="73:73" x14ac:dyDescent="0.45">
      <c r="BU31659">
        <f>ROW()</f>
        <v>31659</v>
      </c>
    </row>
    <row r="31660" spans="73:73" x14ac:dyDescent="0.45">
      <c r="BU31660">
        <f>ROW()</f>
        <v>31660</v>
      </c>
    </row>
    <row r="31661" spans="73:73" x14ac:dyDescent="0.45">
      <c r="BU31661">
        <f>ROW()</f>
        <v>31661</v>
      </c>
    </row>
    <row r="31662" spans="73:73" x14ac:dyDescent="0.45">
      <c r="BU31662">
        <f>ROW()</f>
        <v>31662</v>
      </c>
    </row>
    <row r="31663" spans="73:73" x14ac:dyDescent="0.45">
      <c r="BU31663">
        <f>ROW()</f>
        <v>31663</v>
      </c>
    </row>
    <row r="31664" spans="73:73" x14ac:dyDescent="0.45">
      <c r="BU31664">
        <f>ROW()</f>
        <v>31664</v>
      </c>
    </row>
    <row r="31665" spans="73:73" x14ac:dyDescent="0.45">
      <c r="BU31665">
        <f>ROW()</f>
        <v>31665</v>
      </c>
    </row>
    <row r="31666" spans="73:73" x14ac:dyDescent="0.45">
      <c r="BU31666">
        <f>ROW()</f>
        <v>31666</v>
      </c>
    </row>
    <row r="31667" spans="73:73" x14ac:dyDescent="0.45">
      <c r="BU31667">
        <f>ROW()</f>
        <v>31667</v>
      </c>
    </row>
    <row r="31668" spans="73:73" x14ac:dyDescent="0.45">
      <c r="BU31668">
        <f>ROW()</f>
        <v>31668</v>
      </c>
    </row>
    <row r="31669" spans="73:73" x14ac:dyDescent="0.45">
      <c r="BU31669">
        <f>ROW()</f>
        <v>31669</v>
      </c>
    </row>
    <row r="31670" spans="73:73" x14ac:dyDescent="0.45">
      <c r="BU31670">
        <f>ROW()</f>
        <v>31670</v>
      </c>
    </row>
    <row r="31671" spans="73:73" x14ac:dyDescent="0.45">
      <c r="BU31671">
        <f>ROW()</f>
        <v>31671</v>
      </c>
    </row>
    <row r="31672" spans="73:73" x14ac:dyDescent="0.45">
      <c r="BU31672">
        <f>ROW()</f>
        <v>31672</v>
      </c>
    </row>
    <row r="31673" spans="73:73" x14ac:dyDescent="0.45">
      <c r="BU31673">
        <f>ROW()</f>
        <v>31673</v>
      </c>
    </row>
    <row r="31674" spans="73:73" x14ac:dyDescent="0.45">
      <c r="BU31674">
        <f>ROW()</f>
        <v>31674</v>
      </c>
    </row>
    <row r="31675" spans="73:73" x14ac:dyDescent="0.45">
      <c r="BU31675">
        <f>ROW()</f>
        <v>31675</v>
      </c>
    </row>
    <row r="31676" spans="73:73" x14ac:dyDescent="0.45">
      <c r="BU31676">
        <f>ROW()</f>
        <v>31676</v>
      </c>
    </row>
    <row r="31677" spans="73:73" x14ac:dyDescent="0.45">
      <c r="BU31677">
        <f>ROW()</f>
        <v>31677</v>
      </c>
    </row>
    <row r="31678" spans="73:73" x14ac:dyDescent="0.45">
      <c r="BU31678">
        <f>ROW()</f>
        <v>31678</v>
      </c>
    </row>
    <row r="31679" spans="73:73" x14ac:dyDescent="0.45">
      <c r="BU31679">
        <f>ROW()</f>
        <v>31679</v>
      </c>
    </row>
    <row r="31680" spans="73:73" x14ac:dyDescent="0.45">
      <c r="BU31680">
        <f>ROW()</f>
        <v>31680</v>
      </c>
    </row>
    <row r="31681" spans="73:73" x14ac:dyDescent="0.45">
      <c r="BU31681">
        <f>ROW()</f>
        <v>31681</v>
      </c>
    </row>
    <row r="31682" spans="73:73" x14ac:dyDescent="0.45">
      <c r="BU31682">
        <f>ROW()</f>
        <v>31682</v>
      </c>
    </row>
    <row r="31683" spans="73:73" x14ac:dyDescent="0.45">
      <c r="BU31683">
        <f>ROW()</f>
        <v>31683</v>
      </c>
    </row>
    <row r="31684" spans="73:73" x14ac:dyDescent="0.45">
      <c r="BU31684">
        <f>ROW()</f>
        <v>31684</v>
      </c>
    </row>
    <row r="31685" spans="73:73" x14ac:dyDescent="0.45">
      <c r="BU31685">
        <f>ROW()</f>
        <v>31685</v>
      </c>
    </row>
    <row r="31686" spans="73:73" x14ac:dyDescent="0.45">
      <c r="BU31686">
        <f>ROW()</f>
        <v>31686</v>
      </c>
    </row>
    <row r="31687" spans="73:73" x14ac:dyDescent="0.45">
      <c r="BU31687">
        <f>ROW()</f>
        <v>31687</v>
      </c>
    </row>
    <row r="31688" spans="73:73" x14ac:dyDescent="0.45">
      <c r="BU31688">
        <f>ROW()</f>
        <v>31688</v>
      </c>
    </row>
    <row r="31689" spans="73:73" x14ac:dyDescent="0.45">
      <c r="BU31689">
        <f>ROW()</f>
        <v>31689</v>
      </c>
    </row>
    <row r="31690" spans="73:73" x14ac:dyDescent="0.45">
      <c r="BU31690">
        <f>ROW()</f>
        <v>31690</v>
      </c>
    </row>
    <row r="31691" spans="73:73" x14ac:dyDescent="0.45">
      <c r="BU31691">
        <f>ROW()</f>
        <v>31691</v>
      </c>
    </row>
    <row r="31692" spans="73:73" x14ac:dyDescent="0.45">
      <c r="BU31692">
        <f>ROW()</f>
        <v>31692</v>
      </c>
    </row>
    <row r="31693" spans="73:73" x14ac:dyDescent="0.45">
      <c r="BU31693">
        <f>ROW()</f>
        <v>31693</v>
      </c>
    </row>
    <row r="31694" spans="73:73" x14ac:dyDescent="0.45">
      <c r="BU31694">
        <f>ROW()</f>
        <v>31694</v>
      </c>
    </row>
    <row r="31695" spans="73:73" x14ac:dyDescent="0.45">
      <c r="BU31695">
        <f>ROW()</f>
        <v>31695</v>
      </c>
    </row>
    <row r="31696" spans="73:73" x14ac:dyDescent="0.45">
      <c r="BU31696">
        <f>ROW()</f>
        <v>31696</v>
      </c>
    </row>
    <row r="31697" spans="73:73" x14ac:dyDescent="0.45">
      <c r="BU31697">
        <f>ROW()</f>
        <v>31697</v>
      </c>
    </row>
    <row r="31698" spans="73:73" x14ac:dyDescent="0.45">
      <c r="BU31698">
        <f>ROW()</f>
        <v>31698</v>
      </c>
    </row>
    <row r="31699" spans="73:73" x14ac:dyDescent="0.45">
      <c r="BU31699">
        <f>ROW()</f>
        <v>31699</v>
      </c>
    </row>
    <row r="31700" spans="73:73" x14ac:dyDescent="0.45">
      <c r="BU31700">
        <f>ROW()</f>
        <v>31700</v>
      </c>
    </row>
    <row r="31701" spans="73:73" x14ac:dyDescent="0.45">
      <c r="BU31701">
        <f>ROW()</f>
        <v>31701</v>
      </c>
    </row>
    <row r="31702" spans="73:73" x14ac:dyDescent="0.45">
      <c r="BU31702">
        <f>ROW()</f>
        <v>31702</v>
      </c>
    </row>
    <row r="31703" spans="73:73" x14ac:dyDescent="0.45">
      <c r="BU31703">
        <f>ROW()</f>
        <v>31703</v>
      </c>
    </row>
    <row r="31704" spans="73:73" x14ac:dyDescent="0.45">
      <c r="BU31704">
        <f>ROW()</f>
        <v>31704</v>
      </c>
    </row>
    <row r="31705" spans="73:73" x14ac:dyDescent="0.45">
      <c r="BU31705">
        <f>ROW()</f>
        <v>31705</v>
      </c>
    </row>
    <row r="31706" spans="73:73" x14ac:dyDescent="0.45">
      <c r="BU31706">
        <f>ROW()</f>
        <v>31706</v>
      </c>
    </row>
    <row r="31707" spans="73:73" x14ac:dyDescent="0.45">
      <c r="BU31707">
        <f>ROW()</f>
        <v>31707</v>
      </c>
    </row>
    <row r="31708" spans="73:73" x14ac:dyDescent="0.45">
      <c r="BU31708">
        <f>ROW()</f>
        <v>31708</v>
      </c>
    </row>
    <row r="31709" spans="73:73" x14ac:dyDescent="0.45">
      <c r="BU31709">
        <f>ROW()</f>
        <v>31709</v>
      </c>
    </row>
    <row r="31710" spans="73:73" x14ac:dyDescent="0.45">
      <c r="BU31710">
        <f>ROW()</f>
        <v>31710</v>
      </c>
    </row>
    <row r="31711" spans="73:73" x14ac:dyDescent="0.45">
      <c r="BU31711">
        <f>ROW()</f>
        <v>31711</v>
      </c>
    </row>
    <row r="31712" spans="73:73" x14ac:dyDescent="0.45">
      <c r="BU31712">
        <f>ROW()</f>
        <v>31712</v>
      </c>
    </row>
    <row r="31713" spans="73:73" x14ac:dyDescent="0.45">
      <c r="BU31713">
        <f>ROW()</f>
        <v>31713</v>
      </c>
    </row>
    <row r="31714" spans="73:73" x14ac:dyDescent="0.45">
      <c r="BU31714">
        <f>ROW()</f>
        <v>31714</v>
      </c>
    </row>
    <row r="31715" spans="73:73" x14ac:dyDescent="0.45">
      <c r="BU31715">
        <f>ROW()</f>
        <v>31715</v>
      </c>
    </row>
    <row r="31716" spans="73:73" x14ac:dyDescent="0.45">
      <c r="BU31716">
        <f>ROW()</f>
        <v>31716</v>
      </c>
    </row>
    <row r="31717" spans="73:73" x14ac:dyDescent="0.45">
      <c r="BU31717">
        <f>ROW()</f>
        <v>31717</v>
      </c>
    </row>
    <row r="31718" spans="73:73" x14ac:dyDescent="0.45">
      <c r="BU31718">
        <f>ROW()</f>
        <v>31718</v>
      </c>
    </row>
    <row r="31719" spans="73:73" x14ac:dyDescent="0.45">
      <c r="BU31719">
        <f>ROW()</f>
        <v>31719</v>
      </c>
    </row>
    <row r="31720" spans="73:73" x14ac:dyDescent="0.45">
      <c r="BU31720">
        <f>ROW()</f>
        <v>31720</v>
      </c>
    </row>
    <row r="31721" spans="73:73" x14ac:dyDescent="0.45">
      <c r="BU31721">
        <f>ROW()</f>
        <v>31721</v>
      </c>
    </row>
    <row r="31722" spans="73:73" x14ac:dyDescent="0.45">
      <c r="BU31722">
        <f>ROW()</f>
        <v>31722</v>
      </c>
    </row>
    <row r="31723" spans="73:73" x14ac:dyDescent="0.45">
      <c r="BU31723">
        <f>ROW()</f>
        <v>31723</v>
      </c>
    </row>
    <row r="31724" spans="73:73" x14ac:dyDescent="0.45">
      <c r="BU31724">
        <f>ROW()</f>
        <v>31724</v>
      </c>
    </row>
    <row r="31725" spans="73:73" x14ac:dyDescent="0.45">
      <c r="BU31725">
        <f>ROW()</f>
        <v>31725</v>
      </c>
    </row>
    <row r="31726" spans="73:73" x14ac:dyDescent="0.45">
      <c r="BU31726">
        <f>ROW()</f>
        <v>31726</v>
      </c>
    </row>
    <row r="31727" spans="73:73" x14ac:dyDescent="0.45">
      <c r="BU31727">
        <f>ROW()</f>
        <v>31727</v>
      </c>
    </row>
    <row r="31728" spans="73:73" x14ac:dyDescent="0.45">
      <c r="BU31728">
        <f>ROW()</f>
        <v>31728</v>
      </c>
    </row>
    <row r="31729" spans="73:73" x14ac:dyDescent="0.45">
      <c r="BU31729">
        <f>ROW()</f>
        <v>31729</v>
      </c>
    </row>
    <row r="31730" spans="73:73" x14ac:dyDescent="0.45">
      <c r="BU31730">
        <f>ROW()</f>
        <v>31730</v>
      </c>
    </row>
    <row r="31731" spans="73:73" x14ac:dyDescent="0.45">
      <c r="BU31731">
        <f>ROW()</f>
        <v>31731</v>
      </c>
    </row>
    <row r="31732" spans="73:73" x14ac:dyDescent="0.45">
      <c r="BU31732">
        <f>ROW()</f>
        <v>31732</v>
      </c>
    </row>
    <row r="31733" spans="73:73" x14ac:dyDescent="0.45">
      <c r="BU31733">
        <f>ROW()</f>
        <v>31733</v>
      </c>
    </row>
    <row r="31734" spans="73:73" x14ac:dyDescent="0.45">
      <c r="BU31734">
        <f>ROW()</f>
        <v>31734</v>
      </c>
    </row>
    <row r="31735" spans="73:73" x14ac:dyDescent="0.45">
      <c r="BU31735">
        <f>ROW()</f>
        <v>31735</v>
      </c>
    </row>
    <row r="31736" spans="73:73" x14ac:dyDescent="0.45">
      <c r="BU31736">
        <f>ROW()</f>
        <v>31736</v>
      </c>
    </row>
    <row r="31737" spans="73:73" x14ac:dyDescent="0.45">
      <c r="BU31737">
        <f>ROW()</f>
        <v>31737</v>
      </c>
    </row>
    <row r="31738" spans="73:73" x14ac:dyDescent="0.45">
      <c r="BU31738">
        <f>ROW()</f>
        <v>31738</v>
      </c>
    </row>
    <row r="31739" spans="73:73" x14ac:dyDescent="0.45">
      <c r="BU31739">
        <f>ROW()</f>
        <v>31739</v>
      </c>
    </row>
    <row r="31740" spans="73:73" x14ac:dyDescent="0.45">
      <c r="BU31740">
        <f>ROW()</f>
        <v>31740</v>
      </c>
    </row>
    <row r="31741" spans="73:73" x14ac:dyDescent="0.45">
      <c r="BU31741">
        <f>ROW()</f>
        <v>31741</v>
      </c>
    </row>
    <row r="31742" spans="73:73" x14ac:dyDescent="0.45">
      <c r="BU31742">
        <f>ROW()</f>
        <v>31742</v>
      </c>
    </row>
    <row r="31743" spans="73:73" x14ac:dyDescent="0.45">
      <c r="BU31743">
        <f>ROW()</f>
        <v>31743</v>
      </c>
    </row>
    <row r="31744" spans="73:73" x14ac:dyDescent="0.45">
      <c r="BU31744">
        <f>ROW()</f>
        <v>31744</v>
      </c>
    </row>
    <row r="31745" spans="73:73" x14ac:dyDescent="0.45">
      <c r="BU31745">
        <f>ROW()</f>
        <v>31745</v>
      </c>
    </row>
    <row r="31746" spans="73:73" x14ac:dyDescent="0.45">
      <c r="BU31746">
        <f>ROW()</f>
        <v>31746</v>
      </c>
    </row>
    <row r="31747" spans="73:73" x14ac:dyDescent="0.45">
      <c r="BU31747">
        <f>ROW()</f>
        <v>31747</v>
      </c>
    </row>
    <row r="31748" spans="73:73" x14ac:dyDescent="0.45">
      <c r="BU31748">
        <f>ROW()</f>
        <v>31748</v>
      </c>
    </row>
    <row r="31749" spans="73:73" x14ac:dyDescent="0.45">
      <c r="BU31749">
        <f>ROW()</f>
        <v>31749</v>
      </c>
    </row>
    <row r="31750" spans="73:73" x14ac:dyDescent="0.45">
      <c r="BU31750">
        <f>ROW()</f>
        <v>31750</v>
      </c>
    </row>
    <row r="31751" spans="73:73" x14ac:dyDescent="0.45">
      <c r="BU31751">
        <f>ROW()</f>
        <v>31751</v>
      </c>
    </row>
    <row r="31752" spans="73:73" x14ac:dyDescent="0.45">
      <c r="BU31752">
        <f>ROW()</f>
        <v>31752</v>
      </c>
    </row>
    <row r="31753" spans="73:73" x14ac:dyDescent="0.45">
      <c r="BU31753">
        <f>ROW()</f>
        <v>31753</v>
      </c>
    </row>
    <row r="31754" spans="73:73" x14ac:dyDescent="0.45">
      <c r="BU31754">
        <f>ROW()</f>
        <v>31754</v>
      </c>
    </row>
    <row r="31755" spans="73:73" x14ac:dyDescent="0.45">
      <c r="BU31755">
        <f>ROW()</f>
        <v>31755</v>
      </c>
    </row>
    <row r="31756" spans="73:73" x14ac:dyDescent="0.45">
      <c r="BU31756">
        <f>ROW()</f>
        <v>31756</v>
      </c>
    </row>
    <row r="31757" spans="73:73" x14ac:dyDescent="0.45">
      <c r="BU31757">
        <f>ROW()</f>
        <v>31757</v>
      </c>
    </row>
    <row r="31758" spans="73:73" x14ac:dyDescent="0.45">
      <c r="BU31758">
        <f>ROW()</f>
        <v>31758</v>
      </c>
    </row>
    <row r="31759" spans="73:73" x14ac:dyDescent="0.45">
      <c r="BU31759">
        <f>ROW()</f>
        <v>31759</v>
      </c>
    </row>
    <row r="31760" spans="73:73" x14ac:dyDescent="0.45">
      <c r="BU31760">
        <f>ROW()</f>
        <v>31760</v>
      </c>
    </row>
    <row r="31761" spans="73:73" x14ac:dyDescent="0.45">
      <c r="BU31761">
        <f>ROW()</f>
        <v>31761</v>
      </c>
    </row>
    <row r="31762" spans="73:73" x14ac:dyDescent="0.45">
      <c r="BU31762">
        <f>ROW()</f>
        <v>31762</v>
      </c>
    </row>
    <row r="31763" spans="73:73" x14ac:dyDescent="0.45">
      <c r="BU31763">
        <f>ROW()</f>
        <v>31763</v>
      </c>
    </row>
    <row r="31764" spans="73:73" x14ac:dyDescent="0.45">
      <c r="BU31764">
        <f>ROW()</f>
        <v>31764</v>
      </c>
    </row>
    <row r="31765" spans="73:73" x14ac:dyDescent="0.45">
      <c r="BU31765">
        <f>ROW()</f>
        <v>31765</v>
      </c>
    </row>
    <row r="31766" spans="73:73" x14ac:dyDescent="0.45">
      <c r="BU31766">
        <f>ROW()</f>
        <v>31766</v>
      </c>
    </row>
    <row r="31767" spans="73:73" x14ac:dyDescent="0.45">
      <c r="BU31767">
        <f>ROW()</f>
        <v>31767</v>
      </c>
    </row>
    <row r="31768" spans="73:73" x14ac:dyDescent="0.45">
      <c r="BU31768">
        <f>ROW()</f>
        <v>31768</v>
      </c>
    </row>
    <row r="31769" spans="73:73" x14ac:dyDescent="0.45">
      <c r="BU31769">
        <f>ROW()</f>
        <v>31769</v>
      </c>
    </row>
    <row r="31770" spans="73:73" x14ac:dyDescent="0.45">
      <c r="BU31770">
        <f>ROW()</f>
        <v>31770</v>
      </c>
    </row>
    <row r="31771" spans="73:73" x14ac:dyDescent="0.45">
      <c r="BU31771">
        <f>ROW()</f>
        <v>31771</v>
      </c>
    </row>
    <row r="31772" spans="73:73" x14ac:dyDescent="0.45">
      <c r="BU31772">
        <f>ROW()</f>
        <v>31772</v>
      </c>
    </row>
    <row r="31773" spans="73:73" x14ac:dyDescent="0.45">
      <c r="BU31773">
        <f>ROW()</f>
        <v>31773</v>
      </c>
    </row>
    <row r="31774" spans="73:73" x14ac:dyDescent="0.45">
      <c r="BU31774">
        <f>ROW()</f>
        <v>31774</v>
      </c>
    </row>
    <row r="31775" spans="73:73" x14ac:dyDescent="0.45">
      <c r="BU31775">
        <f>ROW()</f>
        <v>31775</v>
      </c>
    </row>
    <row r="31776" spans="73:73" x14ac:dyDescent="0.45">
      <c r="BU31776">
        <f>ROW()</f>
        <v>31776</v>
      </c>
    </row>
    <row r="31777" spans="73:73" x14ac:dyDescent="0.45">
      <c r="BU31777">
        <f>ROW()</f>
        <v>31777</v>
      </c>
    </row>
    <row r="31778" spans="73:73" x14ac:dyDescent="0.45">
      <c r="BU31778">
        <f>ROW()</f>
        <v>31778</v>
      </c>
    </row>
    <row r="31779" spans="73:73" x14ac:dyDescent="0.45">
      <c r="BU31779">
        <f>ROW()</f>
        <v>31779</v>
      </c>
    </row>
    <row r="31780" spans="73:73" x14ac:dyDescent="0.45">
      <c r="BU31780">
        <f>ROW()</f>
        <v>31780</v>
      </c>
    </row>
    <row r="31781" spans="73:73" x14ac:dyDescent="0.45">
      <c r="BU31781">
        <f>ROW()</f>
        <v>31781</v>
      </c>
    </row>
    <row r="31782" spans="73:73" x14ac:dyDescent="0.45">
      <c r="BU31782">
        <f>ROW()</f>
        <v>31782</v>
      </c>
    </row>
    <row r="31783" spans="73:73" x14ac:dyDescent="0.45">
      <c r="BU31783">
        <f>ROW()</f>
        <v>31783</v>
      </c>
    </row>
    <row r="31784" spans="73:73" x14ac:dyDescent="0.45">
      <c r="BU31784">
        <f>ROW()</f>
        <v>31784</v>
      </c>
    </row>
    <row r="31785" spans="73:73" x14ac:dyDescent="0.45">
      <c r="BU31785">
        <f>ROW()</f>
        <v>31785</v>
      </c>
    </row>
    <row r="31786" spans="73:73" x14ac:dyDescent="0.45">
      <c r="BU31786">
        <f>ROW()</f>
        <v>31786</v>
      </c>
    </row>
    <row r="31787" spans="73:73" x14ac:dyDescent="0.45">
      <c r="BU31787">
        <f>ROW()</f>
        <v>31787</v>
      </c>
    </row>
    <row r="31788" spans="73:73" x14ac:dyDescent="0.45">
      <c r="BU31788">
        <f>ROW()</f>
        <v>31788</v>
      </c>
    </row>
    <row r="31789" spans="73:73" x14ac:dyDescent="0.45">
      <c r="BU31789">
        <f>ROW()</f>
        <v>31789</v>
      </c>
    </row>
    <row r="31790" spans="73:73" x14ac:dyDescent="0.45">
      <c r="BU31790">
        <f>ROW()</f>
        <v>31790</v>
      </c>
    </row>
    <row r="31791" spans="73:73" x14ac:dyDescent="0.45">
      <c r="BU31791">
        <f>ROW()</f>
        <v>31791</v>
      </c>
    </row>
    <row r="31792" spans="73:73" x14ac:dyDescent="0.45">
      <c r="BU31792">
        <f>ROW()</f>
        <v>31792</v>
      </c>
    </row>
    <row r="31793" spans="73:73" x14ac:dyDescent="0.45">
      <c r="BU31793">
        <f>ROW()</f>
        <v>31793</v>
      </c>
    </row>
    <row r="31794" spans="73:73" x14ac:dyDescent="0.45">
      <c r="BU31794">
        <f>ROW()</f>
        <v>31794</v>
      </c>
    </row>
    <row r="31795" spans="73:73" x14ac:dyDescent="0.45">
      <c r="BU31795">
        <f>ROW()</f>
        <v>31795</v>
      </c>
    </row>
    <row r="31796" spans="73:73" x14ac:dyDescent="0.45">
      <c r="BU31796">
        <f>ROW()</f>
        <v>31796</v>
      </c>
    </row>
    <row r="31797" spans="73:73" x14ac:dyDescent="0.45">
      <c r="BU31797">
        <f>ROW()</f>
        <v>31797</v>
      </c>
    </row>
    <row r="31798" spans="73:73" x14ac:dyDescent="0.45">
      <c r="BU31798">
        <f>ROW()</f>
        <v>31798</v>
      </c>
    </row>
    <row r="31799" spans="73:73" x14ac:dyDescent="0.45">
      <c r="BU31799">
        <f>ROW()</f>
        <v>31799</v>
      </c>
    </row>
    <row r="31800" spans="73:73" x14ac:dyDescent="0.45">
      <c r="BU31800">
        <f>ROW()</f>
        <v>31800</v>
      </c>
    </row>
    <row r="31801" spans="73:73" x14ac:dyDescent="0.45">
      <c r="BU31801">
        <f>ROW()</f>
        <v>31801</v>
      </c>
    </row>
    <row r="31802" spans="73:73" x14ac:dyDescent="0.45">
      <c r="BU31802">
        <f>ROW()</f>
        <v>31802</v>
      </c>
    </row>
    <row r="31803" spans="73:73" x14ac:dyDescent="0.45">
      <c r="BU31803">
        <f>ROW()</f>
        <v>31803</v>
      </c>
    </row>
    <row r="31804" spans="73:73" x14ac:dyDescent="0.45">
      <c r="BU31804">
        <f>ROW()</f>
        <v>31804</v>
      </c>
    </row>
    <row r="31805" spans="73:73" x14ac:dyDescent="0.45">
      <c r="BU31805">
        <f>ROW()</f>
        <v>31805</v>
      </c>
    </row>
    <row r="31806" spans="73:73" x14ac:dyDescent="0.45">
      <c r="BU31806">
        <f>ROW()</f>
        <v>31806</v>
      </c>
    </row>
    <row r="31807" spans="73:73" x14ac:dyDescent="0.45">
      <c r="BU31807">
        <f>ROW()</f>
        <v>31807</v>
      </c>
    </row>
    <row r="31808" spans="73:73" x14ac:dyDescent="0.45">
      <c r="BU31808">
        <f>ROW()</f>
        <v>31808</v>
      </c>
    </row>
    <row r="31809" spans="73:73" x14ac:dyDescent="0.45">
      <c r="BU31809">
        <f>ROW()</f>
        <v>31809</v>
      </c>
    </row>
    <row r="31810" spans="73:73" x14ac:dyDescent="0.45">
      <c r="BU31810">
        <f>ROW()</f>
        <v>31810</v>
      </c>
    </row>
    <row r="31811" spans="73:73" x14ac:dyDescent="0.45">
      <c r="BU31811">
        <f>ROW()</f>
        <v>31811</v>
      </c>
    </row>
    <row r="31812" spans="73:73" x14ac:dyDescent="0.45">
      <c r="BU31812">
        <f>ROW()</f>
        <v>31812</v>
      </c>
    </row>
    <row r="31813" spans="73:73" x14ac:dyDescent="0.45">
      <c r="BU31813">
        <f>ROW()</f>
        <v>31813</v>
      </c>
    </row>
    <row r="31814" spans="73:73" x14ac:dyDescent="0.45">
      <c r="BU31814">
        <f>ROW()</f>
        <v>31814</v>
      </c>
    </row>
    <row r="31815" spans="73:73" x14ac:dyDescent="0.45">
      <c r="BU31815">
        <f>ROW()</f>
        <v>31815</v>
      </c>
    </row>
    <row r="31816" spans="73:73" x14ac:dyDescent="0.45">
      <c r="BU31816">
        <f>ROW()</f>
        <v>31816</v>
      </c>
    </row>
    <row r="31817" spans="73:73" x14ac:dyDescent="0.45">
      <c r="BU31817">
        <f>ROW()</f>
        <v>31817</v>
      </c>
    </row>
    <row r="31818" spans="73:73" x14ac:dyDescent="0.45">
      <c r="BU31818">
        <f>ROW()</f>
        <v>31818</v>
      </c>
    </row>
    <row r="31819" spans="73:73" x14ac:dyDescent="0.45">
      <c r="BU31819">
        <f>ROW()</f>
        <v>31819</v>
      </c>
    </row>
    <row r="31820" spans="73:73" x14ac:dyDescent="0.45">
      <c r="BU31820">
        <f>ROW()</f>
        <v>31820</v>
      </c>
    </row>
    <row r="31821" spans="73:73" x14ac:dyDescent="0.45">
      <c r="BU31821">
        <f>ROW()</f>
        <v>31821</v>
      </c>
    </row>
    <row r="31822" spans="73:73" x14ac:dyDescent="0.45">
      <c r="BU31822">
        <f>ROW()</f>
        <v>31822</v>
      </c>
    </row>
    <row r="31823" spans="73:73" x14ac:dyDescent="0.45">
      <c r="BU31823">
        <f>ROW()</f>
        <v>31823</v>
      </c>
    </row>
    <row r="31824" spans="73:73" x14ac:dyDescent="0.45">
      <c r="BU31824">
        <f>ROW()</f>
        <v>31824</v>
      </c>
    </row>
    <row r="31825" spans="73:73" x14ac:dyDescent="0.45">
      <c r="BU31825">
        <f>ROW()</f>
        <v>31825</v>
      </c>
    </row>
    <row r="31826" spans="73:73" x14ac:dyDescent="0.45">
      <c r="BU31826">
        <f>ROW()</f>
        <v>31826</v>
      </c>
    </row>
    <row r="31827" spans="73:73" x14ac:dyDescent="0.45">
      <c r="BU31827">
        <f>ROW()</f>
        <v>31827</v>
      </c>
    </row>
    <row r="31828" spans="73:73" x14ac:dyDescent="0.45">
      <c r="BU31828">
        <f>ROW()</f>
        <v>31828</v>
      </c>
    </row>
    <row r="31829" spans="73:73" x14ac:dyDescent="0.45">
      <c r="BU31829">
        <f>ROW()</f>
        <v>31829</v>
      </c>
    </row>
    <row r="31830" spans="73:73" x14ac:dyDescent="0.45">
      <c r="BU31830">
        <f>ROW()</f>
        <v>31830</v>
      </c>
    </row>
    <row r="31831" spans="73:73" x14ac:dyDescent="0.45">
      <c r="BU31831">
        <f>ROW()</f>
        <v>31831</v>
      </c>
    </row>
    <row r="31832" spans="73:73" x14ac:dyDescent="0.45">
      <c r="BU31832">
        <f>ROW()</f>
        <v>31832</v>
      </c>
    </row>
    <row r="31833" spans="73:73" x14ac:dyDescent="0.45">
      <c r="BU31833">
        <f>ROW()</f>
        <v>31833</v>
      </c>
    </row>
    <row r="31834" spans="73:73" x14ac:dyDescent="0.45">
      <c r="BU31834">
        <f>ROW()</f>
        <v>31834</v>
      </c>
    </row>
    <row r="31835" spans="73:73" x14ac:dyDescent="0.45">
      <c r="BU31835">
        <f>ROW()</f>
        <v>31835</v>
      </c>
    </row>
    <row r="31836" spans="73:73" x14ac:dyDescent="0.45">
      <c r="BU31836">
        <f>ROW()</f>
        <v>31836</v>
      </c>
    </row>
    <row r="31837" spans="73:73" x14ac:dyDescent="0.45">
      <c r="BU31837">
        <f>ROW()</f>
        <v>31837</v>
      </c>
    </row>
    <row r="31838" spans="73:73" x14ac:dyDescent="0.45">
      <c r="BU31838">
        <f>ROW()</f>
        <v>31838</v>
      </c>
    </row>
    <row r="31839" spans="73:73" x14ac:dyDescent="0.45">
      <c r="BU31839">
        <f>ROW()</f>
        <v>31839</v>
      </c>
    </row>
    <row r="31840" spans="73:73" x14ac:dyDescent="0.45">
      <c r="BU31840">
        <f>ROW()</f>
        <v>31840</v>
      </c>
    </row>
    <row r="31841" spans="73:73" x14ac:dyDescent="0.45">
      <c r="BU31841">
        <f>ROW()</f>
        <v>31841</v>
      </c>
    </row>
    <row r="31842" spans="73:73" x14ac:dyDescent="0.45">
      <c r="BU31842">
        <f>ROW()</f>
        <v>31842</v>
      </c>
    </row>
    <row r="31843" spans="73:73" x14ac:dyDescent="0.45">
      <c r="BU31843">
        <f>ROW()</f>
        <v>31843</v>
      </c>
    </row>
    <row r="31844" spans="73:73" x14ac:dyDescent="0.45">
      <c r="BU31844">
        <f>ROW()</f>
        <v>31844</v>
      </c>
    </row>
    <row r="31845" spans="73:73" x14ac:dyDescent="0.45">
      <c r="BU31845">
        <f>ROW()</f>
        <v>31845</v>
      </c>
    </row>
    <row r="31846" spans="73:73" x14ac:dyDescent="0.45">
      <c r="BU31846">
        <f>ROW()</f>
        <v>31846</v>
      </c>
    </row>
    <row r="31847" spans="73:73" x14ac:dyDescent="0.45">
      <c r="BU31847">
        <f>ROW()</f>
        <v>31847</v>
      </c>
    </row>
    <row r="31848" spans="73:73" x14ac:dyDescent="0.45">
      <c r="BU31848">
        <f>ROW()</f>
        <v>31848</v>
      </c>
    </row>
    <row r="31849" spans="73:73" x14ac:dyDescent="0.45">
      <c r="BU31849">
        <f>ROW()</f>
        <v>31849</v>
      </c>
    </row>
    <row r="31850" spans="73:73" x14ac:dyDescent="0.45">
      <c r="BU31850">
        <f>ROW()</f>
        <v>31850</v>
      </c>
    </row>
    <row r="31851" spans="73:73" x14ac:dyDescent="0.45">
      <c r="BU31851">
        <f>ROW()</f>
        <v>31851</v>
      </c>
    </row>
    <row r="31852" spans="73:73" x14ac:dyDescent="0.45">
      <c r="BU31852">
        <f>ROW()</f>
        <v>31852</v>
      </c>
    </row>
    <row r="31853" spans="73:73" x14ac:dyDescent="0.45">
      <c r="BU31853">
        <f>ROW()</f>
        <v>31853</v>
      </c>
    </row>
    <row r="31854" spans="73:73" x14ac:dyDescent="0.45">
      <c r="BU31854">
        <f>ROW()</f>
        <v>31854</v>
      </c>
    </row>
    <row r="31855" spans="73:73" x14ac:dyDescent="0.45">
      <c r="BU31855">
        <f>ROW()</f>
        <v>31855</v>
      </c>
    </row>
    <row r="31856" spans="73:73" x14ac:dyDescent="0.45">
      <c r="BU31856">
        <f>ROW()</f>
        <v>31856</v>
      </c>
    </row>
    <row r="31857" spans="73:73" x14ac:dyDescent="0.45">
      <c r="BU31857">
        <f>ROW()</f>
        <v>31857</v>
      </c>
    </row>
    <row r="31858" spans="73:73" x14ac:dyDescent="0.45">
      <c r="BU31858">
        <f>ROW()</f>
        <v>31858</v>
      </c>
    </row>
    <row r="31859" spans="73:73" x14ac:dyDescent="0.45">
      <c r="BU31859">
        <f>ROW()</f>
        <v>31859</v>
      </c>
    </row>
    <row r="31860" spans="73:73" x14ac:dyDescent="0.45">
      <c r="BU31860">
        <f>ROW()</f>
        <v>31860</v>
      </c>
    </row>
    <row r="31861" spans="73:73" x14ac:dyDescent="0.45">
      <c r="BU31861">
        <f>ROW()</f>
        <v>31861</v>
      </c>
    </row>
    <row r="31862" spans="73:73" x14ac:dyDescent="0.45">
      <c r="BU31862">
        <f>ROW()</f>
        <v>31862</v>
      </c>
    </row>
    <row r="31863" spans="73:73" x14ac:dyDescent="0.45">
      <c r="BU31863">
        <f>ROW()</f>
        <v>31863</v>
      </c>
    </row>
    <row r="31864" spans="73:73" x14ac:dyDescent="0.45">
      <c r="BU31864">
        <f>ROW()</f>
        <v>31864</v>
      </c>
    </row>
    <row r="31865" spans="73:73" x14ac:dyDescent="0.45">
      <c r="BU31865">
        <f>ROW()</f>
        <v>31865</v>
      </c>
    </row>
    <row r="31866" spans="73:73" x14ac:dyDescent="0.45">
      <c r="BU31866">
        <f>ROW()</f>
        <v>31866</v>
      </c>
    </row>
    <row r="31867" spans="73:73" x14ac:dyDescent="0.45">
      <c r="BU31867">
        <f>ROW()</f>
        <v>31867</v>
      </c>
    </row>
    <row r="31868" spans="73:73" x14ac:dyDescent="0.45">
      <c r="BU31868">
        <f>ROW()</f>
        <v>31868</v>
      </c>
    </row>
    <row r="31869" spans="73:73" x14ac:dyDescent="0.45">
      <c r="BU31869">
        <f>ROW()</f>
        <v>31869</v>
      </c>
    </row>
    <row r="31870" spans="73:73" x14ac:dyDescent="0.45">
      <c r="BU31870">
        <f>ROW()</f>
        <v>31870</v>
      </c>
    </row>
    <row r="31871" spans="73:73" x14ac:dyDescent="0.45">
      <c r="BU31871">
        <f>ROW()</f>
        <v>31871</v>
      </c>
    </row>
    <row r="31872" spans="73:73" x14ac:dyDescent="0.45">
      <c r="BU31872">
        <f>ROW()</f>
        <v>31872</v>
      </c>
    </row>
    <row r="31873" spans="73:73" x14ac:dyDescent="0.45">
      <c r="BU31873">
        <f>ROW()</f>
        <v>31873</v>
      </c>
    </row>
    <row r="31874" spans="73:73" x14ac:dyDescent="0.45">
      <c r="BU31874">
        <f>ROW()</f>
        <v>31874</v>
      </c>
    </row>
    <row r="31875" spans="73:73" x14ac:dyDescent="0.45">
      <c r="BU31875">
        <f>ROW()</f>
        <v>31875</v>
      </c>
    </row>
    <row r="31876" spans="73:73" x14ac:dyDescent="0.45">
      <c r="BU31876">
        <f>ROW()</f>
        <v>31876</v>
      </c>
    </row>
    <row r="31877" spans="73:73" x14ac:dyDescent="0.45">
      <c r="BU31877">
        <f>ROW()</f>
        <v>31877</v>
      </c>
    </row>
    <row r="31878" spans="73:73" x14ac:dyDescent="0.45">
      <c r="BU31878">
        <f>ROW()</f>
        <v>31878</v>
      </c>
    </row>
    <row r="31879" spans="73:73" x14ac:dyDescent="0.45">
      <c r="BU31879">
        <f>ROW()</f>
        <v>31879</v>
      </c>
    </row>
    <row r="31880" spans="73:73" x14ac:dyDescent="0.45">
      <c r="BU31880">
        <f>ROW()</f>
        <v>31880</v>
      </c>
    </row>
    <row r="31881" spans="73:73" x14ac:dyDescent="0.45">
      <c r="BU31881">
        <f>ROW()</f>
        <v>31881</v>
      </c>
    </row>
    <row r="31882" spans="73:73" x14ac:dyDescent="0.45">
      <c r="BU31882">
        <f>ROW()</f>
        <v>31882</v>
      </c>
    </row>
    <row r="31883" spans="73:73" x14ac:dyDescent="0.45">
      <c r="BU31883">
        <f>ROW()</f>
        <v>31883</v>
      </c>
    </row>
    <row r="31884" spans="73:73" x14ac:dyDescent="0.45">
      <c r="BU31884">
        <f>ROW()</f>
        <v>31884</v>
      </c>
    </row>
    <row r="31885" spans="73:73" x14ac:dyDescent="0.45">
      <c r="BU31885">
        <f>ROW()</f>
        <v>31885</v>
      </c>
    </row>
    <row r="31886" spans="73:73" x14ac:dyDescent="0.45">
      <c r="BU31886">
        <f>ROW()</f>
        <v>31886</v>
      </c>
    </row>
    <row r="31887" spans="73:73" x14ac:dyDescent="0.45">
      <c r="BU31887">
        <f>ROW()</f>
        <v>31887</v>
      </c>
    </row>
    <row r="31888" spans="73:73" x14ac:dyDescent="0.45">
      <c r="BU31888">
        <f>ROW()</f>
        <v>31888</v>
      </c>
    </row>
    <row r="31889" spans="73:73" x14ac:dyDescent="0.45">
      <c r="BU31889">
        <f>ROW()</f>
        <v>31889</v>
      </c>
    </row>
    <row r="31890" spans="73:73" x14ac:dyDescent="0.45">
      <c r="BU31890">
        <f>ROW()</f>
        <v>31890</v>
      </c>
    </row>
    <row r="31891" spans="73:73" x14ac:dyDescent="0.45">
      <c r="BU31891">
        <f>ROW()</f>
        <v>31891</v>
      </c>
    </row>
    <row r="31892" spans="73:73" x14ac:dyDescent="0.45">
      <c r="BU31892">
        <f>ROW()</f>
        <v>31892</v>
      </c>
    </row>
    <row r="31893" spans="73:73" x14ac:dyDescent="0.45">
      <c r="BU31893">
        <f>ROW()</f>
        <v>31893</v>
      </c>
    </row>
    <row r="31894" spans="73:73" x14ac:dyDescent="0.45">
      <c r="BU31894">
        <f>ROW()</f>
        <v>31894</v>
      </c>
    </row>
    <row r="31895" spans="73:73" x14ac:dyDescent="0.45">
      <c r="BU31895">
        <f>ROW()</f>
        <v>31895</v>
      </c>
    </row>
    <row r="31896" spans="73:73" x14ac:dyDescent="0.45">
      <c r="BU31896">
        <f>ROW()</f>
        <v>31896</v>
      </c>
    </row>
    <row r="31897" spans="73:73" x14ac:dyDescent="0.45">
      <c r="BU31897">
        <f>ROW()</f>
        <v>31897</v>
      </c>
    </row>
    <row r="31898" spans="73:73" x14ac:dyDescent="0.45">
      <c r="BU31898">
        <f>ROW()</f>
        <v>31898</v>
      </c>
    </row>
    <row r="31899" spans="73:73" x14ac:dyDescent="0.45">
      <c r="BU31899">
        <f>ROW()</f>
        <v>31899</v>
      </c>
    </row>
    <row r="31900" spans="73:73" x14ac:dyDescent="0.45">
      <c r="BU31900">
        <f>ROW()</f>
        <v>31900</v>
      </c>
    </row>
    <row r="31901" spans="73:73" x14ac:dyDescent="0.45">
      <c r="BU31901">
        <f>ROW()</f>
        <v>31901</v>
      </c>
    </row>
    <row r="31902" spans="73:73" x14ac:dyDescent="0.45">
      <c r="BU31902">
        <f>ROW()</f>
        <v>31902</v>
      </c>
    </row>
    <row r="31903" spans="73:73" x14ac:dyDescent="0.45">
      <c r="BU31903">
        <f>ROW()</f>
        <v>31903</v>
      </c>
    </row>
    <row r="31904" spans="73:73" x14ac:dyDescent="0.45">
      <c r="BU31904">
        <f>ROW()</f>
        <v>31904</v>
      </c>
    </row>
    <row r="31905" spans="73:73" x14ac:dyDescent="0.45">
      <c r="BU31905">
        <f>ROW()</f>
        <v>31905</v>
      </c>
    </row>
    <row r="31906" spans="73:73" x14ac:dyDescent="0.45">
      <c r="BU31906">
        <f>ROW()</f>
        <v>31906</v>
      </c>
    </row>
    <row r="31907" spans="73:73" x14ac:dyDescent="0.45">
      <c r="BU31907">
        <f>ROW()</f>
        <v>31907</v>
      </c>
    </row>
    <row r="31908" spans="73:73" x14ac:dyDescent="0.45">
      <c r="BU31908">
        <f>ROW()</f>
        <v>31908</v>
      </c>
    </row>
    <row r="31909" spans="73:73" x14ac:dyDescent="0.45">
      <c r="BU31909">
        <f>ROW()</f>
        <v>31909</v>
      </c>
    </row>
    <row r="31910" spans="73:73" x14ac:dyDescent="0.45">
      <c r="BU31910">
        <f>ROW()</f>
        <v>31910</v>
      </c>
    </row>
    <row r="31911" spans="73:73" x14ac:dyDescent="0.45">
      <c r="BU31911">
        <f>ROW()</f>
        <v>31911</v>
      </c>
    </row>
    <row r="31912" spans="73:73" x14ac:dyDescent="0.45">
      <c r="BU31912">
        <f>ROW()</f>
        <v>31912</v>
      </c>
    </row>
    <row r="31913" spans="73:73" x14ac:dyDescent="0.45">
      <c r="BU31913">
        <f>ROW()</f>
        <v>31913</v>
      </c>
    </row>
    <row r="31914" spans="73:73" x14ac:dyDescent="0.45">
      <c r="BU31914">
        <f>ROW()</f>
        <v>31914</v>
      </c>
    </row>
    <row r="31915" spans="73:73" x14ac:dyDescent="0.45">
      <c r="BU31915">
        <f>ROW()</f>
        <v>31915</v>
      </c>
    </row>
    <row r="31916" spans="73:73" x14ac:dyDescent="0.45">
      <c r="BU31916">
        <f>ROW()</f>
        <v>31916</v>
      </c>
    </row>
    <row r="31917" spans="73:73" x14ac:dyDescent="0.45">
      <c r="BU31917">
        <f>ROW()</f>
        <v>31917</v>
      </c>
    </row>
    <row r="31918" spans="73:73" x14ac:dyDescent="0.45">
      <c r="BU31918">
        <f>ROW()</f>
        <v>31918</v>
      </c>
    </row>
    <row r="31919" spans="73:73" x14ac:dyDescent="0.45">
      <c r="BU31919">
        <f>ROW()</f>
        <v>31919</v>
      </c>
    </row>
    <row r="31920" spans="73:73" x14ac:dyDescent="0.45">
      <c r="BU31920">
        <f>ROW()</f>
        <v>31920</v>
      </c>
    </row>
    <row r="31921" spans="73:73" x14ac:dyDescent="0.45">
      <c r="BU31921">
        <f>ROW()</f>
        <v>31921</v>
      </c>
    </row>
    <row r="31922" spans="73:73" x14ac:dyDescent="0.45">
      <c r="BU31922">
        <f>ROW()</f>
        <v>31922</v>
      </c>
    </row>
    <row r="31923" spans="73:73" x14ac:dyDescent="0.45">
      <c r="BU31923">
        <f>ROW()</f>
        <v>31923</v>
      </c>
    </row>
    <row r="31924" spans="73:73" x14ac:dyDescent="0.45">
      <c r="BU31924">
        <f>ROW()</f>
        <v>31924</v>
      </c>
    </row>
    <row r="31925" spans="73:73" x14ac:dyDescent="0.45">
      <c r="BU31925">
        <f>ROW()</f>
        <v>31925</v>
      </c>
    </row>
    <row r="31926" spans="73:73" x14ac:dyDescent="0.45">
      <c r="BU31926">
        <f>ROW()</f>
        <v>31926</v>
      </c>
    </row>
    <row r="31927" spans="73:73" x14ac:dyDescent="0.45">
      <c r="BU31927">
        <f>ROW()</f>
        <v>31927</v>
      </c>
    </row>
    <row r="31928" spans="73:73" x14ac:dyDescent="0.45">
      <c r="BU31928">
        <f>ROW()</f>
        <v>31928</v>
      </c>
    </row>
    <row r="31929" spans="73:73" x14ac:dyDescent="0.45">
      <c r="BU31929">
        <f>ROW()</f>
        <v>31929</v>
      </c>
    </row>
    <row r="31930" spans="73:73" x14ac:dyDescent="0.45">
      <c r="BU31930">
        <f>ROW()</f>
        <v>31930</v>
      </c>
    </row>
    <row r="31931" spans="73:73" x14ac:dyDescent="0.45">
      <c r="BU31931">
        <f>ROW()</f>
        <v>31931</v>
      </c>
    </row>
    <row r="31932" spans="73:73" x14ac:dyDescent="0.45">
      <c r="BU31932">
        <f>ROW()</f>
        <v>31932</v>
      </c>
    </row>
    <row r="31933" spans="73:73" x14ac:dyDescent="0.45">
      <c r="BU31933">
        <f>ROW()</f>
        <v>31933</v>
      </c>
    </row>
    <row r="31934" spans="73:73" x14ac:dyDescent="0.45">
      <c r="BU31934">
        <f>ROW()</f>
        <v>31934</v>
      </c>
    </row>
    <row r="31935" spans="73:73" x14ac:dyDescent="0.45">
      <c r="BU31935">
        <f>ROW()</f>
        <v>31935</v>
      </c>
    </row>
    <row r="31936" spans="73:73" x14ac:dyDescent="0.45">
      <c r="BU31936">
        <f>ROW()</f>
        <v>31936</v>
      </c>
    </row>
    <row r="31937" spans="73:73" x14ac:dyDescent="0.45">
      <c r="BU31937">
        <f>ROW()</f>
        <v>31937</v>
      </c>
    </row>
    <row r="31938" spans="73:73" x14ac:dyDescent="0.45">
      <c r="BU31938">
        <f>ROW()</f>
        <v>31938</v>
      </c>
    </row>
    <row r="31939" spans="73:73" x14ac:dyDescent="0.45">
      <c r="BU31939">
        <f>ROW()</f>
        <v>31939</v>
      </c>
    </row>
    <row r="31940" spans="73:73" x14ac:dyDescent="0.45">
      <c r="BU31940">
        <f>ROW()</f>
        <v>31940</v>
      </c>
    </row>
    <row r="31941" spans="73:73" x14ac:dyDescent="0.45">
      <c r="BU31941">
        <f>ROW()</f>
        <v>31941</v>
      </c>
    </row>
    <row r="31942" spans="73:73" x14ac:dyDescent="0.45">
      <c r="BU31942">
        <f>ROW()</f>
        <v>31942</v>
      </c>
    </row>
    <row r="31943" spans="73:73" x14ac:dyDescent="0.45">
      <c r="BU31943">
        <f>ROW()</f>
        <v>31943</v>
      </c>
    </row>
    <row r="31944" spans="73:73" x14ac:dyDescent="0.45">
      <c r="BU31944">
        <f>ROW()</f>
        <v>31944</v>
      </c>
    </row>
    <row r="31945" spans="73:73" x14ac:dyDescent="0.45">
      <c r="BU31945">
        <f>ROW()</f>
        <v>31945</v>
      </c>
    </row>
    <row r="31946" spans="73:73" x14ac:dyDescent="0.45">
      <c r="BU31946">
        <f>ROW()</f>
        <v>31946</v>
      </c>
    </row>
    <row r="31947" spans="73:73" x14ac:dyDescent="0.45">
      <c r="BU31947">
        <f>ROW()</f>
        <v>31947</v>
      </c>
    </row>
    <row r="31948" spans="73:73" x14ac:dyDescent="0.45">
      <c r="BU31948">
        <f>ROW()</f>
        <v>31948</v>
      </c>
    </row>
    <row r="31949" spans="73:73" x14ac:dyDescent="0.45">
      <c r="BU31949">
        <f>ROW()</f>
        <v>31949</v>
      </c>
    </row>
    <row r="31950" spans="73:73" x14ac:dyDescent="0.45">
      <c r="BU31950">
        <f>ROW()</f>
        <v>31950</v>
      </c>
    </row>
    <row r="31951" spans="73:73" x14ac:dyDescent="0.45">
      <c r="BU31951">
        <f>ROW()</f>
        <v>31951</v>
      </c>
    </row>
    <row r="31952" spans="73:73" x14ac:dyDescent="0.45">
      <c r="BU31952">
        <f>ROW()</f>
        <v>31952</v>
      </c>
    </row>
    <row r="31953" spans="73:73" x14ac:dyDescent="0.45">
      <c r="BU31953">
        <f>ROW()</f>
        <v>31953</v>
      </c>
    </row>
    <row r="31954" spans="73:73" x14ac:dyDescent="0.45">
      <c r="BU31954">
        <f>ROW()</f>
        <v>31954</v>
      </c>
    </row>
    <row r="31955" spans="73:73" x14ac:dyDescent="0.45">
      <c r="BU31955">
        <f>ROW()</f>
        <v>31955</v>
      </c>
    </row>
    <row r="31956" spans="73:73" x14ac:dyDescent="0.45">
      <c r="BU31956">
        <f>ROW()</f>
        <v>31956</v>
      </c>
    </row>
    <row r="31957" spans="73:73" x14ac:dyDescent="0.45">
      <c r="BU31957">
        <f>ROW()</f>
        <v>31957</v>
      </c>
    </row>
    <row r="31958" spans="73:73" x14ac:dyDescent="0.45">
      <c r="BU31958">
        <f>ROW()</f>
        <v>31958</v>
      </c>
    </row>
    <row r="31959" spans="73:73" x14ac:dyDescent="0.45">
      <c r="BU31959">
        <f>ROW()</f>
        <v>31959</v>
      </c>
    </row>
    <row r="31960" spans="73:73" x14ac:dyDescent="0.45">
      <c r="BU31960">
        <f>ROW()</f>
        <v>31960</v>
      </c>
    </row>
    <row r="31961" spans="73:73" x14ac:dyDescent="0.45">
      <c r="BU31961">
        <f>ROW()</f>
        <v>31961</v>
      </c>
    </row>
    <row r="31962" spans="73:73" x14ac:dyDescent="0.45">
      <c r="BU31962">
        <f>ROW()</f>
        <v>31962</v>
      </c>
    </row>
    <row r="31963" spans="73:73" x14ac:dyDescent="0.45">
      <c r="BU31963">
        <f>ROW()</f>
        <v>31963</v>
      </c>
    </row>
    <row r="31964" spans="73:73" x14ac:dyDescent="0.45">
      <c r="BU31964">
        <f>ROW()</f>
        <v>31964</v>
      </c>
    </row>
    <row r="31965" spans="73:73" x14ac:dyDescent="0.45">
      <c r="BU31965">
        <f>ROW()</f>
        <v>31965</v>
      </c>
    </row>
    <row r="31966" spans="73:73" x14ac:dyDescent="0.45">
      <c r="BU31966">
        <f>ROW()</f>
        <v>31966</v>
      </c>
    </row>
    <row r="31967" spans="73:73" x14ac:dyDescent="0.45">
      <c r="BU31967">
        <f>ROW()</f>
        <v>31967</v>
      </c>
    </row>
    <row r="31968" spans="73:73" x14ac:dyDescent="0.45">
      <c r="BU31968">
        <f>ROW()</f>
        <v>31968</v>
      </c>
    </row>
    <row r="31969" spans="73:73" x14ac:dyDescent="0.45">
      <c r="BU31969">
        <f>ROW()</f>
        <v>31969</v>
      </c>
    </row>
    <row r="31970" spans="73:73" x14ac:dyDescent="0.45">
      <c r="BU31970">
        <f>ROW()</f>
        <v>31970</v>
      </c>
    </row>
    <row r="31971" spans="73:73" x14ac:dyDescent="0.45">
      <c r="BU31971">
        <f>ROW()</f>
        <v>31971</v>
      </c>
    </row>
    <row r="31972" spans="73:73" x14ac:dyDescent="0.45">
      <c r="BU31972">
        <f>ROW()</f>
        <v>31972</v>
      </c>
    </row>
    <row r="31973" spans="73:73" x14ac:dyDescent="0.45">
      <c r="BU31973">
        <f>ROW()</f>
        <v>31973</v>
      </c>
    </row>
    <row r="31974" spans="73:73" x14ac:dyDescent="0.45">
      <c r="BU31974">
        <f>ROW()</f>
        <v>31974</v>
      </c>
    </row>
    <row r="31975" spans="73:73" x14ac:dyDescent="0.45">
      <c r="BU31975">
        <f>ROW()</f>
        <v>31975</v>
      </c>
    </row>
    <row r="31976" spans="73:73" x14ac:dyDescent="0.45">
      <c r="BU31976">
        <f>ROW()</f>
        <v>31976</v>
      </c>
    </row>
    <row r="31977" spans="73:73" x14ac:dyDescent="0.45">
      <c r="BU31977">
        <f>ROW()</f>
        <v>31977</v>
      </c>
    </row>
    <row r="31978" spans="73:73" x14ac:dyDescent="0.45">
      <c r="BU31978">
        <f>ROW()</f>
        <v>31978</v>
      </c>
    </row>
    <row r="31979" spans="73:73" x14ac:dyDescent="0.45">
      <c r="BU31979">
        <f>ROW()</f>
        <v>31979</v>
      </c>
    </row>
    <row r="31980" spans="73:73" x14ac:dyDescent="0.45">
      <c r="BU31980">
        <f>ROW()</f>
        <v>31980</v>
      </c>
    </row>
    <row r="31981" spans="73:73" x14ac:dyDescent="0.45">
      <c r="BU31981">
        <f>ROW()</f>
        <v>31981</v>
      </c>
    </row>
    <row r="31982" spans="73:73" x14ac:dyDescent="0.45">
      <c r="BU31982">
        <f>ROW()</f>
        <v>31982</v>
      </c>
    </row>
    <row r="31983" spans="73:73" x14ac:dyDescent="0.45">
      <c r="BU31983">
        <f>ROW()</f>
        <v>31983</v>
      </c>
    </row>
    <row r="31984" spans="73:73" x14ac:dyDescent="0.45">
      <c r="BU31984">
        <f>ROW()</f>
        <v>31984</v>
      </c>
    </row>
    <row r="31985" spans="73:73" x14ac:dyDescent="0.45">
      <c r="BU31985">
        <f>ROW()</f>
        <v>31985</v>
      </c>
    </row>
    <row r="31986" spans="73:73" x14ac:dyDescent="0.45">
      <c r="BU31986">
        <f>ROW()</f>
        <v>31986</v>
      </c>
    </row>
    <row r="31987" spans="73:73" x14ac:dyDescent="0.45">
      <c r="BU31987">
        <f>ROW()</f>
        <v>31987</v>
      </c>
    </row>
    <row r="31988" spans="73:73" x14ac:dyDescent="0.45">
      <c r="BU31988">
        <f>ROW()</f>
        <v>31988</v>
      </c>
    </row>
    <row r="31989" spans="73:73" x14ac:dyDescent="0.45">
      <c r="BU31989">
        <f>ROW()</f>
        <v>31989</v>
      </c>
    </row>
    <row r="31990" spans="73:73" x14ac:dyDescent="0.45">
      <c r="BU31990">
        <f>ROW()</f>
        <v>31990</v>
      </c>
    </row>
    <row r="31991" spans="73:73" x14ac:dyDescent="0.45">
      <c r="BU31991">
        <f>ROW()</f>
        <v>31991</v>
      </c>
    </row>
    <row r="31992" spans="73:73" x14ac:dyDescent="0.45">
      <c r="BU31992">
        <f>ROW()</f>
        <v>31992</v>
      </c>
    </row>
    <row r="31993" spans="73:73" x14ac:dyDescent="0.45">
      <c r="BU31993">
        <f>ROW()</f>
        <v>31993</v>
      </c>
    </row>
    <row r="31994" spans="73:73" x14ac:dyDescent="0.45">
      <c r="BU31994">
        <f>ROW()</f>
        <v>31994</v>
      </c>
    </row>
    <row r="31995" spans="73:73" x14ac:dyDescent="0.45">
      <c r="BU31995">
        <f>ROW()</f>
        <v>31995</v>
      </c>
    </row>
    <row r="31996" spans="73:73" x14ac:dyDescent="0.45">
      <c r="BU31996">
        <f>ROW()</f>
        <v>31996</v>
      </c>
    </row>
    <row r="31997" spans="73:73" x14ac:dyDescent="0.45">
      <c r="BU31997">
        <f>ROW()</f>
        <v>31997</v>
      </c>
    </row>
    <row r="31998" spans="73:73" x14ac:dyDescent="0.45">
      <c r="BU31998">
        <f>ROW()</f>
        <v>31998</v>
      </c>
    </row>
    <row r="31999" spans="73:73" x14ac:dyDescent="0.45">
      <c r="BU31999">
        <f>ROW()</f>
        <v>31999</v>
      </c>
    </row>
    <row r="32000" spans="73:73" x14ac:dyDescent="0.45">
      <c r="BU32000">
        <f>ROW()</f>
        <v>32000</v>
      </c>
    </row>
    <row r="32001" spans="73:73" x14ac:dyDescent="0.45">
      <c r="BU32001">
        <f>ROW()</f>
        <v>32001</v>
      </c>
    </row>
    <row r="32002" spans="73:73" x14ac:dyDescent="0.45">
      <c r="BU32002">
        <f>ROW()</f>
        <v>32002</v>
      </c>
    </row>
    <row r="32003" spans="73:73" x14ac:dyDescent="0.45">
      <c r="BU32003">
        <f>ROW()</f>
        <v>32003</v>
      </c>
    </row>
    <row r="32004" spans="73:73" x14ac:dyDescent="0.45">
      <c r="BU32004">
        <f>ROW()</f>
        <v>32004</v>
      </c>
    </row>
    <row r="32005" spans="73:73" x14ac:dyDescent="0.45">
      <c r="BU32005">
        <f>ROW()</f>
        <v>32005</v>
      </c>
    </row>
    <row r="32006" spans="73:73" x14ac:dyDescent="0.45">
      <c r="BU32006">
        <f>ROW()</f>
        <v>32006</v>
      </c>
    </row>
    <row r="32007" spans="73:73" x14ac:dyDescent="0.45">
      <c r="BU32007">
        <f>ROW()</f>
        <v>32007</v>
      </c>
    </row>
    <row r="32008" spans="73:73" x14ac:dyDescent="0.45">
      <c r="BU32008">
        <f>ROW()</f>
        <v>32008</v>
      </c>
    </row>
    <row r="32009" spans="73:73" x14ac:dyDescent="0.45">
      <c r="BU32009">
        <f>ROW()</f>
        <v>32009</v>
      </c>
    </row>
    <row r="32010" spans="73:73" x14ac:dyDescent="0.45">
      <c r="BU32010">
        <f>ROW()</f>
        <v>32010</v>
      </c>
    </row>
    <row r="32011" spans="73:73" x14ac:dyDescent="0.45">
      <c r="BU32011">
        <f>ROW()</f>
        <v>32011</v>
      </c>
    </row>
    <row r="32012" spans="73:73" x14ac:dyDescent="0.45">
      <c r="BU32012">
        <f>ROW()</f>
        <v>32012</v>
      </c>
    </row>
    <row r="32013" spans="73:73" x14ac:dyDescent="0.45">
      <c r="BU32013">
        <f>ROW()</f>
        <v>32013</v>
      </c>
    </row>
    <row r="32014" spans="73:73" x14ac:dyDescent="0.45">
      <c r="BU32014">
        <f>ROW()</f>
        <v>32014</v>
      </c>
    </row>
    <row r="32015" spans="73:73" x14ac:dyDescent="0.45">
      <c r="BU32015">
        <f>ROW()</f>
        <v>32015</v>
      </c>
    </row>
    <row r="32016" spans="73:73" x14ac:dyDescent="0.45">
      <c r="BU32016">
        <f>ROW()</f>
        <v>32016</v>
      </c>
    </row>
    <row r="32017" spans="73:73" x14ac:dyDescent="0.45">
      <c r="BU32017">
        <f>ROW()</f>
        <v>32017</v>
      </c>
    </row>
    <row r="32018" spans="73:73" x14ac:dyDescent="0.45">
      <c r="BU32018">
        <f>ROW()</f>
        <v>32018</v>
      </c>
    </row>
    <row r="32019" spans="73:73" x14ac:dyDescent="0.45">
      <c r="BU32019">
        <f>ROW()</f>
        <v>32019</v>
      </c>
    </row>
    <row r="32020" spans="73:73" x14ac:dyDescent="0.45">
      <c r="BU32020">
        <f>ROW()</f>
        <v>32020</v>
      </c>
    </row>
    <row r="32021" spans="73:73" x14ac:dyDescent="0.45">
      <c r="BU32021">
        <f>ROW()</f>
        <v>32021</v>
      </c>
    </row>
    <row r="32022" spans="73:73" x14ac:dyDescent="0.45">
      <c r="BU32022">
        <f>ROW()</f>
        <v>32022</v>
      </c>
    </row>
    <row r="32023" spans="73:73" x14ac:dyDescent="0.45">
      <c r="BU32023">
        <f>ROW()</f>
        <v>32023</v>
      </c>
    </row>
    <row r="32024" spans="73:73" x14ac:dyDescent="0.45">
      <c r="BU32024">
        <f>ROW()</f>
        <v>32024</v>
      </c>
    </row>
    <row r="32025" spans="73:73" x14ac:dyDescent="0.45">
      <c r="BU32025">
        <f>ROW()</f>
        <v>32025</v>
      </c>
    </row>
    <row r="32026" spans="73:73" x14ac:dyDescent="0.45">
      <c r="BU32026">
        <f>ROW()</f>
        <v>32026</v>
      </c>
    </row>
    <row r="32027" spans="73:73" x14ac:dyDescent="0.45">
      <c r="BU32027">
        <f>ROW()</f>
        <v>32027</v>
      </c>
    </row>
    <row r="32028" spans="73:73" x14ac:dyDescent="0.45">
      <c r="BU32028">
        <f>ROW()</f>
        <v>32028</v>
      </c>
    </row>
    <row r="32029" spans="73:73" x14ac:dyDescent="0.45">
      <c r="BU32029">
        <f>ROW()</f>
        <v>32029</v>
      </c>
    </row>
    <row r="32030" spans="73:73" x14ac:dyDescent="0.45">
      <c r="BU32030">
        <f>ROW()</f>
        <v>32030</v>
      </c>
    </row>
    <row r="32031" spans="73:73" x14ac:dyDescent="0.45">
      <c r="BU32031">
        <f>ROW()</f>
        <v>32031</v>
      </c>
    </row>
    <row r="32032" spans="73:73" x14ac:dyDescent="0.45">
      <c r="BU32032">
        <f>ROW()</f>
        <v>32032</v>
      </c>
    </row>
    <row r="32033" spans="73:73" x14ac:dyDescent="0.45">
      <c r="BU32033">
        <f>ROW()</f>
        <v>32033</v>
      </c>
    </row>
    <row r="32034" spans="73:73" x14ac:dyDescent="0.45">
      <c r="BU32034">
        <f>ROW()</f>
        <v>32034</v>
      </c>
    </row>
    <row r="32035" spans="73:73" x14ac:dyDescent="0.45">
      <c r="BU32035">
        <f>ROW()</f>
        <v>32035</v>
      </c>
    </row>
    <row r="32036" spans="73:73" x14ac:dyDescent="0.45">
      <c r="BU32036">
        <f>ROW()</f>
        <v>32036</v>
      </c>
    </row>
    <row r="32037" spans="73:73" x14ac:dyDescent="0.45">
      <c r="BU32037">
        <f>ROW()</f>
        <v>32037</v>
      </c>
    </row>
    <row r="32038" spans="73:73" x14ac:dyDescent="0.45">
      <c r="BU32038">
        <f>ROW()</f>
        <v>32038</v>
      </c>
    </row>
    <row r="32039" spans="73:73" x14ac:dyDescent="0.45">
      <c r="BU32039">
        <f>ROW()</f>
        <v>32039</v>
      </c>
    </row>
    <row r="32040" spans="73:73" x14ac:dyDescent="0.45">
      <c r="BU32040">
        <f>ROW()</f>
        <v>32040</v>
      </c>
    </row>
    <row r="32041" spans="73:73" x14ac:dyDescent="0.45">
      <c r="BU32041">
        <f>ROW()</f>
        <v>32041</v>
      </c>
    </row>
    <row r="32042" spans="73:73" x14ac:dyDescent="0.45">
      <c r="BU32042">
        <f>ROW()</f>
        <v>32042</v>
      </c>
    </row>
    <row r="32043" spans="73:73" x14ac:dyDescent="0.45">
      <c r="BU32043">
        <f>ROW()</f>
        <v>32043</v>
      </c>
    </row>
    <row r="32044" spans="73:73" x14ac:dyDescent="0.45">
      <c r="BU32044">
        <f>ROW()</f>
        <v>32044</v>
      </c>
    </row>
    <row r="32045" spans="73:73" x14ac:dyDescent="0.45">
      <c r="BU32045">
        <f>ROW()</f>
        <v>32045</v>
      </c>
    </row>
    <row r="32046" spans="73:73" x14ac:dyDescent="0.45">
      <c r="BU32046">
        <f>ROW()</f>
        <v>32046</v>
      </c>
    </row>
    <row r="32047" spans="73:73" x14ac:dyDescent="0.45">
      <c r="BU32047">
        <f>ROW()</f>
        <v>32047</v>
      </c>
    </row>
    <row r="32048" spans="73:73" x14ac:dyDescent="0.45">
      <c r="BU32048">
        <f>ROW()</f>
        <v>32048</v>
      </c>
    </row>
    <row r="32049" spans="73:73" x14ac:dyDescent="0.45">
      <c r="BU32049">
        <f>ROW()</f>
        <v>32049</v>
      </c>
    </row>
    <row r="32050" spans="73:73" x14ac:dyDescent="0.45">
      <c r="BU32050">
        <f>ROW()</f>
        <v>32050</v>
      </c>
    </row>
    <row r="32051" spans="73:73" x14ac:dyDescent="0.45">
      <c r="BU32051">
        <f>ROW()</f>
        <v>32051</v>
      </c>
    </row>
    <row r="32052" spans="73:73" x14ac:dyDescent="0.45">
      <c r="BU32052">
        <f>ROW()</f>
        <v>32052</v>
      </c>
    </row>
    <row r="32053" spans="73:73" x14ac:dyDescent="0.45">
      <c r="BU32053">
        <f>ROW()</f>
        <v>32053</v>
      </c>
    </row>
    <row r="32054" spans="73:73" x14ac:dyDescent="0.45">
      <c r="BU32054">
        <f>ROW()</f>
        <v>32054</v>
      </c>
    </row>
    <row r="32055" spans="73:73" x14ac:dyDescent="0.45">
      <c r="BU32055">
        <f>ROW()</f>
        <v>32055</v>
      </c>
    </row>
    <row r="32056" spans="73:73" x14ac:dyDescent="0.45">
      <c r="BU32056">
        <f>ROW()</f>
        <v>32056</v>
      </c>
    </row>
    <row r="32057" spans="73:73" x14ac:dyDescent="0.45">
      <c r="BU32057">
        <f>ROW()</f>
        <v>32057</v>
      </c>
    </row>
    <row r="32058" spans="73:73" x14ac:dyDescent="0.45">
      <c r="BU32058">
        <f>ROW()</f>
        <v>32058</v>
      </c>
    </row>
    <row r="32059" spans="73:73" x14ac:dyDescent="0.45">
      <c r="BU32059">
        <f>ROW()</f>
        <v>32059</v>
      </c>
    </row>
    <row r="32060" spans="73:73" x14ac:dyDescent="0.45">
      <c r="BU32060">
        <f>ROW()</f>
        <v>32060</v>
      </c>
    </row>
    <row r="32061" spans="73:73" x14ac:dyDescent="0.45">
      <c r="BU32061">
        <f>ROW()</f>
        <v>32061</v>
      </c>
    </row>
    <row r="32062" spans="73:73" x14ac:dyDescent="0.45">
      <c r="BU32062">
        <f>ROW()</f>
        <v>32062</v>
      </c>
    </row>
    <row r="32063" spans="73:73" x14ac:dyDescent="0.45">
      <c r="BU32063">
        <f>ROW()</f>
        <v>32063</v>
      </c>
    </row>
    <row r="32064" spans="73:73" x14ac:dyDescent="0.45">
      <c r="BU32064">
        <f>ROW()</f>
        <v>32064</v>
      </c>
    </row>
    <row r="32065" spans="73:73" x14ac:dyDescent="0.45">
      <c r="BU32065">
        <f>ROW()</f>
        <v>32065</v>
      </c>
    </row>
    <row r="32066" spans="73:73" x14ac:dyDescent="0.45">
      <c r="BU32066">
        <f>ROW()</f>
        <v>32066</v>
      </c>
    </row>
    <row r="32067" spans="73:73" x14ac:dyDescent="0.45">
      <c r="BU32067">
        <f>ROW()</f>
        <v>32067</v>
      </c>
    </row>
    <row r="32068" spans="73:73" x14ac:dyDescent="0.45">
      <c r="BU32068">
        <f>ROW()</f>
        <v>32068</v>
      </c>
    </row>
    <row r="32069" spans="73:73" x14ac:dyDescent="0.45">
      <c r="BU32069">
        <f>ROW()</f>
        <v>32069</v>
      </c>
    </row>
    <row r="32070" spans="73:73" x14ac:dyDescent="0.45">
      <c r="BU32070">
        <f>ROW()</f>
        <v>32070</v>
      </c>
    </row>
    <row r="32071" spans="73:73" x14ac:dyDescent="0.45">
      <c r="BU32071">
        <f>ROW()</f>
        <v>32071</v>
      </c>
    </row>
    <row r="32072" spans="73:73" x14ac:dyDescent="0.45">
      <c r="BU32072">
        <f>ROW()</f>
        <v>32072</v>
      </c>
    </row>
    <row r="32073" spans="73:73" x14ac:dyDescent="0.45">
      <c r="BU32073">
        <f>ROW()</f>
        <v>32073</v>
      </c>
    </row>
    <row r="32074" spans="73:73" x14ac:dyDescent="0.45">
      <c r="BU32074">
        <f>ROW()</f>
        <v>32074</v>
      </c>
    </row>
    <row r="32075" spans="73:73" x14ac:dyDescent="0.45">
      <c r="BU32075">
        <f>ROW()</f>
        <v>32075</v>
      </c>
    </row>
    <row r="32076" spans="73:73" x14ac:dyDescent="0.45">
      <c r="BU32076">
        <f>ROW()</f>
        <v>32076</v>
      </c>
    </row>
    <row r="32077" spans="73:73" x14ac:dyDescent="0.45">
      <c r="BU32077">
        <f>ROW()</f>
        <v>32077</v>
      </c>
    </row>
    <row r="32078" spans="73:73" x14ac:dyDescent="0.45">
      <c r="BU32078">
        <f>ROW()</f>
        <v>32078</v>
      </c>
    </row>
    <row r="32079" spans="73:73" x14ac:dyDescent="0.45">
      <c r="BU32079">
        <f>ROW()</f>
        <v>32079</v>
      </c>
    </row>
    <row r="32080" spans="73:73" x14ac:dyDescent="0.45">
      <c r="BU32080">
        <f>ROW()</f>
        <v>32080</v>
      </c>
    </row>
    <row r="32081" spans="73:73" x14ac:dyDescent="0.45">
      <c r="BU32081">
        <f>ROW()</f>
        <v>32081</v>
      </c>
    </row>
    <row r="32082" spans="73:73" x14ac:dyDescent="0.45">
      <c r="BU32082">
        <f>ROW()</f>
        <v>32082</v>
      </c>
    </row>
    <row r="32083" spans="73:73" x14ac:dyDescent="0.45">
      <c r="BU32083">
        <f>ROW()</f>
        <v>32083</v>
      </c>
    </row>
    <row r="32084" spans="73:73" x14ac:dyDescent="0.45">
      <c r="BU32084">
        <f>ROW()</f>
        <v>32084</v>
      </c>
    </row>
    <row r="32085" spans="73:73" x14ac:dyDescent="0.45">
      <c r="BU32085">
        <f>ROW()</f>
        <v>32085</v>
      </c>
    </row>
    <row r="32086" spans="73:73" x14ac:dyDescent="0.45">
      <c r="BU32086">
        <f>ROW()</f>
        <v>32086</v>
      </c>
    </row>
    <row r="32087" spans="73:73" x14ac:dyDescent="0.45">
      <c r="BU32087">
        <f>ROW()</f>
        <v>32087</v>
      </c>
    </row>
    <row r="32088" spans="73:73" x14ac:dyDescent="0.45">
      <c r="BU32088">
        <f>ROW()</f>
        <v>32088</v>
      </c>
    </row>
    <row r="32089" spans="73:73" x14ac:dyDescent="0.45">
      <c r="BU32089">
        <f>ROW()</f>
        <v>32089</v>
      </c>
    </row>
    <row r="32090" spans="73:73" x14ac:dyDescent="0.45">
      <c r="BU32090">
        <f>ROW()</f>
        <v>32090</v>
      </c>
    </row>
    <row r="32091" spans="73:73" x14ac:dyDescent="0.45">
      <c r="BU32091">
        <f>ROW()</f>
        <v>32091</v>
      </c>
    </row>
    <row r="32092" spans="73:73" x14ac:dyDescent="0.45">
      <c r="BU32092">
        <f>ROW()</f>
        <v>32092</v>
      </c>
    </row>
    <row r="32093" spans="73:73" x14ac:dyDescent="0.45">
      <c r="BU32093">
        <f>ROW()</f>
        <v>32093</v>
      </c>
    </row>
    <row r="32094" spans="73:73" x14ac:dyDescent="0.45">
      <c r="BU32094">
        <f>ROW()</f>
        <v>32094</v>
      </c>
    </row>
    <row r="32095" spans="73:73" x14ac:dyDescent="0.45">
      <c r="BU32095">
        <f>ROW()</f>
        <v>32095</v>
      </c>
    </row>
    <row r="32096" spans="73:73" x14ac:dyDescent="0.45">
      <c r="BU32096">
        <f>ROW()</f>
        <v>32096</v>
      </c>
    </row>
    <row r="32097" spans="73:73" x14ac:dyDescent="0.45">
      <c r="BU32097">
        <f>ROW()</f>
        <v>32097</v>
      </c>
    </row>
    <row r="32098" spans="73:73" x14ac:dyDescent="0.45">
      <c r="BU32098">
        <f>ROW()</f>
        <v>32098</v>
      </c>
    </row>
    <row r="32099" spans="73:73" x14ac:dyDescent="0.45">
      <c r="BU32099">
        <f>ROW()</f>
        <v>32099</v>
      </c>
    </row>
    <row r="32100" spans="73:73" x14ac:dyDescent="0.45">
      <c r="BU32100">
        <f>ROW()</f>
        <v>32100</v>
      </c>
    </row>
    <row r="32101" spans="73:73" x14ac:dyDescent="0.45">
      <c r="BU32101">
        <f>ROW()</f>
        <v>32101</v>
      </c>
    </row>
    <row r="32102" spans="73:73" x14ac:dyDescent="0.45">
      <c r="BU32102">
        <f>ROW()</f>
        <v>32102</v>
      </c>
    </row>
    <row r="32103" spans="73:73" x14ac:dyDescent="0.45">
      <c r="BU32103">
        <f>ROW()</f>
        <v>32103</v>
      </c>
    </row>
    <row r="32104" spans="73:73" x14ac:dyDescent="0.45">
      <c r="BU32104">
        <f>ROW()</f>
        <v>32104</v>
      </c>
    </row>
    <row r="32105" spans="73:73" x14ac:dyDescent="0.45">
      <c r="BU32105">
        <f>ROW()</f>
        <v>32105</v>
      </c>
    </row>
    <row r="32106" spans="73:73" x14ac:dyDescent="0.45">
      <c r="BU32106">
        <f>ROW()</f>
        <v>32106</v>
      </c>
    </row>
    <row r="32107" spans="73:73" x14ac:dyDescent="0.45">
      <c r="BU32107">
        <f>ROW()</f>
        <v>32107</v>
      </c>
    </row>
    <row r="32108" spans="73:73" x14ac:dyDescent="0.45">
      <c r="BU32108">
        <f>ROW()</f>
        <v>32108</v>
      </c>
    </row>
    <row r="32109" spans="73:73" x14ac:dyDescent="0.45">
      <c r="BU32109">
        <f>ROW()</f>
        <v>32109</v>
      </c>
    </row>
    <row r="32110" spans="73:73" x14ac:dyDescent="0.45">
      <c r="BU32110">
        <f>ROW()</f>
        <v>32110</v>
      </c>
    </row>
    <row r="32111" spans="73:73" x14ac:dyDescent="0.45">
      <c r="BU32111">
        <f>ROW()</f>
        <v>32111</v>
      </c>
    </row>
    <row r="32112" spans="73:73" x14ac:dyDescent="0.45">
      <c r="BU32112">
        <f>ROW()</f>
        <v>32112</v>
      </c>
    </row>
    <row r="32113" spans="73:73" x14ac:dyDescent="0.45">
      <c r="BU32113">
        <f>ROW()</f>
        <v>32113</v>
      </c>
    </row>
    <row r="32114" spans="73:73" x14ac:dyDescent="0.45">
      <c r="BU32114">
        <f>ROW()</f>
        <v>32114</v>
      </c>
    </row>
    <row r="32115" spans="73:73" x14ac:dyDescent="0.45">
      <c r="BU32115">
        <f>ROW()</f>
        <v>32115</v>
      </c>
    </row>
    <row r="32116" spans="73:73" x14ac:dyDescent="0.45">
      <c r="BU32116">
        <f>ROW()</f>
        <v>32116</v>
      </c>
    </row>
    <row r="32117" spans="73:73" x14ac:dyDescent="0.45">
      <c r="BU32117">
        <f>ROW()</f>
        <v>32117</v>
      </c>
    </row>
    <row r="32118" spans="73:73" x14ac:dyDescent="0.45">
      <c r="BU32118">
        <f>ROW()</f>
        <v>32118</v>
      </c>
    </row>
    <row r="32119" spans="73:73" x14ac:dyDescent="0.45">
      <c r="BU32119">
        <f>ROW()</f>
        <v>32119</v>
      </c>
    </row>
    <row r="32120" spans="73:73" x14ac:dyDescent="0.45">
      <c r="BU32120">
        <f>ROW()</f>
        <v>32120</v>
      </c>
    </row>
    <row r="32121" spans="73:73" x14ac:dyDescent="0.45">
      <c r="BU32121">
        <f>ROW()</f>
        <v>32121</v>
      </c>
    </row>
    <row r="32122" spans="73:73" x14ac:dyDescent="0.45">
      <c r="BU32122">
        <f>ROW()</f>
        <v>32122</v>
      </c>
    </row>
    <row r="32123" spans="73:73" x14ac:dyDescent="0.45">
      <c r="BU32123">
        <f>ROW()</f>
        <v>32123</v>
      </c>
    </row>
    <row r="32124" spans="73:73" x14ac:dyDescent="0.45">
      <c r="BU32124">
        <f>ROW()</f>
        <v>32124</v>
      </c>
    </row>
    <row r="32125" spans="73:73" x14ac:dyDescent="0.45">
      <c r="BU32125">
        <f>ROW()</f>
        <v>32125</v>
      </c>
    </row>
    <row r="32126" spans="73:73" x14ac:dyDescent="0.45">
      <c r="BU32126">
        <f>ROW()</f>
        <v>32126</v>
      </c>
    </row>
    <row r="32127" spans="73:73" x14ac:dyDescent="0.45">
      <c r="BU32127">
        <f>ROW()</f>
        <v>32127</v>
      </c>
    </row>
    <row r="32128" spans="73:73" x14ac:dyDescent="0.45">
      <c r="BU32128">
        <f>ROW()</f>
        <v>32128</v>
      </c>
    </row>
    <row r="32129" spans="73:73" x14ac:dyDescent="0.45">
      <c r="BU32129">
        <f>ROW()</f>
        <v>32129</v>
      </c>
    </row>
    <row r="32130" spans="73:73" x14ac:dyDescent="0.45">
      <c r="BU32130">
        <f>ROW()</f>
        <v>32130</v>
      </c>
    </row>
    <row r="32131" spans="73:73" x14ac:dyDescent="0.45">
      <c r="BU32131">
        <f>ROW()</f>
        <v>32131</v>
      </c>
    </row>
    <row r="32132" spans="73:73" x14ac:dyDescent="0.45">
      <c r="BU32132">
        <f>ROW()</f>
        <v>32132</v>
      </c>
    </row>
    <row r="32133" spans="73:73" x14ac:dyDescent="0.45">
      <c r="BU32133">
        <f>ROW()</f>
        <v>32133</v>
      </c>
    </row>
    <row r="32134" spans="73:73" x14ac:dyDescent="0.45">
      <c r="BU32134">
        <f>ROW()</f>
        <v>32134</v>
      </c>
    </row>
    <row r="32135" spans="73:73" x14ac:dyDescent="0.45">
      <c r="BU32135">
        <f>ROW()</f>
        <v>32135</v>
      </c>
    </row>
    <row r="32136" spans="73:73" x14ac:dyDescent="0.45">
      <c r="BU32136">
        <f>ROW()</f>
        <v>32136</v>
      </c>
    </row>
    <row r="32137" spans="73:73" x14ac:dyDescent="0.45">
      <c r="BU32137">
        <f>ROW()</f>
        <v>32137</v>
      </c>
    </row>
    <row r="32138" spans="73:73" x14ac:dyDescent="0.45">
      <c r="BU32138">
        <f>ROW()</f>
        <v>32138</v>
      </c>
    </row>
    <row r="32139" spans="73:73" x14ac:dyDescent="0.45">
      <c r="BU32139">
        <f>ROW()</f>
        <v>32139</v>
      </c>
    </row>
    <row r="32140" spans="73:73" x14ac:dyDescent="0.45">
      <c r="BU32140">
        <f>ROW()</f>
        <v>32140</v>
      </c>
    </row>
    <row r="32141" spans="73:73" x14ac:dyDescent="0.45">
      <c r="BU32141">
        <f>ROW()</f>
        <v>32141</v>
      </c>
    </row>
    <row r="32142" spans="73:73" x14ac:dyDescent="0.45">
      <c r="BU32142">
        <f>ROW()</f>
        <v>32142</v>
      </c>
    </row>
    <row r="32143" spans="73:73" x14ac:dyDescent="0.45">
      <c r="BU32143">
        <f>ROW()</f>
        <v>32143</v>
      </c>
    </row>
    <row r="32144" spans="73:73" x14ac:dyDescent="0.45">
      <c r="BU32144">
        <f>ROW()</f>
        <v>32144</v>
      </c>
    </row>
    <row r="32145" spans="73:73" x14ac:dyDescent="0.45">
      <c r="BU32145">
        <f>ROW()</f>
        <v>32145</v>
      </c>
    </row>
    <row r="32146" spans="73:73" x14ac:dyDescent="0.45">
      <c r="BU32146">
        <f>ROW()</f>
        <v>32146</v>
      </c>
    </row>
    <row r="32147" spans="73:73" x14ac:dyDescent="0.45">
      <c r="BU32147">
        <f>ROW()</f>
        <v>32147</v>
      </c>
    </row>
    <row r="32148" spans="73:73" x14ac:dyDescent="0.45">
      <c r="BU32148">
        <f>ROW()</f>
        <v>32148</v>
      </c>
    </row>
    <row r="32149" spans="73:73" x14ac:dyDescent="0.45">
      <c r="BU32149">
        <f>ROW()</f>
        <v>32149</v>
      </c>
    </row>
    <row r="32150" spans="73:73" x14ac:dyDescent="0.45">
      <c r="BU32150">
        <f>ROW()</f>
        <v>32150</v>
      </c>
    </row>
    <row r="32151" spans="73:73" x14ac:dyDescent="0.45">
      <c r="BU32151">
        <f>ROW()</f>
        <v>32151</v>
      </c>
    </row>
    <row r="32152" spans="73:73" x14ac:dyDescent="0.45">
      <c r="BU32152">
        <f>ROW()</f>
        <v>32152</v>
      </c>
    </row>
    <row r="32153" spans="73:73" x14ac:dyDescent="0.45">
      <c r="BU32153">
        <f>ROW()</f>
        <v>32153</v>
      </c>
    </row>
    <row r="32154" spans="73:73" x14ac:dyDescent="0.45">
      <c r="BU32154">
        <f>ROW()</f>
        <v>32154</v>
      </c>
    </row>
    <row r="32155" spans="73:73" x14ac:dyDescent="0.45">
      <c r="BU32155">
        <f>ROW()</f>
        <v>32155</v>
      </c>
    </row>
    <row r="32156" spans="73:73" x14ac:dyDescent="0.45">
      <c r="BU32156">
        <f>ROW()</f>
        <v>32156</v>
      </c>
    </row>
    <row r="32157" spans="73:73" x14ac:dyDescent="0.45">
      <c r="BU32157">
        <f>ROW()</f>
        <v>32157</v>
      </c>
    </row>
    <row r="32158" spans="73:73" x14ac:dyDescent="0.45">
      <c r="BU32158">
        <f>ROW()</f>
        <v>32158</v>
      </c>
    </row>
    <row r="32159" spans="73:73" x14ac:dyDescent="0.45">
      <c r="BU32159">
        <f>ROW()</f>
        <v>32159</v>
      </c>
    </row>
    <row r="32160" spans="73:73" x14ac:dyDescent="0.45">
      <c r="BU32160">
        <f>ROW()</f>
        <v>32160</v>
      </c>
    </row>
    <row r="32161" spans="73:73" x14ac:dyDescent="0.45">
      <c r="BU32161">
        <f>ROW()</f>
        <v>32161</v>
      </c>
    </row>
    <row r="32162" spans="73:73" x14ac:dyDescent="0.45">
      <c r="BU32162">
        <f>ROW()</f>
        <v>32162</v>
      </c>
    </row>
    <row r="32163" spans="73:73" x14ac:dyDescent="0.45">
      <c r="BU32163">
        <f>ROW()</f>
        <v>32163</v>
      </c>
    </row>
    <row r="32164" spans="73:73" x14ac:dyDescent="0.45">
      <c r="BU32164">
        <f>ROW()</f>
        <v>32164</v>
      </c>
    </row>
    <row r="32165" spans="73:73" x14ac:dyDescent="0.45">
      <c r="BU32165">
        <f>ROW()</f>
        <v>32165</v>
      </c>
    </row>
    <row r="32166" spans="73:73" x14ac:dyDescent="0.45">
      <c r="BU32166">
        <f>ROW()</f>
        <v>32166</v>
      </c>
    </row>
    <row r="32167" spans="73:73" x14ac:dyDescent="0.45">
      <c r="BU32167">
        <f>ROW()</f>
        <v>32167</v>
      </c>
    </row>
    <row r="32168" spans="73:73" x14ac:dyDescent="0.45">
      <c r="BU32168">
        <f>ROW()</f>
        <v>32168</v>
      </c>
    </row>
    <row r="32169" spans="73:73" x14ac:dyDescent="0.45">
      <c r="BU32169">
        <f>ROW()</f>
        <v>32169</v>
      </c>
    </row>
    <row r="32170" spans="73:73" x14ac:dyDescent="0.45">
      <c r="BU32170">
        <f>ROW()</f>
        <v>32170</v>
      </c>
    </row>
    <row r="32171" spans="73:73" x14ac:dyDescent="0.45">
      <c r="BU32171">
        <f>ROW()</f>
        <v>32171</v>
      </c>
    </row>
    <row r="32172" spans="73:73" x14ac:dyDescent="0.45">
      <c r="BU32172">
        <f>ROW()</f>
        <v>32172</v>
      </c>
    </row>
    <row r="32173" spans="73:73" x14ac:dyDescent="0.45">
      <c r="BU32173">
        <f>ROW()</f>
        <v>32173</v>
      </c>
    </row>
    <row r="32174" spans="73:73" x14ac:dyDescent="0.45">
      <c r="BU32174">
        <f>ROW()</f>
        <v>32174</v>
      </c>
    </row>
    <row r="32175" spans="73:73" x14ac:dyDescent="0.45">
      <c r="BU32175">
        <f>ROW()</f>
        <v>32175</v>
      </c>
    </row>
    <row r="32176" spans="73:73" x14ac:dyDescent="0.45">
      <c r="BU32176">
        <f>ROW()</f>
        <v>32176</v>
      </c>
    </row>
    <row r="32177" spans="73:73" x14ac:dyDescent="0.45">
      <c r="BU32177">
        <f>ROW()</f>
        <v>32177</v>
      </c>
    </row>
    <row r="32178" spans="73:73" x14ac:dyDescent="0.45">
      <c r="BU32178">
        <f>ROW()</f>
        <v>32178</v>
      </c>
    </row>
    <row r="32179" spans="73:73" x14ac:dyDescent="0.45">
      <c r="BU32179">
        <f>ROW()</f>
        <v>32179</v>
      </c>
    </row>
    <row r="32180" spans="73:73" x14ac:dyDescent="0.45">
      <c r="BU32180">
        <f>ROW()</f>
        <v>32180</v>
      </c>
    </row>
    <row r="32181" spans="73:73" x14ac:dyDescent="0.45">
      <c r="BU32181">
        <f>ROW()</f>
        <v>32181</v>
      </c>
    </row>
    <row r="32182" spans="73:73" x14ac:dyDescent="0.45">
      <c r="BU32182">
        <f>ROW()</f>
        <v>32182</v>
      </c>
    </row>
    <row r="32183" spans="73:73" x14ac:dyDescent="0.45">
      <c r="BU32183">
        <f>ROW()</f>
        <v>32183</v>
      </c>
    </row>
    <row r="32184" spans="73:73" x14ac:dyDescent="0.45">
      <c r="BU32184">
        <f>ROW()</f>
        <v>32184</v>
      </c>
    </row>
    <row r="32185" spans="73:73" x14ac:dyDescent="0.45">
      <c r="BU32185">
        <f>ROW()</f>
        <v>32185</v>
      </c>
    </row>
    <row r="32186" spans="73:73" x14ac:dyDescent="0.45">
      <c r="BU32186">
        <f>ROW()</f>
        <v>32186</v>
      </c>
    </row>
    <row r="32187" spans="73:73" x14ac:dyDescent="0.45">
      <c r="BU32187">
        <f>ROW()</f>
        <v>32187</v>
      </c>
    </row>
    <row r="32188" spans="73:73" x14ac:dyDescent="0.45">
      <c r="BU32188">
        <f>ROW()</f>
        <v>32188</v>
      </c>
    </row>
    <row r="32189" spans="73:73" x14ac:dyDescent="0.45">
      <c r="BU32189">
        <f>ROW()</f>
        <v>32189</v>
      </c>
    </row>
    <row r="32190" spans="73:73" x14ac:dyDescent="0.45">
      <c r="BU32190">
        <f>ROW()</f>
        <v>32190</v>
      </c>
    </row>
    <row r="32191" spans="73:73" x14ac:dyDescent="0.45">
      <c r="BU32191">
        <f>ROW()</f>
        <v>32191</v>
      </c>
    </row>
    <row r="32192" spans="73:73" x14ac:dyDescent="0.45">
      <c r="BU32192">
        <f>ROW()</f>
        <v>32192</v>
      </c>
    </row>
    <row r="32193" spans="73:73" x14ac:dyDescent="0.45">
      <c r="BU32193">
        <f>ROW()</f>
        <v>32193</v>
      </c>
    </row>
    <row r="32194" spans="73:73" x14ac:dyDescent="0.45">
      <c r="BU32194">
        <f>ROW()</f>
        <v>32194</v>
      </c>
    </row>
    <row r="32195" spans="73:73" x14ac:dyDescent="0.45">
      <c r="BU32195">
        <f>ROW()</f>
        <v>32195</v>
      </c>
    </row>
    <row r="32196" spans="73:73" x14ac:dyDescent="0.45">
      <c r="BU32196">
        <f>ROW()</f>
        <v>32196</v>
      </c>
    </row>
    <row r="32197" spans="73:73" x14ac:dyDescent="0.45">
      <c r="BU32197">
        <f>ROW()</f>
        <v>32197</v>
      </c>
    </row>
    <row r="32198" spans="73:73" x14ac:dyDescent="0.45">
      <c r="BU32198">
        <f>ROW()</f>
        <v>32198</v>
      </c>
    </row>
    <row r="32199" spans="73:73" x14ac:dyDescent="0.45">
      <c r="BU32199">
        <f>ROW()</f>
        <v>32199</v>
      </c>
    </row>
    <row r="32200" spans="73:73" x14ac:dyDescent="0.45">
      <c r="BU32200">
        <f>ROW()</f>
        <v>32200</v>
      </c>
    </row>
    <row r="32201" spans="73:73" x14ac:dyDescent="0.45">
      <c r="BU32201">
        <f>ROW()</f>
        <v>32201</v>
      </c>
    </row>
    <row r="32202" spans="73:73" x14ac:dyDescent="0.45">
      <c r="BU32202">
        <f>ROW()</f>
        <v>32202</v>
      </c>
    </row>
    <row r="32203" spans="73:73" x14ac:dyDescent="0.45">
      <c r="BU32203">
        <f>ROW()</f>
        <v>32203</v>
      </c>
    </row>
    <row r="32204" spans="73:73" x14ac:dyDescent="0.45">
      <c r="BU32204">
        <f>ROW()</f>
        <v>32204</v>
      </c>
    </row>
    <row r="32205" spans="73:73" x14ac:dyDescent="0.45">
      <c r="BU32205">
        <f>ROW()</f>
        <v>32205</v>
      </c>
    </row>
    <row r="32206" spans="73:73" x14ac:dyDescent="0.45">
      <c r="BU32206">
        <f>ROW()</f>
        <v>32206</v>
      </c>
    </row>
    <row r="32207" spans="73:73" x14ac:dyDescent="0.45">
      <c r="BU32207">
        <f>ROW()</f>
        <v>32207</v>
      </c>
    </row>
    <row r="32208" spans="73:73" x14ac:dyDescent="0.45">
      <c r="BU32208">
        <f>ROW()</f>
        <v>32208</v>
      </c>
    </row>
    <row r="32209" spans="73:73" x14ac:dyDescent="0.45">
      <c r="BU32209">
        <f>ROW()</f>
        <v>32209</v>
      </c>
    </row>
    <row r="32210" spans="73:73" x14ac:dyDescent="0.45">
      <c r="BU32210">
        <f>ROW()</f>
        <v>32210</v>
      </c>
    </row>
    <row r="32211" spans="73:73" x14ac:dyDescent="0.45">
      <c r="BU32211">
        <f>ROW()</f>
        <v>32211</v>
      </c>
    </row>
    <row r="32212" spans="73:73" x14ac:dyDescent="0.45">
      <c r="BU32212">
        <f>ROW()</f>
        <v>32212</v>
      </c>
    </row>
    <row r="32213" spans="73:73" x14ac:dyDescent="0.45">
      <c r="BU32213">
        <f>ROW()</f>
        <v>32213</v>
      </c>
    </row>
    <row r="32214" spans="73:73" x14ac:dyDescent="0.45">
      <c r="BU32214">
        <f>ROW()</f>
        <v>32214</v>
      </c>
    </row>
    <row r="32215" spans="73:73" x14ac:dyDescent="0.45">
      <c r="BU32215">
        <f>ROW()</f>
        <v>32215</v>
      </c>
    </row>
    <row r="32216" spans="73:73" x14ac:dyDescent="0.45">
      <c r="BU32216">
        <f>ROW()</f>
        <v>32216</v>
      </c>
    </row>
    <row r="32217" spans="73:73" x14ac:dyDescent="0.45">
      <c r="BU32217">
        <f>ROW()</f>
        <v>32217</v>
      </c>
    </row>
    <row r="32218" spans="73:73" x14ac:dyDescent="0.45">
      <c r="BU32218">
        <f>ROW()</f>
        <v>32218</v>
      </c>
    </row>
    <row r="32219" spans="73:73" x14ac:dyDescent="0.45">
      <c r="BU32219">
        <f>ROW()</f>
        <v>32219</v>
      </c>
    </row>
    <row r="32220" spans="73:73" x14ac:dyDescent="0.45">
      <c r="BU32220">
        <f>ROW()</f>
        <v>32220</v>
      </c>
    </row>
    <row r="32221" spans="73:73" x14ac:dyDescent="0.45">
      <c r="BU32221">
        <f>ROW()</f>
        <v>32221</v>
      </c>
    </row>
    <row r="32222" spans="73:73" x14ac:dyDescent="0.45">
      <c r="BU32222">
        <f>ROW()</f>
        <v>32222</v>
      </c>
    </row>
    <row r="32223" spans="73:73" x14ac:dyDescent="0.45">
      <c r="BU32223">
        <f>ROW()</f>
        <v>32223</v>
      </c>
    </row>
    <row r="32224" spans="73:73" x14ac:dyDescent="0.45">
      <c r="BU32224">
        <f>ROW()</f>
        <v>32224</v>
      </c>
    </row>
    <row r="32225" spans="73:73" x14ac:dyDescent="0.45">
      <c r="BU32225">
        <f>ROW()</f>
        <v>32225</v>
      </c>
    </row>
    <row r="32226" spans="73:73" x14ac:dyDescent="0.45">
      <c r="BU32226">
        <f>ROW()</f>
        <v>32226</v>
      </c>
    </row>
    <row r="32227" spans="73:73" x14ac:dyDescent="0.45">
      <c r="BU32227">
        <f>ROW()</f>
        <v>32227</v>
      </c>
    </row>
    <row r="32228" spans="73:73" x14ac:dyDescent="0.45">
      <c r="BU32228">
        <f>ROW()</f>
        <v>32228</v>
      </c>
    </row>
    <row r="32229" spans="73:73" x14ac:dyDescent="0.45">
      <c r="BU32229">
        <f>ROW()</f>
        <v>32229</v>
      </c>
    </row>
    <row r="32230" spans="73:73" x14ac:dyDescent="0.45">
      <c r="BU32230">
        <f>ROW()</f>
        <v>32230</v>
      </c>
    </row>
    <row r="32231" spans="73:73" x14ac:dyDescent="0.45">
      <c r="BU32231">
        <f>ROW()</f>
        <v>32231</v>
      </c>
    </row>
    <row r="32232" spans="73:73" x14ac:dyDescent="0.45">
      <c r="BU32232">
        <f>ROW()</f>
        <v>32232</v>
      </c>
    </row>
    <row r="32233" spans="73:73" x14ac:dyDescent="0.45">
      <c r="BU32233">
        <f>ROW()</f>
        <v>32233</v>
      </c>
    </row>
    <row r="32234" spans="73:73" x14ac:dyDescent="0.45">
      <c r="BU32234">
        <f>ROW()</f>
        <v>32234</v>
      </c>
    </row>
    <row r="32235" spans="73:73" x14ac:dyDescent="0.45">
      <c r="BU32235">
        <f>ROW()</f>
        <v>32235</v>
      </c>
    </row>
    <row r="32236" spans="73:73" x14ac:dyDescent="0.45">
      <c r="BU32236">
        <f>ROW()</f>
        <v>32236</v>
      </c>
    </row>
    <row r="32237" spans="73:73" x14ac:dyDescent="0.45">
      <c r="BU32237">
        <f>ROW()</f>
        <v>32237</v>
      </c>
    </row>
    <row r="32238" spans="73:73" x14ac:dyDescent="0.45">
      <c r="BU32238">
        <f>ROW()</f>
        <v>32238</v>
      </c>
    </row>
    <row r="32239" spans="73:73" x14ac:dyDescent="0.45">
      <c r="BU32239">
        <f>ROW()</f>
        <v>32239</v>
      </c>
    </row>
    <row r="32240" spans="73:73" x14ac:dyDescent="0.45">
      <c r="BU32240">
        <f>ROW()</f>
        <v>32240</v>
      </c>
    </row>
    <row r="32241" spans="73:73" x14ac:dyDescent="0.45">
      <c r="BU32241">
        <f>ROW()</f>
        <v>32241</v>
      </c>
    </row>
    <row r="32242" spans="73:73" x14ac:dyDescent="0.45">
      <c r="BU32242">
        <f>ROW()</f>
        <v>32242</v>
      </c>
    </row>
    <row r="32243" spans="73:73" x14ac:dyDescent="0.45">
      <c r="BU32243">
        <f>ROW()</f>
        <v>32243</v>
      </c>
    </row>
    <row r="32244" spans="73:73" x14ac:dyDescent="0.45">
      <c r="BU32244">
        <f>ROW()</f>
        <v>32244</v>
      </c>
    </row>
    <row r="32245" spans="73:73" x14ac:dyDescent="0.45">
      <c r="BU32245">
        <f>ROW()</f>
        <v>32245</v>
      </c>
    </row>
    <row r="32246" spans="73:73" x14ac:dyDescent="0.45">
      <c r="BU32246">
        <f>ROW()</f>
        <v>32246</v>
      </c>
    </row>
    <row r="32247" spans="73:73" x14ac:dyDescent="0.45">
      <c r="BU32247">
        <f>ROW()</f>
        <v>32247</v>
      </c>
    </row>
    <row r="32248" spans="73:73" x14ac:dyDescent="0.45">
      <c r="BU32248">
        <f>ROW()</f>
        <v>32248</v>
      </c>
    </row>
    <row r="32249" spans="73:73" x14ac:dyDescent="0.45">
      <c r="BU32249">
        <f>ROW()</f>
        <v>32249</v>
      </c>
    </row>
    <row r="32250" spans="73:73" x14ac:dyDescent="0.45">
      <c r="BU32250">
        <f>ROW()</f>
        <v>32250</v>
      </c>
    </row>
    <row r="32251" spans="73:73" x14ac:dyDescent="0.45">
      <c r="BU32251">
        <f>ROW()</f>
        <v>32251</v>
      </c>
    </row>
    <row r="32252" spans="73:73" x14ac:dyDescent="0.45">
      <c r="BU32252">
        <f>ROW()</f>
        <v>32252</v>
      </c>
    </row>
    <row r="32253" spans="73:73" x14ac:dyDescent="0.45">
      <c r="BU32253">
        <f>ROW()</f>
        <v>32253</v>
      </c>
    </row>
    <row r="32254" spans="73:73" x14ac:dyDescent="0.45">
      <c r="BU32254">
        <f>ROW()</f>
        <v>32254</v>
      </c>
    </row>
    <row r="32255" spans="73:73" x14ac:dyDescent="0.45">
      <c r="BU32255">
        <f>ROW()</f>
        <v>32255</v>
      </c>
    </row>
    <row r="32256" spans="73:73" x14ac:dyDescent="0.45">
      <c r="BU32256">
        <f>ROW()</f>
        <v>32256</v>
      </c>
    </row>
    <row r="32257" spans="73:73" x14ac:dyDescent="0.45">
      <c r="BU32257">
        <f>ROW()</f>
        <v>32257</v>
      </c>
    </row>
    <row r="32258" spans="73:73" x14ac:dyDescent="0.45">
      <c r="BU32258">
        <f>ROW()</f>
        <v>32258</v>
      </c>
    </row>
    <row r="32259" spans="73:73" x14ac:dyDescent="0.45">
      <c r="BU32259">
        <f>ROW()</f>
        <v>32259</v>
      </c>
    </row>
    <row r="32260" spans="73:73" x14ac:dyDescent="0.45">
      <c r="BU32260">
        <f>ROW()</f>
        <v>32260</v>
      </c>
    </row>
    <row r="32261" spans="73:73" x14ac:dyDescent="0.45">
      <c r="BU32261">
        <f>ROW()</f>
        <v>32261</v>
      </c>
    </row>
    <row r="32262" spans="73:73" x14ac:dyDescent="0.45">
      <c r="BU32262">
        <f>ROW()</f>
        <v>32262</v>
      </c>
    </row>
    <row r="32263" spans="73:73" x14ac:dyDescent="0.45">
      <c r="BU32263">
        <f>ROW()</f>
        <v>32263</v>
      </c>
    </row>
    <row r="32264" spans="73:73" x14ac:dyDescent="0.45">
      <c r="BU32264">
        <f>ROW()</f>
        <v>32264</v>
      </c>
    </row>
    <row r="32265" spans="73:73" x14ac:dyDescent="0.45">
      <c r="BU32265">
        <f>ROW()</f>
        <v>32265</v>
      </c>
    </row>
    <row r="32266" spans="73:73" x14ac:dyDescent="0.45">
      <c r="BU32266">
        <f>ROW()</f>
        <v>32266</v>
      </c>
    </row>
    <row r="32267" spans="73:73" x14ac:dyDescent="0.45">
      <c r="BU32267">
        <f>ROW()</f>
        <v>32267</v>
      </c>
    </row>
    <row r="32268" spans="73:73" x14ac:dyDescent="0.45">
      <c r="BU32268">
        <f>ROW()</f>
        <v>32268</v>
      </c>
    </row>
    <row r="32269" spans="73:73" x14ac:dyDescent="0.45">
      <c r="BU32269">
        <f>ROW()</f>
        <v>32269</v>
      </c>
    </row>
    <row r="32270" spans="73:73" x14ac:dyDescent="0.45">
      <c r="BU32270">
        <f>ROW()</f>
        <v>32270</v>
      </c>
    </row>
    <row r="32271" spans="73:73" x14ac:dyDescent="0.45">
      <c r="BU32271">
        <f>ROW()</f>
        <v>32271</v>
      </c>
    </row>
    <row r="32272" spans="73:73" x14ac:dyDescent="0.45">
      <c r="BU32272">
        <f>ROW()</f>
        <v>32272</v>
      </c>
    </row>
    <row r="32273" spans="73:73" x14ac:dyDescent="0.45">
      <c r="BU32273">
        <f>ROW()</f>
        <v>32273</v>
      </c>
    </row>
    <row r="32274" spans="73:73" x14ac:dyDescent="0.45">
      <c r="BU32274">
        <f>ROW()</f>
        <v>32274</v>
      </c>
    </row>
    <row r="32275" spans="73:73" x14ac:dyDescent="0.45">
      <c r="BU32275">
        <f>ROW()</f>
        <v>32275</v>
      </c>
    </row>
    <row r="32276" spans="73:73" x14ac:dyDescent="0.45">
      <c r="BU32276">
        <f>ROW()</f>
        <v>32276</v>
      </c>
    </row>
    <row r="32277" spans="73:73" x14ac:dyDescent="0.45">
      <c r="BU32277">
        <f>ROW()</f>
        <v>32277</v>
      </c>
    </row>
    <row r="32278" spans="73:73" x14ac:dyDescent="0.45">
      <c r="BU32278">
        <f>ROW()</f>
        <v>32278</v>
      </c>
    </row>
    <row r="32279" spans="73:73" x14ac:dyDescent="0.45">
      <c r="BU32279">
        <f>ROW()</f>
        <v>32279</v>
      </c>
    </row>
    <row r="32280" spans="73:73" x14ac:dyDescent="0.45">
      <c r="BU32280">
        <f>ROW()</f>
        <v>32280</v>
      </c>
    </row>
    <row r="32281" spans="73:73" x14ac:dyDescent="0.45">
      <c r="BU32281">
        <f>ROW()</f>
        <v>32281</v>
      </c>
    </row>
    <row r="32282" spans="73:73" x14ac:dyDescent="0.45">
      <c r="BU32282">
        <f>ROW()</f>
        <v>32282</v>
      </c>
    </row>
    <row r="32283" spans="73:73" x14ac:dyDescent="0.45">
      <c r="BU32283">
        <f>ROW()</f>
        <v>32283</v>
      </c>
    </row>
    <row r="32284" spans="73:73" x14ac:dyDescent="0.45">
      <c r="BU32284">
        <f>ROW()</f>
        <v>32284</v>
      </c>
    </row>
    <row r="32285" spans="73:73" x14ac:dyDescent="0.45">
      <c r="BU32285">
        <f>ROW()</f>
        <v>32285</v>
      </c>
    </row>
    <row r="32286" spans="73:73" x14ac:dyDescent="0.45">
      <c r="BU32286">
        <f>ROW()</f>
        <v>32286</v>
      </c>
    </row>
    <row r="32287" spans="73:73" x14ac:dyDescent="0.45">
      <c r="BU32287">
        <f>ROW()</f>
        <v>32287</v>
      </c>
    </row>
    <row r="32288" spans="73:73" x14ac:dyDescent="0.45">
      <c r="BU32288">
        <f>ROW()</f>
        <v>32288</v>
      </c>
    </row>
    <row r="32289" spans="73:73" x14ac:dyDescent="0.45">
      <c r="BU32289">
        <f>ROW()</f>
        <v>32289</v>
      </c>
    </row>
    <row r="32290" spans="73:73" x14ac:dyDescent="0.45">
      <c r="BU32290">
        <f>ROW()</f>
        <v>32290</v>
      </c>
    </row>
    <row r="32291" spans="73:73" x14ac:dyDescent="0.45">
      <c r="BU32291">
        <f>ROW()</f>
        <v>32291</v>
      </c>
    </row>
    <row r="32292" spans="73:73" x14ac:dyDescent="0.45">
      <c r="BU32292">
        <f>ROW()</f>
        <v>32292</v>
      </c>
    </row>
    <row r="32293" spans="73:73" x14ac:dyDescent="0.45">
      <c r="BU32293">
        <f>ROW()</f>
        <v>32293</v>
      </c>
    </row>
    <row r="32294" spans="73:73" x14ac:dyDescent="0.45">
      <c r="BU32294">
        <f>ROW()</f>
        <v>32294</v>
      </c>
    </row>
    <row r="32295" spans="73:73" x14ac:dyDescent="0.45">
      <c r="BU32295">
        <f>ROW()</f>
        <v>32295</v>
      </c>
    </row>
    <row r="32296" spans="73:73" x14ac:dyDescent="0.45">
      <c r="BU32296">
        <f>ROW()</f>
        <v>32296</v>
      </c>
    </row>
    <row r="32297" spans="73:73" x14ac:dyDescent="0.45">
      <c r="BU32297">
        <f>ROW()</f>
        <v>32297</v>
      </c>
    </row>
    <row r="32298" spans="73:73" x14ac:dyDescent="0.45">
      <c r="BU32298">
        <f>ROW()</f>
        <v>32298</v>
      </c>
    </row>
    <row r="32299" spans="73:73" x14ac:dyDescent="0.45">
      <c r="BU32299">
        <f>ROW()</f>
        <v>32299</v>
      </c>
    </row>
    <row r="32300" spans="73:73" x14ac:dyDescent="0.45">
      <c r="BU32300">
        <f>ROW()</f>
        <v>32300</v>
      </c>
    </row>
    <row r="32301" spans="73:73" x14ac:dyDescent="0.45">
      <c r="BU32301">
        <f>ROW()</f>
        <v>32301</v>
      </c>
    </row>
    <row r="32302" spans="73:73" x14ac:dyDescent="0.45">
      <c r="BU32302">
        <f>ROW()</f>
        <v>32302</v>
      </c>
    </row>
    <row r="32303" spans="73:73" x14ac:dyDescent="0.45">
      <c r="BU32303">
        <f>ROW()</f>
        <v>32303</v>
      </c>
    </row>
    <row r="32304" spans="73:73" x14ac:dyDescent="0.45">
      <c r="BU32304">
        <f>ROW()</f>
        <v>32304</v>
      </c>
    </row>
    <row r="32305" spans="73:73" x14ac:dyDescent="0.45">
      <c r="BU32305">
        <f>ROW()</f>
        <v>32305</v>
      </c>
    </row>
    <row r="32306" spans="73:73" x14ac:dyDescent="0.45">
      <c r="BU32306">
        <f>ROW()</f>
        <v>32306</v>
      </c>
    </row>
    <row r="32307" spans="73:73" x14ac:dyDescent="0.45">
      <c r="BU32307">
        <f>ROW()</f>
        <v>32307</v>
      </c>
    </row>
    <row r="32308" spans="73:73" x14ac:dyDescent="0.45">
      <c r="BU32308">
        <f>ROW()</f>
        <v>32308</v>
      </c>
    </row>
    <row r="32309" spans="73:73" x14ac:dyDescent="0.45">
      <c r="BU32309">
        <f>ROW()</f>
        <v>32309</v>
      </c>
    </row>
    <row r="32310" spans="73:73" x14ac:dyDescent="0.45">
      <c r="BU32310">
        <f>ROW()</f>
        <v>32310</v>
      </c>
    </row>
    <row r="32311" spans="73:73" x14ac:dyDescent="0.45">
      <c r="BU32311">
        <f>ROW()</f>
        <v>32311</v>
      </c>
    </row>
    <row r="32312" spans="73:73" x14ac:dyDescent="0.45">
      <c r="BU32312">
        <f>ROW()</f>
        <v>32312</v>
      </c>
    </row>
    <row r="32313" spans="73:73" x14ac:dyDescent="0.45">
      <c r="BU32313">
        <f>ROW()</f>
        <v>32313</v>
      </c>
    </row>
    <row r="32314" spans="73:73" x14ac:dyDescent="0.45">
      <c r="BU32314">
        <f>ROW()</f>
        <v>32314</v>
      </c>
    </row>
    <row r="32315" spans="73:73" x14ac:dyDescent="0.45">
      <c r="BU32315">
        <f>ROW()</f>
        <v>32315</v>
      </c>
    </row>
    <row r="32316" spans="73:73" x14ac:dyDescent="0.45">
      <c r="BU32316">
        <f>ROW()</f>
        <v>32316</v>
      </c>
    </row>
    <row r="32317" spans="73:73" x14ac:dyDescent="0.45">
      <c r="BU32317">
        <f>ROW()</f>
        <v>32317</v>
      </c>
    </row>
    <row r="32318" spans="73:73" x14ac:dyDescent="0.45">
      <c r="BU32318">
        <f>ROW()</f>
        <v>32318</v>
      </c>
    </row>
    <row r="32319" spans="73:73" x14ac:dyDescent="0.45">
      <c r="BU32319">
        <f>ROW()</f>
        <v>32319</v>
      </c>
    </row>
    <row r="32320" spans="73:73" x14ac:dyDescent="0.45">
      <c r="BU32320">
        <f>ROW()</f>
        <v>32320</v>
      </c>
    </row>
    <row r="32321" spans="73:73" x14ac:dyDescent="0.45">
      <c r="BU32321">
        <f>ROW()</f>
        <v>32321</v>
      </c>
    </row>
    <row r="32322" spans="73:73" x14ac:dyDescent="0.45">
      <c r="BU32322">
        <f>ROW()</f>
        <v>32322</v>
      </c>
    </row>
    <row r="32323" spans="73:73" x14ac:dyDescent="0.45">
      <c r="BU32323">
        <f>ROW()</f>
        <v>32323</v>
      </c>
    </row>
    <row r="32324" spans="73:73" x14ac:dyDescent="0.45">
      <c r="BU32324">
        <f>ROW()</f>
        <v>32324</v>
      </c>
    </row>
    <row r="32325" spans="73:73" x14ac:dyDescent="0.45">
      <c r="BU32325">
        <f>ROW()</f>
        <v>32325</v>
      </c>
    </row>
    <row r="32326" spans="73:73" x14ac:dyDescent="0.45">
      <c r="BU32326">
        <f>ROW()</f>
        <v>32326</v>
      </c>
    </row>
    <row r="32327" spans="73:73" x14ac:dyDescent="0.45">
      <c r="BU32327">
        <f>ROW()</f>
        <v>32327</v>
      </c>
    </row>
    <row r="32328" spans="73:73" x14ac:dyDescent="0.45">
      <c r="BU32328">
        <f>ROW()</f>
        <v>32328</v>
      </c>
    </row>
    <row r="32329" spans="73:73" x14ac:dyDescent="0.45">
      <c r="BU32329">
        <f>ROW()</f>
        <v>32329</v>
      </c>
    </row>
    <row r="32330" spans="73:73" x14ac:dyDescent="0.45">
      <c r="BU32330">
        <f>ROW()</f>
        <v>32330</v>
      </c>
    </row>
    <row r="32331" spans="73:73" x14ac:dyDescent="0.45">
      <c r="BU32331">
        <f>ROW()</f>
        <v>32331</v>
      </c>
    </row>
    <row r="32332" spans="73:73" x14ac:dyDescent="0.45">
      <c r="BU32332">
        <f>ROW()</f>
        <v>32332</v>
      </c>
    </row>
    <row r="32333" spans="73:73" x14ac:dyDescent="0.45">
      <c r="BU32333">
        <f>ROW()</f>
        <v>32333</v>
      </c>
    </row>
    <row r="32334" spans="73:73" x14ac:dyDescent="0.45">
      <c r="BU32334">
        <f>ROW()</f>
        <v>32334</v>
      </c>
    </row>
    <row r="32335" spans="73:73" x14ac:dyDescent="0.45">
      <c r="BU32335">
        <f>ROW()</f>
        <v>32335</v>
      </c>
    </row>
    <row r="32336" spans="73:73" x14ac:dyDescent="0.45">
      <c r="BU32336">
        <f>ROW()</f>
        <v>32336</v>
      </c>
    </row>
    <row r="32337" spans="73:73" x14ac:dyDescent="0.45">
      <c r="BU32337">
        <f>ROW()</f>
        <v>32337</v>
      </c>
    </row>
    <row r="32338" spans="73:73" x14ac:dyDescent="0.45">
      <c r="BU32338">
        <f>ROW()</f>
        <v>32338</v>
      </c>
    </row>
    <row r="32339" spans="73:73" x14ac:dyDescent="0.45">
      <c r="BU32339">
        <f>ROW()</f>
        <v>32339</v>
      </c>
    </row>
    <row r="32340" spans="73:73" x14ac:dyDescent="0.45">
      <c r="BU32340">
        <f>ROW()</f>
        <v>32340</v>
      </c>
    </row>
    <row r="32341" spans="73:73" x14ac:dyDescent="0.45">
      <c r="BU32341">
        <f>ROW()</f>
        <v>32341</v>
      </c>
    </row>
    <row r="32342" spans="73:73" x14ac:dyDescent="0.45">
      <c r="BU32342">
        <f>ROW()</f>
        <v>32342</v>
      </c>
    </row>
    <row r="32343" spans="73:73" x14ac:dyDescent="0.45">
      <c r="BU32343">
        <f>ROW()</f>
        <v>32343</v>
      </c>
    </row>
    <row r="32344" spans="73:73" x14ac:dyDescent="0.45">
      <c r="BU32344">
        <f>ROW()</f>
        <v>32344</v>
      </c>
    </row>
    <row r="32345" spans="73:73" x14ac:dyDescent="0.45">
      <c r="BU32345">
        <f>ROW()</f>
        <v>32345</v>
      </c>
    </row>
    <row r="32346" spans="73:73" x14ac:dyDescent="0.45">
      <c r="BU32346">
        <f>ROW()</f>
        <v>32346</v>
      </c>
    </row>
    <row r="32347" spans="73:73" x14ac:dyDescent="0.45">
      <c r="BU32347">
        <f>ROW()</f>
        <v>32347</v>
      </c>
    </row>
    <row r="32348" spans="73:73" x14ac:dyDescent="0.45">
      <c r="BU32348">
        <f>ROW()</f>
        <v>32348</v>
      </c>
    </row>
    <row r="32349" spans="73:73" x14ac:dyDescent="0.45">
      <c r="BU32349">
        <f>ROW()</f>
        <v>32349</v>
      </c>
    </row>
    <row r="32350" spans="73:73" x14ac:dyDescent="0.45">
      <c r="BU32350">
        <f>ROW()</f>
        <v>32350</v>
      </c>
    </row>
    <row r="32351" spans="73:73" x14ac:dyDescent="0.45">
      <c r="BU32351">
        <f>ROW()</f>
        <v>32351</v>
      </c>
    </row>
    <row r="32352" spans="73:73" x14ac:dyDescent="0.45">
      <c r="BU32352">
        <f>ROW()</f>
        <v>32352</v>
      </c>
    </row>
    <row r="32353" spans="73:73" x14ac:dyDescent="0.45">
      <c r="BU32353">
        <f>ROW()</f>
        <v>32353</v>
      </c>
    </row>
    <row r="32354" spans="73:73" x14ac:dyDescent="0.45">
      <c r="BU32354">
        <f>ROW()</f>
        <v>32354</v>
      </c>
    </row>
    <row r="32355" spans="73:73" x14ac:dyDescent="0.45">
      <c r="BU32355">
        <f>ROW()</f>
        <v>32355</v>
      </c>
    </row>
    <row r="32356" spans="73:73" x14ac:dyDescent="0.45">
      <c r="BU32356">
        <f>ROW()</f>
        <v>32356</v>
      </c>
    </row>
    <row r="32357" spans="73:73" x14ac:dyDescent="0.45">
      <c r="BU32357">
        <f>ROW()</f>
        <v>32357</v>
      </c>
    </row>
    <row r="32358" spans="73:73" x14ac:dyDescent="0.45">
      <c r="BU32358">
        <f>ROW()</f>
        <v>32358</v>
      </c>
    </row>
    <row r="32359" spans="73:73" x14ac:dyDescent="0.45">
      <c r="BU32359">
        <f>ROW()</f>
        <v>32359</v>
      </c>
    </row>
    <row r="32360" spans="73:73" x14ac:dyDescent="0.45">
      <c r="BU32360">
        <f>ROW()</f>
        <v>32360</v>
      </c>
    </row>
    <row r="32361" spans="73:73" x14ac:dyDescent="0.45">
      <c r="BU32361">
        <f>ROW()</f>
        <v>32361</v>
      </c>
    </row>
    <row r="32362" spans="73:73" x14ac:dyDescent="0.45">
      <c r="BU32362">
        <f>ROW()</f>
        <v>32362</v>
      </c>
    </row>
    <row r="32363" spans="73:73" x14ac:dyDescent="0.45">
      <c r="BU32363">
        <f>ROW()</f>
        <v>32363</v>
      </c>
    </row>
    <row r="32364" spans="73:73" x14ac:dyDescent="0.45">
      <c r="BU32364">
        <f>ROW()</f>
        <v>32364</v>
      </c>
    </row>
    <row r="32365" spans="73:73" x14ac:dyDescent="0.45">
      <c r="BU32365">
        <f>ROW()</f>
        <v>32365</v>
      </c>
    </row>
    <row r="32366" spans="73:73" x14ac:dyDescent="0.45">
      <c r="BU32366">
        <f>ROW()</f>
        <v>32366</v>
      </c>
    </row>
    <row r="32367" spans="73:73" x14ac:dyDescent="0.45">
      <c r="BU32367">
        <f>ROW()</f>
        <v>32367</v>
      </c>
    </row>
    <row r="32368" spans="73:73" x14ac:dyDescent="0.45">
      <c r="BU32368">
        <f>ROW()</f>
        <v>32368</v>
      </c>
    </row>
    <row r="32369" spans="73:73" x14ac:dyDescent="0.45">
      <c r="BU32369">
        <f>ROW()</f>
        <v>32369</v>
      </c>
    </row>
    <row r="32370" spans="73:73" x14ac:dyDescent="0.45">
      <c r="BU32370">
        <f>ROW()</f>
        <v>32370</v>
      </c>
    </row>
    <row r="32371" spans="73:73" x14ac:dyDescent="0.45">
      <c r="BU32371">
        <f>ROW()</f>
        <v>32371</v>
      </c>
    </row>
    <row r="32372" spans="73:73" x14ac:dyDescent="0.45">
      <c r="BU32372">
        <f>ROW()</f>
        <v>32372</v>
      </c>
    </row>
    <row r="32373" spans="73:73" x14ac:dyDescent="0.45">
      <c r="BU32373">
        <f>ROW()</f>
        <v>32373</v>
      </c>
    </row>
    <row r="32374" spans="73:73" x14ac:dyDescent="0.45">
      <c r="BU32374">
        <f>ROW()</f>
        <v>32374</v>
      </c>
    </row>
    <row r="32375" spans="73:73" x14ac:dyDescent="0.45">
      <c r="BU32375">
        <f>ROW()</f>
        <v>32375</v>
      </c>
    </row>
    <row r="32376" spans="73:73" x14ac:dyDescent="0.45">
      <c r="BU32376">
        <f>ROW()</f>
        <v>32376</v>
      </c>
    </row>
    <row r="32377" spans="73:73" x14ac:dyDescent="0.45">
      <c r="BU32377">
        <f>ROW()</f>
        <v>32377</v>
      </c>
    </row>
    <row r="32378" spans="73:73" x14ac:dyDescent="0.45">
      <c r="BU32378">
        <f>ROW()</f>
        <v>32378</v>
      </c>
    </row>
    <row r="32379" spans="73:73" x14ac:dyDescent="0.45">
      <c r="BU32379">
        <f>ROW()</f>
        <v>32379</v>
      </c>
    </row>
    <row r="32380" spans="73:73" x14ac:dyDescent="0.45">
      <c r="BU32380">
        <f>ROW()</f>
        <v>32380</v>
      </c>
    </row>
    <row r="32381" spans="73:73" x14ac:dyDescent="0.45">
      <c r="BU32381">
        <f>ROW()</f>
        <v>32381</v>
      </c>
    </row>
    <row r="32382" spans="73:73" x14ac:dyDescent="0.45">
      <c r="BU32382">
        <f>ROW()</f>
        <v>32382</v>
      </c>
    </row>
    <row r="32383" spans="73:73" x14ac:dyDescent="0.45">
      <c r="BU32383">
        <f>ROW()</f>
        <v>32383</v>
      </c>
    </row>
    <row r="32384" spans="73:73" x14ac:dyDescent="0.45">
      <c r="BU32384">
        <f>ROW()</f>
        <v>32384</v>
      </c>
    </row>
    <row r="32385" spans="73:73" x14ac:dyDescent="0.45">
      <c r="BU32385">
        <f>ROW()</f>
        <v>32385</v>
      </c>
    </row>
    <row r="32386" spans="73:73" x14ac:dyDescent="0.45">
      <c r="BU32386">
        <f>ROW()</f>
        <v>32386</v>
      </c>
    </row>
    <row r="32387" spans="73:73" x14ac:dyDescent="0.45">
      <c r="BU32387">
        <f>ROW()</f>
        <v>32387</v>
      </c>
    </row>
    <row r="32388" spans="73:73" x14ac:dyDescent="0.45">
      <c r="BU32388">
        <f>ROW()</f>
        <v>32388</v>
      </c>
    </row>
    <row r="32389" spans="73:73" x14ac:dyDescent="0.45">
      <c r="BU32389">
        <f>ROW()</f>
        <v>32389</v>
      </c>
    </row>
    <row r="32390" spans="73:73" x14ac:dyDescent="0.45">
      <c r="BU32390">
        <f>ROW()</f>
        <v>32390</v>
      </c>
    </row>
    <row r="32391" spans="73:73" x14ac:dyDescent="0.45">
      <c r="BU32391">
        <f>ROW()</f>
        <v>32391</v>
      </c>
    </row>
    <row r="32392" spans="73:73" x14ac:dyDescent="0.45">
      <c r="BU32392">
        <f>ROW()</f>
        <v>32392</v>
      </c>
    </row>
    <row r="32393" spans="73:73" x14ac:dyDescent="0.45">
      <c r="BU32393">
        <f>ROW()</f>
        <v>32393</v>
      </c>
    </row>
    <row r="32394" spans="73:73" x14ac:dyDescent="0.45">
      <c r="BU32394">
        <f>ROW()</f>
        <v>32394</v>
      </c>
    </row>
    <row r="32395" spans="73:73" x14ac:dyDescent="0.45">
      <c r="BU32395">
        <f>ROW()</f>
        <v>32395</v>
      </c>
    </row>
    <row r="32396" spans="73:73" x14ac:dyDescent="0.45">
      <c r="BU32396">
        <f>ROW()</f>
        <v>32396</v>
      </c>
    </row>
    <row r="32397" spans="73:73" x14ac:dyDescent="0.45">
      <c r="BU32397">
        <f>ROW()</f>
        <v>32397</v>
      </c>
    </row>
    <row r="32398" spans="73:73" x14ac:dyDescent="0.45">
      <c r="BU32398">
        <f>ROW()</f>
        <v>32398</v>
      </c>
    </row>
    <row r="32399" spans="73:73" x14ac:dyDescent="0.45">
      <c r="BU32399">
        <f>ROW()</f>
        <v>32399</v>
      </c>
    </row>
    <row r="32400" spans="73:73" x14ac:dyDescent="0.45">
      <c r="BU32400">
        <f>ROW()</f>
        <v>32400</v>
      </c>
    </row>
    <row r="32401" spans="73:73" x14ac:dyDescent="0.45">
      <c r="BU32401">
        <f>ROW()</f>
        <v>32401</v>
      </c>
    </row>
    <row r="32402" spans="73:73" x14ac:dyDescent="0.45">
      <c r="BU32402">
        <f>ROW()</f>
        <v>32402</v>
      </c>
    </row>
    <row r="32403" spans="73:73" x14ac:dyDescent="0.45">
      <c r="BU32403">
        <f>ROW()</f>
        <v>32403</v>
      </c>
    </row>
    <row r="32404" spans="73:73" x14ac:dyDescent="0.45">
      <c r="BU32404">
        <f>ROW()</f>
        <v>32404</v>
      </c>
    </row>
    <row r="32405" spans="73:73" x14ac:dyDescent="0.45">
      <c r="BU32405">
        <f>ROW()</f>
        <v>32405</v>
      </c>
    </row>
    <row r="32406" spans="73:73" x14ac:dyDescent="0.45">
      <c r="BU32406">
        <f>ROW()</f>
        <v>32406</v>
      </c>
    </row>
    <row r="32407" spans="73:73" x14ac:dyDescent="0.45">
      <c r="BU32407">
        <f>ROW()</f>
        <v>32407</v>
      </c>
    </row>
    <row r="32408" spans="73:73" x14ac:dyDescent="0.45">
      <c r="BU32408">
        <f>ROW()</f>
        <v>32408</v>
      </c>
    </row>
    <row r="32409" spans="73:73" x14ac:dyDescent="0.45">
      <c r="BU32409">
        <f>ROW()</f>
        <v>32409</v>
      </c>
    </row>
    <row r="32410" spans="73:73" x14ac:dyDescent="0.45">
      <c r="BU32410">
        <f>ROW()</f>
        <v>32410</v>
      </c>
    </row>
    <row r="32411" spans="73:73" x14ac:dyDescent="0.45">
      <c r="BU32411">
        <f>ROW()</f>
        <v>32411</v>
      </c>
    </row>
    <row r="32412" spans="73:73" x14ac:dyDescent="0.45">
      <c r="BU32412">
        <f>ROW()</f>
        <v>32412</v>
      </c>
    </row>
    <row r="32413" spans="73:73" x14ac:dyDescent="0.45">
      <c r="BU32413">
        <f>ROW()</f>
        <v>32413</v>
      </c>
    </row>
    <row r="32414" spans="73:73" x14ac:dyDescent="0.45">
      <c r="BU32414">
        <f>ROW()</f>
        <v>32414</v>
      </c>
    </row>
    <row r="32415" spans="73:73" x14ac:dyDescent="0.45">
      <c r="BU32415">
        <f>ROW()</f>
        <v>32415</v>
      </c>
    </row>
    <row r="32416" spans="73:73" x14ac:dyDescent="0.45">
      <c r="BU32416">
        <f>ROW()</f>
        <v>32416</v>
      </c>
    </row>
    <row r="32417" spans="73:73" x14ac:dyDescent="0.45">
      <c r="BU32417">
        <f>ROW()</f>
        <v>32417</v>
      </c>
    </row>
    <row r="32418" spans="73:73" x14ac:dyDescent="0.45">
      <c r="BU32418">
        <f>ROW()</f>
        <v>32418</v>
      </c>
    </row>
    <row r="32419" spans="73:73" x14ac:dyDescent="0.45">
      <c r="BU32419">
        <f>ROW()</f>
        <v>32419</v>
      </c>
    </row>
    <row r="32420" spans="73:73" x14ac:dyDescent="0.45">
      <c r="BU32420">
        <f>ROW()</f>
        <v>32420</v>
      </c>
    </row>
    <row r="32421" spans="73:73" x14ac:dyDescent="0.45">
      <c r="BU32421">
        <f>ROW()</f>
        <v>32421</v>
      </c>
    </row>
    <row r="32422" spans="73:73" x14ac:dyDescent="0.45">
      <c r="BU32422">
        <f>ROW()</f>
        <v>32422</v>
      </c>
    </row>
    <row r="32423" spans="73:73" x14ac:dyDescent="0.45">
      <c r="BU32423">
        <f>ROW()</f>
        <v>32423</v>
      </c>
    </row>
    <row r="32424" spans="73:73" x14ac:dyDescent="0.45">
      <c r="BU32424">
        <f>ROW()</f>
        <v>32424</v>
      </c>
    </row>
    <row r="32425" spans="73:73" x14ac:dyDescent="0.45">
      <c r="BU32425">
        <f>ROW()</f>
        <v>32425</v>
      </c>
    </row>
    <row r="32426" spans="73:73" x14ac:dyDescent="0.45">
      <c r="BU32426">
        <f>ROW()</f>
        <v>32426</v>
      </c>
    </row>
    <row r="32427" spans="73:73" x14ac:dyDescent="0.45">
      <c r="BU32427">
        <f>ROW()</f>
        <v>32427</v>
      </c>
    </row>
    <row r="32428" spans="73:73" x14ac:dyDescent="0.45">
      <c r="BU32428">
        <f>ROW()</f>
        <v>32428</v>
      </c>
    </row>
    <row r="32429" spans="73:73" x14ac:dyDescent="0.45">
      <c r="BU32429">
        <f>ROW()</f>
        <v>32429</v>
      </c>
    </row>
    <row r="32430" spans="73:73" x14ac:dyDescent="0.45">
      <c r="BU32430">
        <f>ROW()</f>
        <v>32430</v>
      </c>
    </row>
    <row r="32431" spans="73:73" x14ac:dyDescent="0.45">
      <c r="BU32431">
        <f>ROW()</f>
        <v>32431</v>
      </c>
    </row>
    <row r="32432" spans="73:73" x14ac:dyDescent="0.45">
      <c r="BU32432">
        <f>ROW()</f>
        <v>32432</v>
      </c>
    </row>
    <row r="32433" spans="73:73" x14ac:dyDescent="0.45">
      <c r="BU32433">
        <f>ROW()</f>
        <v>32433</v>
      </c>
    </row>
    <row r="32434" spans="73:73" x14ac:dyDescent="0.45">
      <c r="BU32434">
        <f>ROW()</f>
        <v>32434</v>
      </c>
    </row>
    <row r="32435" spans="73:73" x14ac:dyDescent="0.45">
      <c r="BU32435">
        <f>ROW()</f>
        <v>32435</v>
      </c>
    </row>
    <row r="32436" spans="73:73" x14ac:dyDescent="0.45">
      <c r="BU32436">
        <f>ROW()</f>
        <v>32436</v>
      </c>
    </row>
    <row r="32437" spans="73:73" x14ac:dyDescent="0.45">
      <c r="BU32437">
        <f>ROW()</f>
        <v>32437</v>
      </c>
    </row>
    <row r="32438" spans="73:73" x14ac:dyDescent="0.45">
      <c r="BU32438">
        <f>ROW()</f>
        <v>32438</v>
      </c>
    </row>
    <row r="32439" spans="73:73" x14ac:dyDescent="0.45">
      <c r="BU32439">
        <f>ROW()</f>
        <v>32439</v>
      </c>
    </row>
    <row r="32440" spans="73:73" x14ac:dyDescent="0.45">
      <c r="BU32440">
        <f>ROW()</f>
        <v>32440</v>
      </c>
    </row>
    <row r="32441" spans="73:73" x14ac:dyDescent="0.45">
      <c r="BU32441">
        <f>ROW()</f>
        <v>32441</v>
      </c>
    </row>
    <row r="32442" spans="73:73" x14ac:dyDescent="0.45">
      <c r="BU32442">
        <f>ROW()</f>
        <v>32442</v>
      </c>
    </row>
    <row r="32443" spans="73:73" x14ac:dyDescent="0.45">
      <c r="BU32443">
        <f>ROW()</f>
        <v>32443</v>
      </c>
    </row>
    <row r="32444" spans="73:73" x14ac:dyDescent="0.45">
      <c r="BU32444">
        <f>ROW()</f>
        <v>32444</v>
      </c>
    </row>
    <row r="32445" spans="73:73" x14ac:dyDescent="0.45">
      <c r="BU32445">
        <f>ROW()</f>
        <v>32445</v>
      </c>
    </row>
    <row r="32446" spans="73:73" x14ac:dyDescent="0.45">
      <c r="BU32446">
        <f>ROW()</f>
        <v>32446</v>
      </c>
    </row>
    <row r="32447" spans="73:73" x14ac:dyDescent="0.45">
      <c r="BU32447">
        <f>ROW()</f>
        <v>32447</v>
      </c>
    </row>
    <row r="32448" spans="73:73" x14ac:dyDescent="0.45">
      <c r="BU32448">
        <f>ROW()</f>
        <v>32448</v>
      </c>
    </row>
    <row r="32449" spans="73:73" x14ac:dyDescent="0.45">
      <c r="BU32449">
        <f>ROW()</f>
        <v>32449</v>
      </c>
    </row>
    <row r="32450" spans="73:73" x14ac:dyDescent="0.45">
      <c r="BU32450">
        <f>ROW()</f>
        <v>32450</v>
      </c>
    </row>
    <row r="32451" spans="73:73" x14ac:dyDescent="0.45">
      <c r="BU32451">
        <f>ROW()</f>
        <v>32451</v>
      </c>
    </row>
    <row r="32452" spans="73:73" x14ac:dyDescent="0.45">
      <c r="BU32452">
        <f>ROW()</f>
        <v>32452</v>
      </c>
    </row>
    <row r="32453" spans="73:73" x14ac:dyDescent="0.45">
      <c r="BU32453">
        <f>ROW()</f>
        <v>32453</v>
      </c>
    </row>
    <row r="32454" spans="73:73" x14ac:dyDescent="0.45">
      <c r="BU32454">
        <f>ROW()</f>
        <v>32454</v>
      </c>
    </row>
    <row r="32455" spans="73:73" x14ac:dyDescent="0.45">
      <c r="BU32455">
        <f>ROW()</f>
        <v>32455</v>
      </c>
    </row>
    <row r="32456" spans="73:73" x14ac:dyDescent="0.45">
      <c r="BU32456">
        <f>ROW()</f>
        <v>32456</v>
      </c>
    </row>
    <row r="32457" spans="73:73" x14ac:dyDescent="0.45">
      <c r="BU32457">
        <f>ROW()</f>
        <v>32457</v>
      </c>
    </row>
    <row r="32458" spans="73:73" x14ac:dyDescent="0.45">
      <c r="BU32458">
        <f>ROW()</f>
        <v>32458</v>
      </c>
    </row>
    <row r="32459" spans="73:73" x14ac:dyDescent="0.45">
      <c r="BU32459">
        <f>ROW()</f>
        <v>32459</v>
      </c>
    </row>
    <row r="32460" spans="73:73" x14ac:dyDescent="0.45">
      <c r="BU32460">
        <f>ROW()</f>
        <v>32460</v>
      </c>
    </row>
    <row r="32461" spans="73:73" x14ac:dyDescent="0.45">
      <c r="BU32461">
        <f>ROW()</f>
        <v>32461</v>
      </c>
    </row>
    <row r="32462" spans="73:73" x14ac:dyDescent="0.45">
      <c r="BU32462">
        <f>ROW()</f>
        <v>32462</v>
      </c>
    </row>
    <row r="32463" spans="73:73" x14ac:dyDescent="0.45">
      <c r="BU32463">
        <f>ROW()</f>
        <v>32463</v>
      </c>
    </row>
    <row r="32464" spans="73:73" x14ac:dyDescent="0.45">
      <c r="BU32464">
        <f>ROW()</f>
        <v>32464</v>
      </c>
    </row>
    <row r="32465" spans="73:73" x14ac:dyDescent="0.45">
      <c r="BU32465">
        <f>ROW()</f>
        <v>32465</v>
      </c>
    </row>
    <row r="32466" spans="73:73" x14ac:dyDescent="0.45">
      <c r="BU32466">
        <f>ROW()</f>
        <v>32466</v>
      </c>
    </row>
    <row r="32467" spans="73:73" x14ac:dyDescent="0.45">
      <c r="BU32467">
        <f>ROW()</f>
        <v>32467</v>
      </c>
    </row>
    <row r="32468" spans="73:73" x14ac:dyDescent="0.45">
      <c r="BU32468">
        <f>ROW()</f>
        <v>32468</v>
      </c>
    </row>
    <row r="32469" spans="73:73" x14ac:dyDescent="0.45">
      <c r="BU32469">
        <f>ROW()</f>
        <v>32469</v>
      </c>
    </row>
    <row r="32470" spans="73:73" x14ac:dyDescent="0.45">
      <c r="BU32470">
        <f>ROW()</f>
        <v>32470</v>
      </c>
    </row>
    <row r="32471" spans="73:73" x14ac:dyDescent="0.45">
      <c r="BU32471">
        <f>ROW()</f>
        <v>32471</v>
      </c>
    </row>
    <row r="32472" spans="73:73" x14ac:dyDescent="0.45">
      <c r="BU32472">
        <f>ROW()</f>
        <v>32472</v>
      </c>
    </row>
    <row r="32473" spans="73:73" x14ac:dyDescent="0.45">
      <c r="BU32473">
        <f>ROW()</f>
        <v>32473</v>
      </c>
    </row>
    <row r="32474" spans="73:73" x14ac:dyDescent="0.45">
      <c r="BU32474">
        <f>ROW()</f>
        <v>32474</v>
      </c>
    </row>
    <row r="32475" spans="73:73" x14ac:dyDescent="0.45">
      <c r="BU32475">
        <f>ROW()</f>
        <v>32475</v>
      </c>
    </row>
    <row r="32476" spans="73:73" x14ac:dyDescent="0.45">
      <c r="BU32476">
        <f>ROW()</f>
        <v>32476</v>
      </c>
    </row>
    <row r="32477" spans="73:73" x14ac:dyDescent="0.45">
      <c r="BU32477">
        <f>ROW()</f>
        <v>32477</v>
      </c>
    </row>
    <row r="32478" spans="73:73" x14ac:dyDescent="0.45">
      <c r="BU32478">
        <f>ROW()</f>
        <v>32478</v>
      </c>
    </row>
    <row r="32479" spans="73:73" x14ac:dyDescent="0.45">
      <c r="BU32479">
        <f>ROW()</f>
        <v>32479</v>
      </c>
    </row>
    <row r="32480" spans="73:73" x14ac:dyDescent="0.45">
      <c r="BU32480">
        <f>ROW()</f>
        <v>32480</v>
      </c>
    </row>
    <row r="32481" spans="73:73" x14ac:dyDescent="0.45">
      <c r="BU32481">
        <f>ROW()</f>
        <v>32481</v>
      </c>
    </row>
    <row r="32482" spans="73:73" x14ac:dyDescent="0.45">
      <c r="BU32482">
        <f>ROW()</f>
        <v>32482</v>
      </c>
    </row>
    <row r="32483" spans="73:73" x14ac:dyDescent="0.45">
      <c r="BU32483">
        <f>ROW()</f>
        <v>32483</v>
      </c>
    </row>
    <row r="32484" spans="73:73" x14ac:dyDescent="0.45">
      <c r="BU32484">
        <f>ROW()</f>
        <v>32484</v>
      </c>
    </row>
    <row r="32485" spans="73:73" x14ac:dyDescent="0.45">
      <c r="BU32485">
        <f>ROW()</f>
        <v>32485</v>
      </c>
    </row>
    <row r="32486" spans="73:73" x14ac:dyDescent="0.45">
      <c r="BU32486">
        <f>ROW()</f>
        <v>32486</v>
      </c>
    </row>
    <row r="32487" spans="73:73" x14ac:dyDescent="0.45">
      <c r="BU32487">
        <f>ROW()</f>
        <v>32487</v>
      </c>
    </row>
    <row r="32488" spans="73:73" x14ac:dyDescent="0.45">
      <c r="BU32488">
        <f>ROW()</f>
        <v>32488</v>
      </c>
    </row>
    <row r="32489" spans="73:73" x14ac:dyDescent="0.45">
      <c r="BU32489">
        <f>ROW()</f>
        <v>32489</v>
      </c>
    </row>
    <row r="32490" spans="73:73" x14ac:dyDescent="0.45">
      <c r="BU32490">
        <f>ROW()</f>
        <v>32490</v>
      </c>
    </row>
    <row r="32491" spans="73:73" x14ac:dyDescent="0.45">
      <c r="BU32491">
        <f>ROW()</f>
        <v>32491</v>
      </c>
    </row>
    <row r="32492" spans="73:73" x14ac:dyDescent="0.45">
      <c r="BU32492">
        <f>ROW()</f>
        <v>32492</v>
      </c>
    </row>
    <row r="32493" spans="73:73" x14ac:dyDescent="0.45">
      <c r="BU32493">
        <f>ROW()</f>
        <v>32493</v>
      </c>
    </row>
    <row r="32494" spans="73:73" x14ac:dyDescent="0.45">
      <c r="BU32494">
        <f>ROW()</f>
        <v>32494</v>
      </c>
    </row>
    <row r="32495" spans="73:73" x14ac:dyDescent="0.45">
      <c r="BU32495">
        <f>ROW()</f>
        <v>32495</v>
      </c>
    </row>
    <row r="32496" spans="73:73" x14ac:dyDescent="0.45">
      <c r="BU32496">
        <f>ROW()</f>
        <v>32496</v>
      </c>
    </row>
    <row r="32497" spans="73:73" x14ac:dyDescent="0.45">
      <c r="BU32497">
        <f>ROW()</f>
        <v>32497</v>
      </c>
    </row>
    <row r="32498" spans="73:73" x14ac:dyDescent="0.45">
      <c r="BU32498">
        <f>ROW()</f>
        <v>32498</v>
      </c>
    </row>
    <row r="32499" spans="73:73" x14ac:dyDescent="0.45">
      <c r="BU32499">
        <f>ROW()</f>
        <v>32499</v>
      </c>
    </row>
    <row r="32500" spans="73:73" x14ac:dyDescent="0.45">
      <c r="BU32500">
        <f>ROW()</f>
        <v>32500</v>
      </c>
    </row>
    <row r="32501" spans="73:73" x14ac:dyDescent="0.45">
      <c r="BU32501">
        <f>ROW()</f>
        <v>32501</v>
      </c>
    </row>
    <row r="32502" spans="73:73" x14ac:dyDescent="0.45">
      <c r="BU32502">
        <f>ROW()</f>
        <v>32502</v>
      </c>
    </row>
    <row r="32503" spans="73:73" x14ac:dyDescent="0.45">
      <c r="BU32503">
        <f>ROW()</f>
        <v>32503</v>
      </c>
    </row>
    <row r="32504" spans="73:73" x14ac:dyDescent="0.45">
      <c r="BU32504">
        <f>ROW()</f>
        <v>32504</v>
      </c>
    </row>
    <row r="32505" spans="73:73" x14ac:dyDescent="0.45">
      <c r="BU32505">
        <f>ROW()</f>
        <v>32505</v>
      </c>
    </row>
    <row r="32506" spans="73:73" x14ac:dyDescent="0.45">
      <c r="BU32506">
        <f>ROW()</f>
        <v>32506</v>
      </c>
    </row>
    <row r="32507" spans="73:73" x14ac:dyDescent="0.45">
      <c r="BU32507">
        <f>ROW()</f>
        <v>32507</v>
      </c>
    </row>
    <row r="32508" spans="73:73" x14ac:dyDescent="0.45">
      <c r="BU32508">
        <f>ROW()</f>
        <v>32508</v>
      </c>
    </row>
    <row r="32509" spans="73:73" x14ac:dyDescent="0.45">
      <c r="BU32509">
        <f>ROW()</f>
        <v>32509</v>
      </c>
    </row>
    <row r="32510" spans="73:73" x14ac:dyDescent="0.45">
      <c r="BU32510">
        <f>ROW()</f>
        <v>32510</v>
      </c>
    </row>
    <row r="32511" spans="73:73" x14ac:dyDescent="0.45">
      <c r="BU32511">
        <f>ROW()</f>
        <v>32511</v>
      </c>
    </row>
    <row r="32512" spans="73:73" x14ac:dyDescent="0.45">
      <c r="BU32512">
        <f>ROW()</f>
        <v>32512</v>
      </c>
    </row>
    <row r="32513" spans="73:73" x14ac:dyDescent="0.45">
      <c r="BU32513">
        <f>ROW()</f>
        <v>32513</v>
      </c>
    </row>
    <row r="32514" spans="73:73" x14ac:dyDescent="0.45">
      <c r="BU32514">
        <f>ROW()</f>
        <v>32514</v>
      </c>
    </row>
    <row r="32515" spans="73:73" x14ac:dyDescent="0.45">
      <c r="BU32515">
        <f>ROW()</f>
        <v>32515</v>
      </c>
    </row>
    <row r="32516" spans="73:73" x14ac:dyDescent="0.45">
      <c r="BU32516">
        <f>ROW()</f>
        <v>32516</v>
      </c>
    </row>
    <row r="32517" spans="73:73" x14ac:dyDescent="0.45">
      <c r="BU32517">
        <f>ROW()</f>
        <v>32517</v>
      </c>
    </row>
    <row r="32518" spans="73:73" x14ac:dyDescent="0.45">
      <c r="BU32518">
        <f>ROW()</f>
        <v>32518</v>
      </c>
    </row>
    <row r="32519" spans="73:73" x14ac:dyDescent="0.45">
      <c r="BU32519">
        <f>ROW()</f>
        <v>32519</v>
      </c>
    </row>
    <row r="32520" spans="73:73" x14ac:dyDescent="0.45">
      <c r="BU32520">
        <f>ROW()</f>
        <v>32520</v>
      </c>
    </row>
    <row r="32521" spans="73:73" x14ac:dyDescent="0.45">
      <c r="BU32521">
        <f>ROW()</f>
        <v>32521</v>
      </c>
    </row>
    <row r="32522" spans="73:73" x14ac:dyDescent="0.45">
      <c r="BU32522">
        <f>ROW()</f>
        <v>32522</v>
      </c>
    </row>
    <row r="32523" spans="73:73" x14ac:dyDescent="0.45">
      <c r="BU32523">
        <f>ROW()</f>
        <v>32523</v>
      </c>
    </row>
    <row r="32524" spans="73:73" x14ac:dyDescent="0.45">
      <c r="BU32524">
        <f>ROW()</f>
        <v>32524</v>
      </c>
    </row>
    <row r="32525" spans="73:73" x14ac:dyDescent="0.45">
      <c r="BU32525">
        <f>ROW()</f>
        <v>32525</v>
      </c>
    </row>
    <row r="32526" spans="73:73" x14ac:dyDescent="0.45">
      <c r="BU32526">
        <f>ROW()</f>
        <v>32526</v>
      </c>
    </row>
    <row r="32527" spans="73:73" x14ac:dyDescent="0.45">
      <c r="BU32527">
        <f>ROW()</f>
        <v>32527</v>
      </c>
    </row>
    <row r="32528" spans="73:73" x14ac:dyDescent="0.45">
      <c r="BU32528">
        <f>ROW()</f>
        <v>32528</v>
      </c>
    </row>
    <row r="32529" spans="73:73" x14ac:dyDescent="0.45">
      <c r="BU32529">
        <f>ROW()</f>
        <v>32529</v>
      </c>
    </row>
    <row r="32530" spans="73:73" x14ac:dyDescent="0.45">
      <c r="BU32530">
        <f>ROW()</f>
        <v>32530</v>
      </c>
    </row>
    <row r="32531" spans="73:73" x14ac:dyDescent="0.45">
      <c r="BU32531">
        <f>ROW()</f>
        <v>32531</v>
      </c>
    </row>
    <row r="32532" spans="73:73" x14ac:dyDescent="0.45">
      <c r="BU32532">
        <f>ROW()</f>
        <v>32532</v>
      </c>
    </row>
    <row r="32533" spans="73:73" x14ac:dyDescent="0.45">
      <c r="BU32533">
        <f>ROW()</f>
        <v>32533</v>
      </c>
    </row>
    <row r="32534" spans="73:73" x14ac:dyDescent="0.45">
      <c r="BU32534">
        <f>ROW()</f>
        <v>32534</v>
      </c>
    </row>
    <row r="32535" spans="73:73" x14ac:dyDescent="0.45">
      <c r="BU32535">
        <f>ROW()</f>
        <v>32535</v>
      </c>
    </row>
    <row r="32536" spans="73:73" x14ac:dyDescent="0.45">
      <c r="BU32536">
        <f>ROW()</f>
        <v>32536</v>
      </c>
    </row>
    <row r="32537" spans="73:73" x14ac:dyDescent="0.45">
      <c r="BU32537">
        <f>ROW()</f>
        <v>32537</v>
      </c>
    </row>
    <row r="32538" spans="73:73" x14ac:dyDescent="0.45">
      <c r="BU32538">
        <f>ROW()</f>
        <v>32538</v>
      </c>
    </row>
    <row r="32539" spans="73:73" x14ac:dyDescent="0.45">
      <c r="BU32539">
        <f>ROW()</f>
        <v>32539</v>
      </c>
    </row>
    <row r="32540" spans="73:73" x14ac:dyDescent="0.45">
      <c r="BU32540">
        <f>ROW()</f>
        <v>32540</v>
      </c>
    </row>
    <row r="32541" spans="73:73" x14ac:dyDescent="0.45">
      <c r="BU32541">
        <f>ROW()</f>
        <v>32541</v>
      </c>
    </row>
    <row r="32542" spans="73:73" x14ac:dyDescent="0.45">
      <c r="BU32542">
        <f>ROW()</f>
        <v>32542</v>
      </c>
    </row>
    <row r="32543" spans="73:73" x14ac:dyDescent="0.45">
      <c r="BU32543">
        <f>ROW()</f>
        <v>32543</v>
      </c>
    </row>
    <row r="32544" spans="73:73" x14ac:dyDescent="0.45">
      <c r="BU32544">
        <f>ROW()</f>
        <v>32544</v>
      </c>
    </row>
    <row r="32545" spans="73:73" x14ac:dyDescent="0.45">
      <c r="BU32545">
        <f>ROW()</f>
        <v>32545</v>
      </c>
    </row>
    <row r="32546" spans="73:73" x14ac:dyDescent="0.45">
      <c r="BU32546">
        <f>ROW()</f>
        <v>32546</v>
      </c>
    </row>
    <row r="32547" spans="73:73" x14ac:dyDescent="0.45">
      <c r="BU32547">
        <f>ROW()</f>
        <v>32547</v>
      </c>
    </row>
    <row r="32548" spans="73:73" x14ac:dyDescent="0.45">
      <c r="BU32548">
        <f>ROW()</f>
        <v>32548</v>
      </c>
    </row>
    <row r="32549" spans="73:73" x14ac:dyDescent="0.45">
      <c r="BU32549">
        <f>ROW()</f>
        <v>32549</v>
      </c>
    </row>
    <row r="32550" spans="73:73" x14ac:dyDescent="0.45">
      <c r="BU32550">
        <f>ROW()</f>
        <v>32550</v>
      </c>
    </row>
    <row r="32551" spans="73:73" x14ac:dyDescent="0.45">
      <c r="BU32551">
        <f>ROW()</f>
        <v>32551</v>
      </c>
    </row>
    <row r="32552" spans="73:73" x14ac:dyDescent="0.45">
      <c r="BU32552">
        <f>ROW()</f>
        <v>32552</v>
      </c>
    </row>
    <row r="32553" spans="73:73" x14ac:dyDescent="0.45">
      <c r="BU32553">
        <f>ROW()</f>
        <v>32553</v>
      </c>
    </row>
    <row r="32554" spans="73:73" x14ac:dyDescent="0.45">
      <c r="BU32554">
        <f>ROW()</f>
        <v>32554</v>
      </c>
    </row>
    <row r="32555" spans="73:73" x14ac:dyDescent="0.45">
      <c r="BU32555">
        <f>ROW()</f>
        <v>32555</v>
      </c>
    </row>
    <row r="32556" spans="73:73" x14ac:dyDescent="0.45">
      <c r="BU32556">
        <f>ROW()</f>
        <v>32556</v>
      </c>
    </row>
    <row r="32557" spans="73:73" x14ac:dyDescent="0.45">
      <c r="BU32557">
        <f>ROW()</f>
        <v>32557</v>
      </c>
    </row>
    <row r="32558" spans="73:73" x14ac:dyDescent="0.45">
      <c r="BU32558">
        <f>ROW()</f>
        <v>32558</v>
      </c>
    </row>
    <row r="32559" spans="73:73" x14ac:dyDescent="0.45">
      <c r="BU32559">
        <f>ROW()</f>
        <v>32559</v>
      </c>
    </row>
    <row r="32560" spans="73:73" x14ac:dyDescent="0.45">
      <c r="BU32560">
        <f>ROW()</f>
        <v>32560</v>
      </c>
    </row>
    <row r="32561" spans="73:73" x14ac:dyDescent="0.45">
      <c r="BU32561">
        <f>ROW()</f>
        <v>32561</v>
      </c>
    </row>
    <row r="32562" spans="73:73" x14ac:dyDescent="0.45">
      <c r="BU32562">
        <f>ROW()</f>
        <v>32562</v>
      </c>
    </row>
    <row r="32563" spans="73:73" x14ac:dyDescent="0.45">
      <c r="BU32563">
        <f>ROW()</f>
        <v>32563</v>
      </c>
    </row>
    <row r="32564" spans="73:73" x14ac:dyDescent="0.45">
      <c r="BU32564">
        <f>ROW()</f>
        <v>32564</v>
      </c>
    </row>
    <row r="32565" spans="73:73" x14ac:dyDescent="0.45">
      <c r="BU32565">
        <f>ROW()</f>
        <v>32565</v>
      </c>
    </row>
    <row r="32566" spans="73:73" x14ac:dyDescent="0.45">
      <c r="BU32566">
        <f>ROW()</f>
        <v>32566</v>
      </c>
    </row>
    <row r="32567" spans="73:73" x14ac:dyDescent="0.45">
      <c r="BU32567">
        <f>ROW()</f>
        <v>32567</v>
      </c>
    </row>
    <row r="32568" spans="73:73" x14ac:dyDescent="0.45">
      <c r="BU32568">
        <f>ROW()</f>
        <v>32568</v>
      </c>
    </row>
    <row r="32569" spans="73:73" x14ac:dyDescent="0.45">
      <c r="BU32569">
        <f>ROW()</f>
        <v>32569</v>
      </c>
    </row>
    <row r="32570" spans="73:73" x14ac:dyDescent="0.45">
      <c r="BU32570">
        <f>ROW()</f>
        <v>32570</v>
      </c>
    </row>
    <row r="32571" spans="73:73" x14ac:dyDescent="0.45">
      <c r="BU32571">
        <f>ROW()</f>
        <v>32571</v>
      </c>
    </row>
    <row r="32572" spans="73:73" x14ac:dyDescent="0.45">
      <c r="BU32572">
        <f>ROW()</f>
        <v>32572</v>
      </c>
    </row>
    <row r="32573" spans="73:73" x14ac:dyDescent="0.45">
      <c r="BU32573">
        <f>ROW()</f>
        <v>32573</v>
      </c>
    </row>
    <row r="32574" spans="73:73" x14ac:dyDescent="0.45">
      <c r="BU32574">
        <f>ROW()</f>
        <v>32574</v>
      </c>
    </row>
    <row r="32575" spans="73:73" x14ac:dyDescent="0.45">
      <c r="BU32575">
        <f>ROW()</f>
        <v>32575</v>
      </c>
    </row>
    <row r="32576" spans="73:73" x14ac:dyDescent="0.45">
      <c r="BU32576">
        <f>ROW()</f>
        <v>32576</v>
      </c>
    </row>
    <row r="32577" spans="73:73" x14ac:dyDescent="0.45">
      <c r="BU32577">
        <f>ROW()</f>
        <v>32577</v>
      </c>
    </row>
    <row r="32578" spans="73:73" x14ac:dyDescent="0.45">
      <c r="BU32578">
        <f>ROW()</f>
        <v>32578</v>
      </c>
    </row>
    <row r="32579" spans="73:73" x14ac:dyDescent="0.45">
      <c r="BU32579">
        <f>ROW()</f>
        <v>32579</v>
      </c>
    </row>
    <row r="32580" spans="73:73" x14ac:dyDescent="0.45">
      <c r="BU32580">
        <f>ROW()</f>
        <v>32580</v>
      </c>
    </row>
    <row r="32581" spans="73:73" x14ac:dyDescent="0.45">
      <c r="BU32581">
        <f>ROW()</f>
        <v>32581</v>
      </c>
    </row>
    <row r="32582" spans="73:73" x14ac:dyDescent="0.45">
      <c r="BU32582">
        <f>ROW()</f>
        <v>32582</v>
      </c>
    </row>
    <row r="32583" spans="73:73" x14ac:dyDescent="0.45">
      <c r="BU32583">
        <f>ROW()</f>
        <v>32583</v>
      </c>
    </row>
    <row r="32584" spans="73:73" x14ac:dyDescent="0.45">
      <c r="BU32584">
        <f>ROW()</f>
        <v>32584</v>
      </c>
    </row>
    <row r="32585" spans="73:73" x14ac:dyDescent="0.45">
      <c r="BU32585">
        <f>ROW()</f>
        <v>32585</v>
      </c>
    </row>
    <row r="32586" spans="73:73" x14ac:dyDescent="0.45">
      <c r="BU32586">
        <f>ROW()</f>
        <v>32586</v>
      </c>
    </row>
    <row r="32587" spans="73:73" x14ac:dyDescent="0.45">
      <c r="BU32587">
        <f>ROW()</f>
        <v>32587</v>
      </c>
    </row>
    <row r="32588" spans="73:73" x14ac:dyDescent="0.45">
      <c r="BU32588">
        <f>ROW()</f>
        <v>32588</v>
      </c>
    </row>
    <row r="32589" spans="73:73" x14ac:dyDescent="0.45">
      <c r="BU32589">
        <f>ROW()</f>
        <v>32589</v>
      </c>
    </row>
    <row r="32590" spans="73:73" x14ac:dyDescent="0.45">
      <c r="BU32590">
        <f>ROW()</f>
        <v>32590</v>
      </c>
    </row>
    <row r="32591" spans="73:73" x14ac:dyDescent="0.45">
      <c r="BU32591">
        <f>ROW()</f>
        <v>32591</v>
      </c>
    </row>
    <row r="32592" spans="73:73" x14ac:dyDescent="0.45">
      <c r="BU32592">
        <f>ROW()</f>
        <v>32592</v>
      </c>
    </row>
    <row r="32593" spans="73:73" x14ac:dyDescent="0.45">
      <c r="BU32593">
        <f>ROW()</f>
        <v>32593</v>
      </c>
    </row>
    <row r="32594" spans="73:73" x14ac:dyDescent="0.45">
      <c r="BU32594">
        <f>ROW()</f>
        <v>32594</v>
      </c>
    </row>
    <row r="32595" spans="73:73" x14ac:dyDescent="0.45">
      <c r="BU32595">
        <f>ROW()</f>
        <v>32595</v>
      </c>
    </row>
    <row r="32596" spans="73:73" x14ac:dyDescent="0.45">
      <c r="BU32596">
        <f>ROW()</f>
        <v>32596</v>
      </c>
    </row>
    <row r="32597" spans="73:73" x14ac:dyDescent="0.45">
      <c r="BU32597">
        <f>ROW()</f>
        <v>32597</v>
      </c>
    </row>
    <row r="32598" spans="73:73" x14ac:dyDescent="0.45">
      <c r="BU32598">
        <f>ROW()</f>
        <v>32598</v>
      </c>
    </row>
    <row r="32599" spans="73:73" x14ac:dyDescent="0.45">
      <c r="BU32599">
        <f>ROW()</f>
        <v>32599</v>
      </c>
    </row>
    <row r="32600" spans="73:73" x14ac:dyDescent="0.45">
      <c r="BU32600">
        <f>ROW()</f>
        <v>32600</v>
      </c>
    </row>
    <row r="32601" spans="73:73" x14ac:dyDescent="0.45">
      <c r="BU32601">
        <f>ROW()</f>
        <v>32601</v>
      </c>
    </row>
    <row r="32602" spans="73:73" x14ac:dyDescent="0.45">
      <c r="BU32602">
        <f>ROW()</f>
        <v>32602</v>
      </c>
    </row>
    <row r="32603" spans="73:73" x14ac:dyDescent="0.45">
      <c r="BU32603">
        <f>ROW()</f>
        <v>32603</v>
      </c>
    </row>
    <row r="32604" spans="73:73" x14ac:dyDescent="0.45">
      <c r="BU32604">
        <f>ROW()</f>
        <v>32604</v>
      </c>
    </row>
    <row r="32605" spans="73:73" x14ac:dyDescent="0.45">
      <c r="BU32605">
        <f>ROW()</f>
        <v>32605</v>
      </c>
    </row>
    <row r="32606" spans="73:73" x14ac:dyDescent="0.45">
      <c r="BU32606">
        <f>ROW()</f>
        <v>32606</v>
      </c>
    </row>
    <row r="32607" spans="73:73" x14ac:dyDescent="0.45">
      <c r="BU32607">
        <f>ROW()</f>
        <v>32607</v>
      </c>
    </row>
    <row r="32608" spans="73:73" x14ac:dyDescent="0.45">
      <c r="BU32608">
        <f>ROW()</f>
        <v>32608</v>
      </c>
    </row>
    <row r="32609" spans="73:73" x14ac:dyDescent="0.45">
      <c r="BU32609">
        <f>ROW()</f>
        <v>32609</v>
      </c>
    </row>
    <row r="32610" spans="73:73" x14ac:dyDescent="0.45">
      <c r="BU32610">
        <f>ROW()</f>
        <v>32610</v>
      </c>
    </row>
    <row r="32611" spans="73:73" x14ac:dyDescent="0.45">
      <c r="BU32611">
        <f>ROW()</f>
        <v>32611</v>
      </c>
    </row>
    <row r="32612" spans="73:73" x14ac:dyDescent="0.45">
      <c r="BU32612">
        <f>ROW()</f>
        <v>32612</v>
      </c>
    </row>
    <row r="32613" spans="73:73" x14ac:dyDescent="0.45">
      <c r="BU32613">
        <f>ROW()</f>
        <v>32613</v>
      </c>
    </row>
    <row r="32614" spans="73:73" x14ac:dyDescent="0.45">
      <c r="BU32614">
        <f>ROW()</f>
        <v>32614</v>
      </c>
    </row>
    <row r="32615" spans="73:73" x14ac:dyDescent="0.45">
      <c r="BU32615">
        <f>ROW()</f>
        <v>32615</v>
      </c>
    </row>
    <row r="32616" spans="73:73" x14ac:dyDescent="0.45">
      <c r="BU32616">
        <f>ROW()</f>
        <v>32616</v>
      </c>
    </row>
    <row r="32617" spans="73:73" x14ac:dyDescent="0.45">
      <c r="BU32617">
        <f>ROW()</f>
        <v>32617</v>
      </c>
    </row>
    <row r="32618" spans="73:73" x14ac:dyDescent="0.45">
      <c r="BU32618">
        <f>ROW()</f>
        <v>32618</v>
      </c>
    </row>
    <row r="32619" spans="73:73" x14ac:dyDescent="0.45">
      <c r="BU32619">
        <f>ROW()</f>
        <v>32619</v>
      </c>
    </row>
    <row r="32620" spans="73:73" x14ac:dyDescent="0.45">
      <c r="BU32620">
        <f>ROW()</f>
        <v>32620</v>
      </c>
    </row>
    <row r="32621" spans="73:73" x14ac:dyDescent="0.45">
      <c r="BU32621">
        <f>ROW()</f>
        <v>32621</v>
      </c>
    </row>
    <row r="32622" spans="73:73" x14ac:dyDescent="0.45">
      <c r="BU32622">
        <f>ROW()</f>
        <v>32622</v>
      </c>
    </row>
    <row r="32623" spans="73:73" x14ac:dyDescent="0.45">
      <c r="BU32623">
        <f>ROW()</f>
        <v>32623</v>
      </c>
    </row>
    <row r="32624" spans="73:73" x14ac:dyDescent="0.45">
      <c r="BU32624">
        <f>ROW()</f>
        <v>32624</v>
      </c>
    </row>
    <row r="32625" spans="73:73" x14ac:dyDescent="0.45">
      <c r="BU32625">
        <f>ROW()</f>
        <v>32625</v>
      </c>
    </row>
    <row r="32626" spans="73:73" x14ac:dyDescent="0.45">
      <c r="BU32626">
        <f>ROW()</f>
        <v>32626</v>
      </c>
    </row>
    <row r="32627" spans="73:73" x14ac:dyDescent="0.45">
      <c r="BU32627">
        <f>ROW()</f>
        <v>32627</v>
      </c>
    </row>
    <row r="32628" spans="73:73" x14ac:dyDescent="0.45">
      <c r="BU32628">
        <f>ROW()</f>
        <v>32628</v>
      </c>
    </row>
    <row r="32629" spans="73:73" x14ac:dyDescent="0.45">
      <c r="BU32629">
        <f>ROW()</f>
        <v>32629</v>
      </c>
    </row>
    <row r="32630" spans="73:73" x14ac:dyDescent="0.45">
      <c r="BU32630">
        <f>ROW()</f>
        <v>32630</v>
      </c>
    </row>
    <row r="32631" spans="73:73" x14ac:dyDescent="0.45">
      <c r="BU32631">
        <f>ROW()</f>
        <v>32631</v>
      </c>
    </row>
    <row r="32632" spans="73:73" x14ac:dyDescent="0.45">
      <c r="BU32632">
        <f>ROW()</f>
        <v>32632</v>
      </c>
    </row>
    <row r="32633" spans="73:73" x14ac:dyDescent="0.45">
      <c r="BU32633">
        <f>ROW()</f>
        <v>32633</v>
      </c>
    </row>
    <row r="32634" spans="73:73" x14ac:dyDescent="0.45">
      <c r="BU32634">
        <f>ROW()</f>
        <v>32634</v>
      </c>
    </row>
    <row r="32635" spans="73:73" x14ac:dyDescent="0.45">
      <c r="BU32635">
        <f>ROW()</f>
        <v>32635</v>
      </c>
    </row>
    <row r="32636" spans="73:73" x14ac:dyDescent="0.45">
      <c r="BU32636">
        <f>ROW()</f>
        <v>32636</v>
      </c>
    </row>
    <row r="32637" spans="73:73" x14ac:dyDescent="0.45">
      <c r="BU32637">
        <f>ROW()</f>
        <v>32637</v>
      </c>
    </row>
    <row r="32638" spans="73:73" x14ac:dyDescent="0.45">
      <c r="BU32638">
        <f>ROW()</f>
        <v>32638</v>
      </c>
    </row>
    <row r="32639" spans="73:73" x14ac:dyDescent="0.45">
      <c r="BU32639">
        <f>ROW()</f>
        <v>32639</v>
      </c>
    </row>
    <row r="32640" spans="73:73" x14ac:dyDescent="0.45">
      <c r="BU32640">
        <f>ROW()</f>
        <v>32640</v>
      </c>
    </row>
    <row r="32641" spans="73:73" x14ac:dyDescent="0.45">
      <c r="BU32641">
        <f>ROW()</f>
        <v>32641</v>
      </c>
    </row>
    <row r="32642" spans="73:73" x14ac:dyDescent="0.45">
      <c r="BU32642">
        <f>ROW()</f>
        <v>32642</v>
      </c>
    </row>
    <row r="32643" spans="73:73" x14ac:dyDescent="0.45">
      <c r="BU32643">
        <f>ROW()</f>
        <v>32643</v>
      </c>
    </row>
    <row r="32644" spans="73:73" x14ac:dyDescent="0.45">
      <c r="BU32644">
        <f>ROW()</f>
        <v>32644</v>
      </c>
    </row>
    <row r="32645" spans="73:73" x14ac:dyDescent="0.45">
      <c r="BU32645">
        <f>ROW()</f>
        <v>32645</v>
      </c>
    </row>
    <row r="32646" spans="73:73" x14ac:dyDescent="0.45">
      <c r="BU32646">
        <f>ROW()</f>
        <v>32646</v>
      </c>
    </row>
    <row r="32647" spans="73:73" x14ac:dyDescent="0.45">
      <c r="BU32647">
        <f>ROW()</f>
        <v>32647</v>
      </c>
    </row>
    <row r="32648" spans="73:73" x14ac:dyDescent="0.45">
      <c r="BU32648">
        <f>ROW()</f>
        <v>32648</v>
      </c>
    </row>
    <row r="32649" spans="73:73" x14ac:dyDescent="0.45">
      <c r="BU32649">
        <f>ROW()</f>
        <v>32649</v>
      </c>
    </row>
    <row r="32650" spans="73:73" x14ac:dyDescent="0.45">
      <c r="BU32650">
        <f>ROW()</f>
        <v>32650</v>
      </c>
    </row>
    <row r="32651" spans="73:73" x14ac:dyDescent="0.45">
      <c r="BU32651">
        <f>ROW()</f>
        <v>32651</v>
      </c>
    </row>
    <row r="32652" spans="73:73" x14ac:dyDescent="0.45">
      <c r="BU32652">
        <f>ROW()</f>
        <v>32652</v>
      </c>
    </row>
    <row r="32653" spans="73:73" x14ac:dyDescent="0.45">
      <c r="BU32653">
        <f>ROW()</f>
        <v>32653</v>
      </c>
    </row>
    <row r="32654" spans="73:73" x14ac:dyDescent="0.45">
      <c r="BU32654">
        <f>ROW()</f>
        <v>32654</v>
      </c>
    </row>
    <row r="32655" spans="73:73" x14ac:dyDescent="0.45">
      <c r="BU32655">
        <f>ROW()</f>
        <v>32655</v>
      </c>
    </row>
    <row r="32656" spans="73:73" x14ac:dyDescent="0.45">
      <c r="BU32656">
        <f>ROW()</f>
        <v>32656</v>
      </c>
    </row>
    <row r="32657" spans="73:73" x14ac:dyDescent="0.45">
      <c r="BU32657">
        <f>ROW()</f>
        <v>32657</v>
      </c>
    </row>
    <row r="32658" spans="73:73" x14ac:dyDescent="0.45">
      <c r="BU32658">
        <f>ROW()</f>
        <v>32658</v>
      </c>
    </row>
    <row r="32659" spans="73:73" x14ac:dyDescent="0.45">
      <c r="BU32659">
        <f>ROW()</f>
        <v>32659</v>
      </c>
    </row>
    <row r="32660" spans="73:73" x14ac:dyDescent="0.45">
      <c r="BU32660">
        <f>ROW()</f>
        <v>32660</v>
      </c>
    </row>
    <row r="32661" spans="73:73" x14ac:dyDescent="0.45">
      <c r="BU32661">
        <f>ROW()</f>
        <v>32661</v>
      </c>
    </row>
    <row r="32662" spans="73:73" x14ac:dyDescent="0.45">
      <c r="BU32662">
        <f>ROW()</f>
        <v>32662</v>
      </c>
    </row>
    <row r="32663" spans="73:73" x14ac:dyDescent="0.45">
      <c r="BU32663">
        <f>ROW()</f>
        <v>32663</v>
      </c>
    </row>
    <row r="32664" spans="73:73" x14ac:dyDescent="0.45">
      <c r="BU32664">
        <f>ROW()</f>
        <v>32664</v>
      </c>
    </row>
    <row r="32665" spans="73:73" x14ac:dyDescent="0.45">
      <c r="BU32665">
        <f>ROW()</f>
        <v>32665</v>
      </c>
    </row>
    <row r="32666" spans="73:73" x14ac:dyDescent="0.45">
      <c r="BU32666">
        <f>ROW()</f>
        <v>32666</v>
      </c>
    </row>
    <row r="32667" spans="73:73" x14ac:dyDescent="0.45">
      <c r="BU32667">
        <f>ROW()</f>
        <v>32667</v>
      </c>
    </row>
    <row r="32668" spans="73:73" x14ac:dyDescent="0.45">
      <c r="BU32668">
        <f>ROW()</f>
        <v>32668</v>
      </c>
    </row>
    <row r="32669" spans="73:73" x14ac:dyDescent="0.45">
      <c r="BU32669">
        <f>ROW()</f>
        <v>32669</v>
      </c>
    </row>
    <row r="32670" spans="73:73" x14ac:dyDescent="0.45">
      <c r="BU32670">
        <f>ROW()</f>
        <v>32670</v>
      </c>
    </row>
    <row r="32671" spans="73:73" x14ac:dyDescent="0.45">
      <c r="BU32671">
        <f>ROW()</f>
        <v>32671</v>
      </c>
    </row>
    <row r="32672" spans="73:73" x14ac:dyDescent="0.45">
      <c r="BU32672">
        <f>ROW()</f>
        <v>32672</v>
      </c>
    </row>
    <row r="32673" spans="73:73" x14ac:dyDescent="0.45">
      <c r="BU32673">
        <f>ROW()</f>
        <v>32673</v>
      </c>
    </row>
    <row r="32674" spans="73:73" x14ac:dyDescent="0.45">
      <c r="BU32674">
        <f>ROW()</f>
        <v>32674</v>
      </c>
    </row>
    <row r="32675" spans="73:73" x14ac:dyDescent="0.45">
      <c r="BU32675">
        <f>ROW()</f>
        <v>32675</v>
      </c>
    </row>
    <row r="32676" spans="73:73" x14ac:dyDescent="0.45">
      <c r="BU32676">
        <f>ROW()</f>
        <v>32676</v>
      </c>
    </row>
    <row r="32677" spans="73:73" x14ac:dyDescent="0.45">
      <c r="BU32677">
        <f>ROW()</f>
        <v>32677</v>
      </c>
    </row>
    <row r="32678" spans="73:73" x14ac:dyDescent="0.45">
      <c r="BU32678">
        <f>ROW()</f>
        <v>32678</v>
      </c>
    </row>
    <row r="32679" spans="73:73" x14ac:dyDescent="0.45">
      <c r="BU32679">
        <f>ROW()</f>
        <v>32679</v>
      </c>
    </row>
    <row r="32680" spans="73:73" x14ac:dyDescent="0.45">
      <c r="BU32680">
        <f>ROW()</f>
        <v>32680</v>
      </c>
    </row>
    <row r="32681" spans="73:73" x14ac:dyDescent="0.45">
      <c r="BU32681">
        <f>ROW()</f>
        <v>32681</v>
      </c>
    </row>
    <row r="32682" spans="73:73" x14ac:dyDescent="0.45">
      <c r="BU32682">
        <f>ROW()</f>
        <v>32682</v>
      </c>
    </row>
    <row r="32683" spans="73:73" x14ac:dyDescent="0.45">
      <c r="BU32683">
        <f>ROW()</f>
        <v>32683</v>
      </c>
    </row>
    <row r="32684" spans="73:73" x14ac:dyDescent="0.45">
      <c r="BU32684">
        <f>ROW()</f>
        <v>32684</v>
      </c>
    </row>
    <row r="32685" spans="73:73" x14ac:dyDescent="0.45">
      <c r="BU32685">
        <f>ROW()</f>
        <v>32685</v>
      </c>
    </row>
    <row r="32686" spans="73:73" x14ac:dyDescent="0.45">
      <c r="BU32686">
        <f>ROW()</f>
        <v>32686</v>
      </c>
    </row>
    <row r="32687" spans="73:73" x14ac:dyDescent="0.45">
      <c r="BU32687">
        <f>ROW()</f>
        <v>32687</v>
      </c>
    </row>
    <row r="32688" spans="73:73" x14ac:dyDescent="0.45">
      <c r="BU32688">
        <f>ROW()</f>
        <v>32688</v>
      </c>
    </row>
    <row r="32689" spans="73:73" x14ac:dyDescent="0.45">
      <c r="BU32689">
        <f>ROW()</f>
        <v>32689</v>
      </c>
    </row>
    <row r="32690" spans="73:73" x14ac:dyDescent="0.45">
      <c r="BU32690">
        <f>ROW()</f>
        <v>32690</v>
      </c>
    </row>
    <row r="32691" spans="73:73" x14ac:dyDescent="0.45">
      <c r="BU32691">
        <f>ROW()</f>
        <v>32691</v>
      </c>
    </row>
    <row r="32692" spans="73:73" x14ac:dyDescent="0.45">
      <c r="BU32692">
        <f>ROW()</f>
        <v>32692</v>
      </c>
    </row>
    <row r="32693" spans="73:73" x14ac:dyDescent="0.45">
      <c r="BU32693">
        <f>ROW()</f>
        <v>32693</v>
      </c>
    </row>
    <row r="32694" spans="73:73" x14ac:dyDescent="0.45">
      <c r="BU32694">
        <f>ROW()</f>
        <v>32694</v>
      </c>
    </row>
    <row r="32695" spans="73:73" x14ac:dyDescent="0.45">
      <c r="BU32695">
        <f>ROW()</f>
        <v>32695</v>
      </c>
    </row>
    <row r="32696" spans="73:73" x14ac:dyDescent="0.45">
      <c r="BU32696">
        <f>ROW()</f>
        <v>32696</v>
      </c>
    </row>
    <row r="32697" spans="73:73" x14ac:dyDescent="0.45">
      <c r="BU32697">
        <f>ROW()</f>
        <v>32697</v>
      </c>
    </row>
    <row r="32698" spans="73:73" x14ac:dyDescent="0.45">
      <c r="BU32698">
        <f>ROW()</f>
        <v>32698</v>
      </c>
    </row>
    <row r="32699" spans="73:73" x14ac:dyDescent="0.45">
      <c r="BU32699">
        <f>ROW()</f>
        <v>32699</v>
      </c>
    </row>
    <row r="32700" spans="73:73" x14ac:dyDescent="0.45">
      <c r="BU32700">
        <f>ROW()</f>
        <v>32700</v>
      </c>
    </row>
    <row r="32701" spans="73:73" x14ac:dyDescent="0.45">
      <c r="BU32701">
        <f>ROW()</f>
        <v>32701</v>
      </c>
    </row>
    <row r="32702" spans="73:73" x14ac:dyDescent="0.45">
      <c r="BU32702">
        <f>ROW()</f>
        <v>32702</v>
      </c>
    </row>
    <row r="32703" spans="73:73" x14ac:dyDescent="0.45">
      <c r="BU32703">
        <f>ROW()</f>
        <v>32703</v>
      </c>
    </row>
    <row r="32704" spans="73:73" x14ac:dyDescent="0.45">
      <c r="BU32704">
        <f>ROW()</f>
        <v>32704</v>
      </c>
    </row>
    <row r="32705" spans="73:73" x14ac:dyDescent="0.45">
      <c r="BU32705">
        <f>ROW()</f>
        <v>32705</v>
      </c>
    </row>
    <row r="32706" spans="73:73" x14ac:dyDescent="0.45">
      <c r="BU32706">
        <f>ROW()</f>
        <v>32706</v>
      </c>
    </row>
    <row r="32707" spans="73:73" x14ac:dyDescent="0.45">
      <c r="BU32707">
        <f>ROW()</f>
        <v>32707</v>
      </c>
    </row>
    <row r="32708" spans="73:73" x14ac:dyDescent="0.45">
      <c r="BU32708">
        <f>ROW()</f>
        <v>32708</v>
      </c>
    </row>
    <row r="32709" spans="73:73" x14ac:dyDescent="0.45">
      <c r="BU32709">
        <f>ROW()</f>
        <v>32709</v>
      </c>
    </row>
    <row r="32710" spans="73:73" x14ac:dyDescent="0.45">
      <c r="BU32710">
        <f>ROW()</f>
        <v>32710</v>
      </c>
    </row>
    <row r="32711" spans="73:73" x14ac:dyDescent="0.45">
      <c r="BU32711">
        <f>ROW()</f>
        <v>32711</v>
      </c>
    </row>
    <row r="32712" spans="73:73" x14ac:dyDescent="0.45">
      <c r="BU32712">
        <f>ROW()</f>
        <v>32712</v>
      </c>
    </row>
    <row r="32713" spans="73:73" x14ac:dyDescent="0.45">
      <c r="BU32713">
        <f>ROW()</f>
        <v>32713</v>
      </c>
    </row>
    <row r="32714" spans="73:73" x14ac:dyDescent="0.45">
      <c r="BU32714">
        <f>ROW()</f>
        <v>32714</v>
      </c>
    </row>
    <row r="32715" spans="73:73" x14ac:dyDescent="0.45">
      <c r="BU32715">
        <f>ROW()</f>
        <v>32715</v>
      </c>
    </row>
    <row r="32716" spans="73:73" x14ac:dyDescent="0.45">
      <c r="BU32716">
        <f>ROW()</f>
        <v>32716</v>
      </c>
    </row>
    <row r="32717" spans="73:73" x14ac:dyDescent="0.45">
      <c r="BU32717">
        <f>ROW()</f>
        <v>32717</v>
      </c>
    </row>
    <row r="32718" spans="73:73" x14ac:dyDescent="0.45">
      <c r="BU32718">
        <f>ROW()</f>
        <v>32718</v>
      </c>
    </row>
    <row r="32719" spans="73:73" x14ac:dyDescent="0.45">
      <c r="BU32719">
        <f>ROW()</f>
        <v>32719</v>
      </c>
    </row>
    <row r="32720" spans="73:73" x14ac:dyDescent="0.45">
      <c r="BU32720">
        <f>ROW()</f>
        <v>32720</v>
      </c>
    </row>
    <row r="32721" spans="73:73" x14ac:dyDescent="0.45">
      <c r="BU32721">
        <f>ROW()</f>
        <v>32721</v>
      </c>
    </row>
    <row r="32722" spans="73:73" x14ac:dyDescent="0.45">
      <c r="BU32722">
        <f>ROW()</f>
        <v>32722</v>
      </c>
    </row>
    <row r="32723" spans="73:73" x14ac:dyDescent="0.45">
      <c r="BU32723">
        <f>ROW()</f>
        <v>32723</v>
      </c>
    </row>
    <row r="32724" spans="73:73" x14ac:dyDescent="0.45">
      <c r="BU32724">
        <f>ROW()</f>
        <v>32724</v>
      </c>
    </row>
    <row r="32725" spans="73:73" x14ac:dyDescent="0.45">
      <c r="BU32725">
        <f>ROW()</f>
        <v>32725</v>
      </c>
    </row>
    <row r="32726" spans="73:73" x14ac:dyDescent="0.45">
      <c r="BU32726">
        <f>ROW()</f>
        <v>32726</v>
      </c>
    </row>
    <row r="32727" spans="73:73" x14ac:dyDescent="0.45">
      <c r="BU32727">
        <f>ROW()</f>
        <v>32727</v>
      </c>
    </row>
    <row r="32728" spans="73:73" x14ac:dyDescent="0.45">
      <c r="BU32728">
        <f>ROW()</f>
        <v>32728</v>
      </c>
    </row>
    <row r="32729" spans="73:73" x14ac:dyDescent="0.45">
      <c r="BU32729">
        <f>ROW()</f>
        <v>32729</v>
      </c>
    </row>
    <row r="32730" spans="73:73" x14ac:dyDescent="0.45">
      <c r="BU32730">
        <f>ROW()</f>
        <v>32730</v>
      </c>
    </row>
    <row r="32731" spans="73:73" x14ac:dyDescent="0.45">
      <c r="BU32731">
        <f>ROW()</f>
        <v>32731</v>
      </c>
    </row>
    <row r="32732" spans="73:73" x14ac:dyDescent="0.45">
      <c r="BU32732">
        <f>ROW()</f>
        <v>32732</v>
      </c>
    </row>
    <row r="32733" spans="73:73" x14ac:dyDescent="0.45">
      <c r="BU32733">
        <f>ROW()</f>
        <v>32733</v>
      </c>
    </row>
    <row r="32734" spans="73:73" x14ac:dyDescent="0.45">
      <c r="BU32734">
        <f>ROW()</f>
        <v>32734</v>
      </c>
    </row>
    <row r="32735" spans="73:73" x14ac:dyDescent="0.45">
      <c r="BU32735">
        <f>ROW()</f>
        <v>32735</v>
      </c>
    </row>
    <row r="32736" spans="73:73" x14ac:dyDescent="0.45">
      <c r="BU32736">
        <f>ROW()</f>
        <v>32736</v>
      </c>
    </row>
    <row r="32737" spans="73:73" x14ac:dyDescent="0.45">
      <c r="BU32737">
        <f>ROW()</f>
        <v>32737</v>
      </c>
    </row>
    <row r="32738" spans="73:73" x14ac:dyDescent="0.45">
      <c r="BU32738">
        <f>ROW()</f>
        <v>32738</v>
      </c>
    </row>
    <row r="32739" spans="73:73" x14ac:dyDescent="0.45">
      <c r="BU32739">
        <f>ROW()</f>
        <v>32739</v>
      </c>
    </row>
    <row r="32740" spans="73:73" x14ac:dyDescent="0.45">
      <c r="BU32740">
        <f>ROW()</f>
        <v>32740</v>
      </c>
    </row>
    <row r="32741" spans="73:73" x14ac:dyDescent="0.45">
      <c r="BU32741">
        <f>ROW()</f>
        <v>32741</v>
      </c>
    </row>
    <row r="32742" spans="73:73" x14ac:dyDescent="0.45">
      <c r="BU32742">
        <f>ROW()</f>
        <v>32742</v>
      </c>
    </row>
    <row r="32743" spans="73:73" x14ac:dyDescent="0.45">
      <c r="BU32743">
        <f>ROW()</f>
        <v>32743</v>
      </c>
    </row>
    <row r="32744" spans="73:73" x14ac:dyDescent="0.45">
      <c r="BU32744">
        <f>ROW()</f>
        <v>32744</v>
      </c>
    </row>
    <row r="32745" spans="73:73" x14ac:dyDescent="0.45">
      <c r="BU32745">
        <f>ROW()</f>
        <v>32745</v>
      </c>
    </row>
    <row r="32746" spans="73:73" x14ac:dyDescent="0.45">
      <c r="BU32746">
        <f>ROW()</f>
        <v>32746</v>
      </c>
    </row>
    <row r="32747" spans="73:73" x14ac:dyDescent="0.45">
      <c r="BU32747">
        <f>ROW()</f>
        <v>32747</v>
      </c>
    </row>
    <row r="32748" spans="73:73" x14ac:dyDescent="0.45">
      <c r="BU32748">
        <f>ROW()</f>
        <v>32748</v>
      </c>
    </row>
    <row r="32749" spans="73:73" x14ac:dyDescent="0.45">
      <c r="BU32749">
        <f>ROW()</f>
        <v>32749</v>
      </c>
    </row>
    <row r="32750" spans="73:73" x14ac:dyDescent="0.45">
      <c r="BU32750">
        <f>ROW()</f>
        <v>32750</v>
      </c>
    </row>
    <row r="32751" spans="73:73" x14ac:dyDescent="0.45">
      <c r="BU32751">
        <f>ROW()</f>
        <v>32751</v>
      </c>
    </row>
    <row r="32752" spans="73:73" x14ac:dyDescent="0.45">
      <c r="BU32752">
        <f>ROW()</f>
        <v>32752</v>
      </c>
    </row>
    <row r="32753" spans="73:73" x14ac:dyDescent="0.45">
      <c r="BU32753">
        <f>ROW()</f>
        <v>32753</v>
      </c>
    </row>
    <row r="32754" spans="73:73" x14ac:dyDescent="0.45">
      <c r="BU32754">
        <f>ROW()</f>
        <v>32754</v>
      </c>
    </row>
    <row r="32755" spans="73:73" x14ac:dyDescent="0.45">
      <c r="BU32755">
        <f>ROW()</f>
        <v>32755</v>
      </c>
    </row>
    <row r="32756" spans="73:73" x14ac:dyDescent="0.45">
      <c r="BU32756">
        <f>ROW()</f>
        <v>32756</v>
      </c>
    </row>
    <row r="32757" spans="73:73" x14ac:dyDescent="0.45">
      <c r="BU32757">
        <f>ROW()</f>
        <v>32757</v>
      </c>
    </row>
    <row r="32758" spans="73:73" x14ac:dyDescent="0.45">
      <c r="BU32758">
        <f>ROW()</f>
        <v>32758</v>
      </c>
    </row>
    <row r="32759" spans="73:73" x14ac:dyDescent="0.45">
      <c r="BU32759">
        <f>ROW()</f>
        <v>32759</v>
      </c>
    </row>
    <row r="32760" spans="73:73" x14ac:dyDescent="0.45">
      <c r="BU32760">
        <f>ROW()</f>
        <v>32760</v>
      </c>
    </row>
    <row r="32761" spans="73:73" x14ac:dyDescent="0.45">
      <c r="BU32761">
        <f>ROW()</f>
        <v>32761</v>
      </c>
    </row>
    <row r="32762" spans="73:73" x14ac:dyDescent="0.45">
      <c r="BU32762">
        <f>ROW()</f>
        <v>32762</v>
      </c>
    </row>
    <row r="32763" spans="73:73" x14ac:dyDescent="0.45">
      <c r="BU32763">
        <f>ROW()</f>
        <v>32763</v>
      </c>
    </row>
    <row r="32764" spans="73:73" x14ac:dyDescent="0.45">
      <c r="BU32764">
        <f>ROW()</f>
        <v>32764</v>
      </c>
    </row>
    <row r="32765" spans="73:73" x14ac:dyDescent="0.45">
      <c r="BU32765">
        <f>ROW()</f>
        <v>32765</v>
      </c>
    </row>
    <row r="32766" spans="73:73" x14ac:dyDescent="0.45">
      <c r="BU32766">
        <f>ROW()</f>
        <v>32766</v>
      </c>
    </row>
    <row r="32767" spans="73:73" x14ac:dyDescent="0.45">
      <c r="BU32767">
        <f>ROW()</f>
        <v>32767</v>
      </c>
    </row>
    <row r="32768" spans="73:73" x14ac:dyDescent="0.45">
      <c r="BU32768">
        <f>ROW()</f>
        <v>32768</v>
      </c>
    </row>
    <row r="32769" spans="73:73" x14ac:dyDescent="0.45">
      <c r="BU32769">
        <f>ROW()</f>
        <v>32769</v>
      </c>
    </row>
    <row r="32770" spans="73:73" x14ac:dyDescent="0.45">
      <c r="BU32770">
        <f>ROW()</f>
        <v>32770</v>
      </c>
    </row>
    <row r="32771" spans="73:73" x14ac:dyDescent="0.45">
      <c r="BU32771">
        <f>ROW()</f>
        <v>32771</v>
      </c>
    </row>
    <row r="32772" spans="73:73" x14ac:dyDescent="0.45">
      <c r="BU32772">
        <f>ROW()</f>
        <v>32772</v>
      </c>
    </row>
    <row r="32773" spans="73:73" x14ac:dyDescent="0.45">
      <c r="BU32773">
        <f>ROW()</f>
        <v>32773</v>
      </c>
    </row>
    <row r="32774" spans="73:73" x14ac:dyDescent="0.45">
      <c r="BU32774">
        <f>ROW()</f>
        <v>32774</v>
      </c>
    </row>
    <row r="32775" spans="73:73" x14ac:dyDescent="0.45">
      <c r="BU32775">
        <f>ROW()</f>
        <v>32775</v>
      </c>
    </row>
    <row r="32776" spans="73:73" x14ac:dyDescent="0.45">
      <c r="BU32776">
        <f>ROW()</f>
        <v>32776</v>
      </c>
    </row>
    <row r="32777" spans="73:73" x14ac:dyDescent="0.45">
      <c r="BU32777">
        <f>ROW()</f>
        <v>32777</v>
      </c>
    </row>
    <row r="32778" spans="73:73" x14ac:dyDescent="0.45">
      <c r="BU32778">
        <f>ROW()</f>
        <v>32778</v>
      </c>
    </row>
    <row r="32779" spans="73:73" x14ac:dyDescent="0.45">
      <c r="BU32779">
        <f>ROW()</f>
        <v>32779</v>
      </c>
    </row>
    <row r="32780" spans="73:73" x14ac:dyDescent="0.45">
      <c r="BU32780">
        <f>ROW()</f>
        <v>32780</v>
      </c>
    </row>
    <row r="32781" spans="73:73" x14ac:dyDescent="0.45">
      <c r="BU32781">
        <f>ROW()</f>
        <v>32781</v>
      </c>
    </row>
    <row r="32782" spans="73:73" x14ac:dyDescent="0.45">
      <c r="BU32782">
        <f>ROW()</f>
        <v>32782</v>
      </c>
    </row>
    <row r="32783" spans="73:73" x14ac:dyDescent="0.45">
      <c r="BU32783">
        <f>ROW()</f>
        <v>32783</v>
      </c>
    </row>
    <row r="32784" spans="73:73" x14ac:dyDescent="0.45">
      <c r="BU32784">
        <f>ROW()</f>
        <v>32784</v>
      </c>
    </row>
    <row r="32785" spans="73:73" x14ac:dyDescent="0.45">
      <c r="BU32785">
        <f>ROW()</f>
        <v>32785</v>
      </c>
    </row>
    <row r="32786" spans="73:73" x14ac:dyDescent="0.45">
      <c r="BU32786">
        <f>ROW()</f>
        <v>32786</v>
      </c>
    </row>
    <row r="32787" spans="73:73" x14ac:dyDescent="0.45">
      <c r="BU32787">
        <f>ROW()</f>
        <v>32787</v>
      </c>
    </row>
    <row r="32788" spans="73:73" x14ac:dyDescent="0.45">
      <c r="BU32788">
        <f>ROW()</f>
        <v>32788</v>
      </c>
    </row>
    <row r="32789" spans="73:73" x14ac:dyDescent="0.45">
      <c r="BU32789">
        <f>ROW()</f>
        <v>32789</v>
      </c>
    </row>
    <row r="32790" spans="73:73" x14ac:dyDescent="0.45">
      <c r="BU32790">
        <f>ROW()</f>
        <v>32790</v>
      </c>
    </row>
    <row r="32791" spans="73:73" x14ac:dyDescent="0.45">
      <c r="BU32791">
        <f>ROW()</f>
        <v>32791</v>
      </c>
    </row>
    <row r="32792" spans="73:73" x14ac:dyDescent="0.45">
      <c r="BU32792">
        <f>ROW()</f>
        <v>32792</v>
      </c>
    </row>
    <row r="32793" spans="73:73" x14ac:dyDescent="0.45">
      <c r="BU32793">
        <f>ROW()</f>
        <v>32793</v>
      </c>
    </row>
    <row r="32794" spans="73:73" x14ac:dyDescent="0.45">
      <c r="BU32794">
        <f>ROW()</f>
        <v>32794</v>
      </c>
    </row>
    <row r="32795" spans="73:73" x14ac:dyDescent="0.45">
      <c r="BU32795">
        <f>ROW()</f>
        <v>32795</v>
      </c>
    </row>
    <row r="32796" spans="73:73" x14ac:dyDescent="0.45">
      <c r="BU32796">
        <f>ROW()</f>
        <v>32796</v>
      </c>
    </row>
    <row r="32797" spans="73:73" x14ac:dyDescent="0.45">
      <c r="BU32797">
        <f>ROW()</f>
        <v>32797</v>
      </c>
    </row>
    <row r="32798" spans="73:73" x14ac:dyDescent="0.45">
      <c r="BU32798">
        <f>ROW()</f>
        <v>32798</v>
      </c>
    </row>
    <row r="32799" spans="73:73" x14ac:dyDescent="0.45">
      <c r="BU32799">
        <f>ROW()</f>
        <v>32799</v>
      </c>
    </row>
    <row r="32800" spans="73:73" x14ac:dyDescent="0.45">
      <c r="BU32800">
        <f>ROW()</f>
        <v>32800</v>
      </c>
    </row>
    <row r="32801" spans="73:73" x14ac:dyDescent="0.45">
      <c r="BU32801">
        <f>ROW()</f>
        <v>32801</v>
      </c>
    </row>
    <row r="32802" spans="73:73" x14ac:dyDescent="0.45">
      <c r="BU32802">
        <f>ROW()</f>
        <v>32802</v>
      </c>
    </row>
    <row r="32803" spans="73:73" x14ac:dyDescent="0.45">
      <c r="BU32803">
        <f>ROW()</f>
        <v>32803</v>
      </c>
    </row>
    <row r="32804" spans="73:73" x14ac:dyDescent="0.45">
      <c r="BU32804">
        <f>ROW()</f>
        <v>32804</v>
      </c>
    </row>
    <row r="32805" spans="73:73" x14ac:dyDescent="0.45">
      <c r="BU32805">
        <f>ROW()</f>
        <v>32805</v>
      </c>
    </row>
    <row r="32806" spans="73:73" x14ac:dyDescent="0.45">
      <c r="BU32806">
        <f>ROW()</f>
        <v>32806</v>
      </c>
    </row>
    <row r="32807" spans="73:73" x14ac:dyDescent="0.45">
      <c r="BU32807">
        <f>ROW()</f>
        <v>32807</v>
      </c>
    </row>
    <row r="32808" spans="73:73" x14ac:dyDescent="0.45">
      <c r="BU32808">
        <f>ROW()</f>
        <v>32808</v>
      </c>
    </row>
    <row r="32809" spans="73:73" x14ac:dyDescent="0.45">
      <c r="BU32809">
        <f>ROW()</f>
        <v>32809</v>
      </c>
    </row>
    <row r="32810" spans="73:73" x14ac:dyDescent="0.45">
      <c r="BU32810">
        <f>ROW()</f>
        <v>32810</v>
      </c>
    </row>
    <row r="32811" spans="73:73" x14ac:dyDescent="0.45">
      <c r="BU32811">
        <f>ROW()</f>
        <v>32811</v>
      </c>
    </row>
    <row r="32812" spans="73:73" x14ac:dyDescent="0.45">
      <c r="BU32812">
        <f>ROW()</f>
        <v>32812</v>
      </c>
    </row>
    <row r="32813" spans="73:73" x14ac:dyDescent="0.45">
      <c r="BU32813">
        <f>ROW()</f>
        <v>32813</v>
      </c>
    </row>
    <row r="32814" spans="73:73" x14ac:dyDescent="0.45">
      <c r="BU32814">
        <f>ROW()</f>
        <v>32814</v>
      </c>
    </row>
    <row r="32815" spans="73:73" x14ac:dyDescent="0.45">
      <c r="BU32815">
        <f>ROW()</f>
        <v>32815</v>
      </c>
    </row>
    <row r="32816" spans="73:73" x14ac:dyDescent="0.45">
      <c r="BU32816">
        <f>ROW()</f>
        <v>32816</v>
      </c>
    </row>
    <row r="32817" spans="73:73" x14ac:dyDescent="0.45">
      <c r="BU32817">
        <f>ROW()</f>
        <v>32817</v>
      </c>
    </row>
    <row r="32818" spans="73:73" x14ac:dyDescent="0.45">
      <c r="BU32818">
        <f>ROW()</f>
        <v>32818</v>
      </c>
    </row>
    <row r="32819" spans="73:73" x14ac:dyDescent="0.45">
      <c r="BU32819">
        <f>ROW()</f>
        <v>32819</v>
      </c>
    </row>
    <row r="32820" spans="73:73" x14ac:dyDescent="0.45">
      <c r="BU32820">
        <f>ROW()</f>
        <v>32820</v>
      </c>
    </row>
    <row r="32821" spans="73:73" x14ac:dyDescent="0.45">
      <c r="BU32821">
        <f>ROW()</f>
        <v>32821</v>
      </c>
    </row>
    <row r="32822" spans="73:73" x14ac:dyDescent="0.45">
      <c r="BU32822">
        <f>ROW()</f>
        <v>32822</v>
      </c>
    </row>
    <row r="32823" spans="73:73" x14ac:dyDescent="0.45">
      <c r="BU32823">
        <f>ROW()</f>
        <v>32823</v>
      </c>
    </row>
    <row r="32824" spans="73:73" x14ac:dyDescent="0.45">
      <c r="BU32824">
        <f>ROW()</f>
        <v>32824</v>
      </c>
    </row>
    <row r="32825" spans="73:73" x14ac:dyDescent="0.45">
      <c r="BU32825">
        <f>ROW()</f>
        <v>32825</v>
      </c>
    </row>
    <row r="32826" spans="73:73" x14ac:dyDescent="0.45">
      <c r="BU32826">
        <f>ROW()</f>
        <v>32826</v>
      </c>
    </row>
    <row r="32827" spans="73:73" x14ac:dyDescent="0.45">
      <c r="BU32827">
        <f>ROW()</f>
        <v>32827</v>
      </c>
    </row>
    <row r="32828" spans="73:73" x14ac:dyDescent="0.45">
      <c r="BU32828">
        <f>ROW()</f>
        <v>32828</v>
      </c>
    </row>
    <row r="32829" spans="73:73" x14ac:dyDescent="0.45">
      <c r="BU32829">
        <f>ROW()</f>
        <v>32829</v>
      </c>
    </row>
    <row r="32830" spans="73:73" x14ac:dyDescent="0.45">
      <c r="BU32830">
        <f>ROW()</f>
        <v>32830</v>
      </c>
    </row>
    <row r="32831" spans="73:73" x14ac:dyDescent="0.45">
      <c r="BU32831">
        <f>ROW()</f>
        <v>32831</v>
      </c>
    </row>
    <row r="32832" spans="73:73" x14ac:dyDescent="0.45">
      <c r="BU32832">
        <f>ROW()</f>
        <v>32832</v>
      </c>
    </row>
    <row r="32833" spans="73:73" x14ac:dyDescent="0.45">
      <c r="BU32833">
        <f>ROW()</f>
        <v>32833</v>
      </c>
    </row>
    <row r="32834" spans="73:73" x14ac:dyDescent="0.45">
      <c r="BU32834">
        <f>ROW()</f>
        <v>32834</v>
      </c>
    </row>
    <row r="32835" spans="73:73" x14ac:dyDescent="0.45">
      <c r="BU32835">
        <f>ROW()</f>
        <v>32835</v>
      </c>
    </row>
    <row r="32836" spans="73:73" x14ac:dyDescent="0.45">
      <c r="BU32836">
        <f>ROW()</f>
        <v>32836</v>
      </c>
    </row>
    <row r="32837" spans="73:73" x14ac:dyDescent="0.45">
      <c r="BU32837">
        <f>ROW()</f>
        <v>32837</v>
      </c>
    </row>
    <row r="32838" spans="73:73" x14ac:dyDescent="0.45">
      <c r="BU32838">
        <f>ROW()</f>
        <v>32838</v>
      </c>
    </row>
    <row r="32839" spans="73:73" x14ac:dyDescent="0.45">
      <c r="BU32839">
        <f>ROW()</f>
        <v>32839</v>
      </c>
    </row>
    <row r="32840" spans="73:73" x14ac:dyDescent="0.45">
      <c r="BU32840">
        <f>ROW()</f>
        <v>32840</v>
      </c>
    </row>
    <row r="32841" spans="73:73" x14ac:dyDescent="0.45">
      <c r="BU32841">
        <f>ROW()</f>
        <v>32841</v>
      </c>
    </row>
    <row r="32842" spans="73:73" x14ac:dyDescent="0.45">
      <c r="BU32842">
        <f>ROW()</f>
        <v>32842</v>
      </c>
    </row>
    <row r="32843" spans="73:73" x14ac:dyDescent="0.45">
      <c r="BU32843">
        <f>ROW()</f>
        <v>32843</v>
      </c>
    </row>
    <row r="32844" spans="73:73" x14ac:dyDescent="0.45">
      <c r="BU32844">
        <f>ROW()</f>
        <v>32844</v>
      </c>
    </row>
    <row r="32845" spans="73:73" x14ac:dyDescent="0.45">
      <c r="BU32845">
        <f>ROW()</f>
        <v>32845</v>
      </c>
    </row>
    <row r="32846" spans="73:73" x14ac:dyDescent="0.45">
      <c r="BU32846">
        <f>ROW()</f>
        <v>32846</v>
      </c>
    </row>
    <row r="32847" spans="73:73" x14ac:dyDescent="0.45">
      <c r="BU32847">
        <f>ROW()</f>
        <v>32847</v>
      </c>
    </row>
    <row r="32848" spans="73:73" x14ac:dyDescent="0.45">
      <c r="BU32848">
        <f>ROW()</f>
        <v>32848</v>
      </c>
    </row>
    <row r="32849" spans="73:73" x14ac:dyDescent="0.45">
      <c r="BU32849">
        <f>ROW()</f>
        <v>32849</v>
      </c>
    </row>
    <row r="32850" spans="73:73" x14ac:dyDescent="0.45">
      <c r="BU32850">
        <f>ROW()</f>
        <v>32850</v>
      </c>
    </row>
    <row r="32851" spans="73:73" x14ac:dyDescent="0.45">
      <c r="BU32851">
        <f>ROW()</f>
        <v>32851</v>
      </c>
    </row>
    <row r="32852" spans="73:73" x14ac:dyDescent="0.45">
      <c r="BU32852">
        <f>ROW()</f>
        <v>32852</v>
      </c>
    </row>
    <row r="32853" spans="73:73" x14ac:dyDescent="0.45">
      <c r="BU32853">
        <f>ROW()</f>
        <v>32853</v>
      </c>
    </row>
    <row r="32854" spans="73:73" x14ac:dyDescent="0.45">
      <c r="BU32854">
        <f>ROW()</f>
        <v>32854</v>
      </c>
    </row>
    <row r="32855" spans="73:73" x14ac:dyDescent="0.45">
      <c r="BU32855">
        <f>ROW()</f>
        <v>32855</v>
      </c>
    </row>
    <row r="32856" spans="73:73" x14ac:dyDescent="0.45">
      <c r="BU32856">
        <f>ROW()</f>
        <v>32856</v>
      </c>
    </row>
    <row r="32857" spans="73:73" x14ac:dyDescent="0.45">
      <c r="BU32857">
        <f>ROW()</f>
        <v>32857</v>
      </c>
    </row>
    <row r="32858" spans="73:73" x14ac:dyDescent="0.45">
      <c r="BU32858">
        <f>ROW()</f>
        <v>32858</v>
      </c>
    </row>
    <row r="32859" spans="73:73" x14ac:dyDescent="0.45">
      <c r="BU32859">
        <f>ROW()</f>
        <v>32859</v>
      </c>
    </row>
    <row r="32860" spans="73:73" x14ac:dyDescent="0.45">
      <c r="BU32860">
        <f>ROW()</f>
        <v>32860</v>
      </c>
    </row>
    <row r="32861" spans="73:73" x14ac:dyDescent="0.45">
      <c r="BU32861">
        <f>ROW()</f>
        <v>32861</v>
      </c>
    </row>
    <row r="32862" spans="73:73" x14ac:dyDescent="0.45">
      <c r="BU32862">
        <f>ROW()</f>
        <v>32862</v>
      </c>
    </row>
    <row r="32863" spans="73:73" x14ac:dyDescent="0.45">
      <c r="BU32863">
        <f>ROW()</f>
        <v>32863</v>
      </c>
    </row>
    <row r="32864" spans="73:73" x14ac:dyDescent="0.45">
      <c r="BU32864">
        <f>ROW()</f>
        <v>32864</v>
      </c>
    </row>
    <row r="32865" spans="73:73" x14ac:dyDescent="0.45">
      <c r="BU32865">
        <f>ROW()</f>
        <v>32865</v>
      </c>
    </row>
    <row r="32866" spans="73:73" x14ac:dyDescent="0.45">
      <c r="BU32866">
        <f>ROW()</f>
        <v>32866</v>
      </c>
    </row>
    <row r="32867" spans="73:73" x14ac:dyDescent="0.45">
      <c r="BU32867">
        <f>ROW()</f>
        <v>32867</v>
      </c>
    </row>
    <row r="32868" spans="73:73" x14ac:dyDescent="0.45">
      <c r="BU32868">
        <f>ROW()</f>
        <v>32868</v>
      </c>
    </row>
    <row r="32869" spans="73:73" x14ac:dyDescent="0.45">
      <c r="BU32869">
        <f>ROW()</f>
        <v>32869</v>
      </c>
    </row>
    <row r="32870" spans="73:73" x14ac:dyDescent="0.45">
      <c r="BU32870">
        <f>ROW()</f>
        <v>32870</v>
      </c>
    </row>
    <row r="32871" spans="73:73" x14ac:dyDescent="0.45">
      <c r="BU32871">
        <f>ROW()</f>
        <v>32871</v>
      </c>
    </row>
    <row r="32872" spans="73:73" x14ac:dyDescent="0.45">
      <c r="BU32872">
        <f>ROW()</f>
        <v>32872</v>
      </c>
    </row>
    <row r="32873" spans="73:73" x14ac:dyDescent="0.45">
      <c r="BU32873">
        <f>ROW()</f>
        <v>32873</v>
      </c>
    </row>
    <row r="32874" spans="73:73" x14ac:dyDescent="0.45">
      <c r="BU32874">
        <f>ROW()</f>
        <v>32874</v>
      </c>
    </row>
    <row r="32875" spans="73:73" x14ac:dyDescent="0.45">
      <c r="BU32875">
        <f>ROW()</f>
        <v>32875</v>
      </c>
    </row>
    <row r="32876" spans="73:73" x14ac:dyDescent="0.45">
      <c r="BU32876">
        <f>ROW()</f>
        <v>32876</v>
      </c>
    </row>
    <row r="32877" spans="73:73" x14ac:dyDescent="0.45">
      <c r="BU32877">
        <f>ROW()</f>
        <v>32877</v>
      </c>
    </row>
    <row r="32878" spans="73:73" x14ac:dyDescent="0.45">
      <c r="BU32878">
        <f>ROW()</f>
        <v>32878</v>
      </c>
    </row>
    <row r="32879" spans="73:73" x14ac:dyDescent="0.45">
      <c r="BU32879">
        <f>ROW()</f>
        <v>32879</v>
      </c>
    </row>
    <row r="32880" spans="73:73" x14ac:dyDescent="0.45">
      <c r="BU32880">
        <f>ROW()</f>
        <v>32880</v>
      </c>
    </row>
    <row r="32881" spans="73:73" x14ac:dyDescent="0.45">
      <c r="BU32881">
        <f>ROW()</f>
        <v>32881</v>
      </c>
    </row>
    <row r="32882" spans="73:73" x14ac:dyDescent="0.45">
      <c r="BU32882">
        <f>ROW()</f>
        <v>32882</v>
      </c>
    </row>
    <row r="32883" spans="73:73" x14ac:dyDescent="0.45">
      <c r="BU32883">
        <f>ROW()</f>
        <v>32883</v>
      </c>
    </row>
    <row r="32884" spans="73:73" x14ac:dyDescent="0.45">
      <c r="BU32884">
        <f>ROW()</f>
        <v>32884</v>
      </c>
    </row>
    <row r="32885" spans="73:73" x14ac:dyDescent="0.45">
      <c r="BU32885">
        <f>ROW()</f>
        <v>32885</v>
      </c>
    </row>
    <row r="32886" spans="73:73" x14ac:dyDescent="0.45">
      <c r="BU32886">
        <f>ROW()</f>
        <v>32886</v>
      </c>
    </row>
    <row r="32887" spans="73:73" x14ac:dyDescent="0.45">
      <c r="BU32887">
        <f>ROW()</f>
        <v>32887</v>
      </c>
    </row>
    <row r="32888" spans="73:73" x14ac:dyDescent="0.45">
      <c r="BU32888">
        <f>ROW()</f>
        <v>32888</v>
      </c>
    </row>
    <row r="32889" spans="73:73" x14ac:dyDescent="0.45">
      <c r="BU32889">
        <f>ROW()</f>
        <v>32889</v>
      </c>
    </row>
    <row r="32890" spans="73:73" x14ac:dyDescent="0.45">
      <c r="BU32890">
        <f>ROW()</f>
        <v>32890</v>
      </c>
    </row>
    <row r="32891" spans="73:73" x14ac:dyDescent="0.45">
      <c r="BU32891">
        <f>ROW()</f>
        <v>32891</v>
      </c>
    </row>
    <row r="32892" spans="73:73" x14ac:dyDescent="0.45">
      <c r="BU32892">
        <f>ROW()</f>
        <v>32892</v>
      </c>
    </row>
    <row r="32893" spans="73:73" x14ac:dyDescent="0.45">
      <c r="BU32893">
        <f>ROW()</f>
        <v>32893</v>
      </c>
    </row>
    <row r="32894" spans="73:73" x14ac:dyDescent="0.45">
      <c r="BU32894">
        <f>ROW()</f>
        <v>32894</v>
      </c>
    </row>
    <row r="32895" spans="73:73" x14ac:dyDescent="0.45">
      <c r="BU32895">
        <f>ROW()</f>
        <v>32895</v>
      </c>
    </row>
    <row r="32896" spans="73:73" x14ac:dyDescent="0.45">
      <c r="BU32896">
        <f>ROW()</f>
        <v>32896</v>
      </c>
    </row>
    <row r="32897" spans="73:73" x14ac:dyDescent="0.45">
      <c r="BU32897">
        <f>ROW()</f>
        <v>32897</v>
      </c>
    </row>
    <row r="32898" spans="73:73" x14ac:dyDescent="0.45">
      <c r="BU32898">
        <f>ROW()</f>
        <v>32898</v>
      </c>
    </row>
    <row r="32899" spans="73:73" x14ac:dyDescent="0.45">
      <c r="BU32899">
        <f>ROW()</f>
        <v>32899</v>
      </c>
    </row>
    <row r="32900" spans="73:73" x14ac:dyDescent="0.45">
      <c r="BU32900">
        <f>ROW()</f>
        <v>32900</v>
      </c>
    </row>
    <row r="32901" spans="73:73" x14ac:dyDescent="0.45">
      <c r="BU32901">
        <f>ROW()</f>
        <v>32901</v>
      </c>
    </row>
    <row r="32902" spans="73:73" x14ac:dyDescent="0.45">
      <c r="BU32902">
        <f>ROW()</f>
        <v>32902</v>
      </c>
    </row>
    <row r="32903" spans="73:73" x14ac:dyDescent="0.45">
      <c r="BU32903">
        <f>ROW()</f>
        <v>32903</v>
      </c>
    </row>
    <row r="32904" spans="73:73" x14ac:dyDescent="0.45">
      <c r="BU32904">
        <f>ROW()</f>
        <v>32904</v>
      </c>
    </row>
    <row r="32905" spans="73:73" x14ac:dyDescent="0.45">
      <c r="BU32905">
        <f>ROW()</f>
        <v>32905</v>
      </c>
    </row>
    <row r="32906" spans="73:73" x14ac:dyDescent="0.45">
      <c r="BU32906">
        <f>ROW()</f>
        <v>32906</v>
      </c>
    </row>
    <row r="32907" spans="73:73" x14ac:dyDescent="0.45">
      <c r="BU32907">
        <f>ROW()</f>
        <v>32907</v>
      </c>
    </row>
    <row r="32908" spans="73:73" x14ac:dyDescent="0.45">
      <c r="BU32908">
        <f>ROW()</f>
        <v>32908</v>
      </c>
    </row>
    <row r="32909" spans="73:73" x14ac:dyDescent="0.45">
      <c r="BU32909">
        <f>ROW()</f>
        <v>32909</v>
      </c>
    </row>
    <row r="32910" spans="73:73" x14ac:dyDescent="0.45">
      <c r="BU32910">
        <f>ROW()</f>
        <v>32910</v>
      </c>
    </row>
    <row r="32911" spans="73:73" x14ac:dyDescent="0.45">
      <c r="BU32911">
        <f>ROW()</f>
        <v>32911</v>
      </c>
    </row>
    <row r="32912" spans="73:73" x14ac:dyDescent="0.45">
      <c r="BU32912">
        <f>ROW()</f>
        <v>32912</v>
      </c>
    </row>
    <row r="32913" spans="73:73" x14ac:dyDescent="0.45">
      <c r="BU32913">
        <f>ROW()</f>
        <v>32913</v>
      </c>
    </row>
    <row r="32914" spans="73:73" x14ac:dyDescent="0.45">
      <c r="BU32914">
        <f>ROW()</f>
        <v>32914</v>
      </c>
    </row>
    <row r="32915" spans="73:73" x14ac:dyDescent="0.45">
      <c r="BU32915">
        <f>ROW()</f>
        <v>32915</v>
      </c>
    </row>
    <row r="32916" spans="73:73" x14ac:dyDescent="0.45">
      <c r="BU32916">
        <f>ROW()</f>
        <v>32916</v>
      </c>
    </row>
    <row r="32917" spans="73:73" x14ac:dyDescent="0.45">
      <c r="BU32917">
        <f>ROW()</f>
        <v>32917</v>
      </c>
    </row>
    <row r="32918" spans="73:73" x14ac:dyDescent="0.45">
      <c r="BU32918">
        <f>ROW()</f>
        <v>32918</v>
      </c>
    </row>
    <row r="32919" spans="73:73" x14ac:dyDescent="0.45">
      <c r="BU32919">
        <f>ROW()</f>
        <v>32919</v>
      </c>
    </row>
    <row r="32920" spans="73:73" x14ac:dyDescent="0.45">
      <c r="BU32920">
        <f>ROW()</f>
        <v>32920</v>
      </c>
    </row>
    <row r="32921" spans="73:73" x14ac:dyDescent="0.45">
      <c r="BU32921">
        <f>ROW()</f>
        <v>32921</v>
      </c>
    </row>
    <row r="32922" spans="73:73" x14ac:dyDescent="0.45">
      <c r="BU32922">
        <f>ROW()</f>
        <v>32922</v>
      </c>
    </row>
    <row r="32923" spans="73:73" x14ac:dyDescent="0.45">
      <c r="BU32923">
        <f>ROW()</f>
        <v>32923</v>
      </c>
    </row>
    <row r="32924" spans="73:73" x14ac:dyDescent="0.45">
      <c r="BU32924">
        <f>ROW()</f>
        <v>32924</v>
      </c>
    </row>
    <row r="32925" spans="73:73" x14ac:dyDescent="0.45">
      <c r="BU32925">
        <f>ROW()</f>
        <v>32925</v>
      </c>
    </row>
    <row r="32926" spans="73:73" x14ac:dyDescent="0.45">
      <c r="BU32926">
        <f>ROW()</f>
        <v>32926</v>
      </c>
    </row>
    <row r="32927" spans="73:73" x14ac:dyDescent="0.45">
      <c r="BU32927">
        <f>ROW()</f>
        <v>32927</v>
      </c>
    </row>
    <row r="32928" spans="73:73" x14ac:dyDescent="0.45">
      <c r="BU32928">
        <f>ROW()</f>
        <v>32928</v>
      </c>
    </row>
    <row r="32929" spans="73:73" x14ac:dyDescent="0.45">
      <c r="BU32929">
        <f>ROW()</f>
        <v>32929</v>
      </c>
    </row>
    <row r="32930" spans="73:73" x14ac:dyDescent="0.45">
      <c r="BU32930">
        <f>ROW()</f>
        <v>32930</v>
      </c>
    </row>
    <row r="32931" spans="73:73" x14ac:dyDescent="0.45">
      <c r="BU32931">
        <f>ROW()</f>
        <v>32931</v>
      </c>
    </row>
    <row r="32932" spans="73:73" x14ac:dyDescent="0.45">
      <c r="BU32932">
        <f>ROW()</f>
        <v>32932</v>
      </c>
    </row>
    <row r="32933" spans="73:73" x14ac:dyDescent="0.45">
      <c r="BU32933">
        <f>ROW()</f>
        <v>32933</v>
      </c>
    </row>
    <row r="32934" spans="73:73" x14ac:dyDescent="0.45">
      <c r="BU32934">
        <f>ROW()</f>
        <v>32934</v>
      </c>
    </row>
    <row r="32935" spans="73:73" x14ac:dyDescent="0.45">
      <c r="BU32935">
        <f>ROW()</f>
        <v>32935</v>
      </c>
    </row>
    <row r="32936" spans="73:73" x14ac:dyDescent="0.45">
      <c r="BU32936">
        <f>ROW()</f>
        <v>32936</v>
      </c>
    </row>
    <row r="32937" spans="73:73" x14ac:dyDescent="0.45">
      <c r="BU32937">
        <f>ROW()</f>
        <v>32937</v>
      </c>
    </row>
    <row r="32938" spans="73:73" x14ac:dyDescent="0.45">
      <c r="BU32938">
        <f>ROW()</f>
        <v>32938</v>
      </c>
    </row>
    <row r="32939" spans="73:73" x14ac:dyDescent="0.45">
      <c r="BU32939">
        <f>ROW()</f>
        <v>32939</v>
      </c>
    </row>
    <row r="32940" spans="73:73" x14ac:dyDescent="0.45">
      <c r="BU32940">
        <f>ROW()</f>
        <v>32940</v>
      </c>
    </row>
    <row r="32941" spans="73:73" x14ac:dyDescent="0.45">
      <c r="BU32941">
        <f>ROW()</f>
        <v>32941</v>
      </c>
    </row>
    <row r="32942" spans="73:73" x14ac:dyDescent="0.45">
      <c r="BU32942">
        <f>ROW()</f>
        <v>32942</v>
      </c>
    </row>
    <row r="32943" spans="73:73" x14ac:dyDescent="0.45">
      <c r="BU32943">
        <f>ROW()</f>
        <v>32943</v>
      </c>
    </row>
    <row r="32944" spans="73:73" x14ac:dyDescent="0.45">
      <c r="BU32944">
        <f>ROW()</f>
        <v>32944</v>
      </c>
    </row>
    <row r="32945" spans="73:73" x14ac:dyDescent="0.45">
      <c r="BU32945">
        <f>ROW()</f>
        <v>32945</v>
      </c>
    </row>
    <row r="32946" spans="73:73" x14ac:dyDescent="0.45">
      <c r="BU32946">
        <f>ROW()</f>
        <v>32946</v>
      </c>
    </row>
    <row r="32947" spans="73:73" x14ac:dyDescent="0.45">
      <c r="BU32947">
        <f>ROW()</f>
        <v>32947</v>
      </c>
    </row>
    <row r="32948" spans="73:73" x14ac:dyDescent="0.45">
      <c r="BU32948">
        <f>ROW()</f>
        <v>32948</v>
      </c>
    </row>
    <row r="32949" spans="73:73" x14ac:dyDescent="0.45">
      <c r="BU32949">
        <f>ROW()</f>
        <v>32949</v>
      </c>
    </row>
    <row r="32950" spans="73:73" x14ac:dyDescent="0.45">
      <c r="BU32950">
        <f>ROW()</f>
        <v>32950</v>
      </c>
    </row>
    <row r="32951" spans="73:73" x14ac:dyDescent="0.45">
      <c r="BU32951">
        <f>ROW()</f>
        <v>32951</v>
      </c>
    </row>
    <row r="32952" spans="73:73" x14ac:dyDescent="0.45">
      <c r="BU32952">
        <f>ROW()</f>
        <v>32952</v>
      </c>
    </row>
    <row r="32953" spans="73:73" x14ac:dyDescent="0.45">
      <c r="BU32953">
        <f>ROW()</f>
        <v>32953</v>
      </c>
    </row>
    <row r="32954" spans="73:73" x14ac:dyDescent="0.45">
      <c r="BU32954">
        <f>ROW()</f>
        <v>32954</v>
      </c>
    </row>
    <row r="32955" spans="73:73" x14ac:dyDescent="0.45">
      <c r="BU32955">
        <f>ROW()</f>
        <v>32955</v>
      </c>
    </row>
    <row r="32956" spans="73:73" x14ac:dyDescent="0.45">
      <c r="BU32956">
        <f>ROW()</f>
        <v>32956</v>
      </c>
    </row>
    <row r="32957" spans="73:73" x14ac:dyDescent="0.45">
      <c r="BU32957">
        <f>ROW()</f>
        <v>32957</v>
      </c>
    </row>
    <row r="32958" spans="73:73" x14ac:dyDescent="0.45">
      <c r="BU32958">
        <f>ROW()</f>
        <v>32958</v>
      </c>
    </row>
    <row r="32959" spans="73:73" x14ac:dyDescent="0.45">
      <c r="BU32959">
        <f>ROW()</f>
        <v>32959</v>
      </c>
    </row>
    <row r="32960" spans="73:73" x14ac:dyDescent="0.45">
      <c r="BU32960">
        <f>ROW()</f>
        <v>32960</v>
      </c>
    </row>
    <row r="32961" spans="73:73" x14ac:dyDescent="0.45">
      <c r="BU32961">
        <f>ROW()</f>
        <v>32961</v>
      </c>
    </row>
    <row r="32962" spans="73:73" x14ac:dyDescent="0.45">
      <c r="BU32962">
        <f>ROW()</f>
        <v>32962</v>
      </c>
    </row>
    <row r="32963" spans="73:73" x14ac:dyDescent="0.45">
      <c r="BU32963">
        <f>ROW()</f>
        <v>32963</v>
      </c>
    </row>
    <row r="32964" spans="73:73" x14ac:dyDescent="0.45">
      <c r="BU32964">
        <f>ROW()</f>
        <v>32964</v>
      </c>
    </row>
    <row r="32965" spans="73:73" x14ac:dyDescent="0.45">
      <c r="BU32965">
        <f>ROW()</f>
        <v>32965</v>
      </c>
    </row>
    <row r="32966" spans="73:73" x14ac:dyDescent="0.45">
      <c r="BU32966">
        <f>ROW()</f>
        <v>32966</v>
      </c>
    </row>
    <row r="32967" spans="73:73" x14ac:dyDescent="0.45">
      <c r="BU32967">
        <f>ROW()</f>
        <v>32967</v>
      </c>
    </row>
    <row r="32968" spans="73:73" x14ac:dyDescent="0.45">
      <c r="BU32968">
        <f>ROW()</f>
        <v>32968</v>
      </c>
    </row>
    <row r="32969" spans="73:73" x14ac:dyDescent="0.45">
      <c r="BU32969">
        <f>ROW()</f>
        <v>32969</v>
      </c>
    </row>
    <row r="32970" spans="73:73" x14ac:dyDescent="0.45">
      <c r="BU32970">
        <f>ROW()</f>
        <v>32970</v>
      </c>
    </row>
    <row r="32971" spans="73:73" x14ac:dyDescent="0.45">
      <c r="BU32971">
        <f>ROW()</f>
        <v>32971</v>
      </c>
    </row>
    <row r="32972" spans="73:73" x14ac:dyDescent="0.45">
      <c r="BU32972">
        <f>ROW()</f>
        <v>32972</v>
      </c>
    </row>
    <row r="32973" spans="73:73" x14ac:dyDescent="0.45">
      <c r="BU32973">
        <f>ROW()</f>
        <v>32973</v>
      </c>
    </row>
    <row r="32974" spans="73:73" x14ac:dyDescent="0.45">
      <c r="BU32974">
        <f>ROW()</f>
        <v>32974</v>
      </c>
    </row>
    <row r="32975" spans="73:73" x14ac:dyDescent="0.45">
      <c r="BU32975">
        <f>ROW()</f>
        <v>32975</v>
      </c>
    </row>
    <row r="32976" spans="73:73" x14ac:dyDescent="0.45">
      <c r="BU32976">
        <f>ROW()</f>
        <v>32976</v>
      </c>
    </row>
    <row r="32977" spans="73:73" x14ac:dyDescent="0.45">
      <c r="BU32977">
        <f>ROW()</f>
        <v>32977</v>
      </c>
    </row>
    <row r="32978" spans="73:73" x14ac:dyDescent="0.45">
      <c r="BU32978">
        <f>ROW()</f>
        <v>32978</v>
      </c>
    </row>
    <row r="32979" spans="73:73" x14ac:dyDescent="0.45">
      <c r="BU32979">
        <f>ROW()</f>
        <v>32979</v>
      </c>
    </row>
    <row r="32980" spans="73:73" x14ac:dyDescent="0.45">
      <c r="BU32980">
        <f>ROW()</f>
        <v>32980</v>
      </c>
    </row>
    <row r="32981" spans="73:73" x14ac:dyDescent="0.45">
      <c r="BU32981">
        <f>ROW()</f>
        <v>32981</v>
      </c>
    </row>
    <row r="32982" spans="73:73" x14ac:dyDescent="0.45">
      <c r="BU32982">
        <f>ROW()</f>
        <v>32982</v>
      </c>
    </row>
    <row r="32983" spans="73:73" x14ac:dyDescent="0.45">
      <c r="BU32983">
        <f>ROW()</f>
        <v>32983</v>
      </c>
    </row>
    <row r="32984" spans="73:73" x14ac:dyDescent="0.45">
      <c r="BU32984">
        <f>ROW()</f>
        <v>32984</v>
      </c>
    </row>
    <row r="32985" spans="73:73" x14ac:dyDescent="0.45">
      <c r="BU32985">
        <f>ROW()</f>
        <v>32985</v>
      </c>
    </row>
    <row r="32986" spans="73:73" x14ac:dyDescent="0.45">
      <c r="BU32986">
        <f>ROW()</f>
        <v>32986</v>
      </c>
    </row>
    <row r="32987" spans="73:73" x14ac:dyDescent="0.45">
      <c r="BU32987">
        <f>ROW()</f>
        <v>32987</v>
      </c>
    </row>
    <row r="32988" spans="73:73" x14ac:dyDescent="0.45">
      <c r="BU32988">
        <f>ROW()</f>
        <v>32988</v>
      </c>
    </row>
    <row r="32989" spans="73:73" x14ac:dyDescent="0.45">
      <c r="BU32989">
        <f>ROW()</f>
        <v>32989</v>
      </c>
    </row>
    <row r="32990" spans="73:73" x14ac:dyDescent="0.45">
      <c r="BU32990">
        <f>ROW()</f>
        <v>32990</v>
      </c>
    </row>
    <row r="32991" spans="73:73" x14ac:dyDescent="0.45">
      <c r="BU32991">
        <f>ROW()</f>
        <v>32991</v>
      </c>
    </row>
    <row r="32992" spans="73:73" x14ac:dyDescent="0.45">
      <c r="BU32992">
        <f>ROW()</f>
        <v>32992</v>
      </c>
    </row>
    <row r="32993" spans="73:73" x14ac:dyDescent="0.45">
      <c r="BU32993">
        <f>ROW()</f>
        <v>32993</v>
      </c>
    </row>
    <row r="32994" spans="73:73" x14ac:dyDescent="0.45">
      <c r="BU32994">
        <f>ROW()</f>
        <v>32994</v>
      </c>
    </row>
    <row r="32995" spans="73:73" x14ac:dyDescent="0.45">
      <c r="BU32995">
        <f>ROW()</f>
        <v>32995</v>
      </c>
    </row>
    <row r="32996" spans="73:73" x14ac:dyDescent="0.45">
      <c r="BU32996">
        <f>ROW()</f>
        <v>32996</v>
      </c>
    </row>
    <row r="32997" spans="73:73" x14ac:dyDescent="0.45">
      <c r="BU32997">
        <f>ROW()</f>
        <v>32997</v>
      </c>
    </row>
    <row r="32998" spans="73:73" x14ac:dyDescent="0.45">
      <c r="BU32998">
        <f>ROW()</f>
        <v>32998</v>
      </c>
    </row>
    <row r="32999" spans="73:73" x14ac:dyDescent="0.45">
      <c r="BU32999">
        <f>ROW()</f>
        <v>32999</v>
      </c>
    </row>
    <row r="33000" spans="73:73" x14ac:dyDescent="0.45">
      <c r="BU33000">
        <f>ROW()</f>
        <v>33000</v>
      </c>
    </row>
    <row r="33001" spans="73:73" x14ac:dyDescent="0.45">
      <c r="BU33001">
        <f>ROW()</f>
        <v>33001</v>
      </c>
    </row>
    <row r="33002" spans="73:73" x14ac:dyDescent="0.45">
      <c r="BU33002">
        <f>ROW()</f>
        <v>33002</v>
      </c>
    </row>
    <row r="33003" spans="73:73" x14ac:dyDescent="0.45">
      <c r="BU33003">
        <f>ROW()</f>
        <v>33003</v>
      </c>
    </row>
    <row r="33004" spans="73:73" x14ac:dyDescent="0.45">
      <c r="BU33004">
        <f>ROW()</f>
        <v>33004</v>
      </c>
    </row>
    <row r="33005" spans="73:73" x14ac:dyDescent="0.45">
      <c r="BU33005">
        <f>ROW()</f>
        <v>33005</v>
      </c>
    </row>
    <row r="33006" spans="73:73" x14ac:dyDescent="0.45">
      <c r="BU33006">
        <f>ROW()</f>
        <v>33006</v>
      </c>
    </row>
    <row r="33007" spans="73:73" x14ac:dyDescent="0.45">
      <c r="BU33007">
        <f>ROW()</f>
        <v>33007</v>
      </c>
    </row>
    <row r="33008" spans="73:73" x14ac:dyDescent="0.45">
      <c r="BU33008">
        <f>ROW()</f>
        <v>33008</v>
      </c>
    </row>
    <row r="33009" spans="73:73" x14ac:dyDescent="0.45">
      <c r="BU33009">
        <f>ROW()</f>
        <v>33009</v>
      </c>
    </row>
    <row r="33010" spans="73:73" x14ac:dyDescent="0.45">
      <c r="BU33010">
        <f>ROW()</f>
        <v>33010</v>
      </c>
    </row>
    <row r="33011" spans="73:73" x14ac:dyDescent="0.45">
      <c r="BU33011">
        <f>ROW()</f>
        <v>33011</v>
      </c>
    </row>
    <row r="33012" spans="73:73" x14ac:dyDescent="0.45">
      <c r="BU33012">
        <f>ROW()</f>
        <v>33012</v>
      </c>
    </row>
    <row r="33013" spans="73:73" x14ac:dyDescent="0.45">
      <c r="BU33013">
        <f>ROW()</f>
        <v>33013</v>
      </c>
    </row>
    <row r="33014" spans="73:73" x14ac:dyDescent="0.45">
      <c r="BU33014">
        <f>ROW()</f>
        <v>33014</v>
      </c>
    </row>
    <row r="33015" spans="73:73" x14ac:dyDescent="0.45">
      <c r="BU33015">
        <f>ROW()</f>
        <v>33015</v>
      </c>
    </row>
    <row r="33016" spans="73:73" x14ac:dyDescent="0.45">
      <c r="BU33016">
        <f>ROW()</f>
        <v>33016</v>
      </c>
    </row>
    <row r="33017" spans="73:73" x14ac:dyDescent="0.45">
      <c r="BU33017">
        <f>ROW()</f>
        <v>33017</v>
      </c>
    </row>
    <row r="33018" spans="73:73" x14ac:dyDescent="0.45">
      <c r="BU33018">
        <f>ROW()</f>
        <v>33018</v>
      </c>
    </row>
    <row r="33019" spans="73:73" x14ac:dyDescent="0.45">
      <c r="BU33019">
        <f>ROW()</f>
        <v>33019</v>
      </c>
    </row>
    <row r="33020" spans="73:73" x14ac:dyDescent="0.45">
      <c r="BU33020">
        <f>ROW()</f>
        <v>33020</v>
      </c>
    </row>
    <row r="33021" spans="73:73" x14ac:dyDescent="0.45">
      <c r="BU33021">
        <f>ROW()</f>
        <v>33021</v>
      </c>
    </row>
    <row r="33022" spans="73:73" x14ac:dyDescent="0.45">
      <c r="BU33022">
        <f>ROW()</f>
        <v>33022</v>
      </c>
    </row>
    <row r="33023" spans="73:73" x14ac:dyDescent="0.45">
      <c r="BU33023">
        <f>ROW()</f>
        <v>33023</v>
      </c>
    </row>
    <row r="33024" spans="73:73" x14ac:dyDescent="0.45">
      <c r="BU33024">
        <f>ROW()</f>
        <v>33024</v>
      </c>
    </row>
    <row r="33025" spans="73:73" x14ac:dyDescent="0.45">
      <c r="BU33025">
        <f>ROW()</f>
        <v>33025</v>
      </c>
    </row>
    <row r="33026" spans="73:73" x14ac:dyDescent="0.45">
      <c r="BU33026">
        <f>ROW()</f>
        <v>33026</v>
      </c>
    </row>
    <row r="33027" spans="73:73" x14ac:dyDescent="0.45">
      <c r="BU33027">
        <f>ROW()</f>
        <v>33027</v>
      </c>
    </row>
    <row r="33028" spans="73:73" x14ac:dyDescent="0.45">
      <c r="BU33028">
        <f>ROW()</f>
        <v>33028</v>
      </c>
    </row>
    <row r="33029" spans="73:73" x14ac:dyDescent="0.45">
      <c r="BU33029">
        <f>ROW()</f>
        <v>33029</v>
      </c>
    </row>
    <row r="33030" spans="73:73" x14ac:dyDescent="0.45">
      <c r="BU33030">
        <f>ROW()</f>
        <v>33030</v>
      </c>
    </row>
    <row r="33031" spans="73:73" x14ac:dyDescent="0.45">
      <c r="BU33031">
        <f>ROW()</f>
        <v>33031</v>
      </c>
    </row>
    <row r="33032" spans="73:73" x14ac:dyDescent="0.45">
      <c r="BU33032">
        <f>ROW()</f>
        <v>33032</v>
      </c>
    </row>
    <row r="33033" spans="73:73" x14ac:dyDescent="0.45">
      <c r="BU33033">
        <f>ROW()</f>
        <v>33033</v>
      </c>
    </row>
    <row r="33034" spans="73:73" x14ac:dyDescent="0.45">
      <c r="BU33034">
        <f>ROW()</f>
        <v>33034</v>
      </c>
    </row>
    <row r="33035" spans="73:73" x14ac:dyDescent="0.45">
      <c r="BU33035">
        <f>ROW()</f>
        <v>33035</v>
      </c>
    </row>
    <row r="33036" spans="73:73" x14ac:dyDescent="0.45">
      <c r="BU33036">
        <f>ROW()</f>
        <v>33036</v>
      </c>
    </row>
    <row r="33037" spans="73:73" x14ac:dyDescent="0.45">
      <c r="BU33037">
        <f>ROW()</f>
        <v>33037</v>
      </c>
    </row>
    <row r="33038" spans="73:73" x14ac:dyDescent="0.45">
      <c r="BU33038">
        <f>ROW()</f>
        <v>33038</v>
      </c>
    </row>
    <row r="33039" spans="73:73" x14ac:dyDescent="0.45">
      <c r="BU33039">
        <f>ROW()</f>
        <v>33039</v>
      </c>
    </row>
    <row r="33040" spans="73:73" x14ac:dyDescent="0.45">
      <c r="BU33040">
        <f>ROW()</f>
        <v>33040</v>
      </c>
    </row>
    <row r="33041" spans="73:73" x14ac:dyDescent="0.45">
      <c r="BU33041">
        <f>ROW()</f>
        <v>33041</v>
      </c>
    </row>
    <row r="33042" spans="73:73" x14ac:dyDescent="0.45">
      <c r="BU33042">
        <f>ROW()</f>
        <v>33042</v>
      </c>
    </row>
    <row r="33043" spans="73:73" x14ac:dyDescent="0.45">
      <c r="BU33043">
        <f>ROW()</f>
        <v>33043</v>
      </c>
    </row>
    <row r="33044" spans="73:73" x14ac:dyDescent="0.45">
      <c r="BU33044">
        <f>ROW()</f>
        <v>33044</v>
      </c>
    </row>
    <row r="33045" spans="73:73" x14ac:dyDescent="0.45">
      <c r="BU33045">
        <f>ROW()</f>
        <v>33045</v>
      </c>
    </row>
    <row r="33046" spans="73:73" x14ac:dyDescent="0.45">
      <c r="BU33046">
        <f>ROW()</f>
        <v>33046</v>
      </c>
    </row>
    <row r="33047" spans="73:73" x14ac:dyDescent="0.45">
      <c r="BU33047">
        <f>ROW()</f>
        <v>33047</v>
      </c>
    </row>
    <row r="33048" spans="73:73" x14ac:dyDescent="0.45">
      <c r="BU33048">
        <f>ROW()</f>
        <v>33048</v>
      </c>
    </row>
    <row r="33049" spans="73:73" x14ac:dyDescent="0.45">
      <c r="BU33049">
        <f>ROW()</f>
        <v>33049</v>
      </c>
    </row>
    <row r="33050" spans="73:73" x14ac:dyDescent="0.45">
      <c r="BU33050">
        <f>ROW()</f>
        <v>33050</v>
      </c>
    </row>
    <row r="33051" spans="73:73" x14ac:dyDescent="0.45">
      <c r="BU33051">
        <f>ROW()</f>
        <v>33051</v>
      </c>
    </row>
    <row r="33052" spans="73:73" x14ac:dyDescent="0.45">
      <c r="BU33052">
        <f>ROW()</f>
        <v>33052</v>
      </c>
    </row>
    <row r="33053" spans="73:73" x14ac:dyDescent="0.45">
      <c r="BU33053">
        <f>ROW()</f>
        <v>33053</v>
      </c>
    </row>
    <row r="33054" spans="73:73" x14ac:dyDescent="0.45">
      <c r="BU33054">
        <f>ROW()</f>
        <v>33054</v>
      </c>
    </row>
    <row r="33055" spans="73:73" x14ac:dyDescent="0.45">
      <c r="BU33055">
        <f>ROW()</f>
        <v>33055</v>
      </c>
    </row>
    <row r="33056" spans="73:73" x14ac:dyDescent="0.45">
      <c r="BU33056">
        <f>ROW()</f>
        <v>33056</v>
      </c>
    </row>
    <row r="33057" spans="73:73" x14ac:dyDescent="0.45">
      <c r="BU33057">
        <f>ROW()</f>
        <v>33057</v>
      </c>
    </row>
    <row r="33058" spans="73:73" x14ac:dyDescent="0.45">
      <c r="BU33058">
        <f>ROW()</f>
        <v>33058</v>
      </c>
    </row>
    <row r="33059" spans="73:73" x14ac:dyDescent="0.45">
      <c r="BU33059">
        <f>ROW()</f>
        <v>33059</v>
      </c>
    </row>
    <row r="33060" spans="73:73" x14ac:dyDescent="0.45">
      <c r="BU33060">
        <f>ROW()</f>
        <v>33060</v>
      </c>
    </row>
    <row r="33061" spans="73:73" x14ac:dyDescent="0.45">
      <c r="BU33061">
        <f>ROW()</f>
        <v>33061</v>
      </c>
    </row>
    <row r="33062" spans="73:73" x14ac:dyDescent="0.45">
      <c r="BU33062">
        <f>ROW()</f>
        <v>33062</v>
      </c>
    </row>
    <row r="33063" spans="73:73" x14ac:dyDescent="0.45">
      <c r="BU33063">
        <f>ROW()</f>
        <v>33063</v>
      </c>
    </row>
    <row r="33064" spans="73:73" x14ac:dyDescent="0.45">
      <c r="BU33064">
        <f>ROW()</f>
        <v>33064</v>
      </c>
    </row>
    <row r="33065" spans="73:73" x14ac:dyDescent="0.45">
      <c r="BU33065">
        <f>ROW()</f>
        <v>33065</v>
      </c>
    </row>
    <row r="33066" spans="73:73" x14ac:dyDescent="0.45">
      <c r="BU33066">
        <f>ROW()</f>
        <v>33066</v>
      </c>
    </row>
    <row r="33067" spans="73:73" x14ac:dyDescent="0.45">
      <c r="BU33067">
        <f>ROW()</f>
        <v>33067</v>
      </c>
    </row>
    <row r="33068" spans="73:73" x14ac:dyDescent="0.45">
      <c r="BU33068">
        <f>ROW()</f>
        <v>33068</v>
      </c>
    </row>
    <row r="33069" spans="73:73" x14ac:dyDescent="0.45">
      <c r="BU33069">
        <f>ROW()</f>
        <v>33069</v>
      </c>
    </row>
    <row r="33070" spans="73:73" x14ac:dyDescent="0.45">
      <c r="BU33070">
        <f>ROW()</f>
        <v>33070</v>
      </c>
    </row>
    <row r="33071" spans="73:73" x14ac:dyDescent="0.45">
      <c r="BU33071">
        <f>ROW()</f>
        <v>33071</v>
      </c>
    </row>
    <row r="33072" spans="73:73" x14ac:dyDescent="0.45">
      <c r="BU33072">
        <f>ROW()</f>
        <v>33072</v>
      </c>
    </row>
    <row r="33073" spans="73:73" x14ac:dyDescent="0.45">
      <c r="BU33073">
        <f>ROW()</f>
        <v>33073</v>
      </c>
    </row>
    <row r="33074" spans="73:73" x14ac:dyDescent="0.45">
      <c r="BU33074">
        <f>ROW()</f>
        <v>33074</v>
      </c>
    </row>
    <row r="33075" spans="73:73" x14ac:dyDescent="0.45">
      <c r="BU33075">
        <f>ROW()</f>
        <v>33075</v>
      </c>
    </row>
    <row r="33076" spans="73:73" x14ac:dyDescent="0.45">
      <c r="BU33076">
        <f>ROW()</f>
        <v>33076</v>
      </c>
    </row>
    <row r="33077" spans="73:73" x14ac:dyDescent="0.45">
      <c r="BU33077">
        <f>ROW()</f>
        <v>33077</v>
      </c>
    </row>
    <row r="33078" spans="73:73" x14ac:dyDescent="0.45">
      <c r="BU33078">
        <f>ROW()</f>
        <v>33078</v>
      </c>
    </row>
    <row r="33079" spans="73:73" x14ac:dyDescent="0.45">
      <c r="BU33079">
        <f>ROW()</f>
        <v>33079</v>
      </c>
    </row>
    <row r="33080" spans="73:73" x14ac:dyDescent="0.45">
      <c r="BU33080">
        <f>ROW()</f>
        <v>33080</v>
      </c>
    </row>
    <row r="33081" spans="73:73" x14ac:dyDescent="0.45">
      <c r="BU33081">
        <f>ROW()</f>
        <v>33081</v>
      </c>
    </row>
    <row r="33082" spans="73:73" x14ac:dyDescent="0.45">
      <c r="BU33082">
        <f>ROW()</f>
        <v>33082</v>
      </c>
    </row>
    <row r="33083" spans="73:73" x14ac:dyDescent="0.45">
      <c r="BU33083">
        <f>ROW()</f>
        <v>33083</v>
      </c>
    </row>
    <row r="33084" spans="73:73" x14ac:dyDescent="0.45">
      <c r="BU33084">
        <f>ROW()</f>
        <v>33084</v>
      </c>
    </row>
    <row r="33085" spans="73:73" x14ac:dyDescent="0.45">
      <c r="BU33085">
        <f>ROW()</f>
        <v>33085</v>
      </c>
    </row>
    <row r="33086" spans="73:73" x14ac:dyDescent="0.45">
      <c r="BU33086">
        <f>ROW()</f>
        <v>33086</v>
      </c>
    </row>
    <row r="33087" spans="73:73" x14ac:dyDescent="0.45">
      <c r="BU33087">
        <f>ROW()</f>
        <v>33087</v>
      </c>
    </row>
    <row r="33088" spans="73:73" x14ac:dyDescent="0.45">
      <c r="BU33088">
        <f>ROW()</f>
        <v>33088</v>
      </c>
    </row>
    <row r="33089" spans="73:73" x14ac:dyDescent="0.45">
      <c r="BU33089">
        <f>ROW()</f>
        <v>33089</v>
      </c>
    </row>
    <row r="33090" spans="73:73" x14ac:dyDescent="0.45">
      <c r="BU33090">
        <f>ROW()</f>
        <v>33090</v>
      </c>
    </row>
    <row r="33091" spans="73:73" x14ac:dyDescent="0.45">
      <c r="BU33091">
        <f>ROW()</f>
        <v>33091</v>
      </c>
    </row>
    <row r="33092" spans="73:73" x14ac:dyDescent="0.45">
      <c r="BU33092">
        <f>ROW()</f>
        <v>33092</v>
      </c>
    </row>
    <row r="33093" spans="73:73" x14ac:dyDescent="0.45">
      <c r="BU33093">
        <f>ROW()</f>
        <v>33093</v>
      </c>
    </row>
    <row r="33094" spans="73:73" x14ac:dyDescent="0.45">
      <c r="BU33094">
        <f>ROW()</f>
        <v>33094</v>
      </c>
    </row>
    <row r="33095" spans="73:73" x14ac:dyDescent="0.45">
      <c r="BU33095">
        <f>ROW()</f>
        <v>33095</v>
      </c>
    </row>
    <row r="33096" spans="73:73" x14ac:dyDescent="0.45">
      <c r="BU33096">
        <f>ROW()</f>
        <v>33096</v>
      </c>
    </row>
    <row r="33097" spans="73:73" x14ac:dyDescent="0.45">
      <c r="BU33097">
        <f>ROW()</f>
        <v>33097</v>
      </c>
    </row>
    <row r="33098" spans="73:73" x14ac:dyDescent="0.45">
      <c r="BU33098">
        <f>ROW()</f>
        <v>33098</v>
      </c>
    </row>
    <row r="33099" spans="73:73" x14ac:dyDescent="0.45">
      <c r="BU33099">
        <f>ROW()</f>
        <v>33099</v>
      </c>
    </row>
    <row r="33100" spans="73:73" x14ac:dyDescent="0.45">
      <c r="BU33100">
        <f>ROW()</f>
        <v>33100</v>
      </c>
    </row>
    <row r="33101" spans="73:73" x14ac:dyDescent="0.45">
      <c r="BU33101">
        <f>ROW()</f>
        <v>33101</v>
      </c>
    </row>
    <row r="33102" spans="73:73" x14ac:dyDescent="0.45">
      <c r="BU33102">
        <f>ROW()</f>
        <v>33102</v>
      </c>
    </row>
    <row r="33103" spans="73:73" x14ac:dyDescent="0.45">
      <c r="BU33103">
        <f>ROW()</f>
        <v>33103</v>
      </c>
    </row>
    <row r="33104" spans="73:73" x14ac:dyDescent="0.45">
      <c r="BU33104">
        <f>ROW()</f>
        <v>33104</v>
      </c>
    </row>
    <row r="33105" spans="73:73" x14ac:dyDescent="0.45">
      <c r="BU33105">
        <f>ROW()</f>
        <v>33105</v>
      </c>
    </row>
    <row r="33106" spans="73:73" x14ac:dyDescent="0.45">
      <c r="BU33106">
        <f>ROW()</f>
        <v>33106</v>
      </c>
    </row>
    <row r="33107" spans="73:73" x14ac:dyDescent="0.45">
      <c r="BU33107">
        <f>ROW()</f>
        <v>33107</v>
      </c>
    </row>
    <row r="33108" spans="73:73" x14ac:dyDescent="0.45">
      <c r="BU33108">
        <f>ROW()</f>
        <v>33108</v>
      </c>
    </row>
    <row r="33109" spans="73:73" x14ac:dyDescent="0.45">
      <c r="BU33109">
        <f>ROW()</f>
        <v>33109</v>
      </c>
    </row>
    <row r="33110" spans="73:73" x14ac:dyDescent="0.45">
      <c r="BU33110">
        <f>ROW()</f>
        <v>33110</v>
      </c>
    </row>
    <row r="33111" spans="73:73" x14ac:dyDescent="0.45">
      <c r="BU33111">
        <f>ROW()</f>
        <v>33111</v>
      </c>
    </row>
    <row r="33112" spans="73:73" x14ac:dyDescent="0.45">
      <c r="BU33112">
        <f>ROW()</f>
        <v>33112</v>
      </c>
    </row>
    <row r="33113" spans="73:73" x14ac:dyDescent="0.45">
      <c r="BU33113">
        <f>ROW()</f>
        <v>33113</v>
      </c>
    </row>
    <row r="33114" spans="73:73" x14ac:dyDescent="0.45">
      <c r="BU33114">
        <f>ROW()</f>
        <v>33114</v>
      </c>
    </row>
    <row r="33115" spans="73:73" x14ac:dyDescent="0.45">
      <c r="BU33115">
        <f>ROW()</f>
        <v>33115</v>
      </c>
    </row>
    <row r="33116" spans="73:73" x14ac:dyDescent="0.45">
      <c r="BU33116">
        <f>ROW()</f>
        <v>33116</v>
      </c>
    </row>
    <row r="33117" spans="73:73" x14ac:dyDescent="0.45">
      <c r="BU33117">
        <f>ROW()</f>
        <v>33117</v>
      </c>
    </row>
    <row r="33118" spans="73:73" x14ac:dyDescent="0.45">
      <c r="BU33118">
        <f>ROW()</f>
        <v>33118</v>
      </c>
    </row>
    <row r="33119" spans="73:73" x14ac:dyDescent="0.45">
      <c r="BU33119">
        <f>ROW()</f>
        <v>33119</v>
      </c>
    </row>
    <row r="33120" spans="73:73" x14ac:dyDescent="0.45">
      <c r="BU33120">
        <f>ROW()</f>
        <v>33120</v>
      </c>
    </row>
    <row r="33121" spans="73:73" x14ac:dyDescent="0.45">
      <c r="BU33121">
        <f>ROW()</f>
        <v>33121</v>
      </c>
    </row>
    <row r="33122" spans="73:73" x14ac:dyDescent="0.45">
      <c r="BU33122">
        <f>ROW()</f>
        <v>33122</v>
      </c>
    </row>
    <row r="33123" spans="73:73" x14ac:dyDescent="0.45">
      <c r="BU33123">
        <f>ROW()</f>
        <v>33123</v>
      </c>
    </row>
    <row r="33124" spans="73:73" x14ac:dyDescent="0.45">
      <c r="BU33124">
        <f>ROW()</f>
        <v>33124</v>
      </c>
    </row>
    <row r="33125" spans="73:73" x14ac:dyDescent="0.45">
      <c r="BU33125">
        <f>ROW()</f>
        <v>33125</v>
      </c>
    </row>
    <row r="33126" spans="73:73" x14ac:dyDescent="0.45">
      <c r="BU33126">
        <f>ROW()</f>
        <v>33126</v>
      </c>
    </row>
    <row r="33127" spans="73:73" x14ac:dyDescent="0.45">
      <c r="BU33127">
        <f>ROW()</f>
        <v>33127</v>
      </c>
    </row>
    <row r="33128" spans="73:73" x14ac:dyDescent="0.45">
      <c r="BU33128">
        <f>ROW()</f>
        <v>33128</v>
      </c>
    </row>
    <row r="33129" spans="73:73" x14ac:dyDescent="0.45">
      <c r="BU33129">
        <f>ROW()</f>
        <v>33129</v>
      </c>
    </row>
    <row r="33130" spans="73:73" x14ac:dyDescent="0.45">
      <c r="BU33130">
        <f>ROW()</f>
        <v>33130</v>
      </c>
    </row>
    <row r="33131" spans="73:73" x14ac:dyDescent="0.45">
      <c r="BU33131">
        <f>ROW()</f>
        <v>33131</v>
      </c>
    </row>
    <row r="33132" spans="73:73" x14ac:dyDescent="0.45">
      <c r="BU33132">
        <f>ROW()</f>
        <v>33132</v>
      </c>
    </row>
    <row r="33133" spans="73:73" x14ac:dyDescent="0.45">
      <c r="BU33133">
        <f>ROW()</f>
        <v>33133</v>
      </c>
    </row>
    <row r="33134" spans="73:73" x14ac:dyDescent="0.45">
      <c r="BU33134">
        <f>ROW()</f>
        <v>33134</v>
      </c>
    </row>
    <row r="33135" spans="73:73" x14ac:dyDescent="0.45">
      <c r="BU33135">
        <f>ROW()</f>
        <v>33135</v>
      </c>
    </row>
    <row r="33136" spans="73:73" x14ac:dyDescent="0.45">
      <c r="BU33136">
        <f>ROW()</f>
        <v>33136</v>
      </c>
    </row>
    <row r="33137" spans="73:73" x14ac:dyDescent="0.45">
      <c r="BU33137">
        <f>ROW()</f>
        <v>33137</v>
      </c>
    </row>
    <row r="33138" spans="73:73" x14ac:dyDescent="0.45">
      <c r="BU33138">
        <f>ROW()</f>
        <v>33138</v>
      </c>
    </row>
    <row r="33139" spans="73:73" x14ac:dyDescent="0.45">
      <c r="BU33139">
        <f>ROW()</f>
        <v>33139</v>
      </c>
    </row>
    <row r="33140" spans="73:73" x14ac:dyDescent="0.45">
      <c r="BU33140">
        <f>ROW()</f>
        <v>33140</v>
      </c>
    </row>
    <row r="33141" spans="73:73" x14ac:dyDescent="0.45">
      <c r="BU33141">
        <f>ROW()</f>
        <v>33141</v>
      </c>
    </row>
    <row r="33142" spans="73:73" x14ac:dyDescent="0.45">
      <c r="BU33142">
        <f>ROW()</f>
        <v>33142</v>
      </c>
    </row>
    <row r="33143" spans="73:73" x14ac:dyDescent="0.45">
      <c r="BU33143">
        <f>ROW()</f>
        <v>33143</v>
      </c>
    </row>
    <row r="33144" spans="73:73" x14ac:dyDescent="0.45">
      <c r="BU33144">
        <f>ROW()</f>
        <v>33144</v>
      </c>
    </row>
    <row r="33145" spans="73:73" x14ac:dyDescent="0.45">
      <c r="BU33145">
        <f>ROW()</f>
        <v>33145</v>
      </c>
    </row>
    <row r="33146" spans="73:73" x14ac:dyDescent="0.45">
      <c r="BU33146">
        <f>ROW()</f>
        <v>33146</v>
      </c>
    </row>
    <row r="33147" spans="73:73" x14ac:dyDescent="0.45">
      <c r="BU33147">
        <f>ROW()</f>
        <v>33147</v>
      </c>
    </row>
    <row r="33148" spans="73:73" x14ac:dyDescent="0.45">
      <c r="BU33148">
        <f>ROW()</f>
        <v>33148</v>
      </c>
    </row>
    <row r="33149" spans="73:73" x14ac:dyDescent="0.45">
      <c r="BU33149">
        <f>ROW()</f>
        <v>33149</v>
      </c>
    </row>
    <row r="33150" spans="73:73" x14ac:dyDescent="0.45">
      <c r="BU33150">
        <f>ROW()</f>
        <v>33150</v>
      </c>
    </row>
    <row r="33151" spans="73:73" x14ac:dyDescent="0.45">
      <c r="BU33151">
        <f>ROW()</f>
        <v>33151</v>
      </c>
    </row>
    <row r="33152" spans="73:73" x14ac:dyDescent="0.45">
      <c r="BU33152">
        <f>ROW()</f>
        <v>33152</v>
      </c>
    </row>
    <row r="33153" spans="73:73" x14ac:dyDescent="0.45">
      <c r="BU33153">
        <f>ROW()</f>
        <v>33153</v>
      </c>
    </row>
    <row r="33154" spans="73:73" x14ac:dyDescent="0.45">
      <c r="BU33154">
        <f>ROW()</f>
        <v>33154</v>
      </c>
    </row>
    <row r="33155" spans="73:73" x14ac:dyDescent="0.45">
      <c r="BU33155">
        <f>ROW()</f>
        <v>33155</v>
      </c>
    </row>
    <row r="33156" spans="73:73" x14ac:dyDescent="0.45">
      <c r="BU33156">
        <f>ROW()</f>
        <v>33156</v>
      </c>
    </row>
    <row r="33157" spans="73:73" x14ac:dyDescent="0.45">
      <c r="BU33157">
        <f>ROW()</f>
        <v>33157</v>
      </c>
    </row>
    <row r="33158" spans="73:73" x14ac:dyDescent="0.45">
      <c r="BU33158">
        <f>ROW()</f>
        <v>33158</v>
      </c>
    </row>
    <row r="33159" spans="73:73" x14ac:dyDescent="0.45">
      <c r="BU33159">
        <f>ROW()</f>
        <v>33159</v>
      </c>
    </row>
    <row r="33160" spans="73:73" x14ac:dyDescent="0.45">
      <c r="BU33160">
        <f>ROW()</f>
        <v>33160</v>
      </c>
    </row>
    <row r="33161" spans="73:73" x14ac:dyDescent="0.45">
      <c r="BU33161">
        <f>ROW()</f>
        <v>33161</v>
      </c>
    </row>
    <row r="33162" spans="73:73" x14ac:dyDescent="0.45">
      <c r="BU33162">
        <f>ROW()</f>
        <v>33162</v>
      </c>
    </row>
    <row r="33163" spans="73:73" x14ac:dyDescent="0.45">
      <c r="BU33163">
        <f>ROW()</f>
        <v>33163</v>
      </c>
    </row>
    <row r="33164" spans="73:73" x14ac:dyDescent="0.45">
      <c r="BU33164">
        <f>ROW()</f>
        <v>33164</v>
      </c>
    </row>
    <row r="33165" spans="73:73" x14ac:dyDescent="0.45">
      <c r="BU33165">
        <f>ROW()</f>
        <v>33165</v>
      </c>
    </row>
    <row r="33166" spans="73:73" x14ac:dyDescent="0.45">
      <c r="BU33166">
        <f>ROW()</f>
        <v>33166</v>
      </c>
    </row>
    <row r="33167" spans="73:73" x14ac:dyDescent="0.45">
      <c r="BU33167">
        <f>ROW()</f>
        <v>33167</v>
      </c>
    </row>
    <row r="33168" spans="73:73" x14ac:dyDescent="0.45">
      <c r="BU33168">
        <f>ROW()</f>
        <v>33168</v>
      </c>
    </row>
    <row r="33169" spans="73:73" x14ac:dyDescent="0.45">
      <c r="BU33169">
        <f>ROW()</f>
        <v>33169</v>
      </c>
    </row>
    <row r="33170" spans="73:73" x14ac:dyDescent="0.45">
      <c r="BU33170">
        <f>ROW()</f>
        <v>33170</v>
      </c>
    </row>
    <row r="33171" spans="73:73" x14ac:dyDescent="0.45">
      <c r="BU33171">
        <f>ROW()</f>
        <v>33171</v>
      </c>
    </row>
    <row r="33172" spans="73:73" x14ac:dyDescent="0.45">
      <c r="BU33172">
        <f>ROW()</f>
        <v>33172</v>
      </c>
    </row>
    <row r="33173" spans="73:73" x14ac:dyDescent="0.45">
      <c r="BU33173">
        <f>ROW()</f>
        <v>33173</v>
      </c>
    </row>
    <row r="33174" spans="73:73" x14ac:dyDescent="0.45">
      <c r="BU33174">
        <f>ROW()</f>
        <v>33174</v>
      </c>
    </row>
    <row r="33175" spans="73:73" x14ac:dyDescent="0.45">
      <c r="BU33175">
        <f>ROW()</f>
        <v>33175</v>
      </c>
    </row>
    <row r="33176" spans="73:73" x14ac:dyDescent="0.45">
      <c r="BU33176">
        <f>ROW()</f>
        <v>33176</v>
      </c>
    </row>
    <row r="33177" spans="73:73" x14ac:dyDescent="0.45">
      <c r="BU33177">
        <f>ROW()</f>
        <v>33177</v>
      </c>
    </row>
    <row r="33178" spans="73:73" x14ac:dyDescent="0.45">
      <c r="BU33178">
        <f>ROW()</f>
        <v>33178</v>
      </c>
    </row>
    <row r="33179" spans="73:73" x14ac:dyDescent="0.45">
      <c r="BU33179">
        <f>ROW()</f>
        <v>33179</v>
      </c>
    </row>
    <row r="33180" spans="73:73" x14ac:dyDescent="0.45">
      <c r="BU33180">
        <f>ROW()</f>
        <v>33180</v>
      </c>
    </row>
    <row r="33181" spans="73:73" x14ac:dyDescent="0.45">
      <c r="BU33181">
        <f>ROW()</f>
        <v>33181</v>
      </c>
    </row>
    <row r="33182" spans="73:73" x14ac:dyDescent="0.45">
      <c r="BU33182">
        <f>ROW()</f>
        <v>33182</v>
      </c>
    </row>
    <row r="33183" spans="73:73" x14ac:dyDescent="0.45">
      <c r="BU33183">
        <f>ROW()</f>
        <v>33183</v>
      </c>
    </row>
    <row r="33184" spans="73:73" x14ac:dyDescent="0.45">
      <c r="BU33184">
        <f>ROW()</f>
        <v>33184</v>
      </c>
    </row>
    <row r="33185" spans="73:73" x14ac:dyDescent="0.45">
      <c r="BU33185">
        <f>ROW()</f>
        <v>33185</v>
      </c>
    </row>
    <row r="33186" spans="73:73" x14ac:dyDescent="0.45">
      <c r="BU33186">
        <f>ROW()</f>
        <v>33186</v>
      </c>
    </row>
    <row r="33187" spans="73:73" x14ac:dyDescent="0.45">
      <c r="BU33187">
        <f>ROW()</f>
        <v>33187</v>
      </c>
    </row>
    <row r="33188" spans="73:73" x14ac:dyDescent="0.45">
      <c r="BU33188">
        <f>ROW()</f>
        <v>33188</v>
      </c>
    </row>
    <row r="33189" spans="73:73" x14ac:dyDescent="0.45">
      <c r="BU33189">
        <f>ROW()</f>
        <v>33189</v>
      </c>
    </row>
    <row r="33190" spans="73:73" x14ac:dyDescent="0.45">
      <c r="BU33190">
        <f>ROW()</f>
        <v>33190</v>
      </c>
    </row>
    <row r="33191" spans="73:73" x14ac:dyDescent="0.45">
      <c r="BU33191">
        <f>ROW()</f>
        <v>33191</v>
      </c>
    </row>
    <row r="33192" spans="73:73" x14ac:dyDescent="0.45">
      <c r="BU33192">
        <f>ROW()</f>
        <v>33192</v>
      </c>
    </row>
    <row r="33193" spans="73:73" x14ac:dyDescent="0.45">
      <c r="BU33193">
        <f>ROW()</f>
        <v>33193</v>
      </c>
    </row>
    <row r="33194" spans="73:73" x14ac:dyDescent="0.45">
      <c r="BU33194">
        <f>ROW()</f>
        <v>33194</v>
      </c>
    </row>
    <row r="33195" spans="73:73" x14ac:dyDescent="0.45">
      <c r="BU33195">
        <f>ROW()</f>
        <v>33195</v>
      </c>
    </row>
    <row r="33196" spans="73:73" x14ac:dyDescent="0.45">
      <c r="BU33196">
        <f>ROW()</f>
        <v>33196</v>
      </c>
    </row>
    <row r="33197" spans="73:73" x14ac:dyDescent="0.45">
      <c r="BU33197">
        <f>ROW()</f>
        <v>33197</v>
      </c>
    </row>
    <row r="33198" spans="73:73" x14ac:dyDescent="0.45">
      <c r="BU33198">
        <f>ROW()</f>
        <v>33198</v>
      </c>
    </row>
    <row r="33199" spans="73:73" x14ac:dyDescent="0.45">
      <c r="BU33199">
        <f>ROW()</f>
        <v>33199</v>
      </c>
    </row>
    <row r="33200" spans="73:73" x14ac:dyDescent="0.45">
      <c r="BU33200">
        <f>ROW()</f>
        <v>33200</v>
      </c>
    </row>
    <row r="33201" spans="73:73" x14ac:dyDescent="0.45">
      <c r="BU33201">
        <f>ROW()</f>
        <v>33201</v>
      </c>
    </row>
    <row r="33202" spans="73:73" x14ac:dyDescent="0.45">
      <c r="BU33202">
        <f>ROW()</f>
        <v>33202</v>
      </c>
    </row>
    <row r="33203" spans="73:73" x14ac:dyDescent="0.45">
      <c r="BU33203">
        <f>ROW()</f>
        <v>33203</v>
      </c>
    </row>
    <row r="33204" spans="73:73" x14ac:dyDescent="0.45">
      <c r="BU33204">
        <f>ROW()</f>
        <v>33204</v>
      </c>
    </row>
    <row r="33205" spans="73:73" x14ac:dyDescent="0.45">
      <c r="BU33205">
        <f>ROW()</f>
        <v>33205</v>
      </c>
    </row>
    <row r="33206" spans="73:73" x14ac:dyDescent="0.45">
      <c r="BU33206">
        <f>ROW()</f>
        <v>33206</v>
      </c>
    </row>
    <row r="33207" spans="73:73" x14ac:dyDescent="0.45">
      <c r="BU33207">
        <f>ROW()</f>
        <v>33207</v>
      </c>
    </row>
    <row r="33208" spans="73:73" x14ac:dyDescent="0.45">
      <c r="BU33208">
        <f>ROW()</f>
        <v>33208</v>
      </c>
    </row>
    <row r="33209" spans="73:73" x14ac:dyDescent="0.45">
      <c r="BU33209">
        <f>ROW()</f>
        <v>33209</v>
      </c>
    </row>
    <row r="33210" spans="73:73" x14ac:dyDescent="0.45">
      <c r="BU33210">
        <f>ROW()</f>
        <v>33210</v>
      </c>
    </row>
    <row r="33211" spans="73:73" x14ac:dyDescent="0.45">
      <c r="BU33211">
        <f>ROW()</f>
        <v>33211</v>
      </c>
    </row>
    <row r="33212" spans="73:73" x14ac:dyDescent="0.45">
      <c r="BU33212">
        <f>ROW()</f>
        <v>33212</v>
      </c>
    </row>
    <row r="33213" spans="73:73" x14ac:dyDescent="0.45">
      <c r="BU33213">
        <f>ROW()</f>
        <v>33213</v>
      </c>
    </row>
    <row r="33214" spans="73:73" x14ac:dyDescent="0.45">
      <c r="BU33214">
        <f>ROW()</f>
        <v>33214</v>
      </c>
    </row>
    <row r="33215" spans="73:73" x14ac:dyDescent="0.45">
      <c r="BU33215">
        <f>ROW()</f>
        <v>33215</v>
      </c>
    </row>
    <row r="33216" spans="73:73" x14ac:dyDescent="0.45">
      <c r="BU33216">
        <f>ROW()</f>
        <v>33216</v>
      </c>
    </row>
    <row r="33217" spans="73:73" x14ac:dyDescent="0.45">
      <c r="BU33217">
        <f>ROW()</f>
        <v>33217</v>
      </c>
    </row>
    <row r="33218" spans="73:73" x14ac:dyDescent="0.45">
      <c r="BU33218">
        <f>ROW()</f>
        <v>33218</v>
      </c>
    </row>
    <row r="33219" spans="73:73" x14ac:dyDescent="0.45">
      <c r="BU33219">
        <f>ROW()</f>
        <v>33219</v>
      </c>
    </row>
    <row r="33220" spans="73:73" x14ac:dyDescent="0.45">
      <c r="BU33220">
        <f>ROW()</f>
        <v>33220</v>
      </c>
    </row>
    <row r="33221" spans="73:73" x14ac:dyDescent="0.45">
      <c r="BU33221">
        <f>ROW()</f>
        <v>33221</v>
      </c>
    </row>
    <row r="33222" spans="73:73" x14ac:dyDescent="0.45">
      <c r="BU33222">
        <f>ROW()</f>
        <v>33222</v>
      </c>
    </row>
    <row r="33223" spans="73:73" x14ac:dyDescent="0.45">
      <c r="BU33223">
        <f>ROW()</f>
        <v>33223</v>
      </c>
    </row>
    <row r="33224" spans="73:73" x14ac:dyDescent="0.45">
      <c r="BU33224">
        <f>ROW()</f>
        <v>33224</v>
      </c>
    </row>
    <row r="33225" spans="73:73" x14ac:dyDescent="0.45">
      <c r="BU33225">
        <f>ROW()</f>
        <v>33225</v>
      </c>
    </row>
    <row r="33226" spans="73:73" x14ac:dyDescent="0.45">
      <c r="BU33226">
        <f>ROW()</f>
        <v>33226</v>
      </c>
    </row>
    <row r="33227" spans="73:73" x14ac:dyDescent="0.45">
      <c r="BU33227">
        <f>ROW()</f>
        <v>33227</v>
      </c>
    </row>
    <row r="33228" spans="73:73" x14ac:dyDescent="0.45">
      <c r="BU33228">
        <f>ROW()</f>
        <v>33228</v>
      </c>
    </row>
    <row r="33229" spans="73:73" x14ac:dyDescent="0.45">
      <c r="BU33229">
        <f>ROW()</f>
        <v>33229</v>
      </c>
    </row>
    <row r="33230" spans="73:73" x14ac:dyDescent="0.45">
      <c r="BU33230">
        <f>ROW()</f>
        <v>33230</v>
      </c>
    </row>
    <row r="33231" spans="73:73" x14ac:dyDescent="0.45">
      <c r="BU33231">
        <f>ROW()</f>
        <v>33231</v>
      </c>
    </row>
    <row r="33232" spans="73:73" x14ac:dyDescent="0.45">
      <c r="BU33232">
        <f>ROW()</f>
        <v>33232</v>
      </c>
    </row>
    <row r="33233" spans="73:73" x14ac:dyDescent="0.45">
      <c r="BU33233">
        <f>ROW()</f>
        <v>33233</v>
      </c>
    </row>
    <row r="33234" spans="73:73" x14ac:dyDescent="0.45">
      <c r="BU33234">
        <f>ROW()</f>
        <v>33234</v>
      </c>
    </row>
    <row r="33235" spans="73:73" x14ac:dyDescent="0.45">
      <c r="BU33235">
        <f>ROW()</f>
        <v>33235</v>
      </c>
    </row>
    <row r="33236" spans="73:73" x14ac:dyDescent="0.45">
      <c r="BU33236">
        <f>ROW()</f>
        <v>33236</v>
      </c>
    </row>
    <row r="33237" spans="73:73" x14ac:dyDescent="0.45">
      <c r="BU33237">
        <f>ROW()</f>
        <v>33237</v>
      </c>
    </row>
    <row r="33238" spans="73:73" x14ac:dyDescent="0.45">
      <c r="BU33238">
        <f>ROW()</f>
        <v>33238</v>
      </c>
    </row>
    <row r="33239" spans="73:73" x14ac:dyDescent="0.45">
      <c r="BU33239">
        <f>ROW()</f>
        <v>33239</v>
      </c>
    </row>
    <row r="33240" spans="73:73" x14ac:dyDescent="0.45">
      <c r="BU33240">
        <f>ROW()</f>
        <v>33240</v>
      </c>
    </row>
    <row r="33241" spans="73:73" x14ac:dyDescent="0.45">
      <c r="BU33241">
        <f>ROW()</f>
        <v>33241</v>
      </c>
    </row>
    <row r="33242" spans="73:73" x14ac:dyDescent="0.45">
      <c r="BU33242">
        <f>ROW()</f>
        <v>33242</v>
      </c>
    </row>
    <row r="33243" spans="73:73" x14ac:dyDescent="0.45">
      <c r="BU33243">
        <f>ROW()</f>
        <v>33243</v>
      </c>
    </row>
    <row r="33244" spans="73:73" x14ac:dyDescent="0.45">
      <c r="BU33244">
        <f>ROW()</f>
        <v>33244</v>
      </c>
    </row>
    <row r="33245" spans="73:73" x14ac:dyDescent="0.45">
      <c r="BU33245">
        <f>ROW()</f>
        <v>33245</v>
      </c>
    </row>
    <row r="33246" spans="73:73" x14ac:dyDescent="0.45">
      <c r="BU33246">
        <f>ROW()</f>
        <v>33246</v>
      </c>
    </row>
    <row r="33247" spans="73:73" x14ac:dyDescent="0.45">
      <c r="BU33247">
        <f>ROW()</f>
        <v>33247</v>
      </c>
    </row>
    <row r="33248" spans="73:73" x14ac:dyDescent="0.45">
      <c r="BU33248">
        <f>ROW()</f>
        <v>33248</v>
      </c>
    </row>
    <row r="33249" spans="73:73" x14ac:dyDescent="0.45">
      <c r="BU33249">
        <f>ROW()</f>
        <v>33249</v>
      </c>
    </row>
    <row r="33250" spans="73:73" x14ac:dyDescent="0.45">
      <c r="BU33250">
        <f>ROW()</f>
        <v>33250</v>
      </c>
    </row>
    <row r="33251" spans="73:73" x14ac:dyDescent="0.45">
      <c r="BU33251">
        <f>ROW()</f>
        <v>33251</v>
      </c>
    </row>
    <row r="33252" spans="73:73" x14ac:dyDescent="0.45">
      <c r="BU33252">
        <f>ROW()</f>
        <v>33252</v>
      </c>
    </row>
    <row r="33253" spans="73:73" x14ac:dyDescent="0.45">
      <c r="BU33253">
        <f>ROW()</f>
        <v>33253</v>
      </c>
    </row>
    <row r="33254" spans="73:73" x14ac:dyDescent="0.45">
      <c r="BU33254">
        <f>ROW()</f>
        <v>33254</v>
      </c>
    </row>
    <row r="33255" spans="73:73" x14ac:dyDescent="0.45">
      <c r="BU33255">
        <f>ROW()</f>
        <v>33255</v>
      </c>
    </row>
    <row r="33256" spans="73:73" x14ac:dyDescent="0.45">
      <c r="BU33256">
        <f>ROW()</f>
        <v>33256</v>
      </c>
    </row>
    <row r="33257" spans="73:73" x14ac:dyDescent="0.45">
      <c r="BU33257">
        <f>ROW()</f>
        <v>33257</v>
      </c>
    </row>
    <row r="33258" spans="73:73" x14ac:dyDescent="0.45">
      <c r="BU33258">
        <f>ROW()</f>
        <v>33258</v>
      </c>
    </row>
    <row r="33259" spans="73:73" x14ac:dyDescent="0.45">
      <c r="BU33259">
        <f>ROW()</f>
        <v>33259</v>
      </c>
    </row>
    <row r="33260" spans="73:73" x14ac:dyDescent="0.45">
      <c r="BU33260">
        <f>ROW()</f>
        <v>33260</v>
      </c>
    </row>
    <row r="33261" spans="73:73" x14ac:dyDescent="0.45">
      <c r="BU33261">
        <f>ROW()</f>
        <v>33261</v>
      </c>
    </row>
    <row r="33262" spans="73:73" x14ac:dyDescent="0.45">
      <c r="BU33262">
        <f>ROW()</f>
        <v>33262</v>
      </c>
    </row>
    <row r="33263" spans="73:73" x14ac:dyDescent="0.45">
      <c r="BU33263">
        <f>ROW()</f>
        <v>33263</v>
      </c>
    </row>
    <row r="33264" spans="73:73" x14ac:dyDescent="0.45">
      <c r="BU33264">
        <f>ROW()</f>
        <v>33264</v>
      </c>
    </row>
    <row r="33265" spans="73:73" x14ac:dyDescent="0.45">
      <c r="BU33265">
        <f>ROW()</f>
        <v>33265</v>
      </c>
    </row>
    <row r="33266" spans="73:73" x14ac:dyDescent="0.45">
      <c r="BU33266">
        <f>ROW()</f>
        <v>33266</v>
      </c>
    </row>
    <row r="33267" spans="73:73" x14ac:dyDescent="0.45">
      <c r="BU33267">
        <f>ROW()</f>
        <v>33267</v>
      </c>
    </row>
    <row r="33268" spans="73:73" x14ac:dyDescent="0.45">
      <c r="BU33268">
        <f>ROW()</f>
        <v>33268</v>
      </c>
    </row>
    <row r="33269" spans="73:73" x14ac:dyDescent="0.45">
      <c r="BU33269">
        <f>ROW()</f>
        <v>33269</v>
      </c>
    </row>
    <row r="33270" spans="73:73" x14ac:dyDescent="0.45">
      <c r="BU33270">
        <f>ROW()</f>
        <v>33270</v>
      </c>
    </row>
    <row r="33271" spans="73:73" x14ac:dyDescent="0.45">
      <c r="BU33271">
        <f>ROW()</f>
        <v>33271</v>
      </c>
    </row>
    <row r="33272" spans="73:73" x14ac:dyDescent="0.45">
      <c r="BU33272">
        <f>ROW()</f>
        <v>33272</v>
      </c>
    </row>
    <row r="33273" spans="73:73" x14ac:dyDescent="0.45">
      <c r="BU33273">
        <f>ROW()</f>
        <v>33273</v>
      </c>
    </row>
    <row r="33274" spans="73:73" x14ac:dyDescent="0.45">
      <c r="BU33274">
        <f>ROW()</f>
        <v>33274</v>
      </c>
    </row>
    <row r="33275" spans="73:73" x14ac:dyDescent="0.45">
      <c r="BU33275">
        <f>ROW()</f>
        <v>33275</v>
      </c>
    </row>
    <row r="33276" spans="73:73" x14ac:dyDescent="0.45">
      <c r="BU33276">
        <f>ROW()</f>
        <v>33276</v>
      </c>
    </row>
    <row r="33277" spans="73:73" x14ac:dyDescent="0.45">
      <c r="BU33277">
        <f>ROW()</f>
        <v>33277</v>
      </c>
    </row>
    <row r="33278" spans="73:73" x14ac:dyDescent="0.45">
      <c r="BU33278">
        <f>ROW()</f>
        <v>33278</v>
      </c>
    </row>
    <row r="33279" spans="73:73" x14ac:dyDescent="0.45">
      <c r="BU33279">
        <f>ROW()</f>
        <v>33279</v>
      </c>
    </row>
    <row r="33280" spans="73:73" x14ac:dyDescent="0.45">
      <c r="BU33280">
        <f>ROW()</f>
        <v>33280</v>
      </c>
    </row>
    <row r="33281" spans="73:73" x14ac:dyDescent="0.45">
      <c r="BU33281">
        <f>ROW()</f>
        <v>33281</v>
      </c>
    </row>
    <row r="33282" spans="73:73" x14ac:dyDescent="0.45">
      <c r="BU33282">
        <f>ROW()</f>
        <v>33282</v>
      </c>
    </row>
    <row r="33283" spans="73:73" x14ac:dyDescent="0.45">
      <c r="BU33283">
        <f>ROW()</f>
        <v>33283</v>
      </c>
    </row>
    <row r="33284" spans="73:73" x14ac:dyDescent="0.45">
      <c r="BU33284">
        <f>ROW()</f>
        <v>33284</v>
      </c>
    </row>
    <row r="33285" spans="73:73" x14ac:dyDescent="0.45">
      <c r="BU33285">
        <f>ROW()</f>
        <v>33285</v>
      </c>
    </row>
    <row r="33286" spans="73:73" x14ac:dyDescent="0.45">
      <c r="BU33286">
        <f>ROW()</f>
        <v>33286</v>
      </c>
    </row>
    <row r="33287" spans="73:73" x14ac:dyDescent="0.45">
      <c r="BU33287">
        <f>ROW()</f>
        <v>33287</v>
      </c>
    </row>
    <row r="33288" spans="73:73" x14ac:dyDescent="0.45">
      <c r="BU33288">
        <f>ROW()</f>
        <v>33288</v>
      </c>
    </row>
    <row r="33289" spans="73:73" x14ac:dyDescent="0.45">
      <c r="BU33289">
        <f>ROW()</f>
        <v>33289</v>
      </c>
    </row>
    <row r="33290" spans="73:73" x14ac:dyDescent="0.45">
      <c r="BU33290">
        <f>ROW()</f>
        <v>33290</v>
      </c>
    </row>
    <row r="33291" spans="73:73" x14ac:dyDescent="0.45">
      <c r="BU33291">
        <f>ROW()</f>
        <v>33291</v>
      </c>
    </row>
    <row r="33292" spans="73:73" x14ac:dyDescent="0.45">
      <c r="BU33292">
        <f>ROW()</f>
        <v>33292</v>
      </c>
    </row>
    <row r="33293" spans="73:73" x14ac:dyDescent="0.45">
      <c r="BU33293">
        <f>ROW()</f>
        <v>33293</v>
      </c>
    </row>
    <row r="33294" spans="73:73" x14ac:dyDescent="0.45">
      <c r="BU33294">
        <f>ROW()</f>
        <v>33294</v>
      </c>
    </row>
    <row r="33295" spans="73:73" x14ac:dyDescent="0.45">
      <c r="BU33295">
        <f>ROW()</f>
        <v>33295</v>
      </c>
    </row>
    <row r="33296" spans="73:73" x14ac:dyDescent="0.45">
      <c r="BU33296">
        <f>ROW()</f>
        <v>33296</v>
      </c>
    </row>
    <row r="33297" spans="73:73" x14ac:dyDescent="0.45">
      <c r="BU33297">
        <f>ROW()</f>
        <v>33297</v>
      </c>
    </row>
    <row r="33298" spans="73:73" x14ac:dyDescent="0.45">
      <c r="BU33298">
        <f>ROW()</f>
        <v>33298</v>
      </c>
    </row>
    <row r="33299" spans="73:73" x14ac:dyDescent="0.45">
      <c r="BU33299">
        <f>ROW()</f>
        <v>33299</v>
      </c>
    </row>
    <row r="33300" spans="73:73" x14ac:dyDescent="0.45">
      <c r="BU33300">
        <f>ROW()</f>
        <v>33300</v>
      </c>
    </row>
    <row r="33301" spans="73:73" x14ac:dyDescent="0.45">
      <c r="BU33301">
        <f>ROW()</f>
        <v>33301</v>
      </c>
    </row>
    <row r="33302" spans="73:73" x14ac:dyDescent="0.45">
      <c r="BU33302">
        <f>ROW()</f>
        <v>33302</v>
      </c>
    </row>
    <row r="33303" spans="73:73" x14ac:dyDescent="0.45">
      <c r="BU33303">
        <f>ROW()</f>
        <v>33303</v>
      </c>
    </row>
    <row r="33304" spans="73:73" x14ac:dyDescent="0.45">
      <c r="BU33304">
        <f>ROW()</f>
        <v>33304</v>
      </c>
    </row>
    <row r="33305" spans="73:73" x14ac:dyDescent="0.45">
      <c r="BU33305">
        <f>ROW()</f>
        <v>33305</v>
      </c>
    </row>
    <row r="33306" spans="73:73" x14ac:dyDescent="0.45">
      <c r="BU33306">
        <f>ROW()</f>
        <v>33306</v>
      </c>
    </row>
    <row r="33307" spans="73:73" x14ac:dyDescent="0.45">
      <c r="BU33307">
        <f>ROW()</f>
        <v>33307</v>
      </c>
    </row>
    <row r="33308" spans="73:73" x14ac:dyDescent="0.45">
      <c r="BU33308">
        <f>ROW()</f>
        <v>33308</v>
      </c>
    </row>
    <row r="33309" spans="73:73" x14ac:dyDescent="0.45">
      <c r="BU33309">
        <f>ROW()</f>
        <v>33309</v>
      </c>
    </row>
    <row r="33310" spans="73:73" x14ac:dyDescent="0.45">
      <c r="BU33310">
        <f>ROW()</f>
        <v>33310</v>
      </c>
    </row>
    <row r="33311" spans="73:73" x14ac:dyDescent="0.45">
      <c r="BU33311">
        <f>ROW()</f>
        <v>33311</v>
      </c>
    </row>
    <row r="33312" spans="73:73" x14ac:dyDescent="0.45">
      <c r="BU33312">
        <f>ROW()</f>
        <v>33312</v>
      </c>
    </row>
    <row r="33313" spans="73:73" x14ac:dyDescent="0.45">
      <c r="BU33313">
        <f>ROW()</f>
        <v>33313</v>
      </c>
    </row>
    <row r="33314" spans="73:73" x14ac:dyDescent="0.45">
      <c r="BU33314">
        <f>ROW()</f>
        <v>33314</v>
      </c>
    </row>
    <row r="33315" spans="73:73" x14ac:dyDescent="0.45">
      <c r="BU33315">
        <f>ROW()</f>
        <v>33315</v>
      </c>
    </row>
    <row r="33316" spans="73:73" x14ac:dyDescent="0.45">
      <c r="BU33316">
        <f>ROW()</f>
        <v>33316</v>
      </c>
    </row>
    <row r="33317" spans="73:73" x14ac:dyDescent="0.45">
      <c r="BU33317">
        <f>ROW()</f>
        <v>33317</v>
      </c>
    </row>
    <row r="33318" spans="73:73" x14ac:dyDescent="0.45">
      <c r="BU33318">
        <f>ROW()</f>
        <v>33318</v>
      </c>
    </row>
    <row r="33319" spans="73:73" x14ac:dyDescent="0.45">
      <c r="BU33319">
        <f>ROW()</f>
        <v>33319</v>
      </c>
    </row>
    <row r="33320" spans="73:73" x14ac:dyDescent="0.45">
      <c r="BU33320">
        <f>ROW()</f>
        <v>33320</v>
      </c>
    </row>
    <row r="33321" spans="73:73" x14ac:dyDescent="0.45">
      <c r="BU33321">
        <f>ROW()</f>
        <v>33321</v>
      </c>
    </row>
    <row r="33322" spans="73:73" x14ac:dyDescent="0.45">
      <c r="BU33322">
        <f>ROW()</f>
        <v>33322</v>
      </c>
    </row>
    <row r="33323" spans="73:73" x14ac:dyDescent="0.45">
      <c r="BU33323">
        <f>ROW()</f>
        <v>33323</v>
      </c>
    </row>
    <row r="33324" spans="73:73" x14ac:dyDescent="0.45">
      <c r="BU33324">
        <f>ROW()</f>
        <v>33324</v>
      </c>
    </row>
    <row r="33325" spans="73:73" x14ac:dyDescent="0.45">
      <c r="BU33325">
        <f>ROW()</f>
        <v>33325</v>
      </c>
    </row>
    <row r="33326" spans="73:73" x14ac:dyDescent="0.45">
      <c r="BU33326">
        <f>ROW()</f>
        <v>33326</v>
      </c>
    </row>
    <row r="33327" spans="73:73" x14ac:dyDescent="0.45">
      <c r="BU33327">
        <f>ROW()</f>
        <v>33327</v>
      </c>
    </row>
    <row r="33328" spans="73:73" x14ac:dyDescent="0.45">
      <c r="BU33328">
        <f>ROW()</f>
        <v>33328</v>
      </c>
    </row>
    <row r="33329" spans="73:73" x14ac:dyDescent="0.45">
      <c r="BU33329">
        <f>ROW()</f>
        <v>33329</v>
      </c>
    </row>
    <row r="33330" spans="73:73" x14ac:dyDescent="0.45">
      <c r="BU33330">
        <f>ROW()</f>
        <v>33330</v>
      </c>
    </row>
    <row r="33331" spans="73:73" x14ac:dyDescent="0.45">
      <c r="BU33331">
        <f>ROW()</f>
        <v>33331</v>
      </c>
    </row>
    <row r="33332" spans="73:73" x14ac:dyDescent="0.45">
      <c r="BU33332">
        <f>ROW()</f>
        <v>33332</v>
      </c>
    </row>
    <row r="33333" spans="73:73" x14ac:dyDescent="0.45">
      <c r="BU33333">
        <f>ROW()</f>
        <v>33333</v>
      </c>
    </row>
    <row r="33334" spans="73:73" x14ac:dyDescent="0.45">
      <c r="BU33334">
        <f>ROW()</f>
        <v>33334</v>
      </c>
    </row>
    <row r="33335" spans="73:73" x14ac:dyDescent="0.45">
      <c r="BU33335">
        <f>ROW()</f>
        <v>33335</v>
      </c>
    </row>
    <row r="33336" spans="73:73" x14ac:dyDescent="0.45">
      <c r="BU33336">
        <f>ROW()</f>
        <v>33336</v>
      </c>
    </row>
    <row r="33337" spans="73:73" x14ac:dyDescent="0.45">
      <c r="BU33337">
        <f>ROW()</f>
        <v>33337</v>
      </c>
    </row>
    <row r="33338" spans="73:73" x14ac:dyDescent="0.45">
      <c r="BU33338">
        <f>ROW()</f>
        <v>33338</v>
      </c>
    </row>
    <row r="33339" spans="73:73" x14ac:dyDescent="0.45">
      <c r="BU33339">
        <f>ROW()</f>
        <v>33339</v>
      </c>
    </row>
    <row r="33340" spans="73:73" x14ac:dyDescent="0.45">
      <c r="BU33340">
        <f>ROW()</f>
        <v>33340</v>
      </c>
    </row>
    <row r="33341" spans="73:73" x14ac:dyDescent="0.45">
      <c r="BU33341">
        <f>ROW()</f>
        <v>33341</v>
      </c>
    </row>
    <row r="33342" spans="73:73" x14ac:dyDescent="0.45">
      <c r="BU33342">
        <f>ROW()</f>
        <v>33342</v>
      </c>
    </row>
    <row r="33343" spans="73:73" x14ac:dyDescent="0.45">
      <c r="BU33343">
        <f>ROW()</f>
        <v>33343</v>
      </c>
    </row>
    <row r="33344" spans="73:73" x14ac:dyDescent="0.45">
      <c r="BU33344">
        <f>ROW()</f>
        <v>33344</v>
      </c>
    </row>
    <row r="33345" spans="73:73" x14ac:dyDescent="0.45">
      <c r="BU33345">
        <f>ROW()</f>
        <v>33345</v>
      </c>
    </row>
    <row r="33346" spans="73:73" x14ac:dyDescent="0.45">
      <c r="BU33346">
        <f>ROW()</f>
        <v>33346</v>
      </c>
    </row>
    <row r="33347" spans="73:73" x14ac:dyDescent="0.45">
      <c r="BU33347">
        <f>ROW()</f>
        <v>33347</v>
      </c>
    </row>
    <row r="33348" spans="73:73" x14ac:dyDescent="0.45">
      <c r="BU33348">
        <f>ROW()</f>
        <v>33348</v>
      </c>
    </row>
    <row r="33349" spans="73:73" x14ac:dyDescent="0.45">
      <c r="BU33349">
        <f>ROW()</f>
        <v>33349</v>
      </c>
    </row>
    <row r="33350" spans="73:73" x14ac:dyDescent="0.45">
      <c r="BU33350">
        <f>ROW()</f>
        <v>33350</v>
      </c>
    </row>
    <row r="33351" spans="73:73" x14ac:dyDescent="0.45">
      <c r="BU33351">
        <f>ROW()</f>
        <v>33351</v>
      </c>
    </row>
    <row r="33352" spans="73:73" x14ac:dyDescent="0.45">
      <c r="BU33352">
        <f>ROW()</f>
        <v>33352</v>
      </c>
    </row>
    <row r="33353" spans="73:73" x14ac:dyDescent="0.45">
      <c r="BU33353">
        <f>ROW()</f>
        <v>33353</v>
      </c>
    </row>
    <row r="33354" spans="73:73" x14ac:dyDescent="0.45">
      <c r="BU33354">
        <f>ROW()</f>
        <v>33354</v>
      </c>
    </row>
    <row r="33355" spans="73:73" x14ac:dyDescent="0.45">
      <c r="BU33355">
        <f>ROW()</f>
        <v>33355</v>
      </c>
    </row>
    <row r="33356" spans="73:73" x14ac:dyDescent="0.45">
      <c r="BU33356">
        <f>ROW()</f>
        <v>33356</v>
      </c>
    </row>
    <row r="33357" spans="73:73" x14ac:dyDescent="0.45">
      <c r="BU33357">
        <f>ROW()</f>
        <v>33357</v>
      </c>
    </row>
    <row r="33358" spans="73:73" x14ac:dyDescent="0.45">
      <c r="BU33358">
        <f>ROW()</f>
        <v>33358</v>
      </c>
    </row>
    <row r="33359" spans="73:73" x14ac:dyDescent="0.45">
      <c r="BU33359">
        <f>ROW()</f>
        <v>33359</v>
      </c>
    </row>
    <row r="33360" spans="73:73" x14ac:dyDescent="0.45">
      <c r="BU33360">
        <f>ROW()</f>
        <v>33360</v>
      </c>
    </row>
    <row r="33361" spans="73:73" x14ac:dyDescent="0.45">
      <c r="BU33361">
        <f>ROW()</f>
        <v>33361</v>
      </c>
    </row>
    <row r="33362" spans="73:73" x14ac:dyDescent="0.45">
      <c r="BU33362">
        <f>ROW()</f>
        <v>33362</v>
      </c>
    </row>
    <row r="33363" spans="73:73" x14ac:dyDescent="0.45">
      <c r="BU33363">
        <f>ROW()</f>
        <v>33363</v>
      </c>
    </row>
    <row r="33364" spans="73:73" x14ac:dyDescent="0.45">
      <c r="BU33364">
        <f>ROW()</f>
        <v>33364</v>
      </c>
    </row>
    <row r="33365" spans="73:73" x14ac:dyDescent="0.45">
      <c r="BU33365">
        <f>ROW()</f>
        <v>33365</v>
      </c>
    </row>
    <row r="33366" spans="73:73" x14ac:dyDescent="0.45">
      <c r="BU33366">
        <f>ROW()</f>
        <v>33366</v>
      </c>
    </row>
    <row r="33367" spans="73:73" x14ac:dyDescent="0.45">
      <c r="BU33367">
        <f>ROW()</f>
        <v>33367</v>
      </c>
    </row>
    <row r="33368" spans="73:73" x14ac:dyDescent="0.45">
      <c r="BU33368">
        <f>ROW()</f>
        <v>33368</v>
      </c>
    </row>
    <row r="33369" spans="73:73" x14ac:dyDescent="0.45">
      <c r="BU33369">
        <f>ROW()</f>
        <v>33369</v>
      </c>
    </row>
    <row r="33370" spans="73:73" x14ac:dyDescent="0.45">
      <c r="BU33370">
        <f>ROW()</f>
        <v>33370</v>
      </c>
    </row>
    <row r="33371" spans="73:73" x14ac:dyDescent="0.45">
      <c r="BU33371">
        <f>ROW()</f>
        <v>33371</v>
      </c>
    </row>
    <row r="33372" spans="73:73" x14ac:dyDescent="0.45">
      <c r="BU33372">
        <f>ROW()</f>
        <v>33372</v>
      </c>
    </row>
    <row r="33373" spans="73:73" x14ac:dyDescent="0.45">
      <c r="BU33373">
        <f>ROW()</f>
        <v>33373</v>
      </c>
    </row>
    <row r="33374" spans="73:73" x14ac:dyDescent="0.45">
      <c r="BU33374">
        <f>ROW()</f>
        <v>33374</v>
      </c>
    </row>
    <row r="33375" spans="73:73" x14ac:dyDescent="0.45">
      <c r="BU33375">
        <f>ROW()</f>
        <v>33375</v>
      </c>
    </row>
    <row r="33376" spans="73:73" x14ac:dyDescent="0.45">
      <c r="BU33376">
        <f>ROW()</f>
        <v>33376</v>
      </c>
    </row>
    <row r="33377" spans="73:73" x14ac:dyDescent="0.45">
      <c r="BU33377">
        <f>ROW()</f>
        <v>33377</v>
      </c>
    </row>
    <row r="33378" spans="73:73" x14ac:dyDescent="0.45">
      <c r="BU33378">
        <f>ROW()</f>
        <v>33378</v>
      </c>
    </row>
    <row r="33379" spans="73:73" x14ac:dyDescent="0.45">
      <c r="BU33379">
        <f>ROW()</f>
        <v>33379</v>
      </c>
    </row>
    <row r="33380" spans="73:73" x14ac:dyDescent="0.45">
      <c r="BU33380">
        <f>ROW()</f>
        <v>33380</v>
      </c>
    </row>
    <row r="33381" spans="73:73" x14ac:dyDescent="0.45">
      <c r="BU33381">
        <f>ROW()</f>
        <v>33381</v>
      </c>
    </row>
    <row r="33382" spans="73:73" x14ac:dyDescent="0.45">
      <c r="BU33382">
        <f>ROW()</f>
        <v>33382</v>
      </c>
    </row>
    <row r="33383" spans="73:73" x14ac:dyDescent="0.45">
      <c r="BU33383">
        <f>ROW()</f>
        <v>33383</v>
      </c>
    </row>
    <row r="33384" spans="73:73" x14ac:dyDescent="0.45">
      <c r="BU33384">
        <f>ROW()</f>
        <v>33384</v>
      </c>
    </row>
    <row r="33385" spans="73:73" x14ac:dyDescent="0.45">
      <c r="BU33385">
        <f>ROW()</f>
        <v>33385</v>
      </c>
    </row>
    <row r="33386" spans="73:73" x14ac:dyDescent="0.45">
      <c r="BU33386">
        <f>ROW()</f>
        <v>33386</v>
      </c>
    </row>
    <row r="33387" spans="73:73" x14ac:dyDescent="0.45">
      <c r="BU33387">
        <f>ROW()</f>
        <v>33387</v>
      </c>
    </row>
    <row r="33388" spans="73:73" x14ac:dyDescent="0.45">
      <c r="BU33388">
        <f>ROW()</f>
        <v>33388</v>
      </c>
    </row>
    <row r="33389" spans="73:73" x14ac:dyDescent="0.45">
      <c r="BU33389">
        <f>ROW()</f>
        <v>33389</v>
      </c>
    </row>
    <row r="33390" spans="73:73" x14ac:dyDescent="0.45">
      <c r="BU33390">
        <f>ROW()</f>
        <v>33390</v>
      </c>
    </row>
    <row r="33391" spans="73:73" x14ac:dyDescent="0.45">
      <c r="BU33391">
        <f>ROW()</f>
        <v>33391</v>
      </c>
    </row>
    <row r="33392" spans="73:73" x14ac:dyDescent="0.45">
      <c r="BU33392">
        <f>ROW()</f>
        <v>33392</v>
      </c>
    </row>
    <row r="33393" spans="73:73" x14ac:dyDescent="0.45">
      <c r="BU33393">
        <f>ROW()</f>
        <v>33393</v>
      </c>
    </row>
    <row r="33394" spans="73:73" x14ac:dyDescent="0.45">
      <c r="BU33394">
        <f>ROW()</f>
        <v>33394</v>
      </c>
    </row>
    <row r="33395" spans="73:73" x14ac:dyDescent="0.45">
      <c r="BU33395">
        <f>ROW()</f>
        <v>33395</v>
      </c>
    </row>
    <row r="33396" spans="73:73" x14ac:dyDescent="0.45">
      <c r="BU33396">
        <f>ROW()</f>
        <v>33396</v>
      </c>
    </row>
    <row r="33397" spans="73:73" x14ac:dyDescent="0.45">
      <c r="BU33397">
        <f>ROW()</f>
        <v>33397</v>
      </c>
    </row>
    <row r="33398" spans="73:73" x14ac:dyDescent="0.45">
      <c r="BU33398">
        <f>ROW()</f>
        <v>33398</v>
      </c>
    </row>
    <row r="33399" spans="73:73" x14ac:dyDescent="0.45">
      <c r="BU33399">
        <f>ROW()</f>
        <v>33399</v>
      </c>
    </row>
    <row r="33400" spans="73:73" x14ac:dyDescent="0.45">
      <c r="BU33400">
        <f>ROW()</f>
        <v>33400</v>
      </c>
    </row>
    <row r="33401" spans="73:73" x14ac:dyDescent="0.45">
      <c r="BU33401">
        <f>ROW()</f>
        <v>33401</v>
      </c>
    </row>
    <row r="33402" spans="73:73" x14ac:dyDescent="0.45">
      <c r="BU33402">
        <f>ROW()</f>
        <v>33402</v>
      </c>
    </row>
    <row r="33403" spans="73:73" x14ac:dyDescent="0.45">
      <c r="BU33403">
        <f>ROW()</f>
        <v>33403</v>
      </c>
    </row>
    <row r="33404" spans="73:73" x14ac:dyDescent="0.45">
      <c r="BU33404">
        <f>ROW()</f>
        <v>33404</v>
      </c>
    </row>
    <row r="33405" spans="73:73" x14ac:dyDescent="0.45">
      <c r="BU33405">
        <f>ROW()</f>
        <v>33405</v>
      </c>
    </row>
    <row r="33406" spans="73:73" x14ac:dyDescent="0.45">
      <c r="BU33406">
        <f>ROW()</f>
        <v>33406</v>
      </c>
    </row>
    <row r="33407" spans="73:73" x14ac:dyDescent="0.45">
      <c r="BU33407">
        <f>ROW()</f>
        <v>33407</v>
      </c>
    </row>
    <row r="33408" spans="73:73" x14ac:dyDescent="0.45">
      <c r="BU33408">
        <f>ROW()</f>
        <v>33408</v>
      </c>
    </row>
    <row r="33409" spans="73:73" x14ac:dyDescent="0.45">
      <c r="BU33409">
        <f>ROW()</f>
        <v>33409</v>
      </c>
    </row>
    <row r="33410" spans="73:73" x14ac:dyDescent="0.45">
      <c r="BU33410">
        <f>ROW()</f>
        <v>33410</v>
      </c>
    </row>
    <row r="33411" spans="73:73" x14ac:dyDescent="0.45">
      <c r="BU33411">
        <f>ROW()</f>
        <v>33411</v>
      </c>
    </row>
    <row r="33412" spans="73:73" x14ac:dyDescent="0.45">
      <c r="BU33412">
        <f>ROW()</f>
        <v>33412</v>
      </c>
    </row>
    <row r="33413" spans="73:73" x14ac:dyDescent="0.45">
      <c r="BU33413">
        <f>ROW()</f>
        <v>33413</v>
      </c>
    </row>
    <row r="33414" spans="73:73" x14ac:dyDescent="0.45">
      <c r="BU33414">
        <f>ROW()</f>
        <v>33414</v>
      </c>
    </row>
    <row r="33415" spans="73:73" x14ac:dyDescent="0.45">
      <c r="BU33415">
        <f>ROW()</f>
        <v>33415</v>
      </c>
    </row>
    <row r="33416" spans="73:73" x14ac:dyDescent="0.45">
      <c r="BU33416">
        <f>ROW()</f>
        <v>33416</v>
      </c>
    </row>
    <row r="33417" spans="73:73" x14ac:dyDescent="0.45">
      <c r="BU33417">
        <f>ROW()</f>
        <v>33417</v>
      </c>
    </row>
    <row r="33418" spans="73:73" x14ac:dyDescent="0.45">
      <c r="BU33418">
        <f>ROW()</f>
        <v>33418</v>
      </c>
    </row>
    <row r="33419" spans="73:73" x14ac:dyDescent="0.45">
      <c r="BU33419">
        <f>ROW()</f>
        <v>33419</v>
      </c>
    </row>
    <row r="33420" spans="73:73" x14ac:dyDescent="0.45">
      <c r="BU33420">
        <f>ROW()</f>
        <v>33420</v>
      </c>
    </row>
    <row r="33421" spans="73:73" x14ac:dyDescent="0.45">
      <c r="BU33421">
        <f>ROW()</f>
        <v>33421</v>
      </c>
    </row>
    <row r="33422" spans="73:73" x14ac:dyDescent="0.45">
      <c r="BU33422">
        <f>ROW()</f>
        <v>33422</v>
      </c>
    </row>
    <row r="33423" spans="73:73" x14ac:dyDescent="0.45">
      <c r="BU33423">
        <f>ROW()</f>
        <v>33423</v>
      </c>
    </row>
    <row r="33424" spans="73:73" x14ac:dyDescent="0.45">
      <c r="BU33424">
        <f>ROW()</f>
        <v>33424</v>
      </c>
    </row>
    <row r="33425" spans="73:73" x14ac:dyDescent="0.45">
      <c r="BU33425">
        <f>ROW()</f>
        <v>33425</v>
      </c>
    </row>
    <row r="33426" spans="73:73" x14ac:dyDescent="0.45">
      <c r="BU33426">
        <f>ROW()</f>
        <v>33426</v>
      </c>
    </row>
    <row r="33427" spans="73:73" x14ac:dyDescent="0.45">
      <c r="BU33427">
        <f>ROW()</f>
        <v>33427</v>
      </c>
    </row>
    <row r="33428" spans="73:73" x14ac:dyDescent="0.45">
      <c r="BU33428">
        <f>ROW()</f>
        <v>33428</v>
      </c>
    </row>
    <row r="33429" spans="73:73" x14ac:dyDescent="0.45">
      <c r="BU33429">
        <f>ROW()</f>
        <v>33429</v>
      </c>
    </row>
    <row r="33430" spans="73:73" x14ac:dyDescent="0.45">
      <c r="BU33430">
        <f>ROW()</f>
        <v>33430</v>
      </c>
    </row>
    <row r="33431" spans="73:73" x14ac:dyDescent="0.45">
      <c r="BU33431">
        <f>ROW()</f>
        <v>33431</v>
      </c>
    </row>
    <row r="33432" spans="73:73" x14ac:dyDescent="0.45">
      <c r="BU33432">
        <f>ROW()</f>
        <v>33432</v>
      </c>
    </row>
    <row r="33433" spans="73:73" x14ac:dyDescent="0.45">
      <c r="BU33433">
        <f>ROW()</f>
        <v>33433</v>
      </c>
    </row>
    <row r="33434" spans="73:73" x14ac:dyDescent="0.45">
      <c r="BU33434">
        <f>ROW()</f>
        <v>33434</v>
      </c>
    </row>
    <row r="33435" spans="73:73" x14ac:dyDescent="0.45">
      <c r="BU33435">
        <f>ROW()</f>
        <v>33435</v>
      </c>
    </row>
    <row r="33436" spans="73:73" x14ac:dyDescent="0.45">
      <c r="BU33436">
        <f>ROW()</f>
        <v>33436</v>
      </c>
    </row>
    <row r="33437" spans="73:73" x14ac:dyDescent="0.45">
      <c r="BU33437">
        <f>ROW()</f>
        <v>33437</v>
      </c>
    </row>
    <row r="33438" spans="73:73" x14ac:dyDescent="0.45">
      <c r="BU33438">
        <f>ROW()</f>
        <v>33438</v>
      </c>
    </row>
    <row r="33439" spans="73:73" x14ac:dyDescent="0.45">
      <c r="BU33439">
        <f>ROW()</f>
        <v>33439</v>
      </c>
    </row>
    <row r="33440" spans="73:73" x14ac:dyDescent="0.45">
      <c r="BU33440">
        <f>ROW()</f>
        <v>33440</v>
      </c>
    </row>
    <row r="33441" spans="73:73" x14ac:dyDescent="0.45">
      <c r="BU33441">
        <f>ROW()</f>
        <v>33441</v>
      </c>
    </row>
    <row r="33442" spans="73:73" x14ac:dyDescent="0.45">
      <c r="BU33442">
        <f>ROW()</f>
        <v>33442</v>
      </c>
    </row>
    <row r="33443" spans="73:73" x14ac:dyDescent="0.45">
      <c r="BU33443">
        <f>ROW()</f>
        <v>33443</v>
      </c>
    </row>
    <row r="33444" spans="73:73" x14ac:dyDescent="0.45">
      <c r="BU33444">
        <f>ROW()</f>
        <v>33444</v>
      </c>
    </row>
    <row r="33445" spans="73:73" x14ac:dyDescent="0.45">
      <c r="BU33445">
        <f>ROW()</f>
        <v>33445</v>
      </c>
    </row>
    <row r="33446" spans="73:73" x14ac:dyDescent="0.45">
      <c r="BU33446">
        <f>ROW()</f>
        <v>33446</v>
      </c>
    </row>
    <row r="33447" spans="73:73" x14ac:dyDescent="0.45">
      <c r="BU33447">
        <f>ROW()</f>
        <v>33447</v>
      </c>
    </row>
    <row r="33448" spans="73:73" x14ac:dyDescent="0.45">
      <c r="BU33448">
        <f>ROW()</f>
        <v>33448</v>
      </c>
    </row>
    <row r="33449" spans="73:73" x14ac:dyDescent="0.45">
      <c r="BU33449">
        <f>ROW()</f>
        <v>33449</v>
      </c>
    </row>
    <row r="33450" spans="73:73" x14ac:dyDescent="0.45">
      <c r="BU33450">
        <f>ROW()</f>
        <v>33450</v>
      </c>
    </row>
    <row r="33451" spans="73:73" x14ac:dyDescent="0.45">
      <c r="BU33451">
        <f>ROW()</f>
        <v>33451</v>
      </c>
    </row>
    <row r="33452" spans="73:73" x14ac:dyDescent="0.45">
      <c r="BU33452">
        <f>ROW()</f>
        <v>33452</v>
      </c>
    </row>
    <row r="33453" spans="73:73" x14ac:dyDescent="0.45">
      <c r="BU33453">
        <f>ROW()</f>
        <v>33453</v>
      </c>
    </row>
    <row r="33454" spans="73:73" x14ac:dyDescent="0.45">
      <c r="BU33454">
        <f>ROW()</f>
        <v>33454</v>
      </c>
    </row>
    <row r="33455" spans="73:73" x14ac:dyDescent="0.45">
      <c r="BU33455">
        <f>ROW()</f>
        <v>33455</v>
      </c>
    </row>
    <row r="33456" spans="73:73" x14ac:dyDescent="0.45">
      <c r="BU33456">
        <f>ROW()</f>
        <v>33456</v>
      </c>
    </row>
    <row r="33457" spans="73:73" x14ac:dyDescent="0.45">
      <c r="BU33457">
        <f>ROW()</f>
        <v>33457</v>
      </c>
    </row>
    <row r="33458" spans="73:73" x14ac:dyDescent="0.45">
      <c r="BU33458">
        <f>ROW()</f>
        <v>33458</v>
      </c>
    </row>
    <row r="33459" spans="73:73" x14ac:dyDescent="0.45">
      <c r="BU33459">
        <f>ROW()</f>
        <v>33459</v>
      </c>
    </row>
    <row r="33460" spans="73:73" x14ac:dyDescent="0.45">
      <c r="BU33460">
        <f>ROW()</f>
        <v>33460</v>
      </c>
    </row>
    <row r="33461" spans="73:73" x14ac:dyDescent="0.45">
      <c r="BU33461">
        <f>ROW()</f>
        <v>33461</v>
      </c>
    </row>
    <row r="33462" spans="73:73" x14ac:dyDescent="0.45">
      <c r="BU33462">
        <f>ROW()</f>
        <v>33462</v>
      </c>
    </row>
    <row r="33463" spans="73:73" x14ac:dyDescent="0.45">
      <c r="BU33463">
        <f>ROW()</f>
        <v>33463</v>
      </c>
    </row>
    <row r="33464" spans="73:73" x14ac:dyDescent="0.45">
      <c r="BU33464">
        <f>ROW()</f>
        <v>33464</v>
      </c>
    </row>
    <row r="33465" spans="73:73" x14ac:dyDescent="0.45">
      <c r="BU33465">
        <f>ROW()</f>
        <v>33465</v>
      </c>
    </row>
    <row r="33466" spans="73:73" x14ac:dyDescent="0.45">
      <c r="BU33466">
        <f>ROW()</f>
        <v>33466</v>
      </c>
    </row>
    <row r="33467" spans="73:73" x14ac:dyDescent="0.45">
      <c r="BU33467">
        <f>ROW()</f>
        <v>33467</v>
      </c>
    </row>
    <row r="33468" spans="73:73" x14ac:dyDescent="0.45">
      <c r="BU33468">
        <f>ROW()</f>
        <v>33468</v>
      </c>
    </row>
    <row r="33469" spans="73:73" x14ac:dyDescent="0.45">
      <c r="BU33469">
        <f>ROW()</f>
        <v>33469</v>
      </c>
    </row>
    <row r="33470" spans="73:73" x14ac:dyDescent="0.45">
      <c r="BU33470">
        <f>ROW()</f>
        <v>33470</v>
      </c>
    </row>
    <row r="33471" spans="73:73" x14ac:dyDescent="0.45">
      <c r="BU33471">
        <f>ROW()</f>
        <v>33471</v>
      </c>
    </row>
    <row r="33472" spans="73:73" x14ac:dyDescent="0.45">
      <c r="BU33472">
        <f>ROW()</f>
        <v>33472</v>
      </c>
    </row>
    <row r="33473" spans="73:73" x14ac:dyDescent="0.45">
      <c r="BU33473">
        <f>ROW()</f>
        <v>33473</v>
      </c>
    </row>
    <row r="33474" spans="73:73" x14ac:dyDescent="0.45">
      <c r="BU33474">
        <f>ROW()</f>
        <v>33474</v>
      </c>
    </row>
    <row r="33475" spans="73:73" x14ac:dyDescent="0.45">
      <c r="BU33475">
        <f>ROW()</f>
        <v>33475</v>
      </c>
    </row>
    <row r="33476" spans="73:73" x14ac:dyDescent="0.45">
      <c r="BU33476">
        <f>ROW()</f>
        <v>33476</v>
      </c>
    </row>
    <row r="33477" spans="73:73" x14ac:dyDescent="0.45">
      <c r="BU33477">
        <f>ROW()</f>
        <v>33477</v>
      </c>
    </row>
    <row r="33478" spans="73:73" x14ac:dyDescent="0.45">
      <c r="BU33478">
        <f>ROW()</f>
        <v>33478</v>
      </c>
    </row>
    <row r="33479" spans="73:73" x14ac:dyDescent="0.45">
      <c r="BU33479">
        <f>ROW()</f>
        <v>33479</v>
      </c>
    </row>
    <row r="33480" spans="73:73" x14ac:dyDescent="0.45">
      <c r="BU33480">
        <f>ROW()</f>
        <v>33480</v>
      </c>
    </row>
    <row r="33481" spans="73:73" x14ac:dyDescent="0.45">
      <c r="BU33481">
        <f>ROW()</f>
        <v>33481</v>
      </c>
    </row>
    <row r="33482" spans="73:73" x14ac:dyDescent="0.45">
      <c r="BU33482">
        <f>ROW()</f>
        <v>33482</v>
      </c>
    </row>
    <row r="33483" spans="73:73" x14ac:dyDescent="0.45">
      <c r="BU33483">
        <f>ROW()</f>
        <v>33483</v>
      </c>
    </row>
    <row r="33484" spans="73:73" x14ac:dyDescent="0.45">
      <c r="BU33484">
        <f>ROW()</f>
        <v>33484</v>
      </c>
    </row>
    <row r="33485" spans="73:73" x14ac:dyDescent="0.45">
      <c r="BU33485">
        <f>ROW()</f>
        <v>33485</v>
      </c>
    </row>
    <row r="33486" spans="73:73" x14ac:dyDescent="0.45">
      <c r="BU33486">
        <f>ROW()</f>
        <v>33486</v>
      </c>
    </row>
    <row r="33487" spans="73:73" x14ac:dyDescent="0.45">
      <c r="BU33487">
        <f>ROW()</f>
        <v>33487</v>
      </c>
    </row>
    <row r="33488" spans="73:73" x14ac:dyDescent="0.45">
      <c r="BU33488">
        <f>ROW()</f>
        <v>33488</v>
      </c>
    </row>
    <row r="33489" spans="73:73" x14ac:dyDescent="0.45">
      <c r="BU33489">
        <f>ROW()</f>
        <v>33489</v>
      </c>
    </row>
    <row r="33490" spans="73:73" x14ac:dyDescent="0.45">
      <c r="BU33490">
        <f>ROW()</f>
        <v>33490</v>
      </c>
    </row>
    <row r="33491" spans="73:73" x14ac:dyDescent="0.45">
      <c r="BU33491">
        <f>ROW()</f>
        <v>33491</v>
      </c>
    </row>
    <row r="33492" spans="73:73" x14ac:dyDescent="0.45">
      <c r="BU33492">
        <f>ROW()</f>
        <v>33492</v>
      </c>
    </row>
    <row r="33493" spans="73:73" x14ac:dyDescent="0.45">
      <c r="BU33493">
        <f>ROW()</f>
        <v>33493</v>
      </c>
    </row>
    <row r="33494" spans="73:73" x14ac:dyDescent="0.45">
      <c r="BU33494">
        <f>ROW()</f>
        <v>33494</v>
      </c>
    </row>
    <row r="33495" spans="73:73" x14ac:dyDescent="0.45">
      <c r="BU33495">
        <f>ROW()</f>
        <v>33495</v>
      </c>
    </row>
    <row r="33496" spans="73:73" x14ac:dyDescent="0.45">
      <c r="BU33496">
        <f>ROW()</f>
        <v>33496</v>
      </c>
    </row>
    <row r="33497" spans="73:73" x14ac:dyDescent="0.45">
      <c r="BU33497">
        <f>ROW()</f>
        <v>33497</v>
      </c>
    </row>
    <row r="33498" spans="73:73" x14ac:dyDescent="0.45">
      <c r="BU33498">
        <f>ROW()</f>
        <v>33498</v>
      </c>
    </row>
    <row r="33499" spans="73:73" x14ac:dyDescent="0.45">
      <c r="BU33499">
        <f>ROW()</f>
        <v>33499</v>
      </c>
    </row>
    <row r="33500" spans="73:73" x14ac:dyDescent="0.45">
      <c r="BU33500">
        <f>ROW()</f>
        <v>33500</v>
      </c>
    </row>
    <row r="33501" spans="73:73" x14ac:dyDescent="0.45">
      <c r="BU33501">
        <f>ROW()</f>
        <v>33501</v>
      </c>
    </row>
    <row r="33502" spans="73:73" x14ac:dyDescent="0.45">
      <c r="BU33502">
        <f>ROW()</f>
        <v>33502</v>
      </c>
    </row>
    <row r="33503" spans="73:73" x14ac:dyDescent="0.45">
      <c r="BU33503">
        <f>ROW()</f>
        <v>33503</v>
      </c>
    </row>
    <row r="33504" spans="73:73" x14ac:dyDescent="0.45">
      <c r="BU33504">
        <f>ROW()</f>
        <v>33504</v>
      </c>
    </row>
    <row r="33505" spans="73:73" x14ac:dyDescent="0.45">
      <c r="BU33505">
        <f>ROW()</f>
        <v>33505</v>
      </c>
    </row>
    <row r="33506" spans="73:73" x14ac:dyDescent="0.45">
      <c r="BU33506">
        <f>ROW()</f>
        <v>33506</v>
      </c>
    </row>
    <row r="33507" spans="73:73" x14ac:dyDescent="0.45">
      <c r="BU33507">
        <f>ROW()</f>
        <v>33507</v>
      </c>
    </row>
    <row r="33508" spans="73:73" x14ac:dyDescent="0.45">
      <c r="BU33508">
        <f>ROW()</f>
        <v>33508</v>
      </c>
    </row>
    <row r="33509" spans="73:73" x14ac:dyDescent="0.45">
      <c r="BU33509">
        <f>ROW()</f>
        <v>33509</v>
      </c>
    </row>
    <row r="33510" spans="73:73" x14ac:dyDescent="0.45">
      <c r="BU33510">
        <f>ROW()</f>
        <v>33510</v>
      </c>
    </row>
    <row r="33511" spans="73:73" x14ac:dyDescent="0.45">
      <c r="BU33511">
        <f>ROW()</f>
        <v>33511</v>
      </c>
    </row>
    <row r="33512" spans="73:73" x14ac:dyDescent="0.45">
      <c r="BU33512">
        <f>ROW()</f>
        <v>33512</v>
      </c>
    </row>
    <row r="33513" spans="73:73" x14ac:dyDescent="0.45">
      <c r="BU33513">
        <f>ROW()</f>
        <v>33513</v>
      </c>
    </row>
    <row r="33514" spans="73:73" x14ac:dyDescent="0.45">
      <c r="BU33514">
        <f>ROW()</f>
        <v>33514</v>
      </c>
    </row>
    <row r="33515" spans="73:73" x14ac:dyDescent="0.45">
      <c r="BU33515">
        <f>ROW()</f>
        <v>33515</v>
      </c>
    </row>
    <row r="33516" spans="73:73" x14ac:dyDescent="0.45">
      <c r="BU33516">
        <f>ROW()</f>
        <v>33516</v>
      </c>
    </row>
    <row r="33517" spans="73:73" x14ac:dyDescent="0.45">
      <c r="BU33517">
        <f>ROW()</f>
        <v>33517</v>
      </c>
    </row>
    <row r="33518" spans="73:73" x14ac:dyDescent="0.45">
      <c r="BU33518">
        <f>ROW()</f>
        <v>33518</v>
      </c>
    </row>
    <row r="33519" spans="73:73" x14ac:dyDescent="0.45">
      <c r="BU33519">
        <f>ROW()</f>
        <v>33519</v>
      </c>
    </row>
    <row r="33520" spans="73:73" x14ac:dyDescent="0.45">
      <c r="BU33520">
        <f>ROW()</f>
        <v>33520</v>
      </c>
    </row>
    <row r="33521" spans="73:73" x14ac:dyDescent="0.45">
      <c r="BU33521">
        <f>ROW()</f>
        <v>33521</v>
      </c>
    </row>
    <row r="33522" spans="73:73" x14ac:dyDescent="0.45">
      <c r="BU33522">
        <f>ROW()</f>
        <v>33522</v>
      </c>
    </row>
    <row r="33523" spans="73:73" x14ac:dyDescent="0.45">
      <c r="BU33523">
        <f>ROW()</f>
        <v>33523</v>
      </c>
    </row>
    <row r="33524" spans="73:73" x14ac:dyDescent="0.45">
      <c r="BU33524">
        <f>ROW()</f>
        <v>33524</v>
      </c>
    </row>
    <row r="33525" spans="73:73" x14ac:dyDescent="0.45">
      <c r="BU33525">
        <f>ROW()</f>
        <v>33525</v>
      </c>
    </row>
    <row r="33526" spans="73:73" x14ac:dyDescent="0.45">
      <c r="BU33526">
        <f>ROW()</f>
        <v>33526</v>
      </c>
    </row>
    <row r="33527" spans="73:73" x14ac:dyDescent="0.45">
      <c r="BU33527">
        <f>ROW()</f>
        <v>33527</v>
      </c>
    </row>
    <row r="33528" spans="73:73" x14ac:dyDescent="0.45">
      <c r="BU33528">
        <f>ROW()</f>
        <v>33528</v>
      </c>
    </row>
    <row r="33529" spans="73:73" x14ac:dyDescent="0.45">
      <c r="BU33529">
        <f>ROW()</f>
        <v>33529</v>
      </c>
    </row>
    <row r="33530" spans="73:73" x14ac:dyDescent="0.45">
      <c r="BU33530">
        <f>ROW()</f>
        <v>33530</v>
      </c>
    </row>
    <row r="33531" spans="73:73" x14ac:dyDescent="0.45">
      <c r="BU33531">
        <f>ROW()</f>
        <v>33531</v>
      </c>
    </row>
    <row r="33532" spans="73:73" x14ac:dyDescent="0.45">
      <c r="BU33532">
        <f>ROW()</f>
        <v>33532</v>
      </c>
    </row>
    <row r="33533" spans="73:73" x14ac:dyDescent="0.45">
      <c r="BU33533">
        <f>ROW()</f>
        <v>33533</v>
      </c>
    </row>
    <row r="33534" spans="73:73" x14ac:dyDescent="0.45">
      <c r="BU33534">
        <f>ROW()</f>
        <v>33534</v>
      </c>
    </row>
    <row r="33535" spans="73:73" x14ac:dyDescent="0.45">
      <c r="BU33535">
        <f>ROW()</f>
        <v>33535</v>
      </c>
    </row>
    <row r="33536" spans="73:73" x14ac:dyDescent="0.45">
      <c r="BU33536">
        <f>ROW()</f>
        <v>33536</v>
      </c>
    </row>
    <row r="33537" spans="73:73" x14ac:dyDescent="0.45">
      <c r="BU33537">
        <f>ROW()</f>
        <v>33537</v>
      </c>
    </row>
    <row r="33538" spans="73:73" x14ac:dyDescent="0.45">
      <c r="BU33538">
        <f>ROW()</f>
        <v>33538</v>
      </c>
    </row>
    <row r="33539" spans="73:73" x14ac:dyDescent="0.45">
      <c r="BU33539">
        <f>ROW()</f>
        <v>33539</v>
      </c>
    </row>
    <row r="33540" spans="73:73" x14ac:dyDescent="0.45">
      <c r="BU33540">
        <f>ROW()</f>
        <v>33540</v>
      </c>
    </row>
    <row r="33541" spans="73:73" x14ac:dyDescent="0.45">
      <c r="BU33541">
        <f>ROW()</f>
        <v>33541</v>
      </c>
    </row>
    <row r="33542" spans="73:73" x14ac:dyDescent="0.45">
      <c r="BU33542">
        <f>ROW()</f>
        <v>33542</v>
      </c>
    </row>
    <row r="33543" spans="73:73" x14ac:dyDescent="0.45">
      <c r="BU33543">
        <f>ROW()</f>
        <v>33543</v>
      </c>
    </row>
    <row r="33544" spans="73:73" x14ac:dyDescent="0.45">
      <c r="BU33544">
        <f>ROW()</f>
        <v>33544</v>
      </c>
    </row>
    <row r="33545" spans="73:73" x14ac:dyDescent="0.45">
      <c r="BU33545">
        <f>ROW()</f>
        <v>33545</v>
      </c>
    </row>
    <row r="33546" spans="73:73" x14ac:dyDescent="0.45">
      <c r="BU33546">
        <f>ROW()</f>
        <v>33546</v>
      </c>
    </row>
    <row r="33547" spans="73:73" x14ac:dyDescent="0.45">
      <c r="BU33547">
        <f>ROW()</f>
        <v>33547</v>
      </c>
    </row>
    <row r="33548" spans="73:73" x14ac:dyDescent="0.45">
      <c r="BU33548">
        <f>ROW()</f>
        <v>33548</v>
      </c>
    </row>
    <row r="33549" spans="73:73" x14ac:dyDescent="0.45">
      <c r="BU33549">
        <f>ROW()</f>
        <v>33549</v>
      </c>
    </row>
    <row r="33550" spans="73:73" x14ac:dyDescent="0.45">
      <c r="BU33550">
        <f>ROW()</f>
        <v>33550</v>
      </c>
    </row>
    <row r="33551" spans="73:73" x14ac:dyDescent="0.45">
      <c r="BU33551">
        <f>ROW()</f>
        <v>33551</v>
      </c>
    </row>
    <row r="33552" spans="73:73" x14ac:dyDescent="0.45">
      <c r="BU33552">
        <f>ROW()</f>
        <v>33552</v>
      </c>
    </row>
    <row r="33553" spans="73:73" x14ac:dyDescent="0.45">
      <c r="BU33553">
        <f>ROW()</f>
        <v>33553</v>
      </c>
    </row>
    <row r="33554" spans="73:73" x14ac:dyDescent="0.45">
      <c r="BU33554">
        <f>ROW()</f>
        <v>33554</v>
      </c>
    </row>
    <row r="33555" spans="73:73" x14ac:dyDescent="0.45">
      <c r="BU33555">
        <f>ROW()</f>
        <v>33555</v>
      </c>
    </row>
    <row r="33556" spans="73:73" x14ac:dyDescent="0.45">
      <c r="BU33556">
        <f>ROW()</f>
        <v>33556</v>
      </c>
    </row>
    <row r="33557" spans="73:73" x14ac:dyDescent="0.45">
      <c r="BU33557">
        <f>ROW()</f>
        <v>33557</v>
      </c>
    </row>
    <row r="33558" spans="73:73" x14ac:dyDescent="0.45">
      <c r="BU33558">
        <f>ROW()</f>
        <v>33558</v>
      </c>
    </row>
    <row r="33559" spans="73:73" x14ac:dyDescent="0.45">
      <c r="BU33559">
        <f>ROW()</f>
        <v>33559</v>
      </c>
    </row>
    <row r="33560" spans="73:73" x14ac:dyDescent="0.45">
      <c r="BU33560">
        <f>ROW()</f>
        <v>33560</v>
      </c>
    </row>
    <row r="33561" spans="73:73" x14ac:dyDescent="0.45">
      <c r="BU33561">
        <f>ROW()</f>
        <v>33561</v>
      </c>
    </row>
    <row r="33562" spans="73:73" x14ac:dyDescent="0.45">
      <c r="BU33562">
        <f>ROW()</f>
        <v>33562</v>
      </c>
    </row>
    <row r="33563" spans="73:73" x14ac:dyDescent="0.45">
      <c r="BU33563">
        <f>ROW()</f>
        <v>33563</v>
      </c>
    </row>
    <row r="33564" spans="73:73" x14ac:dyDescent="0.45">
      <c r="BU33564">
        <f>ROW()</f>
        <v>33564</v>
      </c>
    </row>
    <row r="33565" spans="73:73" x14ac:dyDescent="0.45">
      <c r="BU33565">
        <f>ROW()</f>
        <v>33565</v>
      </c>
    </row>
    <row r="33566" spans="73:73" x14ac:dyDescent="0.45">
      <c r="BU33566">
        <f>ROW()</f>
        <v>33566</v>
      </c>
    </row>
    <row r="33567" spans="73:73" x14ac:dyDescent="0.45">
      <c r="BU33567">
        <f>ROW()</f>
        <v>33567</v>
      </c>
    </row>
    <row r="33568" spans="73:73" x14ac:dyDescent="0.45">
      <c r="BU33568">
        <f>ROW()</f>
        <v>33568</v>
      </c>
    </row>
    <row r="33569" spans="73:73" x14ac:dyDescent="0.45">
      <c r="BU33569">
        <f>ROW()</f>
        <v>33569</v>
      </c>
    </row>
    <row r="33570" spans="73:73" x14ac:dyDescent="0.45">
      <c r="BU33570">
        <f>ROW()</f>
        <v>33570</v>
      </c>
    </row>
    <row r="33571" spans="73:73" x14ac:dyDescent="0.45">
      <c r="BU33571">
        <f>ROW()</f>
        <v>33571</v>
      </c>
    </row>
    <row r="33572" spans="73:73" x14ac:dyDescent="0.45">
      <c r="BU33572">
        <f>ROW()</f>
        <v>33572</v>
      </c>
    </row>
    <row r="33573" spans="73:73" x14ac:dyDescent="0.45">
      <c r="BU33573">
        <f>ROW()</f>
        <v>33573</v>
      </c>
    </row>
    <row r="33574" spans="73:73" x14ac:dyDescent="0.45">
      <c r="BU33574">
        <f>ROW()</f>
        <v>33574</v>
      </c>
    </row>
    <row r="33575" spans="73:73" x14ac:dyDescent="0.45">
      <c r="BU33575">
        <f>ROW()</f>
        <v>33575</v>
      </c>
    </row>
    <row r="33576" spans="73:73" x14ac:dyDescent="0.45">
      <c r="BU33576">
        <f>ROW()</f>
        <v>33576</v>
      </c>
    </row>
    <row r="33577" spans="73:73" x14ac:dyDescent="0.45">
      <c r="BU33577">
        <f>ROW()</f>
        <v>33577</v>
      </c>
    </row>
    <row r="33578" spans="73:73" x14ac:dyDescent="0.45">
      <c r="BU33578">
        <f>ROW()</f>
        <v>33578</v>
      </c>
    </row>
    <row r="33579" spans="73:73" x14ac:dyDescent="0.45">
      <c r="BU33579">
        <f>ROW()</f>
        <v>33579</v>
      </c>
    </row>
    <row r="33580" spans="73:73" x14ac:dyDescent="0.45">
      <c r="BU33580">
        <f>ROW()</f>
        <v>33580</v>
      </c>
    </row>
    <row r="33581" spans="73:73" x14ac:dyDescent="0.45">
      <c r="BU33581">
        <f>ROW()</f>
        <v>33581</v>
      </c>
    </row>
    <row r="33582" spans="73:73" x14ac:dyDescent="0.45">
      <c r="BU33582">
        <f>ROW()</f>
        <v>33582</v>
      </c>
    </row>
    <row r="33583" spans="73:73" x14ac:dyDescent="0.45">
      <c r="BU33583">
        <f>ROW()</f>
        <v>33583</v>
      </c>
    </row>
    <row r="33584" spans="73:73" x14ac:dyDescent="0.45">
      <c r="BU33584">
        <f>ROW()</f>
        <v>33584</v>
      </c>
    </row>
    <row r="33585" spans="73:73" x14ac:dyDescent="0.45">
      <c r="BU33585">
        <f>ROW()</f>
        <v>33585</v>
      </c>
    </row>
    <row r="33586" spans="73:73" x14ac:dyDescent="0.45">
      <c r="BU33586">
        <f>ROW()</f>
        <v>33586</v>
      </c>
    </row>
    <row r="33587" spans="73:73" x14ac:dyDescent="0.45">
      <c r="BU33587">
        <f>ROW()</f>
        <v>33587</v>
      </c>
    </row>
    <row r="33588" spans="73:73" x14ac:dyDescent="0.45">
      <c r="BU33588">
        <f>ROW()</f>
        <v>33588</v>
      </c>
    </row>
    <row r="33589" spans="73:73" x14ac:dyDescent="0.45">
      <c r="BU33589">
        <f>ROW()</f>
        <v>33589</v>
      </c>
    </row>
    <row r="33590" spans="73:73" x14ac:dyDescent="0.45">
      <c r="BU33590">
        <f>ROW()</f>
        <v>33590</v>
      </c>
    </row>
    <row r="33591" spans="73:73" x14ac:dyDescent="0.45">
      <c r="BU33591">
        <f>ROW()</f>
        <v>33591</v>
      </c>
    </row>
    <row r="33592" spans="73:73" x14ac:dyDescent="0.45">
      <c r="BU33592">
        <f>ROW()</f>
        <v>33592</v>
      </c>
    </row>
    <row r="33593" spans="73:73" x14ac:dyDescent="0.45">
      <c r="BU33593">
        <f>ROW()</f>
        <v>33593</v>
      </c>
    </row>
    <row r="33594" spans="73:73" x14ac:dyDescent="0.45">
      <c r="BU33594">
        <f>ROW()</f>
        <v>33594</v>
      </c>
    </row>
    <row r="33595" spans="73:73" x14ac:dyDescent="0.45">
      <c r="BU33595">
        <f>ROW()</f>
        <v>33595</v>
      </c>
    </row>
    <row r="33596" spans="73:73" x14ac:dyDescent="0.45">
      <c r="BU33596">
        <f>ROW()</f>
        <v>33596</v>
      </c>
    </row>
    <row r="33597" spans="73:73" x14ac:dyDescent="0.45">
      <c r="BU33597">
        <f>ROW()</f>
        <v>33597</v>
      </c>
    </row>
    <row r="33598" spans="73:73" x14ac:dyDescent="0.45">
      <c r="BU33598">
        <f>ROW()</f>
        <v>33598</v>
      </c>
    </row>
    <row r="33599" spans="73:73" x14ac:dyDescent="0.45">
      <c r="BU33599">
        <f>ROW()</f>
        <v>33599</v>
      </c>
    </row>
    <row r="33600" spans="73:73" x14ac:dyDescent="0.45">
      <c r="BU33600">
        <f>ROW()</f>
        <v>33600</v>
      </c>
    </row>
    <row r="33601" spans="73:73" x14ac:dyDescent="0.45">
      <c r="BU33601">
        <f>ROW()</f>
        <v>33601</v>
      </c>
    </row>
    <row r="33602" spans="73:73" x14ac:dyDescent="0.45">
      <c r="BU33602">
        <f>ROW()</f>
        <v>33602</v>
      </c>
    </row>
    <row r="33603" spans="73:73" x14ac:dyDescent="0.45">
      <c r="BU33603">
        <f>ROW()</f>
        <v>33603</v>
      </c>
    </row>
    <row r="33604" spans="73:73" x14ac:dyDescent="0.45">
      <c r="BU33604">
        <f>ROW()</f>
        <v>33604</v>
      </c>
    </row>
    <row r="33605" spans="73:73" x14ac:dyDescent="0.45">
      <c r="BU33605">
        <f>ROW()</f>
        <v>33605</v>
      </c>
    </row>
    <row r="33606" spans="73:73" x14ac:dyDescent="0.45">
      <c r="BU33606">
        <f>ROW()</f>
        <v>33606</v>
      </c>
    </row>
    <row r="33607" spans="73:73" x14ac:dyDescent="0.45">
      <c r="BU33607">
        <f>ROW()</f>
        <v>33607</v>
      </c>
    </row>
    <row r="33608" spans="73:73" x14ac:dyDescent="0.45">
      <c r="BU33608">
        <f>ROW()</f>
        <v>33608</v>
      </c>
    </row>
    <row r="33609" spans="73:73" x14ac:dyDescent="0.45">
      <c r="BU33609">
        <f>ROW()</f>
        <v>33609</v>
      </c>
    </row>
    <row r="33610" spans="73:73" x14ac:dyDescent="0.45">
      <c r="BU33610">
        <f>ROW()</f>
        <v>33610</v>
      </c>
    </row>
    <row r="33611" spans="73:73" x14ac:dyDescent="0.45">
      <c r="BU33611">
        <f>ROW()</f>
        <v>33611</v>
      </c>
    </row>
    <row r="33612" spans="73:73" x14ac:dyDescent="0.45">
      <c r="BU33612">
        <f>ROW()</f>
        <v>33612</v>
      </c>
    </row>
    <row r="33613" spans="73:73" x14ac:dyDescent="0.45">
      <c r="BU33613">
        <f>ROW()</f>
        <v>33613</v>
      </c>
    </row>
    <row r="33614" spans="73:73" x14ac:dyDescent="0.45">
      <c r="BU33614">
        <f>ROW()</f>
        <v>33614</v>
      </c>
    </row>
    <row r="33615" spans="73:73" x14ac:dyDescent="0.45">
      <c r="BU33615">
        <f>ROW()</f>
        <v>33615</v>
      </c>
    </row>
    <row r="33616" spans="73:73" x14ac:dyDescent="0.45">
      <c r="BU33616">
        <f>ROW()</f>
        <v>33616</v>
      </c>
    </row>
    <row r="33617" spans="73:73" x14ac:dyDescent="0.45">
      <c r="BU33617">
        <f>ROW()</f>
        <v>33617</v>
      </c>
    </row>
    <row r="33618" spans="73:73" x14ac:dyDescent="0.45">
      <c r="BU33618">
        <f>ROW()</f>
        <v>33618</v>
      </c>
    </row>
    <row r="33619" spans="73:73" x14ac:dyDescent="0.45">
      <c r="BU33619">
        <f>ROW()</f>
        <v>33619</v>
      </c>
    </row>
    <row r="33620" spans="73:73" x14ac:dyDescent="0.45">
      <c r="BU33620">
        <f>ROW()</f>
        <v>33620</v>
      </c>
    </row>
    <row r="33621" spans="73:73" x14ac:dyDescent="0.45">
      <c r="BU33621">
        <f>ROW()</f>
        <v>33621</v>
      </c>
    </row>
    <row r="33622" spans="73:73" x14ac:dyDescent="0.45">
      <c r="BU33622">
        <f>ROW()</f>
        <v>33622</v>
      </c>
    </row>
    <row r="33623" spans="73:73" x14ac:dyDescent="0.45">
      <c r="BU33623">
        <f>ROW()</f>
        <v>33623</v>
      </c>
    </row>
    <row r="33624" spans="73:73" x14ac:dyDescent="0.45">
      <c r="BU33624">
        <f>ROW()</f>
        <v>33624</v>
      </c>
    </row>
    <row r="33625" spans="73:73" x14ac:dyDescent="0.45">
      <c r="BU33625">
        <f>ROW()</f>
        <v>33625</v>
      </c>
    </row>
    <row r="33626" spans="73:73" x14ac:dyDescent="0.45">
      <c r="BU33626">
        <f>ROW()</f>
        <v>33626</v>
      </c>
    </row>
    <row r="33627" spans="73:73" x14ac:dyDescent="0.45">
      <c r="BU33627">
        <f>ROW()</f>
        <v>33627</v>
      </c>
    </row>
    <row r="33628" spans="73:73" x14ac:dyDescent="0.45">
      <c r="BU33628">
        <f>ROW()</f>
        <v>33628</v>
      </c>
    </row>
    <row r="33629" spans="73:73" x14ac:dyDescent="0.45">
      <c r="BU33629">
        <f>ROW()</f>
        <v>33629</v>
      </c>
    </row>
    <row r="33630" spans="73:73" x14ac:dyDescent="0.45">
      <c r="BU33630">
        <f>ROW()</f>
        <v>33630</v>
      </c>
    </row>
    <row r="33631" spans="73:73" x14ac:dyDescent="0.45">
      <c r="BU33631">
        <f>ROW()</f>
        <v>33631</v>
      </c>
    </row>
    <row r="33632" spans="73:73" x14ac:dyDescent="0.45">
      <c r="BU33632">
        <f>ROW()</f>
        <v>33632</v>
      </c>
    </row>
    <row r="33633" spans="73:73" x14ac:dyDescent="0.45">
      <c r="BU33633">
        <f>ROW()</f>
        <v>33633</v>
      </c>
    </row>
    <row r="33634" spans="73:73" x14ac:dyDescent="0.45">
      <c r="BU33634">
        <f>ROW()</f>
        <v>33634</v>
      </c>
    </row>
    <row r="33635" spans="73:73" x14ac:dyDescent="0.45">
      <c r="BU33635">
        <f>ROW()</f>
        <v>33635</v>
      </c>
    </row>
    <row r="33636" spans="73:73" x14ac:dyDescent="0.45">
      <c r="BU33636">
        <f>ROW()</f>
        <v>33636</v>
      </c>
    </row>
    <row r="33637" spans="73:73" x14ac:dyDescent="0.45">
      <c r="BU33637">
        <f>ROW()</f>
        <v>33637</v>
      </c>
    </row>
    <row r="33638" spans="73:73" x14ac:dyDescent="0.45">
      <c r="BU33638">
        <f>ROW()</f>
        <v>33638</v>
      </c>
    </row>
    <row r="33639" spans="73:73" x14ac:dyDescent="0.45">
      <c r="BU33639">
        <f>ROW()</f>
        <v>33639</v>
      </c>
    </row>
    <row r="33640" spans="73:73" x14ac:dyDescent="0.45">
      <c r="BU33640">
        <f>ROW()</f>
        <v>33640</v>
      </c>
    </row>
    <row r="33641" spans="73:73" x14ac:dyDescent="0.45">
      <c r="BU33641">
        <f>ROW()</f>
        <v>33641</v>
      </c>
    </row>
    <row r="33642" spans="73:73" x14ac:dyDescent="0.45">
      <c r="BU33642">
        <f>ROW()</f>
        <v>33642</v>
      </c>
    </row>
    <row r="33643" spans="73:73" x14ac:dyDescent="0.45">
      <c r="BU33643">
        <f>ROW()</f>
        <v>33643</v>
      </c>
    </row>
    <row r="33644" spans="73:73" x14ac:dyDescent="0.45">
      <c r="BU33644">
        <f>ROW()</f>
        <v>33644</v>
      </c>
    </row>
    <row r="33645" spans="73:73" x14ac:dyDescent="0.45">
      <c r="BU33645">
        <f>ROW()</f>
        <v>33645</v>
      </c>
    </row>
    <row r="33646" spans="73:73" x14ac:dyDescent="0.45">
      <c r="BU33646">
        <f>ROW()</f>
        <v>33646</v>
      </c>
    </row>
    <row r="33647" spans="73:73" x14ac:dyDescent="0.45">
      <c r="BU33647">
        <f>ROW()</f>
        <v>33647</v>
      </c>
    </row>
    <row r="33648" spans="73:73" x14ac:dyDescent="0.45">
      <c r="BU33648">
        <f>ROW()</f>
        <v>33648</v>
      </c>
    </row>
    <row r="33649" spans="73:73" x14ac:dyDescent="0.45">
      <c r="BU33649">
        <f>ROW()</f>
        <v>33649</v>
      </c>
    </row>
    <row r="33650" spans="73:73" x14ac:dyDescent="0.45">
      <c r="BU33650">
        <f>ROW()</f>
        <v>33650</v>
      </c>
    </row>
    <row r="33651" spans="73:73" x14ac:dyDescent="0.45">
      <c r="BU33651">
        <f>ROW()</f>
        <v>33651</v>
      </c>
    </row>
    <row r="33652" spans="73:73" x14ac:dyDescent="0.45">
      <c r="BU33652">
        <f>ROW()</f>
        <v>33652</v>
      </c>
    </row>
    <row r="33653" spans="73:73" x14ac:dyDescent="0.45">
      <c r="BU33653">
        <f>ROW()</f>
        <v>33653</v>
      </c>
    </row>
    <row r="33654" spans="73:73" x14ac:dyDescent="0.45">
      <c r="BU33654">
        <f>ROW()</f>
        <v>33654</v>
      </c>
    </row>
    <row r="33655" spans="73:73" x14ac:dyDescent="0.45">
      <c r="BU33655">
        <f>ROW()</f>
        <v>33655</v>
      </c>
    </row>
    <row r="33656" spans="73:73" x14ac:dyDescent="0.45">
      <c r="BU33656">
        <f>ROW()</f>
        <v>33656</v>
      </c>
    </row>
    <row r="33657" spans="73:73" x14ac:dyDescent="0.45">
      <c r="BU33657">
        <f>ROW()</f>
        <v>33657</v>
      </c>
    </row>
    <row r="33658" spans="73:73" x14ac:dyDescent="0.45">
      <c r="BU33658">
        <f>ROW()</f>
        <v>33658</v>
      </c>
    </row>
    <row r="33659" spans="73:73" x14ac:dyDescent="0.45">
      <c r="BU33659">
        <f>ROW()</f>
        <v>33659</v>
      </c>
    </row>
    <row r="33660" spans="73:73" x14ac:dyDescent="0.45">
      <c r="BU33660">
        <f>ROW()</f>
        <v>33660</v>
      </c>
    </row>
    <row r="33661" spans="73:73" x14ac:dyDescent="0.45">
      <c r="BU33661">
        <f>ROW()</f>
        <v>33661</v>
      </c>
    </row>
    <row r="33662" spans="73:73" x14ac:dyDescent="0.45">
      <c r="BU33662">
        <f>ROW()</f>
        <v>33662</v>
      </c>
    </row>
    <row r="33663" spans="73:73" x14ac:dyDescent="0.45">
      <c r="BU33663">
        <f>ROW()</f>
        <v>33663</v>
      </c>
    </row>
    <row r="33664" spans="73:73" x14ac:dyDescent="0.45">
      <c r="BU33664">
        <f>ROW()</f>
        <v>33664</v>
      </c>
    </row>
    <row r="33665" spans="73:73" x14ac:dyDescent="0.45">
      <c r="BU33665">
        <f>ROW()</f>
        <v>33665</v>
      </c>
    </row>
    <row r="33666" spans="73:73" x14ac:dyDescent="0.45">
      <c r="BU33666">
        <f>ROW()</f>
        <v>33666</v>
      </c>
    </row>
    <row r="33667" spans="73:73" x14ac:dyDescent="0.45">
      <c r="BU33667">
        <f>ROW()</f>
        <v>33667</v>
      </c>
    </row>
    <row r="33668" spans="73:73" x14ac:dyDescent="0.45">
      <c r="BU33668">
        <f>ROW()</f>
        <v>33668</v>
      </c>
    </row>
    <row r="33669" spans="73:73" x14ac:dyDescent="0.45">
      <c r="BU33669">
        <f>ROW()</f>
        <v>33669</v>
      </c>
    </row>
    <row r="33670" spans="73:73" x14ac:dyDescent="0.45">
      <c r="BU33670">
        <f>ROW()</f>
        <v>33670</v>
      </c>
    </row>
    <row r="33671" spans="73:73" x14ac:dyDescent="0.45">
      <c r="BU33671">
        <f>ROW()</f>
        <v>33671</v>
      </c>
    </row>
    <row r="33672" spans="73:73" x14ac:dyDescent="0.45">
      <c r="BU33672">
        <f>ROW()</f>
        <v>33672</v>
      </c>
    </row>
    <row r="33673" spans="73:73" x14ac:dyDescent="0.45">
      <c r="BU33673">
        <f>ROW()</f>
        <v>33673</v>
      </c>
    </row>
    <row r="33674" spans="73:73" x14ac:dyDescent="0.45">
      <c r="BU33674">
        <f>ROW()</f>
        <v>33674</v>
      </c>
    </row>
    <row r="33675" spans="73:73" x14ac:dyDescent="0.45">
      <c r="BU33675">
        <f>ROW()</f>
        <v>33675</v>
      </c>
    </row>
    <row r="33676" spans="73:73" x14ac:dyDescent="0.45">
      <c r="BU33676">
        <f>ROW()</f>
        <v>33676</v>
      </c>
    </row>
    <row r="33677" spans="73:73" x14ac:dyDescent="0.45">
      <c r="BU33677">
        <f>ROW()</f>
        <v>33677</v>
      </c>
    </row>
    <row r="33678" spans="73:73" x14ac:dyDescent="0.45">
      <c r="BU33678">
        <f>ROW()</f>
        <v>33678</v>
      </c>
    </row>
    <row r="33679" spans="73:73" x14ac:dyDescent="0.45">
      <c r="BU33679">
        <f>ROW()</f>
        <v>33679</v>
      </c>
    </row>
    <row r="33680" spans="73:73" x14ac:dyDescent="0.45">
      <c r="BU33680">
        <f>ROW()</f>
        <v>33680</v>
      </c>
    </row>
    <row r="33681" spans="73:73" x14ac:dyDescent="0.45">
      <c r="BU33681">
        <f>ROW()</f>
        <v>33681</v>
      </c>
    </row>
    <row r="33682" spans="73:73" x14ac:dyDescent="0.45">
      <c r="BU33682">
        <f>ROW()</f>
        <v>33682</v>
      </c>
    </row>
    <row r="33683" spans="73:73" x14ac:dyDescent="0.45">
      <c r="BU33683">
        <f>ROW()</f>
        <v>33683</v>
      </c>
    </row>
    <row r="33684" spans="73:73" x14ac:dyDescent="0.45">
      <c r="BU33684">
        <f>ROW()</f>
        <v>33684</v>
      </c>
    </row>
    <row r="33685" spans="73:73" x14ac:dyDescent="0.45">
      <c r="BU33685">
        <f>ROW()</f>
        <v>33685</v>
      </c>
    </row>
    <row r="33686" spans="73:73" x14ac:dyDescent="0.45">
      <c r="BU33686">
        <f>ROW()</f>
        <v>33686</v>
      </c>
    </row>
    <row r="33687" spans="73:73" x14ac:dyDescent="0.45">
      <c r="BU33687">
        <f>ROW()</f>
        <v>33687</v>
      </c>
    </row>
    <row r="33688" spans="73:73" x14ac:dyDescent="0.45">
      <c r="BU33688">
        <f>ROW()</f>
        <v>33688</v>
      </c>
    </row>
    <row r="33689" spans="73:73" x14ac:dyDescent="0.45">
      <c r="BU33689">
        <f>ROW()</f>
        <v>33689</v>
      </c>
    </row>
    <row r="33690" spans="73:73" x14ac:dyDescent="0.45">
      <c r="BU33690">
        <f>ROW()</f>
        <v>33690</v>
      </c>
    </row>
    <row r="33691" spans="73:73" x14ac:dyDescent="0.45">
      <c r="BU33691">
        <f>ROW()</f>
        <v>33691</v>
      </c>
    </row>
    <row r="33692" spans="73:73" x14ac:dyDescent="0.45">
      <c r="BU33692">
        <f>ROW()</f>
        <v>33692</v>
      </c>
    </row>
    <row r="33693" spans="73:73" x14ac:dyDescent="0.45">
      <c r="BU33693">
        <f>ROW()</f>
        <v>33693</v>
      </c>
    </row>
    <row r="33694" spans="73:73" x14ac:dyDescent="0.45">
      <c r="BU33694">
        <f>ROW()</f>
        <v>33694</v>
      </c>
    </row>
    <row r="33695" spans="73:73" x14ac:dyDescent="0.45">
      <c r="BU33695">
        <f>ROW()</f>
        <v>33695</v>
      </c>
    </row>
    <row r="33696" spans="73:73" x14ac:dyDescent="0.45">
      <c r="BU33696">
        <f>ROW()</f>
        <v>33696</v>
      </c>
    </row>
    <row r="33697" spans="73:73" x14ac:dyDescent="0.45">
      <c r="BU33697">
        <f>ROW()</f>
        <v>33697</v>
      </c>
    </row>
    <row r="33698" spans="73:73" x14ac:dyDescent="0.45">
      <c r="BU33698">
        <f>ROW()</f>
        <v>33698</v>
      </c>
    </row>
    <row r="33699" spans="73:73" x14ac:dyDescent="0.45">
      <c r="BU33699">
        <f>ROW()</f>
        <v>33699</v>
      </c>
    </row>
    <row r="33700" spans="73:73" x14ac:dyDescent="0.45">
      <c r="BU33700">
        <f>ROW()</f>
        <v>33700</v>
      </c>
    </row>
    <row r="33701" spans="73:73" x14ac:dyDescent="0.45">
      <c r="BU33701">
        <f>ROW()</f>
        <v>33701</v>
      </c>
    </row>
    <row r="33702" spans="73:73" x14ac:dyDescent="0.45">
      <c r="BU33702">
        <f>ROW()</f>
        <v>33702</v>
      </c>
    </row>
    <row r="33703" spans="73:73" x14ac:dyDescent="0.45">
      <c r="BU33703">
        <f>ROW()</f>
        <v>33703</v>
      </c>
    </row>
    <row r="33704" spans="73:73" x14ac:dyDescent="0.45">
      <c r="BU33704">
        <f>ROW()</f>
        <v>33704</v>
      </c>
    </row>
    <row r="33705" spans="73:73" x14ac:dyDescent="0.45">
      <c r="BU33705">
        <f>ROW()</f>
        <v>33705</v>
      </c>
    </row>
    <row r="33706" spans="73:73" x14ac:dyDescent="0.45">
      <c r="BU33706">
        <f>ROW()</f>
        <v>33706</v>
      </c>
    </row>
    <row r="33707" spans="73:73" x14ac:dyDescent="0.45">
      <c r="BU33707">
        <f>ROW()</f>
        <v>33707</v>
      </c>
    </row>
    <row r="33708" spans="73:73" x14ac:dyDescent="0.45">
      <c r="BU33708">
        <f>ROW()</f>
        <v>33708</v>
      </c>
    </row>
    <row r="33709" spans="73:73" x14ac:dyDescent="0.45">
      <c r="BU33709">
        <f>ROW()</f>
        <v>33709</v>
      </c>
    </row>
    <row r="33710" spans="73:73" x14ac:dyDescent="0.45">
      <c r="BU33710">
        <f>ROW()</f>
        <v>33710</v>
      </c>
    </row>
    <row r="33711" spans="73:73" x14ac:dyDescent="0.45">
      <c r="BU33711">
        <f>ROW()</f>
        <v>33711</v>
      </c>
    </row>
    <row r="33712" spans="73:73" x14ac:dyDescent="0.45">
      <c r="BU33712">
        <f>ROW()</f>
        <v>33712</v>
      </c>
    </row>
    <row r="33713" spans="73:73" x14ac:dyDescent="0.45">
      <c r="BU33713">
        <f>ROW()</f>
        <v>33713</v>
      </c>
    </row>
    <row r="33714" spans="73:73" x14ac:dyDescent="0.45">
      <c r="BU33714">
        <f>ROW()</f>
        <v>33714</v>
      </c>
    </row>
    <row r="33715" spans="73:73" x14ac:dyDescent="0.45">
      <c r="BU33715">
        <f>ROW()</f>
        <v>33715</v>
      </c>
    </row>
    <row r="33716" spans="73:73" x14ac:dyDescent="0.45">
      <c r="BU33716">
        <f>ROW()</f>
        <v>33716</v>
      </c>
    </row>
    <row r="33717" spans="73:73" x14ac:dyDescent="0.45">
      <c r="BU33717">
        <f>ROW()</f>
        <v>33717</v>
      </c>
    </row>
    <row r="33718" spans="73:73" x14ac:dyDescent="0.45">
      <c r="BU33718">
        <f>ROW()</f>
        <v>33718</v>
      </c>
    </row>
    <row r="33719" spans="73:73" x14ac:dyDescent="0.45">
      <c r="BU33719">
        <f>ROW()</f>
        <v>33719</v>
      </c>
    </row>
    <row r="33720" spans="73:73" x14ac:dyDescent="0.45">
      <c r="BU33720">
        <f>ROW()</f>
        <v>33720</v>
      </c>
    </row>
    <row r="33721" spans="73:73" x14ac:dyDescent="0.45">
      <c r="BU33721">
        <f>ROW()</f>
        <v>33721</v>
      </c>
    </row>
    <row r="33722" spans="73:73" x14ac:dyDescent="0.45">
      <c r="BU33722">
        <f>ROW()</f>
        <v>33722</v>
      </c>
    </row>
    <row r="33723" spans="73:73" x14ac:dyDescent="0.45">
      <c r="BU33723">
        <f>ROW()</f>
        <v>33723</v>
      </c>
    </row>
    <row r="33724" spans="73:73" x14ac:dyDescent="0.45">
      <c r="BU33724">
        <f>ROW()</f>
        <v>33724</v>
      </c>
    </row>
    <row r="33725" spans="73:73" x14ac:dyDescent="0.45">
      <c r="BU33725">
        <f>ROW()</f>
        <v>33725</v>
      </c>
    </row>
    <row r="33726" spans="73:73" x14ac:dyDescent="0.45">
      <c r="BU33726">
        <f>ROW()</f>
        <v>33726</v>
      </c>
    </row>
    <row r="33727" spans="73:73" x14ac:dyDescent="0.45">
      <c r="BU33727">
        <f>ROW()</f>
        <v>33727</v>
      </c>
    </row>
    <row r="33728" spans="73:73" x14ac:dyDescent="0.45">
      <c r="BU33728">
        <f>ROW()</f>
        <v>33728</v>
      </c>
    </row>
    <row r="33729" spans="73:73" x14ac:dyDescent="0.45">
      <c r="BU33729">
        <f>ROW()</f>
        <v>33729</v>
      </c>
    </row>
    <row r="33730" spans="73:73" x14ac:dyDescent="0.45">
      <c r="BU33730">
        <f>ROW()</f>
        <v>33730</v>
      </c>
    </row>
    <row r="33731" spans="73:73" x14ac:dyDescent="0.45">
      <c r="BU33731">
        <f>ROW()</f>
        <v>33731</v>
      </c>
    </row>
    <row r="33732" spans="73:73" x14ac:dyDescent="0.45">
      <c r="BU33732">
        <f>ROW()</f>
        <v>33732</v>
      </c>
    </row>
    <row r="33733" spans="73:73" x14ac:dyDescent="0.45">
      <c r="BU33733">
        <f>ROW()</f>
        <v>33733</v>
      </c>
    </row>
    <row r="33734" spans="73:73" x14ac:dyDescent="0.45">
      <c r="BU33734">
        <f>ROW()</f>
        <v>33734</v>
      </c>
    </row>
    <row r="33735" spans="73:73" x14ac:dyDescent="0.45">
      <c r="BU33735">
        <f>ROW()</f>
        <v>33735</v>
      </c>
    </row>
    <row r="33736" spans="73:73" x14ac:dyDescent="0.45">
      <c r="BU33736">
        <f>ROW()</f>
        <v>33736</v>
      </c>
    </row>
    <row r="33737" spans="73:73" x14ac:dyDescent="0.45">
      <c r="BU33737">
        <f>ROW()</f>
        <v>33737</v>
      </c>
    </row>
    <row r="33738" spans="73:73" x14ac:dyDescent="0.45">
      <c r="BU33738">
        <f>ROW()</f>
        <v>33738</v>
      </c>
    </row>
    <row r="33739" spans="73:73" x14ac:dyDescent="0.45">
      <c r="BU33739">
        <f>ROW()</f>
        <v>33739</v>
      </c>
    </row>
    <row r="33740" spans="73:73" x14ac:dyDescent="0.45">
      <c r="BU33740">
        <f>ROW()</f>
        <v>33740</v>
      </c>
    </row>
    <row r="33741" spans="73:73" x14ac:dyDescent="0.45">
      <c r="BU33741">
        <f>ROW()</f>
        <v>33741</v>
      </c>
    </row>
    <row r="33742" spans="73:73" x14ac:dyDescent="0.45">
      <c r="BU33742">
        <f>ROW()</f>
        <v>33742</v>
      </c>
    </row>
    <row r="33743" spans="73:73" x14ac:dyDescent="0.45">
      <c r="BU33743">
        <f>ROW()</f>
        <v>33743</v>
      </c>
    </row>
    <row r="33744" spans="73:73" x14ac:dyDescent="0.45">
      <c r="BU33744">
        <f>ROW()</f>
        <v>33744</v>
      </c>
    </row>
    <row r="33745" spans="73:73" x14ac:dyDescent="0.45">
      <c r="BU33745">
        <f>ROW()</f>
        <v>33745</v>
      </c>
    </row>
    <row r="33746" spans="73:73" x14ac:dyDescent="0.45">
      <c r="BU33746">
        <f>ROW()</f>
        <v>33746</v>
      </c>
    </row>
    <row r="33747" spans="73:73" x14ac:dyDescent="0.45">
      <c r="BU33747">
        <f>ROW()</f>
        <v>33747</v>
      </c>
    </row>
    <row r="33748" spans="73:73" x14ac:dyDescent="0.45">
      <c r="BU33748">
        <f>ROW()</f>
        <v>33748</v>
      </c>
    </row>
    <row r="33749" spans="73:73" x14ac:dyDescent="0.45">
      <c r="BU33749">
        <f>ROW()</f>
        <v>33749</v>
      </c>
    </row>
    <row r="33750" spans="73:73" x14ac:dyDescent="0.45">
      <c r="BU33750">
        <f>ROW()</f>
        <v>33750</v>
      </c>
    </row>
    <row r="33751" spans="73:73" x14ac:dyDescent="0.45">
      <c r="BU33751">
        <f>ROW()</f>
        <v>33751</v>
      </c>
    </row>
    <row r="33752" spans="73:73" x14ac:dyDescent="0.45">
      <c r="BU33752">
        <f>ROW()</f>
        <v>33752</v>
      </c>
    </row>
    <row r="33753" spans="73:73" x14ac:dyDescent="0.45">
      <c r="BU33753">
        <f>ROW()</f>
        <v>33753</v>
      </c>
    </row>
    <row r="33754" spans="73:73" x14ac:dyDescent="0.45">
      <c r="BU33754">
        <f>ROW()</f>
        <v>33754</v>
      </c>
    </row>
    <row r="33755" spans="73:73" x14ac:dyDescent="0.45">
      <c r="BU33755">
        <f>ROW()</f>
        <v>33755</v>
      </c>
    </row>
    <row r="33756" spans="73:73" x14ac:dyDescent="0.45">
      <c r="BU33756">
        <f>ROW()</f>
        <v>33756</v>
      </c>
    </row>
    <row r="33757" spans="73:73" x14ac:dyDescent="0.45">
      <c r="BU33757">
        <f>ROW()</f>
        <v>33757</v>
      </c>
    </row>
    <row r="33758" spans="73:73" x14ac:dyDescent="0.45">
      <c r="BU33758">
        <f>ROW()</f>
        <v>33758</v>
      </c>
    </row>
    <row r="33759" spans="73:73" x14ac:dyDescent="0.45">
      <c r="BU33759">
        <f>ROW()</f>
        <v>33759</v>
      </c>
    </row>
    <row r="33760" spans="73:73" x14ac:dyDescent="0.45">
      <c r="BU33760">
        <f>ROW()</f>
        <v>33760</v>
      </c>
    </row>
    <row r="33761" spans="73:73" x14ac:dyDescent="0.45">
      <c r="BU33761">
        <f>ROW()</f>
        <v>33761</v>
      </c>
    </row>
    <row r="33762" spans="73:73" x14ac:dyDescent="0.45">
      <c r="BU33762">
        <f>ROW()</f>
        <v>33762</v>
      </c>
    </row>
    <row r="33763" spans="73:73" x14ac:dyDescent="0.45">
      <c r="BU33763">
        <f>ROW()</f>
        <v>33763</v>
      </c>
    </row>
    <row r="33764" spans="73:73" x14ac:dyDescent="0.45">
      <c r="BU33764">
        <f>ROW()</f>
        <v>33764</v>
      </c>
    </row>
    <row r="33765" spans="73:73" x14ac:dyDescent="0.45">
      <c r="BU33765">
        <f>ROW()</f>
        <v>33765</v>
      </c>
    </row>
    <row r="33766" spans="73:73" x14ac:dyDescent="0.45">
      <c r="BU33766">
        <f>ROW()</f>
        <v>33766</v>
      </c>
    </row>
    <row r="33767" spans="73:73" x14ac:dyDescent="0.45">
      <c r="BU33767">
        <f>ROW()</f>
        <v>33767</v>
      </c>
    </row>
    <row r="33768" spans="73:73" x14ac:dyDescent="0.45">
      <c r="BU33768">
        <f>ROW()</f>
        <v>33768</v>
      </c>
    </row>
    <row r="33769" spans="73:73" x14ac:dyDescent="0.45">
      <c r="BU33769">
        <f>ROW()</f>
        <v>33769</v>
      </c>
    </row>
    <row r="33770" spans="73:73" x14ac:dyDescent="0.45">
      <c r="BU33770">
        <f>ROW()</f>
        <v>33770</v>
      </c>
    </row>
    <row r="33771" spans="73:73" x14ac:dyDescent="0.45">
      <c r="BU33771">
        <f>ROW()</f>
        <v>33771</v>
      </c>
    </row>
    <row r="33772" spans="73:73" x14ac:dyDescent="0.45">
      <c r="BU33772">
        <f>ROW()</f>
        <v>33772</v>
      </c>
    </row>
    <row r="33773" spans="73:73" x14ac:dyDescent="0.45">
      <c r="BU33773">
        <f>ROW()</f>
        <v>33773</v>
      </c>
    </row>
    <row r="33774" spans="73:73" x14ac:dyDescent="0.45">
      <c r="BU33774">
        <f>ROW()</f>
        <v>33774</v>
      </c>
    </row>
    <row r="33775" spans="73:73" x14ac:dyDescent="0.45">
      <c r="BU33775">
        <f>ROW()</f>
        <v>33775</v>
      </c>
    </row>
    <row r="33776" spans="73:73" x14ac:dyDescent="0.45">
      <c r="BU33776">
        <f>ROW()</f>
        <v>33776</v>
      </c>
    </row>
    <row r="33777" spans="73:73" x14ac:dyDescent="0.45">
      <c r="BU33777">
        <f>ROW()</f>
        <v>33777</v>
      </c>
    </row>
    <row r="33778" spans="73:73" x14ac:dyDescent="0.45">
      <c r="BU33778">
        <f>ROW()</f>
        <v>33778</v>
      </c>
    </row>
    <row r="33779" spans="73:73" x14ac:dyDescent="0.45">
      <c r="BU33779">
        <f>ROW()</f>
        <v>33779</v>
      </c>
    </row>
    <row r="33780" spans="73:73" x14ac:dyDescent="0.45">
      <c r="BU33780">
        <f>ROW()</f>
        <v>33780</v>
      </c>
    </row>
    <row r="33781" spans="73:73" x14ac:dyDescent="0.45">
      <c r="BU33781">
        <f>ROW()</f>
        <v>33781</v>
      </c>
    </row>
    <row r="33782" spans="73:73" x14ac:dyDescent="0.45">
      <c r="BU33782">
        <f>ROW()</f>
        <v>33782</v>
      </c>
    </row>
    <row r="33783" spans="73:73" x14ac:dyDescent="0.45">
      <c r="BU33783">
        <f>ROW()</f>
        <v>33783</v>
      </c>
    </row>
    <row r="33784" spans="73:73" x14ac:dyDescent="0.45">
      <c r="BU33784">
        <f>ROW()</f>
        <v>33784</v>
      </c>
    </row>
    <row r="33785" spans="73:73" x14ac:dyDescent="0.45">
      <c r="BU33785">
        <f>ROW()</f>
        <v>33785</v>
      </c>
    </row>
    <row r="33786" spans="73:73" x14ac:dyDescent="0.45">
      <c r="BU33786">
        <f>ROW()</f>
        <v>33786</v>
      </c>
    </row>
    <row r="33787" spans="73:73" x14ac:dyDescent="0.45">
      <c r="BU33787">
        <f>ROW()</f>
        <v>33787</v>
      </c>
    </row>
    <row r="33788" spans="73:73" x14ac:dyDescent="0.45">
      <c r="BU33788">
        <f>ROW()</f>
        <v>33788</v>
      </c>
    </row>
    <row r="33789" spans="73:73" x14ac:dyDescent="0.45">
      <c r="BU33789">
        <f>ROW()</f>
        <v>33789</v>
      </c>
    </row>
    <row r="33790" spans="73:73" x14ac:dyDescent="0.45">
      <c r="BU33790">
        <f>ROW()</f>
        <v>33790</v>
      </c>
    </row>
    <row r="33791" spans="73:73" x14ac:dyDescent="0.45">
      <c r="BU33791">
        <f>ROW()</f>
        <v>33791</v>
      </c>
    </row>
    <row r="33792" spans="73:73" x14ac:dyDescent="0.45">
      <c r="BU33792">
        <f>ROW()</f>
        <v>33792</v>
      </c>
    </row>
    <row r="33793" spans="73:73" x14ac:dyDescent="0.45">
      <c r="BU33793">
        <f>ROW()</f>
        <v>33793</v>
      </c>
    </row>
    <row r="33794" spans="73:73" x14ac:dyDescent="0.45">
      <c r="BU33794">
        <f>ROW()</f>
        <v>33794</v>
      </c>
    </row>
    <row r="33795" spans="73:73" x14ac:dyDescent="0.45">
      <c r="BU33795">
        <f>ROW()</f>
        <v>33795</v>
      </c>
    </row>
    <row r="33796" spans="73:73" x14ac:dyDescent="0.45">
      <c r="BU33796">
        <f>ROW()</f>
        <v>33796</v>
      </c>
    </row>
    <row r="33797" spans="73:73" x14ac:dyDescent="0.45">
      <c r="BU33797">
        <f>ROW()</f>
        <v>33797</v>
      </c>
    </row>
    <row r="33798" spans="73:73" x14ac:dyDescent="0.45">
      <c r="BU33798">
        <f>ROW()</f>
        <v>33798</v>
      </c>
    </row>
    <row r="33799" spans="73:73" x14ac:dyDescent="0.45">
      <c r="BU33799">
        <f>ROW()</f>
        <v>33799</v>
      </c>
    </row>
    <row r="33800" spans="73:73" x14ac:dyDescent="0.45">
      <c r="BU33800">
        <f>ROW()</f>
        <v>33800</v>
      </c>
    </row>
    <row r="33801" spans="73:73" x14ac:dyDescent="0.45">
      <c r="BU33801">
        <f>ROW()</f>
        <v>33801</v>
      </c>
    </row>
    <row r="33802" spans="73:73" x14ac:dyDescent="0.45">
      <c r="BU33802">
        <f>ROW()</f>
        <v>33802</v>
      </c>
    </row>
    <row r="33803" spans="73:73" x14ac:dyDescent="0.45">
      <c r="BU33803">
        <f>ROW()</f>
        <v>33803</v>
      </c>
    </row>
    <row r="33804" spans="73:73" x14ac:dyDescent="0.45">
      <c r="BU33804">
        <f>ROW()</f>
        <v>33804</v>
      </c>
    </row>
    <row r="33805" spans="73:73" x14ac:dyDescent="0.45">
      <c r="BU33805">
        <f>ROW()</f>
        <v>33805</v>
      </c>
    </row>
    <row r="33806" spans="73:73" x14ac:dyDescent="0.45">
      <c r="BU33806">
        <f>ROW()</f>
        <v>33806</v>
      </c>
    </row>
    <row r="33807" spans="73:73" x14ac:dyDescent="0.45">
      <c r="BU33807">
        <f>ROW()</f>
        <v>33807</v>
      </c>
    </row>
    <row r="33808" spans="73:73" x14ac:dyDescent="0.45">
      <c r="BU33808">
        <f>ROW()</f>
        <v>33808</v>
      </c>
    </row>
    <row r="33809" spans="73:73" x14ac:dyDescent="0.45">
      <c r="BU33809">
        <f>ROW()</f>
        <v>33809</v>
      </c>
    </row>
    <row r="33810" spans="73:73" x14ac:dyDescent="0.45">
      <c r="BU33810">
        <f>ROW()</f>
        <v>33810</v>
      </c>
    </row>
    <row r="33811" spans="73:73" x14ac:dyDescent="0.45">
      <c r="BU33811">
        <f>ROW()</f>
        <v>33811</v>
      </c>
    </row>
    <row r="33812" spans="73:73" x14ac:dyDescent="0.45">
      <c r="BU33812">
        <f>ROW()</f>
        <v>33812</v>
      </c>
    </row>
    <row r="33813" spans="73:73" x14ac:dyDescent="0.45">
      <c r="BU33813">
        <f>ROW()</f>
        <v>33813</v>
      </c>
    </row>
    <row r="33814" spans="73:73" x14ac:dyDescent="0.45">
      <c r="BU33814">
        <f>ROW()</f>
        <v>33814</v>
      </c>
    </row>
    <row r="33815" spans="73:73" x14ac:dyDescent="0.45">
      <c r="BU33815">
        <f>ROW()</f>
        <v>33815</v>
      </c>
    </row>
    <row r="33816" spans="73:73" x14ac:dyDescent="0.45">
      <c r="BU33816">
        <f>ROW()</f>
        <v>33816</v>
      </c>
    </row>
    <row r="33817" spans="73:73" x14ac:dyDescent="0.45">
      <c r="BU33817">
        <f>ROW()</f>
        <v>33817</v>
      </c>
    </row>
    <row r="33818" spans="73:73" x14ac:dyDescent="0.45">
      <c r="BU33818">
        <f>ROW()</f>
        <v>33818</v>
      </c>
    </row>
    <row r="33819" spans="73:73" x14ac:dyDescent="0.45">
      <c r="BU33819">
        <f>ROW()</f>
        <v>33819</v>
      </c>
    </row>
    <row r="33820" spans="73:73" x14ac:dyDescent="0.45">
      <c r="BU33820">
        <f>ROW()</f>
        <v>33820</v>
      </c>
    </row>
    <row r="33821" spans="73:73" x14ac:dyDescent="0.45">
      <c r="BU33821">
        <f>ROW()</f>
        <v>33821</v>
      </c>
    </row>
    <row r="33822" spans="73:73" x14ac:dyDescent="0.45">
      <c r="BU33822">
        <f>ROW()</f>
        <v>33822</v>
      </c>
    </row>
    <row r="33823" spans="73:73" x14ac:dyDescent="0.45">
      <c r="BU33823">
        <f>ROW()</f>
        <v>33823</v>
      </c>
    </row>
    <row r="33824" spans="73:73" x14ac:dyDescent="0.45">
      <c r="BU33824">
        <f>ROW()</f>
        <v>33824</v>
      </c>
    </row>
    <row r="33825" spans="73:73" x14ac:dyDescent="0.45">
      <c r="BU33825">
        <f>ROW()</f>
        <v>33825</v>
      </c>
    </row>
    <row r="33826" spans="73:73" x14ac:dyDescent="0.45">
      <c r="BU33826">
        <f>ROW()</f>
        <v>33826</v>
      </c>
    </row>
    <row r="33827" spans="73:73" x14ac:dyDescent="0.45">
      <c r="BU33827">
        <f>ROW()</f>
        <v>33827</v>
      </c>
    </row>
    <row r="33828" spans="73:73" x14ac:dyDescent="0.45">
      <c r="BU33828">
        <f>ROW()</f>
        <v>33828</v>
      </c>
    </row>
    <row r="33829" spans="73:73" x14ac:dyDescent="0.45">
      <c r="BU33829">
        <f>ROW()</f>
        <v>33829</v>
      </c>
    </row>
    <row r="33830" spans="73:73" x14ac:dyDescent="0.45">
      <c r="BU33830">
        <f>ROW()</f>
        <v>33830</v>
      </c>
    </row>
    <row r="33831" spans="73:73" x14ac:dyDescent="0.45">
      <c r="BU33831">
        <f>ROW()</f>
        <v>33831</v>
      </c>
    </row>
    <row r="33832" spans="73:73" x14ac:dyDescent="0.45">
      <c r="BU33832">
        <f>ROW()</f>
        <v>33832</v>
      </c>
    </row>
    <row r="33833" spans="73:73" x14ac:dyDescent="0.45">
      <c r="BU33833">
        <f>ROW()</f>
        <v>33833</v>
      </c>
    </row>
    <row r="33834" spans="73:73" x14ac:dyDescent="0.45">
      <c r="BU33834">
        <f>ROW()</f>
        <v>33834</v>
      </c>
    </row>
    <row r="33835" spans="73:73" x14ac:dyDescent="0.45">
      <c r="BU33835">
        <f>ROW()</f>
        <v>33835</v>
      </c>
    </row>
    <row r="33836" spans="73:73" x14ac:dyDescent="0.45">
      <c r="BU33836">
        <f>ROW()</f>
        <v>33836</v>
      </c>
    </row>
    <row r="33837" spans="73:73" x14ac:dyDescent="0.45">
      <c r="BU33837">
        <f>ROW()</f>
        <v>33837</v>
      </c>
    </row>
    <row r="33838" spans="73:73" x14ac:dyDescent="0.45">
      <c r="BU33838">
        <f>ROW()</f>
        <v>33838</v>
      </c>
    </row>
    <row r="33839" spans="73:73" x14ac:dyDescent="0.45">
      <c r="BU33839">
        <f>ROW()</f>
        <v>33839</v>
      </c>
    </row>
    <row r="33840" spans="73:73" x14ac:dyDescent="0.45">
      <c r="BU33840">
        <f>ROW()</f>
        <v>33840</v>
      </c>
    </row>
    <row r="33841" spans="73:73" x14ac:dyDescent="0.45">
      <c r="BU33841">
        <f>ROW()</f>
        <v>33841</v>
      </c>
    </row>
    <row r="33842" spans="73:73" x14ac:dyDescent="0.45">
      <c r="BU33842">
        <f>ROW()</f>
        <v>33842</v>
      </c>
    </row>
    <row r="33843" spans="73:73" x14ac:dyDescent="0.45">
      <c r="BU33843">
        <f>ROW()</f>
        <v>33843</v>
      </c>
    </row>
    <row r="33844" spans="73:73" x14ac:dyDescent="0.45">
      <c r="BU33844">
        <f>ROW()</f>
        <v>33844</v>
      </c>
    </row>
    <row r="33845" spans="73:73" x14ac:dyDescent="0.45">
      <c r="BU33845">
        <f>ROW()</f>
        <v>33845</v>
      </c>
    </row>
    <row r="33846" spans="73:73" x14ac:dyDescent="0.45">
      <c r="BU33846">
        <f>ROW()</f>
        <v>33846</v>
      </c>
    </row>
    <row r="33847" spans="73:73" x14ac:dyDescent="0.45">
      <c r="BU33847">
        <f>ROW()</f>
        <v>33847</v>
      </c>
    </row>
    <row r="33848" spans="73:73" x14ac:dyDescent="0.45">
      <c r="BU33848">
        <f>ROW()</f>
        <v>33848</v>
      </c>
    </row>
    <row r="33849" spans="73:73" x14ac:dyDescent="0.45">
      <c r="BU33849">
        <f>ROW()</f>
        <v>33849</v>
      </c>
    </row>
    <row r="33850" spans="73:73" x14ac:dyDescent="0.45">
      <c r="BU33850">
        <f>ROW()</f>
        <v>33850</v>
      </c>
    </row>
    <row r="33851" spans="73:73" x14ac:dyDescent="0.45">
      <c r="BU33851">
        <f>ROW()</f>
        <v>33851</v>
      </c>
    </row>
    <row r="33852" spans="73:73" x14ac:dyDescent="0.45">
      <c r="BU33852">
        <f>ROW()</f>
        <v>33852</v>
      </c>
    </row>
    <row r="33853" spans="73:73" x14ac:dyDescent="0.45">
      <c r="BU33853">
        <f>ROW()</f>
        <v>33853</v>
      </c>
    </row>
    <row r="33854" spans="73:73" x14ac:dyDescent="0.45">
      <c r="BU33854">
        <f>ROW()</f>
        <v>33854</v>
      </c>
    </row>
    <row r="33855" spans="73:73" x14ac:dyDescent="0.45">
      <c r="BU33855">
        <f>ROW()</f>
        <v>33855</v>
      </c>
    </row>
    <row r="33856" spans="73:73" x14ac:dyDescent="0.45">
      <c r="BU33856">
        <f>ROW()</f>
        <v>33856</v>
      </c>
    </row>
    <row r="33857" spans="73:73" x14ac:dyDescent="0.45">
      <c r="BU33857">
        <f>ROW()</f>
        <v>33857</v>
      </c>
    </row>
    <row r="33858" spans="73:73" x14ac:dyDescent="0.45">
      <c r="BU33858">
        <f>ROW()</f>
        <v>33858</v>
      </c>
    </row>
    <row r="33859" spans="73:73" x14ac:dyDescent="0.45">
      <c r="BU33859">
        <f>ROW()</f>
        <v>33859</v>
      </c>
    </row>
    <row r="33860" spans="73:73" x14ac:dyDescent="0.45">
      <c r="BU33860">
        <f>ROW()</f>
        <v>33860</v>
      </c>
    </row>
    <row r="33861" spans="73:73" x14ac:dyDescent="0.45">
      <c r="BU33861">
        <f>ROW()</f>
        <v>33861</v>
      </c>
    </row>
    <row r="33862" spans="73:73" x14ac:dyDescent="0.45">
      <c r="BU33862">
        <f>ROW()</f>
        <v>33862</v>
      </c>
    </row>
    <row r="33863" spans="73:73" x14ac:dyDescent="0.45">
      <c r="BU33863">
        <f>ROW()</f>
        <v>33863</v>
      </c>
    </row>
    <row r="33864" spans="73:73" x14ac:dyDescent="0.45">
      <c r="BU33864">
        <f>ROW()</f>
        <v>33864</v>
      </c>
    </row>
    <row r="33865" spans="73:73" x14ac:dyDescent="0.45">
      <c r="BU33865">
        <f>ROW()</f>
        <v>33865</v>
      </c>
    </row>
    <row r="33866" spans="73:73" x14ac:dyDescent="0.45">
      <c r="BU33866">
        <f>ROW()</f>
        <v>33866</v>
      </c>
    </row>
    <row r="33867" spans="73:73" x14ac:dyDescent="0.45">
      <c r="BU33867">
        <f>ROW()</f>
        <v>33867</v>
      </c>
    </row>
    <row r="33868" spans="73:73" x14ac:dyDescent="0.45">
      <c r="BU33868">
        <f>ROW()</f>
        <v>33868</v>
      </c>
    </row>
    <row r="33869" spans="73:73" x14ac:dyDescent="0.45">
      <c r="BU33869">
        <f>ROW()</f>
        <v>33869</v>
      </c>
    </row>
    <row r="33870" spans="73:73" x14ac:dyDescent="0.45">
      <c r="BU33870">
        <f>ROW()</f>
        <v>33870</v>
      </c>
    </row>
    <row r="33871" spans="73:73" x14ac:dyDescent="0.45">
      <c r="BU33871">
        <f>ROW()</f>
        <v>33871</v>
      </c>
    </row>
    <row r="33872" spans="73:73" x14ac:dyDescent="0.45">
      <c r="BU33872">
        <f>ROW()</f>
        <v>33872</v>
      </c>
    </row>
    <row r="33873" spans="73:73" x14ac:dyDescent="0.45">
      <c r="BU33873">
        <f>ROW()</f>
        <v>33873</v>
      </c>
    </row>
    <row r="33874" spans="73:73" x14ac:dyDescent="0.45">
      <c r="BU33874">
        <f>ROW()</f>
        <v>33874</v>
      </c>
    </row>
    <row r="33875" spans="73:73" x14ac:dyDescent="0.45">
      <c r="BU33875">
        <f>ROW()</f>
        <v>33875</v>
      </c>
    </row>
    <row r="33876" spans="73:73" x14ac:dyDescent="0.45">
      <c r="BU33876">
        <f>ROW()</f>
        <v>33876</v>
      </c>
    </row>
    <row r="33877" spans="73:73" x14ac:dyDescent="0.45">
      <c r="BU33877">
        <f>ROW()</f>
        <v>33877</v>
      </c>
    </row>
    <row r="33878" spans="73:73" x14ac:dyDescent="0.45">
      <c r="BU33878">
        <f>ROW()</f>
        <v>33878</v>
      </c>
    </row>
    <row r="33879" spans="73:73" x14ac:dyDescent="0.45">
      <c r="BU33879">
        <f>ROW()</f>
        <v>33879</v>
      </c>
    </row>
    <row r="33880" spans="73:73" x14ac:dyDescent="0.45">
      <c r="BU33880">
        <f>ROW()</f>
        <v>33880</v>
      </c>
    </row>
    <row r="33881" spans="73:73" x14ac:dyDescent="0.45">
      <c r="BU33881">
        <f>ROW()</f>
        <v>33881</v>
      </c>
    </row>
    <row r="33882" spans="73:73" x14ac:dyDescent="0.45">
      <c r="BU33882">
        <f>ROW()</f>
        <v>33882</v>
      </c>
    </row>
    <row r="33883" spans="73:73" x14ac:dyDescent="0.45">
      <c r="BU33883">
        <f>ROW()</f>
        <v>33883</v>
      </c>
    </row>
    <row r="33884" spans="73:73" x14ac:dyDescent="0.45">
      <c r="BU33884">
        <f>ROW()</f>
        <v>33884</v>
      </c>
    </row>
    <row r="33885" spans="73:73" x14ac:dyDescent="0.45">
      <c r="BU33885">
        <f>ROW()</f>
        <v>33885</v>
      </c>
    </row>
    <row r="33886" spans="73:73" x14ac:dyDescent="0.45">
      <c r="BU33886">
        <f>ROW()</f>
        <v>33886</v>
      </c>
    </row>
    <row r="33887" spans="73:73" x14ac:dyDescent="0.45">
      <c r="BU33887">
        <f>ROW()</f>
        <v>33887</v>
      </c>
    </row>
    <row r="33888" spans="73:73" x14ac:dyDescent="0.45">
      <c r="BU33888">
        <f>ROW()</f>
        <v>33888</v>
      </c>
    </row>
    <row r="33889" spans="73:73" x14ac:dyDescent="0.45">
      <c r="BU33889">
        <f>ROW()</f>
        <v>33889</v>
      </c>
    </row>
    <row r="33890" spans="73:73" x14ac:dyDescent="0.45">
      <c r="BU33890">
        <f>ROW()</f>
        <v>33890</v>
      </c>
    </row>
    <row r="33891" spans="73:73" x14ac:dyDescent="0.45">
      <c r="BU33891">
        <f>ROW()</f>
        <v>33891</v>
      </c>
    </row>
    <row r="33892" spans="73:73" x14ac:dyDescent="0.45">
      <c r="BU33892">
        <f>ROW()</f>
        <v>33892</v>
      </c>
    </row>
    <row r="33893" spans="73:73" x14ac:dyDescent="0.45">
      <c r="BU33893">
        <f>ROW()</f>
        <v>33893</v>
      </c>
    </row>
    <row r="33894" spans="73:73" x14ac:dyDescent="0.45">
      <c r="BU33894">
        <f>ROW()</f>
        <v>33894</v>
      </c>
    </row>
    <row r="33895" spans="73:73" x14ac:dyDescent="0.45">
      <c r="BU33895">
        <f>ROW()</f>
        <v>33895</v>
      </c>
    </row>
    <row r="33896" spans="73:73" x14ac:dyDescent="0.45">
      <c r="BU33896">
        <f>ROW()</f>
        <v>33896</v>
      </c>
    </row>
    <row r="33897" spans="73:73" x14ac:dyDescent="0.45">
      <c r="BU33897">
        <f>ROW()</f>
        <v>33897</v>
      </c>
    </row>
    <row r="33898" spans="73:73" x14ac:dyDescent="0.45">
      <c r="BU33898">
        <f>ROW()</f>
        <v>33898</v>
      </c>
    </row>
    <row r="33899" spans="73:73" x14ac:dyDescent="0.45">
      <c r="BU33899">
        <f>ROW()</f>
        <v>33899</v>
      </c>
    </row>
    <row r="33900" spans="73:73" x14ac:dyDescent="0.45">
      <c r="BU33900">
        <f>ROW()</f>
        <v>33900</v>
      </c>
    </row>
    <row r="33901" spans="73:73" x14ac:dyDescent="0.45">
      <c r="BU33901">
        <f>ROW()</f>
        <v>33901</v>
      </c>
    </row>
    <row r="33902" spans="73:73" x14ac:dyDescent="0.45">
      <c r="BU33902">
        <f>ROW()</f>
        <v>33902</v>
      </c>
    </row>
    <row r="33903" spans="73:73" x14ac:dyDescent="0.45">
      <c r="BU33903">
        <f>ROW()</f>
        <v>33903</v>
      </c>
    </row>
    <row r="33904" spans="73:73" x14ac:dyDescent="0.45">
      <c r="BU33904">
        <f>ROW()</f>
        <v>33904</v>
      </c>
    </row>
    <row r="33905" spans="73:73" x14ac:dyDescent="0.45">
      <c r="BU33905">
        <f>ROW()</f>
        <v>33905</v>
      </c>
    </row>
    <row r="33906" spans="73:73" x14ac:dyDescent="0.45">
      <c r="BU33906">
        <f>ROW()</f>
        <v>33906</v>
      </c>
    </row>
    <row r="33907" spans="73:73" x14ac:dyDescent="0.45">
      <c r="BU33907">
        <f>ROW()</f>
        <v>33907</v>
      </c>
    </row>
    <row r="33908" spans="73:73" x14ac:dyDescent="0.45">
      <c r="BU33908">
        <f>ROW()</f>
        <v>33908</v>
      </c>
    </row>
    <row r="33909" spans="73:73" x14ac:dyDescent="0.45">
      <c r="BU33909">
        <f>ROW()</f>
        <v>33909</v>
      </c>
    </row>
    <row r="33910" spans="73:73" x14ac:dyDescent="0.45">
      <c r="BU33910">
        <f>ROW()</f>
        <v>33910</v>
      </c>
    </row>
    <row r="33911" spans="73:73" x14ac:dyDescent="0.45">
      <c r="BU33911">
        <f>ROW()</f>
        <v>33911</v>
      </c>
    </row>
    <row r="33912" spans="73:73" x14ac:dyDescent="0.45">
      <c r="BU33912">
        <f>ROW()</f>
        <v>33912</v>
      </c>
    </row>
    <row r="33913" spans="73:73" x14ac:dyDescent="0.45">
      <c r="BU33913">
        <f>ROW()</f>
        <v>33913</v>
      </c>
    </row>
    <row r="33914" spans="73:73" x14ac:dyDescent="0.45">
      <c r="BU33914">
        <f>ROW()</f>
        <v>33914</v>
      </c>
    </row>
    <row r="33915" spans="73:73" x14ac:dyDescent="0.45">
      <c r="BU33915">
        <f>ROW()</f>
        <v>33915</v>
      </c>
    </row>
    <row r="33916" spans="73:73" x14ac:dyDescent="0.45">
      <c r="BU33916">
        <f>ROW()</f>
        <v>33916</v>
      </c>
    </row>
    <row r="33917" spans="73:73" x14ac:dyDescent="0.45">
      <c r="BU33917">
        <f>ROW()</f>
        <v>33917</v>
      </c>
    </row>
    <row r="33918" spans="73:73" x14ac:dyDescent="0.45">
      <c r="BU33918">
        <f>ROW()</f>
        <v>33918</v>
      </c>
    </row>
    <row r="33919" spans="73:73" x14ac:dyDescent="0.45">
      <c r="BU33919">
        <f>ROW()</f>
        <v>33919</v>
      </c>
    </row>
    <row r="33920" spans="73:73" x14ac:dyDescent="0.45">
      <c r="BU33920">
        <f>ROW()</f>
        <v>33920</v>
      </c>
    </row>
    <row r="33921" spans="73:73" x14ac:dyDescent="0.45">
      <c r="BU33921">
        <f>ROW()</f>
        <v>33921</v>
      </c>
    </row>
    <row r="33922" spans="73:73" x14ac:dyDescent="0.45">
      <c r="BU33922">
        <f>ROW()</f>
        <v>33922</v>
      </c>
    </row>
    <row r="33923" spans="73:73" x14ac:dyDescent="0.45">
      <c r="BU33923">
        <f>ROW()</f>
        <v>33923</v>
      </c>
    </row>
    <row r="33924" spans="73:73" x14ac:dyDescent="0.45">
      <c r="BU33924">
        <f>ROW()</f>
        <v>33924</v>
      </c>
    </row>
    <row r="33925" spans="73:73" x14ac:dyDescent="0.45">
      <c r="BU33925">
        <f>ROW()</f>
        <v>33925</v>
      </c>
    </row>
    <row r="33926" spans="73:73" x14ac:dyDescent="0.45">
      <c r="BU33926">
        <f>ROW()</f>
        <v>33926</v>
      </c>
    </row>
    <row r="33927" spans="73:73" x14ac:dyDescent="0.45">
      <c r="BU33927">
        <f>ROW()</f>
        <v>33927</v>
      </c>
    </row>
    <row r="33928" spans="73:73" x14ac:dyDescent="0.45">
      <c r="BU33928">
        <f>ROW()</f>
        <v>33928</v>
      </c>
    </row>
    <row r="33929" spans="73:73" x14ac:dyDescent="0.45">
      <c r="BU33929">
        <f>ROW()</f>
        <v>33929</v>
      </c>
    </row>
    <row r="33930" spans="73:73" x14ac:dyDescent="0.45">
      <c r="BU33930">
        <f>ROW()</f>
        <v>33930</v>
      </c>
    </row>
    <row r="33931" spans="73:73" x14ac:dyDescent="0.45">
      <c r="BU33931">
        <f>ROW()</f>
        <v>33931</v>
      </c>
    </row>
    <row r="33932" spans="73:73" x14ac:dyDescent="0.45">
      <c r="BU33932">
        <f>ROW()</f>
        <v>33932</v>
      </c>
    </row>
    <row r="33933" spans="73:73" x14ac:dyDescent="0.45">
      <c r="BU33933">
        <f>ROW()</f>
        <v>33933</v>
      </c>
    </row>
    <row r="33934" spans="73:73" x14ac:dyDescent="0.45">
      <c r="BU33934">
        <f>ROW()</f>
        <v>33934</v>
      </c>
    </row>
    <row r="33935" spans="73:73" x14ac:dyDescent="0.45">
      <c r="BU33935">
        <f>ROW()</f>
        <v>33935</v>
      </c>
    </row>
    <row r="33936" spans="73:73" x14ac:dyDescent="0.45">
      <c r="BU33936">
        <f>ROW()</f>
        <v>33936</v>
      </c>
    </row>
    <row r="33937" spans="73:73" x14ac:dyDescent="0.45">
      <c r="BU33937">
        <f>ROW()</f>
        <v>33937</v>
      </c>
    </row>
    <row r="33938" spans="73:73" x14ac:dyDescent="0.45">
      <c r="BU33938">
        <f>ROW()</f>
        <v>33938</v>
      </c>
    </row>
    <row r="33939" spans="73:73" x14ac:dyDescent="0.45">
      <c r="BU33939">
        <f>ROW()</f>
        <v>33939</v>
      </c>
    </row>
    <row r="33940" spans="73:73" x14ac:dyDescent="0.45">
      <c r="BU33940">
        <f>ROW()</f>
        <v>33940</v>
      </c>
    </row>
    <row r="33941" spans="73:73" x14ac:dyDescent="0.45">
      <c r="BU33941">
        <f>ROW()</f>
        <v>33941</v>
      </c>
    </row>
    <row r="33942" spans="73:73" x14ac:dyDescent="0.45">
      <c r="BU33942">
        <f>ROW()</f>
        <v>33942</v>
      </c>
    </row>
    <row r="33943" spans="73:73" x14ac:dyDescent="0.45">
      <c r="BU33943">
        <f>ROW()</f>
        <v>33943</v>
      </c>
    </row>
    <row r="33944" spans="73:73" x14ac:dyDescent="0.45">
      <c r="BU33944">
        <f>ROW()</f>
        <v>33944</v>
      </c>
    </row>
    <row r="33945" spans="73:73" x14ac:dyDescent="0.45">
      <c r="BU33945">
        <f>ROW()</f>
        <v>33945</v>
      </c>
    </row>
    <row r="33946" spans="73:73" x14ac:dyDescent="0.45">
      <c r="BU33946">
        <f>ROW()</f>
        <v>33946</v>
      </c>
    </row>
    <row r="33947" spans="73:73" x14ac:dyDescent="0.45">
      <c r="BU33947">
        <f>ROW()</f>
        <v>33947</v>
      </c>
    </row>
    <row r="33948" spans="73:73" x14ac:dyDescent="0.45">
      <c r="BU33948">
        <f>ROW()</f>
        <v>33948</v>
      </c>
    </row>
    <row r="33949" spans="73:73" x14ac:dyDescent="0.45">
      <c r="BU33949">
        <f>ROW()</f>
        <v>33949</v>
      </c>
    </row>
    <row r="33950" spans="73:73" x14ac:dyDescent="0.45">
      <c r="BU33950">
        <f>ROW()</f>
        <v>33950</v>
      </c>
    </row>
    <row r="33951" spans="73:73" x14ac:dyDescent="0.45">
      <c r="BU33951">
        <f>ROW()</f>
        <v>33951</v>
      </c>
    </row>
    <row r="33952" spans="73:73" x14ac:dyDescent="0.45">
      <c r="BU33952">
        <f>ROW()</f>
        <v>33952</v>
      </c>
    </row>
    <row r="33953" spans="73:73" x14ac:dyDescent="0.45">
      <c r="BU33953">
        <f>ROW()</f>
        <v>33953</v>
      </c>
    </row>
    <row r="33954" spans="73:73" x14ac:dyDescent="0.45">
      <c r="BU33954">
        <f>ROW()</f>
        <v>33954</v>
      </c>
    </row>
    <row r="33955" spans="73:73" x14ac:dyDescent="0.45">
      <c r="BU33955">
        <f>ROW()</f>
        <v>33955</v>
      </c>
    </row>
    <row r="33956" spans="73:73" x14ac:dyDescent="0.45">
      <c r="BU33956">
        <f>ROW()</f>
        <v>33956</v>
      </c>
    </row>
    <row r="33957" spans="73:73" x14ac:dyDescent="0.45">
      <c r="BU33957">
        <f>ROW()</f>
        <v>33957</v>
      </c>
    </row>
    <row r="33958" spans="73:73" x14ac:dyDescent="0.45">
      <c r="BU33958">
        <f>ROW()</f>
        <v>33958</v>
      </c>
    </row>
    <row r="33959" spans="73:73" x14ac:dyDescent="0.45">
      <c r="BU33959">
        <f>ROW()</f>
        <v>33959</v>
      </c>
    </row>
    <row r="33960" spans="73:73" x14ac:dyDescent="0.45">
      <c r="BU33960">
        <f>ROW()</f>
        <v>33960</v>
      </c>
    </row>
    <row r="33961" spans="73:73" x14ac:dyDescent="0.45">
      <c r="BU33961">
        <f>ROW()</f>
        <v>33961</v>
      </c>
    </row>
    <row r="33962" spans="73:73" x14ac:dyDescent="0.45">
      <c r="BU33962">
        <f>ROW()</f>
        <v>33962</v>
      </c>
    </row>
    <row r="33963" spans="73:73" x14ac:dyDescent="0.45">
      <c r="BU33963">
        <f>ROW()</f>
        <v>33963</v>
      </c>
    </row>
    <row r="33964" spans="73:73" x14ac:dyDescent="0.45">
      <c r="BU33964">
        <f>ROW()</f>
        <v>33964</v>
      </c>
    </row>
    <row r="33965" spans="73:73" x14ac:dyDescent="0.45">
      <c r="BU33965">
        <f>ROW()</f>
        <v>33965</v>
      </c>
    </row>
    <row r="33966" spans="73:73" x14ac:dyDescent="0.45">
      <c r="BU33966">
        <f>ROW()</f>
        <v>33966</v>
      </c>
    </row>
    <row r="33967" spans="73:73" x14ac:dyDescent="0.45">
      <c r="BU33967">
        <f>ROW()</f>
        <v>33967</v>
      </c>
    </row>
    <row r="33968" spans="73:73" x14ac:dyDescent="0.45">
      <c r="BU33968">
        <f>ROW()</f>
        <v>33968</v>
      </c>
    </row>
    <row r="33969" spans="73:73" x14ac:dyDescent="0.45">
      <c r="BU33969">
        <f>ROW()</f>
        <v>33969</v>
      </c>
    </row>
    <row r="33970" spans="73:73" x14ac:dyDescent="0.45">
      <c r="BU33970">
        <f>ROW()</f>
        <v>33970</v>
      </c>
    </row>
    <row r="33971" spans="73:73" x14ac:dyDescent="0.45">
      <c r="BU33971">
        <f>ROW()</f>
        <v>33971</v>
      </c>
    </row>
    <row r="33972" spans="73:73" x14ac:dyDescent="0.45">
      <c r="BU33972">
        <f>ROW()</f>
        <v>33972</v>
      </c>
    </row>
    <row r="33973" spans="73:73" x14ac:dyDescent="0.45">
      <c r="BU33973">
        <f>ROW()</f>
        <v>33973</v>
      </c>
    </row>
    <row r="33974" spans="73:73" x14ac:dyDescent="0.45">
      <c r="BU33974">
        <f>ROW()</f>
        <v>33974</v>
      </c>
    </row>
    <row r="33975" spans="73:73" x14ac:dyDescent="0.45">
      <c r="BU33975">
        <f>ROW()</f>
        <v>33975</v>
      </c>
    </row>
    <row r="33976" spans="73:73" x14ac:dyDescent="0.45">
      <c r="BU33976">
        <f>ROW()</f>
        <v>33976</v>
      </c>
    </row>
    <row r="33977" spans="73:73" x14ac:dyDescent="0.45">
      <c r="BU33977">
        <f>ROW()</f>
        <v>33977</v>
      </c>
    </row>
    <row r="33978" spans="73:73" x14ac:dyDescent="0.45">
      <c r="BU33978">
        <f>ROW()</f>
        <v>33978</v>
      </c>
    </row>
    <row r="33979" spans="73:73" x14ac:dyDescent="0.45">
      <c r="BU33979">
        <f>ROW()</f>
        <v>33979</v>
      </c>
    </row>
    <row r="33980" spans="73:73" x14ac:dyDescent="0.45">
      <c r="BU33980">
        <f>ROW()</f>
        <v>33980</v>
      </c>
    </row>
    <row r="33981" spans="73:73" x14ac:dyDescent="0.45">
      <c r="BU33981">
        <f>ROW()</f>
        <v>33981</v>
      </c>
    </row>
    <row r="33982" spans="73:73" x14ac:dyDescent="0.45">
      <c r="BU33982">
        <f>ROW()</f>
        <v>33982</v>
      </c>
    </row>
    <row r="33983" spans="73:73" x14ac:dyDescent="0.45">
      <c r="BU33983">
        <f>ROW()</f>
        <v>33983</v>
      </c>
    </row>
    <row r="33984" spans="73:73" x14ac:dyDescent="0.45">
      <c r="BU33984">
        <f>ROW()</f>
        <v>33984</v>
      </c>
    </row>
    <row r="33985" spans="73:73" x14ac:dyDescent="0.45">
      <c r="BU33985">
        <f>ROW()</f>
        <v>33985</v>
      </c>
    </row>
    <row r="33986" spans="73:73" x14ac:dyDescent="0.45">
      <c r="BU33986">
        <f>ROW()</f>
        <v>33986</v>
      </c>
    </row>
    <row r="33987" spans="73:73" x14ac:dyDescent="0.45">
      <c r="BU33987">
        <f>ROW()</f>
        <v>33987</v>
      </c>
    </row>
    <row r="33988" spans="73:73" x14ac:dyDescent="0.45">
      <c r="BU33988">
        <f>ROW()</f>
        <v>33988</v>
      </c>
    </row>
    <row r="33989" spans="73:73" x14ac:dyDescent="0.45">
      <c r="BU33989">
        <f>ROW()</f>
        <v>33989</v>
      </c>
    </row>
    <row r="33990" spans="73:73" x14ac:dyDescent="0.45">
      <c r="BU33990">
        <f>ROW()</f>
        <v>33990</v>
      </c>
    </row>
    <row r="33991" spans="73:73" x14ac:dyDescent="0.45">
      <c r="BU33991">
        <f>ROW()</f>
        <v>33991</v>
      </c>
    </row>
    <row r="33992" spans="73:73" x14ac:dyDescent="0.45">
      <c r="BU33992">
        <f>ROW()</f>
        <v>33992</v>
      </c>
    </row>
    <row r="33993" spans="73:73" x14ac:dyDescent="0.45">
      <c r="BU33993">
        <f>ROW()</f>
        <v>33993</v>
      </c>
    </row>
    <row r="33994" spans="73:73" x14ac:dyDescent="0.45">
      <c r="BU33994">
        <f>ROW()</f>
        <v>33994</v>
      </c>
    </row>
    <row r="33995" spans="73:73" x14ac:dyDescent="0.45">
      <c r="BU33995">
        <f>ROW()</f>
        <v>33995</v>
      </c>
    </row>
    <row r="33996" spans="73:73" x14ac:dyDescent="0.45">
      <c r="BU33996">
        <f>ROW()</f>
        <v>33996</v>
      </c>
    </row>
    <row r="33997" spans="73:73" x14ac:dyDescent="0.45">
      <c r="BU33997">
        <f>ROW()</f>
        <v>33997</v>
      </c>
    </row>
    <row r="33998" spans="73:73" x14ac:dyDescent="0.45">
      <c r="BU33998">
        <f>ROW()</f>
        <v>33998</v>
      </c>
    </row>
    <row r="33999" spans="73:73" x14ac:dyDescent="0.45">
      <c r="BU33999">
        <f>ROW()</f>
        <v>33999</v>
      </c>
    </row>
    <row r="34000" spans="73:73" x14ac:dyDescent="0.45">
      <c r="BU34000">
        <f>ROW()</f>
        <v>34000</v>
      </c>
    </row>
    <row r="34001" spans="73:73" x14ac:dyDescent="0.45">
      <c r="BU34001">
        <f>ROW()</f>
        <v>34001</v>
      </c>
    </row>
    <row r="34002" spans="73:73" x14ac:dyDescent="0.45">
      <c r="BU34002">
        <f>ROW()</f>
        <v>34002</v>
      </c>
    </row>
    <row r="34003" spans="73:73" x14ac:dyDescent="0.45">
      <c r="BU34003">
        <f>ROW()</f>
        <v>34003</v>
      </c>
    </row>
    <row r="34004" spans="73:73" x14ac:dyDescent="0.45">
      <c r="BU34004">
        <f>ROW()</f>
        <v>34004</v>
      </c>
    </row>
    <row r="34005" spans="73:73" x14ac:dyDescent="0.45">
      <c r="BU34005">
        <f>ROW()</f>
        <v>34005</v>
      </c>
    </row>
    <row r="34006" spans="73:73" x14ac:dyDescent="0.45">
      <c r="BU34006">
        <f>ROW()</f>
        <v>34006</v>
      </c>
    </row>
    <row r="34007" spans="73:73" x14ac:dyDescent="0.45">
      <c r="BU34007">
        <f>ROW()</f>
        <v>34007</v>
      </c>
    </row>
    <row r="34008" spans="73:73" x14ac:dyDescent="0.45">
      <c r="BU34008">
        <f>ROW()</f>
        <v>34008</v>
      </c>
    </row>
    <row r="34009" spans="73:73" x14ac:dyDescent="0.45">
      <c r="BU34009">
        <f>ROW()</f>
        <v>34009</v>
      </c>
    </row>
    <row r="34010" spans="73:73" x14ac:dyDescent="0.45">
      <c r="BU34010">
        <f>ROW()</f>
        <v>34010</v>
      </c>
    </row>
    <row r="34011" spans="73:73" x14ac:dyDescent="0.45">
      <c r="BU34011">
        <f>ROW()</f>
        <v>34011</v>
      </c>
    </row>
    <row r="34012" spans="73:73" x14ac:dyDescent="0.45">
      <c r="BU34012">
        <f>ROW()</f>
        <v>34012</v>
      </c>
    </row>
    <row r="34013" spans="73:73" x14ac:dyDescent="0.45">
      <c r="BU34013">
        <f>ROW()</f>
        <v>34013</v>
      </c>
    </row>
    <row r="34014" spans="73:73" x14ac:dyDescent="0.45">
      <c r="BU34014">
        <f>ROW()</f>
        <v>34014</v>
      </c>
    </row>
    <row r="34015" spans="73:73" x14ac:dyDescent="0.45">
      <c r="BU34015">
        <f>ROW()</f>
        <v>34015</v>
      </c>
    </row>
    <row r="34016" spans="73:73" x14ac:dyDescent="0.45">
      <c r="BU34016">
        <f>ROW()</f>
        <v>34016</v>
      </c>
    </row>
    <row r="34017" spans="73:73" x14ac:dyDescent="0.45">
      <c r="BU34017">
        <f>ROW()</f>
        <v>34017</v>
      </c>
    </row>
    <row r="34018" spans="73:73" x14ac:dyDescent="0.45">
      <c r="BU34018">
        <f>ROW()</f>
        <v>34018</v>
      </c>
    </row>
    <row r="34019" spans="73:73" x14ac:dyDescent="0.45">
      <c r="BU34019">
        <f>ROW()</f>
        <v>34019</v>
      </c>
    </row>
    <row r="34020" spans="73:73" x14ac:dyDescent="0.45">
      <c r="BU34020">
        <f>ROW()</f>
        <v>34020</v>
      </c>
    </row>
    <row r="34021" spans="73:73" x14ac:dyDescent="0.45">
      <c r="BU34021">
        <f>ROW()</f>
        <v>34021</v>
      </c>
    </row>
    <row r="34022" spans="73:73" x14ac:dyDescent="0.45">
      <c r="BU34022">
        <f>ROW()</f>
        <v>34022</v>
      </c>
    </row>
    <row r="34023" spans="73:73" x14ac:dyDescent="0.45">
      <c r="BU34023">
        <f>ROW()</f>
        <v>34023</v>
      </c>
    </row>
    <row r="34024" spans="73:73" x14ac:dyDescent="0.45">
      <c r="BU34024">
        <f>ROW()</f>
        <v>34024</v>
      </c>
    </row>
    <row r="34025" spans="73:73" x14ac:dyDescent="0.45">
      <c r="BU34025">
        <f>ROW()</f>
        <v>34025</v>
      </c>
    </row>
    <row r="34026" spans="73:73" x14ac:dyDescent="0.45">
      <c r="BU34026">
        <f>ROW()</f>
        <v>34026</v>
      </c>
    </row>
    <row r="34027" spans="73:73" x14ac:dyDescent="0.45">
      <c r="BU34027">
        <f>ROW()</f>
        <v>34027</v>
      </c>
    </row>
    <row r="34028" spans="73:73" x14ac:dyDescent="0.45">
      <c r="BU34028">
        <f>ROW()</f>
        <v>34028</v>
      </c>
    </row>
    <row r="34029" spans="73:73" x14ac:dyDescent="0.45">
      <c r="BU34029">
        <f>ROW()</f>
        <v>34029</v>
      </c>
    </row>
    <row r="34030" spans="73:73" x14ac:dyDescent="0.45">
      <c r="BU34030">
        <f>ROW()</f>
        <v>34030</v>
      </c>
    </row>
    <row r="34031" spans="73:73" x14ac:dyDescent="0.45">
      <c r="BU34031">
        <f>ROW()</f>
        <v>34031</v>
      </c>
    </row>
    <row r="34032" spans="73:73" x14ac:dyDescent="0.45">
      <c r="BU34032">
        <f>ROW()</f>
        <v>34032</v>
      </c>
    </row>
    <row r="34033" spans="73:73" x14ac:dyDescent="0.45">
      <c r="BU34033">
        <f>ROW()</f>
        <v>34033</v>
      </c>
    </row>
    <row r="34034" spans="73:73" x14ac:dyDescent="0.45">
      <c r="BU34034">
        <f>ROW()</f>
        <v>34034</v>
      </c>
    </row>
    <row r="34035" spans="73:73" x14ac:dyDescent="0.45">
      <c r="BU34035">
        <f>ROW()</f>
        <v>34035</v>
      </c>
    </row>
    <row r="34036" spans="73:73" x14ac:dyDescent="0.45">
      <c r="BU34036">
        <f>ROW()</f>
        <v>34036</v>
      </c>
    </row>
    <row r="34037" spans="73:73" x14ac:dyDescent="0.45">
      <c r="BU34037">
        <f>ROW()</f>
        <v>34037</v>
      </c>
    </row>
    <row r="34038" spans="73:73" x14ac:dyDescent="0.45">
      <c r="BU34038">
        <f>ROW()</f>
        <v>34038</v>
      </c>
    </row>
    <row r="34039" spans="73:73" x14ac:dyDescent="0.45">
      <c r="BU34039">
        <f>ROW()</f>
        <v>34039</v>
      </c>
    </row>
    <row r="34040" spans="73:73" x14ac:dyDescent="0.45">
      <c r="BU34040">
        <f>ROW()</f>
        <v>34040</v>
      </c>
    </row>
    <row r="34041" spans="73:73" x14ac:dyDescent="0.45">
      <c r="BU34041">
        <f>ROW()</f>
        <v>34041</v>
      </c>
    </row>
    <row r="34042" spans="73:73" x14ac:dyDescent="0.45">
      <c r="BU34042">
        <f>ROW()</f>
        <v>34042</v>
      </c>
    </row>
    <row r="34043" spans="73:73" x14ac:dyDescent="0.45">
      <c r="BU34043">
        <f>ROW()</f>
        <v>34043</v>
      </c>
    </row>
    <row r="34044" spans="73:73" x14ac:dyDescent="0.45">
      <c r="BU34044">
        <f>ROW()</f>
        <v>34044</v>
      </c>
    </row>
    <row r="34045" spans="73:73" x14ac:dyDescent="0.45">
      <c r="BU34045">
        <f>ROW()</f>
        <v>34045</v>
      </c>
    </row>
    <row r="34046" spans="73:73" x14ac:dyDescent="0.45">
      <c r="BU34046">
        <f>ROW()</f>
        <v>34046</v>
      </c>
    </row>
    <row r="34047" spans="73:73" x14ac:dyDescent="0.45">
      <c r="BU34047">
        <f>ROW()</f>
        <v>34047</v>
      </c>
    </row>
    <row r="34048" spans="73:73" x14ac:dyDescent="0.45">
      <c r="BU34048">
        <f>ROW()</f>
        <v>34048</v>
      </c>
    </row>
    <row r="34049" spans="73:73" x14ac:dyDescent="0.45">
      <c r="BU34049">
        <f>ROW()</f>
        <v>34049</v>
      </c>
    </row>
    <row r="34050" spans="73:73" x14ac:dyDescent="0.45">
      <c r="BU34050">
        <f>ROW()</f>
        <v>34050</v>
      </c>
    </row>
    <row r="34051" spans="73:73" x14ac:dyDescent="0.45">
      <c r="BU34051">
        <f>ROW()</f>
        <v>34051</v>
      </c>
    </row>
    <row r="34052" spans="73:73" x14ac:dyDescent="0.45">
      <c r="BU34052">
        <f>ROW()</f>
        <v>34052</v>
      </c>
    </row>
    <row r="34053" spans="73:73" x14ac:dyDescent="0.45">
      <c r="BU34053">
        <f>ROW()</f>
        <v>34053</v>
      </c>
    </row>
    <row r="34054" spans="73:73" x14ac:dyDescent="0.45">
      <c r="BU34054">
        <f>ROW()</f>
        <v>34054</v>
      </c>
    </row>
    <row r="34055" spans="73:73" x14ac:dyDescent="0.45">
      <c r="BU34055">
        <f>ROW()</f>
        <v>34055</v>
      </c>
    </row>
    <row r="34056" spans="73:73" x14ac:dyDescent="0.45">
      <c r="BU34056">
        <f>ROW()</f>
        <v>34056</v>
      </c>
    </row>
    <row r="34057" spans="73:73" x14ac:dyDescent="0.45">
      <c r="BU34057">
        <f>ROW()</f>
        <v>34057</v>
      </c>
    </row>
    <row r="34058" spans="73:73" x14ac:dyDescent="0.45">
      <c r="BU34058">
        <f>ROW()</f>
        <v>34058</v>
      </c>
    </row>
    <row r="34059" spans="73:73" x14ac:dyDescent="0.45">
      <c r="BU34059">
        <f>ROW()</f>
        <v>34059</v>
      </c>
    </row>
    <row r="34060" spans="73:73" x14ac:dyDescent="0.45">
      <c r="BU34060">
        <f>ROW()</f>
        <v>34060</v>
      </c>
    </row>
    <row r="34061" spans="73:73" x14ac:dyDescent="0.45">
      <c r="BU34061">
        <f>ROW()</f>
        <v>34061</v>
      </c>
    </row>
    <row r="34062" spans="73:73" x14ac:dyDescent="0.45">
      <c r="BU34062">
        <f>ROW()</f>
        <v>34062</v>
      </c>
    </row>
    <row r="34063" spans="73:73" x14ac:dyDescent="0.45">
      <c r="BU34063">
        <f>ROW()</f>
        <v>34063</v>
      </c>
    </row>
    <row r="34064" spans="73:73" x14ac:dyDescent="0.45">
      <c r="BU34064">
        <f>ROW()</f>
        <v>34064</v>
      </c>
    </row>
    <row r="34065" spans="73:73" x14ac:dyDescent="0.45">
      <c r="BU34065">
        <f>ROW()</f>
        <v>34065</v>
      </c>
    </row>
    <row r="34066" spans="73:73" x14ac:dyDescent="0.45">
      <c r="BU34066">
        <f>ROW()</f>
        <v>34066</v>
      </c>
    </row>
    <row r="34067" spans="73:73" x14ac:dyDescent="0.45">
      <c r="BU34067">
        <f>ROW()</f>
        <v>34067</v>
      </c>
    </row>
    <row r="34068" spans="73:73" x14ac:dyDescent="0.45">
      <c r="BU34068">
        <f>ROW()</f>
        <v>34068</v>
      </c>
    </row>
    <row r="34069" spans="73:73" x14ac:dyDescent="0.45">
      <c r="BU34069">
        <f>ROW()</f>
        <v>34069</v>
      </c>
    </row>
    <row r="34070" spans="73:73" x14ac:dyDescent="0.45">
      <c r="BU34070">
        <f>ROW()</f>
        <v>34070</v>
      </c>
    </row>
    <row r="34071" spans="73:73" x14ac:dyDescent="0.45">
      <c r="BU34071">
        <f>ROW()</f>
        <v>34071</v>
      </c>
    </row>
    <row r="34072" spans="73:73" x14ac:dyDescent="0.45">
      <c r="BU34072">
        <f>ROW()</f>
        <v>34072</v>
      </c>
    </row>
    <row r="34073" spans="73:73" x14ac:dyDescent="0.45">
      <c r="BU34073">
        <f>ROW()</f>
        <v>34073</v>
      </c>
    </row>
    <row r="34074" spans="73:73" x14ac:dyDescent="0.45">
      <c r="BU34074">
        <f>ROW()</f>
        <v>34074</v>
      </c>
    </row>
    <row r="34075" spans="73:73" x14ac:dyDescent="0.45">
      <c r="BU34075">
        <f>ROW()</f>
        <v>34075</v>
      </c>
    </row>
    <row r="34076" spans="73:73" x14ac:dyDescent="0.45">
      <c r="BU34076">
        <f>ROW()</f>
        <v>34076</v>
      </c>
    </row>
    <row r="34077" spans="73:73" x14ac:dyDescent="0.45">
      <c r="BU34077">
        <f>ROW()</f>
        <v>34077</v>
      </c>
    </row>
    <row r="34078" spans="73:73" x14ac:dyDescent="0.45">
      <c r="BU34078">
        <f>ROW()</f>
        <v>34078</v>
      </c>
    </row>
    <row r="34079" spans="73:73" x14ac:dyDescent="0.45">
      <c r="BU34079">
        <f>ROW()</f>
        <v>34079</v>
      </c>
    </row>
    <row r="34080" spans="73:73" x14ac:dyDescent="0.45">
      <c r="BU34080">
        <f>ROW()</f>
        <v>34080</v>
      </c>
    </row>
    <row r="34081" spans="73:73" x14ac:dyDescent="0.45">
      <c r="BU34081">
        <f>ROW()</f>
        <v>34081</v>
      </c>
    </row>
    <row r="34082" spans="73:73" x14ac:dyDescent="0.45">
      <c r="BU34082">
        <f>ROW()</f>
        <v>34082</v>
      </c>
    </row>
    <row r="34083" spans="73:73" x14ac:dyDescent="0.45">
      <c r="BU34083">
        <f>ROW()</f>
        <v>34083</v>
      </c>
    </row>
    <row r="34084" spans="73:73" x14ac:dyDescent="0.45">
      <c r="BU34084">
        <f>ROW()</f>
        <v>34084</v>
      </c>
    </row>
    <row r="34085" spans="73:73" x14ac:dyDescent="0.45">
      <c r="BU34085">
        <f>ROW()</f>
        <v>34085</v>
      </c>
    </row>
    <row r="34086" spans="73:73" x14ac:dyDescent="0.45">
      <c r="BU34086">
        <f>ROW()</f>
        <v>34086</v>
      </c>
    </row>
    <row r="34087" spans="73:73" x14ac:dyDescent="0.45">
      <c r="BU34087">
        <f>ROW()</f>
        <v>34087</v>
      </c>
    </row>
    <row r="34088" spans="73:73" x14ac:dyDescent="0.45">
      <c r="BU34088">
        <f>ROW()</f>
        <v>34088</v>
      </c>
    </row>
    <row r="34089" spans="73:73" x14ac:dyDescent="0.45">
      <c r="BU34089">
        <f>ROW()</f>
        <v>34089</v>
      </c>
    </row>
    <row r="34090" spans="73:73" x14ac:dyDescent="0.45">
      <c r="BU34090">
        <f>ROW()</f>
        <v>34090</v>
      </c>
    </row>
    <row r="34091" spans="73:73" x14ac:dyDescent="0.45">
      <c r="BU34091">
        <f>ROW()</f>
        <v>34091</v>
      </c>
    </row>
    <row r="34092" spans="73:73" x14ac:dyDescent="0.45">
      <c r="BU34092">
        <f>ROW()</f>
        <v>34092</v>
      </c>
    </row>
    <row r="34093" spans="73:73" x14ac:dyDescent="0.45">
      <c r="BU34093">
        <f>ROW()</f>
        <v>34093</v>
      </c>
    </row>
    <row r="34094" spans="73:73" x14ac:dyDescent="0.45">
      <c r="BU34094">
        <f>ROW()</f>
        <v>34094</v>
      </c>
    </row>
    <row r="34095" spans="73:73" x14ac:dyDescent="0.45">
      <c r="BU34095">
        <f>ROW()</f>
        <v>34095</v>
      </c>
    </row>
    <row r="34096" spans="73:73" x14ac:dyDescent="0.45">
      <c r="BU34096">
        <f>ROW()</f>
        <v>34096</v>
      </c>
    </row>
    <row r="34097" spans="73:73" x14ac:dyDescent="0.45">
      <c r="BU34097">
        <f>ROW()</f>
        <v>34097</v>
      </c>
    </row>
    <row r="34098" spans="73:73" x14ac:dyDescent="0.45">
      <c r="BU34098">
        <f>ROW()</f>
        <v>34098</v>
      </c>
    </row>
    <row r="34099" spans="73:73" x14ac:dyDescent="0.45">
      <c r="BU34099">
        <f>ROW()</f>
        <v>34099</v>
      </c>
    </row>
    <row r="34100" spans="73:73" x14ac:dyDescent="0.45">
      <c r="BU34100">
        <f>ROW()</f>
        <v>34100</v>
      </c>
    </row>
    <row r="34101" spans="73:73" x14ac:dyDescent="0.45">
      <c r="BU34101">
        <f>ROW()</f>
        <v>34101</v>
      </c>
    </row>
    <row r="34102" spans="73:73" x14ac:dyDescent="0.45">
      <c r="BU34102">
        <f>ROW()</f>
        <v>34102</v>
      </c>
    </row>
    <row r="34103" spans="73:73" x14ac:dyDescent="0.45">
      <c r="BU34103">
        <f>ROW()</f>
        <v>34103</v>
      </c>
    </row>
    <row r="34104" spans="73:73" x14ac:dyDescent="0.45">
      <c r="BU34104">
        <f>ROW()</f>
        <v>34104</v>
      </c>
    </row>
    <row r="34105" spans="73:73" x14ac:dyDescent="0.45">
      <c r="BU34105">
        <f>ROW()</f>
        <v>34105</v>
      </c>
    </row>
    <row r="34106" spans="73:73" x14ac:dyDescent="0.45">
      <c r="BU34106">
        <f>ROW()</f>
        <v>34106</v>
      </c>
    </row>
    <row r="34107" spans="73:73" x14ac:dyDescent="0.45">
      <c r="BU34107">
        <f>ROW()</f>
        <v>34107</v>
      </c>
    </row>
    <row r="34108" spans="73:73" x14ac:dyDescent="0.45">
      <c r="BU34108">
        <f>ROW()</f>
        <v>34108</v>
      </c>
    </row>
    <row r="34109" spans="73:73" x14ac:dyDescent="0.45">
      <c r="BU34109">
        <f>ROW()</f>
        <v>34109</v>
      </c>
    </row>
    <row r="34110" spans="73:73" x14ac:dyDescent="0.45">
      <c r="BU34110">
        <f>ROW()</f>
        <v>34110</v>
      </c>
    </row>
    <row r="34111" spans="73:73" x14ac:dyDescent="0.45">
      <c r="BU34111">
        <f>ROW()</f>
        <v>34111</v>
      </c>
    </row>
    <row r="34112" spans="73:73" x14ac:dyDescent="0.45">
      <c r="BU34112">
        <f>ROW()</f>
        <v>34112</v>
      </c>
    </row>
    <row r="34113" spans="73:73" x14ac:dyDescent="0.45">
      <c r="BU34113">
        <f>ROW()</f>
        <v>34113</v>
      </c>
    </row>
    <row r="34114" spans="73:73" x14ac:dyDescent="0.45">
      <c r="BU34114">
        <f>ROW()</f>
        <v>34114</v>
      </c>
    </row>
    <row r="34115" spans="73:73" x14ac:dyDescent="0.45">
      <c r="BU34115">
        <f>ROW()</f>
        <v>34115</v>
      </c>
    </row>
    <row r="34116" spans="73:73" x14ac:dyDescent="0.45">
      <c r="BU34116">
        <f>ROW()</f>
        <v>34116</v>
      </c>
    </row>
    <row r="34117" spans="73:73" x14ac:dyDescent="0.45">
      <c r="BU34117">
        <f>ROW()</f>
        <v>34117</v>
      </c>
    </row>
    <row r="34118" spans="73:73" x14ac:dyDescent="0.45">
      <c r="BU34118">
        <f>ROW()</f>
        <v>34118</v>
      </c>
    </row>
    <row r="34119" spans="73:73" x14ac:dyDescent="0.45">
      <c r="BU34119">
        <f>ROW()</f>
        <v>34119</v>
      </c>
    </row>
    <row r="34120" spans="73:73" x14ac:dyDescent="0.45">
      <c r="BU34120">
        <f>ROW()</f>
        <v>34120</v>
      </c>
    </row>
    <row r="34121" spans="73:73" x14ac:dyDescent="0.45">
      <c r="BU34121">
        <f>ROW()</f>
        <v>34121</v>
      </c>
    </row>
    <row r="34122" spans="73:73" x14ac:dyDescent="0.45">
      <c r="BU34122">
        <f>ROW()</f>
        <v>34122</v>
      </c>
    </row>
    <row r="34123" spans="73:73" x14ac:dyDescent="0.45">
      <c r="BU34123">
        <f>ROW()</f>
        <v>34123</v>
      </c>
    </row>
    <row r="34124" spans="73:73" x14ac:dyDescent="0.45">
      <c r="BU34124">
        <f>ROW()</f>
        <v>34124</v>
      </c>
    </row>
    <row r="34125" spans="73:73" x14ac:dyDescent="0.45">
      <c r="BU34125">
        <f>ROW()</f>
        <v>34125</v>
      </c>
    </row>
    <row r="34126" spans="73:73" x14ac:dyDescent="0.45">
      <c r="BU34126">
        <f>ROW()</f>
        <v>34126</v>
      </c>
    </row>
    <row r="34127" spans="73:73" x14ac:dyDescent="0.45">
      <c r="BU34127">
        <f>ROW()</f>
        <v>34127</v>
      </c>
    </row>
    <row r="34128" spans="73:73" x14ac:dyDescent="0.45">
      <c r="BU34128">
        <f>ROW()</f>
        <v>34128</v>
      </c>
    </row>
    <row r="34129" spans="73:73" x14ac:dyDescent="0.45">
      <c r="BU34129">
        <f>ROW()</f>
        <v>34129</v>
      </c>
    </row>
    <row r="34130" spans="73:73" x14ac:dyDescent="0.45">
      <c r="BU34130">
        <f>ROW()</f>
        <v>34130</v>
      </c>
    </row>
    <row r="34131" spans="73:73" x14ac:dyDescent="0.45">
      <c r="BU34131">
        <f>ROW()</f>
        <v>34131</v>
      </c>
    </row>
    <row r="34132" spans="73:73" x14ac:dyDescent="0.45">
      <c r="BU34132">
        <f>ROW()</f>
        <v>34132</v>
      </c>
    </row>
    <row r="34133" spans="73:73" x14ac:dyDescent="0.45">
      <c r="BU34133">
        <f>ROW()</f>
        <v>34133</v>
      </c>
    </row>
    <row r="34134" spans="73:73" x14ac:dyDescent="0.45">
      <c r="BU34134">
        <f>ROW()</f>
        <v>34134</v>
      </c>
    </row>
    <row r="34135" spans="73:73" x14ac:dyDescent="0.45">
      <c r="BU34135">
        <f>ROW()</f>
        <v>34135</v>
      </c>
    </row>
    <row r="34136" spans="73:73" x14ac:dyDescent="0.45">
      <c r="BU34136">
        <f>ROW()</f>
        <v>34136</v>
      </c>
    </row>
    <row r="34137" spans="73:73" x14ac:dyDescent="0.45">
      <c r="BU34137">
        <f>ROW()</f>
        <v>34137</v>
      </c>
    </row>
    <row r="34138" spans="73:73" x14ac:dyDescent="0.45">
      <c r="BU34138">
        <f>ROW()</f>
        <v>34138</v>
      </c>
    </row>
    <row r="34139" spans="73:73" x14ac:dyDescent="0.45">
      <c r="BU34139">
        <f>ROW()</f>
        <v>34139</v>
      </c>
    </row>
    <row r="34140" spans="73:73" x14ac:dyDescent="0.45">
      <c r="BU34140">
        <f>ROW()</f>
        <v>34140</v>
      </c>
    </row>
    <row r="34141" spans="73:73" x14ac:dyDescent="0.45">
      <c r="BU34141">
        <f>ROW()</f>
        <v>34141</v>
      </c>
    </row>
    <row r="34142" spans="73:73" x14ac:dyDescent="0.45">
      <c r="BU34142">
        <f>ROW()</f>
        <v>34142</v>
      </c>
    </row>
    <row r="34143" spans="73:73" x14ac:dyDescent="0.45">
      <c r="BU34143">
        <f>ROW()</f>
        <v>34143</v>
      </c>
    </row>
    <row r="34144" spans="73:73" x14ac:dyDescent="0.45">
      <c r="BU34144">
        <f>ROW()</f>
        <v>34144</v>
      </c>
    </row>
    <row r="34145" spans="73:73" x14ac:dyDescent="0.45">
      <c r="BU34145">
        <f>ROW()</f>
        <v>34145</v>
      </c>
    </row>
    <row r="34146" spans="73:73" x14ac:dyDescent="0.45">
      <c r="BU34146">
        <f>ROW()</f>
        <v>34146</v>
      </c>
    </row>
    <row r="34147" spans="73:73" x14ac:dyDescent="0.45">
      <c r="BU34147">
        <f>ROW()</f>
        <v>34147</v>
      </c>
    </row>
    <row r="34148" spans="73:73" x14ac:dyDescent="0.45">
      <c r="BU34148">
        <f>ROW()</f>
        <v>34148</v>
      </c>
    </row>
    <row r="34149" spans="73:73" x14ac:dyDescent="0.45">
      <c r="BU34149">
        <f>ROW()</f>
        <v>34149</v>
      </c>
    </row>
    <row r="34150" spans="73:73" x14ac:dyDescent="0.45">
      <c r="BU34150">
        <f>ROW()</f>
        <v>34150</v>
      </c>
    </row>
    <row r="34151" spans="73:73" x14ac:dyDescent="0.45">
      <c r="BU34151">
        <f>ROW()</f>
        <v>34151</v>
      </c>
    </row>
    <row r="34152" spans="73:73" x14ac:dyDescent="0.45">
      <c r="BU34152">
        <f>ROW()</f>
        <v>34152</v>
      </c>
    </row>
    <row r="34153" spans="73:73" x14ac:dyDescent="0.45">
      <c r="BU34153">
        <f>ROW()</f>
        <v>34153</v>
      </c>
    </row>
    <row r="34154" spans="73:73" x14ac:dyDescent="0.45">
      <c r="BU34154">
        <f>ROW()</f>
        <v>34154</v>
      </c>
    </row>
    <row r="34155" spans="73:73" x14ac:dyDescent="0.45">
      <c r="BU34155">
        <f>ROW()</f>
        <v>34155</v>
      </c>
    </row>
    <row r="34156" spans="73:73" x14ac:dyDescent="0.45">
      <c r="BU34156">
        <f>ROW()</f>
        <v>34156</v>
      </c>
    </row>
    <row r="34157" spans="73:73" x14ac:dyDescent="0.45">
      <c r="BU34157">
        <f>ROW()</f>
        <v>34157</v>
      </c>
    </row>
    <row r="34158" spans="73:73" x14ac:dyDescent="0.45">
      <c r="BU34158">
        <f>ROW()</f>
        <v>34158</v>
      </c>
    </row>
    <row r="34159" spans="73:73" x14ac:dyDescent="0.45">
      <c r="BU34159">
        <f>ROW()</f>
        <v>34159</v>
      </c>
    </row>
    <row r="34160" spans="73:73" x14ac:dyDescent="0.45">
      <c r="BU34160">
        <f>ROW()</f>
        <v>34160</v>
      </c>
    </row>
    <row r="34161" spans="73:73" x14ac:dyDescent="0.45">
      <c r="BU34161">
        <f>ROW()</f>
        <v>34161</v>
      </c>
    </row>
    <row r="34162" spans="73:73" x14ac:dyDescent="0.45">
      <c r="BU34162">
        <f>ROW()</f>
        <v>34162</v>
      </c>
    </row>
    <row r="34163" spans="73:73" x14ac:dyDescent="0.45">
      <c r="BU34163">
        <f>ROW()</f>
        <v>34163</v>
      </c>
    </row>
    <row r="34164" spans="73:73" x14ac:dyDescent="0.45">
      <c r="BU34164">
        <f>ROW()</f>
        <v>34164</v>
      </c>
    </row>
    <row r="34165" spans="73:73" x14ac:dyDescent="0.45">
      <c r="BU34165">
        <f>ROW()</f>
        <v>34165</v>
      </c>
    </row>
    <row r="34166" spans="73:73" x14ac:dyDescent="0.45">
      <c r="BU34166">
        <f>ROW()</f>
        <v>34166</v>
      </c>
    </row>
    <row r="34167" spans="73:73" x14ac:dyDescent="0.45">
      <c r="BU34167">
        <f>ROW()</f>
        <v>34167</v>
      </c>
    </row>
    <row r="34168" spans="73:73" x14ac:dyDescent="0.45">
      <c r="BU34168">
        <f>ROW()</f>
        <v>34168</v>
      </c>
    </row>
    <row r="34169" spans="73:73" x14ac:dyDescent="0.45">
      <c r="BU34169">
        <f>ROW()</f>
        <v>34169</v>
      </c>
    </row>
    <row r="34170" spans="73:73" x14ac:dyDescent="0.45">
      <c r="BU34170">
        <f>ROW()</f>
        <v>34170</v>
      </c>
    </row>
    <row r="34171" spans="73:73" x14ac:dyDescent="0.45">
      <c r="BU34171">
        <f>ROW()</f>
        <v>34171</v>
      </c>
    </row>
    <row r="34172" spans="73:73" x14ac:dyDescent="0.45">
      <c r="BU34172">
        <f>ROW()</f>
        <v>34172</v>
      </c>
    </row>
    <row r="34173" spans="73:73" x14ac:dyDescent="0.45">
      <c r="BU34173">
        <f>ROW()</f>
        <v>34173</v>
      </c>
    </row>
    <row r="34174" spans="73:73" x14ac:dyDescent="0.45">
      <c r="BU34174">
        <f>ROW()</f>
        <v>34174</v>
      </c>
    </row>
    <row r="34175" spans="73:73" x14ac:dyDescent="0.45">
      <c r="BU34175">
        <f>ROW()</f>
        <v>34175</v>
      </c>
    </row>
    <row r="34176" spans="73:73" x14ac:dyDescent="0.45">
      <c r="BU34176">
        <f>ROW()</f>
        <v>34176</v>
      </c>
    </row>
    <row r="34177" spans="73:73" x14ac:dyDescent="0.45">
      <c r="BU34177">
        <f>ROW()</f>
        <v>34177</v>
      </c>
    </row>
    <row r="34178" spans="73:73" x14ac:dyDescent="0.45">
      <c r="BU34178">
        <f>ROW()</f>
        <v>34178</v>
      </c>
    </row>
    <row r="34179" spans="73:73" x14ac:dyDescent="0.45">
      <c r="BU34179">
        <f>ROW()</f>
        <v>34179</v>
      </c>
    </row>
    <row r="34180" spans="73:73" x14ac:dyDescent="0.45">
      <c r="BU34180">
        <f>ROW()</f>
        <v>34180</v>
      </c>
    </row>
    <row r="34181" spans="73:73" x14ac:dyDescent="0.45">
      <c r="BU34181">
        <f>ROW()</f>
        <v>34181</v>
      </c>
    </row>
    <row r="34182" spans="73:73" x14ac:dyDescent="0.45">
      <c r="BU34182">
        <f>ROW()</f>
        <v>34182</v>
      </c>
    </row>
    <row r="34183" spans="73:73" x14ac:dyDescent="0.45">
      <c r="BU34183">
        <f>ROW()</f>
        <v>34183</v>
      </c>
    </row>
    <row r="34184" spans="73:73" x14ac:dyDescent="0.45">
      <c r="BU34184">
        <f>ROW()</f>
        <v>34184</v>
      </c>
    </row>
    <row r="34185" spans="73:73" x14ac:dyDescent="0.45">
      <c r="BU34185">
        <f>ROW()</f>
        <v>34185</v>
      </c>
    </row>
    <row r="34186" spans="73:73" x14ac:dyDescent="0.45">
      <c r="BU34186">
        <f>ROW()</f>
        <v>34186</v>
      </c>
    </row>
    <row r="34187" spans="73:73" x14ac:dyDescent="0.45">
      <c r="BU34187">
        <f>ROW()</f>
        <v>34187</v>
      </c>
    </row>
    <row r="34188" spans="73:73" x14ac:dyDescent="0.45">
      <c r="BU34188">
        <f>ROW()</f>
        <v>34188</v>
      </c>
    </row>
    <row r="34189" spans="73:73" x14ac:dyDescent="0.45">
      <c r="BU34189">
        <f>ROW()</f>
        <v>34189</v>
      </c>
    </row>
    <row r="34190" spans="73:73" x14ac:dyDescent="0.45">
      <c r="BU34190">
        <f>ROW()</f>
        <v>34190</v>
      </c>
    </row>
    <row r="34191" spans="73:73" x14ac:dyDescent="0.45">
      <c r="BU34191">
        <f>ROW()</f>
        <v>34191</v>
      </c>
    </row>
    <row r="34192" spans="73:73" x14ac:dyDescent="0.45">
      <c r="BU34192">
        <f>ROW()</f>
        <v>34192</v>
      </c>
    </row>
    <row r="34193" spans="73:73" x14ac:dyDescent="0.45">
      <c r="BU34193">
        <f>ROW()</f>
        <v>34193</v>
      </c>
    </row>
    <row r="34194" spans="73:73" x14ac:dyDescent="0.45">
      <c r="BU34194">
        <f>ROW()</f>
        <v>34194</v>
      </c>
    </row>
    <row r="34195" spans="73:73" x14ac:dyDescent="0.45">
      <c r="BU34195">
        <f>ROW()</f>
        <v>34195</v>
      </c>
    </row>
    <row r="34196" spans="73:73" x14ac:dyDescent="0.45">
      <c r="BU34196">
        <f>ROW()</f>
        <v>34196</v>
      </c>
    </row>
    <row r="34197" spans="73:73" x14ac:dyDescent="0.45">
      <c r="BU34197">
        <f>ROW()</f>
        <v>34197</v>
      </c>
    </row>
    <row r="34198" spans="73:73" x14ac:dyDescent="0.45">
      <c r="BU34198">
        <f>ROW()</f>
        <v>34198</v>
      </c>
    </row>
    <row r="34199" spans="73:73" x14ac:dyDescent="0.45">
      <c r="BU34199">
        <f>ROW()</f>
        <v>34199</v>
      </c>
    </row>
    <row r="34200" spans="73:73" x14ac:dyDescent="0.45">
      <c r="BU34200">
        <f>ROW()</f>
        <v>34200</v>
      </c>
    </row>
    <row r="34201" spans="73:73" x14ac:dyDescent="0.45">
      <c r="BU34201">
        <f>ROW()</f>
        <v>34201</v>
      </c>
    </row>
    <row r="34202" spans="73:73" x14ac:dyDescent="0.45">
      <c r="BU34202">
        <f>ROW()</f>
        <v>34202</v>
      </c>
    </row>
    <row r="34203" spans="73:73" x14ac:dyDescent="0.45">
      <c r="BU34203">
        <f>ROW()</f>
        <v>34203</v>
      </c>
    </row>
    <row r="34204" spans="73:73" x14ac:dyDescent="0.45">
      <c r="BU34204">
        <f>ROW()</f>
        <v>34204</v>
      </c>
    </row>
    <row r="34205" spans="73:73" x14ac:dyDescent="0.45">
      <c r="BU34205">
        <f>ROW()</f>
        <v>34205</v>
      </c>
    </row>
    <row r="34206" spans="73:73" x14ac:dyDescent="0.45">
      <c r="BU34206">
        <f>ROW()</f>
        <v>34206</v>
      </c>
    </row>
    <row r="34207" spans="73:73" x14ac:dyDescent="0.45">
      <c r="BU34207">
        <f>ROW()</f>
        <v>34207</v>
      </c>
    </row>
    <row r="34208" spans="73:73" x14ac:dyDescent="0.45">
      <c r="BU34208">
        <f>ROW()</f>
        <v>34208</v>
      </c>
    </row>
    <row r="34209" spans="73:73" x14ac:dyDescent="0.45">
      <c r="BU34209">
        <f>ROW()</f>
        <v>34209</v>
      </c>
    </row>
    <row r="34210" spans="73:73" x14ac:dyDescent="0.45">
      <c r="BU34210">
        <f>ROW()</f>
        <v>34210</v>
      </c>
    </row>
    <row r="34211" spans="73:73" x14ac:dyDescent="0.45">
      <c r="BU34211">
        <f>ROW()</f>
        <v>34211</v>
      </c>
    </row>
    <row r="34212" spans="73:73" x14ac:dyDescent="0.45">
      <c r="BU34212">
        <f>ROW()</f>
        <v>34212</v>
      </c>
    </row>
    <row r="34213" spans="73:73" x14ac:dyDescent="0.45">
      <c r="BU34213">
        <f>ROW()</f>
        <v>34213</v>
      </c>
    </row>
    <row r="34214" spans="73:73" x14ac:dyDescent="0.45">
      <c r="BU34214">
        <f>ROW()</f>
        <v>34214</v>
      </c>
    </row>
    <row r="34215" spans="73:73" x14ac:dyDescent="0.45">
      <c r="BU34215">
        <f>ROW()</f>
        <v>34215</v>
      </c>
    </row>
    <row r="34216" spans="73:73" x14ac:dyDescent="0.45">
      <c r="BU34216">
        <f>ROW()</f>
        <v>34216</v>
      </c>
    </row>
    <row r="34217" spans="73:73" x14ac:dyDescent="0.45">
      <c r="BU34217">
        <f>ROW()</f>
        <v>34217</v>
      </c>
    </row>
    <row r="34218" spans="73:73" x14ac:dyDescent="0.45">
      <c r="BU34218">
        <f>ROW()</f>
        <v>34218</v>
      </c>
    </row>
    <row r="34219" spans="73:73" x14ac:dyDescent="0.45">
      <c r="BU34219">
        <f>ROW()</f>
        <v>34219</v>
      </c>
    </row>
    <row r="34220" spans="73:73" x14ac:dyDescent="0.45">
      <c r="BU34220">
        <f>ROW()</f>
        <v>34220</v>
      </c>
    </row>
    <row r="34221" spans="73:73" x14ac:dyDescent="0.45">
      <c r="BU34221">
        <f>ROW()</f>
        <v>34221</v>
      </c>
    </row>
    <row r="34222" spans="73:73" x14ac:dyDescent="0.45">
      <c r="BU34222">
        <f>ROW()</f>
        <v>34222</v>
      </c>
    </row>
    <row r="34223" spans="73:73" x14ac:dyDescent="0.45">
      <c r="BU34223">
        <f>ROW()</f>
        <v>34223</v>
      </c>
    </row>
    <row r="34224" spans="73:73" x14ac:dyDescent="0.45">
      <c r="BU34224">
        <f>ROW()</f>
        <v>34224</v>
      </c>
    </row>
    <row r="34225" spans="73:73" x14ac:dyDescent="0.45">
      <c r="BU34225">
        <f>ROW()</f>
        <v>34225</v>
      </c>
    </row>
    <row r="34226" spans="73:73" x14ac:dyDescent="0.45">
      <c r="BU34226">
        <f>ROW()</f>
        <v>34226</v>
      </c>
    </row>
    <row r="34227" spans="73:73" x14ac:dyDescent="0.45">
      <c r="BU34227">
        <f>ROW()</f>
        <v>34227</v>
      </c>
    </row>
    <row r="34228" spans="73:73" x14ac:dyDescent="0.45">
      <c r="BU34228">
        <f>ROW()</f>
        <v>34228</v>
      </c>
    </row>
    <row r="34229" spans="73:73" x14ac:dyDescent="0.45">
      <c r="BU34229">
        <f>ROW()</f>
        <v>34229</v>
      </c>
    </row>
    <row r="34230" spans="73:73" x14ac:dyDescent="0.45">
      <c r="BU34230">
        <f>ROW()</f>
        <v>34230</v>
      </c>
    </row>
    <row r="34231" spans="73:73" x14ac:dyDescent="0.45">
      <c r="BU34231">
        <f>ROW()</f>
        <v>34231</v>
      </c>
    </row>
    <row r="34232" spans="73:73" x14ac:dyDescent="0.45">
      <c r="BU34232">
        <f>ROW()</f>
        <v>34232</v>
      </c>
    </row>
    <row r="34233" spans="73:73" x14ac:dyDescent="0.45">
      <c r="BU34233">
        <f>ROW()</f>
        <v>34233</v>
      </c>
    </row>
    <row r="34234" spans="73:73" x14ac:dyDescent="0.45">
      <c r="BU34234">
        <f>ROW()</f>
        <v>34234</v>
      </c>
    </row>
    <row r="34235" spans="73:73" x14ac:dyDescent="0.45">
      <c r="BU34235">
        <f>ROW()</f>
        <v>34235</v>
      </c>
    </row>
    <row r="34236" spans="73:73" x14ac:dyDescent="0.45">
      <c r="BU34236">
        <f>ROW()</f>
        <v>34236</v>
      </c>
    </row>
    <row r="34237" spans="73:73" x14ac:dyDescent="0.45">
      <c r="BU34237">
        <f>ROW()</f>
        <v>34237</v>
      </c>
    </row>
    <row r="34238" spans="73:73" x14ac:dyDescent="0.45">
      <c r="BU34238">
        <f>ROW()</f>
        <v>34238</v>
      </c>
    </row>
    <row r="34239" spans="73:73" x14ac:dyDescent="0.45">
      <c r="BU34239">
        <f>ROW()</f>
        <v>34239</v>
      </c>
    </row>
    <row r="34240" spans="73:73" x14ac:dyDescent="0.45">
      <c r="BU34240">
        <f>ROW()</f>
        <v>34240</v>
      </c>
    </row>
    <row r="34241" spans="73:73" x14ac:dyDescent="0.45">
      <c r="BU34241">
        <f>ROW()</f>
        <v>34241</v>
      </c>
    </row>
    <row r="34242" spans="73:73" x14ac:dyDescent="0.45">
      <c r="BU34242">
        <f>ROW()</f>
        <v>34242</v>
      </c>
    </row>
    <row r="34243" spans="73:73" x14ac:dyDescent="0.45">
      <c r="BU34243">
        <f>ROW()</f>
        <v>34243</v>
      </c>
    </row>
    <row r="34244" spans="73:73" x14ac:dyDescent="0.45">
      <c r="BU34244">
        <f>ROW()</f>
        <v>34244</v>
      </c>
    </row>
    <row r="34245" spans="73:73" x14ac:dyDescent="0.45">
      <c r="BU34245">
        <f>ROW()</f>
        <v>34245</v>
      </c>
    </row>
    <row r="34246" spans="73:73" x14ac:dyDescent="0.45">
      <c r="BU34246">
        <f>ROW()</f>
        <v>34246</v>
      </c>
    </row>
    <row r="34247" spans="73:73" x14ac:dyDescent="0.45">
      <c r="BU34247">
        <f>ROW()</f>
        <v>34247</v>
      </c>
    </row>
    <row r="34248" spans="73:73" x14ac:dyDescent="0.45">
      <c r="BU34248">
        <f>ROW()</f>
        <v>34248</v>
      </c>
    </row>
    <row r="34249" spans="73:73" x14ac:dyDescent="0.45">
      <c r="BU34249">
        <f>ROW()</f>
        <v>34249</v>
      </c>
    </row>
    <row r="34250" spans="73:73" x14ac:dyDescent="0.45">
      <c r="BU34250">
        <f>ROW()</f>
        <v>34250</v>
      </c>
    </row>
    <row r="34251" spans="73:73" x14ac:dyDescent="0.45">
      <c r="BU34251">
        <f>ROW()</f>
        <v>34251</v>
      </c>
    </row>
    <row r="34252" spans="73:73" x14ac:dyDescent="0.45">
      <c r="BU34252">
        <f>ROW()</f>
        <v>34252</v>
      </c>
    </row>
    <row r="34253" spans="73:73" x14ac:dyDescent="0.45">
      <c r="BU34253">
        <f>ROW()</f>
        <v>34253</v>
      </c>
    </row>
    <row r="34254" spans="73:73" x14ac:dyDescent="0.45">
      <c r="BU34254">
        <f>ROW()</f>
        <v>34254</v>
      </c>
    </row>
    <row r="34255" spans="73:73" x14ac:dyDescent="0.45">
      <c r="BU34255">
        <f>ROW()</f>
        <v>34255</v>
      </c>
    </row>
    <row r="34256" spans="73:73" x14ac:dyDescent="0.45">
      <c r="BU34256">
        <f>ROW()</f>
        <v>34256</v>
      </c>
    </row>
    <row r="34257" spans="73:73" x14ac:dyDescent="0.45">
      <c r="BU34257">
        <f>ROW()</f>
        <v>34257</v>
      </c>
    </row>
    <row r="34258" spans="73:73" x14ac:dyDescent="0.45">
      <c r="BU34258">
        <f>ROW()</f>
        <v>34258</v>
      </c>
    </row>
    <row r="34259" spans="73:73" x14ac:dyDescent="0.45">
      <c r="BU34259">
        <f>ROW()</f>
        <v>34259</v>
      </c>
    </row>
    <row r="34260" spans="73:73" x14ac:dyDescent="0.45">
      <c r="BU34260">
        <f>ROW()</f>
        <v>34260</v>
      </c>
    </row>
    <row r="34261" spans="73:73" x14ac:dyDescent="0.45">
      <c r="BU34261">
        <f>ROW()</f>
        <v>34261</v>
      </c>
    </row>
    <row r="34262" spans="73:73" x14ac:dyDescent="0.45">
      <c r="BU34262">
        <f>ROW()</f>
        <v>34262</v>
      </c>
    </row>
    <row r="34263" spans="73:73" x14ac:dyDescent="0.45">
      <c r="BU34263">
        <f>ROW()</f>
        <v>34263</v>
      </c>
    </row>
    <row r="34264" spans="73:73" x14ac:dyDescent="0.45">
      <c r="BU34264">
        <f>ROW()</f>
        <v>34264</v>
      </c>
    </row>
    <row r="34265" spans="73:73" x14ac:dyDescent="0.45">
      <c r="BU34265">
        <f>ROW()</f>
        <v>34265</v>
      </c>
    </row>
    <row r="34266" spans="73:73" x14ac:dyDescent="0.45">
      <c r="BU34266">
        <f>ROW()</f>
        <v>34266</v>
      </c>
    </row>
    <row r="34267" spans="73:73" x14ac:dyDescent="0.45">
      <c r="BU34267">
        <f>ROW()</f>
        <v>34267</v>
      </c>
    </row>
    <row r="34268" spans="73:73" x14ac:dyDescent="0.45">
      <c r="BU34268">
        <f>ROW()</f>
        <v>34268</v>
      </c>
    </row>
    <row r="34269" spans="73:73" x14ac:dyDescent="0.45">
      <c r="BU34269">
        <f>ROW()</f>
        <v>34269</v>
      </c>
    </row>
    <row r="34270" spans="73:73" x14ac:dyDescent="0.45">
      <c r="BU34270">
        <f>ROW()</f>
        <v>34270</v>
      </c>
    </row>
    <row r="34271" spans="73:73" x14ac:dyDescent="0.45">
      <c r="BU34271">
        <f>ROW()</f>
        <v>34271</v>
      </c>
    </row>
    <row r="34272" spans="73:73" x14ac:dyDescent="0.45">
      <c r="BU34272">
        <f>ROW()</f>
        <v>34272</v>
      </c>
    </row>
    <row r="34273" spans="73:73" x14ac:dyDescent="0.45">
      <c r="BU34273">
        <f>ROW()</f>
        <v>34273</v>
      </c>
    </row>
    <row r="34274" spans="73:73" x14ac:dyDescent="0.45">
      <c r="BU34274">
        <f>ROW()</f>
        <v>34274</v>
      </c>
    </row>
    <row r="34275" spans="73:73" x14ac:dyDescent="0.45">
      <c r="BU34275">
        <f>ROW()</f>
        <v>34275</v>
      </c>
    </row>
    <row r="34276" spans="73:73" x14ac:dyDescent="0.45">
      <c r="BU34276">
        <f>ROW()</f>
        <v>34276</v>
      </c>
    </row>
    <row r="34277" spans="73:73" x14ac:dyDescent="0.45">
      <c r="BU34277">
        <f>ROW()</f>
        <v>34277</v>
      </c>
    </row>
    <row r="34278" spans="73:73" x14ac:dyDescent="0.45">
      <c r="BU34278">
        <f>ROW()</f>
        <v>34278</v>
      </c>
    </row>
    <row r="34279" spans="73:73" x14ac:dyDescent="0.45">
      <c r="BU34279">
        <f>ROW()</f>
        <v>34279</v>
      </c>
    </row>
    <row r="34280" spans="73:73" x14ac:dyDescent="0.45">
      <c r="BU34280">
        <f>ROW()</f>
        <v>34280</v>
      </c>
    </row>
    <row r="34281" spans="73:73" x14ac:dyDescent="0.45">
      <c r="BU34281">
        <f>ROW()</f>
        <v>34281</v>
      </c>
    </row>
    <row r="34282" spans="73:73" x14ac:dyDescent="0.45">
      <c r="BU34282">
        <f>ROW()</f>
        <v>34282</v>
      </c>
    </row>
    <row r="34283" spans="73:73" x14ac:dyDescent="0.45">
      <c r="BU34283">
        <f>ROW()</f>
        <v>34283</v>
      </c>
    </row>
    <row r="34284" spans="73:73" x14ac:dyDescent="0.45">
      <c r="BU34284">
        <f>ROW()</f>
        <v>34284</v>
      </c>
    </row>
    <row r="34285" spans="73:73" x14ac:dyDescent="0.45">
      <c r="BU34285">
        <f>ROW()</f>
        <v>34285</v>
      </c>
    </row>
    <row r="34286" spans="73:73" x14ac:dyDescent="0.45">
      <c r="BU34286">
        <f>ROW()</f>
        <v>34286</v>
      </c>
    </row>
    <row r="34287" spans="73:73" x14ac:dyDescent="0.45">
      <c r="BU34287">
        <f>ROW()</f>
        <v>34287</v>
      </c>
    </row>
    <row r="34288" spans="73:73" x14ac:dyDescent="0.45">
      <c r="BU34288">
        <f>ROW()</f>
        <v>34288</v>
      </c>
    </row>
    <row r="34289" spans="73:73" x14ac:dyDescent="0.45">
      <c r="BU34289">
        <f>ROW()</f>
        <v>34289</v>
      </c>
    </row>
    <row r="34290" spans="73:73" x14ac:dyDescent="0.45">
      <c r="BU34290">
        <f>ROW()</f>
        <v>34290</v>
      </c>
    </row>
    <row r="34291" spans="73:73" x14ac:dyDescent="0.45">
      <c r="BU34291">
        <f>ROW()</f>
        <v>34291</v>
      </c>
    </row>
    <row r="34292" spans="73:73" x14ac:dyDescent="0.45">
      <c r="BU34292">
        <f>ROW()</f>
        <v>34292</v>
      </c>
    </row>
    <row r="34293" spans="73:73" x14ac:dyDescent="0.45">
      <c r="BU34293">
        <f>ROW()</f>
        <v>34293</v>
      </c>
    </row>
    <row r="34294" spans="73:73" x14ac:dyDescent="0.45">
      <c r="BU34294">
        <f>ROW()</f>
        <v>34294</v>
      </c>
    </row>
    <row r="34295" spans="73:73" x14ac:dyDescent="0.45">
      <c r="BU34295">
        <f>ROW()</f>
        <v>34295</v>
      </c>
    </row>
    <row r="34296" spans="73:73" x14ac:dyDescent="0.45">
      <c r="BU34296">
        <f>ROW()</f>
        <v>34296</v>
      </c>
    </row>
    <row r="34297" spans="73:73" x14ac:dyDescent="0.45">
      <c r="BU34297">
        <f>ROW()</f>
        <v>34297</v>
      </c>
    </row>
    <row r="34298" spans="73:73" x14ac:dyDescent="0.45">
      <c r="BU34298">
        <f>ROW()</f>
        <v>34298</v>
      </c>
    </row>
    <row r="34299" spans="73:73" x14ac:dyDescent="0.45">
      <c r="BU34299">
        <f>ROW()</f>
        <v>34299</v>
      </c>
    </row>
    <row r="34300" spans="73:73" x14ac:dyDescent="0.45">
      <c r="BU34300">
        <f>ROW()</f>
        <v>34300</v>
      </c>
    </row>
    <row r="34301" spans="73:73" x14ac:dyDescent="0.45">
      <c r="BU34301">
        <f>ROW()</f>
        <v>34301</v>
      </c>
    </row>
    <row r="34302" spans="73:73" x14ac:dyDescent="0.45">
      <c r="BU34302">
        <f>ROW()</f>
        <v>34302</v>
      </c>
    </row>
    <row r="34303" spans="73:73" x14ac:dyDescent="0.45">
      <c r="BU34303">
        <f>ROW()</f>
        <v>34303</v>
      </c>
    </row>
    <row r="34304" spans="73:73" x14ac:dyDescent="0.45">
      <c r="BU34304">
        <f>ROW()</f>
        <v>34304</v>
      </c>
    </row>
    <row r="34305" spans="73:73" x14ac:dyDescent="0.45">
      <c r="BU34305">
        <f>ROW()</f>
        <v>34305</v>
      </c>
    </row>
    <row r="34306" spans="73:73" x14ac:dyDescent="0.45">
      <c r="BU34306">
        <f>ROW()</f>
        <v>34306</v>
      </c>
    </row>
    <row r="34307" spans="73:73" x14ac:dyDescent="0.45">
      <c r="BU34307">
        <f>ROW()</f>
        <v>34307</v>
      </c>
    </row>
    <row r="34308" spans="73:73" x14ac:dyDescent="0.45">
      <c r="BU34308">
        <f>ROW()</f>
        <v>34308</v>
      </c>
    </row>
    <row r="34309" spans="73:73" x14ac:dyDescent="0.45">
      <c r="BU34309">
        <f>ROW()</f>
        <v>34309</v>
      </c>
    </row>
    <row r="34310" spans="73:73" x14ac:dyDescent="0.45">
      <c r="BU34310">
        <f>ROW()</f>
        <v>34310</v>
      </c>
    </row>
    <row r="34311" spans="73:73" x14ac:dyDescent="0.45">
      <c r="BU34311">
        <f>ROW()</f>
        <v>34311</v>
      </c>
    </row>
    <row r="34312" spans="73:73" x14ac:dyDescent="0.45">
      <c r="BU34312">
        <f>ROW()</f>
        <v>34312</v>
      </c>
    </row>
    <row r="34313" spans="73:73" x14ac:dyDescent="0.45">
      <c r="BU34313">
        <f>ROW()</f>
        <v>34313</v>
      </c>
    </row>
    <row r="34314" spans="73:73" x14ac:dyDescent="0.45">
      <c r="BU34314">
        <f>ROW()</f>
        <v>34314</v>
      </c>
    </row>
    <row r="34315" spans="73:73" x14ac:dyDescent="0.45">
      <c r="BU34315">
        <f>ROW()</f>
        <v>34315</v>
      </c>
    </row>
    <row r="34316" spans="73:73" x14ac:dyDescent="0.45">
      <c r="BU34316">
        <f>ROW()</f>
        <v>34316</v>
      </c>
    </row>
    <row r="34317" spans="73:73" x14ac:dyDescent="0.45">
      <c r="BU34317">
        <f>ROW()</f>
        <v>34317</v>
      </c>
    </row>
    <row r="34318" spans="73:73" x14ac:dyDescent="0.45">
      <c r="BU34318">
        <f>ROW()</f>
        <v>34318</v>
      </c>
    </row>
    <row r="34319" spans="73:73" x14ac:dyDescent="0.45">
      <c r="BU34319">
        <f>ROW()</f>
        <v>34319</v>
      </c>
    </row>
    <row r="34320" spans="73:73" x14ac:dyDescent="0.45">
      <c r="BU34320">
        <f>ROW()</f>
        <v>34320</v>
      </c>
    </row>
    <row r="34321" spans="73:73" x14ac:dyDescent="0.45">
      <c r="BU34321">
        <f>ROW()</f>
        <v>34321</v>
      </c>
    </row>
    <row r="34322" spans="73:73" x14ac:dyDescent="0.45">
      <c r="BU34322">
        <f>ROW()</f>
        <v>34322</v>
      </c>
    </row>
    <row r="34323" spans="73:73" x14ac:dyDescent="0.45">
      <c r="BU34323">
        <f>ROW()</f>
        <v>34323</v>
      </c>
    </row>
    <row r="34324" spans="73:73" x14ac:dyDescent="0.45">
      <c r="BU34324">
        <f>ROW()</f>
        <v>34324</v>
      </c>
    </row>
    <row r="34325" spans="73:73" x14ac:dyDescent="0.45">
      <c r="BU34325">
        <f>ROW()</f>
        <v>34325</v>
      </c>
    </row>
    <row r="34326" spans="73:73" x14ac:dyDescent="0.45">
      <c r="BU34326">
        <f>ROW()</f>
        <v>34326</v>
      </c>
    </row>
    <row r="34327" spans="73:73" x14ac:dyDescent="0.45">
      <c r="BU34327">
        <f>ROW()</f>
        <v>34327</v>
      </c>
    </row>
    <row r="34328" spans="73:73" x14ac:dyDescent="0.45">
      <c r="BU34328">
        <f>ROW()</f>
        <v>34328</v>
      </c>
    </row>
    <row r="34329" spans="73:73" x14ac:dyDescent="0.45">
      <c r="BU34329">
        <f>ROW()</f>
        <v>34329</v>
      </c>
    </row>
    <row r="34330" spans="73:73" x14ac:dyDescent="0.45">
      <c r="BU34330">
        <f>ROW()</f>
        <v>34330</v>
      </c>
    </row>
    <row r="34331" spans="73:73" x14ac:dyDescent="0.45">
      <c r="BU34331">
        <f>ROW()</f>
        <v>34331</v>
      </c>
    </row>
    <row r="34332" spans="73:73" x14ac:dyDescent="0.45">
      <c r="BU34332">
        <f>ROW()</f>
        <v>34332</v>
      </c>
    </row>
    <row r="34333" spans="73:73" x14ac:dyDescent="0.45">
      <c r="BU34333">
        <f>ROW()</f>
        <v>34333</v>
      </c>
    </row>
    <row r="34334" spans="73:73" x14ac:dyDescent="0.45">
      <c r="BU34334">
        <f>ROW()</f>
        <v>34334</v>
      </c>
    </row>
    <row r="34335" spans="73:73" x14ac:dyDescent="0.45">
      <c r="BU34335">
        <f>ROW()</f>
        <v>34335</v>
      </c>
    </row>
    <row r="34336" spans="73:73" x14ac:dyDescent="0.45">
      <c r="BU34336">
        <f>ROW()</f>
        <v>34336</v>
      </c>
    </row>
    <row r="34337" spans="73:73" x14ac:dyDescent="0.45">
      <c r="BU34337">
        <f>ROW()</f>
        <v>34337</v>
      </c>
    </row>
    <row r="34338" spans="73:73" x14ac:dyDescent="0.45">
      <c r="BU34338">
        <f>ROW()</f>
        <v>34338</v>
      </c>
    </row>
    <row r="34339" spans="73:73" x14ac:dyDescent="0.45">
      <c r="BU34339">
        <f>ROW()</f>
        <v>34339</v>
      </c>
    </row>
    <row r="34340" spans="73:73" x14ac:dyDescent="0.45">
      <c r="BU34340">
        <f>ROW()</f>
        <v>34340</v>
      </c>
    </row>
    <row r="34341" spans="73:73" x14ac:dyDescent="0.45">
      <c r="BU34341">
        <f>ROW()</f>
        <v>34341</v>
      </c>
    </row>
    <row r="34342" spans="73:73" x14ac:dyDescent="0.45">
      <c r="BU34342">
        <f>ROW()</f>
        <v>34342</v>
      </c>
    </row>
    <row r="34343" spans="73:73" x14ac:dyDescent="0.45">
      <c r="BU34343">
        <f>ROW()</f>
        <v>34343</v>
      </c>
    </row>
    <row r="34344" spans="73:73" x14ac:dyDescent="0.45">
      <c r="BU34344">
        <f>ROW()</f>
        <v>34344</v>
      </c>
    </row>
    <row r="34345" spans="73:73" x14ac:dyDescent="0.45">
      <c r="BU34345">
        <f>ROW()</f>
        <v>34345</v>
      </c>
    </row>
    <row r="34346" spans="73:73" x14ac:dyDescent="0.45">
      <c r="BU34346">
        <f>ROW()</f>
        <v>34346</v>
      </c>
    </row>
    <row r="34347" spans="73:73" x14ac:dyDescent="0.45">
      <c r="BU34347">
        <f>ROW()</f>
        <v>34347</v>
      </c>
    </row>
    <row r="34348" spans="73:73" x14ac:dyDescent="0.45">
      <c r="BU34348">
        <f>ROW()</f>
        <v>34348</v>
      </c>
    </row>
    <row r="34349" spans="73:73" x14ac:dyDescent="0.45">
      <c r="BU34349">
        <f>ROW()</f>
        <v>34349</v>
      </c>
    </row>
    <row r="34350" spans="73:73" x14ac:dyDescent="0.45">
      <c r="BU34350">
        <f>ROW()</f>
        <v>34350</v>
      </c>
    </row>
    <row r="34351" spans="73:73" x14ac:dyDescent="0.45">
      <c r="BU34351">
        <f>ROW()</f>
        <v>34351</v>
      </c>
    </row>
    <row r="34352" spans="73:73" x14ac:dyDescent="0.45">
      <c r="BU34352">
        <f>ROW()</f>
        <v>34352</v>
      </c>
    </row>
    <row r="34353" spans="73:73" x14ac:dyDescent="0.45">
      <c r="BU34353">
        <f>ROW()</f>
        <v>34353</v>
      </c>
    </row>
    <row r="34354" spans="73:73" x14ac:dyDescent="0.45">
      <c r="BU34354">
        <f>ROW()</f>
        <v>34354</v>
      </c>
    </row>
    <row r="34355" spans="73:73" x14ac:dyDescent="0.45">
      <c r="BU34355">
        <f>ROW()</f>
        <v>34355</v>
      </c>
    </row>
    <row r="34356" spans="73:73" x14ac:dyDescent="0.45">
      <c r="BU34356">
        <f>ROW()</f>
        <v>34356</v>
      </c>
    </row>
    <row r="34357" spans="73:73" x14ac:dyDescent="0.45">
      <c r="BU34357">
        <f>ROW()</f>
        <v>34357</v>
      </c>
    </row>
    <row r="34358" spans="73:73" x14ac:dyDescent="0.45">
      <c r="BU34358">
        <f>ROW()</f>
        <v>34358</v>
      </c>
    </row>
    <row r="34359" spans="73:73" x14ac:dyDescent="0.45">
      <c r="BU34359">
        <f>ROW()</f>
        <v>34359</v>
      </c>
    </row>
    <row r="34360" spans="73:73" x14ac:dyDescent="0.45">
      <c r="BU34360">
        <f>ROW()</f>
        <v>34360</v>
      </c>
    </row>
    <row r="34361" spans="73:73" x14ac:dyDescent="0.45">
      <c r="BU34361">
        <f>ROW()</f>
        <v>34361</v>
      </c>
    </row>
    <row r="34362" spans="73:73" x14ac:dyDescent="0.45">
      <c r="BU34362">
        <f>ROW()</f>
        <v>34362</v>
      </c>
    </row>
    <row r="34363" spans="73:73" x14ac:dyDescent="0.45">
      <c r="BU34363">
        <f>ROW()</f>
        <v>34363</v>
      </c>
    </row>
    <row r="34364" spans="73:73" x14ac:dyDescent="0.45">
      <c r="BU34364">
        <f>ROW()</f>
        <v>34364</v>
      </c>
    </row>
    <row r="34365" spans="73:73" x14ac:dyDescent="0.45">
      <c r="BU34365">
        <f>ROW()</f>
        <v>34365</v>
      </c>
    </row>
    <row r="34366" spans="73:73" x14ac:dyDescent="0.45">
      <c r="BU34366">
        <f>ROW()</f>
        <v>34366</v>
      </c>
    </row>
    <row r="34367" spans="73:73" x14ac:dyDescent="0.45">
      <c r="BU34367">
        <f>ROW()</f>
        <v>34367</v>
      </c>
    </row>
    <row r="34368" spans="73:73" x14ac:dyDescent="0.45">
      <c r="BU34368">
        <f>ROW()</f>
        <v>34368</v>
      </c>
    </row>
    <row r="34369" spans="73:73" x14ac:dyDescent="0.45">
      <c r="BU34369">
        <f>ROW()</f>
        <v>34369</v>
      </c>
    </row>
    <row r="34370" spans="73:73" x14ac:dyDescent="0.45">
      <c r="BU34370">
        <f>ROW()</f>
        <v>34370</v>
      </c>
    </row>
    <row r="34371" spans="73:73" x14ac:dyDescent="0.45">
      <c r="BU34371">
        <f>ROW()</f>
        <v>34371</v>
      </c>
    </row>
    <row r="34372" spans="73:73" x14ac:dyDescent="0.45">
      <c r="BU34372">
        <f>ROW()</f>
        <v>34372</v>
      </c>
    </row>
    <row r="34373" spans="73:73" x14ac:dyDescent="0.45">
      <c r="BU34373">
        <f>ROW()</f>
        <v>34373</v>
      </c>
    </row>
    <row r="34374" spans="73:73" x14ac:dyDescent="0.45">
      <c r="BU34374">
        <f>ROW()</f>
        <v>34374</v>
      </c>
    </row>
    <row r="34375" spans="73:73" x14ac:dyDescent="0.45">
      <c r="BU34375">
        <f>ROW()</f>
        <v>34375</v>
      </c>
    </row>
    <row r="34376" spans="73:73" x14ac:dyDescent="0.45">
      <c r="BU34376">
        <f>ROW()</f>
        <v>34376</v>
      </c>
    </row>
    <row r="34377" spans="73:73" x14ac:dyDescent="0.45">
      <c r="BU34377">
        <f>ROW()</f>
        <v>34377</v>
      </c>
    </row>
    <row r="34378" spans="73:73" x14ac:dyDescent="0.45">
      <c r="BU34378">
        <f>ROW()</f>
        <v>34378</v>
      </c>
    </row>
    <row r="34379" spans="73:73" x14ac:dyDescent="0.45">
      <c r="BU34379">
        <f>ROW()</f>
        <v>34379</v>
      </c>
    </row>
    <row r="34380" spans="73:73" x14ac:dyDescent="0.45">
      <c r="BU34380">
        <f>ROW()</f>
        <v>34380</v>
      </c>
    </row>
    <row r="34381" spans="73:73" x14ac:dyDescent="0.45">
      <c r="BU34381">
        <f>ROW()</f>
        <v>34381</v>
      </c>
    </row>
    <row r="34382" spans="73:73" x14ac:dyDescent="0.45">
      <c r="BU34382">
        <f>ROW()</f>
        <v>34382</v>
      </c>
    </row>
    <row r="34383" spans="73:73" x14ac:dyDescent="0.45">
      <c r="BU34383">
        <f>ROW()</f>
        <v>34383</v>
      </c>
    </row>
    <row r="34384" spans="73:73" x14ac:dyDescent="0.45">
      <c r="BU34384">
        <f>ROW()</f>
        <v>34384</v>
      </c>
    </row>
    <row r="34385" spans="73:73" x14ac:dyDescent="0.45">
      <c r="BU34385">
        <f>ROW()</f>
        <v>34385</v>
      </c>
    </row>
    <row r="34386" spans="73:73" x14ac:dyDescent="0.45">
      <c r="BU34386">
        <f>ROW()</f>
        <v>34386</v>
      </c>
    </row>
    <row r="34387" spans="73:73" x14ac:dyDescent="0.45">
      <c r="BU34387">
        <f>ROW()</f>
        <v>34387</v>
      </c>
    </row>
    <row r="34388" spans="73:73" x14ac:dyDescent="0.45">
      <c r="BU34388">
        <f>ROW()</f>
        <v>34388</v>
      </c>
    </row>
    <row r="34389" spans="73:73" x14ac:dyDescent="0.45">
      <c r="BU34389">
        <f>ROW()</f>
        <v>34389</v>
      </c>
    </row>
    <row r="34390" spans="73:73" x14ac:dyDescent="0.45">
      <c r="BU34390">
        <f>ROW()</f>
        <v>34390</v>
      </c>
    </row>
    <row r="34391" spans="73:73" x14ac:dyDescent="0.45">
      <c r="BU34391">
        <f>ROW()</f>
        <v>34391</v>
      </c>
    </row>
    <row r="34392" spans="73:73" x14ac:dyDescent="0.45">
      <c r="BU34392">
        <f>ROW()</f>
        <v>34392</v>
      </c>
    </row>
    <row r="34393" spans="73:73" x14ac:dyDescent="0.45">
      <c r="BU34393">
        <f>ROW()</f>
        <v>34393</v>
      </c>
    </row>
    <row r="34394" spans="73:73" x14ac:dyDescent="0.45">
      <c r="BU34394">
        <f>ROW()</f>
        <v>34394</v>
      </c>
    </row>
    <row r="34395" spans="73:73" x14ac:dyDescent="0.45">
      <c r="BU34395">
        <f>ROW()</f>
        <v>34395</v>
      </c>
    </row>
    <row r="34396" spans="73:73" x14ac:dyDescent="0.45">
      <c r="BU34396">
        <f>ROW()</f>
        <v>34396</v>
      </c>
    </row>
    <row r="34397" spans="73:73" x14ac:dyDescent="0.45">
      <c r="BU34397">
        <f>ROW()</f>
        <v>34397</v>
      </c>
    </row>
    <row r="34398" spans="73:73" x14ac:dyDescent="0.45">
      <c r="BU34398">
        <f>ROW()</f>
        <v>34398</v>
      </c>
    </row>
    <row r="34399" spans="73:73" x14ac:dyDescent="0.45">
      <c r="BU34399">
        <f>ROW()</f>
        <v>34399</v>
      </c>
    </row>
    <row r="34400" spans="73:73" x14ac:dyDescent="0.45">
      <c r="BU34400">
        <f>ROW()</f>
        <v>34400</v>
      </c>
    </row>
    <row r="34401" spans="73:73" x14ac:dyDescent="0.45">
      <c r="BU34401">
        <f>ROW()</f>
        <v>34401</v>
      </c>
    </row>
    <row r="34402" spans="73:73" x14ac:dyDescent="0.45">
      <c r="BU34402">
        <f>ROW()</f>
        <v>34402</v>
      </c>
    </row>
    <row r="34403" spans="73:73" x14ac:dyDescent="0.45">
      <c r="BU34403">
        <f>ROW()</f>
        <v>34403</v>
      </c>
    </row>
    <row r="34404" spans="73:73" x14ac:dyDescent="0.45">
      <c r="BU34404">
        <f>ROW()</f>
        <v>34404</v>
      </c>
    </row>
    <row r="34405" spans="73:73" x14ac:dyDescent="0.45">
      <c r="BU34405">
        <f>ROW()</f>
        <v>34405</v>
      </c>
    </row>
    <row r="34406" spans="73:73" x14ac:dyDescent="0.45">
      <c r="BU34406">
        <f>ROW()</f>
        <v>34406</v>
      </c>
    </row>
    <row r="34407" spans="73:73" x14ac:dyDescent="0.45">
      <c r="BU34407">
        <f>ROW()</f>
        <v>34407</v>
      </c>
    </row>
    <row r="34408" spans="73:73" x14ac:dyDescent="0.45">
      <c r="BU34408">
        <f>ROW()</f>
        <v>34408</v>
      </c>
    </row>
    <row r="34409" spans="73:73" x14ac:dyDescent="0.45">
      <c r="BU34409">
        <f>ROW()</f>
        <v>34409</v>
      </c>
    </row>
    <row r="34410" spans="73:73" x14ac:dyDescent="0.45">
      <c r="BU34410">
        <f>ROW()</f>
        <v>34410</v>
      </c>
    </row>
    <row r="34411" spans="73:73" x14ac:dyDescent="0.45">
      <c r="BU34411">
        <f>ROW()</f>
        <v>34411</v>
      </c>
    </row>
    <row r="34412" spans="73:73" x14ac:dyDescent="0.45">
      <c r="BU34412">
        <f>ROW()</f>
        <v>34412</v>
      </c>
    </row>
    <row r="34413" spans="73:73" x14ac:dyDescent="0.45">
      <c r="BU34413">
        <f>ROW()</f>
        <v>34413</v>
      </c>
    </row>
    <row r="34414" spans="73:73" x14ac:dyDescent="0.45">
      <c r="BU34414">
        <f>ROW()</f>
        <v>34414</v>
      </c>
    </row>
    <row r="34415" spans="73:73" x14ac:dyDescent="0.45">
      <c r="BU34415">
        <f>ROW()</f>
        <v>34415</v>
      </c>
    </row>
    <row r="34416" spans="73:73" x14ac:dyDescent="0.45">
      <c r="BU34416">
        <f>ROW()</f>
        <v>34416</v>
      </c>
    </row>
    <row r="34417" spans="73:73" x14ac:dyDescent="0.45">
      <c r="BU34417">
        <f>ROW()</f>
        <v>34417</v>
      </c>
    </row>
    <row r="34418" spans="73:73" x14ac:dyDescent="0.45">
      <c r="BU34418">
        <f>ROW()</f>
        <v>34418</v>
      </c>
    </row>
    <row r="34419" spans="73:73" x14ac:dyDescent="0.45">
      <c r="BU34419">
        <f>ROW()</f>
        <v>34419</v>
      </c>
    </row>
    <row r="34420" spans="73:73" x14ac:dyDescent="0.45">
      <c r="BU34420">
        <f>ROW()</f>
        <v>34420</v>
      </c>
    </row>
    <row r="34421" spans="73:73" x14ac:dyDescent="0.45">
      <c r="BU34421">
        <f>ROW()</f>
        <v>34421</v>
      </c>
    </row>
    <row r="34422" spans="73:73" x14ac:dyDescent="0.45">
      <c r="BU34422">
        <f>ROW()</f>
        <v>34422</v>
      </c>
    </row>
    <row r="34423" spans="73:73" x14ac:dyDescent="0.45">
      <c r="BU34423">
        <f>ROW()</f>
        <v>34423</v>
      </c>
    </row>
    <row r="34424" spans="73:73" x14ac:dyDescent="0.45">
      <c r="BU34424">
        <f>ROW()</f>
        <v>34424</v>
      </c>
    </row>
    <row r="34425" spans="73:73" x14ac:dyDescent="0.45">
      <c r="BU34425">
        <f>ROW()</f>
        <v>34425</v>
      </c>
    </row>
    <row r="34426" spans="73:73" x14ac:dyDescent="0.45">
      <c r="BU34426">
        <f>ROW()</f>
        <v>34426</v>
      </c>
    </row>
    <row r="34427" spans="73:73" x14ac:dyDescent="0.45">
      <c r="BU34427">
        <f>ROW()</f>
        <v>34427</v>
      </c>
    </row>
    <row r="34428" spans="73:73" x14ac:dyDescent="0.45">
      <c r="BU34428">
        <f>ROW()</f>
        <v>34428</v>
      </c>
    </row>
    <row r="34429" spans="73:73" x14ac:dyDescent="0.45">
      <c r="BU34429">
        <f>ROW()</f>
        <v>34429</v>
      </c>
    </row>
    <row r="34430" spans="73:73" x14ac:dyDescent="0.45">
      <c r="BU34430">
        <f>ROW()</f>
        <v>34430</v>
      </c>
    </row>
    <row r="34431" spans="73:73" x14ac:dyDescent="0.45">
      <c r="BU34431">
        <f>ROW()</f>
        <v>34431</v>
      </c>
    </row>
    <row r="34432" spans="73:73" x14ac:dyDescent="0.45">
      <c r="BU34432">
        <f>ROW()</f>
        <v>34432</v>
      </c>
    </row>
    <row r="34433" spans="73:73" x14ac:dyDescent="0.45">
      <c r="BU34433">
        <f>ROW()</f>
        <v>34433</v>
      </c>
    </row>
    <row r="34434" spans="73:73" x14ac:dyDescent="0.45">
      <c r="BU34434">
        <f>ROW()</f>
        <v>34434</v>
      </c>
    </row>
    <row r="34435" spans="73:73" x14ac:dyDescent="0.45">
      <c r="BU34435">
        <f>ROW()</f>
        <v>34435</v>
      </c>
    </row>
    <row r="34436" spans="73:73" x14ac:dyDescent="0.45">
      <c r="BU34436">
        <f>ROW()</f>
        <v>34436</v>
      </c>
    </row>
    <row r="34437" spans="73:73" x14ac:dyDescent="0.45">
      <c r="BU34437">
        <f>ROW()</f>
        <v>34437</v>
      </c>
    </row>
    <row r="34438" spans="73:73" x14ac:dyDescent="0.45">
      <c r="BU34438">
        <f>ROW()</f>
        <v>34438</v>
      </c>
    </row>
    <row r="34439" spans="73:73" x14ac:dyDescent="0.45">
      <c r="BU34439">
        <f>ROW()</f>
        <v>34439</v>
      </c>
    </row>
    <row r="34440" spans="73:73" x14ac:dyDescent="0.45">
      <c r="BU34440">
        <f>ROW()</f>
        <v>34440</v>
      </c>
    </row>
    <row r="34441" spans="73:73" x14ac:dyDescent="0.45">
      <c r="BU34441">
        <f>ROW()</f>
        <v>34441</v>
      </c>
    </row>
    <row r="34442" spans="73:73" x14ac:dyDescent="0.45">
      <c r="BU34442">
        <f>ROW()</f>
        <v>34442</v>
      </c>
    </row>
    <row r="34443" spans="73:73" x14ac:dyDescent="0.45">
      <c r="BU34443">
        <f>ROW()</f>
        <v>34443</v>
      </c>
    </row>
    <row r="34444" spans="73:73" x14ac:dyDescent="0.45">
      <c r="BU34444">
        <f>ROW()</f>
        <v>34444</v>
      </c>
    </row>
    <row r="34445" spans="73:73" x14ac:dyDescent="0.45">
      <c r="BU34445">
        <f>ROW()</f>
        <v>34445</v>
      </c>
    </row>
    <row r="34446" spans="73:73" x14ac:dyDescent="0.45">
      <c r="BU34446">
        <f>ROW()</f>
        <v>34446</v>
      </c>
    </row>
    <row r="34447" spans="73:73" x14ac:dyDescent="0.45">
      <c r="BU34447">
        <f>ROW()</f>
        <v>34447</v>
      </c>
    </row>
    <row r="34448" spans="73:73" x14ac:dyDescent="0.45">
      <c r="BU34448">
        <f>ROW()</f>
        <v>34448</v>
      </c>
    </row>
    <row r="34449" spans="73:73" x14ac:dyDescent="0.45">
      <c r="BU34449">
        <f>ROW()</f>
        <v>34449</v>
      </c>
    </row>
    <row r="34450" spans="73:73" x14ac:dyDescent="0.45">
      <c r="BU34450">
        <f>ROW()</f>
        <v>34450</v>
      </c>
    </row>
    <row r="34451" spans="73:73" x14ac:dyDescent="0.45">
      <c r="BU34451">
        <f>ROW()</f>
        <v>34451</v>
      </c>
    </row>
    <row r="34452" spans="73:73" x14ac:dyDescent="0.45">
      <c r="BU34452">
        <f>ROW()</f>
        <v>34452</v>
      </c>
    </row>
    <row r="34453" spans="73:73" x14ac:dyDescent="0.45">
      <c r="BU34453">
        <f>ROW()</f>
        <v>34453</v>
      </c>
    </row>
    <row r="34454" spans="73:73" x14ac:dyDescent="0.45">
      <c r="BU34454">
        <f>ROW()</f>
        <v>34454</v>
      </c>
    </row>
    <row r="34455" spans="73:73" x14ac:dyDescent="0.45">
      <c r="BU34455">
        <f>ROW()</f>
        <v>34455</v>
      </c>
    </row>
    <row r="34456" spans="73:73" x14ac:dyDescent="0.45">
      <c r="BU34456">
        <f>ROW()</f>
        <v>34456</v>
      </c>
    </row>
    <row r="34457" spans="73:73" x14ac:dyDescent="0.45">
      <c r="BU34457">
        <f>ROW()</f>
        <v>34457</v>
      </c>
    </row>
    <row r="34458" spans="73:73" x14ac:dyDescent="0.45">
      <c r="BU34458">
        <f>ROW()</f>
        <v>34458</v>
      </c>
    </row>
    <row r="34459" spans="73:73" x14ac:dyDescent="0.45">
      <c r="BU34459">
        <f>ROW()</f>
        <v>34459</v>
      </c>
    </row>
    <row r="34460" spans="73:73" x14ac:dyDescent="0.45">
      <c r="BU34460">
        <f>ROW()</f>
        <v>34460</v>
      </c>
    </row>
    <row r="34461" spans="73:73" x14ac:dyDescent="0.45">
      <c r="BU34461">
        <f>ROW()</f>
        <v>34461</v>
      </c>
    </row>
    <row r="34462" spans="73:73" x14ac:dyDescent="0.45">
      <c r="BU34462">
        <f>ROW()</f>
        <v>34462</v>
      </c>
    </row>
    <row r="34463" spans="73:73" x14ac:dyDescent="0.45">
      <c r="BU34463">
        <f>ROW()</f>
        <v>34463</v>
      </c>
    </row>
    <row r="34464" spans="73:73" x14ac:dyDescent="0.45">
      <c r="BU34464">
        <f>ROW()</f>
        <v>34464</v>
      </c>
    </row>
    <row r="34465" spans="73:73" x14ac:dyDescent="0.45">
      <c r="BU34465">
        <f>ROW()</f>
        <v>34465</v>
      </c>
    </row>
    <row r="34466" spans="73:73" x14ac:dyDescent="0.45">
      <c r="BU34466">
        <f>ROW()</f>
        <v>34466</v>
      </c>
    </row>
    <row r="34467" spans="73:73" x14ac:dyDescent="0.45">
      <c r="BU34467">
        <f>ROW()</f>
        <v>34467</v>
      </c>
    </row>
    <row r="34468" spans="73:73" x14ac:dyDescent="0.45">
      <c r="BU34468">
        <f>ROW()</f>
        <v>34468</v>
      </c>
    </row>
    <row r="34469" spans="73:73" x14ac:dyDescent="0.45">
      <c r="BU34469">
        <f>ROW()</f>
        <v>34469</v>
      </c>
    </row>
    <row r="34470" spans="73:73" x14ac:dyDescent="0.45">
      <c r="BU34470">
        <f>ROW()</f>
        <v>34470</v>
      </c>
    </row>
    <row r="34471" spans="73:73" x14ac:dyDescent="0.45">
      <c r="BU34471">
        <f>ROW()</f>
        <v>34471</v>
      </c>
    </row>
    <row r="34472" spans="73:73" x14ac:dyDescent="0.45">
      <c r="BU34472">
        <f>ROW()</f>
        <v>34472</v>
      </c>
    </row>
    <row r="34473" spans="73:73" x14ac:dyDescent="0.45">
      <c r="BU34473">
        <f>ROW()</f>
        <v>34473</v>
      </c>
    </row>
    <row r="34474" spans="73:73" x14ac:dyDescent="0.45">
      <c r="BU34474">
        <f>ROW()</f>
        <v>34474</v>
      </c>
    </row>
    <row r="34475" spans="73:73" x14ac:dyDescent="0.45">
      <c r="BU34475">
        <f>ROW()</f>
        <v>34475</v>
      </c>
    </row>
    <row r="34476" spans="73:73" x14ac:dyDescent="0.45">
      <c r="BU34476">
        <f>ROW()</f>
        <v>34476</v>
      </c>
    </row>
    <row r="34477" spans="73:73" x14ac:dyDescent="0.45">
      <c r="BU34477">
        <f>ROW()</f>
        <v>34477</v>
      </c>
    </row>
    <row r="34478" spans="73:73" x14ac:dyDescent="0.45">
      <c r="BU34478">
        <f>ROW()</f>
        <v>34478</v>
      </c>
    </row>
    <row r="34479" spans="73:73" x14ac:dyDescent="0.45">
      <c r="BU34479">
        <f>ROW()</f>
        <v>34479</v>
      </c>
    </row>
    <row r="34480" spans="73:73" x14ac:dyDescent="0.45">
      <c r="BU34480">
        <f>ROW()</f>
        <v>34480</v>
      </c>
    </row>
    <row r="34481" spans="73:73" x14ac:dyDescent="0.45">
      <c r="BU34481">
        <f>ROW()</f>
        <v>34481</v>
      </c>
    </row>
    <row r="34482" spans="73:73" x14ac:dyDescent="0.45">
      <c r="BU34482">
        <f>ROW()</f>
        <v>34482</v>
      </c>
    </row>
    <row r="34483" spans="73:73" x14ac:dyDescent="0.45">
      <c r="BU34483">
        <f>ROW()</f>
        <v>34483</v>
      </c>
    </row>
    <row r="34484" spans="73:73" x14ac:dyDescent="0.45">
      <c r="BU34484">
        <f>ROW()</f>
        <v>34484</v>
      </c>
    </row>
    <row r="34485" spans="73:73" x14ac:dyDescent="0.45">
      <c r="BU34485">
        <f>ROW()</f>
        <v>34485</v>
      </c>
    </row>
    <row r="34486" spans="73:73" x14ac:dyDescent="0.45">
      <c r="BU34486">
        <f>ROW()</f>
        <v>34486</v>
      </c>
    </row>
    <row r="34487" spans="73:73" x14ac:dyDescent="0.45">
      <c r="BU34487">
        <f>ROW()</f>
        <v>34487</v>
      </c>
    </row>
    <row r="34488" spans="73:73" x14ac:dyDescent="0.45">
      <c r="BU34488">
        <f>ROW()</f>
        <v>34488</v>
      </c>
    </row>
    <row r="34489" spans="73:73" x14ac:dyDescent="0.45">
      <c r="BU34489">
        <f>ROW()</f>
        <v>34489</v>
      </c>
    </row>
    <row r="34490" spans="73:73" x14ac:dyDescent="0.45">
      <c r="BU34490">
        <f>ROW()</f>
        <v>34490</v>
      </c>
    </row>
    <row r="34491" spans="73:73" x14ac:dyDescent="0.45">
      <c r="BU34491">
        <f>ROW()</f>
        <v>34491</v>
      </c>
    </row>
    <row r="34492" spans="73:73" x14ac:dyDescent="0.45">
      <c r="BU34492">
        <f>ROW()</f>
        <v>34492</v>
      </c>
    </row>
    <row r="34493" spans="73:73" x14ac:dyDescent="0.45">
      <c r="BU34493">
        <f>ROW()</f>
        <v>34493</v>
      </c>
    </row>
    <row r="34494" spans="73:73" x14ac:dyDescent="0.45">
      <c r="BU34494">
        <f>ROW()</f>
        <v>34494</v>
      </c>
    </row>
    <row r="34495" spans="73:73" x14ac:dyDescent="0.45">
      <c r="BU34495">
        <f>ROW()</f>
        <v>34495</v>
      </c>
    </row>
    <row r="34496" spans="73:73" x14ac:dyDescent="0.45">
      <c r="BU34496">
        <f>ROW()</f>
        <v>34496</v>
      </c>
    </row>
    <row r="34497" spans="73:73" x14ac:dyDescent="0.45">
      <c r="BU34497">
        <f>ROW()</f>
        <v>34497</v>
      </c>
    </row>
    <row r="34498" spans="73:73" x14ac:dyDescent="0.45">
      <c r="BU34498">
        <f>ROW()</f>
        <v>34498</v>
      </c>
    </row>
    <row r="34499" spans="73:73" x14ac:dyDescent="0.45">
      <c r="BU34499">
        <f>ROW()</f>
        <v>34499</v>
      </c>
    </row>
    <row r="34500" spans="73:73" x14ac:dyDescent="0.45">
      <c r="BU34500">
        <f>ROW()</f>
        <v>34500</v>
      </c>
    </row>
    <row r="34501" spans="73:73" x14ac:dyDescent="0.45">
      <c r="BU34501">
        <f>ROW()</f>
        <v>34501</v>
      </c>
    </row>
    <row r="34502" spans="73:73" x14ac:dyDescent="0.45">
      <c r="BU34502">
        <f>ROW()</f>
        <v>34502</v>
      </c>
    </row>
    <row r="34503" spans="73:73" x14ac:dyDescent="0.45">
      <c r="BU34503">
        <f>ROW()</f>
        <v>34503</v>
      </c>
    </row>
    <row r="34504" spans="73:73" x14ac:dyDescent="0.45">
      <c r="BU34504">
        <f>ROW()</f>
        <v>34504</v>
      </c>
    </row>
    <row r="34505" spans="73:73" x14ac:dyDescent="0.45">
      <c r="BU34505">
        <f>ROW()</f>
        <v>34505</v>
      </c>
    </row>
    <row r="34506" spans="73:73" x14ac:dyDescent="0.45">
      <c r="BU34506">
        <f>ROW()</f>
        <v>34506</v>
      </c>
    </row>
    <row r="34507" spans="73:73" x14ac:dyDescent="0.45">
      <c r="BU34507">
        <f>ROW()</f>
        <v>34507</v>
      </c>
    </row>
    <row r="34508" spans="73:73" x14ac:dyDescent="0.45">
      <c r="BU34508">
        <f>ROW()</f>
        <v>34508</v>
      </c>
    </row>
    <row r="34509" spans="73:73" x14ac:dyDescent="0.45">
      <c r="BU34509">
        <f>ROW()</f>
        <v>34509</v>
      </c>
    </row>
    <row r="34510" spans="73:73" x14ac:dyDescent="0.45">
      <c r="BU34510">
        <f>ROW()</f>
        <v>34510</v>
      </c>
    </row>
    <row r="34511" spans="73:73" x14ac:dyDescent="0.45">
      <c r="BU34511">
        <f>ROW()</f>
        <v>34511</v>
      </c>
    </row>
    <row r="34512" spans="73:73" x14ac:dyDescent="0.45">
      <c r="BU34512">
        <f>ROW()</f>
        <v>34512</v>
      </c>
    </row>
    <row r="34513" spans="73:73" x14ac:dyDescent="0.45">
      <c r="BU34513">
        <f>ROW()</f>
        <v>34513</v>
      </c>
    </row>
    <row r="34514" spans="73:73" x14ac:dyDescent="0.45">
      <c r="BU34514">
        <f>ROW()</f>
        <v>34514</v>
      </c>
    </row>
    <row r="34515" spans="73:73" x14ac:dyDescent="0.45">
      <c r="BU34515">
        <f>ROW()</f>
        <v>34515</v>
      </c>
    </row>
    <row r="34516" spans="73:73" x14ac:dyDescent="0.45">
      <c r="BU34516">
        <f>ROW()</f>
        <v>34516</v>
      </c>
    </row>
    <row r="34517" spans="73:73" x14ac:dyDescent="0.45">
      <c r="BU34517">
        <f>ROW()</f>
        <v>34517</v>
      </c>
    </row>
    <row r="34518" spans="73:73" x14ac:dyDescent="0.45">
      <c r="BU34518">
        <f>ROW()</f>
        <v>34518</v>
      </c>
    </row>
    <row r="34519" spans="73:73" x14ac:dyDescent="0.45">
      <c r="BU34519">
        <f>ROW()</f>
        <v>34519</v>
      </c>
    </row>
    <row r="34520" spans="73:73" x14ac:dyDescent="0.45">
      <c r="BU34520">
        <f>ROW()</f>
        <v>34520</v>
      </c>
    </row>
    <row r="34521" spans="73:73" x14ac:dyDescent="0.45">
      <c r="BU34521">
        <f>ROW()</f>
        <v>34521</v>
      </c>
    </row>
    <row r="34522" spans="73:73" x14ac:dyDescent="0.45">
      <c r="BU34522">
        <f>ROW()</f>
        <v>34522</v>
      </c>
    </row>
    <row r="34523" spans="73:73" x14ac:dyDescent="0.45">
      <c r="BU34523">
        <f>ROW()</f>
        <v>34523</v>
      </c>
    </row>
    <row r="34524" spans="73:73" x14ac:dyDescent="0.45">
      <c r="BU34524">
        <f>ROW()</f>
        <v>34524</v>
      </c>
    </row>
    <row r="34525" spans="73:73" x14ac:dyDescent="0.45">
      <c r="BU34525">
        <f>ROW()</f>
        <v>34525</v>
      </c>
    </row>
    <row r="34526" spans="73:73" x14ac:dyDescent="0.45">
      <c r="BU34526">
        <f>ROW()</f>
        <v>34526</v>
      </c>
    </row>
    <row r="34527" spans="73:73" x14ac:dyDescent="0.45">
      <c r="BU34527">
        <f>ROW()</f>
        <v>34527</v>
      </c>
    </row>
    <row r="34528" spans="73:73" x14ac:dyDescent="0.45">
      <c r="BU34528">
        <f>ROW()</f>
        <v>34528</v>
      </c>
    </row>
    <row r="34529" spans="73:73" x14ac:dyDescent="0.45">
      <c r="BU34529">
        <f>ROW()</f>
        <v>34529</v>
      </c>
    </row>
    <row r="34530" spans="73:73" x14ac:dyDescent="0.45">
      <c r="BU34530">
        <f>ROW()</f>
        <v>34530</v>
      </c>
    </row>
    <row r="34531" spans="73:73" x14ac:dyDescent="0.45">
      <c r="BU34531">
        <f>ROW()</f>
        <v>34531</v>
      </c>
    </row>
    <row r="34532" spans="73:73" x14ac:dyDescent="0.45">
      <c r="BU34532">
        <f>ROW()</f>
        <v>34532</v>
      </c>
    </row>
    <row r="34533" spans="73:73" x14ac:dyDescent="0.45">
      <c r="BU34533">
        <f>ROW()</f>
        <v>34533</v>
      </c>
    </row>
    <row r="34534" spans="73:73" x14ac:dyDescent="0.45">
      <c r="BU34534">
        <f>ROW()</f>
        <v>34534</v>
      </c>
    </row>
    <row r="34535" spans="73:73" x14ac:dyDescent="0.45">
      <c r="BU34535">
        <f>ROW()</f>
        <v>34535</v>
      </c>
    </row>
    <row r="34536" spans="73:73" x14ac:dyDescent="0.45">
      <c r="BU34536">
        <f>ROW()</f>
        <v>34536</v>
      </c>
    </row>
    <row r="34537" spans="73:73" x14ac:dyDescent="0.45">
      <c r="BU34537">
        <f>ROW()</f>
        <v>34537</v>
      </c>
    </row>
    <row r="34538" spans="73:73" x14ac:dyDescent="0.45">
      <c r="BU34538">
        <f>ROW()</f>
        <v>34538</v>
      </c>
    </row>
    <row r="34539" spans="73:73" x14ac:dyDescent="0.45">
      <c r="BU34539">
        <f>ROW()</f>
        <v>34539</v>
      </c>
    </row>
    <row r="34540" spans="73:73" x14ac:dyDescent="0.45">
      <c r="BU34540">
        <f>ROW()</f>
        <v>34540</v>
      </c>
    </row>
    <row r="34541" spans="73:73" x14ac:dyDescent="0.45">
      <c r="BU34541">
        <f>ROW()</f>
        <v>34541</v>
      </c>
    </row>
    <row r="34542" spans="73:73" x14ac:dyDescent="0.45">
      <c r="BU34542">
        <f>ROW()</f>
        <v>34542</v>
      </c>
    </row>
    <row r="34543" spans="73:73" x14ac:dyDescent="0.45">
      <c r="BU34543">
        <f>ROW()</f>
        <v>34543</v>
      </c>
    </row>
    <row r="34544" spans="73:73" x14ac:dyDescent="0.45">
      <c r="BU34544">
        <f>ROW()</f>
        <v>34544</v>
      </c>
    </row>
    <row r="34545" spans="73:73" x14ac:dyDescent="0.45">
      <c r="BU34545">
        <f>ROW()</f>
        <v>34545</v>
      </c>
    </row>
    <row r="34546" spans="73:73" x14ac:dyDescent="0.45">
      <c r="BU34546">
        <f>ROW()</f>
        <v>34546</v>
      </c>
    </row>
    <row r="34547" spans="73:73" x14ac:dyDescent="0.45">
      <c r="BU34547">
        <f>ROW()</f>
        <v>34547</v>
      </c>
    </row>
    <row r="34548" spans="73:73" x14ac:dyDescent="0.45">
      <c r="BU34548">
        <f>ROW()</f>
        <v>34548</v>
      </c>
    </row>
    <row r="34549" spans="73:73" x14ac:dyDescent="0.45">
      <c r="BU34549">
        <f>ROW()</f>
        <v>34549</v>
      </c>
    </row>
    <row r="34550" spans="73:73" x14ac:dyDescent="0.45">
      <c r="BU34550">
        <f>ROW()</f>
        <v>34550</v>
      </c>
    </row>
    <row r="34551" spans="73:73" x14ac:dyDescent="0.45">
      <c r="BU34551">
        <f>ROW()</f>
        <v>34551</v>
      </c>
    </row>
    <row r="34552" spans="73:73" x14ac:dyDescent="0.45">
      <c r="BU34552">
        <f>ROW()</f>
        <v>34552</v>
      </c>
    </row>
    <row r="34553" spans="73:73" x14ac:dyDescent="0.45">
      <c r="BU34553">
        <f>ROW()</f>
        <v>34553</v>
      </c>
    </row>
    <row r="34554" spans="73:73" x14ac:dyDescent="0.45">
      <c r="BU34554">
        <f>ROW()</f>
        <v>34554</v>
      </c>
    </row>
    <row r="34555" spans="73:73" x14ac:dyDescent="0.45">
      <c r="BU34555">
        <f>ROW()</f>
        <v>34555</v>
      </c>
    </row>
    <row r="34556" spans="73:73" x14ac:dyDescent="0.45">
      <c r="BU34556">
        <f>ROW()</f>
        <v>34556</v>
      </c>
    </row>
    <row r="34557" spans="73:73" x14ac:dyDescent="0.45">
      <c r="BU34557">
        <f>ROW()</f>
        <v>34557</v>
      </c>
    </row>
    <row r="34558" spans="73:73" x14ac:dyDescent="0.45">
      <c r="BU34558">
        <f>ROW()</f>
        <v>34558</v>
      </c>
    </row>
    <row r="34559" spans="73:73" x14ac:dyDescent="0.45">
      <c r="BU34559">
        <f>ROW()</f>
        <v>34559</v>
      </c>
    </row>
    <row r="34560" spans="73:73" x14ac:dyDescent="0.45">
      <c r="BU34560">
        <f>ROW()</f>
        <v>34560</v>
      </c>
    </row>
    <row r="34561" spans="73:73" x14ac:dyDescent="0.45">
      <c r="BU34561">
        <f>ROW()</f>
        <v>34561</v>
      </c>
    </row>
    <row r="34562" spans="73:73" x14ac:dyDescent="0.45">
      <c r="BU34562">
        <f>ROW()</f>
        <v>34562</v>
      </c>
    </row>
    <row r="34563" spans="73:73" x14ac:dyDescent="0.45">
      <c r="BU34563">
        <f>ROW()</f>
        <v>34563</v>
      </c>
    </row>
    <row r="34564" spans="73:73" x14ac:dyDescent="0.45">
      <c r="BU34564">
        <f>ROW()</f>
        <v>34564</v>
      </c>
    </row>
    <row r="34565" spans="73:73" x14ac:dyDescent="0.45">
      <c r="BU34565">
        <f>ROW()</f>
        <v>34565</v>
      </c>
    </row>
    <row r="34566" spans="73:73" x14ac:dyDescent="0.45">
      <c r="BU34566">
        <f>ROW()</f>
        <v>34566</v>
      </c>
    </row>
    <row r="34567" spans="73:73" x14ac:dyDescent="0.45">
      <c r="BU34567">
        <f>ROW()</f>
        <v>34567</v>
      </c>
    </row>
    <row r="34568" spans="73:73" x14ac:dyDescent="0.45">
      <c r="BU34568">
        <f>ROW()</f>
        <v>34568</v>
      </c>
    </row>
    <row r="34569" spans="73:73" x14ac:dyDescent="0.45">
      <c r="BU34569">
        <f>ROW()</f>
        <v>34569</v>
      </c>
    </row>
    <row r="34570" spans="73:73" x14ac:dyDescent="0.45">
      <c r="BU34570">
        <f>ROW()</f>
        <v>34570</v>
      </c>
    </row>
    <row r="34571" spans="73:73" x14ac:dyDescent="0.45">
      <c r="BU34571">
        <f>ROW()</f>
        <v>34571</v>
      </c>
    </row>
    <row r="34572" spans="73:73" x14ac:dyDescent="0.45">
      <c r="BU34572">
        <f>ROW()</f>
        <v>34572</v>
      </c>
    </row>
    <row r="34573" spans="73:73" x14ac:dyDescent="0.45">
      <c r="BU34573">
        <f>ROW()</f>
        <v>34573</v>
      </c>
    </row>
    <row r="34574" spans="73:73" x14ac:dyDescent="0.45">
      <c r="BU34574">
        <f>ROW()</f>
        <v>34574</v>
      </c>
    </row>
    <row r="34575" spans="73:73" x14ac:dyDescent="0.45">
      <c r="BU34575">
        <f>ROW()</f>
        <v>34575</v>
      </c>
    </row>
    <row r="34576" spans="73:73" x14ac:dyDescent="0.45">
      <c r="BU34576">
        <f>ROW()</f>
        <v>34576</v>
      </c>
    </row>
    <row r="34577" spans="73:73" x14ac:dyDescent="0.45">
      <c r="BU34577">
        <f>ROW()</f>
        <v>34577</v>
      </c>
    </row>
    <row r="34578" spans="73:73" x14ac:dyDescent="0.45">
      <c r="BU34578">
        <f>ROW()</f>
        <v>34578</v>
      </c>
    </row>
    <row r="34579" spans="73:73" x14ac:dyDescent="0.45">
      <c r="BU34579">
        <f>ROW()</f>
        <v>34579</v>
      </c>
    </row>
    <row r="34580" spans="73:73" x14ac:dyDescent="0.45">
      <c r="BU34580">
        <f>ROW()</f>
        <v>34580</v>
      </c>
    </row>
    <row r="34581" spans="73:73" x14ac:dyDescent="0.45">
      <c r="BU34581">
        <f>ROW()</f>
        <v>34581</v>
      </c>
    </row>
    <row r="34582" spans="73:73" x14ac:dyDescent="0.45">
      <c r="BU34582">
        <f>ROW()</f>
        <v>34582</v>
      </c>
    </row>
    <row r="34583" spans="73:73" x14ac:dyDescent="0.45">
      <c r="BU34583">
        <f>ROW()</f>
        <v>34583</v>
      </c>
    </row>
    <row r="34584" spans="73:73" x14ac:dyDescent="0.45">
      <c r="BU34584">
        <f>ROW()</f>
        <v>34584</v>
      </c>
    </row>
    <row r="34585" spans="73:73" x14ac:dyDescent="0.45">
      <c r="BU34585">
        <f>ROW()</f>
        <v>34585</v>
      </c>
    </row>
    <row r="34586" spans="73:73" x14ac:dyDescent="0.45">
      <c r="BU34586">
        <f>ROW()</f>
        <v>34586</v>
      </c>
    </row>
    <row r="34587" spans="73:73" x14ac:dyDescent="0.45">
      <c r="BU34587">
        <f>ROW()</f>
        <v>34587</v>
      </c>
    </row>
    <row r="34588" spans="73:73" x14ac:dyDescent="0.45">
      <c r="BU34588">
        <f>ROW()</f>
        <v>34588</v>
      </c>
    </row>
    <row r="34589" spans="73:73" x14ac:dyDescent="0.45">
      <c r="BU34589">
        <f>ROW()</f>
        <v>34589</v>
      </c>
    </row>
    <row r="34590" spans="73:73" x14ac:dyDescent="0.45">
      <c r="BU34590">
        <f>ROW()</f>
        <v>34590</v>
      </c>
    </row>
    <row r="34591" spans="73:73" x14ac:dyDescent="0.45">
      <c r="BU34591">
        <f>ROW()</f>
        <v>34591</v>
      </c>
    </row>
    <row r="34592" spans="73:73" x14ac:dyDescent="0.45">
      <c r="BU34592">
        <f>ROW()</f>
        <v>34592</v>
      </c>
    </row>
    <row r="34593" spans="73:73" x14ac:dyDescent="0.45">
      <c r="BU34593">
        <f>ROW()</f>
        <v>34593</v>
      </c>
    </row>
    <row r="34594" spans="73:73" x14ac:dyDescent="0.45">
      <c r="BU34594">
        <f>ROW()</f>
        <v>34594</v>
      </c>
    </row>
    <row r="34595" spans="73:73" x14ac:dyDescent="0.45">
      <c r="BU34595">
        <f>ROW()</f>
        <v>34595</v>
      </c>
    </row>
    <row r="34596" spans="73:73" x14ac:dyDescent="0.45">
      <c r="BU34596">
        <f>ROW()</f>
        <v>34596</v>
      </c>
    </row>
    <row r="34597" spans="73:73" x14ac:dyDescent="0.45">
      <c r="BU34597">
        <f>ROW()</f>
        <v>34597</v>
      </c>
    </row>
    <row r="34598" spans="73:73" x14ac:dyDescent="0.45">
      <c r="BU34598">
        <f>ROW()</f>
        <v>34598</v>
      </c>
    </row>
    <row r="34599" spans="73:73" x14ac:dyDescent="0.45">
      <c r="BU34599">
        <f>ROW()</f>
        <v>34599</v>
      </c>
    </row>
    <row r="34600" spans="73:73" x14ac:dyDescent="0.45">
      <c r="BU34600">
        <f>ROW()</f>
        <v>34600</v>
      </c>
    </row>
    <row r="34601" spans="73:73" x14ac:dyDescent="0.45">
      <c r="BU34601">
        <f>ROW()</f>
        <v>34601</v>
      </c>
    </row>
    <row r="34602" spans="73:73" x14ac:dyDescent="0.45">
      <c r="BU34602">
        <f>ROW()</f>
        <v>34602</v>
      </c>
    </row>
    <row r="34603" spans="73:73" x14ac:dyDescent="0.45">
      <c r="BU34603">
        <f>ROW()</f>
        <v>34603</v>
      </c>
    </row>
    <row r="34604" spans="73:73" x14ac:dyDescent="0.45">
      <c r="BU34604">
        <f>ROW()</f>
        <v>34604</v>
      </c>
    </row>
    <row r="34605" spans="73:73" x14ac:dyDescent="0.45">
      <c r="BU34605">
        <f>ROW()</f>
        <v>34605</v>
      </c>
    </row>
    <row r="34606" spans="73:73" x14ac:dyDescent="0.45">
      <c r="BU34606">
        <f>ROW()</f>
        <v>34606</v>
      </c>
    </row>
    <row r="34607" spans="73:73" x14ac:dyDescent="0.45">
      <c r="BU34607">
        <f>ROW()</f>
        <v>34607</v>
      </c>
    </row>
    <row r="34608" spans="73:73" x14ac:dyDescent="0.45">
      <c r="BU34608">
        <f>ROW()</f>
        <v>34608</v>
      </c>
    </row>
    <row r="34609" spans="73:73" x14ac:dyDescent="0.45">
      <c r="BU34609">
        <f>ROW()</f>
        <v>34609</v>
      </c>
    </row>
    <row r="34610" spans="73:73" x14ac:dyDescent="0.45">
      <c r="BU34610">
        <f>ROW()</f>
        <v>34610</v>
      </c>
    </row>
    <row r="34611" spans="73:73" x14ac:dyDescent="0.45">
      <c r="BU34611">
        <f>ROW()</f>
        <v>34611</v>
      </c>
    </row>
    <row r="34612" spans="73:73" x14ac:dyDescent="0.45">
      <c r="BU34612">
        <f>ROW()</f>
        <v>34612</v>
      </c>
    </row>
    <row r="34613" spans="73:73" x14ac:dyDescent="0.45">
      <c r="BU34613">
        <f>ROW()</f>
        <v>34613</v>
      </c>
    </row>
    <row r="34614" spans="73:73" x14ac:dyDescent="0.45">
      <c r="BU34614">
        <f>ROW()</f>
        <v>34614</v>
      </c>
    </row>
    <row r="34615" spans="73:73" x14ac:dyDescent="0.45">
      <c r="BU34615">
        <f>ROW()</f>
        <v>34615</v>
      </c>
    </row>
    <row r="34616" spans="73:73" x14ac:dyDescent="0.45">
      <c r="BU34616">
        <f>ROW()</f>
        <v>34616</v>
      </c>
    </row>
    <row r="34617" spans="73:73" x14ac:dyDescent="0.45">
      <c r="BU34617">
        <f>ROW()</f>
        <v>34617</v>
      </c>
    </row>
    <row r="34618" spans="73:73" x14ac:dyDescent="0.45">
      <c r="BU34618">
        <f>ROW()</f>
        <v>34618</v>
      </c>
    </row>
    <row r="34619" spans="73:73" x14ac:dyDescent="0.45">
      <c r="BU34619">
        <f>ROW()</f>
        <v>34619</v>
      </c>
    </row>
    <row r="34620" spans="73:73" x14ac:dyDescent="0.45">
      <c r="BU34620">
        <f>ROW()</f>
        <v>34620</v>
      </c>
    </row>
    <row r="34621" spans="73:73" x14ac:dyDescent="0.45">
      <c r="BU34621">
        <f>ROW()</f>
        <v>34621</v>
      </c>
    </row>
    <row r="34622" spans="73:73" x14ac:dyDescent="0.45">
      <c r="BU34622">
        <f>ROW()</f>
        <v>34622</v>
      </c>
    </row>
    <row r="34623" spans="73:73" x14ac:dyDescent="0.45">
      <c r="BU34623">
        <f>ROW()</f>
        <v>34623</v>
      </c>
    </row>
    <row r="34624" spans="73:73" x14ac:dyDescent="0.45">
      <c r="BU34624">
        <f>ROW()</f>
        <v>34624</v>
      </c>
    </row>
    <row r="34625" spans="73:73" x14ac:dyDescent="0.45">
      <c r="BU34625">
        <f>ROW()</f>
        <v>34625</v>
      </c>
    </row>
    <row r="34626" spans="73:73" x14ac:dyDescent="0.45">
      <c r="BU34626">
        <f>ROW()</f>
        <v>34626</v>
      </c>
    </row>
    <row r="34627" spans="73:73" x14ac:dyDescent="0.45">
      <c r="BU34627">
        <f>ROW()</f>
        <v>34627</v>
      </c>
    </row>
    <row r="34628" spans="73:73" x14ac:dyDescent="0.45">
      <c r="BU34628">
        <f>ROW()</f>
        <v>34628</v>
      </c>
    </row>
    <row r="34629" spans="73:73" x14ac:dyDescent="0.45">
      <c r="BU34629">
        <f>ROW()</f>
        <v>34629</v>
      </c>
    </row>
    <row r="34630" spans="73:73" x14ac:dyDescent="0.45">
      <c r="BU34630">
        <f>ROW()</f>
        <v>34630</v>
      </c>
    </row>
    <row r="34631" spans="73:73" x14ac:dyDescent="0.45">
      <c r="BU34631">
        <f>ROW()</f>
        <v>34631</v>
      </c>
    </row>
    <row r="34632" spans="73:73" x14ac:dyDescent="0.45">
      <c r="BU34632">
        <f>ROW()</f>
        <v>34632</v>
      </c>
    </row>
    <row r="34633" spans="73:73" x14ac:dyDescent="0.45">
      <c r="BU34633">
        <f>ROW()</f>
        <v>34633</v>
      </c>
    </row>
    <row r="34634" spans="73:73" x14ac:dyDescent="0.45">
      <c r="BU34634">
        <f>ROW()</f>
        <v>34634</v>
      </c>
    </row>
    <row r="34635" spans="73:73" x14ac:dyDescent="0.45">
      <c r="BU34635">
        <f>ROW()</f>
        <v>34635</v>
      </c>
    </row>
    <row r="34636" spans="73:73" x14ac:dyDescent="0.45">
      <c r="BU34636">
        <f>ROW()</f>
        <v>34636</v>
      </c>
    </row>
    <row r="34637" spans="73:73" x14ac:dyDescent="0.45">
      <c r="BU34637">
        <f>ROW()</f>
        <v>34637</v>
      </c>
    </row>
    <row r="34638" spans="73:73" x14ac:dyDescent="0.45">
      <c r="BU34638">
        <f>ROW()</f>
        <v>34638</v>
      </c>
    </row>
    <row r="34639" spans="73:73" x14ac:dyDescent="0.45">
      <c r="BU34639">
        <f>ROW()</f>
        <v>34639</v>
      </c>
    </row>
    <row r="34640" spans="73:73" x14ac:dyDescent="0.45">
      <c r="BU34640">
        <f>ROW()</f>
        <v>34640</v>
      </c>
    </row>
    <row r="34641" spans="73:73" x14ac:dyDescent="0.45">
      <c r="BU34641">
        <f>ROW()</f>
        <v>34641</v>
      </c>
    </row>
    <row r="34642" spans="73:73" x14ac:dyDescent="0.45">
      <c r="BU34642">
        <f>ROW()</f>
        <v>34642</v>
      </c>
    </row>
    <row r="34643" spans="73:73" x14ac:dyDescent="0.45">
      <c r="BU34643">
        <f>ROW()</f>
        <v>34643</v>
      </c>
    </row>
    <row r="34644" spans="73:73" x14ac:dyDescent="0.45">
      <c r="BU34644">
        <f>ROW()</f>
        <v>34644</v>
      </c>
    </row>
    <row r="34645" spans="73:73" x14ac:dyDescent="0.45">
      <c r="BU34645">
        <f>ROW()</f>
        <v>34645</v>
      </c>
    </row>
    <row r="34646" spans="73:73" x14ac:dyDescent="0.45">
      <c r="BU34646">
        <f>ROW()</f>
        <v>34646</v>
      </c>
    </row>
    <row r="34647" spans="73:73" x14ac:dyDescent="0.45">
      <c r="BU34647">
        <f>ROW()</f>
        <v>34647</v>
      </c>
    </row>
    <row r="34648" spans="73:73" x14ac:dyDescent="0.45">
      <c r="BU34648">
        <f>ROW()</f>
        <v>34648</v>
      </c>
    </row>
    <row r="34649" spans="73:73" x14ac:dyDescent="0.45">
      <c r="BU34649">
        <f>ROW()</f>
        <v>34649</v>
      </c>
    </row>
    <row r="34650" spans="73:73" x14ac:dyDescent="0.45">
      <c r="BU34650">
        <f>ROW()</f>
        <v>34650</v>
      </c>
    </row>
    <row r="34651" spans="73:73" x14ac:dyDescent="0.45">
      <c r="BU34651">
        <f>ROW()</f>
        <v>34651</v>
      </c>
    </row>
    <row r="34652" spans="73:73" x14ac:dyDescent="0.45">
      <c r="BU34652">
        <f>ROW()</f>
        <v>34652</v>
      </c>
    </row>
    <row r="34653" spans="73:73" x14ac:dyDescent="0.45">
      <c r="BU34653">
        <f>ROW()</f>
        <v>34653</v>
      </c>
    </row>
    <row r="34654" spans="73:73" x14ac:dyDescent="0.45">
      <c r="BU34654">
        <f>ROW()</f>
        <v>34654</v>
      </c>
    </row>
    <row r="34655" spans="73:73" x14ac:dyDescent="0.45">
      <c r="BU34655">
        <f>ROW()</f>
        <v>34655</v>
      </c>
    </row>
    <row r="34656" spans="73:73" x14ac:dyDescent="0.45">
      <c r="BU34656">
        <f>ROW()</f>
        <v>34656</v>
      </c>
    </row>
    <row r="34657" spans="73:73" x14ac:dyDescent="0.45">
      <c r="BU34657">
        <f>ROW()</f>
        <v>34657</v>
      </c>
    </row>
    <row r="34658" spans="73:73" x14ac:dyDescent="0.45">
      <c r="BU34658">
        <f>ROW()</f>
        <v>34658</v>
      </c>
    </row>
    <row r="34659" spans="73:73" x14ac:dyDescent="0.45">
      <c r="BU34659">
        <f>ROW()</f>
        <v>34659</v>
      </c>
    </row>
    <row r="34660" spans="73:73" x14ac:dyDescent="0.45">
      <c r="BU34660">
        <f>ROW()</f>
        <v>34660</v>
      </c>
    </row>
    <row r="34661" spans="73:73" x14ac:dyDescent="0.45">
      <c r="BU34661">
        <f>ROW()</f>
        <v>34661</v>
      </c>
    </row>
    <row r="34662" spans="73:73" x14ac:dyDescent="0.45">
      <c r="BU34662">
        <f>ROW()</f>
        <v>34662</v>
      </c>
    </row>
    <row r="34663" spans="73:73" x14ac:dyDescent="0.45">
      <c r="BU34663">
        <f>ROW()</f>
        <v>34663</v>
      </c>
    </row>
    <row r="34664" spans="73:73" x14ac:dyDescent="0.45">
      <c r="BU34664">
        <f>ROW()</f>
        <v>34664</v>
      </c>
    </row>
    <row r="34665" spans="73:73" x14ac:dyDescent="0.45">
      <c r="BU34665">
        <f>ROW()</f>
        <v>34665</v>
      </c>
    </row>
    <row r="34666" spans="73:73" x14ac:dyDescent="0.45">
      <c r="BU34666">
        <f>ROW()</f>
        <v>34666</v>
      </c>
    </row>
    <row r="34667" spans="73:73" x14ac:dyDescent="0.45">
      <c r="BU34667">
        <f>ROW()</f>
        <v>34667</v>
      </c>
    </row>
    <row r="34668" spans="73:73" x14ac:dyDescent="0.45">
      <c r="BU34668">
        <f>ROW()</f>
        <v>34668</v>
      </c>
    </row>
    <row r="34669" spans="73:73" x14ac:dyDescent="0.45">
      <c r="BU34669">
        <f>ROW()</f>
        <v>34669</v>
      </c>
    </row>
    <row r="34670" spans="73:73" x14ac:dyDescent="0.45">
      <c r="BU34670">
        <f>ROW()</f>
        <v>34670</v>
      </c>
    </row>
    <row r="34671" spans="73:73" x14ac:dyDescent="0.45">
      <c r="BU34671">
        <f>ROW()</f>
        <v>34671</v>
      </c>
    </row>
    <row r="34672" spans="73:73" x14ac:dyDescent="0.45">
      <c r="BU34672">
        <f>ROW()</f>
        <v>34672</v>
      </c>
    </row>
    <row r="34673" spans="73:73" x14ac:dyDescent="0.45">
      <c r="BU34673">
        <f>ROW()</f>
        <v>34673</v>
      </c>
    </row>
    <row r="34674" spans="73:73" x14ac:dyDescent="0.45">
      <c r="BU34674">
        <f>ROW()</f>
        <v>34674</v>
      </c>
    </row>
    <row r="34675" spans="73:73" x14ac:dyDescent="0.45">
      <c r="BU34675">
        <f>ROW()</f>
        <v>34675</v>
      </c>
    </row>
    <row r="34676" spans="73:73" x14ac:dyDescent="0.45">
      <c r="BU34676">
        <f>ROW()</f>
        <v>34676</v>
      </c>
    </row>
    <row r="34677" spans="73:73" x14ac:dyDescent="0.45">
      <c r="BU34677">
        <f>ROW()</f>
        <v>34677</v>
      </c>
    </row>
    <row r="34678" spans="73:73" x14ac:dyDescent="0.45">
      <c r="BU34678">
        <f>ROW()</f>
        <v>34678</v>
      </c>
    </row>
    <row r="34679" spans="73:73" x14ac:dyDescent="0.45">
      <c r="BU34679">
        <f>ROW()</f>
        <v>34679</v>
      </c>
    </row>
    <row r="34680" spans="73:73" x14ac:dyDescent="0.45">
      <c r="BU34680">
        <f>ROW()</f>
        <v>34680</v>
      </c>
    </row>
    <row r="34681" spans="73:73" x14ac:dyDescent="0.45">
      <c r="BU34681">
        <f>ROW()</f>
        <v>34681</v>
      </c>
    </row>
    <row r="34682" spans="73:73" x14ac:dyDescent="0.45">
      <c r="BU34682">
        <f>ROW()</f>
        <v>34682</v>
      </c>
    </row>
    <row r="34683" spans="73:73" x14ac:dyDescent="0.45">
      <c r="BU34683">
        <f>ROW()</f>
        <v>34683</v>
      </c>
    </row>
    <row r="34684" spans="73:73" x14ac:dyDescent="0.45">
      <c r="BU34684">
        <f>ROW()</f>
        <v>34684</v>
      </c>
    </row>
    <row r="34685" spans="73:73" x14ac:dyDescent="0.45">
      <c r="BU34685">
        <f>ROW()</f>
        <v>34685</v>
      </c>
    </row>
    <row r="34686" spans="73:73" x14ac:dyDescent="0.45">
      <c r="BU34686">
        <f>ROW()</f>
        <v>34686</v>
      </c>
    </row>
    <row r="34687" spans="73:73" x14ac:dyDescent="0.45">
      <c r="BU34687">
        <f>ROW()</f>
        <v>34687</v>
      </c>
    </row>
    <row r="34688" spans="73:73" x14ac:dyDescent="0.45">
      <c r="BU34688">
        <f>ROW()</f>
        <v>34688</v>
      </c>
    </row>
    <row r="34689" spans="73:73" x14ac:dyDescent="0.45">
      <c r="BU34689">
        <f>ROW()</f>
        <v>34689</v>
      </c>
    </row>
    <row r="34690" spans="73:73" x14ac:dyDescent="0.45">
      <c r="BU34690">
        <f>ROW()</f>
        <v>34690</v>
      </c>
    </row>
    <row r="34691" spans="73:73" x14ac:dyDescent="0.45">
      <c r="BU34691">
        <f>ROW()</f>
        <v>34691</v>
      </c>
    </row>
    <row r="34692" spans="73:73" x14ac:dyDescent="0.45">
      <c r="BU34692">
        <f>ROW()</f>
        <v>34692</v>
      </c>
    </row>
    <row r="34693" spans="73:73" x14ac:dyDescent="0.45">
      <c r="BU34693">
        <f>ROW()</f>
        <v>34693</v>
      </c>
    </row>
    <row r="34694" spans="73:73" x14ac:dyDescent="0.45">
      <c r="BU34694">
        <f>ROW()</f>
        <v>34694</v>
      </c>
    </row>
    <row r="34695" spans="73:73" x14ac:dyDescent="0.45">
      <c r="BU34695">
        <f>ROW()</f>
        <v>34695</v>
      </c>
    </row>
    <row r="34696" spans="73:73" x14ac:dyDescent="0.45">
      <c r="BU34696">
        <f>ROW()</f>
        <v>34696</v>
      </c>
    </row>
    <row r="34697" spans="73:73" x14ac:dyDescent="0.45">
      <c r="BU34697">
        <f>ROW()</f>
        <v>34697</v>
      </c>
    </row>
    <row r="34698" spans="73:73" x14ac:dyDescent="0.45">
      <c r="BU34698">
        <f>ROW()</f>
        <v>34698</v>
      </c>
    </row>
    <row r="34699" spans="73:73" x14ac:dyDescent="0.45">
      <c r="BU34699">
        <f>ROW()</f>
        <v>34699</v>
      </c>
    </row>
    <row r="34700" spans="73:73" x14ac:dyDescent="0.45">
      <c r="BU34700">
        <f>ROW()</f>
        <v>34700</v>
      </c>
    </row>
    <row r="34701" spans="73:73" x14ac:dyDescent="0.45">
      <c r="BU34701">
        <f>ROW()</f>
        <v>34701</v>
      </c>
    </row>
    <row r="34702" spans="73:73" x14ac:dyDescent="0.45">
      <c r="BU34702">
        <f>ROW()</f>
        <v>34702</v>
      </c>
    </row>
    <row r="34703" spans="73:73" x14ac:dyDescent="0.45">
      <c r="BU34703">
        <f>ROW()</f>
        <v>34703</v>
      </c>
    </row>
    <row r="34704" spans="73:73" x14ac:dyDescent="0.45">
      <c r="BU34704">
        <f>ROW()</f>
        <v>34704</v>
      </c>
    </row>
    <row r="34705" spans="73:73" x14ac:dyDescent="0.45">
      <c r="BU34705">
        <f>ROW()</f>
        <v>34705</v>
      </c>
    </row>
    <row r="34706" spans="73:73" x14ac:dyDescent="0.45">
      <c r="BU34706">
        <f>ROW()</f>
        <v>34706</v>
      </c>
    </row>
    <row r="34707" spans="73:73" x14ac:dyDescent="0.45">
      <c r="BU34707">
        <f>ROW()</f>
        <v>34707</v>
      </c>
    </row>
    <row r="34708" spans="73:73" x14ac:dyDescent="0.45">
      <c r="BU34708">
        <f>ROW()</f>
        <v>34708</v>
      </c>
    </row>
    <row r="34709" spans="73:73" x14ac:dyDescent="0.45">
      <c r="BU34709">
        <f>ROW()</f>
        <v>34709</v>
      </c>
    </row>
    <row r="34710" spans="73:73" x14ac:dyDescent="0.45">
      <c r="BU34710">
        <f>ROW()</f>
        <v>34710</v>
      </c>
    </row>
    <row r="34711" spans="73:73" x14ac:dyDescent="0.45">
      <c r="BU34711">
        <f>ROW()</f>
        <v>34711</v>
      </c>
    </row>
    <row r="34712" spans="73:73" x14ac:dyDescent="0.45">
      <c r="BU34712">
        <f>ROW()</f>
        <v>34712</v>
      </c>
    </row>
    <row r="34713" spans="73:73" x14ac:dyDescent="0.45">
      <c r="BU34713">
        <f>ROW()</f>
        <v>34713</v>
      </c>
    </row>
    <row r="34714" spans="73:73" x14ac:dyDescent="0.45">
      <c r="BU34714">
        <f>ROW()</f>
        <v>34714</v>
      </c>
    </row>
    <row r="34715" spans="73:73" x14ac:dyDescent="0.45">
      <c r="BU34715">
        <f>ROW()</f>
        <v>34715</v>
      </c>
    </row>
    <row r="34716" spans="73:73" x14ac:dyDescent="0.45">
      <c r="BU34716">
        <f>ROW()</f>
        <v>34716</v>
      </c>
    </row>
    <row r="34717" spans="73:73" x14ac:dyDescent="0.45">
      <c r="BU34717">
        <f>ROW()</f>
        <v>34717</v>
      </c>
    </row>
    <row r="34718" spans="73:73" x14ac:dyDescent="0.45">
      <c r="BU34718">
        <f>ROW()</f>
        <v>34718</v>
      </c>
    </row>
    <row r="34719" spans="73:73" x14ac:dyDescent="0.45">
      <c r="BU34719">
        <f>ROW()</f>
        <v>34719</v>
      </c>
    </row>
    <row r="34720" spans="73:73" x14ac:dyDescent="0.45">
      <c r="BU34720">
        <f>ROW()</f>
        <v>34720</v>
      </c>
    </row>
    <row r="34721" spans="73:73" x14ac:dyDescent="0.45">
      <c r="BU34721">
        <f>ROW()</f>
        <v>34721</v>
      </c>
    </row>
    <row r="34722" spans="73:73" x14ac:dyDescent="0.45">
      <c r="BU34722">
        <f>ROW()</f>
        <v>34722</v>
      </c>
    </row>
    <row r="34723" spans="73:73" x14ac:dyDescent="0.45">
      <c r="BU34723">
        <f>ROW()</f>
        <v>34723</v>
      </c>
    </row>
    <row r="34724" spans="73:73" x14ac:dyDescent="0.45">
      <c r="BU34724">
        <f>ROW()</f>
        <v>34724</v>
      </c>
    </row>
    <row r="34725" spans="73:73" x14ac:dyDescent="0.45">
      <c r="BU34725">
        <f>ROW()</f>
        <v>34725</v>
      </c>
    </row>
    <row r="34726" spans="73:73" x14ac:dyDescent="0.45">
      <c r="BU34726">
        <f>ROW()</f>
        <v>34726</v>
      </c>
    </row>
    <row r="34727" spans="73:73" x14ac:dyDescent="0.45">
      <c r="BU34727">
        <f>ROW()</f>
        <v>34727</v>
      </c>
    </row>
    <row r="34728" spans="73:73" x14ac:dyDescent="0.45">
      <c r="BU34728">
        <f>ROW()</f>
        <v>34728</v>
      </c>
    </row>
    <row r="34729" spans="73:73" x14ac:dyDescent="0.45">
      <c r="BU34729">
        <f>ROW()</f>
        <v>34729</v>
      </c>
    </row>
    <row r="34730" spans="73:73" x14ac:dyDescent="0.45">
      <c r="BU34730">
        <f>ROW()</f>
        <v>34730</v>
      </c>
    </row>
    <row r="34731" spans="73:73" x14ac:dyDescent="0.45">
      <c r="BU34731">
        <f>ROW()</f>
        <v>34731</v>
      </c>
    </row>
    <row r="34732" spans="73:73" x14ac:dyDescent="0.45">
      <c r="BU34732">
        <f>ROW()</f>
        <v>34732</v>
      </c>
    </row>
    <row r="34733" spans="73:73" x14ac:dyDescent="0.45">
      <c r="BU34733">
        <f>ROW()</f>
        <v>34733</v>
      </c>
    </row>
    <row r="34734" spans="73:73" x14ac:dyDescent="0.45">
      <c r="BU34734">
        <f>ROW()</f>
        <v>34734</v>
      </c>
    </row>
    <row r="34735" spans="73:73" x14ac:dyDescent="0.45">
      <c r="BU34735">
        <f>ROW()</f>
        <v>34735</v>
      </c>
    </row>
    <row r="34736" spans="73:73" x14ac:dyDescent="0.45">
      <c r="BU34736">
        <f>ROW()</f>
        <v>34736</v>
      </c>
    </row>
    <row r="34737" spans="73:73" x14ac:dyDescent="0.45">
      <c r="BU34737">
        <f>ROW()</f>
        <v>34737</v>
      </c>
    </row>
    <row r="34738" spans="73:73" x14ac:dyDescent="0.45">
      <c r="BU34738">
        <f>ROW()</f>
        <v>34738</v>
      </c>
    </row>
    <row r="34739" spans="73:73" x14ac:dyDescent="0.45">
      <c r="BU34739">
        <f>ROW()</f>
        <v>34739</v>
      </c>
    </row>
    <row r="34740" spans="73:73" x14ac:dyDescent="0.45">
      <c r="BU34740">
        <f>ROW()</f>
        <v>34740</v>
      </c>
    </row>
    <row r="34741" spans="73:73" x14ac:dyDescent="0.45">
      <c r="BU34741">
        <f>ROW()</f>
        <v>34741</v>
      </c>
    </row>
    <row r="34742" spans="73:73" x14ac:dyDescent="0.45">
      <c r="BU34742">
        <f>ROW()</f>
        <v>34742</v>
      </c>
    </row>
    <row r="34743" spans="73:73" x14ac:dyDescent="0.45">
      <c r="BU34743">
        <f>ROW()</f>
        <v>34743</v>
      </c>
    </row>
    <row r="34744" spans="73:73" x14ac:dyDescent="0.45">
      <c r="BU34744">
        <f>ROW()</f>
        <v>34744</v>
      </c>
    </row>
    <row r="34745" spans="73:73" x14ac:dyDescent="0.45">
      <c r="BU34745">
        <f>ROW()</f>
        <v>34745</v>
      </c>
    </row>
    <row r="34746" spans="73:73" x14ac:dyDescent="0.45">
      <c r="BU34746">
        <f>ROW()</f>
        <v>34746</v>
      </c>
    </row>
    <row r="34747" spans="73:73" x14ac:dyDescent="0.45">
      <c r="BU34747">
        <f>ROW()</f>
        <v>34747</v>
      </c>
    </row>
    <row r="34748" spans="73:73" x14ac:dyDescent="0.45">
      <c r="BU34748">
        <f>ROW()</f>
        <v>34748</v>
      </c>
    </row>
    <row r="34749" spans="73:73" x14ac:dyDescent="0.45">
      <c r="BU34749">
        <f>ROW()</f>
        <v>34749</v>
      </c>
    </row>
    <row r="34750" spans="73:73" x14ac:dyDescent="0.45">
      <c r="BU34750">
        <f>ROW()</f>
        <v>34750</v>
      </c>
    </row>
    <row r="34751" spans="73:73" x14ac:dyDescent="0.45">
      <c r="BU34751">
        <f>ROW()</f>
        <v>34751</v>
      </c>
    </row>
    <row r="34752" spans="73:73" x14ac:dyDescent="0.45">
      <c r="BU34752">
        <f>ROW()</f>
        <v>34752</v>
      </c>
    </row>
    <row r="34753" spans="73:73" x14ac:dyDescent="0.45">
      <c r="BU34753">
        <f>ROW()</f>
        <v>34753</v>
      </c>
    </row>
    <row r="34754" spans="73:73" x14ac:dyDescent="0.45">
      <c r="BU34754">
        <f>ROW()</f>
        <v>34754</v>
      </c>
    </row>
    <row r="34755" spans="73:73" x14ac:dyDescent="0.45">
      <c r="BU34755">
        <f>ROW()</f>
        <v>34755</v>
      </c>
    </row>
    <row r="34756" spans="73:73" x14ac:dyDescent="0.45">
      <c r="BU34756">
        <f>ROW()</f>
        <v>34756</v>
      </c>
    </row>
    <row r="34757" spans="73:73" x14ac:dyDescent="0.45">
      <c r="BU34757">
        <f>ROW()</f>
        <v>34757</v>
      </c>
    </row>
    <row r="34758" spans="73:73" x14ac:dyDescent="0.45">
      <c r="BU34758">
        <f>ROW()</f>
        <v>34758</v>
      </c>
    </row>
    <row r="34759" spans="73:73" x14ac:dyDescent="0.45">
      <c r="BU34759">
        <f>ROW()</f>
        <v>34759</v>
      </c>
    </row>
    <row r="34760" spans="73:73" x14ac:dyDescent="0.45">
      <c r="BU34760">
        <f>ROW()</f>
        <v>34760</v>
      </c>
    </row>
    <row r="34761" spans="73:73" x14ac:dyDescent="0.45">
      <c r="BU34761">
        <f>ROW()</f>
        <v>34761</v>
      </c>
    </row>
    <row r="34762" spans="73:73" x14ac:dyDescent="0.45">
      <c r="BU34762">
        <f>ROW()</f>
        <v>34762</v>
      </c>
    </row>
    <row r="34763" spans="73:73" x14ac:dyDescent="0.45">
      <c r="BU34763">
        <f>ROW()</f>
        <v>34763</v>
      </c>
    </row>
    <row r="34764" spans="73:73" x14ac:dyDescent="0.45">
      <c r="BU34764">
        <f>ROW()</f>
        <v>34764</v>
      </c>
    </row>
    <row r="34765" spans="73:73" x14ac:dyDescent="0.45">
      <c r="BU34765">
        <f>ROW()</f>
        <v>34765</v>
      </c>
    </row>
    <row r="34766" spans="73:73" x14ac:dyDescent="0.45">
      <c r="BU34766">
        <f>ROW()</f>
        <v>34766</v>
      </c>
    </row>
    <row r="34767" spans="73:73" x14ac:dyDescent="0.45">
      <c r="BU34767">
        <f>ROW()</f>
        <v>34767</v>
      </c>
    </row>
    <row r="34768" spans="73:73" x14ac:dyDescent="0.45">
      <c r="BU34768">
        <f>ROW()</f>
        <v>34768</v>
      </c>
    </row>
    <row r="34769" spans="73:73" x14ac:dyDescent="0.45">
      <c r="BU34769">
        <f>ROW()</f>
        <v>34769</v>
      </c>
    </row>
    <row r="34770" spans="73:73" x14ac:dyDescent="0.45">
      <c r="BU34770">
        <f>ROW()</f>
        <v>34770</v>
      </c>
    </row>
    <row r="34771" spans="73:73" x14ac:dyDescent="0.45">
      <c r="BU34771">
        <f>ROW()</f>
        <v>34771</v>
      </c>
    </row>
    <row r="34772" spans="73:73" x14ac:dyDescent="0.45">
      <c r="BU34772">
        <f>ROW()</f>
        <v>34772</v>
      </c>
    </row>
    <row r="34773" spans="73:73" x14ac:dyDescent="0.45">
      <c r="BU34773">
        <f>ROW()</f>
        <v>34773</v>
      </c>
    </row>
    <row r="34774" spans="73:73" x14ac:dyDescent="0.45">
      <c r="BU34774">
        <f>ROW()</f>
        <v>34774</v>
      </c>
    </row>
    <row r="34775" spans="73:73" x14ac:dyDescent="0.45">
      <c r="BU34775">
        <f>ROW()</f>
        <v>34775</v>
      </c>
    </row>
    <row r="34776" spans="73:73" x14ac:dyDescent="0.45">
      <c r="BU34776">
        <f>ROW()</f>
        <v>34776</v>
      </c>
    </row>
    <row r="34777" spans="73:73" x14ac:dyDescent="0.45">
      <c r="BU34777">
        <f>ROW()</f>
        <v>34777</v>
      </c>
    </row>
    <row r="34778" spans="73:73" x14ac:dyDescent="0.45">
      <c r="BU34778">
        <f>ROW()</f>
        <v>34778</v>
      </c>
    </row>
    <row r="34779" spans="73:73" x14ac:dyDescent="0.45">
      <c r="BU34779">
        <f>ROW()</f>
        <v>34779</v>
      </c>
    </row>
    <row r="34780" spans="73:73" x14ac:dyDescent="0.45">
      <c r="BU34780">
        <f>ROW()</f>
        <v>34780</v>
      </c>
    </row>
    <row r="34781" spans="73:73" x14ac:dyDescent="0.45">
      <c r="BU34781">
        <f>ROW()</f>
        <v>34781</v>
      </c>
    </row>
    <row r="34782" spans="73:73" x14ac:dyDescent="0.45">
      <c r="BU34782">
        <f>ROW()</f>
        <v>34782</v>
      </c>
    </row>
    <row r="34783" spans="73:73" x14ac:dyDescent="0.45">
      <c r="BU34783">
        <f>ROW()</f>
        <v>34783</v>
      </c>
    </row>
    <row r="34784" spans="73:73" x14ac:dyDescent="0.45">
      <c r="BU34784">
        <f>ROW()</f>
        <v>34784</v>
      </c>
    </row>
    <row r="34785" spans="73:73" x14ac:dyDescent="0.45">
      <c r="BU34785">
        <f>ROW()</f>
        <v>34785</v>
      </c>
    </row>
    <row r="34786" spans="73:73" x14ac:dyDescent="0.45">
      <c r="BU34786">
        <f>ROW()</f>
        <v>34786</v>
      </c>
    </row>
    <row r="34787" spans="73:73" x14ac:dyDescent="0.45">
      <c r="BU34787">
        <f>ROW()</f>
        <v>34787</v>
      </c>
    </row>
    <row r="34788" spans="73:73" x14ac:dyDescent="0.45">
      <c r="BU34788">
        <f>ROW()</f>
        <v>34788</v>
      </c>
    </row>
    <row r="34789" spans="73:73" x14ac:dyDescent="0.45">
      <c r="BU34789">
        <f>ROW()</f>
        <v>34789</v>
      </c>
    </row>
    <row r="34790" spans="73:73" x14ac:dyDescent="0.45">
      <c r="BU34790">
        <f>ROW()</f>
        <v>34790</v>
      </c>
    </row>
    <row r="34791" spans="73:73" x14ac:dyDescent="0.45">
      <c r="BU34791">
        <f>ROW()</f>
        <v>34791</v>
      </c>
    </row>
    <row r="34792" spans="73:73" x14ac:dyDescent="0.45">
      <c r="BU34792">
        <f>ROW()</f>
        <v>34792</v>
      </c>
    </row>
    <row r="34793" spans="73:73" x14ac:dyDescent="0.45">
      <c r="BU34793">
        <f>ROW()</f>
        <v>34793</v>
      </c>
    </row>
    <row r="34794" spans="73:73" x14ac:dyDescent="0.45">
      <c r="BU34794">
        <f>ROW()</f>
        <v>34794</v>
      </c>
    </row>
    <row r="34795" spans="73:73" x14ac:dyDescent="0.45">
      <c r="BU34795">
        <f>ROW()</f>
        <v>34795</v>
      </c>
    </row>
    <row r="34796" spans="73:73" x14ac:dyDescent="0.45">
      <c r="BU34796">
        <f>ROW()</f>
        <v>34796</v>
      </c>
    </row>
    <row r="34797" spans="73:73" x14ac:dyDescent="0.45">
      <c r="BU34797">
        <f>ROW()</f>
        <v>34797</v>
      </c>
    </row>
    <row r="34798" spans="73:73" x14ac:dyDescent="0.45">
      <c r="BU34798">
        <f>ROW()</f>
        <v>34798</v>
      </c>
    </row>
    <row r="34799" spans="73:73" x14ac:dyDescent="0.45">
      <c r="BU34799">
        <f>ROW()</f>
        <v>34799</v>
      </c>
    </row>
    <row r="34800" spans="73:73" x14ac:dyDescent="0.45">
      <c r="BU34800">
        <f>ROW()</f>
        <v>34800</v>
      </c>
    </row>
    <row r="34801" spans="73:73" x14ac:dyDescent="0.45">
      <c r="BU34801">
        <f>ROW()</f>
        <v>34801</v>
      </c>
    </row>
    <row r="34802" spans="73:73" x14ac:dyDescent="0.45">
      <c r="BU34802">
        <f>ROW()</f>
        <v>34802</v>
      </c>
    </row>
    <row r="34803" spans="73:73" x14ac:dyDescent="0.45">
      <c r="BU34803">
        <f>ROW()</f>
        <v>34803</v>
      </c>
    </row>
    <row r="34804" spans="73:73" x14ac:dyDescent="0.45">
      <c r="BU34804">
        <f>ROW()</f>
        <v>34804</v>
      </c>
    </row>
    <row r="34805" spans="73:73" x14ac:dyDescent="0.45">
      <c r="BU34805">
        <f>ROW()</f>
        <v>34805</v>
      </c>
    </row>
    <row r="34806" spans="73:73" x14ac:dyDescent="0.45">
      <c r="BU34806">
        <f>ROW()</f>
        <v>34806</v>
      </c>
    </row>
    <row r="34807" spans="73:73" x14ac:dyDescent="0.45">
      <c r="BU34807">
        <f>ROW()</f>
        <v>34807</v>
      </c>
    </row>
    <row r="34808" spans="73:73" x14ac:dyDescent="0.45">
      <c r="BU34808">
        <f>ROW()</f>
        <v>34808</v>
      </c>
    </row>
    <row r="34809" spans="73:73" x14ac:dyDescent="0.45">
      <c r="BU34809">
        <f>ROW()</f>
        <v>34809</v>
      </c>
    </row>
    <row r="34810" spans="73:73" x14ac:dyDescent="0.45">
      <c r="BU34810">
        <f>ROW()</f>
        <v>34810</v>
      </c>
    </row>
    <row r="34811" spans="73:73" x14ac:dyDescent="0.45">
      <c r="BU34811">
        <f>ROW()</f>
        <v>34811</v>
      </c>
    </row>
    <row r="34812" spans="73:73" x14ac:dyDescent="0.45">
      <c r="BU34812">
        <f>ROW()</f>
        <v>34812</v>
      </c>
    </row>
    <row r="34813" spans="73:73" x14ac:dyDescent="0.45">
      <c r="BU34813">
        <f>ROW()</f>
        <v>34813</v>
      </c>
    </row>
    <row r="34814" spans="73:73" x14ac:dyDescent="0.45">
      <c r="BU34814">
        <f>ROW()</f>
        <v>34814</v>
      </c>
    </row>
    <row r="34815" spans="73:73" x14ac:dyDescent="0.45">
      <c r="BU34815">
        <f>ROW()</f>
        <v>34815</v>
      </c>
    </row>
    <row r="34816" spans="73:73" x14ac:dyDescent="0.45">
      <c r="BU34816">
        <f>ROW()</f>
        <v>34816</v>
      </c>
    </row>
    <row r="34817" spans="73:73" x14ac:dyDescent="0.45">
      <c r="BU34817">
        <f>ROW()</f>
        <v>34817</v>
      </c>
    </row>
    <row r="34818" spans="73:73" x14ac:dyDescent="0.45">
      <c r="BU34818">
        <f>ROW()</f>
        <v>34818</v>
      </c>
    </row>
    <row r="34819" spans="73:73" x14ac:dyDescent="0.45">
      <c r="BU34819">
        <f>ROW()</f>
        <v>34819</v>
      </c>
    </row>
    <row r="34820" spans="73:73" x14ac:dyDescent="0.45">
      <c r="BU34820">
        <f>ROW()</f>
        <v>34820</v>
      </c>
    </row>
    <row r="34821" spans="73:73" x14ac:dyDescent="0.45">
      <c r="BU34821">
        <f>ROW()</f>
        <v>34821</v>
      </c>
    </row>
    <row r="34822" spans="73:73" x14ac:dyDescent="0.45">
      <c r="BU34822">
        <f>ROW()</f>
        <v>34822</v>
      </c>
    </row>
    <row r="34823" spans="73:73" x14ac:dyDescent="0.45">
      <c r="BU34823">
        <f>ROW()</f>
        <v>34823</v>
      </c>
    </row>
    <row r="34824" spans="73:73" x14ac:dyDescent="0.45">
      <c r="BU34824">
        <f>ROW()</f>
        <v>34824</v>
      </c>
    </row>
    <row r="34825" spans="73:73" x14ac:dyDescent="0.45">
      <c r="BU34825">
        <f>ROW()</f>
        <v>34825</v>
      </c>
    </row>
    <row r="34826" spans="73:73" x14ac:dyDescent="0.45">
      <c r="BU34826">
        <f>ROW()</f>
        <v>34826</v>
      </c>
    </row>
    <row r="34827" spans="73:73" x14ac:dyDescent="0.45">
      <c r="BU34827">
        <f>ROW()</f>
        <v>34827</v>
      </c>
    </row>
    <row r="34828" spans="73:73" x14ac:dyDescent="0.45">
      <c r="BU34828">
        <f>ROW()</f>
        <v>34828</v>
      </c>
    </row>
    <row r="34829" spans="73:73" x14ac:dyDescent="0.45">
      <c r="BU34829">
        <f>ROW()</f>
        <v>34829</v>
      </c>
    </row>
    <row r="34830" spans="73:73" x14ac:dyDescent="0.45">
      <c r="BU34830">
        <f>ROW()</f>
        <v>34830</v>
      </c>
    </row>
    <row r="34831" spans="73:73" x14ac:dyDescent="0.45">
      <c r="BU34831">
        <f>ROW()</f>
        <v>34831</v>
      </c>
    </row>
    <row r="34832" spans="73:73" x14ac:dyDescent="0.45">
      <c r="BU34832">
        <f>ROW()</f>
        <v>34832</v>
      </c>
    </row>
    <row r="34833" spans="73:73" x14ac:dyDescent="0.45">
      <c r="BU34833">
        <f>ROW()</f>
        <v>34833</v>
      </c>
    </row>
    <row r="34834" spans="73:73" x14ac:dyDescent="0.45">
      <c r="BU34834">
        <f>ROW()</f>
        <v>34834</v>
      </c>
    </row>
    <row r="34835" spans="73:73" x14ac:dyDescent="0.45">
      <c r="BU34835">
        <f>ROW()</f>
        <v>34835</v>
      </c>
    </row>
    <row r="34836" spans="73:73" x14ac:dyDescent="0.45">
      <c r="BU34836">
        <f>ROW()</f>
        <v>34836</v>
      </c>
    </row>
    <row r="34837" spans="73:73" x14ac:dyDescent="0.45">
      <c r="BU34837">
        <f>ROW()</f>
        <v>34837</v>
      </c>
    </row>
    <row r="34838" spans="73:73" x14ac:dyDescent="0.45">
      <c r="BU34838">
        <f>ROW()</f>
        <v>34838</v>
      </c>
    </row>
    <row r="34839" spans="73:73" x14ac:dyDescent="0.45">
      <c r="BU34839">
        <f>ROW()</f>
        <v>34839</v>
      </c>
    </row>
    <row r="34840" spans="73:73" x14ac:dyDescent="0.45">
      <c r="BU34840">
        <f>ROW()</f>
        <v>34840</v>
      </c>
    </row>
    <row r="34841" spans="73:73" x14ac:dyDescent="0.45">
      <c r="BU34841">
        <f>ROW()</f>
        <v>34841</v>
      </c>
    </row>
    <row r="34842" spans="73:73" x14ac:dyDescent="0.45">
      <c r="BU34842">
        <f>ROW()</f>
        <v>34842</v>
      </c>
    </row>
    <row r="34843" spans="73:73" x14ac:dyDescent="0.45">
      <c r="BU34843">
        <f>ROW()</f>
        <v>34843</v>
      </c>
    </row>
    <row r="34844" spans="73:73" x14ac:dyDescent="0.45">
      <c r="BU34844">
        <f>ROW()</f>
        <v>34844</v>
      </c>
    </row>
    <row r="34845" spans="73:73" x14ac:dyDescent="0.45">
      <c r="BU34845">
        <f>ROW()</f>
        <v>34845</v>
      </c>
    </row>
    <row r="34846" spans="73:73" x14ac:dyDescent="0.45">
      <c r="BU34846">
        <f>ROW()</f>
        <v>34846</v>
      </c>
    </row>
    <row r="34847" spans="73:73" x14ac:dyDescent="0.45">
      <c r="BU34847">
        <f>ROW()</f>
        <v>34847</v>
      </c>
    </row>
    <row r="34848" spans="73:73" x14ac:dyDescent="0.45">
      <c r="BU34848">
        <f>ROW()</f>
        <v>34848</v>
      </c>
    </row>
    <row r="34849" spans="73:73" x14ac:dyDescent="0.45">
      <c r="BU34849">
        <f>ROW()</f>
        <v>34849</v>
      </c>
    </row>
    <row r="34850" spans="73:73" x14ac:dyDescent="0.45">
      <c r="BU34850">
        <f>ROW()</f>
        <v>34850</v>
      </c>
    </row>
    <row r="34851" spans="73:73" x14ac:dyDescent="0.45">
      <c r="BU34851">
        <f>ROW()</f>
        <v>34851</v>
      </c>
    </row>
    <row r="34852" spans="73:73" x14ac:dyDescent="0.45">
      <c r="BU34852">
        <f>ROW()</f>
        <v>34852</v>
      </c>
    </row>
    <row r="34853" spans="73:73" x14ac:dyDescent="0.45">
      <c r="BU34853">
        <f>ROW()</f>
        <v>34853</v>
      </c>
    </row>
    <row r="34854" spans="73:73" x14ac:dyDescent="0.45">
      <c r="BU34854">
        <f>ROW()</f>
        <v>34854</v>
      </c>
    </row>
    <row r="34855" spans="73:73" x14ac:dyDescent="0.45">
      <c r="BU34855">
        <f>ROW()</f>
        <v>34855</v>
      </c>
    </row>
    <row r="34856" spans="73:73" x14ac:dyDescent="0.45">
      <c r="BU34856">
        <f>ROW()</f>
        <v>34856</v>
      </c>
    </row>
    <row r="34857" spans="73:73" x14ac:dyDescent="0.45">
      <c r="BU34857">
        <f>ROW()</f>
        <v>34857</v>
      </c>
    </row>
    <row r="34858" spans="73:73" x14ac:dyDescent="0.45">
      <c r="BU34858">
        <f>ROW()</f>
        <v>34858</v>
      </c>
    </row>
    <row r="34859" spans="73:73" x14ac:dyDescent="0.45">
      <c r="BU34859">
        <f>ROW()</f>
        <v>34859</v>
      </c>
    </row>
    <row r="34860" spans="73:73" x14ac:dyDescent="0.45">
      <c r="BU34860">
        <f>ROW()</f>
        <v>34860</v>
      </c>
    </row>
    <row r="34861" spans="73:73" x14ac:dyDescent="0.45">
      <c r="BU34861">
        <f>ROW()</f>
        <v>34861</v>
      </c>
    </row>
    <row r="34862" spans="73:73" x14ac:dyDescent="0.45">
      <c r="BU34862">
        <f>ROW()</f>
        <v>34862</v>
      </c>
    </row>
    <row r="34863" spans="73:73" x14ac:dyDescent="0.45">
      <c r="BU34863">
        <f>ROW()</f>
        <v>34863</v>
      </c>
    </row>
    <row r="34864" spans="73:73" x14ac:dyDescent="0.45">
      <c r="BU34864">
        <f>ROW()</f>
        <v>34864</v>
      </c>
    </row>
    <row r="34865" spans="73:73" x14ac:dyDescent="0.45">
      <c r="BU34865">
        <f>ROW()</f>
        <v>34865</v>
      </c>
    </row>
    <row r="34866" spans="73:73" x14ac:dyDescent="0.45">
      <c r="BU34866">
        <f>ROW()</f>
        <v>34866</v>
      </c>
    </row>
    <row r="34867" spans="73:73" x14ac:dyDescent="0.45">
      <c r="BU34867">
        <f>ROW()</f>
        <v>34867</v>
      </c>
    </row>
    <row r="34868" spans="73:73" x14ac:dyDescent="0.45">
      <c r="BU34868">
        <f>ROW()</f>
        <v>34868</v>
      </c>
    </row>
    <row r="34869" spans="73:73" x14ac:dyDescent="0.45">
      <c r="BU34869">
        <f>ROW()</f>
        <v>34869</v>
      </c>
    </row>
    <row r="34870" spans="73:73" x14ac:dyDescent="0.45">
      <c r="BU34870">
        <f>ROW()</f>
        <v>34870</v>
      </c>
    </row>
    <row r="34871" spans="73:73" x14ac:dyDescent="0.45">
      <c r="BU34871">
        <f>ROW()</f>
        <v>34871</v>
      </c>
    </row>
    <row r="34872" spans="73:73" x14ac:dyDescent="0.45">
      <c r="BU34872">
        <f>ROW()</f>
        <v>34872</v>
      </c>
    </row>
    <row r="34873" spans="73:73" x14ac:dyDescent="0.45">
      <c r="BU34873">
        <f>ROW()</f>
        <v>34873</v>
      </c>
    </row>
    <row r="34874" spans="73:73" x14ac:dyDescent="0.45">
      <c r="BU34874">
        <f>ROW()</f>
        <v>34874</v>
      </c>
    </row>
    <row r="34875" spans="73:73" x14ac:dyDescent="0.45">
      <c r="BU34875">
        <f>ROW()</f>
        <v>34875</v>
      </c>
    </row>
    <row r="34876" spans="73:73" x14ac:dyDescent="0.45">
      <c r="BU34876">
        <f>ROW()</f>
        <v>34876</v>
      </c>
    </row>
    <row r="34877" spans="73:73" x14ac:dyDescent="0.45">
      <c r="BU34877">
        <f>ROW()</f>
        <v>34877</v>
      </c>
    </row>
    <row r="34878" spans="73:73" x14ac:dyDescent="0.45">
      <c r="BU34878">
        <f>ROW()</f>
        <v>34878</v>
      </c>
    </row>
    <row r="34879" spans="73:73" x14ac:dyDescent="0.45">
      <c r="BU34879">
        <f>ROW()</f>
        <v>34879</v>
      </c>
    </row>
    <row r="34880" spans="73:73" x14ac:dyDescent="0.45">
      <c r="BU34880">
        <f>ROW()</f>
        <v>34880</v>
      </c>
    </row>
    <row r="34881" spans="73:73" x14ac:dyDescent="0.45">
      <c r="BU34881">
        <f>ROW()</f>
        <v>34881</v>
      </c>
    </row>
    <row r="34882" spans="73:73" x14ac:dyDescent="0.45">
      <c r="BU34882">
        <f>ROW()</f>
        <v>34882</v>
      </c>
    </row>
    <row r="34883" spans="73:73" x14ac:dyDescent="0.45">
      <c r="BU34883">
        <f>ROW()</f>
        <v>34883</v>
      </c>
    </row>
    <row r="34884" spans="73:73" x14ac:dyDescent="0.45">
      <c r="BU34884">
        <f>ROW()</f>
        <v>34884</v>
      </c>
    </row>
    <row r="34885" spans="73:73" x14ac:dyDescent="0.45">
      <c r="BU34885">
        <f>ROW()</f>
        <v>34885</v>
      </c>
    </row>
    <row r="34886" spans="73:73" x14ac:dyDescent="0.45">
      <c r="BU34886">
        <f>ROW()</f>
        <v>34886</v>
      </c>
    </row>
    <row r="34887" spans="73:73" x14ac:dyDescent="0.45">
      <c r="BU34887">
        <f>ROW()</f>
        <v>34887</v>
      </c>
    </row>
    <row r="34888" spans="73:73" x14ac:dyDescent="0.45">
      <c r="BU34888">
        <f>ROW()</f>
        <v>34888</v>
      </c>
    </row>
    <row r="34889" spans="73:73" x14ac:dyDescent="0.45">
      <c r="BU34889">
        <f>ROW()</f>
        <v>34889</v>
      </c>
    </row>
    <row r="34890" spans="73:73" x14ac:dyDescent="0.45">
      <c r="BU34890">
        <f>ROW()</f>
        <v>34890</v>
      </c>
    </row>
    <row r="34891" spans="73:73" x14ac:dyDescent="0.45">
      <c r="BU34891">
        <f>ROW()</f>
        <v>34891</v>
      </c>
    </row>
    <row r="34892" spans="73:73" x14ac:dyDescent="0.45">
      <c r="BU34892">
        <f>ROW()</f>
        <v>34892</v>
      </c>
    </row>
    <row r="34893" spans="73:73" x14ac:dyDescent="0.45">
      <c r="BU34893">
        <f>ROW()</f>
        <v>34893</v>
      </c>
    </row>
    <row r="34894" spans="73:73" x14ac:dyDescent="0.45">
      <c r="BU34894">
        <f>ROW()</f>
        <v>34894</v>
      </c>
    </row>
    <row r="34895" spans="73:73" x14ac:dyDescent="0.45">
      <c r="BU34895">
        <f>ROW()</f>
        <v>34895</v>
      </c>
    </row>
    <row r="34896" spans="73:73" x14ac:dyDescent="0.45">
      <c r="BU34896">
        <f>ROW()</f>
        <v>34896</v>
      </c>
    </row>
    <row r="34897" spans="73:73" x14ac:dyDescent="0.45">
      <c r="BU34897">
        <f>ROW()</f>
        <v>34897</v>
      </c>
    </row>
    <row r="34898" spans="73:73" x14ac:dyDescent="0.45">
      <c r="BU34898">
        <f>ROW()</f>
        <v>34898</v>
      </c>
    </row>
    <row r="34899" spans="73:73" x14ac:dyDescent="0.45">
      <c r="BU34899">
        <f>ROW()</f>
        <v>34899</v>
      </c>
    </row>
    <row r="34900" spans="73:73" x14ac:dyDescent="0.45">
      <c r="BU34900">
        <f>ROW()</f>
        <v>34900</v>
      </c>
    </row>
    <row r="34901" spans="73:73" x14ac:dyDescent="0.45">
      <c r="BU34901">
        <f>ROW()</f>
        <v>34901</v>
      </c>
    </row>
    <row r="34902" spans="73:73" x14ac:dyDescent="0.45">
      <c r="BU34902">
        <f>ROW()</f>
        <v>34902</v>
      </c>
    </row>
    <row r="34903" spans="73:73" x14ac:dyDescent="0.45">
      <c r="BU34903">
        <f>ROW()</f>
        <v>34903</v>
      </c>
    </row>
    <row r="34904" spans="73:73" x14ac:dyDescent="0.45">
      <c r="BU34904">
        <f>ROW()</f>
        <v>34904</v>
      </c>
    </row>
    <row r="34905" spans="73:73" x14ac:dyDescent="0.45">
      <c r="BU34905">
        <f>ROW()</f>
        <v>34905</v>
      </c>
    </row>
    <row r="34906" spans="73:73" x14ac:dyDescent="0.45">
      <c r="BU34906">
        <f>ROW()</f>
        <v>34906</v>
      </c>
    </row>
    <row r="34907" spans="73:73" x14ac:dyDescent="0.45">
      <c r="BU34907">
        <f>ROW()</f>
        <v>34907</v>
      </c>
    </row>
    <row r="34908" spans="73:73" x14ac:dyDescent="0.45">
      <c r="BU34908">
        <f>ROW()</f>
        <v>34908</v>
      </c>
    </row>
    <row r="34909" spans="73:73" x14ac:dyDescent="0.45">
      <c r="BU34909">
        <f>ROW()</f>
        <v>34909</v>
      </c>
    </row>
    <row r="34910" spans="73:73" x14ac:dyDescent="0.45">
      <c r="BU34910">
        <f>ROW()</f>
        <v>34910</v>
      </c>
    </row>
    <row r="34911" spans="73:73" x14ac:dyDescent="0.45">
      <c r="BU34911">
        <f>ROW()</f>
        <v>34911</v>
      </c>
    </row>
    <row r="34912" spans="73:73" x14ac:dyDescent="0.45">
      <c r="BU34912">
        <f>ROW()</f>
        <v>34912</v>
      </c>
    </row>
    <row r="34913" spans="73:73" x14ac:dyDescent="0.45">
      <c r="BU34913">
        <f>ROW()</f>
        <v>34913</v>
      </c>
    </row>
    <row r="34914" spans="73:73" x14ac:dyDescent="0.45">
      <c r="BU34914">
        <f>ROW()</f>
        <v>34914</v>
      </c>
    </row>
    <row r="34915" spans="73:73" x14ac:dyDescent="0.45">
      <c r="BU34915">
        <f>ROW()</f>
        <v>34915</v>
      </c>
    </row>
    <row r="34916" spans="73:73" x14ac:dyDescent="0.45">
      <c r="BU34916">
        <f>ROW()</f>
        <v>34916</v>
      </c>
    </row>
    <row r="34917" spans="73:73" x14ac:dyDescent="0.45">
      <c r="BU34917">
        <f>ROW()</f>
        <v>34917</v>
      </c>
    </row>
    <row r="34918" spans="73:73" x14ac:dyDescent="0.45">
      <c r="BU34918">
        <f>ROW()</f>
        <v>34918</v>
      </c>
    </row>
    <row r="34919" spans="73:73" x14ac:dyDescent="0.45">
      <c r="BU34919">
        <f>ROW()</f>
        <v>34919</v>
      </c>
    </row>
    <row r="34920" spans="73:73" x14ac:dyDescent="0.45">
      <c r="BU34920">
        <f>ROW()</f>
        <v>34920</v>
      </c>
    </row>
    <row r="34921" spans="73:73" x14ac:dyDescent="0.45">
      <c r="BU34921">
        <f>ROW()</f>
        <v>34921</v>
      </c>
    </row>
    <row r="34922" spans="73:73" x14ac:dyDescent="0.45">
      <c r="BU34922">
        <f>ROW()</f>
        <v>34922</v>
      </c>
    </row>
    <row r="34923" spans="73:73" x14ac:dyDescent="0.45">
      <c r="BU34923">
        <f>ROW()</f>
        <v>34923</v>
      </c>
    </row>
    <row r="34924" spans="73:73" x14ac:dyDescent="0.45">
      <c r="BU34924">
        <f>ROW()</f>
        <v>34924</v>
      </c>
    </row>
    <row r="34925" spans="73:73" x14ac:dyDescent="0.45">
      <c r="BU34925">
        <f>ROW()</f>
        <v>34925</v>
      </c>
    </row>
    <row r="34926" spans="73:73" x14ac:dyDescent="0.45">
      <c r="BU34926">
        <f>ROW()</f>
        <v>34926</v>
      </c>
    </row>
    <row r="34927" spans="73:73" x14ac:dyDescent="0.45">
      <c r="BU34927">
        <f>ROW()</f>
        <v>34927</v>
      </c>
    </row>
    <row r="34928" spans="73:73" x14ac:dyDescent="0.45">
      <c r="BU34928">
        <f>ROW()</f>
        <v>34928</v>
      </c>
    </row>
    <row r="34929" spans="73:73" x14ac:dyDescent="0.45">
      <c r="BU34929">
        <f>ROW()</f>
        <v>34929</v>
      </c>
    </row>
    <row r="34930" spans="73:73" x14ac:dyDescent="0.45">
      <c r="BU34930">
        <f>ROW()</f>
        <v>34930</v>
      </c>
    </row>
    <row r="34931" spans="73:73" x14ac:dyDescent="0.45">
      <c r="BU34931">
        <f>ROW()</f>
        <v>34931</v>
      </c>
    </row>
    <row r="34932" spans="73:73" x14ac:dyDescent="0.45">
      <c r="BU34932">
        <f>ROW()</f>
        <v>34932</v>
      </c>
    </row>
    <row r="34933" spans="73:73" x14ac:dyDescent="0.45">
      <c r="BU34933">
        <f>ROW()</f>
        <v>34933</v>
      </c>
    </row>
    <row r="34934" spans="73:73" x14ac:dyDescent="0.45">
      <c r="BU34934">
        <f>ROW()</f>
        <v>34934</v>
      </c>
    </row>
    <row r="34935" spans="73:73" x14ac:dyDescent="0.45">
      <c r="BU34935">
        <f>ROW()</f>
        <v>34935</v>
      </c>
    </row>
    <row r="34936" spans="73:73" x14ac:dyDescent="0.45">
      <c r="BU34936">
        <f>ROW()</f>
        <v>34936</v>
      </c>
    </row>
    <row r="34937" spans="73:73" x14ac:dyDescent="0.45">
      <c r="BU34937">
        <f>ROW()</f>
        <v>34937</v>
      </c>
    </row>
    <row r="34938" spans="73:73" x14ac:dyDescent="0.45">
      <c r="BU34938">
        <f>ROW()</f>
        <v>34938</v>
      </c>
    </row>
    <row r="34939" spans="73:73" x14ac:dyDescent="0.45">
      <c r="BU34939">
        <f>ROW()</f>
        <v>34939</v>
      </c>
    </row>
    <row r="34940" spans="73:73" x14ac:dyDescent="0.45">
      <c r="BU34940">
        <f>ROW()</f>
        <v>34940</v>
      </c>
    </row>
    <row r="34941" spans="73:73" x14ac:dyDescent="0.45">
      <c r="BU34941">
        <f>ROW()</f>
        <v>34941</v>
      </c>
    </row>
    <row r="34942" spans="73:73" x14ac:dyDescent="0.45">
      <c r="BU34942">
        <f>ROW()</f>
        <v>34942</v>
      </c>
    </row>
    <row r="34943" spans="73:73" x14ac:dyDescent="0.45">
      <c r="BU34943">
        <f>ROW()</f>
        <v>34943</v>
      </c>
    </row>
    <row r="34944" spans="73:73" x14ac:dyDescent="0.45">
      <c r="BU34944">
        <f>ROW()</f>
        <v>34944</v>
      </c>
    </row>
    <row r="34945" spans="73:73" x14ac:dyDescent="0.45">
      <c r="BU34945">
        <f>ROW()</f>
        <v>34945</v>
      </c>
    </row>
    <row r="34946" spans="73:73" x14ac:dyDescent="0.45">
      <c r="BU34946">
        <f>ROW()</f>
        <v>34946</v>
      </c>
    </row>
    <row r="34947" spans="73:73" x14ac:dyDescent="0.45">
      <c r="BU34947">
        <f>ROW()</f>
        <v>34947</v>
      </c>
    </row>
    <row r="34948" spans="73:73" x14ac:dyDescent="0.45">
      <c r="BU34948">
        <f>ROW()</f>
        <v>34948</v>
      </c>
    </row>
    <row r="34949" spans="73:73" x14ac:dyDescent="0.45">
      <c r="BU34949">
        <f>ROW()</f>
        <v>34949</v>
      </c>
    </row>
    <row r="34950" spans="73:73" x14ac:dyDescent="0.45">
      <c r="BU34950">
        <f>ROW()</f>
        <v>34950</v>
      </c>
    </row>
    <row r="34951" spans="73:73" x14ac:dyDescent="0.45">
      <c r="BU34951">
        <f>ROW()</f>
        <v>34951</v>
      </c>
    </row>
    <row r="34952" spans="73:73" x14ac:dyDescent="0.45">
      <c r="BU34952">
        <f>ROW()</f>
        <v>34952</v>
      </c>
    </row>
    <row r="34953" spans="73:73" x14ac:dyDescent="0.45">
      <c r="BU34953">
        <f>ROW()</f>
        <v>34953</v>
      </c>
    </row>
    <row r="34954" spans="73:73" x14ac:dyDescent="0.45">
      <c r="BU34954">
        <f>ROW()</f>
        <v>34954</v>
      </c>
    </row>
    <row r="34955" spans="73:73" x14ac:dyDescent="0.45">
      <c r="BU34955">
        <f>ROW()</f>
        <v>34955</v>
      </c>
    </row>
    <row r="34956" spans="73:73" x14ac:dyDescent="0.45">
      <c r="BU34956">
        <f>ROW()</f>
        <v>34956</v>
      </c>
    </row>
    <row r="34957" spans="73:73" x14ac:dyDescent="0.45">
      <c r="BU34957">
        <f>ROW()</f>
        <v>34957</v>
      </c>
    </row>
    <row r="34958" spans="73:73" x14ac:dyDescent="0.45">
      <c r="BU34958">
        <f>ROW()</f>
        <v>34958</v>
      </c>
    </row>
    <row r="34959" spans="73:73" x14ac:dyDescent="0.45">
      <c r="BU34959">
        <f>ROW()</f>
        <v>34959</v>
      </c>
    </row>
    <row r="34960" spans="73:73" x14ac:dyDescent="0.45">
      <c r="BU34960">
        <f>ROW()</f>
        <v>34960</v>
      </c>
    </row>
    <row r="34961" spans="73:73" x14ac:dyDescent="0.45">
      <c r="BU34961">
        <f>ROW()</f>
        <v>34961</v>
      </c>
    </row>
    <row r="34962" spans="73:73" x14ac:dyDescent="0.45">
      <c r="BU34962">
        <f>ROW()</f>
        <v>34962</v>
      </c>
    </row>
    <row r="34963" spans="73:73" x14ac:dyDescent="0.45">
      <c r="BU34963">
        <f>ROW()</f>
        <v>34963</v>
      </c>
    </row>
    <row r="34964" spans="73:73" x14ac:dyDescent="0.45">
      <c r="BU34964">
        <f>ROW()</f>
        <v>34964</v>
      </c>
    </row>
    <row r="34965" spans="73:73" x14ac:dyDescent="0.45">
      <c r="BU34965">
        <f>ROW()</f>
        <v>34965</v>
      </c>
    </row>
    <row r="34966" spans="73:73" x14ac:dyDescent="0.45">
      <c r="BU34966">
        <f>ROW()</f>
        <v>34966</v>
      </c>
    </row>
    <row r="34967" spans="73:73" x14ac:dyDescent="0.45">
      <c r="BU34967">
        <f>ROW()</f>
        <v>34967</v>
      </c>
    </row>
    <row r="34968" spans="73:73" x14ac:dyDescent="0.45">
      <c r="BU34968">
        <f>ROW()</f>
        <v>34968</v>
      </c>
    </row>
    <row r="34969" spans="73:73" x14ac:dyDescent="0.45">
      <c r="BU34969">
        <f>ROW()</f>
        <v>34969</v>
      </c>
    </row>
    <row r="34970" spans="73:73" x14ac:dyDescent="0.45">
      <c r="BU34970">
        <f>ROW()</f>
        <v>34970</v>
      </c>
    </row>
    <row r="34971" spans="73:73" x14ac:dyDescent="0.45">
      <c r="BU34971">
        <f>ROW()</f>
        <v>34971</v>
      </c>
    </row>
    <row r="34972" spans="73:73" x14ac:dyDescent="0.45">
      <c r="BU34972">
        <f>ROW()</f>
        <v>34972</v>
      </c>
    </row>
    <row r="34973" spans="73:73" x14ac:dyDescent="0.45">
      <c r="BU34973">
        <f>ROW()</f>
        <v>34973</v>
      </c>
    </row>
    <row r="34974" spans="73:73" x14ac:dyDescent="0.45">
      <c r="BU34974">
        <f>ROW()</f>
        <v>34974</v>
      </c>
    </row>
    <row r="34975" spans="73:73" x14ac:dyDescent="0.45">
      <c r="BU34975">
        <f>ROW()</f>
        <v>34975</v>
      </c>
    </row>
    <row r="34976" spans="73:73" x14ac:dyDescent="0.45">
      <c r="BU34976">
        <f>ROW()</f>
        <v>34976</v>
      </c>
    </row>
    <row r="34977" spans="73:73" x14ac:dyDescent="0.45">
      <c r="BU34977">
        <f>ROW()</f>
        <v>34977</v>
      </c>
    </row>
    <row r="34978" spans="73:73" x14ac:dyDescent="0.45">
      <c r="BU34978">
        <f>ROW()</f>
        <v>34978</v>
      </c>
    </row>
    <row r="34979" spans="73:73" x14ac:dyDescent="0.45">
      <c r="BU34979">
        <f>ROW()</f>
        <v>34979</v>
      </c>
    </row>
    <row r="34980" spans="73:73" x14ac:dyDescent="0.45">
      <c r="BU34980">
        <f>ROW()</f>
        <v>34980</v>
      </c>
    </row>
    <row r="34981" spans="73:73" x14ac:dyDescent="0.45">
      <c r="BU34981">
        <f>ROW()</f>
        <v>34981</v>
      </c>
    </row>
    <row r="34982" spans="73:73" x14ac:dyDescent="0.45">
      <c r="BU34982">
        <f>ROW()</f>
        <v>34982</v>
      </c>
    </row>
    <row r="34983" spans="73:73" x14ac:dyDescent="0.45">
      <c r="BU34983">
        <f>ROW()</f>
        <v>34983</v>
      </c>
    </row>
    <row r="34984" spans="73:73" x14ac:dyDescent="0.45">
      <c r="BU34984">
        <f>ROW()</f>
        <v>34984</v>
      </c>
    </row>
    <row r="34985" spans="73:73" x14ac:dyDescent="0.45">
      <c r="BU34985">
        <f>ROW()</f>
        <v>34985</v>
      </c>
    </row>
    <row r="34986" spans="73:73" x14ac:dyDescent="0.45">
      <c r="BU34986">
        <f>ROW()</f>
        <v>34986</v>
      </c>
    </row>
    <row r="34987" spans="73:73" x14ac:dyDescent="0.45">
      <c r="BU34987">
        <f>ROW()</f>
        <v>34987</v>
      </c>
    </row>
    <row r="34988" spans="73:73" x14ac:dyDescent="0.45">
      <c r="BU34988">
        <f>ROW()</f>
        <v>34988</v>
      </c>
    </row>
    <row r="34989" spans="73:73" x14ac:dyDescent="0.45">
      <c r="BU34989">
        <f>ROW()</f>
        <v>34989</v>
      </c>
    </row>
    <row r="34990" spans="73:73" x14ac:dyDescent="0.45">
      <c r="BU34990">
        <f>ROW()</f>
        <v>34990</v>
      </c>
    </row>
    <row r="34991" spans="73:73" x14ac:dyDescent="0.45">
      <c r="BU34991">
        <f>ROW()</f>
        <v>34991</v>
      </c>
    </row>
    <row r="34992" spans="73:73" x14ac:dyDescent="0.45">
      <c r="BU34992">
        <f>ROW()</f>
        <v>34992</v>
      </c>
    </row>
    <row r="34993" spans="73:73" x14ac:dyDescent="0.45">
      <c r="BU34993">
        <f>ROW()</f>
        <v>34993</v>
      </c>
    </row>
    <row r="34994" spans="73:73" x14ac:dyDescent="0.45">
      <c r="BU34994">
        <f>ROW()</f>
        <v>34994</v>
      </c>
    </row>
    <row r="34995" spans="73:73" x14ac:dyDescent="0.45">
      <c r="BU34995">
        <f>ROW()</f>
        <v>34995</v>
      </c>
    </row>
    <row r="34996" spans="73:73" x14ac:dyDescent="0.45">
      <c r="BU34996">
        <f>ROW()</f>
        <v>34996</v>
      </c>
    </row>
    <row r="34997" spans="73:73" x14ac:dyDescent="0.45">
      <c r="BU34997">
        <f>ROW()</f>
        <v>34997</v>
      </c>
    </row>
    <row r="34998" spans="73:73" x14ac:dyDescent="0.45">
      <c r="BU34998">
        <f>ROW()</f>
        <v>34998</v>
      </c>
    </row>
    <row r="34999" spans="73:73" x14ac:dyDescent="0.45">
      <c r="BU34999">
        <f>ROW()</f>
        <v>34999</v>
      </c>
    </row>
    <row r="35000" spans="73:73" x14ac:dyDescent="0.45">
      <c r="BU35000">
        <f>ROW()</f>
        <v>35000</v>
      </c>
    </row>
    <row r="35001" spans="73:73" x14ac:dyDescent="0.45">
      <c r="BU35001">
        <f>ROW()</f>
        <v>35001</v>
      </c>
    </row>
    <row r="35002" spans="73:73" x14ac:dyDescent="0.45">
      <c r="BU35002">
        <f>ROW()</f>
        <v>35002</v>
      </c>
    </row>
    <row r="35003" spans="73:73" x14ac:dyDescent="0.45">
      <c r="BU35003">
        <f>ROW()</f>
        <v>35003</v>
      </c>
    </row>
    <row r="35004" spans="73:73" x14ac:dyDescent="0.45">
      <c r="BU35004">
        <f>ROW()</f>
        <v>35004</v>
      </c>
    </row>
    <row r="35005" spans="73:73" x14ac:dyDescent="0.45">
      <c r="BU35005">
        <f>ROW()</f>
        <v>35005</v>
      </c>
    </row>
    <row r="35006" spans="73:73" x14ac:dyDescent="0.45">
      <c r="BU35006">
        <f>ROW()</f>
        <v>35006</v>
      </c>
    </row>
    <row r="35007" spans="73:73" x14ac:dyDescent="0.45">
      <c r="BU35007">
        <f>ROW()</f>
        <v>35007</v>
      </c>
    </row>
    <row r="35008" spans="73:73" x14ac:dyDescent="0.45">
      <c r="BU35008">
        <f>ROW()</f>
        <v>35008</v>
      </c>
    </row>
    <row r="35009" spans="73:73" x14ac:dyDescent="0.45">
      <c r="BU35009">
        <f>ROW()</f>
        <v>35009</v>
      </c>
    </row>
    <row r="35010" spans="73:73" x14ac:dyDescent="0.45">
      <c r="BU35010">
        <f>ROW()</f>
        <v>35010</v>
      </c>
    </row>
    <row r="35011" spans="73:73" x14ac:dyDescent="0.45">
      <c r="BU35011">
        <f>ROW()</f>
        <v>35011</v>
      </c>
    </row>
    <row r="35012" spans="73:73" x14ac:dyDescent="0.45">
      <c r="BU35012">
        <f>ROW()</f>
        <v>35012</v>
      </c>
    </row>
    <row r="35013" spans="73:73" x14ac:dyDescent="0.45">
      <c r="BU35013">
        <f>ROW()</f>
        <v>35013</v>
      </c>
    </row>
    <row r="35014" spans="73:73" x14ac:dyDescent="0.45">
      <c r="BU35014">
        <f>ROW()</f>
        <v>35014</v>
      </c>
    </row>
    <row r="35015" spans="73:73" x14ac:dyDescent="0.45">
      <c r="BU35015">
        <f>ROW()</f>
        <v>35015</v>
      </c>
    </row>
    <row r="35016" spans="73:73" x14ac:dyDescent="0.45">
      <c r="BU35016">
        <f>ROW()</f>
        <v>35016</v>
      </c>
    </row>
    <row r="35017" spans="73:73" x14ac:dyDescent="0.45">
      <c r="BU35017">
        <f>ROW()</f>
        <v>35017</v>
      </c>
    </row>
    <row r="35018" spans="73:73" x14ac:dyDescent="0.45">
      <c r="BU35018">
        <f>ROW()</f>
        <v>35018</v>
      </c>
    </row>
    <row r="35019" spans="73:73" x14ac:dyDescent="0.45">
      <c r="BU35019">
        <f>ROW()</f>
        <v>35019</v>
      </c>
    </row>
    <row r="35020" spans="73:73" x14ac:dyDescent="0.45">
      <c r="BU35020">
        <f>ROW()</f>
        <v>35020</v>
      </c>
    </row>
    <row r="35021" spans="73:73" x14ac:dyDescent="0.45">
      <c r="BU35021">
        <f>ROW()</f>
        <v>35021</v>
      </c>
    </row>
    <row r="35022" spans="73:73" x14ac:dyDescent="0.45">
      <c r="BU35022">
        <f>ROW()</f>
        <v>35022</v>
      </c>
    </row>
    <row r="35023" spans="73:73" x14ac:dyDescent="0.45">
      <c r="BU35023">
        <f>ROW()</f>
        <v>35023</v>
      </c>
    </row>
    <row r="35024" spans="73:73" x14ac:dyDescent="0.45">
      <c r="BU35024">
        <f>ROW()</f>
        <v>35024</v>
      </c>
    </row>
    <row r="35025" spans="73:73" x14ac:dyDescent="0.45">
      <c r="BU35025">
        <f>ROW()</f>
        <v>35025</v>
      </c>
    </row>
    <row r="35026" spans="73:73" x14ac:dyDescent="0.45">
      <c r="BU35026">
        <f>ROW()</f>
        <v>35026</v>
      </c>
    </row>
    <row r="35027" spans="73:73" x14ac:dyDescent="0.45">
      <c r="BU35027">
        <f>ROW()</f>
        <v>35027</v>
      </c>
    </row>
    <row r="35028" spans="73:73" x14ac:dyDescent="0.45">
      <c r="BU35028">
        <f>ROW()</f>
        <v>35028</v>
      </c>
    </row>
    <row r="35029" spans="73:73" x14ac:dyDescent="0.45">
      <c r="BU35029">
        <f>ROW()</f>
        <v>35029</v>
      </c>
    </row>
    <row r="35030" spans="73:73" x14ac:dyDescent="0.45">
      <c r="BU35030">
        <f>ROW()</f>
        <v>35030</v>
      </c>
    </row>
    <row r="35031" spans="73:73" x14ac:dyDescent="0.45">
      <c r="BU35031">
        <f>ROW()</f>
        <v>35031</v>
      </c>
    </row>
    <row r="35032" spans="73:73" x14ac:dyDescent="0.45">
      <c r="BU35032">
        <f>ROW()</f>
        <v>35032</v>
      </c>
    </row>
    <row r="35033" spans="73:73" x14ac:dyDescent="0.45">
      <c r="BU35033">
        <f>ROW()</f>
        <v>35033</v>
      </c>
    </row>
    <row r="35034" spans="73:73" x14ac:dyDescent="0.45">
      <c r="BU35034">
        <f>ROW()</f>
        <v>35034</v>
      </c>
    </row>
    <row r="35035" spans="73:73" x14ac:dyDescent="0.45">
      <c r="BU35035">
        <f>ROW()</f>
        <v>35035</v>
      </c>
    </row>
    <row r="35036" spans="73:73" x14ac:dyDescent="0.45">
      <c r="BU35036">
        <f>ROW()</f>
        <v>35036</v>
      </c>
    </row>
    <row r="35037" spans="73:73" x14ac:dyDescent="0.45">
      <c r="BU35037">
        <f>ROW()</f>
        <v>35037</v>
      </c>
    </row>
    <row r="35038" spans="73:73" x14ac:dyDescent="0.45">
      <c r="BU35038">
        <f>ROW()</f>
        <v>35038</v>
      </c>
    </row>
    <row r="35039" spans="73:73" x14ac:dyDescent="0.45">
      <c r="BU35039">
        <f>ROW()</f>
        <v>35039</v>
      </c>
    </row>
    <row r="35040" spans="73:73" x14ac:dyDescent="0.45">
      <c r="BU35040">
        <f>ROW()</f>
        <v>35040</v>
      </c>
    </row>
    <row r="35041" spans="73:73" x14ac:dyDescent="0.45">
      <c r="BU35041">
        <f>ROW()</f>
        <v>35041</v>
      </c>
    </row>
    <row r="35042" spans="73:73" x14ac:dyDescent="0.45">
      <c r="BU35042">
        <f>ROW()</f>
        <v>35042</v>
      </c>
    </row>
    <row r="35043" spans="73:73" x14ac:dyDescent="0.45">
      <c r="BU35043">
        <f>ROW()</f>
        <v>35043</v>
      </c>
    </row>
    <row r="35044" spans="73:73" x14ac:dyDescent="0.45">
      <c r="BU35044">
        <f>ROW()</f>
        <v>35044</v>
      </c>
    </row>
    <row r="35045" spans="73:73" x14ac:dyDescent="0.45">
      <c r="BU35045">
        <f>ROW()</f>
        <v>35045</v>
      </c>
    </row>
    <row r="35046" spans="73:73" x14ac:dyDescent="0.45">
      <c r="BU35046">
        <f>ROW()</f>
        <v>35046</v>
      </c>
    </row>
    <row r="35047" spans="73:73" x14ac:dyDescent="0.45">
      <c r="BU35047">
        <f>ROW()</f>
        <v>35047</v>
      </c>
    </row>
    <row r="35048" spans="73:73" x14ac:dyDescent="0.45">
      <c r="BU35048">
        <f>ROW()</f>
        <v>35048</v>
      </c>
    </row>
    <row r="35049" spans="73:73" x14ac:dyDescent="0.45">
      <c r="BU35049">
        <f>ROW()</f>
        <v>35049</v>
      </c>
    </row>
    <row r="35050" spans="73:73" x14ac:dyDescent="0.45">
      <c r="BU35050">
        <f>ROW()</f>
        <v>35050</v>
      </c>
    </row>
    <row r="35051" spans="73:73" x14ac:dyDescent="0.45">
      <c r="BU35051">
        <f>ROW()</f>
        <v>35051</v>
      </c>
    </row>
    <row r="35052" spans="73:73" x14ac:dyDescent="0.45">
      <c r="BU35052">
        <f>ROW()</f>
        <v>35052</v>
      </c>
    </row>
    <row r="35053" spans="73:73" x14ac:dyDescent="0.45">
      <c r="BU35053">
        <f>ROW()</f>
        <v>35053</v>
      </c>
    </row>
    <row r="35054" spans="73:73" x14ac:dyDescent="0.45">
      <c r="BU35054">
        <f>ROW()</f>
        <v>35054</v>
      </c>
    </row>
    <row r="35055" spans="73:73" x14ac:dyDescent="0.45">
      <c r="BU35055">
        <f>ROW()</f>
        <v>35055</v>
      </c>
    </row>
    <row r="35056" spans="73:73" x14ac:dyDescent="0.45">
      <c r="BU35056">
        <f>ROW()</f>
        <v>35056</v>
      </c>
    </row>
    <row r="35057" spans="73:73" x14ac:dyDescent="0.45">
      <c r="BU35057">
        <f>ROW()</f>
        <v>35057</v>
      </c>
    </row>
    <row r="35058" spans="73:73" x14ac:dyDescent="0.45">
      <c r="BU35058">
        <f>ROW()</f>
        <v>35058</v>
      </c>
    </row>
    <row r="35059" spans="73:73" x14ac:dyDescent="0.45">
      <c r="BU35059">
        <f>ROW()</f>
        <v>35059</v>
      </c>
    </row>
    <row r="35060" spans="73:73" x14ac:dyDescent="0.45">
      <c r="BU35060">
        <f>ROW()</f>
        <v>35060</v>
      </c>
    </row>
    <row r="35061" spans="73:73" x14ac:dyDescent="0.45">
      <c r="BU35061">
        <f>ROW()</f>
        <v>35061</v>
      </c>
    </row>
    <row r="35062" spans="73:73" x14ac:dyDescent="0.45">
      <c r="BU35062">
        <f>ROW()</f>
        <v>35062</v>
      </c>
    </row>
    <row r="35063" spans="73:73" x14ac:dyDescent="0.45">
      <c r="BU35063">
        <f>ROW()</f>
        <v>35063</v>
      </c>
    </row>
    <row r="35064" spans="73:73" x14ac:dyDescent="0.45">
      <c r="BU35064">
        <f>ROW()</f>
        <v>35064</v>
      </c>
    </row>
    <row r="35065" spans="73:73" x14ac:dyDescent="0.45">
      <c r="BU35065">
        <f>ROW()</f>
        <v>35065</v>
      </c>
    </row>
    <row r="35066" spans="73:73" x14ac:dyDescent="0.45">
      <c r="BU35066">
        <f>ROW()</f>
        <v>35066</v>
      </c>
    </row>
    <row r="35067" spans="73:73" x14ac:dyDescent="0.45">
      <c r="BU35067">
        <f>ROW()</f>
        <v>35067</v>
      </c>
    </row>
    <row r="35068" spans="73:73" x14ac:dyDescent="0.45">
      <c r="BU35068">
        <f>ROW()</f>
        <v>35068</v>
      </c>
    </row>
    <row r="35069" spans="73:73" x14ac:dyDescent="0.45">
      <c r="BU35069">
        <f>ROW()</f>
        <v>35069</v>
      </c>
    </row>
    <row r="35070" spans="73:73" x14ac:dyDescent="0.45">
      <c r="BU35070">
        <f>ROW()</f>
        <v>35070</v>
      </c>
    </row>
    <row r="35071" spans="73:73" x14ac:dyDescent="0.45">
      <c r="BU35071">
        <f>ROW()</f>
        <v>35071</v>
      </c>
    </row>
    <row r="35072" spans="73:73" x14ac:dyDescent="0.45">
      <c r="BU35072">
        <f>ROW()</f>
        <v>35072</v>
      </c>
    </row>
    <row r="35073" spans="73:73" x14ac:dyDescent="0.45">
      <c r="BU35073">
        <f>ROW()</f>
        <v>35073</v>
      </c>
    </row>
    <row r="35074" spans="73:73" x14ac:dyDescent="0.45">
      <c r="BU35074">
        <f>ROW()</f>
        <v>35074</v>
      </c>
    </row>
    <row r="35075" spans="73:73" x14ac:dyDescent="0.45">
      <c r="BU35075">
        <f>ROW()</f>
        <v>35075</v>
      </c>
    </row>
    <row r="35076" spans="73:73" x14ac:dyDescent="0.45">
      <c r="BU35076">
        <f>ROW()</f>
        <v>35076</v>
      </c>
    </row>
    <row r="35077" spans="73:73" x14ac:dyDescent="0.45">
      <c r="BU35077">
        <f>ROW()</f>
        <v>35077</v>
      </c>
    </row>
    <row r="35078" spans="73:73" x14ac:dyDescent="0.45">
      <c r="BU35078">
        <f>ROW()</f>
        <v>35078</v>
      </c>
    </row>
    <row r="35079" spans="73:73" x14ac:dyDescent="0.45">
      <c r="BU35079">
        <f>ROW()</f>
        <v>35079</v>
      </c>
    </row>
    <row r="35080" spans="73:73" x14ac:dyDescent="0.45">
      <c r="BU35080">
        <f>ROW()</f>
        <v>35080</v>
      </c>
    </row>
    <row r="35081" spans="73:73" x14ac:dyDescent="0.45">
      <c r="BU35081">
        <f>ROW()</f>
        <v>35081</v>
      </c>
    </row>
    <row r="35082" spans="73:73" x14ac:dyDescent="0.45">
      <c r="BU35082">
        <f>ROW()</f>
        <v>35082</v>
      </c>
    </row>
    <row r="35083" spans="73:73" x14ac:dyDescent="0.45">
      <c r="BU35083">
        <f>ROW()</f>
        <v>35083</v>
      </c>
    </row>
    <row r="35084" spans="73:73" x14ac:dyDescent="0.45">
      <c r="BU35084">
        <f>ROW()</f>
        <v>35084</v>
      </c>
    </row>
    <row r="35085" spans="73:73" x14ac:dyDescent="0.45">
      <c r="BU35085">
        <f>ROW()</f>
        <v>35085</v>
      </c>
    </row>
    <row r="35086" spans="73:73" x14ac:dyDescent="0.45">
      <c r="BU35086">
        <f>ROW()</f>
        <v>35086</v>
      </c>
    </row>
    <row r="35087" spans="73:73" x14ac:dyDescent="0.45">
      <c r="BU35087">
        <f>ROW()</f>
        <v>35087</v>
      </c>
    </row>
    <row r="35088" spans="73:73" x14ac:dyDescent="0.45">
      <c r="BU35088">
        <f>ROW()</f>
        <v>35088</v>
      </c>
    </row>
    <row r="35089" spans="73:73" x14ac:dyDescent="0.45">
      <c r="BU35089">
        <f>ROW()</f>
        <v>35089</v>
      </c>
    </row>
    <row r="35090" spans="73:73" x14ac:dyDescent="0.45">
      <c r="BU35090">
        <f>ROW()</f>
        <v>35090</v>
      </c>
    </row>
    <row r="35091" spans="73:73" x14ac:dyDescent="0.45">
      <c r="BU35091">
        <f>ROW()</f>
        <v>35091</v>
      </c>
    </row>
    <row r="35092" spans="73:73" x14ac:dyDescent="0.45">
      <c r="BU35092">
        <f>ROW()</f>
        <v>35092</v>
      </c>
    </row>
    <row r="35093" spans="73:73" x14ac:dyDescent="0.45">
      <c r="BU35093">
        <f>ROW()</f>
        <v>35093</v>
      </c>
    </row>
    <row r="35094" spans="73:73" x14ac:dyDescent="0.45">
      <c r="BU35094">
        <f>ROW()</f>
        <v>35094</v>
      </c>
    </row>
    <row r="35095" spans="73:73" x14ac:dyDescent="0.45">
      <c r="BU35095">
        <f>ROW()</f>
        <v>35095</v>
      </c>
    </row>
    <row r="35096" spans="73:73" x14ac:dyDescent="0.45">
      <c r="BU35096">
        <f>ROW()</f>
        <v>35096</v>
      </c>
    </row>
    <row r="35097" spans="73:73" x14ac:dyDescent="0.45">
      <c r="BU35097">
        <f>ROW()</f>
        <v>35097</v>
      </c>
    </row>
    <row r="35098" spans="73:73" x14ac:dyDescent="0.45">
      <c r="BU35098">
        <f>ROW()</f>
        <v>35098</v>
      </c>
    </row>
    <row r="35099" spans="73:73" x14ac:dyDescent="0.45">
      <c r="BU35099">
        <f>ROW()</f>
        <v>35099</v>
      </c>
    </row>
    <row r="35100" spans="73:73" x14ac:dyDescent="0.45">
      <c r="BU35100">
        <f>ROW()</f>
        <v>35100</v>
      </c>
    </row>
    <row r="35101" spans="73:73" x14ac:dyDescent="0.45">
      <c r="BU35101">
        <f>ROW()</f>
        <v>35101</v>
      </c>
    </row>
    <row r="35102" spans="73:73" x14ac:dyDescent="0.45">
      <c r="BU35102">
        <f>ROW()</f>
        <v>35102</v>
      </c>
    </row>
    <row r="35103" spans="73:73" x14ac:dyDescent="0.45">
      <c r="BU35103">
        <f>ROW()</f>
        <v>35103</v>
      </c>
    </row>
    <row r="35104" spans="73:73" x14ac:dyDescent="0.45">
      <c r="BU35104">
        <f>ROW()</f>
        <v>35104</v>
      </c>
    </row>
    <row r="35105" spans="73:73" x14ac:dyDescent="0.45">
      <c r="BU35105">
        <f>ROW()</f>
        <v>35105</v>
      </c>
    </row>
    <row r="35106" spans="73:73" x14ac:dyDescent="0.45">
      <c r="BU35106">
        <f>ROW()</f>
        <v>35106</v>
      </c>
    </row>
    <row r="35107" spans="73:73" x14ac:dyDescent="0.45">
      <c r="BU35107">
        <f>ROW()</f>
        <v>35107</v>
      </c>
    </row>
    <row r="35108" spans="73:73" x14ac:dyDescent="0.45">
      <c r="BU35108">
        <f>ROW()</f>
        <v>35108</v>
      </c>
    </row>
    <row r="35109" spans="73:73" x14ac:dyDescent="0.45">
      <c r="BU35109">
        <f>ROW()</f>
        <v>35109</v>
      </c>
    </row>
    <row r="35110" spans="73:73" x14ac:dyDescent="0.45">
      <c r="BU35110">
        <f>ROW()</f>
        <v>35110</v>
      </c>
    </row>
    <row r="35111" spans="73:73" x14ac:dyDescent="0.45">
      <c r="BU35111">
        <f>ROW()</f>
        <v>35111</v>
      </c>
    </row>
    <row r="35112" spans="73:73" x14ac:dyDescent="0.45">
      <c r="BU35112">
        <f>ROW()</f>
        <v>35112</v>
      </c>
    </row>
    <row r="35113" spans="73:73" x14ac:dyDescent="0.45">
      <c r="BU35113">
        <f>ROW()</f>
        <v>35113</v>
      </c>
    </row>
    <row r="35114" spans="73:73" x14ac:dyDescent="0.45">
      <c r="BU35114">
        <f>ROW()</f>
        <v>35114</v>
      </c>
    </row>
    <row r="35115" spans="73:73" x14ac:dyDescent="0.45">
      <c r="BU35115">
        <f>ROW()</f>
        <v>35115</v>
      </c>
    </row>
    <row r="35116" spans="73:73" x14ac:dyDescent="0.45">
      <c r="BU35116">
        <f>ROW()</f>
        <v>35116</v>
      </c>
    </row>
    <row r="35117" spans="73:73" x14ac:dyDescent="0.45">
      <c r="BU35117">
        <f>ROW()</f>
        <v>35117</v>
      </c>
    </row>
    <row r="35118" spans="73:73" x14ac:dyDescent="0.45">
      <c r="BU35118">
        <f>ROW()</f>
        <v>35118</v>
      </c>
    </row>
    <row r="35119" spans="73:73" x14ac:dyDescent="0.45">
      <c r="BU35119">
        <f>ROW()</f>
        <v>35119</v>
      </c>
    </row>
    <row r="35120" spans="73:73" x14ac:dyDescent="0.45">
      <c r="BU35120">
        <f>ROW()</f>
        <v>35120</v>
      </c>
    </row>
    <row r="35121" spans="73:73" x14ac:dyDescent="0.45">
      <c r="BU35121">
        <f>ROW()</f>
        <v>35121</v>
      </c>
    </row>
    <row r="35122" spans="73:73" x14ac:dyDescent="0.45">
      <c r="BU35122">
        <f>ROW()</f>
        <v>35122</v>
      </c>
    </row>
    <row r="35123" spans="73:73" x14ac:dyDescent="0.45">
      <c r="BU35123">
        <f>ROW()</f>
        <v>35123</v>
      </c>
    </row>
    <row r="35124" spans="73:73" x14ac:dyDescent="0.45">
      <c r="BU35124">
        <f>ROW()</f>
        <v>35124</v>
      </c>
    </row>
    <row r="35125" spans="73:73" x14ac:dyDescent="0.45">
      <c r="BU35125">
        <f>ROW()</f>
        <v>35125</v>
      </c>
    </row>
    <row r="35126" spans="73:73" x14ac:dyDescent="0.45">
      <c r="BU35126">
        <f>ROW()</f>
        <v>35126</v>
      </c>
    </row>
    <row r="35127" spans="73:73" x14ac:dyDescent="0.45">
      <c r="BU35127">
        <f>ROW()</f>
        <v>35127</v>
      </c>
    </row>
    <row r="35128" spans="73:73" x14ac:dyDescent="0.45">
      <c r="BU35128">
        <f>ROW()</f>
        <v>35128</v>
      </c>
    </row>
    <row r="35129" spans="73:73" x14ac:dyDescent="0.45">
      <c r="BU35129">
        <f>ROW()</f>
        <v>35129</v>
      </c>
    </row>
    <row r="35130" spans="73:73" x14ac:dyDescent="0.45">
      <c r="BU35130">
        <f>ROW()</f>
        <v>35130</v>
      </c>
    </row>
    <row r="35131" spans="73:73" x14ac:dyDescent="0.45">
      <c r="BU35131">
        <f>ROW()</f>
        <v>35131</v>
      </c>
    </row>
    <row r="35132" spans="73:73" x14ac:dyDescent="0.45">
      <c r="BU35132">
        <f>ROW()</f>
        <v>35132</v>
      </c>
    </row>
    <row r="35133" spans="73:73" x14ac:dyDescent="0.45">
      <c r="BU35133">
        <f>ROW()</f>
        <v>35133</v>
      </c>
    </row>
    <row r="35134" spans="73:73" x14ac:dyDescent="0.45">
      <c r="BU35134">
        <f>ROW()</f>
        <v>35134</v>
      </c>
    </row>
    <row r="35135" spans="73:73" x14ac:dyDescent="0.45">
      <c r="BU35135">
        <f>ROW()</f>
        <v>35135</v>
      </c>
    </row>
    <row r="35136" spans="73:73" x14ac:dyDescent="0.45">
      <c r="BU35136">
        <f>ROW()</f>
        <v>35136</v>
      </c>
    </row>
    <row r="35137" spans="73:73" x14ac:dyDescent="0.45">
      <c r="BU35137">
        <f>ROW()</f>
        <v>35137</v>
      </c>
    </row>
    <row r="35138" spans="73:73" x14ac:dyDescent="0.45">
      <c r="BU35138">
        <f>ROW()</f>
        <v>35138</v>
      </c>
    </row>
    <row r="35139" spans="73:73" x14ac:dyDescent="0.45">
      <c r="BU35139">
        <f>ROW()</f>
        <v>35139</v>
      </c>
    </row>
    <row r="35140" spans="73:73" x14ac:dyDescent="0.45">
      <c r="BU35140">
        <f>ROW()</f>
        <v>35140</v>
      </c>
    </row>
    <row r="35141" spans="73:73" x14ac:dyDescent="0.45">
      <c r="BU35141">
        <f>ROW()</f>
        <v>35141</v>
      </c>
    </row>
    <row r="35142" spans="73:73" x14ac:dyDescent="0.45">
      <c r="BU35142">
        <f>ROW()</f>
        <v>35142</v>
      </c>
    </row>
    <row r="35143" spans="73:73" x14ac:dyDescent="0.45">
      <c r="BU35143">
        <f>ROW()</f>
        <v>35143</v>
      </c>
    </row>
    <row r="35144" spans="73:73" x14ac:dyDescent="0.45">
      <c r="BU35144">
        <f>ROW()</f>
        <v>35144</v>
      </c>
    </row>
    <row r="35145" spans="73:73" x14ac:dyDescent="0.45">
      <c r="BU35145">
        <f>ROW()</f>
        <v>35145</v>
      </c>
    </row>
    <row r="35146" spans="73:73" x14ac:dyDescent="0.45">
      <c r="BU35146">
        <f>ROW()</f>
        <v>35146</v>
      </c>
    </row>
    <row r="35147" spans="73:73" x14ac:dyDescent="0.45">
      <c r="BU35147">
        <f>ROW()</f>
        <v>35147</v>
      </c>
    </row>
    <row r="35148" spans="73:73" x14ac:dyDescent="0.45">
      <c r="BU35148">
        <f>ROW()</f>
        <v>35148</v>
      </c>
    </row>
    <row r="35149" spans="73:73" x14ac:dyDescent="0.45">
      <c r="BU35149">
        <f>ROW()</f>
        <v>35149</v>
      </c>
    </row>
    <row r="35150" spans="73:73" x14ac:dyDescent="0.45">
      <c r="BU35150">
        <f>ROW()</f>
        <v>35150</v>
      </c>
    </row>
    <row r="35151" spans="73:73" x14ac:dyDescent="0.45">
      <c r="BU35151">
        <f>ROW()</f>
        <v>35151</v>
      </c>
    </row>
    <row r="35152" spans="73:73" x14ac:dyDescent="0.45">
      <c r="BU35152">
        <f>ROW()</f>
        <v>35152</v>
      </c>
    </row>
    <row r="35153" spans="73:73" x14ac:dyDescent="0.45">
      <c r="BU35153">
        <f>ROW()</f>
        <v>35153</v>
      </c>
    </row>
    <row r="35154" spans="73:73" x14ac:dyDescent="0.45">
      <c r="BU35154">
        <f>ROW()</f>
        <v>35154</v>
      </c>
    </row>
    <row r="35155" spans="73:73" x14ac:dyDescent="0.45">
      <c r="BU35155">
        <f>ROW()</f>
        <v>35155</v>
      </c>
    </row>
    <row r="35156" spans="73:73" x14ac:dyDescent="0.45">
      <c r="BU35156">
        <f>ROW()</f>
        <v>35156</v>
      </c>
    </row>
    <row r="35157" spans="73:73" x14ac:dyDescent="0.45">
      <c r="BU35157">
        <f>ROW()</f>
        <v>35157</v>
      </c>
    </row>
    <row r="35158" spans="73:73" x14ac:dyDescent="0.45">
      <c r="BU35158">
        <f>ROW()</f>
        <v>35158</v>
      </c>
    </row>
    <row r="35159" spans="73:73" x14ac:dyDescent="0.45">
      <c r="BU35159">
        <f>ROW()</f>
        <v>35159</v>
      </c>
    </row>
    <row r="35160" spans="73:73" x14ac:dyDescent="0.45">
      <c r="BU35160">
        <f>ROW()</f>
        <v>35160</v>
      </c>
    </row>
    <row r="35161" spans="73:73" x14ac:dyDescent="0.45">
      <c r="BU35161">
        <f>ROW()</f>
        <v>35161</v>
      </c>
    </row>
    <row r="35162" spans="73:73" x14ac:dyDescent="0.45">
      <c r="BU35162">
        <f>ROW()</f>
        <v>35162</v>
      </c>
    </row>
    <row r="35163" spans="73:73" x14ac:dyDescent="0.45">
      <c r="BU35163">
        <f>ROW()</f>
        <v>35163</v>
      </c>
    </row>
    <row r="35164" spans="73:73" x14ac:dyDescent="0.45">
      <c r="BU35164">
        <f>ROW()</f>
        <v>35164</v>
      </c>
    </row>
    <row r="35165" spans="73:73" x14ac:dyDescent="0.45">
      <c r="BU35165">
        <f>ROW()</f>
        <v>35165</v>
      </c>
    </row>
    <row r="35166" spans="73:73" x14ac:dyDescent="0.45">
      <c r="BU35166">
        <f>ROW()</f>
        <v>35166</v>
      </c>
    </row>
    <row r="35167" spans="73:73" x14ac:dyDescent="0.45">
      <c r="BU35167">
        <f>ROW()</f>
        <v>35167</v>
      </c>
    </row>
    <row r="35168" spans="73:73" x14ac:dyDescent="0.45">
      <c r="BU35168">
        <f>ROW()</f>
        <v>35168</v>
      </c>
    </row>
    <row r="35169" spans="73:73" x14ac:dyDescent="0.45">
      <c r="BU35169">
        <f>ROW()</f>
        <v>35169</v>
      </c>
    </row>
    <row r="35170" spans="73:73" x14ac:dyDescent="0.45">
      <c r="BU35170">
        <f>ROW()</f>
        <v>35170</v>
      </c>
    </row>
    <row r="35171" spans="73:73" x14ac:dyDescent="0.45">
      <c r="BU35171">
        <f>ROW()</f>
        <v>35171</v>
      </c>
    </row>
    <row r="35172" spans="73:73" x14ac:dyDescent="0.45">
      <c r="BU35172">
        <f>ROW()</f>
        <v>35172</v>
      </c>
    </row>
    <row r="35173" spans="73:73" x14ac:dyDescent="0.45">
      <c r="BU35173">
        <f>ROW()</f>
        <v>35173</v>
      </c>
    </row>
    <row r="35174" spans="73:73" x14ac:dyDescent="0.45">
      <c r="BU35174">
        <f>ROW()</f>
        <v>35174</v>
      </c>
    </row>
    <row r="35175" spans="73:73" x14ac:dyDescent="0.45">
      <c r="BU35175">
        <f>ROW()</f>
        <v>35175</v>
      </c>
    </row>
    <row r="35176" spans="73:73" x14ac:dyDescent="0.45">
      <c r="BU35176">
        <f>ROW()</f>
        <v>35176</v>
      </c>
    </row>
    <row r="35177" spans="73:73" x14ac:dyDescent="0.45">
      <c r="BU35177">
        <f>ROW()</f>
        <v>35177</v>
      </c>
    </row>
    <row r="35178" spans="73:73" x14ac:dyDescent="0.45">
      <c r="BU35178">
        <f>ROW()</f>
        <v>35178</v>
      </c>
    </row>
    <row r="35179" spans="73:73" x14ac:dyDescent="0.45">
      <c r="BU35179">
        <f>ROW()</f>
        <v>35179</v>
      </c>
    </row>
    <row r="35180" spans="73:73" x14ac:dyDescent="0.45">
      <c r="BU35180">
        <f>ROW()</f>
        <v>35180</v>
      </c>
    </row>
    <row r="35181" spans="73:73" x14ac:dyDescent="0.45">
      <c r="BU35181">
        <f>ROW()</f>
        <v>35181</v>
      </c>
    </row>
    <row r="35182" spans="73:73" x14ac:dyDescent="0.45">
      <c r="BU35182">
        <f>ROW()</f>
        <v>35182</v>
      </c>
    </row>
    <row r="35183" spans="73:73" x14ac:dyDescent="0.45">
      <c r="BU35183">
        <f>ROW()</f>
        <v>35183</v>
      </c>
    </row>
    <row r="35184" spans="73:73" x14ac:dyDescent="0.45">
      <c r="BU35184">
        <f>ROW()</f>
        <v>35184</v>
      </c>
    </row>
    <row r="35185" spans="73:73" x14ac:dyDescent="0.45">
      <c r="BU35185">
        <f>ROW()</f>
        <v>35185</v>
      </c>
    </row>
    <row r="35186" spans="73:73" x14ac:dyDescent="0.45">
      <c r="BU35186">
        <f>ROW()</f>
        <v>35186</v>
      </c>
    </row>
    <row r="35187" spans="73:73" x14ac:dyDescent="0.45">
      <c r="BU35187">
        <f>ROW()</f>
        <v>35187</v>
      </c>
    </row>
    <row r="35188" spans="73:73" x14ac:dyDescent="0.45">
      <c r="BU35188">
        <f>ROW()</f>
        <v>35188</v>
      </c>
    </row>
    <row r="35189" spans="73:73" x14ac:dyDescent="0.45">
      <c r="BU35189">
        <f>ROW()</f>
        <v>35189</v>
      </c>
    </row>
    <row r="35190" spans="73:73" x14ac:dyDescent="0.45">
      <c r="BU35190">
        <f>ROW()</f>
        <v>35190</v>
      </c>
    </row>
    <row r="35191" spans="73:73" x14ac:dyDescent="0.45">
      <c r="BU35191">
        <f>ROW()</f>
        <v>35191</v>
      </c>
    </row>
    <row r="35192" spans="73:73" x14ac:dyDescent="0.45">
      <c r="BU35192">
        <f>ROW()</f>
        <v>35192</v>
      </c>
    </row>
    <row r="35193" spans="73:73" x14ac:dyDescent="0.45">
      <c r="BU35193">
        <f>ROW()</f>
        <v>35193</v>
      </c>
    </row>
    <row r="35194" spans="73:73" x14ac:dyDescent="0.45">
      <c r="BU35194">
        <f>ROW()</f>
        <v>35194</v>
      </c>
    </row>
    <row r="35195" spans="73:73" x14ac:dyDescent="0.45">
      <c r="BU35195">
        <f>ROW()</f>
        <v>35195</v>
      </c>
    </row>
    <row r="35196" spans="73:73" x14ac:dyDescent="0.45">
      <c r="BU35196">
        <f>ROW()</f>
        <v>35196</v>
      </c>
    </row>
    <row r="35197" spans="73:73" x14ac:dyDescent="0.45">
      <c r="BU35197">
        <f>ROW()</f>
        <v>35197</v>
      </c>
    </row>
    <row r="35198" spans="73:73" x14ac:dyDescent="0.45">
      <c r="BU35198">
        <f>ROW()</f>
        <v>35198</v>
      </c>
    </row>
    <row r="35199" spans="73:73" x14ac:dyDescent="0.45">
      <c r="BU35199">
        <f>ROW()</f>
        <v>35199</v>
      </c>
    </row>
    <row r="35200" spans="73:73" x14ac:dyDescent="0.45">
      <c r="BU35200">
        <f>ROW()</f>
        <v>35200</v>
      </c>
    </row>
    <row r="35201" spans="73:73" x14ac:dyDescent="0.45">
      <c r="BU35201">
        <f>ROW()</f>
        <v>35201</v>
      </c>
    </row>
    <row r="35202" spans="73:73" x14ac:dyDescent="0.45">
      <c r="BU35202">
        <f>ROW()</f>
        <v>35202</v>
      </c>
    </row>
    <row r="35203" spans="73:73" x14ac:dyDescent="0.45">
      <c r="BU35203">
        <f>ROW()</f>
        <v>35203</v>
      </c>
    </row>
    <row r="35204" spans="73:73" x14ac:dyDescent="0.45">
      <c r="BU35204">
        <f>ROW()</f>
        <v>35204</v>
      </c>
    </row>
    <row r="35205" spans="73:73" x14ac:dyDescent="0.45">
      <c r="BU35205">
        <f>ROW()</f>
        <v>35205</v>
      </c>
    </row>
    <row r="35206" spans="73:73" x14ac:dyDescent="0.45">
      <c r="BU35206">
        <f>ROW()</f>
        <v>35206</v>
      </c>
    </row>
    <row r="35207" spans="73:73" x14ac:dyDescent="0.45">
      <c r="BU35207">
        <f>ROW()</f>
        <v>35207</v>
      </c>
    </row>
    <row r="35208" spans="73:73" x14ac:dyDescent="0.45">
      <c r="BU35208">
        <f>ROW()</f>
        <v>35208</v>
      </c>
    </row>
    <row r="35209" spans="73:73" x14ac:dyDescent="0.45">
      <c r="BU35209">
        <f>ROW()</f>
        <v>35209</v>
      </c>
    </row>
    <row r="35210" spans="73:73" x14ac:dyDescent="0.45">
      <c r="BU35210">
        <f>ROW()</f>
        <v>35210</v>
      </c>
    </row>
    <row r="35211" spans="73:73" x14ac:dyDescent="0.45">
      <c r="BU35211">
        <f>ROW()</f>
        <v>35211</v>
      </c>
    </row>
    <row r="35212" spans="73:73" x14ac:dyDescent="0.45">
      <c r="BU35212">
        <f>ROW()</f>
        <v>35212</v>
      </c>
    </row>
    <row r="35213" spans="73:73" x14ac:dyDescent="0.45">
      <c r="BU35213">
        <f>ROW()</f>
        <v>35213</v>
      </c>
    </row>
    <row r="35214" spans="73:73" x14ac:dyDescent="0.45">
      <c r="BU35214">
        <f>ROW()</f>
        <v>35214</v>
      </c>
    </row>
    <row r="35215" spans="73:73" x14ac:dyDescent="0.45">
      <c r="BU35215">
        <f>ROW()</f>
        <v>35215</v>
      </c>
    </row>
    <row r="35216" spans="73:73" x14ac:dyDescent="0.45">
      <c r="BU35216">
        <f>ROW()</f>
        <v>35216</v>
      </c>
    </row>
    <row r="35217" spans="73:73" x14ac:dyDescent="0.45">
      <c r="BU35217">
        <f>ROW()</f>
        <v>35217</v>
      </c>
    </row>
    <row r="35218" spans="73:73" x14ac:dyDescent="0.45">
      <c r="BU35218">
        <f>ROW()</f>
        <v>35218</v>
      </c>
    </row>
    <row r="35219" spans="73:73" x14ac:dyDescent="0.45">
      <c r="BU35219">
        <f>ROW()</f>
        <v>35219</v>
      </c>
    </row>
    <row r="35220" spans="73:73" x14ac:dyDescent="0.45">
      <c r="BU35220">
        <f>ROW()</f>
        <v>35220</v>
      </c>
    </row>
    <row r="35221" spans="73:73" x14ac:dyDescent="0.45">
      <c r="BU35221">
        <f>ROW()</f>
        <v>35221</v>
      </c>
    </row>
    <row r="35222" spans="73:73" x14ac:dyDescent="0.45">
      <c r="BU35222">
        <f>ROW()</f>
        <v>35222</v>
      </c>
    </row>
    <row r="35223" spans="73:73" x14ac:dyDescent="0.45">
      <c r="BU35223">
        <f>ROW()</f>
        <v>35223</v>
      </c>
    </row>
    <row r="35224" spans="73:73" x14ac:dyDescent="0.45">
      <c r="BU35224">
        <f>ROW()</f>
        <v>35224</v>
      </c>
    </row>
    <row r="35225" spans="73:73" x14ac:dyDescent="0.45">
      <c r="BU35225">
        <f>ROW()</f>
        <v>35225</v>
      </c>
    </row>
    <row r="35226" spans="73:73" x14ac:dyDescent="0.45">
      <c r="BU35226">
        <f>ROW()</f>
        <v>35226</v>
      </c>
    </row>
    <row r="35227" spans="73:73" x14ac:dyDescent="0.45">
      <c r="BU35227">
        <f>ROW()</f>
        <v>35227</v>
      </c>
    </row>
    <row r="35228" spans="73:73" x14ac:dyDescent="0.45">
      <c r="BU35228">
        <f>ROW()</f>
        <v>35228</v>
      </c>
    </row>
    <row r="35229" spans="73:73" x14ac:dyDescent="0.45">
      <c r="BU35229">
        <f>ROW()</f>
        <v>35229</v>
      </c>
    </row>
    <row r="35230" spans="73:73" x14ac:dyDescent="0.45">
      <c r="BU35230">
        <f>ROW()</f>
        <v>35230</v>
      </c>
    </row>
    <row r="35231" spans="73:73" x14ac:dyDescent="0.45">
      <c r="BU35231">
        <f>ROW()</f>
        <v>35231</v>
      </c>
    </row>
    <row r="35232" spans="73:73" x14ac:dyDescent="0.45">
      <c r="BU35232">
        <f>ROW()</f>
        <v>35232</v>
      </c>
    </row>
    <row r="35233" spans="73:73" x14ac:dyDescent="0.45">
      <c r="BU35233">
        <f>ROW()</f>
        <v>35233</v>
      </c>
    </row>
    <row r="35234" spans="73:73" x14ac:dyDescent="0.45">
      <c r="BU35234">
        <f>ROW()</f>
        <v>35234</v>
      </c>
    </row>
    <row r="35235" spans="73:73" x14ac:dyDescent="0.45">
      <c r="BU35235">
        <f>ROW()</f>
        <v>35235</v>
      </c>
    </row>
    <row r="35236" spans="73:73" x14ac:dyDescent="0.45">
      <c r="BU35236">
        <f>ROW()</f>
        <v>35236</v>
      </c>
    </row>
    <row r="35237" spans="73:73" x14ac:dyDescent="0.45">
      <c r="BU35237">
        <f>ROW()</f>
        <v>35237</v>
      </c>
    </row>
    <row r="35238" spans="73:73" x14ac:dyDescent="0.45">
      <c r="BU35238">
        <f>ROW()</f>
        <v>35238</v>
      </c>
    </row>
    <row r="35239" spans="73:73" x14ac:dyDescent="0.45">
      <c r="BU35239">
        <f>ROW()</f>
        <v>35239</v>
      </c>
    </row>
    <row r="35240" spans="73:73" x14ac:dyDescent="0.45">
      <c r="BU35240">
        <f>ROW()</f>
        <v>35240</v>
      </c>
    </row>
    <row r="35241" spans="73:73" x14ac:dyDescent="0.45">
      <c r="BU35241">
        <f>ROW()</f>
        <v>35241</v>
      </c>
    </row>
    <row r="35242" spans="73:73" x14ac:dyDescent="0.45">
      <c r="BU35242">
        <f>ROW()</f>
        <v>35242</v>
      </c>
    </row>
    <row r="35243" spans="73:73" x14ac:dyDescent="0.45">
      <c r="BU35243">
        <f>ROW()</f>
        <v>35243</v>
      </c>
    </row>
    <row r="35244" spans="73:73" x14ac:dyDescent="0.45">
      <c r="BU35244">
        <f>ROW()</f>
        <v>35244</v>
      </c>
    </row>
    <row r="35245" spans="73:73" x14ac:dyDescent="0.45">
      <c r="BU35245">
        <f>ROW()</f>
        <v>35245</v>
      </c>
    </row>
    <row r="35246" spans="73:73" x14ac:dyDescent="0.45">
      <c r="BU35246">
        <f>ROW()</f>
        <v>35246</v>
      </c>
    </row>
    <row r="35247" spans="73:73" x14ac:dyDescent="0.45">
      <c r="BU35247">
        <f>ROW()</f>
        <v>35247</v>
      </c>
    </row>
    <row r="35248" spans="73:73" x14ac:dyDescent="0.45">
      <c r="BU35248">
        <f>ROW()</f>
        <v>35248</v>
      </c>
    </row>
    <row r="35249" spans="73:73" x14ac:dyDescent="0.45">
      <c r="BU35249">
        <f>ROW()</f>
        <v>35249</v>
      </c>
    </row>
    <row r="35250" spans="73:73" x14ac:dyDescent="0.45">
      <c r="BU35250">
        <f>ROW()</f>
        <v>35250</v>
      </c>
    </row>
    <row r="35251" spans="73:73" x14ac:dyDescent="0.45">
      <c r="BU35251">
        <f>ROW()</f>
        <v>35251</v>
      </c>
    </row>
    <row r="35252" spans="73:73" x14ac:dyDescent="0.45">
      <c r="BU35252">
        <f>ROW()</f>
        <v>35252</v>
      </c>
    </row>
    <row r="35253" spans="73:73" x14ac:dyDescent="0.45">
      <c r="BU35253">
        <f>ROW()</f>
        <v>35253</v>
      </c>
    </row>
    <row r="35254" spans="73:73" x14ac:dyDescent="0.45">
      <c r="BU35254">
        <f>ROW()</f>
        <v>35254</v>
      </c>
    </row>
    <row r="35255" spans="73:73" x14ac:dyDescent="0.45">
      <c r="BU35255">
        <f>ROW()</f>
        <v>35255</v>
      </c>
    </row>
    <row r="35256" spans="73:73" x14ac:dyDescent="0.45">
      <c r="BU35256">
        <f>ROW()</f>
        <v>35256</v>
      </c>
    </row>
    <row r="35257" spans="73:73" x14ac:dyDescent="0.45">
      <c r="BU35257">
        <f>ROW()</f>
        <v>35257</v>
      </c>
    </row>
    <row r="35258" spans="73:73" x14ac:dyDescent="0.45">
      <c r="BU35258">
        <f>ROW()</f>
        <v>35258</v>
      </c>
    </row>
    <row r="35259" spans="73:73" x14ac:dyDescent="0.45">
      <c r="BU35259">
        <f>ROW()</f>
        <v>35259</v>
      </c>
    </row>
    <row r="35260" spans="73:73" x14ac:dyDescent="0.45">
      <c r="BU35260">
        <f>ROW()</f>
        <v>35260</v>
      </c>
    </row>
    <row r="35261" spans="73:73" x14ac:dyDescent="0.45">
      <c r="BU35261">
        <f>ROW()</f>
        <v>35261</v>
      </c>
    </row>
    <row r="35262" spans="73:73" x14ac:dyDescent="0.45">
      <c r="BU35262">
        <f>ROW()</f>
        <v>35262</v>
      </c>
    </row>
    <row r="35263" spans="73:73" x14ac:dyDescent="0.45">
      <c r="BU35263">
        <f>ROW()</f>
        <v>35263</v>
      </c>
    </row>
    <row r="35264" spans="73:73" x14ac:dyDescent="0.45">
      <c r="BU35264">
        <f>ROW()</f>
        <v>35264</v>
      </c>
    </row>
    <row r="35265" spans="73:73" x14ac:dyDescent="0.45">
      <c r="BU35265">
        <f>ROW()</f>
        <v>35265</v>
      </c>
    </row>
    <row r="35266" spans="73:73" x14ac:dyDescent="0.45">
      <c r="BU35266">
        <f>ROW()</f>
        <v>35266</v>
      </c>
    </row>
    <row r="35267" spans="73:73" x14ac:dyDescent="0.45">
      <c r="BU35267">
        <f>ROW()</f>
        <v>35267</v>
      </c>
    </row>
    <row r="35268" spans="73:73" x14ac:dyDescent="0.45">
      <c r="BU35268">
        <f>ROW()</f>
        <v>35268</v>
      </c>
    </row>
    <row r="35269" spans="73:73" x14ac:dyDescent="0.45">
      <c r="BU35269">
        <f>ROW()</f>
        <v>35269</v>
      </c>
    </row>
    <row r="35270" spans="73:73" x14ac:dyDescent="0.45">
      <c r="BU35270">
        <f>ROW()</f>
        <v>35270</v>
      </c>
    </row>
    <row r="35271" spans="73:73" x14ac:dyDescent="0.45">
      <c r="BU35271">
        <f>ROW()</f>
        <v>35271</v>
      </c>
    </row>
    <row r="35272" spans="73:73" x14ac:dyDescent="0.45">
      <c r="BU35272">
        <f>ROW()</f>
        <v>35272</v>
      </c>
    </row>
    <row r="35273" spans="73:73" x14ac:dyDescent="0.45">
      <c r="BU35273">
        <f>ROW()</f>
        <v>35273</v>
      </c>
    </row>
    <row r="35274" spans="73:73" x14ac:dyDescent="0.45">
      <c r="BU35274">
        <f>ROW()</f>
        <v>35274</v>
      </c>
    </row>
    <row r="35275" spans="73:73" x14ac:dyDescent="0.45">
      <c r="BU35275">
        <f>ROW()</f>
        <v>35275</v>
      </c>
    </row>
    <row r="35276" spans="73:73" x14ac:dyDescent="0.45">
      <c r="BU35276">
        <f>ROW()</f>
        <v>35276</v>
      </c>
    </row>
    <row r="35277" spans="73:73" x14ac:dyDescent="0.45">
      <c r="BU35277">
        <f>ROW()</f>
        <v>35277</v>
      </c>
    </row>
    <row r="35278" spans="73:73" x14ac:dyDescent="0.45">
      <c r="BU35278">
        <f>ROW()</f>
        <v>35278</v>
      </c>
    </row>
    <row r="35279" spans="73:73" x14ac:dyDescent="0.45">
      <c r="BU35279">
        <f>ROW()</f>
        <v>35279</v>
      </c>
    </row>
    <row r="35280" spans="73:73" x14ac:dyDescent="0.45">
      <c r="BU35280">
        <f>ROW()</f>
        <v>35280</v>
      </c>
    </row>
    <row r="35281" spans="73:73" x14ac:dyDescent="0.45">
      <c r="BU35281">
        <f>ROW()</f>
        <v>35281</v>
      </c>
    </row>
    <row r="35282" spans="73:73" x14ac:dyDescent="0.45">
      <c r="BU35282">
        <f>ROW()</f>
        <v>35282</v>
      </c>
    </row>
    <row r="35283" spans="73:73" x14ac:dyDescent="0.45">
      <c r="BU35283">
        <f>ROW()</f>
        <v>35283</v>
      </c>
    </row>
    <row r="35284" spans="73:73" x14ac:dyDescent="0.45">
      <c r="BU35284">
        <f>ROW()</f>
        <v>35284</v>
      </c>
    </row>
    <row r="35285" spans="73:73" x14ac:dyDescent="0.45">
      <c r="BU35285">
        <f>ROW()</f>
        <v>35285</v>
      </c>
    </row>
    <row r="35286" spans="73:73" x14ac:dyDescent="0.45">
      <c r="BU35286">
        <f>ROW()</f>
        <v>35286</v>
      </c>
    </row>
    <row r="35287" spans="73:73" x14ac:dyDescent="0.45">
      <c r="BU35287">
        <f>ROW()</f>
        <v>35287</v>
      </c>
    </row>
    <row r="35288" spans="73:73" x14ac:dyDescent="0.45">
      <c r="BU35288">
        <f>ROW()</f>
        <v>35288</v>
      </c>
    </row>
    <row r="35289" spans="73:73" x14ac:dyDescent="0.45">
      <c r="BU35289">
        <f>ROW()</f>
        <v>35289</v>
      </c>
    </row>
    <row r="35290" spans="73:73" x14ac:dyDescent="0.45">
      <c r="BU35290">
        <f>ROW()</f>
        <v>35290</v>
      </c>
    </row>
    <row r="35291" spans="73:73" x14ac:dyDescent="0.45">
      <c r="BU35291">
        <f>ROW()</f>
        <v>35291</v>
      </c>
    </row>
    <row r="35292" spans="73:73" x14ac:dyDescent="0.45">
      <c r="BU35292">
        <f>ROW()</f>
        <v>35292</v>
      </c>
    </row>
    <row r="35293" spans="73:73" x14ac:dyDescent="0.45">
      <c r="BU35293">
        <f>ROW()</f>
        <v>35293</v>
      </c>
    </row>
    <row r="35294" spans="73:73" x14ac:dyDescent="0.45">
      <c r="BU35294">
        <f>ROW()</f>
        <v>35294</v>
      </c>
    </row>
    <row r="35295" spans="73:73" x14ac:dyDescent="0.45">
      <c r="BU35295">
        <f>ROW()</f>
        <v>35295</v>
      </c>
    </row>
    <row r="35296" spans="73:73" x14ac:dyDescent="0.45">
      <c r="BU35296">
        <f>ROW()</f>
        <v>35296</v>
      </c>
    </row>
    <row r="35297" spans="73:73" x14ac:dyDescent="0.45">
      <c r="BU35297">
        <f>ROW()</f>
        <v>35297</v>
      </c>
    </row>
    <row r="35298" spans="73:73" x14ac:dyDescent="0.45">
      <c r="BU35298">
        <f>ROW()</f>
        <v>35298</v>
      </c>
    </row>
    <row r="35299" spans="73:73" x14ac:dyDescent="0.45">
      <c r="BU35299">
        <f>ROW()</f>
        <v>35299</v>
      </c>
    </row>
    <row r="35300" spans="73:73" x14ac:dyDescent="0.45">
      <c r="BU35300">
        <f>ROW()</f>
        <v>35300</v>
      </c>
    </row>
    <row r="35301" spans="73:73" x14ac:dyDescent="0.45">
      <c r="BU35301">
        <f>ROW()</f>
        <v>35301</v>
      </c>
    </row>
    <row r="35302" spans="73:73" x14ac:dyDescent="0.45">
      <c r="BU35302">
        <f>ROW()</f>
        <v>35302</v>
      </c>
    </row>
    <row r="35303" spans="73:73" x14ac:dyDescent="0.45">
      <c r="BU35303">
        <f>ROW()</f>
        <v>35303</v>
      </c>
    </row>
    <row r="35304" spans="73:73" x14ac:dyDescent="0.45">
      <c r="BU35304">
        <f>ROW()</f>
        <v>35304</v>
      </c>
    </row>
    <row r="35305" spans="73:73" x14ac:dyDescent="0.45">
      <c r="BU35305">
        <f>ROW()</f>
        <v>35305</v>
      </c>
    </row>
    <row r="35306" spans="73:73" x14ac:dyDescent="0.45">
      <c r="BU35306">
        <f>ROW()</f>
        <v>35306</v>
      </c>
    </row>
    <row r="35307" spans="73:73" x14ac:dyDescent="0.45">
      <c r="BU35307">
        <f>ROW()</f>
        <v>35307</v>
      </c>
    </row>
    <row r="35308" spans="73:73" x14ac:dyDescent="0.45">
      <c r="BU35308">
        <f>ROW()</f>
        <v>35308</v>
      </c>
    </row>
    <row r="35309" spans="73:73" x14ac:dyDescent="0.45">
      <c r="BU35309">
        <f>ROW()</f>
        <v>35309</v>
      </c>
    </row>
    <row r="35310" spans="73:73" x14ac:dyDescent="0.45">
      <c r="BU35310">
        <f>ROW()</f>
        <v>35310</v>
      </c>
    </row>
    <row r="35311" spans="73:73" x14ac:dyDescent="0.45">
      <c r="BU35311">
        <f>ROW()</f>
        <v>35311</v>
      </c>
    </row>
    <row r="35312" spans="73:73" x14ac:dyDescent="0.45">
      <c r="BU35312">
        <f>ROW()</f>
        <v>35312</v>
      </c>
    </row>
    <row r="35313" spans="73:73" x14ac:dyDescent="0.45">
      <c r="BU35313">
        <f>ROW()</f>
        <v>35313</v>
      </c>
    </row>
    <row r="35314" spans="73:73" x14ac:dyDescent="0.45">
      <c r="BU35314">
        <f>ROW()</f>
        <v>35314</v>
      </c>
    </row>
    <row r="35315" spans="73:73" x14ac:dyDescent="0.45">
      <c r="BU35315">
        <f>ROW()</f>
        <v>35315</v>
      </c>
    </row>
    <row r="35316" spans="73:73" x14ac:dyDescent="0.45">
      <c r="BU35316">
        <f>ROW()</f>
        <v>35316</v>
      </c>
    </row>
    <row r="35317" spans="73:73" x14ac:dyDescent="0.45">
      <c r="BU35317">
        <f>ROW()</f>
        <v>35317</v>
      </c>
    </row>
    <row r="35318" spans="73:73" x14ac:dyDescent="0.45">
      <c r="BU35318">
        <f>ROW()</f>
        <v>35318</v>
      </c>
    </row>
    <row r="35319" spans="73:73" x14ac:dyDescent="0.45">
      <c r="BU35319">
        <f>ROW()</f>
        <v>35319</v>
      </c>
    </row>
    <row r="35320" spans="73:73" x14ac:dyDescent="0.45">
      <c r="BU35320">
        <f>ROW()</f>
        <v>35320</v>
      </c>
    </row>
    <row r="35321" spans="73:73" x14ac:dyDescent="0.45">
      <c r="BU35321">
        <f>ROW()</f>
        <v>35321</v>
      </c>
    </row>
    <row r="35322" spans="73:73" x14ac:dyDescent="0.45">
      <c r="BU35322">
        <f>ROW()</f>
        <v>35322</v>
      </c>
    </row>
    <row r="35323" spans="73:73" x14ac:dyDescent="0.45">
      <c r="BU35323">
        <f>ROW()</f>
        <v>35323</v>
      </c>
    </row>
    <row r="35324" spans="73:73" x14ac:dyDescent="0.45">
      <c r="BU35324">
        <f>ROW()</f>
        <v>35324</v>
      </c>
    </row>
    <row r="35325" spans="73:73" x14ac:dyDescent="0.45">
      <c r="BU35325">
        <f>ROW()</f>
        <v>35325</v>
      </c>
    </row>
    <row r="35326" spans="73:73" x14ac:dyDescent="0.45">
      <c r="BU35326">
        <f>ROW()</f>
        <v>35326</v>
      </c>
    </row>
    <row r="35327" spans="73:73" x14ac:dyDescent="0.45">
      <c r="BU35327">
        <f>ROW()</f>
        <v>35327</v>
      </c>
    </row>
    <row r="35328" spans="73:73" x14ac:dyDescent="0.45">
      <c r="BU35328">
        <f>ROW()</f>
        <v>35328</v>
      </c>
    </row>
    <row r="35329" spans="73:73" x14ac:dyDescent="0.45">
      <c r="BU35329">
        <f>ROW()</f>
        <v>35329</v>
      </c>
    </row>
    <row r="35330" spans="73:73" x14ac:dyDescent="0.45">
      <c r="BU35330">
        <f>ROW()</f>
        <v>35330</v>
      </c>
    </row>
    <row r="35331" spans="73:73" x14ac:dyDescent="0.45">
      <c r="BU35331">
        <f>ROW()</f>
        <v>35331</v>
      </c>
    </row>
    <row r="35332" spans="73:73" x14ac:dyDescent="0.45">
      <c r="BU35332">
        <f>ROW()</f>
        <v>35332</v>
      </c>
    </row>
    <row r="35333" spans="73:73" x14ac:dyDescent="0.45">
      <c r="BU35333">
        <f>ROW()</f>
        <v>35333</v>
      </c>
    </row>
    <row r="35334" spans="73:73" x14ac:dyDescent="0.45">
      <c r="BU35334">
        <f>ROW()</f>
        <v>35334</v>
      </c>
    </row>
    <row r="35335" spans="73:73" x14ac:dyDescent="0.45">
      <c r="BU35335">
        <f>ROW()</f>
        <v>35335</v>
      </c>
    </row>
    <row r="35336" spans="73:73" x14ac:dyDescent="0.45">
      <c r="BU35336">
        <f>ROW()</f>
        <v>35336</v>
      </c>
    </row>
    <row r="35337" spans="73:73" x14ac:dyDescent="0.45">
      <c r="BU35337">
        <f>ROW()</f>
        <v>35337</v>
      </c>
    </row>
    <row r="35338" spans="73:73" x14ac:dyDescent="0.45">
      <c r="BU35338">
        <f>ROW()</f>
        <v>35338</v>
      </c>
    </row>
    <row r="35339" spans="73:73" x14ac:dyDescent="0.45">
      <c r="BU35339">
        <f>ROW()</f>
        <v>35339</v>
      </c>
    </row>
    <row r="35340" spans="73:73" x14ac:dyDescent="0.45">
      <c r="BU35340">
        <f>ROW()</f>
        <v>35340</v>
      </c>
    </row>
    <row r="35341" spans="73:73" x14ac:dyDescent="0.45">
      <c r="BU35341">
        <f>ROW()</f>
        <v>35341</v>
      </c>
    </row>
    <row r="35342" spans="73:73" x14ac:dyDescent="0.45">
      <c r="BU35342">
        <f>ROW()</f>
        <v>35342</v>
      </c>
    </row>
    <row r="35343" spans="73:73" x14ac:dyDescent="0.45">
      <c r="BU35343">
        <f>ROW()</f>
        <v>35343</v>
      </c>
    </row>
    <row r="35344" spans="73:73" x14ac:dyDescent="0.45">
      <c r="BU35344">
        <f>ROW()</f>
        <v>35344</v>
      </c>
    </row>
    <row r="35345" spans="73:73" x14ac:dyDescent="0.45">
      <c r="BU35345">
        <f>ROW()</f>
        <v>35345</v>
      </c>
    </row>
    <row r="35346" spans="73:73" x14ac:dyDescent="0.45">
      <c r="BU35346">
        <f>ROW()</f>
        <v>35346</v>
      </c>
    </row>
    <row r="35347" spans="73:73" x14ac:dyDescent="0.45">
      <c r="BU35347">
        <f>ROW()</f>
        <v>35347</v>
      </c>
    </row>
    <row r="35348" spans="73:73" x14ac:dyDescent="0.45">
      <c r="BU35348">
        <f>ROW()</f>
        <v>35348</v>
      </c>
    </row>
    <row r="35349" spans="73:73" x14ac:dyDescent="0.45">
      <c r="BU35349">
        <f>ROW()</f>
        <v>35349</v>
      </c>
    </row>
    <row r="35350" spans="73:73" x14ac:dyDescent="0.45">
      <c r="BU35350">
        <f>ROW()</f>
        <v>35350</v>
      </c>
    </row>
    <row r="35351" spans="73:73" x14ac:dyDescent="0.45">
      <c r="BU35351">
        <f>ROW()</f>
        <v>35351</v>
      </c>
    </row>
    <row r="35352" spans="73:73" x14ac:dyDescent="0.45">
      <c r="BU35352">
        <f>ROW()</f>
        <v>35352</v>
      </c>
    </row>
    <row r="35353" spans="73:73" x14ac:dyDescent="0.45">
      <c r="BU35353">
        <f>ROW()</f>
        <v>35353</v>
      </c>
    </row>
    <row r="35354" spans="73:73" x14ac:dyDescent="0.45">
      <c r="BU35354">
        <f>ROW()</f>
        <v>35354</v>
      </c>
    </row>
    <row r="35355" spans="73:73" x14ac:dyDescent="0.45">
      <c r="BU35355">
        <f>ROW()</f>
        <v>35355</v>
      </c>
    </row>
    <row r="35356" spans="73:73" x14ac:dyDescent="0.45">
      <c r="BU35356">
        <f>ROW()</f>
        <v>35356</v>
      </c>
    </row>
    <row r="35357" spans="73:73" x14ac:dyDescent="0.45">
      <c r="BU35357">
        <f>ROW()</f>
        <v>35357</v>
      </c>
    </row>
    <row r="35358" spans="73:73" x14ac:dyDescent="0.45">
      <c r="BU35358">
        <f>ROW()</f>
        <v>35358</v>
      </c>
    </row>
    <row r="35359" spans="73:73" x14ac:dyDescent="0.45">
      <c r="BU35359">
        <f>ROW()</f>
        <v>35359</v>
      </c>
    </row>
    <row r="35360" spans="73:73" x14ac:dyDescent="0.45">
      <c r="BU35360">
        <f>ROW()</f>
        <v>35360</v>
      </c>
    </row>
    <row r="35361" spans="73:73" x14ac:dyDescent="0.45">
      <c r="BU35361">
        <f>ROW()</f>
        <v>35361</v>
      </c>
    </row>
    <row r="35362" spans="73:73" x14ac:dyDescent="0.45">
      <c r="BU35362">
        <f>ROW()</f>
        <v>35362</v>
      </c>
    </row>
    <row r="35363" spans="73:73" x14ac:dyDescent="0.45">
      <c r="BU35363">
        <f>ROW()</f>
        <v>35363</v>
      </c>
    </row>
    <row r="35364" spans="73:73" x14ac:dyDescent="0.45">
      <c r="BU35364">
        <f>ROW()</f>
        <v>35364</v>
      </c>
    </row>
    <row r="35365" spans="73:73" x14ac:dyDescent="0.45">
      <c r="BU35365">
        <f>ROW()</f>
        <v>35365</v>
      </c>
    </row>
    <row r="35366" spans="73:73" x14ac:dyDescent="0.45">
      <c r="BU35366">
        <f>ROW()</f>
        <v>35366</v>
      </c>
    </row>
    <row r="35367" spans="73:73" x14ac:dyDescent="0.45">
      <c r="BU35367">
        <f>ROW()</f>
        <v>35367</v>
      </c>
    </row>
    <row r="35368" spans="73:73" x14ac:dyDescent="0.45">
      <c r="BU35368">
        <f>ROW()</f>
        <v>35368</v>
      </c>
    </row>
    <row r="35369" spans="73:73" x14ac:dyDescent="0.45">
      <c r="BU35369">
        <f>ROW()</f>
        <v>35369</v>
      </c>
    </row>
    <row r="35370" spans="73:73" x14ac:dyDescent="0.45">
      <c r="BU35370">
        <f>ROW()</f>
        <v>35370</v>
      </c>
    </row>
    <row r="35371" spans="73:73" x14ac:dyDescent="0.45">
      <c r="BU35371">
        <f>ROW()</f>
        <v>35371</v>
      </c>
    </row>
    <row r="35372" spans="73:73" x14ac:dyDescent="0.45">
      <c r="BU35372">
        <f>ROW()</f>
        <v>35372</v>
      </c>
    </row>
    <row r="35373" spans="73:73" x14ac:dyDescent="0.45">
      <c r="BU35373">
        <f>ROW()</f>
        <v>35373</v>
      </c>
    </row>
    <row r="35374" spans="73:73" x14ac:dyDescent="0.45">
      <c r="BU35374">
        <f>ROW()</f>
        <v>35374</v>
      </c>
    </row>
    <row r="35375" spans="73:73" x14ac:dyDescent="0.45">
      <c r="BU35375">
        <f>ROW()</f>
        <v>35375</v>
      </c>
    </row>
    <row r="35376" spans="73:73" x14ac:dyDescent="0.45">
      <c r="BU35376">
        <f>ROW()</f>
        <v>35376</v>
      </c>
    </row>
    <row r="35377" spans="73:73" x14ac:dyDescent="0.45">
      <c r="BU35377">
        <f>ROW()</f>
        <v>35377</v>
      </c>
    </row>
    <row r="35378" spans="73:73" x14ac:dyDescent="0.45">
      <c r="BU35378">
        <f>ROW()</f>
        <v>35378</v>
      </c>
    </row>
    <row r="35379" spans="73:73" x14ac:dyDescent="0.45">
      <c r="BU35379">
        <f>ROW()</f>
        <v>35379</v>
      </c>
    </row>
    <row r="35380" spans="73:73" x14ac:dyDescent="0.45">
      <c r="BU35380">
        <f>ROW()</f>
        <v>35380</v>
      </c>
    </row>
    <row r="35381" spans="73:73" x14ac:dyDescent="0.45">
      <c r="BU35381">
        <f>ROW()</f>
        <v>35381</v>
      </c>
    </row>
    <row r="35382" spans="73:73" x14ac:dyDescent="0.45">
      <c r="BU35382">
        <f>ROW()</f>
        <v>35382</v>
      </c>
    </row>
    <row r="35383" spans="73:73" x14ac:dyDescent="0.45">
      <c r="BU35383">
        <f>ROW()</f>
        <v>35383</v>
      </c>
    </row>
    <row r="35384" spans="73:73" x14ac:dyDescent="0.45">
      <c r="BU35384">
        <f>ROW()</f>
        <v>35384</v>
      </c>
    </row>
    <row r="35385" spans="73:73" x14ac:dyDescent="0.45">
      <c r="BU35385">
        <f>ROW()</f>
        <v>35385</v>
      </c>
    </row>
    <row r="35386" spans="73:73" x14ac:dyDescent="0.45">
      <c r="BU35386">
        <f>ROW()</f>
        <v>35386</v>
      </c>
    </row>
    <row r="35387" spans="73:73" x14ac:dyDescent="0.45">
      <c r="BU35387">
        <f>ROW()</f>
        <v>35387</v>
      </c>
    </row>
    <row r="35388" spans="73:73" x14ac:dyDescent="0.45">
      <c r="BU35388">
        <f>ROW()</f>
        <v>35388</v>
      </c>
    </row>
    <row r="35389" spans="73:73" x14ac:dyDescent="0.45">
      <c r="BU35389">
        <f>ROW()</f>
        <v>35389</v>
      </c>
    </row>
    <row r="35390" spans="73:73" x14ac:dyDescent="0.45">
      <c r="BU35390">
        <f>ROW()</f>
        <v>35390</v>
      </c>
    </row>
    <row r="35391" spans="73:73" x14ac:dyDescent="0.45">
      <c r="BU35391">
        <f>ROW()</f>
        <v>35391</v>
      </c>
    </row>
    <row r="35392" spans="73:73" x14ac:dyDescent="0.45">
      <c r="BU35392">
        <f>ROW()</f>
        <v>35392</v>
      </c>
    </row>
    <row r="35393" spans="73:73" x14ac:dyDescent="0.45">
      <c r="BU35393">
        <f>ROW()</f>
        <v>35393</v>
      </c>
    </row>
    <row r="35394" spans="73:73" x14ac:dyDescent="0.45">
      <c r="BU35394">
        <f>ROW()</f>
        <v>35394</v>
      </c>
    </row>
    <row r="35395" spans="73:73" x14ac:dyDescent="0.45">
      <c r="BU35395">
        <f>ROW()</f>
        <v>35395</v>
      </c>
    </row>
    <row r="35396" spans="73:73" x14ac:dyDescent="0.45">
      <c r="BU35396">
        <f>ROW()</f>
        <v>35396</v>
      </c>
    </row>
    <row r="35397" spans="73:73" x14ac:dyDescent="0.45">
      <c r="BU35397">
        <f>ROW()</f>
        <v>35397</v>
      </c>
    </row>
    <row r="35398" spans="73:73" x14ac:dyDescent="0.45">
      <c r="BU35398">
        <f>ROW()</f>
        <v>35398</v>
      </c>
    </row>
    <row r="35399" spans="73:73" x14ac:dyDescent="0.45">
      <c r="BU35399">
        <f>ROW()</f>
        <v>35399</v>
      </c>
    </row>
    <row r="35400" spans="73:73" x14ac:dyDescent="0.45">
      <c r="BU35400">
        <f>ROW()</f>
        <v>35400</v>
      </c>
    </row>
    <row r="35401" spans="73:73" x14ac:dyDescent="0.45">
      <c r="BU35401">
        <f>ROW()</f>
        <v>35401</v>
      </c>
    </row>
    <row r="35402" spans="73:73" x14ac:dyDescent="0.45">
      <c r="BU35402">
        <f>ROW()</f>
        <v>35402</v>
      </c>
    </row>
    <row r="35403" spans="73:73" x14ac:dyDescent="0.45">
      <c r="BU35403">
        <f>ROW()</f>
        <v>35403</v>
      </c>
    </row>
    <row r="35404" spans="73:73" x14ac:dyDescent="0.45">
      <c r="BU35404">
        <f>ROW()</f>
        <v>35404</v>
      </c>
    </row>
    <row r="35405" spans="73:73" x14ac:dyDescent="0.45">
      <c r="BU35405">
        <f>ROW()</f>
        <v>35405</v>
      </c>
    </row>
    <row r="35406" spans="73:73" x14ac:dyDescent="0.45">
      <c r="BU35406">
        <f>ROW()</f>
        <v>35406</v>
      </c>
    </row>
    <row r="35407" spans="73:73" x14ac:dyDescent="0.45">
      <c r="BU35407">
        <f>ROW()</f>
        <v>35407</v>
      </c>
    </row>
    <row r="35408" spans="73:73" x14ac:dyDescent="0.45">
      <c r="BU35408">
        <f>ROW()</f>
        <v>35408</v>
      </c>
    </row>
    <row r="35409" spans="73:73" x14ac:dyDescent="0.45">
      <c r="BU35409">
        <f>ROW()</f>
        <v>35409</v>
      </c>
    </row>
    <row r="35410" spans="73:73" x14ac:dyDescent="0.45">
      <c r="BU35410">
        <f>ROW()</f>
        <v>35410</v>
      </c>
    </row>
    <row r="35411" spans="73:73" x14ac:dyDescent="0.45">
      <c r="BU35411">
        <f>ROW()</f>
        <v>35411</v>
      </c>
    </row>
    <row r="35412" spans="73:73" x14ac:dyDescent="0.45">
      <c r="BU35412">
        <f>ROW()</f>
        <v>35412</v>
      </c>
    </row>
    <row r="35413" spans="73:73" x14ac:dyDescent="0.45">
      <c r="BU35413">
        <f>ROW()</f>
        <v>35413</v>
      </c>
    </row>
    <row r="35414" spans="73:73" x14ac:dyDescent="0.45">
      <c r="BU35414">
        <f>ROW()</f>
        <v>35414</v>
      </c>
    </row>
    <row r="35415" spans="73:73" x14ac:dyDescent="0.45">
      <c r="BU35415">
        <f>ROW()</f>
        <v>35415</v>
      </c>
    </row>
    <row r="35416" spans="73:73" x14ac:dyDescent="0.45">
      <c r="BU35416">
        <f>ROW()</f>
        <v>35416</v>
      </c>
    </row>
    <row r="35417" spans="73:73" x14ac:dyDescent="0.45">
      <c r="BU35417">
        <f>ROW()</f>
        <v>35417</v>
      </c>
    </row>
    <row r="35418" spans="73:73" x14ac:dyDescent="0.45">
      <c r="BU35418">
        <f>ROW()</f>
        <v>35418</v>
      </c>
    </row>
    <row r="35419" spans="73:73" x14ac:dyDescent="0.45">
      <c r="BU35419">
        <f>ROW()</f>
        <v>35419</v>
      </c>
    </row>
    <row r="35420" spans="73:73" x14ac:dyDescent="0.45">
      <c r="BU35420">
        <f>ROW()</f>
        <v>35420</v>
      </c>
    </row>
    <row r="35421" spans="73:73" x14ac:dyDescent="0.45">
      <c r="BU35421">
        <f>ROW()</f>
        <v>35421</v>
      </c>
    </row>
    <row r="35422" spans="73:73" x14ac:dyDescent="0.45">
      <c r="BU35422">
        <f>ROW()</f>
        <v>35422</v>
      </c>
    </row>
    <row r="35423" spans="73:73" x14ac:dyDescent="0.45">
      <c r="BU35423">
        <f>ROW()</f>
        <v>35423</v>
      </c>
    </row>
    <row r="35424" spans="73:73" x14ac:dyDescent="0.45">
      <c r="BU35424">
        <f>ROW()</f>
        <v>35424</v>
      </c>
    </row>
    <row r="35425" spans="73:73" x14ac:dyDescent="0.45">
      <c r="BU35425">
        <f>ROW()</f>
        <v>35425</v>
      </c>
    </row>
    <row r="35426" spans="73:73" x14ac:dyDescent="0.45">
      <c r="BU35426">
        <f>ROW()</f>
        <v>35426</v>
      </c>
    </row>
    <row r="35427" spans="73:73" x14ac:dyDescent="0.45">
      <c r="BU35427">
        <f>ROW()</f>
        <v>35427</v>
      </c>
    </row>
    <row r="35428" spans="73:73" x14ac:dyDescent="0.45">
      <c r="BU35428">
        <f>ROW()</f>
        <v>35428</v>
      </c>
    </row>
    <row r="35429" spans="73:73" x14ac:dyDescent="0.45">
      <c r="BU35429">
        <f>ROW()</f>
        <v>35429</v>
      </c>
    </row>
    <row r="35430" spans="73:73" x14ac:dyDescent="0.45">
      <c r="BU35430">
        <f>ROW()</f>
        <v>35430</v>
      </c>
    </row>
    <row r="35431" spans="73:73" x14ac:dyDescent="0.45">
      <c r="BU35431">
        <f>ROW()</f>
        <v>35431</v>
      </c>
    </row>
    <row r="35432" spans="73:73" x14ac:dyDescent="0.45">
      <c r="BU35432">
        <f>ROW()</f>
        <v>35432</v>
      </c>
    </row>
    <row r="35433" spans="73:73" x14ac:dyDescent="0.45">
      <c r="BU35433">
        <f>ROW()</f>
        <v>35433</v>
      </c>
    </row>
    <row r="35434" spans="73:73" x14ac:dyDescent="0.45">
      <c r="BU35434">
        <f>ROW()</f>
        <v>35434</v>
      </c>
    </row>
    <row r="35435" spans="73:73" x14ac:dyDescent="0.45">
      <c r="BU35435">
        <f>ROW()</f>
        <v>35435</v>
      </c>
    </row>
    <row r="35436" spans="73:73" x14ac:dyDescent="0.45">
      <c r="BU35436">
        <f>ROW()</f>
        <v>35436</v>
      </c>
    </row>
    <row r="35437" spans="73:73" x14ac:dyDescent="0.45">
      <c r="BU35437">
        <f>ROW()</f>
        <v>35437</v>
      </c>
    </row>
    <row r="35438" spans="73:73" x14ac:dyDescent="0.45">
      <c r="BU35438">
        <f>ROW()</f>
        <v>35438</v>
      </c>
    </row>
    <row r="35439" spans="73:73" x14ac:dyDescent="0.45">
      <c r="BU35439">
        <f>ROW()</f>
        <v>35439</v>
      </c>
    </row>
    <row r="35440" spans="73:73" x14ac:dyDescent="0.45">
      <c r="BU35440">
        <f>ROW()</f>
        <v>35440</v>
      </c>
    </row>
    <row r="35441" spans="73:73" x14ac:dyDescent="0.45">
      <c r="BU35441">
        <f>ROW()</f>
        <v>35441</v>
      </c>
    </row>
    <row r="35442" spans="73:73" x14ac:dyDescent="0.45">
      <c r="BU35442">
        <f>ROW()</f>
        <v>35442</v>
      </c>
    </row>
    <row r="35443" spans="73:73" x14ac:dyDescent="0.45">
      <c r="BU35443">
        <f>ROW()</f>
        <v>35443</v>
      </c>
    </row>
    <row r="35444" spans="73:73" x14ac:dyDescent="0.45">
      <c r="BU35444">
        <f>ROW()</f>
        <v>35444</v>
      </c>
    </row>
    <row r="35445" spans="73:73" x14ac:dyDescent="0.45">
      <c r="BU35445">
        <f>ROW()</f>
        <v>35445</v>
      </c>
    </row>
    <row r="35446" spans="73:73" x14ac:dyDescent="0.45">
      <c r="BU35446">
        <f>ROW()</f>
        <v>35446</v>
      </c>
    </row>
    <row r="35447" spans="73:73" x14ac:dyDescent="0.45">
      <c r="BU35447">
        <f>ROW()</f>
        <v>35447</v>
      </c>
    </row>
    <row r="35448" spans="73:73" x14ac:dyDescent="0.45">
      <c r="BU35448">
        <f>ROW()</f>
        <v>35448</v>
      </c>
    </row>
    <row r="35449" spans="73:73" x14ac:dyDescent="0.45">
      <c r="BU35449">
        <f>ROW()</f>
        <v>35449</v>
      </c>
    </row>
    <row r="35450" spans="73:73" x14ac:dyDescent="0.45">
      <c r="BU35450">
        <f>ROW()</f>
        <v>35450</v>
      </c>
    </row>
    <row r="35451" spans="73:73" x14ac:dyDescent="0.45">
      <c r="BU35451">
        <f>ROW()</f>
        <v>35451</v>
      </c>
    </row>
    <row r="35452" spans="73:73" x14ac:dyDescent="0.45">
      <c r="BU35452">
        <f>ROW()</f>
        <v>35452</v>
      </c>
    </row>
    <row r="35453" spans="73:73" x14ac:dyDescent="0.45">
      <c r="BU35453">
        <f>ROW()</f>
        <v>35453</v>
      </c>
    </row>
    <row r="35454" spans="73:73" x14ac:dyDescent="0.45">
      <c r="BU35454">
        <f>ROW()</f>
        <v>35454</v>
      </c>
    </row>
    <row r="35455" spans="73:73" x14ac:dyDescent="0.45">
      <c r="BU35455">
        <f>ROW()</f>
        <v>35455</v>
      </c>
    </row>
    <row r="35456" spans="73:73" x14ac:dyDescent="0.45">
      <c r="BU35456">
        <f>ROW()</f>
        <v>35456</v>
      </c>
    </row>
    <row r="35457" spans="73:73" x14ac:dyDescent="0.45">
      <c r="BU35457">
        <f>ROW()</f>
        <v>35457</v>
      </c>
    </row>
    <row r="35458" spans="73:73" x14ac:dyDescent="0.45">
      <c r="BU35458">
        <f>ROW()</f>
        <v>35458</v>
      </c>
    </row>
    <row r="35459" spans="73:73" x14ac:dyDescent="0.45">
      <c r="BU35459">
        <f>ROW()</f>
        <v>35459</v>
      </c>
    </row>
    <row r="35460" spans="73:73" x14ac:dyDescent="0.45">
      <c r="BU35460">
        <f>ROW()</f>
        <v>35460</v>
      </c>
    </row>
    <row r="35461" spans="73:73" x14ac:dyDescent="0.45">
      <c r="BU35461">
        <f>ROW()</f>
        <v>35461</v>
      </c>
    </row>
    <row r="35462" spans="73:73" x14ac:dyDescent="0.45">
      <c r="BU35462">
        <f>ROW()</f>
        <v>35462</v>
      </c>
    </row>
    <row r="35463" spans="73:73" x14ac:dyDescent="0.45">
      <c r="BU35463">
        <f>ROW()</f>
        <v>35463</v>
      </c>
    </row>
    <row r="35464" spans="73:73" x14ac:dyDescent="0.45">
      <c r="BU35464">
        <f>ROW()</f>
        <v>35464</v>
      </c>
    </row>
    <row r="35465" spans="73:73" x14ac:dyDescent="0.45">
      <c r="BU35465">
        <f>ROW()</f>
        <v>35465</v>
      </c>
    </row>
    <row r="35466" spans="73:73" x14ac:dyDescent="0.45">
      <c r="BU35466">
        <f>ROW()</f>
        <v>35466</v>
      </c>
    </row>
    <row r="35467" spans="73:73" x14ac:dyDescent="0.45">
      <c r="BU35467">
        <f>ROW()</f>
        <v>35467</v>
      </c>
    </row>
    <row r="35468" spans="73:73" x14ac:dyDescent="0.45">
      <c r="BU35468">
        <f>ROW()</f>
        <v>35468</v>
      </c>
    </row>
    <row r="35469" spans="73:73" x14ac:dyDescent="0.45">
      <c r="BU35469">
        <f>ROW()</f>
        <v>35469</v>
      </c>
    </row>
    <row r="35470" spans="73:73" x14ac:dyDescent="0.45">
      <c r="BU35470">
        <f>ROW()</f>
        <v>35470</v>
      </c>
    </row>
    <row r="35471" spans="73:73" x14ac:dyDescent="0.45">
      <c r="BU35471">
        <f>ROW()</f>
        <v>35471</v>
      </c>
    </row>
    <row r="35472" spans="73:73" x14ac:dyDescent="0.45">
      <c r="BU35472">
        <f>ROW()</f>
        <v>35472</v>
      </c>
    </row>
    <row r="35473" spans="73:73" x14ac:dyDescent="0.45">
      <c r="BU35473">
        <f>ROW()</f>
        <v>35473</v>
      </c>
    </row>
    <row r="35474" spans="73:73" x14ac:dyDescent="0.45">
      <c r="BU35474">
        <f>ROW()</f>
        <v>35474</v>
      </c>
    </row>
    <row r="35475" spans="73:73" x14ac:dyDescent="0.45">
      <c r="BU35475">
        <f>ROW()</f>
        <v>35475</v>
      </c>
    </row>
    <row r="35476" spans="73:73" x14ac:dyDescent="0.45">
      <c r="BU35476">
        <f>ROW()</f>
        <v>35476</v>
      </c>
    </row>
    <row r="35477" spans="73:73" x14ac:dyDescent="0.45">
      <c r="BU35477">
        <f>ROW()</f>
        <v>35477</v>
      </c>
    </row>
    <row r="35478" spans="73:73" x14ac:dyDescent="0.45">
      <c r="BU35478">
        <f>ROW()</f>
        <v>35478</v>
      </c>
    </row>
    <row r="35479" spans="73:73" x14ac:dyDescent="0.45">
      <c r="BU35479">
        <f>ROW()</f>
        <v>35479</v>
      </c>
    </row>
    <row r="35480" spans="73:73" x14ac:dyDescent="0.45">
      <c r="BU35480">
        <f>ROW()</f>
        <v>35480</v>
      </c>
    </row>
    <row r="35481" spans="73:73" x14ac:dyDescent="0.45">
      <c r="BU35481">
        <f>ROW()</f>
        <v>35481</v>
      </c>
    </row>
    <row r="35482" spans="73:73" x14ac:dyDescent="0.45">
      <c r="BU35482">
        <f>ROW()</f>
        <v>35482</v>
      </c>
    </row>
    <row r="35483" spans="73:73" x14ac:dyDescent="0.45">
      <c r="BU35483">
        <f>ROW()</f>
        <v>35483</v>
      </c>
    </row>
    <row r="35484" spans="73:73" x14ac:dyDescent="0.45">
      <c r="BU35484">
        <f>ROW()</f>
        <v>35484</v>
      </c>
    </row>
    <row r="35485" spans="73:73" x14ac:dyDescent="0.45">
      <c r="BU35485">
        <f>ROW()</f>
        <v>35485</v>
      </c>
    </row>
    <row r="35486" spans="73:73" x14ac:dyDescent="0.45">
      <c r="BU35486">
        <f>ROW()</f>
        <v>35486</v>
      </c>
    </row>
    <row r="35487" spans="73:73" x14ac:dyDescent="0.45">
      <c r="BU35487">
        <f>ROW()</f>
        <v>35487</v>
      </c>
    </row>
    <row r="35488" spans="73:73" x14ac:dyDescent="0.45">
      <c r="BU35488">
        <f>ROW()</f>
        <v>35488</v>
      </c>
    </row>
    <row r="35489" spans="73:73" x14ac:dyDescent="0.45">
      <c r="BU35489">
        <f>ROW()</f>
        <v>35489</v>
      </c>
    </row>
    <row r="35490" spans="73:73" x14ac:dyDescent="0.45">
      <c r="BU35490">
        <f>ROW()</f>
        <v>35490</v>
      </c>
    </row>
    <row r="35491" spans="73:73" x14ac:dyDescent="0.45">
      <c r="BU35491">
        <f>ROW()</f>
        <v>35491</v>
      </c>
    </row>
    <row r="35492" spans="73:73" x14ac:dyDescent="0.45">
      <c r="BU35492">
        <f>ROW()</f>
        <v>35492</v>
      </c>
    </row>
    <row r="35493" spans="73:73" x14ac:dyDescent="0.45">
      <c r="BU35493">
        <f>ROW()</f>
        <v>35493</v>
      </c>
    </row>
    <row r="35494" spans="73:73" x14ac:dyDescent="0.45">
      <c r="BU35494">
        <f>ROW()</f>
        <v>35494</v>
      </c>
    </row>
    <row r="35495" spans="73:73" x14ac:dyDescent="0.45">
      <c r="BU35495">
        <f>ROW()</f>
        <v>35495</v>
      </c>
    </row>
    <row r="35496" spans="73:73" x14ac:dyDescent="0.45">
      <c r="BU35496">
        <f>ROW()</f>
        <v>35496</v>
      </c>
    </row>
    <row r="35497" spans="73:73" x14ac:dyDescent="0.45">
      <c r="BU35497">
        <f>ROW()</f>
        <v>35497</v>
      </c>
    </row>
    <row r="35498" spans="73:73" x14ac:dyDescent="0.45">
      <c r="BU35498">
        <f>ROW()</f>
        <v>35498</v>
      </c>
    </row>
    <row r="35499" spans="73:73" x14ac:dyDescent="0.45">
      <c r="BU35499">
        <f>ROW()</f>
        <v>35499</v>
      </c>
    </row>
    <row r="35500" spans="73:73" x14ac:dyDescent="0.45">
      <c r="BU35500">
        <f>ROW()</f>
        <v>35500</v>
      </c>
    </row>
    <row r="35501" spans="73:73" x14ac:dyDescent="0.45">
      <c r="BU35501">
        <f>ROW()</f>
        <v>35501</v>
      </c>
    </row>
    <row r="35502" spans="73:73" x14ac:dyDescent="0.45">
      <c r="BU35502">
        <f>ROW()</f>
        <v>35502</v>
      </c>
    </row>
    <row r="35503" spans="73:73" x14ac:dyDescent="0.45">
      <c r="BU35503">
        <f>ROW()</f>
        <v>35503</v>
      </c>
    </row>
    <row r="35504" spans="73:73" x14ac:dyDescent="0.45">
      <c r="BU35504">
        <f>ROW()</f>
        <v>35504</v>
      </c>
    </row>
    <row r="35505" spans="73:73" x14ac:dyDescent="0.45">
      <c r="BU35505">
        <f>ROW()</f>
        <v>35505</v>
      </c>
    </row>
    <row r="35506" spans="73:73" x14ac:dyDescent="0.45">
      <c r="BU35506">
        <f>ROW()</f>
        <v>35506</v>
      </c>
    </row>
    <row r="35507" spans="73:73" x14ac:dyDescent="0.45">
      <c r="BU35507">
        <f>ROW()</f>
        <v>35507</v>
      </c>
    </row>
    <row r="35508" spans="73:73" x14ac:dyDescent="0.45">
      <c r="BU35508">
        <f>ROW()</f>
        <v>35508</v>
      </c>
    </row>
    <row r="35509" spans="73:73" x14ac:dyDescent="0.45">
      <c r="BU35509">
        <f>ROW()</f>
        <v>35509</v>
      </c>
    </row>
    <row r="35510" spans="73:73" x14ac:dyDescent="0.45">
      <c r="BU35510">
        <f>ROW()</f>
        <v>35510</v>
      </c>
    </row>
    <row r="35511" spans="73:73" x14ac:dyDescent="0.45">
      <c r="BU35511">
        <f>ROW()</f>
        <v>35511</v>
      </c>
    </row>
    <row r="35512" spans="73:73" x14ac:dyDescent="0.45">
      <c r="BU35512">
        <f>ROW()</f>
        <v>35512</v>
      </c>
    </row>
    <row r="35513" spans="73:73" x14ac:dyDescent="0.45">
      <c r="BU35513">
        <f>ROW()</f>
        <v>35513</v>
      </c>
    </row>
    <row r="35514" spans="73:73" x14ac:dyDescent="0.45">
      <c r="BU35514">
        <f>ROW()</f>
        <v>35514</v>
      </c>
    </row>
    <row r="35515" spans="73:73" x14ac:dyDescent="0.45">
      <c r="BU35515">
        <f>ROW()</f>
        <v>35515</v>
      </c>
    </row>
    <row r="35516" spans="73:73" x14ac:dyDescent="0.45">
      <c r="BU35516">
        <f>ROW()</f>
        <v>35516</v>
      </c>
    </row>
    <row r="35517" spans="73:73" x14ac:dyDescent="0.45">
      <c r="BU35517">
        <f>ROW()</f>
        <v>35517</v>
      </c>
    </row>
    <row r="35518" spans="73:73" x14ac:dyDescent="0.45">
      <c r="BU35518">
        <f>ROW()</f>
        <v>35518</v>
      </c>
    </row>
    <row r="35519" spans="73:73" x14ac:dyDescent="0.45">
      <c r="BU35519">
        <f>ROW()</f>
        <v>35519</v>
      </c>
    </row>
    <row r="35520" spans="73:73" x14ac:dyDescent="0.45">
      <c r="BU35520">
        <f>ROW()</f>
        <v>35520</v>
      </c>
    </row>
    <row r="35521" spans="73:73" x14ac:dyDescent="0.45">
      <c r="BU35521">
        <f>ROW()</f>
        <v>35521</v>
      </c>
    </row>
    <row r="35522" spans="73:73" x14ac:dyDescent="0.45">
      <c r="BU35522">
        <f>ROW()</f>
        <v>35522</v>
      </c>
    </row>
    <row r="35523" spans="73:73" x14ac:dyDescent="0.45">
      <c r="BU35523">
        <f>ROW()</f>
        <v>35523</v>
      </c>
    </row>
    <row r="35524" spans="73:73" x14ac:dyDescent="0.45">
      <c r="BU35524">
        <f>ROW()</f>
        <v>35524</v>
      </c>
    </row>
    <row r="35525" spans="73:73" x14ac:dyDescent="0.45">
      <c r="BU35525">
        <f>ROW()</f>
        <v>35525</v>
      </c>
    </row>
    <row r="35526" spans="73:73" x14ac:dyDescent="0.45">
      <c r="BU35526">
        <f>ROW()</f>
        <v>35526</v>
      </c>
    </row>
    <row r="35527" spans="73:73" x14ac:dyDescent="0.45">
      <c r="BU35527">
        <f>ROW()</f>
        <v>35527</v>
      </c>
    </row>
    <row r="35528" spans="73:73" x14ac:dyDescent="0.45">
      <c r="BU35528">
        <f>ROW()</f>
        <v>35528</v>
      </c>
    </row>
    <row r="35529" spans="73:73" x14ac:dyDescent="0.45">
      <c r="BU35529">
        <f>ROW()</f>
        <v>35529</v>
      </c>
    </row>
    <row r="35530" spans="73:73" x14ac:dyDescent="0.45">
      <c r="BU35530">
        <f>ROW()</f>
        <v>35530</v>
      </c>
    </row>
    <row r="35531" spans="73:73" x14ac:dyDescent="0.45">
      <c r="BU35531">
        <f>ROW()</f>
        <v>35531</v>
      </c>
    </row>
    <row r="35532" spans="73:73" x14ac:dyDescent="0.45">
      <c r="BU35532">
        <f>ROW()</f>
        <v>35532</v>
      </c>
    </row>
    <row r="35533" spans="73:73" x14ac:dyDescent="0.45">
      <c r="BU35533">
        <f>ROW()</f>
        <v>35533</v>
      </c>
    </row>
    <row r="35534" spans="73:73" x14ac:dyDescent="0.45">
      <c r="BU35534">
        <f>ROW()</f>
        <v>35534</v>
      </c>
    </row>
    <row r="35535" spans="73:73" x14ac:dyDescent="0.45">
      <c r="BU35535">
        <f>ROW()</f>
        <v>35535</v>
      </c>
    </row>
    <row r="35536" spans="73:73" x14ac:dyDescent="0.45">
      <c r="BU35536">
        <f>ROW()</f>
        <v>35536</v>
      </c>
    </row>
    <row r="35537" spans="73:73" x14ac:dyDescent="0.45">
      <c r="BU35537">
        <f>ROW()</f>
        <v>35537</v>
      </c>
    </row>
    <row r="35538" spans="73:73" x14ac:dyDescent="0.45">
      <c r="BU35538">
        <f>ROW()</f>
        <v>35538</v>
      </c>
    </row>
    <row r="35539" spans="73:73" x14ac:dyDescent="0.45">
      <c r="BU35539">
        <f>ROW()</f>
        <v>35539</v>
      </c>
    </row>
    <row r="35540" spans="73:73" x14ac:dyDescent="0.45">
      <c r="BU35540">
        <f>ROW()</f>
        <v>35540</v>
      </c>
    </row>
    <row r="35541" spans="73:73" x14ac:dyDescent="0.45">
      <c r="BU35541">
        <f>ROW()</f>
        <v>35541</v>
      </c>
    </row>
    <row r="35542" spans="73:73" x14ac:dyDescent="0.45">
      <c r="BU35542">
        <f>ROW()</f>
        <v>35542</v>
      </c>
    </row>
    <row r="35543" spans="73:73" x14ac:dyDescent="0.45">
      <c r="BU35543">
        <f>ROW()</f>
        <v>35543</v>
      </c>
    </row>
    <row r="35544" spans="73:73" x14ac:dyDescent="0.45">
      <c r="BU35544">
        <f>ROW()</f>
        <v>35544</v>
      </c>
    </row>
    <row r="35545" spans="73:73" x14ac:dyDescent="0.45">
      <c r="BU35545">
        <f>ROW()</f>
        <v>35545</v>
      </c>
    </row>
    <row r="35546" spans="73:73" x14ac:dyDescent="0.45">
      <c r="BU35546">
        <f>ROW()</f>
        <v>35546</v>
      </c>
    </row>
    <row r="35547" spans="73:73" x14ac:dyDescent="0.45">
      <c r="BU35547">
        <f>ROW()</f>
        <v>35547</v>
      </c>
    </row>
    <row r="35548" spans="73:73" x14ac:dyDescent="0.45">
      <c r="BU35548">
        <f>ROW()</f>
        <v>35548</v>
      </c>
    </row>
    <row r="35549" spans="73:73" x14ac:dyDescent="0.45">
      <c r="BU35549">
        <f>ROW()</f>
        <v>35549</v>
      </c>
    </row>
    <row r="35550" spans="73:73" x14ac:dyDescent="0.45">
      <c r="BU35550">
        <f>ROW()</f>
        <v>35550</v>
      </c>
    </row>
    <row r="35551" spans="73:73" x14ac:dyDescent="0.45">
      <c r="BU35551">
        <f>ROW()</f>
        <v>35551</v>
      </c>
    </row>
    <row r="35552" spans="73:73" x14ac:dyDescent="0.45">
      <c r="BU35552">
        <f>ROW()</f>
        <v>35552</v>
      </c>
    </row>
    <row r="35553" spans="73:73" x14ac:dyDescent="0.45">
      <c r="BU35553">
        <f>ROW()</f>
        <v>35553</v>
      </c>
    </row>
    <row r="35554" spans="73:73" x14ac:dyDescent="0.45">
      <c r="BU35554">
        <f>ROW()</f>
        <v>35554</v>
      </c>
    </row>
    <row r="35555" spans="73:73" x14ac:dyDescent="0.45">
      <c r="BU35555">
        <f>ROW()</f>
        <v>35555</v>
      </c>
    </row>
    <row r="35556" spans="73:73" x14ac:dyDescent="0.45">
      <c r="BU35556">
        <f>ROW()</f>
        <v>35556</v>
      </c>
    </row>
    <row r="35557" spans="73:73" x14ac:dyDescent="0.45">
      <c r="BU35557">
        <f>ROW()</f>
        <v>35557</v>
      </c>
    </row>
    <row r="35558" spans="73:73" x14ac:dyDescent="0.45">
      <c r="BU35558">
        <f>ROW()</f>
        <v>35558</v>
      </c>
    </row>
    <row r="35559" spans="73:73" x14ac:dyDescent="0.45">
      <c r="BU35559">
        <f>ROW()</f>
        <v>35559</v>
      </c>
    </row>
    <row r="35560" spans="73:73" x14ac:dyDescent="0.45">
      <c r="BU35560">
        <f>ROW()</f>
        <v>35560</v>
      </c>
    </row>
    <row r="35561" spans="73:73" x14ac:dyDescent="0.45">
      <c r="BU35561">
        <f>ROW()</f>
        <v>35561</v>
      </c>
    </row>
    <row r="35562" spans="73:73" x14ac:dyDescent="0.45">
      <c r="BU35562">
        <f>ROW()</f>
        <v>35562</v>
      </c>
    </row>
    <row r="35563" spans="73:73" x14ac:dyDescent="0.45">
      <c r="BU35563">
        <f>ROW()</f>
        <v>35563</v>
      </c>
    </row>
    <row r="35564" spans="73:73" x14ac:dyDescent="0.45">
      <c r="BU35564">
        <f>ROW()</f>
        <v>35564</v>
      </c>
    </row>
    <row r="35565" spans="73:73" x14ac:dyDescent="0.45">
      <c r="BU35565">
        <f>ROW()</f>
        <v>35565</v>
      </c>
    </row>
    <row r="35566" spans="73:73" x14ac:dyDescent="0.45">
      <c r="BU35566">
        <f>ROW()</f>
        <v>35566</v>
      </c>
    </row>
    <row r="35567" spans="73:73" x14ac:dyDescent="0.45">
      <c r="BU35567">
        <f>ROW()</f>
        <v>35567</v>
      </c>
    </row>
    <row r="35568" spans="73:73" x14ac:dyDescent="0.45">
      <c r="BU35568">
        <f>ROW()</f>
        <v>35568</v>
      </c>
    </row>
    <row r="35569" spans="73:73" x14ac:dyDescent="0.45">
      <c r="BU35569">
        <f>ROW()</f>
        <v>35569</v>
      </c>
    </row>
    <row r="35570" spans="73:73" x14ac:dyDescent="0.45">
      <c r="BU35570">
        <f>ROW()</f>
        <v>35570</v>
      </c>
    </row>
    <row r="35571" spans="73:73" x14ac:dyDescent="0.45">
      <c r="BU35571">
        <f>ROW()</f>
        <v>35571</v>
      </c>
    </row>
    <row r="35572" spans="73:73" x14ac:dyDescent="0.45">
      <c r="BU35572">
        <f>ROW()</f>
        <v>35572</v>
      </c>
    </row>
    <row r="35573" spans="73:73" x14ac:dyDescent="0.45">
      <c r="BU35573">
        <f>ROW()</f>
        <v>35573</v>
      </c>
    </row>
    <row r="35574" spans="73:73" x14ac:dyDescent="0.45">
      <c r="BU35574">
        <f>ROW()</f>
        <v>35574</v>
      </c>
    </row>
    <row r="35575" spans="73:73" x14ac:dyDescent="0.45">
      <c r="BU35575">
        <f>ROW()</f>
        <v>35575</v>
      </c>
    </row>
    <row r="35576" spans="73:73" x14ac:dyDescent="0.45">
      <c r="BU35576">
        <f>ROW()</f>
        <v>35576</v>
      </c>
    </row>
    <row r="35577" spans="73:73" x14ac:dyDescent="0.45">
      <c r="BU35577">
        <f>ROW()</f>
        <v>35577</v>
      </c>
    </row>
    <row r="35578" spans="73:73" x14ac:dyDescent="0.45">
      <c r="BU35578">
        <f>ROW()</f>
        <v>35578</v>
      </c>
    </row>
    <row r="35579" spans="73:73" x14ac:dyDescent="0.45">
      <c r="BU35579">
        <f>ROW()</f>
        <v>35579</v>
      </c>
    </row>
    <row r="35580" spans="73:73" x14ac:dyDescent="0.45">
      <c r="BU35580">
        <f>ROW()</f>
        <v>35580</v>
      </c>
    </row>
    <row r="35581" spans="73:73" x14ac:dyDescent="0.45">
      <c r="BU35581">
        <f>ROW()</f>
        <v>35581</v>
      </c>
    </row>
    <row r="35582" spans="73:73" x14ac:dyDescent="0.45">
      <c r="BU35582">
        <f>ROW()</f>
        <v>35582</v>
      </c>
    </row>
    <row r="35583" spans="73:73" x14ac:dyDescent="0.45">
      <c r="BU35583">
        <f>ROW()</f>
        <v>35583</v>
      </c>
    </row>
    <row r="35584" spans="73:73" x14ac:dyDescent="0.45">
      <c r="BU35584">
        <f>ROW()</f>
        <v>35584</v>
      </c>
    </row>
    <row r="35585" spans="73:73" x14ac:dyDescent="0.45">
      <c r="BU35585">
        <f>ROW()</f>
        <v>35585</v>
      </c>
    </row>
    <row r="35586" spans="73:73" x14ac:dyDescent="0.45">
      <c r="BU35586">
        <f>ROW()</f>
        <v>35586</v>
      </c>
    </row>
    <row r="35587" spans="73:73" x14ac:dyDescent="0.45">
      <c r="BU35587">
        <f>ROW()</f>
        <v>35587</v>
      </c>
    </row>
    <row r="35588" spans="73:73" x14ac:dyDescent="0.45">
      <c r="BU35588">
        <f>ROW()</f>
        <v>35588</v>
      </c>
    </row>
    <row r="35589" spans="73:73" x14ac:dyDescent="0.45">
      <c r="BU35589">
        <f>ROW()</f>
        <v>35589</v>
      </c>
    </row>
    <row r="35590" spans="73:73" x14ac:dyDescent="0.45">
      <c r="BU35590">
        <f>ROW()</f>
        <v>35590</v>
      </c>
    </row>
    <row r="35591" spans="73:73" x14ac:dyDescent="0.45">
      <c r="BU35591">
        <f>ROW()</f>
        <v>35591</v>
      </c>
    </row>
    <row r="35592" spans="73:73" x14ac:dyDescent="0.45">
      <c r="BU35592">
        <f>ROW()</f>
        <v>35592</v>
      </c>
    </row>
    <row r="35593" spans="73:73" x14ac:dyDescent="0.45">
      <c r="BU35593">
        <f>ROW()</f>
        <v>35593</v>
      </c>
    </row>
    <row r="35594" spans="73:73" x14ac:dyDescent="0.45">
      <c r="BU35594">
        <f>ROW()</f>
        <v>35594</v>
      </c>
    </row>
    <row r="35595" spans="73:73" x14ac:dyDescent="0.45">
      <c r="BU35595">
        <f>ROW()</f>
        <v>35595</v>
      </c>
    </row>
    <row r="35596" spans="73:73" x14ac:dyDescent="0.45">
      <c r="BU35596">
        <f>ROW()</f>
        <v>35596</v>
      </c>
    </row>
    <row r="35597" spans="73:73" x14ac:dyDescent="0.45">
      <c r="BU35597">
        <f>ROW()</f>
        <v>35597</v>
      </c>
    </row>
    <row r="35598" spans="73:73" x14ac:dyDescent="0.45">
      <c r="BU35598">
        <f>ROW()</f>
        <v>35598</v>
      </c>
    </row>
    <row r="35599" spans="73:73" x14ac:dyDescent="0.45">
      <c r="BU35599">
        <f>ROW()</f>
        <v>35599</v>
      </c>
    </row>
    <row r="35600" spans="73:73" x14ac:dyDescent="0.45">
      <c r="BU35600">
        <f>ROW()</f>
        <v>35600</v>
      </c>
    </row>
    <row r="35601" spans="73:73" x14ac:dyDescent="0.45">
      <c r="BU35601">
        <f>ROW()</f>
        <v>35601</v>
      </c>
    </row>
    <row r="35602" spans="73:73" x14ac:dyDescent="0.45">
      <c r="BU35602">
        <f>ROW()</f>
        <v>35602</v>
      </c>
    </row>
    <row r="35603" spans="73:73" x14ac:dyDescent="0.45">
      <c r="BU35603">
        <f>ROW()</f>
        <v>35603</v>
      </c>
    </row>
    <row r="35604" spans="73:73" x14ac:dyDescent="0.45">
      <c r="BU35604">
        <f>ROW()</f>
        <v>35604</v>
      </c>
    </row>
    <row r="35605" spans="73:73" x14ac:dyDescent="0.45">
      <c r="BU35605">
        <f>ROW()</f>
        <v>35605</v>
      </c>
    </row>
    <row r="35606" spans="73:73" x14ac:dyDescent="0.45">
      <c r="BU35606">
        <f>ROW()</f>
        <v>35606</v>
      </c>
    </row>
    <row r="35607" spans="73:73" x14ac:dyDescent="0.45">
      <c r="BU35607">
        <f>ROW()</f>
        <v>35607</v>
      </c>
    </row>
    <row r="35608" spans="73:73" x14ac:dyDescent="0.45">
      <c r="BU35608">
        <f>ROW()</f>
        <v>35608</v>
      </c>
    </row>
    <row r="35609" spans="73:73" x14ac:dyDescent="0.45">
      <c r="BU35609">
        <f>ROW()</f>
        <v>35609</v>
      </c>
    </row>
    <row r="35610" spans="73:73" x14ac:dyDescent="0.45">
      <c r="BU35610">
        <f>ROW()</f>
        <v>35610</v>
      </c>
    </row>
    <row r="35611" spans="73:73" x14ac:dyDescent="0.45">
      <c r="BU35611">
        <f>ROW()</f>
        <v>35611</v>
      </c>
    </row>
    <row r="35612" spans="73:73" x14ac:dyDescent="0.45">
      <c r="BU35612">
        <f>ROW()</f>
        <v>35612</v>
      </c>
    </row>
    <row r="35613" spans="73:73" x14ac:dyDescent="0.45">
      <c r="BU35613">
        <f>ROW()</f>
        <v>35613</v>
      </c>
    </row>
    <row r="35614" spans="73:73" x14ac:dyDescent="0.45">
      <c r="BU35614">
        <f>ROW()</f>
        <v>35614</v>
      </c>
    </row>
    <row r="35615" spans="73:73" x14ac:dyDescent="0.45">
      <c r="BU35615">
        <f>ROW()</f>
        <v>35615</v>
      </c>
    </row>
    <row r="35616" spans="73:73" x14ac:dyDescent="0.45">
      <c r="BU35616">
        <f>ROW()</f>
        <v>35616</v>
      </c>
    </row>
    <row r="35617" spans="73:73" x14ac:dyDescent="0.45">
      <c r="BU35617">
        <f>ROW()</f>
        <v>35617</v>
      </c>
    </row>
    <row r="35618" spans="73:73" x14ac:dyDescent="0.45">
      <c r="BU35618">
        <f>ROW()</f>
        <v>35618</v>
      </c>
    </row>
    <row r="35619" spans="73:73" x14ac:dyDescent="0.45">
      <c r="BU35619">
        <f>ROW()</f>
        <v>35619</v>
      </c>
    </row>
    <row r="35620" spans="73:73" x14ac:dyDescent="0.45">
      <c r="BU35620">
        <f>ROW()</f>
        <v>35620</v>
      </c>
    </row>
    <row r="35621" spans="73:73" x14ac:dyDescent="0.45">
      <c r="BU35621">
        <f>ROW()</f>
        <v>35621</v>
      </c>
    </row>
    <row r="35622" spans="73:73" x14ac:dyDescent="0.45">
      <c r="BU35622">
        <f>ROW()</f>
        <v>35622</v>
      </c>
    </row>
    <row r="35623" spans="73:73" x14ac:dyDescent="0.45">
      <c r="BU35623">
        <f>ROW()</f>
        <v>35623</v>
      </c>
    </row>
    <row r="35624" spans="73:73" x14ac:dyDescent="0.45">
      <c r="BU35624">
        <f>ROW()</f>
        <v>35624</v>
      </c>
    </row>
    <row r="35625" spans="73:73" x14ac:dyDescent="0.45">
      <c r="BU35625">
        <f>ROW()</f>
        <v>35625</v>
      </c>
    </row>
    <row r="35626" spans="73:73" x14ac:dyDescent="0.45">
      <c r="BU35626">
        <f>ROW()</f>
        <v>35626</v>
      </c>
    </row>
    <row r="35627" spans="73:73" x14ac:dyDescent="0.45">
      <c r="BU35627">
        <f>ROW()</f>
        <v>35627</v>
      </c>
    </row>
    <row r="35628" spans="73:73" x14ac:dyDescent="0.45">
      <c r="BU35628">
        <f>ROW()</f>
        <v>35628</v>
      </c>
    </row>
    <row r="35629" spans="73:73" x14ac:dyDescent="0.45">
      <c r="BU35629">
        <f>ROW()</f>
        <v>35629</v>
      </c>
    </row>
    <row r="35630" spans="73:73" x14ac:dyDescent="0.45">
      <c r="BU35630">
        <f>ROW()</f>
        <v>35630</v>
      </c>
    </row>
    <row r="35631" spans="73:73" x14ac:dyDescent="0.45">
      <c r="BU35631">
        <f>ROW()</f>
        <v>35631</v>
      </c>
    </row>
    <row r="35632" spans="73:73" x14ac:dyDescent="0.45">
      <c r="BU35632">
        <f>ROW()</f>
        <v>35632</v>
      </c>
    </row>
    <row r="35633" spans="73:73" x14ac:dyDescent="0.45">
      <c r="BU35633">
        <f>ROW()</f>
        <v>35633</v>
      </c>
    </row>
    <row r="35634" spans="73:73" x14ac:dyDescent="0.45">
      <c r="BU35634">
        <f>ROW()</f>
        <v>35634</v>
      </c>
    </row>
    <row r="35635" spans="73:73" x14ac:dyDescent="0.45">
      <c r="BU35635">
        <f>ROW()</f>
        <v>35635</v>
      </c>
    </row>
    <row r="35636" spans="73:73" x14ac:dyDescent="0.45">
      <c r="BU35636">
        <f>ROW()</f>
        <v>35636</v>
      </c>
    </row>
    <row r="35637" spans="73:73" x14ac:dyDescent="0.45">
      <c r="BU35637">
        <f>ROW()</f>
        <v>35637</v>
      </c>
    </row>
    <row r="35638" spans="73:73" x14ac:dyDescent="0.45">
      <c r="BU35638">
        <f>ROW()</f>
        <v>35638</v>
      </c>
    </row>
    <row r="35639" spans="73:73" x14ac:dyDescent="0.45">
      <c r="BU35639">
        <f>ROW()</f>
        <v>35639</v>
      </c>
    </row>
    <row r="35640" spans="73:73" x14ac:dyDescent="0.45">
      <c r="BU35640">
        <f>ROW()</f>
        <v>35640</v>
      </c>
    </row>
    <row r="35641" spans="73:73" x14ac:dyDescent="0.45">
      <c r="BU35641">
        <f>ROW()</f>
        <v>35641</v>
      </c>
    </row>
    <row r="35642" spans="73:73" x14ac:dyDescent="0.45">
      <c r="BU35642">
        <f>ROW()</f>
        <v>35642</v>
      </c>
    </row>
    <row r="35643" spans="73:73" x14ac:dyDescent="0.45">
      <c r="BU35643">
        <f>ROW()</f>
        <v>35643</v>
      </c>
    </row>
    <row r="35644" spans="73:73" x14ac:dyDescent="0.45">
      <c r="BU35644">
        <f>ROW()</f>
        <v>35644</v>
      </c>
    </row>
    <row r="35645" spans="73:73" x14ac:dyDescent="0.45">
      <c r="BU35645">
        <f>ROW()</f>
        <v>35645</v>
      </c>
    </row>
    <row r="35646" spans="73:73" x14ac:dyDescent="0.45">
      <c r="BU35646">
        <f>ROW()</f>
        <v>35646</v>
      </c>
    </row>
    <row r="35647" spans="73:73" x14ac:dyDescent="0.45">
      <c r="BU35647">
        <f>ROW()</f>
        <v>35647</v>
      </c>
    </row>
    <row r="35648" spans="73:73" x14ac:dyDescent="0.45">
      <c r="BU35648">
        <f>ROW()</f>
        <v>35648</v>
      </c>
    </row>
    <row r="35649" spans="73:73" x14ac:dyDescent="0.45">
      <c r="BU35649">
        <f>ROW()</f>
        <v>35649</v>
      </c>
    </row>
    <row r="35650" spans="73:73" x14ac:dyDescent="0.45">
      <c r="BU35650">
        <f>ROW()</f>
        <v>35650</v>
      </c>
    </row>
    <row r="35651" spans="73:73" x14ac:dyDescent="0.45">
      <c r="BU35651">
        <f>ROW()</f>
        <v>35651</v>
      </c>
    </row>
    <row r="35652" spans="73:73" x14ac:dyDescent="0.45">
      <c r="BU35652">
        <f>ROW()</f>
        <v>35652</v>
      </c>
    </row>
    <row r="35653" spans="73:73" x14ac:dyDescent="0.45">
      <c r="BU35653">
        <f>ROW()</f>
        <v>35653</v>
      </c>
    </row>
    <row r="35654" spans="73:73" x14ac:dyDescent="0.45">
      <c r="BU35654">
        <f>ROW()</f>
        <v>35654</v>
      </c>
    </row>
    <row r="35655" spans="73:73" x14ac:dyDescent="0.45">
      <c r="BU35655">
        <f>ROW()</f>
        <v>35655</v>
      </c>
    </row>
    <row r="35656" spans="73:73" x14ac:dyDescent="0.45">
      <c r="BU35656">
        <f>ROW()</f>
        <v>35656</v>
      </c>
    </row>
    <row r="35657" spans="73:73" x14ac:dyDescent="0.45">
      <c r="BU35657">
        <f>ROW()</f>
        <v>35657</v>
      </c>
    </row>
    <row r="35658" spans="73:73" x14ac:dyDescent="0.45">
      <c r="BU35658">
        <f>ROW()</f>
        <v>35658</v>
      </c>
    </row>
    <row r="35659" spans="73:73" x14ac:dyDescent="0.45">
      <c r="BU35659">
        <f>ROW()</f>
        <v>35659</v>
      </c>
    </row>
    <row r="35660" spans="73:73" x14ac:dyDescent="0.45">
      <c r="BU35660">
        <f>ROW()</f>
        <v>35660</v>
      </c>
    </row>
    <row r="35661" spans="73:73" x14ac:dyDescent="0.45">
      <c r="BU35661">
        <f>ROW()</f>
        <v>35661</v>
      </c>
    </row>
    <row r="35662" spans="73:73" x14ac:dyDescent="0.45">
      <c r="BU35662">
        <f>ROW()</f>
        <v>35662</v>
      </c>
    </row>
    <row r="35663" spans="73:73" x14ac:dyDescent="0.45">
      <c r="BU35663">
        <f>ROW()</f>
        <v>35663</v>
      </c>
    </row>
    <row r="35664" spans="73:73" x14ac:dyDescent="0.45">
      <c r="BU35664">
        <f>ROW()</f>
        <v>35664</v>
      </c>
    </row>
    <row r="35665" spans="73:73" x14ac:dyDescent="0.45">
      <c r="BU35665">
        <f>ROW()</f>
        <v>35665</v>
      </c>
    </row>
    <row r="35666" spans="73:73" x14ac:dyDescent="0.45">
      <c r="BU35666">
        <f>ROW()</f>
        <v>35666</v>
      </c>
    </row>
    <row r="35667" spans="73:73" x14ac:dyDescent="0.45">
      <c r="BU35667">
        <f>ROW()</f>
        <v>35667</v>
      </c>
    </row>
    <row r="35668" spans="73:73" x14ac:dyDescent="0.45">
      <c r="BU35668">
        <f>ROW()</f>
        <v>35668</v>
      </c>
    </row>
    <row r="35669" spans="73:73" x14ac:dyDescent="0.45">
      <c r="BU35669">
        <f>ROW()</f>
        <v>35669</v>
      </c>
    </row>
    <row r="35670" spans="73:73" x14ac:dyDescent="0.45">
      <c r="BU35670">
        <f>ROW()</f>
        <v>35670</v>
      </c>
    </row>
    <row r="35671" spans="73:73" x14ac:dyDescent="0.45">
      <c r="BU35671">
        <f>ROW()</f>
        <v>35671</v>
      </c>
    </row>
    <row r="35672" spans="73:73" x14ac:dyDescent="0.45">
      <c r="BU35672">
        <f>ROW()</f>
        <v>35672</v>
      </c>
    </row>
    <row r="35673" spans="73:73" x14ac:dyDescent="0.45">
      <c r="BU35673">
        <f>ROW()</f>
        <v>35673</v>
      </c>
    </row>
    <row r="35674" spans="73:73" x14ac:dyDescent="0.45">
      <c r="BU35674">
        <f>ROW()</f>
        <v>35674</v>
      </c>
    </row>
    <row r="35675" spans="73:73" x14ac:dyDescent="0.45">
      <c r="BU35675">
        <f>ROW()</f>
        <v>35675</v>
      </c>
    </row>
    <row r="35676" spans="73:73" x14ac:dyDescent="0.45">
      <c r="BU35676">
        <f>ROW()</f>
        <v>35676</v>
      </c>
    </row>
    <row r="35677" spans="73:73" x14ac:dyDescent="0.45">
      <c r="BU35677">
        <f>ROW()</f>
        <v>35677</v>
      </c>
    </row>
    <row r="35678" spans="73:73" x14ac:dyDescent="0.45">
      <c r="BU35678">
        <f>ROW()</f>
        <v>35678</v>
      </c>
    </row>
    <row r="35679" spans="73:73" x14ac:dyDescent="0.45">
      <c r="BU35679">
        <f>ROW()</f>
        <v>35679</v>
      </c>
    </row>
    <row r="35680" spans="73:73" x14ac:dyDescent="0.45">
      <c r="BU35680">
        <f>ROW()</f>
        <v>35680</v>
      </c>
    </row>
    <row r="35681" spans="73:73" x14ac:dyDescent="0.45">
      <c r="BU35681">
        <f>ROW()</f>
        <v>35681</v>
      </c>
    </row>
    <row r="35682" spans="73:73" x14ac:dyDescent="0.45">
      <c r="BU35682">
        <f>ROW()</f>
        <v>35682</v>
      </c>
    </row>
    <row r="35683" spans="73:73" x14ac:dyDescent="0.45">
      <c r="BU35683">
        <f>ROW()</f>
        <v>35683</v>
      </c>
    </row>
    <row r="35684" spans="73:73" x14ac:dyDescent="0.45">
      <c r="BU35684">
        <f>ROW()</f>
        <v>35684</v>
      </c>
    </row>
    <row r="35685" spans="73:73" x14ac:dyDescent="0.45">
      <c r="BU35685">
        <f>ROW()</f>
        <v>35685</v>
      </c>
    </row>
    <row r="35686" spans="73:73" x14ac:dyDescent="0.45">
      <c r="BU35686">
        <f>ROW()</f>
        <v>35686</v>
      </c>
    </row>
    <row r="35687" spans="73:73" x14ac:dyDescent="0.45">
      <c r="BU35687">
        <f>ROW()</f>
        <v>35687</v>
      </c>
    </row>
    <row r="35688" spans="73:73" x14ac:dyDescent="0.45">
      <c r="BU35688">
        <f>ROW()</f>
        <v>35688</v>
      </c>
    </row>
    <row r="35689" spans="73:73" x14ac:dyDescent="0.45">
      <c r="BU35689">
        <f>ROW()</f>
        <v>35689</v>
      </c>
    </row>
    <row r="35690" spans="73:73" x14ac:dyDescent="0.45">
      <c r="BU35690">
        <f>ROW()</f>
        <v>35690</v>
      </c>
    </row>
    <row r="35691" spans="73:73" x14ac:dyDescent="0.45">
      <c r="BU35691">
        <f>ROW()</f>
        <v>35691</v>
      </c>
    </row>
    <row r="35692" spans="73:73" x14ac:dyDescent="0.45">
      <c r="BU35692">
        <f>ROW()</f>
        <v>35692</v>
      </c>
    </row>
    <row r="35693" spans="73:73" x14ac:dyDescent="0.45">
      <c r="BU35693">
        <f>ROW()</f>
        <v>35693</v>
      </c>
    </row>
    <row r="35694" spans="73:73" x14ac:dyDescent="0.45">
      <c r="BU35694">
        <f>ROW()</f>
        <v>35694</v>
      </c>
    </row>
    <row r="35695" spans="73:73" x14ac:dyDescent="0.45">
      <c r="BU35695">
        <f>ROW()</f>
        <v>35695</v>
      </c>
    </row>
    <row r="35696" spans="73:73" x14ac:dyDescent="0.45">
      <c r="BU35696">
        <f>ROW()</f>
        <v>35696</v>
      </c>
    </row>
    <row r="35697" spans="73:73" x14ac:dyDescent="0.45">
      <c r="BU35697">
        <f>ROW()</f>
        <v>35697</v>
      </c>
    </row>
    <row r="35698" spans="73:73" x14ac:dyDescent="0.45">
      <c r="BU35698">
        <f>ROW()</f>
        <v>35698</v>
      </c>
    </row>
    <row r="35699" spans="73:73" x14ac:dyDescent="0.45">
      <c r="BU35699">
        <f>ROW()</f>
        <v>35699</v>
      </c>
    </row>
    <row r="35700" spans="73:73" x14ac:dyDescent="0.45">
      <c r="BU35700">
        <f>ROW()</f>
        <v>35700</v>
      </c>
    </row>
    <row r="35701" spans="73:73" x14ac:dyDescent="0.45">
      <c r="BU35701">
        <f>ROW()</f>
        <v>35701</v>
      </c>
    </row>
    <row r="35702" spans="73:73" x14ac:dyDescent="0.45">
      <c r="BU35702">
        <f>ROW()</f>
        <v>35702</v>
      </c>
    </row>
    <row r="35703" spans="73:73" x14ac:dyDescent="0.45">
      <c r="BU35703">
        <f>ROW()</f>
        <v>35703</v>
      </c>
    </row>
    <row r="35704" spans="73:73" x14ac:dyDescent="0.45">
      <c r="BU35704">
        <f>ROW()</f>
        <v>35704</v>
      </c>
    </row>
    <row r="35705" spans="73:73" x14ac:dyDescent="0.45">
      <c r="BU35705">
        <f>ROW()</f>
        <v>35705</v>
      </c>
    </row>
    <row r="35706" spans="73:73" x14ac:dyDescent="0.45">
      <c r="BU35706">
        <f>ROW()</f>
        <v>35706</v>
      </c>
    </row>
    <row r="35707" spans="73:73" x14ac:dyDescent="0.45">
      <c r="BU35707">
        <f>ROW()</f>
        <v>35707</v>
      </c>
    </row>
    <row r="35708" spans="73:73" x14ac:dyDescent="0.45">
      <c r="BU35708">
        <f>ROW()</f>
        <v>35708</v>
      </c>
    </row>
    <row r="35709" spans="73:73" x14ac:dyDescent="0.45">
      <c r="BU35709">
        <f>ROW()</f>
        <v>35709</v>
      </c>
    </row>
    <row r="35710" spans="73:73" x14ac:dyDescent="0.45">
      <c r="BU35710">
        <f>ROW()</f>
        <v>35710</v>
      </c>
    </row>
    <row r="35711" spans="73:73" x14ac:dyDescent="0.45">
      <c r="BU35711">
        <f>ROW()</f>
        <v>35711</v>
      </c>
    </row>
    <row r="35712" spans="73:73" x14ac:dyDescent="0.45">
      <c r="BU35712">
        <f>ROW()</f>
        <v>35712</v>
      </c>
    </row>
    <row r="35713" spans="73:73" x14ac:dyDescent="0.45">
      <c r="BU35713">
        <f>ROW()</f>
        <v>35713</v>
      </c>
    </row>
    <row r="35714" spans="73:73" x14ac:dyDescent="0.45">
      <c r="BU35714">
        <f>ROW()</f>
        <v>35714</v>
      </c>
    </row>
    <row r="35715" spans="73:73" x14ac:dyDescent="0.45">
      <c r="BU35715">
        <f>ROW()</f>
        <v>35715</v>
      </c>
    </row>
    <row r="35716" spans="73:73" x14ac:dyDescent="0.45">
      <c r="BU35716">
        <f>ROW()</f>
        <v>35716</v>
      </c>
    </row>
    <row r="35717" spans="73:73" x14ac:dyDescent="0.45">
      <c r="BU35717">
        <f>ROW()</f>
        <v>35717</v>
      </c>
    </row>
    <row r="35718" spans="73:73" x14ac:dyDescent="0.45">
      <c r="BU35718">
        <f>ROW()</f>
        <v>35718</v>
      </c>
    </row>
    <row r="35719" spans="73:73" x14ac:dyDescent="0.45">
      <c r="BU35719">
        <f>ROW()</f>
        <v>35719</v>
      </c>
    </row>
    <row r="35720" spans="73:73" x14ac:dyDescent="0.45">
      <c r="BU35720">
        <f>ROW()</f>
        <v>35720</v>
      </c>
    </row>
    <row r="35721" spans="73:73" x14ac:dyDescent="0.45">
      <c r="BU35721">
        <f>ROW()</f>
        <v>35721</v>
      </c>
    </row>
    <row r="35722" spans="73:73" x14ac:dyDescent="0.45">
      <c r="BU35722">
        <f>ROW()</f>
        <v>35722</v>
      </c>
    </row>
    <row r="35723" spans="73:73" x14ac:dyDescent="0.45">
      <c r="BU35723">
        <f>ROW()</f>
        <v>35723</v>
      </c>
    </row>
    <row r="35724" spans="73:73" x14ac:dyDescent="0.45">
      <c r="BU35724">
        <f>ROW()</f>
        <v>35724</v>
      </c>
    </row>
    <row r="35725" spans="73:73" x14ac:dyDescent="0.45">
      <c r="BU35725">
        <f>ROW()</f>
        <v>35725</v>
      </c>
    </row>
    <row r="35726" spans="73:73" x14ac:dyDescent="0.45">
      <c r="BU35726">
        <f>ROW()</f>
        <v>35726</v>
      </c>
    </row>
    <row r="35727" spans="73:73" x14ac:dyDescent="0.45">
      <c r="BU35727">
        <f>ROW()</f>
        <v>35727</v>
      </c>
    </row>
    <row r="35728" spans="73:73" x14ac:dyDescent="0.45">
      <c r="BU35728">
        <f>ROW()</f>
        <v>35728</v>
      </c>
    </row>
    <row r="35729" spans="73:73" x14ac:dyDescent="0.45">
      <c r="BU35729">
        <f>ROW()</f>
        <v>35729</v>
      </c>
    </row>
    <row r="35730" spans="73:73" x14ac:dyDescent="0.45">
      <c r="BU35730">
        <f>ROW()</f>
        <v>35730</v>
      </c>
    </row>
    <row r="35731" spans="73:73" x14ac:dyDescent="0.45">
      <c r="BU35731">
        <f>ROW()</f>
        <v>35731</v>
      </c>
    </row>
    <row r="35732" spans="73:73" x14ac:dyDescent="0.45">
      <c r="BU35732">
        <f>ROW()</f>
        <v>35732</v>
      </c>
    </row>
    <row r="35733" spans="73:73" x14ac:dyDescent="0.45">
      <c r="BU35733">
        <f>ROW()</f>
        <v>35733</v>
      </c>
    </row>
    <row r="35734" spans="73:73" x14ac:dyDescent="0.45">
      <c r="BU35734">
        <f>ROW()</f>
        <v>35734</v>
      </c>
    </row>
    <row r="35735" spans="73:73" x14ac:dyDescent="0.45">
      <c r="BU35735">
        <f>ROW()</f>
        <v>35735</v>
      </c>
    </row>
    <row r="35736" spans="73:73" x14ac:dyDescent="0.45">
      <c r="BU35736">
        <f>ROW()</f>
        <v>35736</v>
      </c>
    </row>
    <row r="35737" spans="73:73" x14ac:dyDescent="0.45">
      <c r="BU35737">
        <f>ROW()</f>
        <v>35737</v>
      </c>
    </row>
    <row r="35738" spans="73:73" x14ac:dyDescent="0.45">
      <c r="BU35738">
        <f>ROW()</f>
        <v>35738</v>
      </c>
    </row>
    <row r="35739" spans="73:73" x14ac:dyDescent="0.45">
      <c r="BU35739">
        <f>ROW()</f>
        <v>35739</v>
      </c>
    </row>
    <row r="35740" spans="73:73" x14ac:dyDescent="0.45">
      <c r="BU35740">
        <f>ROW()</f>
        <v>35740</v>
      </c>
    </row>
    <row r="35741" spans="73:73" x14ac:dyDescent="0.45">
      <c r="BU35741">
        <f>ROW()</f>
        <v>35741</v>
      </c>
    </row>
    <row r="35742" spans="73:73" x14ac:dyDescent="0.45">
      <c r="BU35742">
        <f>ROW()</f>
        <v>35742</v>
      </c>
    </row>
    <row r="35743" spans="73:73" x14ac:dyDescent="0.45">
      <c r="BU35743">
        <f>ROW()</f>
        <v>35743</v>
      </c>
    </row>
    <row r="35744" spans="73:73" x14ac:dyDescent="0.45">
      <c r="BU35744">
        <f>ROW()</f>
        <v>35744</v>
      </c>
    </row>
    <row r="35745" spans="73:73" x14ac:dyDescent="0.45">
      <c r="BU35745">
        <f>ROW()</f>
        <v>35745</v>
      </c>
    </row>
    <row r="35746" spans="73:73" x14ac:dyDescent="0.45">
      <c r="BU35746">
        <f>ROW()</f>
        <v>35746</v>
      </c>
    </row>
    <row r="35747" spans="73:73" x14ac:dyDescent="0.45">
      <c r="BU35747">
        <f>ROW()</f>
        <v>35747</v>
      </c>
    </row>
    <row r="35748" spans="73:73" x14ac:dyDescent="0.45">
      <c r="BU35748">
        <f>ROW()</f>
        <v>35748</v>
      </c>
    </row>
    <row r="35749" spans="73:73" x14ac:dyDescent="0.45">
      <c r="BU35749">
        <f>ROW()</f>
        <v>35749</v>
      </c>
    </row>
    <row r="35750" spans="73:73" x14ac:dyDescent="0.45">
      <c r="BU35750">
        <f>ROW()</f>
        <v>35750</v>
      </c>
    </row>
    <row r="35751" spans="73:73" x14ac:dyDescent="0.45">
      <c r="BU35751">
        <f>ROW()</f>
        <v>35751</v>
      </c>
    </row>
    <row r="35752" spans="73:73" x14ac:dyDescent="0.45">
      <c r="BU35752">
        <f>ROW()</f>
        <v>35752</v>
      </c>
    </row>
    <row r="35753" spans="73:73" x14ac:dyDescent="0.45">
      <c r="BU35753">
        <f>ROW()</f>
        <v>35753</v>
      </c>
    </row>
    <row r="35754" spans="73:73" x14ac:dyDescent="0.45">
      <c r="BU35754">
        <f>ROW()</f>
        <v>35754</v>
      </c>
    </row>
    <row r="35755" spans="73:73" x14ac:dyDescent="0.45">
      <c r="BU35755">
        <f>ROW()</f>
        <v>35755</v>
      </c>
    </row>
    <row r="35756" spans="73:73" x14ac:dyDescent="0.45">
      <c r="BU35756">
        <f>ROW()</f>
        <v>35756</v>
      </c>
    </row>
    <row r="35757" spans="73:73" x14ac:dyDescent="0.45">
      <c r="BU35757">
        <f>ROW()</f>
        <v>35757</v>
      </c>
    </row>
    <row r="35758" spans="73:73" x14ac:dyDescent="0.45">
      <c r="BU35758">
        <f>ROW()</f>
        <v>35758</v>
      </c>
    </row>
    <row r="35759" spans="73:73" x14ac:dyDescent="0.45">
      <c r="BU35759">
        <f>ROW()</f>
        <v>35759</v>
      </c>
    </row>
    <row r="35760" spans="73:73" x14ac:dyDescent="0.45">
      <c r="BU35760">
        <f>ROW()</f>
        <v>35760</v>
      </c>
    </row>
    <row r="35761" spans="73:73" x14ac:dyDescent="0.45">
      <c r="BU35761">
        <f>ROW()</f>
        <v>35761</v>
      </c>
    </row>
    <row r="35762" spans="73:73" x14ac:dyDescent="0.45">
      <c r="BU35762">
        <f>ROW()</f>
        <v>35762</v>
      </c>
    </row>
    <row r="35763" spans="73:73" x14ac:dyDescent="0.45">
      <c r="BU35763">
        <f>ROW()</f>
        <v>35763</v>
      </c>
    </row>
    <row r="35764" spans="73:73" x14ac:dyDescent="0.45">
      <c r="BU35764">
        <f>ROW()</f>
        <v>35764</v>
      </c>
    </row>
    <row r="35765" spans="73:73" x14ac:dyDescent="0.45">
      <c r="BU35765">
        <f>ROW()</f>
        <v>35765</v>
      </c>
    </row>
    <row r="35766" spans="73:73" x14ac:dyDescent="0.45">
      <c r="BU35766">
        <f>ROW()</f>
        <v>35766</v>
      </c>
    </row>
    <row r="35767" spans="73:73" x14ac:dyDescent="0.45">
      <c r="BU35767">
        <f>ROW()</f>
        <v>35767</v>
      </c>
    </row>
    <row r="35768" spans="73:73" x14ac:dyDescent="0.45">
      <c r="BU35768">
        <f>ROW()</f>
        <v>35768</v>
      </c>
    </row>
    <row r="35769" spans="73:73" x14ac:dyDescent="0.45">
      <c r="BU35769">
        <f>ROW()</f>
        <v>35769</v>
      </c>
    </row>
    <row r="35770" spans="73:73" x14ac:dyDescent="0.45">
      <c r="BU35770">
        <f>ROW()</f>
        <v>35770</v>
      </c>
    </row>
    <row r="35771" spans="73:73" x14ac:dyDescent="0.45">
      <c r="BU35771">
        <f>ROW()</f>
        <v>35771</v>
      </c>
    </row>
    <row r="35772" spans="73:73" x14ac:dyDescent="0.45">
      <c r="BU35772">
        <f>ROW()</f>
        <v>35772</v>
      </c>
    </row>
    <row r="35773" spans="73:73" x14ac:dyDescent="0.45">
      <c r="BU35773">
        <f>ROW()</f>
        <v>35773</v>
      </c>
    </row>
    <row r="35774" spans="73:73" x14ac:dyDescent="0.45">
      <c r="BU35774">
        <f>ROW()</f>
        <v>35774</v>
      </c>
    </row>
    <row r="35775" spans="73:73" x14ac:dyDescent="0.45">
      <c r="BU35775">
        <f>ROW()</f>
        <v>35775</v>
      </c>
    </row>
    <row r="35776" spans="73:73" x14ac:dyDescent="0.45">
      <c r="BU35776">
        <f>ROW()</f>
        <v>35776</v>
      </c>
    </row>
    <row r="35777" spans="73:73" x14ac:dyDescent="0.45">
      <c r="BU35777">
        <f>ROW()</f>
        <v>35777</v>
      </c>
    </row>
    <row r="35778" spans="73:73" x14ac:dyDescent="0.45">
      <c r="BU35778">
        <f>ROW()</f>
        <v>35778</v>
      </c>
    </row>
    <row r="35779" spans="73:73" x14ac:dyDescent="0.45">
      <c r="BU35779">
        <f>ROW()</f>
        <v>35779</v>
      </c>
    </row>
    <row r="35780" spans="73:73" x14ac:dyDescent="0.45">
      <c r="BU35780">
        <f>ROW()</f>
        <v>35780</v>
      </c>
    </row>
    <row r="35781" spans="73:73" x14ac:dyDescent="0.45">
      <c r="BU35781">
        <f>ROW()</f>
        <v>35781</v>
      </c>
    </row>
    <row r="35782" spans="73:73" x14ac:dyDescent="0.45">
      <c r="BU35782">
        <f>ROW()</f>
        <v>35782</v>
      </c>
    </row>
    <row r="35783" spans="73:73" x14ac:dyDescent="0.45">
      <c r="BU35783">
        <f>ROW()</f>
        <v>35783</v>
      </c>
    </row>
    <row r="35784" spans="73:73" x14ac:dyDescent="0.45">
      <c r="BU35784">
        <f>ROW()</f>
        <v>35784</v>
      </c>
    </row>
    <row r="35785" spans="73:73" x14ac:dyDescent="0.45">
      <c r="BU35785">
        <f>ROW()</f>
        <v>35785</v>
      </c>
    </row>
    <row r="35786" spans="73:73" x14ac:dyDescent="0.45">
      <c r="BU35786">
        <f>ROW()</f>
        <v>35786</v>
      </c>
    </row>
    <row r="35787" spans="73:73" x14ac:dyDescent="0.45">
      <c r="BU35787">
        <f>ROW()</f>
        <v>35787</v>
      </c>
    </row>
    <row r="35788" spans="73:73" x14ac:dyDescent="0.45">
      <c r="BU35788">
        <f>ROW()</f>
        <v>35788</v>
      </c>
    </row>
    <row r="35789" spans="73:73" x14ac:dyDescent="0.45">
      <c r="BU35789">
        <f>ROW()</f>
        <v>35789</v>
      </c>
    </row>
    <row r="35790" spans="73:73" x14ac:dyDescent="0.45">
      <c r="BU35790">
        <f>ROW()</f>
        <v>35790</v>
      </c>
    </row>
    <row r="35791" spans="73:73" x14ac:dyDescent="0.45">
      <c r="BU35791">
        <f>ROW()</f>
        <v>35791</v>
      </c>
    </row>
    <row r="35792" spans="73:73" x14ac:dyDescent="0.45">
      <c r="BU35792">
        <f>ROW()</f>
        <v>35792</v>
      </c>
    </row>
    <row r="35793" spans="73:73" x14ac:dyDescent="0.45">
      <c r="BU35793">
        <f>ROW()</f>
        <v>35793</v>
      </c>
    </row>
    <row r="35794" spans="73:73" x14ac:dyDescent="0.45">
      <c r="BU35794">
        <f>ROW()</f>
        <v>35794</v>
      </c>
    </row>
    <row r="35795" spans="73:73" x14ac:dyDescent="0.45">
      <c r="BU35795">
        <f>ROW()</f>
        <v>35795</v>
      </c>
    </row>
    <row r="35796" spans="73:73" x14ac:dyDescent="0.45">
      <c r="BU35796">
        <f>ROW()</f>
        <v>35796</v>
      </c>
    </row>
    <row r="35797" spans="73:73" x14ac:dyDescent="0.45">
      <c r="BU35797">
        <f>ROW()</f>
        <v>35797</v>
      </c>
    </row>
    <row r="35798" spans="73:73" x14ac:dyDescent="0.45">
      <c r="BU35798">
        <f>ROW()</f>
        <v>35798</v>
      </c>
    </row>
    <row r="35799" spans="73:73" x14ac:dyDescent="0.45">
      <c r="BU35799">
        <f>ROW()</f>
        <v>35799</v>
      </c>
    </row>
    <row r="35800" spans="73:73" x14ac:dyDescent="0.45">
      <c r="BU35800">
        <f>ROW()</f>
        <v>35800</v>
      </c>
    </row>
    <row r="35801" spans="73:73" x14ac:dyDescent="0.45">
      <c r="BU35801">
        <f>ROW()</f>
        <v>35801</v>
      </c>
    </row>
    <row r="35802" spans="73:73" x14ac:dyDescent="0.45">
      <c r="BU35802">
        <f>ROW()</f>
        <v>35802</v>
      </c>
    </row>
    <row r="35803" spans="73:73" x14ac:dyDescent="0.45">
      <c r="BU35803">
        <f>ROW()</f>
        <v>35803</v>
      </c>
    </row>
    <row r="35804" spans="73:73" x14ac:dyDescent="0.45">
      <c r="BU35804">
        <f>ROW()</f>
        <v>35804</v>
      </c>
    </row>
    <row r="35805" spans="73:73" x14ac:dyDescent="0.45">
      <c r="BU35805">
        <f>ROW()</f>
        <v>35805</v>
      </c>
    </row>
    <row r="35806" spans="73:73" x14ac:dyDescent="0.45">
      <c r="BU35806">
        <f>ROW()</f>
        <v>35806</v>
      </c>
    </row>
    <row r="35807" spans="73:73" x14ac:dyDescent="0.45">
      <c r="BU35807">
        <f>ROW()</f>
        <v>35807</v>
      </c>
    </row>
    <row r="35808" spans="73:73" x14ac:dyDescent="0.45">
      <c r="BU35808">
        <f>ROW()</f>
        <v>35808</v>
      </c>
    </row>
    <row r="35809" spans="73:73" x14ac:dyDescent="0.45">
      <c r="BU35809">
        <f>ROW()</f>
        <v>35809</v>
      </c>
    </row>
    <row r="35810" spans="73:73" x14ac:dyDescent="0.45">
      <c r="BU35810">
        <f>ROW()</f>
        <v>35810</v>
      </c>
    </row>
    <row r="35811" spans="73:73" x14ac:dyDescent="0.45">
      <c r="BU35811">
        <f>ROW()</f>
        <v>35811</v>
      </c>
    </row>
    <row r="35812" spans="73:73" x14ac:dyDescent="0.45">
      <c r="BU35812">
        <f>ROW()</f>
        <v>35812</v>
      </c>
    </row>
    <row r="35813" spans="73:73" x14ac:dyDescent="0.45">
      <c r="BU35813">
        <f>ROW()</f>
        <v>35813</v>
      </c>
    </row>
    <row r="35814" spans="73:73" x14ac:dyDescent="0.45">
      <c r="BU35814">
        <f>ROW()</f>
        <v>35814</v>
      </c>
    </row>
    <row r="35815" spans="73:73" x14ac:dyDescent="0.45">
      <c r="BU35815">
        <f>ROW()</f>
        <v>35815</v>
      </c>
    </row>
    <row r="35816" spans="73:73" x14ac:dyDescent="0.45">
      <c r="BU35816">
        <f>ROW()</f>
        <v>35816</v>
      </c>
    </row>
    <row r="35817" spans="73:73" x14ac:dyDescent="0.45">
      <c r="BU35817">
        <f>ROW()</f>
        <v>35817</v>
      </c>
    </row>
    <row r="35818" spans="73:73" x14ac:dyDescent="0.45">
      <c r="BU35818">
        <f>ROW()</f>
        <v>35818</v>
      </c>
    </row>
    <row r="35819" spans="73:73" x14ac:dyDescent="0.45">
      <c r="BU35819">
        <f>ROW()</f>
        <v>35819</v>
      </c>
    </row>
    <row r="35820" spans="73:73" x14ac:dyDescent="0.45">
      <c r="BU35820">
        <f>ROW()</f>
        <v>35820</v>
      </c>
    </row>
    <row r="35821" spans="73:73" x14ac:dyDescent="0.45">
      <c r="BU35821">
        <f>ROW()</f>
        <v>35821</v>
      </c>
    </row>
    <row r="35822" spans="73:73" x14ac:dyDescent="0.45">
      <c r="BU35822">
        <f>ROW()</f>
        <v>35822</v>
      </c>
    </row>
    <row r="35823" spans="73:73" x14ac:dyDescent="0.45">
      <c r="BU35823">
        <f>ROW()</f>
        <v>35823</v>
      </c>
    </row>
    <row r="35824" spans="73:73" x14ac:dyDescent="0.45">
      <c r="BU35824">
        <f>ROW()</f>
        <v>35824</v>
      </c>
    </row>
    <row r="35825" spans="73:73" x14ac:dyDescent="0.45">
      <c r="BU35825">
        <f>ROW()</f>
        <v>35825</v>
      </c>
    </row>
    <row r="35826" spans="73:73" x14ac:dyDescent="0.45">
      <c r="BU35826">
        <f>ROW()</f>
        <v>35826</v>
      </c>
    </row>
    <row r="35827" spans="73:73" x14ac:dyDescent="0.45">
      <c r="BU35827">
        <f>ROW()</f>
        <v>35827</v>
      </c>
    </row>
    <row r="35828" spans="73:73" x14ac:dyDescent="0.45">
      <c r="BU35828">
        <f>ROW()</f>
        <v>35828</v>
      </c>
    </row>
    <row r="35829" spans="73:73" x14ac:dyDescent="0.45">
      <c r="BU35829">
        <f>ROW()</f>
        <v>35829</v>
      </c>
    </row>
    <row r="35830" spans="73:73" x14ac:dyDescent="0.45">
      <c r="BU35830">
        <f>ROW()</f>
        <v>35830</v>
      </c>
    </row>
    <row r="35831" spans="73:73" x14ac:dyDescent="0.45">
      <c r="BU35831">
        <f>ROW()</f>
        <v>35831</v>
      </c>
    </row>
    <row r="35832" spans="73:73" x14ac:dyDescent="0.45">
      <c r="BU35832">
        <f>ROW()</f>
        <v>35832</v>
      </c>
    </row>
    <row r="35833" spans="73:73" x14ac:dyDescent="0.45">
      <c r="BU35833">
        <f>ROW()</f>
        <v>35833</v>
      </c>
    </row>
    <row r="35834" spans="73:73" x14ac:dyDescent="0.45">
      <c r="BU35834">
        <f>ROW()</f>
        <v>35834</v>
      </c>
    </row>
    <row r="35835" spans="73:73" x14ac:dyDescent="0.45">
      <c r="BU35835">
        <f>ROW()</f>
        <v>35835</v>
      </c>
    </row>
    <row r="35836" spans="73:73" x14ac:dyDescent="0.45">
      <c r="BU35836">
        <f>ROW()</f>
        <v>35836</v>
      </c>
    </row>
    <row r="35837" spans="73:73" x14ac:dyDescent="0.45">
      <c r="BU35837">
        <f>ROW()</f>
        <v>35837</v>
      </c>
    </row>
    <row r="35838" spans="73:73" x14ac:dyDescent="0.45">
      <c r="BU35838">
        <f>ROW()</f>
        <v>35838</v>
      </c>
    </row>
    <row r="35839" spans="73:73" x14ac:dyDescent="0.45">
      <c r="BU35839">
        <f>ROW()</f>
        <v>35839</v>
      </c>
    </row>
    <row r="35840" spans="73:73" x14ac:dyDescent="0.45">
      <c r="BU35840">
        <f>ROW()</f>
        <v>35840</v>
      </c>
    </row>
    <row r="35841" spans="73:73" x14ac:dyDescent="0.45">
      <c r="BU35841">
        <f>ROW()</f>
        <v>35841</v>
      </c>
    </row>
    <row r="35842" spans="73:73" x14ac:dyDescent="0.45">
      <c r="BU35842">
        <f>ROW()</f>
        <v>35842</v>
      </c>
    </row>
    <row r="35843" spans="73:73" x14ac:dyDescent="0.45">
      <c r="BU35843">
        <f>ROW()</f>
        <v>35843</v>
      </c>
    </row>
    <row r="35844" spans="73:73" x14ac:dyDescent="0.45">
      <c r="BU35844">
        <f>ROW()</f>
        <v>35844</v>
      </c>
    </row>
    <row r="35845" spans="73:73" x14ac:dyDescent="0.45">
      <c r="BU35845">
        <f>ROW()</f>
        <v>35845</v>
      </c>
    </row>
    <row r="35846" spans="73:73" x14ac:dyDescent="0.45">
      <c r="BU35846">
        <f>ROW()</f>
        <v>35846</v>
      </c>
    </row>
    <row r="35847" spans="73:73" x14ac:dyDescent="0.45">
      <c r="BU35847">
        <f>ROW()</f>
        <v>35847</v>
      </c>
    </row>
    <row r="35848" spans="73:73" x14ac:dyDescent="0.45">
      <c r="BU35848">
        <f>ROW()</f>
        <v>35848</v>
      </c>
    </row>
    <row r="35849" spans="73:73" x14ac:dyDescent="0.45">
      <c r="BU35849">
        <f>ROW()</f>
        <v>35849</v>
      </c>
    </row>
    <row r="35850" spans="73:73" x14ac:dyDescent="0.45">
      <c r="BU35850">
        <f>ROW()</f>
        <v>35850</v>
      </c>
    </row>
    <row r="35851" spans="73:73" x14ac:dyDescent="0.45">
      <c r="BU35851">
        <f>ROW()</f>
        <v>35851</v>
      </c>
    </row>
    <row r="35852" spans="73:73" x14ac:dyDescent="0.45">
      <c r="BU35852">
        <f>ROW()</f>
        <v>35852</v>
      </c>
    </row>
    <row r="35853" spans="73:73" x14ac:dyDescent="0.45">
      <c r="BU35853">
        <f>ROW()</f>
        <v>35853</v>
      </c>
    </row>
    <row r="35854" spans="73:73" x14ac:dyDescent="0.45">
      <c r="BU35854">
        <f>ROW()</f>
        <v>35854</v>
      </c>
    </row>
    <row r="35855" spans="73:73" x14ac:dyDescent="0.45">
      <c r="BU35855">
        <f>ROW()</f>
        <v>35855</v>
      </c>
    </row>
    <row r="35856" spans="73:73" x14ac:dyDescent="0.45">
      <c r="BU35856">
        <f>ROW()</f>
        <v>35856</v>
      </c>
    </row>
    <row r="35857" spans="73:73" x14ac:dyDescent="0.45">
      <c r="BU35857">
        <f>ROW()</f>
        <v>35857</v>
      </c>
    </row>
    <row r="35858" spans="73:73" x14ac:dyDescent="0.45">
      <c r="BU35858">
        <f>ROW()</f>
        <v>35858</v>
      </c>
    </row>
    <row r="35859" spans="73:73" x14ac:dyDescent="0.45">
      <c r="BU35859">
        <f>ROW()</f>
        <v>35859</v>
      </c>
    </row>
    <row r="35860" spans="73:73" x14ac:dyDescent="0.45">
      <c r="BU35860">
        <f>ROW()</f>
        <v>35860</v>
      </c>
    </row>
    <row r="35861" spans="73:73" x14ac:dyDescent="0.45">
      <c r="BU35861">
        <f>ROW()</f>
        <v>35861</v>
      </c>
    </row>
    <row r="35862" spans="73:73" x14ac:dyDescent="0.45">
      <c r="BU35862">
        <f>ROW()</f>
        <v>35862</v>
      </c>
    </row>
    <row r="35863" spans="73:73" x14ac:dyDescent="0.45">
      <c r="BU35863">
        <f>ROW()</f>
        <v>35863</v>
      </c>
    </row>
    <row r="35864" spans="73:73" x14ac:dyDescent="0.45">
      <c r="BU35864">
        <f>ROW()</f>
        <v>35864</v>
      </c>
    </row>
    <row r="35865" spans="73:73" x14ac:dyDescent="0.45">
      <c r="BU35865">
        <f>ROW()</f>
        <v>35865</v>
      </c>
    </row>
    <row r="35866" spans="73:73" x14ac:dyDescent="0.45">
      <c r="BU35866">
        <f>ROW()</f>
        <v>35866</v>
      </c>
    </row>
    <row r="35867" spans="73:73" x14ac:dyDescent="0.45">
      <c r="BU35867">
        <f>ROW()</f>
        <v>35867</v>
      </c>
    </row>
    <row r="35868" spans="73:73" x14ac:dyDescent="0.45">
      <c r="BU35868">
        <f>ROW()</f>
        <v>35868</v>
      </c>
    </row>
    <row r="35869" spans="73:73" x14ac:dyDescent="0.45">
      <c r="BU35869">
        <f>ROW()</f>
        <v>35869</v>
      </c>
    </row>
    <row r="35870" spans="73:73" x14ac:dyDescent="0.45">
      <c r="BU35870">
        <f>ROW()</f>
        <v>35870</v>
      </c>
    </row>
    <row r="35871" spans="73:73" x14ac:dyDescent="0.45">
      <c r="BU35871">
        <f>ROW()</f>
        <v>35871</v>
      </c>
    </row>
    <row r="35872" spans="73:73" x14ac:dyDescent="0.45">
      <c r="BU35872">
        <f>ROW()</f>
        <v>35872</v>
      </c>
    </row>
    <row r="35873" spans="73:73" x14ac:dyDescent="0.45">
      <c r="BU35873">
        <f>ROW()</f>
        <v>35873</v>
      </c>
    </row>
    <row r="35874" spans="73:73" x14ac:dyDescent="0.45">
      <c r="BU35874">
        <f>ROW()</f>
        <v>35874</v>
      </c>
    </row>
    <row r="35875" spans="73:73" x14ac:dyDescent="0.45">
      <c r="BU35875">
        <f>ROW()</f>
        <v>35875</v>
      </c>
    </row>
    <row r="35876" spans="73:73" x14ac:dyDescent="0.45">
      <c r="BU35876">
        <f>ROW()</f>
        <v>35876</v>
      </c>
    </row>
    <row r="35877" spans="73:73" x14ac:dyDescent="0.45">
      <c r="BU35877">
        <f>ROW()</f>
        <v>35877</v>
      </c>
    </row>
    <row r="35878" spans="73:73" x14ac:dyDescent="0.45">
      <c r="BU35878">
        <f>ROW()</f>
        <v>35878</v>
      </c>
    </row>
    <row r="35879" spans="73:73" x14ac:dyDescent="0.45">
      <c r="BU35879">
        <f>ROW()</f>
        <v>35879</v>
      </c>
    </row>
    <row r="35880" spans="73:73" x14ac:dyDescent="0.45">
      <c r="BU35880">
        <f>ROW()</f>
        <v>35880</v>
      </c>
    </row>
    <row r="35881" spans="73:73" x14ac:dyDescent="0.45">
      <c r="BU35881">
        <f>ROW()</f>
        <v>35881</v>
      </c>
    </row>
    <row r="35882" spans="73:73" x14ac:dyDescent="0.45">
      <c r="BU35882">
        <f>ROW()</f>
        <v>35882</v>
      </c>
    </row>
    <row r="35883" spans="73:73" x14ac:dyDescent="0.45">
      <c r="BU35883">
        <f>ROW()</f>
        <v>35883</v>
      </c>
    </row>
    <row r="35884" spans="73:73" x14ac:dyDescent="0.45">
      <c r="BU35884">
        <f>ROW()</f>
        <v>35884</v>
      </c>
    </row>
    <row r="35885" spans="73:73" x14ac:dyDescent="0.45">
      <c r="BU35885">
        <f>ROW()</f>
        <v>35885</v>
      </c>
    </row>
    <row r="35886" spans="73:73" x14ac:dyDescent="0.45">
      <c r="BU35886">
        <f>ROW()</f>
        <v>35886</v>
      </c>
    </row>
    <row r="35887" spans="73:73" x14ac:dyDescent="0.45">
      <c r="BU35887">
        <f>ROW()</f>
        <v>35887</v>
      </c>
    </row>
    <row r="35888" spans="73:73" x14ac:dyDescent="0.45">
      <c r="BU35888">
        <f>ROW()</f>
        <v>35888</v>
      </c>
    </row>
    <row r="35889" spans="73:73" x14ac:dyDescent="0.45">
      <c r="BU35889">
        <f>ROW()</f>
        <v>35889</v>
      </c>
    </row>
    <row r="35890" spans="73:73" x14ac:dyDescent="0.45">
      <c r="BU35890">
        <f>ROW()</f>
        <v>35890</v>
      </c>
    </row>
    <row r="35891" spans="73:73" x14ac:dyDescent="0.45">
      <c r="BU35891">
        <f>ROW()</f>
        <v>35891</v>
      </c>
    </row>
    <row r="35892" spans="73:73" x14ac:dyDescent="0.45">
      <c r="BU35892">
        <f>ROW()</f>
        <v>35892</v>
      </c>
    </row>
    <row r="35893" spans="73:73" x14ac:dyDescent="0.45">
      <c r="BU35893">
        <f>ROW()</f>
        <v>35893</v>
      </c>
    </row>
    <row r="35894" spans="73:73" x14ac:dyDescent="0.45">
      <c r="BU35894">
        <f>ROW()</f>
        <v>35894</v>
      </c>
    </row>
    <row r="35895" spans="73:73" x14ac:dyDescent="0.45">
      <c r="BU35895">
        <f>ROW()</f>
        <v>35895</v>
      </c>
    </row>
    <row r="35896" spans="73:73" x14ac:dyDescent="0.45">
      <c r="BU35896">
        <f>ROW()</f>
        <v>35896</v>
      </c>
    </row>
    <row r="35897" spans="73:73" x14ac:dyDescent="0.45">
      <c r="BU35897">
        <f>ROW()</f>
        <v>35897</v>
      </c>
    </row>
    <row r="35898" spans="73:73" x14ac:dyDescent="0.45">
      <c r="BU35898">
        <f>ROW()</f>
        <v>35898</v>
      </c>
    </row>
    <row r="35899" spans="73:73" x14ac:dyDescent="0.45">
      <c r="BU35899">
        <f>ROW()</f>
        <v>35899</v>
      </c>
    </row>
    <row r="35900" spans="73:73" x14ac:dyDescent="0.45">
      <c r="BU35900">
        <f>ROW()</f>
        <v>35900</v>
      </c>
    </row>
    <row r="35901" spans="73:73" x14ac:dyDescent="0.45">
      <c r="BU35901">
        <f>ROW()</f>
        <v>35901</v>
      </c>
    </row>
    <row r="35902" spans="73:73" x14ac:dyDescent="0.45">
      <c r="BU35902">
        <f>ROW()</f>
        <v>35902</v>
      </c>
    </row>
    <row r="35903" spans="73:73" x14ac:dyDescent="0.45">
      <c r="BU35903">
        <f>ROW()</f>
        <v>35903</v>
      </c>
    </row>
    <row r="35904" spans="73:73" x14ac:dyDescent="0.45">
      <c r="BU35904">
        <f>ROW()</f>
        <v>35904</v>
      </c>
    </row>
    <row r="35905" spans="73:73" x14ac:dyDescent="0.45">
      <c r="BU35905">
        <f>ROW()</f>
        <v>35905</v>
      </c>
    </row>
    <row r="35906" spans="73:73" x14ac:dyDescent="0.45">
      <c r="BU35906">
        <f>ROW()</f>
        <v>35906</v>
      </c>
    </row>
    <row r="35907" spans="73:73" x14ac:dyDescent="0.45">
      <c r="BU35907">
        <f>ROW()</f>
        <v>35907</v>
      </c>
    </row>
    <row r="35908" spans="73:73" x14ac:dyDescent="0.45">
      <c r="BU35908">
        <f>ROW()</f>
        <v>35908</v>
      </c>
    </row>
    <row r="35909" spans="73:73" x14ac:dyDescent="0.45">
      <c r="BU35909">
        <f>ROW()</f>
        <v>35909</v>
      </c>
    </row>
    <row r="35910" spans="73:73" x14ac:dyDescent="0.45">
      <c r="BU35910">
        <f>ROW()</f>
        <v>35910</v>
      </c>
    </row>
    <row r="35911" spans="73:73" x14ac:dyDescent="0.45">
      <c r="BU35911">
        <f>ROW()</f>
        <v>35911</v>
      </c>
    </row>
    <row r="35912" spans="73:73" x14ac:dyDescent="0.45">
      <c r="BU35912">
        <f>ROW()</f>
        <v>35912</v>
      </c>
    </row>
    <row r="35913" spans="73:73" x14ac:dyDescent="0.45">
      <c r="BU35913">
        <f>ROW()</f>
        <v>35913</v>
      </c>
    </row>
    <row r="35914" spans="73:73" x14ac:dyDescent="0.45">
      <c r="BU35914">
        <f>ROW()</f>
        <v>35914</v>
      </c>
    </row>
    <row r="35915" spans="73:73" x14ac:dyDescent="0.45">
      <c r="BU35915">
        <f>ROW()</f>
        <v>35915</v>
      </c>
    </row>
    <row r="35916" spans="73:73" x14ac:dyDescent="0.45">
      <c r="BU35916">
        <f>ROW()</f>
        <v>35916</v>
      </c>
    </row>
    <row r="35917" spans="73:73" x14ac:dyDescent="0.45">
      <c r="BU35917">
        <f>ROW()</f>
        <v>35917</v>
      </c>
    </row>
    <row r="35918" spans="73:73" x14ac:dyDescent="0.45">
      <c r="BU35918">
        <f>ROW()</f>
        <v>35918</v>
      </c>
    </row>
    <row r="35919" spans="73:73" x14ac:dyDescent="0.45">
      <c r="BU35919">
        <f>ROW()</f>
        <v>35919</v>
      </c>
    </row>
    <row r="35920" spans="73:73" x14ac:dyDescent="0.45">
      <c r="BU35920">
        <f>ROW()</f>
        <v>35920</v>
      </c>
    </row>
    <row r="35921" spans="73:73" x14ac:dyDescent="0.45">
      <c r="BU35921">
        <f>ROW()</f>
        <v>35921</v>
      </c>
    </row>
    <row r="35922" spans="73:73" x14ac:dyDescent="0.45">
      <c r="BU35922">
        <f>ROW()</f>
        <v>35922</v>
      </c>
    </row>
    <row r="35923" spans="73:73" x14ac:dyDescent="0.45">
      <c r="BU35923">
        <f>ROW()</f>
        <v>35923</v>
      </c>
    </row>
    <row r="35924" spans="73:73" x14ac:dyDescent="0.45">
      <c r="BU35924">
        <f>ROW()</f>
        <v>35924</v>
      </c>
    </row>
    <row r="35925" spans="73:73" x14ac:dyDescent="0.45">
      <c r="BU35925">
        <f>ROW()</f>
        <v>35925</v>
      </c>
    </row>
    <row r="35926" spans="73:73" x14ac:dyDescent="0.45">
      <c r="BU35926">
        <f>ROW()</f>
        <v>35926</v>
      </c>
    </row>
    <row r="35927" spans="73:73" x14ac:dyDescent="0.45">
      <c r="BU35927">
        <f>ROW()</f>
        <v>35927</v>
      </c>
    </row>
    <row r="35928" spans="73:73" x14ac:dyDescent="0.45">
      <c r="BU35928">
        <f>ROW()</f>
        <v>35928</v>
      </c>
    </row>
    <row r="35929" spans="73:73" x14ac:dyDescent="0.45">
      <c r="BU35929">
        <f>ROW()</f>
        <v>35929</v>
      </c>
    </row>
    <row r="35930" spans="73:73" x14ac:dyDescent="0.45">
      <c r="BU35930">
        <f>ROW()</f>
        <v>35930</v>
      </c>
    </row>
    <row r="35931" spans="73:73" x14ac:dyDescent="0.45">
      <c r="BU35931">
        <f>ROW()</f>
        <v>35931</v>
      </c>
    </row>
    <row r="35932" spans="73:73" x14ac:dyDescent="0.45">
      <c r="BU35932">
        <f>ROW()</f>
        <v>35932</v>
      </c>
    </row>
    <row r="35933" spans="73:73" x14ac:dyDescent="0.45">
      <c r="BU35933">
        <f>ROW()</f>
        <v>35933</v>
      </c>
    </row>
    <row r="35934" spans="73:73" x14ac:dyDescent="0.45">
      <c r="BU35934">
        <f>ROW()</f>
        <v>35934</v>
      </c>
    </row>
    <row r="35935" spans="73:73" x14ac:dyDescent="0.45">
      <c r="BU35935">
        <f>ROW()</f>
        <v>35935</v>
      </c>
    </row>
    <row r="35936" spans="73:73" x14ac:dyDescent="0.45">
      <c r="BU35936">
        <f>ROW()</f>
        <v>35936</v>
      </c>
    </row>
    <row r="35937" spans="73:73" x14ac:dyDescent="0.45">
      <c r="BU35937">
        <f>ROW()</f>
        <v>35937</v>
      </c>
    </row>
    <row r="35938" spans="73:73" x14ac:dyDescent="0.45">
      <c r="BU35938">
        <f>ROW()</f>
        <v>35938</v>
      </c>
    </row>
    <row r="35939" spans="73:73" x14ac:dyDescent="0.45">
      <c r="BU35939">
        <f>ROW()</f>
        <v>35939</v>
      </c>
    </row>
    <row r="35940" spans="73:73" x14ac:dyDescent="0.45">
      <c r="BU35940">
        <f>ROW()</f>
        <v>35940</v>
      </c>
    </row>
    <row r="35941" spans="73:73" x14ac:dyDescent="0.45">
      <c r="BU35941">
        <f>ROW()</f>
        <v>35941</v>
      </c>
    </row>
    <row r="35942" spans="73:73" x14ac:dyDescent="0.45">
      <c r="BU35942">
        <f>ROW()</f>
        <v>35942</v>
      </c>
    </row>
    <row r="35943" spans="73:73" x14ac:dyDescent="0.45">
      <c r="BU35943">
        <f>ROW()</f>
        <v>35943</v>
      </c>
    </row>
    <row r="35944" spans="73:73" x14ac:dyDescent="0.45">
      <c r="BU35944">
        <f>ROW()</f>
        <v>35944</v>
      </c>
    </row>
    <row r="35945" spans="73:73" x14ac:dyDescent="0.45">
      <c r="BU35945">
        <f>ROW()</f>
        <v>35945</v>
      </c>
    </row>
    <row r="35946" spans="73:73" x14ac:dyDescent="0.45">
      <c r="BU35946">
        <f>ROW()</f>
        <v>35946</v>
      </c>
    </row>
    <row r="35947" spans="73:73" x14ac:dyDescent="0.45">
      <c r="BU35947">
        <f>ROW()</f>
        <v>35947</v>
      </c>
    </row>
    <row r="35948" spans="73:73" x14ac:dyDescent="0.45">
      <c r="BU35948">
        <f>ROW()</f>
        <v>35948</v>
      </c>
    </row>
    <row r="35949" spans="73:73" x14ac:dyDescent="0.45">
      <c r="BU35949">
        <f>ROW()</f>
        <v>35949</v>
      </c>
    </row>
    <row r="35950" spans="73:73" x14ac:dyDescent="0.45">
      <c r="BU35950">
        <f>ROW()</f>
        <v>35950</v>
      </c>
    </row>
    <row r="35951" spans="73:73" x14ac:dyDescent="0.45">
      <c r="BU35951">
        <f>ROW()</f>
        <v>35951</v>
      </c>
    </row>
    <row r="35952" spans="73:73" x14ac:dyDescent="0.45">
      <c r="BU35952">
        <f>ROW()</f>
        <v>35952</v>
      </c>
    </row>
    <row r="35953" spans="73:73" x14ac:dyDescent="0.45">
      <c r="BU35953">
        <f>ROW()</f>
        <v>35953</v>
      </c>
    </row>
    <row r="35954" spans="73:73" x14ac:dyDescent="0.45">
      <c r="BU35954">
        <f>ROW()</f>
        <v>35954</v>
      </c>
    </row>
    <row r="35955" spans="73:73" x14ac:dyDescent="0.45">
      <c r="BU35955">
        <f>ROW()</f>
        <v>35955</v>
      </c>
    </row>
    <row r="35956" spans="73:73" x14ac:dyDescent="0.45">
      <c r="BU35956">
        <f>ROW()</f>
        <v>35956</v>
      </c>
    </row>
    <row r="35957" spans="73:73" x14ac:dyDescent="0.45">
      <c r="BU35957">
        <f>ROW()</f>
        <v>35957</v>
      </c>
    </row>
    <row r="35958" spans="73:73" x14ac:dyDescent="0.45">
      <c r="BU35958">
        <f>ROW()</f>
        <v>35958</v>
      </c>
    </row>
    <row r="35959" spans="73:73" x14ac:dyDescent="0.45">
      <c r="BU35959">
        <f>ROW()</f>
        <v>35959</v>
      </c>
    </row>
    <row r="35960" spans="73:73" x14ac:dyDescent="0.45">
      <c r="BU35960">
        <f>ROW()</f>
        <v>35960</v>
      </c>
    </row>
    <row r="35961" spans="73:73" x14ac:dyDescent="0.45">
      <c r="BU35961">
        <f>ROW()</f>
        <v>35961</v>
      </c>
    </row>
    <row r="35962" spans="73:73" x14ac:dyDescent="0.45">
      <c r="BU35962">
        <f>ROW()</f>
        <v>35962</v>
      </c>
    </row>
    <row r="35963" spans="73:73" x14ac:dyDescent="0.45">
      <c r="BU35963">
        <f>ROW()</f>
        <v>35963</v>
      </c>
    </row>
    <row r="35964" spans="73:73" x14ac:dyDescent="0.45">
      <c r="BU35964">
        <f>ROW()</f>
        <v>35964</v>
      </c>
    </row>
    <row r="35965" spans="73:73" x14ac:dyDescent="0.45">
      <c r="BU35965">
        <f>ROW()</f>
        <v>35965</v>
      </c>
    </row>
    <row r="35966" spans="73:73" x14ac:dyDescent="0.45">
      <c r="BU35966">
        <f>ROW()</f>
        <v>35966</v>
      </c>
    </row>
    <row r="35967" spans="73:73" x14ac:dyDescent="0.45">
      <c r="BU35967">
        <f>ROW()</f>
        <v>35967</v>
      </c>
    </row>
    <row r="35968" spans="73:73" x14ac:dyDescent="0.45">
      <c r="BU35968">
        <f>ROW()</f>
        <v>35968</v>
      </c>
    </row>
    <row r="35969" spans="73:73" x14ac:dyDescent="0.45">
      <c r="BU35969">
        <f>ROW()</f>
        <v>35969</v>
      </c>
    </row>
    <row r="35970" spans="73:73" x14ac:dyDescent="0.45">
      <c r="BU35970">
        <f>ROW()</f>
        <v>35970</v>
      </c>
    </row>
    <row r="35971" spans="73:73" x14ac:dyDescent="0.45">
      <c r="BU35971">
        <f>ROW()</f>
        <v>35971</v>
      </c>
    </row>
    <row r="35972" spans="73:73" x14ac:dyDescent="0.45">
      <c r="BU35972">
        <f>ROW()</f>
        <v>35972</v>
      </c>
    </row>
    <row r="35973" spans="73:73" x14ac:dyDescent="0.45">
      <c r="BU35973">
        <f>ROW()</f>
        <v>35973</v>
      </c>
    </row>
    <row r="35974" spans="73:73" x14ac:dyDescent="0.45">
      <c r="BU35974">
        <f>ROW()</f>
        <v>35974</v>
      </c>
    </row>
    <row r="35975" spans="73:73" x14ac:dyDescent="0.45">
      <c r="BU35975">
        <f>ROW()</f>
        <v>35975</v>
      </c>
    </row>
    <row r="35976" spans="73:73" x14ac:dyDescent="0.45">
      <c r="BU35976">
        <f>ROW()</f>
        <v>35976</v>
      </c>
    </row>
    <row r="35977" spans="73:73" x14ac:dyDescent="0.45">
      <c r="BU35977">
        <f>ROW()</f>
        <v>35977</v>
      </c>
    </row>
    <row r="35978" spans="73:73" x14ac:dyDescent="0.45">
      <c r="BU35978">
        <f>ROW()</f>
        <v>35978</v>
      </c>
    </row>
    <row r="35979" spans="73:73" x14ac:dyDescent="0.45">
      <c r="BU35979">
        <f>ROW()</f>
        <v>35979</v>
      </c>
    </row>
    <row r="35980" spans="73:73" x14ac:dyDescent="0.45">
      <c r="BU35980">
        <f>ROW()</f>
        <v>35980</v>
      </c>
    </row>
    <row r="35981" spans="73:73" x14ac:dyDescent="0.45">
      <c r="BU35981">
        <f>ROW()</f>
        <v>35981</v>
      </c>
    </row>
    <row r="35982" spans="73:73" x14ac:dyDescent="0.45">
      <c r="BU35982">
        <f>ROW()</f>
        <v>35982</v>
      </c>
    </row>
    <row r="35983" spans="73:73" x14ac:dyDescent="0.45">
      <c r="BU35983">
        <f>ROW()</f>
        <v>35983</v>
      </c>
    </row>
    <row r="35984" spans="73:73" x14ac:dyDescent="0.45">
      <c r="BU35984">
        <f>ROW()</f>
        <v>35984</v>
      </c>
    </row>
    <row r="35985" spans="73:73" x14ac:dyDescent="0.45">
      <c r="BU35985">
        <f>ROW()</f>
        <v>35985</v>
      </c>
    </row>
    <row r="35986" spans="73:73" x14ac:dyDescent="0.45">
      <c r="BU35986">
        <f>ROW()</f>
        <v>35986</v>
      </c>
    </row>
    <row r="35987" spans="73:73" x14ac:dyDescent="0.45">
      <c r="BU35987">
        <f>ROW()</f>
        <v>35987</v>
      </c>
    </row>
    <row r="35988" spans="73:73" x14ac:dyDescent="0.45">
      <c r="BU35988">
        <f>ROW()</f>
        <v>35988</v>
      </c>
    </row>
    <row r="35989" spans="73:73" x14ac:dyDescent="0.45">
      <c r="BU35989">
        <f>ROW()</f>
        <v>35989</v>
      </c>
    </row>
    <row r="35990" spans="73:73" x14ac:dyDescent="0.45">
      <c r="BU35990">
        <f>ROW()</f>
        <v>35990</v>
      </c>
    </row>
    <row r="35991" spans="73:73" x14ac:dyDescent="0.45">
      <c r="BU35991">
        <f>ROW()</f>
        <v>35991</v>
      </c>
    </row>
    <row r="35992" spans="73:73" x14ac:dyDescent="0.45">
      <c r="BU35992">
        <f>ROW()</f>
        <v>35992</v>
      </c>
    </row>
    <row r="35993" spans="73:73" x14ac:dyDescent="0.45">
      <c r="BU35993">
        <f>ROW()</f>
        <v>35993</v>
      </c>
    </row>
    <row r="35994" spans="73:73" x14ac:dyDescent="0.45">
      <c r="BU35994">
        <f>ROW()</f>
        <v>35994</v>
      </c>
    </row>
    <row r="35995" spans="73:73" x14ac:dyDescent="0.45">
      <c r="BU35995">
        <f>ROW()</f>
        <v>35995</v>
      </c>
    </row>
    <row r="35996" spans="73:73" x14ac:dyDescent="0.45">
      <c r="BU35996">
        <f>ROW()</f>
        <v>35996</v>
      </c>
    </row>
    <row r="35997" spans="73:73" x14ac:dyDescent="0.45">
      <c r="BU35997">
        <f>ROW()</f>
        <v>35997</v>
      </c>
    </row>
    <row r="35998" spans="73:73" x14ac:dyDescent="0.45">
      <c r="BU35998">
        <f>ROW()</f>
        <v>35998</v>
      </c>
    </row>
    <row r="35999" spans="73:73" x14ac:dyDescent="0.45">
      <c r="BU35999">
        <f>ROW()</f>
        <v>35999</v>
      </c>
    </row>
    <row r="36000" spans="73:73" x14ac:dyDescent="0.45">
      <c r="BU36000">
        <f>ROW()</f>
        <v>36000</v>
      </c>
    </row>
    <row r="36001" spans="73:73" x14ac:dyDescent="0.45">
      <c r="BU36001">
        <f>ROW()</f>
        <v>36001</v>
      </c>
    </row>
    <row r="36002" spans="73:73" x14ac:dyDescent="0.45">
      <c r="BU36002">
        <f>ROW()</f>
        <v>36002</v>
      </c>
    </row>
    <row r="36003" spans="73:73" x14ac:dyDescent="0.45">
      <c r="BU36003">
        <f>ROW()</f>
        <v>36003</v>
      </c>
    </row>
    <row r="36004" spans="73:73" x14ac:dyDescent="0.45">
      <c r="BU36004">
        <f>ROW()</f>
        <v>36004</v>
      </c>
    </row>
    <row r="36005" spans="73:73" x14ac:dyDescent="0.45">
      <c r="BU36005">
        <f>ROW()</f>
        <v>36005</v>
      </c>
    </row>
    <row r="36006" spans="73:73" x14ac:dyDescent="0.45">
      <c r="BU36006">
        <f>ROW()</f>
        <v>36006</v>
      </c>
    </row>
    <row r="36007" spans="73:73" x14ac:dyDescent="0.45">
      <c r="BU36007">
        <f>ROW()</f>
        <v>36007</v>
      </c>
    </row>
    <row r="36008" spans="73:73" x14ac:dyDescent="0.45">
      <c r="BU36008">
        <f>ROW()</f>
        <v>36008</v>
      </c>
    </row>
    <row r="36009" spans="73:73" x14ac:dyDescent="0.45">
      <c r="BU36009">
        <f>ROW()</f>
        <v>36009</v>
      </c>
    </row>
    <row r="36010" spans="73:73" x14ac:dyDescent="0.45">
      <c r="BU36010">
        <f>ROW()</f>
        <v>36010</v>
      </c>
    </row>
    <row r="36011" spans="73:73" x14ac:dyDescent="0.45">
      <c r="BU36011">
        <f>ROW()</f>
        <v>36011</v>
      </c>
    </row>
    <row r="36012" spans="73:73" x14ac:dyDescent="0.45">
      <c r="BU36012">
        <f>ROW()</f>
        <v>36012</v>
      </c>
    </row>
    <row r="36013" spans="73:73" x14ac:dyDescent="0.45">
      <c r="BU36013">
        <f>ROW()</f>
        <v>36013</v>
      </c>
    </row>
    <row r="36014" spans="73:73" x14ac:dyDescent="0.45">
      <c r="BU36014">
        <f>ROW()</f>
        <v>36014</v>
      </c>
    </row>
    <row r="36015" spans="73:73" x14ac:dyDescent="0.45">
      <c r="BU36015">
        <f>ROW()</f>
        <v>36015</v>
      </c>
    </row>
    <row r="36016" spans="73:73" x14ac:dyDescent="0.45">
      <c r="BU36016">
        <f>ROW()</f>
        <v>36016</v>
      </c>
    </row>
    <row r="36017" spans="73:73" x14ac:dyDescent="0.45">
      <c r="BU36017">
        <f>ROW()</f>
        <v>36017</v>
      </c>
    </row>
    <row r="36018" spans="73:73" x14ac:dyDescent="0.45">
      <c r="BU36018">
        <f>ROW()</f>
        <v>36018</v>
      </c>
    </row>
    <row r="36019" spans="73:73" x14ac:dyDescent="0.45">
      <c r="BU36019">
        <f>ROW()</f>
        <v>36019</v>
      </c>
    </row>
    <row r="36020" spans="73:73" x14ac:dyDescent="0.45">
      <c r="BU36020">
        <f>ROW()</f>
        <v>36020</v>
      </c>
    </row>
    <row r="36021" spans="73:73" x14ac:dyDescent="0.45">
      <c r="BU36021">
        <f>ROW()</f>
        <v>36021</v>
      </c>
    </row>
    <row r="36022" spans="73:73" x14ac:dyDescent="0.45">
      <c r="BU36022">
        <f>ROW()</f>
        <v>36022</v>
      </c>
    </row>
    <row r="36023" spans="73:73" x14ac:dyDescent="0.45">
      <c r="BU36023">
        <f>ROW()</f>
        <v>36023</v>
      </c>
    </row>
    <row r="36024" spans="73:73" x14ac:dyDescent="0.45">
      <c r="BU36024">
        <f>ROW()</f>
        <v>36024</v>
      </c>
    </row>
    <row r="36025" spans="73:73" x14ac:dyDescent="0.45">
      <c r="BU36025">
        <f>ROW()</f>
        <v>36025</v>
      </c>
    </row>
    <row r="36026" spans="73:73" x14ac:dyDescent="0.45">
      <c r="BU36026">
        <f>ROW()</f>
        <v>36026</v>
      </c>
    </row>
    <row r="36027" spans="73:73" x14ac:dyDescent="0.45">
      <c r="BU36027">
        <f>ROW()</f>
        <v>36027</v>
      </c>
    </row>
    <row r="36028" spans="73:73" x14ac:dyDescent="0.45">
      <c r="BU36028">
        <f>ROW()</f>
        <v>36028</v>
      </c>
    </row>
    <row r="36029" spans="73:73" x14ac:dyDescent="0.45">
      <c r="BU36029">
        <f>ROW()</f>
        <v>36029</v>
      </c>
    </row>
    <row r="36030" spans="73:73" x14ac:dyDescent="0.45">
      <c r="BU36030">
        <f>ROW()</f>
        <v>36030</v>
      </c>
    </row>
    <row r="36031" spans="73:73" x14ac:dyDescent="0.45">
      <c r="BU36031">
        <f>ROW()</f>
        <v>36031</v>
      </c>
    </row>
    <row r="36032" spans="73:73" x14ac:dyDescent="0.45">
      <c r="BU36032">
        <f>ROW()</f>
        <v>36032</v>
      </c>
    </row>
    <row r="36033" spans="73:73" x14ac:dyDescent="0.45">
      <c r="BU36033">
        <f>ROW()</f>
        <v>36033</v>
      </c>
    </row>
    <row r="36034" spans="73:73" x14ac:dyDescent="0.45">
      <c r="BU36034">
        <f>ROW()</f>
        <v>36034</v>
      </c>
    </row>
    <row r="36035" spans="73:73" x14ac:dyDescent="0.45">
      <c r="BU36035">
        <f>ROW()</f>
        <v>36035</v>
      </c>
    </row>
    <row r="36036" spans="73:73" x14ac:dyDescent="0.45">
      <c r="BU36036">
        <f>ROW()</f>
        <v>36036</v>
      </c>
    </row>
    <row r="36037" spans="73:73" x14ac:dyDescent="0.45">
      <c r="BU36037">
        <f>ROW()</f>
        <v>36037</v>
      </c>
    </row>
    <row r="36038" spans="73:73" x14ac:dyDescent="0.45">
      <c r="BU36038">
        <f>ROW()</f>
        <v>36038</v>
      </c>
    </row>
    <row r="36039" spans="73:73" x14ac:dyDescent="0.45">
      <c r="BU36039">
        <f>ROW()</f>
        <v>36039</v>
      </c>
    </row>
    <row r="36040" spans="73:73" x14ac:dyDescent="0.45">
      <c r="BU36040">
        <f>ROW()</f>
        <v>36040</v>
      </c>
    </row>
    <row r="36041" spans="73:73" x14ac:dyDescent="0.45">
      <c r="BU36041">
        <f>ROW()</f>
        <v>36041</v>
      </c>
    </row>
    <row r="36042" spans="73:73" x14ac:dyDescent="0.45">
      <c r="BU36042">
        <f>ROW()</f>
        <v>36042</v>
      </c>
    </row>
    <row r="36043" spans="73:73" x14ac:dyDescent="0.45">
      <c r="BU36043">
        <f>ROW()</f>
        <v>36043</v>
      </c>
    </row>
    <row r="36044" spans="73:73" x14ac:dyDescent="0.45">
      <c r="BU36044">
        <f>ROW()</f>
        <v>36044</v>
      </c>
    </row>
    <row r="36045" spans="73:73" x14ac:dyDescent="0.45">
      <c r="BU36045">
        <f>ROW()</f>
        <v>36045</v>
      </c>
    </row>
    <row r="36046" spans="73:73" x14ac:dyDescent="0.45">
      <c r="BU36046">
        <f>ROW()</f>
        <v>36046</v>
      </c>
    </row>
    <row r="36047" spans="73:73" x14ac:dyDescent="0.45">
      <c r="BU36047">
        <f>ROW()</f>
        <v>36047</v>
      </c>
    </row>
    <row r="36048" spans="73:73" x14ac:dyDescent="0.45">
      <c r="BU36048">
        <f>ROW()</f>
        <v>36048</v>
      </c>
    </row>
    <row r="36049" spans="73:73" x14ac:dyDescent="0.45">
      <c r="BU36049">
        <f>ROW()</f>
        <v>36049</v>
      </c>
    </row>
    <row r="36050" spans="73:73" x14ac:dyDescent="0.45">
      <c r="BU36050">
        <f>ROW()</f>
        <v>36050</v>
      </c>
    </row>
    <row r="36051" spans="73:73" x14ac:dyDescent="0.45">
      <c r="BU36051">
        <f>ROW()</f>
        <v>36051</v>
      </c>
    </row>
    <row r="36052" spans="73:73" x14ac:dyDescent="0.45">
      <c r="BU36052">
        <f>ROW()</f>
        <v>36052</v>
      </c>
    </row>
    <row r="36053" spans="73:73" x14ac:dyDescent="0.45">
      <c r="BU36053">
        <f>ROW()</f>
        <v>36053</v>
      </c>
    </row>
    <row r="36054" spans="73:73" x14ac:dyDescent="0.45">
      <c r="BU36054">
        <f>ROW()</f>
        <v>36054</v>
      </c>
    </row>
    <row r="36055" spans="73:73" x14ac:dyDescent="0.45">
      <c r="BU36055">
        <f>ROW()</f>
        <v>36055</v>
      </c>
    </row>
    <row r="36056" spans="73:73" x14ac:dyDescent="0.45">
      <c r="BU36056">
        <f>ROW()</f>
        <v>36056</v>
      </c>
    </row>
    <row r="36057" spans="73:73" x14ac:dyDescent="0.45">
      <c r="BU36057">
        <f>ROW()</f>
        <v>36057</v>
      </c>
    </row>
    <row r="36058" spans="73:73" x14ac:dyDescent="0.45">
      <c r="BU36058">
        <f>ROW()</f>
        <v>36058</v>
      </c>
    </row>
    <row r="36059" spans="73:73" x14ac:dyDescent="0.45">
      <c r="BU36059">
        <f>ROW()</f>
        <v>36059</v>
      </c>
    </row>
    <row r="36060" spans="73:73" x14ac:dyDescent="0.45">
      <c r="BU36060">
        <f>ROW()</f>
        <v>36060</v>
      </c>
    </row>
    <row r="36061" spans="73:73" x14ac:dyDescent="0.45">
      <c r="BU36061">
        <f>ROW()</f>
        <v>36061</v>
      </c>
    </row>
    <row r="36062" spans="73:73" x14ac:dyDescent="0.45">
      <c r="BU36062">
        <f>ROW()</f>
        <v>36062</v>
      </c>
    </row>
    <row r="36063" spans="73:73" x14ac:dyDescent="0.45">
      <c r="BU36063">
        <f>ROW()</f>
        <v>36063</v>
      </c>
    </row>
    <row r="36064" spans="73:73" x14ac:dyDescent="0.45">
      <c r="BU36064">
        <f>ROW()</f>
        <v>36064</v>
      </c>
    </row>
    <row r="36065" spans="73:73" x14ac:dyDescent="0.45">
      <c r="BU36065">
        <f>ROW()</f>
        <v>36065</v>
      </c>
    </row>
    <row r="36066" spans="73:73" x14ac:dyDescent="0.45">
      <c r="BU36066">
        <f>ROW()</f>
        <v>36066</v>
      </c>
    </row>
    <row r="36067" spans="73:73" x14ac:dyDescent="0.45">
      <c r="BU36067">
        <f>ROW()</f>
        <v>36067</v>
      </c>
    </row>
    <row r="36068" spans="73:73" x14ac:dyDescent="0.45">
      <c r="BU36068">
        <f>ROW()</f>
        <v>36068</v>
      </c>
    </row>
    <row r="36069" spans="73:73" x14ac:dyDescent="0.45">
      <c r="BU36069">
        <f>ROW()</f>
        <v>36069</v>
      </c>
    </row>
    <row r="36070" spans="73:73" x14ac:dyDescent="0.45">
      <c r="BU36070">
        <f>ROW()</f>
        <v>36070</v>
      </c>
    </row>
    <row r="36071" spans="73:73" x14ac:dyDescent="0.45">
      <c r="BU36071">
        <f>ROW()</f>
        <v>36071</v>
      </c>
    </row>
    <row r="36072" spans="73:73" x14ac:dyDescent="0.45">
      <c r="BU36072">
        <f>ROW()</f>
        <v>36072</v>
      </c>
    </row>
    <row r="36073" spans="73:73" x14ac:dyDescent="0.45">
      <c r="BU36073">
        <f>ROW()</f>
        <v>36073</v>
      </c>
    </row>
    <row r="36074" spans="73:73" x14ac:dyDescent="0.45">
      <c r="BU36074">
        <f>ROW()</f>
        <v>36074</v>
      </c>
    </row>
    <row r="36075" spans="73:73" x14ac:dyDescent="0.45">
      <c r="BU36075">
        <f>ROW()</f>
        <v>36075</v>
      </c>
    </row>
    <row r="36076" spans="73:73" x14ac:dyDescent="0.45">
      <c r="BU36076">
        <f>ROW()</f>
        <v>36076</v>
      </c>
    </row>
    <row r="36077" spans="73:73" x14ac:dyDescent="0.45">
      <c r="BU36077">
        <f>ROW()</f>
        <v>36077</v>
      </c>
    </row>
    <row r="36078" spans="73:73" x14ac:dyDescent="0.45">
      <c r="BU36078">
        <f>ROW()</f>
        <v>36078</v>
      </c>
    </row>
    <row r="36079" spans="73:73" x14ac:dyDescent="0.45">
      <c r="BU36079">
        <f>ROW()</f>
        <v>36079</v>
      </c>
    </row>
    <row r="36080" spans="73:73" x14ac:dyDescent="0.45">
      <c r="BU36080">
        <f>ROW()</f>
        <v>36080</v>
      </c>
    </row>
    <row r="36081" spans="73:73" x14ac:dyDescent="0.45">
      <c r="BU36081">
        <f>ROW()</f>
        <v>36081</v>
      </c>
    </row>
    <row r="36082" spans="73:73" x14ac:dyDescent="0.45">
      <c r="BU36082">
        <f>ROW()</f>
        <v>36082</v>
      </c>
    </row>
    <row r="36083" spans="73:73" x14ac:dyDescent="0.45">
      <c r="BU36083">
        <f>ROW()</f>
        <v>36083</v>
      </c>
    </row>
    <row r="36084" spans="73:73" x14ac:dyDescent="0.45">
      <c r="BU36084">
        <f>ROW()</f>
        <v>36084</v>
      </c>
    </row>
    <row r="36085" spans="73:73" x14ac:dyDescent="0.45">
      <c r="BU36085">
        <f>ROW()</f>
        <v>36085</v>
      </c>
    </row>
    <row r="36086" spans="73:73" x14ac:dyDescent="0.45">
      <c r="BU36086">
        <f>ROW()</f>
        <v>36086</v>
      </c>
    </row>
    <row r="36087" spans="73:73" x14ac:dyDescent="0.45">
      <c r="BU36087">
        <f>ROW()</f>
        <v>36087</v>
      </c>
    </row>
    <row r="36088" spans="73:73" x14ac:dyDescent="0.45">
      <c r="BU36088">
        <f>ROW()</f>
        <v>36088</v>
      </c>
    </row>
    <row r="36089" spans="73:73" x14ac:dyDescent="0.45">
      <c r="BU36089">
        <f>ROW()</f>
        <v>36089</v>
      </c>
    </row>
    <row r="36090" spans="73:73" x14ac:dyDescent="0.45">
      <c r="BU36090">
        <f>ROW()</f>
        <v>36090</v>
      </c>
    </row>
    <row r="36091" spans="73:73" x14ac:dyDescent="0.45">
      <c r="BU36091">
        <f>ROW()</f>
        <v>36091</v>
      </c>
    </row>
    <row r="36092" spans="73:73" x14ac:dyDescent="0.45">
      <c r="BU36092">
        <f>ROW()</f>
        <v>36092</v>
      </c>
    </row>
    <row r="36093" spans="73:73" x14ac:dyDescent="0.45">
      <c r="BU36093">
        <f>ROW()</f>
        <v>36093</v>
      </c>
    </row>
    <row r="36094" spans="73:73" x14ac:dyDescent="0.45">
      <c r="BU36094">
        <f>ROW()</f>
        <v>36094</v>
      </c>
    </row>
    <row r="36095" spans="73:73" x14ac:dyDescent="0.45">
      <c r="BU36095">
        <f>ROW()</f>
        <v>36095</v>
      </c>
    </row>
    <row r="36096" spans="73:73" x14ac:dyDescent="0.45">
      <c r="BU36096">
        <f>ROW()</f>
        <v>36096</v>
      </c>
    </row>
    <row r="36097" spans="73:73" x14ac:dyDescent="0.45">
      <c r="BU36097">
        <f>ROW()</f>
        <v>36097</v>
      </c>
    </row>
    <row r="36098" spans="73:73" x14ac:dyDescent="0.45">
      <c r="BU36098">
        <f>ROW()</f>
        <v>36098</v>
      </c>
    </row>
    <row r="36099" spans="73:73" x14ac:dyDescent="0.45">
      <c r="BU36099">
        <f>ROW()</f>
        <v>36099</v>
      </c>
    </row>
    <row r="36100" spans="73:73" x14ac:dyDescent="0.45">
      <c r="BU36100">
        <f>ROW()</f>
        <v>36100</v>
      </c>
    </row>
    <row r="36101" spans="73:73" x14ac:dyDescent="0.45">
      <c r="BU36101">
        <f>ROW()</f>
        <v>36101</v>
      </c>
    </row>
    <row r="36102" spans="73:73" x14ac:dyDescent="0.45">
      <c r="BU36102">
        <f>ROW()</f>
        <v>36102</v>
      </c>
    </row>
    <row r="36103" spans="73:73" x14ac:dyDescent="0.45">
      <c r="BU36103">
        <f>ROW()</f>
        <v>36103</v>
      </c>
    </row>
    <row r="36104" spans="73:73" x14ac:dyDescent="0.45">
      <c r="BU36104">
        <f>ROW()</f>
        <v>36104</v>
      </c>
    </row>
    <row r="36105" spans="73:73" x14ac:dyDescent="0.45">
      <c r="BU36105">
        <f>ROW()</f>
        <v>36105</v>
      </c>
    </row>
    <row r="36106" spans="73:73" x14ac:dyDescent="0.45">
      <c r="BU36106">
        <f>ROW()</f>
        <v>36106</v>
      </c>
    </row>
    <row r="36107" spans="73:73" x14ac:dyDescent="0.45">
      <c r="BU36107">
        <f>ROW()</f>
        <v>36107</v>
      </c>
    </row>
    <row r="36108" spans="73:73" x14ac:dyDescent="0.45">
      <c r="BU36108">
        <f>ROW()</f>
        <v>36108</v>
      </c>
    </row>
    <row r="36109" spans="73:73" x14ac:dyDescent="0.45">
      <c r="BU36109">
        <f>ROW()</f>
        <v>36109</v>
      </c>
    </row>
    <row r="36110" spans="73:73" x14ac:dyDescent="0.45">
      <c r="BU36110">
        <f>ROW()</f>
        <v>36110</v>
      </c>
    </row>
    <row r="36111" spans="73:73" x14ac:dyDescent="0.45">
      <c r="BU36111">
        <f>ROW()</f>
        <v>36111</v>
      </c>
    </row>
    <row r="36112" spans="73:73" x14ac:dyDescent="0.45">
      <c r="BU36112">
        <f>ROW()</f>
        <v>36112</v>
      </c>
    </row>
    <row r="36113" spans="73:73" x14ac:dyDescent="0.45">
      <c r="BU36113">
        <f>ROW()</f>
        <v>36113</v>
      </c>
    </row>
    <row r="36114" spans="73:73" x14ac:dyDescent="0.45">
      <c r="BU36114">
        <f>ROW()</f>
        <v>36114</v>
      </c>
    </row>
    <row r="36115" spans="73:73" x14ac:dyDescent="0.45">
      <c r="BU36115">
        <f>ROW()</f>
        <v>36115</v>
      </c>
    </row>
    <row r="36116" spans="73:73" x14ac:dyDescent="0.45">
      <c r="BU36116">
        <f>ROW()</f>
        <v>36116</v>
      </c>
    </row>
    <row r="36117" spans="73:73" x14ac:dyDescent="0.45">
      <c r="BU36117">
        <f>ROW()</f>
        <v>36117</v>
      </c>
    </row>
    <row r="36118" spans="73:73" x14ac:dyDescent="0.45">
      <c r="BU36118">
        <f>ROW()</f>
        <v>36118</v>
      </c>
    </row>
    <row r="36119" spans="73:73" x14ac:dyDescent="0.45">
      <c r="BU36119">
        <f>ROW()</f>
        <v>36119</v>
      </c>
    </row>
    <row r="36120" spans="73:73" x14ac:dyDescent="0.45">
      <c r="BU36120">
        <f>ROW()</f>
        <v>36120</v>
      </c>
    </row>
    <row r="36121" spans="73:73" x14ac:dyDescent="0.45">
      <c r="BU36121">
        <f>ROW()</f>
        <v>36121</v>
      </c>
    </row>
    <row r="36122" spans="73:73" x14ac:dyDescent="0.45">
      <c r="BU36122">
        <f>ROW()</f>
        <v>36122</v>
      </c>
    </row>
    <row r="36123" spans="73:73" x14ac:dyDescent="0.45">
      <c r="BU36123">
        <f>ROW()</f>
        <v>36123</v>
      </c>
    </row>
    <row r="36124" spans="73:73" x14ac:dyDescent="0.45">
      <c r="BU36124">
        <f>ROW()</f>
        <v>36124</v>
      </c>
    </row>
    <row r="36125" spans="73:73" x14ac:dyDescent="0.45">
      <c r="BU36125">
        <f>ROW()</f>
        <v>36125</v>
      </c>
    </row>
    <row r="36126" spans="73:73" x14ac:dyDescent="0.45">
      <c r="BU36126">
        <f>ROW()</f>
        <v>36126</v>
      </c>
    </row>
    <row r="36127" spans="73:73" x14ac:dyDescent="0.45">
      <c r="BU36127">
        <f>ROW()</f>
        <v>36127</v>
      </c>
    </row>
    <row r="36128" spans="73:73" x14ac:dyDescent="0.45">
      <c r="BU36128">
        <f>ROW()</f>
        <v>36128</v>
      </c>
    </row>
    <row r="36129" spans="73:73" x14ac:dyDescent="0.45">
      <c r="BU36129">
        <f>ROW()</f>
        <v>36129</v>
      </c>
    </row>
    <row r="36130" spans="73:73" x14ac:dyDescent="0.45">
      <c r="BU36130">
        <f>ROW()</f>
        <v>36130</v>
      </c>
    </row>
    <row r="36131" spans="73:73" x14ac:dyDescent="0.45">
      <c r="BU36131">
        <f>ROW()</f>
        <v>36131</v>
      </c>
    </row>
    <row r="36132" spans="73:73" x14ac:dyDescent="0.45">
      <c r="BU36132">
        <f>ROW()</f>
        <v>36132</v>
      </c>
    </row>
    <row r="36133" spans="73:73" x14ac:dyDescent="0.45">
      <c r="BU36133">
        <f>ROW()</f>
        <v>36133</v>
      </c>
    </row>
    <row r="36134" spans="73:73" x14ac:dyDescent="0.45">
      <c r="BU36134">
        <f>ROW()</f>
        <v>36134</v>
      </c>
    </row>
    <row r="36135" spans="73:73" x14ac:dyDescent="0.45">
      <c r="BU36135">
        <f>ROW()</f>
        <v>36135</v>
      </c>
    </row>
    <row r="36136" spans="73:73" x14ac:dyDescent="0.45">
      <c r="BU36136">
        <f>ROW()</f>
        <v>36136</v>
      </c>
    </row>
    <row r="36137" spans="73:73" x14ac:dyDescent="0.45">
      <c r="BU36137">
        <f>ROW()</f>
        <v>36137</v>
      </c>
    </row>
    <row r="36138" spans="73:73" x14ac:dyDescent="0.45">
      <c r="BU36138">
        <f>ROW()</f>
        <v>36138</v>
      </c>
    </row>
    <row r="36139" spans="73:73" x14ac:dyDescent="0.45">
      <c r="BU36139">
        <f>ROW()</f>
        <v>36139</v>
      </c>
    </row>
    <row r="36140" spans="73:73" x14ac:dyDescent="0.45">
      <c r="BU36140">
        <f>ROW()</f>
        <v>36140</v>
      </c>
    </row>
    <row r="36141" spans="73:73" x14ac:dyDescent="0.45">
      <c r="BU36141">
        <f>ROW()</f>
        <v>36141</v>
      </c>
    </row>
    <row r="36142" spans="73:73" x14ac:dyDescent="0.45">
      <c r="BU36142">
        <f>ROW()</f>
        <v>36142</v>
      </c>
    </row>
    <row r="36143" spans="73:73" x14ac:dyDescent="0.45">
      <c r="BU36143">
        <f>ROW()</f>
        <v>36143</v>
      </c>
    </row>
    <row r="36144" spans="73:73" x14ac:dyDescent="0.45">
      <c r="BU36144">
        <f>ROW()</f>
        <v>36144</v>
      </c>
    </row>
    <row r="36145" spans="73:73" x14ac:dyDescent="0.45">
      <c r="BU36145">
        <f>ROW()</f>
        <v>36145</v>
      </c>
    </row>
    <row r="36146" spans="73:73" x14ac:dyDescent="0.45">
      <c r="BU36146">
        <f>ROW()</f>
        <v>36146</v>
      </c>
    </row>
    <row r="36147" spans="73:73" x14ac:dyDescent="0.45">
      <c r="BU36147">
        <f>ROW()</f>
        <v>36147</v>
      </c>
    </row>
    <row r="36148" spans="73:73" x14ac:dyDescent="0.45">
      <c r="BU36148">
        <f>ROW()</f>
        <v>36148</v>
      </c>
    </row>
    <row r="36149" spans="73:73" x14ac:dyDescent="0.45">
      <c r="BU36149">
        <f>ROW()</f>
        <v>36149</v>
      </c>
    </row>
    <row r="36150" spans="73:73" x14ac:dyDescent="0.45">
      <c r="BU36150">
        <f>ROW()</f>
        <v>36150</v>
      </c>
    </row>
    <row r="36151" spans="73:73" x14ac:dyDescent="0.45">
      <c r="BU36151">
        <f>ROW()</f>
        <v>36151</v>
      </c>
    </row>
    <row r="36152" spans="73:73" x14ac:dyDescent="0.45">
      <c r="BU36152">
        <f>ROW()</f>
        <v>36152</v>
      </c>
    </row>
    <row r="36153" spans="73:73" x14ac:dyDescent="0.45">
      <c r="BU36153">
        <f>ROW()</f>
        <v>36153</v>
      </c>
    </row>
    <row r="36154" spans="73:73" x14ac:dyDescent="0.45">
      <c r="BU36154">
        <f>ROW()</f>
        <v>36154</v>
      </c>
    </row>
    <row r="36155" spans="73:73" x14ac:dyDescent="0.45">
      <c r="BU36155">
        <f>ROW()</f>
        <v>36155</v>
      </c>
    </row>
    <row r="36156" spans="73:73" x14ac:dyDescent="0.45">
      <c r="BU36156">
        <f>ROW()</f>
        <v>36156</v>
      </c>
    </row>
    <row r="36157" spans="73:73" x14ac:dyDescent="0.45">
      <c r="BU36157">
        <f>ROW()</f>
        <v>36157</v>
      </c>
    </row>
    <row r="36158" spans="73:73" x14ac:dyDescent="0.45">
      <c r="BU36158">
        <f>ROW()</f>
        <v>36158</v>
      </c>
    </row>
    <row r="36159" spans="73:73" x14ac:dyDescent="0.45">
      <c r="BU36159">
        <f>ROW()</f>
        <v>36159</v>
      </c>
    </row>
    <row r="36160" spans="73:73" x14ac:dyDescent="0.45">
      <c r="BU36160">
        <f>ROW()</f>
        <v>36160</v>
      </c>
    </row>
    <row r="36161" spans="73:73" x14ac:dyDescent="0.45">
      <c r="BU36161">
        <f>ROW()</f>
        <v>36161</v>
      </c>
    </row>
    <row r="36162" spans="73:73" x14ac:dyDescent="0.45">
      <c r="BU36162">
        <f>ROW()</f>
        <v>36162</v>
      </c>
    </row>
    <row r="36163" spans="73:73" x14ac:dyDescent="0.45">
      <c r="BU36163">
        <f>ROW()</f>
        <v>36163</v>
      </c>
    </row>
    <row r="36164" spans="73:73" x14ac:dyDescent="0.45">
      <c r="BU36164">
        <f>ROW()</f>
        <v>36164</v>
      </c>
    </row>
    <row r="36165" spans="73:73" x14ac:dyDescent="0.45">
      <c r="BU36165">
        <f>ROW()</f>
        <v>36165</v>
      </c>
    </row>
    <row r="36166" spans="73:73" x14ac:dyDescent="0.45">
      <c r="BU36166">
        <f>ROW()</f>
        <v>36166</v>
      </c>
    </row>
    <row r="36167" spans="73:73" x14ac:dyDescent="0.45">
      <c r="BU36167">
        <f>ROW()</f>
        <v>36167</v>
      </c>
    </row>
    <row r="36168" spans="73:73" x14ac:dyDescent="0.45">
      <c r="BU36168">
        <f>ROW()</f>
        <v>36168</v>
      </c>
    </row>
    <row r="36169" spans="73:73" x14ac:dyDescent="0.45">
      <c r="BU36169">
        <f>ROW()</f>
        <v>36169</v>
      </c>
    </row>
    <row r="36170" spans="73:73" x14ac:dyDescent="0.45">
      <c r="BU36170">
        <f>ROW()</f>
        <v>36170</v>
      </c>
    </row>
    <row r="36171" spans="73:73" x14ac:dyDescent="0.45">
      <c r="BU36171">
        <f>ROW()</f>
        <v>36171</v>
      </c>
    </row>
    <row r="36172" spans="73:73" x14ac:dyDescent="0.45">
      <c r="BU36172">
        <f>ROW()</f>
        <v>36172</v>
      </c>
    </row>
    <row r="36173" spans="73:73" x14ac:dyDescent="0.45">
      <c r="BU36173">
        <f>ROW()</f>
        <v>36173</v>
      </c>
    </row>
    <row r="36174" spans="73:73" x14ac:dyDescent="0.45">
      <c r="BU36174">
        <f>ROW()</f>
        <v>36174</v>
      </c>
    </row>
    <row r="36175" spans="73:73" x14ac:dyDescent="0.45">
      <c r="BU36175">
        <f>ROW()</f>
        <v>36175</v>
      </c>
    </row>
    <row r="36176" spans="73:73" x14ac:dyDescent="0.45">
      <c r="BU36176">
        <f>ROW()</f>
        <v>36176</v>
      </c>
    </row>
    <row r="36177" spans="73:73" x14ac:dyDescent="0.45">
      <c r="BU36177">
        <f>ROW()</f>
        <v>36177</v>
      </c>
    </row>
    <row r="36178" spans="73:73" x14ac:dyDescent="0.45">
      <c r="BU36178">
        <f>ROW()</f>
        <v>36178</v>
      </c>
    </row>
    <row r="36179" spans="73:73" x14ac:dyDescent="0.45">
      <c r="BU36179">
        <f>ROW()</f>
        <v>36179</v>
      </c>
    </row>
    <row r="36180" spans="73:73" x14ac:dyDescent="0.45">
      <c r="BU36180">
        <f>ROW()</f>
        <v>36180</v>
      </c>
    </row>
    <row r="36181" spans="73:73" x14ac:dyDescent="0.45">
      <c r="BU36181">
        <f>ROW()</f>
        <v>36181</v>
      </c>
    </row>
    <row r="36182" spans="73:73" x14ac:dyDescent="0.45">
      <c r="BU36182">
        <f>ROW()</f>
        <v>36182</v>
      </c>
    </row>
    <row r="36183" spans="73:73" x14ac:dyDescent="0.45">
      <c r="BU36183">
        <f>ROW()</f>
        <v>36183</v>
      </c>
    </row>
    <row r="36184" spans="73:73" x14ac:dyDescent="0.45">
      <c r="BU36184">
        <f>ROW()</f>
        <v>36184</v>
      </c>
    </row>
    <row r="36185" spans="73:73" x14ac:dyDescent="0.45">
      <c r="BU36185">
        <f>ROW()</f>
        <v>36185</v>
      </c>
    </row>
    <row r="36186" spans="73:73" x14ac:dyDescent="0.45">
      <c r="BU36186">
        <f>ROW()</f>
        <v>36186</v>
      </c>
    </row>
    <row r="36187" spans="73:73" x14ac:dyDescent="0.45">
      <c r="BU36187">
        <f>ROW()</f>
        <v>36187</v>
      </c>
    </row>
    <row r="36188" spans="73:73" x14ac:dyDescent="0.45">
      <c r="BU36188">
        <f>ROW()</f>
        <v>36188</v>
      </c>
    </row>
    <row r="36189" spans="73:73" x14ac:dyDescent="0.45">
      <c r="BU36189">
        <f>ROW()</f>
        <v>36189</v>
      </c>
    </row>
    <row r="36190" spans="73:73" x14ac:dyDescent="0.45">
      <c r="BU36190">
        <f>ROW()</f>
        <v>36190</v>
      </c>
    </row>
    <row r="36191" spans="73:73" x14ac:dyDescent="0.45">
      <c r="BU36191">
        <f>ROW()</f>
        <v>36191</v>
      </c>
    </row>
    <row r="36192" spans="73:73" x14ac:dyDescent="0.45">
      <c r="BU36192">
        <f>ROW()</f>
        <v>36192</v>
      </c>
    </row>
    <row r="36193" spans="73:73" x14ac:dyDescent="0.45">
      <c r="BU36193">
        <f>ROW()</f>
        <v>36193</v>
      </c>
    </row>
    <row r="36194" spans="73:73" x14ac:dyDescent="0.45">
      <c r="BU36194">
        <f>ROW()</f>
        <v>36194</v>
      </c>
    </row>
    <row r="36195" spans="73:73" x14ac:dyDescent="0.45">
      <c r="BU36195">
        <f>ROW()</f>
        <v>36195</v>
      </c>
    </row>
    <row r="36196" spans="73:73" x14ac:dyDescent="0.45">
      <c r="BU36196">
        <f>ROW()</f>
        <v>36196</v>
      </c>
    </row>
    <row r="36197" spans="73:73" x14ac:dyDescent="0.45">
      <c r="BU36197">
        <f>ROW()</f>
        <v>36197</v>
      </c>
    </row>
    <row r="36198" spans="73:73" x14ac:dyDescent="0.45">
      <c r="BU36198">
        <f>ROW()</f>
        <v>36198</v>
      </c>
    </row>
    <row r="36199" spans="73:73" x14ac:dyDescent="0.45">
      <c r="BU36199">
        <f>ROW()</f>
        <v>36199</v>
      </c>
    </row>
    <row r="36200" spans="73:73" x14ac:dyDescent="0.45">
      <c r="BU36200">
        <f>ROW()</f>
        <v>36200</v>
      </c>
    </row>
    <row r="36201" spans="73:73" x14ac:dyDescent="0.45">
      <c r="BU36201">
        <f>ROW()</f>
        <v>36201</v>
      </c>
    </row>
    <row r="36202" spans="73:73" x14ac:dyDescent="0.45">
      <c r="BU36202">
        <f>ROW()</f>
        <v>36202</v>
      </c>
    </row>
    <row r="36203" spans="73:73" x14ac:dyDescent="0.45">
      <c r="BU36203">
        <f>ROW()</f>
        <v>36203</v>
      </c>
    </row>
    <row r="36204" spans="73:73" x14ac:dyDescent="0.45">
      <c r="BU36204">
        <f>ROW()</f>
        <v>36204</v>
      </c>
    </row>
    <row r="36205" spans="73:73" x14ac:dyDescent="0.45">
      <c r="BU36205">
        <f>ROW()</f>
        <v>36205</v>
      </c>
    </row>
    <row r="36206" spans="73:73" x14ac:dyDescent="0.45">
      <c r="BU36206">
        <f>ROW()</f>
        <v>36206</v>
      </c>
    </row>
    <row r="36207" spans="73:73" x14ac:dyDescent="0.45">
      <c r="BU36207">
        <f>ROW()</f>
        <v>36207</v>
      </c>
    </row>
    <row r="36208" spans="73:73" x14ac:dyDescent="0.45">
      <c r="BU36208">
        <f>ROW()</f>
        <v>36208</v>
      </c>
    </row>
    <row r="36209" spans="73:73" x14ac:dyDescent="0.45">
      <c r="BU36209">
        <f>ROW()</f>
        <v>36209</v>
      </c>
    </row>
    <row r="36210" spans="73:73" x14ac:dyDescent="0.45">
      <c r="BU36210">
        <f>ROW()</f>
        <v>36210</v>
      </c>
    </row>
    <row r="36211" spans="73:73" x14ac:dyDescent="0.45">
      <c r="BU36211">
        <f>ROW()</f>
        <v>36211</v>
      </c>
    </row>
    <row r="36212" spans="73:73" x14ac:dyDescent="0.45">
      <c r="BU36212">
        <f>ROW()</f>
        <v>36212</v>
      </c>
    </row>
    <row r="36213" spans="73:73" x14ac:dyDescent="0.45">
      <c r="BU36213">
        <f>ROW()</f>
        <v>36213</v>
      </c>
    </row>
    <row r="36214" spans="73:73" x14ac:dyDescent="0.45">
      <c r="BU36214">
        <f>ROW()</f>
        <v>36214</v>
      </c>
    </row>
    <row r="36215" spans="73:73" x14ac:dyDescent="0.45">
      <c r="BU36215">
        <f>ROW()</f>
        <v>36215</v>
      </c>
    </row>
    <row r="36216" spans="73:73" x14ac:dyDescent="0.45">
      <c r="BU36216">
        <f>ROW()</f>
        <v>36216</v>
      </c>
    </row>
    <row r="36217" spans="73:73" x14ac:dyDescent="0.45">
      <c r="BU36217">
        <f>ROW()</f>
        <v>36217</v>
      </c>
    </row>
    <row r="36218" spans="73:73" x14ac:dyDescent="0.45">
      <c r="BU36218">
        <f>ROW()</f>
        <v>36218</v>
      </c>
    </row>
    <row r="36219" spans="73:73" x14ac:dyDescent="0.45">
      <c r="BU36219">
        <f>ROW()</f>
        <v>36219</v>
      </c>
    </row>
    <row r="36220" spans="73:73" x14ac:dyDescent="0.45">
      <c r="BU36220">
        <f>ROW()</f>
        <v>36220</v>
      </c>
    </row>
    <row r="36221" spans="73:73" x14ac:dyDescent="0.45">
      <c r="BU36221">
        <f>ROW()</f>
        <v>36221</v>
      </c>
    </row>
    <row r="36222" spans="73:73" x14ac:dyDescent="0.45">
      <c r="BU36222">
        <f>ROW()</f>
        <v>36222</v>
      </c>
    </row>
    <row r="36223" spans="73:73" x14ac:dyDescent="0.45">
      <c r="BU36223">
        <f>ROW()</f>
        <v>36223</v>
      </c>
    </row>
    <row r="36224" spans="73:73" x14ac:dyDescent="0.45">
      <c r="BU36224">
        <f>ROW()</f>
        <v>36224</v>
      </c>
    </row>
    <row r="36225" spans="73:73" x14ac:dyDescent="0.45">
      <c r="BU36225">
        <f>ROW()</f>
        <v>36225</v>
      </c>
    </row>
    <row r="36226" spans="73:73" x14ac:dyDescent="0.45">
      <c r="BU36226">
        <f>ROW()</f>
        <v>36226</v>
      </c>
    </row>
    <row r="36227" spans="73:73" x14ac:dyDescent="0.45">
      <c r="BU36227">
        <f>ROW()</f>
        <v>36227</v>
      </c>
    </row>
    <row r="36228" spans="73:73" x14ac:dyDescent="0.45">
      <c r="BU36228">
        <f>ROW()</f>
        <v>36228</v>
      </c>
    </row>
    <row r="36229" spans="73:73" x14ac:dyDescent="0.45">
      <c r="BU36229">
        <f>ROW()</f>
        <v>36229</v>
      </c>
    </row>
    <row r="36230" spans="73:73" x14ac:dyDescent="0.45">
      <c r="BU36230">
        <f>ROW()</f>
        <v>36230</v>
      </c>
    </row>
    <row r="36231" spans="73:73" x14ac:dyDescent="0.45">
      <c r="BU36231">
        <f>ROW()</f>
        <v>36231</v>
      </c>
    </row>
    <row r="36232" spans="73:73" x14ac:dyDescent="0.45">
      <c r="BU36232">
        <f>ROW()</f>
        <v>36232</v>
      </c>
    </row>
    <row r="36233" spans="73:73" x14ac:dyDescent="0.45">
      <c r="BU36233">
        <f>ROW()</f>
        <v>36233</v>
      </c>
    </row>
    <row r="36234" spans="73:73" x14ac:dyDescent="0.45">
      <c r="BU36234">
        <f>ROW()</f>
        <v>36234</v>
      </c>
    </row>
    <row r="36235" spans="73:73" x14ac:dyDescent="0.45">
      <c r="BU36235">
        <f>ROW()</f>
        <v>36235</v>
      </c>
    </row>
    <row r="36236" spans="73:73" x14ac:dyDescent="0.45">
      <c r="BU36236">
        <f>ROW()</f>
        <v>36236</v>
      </c>
    </row>
    <row r="36237" spans="73:73" x14ac:dyDescent="0.45">
      <c r="BU36237">
        <f>ROW()</f>
        <v>36237</v>
      </c>
    </row>
    <row r="36238" spans="73:73" x14ac:dyDescent="0.45">
      <c r="BU36238">
        <f>ROW()</f>
        <v>36238</v>
      </c>
    </row>
    <row r="36239" spans="73:73" x14ac:dyDescent="0.45">
      <c r="BU36239">
        <f>ROW()</f>
        <v>36239</v>
      </c>
    </row>
    <row r="36240" spans="73:73" x14ac:dyDescent="0.45">
      <c r="BU36240">
        <f>ROW()</f>
        <v>36240</v>
      </c>
    </row>
    <row r="36241" spans="73:73" x14ac:dyDescent="0.45">
      <c r="BU36241">
        <f>ROW()</f>
        <v>36241</v>
      </c>
    </row>
    <row r="36242" spans="73:73" x14ac:dyDescent="0.45">
      <c r="BU36242">
        <f>ROW()</f>
        <v>36242</v>
      </c>
    </row>
    <row r="36243" spans="73:73" x14ac:dyDescent="0.45">
      <c r="BU36243">
        <f>ROW()</f>
        <v>36243</v>
      </c>
    </row>
    <row r="36244" spans="73:73" x14ac:dyDescent="0.45">
      <c r="BU36244">
        <f>ROW()</f>
        <v>36244</v>
      </c>
    </row>
    <row r="36245" spans="73:73" x14ac:dyDescent="0.45">
      <c r="BU36245">
        <f>ROW()</f>
        <v>36245</v>
      </c>
    </row>
    <row r="36246" spans="73:73" x14ac:dyDescent="0.45">
      <c r="BU36246">
        <f>ROW()</f>
        <v>36246</v>
      </c>
    </row>
    <row r="36247" spans="73:73" x14ac:dyDescent="0.45">
      <c r="BU36247">
        <f>ROW()</f>
        <v>36247</v>
      </c>
    </row>
    <row r="36248" spans="73:73" x14ac:dyDescent="0.45">
      <c r="BU36248">
        <f>ROW()</f>
        <v>36248</v>
      </c>
    </row>
    <row r="36249" spans="73:73" x14ac:dyDescent="0.45">
      <c r="BU36249">
        <f>ROW()</f>
        <v>36249</v>
      </c>
    </row>
    <row r="36250" spans="73:73" x14ac:dyDescent="0.45">
      <c r="BU36250">
        <f>ROW()</f>
        <v>36250</v>
      </c>
    </row>
    <row r="36251" spans="73:73" x14ac:dyDescent="0.45">
      <c r="BU36251">
        <f>ROW()</f>
        <v>36251</v>
      </c>
    </row>
    <row r="36252" spans="73:73" x14ac:dyDescent="0.45">
      <c r="BU36252">
        <f>ROW()</f>
        <v>36252</v>
      </c>
    </row>
    <row r="36253" spans="73:73" x14ac:dyDescent="0.45">
      <c r="BU36253">
        <f>ROW()</f>
        <v>36253</v>
      </c>
    </row>
    <row r="36254" spans="73:73" x14ac:dyDescent="0.45">
      <c r="BU36254">
        <f>ROW()</f>
        <v>36254</v>
      </c>
    </row>
    <row r="36255" spans="73:73" x14ac:dyDescent="0.45">
      <c r="BU36255">
        <f>ROW()</f>
        <v>36255</v>
      </c>
    </row>
    <row r="36256" spans="73:73" x14ac:dyDescent="0.45">
      <c r="BU36256">
        <f>ROW()</f>
        <v>36256</v>
      </c>
    </row>
    <row r="36257" spans="73:73" x14ac:dyDescent="0.45">
      <c r="BU36257">
        <f>ROW()</f>
        <v>36257</v>
      </c>
    </row>
    <row r="36258" spans="73:73" x14ac:dyDescent="0.45">
      <c r="BU36258">
        <f>ROW()</f>
        <v>36258</v>
      </c>
    </row>
    <row r="36259" spans="73:73" x14ac:dyDescent="0.45">
      <c r="BU36259">
        <f>ROW()</f>
        <v>36259</v>
      </c>
    </row>
    <row r="36260" spans="73:73" x14ac:dyDescent="0.45">
      <c r="BU36260">
        <f>ROW()</f>
        <v>36260</v>
      </c>
    </row>
    <row r="36261" spans="73:73" x14ac:dyDescent="0.45">
      <c r="BU36261">
        <f>ROW()</f>
        <v>36261</v>
      </c>
    </row>
    <row r="36262" spans="73:73" x14ac:dyDescent="0.45">
      <c r="BU36262">
        <f>ROW()</f>
        <v>36262</v>
      </c>
    </row>
    <row r="36263" spans="73:73" x14ac:dyDescent="0.45">
      <c r="BU36263">
        <f>ROW()</f>
        <v>36263</v>
      </c>
    </row>
    <row r="36264" spans="73:73" x14ac:dyDescent="0.45">
      <c r="BU36264">
        <f>ROW()</f>
        <v>36264</v>
      </c>
    </row>
    <row r="36265" spans="73:73" x14ac:dyDescent="0.45">
      <c r="BU36265">
        <f>ROW()</f>
        <v>36265</v>
      </c>
    </row>
    <row r="36266" spans="73:73" x14ac:dyDescent="0.45">
      <c r="BU36266">
        <f>ROW()</f>
        <v>36266</v>
      </c>
    </row>
    <row r="36267" spans="73:73" x14ac:dyDescent="0.45">
      <c r="BU36267">
        <f>ROW()</f>
        <v>36267</v>
      </c>
    </row>
    <row r="36268" spans="73:73" x14ac:dyDescent="0.45">
      <c r="BU36268">
        <f>ROW()</f>
        <v>36268</v>
      </c>
    </row>
    <row r="36269" spans="73:73" x14ac:dyDescent="0.45">
      <c r="BU36269">
        <f>ROW()</f>
        <v>36269</v>
      </c>
    </row>
    <row r="36270" spans="73:73" x14ac:dyDescent="0.45">
      <c r="BU36270">
        <f>ROW()</f>
        <v>36270</v>
      </c>
    </row>
    <row r="36271" spans="73:73" x14ac:dyDescent="0.45">
      <c r="BU36271">
        <f>ROW()</f>
        <v>36271</v>
      </c>
    </row>
    <row r="36272" spans="73:73" x14ac:dyDescent="0.45">
      <c r="BU36272">
        <f>ROW()</f>
        <v>36272</v>
      </c>
    </row>
    <row r="36273" spans="73:73" x14ac:dyDescent="0.45">
      <c r="BU36273">
        <f>ROW()</f>
        <v>36273</v>
      </c>
    </row>
    <row r="36274" spans="73:73" x14ac:dyDescent="0.45">
      <c r="BU36274">
        <f>ROW()</f>
        <v>36274</v>
      </c>
    </row>
    <row r="36275" spans="73:73" x14ac:dyDescent="0.45">
      <c r="BU36275">
        <f>ROW()</f>
        <v>36275</v>
      </c>
    </row>
    <row r="36276" spans="73:73" x14ac:dyDescent="0.45">
      <c r="BU36276">
        <f>ROW()</f>
        <v>36276</v>
      </c>
    </row>
    <row r="36277" spans="73:73" x14ac:dyDescent="0.45">
      <c r="BU36277">
        <f>ROW()</f>
        <v>36277</v>
      </c>
    </row>
    <row r="36278" spans="73:73" x14ac:dyDescent="0.45">
      <c r="BU36278">
        <f>ROW()</f>
        <v>36278</v>
      </c>
    </row>
    <row r="36279" spans="73:73" x14ac:dyDescent="0.45">
      <c r="BU36279">
        <f>ROW()</f>
        <v>36279</v>
      </c>
    </row>
    <row r="36280" spans="73:73" x14ac:dyDescent="0.45">
      <c r="BU36280">
        <f>ROW()</f>
        <v>36280</v>
      </c>
    </row>
    <row r="36281" spans="73:73" x14ac:dyDescent="0.45">
      <c r="BU36281">
        <f>ROW()</f>
        <v>36281</v>
      </c>
    </row>
    <row r="36282" spans="73:73" x14ac:dyDescent="0.45">
      <c r="BU36282">
        <f>ROW()</f>
        <v>36282</v>
      </c>
    </row>
    <row r="36283" spans="73:73" x14ac:dyDescent="0.45">
      <c r="BU36283">
        <f>ROW()</f>
        <v>36283</v>
      </c>
    </row>
    <row r="36284" spans="73:73" x14ac:dyDescent="0.45">
      <c r="BU36284">
        <f>ROW()</f>
        <v>36284</v>
      </c>
    </row>
    <row r="36285" spans="73:73" x14ac:dyDescent="0.45">
      <c r="BU36285">
        <f>ROW()</f>
        <v>36285</v>
      </c>
    </row>
    <row r="36286" spans="73:73" x14ac:dyDescent="0.45">
      <c r="BU36286">
        <f>ROW()</f>
        <v>36286</v>
      </c>
    </row>
    <row r="36287" spans="73:73" x14ac:dyDescent="0.45">
      <c r="BU36287">
        <f>ROW()</f>
        <v>36287</v>
      </c>
    </row>
    <row r="36288" spans="73:73" x14ac:dyDescent="0.45">
      <c r="BU36288">
        <f>ROW()</f>
        <v>36288</v>
      </c>
    </row>
    <row r="36289" spans="73:73" x14ac:dyDescent="0.45">
      <c r="BU36289">
        <f>ROW()</f>
        <v>36289</v>
      </c>
    </row>
    <row r="36290" spans="73:73" x14ac:dyDescent="0.45">
      <c r="BU36290">
        <f>ROW()</f>
        <v>36290</v>
      </c>
    </row>
    <row r="36291" spans="73:73" x14ac:dyDescent="0.45">
      <c r="BU36291">
        <f>ROW()</f>
        <v>36291</v>
      </c>
    </row>
    <row r="36292" spans="73:73" x14ac:dyDescent="0.45">
      <c r="BU36292">
        <f>ROW()</f>
        <v>36292</v>
      </c>
    </row>
    <row r="36293" spans="73:73" x14ac:dyDescent="0.45">
      <c r="BU36293">
        <f>ROW()</f>
        <v>36293</v>
      </c>
    </row>
    <row r="36294" spans="73:73" x14ac:dyDescent="0.45">
      <c r="BU36294">
        <f>ROW()</f>
        <v>36294</v>
      </c>
    </row>
    <row r="36295" spans="73:73" x14ac:dyDescent="0.45">
      <c r="BU36295">
        <f>ROW()</f>
        <v>36295</v>
      </c>
    </row>
    <row r="36296" spans="73:73" x14ac:dyDescent="0.45">
      <c r="BU36296">
        <f>ROW()</f>
        <v>36296</v>
      </c>
    </row>
    <row r="36297" spans="73:73" x14ac:dyDescent="0.45">
      <c r="BU36297">
        <f>ROW()</f>
        <v>36297</v>
      </c>
    </row>
    <row r="36298" spans="73:73" x14ac:dyDescent="0.45">
      <c r="BU36298">
        <f>ROW()</f>
        <v>36298</v>
      </c>
    </row>
    <row r="36299" spans="73:73" x14ac:dyDescent="0.45">
      <c r="BU36299">
        <f>ROW()</f>
        <v>36299</v>
      </c>
    </row>
    <row r="36300" spans="73:73" x14ac:dyDescent="0.45">
      <c r="BU36300">
        <f>ROW()</f>
        <v>36300</v>
      </c>
    </row>
    <row r="36301" spans="73:73" x14ac:dyDescent="0.45">
      <c r="BU36301">
        <f>ROW()</f>
        <v>36301</v>
      </c>
    </row>
    <row r="36302" spans="73:73" x14ac:dyDescent="0.45">
      <c r="BU36302">
        <f>ROW()</f>
        <v>36302</v>
      </c>
    </row>
    <row r="36303" spans="73:73" x14ac:dyDescent="0.45">
      <c r="BU36303">
        <f>ROW()</f>
        <v>36303</v>
      </c>
    </row>
    <row r="36304" spans="73:73" x14ac:dyDescent="0.45">
      <c r="BU36304">
        <f>ROW()</f>
        <v>36304</v>
      </c>
    </row>
    <row r="36305" spans="73:73" x14ac:dyDescent="0.45">
      <c r="BU36305">
        <f>ROW()</f>
        <v>36305</v>
      </c>
    </row>
    <row r="36306" spans="73:73" x14ac:dyDescent="0.45">
      <c r="BU36306">
        <f>ROW()</f>
        <v>36306</v>
      </c>
    </row>
    <row r="36307" spans="73:73" x14ac:dyDescent="0.45">
      <c r="BU36307">
        <f>ROW()</f>
        <v>36307</v>
      </c>
    </row>
    <row r="36308" spans="73:73" x14ac:dyDescent="0.45">
      <c r="BU36308">
        <f>ROW()</f>
        <v>36308</v>
      </c>
    </row>
    <row r="36309" spans="73:73" x14ac:dyDescent="0.45">
      <c r="BU36309">
        <f>ROW()</f>
        <v>36309</v>
      </c>
    </row>
    <row r="36310" spans="73:73" x14ac:dyDescent="0.45">
      <c r="BU36310">
        <f>ROW()</f>
        <v>36310</v>
      </c>
    </row>
    <row r="36311" spans="73:73" x14ac:dyDescent="0.45">
      <c r="BU36311">
        <f>ROW()</f>
        <v>36311</v>
      </c>
    </row>
    <row r="36312" spans="73:73" x14ac:dyDescent="0.45">
      <c r="BU36312">
        <f>ROW()</f>
        <v>36312</v>
      </c>
    </row>
    <row r="36313" spans="73:73" x14ac:dyDescent="0.45">
      <c r="BU36313">
        <f>ROW()</f>
        <v>36313</v>
      </c>
    </row>
    <row r="36314" spans="73:73" x14ac:dyDescent="0.45">
      <c r="BU36314">
        <f>ROW()</f>
        <v>36314</v>
      </c>
    </row>
    <row r="36315" spans="73:73" x14ac:dyDescent="0.45">
      <c r="BU36315">
        <f>ROW()</f>
        <v>36315</v>
      </c>
    </row>
    <row r="36316" spans="73:73" x14ac:dyDescent="0.45">
      <c r="BU36316">
        <f>ROW()</f>
        <v>36316</v>
      </c>
    </row>
    <row r="36317" spans="73:73" x14ac:dyDescent="0.45">
      <c r="BU36317">
        <f>ROW()</f>
        <v>36317</v>
      </c>
    </row>
    <row r="36318" spans="73:73" x14ac:dyDescent="0.45">
      <c r="BU36318">
        <f>ROW()</f>
        <v>36318</v>
      </c>
    </row>
    <row r="36319" spans="73:73" x14ac:dyDescent="0.45">
      <c r="BU36319">
        <f>ROW()</f>
        <v>36319</v>
      </c>
    </row>
    <row r="36320" spans="73:73" x14ac:dyDescent="0.45">
      <c r="BU36320">
        <f>ROW()</f>
        <v>36320</v>
      </c>
    </row>
    <row r="36321" spans="73:73" x14ac:dyDescent="0.45">
      <c r="BU36321">
        <f>ROW()</f>
        <v>36321</v>
      </c>
    </row>
    <row r="36322" spans="73:73" x14ac:dyDescent="0.45">
      <c r="BU36322">
        <f>ROW()</f>
        <v>36322</v>
      </c>
    </row>
    <row r="36323" spans="73:73" x14ac:dyDescent="0.45">
      <c r="BU36323">
        <f>ROW()</f>
        <v>36323</v>
      </c>
    </row>
    <row r="36324" spans="73:73" x14ac:dyDescent="0.45">
      <c r="BU36324">
        <f>ROW()</f>
        <v>36324</v>
      </c>
    </row>
    <row r="36325" spans="73:73" x14ac:dyDescent="0.45">
      <c r="BU36325">
        <f>ROW()</f>
        <v>36325</v>
      </c>
    </row>
    <row r="36326" spans="73:73" x14ac:dyDescent="0.45">
      <c r="BU36326">
        <f>ROW()</f>
        <v>36326</v>
      </c>
    </row>
    <row r="36327" spans="73:73" x14ac:dyDescent="0.45">
      <c r="BU36327">
        <f>ROW()</f>
        <v>36327</v>
      </c>
    </row>
    <row r="36328" spans="73:73" x14ac:dyDescent="0.45">
      <c r="BU36328">
        <f>ROW()</f>
        <v>36328</v>
      </c>
    </row>
    <row r="36329" spans="73:73" x14ac:dyDescent="0.45">
      <c r="BU36329">
        <f>ROW()</f>
        <v>36329</v>
      </c>
    </row>
    <row r="36330" spans="73:73" x14ac:dyDescent="0.45">
      <c r="BU36330">
        <f>ROW()</f>
        <v>36330</v>
      </c>
    </row>
    <row r="36331" spans="73:73" x14ac:dyDescent="0.45">
      <c r="BU36331">
        <f>ROW()</f>
        <v>36331</v>
      </c>
    </row>
    <row r="36332" spans="73:73" x14ac:dyDescent="0.45">
      <c r="BU36332">
        <f>ROW()</f>
        <v>36332</v>
      </c>
    </row>
    <row r="36333" spans="73:73" x14ac:dyDescent="0.45">
      <c r="BU36333">
        <f>ROW()</f>
        <v>36333</v>
      </c>
    </row>
    <row r="36334" spans="73:73" x14ac:dyDescent="0.45">
      <c r="BU36334">
        <f>ROW()</f>
        <v>36334</v>
      </c>
    </row>
    <row r="36335" spans="73:73" x14ac:dyDescent="0.45">
      <c r="BU36335">
        <f>ROW()</f>
        <v>36335</v>
      </c>
    </row>
    <row r="36336" spans="73:73" x14ac:dyDescent="0.45">
      <c r="BU36336">
        <f>ROW()</f>
        <v>36336</v>
      </c>
    </row>
    <row r="36337" spans="73:73" x14ac:dyDescent="0.45">
      <c r="BU36337">
        <f>ROW()</f>
        <v>36337</v>
      </c>
    </row>
    <row r="36338" spans="73:73" x14ac:dyDescent="0.45">
      <c r="BU36338">
        <f>ROW()</f>
        <v>36338</v>
      </c>
    </row>
    <row r="36339" spans="73:73" x14ac:dyDescent="0.45">
      <c r="BU36339">
        <f>ROW()</f>
        <v>36339</v>
      </c>
    </row>
    <row r="36340" spans="73:73" x14ac:dyDescent="0.45">
      <c r="BU36340">
        <f>ROW()</f>
        <v>36340</v>
      </c>
    </row>
    <row r="36341" spans="73:73" x14ac:dyDescent="0.45">
      <c r="BU36341">
        <f>ROW()</f>
        <v>36341</v>
      </c>
    </row>
    <row r="36342" spans="73:73" x14ac:dyDescent="0.45">
      <c r="BU36342">
        <f>ROW()</f>
        <v>36342</v>
      </c>
    </row>
    <row r="36343" spans="73:73" x14ac:dyDescent="0.45">
      <c r="BU36343">
        <f>ROW()</f>
        <v>36343</v>
      </c>
    </row>
    <row r="36344" spans="73:73" x14ac:dyDescent="0.45">
      <c r="BU36344">
        <f>ROW()</f>
        <v>36344</v>
      </c>
    </row>
    <row r="36345" spans="73:73" x14ac:dyDescent="0.45">
      <c r="BU36345">
        <f>ROW()</f>
        <v>36345</v>
      </c>
    </row>
    <row r="36346" spans="73:73" x14ac:dyDescent="0.45">
      <c r="BU36346">
        <f>ROW()</f>
        <v>36346</v>
      </c>
    </row>
    <row r="36347" spans="73:73" x14ac:dyDescent="0.45">
      <c r="BU36347">
        <f>ROW()</f>
        <v>36347</v>
      </c>
    </row>
    <row r="36348" spans="73:73" x14ac:dyDescent="0.45">
      <c r="BU36348">
        <f>ROW()</f>
        <v>36348</v>
      </c>
    </row>
    <row r="36349" spans="73:73" x14ac:dyDescent="0.45">
      <c r="BU36349">
        <f>ROW()</f>
        <v>36349</v>
      </c>
    </row>
    <row r="36350" spans="73:73" x14ac:dyDescent="0.45">
      <c r="BU36350">
        <f>ROW()</f>
        <v>36350</v>
      </c>
    </row>
    <row r="36351" spans="73:73" x14ac:dyDescent="0.45">
      <c r="BU36351">
        <f>ROW()</f>
        <v>36351</v>
      </c>
    </row>
    <row r="36352" spans="73:73" x14ac:dyDescent="0.45">
      <c r="BU36352">
        <f>ROW()</f>
        <v>36352</v>
      </c>
    </row>
    <row r="36353" spans="73:73" x14ac:dyDescent="0.45">
      <c r="BU36353">
        <f>ROW()</f>
        <v>36353</v>
      </c>
    </row>
    <row r="36354" spans="73:73" x14ac:dyDescent="0.45">
      <c r="BU36354">
        <f>ROW()</f>
        <v>36354</v>
      </c>
    </row>
    <row r="36355" spans="73:73" x14ac:dyDescent="0.45">
      <c r="BU36355">
        <f>ROW()</f>
        <v>36355</v>
      </c>
    </row>
    <row r="36356" spans="73:73" x14ac:dyDescent="0.45">
      <c r="BU36356">
        <f>ROW()</f>
        <v>36356</v>
      </c>
    </row>
    <row r="36357" spans="73:73" x14ac:dyDescent="0.45">
      <c r="BU36357">
        <f>ROW()</f>
        <v>36357</v>
      </c>
    </row>
    <row r="36358" spans="73:73" x14ac:dyDescent="0.45">
      <c r="BU36358">
        <f>ROW()</f>
        <v>36358</v>
      </c>
    </row>
    <row r="36359" spans="73:73" x14ac:dyDescent="0.45">
      <c r="BU36359">
        <f>ROW()</f>
        <v>36359</v>
      </c>
    </row>
    <row r="36360" spans="73:73" x14ac:dyDescent="0.45">
      <c r="BU36360">
        <f>ROW()</f>
        <v>36360</v>
      </c>
    </row>
    <row r="36361" spans="73:73" x14ac:dyDescent="0.45">
      <c r="BU36361">
        <f>ROW()</f>
        <v>36361</v>
      </c>
    </row>
    <row r="36362" spans="73:73" x14ac:dyDescent="0.45">
      <c r="BU36362">
        <f>ROW()</f>
        <v>36362</v>
      </c>
    </row>
    <row r="36363" spans="73:73" x14ac:dyDescent="0.45">
      <c r="BU36363">
        <f>ROW()</f>
        <v>36363</v>
      </c>
    </row>
    <row r="36364" spans="73:73" x14ac:dyDescent="0.45">
      <c r="BU36364">
        <f>ROW()</f>
        <v>36364</v>
      </c>
    </row>
    <row r="36365" spans="73:73" x14ac:dyDescent="0.45">
      <c r="BU36365">
        <f>ROW()</f>
        <v>36365</v>
      </c>
    </row>
    <row r="36366" spans="73:73" x14ac:dyDescent="0.45">
      <c r="BU36366">
        <f>ROW()</f>
        <v>36366</v>
      </c>
    </row>
    <row r="36367" spans="73:73" x14ac:dyDescent="0.45">
      <c r="BU36367">
        <f>ROW()</f>
        <v>36367</v>
      </c>
    </row>
    <row r="36368" spans="73:73" x14ac:dyDescent="0.45">
      <c r="BU36368">
        <f>ROW()</f>
        <v>36368</v>
      </c>
    </row>
    <row r="36369" spans="73:73" x14ac:dyDescent="0.45">
      <c r="BU36369">
        <f>ROW()</f>
        <v>36369</v>
      </c>
    </row>
    <row r="36370" spans="73:73" x14ac:dyDescent="0.45">
      <c r="BU36370">
        <f>ROW()</f>
        <v>36370</v>
      </c>
    </row>
    <row r="36371" spans="73:73" x14ac:dyDescent="0.45">
      <c r="BU36371">
        <f>ROW()</f>
        <v>36371</v>
      </c>
    </row>
    <row r="36372" spans="73:73" x14ac:dyDescent="0.45">
      <c r="BU36372">
        <f>ROW()</f>
        <v>36372</v>
      </c>
    </row>
    <row r="36373" spans="73:73" x14ac:dyDescent="0.45">
      <c r="BU36373">
        <f>ROW()</f>
        <v>36373</v>
      </c>
    </row>
    <row r="36374" spans="73:73" x14ac:dyDescent="0.45">
      <c r="BU36374">
        <f>ROW()</f>
        <v>36374</v>
      </c>
    </row>
    <row r="36375" spans="73:73" x14ac:dyDescent="0.45">
      <c r="BU36375">
        <f>ROW()</f>
        <v>36375</v>
      </c>
    </row>
    <row r="36376" spans="73:73" x14ac:dyDescent="0.45">
      <c r="BU36376">
        <f>ROW()</f>
        <v>36376</v>
      </c>
    </row>
    <row r="36377" spans="73:73" x14ac:dyDescent="0.45">
      <c r="BU36377">
        <f>ROW()</f>
        <v>36377</v>
      </c>
    </row>
    <row r="36378" spans="73:73" x14ac:dyDescent="0.45">
      <c r="BU36378">
        <f>ROW()</f>
        <v>36378</v>
      </c>
    </row>
    <row r="36379" spans="73:73" x14ac:dyDescent="0.45">
      <c r="BU36379">
        <f>ROW()</f>
        <v>36379</v>
      </c>
    </row>
    <row r="36380" spans="73:73" x14ac:dyDescent="0.45">
      <c r="BU36380">
        <f>ROW()</f>
        <v>36380</v>
      </c>
    </row>
    <row r="36381" spans="73:73" x14ac:dyDescent="0.45">
      <c r="BU36381">
        <f>ROW()</f>
        <v>36381</v>
      </c>
    </row>
    <row r="36382" spans="73:73" x14ac:dyDescent="0.45">
      <c r="BU36382">
        <f>ROW()</f>
        <v>36382</v>
      </c>
    </row>
    <row r="36383" spans="73:73" x14ac:dyDescent="0.45">
      <c r="BU36383">
        <f>ROW()</f>
        <v>36383</v>
      </c>
    </row>
    <row r="36384" spans="73:73" x14ac:dyDescent="0.45">
      <c r="BU36384">
        <f>ROW()</f>
        <v>36384</v>
      </c>
    </row>
    <row r="36385" spans="73:73" x14ac:dyDescent="0.45">
      <c r="BU36385">
        <f>ROW()</f>
        <v>36385</v>
      </c>
    </row>
    <row r="36386" spans="73:73" x14ac:dyDescent="0.45">
      <c r="BU36386">
        <f>ROW()</f>
        <v>36386</v>
      </c>
    </row>
    <row r="36387" spans="73:73" x14ac:dyDescent="0.45">
      <c r="BU36387">
        <f>ROW()</f>
        <v>36387</v>
      </c>
    </row>
    <row r="36388" spans="73:73" x14ac:dyDescent="0.45">
      <c r="BU36388">
        <f>ROW()</f>
        <v>36388</v>
      </c>
    </row>
    <row r="36389" spans="73:73" x14ac:dyDescent="0.45">
      <c r="BU36389">
        <f>ROW()</f>
        <v>36389</v>
      </c>
    </row>
    <row r="36390" spans="73:73" x14ac:dyDescent="0.45">
      <c r="BU36390">
        <f>ROW()</f>
        <v>36390</v>
      </c>
    </row>
    <row r="36391" spans="73:73" x14ac:dyDescent="0.45">
      <c r="BU36391">
        <f>ROW()</f>
        <v>36391</v>
      </c>
    </row>
    <row r="36392" spans="73:73" x14ac:dyDescent="0.45">
      <c r="BU36392">
        <f>ROW()</f>
        <v>36392</v>
      </c>
    </row>
    <row r="36393" spans="73:73" x14ac:dyDescent="0.45">
      <c r="BU36393">
        <f>ROW()</f>
        <v>36393</v>
      </c>
    </row>
    <row r="36394" spans="73:73" x14ac:dyDescent="0.45">
      <c r="BU36394">
        <f>ROW()</f>
        <v>36394</v>
      </c>
    </row>
    <row r="36395" spans="73:73" x14ac:dyDescent="0.45">
      <c r="BU36395">
        <f>ROW()</f>
        <v>36395</v>
      </c>
    </row>
    <row r="36396" spans="73:73" x14ac:dyDescent="0.45">
      <c r="BU36396">
        <f>ROW()</f>
        <v>36396</v>
      </c>
    </row>
    <row r="36397" spans="73:73" x14ac:dyDescent="0.45">
      <c r="BU36397">
        <f>ROW()</f>
        <v>36397</v>
      </c>
    </row>
    <row r="36398" spans="73:73" x14ac:dyDescent="0.45">
      <c r="BU36398">
        <f>ROW()</f>
        <v>36398</v>
      </c>
    </row>
    <row r="36399" spans="73:73" x14ac:dyDescent="0.45">
      <c r="BU36399">
        <f>ROW()</f>
        <v>36399</v>
      </c>
    </row>
    <row r="36400" spans="73:73" x14ac:dyDescent="0.45">
      <c r="BU36400">
        <f>ROW()</f>
        <v>36400</v>
      </c>
    </row>
    <row r="36401" spans="73:73" x14ac:dyDescent="0.45">
      <c r="BU36401">
        <f>ROW()</f>
        <v>36401</v>
      </c>
    </row>
    <row r="36402" spans="73:73" x14ac:dyDescent="0.45">
      <c r="BU36402">
        <f>ROW()</f>
        <v>36402</v>
      </c>
    </row>
    <row r="36403" spans="73:73" x14ac:dyDescent="0.45">
      <c r="BU36403">
        <f>ROW()</f>
        <v>36403</v>
      </c>
    </row>
    <row r="36404" spans="73:73" x14ac:dyDescent="0.45">
      <c r="BU36404">
        <f>ROW()</f>
        <v>36404</v>
      </c>
    </row>
    <row r="36405" spans="73:73" x14ac:dyDescent="0.45">
      <c r="BU36405">
        <f>ROW()</f>
        <v>36405</v>
      </c>
    </row>
    <row r="36406" spans="73:73" x14ac:dyDescent="0.45">
      <c r="BU36406">
        <f>ROW()</f>
        <v>36406</v>
      </c>
    </row>
    <row r="36407" spans="73:73" x14ac:dyDescent="0.45">
      <c r="BU36407">
        <f>ROW()</f>
        <v>36407</v>
      </c>
    </row>
    <row r="36408" spans="73:73" x14ac:dyDescent="0.45">
      <c r="BU36408">
        <f>ROW()</f>
        <v>36408</v>
      </c>
    </row>
    <row r="36409" spans="73:73" x14ac:dyDescent="0.45">
      <c r="BU36409">
        <f>ROW()</f>
        <v>36409</v>
      </c>
    </row>
    <row r="36410" spans="73:73" x14ac:dyDescent="0.45">
      <c r="BU36410">
        <f>ROW()</f>
        <v>36410</v>
      </c>
    </row>
    <row r="36411" spans="73:73" x14ac:dyDescent="0.45">
      <c r="BU36411">
        <f>ROW()</f>
        <v>36411</v>
      </c>
    </row>
    <row r="36412" spans="73:73" x14ac:dyDescent="0.45">
      <c r="BU36412">
        <f>ROW()</f>
        <v>36412</v>
      </c>
    </row>
    <row r="36413" spans="73:73" x14ac:dyDescent="0.45">
      <c r="BU36413">
        <f>ROW()</f>
        <v>36413</v>
      </c>
    </row>
    <row r="36414" spans="73:73" x14ac:dyDescent="0.45">
      <c r="BU36414">
        <f>ROW()</f>
        <v>36414</v>
      </c>
    </row>
    <row r="36415" spans="73:73" x14ac:dyDescent="0.45">
      <c r="BU36415">
        <f>ROW()</f>
        <v>36415</v>
      </c>
    </row>
    <row r="36416" spans="73:73" x14ac:dyDescent="0.45">
      <c r="BU36416">
        <f>ROW()</f>
        <v>36416</v>
      </c>
    </row>
    <row r="36417" spans="73:73" x14ac:dyDescent="0.45">
      <c r="BU36417">
        <f>ROW()</f>
        <v>36417</v>
      </c>
    </row>
    <row r="36418" spans="73:73" x14ac:dyDescent="0.45">
      <c r="BU36418">
        <f>ROW()</f>
        <v>36418</v>
      </c>
    </row>
    <row r="36419" spans="73:73" x14ac:dyDescent="0.45">
      <c r="BU36419">
        <f>ROW()</f>
        <v>36419</v>
      </c>
    </row>
    <row r="36420" spans="73:73" x14ac:dyDescent="0.45">
      <c r="BU36420">
        <f>ROW()</f>
        <v>36420</v>
      </c>
    </row>
    <row r="36421" spans="73:73" x14ac:dyDescent="0.45">
      <c r="BU36421">
        <f>ROW()</f>
        <v>36421</v>
      </c>
    </row>
    <row r="36422" spans="73:73" x14ac:dyDescent="0.45">
      <c r="BU36422">
        <f>ROW()</f>
        <v>36422</v>
      </c>
    </row>
    <row r="36423" spans="73:73" x14ac:dyDescent="0.45">
      <c r="BU36423">
        <f>ROW()</f>
        <v>36423</v>
      </c>
    </row>
    <row r="36424" spans="73:73" x14ac:dyDescent="0.45">
      <c r="BU36424">
        <f>ROW()</f>
        <v>36424</v>
      </c>
    </row>
    <row r="36425" spans="73:73" x14ac:dyDescent="0.45">
      <c r="BU36425">
        <f>ROW()</f>
        <v>36425</v>
      </c>
    </row>
    <row r="36426" spans="73:73" x14ac:dyDescent="0.45">
      <c r="BU36426">
        <f>ROW()</f>
        <v>36426</v>
      </c>
    </row>
    <row r="36427" spans="73:73" x14ac:dyDescent="0.45">
      <c r="BU36427">
        <f>ROW()</f>
        <v>36427</v>
      </c>
    </row>
    <row r="36428" spans="73:73" x14ac:dyDescent="0.45">
      <c r="BU36428">
        <f>ROW()</f>
        <v>36428</v>
      </c>
    </row>
    <row r="36429" spans="73:73" x14ac:dyDescent="0.45">
      <c r="BU36429">
        <f>ROW()</f>
        <v>36429</v>
      </c>
    </row>
    <row r="36430" spans="73:73" x14ac:dyDescent="0.45">
      <c r="BU36430">
        <f>ROW()</f>
        <v>36430</v>
      </c>
    </row>
    <row r="36431" spans="73:73" x14ac:dyDescent="0.45">
      <c r="BU36431">
        <f>ROW()</f>
        <v>36431</v>
      </c>
    </row>
    <row r="36432" spans="73:73" x14ac:dyDescent="0.45">
      <c r="BU36432">
        <f>ROW()</f>
        <v>36432</v>
      </c>
    </row>
    <row r="36433" spans="73:73" x14ac:dyDescent="0.45">
      <c r="BU36433">
        <f>ROW()</f>
        <v>36433</v>
      </c>
    </row>
    <row r="36434" spans="73:73" x14ac:dyDescent="0.45">
      <c r="BU36434">
        <f>ROW()</f>
        <v>36434</v>
      </c>
    </row>
    <row r="36435" spans="73:73" x14ac:dyDescent="0.45">
      <c r="BU36435">
        <f>ROW()</f>
        <v>36435</v>
      </c>
    </row>
    <row r="36436" spans="73:73" x14ac:dyDescent="0.45">
      <c r="BU36436">
        <f>ROW()</f>
        <v>36436</v>
      </c>
    </row>
    <row r="36437" spans="73:73" x14ac:dyDescent="0.45">
      <c r="BU36437">
        <f>ROW()</f>
        <v>36437</v>
      </c>
    </row>
    <row r="36438" spans="73:73" x14ac:dyDescent="0.45">
      <c r="BU36438">
        <f>ROW()</f>
        <v>36438</v>
      </c>
    </row>
    <row r="36439" spans="73:73" x14ac:dyDescent="0.45">
      <c r="BU36439">
        <f>ROW()</f>
        <v>36439</v>
      </c>
    </row>
    <row r="36440" spans="73:73" x14ac:dyDescent="0.45">
      <c r="BU36440">
        <f>ROW()</f>
        <v>36440</v>
      </c>
    </row>
    <row r="36441" spans="73:73" x14ac:dyDescent="0.45">
      <c r="BU36441">
        <f>ROW()</f>
        <v>36441</v>
      </c>
    </row>
    <row r="36442" spans="73:73" x14ac:dyDescent="0.45">
      <c r="BU36442">
        <f>ROW()</f>
        <v>36442</v>
      </c>
    </row>
    <row r="36443" spans="73:73" x14ac:dyDescent="0.45">
      <c r="BU36443">
        <f>ROW()</f>
        <v>36443</v>
      </c>
    </row>
    <row r="36444" spans="73:73" x14ac:dyDescent="0.45">
      <c r="BU36444">
        <f>ROW()</f>
        <v>36444</v>
      </c>
    </row>
    <row r="36445" spans="73:73" x14ac:dyDescent="0.45">
      <c r="BU36445">
        <f>ROW()</f>
        <v>36445</v>
      </c>
    </row>
    <row r="36446" spans="73:73" x14ac:dyDescent="0.45">
      <c r="BU36446">
        <f>ROW()</f>
        <v>36446</v>
      </c>
    </row>
    <row r="36447" spans="73:73" x14ac:dyDescent="0.45">
      <c r="BU36447">
        <f>ROW()</f>
        <v>36447</v>
      </c>
    </row>
    <row r="36448" spans="73:73" x14ac:dyDescent="0.45">
      <c r="BU36448">
        <f>ROW()</f>
        <v>36448</v>
      </c>
    </row>
    <row r="36449" spans="73:73" x14ac:dyDescent="0.45">
      <c r="BU36449">
        <f>ROW()</f>
        <v>36449</v>
      </c>
    </row>
    <row r="36450" spans="73:73" x14ac:dyDescent="0.45">
      <c r="BU36450">
        <f>ROW()</f>
        <v>36450</v>
      </c>
    </row>
    <row r="36451" spans="73:73" x14ac:dyDescent="0.45">
      <c r="BU36451">
        <f>ROW()</f>
        <v>36451</v>
      </c>
    </row>
    <row r="36452" spans="73:73" x14ac:dyDescent="0.45">
      <c r="BU36452">
        <f>ROW()</f>
        <v>36452</v>
      </c>
    </row>
    <row r="36453" spans="73:73" x14ac:dyDescent="0.45">
      <c r="BU36453">
        <f>ROW()</f>
        <v>36453</v>
      </c>
    </row>
    <row r="36454" spans="73:73" x14ac:dyDescent="0.45">
      <c r="BU36454">
        <f>ROW()</f>
        <v>36454</v>
      </c>
    </row>
    <row r="36455" spans="73:73" x14ac:dyDescent="0.45">
      <c r="BU36455">
        <f>ROW()</f>
        <v>36455</v>
      </c>
    </row>
    <row r="36456" spans="73:73" x14ac:dyDescent="0.45">
      <c r="BU36456">
        <f>ROW()</f>
        <v>36456</v>
      </c>
    </row>
    <row r="36457" spans="73:73" x14ac:dyDescent="0.45">
      <c r="BU36457">
        <f>ROW()</f>
        <v>36457</v>
      </c>
    </row>
    <row r="36458" spans="73:73" x14ac:dyDescent="0.45">
      <c r="BU36458">
        <f>ROW()</f>
        <v>36458</v>
      </c>
    </row>
    <row r="36459" spans="73:73" x14ac:dyDescent="0.45">
      <c r="BU36459">
        <f>ROW()</f>
        <v>36459</v>
      </c>
    </row>
    <row r="36460" spans="73:73" x14ac:dyDescent="0.45">
      <c r="BU36460">
        <f>ROW()</f>
        <v>36460</v>
      </c>
    </row>
    <row r="36461" spans="73:73" x14ac:dyDescent="0.45">
      <c r="BU36461">
        <f>ROW()</f>
        <v>36461</v>
      </c>
    </row>
    <row r="36462" spans="73:73" x14ac:dyDescent="0.45">
      <c r="BU36462">
        <f>ROW()</f>
        <v>36462</v>
      </c>
    </row>
    <row r="36463" spans="73:73" x14ac:dyDescent="0.45">
      <c r="BU36463">
        <f>ROW()</f>
        <v>36463</v>
      </c>
    </row>
    <row r="36464" spans="73:73" x14ac:dyDescent="0.45">
      <c r="BU36464">
        <f>ROW()</f>
        <v>36464</v>
      </c>
    </row>
    <row r="36465" spans="73:73" x14ac:dyDescent="0.45">
      <c r="BU36465">
        <f>ROW()</f>
        <v>36465</v>
      </c>
    </row>
    <row r="36466" spans="73:73" x14ac:dyDescent="0.45">
      <c r="BU36466">
        <f>ROW()</f>
        <v>36466</v>
      </c>
    </row>
    <row r="36467" spans="73:73" x14ac:dyDescent="0.45">
      <c r="BU36467">
        <f>ROW()</f>
        <v>36467</v>
      </c>
    </row>
    <row r="36468" spans="73:73" x14ac:dyDescent="0.45">
      <c r="BU36468">
        <f>ROW()</f>
        <v>36468</v>
      </c>
    </row>
    <row r="36469" spans="73:73" x14ac:dyDescent="0.45">
      <c r="BU36469">
        <f>ROW()</f>
        <v>36469</v>
      </c>
    </row>
    <row r="36470" spans="73:73" x14ac:dyDescent="0.45">
      <c r="BU36470">
        <f>ROW()</f>
        <v>36470</v>
      </c>
    </row>
    <row r="36471" spans="73:73" x14ac:dyDescent="0.45">
      <c r="BU36471">
        <f>ROW()</f>
        <v>36471</v>
      </c>
    </row>
    <row r="36472" spans="73:73" x14ac:dyDescent="0.45">
      <c r="BU36472">
        <f>ROW()</f>
        <v>36472</v>
      </c>
    </row>
    <row r="36473" spans="73:73" x14ac:dyDescent="0.45">
      <c r="BU36473">
        <f>ROW()</f>
        <v>36473</v>
      </c>
    </row>
    <row r="36474" spans="73:73" x14ac:dyDescent="0.45">
      <c r="BU36474">
        <f>ROW()</f>
        <v>36474</v>
      </c>
    </row>
    <row r="36475" spans="73:73" x14ac:dyDescent="0.45">
      <c r="BU36475">
        <f>ROW()</f>
        <v>36475</v>
      </c>
    </row>
    <row r="36476" spans="73:73" x14ac:dyDescent="0.45">
      <c r="BU36476">
        <f>ROW()</f>
        <v>36476</v>
      </c>
    </row>
    <row r="36477" spans="73:73" x14ac:dyDescent="0.45">
      <c r="BU36477">
        <f>ROW()</f>
        <v>36477</v>
      </c>
    </row>
    <row r="36478" spans="73:73" x14ac:dyDescent="0.45">
      <c r="BU36478">
        <f>ROW()</f>
        <v>36478</v>
      </c>
    </row>
    <row r="36479" spans="73:73" x14ac:dyDescent="0.45">
      <c r="BU36479">
        <f>ROW()</f>
        <v>36479</v>
      </c>
    </row>
    <row r="36480" spans="73:73" x14ac:dyDescent="0.45">
      <c r="BU36480">
        <f>ROW()</f>
        <v>36480</v>
      </c>
    </row>
    <row r="36481" spans="73:73" x14ac:dyDescent="0.45">
      <c r="BU36481">
        <f>ROW()</f>
        <v>36481</v>
      </c>
    </row>
    <row r="36482" spans="73:73" x14ac:dyDescent="0.45">
      <c r="BU36482">
        <f>ROW()</f>
        <v>36482</v>
      </c>
    </row>
    <row r="36483" spans="73:73" x14ac:dyDescent="0.45">
      <c r="BU36483">
        <f>ROW()</f>
        <v>36483</v>
      </c>
    </row>
    <row r="36484" spans="73:73" x14ac:dyDescent="0.45">
      <c r="BU36484">
        <f>ROW()</f>
        <v>36484</v>
      </c>
    </row>
    <row r="36485" spans="73:73" x14ac:dyDescent="0.45">
      <c r="BU36485">
        <f>ROW()</f>
        <v>36485</v>
      </c>
    </row>
    <row r="36486" spans="73:73" x14ac:dyDescent="0.45">
      <c r="BU36486">
        <f>ROW()</f>
        <v>36486</v>
      </c>
    </row>
    <row r="36487" spans="73:73" x14ac:dyDescent="0.45">
      <c r="BU36487">
        <f>ROW()</f>
        <v>36487</v>
      </c>
    </row>
    <row r="36488" spans="73:73" x14ac:dyDescent="0.45">
      <c r="BU36488">
        <f>ROW()</f>
        <v>36488</v>
      </c>
    </row>
    <row r="36489" spans="73:73" x14ac:dyDescent="0.45">
      <c r="BU36489">
        <f>ROW()</f>
        <v>36489</v>
      </c>
    </row>
    <row r="36490" spans="73:73" x14ac:dyDescent="0.45">
      <c r="BU36490">
        <f>ROW()</f>
        <v>36490</v>
      </c>
    </row>
    <row r="36491" spans="73:73" x14ac:dyDescent="0.45">
      <c r="BU36491">
        <f>ROW()</f>
        <v>36491</v>
      </c>
    </row>
    <row r="36492" spans="73:73" x14ac:dyDescent="0.45">
      <c r="BU36492">
        <f>ROW()</f>
        <v>36492</v>
      </c>
    </row>
    <row r="36493" spans="73:73" x14ac:dyDescent="0.45">
      <c r="BU36493">
        <f>ROW()</f>
        <v>36493</v>
      </c>
    </row>
    <row r="36494" spans="73:73" x14ac:dyDescent="0.45">
      <c r="BU36494">
        <f>ROW()</f>
        <v>36494</v>
      </c>
    </row>
    <row r="36495" spans="73:73" x14ac:dyDescent="0.45">
      <c r="BU36495">
        <f>ROW()</f>
        <v>36495</v>
      </c>
    </row>
    <row r="36496" spans="73:73" x14ac:dyDescent="0.45">
      <c r="BU36496">
        <f>ROW()</f>
        <v>36496</v>
      </c>
    </row>
    <row r="36497" spans="73:73" x14ac:dyDescent="0.45">
      <c r="BU36497">
        <f>ROW()</f>
        <v>36497</v>
      </c>
    </row>
    <row r="36498" spans="73:73" x14ac:dyDescent="0.45">
      <c r="BU36498">
        <f>ROW()</f>
        <v>36498</v>
      </c>
    </row>
    <row r="36499" spans="73:73" x14ac:dyDescent="0.45">
      <c r="BU36499">
        <f>ROW()</f>
        <v>36499</v>
      </c>
    </row>
    <row r="36500" spans="73:73" x14ac:dyDescent="0.45">
      <c r="BU36500">
        <f>ROW()</f>
        <v>36500</v>
      </c>
    </row>
    <row r="36501" spans="73:73" x14ac:dyDescent="0.45">
      <c r="BU36501">
        <f>ROW()</f>
        <v>36501</v>
      </c>
    </row>
    <row r="36502" spans="73:73" x14ac:dyDescent="0.45">
      <c r="BU36502">
        <f>ROW()</f>
        <v>36502</v>
      </c>
    </row>
    <row r="36503" spans="73:73" x14ac:dyDescent="0.45">
      <c r="BU36503">
        <f>ROW()</f>
        <v>36503</v>
      </c>
    </row>
    <row r="36504" spans="73:73" x14ac:dyDescent="0.45">
      <c r="BU36504">
        <f>ROW()</f>
        <v>36504</v>
      </c>
    </row>
    <row r="36505" spans="73:73" x14ac:dyDescent="0.45">
      <c r="BU36505">
        <f>ROW()</f>
        <v>36505</v>
      </c>
    </row>
    <row r="36506" spans="73:73" x14ac:dyDescent="0.45">
      <c r="BU36506">
        <f>ROW()</f>
        <v>36506</v>
      </c>
    </row>
    <row r="36507" spans="73:73" x14ac:dyDescent="0.45">
      <c r="BU36507">
        <f>ROW()</f>
        <v>36507</v>
      </c>
    </row>
    <row r="36508" spans="73:73" x14ac:dyDescent="0.45">
      <c r="BU36508">
        <f>ROW()</f>
        <v>36508</v>
      </c>
    </row>
    <row r="36509" spans="73:73" x14ac:dyDescent="0.45">
      <c r="BU36509">
        <f>ROW()</f>
        <v>36509</v>
      </c>
    </row>
    <row r="36510" spans="73:73" x14ac:dyDescent="0.45">
      <c r="BU36510">
        <f>ROW()</f>
        <v>36510</v>
      </c>
    </row>
    <row r="36511" spans="73:73" x14ac:dyDescent="0.45">
      <c r="BU36511">
        <f>ROW()</f>
        <v>36511</v>
      </c>
    </row>
    <row r="36512" spans="73:73" x14ac:dyDescent="0.45">
      <c r="BU36512">
        <f>ROW()</f>
        <v>36512</v>
      </c>
    </row>
    <row r="36513" spans="73:73" x14ac:dyDescent="0.45">
      <c r="BU36513">
        <f>ROW()</f>
        <v>36513</v>
      </c>
    </row>
    <row r="36514" spans="73:73" x14ac:dyDescent="0.45">
      <c r="BU36514">
        <f>ROW()</f>
        <v>36514</v>
      </c>
    </row>
    <row r="36515" spans="73:73" x14ac:dyDescent="0.45">
      <c r="BU36515">
        <f>ROW()</f>
        <v>36515</v>
      </c>
    </row>
    <row r="36516" spans="73:73" x14ac:dyDescent="0.45">
      <c r="BU36516">
        <f>ROW()</f>
        <v>36516</v>
      </c>
    </row>
    <row r="36517" spans="73:73" x14ac:dyDescent="0.45">
      <c r="BU36517">
        <f>ROW()</f>
        <v>36517</v>
      </c>
    </row>
    <row r="36518" spans="73:73" x14ac:dyDescent="0.45">
      <c r="BU36518">
        <f>ROW()</f>
        <v>36518</v>
      </c>
    </row>
    <row r="36519" spans="73:73" x14ac:dyDescent="0.45">
      <c r="BU36519">
        <f>ROW()</f>
        <v>36519</v>
      </c>
    </row>
    <row r="36520" spans="73:73" x14ac:dyDescent="0.45">
      <c r="BU36520">
        <f>ROW()</f>
        <v>36520</v>
      </c>
    </row>
    <row r="36521" spans="73:73" x14ac:dyDescent="0.45">
      <c r="BU36521">
        <f>ROW()</f>
        <v>36521</v>
      </c>
    </row>
    <row r="36522" spans="73:73" x14ac:dyDescent="0.45">
      <c r="BU36522">
        <f>ROW()</f>
        <v>36522</v>
      </c>
    </row>
    <row r="36523" spans="73:73" x14ac:dyDescent="0.45">
      <c r="BU36523">
        <f>ROW()</f>
        <v>36523</v>
      </c>
    </row>
    <row r="36524" spans="73:73" x14ac:dyDescent="0.45">
      <c r="BU36524">
        <f>ROW()</f>
        <v>36524</v>
      </c>
    </row>
    <row r="36525" spans="73:73" x14ac:dyDescent="0.45">
      <c r="BU36525">
        <f>ROW()</f>
        <v>36525</v>
      </c>
    </row>
    <row r="36526" spans="73:73" x14ac:dyDescent="0.45">
      <c r="BU36526">
        <f>ROW()</f>
        <v>36526</v>
      </c>
    </row>
    <row r="36527" spans="73:73" x14ac:dyDescent="0.45">
      <c r="BU36527">
        <f>ROW()</f>
        <v>36527</v>
      </c>
    </row>
    <row r="36528" spans="73:73" x14ac:dyDescent="0.45">
      <c r="BU36528">
        <f>ROW()</f>
        <v>36528</v>
      </c>
    </row>
    <row r="36529" spans="73:73" x14ac:dyDescent="0.45">
      <c r="BU36529">
        <f>ROW()</f>
        <v>36529</v>
      </c>
    </row>
    <row r="36530" spans="73:73" x14ac:dyDescent="0.45">
      <c r="BU36530">
        <f>ROW()</f>
        <v>36530</v>
      </c>
    </row>
    <row r="36531" spans="73:73" x14ac:dyDescent="0.45">
      <c r="BU36531">
        <f>ROW()</f>
        <v>36531</v>
      </c>
    </row>
    <row r="36532" spans="73:73" x14ac:dyDescent="0.45">
      <c r="BU36532">
        <f>ROW()</f>
        <v>36532</v>
      </c>
    </row>
    <row r="36533" spans="73:73" x14ac:dyDescent="0.45">
      <c r="BU36533">
        <f>ROW()</f>
        <v>36533</v>
      </c>
    </row>
    <row r="36534" spans="73:73" x14ac:dyDescent="0.45">
      <c r="BU36534">
        <f>ROW()</f>
        <v>36534</v>
      </c>
    </row>
    <row r="36535" spans="73:73" x14ac:dyDescent="0.45">
      <c r="BU36535">
        <f>ROW()</f>
        <v>36535</v>
      </c>
    </row>
    <row r="36536" spans="73:73" x14ac:dyDescent="0.45">
      <c r="BU36536">
        <f>ROW()</f>
        <v>36536</v>
      </c>
    </row>
    <row r="36537" spans="73:73" x14ac:dyDescent="0.45">
      <c r="BU36537">
        <f>ROW()</f>
        <v>36537</v>
      </c>
    </row>
    <row r="36538" spans="73:73" x14ac:dyDescent="0.45">
      <c r="BU36538">
        <f>ROW()</f>
        <v>36538</v>
      </c>
    </row>
    <row r="36539" spans="73:73" x14ac:dyDescent="0.45">
      <c r="BU36539">
        <f>ROW()</f>
        <v>36539</v>
      </c>
    </row>
    <row r="36540" spans="73:73" x14ac:dyDescent="0.45">
      <c r="BU36540">
        <f>ROW()</f>
        <v>36540</v>
      </c>
    </row>
    <row r="36541" spans="73:73" x14ac:dyDescent="0.45">
      <c r="BU36541">
        <f>ROW()</f>
        <v>36541</v>
      </c>
    </row>
    <row r="36542" spans="73:73" x14ac:dyDescent="0.45">
      <c r="BU36542">
        <f>ROW()</f>
        <v>36542</v>
      </c>
    </row>
    <row r="36543" spans="73:73" x14ac:dyDescent="0.45">
      <c r="BU36543">
        <f>ROW()</f>
        <v>36543</v>
      </c>
    </row>
    <row r="36544" spans="73:73" x14ac:dyDescent="0.45">
      <c r="BU36544">
        <f>ROW()</f>
        <v>36544</v>
      </c>
    </row>
    <row r="36545" spans="73:73" x14ac:dyDescent="0.45">
      <c r="BU36545">
        <f>ROW()</f>
        <v>36545</v>
      </c>
    </row>
    <row r="36546" spans="73:73" x14ac:dyDescent="0.45">
      <c r="BU36546">
        <f>ROW()</f>
        <v>36546</v>
      </c>
    </row>
    <row r="36547" spans="73:73" x14ac:dyDescent="0.45">
      <c r="BU36547">
        <f>ROW()</f>
        <v>36547</v>
      </c>
    </row>
    <row r="36548" spans="73:73" x14ac:dyDescent="0.45">
      <c r="BU36548">
        <f>ROW()</f>
        <v>36548</v>
      </c>
    </row>
    <row r="36549" spans="73:73" x14ac:dyDescent="0.45">
      <c r="BU36549">
        <f>ROW()</f>
        <v>36549</v>
      </c>
    </row>
    <row r="36550" spans="73:73" x14ac:dyDescent="0.45">
      <c r="BU36550">
        <f>ROW()</f>
        <v>36550</v>
      </c>
    </row>
    <row r="36551" spans="73:73" x14ac:dyDescent="0.45">
      <c r="BU36551">
        <f>ROW()</f>
        <v>36551</v>
      </c>
    </row>
    <row r="36552" spans="73:73" x14ac:dyDescent="0.45">
      <c r="BU36552">
        <f>ROW()</f>
        <v>36552</v>
      </c>
    </row>
    <row r="36553" spans="73:73" x14ac:dyDescent="0.45">
      <c r="BU36553">
        <f>ROW()</f>
        <v>36553</v>
      </c>
    </row>
    <row r="36554" spans="73:73" x14ac:dyDescent="0.45">
      <c r="BU36554">
        <f>ROW()</f>
        <v>36554</v>
      </c>
    </row>
    <row r="36555" spans="73:73" x14ac:dyDescent="0.45">
      <c r="BU36555">
        <f>ROW()</f>
        <v>36555</v>
      </c>
    </row>
    <row r="36556" spans="73:73" x14ac:dyDescent="0.45">
      <c r="BU36556">
        <f>ROW()</f>
        <v>36556</v>
      </c>
    </row>
    <row r="36557" spans="73:73" x14ac:dyDescent="0.45">
      <c r="BU36557">
        <f>ROW()</f>
        <v>36557</v>
      </c>
    </row>
    <row r="36558" spans="73:73" x14ac:dyDescent="0.45">
      <c r="BU36558">
        <f>ROW()</f>
        <v>36558</v>
      </c>
    </row>
    <row r="36559" spans="73:73" x14ac:dyDescent="0.45">
      <c r="BU36559">
        <f>ROW()</f>
        <v>36559</v>
      </c>
    </row>
    <row r="36560" spans="73:73" x14ac:dyDescent="0.45">
      <c r="BU36560">
        <f>ROW()</f>
        <v>36560</v>
      </c>
    </row>
    <row r="36561" spans="73:73" x14ac:dyDescent="0.45">
      <c r="BU36561">
        <f>ROW()</f>
        <v>36561</v>
      </c>
    </row>
    <row r="36562" spans="73:73" x14ac:dyDescent="0.45">
      <c r="BU36562">
        <f>ROW()</f>
        <v>36562</v>
      </c>
    </row>
    <row r="36563" spans="73:73" x14ac:dyDescent="0.45">
      <c r="BU36563">
        <f>ROW()</f>
        <v>36563</v>
      </c>
    </row>
    <row r="36564" spans="73:73" x14ac:dyDescent="0.45">
      <c r="BU36564">
        <f>ROW()</f>
        <v>36564</v>
      </c>
    </row>
    <row r="36565" spans="73:73" x14ac:dyDescent="0.45">
      <c r="BU36565">
        <f>ROW()</f>
        <v>36565</v>
      </c>
    </row>
    <row r="36566" spans="73:73" x14ac:dyDescent="0.45">
      <c r="BU36566">
        <f>ROW()</f>
        <v>36566</v>
      </c>
    </row>
    <row r="36567" spans="73:73" x14ac:dyDescent="0.45">
      <c r="BU36567">
        <f>ROW()</f>
        <v>36567</v>
      </c>
    </row>
    <row r="36568" spans="73:73" x14ac:dyDescent="0.45">
      <c r="BU36568">
        <f>ROW()</f>
        <v>36568</v>
      </c>
    </row>
    <row r="36569" spans="73:73" x14ac:dyDescent="0.45">
      <c r="BU36569">
        <f>ROW()</f>
        <v>36569</v>
      </c>
    </row>
    <row r="36570" spans="73:73" x14ac:dyDescent="0.45">
      <c r="BU36570">
        <f>ROW()</f>
        <v>36570</v>
      </c>
    </row>
    <row r="36571" spans="73:73" x14ac:dyDescent="0.45">
      <c r="BU36571">
        <f>ROW()</f>
        <v>36571</v>
      </c>
    </row>
    <row r="36572" spans="73:73" x14ac:dyDescent="0.45">
      <c r="BU36572">
        <f>ROW()</f>
        <v>36572</v>
      </c>
    </row>
    <row r="36573" spans="73:73" x14ac:dyDescent="0.45">
      <c r="BU36573">
        <f>ROW()</f>
        <v>36573</v>
      </c>
    </row>
    <row r="36574" spans="73:73" x14ac:dyDescent="0.45">
      <c r="BU36574">
        <f>ROW()</f>
        <v>36574</v>
      </c>
    </row>
    <row r="36575" spans="73:73" x14ac:dyDescent="0.45">
      <c r="BU36575">
        <f>ROW()</f>
        <v>36575</v>
      </c>
    </row>
    <row r="36576" spans="73:73" x14ac:dyDescent="0.45">
      <c r="BU36576">
        <f>ROW()</f>
        <v>36576</v>
      </c>
    </row>
    <row r="36577" spans="73:73" x14ac:dyDescent="0.45">
      <c r="BU36577">
        <f>ROW()</f>
        <v>36577</v>
      </c>
    </row>
    <row r="36578" spans="73:73" x14ac:dyDescent="0.45">
      <c r="BU36578">
        <f>ROW()</f>
        <v>36578</v>
      </c>
    </row>
    <row r="36579" spans="73:73" x14ac:dyDescent="0.45">
      <c r="BU36579">
        <f>ROW()</f>
        <v>36579</v>
      </c>
    </row>
    <row r="36580" spans="73:73" x14ac:dyDescent="0.45">
      <c r="BU36580">
        <f>ROW()</f>
        <v>36580</v>
      </c>
    </row>
    <row r="36581" spans="73:73" x14ac:dyDescent="0.45">
      <c r="BU36581">
        <f>ROW()</f>
        <v>36581</v>
      </c>
    </row>
    <row r="36582" spans="73:73" x14ac:dyDescent="0.45">
      <c r="BU36582">
        <f>ROW()</f>
        <v>36582</v>
      </c>
    </row>
    <row r="36583" spans="73:73" x14ac:dyDescent="0.45">
      <c r="BU36583">
        <f>ROW()</f>
        <v>36583</v>
      </c>
    </row>
    <row r="36584" spans="73:73" x14ac:dyDescent="0.45">
      <c r="BU36584">
        <f>ROW()</f>
        <v>36584</v>
      </c>
    </row>
    <row r="36585" spans="73:73" x14ac:dyDescent="0.45">
      <c r="BU36585">
        <f>ROW()</f>
        <v>36585</v>
      </c>
    </row>
    <row r="36586" spans="73:73" x14ac:dyDescent="0.45">
      <c r="BU36586">
        <f>ROW()</f>
        <v>36586</v>
      </c>
    </row>
    <row r="36587" spans="73:73" x14ac:dyDescent="0.45">
      <c r="BU36587">
        <f>ROW()</f>
        <v>36587</v>
      </c>
    </row>
    <row r="36588" spans="73:73" x14ac:dyDescent="0.45">
      <c r="BU36588">
        <f>ROW()</f>
        <v>36588</v>
      </c>
    </row>
    <row r="36589" spans="73:73" x14ac:dyDescent="0.45">
      <c r="BU36589">
        <f>ROW()</f>
        <v>36589</v>
      </c>
    </row>
    <row r="36590" spans="73:73" x14ac:dyDescent="0.45">
      <c r="BU36590">
        <f>ROW()</f>
        <v>36590</v>
      </c>
    </row>
    <row r="36591" spans="73:73" x14ac:dyDescent="0.45">
      <c r="BU36591">
        <f>ROW()</f>
        <v>36591</v>
      </c>
    </row>
    <row r="36592" spans="73:73" x14ac:dyDescent="0.45">
      <c r="BU36592">
        <f>ROW()</f>
        <v>36592</v>
      </c>
    </row>
    <row r="36593" spans="73:73" x14ac:dyDescent="0.45">
      <c r="BU36593">
        <f>ROW()</f>
        <v>36593</v>
      </c>
    </row>
    <row r="36594" spans="73:73" x14ac:dyDescent="0.45">
      <c r="BU36594">
        <f>ROW()</f>
        <v>36594</v>
      </c>
    </row>
    <row r="36595" spans="73:73" x14ac:dyDescent="0.45">
      <c r="BU36595">
        <f>ROW()</f>
        <v>36595</v>
      </c>
    </row>
    <row r="36596" spans="73:73" x14ac:dyDescent="0.45">
      <c r="BU36596">
        <f>ROW()</f>
        <v>36596</v>
      </c>
    </row>
    <row r="36597" spans="73:73" x14ac:dyDescent="0.45">
      <c r="BU36597">
        <f>ROW()</f>
        <v>36597</v>
      </c>
    </row>
    <row r="36598" spans="73:73" x14ac:dyDescent="0.45">
      <c r="BU36598">
        <f>ROW()</f>
        <v>36598</v>
      </c>
    </row>
    <row r="36599" spans="73:73" x14ac:dyDescent="0.45">
      <c r="BU36599">
        <f>ROW()</f>
        <v>36599</v>
      </c>
    </row>
    <row r="36600" spans="73:73" x14ac:dyDescent="0.45">
      <c r="BU36600">
        <f>ROW()</f>
        <v>36600</v>
      </c>
    </row>
    <row r="36601" spans="73:73" x14ac:dyDescent="0.45">
      <c r="BU36601">
        <f>ROW()</f>
        <v>36601</v>
      </c>
    </row>
    <row r="36602" spans="73:73" x14ac:dyDescent="0.45">
      <c r="BU36602">
        <f>ROW()</f>
        <v>36602</v>
      </c>
    </row>
    <row r="36603" spans="73:73" x14ac:dyDescent="0.45">
      <c r="BU36603">
        <f>ROW()</f>
        <v>36603</v>
      </c>
    </row>
    <row r="36604" spans="73:73" x14ac:dyDescent="0.45">
      <c r="BU36604">
        <f>ROW()</f>
        <v>36604</v>
      </c>
    </row>
    <row r="36605" spans="73:73" x14ac:dyDescent="0.45">
      <c r="BU36605">
        <f>ROW()</f>
        <v>36605</v>
      </c>
    </row>
    <row r="36606" spans="73:73" x14ac:dyDescent="0.45">
      <c r="BU36606">
        <f>ROW()</f>
        <v>36606</v>
      </c>
    </row>
    <row r="36607" spans="73:73" x14ac:dyDescent="0.45">
      <c r="BU36607">
        <f>ROW()</f>
        <v>36607</v>
      </c>
    </row>
    <row r="36608" spans="73:73" x14ac:dyDescent="0.45">
      <c r="BU36608">
        <f>ROW()</f>
        <v>36608</v>
      </c>
    </row>
    <row r="36609" spans="73:73" x14ac:dyDescent="0.45">
      <c r="BU36609">
        <f>ROW()</f>
        <v>36609</v>
      </c>
    </row>
    <row r="36610" spans="73:73" x14ac:dyDescent="0.45">
      <c r="BU36610">
        <f>ROW()</f>
        <v>36610</v>
      </c>
    </row>
    <row r="36611" spans="73:73" x14ac:dyDescent="0.45">
      <c r="BU36611">
        <f>ROW()</f>
        <v>36611</v>
      </c>
    </row>
    <row r="36612" spans="73:73" x14ac:dyDescent="0.45">
      <c r="BU36612">
        <f>ROW()</f>
        <v>36612</v>
      </c>
    </row>
    <row r="36613" spans="73:73" x14ac:dyDescent="0.45">
      <c r="BU36613">
        <f>ROW()</f>
        <v>36613</v>
      </c>
    </row>
    <row r="36614" spans="73:73" x14ac:dyDescent="0.45">
      <c r="BU36614">
        <f>ROW()</f>
        <v>36614</v>
      </c>
    </row>
    <row r="36615" spans="73:73" x14ac:dyDescent="0.45">
      <c r="BU36615">
        <f>ROW()</f>
        <v>36615</v>
      </c>
    </row>
    <row r="36616" spans="73:73" x14ac:dyDescent="0.45">
      <c r="BU36616">
        <f>ROW()</f>
        <v>36616</v>
      </c>
    </row>
    <row r="36617" spans="73:73" x14ac:dyDescent="0.45">
      <c r="BU36617">
        <f>ROW()</f>
        <v>36617</v>
      </c>
    </row>
    <row r="36618" spans="73:73" x14ac:dyDescent="0.45">
      <c r="BU36618">
        <f>ROW()</f>
        <v>36618</v>
      </c>
    </row>
    <row r="36619" spans="73:73" x14ac:dyDescent="0.45">
      <c r="BU36619">
        <f>ROW()</f>
        <v>36619</v>
      </c>
    </row>
    <row r="36620" spans="73:73" x14ac:dyDescent="0.45">
      <c r="BU36620">
        <f>ROW()</f>
        <v>36620</v>
      </c>
    </row>
    <row r="36621" spans="73:73" x14ac:dyDescent="0.45">
      <c r="BU36621">
        <f>ROW()</f>
        <v>36621</v>
      </c>
    </row>
    <row r="36622" spans="73:73" x14ac:dyDescent="0.45">
      <c r="BU36622">
        <f>ROW()</f>
        <v>36622</v>
      </c>
    </row>
    <row r="36623" spans="73:73" x14ac:dyDescent="0.45">
      <c r="BU36623">
        <f>ROW()</f>
        <v>36623</v>
      </c>
    </row>
    <row r="36624" spans="73:73" x14ac:dyDescent="0.45">
      <c r="BU36624">
        <f>ROW()</f>
        <v>36624</v>
      </c>
    </row>
    <row r="36625" spans="73:73" x14ac:dyDescent="0.45">
      <c r="BU36625">
        <f>ROW()</f>
        <v>36625</v>
      </c>
    </row>
    <row r="36626" spans="73:73" x14ac:dyDescent="0.45">
      <c r="BU36626">
        <f>ROW()</f>
        <v>36626</v>
      </c>
    </row>
    <row r="36627" spans="73:73" x14ac:dyDescent="0.45">
      <c r="BU36627">
        <f>ROW()</f>
        <v>36627</v>
      </c>
    </row>
    <row r="36628" spans="73:73" x14ac:dyDescent="0.45">
      <c r="BU36628">
        <f>ROW()</f>
        <v>36628</v>
      </c>
    </row>
    <row r="36629" spans="73:73" x14ac:dyDescent="0.45">
      <c r="BU36629">
        <f>ROW()</f>
        <v>36629</v>
      </c>
    </row>
    <row r="36630" spans="73:73" x14ac:dyDescent="0.45">
      <c r="BU36630">
        <f>ROW()</f>
        <v>36630</v>
      </c>
    </row>
    <row r="36631" spans="73:73" x14ac:dyDescent="0.45">
      <c r="BU36631">
        <f>ROW()</f>
        <v>36631</v>
      </c>
    </row>
    <row r="36632" spans="73:73" x14ac:dyDescent="0.45">
      <c r="BU36632">
        <f>ROW()</f>
        <v>36632</v>
      </c>
    </row>
    <row r="36633" spans="73:73" x14ac:dyDescent="0.45">
      <c r="BU36633">
        <f>ROW()</f>
        <v>36633</v>
      </c>
    </row>
    <row r="36634" spans="73:73" x14ac:dyDescent="0.45">
      <c r="BU36634">
        <f>ROW()</f>
        <v>36634</v>
      </c>
    </row>
    <row r="36635" spans="73:73" x14ac:dyDescent="0.45">
      <c r="BU36635">
        <f>ROW()</f>
        <v>36635</v>
      </c>
    </row>
    <row r="36636" spans="73:73" x14ac:dyDescent="0.45">
      <c r="BU36636">
        <f>ROW()</f>
        <v>36636</v>
      </c>
    </row>
    <row r="36637" spans="73:73" x14ac:dyDescent="0.45">
      <c r="BU36637">
        <f>ROW()</f>
        <v>36637</v>
      </c>
    </row>
    <row r="36638" spans="73:73" x14ac:dyDescent="0.45">
      <c r="BU36638">
        <f>ROW()</f>
        <v>36638</v>
      </c>
    </row>
    <row r="36639" spans="73:73" x14ac:dyDescent="0.45">
      <c r="BU36639">
        <f>ROW()</f>
        <v>36639</v>
      </c>
    </row>
    <row r="36640" spans="73:73" x14ac:dyDescent="0.45">
      <c r="BU36640">
        <f>ROW()</f>
        <v>36640</v>
      </c>
    </row>
    <row r="36641" spans="73:73" x14ac:dyDescent="0.45">
      <c r="BU36641">
        <f>ROW()</f>
        <v>36641</v>
      </c>
    </row>
    <row r="36642" spans="73:73" x14ac:dyDescent="0.45">
      <c r="BU36642">
        <f>ROW()</f>
        <v>36642</v>
      </c>
    </row>
    <row r="36643" spans="73:73" x14ac:dyDescent="0.45">
      <c r="BU36643">
        <f>ROW()</f>
        <v>36643</v>
      </c>
    </row>
    <row r="36644" spans="73:73" x14ac:dyDescent="0.45">
      <c r="BU36644">
        <f>ROW()</f>
        <v>36644</v>
      </c>
    </row>
    <row r="36645" spans="73:73" x14ac:dyDescent="0.45">
      <c r="BU36645">
        <f>ROW()</f>
        <v>36645</v>
      </c>
    </row>
    <row r="36646" spans="73:73" x14ac:dyDescent="0.45">
      <c r="BU36646">
        <f>ROW()</f>
        <v>36646</v>
      </c>
    </row>
    <row r="36647" spans="73:73" x14ac:dyDescent="0.45">
      <c r="BU36647">
        <f>ROW()</f>
        <v>36647</v>
      </c>
    </row>
    <row r="36648" spans="73:73" x14ac:dyDescent="0.45">
      <c r="BU36648">
        <f>ROW()</f>
        <v>36648</v>
      </c>
    </row>
    <row r="36649" spans="73:73" x14ac:dyDescent="0.45">
      <c r="BU36649">
        <f>ROW()</f>
        <v>36649</v>
      </c>
    </row>
    <row r="36650" spans="73:73" x14ac:dyDescent="0.45">
      <c r="BU36650">
        <f>ROW()</f>
        <v>36650</v>
      </c>
    </row>
    <row r="36651" spans="73:73" x14ac:dyDescent="0.45">
      <c r="BU36651">
        <f>ROW()</f>
        <v>36651</v>
      </c>
    </row>
    <row r="36652" spans="73:73" x14ac:dyDescent="0.45">
      <c r="BU36652">
        <f>ROW()</f>
        <v>36652</v>
      </c>
    </row>
    <row r="36653" spans="73:73" x14ac:dyDescent="0.45">
      <c r="BU36653">
        <f>ROW()</f>
        <v>36653</v>
      </c>
    </row>
    <row r="36654" spans="73:73" x14ac:dyDescent="0.45">
      <c r="BU36654">
        <f>ROW()</f>
        <v>36654</v>
      </c>
    </row>
    <row r="36655" spans="73:73" x14ac:dyDescent="0.45">
      <c r="BU36655">
        <f>ROW()</f>
        <v>36655</v>
      </c>
    </row>
    <row r="36656" spans="73:73" x14ac:dyDescent="0.45">
      <c r="BU36656">
        <f>ROW()</f>
        <v>36656</v>
      </c>
    </row>
    <row r="36657" spans="73:73" x14ac:dyDescent="0.45">
      <c r="BU36657">
        <f>ROW()</f>
        <v>36657</v>
      </c>
    </row>
    <row r="36658" spans="73:73" x14ac:dyDescent="0.45">
      <c r="BU36658">
        <f>ROW()</f>
        <v>36658</v>
      </c>
    </row>
    <row r="36659" spans="73:73" x14ac:dyDescent="0.45">
      <c r="BU36659">
        <f>ROW()</f>
        <v>36659</v>
      </c>
    </row>
    <row r="36660" spans="73:73" x14ac:dyDescent="0.45">
      <c r="BU36660">
        <f>ROW()</f>
        <v>36660</v>
      </c>
    </row>
    <row r="36661" spans="73:73" x14ac:dyDescent="0.45">
      <c r="BU36661">
        <f>ROW()</f>
        <v>36661</v>
      </c>
    </row>
    <row r="36662" spans="73:73" x14ac:dyDescent="0.45">
      <c r="BU36662">
        <f>ROW()</f>
        <v>36662</v>
      </c>
    </row>
    <row r="36663" spans="73:73" x14ac:dyDescent="0.45">
      <c r="BU36663">
        <f>ROW()</f>
        <v>36663</v>
      </c>
    </row>
    <row r="36664" spans="73:73" x14ac:dyDescent="0.45">
      <c r="BU36664">
        <f>ROW()</f>
        <v>36664</v>
      </c>
    </row>
    <row r="36665" spans="73:73" x14ac:dyDescent="0.45">
      <c r="BU36665">
        <f>ROW()</f>
        <v>36665</v>
      </c>
    </row>
    <row r="36666" spans="73:73" x14ac:dyDescent="0.45">
      <c r="BU36666">
        <f>ROW()</f>
        <v>36666</v>
      </c>
    </row>
    <row r="36667" spans="73:73" x14ac:dyDescent="0.45">
      <c r="BU36667">
        <f>ROW()</f>
        <v>36667</v>
      </c>
    </row>
    <row r="36668" spans="73:73" x14ac:dyDescent="0.45">
      <c r="BU36668">
        <f>ROW()</f>
        <v>36668</v>
      </c>
    </row>
    <row r="36669" spans="73:73" x14ac:dyDescent="0.45">
      <c r="BU36669">
        <f>ROW()</f>
        <v>36669</v>
      </c>
    </row>
    <row r="36670" spans="73:73" x14ac:dyDescent="0.45">
      <c r="BU36670">
        <f>ROW()</f>
        <v>36670</v>
      </c>
    </row>
    <row r="36671" spans="73:73" x14ac:dyDescent="0.45">
      <c r="BU36671">
        <f>ROW()</f>
        <v>36671</v>
      </c>
    </row>
    <row r="36672" spans="73:73" x14ac:dyDescent="0.45">
      <c r="BU36672">
        <f>ROW()</f>
        <v>36672</v>
      </c>
    </row>
    <row r="36673" spans="73:73" x14ac:dyDescent="0.45">
      <c r="BU36673">
        <f>ROW()</f>
        <v>36673</v>
      </c>
    </row>
    <row r="36674" spans="73:73" x14ac:dyDescent="0.45">
      <c r="BU36674">
        <f>ROW()</f>
        <v>36674</v>
      </c>
    </row>
    <row r="36675" spans="73:73" x14ac:dyDescent="0.45">
      <c r="BU36675">
        <f>ROW()</f>
        <v>36675</v>
      </c>
    </row>
    <row r="36676" spans="73:73" x14ac:dyDescent="0.45">
      <c r="BU36676">
        <f>ROW()</f>
        <v>36676</v>
      </c>
    </row>
    <row r="36677" spans="73:73" x14ac:dyDescent="0.45">
      <c r="BU36677">
        <f>ROW()</f>
        <v>36677</v>
      </c>
    </row>
    <row r="36678" spans="73:73" x14ac:dyDescent="0.45">
      <c r="BU36678">
        <f>ROW()</f>
        <v>36678</v>
      </c>
    </row>
    <row r="36679" spans="73:73" x14ac:dyDescent="0.45">
      <c r="BU36679">
        <f>ROW()</f>
        <v>36679</v>
      </c>
    </row>
    <row r="36680" spans="73:73" x14ac:dyDescent="0.45">
      <c r="BU36680">
        <f>ROW()</f>
        <v>36680</v>
      </c>
    </row>
    <row r="36681" spans="73:73" x14ac:dyDescent="0.45">
      <c r="BU36681">
        <f>ROW()</f>
        <v>36681</v>
      </c>
    </row>
    <row r="36682" spans="73:73" x14ac:dyDescent="0.45">
      <c r="BU36682">
        <f>ROW()</f>
        <v>36682</v>
      </c>
    </row>
    <row r="36683" spans="73:73" x14ac:dyDescent="0.45">
      <c r="BU36683">
        <f>ROW()</f>
        <v>36683</v>
      </c>
    </row>
    <row r="36684" spans="73:73" x14ac:dyDescent="0.45">
      <c r="BU36684">
        <f>ROW()</f>
        <v>36684</v>
      </c>
    </row>
    <row r="36685" spans="73:73" x14ac:dyDescent="0.45">
      <c r="BU36685">
        <f>ROW()</f>
        <v>36685</v>
      </c>
    </row>
    <row r="36686" spans="73:73" x14ac:dyDescent="0.45">
      <c r="BU36686">
        <f>ROW()</f>
        <v>36686</v>
      </c>
    </row>
    <row r="36687" spans="73:73" x14ac:dyDescent="0.45">
      <c r="BU36687">
        <f>ROW()</f>
        <v>36687</v>
      </c>
    </row>
    <row r="36688" spans="73:73" x14ac:dyDescent="0.45">
      <c r="BU36688">
        <f>ROW()</f>
        <v>36688</v>
      </c>
    </row>
    <row r="36689" spans="73:73" x14ac:dyDescent="0.45">
      <c r="BU36689">
        <f>ROW()</f>
        <v>36689</v>
      </c>
    </row>
    <row r="36690" spans="73:73" x14ac:dyDescent="0.45">
      <c r="BU36690">
        <f>ROW()</f>
        <v>36690</v>
      </c>
    </row>
    <row r="36691" spans="73:73" x14ac:dyDescent="0.45">
      <c r="BU36691">
        <f>ROW()</f>
        <v>36691</v>
      </c>
    </row>
    <row r="36692" spans="73:73" x14ac:dyDescent="0.45">
      <c r="BU36692">
        <f>ROW()</f>
        <v>36692</v>
      </c>
    </row>
    <row r="36693" spans="73:73" x14ac:dyDescent="0.45">
      <c r="BU36693">
        <f>ROW()</f>
        <v>36693</v>
      </c>
    </row>
    <row r="36694" spans="73:73" x14ac:dyDescent="0.45">
      <c r="BU36694">
        <f>ROW()</f>
        <v>36694</v>
      </c>
    </row>
    <row r="36695" spans="73:73" x14ac:dyDescent="0.45">
      <c r="BU36695">
        <f>ROW()</f>
        <v>36695</v>
      </c>
    </row>
    <row r="36696" spans="73:73" x14ac:dyDescent="0.45">
      <c r="BU36696">
        <f>ROW()</f>
        <v>36696</v>
      </c>
    </row>
    <row r="36697" spans="73:73" x14ac:dyDescent="0.45">
      <c r="BU36697">
        <f>ROW()</f>
        <v>36697</v>
      </c>
    </row>
    <row r="36698" spans="73:73" x14ac:dyDescent="0.45">
      <c r="BU36698">
        <f>ROW()</f>
        <v>36698</v>
      </c>
    </row>
    <row r="36699" spans="73:73" x14ac:dyDescent="0.45">
      <c r="BU36699">
        <f>ROW()</f>
        <v>36699</v>
      </c>
    </row>
    <row r="36700" spans="73:73" x14ac:dyDescent="0.45">
      <c r="BU36700">
        <f>ROW()</f>
        <v>36700</v>
      </c>
    </row>
    <row r="36701" spans="73:73" x14ac:dyDescent="0.45">
      <c r="BU36701">
        <f>ROW()</f>
        <v>36701</v>
      </c>
    </row>
    <row r="36702" spans="73:73" x14ac:dyDescent="0.45">
      <c r="BU36702">
        <f>ROW()</f>
        <v>36702</v>
      </c>
    </row>
    <row r="36703" spans="73:73" x14ac:dyDescent="0.45">
      <c r="BU36703">
        <f>ROW()</f>
        <v>36703</v>
      </c>
    </row>
    <row r="36704" spans="73:73" x14ac:dyDescent="0.45">
      <c r="BU36704">
        <f>ROW()</f>
        <v>36704</v>
      </c>
    </row>
    <row r="36705" spans="73:73" x14ac:dyDescent="0.45">
      <c r="BU36705">
        <f>ROW()</f>
        <v>36705</v>
      </c>
    </row>
    <row r="36706" spans="73:73" x14ac:dyDescent="0.45">
      <c r="BU36706">
        <f>ROW()</f>
        <v>36706</v>
      </c>
    </row>
    <row r="36707" spans="73:73" x14ac:dyDescent="0.45">
      <c r="BU36707">
        <f>ROW()</f>
        <v>36707</v>
      </c>
    </row>
    <row r="36708" spans="73:73" x14ac:dyDescent="0.45">
      <c r="BU36708">
        <f>ROW()</f>
        <v>36708</v>
      </c>
    </row>
    <row r="36709" spans="73:73" x14ac:dyDescent="0.45">
      <c r="BU36709">
        <f>ROW()</f>
        <v>36709</v>
      </c>
    </row>
    <row r="36710" spans="73:73" x14ac:dyDescent="0.45">
      <c r="BU36710">
        <f>ROW()</f>
        <v>36710</v>
      </c>
    </row>
    <row r="36711" spans="73:73" x14ac:dyDescent="0.45">
      <c r="BU36711">
        <f>ROW()</f>
        <v>36711</v>
      </c>
    </row>
    <row r="36712" spans="73:73" x14ac:dyDescent="0.45">
      <c r="BU36712">
        <f>ROW()</f>
        <v>36712</v>
      </c>
    </row>
    <row r="36713" spans="73:73" x14ac:dyDescent="0.45">
      <c r="BU36713">
        <f>ROW()</f>
        <v>36713</v>
      </c>
    </row>
    <row r="36714" spans="73:73" x14ac:dyDescent="0.45">
      <c r="BU36714">
        <f>ROW()</f>
        <v>36714</v>
      </c>
    </row>
    <row r="36715" spans="73:73" x14ac:dyDescent="0.45">
      <c r="BU36715">
        <f>ROW()</f>
        <v>36715</v>
      </c>
    </row>
    <row r="36716" spans="73:73" x14ac:dyDescent="0.45">
      <c r="BU36716">
        <f>ROW()</f>
        <v>36716</v>
      </c>
    </row>
    <row r="36717" spans="73:73" x14ac:dyDescent="0.45">
      <c r="BU36717">
        <f>ROW()</f>
        <v>36717</v>
      </c>
    </row>
    <row r="36718" spans="73:73" x14ac:dyDescent="0.45">
      <c r="BU36718">
        <f>ROW()</f>
        <v>36718</v>
      </c>
    </row>
    <row r="36719" spans="73:73" x14ac:dyDescent="0.45">
      <c r="BU36719">
        <f>ROW()</f>
        <v>36719</v>
      </c>
    </row>
    <row r="36720" spans="73:73" x14ac:dyDescent="0.45">
      <c r="BU36720">
        <f>ROW()</f>
        <v>36720</v>
      </c>
    </row>
    <row r="36721" spans="73:73" x14ac:dyDescent="0.45">
      <c r="BU36721">
        <f>ROW()</f>
        <v>36721</v>
      </c>
    </row>
    <row r="36722" spans="73:73" x14ac:dyDescent="0.45">
      <c r="BU36722">
        <f>ROW()</f>
        <v>36722</v>
      </c>
    </row>
    <row r="36723" spans="73:73" x14ac:dyDescent="0.45">
      <c r="BU36723">
        <f>ROW()</f>
        <v>36723</v>
      </c>
    </row>
    <row r="36724" spans="73:73" x14ac:dyDescent="0.45">
      <c r="BU36724">
        <f>ROW()</f>
        <v>36724</v>
      </c>
    </row>
    <row r="36725" spans="73:73" x14ac:dyDescent="0.45">
      <c r="BU36725">
        <f>ROW()</f>
        <v>36725</v>
      </c>
    </row>
    <row r="36726" spans="73:73" x14ac:dyDescent="0.45">
      <c r="BU36726">
        <f>ROW()</f>
        <v>36726</v>
      </c>
    </row>
    <row r="36727" spans="73:73" x14ac:dyDescent="0.45">
      <c r="BU36727">
        <f>ROW()</f>
        <v>36727</v>
      </c>
    </row>
    <row r="36728" spans="73:73" x14ac:dyDescent="0.45">
      <c r="BU36728">
        <f>ROW()</f>
        <v>36728</v>
      </c>
    </row>
    <row r="36729" spans="73:73" x14ac:dyDescent="0.45">
      <c r="BU36729">
        <f>ROW()</f>
        <v>36729</v>
      </c>
    </row>
    <row r="36730" spans="73:73" x14ac:dyDescent="0.45">
      <c r="BU36730">
        <f>ROW()</f>
        <v>36730</v>
      </c>
    </row>
    <row r="36731" spans="73:73" x14ac:dyDescent="0.45">
      <c r="BU36731">
        <f>ROW()</f>
        <v>36731</v>
      </c>
    </row>
    <row r="36732" spans="73:73" x14ac:dyDescent="0.45">
      <c r="BU36732">
        <f>ROW()</f>
        <v>36732</v>
      </c>
    </row>
    <row r="36733" spans="73:73" x14ac:dyDescent="0.45">
      <c r="BU36733">
        <f>ROW()</f>
        <v>36733</v>
      </c>
    </row>
    <row r="36734" spans="73:73" x14ac:dyDescent="0.45">
      <c r="BU36734">
        <f>ROW()</f>
        <v>36734</v>
      </c>
    </row>
    <row r="36735" spans="73:73" x14ac:dyDescent="0.45">
      <c r="BU36735">
        <f>ROW()</f>
        <v>36735</v>
      </c>
    </row>
    <row r="36736" spans="73:73" x14ac:dyDescent="0.45">
      <c r="BU36736">
        <f>ROW()</f>
        <v>36736</v>
      </c>
    </row>
    <row r="36737" spans="73:73" x14ac:dyDescent="0.45">
      <c r="BU36737">
        <f>ROW()</f>
        <v>36737</v>
      </c>
    </row>
    <row r="36738" spans="73:73" x14ac:dyDescent="0.45">
      <c r="BU36738">
        <f>ROW()</f>
        <v>36738</v>
      </c>
    </row>
    <row r="36739" spans="73:73" x14ac:dyDescent="0.45">
      <c r="BU36739">
        <f>ROW()</f>
        <v>36739</v>
      </c>
    </row>
    <row r="36740" spans="73:73" x14ac:dyDescent="0.45">
      <c r="BU36740">
        <f>ROW()</f>
        <v>36740</v>
      </c>
    </row>
    <row r="36741" spans="73:73" x14ac:dyDescent="0.45">
      <c r="BU36741">
        <f>ROW()</f>
        <v>36741</v>
      </c>
    </row>
    <row r="36742" spans="73:73" x14ac:dyDescent="0.45">
      <c r="BU36742">
        <f>ROW()</f>
        <v>36742</v>
      </c>
    </row>
    <row r="36743" spans="73:73" x14ac:dyDescent="0.45">
      <c r="BU36743">
        <f>ROW()</f>
        <v>36743</v>
      </c>
    </row>
    <row r="36744" spans="73:73" x14ac:dyDescent="0.45">
      <c r="BU36744">
        <f>ROW()</f>
        <v>36744</v>
      </c>
    </row>
    <row r="36745" spans="73:73" x14ac:dyDescent="0.45">
      <c r="BU36745">
        <f>ROW()</f>
        <v>36745</v>
      </c>
    </row>
    <row r="36746" spans="73:73" x14ac:dyDescent="0.45">
      <c r="BU36746">
        <f>ROW()</f>
        <v>36746</v>
      </c>
    </row>
    <row r="36747" spans="73:73" x14ac:dyDescent="0.45">
      <c r="BU36747">
        <f>ROW()</f>
        <v>36747</v>
      </c>
    </row>
    <row r="36748" spans="73:73" x14ac:dyDescent="0.45">
      <c r="BU36748">
        <f>ROW()</f>
        <v>36748</v>
      </c>
    </row>
    <row r="36749" spans="73:73" x14ac:dyDescent="0.45">
      <c r="BU36749">
        <f>ROW()</f>
        <v>36749</v>
      </c>
    </row>
    <row r="36750" spans="73:73" x14ac:dyDescent="0.45">
      <c r="BU36750">
        <f>ROW()</f>
        <v>36750</v>
      </c>
    </row>
    <row r="36751" spans="73:73" x14ac:dyDescent="0.45">
      <c r="BU36751">
        <f>ROW()</f>
        <v>36751</v>
      </c>
    </row>
    <row r="36752" spans="73:73" x14ac:dyDescent="0.45">
      <c r="BU36752">
        <f>ROW()</f>
        <v>36752</v>
      </c>
    </row>
    <row r="36753" spans="73:73" x14ac:dyDescent="0.45">
      <c r="BU36753">
        <f>ROW()</f>
        <v>36753</v>
      </c>
    </row>
    <row r="36754" spans="73:73" x14ac:dyDescent="0.45">
      <c r="BU36754">
        <f>ROW()</f>
        <v>36754</v>
      </c>
    </row>
    <row r="36755" spans="73:73" x14ac:dyDescent="0.45">
      <c r="BU36755">
        <f>ROW()</f>
        <v>36755</v>
      </c>
    </row>
    <row r="36756" spans="73:73" x14ac:dyDescent="0.45">
      <c r="BU36756">
        <f>ROW()</f>
        <v>36756</v>
      </c>
    </row>
    <row r="36757" spans="73:73" x14ac:dyDescent="0.45">
      <c r="BU36757">
        <f>ROW()</f>
        <v>36757</v>
      </c>
    </row>
    <row r="36758" spans="73:73" x14ac:dyDescent="0.45">
      <c r="BU36758">
        <f>ROW()</f>
        <v>36758</v>
      </c>
    </row>
    <row r="36759" spans="73:73" x14ac:dyDescent="0.45">
      <c r="BU36759">
        <f>ROW()</f>
        <v>36759</v>
      </c>
    </row>
    <row r="36760" spans="73:73" x14ac:dyDescent="0.45">
      <c r="BU36760">
        <f>ROW()</f>
        <v>36760</v>
      </c>
    </row>
    <row r="36761" spans="73:73" x14ac:dyDescent="0.45">
      <c r="BU36761">
        <f>ROW()</f>
        <v>36761</v>
      </c>
    </row>
    <row r="36762" spans="73:73" x14ac:dyDescent="0.45">
      <c r="BU36762">
        <f>ROW()</f>
        <v>36762</v>
      </c>
    </row>
    <row r="36763" spans="73:73" x14ac:dyDescent="0.45">
      <c r="BU36763">
        <f>ROW()</f>
        <v>36763</v>
      </c>
    </row>
    <row r="36764" spans="73:73" x14ac:dyDescent="0.45">
      <c r="BU36764">
        <f>ROW()</f>
        <v>36764</v>
      </c>
    </row>
    <row r="36765" spans="73:73" x14ac:dyDescent="0.45">
      <c r="BU36765">
        <f>ROW()</f>
        <v>36765</v>
      </c>
    </row>
    <row r="36766" spans="73:73" x14ac:dyDescent="0.45">
      <c r="BU36766">
        <f>ROW()</f>
        <v>36766</v>
      </c>
    </row>
    <row r="36767" spans="73:73" x14ac:dyDescent="0.45">
      <c r="BU36767">
        <f>ROW()</f>
        <v>36767</v>
      </c>
    </row>
    <row r="36768" spans="73:73" x14ac:dyDescent="0.45">
      <c r="BU36768">
        <f>ROW()</f>
        <v>36768</v>
      </c>
    </row>
    <row r="36769" spans="73:73" x14ac:dyDescent="0.45">
      <c r="BU36769">
        <f>ROW()</f>
        <v>36769</v>
      </c>
    </row>
    <row r="36770" spans="73:73" x14ac:dyDescent="0.45">
      <c r="BU36770">
        <f>ROW()</f>
        <v>36770</v>
      </c>
    </row>
    <row r="36771" spans="73:73" x14ac:dyDescent="0.45">
      <c r="BU36771">
        <f>ROW()</f>
        <v>36771</v>
      </c>
    </row>
    <row r="36772" spans="73:73" x14ac:dyDescent="0.45">
      <c r="BU36772">
        <f>ROW()</f>
        <v>36772</v>
      </c>
    </row>
    <row r="36773" spans="73:73" x14ac:dyDescent="0.45">
      <c r="BU36773">
        <f>ROW()</f>
        <v>36773</v>
      </c>
    </row>
    <row r="36774" spans="73:73" x14ac:dyDescent="0.45">
      <c r="BU36774">
        <f>ROW()</f>
        <v>36774</v>
      </c>
    </row>
    <row r="36775" spans="73:73" x14ac:dyDescent="0.45">
      <c r="BU36775">
        <f>ROW()</f>
        <v>36775</v>
      </c>
    </row>
    <row r="36776" spans="73:73" x14ac:dyDescent="0.45">
      <c r="BU36776">
        <f>ROW()</f>
        <v>36776</v>
      </c>
    </row>
    <row r="36777" spans="73:73" x14ac:dyDescent="0.45">
      <c r="BU36777">
        <f>ROW()</f>
        <v>36777</v>
      </c>
    </row>
    <row r="36778" spans="73:73" x14ac:dyDescent="0.45">
      <c r="BU36778">
        <f>ROW()</f>
        <v>36778</v>
      </c>
    </row>
    <row r="36779" spans="73:73" x14ac:dyDescent="0.45">
      <c r="BU36779">
        <f>ROW()</f>
        <v>36779</v>
      </c>
    </row>
    <row r="36780" spans="73:73" x14ac:dyDescent="0.45">
      <c r="BU36780">
        <f>ROW()</f>
        <v>36780</v>
      </c>
    </row>
    <row r="36781" spans="73:73" x14ac:dyDescent="0.45">
      <c r="BU36781">
        <f>ROW()</f>
        <v>36781</v>
      </c>
    </row>
    <row r="36782" spans="73:73" x14ac:dyDescent="0.45">
      <c r="BU36782">
        <f>ROW()</f>
        <v>36782</v>
      </c>
    </row>
    <row r="36783" spans="73:73" x14ac:dyDescent="0.45">
      <c r="BU36783">
        <f>ROW()</f>
        <v>36783</v>
      </c>
    </row>
    <row r="36784" spans="73:73" x14ac:dyDescent="0.45">
      <c r="BU36784">
        <f>ROW()</f>
        <v>36784</v>
      </c>
    </row>
    <row r="36785" spans="73:73" x14ac:dyDescent="0.45">
      <c r="BU36785">
        <f>ROW()</f>
        <v>36785</v>
      </c>
    </row>
    <row r="36786" spans="73:73" x14ac:dyDescent="0.45">
      <c r="BU36786">
        <f>ROW()</f>
        <v>36786</v>
      </c>
    </row>
    <row r="36787" spans="73:73" x14ac:dyDescent="0.45">
      <c r="BU36787">
        <f>ROW()</f>
        <v>36787</v>
      </c>
    </row>
    <row r="36788" spans="73:73" x14ac:dyDescent="0.45">
      <c r="BU36788">
        <f>ROW()</f>
        <v>36788</v>
      </c>
    </row>
    <row r="36789" spans="73:73" x14ac:dyDescent="0.45">
      <c r="BU36789">
        <f>ROW()</f>
        <v>36789</v>
      </c>
    </row>
    <row r="36790" spans="73:73" x14ac:dyDescent="0.45">
      <c r="BU36790">
        <f>ROW()</f>
        <v>36790</v>
      </c>
    </row>
    <row r="36791" spans="73:73" x14ac:dyDescent="0.45">
      <c r="BU36791">
        <f>ROW()</f>
        <v>36791</v>
      </c>
    </row>
    <row r="36792" spans="73:73" x14ac:dyDescent="0.45">
      <c r="BU36792">
        <f>ROW()</f>
        <v>36792</v>
      </c>
    </row>
    <row r="36793" spans="73:73" x14ac:dyDescent="0.45">
      <c r="BU36793">
        <f>ROW()</f>
        <v>36793</v>
      </c>
    </row>
    <row r="36794" spans="73:73" x14ac:dyDescent="0.45">
      <c r="BU36794">
        <f>ROW()</f>
        <v>36794</v>
      </c>
    </row>
    <row r="36795" spans="73:73" x14ac:dyDescent="0.45">
      <c r="BU36795">
        <f>ROW()</f>
        <v>36795</v>
      </c>
    </row>
    <row r="36796" spans="73:73" x14ac:dyDescent="0.45">
      <c r="BU36796">
        <f>ROW()</f>
        <v>36796</v>
      </c>
    </row>
    <row r="36797" spans="73:73" x14ac:dyDescent="0.45">
      <c r="BU36797">
        <f>ROW()</f>
        <v>36797</v>
      </c>
    </row>
    <row r="36798" spans="73:73" x14ac:dyDescent="0.45">
      <c r="BU36798">
        <f>ROW()</f>
        <v>36798</v>
      </c>
    </row>
    <row r="36799" spans="73:73" x14ac:dyDescent="0.45">
      <c r="BU36799">
        <f>ROW()</f>
        <v>36799</v>
      </c>
    </row>
    <row r="36800" spans="73:73" x14ac:dyDescent="0.45">
      <c r="BU36800">
        <f>ROW()</f>
        <v>36800</v>
      </c>
    </row>
    <row r="36801" spans="73:73" x14ac:dyDescent="0.45">
      <c r="BU36801">
        <f>ROW()</f>
        <v>36801</v>
      </c>
    </row>
    <row r="36802" spans="73:73" x14ac:dyDescent="0.45">
      <c r="BU36802">
        <f>ROW()</f>
        <v>36802</v>
      </c>
    </row>
    <row r="36803" spans="73:73" x14ac:dyDescent="0.45">
      <c r="BU36803">
        <f>ROW()</f>
        <v>36803</v>
      </c>
    </row>
    <row r="36804" spans="73:73" x14ac:dyDescent="0.45">
      <c r="BU36804">
        <f>ROW()</f>
        <v>36804</v>
      </c>
    </row>
    <row r="36805" spans="73:73" x14ac:dyDescent="0.45">
      <c r="BU36805">
        <f>ROW()</f>
        <v>36805</v>
      </c>
    </row>
    <row r="36806" spans="73:73" x14ac:dyDescent="0.45">
      <c r="BU36806">
        <f>ROW()</f>
        <v>36806</v>
      </c>
    </row>
    <row r="36807" spans="73:73" x14ac:dyDescent="0.45">
      <c r="BU36807">
        <f>ROW()</f>
        <v>36807</v>
      </c>
    </row>
    <row r="36808" spans="73:73" x14ac:dyDescent="0.45">
      <c r="BU36808">
        <f>ROW()</f>
        <v>36808</v>
      </c>
    </row>
    <row r="36809" spans="73:73" x14ac:dyDescent="0.45">
      <c r="BU36809">
        <f>ROW()</f>
        <v>36809</v>
      </c>
    </row>
    <row r="36810" spans="73:73" x14ac:dyDescent="0.45">
      <c r="BU36810">
        <f>ROW()</f>
        <v>36810</v>
      </c>
    </row>
    <row r="36811" spans="73:73" x14ac:dyDescent="0.45">
      <c r="BU36811">
        <f>ROW()</f>
        <v>36811</v>
      </c>
    </row>
    <row r="36812" spans="73:73" x14ac:dyDescent="0.45">
      <c r="BU36812">
        <f>ROW()</f>
        <v>36812</v>
      </c>
    </row>
    <row r="36813" spans="73:73" x14ac:dyDescent="0.45">
      <c r="BU36813">
        <f>ROW()</f>
        <v>36813</v>
      </c>
    </row>
    <row r="36814" spans="73:73" x14ac:dyDescent="0.45">
      <c r="BU36814">
        <f>ROW()</f>
        <v>36814</v>
      </c>
    </row>
    <row r="36815" spans="73:73" x14ac:dyDescent="0.45">
      <c r="BU36815">
        <f>ROW()</f>
        <v>36815</v>
      </c>
    </row>
    <row r="36816" spans="73:73" x14ac:dyDescent="0.45">
      <c r="BU36816">
        <f>ROW()</f>
        <v>36816</v>
      </c>
    </row>
    <row r="36817" spans="73:73" x14ac:dyDescent="0.45">
      <c r="BU36817">
        <f>ROW()</f>
        <v>36817</v>
      </c>
    </row>
    <row r="36818" spans="73:73" x14ac:dyDescent="0.45">
      <c r="BU36818">
        <f>ROW()</f>
        <v>36818</v>
      </c>
    </row>
    <row r="36819" spans="73:73" x14ac:dyDescent="0.45">
      <c r="BU36819">
        <f>ROW()</f>
        <v>36819</v>
      </c>
    </row>
    <row r="36820" spans="73:73" x14ac:dyDescent="0.45">
      <c r="BU36820">
        <f>ROW()</f>
        <v>36820</v>
      </c>
    </row>
    <row r="36821" spans="73:73" x14ac:dyDescent="0.45">
      <c r="BU36821">
        <f>ROW()</f>
        <v>36821</v>
      </c>
    </row>
    <row r="36822" spans="73:73" x14ac:dyDescent="0.45">
      <c r="BU36822">
        <f>ROW()</f>
        <v>36822</v>
      </c>
    </row>
    <row r="36823" spans="73:73" x14ac:dyDescent="0.45">
      <c r="BU36823">
        <f>ROW()</f>
        <v>36823</v>
      </c>
    </row>
    <row r="36824" spans="73:73" x14ac:dyDescent="0.45">
      <c r="BU36824">
        <f>ROW()</f>
        <v>36824</v>
      </c>
    </row>
    <row r="36825" spans="73:73" x14ac:dyDescent="0.45">
      <c r="BU36825">
        <f>ROW()</f>
        <v>36825</v>
      </c>
    </row>
    <row r="36826" spans="73:73" x14ac:dyDescent="0.45">
      <c r="BU36826">
        <f>ROW()</f>
        <v>36826</v>
      </c>
    </row>
    <row r="36827" spans="73:73" x14ac:dyDescent="0.45">
      <c r="BU36827">
        <f>ROW()</f>
        <v>36827</v>
      </c>
    </row>
    <row r="36828" spans="73:73" x14ac:dyDescent="0.45">
      <c r="BU36828">
        <f>ROW()</f>
        <v>36828</v>
      </c>
    </row>
    <row r="36829" spans="73:73" x14ac:dyDescent="0.45">
      <c r="BU36829">
        <f>ROW()</f>
        <v>36829</v>
      </c>
    </row>
    <row r="36830" spans="73:73" x14ac:dyDescent="0.45">
      <c r="BU36830">
        <f>ROW()</f>
        <v>36830</v>
      </c>
    </row>
    <row r="36831" spans="73:73" x14ac:dyDescent="0.45">
      <c r="BU36831">
        <f>ROW()</f>
        <v>36831</v>
      </c>
    </row>
    <row r="36832" spans="73:73" x14ac:dyDescent="0.45">
      <c r="BU36832">
        <f>ROW()</f>
        <v>36832</v>
      </c>
    </row>
    <row r="36833" spans="73:73" x14ac:dyDescent="0.45">
      <c r="BU36833">
        <f>ROW()</f>
        <v>36833</v>
      </c>
    </row>
    <row r="36834" spans="73:73" x14ac:dyDescent="0.45">
      <c r="BU36834">
        <f>ROW()</f>
        <v>36834</v>
      </c>
    </row>
    <row r="36835" spans="73:73" x14ac:dyDescent="0.45">
      <c r="BU36835">
        <f>ROW()</f>
        <v>36835</v>
      </c>
    </row>
    <row r="36836" spans="73:73" x14ac:dyDescent="0.45">
      <c r="BU36836">
        <f>ROW()</f>
        <v>36836</v>
      </c>
    </row>
    <row r="36837" spans="73:73" x14ac:dyDescent="0.45">
      <c r="BU36837">
        <f>ROW()</f>
        <v>36837</v>
      </c>
    </row>
    <row r="36838" spans="73:73" x14ac:dyDescent="0.45">
      <c r="BU36838">
        <f>ROW()</f>
        <v>36838</v>
      </c>
    </row>
    <row r="36839" spans="73:73" x14ac:dyDescent="0.45">
      <c r="BU36839">
        <f>ROW()</f>
        <v>36839</v>
      </c>
    </row>
    <row r="36840" spans="73:73" x14ac:dyDescent="0.45">
      <c r="BU36840">
        <f>ROW()</f>
        <v>36840</v>
      </c>
    </row>
    <row r="36841" spans="73:73" x14ac:dyDescent="0.45">
      <c r="BU36841">
        <f>ROW()</f>
        <v>36841</v>
      </c>
    </row>
    <row r="36842" spans="73:73" x14ac:dyDescent="0.45">
      <c r="BU36842">
        <f>ROW()</f>
        <v>36842</v>
      </c>
    </row>
    <row r="36843" spans="73:73" x14ac:dyDescent="0.45">
      <c r="BU36843">
        <f>ROW()</f>
        <v>36843</v>
      </c>
    </row>
    <row r="36844" spans="73:73" x14ac:dyDescent="0.45">
      <c r="BU36844">
        <f>ROW()</f>
        <v>36844</v>
      </c>
    </row>
    <row r="36845" spans="73:73" x14ac:dyDescent="0.45">
      <c r="BU36845">
        <f>ROW()</f>
        <v>36845</v>
      </c>
    </row>
    <row r="36846" spans="73:73" x14ac:dyDescent="0.45">
      <c r="BU36846">
        <f>ROW()</f>
        <v>36846</v>
      </c>
    </row>
    <row r="36847" spans="73:73" x14ac:dyDescent="0.45">
      <c r="BU36847">
        <f>ROW()</f>
        <v>36847</v>
      </c>
    </row>
    <row r="36848" spans="73:73" x14ac:dyDescent="0.45">
      <c r="BU36848">
        <f>ROW()</f>
        <v>36848</v>
      </c>
    </row>
    <row r="36849" spans="73:73" x14ac:dyDescent="0.45">
      <c r="BU36849">
        <f>ROW()</f>
        <v>36849</v>
      </c>
    </row>
    <row r="36850" spans="73:73" x14ac:dyDescent="0.45">
      <c r="BU36850">
        <f>ROW()</f>
        <v>36850</v>
      </c>
    </row>
    <row r="36851" spans="73:73" x14ac:dyDescent="0.45">
      <c r="BU36851">
        <f>ROW()</f>
        <v>36851</v>
      </c>
    </row>
    <row r="36852" spans="73:73" x14ac:dyDescent="0.45">
      <c r="BU36852">
        <f>ROW()</f>
        <v>36852</v>
      </c>
    </row>
    <row r="36853" spans="73:73" x14ac:dyDescent="0.45">
      <c r="BU36853">
        <f>ROW()</f>
        <v>36853</v>
      </c>
    </row>
    <row r="36854" spans="73:73" x14ac:dyDescent="0.45">
      <c r="BU36854">
        <f>ROW()</f>
        <v>36854</v>
      </c>
    </row>
    <row r="36855" spans="73:73" x14ac:dyDescent="0.45">
      <c r="BU36855">
        <f>ROW()</f>
        <v>36855</v>
      </c>
    </row>
    <row r="36856" spans="73:73" x14ac:dyDescent="0.45">
      <c r="BU36856">
        <f>ROW()</f>
        <v>36856</v>
      </c>
    </row>
    <row r="36857" spans="73:73" x14ac:dyDescent="0.45">
      <c r="BU36857">
        <f>ROW()</f>
        <v>36857</v>
      </c>
    </row>
    <row r="36858" spans="73:73" x14ac:dyDescent="0.45">
      <c r="BU36858">
        <f>ROW()</f>
        <v>36858</v>
      </c>
    </row>
    <row r="36859" spans="73:73" x14ac:dyDescent="0.45">
      <c r="BU36859">
        <f>ROW()</f>
        <v>36859</v>
      </c>
    </row>
    <row r="36860" spans="73:73" x14ac:dyDescent="0.45">
      <c r="BU36860">
        <f>ROW()</f>
        <v>36860</v>
      </c>
    </row>
    <row r="36861" spans="73:73" x14ac:dyDescent="0.45">
      <c r="BU36861">
        <f>ROW()</f>
        <v>36861</v>
      </c>
    </row>
    <row r="36862" spans="73:73" x14ac:dyDescent="0.45">
      <c r="BU36862">
        <f>ROW()</f>
        <v>36862</v>
      </c>
    </row>
    <row r="36863" spans="73:73" x14ac:dyDescent="0.45">
      <c r="BU36863">
        <f>ROW()</f>
        <v>36863</v>
      </c>
    </row>
    <row r="36864" spans="73:73" x14ac:dyDescent="0.45">
      <c r="BU36864">
        <f>ROW()</f>
        <v>36864</v>
      </c>
    </row>
    <row r="36865" spans="73:73" x14ac:dyDescent="0.45">
      <c r="BU36865">
        <f>ROW()</f>
        <v>36865</v>
      </c>
    </row>
    <row r="36866" spans="73:73" x14ac:dyDescent="0.45">
      <c r="BU36866">
        <f>ROW()</f>
        <v>36866</v>
      </c>
    </row>
    <row r="36867" spans="73:73" x14ac:dyDescent="0.45">
      <c r="BU36867">
        <f>ROW()</f>
        <v>36867</v>
      </c>
    </row>
    <row r="36868" spans="73:73" x14ac:dyDescent="0.45">
      <c r="BU36868">
        <f>ROW()</f>
        <v>36868</v>
      </c>
    </row>
    <row r="36869" spans="73:73" x14ac:dyDescent="0.45">
      <c r="BU36869">
        <f>ROW()</f>
        <v>36869</v>
      </c>
    </row>
    <row r="36870" spans="73:73" x14ac:dyDescent="0.45">
      <c r="BU36870">
        <f>ROW()</f>
        <v>36870</v>
      </c>
    </row>
    <row r="36871" spans="73:73" x14ac:dyDescent="0.45">
      <c r="BU36871">
        <f>ROW()</f>
        <v>36871</v>
      </c>
    </row>
    <row r="36872" spans="73:73" x14ac:dyDescent="0.45">
      <c r="BU36872">
        <f>ROW()</f>
        <v>36872</v>
      </c>
    </row>
    <row r="36873" spans="73:73" x14ac:dyDescent="0.45">
      <c r="BU36873">
        <f>ROW()</f>
        <v>36873</v>
      </c>
    </row>
    <row r="36874" spans="73:73" x14ac:dyDescent="0.45">
      <c r="BU36874">
        <f>ROW()</f>
        <v>36874</v>
      </c>
    </row>
    <row r="36875" spans="73:73" x14ac:dyDescent="0.45">
      <c r="BU36875">
        <f>ROW()</f>
        <v>36875</v>
      </c>
    </row>
    <row r="36876" spans="73:73" x14ac:dyDescent="0.45">
      <c r="BU36876">
        <f>ROW()</f>
        <v>36876</v>
      </c>
    </row>
    <row r="36877" spans="73:73" x14ac:dyDescent="0.45">
      <c r="BU36877">
        <f>ROW()</f>
        <v>36877</v>
      </c>
    </row>
    <row r="36878" spans="73:73" x14ac:dyDescent="0.45">
      <c r="BU36878">
        <f>ROW()</f>
        <v>36878</v>
      </c>
    </row>
    <row r="36879" spans="73:73" x14ac:dyDescent="0.45">
      <c r="BU36879">
        <f>ROW()</f>
        <v>36879</v>
      </c>
    </row>
    <row r="36880" spans="73:73" x14ac:dyDescent="0.45">
      <c r="BU36880">
        <f>ROW()</f>
        <v>36880</v>
      </c>
    </row>
    <row r="36881" spans="73:73" x14ac:dyDescent="0.45">
      <c r="BU36881">
        <f>ROW()</f>
        <v>36881</v>
      </c>
    </row>
    <row r="36882" spans="73:73" x14ac:dyDescent="0.45">
      <c r="BU36882">
        <f>ROW()</f>
        <v>36882</v>
      </c>
    </row>
    <row r="36883" spans="73:73" x14ac:dyDescent="0.45">
      <c r="BU36883">
        <f>ROW()</f>
        <v>36883</v>
      </c>
    </row>
    <row r="36884" spans="73:73" x14ac:dyDescent="0.45">
      <c r="BU36884">
        <f>ROW()</f>
        <v>36884</v>
      </c>
    </row>
    <row r="36885" spans="73:73" x14ac:dyDescent="0.45">
      <c r="BU36885">
        <f>ROW()</f>
        <v>36885</v>
      </c>
    </row>
    <row r="36886" spans="73:73" x14ac:dyDescent="0.45">
      <c r="BU36886">
        <f>ROW()</f>
        <v>36886</v>
      </c>
    </row>
    <row r="36887" spans="73:73" x14ac:dyDescent="0.45">
      <c r="BU36887">
        <f>ROW()</f>
        <v>36887</v>
      </c>
    </row>
    <row r="36888" spans="73:73" x14ac:dyDescent="0.45">
      <c r="BU36888">
        <f>ROW()</f>
        <v>36888</v>
      </c>
    </row>
    <row r="36889" spans="73:73" x14ac:dyDescent="0.45">
      <c r="BU36889">
        <f>ROW()</f>
        <v>36889</v>
      </c>
    </row>
    <row r="36890" spans="73:73" x14ac:dyDescent="0.45">
      <c r="BU36890">
        <f>ROW()</f>
        <v>36890</v>
      </c>
    </row>
    <row r="36891" spans="73:73" x14ac:dyDescent="0.45">
      <c r="BU36891">
        <f>ROW()</f>
        <v>36891</v>
      </c>
    </row>
    <row r="36892" spans="73:73" x14ac:dyDescent="0.45">
      <c r="BU36892">
        <f>ROW()</f>
        <v>36892</v>
      </c>
    </row>
    <row r="36893" spans="73:73" x14ac:dyDescent="0.45">
      <c r="BU36893">
        <f>ROW()</f>
        <v>36893</v>
      </c>
    </row>
    <row r="36894" spans="73:73" x14ac:dyDescent="0.45">
      <c r="BU36894">
        <f>ROW()</f>
        <v>36894</v>
      </c>
    </row>
    <row r="36895" spans="73:73" x14ac:dyDescent="0.45">
      <c r="BU36895">
        <f>ROW()</f>
        <v>36895</v>
      </c>
    </row>
    <row r="36896" spans="73:73" x14ac:dyDescent="0.45">
      <c r="BU36896">
        <f>ROW()</f>
        <v>36896</v>
      </c>
    </row>
    <row r="36897" spans="73:73" x14ac:dyDescent="0.45">
      <c r="BU36897">
        <f>ROW()</f>
        <v>36897</v>
      </c>
    </row>
    <row r="36898" spans="73:73" x14ac:dyDescent="0.45">
      <c r="BU36898">
        <f>ROW()</f>
        <v>36898</v>
      </c>
    </row>
    <row r="36899" spans="73:73" x14ac:dyDescent="0.45">
      <c r="BU36899">
        <f>ROW()</f>
        <v>36899</v>
      </c>
    </row>
    <row r="36900" spans="73:73" x14ac:dyDescent="0.45">
      <c r="BU36900">
        <f>ROW()</f>
        <v>36900</v>
      </c>
    </row>
    <row r="36901" spans="73:73" x14ac:dyDescent="0.45">
      <c r="BU36901">
        <f>ROW()</f>
        <v>36901</v>
      </c>
    </row>
    <row r="36902" spans="73:73" x14ac:dyDescent="0.45">
      <c r="BU36902">
        <f>ROW()</f>
        <v>36902</v>
      </c>
    </row>
    <row r="36903" spans="73:73" x14ac:dyDescent="0.45">
      <c r="BU36903">
        <f>ROW()</f>
        <v>36903</v>
      </c>
    </row>
    <row r="36904" spans="73:73" x14ac:dyDescent="0.45">
      <c r="BU36904">
        <f>ROW()</f>
        <v>36904</v>
      </c>
    </row>
    <row r="36905" spans="73:73" x14ac:dyDescent="0.45">
      <c r="BU36905">
        <f>ROW()</f>
        <v>36905</v>
      </c>
    </row>
    <row r="36906" spans="73:73" x14ac:dyDescent="0.45">
      <c r="BU36906">
        <f>ROW()</f>
        <v>36906</v>
      </c>
    </row>
    <row r="36907" spans="73:73" x14ac:dyDescent="0.45">
      <c r="BU36907">
        <f>ROW()</f>
        <v>36907</v>
      </c>
    </row>
    <row r="36908" spans="73:73" x14ac:dyDescent="0.45">
      <c r="BU36908">
        <f>ROW()</f>
        <v>36908</v>
      </c>
    </row>
    <row r="36909" spans="73:73" x14ac:dyDescent="0.45">
      <c r="BU36909">
        <f>ROW()</f>
        <v>36909</v>
      </c>
    </row>
    <row r="36910" spans="73:73" x14ac:dyDescent="0.45">
      <c r="BU36910">
        <f>ROW()</f>
        <v>36910</v>
      </c>
    </row>
    <row r="36911" spans="73:73" x14ac:dyDescent="0.45">
      <c r="BU36911">
        <f>ROW()</f>
        <v>36911</v>
      </c>
    </row>
    <row r="36912" spans="73:73" x14ac:dyDescent="0.45">
      <c r="BU36912">
        <f>ROW()</f>
        <v>36912</v>
      </c>
    </row>
    <row r="36913" spans="73:73" x14ac:dyDescent="0.45">
      <c r="BU36913">
        <f>ROW()</f>
        <v>36913</v>
      </c>
    </row>
    <row r="36914" spans="73:73" x14ac:dyDescent="0.45">
      <c r="BU36914">
        <f>ROW()</f>
        <v>36914</v>
      </c>
    </row>
    <row r="36915" spans="73:73" x14ac:dyDescent="0.45">
      <c r="BU36915">
        <f>ROW()</f>
        <v>36915</v>
      </c>
    </row>
    <row r="36916" spans="73:73" x14ac:dyDescent="0.45">
      <c r="BU36916">
        <f>ROW()</f>
        <v>36916</v>
      </c>
    </row>
    <row r="36917" spans="73:73" x14ac:dyDescent="0.45">
      <c r="BU36917">
        <f>ROW()</f>
        <v>36917</v>
      </c>
    </row>
    <row r="36918" spans="73:73" x14ac:dyDescent="0.45">
      <c r="BU36918">
        <f>ROW()</f>
        <v>36918</v>
      </c>
    </row>
    <row r="36919" spans="73:73" x14ac:dyDescent="0.45">
      <c r="BU36919">
        <f>ROW()</f>
        <v>36919</v>
      </c>
    </row>
    <row r="36920" spans="73:73" x14ac:dyDescent="0.45">
      <c r="BU36920">
        <f>ROW()</f>
        <v>36920</v>
      </c>
    </row>
    <row r="36921" spans="73:73" x14ac:dyDescent="0.45">
      <c r="BU36921">
        <f>ROW()</f>
        <v>36921</v>
      </c>
    </row>
    <row r="36922" spans="73:73" x14ac:dyDescent="0.45">
      <c r="BU36922">
        <f>ROW()</f>
        <v>36922</v>
      </c>
    </row>
    <row r="36923" spans="73:73" x14ac:dyDescent="0.45">
      <c r="BU36923">
        <f>ROW()</f>
        <v>36923</v>
      </c>
    </row>
    <row r="36924" spans="73:73" x14ac:dyDescent="0.45">
      <c r="BU36924">
        <f>ROW()</f>
        <v>36924</v>
      </c>
    </row>
    <row r="36925" spans="73:73" x14ac:dyDescent="0.45">
      <c r="BU36925">
        <f>ROW()</f>
        <v>36925</v>
      </c>
    </row>
    <row r="36926" spans="73:73" x14ac:dyDescent="0.45">
      <c r="BU36926">
        <f>ROW()</f>
        <v>36926</v>
      </c>
    </row>
    <row r="36927" spans="73:73" x14ac:dyDescent="0.45">
      <c r="BU36927">
        <f>ROW()</f>
        <v>36927</v>
      </c>
    </row>
    <row r="36928" spans="73:73" x14ac:dyDescent="0.45">
      <c r="BU36928">
        <f>ROW()</f>
        <v>36928</v>
      </c>
    </row>
    <row r="36929" spans="73:73" x14ac:dyDescent="0.45">
      <c r="BU36929">
        <f>ROW()</f>
        <v>36929</v>
      </c>
    </row>
    <row r="36930" spans="73:73" x14ac:dyDescent="0.45">
      <c r="BU36930">
        <f>ROW()</f>
        <v>36930</v>
      </c>
    </row>
    <row r="36931" spans="73:73" x14ac:dyDescent="0.45">
      <c r="BU36931">
        <f>ROW()</f>
        <v>36931</v>
      </c>
    </row>
    <row r="36932" spans="73:73" x14ac:dyDescent="0.45">
      <c r="BU36932">
        <f>ROW()</f>
        <v>36932</v>
      </c>
    </row>
    <row r="36933" spans="73:73" x14ac:dyDescent="0.45">
      <c r="BU36933">
        <f>ROW()</f>
        <v>36933</v>
      </c>
    </row>
    <row r="36934" spans="73:73" x14ac:dyDescent="0.45">
      <c r="BU36934">
        <f>ROW()</f>
        <v>36934</v>
      </c>
    </row>
    <row r="36935" spans="73:73" x14ac:dyDescent="0.45">
      <c r="BU36935">
        <f>ROW()</f>
        <v>36935</v>
      </c>
    </row>
    <row r="36936" spans="73:73" x14ac:dyDescent="0.45">
      <c r="BU36936">
        <f>ROW()</f>
        <v>36936</v>
      </c>
    </row>
    <row r="36937" spans="73:73" x14ac:dyDescent="0.45">
      <c r="BU36937">
        <f>ROW()</f>
        <v>36937</v>
      </c>
    </row>
    <row r="36938" spans="73:73" x14ac:dyDescent="0.45">
      <c r="BU36938">
        <f>ROW()</f>
        <v>36938</v>
      </c>
    </row>
    <row r="36939" spans="73:73" x14ac:dyDescent="0.45">
      <c r="BU36939">
        <f>ROW()</f>
        <v>36939</v>
      </c>
    </row>
    <row r="36940" spans="73:73" x14ac:dyDescent="0.45">
      <c r="BU36940">
        <f>ROW()</f>
        <v>36940</v>
      </c>
    </row>
    <row r="36941" spans="73:73" x14ac:dyDescent="0.45">
      <c r="BU36941">
        <f>ROW()</f>
        <v>36941</v>
      </c>
    </row>
    <row r="36942" spans="73:73" x14ac:dyDescent="0.45">
      <c r="BU36942">
        <f>ROW()</f>
        <v>36942</v>
      </c>
    </row>
    <row r="36943" spans="73:73" x14ac:dyDescent="0.45">
      <c r="BU36943">
        <f>ROW()</f>
        <v>36943</v>
      </c>
    </row>
    <row r="36944" spans="73:73" x14ac:dyDescent="0.45">
      <c r="BU36944">
        <f>ROW()</f>
        <v>36944</v>
      </c>
    </row>
    <row r="36945" spans="73:73" x14ac:dyDescent="0.45">
      <c r="BU36945">
        <f>ROW()</f>
        <v>36945</v>
      </c>
    </row>
    <row r="36946" spans="73:73" x14ac:dyDescent="0.45">
      <c r="BU36946">
        <f>ROW()</f>
        <v>36946</v>
      </c>
    </row>
    <row r="36947" spans="73:73" x14ac:dyDescent="0.45">
      <c r="BU36947">
        <f>ROW()</f>
        <v>36947</v>
      </c>
    </row>
    <row r="36948" spans="73:73" x14ac:dyDescent="0.45">
      <c r="BU36948">
        <f>ROW()</f>
        <v>36948</v>
      </c>
    </row>
    <row r="36949" spans="73:73" x14ac:dyDescent="0.45">
      <c r="BU36949">
        <f>ROW()</f>
        <v>36949</v>
      </c>
    </row>
    <row r="36950" spans="73:73" x14ac:dyDescent="0.45">
      <c r="BU36950">
        <f>ROW()</f>
        <v>36950</v>
      </c>
    </row>
    <row r="36951" spans="73:73" x14ac:dyDescent="0.45">
      <c r="BU36951">
        <f>ROW()</f>
        <v>36951</v>
      </c>
    </row>
    <row r="36952" spans="73:73" x14ac:dyDescent="0.45">
      <c r="BU36952">
        <f>ROW()</f>
        <v>36952</v>
      </c>
    </row>
    <row r="36953" spans="73:73" x14ac:dyDescent="0.45">
      <c r="BU36953">
        <f>ROW()</f>
        <v>36953</v>
      </c>
    </row>
    <row r="36954" spans="73:73" x14ac:dyDescent="0.45">
      <c r="BU36954">
        <f>ROW()</f>
        <v>36954</v>
      </c>
    </row>
    <row r="36955" spans="73:73" x14ac:dyDescent="0.45">
      <c r="BU36955">
        <f>ROW()</f>
        <v>36955</v>
      </c>
    </row>
    <row r="36956" spans="73:73" x14ac:dyDescent="0.45">
      <c r="BU36956">
        <f>ROW()</f>
        <v>36956</v>
      </c>
    </row>
    <row r="36957" spans="73:73" x14ac:dyDescent="0.45">
      <c r="BU36957">
        <f>ROW()</f>
        <v>36957</v>
      </c>
    </row>
    <row r="36958" spans="73:73" x14ac:dyDescent="0.45">
      <c r="BU36958">
        <f>ROW()</f>
        <v>36958</v>
      </c>
    </row>
    <row r="36959" spans="73:73" x14ac:dyDescent="0.45">
      <c r="BU36959">
        <f>ROW()</f>
        <v>36959</v>
      </c>
    </row>
    <row r="36960" spans="73:73" x14ac:dyDescent="0.45">
      <c r="BU36960">
        <f>ROW()</f>
        <v>36960</v>
      </c>
    </row>
    <row r="36961" spans="73:73" x14ac:dyDescent="0.45">
      <c r="BU36961">
        <f>ROW()</f>
        <v>36961</v>
      </c>
    </row>
    <row r="36962" spans="73:73" x14ac:dyDescent="0.45">
      <c r="BU36962">
        <f>ROW()</f>
        <v>36962</v>
      </c>
    </row>
    <row r="36963" spans="73:73" x14ac:dyDescent="0.45">
      <c r="BU36963">
        <f>ROW()</f>
        <v>36963</v>
      </c>
    </row>
    <row r="36964" spans="73:73" x14ac:dyDescent="0.45">
      <c r="BU36964">
        <f>ROW()</f>
        <v>36964</v>
      </c>
    </row>
    <row r="36965" spans="73:73" x14ac:dyDescent="0.45">
      <c r="BU36965">
        <f>ROW()</f>
        <v>36965</v>
      </c>
    </row>
    <row r="36966" spans="73:73" x14ac:dyDescent="0.45">
      <c r="BU36966">
        <f>ROW()</f>
        <v>36966</v>
      </c>
    </row>
    <row r="36967" spans="73:73" x14ac:dyDescent="0.45">
      <c r="BU36967">
        <f>ROW()</f>
        <v>36967</v>
      </c>
    </row>
    <row r="36968" spans="73:73" x14ac:dyDescent="0.45">
      <c r="BU36968">
        <f>ROW()</f>
        <v>36968</v>
      </c>
    </row>
    <row r="36969" spans="73:73" x14ac:dyDescent="0.45">
      <c r="BU36969">
        <f>ROW()</f>
        <v>36969</v>
      </c>
    </row>
    <row r="36970" spans="73:73" x14ac:dyDescent="0.45">
      <c r="BU36970">
        <f>ROW()</f>
        <v>36970</v>
      </c>
    </row>
    <row r="36971" spans="73:73" x14ac:dyDescent="0.45">
      <c r="BU36971">
        <f>ROW()</f>
        <v>36971</v>
      </c>
    </row>
    <row r="36972" spans="73:73" x14ac:dyDescent="0.45">
      <c r="BU36972">
        <f>ROW()</f>
        <v>36972</v>
      </c>
    </row>
    <row r="36973" spans="73:73" x14ac:dyDescent="0.45">
      <c r="BU36973">
        <f>ROW()</f>
        <v>36973</v>
      </c>
    </row>
    <row r="36974" spans="73:73" x14ac:dyDescent="0.45">
      <c r="BU36974">
        <f>ROW()</f>
        <v>36974</v>
      </c>
    </row>
    <row r="36975" spans="73:73" x14ac:dyDescent="0.45">
      <c r="BU36975">
        <f>ROW()</f>
        <v>36975</v>
      </c>
    </row>
    <row r="36976" spans="73:73" x14ac:dyDescent="0.45">
      <c r="BU36976">
        <f>ROW()</f>
        <v>36976</v>
      </c>
    </row>
    <row r="36977" spans="73:73" x14ac:dyDescent="0.45">
      <c r="BU36977">
        <f>ROW()</f>
        <v>36977</v>
      </c>
    </row>
    <row r="36978" spans="73:73" x14ac:dyDescent="0.45">
      <c r="BU36978">
        <f>ROW()</f>
        <v>36978</v>
      </c>
    </row>
    <row r="36979" spans="73:73" x14ac:dyDescent="0.45">
      <c r="BU36979">
        <f>ROW()</f>
        <v>36979</v>
      </c>
    </row>
    <row r="36980" spans="73:73" x14ac:dyDescent="0.45">
      <c r="BU36980">
        <f>ROW()</f>
        <v>36980</v>
      </c>
    </row>
    <row r="36981" spans="73:73" x14ac:dyDescent="0.45">
      <c r="BU36981">
        <f>ROW()</f>
        <v>36981</v>
      </c>
    </row>
    <row r="36982" spans="73:73" x14ac:dyDescent="0.45">
      <c r="BU36982">
        <f>ROW()</f>
        <v>36982</v>
      </c>
    </row>
    <row r="36983" spans="73:73" x14ac:dyDescent="0.45">
      <c r="BU36983">
        <f>ROW()</f>
        <v>36983</v>
      </c>
    </row>
    <row r="36984" spans="73:73" x14ac:dyDescent="0.45">
      <c r="BU36984">
        <f>ROW()</f>
        <v>36984</v>
      </c>
    </row>
    <row r="36985" spans="73:73" x14ac:dyDescent="0.45">
      <c r="BU36985">
        <f>ROW()</f>
        <v>36985</v>
      </c>
    </row>
    <row r="36986" spans="73:73" x14ac:dyDescent="0.45">
      <c r="BU36986">
        <f>ROW()</f>
        <v>36986</v>
      </c>
    </row>
    <row r="36987" spans="73:73" x14ac:dyDescent="0.45">
      <c r="BU36987">
        <f>ROW()</f>
        <v>36987</v>
      </c>
    </row>
    <row r="36988" spans="73:73" x14ac:dyDescent="0.45">
      <c r="BU36988">
        <f>ROW()</f>
        <v>36988</v>
      </c>
    </row>
    <row r="36989" spans="73:73" x14ac:dyDescent="0.45">
      <c r="BU36989">
        <f>ROW()</f>
        <v>36989</v>
      </c>
    </row>
    <row r="36990" spans="73:73" x14ac:dyDescent="0.45">
      <c r="BU36990">
        <f>ROW()</f>
        <v>36990</v>
      </c>
    </row>
    <row r="36991" spans="73:73" x14ac:dyDescent="0.45">
      <c r="BU36991">
        <f>ROW()</f>
        <v>36991</v>
      </c>
    </row>
    <row r="36992" spans="73:73" x14ac:dyDescent="0.45">
      <c r="BU36992">
        <f>ROW()</f>
        <v>36992</v>
      </c>
    </row>
    <row r="36993" spans="73:73" x14ac:dyDescent="0.45">
      <c r="BU36993">
        <f>ROW()</f>
        <v>36993</v>
      </c>
    </row>
    <row r="36994" spans="73:73" x14ac:dyDescent="0.45">
      <c r="BU36994">
        <f>ROW()</f>
        <v>36994</v>
      </c>
    </row>
    <row r="36995" spans="73:73" x14ac:dyDescent="0.45">
      <c r="BU36995">
        <f>ROW()</f>
        <v>36995</v>
      </c>
    </row>
    <row r="36996" spans="73:73" x14ac:dyDescent="0.45">
      <c r="BU36996">
        <f>ROW()</f>
        <v>36996</v>
      </c>
    </row>
    <row r="36997" spans="73:73" x14ac:dyDescent="0.45">
      <c r="BU36997">
        <f>ROW()</f>
        <v>36997</v>
      </c>
    </row>
    <row r="36998" spans="73:73" x14ac:dyDescent="0.45">
      <c r="BU36998">
        <f>ROW()</f>
        <v>36998</v>
      </c>
    </row>
    <row r="36999" spans="73:73" x14ac:dyDescent="0.45">
      <c r="BU36999">
        <f>ROW()</f>
        <v>36999</v>
      </c>
    </row>
    <row r="37000" spans="73:73" x14ac:dyDescent="0.45">
      <c r="BU37000">
        <f>ROW()</f>
        <v>37000</v>
      </c>
    </row>
    <row r="37001" spans="73:73" x14ac:dyDescent="0.45">
      <c r="BU37001">
        <f>ROW()</f>
        <v>37001</v>
      </c>
    </row>
    <row r="37002" spans="73:73" x14ac:dyDescent="0.45">
      <c r="BU37002">
        <f>ROW()</f>
        <v>37002</v>
      </c>
    </row>
    <row r="37003" spans="73:73" x14ac:dyDescent="0.45">
      <c r="BU37003">
        <f>ROW()</f>
        <v>37003</v>
      </c>
    </row>
    <row r="37004" spans="73:73" x14ac:dyDescent="0.45">
      <c r="BU37004">
        <f>ROW()</f>
        <v>37004</v>
      </c>
    </row>
    <row r="37005" spans="73:73" x14ac:dyDescent="0.45">
      <c r="BU37005">
        <f>ROW()</f>
        <v>37005</v>
      </c>
    </row>
    <row r="37006" spans="73:73" x14ac:dyDescent="0.45">
      <c r="BU37006">
        <f>ROW()</f>
        <v>37006</v>
      </c>
    </row>
    <row r="37007" spans="73:73" x14ac:dyDescent="0.45">
      <c r="BU37007">
        <f>ROW()</f>
        <v>37007</v>
      </c>
    </row>
    <row r="37008" spans="73:73" x14ac:dyDescent="0.45">
      <c r="BU37008">
        <f>ROW()</f>
        <v>37008</v>
      </c>
    </row>
    <row r="37009" spans="73:73" x14ac:dyDescent="0.45">
      <c r="BU37009">
        <f>ROW()</f>
        <v>37009</v>
      </c>
    </row>
    <row r="37010" spans="73:73" x14ac:dyDescent="0.45">
      <c r="BU37010">
        <f>ROW()</f>
        <v>37010</v>
      </c>
    </row>
    <row r="37011" spans="73:73" x14ac:dyDescent="0.45">
      <c r="BU37011">
        <f>ROW()</f>
        <v>37011</v>
      </c>
    </row>
    <row r="37012" spans="73:73" x14ac:dyDescent="0.45">
      <c r="BU37012">
        <f>ROW()</f>
        <v>37012</v>
      </c>
    </row>
    <row r="37013" spans="73:73" x14ac:dyDescent="0.45">
      <c r="BU37013">
        <f>ROW()</f>
        <v>37013</v>
      </c>
    </row>
    <row r="37014" spans="73:73" x14ac:dyDescent="0.45">
      <c r="BU37014">
        <f>ROW()</f>
        <v>37014</v>
      </c>
    </row>
    <row r="37015" spans="73:73" x14ac:dyDescent="0.45">
      <c r="BU37015">
        <f>ROW()</f>
        <v>37015</v>
      </c>
    </row>
    <row r="37016" spans="73:73" x14ac:dyDescent="0.45">
      <c r="BU37016">
        <f>ROW()</f>
        <v>37016</v>
      </c>
    </row>
    <row r="37017" spans="73:73" x14ac:dyDescent="0.45">
      <c r="BU37017">
        <f>ROW()</f>
        <v>37017</v>
      </c>
    </row>
    <row r="37018" spans="73:73" x14ac:dyDescent="0.45">
      <c r="BU37018">
        <f>ROW()</f>
        <v>37018</v>
      </c>
    </row>
    <row r="37019" spans="73:73" x14ac:dyDescent="0.45">
      <c r="BU37019">
        <f>ROW()</f>
        <v>37019</v>
      </c>
    </row>
    <row r="37020" spans="73:73" x14ac:dyDescent="0.45">
      <c r="BU37020">
        <f>ROW()</f>
        <v>37020</v>
      </c>
    </row>
    <row r="37021" spans="73:73" x14ac:dyDescent="0.45">
      <c r="BU37021">
        <f>ROW()</f>
        <v>37021</v>
      </c>
    </row>
    <row r="37022" spans="73:73" x14ac:dyDescent="0.45">
      <c r="BU37022">
        <f>ROW()</f>
        <v>37022</v>
      </c>
    </row>
    <row r="37023" spans="73:73" x14ac:dyDescent="0.45">
      <c r="BU37023">
        <f>ROW()</f>
        <v>37023</v>
      </c>
    </row>
    <row r="37024" spans="73:73" x14ac:dyDescent="0.45">
      <c r="BU37024">
        <f>ROW()</f>
        <v>37024</v>
      </c>
    </row>
    <row r="37025" spans="73:73" x14ac:dyDescent="0.45">
      <c r="BU37025">
        <f>ROW()</f>
        <v>37025</v>
      </c>
    </row>
    <row r="37026" spans="73:73" x14ac:dyDescent="0.45">
      <c r="BU37026">
        <f>ROW()</f>
        <v>37026</v>
      </c>
    </row>
    <row r="37027" spans="73:73" x14ac:dyDescent="0.45">
      <c r="BU37027">
        <f>ROW()</f>
        <v>37027</v>
      </c>
    </row>
    <row r="37028" spans="73:73" x14ac:dyDescent="0.45">
      <c r="BU37028">
        <f>ROW()</f>
        <v>37028</v>
      </c>
    </row>
    <row r="37029" spans="73:73" x14ac:dyDescent="0.45">
      <c r="BU37029">
        <f>ROW()</f>
        <v>37029</v>
      </c>
    </row>
    <row r="37030" spans="73:73" x14ac:dyDescent="0.45">
      <c r="BU37030">
        <f>ROW()</f>
        <v>37030</v>
      </c>
    </row>
    <row r="37031" spans="73:73" x14ac:dyDescent="0.45">
      <c r="BU37031">
        <f>ROW()</f>
        <v>37031</v>
      </c>
    </row>
    <row r="37032" spans="73:73" x14ac:dyDescent="0.45">
      <c r="BU37032">
        <f>ROW()</f>
        <v>37032</v>
      </c>
    </row>
    <row r="37033" spans="73:73" x14ac:dyDescent="0.45">
      <c r="BU37033">
        <f>ROW()</f>
        <v>37033</v>
      </c>
    </row>
    <row r="37034" spans="73:73" x14ac:dyDescent="0.45">
      <c r="BU37034">
        <f>ROW()</f>
        <v>37034</v>
      </c>
    </row>
    <row r="37035" spans="73:73" x14ac:dyDescent="0.45">
      <c r="BU37035">
        <f>ROW()</f>
        <v>37035</v>
      </c>
    </row>
    <row r="37036" spans="73:73" x14ac:dyDescent="0.45">
      <c r="BU37036">
        <f>ROW()</f>
        <v>37036</v>
      </c>
    </row>
    <row r="37037" spans="73:73" x14ac:dyDescent="0.45">
      <c r="BU37037">
        <f>ROW()</f>
        <v>37037</v>
      </c>
    </row>
    <row r="37038" spans="73:73" x14ac:dyDescent="0.45">
      <c r="BU37038">
        <f>ROW()</f>
        <v>37038</v>
      </c>
    </row>
    <row r="37039" spans="73:73" x14ac:dyDescent="0.45">
      <c r="BU37039">
        <f>ROW()</f>
        <v>37039</v>
      </c>
    </row>
    <row r="37040" spans="73:73" x14ac:dyDescent="0.45">
      <c r="BU37040">
        <f>ROW()</f>
        <v>37040</v>
      </c>
    </row>
    <row r="37041" spans="73:73" x14ac:dyDescent="0.45">
      <c r="BU37041">
        <f>ROW()</f>
        <v>37041</v>
      </c>
    </row>
    <row r="37042" spans="73:73" x14ac:dyDescent="0.45">
      <c r="BU37042">
        <f>ROW()</f>
        <v>37042</v>
      </c>
    </row>
    <row r="37043" spans="73:73" x14ac:dyDescent="0.45">
      <c r="BU37043">
        <f>ROW()</f>
        <v>37043</v>
      </c>
    </row>
    <row r="37044" spans="73:73" x14ac:dyDescent="0.45">
      <c r="BU37044">
        <f>ROW()</f>
        <v>37044</v>
      </c>
    </row>
    <row r="37045" spans="73:73" x14ac:dyDescent="0.45">
      <c r="BU37045">
        <f>ROW()</f>
        <v>37045</v>
      </c>
    </row>
    <row r="37046" spans="73:73" x14ac:dyDescent="0.45">
      <c r="BU37046">
        <f>ROW()</f>
        <v>37046</v>
      </c>
    </row>
    <row r="37047" spans="73:73" x14ac:dyDescent="0.45">
      <c r="BU37047">
        <f>ROW()</f>
        <v>37047</v>
      </c>
    </row>
    <row r="37048" spans="73:73" x14ac:dyDescent="0.45">
      <c r="BU37048">
        <f>ROW()</f>
        <v>37048</v>
      </c>
    </row>
    <row r="37049" spans="73:73" x14ac:dyDescent="0.45">
      <c r="BU37049">
        <f>ROW()</f>
        <v>37049</v>
      </c>
    </row>
    <row r="37050" spans="73:73" x14ac:dyDescent="0.45">
      <c r="BU37050">
        <f>ROW()</f>
        <v>37050</v>
      </c>
    </row>
    <row r="37051" spans="73:73" x14ac:dyDescent="0.45">
      <c r="BU37051">
        <f>ROW()</f>
        <v>37051</v>
      </c>
    </row>
    <row r="37052" spans="73:73" x14ac:dyDescent="0.45">
      <c r="BU37052">
        <f>ROW()</f>
        <v>37052</v>
      </c>
    </row>
    <row r="37053" spans="73:73" x14ac:dyDescent="0.45">
      <c r="BU37053">
        <f>ROW()</f>
        <v>37053</v>
      </c>
    </row>
    <row r="37054" spans="73:73" x14ac:dyDescent="0.45">
      <c r="BU37054">
        <f>ROW()</f>
        <v>37054</v>
      </c>
    </row>
    <row r="37055" spans="73:73" x14ac:dyDescent="0.45">
      <c r="BU37055">
        <f>ROW()</f>
        <v>37055</v>
      </c>
    </row>
    <row r="37056" spans="73:73" x14ac:dyDescent="0.45">
      <c r="BU37056">
        <f>ROW()</f>
        <v>37056</v>
      </c>
    </row>
    <row r="37057" spans="73:73" x14ac:dyDescent="0.45">
      <c r="BU37057">
        <f>ROW()</f>
        <v>37057</v>
      </c>
    </row>
    <row r="37058" spans="73:73" x14ac:dyDescent="0.45">
      <c r="BU37058">
        <f>ROW()</f>
        <v>37058</v>
      </c>
    </row>
    <row r="37059" spans="73:73" x14ac:dyDescent="0.45">
      <c r="BU37059">
        <f>ROW()</f>
        <v>37059</v>
      </c>
    </row>
    <row r="37060" spans="73:73" x14ac:dyDescent="0.45">
      <c r="BU37060">
        <f>ROW()</f>
        <v>37060</v>
      </c>
    </row>
    <row r="37061" spans="73:73" x14ac:dyDescent="0.45">
      <c r="BU37061">
        <f>ROW()</f>
        <v>37061</v>
      </c>
    </row>
    <row r="37062" spans="73:73" x14ac:dyDescent="0.45">
      <c r="BU37062">
        <f>ROW()</f>
        <v>37062</v>
      </c>
    </row>
    <row r="37063" spans="73:73" x14ac:dyDescent="0.45">
      <c r="BU37063">
        <f>ROW()</f>
        <v>37063</v>
      </c>
    </row>
    <row r="37064" spans="73:73" x14ac:dyDescent="0.45">
      <c r="BU37064">
        <f>ROW()</f>
        <v>37064</v>
      </c>
    </row>
    <row r="37065" spans="73:73" x14ac:dyDescent="0.45">
      <c r="BU37065">
        <f>ROW()</f>
        <v>37065</v>
      </c>
    </row>
    <row r="37066" spans="73:73" x14ac:dyDescent="0.45">
      <c r="BU37066">
        <f>ROW()</f>
        <v>37066</v>
      </c>
    </row>
    <row r="37067" spans="73:73" x14ac:dyDescent="0.45">
      <c r="BU37067">
        <f>ROW()</f>
        <v>37067</v>
      </c>
    </row>
    <row r="37068" spans="73:73" x14ac:dyDescent="0.45">
      <c r="BU37068">
        <f>ROW()</f>
        <v>37068</v>
      </c>
    </row>
    <row r="37069" spans="73:73" x14ac:dyDescent="0.45">
      <c r="BU37069">
        <f>ROW()</f>
        <v>37069</v>
      </c>
    </row>
    <row r="37070" spans="73:73" x14ac:dyDescent="0.45">
      <c r="BU37070">
        <f>ROW()</f>
        <v>37070</v>
      </c>
    </row>
    <row r="37071" spans="73:73" x14ac:dyDescent="0.45">
      <c r="BU37071">
        <f>ROW()</f>
        <v>37071</v>
      </c>
    </row>
    <row r="37072" spans="73:73" x14ac:dyDescent="0.45">
      <c r="BU37072">
        <f>ROW()</f>
        <v>37072</v>
      </c>
    </row>
    <row r="37073" spans="73:73" x14ac:dyDescent="0.45">
      <c r="BU37073">
        <f>ROW()</f>
        <v>37073</v>
      </c>
    </row>
    <row r="37074" spans="73:73" x14ac:dyDescent="0.45">
      <c r="BU37074">
        <f>ROW()</f>
        <v>37074</v>
      </c>
    </row>
    <row r="37075" spans="73:73" x14ac:dyDescent="0.45">
      <c r="BU37075">
        <f>ROW()</f>
        <v>37075</v>
      </c>
    </row>
    <row r="37076" spans="73:73" x14ac:dyDescent="0.45">
      <c r="BU37076">
        <f>ROW()</f>
        <v>37076</v>
      </c>
    </row>
    <row r="37077" spans="73:73" x14ac:dyDescent="0.45">
      <c r="BU37077">
        <f>ROW()</f>
        <v>37077</v>
      </c>
    </row>
    <row r="37078" spans="73:73" x14ac:dyDescent="0.45">
      <c r="BU37078">
        <f>ROW()</f>
        <v>37078</v>
      </c>
    </row>
    <row r="37079" spans="73:73" x14ac:dyDescent="0.45">
      <c r="BU37079">
        <f>ROW()</f>
        <v>37079</v>
      </c>
    </row>
    <row r="37080" spans="73:73" x14ac:dyDescent="0.45">
      <c r="BU37080">
        <f>ROW()</f>
        <v>37080</v>
      </c>
    </row>
    <row r="37081" spans="73:73" x14ac:dyDescent="0.45">
      <c r="BU37081">
        <f>ROW()</f>
        <v>37081</v>
      </c>
    </row>
    <row r="37082" spans="73:73" x14ac:dyDescent="0.45">
      <c r="BU37082">
        <f>ROW()</f>
        <v>37082</v>
      </c>
    </row>
    <row r="37083" spans="73:73" x14ac:dyDescent="0.45">
      <c r="BU37083">
        <f>ROW()</f>
        <v>37083</v>
      </c>
    </row>
    <row r="37084" spans="73:73" x14ac:dyDescent="0.45">
      <c r="BU37084">
        <f>ROW()</f>
        <v>37084</v>
      </c>
    </row>
    <row r="37085" spans="73:73" x14ac:dyDescent="0.45">
      <c r="BU37085">
        <f>ROW()</f>
        <v>37085</v>
      </c>
    </row>
    <row r="37086" spans="73:73" x14ac:dyDescent="0.45">
      <c r="BU37086">
        <f>ROW()</f>
        <v>37086</v>
      </c>
    </row>
    <row r="37087" spans="73:73" x14ac:dyDescent="0.45">
      <c r="BU37087">
        <f>ROW()</f>
        <v>37087</v>
      </c>
    </row>
    <row r="37088" spans="73:73" x14ac:dyDescent="0.45">
      <c r="BU37088">
        <f>ROW()</f>
        <v>37088</v>
      </c>
    </row>
    <row r="37089" spans="73:73" x14ac:dyDescent="0.45">
      <c r="BU37089">
        <f>ROW()</f>
        <v>37089</v>
      </c>
    </row>
    <row r="37090" spans="73:73" x14ac:dyDescent="0.45">
      <c r="BU37090">
        <f>ROW()</f>
        <v>37090</v>
      </c>
    </row>
    <row r="37091" spans="73:73" x14ac:dyDescent="0.45">
      <c r="BU37091">
        <f>ROW()</f>
        <v>37091</v>
      </c>
    </row>
    <row r="37092" spans="73:73" x14ac:dyDescent="0.45">
      <c r="BU37092">
        <f>ROW()</f>
        <v>37092</v>
      </c>
    </row>
    <row r="37093" spans="73:73" x14ac:dyDescent="0.45">
      <c r="BU37093">
        <f>ROW()</f>
        <v>37093</v>
      </c>
    </row>
    <row r="37094" spans="73:73" x14ac:dyDescent="0.45">
      <c r="BU37094">
        <f>ROW()</f>
        <v>37094</v>
      </c>
    </row>
    <row r="37095" spans="73:73" x14ac:dyDescent="0.45">
      <c r="BU37095">
        <f>ROW()</f>
        <v>37095</v>
      </c>
    </row>
    <row r="37096" spans="73:73" x14ac:dyDescent="0.45">
      <c r="BU37096">
        <f>ROW()</f>
        <v>37096</v>
      </c>
    </row>
    <row r="37097" spans="73:73" x14ac:dyDescent="0.45">
      <c r="BU37097">
        <f>ROW()</f>
        <v>37097</v>
      </c>
    </row>
    <row r="37098" spans="73:73" x14ac:dyDescent="0.45">
      <c r="BU37098">
        <f>ROW()</f>
        <v>37098</v>
      </c>
    </row>
    <row r="37099" spans="73:73" x14ac:dyDescent="0.45">
      <c r="BU37099">
        <f>ROW()</f>
        <v>37099</v>
      </c>
    </row>
    <row r="37100" spans="73:73" x14ac:dyDescent="0.45">
      <c r="BU37100">
        <f>ROW()</f>
        <v>37100</v>
      </c>
    </row>
    <row r="37101" spans="73:73" x14ac:dyDescent="0.45">
      <c r="BU37101">
        <f>ROW()</f>
        <v>37101</v>
      </c>
    </row>
    <row r="37102" spans="73:73" x14ac:dyDescent="0.45">
      <c r="BU37102">
        <f>ROW()</f>
        <v>37102</v>
      </c>
    </row>
    <row r="37103" spans="73:73" x14ac:dyDescent="0.45">
      <c r="BU37103">
        <f>ROW()</f>
        <v>37103</v>
      </c>
    </row>
    <row r="37104" spans="73:73" x14ac:dyDescent="0.45">
      <c r="BU37104">
        <f>ROW()</f>
        <v>37104</v>
      </c>
    </row>
    <row r="37105" spans="73:73" x14ac:dyDescent="0.45">
      <c r="BU37105">
        <f>ROW()</f>
        <v>37105</v>
      </c>
    </row>
    <row r="37106" spans="73:73" x14ac:dyDescent="0.45">
      <c r="BU37106">
        <f>ROW()</f>
        <v>37106</v>
      </c>
    </row>
    <row r="37107" spans="73:73" x14ac:dyDescent="0.45">
      <c r="BU37107">
        <f>ROW()</f>
        <v>37107</v>
      </c>
    </row>
    <row r="37108" spans="73:73" x14ac:dyDescent="0.45">
      <c r="BU37108">
        <f>ROW()</f>
        <v>37108</v>
      </c>
    </row>
    <row r="37109" spans="73:73" x14ac:dyDescent="0.45">
      <c r="BU37109">
        <f>ROW()</f>
        <v>37109</v>
      </c>
    </row>
    <row r="37110" spans="73:73" x14ac:dyDescent="0.45">
      <c r="BU37110">
        <f>ROW()</f>
        <v>37110</v>
      </c>
    </row>
    <row r="37111" spans="73:73" x14ac:dyDescent="0.45">
      <c r="BU37111">
        <f>ROW()</f>
        <v>37111</v>
      </c>
    </row>
    <row r="37112" spans="73:73" x14ac:dyDescent="0.45">
      <c r="BU37112">
        <f>ROW()</f>
        <v>37112</v>
      </c>
    </row>
    <row r="37113" spans="73:73" x14ac:dyDescent="0.45">
      <c r="BU37113">
        <f>ROW()</f>
        <v>37113</v>
      </c>
    </row>
    <row r="37114" spans="73:73" x14ac:dyDescent="0.45">
      <c r="BU37114">
        <f>ROW()</f>
        <v>37114</v>
      </c>
    </row>
    <row r="37115" spans="73:73" x14ac:dyDescent="0.45">
      <c r="BU37115">
        <f>ROW()</f>
        <v>37115</v>
      </c>
    </row>
    <row r="37116" spans="73:73" x14ac:dyDescent="0.45">
      <c r="BU37116">
        <f>ROW()</f>
        <v>37116</v>
      </c>
    </row>
    <row r="37117" spans="73:73" x14ac:dyDescent="0.45">
      <c r="BU37117">
        <f>ROW()</f>
        <v>37117</v>
      </c>
    </row>
    <row r="37118" spans="73:73" x14ac:dyDescent="0.45">
      <c r="BU37118">
        <f>ROW()</f>
        <v>37118</v>
      </c>
    </row>
    <row r="37119" spans="73:73" x14ac:dyDescent="0.45">
      <c r="BU37119">
        <f>ROW()</f>
        <v>37119</v>
      </c>
    </row>
    <row r="37120" spans="73:73" x14ac:dyDescent="0.45">
      <c r="BU37120">
        <f>ROW()</f>
        <v>37120</v>
      </c>
    </row>
    <row r="37121" spans="73:73" x14ac:dyDescent="0.45">
      <c r="BU37121">
        <f>ROW()</f>
        <v>37121</v>
      </c>
    </row>
    <row r="37122" spans="73:73" x14ac:dyDescent="0.45">
      <c r="BU37122">
        <f>ROW()</f>
        <v>37122</v>
      </c>
    </row>
    <row r="37123" spans="73:73" x14ac:dyDescent="0.45">
      <c r="BU37123">
        <f>ROW()</f>
        <v>37123</v>
      </c>
    </row>
    <row r="37124" spans="73:73" x14ac:dyDescent="0.45">
      <c r="BU37124">
        <f>ROW()</f>
        <v>37124</v>
      </c>
    </row>
    <row r="37125" spans="73:73" x14ac:dyDescent="0.45">
      <c r="BU37125">
        <f>ROW()</f>
        <v>37125</v>
      </c>
    </row>
    <row r="37126" spans="73:73" x14ac:dyDescent="0.45">
      <c r="BU37126">
        <f>ROW()</f>
        <v>37126</v>
      </c>
    </row>
    <row r="37127" spans="73:73" x14ac:dyDescent="0.45">
      <c r="BU37127">
        <f>ROW()</f>
        <v>37127</v>
      </c>
    </row>
    <row r="37128" spans="73:73" x14ac:dyDescent="0.45">
      <c r="BU37128">
        <f>ROW()</f>
        <v>37128</v>
      </c>
    </row>
    <row r="37129" spans="73:73" x14ac:dyDescent="0.45">
      <c r="BU37129">
        <f>ROW()</f>
        <v>37129</v>
      </c>
    </row>
    <row r="37130" spans="73:73" x14ac:dyDescent="0.45">
      <c r="BU37130">
        <f>ROW()</f>
        <v>37130</v>
      </c>
    </row>
    <row r="37131" spans="73:73" x14ac:dyDescent="0.45">
      <c r="BU37131">
        <f>ROW()</f>
        <v>37131</v>
      </c>
    </row>
    <row r="37132" spans="73:73" x14ac:dyDescent="0.45">
      <c r="BU37132">
        <f>ROW()</f>
        <v>37132</v>
      </c>
    </row>
    <row r="37133" spans="73:73" x14ac:dyDescent="0.45">
      <c r="BU37133">
        <f>ROW()</f>
        <v>37133</v>
      </c>
    </row>
    <row r="37134" spans="73:73" x14ac:dyDescent="0.45">
      <c r="BU37134">
        <f>ROW()</f>
        <v>37134</v>
      </c>
    </row>
    <row r="37135" spans="73:73" x14ac:dyDescent="0.45">
      <c r="BU37135">
        <f>ROW()</f>
        <v>37135</v>
      </c>
    </row>
    <row r="37136" spans="73:73" x14ac:dyDescent="0.45">
      <c r="BU37136">
        <f>ROW()</f>
        <v>37136</v>
      </c>
    </row>
    <row r="37137" spans="73:73" x14ac:dyDescent="0.45">
      <c r="BU37137">
        <f>ROW()</f>
        <v>37137</v>
      </c>
    </row>
    <row r="37138" spans="73:73" x14ac:dyDescent="0.45">
      <c r="BU37138">
        <f>ROW()</f>
        <v>37138</v>
      </c>
    </row>
    <row r="37139" spans="73:73" x14ac:dyDescent="0.45">
      <c r="BU37139">
        <f>ROW()</f>
        <v>37139</v>
      </c>
    </row>
    <row r="37140" spans="73:73" x14ac:dyDescent="0.45">
      <c r="BU37140">
        <f>ROW()</f>
        <v>37140</v>
      </c>
    </row>
    <row r="37141" spans="73:73" x14ac:dyDescent="0.45">
      <c r="BU37141">
        <f>ROW()</f>
        <v>37141</v>
      </c>
    </row>
    <row r="37142" spans="73:73" x14ac:dyDescent="0.45">
      <c r="BU37142">
        <f>ROW()</f>
        <v>37142</v>
      </c>
    </row>
    <row r="37143" spans="73:73" x14ac:dyDescent="0.45">
      <c r="BU37143">
        <f>ROW()</f>
        <v>37143</v>
      </c>
    </row>
    <row r="37144" spans="73:73" x14ac:dyDescent="0.45">
      <c r="BU37144">
        <f>ROW()</f>
        <v>37144</v>
      </c>
    </row>
    <row r="37145" spans="73:73" x14ac:dyDescent="0.45">
      <c r="BU37145">
        <f>ROW()</f>
        <v>37145</v>
      </c>
    </row>
    <row r="37146" spans="73:73" x14ac:dyDescent="0.45">
      <c r="BU37146">
        <f>ROW()</f>
        <v>37146</v>
      </c>
    </row>
    <row r="37147" spans="73:73" x14ac:dyDescent="0.45">
      <c r="BU37147">
        <f>ROW()</f>
        <v>37147</v>
      </c>
    </row>
    <row r="37148" spans="73:73" x14ac:dyDescent="0.45">
      <c r="BU37148">
        <f>ROW()</f>
        <v>37148</v>
      </c>
    </row>
    <row r="37149" spans="73:73" x14ac:dyDescent="0.45">
      <c r="BU37149">
        <f>ROW()</f>
        <v>37149</v>
      </c>
    </row>
    <row r="37150" spans="73:73" x14ac:dyDescent="0.45">
      <c r="BU37150">
        <f>ROW()</f>
        <v>37150</v>
      </c>
    </row>
    <row r="37151" spans="73:73" x14ac:dyDescent="0.45">
      <c r="BU37151">
        <f>ROW()</f>
        <v>37151</v>
      </c>
    </row>
    <row r="37152" spans="73:73" x14ac:dyDescent="0.45">
      <c r="BU37152">
        <f>ROW()</f>
        <v>37152</v>
      </c>
    </row>
    <row r="37153" spans="73:73" x14ac:dyDescent="0.45">
      <c r="BU37153">
        <f>ROW()</f>
        <v>37153</v>
      </c>
    </row>
    <row r="37154" spans="73:73" x14ac:dyDescent="0.45">
      <c r="BU37154">
        <f>ROW()</f>
        <v>37154</v>
      </c>
    </row>
    <row r="37155" spans="73:73" x14ac:dyDescent="0.45">
      <c r="BU37155">
        <f>ROW()</f>
        <v>37155</v>
      </c>
    </row>
    <row r="37156" spans="73:73" x14ac:dyDescent="0.45">
      <c r="BU37156">
        <f>ROW()</f>
        <v>37156</v>
      </c>
    </row>
    <row r="37157" spans="73:73" x14ac:dyDescent="0.45">
      <c r="BU37157">
        <f>ROW()</f>
        <v>37157</v>
      </c>
    </row>
    <row r="37158" spans="73:73" x14ac:dyDescent="0.45">
      <c r="BU37158">
        <f>ROW()</f>
        <v>37158</v>
      </c>
    </row>
    <row r="37159" spans="73:73" x14ac:dyDescent="0.45">
      <c r="BU37159">
        <f>ROW()</f>
        <v>37159</v>
      </c>
    </row>
    <row r="37160" spans="73:73" x14ac:dyDescent="0.45">
      <c r="BU37160">
        <f>ROW()</f>
        <v>37160</v>
      </c>
    </row>
    <row r="37161" spans="73:73" x14ac:dyDescent="0.45">
      <c r="BU37161">
        <f>ROW()</f>
        <v>37161</v>
      </c>
    </row>
    <row r="37162" spans="73:73" x14ac:dyDescent="0.45">
      <c r="BU37162">
        <f>ROW()</f>
        <v>37162</v>
      </c>
    </row>
    <row r="37163" spans="73:73" x14ac:dyDescent="0.45">
      <c r="BU37163">
        <f>ROW()</f>
        <v>37163</v>
      </c>
    </row>
    <row r="37164" spans="73:73" x14ac:dyDescent="0.45">
      <c r="BU37164">
        <f>ROW()</f>
        <v>37164</v>
      </c>
    </row>
    <row r="37165" spans="73:73" x14ac:dyDescent="0.45">
      <c r="BU37165">
        <f>ROW()</f>
        <v>37165</v>
      </c>
    </row>
    <row r="37166" spans="73:73" x14ac:dyDescent="0.45">
      <c r="BU37166">
        <f>ROW()</f>
        <v>37166</v>
      </c>
    </row>
    <row r="37167" spans="73:73" x14ac:dyDescent="0.45">
      <c r="BU37167">
        <f>ROW()</f>
        <v>37167</v>
      </c>
    </row>
    <row r="37168" spans="73:73" x14ac:dyDescent="0.45">
      <c r="BU37168">
        <f>ROW()</f>
        <v>37168</v>
      </c>
    </row>
    <row r="37169" spans="73:73" x14ac:dyDescent="0.45">
      <c r="BU37169">
        <f>ROW()</f>
        <v>37169</v>
      </c>
    </row>
    <row r="37170" spans="73:73" x14ac:dyDescent="0.45">
      <c r="BU37170">
        <f>ROW()</f>
        <v>37170</v>
      </c>
    </row>
    <row r="37171" spans="73:73" x14ac:dyDescent="0.45">
      <c r="BU37171">
        <f>ROW()</f>
        <v>37171</v>
      </c>
    </row>
    <row r="37172" spans="73:73" x14ac:dyDescent="0.45">
      <c r="BU37172">
        <f>ROW()</f>
        <v>37172</v>
      </c>
    </row>
    <row r="37173" spans="73:73" x14ac:dyDescent="0.45">
      <c r="BU37173">
        <f>ROW()</f>
        <v>37173</v>
      </c>
    </row>
    <row r="37174" spans="73:73" x14ac:dyDescent="0.45">
      <c r="BU37174">
        <f>ROW()</f>
        <v>37174</v>
      </c>
    </row>
    <row r="37175" spans="73:73" x14ac:dyDescent="0.45">
      <c r="BU37175">
        <f>ROW()</f>
        <v>37175</v>
      </c>
    </row>
    <row r="37176" spans="73:73" x14ac:dyDescent="0.45">
      <c r="BU37176">
        <f>ROW()</f>
        <v>37176</v>
      </c>
    </row>
    <row r="37177" spans="73:73" x14ac:dyDescent="0.45">
      <c r="BU37177">
        <f>ROW()</f>
        <v>37177</v>
      </c>
    </row>
    <row r="37178" spans="73:73" x14ac:dyDescent="0.45">
      <c r="BU37178">
        <f>ROW()</f>
        <v>37178</v>
      </c>
    </row>
    <row r="37179" spans="73:73" x14ac:dyDescent="0.45">
      <c r="BU37179">
        <f>ROW()</f>
        <v>37179</v>
      </c>
    </row>
    <row r="37180" spans="73:73" x14ac:dyDescent="0.45">
      <c r="BU37180">
        <f>ROW()</f>
        <v>37180</v>
      </c>
    </row>
    <row r="37181" spans="73:73" x14ac:dyDescent="0.45">
      <c r="BU37181">
        <f>ROW()</f>
        <v>37181</v>
      </c>
    </row>
    <row r="37182" spans="73:73" x14ac:dyDescent="0.45">
      <c r="BU37182">
        <f>ROW()</f>
        <v>37182</v>
      </c>
    </row>
    <row r="37183" spans="73:73" x14ac:dyDescent="0.45">
      <c r="BU37183">
        <f>ROW()</f>
        <v>37183</v>
      </c>
    </row>
    <row r="37184" spans="73:73" x14ac:dyDescent="0.45">
      <c r="BU37184">
        <f>ROW()</f>
        <v>37184</v>
      </c>
    </row>
    <row r="37185" spans="73:73" x14ac:dyDescent="0.45">
      <c r="BU37185">
        <f>ROW()</f>
        <v>37185</v>
      </c>
    </row>
    <row r="37186" spans="73:73" x14ac:dyDescent="0.45">
      <c r="BU37186">
        <f>ROW()</f>
        <v>37186</v>
      </c>
    </row>
    <row r="37187" spans="73:73" x14ac:dyDescent="0.45">
      <c r="BU37187">
        <f>ROW()</f>
        <v>37187</v>
      </c>
    </row>
    <row r="37188" spans="73:73" x14ac:dyDescent="0.45">
      <c r="BU37188">
        <f>ROW()</f>
        <v>37188</v>
      </c>
    </row>
    <row r="37189" spans="73:73" x14ac:dyDescent="0.45">
      <c r="BU37189">
        <f>ROW()</f>
        <v>37189</v>
      </c>
    </row>
    <row r="37190" spans="73:73" x14ac:dyDescent="0.45">
      <c r="BU37190">
        <f>ROW()</f>
        <v>37190</v>
      </c>
    </row>
    <row r="37191" spans="73:73" x14ac:dyDescent="0.45">
      <c r="BU37191">
        <f>ROW()</f>
        <v>37191</v>
      </c>
    </row>
    <row r="37192" spans="73:73" x14ac:dyDescent="0.45">
      <c r="BU37192">
        <f>ROW()</f>
        <v>37192</v>
      </c>
    </row>
    <row r="37193" spans="73:73" x14ac:dyDescent="0.45">
      <c r="BU37193">
        <f>ROW()</f>
        <v>37193</v>
      </c>
    </row>
    <row r="37194" spans="73:73" x14ac:dyDescent="0.45">
      <c r="BU37194">
        <f>ROW()</f>
        <v>37194</v>
      </c>
    </row>
    <row r="37195" spans="73:73" x14ac:dyDescent="0.45">
      <c r="BU37195">
        <f>ROW()</f>
        <v>37195</v>
      </c>
    </row>
    <row r="37196" spans="73:73" x14ac:dyDescent="0.45">
      <c r="BU37196">
        <f>ROW()</f>
        <v>37196</v>
      </c>
    </row>
    <row r="37197" spans="73:73" x14ac:dyDescent="0.45">
      <c r="BU37197">
        <f>ROW()</f>
        <v>37197</v>
      </c>
    </row>
    <row r="37198" spans="73:73" x14ac:dyDescent="0.45">
      <c r="BU37198">
        <f>ROW()</f>
        <v>37198</v>
      </c>
    </row>
    <row r="37199" spans="73:73" x14ac:dyDescent="0.45">
      <c r="BU37199">
        <f>ROW()</f>
        <v>37199</v>
      </c>
    </row>
    <row r="37200" spans="73:73" x14ac:dyDescent="0.45">
      <c r="BU37200">
        <f>ROW()</f>
        <v>37200</v>
      </c>
    </row>
    <row r="37201" spans="73:73" x14ac:dyDescent="0.45">
      <c r="BU37201">
        <f>ROW()</f>
        <v>37201</v>
      </c>
    </row>
    <row r="37202" spans="73:73" x14ac:dyDescent="0.45">
      <c r="BU37202">
        <f>ROW()</f>
        <v>37202</v>
      </c>
    </row>
    <row r="37203" spans="73:73" x14ac:dyDescent="0.45">
      <c r="BU37203">
        <f>ROW()</f>
        <v>37203</v>
      </c>
    </row>
    <row r="37204" spans="73:73" x14ac:dyDescent="0.45">
      <c r="BU37204">
        <f>ROW()</f>
        <v>37204</v>
      </c>
    </row>
    <row r="37205" spans="73:73" x14ac:dyDescent="0.45">
      <c r="BU37205">
        <f>ROW()</f>
        <v>37205</v>
      </c>
    </row>
    <row r="37206" spans="73:73" x14ac:dyDescent="0.45">
      <c r="BU37206">
        <f>ROW()</f>
        <v>37206</v>
      </c>
    </row>
    <row r="37207" spans="73:73" x14ac:dyDescent="0.45">
      <c r="BU37207">
        <f>ROW()</f>
        <v>37207</v>
      </c>
    </row>
    <row r="37208" spans="73:73" x14ac:dyDescent="0.45">
      <c r="BU37208">
        <f>ROW()</f>
        <v>37208</v>
      </c>
    </row>
    <row r="37209" spans="73:73" x14ac:dyDescent="0.45">
      <c r="BU37209">
        <f>ROW()</f>
        <v>37209</v>
      </c>
    </row>
    <row r="37210" spans="73:73" x14ac:dyDescent="0.45">
      <c r="BU37210">
        <f>ROW()</f>
        <v>37210</v>
      </c>
    </row>
    <row r="37211" spans="73:73" x14ac:dyDescent="0.45">
      <c r="BU37211">
        <f>ROW()</f>
        <v>37211</v>
      </c>
    </row>
    <row r="37212" spans="73:73" x14ac:dyDescent="0.45">
      <c r="BU37212">
        <f>ROW()</f>
        <v>37212</v>
      </c>
    </row>
    <row r="37213" spans="73:73" x14ac:dyDescent="0.45">
      <c r="BU37213">
        <f>ROW()</f>
        <v>37213</v>
      </c>
    </row>
    <row r="37214" spans="73:73" x14ac:dyDescent="0.45">
      <c r="BU37214">
        <f>ROW()</f>
        <v>37214</v>
      </c>
    </row>
    <row r="37215" spans="73:73" x14ac:dyDescent="0.45">
      <c r="BU37215">
        <f>ROW()</f>
        <v>37215</v>
      </c>
    </row>
    <row r="37216" spans="73:73" x14ac:dyDescent="0.45">
      <c r="BU37216">
        <f>ROW()</f>
        <v>37216</v>
      </c>
    </row>
    <row r="37217" spans="73:73" x14ac:dyDescent="0.45">
      <c r="BU37217">
        <f>ROW()</f>
        <v>37217</v>
      </c>
    </row>
    <row r="37218" spans="73:73" x14ac:dyDescent="0.45">
      <c r="BU37218">
        <f>ROW()</f>
        <v>37218</v>
      </c>
    </row>
    <row r="37219" spans="73:73" x14ac:dyDescent="0.45">
      <c r="BU37219">
        <f>ROW()</f>
        <v>37219</v>
      </c>
    </row>
    <row r="37220" spans="73:73" x14ac:dyDescent="0.45">
      <c r="BU37220">
        <f>ROW()</f>
        <v>37220</v>
      </c>
    </row>
    <row r="37221" spans="73:73" x14ac:dyDescent="0.45">
      <c r="BU37221">
        <f>ROW()</f>
        <v>37221</v>
      </c>
    </row>
    <row r="37222" spans="73:73" x14ac:dyDescent="0.45">
      <c r="BU37222">
        <f>ROW()</f>
        <v>37222</v>
      </c>
    </row>
    <row r="37223" spans="73:73" x14ac:dyDescent="0.45">
      <c r="BU37223">
        <f>ROW()</f>
        <v>37223</v>
      </c>
    </row>
    <row r="37224" spans="73:73" x14ac:dyDescent="0.45">
      <c r="BU37224">
        <f>ROW()</f>
        <v>37224</v>
      </c>
    </row>
    <row r="37225" spans="73:73" x14ac:dyDescent="0.45">
      <c r="BU37225">
        <f>ROW()</f>
        <v>37225</v>
      </c>
    </row>
    <row r="37226" spans="73:73" x14ac:dyDescent="0.45">
      <c r="BU37226">
        <f>ROW()</f>
        <v>37226</v>
      </c>
    </row>
    <row r="37227" spans="73:73" x14ac:dyDescent="0.45">
      <c r="BU37227">
        <f>ROW()</f>
        <v>37227</v>
      </c>
    </row>
    <row r="37228" spans="73:73" x14ac:dyDescent="0.45">
      <c r="BU37228">
        <f>ROW()</f>
        <v>37228</v>
      </c>
    </row>
    <row r="37229" spans="73:73" x14ac:dyDescent="0.45">
      <c r="BU37229">
        <f>ROW()</f>
        <v>37229</v>
      </c>
    </row>
    <row r="37230" spans="73:73" x14ac:dyDescent="0.45">
      <c r="BU37230">
        <f>ROW()</f>
        <v>37230</v>
      </c>
    </row>
    <row r="37231" spans="73:73" x14ac:dyDescent="0.45">
      <c r="BU37231">
        <f>ROW()</f>
        <v>37231</v>
      </c>
    </row>
    <row r="37232" spans="73:73" x14ac:dyDescent="0.45">
      <c r="BU37232">
        <f>ROW()</f>
        <v>37232</v>
      </c>
    </row>
    <row r="37233" spans="73:73" x14ac:dyDescent="0.45">
      <c r="BU37233">
        <f>ROW()</f>
        <v>37233</v>
      </c>
    </row>
    <row r="37234" spans="73:73" x14ac:dyDescent="0.45">
      <c r="BU37234">
        <f>ROW()</f>
        <v>37234</v>
      </c>
    </row>
    <row r="37235" spans="73:73" x14ac:dyDescent="0.45">
      <c r="BU37235">
        <f>ROW()</f>
        <v>37235</v>
      </c>
    </row>
    <row r="37236" spans="73:73" x14ac:dyDescent="0.45">
      <c r="BU37236">
        <f>ROW()</f>
        <v>37236</v>
      </c>
    </row>
    <row r="37237" spans="73:73" x14ac:dyDescent="0.45">
      <c r="BU37237">
        <f>ROW()</f>
        <v>37237</v>
      </c>
    </row>
    <row r="37238" spans="73:73" x14ac:dyDescent="0.45">
      <c r="BU37238">
        <f>ROW()</f>
        <v>37238</v>
      </c>
    </row>
    <row r="37239" spans="73:73" x14ac:dyDescent="0.45">
      <c r="BU37239">
        <f>ROW()</f>
        <v>37239</v>
      </c>
    </row>
    <row r="37240" spans="73:73" x14ac:dyDescent="0.45">
      <c r="BU37240">
        <f>ROW()</f>
        <v>37240</v>
      </c>
    </row>
    <row r="37241" spans="73:73" x14ac:dyDescent="0.45">
      <c r="BU37241">
        <f>ROW()</f>
        <v>37241</v>
      </c>
    </row>
    <row r="37242" spans="73:73" x14ac:dyDescent="0.45">
      <c r="BU37242">
        <f>ROW()</f>
        <v>37242</v>
      </c>
    </row>
    <row r="37243" spans="73:73" x14ac:dyDescent="0.45">
      <c r="BU37243">
        <f>ROW()</f>
        <v>37243</v>
      </c>
    </row>
    <row r="37244" spans="73:73" x14ac:dyDescent="0.45">
      <c r="BU37244">
        <f>ROW()</f>
        <v>37244</v>
      </c>
    </row>
    <row r="37245" spans="73:73" x14ac:dyDescent="0.45">
      <c r="BU37245">
        <f>ROW()</f>
        <v>37245</v>
      </c>
    </row>
    <row r="37246" spans="73:73" x14ac:dyDescent="0.45">
      <c r="BU37246">
        <f>ROW()</f>
        <v>37246</v>
      </c>
    </row>
    <row r="37247" spans="73:73" x14ac:dyDescent="0.45">
      <c r="BU37247">
        <f>ROW()</f>
        <v>37247</v>
      </c>
    </row>
    <row r="37248" spans="73:73" x14ac:dyDescent="0.45">
      <c r="BU37248">
        <f>ROW()</f>
        <v>37248</v>
      </c>
    </row>
    <row r="37249" spans="73:73" x14ac:dyDescent="0.45">
      <c r="BU37249">
        <f>ROW()</f>
        <v>37249</v>
      </c>
    </row>
    <row r="37250" spans="73:73" x14ac:dyDescent="0.45">
      <c r="BU37250">
        <f>ROW()</f>
        <v>37250</v>
      </c>
    </row>
    <row r="37251" spans="73:73" x14ac:dyDescent="0.45">
      <c r="BU37251">
        <f>ROW()</f>
        <v>37251</v>
      </c>
    </row>
    <row r="37252" spans="73:73" x14ac:dyDescent="0.45">
      <c r="BU37252">
        <f>ROW()</f>
        <v>37252</v>
      </c>
    </row>
    <row r="37253" spans="73:73" x14ac:dyDescent="0.45">
      <c r="BU37253">
        <f>ROW()</f>
        <v>37253</v>
      </c>
    </row>
    <row r="37254" spans="73:73" x14ac:dyDescent="0.45">
      <c r="BU37254">
        <f>ROW()</f>
        <v>37254</v>
      </c>
    </row>
    <row r="37255" spans="73:73" x14ac:dyDescent="0.45">
      <c r="BU37255">
        <f>ROW()</f>
        <v>37255</v>
      </c>
    </row>
    <row r="37256" spans="73:73" x14ac:dyDescent="0.45">
      <c r="BU37256">
        <f>ROW()</f>
        <v>37256</v>
      </c>
    </row>
    <row r="37257" spans="73:73" x14ac:dyDescent="0.45">
      <c r="BU37257">
        <f>ROW()</f>
        <v>37257</v>
      </c>
    </row>
    <row r="37258" spans="73:73" x14ac:dyDescent="0.45">
      <c r="BU37258">
        <f>ROW()</f>
        <v>37258</v>
      </c>
    </row>
    <row r="37259" spans="73:73" x14ac:dyDescent="0.45">
      <c r="BU37259">
        <f>ROW()</f>
        <v>37259</v>
      </c>
    </row>
    <row r="37260" spans="73:73" x14ac:dyDescent="0.45">
      <c r="BU37260">
        <f>ROW()</f>
        <v>37260</v>
      </c>
    </row>
    <row r="37261" spans="73:73" x14ac:dyDescent="0.45">
      <c r="BU37261">
        <f>ROW()</f>
        <v>37261</v>
      </c>
    </row>
    <row r="37262" spans="73:73" x14ac:dyDescent="0.45">
      <c r="BU37262">
        <f>ROW()</f>
        <v>37262</v>
      </c>
    </row>
    <row r="37263" spans="73:73" x14ac:dyDescent="0.45">
      <c r="BU37263">
        <f>ROW()</f>
        <v>37263</v>
      </c>
    </row>
    <row r="37264" spans="73:73" x14ac:dyDescent="0.45">
      <c r="BU37264">
        <f>ROW()</f>
        <v>37264</v>
      </c>
    </row>
    <row r="37265" spans="73:73" x14ac:dyDescent="0.45">
      <c r="BU37265">
        <f>ROW()</f>
        <v>37265</v>
      </c>
    </row>
    <row r="37266" spans="73:73" x14ac:dyDescent="0.45">
      <c r="BU37266">
        <f>ROW()</f>
        <v>37266</v>
      </c>
    </row>
    <row r="37267" spans="73:73" x14ac:dyDescent="0.45">
      <c r="BU37267">
        <f>ROW()</f>
        <v>37267</v>
      </c>
    </row>
    <row r="37268" spans="73:73" x14ac:dyDescent="0.45">
      <c r="BU37268">
        <f>ROW()</f>
        <v>37268</v>
      </c>
    </row>
    <row r="37269" spans="73:73" x14ac:dyDescent="0.45">
      <c r="BU37269">
        <f>ROW()</f>
        <v>37269</v>
      </c>
    </row>
    <row r="37270" spans="73:73" x14ac:dyDescent="0.45">
      <c r="BU37270">
        <f>ROW()</f>
        <v>37270</v>
      </c>
    </row>
    <row r="37271" spans="73:73" x14ac:dyDescent="0.45">
      <c r="BU37271">
        <f>ROW()</f>
        <v>37271</v>
      </c>
    </row>
    <row r="37272" spans="73:73" x14ac:dyDescent="0.45">
      <c r="BU37272">
        <f>ROW()</f>
        <v>37272</v>
      </c>
    </row>
    <row r="37273" spans="73:73" x14ac:dyDescent="0.45">
      <c r="BU37273">
        <f>ROW()</f>
        <v>37273</v>
      </c>
    </row>
    <row r="37274" spans="73:73" x14ac:dyDescent="0.45">
      <c r="BU37274">
        <f>ROW()</f>
        <v>37274</v>
      </c>
    </row>
    <row r="37275" spans="73:73" x14ac:dyDescent="0.45">
      <c r="BU37275">
        <f>ROW()</f>
        <v>37275</v>
      </c>
    </row>
    <row r="37276" spans="73:73" x14ac:dyDescent="0.45">
      <c r="BU37276">
        <f>ROW()</f>
        <v>37276</v>
      </c>
    </row>
    <row r="37277" spans="73:73" x14ac:dyDescent="0.45">
      <c r="BU37277">
        <f>ROW()</f>
        <v>37277</v>
      </c>
    </row>
    <row r="37278" spans="73:73" x14ac:dyDescent="0.45">
      <c r="BU37278">
        <f>ROW()</f>
        <v>37278</v>
      </c>
    </row>
    <row r="37279" spans="73:73" x14ac:dyDescent="0.45">
      <c r="BU37279">
        <f>ROW()</f>
        <v>37279</v>
      </c>
    </row>
    <row r="37280" spans="73:73" x14ac:dyDescent="0.45">
      <c r="BU37280">
        <f>ROW()</f>
        <v>37280</v>
      </c>
    </row>
    <row r="37281" spans="73:73" x14ac:dyDescent="0.45">
      <c r="BU37281">
        <f>ROW()</f>
        <v>37281</v>
      </c>
    </row>
    <row r="37282" spans="73:73" x14ac:dyDescent="0.45">
      <c r="BU37282">
        <f>ROW()</f>
        <v>37282</v>
      </c>
    </row>
    <row r="37283" spans="73:73" x14ac:dyDescent="0.45">
      <c r="BU37283">
        <f>ROW()</f>
        <v>37283</v>
      </c>
    </row>
    <row r="37284" spans="73:73" x14ac:dyDescent="0.45">
      <c r="BU37284">
        <f>ROW()</f>
        <v>37284</v>
      </c>
    </row>
    <row r="37285" spans="73:73" x14ac:dyDescent="0.45">
      <c r="BU37285">
        <f>ROW()</f>
        <v>37285</v>
      </c>
    </row>
    <row r="37286" spans="73:73" x14ac:dyDescent="0.45">
      <c r="BU37286">
        <f>ROW()</f>
        <v>37286</v>
      </c>
    </row>
    <row r="37287" spans="73:73" x14ac:dyDescent="0.45">
      <c r="BU37287">
        <f>ROW()</f>
        <v>37287</v>
      </c>
    </row>
    <row r="37288" spans="73:73" x14ac:dyDescent="0.45">
      <c r="BU37288">
        <f>ROW()</f>
        <v>37288</v>
      </c>
    </row>
    <row r="37289" spans="73:73" x14ac:dyDescent="0.45">
      <c r="BU37289">
        <f>ROW()</f>
        <v>37289</v>
      </c>
    </row>
    <row r="37290" spans="73:73" x14ac:dyDescent="0.45">
      <c r="BU37290">
        <f>ROW()</f>
        <v>37290</v>
      </c>
    </row>
    <row r="37291" spans="73:73" x14ac:dyDescent="0.45">
      <c r="BU37291">
        <f>ROW()</f>
        <v>37291</v>
      </c>
    </row>
    <row r="37292" spans="73:73" x14ac:dyDescent="0.45">
      <c r="BU37292">
        <f>ROW()</f>
        <v>37292</v>
      </c>
    </row>
    <row r="37293" spans="73:73" x14ac:dyDescent="0.45">
      <c r="BU37293">
        <f>ROW()</f>
        <v>37293</v>
      </c>
    </row>
    <row r="37294" spans="73:73" x14ac:dyDescent="0.45">
      <c r="BU37294">
        <f>ROW()</f>
        <v>37294</v>
      </c>
    </row>
    <row r="37295" spans="73:73" x14ac:dyDescent="0.45">
      <c r="BU37295">
        <f>ROW()</f>
        <v>37295</v>
      </c>
    </row>
    <row r="37296" spans="73:73" x14ac:dyDescent="0.45">
      <c r="BU37296">
        <f>ROW()</f>
        <v>37296</v>
      </c>
    </row>
    <row r="37297" spans="73:73" x14ac:dyDescent="0.45">
      <c r="BU37297">
        <f>ROW()</f>
        <v>37297</v>
      </c>
    </row>
    <row r="37298" spans="73:73" x14ac:dyDescent="0.45">
      <c r="BU37298">
        <f>ROW()</f>
        <v>37298</v>
      </c>
    </row>
    <row r="37299" spans="73:73" x14ac:dyDescent="0.45">
      <c r="BU37299">
        <f>ROW()</f>
        <v>37299</v>
      </c>
    </row>
    <row r="37300" spans="73:73" x14ac:dyDescent="0.45">
      <c r="BU37300">
        <f>ROW()</f>
        <v>37300</v>
      </c>
    </row>
    <row r="37301" spans="73:73" x14ac:dyDescent="0.45">
      <c r="BU37301">
        <f>ROW()</f>
        <v>37301</v>
      </c>
    </row>
    <row r="37302" spans="73:73" x14ac:dyDescent="0.45">
      <c r="BU37302">
        <f>ROW()</f>
        <v>37302</v>
      </c>
    </row>
    <row r="37303" spans="73:73" x14ac:dyDescent="0.45">
      <c r="BU37303">
        <f>ROW()</f>
        <v>37303</v>
      </c>
    </row>
    <row r="37304" spans="73:73" x14ac:dyDescent="0.45">
      <c r="BU37304">
        <f>ROW()</f>
        <v>37304</v>
      </c>
    </row>
    <row r="37305" spans="73:73" x14ac:dyDescent="0.45">
      <c r="BU37305">
        <f>ROW()</f>
        <v>37305</v>
      </c>
    </row>
    <row r="37306" spans="73:73" x14ac:dyDescent="0.45">
      <c r="BU37306">
        <f>ROW()</f>
        <v>37306</v>
      </c>
    </row>
    <row r="37307" spans="73:73" x14ac:dyDescent="0.45">
      <c r="BU37307">
        <f>ROW()</f>
        <v>37307</v>
      </c>
    </row>
    <row r="37308" spans="73:73" x14ac:dyDescent="0.45">
      <c r="BU37308">
        <f>ROW()</f>
        <v>37308</v>
      </c>
    </row>
    <row r="37309" spans="73:73" x14ac:dyDescent="0.45">
      <c r="BU37309">
        <f>ROW()</f>
        <v>37309</v>
      </c>
    </row>
    <row r="37310" spans="73:73" x14ac:dyDescent="0.45">
      <c r="BU37310">
        <f>ROW()</f>
        <v>37310</v>
      </c>
    </row>
    <row r="37311" spans="73:73" x14ac:dyDescent="0.45">
      <c r="BU37311">
        <f>ROW()</f>
        <v>37311</v>
      </c>
    </row>
    <row r="37312" spans="73:73" x14ac:dyDescent="0.45">
      <c r="BU37312">
        <f>ROW()</f>
        <v>37312</v>
      </c>
    </row>
    <row r="37313" spans="73:73" x14ac:dyDescent="0.45">
      <c r="BU37313">
        <f>ROW()</f>
        <v>37313</v>
      </c>
    </row>
    <row r="37314" spans="73:73" x14ac:dyDescent="0.45">
      <c r="BU37314">
        <f>ROW()</f>
        <v>37314</v>
      </c>
    </row>
    <row r="37315" spans="73:73" x14ac:dyDescent="0.45">
      <c r="BU37315">
        <f>ROW()</f>
        <v>37315</v>
      </c>
    </row>
    <row r="37316" spans="73:73" x14ac:dyDescent="0.45">
      <c r="BU37316">
        <f>ROW()</f>
        <v>37316</v>
      </c>
    </row>
    <row r="37317" spans="73:73" x14ac:dyDescent="0.45">
      <c r="BU37317">
        <f>ROW()</f>
        <v>37317</v>
      </c>
    </row>
    <row r="37318" spans="73:73" x14ac:dyDescent="0.45">
      <c r="BU37318">
        <f>ROW()</f>
        <v>37318</v>
      </c>
    </row>
    <row r="37319" spans="73:73" x14ac:dyDescent="0.45">
      <c r="BU37319">
        <f>ROW()</f>
        <v>37319</v>
      </c>
    </row>
    <row r="37320" spans="73:73" x14ac:dyDescent="0.45">
      <c r="BU37320">
        <f>ROW()</f>
        <v>37320</v>
      </c>
    </row>
    <row r="37321" spans="73:73" x14ac:dyDescent="0.45">
      <c r="BU37321">
        <f>ROW()</f>
        <v>37321</v>
      </c>
    </row>
    <row r="37322" spans="73:73" x14ac:dyDescent="0.45">
      <c r="BU37322">
        <f>ROW()</f>
        <v>37322</v>
      </c>
    </row>
    <row r="37323" spans="73:73" x14ac:dyDescent="0.45">
      <c r="BU37323">
        <f>ROW()</f>
        <v>37323</v>
      </c>
    </row>
    <row r="37324" spans="73:73" x14ac:dyDescent="0.45">
      <c r="BU37324">
        <f>ROW()</f>
        <v>37324</v>
      </c>
    </row>
    <row r="37325" spans="73:73" x14ac:dyDescent="0.45">
      <c r="BU37325">
        <f>ROW()</f>
        <v>37325</v>
      </c>
    </row>
    <row r="37326" spans="73:73" x14ac:dyDescent="0.45">
      <c r="BU37326">
        <f>ROW()</f>
        <v>37326</v>
      </c>
    </row>
    <row r="37327" spans="73:73" x14ac:dyDescent="0.45">
      <c r="BU37327">
        <f>ROW()</f>
        <v>37327</v>
      </c>
    </row>
    <row r="37328" spans="73:73" x14ac:dyDescent="0.45">
      <c r="BU37328">
        <f>ROW()</f>
        <v>37328</v>
      </c>
    </row>
    <row r="37329" spans="73:73" x14ac:dyDescent="0.45">
      <c r="BU37329">
        <f>ROW()</f>
        <v>37329</v>
      </c>
    </row>
    <row r="37330" spans="73:73" x14ac:dyDescent="0.45">
      <c r="BU37330">
        <f>ROW()</f>
        <v>37330</v>
      </c>
    </row>
    <row r="37331" spans="73:73" x14ac:dyDescent="0.45">
      <c r="BU37331">
        <f>ROW()</f>
        <v>37331</v>
      </c>
    </row>
    <row r="37332" spans="73:73" x14ac:dyDescent="0.45">
      <c r="BU37332">
        <f>ROW()</f>
        <v>37332</v>
      </c>
    </row>
    <row r="37333" spans="73:73" x14ac:dyDescent="0.45">
      <c r="BU37333">
        <f>ROW()</f>
        <v>37333</v>
      </c>
    </row>
    <row r="37334" spans="73:73" x14ac:dyDescent="0.45">
      <c r="BU37334">
        <f>ROW()</f>
        <v>37334</v>
      </c>
    </row>
    <row r="37335" spans="73:73" x14ac:dyDescent="0.45">
      <c r="BU37335">
        <f>ROW()</f>
        <v>37335</v>
      </c>
    </row>
    <row r="37336" spans="73:73" x14ac:dyDescent="0.45">
      <c r="BU37336">
        <f>ROW()</f>
        <v>37336</v>
      </c>
    </row>
    <row r="37337" spans="73:73" x14ac:dyDescent="0.45">
      <c r="BU37337">
        <f>ROW()</f>
        <v>37337</v>
      </c>
    </row>
    <row r="37338" spans="73:73" x14ac:dyDescent="0.45">
      <c r="BU37338">
        <f>ROW()</f>
        <v>37338</v>
      </c>
    </row>
    <row r="37339" spans="73:73" x14ac:dyDescent="0.45">
      <c r="BU37339">
        <f>ROW()</f>
        <v>37339</v>
      </c>
    </row>
    <row r="37340" spans="73:73" x14ac:dyDescent="0.45">
      <c r="BU37340">
        <f>ROW()</f>
        <v>37340</v>
      </c>
    </row>
    <row r="37341" spans="73:73" x14ac:dyDescent="0.45">
      <c r="BU37341">
        <f>ROW()</f>
        <v>37341</v>
      </c>
    </row>
    <row r="37342" spans="73:73" x14ac:dyDescent="0.45">
      <c r="BU37342">
        <f>ROW()</f>
        <v>37342</v>
      </c>
    </row>
    <row r="37343" spans="73:73" x14ac:dyDescent="0.45">
      <c r="BU37343">
        <f>ROW()</f>
        <v>37343</v>
      </c>
    </row>
    <row r="37344" spans="73:73" x14ac:dyDescent="0.45">
      <c r="BU37344">
        <f>ROW()</f>
        <v>37344</v>
      </c>
    </row>
    <row r="37345" spans="73:73" x14ac:dyDescent="0.45">
      <c r="BU37345">
        <f>ROW()</f>
        <v>37345</v>
      </c>
    </row>
    <row r="37346" spans="73:73" x14ac:dyDescent="0.45">
      <c r="BU37346">
        <f>ROW()</f>
        <v>37346</v>
      </c>
    </row>
    <row r="37347" spans="73:73" x14ac:dyDescent="0.45">
      <c r="BU37347">
        <f>ROW()</f>
        <v>37347</v>
      </c>
    </row>
    <row r="37348" spans="73:73" x14ac:dyDescent="0.45">
      <c r="BU37348">
        <f>ROW()</f>
        <v>37348</v>
      </c>
    </row>
    <row r="37349" spans="73:73" x14ac:dyDescent="0.45">
      <c r="BU37349">
        <f>ROW()</f>
        <v>37349</v>
      </c>
    </row>
    <row r="37350" spans="73:73" x14ac:dyDescent="0.45">
      <c r="BU37350">
        <f>ROW()</f>
        <v>37350</v>
      </c>
    </row>
    <row r="37351" spans="73:73" x14ac:dyDescent="0.45">
      <c r="BU37351">
        <f>ROW()</f>
        <v>37351</v>
      </c>
    </row>
    <row r="37352" spans="73:73" x14ac:dyDescent="0.45">
      <c r="BU37352">
        <f>ROW()</f>
        <v>37352</v>
      </c>
    </row>
    <row r="37353" spans="73:73" x14ac:dyDescent="0.45">
      <c r="BU37353">
        <f>ROW()</f>
        <v>37353</v>
      </c>
    </row>
    <row r="37354" spans="73:73" x14ac:dyDescent="0.45">
      <c r="BU37354">
        <f>ROW()</f>
        <v>37354</v>
      </c>
    </row>
    <row r="37355" spans="73:73" x14ac:dyDescent="0.45">
      <c r="BU37355">
        <f>ROW()</f>
        <v>37355</v>
      </c>
    </row>
    <row r="37356" spans="73:73" x14ac:dyDescent="0.45">
      <c r="BU37356">
        <f>ROW()</f>
        <v>37356</v>
      </c>
    </row>
    <row r="37357" spans="73:73" x14ac:dyDescent="0.45">
      <c r="BU37357">
        <f>ROW()</f>
        <v>37357</v>
      </c>
    </row>
    <row r="37358" spans="73:73" x14ac:dyDescent="0.45">
      <c r="BU37358">
        <f>ROW()</f>
        <v>37358</v>
      </c>
    </row>
    <row r="37359" spans="73:73" x14ac:dyDescent="0.45">
      <c r="BU37359">
        <f>ROW()</f>
        <v>37359</v>
      </c>
    </row>
    <row r="37360" spans="73:73" x14ac:dyDescent="0.45">
      <c r="BU37360">
        <f>ROW()</f>
        <v>37360</v>
      </c>
    </row>
    <row r="37361" spans="73:73" x14ac:dyDescent="0.45">
      <c r="BU37361">
        <f>ROW()</f>
        <v>37361</v>
      </c>
    </row>
    <row r="37362" spans="73:73" x14ac:dyDescent="0.45">
      <c r="BU37362">
        <f>ROW()</f>
        <v>37362</v>
      </c>
    </row>
    <row r="37363" spans="73:73" x14ac:dyDescent="0.45">
      <c r="BU37363">
        <f>ROW()</f>
        <v>37363</v>
      </c>
    </row>
    <row r="37364" spans="73:73" x14ac:dyDescent="0.45">
      <c r="BU37364">
        <f>ROW()</f>
        <v>37364</v>
      </c>
    </row>
    <row r="37365" spans="73:73" x14ac:dyDescent="0.45">
      <c r="BU37365">
        <f>ROW()</f>
        <v>37365</v>
      </c>
    </row>
    <row r="37366" spans="73:73" x14ac:dyDescent="0.45">
      <c r="BU37366">
        <f>ROW()</f>
        <v>37366</v>
      </c>
    </row>
    <row r="37367" spans="73:73" x14ac:dyDescent="0.45">
      <c r="BU37367">
        <f>ROW()</f>
        <v>37367</v>
      </c>
    </row>
    <row r="37368" spans="73:73" x14ac:dyDescent="0.45">
      <c r="BU37368">
        <f>ROW()</f>
        <v>37368</v>
      </c>
    </row>
    <row r="37369" spans="73:73" x14ac:dyDescent="0.45">
      <c r="BU37369">
        <f>ROW()</f>
        <v>37369</v>
      </c>
    </row>
    <row r="37370" spans="73:73" x14ac:dyDescent="0.45">
      <c r="BU37370">
        <f>ROW()</f>
        <v>37370</v>
      </c>
    </row>
    <row r="37371" spans="73:73" x14ac:dyDescent="0.45">
      <c r="BU37371">
        <f>ROW()</f>
        <v>37371</v>
      </c>
    </row>
    <row r="37372" spans="73:73" x14ac:dyDescent="0.45">
      <c r="BU37372">
        <f>ROW()</f>
        <v>37372</v>
      </c>
    </row>
    <row r="37373" spans="73:73" x14ac:dyDescent="0.45">
      <c r="BU37373">
        <f>ROW()</f>
        <v>37373</v>
      </c>
    </row>
    <row r="37374" spans="73:73" x14ac:dyDescent="0.45">
      <c r="BU37374">
        <f>ROW()</f>
        <v>37374</v>
      </c>
    </row>
    <row r="37375" spans="73:73" x14ac:dyDescent="0.45">
      <c r="BU37375">
        <f>ROW()</f>
        <v>37375</v>
      </c>
    </row>
    <row r="37376" spans="73:73" x14ac:dyDescent="0.45">
      <c r="BU37376">
        <f>ROW()</f>
        <v>37376</v>
      </c>
    </row>
    <row r="37377" spans="73:73" x14ac:dyDescent="0.45">
      <c r="BU37377">
        <f>ROW()</f>
        <v>37377</v>
      </c>
    </row>
    <row r="37378" spans="73:73" x14ac:dyDescent="0.45">
      <c r="BU37378">
        <f>ROW()</f>
        <v>37378</v>
      </c>
    </row>
    <row r="37379" spans="73:73" x14ac:dyDescent="0.45">
      <c r="BU37379">
        <f>ROW()</f>
        <v>37379</v>
      </c>
    </row>
    <row r="37380" spans="73:73" x14ac:dyDescent="0.45">
      <c r="BU37380">
        <f>ROW()</f>
        <v>37380</v>
      </c>
    </row>
    <row r="37381" spans="73:73" x14ac:dyDescent="0.45">
      <c r="BU37381">
        <f>ROW()</f>
        <v>37381</v>
      </c>
    </row>
    <row r="37382" spans="73:73" x14ac:dyDescent="0.45">
      <c r="BU37382">
        <f>ROW()</f>
        <v>37382</v>
      </c>
    </row>
    <row r="37383" spans="73:73" x14ac:dyDescent="0.45">
      <c r="BU37383">
        <f>ROW()</f>
        <v>37383</v>
      </c>
    </row>
    <row r="37384" spans="73:73" x14ac:dyDescent="0.45">
      <c r="BU37384">
        <f>ROW()</f>
        <v>37384</v>
      </c>
    </row>
    <row r="37385" spans="73:73" x14ac:dyDescent="0.45">
      <c r="BU37385">
        <f>ROW()</f>
        <v>37385</v>
      </c>
    </row>
    <row r="37386" spans="73:73" x14ac:dyDescent="0.45">
      <c r="BU37386">
        <f>ROW()</f>
        <v>37386</v>
      </c>
    </row>
    <row r="37387" spans="73:73" x14ac:dyDescent="0.45">
      <c r="BU37387">
        <f>ROW()</f>
        <v>37387</v>
      </c>
    </row>
    <row r="37388" spans="73:73" x14ac:dyDescent="0.45">
      <c r="BU37388">
        <f>ROW()</f>
        <v>37388</v>
      </c>
    </row>
    <row r="37389" spans="73:73" x14ac:dyDescent="0.45">
      <c r="BU37389">
        <f>ROW()</f>
        <v>37389</v>
      </c>
    </row>
    <row r="37390" spans="73:73" x14ac:dyDescent="0.45">
      <c r="BU37390">
        <f>ROW()</f>
        <v>37390</v>
      </c>
    </row>
    <row r="37391" spans="73:73" x14ac:dyDescent="0.45">
      <c r="BU37391">
        <f>ROW()</f>
        <v>37391</v>
      </c>
    </row>
    <row r="37392" spans="73:73" x14ac:dyDescent="0.45">
      <c r="BU37392">
        <f>ROW()</f>
        <v>37392</v>
      </c>
    </row>
    <row r="37393" spans="73:73" x14ac:dyDescent="0.45">
      <c r="BU37393">
        <f>ROW()</f>
        <v>37393</v>
      </c>
    </row>
    <row r="37394" spans="73:73" x14ac:dyDescent="0.45">
      <c r="BU37394">
        <f>ROW()</f>
        <v>37394</v>
      </c>
    </row>
    <row r="37395" spans="73:73" x14ac:dyDescent="0.45">
      <c r="BU37395">
        <f>ROW()</f>
        <v>37395</v>
      </c>
    </row>
    <row r="37396" spans="73:73" x14ac:dyDescent="0.45">
      <c r="BU37396">
        <f>ROW()</f>
        <v>37396</v>
      </c>
    </row>
    <row r="37397" spans="73:73" x14ac:dyDescent="0.45">
      <c r="BU37397">
        <f>ROW()</f>
        <v>37397</v>
      </c>
    </row>
    <row r="37398" spans="73:73" x14ac:dyDescent="0.45">
      <c r="BU37398">
        <f>ROW()</f>
        <v>37398</v>
      </c>
    </row>
    <row r="37399" spans="73:73" x14ac:dyDescent="0.45">
      <c r="BU37399">
        <f>ROW()</f>
        <v>37399</v>
      </c>
    </row>
    <row r="37400" spans="73:73" x14ac:dyDescent="0.45">
      <c r="BU37400">
        <f>ROW()</f>
        <v>37400</v>
      </c>
    </row>
    <row r="37401" spans="73:73" x14ac:dyDescent="0.45">
      <c r="BU37401">
        <f>ROW()</f>
        <v>37401</v>
      </c>
    </row>
    <row r="37402" spans="73:73" x14ac:dyDescent="0.45">
      <c r="BU37402">
        <f>ROW()</f>
        <v>37402</v>
      </c>
    </row>
    <row r="37403" spans="73:73" x14ac:dyDescent="0.45">
      <c r="BU37403">
        <f>ROW()</f>
        <v>37403</v>
      </c>
    </row>
    <row r="37404" spans="73:73" x14ac:dyDescent="0.45">
      <c r="BU37404">
        <f>ROW()</f>
        <v>37404</v>
      </c>
    </row>
    <row r="37405" spans="73:73" x14ac:dyDescent="0.45">
      <c r="BU37405">
        <f>ROW()</f>
        <v>37405</v>
      </c>
    </row>
    <row r="37406" spans="73:73" x14ac:dyDescent="0.45">
      <c r="BU37406">
        <f>ROW()</f>
        <v>37406</v>
      </c>
    </row>
    <row r="37407" spans="73:73" x14ac:dyDescent="0.45">
      <c r="BU37407">
        <f>ROW()</f>
        <v>37407</v>
      </c>
    </row>
    <row r="37408" spans="73:73" x14ac:dyDescent="0.45">
      <c r="BU37408">
        <f>ROW()</f>
        <v>37408</v>
      </c>
    </row>
    <row r="37409" spans="73:73" x14ac:dyDescent="0.45">
      <c r="BU37409">
        <f>ROW()</f>
        <v>37409</v>
      </c>
    </row>
    <row r="37410" spans="73:73" x14ac:dyDescent="0.45">
      <c r="BU37410">
        <f>ROW()</f>
        <v>37410</v>
      </c>
    </row>
    <row r="37411" spans="73:73" x14ac:dyDescent="0.45">
      <c r="BU37411">
        <f>ROW()</f>
        <v>37411</v>
      </c>
    </row>
    <row r="37412" spans="73:73" x14ac:dyDescent="0.45">
      <c r="BU37412">
        <f>ROW()</f>
        <v>37412</v>
      </c>
    </row>
    <row r="37413" spans="73:73" x14ac:dyDescent="0.45">
      <c r="BU37413">
        <f>ROW()</f>
        <v>37413</v>
      </c>
    </row>
    <row r="37414" spans="73:73" x14ac:dyDescent="0.45">
      <c r="BU37414">
        <f>ROW()</f>
        <v>37414</v>
      </c>
    </row>
    <row r="37415" spans="73:73" x14ac:dyDescent="0.45">
      <c r="BU37415">
        <f>ROW()</f>
        <v>37415</v>
      </c>
    </row>
    <row r="37416" spans="73:73" x14ac:dyDescent="0.45">
      <c r="BU37416">
        <f>ROW()</f>
        <v>37416</v>
      </c>
    </row>
    <row r="37417" spans="73:73" x14ac:dyDescent="0.45">
      <c r="BU37417">
        <f>ROW()</f>
        <v>37417</v>
      </c>
    </row>
    <row r="37418" spans="73:73" x14ac:dyDescent="0.45">
      <c r="BU37418">
        <f>ROW()</f>
        <v>37418</v>
      </c>
    </row>
    <row r="37419" spans="73:73" x14ac:dyDescent="0.45">
      <c r="BU37419">
        <f>ROW()</f>
        <v>37419</v>
      </c>
    </row>
    <row r="37420" spans="73:73" x14ac:dyDescent="0.45">
      <c r="BU37420">
        <f>ROW()</f>
        <v>37420</v>
      </c>
    </row>
    <row r="37421" spans="73:73" x14ac:dyDescent="0.45">
      <c r="BU37421">
        <f>ROW()</f>
        <v>37421</v>
      </c>
    </row>
    <row r="37422" spans="73:73" x14ac:dyDescent="0.45">
      <c r="BU37422">
        <f>ROW()</f>
        <v>37422</v>
      </c>
    </row>
    <row r="37423" spans="73:73" x14ac:dyDescent="0.45">
      <c r="BU37423">
        <f>ROW()</f>
        <v>37423</v>
      </c>
    </row>
    <row r="37424" spans="73:73" x14ac:dyDescent="0.45">
      <c r="BU37424">
        <f>ROW()</f>
        <v>37424</v>
      </c>
    </row>
    <row r="37425" spans="73:73" x14ac:dyDescent="0.45">
      <c r="BU37425">
        <f>ROW()</f>
        <v>37425</v>
      </c>
    </row>
    <row r="37426" spans="73:73" x14ac:dyDescent="0.45">
      <c r="BU37426">
        <f>ROW()</f>
        <v>37426</v>
      </c>
    </row>
    <row r="37427" spans="73:73" x14ac:dyDescent="0.45">
      <c r="BU37427">
        <f>ROW()</f>
        <v>37427</v>
      </c>
    </row>
    <row r="37428" spans="73:73" x14ac:dyDescent="0.45">
      <c r="BU37428">
        <f>ROW()</f>
        <v>37428</v>
      </c>
    </row>
    <row r="37429" spans="73:73" x14ac:dyDescent="0.45">
      <c r="BU37429">
        <f>ROW()</f>
        <v>37429</v>
      </c>
    </row>
    <row r="37430" spans="73:73" x14ac:dyDescent="0.45">
      <c r="BU37430">
        <f>ROW()</f>
        <v>37430</v>
      </c>
    </row>
    <row r="37431" spans="73:73" x14ac:dyDescent="0.45">
      <c r="BU37431">
        <f>ROW()</f>
        <v>37431</v>
      </c>
    </row>
    <row r="37432" spans="73:73" x14ac:dyDescent="0.45">
      <c r="BU37432">
        <f>ROW()</f>
        <v>37432</v>
      </c>
    </row>
    <row r="37433" spans="73:73" x14ac:dyDescent="0.45">
      <c r="BU37433">
        <f>ROW()</f>
        <v>37433</v>
      </c>
    </row>
    <row r="37434" spans="73:73" x14ac:dyDescent="0.45">
      <c r="BU37434">
        <f>ROW()</f>
        <v>37434</v>
      </c>
    </row>
    <row r="37435" spans="73:73" x14ac:dyDescent="0.45">
      <c r="BU37435">
        <f>ROW()</f>
        <v>37435</v>
      </c>
    </row>
    <row r="37436" spans="73:73" x14ac:dyDescent="0.45">
      <c r="BU37436">
        <f>ROW()</f>
        <v>37436</v>
      </c>
    </row>
    <row r="37437" spans="73:73" x14ac:dyDescent="0.45">
      <c r="BU37437">
        <f>ROW()</f>
        <v>37437</v>
      </c>
    </row>
    <row r="37438" spans="73:73" x14ac:dyDescent="0.45">
      <c r="BU37438">
        <f>ROW()</f>
        <v>37438</v>
      </c>
    </row>
    <row r="37439" spans="73:73" x14ac:dyDescent="0.45">
      <c r="BU37439">
        <f>ROW()</f>
        <v>37439</v>
      </c>
    </row>
    <row r="37440" spans="73:73" x14ac:dyDescent="0.45">
      <c r="BU37440">
        <f>ROW()</f>
        <v>37440</v>
      </c>
    </row>
    <row r="37441" spans="73:73" x14ac:dyDescent="0.45">
      <c r="BU37441">
        <f>ROW()</f>
        <v>37441</v>
      </c>
    </row>
    <row r="37442" spans="73:73" x14ac:dyDescent="0.45">
      <c r="BU37442">
        <f>ROW()</f>
        <v>37442</v>
      </c>
    </row>
    <row r="37443" spans="73:73" x14ac:dyDescent="0.45">
      <c r="BU37443">
        <f>ROW()</f>
        <v>37443</v>
      </c>
    </row>
    <row r="37444" spans="73:73" x14ac:dyDescent="0.45">
      <c r="BU37444">
        <f>ROW()</f>
        <v>37444</v>
      </c>
    </row>
    <row r="37445" spans="73:73" x14ac:dyDescent="0.45">
      <c r="BU37445">
        <f>ROW()</f>
        <v>37445</v>
      </c>
    </row>
    <row r="37446" spans="73:73" x14ac:dyDescent="0.45">
      <c r="BU37446">
        <f>ROW()</f>
        <v>37446</v>
      </c>
    </row>
    <row r="37447" spans="73:73" x14ac:dyDescent="0.45">
      <c r="BU37447">
        <f>ROW()</f>
        <v>37447</v>
      </c>
    </row>
    <row r="37448" spans="73:73" x14ac:dyDescent="0.45">
      <c r="BU37448">
        <f>ROW()</f>
        <v>37448</v>
      </c>
    </row>
    <row r="37449" spans="73:73" x14ac:dyDescent="0.45">
      <c r="BU37449">
        <f>ROW()</f>
        <v>37449</v>
      </c>
    </row>
    <row r="37450" spans="73:73" x14ac:dyDescent="0.45">
      <c r="BU37450">
        <f>ROW()</f>
        <v>37450</v>
      </c>
    </row>
    <row r="37451" spans="73:73" x14ac:dyDescent="0.45">
      <c r="BU37451">
        <f>ROW()</f>
        <v>37451</v>
      </c>
    </row>
    <row r="37452" spans="73:73" x14ac:dyDescent="0.45">
      <c r="BU37452">
        <f>ROW()</f>
        <v>37452</v>
      </c>
    </row>
    <row r="37453" spans="73:73" x14ac:dyDescent="0.45">
      <c r="BU37453">
        <f>ROW()</f>
        <v>37453</v>
      </c>
    </row>
    <row r="37454" spans="73:73" x14ac:dyDescent="0.45">
      <c r="BU37454">
        <f>ROW()</f>
        <v>37454</v>
      </c>
    </row>
    <row r="37455" spans="73:73" x14ac:dyDescent="0.45">
      <c r="BU37455">
        <f>ROW()</f>
        <v>37455</v>
      </c>
    </row>
    <row r="37456" spans="73:73" x14ac:dyDescent="0.45">
      <c r="BU37456">
        <f>ROW()</f>
        <v>37456</v>
      </c>
    </row>
    <row r="37457" spans="73:73" x14ac:dyDescent="0.45">
      <c r="BU37457">
        <f>ROW()</f>
        <v>37457</v>
      </c>
    </row>
    <row r="37458" spans="73:73" x14ac:dyDescent="0.45">
      <c r="BU37458">
        <f>ROW()</f>
        <v>37458</v>
      </c>
    </row>
    <row r="37459" spans="73:73" x14ac:dyDescent="0.45">
      <c r="BU37459">
        <f>ROW()</f>
        <v>37459</v>
      </c>
    </row>
    <row r="37460" spans="73:73" x14ac:dyDescent="0.45">
      <c r="BU37460">
        <f>ROW()</f>
        <v>37460</v>
      </c>
    </row>
    <row r="37461" spans="73:73" x14ac:dyDescent="0.45">
      <c r="BU37461">
        <f>ROW()</f>
        <v>37461</v>
      </c>
    </row>
    <row r="37462" spans="73:73" x14ac:dyDescent="0.45">
      <c r="BU37462">
        <f>ROW()</f>
        <v>37462</v>
      </c>
    </row>
    <row r="37463" spans="73:73" x14ac:dyDescent="0.45">
      <c r="BU37463">
        <f>ROW()</f>
        <v>37463</v>
      </c>
    </row>
    <row r="37464" spans="73:73" x14ac:dyDescent="0.45">
      <c r="BU37464">
        <f>ROW()</f>
        <v>37464</v>
      </c>
    </row>
    <row r="37465" spans="73:73" x14ac:dyDescent="0.45">
      <c r="BU37465">
        <f>ROW()</f>
        <v>37465</v>
      </c>
    </row>
    <row r="37466" spans="73:73" x14ac:dyDescent="0.45">
      <c r="BU37466">
        <f>ROW()</f>
        <v>37466</v>
      </c>
    </row>
    <row r="37467" spans="73:73" x14ac:dyDescent="0.45">
      <c r="BU37467">
        <f>ROW()</f>
        <v>37467</v>
      </c>
    </row>
    <row r="37468" spans="73:73" x14ac:dyDescent="0.45">
      <c r="BU37468">
        <f>ROW()</f>
        <v>37468</v>
      </c>
    </row>
    <row r="37469" spans="73:73" x14ac:dyDescent="0.45">
      <c r="BU37469">
        <f>ROW()</f>
        <v>37469</v>
      </c>
    </row>
    <row r="37470" spans="73:73" x14ac:dyDescent="0.45">
      <c r="BU37470">
        <f>ROW()</f>
        <v>37470</v>
      </c>
    </row>
    <row r="37471" spans="73:73" x14ac:dyDescent="0.45">
      <c r="BU37471">
        <f>ROW()</f>
        <v>37471</v>
      </c>
    </row>
    <row r="37472" spans="73:73" x14ac:dyDescent="0.45">
      <c r="BU37472">
        <f>ROW()</f>
        <v>37472</v>
      </c>
    </row>
    <row r="37473" spans="73:73" x14ac:dyDescent="0.45">
      <c r="BU37473">
        <f>ROW()</f>
        <v>37473</v>
      </c>
    </row>
    <row r="37474" spans="73:73" x14ac:dyDescent="0.45">
      <c r="BU37474">
        <f>ROW()</f>
        <v>37474</v>
      </c>
    </row>
    <row r="37475" spans="73:73" x14ac:dyDescent="0.45">
      <c r="BU37475">
        <f>ROW()</f>
        <v>37475</v>
      </c>
    </row>
    <row r="37476" spans="73:73" x14ac:dyDescent="0.45">
      <c r="BU37476">
        <f>ROW()</f>
        <v>37476</v>
      </c>
    </row>
    <row r="37477" spans="73:73" x14ac:dyDescent="0.45">
      <c r="BU37477">
        <f>ROW()</f>
        <v>37477</v>
      </c>
    </row>
    <row r="37478" spans="73:73" x14ac:dyDescent="0.45">
      <c r="BU37478">
        <f>ROW()</f>
        <v>37478</v>
      </c>
    </row>
    <row r="37479" spans="73:73" x14ac:dyDescent="0.45">
      <c r="BU37479">
        <f>ROW()</f>
        <v>37479</v>
      </c>
    </row>
    <row r="37480" spans="73:73" x14ac:dyDescent="0.45">
      <c r="BU37480">
        <f>ROW()</f>
        <v>37480</v>
      </c>
    </row>
    <row r="37481" spans="73:73" x14ac:dyDescent="0.45">
      <c r="BU37481">
        <f>ROW()</f>
        <v>37481</v>
      </c>
    </row>
    <row r="37482" spans="73:73" x14ac:dyDescent="0.45">
      <c r="BU37482">
        <f>ROW()</f>
        <v>37482</v>
      </c>
    </row>
    <row r="37483" spans="73:73" x14ac:dyDescent="0.45">
      <c r="BU37483">
        <f>ROW()</f>
        <v>37483</v>
      </c>
    </row>
    <row r="37484" spans="73:73" x14ac:dyDescent="0.45">
      <c r="BU37484">
        <f>ROW()</f>
        <v>37484</v>
      </c>
    </row>
    <row r="37485" spans="73:73" x14ac:dyDescent="0.45">
      <c r="BU37485">
        <f>ROW()</f>
        <v>37485</v>
      </c>
    </row>
    <row r="37486" spans="73:73" x14ac:dyDescent="0.45">
      <c r="BU37486">
        <f>ROW()</f>
        <v>37486</v>
      </c>
    </row>
    <row r="37487" spans="73:73" x14ac:dyDescent="0.45">
      <c r="BU37487">
        <f>ROW()</f>
        <v>37487</v>
      </c>
    </row>
    <row r="37488" spans="73:73" x14ac:dyDescent="0.45">
      <c r="BU37488">
        <f>ROW()</f>
        <v>37488</v>
      </c>
    </row>
    <row r="37489" spans="73:73" x14ac:dyDescent="0.45">
      <c r="BU37489">
        <f>ROW()</f>
        <v>37489</v>
      </c>
    </row>
    <row r="37490" spans="73:73" x14ac:dyDescent="0.45">
      <c r="BU37490">
        <f>ROW()</f>
        <v>37490</v>
      </c>
    </row>
    <row r="37491" spans="73:73" x14ac:dyDescent="0.45">
      <c r="BU37491">
        <f>ROW()</f>
        <v>37491</v>
      </c>
    </row>
    <row r="37492" spans="73:73" x14ac:dyDescent="0.45">
      <c r="BU37492">
        <f>ROW()</f>
        <v>37492</v>
      </c>
    </row>
    <row r="37493" spans="73:73" x14ac:dyDescent="0.45">
      <c r="BU37493">
        <f>ROW()</f>
        <v>37493</v>
      </c>
    </row>
    <row r="37494" spans="73:73" x14ac:dyDescent="0.45">
      <c r="BU37494">
        <f>ROW()</f>
        <v>37494</v>
      </c>
    </row>
    <row r="37495" spans="73:73" x14ac:dyDescent="0.45">
      <c r="BU37495">
        <f>ROW()</f>
        <v>37495</v>
      </c>
    </row>
    <row r="37496" spans="73:73" x14ac:dyDescent="0.45">
      <c r="BU37496">
        <f>ROW()</f>
        <v>37496</v>
      </c>
    </row>
    <row r="37497" spans="73:73" x14ac:dyDescent="0.45">
      <c r="BU37497">
        <f>ROW()</f>
        <v>37497</v>
      </c>
    </row>
    <row r="37498" spans="73:73" x14ac:dyDescent="0.45">
      <c r="BU37498">
        <f>ROW()</f>
        <v>37498</v>
      </c>
    </row>
    <row r="37499" spans="73:73" x14ac:dyDescent="0.45">
      <c r="BU37499">
        <f>ROW()</f>
        <v>37499</v>
      </c>
    </row>
    <row r="37500" spans="73:73" x14ac:dyDescent="0.45">
      <c r="BU37500">
        <f>ROW()</f>
        <v>37500</v>
      </c>
    </row>
    <row r="37501" spans="73:73" x14ac:dyDescent="0.45">
      <c r="BU37501">
        <f>ROW()</f>
        <v>37501</v>
      </c>
    </row>
    <row r="37502" spans="73:73" x14ac:dyDescent="0.45">
      <c r="BU37502">
        <f>ROW()</f>
        <v>37502</v>
      </c>
    </row>
    <row r="37503" spans="73:73" x14ac:dyDescent="0.45">
      <c r="BU37503">
        <f>ROW()</f>
        <v>37503</v>
      </c>
    </row>
    <row r="37504" spans="73:73" x14ac:dyDescent="0.45">
      <c r="BU37504">
        <f>ROW()</f>
        <v>37504</v>
      </c>
    </row>
    <row r="37505" spans="73:73" x14ac:dyDescent="0.45">
      <c r="BU37505">
        <f>ROW()</f>
        <v>37505</v>
      </c>
    </row>
    <row r="37506" spans="73:73" x14ac:dyDescent="0.45">
      <c r="BU37506">
        <f>ROW()</f>
        <v>37506</v>
      </c>
    </row>
    <row r="37507" spans="73:73" x14ac:dyDescent="0.45">
      <c r="BU37507">
        <f>ROW()</f>
        <v>37507</v>
      </c>
    </row>
    <row r="37508" spans="73:73" x14ac:dyDescent="0.45">
      <c r="BU37508">
        <f>ROW()</f>
        <v>37508</v>
      </c>
    </row>
    <row r="37509" spans="73:73" x14ac:dyDescent="0.45">
      <c r="BU37509">
        <f>ROW()</f>
        <v>37509</v>
      </c>
    </row>
    <row r="37510" spans="73:73" x14ac:dyDescent="0.45">
      <c r="BU37510">
        <f>ROW()</f>
        <v>37510</v>
      </c>
    </row>
    <row r="37511" spans="73:73" x14ac:dyDescent="0.45">
      <c r="BU37511">
        <f>ROW()</f>
        <v>37511</v>
      </c>
    </row>
    <row r="37512" spans="73:73" x14ac:dyDescent="0.45">
      <c r="BU37512">
        <f>ROW()</f>
        <v>37512</v>
      </c>
    </row>
    <row r="37513" spans="73:73" x14ac:dyDescent="0.45">
      <c r="BU37513">
        <f>ROW()</f>
        <v>37513</v>
      </c>
    </row>
    <row r="37514" spans="73:73" x14ac:dyDescent="0.45">
      <c r="BU37514">
        <f>ROW()</f>
        <v>37514</v>
      </c>
    </row>
    <row r="37515" spans="73:73" x14ac:dyDescent="0.45">
      <c r="BU37515">
        <f>ROW()</f>
        <v>37515</v>
      </c>
    </row>
    <row r="37516" spans="73:73" x14ac:dyDescent="0.45">
      <c r="BU37516">
        <f>ROW()</f>
        <v>37516</v>
      </c>
    </row>
    <row r="37517" spans="73:73" x14ac:dyDescent="0.45">
      <c r="BU37517">
        <f>ROW()</f>
        <v>37517</v>
      </c>
    </row>
    <row r="37518" spans="73:73" x14ac:dyDescent="0.45">
      <c r="BU37518">
        <f>ROW()</f>
        <v>37518</v>
      </c>
    </row>
    <row r="37519" spans="73:73" x14ac:dyDescent="0.45">
      <c r="BU37519">
        <f>ROW()</f>
        <v>37519</v>
      </c>
    </row>
    <row r="37520" spans="73:73" x14ac:dyDescent="0.45">
      <c r="BU37520">
        <f>ROW()</f>
        <v>37520</v>
      </c>
    </row>
    <row r="37521" spans="73:73" x14ac:dyDescent="0.45">
      <c r="BU37521">
        <f>ROW()</f>
        <v>37521</v>
      </c>
    </row>
    <row r="37522" spans="73:73" x14ac:dyDescent="0.45">
      <c r="BU37522">
        <f>ROW()</f>
        <v>37522</v>
      </c>
    </row>
    <row r="37523" spans="73:73" x14ac:dyDescent="0.45">
      <c r="BU37523">
        <f>ROW()</f>
        <v>37523</v>
      </c>
    </row>
    <row r="37524" spans="73:73" x14ac:dyDescent="0.45">
      <c r="BU37524">
        <f>ROW()</f>
        <v>37524</v>
      </c>
    </row>
    <row r="37525" spans="73:73" x14ac:dyDescent="0.45">
      <c r="BU37525">
        <f>ROW()</f>
        <v>37525</v>
      </c>
    </row>
    <row r="37526" spans="73:73" x14ac:dyDescent="0.45">
      <c r="BU37526">
        <f>ROW()</f>
        <v>37526</v>
      </c>
    </row>
    <row r="37527" spans="73:73" x14ac:dyDescent="0.45">
      <c r="BU37527">
        <f>ROW()</f>
        <v>37527</v>
      </c>
    </row>
    <row r="37528" spans="73:73" x14ac:dyDescent="0.45">
      <c r="BU37528">
        <f>ROW()</f>
        <v>37528</v>
      </c>
    </row>
    <row r="37529" spans="73:73" x14ac:dyDescent="0.45">
      <c r="BU37529">
        <f>ROW()</f>
        <v>37529</v>
      </c>
    </row>
    <row r="37530" spans="73:73" x14ac:dyDescent="0.45">
      <c r="BU37530">
        <f>ROW()</f>
        <v>37530</v>
      </c>
    </row>
    <row r="37531" spans="73:73" x14ac:dyDescent="0.45">
      <c r="BU37531">
        <f>ROW()</f>
        <v>37531</v>
      </c>
    </row>
    <row r="37532" spans="73:73" x14ac:dyDescent="0.45">
      <c r="BU37532">
        <f>ROW()</f>
        <v>37532</v>
      </c>
    </row>
    <row r="37533" spans="73:73" x14ac:dyDescent="0.45">
      <c r="BU37533">
        <f>ROW()</f>
        <v>37533</v>
      </c>
    </row>
    <row r="37534" spans="73:73" x14ac:dyDescent="0.45">
      <c r="BU37534">
        <f>ROW()</f>
        <v>37534</v>
      </c>
    </row>
    <row r="37535" spans="73:73" x14ac:dyDescent="0.45">
      <c r="BU37535">
        <f>ROW()</f>
        <v>37535</v>
      </c>
    </row>
    <row r="37536" spans="73:73" x14ac:dyDescent="0.45">
      <c r="BU37536">
        <f>ROW()</f>
        <v>37536</v>
      </c>
    </row>
    <row r="37537" spans="73:73" x14ac:dyDescent="0.45">
      <c r="BU37537">
        <f>ROW()</f>
        <v>37537</v>
      </c>
    </row>
    <row r="37538" spans="73:73" x14ac:dyDescent="0.45">
      <c r="BU37538">
        <f>ROW()</f>
        <v>37538</v>
      </c>
    </row>
    <row r="37539" spans="73:73" x14ac:dyDescent="0.45">
      <c r="BU37539">
        <f>ROW()</f>
        <v>37539</v>
      </c>
    </row>
    <row r="37540" spans="73:73" x14ac:dyDescent="0.45">
      <c r="BU37540">
        <f>ROW()</f>
        <v>37540</v>
      </c>
    </row>
    <row r="37541" spans="73:73" x14ac:dyDescent="0.45">
      <c r="BU37541">
        <f>ROW()</f>
        <v>37541</v>
      </c>
    </row>
    <row r="37542" spans="73:73" x14ac:dyDescent="0.45">
      <c r="BU37542">
        <f>ROW()</f>
        <v>37542</v>
      </c>
    </row>
    <row r="37543" spans="73:73" x14ac:dyDescent="0.45">
      <c r="BU37543">
        <f>ROW()</f>
        <v>37543</v>
      </c>
    </row>
    <row r="37544" spans="73:73" x14ac:dyDescent="0.45">
      <c r="BU37544">
        <f>ROW()</f>
        <v>37544</v>
      </c>
    </row>
    <row r="37545" spans="73:73" x14ac:dyDescent="0.45">
      <c r="BU37545">
        <f>ROW()</f>
        <v>37545</v>
      </c>
    </row>
    <row r="37546" spans="73:73" x14ac:dyDescent="0.45">
      <c r="BU37546">
        <f>ROW()</f>
        <v>37546</v>
      </c>
    </row>
    <row r="37547" spans="73:73" x14ac:dyDescent="0.45">
      <c r="BU37547">
        <f>ROW()</f>
        <v>37547</v>
      </c>
    </row>
    <row r="37548" spans="73:73" x14ac:dyDescent="0.45">
      <c r="BU37548">
        <f>ROW()</f>
        <v>37548</v>
      </c>
    </row>
    <row r="37549" spans="73:73" x14ac:dyDescent="0.45">
      <c r="BU37549">
        <f>ROW()</f>
        <v>37549</v>
      </c>
    </row>
    <row r="37550" spans="73:73" x14ac:dyDescent="0.45">
      <c r="BU37550">
        <f>ROW()</f>
        <v>37550</v>
      </c>
    </row>
    <row r="37551" spans="73:73" x14ac:dyDescent="0.45">
      <c r="BU37551">
        <f>ROW()</f>
        <v>37551</v>
      </c>
    </row>
    <row r="37552" spans="73:73" x14ac:dyDescent="0.45">
      <c r="BU37552">
        <f>ROW()</f>
        <v>37552</v>
      </c>
    </row>
    <row r="37553" spans="73:73" x14ac:dyDescent="0.45">
      <c r="BU37553">
        <f>ROW()</f>
        <v>37553</v>
      </c>
    </row>
    <row r="37554" spans="73:73" x14ac:dyDescent="0.45">
      <c r="BU37554">
        <f>ROW()</f>
        <v>37554</v>
      </c>
    </row>
    <row r="37555" spans="73:73" x14ac:dyDescent="0.45">
      <c r="BU37555">
        <f>ROW()</f>
        <v>37555</v>
      </c>
    </row>
    <row r="37556" spans="73:73" x14ac:dyDescent="0.45">
      <c r="BU37556">
        <f>ROW()</f>
        <v>37556</v>
      </c>
    </row>
    <row r="37557" spans="73:73" x14ac:dyDescent="0.45">
      <c r="BU37557">
        <f>ROW()</f>
        <v>37557</v>
      </c>
    </row>
    <row r="37558" spans="73:73" x14ac:dyDescent="0.45">
      <c r="BU37558">
        <f>ROW()</f>
        <v>37558</v>
      </c>
    </row>
    <row r="37559" spans="73:73" x14ac:dyDescent="0.45">
      <c r="BU37559">
        <f>ROW()</f>
        <v>37559</v>
      </c>
    </row>
    <row r="37560" spans="73:73" x14ac:dyDescent="0.45">
      <c r="BU37560">
        <f>ROW()</f>
        <v>37560</v>
      </c>
    </row>
    <row r="37561" spans="73:73" x14ac:dyDescent="0.45">
      <c r="BU37561">
        <f>ROW()</f>
        <v>37561</v>
      </c>
    </row>
    <row r="37562" spans="73:73" x14ac:dyDescent="0.45">
      <c r="BU37562">
        <f>ROW()</f>
        <v>37562</v>
      </c>
    </row>
    <row r="37563" spans="73:73" x14ac:dyDescent="0.45">
      <c r="BU37563">
        <f>ROW()</f>
        <v>37563</v>
      </c>
    </row>
    <row r="37564" spans="73:73" x14ac:dyDescent="0.45">
      <c r="BU37564">
        <f>ROW()</f>
        <v>37564</v>
      </c>
    </row>
    <row r="37565" spans="73:73" x14ac:dyDescent="0.45">
      <c r="BU37565">
        <f>ROW()</f>
        <v>37565</v>
      </c>
    </row>
    <row r="37566" spans="73:73" x14ac:dyDescent="0.45">
      <c r="BU37566">
        <f>ROW()</f>
        <v>37566</v>
      </c>
    </row>
    <row r="37567" spans="73:73" x14ac:dyDescent="0.45">
      <c r="BU37567">
        <f>ROW()</f>
        <v>37567</v>
      </c>
    </row>
    <row r="37568" spans="73:73" x14ac:dyDescent="0.45">
      <c r="BU37568">
        <f>ROW()</f>
        <v>37568</v>
      </c>
    </row>
    <row r="37569" spans="73:73" x14ac:dyDescent="0.45">
      <c r="BU37569">
        <f>ROW()</f>
        <v>37569</v>
      </c>
    </row>
    <row r="37570" spans="73:73" x14ac:dyDescent="0.45">
      <c r="BU37570">
        <f>ROW()</f>
        <v>37570</v>
      </c>
    </row>
    <row r="37571" spans="73:73" x14ac:dyDescent="0.45">
      <c r="BU37571">
        <f>ROW()</f>
        <v>37571</v>
      </c>
    </row>
    <row r="37572" spans="73:73" x14ac:dyDescent="0.45">
      <c r="BU37572">
        <f>ROW()</f>
        <v>37572</v>
      </c>
    </row>
    <row r="37573" spans="73:73" x14ac:dyDescent="0.45">
      <c r="BU37573">
        <f>ROW()</f>
        <v>37573</v>
      </c>
    </row>
    <row r="37574" spans="73:73" x14ac:dyDescent="0.45">
      <c r="BU37574">
        <f>ROW()</f>
        <v>37574</v>
      </c>
    </row>
    <row r="37575" spans="73:73" x14ac:dyDescent="0.45">
      <c r="BU37575">
        <f>ROW()</f>
        <v>37575</v>
      </c>
    </row>
    <row r="37576" spans="73:73" x14ac:dyDescent="0.45">
      <c r="BU37576">
        <f>ROW()</f>
        <v>37576</v>
      </c>
    </row>
    <row r="37577" spans="73:73" x14ac:dyDescent="0.45">
      <c r="BU37577">
        <f>ROW()</f>
        <v>37577</v>
      </c>
    </row>
    <row r="37578" spans="73:73" x14ac:dyDescent="0.45">
      <c r="BU37578">
        <f>ROW()</f>
        <v>37578</v>
      </c>
    </row>
    <row r="37579" spans="73:73" x14ac:dyDescent="0.45">
      <c r="BU37579">
        <f>ROW()</f>
        <v>37579</v>
      </c>
    </row>
    <row r="37580" spans="73:73" x14ac:dyDescent="0.45">
      <c r="BU37580">
        <f>ROW()</f>
        <v>37580</v>
      </c>
    </row>
    <row r="37581" spans="73:73" x14ac:dyDescent="0.45">
      <c r="BU37581">
        <f>ROW()</f>
        <v>37581</v>
      </c>
    </row>
    <row r="37582" spans="73:73" x14ac:dyDescent="0.45">
      <c r="BU37582">
        <f>ROW()</f>
        <v>37582</v>
      </c>
    </row>
    <row r="37583" spans="73:73" x14ac:dyDescent="0.45">
      <c r="BU37583">
        <f>ROW()</f>
        <v>37583</v>
      </c>
    </row>
    <row r="37584" spans="73:73" x14ac:dyDescent="0.45">
      <c r="BU37584">
        <f>ROW()</f>
        <v>37584</v>
      </c>
    </row>
    <row r="37585" spans="73:73" x14ac:dyDescent="0.45">
      <c r="BU37585">
        <f>ROW()</f>
        <v>37585</v>
      </c>
    </row>
    <row r="37586" spans="73:73" x14ac:dyDescent="0.45">
      <c r="BU37586">
        <f>ROW()</f>
        <v>37586</v>
      </c>
    </row>
    <row r="37587" spans="73:73" x14ac:dyDescent="0.45">
      <c r="BU37587">
        <f>ROW()</f>
        <v>37587</v>
      </c>
    </row>
    <row r="37588" spans="73:73" x14ac:dyDescent="0.45">
      <c r="BU37588">
        <f>ROW()</f>
        <v>37588</v>
      </c>
    </row>
    <row r="37589" spans="73:73" x14ac:dyDescent="0.45">
      <c r="BU37589">
        <f>ROW()</f>
        <v>37589</v>
      </c>
    </row>
    <row r="37590" spans="73:73" x14ac:dyDescent="0.45">
      <c r="BU37590">
        <f>ROW()</f>
        <v>37590</v>
      </c>
    </row>
    <row r="37591" spans="73:73" x14ac:dyDescent="0.45">
      <c r="BU37591">
        <f>ROW()</f>
        <v>37591</v>
      </c>
    </row>
    <row r="37592" spans="73:73" x14ac:dyDescent="0.45">
      <c r="BU37592">
        <f>ROW()</f>
        <v>37592</v>
      </c>
    </row>
    <row r="37593" spans="73:73" x14ac:dyDescent="0.45">
      <c r="BU37593">
        <f>ROW()</f>
        <v>37593</v>
      </c>
    </row>
    <row r="37594" spans="73:73" x14ac:dyDescent="0.45">
      <c r="BU37594">
        <f>ROW()</f>
        <v>37594</v>
      </c>
    </row>
    <row r="37595" spans="73:73" x14ac:dyDescent="0.45">
      <c r="BU37595">
        <f>ROW()</f>
        <v>37595</v>
      </c>
    </row>
    <row r="37596" spans="73:73" x14ac:dyDescent="0.45">
      <c r="BU37596">
        <f>ROW()</f>
        <v>37596</v>
      </c>
    </row>
    <row r="37597" spans="73:73" x14ac:dyDescent="0.45">
      <c r="BU37597">
        <f>ROW()</f>
        <v>37597</v>
      </c>
    </row>
    <row r="37598" spans="73:73" x14ac:dyDescent="0.45">
      <c r="BU37598">
        <f>ROW()</f>
        <v>37598</v>
      </c>
    </row>
    <row r="37599" spans="73:73" x14ac:dyDescent="0.45">
      <c r="BU37599">
        <f>ROW()</f>
        <v>37599</v>
      </c>
    </row>
    <row r="37600" spans="73:73" x14ac:dyDescent="0.45">
      <c r="BU37600">
        <f>ROW()</f>
        <v>37600</v>
      </c>
    </row>
    <row r="37601" spans="73:73" x14ac:dyDescent="0.45">
      <c r="BU37601">
        <f>ROW()</f>
        <v>37601</v>
      </c>
    </row>
    <row r="37602" spans="73:73" x14ac:dyDescent="0.45">
      <c r="BU37602">
        <f>ROW()</f>
        <v>37602</v>
      </c>
    </row>
    <row r="37603" spans="73:73" x14ac:dyDescent="0.45">
      <c r="BU37603">
        <f>ROW()</f>
        <v>37603</v>
      </c>
    </row>
    <row r="37604" spans="73:73" x14ac:dyDescent="0.45">
      <c r="BU37604">
        <f>ROW()</f>
        <v>37604</v>
      </c>
    </row>
    <row r="37605" spans="73:73" x14ac:dyDescent="0.45">
      <c r="BU37605">
        <f>ROW()</f>
        <v>37605</v>
      </c>
    </row>
    <row r="37606" spans="73:73" x14ac:dyDescent="0.45">
      <c r="BU37606">
        <f>ROW()</f>
        <v>37606</v>
      </c>
    </row>
    <row r="37607" spans="73:73" x14ac:dyDescent="0.45">
      <c r="BU37607">
        <f>ROW()</f>
        <v>37607</v>
      </c>
    </row>
    <row r="37608" spans="73:73" x14ac:dyDescent="0.45">
      <c r="BU37608">
        <f>ROW()</f>
        <v>37608</v>
      </c>
    </row>
    <row r="37609" spans="73:73" x14ac:dyDescent="0.45">
      <c r="BU37609">
        <f>ROW()</f>
        <v>37609</v>
      </c>
    </row>
    <row r="37610" spans="73:73" x14ac:dyDescent="0.45">
      <c r="BU37610">
        <f>ROW()</f>
        <v>37610</v>
      </c>
    </row>
    <row r="37611" spans="73:73" x14ac:dyDescent="0.45">
      <c r="BU37611">
        <f>ROW()</f>
        <v>37611</v>
      </c>
    </row>
    <row r="37612" spans="73:73" x14ac:dyDescent="0.45">
      <c r="BU37612">
        <f>ROW()</f>
        <v>37612</v>
      </c>
    </row>
    <row r="37613" spans="73:73" x14ac:dyDescent="0.45">
      <c r="BU37613">
        <f>ROW()</f>
        <v>37613</v>
      </c>
    </row>
    <row r="37614" spans="73:73" x14ac:dyDescent="0.45">
      <c r="BU37614">
        <f>ROW()</f>
        <v>37614</v>
      </c>
    </row>
    <row r="37615" spans="73:73" x14ac:dyDescent="0.45">
      <c r="BU37615">
        <f>ROW()</f>
        <v>37615</v>
      </c>
    </row>
    <row r="37616" spans="73:73" x14ac:dyDescent="0.45">
      <c r="BU37616">
        <f>ROW()</f>
        <v>37616</v>
      </c>
    </row>
    <row r="37617" spans="73:73" x14ac:dyDescent="0.45">
      <c r="BU37617">
        <f>ROW()</f>
        <v>37617</v>
      </c>
    </row>
    <row r="37618" spans="73:73" x14ac:dyDescent="0.45">
      <c r="BU37618">
        <f>ROW()</f>
        <v>37618</v>
      </c>
    </row>
    <row r="37619" spans="73:73" x14ac:dyDescent="0.45">
      <c r="BU37619">
        <f>ROW()</f>
        <v>37619</v>
      </c>
    </row>
    <row r="37620" spans="73:73" x14ac:dyDescent="0.45">
      <c r="BU37620">
        <f>ROW()</f>
        <v>37620</v>
      </c>
    </row>
    <row r="37621" spans="73:73" x14ac:dyDescent="0.45">
      <c r="BU37621">
        <f>ROW()</f>
        <v>37621</v>
      </c>
    </row>
    <row r="37622" spans="73:73" x14ac:dyDescent="0.45">
      <c r="BU37622">
        <f>ROW()</f>
        <v>37622</v>
      </c>
    </row>
    <row r="37623" spans="73:73" x14ac:dyDescent="0.45">
      <c r="BU37623">
        <f>ROW()</f>
        <v>37623</v>
      </c>
    </row>
    <row r="37624" spans="73:73" x14ac:dyDescent="0.45">
      <c r="BU37624">
        <f>ROW()</f>
        <v>37624</v>
      </c>
    </row>
    <row r="37625" spans="73:73" x14ac:dyDescent="0.45">
      <c r="BU37625">
        <f>ROW()</f>
        <v>37625</v>
      </c>
    </row>
    <row r="37626" spans="73:73" x14ac:dyDescent="0.45">
      <c r="BU37626">
        <f>ROW()</f>
        <v>37626</v>
      </c>
    </row>
    <row r="37627" spans="73:73" x14ac:dyDescent="0.45">
      <c r="BU37627">
        <f>ROW()</f>
        <v>37627</v>
      </c>
    </row>
    <row r="37628" spans="73:73" x14ac:dyDescent="0.45">
      <c r="BU37628">
        <f>ROW()</f>
        <v>37628</v>
      </c>
    </row>
    <row r="37629" spans="73:73" x14ac:dyDescent="0.45">
      <c r="BU37629">
        <f>ROW()</f>
        <v>37629</v>
      </c>
    </row>
    <row r="37630" spans="73:73" x14ac:dyDescent="0.45">
      <c r="BU37630">
        <f>ROW()</f>
        <v>37630</v>
      </c>
    </row>
    <row r="37631" spans="73:73" x14ac:dyDescent="0.45">
      <c r="BU37631">
        <f>ROW()</f>
        <v>37631</v>
      </c>
    </row>
    <row r="37632" spans="73:73" x14ac:dyDescent="0.45">
      <c r="BU37632">
        <f>ROW()</f>
        <v>37632</v>
      </c>
    </row>
    <row r="37633" spans="73:73" x14ac:dyDescent="0.45">
      <c r="BU37633">
        <f>ROW()</f>
        <v>37633</v>
      </c>
    </row>
    <row r="37634" spans="73:73" x14ac:dyDescent="0.45">
      <c r="BU37634">
        <f>ROW()</f>
        <v>37634</v>
      </c>
    </row>
    <row r="37635" spans="73:73" x14ac:dyDescent="0.45">
      <c r="BU37635">
        <f>ROW()</f>
        <v>37635</v>
      </c>
    </row>
    <row r="37636" spans="73:73" x14ac:dyDescent="0.45">
      <c r="BU37636">
        <f>ROW()</f>
        <v>37636</v>
      </c>
    </row>
    <row r="37637" spans="73:73" x14ac:dyDescent="0.45">
      <c r="BU37637">
        <f>ROW()</f>
        <v>37637</v>
      </c>
    </row>
    <row r="37638" spans="73:73" x14ac:dyDescent="0.45">
      <c r="BU37638">
        <f>ROW()</f>
        <v>37638</v>
      </c>
    </row>
    <row r="37639" spans="73:73" x14ac:dyDescent="0.45">
      <c r="BU37639">
        <f>ROW()</f>
        <v>37639</v>
      </c>
    </row>
    <row r="37640" spans="73:73" x14ac:dyDescent="0.45">
      <c r="BU37640">
        <f>ROW()</f>
        <v>37640</v>
      </c>
    </row>
    <row r="37641" spans="73:73" x14ac:dyDescent="0.45">
      <c r="BU37641">
        <f>ROW()</f>
        <v>37641</v>
      </c>
    </row>
    <row r="37642" spans="73:73" x14ac:dyDescent="0.45">
      <c r="BU37642">
        <f>ROW()</f>
        <v>37642</v>
      </c>
    </row>
    <row r="37643" spans="73:73" x14ac:dyDescent="0.45">
      <c r="BU37643">
        <f>ROW()</f>
        <v>37643</v>
      </c>
    </row>
    <row r="37644" spans="73:73" x14ac:dyDescent="0.45">
      <c r="BU37644">
        <f>ROW()</f>
        <v>37644</v>
      </c>
    </row>
    <row r="37645" spans="73:73" x14ac:dyDescent="0.45">
      <c r="BU37645">
        <f>ROW()</f>
        <v>37645</v>
      </c>
    </row>
    <row r="37646" spans="73:73" x14ac:dyDescent="0.45">
      <c r="BU37646">
        <f>ROW()</f>
        <v>37646</v>
      </c>
    </row>
    <row r="37647" spans="73:73" x14ac:dyDescent="0.45">
      <c r="BU37647">
        <f>ROW()</f>
        <v>37647</v>
      </c>
    </row>
    <row r="37648" spans="73:73" x14ac:dyDescent="0.45">
      <c r="BU37648">
        <f>ROW()</f>
        <v>37648</v>
      </c>
    </row>
    <row r="37649" spans="73:73" x14ac:dyDescent="0.45">
      <c r="BU37649">
        <f>ROW()</f>
        <v>37649</v>
      </c>
    </row>
    <row r="37650" spans="73:73" x14ac:dyDescent="0.45">
      <c r="BU37650">
        <f>ROW()</f>
        <v>37650</v>
      </c>
    </row>
    <row r="37651" spans="73:73" x14ac:dyDescent="0.45">
      <c r="BU37651">
        <f>ROW()</f>
        <v>37651</v>
      </c>
    </row>
    <row r="37652" spans="73:73" x14ac:dyDescent="0.45">
      <c r="BU37652">
        <f>ROW()</f>
        <v>37652</v>
      </c>
    </row>
    <row r="37653" spans="73:73" x14ac:dyDescent="0.45">
      <c r="BU37653">
        <f>ROW()</f>
        <v>37653</v>
      </c>
    </row>
    <row r="37654" spans="73:73" x14ac:dyDescent="0.45">
      <c r="BU37654">
        <f>ROW()</f>
        <v>37654</v>
      </c>
    </row>
    <row r="37655" spans="73:73" x14ac:dyDescent="0.45">
      <c r="BU37655">
        <f>ROW()</f>
        <v>37655</v>
      </c>
    </row>
    <row r="37656" spans="73:73" x14ac:dyDescent="0.45">
      <c r="BU37656">
        <f>ROW()</f>
        <v>37656</v>
      </c>
    </row>
    <row r="37657" spans="73:73" x14ac:dyDescent="0.45">
      <c r="BU37657">
        <f>ROW()</f>
        <v>37657</v>
      </c>
    </row>
    <row r="37658" spans="73:73" x14ac:dyDescent="0.45">
      <c r="BU37658">
        <f>ROW()</f>
        <v>37658</v>
      </c>
    </row>
    <row r="37659" spans="73:73" x14ac:dyDescent="0.45">
      <c r="BU37659">
        <f>ROW()</f>
        <v>37659</v>
      </c>
    </row>
    <row r="37660" spans="73:73" x14ac:dyDescent="0.45">
      <c r="BU37660">
        <f>ROW()</f>
        <v>37660</v>
      </c>
    </row>
    <row r="37661" spans="73:73" x14ac:dyDescent="0.45">
      <c r="BU37661">
        <f>ROW()</f>
        <v>37661</v>
      </c>
    </row>
    <row r="37662" spans="73:73" x14ac:dyDescent="0.45">
      <c r="BU37662">
        <f>ROW()</f>
        <v>37662</v>
      </c>
    </row>
    <row r="37663" spans="73:73" x14ac:dyDescent="0.45">
      <c r="BU37663">
        <f>ROW()</f>
        <v>37663</v>
      </c>
    </row>
    <row r="37664" spans="73:73" x14ac:dyDescent="0.45">
      <c r="BU37664">
        <f>ROW()</f>
        <v>37664</v>
      </c>
    </row>
    <row r="37665" spans="73:73" x14ac:dyDescent="0.45">
      <c r="BU37665">
        <f>ROW()</f>
        <v>37665</v>
      </c>
    </row>
    <row r="37666" spans="73:73" x14ac:dyDescent="0.45">
      <c r="BU37666">
        <f>ROW()</f>
        <v>37666</v>
      </c>
    </row>
    <row r="37667" spans="73:73" x14ac:dyDescent="0.45">
      <c r="BU37667">
        <f>ROW()</f>
        <v>37667</v>
      </c>
    </row>
    <row r="37668" spans="73:73" x14ac:dyDescent="0.45">
      <c r="BU37668">
        <f>ROW()</f>
        <v>37668</v>
      </c>
    </row>
    <row r="37669" spans="73:73" x14ac:dyDescent="0.45">
      <c r="BU37669">
        <f>ROW()</f>
        <v>37669</v>
      </c>
    </row>
    <row r="37670" spans="73:73" x14ac:dyDescent="0.45">
      <c r="BU37670">
        <f>ROW()</f>
        <v>37670</v>
      </c>
    </row>
    <row r="37671" spans="73:73" x14ac:dyDescent="0.45">
      <c r="BU37671">
        <f>ROW()</f>
        <v>37671</v>
      </c>
    </row>
    <row r="37672" spans="73:73" x14ac:dyDescent="0.45">
      <c r="BU37672">
        <f>ROW()</f>
        <v>37672</v>
      </c>
    </row>
    <row r="37673" spans="73:73" x14ac:dyDescent="0.45">
      <c r="BU37673">
        <f>ROW()</f>
        <v>37673</v>
      </c>
    </row>
    <row r="37674" spans="73:73" x14ac:dyDescent="0.45">
      <c r="BU37674">
        <f>ROW()</f>
        <v>37674</v>
      </c>
    </row>
    <row r="37675" spans="73:73" x14ac:dyDescent="0.45">
      <c r="BU37675">
        <f>ROW()</f>
        <v>37675</v>
      </c>
    </row>
    <row r="37676" spans="73:73" x14ac:dyDescent="0.45">
      <c r="BU37676">
        <f>ROW()</f>
        <v>37676</v>
      </c>
    </row>
    <row r="37677" spans="73:73" x14ac:dyDescent="0.45">
      <c r="BU37677">
        <f>ROW()</f>
        <v>37677</v>
      </c>
    </row>
    <row r="37678" spans="73:73" x14ac:dyDescent="0.45">
      <c r="BU37678">
        <f>ROW()</f>
        <v>37678</v>
      </c>
    </row>
    <row r="37679" spans="73:73" x14ac:dyDescent="0.45">
      <c r="BU37679">
        <f>ROW()</f>
        <v>37679</v>
      </c>
    </row>
    <row r="37680" spans="73:73" x14ac:dyDescent="0.45">
      <c r="BU37680">
        <f>ROW()</f>
        <v>37680</v>
      </c>
    </row>
    <row r="37681" spans="73:73" x14ac:dyDescent="0.45">
      <c r="BU37681">
        <f>ROW()</f>
        <v>37681</v>
      </c>
    </row>
    <row r="37682" spans="73:73" x14ac:dyDescent="0.45">
      <c r="BU37682">
        <f>ROW()</f>
        <v>37682</v>
      </c>
    </row>
    <row r="37683" spans="73:73" x14ac:dyDescent="0.45">
      <c r="BU37683">
        <f>ROW()</f>
        <v>37683</v>
      </c>
    </row>
    <row r="37684" spans="73:73" x14ac:dyDescent="0.45">
      <c r="BU37684">
        <f>ROW()</f>
        <v>37684</v>
      </c>
    </row>
    <row r="37685" spans="73:73" x14ac:dyDescent="0.45">
      <c r="BU37685">
        <f>ROW()</f>
        <v>37685</v>
      </c>
    </row>
    <row r="37686" spans="73:73" x14ac:dyDescent="0.45">
      <c r="BU37686">
        <f>ROW()</f>
        <v>37686</v>
      </c>
    </row>
    <row r="37687" spans="73:73" x14ac:dyDescent="0.45">
      <c r="BU37687">
        <f>ROW()</f>
        <v>37687</v>
      </c>
    </row>
    <row r="37688" spans="73:73" x14ac:dyDescent="0.45">
      <c r="BU37688">
        <f>ROW()</f>
        <v>37688</v>
      </c>
    </row>
    <row r="37689" spans="73:73" x14ac:dyDescent="0.45">
      <c r="BU37689">
        <f>ROW()</f>
        <v>37689</v>
      </c>
    </row>
    <row r="37690" spans="73:73" x14ac:dyDescent="0.45">
      <c r="BU37690">
        <f>ROW()</f>
        <v>37690</v>
      </c>
    </row>
    <row r="37691" spans="73:73" x14ac:dyDescent="0.45">
      <c r="BU37691">
        <f>ROW()</f>
        <v>37691</v>
      </c>
    </row>
    <row r="37692" spans="73:73" x14ac:dyDescent="0.45">
      <c r="BU37692">
        <f>ROW()</f>
        <v>37692</v>
      </c>
    </row>
    <row r="37693" spans="73:73" x14ac:dyDescent="0.45">
      <c r="BU37693">
        <f>ROW()</f>
        <v>37693</v>
      </c>
    </row>
    <row r="37694" spans="73:73" x14ac:dyDescent="0.45">
      <c r="BU37694">
        <f>ROW()</f>
        <v>37694</v>
      </c>
    </row>
    <row r="37695" spans="73:73" x14ac:dyDescent="0.45">
      <c r="BU37695">
        <f>ROW()</f>
        <v>37695</v>
      </c>
    </row>
    <row r="37696" spans="73:73" x14ac:dyDescent="0.45">
      <c r="BU37696">
        <f>ROW()</f>
        <v>37696</v>
      </c>
    </row>
    <row r="37697" spans="73:73" x14ac:dyDescent="0.45">
      <c r="BU37697">
        <f>ROW()</f>
        <v>37697</v>
      </c>
    </row>
    <row r="37698" spans="73:73" x14ac:dyDescent="0.45">
      <c r="BU37698">
        <f>ROW()</f>
        <v>37698</v>
      </c>
    </row>
    <row r="37699" spans="73:73" x14ac:dyDescent="0.45">
      <c r="BU37699">
        <f>ROW()</f>
        <v>37699</v>
      </c>
    </row>
    <row r="37700" spans="73:73" x14ac:dyDescent="0.45">
      <c r="BU37700">
        <f>ROW()</f>
        <v>37700</v>
      </c>
    </row>
    <row r="37701" spans="73:73" x14ac:dyDescent="0.45">
      <c r="BU37701">
        <f>ROW()</f>
        <v>37701</v>
      </c>
    </row>
    <row r="37702" spans="73:73" x14ac:dyDescent="0.45">
      <c r="BU37702">
        <f>ROW()</f>
        <v>37702</v>
      </c>
    </row>
    <row r="37703" spans="73:73" x14ac:dyDescent="0.45">
      <c r="BU37703">
        <f>ROW()</f>
        <v>37703</v>
      </c>
    </row>
    <row r="37704" spans="73:73" x14ac:dyDescent="0.45">
      <c r="BU37704">
        <f>ROW()</f>
        <v>37704</v>
      </c>
    </row>
    <row r="37705" spans="73:73" x14ac:dyDescent="0.45">
      <c r="BU37705">
        <f>ROW()</f>
        <v>37705</v>
      </c>
    </row>
    <row r="37706" spans="73:73" x14ac:dyDescent="0.45">
      <c r="BU37706">
        <f>ROW()</f>
        <v>37706</v>
      </c>
    </row>
    <row r="37707" spans="73:73" x14ac:dyDescent="0.45">
      <c r="BU37707">
        <f>ROW()</f>
        <v>37707</v>
      </c>
    </row>
    <row r="37708" spans="73:73" x14ac:dyDescent="0.45">
      <c r="BU37708">
        <f>ROW()</f>
        <v>37708</v>
      </c>
    </row>
    <row r="37709" spans="73:73" x14ac:dyDescent="0.45">
      <c r="BU37709">
        <f>ROW()</f>
        <v>37709</v>
      </c>
    </row>
    <row r="37710" spans="73:73" x14ac:dyDescent="0.45">
      <c r="BU37710">
        <f>ROW()</f>
        <v>37710</v>
      </c>
    </row>
    <row r="37711" spans="73:73" x14ac:dyDescent="0.45">
      <c r="BU37711">
        <f>ROW()</f>
        <v>37711</v>
      </c>
    </row>
    <row r="37712" spans="73:73" x14ac:dyDescent="0.45">
      <c r="BU37712">
        <f>ROW()</f>
        <v>37712</v>
      </c>
    </row>
    <row r="37713" spans="73:73" x14ac:dyDescent="0.45">
      <c r="BU37713">
        <f>ROW()</f>
        <v>37713</v>
      </c>
    </row>
    <row r="37714" spans="73:73" x14ac:dyDescent="0.45">
      <c r="BU37714">
        <f>ROW()</f>
        <v>37714</v>
      </c>
    </row>
    <row r="37715" spans="73:73" x14ac:dyDescent="0.45">
      <c r="BU37715">
        <f>ROW()</f>
        <v>37715</v>
      </c>
    </row>
    <row r="37716" spans="73:73" x14ac:dyDescent="0.45">
      <c r="BU37716">
        <f>ROW()</f>
        <v>37716</v>
      </c>
    </row>
    <row r="37717" spans="73:73" x14ac:dyDescent="0.45">
      <c r="BU37717">
        <f>ROW()</f>
        <v>37717</v>
      </c>
    </row>
    <row r="37718" spans="73:73" x14ac:dyDescent="0.45">
      <c r="BU37718">
        <f>ROW()</f>
        <v>37718</v>
      </c>
    </row>
    <row r="37719" spans="73:73" x14ac:dyDescent="0.45">
      <c r="BU37719">
        <f>ROW()</f>
        <v>37719</v>
      </c>
    </row>
    <row r="37720" spans="73:73" x14ac:dyDescent="0.45">
      <c r="BU37720">
        <f>ROW()</f>
        <v>37720</v>
      </c>
    </row>
    <row r="37721" spans="73:73" x14ac:dyDescent="0.45">
      <c r="BU37721">
        <f>ROW()</f>
        <v>37721</v>
      </c>
    </row>
    <row r="37722" spans="73:73" x14ac:dyDescent="0.45">
      <c r="BU37722">
        <f>ROW()</f>
        <v>37722</v>
      </c>
    </row>
    <row r="37723" spans="73:73" x14ac:dyDescent="0.45">
      <c r="BU37723">
        <f>ROW()</f>
        <v>37723</v>
      </c>
    </row>
    <row r="37724" spans="73:73" x14ac:dyDescent="0.45">
      <c r="BU37724">
        <f>ROW()</f>
        <v>37724</v>
      </c>
    </row>
    <row r="37725" spans="73:73" x14ac:dyDescent="0.45">
      <c r="BU37725">
        <f>ROW()</f>
        <v>37725</v>
      </c>
    </row>
    <row r="37726" spans="73:73" x14ac:dyDescent="0.45">
      <c r="BU37726">
        <f>ROW()</f>
        <v>37726</v>
      </c>
    </row>
    <row r="37727" spans="73:73" x14ac:dyDescent="0.45">
      <c r="BU37727">
        <f>ROW()</f>
        <v>37727</v>
      </c>
    </row>
    <row r="37728" spans="73:73" x14ac:dyDescent="0.45">
      <c r="BU37728">
        <f>ROW()</f>
        <v>37728</v>
      </c>
    </row>
    <row r="37729" spans="73:73" x14ac:dyDescent="0.45">
      <c r="BU37729">
        <f>ROW()</f>
        <v>37729</v>
      </c>
    </row>
    <row r="37730" spans="73:73" x14ac:dyDescent="0.45">
      <c r="BU37730">
        <f>ROW()</f>
        <v>37730</v>
      </c>
    </row>
    <row r="37731" spans="73:73" x14ac:dyDescent="0.45">
      <c r="BU37731">
        <f>ROW()</f>
        <v>37731</v>
      </c>
    </row>
    <row r="37732" spans="73:73" x14ac:dyDescent="0.45">
      <c r="BU37732">
        <f>ROW()</f>
        <v>37732</v>
      </c>
    </row>
    <row r="37733" spans="73:73" x14ac:dyDescent="0.45">
      <c r="BU37733">
        <f>ROW()</f>
        <v>37733</v>
      </c>
    </row>
    <row r="37734" spans="73:73" x14ac:dyDescent="0.45">
      <c r="BU37734">
        <f>ROW()</f>
        <v>37734</v>
      </c>
    </row>
    <row r="37735" spans="73:73" x14ac:dyDescent="0.45">
      <c r="BU37735">
        <f>ROW()</f>
        <v>37735</v>
      </c>
    </row>
    <row r="37736" spans="73:73" x14ac:dyDescent="0.45">
      <c r="BU37736">
        <f>ROW()</f>
        <v>37736</v>
      </c>
    </row>
    <row r="37737" spans="73:73" x14ac:dyDescent="0.45">
      <c r="BU37737">
        <f>ROW()</f>
        <v>37737</v>
      </c>
    </row>
    <row r="37738" spans="73:73" x14ac:dyDescent="0.45">
      <c r="BU37738">
        <f>ROW()</f>
        <v>37738</v>
      </c>
    </row>
    <row r="37739" spans="73:73" x14ac:dyDescent="0.45">
      <c r="BU37739">
        <f>ROW()</f>
        <v>37739</v>
      </c>
    </row>
    <row r="37740" spans="73:73" x14ac:dyDescent="0.45">
      <c r="BU37740">
        <f>ROW()</f>
        <v>37740</v>
      </c>
    </row>
    <row r="37741" spans="73:73" x14ac:dyDescent="0.45">
      <c r="BU37741">
        <f>ROW()</f>
        <v>37741</v>
      </c>
    </row>
    <row r="37742" spans="73:73" x14ac:dyDescent="0.45">
      <c r="BU37742">
        <f>ROW()</f>
        <v>37742</v>
      </c>
    </row>
    <row r="37743" spans="73:73" x14ac:dyDescent="0.45">
      <c r="BU37743">
        <f>ROW()</f>
        <v>37743</v>
      </c>
    </row>
    <row r="37744" spans="73:73" x14ac:dyDescent="0.45">
      <c r="BU37744">
        <f>ROW()</f>
        <v>37744</v>
      </c>
    </row>
    <row r="37745" spans="73:73" x14ac:dyDescent="0.45">
      <c r="BU37745">
        <f>ROW()</f>
        <v>37745</v>
      </c>
    </row>
    <row r="37746" spans="73:73" x14ac:dyDescent="0.45">
      <c r="BU37746">
        <f>ROW()</f>
        <v>37746</v>
      </c>
    </row>
    <row r="37747" spans="73:73" x14ac:dyDescent="0.45">
      <c r="BU37747">
        <f>ROW()</f>
        <v>37747</v>
      </c>
    </row>
    <row r="37748" spans="73:73" x14ac:dyDescent="0.45">
      <c r="BU37748">
        <f>ROW()</f>
        <v>37748</v>
      </c>
    </row>
    <row r="37749" spans="73:73" x14ac:dyDescent="0.45">
      <c r="BU37749">
        <f>ROW()</f>
        <v>37749</v>
      </c>
    </row>
    <row r="37750" spans="73:73" x14ac:dyDescent="0.45">
      <c r="BU37750">
        <f>ROW()</f>
        <v>37750</v>
      </c>
    </row>
    <row r="37751" spans="73:73" x14ac:dyDescent="0.45">
      <c r="BU37751">
        <f>ROW()</f>
        <v>37751</v>
      </c>
    </row>
    <row r="37752" spans="73:73" x14ac:dyDescent="0.45">
      <c r="BU37752">
        <f>ROW()</f>
        <v>37752</v>
      </c>
    </row>
    <row r="37753" spans="73:73" x14ac:dyDescent="0.45">
      <c r="BU37753">
        <f>ROW()</f>
        <v>37753</v>
      </c>
    </row>
    <row r="37754" spans="73:73" x14ac:dyDescent="0.45">
      <c r="BU37754">
        <f>ROW()</f>
        <v>37754</v>
      </c>
    </row>
    <row r="37755" spans="73:73" x14ac:dyDescent="0.45">
      <c r="BU37755">
        <f>ROW()</f>
        <v>37755</v>
      </c>
    </row>
    <row r="37756" spans="73:73" x14ac:dyDescent="0.45">
      <c r="BU37756">
        <f>ROW()</f>
        <v>37756</v>
      </c>
    </row>
    <row r="37757" spans="73:73" x14ac:dyDescent="0.45">
      <c r="BU37757">
        <f>ROW()</f>
        <v>37757</v>
      </c>
    </row>
    <row r="37758" spans="73:73" x14ac:dyDescent="0.45">
      <c r="BU37758">
        <f>ROW()</f>
        <v>37758</v>
      </c>
    </row>
    <row r="37759" spans="73:73" x14ac:dyDescent="0.45">
      <c r="BU37759">
        <f>ROW()</f>
        <v>37759</v>
      </c>
    </row>
    <row r="37760" spans="73:73" x14ac:dyDescent="0.45">
      <c r="BU37760">
        <f>ROW()</f>
        <v>37760</v>
      </c>
    </row>
    <row r="37761" spans="73:73" x14ac:dyDescent="0.45">
      <c r="BU37761">
        <f>ROW()</f>
        <v>37761</v>
      </c>
    </row>
    <row r="37762" spans="73:73" x14ac:dyDescent="0.45">
      <c r="BU37762">
        <f>ROW()</f>
        <v>37762</v>
      </c>
    </row>
    <row r="37763" spans="73:73" x14ac:dyDescent="0.45">
      <c r="BU37763">
        <f>ROW()</f>
        <v>37763</v>
      </c>
    </row>
    <row r="37764" spans="73:73" x14ac:dyDescent="0.45">
      <c r="BU37764">
        <f>ROW()</f>
        <v>37764</v>
      </c>
    </row>
    <row r="37765" spans="73:73" x14ac:dyDescent="0.45">
      <c r="BU37765">
        <f>ROW()</f>
        <v>37765</v>
      </c>
    </row>
    <row r="37766" spans="73:73" x14ac:dyDescent="0.45">
      <c r="BU37766">
        <f>ROW()</f>
        <v>37766</v>
      </c>
    </row>
    <row r="37767" spans="73:73" x14ac:dyDescent="0.45">
      <c r="BU37767">
        <f>ROW()</f>
        <v>37767</v>
      </c>
    </row>
    <row r="37768" spans="73:73" x14ac:dyDescent="0.45">
      <c r="BU37768">
        <f>ROW()</f>
        <v>37768</v>
      </c>
    </row>
    <row r="37769" spans="73:73" x14ac:dyDescent="0.45">
      <c r="BU37769">
        <f>ROW()</f>
        <v>37769</v>
      </c>
    </row>
    <row r="37770" spans="73:73" x14ac:dyDescent="0.45">
      <c r="BU37770">
        <f>ROW()</f>
        <v>37770</v>
      </c>
    </row>
    <row r="37771" spans="73:73" x14ac:dyDescent="0.45">
      <c r="BU37771">
        <f>ROW()</f>
        <v>37771</v>
      </c>
    </row>
    <row r="37772" spans="73:73" x14ac:dyDescent="0.45">
      <c r="BU37772">
        <f>ROW()</f>
        <v>37772</v>
      </c>
    </row>
    <row r="37773" spans="73:73" x14ac:dyDescent="0.45">
      <c r="BU37773">
        <f>ROW()</f>
        <v>37773</v>
      </c>
    </row>
    <row r="37774" spans="73:73" x14ac:dyDescent="0.45">
      <c r="BU37774">
        <f>ROW()</f>
        <v>37774</v>
      </c>
    </row>
    <row r="37775" spans="73:73" x14ac:dyDescent="0.45">
      <c r="BU37775">
        <f>ROW()</f>
        <v>37775</v>
      </c>
    </row>
    <row r="37776" spans="73:73" x14ac:dyDescent="0.45">
      <c r="BU37776">
        <f>ROW()</f>
        <v>37776</v>
      </c>
    </row>
    <row r="37777" spans="73:73" x14ac:dyDescent="0.45">
      <c r="BU37777">
        <f>ROW()</f>
        <v>37777</v>
      </c>
    </row>
    <row r="37778" spans="73:73" x14ac:dyDescent="0.45">
      <c r="BU37778">
        <f>ROW()</f>
        <v>37778</v>
      </c>
    </row>
    <row r="37779" spans="73:73" x14ac:dyDescent="0.45">
      <c r="BU37779">
        <f>ROW()</f>
        <v>37779</v>
      </c>
    </row>
    <row r="37780" spans="73:73" x14ac:dyDescent="0.45">
      <c r="BU37780">
        <f>ROW()</f>
        <v>37780</v>
      </c>
    </row>
    <row r="37781" spans="73:73" x14ac:dyDescent="0.45">
      <c r="BU37781">
        <f>ROW()</f>
        <v>37781</v>
      </c>
    </row>
    <row r="37782" spans="73:73" x14ac:dyDescent="0.45">
      <c r="BU37782">
        <f>ROW()</f>
        <v>37782</v>
      </c>
    </row>
    <row r="37783" spans="73:73" x14ac:dyDescent="0.45">
      <c r="BU37783">
        <f>ROW()</f>
        <v>37783</v>
      </c>
    </row>
    <row r="37784" spans="73:73" x14ac:dyDescent="0.45">
      <c r="BU37784">
        <f>ROW()</f>
        <v>37784</v>
      </c>
    </row>
    <row r="37785" spans="73:73" x14ac:dyDescent="0.45">
      <c r="BU37785">
        <f>ROW()</f>
        <v>37785</v>
      </c>
    </row>
    <row r="37786" spans="73:73" x14ac:dyDescent="0.45">
      <c r="BU37786">
        <f>ROW()</f>
        <v>37786</v>
      </c>
    </row>
    <row r="37787" spans="73:73" x14ac:dyDescent="0.45">
      <c r="BU37787">
        <f>ROW()</f>
        <v>37787</v>
      </c>
    </row>
    <row r="37788" spans="73:73" x14ac:dyDescent="0.45">
      <c r="BU37788">
        <f>ROW()</f>
        <v>37788</v>
      </c>
    </row>
    <row r="37789" spans="73:73" x14ac:dyDescent="0.45">
      <c r="BU37789">
        <f>ROW()</f>
        <v>37789</v>
      </c>
    </row>
    <row r="37790" spans="73:73" x14ac:dyDescent="0.45">
      <c r="BU37790">
        <f>ROW()</f>
        <v>37790</v>
      </c>
    </row>
    <row r="37791" spans="73:73" x14ac:dyDescent="0.45">
      <c r="BU37791">
        <f>ROW()</f>
        <v>37791</v>
      </c>
    </row>
    <row r="37792" spans="73:73" x14ac:dyDescent="0.45">
      <c r="BU37792">
        <f>ROW()</f>
        <v>37792</v>
      </c>
    </row>
    <row r="37793" spans="73:73" x14ac:dyDescent="0.45">
      <c r="BU37793">
        <f>ROW()</f>
        <v>37793</v>
      </c>
    </row>
    <row r="37794" spans="73:73" x14ac:dyDescent="0.45">
      <c r="BU37794">
        <f>ROW()</f>
        <v>37794</v>
      </c>
    </row>
    <row r="37795" spans="73:73" x14ac:dyDescent="0.45">
      <c r="BU37795">
        <f>ROW()</f>
        <v>37795</v>
      </c>
    </row>
    <row r="37796" spans="73:73" x14ac:dyDescent="0.45">
      <c r="BU37796">
        <f>ROW()</f>
        <v>37796</v>
      </c>
    </row>
    <row r="37797" spans="73:73" x14ac:dyDescent="0.45">
      <c r="BU37797">
        <f>ROW()</f>
        <v>37797</v>
      </c>
    </row>
    <row r="37798" spans="73:73" x14ac:dyDescent="0.45">
      <c r="BU37798">
        <f>ROW()</f>
        <v>37798</v>
      </c>
    </row>
    <row r="37799" spans="73:73" x14ac:dyDescent="0.45">
      <c r="BU37799">
        <f>ROW()</f>
        <v>37799</v>
      </c>
    </row>
    <row r="37800" spans="73:73" x14ac:dyDescent="0.45">
      <c r="BU37800">
        <f>ROW()</f>
        <v>37800</v>
      </c>
    </row>
    <row r="37801" spans="73:73" x14ac:dyDescent="0.45">
      <c r="BU37801">
        <f>ROW()</f>
        <v>37801</v>
      </c>
    </row>
    <row r="37802" spans="73:73" x14ac:dyDescent="0.45">
      <c r="BU37802">
        <f>ROW()</f>
        <v>37802</v>
      </c>
    </row>
    <row r="37803" spans="73:73" x14ac:dyDescent="0.45">
      <c r="BU37803">
        <f>ROW()</f>
        <v>37803</v>
      </c>
    </row>
    <row r="37804" spans="73:73" x14ac:dyDescent="0.45">
      <c r="BU37804">
        <f>ROW()</f>
        <v>37804</v>
      </c>
    </row>
    <row r="37805" spans="73:73" x14ac:dyDescent="0.45">
      <c r="BU37805">
        <f>ROW()</f>
        <v>37805</v>
      </c>
    </row>
    <row r="37806" spans="73:73" x14ac:dyDescent="0.45">
      <c r="BU37806">
        <f>ROW()</f>
        <v>37806</v>
      </c>
    </row>
    <row r="37807" spans="73:73" x14ac:dyDescent="0.45">
      <c r="BU37807">
        <f>ROW()</f>
        <v>37807</v>
      </c>
    </row>
    <row r="37808" spans="73:73" x14ac:dyDescent="0.45">
      <c r="BU37808">
        <f>ROW()</f>
        <v>37808</v>
      </c>
    </row>
    <row r="37809" spans="73:73" x14ac:dyDescent="0.45">
      <c r="BU37809">
        <f>ROW()</f>
        <v>37809</v>
      </c>
    </row>
    <row r="37810" spans="73:73" x14ac:dyDescent="0.45">
      <c r="BU37810">
        <f>ROW()</f>
        <v>37810</v>
      </c>
    </row>
    <row r="37811" spans="73:73" x14ac:dyDescent="0.45">
      <c r="BU37811">
        <f>ROW()</f>
        <v>37811</v>
      </c>
    </row>
    <row r="37812" spans="73:73" x14ac:dyDescent="0.45">
      <c r="BU37812">
        <f>ROW()</f>
        <v>37812</v>
      </c>
    </row>
    <row r="37813" spans="73:73" x14ac:dyDescent="0.45">
      <c r="BU37813">
        <f>ROW()</f>
        <v>37813</v>
      </c>
    </row>
    <row r="37814" spans="73:73" x14ac:dyDescent="0.45">
      <c r="BU37814">
        <f>ROW()</f>
        <v>37814</v>
      </c>
    </row>
    <row r="37815" spans="73:73" x14ac:dyDescent="0.45">
      <c r="BU37815">
        <f>ROW()</f>
        <v>37815</v>
      </c>
    </row>
    <row r="37816" spans="73:73" x14ac:dyDescent="0.45">
      <c r="BU37816">
        <f>ROW()</f>
        <v>37816</v>
      </c>
    </row>
    <row r="37817" spans="73:73" x14ac:dyDescent="0.45">
      <c r="BU37817">
        <f>ROW()</f>
        <v>37817</v>
      </c>
    </row>
    <row r="37818" spans="73:73" x14ac:dyDescent="0.45">
      <c r="BU37818">
        <f>ROW()</f>
        <v>37818</v>
      </c>
    </row>
    <row r="37819" spans="73:73" x14ac:dyDescent="0.45">
      <c r="BU37819">
        <f>ROW()</f>
        <v>37819</v>
      </c>
    </row>
    <row r="37820" spans="73:73" x14ac:dyDescent="0.45">
      <c r="BU37820">
        <f>ROW()</f>
        <v>37820</v>
      </c>
    </row>
    <row r="37821" spans="73:73" x14ac:dyDescent="0.45">
      <c r="BU37821">
        <f>ROW()</f>
        <v>37821</v>
      </c>
    </row>
    <row r="37822" spans="73:73" x14ac:dyDescent="0.45">
      <c r="BU37822">
        <f>ROW()</f>
        <v>37822</v>
      </c>
    </row>
    <row r="37823" spans="73:73" x14ac:dyDescent="0.45">
      <c r="BU37823">
        <f>ROW()</f>
        <v>37823</v>
      </c>
    </row>
    <row r="37824" spans="73:73" x14ac:dyDescent="0.45">
      <c r="BU37824">
        <f>ROW()</f>
        <v>37824</v>
      </c>
    </row>
    <row r="37825" spans="73:73" x14ac:dyDescent="0.45">
      <c r="BU37825">
        <f>ROW()</f>
        <v>37825</v>
      </c>
    </row>
    <row r="37826" spans="73:73" x14ac:dyDescent="0.45">
      <c r="BU37826">
        <f>ROW()</f>
        <v>37826</v>
      </c>
    </row>
    <row r="37827" spans="73:73" x14ac:dyDescent="0.45">
      <c r="BU37827">
        <f>ROW()</f>
        <v>37827</v>
      </c>
    </row>
    <row r="37828" spans="73:73" x14ac:dyDescent="0.45">
      <c r="BU37828">
        <f>ROW()</f>
        <v>37828</v>
      </c>
    </row>
    <row r="37829" spans="73:73" x14ac:dyDescent="0.45">
      <c r="BU37829">
        <f>ROW()</f>
        <v>37829</v>
      </c>
    </row>
    <row r="37830" spans="73:73" x14ac:dyDescent="0.45">
      <c r="BU37830">
        <f>ROW()</f>
        <v>37830</v>
      </c>
    </row>
    <row r="37831" spans="73:73" x14ac:dyDescent="0.45">
      <c r="BU37831">
        <f>ROW()</f>
        <v>37831</v>
      </c>
    </row>
    <row r="37832" spans="73:73" x14ac:dyDescent="0.45">
      <c r="BU37832">
        <f>ROW()</f>
        <v>37832</v>
      </c>
    </row>
    <row r="37833" spans="73:73" x14ac:dyDescent="0.45">
      <c r="BU37833">
        <f>ROW()</f>
        <v>37833</v>
      </c>
    </row>
    <row r="37834" spans="73:73" x14ac:dyDescent="0.45">
      <c r="BU37834">
        <f>ROW()</f>
        <v>37834</v>
      </c>
    </row>
    <row r="37835" spans="73:73" x14ac:dyDescent="0.45">
      <c r="BU37835">
        <f>ROW()</f>
        <v>37835</v>
      </c>
    </row>
    <row r="37836" spans="73:73" x14ac:dyDescent="0.45">
      <c r="BU37836">
        <f>ROW()</f>
        <v>37836</v>
      </c>
    </row>
    <row r="37837" spans="73:73" x14ac:dyDescent="0.45">
      <c r="BU37837">
        <f>ROW()</f>
        <v>37837</v>
      </c>
    </row>
    <row r="37838" spans="73:73" x14ac:dyDescent="0.45">
      <c r="BU37838">
        <f>ROW()</f>
        <v>37838</v>
      </c>
    </row>
    <row r="37839" spans="73:73" x14ac:dyDescent="0.45">
      <c r="BU37839">
        <f>ROW()</f>
        <v>37839</v>
      </c>
    </row>
    <row r="37840" spans="73:73" x14ac:dyDescent="0.45">
      <c r="BU37840">
        <f>ROW()</f>
        <v>37840</v>
      </c>
    </row>
    <row r="37841" spans="73:73" x14ac:dyDescent="0.45">
      <c r="BU37841">
        <f>ROW()</f>
        <v>37841</v>
      </c>
    </row>
    <row r="37842" spans="73:73" x14ac:dyDescent="0.45">
      <c r="BU37842">
        <f>ROW()</f>
        <v>37842</v>
      </c>
    </row>
    <row r="37843" spans="73:73" x14ac:dyDescent="0.45">
      <c r="BU37843">
        <f>ROW()</f>
        <v>37843</v>
      </c>
    </row>
    <row r="37844" spans="73:73" x14ac:dyDescent="0.45">
      <c r="BU37844">
        <f>ROW()</f>
        <v>37844</v>
      </c>
    </row>
    <row r="37845" spans="73:73" x14ac:dyDescent="0.45">
      <c r="BU37845">
        <f>ROW()</f>
        <v>37845</v>
      </c>
    </row>
    <row r="37846" spans="73:73" x14ac:dyDescent="0.45">
      <c r="BU37846">
        <f>ROW()</f>
        <v>37846</v>
      </c>
    </row>
    <row r="37847" spans="73:73" x14ac:dyDescent="0.45">
      <c r="BU37847">
        <f>ROW()</f>
        <v>37847</v>
      </c>
    </row>
    <row r="37848" spans="73:73" x14ac:dyDescent="0.45">
      <c r="BU37848">
        <f>ROW()</f>
        <v>37848</v>
      </c>
    </row>
    <row r="37849" spans="73:73" x14ac:dyDescent="0.45">
      <c r="BU37849">
        <f>ROW()</f>
        <v>37849</v>
      </c>
    </row>
    <row r="37850" spans="73:73" x14ac:dyDescent="0.45">
      <c r="BU37850">
        <f>ROW()</f>
        <v>37850</v>
      </c>
    </row>
    <row r="37851" spans="73:73" x14ac:dyDescent="0.45">
      <c r="BU37851">
        <f>ROW()</f>
        <v>37851</v>
      </c>
    </row>
    <row r="37852" spans="73:73" x14ac:dyDescent="0.45">
      <c r="BU37852">
        <f>ROW()</f>
        <v>37852</v>
      </c>
    </row>
    <row r="37853" spans="73:73" x14ac:dyDescent="0.45">
      <c r="BU37853">
        <f>ROW()</f>
        <v>37853</v>
      </c>
    </row>
    <row r="37854" spans="73:73" x14ac:dyDescent="0.45">
      <c r="BU37854">
        <f>ROW()</f>
        <v>37854</v>
      </c>
    </row>
    <row r="37855" spans="73:73" x14ac:dyDescent="0.45">
      <c r="BU37855">
        <f>ROW()</f>
        <v>37855</v>
      </c>
    </row>
    <row r="37856" spans="73:73" x14ac:dyDescent="0.45">
      <c r="BU37856">
        <f>ROW()</f>
        <v>37856</v>
      </c>
    </row>
    <row r="37857" spans="73:73" x14ac:dyDescent="0.45">
      <c r="BU37857">
        <f>ROW()</f>
        <v>37857</v>
      </c>
    </row>
    <row r="37858" spans="73:73" x14ac:dyDescent="0.45">
      <c r="BU37858">
        <f>ROW()</f>
        <v>37858</v>
      </c>
    </row>
    <row r="37859" spans="73:73" x14ac:dyDescent="0.45">
      <c r="BU37859">
        <f>ROW()</f>
        <v>37859</v>
      </c>
    </row>
    <row r="37860" spans="73:73" x14ac:dyDescent="0.45">
      <c r="BU37860">
        <f>ROW()</f>
        <v>37860</v>
      </c>
    </row>
    <row r="37861" spans="73:73" x14ac:dyDescent="0.45">
      <c r="BU37861">
        <f>ROW()</f>
        <v>37861</v>
      </c>
    </row>
    <row r="37862" spans="73:73" x14ac:dyDescent="0.45">
      <c r="BU37862">
        <f>ROW()</f>
        <v>37862</v>
      </c>
    </row>
    <row r="37863" spans="73:73" x14ac:dyDescent="0.45">
      <c r="BU37863">
        <f>ROW()</f>
        <v>37863</v>
      </c>
    </row>
    <row r="37864" spans="73:73" x14ac:dyDescent="0.45">
      <c r="BU37864">
        <f>ROW()</f>
        <v>37864</v>
      </c>
    </row>
    <row r="37865" spans="73:73" x14ac:dyDescent="0.45">
      <c r="BU37865">
        <f>ROW()</f>
        <v>37865</v>
      </c>
    </row>
    <row r="37866" spans="73:73" x14ac:dyDescent="0.45">
      <c r="BU37866">
        <f>ROW()</f>
        <v>37866</v>
      </c>
    </row>
    <row r="37867" spans="73:73" x14ac:dyDescent="0.45">
      <c r="BU37867">
        <f>ROW()</f>
        <v>37867</v>
      </c>
    </row>
    <row r="37868" spans="73:73" x14ac:dyDescent="0.45">
      <c r="BU37868">
        <f>ROW()</f>
        <v>37868</v>
      </c>
    </row>
    <row r="37869" spans="73:73" x14ac:dyDescent="0.45">
      <c r="BU37869">
        <f>ROW()</f>
        <v>37869</v>
      </c>
    </row>
    <row r="37870" spans="73:73" x14ac:dyDescent="0.45">
      <c r="BU37870">
        <f>ROW()</f>
        <v>37870</v>
      </c>
    </row>
    <row r="37871" spans="73:73" x14ac:dyDescent="0.45">
      <c r="BU37871">
        <f>ROW()</f>
        <v>37871</v>
      </c>
    </row>
    <row r="37872" spans="73:73" x14ac:dyDescent="0.45">
      <c r="BU37872">
        <f>ROW()</f>
        <v>37872</v>
      </c>
    </row>
    <row r="37873" spans="73:73" x14ac:dyDescent="0.45">
      <c r="BU37873">
        <f>ROW()</f>
        <v>37873</v>
      </c>
    </row>
    <row r="37874" spans="73:73" x14ac:dyDescent="0.45">
      <c r="BU37874">
        <f>ROW()</f>
        <v>37874</v>
      </c>
    </row>
    <row r="37875" spans="73:73" x14ac:dyDescent="0.45">
      <c r="BU37875">
        <f>ROW()</f>
        <v>37875</v>
      </c>
    </row>
    <row r="37876" spans="73:73" x14ac:dyDescent="0.45">
      <c r="BU37876">
        <f>ROW()</f>
        <v>37876</v>
      </c>
    </row>
    <row r="37877" spans="73:73" x14ac:dyDescent="0.45">
      <c r="BU37877">
        <f>ROW()</f>
        <v>37877</v>
      </c>
    </row>
    <row r="37878" spans="73:73" x14ac:dyDescent="0.45">
      <c r="BU37878">
        <f>ROW()</f>
        <v>37878</v>
      </c>
    </row>
    <row r="37879" spans="73:73" x14ac:dyDescent="0.45">
      <c r="BU37879">
        <f>ROW()</f>
        <v>37879</v>
      </c>
    </row>
    <row r="37880" spans="73:73" x14ac:dyDescent="0.45">
      <c r="BU37880">
        <f>ROW()</f>
        <v>37880</v>
      </c>
    </row>
    <row r="37881" spans="73:73" x14ac:dyDescent="0.45">
      <c r="BU37881">
        <f>ROW()</f>
        <v>37881</v>
      </c>
    </row>
    <row r="37882" spans="73:73" x14ac:dyDescent="0.45">
      <c r="BU37882">
        <f>ROW()</f>
        <v>37882</v>
      </c>
    </row>
    <row r="37883" spans="73:73" x14ac:dyDescent="0.45">
      <c r="BU37883">
        <f>ROW()</f>
        <v>37883</v>
      </c>
    </row>
    <row r="37884" spans="73:73" x14ac:dyDescent="0.45">
      <c r="BU37884">
        <f>ROW()</f>
        <v>37884</v>
      </c>
    </row>
    <row r="37885" spans="73:73" x14ac:dyDescent="0.45">
      <c r="BU37885">
        <f>ROW()</f>
        <v>37885</v>
      </c>
    </row>
    <row r="37886" spans="73:73" x14ac:dyDescent="0.45">
      <c r="BU37886">
        <f>ROW()</f>
        <v>37886</v>
      </c>
    </row>
    <row r="37887" spans="73:73" x14ac:dyDescent="0.45">
      <c r="BU37887">
        <f>ROW()</f>
        <v>37887</v>
      </c>
    </row>
    <row r="37888" spans="73:73" x14ac:dyDescent="0.45">
      <c r="BU37888">
        <f>ROW()</f>
        <v>37888</v>
      </c>
    </row>
    <row r="37889" spans="73:73" x14ac:dyDescent="0.45">
      <c r="BU37889">
        <f>ROW()</f>
        <v>37889</v>
      </c>
    </row>
    <row r="37890" spans="73:73" x14ac:dyDescent="0.45">
      <c r="BU37890">
        <f>ROW()</f>
        <v>37890</v>
      </c>
    </row>
    <row r="37891" spans="73:73" x14ac:dyDescent="0.45">
      <c r="BU37891">
        <f>ROW()</f>
        <v>37891</v>
      </c>
    </row>
    <row r="37892" spans="73:73" x14ac:dyDescent="0.45">
      <c r="BU37892">
        <f>ROW()</f>
        <v>37892</v>
      </c>
    </row>
    <row r="37893" spans="73:73" x14ac:dyDescent="0.45">
      <c r="BU37893">
        <f>ROW()</f>
        <v>37893</v>
      </c>
    </row>
    <row r="37894" spans="73:73" x14ac:dyDescent="0.45">
      <c r="BU37894">
        <f>ROW()</f>
        <v>37894</v>
      </c>
    </row>
    <row r="37895" spans="73:73" x14ac:dyDescent="0.45">
      <c r="BU37895">
        <f>ROW()</f>
        <v>37895</v>
      </c>
    </row>
    <row r="37896" spans="73:73" x14ac:dyDescent="0.45">
      <c r="BU37896">
        <f>ROW()</f>
        <v>37896</v>
      </c>
    </row>
    <row r="37897" spans="73:73" x14ac:dyDescent="0.45">
      <c r="BU37897">
        <f>ROW()</f>
        <v>37897</v>
      </c>
    </row>
    <row r="37898" spans="73:73" x14ac:dyDescent="0.45">
      <c r="BU37898">
        <f>ROW()</f>
        <v>37898</v>
      </c>
    </row>
    <row r="37899" spans="73:73" x14ac:dyDescent="0.45">
      <c r="BU37899">
        <f>ROW()</f>
        <v>37899</v>
      </c>
    </row>
    <row r="37900" spans="73:73" x14ac:dyDescent="0.45">
      <c r="BU37900">
        <f>ROW()</f>
        <v>37900</v>
      </c>
    </row>
    <row r="37901" spans="73:73" x14ac:dyDescent="0.45">
      <c r="BU37901">
        <f>ROW()</f>
        <v>37901</v>
      </c>
    </row>
    <row r="37902" spans="73:73" x14ac:dyDescent="0.45">
      <c r="BU37902">
        <f>ROW()</f>
        <v>37902</v>
      </c>
    </row>
    <row r="37903" spans="73:73" x14ac:dyDescent="0.45">
      <c r="BU37903">
        <f>ROW()</f>
        <v>37903</v>
      </c>
    </row>
    <row r="37904" spans="73:73" x14ac:dyDescent="0.45">
      <c r="BU37904">
        <f>ROW()</f>
        <v>37904</v>
      </c>
    </row>
    <row r="37905" spans="73:73" x14ac:dyDescent="0.45">
      <c r="BU37905">
        <f>ROW()</f>
        <v>37905</v>
      </c>
    </row>
    <row r="37906" spans="73:73" x14ac:dyDescent="0.45">
      <c r="BU37906">
        <f>ROW()</f>
        <v>37906</v>
      </c>
    </row>
    <row r="37907" spans="73:73" x14ac:dyDescent="0.45">
      <c r="BU37907">
        <f>ROW()</f>
        <v>37907</v>
      </c>
    </row>
    <row r="37908" spans="73:73" x14ac:dyDescent="0.45">
      <c r="BU37908">
        <f>ROW()</f>
        <v>37908</v>
      </c>
    </row>
    <row r="37909" spans="73:73" x14ac:dyDescent="0.45">
      <c r="BU37909">
        <f>ROW()</f>
        <v>37909</v>
      </c>
    </row>
    <row r="37910" spans="73:73" x14ac:dyDescent="0.45">
      <c r="BU37910">
        <f>ROW()</f>
        <v>37910</v>
      </c>
    </row>
    <row r="37911" spans="73:73" x14ac:dyDescent="0.45">
      <c r="BU37911">
        <f>ROW()</f>
        <v>37911</v>
      </c>
    </row>
    <row r="37912" spans="73:73" x14ac:dyDescent="0.45">
      <c r="BU37912">
        <f>ROW()</f>
        <v>37912</v>
      </c>
    </row>
    <row r="37913" spans="73:73" x14ac:dyDescent="0.45">
      <c r="BU37913">
        <f>ROW()</f>
        <v>37913</v>
      </c>
    </row>
    <row r="37914" spans="73:73" x14ac:dyDescent="0.45">
      <c r="BU37914">
        <f>ROW()</f>
        <v>37914</v>
      </c>
    </row>
    <row r="37915" spans="73:73" x14ac:dyDescent="0.45">
      <c r="BU37915">
        <f>ROW()</f>
        <v>37915</v>
      </c>
    </row>
    <row r="37916" spans="73:73" x14ac:dyDescent="0.45">
      <c r="BU37916">
        <f>ROW()</f>
        <v>37916</v>
      </c>
    </row>
    <row r="37917" spans="73:73" x14ac:dyDescent="0.45">
      <c r="BU37917">
        <f>ROW()</f>
        <v>37917</v>
      </c>
    </row>
    <row r="37918" spans="73:73" x14ac:dyDescent="0.45">
      <c r="BU37918">
        <f>ROW()</f>
        <v>37918</v>
      </c>
    </row>
    <row r="37919" spans="73:73" x14ac:dyDescent="0.45">
      <c r="BU37919">
        <f>ROW()</f>
        <v>37919</v>
      </c>
    </row>
    <row r="37920" spans="73:73" x14ac:dyDescent="0.45">
      <c r="BU37920">
        <f>ROW()</f>
        <v>37920</v>
      </c>
    </row>
    <row r="37921" spans="73:73" x14ac:dyDescent="0.45">
      <c r="BU37921">
        <f>ROW()</f>
        <v>37921</v>
      </c>
    </row>
    <row r="37922" spans="73:73" x14ac:dyDescent="0.45">
      <c r="BU37922">
        <f>ROW()</f>
        <v>37922</v>
      </c>
    </row>
    <row r="37923" spans="73:73" x14ac:dyDescent="0.45">
      <c r="BU37923">
        <f>ROW()</f>
        <v>37923</v>
      </c>
    </row>
    <row r="37924" spans="73:73" x14ac:dyDescent="0.45">
      <c r="BU37924">
        <f>ROW()</f>
        <v>37924</v>
      </c>
    </row>
    <row r="37925" spans="73:73" x14ac:dyDescent="0.45">
      <c r="BU37925">
        <f>ROW()</f>
        <v>37925</v>
      </c>
    </row>
    <row r="37926" spans="73:73" x14ac:dyDescent="0.45">
      <c r="BU37926">
        <f>ROW()</f>
        <v>37926</v>
      </c>
    </row>
    <row r="37927" spans="73:73" x14ac:dyDescent="0.45">
      <c r="BU37927">
        <f>ROW()</f>
        <v>37927</v>
      </c>
    </row>
    <row r="37928" spans="73:73" x14ac:dyDescent="0.45">
      <c r="BU37928">
        <f>ROW()</f>
        <v>37928</v>
      </c>
    </row>
    <row r="37929" spans="73:73" x14ac:dyDescent="0.45">
      <c r="BU37929">
        <f>ROW()</f>
        <v>37929</v>
      </c>
    </row>
    <row r="37930" spans="73:73" x14ac:dyDescent="0.45">
      <c r="BU37930">
        <f>ROW()</f>
        <v>37930</v>
      </c>
    </row>
    <row r="37931" spans="73:73" x14ac:dyDescent="0.45">
      <c r="BU37931">
        <f>ROW()</f>
        <v>37931</v>
      </c>
    </row>
    <row r="37932" spans="73:73" x14ac:dyDescent="0.45">
      <c r="BU37932">
        <f>ROW()</f>
        <v>37932</v>
      </c>
    </row>
    <row r="37933" spans="73:73" x14ac:dyDescent="0.45">
      <c r="BU37933">
        <f>ROW()</f>
        <v>37933</v>
      </c>
    </row>
    <row r="37934" spans="73:73" x14ac:dyDescent="0.45">
      <c r="BU37934">
        <f>ROW()</f>
        <v>37934</v>
      </c>
    </row>
    <row r="37935" spans="73:73" x14ac:dyDescent="0.45">
      <c r="BU37935">
        <f>ROW()</f>
        <v>37935</v>
      </c>
    </row>
    <row r="37936" spans="73:73" x14ac:dyDescent="0.45">
      <c r="BU37936">
        <f>ROW()</f>
        <v>37936</v>
      </c>
    </row>
    <row r="37937" spans="73:73" x14ac:dyDescent="0.45">
      <c r="BU37937">
        <f>ROW()</f>
        <v>37937</v>
      </c>
    </row>
    <row r="37938" spans="73:73" x14ac:dyDescent="0.45">
      <c r="BU37938">
        <f>ROW()</f>
        <v>37938</v>
      </c>
    </row>
    <row r="37939" spans="73:73" x14ac:dyDescent="0.45">
      <c r="BU37939">
        <f>ROW()</f>
        <v>37939</v>
      </c>
    </row>
    <row r="37940" spans="73:73" x14ac:dyDescent="0.45">
      <c r="BU37940">
        <f>ROW()</f>
        <v>37940</v>
      </c>
    </row>
    <row r="37941" spans="73:73" x14ac:dyDescent="0.45">
      <c r="BU37941">
        <f>ROW()</f>
        <v>37941</v>
      </c>
    </row>
    <row r="37942" spans="73:73" x14ac:dyDescent="0.45">
      <c r="BU37942">
        <f>ROW()</f>
        <v>37942</v>
      </c>
    </row>
    <row r="37943" spans="73:73" x14ac:dyDescent="0.45">
      <c r="BU37943">
        <f>ROW()</f>
        <v>37943</v>
      </c>
    </row>
    <row r="37944" spans="73:73" x14ac:dyDescent="0.45">
      <c r="BU37944">
        <f>ROW()</f>
        <v>37944</v>
      </c>
    </row>
    <row r="37945" spans="73:73" x14ac:dyDescent="0.45">
      <c r="BU37945">
        <f>ROW()</f>
        <v>37945</v>
      </c>
    </row>
    <row r="37946" spans="73:73" x14ac:dyDescent="0.45">
      <c r="BU37946">
        <f>ROW()</f>
        <v>37946</v>
      </c>
    </row>
    <row r="37947" spans="73:73" x14ac:dyDescent="0.45">
      <c r="BU37947">
        <f>ROW()</f>
        <v>37947</v>
      </c>
    </row>
    <row r="37948" spans="73:73" x14ac:dyDescent="0.45">
      <c r="BU37948">
        <f>ROW()</f>
        <v>37948</v>
      </c>
    </row>
    <row r="37949" spans="73:73" x14ac:dyDescent="0.45">
      <c r="BU37949">
        <f>ROW()</f>
        <v>37949</v>
      </c>
    </row>
    <row r="37950" spans="73:73" x14ac:dyDescent="0.45">
      <c r="BU37950">
        <f>ROW()</f>
        <v>37950</v>
      </c>
    </row>
    <row r="37951" spans="73:73" x14ac:dyDescent="0.45">
      <c r="BU37951">
        <f>ROW()</f>
        <v>37951</v>
      </c>
    </row>
    <row r="37952" spans="73:73" x14ac:dyDescent="0.45">
      <c r="BU37952">
        <f>ROW()</f>
        <v>37952</v>
      </c>
    </row>
    <row r="37953" spans="73:73" x14ac:dyDescent="0.45">
      <c r="BU37953">
        <f>ROW()</f>
        <v>37953</v>
      </c>
    </row>
    <row r="37954" spans="73:73" x14ac:dyDescent="0.45">
      <c r="BU37954">
        <f>ROW()</f>
        <v>37954</v>
      </c>
    </row>
    <row r="37955" spans="73:73" x14ac:dyDescent="0.45">
      <c r="BU37955">
        <f>ROW()</f>
        <v>37955</v>
      </c>
    </row>
    <row r="37956" spans="73:73" x14ac:dyDescent="0.45">
      <c r="BU37956">
        <f>ROW()</f>
        <v>37956</v>
      </c>
    </row>
    <row r="37957" spans="73:73" x14ac:dyDescent="0.45">
      <c r="BU37957">
        <f>ROW()</f>
        <v>37957</v>
      </c>
    </row>
    <row r="37958" spans="73:73" x14ac:dyDescent="0.45">
      <c r="BU37958">
        <f>ROW()</f>
        <v>37958</v>
      </c>
    </row>
    <row r="37959" spans="73:73" x14ac:dyDescent="0.45">
      <c r="BU37959">
        <f>ROW()</f>
        <v>37959</v>
      </c>
    </row>
    <row r="37960" spans="73:73" x14ac:dyDescent="0.45">
      <c r="BU37960">
        <f>ROW()</f>
        <v>37960</v>
      </c>
    </row>
    <row r="37961" spans="73:73" x14ac:dyDescent="0.45">
      <c r="BU37961">
        <f>ROW()</f>
        <v>37961</v>
      </c>
    </row>
    <row r="37962" spans="73:73" x14ac:dyDescent="0.45">
      <c r="BU37962">
        <f>ROW()</f>
        <v>37962</v>
      </c>
    </row>
    <row r="37963" spans="73:73" x14ac:dyDescent="0.45">
      <c r="BU37963">
        <f>ROW()</f>
        <v>37963</v>
      </c>
    </row>
    <row r="37964" spans="73:73" x14ac:dyDescent="0.45">
      <c r="BU37964">
        <f>ROW()</f>
        <v>37964</v>
      </c>
    </row>
    <row r="37965" spans="73:73" x14ac:dyDescent="0.45">
      <c r="BU37965">
        <f>ROW()</f>
        <v>37965</v>
      </c>
    </row>
    <row r="37966" spans="73:73" x14ac:dyDescent="0.45">
      <c r="BU37966">
        <f>ROW()</f>
        <v>37966</v>
      </c>
    </row>
    <row r="37967" spans="73:73" x14ac:dyDescent="0.45">
      <c r="BU37967">
        <f>ROW()</f>
        <v>37967</v>
      </c>
    </row>
    <row r="37968" spans="73:73" x14ac:dyDescent="0.45">
      <c r="BU37968">
        <f>ROW()</f>
        <v>37968</v>
      </c>
    </row>
    <row r="37969" spans="73:73" x14ac:dyDescent="0.45">
      <c r="BU37969">
        <f>ROW()</f>
        <v>37969</v>
      </c>
    </row>
    <row r="37970" spans="73:73" x14ac:dyDescent="0.45">
      <c r="BU37970">
        <f>ROW()</f>
        <v>37970</v>
      </c>
    </row>
    <row r="37971" spans="73:73" x14ac:dyDescent="0.45">
      <c r="BU37971">
        <f>ROW()</f>
        <v>37971</v>
      </c>
    </row>
    <row r="37972" spans="73:73" x14ac:dyDescent="0.45">
      <c r="BU37972">
        <f>ROW()</f>
        <v>37972</v>
      </c>
    </row>
    <row r="37973" spans="73:73" x14ac:dyDescent="0.45">
      <c r="BU37973">
        <f>ROW()</f>
        <v>37973</v>
      </c>
    </row>
    <row r="37974" spans="73:73" x14ac:dyDescent="0.45">
      <c r="BU37974">
        <f>ROW()</f>
        <v>37974</v>
      </c>
    </row>
    <row r="37975" spans="73:73" x14ac:dyDescent="0.45">
      <c r="BU37975">
        <f>ROW()</f>
        <v>37975</v>
      </c>
    </row>
    <row r="37976" spans="73:73" x14ac:dyDescent="0.45">
      <c r="BU37976">
        <f>ROW()</f>
        <v>37976</v>
      </c>
    </row>
    <row r="37977" spans="73:73" x14ac:dyDescent="0.45">
      <c r="BU37977">
        <f>ROW()</f>
        <v>37977</v>
      </c>
    </row>
    <row r="37978" spans="73:73" x14ac:dyDescent="0.45">
      <c r="BU37978">
        <f>ROW()</f>
        <v>37978</v>
      </c>
    </row>
    <row r="37979" spans="73:73" x14ac:dyDescent="0.45">
      <c r="BU37979">
        <f>ROW()</f>
        <v>37979</v>
      </c>
    </row>
    <row r="37980" spans="73:73" x14ac:dyDescent="0.45">
      <c r="BU37980">
        <f>ROW()</f>
        <v>37980</v>
      </c>
    </row>
    <row r="37981" spans="73:73" x14ac:dyDescent="0.45">
      <c r="BU37981">
        <f>ROW()</f>
        <v>37981</v>
      </c>
    </row>
    <row r="37982" spans="73:73" x14ac:dyDescent="0.45">
      <c r="BU37982">
        <f>ROW()</f>
        <v>37982</v>
      </c>
    </row>
    <row r="37983" spans="73:73" x14ac:dyDescent="0.45">
      <c r="BU37983">
        <f>ROW()</f>
        <v>37983</v>
      </c>
    </row>
    <row r="37984" spans="73:73" x14ac:dyDescent="0.45">
      <c r="BU37984">
        <f>ROW()</f>
        <v>37984</v>
      </c>
    </row>
    <row r="37985" spans="73:73" x14ac:dyDescent="0.45">
      <c r="BU37985">
        <f>ROW()</f>
        <v>37985</v>
      </c>
    </row>
    <row r="37986" spans="73:73" x14ac:dyDescent="0.45">
      <c r="BU37986">
        <f>ROW()</f>
        <v>37986</v>
      </c>
    </row>
    <row r="37987" spans="73:73" x14ac:dyDescent="0.45">
      <c r="BU37987">
        <f>ROW()</f>
        <v>37987</v>
      </c>
    </row>
    <row r="37988" spans="73:73" x14ac:dyDescent="0.45">
      <c r="BU37988">
        <f>ROW()</f>
        <v>37988</v>
      </c>
    </row>
    <row r="37989" spans="73:73" x14ac:dyDescent="0.45">
      <c r="BU37989">
        <f>ROW()</f>
        <v>37989</v>
      </c>
    </row>
    <row r="37990" spans="73:73" x14ac:dyDescent="0.45">
      <c r="BU37990">
        <f>ROW()</f>
        <v>37990</v>
      </c>
    </row>
    <row r="37991" spans="73:73" x14ac:dyDescent="0.45">
      <c r="BU37991">
        <f>ROW()</f>
        <v>37991</v>
      </c>
    </row>
    <row r="37992" spans="73:73" x14ac:dyDescent="0.45">
      <c r="BU37992">
        <f>ROW()</f>
        <v>37992</v>
      </c>
    </row>
    <row r="37993" spans="73:73" x14ac:dyDescent="0.45">
      <c r="BU37993">
        <f>ROW()</f>
        <v>37993</v>
      </c>
    </row>
    <row r="37994" spans="73:73" x14ac:dyDescent="0.45">
      <c r="BU37994">
        <f>ROW()</f>
        <v>37994</v>
      </c>
    </row>
    <row r="37995" spans="73:73" x14ac:dyDescent="0.45">
      <c r="BU37995">
        <f>ROW()</f>
        <v>37995</v>
      </c>
    </row>
    <row r="37996" spans="73:73" x14ac:dyDescent="0.45">
      <c r="BU37996">
        <f>ROW()</f>
        <v>37996</v>
      </c>
    </row>
    <row r="37997" spans="73:73" x14ac:dyDescent="0.45">
      <c r="BU37997">
        <f>ROW()</f>
        <v>37997</v>
      </c>
    </row>
    <row r="37998" spans="73:73" x14ac:dyDescent="0.45">
      <c r="BU37998">
        <f>ROW()</f>
        <v>37998</v>
      </c>
    </row>
    <row r="37999" spans="73:73" x14ac:dyDescent="0.45">
      <c r="BU37999">
        <f>ROW()</f>
        <v>37999</v>
      </c>
    </row>
    <row r="38000" spans="73:73" x14ac:dyDescent="0.45">
      <c r="BU38000">
        <f>ROW()</f>
        <v>38000</v>
      </c>
    </row>
    <row r="38001" spans="73:73" x14ac:dyDescent="0.45">
      <c r="BU38001">
        <f>ROW()</f>
        <v>38001</v>
      </c>
    </row>
    <row r="38002" spans="73:73" x14ac:dyDescent="0.45">
      <c r="BU38002">
        <f>ROW()</f>
        <v>38002</v>
      </c>
    </row>
    <row r="38003" spans="73:73" x14ac:dyDescent="0.45">
      <c r="BU38003">
        <f>ROW()</f>
        <v>38003</v>
      </c>
    </row>
    <row r="38004" spans="73:73" x14ac:dyDescent="0.45">
      <c r="BU38004">
        <f>ROW()</f>
        <v>38004</v>
      </c>
    </row>
    <row r="38005" spans="73:73" x14ac:dyDescent="0.45">
      <c r="BU38005">
        <f>ROW()</f>
        <v>38005</v>
      </c>
    </row>
    <row r="38006" spans="73:73" x14ac:dyDescent="0.45">
      <c r="BU38006">
        <f>ROW()</f>
        <v>38006</v>
      </c>
    </row>
    <row r="38007" spans="73:73" x14ac:dyDescent="0.45">
      <c r="BU38007">
        <f>ROW()</f>
        <v>38007</v>
      </c>
    </row>
    <row r="38008" spans="73:73" x14ac:dyDescent="0.45">
      <c r="BU38008">
        <f>ROW()</f>
        <v>38008</v>
      </c>
    </row>
    <row r="38009" spans="73:73" x14ac:dyDescent="0.45">
      <c r="BU38009">
        <f>ROW()</f>
        <v>38009</v>
      </c>
    </row>
    <row r="38010" spans="73:73" x14ac:dyDescent="0.45">
      <c r="BU38010">
        <f>ROW()</f>
        <v>38010</v>
      </c>
    </row>
    <row r="38011" spans="73:73" x14ac:dyDescent="0.45">
      <c r="BU38011">
        <f>ROW()</f>
        <v>38011</v>
      </c>
    </row>
    <row r="38012" spans="73:73" x14ac:dyDescent="0.45">
      <c r="BU38012">
        <f>ROW()</f>
        <v>38012</v>
      </c>
    </row>
    <row r="38013" spans="73:73" x14ac:dyDescent="0.45">
      <c r="BU38013">
        <f>ROW()</f>
        <v>38013</v>
      </c>
    </row>
    <row r="38014" spans="73:73" x14ac:dyDescent="0.45">
      <c r="BU38014">
        <f>ROW()</f>
        <v>38014</v>
      </c>
    </row>
    <row r="38015" spans="73:73" x14ac:dyDescent="0.45">
      <c r="BU38015">
        <f>ROW()</f>
        <v>38015</v>
      </c>
    </row>
    <row r="38016" spans="73:73" x14ac:dyDescent="0.45">
      <c r="BU38016">
        <f>ROW()</f>
        <v>38016</v>
      </c>
    </row>
    <row r="38017" spans="73:73" x14ac:dyDescent="0.45">
      <c r="BU38017">
        <f>ROW()</f>
        <v>38017</v>
      </c>
    </row>
    <row r="38018" spans="73:73" x14ac:dyDescent="0.45">
      <c r="BU38018">
        <f>ROW()</f>
        <v>38018</v>
      </c>
    </row>
    <row r="38019" spans="73:73" x14ac:dyDescent="0.45">
      <c r="BU38019">
        <f>ROW()</f>
        <v>38019</v>
      </c>
    </row>
    <row r="38020" spans="73:73" x14ac:dyDescent="0.45">
      <c r="BU38020">
        <f>ROW()</f>
        <v>38020</v>
      </c>
    </row>
    <row r="38021" spans="73:73" x14ac:dyDescent="0.45">
      <c r="BU38021">
        <f>ROW()</f>
        <v>38021</v>
      </c>
    </row>
    <row r="38022" spans="73:73" x14ac:dyDescent="0.45">
      <c r="BU38022">
        <f>ROW()</f>
        <v>38022</v>
      </c>
    </row>
    <row r="38023" spans="73:73" x14ac:dyDescent="0.45">
      <c r="BU38023">
        <f>ROW()</f>
        <v>38023</v>
      </c>
    </row>
    <row r="38024" spans="73:73" x14ac:dyDescent="0.45">
      <c r="BU38024">
        <f>ROW()</f>
        <v>38024</v>
      </c>
    </row>
    <row r="38025" spans="73:73" x14ac:dyDescent="0.45">
      <c r="BU38025">
        <f>ROW()</f>
        <v>38025</v>
      </c>
    </row>
    <row r="38026" spans="73:73" x14ac:dyDescent="0.45">
      <c r="BU38026">
        <f>ROW()</f>
        <v>38026</v>
      </c>
    </row>
    <row r="38027" spans="73:73" x14ac:dyDescent="0.45">
      <c r="BU38027">
        <f>ROW()</f>
        <v>38027</v>
      </c>
    </row>
    <row r="38028" spans="73:73" x14ac:dyDescent="0.45">
      <c r="BU38028">
        <f>ROW()</f>
        <v>38028</v>
      </c>
    </row>
    <row r="38029" spans="73:73" x14ac:dyDescent="0.45">
      <c r="BU38029">
        <f>ROW()</f>
        <v>38029</v>
      </c>
    </row>
    <row r="38030" spans="73:73" x14ac:dyDescent="0.45">
      <c r="BU38030">
        <f>ROW()</f>
        <v>38030</v>
      </c>
    </row>
    <row r="38031" spans="73:73" x14ac:dyDescent="0.45">
      <c r="BU38031">
        <f>ROW()</f>
        <v>38031</v>
      </c>
    </row>
    <row r="38032" spans="73:73" x14ac:dyDescent="0.45">
      <c r="BU38032">
        <f>ROW()</f>
        <v>38032</v>
      </c>
    </row>
    <row r="38033" spans="73:73" x14ac:dyDescent="0.45">
      <c r="BU38033">
        <f>ROW()</f>
        <v>38033</v>
      </c>
    </row>
    <row r="38034" spans="73:73" x14ac:dyDescent="0.45">
      <c r="BU38034">
        <f>ROW()</f>
        <v>38034</v>
      </c>
    </row>
    <row r="38035" spans="73:73" x14ac:dyDescent="0.45">
      <c r="BU38035">
        <f>ROW()</f>
        <v>38035</v>
      </c>
    </row>
    <row r="38036" spans="73:73" x14ac:dyDescent="0.45">
      <c r="BU38036">
        <f>ROW()</f>
        <v>38036</v>
      </c>
    </row>
    <row r="38037" spans="73:73" x14ac:dyDescent="0.45">
      <c r="BU38037">
        <f>ROW()</f>
        <v>38037</v>
      </c>
    </row>
    <row r="38038" spans="73:73" x14ac:dyDescent="0.45">
      <c r="BU38038">
        <f>ROW()</f>
        <v>38038</v>
      </c>
    </row>
    <row r="38039" spans="73:73" x14ac:dyDescent="0.45">
      <c r="BU38039">
        <f>ROW()</f>
        <v>38039</v>
      </c>
    </row>
    <row r="38040" spans="73:73" x14ac:dyDescent="0.45">
      <c r="BU38040">
        <f>ROW()</f>
        <v>38040</v>
      </c>
    </row>
    <row r="38041" spans="73:73" x14ac:dyDescent="0.45">
      <c r="BU38041">
        <f>ROW()</f>
        <v>38041</v>
      </c>
    </row>
    <row r="38042" spans="73:73" x14ac:dyDescent="0.45">
      <c r="BU38042">
        <f>ROW()</f>
        <v>38042</v>
      </c>
    </row>
    <row r="38043" spans="73:73" x14ac:dyDescent="0.45">
      <c r="BU38043">
        <f>ROW()</f>
        <v>38043</v>
      </c>
    </row>
    <row r="38044" spans="73:73" x14ac:dyDescent="0.45">
      <c r="BU38044">
        <f>ROW()</f>
        <v>38044</v>
      </c>
    </row>
    <row r="38045" spans="73:73" x14ac:dyDescent="0.45">
      <c r="BU38045">
        <f>ROW()</f>
        <v>38045</v>
      </c>
    </row>
    <row r="38046" spans="73:73" x14ac:dyDescent="0.45">
      <c r="BU38046">
        <f>ROW()</f>
        <v>38046</v>
      </c>
    </row>
    <row r="38047" spans="73:73" x14ac:dyDescent="0.45">
      <c r="BU38047">
        <f>ROW()</f>
        <v>38047</v>
      </c>
    </row>
    <row r="38048" spans="73:73" x14ac:dyDescent="0.45">
      <c r="BU38048">
        <f>ROW()</f>
        <v>38048</v>
      </c>
    </row>
    <row r="38049" spans="73:73" x14ac:dyDescent="0.45">
      <c r="BU38049">
        <f>ROW()</f>
        <v>38049</v>
      </c>
    </row>
    <row r="38050" spans="73:73" x14ac:dyDescent="0.45">
      <c r="BU38050">
        <f>ROW()</f>
        <v>38050</v>
      </c>
    </row>
    <row r="38051" spans="73:73" x14ac:dyDescent="0.45">
      <c r="BU38051">
        <f>ROW()</f>
        <v>38051</v>
      </c>
    </row>
    <row r="38052" spans="73:73" x14ac:dyDescent="0.45">
      <c r="BU38052">
        <f>ROW()</f>
        <v>38052</v>
      </c>
    </row>
    <row r="38053" spans="73:73" x14ac:dyDescent="0.45">
      <c r="BU38053">
        <f>ROW()</f>
        <v>38053</v>
      </c>
    </row>
    <row r="38054" spans="73:73" x14ac:dyDescent="0.45">
      <c r="BU38054">
        <f>ROW()</f>
        <v>38054</v>
      </c>
    </row>
    <row r="38055" spans="73:73" x14ac:dyDescent="0.45">
      <c r="BU38055">
        <f>ROW()</f>
        <v>38055</v>
      </c>
    </row>
    <row r="38056" spans="73:73" x14ac:dyDescent="0.45">
      <c r="BU38056">
        <f>ROW()</f>
        <v>38056</v>
      </c>
    </row>
    <row r="38057" spans="73:73" x14ac:dyDescent="0.45">
      <c r="BU38057">
        <f>ROW()</f>
        <v>38057</v>
      </c>
    </row>
    <row r="38058" spans="73:73" x14ac:dyDescent="0.45">
      <c r="BU38058">
        <f>ROW()</f>
        <v>38058</v>
      </c>
    </row>
    <row r="38059" spans="73:73" x14ac:dyDescent="0.45">
      <c r="BU38059">
        <f>ROW()</f>
        <v>38059</v>
      </c>
    </row>
    <row r="38060" spans="73:73" x14ac:dyDescent="0.45">
      <c r="BU38060">
        <f>ROW()</f>
        <v>38060</v>
      </c>
    </row>
    <row r="38061" spans="73:73" x14ac:dyDescent="0.45">
      <c r="BU38061">
        <f>ROW()</f>
        <v>38061</v>
      </c>
    </row>
    <row r="38062" spans="73:73" x14ac:dyDescent="0.45">
      <c r="BU38062">
        <f>ROW()</f>
        <v>38062</v>
      </c>
    </row>
    <row r="38063" spans="73:73" x14ac:dyDescent="0.45">
      <c r="BU38063">
        <f>ROW()</f>
        <v>38063</v>
      </c>
    </row>
    <row r="38064" spans="73:73" x14ac:dyDescent="0.45">
      <c r="BU38064">
        <f>ROW()</f>
        <v>38064</v>
      </c>
    </row>
    <row r="38065" spans="73:73" x14ac:dyDescent="0.45">
      <c r="BU38065">
        <f>ROW()</f>
        <v>38065</v>
      </c>
    </row>
    <row r="38066" spans="73:73" x14ac:dyDescent="0.45">
      <c r="BU38066">
        <f>ROW()</f>
        <v>38066</v>
      </c>
    </row>
    <row r="38067" spans="73:73" x14ac:dyDescent="0.45">
      <c r="BU38067">
        <f>ROW()</f>
        <v>38067</v>
      </c>
    </row>
    <row r="38068" spans="73:73" x14ac:dyDescent="0.45">
      <c r="BU38068">
        <f>ROW()</f>
        <v>38068</v>
      </c>
    </row>
    <row r="38069" spans="73:73" x14ac:dyDescent="0.45">
      <c r="BU38069">
        <f>ROW()</f>
        <v>38069</v>
      </c>
    </row>
    <row r="38070" spans="73:73" x14ac:dyDescent="0.45">
      <c r="BU38070">
        <f>ROW()</f>
        <v>38070</v>
      </c>
    </row>
    <row r="38071" spans="73:73" x14ac:dyDescent="0.45">
      <c r="BU38071">
        <f>ROW()</f>
        <v>38071</v>
      </c>
    </row>
    <row r="38072" spans="73:73" x14ac:dyDescent="0.45">
      <c r="BU38072">
        <f>ROW()</f>
        <v>38072</v>
      </c>
    </row>
    <row r="38073" spans="73:73" x14ac:dyDescent="0.45">
      <c r="BU38073">
        <f>ROW()</f>
        <v>38073</v>
      </c>
    </row>
    <row r="38074" spans="73:73" x14ac:dyDescent="0.45">
      <c r="BU38074">
        <f>ROW()</f>
        <v>38074</v>
      </c>
    </row>
    <row r="38075" spans="73:73" x14ac:dyDescent="0.45">
      <c r="BU38075">
        <f>ROW()</f>
        <v>38075</v>
      </c>
    </row>
    <row r="38076" spans="73:73" x14ac:dyDescent="0.45">
      <c r="BU38076">
        <f>ROW()</f>
        <v>38076</v>
      </c>
    </row>
    <row r="38077" spans="73:73" x14ac:dyDescent="0.45">
      <c r="BU38077">
        <f>ROW()</f>
        <v>38077</v>
      </c>
    </row>
    <row r="38078" spans="73:73" x14ac:dyDescent="0.45">
      <c r="BU38078">
        <f>ROW()</f>
        <v>38078</v>
      </c>
    </row>
    <row r="38079" spans="73:73" x14ac:dyDescent="0.45">
      <c r="BU38079">
        <f>ROW()</f>
        <v>38079</v>
      </c>
    </row>
    <row r="38080" spans="73:73" x14ac:dyDescent="0.45">
      <c r="BU38080">
        <f>ROW()</f>
        <v>38080</v>
      </c>
    </row>
    <row r="38081" spans="73:73" x14ac:dyDescent="0.45">
      <c r="BU38081">
        <f>ROW()</f>
        <v>38081</v>
      </c>
    </row>
    <row r="38082" spans="73:73" x14ac:dyDescent="0.45">
      <c r="BU38082">
        <f>ROW()</f>
        <v>38082</v>
      </c>
    </row>
    <row r="38083" spans="73:73" x14ac:dyDescent="0.45">
      <c r="BU38083">
        <f>ROW()</f>
        <v>38083</v>
      </c>
    </row>
    <row r="38084" spans="73:73" x14ac:dyDescent="0.45">
      <c r="BU38084">
        <f>ROW()</f>
        <v>38084</v>
      </c>
    </row>
    <row r="38085" spans="73:73" x14ac:dyDescent="0.45">
      <c r="BU38085">
        <f>ROW()</f>
        <v>38085</v>
      </c>
    </row>
    <row r="38086" spans="73:73" x14ac:dyDescent="0.45">
      <c r="BU38086">
        <f>ROW()</f>
        <v>38086</v>
      </c>
    </row>
    <row r="38087" spans="73:73" x14ac:dyDescent="0.45">
      <c r="BU38087">
        <f>ROW()</f>
        <v>38087</v>
      </c>
    </row>
    <row r="38088" spans="73:73" x14ac:dyDescent="0.45">
      <c r="BU38088">
        <f>ROW()</f>
        <v>38088</v>
      </c>
    </row>
    <row r="38089" spans="73:73" x14ac:dyDescent="0.45">
      <c r="BU38089">
        <f>ROW()</f>
        <v>38089</v>
      </c>
    </row>
    <row r="38090" spans="73:73" x14ac:dyDescent="0.45">
      <c r="BU38090">
        <f>ROW()</f>
        <v>38090</v>
      </c>
    </row>
    <row r="38091" spans="73:73" x14ac:dyDescent="0.45">
      <c r="BU38091">
        <f>ROW()</f>
        <v>38091</v>
      </c>
    </row>
    <row r="38092" spans="73:73" x14ac:dyDescent="0.45">
      <c r="BU38092">
        <f>ROW()</f>
        <v>38092</v>
      </c>
    </row>
    <row r="38093" spans="73:73" x14ac:dyDescent="0.45">
      <c r="BU38093">
        <f>ROW()</f>
        <v>38093</v>
      </c>
    </row>
    <row r="38094" spans="73:73" x14ac:dyDescent="0.45">
      <c r="BU38094">
        <f>ROW()</f>
        <v>38094</v>
      </c>
    </row>
    <row r="38095" spans="73:73" x14ac:dyDescent="0.45">
      <c r="BU38095">
        <f>ROW()</f>
        <v>38095</v>
      </c>
    </row>
    <row r="38096" spans="73:73" x14ac:dyDescent="0.45">
      <c r="BU38096">
        <f>ROW()</f>
        <v>38096</v>
      </c>
    </row>
    <row r="38097" spans="73:73" x14ac:dyDescent="0.45">
      <c r="BU38097">
        <f>ROW()</f>
        <v>38097</v>
      </c>
    </row>
    <row r="38098" spans="73:73" x14ac:dyDescent="0.45">
      <c r="BU38098">
        <f>ROW()</f>
        <v>38098</v>
      </c>
    </row>
    <row r="38099" spans="73:73" x14ac:dyDescent="0.45">
      <c r="BU38099">
        <f>ROW()</f>
        <v>38099</v>
      </c>
    </row>
    <row r="38100" spans="73:73" x14ac:dyDescent="0.45">
      <c r="BU38100">
        <f>ROW()</f>
        <v>38100</v>
      </c>
    </row>
    <row r="38101" spans="73:73" x14ac:dyDescent="0.45">
      <c r="BU38101">
        <f>ROW()</f>
        <v>38101</v>
      </c>
    </row>
    <row r="38102" spans="73:73" x14ac:dyDescent="0.45">
      <c r="BU38102">
        <f>ROW()</f>
        <v>38102</v>
      </c>
    </row>
    <row r="38103" spans="73:73" x14ac:dyDescent="0.45">
      <c r="BU38103">
        <f>ROW()</f>
        <v>38103</v>
      </c>
    </row>
    <row r="38104" spans="73:73" x14ac:dyDescent="0.45">
      <c r="BU38104">
        <f>ROW()</f>
        <v>38104</v>
      </c>
    </row>
    <row r="38105" spans="73:73" x14ac:dyDescent="0.45">
      <c r="BU38105">
        <f>ROW()</f>
        <v>38105</v>
      </c>
    </row>
    <row r="38106" spans="73:73" x14ac:dyDescent="0.45">
      <c r="BU38106">
        <f>ROW()</f>
        <v>38106</v>
      </c>
    </row>
    <row r="38107" spans="73:73" x14ac:dyDescent="0.45">
      <c r="BU38107">
        <f>ROW()</f>
        <v>38107</v>
      </c>
    </row>
    <row r="38108" spans="73:73" x14ac:dyDescent="0.45">
      <c r="BU38108">
        <f>ROW()</f>
        <v>38108</v>
      </c>
    </row>
    <row r="38109" spans="73:73" x14ac:dyDescent="0.45">
      <c r="BU38109">
        <f>ROW()</f>
        <v>38109</v>
      </c>
    </row>
    <row r="38110" spans="73:73" x14ac:dyDescent="0.45">
      <c r="BU38110">
        <f>ROW()</f>
        <v>38110</v>
      </c>
    </row>
    <row r="38111" spans="73:73" x14ac:dyDescent="0.45">
      <c r="BU38111">
        <f>ROW()</f>
        <v>38111</v>
      </c>
    </row>
    <row r="38112" spans="73:73" x14ac:dyDescent="0.45">
      <c r="BU38112">
        <f>ROW()</f>
        <v>38112</v>
      </c>
    </row>
    <row r="38113" spans="73:73" x14ac:dyDescent="0.45">
      <c r="BU38113">
        <f>ROW()</f>
        <v>38113</v>
      </c>
    </row>
    <row r="38114" spans="73:73" x14ac:dyDescent="0.45">
      <c r="BU38114">
        <f>ROW()</f>
        <v>38114</v>
      </c>
    </row>
    <row r="38115" spans="73:73" x14ac:dyDescent="0.45">
      <c r="BU38115">
        <f>ROW()</f>
        <v>38115</v>
      </c>
    </row>
    <row r="38116" spans="73:73" x14ac:dyDescent="0.45">
      <c r="BU38116">
        <f>ROW()</f>
        <v>38116</v>
      </c>
    </row>
    <row r="38117" spans="73:73" x14ac:dyDescent="0.45">
      <c r="BU38117">
        <f>ROW()</f>
        <v>38117</v>
      </c>
    </row>
    <row r="38118" spans="73:73" x14ac:dyDescent="0.45">
      <c r="BU38118">
        <f>ROW()</f>
        <v>38118</v>
      </c>
    </row>
    <row r="38119" spans="73:73" x14ac:dyDescent="0.45">
      <c r="BU38119">
        <f>ROW()</f>
        <v>38119</v>
      </c>
    </row>
    <row r="38120" spans="73:73" x14ac:dyDescent="0.45">
      <c r="BU38120">
        <f>ROW()</f>
        <v>38120</v>
      </c>
    </row>
    <row r="38121" spans="73:73" x14ac:dyDescent="0.45">
      <c r="BU38121">
        <f>ROW()</f>
        <v>38121</v>
      </c>
    </row>
    <row r="38122" spans="73:73" x14ac:dyDescent="0.45">
      <c r="BU38122">
        <f>ROW()</f>
        <v>38122</v>
      </c>
    </row>
    <row r="38123" spans="73:73" x14ac:dyDescent="0.45">
      <c r="BU38123">
        <f>ROW()</f>
        <v>38123</v>
      </c>
    </row>
    <row r="38124" spans="73:73" x14ac:dyDescent="0.45">
      <c r="BU38124">
        <f>ROW()</f>
        <v>38124</v>
      </c>
    </row>
    <row r="38125" spans="73:73" x14ac:dyDescent="0.45">
      <c r="BU38125">
        <f>ROW()</f>
        <v>38125</v>
      </c>
    </row>
    <row r="38126" spans="73:73" x14ac:dyDescent="0.45">
      <c r="BU38126">
        <f>ROW()</f>
        <v>38126</v>
      </c>
    </row>
    <row r="38127" spans="73:73" x14ac:dyDescent="0.45">
      <c r="BU38127">
        <f>ROW()</f>
        <v>38127</v>
      </c>
    </row>
    <row r="38128" spans="73:73" x14ac:dyDescent="0.45">
      <c r="BU38128">
        <f>ROW()</f>
        <v>38128</v>
      </c>
    </row>
    <row r="38129" spans="73:73" x14ac:dyDescent="0.45">
      <c r="BU38129">
        <f>ROW()</f>
        <v>38129</v>
      </c>
    </row>
    <row r="38130" spans="73:73" x14ac:dyDescent="0.45">
      <c r="BU38130">
        <f>ROW()</f>
        <v>38130</v>
      </c>
    </row>
    <row r="38131" spans="73:73" x14ac:dyDescent="0.45">
      <c r="BU38131">
        <f>ROW()</f>
        <v>38131</v>
      </c>
    </row>
    <row r="38132" spans="73:73" x14ac:dyDescent="0.45">
      <c r="BU38132">
        <f>ROW()</f>
        <v>38132</v>
      </c>
    </row>
    <row r="38133" spans="73:73" x14ac:dyDescent="0.45">
      <c r="BU38133">
        <f>ROW()</f>
        <v>38133</v>
      </c>
    </row>
    <row r="38134" spans="73:73" x14ac:dyDescent="0.45">
      <c r="BU38134">
        <f>ROW()</f>
        <v>38134</v>
      </c>
    </row>
    <row r="38135" spans="73:73" x14ac:dyDescent="0.45">
      <c r="BU38135">
        <f>ROW()</f>
        <v>38135</v>
      </c>
    </row>
    <row r="38136" spans="73:73" x14ac:dyDescent="0.45">
      <c r="BU38136">
        <f>ROW()</f>
        <v>38136</v>
      </c>
    </row>
    <row r="38137" spans="73:73" x14ac:dyDescent="0.45">
      <c r="BU38137">
        <f>ROW()</f>
        <v>38137</v>
      </c>
    </row>
    <row r="38138" spans="73:73" x14ac:dyDescent="0.45">
      <c r="BU38138">
        <f>ROW()</f>
        <v>38138</v>
      </c>
    </row>
    <row r="38139" spans="73:73" x14ac:dyDescent="0.45">
      <c r="BU38139">
        <f>ROW()</f>
        <v>38139</v>
      </c>
    </row>
    <row r="38140" spans="73:73" x14ac:dyDescent="0.45">
      <c r="BU38140">
        <f>ROW()</f>
        <v>38140</v>
      </c>
    </row>
    <row r="38141" spans="73:73" x14ac:dyDescent="0.45">
      <c r="BU38141">
        <f>ROW()</f>
        <v>38141</v>
      </c>
    </row>
    <row r="38142" spans="73:73" x14ac:dyDescent="0.45">
      <c r="BU38142">
        <f>ROW()</f>
        <v>38142</v>
      </c>
    </row>
    <row r="38143" spans="73:73" x14ac:dyDescent="0.45">
      <c r="BU38143">
        <f>ROW()</f>
        <v>38143</v>
      </c>
    </row>
    <row r="38144" spans="73:73" x14ac:dyDescent="0.45">
      <c r="BU38144">
        <f>ROW()</f>
        <v>38144</v>
      </c>
    </row>
    <row r="38145" spans="73:73" x14ac:dyDescent="0.45">
      <c r="BU38145">
        <f>ROW()</f>
        <v>38145</v>
      </c>
    </row>
    <row r="38146" spans="73:73" x14ac:dyDescent="0.45">
      <c r="BU38146">
        <f>ROW()</f>
        <v>38146</v>
      </c>
    </row>
    <row r="38147" spans="73:73" x14ac:dyDescent="0.45">
      <c r="BU38147">
        <f>ROW()</f>
        <v>38147</v>
      </c>
    </row>
    <row r="38148" spans="73:73" x14ac:dyDescent="0.45">
      <c r="BU38148">
        <f>ROW()</f>
        <v>38148</v>
      </c>
    </row>
    <row r="38149" spans="73:73" x14ac:dyDescent="0.45">
      <c r="BU38149">
        <f>ROW()</f>
        <v>38149</v>
      </c>
    </row>
    <row r="38150" spans="73:73" x14ac:dyDescent="0.45">
      <c r="BU38150">
        <f>ROW()</f>
        <v>38150</v>
      </c>
    </row>
    <row r="38151" spans="73:73" x14ac:dyDescent="0.45">
      <c r="BU38151">
        <f>ROW()</f>
        <v>38151</v>
      </c>
    </row>
    <row r="38152" spans="73:73" x14ac:dyDescent="0.45">
      <c r="BU38152">
        <f>ROW()</f>
        <v>38152</v>
      </c>
    </row>
    <row r="38153" spans="73:73" x14ac:dyDescent="0.45">
      <c r="BU38153">
        <f>ROW()</f>
        <v>38153</v>
      </c>
    </row>
    <row r="38154" spans="73:73" x14ac:dyDescent="0.45">
      <c r="BU38154">
        <f>ROW()</f>
        <v>38154</v>
      </c>
    </row>
    <row r="38155" spans="73:73" x14ac:dyDescent="0.45">
      <c r="BU38155">
        <f>ROW()</f>
        <v>38155</v>
      </c>
    </row>
    <row r="38156" spans="73:73" x14ac:dyDescent="0.45">
      <c r="BU38156">
        <f>ROW()</f>
        <v>38156</v>
      </c>
    </row>
    <row r="38157" spans="73:73" x14ac:dyDescent="0.45">
      <c r="BU38157">
        <f>ROW()</f>
        <v>38157</v>
      </c>
    </row>
    <row r="38158" spans="73:73" x14ac:dyDescent="0.45">
      <c r="BU38158">
        <f>ROW()</f>
        <v>38158</v>
      </c>
    </row>
    <row r="38159" spans="73:73" x14ac:dyDescent="0.45">
      <c r="BU38159">
        <f>ROW()</f>
        <v>38159</v>
      </c>
    </row>
    <row r="38160" spans="73:73" x14ac:dyDescent="0.45">
      <c r="BU38160">
        <f>ROW()</f>
        <v>38160</v>
      </c>
    </row>
    <row r="38161" spans="73:73" x14ac:dyDescent="0.45">
      <c r="BU38161">
        <f>ROW()</f>
        <v>38161</v>
      </c>
    </row>
    <row r="38162" spans="73:73" x14ac:dyDescent="0.45">
      <c r="BU38162">
        <f>ROW()</f>
        <v>38162</v>
      </c>
    </row>
    <row r="38163" spans="73:73" x14ac:dyDescent="0.45">
      <c r="BU38163">
        <f>ROW()</f>
        <v>38163</v>
      </c>
    </row>
    <row r="38164" spans="73:73" x14ac:dyDescent="0.45">
      <c r="BU38164">
        <f>ROW()</f>
        <v>38164</v>
      </c>
    </row>
    <row r="38165" spans="73:73" x14ac:dyDescent="0.45">
      <c r="BU38165">
        <f>ROW()</f>
        <v>38165</v>
      </c>
    </row>
    <row r="38166" spans="73:73" x14ac:dyDescent="0.45">
      <c r="BU38166">
        <f>ROW()</f>
        <v>38166</v>
      </c>
    </row>
    <row r="38167" spans="73:73" x14ac:dyDescent="0.45">
      <c r="BU38167">
        <f>ROW()</f>
        <v>38167</v>
      </c>
    </row>
    <row r="38168" spans="73:73" x14ac:dyDescent="0.45">
      <c r="BU38168">
        <f>ROW()</f>
        <v>38168</v>
      </c>
    </row>
    <row r="38169" spans="73:73" x14ac:dyDescent="0.45">
      <c r="BU38169">
        <f>ROW()</f>
        <v>38169</v>
      </c>
    </row>
    <row r="38170" spans="73:73" x14ac:dyDescent="0.45">
      <c r="BU38170">
        <f>ROW()</f>
        <v>38170</v>
      </c>
    </row>
    <row r="38171" spans="73:73" x14ac:dyDescent="0.45">
      <c r="BU38171">
        <f>ROW()</f>
        <v>38171</v>
      </c>
    </row>
    <row r="38172" spans="73:73" x14ac:dyDescent="0.45">
      <c r="BU38172">
        <f>ROW()</f>
        <v>38172</v>
      </c>
    </row>
    <row r="38173" spans="73:73" x14ac:dyDescent="0.45">
      <c r="BU38173">
        <f>ROW()</f>
        <v>38173</v>
      </c>
    </row>
    <row r="38174" spans="73:73" x14ac:dyDescent="0.45">
      <c r="BU38174">
        <f>ROW()</f>
        <v>38174</v>
      </c>
    </row>
    <row r="38175" spans="73:73" x14ac:dyDescent="0.45">
      <c r="BU38175">
        <f>ROW()</f>
        <v>38175</v>
      </c>
    </row>
    <row r="38176" spans="73:73" x14ac:dyDescent="0.45">
      <c r="BU38176">
        <f>ROW()</f>
        <v>38176</v>
      </c>
    </row>
    <row r="38177" spans="73:73" x14ac:dyDescent="0.45">
      <c r="BU38177">
        <f>ROW()</f>
        <v>38177</v>
      </c>
    </row>
    <row r="38178" spans="73:73" x14ac:dyDescent="0.45">
      <c r="BU38178">
        <f>ROW()</f>
        <v>38178</v>
      </c>
    </row>
    <row r="38179" spans="73:73" x14ac:dyDescent="0.45">
      <c r="BU38179">
        <f>ROW()</f>
        <v>38179</v>
      </c>
    </row>
    <row r="38180" spans="73:73" x14ac:dyDescent="0.45">
      <c r="BU38180">
        <f>ROW()</f>
        <v>38180</v>
      </c>
    </row>
    <row r="38181" spans="73:73" x14ac:dyDescent="0.45">
      <c r="BU38181">
        <f>ROW()</f>
        <v>38181</v>
      </c>
    </row>
    <row r="38182" spans="73:73" x14ac:dyDescent="0.45">
      <c r="BU38182">
        <f>ROW()</f>
        <v>38182</v>
      </c>
    </row>
    <row r="38183" spans="73:73" x14ac:dyDescent="0.45">
      <c r="BU38183">
        <f>ROW()</f>
        <v>38183</v>
      </c>
    </row>
    <row r="38184" spans="73:73" x14ac:dyDescent="0.45">
      <c r="BU38184">
        <f>ROW()</f>
        <v>38184</v>
      </c>
    </row>
    <row r="38185" spans="73:73" x14ac:dyDescent="0.45">
      <c r="BU38185">
        <f>ROW()</f>
        <v>38185</v>
      </c>
    </row>
    <row r="38186" spans="73:73" x14ac:dyDescent="0.45">
      <c r="BU38186">
        <f>ROW()</f>
        <v>38186</v>
      </c>
    </row>
    <row r="38187" spans="73:73" x14ac:dyDescent="0.45">
      <c r="BU38187">
        <f>ROW()</f>
        <v>38187</v>
      </c>
    </row>
    <row r="38188" spans="73:73" x14ac:dyDescent="0.45">
      <c r="BU38188">
        <f>ROW()</f>
        <v>38188</v>
      </c>
    </row>
    <row r="38189" spans="73:73" x14ac:dyDescent="0.45">
      <c r="BU38189">
        <f>ROW()</f>
        <v>38189</v>
      </c>
    </row>
    <row r="38190" spans="73:73" x14ac:dyDescent="0.45">
      <c r="BU38190">
        <f>ROW()</f>
        <v>38190</v>
      </c>
    </row>
    <row r="38191" spans="73:73" x14ac:dyDescent="0.45">
      <c r="BU38191">
        <f>ROW()</f>
        <v>38191</v>
      </c>
    </row>
    <row r="38192" spans="73:73" x14ac:dyDescent="0.45">
      <c r="BU38192">
        <f>ROW()</f>
        <v>38192</v>
      </c>
    </row>
    <row r="38193" spans="73:73" x14ac:dyDescent="0.45">
      <c r="BU38193">
        <f>ROW()</f>
        <v>38193</v>
      </c>
    </row>
    <row r="38194" spans="73:73" x14ac:dyDescent="0.45">
      <c r="BU38194">
        <f>ROW()</f>
        <v>38194</v>
      </c>
    </row>
    <row r="38195" spans="73:73" x14ac:dyDescent="0.45">
      <c r="BU38195">
        <f>ROW()</f>
        <v>38195</v>
      </c>
    </row>
    <row r="38196" spans="73:73" x14ac:dyDescent="0.45">
      <c r="BU38196">
        <f>ROW()</f>
        <v>38196</v>
      </c>
    </row>
    <row r="38197" spans="73:73" x14ac:dyDescent="0.45">
      <c r="BU38197">
        <f>ROW()</f>
        <v>38197</v>
      </c>
    </row>
    <row r="38198" spans="73:73" x14ac:dyDescent="0.45">
      <c r="BU38198">
        <f>ROW()</f>
        <v>38198</v>
      </c>
    </row>
    <row r="38199" spans="73:73" x14ac:dyDescent="0.45">
      <c r="BU38199">
        <f>ROW()</f>
        <v>38199</v>
      </c>
    </row>
    <row r="38200" spans="73:73" x14ac:dyDescent="0.45">
      <c r="BU38200">
        <f>ROW()</f>
        <v>38200</v>
      </c>
    </row>
    <row r="38201" spans="73:73" x14ac:dyDescent="0.45">
      <c r="BU38201">
        <f>ROW()</f>
        <v>38201</v>
      </c>
    </row>
    <row r="38202" spans="73:73" x14ac:dyDescent="0.45">
      <c r="BU38202">
        <f>ROW()</f>
        <v>38202</v>
      </c>
    </row>
    <row r="38203" spans="73:73" x14ac:dyDescent="0.45">
      <c r="BU38203">
        <f>ROW()</f>
        <v>38203</v>
      </c>
    </row>
    <row r="38204" spans="73:73" x14ac:dyDescent="0.45">
      <c r="BU38204">
        <f>ROW()</f>
        <v>38204</v>
      </c>
    </row>
    <row r="38205" spans="73:73" x14ac:dyDescent="0.45">
      <c r="BU38205">
        <f>ROW()</f>
        <v>38205</v>
      </c>
    </row>
    <row r="38206" spans="73:73" x14ac:dyDescent="0.45">
      <c r="BU38206">
        <f>ROW()</f>
        <v>38206</v>
      </c>
    </row>
    <row r="38207" spans="73:73" x14ac:dyDescent="0.45">
      <c r="BU38207">
        <f>ROW()</f>
        <v>38207</v>
      </c>
    </row>
    <row r="38208" spans="73:73" x14ac:dyDescent="0.45">
      <c r="BU38208">
        <f>ROW()</f>
        <v>38208</v>
      </c>
    </row>
    <row r="38209" spans="73:73" x14ac:dyDescent="0.45">
      <c r="BU38209">
        <f>ROW()</f>
        <v>38209</v>
      </c>
    </row>
    <row r="38210" spans="73:73" x14ac:dyDescent="0.45">
      <c r="BU38210">
        <f>ROW()</f>
        <v>38210</v>
      </c>
    </row>
    <row r="38211" spans="73:73" x14ac:dyDescent="0.45">
      <c r="BU38211">
        <f>ROW()</f>
        <v>38211</v>
      </c>
    </row>
    <row r="38212" spans="73:73" x14ac:dyDescent="0.45">
      <c r="BU38212">
        <f>ROW()</f>
        <v>38212</v>
      </c>
    </row>
    <row r="38213" spans="73:73" x14ac:dyDescent="0.45">
      <c r="BU38213">
        <f>ROW()</f>
        <v>38213</v>
      </c>
    </row>
    <row r="38214" spans="73:73" x14ac:dyDescent="0.45">
      <c r="BU38214">
        <f>ROW()</f>
        <v>38214</v>
      </c>
    </row>
    <row r="38215" spans="73:73" x14ac:dyDescent="0.45">
      <c r="BU38215">
        <f>ROW()</f>
        <v>38215</v>
      </c>
    </row>
    <row r="38216" spans="73:73" x14ac:dyDescent="0.45">
      <c r="BU38216">
        <f>ROW()</f>
        <v>38216</v>
      </c>
    </row>
    <row r="38217" spans="73:73" x14ac:dyDescent="0.45">
      <c r="BU38217">
        <f>ROW()</f>
        <v>38217</v>
      </c>
    </row>
    <row r="38218" spans="73:73" x14ac:dyDescent="0.45">
      <c r="BU38218">
        <f>ROW()</f>
        <v>38218</v>
      </c>
    </row>
    <row r="38219" spans="73:73" x14ac:dyDescent="0.45">
      <c r="BU38219">
        <f>ROW()</f>
        <v>38219</v>
      </c>
    </row>
    <row r="38220" spans="73:73" x14ac:dyDescent="0.45">
      <c r="BU38220">
        <f>ROW()</f>
        <v>38220</v>
      </c>
    </row>
    <row r="38221" spans="73:73" x14ac:dyDescent="0.45">
      <c r="BU38221">
        <f>ROW()</f>
        <v>38221</v>
      </c>
    </row>
    <row r="38222" spans="73:73" x14ac:dyDescent="0.45">
      <c r="BU38222">
        <f>ROW()</f>
        <v>38222</v>
      </c>
    </row>
    <row r="38223" spans="73:73" x14ac:dyDescent="0.45">
      <c r="BU38223">
        <f>ROW()</f>
        <v>38223</v>
      </c>
    </row>
    <row r="38224" spans="73:73" x14ac:dyDescent="0.45">
      <c r="BU38224">
        <f>ROW()</f>
        <v>38224</v>
      </c>
    </row>
    <row r="38225" spans="73:73" x14ac:dyDescent="0.45">
      <c r="BU38225">
        <f>ROW()</f>
        <v>38225</v>
      </c>
    </row>
    <row r="38226" spans="73:73" x14ac:dyDescent="0.45">
      <c r="BU38226">
        <f>ROW()</f>
        <v>38226</v>
      </c>
    </row>
    <row r="38227" spans="73:73" x14ac:dyDescent="0.45">
      <c r="BU38227">
        <f>ROW()</f>
        <v>38227</v>
      </c>
    </row>
    <row r="38228" spans="73:73" x14ac:dyDescent="0.45">
      <c r="BU38228">
        <f>ROW()</f>
        <v>38228</v>
      </c>
    </row>
    <row r="38229" spans="73:73" x14ac:dyDescent="0.45">
      <c r="BU38229">
        <f>ROW()</f>
        <v>38229</v>
      </c>
    </row>
    <row r="38230" spans="73:73" x14ac:dyDescent="0.45">
      <c r="BU38230">
        <f>ROW()</f>
        <v>38230</v>
      </c>
    </row>
    <row r="38231" spans="73:73" x14ac:dyDescent="0.45">
      <c r="BU38231">
        <f>ROW()</f>
        <v>38231</v>
      </c>
    </row>
    <row r="38232" spans="73:73" x14ac:dyDescent="0.45">
      <c r="BU38232">
        <f>ROW()</f>
        <v>38232</v>
      </c>
    </row>
    <row r="38233" spans="73:73" x14ac:dyDescent="0.45">
      <c r="BU38233">
        <f>ROW()</f>
        <v>38233</v>
      </c>
    </row>
    <row r="38234" spans="73:73" x14ac:dyDescent="0.45">
      <c r="BU38234">
        <f>ROW()</f>
        <v>38234</v>
      </c>
    </row>
    <row r="38235" spans="73:73" x14ac:dyDescent="0.45">
      <c r="BU38235">
        <f>ROW()</f>
        <v>38235</v>
      </c>
    </row>
    <row r="38236" spans="73:73" x14ac:dyDescent="0.45">
      <c r="BU38236">
        <f>ROW()</f>
        <v>38236</v>
      </c>
    </row>
    <row r="38237" spans="73:73" x14ac:dyDescent="0.45">
      <c r="BU38237">
        <f>ROW()</f>
        <v>38237</v>
      </c>
    </row>
    <row r="38238" spans="73:73" x14ac:dyDescent="0.45">
      <c r="BU38238">
        <f>ROW()</f>
        <v>38238</v>
      </c>
    </row>
    <row r="38239" spans="73:73" x14ac:dyDescent="0.45">
      <c r="BU38239">
        <f>ROW()</f>
        <v>38239</v>
      </c>
    </row>
    <row r="38240" spans="73:73" x14ac:dyDescent="0.45">
      <c r="BU38240">
        <f>ROW()</f>
        <v>38240</v>
      </c>
    </row>
    <row r="38241" spans="73:73" x14ac:dyDescent="0.45">
      <c r="BU38241">
        <f>ROW()</f>
        <v>38241</v>
      </c>
    </row>
    <row r="38242" spans="73:73" x14ac:dyDescent="0.45">
      <c r="BU38242">
        <f>ROW()</f>
        <v>38242</v>
      </c>
    </row>
    <row r="38243" spans="73:73" x14ac:dyDescent="0.45">
      <c r="BU38243">
        <f>ROW()</f>
        <v>38243</v>
      </c>
    </row>
    <row r="38244" spans="73:73" x14ac:dyDescent="0.45">
      <c r="BU38244">
        <f>ROW()</f>
        <v>38244</v>
      </c>
    </row>
    <row r="38245" spans="73:73" x14ac:dyDescent="0.45">
      <c r="BU38245">
        <f>ROW()</f>
        <v>38245</v>
      </c>
    </row>
    <row r="38246" spans="73:73" x14ac:dyDescent="0.45">
      <c r="BU38246">
        <f>ROW()</f>
        <v>38246</v>
      </c>
    </row>
    <row r="38247" spans="73:73" x14ac:dyDescent="0.45">
      <c r="BU38247">
        <f>ROW()</f>
        <v>38247</v>
      </c>
    </row>
    <row r="38248" spans="73:73" x14ac:dyDescent="0.45">
      <c r="BU38248">
        <f>ROW()</f>
        <v>38248</v>
      </c>
    </row>
    <row r="38249" spans="73:73" x14ac:dyDescent="0.45">
      <c r="BU38249">
        <f>ROW()</f>
        <v>38249</v>
      </c>
    </row>
    <row r="38250" spans="73:73" x14ac:dyDescent="0.45">
      <c r="BU38250">
        <f>ROW()</f>
        <v>38250</v>
      </c>
    </row>
    <row r="38251" spans="73:73" x14ac:dyDescent="0.45">
      <c r="BU38251">
        <f>ROW()</f>
        <v>38251</v>
      </c>
    </row>
    <row r="38252" spans="73:73" x14ac:dyDescent="0.45">
      <c r="BU38252">
        <f>ROW()</f>
        <v>38252</v>
      </c>
    </row>
    <row r="38253" spans="73:73" x14ac:dyDescent="0.45">
      <c r="BU38253">
        <f>ROW()</f>
        <v>38253</v>
      </c>
    </row>
    <row r="38254" spans="73:73" x14ac:dyDescent="0.45">
      <c r="BU38254">
        <f>ROW()</f>
        <v>38254</v>
      </c>
    </row>
    <row r="38255" spans="73:73" x14ac:dyDescent="0.45">
      <c r="BU38255">
        <f>ROW()</f>
        <v>38255</v>
      </c>
    </row>
    <row r="38256" spans="73:73" x14ac:dyDescent="0.45">
      <c r="BU38256">
        <f>ROW()</f>
        <v>38256</v>
      </c>
    </row>
    <row r="38257" spans="73:73" x14ac:dyDescent="0.45">
      <c r="BU38257">
        <f>ROW()</f>
        <v>38257</v>
      </c>
    </row>
    <row r="38258" spans="73:73" x14ac:dyDescent="0.45">
      <c r="BU38258">
        <f>ROW()</f>
        <v>38258</v>
      </c>
    </row>
    <row r="38259" spans="73:73" x14ac:dyDescent="0.45">
      <c r="BU38259">
        <f>ROW()</f>
        <v>38259</v>
      </c>
    </row>
    <row r="38260" spans="73:73" x14ac:dyDescent="0.45">
      <c r="BU38260">
        <f>ROW()</f>
        <v>38260</v>
      </c>
    </row>
    <row r="38261" spans="73:73" x14ac:dyDescent="0.45">
      <c r="BU38261">
        <f>ROW()</f>
        <v>38261</v>
      </c>
    </row>
    <row r="38262" spans="73:73" x14ac:dyDescent="0.45">
      <c r="BU38262">
        <f>ROW()</f>
        <v>38262</v>
      </c>
    </row>
    <row r="38263" spans="73:73" x14ac:dyDescent="0.45">
      <c r="BU38263">
        <f>ROW()</f>
        <v>38263</v>
      </c>
    </row>
    <row r="38264" spans="73:73" x14ac:dyDescent="0.45">
      <c r="BU38264">
        <f>ROW()</f>
        <v>38264</v>
      </c>
    </row>
    <row r="38265" spans="73:73" x14ac:dyDescent="0.45">
      <c r="BU38265">
        <f>ROW()</f>
        <v>38265</v>
      </c>
    </row>
    <row r="38266" spans="73:73" x14ac:dyDescent="0.45">
      <c r="BU38266">
        <f>ROW()</f>
        <v>38266</v>
      </c>
    </row>
    <row r="38267" spans="73:73" x14ac:dyDescent="0.45">
      <c r="BU38267">
        <f>ROW()</f>
        <v>38267</v>
      </c>
    </row>
    <row r="38268" spans="73:73" x14ac:dyDescent="0.45">
      <c r="BU38268">
        <f>ROW()</f>
        <v>38268</v>
      </c>
    </row>
    <row r="38269" spans="73:73" x14ac:dyDescent="0.45">
      <c r="BU38269">
        <f>ROW()</f>
        <v>38269</v>
      </c>
    </row>
    <row r="38270" spans="73:73" x14ac:dyDescent="0.45">
      <c r="BU38270">
        <f>ROW()</f>
        <v>38270</v>
      </c>
    </row>
    <row r="38271" spans="73:73" x14ac:dyDescent="0.45">
      <c r="BU38271">
        <f>ROW()</f>
        <v>38271</v>
      </c>
    </row>
    <row r="38272" spans="73:73" x14ac:dyDescent="0.45">
      <c r="BU38272">
        <f>ROW()</f>
        <v>38272</v>
      </c>
    </row>
    <row r="38273" spans="73:73" x14ac:dyDescent="0.45">
      <c r="BU38273">
        <f>ROW()</f>
        <v>38273</v>
      </c>
    </row>
    <row r="38274" spans="73:73" x14ac:dyDescent="0.45">
      <c r="BU38274">
        <f>ROW()</f>
        <v>38274</v>
      </c>
    </row>
    <row r="38275" spans="73:73" x14ac:dyDescent="0.45">
      <c r="BU38275">
        <f>ROW()</f>
        <v>38275</v>
      </c>
    </row>
    <row r="38276" spans="73:73" x14ac:dyDescent="0.45">
      <c r="BU38276">
        <f>ROW()</f>
        <v>38276</v>
      </c>
    </row>
    <row r="38277" spans="73:73" x14ac:dyDescent="0.45">
      <c r="BU38277">
        <f>ROW()</f>
        <v>38277</v>
      </c>
    </row>
    <row r="38278" spans="73:73" x14ac:dyDescent="0.45">
      <c r="BU38278">
        <f>ROW()</f>
        <v>38278</v>
      </c>
    </row>
    <row r="38279" spans="73:73" x14ac:dyDescent="0.45">
      <c r="BU38279">
        <f>ROW()</f>
        <v>38279</v>
      </c>
    </row>
    <row r="38280" spans="73:73" x14ac:dyDescent="0.45">
      <c r="BU38280">
        <f>ROW()</f>
        <v>38280</v>
      </c>
    </row>
    <row r="38281" spans="73:73" x14ac:dyDescent="0.45">
      <c r="BU38281">
        <f>ROW()</f>
        <v>38281</v>
      </c>
    </row>
    <row r="38282" spans="73:73" x14ac:dyDescent="0.45">
      <c r="BU38282">
        <f>ROW()</f>
        <v>38282</v>
      </c>
    </row>
    <row r="38283" spans="73:73" x14ac:dyDescent="0.45">
      <c r="BU38283">
        <f>ROW()</f>
        <v>38283</v>
      </c>
    </row>
    <row r="38284" spans="73:73" x14ac:dyDescent="0.45">
      <c r="BU38284">
        <f>ROW()</f>
        <v>38284</v>
      </c>
    </row>
    <row r="38285" spans="73:73" x14ac:dyDescent="0.45">
      <c r="BU38285">
        <f>ROW()</f>
        <v>38285</v>
      </c>
    </row>
    <row r="38286" spans="73:73" x14ac:dyDescent="0.45">
      <c r="BU38286">
        <f>ROW()</f>
        <v>38286</v>
      </c>
    </row>
    <row r="38287" spans="73:73" x14ac:dyDescent="0.45">
      <c r="BU38287">
        <f>ROW()</f>
        <v>38287</v>
      </c>
    </row>
    <row r="38288" spans="73:73" x14ac:dyDescent="0.45">
      <c r="BU38288">
        <f>ROW()</f>
        <v>38288</v>
      </c>
    </row>
    <row r="38289" spans="73:73" x14ac:dyDescent="0.45">
      <c r="BU38289">
        <f>ROW()</f>
        <v>38289</v>
      </c>
    </row>
    <row r="38290" spans="73:73" x14ac:dyDescent="0.45">
      <c r="BU38290">
        <f>ROW()</f>
        <v>38290</v>
      </c>
    </row>
    <row r="38291" spans="73:73" x14ac:dyDescent="0.45">
      <c r="BU38291">
        <f>ROW()</f>
        <v>38291</v>
      </c>
    </row>
    <row r="38292" spans="73:73" x14ac:dyDescent="0.45">
      <c r="BU38292">
        <f>ROW()</f>
        <v>38292</v>
      </c>
    </row>
    <row r="38293" spans="73:73" x14ac:dyDescent="0.45">
      <c r="BU38293">
        <f>ROW()</f>
        <v>38293</v>
      </c>
    </row>
    <row r="38294" spans="73:73" x14ac:dyDescent="0.45">
      <c r="BU38294">
        <f>ROW()</f>
        <v>38294</v>
      </c>
    </row>
    <row r="38295" spans="73:73" x14ac:dyDescent="0.45">
      <c r="BU38295">
        <f>ROW()</f>
        <v>38295</v>
      </c>
    </row>
    <row r="38296" spans="73:73" x14ac:dyDescent="0.45">
      <c r="BU38296">
        <f>ROW()</f>
        <v>38296</v>
      </c>
    </row>
    <row r="38297" spans="73:73" x14ac:dyDescent="0.45">
      <c r="BU38297">
        <f>ROW()</f>
        <v>38297</v>
      </c>
    </row>
    <row r="38298" spans="73:73" x14ac:dyDescent="0.45">
      <c r="BU38298">
        <f>ROW()</f>
        <v>38298</v>
      </c>
    </row>
    <row r="38299" spans="73:73" x14ac:dyDescent="0.45">
      <c r="BU38299">
        <f>ROW()</f>
        <v>38299</v>
      </c>
    </row>
    <row r="38300" spans="73:73" x14ac:dyDescent="0.45">
      <c r="BU38300">
        <f>ROW()</f>
        <v>38300</v>
      </c>
    </row>
    <row r="38301" spans="73:73" x14ac:dyDescent="0.45">
      <c r="BU38301">
        <f>ROW()</f>
        <v>38301</v>
      </c>
    </row>
    <row r="38302" spans="73:73" x14ac:dyDescent="0.45">
      <c r="BU38302">
        <f>ROW()</f>
        <v>38302</v>
      </c>
    </row>
    <row r="38303" spans="73:73" x14ac:dyDescent="0.45">
      <c r="BU38303">
        <f>ROW()</f>
        <v>38303</v>
      </c>
    </row>
    <row r="38304" spans="73:73" x14ac:dyDescent="0.45">
      <c r="BU38304">
        <f>ROW()</f>
        <v>38304</v>
      </c>
    </row>
    <row r="38305" spans="73:73" x14ac:dyDescent="0.45">
      <c r="BU38305">
        <f>ROW()</f>
        <v>38305</v>
      </c>
    </row>
    <row r="38306" spans="73:73" x14ac:dyDescent="0.45">
      <c r="BU38306">
        <f>ROW()</f>
        <v>38306</v>
      </c>
    </row>
    <row r="38307" spans="73:73" x14ac:dyDescent="0.45">
      <c r="BU38307">
        <f>ROW()</f>
        <v>38307</v>
      </c>
    </row>
    <row r="38308" spans="73:73" x14ac:dyDescent="0.45">
      <c r="BU38308">
        <f>ROW()</f>
        <v>38308</v>
      </c>
    </row>
    <row r="38309" spans="73:73" x14ac:dyDescent="0.45">
      <c r="BU38309">
        <f>ROW()</f>
        <v>38309</v>
      </c>
    </row>
    <row r="38310" spans="73:73" x14ac:dyDescent="0.45">
      <c r="BU38310">
        <f>ROW()</f>
        <v>38310</v>
      </c>
    </row>
    <row r="38311" spans="73:73" x14ac:dyDescent="0.45">
      <c r="BU38311">
        <f>ROW()</f>
        <v>38311</v>
      </c>
    </row>
    <row r="38312" spans="73:73" x14ac:dyDescent="0.45">
      <c r="BU38312">
        <f>ROW()</f>
        <v>38312</v>
      </c>
    </row>
    <row r="38313" spans="73:73" x14ac:dyDescent="0.45">
      <c r="BU38313">
        <f>ROW()</f>
        <v>38313</v>
      </c>
    </row>
    <row r="38314" spans="73:73" x14ac:dyDescent="0.45">
      <c r="BU38314">
        <f>ROW()</f>
        <v>38314</v>
      </c>
    </row>
    <row r="38315" spans="73:73" x14ac:dyDescent="0.45">
      <c r="BU38315">
        <f>ROW()</f>
        <v>38315</v>
      </c>
    </row>
    <row r="38316" spans="73:73" x14ac:dyDescent="0.45">
      <c r="BU38316">
        <f>ROW()</f>
        <v>38316</v>
      </c>
    </row>
    <row r="38317" spans="73:73" x14ac:dyDescent="0.45">
      <c r="BU38317">
        <f>ROW()</f>
        <v>38317</v>
      </c>
    </row>
    <row r="38318" spans="73:73" x14ac:dyDescent="0.45">
      <c r="BU38318">
        <f>ROW()</f>
        <v>38318</v>
      </c>
    </row>
    <row r="38319" spans="73:73" x14ac:dyDescent="0.45">
      <c r="BU38319">
        <f>ROW()</f>
        <v>38319</v>
      </c>
    </row>
    <row r="38320" spans="73:73" x14ac:dyDescent="0.45">
      <c r="BU38320">
        <f>ROW()</f>
        <v>38320</v>
      </c>
    </row>
    <row r="38321" spans="73:73" x14ac:dyDescent="0.45">
      <c r="BU38321">
        <f>ROW()</f>
        <v>38321</v>
      </c>
    </row>
    <row r="38322" spans="73:73" x14ac:dyDescent="0.45">
      <c r="BU38322">
        <f>ROW()</f>
        <v>38322</v>
      </c>
    </row>
    <row r="38323" spans="73:73" x14ac:dyDescent="0.45">
      <c r="BU38323">
        <f>ROW()</f>
        <v>38323</v>
      </c>
    </row>
    <row r="38324" spans="73:73" x14ac:dyDescent="0.45">
      <c r="BU38324">
        <f>ROW()</f>
        <v>38324</v>
      </c>
    </row>
    <row r="38325" spans="73:73" x14ac:dyDescent="0.45">
      <c r="BU38325">
        <f>ROW()</f>
        <v>38325</v>
      </c>
    </row>
    <row r="38326" spans="73:73" x14ac:dyDescent="0.45">
      <c r="BU38326">
        <f>ROW()</f>
        <v>38326</v>
      </c>
    </row>
    <row r="38327" spans="73:73" x14ac:dyDescent="0.45">
      <c r="BU38327">
        <f>ROW()</f>
        <v>38327</v>
      </c>
    </row>
    <row r="38328" spans="73:73" x14ac:dyDescent="0.45">
      <c r="BU38328">
        <f>ROW()</f>
        <v>38328</v>
      </c>
    </row>
    <row r="38329" spans="73:73" x14ac:dyDescent="0.45">
      <c r="BU38329">
        <f>ROW()</f>
        <v>38329</v>
      </c>
    </row>
    <row r="38330" spans="73:73" x14ac:dyDescent="0.45">
      <c r="BU38330">
        <f>ROW()</f>
        <v>38330</v>
      </c>
    </row>
    <row r="38331" spans="73:73" x14ac:dyDescent="0.45">
      <c r="BU38331">
        <f>ROW()</f>
        <v>38331</v>
      </c>
    </row>
    <row r="38332" spans="73:73" x14ac:dyDescent="0.45">
      <c r="BU38332">
        <f>ROW()</f>
        <v>38332</v>
      </c>
    </row>
    <row r="38333" spans="73:73" x14ac:dyDescent="0.45">
      <c r="BU38333">
        <f>ROW()</f>
        <v>38333</v>
      </c>
    </row>
    <row r="38334" spans="73:73" x14ac:dyDescent="0.45">
      <c r="BU38334">
        <f>ROW()</f>
        <v>38334</v>
      </c>
    </row>
    <row r="38335" spans="73:73" x14ac:dyDescent="0.45">
      <c r="BU38335">
        <f>ROW()</f>
        <v>38335</v>
      </c>
    </row>
    <row r="38336" spans="73:73" x14ac:dyDescent="0.45">
      <c r="BU38336">
        <f>ROW()</f>
        <v>38336</v>
      </c>
    </row>
    <row r="38337" spans="73:73" x14ac:dyDescent="0.45">
      <c r="BU38337">
        <f>ROW()</f>
        <v>38337</v>
      </c>
    </row>
    <row r="38338" spans="73:73" x14ac:dyDescent="0.45">
      <c r="BU38338">
        <f>ROW()</f>
        <v>38338</v>
      </c>
    </row>
    <row r="38339" spans="73:73" x14ac:dyDescent="0.45">
      <c r="BU38339">
        <f>ROW()</f>
        <v>38339</v>
      </c>
    </row>
    <row r="38340" spans="73:73" x14ac:dyDescent="0.45">
      <c r="BU38340">
        <f>ROW()</f>
        <v>38340</v>
      </c>
    </row>
    <row r="38341" spans="73:73" x14ac:dyDescent="0.45">
      <c r="BU38341">
        <f>ROW()</f>
        <v>38341</v>
      </c>
    </row>
    <row r="38342" spans="73:73" x14ac:dyDescent="0.45">
      <c r="BU38342">
        <f>ROW()</f>
        <v>38342</v>
      </c>
    </row>
    <row r="38343" spans="73:73" x14ac:dyDescent="0.45">
      <c r="BU38343">
        <f>ROW()</f>
        <v>38343</v>
      </c>
    </row>
    <row r="38344" spans="73:73" x14ac:dyDescent="0.45">
      <c r="BU38344">
        <f>ROW()</f>
        <v>38344</v>
      </c>
    </row>
    <row r="38345" spans="73:73" x14ac:dyDescent="0.45">
      <c r="BU38345">
        <f>ROW()</f>
        <v>38345</v>
      </c>
    </row>
    <row r="38346" spans="73:73" x14ac:dyDescent="0.45">
      <c r="BU38346">
        <f>ROW()</f>
        <v>38346</v>
      </c>
    </row>
    <row r="38347" spans="73:73" x14ac:dyDescent="0.45">
      <c r="BU38347">
        <f>ROW()</f>
        <v>38347</v>
      </c>
    </row>
    <row r="38348" spans="73:73" x14ac:dyDescent="0.45">
      <c r="BU38348">
        <f>ROW()</f>
        <v>38348</v>
      </c>
    </row>
    <row r="38349" spans="73:73" x14ac:dyDescent="0.45">
      <c r="BU38349">
        <f>ROW()</f>
        <v>38349</v>
      </c>
    </row>
    <row r="38350" spans="73:73" x14ac:dyDescent="0.45">
      <c r="BU38350">
        <f>ROW()</f>
        <v>38350</v>
      </c>
    </row>
    <row r="38351" spans="73:73" x14ac:dyDescent="0.45">
      <c r="BU38351">
        <f>ROW()</f>
        <v>38351</v>
      </c>
    </row>
    <row r="38352" spans="73:73" x14ac:dyDescent="0.45">
      <c r="BU38352">
        <f>ROW()</f>
        <v>38352</v>
      </c>
    </row>
    <row r="38353" spans="73:73" x14ac:dyDescent="0.45">
      <c r="BU38353">
        <f>ROW()</f>
        <v>38353</v>
      </c>
    </row>
    <row r="38354" spans="73:73" x14ac:dyDescent="0.45">
      <c r="BU38354">
        <f>ROW()</f>
        <v>38354</v>
      </c>
    </row>
    <row r="38355" spans="73:73" x14ac:dyDescent="0.45">
      <c r="BU38355">
        <f>ROW()</f>
        <v>38355</v>
      </c>
    </row>
    <row r="38356" spans="73:73" x14ac:dyDescent="0.45">
      <c r="BU38356">
        <f>ROW()</f>
        <v>38356</v>
      </c>
    </row>
    <row r="38357" spans="73:73" x14ac:dyDescent="0.45">
      <c r="BU38357">
        <f>ROW()</f>
        <v>38357</v>
      </c>
    </row>
    <row r="38358" spans="73:73" x14ac:dyDescent="0.45">
      <c r="BU38358">
        <f>ROW()</f>
        <v>38358</v>
      </c>
    </row>
    <row r="38359" spans="73:73" x14ac:dyDescent="0.45">
      <c r="BU38359">
        <f>ROW()</f>
        <v>38359</v>
      </c>
    </row>
    <row r="38360" spans="73:73" x14ac:dyDescent="0.45">
      <c r="BU38360">
        <f>ROW()</f>
        <v>38360</v>
      </c>
    </row>
    <row r="38361" spans="73:73" x14ac:dyDescent="0.45">
      <c r="BU38361">
        <f>ROW()</f>
        <v>38361</v>
      </c>
    </row>
    <row r="38362" spans="73:73" x14ac:dyDescent="0.45">
      <c r="BU38362">
        <f>ROW()</f>
        <v>38362</v>
      </c>
    </row>
    <row r="38363" spans="73:73" x14ac:dyDescent="0.45">
      <c r="BU38363">
        <f>ROW()</f>
        <v>38363</v>
      </c>
    </row>
    <row r="38364" spans="73:73" x14ac:dyDescent="0.45">
      <c r="BU38364">
        <f>ROW()</f>
        <v>38364</v>
      </c>
    </row>
    <row r="38365" spans="73:73" x14ac:dyDescent="0.45">
      <c r="BU38365">
        <f>ROW()</f>
        <v>38365</v>
      </c>
    </row>
    <row r="38366" spans="73:73" x14ac:dyDescent="0.45">
      <c r="BU38366">
        <f>ROW()</f>
        <v>38366</v>
      </c>
    </row>
    <row r="38367" spans="73:73" x14ac:dyDescent="0.45">
      <c r="BU38367">
        <f>ROW()</f>
        <v>38367</v>
      </c>
    </row>
    <row r="38368" spans="73:73" x14ac:dyDescent="0.45">
      <c r="BU38368">
        <f>ROW()</f>
        <v>38368</v>
      </c>
    </row>
    <row r="38369" spans="73:73" x14ac:dyDescent="0.45">
      <c r="BU38369">
        <f>ROW()</f>
        <v>38369</v>
      </c>
    </row>
    <row r="38370" spans="73:73" x14ac:dyDescent="0.45">
      <c r="BU38370">
        <f>ROW()</f>
        <v>38370</v>
      </c>
    </row>
    <row r="38371" spans="73:73" x14ac:dyDescent="0.45">
      <c r="BU38371">
        <f>ROW()</f>
        <v>38371</v>
      </c>
    </row>
    <row r="38372" spans="73:73" x14ac:dyDescent="0.45">
      <c r="BU38372">
        <f>ROW()</f>
        <v>38372</v>
      </c>
    </row>
    <row r="38373" spans="73:73" x14ac:dyDescent="0.45">
      <c r="BU38373">
        <f>ROW()</f>
        <v>38373</v>
      </c>
    </row>
    <row r="38374" spans="73:73" x14ac:dyDescent="0.45">
      <c r="BU38374">
        <f>ROW()</f>
        <v>38374</v>
      </c>
    </row>
    <row r="38375" spans="73:73" x14ac:dyDescent="0.45">
      <c r="BU38375">
        <f>ROW()</f>
        <v>38375</v>
      </c>
    </row>
    <row r="38376" spans="73:73" x14ac:dyDescent="0.45">
      <c r="BU38376">
        <f>ROW()</f>
        <v>38376</v>
      </c>
    </row>
    <row r="38377" spans="73:73" x14ac:dyDescent="0.45">
      <c r="BU38377">
        <f>ROW()</f>
        <v>38377</v>
      </c>
    </row>
    <row r="38378" spans="73:73" x14ac:dyDescent="0.45">
      <c r="BU38378">
        <f>ROW()</f>
        <v>38378</v>
      </c>
    </row>
    <row r="38379" spans="73:73" x14ac:dyDescent="0.45">
      <c r="BU38379">
        <f>ROW()</f>
        <v>38379</v>
      </c>
    </row>
    <row r="38380" spans="73:73" x14ac:dyDescent="0.45">
      <c r="BU38380">
        <f>ROW()</f>
        <v>38380</v>
      </c>
    </row>
    <row r="38381" spans="73:73" x14ac:dyDescent="0.45">
      <c r="BU38381">
        <f>ROW()</f>
        <v>38381</v>
      </c>
    </row>
    <row r="38382" spans="73:73" x14ac:dyDescent="0.45">
      <c r="BU38382">
        <f>ROW()</f>
        <v>38382</v>
      </c>
    </row>
    <row r="38383" spans="73:73" x14ac:dyDescent="0.45">
      <c r="BU38383">
        <f>ROW()</f>
        <v>38383</v>
      </c>
    </row>
    <row r="38384" spans="73:73" x14ac:dyDescent="0.45">
      <c r="BU38384">
        <f>ROW()</f>
        <v>38384</v>
      </c>
    </row>
    <row r="38385" spans="73:73" x14ac:dyDescent="0.45">
      <c r="BU38385">
        <f>ROW()</f>
        <v>38385</v>
      </c>
    </row>
    <row r="38386" spans="73:73" x14ac:dyDescent="0.45">
      <c r="BU38386">
        <f>ROW()</f>
        <v>38386</v>
      </c>
    </row>
    <row r="38387" spans="73:73" x14ac:dyDescent="0.45">
      <c r="BU38387">
        <f>ROW()</f>
        <v>38387</v>
      </c>
    </row>
    <row r="38388" spans="73:73" x14ac:dyDescent="0.45">
      <c r="BU38388">
        <f>ROW()</f>
        <v>38388</v>
      </c>
    </row>
    <row r="38389" spans="73:73" x14ac:dyDescent="0.45">
      <c r="BU38389">
        <f>ROW()</f>
        <v>38389</v>
      </c>
    </row>
    <row r="38390" spans="73:73" x14ac:dyDescent="0.45">
      <c r="BU38390">
        <f>ROW()</f>
        <v>38390</v>
      </c>
    </row>
    <row r="38391" spans="73:73" x14ac:dyDescent="0.45">
      <c r="BU38391">
        <f>ROW()</f>
        <v>38391</v>
      </c>
    </row>
    <row r="38392" spans="73:73" x14ac:dyDescent="0.45">
      <c r="BU38392">
        <f>ROW()</f>
        <v>38392</v>
      </c>
    </row>
    <row r="38393" spans="73:73" x14ac:dyDescent="0.45">
      <c r="BU38393">
        <f>ROW()</f>
        <v>38393</v>
      </c>
    </row>
    <row r="38394" spans="73:73" x14ac:dyDescent="0.45">
      <c r="BU38394">
        <f>ROW()</f>
        <v>38394</v>
      </c>
    </row>
    <row r="38395" spans="73:73" x14ac:dyDescent="0.45">
      <c r="BU38395">
        <f>ROW()</f>
        <v>38395</v>
      </c>
    </row>
    <row r="38396" spans="73:73" x14ac:dyDescent="0.45">
      <c r="BU38396">
        <f>ROW()</f>
        <v>38396</v>
      </c>
    </row>
    <row r="38397" spans="73:73" x14ac:dyDescent="0.45">
      <c r="BU38397">
        <f>ROW()</f>
        <v>38397</v>
      </c>
    </row>
    <row r="38398" spans="73:73" x14ac:dyDescent="0.45">
      <c r="BU38398">
        <f>ROW()</f>
        <v>38398</v>
      </c>
    </row>
    <row r="38399" spans="73:73" x14ac:dyDescent="0.45">
      <c r="BU38399">
        <f>ROW()</f>
        <v>38399</v>
      </c>
    </row>
    <row r="38400" spans="73:73" x14ac:dyDescent="0.45">
      <c r="BU38400">
        <f>ROW()</f>
        <v>38400</v>
      </c>
    </row>
    <row r="38401" spans="73:73" x14ac:dyDescent="0.45">
      <c r="BU38401">
        <f>ROW()</f>
        <v>38401</v>
      </c>
    </row>
    <row r="38402" spans="73:73" x14ac:dyDescent="0.45">
      <c r="BU38402">
        <f>ROW()</f>
        <v>38402</v>
      </c>
    </row>
    <row r="38403" spans="73:73" x14ac:dyDescent="0.45">
      <c r="BU38403">
        <f>ROW()</f>
        <v>38403</v>
      </c>
    </row>
    <row r="38404" spans="73:73" x14ac:dyDescent="0.45">
      <c r="BU38404">
        <f>ROW()</f>
        <v>38404</v>
      </c>
    </row>
    <row r="38405" spans="73:73" x14ac:dyDescent="0.45">
      <c r="BU38405">
        <f>ROW()</f>
        <v>38405</v>
      </c>
    </row>
    <row r="38406" spans="73:73" x14ac:dyDescent="0.45">
      <c r="BU38406">
        <f>ROW()</f>
        <v>38406</v>
      </c>
    </row>
    <row r="38407" spans="73:73" x14ac:dyDescent="0.45">
      <c r="BU38407">
        <f>ROW()</f>
        <v>38407</v>
      </c>
    </row>
    <row r="38408" spans="73:73" x14ac:dyDescent="0.45">
      <c r="BU38408">
        <f>ROW()</f>
        <v>38408</v>
      </c>
    </row>
    <row r="38409" spans="73:73" x14ac:dyDescent="0.45">
      <c r="BU38409">
        <f>ROW()</f>
        <v>38409</v>
      </c>
    </row>
    <row r="38410" spans="73:73" x14ac:dyDescent="0.45">
      <c r="BU38410">
        <f>ROW()</f>
        <v>38410</v>
      </c>
    </row>
    <row r="38411" spans="73:73" x14ac:dyDescent="0.45">
      <c r="BU38411">
        <f>ROW()</f>
        <v>38411</v>
      </c>
    </row>
    <row r="38412" spans="73:73" x14ac:dyDescent="0.45">
      <c r="BU38412">
        <f>ROW()</f>
        <v>38412</v>
      </c>
    </row>
    <row r="38413" spans="73:73" x14ac:dyDescent="0.45">
      <c r="BU38413">
        <f>ROW()</f>
        <v>38413</v>
      </c>
    </row>
    <row r="38414" spans="73:73" x14ac:dyDescent="0.45">
      <c r="BU38414">
        <f>ROW()</f>
        <v>38414</v>
      </c>
    </row>
    <row r="38415" spans="73:73" x14ac:dyDescent="0.45">
      <c r="BU38415">
        <f>ROW()</f>
        <v>38415</v>
      </c>
    </row>
    <row r="38416" spans="73:73" x14ac:dyDescent="0.45">
      <c r="BU38416">
        <f>ROW()</f>
        <v>38416</v>
      </c>
    </row>
    <row r="38417" spans="73:73" x14ac:dyDescent="0.45">
      <c r="BU38417">
        <f>ROW()</f>
        <v>38417</v>
      </c>
    </row>
    <row r="38418" spans="73:73" x14ac:dyDescent="0.45">
      <c r="BU38418">
        <f>ROW()</f>
        <v>38418</v>
      </c>
    </row>
    <row r="38419" spans="73:73" x14ac:dyDescent="0.45">
      <c r="BU38419">
        <f>ROW()</f>
        <v>38419</v>
      </c>
    </row>
    <row r="38420" spans="73:73" x14ac:dyDescent="0.45">
      <c r="BU38420">
        <f>ROW()</f>
        <v>38420</v>
      </c>
    </row>
    <row r="38421" spans="73:73" x14ac:dyDescent="0.45">
      <c r="BU38421">
        <f>ROW()</f>
        <v>38421</v>
      </c>
    </row>
    <row r="38422" spans="73:73" x14ac:dyDescent="0.45">
      <c r="BU38422">
        <f>ROW()</f>
        <v>38422</v>
      </c>
    </row>
    <row r="38423" spans="73:73" x14ac:dyDescent="0.45">
      <c r="BU38423">
        <f>ROW()</f>
        <v>38423</v>
      </c>
    </row>
    <row r="38424" spans="73:73" x14ac:dyDescent="0.45">
      <c r="BU38424">
        <f>ROW()</f>
        <v>38424</v>
      </c>
    </row>
    <row r="38425" spans="73:73" x14ac:dyDescent="0.45">
      <c r="BU38425">
        <f>ROW()</f>
        <v>38425</v>
      </c>
    </row>
    <row r="38426" spans="73:73" x14ac:dyDescent="0.45">
      <c r="BU38426">
        <f>ROW()</f>
        <v>38426</v>
      </c>
    </row>
    <row r="38427" spans="73:73" x14ac:dyDescent="0.45">
      <c r="BU38427">
        <f>ROW()</f>
        <v>38427</v>
      </c>
    </row>
    <row r="38428" spans="73:73" x14ac:dyDescent="0.45">
      <c r="BU38428">
        <f>ROW()</f>
        <v>38428</v>
      </c>
    </row>
    <row r="38429" spans="73:73" x14ac:dyDescent="0.45">
      <c r="BU38429">
        <f>ROW()</f>
        <v>38429</v>
      </c>
    </row>
    <row r="38430" spans="73:73" x14ac:dyDescent="0.45">
      <c r="BU38430">
        <f>ROW()</f>
        <v>38430</v>
      </c>
    </row>
    <row r="38431" spans="73:73" x14ac:dyDescent="0.45">
      <c r="BU38431">
        <f>ROW()</f>
        <v>38431</v>
      </c>
    </row>
    <row r="38432" spans="73:73" x14ac:dyDescent="0.45">
      <c r="BU38432">
        <f>ROW()</f>
        <v>38432</v>
      </c>
    </row>
    <row r="38433" spans="73:73" x14ac:dyDescent="0.45">
      <c r="BU38433">
        <f>ROW()</f>
        <v>38433</v>
      </c>
    </row>
    <row r="38434" spans="73:73" x14ac:dyDescent="0.45">
      <c r="BU38434">
        <f>ROW()</f>
        <v>38434</v>
      </c>
    </row>
    <row r="38435" spans="73:73" x14ac:dyDescent="0.45">
      <c r="BU38435">
        <f>ROW()</f>
        <v>38435</v>
      </c>
    </row>
    <row r="38436" spans="73:73" x14ac:dyDescent="0.45">
      <c r="BU38436">
        <f>ROW()</f>
        <v>38436</v>
      </c>
    </row>
    <row r="38437" spans="73:73" x14ac:dyDescent="0.45">
      <c r="BU38437">
        <f>ROW()</f>
        <v>38437</v>
      </c>
    </row>
    <row r="38438" spans="73:73" x14ac:dyDescent="0.45">
      <c r="BU38438">
        <f>ROW()</f>
        <v>38438</v>
      </c>
    </row>
    <row r="38439" spans="73:73" x14ac:dyDescent="0.45">
      <c r="BU38439">
        <f>ROW()</f>
        <v>38439</v>
      </c>
    </row>
    <row r="38440" spans="73:73" x14ac:dyDescent="0.45">
      <c r="BU38440">
        <f>ROW()</f>
        <v>38440</v>
      </c>
    </row>
    <row r="38441" spans="73:73" x14ac:dyDescent="0.45">
      <c r="BU38441">
        <f>ROW()</f>
        <v>38441</v>
      </c>
    </row>
    <row r="38442" spans="73:73" x14ac:dyDescent="0.45">
      <c r="BU38442">
        <f>ROW()</f>
        <v>38442</v>
      </c>
    </row>
    <row r="38443" spans="73:73" x14ac:dyDescent="0.45">
      <c r="BU38443">
        <f>ROW()</f>
        <v>38443</v>
      </c>
    </row>
    <row r="38444" spans="73:73" x14ac:dyDescent="0.45">
      <c r="BU38444">
        <f>ROW()</f>
        <v>38444</v>
      </c>
    </row>
    <row r="38445" spans="73:73" x14ac:dyDescent="0.45">
      <c r="BU38445">
        <f>ROW()</f>
        <v>38445</v>
      </c>
    </row>
    <row r="38446" spans="73:73" x14ac:dyDescent="0.45">
      <c r="BU38446">
        <f>ROW()</f>
        <v>38446</v>
      </c>
    </row>
    <row r="38447" spans="73:73" x14ac:dyDescent="0.45">
      <c r="BU38447">
        <f>ROW()</f>
        <v>38447</v>
      </c>
    </row>
    <row r="38448" spans="73:73" x14ac:dyDescent="0.45">
      <c r="BU38448">
        <f>ROW()</f>
        <v>38448</v>
      </c>
    </row>
    <row r="38449" spans="73:73" x14ac:dyDescent="0.45">
      <c r="BU38449">
        <f>ROW()</f>
        <v>38449</v>
      </c>
    </row>
    <row r="38450" spans="73:73" x14ac:dyDescent="0.45">
      <c r="BU38450">
        <f>ROW()</f>
        <v>38450</v>
      </c>
    </row>
    <row r="38451" spans="73:73" x14ac:dyDescent="0.45">
      <c r="BU38451">
        <f>ROW()</f>
        <v>38451</v>
      </c>
    </row>
    <row r="38452" spans="73:73" x14ac:dyDescent="0.45">
      <c r="BU38452">
        <f>ROW()</f>
        <v>38452</v>
      </c>
    </row>
    <row r="38453" spans="73:73" x14ac:dyDescent="0.45">
      <c r="BU38453">
        <f>ROW()</f>
        <v>38453</v>
      </c>
    </row>
    <row r="38454" spans="73:73" x14ac:dyDescent="0.45">
      <c r="BU38454">
        <f>ROW()</f>
        <v>38454</v>
      </c>
    </row>
    <row r="38455" spans="73:73" x14ac:dyDescent="0.45">
      <c r="BU38455">
        <f>ROW()</f>
        <v>38455</v>
      </c>
    </row>
    <row r="38456" spans="73:73" x14ac:dyDescent="0.45">
      <c r="BU38456">
        <f>ROW()</f>
        <v>38456</v>
      </c>
    </row>
    <row r="38457" spans="73:73" x14ac:dyDescent="0.45">
      <c r="BU38457">
        <f>ROW()</f>
        <v>38457</v>
      </c>
    </row>
    <row r="38458" spans="73:73" x14ac:dyDescent="0.45">
      <c r="BU38458">
        <f>ROW()</f>
        <v>38458</v>
      </c>
    </row>
    <row r="38459" spans="73:73" x14ac:dyDescent="0.45">
      <c r="BU38459">
        <f>ROW()</f>
        <v>38459</v>
      </c>
    </row>
    <row r="38460" spans="73:73" x14ac:dyDescent="0.45">
      <c r="BU38460">
        <f>ROW()</f>
        <v>38460</v>
      </c>
    </row>
    <row r="38461" spans="73:73" x14ac:dyDescent="0.45">
      <c r="BU38461">
        <f>ROW()</f>
        <v>38461</v>
      </c>
    </row>
    <row r="38462" spans="73:73" x14ac:dyDescent="0.45">
      <c r="BU38462">
        <f>ROW()</f>
        <v>38462</v>
      </c>
    </row>
    <row r="38463" spans="73:73" x14ac:dyDescent="0.45">
      <c r="BU38463">
        <f>ROW()</f>
        <v>38463</v>
      </c>
    </row>
    <row r="38464" spans="73:73" x14ac:dyDescent="0.45">
      <c r="BU38464">
        <f>ROW()</f>
        <v>38464</v>
      </c>
    </row>
    <row r="38465" spans="73:73" x14ac:dyDescent="0.45">
      <c r="BU38465">
        <f>ROW()</f>
        <v>38465</v>
      </c>
    </row>
    <row r="38466" spans="73:73" x14ac:dyDescent="0.45">
      <c r="BU38466">
        <f>ROW()</f>
        <v>38466</v>
      </c>
    </row>
    <row r="38467" spans="73:73" x14ac:dyDescent="0.45">
      <c r="BU38467">
        <f>ROW()</f>
        <v>38467</v>
      </c>
    </row>
    <row r="38468" spans="73:73" x14ac:dyDescent="0.45">
      <c r="BU38468">
        <f>ROW()</f>
        <v>38468</v>
      </c>
    </row>
    <row r="38469" spans="73:73" x14ac:dyDescent="0.45">
      <c r="BU38469">
        <f>ROW()</f>
        <v>38469</v>
      </c>
    </row>
    <row r="38470" spans="73:73" x14ac:dyDescent="0.45">
      <c r="BU38470">
        <f>ROW()</f>
        <v>38470</v>
      </c>
    </row>
    <row r="38471" spans="73:73" x14ac:dyDescent="0.45">
      <c r="BU38471">
        <f>ROW()</f>
        <v>38471</v>
      </c>
    </row>
    <row r="38472" spans="73:73" x14ac:dyDescent="0.45">
      <c r="BU38472">
        <f>ROW()</f>
        <v>38472</v>
      </c>
    </row>
    <row r="38473" spans="73:73" x14ac:dyDescent="0.45">
      <c r="BU38473">
        <f>ROW()</f>
        <v>38473</v>
      </c>
    </row>
    <row r="38474" spans="73:73" x14ac:dyDescent="0.45">
      <c r="BU38474">
        <f>ROW()</f>
        <v>38474</v>
      </c>
    </row>
    <row r="38475" spans="73:73" x14ac:dyDescent="0.45">
      <c r="BU38475">
        <f>ROW()</f>
        <v>38475</v>
      </c>
    </row>
    <row r="38476" spans="73:73" x14ac:dyDescent="0.45">
      <c r="BU38476">
        <f>ROW()</f>
        <v>38476</v>
      </c>
    </row>
    <row r="38477" spans="73:73" x14ac:dyDescent="0.45">
      <c r="BU38477">
        <f>ROW()</f>
        <v>38477</v>
      </c>
    </row>
    <row r="38478" spans="73:73" x14ac:dyDescent="0.45">
      <c r="BU38478">
        <f>ROW()</f>
        <v>38478</v>
      </c>
    </row>
    <row r="38479" spans="73:73" x14ac:dyDescent="0.45">
      <c r="BU38479">
        <f>ROW()</f>
        <v>38479</v>
      </c>
    </row>
    <row r="38480" spans="73:73" x14ac:dyDescent="0.45">
      <c r="BU38480">
        <f>ROW()</f>
        <v>38480</v>
      </c>
    </row>
    <row r="38481" spans="73:73" x14ac:dyDescent="0.45">
      <c r="BU38481">
        <f>ROW()</f>
        <v>38481</v>
      </c>
    </row>
    <row r="38482" spans="73:73" x14ac:dyDescent="0.45">
      <c r="BU38482">
        <f>ROW()</f>
        <v>38482</v>
      </c>
    </row>
    <row r="38483" spans="73:73" x14ac:dyDescent="0.45">
      <c r="BU38483">
        <f>ROW()</f>
        <v>38483</v>
      </c>
    </row>
    <row r="38484" spans="73:73" x14ac:dyDescent="0.45">
      <c r="BU38484">
        <f>ROW()</f>
        <v>38484</v>
      </c>
    </row>
    <row r="38485" spans="73:73" x14ac:dyDescent="0.45">
      <c r="BU38485">
        <f>ROW()</f>
        <v>38485</v>
      </c>
    </row>
    <row r="38486" spans="73:73" x14ac:dyDescent="0.45">
      <c r="BU38486">
        <f>ROW()</f>
        <v>38486</v>
      </c>
    </row>
    <row r="38487" spans="73:73" x14ac:dyDescent="0.45">
      <c r="BU38487">
        <f>ROW()</f>
        <v>38487</v>
      </c>
    </row>
    <row r="38488" spans="73:73" x14ac:dyDescent="0.45">
      <c r="BU38488">
        <f>ROW()</f>
        <v>38488</v>
      </c>
    </row>
    <row r="38489" spans="73:73" x14ac:dyDescent="0.45">
      <c r="BU38489">
        <f>ROW()</f>
        <v>38489</v>
      </c>
    </row>
    <row r="38490" spans="73:73" x14ac:dyDescent="0.45">
      <c r="BU38490">
        <f>ROW()</f>
        <v>38490</v>
      </c>
    </row>
    <row r="38491" spans="73:73" x14ac:dyDescent="0.45">
      <c r="BU38491">
        <f>ROW()</f>
        <v>38491</v>
      </c>
    </row>
    <row r="38492" spans="73:73" x14ac:dyDescent="0.45">
      <c r="BU38492">
        <f>ROW()</f>
        <v>38492</v>
      </c>
    </row>
    <row r="38493" spans="73:73" x14ac:dyDescent="0.45">
      <c r="BU38493">
        <f>ROW()</f>
        <v>38493</v>
      </c>
    </row>
    <row r="38494" spans="73:73" x14ac:dyDescent="0.45">
      <c r="BU38494">
        <f>ROW()</f>
        <v>38494</v>
      </c>
    </row>
    <row r="38495" spans="73:73" x14ac:dyDescent="0.45">
      <c r="BU38495">
        <f>ROW()</f>
        <v>38495</v>
      </c>
    </row>
    <row r="38496" spans="73:73" x14ac:dyDescent="0.45">
      <c r="BU38496">
        <f>ROW()</f>
        <v>38496</v>
      </c>
    </row>
    <row r="38497" spans="73:73" x14ac:dyDescent="0.45">
      <c r="BU38497">
        <f>ROW()</f>
        <v>38497</v>
      </c>
    </row>
    <row r="38498" spans="73:73" x14ac:dyDescent="0.45">
      <c r="BU38498">
        <f>ROW()</f>
        <v>38498</v>
      </c>
    </row>
    <row r="38499" spans="73:73" x14ac:dyDescent="0.45">
      <c r="BU38499">
        <f>ROW()</f>
        <v>38499</v>
      </c>
    </row>
    <row r="38500" spans="73:73" x14ac:dyDescent="0.45">
      <c r="BU38500">
        <f>ROW()</f>
        <v>38500</v>
      </c>
    </row>
    <row r="38501" spans="73:73" x14ac:dyDescent="0.45">
      <c r="BU38501">
        <f>ROW()</f>
        <v>38501</v>
      </c>
    </row>
    <row r="38502" spans="73:73" x14ac:dyDescent="0.45">
      <c r="BU38502">
        <f>ROW()</f>
        <v>38502</v>
      </c>
    </row>
    <row r="38503" spans="73:73" x14ac:dyDescent="0.45">
      <c r="BU38503">
        <f>ROW()</f>
        <v>38503</v>
      </c>
    </row>
    <row r="38504" spans="73:73" x14ac:dyDescent="0.45">
      <c r="BU38504">
        <f>ROW()</f>
        <v>38504</v>
      </c>
    </row>
    <row r="38505" spans="73:73" x14ac:dyDescent="0.45">
      <c r="BU38505">
        <f>ROW()</f>
        <v>38505</v>
      </c>
    </row>
    <row r="38506" spans="73:73" x14ac:dyDescent="0.45">
      <c r="BU38506">
        <f>ROW()</f>
        <v>38506</v>
      </c>
    </row>
    <row r="38507" spans="73:73" x14ac:dyDescent="0.45">
      <c r="BU38507">
        <f>ROW()</f>
        <v>38507</v>
      </c>
    </row>
    <row r="38508" spans="73:73" x14ac:dyDescent="0.45">
      <c r="BU38508">
        <f>ROW()</f>
        <v>38508</v>
      </c>
    </row>
    <row r="38509" spans="73:73" x14ac:dyDescent="0.45">
      <c r="BU38509">
        <f>ROW()</f>
        <v>38509</v>
      </c>
    </row>
    <row r="38510" spans="73:73" x14ac:dyDescent="0.45">
      <c r="BU38510">
        <f>ROW()</f>
        <v>38510</v>
      </c>
    </row>
    <row r="38511" spans="73:73" x14ac:dyDescent="0.45">
      <c r="BU38511">
        <f>ROW()</f>
        <v>38511</v>
      </c>
    </row>
    <row r="38512" spans="73:73" x14ac:dyDescent="0.45">
      <c r="BU38512">
        <f>ROW()</f>
        <v>38512</v>
      </c>
    </row>
    <row r="38513" spans="73:73" x14ac:dyDescent="0.45">
      <c r="BU38513">
        <f>ROW()</f>
        <v>38513</v>
      </c>
    </row>
    <row r="38514" spans="73:73" x14ac:dyDescent="0.45">
      <c r="BU38514">
        <f>ROW()</f>
        <v>38514</v>
      </c>
    </row>
    <row r="38515" spans="73:73" x14ac:dyDescent="0.45">
      <c r="BU38515">
        <f>ROW()</f>
        <v>38515</v>
      </c>
    </row>
    <row r="38516" spans="73:73" x14ac:dyDescent="0.45">
      <c r="BU38516">
        <f>ROW()</f>
        <v>38516</v>
      </c>
    </row>
    <row r="38517" spans="73:73" x14ac:dyDescent="0.45">
      <c r="BU38517">
        <f>ROW()</f>
        <v>38517</v>
      </c>
    </row>
    <row r="38518" spans="73:73" x14ac:dyDescent="0.45">
      <c r="BU38518">
        <f>ROW()</f>
        <v>38518</v>
      </c>
    </row>
    <row r="38519" spans="73:73" x14ac:dyDescent="0.45">
      <c r="BU38519">
        <f>ROW()</f>
        <v>38519</v>
      </c>
    </row>
    <row r="38520" spans="73:73" x14ac:dyDescent="0.45">
      <c r="BU38520">
        <f>ROW()</f>
        <v>38520</v>
      </c>
    </row>
    <row r="38521" spans="73:73" x14ac:dyDescent="0.45">
      <c r="BU38521">
        <f>ROW()</f>
        <v>38521</v>
      </c>
    </row>
    <row r="38522" spans="73:73" x14ac:dyDescent="0.45">
      <c r="BU38522">
        <f>ROW()</f>
        <v>38522</v>
      </c>
    </row>
    <row r="38523" spans="73:73" x14ac:dyDescent="0.45">
      <c r="BU38523">
        <f>ROW()</f>
        <v>38523</v>
      </c>
    </row>
    <row r="38524" spans="73:73" x14ac:dyDescent="0.45">
      <c r="BU38524">
        <f>ROW()</f>
        <v>38524</v>
      </c>
    </row>
    <row r="38525" spans="73:73" x14ac:dyDescent="0.45">
      <c r="BU38525">
        <f>ROW()</f>
        <v>38525</v>
      </c>
    </row>
    <row r="38526" spans="73:73" x14ac:dyDescent="0.45">
      <c r="BU38526">
        <f>ROW()</f>
        <v>38526</v>
      </c>
    </row>
    <row r="38527" spans="73:73" x14ac:dyDescent="0.45">
      <c r="BU38527">
        <f>ROW()</f>
        <v>38527</v>
      </c>
    </row>
    <row r="38528" spans="73:73" x14ac:dyDescent="0.45">
      <c r="BU38528">
        <f>ROW()</f>
        <v>38528</v>
      </c>
    </row>
    <row r="38529" spans="73:73" x14ac:dyDescent="0.45">
      <c r="BU38529">
        <f>ROW()</f>
        <v>38529</v>
      </c>
    </row>
    <row r="38530" spans="73:73" x14ac:dyDescent="0.45">
      <c r="BU38530">
        <f>ROW()</f>
        <v>38530</v>
      </c>
    </row>
    <row r="38531" spans="73:73" x14ac:dyDescent="0.45">
      <c r="BU38531">
        <f>ROW()</f>
        <v>38531</v>
      </c>
    </row>
    <row r="38532" spans="73:73" x14ac:dyDescent="0.45">
      <c r="BU38532">
        <f>ROW()</f>
        <v>38532</v>
      </c>
    </row>
    <row r="38533" spans="73:73" x14ac:dyDescent="0.45">
      <c r="BU38533">
        <f>ROW()</f>
        <v>38533</v>
      </c>
    </row>
    <row r="38534" spans="73:73" x14ac:dyDescent="0.45">
      <c r="BU38534">
        <f>ROW()</f>
        <v>38534</v>
      </c>
    </row>
    <row r="38535" spans="73:73" x14ac:dyDescent="0.45">
      <c r="BU38535">
        <f>ROW()</f>
        <v>38535</v>
      </c>
    </row>
    <row r="38536" spans="73:73" x14ac:dyDescent="0.45">
      <c r="BU38536">
        <f>ROW()</f>
        <v>38536</v>
      </c>
    </row>
    <row r="38537" spans="73:73" x14ac:dyDescent="0.45">
      <c r="BU38537">
        <f>ROW()</f>
        <v>38537</v>
      </c>
    </row>
    <row r="38538" spans="73:73" x14ac:dyDescent="0.45">
      <c r="BU38538">
        <f>ROW()</f>
        <v>38538</v>
      </c>
    </row>
    <row r="38539" spans="73:73" x14ac:dyDescent="0.45">
      <c r="BU38539">
        <f>ROW()</f>
        <v>38539</v>
      </c>
    </row>
    <row r="38540" spans="73:73" x14ac:dyDescent="0.45">
      <c r="BU38540">
        <f>ROW()</f>
        <v>38540</v>
      </c>
    </row>
    <row r="38541" spans="73:73" x14ac:dyDescent="0.45">
      <c r="BU38541">
        <f>ROW()</f>
        <v>38541</v>
      </c>
    </row>
    <row r="38542" spans="73:73" x14ac:dyDescent="0.45">
      <c r="BU38542">
        <f>ROW()</f>
        <v>38542</v>
      </c>
    </row>
    <row r="38543" spans="73:73" x14ac:dyDescent="0.45">
      <c r="BU38543">
        <f>ROW()</f>
        <v>38543</v>
      </c>
    </row>
    <row r="38544" spans="73:73" x14ac:dyDescent="0.45">
      <c r="BU38544">
        <f>ROW()</f>
        <v>38544</v>
      </c>
    </row>
    <row r="38545" spans="73:73" x14ac:dyDescent="0.45">
      <c r="BU38545">
        <f>ROW()</f>
        <v>38545</v>
      </c>
    </row>
    <row r="38546" spans="73:73" x14ac:dyDescent="0.45">
      <c r="BU38546">
        <f>ROW()</f>
        <v>38546</v>
      </c>
    </row>
    <row r="38547" spans="73:73" x14ac:dyDescent="0.45">
      <c r="BU38547">
        <f>ROW()</f>
        <v>38547</v>
      </c>
    </row>
    <row r="38548" spans="73:73" x14ac:dyDescent="0.45">
      <c r="BU38548">
        <f>ROW()</f>
        <v>38548</v>
      </c>
    </row>
    <row r="38549" spans="73:73" x14ac:dyDescent="0.45">
      <c r="BU38549">
        <f>ROW()</f>
        <v>38549</v>
      </c>
    </row>
    <row r="38550" spans="73:73" x14ac:dyDescent="0.45">
      <c r="BU38550">
        <f>ROW()</f>
        <v>38550</v>
      </c>
    </row>
    <row r="38551" spans="73:73" x14ac:dyDescent="0.45">
      <c r="BU38551">
        <f>ROW()</f>
        <v>38551</v>
      </c>
    </row>
    <row r="38552" spans="73:73" x14ac:dyDescent="0.45">
      <c r="BU38552">
        <f>ROW()</f>
        <v>38552</v>
      </c>
    </row>
    <row r="38553" spans="73:73" x14ac:dyDescent="0.45">
      <c r="BU38553">
        <f>ROW()</f>
        <v>38553</v>
      </c>
    </row>
    <row r="38554" spans="73:73" x14ac:dyDescent="0.45">
      <c r="BU38554">
        <f>ROW()</f>
        <v>38554</v>
      </c>
    </row>
    <row r="38555" spans="73:73" x14ac:dyDescent="0.45">
      <c r="BU38555">
        <f>ROW()</f>
        <v>38555</v>
      </c>
    </row>
    <row r="38556" spans="73:73" x14ac:dyDescent="0.45">
      <c r="BU38556">
        <f>ROW()</f>
        <v>38556</v>
      </c>
    </row>
    <row r="38557" spans="73:73" x14ac:dyDescent="0.45">
      <c r="BU38557">
        <f>ROW()</f>
        <v>38557</v>
      </c>
    </row>
    <row r="38558" spans="73:73" x14ac:dyDescent="0.45">
      <c r="BU38558">
        <f>ROW()</f>
        <v>38558</v>
      </c>
    </row>
    <row r="38559" spans="73:73" x14ac:dyDescent="0.45">
      <c r="BU38559">
        <f>ROW()</f>
        <v>38559</v>
      </c>
    </row>
    <row r="38560" spans="73:73" x14ac:dyDescent="0.45">
      <c r="BU38560">
        <f>ROW()</f>
        <v>38560</v>
      </c>
    </row>
    <row r="38561" spans="73:73" x14ac:dyDescent="0.45">
      <c r="BU38561">
        <f>ROW()</f>
        <v>38561</v>
      </c>
    </row>
    <row r="38562" spans="73:73" x14ac:dyDescent="0.45">
      <c r="BU38562">
        <f>ROW()</f>
        <v>38562</v>
      </c>
    </row>
    <row r="38563" spans="73:73" x14ac:dyDescent="0.45">
      <c r="BU38563">
        <f>ROW()</f>
        <v>38563</v>
      </c>
    </row>
    <row r="38564" spans="73:73" x14ac:dyDescent="0.45">
      <c r="BU38564">
        <f>ROW()</f>
        <v>38564</v>
      </c>
    </row>
    <row r="38565" spans="73:73" x14ac:dyDescent="0.45">
      <c r="BU38565">
        <f>ROW()</f>
        <v>38565</v>
      </c>
    </row>
    <row r="38566" spans="73:73" x14ac:dyDescent="0.45">
      <c r="BU38566">
        <f>ROW()</f>
        <v>38566</v>
      </c>
    </row>
    <row r="38567" spans="73:73" x14ac:dyDescent="0.45">
      <c r="BU38567">
        <f>ROW()</f>
        <v>38567</v>
      </c>
    </row>
    <row r="38568" spans="73:73" x14ac:dyDescent="0.45">
      <c r="BU38568">
        <f>ROW()</f>
        <v>38568</v>
      </c>
    </row>
    <row r="38569" spans="73:73" x14ac:dyDescent="0.45">
      <c r="BU38569">
        <f>ROW()</f>
        <v>38569</v>
      </c>
    </row>
    <row r="38570" spans="73:73" x14ac:dyDescent="0.45">
      <c r="BU38570">
        <f>ROW()</f>
        <v>38570</v>
      </c>
    </row>
    <row r="38571" spans="73:73" x14ac:dyDescent="0.45">
      <c r="BU38571">
        <f>ROW()</f>
        <v>38571</v>
      </c>
    </row>
    <row r="38572" spans="73:73" x14ac:dyDescent="0.45">
      <c r="BU38572">
        <f>ROW()</f>
        <v>38572</v>
      </c>
    </row>
    <row r="38573" spans="73:73" x14ac:dyDescent="0.45">
      <c r="BU38573">
        <f>ROW()</f>
        <v>38573</v>
      </c>
    </row>
    <row r="38574" spans="73:73" x14ac:dyDescent="0.45">
      <c r="BU38574">
        <f>ROW()</f>
        <v>38574</v>
      </c>
    </row>
    <row r="38575" spans="73:73" x14ac:dyDescent="0.45">
      <c r="BU38575">
        <f>ROW()</f>
        <v>38575</v>
      </c>
    </row>
    <row r="38576" spans="73:73" x14ac:dyDescent="0.45">
      <c r="BU38576">
        <f>ROW()</f>
        <v>38576</v>
      </c>
    </row>
    <row r="38577" spans="73:73" x14ac:dyDescent="0.45">
      <c r="BU38577">
        <f>ROW()</f>
        <v>38577</v>
      </c>
    </row>
    <row r="38578" spans="73:73" x14ac:dyDescent="0.45">
      <c r="BU38578">
        <f>ROW()</f>
        <v>38578</v>
      </c>
    </row>
    <row r="38579" spans="73:73" x14ac:dyDescent="0.45">
      <c r="BU38579">
        <f>ROW()</f>
        <v>38579</v>
      </c>
    </row>
    <row r="38580" spans="73:73" x14ac:dyDescent="0.45">
      <c r="BU38580">
        <f>ROW()</f>
        <v>38580</v>
      </c>
    </row>
    <row r="38581" spans="73:73" x14ac:dyDescent="0.45">
      <c r="BU38581">
        <f>ROW()</f>
        <v>38581</v>
      </c>
    </row>
    <row r="38582" spans="73:73" x14ac:dyDescent="0.45">
      <c r="BU38582">
        <f>ROW()</f>
        <v>38582</v>
      </c>
    </row>
    <row r="38583" spans="73:73" x14ac:dyDescent="0.45">
      <c r="BU38583">
        <f>ROW()</f>
        <v>38583</v>
      </c>
    </row>
    <row r="38584" spans="73:73" x14ac:dyDescent="0.45">
      <c r="BU38584">
        <f>ROW()</f>
        <v>38584</v>
      </c>
    </row>
    <row r="38585" spans="73:73" x14ac:dyDescent="0.45">
      <c r="BU38585">
        <f>ROW()</f>
        <v>38585</v>
      </c>
    </row>
    <row r="38586" spans="73:73" x14ac:dyDescent="0.45">
      <c r="BU38586">
        <f>ROW()</f>
        <v>38586</v>
      </c>
    </row>
    <row r="38587" spans="73:73" x14ac:dyDescent="0.45">
      <c r="BU38587">
        <f>ROW()</f>
        <v>38587</v>
      </c>
    </row>
    <row r="38588" spans="73:73" x14ac:dyDescent="0.45">
      <c r="BU38588">
        <f>ROW()</f>
        <v>38588</v>
      </c>
    </row>
    <row r="38589" spans="73:73" x14ac:dyDescent="0.45">
      <c r="BU38589">
        <f>ROW()</f>
        <v>38589</v>
      </c>
    </row>
    <row r="38590" spans="73:73" x14ac:dyDescent="0.45">
      <c r="BU38590">
        <f>ROW()</f>
        <v>38590</v>
      </c>
    </row>
    <row r="38591" spans="73:73" x14ac:dyDescent="0.45">
      <c r="BU38591">
        <f>ROW()</f>
        <v>38591</v>
      </c>
    </row>
    <row r="38592" spans="73:73" x14ac:dyDescent="0.45">
      <c r="BU38592">
        <f>ROW()</f>
        <v>38592</v>
      </c>
    </row>
    <row r="38593" spans="73:73" x14ac:dyDescent="0.45">
      <c r="BU38593">
        <f>ROW()</f>
        <v>38593</v>
      </c>
    </row>
    <row r="38594" spans="73:73" x14ac:dyDescent="0.45">
      <c r="BU38594">
        <f>ROW()</f>
        <v>38594</v>
      </c>
    </row>
    <row r="38595" spans="73:73" x14ac:dyDescent="0.45">
      <c r="BU38595">
        <f>ROW()</f>
        <v>38595</v>
      </c>
    </row>
    <row r="38596" spans="73:73" x14ac:dyDescent="0.45">
      <c r="BU38596">
        <f>ROW()</f>
        <v>38596</v>
      </c>
    </row>
    <row r="38597" spans="73:73" x14ac:dyDescent="0.45">
      <c r="BU38597">
        <f>ROW()</f>
        <v>38597</v>
      </c>
    </row>
    <row r="38598" spans="73:73" x14ac:dyDescent="0.45">
      <c r="BU38598">
        <f>ROW()</f>
        <v>38598</v>
      </c>
    </row>
    <row r="38599" spans="73:73" x14ac:dyDescent="0.45">
      <c r="BU38599">
        <f>ROW()</f>
        <v>38599</v>
      </c>
    </row>
    <row r="38600" spans="73:73" x14ac:dyDescent="0.45">
      <c r="BU38600">
        <f>ROW()</f>
        <v>38600</v>
      </c>
    </row>
    <row r="38601" spans="73:73" x14ac:dyDescent="0.45">
      <c r="BU38601">
        <f>ROW()</f>
        <v>38601</v>
      </c>
    </row>
    <row r="38602" spans="73:73" x14ac:dyDescent="0.45">
      <c r="BU38602">
        <f>ROW()</f>
        <v>38602</v>
      </c>
    </row>
    <row r="38603" spans="73:73" x14ac:dyDescent="0.45">
      <c r="BU38603">
        <f>ROW()</f>
        <v>38603</v>
      </c>
    </row>
    <row r="38604" spans="73:73" x14ac:dyDescent="0.45">
      <c r="BU38604">
        <f>ROW()</f>
        <v>38604</v>
      </c>
    </row>
    <row r="38605" spans="73:73" x14ac:dyDescent="0.45">
      <c r="BU38605">
        <f>ROW()</f>
        <v>38605</v>
      </c>
    </row>
    <row r="38606" spans="73:73" x14ac:dyDescent="0.45">
      <c r="BU38606">
        <f>ROW()</f>
        <v>38606</v>
      </c>
    </row>
    <row r="38607" spans="73:73" x14ac:dyDescent="0.45">
      <c r="BU38607">
        <f>ROW()</f>
        <v>38607</v>
      </c>
    </row>
    <row r="38608" spans="73:73" x14ac:dyDescent="0.45">
      <c r="BU38608">
        <f>ROW()</f>
        <v>38608</v>
      </c>
    </row>
    <row r="38609" spans="73:73" x14ac:dyDescent="0.45">
      <c r="BU38609">
        <f>ROW()</f>
        <v>38609</v>
      </c>
    </row>
    <row r="38610" spans="73:73" x14ac:dyDescent="0.45">
      <c r="BU38610">
        <f>ROW()</f>
        <v>38610</v>
      </c>
    </row>
    <row r="38611" spans="73:73" x14ac:dyDescent="0.45">
      <c r="BU38611">
        <f>ROW()</f>
        <v>38611</v>
      </c>
    </row>
    <row r="38612" spans="73:73" x14ac:dyDescent="0.45">
      <c r="BU38612">
        <f>ROW()</f>
        <v>38612</v>
      </c>
    </row>
    <row r="38613" spans="73:73" x14ac:dyDescent="0.45">
      <c r="BU38613">
        <f>ROW()</f>
        <v>38613</v>
      </c>
    </row>
    <row r="38614" spans="73:73" x14ac:dyDescent="0.45">
      <c r="BU38614">
        <f>ROW()</f>
        <v>38614</v>
      </c>
    </row>
    <row r="38615" spans="73:73" x14ac:dyDescent="0.45">
      <c r="BU38615">
        <f>ROW()</f>
        <v>38615</v>
      </c>
    </row>
    <row r="38616" spans="73:73" x14ac:dyDescent="0.45">
      <c r="BU38616">
        <f>ROW()</f>
        <v>38616</v>
      </c>
    </row>
    <row r="38617" spans="73:73" x14ac:dyDescent="0.45">
      <c r="BU38617">
        <f>ROW()</f>
        <v>38617</v>
      </c>
    </row>
    <row r="38618" spans="73:73" x14ac:dyDescent="0.45">
      <c r="BU38618">
        <f>ROW()</f>
        <v>38618</v>
      </c>
    </row>
    <row r="38619" spans="73:73" x14ac:dyDescent="0.45">
      <c r="BU38619">
        <f>ROW()</f>
        <v>38619</v>
      </c>
    </row>
    <row r="38620" spans="73:73" x14ac:dyDescent="0.45">
      <c r="BU38620">
        <f>ROW()</f>
        <v>38620</v>
      </c>
    </row>
    <row r="38621" spans="73:73" x14ac:dyDescent="0.45">
      <c r="BU38621">
        <f>ROW()</f>
        <v>38621</v>
      </c>
    </row>
    <row r="38622" spans="73:73" x14ac:dyDescent="0.45">
      <c r="BU38622">
        <f>ROW()</f>
        <v>38622</v>
      </c>
    </row>
    <row r="38623" spans="73:73" x14ac:dyDescent="0.45">
      <c r="BU38623">
        <f>ROW()</f>
        <v>38623</v>
      </c>
    </row>
    <row r="38624" spans="73:73" x14ac:dyDescent="0.45">
      <c r="BU38624">
        <f>ROW()</f>
        <v>38624</v>
      </c>
    </row>
    <row r="38625" spans="73:73" x14ac:dyDescent="0.45">
      <c r="BU38625">
        <f>ROW()</f>
        <v>38625</v>
      </c>
    </row>
    <row r="38626" spans="73:73" x14ac:dyDescent="0.45">
      <c r="BU38626">
        <f>ROW()</f>
        <v>38626</v>
      </c>
    </row>
    <row r="38627" spans="73:73" x14ac:dyDescent="0.45">
      <c r="BU38627">
        <f>ROW()</f>
        <v>38627</v>
      </c>
    </row>
    <row r="38628" spans="73:73" x14ac:dyDescent="0.45">
      <c r="BU38628">
        <f>ROW()</f>
        <v>38628</v>
      </c>
    </row>
    <row r="38629" spans="73:73" x14ac:dyDescent="0.45">
      <c r="BU38629">
        <f>ROW()</f>
        <v>38629</v>
      </c>
    </row>
    <row r="38630" spans="73:73" x14ac:dyDescent="0.45">
      <c r="BU38630">
        <f>ROW()</f>
        <v>38630</v>
      </c>
    </row>
    <row r="38631" spans="73:73" x14ac:dyDescent="0.45">
      <c r="BU38631">
        <f>ROW()</f>
        <v>38631</v>
      </c>
    </row>
    <row r="38632" spans="73:73" x14ac:dyDescent="0.45">
      <c r="BU38632">
        <f>ROW()</f>
        <v>38632</v>
      </c>
    </row>
    <row r="38633" spans="73:73" x14ac:dyDescent="0.45">
      <c r="BU38633">
        <f>ROW()</f>
        <v>38633</v>
      </c>
    </row>
    <row r="38634" spans="73:73" x14ac:dyDescent="0.45">
      <c r="BU38634">
        <f>ROW()</f>
        <v>38634</v>
      </c>
    </row>
    <row r="38635" spans="73:73" x14ac:dyDescent="0.45">
      <c r="BU38635">
        <f>ROW()</f>
        <v>38635</v>
      </c>
    </row>
    <row r="38636" spans="73:73" x14ac:dyDescent="0.45">
      <c r="BU38636">
        <f>ROW()</f>
        <v>38636</v>
      </c>
    </row>
    <row r="38637" spans="73:73" x14ac:dyDescent="0.45">
      <c r="BU38637">
        <f>ROW()</f>
        <v>38637</v>
      </c>
    </row>
    <row r="38638" spans="73:73" x14ac:dyDescent="0.45">
      <c r="BU38638">
        <f>ROW()</f>
        <v>38638</v>
      </c>
    </row>
    <row r="38639" spans="73:73" x14ac:dyDescent="0.45">
      <c r="BU38639">
        <f>ROW()</f>
        <v>38639</v>
      </c>
    </row>
    <row r="38640" spans="73:73" x14ac:dyDescent="0.45">
      <c r="BU38640">
        <f>ROW()</f>
        <v>38640</v>
      </c>
    </row>
    <row r="38641" spans="73:73" x14ac:dyDescent="0.45">
      <c r="BU38641">
        <f>ROW()</f>
        <v>38641</v>
      </c>
    </row>
    <row r="38642" spans="73:73" x14ac:dyDescent="0.45">
      <c r="BU38642">
        <f>ROW()</f>
        <v>38642</v>
      </c>
    </row>
    <row r="38643" spans="73:73" x14ac:dyDescent="0.45">
      <c r="BU38643">
        <f>ROW()</f>
        <v>38643</v>
      </c>
    </row>
    <row r="38644" spans="73:73" x14ac:dyDescent="0.45">
      <c r="BU38644">
        <f>ROW()</f>
        <v>38644</v>
      </c>
    </row>
    <row r="38645" spans="73:73" x14ac:dyDescent="0.45">
      <c r="BU38645">
        <f>ROW()</f>
        <v>38645</v>
      </c>
    </row>
    <row r="38646" spans="73:73" x14ac:dyDescent="0.45">
      <c r="BU38646">
        <f>ROW()</f>
        <v>38646</v>
      </c>
    </row>
    <row r="38647" spans="73:73" x14ac:dyDescent="0.45">
      <c r="BU38647">
        <f>ROW()</f>
        <v>38647</v>
      </c>
    </row>
    <row r="38648" spans="73:73" x14ac:dyDescent="0.45">
      <c r="BU38648">
        <f>ROW()</f>
        <v>38648</v>
      </c>
    </row>
    <row r="38649" spans="73:73" x14ac:dyDescent="0.45">
      <c r="BU38649">
        <f>ROW()</f>
        <v>38649</v>
      </c>
    </row>
    <row r="38650" spans="73:73" x14ac:dyDescent="0.45">
      <c r="BU38650">
        <f>ROW()</f>
        <v>38650</v>
      </c>
    </row>
    <row r="38651" spans="73:73" x14ac:dyDescent="0.45">
      <c r="BU38651">
        <f>ROW()</f>
        <v>38651</v>
      </c>
    </row>
    <row r="38652" spans="73:73" x14ac:dyDescent="0.45">
      <c r="BU38652">
        <f>ROW()</f>
        <v>38652</v>
      </c>
    </row>
    <row r="38653" spans="73:73" x14ac:dyDescent="0.45">
      <c r="BU38653">
        <f>ROW()</f>
        <v>38653</v>
      </c>
    </row>
    <row r="38654" spans="73:73" x14ac:dyDescent="0.45">
      <c r="BU38654">
        <f>ROW()</f>
        <v>38654</v>
      </c>
    </row>
    <row r="38655" spans="73:73" x14ac:dyDescent="0.45">
      <c r="BU38655">
        <f>ROW()</f>
        <v>38655</v>
      </c>
    </row>
    <row r="38656" spans="73:73" x14ac:dyDescent="0.45">
      <c r="BU38656">
        <f>ROW()</f>
        <v>38656</v>
      </c>
    </row>
    <row r="38657" spans="73:73" x14ac:dyDescent="0.45">
      <c r="BU38657">
        <f>ROW()</f>
        <v>38657</v>
      </c>
    </row>
    <row r="38658" spans="73:73" x14ac:dyDescent="0.45">
      <c r="BU38658">
        <f>ROW()</f>
        <v>38658</v>
      </c>
    </row>
    <row r="38659" spans="73:73" x14ac:dyDescent="0.45">
      <c r="BU38659">
        <f>ROW()</f>
        <v>38659</v>
      </c>
    </row>
    <row r="38660" spans="73:73" x14ac:dyDescent="0.45">
      <c r="BU38660">
        <f>ROW()</f>
        <v>38660</v>
      </c>
    </row>
    <row r="38661" spans="73:73" x14ac:dyDescent="0.45">
      <c r="BU38661">
        <f>ROW()</f>
        <v>38661</v>
      </c>
    </row>
    <row r="38662" spans="73:73" x14ac:dyDescent="0.45">
      <c r="BU38662">
        <f>ROW()</f>
        <v>38662</v>
      </c>
    </row>
    <row r="38663" spans="73:73" x14ac:dyDescent="0.45">
      <c r="BU38663">
        <f>ROW()</f>
        <v>38663</v>
      </c>
    </row>
    <row r="38664" spans="73:73" x14ac:dyDescent="0.45">
      <c r="BU38664">
        <f>ROW()</f>
        <v>38664</v>
      </c>
    </row>
    <row r="38665" spans="73:73" x14ac:dyDescent="0.45">
      <c r="BU38665">
        <f>ROW()</f>
        <v>38665</v>
      </c>
    </row>
    <row r="38666" spans="73:73" x14ac:dyDescent="0.45">
      <c r="BU38666">
        <f>ROW()</f>
        <v>38666</v>
      </c>
    </row>
    <row r="38667" spans="73:73" x14ac:dyDescent="0.45">
      <c r="BU38667">
        <f>ROW()</f>
        <v>38667</v>
      </c>
    </row>
    <row r="38668" spans="73:73" x14ac:dyDescent="0.45">
      <c r="BU38668">
        <f>ROW()</f>
        <v>38668</v>
      </c>
    </row>
    <row r="38669" spans="73:73" x14ac:dyDescent="0.45">
      <c r="BU38669">
        <f>ROW()</f>
        <v>38669</v>
      </c>
    </row>
    <row r="38670" spans="73:73" x14ac:dyDescent="0.45">
      <c r="BU38670">
        <f>ROW()</f>
        <v>38670</v>
      </c>
    </row>
    <row r="38671" spans="73:73" x14ac:dyDescent="0.45">
      <c r="BU38671">
        <f>ROW()</f>
        <v>38671</v>
      </c>
    </row>
    <row r="38672" spans="73:73" x14ac:dyDescent="0.45">
      <c r="BU38672">
        <f>ROW()</f>
        <v>38672</v>
      </c>
    </row>
    <row r="38673" spans="73:73" x14ac:dyDescent="0.45">
      <c r="BU38673">
        <f>ROW()</f>
        <v>38673</v>
      </c>
    </row>
    <row r="38674" spans="73:73" x14ac:dyDescent="0.45">
      <c r="BU38674">
        <f>ROW()</f>
        <v>38674</v>
      </c>
    </row>
    <row r="38675" spans="73:73" x14ac:dyDescent="0.45">
      <c r="BU38675">
        <f>ROW()</f>
        <v>38675</v>
      </c>
    </row>
    <row r="38676" spans="73:73" x14ac:dyDescent="0.45">
      <c r="BU38676">
        <f>ROW()</f>
        <v>38676</v>
      </c>
    </row>
    <row r="38677" spans="73:73" x14ac:dyDescent="0.45">
      <c r="BU38677">
        <f>ROW()</f>
        <v>38677</v>
      </c>
    </row>
    <row r="38678" spans="73:73" x14ac:dyDescent="0.45">
      <c r="BU38678">
        <f>ROW()</f>
        <v>38678</v>
      </c>
    </row>
    <row r="38679" spans="73:73" x14ac:dyDescent="0.45">
      <c r="BU38679">
        <f>ROW()</f>
        <v>38679</v>
      </c>
    </row>
    <row r="38680" spans="73:73" x14ac:dyDescent="0.45">
      <c r="BU38680">
        <f>ROW()</f>
        <v>38680</v>
      </c>
    </row>
    <row r="38681" spans="73:73" x14ac:dyDescent="0.45">
      <c r="BU38681">
        <f>ROW()</f>
        <v>38681</v>
      </c>
    </row>
    <row r="38682" spans="73:73" x14ac:dyDescent="0.45">
      <c r="BU38682">
        <f>ROW()</f>
        <v>38682</v>
      </c>
    </row>
    <row r="38683" spans="73:73" x14ac:dyDescent="0.45">
      <c r="BU38683">
        <f>ROW()</f>
        <v>38683</v>
      </c>
    </row>
    <row r="38684" spans="73:73" x14ac:dyDescent="0.45">
      <c r="BU38684">
        <f>ROW()</f>
        <v>38684</v>
      </c>
    </row>
    <row r="38685" spans="73:73" x14ac:dyDescent="0.45">
      <c r="BU38685">
        <f>ROW()</f>
        <v>38685</v>
      </c>
    </row>
    <row r="38686" spans="73:73" x14ac:dyDescent="0.45">
      <c r="BU38686">
        <f>ROW()</f>
        <v>38686</v>
      </c>
    </row>
    <row r="38687" spans="73:73" x14ac:dyDescent="0.45">
      <c r="BU38687">
        <f>ROW()</f>
        <v>38687</v>
      </c>
    </row>
    <row r="38688" spans="73:73" x14ac:dyDescent="0.45">
      <c r="BU38688">
        <f>ROW()</f>
        <v>38688</v>
      </c>
    </row>
    <row r="38689" spans="73:73" x14ac:dyDescent="0.45">
      <c r="BU38689">
        <f>ROW()</f>
        <v>38689</v>
      </c>
    </row>
    <row r="38690" spans="73:73" x14ac:dyDescent="0.45">
      <c r="BU38690">
        <f>ROW()</f>
        <v>38690</v>
      </c>
    </row>
    <row r="38691" spans="73:73" x14ac:dyDescent="0.45">
      <c r="BU38691">
        <f>ROW()</f>
        <v>38691</v>
      </c>
    </row>
    <row r="38692" spans="73:73" x14ac:dyDescent="0.45">
      <c r="BU38692">
        <f>ROW()</f>
        <v>38692</v>
      </c>
    </row>
    <row r="38693" spans="73:73" x14ac:dyDescent="0.45">
      <c r="BU38693">
        <f>ROW()</f>
        <v>38693</v>
      </c>
    </row>
    <row r="38694" spans="73:73" x14ac:dyDescent="0.45">
      <c r="BU38694">
        <f>ROW()</f>
        <v>38694</v>
      </c>
    </row>
    <row r="38695" spans="73:73" x14ac:dyDescent="0.45">
      <c r="BU38695">
        <f>ROW()</f>
        <v>38695</v>
      </c>
    </row>
    <row r="38696" spans="73:73" x14ac:dyDescent="0.45">
      <c r="BU38696">
        <f>ROW()</f>
        <v>38696</v>
      </c>
    </row>
    <row r="38697" spans="73:73" x14ac:dyDescent="0.45">
      <c r="BU38697">
        <f>ROW()</f>
        <v>38697</v>
      </c>
    </row>
    <row r="38698" spans="73:73" x14ac:dyDescent="0.45">
      <c r="BU38698">
        <f>ROW()</f>
        <v>38698</v>
      </c>
    </row>
    <row r="38699" spans="73:73" x14ac:dyDescent="0.45">
      <c r="BU38699">
        <f>ROW()</f>
        <v>38699</v>
      </c>
    </row>
    <row r="38700" spans="73:73" x14ac:dyDescent="0.45">
      <c r="BU38700">
        <f>ROW()</f>
        <v>38700</v>
      </c>
    </row>
    <row r="38701" spans="73:73" x14ac:dyDescent="0.45">
      <c r="BU38701">
        <f>ROW()</f>
        <v>38701</v>
      </c>
    </row>
    <row r="38702" spans="73:73" x14ac:dyDescent="0.45">
      <c r="BU38702">
        <f>ROW()</f>
        <v>38702</v>
      </c>
    </row>
    <row r="38703" spans="73:73" x14ac:dyDescent="0.45">
      <c r="BU38703">
        <f>ROW()</f>
        <v>38703</v>
      </c>
    </row>
    <row r="38704" spans="73:73" x14ac:dyDescent="0.45">
      <c r="BU38704">
        <f>ROW()</f>
        <v>38704</v>
      </c>
    </row>
    <row r="38705" spans="73:73" x14ac:dyDescent="0.45">
      <c r="BU38705">
        <f>ROW()</f>
        <v>38705</v>
      </c>
    </row>
    <row r="38706" spans="73:73" x14ac:dyDescent="0.45">
      <c r="BU38706">
        <f>ROW()</f>
        <v>38706</v>
      </c>
    </row>
    <row r="38707" spans="73:73" x14ac:dyDescent="0.45">
      <c r="BU38707">
        <f>ROW()</f>
        <v>38707</v>
      </c>
    </row>
    <row r="38708" spans="73:73" x14ac:dyDescent="0.45">
      <c r="BU38708">
        <f>ROW()</f>
        <v>38708</v>
      </c>
    </row>
    <row r="38709" spans="73:73" x14ac:dyDescent="0.45">
      <c r="BU38709">
        <f>ROW()</f>
        <v>38709</v>
      </c>
    </row>
    <row r="38710" spans="73:73" x14ac:dyDescent="0.45">
      <c r="BU38710">
        <f>ROW()</f>
        <v>38710</v>
      </c>
    </row>
    <row r="38711" spans="73:73" x14ac:dyDescent="0.45">
      <c r="BU38711">
        <f>ROW()</f>
        <v>38711</v>
      </c>
    </row>
    <row r="38712" spans="73:73" x14ac:dyDescent="0.45">
      <c r="BU38712">
        <f>ROW()</f>
        <v>38712</v>
      </c>
    </row>
    <row r="38713" spans="73:73" x14ac:dyDescent="0.45">
      <c r="BU38713">
        <f>ROW()</f>
        <v>38713</v>
      </c>
    </row>
    <row r="38714" spans="73:73" x14ac:dyDescent="0.45">
      <c r="BU38714">
        <f>ROW()</f>
        <v>38714</v>
      </c>
    </row>
    <row r="38715" spans="73:73" x14ac:dyDescent="0.45">
      <c r="BU38715">
        <f>ROW()</f>
        <v>38715</v>
      </c>
    </row>
    <row r="38716" spans="73:73" x14ac:dyDescent="0.45">
      <c r="BU38716">
        <f>ROW()</f>
        <v>38716</v>
      </c>
    </row>
    <row r="38717" spans="73:73" x14ac:dyDescent="0.45">
      <c r="BU38717">
        <f>ROW()</f>
        <v>38717</v>
      </c>
    </row>
    <row r="38718" spans="73:73" x14ac:dyDescent="0.45">
      <c r="BU38718">
        <f>ROW()</f>
        <v>38718</v>
      </c>
    </row>
    <row r="38719" spans="73:73" x14ac:dyDescent="0.45">
      <c r="BU38719">
        <f>ROW()</f>
        <v>38719</v>
      </c>
    </row>
    <row r="38720" spans="73:73" x14ac:dyDescent="0.45">
      <c r="BU38720">
        <f>ROW()</f>
        <v>38720</v>
      </c>
    </row>
    <row r="38721" spans="73:73" x14ac:dyDescent="0.45">
      <c r="BU38721">
        <f>ROW()</f>
        <v>38721</v>
      </c>
    </row>
    <row r="38722" spans="73:73" x14ac:dyDescent="0.45">
      <c r="BU38722">
        <f>ROW()</f>
        <v>38722</v>
      </c>
    </row>
    <row r="38723" spans="73:73" x14ac:dyDescent="0.45">
      <c r="BU38723">
        <f>ROW()</f>
        <v>38723</v>
      </c>
    </row>
    <row r="38724" spans="73:73" x14ac:dyDescent="0.45">
      <c r="BU38724">
        <f>ROW()</f>
        <v>38724</v>
      </c>
    </row>
    <row r="38725" spans="73:73" x14ac:dyDescent="0.45">
      <c r="BU38725">
        <f>ROW()</f>
        <v>38725</v>
      </c>
    </row>
    <row r="38726" spans="73:73" x14ac:dyDescent="0.45">
      <c r="BU38726">
        <f>ROW()</f>
        <v>38726</v>
      </c>
    </row>
    <row r="38727" spans="73:73" x14ac:dyDescent="0.45">
      <c r="BU38727">
        <f>ROW()</f>
        <v>38727</v>
      </c>
    </row>
    <row r="38728" spans="73:73" x14ac:dyDescent="0.45">
      <c r="BU38728">
        <f>ROW()</f>
        <v>38728</v>
      </c>
    </row>
    <row r="38729" spans="73:73" x14ac:dyDescent="0.45">
      <c r="BU38729">
        <f>ROW()</f>
        <v>38729</v>
      </c>
    </row>
    <row r="38730" spans="73:73" x14ac:dyDescent="0.45">
      <c r="BU38730">
        <f>ROW()</f>
        <v>38730</v>
      </c>
    </row>
    <row r="38731" spans="73:73" x14ac:dyDescent="0.45">
      <c r="BU38731">
        <f>ROW()</f>
        <v>38731</v>
      </c>
    </row>
    <row r="38732" spans="73:73" x14ac:dyDescent="0.45">
      <c r="BU38732">
        <f>ROW()</f>
        <v>38732</v>
      </c>
    </row>
    <row r="38733" spans="73:73" x14ac:dyDescent="0.45">
      <c r="BU38733">
        <f>ROW()</f>
        <v>38733</v>
      </c>
    </row>
    <row r="38734" spans="73:73" x14ac:dyDescent="0.45">
      <c r="BU38734">
        <f>ROW()</f>
        <v>38734</v>
      </c>
    </row>
    <row r="38735" spans="73:73" x14ac:dyDescent="0.45">
      <c r="BU38735">
        <f>ROW()</f>
        <v>38735</v>
      </c>
    </row>
    <row r="38736" spans="73:73" x14ac:dyDescent="0.45">
      <c r="BU38736">
        <f>ROW()</f>
        <v>38736</v>
      </c>
    </row>
    <row r="38737" spans="73:73" x14ac:dyDescent="0.45">
      <c r="BU38737">
        <f>ROW()</f>
        <v>38737</v>
      </c>
    </row>
    <row r="38738" spans="73:73" x14ac:dyDescent="0.45">
      <c r="BU38738">
        <f>ROW()</f>
        <v>38738</v>
      </c>
    </row>
    <row r="38739" spans="73:73" x14ac:dyDescent="0.45">
      <c r="BU38739">
        <f>ROW()</f>
        <v>38739</v>
      </c>
    </row>
    <row r="38740" spans="73:73" x14ac:dyDescent="0.45">
      <c r="BU38740">
        <f>ROW()</f>
        <v>38740</v>
      </c>
    </row>
    <row r="38741" spans="73:73" x14ac:dyDescent="0.45">
      <c r="BU38741">
        <f>ROW()</f>
        <v>38741</v>
      </c>
    </row>
    <row r="38742" spans="73:73" x14ac:dyDescent="0.45">
      <c r="BU38742">
        <f>ROW()</f>
        <v>38742</v>
      </c>
    </row>
    <row r="38743" spans="73:73" x14ac:dyDescent="0.45">
      <c r="BU38743">
        <f>ROW()</f>
        <v>38743</v>
      </c>
    </row>
    <row r="38744" spans="73:73" x14ac:dyDescent="0.45">
      <c r="BU38744">
        <f>ROW()</f>
        <v>38744</v>
      </c>
    </row>
    <row r="38745" spans="73:73" x14ac:dyDescent="0.45">
      <c r="BU38745">
        <f>ROW()</f>
        <v>38745</v>
      </c>
    </row>
    <row r="38746" spans="73:73" x14ac:dyDescent="0.45">
      <c r="BU38746">
        <f>ROW()</f>
        <v>38746</v>
      </c>
    </row>
    <row r="38747" spans="73:73" x14ac:dyDescent="0.45">
      <c r="BU38747">
        <f>ROW()</f>
        <v>38747</v>
      </c>
    </row>
    <row r="38748" spans="73:73" x14ac:dyDescent="0.45">
      <c r="BU38748">
        <f>ROW()</f>
        <v>38748</v>
      </c>
    </row>
    <row r="38749" spans="73:73" x14ac:dyDescent="0.45">
      <c r="BU38749">
        <f>ROW()</f>
        <v>38749</v>
      </c>
    </row>
    <row r="38750" spans="73:73" x14ac:dyDescent="0.45">
      <c r="BU38750">
        <f>ROW()</f>
        <v>38750</v>
      </c>
    </row>
    <row r="38751" spans="73:73" x14ac:dyDescent="0.45">
      <c r="BU38751">
        <f>ROW()</f>
        <v>38751</v>
      </c>
    </row>
    <row r="38752" spans="73:73" x14ac:dyDescent="0.45">
      <c r="BU38752">
        <f>ROW()</f>
        <v>38752</v>
      </c>
    </row>
    <row r="38753" spans="73:73" x14ac:dyDescent="0.45">
      <c r="BU38753">
        <f>ROW()</f>
        <v>38753</v>
      </c>
    </row>
    <row r="38754" spans="73:73" x14ac:dyDescent="0.45">
      <c r="BU38754">
        <f>ROW()</f>
        <v>38754</v>
      </c>
    </row>
    <row r="38755" spans="73:73" x14ac:dyDescent="0.45">
      <c r="BU38755">
        <f>ROW()</f>
        <v>38755</v>
      </c>
    </row>
    <row r="38756" spans="73:73" x14ac:dyDescent="0.45">
      <c r="BU38756">
        <f>ROW()</f>
        <v>38756</v>
      </c>
    </row>
    <row r="38757" spans="73:73" x14ac:dyDescent="0.45">
      <c r="BU38757">
        <f>ROW()</f>
        <v>38757</v>
      </c>
    </row>
    <row r="38758" spans="73:73" x14ac:dyDescent="0.45">
      <c r="BU38758">
        <f>ROW()</f>
        <v>38758</v>
      </c>
    </row>
    <row r="38759" spans="73:73" x14ac:dyDescent="0.45">
      <c r="BU38759">
        <f>ROW()</f>
        <v>38759</v>
      </c>
    </row>
    <row r="38760" spans="73:73" x14ac:dyDescent="0.45">
      <c r="BU38760">
        <f>ROW()</f>
        <v>38760</v>
      </c>
    </row>
    <row r="38761" spans="73:73" x14ac:dyDescent="0.45">
      <c r="BU38761">
        <f>ROW()</f>
        <v>38761</v>
      </c>
    </row>
    <row r="38762" spans="73:73" x14ac:dyDescent="0.45">
      <c r="BU38762">
        <f>ROW()</f>
        <v>38762</v>
      </c>
    </row>
    <row r="38763" spans="73:73" x14ac:dyDescent="0.45">
      <c r="BU38763">
        <f>ROW()</f>
        <v>38763</v>
      </c>
    </row>
    <row r="38764" spans="73:73" x14ac:dyDescent="0.45">
      <c r="BU38764">
        <f>ROW()</f>
        <v>38764</v>
      </c>
    </row>
    <row r="38765" spans="73:73" x14ac:dyDescent="0.45">
      <c r="BU38765">
        <f>ROW()</f>
        <v>38765</v>
      </c>
    </row>
    <row r="38766" spans="73:73" x14ac:dyDescent="0.45">
      <c r="BU38766">
        <f>ROW()</f>
        <v>38766</v>
      </c>
    </row>
    <row r="38767" spans="73:73" x14ac:dyDescent="0.45">
      <c r="BU38767">
        <f>ROW()</f>
        <v>38767</v>
      </c>
    </row>
    <row r="38768" spans="73:73" x14ac:dyDescent="0.45">
      <c r="BU38768">
        <f>ROW()</f>
        <v>38768</v>
      </c>
    </row>
    <row r="38769" spans="73:73" x14ac:dyDescent="0.45">
      <c r="BU38769">
        <f>ROW()</f>
        <v>38769</v>
      </c>
    </row>
    <row r="38770" spans="73:73" x14ac:dyDescent="0.45">
      <c r="BU38770">
        <f>ROW()</f>
        <v>38770</v>
      </c>
    </row>
    <row r="38771" spans="73:73" x14ac:dyDescent="0.45">
      <c r="BU38771">
        <f>ROW()</f>
        <v>38771</v>
      </c>
    </row>
    <row r="38772" spans="73:73" x14ac:dyDescent="0.45">
      <c r="BU38772">
        <f>ROW()</f>
        <v>38772</v>
      </c>
    </row>
    <row r="38773" spans="73:73" x14ac:dyDescent="0.45">
      <c r="BU38773">
        <f>ROW()</f>
        <v>38773</v>
      </c>
    </row>
    <row r="38774" spans="73:73" x14ac:dyDescent="0.45">
      <c r="BU38774">
        <f>ROW()</f>
        <v>38774</v>
      </c>
    </row>
    <row r="38775" spans="73:73" x14ac:dyDescent="0.45">
      <c r="BU38775">
        <f>ROW()</f>
        <v>38775</v>
      </c>
    </row>
    <row r="38776" spans="73:73" x14ac:dyDescent="0.45">
      <c r="BU38776">
        <f>ROW()</f>
        <v>38776</v>
      </c>
    </row>
    <row r="38777" spans="73:73" x14ac:dyDescent="0.45">
      <c r="BU38777">
        <f>ROW()</f>
        <v>38777</v>
      </c>
    </row>
    <row r="38778" spans="73:73" x14ac:dyDescent="0.45">
      <c r="BU38778">
        <f>ROW()</f>
        <v>38778</v>
      </c>
    </row>
    <row r="38779" spans="73:73" x14ac:dyDescent="0.45">
      <c r="BU38779">
        <f>ROW()</f>
        <v>38779</v>
      </c>
    </row>
    <row r="38780" spans="73:73" x14ac:dyDescent="0.45">
      <c r="BU38780">
        <f>ROW()</f>
        <v>38780</v>
      </c>
    </row>
    <row r="38781" spans="73:73" x14ac:dyDescent="0.45">
      <c r="BU38781">
        <f>ROW()</f>
        <v>38781</v>
      </c>
    </row>
    <row r="38782" spans="73:73" x14ac:dyDescent="0.45">
      <c r="BU38782">
        <f>ROW()</f>
        <v>38782</v>
      </c>
    </row>
    <row r="38783" spans="73:73" x14ac:dyDescent="0.45">
      <c r="BU38783">
        <f>ROW()</f>
        <v>38783</v>
      </c>
    </row>
    <row r="38784" spans="73:73" x14ac:dyDescent="0.45">
      <c r="BU38784">
        <f>ROW()</f>
        <v>38784</v>
      </c>
    </row>
    <row r="38785" spans="73:73" x14ac:dyDescent="0.45">
      <c r="BU38785">
        <f>ROW()</f>
        <v>38785</v>
      </c>
    </row>
    <row r="38786" spans="73:73" x14ac:dyDescent="0.45">
      <c r="BU38786">
        <f>ROW()</f>
        <v>38786</v>
      </c>
    </row>
    <row r="38787" spans="73:73" x14ac:dyDescent="0.45">
      <c r="BU38787">
        <f>ROW()</f>
        <v>38787</v>
      </c>
    </row>
    <row r="38788" spans="73:73" x14ac:dyDescent="0.45">
      <c r="BU38788">
        <f>ROW()</f>
        <v>38788</v>
      </c>
    </row>
    <row r="38789" spans="73:73" x14ac:dyDescent="0.45">
      <c r="BU38789">
        <f>ROW()</f>
        <v>38789</v>
      </c>
    </row>
    <row r="38790" spans="73:73" x14ac:dyDescent="0.45">
      <c r="BU38790">
        <f>ROW()</f>
        <v>38790</v>
      </c>
    </row>
    <row r="38791" spans="73:73" x14ac:dyDescent="0.45">
      <c r="BU38791">
        <f>ROW()</f>
        <v>38791</v>
      </c>
    </row>
    <row r="38792" spans="73:73" x14ac:dyDescent="0.45">
      <c r="BU38792">
        <f>ROW()</f>
        <v>38792</v>
      </c>
    </row>
    <row r="38793" spans="73:73" x14ac:dyDescent="0.45">
      <c r="BU38793">
        <f>ROW()</f>
        <v>38793</v>
      </c>
    </row>
    <row r="38794" spans="73:73" x14ac:dyDescent="0.45">
      <c r="BU38794">
        <f>ROW()</f>
        <v>38794</v>
      </c>
    </row>
    <row r="38795" spans="73:73" x14ac:dyDescent="0.45">
      <c r="BU38795">
        <f>ROW()</f>
        <v>38795</v>
      </c>
    </row>
    <row r="38796" spans="73:73" x14ac:dyDescent="0.45">
      <c r="BU38796">
        <f>ROW()</f>
        <v>38796</v>
      </c>
    </row>
    <row r="38797" spans="73:73" x14ac:dyDescent="0.45">
      <c r="BU38797">
        <f>ROW()</f>
        <v>38797</v>
      </c>
    </row>
    <row r="38798" spans="73:73" x14ac:dyDescent="0.45">
      <c r="BU38798">
        <f>ROW()</f>
        <v>38798</v>
      </c>
    </row>
    <row r="38799" spans="73:73" x14ac:dyDescent="0.45">
      <c r="BU38799">
        <f>ROW()</f>
        <v>38799</v>
      </c>
    </row>
    <row r="38800" spans="73:73" x14ac:dyDescent="0.45">
      <c r="BU38800">
        <f>ROW()</f>
        <v>38800</v>
      </c>
    </row>
    <row r="38801" spans="73:73" x14ac:dyDescent="0.45">
      <c r="BU38801">
        <f>ROW()</f>
        <v>38801</v>
      </c>
    </row>
    <row r="38802" spans="73:73" x14ac:dyDescent="0.45">
      <c r="BU38802">
        <f>ROW()</f>
        <v>38802</v>
      </c>
    </row>
    <row r="38803" spans="73:73" x14ac:dyDescent="0.45">
      <c r="BU38803">
        <f>ROW()</f>
        <v>38803</v>
      </c>
    </row>
    <row r="38804" spans="73:73" x14ac:dyDescent="0.45">
      <c r="BU38804">
        <f>ROW()</f>
        <v>38804</v>
      </c>
    </row>
    <row r="38805" spans="73:73" x14ac:dyDescent="0.45">
      <c r="BU38805">
        <f>ROW()</f>
        <v>38805</v>
      </c>
    </row>
    <row r="38806" spans="73:73" x14ac:dyDescent="0.45">
      <c r="BU38806">
        <f>ROW()</f>
        <v>38806</v>
      </c>
    </row>
    <row r="38807" spans="73:73" x14ac:dyDescent="0.45">
      <c r="BU38807">
        <f>ROW()</f>
        <v>38807</v>
      </c>
    </row>
    <row r="38808" spans="73:73" x14ac:dyDescent="0.45">
      <c r="BU38808">
        <f>ROW()</f>
        <v>38808</v>
      </c>
    </row>
    <row r="38809" spans="73:73" x14ac:dyDescent="0.45">
      <c r="BU38809">
        <f>ROW()</f>
        <v>38809</v>
      </c>
    </row>
    <row r="38810" spans="73:73" x14ac:dyDescent="0.45">
      <c r="BU38810">
        <f>ROW()</f>
        <v>38810</v>
      </c>
    </row>
    <row r="38811" spans="73:73" x14ac:dyDescent="0.45">
      <c r="BU38811">
        <f>ROW()</f>
        <v>38811</v>
      </c>
    </row>
    <row r="38812" spans="73:73" x14ac:dyDescent="0.45">
      <c r="BU38812">
        <f>ROW()</f>
        <v>38812</v>
      </c>
    </row>
    <row r="38813" spans="73:73" x14ac:dyDescent="0.45">
      <c r="BU38813">
        <f>ROW()</f>
        <v>38813</v>
      </c>
    </row>
    <row r="38814" spans="73:73" x14ac:dyDescent="0.45">
      <c r="BU38814">
        <f>ROW()</f>
        <v>38814</v>
      </c>
    </row>
    <row r="38815" spans="73:73" x14ac:dyDescent="0.45">
      <c r="BU38815">
        <f>ROW()</f>
        <v>38815</v>
      </c>
    </row>
    <row r="38816" spans="73:73" x14ac:dyDescent="0.45">
      <c r="BU38816">
        <f>ROW()</f>
        <v>38816</v>
      </c>
    </row>
    <row r="38817" spans="73:73" x14ac:dyDescent="0.45">
      <c r="BU38817">
        <f>ROW()</f>
        <v>38817</v>
      </c>
    </row>
    <row r="38818" spans="73:73" x14ac:dyDescent="0.45">
      <c r="BU38818">
        <f>ROW()</f>
        <v>38818</v>
      </c>
    </row>
    <row r="38819" spans="73:73" x14ac:dyDescent="0.45">
      <c r="BU38819">
        <f>ROW()</f>
        <v>38819</v>
      </c>
    </row>
    <row r="38820" spans="73:73" x14ac:dyDescent="0.45">
      <c r="BU38820">
        <f>ROW()</f>
        <v>38820</v>
      </c>
    </row>
    <row r="38821" spans="73:73" x14ac:dyDescent="0.45">
      <c r="BU38821">
        <f>ROW()</f>
        <v>38821</v>
      </c>
    </row>
    <row r="38822" spans="73:73" x14ac:dyDescent="0.45">
      <c r="BU38822">
        <f>ROW()</f>
        <v>38822</v>
      </c>
    </row>
    <row r="38823" spans="73:73" x14ac:dyDescent="0.45">
      <c r="BU38823">
        <f>ROW()</f>
        <v>38823</v>
      </c>
    </row>
    <row r="38824" spans="73:73" x14ac:dyDescent="0.45">
      <c r="BU38824">
        <f>ROW()</f>
        <v>38824</v>
      </c>
    </row>
    <row r="38825" spans="73:73" x14ac:dyDescent="0.45">
      <c r="BU38825">
        <f>ROW()</f>
        <v>38825</v>
      </c>
    </row>
    <row r="38826" spans="73:73" x14ac:dyDescent="0.45">
      <c r="BU38826">
        <f>ROW()</f>
        <v>38826</v>
      </c>
    </row>
    <row r="38827" spans="73:73" x14ac:dyDescent="0.45">
      <c r="BU38827">
        <f>ROW()</f>
        <v>38827</v>
      </c>
    </row>
    <row r="38828" spans="73:73" x14ac:dyDescent="0.45">
      <c r="BU38828">
        <f>ROW()</f>
        <v>38828</v>
      </c>
    </row>
    <row r="38829" spans="73:73" x14ac:dyDescent="0.45">
      <c r="BU38829">
        <f>ROW()</f>
        <v>38829</v>
      </c>
    </row>
    <row r="38830" spans="73:73" x14ac:dyDescent="0.45">
      <c r="BU38830">
        <f>ROW()</f>
        <v>38830</v>
      </c>
    </row>
    <row r="38831" spans="73:73" x14ac:dyDescent="0.45">
      <c r="BU38831">
        <f>ROW()</f>
        <v>38831</v>
      </c>
    </row>
    <row r="38832" spans="73:73" x14ac:dyDescent="0.45">
      <c r="BU38832">
        <f>ROW()</f>
        <v>38832</v>
      </c>
    </row>
    <row r="38833" spans="73:73" x14ac:dyDescent="0.45">
      <c r="BU38833">
        <f>ROW()</f>
        <v>38833</v>
      </c>
    </row>
    <row r="38834" spans="73:73" x14ac:dyDescent="0.45">
      <c r="BU38834">
        <f>ROW()</f>
        <v>38834</v>
      </c>
    </row>
    <row r="38835" spans="73:73" x14ac:dyDescent="0.45">
      <c r="BU38835">
        <f>ROW()</f>
        <v>38835</v>
      </c>
    </row>
    <row r="38836" spans="73:73" x14ac:dyDescent="0.45">
      <c r="BU38836">
        <f>ROW()</f>
        <v>38836</v>
      </c>
    </row>
    <row r="38837" spans="73:73" x14ac:dyDescent="0.45">
      <c r="BU38837">
        <f>ROW()</f>
        <v>38837</v>
      </c>
    </row>
    <row r="38838" spans="73:73" x14ac:dyDescent="0.45">
      <c r="BU38838">
        <f>ROW()</f>
        <v>38838</v>
      </c>
    </row>
    <row r="38839" spans="73:73" x14ac:dyDescent="0.45">
      <c r="BU38839">
        <f>ROW()</f>
        <v>38839</v>
      </c>
    </row>
    <row r="38840" spans="73:73" x14ac:dyDescent="0.45">
      <c r="BU38840">
        <f>ROW()</f>
        <v>38840</v>
      </c>
    </row>
    <row r="38841" spans="73:73" x14ac:dyDescent="0.45">
      <c r="BU38841">
        <f>ROW()</f>
        <v>38841</v>
      </c>
    </row>
    <row r="38842" spans="73:73" x14ac:dyDescent="0.45">
      <c r="BU38842">
        <f>ROW()</f>
        <v>38842</v>
      </c>
    </row>
    <row r="38843" spans="73:73" x14ac:dyDescent="0.45">
      <c r="BU38843">
        <f>ROW()</f>
        <v>38843</v>
      </c>
    </row>
    <row r="38844" spans="73:73" x14ac:dyDescent="0.45">
      <c r="BU38844">
        <f>ROW()</f>
        <v>38844</v>
      </c>
    </row>
    <row r="38845" spans="73:73" x14ac:dyDescent="0.45">
      <c r="BU38845">
        <f>ROW()</f>
        <v>38845</v>
      </c>
    </row>
    <row r="38846" spans="73:73" x14ac:dyDescent="0.45">
      <c r="BU38846">
        <f>ROW()</f>
        <v>38846</v>
      </c>
    </row>
    <row r="38847" spans="73:73" x14ac:dyDescent="0.45">
      <c r="BU38847">
        <f>ROW()</f>
        <v>38847</v>
      </c>
    </row>
    <row r="38848" spans="73:73" x14ac:dyDescent="0.45">
      <c r="BU38848">
        <f>ROW()</f>
        <v>38848</v>
      </c>
    </row>
    <row r="38849" spans="73:73" x14ac:dyDescent="0.45">
      <c r="BU38849">
        <f>ROW()</f>
        <v>38849</v>
      </c>
    </row>
    <row r="38850" spans="73:73" x14ac:dyDescent="0.45">
      <c r="BU38850">
        <f>ROW()</f>
        <v>38850</v>
      </c>
    </row>
    <row r="38851" spans="73:73" x14ac:dyDescent="0.45">
      <c r="BU38851">
        <f>ROW()</f>
        <v>38851</v>
      </c>
    </row>
    <row r="38852" spans="73:73" x14ac:dyDescent="0.45">
      <c r="BU38852">
        <f>ROW()</f>
        <v>38852</v>
      </c>
    </row>
    <row r="38853" spans="73:73" x14ac:dyDescent="0.45">
      <c r="BU38853">
        <f>ROW()</f>
        <v>38853</v>
      </c>
    </row>
    <row r="38854" spans="73:73" x14ac:dyDescent="0.45">
      <c r="BU38854">
        <f>ROW()</f>
        <v>38854</v>
      </c>
    </row>
    <row r="38855" spans="73:73" x14ac:dyDescent="0.45">
      <c r="BU38855">
        <f>ROW()</f>
        <v>38855</v>
      </c>
    </row>
    <row r="38856" spans="73:73" x14ac:dyDescent="0.45">
      <c r="BU38856">
        <f>ROW()</f>
        <v>38856</v>
      </c>
    </row>
    <row r="38857" spans="73:73" x14ac:dyDescent="0.45">
      <c r="BU38857">
        <f>ROW()</f>
        <v>38857</v>
      </c>
    </row>
    <row r="38858" spans="73:73" x14ac:dyDescent="0.45">
      <c r="BU38858">
        <f>ROW()</f>
        <v>38858</v>
      </c>
    </row>
    <row r="38859" spans="73:73" x14ac:dyDescent="0.45">
      <c r="BU38859">
        <f>ROW()</f>
        <v>38859</v>
      </c>
    </row>
    <row r="38860" spans="73:73" x14ac:dyDescent="0.45">
      <c r="BU38860">
        <f>ROW()</f>
        <v>38860</v>
      </c>
    </row>
    <row r="38861" spans="73:73" x14ac:dyDescent="0.45">
      <c r="BU38861">
        <f>ROW()</f>
        <v>38861</v>
      </c>
    </row>
    <row r="38862" spans="73:73" x14ac:dyDescent="0.45">
      <c r="BU38862">
        <f>ROW()</f>
        <v>38862</v>
      </c>
    </row>
    <row r="38863" spans="73:73" x14ac:dyDescent="0.45">
      <c r="BU38863">
        <f>ROW()</f>
        <v>38863</v>
      </c>
    </row>
    <row r="38864" spans="73:73" x14ac:dyDescent="0.45">
      <c r="BU38864">
        <f>ROW()</f>
        <v>38864</v>
      </c>
    </row>
    <row r="38865" spans="73:73" x14ac:dyDescent="0.45">
      <c r="BU38865">
        <f>ROW()</f>
        <v>38865</v>
      </c>
    </row>
    <row r="38866" spans="73:73" x14ac:dyDescent="0.45">
      <c r="BU38866">
        <f>ROW()</f>
        <v>38866</v>
      </c>
    </row>
    <row r="38867" spans="73:73" x14ac:dyDescent="0.45">
      <c r="BU38867">
        <f>ROW()</f>
        <v>38867</v>
      </c>
    </row>
    <row r="38868" spans="73:73" x14ac:dyDescent="0.45">
      <c r="BU38868">
        <f>ROW()</f>
        <v>38868</v>
      </c>
    </row>
    <row r="38869" spans="73:73" x14ac:dyDescent="0.45">
      <c r="BU38869">
        <f>ROW()</f>
        <v>38869</v>
      </c>
    </row>
    <row r="38870" spans="73:73" x14ac:dyDescent="0.45">
      <c r="BU38870">
        <f>ROW()</f>
        <v>38870</v>
      </c>
    </row>
    <row r="38871" spans="73:73" x14ac:dyDescent="0.45">
      <c r="BU38871">
        <f>ROW()</f>
        <v>38871</v>
      </c>
    </row>
    <row r="38872" spans="73:73" x14ac:dyDescent="0.45">
      <c r="BU38872">
        <f>ROW()</f>
        <v>38872</v>
      </c>
    </row>
    <row r="38873" spans="73:73" x14ac:dyDescent="0.45">
      <c r="BU38873">
        <f>ROW()</f>
        <v>38873</v>
      </c>
    </row>
    <row r="38874" spans="73:73" x14ac:dyDescent="0.45">
      <c r="BU38874">
        <f>ROW()</f>
        <v>38874</v>
      </c>
    </row>
    <row r="38875" spans="73:73" x14ac:dyDescent="0.45">
      <c r="BU38875">
        <f>ROW()</f>
        <v>38875</v>
      </c>
    </row>
    <row r="38876" spans="73:73" x14ac:dyDescent="0.45">
      <c r="BU38876">
        <f>ROW()</f>
        <v>38876</v>
      </c>
    </row>
    <row r="38877" spans="73:73" x14ac:dyDescent="0.45">
      <c r="BU38877">
        <f>ROW()</f>
        <v>38877</v>
      </c>
    </row>
    <row r="38878" spans="73:73" x14ac:dyDescent="0.45">
      <c r="BU38878">
        <f>ROW()</f>
        <v>38878</v>
      </c>
    </row>
    <row r="38879" spans="73:73" x14ac:dyDescent="0.45">
      <c r="BU38879">
        <f>ROW()</f>
        <v>38879</v>
      </c>
    </row>
    <row r="38880" spans="73:73" x14ac:dyDescent="0.45">
      <c r="BU38880">
        <f>ROW()</f>
        <v>38880</v>
      </c>
    </row>
    <row r="38881" spans="73:73" x14ac:dyDescent="0.45">
      <c r="BU38881">
        <f>ROW()</f>
        <v>38881</v>
      </c>
    </row>
    <row r="38882" spans="73:73" x14ac:dyDescent="0.45">
      <c r="BU38882">
        <f>ROW()</f>
        <v>38882</v>
      </c>
    </row>
    <row r="38883" spans="73:73" x14ac:dyDescent="0.45">
      <c r="BU38883">
        <f>ROW()</f>
        <v>38883</v>
      </c>
    </row>
    <row r="38884" spans="73:73" x14ac:dyDescent="0.45">
      <c r="BU38884">
        <f>ROW()</f>
        <v>38884</v>
      </c>
    </row>
    <row r="38885" spans="73:73" x14ac:dyDescent="0.45">
      <c r="BU38885">
        <f>ROW()</f>
        <v>38885</v>
      </c>
    </row>
    <row r="38886" spans="73:73" x14ac:dyDescent="0.45">
      <c r="BU38886">
        <f>ROW()</f>
        <v>38886</v>
      </c>
    </row>
    <row r="38887" spans="73:73" x14ac:dyDescent="0.45">
      <c r="BU38887">
        <f>ROW()</f>
        <v>38887</v>
      </c>
    </row>
    <row r="38888" spans="73:73" x14ac:dyDescent="0.45">
      <c r="BU38888">
        <f>ROW()</f>
        <v>38888</v>
      </c>
    </row>
    <row r="38889" spans="73:73" x14ac:dyDescent="0.45">
      <c r="BU38889">
        <f>ROW()</f>
        <v>38889</v>
      </c>
    </row>
    <row r="38890" spans="73:73" x14ac:dyDescent="0.45">
      <c r="BU38890">
        <f>ROW()</f>
        <v>38890</v>
      </c>
    </row>
    <row r="38891" spans="73:73" x14ac:dyDescent="0.45">
      <c r="BU38891">
        <f>ROW()</f>
        <v>38891</v>
      </c>
    </row>
    <row r="38892" spans="73:73" x14ac:dyDescent="0.45">
      <c r="BU38892">
        <f>ROW()</f>
        <v>38892</v>
      </c>
    </row>
    <row r="38893" spans="73:73" x14ac:dyDescent="0.45">
      <c r="BU38893">
        <f>ROW()</f>
        <v>38893</v>
      </c>
    </row>
    <row r="38894" spans="73:73" x14ac:dyDescent="0.45">
      <c r="BU38894">
        <f>ROW()</f>
        <v>38894</v>
      </c>
    </row>
    <row r="38895" spans="73:73" x14ac:dyDescent="0.45">
      <c r="BU38895">
        <f>ROW()</f>
        <v>38895</v>
      </c>
    </row>
    <row r="38896" spans="73:73" x14ac:dyDescent="0.45">
      <c r="BU38896">
        <f>ROW()</f>
        <v>38896</v>
      </c>
    </row>
    <row r="38897" spans="73:73" x14ac:dyDescent="0.45">
      <c r="BU38897">
        <f>ROW()</f>
        <v>38897</v>
      </c>
    </row>
    <row r="38898" spans="73:73" x14ac:dyDescent="0.45">
      <c r="BU38898">
        <f>ROW()</f>
        <v>38898</v>
      </c>
    </row>
    <row r="38899" spans="73:73" x14ac:dyDescent="0.45">
      <c r="BU38899">
        <f>ROW()</f>
        <v>38899</v>
      </c>
    </row>
    <row r="38900" spans="73:73" x14ac:dyDescent="0.45">
      <c r="BU38900">
        <f>ROW()</f>
        <v>38900</v>
      </c>
    </row>
    <row r="38901" spans="73:73" x14ac:dyDescent="0.45">
      <c r="BU38901">
        <f>ROW()</f>
        <v>38901</v>
      </c>
    </row>
    <row r="38902" spans="73:73" x14ac:dyDescent="0.45">
      <c r="BU38902">
        <f>ROW()</f>
        <v>38902</v>
      </c>
    </row>
    <row r="38903" spans="73:73" x14ac:dyDescent="0.45">
      <c r="BU38903">
        <f>ROW()</f>
        <v>38903</v>
      </c>
    </row>
    <row r="38904" spans="73:73" x14ac:dyDescent="0.45">
      <c r="BU38904">
        <f>ROW()</f>
        <v>38904</v>
      </c>
    </row>
    <row r="38905" spans="73:73" x14ac:dyDescent="0.45">
      <c r="BU38905">
        <f>ROW()</f>
        <v>38905</v>
      </c>
    </row>
    <row r="38906" spans="73:73" x14ac:dyDescent="0.45">
      <c r="BU38906">
        <f>ROW()</f>
        <v>38906</v>
      </c>
    </row>
    <row r="38907" spans="73:73" x14ac:dyDescent="0.45">
      <c r="BU38907">
        <f>ROW()</f>
        <v>38907</v>
      </c>
    </row>
    <row r="38908" spans="73:73" x14ac:dyDescent="0.45">
      <c r="BU38908">
        <f>ROW()</f>
        <v>38908</v>
      </c>
    </row>
    <row r="38909" spans="73:73" x14ac:dyDescent="0.45">
      <c r="BU38909">
        <f>ROW()</f>
        <v>38909</v>
      </c>
    </row>
    <row r="38910" spans="73:73" x14ac:dyDescent="0.45">
      <c r="BU38910">
        <f>ROW()</f>
        <v>38910</v>
      </c>
    </row>
    <row r="38911" spans="73:73" x14ac:dyDescent="0.45">
      <c r="BU38911">
        <f>ROW()</f>
        <v>38911</v>
      </c>
    </row>
    <row r="38912" spans="73:73" x14ac:dyDescent="0.45">
      <c r="BU38912">
        <f>ROW()</f>
        <v>38912</v>
      </c>
    </row>
    <row r="38913" spans="73:73" x14ac:dyDescent="0.45">
      <c r="BU38913">
        <f>ROW()</f>
        <v>38913</v>
      </c>
    </row>
    <row r="38914" spans="73:73" x14ac:dyDescent="0.45">
      <c r="BU38914">
        <f>ROW()</f>
        <v>38914</v>
      </c>
    </row>
    <row r="38915" spans="73:73" x14ac:dyDescent="0.45">
      <c r="BU38915">
        <f>ROW()</f>
        <v>38915</v>
      </c>
    </row>
    <row r="38916" spans="73:73" x14ac:dyDescent="0.45">
      <c r="BU38916">
        <f>ROW()</f>
        <v>38916</v>
      </c>
    </row>
    <row r="38917" spans="73:73" x14ac:dyDescent="0.45">
      <c r="BU38917">
        <f>ROW()</f>
        <v>38917</v>
      </c>
    </row>
    <row r="38918" spans="73:73" x14ac:dyDescent="0.45">
      <c r="BU38918">
        <f>ROW()</f>
        <v>38918</v>
      </c>
    </row>
    <row r="38919" spans="73:73" x14ac:dyDescent="0.45">
      <c r="BU38919">
        <f>ROW()</f>
        <v>38919</v>
      </c>
    </row>
    <row r="38920" spans="73:73" x14ac:dyDescent="0.45">
      <c r="BU38920">
        <f>ROW()</f>
        <v>38920</v>
      </c>
    </row>
    <row r="38921" spans="73:73" x14ac:dyDescent="0.45">
      <c r="BU38921">
        <f>ROW()</f>
        <v>38921</v>
      </c>
    </row>
    <row r="38922" spans="73:73" x14ac:dyDescent="0.45">
      <c r="BU38922">
        <f>ROW()</f>
        <v>38922</v>
      </c>
    </row>
    <row r="38923" spans="73:73" x14ac:dyDescent="0.45">
      <c r="BU38923">
        <f>ROW()</f>
        <v>38923</v>
      </c>
    </row>
    <row r="38924" spans="73:73" x14ac:dyDescent="0.45">
      <c r="BU38924">
        <f>ROW()</f>
        <v>38924</v>
      </c>
    </row>
    <row r="38925" spans="73:73" x14ac:dyDescent="0.45">
      <c r="BU38925">
        <f>ROW()</f>
        <v>38925</v>
      </c>
    </row>
    <row r="38926" spans="73:73" x14ac:dyDescent="0.45">
      <c r="BU38926">
        <f>ROW()</f>
        <v>38926</v>
      </c>
    </row>
    <row r="38927" spans="73:73" x14ac:dyDescent="0.45">
      <c r="BU38927">
        <f>ROW()</f>
        <v>38927</v>
      </c>
    </row>
    <row r="38928" spans="73:73" x14ac:dyDescent="0.45">
      <c r="BU38928">
        <f>ROW()</f>
        <v>38928</v>
      </c>
    </row>
    <row r="38929" spans="73:73" x14ac:dyDescent="0.45">
      <c r="BU38929">
        <f>ROW()</f>
        <v>38929</v>
      </c>
    </row>
    <row r="38930" spans="73:73" x14ac:dyDescent="0.45">
      <c r="BU38930">
        <f>ROW()</f>
        <v>38930</v>
      </c>
    </row>
    <row r="38931" spans="73:73" x14ac:dyDescent="0.45">
      <c r="BU38931">
        <f>ROW()</f>
        <v>38931</v>
      </c>
    </row>
    <row r="38932" spans="73:73" x14ac:dyDescent="0.45">
      <c r="BU38932">
        <f>ROW()</f>
        <v>38932</v>
      </c>
    </row>
    <row r="38933" spans="73:73" x14ac:dyDescent="0.45">
      <c r="BU38933">
        <f>ROW()</f>
        <v>38933</v>
      </c>
    </row>
    <row r="38934" spans="73:73" x14ac:dyDescent="0.45">
      <c r="BU38934">
        <f>ROW()</f>
        <v>38934</v>
      </c>
    </row>
    <row r="38935" spans="73:73" x14ac:dyDescent="0.45">
      <c r="BU38935">
        <f>ROW()</f>
        <v>38935</v>
      </c>
    </row>
    <row r="38936" spans="73:73" x14ac:dyDescent="0.45">
      <c r="BU38936">
        <f>ROW()</f>
        <v>38936</v>
      </c>
    </row>
    <row r="38937" spans="73:73" x14ac:dyDescent="0.45">
      <c r="BU38937">
        <f>ROW()</f>
        <v>38937</v>
      </c>
    </row>
    <row r="38938" spans="73:73" x14ac:dyDescent="0.45">
      <c r="BU38938">
        <f>ROW()</f>
        <v>38938</v>
      </c>
    </row>
    <row r="38939" spans="73:73" x14ac:dyDescent="0.45">
      <c r="BU38939">
        <f>ROW()</f>
        <v>38939</v>
      </c>
    </row>
    <row r="38940" spans="73:73" x14ac:dyDescent="0.45">
      <c r="BU38940">
        <f>ROW()</f>
        <v>38940</v>
      </c>
    </row>
    <row r="38941" spans="73:73" x14ac:dyDescent="0.45">
      <c r="BU38941">
        <f>ROW()</f>
        <v>38941</v>
      </c>
    </row>
    <row r="38942" spans="73:73" x14ac:dyDescent="0.45">
      <c r="BU38942">
        <f>ROW()</f>
        <v>38942</v>
      </c>
    </row>
    <row r="38943" spans="73:73" x14ac:dyDescent="0.45">
      <c r="BU38943">
        <f>ROW()</f>
        <v>38943</v>
      </c>
    </row>
    <row r="38944" spans="73:73" x14ac:dyDescent="0.45">
      <c r="BU38944">
        <f>ROW()</f>
        <v>38944</v>
      </c>
    </row>
    <row r="38945" spans="73:73" x14ac:dyDescent="0.45">
      <c r="BU38945">
        <f>ROW()</f>
        <v>38945</v>
      </c>
    </row>
    <row r="38946" spans="73:73" x14ac:dyDescent="0.45">
      <c r="BU38946">
        <f>ROW()</f>
        <v>38946</v>
      </c>
    </row>
    <row r="38947" spans="73:73" x14ac:dyDescent="0.45">
      <c r="BU38947">
        <f>ROW()</f>
        <v>38947</v>
      </c>
    </row>
    <row r="38948" spans="73:73" x14ac:dyDescent="0.45">
      <c r="BU38948">
        <f>ROW()</f>
        <v>38948</v>
      </c>
    </row>
    <row r="38949" spans="73:73" x14ac:dyDescent="0.45">
      <c r="BU38949">
        <f>ROW()</f>
        <v>38949</v>
      </c>
    </row>
    <row r="38950" spans="73:73" x14ac:dyDescent="0.45">
      <c r="BU38950">
        <f>ROW()</f>
        <v>38950</v>
      </c>
    </row>
    <row r="38951" spans="73:73" x14ac:dyDescent="0.45">
      <c r="BU38951">
        <f>ROW()</f>
        <v>38951</v>
      </c>
    </row>
    <row r="38952" spans="73:73" x14ac:dyDescent="0.45">
      <c r="BU38952">
        <f>ROW()</f>
        <v>38952</v>
      </c>
    </row>
    <row r="38953" spans="73:73" x14ac:dyDescent="0.45">
      <c r="BU38953">
        <f>ROW()</f>
        <v>38953</v>
      </c>
    </row>
    <row r="38954" spans="73:73" x14ac:dyDescent="0.45">
      <c r="BU38954">
        <f>ROW()</f>
        <v>38954</v>
      </c>
    </row>
    <row r="38955" spans="73:73" x14ac:dyDescent="0.45">
      <c r="BU38955">
        <f>ROW()</f>
        <v>38955</v>
      </c>
    </row>
    <row r="38956" spans="73:73" x14ac:dyDescent="0.45">
      <c r="BU38956">
        <f>ROW()</f>
        <v>38956</v>
      </c>
    </row>
    <row r="38957" spans="73:73" x14ac:dyDescent="0.45">
      <c r="BU38957">
        <f>ROW()</f>
        <v>38957</v>
      </c>
    </row>
    <row r="38958" spans="73:73" x14ac:dyDescent="0.45">
      <c r="BU38958">
        <f>ROW()</f>
        <v>38958</v>
      </c>
    </row>
    <row r="38959" spans="73:73" x14ac:dyDescent="0.45">
      <c r="BU38959">
        <f>ROW()</f>
        <v>38959</v>
      </c>
    </row>
    <row r="38960" spans="73:73" x14ac:dyDescent="0.45">
      <c r="BU38960">
        <f>ROW()</f>
        <v>38960</v>
      </c>
    </row>
    <row r="38961" spans="73:73" x14ac:dyDescent="0.45">
      <c r="BU38961">
        <f>ROW()</f>
        <v>38961</v>
      </c>
    </row>
    <row r="38962" spans="73:73" x14ac:dyDescent="0.45">
      <c r="BU38962">
        <f>ROW()</f>
        <v>38962</v>
      </c>
    </row>
    <row r="38963" spans="73:73" x14ac:dyDescent="0.45">
      <c r="BU38963">
        <f>ROW()</f>
        <v>38963</v>
      </c>
    </row>
    <row r="38964" spans="73:73" x14ac:dyDescent="0.45">
      <c r="BU38964">
        <f>ROW()</f>
        <v>38964</v>
      </c>
    </row>
    <row r="38965" spans="73:73" x14ac:dyDescent="0.45">
      <c r="BU38965">
        <f>ROW()</f>
        <v>38965</v>
      </c>
    </row>
    <row r="38966" spans="73:73" x14ac:dyDescent="0.45">
      <c r="BU38966">
        <f>ROW()</f>
        <v>38966</v>
      </c>
    </row>
    <row r="38967" spans="73:73" x14ac:dyDescent="0.45">
      <c r="BU38967">
        <f>ROW()</f>
        <v>38967</v>
      </c>
    </row>
    <row r="38968" spans="73:73" x14ac:dyDescent="0.45">
      <c r="BU38968">
        <f>ROW()</f>
        <v>38968</v>
      </c>
    </row>
    <row r="38969" spans="73:73" x14ac:dyDescent="0.45">
      <c r="BU38969">
        <f>ROW()</f>
        <v>38969</v>
      </c>
    </row>
    <row r="38970" spans="73:73" x14ac:dyDescent="0.45">
      <c r="BU38970">
        <f>ROW()</f>
        <v>38970</v>
      </c>
    </row>
    <row r="38971" spans="73:73" x14ac:dyDescent="0.45">
      <c r="BU38971">
        <f>ROW()</f>
        <v>38971</v>
      </c>
    </row>
    <row r="38972" spans="73:73" x14ac:dyDescent="0.45">
      <c r="BU38972">
        <f>ROW()</f>
        <v>38972</v>
      </c>
    </row>
    <row r="38973" spans="73:73" x14ac:dyDescent="0.45">
      <c r="BU38973">
        <f>ROW()</f>
        <v>38973</v>
      </c>
    </row>
    <row r="38974" spans="73:73" x14ac:dyDescent="0.45">
      <c r="BU38974">
        <f>ROW()</f>
        <v>38974</v>
      </c>
    </row>
    <row r="38975" spans="73:73" x14ac:dyDescent="0.45">
      <c r="BU38975">
        <f>ROW()</f>
        <v>38975</v>
      </c>
    </row>
    <row r="38976" spans="73:73" x14ac:dyDescent="0.45">
      <c r="BU38976">
        <f>ROW()</f>
        <v>38976</v>
      </c>
    </row>
    <row r="38977" spans="73:73" x14ac:dyDescent="0.45">
      <c r="BU38977">
        <f>ROW()</f>
        <v>38977</v>
      </c>
    </row>
    <row r="38978" spans="73:73" x14ac:dyDescent="0.45">
      <c r="BU38978">
        <f>ROW()</f>
        <v>38978</v>
      </c>
    </row>
    <row r="38979" spans="73:73" x14ac:dyDescent="0.45">
      <c r="BU38979">
        <f>ROW()</f>
        <v>38979</v>
      </c>
    </row>
    <row r="38980" spans="73:73" x14ac:dyDescent="0.45">
      <c r="BU38980">
        <f>ROW()</f>
        <v>38980</v>
      </c>
    </row>
    <row r="38981" spans="73:73" x14ac:dyDescent="0.45">
      <c r="BU38981">
        <f>ROW()</f>
        <v>38981</v>
      </c>
    </row>
    <row r="38982" spans="73:73" x14ac:dyDescent="0.45">
      <c r="BU38982">
        <f>ROW()</f>
        <v>38982</v>
      </c>
    </row>
    <row r="38983" spans="73:73" x14ac:dyDescent="0.45">
      <c r="BU38983">
        <f>ROW()</f>
        <v>38983</v>
      </c>
    </row>
    <row r="38984" spans="73:73" x14ac:dyDescent="0.45">
      <c r="BU38984">
        <f>ROW()</f>
        <v>38984</v>
      </c>
    </row>
    <row r="38985" spans="73:73" x14ac:dyDescent="0.45">
      <c r="BU38985">
        <f>ROW()</f>
        <v>38985</v>
      </c>
    </row>
    <row r="38986" spans="73:73" x14ac:dyDescent="0.45">
      <c r="BU38986">
        <f>ROW()</f>
        <v>38986</v>
      </c>
    </row>
    <row r="38987" spans="73:73" x14ac:dyDescent="0.45">
      <c r="BU38987">
        <f>ROW()</f>
        <v>38987</v>
      </c>
    </row>
    <row r="38988" spans="73:73" x14ac:dyDescent="0.45">
      <c r="BU38988">
        <f>ROW()</f>
        <v>38988</v>
      </c>
    </row>
    <row r="38989" spans="73:73" x14ac:dyDescent="0.45">
      <c r="BU38989">
        <f>ROW()</f>
        <v>38989</v>
      </c>
    </row>
    <row r="38990" spans="73:73" x14ac:dyDescent="0.45">
      <c r="BU38990">
        <f>ROW()</f>
        <v>38990</v>
      </c>
    </row>
    <row r="38991" spans="73:73" x14ac:dyDescent="0.45">
      <c r="BU38991">
        <f>ROW()</f>
        <v>38991</v>
      </c>
    </row>
    <row r="38992" spans="73:73" x14ac:dyDescent="0.45">
      <c r="BU38992">
        <f>ROW()</f>
        <v>38992</v>
      </c>
    </row>
    <row r="38993" spans="73:73" x14ac:dyDescent="0.45">
      <c r="BU38993">
        <f>ROW()</f>
        <v>38993</v>
      </c>
    </row>
    <row r="38994" spans="73:73" x14ac:dyDescent="0.45">
      <c r="BU38994">
        <f>ROW()</f>
        <v>38994</v>
      </c>
    </row>
    <row r="38995" spans="73:73" x14ac:dyDescent="0.45">
      <c r="BU38995">
        <f>ROW()</f>
        <v>38995</v>
      </c>
    </row>
    <row r="38996" spans="73:73" x14ac:dyDescent="0.45">
      <c r="BU38996">
        <f>ROW()</f>
        <v>38996</v>
      </c>
    </row>
    <row r="38997" spans="73:73" x14ac:dyDescent="0.45">
      <c r="BU38997">
        <f>ROW()</f>
        <v>38997</v>
      </c>
    </row>
    <row r="38998" spans="73:73" x14ac:dyDescent="0.45">
      <c r="BU38998">
        <f>ROW()</f>
        <v>38998</v>
      </c>
    </row>
    <row r="38999" spans="73:73" x14ac:dyDescent="0.45">
      <c r="BU38999">
        <f>ROW()</f>
        <v>38999</v>
      </c>
    </row>
    <row r="39000" spans="73:73" x14ac:dyDescent="0.45">
      <c r="BU39000">
        <f>ROW()</f>
        <v>39000</v>
      </c>
    </row>
    <row r="39001" spans="73:73" x14ac:dyDescent="0.45">
      <c r="BU39001">
        <f>ROW()</f>
        <v>39001</v>
      </c>
    </row>
    <row r="39002" spans="73:73" x14ac:dyDescent="0.45">
      <c r="BU39002">
        <f>ROW()</f>
        <v>39002</v>
      </c>
    </row>
    <row r="39003" spans="73:73" x14ac:dyDescent="0.45">
      <c r="BU39003">
        <f>ROW()</f>
        <v>39003</v>
      </c>
    </row>
    <row r="39004" spans="73:73" x14ac:dyDescent="0.45">
      <c r="BU39004">
        <f>ROW()</f>
        <v>39004</v>
      </c>
    </row>
    <row r="39005" spans="73:73" x14ac:dyDescent="0.45">
      <c r="BU39005">
        <f>ROW()</f>
        <v>39005</v>
      </c>
    </row>
    <row r="39006" spans="73:73" x14ac:dyDescent="0.45">
      <c r="BU39006">
        <f>ROW()</f>
        <v>39006</v>
      </c>
    </row>
    <row r="39007" spans="73:73" x14ac:dyDescent="0.45">
      <c r="BU39007">
        <f>ROW()</f>
        <v>39007</v>
      </c>
    </row>
    <row r="39008" spans="73:73" x14ac:dyDescent="0.45">
      <c r="BU39008">
        <f>ROW()</f>
        <v>39008</v>
      </c>
    </row>
    <row r="39009" spans="73:73" x14ac:dyDescent="0.45">
      <c r="BU39009">
        <f>ROW()</f>
        <v>39009</v>
      </c>
    </row>
    <row r="39010" spans="73:73" x14ac:dyDescent="0.45">
      <c r="BU39010">
        <f>ROW()</f>
        <v>39010</v>
      </c>
    </row>
    <row r="39011" spans="73:73" x14ac:dyDescent="0.45">
      <c r="BU39011">
        <f>ROW()</f>
        <v>39011</v>
      </c>
    </row>
    <row r="39012" spans="73:73" x14ac:dyDescent="0.45">
      <c r="BU39012">
        <f>ROW()</f>
        <v>39012</v>
      </c>
    </row>
    <row r="39013" spans="73:73" x14ac:dyDescent="0.45">
      <c r="BU39013">
        <f>ROW()</f>
        <v>39013</v>
      </c>
    </row>
    <row r="39014" spans="73:73" x14ac:dyDescent="0.45">
      <c r="BU39014">
        <f>ROW()</f>
        <v>39014</v>
      </c>
    </row>
    <row r="39015" spans="73:73" x14ac:dyDescent="0.45">
      <c r="BU39015">
        <f>ROW()</f>
        <v>39015</v>
      </c>
    </row>
    <row r="39016" spans="73:73" x14ac:dyDescent="0.45">
      <c r="BU39016">
        <f>ROW()</f>
        <v>39016</v>
      </c>
    </row>
    <row r="39017" spans="73:73" x14ac:dyDescent="0.45">
      <c r="BU39017">
        <f>ROW()</f>
        <v>39017</v>
      </c>
    </row>
    <row r="39018" spans="73:73" x14ac:dyDescent="0.45">
      <c r="BU39018">
        <f>ROW()</f>
        <v>39018</v>
      </c>
    </row>
    <row r="39019" spans="73:73" x14ac:dyDescent="0.45">
      <c r="BU39019">
        <f>ROW()</f>
        <v>39019</v>
      </c>
    </row>
    <row r="39020" spans="73:73" x14ac:dyDescent="0.45">
      <c r="BU39020">
        <f>ROW()</f>
        <v>39020</v>
      </c>
    </row>
    <row r="39021" spans="73:73" x14ac:dyDescent="0.45">
      <c r="BU39021">
        <f>ROW()</f>
        <v>39021</v>
      </c>
    </row>
    <row r="39022" spans="73:73" x14ac:dyDescent="0.45">
      <c r="BU39022">
        <f>ROW()</f>
        <v>39022</v>
      </c>
    </row>
    <row r="39023" spans="73:73" x14ac:dyDescent="0.45">
      <c r="BU39023">
        <f>ROW()</f>
        <v>39023</v>
      </c>
    </row>
    <row r="39024" spans="73:73" x14ac:dyDescent="0.45">
      <c r="BU39024">
        <f>ROW()</f>
        <v>39024</v>
      </c>
    </row>
    <row r="39025" spans="73:73" x14ac:dyDescent="0.45">
      <c r="BU39025">
        <f>ROW()</f>
        <v>39025</v>
      </c>
    </row>
    <row r="39026" spans="73:73" x14ac:dyDescent="0.45">
      <c r="BU39026">
        <f>ROW()</f>
        <v>39026</v>
      </c>
    </row>
    <row r="39027" spans="73:73" x14ac:dyDescent="0.45">
      <c r="BU39027">
        <f>ROW()</f>
        <v>39027</v>
      </c>
    </row>
    <row r="39028" spans="73:73" x14ac:dyDescent="0.45">
      <c r="BU39028">
        <f>ROW()</f>
        <v>39028</v>
      </c>
    </row>
    <row r="39029" spans="73:73" x14ac:dyDescent="0.45">
      <c r="BU39029">
        <f>ROW()</f>
        <v>39029</v>
      </c>
    </row>
    <row r="39030" spans="73:73" x14ac:dyDescent="0.45">
      <c r="BU39030">
        <f>ROW()</f>
        <v>39030</v>
      </c>
    </row>
    <row r="39031" spans="73:73" x14ac:dyDescent="0.45">
      <c r="BU39031">
        <f>ROW()</f>
        <v>39031</v>
      </c>
    </row>
    <row r="39032" spans="73:73" x14ac:dyDescent="0.45">
      <c r="BU39032">
        <f>ROW()</f>
        <v>39032</v>
      </c>
    </row>
    <row r="39033" spans="73:73" x14ac:dyDescent="0.45">
      <c r="BU39033">
        <f>ROW()</f>
        <v>39033</v>
      </c>
    </row>
    <row r="39034" spans="73:73" x14ac:dyDescent="0.45">
      <c r="BU39034">
        <f>ROW()</f>
        <v>39034</v>
      </c>
    </row>
    <row r="39035" spans="73:73" x14ac:dyDescent="0.45">
      <c r="BU39035">
        <f>ROW()</f>
        <v>39035</v>
      </c>
    </row>
    <row r="39036" spans="73:73" x14ac:dyDescent="0.45">
      <c r="BU39036">
        <f>ROW()</f>
        <v>39036</v>
      </c>
    </row>
    <row r="39037" spans="73:73" x14ac:dyDescent="0.45">
      <c r="BU39037">
        <f>ROW()</f>
        <v>39037</v>
      </c>
    </row>
    <row r="39038" spans="73:73" x14ac:dyDescent="0.45">
      <c r="BU39038">
        <f>ROW()</f>
        <v>39038</v>
      </c>
    </row>
    <row r="39039" spans="73:73" x14ac:dyDescent="0.45">
      <c r="BU39039">
        <f>ROW()</f>
        <v>39039</v>
      </c>
    </row>
    <row r="39040" spans="73:73" x14ac:dyDescent="0.45">
      <c r="BU39040">
        <f>ROW()</f>
        <v>39040</v>
      </c>
    </row>
    <row r="39041" spans="73:73" x14ac:dyDescent="0.45">
      <c r="BU39041">
        <f>ROW()</f>
        <v>39041</v>
      </c>
    </row>
    <row r="39042" spans="73:73" x14ac:dyDescent="0.45">
      <c r="BU39042">
        <f>ROW()</f>
        <v>39042</v>
      </c>
    </row>
    <row r="39043" spans="73:73" x14ac:dyDescent="0.45">
      <c r="BU39043">
        <f>ROW()</f>
        <v>39043</v>
      </c>
    </row>
    <row r="39044" spans="73:73" x14ac:dyDescent="0.45">
      <c r="BU39044">
        <f>ROW()</f>
        <v>39044</v>
      </c>
    </row>
    <row r="39045" spans="73:73" x14ac:dyDescent="0.45">
      <c r="BU39045">
        <f>ROW()</f>
        <v>39045</v>
      </c>
    </row>
    <row r="39046" spans="73:73" x14ac:dyDescent="0.45">
      <c r="BU39046">
        <f>ROW()</f>
        <v>39046</v>
      </c>
    </row>
    <row r="39047" spans="73:73" x14ac:dyDescent="0.45">
      <c r="BU39047">
        <f>ROW()</f>
        <v>39047</v>
      </c>
    </row>
    <row r="39048" spans="73:73" x14ac:dyDescent="0.45">
      <c r="BU39048">
        <f>ROW()</f>
        <v>39048</v>
      </c>
    </row>
    <row r="39049" spans="73:73" x14ac:dyDescent="0.45">
      <c r="BU39049">
        <f>ROW()</f>
        <v>39049</v>
      </c>
    </row>
    <row r="39050" spans="73:73" x14ac:dyDescent="0.45">
      <c r="BU39050">
        <f>ROW()</f>
        <v>39050</v>
      </c>
    </row>
    <row r="39051" spans="73:73" x14ac:dyDescent="0.45">
      <c r="BU39051">
        <f>ROW()</f>
        <v>39051</v>
      </c>
    </row>
    <row r="39052" spans="73:73" x14ac:dyDescent="0.45">
      <c r="BU39052">
        <f>ROW()</f>
        <v>39052</v>
      </c>
    </row>
    <row r="39053" spans="73:73" x14ac:dyDescent="0.45">
      <c r="BU39053">
        <f>ROW()</f>
        <v>39053</v>
      </c>
    </row>
    <row r="39054" spans="73:73" x14ac:dyDescent="0.45">
      <c r="BU39054">
        <f>ROW()</f>
        <v>39054</v>
      </c>
    </row>
    <row r="39055" spans="73:73" x14ac:dyDescent="0.45">
      <c r="BU39055">
        <f>ROW()</f>
        <v>39055</v>
      </c>
    </row>
    <row r="39056" spans="73:73" x14ac:dyDescent="0.45">
      <c r="BU39056">
        <f>ROW()</f>
        <v>39056</v>
      </c>
    </row>
    <row r="39057" spans="73:73" x14ac:dyDescent="0.45">
      <c r="BU39057">
        <f>ROW()</f>
        <v>39057</v>
      </c>
    </row>
    <row r="39058" spans="73:73" x14ac:dyDescent="0.45">
      <c r="BU39058">
        <f>ROW()</f>
        <v>39058</v>
      </c>
    </row>
    <row r="39059" spans="73:73" x14ac:dyDescent="0.45">
      <c r="BU39059">
        <f>ROW()</f>
        <v>39059</v>
      </c>
    </row>
    <row r="39060" spans="73:73" x14ac:dyDescent="0.45">
      <c r="BU39060">
        <f>ROW()</f>
        <v>39060</v>
      </c>
    </row>
    <row r="39061" spans="73:73" x14ac:dyDescent="0.45">
      <c r="BU39061">
        <f>ROW()</f>
        <v>39061</v>
      </c>
    </row>
    <row r="39062" spans="73:73" x14ac:dyDescent="0.45">
      <c r="BU39062">
        <f>ROW()</f>
        <v>39062</v>
      </c>
    </row>
    <row r="39063" spans="73:73" x14ac:dyDescent="0.45">
      <c r="BU39063">
        <f>ROW()</f>
        <v>39063</v>
      </c>
    </row>
    <row r="39064" spans="73:73" x14ac:dyDescent="0.45">
      <c r="BU39064">
        <f>ROW()</f>
        <v>39064</v>
      </c>
    </row>
    <row r="39065" spans="73:73" x14ac:dyDescent="0.45">
      <c r="BU39065">
        <f>ROW()</f>
        <v>39065</v>
      </c>
    </row>
    <row r="39066" spans="73:73" x14ac:dyDescent="0.45">
      <c r="BU39066">
        <f>ROW()</f>
        <v>39066</v>
      </c>
    </row>
    <row r="39067" spans="73:73" x14ac:dyDescent="0.45">
      <c r="BU39067">
        <f>ROW()</f>
        <v>39067</v>
      </c>
    </row>
    <row r="39068" spans="73:73" x14ac:dyDescent="0.45">
      <c r="BU39068">
        <f>ROW()</f>
        <v>39068</v>
      </c>
    </row>
    <row r="39069" spans="73:73" x14ac:dyDescent="0.45">
      <c r="BU39069">
        <f>ROW()</f>
        <v>39069</v>
      </c>
    </row>
    <row r="39070" spans="73:73" x14ac:dyDescent="0.45">
      <c r="BU39070">
        <f>ROW()</f>
        <v>39070</v>
      </c>
    </row>
    <row r="39071" spans="73:73" x14ac:dyDescent="0.45">
      <c r="BU39071">
        <f>ROW()</f>
        <v>39071</v>
      </c>
    </row>
    <row r="39072" spans="73:73" x14ac:dyDescent="0.45">
      <c r="BU39072">
        <f>ROW()</f>
        <v>39072</v>
      </c>
    </row>
    <row r="39073" spans="73:73" x14ac:dyDescent="0.45">
      <c r="BU39073">
        <f>ROW()</f>
        <v>39073</v>
      </c>
    </row>
    <row r="39074" spans="73:73" x14ac:dyDescent="0.45">
      <c r="BU39074">
        <f>ROW()</f>
        <v>39074</v>
      </c>
    </row>
    <row r="39075" spans="73:73" x14ac:dyDescent="0.45">
      <c r="BU39075">
        <f>ROW()</f>
        <v>39075</v>
      </c>
    </row>
    <row r="39076" spans="73:73" x14ac:dyDescent="0.45">
      <c r="BU39076">
        <f>ROW()</f>
        <v>39076</v>
      </c>
    </row>
    <row r="39077" spans="73:73" x14ac:dyDescent="0.45">
      <c r="BU39077">
        <f>ROW()</f>
        <v>39077</v>
      </c>
    </row>
    <row r="39078" spans="73:73" x14ac:dyDescent="0.45">
      <c r="BU39078">
        <f>ROW()</f>
        <v>39078</v>
      </c>
    </row>
    <row r="39079" spans="73:73" x14ac:dyDescent="0.45">
      <c r="BU39079">
        <f>ROW()</f>
        <v>39079</v>
      </c>
    </row>
    <row r="39080" spans="73:73" x14ac:dyDescent="0.45">
      <c r="BU39080">
        <f>ROW()</f>
        <v>39080</v>
      </c>
    </row>
    <row r="39081" spans="73:73" x14ac:dyDescent="0.45">
      <c r="BU39081">
        <f>ROW()</f>
        <v>39081</v>
      </c>
    </row>
    <row r="39082" spans="73:73" x14ac:dyDescent="0.45">
      <c r="BU39082">
        <f>ROW()</f>
        <v>39082</v>
      </c>
    </row>
    <row r="39083" spans="73:73" x14ac:dyDescent="0.45">
      <c r="BU39083">
        <f>ROW()</f>
        <v>39083</v>
      </c>
    </row>
    <row r="39084" spans="73:73" x14ac:dyDescent="0.45">
      <c r="BU39084">
        <f>ROW()</f>
        <v>39084</v>
      </c>
    </row>
    <row r="39085" spans="73:73" x14ac:dyDescent="0.45">
      <c r="BU39085">
        <f>ROW()</f>
        <v>39085</v>
      </c>
    </row>
    <row r="39086" spans="73:73" x14ac:dyDescent="0.45">
      <c r="BU39086">
        <f>ROW()</f>
        <v>39086</v>
      </c>
    </row>
    <row r="39087" spans="73:73" x14ac:dyDescent="0.45">
      <c r="BU39087">
        <f>ROW()</f>
        <v>39087</v>
      </c>
    </row>
    <row r="39088" spans="73:73" x14ac:dyDescent="0.45">
      <c r="BU39088">
        <f>ROW()</f>
        <v>39088</v>
      </c>
    </row>
    <row r="39089" spans="73:73" x14ac:dyDescent="0.45">
      <c r="BU39089">
        <f>ROW()</f>
        <v>39089</v>
      </c>
    </row>
    <row r="39090" spans="73:73" x14ac:dyDescent="0.45">
      <c r="BU39090">
        <f>ROW()</f>
        <v>39090</v>
      </c>
    </row>
    <row r="39091" spans="73:73" x14ac:dyDescent="0.45">
      <c r="BU39091">
        <f>ROW()</f>
        <v>39091</v>
      </c>
    </row>
    <row r="39092" spans="73:73" x14ac:dyDescent="0.45">
      <c r="BU39092">
        <f>ROW()</f>
        <v>39092</v>
      </c>
    </row>
    <row r="39093" spans="73:73" x14ac:dyDescent="0.45">
      <c r="BU39093">
        <f>ROW()</f>
        <v>39093</v>
      </c>
    </row>
    <row r="39094" spans="73:73" x14ac:dyDescent="0.45">
      <c r="BU39094">
        <f>ROW()</f>
        <v>39094</v>
      </c>
    </row>
    <row r="39095" spans="73:73" x14ac:dyDescent="0.45">
      <c r="BU39095">
        <f>ROW()</f>
        <v>39095</v>
      </c>
    </row>
    <row r="39096" spans="73:73" x14ac:dyDescent="0.45">
      <c r="BU39096">
        <f>ROW()</f>
        <v>39096</v>
      </c>
    </row>
    <row r="39097" spans="73:73" x14ac:dyDescent="0.45">
      <c r="BU39097">
        <f>ROW()</f>
        <v>39097</v>
      </c>
    </row>
    <row r="39098" spans="73:73" x14ac:dyDescent="0.45">
      <c r="BU39098">
        <f>ROW()</f>
        <v>39098</v>
      </c>
    </row>
    <row r="39099" spans="73:73" x14ac:dyDescent="0.45">
      <c r="BU39099">
        <f>ROW()</f>
        <v>39099</v>
      </c>
    </row>
    <row r="39100" spans="73:73" x14ac:dyDescent="0.45">
      <c r="BU39100">
        <f>ROW()</f>
        <v>39100</v>
      </c>
    </row>
    <row r="39101" spans="73:73" x14ac:dyDescent="0.45">
      <c r="BU39101">
        <f>ROW()</f>
        <v>39101</v>
      </c>
    </row>
    <row r="39102" spans="73:73" x14ac:dyDescent="0.45">
      <c r="BU39102">
        <f>ROW()</f>
        <v>39102</v>
      </c>
    </row>
    <row r="39103" spans="73:73" x14ac:dyDescent="0.45">
      <c r="BU39103">
        <f>ROW()</f>
        <v>39103</v>
      </c>
    </row>
    <row r="39104" spans="73:73" x14ac:dyDescent="0.45">
      <c r="BU39104">
        <f>ROW()</f>
        <v>39104</v>
      </c>
    </row>
    <row r="39105" spans="73:73" x14ac:dyDescent="0.45">
      <c r="BU39105">
        <f>ROW()</f>
        <v>39105</v>
      </c>
    </row>
    <row r="39106" spans="73:73" x14ac:dyDescent="0.45">
      <c r="BU39106">
        <f>ROW()</f>
        <v>39106</v>
      </c>
    </row>
    <row r="39107" spans="73:73" x14ac:dyDescent="0.45">
      <c r="BU39107">
        <f>ROW()</f>
        <v>39107</v>
      </c>
    </row>
    <row r="39108" spans="73:73" x14ac:dyDescent="0.45">
      <c r="BU39108">
        <f>ROW()</f>
        <v>39108</v>
      </c>
    </row>
    <row r="39109" spans="73:73" x14ac:dyDescent="0.45">
      <c r="BU39109">
        <f>ROW()</f>
        <v>39109</v>
      </c>
    </row>
    <row r="39110" spans="73:73" x14ac:dyDescent="0.45">
      <c r="BU39110">
        <f>ROW()</f>
        <v>39110</v>
      </c>
    </row>
    <row r="39111" spans="73:73" x14ac:dyDescent="0.45">
      <c r="BU39111">
        <f>ROW()</f>
        <v>39111</v>
      </c>
    </row>
    <row r="39112" spans="73:73" x14ac:dyDescent="0.45">
      <c r="BU39112">
        <f>ROW()</f>
        <v>39112</v>
      </c>
    </row>
    <row r="39113" spans="73:73" x14ac:dyDescent="0.45">
      <c r="BU39113">
        <f>ROW()</f>
        <v>39113</v>
      </c>
    </row>
    <row r="39114" spans="73:73" x14ac:dyDescent="0.45">
      <c r="BU39114">
        <f>ROW()</f>
        <v>39114</v>
      </c>
    </row>
    <row r="39115" spans="73:73" x14ac:dyDescent="0.45">
      <c r="BU39115">
        <f>ROW()</f>
        <v>39115</v>
      </c>
    </row>
    <row r="39116" spans="73:73" x14ac:dyDescent="0.45">
      <c r="BU39116">
        <f>ROW()</f>
        <v>39116</v>
      </c>
    </row>
    <row r="39117" spans="73:73" x14ac:dyDescent="0.45">
      <c r="BU39117">
        <f>ROW()</f>
        <v>39117</v>
      </c>
    </row>
    <row r="39118" spans="73:73" x14ac:dyDescent="0.45">
      <c r="BU39118">
        <f>ROW()</f>
        <v>39118</v>
      </c>
    </row>
    <row r="39119" spans="73:73" x14ac:dyDescent="0.45">
      <c r="BU39119">
        <f>ROW()</f>
        <v>39119</v>
      </c>
    </row>
    <row r="39120" spans="73:73" x14ac:dyDescent="0.45">
      <c r="BU39120">
        <f>ROW()</f>
        <v>39120</v>
      </c>
    </row>
    <row r="39121" spans="73:73" x14ac:dyDescent="0.45">
      <c r="BU39121">
        <f>ROW()</f>
        <v>39121</v>
      </c>
    </row>
    <row r="39122" spans="73:73" x14ac:dyDescent="0.45">
      <c r="BU39122">
        <f>ROW()</f>
        <v>39122</v>
      </c>
    </row>
    <row r="39123" spans="73:73" x14ac:dyDescent="0.45">
      <c r="BU39123">
        <f>ROW()</f>
        <v>39123</v>
      </c>
    </row>
    <row r="39124" spans="73:73" x14ac:dyDescent="0.45">
      <c r="BU39124">
        <f>ROW()</f>
        <v>39124</v>
      </c>
    </row>
    <row r="39125" spans="73:73" x14ac:dyDescent="0.45">
      <c r="BU39125">
        <f>ROW()</f>
        <v>39125</v>
      </c>
    </row>
    <row r="39126" spans="73:73" x14ac:dyDescent="0.45">
      <c r="BU39126">
        <f>ROW()</f>
        <v>39126</v>
      </c>
    </row>
    <row r="39127" spans="73:73" x14ac:dyDescent="0.45">
      <c r="BU39127">
        <f>ROW()</f>
        <v>39127</v>
      </c>
    </row>
    <row r="39128" spans="73:73" x14ac:dyDescent="0.45">
      <c r="BU39128">
        <f>ROW()</f>
        <v>39128</v>
      </c>
    </row>
    <row r="39129" spans="73:73" x14ac:dyDescent="0.45">
      <c r="BU39129">
        <f>ROW()</f>
        <v>39129</v>
      </c>
    </row>
    <row r="39130" spans="73:73" x14ac:dyDescent="0.45">
      <c r="BU39130">
        <f>ROW()</f>
        <v>39130</v>
      </c>
    </row>
    <row r="39131" spans="73:73" x14ac:dyDescent="0.45">
      <c r="BU39131">
        <f>ROW()</f>
        <v>39131</v>
      </c>
    </row>
    <row r="39132" spans="73:73" x14ac:dyDescent="0.45">
      <c r="BU39132">
        <f>ROW()</f>
        <v>39132</v>
      </c>
    </row>
    <row r="39133" spans="73:73" x14ac:dyDescent="0.45">
      <c r="BU39133">
        <f>ROW()</f>
        <v>39133</v>
      </c>
    </row>
    <row r="39134" spans="73:73" x14ac:dyDescent="0.45">
      <c r="BU39134">
        <f>ROW()</f>
        <v>39134</v>
      </c>
    </row>
    <row r="39135" spans="73:73" x14ac:dyDescent="0.45">
      <c r="BU39135">
        <f>ROW()</f>
        <v>39135</v>
      </c>
    </row>
    <row r="39136" spans="73:73" x14ac:dyDescent="0.45">
      <c r="BU39136">
        <f>ROW()</f>
        <v>39136</v>
      </c>
    </row>
    <row r="39137" spans="73:73" x14ac:dyDescent="0.45">
      <c r="BU39137">
        <f>ROW()</f>
        <v>39137</v>
      </c>
    </row>
    <row r="39138" spans="73:73" x14ac:dyDescent="0.45">
      <c r="BU39138">
        <f>ROW()</f>
        <v>39138</v>
      </c>
    </row>
    <row r="39139" spans="73:73" x14ac:dyDescent="0.45">
      <c r="BU39139">
        <f>ROW()</f>
        <v>39139</v>
      </c>
    </row>
    <row r="39140" spans="73:73" x14ac:dyDescent="0.45">
      <c r="BU39140">
        <f>ROW()</f>
        <v>39140</v>
      </c>
    </row>
    <row r="39141" spans="73:73" x14ac:dyDescent="0.45">
      <c r="BU39141">
        <f>ROW()</f>
        <v>39141</v>
      </c>
    </row>
    <row r="39142" spans="73:73" x14ac:dyDescent="0.45">
      <c r="BU39142">
        <f>ROW()</f>
        <v>39142</v>
      </c>
    </row>
    <row r="39143" spans="73:73" x14ac:dyDescent="0.45">
      <c r="BU39143">
        <f>ROW()</f>
        <v>39143</v>
      </c>
    </row>
    <row r="39144" spans="73:73" x14ac:dyDescent="0.45">
      <c r="BU39144">
        <f>ROW()</f>
        <v>39144</v>
      </c>
    </row>
    <row r="39145" spans="73:73" x14ac:dyDescent="0.45">
      <c r="BU39145">
        <f>ROW()</f>
        <v>39145</v>
      </c>
    </row>
    <row r="39146" spans="73:73" x14ac:dyDescent="0.45">
      <c r="BU39146">
        <f>ROW()</f>
        <v>39146</v>
      </c>
    </row>
    <row r="39147" spans="73:73" x14ac:dyDescent="0.45">
      <c r="BU39147">
        <f>ROW()</f>
        <v>39147</v>
      </c>
    </row>
    <row r="39148" spans="73:73" x14ac:dyDescent="0.45">
      <c r="BU39148">
        <f>ROW()</f>
        <v>39148</v>
      </c>
    </row>
    <row r="39149" spans="73:73" x14ac:dyDescent="0.45">
      <c r="BU39149">
        <f>ROW()</f>
        <v>39149</v>
      </c>
    </row>
    <row r="39150" spans="73:73" x14ac:dyDescent="0.45">
      <c r="BU39150">
        <f>ROW()</f>
        <v>39150</v>
      </c>
    </row>
    <row r="39151" spans="73:73" x14ac:dyDescent="0.45">
      <c r="BU39151">
        <f>ROW()</f>
        <v>39151</v>
      </c>
    </row>
    <row r="39152" spans="73:73" x14ac:dyDescent="0.45">
      <c r="BU39152">
        <f>ROW()</f>
        <v>39152</v>
      </c>
    </row>
    <row r="39153" spans="73:73" x14ac:dyDescent="0.45">
      <c r="BU39153">
        <f>ROW()</f>
        <v>39153</v>
      </c>
    </row>
    <row r="39154" spans="73:73" x14ac:dyDescent="0.45">
      <c r="BU39154">
        <f>ROW()</f>
        <v>39154</v>
      </c>
    </row>
    <row r="39155" spans="73:73" x14ac:dyDescent="0.45">
      <c r="BU39155">
        <f>ROW()</f>
        <v>39155</v>
      </c>
    </row>
    <row r="39156" spans="73:73" x14ac:dyDescent="0.45">
      <c r="BU39156">
        <f>ROW()</f>
        <v>39156</v>
      </c>
    </row>
    <row r="39157" spans="73:73" x14ac:dyDescent="0.45">
      <c r="BU39157">
        <f>ROW()</f>
        <v>39157</v>
      </c>
    </row>
    <row r="39158" spans="73:73" x14ac:dyDescent="0.45">
      <c r="BU39158">
        <f>ROW()</f>
        <v>39158</v>
      </c>
    </row>
    <row r="39159" spans="73:73" x14ac:dyDescent="0.45">
      <c r="BU39159">
        <f>ROW()</f>
        <v>39159</v>
      </c>
    </row>
    <row r="39160" spans="73:73" x14ac:dyDescent="0.45">
      <c r="BU39160">
        <f>ROW()</f>
        <v>39160</v>
      </c>
    </row>
    <row r="39161" spans="73:73" x14ac:dyDescent="0.45">
      <c r="BU39161">
        <f>ROW()</f>
        <v>39161</v>
      </c>
    </row>
    <row r="39162" spans="73:73" x14ac:dyDescent="0.45">
      <c r="BU39162">
        <f>ROW()</f>
        <v>39162</v>
      </c>
    </row>
    <row r="39163" spans="73:73" x14ac:dyDescent="0.45">
      <c r="BU39163">
        <f>ROW()</f>
        <v>39163</v>
      </c>
    </row>
    <row r="39164" spans="73:73" x14ac:dyDescent="0.45">
      <c r="BU39164">
        <f>ROW()</f>
        <v>39164</v>
      </c>
    </row>
    <row r="39165" spans="73:73" x14ac:dyDescent="0.45">
      <c r="BU39165">
        <f>ROW()</f>
        <v>39165</v>
      </c>
    </row>
    <row r="39166" spans="73:73" x14ac:dyDescent="0.45">
      <c r="BU39166">
        <f>ROW()</f>
        <v>39166</v>
      </c>
    </row>
    <row r="39167" spans="73:73" x14ac:dyDescent="0.45">
      <c r="BU39167">
        <f>ROW()</f>
        <v>39167</v>
      </c>
    </row>
    <row r="39168" spans="73:73" x14ac:dyDescent="0.45">
      <c r="BU39168">
        <f>ROW()</f>
        <v>39168</v>
      </c>
    </row>
    <row r="39169" spans="73:73" x14ac:dyDescent="0.45">
      <c r="BU39169">
        <f>ROW()</f>
        <v>39169</v>
      </c>
    </row>
    <row r="39170" spans="73:73" x14ac:dyDescent="0.45">
      <c r="BU39170">
        <f>ROW()</f>
        <v>39170</v>
      </c>
    </row>
    <row r="39171" spans="73:73" x14ac:dyDescent="0.45">
      <c r="BU39171">
        <f>ROW()</f>
        <v>39171</v>
      </c>
    </row>
    <row r="39172" spans="73:73" x14ac:dyDescent="0.45">
      <c r="BU39172">
        <f>ROW()</f>
        <v>39172</v>
      </c>
    </row>
    <row r="39173" spans="73:73" x14ac:dyDescent="0.45">
      <c r="BU39173">
        <f>ROW()</f>
        <v>39173</v>
      </c>
    </row>
    <row r="39174" spans="73:73" x14ac:dyDescent="0.45">
      <c r="BU39174">
        <f>ROW()</f>
        <v>39174</v>
      </c>
    </row>
    <row r="39175" spans="73:73" x14ac:dyDescent="0.45">
      <c r="BU39175">
        <f>ROW()</f>
        <v>39175</v>
      </c>
    </row>
    <row r="39176" spans="73:73" x14ac:dyDescent="0.45">
      <c r="BU39176">
        <f>ROW()</f>
        <v>39176</v>
      </c>
    </row>
    <row r="39177" spans="73:73" x14ac:dyDescent="0.45">
      <c r="BU39177">
        <f>ROW()</f>
        <v>39177</v>
      </c>
    </row>
    <row r="39178" spans="73:73" x14ac:dyDescent="0.45">
      <c r="BU39178">
        <f>ROW()</f>
        <v>39178</v>
      </c>
    </row>
    <row r="39179" spans="73:73" x14ac:dyDescent="0.45">
      <c r="BU39179">
        <f>ROW()</f>
        <v>39179</v>
      </c>
    </row>
    <row r="39180" spans="73:73" x14ac:dyDescent="0.45">
      <c r="BU39180">
        <f>ROW()</f>
        <v>39180</v>
      </c>
    </row>
    <row r="39181" spans="73:73" x14ac:dyDescent="0.45">
      <c r="BU39181">
        <f>ROW()</f>
        <v>39181</v>
      </c>
    </row>
    <row r="39182" spans="73:73" x14ac:dyDescent="0.45">
      <c r="BU39182">
        <f>ROW()</f>
        <v>39182</v>
      </c>
    </row>
    <row r="39183" spans="73:73" x14ac:dyDescent="0.45">
      <c r="BU39183">
        <f>ROW()</f>
        <v>39183</v>
      </c>
    </row>
    <row r="39184" spans="73:73" x14ac:dyDescent="0.45">
      <c r="BU39184">
        <f>ROW()</f>
        <v>39184</v>
      </c>
    </row>
    <row r="39185" spans="73:73" x14ac:dyDescent="0.45">
      <c r="BU39185">
        <f>ROW()</f>
        <v>39185</v>
      </c>
    </row>
    <row r="39186" spans="73:73" x14ac:dyDescent="0.45">
      <c r="BU39186">
        <f>ROW()</f>
        <v>39186</v>
      </c>
    </row>
    <row r="39187" spans="73:73" x14ac:dyDescent="0.45">
      <c r="BU39187">
        <f>ROW()</f>
        <v>39187</v>
      </c>
    </row>
    <row r="39188" spans="73:73" x14ac:dyDescent="0.45">
      <c r="BU39188">
        <f>ROW()</f>
        <v>39188</v>
      </c>
    </row>
    <row r="39189" spans="73:73" x14ac:dyDescent="0.45">
      <c r="BU39189">
        <f>ROW()</f>
        <v>39189</v>
      </c>
    </row>
    <row r="39190" spans="73:73" x14ac:dyDescent="0.45">
      <c r="BU39190">
        <f>ROW()</f>
        <v>39190</v>
      </c>
    </row>
    <row r="39191" spans="73:73" x14ac:dyDescent="0.45">
      <c r="BU39191">
        <f>ROW()</f>
        <v>39191</v>
      </c>
    </row>
    <row r="39192" spans="73:73" x14ac:dyDescent="0.45">
      <c r="BU39192">
        <f>ROW()</f>
        <v>39192</v>
      </c>
    </row>
    <row r="39193" spans="73:73" x14ac:dyDescent="0.45">
      <c r="BU39193">
        <f>ROW()</f>
        <v>39193</v>
      </c>
    </row>
    <row r="39194" spans="73:73" x14ac:dyDescent="0.45">
      <c r="BU39194">
        <f>ROW()</f>
        <v>39194</v>
      </c>
    </row>
    <row r="39195" spans="73:73" x14ac:dyDescent="0.45">
      <c r="BU39195">
        <f>ROW()</f>
        <v>39195</v>
      </c>
    </row>
    <row r="39196" spans="73:73" x14ac:dyDescent="0.45">
      <c r="BU39196">
        <f>ROW()</f>
        <v>39196</v>
      </c>
    </row>
    <row r="39197" spans="73:73" x14ac:dyDescent="0.45">
      <c r="BU39197">
        <f>ROW()</f>
        <v>39197</v>
      </c>
    </row>
    <row r="39198" spans="73:73" x14ac:dyDescent="0.45">
      <c r="BU39198">
        <f>ROW()</f>
        <v>39198</v>
      </c>
    </row>
    <row r="39199" spans="73:73" x14ac:dyDescent="0.45">
      <c r="BU39199">
        <f>ROW()</f>
        <v>39199</v>
      </c>
    </row>
    <row r="39200" spans="73:73" x14ac:dyDescent="0.45">
      <c r="BU39200">
        <f>ROW()</f>
        <v>39200</v>
      </c>
    </row>
    <row r="39201" spans="73:73" x14ac:dyDescent="0.45">
      <c r="BU39201">
        <f>ROW()</f>
        <v>39201</v>
      </c>
    </row>
    <row r="39202" spans="73:73" x14ac:dyDescent="0.45">
      <c r="BU39202">
        <f>ROW()</f>
        <v>39202</v>
      </c>
    </row>
    <row r="39203" spans="73:73" x14ac:dyDescent="0.45">
      <c r="BU39203">
        <f>ROW()</f>
        <v>39203</v>
      </c>
    </row>
    <row r="39204" spans="73:73" x14ac:dyDescent="0.45">
      <c r="BU39204">
        <f>ROW()</f>
        <v>39204</v>
      </c>
    </row>
    <row r="39205" spans="73:73" x14ac:dyDescent="0.45">
      <c r="BU39205">
        <f>ROW()</f>
        <v>39205</v>
      </c>
    </row>
    <row r="39206" spans="73:73" x14ac:dyDescent="0.45">
      <c r="BU39206">
        <f>ROW()</f>
        <v>39206</v>
      </c>
    </row>
    <row r="39207" spans="73:73" x14ac:dyDescent="0.45">
      <c r="BU39207">
        <f>ROW()</f>
        <v>39207</v>
      </c>
    </row>
    <row r="39208" spans="73:73" x14ac:dyDescent="0.45">
      <c r="BU39208">
        <f>ROW()</f>
        <v>39208</v>
      </c>
    </row>
    <row r="39209" spans="73:73" x14ac:dyDescent="0.45">
      <c r="BU39209">
        <f>ROW()</f>
        <v>39209</v>
      </c>
    </row>
    <row r="39210" spans="73:73" x14ac:dyDescent="0.45">
      <c r="BU39210">
        <f>ROW()</f>
        <v>39210</v>
      </c>
    </row>
    <row r="39211" spans="73:73" x14ac:dyDescent="0.45">
      <c r="BU39211">
        <f>ROW()</f>
        <v>39211</v>
      </c>
    </row>
    <row r="39212" spans="73:73" x14ac:dyDescent="0.45">
      <c r="BU39212">
        <f>ROW()</f>
        <v>39212</v>
      </c>
    </row>
    <row r="39213" spans="73:73" x14ac:dyDescent="0.45">
      <c r="BU39213">
        <f>ROW()</f>
        <v>39213</v>
      </c>
    </row>
    <row r="39214" spans="73:73" x14ac:dyDescent="0.45">
      <c r="BU39214">
        <f>ROW()</f>
        <v>39214</v>
      </c>
    </row>
    <row r="39215" spans="73:73" x14ac:dyDescent="0.45">
      <c r="BU39215">
        <f>ROW()</f>
        <v>39215</v>
      </c>
    </row>
    <row r="39216" spans="73:73" x14ac:dyDescent="0.45">
      <c r="BU39216">
        <f>ROW()</f>
        <v>39216</v>
      </c>
    </row>
    <row r="39217" spans="73:73" x14ac:dyDescent="0.45">
      <c r="BU39217">
        <f>ROW()</f>
        <v>39217</v>
      </c>
    </row>
    <row r="39218" spans="73:73" x14ac:dyDescent="0.45">
      <c r="BU39218">
        <f>ROW()</f>
        <v>39218</v>
      </c>
    </row>
    <row r="39219" spans="73:73" x14ac:dyDescent="0.45">
      <c r="BU39219">
        <f>ROW()</f>
        <v>39219</v>
      </c>
    </row>
    <row r="39220" spans="73:73" x14ac:dyDescent="0.45">
      <c r="BU39220">
        <f>ROW()</f>
        <v>39220</v>
      </c>
    </row>
    <row r="39221" spans="73:73" x14ac:dyDescent="0.45">
      <c r="BU39221">
        <f>ROW()</f>
        <v>39221</v>
      </c>
    </row>
    <row r="39222" spans="73:73" x14ac:dyDescent="0.45">
      <c r="BU39222">
        <f>ROW()</f>
        <v>39222</v>
      </c>
    </row>
    <row r="39223" spans="73:73" x14ac:dyDescent="0.45">
      <c r="BU39223">
        <f>ROW()</f>
        <v>39223</v>
      </c>
    </row>
    <row r="39224" spans="73:73" x14ac:dyDescent="0.45">
      <c r="BU39224">
        <f>ROW()</f>
        <v>39224</v>
      </c>
    </row>
    <row r="39225" spans="73:73" x14ac:dyDescent="0.45">
      <c r="BU39225">
        <f>ROW()</f>
        <v>39225</v>
      </c>
    </row>
    <row r="39226" spans="73:73" x14ac:dyDescent="0.45">
      <c r="BU39226">
        <f>ROW()</f>
        <v>39226</v>
      </c>
    </row>
    <row r="39227" spans="73:73" x14ac:dyDescent="0.45">
      <c r="BU39227">
        <f>ROW()</f>
        <v>39227</v>
      </c>
    </row>
    <row r="39228" spans="73:73" x14ac:dyDescent="0.45">
      <c r="BU39228">
        <f>ROW()</f>
        <v>39228</v>
      </c>
    </row>
    <row r="39229" spans="73:73" x14ac:dyDescent="0.45">
      <c r="BU39229">
        <f>ROW()</f>
        <v>39229</v>
      </c>
    </row>
    <row r="39230" spans="73:73" x14ac:dyDescent="0.45">
      <c r="BU39230">
        <f>ROW()</f>
        <v>39230</v>
      </c>
    </row>
    <row r="39231" spans="73:73" x14ac:dyDescent="0.45">
      <c r="BU39231">
        <f>ROW()</f>
        <v>39231</v>
      </c>
    </row>
    <row r="39232" spans="73:73" x14ac:dyDescent="0.45">
      <c r="BU39232">
        <f>ROW()</f>
        <v>39232</v>
      </c>
    </row>
    <row r="39233" spans="73:73" x14ac:dyDescent="0.45">
      <c r="BU39233">
        <f>ROW()</f>
        <v>39233</v>
      </c>
    </row>
    <row r="39234" spans="73:73" x14ac:dyDescent="0.45">
      <c r="BU39234">
        <f>ROW()</f>
        <v>39234</v>
      </c>
    </row>
    <row r="39235" spans="73:73" x14ac:dyDescent="0.45">
      <c r="BU39235">
        <f>ROW()</f>
        <v>39235</v>
      </c>
    </row>
    <row r="39236" spans="73:73" x14ac:dyDescent="0.45">
      <c r="BU39236">
        <f>ROW()</f>
        <v>39236</v>
      </c>
    </row>
    <row r="39237" spans="73:73" x14ac:dyDescent="0.45">
      <c r="BU39237">
        <f>ROW()</f>
        <v>39237</v>
      </c>
    </row>
    <row r="39238" spans="73:73" x14ac:dyDescent="0.45">
      <c r="BU39238">
        <f>ROW()</f>
        <v>39238</v>
      </c>
    </row>
    <row r="39239" spans="73:73" x14ac:dyDescent="0.45">
      <c r="BU39239">
        <f>ROW()</f>
        <v>39239</v>
      </c>
    </row>
    <row r="39240" spans="73:73" x14ac:dyDescent="0.45">
      <c r="BU39240">
        <f>ROW()</f>
        <v>39240</v>
      </c>
    </row>
    <row r="39241" spans="73:73" x14ac:dyDescent="0.45">
      <c r="BU39241">
        <f>ROW()</f>
        <v>39241</v>
      </c>
    </row>
    <row r="39242" spans="73:73" x14ac:dyDescent="0.45">
      <c r="BU39242">
        <f>ROW()</f>
        <v>39242</v>
      </c>
    </row>
    <row r="39243" spans="73:73" x14ac:dyDescent="0.45">
      <c r="BU39243">
        <f>ROW()</f>
        <v>39243</v>
      </c>
    </row>
    <row r="39244" spans="73:73" x14ac:dyDescent="0.45">
      <c r="BU39244">
        <f>ROW()</f>
        <v>39244</v>
      </c>
    </row>
    <row r="39245" spans="73:73" x14ac:dyDescent="0.45">
      <c r="BU39245">
        <f>ROW()</f>
        <v>39245</v>
      </c>
    </row>
    <row r="39246" spans="73:73" x14ac:dyDescent="0.45">
      <c r="BU39246">
        <f>ROW()</f>
        <v>39246</v>
      </c>
    </row>
    <row r="39247" spans="73:73" x14ac:dyDescent="0.45">
      <c r="BU39247">
        <f>ROW()</f>
        <v>39247</v>
      </c>
    </row>
    <row r="39248" spans="73:73" x14ac:dyDescent="0.45">
      <c r="BU39248">
        <f>ROW()</f>
        <v>39248</v>
      </c>
    </row>
    <row r="39249" spans="73:73" x14ac:dyDescent="0.45">
      <c r="BU39249">
        <f>ROW()</f>
        <v>39249</v>
      </c>
    </row>
    <row r="39250" spans="73:73" x14ac:dyDescent="0.45">
      <c r="BU39250">
        <f>ROW()</f>
        <v>39250</v>
      </c>
    </row>
    <row r="39251" spans="73:73" x14ac:dyDescent="0.45">
      <c r="BU39251">
        <f>ROW()</f>
        <v>39251</v>
      </c>
    </row>
    <row r="39252" spans="73:73" x14ac:dyDescent="0.45">
      <c r="BU39252">
        <f>ROW()</f>
        <v>39252</v>
      </c>
    </row>
    <row r="39253" spans="73:73" x14ac:dyDescent="0.45">
      <c r="BU39253">
        <f>ROW()</f>
        <v>39253</v>
      </c>
    </row>
    <row r="39254" spans="73:73" x14ac:dyDescent="0.45">
      <c r="BU39254">
        <f>ROW()</f>
        <v>39254</v>
      </c>
    </row>
    <row r="39255" spans="73:73" x14ac:dyDescent="0.45">
      <c r="BU39255">
        <f>ROW()</f>
        <v>39255</v>
      </c>
    </row>
    <row r="39256" spans="73:73" x14ac:dyDescent="0.45">
      <c r="BU39256">
        <f>ROW()</f>
        <v>39256</v>
      </c>
    </row>
    <row r="39257" spans="73:73" x14ac:dyDescent="0.45">
      <c r="BU39257">
        <f>ROW()</f>
        <v>39257</v>
      </c>
    </row>
    <row r="39258" spans="73:73" x14ac:dyDescent="0.45">
      <c r="BU39258">
        <f>ROW()</f>
        <v>39258</v>
      </c>
    </row>
    <row r="39259" spans="73:73" x14ac:dyDescent="0.45">
      <c r="BU39259">
        <f>ROW()</f>
        <v>39259</v>
      </c>
    </row>
    <row r="39260" spans="73:73" x14ac:dyDescent="0.45">
      <c r="BU39260">
        <f>ROW()</f>
        <v>39260</v>
      </c>
    </row>
    <row r="39261" spans="73:73" x14ac:dyDescent="0.45">
      <c r="BU39261">
        <f>ROW()</f>
        <v>39261</v>
      </c>
    </row>
    <row r="39262" spans="73:73" x14ac:dyDescent="0.45">
      <c r="BU39262">
        <f>ROW()</f>
        <v>39262</v>
      </c>
    </row>
    <row r="39263" spans="73:73" x14ac:dyDescent="0.45">
      <c r="BU39263">
        <f>ROW()</f>
        <v>39263</v>
      </c>
    </row>
    <row r="39264" spans="73:73" x14ac:dyDescent="0.45">
      <c r="BU39264">
        <f>ROW()</f>
        <v>39264</v>
      </c>
    </row>
    <row r="39265" spans="73:73" x14ac:dyDescent="0.45">
      <c r="BU39265">
        <f>ROW()</f>
        <v>39265</v>
      </c>
    </row>
    <row r="39266" spans="73:73" x14ac:dyDescent="0.45">
      <c r="BU39266">
        <f>ROW()</f>
        <v>39266</v>
      </c>
    </row>
    <row r="39267" spans="73:73" x14ac:dyDescent="0.45">
      <c r="BU39267">
        <f>ROW()</f>
        <v>39267</v>
      </c>
    </row>
    <row r="39268" spans="73:73" x14ac:dyDescent="0.45">
      <c r="BU39268">
        <f>ROW()</f>
        <v>39268</v>
      </c>
    </row>
    <row r="39269" spans="73:73" x14ac:dyDescent="0.45">
      <c r="BU39269">
        <f>ROW()</f>
        <v>39269</v>
      </c>
    </row>
    <row r="39270" spans="73:73" x14ac:dyDescent="0.45">
      <c r="BU39270">
        <f>ROW()</f>
        <v>39270</v>
      </c>
    </row>
    <row r="39271" spans="73:73" x14ac:dyDescent="0.45">
      <c r="BU39271">
        <f>ROW()</f>
        <v>39271</v>
      </c>
    </row>
    <row r="39272" spans="73:73" x14ac:dyDescent="0.45">
      <c r="BU39272">
        <f>ROW()</f>
        <v>39272</v>
      </c>
    </row>
    <row r="39273" spans="73:73" x14ac:dyDescent="0.45">
      <c r="BU39273">
        <f>ROW()</f>
        <v>39273</v>
      </c>
    </row>
    <row r="39274" spans="73:73" x14ac:dyDescent="0.45">
      <c r="BU39274">
        <f>ROW()</f>
        <v>39274</v>
      </c>
    </row>
    <row r="39275" spans="73:73" x14ac:dyDescent="0.45">
      <c r="BU39275">
        <f>ROW()</f>
        <v>39275</v>
      </c>
    </row>
    <row r="39276" spans="73:73" x14ac:dyDescent="0.45">
      <c r="BU39276">
        <f>ROW()</f>
        <v>39276</v>
      </c>
    </row>
    <row r="39277" spans="73:73" x14ac:dyDescent="0.45">
      <c r="BU39277">
        <f>ROW()</f>
        <v>39277</v>
      </c>
    </row>
    <row r="39278" spans="73:73" x14ac:dyDescent="0.45">
      <c r="BU39278">
        <f>ROW()</f>
        <v>39278</v>
      </c>
    </row>
    <row r="39279" spans="73:73" x14ac:dyDescent="0.45">
      <c r="BU39279">
        <f>ROW()</f>
        <v>39279</v>
      </c>
    </row>
    <row r="39280" spans="73:73" x14ac:dyDescent="0.45">
      <c r="BU39280">
        <f>ROW()</f>
        <v>39280</v>
      </c>
    </row>
    <row r="39281" spans="73:73" x14ac:dyDescent="0.45">
      <c r="BU39281">
        <f>ROW()</f>
        <v>39281</v>
      </c>
    </row>
    <row r="39282" spans="73:73" x14ac:dyDescent="0.45">
      <c r="BU39282">
        <f>ROW()</f>
        <v>39282</v>
      </c>
    </row>
    <row r="39283" spans="73:73" x14ac:dyDescent="0.45">
      <c r="BU39283">
        <f>ROW()</f>
        <v>39283</v>
      </c>
    </row>
    <row r="39284" spans="73:73" x14ac:dyDescent="0.45">
      <c r="BU39284">
        <f>ROW()</f>
        <v>39284</v>
      </c>
    </row>
    <row r="39285" spans="73:73" x14ac:dyDescent="0.45">
      <c r="BU39285">
        <f>ROW()</f>
        <v>39285</v>
      </c>
    </row>
    <row r="39286" spans="73:73" x14ac:dyDescent="0.45">
      <c r="BU39286">
        <f>ROW()</f>
        <v>39286</v>
      </c>
    </row>
    <row r="39287" spans="73:73" x14ac:dyDescent="0.45">
      <c r="BU39287">
        <f>ROW()</f>
        <v>39287</v>
      </c>
    </row>
    <row r="39288" spans="73:73" x14ac:dyDescent="0.45">
      <c r="BU39288">
        <f>ROW()</f>
        <v>39288</v>
      </c>
    </row>
    <row r="39289" spans="73:73" x14ac:dyDescent="0.45">
      <c r="BU39289">
        <f>ROW()</f>
        <v>39289</v>
      </c>
    </row>
    <row r="39290" spans="73:73" x14ac:dyDescent="0.45">
      <c r="BU39290">
        <f>ROW()</f>
        <v>39290</v>
      </c>
    </row>
    <row r="39291" spans="73:73" x14ac:dyDescent="0.45">
      <c r="BU39291">
        <f>ROW()</f>
        <v>39291</v>
      </c>
    </row>
    <row r="39292" spans="73:73" x14ac:dyDescent="0.45">
      <c r="BU39292">
        <f>ROW()</f>
        <v>39292</v>
      </c>
    </row>
    <row r="39293" spans="73:73" x14ac:dyDescent="0.45">
      <c r="BU39293">
        <f>ROW()</f>
        <v>39293</v>
      </c>
    </row>
    <row r="39294" spans="73:73" x14ac:dyDescent="0.45">
      <c r="BU39294">
        <f>ROW()</f>
        <v>39294</v>
      </c>
    </row>
    <row r="39295" spans="73:73" x14ac:dyDescent="0.45">
      <c r="BU39295">
        <f>ROW()</f>
        <v>39295</v>
      </c>
    </row>
    <row r="39296" spans="73:73" x14ac:dyDescent="0.45">
      <c r="BU39296">
        <f>ROW()</f>
        <v>39296</v>
      </c>
    </row>
    <row r="39297" spans="73:73" x14ac:dyDescent="0.45">
      <c r="BU39297">
        <f>ROW()</f>
        <v>39297</v>
      </c>
    </row>
    <row r="39298" spans="73:73" x14ac:dyDescent="0.45">
      <c r="BU39298">
        <f>ROW()</f>
        <v>39298</v>
      </c>
    </row>
    <row r="39299" spans="73:73" x14ac:dyDescent="0.45">
      <c r="BU39299">
        <f>ROW()</f>
        <v>39299</v>
      </c>
    </row>
    <row r="39300" spans="73:73" x14ac:dyDescent="0.45">
      <c r="BU39300">
        <f>ROW()</f>
        <v>39300</v>
      </c>
    </row>
    <row r="39301" spans="73:73" x14ac:dyDescent="0.45">
      <c r="BU39301">
        <f>ROW()</f>
        <v>39301</v>
      </c>
    </row>
    <row r="39302" spans="73:73" x14ac:dyDescent="0.45">
      <c r="BU39302">
        <f>ROW()</f>
        <v>39302</v>
      </c>
    </row>
    <row r="39303" spans="73:73" x14ac:dyDescent="0.45">
      <c r="BU39303">
        <f>ROW()</f>
        <v>39303</v>
      </c>
    </row>
    <row r="39304" spans="73:73" x14ac:dyDescent="0.45">
      <c r="BU39304">
        <f>ROW()</f>
        <v>39304</v>
      </c>
    </row>
    <row r="39305" spans="73:73" x14ac:dyDescent="0.45">
      <c r="BU39305">
        <f>ROW()</f>
        <v>39305</v>
      </c>
    </row>
    <row r="39306" spans="73:73" x14ac:dyDescent="0.45">
      <c r="BU39306">
        <f>ROW()</f>
        <v>39306</v>
      </c>
    </row>
    <row r="39307" spans="73:73" x14ac:dyDescent="0.45">
      <c r="BU39307">
        <f>ROW()</f>
        <v>39307</v>
      </c>
    </row>
    <row r="39308" spans="73:73" x14ac:dyDescent="0.45">
      <c r="BU39308">
        <f>ROW()</f>
        <v>39308</v>
      </c>
    </row>
    <row r="39309" spans="73:73" x14ac:dyDescent="0.45">
      <c r="BU39309">
        <f>ROW()</f>
        <v>39309</v>
      </c>
    </row>
    <row r="39310" spans="73:73" x14ac:dyDescent="0.45">
      <c r="BU39310">
        <f>ROW()</f>
        <v>39310</v>
      </c>
    </row>
    <row r="39311" spans="73:73" x14ac:dyDescent="0.45">
      <c r="BU39311">
        <f>ROW()</f>
        <v>39311</v>
      </c>
    </row>
    <row r="39312" spans="73:73" x14ac:dyDescent="0.45">
      <c r="BU39312">
        <f>ROW()</f>
        <v>39312</v>
      </c>
    </row>
    <row r="39313" spans="73:73" x14ac:dyDescent="0.45">
      <c r="BU39313">
        <f>ROW()</f>
        <v>39313</v>
      </c>
    </row>
    <row r="39314" spans="73:73" x14ac:dyDescent="0.45">
      <c r="BU39314">
        <f>ROW()</f>
        <v>39314</v>
      </c>
    </row>
    <row r="39315" spans="73:73" x14ac:dyDescent="0.45">
      <c r="BU39315">
        <f>ROW()</f>
        <v>39315</v>
      </c>
    </row>
    <row r="39316" spans="73:73" x14ac:dyDescent="0.45">
      <c r="BU39316">
        <f>ROW()</f>
        <v>39316</v>
      </c>
    </row>
    <row r="39317" spans="73:73" x14ac:dyDescent="0.45">
      <c r="BU39317">
        <f>ROW()</f>
        <v>39317</v>
      </c>
    </row>
    <row r="39318" spans="73:73" x14ac:dyDescent="0.45">
      <c r="BU39318">
        <f>ROW()</f>
        <v>39318</v>
      </c>
    </row>
    <row r="39319" spans="73:73" x14ac:dyDescent="0.45">
      <c r="BU39319">
        <f>ROW()</f>
        <v>39319</v>
      </c>
    </row>
    <row r="39320" spans="73:73" x14ac:dyDescent="0.45">
      <c r="BU39320">
        <f>ROW()</f>
        <v>39320</v>
      </c>
    </row>
    <row r="39321" spans="73:73" x14ac:dyDescent="0.45">
      <c r="BU39321">
        <f>ROW()</f>
        <v>39321</v>
      </c>
    </row>
    <row r="39322" spans="73:73" x14ac:dyDescent="0.45">
      <c r="BU39322">
        <f>ROW()</f>
        <v>39322</v>
      </c>
    </row>
    <row r="39323" spans="73:73" x14ac:dyDescent="0.45">
      <c r="BU39323">
        <f>ROW()</f>
        <v>39323</v>
      </c>
    </row>
    <row r="39324" spans="73:73" x14ac:dyDescent="0.45">
      <c r="BU39324">
        <f>ROW()</f>
        <v>39324</v>
      </c>
    </row>
    <row r="39325" spans="73:73" x14ac:dyDescent="0.45">
      <c r="BU39325">
        <f>ROW()</f>
        <v>39325</v>
      </c>
    </row>
    <row r="39326" spans="73:73" x14ac:dyDescent="0.45">
      <c r="BU39326">
        <f>ROW()</f>
        <v>39326</v>
      </c>
    </row>
    <row r="39327" spans="73:73" x14ac:dyDescent="0.45">
      <c r="BU39327">
        <f>ROW()</f>
        <v>39327</v>
      </c>
    </row>
    <row r="39328" spans="73:73" x14ac:dyDescent="0.45">
      <c r="BU39328">
        <f>ROW()</f>
        <v>39328</v>
      </c>
    </row>
    <row r="39329" spans="73:73" x14ac:dyDescent="0.45">
      <c r="BU39329">
        <f>ROW()</f>
        <v>39329</v>
      </c>
    </row>
    <row r="39330" spans="73:73" x14ac:dyDescent="0.45">
      <c r="BU39330">
        <f>ROW()</f>
        <v>39330</v>
      </c>
    </row>
    <row r="39331" spans="73:73" x14ac:dyDescent="0.45">
      <c r="BU39331">
        <f>ROW()</f>
        <v>39331</v>
      </c>
    </row>
    <row r="39332" spans="73:73" x14ac:dyDescent="0.45">
      <c r="BU39332">
        <f>ROW()</f>
        <v>39332</v>
      </c>
    </row>
    <row r="39333" spans="73:73" x14ac:dyDescent="0.45">
      <c r="BU39333">
        <f>ROW()</f>
        <v>39333</v>
      </c>
    </row>
    <row r="39334" spans="73:73" x14ac:dyDescent="0.45">
      <c r="BU39334">
        <f>ROW()</f>
        <v>39334</v>
      </c>
    </row>
    <row r="39335" spans="73:73" x14ac:dyDescent="0.45">
      <c r="BU39335">
        <f>ROW()</f>
        <v>39335</v>
      </c>
    </row>
    <row r="39336" spans="73:73" x14ac:dyDescent="0.45">
      <c r="BU39336">
        <f>ROW()</f>
        <v>39336</v>
      </c>
    </row>
    <row r="39337" spans="73:73" x14ac:dyDescent="0.45">
      <c r="BU39337">
        <f>ROW()</f>
        <v>39337</v>
      </c>
    </row>
    <row r="39338" spans="73:73" x14ac:dyDescent="0.45">
      <c r="BU39338">
        <f>ROW()</f>
        <v>39338</v>
      </c>
    </row>
    <row r="39339" spans="73:73" x14ac:dyDescent="0.45">
      <c r="BU39339">
        <f>ROW()</f>
        <v>39339</v>
      </c>
    </row>
    <row r="39340" spans="73:73" x14ac:dyDescent="0.45">
      <c r="BU39340">
        <f>ROW()</f>
        <v>39340</v>
      </c>
    </row>
    <row r="39341" spans="73:73" x14ac:dyDescent="0.45">
      <c r="BU39341">
        <f>ROW()</f>
        <v>39341</v>
      </c>
    </row>
    <row r="39342" spans="73:73" x14ac:dyDescent="0.45">
      <c r="BU39342">
        <f>ROW()</f>
        <v>39342</v>
      </c>
    </row>
    <row r="39343" spans="73:73" x14ac:dyDescent="0.45">
      <c r="BU39343">
        <f>ROW()</f>
        <v>39343</v>
      </c>
    </row>
    <row r="39344" spans="73:73" x14ac:dyDescent="0.45">
      <c r="BU39344">
        <f>ROW()</f>
        <v>39344</v>
      </c>
    </row>
    <row r="39345" spans="73:73" x14ac:dyDescent="0.45">
      <c r="BU39345">
        <f>ROW()</f>
        <v>39345</v>
      </c>
    </row>
    <row r="39346" spans="73:73" x14ac:dyDescent="0.45">
      <c r="BU39346">
        <f>ROW()</f>
        <v>39346</v>
      </c>
    </row>
    <row r="39347" spans="73:73" x14ac:dyDescent="0.45">
      <c r="BU39347">
        <f>ROW()</f>
        <v>39347</v>
      </c>
    </row>
    <row r="39348" spans="73:73" x14ac:dyDescent="0.45">
      <c r="BU39348">
        <f>ROW()</f>
        <v>39348</v>
      </c>
    </row>
    <row r="39349" spans="73:73" x14ac:dyDescent="0.45">
      <c r="BU39349">
        <f>ROW()</f>
        <v>39349</v>
      </c>
    </row>
    <row r="39350" spans="73:73" x14ac:dyDescent="0.45">
      <c r="BU39350">
        <f>ROW()</f>
        <v>39350</v>
      </c>
    </row>
    <row r="39351" spans="73:73" x14ac:dyDescent="0.45">
      <c r="BU39351">
        <f>ROW()</f>
        <v>39351</v>
      </c>
    </row>
    <row r="39352" spans="73:73" x14ac:dyDescent="0.45">
      <c r="BU39352">
        <f>ROW()</f>
        <v>39352</v>
      </c>
    </row>
    <row r="39353" spans="73:73" x14ac:dyDescent="0.45">
      <c r="BU39353">
        <f>ROW()</f>
        <v>39353</v>
      </c>
    </row>
    <row r="39354" spans="73:73" x14ac:dyDescent="0.45">
      <c r="BU39354">
        <f>ROW()</f>
        <v>39354</v>
      </c>
    </row>
    <row r="39355" spans="73:73" x14ac:dyDescent="0.45">
      <c r="BU39355">
        <f>ROW()</f>
        <v>39355</v>
      </c>
    </row>
    <row r="39356" spans="73:73" x14ac:dyDescent="0.45">
      <c r="BU39356">
        <f>ROW()</f>
        <v>39356</v>
      </c>
    </row>
    <row r="39357" spans="73:73" x14ac:dyDescent="0.45">
      <c r="BU39357">
        <f>ROW()</f>
        <v>39357</v>
      </c>
    </row>
    <row r="39358" spans="73:73" x14ac:dyDescent="0.45">
      <c r="BU39358">
        <f>ROW()</f>
        <v>39358</v>
      </c>
    </row>
    <row r="39359" spans="73:73" x14ac:dyDescent="0.45">
      <c r="BU39359">
        <f>ROW()</f>
        <v>39359</v>
      </c>
    </row>
    <row r="39360" spans="73:73" x14ac:dyDescent="0.45">
      <c r="BU39360">
        <f>ROW()</f>
        <v>39360</v>
      </c>
    </row>
    <row r="39361" spans="73:73" x14ac:dyDescent="0.45">
      <c r="BU39361">
        <f>ROW()</f>
        <v>39361</v>
      </c>
    </row>
    <row r="39362" spans="73:73" x14ac:dyDescent="0.45">
      <c r="BU39362">
        <f>ROW()</f>
        <v>39362</v>
      </c>
    </row>
    <row r="39363" spans="73:73" x14ac:dyDescent="0.45">
      <c r="BU39363">
        <f>ROW()</f>
        <v>39363</v>
      </c>
    </row>
    <row r="39364" spans="73:73" x14ac:dyDescent="0.45">
      <c r="BU39364">
        <f>ROW()</f>
        <v>39364</v>
      </c>
    </row>
    <row r="39365" spans="73:73" x14ac:dyDescent="0.45">
      <c r="BU39365">
        <f>ROW()</f>
        <v>39365</v>
      </c>
    </row>
    <row r="39366" spans="73:73" x14ac:dyDescent="0.45">
      <c r="BU39366">
        <f>ROW()</f>
        <v>39366</v>
      </c>
    </row>
    <row r="39367" spans="73:73" x14ac:dyDescent="0.45">
      <c r="BU39367">
        <f>ROW()</f>
        <v>39367</v>
      </c>
    </row>
    <row r="39368" spans="73:73" x14ac:dyDescent="0.45">
      <c r="BU39368">
        <f>ROW()</f>
        <v>39368</v>
      </c>
    </row>
    <row r="39369" spans="73:73" x14ac:dyDescent="0.45">
      <c r="BU39369">
        <f>ROW()</f>
        <v>39369</v>
      </c>
    </row>
    <row r="39370" spans="73:73" x14ac:dyDescent="0.45">
      <c r="BU39370">
        <f>ROW()</f>
        <v>39370</v>
      </c>
    </row>
    <row r="39371" spans="73:73" x14ac:dyDescent="0.45">
      <c r="BU39371">
        <f>ROW()</f>
        <v>39371</v>
      </c>
    </row>
    <row r="39372" spans="73:73" x14ac:dyDescent="0.45">
      <c r="BU39372">
        <f>ROW()</f>
        <v>39372</v>
      </c>
    </row>
    <row r="39373" spans="73:73" x14ac:dyDescent="0.45">
      <c r="BU39373">
        <f>ROW()</f>
        <v>39373</v>
      </c>
    </row>
    <row r="39374" spans="73:73" x14ac:dyDescent="0.45">
      <c r="BU39374">
        <f>ROW()</f>
        <v>39374</v>
      </c>
    </row>
    <row r="39375" spans="73:73" x14ac:dyDescent="0.45">
      <c r="BU39375">
        <f>ROW()</f>
        <v>39375</v>
      </c>
    </row>
    <row r="39376" spans="73:73" x14ac:dyDescent="0.45">
      <c r="BU39376">
        <f>ROW()</f>
        <v>39376</v>
      </c>
    </row>
    <row r="39377" spans="73:73" x14ac:dyDescent="0.45">
      <c r="BU39377">
        <f>ROW()</f>
        <v>39377</v>
      </c>
    </row>
    <row r="39378" spans="73:73" x14ac:dyDescent="0.45">
      <c r="BU39378">
        <f>ROW()</f>
        <v>39378</v>
      </c>
    </row>
    <row r="39379" spans="73:73" x14ac:dyDescent="0.45">
      <c r="BU39379">
        <f>ROW()</f>
        <v>39379</v>
      </c>
    </row>
    <row r="39380" spans="73:73" x14ac:dyDescent="0.45">
      <c r="BU39380">
        <f>ROW()</f>
        <v>39380</v>
      </c>
    </row>
    <row r="39381" spans="73:73" x14ac:dyDescent="0.45">
      <c r="BU39381">
        <f>ROW()</f>
        <v>39381</v>
      </c>
    </row>
    <row r="39382" spans="73:73" x14ac:dyDescent="0.45">
      <c r="BU39382">
        <f>ROW()</f>
        <v>39382</v>
      </c>
    </row>
    <row r="39383" spans="73:73" x14ac:dyDescent="0.45">
      <c r="BU39383">
        <f>ROW()</f>
        <v>39383</v>
      </c>
    </row>
    <row r="39384" spans="73:73" x14ac:dyDescent="0.45">
      <c r="BU39384">
        <f>ROW()</f>
        <v>39384</v>
      </c>
    </row>
    <row r="39385" spans="73:73" x14ac:dyDescent="0.45">
      <c r="BU39385">
        <f>ROW()</f>
        <v>39385</v>
      </c>
    </row>
    <row r="39386" spans="73:73" x14ac:dyDescent="0.45">
      <c r="BU39386">
        <f>ROW()</f>
        <v>39386</v>
      </c>
    </row>
    <row r="39387" spans="73:73" x14ac:dyDescent="0.45">
      <c r="BU39387">
        <f>ROW()</f>
        <v>39387</v>
      </c>
    </row>
    <row r="39388" spans="73:73" x14ac:dyDescent="0.45">
      <c r="BU39388">
        <f>ROW()</f>
        <v>39388</v>
      </c>
    </row>
    <row r="39389" spans="73:73" x14ac:dyDescent="0.45">
      <c r="BU39389">
        <f>ROW()</f>
        <v>39389</v>
      </c>
    </row>
    <row r="39390" spans="73:73" x14ac:dyDescent="0.45">
      <c r="BU39390">
        <f>ROW()</f>
        <v>39390</v>
      </c>
    </row>
    <row r="39391" spans="73:73" x14ac:dyDescent="0.45">
      <c r="BU39391">
        <f>ROW()</f>
        <v>39391</v>
      </c>
    </row>
    <row r="39392" spans="73:73" x14ac:dyDescent="0.45">
      <c r="BU39392">
        <f>ROW()</f>
        <v>39392</v>
      </c>
    </row>
    <row r="39393" spans="73:73" x14ac:dyDescent="0.45">
      <c r="BU39393">
        <f>ROW()</f>
        <v>39393</v>
      </c>
    </row>
    <row r="39394" spans="73:73" x14ac:dyDescent="0.45">
      <c r="BU39394">
        <f>ROW()</f>
        <v>39394</v>
      </c>
    </row>
    <row r="39395" spans="73:73" x14ac:dyDescent="0.45">
      <c r="BU39395">
        <f>ROW()</f>
        <v>39395</v>
      </c>
    </row>
    <row r="39396" spans="73:73" x14ac:dyDescent="0.45">
      <c r="BU39396">
        <f>ROW()</f>
        <v>39396</v>
      </c>
    </row>
    <row r="39397" spans="73:73" x14ac:dyDescent="0.45">
      <c r="BU39397">
        <f>ROW()</f>
        <v>39397</v>
      </c>
    </row>
    <row r="39398" spans="73:73" x14ac:dyDescent="0.45">
      <c r="BU39398">
        <f>ROW()</f>
        <v>39398</v>
      </c>
    </row>
    <row r="39399" spans="73:73" x14ac:dyDescent="0.45">
      <c r="BU39399">
        <f>ROW()</f>
        <v>39399</v>
      </c>
    </row>
    <row r="39400" spans="73:73" x14ac:dyDescent="0.45">
      <c r="BU39400">
        <f>ROW()</f>
        <v>39400</v>
      </c>
    </row>
    <row r="39401" spans="73:73" x14ac:dyDescent="0.45">
      <c r="BU39401">
        <f>ROW()</f>
        <v>39401</v>
      </c>
    </row>
    <row r="39402" spans="73:73" x14ac:dyDescent="0.45">
      <c r="BU39402">
        <f>ROW()</f>
        <v>39402</v>
      </c>
    </row>
    <row r="39403" spans="73:73" x14ac:dyDescent="0.45">
      <c r="BU39403">
        <f>ROW()</f>
        <v>39403</v>
      </c>
    </row>
    <row r="39404" spans="73:73" x14ac:dyDescent="0.45">
      <c r="BU39404">
        <f>ROW()</f>
        <v>39404</v>
      </c>
    </row>
    <row r="39405" spans="73:73" x14ac:dyDescent="0.45">
      <c r="BU39405">
        <f>ROW()</f>
        <v>39405</v>
      </c>
    </row>
    <row r="39406" spans="73:73" x14ac:dyDescent="0.45">
      <c r="BU39406">
        <f>ROW()</f>
        <v>39406</v>
      </c>
    </row>
    <row r="39407" spans="73:73" x14ac:dyDescent="0.45">
      <c r="BU39407">
        <f>ROW()</f>
        <v>39407</v>
      </c>
    </row>
    <row r="39408" spans="73:73" x14ac:dyDescent="0.45">
      <c r="BU39408">
        <f>ROW()</f>
        <v>39408</v>
      </c>
    </row>
    <row r="39409" spans="73:73" x14ac:dyDescent="0.45">
      <c r="BU39409">
        <f>ROW()</f>
        <v>39409</v>
      </c>
    </row>
    <row r="39410" spans="73:73" x14ac:dyDescent="0.45">
      <c r="BU39410">
        <f>ROW()</f>
        <v>39410</v>
      </c>
    </row>
    <row r="39411" spans="73:73" x14ac:dyDescent="0.45">
      <c r="BU39411">
        <f>ROW()</f>
        <v>39411</v>
      </c>
    </row>
    <row r="39412" spans="73:73" x14ac:dyDescent="0.45">
      <c r="BU39412">
        <f>ROW()</f>
        <v>39412</v>
      </c>
    </row>
    <row r="39413" spans="73:73" x14ac:dyDescent="0.45">
      <c r="BU39413">
        <f>ROW()</f>
        <v>39413</v>
      </c>
    </row>
    <row r="39414" spans="73:73" x14ac:dyDescent="0.45">
      <c r="BU39414">
        <f>ROW()</f>
        <v>39414</v>
      </c>
    </row>
    <row r="39415" spans="73:73" x14ac:dyDescent="0.45">
      <c r="BU39415">
        <f>ROW()</f>
        <v>39415</v>
      </c>
    </row>
    <row r="39416" spans="73:73" x14ac:dyDescent="0.45">
      <c r="BU39416">
        <f>ROW()</f>
        <v>39416</v>
      </c>
    </row>
    <row r="39417" spans="73:73" x14ac:dyDescent="0.45">
      <c r="BU39417">
        <f>ROW()</f>
        <v>39417</v>
      </c>
    </row>
    <row r="39418" spans="73:73" x14ac:dyDescent="0.45">
      <c r="BU39418">
        <f>ROW()</f>
        <v>39418</v>
      </c>
    </row>
    <row r="39419" spans="73:73" x14ac:dyDescent="0.45">
      <c r="BU39419">
        <f>ROW()</f>
        <v>39419</v>
      </c>
    </row>
    <row r="39420" spans="73:73" x14ac:dyDescent="0.45">
      <c r="BU39420">
        <f>ROW()</f>
        <v>39420</v>
      </c>
    </row>
    <row r="39421" spans="73:73" x14ac:dyDescent="0.45">
      <c r="BU39421">
        <f>ROW()</f>
        <v>39421</v>
      </c>
    </row>
    <row r="39422" spans="73:73" x14ac:dyDescent="0.45">
      <c r="BU39422">
        <f>ROW()</f>
        <v>39422</v>
      </c>
    </row>
    <row r="39423" spans="73:73" x14ac:dyDescent="0.45">
      <c r="BU39423">
        <f>ROW()</f>
        <v>39423</v>
      </c>
    </row>
    <row r="39424" spans="73:73" x14ac:dyDescent="0.45">
      <c r="BU39424">
        <f>ROW()</f>
        <v>39424</v>
      </c>
    </row>
    <row r="39425" spans="73:73" x14ac:dyDescent="0.45">
      <c r="BU39425">
        <f>ROW()</f>
        <v>39425</v>
      </c>
    </row>
    <row r="39426" spans="73:73" x14ac:dyDescent="0.45">
      <c r="BU39426">
        <f>ROW()</f>
        <v>39426</v>
      </c>
    </row>
    <row r="39427" spans="73:73" x14ac:dyDescent="0.45">
      <c r="BU39427">
        <f>ROW()</f>
        <v>39427</v>
      </c>
    </row>
    <row r="39428" spans="73:73" x14ac:dyDescent="0.45">
      <c r="BU39428">
        <f>ROW()</f>
        <v>39428</v>
      </c>
    </row>
    <row r="39429" spans="73:73" x14ac:dyDescent="0.45">
      <c r="BU39429">
        <f>ROW()</f>
        <v>39429</v>
      </c>
    </row>
    <row r="39430" spans="73:73" x14ac:dyDescent="0.45">
      <c r="BU39430">
        <f>ROW()</f>
        <v>39430</v>
      </c>
    </row>
    <row r="39431" spans="73:73" x14ac:dyDescent="0.45">
      <c r="BU39431">
        <f>ROW()</f>
        <v>39431</v>
      </c>
    </row>
    <row r="39432" spans="73:73" x14ac:dyDescent="0.45">
      <c r="BU39432">
        <f>ROW()</f>
        <v>39432</v>
      </c>
    </row>
    <row r="39433" spans="73:73" x14ac:dyDescent="0.45">
      <c r="BU39433">
        <f>ROW()</f>
        <v>39433</v>
      </c>
    </row>
    <row r="39434" spans="73:73" x14ac:dyDescent="0.45">
      <c r="BU39434">
        <f>ROW()</f>
        <v>39434</v>
      </c>
    </row>
    <row r="39435" spans="73:73" x14ac:dyDescent="0.45">
      <c r="BU39435">
        <f>ROW()</f>
        <v>39435</v>
      </c>
    </row>
    <row r="39436" spans="73:73" x14ac:dyDescent="0.45">
      <c r="BU39436">
        <f>ROW()</f>
        <v>39436</v>
      </c>
    </row>
    <row r="39437" spans="73:73" x14ac:dyDescent="0.45">
      <c r="BU39437">
        <f>ROW()</f>
        <v>39437</v>
      </c>
    </row>
    <row r="39438" spans="73:73" x14ac:dyDescent="0.45">
      <c r="BU39438">
        <f>ROW()</f>
        <v>39438</v>
      </c>
    </row>
    <row r="39439" spans="73:73" x14ac:dyDescent="0.45">
      <c r="BU39439">
        <f>ROW()</f>
        <v>39439</v>
      </c>
    </row>
    <row r="39440" spans="73:73" x14ac:dyDescent="0.45">
      <c r="BU39440">
        <f>ROW()</f>
        <v>39440</v>
      </c>
    </row>
    <row r="39441" spans="73:73" x14ac:dyDescent="0.45">
      <c r="BU39441">
        <f>ROW()</f>
        <v>39441</v>
      </c>
    </row>
    <row r="39442" spans="73:73" x14ac:dyDescent="0.45">
      <c r="BU39442">
        <f>ROW()</f>
        <v>39442</v>
      </c>
    </row>
    <row r="39443" spans="73:73" x14ac:dyDescent="0.45">
      <c r="BU39443">
        <f>ROW()</f>
        <v>39443</v>
      </c>
    </row>
    <row r="39444" spans="73:73" x14ac:dyDescent="0.45">
      <c r="BU39444">
        <f>ROW()</f>
        <v>39444</v>
      </c>
    </row>
    <row r="39445" spans="73:73" x14ac:dyDescent="0.45">
      <c r="BU39445">
        <f>ROW()</f>
        <v>39445</v>
      </c>
    </row>
    <row r="39446" spans="73:73" x14ac:dyDescent="0.45">
      <c r="BU39446">
        <f>ROW()</f>
        <v>39446</v>
      </c>
    </row>
    <row r="39447" spans="73:73" x14ac:dyDescent="0.45">
      <c r="BU39447">
        <f>ROW()</f>
        <v>39447</v>
      </c>
    </row>
    <row r="39448" spans="73:73" x14ac:dyDescent="0.45">
      <c r="BU39448">
        <f>ROW()</f>
        <v>39448</v>
      </c>
    </row>
    <row r="39449" spans="73:73" x14ac:dyDescent="0.45">
      <c r="BU39449">
        <f>ROW()</f>
        <v>39449</v>
      </c>
    </row>
    <row r="39450" spans="73:73" x14ac:dyDescent="0.45">
      <c r="BU39450">
        <f>ROW()</f>
        <v>39450</v>
      </c>
    </row>
    <row r="39451" spans="73:73" x14ac:dyDescent="0.45">
      <c r="BU39451">
        <f>ROW()</f>
        <v>39451</v>
      </c>
    </row>
    <row r="39452" spans="73:73" x14ac:dyDescent="0.45">
      <c r="BU39452">
        <f>ROW()</f>
        <v>39452</v>
      </c>
    </row>
    <row r="39453" spans="73:73" x14ac:dyDescent="0.45">
      <c r="BU39453">
        <f>ROW()</f>
        <v>39453</v>
      </c>
    </row>
    <row r="39454" spans="73:73" x14ac:dyDescent="0.45">
      <c r="BU39454">
        <f>ROW()</f>
        <v>39454</v>
      </c>
    </row>
    <row r="39455" spans="73:73" x14ac:dyDescent="0.45">
      <c r="BU39455">
        <f>ROW()</f>
        <v>39455</v>
      </c>
    </row>
    <row r="39456" spans="73:73" x14ac:dyDescent="0.45">
      <c r="BU39456">
        <f>ROW()</f>
        <v>39456</v>
      </c>
    </row>
    <row r="39457" spans="73:73" x14ac:dyDescent="0.45">
      <c r="BU39457">
        <f>ROW()</f>
        <v>39457</v>
      </c>
    </row>
    <row r="39458" spans="73:73" x14ac:dyDescent="0.45">
      <c r="BU39458">
        <f>ROW()</f>
        <v>39458</v>
      </c>
    </row>
    <row r="39459" spans="73:73" x14ac:dyDescent="0.45">
      <c r="BU39459">
        <f>ROW()</f>
        <v>39459</v>
      </c>
    </row>
    <row r="39460" spans="73:73" x14ac:dyDescent="0.45">
      <c r="BU39460">
        <f>ROW()</f>
        <v>39460</v>
      </c>
    </row>
    <row r="39461" spans="73:73" x14ac:dyDescent="0.45">
      <c r="BU39461">
        <f>ROW()</f>
        <v>39461</v>
      </c>
    </row>
    <row r="39462" spans="73:73" x14ac:dyDescent="0.45">
      <c r="BU39462">
        <f>ROW()</f>
        <v>39462</v>
      </c>
    </row>
    <row r="39463" spans="73:73" x14ac:dyDescent="0.45">
      <c r="BU39463">
        <f>ROW()</f>
        <v>39463</v>
      </c>
    </row>
    <row r="39464" spans="73:73" x14ac:dyDescent="0.45">
      <c r="BU39464">
        <f>ROW()</f>
        <v>39464</v>
      </c>
    </row>
    <row r="39465" spans="73:73" x14ac:dyDescent="0.45">
      <c r="BU39465">
        <f>ROW()</f>
        <v>39465</v>
      </c>
    </row>
    <row r="39466" spans="73:73" x14ac:dyDescent="0.45">
      <c r="BU39466">
        <f>ROW()</f>
        <v>39466</v>
      </c>
    </row>
    <row r="39467" spans="73:73" x14ac:dyDescent="0.45">
      <c r="BU39467">
        <f>ROW()</f>
        <v>39467</v>
      </c>
    </row>
    <row r="39468" spans="73:73" x14ac:dyDescent="0.45">
      <c r="BU39468">
        <f>ROW()</f>
        <v>39468</v>
      </c>
    </row>
    <row r="39469" spans="73:73" x14ac:dyDescent="0.45">
      <c r="BU39469">
        <f>ROW()</f>
        <v>39469</v>
      </c>
    </row>
    <row r="39470" spans="73:73" x14ac:dyDescent="0.45">
      <c r="BU39470">
        <f>ROW()</f>
        <v>39470</v>
      </c>
    </row>
    <row r="39471" spans="73:73" x14ac:dyDescent="0.45">
      <c r="BU39471">
        <f>ROW()</f>
        <v>39471</v>
      </c>
    </row>
    <row r="39472" spans="73:73" x14ac:dyDescent="0.45">
      <c r="BU39472">
        <f>ROW()</f>
        <v>39472</v>
      </c>
    </row>
    <row r="39473" spans="73:73" x14ac:dyDescent="0.45">
      <c r="BU39473">
        <f>ROW()</f>
        <v>39473</v>
      </c>
    </row>
    <row r="39474" spans="73:73" x14ac:dyDescent="0.45">
      <c r="BU39474">
        <f>ROW()</f>
        <v>39474</v>
      </c>
    </row>
    <row r="39475" spans="73:73" x14ac:dyDescent="0.45">
      <c r="BU39475">
        <f>ROW()</f>
        <v>39475</v>
      </c>
    </row>
    <row r="39476" spans="73:73" x14ac:dyDescent="0.45">
      <c r="BU39476">
        <f>ROW()</f>
        <v>39476</v>
      </c>
    </row>
    <row r="39477" spans="73:73" x14ac:dyDescent="0.45">
      <c r="BU39477">
        <f>ROW()</f>
        <v>39477</v>
      </c>
    </row>
    <row r="39478" spans="73:73" x14ac:dyDescent="0.45">
      <c r="BU39478">
        <f>ROW()</f>
        <v>39478</v>
      </c>
    </row>
    <row r="39479" spans="73:73" x14ac:dyDescent="0.45">
      <c r="BU39479">
        <f>ROW()</f>
        <v>39479</v>
      </c>
    </row>
    <row r="39480" spans="73:73" x14ac:dyDescent="0.45">
      <c r="BU39480">
        <f>ROW()</f>
        <v>39480</v>
      </c>
    </row>
    <row r="39481" spans="73:73" x14ac:dyDescent="0.45">
      <c r="BU39481">
        <f>ROW()</f>
        <v>39481</v>
      </c>
    </row>
    <row r="39482" spans="73:73" x14ac:dyDescent="0.45">
      <c r="BU39482">
        <f>ROW()</f>
        <v>39482</v>
      </c>
    </row>
    <row r="39483" spans="73:73" x14ac:dyDescent="0.45">
      <c r="BU39483">
        <f>ROW()</f>
        <v>39483</v>
      </c>
    </row>
    <row r="39484" spans="73:73" x14ac:dyDescent="0.45">
      <c r="BU39484">
        <f>ROW()</f>
        <v>39484</v>
      </c>
    </row>
    <row r="39485" spans="73:73" x14ac:dyDescent="0.45">
      <c r="BU39485">
        <f>ROW()</f>
        <v>39485</v>
      </c>
    </row>
    <row r="39486" spans="73:73" x14ac:dyDescent="0.45">
      <c r="BU39486">
        <f>ROW()</f>
        <v>39486</v>
      </c>
    </row>
    <row r="39487" spans="73:73" x14ac:dyDescent="0.45">
      <c r="BU39487">
        <f>ROW()</f>
        <v>39487</v>
      </c>
    </row>
    <row r="39488" spans="73:73" x14ac:dyDescent="0.45">
      <c r="BU39488">
        <f>ROW()</f>
        <v>39488</v>
      </c>
    </row>
    <row r="39489" spans="73:73" x14ac:dyDescent="0.45">
      <c r="BU39489">
        <f>ROW()</f>
        <v>39489</v>
      </c>
    </row>
    <row r="39490" spans="73:73" x14ac:dyDescent="0.45">
      <c r="BU39490">
        <f>ROW()</f>
        <v>39490</v>
      </c>
    </row>
    <row r="39491" spans="73:73" x14ac:dyDescent="0.45">
      <c r="BU39491">
        <f>ROW()</f>
        <v>39491</v>
      </c>
    </row>
    <row r="39492" spans="73:73" x14ac:dyDescent="0.45">
      <c r="BU39492">
        <f>ROW()</f>
        <v>39492</v>
      </c>
    </row>
    <row r="39493" spans="73:73" x14ac:dyDescent="0.45">
      <c r="BU39493">
        <f>ROW()</f>
        <v>39493</v>
      </c>
    </row>
    <row r="39494" spans="73:73" x14ac:dyDescent="0.45">
      <c r="BU39494">
        <f>ROW()</f>
        <v>39494</v>
      </c>
    </row>
    <row r="39495" spans="73:73" x14ac:dyDescent="0.45">
      <c r="BU39495">
        <f>ROW()</f>
        <v>39495</v>
      </c>
    </row>
    <row r="39496" spans="73:73" x14ac:dyDescent="0.45">
      <c r="BU39496">
        <f>ROW()</f>
        <v>39496</v>
      </c>
    </row>
    <row r="39497" spans="73:73" x14ac:dyDescent="0.45">
      <c r="BU39497">
        <f>ROW()</f>
        <v>39497</v>
      </c>
    </row>
    <row r="39498" spans="73:73" x14ac:dyDescent="0.45">
      <c r="BU39498">
        <f>ROW()</f>
        <v>39498</v>
      </c>
    </row>
    <row r="39499" spans="73:73" x14ac:dyDescent="0.45">
      <c r="BU39499">
        <f>ROW()</f>
        <v>39499</v>
      </c>
    </row>
    <row r="39500" spans="73:73" x14ac:dyDescent="0.45">
      <c r="BU39500">
        <f>ROW()</f>
        <v>39500</v>
      </c>
    </row>
    <row r="39501" spans="73:73" x14ac:dyDescent="0.45">
      <c r="BU39501">
        <f>ROW()</f>
        <v>39501</v>
      </c>
    </row>
    <row r="39502" spans="73:73" x14ac:dyDescent="0.45">
      <c r="BU39502">
        <f>ROW()</f>
        <v>39502</v>
      </c>
    </row>
    <row r="39503" spans="73:73" x14ac:dyDescent="0.45">
      <c r="BU39503">
        <f>ROW()</f>
        <v>39503</v>
      </c>
    </row>
    <row r="39504" spans="73:73" x14ac:dyDescent="0.45">
      <c r="BU39504">
        <f>ROW()</f>
        <v>39504</v>
      </c>
    </row>
    <row r="39505" spans="73:73" x14ac:dyDescent="0.45">
      <c r="BU39505">
        <f>ROW()</f>
        <v>39505</v>
      </c>
    </row>
    <row r="39506" spans="73:73" x14ac:dyDescent="0.45">
      <c r="BU39506">
        <f>ROW()</f>
        <v>39506</v>
      </c>
    </row>
    <row r="39507" spans="73:73" x14ac:dyDescent="0.45">
      <c r="BU39507">
        <f>ROW()</f>
        <v>39507</v>
      </c>
    </row>
    <row r="39508" spans="73:73" x14ac:dyDescent="0.45">
      <c r="BU39508">
        <f>ROW()</f>
        <v>39508</v>
      </c>
    </row>
    <row r="39509" spans="73:73" x14ac:dyDescent="0.45">
      <c r="BU39509">
        <f>ROW()</f>
        <v>39509</v>
      </c>
    </row>
    <row r="39510" spans="73:73" x14ac:dyDescent="0.45">
      <c r="BU39510">
        <f>ROW()</f>
        <v>39510</v>
      </c>
    </row>
    <row r="39511" spans="73:73" x14ac:dyDescent="0.45">
      <c r="BU39511">
        <f>ROW()</f>
        <v>39511</v>
      </c>
    </row>
    <row r="39512" spans="73:73" x14ac:dyDescent="0.45">
      <c r="BU39512">
        <f>ROW()</f>
        <v>39512</v>
      </c>
    </row>
    <row r="39513" spans="73:73" x14ac:dyDescent="0.45">
      <c r="BU39513">
        <f>ROW()</f>
        <v>39513</v>
      </c>
    </row>
    <row r="39514" spans="73:73" x14ac:dyDescent="0.45">
      <c r="BU39514">
        <f>ROW()</f>
        <v>39514</v>
      </c>
    </row>
    <row r="39515" spans="73:73" x14ac:dyDescent="0.45">
      <c r="BU39515">
        <f>ROW()</f>
        <v>39515</v>
      </c>
    </row>
    <row r="39516" spans="73:73" x14ac:dyDescent="0.45">
      <c r="BU39516">
        <f>ROW()</f>
        <v>39516</v>
      </c>
    </row>
    <row r="39517" spans="73:73" x14ac:dyDescent="0.45">
      <c r="BU39517">
        <f>ROW()</f>
        <v>39517</v>
      </c>
    </row>
    <row r="39518" spans="73:73" x14ac:dyDescent="0.45">
      <c r="BU39518">
        <f>ROW()</f>
        <v>39518</v>
      </c>
    </row>
    <row r="39519" spans="73:73" x14ac:dyDescent="0.45">
      <c r="BU39519">
        <f>ROW()</f>
        <v>39519</v>
      </c>
    </row>
    <row r="39520" spans="73:73" x14ac:dyDescent="0.45">
      <c r="BU39520">
        <f>ROW()</f>
        <v>39520</v>
      </c>
    </row>
    <row r="39521" spans="73:73" x14ac:dyDescent="0.45">
      <c r="BU39521">
        <f>ROW()</f>
        <v>39521</v>
      </c>
    </row>
    <row r="39522" spans="73:73" x14ac:dyDescent="0.45">
      <c r="BU39522">
        <f>ROW()</f>
        <v>39522</v>
      </c>
    </row>
    <row r="39523" spans="73:73" x14ac:dyDescent="0.45">
      <c r="BU39523">
        <f>ROW()</f>
        <v>39523</v>
      </c>
    </row>
    <row r="39524" spans="73:73" x14ac:dyDescent="0.45">
      <c r="BU39524">
        <f>ROW()</f>
        <v>39524</v>
      </c>
    </row>
    <row r="39525" spans="73:73" x14ac:dyDescent="0.45">
      <c r="BU39525">
        <f>ROW()</f>
        <v>39525</v>
      </c>
    </row>
    <row r="39526" spans="73:73" x14ac:dyDescent="0.45">
      <c r="BU39526">
        <f>ROW()</f>
        <v>39526</v>
      </c>
    </row>
    <row r="39527" spans="73:73" x14ac:dyDescent="0.45">
      <c r="BU39527">
        <f>ROW()</f>
        <v>39527</v>
      </c>
    </row>
    <row r="39528" spans="73:73" x14ac:dyDescent="0.45">
      <c r="BU39528">
        <f>ROW()</f>
        <v>39528</v>
      </c>
    </row>
    <row r="39529" spans="73:73" x14ac:dyDescent="0.45">
      <c r="BU39529">
        <f>ROW()</f>
        <v>39529</v>
      </c>
    </row>
    <row r="39530" spans="73:73" x14ac:dyDescent="0.45">
      <c r="BU39530">
        <f>ROW()</f>
        <v>39530</v>
      </c>
    </row>
    <row r="39531" spans="73:73" x14ac:dyDescent="0.45">
      <c r="BU39531">
        <f>ROW()</f>
        <v>39531</v>
      </c>
    </row>
    <row r="39532" spans="73:73" x14ac:dyDescent="0.45">
      <c r="BU39532">
        <f>ROW()</f>
        <v>39532</v>
      </c>
    </row>
    <row r="39533" spans="73:73" x14ac:dyDescent="0.45">
      <c r="BU39533">
        <f>ROW()</f>
        <v>39533</v>
      </c>
    </row>
    <row r="39534" spans="73:73" x14ac:dyDescent="0.45">
      <c r="BU39534">
        <f>ROW()</f>
        <v>39534</v>
      </c>
    </row>
    <row r="39535" spans="73:73" x14ac:dyDescent="0.45">
      <c r="BU39535">
        <f>ROW()</f>
        <v>39535</v>
      </c>
    </row>
    <row r="39536" spans="73:73" x14ac:dyDescent="0.45">
      <c r="BU39536">
        <f>ROW()</f>
        <v>39536</v>
      </c>
    </row>
    <row r="39537" spans="73:73" x14ac:dyDescent="0.45">
      <c r="BU39537">
        <f>ROW()</f>
        <v>39537</v>
      </c>
    </row>
    <row r="39538" spans="73:73" x14ac:dyDescent="0.45">
      <c r="BU39538">
        <f>ROW()</f>
        <v>39538</v>
      </c>
    </row>
    <row r="39539" spans="73:73" x14ac:dyDescent="0.45">
      <c r="BU39539">
        <f>ROW()</f>
        <v>39539</v>
      </c>
    </row>
    <row r="39540" spans="73:73" x14ac:dyDescent="0.45">
      <c r="BU39540">
        <f>ROW()</f>
        <v>39540</v>
      </c>
    </row>
    <row r="39541" spans="73:73" x14ac:dyDescent="0.45">
      <c r="BU39541">
        <f>ROW()</f>
        <v>39541</v>
      </c>
    </row>
    <row r="39542" spans="73:73" x14ac:dyDescent="0.45">
      <c r="BU39542">
        <f>ROW()</f>
        <v>39542</v>
      </c>
    </row>
    <row r="39543" spans="73:73" x14ac:dyDescent="0.45">
      <c r="BU39543">
        <f>ROW()</f>
        <v>39543</v>
      </c>
    </row>
    <row r="39544" spans="73:73" x14ac:dyDescent="0.45">
      <c r="BU39544">
        <f>ROW()</f>
        <v>39544</v>
      </c>
    </row>
    <row r="39545" spans="73:73" x14ac:dyDescent="0.45">
      <c r="BU39545">
        <f>ROW()</f>
        <v>39545</v>
      </c>
    </row>
    <row r="39546" spans="73:73" x14ac:dyDescent="0.45">
      <c r="BU39546">
        <f>ROW()</f>
        <v>39546</v>
      </c>
    </row>
    <row r="39547" spans="73:73" x14ac:dyDescent="0.45">
      <c r="BU39547">
        <f>ROW()</f>
        <v>39547</v>
      </c>
    </row>
    <row r="39548" spans="73:73" x14ac:dyDescent="0.45">
      <c r="BU39548">
        <f>ROW()</f>
        <v>39548</v>
      </c>
    </row>
    <row r="39549" spans="73:73" x14ac:dyDescent="0.45">
      <c r="BU39549">
        <f>ROW()</f>
        <v>39549</v>
      </c>
    </row>
    <row r="39550" spans="73:73" x14ac:dyDescent="0.45">
      <c r="BU39550">
        <f>ROW()</f>
        <v>39550</v>
      </c>
    </row>
    <row r="39551" spans="73:73" x14ac:dyDescent="0.45">
      <c r="BU39551">
        <f>ROW()</f>
        <v>39551</v>
      </c>
    </row>
    <row r="39552" spans="73:73" x14ac:dyDescent="0.45">
      <c r="BU39552">
        <f>ROW()</f>
        <v>39552</v>
      </c>
    </row>
    <row r="39553" spans="73:73" x14ac:dyDescent="0.45">
      <c r="BU39553">
        <f>ROW()</f>
        <v>39553</v>
      </c>
    </row>
    <row r="39554" spans="73:73" x14ac:dyDescent="0.45">
      <c r="BU39554">
        <f>ROW()</f>
        <v>39554</v>
      </c>
    </row>
    <row r="39555" spans="73:73" x14ac:dyDescent="0.45">
      <c r="BU39555">
        <f>ROW()</f>
        <v>39555</v>
      </c>
    </row>
    <row r="39556" spans="73:73" x14ac:dyDescent="0.45">
      <c r="BU39556">
        <f>ROW()</f>
        <v>39556</v>
      </c>
    </row>
    <row r="39557" spans="73:73" x14ac:dyDescent="0.45">
      <c r="BU39557">
        <f>ROW()</f>
        <v>39557</v>
      </c>
    </row>
    <row r="39558" spans="73:73" x14ac:dyDescent="0.45">
      <c r="BU39558">
        <f>ROW()</f>
        <v>39558</v>
      </c>
    </row>
    <row r="39559" spans="73:73" x14ac:dyDescent="0.45">
      <c r="BU39559">
        <f>ROW()</f>
        <v>39559</v>
      </c>
    </row>
    <row r="39560" spans="73:73" x14ac:dyDescent="0.45">
      <c r="BU39560">
        <f>ROW()</f>
        <v>39560</v>
      </c>
    </row>
    <row r="39561" spans="73:73" x14ac:dyDescent="0.45">
      <c r="BU39561">
        <f>ROW()</f>
        <v>39561</v>
      </c>
    </row>
    <row r="39562" spans="73:73" x14ac:dyDescent="0.45">
      <c r="BU39562">
        <f>ROW()</f>
        <v>39562</v>
      </c>
    </row>
    <row r="39563" spans="73:73" x14ac:dyDescent="0.45">
      <c r="BU39563">
        <f>ROW()</f>
        <v>39563</v>
      </c>
    </row>
    <row r="39564" spans="73:73" x14ac:dyDescent="0.45">
      <c r="BU39564">
        <f>ROW()</f>
        <v>39564</v>
      </c>
    </row>
    <row r="39565" spans="73:73" x14ac:dyDescent="0.45">
      <c r="BU39565">
        <f>ROW()</f>
        <v>39565</v>
      </c>
    </row>
    <row r="39566" spans="73:73" x14ac:dyDescent="0.45">
      <c r="BU39566">
        <f>ROW()</f>
        <v>39566</v>
      </c>
    </row>
    <row r="39567" spans="73:73" x14ac:dyDescent="0.45">
      <c r="BU39567">
        <f>ROW()</f>
        <v>39567</v>
      </c>
    </row>
    <row r="39568" spans="73:73" x14ac:dyDescent="0.45">
      <c r="BU39568">
        <f>ROW()</f>
        <v>39568</v>
      </c>
    </row>
    <row r="39569" spans="73:73" x14ac:dyDescent="0.45">
      <c r="BU39569">
        <f>ROW()</f>
        <v>39569</v>
      </c>
    </row>
    <row r="39570" spans="73:73" x14ac:dyDescent="0.45">
      <c r="BU39570">
        <f>ROW()</f>
        <v>39570</v>
      </c>
    </row>
    <row r="39571" spans="73:73" x14ac:dyDescent="0.45">
      <c r="BU39571">
        <f>ROW()</f>
        <v>39571</v>
      </c>
    </row>
    <row r="39572" spans="73:73" x14ac:dyDescent="0.45">
      <c r="BU39572">
        <f>ROW()</f>
        <v>39572</v>
      </c>
    </row>
    <row r="39573" spans="73:73" x14ac:dyDescent="0.45">
      <c r="BU39573">
        <f>ROW()</f>
        <v>39573</v>
      </c>
    </row>
    <row r="39574" spans="73:73" x14ac:dyDescent="0.45">
      <c r="BU39574">
        <f>ROW()</f>
        <v>39574</v>
      </c>
    </row>
    <row r="39575" spans="73:73" x14ac:dyDescent="0.45">
      <c r="BU39575">
        <f>ROW()</f>
        <v>39575</v>
      </c>
    </row>
    <row r="39576" spans="73:73" x14ac:dyDescent="0.45">
      <c r="BU39576">
        <f>ROW()</f>
        <v>39576</v>
      </c>
    </row>
    <row r="39577" spans="73:73" x14ac:dyDescent="0.45">
      <c r="BU39577">
        <f>ROW()</f>
        <v>39577</v>
      </c>
    </row>
    <row r="39578" spans="73:73" x14ac:dyDescent="0.45">
      <c r="BU39578">
        <f>ROW()</f>
        <v>39578</v>
      </c>
    </row>
    <row r="39579" spans="73:73" x14ac:dyDescent="0.45">
      <c r="BU39579">
        <f>ROW()</f>
        <v>39579</v>
      </c>
    </row>
    <row r="39580" spans="73:73" x14ac:dyDescent="0.45">
      <c r="BU39580">
        <f>ROW()</f>
        <v>39580</v>
      </c>
    </row>
    <row r="39581" spans="73:73" x14ac:dyDescent="0.45">
      <c r="BU39581">
        <f>ROW()</f>
        <v>39581</v>
      </c>
    </row>
    <row r="39582" spans="73:73" x14ac:dyDescent="0.45">
      <c r="BU39582">
        <f>ROW()</f>
        <v>39582</v>
      </c>
    </row>
    <row r="39583" spans="73:73" x14ac:dyDescent="0.45">
      <c r="BU39583">
        <f>ROW()</f>
        <v>39583</v>
      </c>
    </row>
    <row r="39584" spans="73:73" x14ac:dyDescent="0.45">
      <c r="BU39584">
        <f>ROW()</f>
        <v>39584</v>
      </c>
    </row>
    <row r="39585" spans="73:73" x14ac:dyDescent="0.45">
      <c r="BU39585">
        <f>ROW()</f>
        <v>39585</v>
      </c>
    </row>
    <row r="39586" spans="73:73" x14ac:dyDescent="0.45">
      <c r="BU39586">
        <f>ROW()</f>
        <v>39586</v>
      </c>
    </row>
    <row r="39587" spans="73:73" x14ac:dyDescent="0.45">
      <c r="BU39587">
        <f>ROW()</f>
        <v>39587</v>
      </c>
    </row>
    <row r="39588" spans="73:73" x14ac:dyDescent="0.45">
      <c r="BU39588">
        <f>ROW()</f>
        <v>39588</v>
      </c>
    </row>
    <row r="39589" spans="73:73" x14ac:dyDescent="0.45">
      <c r="BU39589">
        <f>ROW()</f>
        <v>39589</v>
      </c>
    </row>
    <row r="39590" spans="73:73" x14ac:dyDescent="0.45">
      <c r="BU39590">
        <f>ROW()</f>
        <v>39590</v>
      </c>
    </row>
    <row r="39591" spans="73:73" x14ac:dyDescent="0.45">
      <c r="BU39591">
        <f>ROW()</f>
        <v>39591</v>
      </c>
    </row>
    <row r="39592" spans="73:73" x14ac:dyDescent="0.45">
      <c r="BU39592">
        <f>ROW()</f>
        <v>39592</v>
      </c>
    </row>
    <row r="39593" spans="73:73" x14ac:dyDescent="0.45">
      <c r="BU39593">
        <f>ROW()</f>
        <v>39593</v>
      </c>
    </row>
    <row r="39594" spans="73:73" x14ac:dyDescent="0.45">
      <c r="BU39594">
        <f>ROW()</f>
        <v>39594</v>
      </c>
    </row>
    <row r="39595" spans="73:73" x14ac:dyDescent="0.45">
      <c r="BU39595">
        <f>ROW()</f>
        <v>39595</v>
      </c>
    </row>
    <row r="39596" spans="73:73" x14ac:dyDescent="0.45">
      <c r="BU39596">
        <f>ROW()</f>
        <v>39596</v>
      </c>
    </row>
    <row r="39597" spans="73:73" x14ac:dyDescent="0.45">
      <c r="BU39597">
        <f>ROW()</f>
        <v>39597</v>
      </c>
    </row>
    <row r="39598" spans="73:73" x14ac:dyDescent="0.45">
      <c r="BU39598">
        <f>ROW()</f>
        <v>39598</v>
      </c>
    </row>
    <row r="39599" spans="73:73" x14ac:dyDescent="0.45">
      <c r="BU39599">
        <f>ROW()</f>
        <v>39599</v>
      </c>
    </row>
    <row r="39600" spans="73:73" x14ac:dyDescent="0.45">
      <c r="BU39600">
        <f>ROW()</f>
        <v>39600</v>
      </c>
    </row>
    <row r="39601" spans="73:73" x14ac:dyDescent="0.45">
      <c r="BU39601">
        <f>ROW()</f>
        <v>39601</v>
      </c>
    </row>
    <row r="39602" spans="73:73" x14ac:dyDescent="0.45">
      <c r="BU39602">
        <f>ROW()</f>
        <v>39602</v>
      </c>
    </row>
    <row r="39603" spans="73:73" x14ac:dyDescent="0.45">
      <c r="BU39603">
        <f>ROW()</f>
        <v>39603</v>
      </c>
    </row>
    <row r="39604" spans="73:73" x14ac:dyDescent="0.45">
      <c r="BU39604">
        <f>ROW()</f>
        <v>39604</v>
      </c>
    </row>
    <row r="39605" spans="73:73" x14ac:dyDescent="0.45">
      <c r="BU39605">
        <f>ROW()</f>
        <v>39605</v>
      </c>
    </row>
    <row r="39606" spans="73:73" x14ac:dyDescent="0.45">
      <c r="BU39606">
        <f>ROW()</f>
        <v>39606</v>
      </c>
    </row>
    <row r="39607" spans="73:73" x14ac:dyDescent="0.45">
      <c r="BU39607">
        <f>ROW()</f>
        <v>39607</v>
      </c>
    </row>
    <row r="39608" spans="73:73" x14ac:dyDescent="0.45">
      <c r="BU39608">
        <f>ROW()</f>
        <v>39608</v>
      </c>
    </row>
    <row r="39609" spans="73:73" x14ac:dyDescent="0.45">
      <c r="BU39609">
        <f>ROW()</f>
        <v>39609</v>
      </c>
    </row>
    <row r="39610" spans="73:73" x14ac:dyDescent="0.45">
      <c r="BU39610">
        <f>ROW()</f>
        <v>39610</v>
      </c>
    </row>
    <row r="39611" spans="73:73" x14ac:dyDescent="0.45">
      <c r="BU39611">
        <f>ROW()</f>
        <v>39611</v>
      </c>
    </row>
    <row r="39612" spans="73:73" x14ac:dyDescent="0.45">
      <c r="BU39612">
        <f>ROW()</f>
        <v>39612</v>
      </c>
    </row>
    <row r="39613" spans="73:73" x14ac:dyDescent="0.45">
      <c r="BU39613">
        <f>ROW()</f>
        <v>39613</v>
      </c>
    </row>
    <row r="39614" spans="73:73" x14ac:dyDescent="0.45">
      <c r="BU39614">
        <f>ROW()</f>
        <v>39614</v>
      </c>
    </row>
    <row r="39615" spans="73:73" x14ac:dyDescent="0.45">
      <c r="BU39615">
        <f>ROW()</f>
        <v>39615</v>
      </c>
    </row>
    <row r="39616" spans="73:73" x14ac:dyDescent="0.45">
      <c r="BU39616">
        <f>ROW()</f>
        <v>39616</v>
      </c>
    </row>
    <row r="39617" spans="73:73" x14ac:dyDescent="0.45">
      <c r="BU39617">
        <f>ROW()</f>
        <v>39617</v>
      </c>
    </row>
    <row r="39618" spans="73:73" x14ac:dyDescent="0.45">
      <c r="BU39618">
        <f>ROW()</f>
        <v>39618</v>
      </c>
    </row>
    <row r="39619" spans="73:73" x14ac:dyDescent="0.45">
      <c r="BU39619">
        <f>ROW()</f>
        <v>39619</v>
      </c>
    </row>
    <row r="39620" spans="73:73" x14ac:dyDescent="0.45">
      <c r="BU39620">
        <f>ROW()</f>
        <v>39620</v>
      </c>
    </row>
    <row r="39621" spans="73:73" x14ac:dyDescent="0.45">
      <c r="BU39621">
        <f>ROW()</f>
        <v>39621</v>
      </c>
    </row>
    <row r="39622" spans="73:73" x14ac:dyDescent="0.45">
      <c r="BU39622">
        <f>ROW()</f>
        <v>39622</v>
      </c>
    </row>
    <row r="39623" spans="73:73" x14ac:dyDescent="0.45">
      <c r="BU39623">
        <f>ROW()</f>
        <v>39623</v>
      </c>
    </row>
    <row r="39624" spans="73:73" x14ac:dyDescent="0.45">
      <c r="BU39624">
        <f>ROW()</f>
        <v>39624</v>
      </c>
    </row>
    <row r="39625" spans="73:73" x14ac:dyDescent="0.45">
      <c r="BU39625">
        <f>ROW()</f>
        <v>39625</v>
      </c>
    </row>
    <row r="39626" spans="73:73" x14ac:dyDescent="0.45">
      <c r="BU39626">
        <f>ROW()</f>
        <v>39626</v>
      </c>
    </row>
    <row r="39627" spans="73:73" x14ac:dyDescent="0.45">
      <c r="BU39627">
        <f>ROW()</f>
        <v>39627</v>
      </c>
    </row>
    <row r="39628" spans="73:73" x14ac:dyDescent="0.45">
      <c r="BU39628">
        <f>ROW()</f>
        <v>39628</v>
      </c>
    </row>
    <row r="39629" spans="73:73" x14ac:dyDescent="0.45">
      <c r="BU39629">
        <f>ROW()</f>
        <v>39629</v>
      </c>
    </row>
    <row r="39630" spans="73:73" x14ac:dyDescent="0.45">
      <c r="BU39630">
        <f>ROW()</f>
        <v>39630</v>
      </c>
    </row>
    <row r="39631" spans="73:73" x14ac:dyDescent="0.45">
      <c r="BU39631">
        <f>ROW()</f>
        <v>39631</v>
      </c>
    </row>
    <row r="39632" spans="73:73" x14ac:dyDescent="0.45">
      <c r="BU39632">
        <f>ROW()</f>
        <v>39632</v>
      </c>
    </row>
    <row r="39633" spans="73:73" x14ac:dyDescent="0.45">
      <c r="BU39633">
        <f>ROW()</f>
        <v>39633</v>
      </c>
    </row>
    <row r="39634" spans="73:73" x14ac:dyDescent="0.45">
      <c r="BU39634">
        <f>ROW()</f>
        <v>39634</v>
      </c>
    </row>
    <row r="39635" spans="73:73" x14ac:dyDescent="0.45">
      <c r="BU39635">
        <f>ROW()</f>
        <v>39635</v>
      </c>
    </row>
    <row r="39636" spans="73:73" x14ac:dyDescent="0.45">
      <c r="BU39636">
        <f>ROW()</f>
        <v>39636</v>
      </c>
    </row>
    <row r="39637" spans="73:73" x14ac:dyDescent="0.45">
      <c r="BU39637">
        <f>ROW()</f>
        <v>39637</v>
      </c>
    </row>
    <row r="39638" spans="73:73" x14ac:dyDescent="0.45">
      <c r="BU39638">
        <f>ROW()</f>
        <v>39638</v>
      </c>
    </row>
    <row r="39639" spans="73:73" x14ac:dyDescent="0.45">
      <c r="BU39639">
        <f>ROW()</f>
        <v>39639</v>
      </c>
    </row>
    <row r="39640" spans="73:73" x14ac:dyDescent="0.45">
      <c r="BU39640">
        <f>ROW()</f>
        <v>39640</v>
      </c>
    </row>
    <row r="39641" spans="73:73" x14ac:dyDescent="0.45">
      <c r="BU39641">
        <f>ROW()</f>
        <v>39641</v>
      </c>
    </row>
    <row r="39642" spans="73:73" x14ac:dyDescent="0.45">
      <c r="BU39642">
        <f>ROW()</f>
        <v>39642</v>
      </c>
    </row>
    <row r="39643" spans="73:73" x14ac:dyDescent="0.45">
      <c r="BU39643">
        <f>ROW()</f>
        <v>39643</v>
      </c>
    </row>
    <row r="39644" spans="73:73" x14ac:dyDescent="0.45">
      <c r="BU39644">
        <f>ROW()</f>
        <v>39644</v>
      </c>
    </row>
    <row r="39645" spans="73:73" x14ac:dyDescent="0.45">
      <c r="BU39645">
        <f>ROW()</f>
        <v>39645</v>
      </c>
    </row>
    <row r="39646" spans="73:73" x14ac:dyDescent="0.45">
      <c r="BU39646">
        <f>ROW()</f>
        <v>39646</v>
      </c>
    </row>
    <row r="39647" spans="73:73" x14ac:dyDescent="0.45">
      <c r="BU39647">
        <f>ROW()</f>
        <v>39647</v>
      </c>
    </row>
    <row r="39648" spans="73:73" x14ac:dyDescent="0.45">
      <c r="BU39648">
        <f>ROW()</f>
        <v>39648</v>
      </c>
    </row>
    <row r="39649" spans="73:73" x14ac:dyDescent="0.45">
      <c r="BU39649">
        <f>ROW()</f>
        <v>39649</v>
      </c>
    </row>
    <row r="39650" spans="73:73" x14ac:dyDescent="0.45">
      <c r="BU39650">
        <f>ROW()</f>
        <v>39650</v>
      </c>
    </row>
    <row r="39651" spans="73:73" x14ac:dyDescent="0.45">
      <c r="BU39651">
        <f>ROW()</f>
        <v>39651</v>
      </c>
    </row>
    <row r="39652" spans="73:73" x14ac:dyDescent="0.45">
      <c r="BU39652">
        <f>ROW()</f>
        <v>39652</v>
      </c>
    </row>
    <row r="39653" spans="73:73" x14ac:dyDescent="0.45">
      <c r="BU39653">
        <f>ROW()</f>
        <v>39653</v>
      </c>
    </row>
    <row r="39654" spans="73:73" x14ac:dyDescent="0.45">
      <c r="BU39654">
        <f>ROW()</f>
        <v>39654</v>
      </c>
    </row>
    <row r="39655" spans="73:73" x14ac:dyDescent="0.45">
      <c r="BU39655">
        <f>ROW()</f>
        <v>39655</v>
      </c>
    </row>
    <row r="39656" spans="73:73" x14ac:dyDescent="0.45">
      <c r="BU39656">
        <f>ROW()</f>
        <v>39656</v>
      </c>
    </row>
    <row r="39657" spans="73:73" x14ac:dyDescent="0.45">
      <c r="BU39657">
        <f>ROW()</f>
        <v>39657</v>
      </c>
    </row>
    <row r="39658" spans="73:73" x14ac:dyDescent="0.45">
      <c r="BU39658">
        <f>ROW()</f>
        <v>39658</v>
      </c>
    </row>
    <row r="39659" spans="73:73" x14ac:dyDescent="0.45">
      <c r="BU39659">
        <f>ROW()</f>
        <v>39659</v>
      </c>
    </row>
    <row r="39660" spans="73:73" x14ac:dyDescent="0.45">
      <c r="BU39660">
        <f>ROW()</f>
        <v>39660</v>
      </c>
    </row>
    <row r="39661" spans="73:73" x14ac:dyDescent="0.45">
      <c r="BU39661">
        <f>ROW()</f>
        <v>39661</v>
      </c>
    </row>
    <row r="39662" spans="73:73" x14ac:dyDescent="0.45">
      <c r="BU39662">
        <f>ROW()</f>
        <v>39662</v>
      </c>
    </row>
    <row r="39663" spans="73:73" x14ac:dyDescent="0.45">
      <c r="BU39663">
        <f>ROW()</f>
        <v>39663</v>
      </c>
    </row>
    <row r="39664" spans="73:73" x14ac:dyDescent="0.45">
      <c r="BU39664">
        <f>ROW()</f>
        <v>39664</v>
      </c>
    </row>
    <row r="39665" spans="73:73" x14ac:dyDescent="0.45">
      <c r="BU39665">
        <f>ROW()</f>
        <v>39665</v>
      </c>
    </row>
    <row r="39666" spans="73:73" x14ac:dyDescent="0.45">
      <c r="BU39666">
        <f>ROW()</f>
        <v>39666</v>
      </c>
    </row>
    <row r="39667" spans="73:73" x14ac:dyDescent="0.45">
      <c r="BU39667">
        <f>ROW()</f>
        <v>39667</v>
      </c>
    </row>
    <row r="39668" spans="73:73" x14ac:dyDescent="0.45">
      <c r="BU39668">
        <f>ROW()</f>
        <v>39668</v>
      </c>
    </row>
    <row r="39669" spans="73:73" x14ac:dyDescent="0.45">
      <c r="BU39669">
        <f>ROW()</f>
        <v>39669</v>
      </c>
    </row>
    <row r="39670" spans="73:73" x14ac:dyDescent="0.45">
      <c r="BU39670">
        <f>ROW()</f>
        <v>39670</v>
      </c>
    </row>
    <row r="39671" spans="73:73" x14ac:dyDescent="0.45">
      <c r="BU39671">
        <f>ROW()</f>
        <v>39671</v>
      </c>
    </row>
    <row r="39672" spans="73:73" x14ac:dyDescent="0.45">
      <c r="BU39672">
        <f>ROW()</f>
        <v>39672</v>
      </c>
    </row>
    <row r="39673" spans="73:73" x14ac:dyDescent="0.45">
      <c r="BU39673">
        <f>ROW()</f>
        <v>39673</v>
      </c>
    </row>
    <row r="39674" spans="73:73" x14ac:dyDescent="0.45">
      <c r="BU39674">
        <f>ROW()</f>
        <v>39674</v>
      </c>
    </row>
    <row r="39675" spans="73:73" x14ac:dyDescent="0.45">
      <c r="BU39675">
        <f>ROW()</f>
        <v>39675</v>
      </c>
    </row>
    <row r="39676" spans="73:73" x14ac:dyDescent="0.45">
      <c r="BU39676">
        <f>ROW()</f>
        <v>39676</v>
      </c>
    </row>
    <row r="39677" spans="73:73" x14ac:dyDescent="0.45">
      <c r="BU39677">
        <f>ROW()</f>
        <v>39677</v>
      </c>
    </row>
    <row r="39678" spans="73:73" x14ac:dyDescent="0.45">
      <c r="BU39678">
        <f>ROW()</f>
        <v>39678</v>
      </c>
    </row>
    <row r="39679" spans="73:73" x14ac:dyDescent="0.45">
      <c r="BU39679">
        <f>ROW()</f>
        <v>39679</v>
      </c>
    </row>
    <row r="39680" spans="73:73" x14ac:dyDescent="0.45">
      <c r="BU39680">
        <f>ROW()</f>
        <v>39680</v>
      </c>
    </row>
    <row r="39681" spans="73:73" x14ac:dyDescent="0.45">
      <c r="BU39681">
        <f>ROW()</f>
        <v>39681</v>
      </c>
    </row>
    <row r="39682" spans="73:73" x14ac:dyDescent="0.45">
      <c r="BU39682">
        <f>ROW()</f>
        <v>39682</v>
      </c>
    </row>
    <row r="39683" spans="73:73" x14ac:dyDescent="0.45">
      <c r="BU39683">
        <f>ROW()</f>
        <v>39683</v>
      </c>
    </row>
    <row r="39684" spans="73:73" x14ac:dyDescent="0.45">
      <c r="BU39684">
        <f>ROW()</f>
        <v>39684</v>
      </c>
    </row>
    <row r="39685" spans="73:73" x14ac:dyDescent="0.45">
      <c r="BU39685">
        <f>ROW()</f>
        <v>39685</v>
      </c>
    </row>
    <row r="39686" spans="73:73" x14ac:dyDescent="0.45">
      <c r="BU39686">
        <f>ROW()</f>
        <v>39686</v>
      </c>
    </row>
    <row r="39687" spans="73:73" x14ac:dyDescent="0.45">
      <c r="BU39687">
        <f>ROW()</f>
        <v>39687</v>
      </c>
    </row>
    <row r="39688" spans="73:73" x14ac:dyDescent="0.45">
      <c r="BU39688">
        <f>ROW()</f>
        <v>39688</v>
      </c>
    </row>
    <row r="39689" spans="73:73" x14ac:dyDescent="0.45">
      <c r="BU39689">
        <f>ROW()</f>
        <v>39689</v>
      </c>
    </row>
    <row r="39690" spans="73:73" x14ac:dyDescent="0.45">
      <c r="BU39690">
        <f>ROW()</f>
        <v>39690</v>
      </c>
    </row>
    <row r="39691" spans="73:73" x14ac:dyDescent="0.45">
      <c r="BU39691">
        <f>ROW()</f>
        <v>39691</v>
      </c>
    </row>
    <row r="39692" spans="73:73" x14ac:dyDescent="0.45">
      <c r="BU39692">
        <f>ROW()</f>
        <v>39692</v>
      </c>
    </row>
    <row r="39693" spans="73:73" x14ac:dyDescent="0.45">
      <c r="BU39693">
        <f>ROW()</f>
        <v>39693</v>
      </c>
    </row>
    <row r="39694" spans="73:73" x14ac:dyDescent="0.45">
      <c r="BU39694">
        <f>ROW()</f>
        <v>39694</v>
      </c>
    </row>
    <row r="39695" spans="73:73" x14ac:dyDescent="0.45">
      <c r="BU39695">
        <f>ROW()</f>
        <v>39695</v>
      </c>
    </row>
    <row r="39696" spans="73:73" x14ac:dyDescent="0.45">
      <c r="BU39696">
        <f>ROW()</f>
        <v>39696</v>
      </c>
    </row>
    <row r="39697" spans="73:73" x14ac:dyDescent="0.45">
      <c r="BU39697">
        <f>ROW()</f>
        <v>39697</v>
      </c>
    </row>
    <row r="39698" spans="73:73" x14ac:dyDescent="0.45">
      <c r="BU39698">
        <f>ROW()</f>
        <v>39698</v>
      </c>
    </row>
    <row r="39699" spans="73:73" x14ac:dyDescent="0.45">
      <c r="BU39699">
        <f>ROW()</f>
        <v>39699</v>
      </c>
    </row>
    <row r="39700" spans="73:73" x14ac:dyDescent="0.45">
      <c r="BU39700">
        <f>ROW()</f>
        <v>39700</v>
      </c>
    </row>
    <row r="39701" spans="73:73" x14ac:dyDescent="0.45">
      <c r="BU39701">
        <f>ROW()</f>
        <v>39701</v>
      </c>
    </row>
    <row r="39702" spans="73:73" x14ac:dyDescent="0.45">
      <c r="BU39702">
        <f>ROW()</f>
        <v>39702</v>
      </c>
    </row>
    <row r="39703" spans="73:73" x14ac:dyDescent="0.45">
      <c r="BU39703">
        <f>ROW()</f>
        <v>39703</v>
      </c>
    </row>
    <row r="39704" spans="73:73" x14ac:dyDescent="0.45">
      <c r="BU39704">
        <f>ROW()</f>
        <v>39704</v>
      </c>
    </row>
    <row r="39705" spans="73:73" x14ac:dyDescent="0.45">
      <c r="BU39705">
        <f>ROW()</f>
        <v>39705</v>
      </c>
    </row>
    <row r="39706" spans="73:73" x14ac:dyDescent="0.45">
      <c r="BU39706">
        <f>ROW()</f>
        <v>39706</v>
      </c>
    </row>
    <row r="39707" spans="73:73" x14ac:dyDescent="0.45">
      <c r="BU39707">
        <f>ROW()</f>
        <v>39707</v>
      </c>
    </row>
    <row r="39708" spans="73:73" x14ac:dyDescent="0.45">
      <c r="BU39708">
        <f>ROW()</f>
        <v>39708</v>
      </c>
    </row>
    <row r="39709" spans="73:73" x14ac:dyDescent="0.45">
      <c r="BU39709">
        <f>ROW()</f>
        <v>39709</v>
      </c>
    </row>
    <row r="39710" spans="73:73" x14ac:dyDescent="0.45">
      <c r="BU39710">
        <f>ROW()</f>
        <v>39710</v>
      </c>
    </row>
    <row r="39711" spans="73:73" x14ac:dyDescent="0.45">
      <c r="BU39711">
        <f>ROW()</f>
        <v>39711</v>
      </c>
    </row>
    <row r="39712" spans="73:73" x14ac:dyDescent="0.45">
      <c r="BU39712">
        <f>ROW()</f>
        <v>39712</v>
      </c>
    </row>
    <row r="39713" spans="73:73" x14ac:dyDescent="0.45">
      <c r="BU39713">
        <f>ROW()</f>
        <v>39713</v>
      </c>
    </row>
    <row r="39714" spans="73:73" x14ac:dyDescent="0.45">
      <c r="BU39714">
        <f>ROW()</f>
        <v>39714</v>
      </c>
    </row>
    <row r="39715" spans="73:73" x14ac:dyDescent="0.45">
      <c r="BU39715">
        <f>ROW()</f>
        <v>39715</v>
      </c>
    </row>
    <row r="39716" spans="73:73" x14ac:dyDescent="0.45">
      <c r="BU39716">
        <f>ROW()</f>
        <v>39716</v>
      </c>
    </row>
    <row r="39717" spans="73:73" x14ac:dyDescent="0.45">
      <c r="BU39717">
        <f>ROW()</f>
        <v>39717</v>
      </c>
    </row>
    <row r="39718" spans="73:73" x14ac:dyDescent="0.45">
      <c r="BU39718">
        <f>ROW()</f>
        <v>39718</v>
      </c>
    </row>
    <row r="39719" spans="73:73" x14ac:dyDescent="0.45">
      <c r="BU39719">
        <f>ROW()</f>
        <v>39719</v>
      </c>
    </row>
    <row r="39720" spans="73:73" x14ac:dyDescent="0.45">
      <c r="BU39720">
        <f>ROW()</f>
        <v>39720</v>
      </c>
    </row>
    <row r="39721" spans="73:73" x14ac:dyDescent="0.45">
      <c r="BU39721">
        <f>ROW()</f>
        <v>39721</v>
      </c>
    </row>
    <row r="39722" spans="73:73" x14ac:dyDescent="0.45">
      <c r="BU39722">
        <f>ROW()</f>
        <v>39722</v>
      </c>
    </row>
    <row r="39723" spans="73:73" x14ac:dyDescent="0.45">
      <c r="BU39723">
        <f>ROW()</f>
        <v>39723</v>
      </c>
    </row>
    <row r="39724" spans="73:73" x14ac:dyDescent="0.45">
      <c r="BU39724">
        <f>ROW()</f>
        <v>39724</v>
      </c>
    </row>
    <row r="39725" spans="73:73" x14ac:dyDescent="0.45">
      <c r="BU39725">
        <f>ROW()</f>
        <v>39725</v>
      </c>
    </row>
    <row r="39726" spans="73:73" x14ac:dyDescent="0.45">
      <c r="BU39726">
        <f>ROW()</f>
        <v>39726</v>
      </c>
    </row>
    <row r="39727" spans="73:73" x14ac:dyDescent="0.45">
      <c r="BU39727">
        <f>ROW()</f>
        <v>39727</v>
      </c>
    </row>
    <row r="39728" spans="73:73" x14ac:dyDescent="0.45">
      <c r="BU39728">
        <f>ROW()</f>
        <v>39728</v>
      </c>
    </row>
    <row r="39729" spans="73:73" x14ac:dyDescent="0.45">
      <c r="BU39729">
        <f>ROW()</f>
        <v>39729</v>
      </c>
    </row>
    <row r="39730" spans="73:73" x14ac:dyDescent="0.45">
      <c r="BU39730">
        <f>ROW()</f>
        <v>39730</v>
      </c>
    </row>
    <row r="39731" spans="73:73" x14ac:dyDescent="0.45">
      <c r="BU39731">
        <f>ROW()</f>
        <v>39731</v>
      </c>
    </row>
    <row r="39732" spans="73:73" x14ac:dyDescent="0.45">
      <c r="BU39732">
        <f>ROW()</f>
        <v>39732</v>
      </c>
    </row>
    <row r="39733" spans="73:73" x14ac:dyDescent="0.45">
      <c r="BU39733">
        <f>ROW()</f>
        <v>39733</v>
      </c>
    </row>
    <row r="39734" spans="73:73" x14ac:dyDescent="0.45">
      <c r="BU39734">
        <f>ROW()</f>
        <v>39734</v>
      </c>
    </row>
    <row r="39735" spans="73:73" x14ac:dyDescent="0.45">
      <c r="BU39735">
        <f>ROW()</f>
        <v>39735</v>
      </c>
    </row>
    <row r="39736" spans="73:73" x14ac:dyDescent="0.45">
      <c r="BU39736">
        <f>ROW()</f>
        <v>39736</v>
      </c>
    </row>
    <row r="39737" spans="73:73" x14ac:dyDescent="0.45">
      <c r="BU39737">
        <f>ROW()</f>
        <v>39737</v>
      </c>
    </row>
    <row r="39738" spans="73:73" x14ac:dyDescent="0.45">
      <c r="BU39738">
        <f>ROW()</f>
        <v>39738</v>
      </c>
    </row>
    <row r="39739" spans="73:73" x14ac:dyDescent="0.45">
      <c r="BU39739">
        <f>ROW()</f>
        <v>39739</v>
      </c>
    </row>
    <row r="39740" spans="73:73" x14ac:dyDescent="0.45">
      <c r="BU39740">
        <f>ROW()</f>
        <v>39740</v>
      </c>
    </row>
    <row r="39741" spans="73:73" x14ac:dyDescent="0.45">
      <c r="BU39741">
        <f>ROW()</f>
        <v>39741</v>
      </c>
    </row>
    <row r="39742" spans="73:73" x14ac:dyDescent="0.45">
      <c r="BU39742">
        <f>ROW()</f>
        <v>39742</v>
      </c>
    </row>
    <row r="39743" spans="73:73" x14ac:dyDescent="0.45">
      <c r="BU39743">
        <f>ROW()</f>
        <v>39743</v>
      </c>
    </row>
    <row r="39744" spans="73:73" x14ac:dyDescent="0.45">
      <c r="BU39744">
        <f>ROW()</f>
        <v>39744</v>
      </c>
    </row>
    <row r="39745" spans="73:73" x14ac:dyDescent="0.45">
      <c r="BU39745">
        <f>ROW()</f>
        <v>39745</v>
      </c>
    </row>
    <row r="39746" spans="73:73" x14ac:dyDescent="0.45">
      <c r="BU39746">
        <f>ROW()</f>
        <v>39746</v>
      </c>
    </row>
    <row r="39747" spans="73:73" x14ac:dyDescent="0.45">
      <c r="BU39747">
        <f>ROW()</f>
        <v>39747</v>
      </c>
    </row>
    <row r="39748" spans="73:73" x14ac:dyDescent="0.45">
      <c r="BU39748">
        <f>ROW()</f>
        <v>39748</v>
      </c>
    </row>
    <row r="39749" spans="73:73" x14ac:dyDescent="0.45">
      <c r="BU39749">
        <f>ROW()</f>
        <v>39749</v>
      </c>
    </row>
    <row r="39750" spans="73:73" x14ac:dyDescent="0.45">
      <c r="BU39750">
        <f>ROW()</f>
        <v>39750</v>
      </c>
    </row>
    <row r="39751" spans="73:73" x14ac:dyDescent="0.45">
      <c r="BU39751">
        <f>ROW()</f>
        <v>39751</v>
      </c>
    </row>
    <row r="39752" spans="73:73" x14ac:dyDescent="0.45">
      <c r="BU39752">
        <f>ROW()</f>
        <v>39752</v>
      </c>
    </row>
    <row r="39753" spans="73:73" x14ac:dyDescent="0.45">
      <c r="BU39753">
        <f>ROW()</f>
        <v>39753</v>
      </c>
    </row>
    <row r="39754" spans="73:73" x14ac:dyDescent="0.45">
      <c r="BU39754">
        <f>ROW()</f>
        <v>39754</v>
      </c>
    </row>
    <row r="39755" spans="73:73" x14ac:dyDescent="0.45">
      <c r="BU39755">
        <f>ROW()</f>
        <v>39755</v>
      </c>
    </row>
    <row r="39756" spans="73:73" x14ac:dyDescent="0.45">
      <c r="BU39756">
        <f>ROW()</f>
        <v>39756</v>
      </c>
    </row>
    <row r="39757" spans="73:73" x14ac:dyDescent="0.45">
      <c r="BU39757">
        <f>ROW()</f>
        <v>39757</v>
      </c>
    </row>
    <row r="39758" spans="73:73" x14ac:dyDescent="0.45">
      <c r="BU39758">
        <f>ROW()</f>
        <v>39758</v>
      </c>
    </row>
    <row r="39759" spans="73:73" x14ac:dyDescent="0.45">
      <c r="BU39759">
        <f>ROW()</f>
        <v>39759</v>
      </c>
    </row>
    <row r="39760" spans="73:73" x14ac:dyDescent="0.45">
      <c r="BU39760">
        <f>ROW()</f>
        <v>39760</v>
      </c>
    </row>
    <row r="39761" spans="73:73" x14ac:dyDescent="0.45">
      <c r="BU39761">
        <f>ROW()</f>
        <v>39761</v>
      </c>
    </row>
    <row r="39762" spans="73:73" x14ac:dyDescent="0.45">
      <c r="BU39762">
        <f>ROW()</f>
        <v>39762</v>
      </c>
    </row>
    <row r="39763" spans="73:73" x14ac:dyDescent="0.45">
      <c r="BU39763">
        <f>ROW()</f>
        <v>39763</v>
      </c>
    </row>
    <row r="39764" spans="73:73" x14ac:dyDescent="0.45">
      <c r="BU39764">
        <f>ROW()</f>
        <v>39764</v>
      </c>
    </row>
    <row r="39765" spans="73:73" x14ac:dyDescent="0.45">
      <c r="BU39765">
        <f>ROW()</f>
        <v>39765</v>
      </c>
    </row>
    <row r="39766" spans="73:73" x14ac:dyDescent="0.45">
      <c r="BU39766">
        <f>ROW()</f>
        <v>39766</v>
      </c>
    </row>
    <row r="39767" spans="73:73" x14ac:dyDescent="0.45">
      <c r="BU39767">
        <f>ROW()</f>
        <v>39767</v>
      </c>
    </row>
    <row r="39768" spans="73:73" x14ac:dyDescent="0.45">
      <c r="BU39768">
        <f>ROW()</f>
        <v>39768</v>
      </c>
    </row>
    <row r="39769" spans="73:73" x14ac:dyDescent="0.45">
      <c r="BU39769">
        <f>ROW()</f>
        <v>39769</v>
      </c>
    </row>
    <row r="39770" spans="73:73" x14ac:dyDescent="0.45">
      <c r="BU39770">
        <f>ROW()</f>
        <v>39770</v>
      </c>
    </row>
    <row r="39771" spans="73:73" x14ac:dyDescent="0.45">
      <c r="BU39771">
        <f>ROW()</f>
        <v>39771</v>
      </c>
    </row>
    <row r="39772" spans="73:73" x14ac:dyDescent="0.45">
      <c r="BU39772">
        <f>ROW()</f>
        <v>39772</v>
      </c>
    </row>
    <row r="39773" spans="73:73" x14ac:dyDescent="0.45">
      <c r="BU39773">
        <f>ROW()</f>
        <v>39773</v>
      </c>
    </row>
    <row r="39774" spans="73:73" x14ac:dyDescent="0.45">
      <c r="BU39774">
        <f>ROW()</f>
        <v>39774</v>
      </c>
    </row>
    <row r="39775" spans="73:73" x14ac:dyDescent="0.45">
      <c r="BU39775">
        <f>ROW()</f>
        <v>39775</v>
      </c>
    </row>
    <row r="39776" spans="73:73" x14ac:dyDescent="0.45">
      <c r="BU39776">
        <f>ROW()</f>
        <v>39776</v>
      </c>
    </row>
    <row r="39777" spans="73:73" x14ac:dyDescent="0.45">
      <c r="BU39777">
        <f>ROW()</f>
        <v>39777</v>
      </c>
    </row>
    <row r="39778" spans="73:73" x14ac:dyDescent="0.45">
      <c r="BU39778">
        <f>ROW()</f>
        <v>39778</v>
      </c>
    </row>
    <row r="39779" spans="73:73" x14ac:dyDescent="0.45">
      <c r="BU39779">
        <f>ROW()</f>
        <v>39779</v>
      </c>
    </row>
    <row r="39780" spans="73:73" x14ac:dyDescent="0.45">
      <c r="BU39780">
        <f>ROW()</f>
        <v>39780</v>
      </c>
    </row>
    <row r="39781" spans="73:73" x14ac:dyDescent="0.45">
      <c r="BU39781">
        <f>ROW()</f>
        <v>39781</v>
      </c>
    </row>
    <row r="39782" spans="73:73" x14ac:dyDescent="0.45">
      <c r="BU39782">
        <f>ROW()</f>
        <v>39782</v>
      </c>
    </row>
    <row r="39783" spans="73:73" x14ac:dyDescent="0.45">
      <c r="BU39783">
        <f>ROW()</f>
        <v>39783</v>
      </c>
    </row>
    <row r="39784" spans="73:73" x14ac:dyDescent="0.45">
      <c r="BU39784">
        <f>ROW()</f>
        <v>39784</v>
      </c>
    </row>
    <row r="39785" spans="73:73" x14ac:dyDescent="0.45">
      <c r="BU39785">
        <f>ROW()</f>
        <v>39785</v>
      </c>
    </row>
    <row r="39786" spans="73:73" x14ac:dyDescent="0.45">
      <c r="BU39786">
        <f>ROW()</f>
        <v>39786</v>
      </c>
    </row>
    <row r="39787" spans="73:73" x14ac:dyDescent="0.45">
      <c r="BU39787">
        <f>ROW()</f>
        <v>39787</v>
      </c>
    </row>
    <row r="39788" spans="73:73" x14ac:dyDescent="0.45">
      <c r="BU39788">
        <f>ROW()</f>
        <v>39788</v>
      </c>
    </row>
    <row r="39789" spans="73:73" x14ac:dyDescent="0.45">
      <c r="BU39789">
        <f>ROW()</f>
        <v>39789</v>
      </c>
    </row>
    <row r="39790" spans="73:73" x14ac:dyDescent="0.45">
      <c r="BU39790">
        <f>ROW()</f>
        <v>39790</v>
      </c>
    </row>
    <row r="39791" spans="73:73" x14ac:dyDescent="0.45">
      <c r="BU39791">
        <f>ROW()</f>
        <v>39791</v>
      </c>
    </row>
    <row r="39792" spans="73:73" x14ac:dyDescent="0.45">
      <c r="BU39792">
        <f>ROW()</f>
        <v>39792</v>
      </c>
    </row>
    <row r="39793" spans="73:73" x14ac:dyDescent="0.45">
      <c r="BU39793">
        <f>ROW()</f>
        <v>39793</v>
      </c>
    </row>
    <row r="39794" spans="73:73" x14ac:dyDescent="0.45">
      <c r="BU39794">
        <f>ROW()</f>
        <v>39794</v>
      </c>
    </row>
    <row r="39795" spans="73:73" x14ac:dyDescent="0.45">
      <c r="BU39795">
        <f>ROW()</f>
        <v>39795</v>
      </c>
    </row>
    <row r="39796" spans="73:73" x14ac:dyDescent="0.45">
      <c r="BU39796">
        <f>ROW()</f>
        <v>39796</v>
      </c>
    </row>
    <row r="39797" spans="73:73" x14ac:dyDescent="0.45">
      <c r="BU39797">
        <f>ROW()</f>
        <v>39797</v>
      </c>
    </row>
    <row r="39798" spans="73:73" x14ac:dyDescent="0.45">
      <c r="BU39798">
        <f>ROW()</f>
        <v>39798</v>
      </c>
    </row>
    <row r="39799" spans="73:73" x14ac:dyDescent="0.45">
      <c r="BU39799">
        <f>ROW()</f>
        <v>39799</v>
      </c>
    </row>
    <row r="39800" spans="73:73" x14ac:dyDescent="0.45">
      <c r="BU39800">
        <f>ROW()</f>
        <v>39800</v>
      </c>
    </row>
    <row r="39801" spans="73:73" x14ac:dyDescent="0.45">
      <c r="BU39801">
        <f>ROW()</f>
        <v>39801</v>
      </c>
    </row>
    <row r="39802" spans="73:73" x14ac:dyDescent="0.45">
      <c r="BU39802">
        <f>ROW()</f>
        <v>39802</v>
      </c>
    </row>
    <row r="39803" spans="73:73" x14ac:dyDescent="0.45">
      <c r="BU39803">
        <f>ROW()</f>
        <v>39803</v>
      </c>
    </row>
    <row r="39804" spans="73:73" x14ac:dyDescent="0.45">
      <c r="BU39804">
        <f>ROW()</f>
        <v>39804</v>
      </c>
    </row>
    <row r="39805" spans="73:73" x14ac:dyDescent="0.45">
      <c r="BU39805">
        <f>ROW()</f>
        <v>39805</v>
      </c>
    </row>
    <row r="39806" spans="73:73" x14ac:dyDescent="0.45">
      <c r="BU39806">
        <f>ROW()</f>
        <v>39806</v>
      </c>
    </row>
    <row r="39807" spans="73:73" x14ac:dyDescent="0.45">
      <c r="BU39807">
        <f>ROW()</f>
        <v>39807</v>
      </c>
    </row>
    <row r="39808" spans="73:73" x14ac:dyDescent="0.45">
      <c r="BU39808">
        <f>ROW()</f>
        <v>39808</v>
      </c>
    </row>
    <row r="39809" spans="73:73" x14ac:dyDescent="0.45">
      <c r="BU39809">
        <f>ROW()</f>
        <v>39809</v>
      </c>
    </row>
    <row r="39810" spans="73:73" x14ac:dyDescent="0.45">
      <c r="BU39810">
        <f>ROW()</f>
        <v>39810</v>
      </c>
    </row>
    <row r="39811" spans="73:73" x14ac:dyDescent="0.45">
      <c r="BU39811">
        <f>ROW()</f>
        <v>39811</v>
      </c>
    </row>
    <row r="39812" spans="73:73" x14ac:dyDescent="0.45">
      <c r="BU39812">
        <f>ROW()</f>
        <v>39812</v>
      </c>
    </row>
    <row r="39813" spans="73:73" x14ac:dyDescent="0.45">
      <c r="BU39813">
        <f>ROW()</f>
        <v>39813</v>
      </c>
    </row>
    <row r="39814" spans="73:73" x14ac:dyDescent="0.45">
      <c r="BU39814">
        <f>ROW()</f>
        <v>39814</v>
      </c>
    </row>
    <row r="39815" spans="73:73" x14ac:dyDescent="0.45">
      <c r="BU39815">
        <f>ROW()</f>
        <v>39815</v>
      </c>
    </row>
    <row r="39816" spans="73:73" x14ac:dyDescent="0.45">
      <c r="BU39816">
        <f>ROW()</f>
        <v>39816</v>
      </c>
    </row>
    <row r="39817" spans="73:73" x14ac:dyDescent="0.45">
      <c r="BU39817">
        <f>ROW()</f>
        <v>39817</v>
      </c>
    </row>
    <row r="39818" spans="73:73" x14ac:dyDescent="0.45">
      <c r="BU39818">
        <f>ROW()</f>
        <v>39818</v>
      </c>
    </row>
    <row r="39819" spans="73:73" x14ac:dyDescent="0.45">
      <c r="BU39819">
        <f>ROW()</f>
        <v>39819</v>
      </c>
    </row>
    <row r="39820" spans="73:73" x14ac:dyDescent="0.45">
      <c r="BU39820">
        <f>ROW()</f>
        <v>39820</v>
      </c>
    </row>
    <row r="39821" spans="73:73" x14ac:dyDescent="0.45">
      <c r="BU39821">
        <f>ROW()</f>
        <v>39821</v>
      </c>
    </row>
    <row r="39822" spans="73:73" x14ac:dyDescent="0.45">
      <c r="BU39822">
        <f>ROW()</f>
        <v>39822</v>
      </c>
    </row>
    <row r="39823" spans="73:73" x14ac:dyDescent="0.45">
      <c r="BU39823">
        <f>ROW()</f>
        <v>39823</v>
      </c>
    </row>
    <row r="39824" spans="73:73" x14ac:dyDescent="0.45">
      <c r="BU39824">
        <f>ROW()</f>
        <v>39824</v>
      </c>
    </row>
    <row r="39825" spans="73:73" x14ac:dyDescent="0.45">
      <c r="BU39825">
        <f>ROW()</f>
        <v>39825</v>
      </c>
    </row>
    <row r="39826" spans="73:73" x14ac:dyDescent="0.45">
      <c r="BU39826">
        <f>ROW()</f>
        <v>39826</v>
      </c>
    </row>
    <row r="39827" spans="73:73" x14ac:dyDescent="0.45">
      <c r="BU39827">
        <f>ROW()</f>
        <v>39827</v>
      </c>
    </row>
    <row r="39828" spans="73:73" x14ac:dyDescent="0.45">
      <c r="BU39828">
        <f>ROW()</f>
        <v>39828</v>
      </c>
    </row>
    <row r="39829" spans="73:73" x14ac:dyDescent="0.45">
      <c r="BU39829">
        <f>ROW()</f>
        <v>39829</v>
      </c>
    </row>
    <row r="39830" spans="73:73" x14ac:dyDescent="0.45">
      <c r="BU39830">
        <f>ROW()</f>
        <v>39830</v>
      </c>
    </row>
    <row r="39831" spans="73:73" x14ac:dyDescent="0.45">
      <c r="BU39831">
        <f>ROW()</f>
        <v>39831</v>
      </c>
    </row>
    <row r="39832" spans="73:73" x14ac:dyDescent="0.45">
      <c r="BU39832">
        <f>ROW()</f>
        <v>39832</v>
      </c>
    </row>
    <row r="39833" spans="73:73" x14ac:dyDescent="0.45">
      <c r="BU39833">
        <f>ROW()</f>
        <v>39833</v>
      </c>
    </row>
    <row r="39834" spans="73:73" x14ac:dyDescent="0.45">
      <c r="BU39834">
        <f>ROW()</f>
        <v>39834</v>
      </c>
    </row>
    <row r="39835" spans="73:73" x14ac:dyDescent="0.45">
      <c r="BU39835">
        <f>ROW()</f>
        <v>39835</v>
      </c>
    </row>
    <row r="39836" spans="73:73" x14ac:dyDescent="0.45">
      <c r="BU39836">
        <f>ROW()</f>
        <v>39836</v>
      </c>
    </row>
    <row r="39837" spans="73:73" x14ac:dyDescent="0.45">
      <c r="BU39837">
        <f>ROW()</f>
        <v>39837</v>
      </c>
    </row>
    <row r="39838" spans="73:73" x14ac:dyDescent="0.45">
      <c r="BU39838">
        <f>ROW()</f>
        <v>39838</v>
      </c>
    </row>
    <row r="39839" spans="73:73" x14ac:dyDescent="0.45">
      <c r="BU39839">
        <f>ROW()</f>
        <v>39839</v>
      </c>
    </row>
    <row r="39840" spans="73:73" x14ac:dyDescent="0.45">
      <c r="BU39840">
        <f>ROW()</f>
        <v>39840</v>
      </c>
    </row>
    <row r="39841" spans="73:73" x14ac:dyDescent="0.45">
      <c r="BU39841">
        <f>ROW()</f>
        <v>39841</v>
      </c>
    </row>
    <row r="39842" spans="73:73" x14ac:dyDescent="0.45">
      <c r="BU39842">
        <f>ROW()</f>
        <v>39842</v>
      </c>
    </row>
    <row r="39843" spans="73:73" x14ac:dyDescent="0.45">
      <c r="BU39843">
        <f>ROW()</f>
        <v>39843</v>
      </c>
    </row>
    <row r="39844" spans="73:73" x14ac:dyDescent="0.45">
      <c r="BU39844">
        <f>ROW()</f>
        <v>39844</v>
      </c>
    </row>
    <row r="39845" spans="73:73" x14ac:dyDescent="0.45">
      <c r="BU39845">
        <f>ROW()</f>
        <v>39845</v>
      </c>
    </row>
    <row r="39846" spans="73:73" x14ac:dyDescent="0.45">
      <c r="BU39846">
        <f>ROW()</f>
        <v>39846</v>
      </c>
    </row>
    <row r="39847" spans="73:73" x14ac:dyDescent="0.45">
      <c r="BU39847">
        <f>ROW()</f>
        <v>39847</v>
      </c>
    </row>
    <row r="39848" spans="73:73" x14ac:dyDescent="0.45">
      <c r="BU39848">
        <f>ROW()</f>
        <v>39848</v>
      </c>
    </row>
    <row r="39849" spans="73:73" x14ac:dyDescent="0.45">
      <c r="BU39849">
        <f>ROW()</f>
        <v>39849</v>
      </c>
    </row>
    <row r="39850" spans="73:73" x14ac:dyDescent="0.45">
      <c r="BU39850">
        <f>ROW()</f>
        <v>39850</v>
      </c>
    </row>
    <row r="39851" spans="73:73" x14ac:dyDescent="0.45">
      <c r="BU39851">
        <f>ROW()</f>
        <v>39851</v>
      </c>
    </row>
    <row r="39852" spans="73:73" x14ac:dyDescent="0.45">
      <c r="BU39852">
        <f>ROW()</f>
        <v>39852</v>
      </c>
    </row>
    <row r="39853" spans="73:73" x14ac:dyDescent="0.45">
      <c r="BU39853">
        <f>ROW()</f>
        <v>39853</v>
      </c>
    </row>
    <row r="39854" spans="73:73" x14ac:dyDescent="0.45">
      <c r="BU39854">
        <f>ROW()</f>
        <v>39854</v>
      </c>
    </row>
    <row r="39855" spans="73:73" x14ac:dyDescent="0.45">
      <c r="BU39855">
        <f>ROW()</f>
        <v>39855</v>
      </c>
    </row>
    <row r="39856" spans="73:73" x14ac:dyDescent="0.45">
      <c r="BU39856">
        <f>ROW()</f>
        <v>39856</v>
      </c>
    </row>
    <row r="39857" spans="73:73" x14ac:dyDescent="0.45">
      <c r="BU39857">
        <f>ROW()</f>
        <v>39857</v>
      </c>
    </row>
    <row r="39858" spans="73:73" x14ac:dyDescent="0.45">
      <c r="BU39858">
        <f>ROW()</f>
        <v>39858</v>
      </c>
    </row>
    <row r="39859" spans="73:73" x14ac:dyDescent="0.45">
      <c r="BU39859">
        <f>ROW()</f>
        <v>39859</v>
      </c>
    </row>
    <row r="39860" spans="73:73" x14ac:dyDescent="0.45">
      <c r="BU39860">
        <f>ROW()</f>
        <v>39860</v>
      </c>
    </row>
    <row r="39861" spans="73:73" x14ac:dyDescent="0.45">
      <c r="BU39861">
        <f>ROW()</f>
        <v>39861</v>
      </c>
    </row>
    <row r="39862" spans="73:73" x14ac:dyDescent="0.45">
      <c r="BU39862">
        <f>ROW()</f>
        <v>39862</v>
      </c>
    </row>
    <row r="39863" spans="73:73" x14ac:dyDescent="0.45">
      <c r="BU39863">
        <f>ROW()</f>
        <v>39863</v>
      </c>
    </row>
    <row r="39864" spans="73:73" x14ac:dyDescent="0.45">
      <c r="BU39864">
        <f>ROW()</f>
        <v>39864</v>
      </c>
    </row>
    <row r="39865" spans="73:73" x14ac:dyDescent="0.45">
      <c r="BU39865">
        <f>ROW()</f>
        <v>39865</v>
      </c>
    </row>
    <row r="39866" spans="73:73" x14ac:dyDescent="0.45">
      <c r="BU39866">
        <f>ROW()</f>
        <v>39866</v>
      </c>
    </row>
    <row r="39867" spans="73:73" x14ac:dyDescent="0.45">
      <c r="BU39867">
        <f>ROW()</f>
        <v>39867</v>
      </c>
    </row>
    <row r="39868" spans="73:73" x14ac:dyDescent="0.45">
      <c r="BU39868">
        <f>ROW()</f>
        <v>39868</v>
      </c>
    </row>
    <row r="39869" spans="73:73" x14ac:dyDescent="0.45">
      <c r="BU39869">
        <f>ROW()</f>
        <v>39869</v>
      </c>
    </row>
    <row r="39870" spans="73:73" x14ac:dyDescent="0.45">
      <c r="BU39870">
        <f>ROW()</f>
        <v>39870</v>
      </c>
    </row>
    <row r="39871" spans="73:73" x14ac:dyDescent="0.45">
      <c r="BU39871">
        <f>ROW()</f>
        <v>39871</v>
      </c>
    </row>
    <row r="39872" spans="73:73" x14ac:dyDescent="0.45">
      <c r="BU39872">
        <f>ROW()</f>
        <v>39872</v>
      </c>
    </row>
    <row r="39873" spans="73:73" x14ac:dyDescent="0.45">
      <c r="BU39873">
        <f>ROW()</f>
        <v>39873</v>
      </c>
    </row>
    <row r="39874" spans="73:73" x14ac:dyDescent="0.45">
      <c r="BU39874">
        <f>ROW()</f>
        <v>39874</v>
      </c>
    </row>
    <row r="39875" spans="73:73" x14ac:dyDescent="0.45">
      <c r="BU39875">
        <f>ROW()</f>
        <v>39875</v>
      </c>
    </row>
    <row r="39876" spans="73:73" x14ac:dyDescent="0.45">
      <c r="BU39876">
        <f>ROW()</f>
        <v>39876</v>
      </c>
    </row>
    <row r="39877" spans="73:73" x14ac:dyDescent="0.45">
      <c r="BU39877">
        <f>ROW()</f>
        <v>39877</v>
      </c>
    </row>
    <row r="39878" spans="73:73" x14ac:dyDescent="0.45">
      <c r="BU39878">
        <f>ROW()</f>
        <v>39878</v>
      </c>
    </row>
    <row r="39879" spans="73:73" x14ac:dyDescent="0.45">
      <c r="BU39879">
        <f>ROW()</f>
        <v>39879</v>
      </c>
    </row>
    <row r="39880" spans="73:73" x14ac:dyDescent="0.45">
      <c r="BU39880">
        <f>ROW()</f>
        <v>39880</v>
      </c>
    </row>
    <row r="39881" spans="73:73" x14ac:dyDescent="0.45">
      <c r="BU39881">
        <f>ROW()</f>
        <v>39881</v>
      </c>
    </row>
    <row r="39882" spans="73:73" x14ac:dyDescent="0.45">
      <c r="BU39882">
        <f>ROW()</f>
        <v>39882</v>
      </c>
    </row>
    <row r="39883" spans="73:73" x14ac:dyDescent="0.45">
      <c r="BU39883">
        <f>ROW()</f>
        <v>39883</v>
      </c>
    </row>
    <row r="39884" spans="73:73" x14ac:dyDescent="0.45">
      <c r="BU39884">
        <f>ROW()</f>
        <v>39884</v>
      </c>
    </row>
    <row r="39885" spans="73:73" x14ac:dyDescent="0.45">
      <c r="BU39885">
        <f>ROW()</f>
        <v>39885</v>
      </c>
    </row>
    <row r="39886" spans="73:73" x14ac:dyDescent="0.45">
      <c r="BU39886">
        <f>ROW()</f>
        <v>39886</v>
      </c>
    </row>
    <row r="39887" spans="73:73" x14ac:dyDescent="0.45">
      <c r="BU39887">
        <f>ROW()</f>
        <v>39887</v>
      </c>
    </row>
    <row r="39888" spans="73:73" x14ac:dyDescent="0.45">
      <c r="BU39888">
        <f>ROW()</f>
        <v>39888</v>
      </c>
    </row>
    <row r="39889" spans="73:73" x14ac:dyDescent="0.45">
      <c r="BU39889">
        <f>ROW()</f>
        <v>39889</v>
      </c>
    </row>
    <row r="39890" spans="73:73" x14ac:dyDescent="0.45">
      <c r="BU39890">
        <f>ROW()</f>
        <v>39890</v>
      </c>
    </row>
    <row r="39891" spans="73:73" x14ac:dyDescent="0.45">
      <c r="BU39891">
        <f>ROW()</f>
        <v>39891</v>
      </c>
    </row>
    <row r="39892" spans="73:73" x14ac:dyDescent="0.45">
      <c r="BU39892">
        <f>ROW()</f>
        <v>39892</v>
      </c>
    </row>
    <row r="39893" spans="73:73" x14ac:dyDescent="0.45">
      <c r="BU39893">
        <f>ROW()</f>
        <v>39893</v>
      </c>
    </row>
    <row r="39894" spans="73:73" x14ac:dyDescent="0.45">
      <c r="BU39894">
        <f>ROW()</f>
        <v>39894</v>
      </c>
    </row>
    <row r="39895" spans="73:73" x14ac:dyDescent="0.45">
      <c r="BU39895">
        <f>ROW()</f>
        <v>39895</v>
      </c>
    </row>
    <row r="39896" spans="73:73" x14ac:dyDescent="0.45">
      <c r="BU39896">
        <f>ROW()</f>
        <v>39896</v>
      </c>
    </row>
    <row r="39897" spans="73:73" x14ac:dyDescent="0.45">
      <c r="BU39897">
        <f>ROW()</f>
        <v>39897</v>
      </c>
    </row>
    <row r="39898" spans="73:73" x14ac:dyDescent="0.45">
      <c r="BU39898">
        <f>ROW()</f>
        <v>39898</v>
      </c>
    </row>
    <row r="39899" spans="73:73" x14ac:dyDescent="0.45">
      <c r="BU39899">
        <f>ROW()</f>
        <v>39899</v>
      </c>
    </row>
    <row r="39900" spans="73:73" x14ac:dyDescent="0.45">
      <c r="BU39900">
        <f>ROW()</f>
        <v>39900</v>
      </c>
    </row>
    <row r="39901" spans="73:73" x14ac:dyDescent="0.45">
      <c r="BU39901">
        <f>ROW()</f>
        <v>39901</v>
      </c>
    </row>
    <row r="39902" spans="73:73" x14ac:dyDescent="0.45">
      <c r="BU39902">
        <f>ROW()</f>
        <v>39902</v>
      </c>
    </row>
    <row r="39903" spans="73:73" x14ac:dyDescent="0.45">
      <c r="BU39903">
        <f>ROW()</f>
        <v>39903</v>
      </c>
    </row>
    <row r="39904" spans="73:73" x14ac:dyDescent="0.45">
      <c r="BU39904">
        <f>ROW()</f>
        <v>39904</v>
      </c>
    </row>
    <row r="39905" spans="73:73" x14ac:dyDescent="0.45">
      <c r="BU39905">
        <f>ROW()</f>
        <v>39905</v>
      </c>
    </row>
    <row r="39906" spans="73:73" x14ac:dyDescent="0.45">
      <c r="BU39906">
        <f>ROW()</f>
        <v>39906</v>
      </c>
    </row>
    <row r="39907" spans="73:73" x14ac:dyDescent="0.45">
      <c r="BU39907">
        <f>ROW()</f>
        <v>39907</v>
      </c>
    </row>
    <row r="39908" spans="73:73" x14ac:dyDescent="0.45">
      <c r="BU39908">
        <f>ROW()</f>
        <v>39908</v>
      </c>
    </row>
    <row r="39909" spans="73:73" x14ac:dyDescent="0.45">
      <c r="BU39909">
        <f>ROW()</f>
        <v>39909</v>
      </c>
    </row>
    <row r="39910" spans="73:73" x14ac:dyDescent="0.45">
      <c r="BU39910">
        <f>ROW()</f>
        <v>39910</v>
      </c>
    </row>
    <row r="39911" spans="73:73" x14ac:dyDescent="0.45">
      <c r="BU39911">
        <f>ROW()</f>
        <v>39911</v>
      </c>
    </row>
    <row r="39912" spans="73:73" x14ac:dyDescent="0.45">
      <c r="BU39912">
        <f>ROW()</f>
        <v>39912</v>
      </c>
    </row>
    <row r="39913" spans="73:73" x14ac:dyDescent="0.45">
      <c r="BU39913">
        <f>ROW()</f>
        <v>39913</v>
      </c>
    </row>
    <row r="39914" spans="73:73" x14ac:dyDescent="0.45">
      <c r="BU39914">
        <f>ROW()</f>
        <v>39914</v>
      </c>
    </row>
    <row r="39915" spans="73:73" x14ac:dyDescent="0.45">
      <c r="BU39915">
        <f>ROW()</f>
        <v>39915</v>
      </c>
    </row>
    <row r="39916" spans="73:73" x14ac:dyDescent="0.45">
      <c r="BU39916">
        <f>ROW()</f>
        <v>39916</v>
      </c>
    </row>
    <row r="39917" spans="73:73" x14ac:dyDescent="0.45">
      <c r="BU39917">
        <f>ROW()</f>
        <v>39917</v>
      </c>
    </row>
    <row r="39918" spans="73:73" x14ac:dyDescent="0.45">
      <c r="BU39918">
        <f>ROW()</f>
        <v>39918</v>
      </c>
    </row>
    <row r="39919" spans="73:73" x14ac:dyDescent="0.45">
      <c r="BU39919">
        <f>ROW()</f>
        <v>39919</v>
      </c>
    </row>
    <row r="39920" spans="73:73" x14ac:dyDescent="0.45">
      <c r="BU39920">
        <f>ROW()</f>
        <v>39920</v>
      </c>
    </row>
    <row r="39921" spans="73:73" x14ac:dyDescent="0.45">
      <c r="BU39921">
        <f>ROW()</f>
        <v>39921</v>
      </c>
    </row>
    <row r="39922" spans="73:73" x14ac:dyDescent="0.45">
      <c r="BU39922">
        <f>ROW()</f>
        <v>39922</v>
      </c>
    </row>
    <row r="39923" spans="73:73" x14ac:dyDescent="0.45">
      <c r="BU39923">
        <f>ROW()</f>
        <v>39923</v>
      </c>
    </row>
    <row r="39924" spans="73:73" x14ac:dyDescent="0.45">
      <c r="BU39924">
        <f>ROW()</f>
        <v>39924</v>
      </c>
    </row>
    <row r="39925" spans="73:73" x14ac:dyDescent="0.45">
      <c r="BU39925">
        <f>ROW()</f>
        <v>39925</v>
      </c>
    </row>
    <row r="39926" spans="73:73" x14ac:dyDescent="0.45">
      <c r="BU39926">
        <f>ROW()</f>
        <v>39926</v>
      </c>
    </row>
    <row r="39927" spans="73:73" x14ac:dyDescent="0.45">
      <c r="BU39927">
        <f>ROW()</f>
        <v>39927</v>
      </c>
    </row>
    <row r="39928" spans="73:73" x14ac:dyDescent="0.45">
      <c r="BU39928">
        <f>ROW()</f>
        <v>39928</v>
      </c>
    </row>
    <row r="39929" spans="73:73" x14ac:dyDescent="0.45">
      <c r="BU39929">
        <f>ROW()</f>
        <v>39929</v>
      </c>
    </row>
    <row r="39930" spans="73:73" x14ac:dyDescent="0.45">
      <c r="BU39930">
        <f>ROW()</f>
        <v>39930</v>
      </c>
    </row>
    <row r="39931" spans="73:73" x14ac:dyDescent="0.45">
      <c r="BU39931">
        <f>ROW()</f>
        <v>39931</v>
      </c>
    </row>
    <row r="39932" spans="73:73" x14ac:dyDescent="0.45">
      <c r="BU39932">
        <f>ROW()</f>
        <v>39932</v>
      </c>
    </row>
    <row r="39933" spans="73:73" x14ac:dyDescent="0.45">
      <c r="BU39933">
        <f>ROW()</f>
        <v>39933</v>
      </c>
    </row>
    <row r="39934" spans="73:73" x14ac:dyDescent="0.45">
      <c r="BU39934">
        <f>ROW()</f>
        <v>39934</v>
      </c>
    </row>
    <row r="39935" spans="73:73" x14ac:dyDescent="0.45">
      <c r="BU39935">
        <f>ROW()</f>
        <v>39935</v>
      </c>
    </row>
    <row r="39936" spans="73:73" x14ac:dyDescent="0.45">
      <c r="BU39936">
        <f>ROW()</f>
        <v>39936</v>
      </c>
    </row>
    <row r="39937" spans="73:73" x14ac:dyDescent="0.45">
      <c r="BU39937">
        <f>ROW()</f>
        <v>39937</v>
      </c>
    </row>
    <row r="39938" spans="73:73" x14ac:dyDescent="0.45">
      <c r="BU39938">
        <f>ROW()</f>
        <v>39938</v>
      </c>
    </row>
    <row r="39939" spans="73:73" x14ac:dyDescent="0.45">
      <c r="BU39939">
        <f>ROW()</f>
        <v>39939</v>
      </c>
    </row>
    <row r="39940" spans="73:73" x14ac:dyDescent="0.45">
      <c r="BU39940">
        <f>ROW()</f>
        <v>39940</v>
      </c>
    </row>
    <row r="39941" spans="73:73" x14ac:dyDescent="0.45">
      <c r="BU39941">
        <f>ROW()</f>
        <v>39941</v>
      </c>
    </row>
    <row r="39942" spans="73:73" x14ac:dyDescent="0.45">
      <c r="BU39942">
        <f>ROW()</f>
        <v>39942</v>
      </c>
    </row>
    <row r="39943" spans="73:73" x14ac:dyDescent="0.45">
      <c r="BU39943">
        <f>ROW()</f>
        <v>39943</v>
      </c>
    </row>
    <row r="39944" spans="73:73" x14ac:dyDescent="0.45">
      <c r="BU39944">
        <f>ROW()</f>
        <v>39944</v>
      </c>
    </row>
    <row r="39945" spans="73:73" x14ac:dyDescent="0.45">
      <c r="BU39945">
        <f>ROW()</f>
        <v>39945</v>
      </c>
    </row>
    <row r="39946" spans="73:73" x14ac:dyDescent="0.45">
      <c r="BU39946">
        <f>ROW()</f>
        <v>39946</v>
      </c>
    </row>
    <row r="39947" spans="73:73" x14ac:dyDescent="0.45">
      <c r="BU39947">
        <f>ROW()</f>
        <v>39947</v>
      </c>
    </row>
    <row r="39948" spans="73:73" x14ac:dyDescent="0.45">
      <c r="BU39948">
        <f>ROW()</f>
        <v>39948</v>
      </c>
    </row>
    <row r="39949" spans="73:73" x14ac:dyDescent="0.45">
      <c r="BU39949">
        <f>ROW()</f>
        <v>39949</v>
      </c>
    </row>
    <row r="39950" spans="73:73" x14ac:dyDescent="0.45">
      <c r="BU39950">
        <f>ROW()</f>
        <v>39950</v>
      </c>
    </row>
    <row r="39951" spans="73:73" x14ac:dyDescent="0.45">
      <c r="BU39951">
        <f>ROW()</f>
        <v>39951</v>
      </c>
    </row>
    <row r="39952" spans="73:73" x14ac:dyDescent="0.45">
      <c r="BU39952">
        <f>ROW()</f>
        <v>39952</v>
      </c>
    </row>
    <row r="39953" spans="73:73" x14ac:dyDescent="0.45">
      <c r="BU39953">
        <f>ROW()</f>
        <v>39953</v>
      </c>
    </row>
    <row r="39954" spans="73:73" x14ac:dyDescent="0.45">
      <c r="BU39954">
        <f>ROW()</f>
        <v>39954</v>
      </c>
    </row>
    <row r="39955" spans="73:73" x14ac:dyDescent="0.45">
      <c r="BU39955">
        <f>ROW()</f>
        <v>39955</v>
      </c>
    </row>
    <row r="39956" spans="73:73" x14ac:dyDescent="0.45">
      <c r="BU39956">
        <f>ROW()</f>
        <v>39956</v>
      </c>
    </row>
    <row r="39957" spans="73:73" x14ac:dyDescent="0.45">
      <c r="BU39957">
        <f>ROW()</f>
        <v>39957</v>
      </c>
    </row>
    <row r="39958" spans="73:73" x14ac:dyDescent="0.45">
      <c r="BU39958">
        <f>ROW()</f>
        <v>39958</v>
      </c>
    </row>
    <row r="39959" spans="73:73" x14ac:dyDescent="0.45">
      <c r="BU39959">
        <f>ROW()</f>
        <v>39959</v>
      </c>
    </row>
    <row r="39960" spans="73:73" x14ac:dyDescent="0.45">
      <c r="BU39960">
        <f>ROW()</f>
        <v>39960</v>
      </c>
    </row>
    <row r="39961" spans="73:73" x14ac:dyDescent="0.45">
      <c r="BU39961">
        <f>ROW()</f>
        <v>39961</v>
      </c>
    </row>
    <row r="39962" spans="73:73" x14ac:dyDescent="0.45">
      <c r="BU39962">
        <f>ROW()</f>
        <v>39962</v>
      </c>
    </row>
    <row r="39963" spans="73:73" x14ac:dyDescent="0.45">
      <c r="BU39963">
        <f>ROW()</f>
        <v>39963</v>
      </c>
    </row>
    <row r="39964" spans="73:73" x14ac:dyDescent="0.45">
      <c r="BU39964">
        <f>ROW()</f>
        <v>39964</v>
      </c>
    </row>
    <row r="39965" spans="73:73" x14ac:dyDescent="0.45">
      <c r="BU39965">
        <f>ROW()</f>
        <v>39965</v>
      </c>
    </row>
    <row r="39966" spans="73:73" x14ac:dyDescent="0.45">
      <c r="BU39966">
        <f>ROW()</f>
        <v>39966</v>
      </c>
    </row>
    <row r="39967" spans="73:73" x14ac:dyDescent="0.45">
      <c r="BU39967">
        <f>ROW()</f>
        <v>39967</v>
      </c>
    </row>
    <row r="39968" spans="73:73" x14ac:dyDescent="0.45">
      <c r="BU39968">
        <f>ROW()</f>
        <v>39968</v>
      </c>
    </row>
    <row r="39969" spans="73:73" x14ac:dyDescent="0.45">
      <c r="BU39969">
        <f>ROW()</f>
        <v>39969</v>
      </c>
    </row>
    <row r="39970" spans="73:73" x14ac:dyDescent="0.45">
      <c r="BU39970">
        <f>ROW()</f>
        <v>39970</v>
      </c>
    </row>
    <row r="39971" spans="73:73" x14ac:dyDescent="0.45">
      <c r="BU39971">
        <f>ROW()</f>
        <v>39971</v>
      </c>
    </row>
    <row r="39972" spans="73:73" x14ac:dyDescent="0.45">
      <c r="BU39972">
        <f>ROW()</f>
        <v>39972</v>
      </c>
    </row>
    <row r="39973" spans="73:73" x14ac:dyDescent="0.45">
      <c r="BU39973">
        <f>ROW()</f>
        <v>39973</v>
      </c>
    </row>
    <row r="39974" spans="73:73" x14ac:dyDescent="0.45">
      <c r="BU39974">
        <f>ROW()</f>
        <v>39974</v>
      </c>
    </row>
    <row r="39975" spans="73:73" x14ac:dyDescent="0.45">
      <c r="BU39975">
        <f>ROW()</f>
        <v>39975</v>
      </c>
    </row>
    <row r="39976" spans="73:73" x14ac:dyDescent="0.45">
      <c r="BU39976">
        <f>ROW()</f>
        <v>39976</v>
      </c>
    </row>
    <row r="39977" spans="73:73" x14ac:dyDescent="0.45">
      <c r="BU39977">
        <f>ROW()</f>
        <v>39977</v>
      </c>
    </row>
    <row r="39978" spans="73:73" x14ac:dyDescent="0.45">
      <c r="BU39978">
        <f>ROW()</f>
        <v>39978</v>
      </c>
    </row>
    <row r="39979" spans="73:73" x14ac:dyDescent="0.45">
      <c r="BU39979">
        <f>ROW()</f>
        <v>39979</v>
      </c>
    </row>
    <row r="39980" spans="73:73" x14ac:dyDescent="0.45">
      <c r="BU39980">
        <f>ROW()</f>
        <v>39980</v>
      </c>
    </row>
    <row r="39981" spans="73:73" x14ac:dyDescent="0.45">
      <c r="BU39981">
        <f>ROW()</f>
        <v>39981</v>
      </c>
    </row>
    <row r="39982" spans="73:73" x14ac:dyDescent="0.45">
      <c r="BU39982">
        <f>ROW()</f>
        <v>39982</v>
      </c>
    </row>
    <row r="39983" spans="73:73" x14ac:dyDescent="0.45">
      <c r="BU39983">
        <f>ROW()</f>
        <v>39983</v>
      </c>
    </row>
    <row r="39984" spans="73:73" x14ac:dyDescent="0.45">
      <c r="BU39984">
        <f>ROW()</f>
        <v>39984</v>
      </c>
    </row>
    <row r="39985" spans="73:73" x14ac:dyDescent="0.45">
      <c r="BU39985">
        <f>ROW()</f>
        <v>39985</v>
      </c>
    </row>
    <row r="39986" spans="73:73" x14ac:dyDescent="0.45">
      <c r="BU39986">
        <f>ROW()</f>
        <v>39986</v>
      </c>
    </row>
    <row r="39987" spans="73:73" x14ac:dyDescent="0.45">
      <c r="BU39987">
        <f>ROW()</f>
        <v>39987</v>
      </c>
    </row>
    <row r="39988" spans="73:73" x14ac:dyDescent="0.45">
      <c r="BU39988">
        <f>ROW()</f>
        <v>39988</v>
      </c>
    </row>
    <row r="39989" spans="73:73" x14ac:dyDescent="0.45">
      <c r="BU39989">
        <f>ROW()</f>
        <v>39989</v>
      </c>
    </row>
    <row r="39990" spans="73:73" x14ac:dyDescent="0.45">
      <c r="BU39990">
        <f>ROW()</f>
        <v>39990</v>
      </c>
    </row>
    <row r="39991" spans="73:73" x14ac:dyDescent="0.45">
      <c r="BU39991">
        <f>ROW()</f>
        <v>39991</v>
      </c>
    </row>
    <row r="39992" spans="73:73" x14ac:dyDescent="0.45">
      <c r="BU39992">
        <f>ROW()</f>
        <v>39992</v>
      </c>
    </row>
    <row r="39993" spans="73:73" x14ac:dyDescent="0.45">
      <c r="BU39993">
        <f>ROW()</f>
        <v>39993</v>
      </c>
    </row>
    <row r="39994" spans="73:73" x14ac:dyDescent="0.45">
      <c r="BU39994">
        <f>ROW()</f>
        <v>39994</v>
      </c>
    </row>
    <row r="39995" spans="73:73" x14ac:dyDescent="0.45">
      <c r="BU39995">
        <f>ROW()</f>
        <v>39995</v>
      </c>
    </row>
    <row r="39996" spans="73:73" x14ac:dyDescent="0.45">
      <c r="BU39996">
        <f>ROW()</f>
        <v>39996</v>
      </c>
    </row>
    <row r="39997" spans="73:73" x14ac:dyDescent="0.45">
      <c r="BU39997">
        <f>ROW()</f>
        <v>39997</v>
      </c>
    </row>
    <row r="39998" spans="73:73" x14ac:dyDescent="0.45">
      <c r="BU39998">
        <f>ROW()</f>
        <v>39998</v>
      </c>
    </row>
    <row r="39999" spans="73:73" x14ac:dyDescent="0.45">
      <c r="BU39999">
        <f>ROW()</f>
        <v>39999</v>
      </c>
    </row>
    <row r="40000" spans="73:73" x14ac:dyDescent="0.45">
      <c r="BU40000">
        <f>ROW()</f>
        <v>40000</v>
      </c>
    </row>
    <row r="40001" spans="73:73" x14ac:dyDescent="0.45">
      <c r="BU40001">
        <f>ROW()</f>
        <v>40001</v>
      </c>
    </row>
    <row r="40002" spans="73:73" x14ac:dyDescent="0.45">
      <c r="BU40002">
        <f>ROW()</f>
        <v>40002</v>
      </c>
    </row>
    <row r="40003" spans="73:73" x14ac:dyDescent="0.45">
      <c r="BU40003">
        <f>ROW()</f>
        <v>40003</v>
      </c>
    </row>
    <row r="40004" spans="73:73" x14ac:dyDescent="0.45">
      <c r="BU40004">
        <f>ROW()</f>
        <v>40004</v>
      </c>
    </row>
    <row r="40005" spans="73:73" x14ac:dyDescent="0.45">
      <c r="BU40005">
        <f>ROW()</f>
        <v>40005</v>
      </c>
    </row>
    <row r="40006" spans="73:73" x14ac:dyDescent="0.45">
      <c r="BU40006">
        <f>ROW()</f>
        <v>40006</v>
      </c>
    </row>
    <row r="40007" spans="73:73" x14ac:dyDescent="0.45">
      <c r="BU40007">
        <f>ROW()</f>
        <v>40007</v>
      </c>
    </row>
    <row r="40008" spans="73:73" x14ac:dyDescent="0.45">
      <c r="BU40008">
        <f>ROW()</f>
        <v>40008</v>
      </c>
    </row>
    <row r="40009" spans="73:73" x14ac:dyDescent="0.45">
      <c r="BU40009">
        <f>ROW()</f>
        <v>40009</v>
      </c>
    </row>
    <row r="40010" spans="73:73" x14ac:dyDescent="0.45">
      <c r="BU40010">
        <f>ROW()</f>
        <v>40010</v>
      </c>
    </row>
    <row r="40011" spans="73:73" x14ac:dyDescent="0.45">
      <c r="BU40011">
        <f>ROW()</f>
        <v>40011</v>
      </c>
    </row>
    <row r="40012" spans="73:73" x14ac:dyDescent="0.45">
      <c r="BU40012">
        <f>ROW()</f>
        <v>40012</v>
      </c>
    </row>
    <row r="40013" spans="73:73" x14ac:dyDescent="0.45">
      <c r="BU40013">
        <f>ROW()</f>
        <v>40013</v>
      </c>
    </row>
    <row r="40014" spans="73:73" x14ac:dyDescent="0.45">
      <c r="BU40014">
        <f>ROW()</f>
        <v>40014</v>
      </c>
    </row>
    <row r="40015" spans="73:73" x14ac:dyDescent="0.45">
      <c r="BU40015">
        <f>ROW()</f>
        <v>40015</v>
      </c>
    </row>
    <row r="40016" spans="73:73" x14ac:dyDescent="0.45">
      <c r="BU40016">
        <f>ROW()</f>
        <v>40016</v>
      </c>
    </row>
    <row r="40017" spans="73:73" x14ac:dyDescent="0.45">
      <c r="BU40017">
        <f>ROW()</f>
        <v>40017</v>
      </c>
    </row>
    <row r="40018" spans="73:73" x14ac:dyDescent="0.45">
      <c r="BU40018">
        <f>ROW()</f>
        <v>40018</v>
      </c>
    </row>
    <row r="40019" spans="73:73" x14ac:dyDescent="0.45">
      <c r="BU40019">
        <f>ROW()</f>
        <v>40019</v>
      </c>
    </row>
    <row r="40020" spans="73:73" x14ac:dyDescent="0.45">
      <c r="BU40020">
        <f>ROW()</f>
        <v>40020</v>
      </c>
    </row>
    <row r="40021" spans="73:73" x14ac:dyDescent="0.45">
      <c r="BU40021">
        <f>ROW()</f>
        <v>40021</v>
      </c>
    </row>
    <row r="40022" spans="73:73" x14ac:dyDescent="0.45">
      <c r="BU40022">
        <f>ROW()</f>
        <v>40022</v>
      </c>
    </row>
    <row r="40023" spans="73:73" x14ac:dyDescent="0.45">
      <c r="BU40023">
        <f>ROW()</f>
        <v>40023</v>
      </c>
    </row>
    <row r="40024" spans="73:73" x14ac:dyDescent="0.45">
      <c r="BU40024">
        <f>ROW()</f>
        <v>40024</v>
      </c>
    </row>
    <row r="40025" spans="73:73" x14ac:dyDescent="0.45">
      <c r="BU40025">
        <f>ROW()</f>
        <v>40025</v>
      </c>
    </row>
    <row r="40026" spans="73:73" x14ac:dyDescent="0.45">
      <c r="BU40026">
        <f>ROW()</f>
        <v>40026</v>
      </c>
    </row>
    <row r="40027" spans="73:73" x14ac:dyDescent="0.45">
      <c r="BU40027">
        <f>ROW()</f>
        <v>40027</v>
      </c>
    </row>
    <row r="40028" spans="73:73" x14ac:dyDescent="0.45">
      <c r="BU40028">
        <f>ROW()</f>
        <v>40028</v>
      </c>
    </row>
    <row r="40029" spans="73:73" x14ac:dyDescent="0.45">
      <c r="BU40029">
        <f>ROW()</f>
        <v>40029</v>
      </c>
    </row>
    <row r="40030" spans="73:73" x14ac:dyDescent="0.45">
      <c r="BU40030">
        <f>ROW()</f>
        <v>40030</v>
      </c>
    </row>
    <row r="40031" spans="73:73" x14ac:dyDescent="0.45">
      <c r="BU40031">
        <f>ROW()</f>
        <v>40031</v>
      </c>
    </row>
    <row r="40032" spans="73:73" x14ac:dyDescent="0.45">
      <c r="BU40032">
        <f>ROW()</f>
        <v>40032</v>
      </c>
    </row>
    <row r="40033" spans="73:73" x14ac:dyDescent="0.45">
      <c r="BU40033">
        <f>ROW()</f>
        <v>40033</v>
      </c>
    </row>
    <row r="40034" spans="73:73" x14ac:dyDescent="0.45">
      <c r="BU40034">
        <f>ROW()</f>
        <v>40034</v>
      </c>
    </row>
    <row r="40035" spans="73:73" x14ac:dyDescent="0.45">
      <c r="BU40035">
        <f>ROW()</f>
        <v>40035</v>
      </c>
    </row>
    <row r="40036" spans="73:73" x14ac:dyDescent="0.45">
      <c r="BU40036">
        <f>ROW()</f>
        <v>40036</v>
      </c>
    </row>
    <row r="40037" spans="73:73" x14ac:dyDescent="0.45">
      <c r="BU40037">
        <f>ROW()</f>
        <v>40037</v>
      </c>
    </row>
    <row r="40038" spans="73:73" x14ac:dyDescent="0.45">
      <c r="BU40038">
        <f>ROW()</f>
        <v>40038</v>
      </c>
    </row>
    <row r="40039" spans="73:73" x14ac:dyDescent="0.45">
      <c r="BU40039">
        <f>ROW()</f>
        <v>40039</v>
      </c>
    </row>
    <row r="40040" spans="73:73" x14ac:dyDescent="0.45">
      <c r="BU40040">
        <f>ROW()</f>
        <v>40040</v>
      </c>
    </row>
    <row r="40041" spans="73:73" x14ac:dyDescent="0.45">
      <c r="BU40041">
        <f>ROW()</f>
        <v>40041</v>
      </c>
    </row>
    <row r="40042" spans="73:73" x14ac:dyDescent="0.45">
      <c r="BU40042">
        <f>ROW()</f>
        <v>40042</v>
      </c>
    </row>
    <row r="40043" spans="73:73" x14ac:dyDescent="0.45">
      <c r="BU40043">
        <f>ROW()</f>
        <v>40043</v>
      </c>
    </row>
    <row r="40044" spans="73:73" x14ac:dyDescent="0.45">
      <c r="BU40044">
        <f>ROW()</f>
        <v>40044</v>
      </c>
    </row>
    <row r="40045" spans="73:73" x14ac:dyDescent="0.45">
      <c r="BU40045">
        <f>ROW()</f>
        <v>40045</v>
      </c>
    </row>
    <row r="40046" spans="73:73" x14ac:dyDescent="0.45">
      <c r="BU40046">
        <f>ROW()</f>
        <v>40046</v>
      </c>
    </row>
    <row r="40047" spans="73:73" x14ac:dyDescent="0.45">
      <c r="BU40047">
        <f>ROW()</f>
        <v>40047</v>
      </c>
    </row>
    <row r="40048" spans="73:73" x14ac:dyDescent="0.45">
      <c r="BU40048">
        <f>ROW()</f>
        <v>40048</v>
      </c>
    </row>
    <row r="40049" spans="73:73" x14ac:dyDescent="0.45">
      <c r="BU40049">
        <f>ROW()</f>
        <v>40049</v>
      </c>
    </row>
    <row r="40050" spans="73:73" x14ac:dyDescent="0.45">
      <c r="BU40050">
        <f>ROW()</f>
        <v>40050</v>
      </c>
    </row>
    <row r="40051" spans="73:73" x14ac:dyDescent="0.45">
      <c r="BU40051">
        <f>ROW()</f>
        <v>40051</v>
      </c>
    </row>
    <row r="40052" spans="73:73" x14ac:dyDescent="0.45">
      <c r="BU40052">
        <f>ROW()</f>
        <v>40052</v>
      </c>
    </row>
    <row r="40053" spans="73:73" x14ac:dyDescent="0.45">
      <c r="BU40053">
        <f>ROW()</f>
        <v>40053</v>
      </c>
    </row>
    <row r="40054" spans="73:73" x14ac:dyDescent="0.45">
      <c r="BU40054">
        <f>ROW()</f>
        <v>40054</v>
      </c>
    </row>
    <row r="40055" spans="73:73" x14ac:dyDescent="0.45">
      <c r="BU40055">
        <f>ROW()</f>
        <v>40055</v>
      </c>
    </row>
    <row r="40056" spans="73:73" x14ac:dyDescent="0.45">
      <c r="BU40056">
        <f>ROW()</f>
        <v>40056</v>
      </c>
    </row>
    <row r="40057" spans="73:73" x14ac:dyDescent="0.45">
      <c r="BU40057">
        <f>ROW()</f>
        <v>40057</v>
      </c>
    </row>
    <row r="40058" spans="73:73" x14ac:dyDescent="0.45">
      <c r="BU40058">
        <f>ROW()</f>
        <v>40058</v>
      </c>
    </row>
    <row r="40059" spans="73:73" x14ac:dyDescent="0.45">
      <c r="BU40059">
        <f>ROW()</f>
        <v>40059</v>
      </c>
    </row>
    <row r="40060" spans="73:73" x14ac:dyDescent="0.45">
      <c r="BU40060">
        <f>ROW()</f>
        <v>40060</v>
      </c>
    </row>
    <row r="40061" spans="73:73" x14ac:dyDescent="0.45">
      <c r="BU40061">
        <f>ROW()</f>
        <v>40061</v>
      </c>
    </row>
    <row r="40062" spans="73:73" x14ac:dyDescent="0.45">
      <c r="BU40062">
        <f>ROW()</f>
        <v>40062</v>
      </c>
    </row>
    <row r="40063" spans="73:73" x14ac:dyDescent="0.45">
      <c r="BU40063">
        <f>ROW()</f>
        <v>40063</v>
      </c>
    </row>
    <row r="40064" spans="73:73" x14ac:dyDescent="0.45">
      <c r="BU40064">
        <f>ROW()</f>
        <v>40064</v>
      </c>
    </row>
    <row r="40065" spans="73:73" x14ac:dyDescent="0.45">
      <c r="BU40065">
        <f>ROW()</f>
        <v>40065</v>
      </c>
    </row>
    <row r="40066" spans="73:73" x14ac:dyDescent="0.45">
      <c r="BU40066">
        <f>ROW()</f>
        <v>40066</v>
      </c>
    </row>
    <row r="40067" spans="73:73" x14ac:dyDescent="0.45">
      <c r="BU40067">
        <f>ROW()</f>
        <v>40067</v>
      </c>
    </row>
    <row r="40068" spans="73:73" x14ac:dyDescent="0.45">
      <c r="BU40068">
        <f>ROW()</f>
        <v>40068</v>
      </c>
    </row>
    <row r="40069" spans="73:73" x14ac:dyDescent="0.45">
      <c r="BU40069">
        <f>ROW()</f>
        <v>40069</v>
      </c>
    </row>
    <row r="40070" spans="73:73" x14ac:dyDescent="0.45">
      <c r="BU40070">
        <f>ROW()</f>
        <v>40070</v>
      </c>
    </row>
    <row r="40071" spans="73:73" x14ac:dyDescent="0.45">
      <c r="BU40071">
        <f>ROW()</f>
        <v>40071</v>
      </c>
    </row>
    <row r="40072" spans="73:73" x14ac:dyDescent="0.45">
      <c r="BU40072">
        <f>ROW()</f>
        <v>40072</v>
      </c>
    </row>
    <row r="40073" spans="73:73" x14ac:dyDescent="0.45">
      <c r="BU40073">
        <f>ROW()</f>
        <v>40073</v>
      </c>
    </row>
    <row r="40074" spans="73:73" x14ac:dyDescent="0.45">
      <c r="BU40074">
        <f>ROW()</f>
        <v>40074</v>
      </c>
    </row>
    <row r="40075" spans="73:73" x14ac:dyDescent="0.45">
      <c r="BU40075">
        <f>ROW()</f>
        <v>40075</v>
      </c>
    </row>
    <row r="40076" spans="73:73" x14ac:dyDescent="0.45">
      <c r="BU40076">
        <f>ROW()</f>
        <v>40076</v>
      </c>
    </row>
    <row r="40077" spans="73:73" x14ac:dyDescent="0.45">
      <c r="BU40077">
        <f>ROW()</f>
        <v>40077</v>
      </c>
    </row>
    <row r="40078" spans="73:73" x14ac:dyDescent="0.45">
      <c r="BU40078">
        <f>ROW()</f>
        <v>40078</v>
      </c>
    </row>
    <row r="40079" spans="73:73" x14ac:dyDescent="0.45">
      <c r="BU40079">
        <f>ROW()</f>
        <v>40079</v>
      </c>
    </row>
    <row r="40080" spans="73:73" x14ac:dyDescent="0.45">
      <c r="BU40080">
        <f>ROW()</f>
        <v>40080</v>
      </c>
    </row>
    <row r="40081" spans="73:73" x14ac:dyDescent="0.45">
      <c r="BU40081">
        <f>ROW()</f>
        <v>40081</v>
      </c>
    </row>
    <row r="40082" spans="73:73" x14ac:dyDescent="0.45">
      <c r="BU40082">
        <f>ROW()</f>
        <v>40082</v>
      </c>
    </row>
    <row r="40083" spans="73:73" x14ac:dyDescent="0.45">
      <c r="BU40083">
        <f>ROW()</f>
        <v>40083</v>
      </c>
    </row>
    <row r="40084" spans="73:73" x14ac:dyDescent="0.45">
      <c r="BU40084">
        <f>ROW()</f>
        <v>40084</v>
      </c>
    </row>
    <row r="40085" spans="73:73" x14ac:dyDescent="0.45">
      <c r="BU40085">
        <f>ROW()</f>
        <v>40085</v>
      </c>
    </row>
    <row r="40086" spans="73:73" x14ac:dyDescent="0.45">
      <c r="BU40086">
        <f>ROW()</f>
        <v>40086</v>
      </c>
    </row>
    <row r="40087" spans="73:73" x14ac:dyDescent="0.45">
      <c r="BU40087">
        <f>ROW()</f>
        <v>40087</v>
      </c>
    </row>
    <row r="40088" spans="73:73" x14ac:dyDescent="0.45">
      <c r="BU40088">
        <f>ROW()</f>
        <v>40088</v>
      </c>
    </row>
    <row r="40089" spans="73:73" x14ac:dyDescent="0.45">
      <c r="BU40089">
        <f>ROW()</f>
        <v>40089</v>
      </c>
    </row>
    <row r="40090" spans="73:73" x14ac:dyDescent="0.45">
      <c r="BU40090">
        <f>ROW()</f>
        <v>40090</v>
      </c>
    </row>
    <row r="40091" spans="73:73" x14ac:dyDescent="0.45">
      <c r="BU40091">
        <f>ROW()</f>
        <v>40091</v>
      </c>
    </row>
    <row r="40092" spans="73:73" x14ac:dyDescent="0.45">
      <c r="BU40092">
        <f>ROW()</f>
        <v>40092</v>
      </c>
    </row>
    <row r="40093" spans="73:73" x14ac:dyDescent="0.45">
      <c r="BU40093">
        <f>ROW()</f>
        <v>40093</v>
      </c>
    </row>
    <row r="40094" spans="73:73" x14ac:dyDescent="0.45">
      <c r="BU40094">
        <f>ROW()</f>
        <v>40094</v>
      </c>
    </row>
    <row r="40095" spans="73:73" x14ac:dyDescent="0.45">
      <c r="BU40095">
        <f>ROW()</f>
        <v>40095</v>
      </c>
    </row>
    <row r="40096" spans="73:73" x14ac:dyDescent="0.45">
      <c r="BU40096">
        <f>ROW()</f>
        <v>40096</v>
      </c>
    </row>
    <row r="40097" spans="73:73" x14ac:dyDescent="0.45">
      <c r="BU40097">
        <f>ROW()</f>
        <v>40097</v>
      </c>
    </row>
    <row r="40098" spans="73:73" x14ac:dyDescent="0.45">
      <c r="BU40098">
        <f>ROW()</f>
        <v>40098</v>
      </c>
    </row>
    <row r="40099" spans="73:73" x14ac:dyDescent="0.45">
      <c r="BU40099">
        <f>ROW()</f>
        <v>40099</v>
      </c>
    </row>
    <row r="40100" spans="73:73" x14ac:dyDescent="0.45">
      <c r="BU40100">
        <f>ROW()</f>
        <v>40100</v>
      </c>
    </row>
    <row r="40101" spans="73:73" x14ac:dyDescent="0.45">
      <c r="BU40101">
        <f>ROW()</f>
        <v>40101</v>
      </c>
    </row>
    <row r="40102" spans="73:73" x14ac:dyDescent="0.45">
      <c r="BU40102">
        <f>ROW()</f>
        <v>40102</v>
      </c>
    </row>
    <row r="40103" spans="73:73" x14ac:dyDescent="0.45">
      <c r="BU40103">
        <f>ROW()</f>
        <v>40103</v>
      </c>
    </row>
    <row r="40104" spans="73:73" x14ac:dyDescent="0.45">
      <c r="BU40104">
        <f>ROW()</f>
        <v>40104</v>
      </c>
    </row>
    <row r="40105" spans="73:73" x14ac:dyDescent="0.45">
      <c r="BU40105">
        <f>ROW()</f>
        <v>40105</v>
      </c>
    </row>
    <row r="40106" spans="73:73" x14ac:dyDescent="0.45">
      <c r="BU40106">
        <f>ROW()</f>
        <v>40106</v>
      </c>
    </row>
    <row r="40107" spans="73:73" x14ac:dyDescent="0.45">
      <c r="BU40107">
        <f>ROW()</f>
        <v>40107</v>
      </c>
    </row>
    <row r="40108" spans="73:73" x14ac:dyDescent="0.45">
      <c r="BU40108">
        <f>ROW()</f>
        <v>40108</v>
      </c>
    </row>
    <row r="40109" spans="73:73" x14ac:dyDescent="0.45">
      <c r="BU40109">
        <f>ROW()</f>
        <v>40109</v>
      </c>
    </row>
    <row r="40110" spans="73:73" x14ac:dyDescent="0.45">
      <c r="BU40110">
        <f>ROW()</f>
        <v>40110</v>
      </c>
    </row>
    <row r="40111" spans="73:73" x14ac:dyDescent="0.45">
      <c r="BU40111">
        <f>ROW()</f>
        <v>40111</v>
      </c>
    </row>
    <row r="40112" spans="73:73" x14ac:dyDescent="0.45">
      <c r="BU40112">
        <f>ROW()</f>
        <v>40112</v>
      </c>
    </row>
    <row r="40113" spans="73:73" x14ac:dyDescent="0.45">
      <c r="BU40113">
        <f>ROW()</f>
        <v>40113</v>
      </c>
    </row>
    <row r="40114" spans="73:73" x14ac:dyDescent="0.45">
      <c r="BU40114">
        <f>ROW()</f>
        <v>40114</v>
      </c>
    </row>
    <row r="40115" spans="73:73" x14ac:dyDescent="0.45">
      <c r="BU40115">
        <f>ROW()</f>
        <v>40115</v>
      </c>
    </row>
    <row r="40116" spans="73:73" x14ac:dyDescent="0.45">
      <c r="BU40116">
        <f>ROW()</f>
        <v>40116</v>
      </c>
    </row>
    <row r="40117" spans="73:73" x14ac:dyDescent="0.45">
      <c r="BU40117">
        <f>ROW()</f>
        <v>40117</v>
      </c>
    </row>
    <row r="40118" spans="73:73" x14ac:dyDescent="0.45">
      <c r="BU40118">
        <f>ROW()</f>
        <v>40118</v>
      </c>
    </row>
    <row r="40119" spans="73:73" x14ac:dyDescent="0.45">
      <c r="BU40119">
        <f>ROW()</f>
        <v>40119</v>
      </c>
    </row>
    <row r="40120" spans="73:73" x14ac:dyDescent="0.45">
      <c r="BU40120">
        <f>ROW()</f>
        <v>40120</v>
      </c>
    </row>
    <row r="40121" spans="73:73" x14ac:dyDescent="0.45">
      <c r="BU40121">
        <f>ROW()</f>
        <v>40121</v>
      </c>
    </row>
    <row r="40122" spans="73:73" x14ac:dyDescent="0.45">
      <c r="BU40122">
        <f>ROW()</f>
        <v>40122</v>
      </c>
    </row>
    <row r="40123" spans="73:73" x14ac:dyDescent="0.45">
      <c r="BU40123">
        <f>ROW()</f>
        <v>40123</v>
      </c>
    </row>
    <row r="40124" spans="73:73" x14ac:dyDescent="0.45">
      <c r="BU40124">
        <f>ROW()</f>
        <v>40124</v>
      </c>
    </row>
    <row r="40125" spans="73:73" x14ac:dyDescent="0.45">
      <c r="BU40125">
        <f>ROW()</f>
        <v>40125</v>
      </c>
    </row>
    <row r="40126" spans="73:73" x14ac:dyDescent="0.45">
      <c r="BU40126">
        <f>ROW()</f>
        <v>40126</v>
      </c>
    </row>
    <row r="40127" spans="73:73" x14ac:dyDescent="0.45">
      <c r="BU40127">
        <f>ROW()</f>
        <v>40127</v>
      </c>
    </row>
    <row r="40128" spans="73:73" x14ac:dyDescent="0.45">
      <c r="BU40128">
        <f>ROW()</f>
        <v>40128</v>
      </c>
    </row>
    <row r="40129" spans="73:73" x14ac:dyDescent="0.45">
      <c r="BU40129">
        <f>ROW()</f>
        <v>40129</v>
      </c>
    </row>
    <row r="40130" spans="73:73" x14ac:dyDescent="0.45">
      <c r="BU40130">
        <f>ROW()</f>
        <v>40130</v>
      </c>
    </row>
    <row r="40131" spans="73:73" x14ac:dyDescent="0.45">
      <c r="BU40131">
        <f>ROW()</f>
        <v>40131</v>
      </c>
    </row>
    <row r="40132" spans="73:73" x14ac:dyDescent="0.45">
      <c r="BU40132">
        <f>ROW()</f>
        <v>40132</v>
      </c>
    </row>
    <row r="40133" spans="73:73" x14ac:dyDescent="0.45">
      <c r="BU40133">
        <f>ROW()</f>
        <v>40133</v>
      </c>
    </row>
    <row r="40134" spans="73:73" x14ac:dyDescent="0.45">
      <c r="BU40134">
        <f>ROW()</f>
        <v>40134</v>
      </c>
    </row>
    <row r="40135" spans="73:73" x14ac:dyDescent="0.45">
      <c r="BU40135">
        <f>ROW()</f>
        <v>40135</v>
      </c>
    </row>
    <row r="40136" spans="73:73" x14ac:dyDescent="0.45">
      <c r="BU40136">
        <f>ROW()</f>
        <v>40136</v>
      </c>
    </row>
    <row r="40137" spans="73:73" x14ac:dyDescent="0.45">
      <c r="BU40137">
        <f>ROW()</f>
        <v>40137</v>
      </c>
    </row>
    <row r="40138" spans="73:73" x14ac:dyDescent="0.45">
      <c r="BU40138">
        <f>ROW()</f>
        <v>40138</v>
      </c>
    </row>
    <row r="40139" spans="73:73" x14ac:dyDescent="0.45">
      <c r="BU40139">
        <f>ROW()</f>
        <v>40139</v>
      </c>
    </row>
    <row r="40140" spans="73:73" x14ac:dyDescent="0.45">
      <c r="BU40140">
        <f>ROW()</f>
        <v>40140</v>
      </c>
    </row>
    <row r="40141" spans="73:73" x14ac:dyDescent="0.45">
      <c r="BU40141">
        <f>ROW()</f>
        <v>40141</v>
      </c>
    </row>
    <row r="40142" spans="73:73" x14ac:dyDescent="0.45">
      <c r="BU40142">
        <f>ROW()</f>
        <v>40142</v>
      </c>
    </row>
    <row r="40143" spans="73:73" x14ac:dyDescent="0.45">
      <c r="BU40143">
        <f>ROW()</f>
        <v>40143</v>
      </c>
    </row>
    <row r="40144" spans="73:73" x14ac:dyDescent="0.45">
      <c r="BU40144">
        <f>ROW()</f>
        <v>40144</v>
      </c>
    </row>
    <row r="40145" spans="73:73" x14ac:dyDescent="0.45">
      <c r="BU40145">
        <f>ROW()</f>
        <v>40145</v>
      </c>
    </row>
    <row r="40146" spans="73:73" x14ac:dyDescent="0.45">
      <c r="BU40146">
        <f>ROW()</f>
        <v>40146</v>
      </c>
    </row>
    <row r="40147" spans="73:73" x14ac:dyDescent="0.45">
      <c r="BU40147">
        <f>ROW()</f>
        <v>40147</v>
      </c>
    </row>
    <row r="40148" spans="73:73" x14ac:dyDescent="0.45">
      <c r="BU40148">
        <f>ROW()</f>
        <v>40148</v>
      </c>
    </row>
    <row r="40149" spans="73:73" x14ac:dyDescent="0.45">
      <c r="BU40149">
        <f>ROW()</f>
        <v>40149</v>
      </c>
    </row>
    <row r="40150" spans="73:73" x14ac:dyDescent="0.45">
      <c r="BU40150">
        <f>ROW()</f>
        <v>40150</v>
      </c>
    </row>
    <row r="40151" spans="73:73" x14ac:dyDescent="0.45">
      <c r="BU40151">
        <f>ROW()</f>
        <v>40151</v>
      </c>
    </row>
    <row r="40152" spans="73:73" x14ac:dyDescent="0.45">
      <c r="BU40152">
        <f>ROW()</f>
        <v>40152</v>
      </c>
    </row>
    <row r="40153" spans="73:73" x14ac:dyDescent="0.45">
      <c r="BU40153">
        <f>ROW()</f>
        <v>40153</v>
      </c>
    </row>
    <row r="40154" spans="73:73" x14ac:dyDescent="0.45">
      <c r="BU40154">
        <f>ROW()</f>
        <v>40154</v>
      </c>
    </row>
    <row r="40155" spans="73:73" x14ac:dyDescent="0.45">
      <c r="BU40155">
        <f>ROW()</f>
        <v>40155</v>
      </c>
    </row>
    <row r="40156" spans="73:73" x14ac:dyDescent="0.45">
      <c r="BU40156">
        <f>ROW()</f>
        <v>40156</v>
      </c>
    </row>
    <row r="40157" spans="73:73" x14ac:dyDescent="0.45">
      <c r="BU40157">
        <f>ROW()</f>
        <v>40157</v>
      </c>
    </row>
    <row r="40158" spans="73:73" x14ac:dyDescent="0.45">
      <c r="BU40158">
        <f>ROW()</f>
        <v>40158</v>
      </c>
    </row>
    <row r="40159" spans="73:73" x14ac:dyDescent="0.45">
      <c r="BU40159">
        <f>ROW()</f>
        <v>40159</v>
      </c>
    </row>
    <row r="40160" spans="73:73" x14ac:dyDescent="0.45">
      <c r="BU40160">
        <f>ROW()</f>
        <v>40160</v>
      </c>
    </row>
    <row r="40161" spans="73:73" x14ac:dyDescent="0.45">
      <c r="BU40161">
        <f>ROW()</f>
        <v>40161</v>
      </c>
    </row>
    <row r="40162" spans="73:73" x14ac:dyDescent="0.45">
      <c r="BU40162">
        <f>ROW()</f>
        <v>40162</v>
      </c>
    </row>
    <row r="40163" spans="73:73" x14ac:dyDescent="0.45">
      <c r="BU40163">
        <f>ROW()</f>
        <v>40163</v>
      </c>
    </row>
    <row r="40164" spans="73:73" x14ac:dyDescent="0.45">
      <c r="BU40164">
        <f>ROW()</f>
        <v>40164</v>
      </c>
    </row>
    <row r="40165" spans="73:73" x14ac:dyDescent="0.45">
      <c r="BU40165">
        <f>ROW()</f>
        <v>40165</v>
      </c>
    </row>
    <row r="40166" spans="73:73" x14ac:dyDescent="0.45">
      <c r="BU40166">
        <f>ROW()</f>
        <v>40166</v>
      </c>
    </row>
    <row r="40167" spans="73:73" x14ac:dyDescent="0.45">
      <c r="BU40167">
        <f>ROW()</f>
        <v>40167</v>
      </c>
    </row>
    <row r="40168" spans="73:73" x14ac:dyDescent="0.45">
      <c r="BU40168">
        <f>ROW()</f>
        <v>40168</v>
      </c>
    </row>
    <row r="40169" spans="73:73" x14ac:dyDescent="0.45">
      <c r="BU40169">
        <f>ROW()</f>
        <v>40169</v>
      </c>
    </row>
    <row r="40170" spans="73:73" x14ac:dyDescent="0.45">
      <c r="BU40170">
        <f>ROW()</f>
        <v>40170</v>
      </c>
    </row>
    <row r="40171" spans="73:73" x14ac:dyDescent="0.45">
      <c r="BU40171">
        <f>ROW()</f>
        <v>40171</v>
      </c>
    </row>
    <row r="40172" spans="73:73" x14ac:dyDescent="0.45">
      <c r="BU40172">
        <f>ROW()</f>
        <v>40172</v>
      </c>
    </row>
    <row r="40173" spans="73:73" x14ac:dyDescent="0.45">
      <c r="BU40173">
        <f>ROW()</f>
        <v>40173</v>
      </c>
    </row>
    <row r="40174" spans="73:73" x14ac:dyDescent="0.45">
      <c r="BU40174">
        <f>ROW()</f>
        <v>40174</v>
      </c>
    </row>
    <row r="40175" spans="73:73" x14ac:dyDescent="0.45">
      <c r="BU40175">
        <f>ROW()</f>
        <v>40175</v>
      </c>
    </row>
    <row r="40176" spans="73:73" x14ac:dyDescent="0.45">
      <c r="BU40176">
        <f>ROW()</f>
        <v>40176</v>
      </c>
    </row>
    <row r="40177" spans="73:73" x14ac:dyDescent="0.45">
      <c r="BU40177">
        <f>ROW()</f>
        <v>40177</v>
      </c>
    </row>
    <row r="40178" spans="73:73" x14ac:dyDescent="0.45">
      <c r="BU40178">
        <f>ROW()</f>
        <v>40178</v>
      </c>
    </row>
    <row r="40179" spans="73:73" x14ac:dyDescent="0.45">
      <c r="BU40179">
        <f>ROW()</f>
        <v>40179</v>
      </c>
    </row>
    <row r="40180" spans="73:73" x14ac:dyDescent="0.45">
      <c r="BU40180">
        <f>ROW()</f>
        <v>40180</v>
      </c>
    </row>
    <row r="40181" spans="73:73" x14ac:dyDescent="0.45">
      <c r="BU40181">
        <f>ROW()</f>
        <v>40181</v>
      </c>
    </row>
    <row r="40182" spans="73:73" x14ac:dyDescent="0.45">
      <c r="BU40182">
        <f>ROW()</f>
        <v>40182</v>
      </c>
    </row>
    <row r="40183" spans="73:73" x14ac:dyDescent="0.45">
      <c r="BU40183">
        <f>ROW()</f>
        <v>40183</v>
      </c>
    </row>
    <row r="40184" spans="73:73" x14ac:dyDescent="0.45">
      <c r="BU40184">
        <f>ROW()</f>
        <v>40184</v>
      </c>
    </row>
    <row r="40185" spans="73:73" x14ac:dyDescent="0.45">
      <c r="BU40185">
        <f>ROW()</f>
        <v>40185</v>
      </c>
    </row>
    <row r="40186" spans="73:73" x14ac:dyDescent="0.45">
      <c r="BU40186">
        <f>ROW()</f>
        <v>40186</v>
      </c>
    </row>
    <row r="40187" spans="73:73" x14ac:dyDescent="0.45">
      <c r="BU40187">
        <f>ROW()</f>
        <v>40187</v>
      </c>
    </row>
    <row r="40188" spans="73:73" x14ac:dyDescent="0.45">
      <c r="BU40188">
        <f>ROW()</f>
        <v>40188</v>
      </c>
    </row>
    <row r="40189" spans="73:73" x14ac:dyDescent="0.45">
      <c r="BU40189">
        <f>ROW()</f>
        <v>40189</v>
      </c>
    </row>
    <row r="40190" spans="73:73" x14ac:dyDescent="0.45">
      <c r="BU40190">
        <f>ROW()</f>
        <v>40190</v>
      </c>
    </row>
    <row r="40191" spans="73:73" x14ac:dyDescent="0.45">
      <c r="BU40191">
        <f>ROW()</f>
        <v>40191</v>
      </c>
    </row>
    <row r="40192" spans="73:73" x14ac:dyDescent="0.45">
      <c r="BU40192">
        <f>ROW()</f>
        <v>40192</v>
      </c>
    </row>
    <row r="40193" spans="73:73" x14ac:dyDescent="0.45">
      <c r="BU40193">
        <f>ROW()</f>
        <v>40193</v>
      </c>
    </row>
    <row r="40194" spans="73:73" x14ac:dyDescent="0.45">
      <c r="BU40194">
        <f>ROW()</f>
        <v>40194</v>
      </c>
    </row>
    <row r="40195" spans="73:73" x14ac:dyDescent="0.45">
      <c r="BU40195">
        <f>ROW()</f>
        <v>40195</v>
      </c>
    </row>
    <row r="40196" spans="73:73" x14ac:dyDescent="0.45">
      <c r="BU40196">
        <f>ROW()</f>
        <v>40196</v>
      </c>
    </row>
    <row r="40197" spans="73:73" x14ac:dyDescent="0.45">
      <c r="BU40197">
        <f>ROW()</f>
        <v>40197</v>
      </c>
    </row>
    <row r="40198" spans="73:73" x14ac:dyDescent="0.45">
      <c r="BU40198">
        <f>ROW()</f>
        <v>40198</v>
      </c>
    </row>
    <row r="40199" spans="73:73" x14ac:dyDescent="0.45">
      <c r="BU40199">
        <f>ROW()</f>
        <v>40199</v>
      </c>
    </row>
    <row r="40200" spans="73:73" x14ac:dyDescent="0.45">
      <c r="BU40200">
        <f>ROW()</f>
        <v>40200</v>
      </c>
    </row>
    <row r="40201" spans="73:73" x14ac:dyDescent="0.45">
      <c r="BU40201">
        <f>ROW()</f>
        <v>40201</v>
      </c>
    </row>
    <row r="40202" spans="73:73" x14ac:dyDescent="0.45">
      <c r="BU40202">
        <f>ROW()</f>
        <v>40202</v>
      </c>
    </row>
    <row r="40203" spans="73:73" x14ac:dyDescent="0.45">
      <c r="BU40203">
        <f>ROW()</f>
        <v>40203</v>
      </c>
    </row>
    <row r="40204" spans="73:73" x14ac:dyDescent="0.45">
      <c r="BU40204">
        <f>ROW()</f>
        <v>40204</v>
      </c>
    </row>
    <row r="40205" spans="73:73" x14ac:dyDescent="0.45">
      <c r="BU40205">
        <f>ROW()</f>
        <v>40205</v>
      </c>
    </row>
    <row r="40206" spans="73:73" x14ac:dyDescent="0.45">
      <c r="BU40206">
        <f>ROW()</f>
        <v>40206</v>
      </c>
    </row>
    <row r="40207" spans="73:73" x14ac:dyDescent="0.45">
      <c r="BU40207">
        <f>ROW()</f>
        <v>40207</v>
      </c>
    </row>
    <row r="40208" spans="73:73" x14ac:dyDescent="0.45">
      <c r="BU40208">
        <f>ROW()</f>
        <v>40208</v>
      </c>
    </row>
    <row r="40209" spans="73:73" x14ac:dyDescent="0.45">
      <c r="BU40209">
        <f>ROW()</f>
        <v>40209</v>
      </c>
    </row>
    <row r="40210" spans="73:73" x14ac:dyDescent="0.45">
      <c r="BU40210">
        <f>ROW()</f>
        <v>40210</v>
      </c>
    </row>
    <row r="40211" spans="73:73" x14ac:dyDescent="0.45">
      <c r="BU40211">
        <f>ROW()</f>
        <v>40211</v>
      </c>
    </row>
    <row r="40212" spans="73:73" x14ac:dyDescent="0.45">
      <c r="BU40212">
        <f>ROW()</f>
        <v>40212</v>
      </c>
    </row>
    <row r="40213" spans="73:73" x14ac:dyDescent="0.45">
      <c r="BU40213">
        <f>ROW()</f>
        <v>40213</v>
      </c>
    </row>
    <row r="40214" spans="73:73" x14ac:dyDescent="0.45">
      <c r="BU40214">
        <f>ROW()</f>
        <v>40214</v>
      </c>
    </row>
    <row r="40215" spans="73:73" x14ac:dyDescent="0.45">
      <c r="BU40215">
        <f>ROW()</f>
        <v>40215</v>
      </c>
    </row>
    <row r="40216" spans="73:73" x14ac:dyDescent="0.45">
      <c r="BU40216">
        <f>ROW()</f>
        <v>40216</v>
      </c>
    </row>
    <row r="40217" spans="73:73" x14ac:dyDescent="0.45">
      <c r="BU40217">
        <f>ROW()</f>
        <v>40217</v>
      </c>
    </row>
    <row r="40218" spans="73:73" x14ac:dyDescent="0.45">
      <c r="BU40218">
        <f>ROW()</f>
        <v>40218</v>
      </c>
    </row>
    <row r="40219" spans="73:73" x14ac:dyDescent="0.45">
      <c r="BU40219">
        <f>ROW()</f>
        <v>40219</v>
      </c>
    </row>
    <row r="40220" spans="73:73" x14ac:dyDescent="0.45">
      <c r="BU40220">
        <f>ROW()</f>
        <v>40220</v>
      </c>
    </row>
    <row r="40221" spans="73:73" x14ac:dyDescent="0.45">
      <c r="BU40221">
        <f>ROW()</f>
        <v>40221</v>
      </c>
    </row>
    <row r="40222" spans="73:73" x14ac:dyDescent="0.45">
      <c r="BU40222">
        <f>ROW()</f>
        <v>40222</v>
      </c>
    </row>
    <row r="40223" spans="73:73" x14ac:dyDescent="0.45">
      <c r="BU40223">
        <f>ROW()</f>
        <v>40223</v>
      </c>
    </row>
    <row r="40224" spans="73:73" x14ac:dyDescent="0.45">
      <c r="BU40224">
        <f>ROW()</f>
        <v>40224</v>
      </c>
    </row>
    <row r="40225" spans="73:73" x14ac:dyDescent="0.45">
      <c r="BU40225">
        <f>ROW()</f>
        <v>40225</v>
      </c>
    </row>
    <row r="40226" spans="73:73" x14ac:dyDescent="0.45">
      <c r="BU40226">
        <f>ROW()</f>
        <v>40226</v>
      </c>
    </row>
    <row r="40227" spans="73:73" x14ac:dyDescent="0.45">
      <c r="BU40227">
        <f>ROW()</f>
        <v>40227</v>
      </c>
    </row>
    <row r="40228" spans="73:73" x14ac:dyDescent="0.45">
      <c r="BU40228">
        <f>ROW()</f>
        <v>40228</v>
      </c>
    </row>
    <row r="40229" spans="73:73" x14ac:dyDescent="0.45">
      <c r="BU40229">
        <f>ROW()</f>
        <v>40229</v>
      </c>
    </row>
    <row r="40230" spans="73:73" x14ac:dyDescent="0.45">
      <c r="BU40230">
        <f>ROW()</f>
        <v>40230</v>
      </c>
    </row>
    <row r="40231" spans="73:73" x14ac:dyDescent="0.45">
      <c r="BU40231">
        <f>ROW()</f>
        <v>40231</v>
      </c>
    </row>
    <row r="40232" spans="73:73" x14ac:dyDescent="0.45">
      <c r="BU40232">
        <f>ROW()</f>
        <v>40232</v>
      </c>
    </row>
    <row r="40233" spans="73:73" x14ac:dyDescent="0.45">
      <c r="BU40233">
        <f>ROW()</f>
        <v>40233</v>
      </c>
    </row>
    <row r="40234" spans="73:73" x14ac:dyDescent="0.45">
      <c r="BU40234">
        <f>ROW()</f>
        <v>40234</v>
      </c>
    </row>
    <row r="40235" spans="73:73" x14ac:dyDescent="0.45">
      <c r="BU40235">
        <f>ROW()</f>
        <v>40235</v>
      </c>
    </row>
    <row r="40236" spans="73:73" x14ac:dyDescent="0.45">
      <c r="BU40236">
        <f>ROW()</f>
        <v>40236</v>
      </c>
    </row>
    <row r="40237" spans="73:73" x14ac:dyDescent="0.45">
      <c r="BU40237">
        <f>ROW()</f>
        <v>40237</v>
      </c>
    </row>
    <row r="40238" spans="73:73" x14ac:dyDescent="0.45">
      <c r="BU40238">
        <f>ROW()</f>
        <v>40238</v>
      </c>
    </row>
    <row r="40239" spans="73:73" x14ac:dyDescent="0.45">
      <c r="BU40239">
        <f>ROW()</f>
        <v>40239</v>
      </c>
    </row>
    <row r="40240" spans="73:73" x14ac:dyDescent="0.45">
      <c r="BU40240">
        <f>ROW()</f>
        <v>40240</v>
      </c>
    </row>
    <row r="40241" spans="73:73" x14ac:dyDescent="0.45">
      <c r="BU40241">
        <f>ROW()</f>
        <v>40241</v>
      </c>
    </row>
    <row r="40242" spans="73:73" x14ac:dyDescent="0.45">
      <c r="BU40242">
        <f>ROW()</f>
        <v>40242</v>
      </c>
    </row>
    <row r="40243" spans="73:73" x14ac:dyDescent="0.45">
      <c r="BU40243">
        <f>ROW()</f>
        <v>40243</v>
      </c>
    </row>
    <row r="40244" spans="73:73" x14ac:dyDescent="0.45">
      <c r="BU40244">
        <f>ROW()</f>
        <v>40244</v>
      </c>
    </row>
    <row r="40245" spans="73:73" x14ac:dyDescent="0.45">
      <c r="BU40245">
        <f>ROW()</f>
        <v>40245</v>
      </c>
    </row>
    <row r="40246" spans="73:73" x14ac:dyDescent="0.45">
      <c r="BU40246">
        <f>ROW()</f>
        <v>40246</v>
      </c>
    </row>
    <row r="40247" spans="73:73" x14ac:dyDescent="0.45">
      <c r="BU40247">
        <f>ROW()</f>
        <v>40247</v>
      </c>
    </row>
    <row r="40248" spans="73:73" x14ac:dyDescent="0.45">
      <c r="BU40248">
        <f>ROW()</f>
        <v>40248</v>
      </c>
    </row>
    <row r="40249" spans="73:73" x14ac:dyDescent="0.45">
      <c r="BU40249">
        <f>ROW()</f>
        <v>40249</v>
      </c>
    </row>
    <row r="40250" spans="73:73" x14ac:dyDescent="0.45">
      <c r="BU40250">
        <f>ROW()</f>
        <v>40250</v>
      </c>
    </row>
    <row r="40251" spans="73:73" x14ac:dyDescent="0.45">
      <c r="BU40251">
        <f>ROW()</f>
        <v>40251</v>
      </c>
    </row>
    <row r="40252" spans="73:73" x14ac:dyDescent="0.45">
      <c r="BU40252">
        <f>ROW()</f>
        <v>40252</v>
      </c>
    </row>
    <row r="40253" spans="73:73" x14ac:dyDescent="0.45">
      <c r="BU40253">
        <f>ROW()</f>
        <v>40253</v>
      </c>
    </row>
    <row r="40254" spans="73:73" x14ac:dyDescent="0.45">
      <c r="BU40254">
        <f>ROW()</f>
        <v>40254</v>
      </c>
    </row>
    <row r="40255" spans="73:73" x14ac:dyDescent="0.45">
      <c r="BU40255">
        <f>ROW()</f>
        <v>40255</v>
      </c>
    </row>
    <row r="40256" spans="73:73" x14ac:dyDescent="0.45">
      <c r="BU40256">
        <f>ROW()</f>
        <v>40256</v>
      </c>
    </row>
    <row r="40257" spans="73:73" x14ac:dyDescent="0.45">
      <c r="BU40257">
        <f>ROW()</f>
        <v>40257</v>
      </c>
    </row>
    <row r="40258" spans="73:73" x14ac:dyDescent="0.45">
      <c r="BU40258">
        <f>ROW()</f>
        <v>40258</v>
      </c>
    </row>
    <row r="40259" spans="73:73" x14ac:dyDescent="0.45">
      <c r="BU40259">
        <f>ROW()</f>
        <v>40259</v>
      </c>
    </row>
    <row r="40260" spans="73:73" x14ac:dyDescent="0.45">
      <c r="BU40260">
        <f>ROW()</f>
        <v>40260</v>
      </c>
    </row>
    <row r="40261" spans="73:73" x14ac:dyDescent="0.45">
      <c r="BU40261">
        <f>ROW()</f>
        <v>40261</v>
      </c>
    </row>
    <row r="40262" spans="73:73" x14ac:dyDescent="0.45">
      <c r="BU40262">
        <f>ROW()</f>
        <v>40262</v>
      </c>
    </row>
    <row r="40263" spans="73:73" x14ac:dyDescent="0.45">
      <c r="BU40263">
        <f>ROW()</f>
        <v>40263</v>
      </c>
    </row>
    <row r="40264" spans="73:73" x14ac:dyDescent="0.45">
      <c r="BU40264">
        <f>ROW()</f>
        <v>40264</v>
      </c>
    </row>
    <row r="40265" spans="73:73" x14ac:dyDescent="0.45">
      <c r="BU40265">
        <f>ROW()</f>
        <v>40265</v>
      </c>
    </row>
    <row r="40266" spans="73:73" x14ac:dyDescent="0.45">
      <c r="BU40266">
        <f>ROW()</f>
        <v>40266</v>
      </c>
    </row>
    <row r="40267" spans="73:73" x14ac:dyDescent="0.45">
      <c r="BU40267">
        <f>ROW()</f>
        <v>40267</v>
      </c>
    </row>
    <row r="40268" spans="73:73" x14ac:dyDescent="0.45">
      <c r="BU40268">
        <f>ROW()</f>
        <v>40268</v>
      </c>
    </row>
    <row r="40269" spans="73:73" x14ac:dyDescent="0.45">
      <c r="BU40269">
        <f>ROW()</f>
        <v>40269</v>
      </c>
    </row>
    <row r="40270" spans="73:73" x14ac:dyDescent="0.45">
      <c r="BU40270">
        <f>ROW()</f>
        <v>40270</v>
      </c>
    </row>
    <row r="40271" spans="73:73" x14ac:dyDescent="0.45">
      <c r="BU40271">
        <f>ROW()</f>
        <v>40271</v>
      </c>
    </row>
    <row r="40272" spans="73:73" x14ac:dyDescent="0.45">
      <c r="BU40272">
        <f>ROW()</f>
        <v>40272</v>
      </c>
    </row>
    <row r="40273" spans="73:73" x14ac:dyDescent="0.45">
      <c r="BU40273">
        <f>ROW()</f>
        <v>40273</v>
      </c>
    </row>
    <row r="40274" spans="73:73" x14ac:dyDescent="0.45">
      <c r="BU40274">
        <f>ROW()</f>
        <v>40274</v>
      </c>
    </row>
    <row r="40275" spans="73:73" x14ac:dyDescent="0.45">
      <c r="BU40275">
        <f>ROW()</f>
        <v>40275</v>
      </c>
    </row>
    <row r="40276" spans="73:73" x14ac:dyDescent="0.45">
      <c r="BU40276">
        <f>ROW()</f>
        <v>40276</v>
      </c>
    </row>
    <row r="40277" spans="73:73" x14ac:dyDescent="0.45">
      <c r="BU40277">
        <f>ROW()</f>
        <v>40277</v>
      </c>
    </row>
    <row r="40278" spans="73:73" x14ac:dyDescent="0.45">
      <c r="BU40278">
        <f>ROW()</f>
        <v>40278</v>
      </c>
    </row>
    <row r="40279" spans="73:73" x14ac:dyDescent="0.45">
      <c r="BU40279">
        <f>ROW()</f>
        <v>40279</v>
      </c>
    </row>
    <row r="40280" spans="73:73" x14ac:dyDescent="0.45">
      <c r="BU40280">
        <f>ROW()</f>
        <v>40280</v>
      </c>
    </row>
    <row r="40281" spans="73:73" x14ac:dyDescent="0.45">
      <c r="BU40281">
        <f>ROW()</f>
        <v>40281</v>
      </c>
    </row>
    <row r="40282" spans="73:73" x14ac:dyDescent="0.45">
      <c r="BU40282">
        <f>ROW()</f>
        <v>40282</v>
      </c>
    </row>
    <row r="40283" spans="73:73" x14ac:dyDescent="0.45">
      <c r="BU40283">
        <f>ROW()</f>
        <v>40283</v>
      </c>
    </row>
    <row r="40284" spans="73:73" x14ac:dyDescent="0.45">
      <c r="BU40284">
        <f>ROW()</f>
        <v>40284</v>
      </c>
    </row>
    <row r="40285" spans="73:73" x14ac:dyDescent="0.45">
      <c r="BU40285">
        <f>ROW()</f>
        <v>40285</v>
      </c>
    </row>
    <row r="40286" spans="73:73" x14ac:dyDescent="0.45">
      <c r="BU40286">
        <f>ROW()</f>
        <v>40286</v>
      </c>
    </row>
    <row r="40287" spans="73:73" x14ac:dyDescent="0.45">
      <c r="BU40287">
        <f>ROW()</f>
        <v>40287</v>
      </c>
    </row>
    <row r="40288" spans="73:73" x14ac:dyDescent="0.45">
      <c r="BU40288">
        <f>ROW()</f>
        <v>40288</v>
      </c>
    </row>
    <row r="40289" spans="73:73" x14ac:dyDescent="0.45">
      <c r="BU40289">
        <f>ROW()</f>
        <v>40289</v>
      </c>
    </row>
    <row r="40290" spans="73:73" x14ac:dyDescent="0.45">
      <c r="BU40290">
        <f>ROW()</f>
        <v>40290</v>
      </c>
    </row>
    <row r="40291" spans="73:73" x14ac:dyDescent="0.45">
      <c r="BU40291">
        <f>ROW()</f>
        <v>40291</v>
      </c>
    </row>
    <row r="40292" spans="73:73" x14ac:dyDescent="0.45">
      <c r="BU40292">
        <f>ROW()</f>
        <v>40292</v>
      </c>
    </row>
    <row r="40293" spans="73:73" x14ac:dyDescent="0.45">
      <c r="BU40293">
        <f>ROW()</f>
        <v>40293</v>
      </c>
    </row>
    <row r="40294" spans="73:73" x14ac:dyDescent="0.45">
      <c r="BU40294">
        <f>ROW()</f>
        <v>40294</v>
      </c>
    </row>
    <row r="40295" spans="73:73" x14ac:dyDescent="0.45">
      <c r="BU40295">
        <f>ROW()</f>
        <v>40295</v>
      </c>
    </row>
    <row r="40296" spans="73:73" x14ac:dyDescent="0.45">
      <c r="BU40296">
        <f>ROW()</f>
        <v>40296</v>
      </c>
    </row>
    <row r="40297" spans="73:73" x14ac:dyDescent="0.45">
      <c r="BU40297">
        <f>ROW()</f>
        <v>40297</v>
      </c>
    </row>
    <row r="40298" spans="73:73" x14ac:dyDescent="0.45">
      <c r="BU40298">
        <f>ROW()</f>
        <v>40298</v>
      </c>
    </row>
    <row r="40299" spans="73:73" x14ac:dyDescent="0.45">
      <c r="BU40299">
        <f>ROW()</f>
        <v>40299</v>
      </c>
    </row>
    <row r="40300" spans="73:73" x14ac:dyDescent="0.45">
      <c r="BU40300">
        <f>ROW()</f>
        <v>40300</v>
      </c>
    </row>
    <row r="40301" spans="73:73" x14ac:dyDescent="0.45">
      <c r="BU40301">
        <f>ROW()</f>
        <v>40301</v>
      </c>
    </row>
    <row r="40302" spans="73:73" x14ac:dyDescent="0.45">
      <c r="BU40302">
        <f>ROW()</f>
        <v>40302</v>
      </c>
    </row>
    <row r="40303" spans="73:73" x14ac:dyDescent="0.45">
      <c r="BU40303">
        <f>ROW()</f>
        <v>40303</v>
      </c>
    </row>
    <row r="40304" spans="73:73" x14ac:dyDescent="0.45">
      <c r="BU40304">
        <f>ROW()</f>
        <v>40304</v>
      </c>
    </row>
    <row r="40305" spans="73:73" x14ac:dyDescent="0.45">
      <c r="BU40305">
        <f>ROW()</f>
        <v>40305</v>
      </c>
    </row>
    <row r="40306" spans="73:73" x14ac:dyDescent="0.45">
      <c r="BU40306">
        <f>ROW()</f>
        <v>40306</v>
      </c>
    </row>
    <row r="40307" spans="73:73" x14ac:dyDescent="0.45">
      <c r="BU40307">
        <f>ROW()</f>
        <v>40307</v>
      </c>
    </row>
    <row r="40308" spans="73:73" x14ac:dyDescent="0.45">
      <c r="BU40308">
        <f>ROW()</f>
        <v>40308</v>
      </c>
    </row>
    <row r="40309" spans="73:73" x14ac:dyDescent="0.45">
      <c r="BU40309">
        <f>ROW()</f>
        <v>40309</v>
      </c>
    </row>
    <row r="40310" spans="73:73" x14ac:dyDescent="0.45">
      <c r="BU40310">
        <f>ROW()</f>
        <v>40310</v>
      </c>
    </row>
    <row r="40311" spans="73:73" x14ac:dyDescent="0.45">
      <c r="BU40311">
        <f>ROW()</f>
        <v>40311</v>
      </c>
    </row>
    <row r="40312" spans="73:73" x14ac:dyDescent="0.45">
      <c r="BU40312">
        <f>ROW()</f>
        <v>40312</v>
      </c>
    </row>
    <row r="40313" spans="73:73" x14ac:dyDescent="0.45">
      <c r="BU40313">
        <f>ROW()</f>
        <v>40313</v>
      </c>
    </row>
    <row r="40314" spans="73:73" x14ac:dyDescent="0.45">
      <c r="BU40314">
        <f>ROW()</f>
        <v>40314</v>
      </c>
    </row>
    <row r="40315" spans="73:73" x14ac:dyDescent="0.45">
      <c r="BU40315">
        <f>ROW()</f>
        <v>40315</v>
      </c>
    </row>
    <row r="40316" spans="73:73" x14ac:dyDescent="0.45">
      <c r="BU40316">
        <f>ROW()</f>
        <v>40316</v>
      </c>
    </row>
    <row r="40317" spans="73:73" x14ac:dyDescent="0.45">
      <c r="BU40317">
        <f>ROW()</f>
        <v>40317</v>
      </c>
    </row>
    <row r="40318" spans="73:73" x14ac:dyDescent="0.45">
      <c r="BU40318">
        <f>ROW()</f>
        <v>40318</v>
      </c>
    </row>
    <row r="40319" spans="73:73" x14ac:dyDescent="0.45">
      <c r="BU40319">
        <f>ROW()</f>
        <v>40319</v>
      </c>
    </row>
    <row r="40320" spans="73:73" x14ac:dyDescent="0.45">
      <c r="BU40320">
        <f>ROW()</f>
        <v>40320</v>
      </c>
    </row>
    <row r="40321" spans="73:73" x14ac:dyDescent="0.45">
      <c r="BU40321">
        <f>ROW()</f>
        <v>40321</v>
      </c>
    </row>
    <row r="40322" spans="73:73" x14ac:dyDescent="0.45">
      <c r="BU40322">
        <f>ROW()</f>
        <v>40322</v>
      </c>
    </row>
    <row r="40323" spans="73:73" x14ac:dyDescent="0.45">
      <c r="BU40323">
        <f>ROW()</f>
        <v>40323</v>
      </c>
    </row>
    <row r="40324" spans="73:73" x14ac:dyDescent="0.45">
      <c r="BU40324">
        <f>ROW()</f>
        <v>40324</v>
      </c>
    </row>
    <row r="40325" spans="73:73" x14ac:dyDescent="0.45">
      <c r="BU40325">
        <f>ROW()</f>
        <v>40325</v>
      </c>
    </row>
    <row r="40326" spans="73:73" x14ac:dyDescent="0.45">
      <c r="BU40326">
        <f>ROW()</f>
        <v>40326</v>
      </c>
    </row>
    <row r="40327" spans="73:73" x14ac:dyDescent="0.45">
      <c r="BU40327">
        <f>ROW()</f>
        <v>40327</v>
      </c>
    </row>
    <row r="40328" spans="73:73" x14ac:dyDescent="0.45">
      <c r="BU40328">
        <f>ROW()</f>
        <v>40328</v>
      </c>
    </row>
    <row r="40329" spans="73:73" x14ac:dyDescent="0.45">
      <c r="BU40329">
        <f>ROW()</f>
        <v>40329</v>
      </c>
    </row>
    <row r="40330" spans="73:73" x14ac:dyDescent="0.45">
      <c r="BU40330">
        <f>ROW()</f>
        <v>40330</v>
      </c>
    </row>
    <row r="40331" spans="73:73" x14ac:dyDescent="0.45">
      <c r="BU40331">
        <f>ROW()</f>
        <v>40331</v>
      </c>
    </row>
    <row r="40332" spans="73:73" x14ac:dyDescent="0.45">
      <c r="BU40332">
        <f>ROW()</f>
        <v>40332</v>
      </c>
    </row>
    <row r="40333" spans="73:73" x14ac:dyDescent="0.45">
      <c r="BU40333">
        <f>ROW()</f>
        <v>40333</v>
      </c>
    </row>
    <row r="40334" spans="73:73" x14ac:dyDescent="0.45">
      <c r="BU40334">
        <f>ROW()</f>
        <v>40334</v>
      </c>
    </row>
    <row r="40335" spans="73:73" x14ac:dyDescent="0.45">
      <c r="BU40335">
        <f>ROW()</f>
        <v>40335</v>
      </c>
    </row>
    <row r="40336" spans="73:73" x14ac:dyDescent="0.45">
      <c r="BU40336">
        <f>ROW()</f>
        <v>40336</v>
      </c>
    </row>
    <row r="40337" spans="73:73" x14ac:dyDescent="0.45">
      <c r="BU40337">
        <f>ROW()</f>
        <v>40337</v>
      </c>
    </row>
    <row r="40338" spans="73:73" x14ac:dyDescent="0.45">
      <c r="BU40338">
        <f>ROW()</f>
        <v>40338</v>
      </c>
    </row>
    <row r="40339" spans="73:73" x14ac:dyDescent="0.45">
      <c r="BU40339">
        <f>ROW()</f>
        <v>40339</v>
      </c>
    </row>
    <row r="40340" spans="73:73" x14ac:dyDescent="0.45">
      <c r="BU40340">
        <f>ROW()</f>
        <v>40340</v>
      </c>
    </row>
    <row r="40341" spans="73:73" x14ac:dyDescent="0.45">
      <c r="BU40341">
        <f>ROW()</f>
        <v>40341</v>
      </c>
    </row>
    <row r="40342" spans="73:73" x14ac:dyDescent="0.45">
      <c r="BU40342">
        <f>ROW()</f>
        <v>40342</v>
      </c>
    </row>
    <row r="40343" spans="73:73" x14ac:dyDescent="0.45">
      <c r="BU40343">
        <f>ROW()</f>
        <v>40343</v>
      </c>
    </row>
    <row r="40344" spans="73:73" x14ac:dyDescent="0.45">
      <c r="BU40344">
        <f>ROW()</f>
        <v>40344</v>
      </c>
    </row>
    <row r="40345" spans="73:73" x14ac:dyDescent="0.45">
      <c r="BU40345">
        <f>ROW()</f>
        <v>40345</v>
      </c>
    </row>
    <row r="40346" spans="73:73" x14ac:dyDescent="0.45">
      <c r="BU40346">
        <f>ROW()</f>
        <v>40346</v>
      </c>
    </row>
    <row r="40347" spans="73:73" x14ac:dyDescent="0.45">
      <c r="BU40347">
        <f>ROW()</f>
        <v>40347</v>
      </c>
    </row>
    <row r="40348" spans="73:73" x14ac:dyDescent="0.45">
      <c r="BU40348">
        <f>ROW()</f>
        <v>40348</v>
      </c>
    </row>
    <row r="40349" spans="73:73" x14ac:dyDescent="0.45">
      <c r="BU40349">
        <f>ROW()</f>
        <v>40349</v>
      </c>
    </row>
    <row r="40350" spans="73:73" x14ac:dyDescent="0.45">
      <c r="BU40350">
        <f>ROW()</f>
        <v>40350</v>
      </c>
    </row>
    <row r="40351" spans="73:73" x14ac:dyDescent="0.45">
      <c r="BU40351">
        <f>ROW()</f>
        <v>40351</v>
      </c>
    </row>
    <row r="40352" spans="73:73" x14ac:dyDescent="0.45">
      <c r="BU40352">
        <f>ROW()</f>
        <v>40352</v>
      </c>
    </row>
    <row r="40353" spans="73:73" x14ac:dyDescent="0.45">
      <c r="BU40353">
        <f>ROW()</f>
        <v>40353</v>
      </c>
    </row>
    <row r="40354" spans="73:73" x14ac:dyDescent="0.45">
      <c r="BU40354">
        <f>ROW()</f>
        <v>40354</v>
      </c>
    </row>
    <row r="40355" spans="73:73" x14ac:dyDescent="0.45">
      <c r="BU40355">
        <f>ROW()</f>
        <v>40355</v>
      </c>
    </row>
    <row r="40356" spans="73:73" x14ac:dyDescent="0.45">
      <c r="BU40356">
        <f>ROW()</f>
        <v>40356</v>
      </c>
    </row>
    <row r="40357" spans="73:73" x14ac:dyDescent="0.45">
      <c r="BU40357">
        <f>ROW()</f>
        <v>40357</v>
      </c>
    </row>
    <row r="40358" spans="73:73" x14ac:dyDescent="0.45">
      <c r="BU40358">
        <f>ROW()</f>
        <v>40358</v>
      </c>
    </row>
    <row r="40359" spans="73:73" x14ac:dyDescent="0.45">
      <c r="BU40359">
        <f>ROW()</f>
        <v>40359</v>
      </c>
    </row>
    <row r="40360" spans="73:73" x14ac:dyDescent="0.45">
      <c r="BU40360">
        <f>ROW()</f>
        <v>40360</v>
      </c>
    </row>
    <row r="40361" spans="73:73" x14ac:dyDescent="0.45">
      <c r="BU40361">
        <f>ROW()</f>
        <v>40361</v>
      </c>
    </row>
    <row r="40362" spans="73:73" x14ac:dyDescent="0.45">
      <c r="BU40362">
        <f>ROW()</f>
        <v>40362</v>
      </c>
    </row>
    <row r="40363" spans="73:73" x14ac:dyDescent="0.45">
      <c r="BU40363">
        <f>ROW()</f>
        <v>40363</v>
      </c>
    </row>
    <row r="40364" spans="73:73" x14ac:dyDescent="0.45">
      <c r="BU40364">
        <f>ROW()</f>
        <v>40364</v>
      </c>
    </row>
    <row r="40365" spans="73:73" x14ac:dyDescent="0.45">
      <c r="BU40365">
        <f>ROW()</f>
        <v>40365</v>
      </c>
    </row>
    <row r="40366" spans="73:73" x14ac:dyDescent="0.45">
      <c r="BU40366">
        <f>ROW()</f>
        <v>40366</v>
      </c>
    </row>
    <row r="40367" spans="73:73" x14ac:dyDescent="0.45">
      <c r="BU40367">
        <f>ROW()</f>
        <v>40367</v>
      </c>
    </row>
    <row r="40368" spans="73:73" x14ac:dyDescent="0.45">
      <c r="BU40368">
        <f>ROW()</f>
        <v>40368</v>
      </c>
    </row>
    <row r="40369" spans="73:73" x14ac:dyDescent="0.45">
      <c r="BU40369">
        <f>ROW()</f>
        <v>40369</v>
      </c>
    </row>
    <row r="40370" spans="73:73" x14ac:dyDescent="0.45">
      <c r="BU40370">
        <f>ROW()</f>
        <v>40370</v>
      </c>
    </row>
    <row r="40371" spans="73:73" x14ac:dyDescent="0.45">
      <c r="BU40371">
        <f>ROW()</f>
        <v>40371</v>
      </c>
    </row>
    <row r="40372" spans="73:73" x14ac:dyDescent="0.45">
      <c r="BU40372">
        <f>ROW()</f>
        <v>40372</v>
      </c>
    </row>
    <row r="40373" spans="73:73" x14ac:dyDescent="0.45">
      <c r="BU40373">
        <f>ROW()</f>
        <v>40373</v>
      </c>
    </row>
    <row r="40374" spans="73:73" x14ac:dyDescent="0.45">
      <c r="BU40374">
        <f>ROW()</f>
        <v>40374</v>
      </c>
    </row>
    <row r="40375" spans="73:73" x14ac:dyDescent="0.45">
      <c r="BU40375">
        <f>ROW()</f>
        <v>40375</v>
      </c>
    </row>
    <row r="40376" spans="73:73" x14ac:dyDescent="0.45">
      <c r="BU40376">
        <f>ROW()</f>
        <v>40376</v>
      </c>
    </row>
    <row r="40377" spans="73:73" x14ac:dyDescent="0.45">
      <c r="BU40377">
        <f>ROW()</f>
        <v>40377</v>
      </c>
    </row>
    <row r="40378" spans="73:73" x14ac:dyDescent="0.45">
      <c r="BU40378">
        <f>ROW()</f>
        <v>40378</v>
      </c>
    </row>
    <row r="40379" spans="73:73" x14ac:dyDescent="0.45">
      <c r="BU40379">
        <f>ROW()</f>
        <v>40379</v>
      </c>
    </row>
    <row r="40380" spans="73:73" x14ac:dyDescent="0.45">
      <c r="BU40380">
        <f>ROW()</f>
        <v>40380</v>
      </c>
    </row>
    <row r="40381" spans="73:73" x14ac:dyDescent="0.45">
      <c r="BU40381">
        <f>ROW()</f>
        <v>40381</v>
      </c>
    </row>
    <row r="40382" spans="73:73" x14ac:dyDescent="0.45">
      <c r="BU40382">
        <f>ROW()</f>
        <v>40382</v>
      </c>
    </row>
    <row r="40383" spans="73:73" x14ac:dyDescent="0.45">
      <c r="BU40383">
        <f>ROW()</f>
        <v>40383</v>
      </c>
    </row>
    <row r="40384" spans="73:73" x14ac:dyDescent="0.45">
      <c r="BU40384">
        <f>ROW()</f>
        <v>40384</v>
      </c>
    </row>
    <row r="40385" spans="73:73" x14ac:dyDescent="0.45">
      <c r="BU40385">
        <f>ROW()</f>
        <v>40385</v>
      </c>
    </row>
    <row r="40386" spans="73:73" x14ac:dyDescent="0.45">
      <c r="BU40386">
        <f>ROW()</f>
        <v>40386</v>
      </c>
    </row>
    <row r="40387" spans="73:73" x14ac:dyDescent="0.45">
      <c r="BU40387">
        <f>ROW()</f>
        <v>40387</v>
      </c>
    </row>
    <row r="40388" spans="73:73" x14ac:dyDescent="0.45">
      <c r="BU40388">
        <f>ROW()</f>
        <v>40388</v>
      </c>
    </row>
    <row r="40389" spans="73:73" x14ac:dyDescent="0.45">
      <c r="BU40389">
        <f>ROW()</f>
        <v>40389</v>
      </c>
    </row>
    <row r="40390" spans="73:73" x14ac:dyDescent="0.45">
      <c r="BU40390">
        <f>ROW()</f>
        <v>40390</v>
      </c>
    </row>
    <row r="40391" spans="73:73" x14ac:dyDescent="0.45">
      <c r="BU40391">
        <f>ROW()</f>
        <v>40391</v>
      </c>
    </row>
    <row r="40392" spans="73:73" x14ac:dyDescent="0.45">
      <c r="BU40392">
        <f>ROW()</f>
        <v>40392</v>
      </c>
    </row>
    <row r="40393" spans="73:73" x14ac:dyDescent="0.45">
      <c r="BU40393">
        <f>ROW()</f>
        <v>40393</v>
      </c>
    </row>
    <row r="40394" spans="73:73" x14ac:dyDescent="0.45">
      <c r="BU40394">
        <f>ROW()</f>
        <v>40394</v>
      </c>
    </row>
    <row r="40395" spans="73:73" x14ac:dyDescent="0.45">
      <c r="BU40395">
        <f>ROW()</f>
        <v>40395</v>
      </c>
    </row>
    <row r="40396" spans="73:73" x14ac:dyDescent="0.45">
      <c r="BU40396">
        <f>ROW()</f>
        <v>40396</v>
      </c>
    </row>
    <row r="40397" spans="73:73" x14ac:dyDescent="0.45">
      <c r="BU40397">
        <f>ROW()</f>
        <v>40397</v>
      </c>
    </row>
    <row r="40398" spans="73:73" x14ac:dyDescent="0.45">
      <c r="BU40398">
        <f>ROW()</f>
        <v>40398</v>
      </c>
    </row>
    <row r="40399" spans="73:73" x14ac:dyDescent="0.45">
      <c r="BU40399">
        <f>ROW()</f>
        <v>40399</v>
      </c>
    </row>
    <row r="40400" spans="73:73" x14ac:dyDescent="0.45">
      <c r="BU40400">
        <f>ROW()</f>
        <v>40400</v>
      </c>
    </row>
    <row r="40401" spans="73:73" x14ac:dyDescent="0.45">
      <c r="BU40401">
        <f>ROW()</f>
        <v>40401</v>
      </c>
    </row>
    <row r="40402" spans="73:73" x14ac:dyDescent="0.45">
      <c r="BU40402">
        <f>ROW()</f>
        <v>40402</v>
      </c>
    </row>
    <row r="40403" spans="73:73" x14ac:dyDescent="0.45">
      <c r="BU40403">
        <f>ROW()</f>
        <v>40403</v>
      </c>
    </row>
    <row r="40404" spans="73:73" x14ac:dyDescent="0.45">
      <c r="BU40404">
        <f>ROW()</f>
        <v>40404</v>
      </c>
    </row>
    <row r="40405" spans="73:73" x14ac:dyDescent="0.45">
      <c r="BU40405">
        <f>ROW()</f>
        <v>40405</v>
      </c>
    </row>
    <row r="40406" spans="73:73" x14ac:dyDescent="0.45">
      <c r="BU40406">
        <f>ROW()</f>
        <v>40406</v>
      </c>
    </row>
    <row r="40407" spans="73:73" x14ac:dyDescent="0.45">
      <c r="BU40407">
        <f>ROW()</f>
        <v>40407</v>
      </c>
    </row>
    <row r="40408" spans="73:73" x14ac:dyDescent="0.45">
      <c r="BU40408">
        <f>ROW()</f>
        <v>40408</v>
      </c>
    </row>
    <row r="40409" spans="73:73" x14ac:dyDescent="0.45">
      <c r="BU40409">
        <f>ROW()</f>
        <v>40409</v>
      </c>
    </row>
    <row r="40410" spans="73:73" x14ac:dyDescent="0.45">
      <c r="BU40410">
        <f>ROW()</f>
        <v>40410</v>
      </c>
    </row>
    <row r="40411" spans="73:73" x14ac:dyDescent="0.45">
      <c r="BU40411">
        <f>ROW()</f>
        <v>40411</v>
      </c>
    </row>
    <row r="40412" spans="73:73" x14ac:dyDescent="0.45">
      <c r="BU40412">
        <f>ROW()</f>
        <v>40412</v>
      </c>
    </row>
    <row r="40413" spans="73:73" x14ac:dyDescent="0.45">
      <c r="BU40413">
        <f>ROW()</f>
        <v>40413</v>
      </c>
    </row>
    <row r="40414" spans="73:73" x14ac:dyDescent="0.45">
      <c r="BU40414">
        <f>ROW()</f>
        <v>40414</v>
      </c>
    </row>
    <row r="40415" spans="73:73" x14ac:dyDescent="0.45">
      <c r="BU40415">
        <f>ROW()</f>
        <v>40415</v>
      </c>
    </row>
    <row r="40416" spans="73:73" x14ac:dyDescent="0.45">
      <c r="BU40416">
        <f>ROW()</f>
        <v>40416</v>
      </c>
    </row>
    <row r="40417" spans="73:73" x14ac:dyDescent="0.45">
      <c r="BU40417">
        <f>ROW()</f>
        <v>40417</v>
      </c>
    </row>
    <row r="40418" spans="73:73" x14ac:dyDescent="0.45">
      <c r="BU40418">
        <f>ROW()</f>
        <v>40418</v>
      </c>
    </row>
    <row r="40419" spans="73:73" x14ac:dyDescent="0.45">
      <c r="BU40419">
        <f>ROW()</f>
        <v>40419</v>
      </c>
    </row>
    <row r="40420" spans="73:73" x14ac:dyDescent="0.45">
      <c r="BU40420">
        <f>ROW()</f>
        <v>40420</v>
      </c>
    </row>
    <row r="40421" spans="73:73" x14ac:dyDescent="0.45">
      <c r="BU40421">
        <f>ROW()</f>
        <v>40421</v>
      </c>
    </row>
    <row r="40422" spans="73:73" x14ac:dyDescent="0.45">
      <c r="BU40422">
        <f>ROW()</f>
        <v>40422</v>
      </c>
    </row>
    <row r="40423" spans="73:73" x14ac:dyDescent="0.45">
      <c r="BU40423">
        <f>ROW()</f>
        <v>40423</v>
      </c>
    </row>
    <row r="40424" spans="73:73" x14ac:dyDescent="0.45">
      <c r="BU40424">
        <f>ROW()</f>
        <v>40424</v>
      </c>
    </row>
    <row r="40425" spans="73:73" x14ac:dyDescent="0.45">
      <c r="BU40425">
        <f>ROW()</f>
        <v>40425</v>
      </c>
    </row>
    <row r="40426" spans="73:73" x14ac:dyDescent="0.45">
      <c r="BU40426">
        <f>ROW()</f>
        <v>40426</v>
      </c>
    </row>
    <row r="40427" spans="73:73" x14ac:dyDescent="0.45">
      <c r="BU40427">
        <f>ROW()</f>
        <v>40427</v>
      </c>
    </row>
    <row r="40428" spans="73:73" x14ac:dyDescent="0.45">
      <c r="BU40428">
        <f>ROW()</f>
        <v>40428</v>
      </c>
    </row>
    <row r="40429" spans="73:73" x14ac:dyDescent="0.45">
      <c r="BU40429">
        <f>ROW()</f>
        <v>40429</v>
      </c>
    </row>
    <row r="40430" spans="73:73" x14ac:dyDescent="0.45">
      <c r="BU40430">
        <f>ROW()</f>
        <v>40430</v>
      </c>
    </row>
    <row r="40431" spans="73:73" x14ac:dyDescent="0.45">
      <c r="BU40431">
        <f>ROW()</f>
        <v>40431</v>
      </c>
    </row>
    <row r="40432" spans="73:73" x14ac:dyDescent="0.45">
      <c r="BU40432">
        <f>ROW()</f>
        <v>40432</v>
      </c>
    </row>
    <row r="40433" spans="73:73" x14ac:dyDescent="0.45">
      <c r="BU40433">
        <f>ROW()</f>
        <v>40433</v>
      </c>
    </row>
    <row r="40434" spans="73:73" x14ac:dyDescent="0.45">
      <c r="BU40434">
        <f>ROW()</f>
        <v>40434</v>
      </c>
    </row>
    <row r="40435" spans="73:73" x14ac:dyDescent="0.45">
      <c r="BU40435">
        <f>ROW()</f>
        <v>40435</v>
      </c>
    </row>
    <row r="40436" spans="73:73" x14ac:dyDescent="0.45">
      <c r="BU40436">
        <f>ROW()</f>
        <v>40436</v>
      </c>
    </row>
    <row r="40437" spans="73:73" x14ac:dyDescent="0.45">
      <c r="BU40437">
        <f>ROW()</f>
        <v>40437</v>
      </c>
    </row>
    <row r="40438" spans="73:73" x14ac:dyDescent="0.45">
      <c r="BU40438">
        <f>ROW()</f>
        <v>40438</v>
      </c>
    </row>
    <row r="40439" spans="73:73" x14ac:dyDescent="0.45">
      <c r="BU40439">
        <f>ROW()</f>
        <v>40439</v>
      </c>
    </row>
    <row r="40440" spans="73:73" x14ac:dyDescent="0.45">
      <c r="BU40440">
        <f>ROW()</f>
        <v>40440</v>
      </c>
    </row>
    <row r="40441" spans="73:73" x14ac:dyDescent="0.45">
      <c r="BU40441">
        <f>ROW()</f>
        <v>40441</v>
      </c>
    </row>
    <row r="40442" spans="73:73" x14ac:dyDescent="0.45">
      <c r="BU40442">
        <f>ROW()</f>
        <v>40442</v>
      </c>
    </row>
    <row r="40443" spans="73:73" x14ac:dyDescent="0.45">
      <c r="BU40443">
        <f>ROW()</f>
        <v>40443</v>
      </c>
    </row>
    <row r="40444" spans="73:73" x14ac:dyDescent="0.45">
      <c r="BU40444">
        <f>ROW()</f>
        <v>40444</v>
      </c>
    </row>
    <row r="40445" spans="73:73" x14ac:dyDescent="0.45">
      <c r="BU40445">
        <f>ROW()</f>
        <v>40445</v>
      </c>
    </row>
    <row r="40446" spans="73:73" x14ac:dyDescent="0.45">
      <c r="BU40446">
        <f>ROW()</f>
        <v>40446</v>
      </c>
    </row>
    <row r="40447" spans="73:73" x14ac:dyDescent="0.45">
      <c r="BU40447">
        <f>ROW()</f>
        <v>40447</v>
      </c>
    </row>
    <row r="40448" spans="73:73" x14ac:dyDescent="0.45">
      <c r="BU40448">
        <f>ROW()</f>
        <v>40448</v>
      </c>
    </row>
    <row r="40449" spans="73:73" x14ac:dyDescent="0.45">
      <c r="BU40449">
        <f>ROW()</f>
        <v>40449</v>
      </c>
    </row>
    <row r="40450" spans="73:73" x14ac:dyDescent="0.45">
      <c r="BU40450">
        <f>ROW()</f>
        <v>40450</v>
      </c>
    </row>
    <row r="40451" spans="73:73" x14ac:dyDescent="0.45">
      <c r="BU40451">
        <f>ROW()</f>
        <v>40451</v>
      </c>
    </row>
    <row r="40452" spans="73:73" x14ac:dyDescent="0.45">
      <c r="BU40452">
        <f>ROW()</f>
        <v>40452</v>
      </c>
    </row>
    <row r="40453" spans="73:73" x14ac:dyDescent="0.45">
      <c r="BU40453">
        <f>ROW()</f>
        <v>40453</v>
      </c>
    </row>
    <row r="40454" spans="73:73" x14ac:dyDescent="0.45">
      <c r="BU40454">
        <f>ROW()</f>
        <v>40454</v>
      </c>
    </row>
    <row r="40455" spans="73:73" x14ac:dyDescent="0.45">
      <c r="BU40455">
        <f>ROW()</f>
        <v>40455</v>
      </c>
    </row>
    <row r="40456" spans="73:73" x14ac:dyDescent="0.45">
      <c r="BU40456">
        <f>ROW()</f>
        <v>40456</v>
      </c>
    </row>
    <row r="40457" spans="73:73" x14ac:dyDescent="0.45">
      <c r="BU40457">
        <f>ROW()</f>
        <v>40457</v>
      </c>
    </row>
    <row r="40458" spans="73:73" x14ac:dyDescent="0.45">
      <c r="BU40458">
        <f>ROW()</f>
        <v>40458</v>
      </c>
    </row>
    <row r="40459" spans="73:73" x14ac:dyDescent="0.45">
      <c r="BU40459">
        <f>ROW()</f>
        <v>40459</v>
      </c>
    </row>
    <row r="40460" spans="73:73" x14ac:dyDescent="0.45">
      <c r="BU40460">
        <f>ROW()</f>
        <v>40460</v>
      </c>
    </row>
    <row r="40461" spans="73:73" x14ac:dyDescent="0.45">
      <c r="BU40461">
        <f>ROW()</f>
        <v>40461</v>
      </c>
    </row>
    <row r="40462" spans="73:73" x14ac:dyDescent="0.45">
      <c r="BU40462">
        <f>ROW()</f>
        <v>40462</v>
      </c>
    </row>
    <row r="40463" spans="73:73" x14ac:dyDescent="0.45">
      <c r="BU40463">
        <f>ROW()</f>
        <v>40463</v>
      </c>
    </row>
    <row r="40464" spans="73:73" x14ac:dyDescent="0.45">
      <c r="BU40464">
        <f>ROW()</f>
        <v>40464</v>
      </c>
    </row>
    <row r="40465" spans="73:73" x14ac:dyDescent="0.45">
      <c r="BU40465">
        <f>ROW()</f>
        <v>40465</v>
      </c>
    </row>
    <row r="40466" spans="73:73" x14ac:dyDescent="0.45">
      <c r="BU40466">
        <f>ROW()</f>
        <v>40466</v>
      </c>
    </row>
    <row r="40467" spans="73:73" x14ac:dyDescent="0.45">
      <c r="BU40467">
        <f>ROW()</f>
        <v>40467</v>
      </c>
    </row>
    <row r="40468" spans="73:73" x14ac:dyDescent="0.45">
      <c r="BU40468">
        <f>ROW()</f>
        <v>40468</v>
      </c>
    </row>
    <row r="40469" spans="73:73" x14ac:dyDescent="0.45">
      <c r="BU40469">
        <f>ROW()</f>
        <v>40469</v>
      </c>
    </row>
    <row r="40470" spans="73:73" x14ac:dyDescent="0.45">
      <c r="BU40470">
        <f>ROW()</f>
        <v>40470</v>
      </c>
    </row>
    <row r="40471" spans="73:73" x14ac:dyDescent="0.45">
      <c r="BU40471">
        <f>ROW()</f>
        <v>40471</v>
      </c>
    </row>
    <row r="40472" spans="73:73" x14ac:dyDescent="0.45">
      <c r="BU40472">
        <f>ROW()</f>
        <v>40472</v>
      </c>
    </row>
    <row r="40473" spans="73:73" x14ac:dyDescent="0.45">
      <c r="BU40473">
        <f>ROW()</f>
        <v>40473</v>
      </c>
    </row>
    <row r="40474" spans="73:73" x14ac:dyDescent="0.45">
      <c r="BU40474">
        <f>ROW()</f>
        <v>40474</v>
      </c>
    </row>
    <row r="40475" spans="73:73" x14ac:dyDescent="0.45">
      <c r="BU40475">
        <f>ROW()</f>
        <v>40475</v>
      </c>
    </row>
    <row r="40476" spans="73:73" x14ac:dyDescent="0.45">
      <c r="BU40476">
        <f>ROW()</f>
        <v>40476</v>
      </c>
    </row>
    <row r="40477" spans="73:73" x14ac:dyDescent="0.45">
      <c r="BU40477">
        <f>ROW()</f>
        <v>40477</v>
      </c>
    </row>
    <row r="40478" spans="73:73" x14ac:dyDescent="0.45">
      <c r="BU40478">
        <f>ROW()</f>
        <v>40478</v>
      </c>
    </row>
    <row r="40479" spans="73:73" x14ac:dyDescent="0.45">
      <c r="BU40479">
        <f>ROW()</f>
        <v>40479</v>
      </c>
    </row>
    <row r="40480" spans="73:73" x14ac:dyDescent="0.45">
      <c r="BU40480">
        <f>ROW()</f>
        <v>40480</v>
      </c>
    </row>
    <row r="40481" spans="73:73" x14ac:dyDescent="0.45">
      <c r="BU40481">
        <f>ROW()</f>
        <v>40481</v>
      </c>
    </row>
    <row r="40482" spans="73:73" x14ac:dyDescent="0.45">
      <c r="BU40482">
        <f>ROW()</f>
        <v>40482</v>
      </c>
    </row>
    <row r="40483" spans="73:73" x14ac:dyDescent="0.45">
      <c r="BU40483">
        <f>ROW()</f>
        <v>40483</v>
      </c>
    </row>
    <row r="40484" spans="73:73" x14ac:dyDescent="0.45">
      <c r="BU40484">
        <f>ROW()</f>
        <v>40484</v>
      </c>
    </row>
    <row r="40485" spans="73:73" x14ac:dyDescent="0.45">
      <c r="BU40485">
        <f>ROW()</f>
        <v>40485</v>
      </c>
    </row>
    <row r="40486" spans="73:73" x14ac:dyDescent="0.45">
      <c r="BU40486">
        <f>ROW()</f>
        <v>40486</v>
      </c>
    </row>
    <row r="40487" spans="73:73" x14ac:dyDescent="0.45">
      <c r="BU40487">
        <f>ROW()</f>
        <v>40487</v>
      </c>
    </row>
    <row r="40488" spans="73:73" x14ac:dyDescent="0.45">
      <c r="BU40488">
        <f>ROW()</f>
        <v>40488</v>
      </c>
    </row>
    <row r="40489" spans="73:73" x14ac:dyDescent="0.45">
      <c r="BU40489">
        <f>ROW()</f>
        <v>40489</v>
      </c>
    </row>
    <row r="40490" spans="73:73" x14ac:dyDescent="0.45">
      <c r="BU40490">
        <f>ROW()</f>
        <v>40490</v>
      </c>
    </row>
    <row r="40491" spans="73:73" x14ac:dyDescent="0.45">
      <c r="BU40491">
        <f>ROW()</f>
        <v>40491</v>
      </c>
    </row>
    <row r="40492" spans="73:73" x14ac:dyDescent="0.45">
      <c r="BU40492">
        <f>ROW()</f>
        <v>40492</v>
      </c>
    </row>
    <row r="40493" spans="73:73" x14ac:dyDescent="0.45">
      <c r="BU40493">
        <f>ROW()</f>
        <v>40493</v>
      </c>
    </row>
    <row r="40494" spans="73:73" x14ac:dyDescent="0.45">
      <c r="BU40494">
        <f>ROW()</f>
        <v>40494</v>
      </c>
    </row>
    <row r="40495" spans="73:73" x14ac:dyDescent="0.45">
      <c r="BU40495">
        <f>ROW()</f>
        <v>40495</v>
      </c>
    </row>
    <row r="40496" spans="73:73" x14ac:dyDescent="0.45">
      <c r="BU40496">
        <f>ROW()</f>
        <v>40496</v>
      </c>
    </row>
    <row r="40497" spans="73:73" x14ac:dyDescent="0.45">
      <c r="BU40497">
        <f>ROW()</f>
        <v>40497</v>
      </c>
    </row>
    <row r="40498" spans="73:73" x14ac:dyDescent="0.45">
      <c r="BU40498">
        <f>ROW()</f>
        <v>40498</v>
      </c>
    </row>
    <row r="40499" spans="73:73" x14ac:dyDescent="0.45">
      <c r="BU40499">
        <f>ROW()</f>
        <v>40499</v>
      </c>
    </row>
    <row r="40500" spans="73:73" x14ac:dyDescent="0.45">
      <c r="BU40500">
        <f>ROW()</f>
        <v>40500</v>
      </c>
    </row>
    <row r="40501" spans="73:73" x14ac:dyDescent="0.45">
      <c r="BU40501">
        <f>ROW()</f>
        <v>40501</v>
      </c>
    </row>
    <row r="40502" spans="73:73" x14ac:dyDescent="0.45">
      <c r="BU40502">
        <f>ROW()</f>
        <v>40502</v>
      </c>
    </row>
    <row r="40503" spans="73:73" x14ac:dyDescent="0.45">
      <c r="BU40503">
        <f>ROW()</f>
        <v>40503</v>
      </c>
    </row>
    <row r="40504" spans="73:73" x14ac:dyDescent="0.45">
      <c r="BU40504">
        <f>ROW()</f>
        <v>40504</v>
      </c>
    </row>
    <row r="40505" spans="73:73" x14ac:dyDescent="0.45">
      <c r="BU40505">
        <f>ROW()</f>
        <v>40505</v>
      </c>
    </row>
    <row r="40506" spans="73:73" x14ac:dyDescent="0.45">
      <c r="BU40506">
        <f>ROW()</f>
        <v>40506</v>
      </c>
    </row>
    <row r="40507" spans="73:73" x14ac:dyDescent="0.45">
      <c r="BU40507">
        <f>ROW()</f>
        <v>40507</v>
      </c>
    </row>
    <row r="40508" spans="73:73" x14ac:dyDescent="0.45">
      <c r="BU40508">
        <f>ROW()</f>
        <v>40508</v>
      </c>
    </row>
    <row r="40509" spans="73:73" x14ac:dyDescent="0.45">
      <c r="BU40509">
        <f>ROW()</f>
        <v>40509</v>
      </c>
    </row>
    <row r="40510" spans="73:73" x14ac:dyDescent="0.45">
      <c r="BU40510">
        <f>ROW()</f>
        <v>40510</v>
      </c>
    </row>
    <row r="40511" spans="73:73" x14ac:dyDescent="0.45">
      <c r="BU40511">
        <f>ROW()</f>
        <v>40511</v>
      </c>
    </row>
    <row r="40512" spans="73:73" x14ac:dyDescent="0.45">
      <c r="BU40512">
        <f>ROW()</f>
        <v>40512</v>
      </c>
    </row>
    <row r="40513" spans="73:73" x14ac:dyDescent="0.45">
      <c r="BU40513">
        <f>ROW()</f>
        <v>40513</v>
      </c>
    </row>
    <row r="40514" spans="73:73" x14ac:dyDescent="0.45">
      <c r="BU40514">
        <f>ROW()</f>
        <v>40514</v>
      </c>
    </row>
    <row r="40515" spans="73:73" x14ac:dyDescent="0.45">
      <c r="BU40515">
        <f>ROW()</f>
        <v>40515</v>
      </c>
    </row>
    <row r="40516" spans="73:73" x14ac:dyDescent="0.45">
      <c r="BU40516">
        <f>ROW()</f>
        <v>40516</v>
      </c>
    </row>
    <row r="40517" spans="73:73" x14ac:dyDescent="0.45">
      <c r="BU40517">
        <f>ROW()</f>
        <v>40517</v>
      </c>
    </row>
    <row r="40518" spans="73:73" x14ac:dyDescent="0.45">
      <c r="BU40518">
        <f>ROW()</f>
        <v>40518</v>
      </c>
    </row>
    <row r="40519" spans="73:73" x14ac:dyDescent="0.45">
      <c r="BU40519">
        <f>ROW()</f>
        <v>40519</v>
      </c>
    </row>
    <row r="40520" spans="73:73" x14ac:dyDescent="0.45">
      <c r="BU40520">
        <f>ROW()</f>
        <v>40520</v>
      </c>
    </row>
    <row r="40521" spans="73:73" x14ac:dyDescent="0.45">
      <c r="BU40521">
        <f>ROW()</f>
        <v>40521</v>
      </c>
    </row>
    <row r="40522" spans="73:73" x14ac:dyDescent="0.45">
      <c r="BU40522">
        <f>ROW()</f>
        <v>40522</v>
      </c>
    </row>
    <row r="40523" spans="73:73" x14ac:dyDescent="0.45">
      <c r="BU40523">
        <f>ROW()</f>
        <v>40523</v>
      </c>
    </row>
    <row r="40524" spans="73:73" x14ac:dyDescent="0.45">
      <c r="BU40524">
        <f>ROW()</f>
        <v>40524</v>
      </c>
    </row>
    <row r="40525" spans="73:73" x14ac:dyDescent="0.45">
      <c r="BU40525">
        <f>ROW()</f>
        <v>40525</v>
      </c>
    </row>
    <row r="40526" spans="73:73" x14ac:dyDescent="0.45">
      <c r="BU40526">
        <f>ROW()</f>
        <v>40526</v>
      </c>
    </row>
    <row r="40527" spans="73:73" x14ac:dyDescent="0.45">
      <c r="BU40527">
        <f>ROW()</f>
        <v>40527</v>
      </c>
    </row>
    <row r="40528" spans="73:73" x14ac:dyDescent="0.45">
      <c r="BU40528">
        <f>ROW()</f>
        <v>40528</v>
      </c>
    </row>
    <row r="40529" spans="73:73" x14ac:dyDescent="0.45">
      <c r="BU40529">
        <f>ROW()</f>
        <v>40529</v>
      </c>
    </row>
    <row r="40530" spans="73:73" x14ac:dyDescent="0.45">
      <c r="BU40530">
        <f>ROW()</f>
        <v>40530</v>
      </c>
    </row>
    <row r="40531" spans="73:73" x14ac:dyDescent="0.45">
      <c r="BU40531">
        <f>ROW()</f>
        <v>40531</v>
      </c>
    </row>
    <row r="40532" spans="73:73" x14ac:dyDescent="0.45">
      <c r="BU40532">
        <f>ROW()</f>
        <v>40532</v>
      </c>
    </row>
    <row r="40533" spans="73:73" x14ac:dyDescent="0.45">
      <c r="BU40533">
        <f>ROW()</f>
        <v>40533</v>
      </c>
    </row>
    <row r="40534" spans="73:73" x14ac:dyDescent="0.45">
      <c r="BU40534">
        <f>ROW()</f>
        <v>40534</v>
      </c>
    </row>
    <row r="40535" spans="73:73" x14ac:dyDescent="0.45">
      <c r="BU40535">
        <f>ROW()</f>
        <v>40535</v>
      </c>
    </row>
    <row r="40536" spans="73:73" x14ac:dyDescent="0.45">
      <c r="BU40536">
        <f>ROW()</f>
        <v>40536</v>
      </c>
    </row>
    <row r="40537" spans="73:73" x14ac:dyDescent="0.45">
      <c r="BU40537">
        <f>ROW()</f>
        <v>40537</v>
      </c>
    </row>
    <row r="40538" spans="73:73" x14ac:dyDescent="0.45">
      <c r="BU40538">
        <f>ROW()</f>
        <v>40538</v>
      </c>
    </row>
    <row r="40539" spans="73:73" x14ac:dyDescent="0.45">
      <c r="BU40539">
        <f>ROW()</f>
        <v>40539</v>
      </c>
    </row>
    <row r="40540" spans="73:73" x14ac:dyDescent="0.45">
      <c r="BU40540">
        <f>ROW()</f>
        <v>40540</v>
      </c>
    </row>
    <row r="40541" spans="73:73" x14ac:dyDescent="0.45">
      <c r="BU40541">
        <f>ROW()</f>
        <v>40541</v>
      </c>
    </row>
    <row r="40542" spans="73:73" x14ac:dyDescent="0.45">
      <c r="BU40542">
        <f>ROW()</f>
        <v>40542</v>
      </c>
    </row>
    <row r="40543" spans="73:73" x14ac:dyDescent="0.45">
      <c r="BU40543">
        <f>ROW()</f>
        <v>40543</v>
      </c>
    </row>
    <row r="40544" spans="73:73" x14ac:dyDescent="0.45">
      <c r="BU40544">
        <f>ROW()</f>
        <v>40544</v>
      </c>
    </row>
    <row r="40545" spans="73:73" x14ac:dyDescent="0.45">
      <c r="BU40545">
        <f>ROW()</f>
        <v>40545</v>
      </c>
    </row>
    <row r="40546" spans="73:73" x14ac:dyDescent="0.45">
      <c r="BU40546">
        <f>ROW()</f>
        <v>40546</v>
      </c>
    </row>
    <row r="40547" spans="73:73" x14ac:dyDescent="0.45">
      <c r="BU40547">
        <f>ROW()</f>
        <v>40547</v>
      </c>
    </row>
    <row r="40548" spans="73:73" x14ac:dyDescent="0.45">
      <c r="BU40548">
        <f>ROW()</f>
        <v>40548</v>
      </c>
    </row>
    <row r="40549" spans="73:73" x14ac:dyDescent="0.45">
      <c r="BU40549">
        <f>ROW()</f>
        <v>40549</v>
      </c>
    </row>
    <row r="40550" spans="73:73" x14ac:dyDescent="0.45">
      <c r="BU40550">
        <f>ROW()</f>
        <v>40550</v>
      </c>
    </row>
    <row r="40551" spans="73:73" x14ac:dyDescent="0.45">
      <c r="BU40551">
        <f>ROW()</f>
        <v>40551</v>
      </c>
    </row>
    <row r="40552" spans="73:73" x14ac:dyDescent="0.45">
      <c r="BU40552">
        <f>ROW()</f>
        <v>40552</v>
      </c>
    </row>
    <row r="40553" spans="73:73" x14ac:dyDescent="0.45">
      <c r="BU40553">
        <f>ROW()</f>
        <v>40553</v>
      </c>
    </row>
    <row r="40554" spans="73:73" x14ac:dyDescent="0.45">
      <c r="BU40554">
        <f>ROW()</f>
        <v>40554</v>
      </c>
    </row>
    <row r="40555" spans="73:73" x14ac:dyDescent="0.45">
      <c r="BU40555">
        <f>ROW()</f>
        <v>40555</v>
      </c>
    </row>
    <row r="40556" spans="73:73" x14ac:dyDescent="0.45">
      <c r="BU40556">
        <f>ROW()</f>
        <v>40556</v>
      </c>
    </row>
    <row r="40557" spans="73:73" x14ac:dyDescent="0.45">
      <c r="BU40557">
        <f>ROW()</f>
        <v>40557</v>
      </c>
    </row>
    <row r="40558" spans="73:73" x14ac:dyDescent="0.45">
      <c r="BU40558">
        <f>ROW()</f>
        <v>40558</v>
      </c>
    </row>
    <row r="40559" spans="73:73" x14ac:dyDescent="0.45">
      <c r="BU40559">
        <f>ROW()</f>
        <v>40559</v>
      </c>
    </row>
    <row r="40560" spans="73:73" x14ac:dyDescent="0.45">
      <c r="BU40560">
        <f>ROW()</f>
        <v>40560</v>
      </c>
    </row>
    <row r="40561" spans="73:73" x14ac:dyDescent="0.45">
      <c r="BU40561">
        <f>ROW()</f>
        <v>40561</v>
      </c>
    </row>
    <row r="40562" spans="73:73" x14ac:dyDescent="0.45">
      <c r="BU40562">
        <f>ROW()</f>
        <v>40562</v>
      </c>
    </row>
    <row r="40563" spans="73:73" x14ac:dyDescent="0.45">
      <c r="BU40563">
        <f>ROW()</f>
        <v>40563</v>
      </c>
    </row>
    <row r="40564" spans="73:73" x14ac:dyDescent="0.45">
      <c r="BU40564">
        <f>ROW()</f>
        <v>40564</v>
      </c>
    </row>
    <row r="40565" spans="73:73" x14ac:dyDescent="0.45">
      <c r="BU40565">
        <f>ROW()</f>
        <v>40565</v>
      </c>
    </row>
    <row r="40566" spans="73:73" x14ac:dyDescent="0.45">
      <c r="BU40566">
        <f>ROW()</f>
        <v>40566</v>
      </c>
    </row>
    <row r="40567" spans="73:73" x14ac:dyDescent="0.45">
      <c r="BU40567">
        <f>ROW()</f>
        <v>40567</v>
      </c>
    </row>
    <row r="40568" spans="73:73" x14ac:dyDescent="0.45">
      <c r="BU40568">
        <f>ROW()</f>
        <v>40568</v>
      </c>
    </row>
    <row r="40569" spans="73:73" x14ac:dyDescent="0.45">
      <c r="BU40569">
        <f>ROW()</f>
        <v>40569</v>
      </c>
    </row>
    <row r="40570" spans="73:73" x14ac:dyDescent="0.45">
      <c r="BU40570">
        <f>ROW()</f>
        <v>40570</v>
      </c>
    </row>
    <row r="40571" spans="73:73" x14ac:dyDescent="0.45">
      <c r="BU40571">
        <f>ROW()</f>
        <v>40571</v>
      </c>
    </row>
    <row r="40572" spans="73:73" x14ac:dyDescent="0.45">
      <c r="BU40572">
        <f>ROW()</f>
        <v>40572</v>
      </c>
    </row>
    <row r="40573" spans="73:73" x14ac:dyDescent="0.45">
      <c r="BU40573">
        <f>ROW()</f>
        <v>40573</v>
      </c>
    </row>
    <row r="40574" spans="73:73" x14ac:dyDescent="0.45">
      <c r="BU40574">
        <f>ROW()</f>
        <v>40574</v>
      </c>
    </row>
    <row r="40575" spans="73:73" x14ac:dyDescent="0.45">
      <c r="BU40575">
        <f>ROW()</f>
        <v>40575</v>
      </c>
    </row>
    <row r="40576" spans="73:73" x14ac:dyDescent="0.45">
      <c r="BU40576">
        <f>ROW()</f>
        <v>40576</v>
      </c>
    </row>
    <row r="40577" spans="73:73" x14ac:dyDescent="0.45">
      <c r="BU40577">
        <f>ROW()</f>
        <v>40577</v>
      </c>
    </row>
    <row r="40578" spans="73:73" x14ac:dyDescent="0.45">
      <c r="BU40578">
        <f>ROW()</f>
        <v>40578</v>
      </c>
    </row>
    <row r="40579" spans="73:73" x14ac:dyDescent="0.45">
      <c r="BU40579">
        <f>ROW()</f>
        <v>40579</v>
      </c>
    </row>
    <row r="40580" spans="73:73" x14ac:dyDescent="0.45">
      <c r="BU40580">
        <f>ROW()</f>
        <v>40580</v>
      </c>
    </row>
    <row r="40581" spans="73:73" x14ac:dyDescent="0.45">
      <c r="BU40581">
        <f>ROW()</f>
        <v>40581</v>
      </c>
    </row>
    <row r="40582" spans="73:73" x14ac:dyDescent="0.45">
      <c r="BU40582">
        <f>ROW()</f>
        <v>40582</v>
      </c>
    </row>
    <row r="40583" spans="73:73" x14ac:dyDescent="0.45">
      <c r="BU40583">
        <f>ROW()</f>
        <v>40583</v>
      </c>
    </row>
    <row r="40584" spans="73:73" x14ac:dyDescent="0.45">
      <c r="BU40584">
        <f>ROW()</f>
        <v>40584</v>
      </c>
    </row>
    <row r="40585" spans="73:73" x14ac:dyDescent="0.45">
      <c r="BU40585">
        <f>ROW()</f>
        <v>40585</v>
      </c>
    </row>
    <row r="40586" spans="73:73" x14ac:dyDescent="0.45">
      <c r="BU40586">
        <f>ROW()</f>
        <v>40586</v>
      </c>
    </row>
    <row r="40587" spans="73:73" x14ac:dyDescent="0.45">
      <c r="BU40587">
        <f>ROW()</f>
        <v>40587</v>
      </c>
    </row>
    <row r="40588" spans="73:73" x14ac:dyDescent="0.45">
      <c r="BU40588">
        <f>ROW()</f>
        <v>40588</v>
      </c>
    </row>
    <row r="40589" spans="73:73" x14ac:dyDescent="0.45">
      <c r="BU40589">
        <f>ROW()</f>
        <v>40589</v>
      </c>
    </row>
    <row r="40590" spans="73:73" x14ac:dyDescent="0.45">
      <c r="BU40590">
        <f>ROW()</f>
        <v>40590</v>
      </c>
    </row>
    <row r="40591" spans="73:73" x14ac:dyDescent="0.45">
      <c r="BU40591">
        <f>ROW()</f>
        <v>40591</v>
      </c>
    </row>
    <row r="40592" spans="73:73" x14ac:dyDescent="0.45">
      <c r="BU40592">
        <f>ROW()</f>
        <v>40592</v>
      </c>
    </row>
    <row r="40593" spans="73:73" x14ac:dyDescent="0.45">
      <c r="BU40593">
        <f>ROW()</f>
        <v>40593</v>
      </c>
    </row>
    <row r="40594" spans="73:73" x14ac:dyDescent="0.45">
      <c r="BU40594">
        <f>ROW()</f>
        <v>40594</v>
      </c>
    </row>
    <row r="40595" spans="73:73" x14ac:dyDescent="0.45">
      <c r="BU40595">
        <f>ROW()</f>
        <v>40595</v>
      </c>
    </row>
    <row r="40596" spans="73:73" x14ac:dyDescent="0.45">
      <c r="BU40596">
        <f>ROW()</f>
        <v>40596</v>
      </c>
    </row>
    <row r="40597" spans="73:73" x14ac:dyDescent="0.45">
      <c r="BU40597">
        <f>ROW()</f>
        <v>40597</v>
      </c>
    </row>
    <row r="40598" spans="73:73" x14ac:dyDescent="0.45">
      <c r="BU40598">
        <f>ROW()</f>
        <v>40598</v>
      </c>
    </row>
    <row r="40599" spans="73:73" x14ac:dyDescent="0.45">
      <c r="BU40599">
        <f>ROW()</f>
        <v>40599</v>
      </c>
    </row>
    <row r="40600" spans="73:73" x14ac:dyDescent="0.45">
      <c r="BU40600">
        <f>ROW()</f>
        <v>40600</v>
      </c>
    </row>
    <row r="40601" spans="73:73" x14ac:dyDescent="0.45">
      <c r="BU40601">
        <f>ROW()</f>
        <v>40601</v>
      </c>
    </row>
    <row r="40602" spans="73:73" x14ac:dyDescent="0.45">
      <c r="BU40602">
        <f>ROW()</f>
        <v>40602</v>
      </c>
    </row>
    <row r="40603" spans="73:73" x14ac:dyDescent="0.45">
      <c r="BU40603">
        <f>ROW()</f>
        <v>40603</v>
      </c>
    </row>
    <row r="40604" spans="73:73" x14ac:dyDescent="0.45">
      <c r="BU40604">
        <f>ROW()</f>
        <v>40604</v>
      </c>
    </row>
    <row r="40605" spans="73:73" x14ac:dyDescent="0.45">
      <c r="BU40605">
        <f>ROW()</f>
        <v>40605</v>
      </c>
    </row>
    <row r="40606" spans="73:73" x14ac:dyDescent="0.45">
      <c r="BU40606">
        <f>ROW()</f>
        <v>40606</v>
      </c>
    </row>
    <row r="40607" spans="73:73" x14ac:dyDescent="0.45">
      <c r="BU40607">
        <f>ROW()</f>
        <v>40607</v>
      </c>
    </row>
    <row r="40608" spans="73:73" x14ac:dyDescent="0.45">
      <c r="BU40608">
        <f>ROW()</f>
        <v>40608</v>
      </c>
    </row>
    <row r="40609" spans="73:73" x14ac:dyDescent="0.45">
      <c r="BU40609">
        <f>ROW()</f>
        <v>40609</v>
      </c>
    </row>
    <row r="40610" spans="73:73" x14ac:dyDescent="0.45">
      <c r="BU40610">
        <f>ROW()</f>
        <v>40610</v>
      </c>
    </row>
    <row r="40611" spans="73:73" x14ac:dyDescent="0.45">
      <c r="BU40611">
        <f>ROW()</f>
        <v>40611</v>
      </c>
    </row>
    <row r="40612" spans="73:73" x14ac:dyDescent="0.45">
      <c r="BU40612">
        <f>ROW()</f>
        <v>40612</v>
      </c>
    </row>
    <row r="40613" spans="73:73" x14ac:dyDescent="0.45">
      <c r="BU40613">
        <f>ROW()</f>
        <v>40613</v>
      </c>
    </row>
    <row r="40614" spans="73:73" x14ac:dyDescent="0.45">
      <c r="BU40614">
        <f>ROW()</f>
        <v>40614</v>
      </c>
    </row>
    <row r="40615" spans="73:73" x14ac:dyDescent="0.45">
      <c r="BU40615">
        <f>ROW()</f>
        <v>40615</v>
      </c>
    </row>
    <row r="40616" spans="73:73" x14ac:dyDescent="0.45">
      <c r="BU40616">
        <f>ROW()</f>
        <v>40616</v>
      </c>
    </row>
    <row r="40617" spans="73:73" x14ac:dyDescent="0.45">
      <c r="BU40617">
        <f>ROW()</f>
        <v>40617</v>
      </c>
    </row>
    <row r="40618" spans="73:73" x14ac:dyDescent="0.45">
      <c r="BU40618">
        <f>ROW()</f>
        <v>40618</v>
      </c>
    </row>
    <row r="40619" spans="73:73" x14ac:dyDescent="0.45">
      <c r="BU40619">
        <f>ROW()</f>
        <v>40619</v>
      </c>
    </row>
    <row r="40620" spans="73:73" x14ac:dyDescent="0.45">
      <c r="BU40620">
        <f>ROW()</f>
        <v>40620</v>
      </c>
    </row>
    <row r="40621" spans="73:73" x14ac:dyDescent="0.45">
      <c r="BU40621">
        <f>ROW()</f>
        <v>40621</v>
      </c>
    </row>
    <row r="40622" spans="73:73" x14ac:dyDescent="0.45">
      <c r="BU40622">
        <f>ROW()</f>
        <v>40622</v>
      </c>
    </row>
    <row r="40623" spans="73:73" x14ac:dyDescent="0.45">
      <c r="BU40623">
        <f>ROW()</f>
        <v>40623</v>
      </c>
    </row>
    <row r="40624" spans="73:73" x14ac:dyDescent="0.45">
      <c r="BU40624">
        <f>ROW()</f>
        <v>40624</v>
      </c>
    </row>
    <row r="40625" spans="73:73" x14ac:dyDescent="0.45">
      <c r="BU40625">
        <f>ROW()</f>
        <v>40625</v>
      </c>
    </row>
    <row r="40626" spans="73:73" x14ac:dyDescent="0.45">
      <c r="BU40626">
        <f>ROW()</f>
        <v>40626</v>
      </c>
    </row>
    <row r="40627" spans="73:73" x14ac:dyDescent="0.45">
      <c r="BU40627">
        <f>ROW()</f>
        <v>40627</v>
      </c>
    </row>
    <row r="40628" spans="73:73" x14ac:dyDescent="0.45">
      <c r="BU40628">
        <f>ROW()</f>
        <v>40628</v>
      </c>
    </row>
    <row r="40629" spans="73:73" x14ac:dyDescent="0.45">
      <c r="BU40629">
        <f>ROW()</f>
        <v>40629</v>
      </c>
    </row>
    <row r="40630" spans="73:73" x14ac:dyDescent="0.45">
      <c r="BU40630">
        <f>ROW()</f>
        <v>40630</v>
      </c>
    </row>
    <row r="40631" spans="73:73" x14ac:dyDescent="0.45">
      <c r="BU40631">
        <f>ROW()</f>
        <v>40631</v>
      </c>
    </row>
    <row r="40632" spans="73:73" x14ac:dyDescent="0.45">
      <c r="BU40632">
        <f>ROW()</f>
        <v>40632</v>
      </c>
    </row>
    <row r="40633" spans="73:73" x14ac:dyDescent="0.45">
      <c r="BU40633">
        <f>ROW()</f>
        <v>40633</v>
      </c>
    </row>
    <row r="40634" spans="73:73" x14ac:dyDescent="0.45">
      <c r="BU40634">
        <f>ROW()</f>
        <v>40634</v>
      </c>
    </row>
    <row r="40635" spans="73:73" x14ac:dyDescent="0.45">
      <c r="BU40635">
        <f>ROW()</f>
        <v>40635</v>
      </c>
    </row>
    <row r="40636" spans="73:73" x14ac:dyDescent="0.45">
      <c r="BU40636">
        <f>ROW()</f>
        <v>40636</v>
      </c>
    </row>
    <row r="40637" spans="73:73" x14ac:dyDescent="0.45">
      <c r="BU40637">
        <f>ROW()</f>
        <v>40637</v>
      </c>
    </row>
    <row r="40638" spans="73:73" x14ac:dyDescent="0.45">
      <c r="BU40638">
        <f>ROW()</f>
        <v>40638</v>
      </c>
    </row>
    <row r="40639" spans="73:73" x14ac:dyDescent="0.45">
      <c r="BU40639">
        <f>ROW()</f>
        <v>40639</v>
      </c>
    </row>
    <row r="40640" spans="73:73" x14ac:dyDescent="0.45">
      <c r="BU40640">
        <f>ROW()</f>
        <v>40640</v>
      </c>
    </row>
    <row r="40641" spans="73:73" x14ac:dyDescent="0.45">
      <c r="BU40641">
        <f>ROW()</f>
        <v>40641</v>
      </c>
    </row>
    <row r="40642" spans="73:73" x14ac:dyDescent="0.45">
      <c r="BU40642">
        <f>ROW()</f>
        <v>40642</v>
      </c>
    </row>
    <row r="40643" spans="73:73" x14ac:dyDescent="0.45">
      <c r="BU40643">
        <f>ROW()</f>
        <v>40643</v>
      </c>
    </row>
    <row r="40644" spans="73:73" x14ac:dyDescent="0.45">
      <c r="BU40644">
        <f>ROW()</f>
        <v>40644</v>
      </c>
    </row>
    <row r="40645" spans="73:73" x14ac:dyDescent="0.45">
      <c r="BU40645">
        <f>ROW()</f>
        <v>40645</v>
      </c>
    </row>
    <row r="40646" spans="73:73" x14ac:dyDescent="0.45">
      <c r="BU40646">
        <f>ROW()</f>
        <v>40646</v>
      </c>
    </row>
    <row r="40647" spans="73:73" x14ac:dyDescent="0.45">
      <c r="BU40647">
        <f>ROW()</f>
        <v>40647</v>
      </c>
    </row>
    <row r="40648" spans="73:73" x14ac:dyDescent="0.45">
      <c r="BU40648">
        <f>ROW()</f>
        <v>40648</v>
      </c>
    </row>
    <row r="40649" spans="73:73" x14ac:dyDescent="0.45">
      <c r="BU40649">
        <f>ROW()</f>
        <v>40649</v>
      </c>
    </row>
    <row r="40650" spans="73:73" x14ac:dyDescent="0.45">
      <c r="BU40650">
        <f>ROW()</f>
        <v>40650</v>
      </c>
    </row>
    <row r="40651" spans="73:73" x14ac:dyDescent="0.45">
      <c r="BU40651">
        <f>ROW()</f>
        <v>40651</v>
      </c>
    </row>
    <row r="40652" spans="73:73" x14ac:dyDescent="0.45">
      <c r="BU40652">
        <f>ROW()</f>
        <v>40652</v>
      </c>
    </row>
    <row r="40653" spans="73:73" x14ac:dyDescent="0.45">
      <c r="BU40653">
        <f>ROW()</f>
        <v>40653</v>
      </c>
    </row>
    <row r="40654" spans="73:73" x14ac:dyDescent="0.45">
      <c r="BU40654">
        <f>ROW()</f>
        <v>40654</v>
      </c>
    </row>
    <row r="40655" spans="73:73" x14ac:dyDescent="0.45">
      <c r="BU40655">
        <f>ROW()</f>
        <v>40655</v>
      </c>
    </row>
    <row r="40656" spans="73:73" x14ac:dyDescent="0.45">
      <c r="BU40656">
        <f>ROW()</f>
        <v>40656</v>
      </c>
    </row>
    <row r="40657" spans="73:73" x14ac:dyDescent="0.45">
      <c r="BU40657">
        <f>ROW()</f>
        <v>40657</v>
      </c>
    </row>
    <row r="40658" spans="73:73" x14ac:dyDescent="0.45">
      <c r="BU40658">
        <f>ROW()</f>
        <v>40658</v>
      </c>
    </row>
    <row r="40659" spans="73:73" x14ac:dyDescent="0.45">
      <c r="BU40659">
        <f>ROW()</f>
        <v>40659</v>
      </c>
    </row>
    <row r="40660" spans="73:73" x14ac:dyDescent="0.45">
      <c r="BU40660">
        <f>ROW()</f>
        <v>40660</v>
      </c>
    </row>
    <row r="40661" spans="73:73" x14ac:dyDescent="0.45">
      <c r="BU40661">
        <f>ROW()</f>
        <v>40661</v>
      </c>
    </row>
    <row r="40662" spans="73:73" x14ac:dyDescent="0.45">
      <c r="BU40662">
        <f>ROW()</f>
        <v>40662</v>
      </c>
    </row>
    <row r="40663" spans="73:73" x14ac:dyDescent="0.45">
      <c r="BU40663">
        <f>ROW()</f>
        <v>40663</v>
      </c>
    </row>
    <row r="40664" spans="73:73" x14ac:dyDescent="0.45">
      <c r="BU40664">
        <f>ROW()</f>
        <v>40664</v>
      </c>
    </row>
    <row r="40665" spans="73:73" x14ac:dyDescent="0.45">
      <c r="BU40665">
        <f>ROW()</f>
        <v>40665</v>
      </c>
    </row>
    <row r="40666" spans="73:73" x14ac:dyDescent="0.45">
      <c r="BU40666">
        <f>ROW()</f>
        <v>40666</v>
      </c>
    </row>
    <row r="40667" spans="73:73" x14ac:dyDescent="0.45">
      <c r="BU40667">
        <f>ROW()</f>
        <v>40667</v>
      </c>
    </row>
    <row r="40668" spans="73:73" x14ac:dyDescent="0.45">
      <c r="BU40668">
        <f>ROW()</f>
        <v>40668</v>
      </c>
    </row>
    <row r="40669" spans="73:73" x14ac:dyDescent="0.45">
      <c r="BU40669">
        <f>ROW()</f>
        <v>40669</v>
      </c>
    </row>
    <row r="40670" spans="73:73" x14ac:dyDescent="0.45">
      <c r="BU40670">
        <f>ROW()</f>
        <v>40670</v>
      </c>
    </row>
    <row r="40671" spans="73:73" x14ac:dyDescent="0.45">
      <c r="BU40671">
        <f>ROW()</f>
        <v>40671</v>
      </c>
    </row>
    <row r="40672" spans="73:73" x14ac:dyDescent="0.45">
      <c r="BU40672">
        <f>ROW()</f>
        <v>40672</v>
      </c>
    </row>
    <row r="40673" spans="73:73" x14ac:dyDescent="0.45">
      <c r="BU40673">
        <f>ROW()</f>
        <v>40673</v>
      </c>
    </row>
    <row r="40674" spans="73:73" x14ac:dyDescent="0.45">
      <c r="BU40674">
        <f>ROW()</f>
        <v>40674</v>
      </c>
    </row>
    <row r="40675" spans="73:73" x14ac:dyDescent="0.45">
      <c r="BU40675">
        <f>ROW()</f>
        <v>40675</v>
      </c>
    </row>
    <row r="40676" spans="73:73" x14ac:dyDescent="0.45">
      <c r="BU40676">
        <f>ROW()</f>
        <v>40676</v>
      </c>
    </row>
    <row r="40677" spans="73:73" x14ac:dyDescent="0.45">
      <c r="BU40677">
        <f>ROW()</f>
        <v>40677</v>
      </c>
    </row>
    <row r="40678" spans="73:73" x14ac:dyDescent="0.45">
      <c r="BU40678">
        <f>ROW()</f>
        <v>40678</v>
      </c>
    </row>
    <row r="40679" spans="73:73" x14ac:dyDescent="0.45">
      <c r="BU40679">
        <f>ROW()</f>
        <v>40679</v>
      </c>
    </row>
    <row r="40680" spans="73:73" x14ac:dyDescent="0.45">
      <c r="BU40680">
        <f>ROW()</f>
        <v>40680</v>
      </c>
    </row>
    <row r="40681" spans="73:73" x14ac:dyDescent="0.45">
      <c r="BU40681">
        <f>ROW()</f>
        <v>40681</v>
      </c>
    </row>
    <row r="40682" spans="73:73" x14ac:dyDescent="0.45">
      <c r="BU40682">
        <f>ROW()</f>
        <v>40682</v>
      </c>
    </row>
    <row r="40683" spans="73:73" x14ac:dyDescent="0.45">
      <c r="BU40683">
        <f>ROW()</f>
        <v>40683</v>
      </c>
    </row>
    <row r="40684" spans="73:73" x14ac:dyDescent="0.45">
      <c r="BU40684">
        <f>ROW()</f>
        <v>40684</v>
      </c>
    </row>
    <row r="40685" spans="73:73" x14ac:dyDescent="0.45">
      <c r="BU40685">
        <f>ROW()</f>
        <v>40685</v>
      </c>
    </row>
    <row r="40686" spans="73:73" x14ac:dyDescent="0.45">
      <c r="BU40686">
        <f>ROW()</f>
        <v>40686</v>
      </c>
    </row>
    <row r="40687" spans="73:73" x14ac:dyDescent="0.45">
      <c r="BU40687">
        <f>ROW()</f>
        <v>40687</v>
      </c>
    </row>
    <row r="40688" spans="73:73" x14ac:dyDescent="0.45">
      <c r="BU40688">
        <f>ROW()</f>
        <v>40688</v>
      </c>
    </row>
    <row r="40689" spans="73:73" x14ac:dyDescent="0.45">
      <c r="BU40689">
        <f>ROW()</f>
        <v>40689</v>
      </c>
    </row>
    <row r="40690" spans="73:73" x14ac:dyDescent="0.45">
      <c r="BU40690">
        <f>ROW()</f>
        <v>40690</v>
      </c>
    </row>
    <row r="40691" spans="73:73" x14ac:dyDescent="0.45">
      <c r="BU40691">
        <f>ROW()</f>
        <v>40691</v>
      </c>
    </row>
    <row r="40692" spans="73:73" x14ac:dyDescent="0.45">
      <c r="BU40692">
        <f>ROW()</f>
        <v>40692</v>
      </c>
    </row>
    <row r="40693" spans="73:73" x14ac:dyDescent="0.45">
      <c r="BU40693">
        <f>ROW()</f>
        <v>40693</v>
      </c>
    </row>
    <row r="40694" spans="73:73" x14ac:dyDescent="0.45">
      <c r="BU40694">
        <f>ROW()</f>
        <v>40694</v>
      </c>
    </row>
    <row r="40695" spans="73:73" x14ac:dyDescent="0.45">
      <c r="BU40695">
        <f>ROW()</f>
        <v>40695</v>
      </c>
    </row>
    <row r="40696" spans="73:73" x14ac:dyDescent="0.45">
      <c r="BU40696">
        <f>ROW()</f>
        <v>40696</v>
      </c>
    </row>
    <row r="40697" spans="73:73" x14ac:dyDescent="0.45">
      <c r="BU40697">
        <f>ROW()</f>
        <v>40697</v>
      </c>
    </row>
    <row r="40698" spans="73:73" x14ac:dyDescent="0.45">
      <c r="BU40698">
        <f>ROW()</f>
        <v>40698</v>
      </c>
    </row>
    <row r="40699" spans="73:73" x14ac:dyDescent="0.45">
      <c r="BU40699">
        <f>ROW()</f>
        <v>40699</v>
      </c>
    </row>
    <row r="40700" spans="73:73" x14ac:dyDescent="0.45">
      <c r="BU40700">
        <f>ROW()</f>
        <v>40700</v>
      </c>
    </row>
    <row r="40701" spans="73:73" x14ac:dyDescent="0.45">
      <c r="BU40701">
        <f>ROW()</f>
        <v>40701</v>
      </c>
    </row>
    <row r="40702" spans="73:73" x14ac:dyDescent="0.45">
      <c r="BU40702">
        <f>ROW()</f>
        <v>40702</v>
      </c>
    </row>
    <row r="40703" spans="73:73" x14ac:dyDescent="0.45">
      <c r="BU40703">
        <f>ROW()</f>
        <v>40703</v>
      </c>
    </row>
    <row r="40704" spans="73:73" x14ac:dyDescent="0.45">
      <c r="BU40704">
        <f>ROW()</f>
        <v>40704</v>
      </c>
    </row>
    <row r="40705" spans="73:73" x14ac:dyDescent="0.45">
      <c r="BU40705">
        <f>ROW()</f>
        <v>40705</v>
      </c>
    </row>
    <row r="40706" spans="73:73" x14ac:dyDescent="0.45">
      <c r="BU40706">
        <f>ROW()</f>
        <v>40706</v>
      </c>
    </row>
    <row r="40707" spans="73:73" x14ac:dyDescent="0.45">
      <c r="BU40707">
        <f>ROW()</f>
        <v>40707</v>
      </c>
    </row>
    <row r="40708" spans="73:73" x14ac:dyDescent="0.45">
      <c r="BU40708">
        <f>ROW()</f>
        <v>40708</v>
      </c>
    </row>
    <row r="40709" spans="73:73" x14ac:dyDescent="0.45">
      <c r="BU40709">
        <f>ROW()</f>
        <v>40709</v>
      </c>
    </row>
    <row r="40710" spans="73:73" x14ac:dyDescent="0.45">
      <c r="BU40710">
        <f>ROW()</f>
        <v>40710</v>
      </c>
    </row>
    <row r="40711" spans="73:73" x14ac:dyDescent="0.45">
      <c r="BU40711">
        <f>ROW()</f>
        <v>40711</v>
      </c>
    </row>
    <row r="40712" spans="73:73" x14ac:dyDescent="0.45">
      <c r="BU40712">
        <f>ROW()</f>
        <v>40712</v>
      </c>
    </row>
    <row r="40713" spans="73:73" x14ac:dyDescent="0.45">
      <c r="BU40713">
        <f>ROW()</f>
        <v>40713</v>
      </c>
    </row>
    <row r="40714" spans="73:73" x14ac:dyDescent="0.45">
      <c r="BU40714">
        <f>ROW()</f>
        <v>40714</v>
      </c>
    </row>
    <row r="40715" spans="73:73" x14ac:dyDescent="0.45">
      <c r="BU40715">
        <f>ROW()</f>
        <v>40715</v>
      </c>
    </row>
    <row r="40716" spans="73:73" x14ac:dyDescent="0.45">
      <c r="BU40716">
        <f>ROW()</f>
        <v>40716</v>
      </c>
    </row>
    <row r="40717" spans="73:73" x14ac:dyDescent="0.45">
      <c r="BU40717">
        <f>ROW()</f>
        <v>40717</v>
      </c>
    </row>
    <row r="40718" spans="73:73" x14ac:dyDescent="0.45">
      <c r="BU40718">
        <f>ROW()</f>
        <v>40718</v>
      </c>
    </row>
    <row r="40719" spans="73:73" x14ac:dyDescent="0.45">
      <c r="BU40719">
        <f>ROW()</f>
        <v>40719</v>
      </c>
    </row>
    <row r="40720" spans="73:73" x14ac:dyDescent="0.45">
      <c r="BU40720">
        <f>ROW()</f>
        <v>40720</v>
      </c>
    </row>
    <row r="40721" spans="73:73" x14ac:dyDescent="0.45">
      <c r="BU40721">
        <f>ROW()</f>
        <v>40721</v>
      </c>
    </row>
    <row r="40722" spans="73:73" x14ac:dyDescent="0.45">
      <c r="BU40722">
        <f>ROW()</f>
        <v>40722</v>
      </c>
    </row>
    <row r="40723" spans="73:73" x14ac:dyDescent="0.45">
      <c r="BU40723">
        <f>ROW()</f>
        <v>40723</v>
      </c>
    </row>
    <row r="40724" spans="73:73" x14ac:dyDescent="0.45">
      <c r="BU40724">
        <f>ROW()</f>
        <v>40724</v>
      </c>
    </row>
    <row r="40725" spans="73:73" x14ac:dyDescent="0.45">
      <c r="BU40725">
        <f>ROW()</f>
        <v>40725</v>
      </c>
    </row>
    <row r="40726" spans="73:73" x14ac:dyDescent="0.45">
      <c r="BU40726">
        <f>ROW()</f>
        <v>40726</v>
      </c>
    </row>
    <row r="40727" spans="73:73" x14ac:dyDescent="0.45">
      <c r="BU40727">
        <f>ROW()</f>
        <v>40727</v>
      </c>
    </row>
    <row r="40728" spans="73:73" x14ac:dyDescent="0.45">
      <c r="BU40728">
        <f>ROW()</f>
        <v>40728</v>
      </c>
    </row>
    <row r="40729" spans="73:73" x14ac:dyDescent="0.45">
      <c r="BU40729">
        <f>ROW()</f>
        <v>40729</v>
      </c>
    </row>
    <row r="40730" spans="73:73" x14ac:dyDescent="0.45">
      <c r="BU40730">
        <f>ROW()</f>
        <v>40730</v>
      </c>
    </row>
    <row r="40731" spans="73:73" x14ac:dyDescent="0.45">
      <c r="BU40731">
        <f>ROW()</f>
        <v>40731</v>
      </c>
    </row>
    <row r="40732" spans="73:73" x14ac:dyDescent="0.45">
      <c r="BU40732">
        <f>ROW()</f>
        <v>40732</v>
      </c>
    </row>
    <row r="40733" spans="73:73" x14ac:dyDescent="0.45">
      <c r="BU40733">
        <f>ROW()</f>
        <v>40733</v>
      </c>
    </row>
    <row r="40734" spans="73:73" x14ac:dyDescent="0.45">
      <c r="BU40734">
        <f>ROW()</f>
        <v>40734</v>
      </c>
    </row>
    <row r="40735" spans="73:73" x14ac:dyDescent="0.45">
      <c r="BU40735">
        <f>ROW()</f>
        <v>40735</v>
      </c>
    </row>
    <row r="40736" spans="73:73" x14ac:dyDescent="0.45">
      <c r="BU40736">
        <f>ROW()</f>
        <v>40736</v>
      </c>
    </row>
    <row r="40737" spans="73:73" x14ac:dyDescent="0.45">
      <c r="BU40737">
        <f>ROW()</f>
        <v>40737</v>
      </c>
    </row>
    <row r="40738" spans="73:73" x14ac:dyDescent="0.45">
      <c r="BU40738">
        <f>ROW()</f>
        <v>40738</v>
      </c>
    </row>
    <row r="40739" spans="73:73" x14ac:dyDescent="0.45">
      <c r="BU40739">
        <f>ROW()</f>
        <v>40739</v>
      </c>
    </row>
    <row r="40740" spans="73:73" x14ac:dyDescent="0.45">
      <c r="BU40740">
        <f>ROW()</f>
        <v>40740</v>
      </c>
    </row>
    <row r="40741" spans="73:73" x14ac:dyDescent="0.45">
      <c r="BU40741">
        <f>ROW()</f>
        <v>40741</v>
      </c>
    </row>
    <row r="40742" spans="73:73" x14ac:dyDescent="0.45">
      <c r="BU40742">
        <f>ROW()</f>
        <v>40742</v>
      </c>
    </row>
    <row r="40743" spans="73:73" x14ac:dyDescent="0.45">
      <c r="BU40743">
        <f>ROW()</f>
        <v>40743</v>
      </c>
    </row>
    <row r="40744" spans="73:73" x14ac:dyDescent="0.45">
      <c r="BU40744">
        <f>ROW()</f>
        <v>40744</v>
      </c>
    </row>
    <row r="40745" spans="73:73" x14ac:dyDescent="0.45">
      <c r="BU40745">
        <f>ROW()</f>
        <v>40745</v>
      </c>
    </row>
    <row r="40746" spans="73:73" x14ac:dyDescent="0.45">
      <c r="BU40746">
        <f>ROW()</f>
        <v>40746</v>
      </c>
    </row>
    <row r="40747" spans="73:73" x14ac:dyDescent="0.45">
      <c r="BU40747">
        <f>ROW()</f>
        <v>40747</v>
      </c>
    </row>
    <row r="40748" spans="73:73" x14ac:dyDescent="0.45">
      <c r="BU40748">
        <f>ROW()</f>
        <v>40748</v>
      </c>
    </row>
    <row r="40749" spans="73:73" x14ac:dyDescent="0.45">
      <c r="BU40749">
        <f>ROW()</f>
        <v>40749</v>
      </c>
    </row>
    <row r="40750" spans="73:73" x14ac:dyDescent="0.45">
      <c r="BU40750">
        <f>ROW()</f>
        <v>40750</v>
      </c>
    </row>
    <row r="40751" spans="73:73" x14ac:dyDescent="0.45">
      <c r="BU40751">
        <f>ROW()</f>
        <v>40751</v>
      </c>
    </row>
    <row r="40752" spans="73:73" x14ac:dyDescent="0.45">
      <c r="BU40752">
        <f>ROW()</f>
        <v>40752</v>
      </c>
    </row>
    <row r="40753" spans="73:73" x14ac:dyDescent="0.45">
      <c r="BU40753">
        <f>ROW()</f>
        <v>40753</v>
      </c>
    </row>
    <row r="40754" spans="73:73" x14ac:dyDescent="0.45">
      <c r="BU40754">
        <f>ROW()</f>
        <v>40754</v>
      </c>
    </row>
    <row r="40755" spans="73:73" x14ac:dyDescent="0.45">
      <c r="BU40755">
        <f>ROW()</f>
        <v>40755</v>
      </c>
    </row>
    <row r="40756" spans="73:73" x14ac:dyDescent="0.45">
      <c r="BU40756">
        <f>ROW()</f>
        <v>40756</v>
      </c>
    </row>
    <row r="40757" spans="73:73" x14ac:dyDescent="0.45">
      <c r="BU40757">
        <f>ROW()</f>
        <v>40757</v>
      </c>
    </row>
    <row r="40758" spans="73:73" x14ac:dyDescent="0.45">
      <c r="BU40758">
        <f>ROW()</f>
        <v>40758</v>
      </c>
    </row>
    <row r="40759" spans="73:73" x14ac:dyDescent="0.45">
      <c r="BU40759">
        <f>ROW()</f>
        <v>40759</v>
      </c>
    </row>
    <row r="40760" spans="73:73" x14ac:dyDescent="0.45">
      <c r="BU40760">
        <f>ROW()</f>
        <v>40760</v>
      </c>
    </row>
    <row r="40761" spans="73:73" x14ac:dyDescent="0.45">
      <c r="BU40761">
        <f>ROW()</f>
        <v>40761</v>
      </c>
    </row>
    <row r="40762" spans="73:73" x14ac:dyDescent="0.45">
      <c r="BU40762">
        <f>ROW()</f>
        <v>40762</v>
      </c>
    </row>
    <row r="40763" spans="73:73" x14ac:dyDescent="0.45">
      <c r="BU40763">
        <f>ROW()</f>
        <v>40763</v>
      </c>
    </row>
    <row r="40764" spans="73:73" x14ac:dyDescent="0.45">
      <c r="BU40764">
        <f>ROW()</f>
        <v>40764</v>
      </c>
    </row>
    <row r="40765" spans="73:73" x14ac:dyDescent="0.45">
      <c r="BU40765">
        <f>ROW()</f>
        <v>40765</v>
      </c>
    </row>
    <row r="40766" spans="73:73" x14ac:dyDescent="0.45">
      <c r="BU40766">
        <f>ROW()</f>
        <v>40766</v>
      </c>
    </row>
    <row r="40767" spans="73:73" x14ac:dyDescent="0.45">
      <c r="BU40767">
        <f>ROW()</f>
        <v>40767</v>
      </c>
    </row>
    <row r="40768" spans="73:73" x14ac:dyDescent="0.45">
      <c r="BU40768">
        <f>ROW()</f>
        <v>40768</v>
      </c>
    </row>
    <row r="40769" spans="73:73" x14ac:dyDescent="0.45">
      <c r="BU40769">
        <f>ROW()</f>
        <v>40769</v>
      </c>
    </row>
    <row r="40770" spans="73:73" x14ac:dyDescent="0.45">
      <c r="BU40770">
        <f>ROW()</f>
        <v>40770</v>
      </c>
    </row>
    <row r="40771" spans="73:73" x14ac:dyDescent="0.45">
      <c r="BU40771">
        <f>ROW()</f>
        <v>40771</v>
      </c>
    </row>
    <row r="40772" spans="73:73" x14ac:dyDescent="0.45">
      <c r="BU40772">
        <f>ROW()</f>
        <v>40772</v>
      </c>
    </row>
    <row r="40773" spans="73:73" x14ac:dyDescent="0.45">
      <c r="BU40773">
        <f>ROW()</f>
        <v>40773</v>
      </c>
    </row>
    <row r="40774" spans="73:73" x14ac:dyDescent="0.45">
      <c r="BU40774">
        <f>ROW()</f>
        <v>40774</v>
      </c>
    </row>
    <row r="40775" spans="73:73" x14ac:dyDescent="0.45">
      <c r="BU40775">
        <f>ROW()</f>
        <v>40775</v>
      </c>
    </row>
    <row r="40776" spans="73:73" x14ac:dyDescent="0.45">
      <c r="BU40776">
        <f>ROW()</f>
        <v>40776</v>
      </c>
    </row>
    <row r="40777" spans="73:73" x14ac:dyDescent="0.45">
      <c r="BU40777">
        <f>ROW()</f>
        <v>40777</v>
      </c>
    </row>
    <row r="40778" spans="73:73" x14ac:dyDescent="0.45">
      <c r="BU40778">
        <f>ROW()</f>
        <v>40778</v>
      </c>
    </row>
    <row r="40779" spans="73:73" x14ac:dyDescent="0.45">
      <c r="BU40779">
        <f>ROW()</f>
        <v>40779</v>
      </c>
    </row>
    <row r="40780" spans="73:73" x14ac:dyDescent="0.45">
      <c r="BU40780">
        <f>ROW()</f>
        <v>40780</v>
      </c>
    </row>
    <row r="40781" spans="73:73" x14ac:dyDescent="0.45">
      <c r="BU40781">
        <f>ROW()</f>
        <v>40781</v>
      </c>
    </row>
    <row r="40782" spans="73:73" x14ac:dyDescent="0.45">
      <c r="BU40782">
        <f>ROW()</f>
        <v>40782</v>
      </c>
    </row>
    <row r="40783" spans="73:73" x14ac:dyDescent="0.45">
      <c r="BU40783">
        <f>ROW()</f>
        <v>40783</v>
      </c>
    </row>
    <row r="40784" spans="73:73" x14ac:dyDescent="0.45">
      <c r="BU40784">
        <f>ROW()</f>
        <v>40784</v>
      </c>
    </row>
    <row r="40785" spans="73:73" x14ac:dyDescent="0.45">
      <c r="BU40785">
        <f>ROW()</f>
        <v>40785</v>
      </c>
    </row>
    <row r="40786" spans="73:73" x14ac:dyDescent="0.45">
      <c r="BU40786">
        <f>ROW()</f>
        <v>40786</v>
      </c>
    </row>
    <row r="40787" spans="73:73" x14ac:dyDescent="0.45">
      <c r="BU40787">
        <f>ROW()</f>
        <v>40787</v>
      </c>
    </row>
    <row r="40788" spans="73:73" x14ac:dyDescent="0.45">
      <c r="BU40788">
        <f>ROW()</f>
        <v>40788</v>
      </c>
    </row>
    <row r="40789" spans="73:73" x14ac:dyDescent="0.45">
      <c r="BU40789">
        <f>ROW()</f>
        <v>40789</v>
      </c>
    </row>
    <row r="40790" spans="73:73" x14ac:dyDescent="0.45">
      <c r="BU40790">
        <f>ROW()</f>
        <v>40790</v>
      </c>
    </row>
    <row r="40791" spans="73:73" x14ac:dyDescent="0.45">
      <c r="BU40791">
        <f>ROW()</f>
        <v>40791</v>
      </c>
    </row>
    <row r="40792" spans="73:73" x14ac:dyDescent="0.45">
      <c r="BU40792">
        <f>ROW()</f>
        <v>40792</v>
      </c>
    </row>
    <row r="40793" spans="73:73" x14ac:dyDescent="0.45">
      <c r="BU40793">
        <f>ROW()</f>
        <v>40793</v>
      </c>
    </row>
    <row r="40794" spans="73:73" x14ac:dyDescent="0.45">
      <c r="BU40794">
        <f>ROW()</f>
        <v>40794</v>
      </c>
    </row>
    <row r="40795" spans="73:73" x14ac:dyDescent="0.45">
      <c r="BU40795">
        <f>ROW()</f>
        <v>40795</v>
      </c>
    </row>
    <row r="40796" spans="73:73" x14ac:dyDescent="0.45">
      <c r="BU40796">
        <f>ROW()</f>
        <v>40796</v>
      </c>
    </row>
    <row r="40797" spans="73:73" x14ac:dyDescent="0.45">
      <c r="BU40797">
        <f>ROW()</f>
        <v>40797</v>
      </c>
    </row>
    <row r="40798" spans="73:73" x14ac:dyDescent="0.45">
      <c r="BU40798">
        <f>ROW()</f>
        <v>40798</v>
      </c>
    </row>
    <row r="40799" spans="73:73" x14ac:dyDescent="0.45">
      <c r="BU40799">
        <f>ROW()</f>
        <v>40799</v>
      </c>
    </row>
    <row r="40800" spans="73:73" x14ac:dyDescent="0.45">
      <c r="BU40800">
        <f>ROW()</f>
        <v>40800</v>
      </c>
    </row>
    <row r="40801" spans="73:73" x14ac:dyDescent="0.45">
      <c r="BU40801">
        <f>ROW()</f>
        <v>40801</v>
      </c>
    </row>
    <row r="40802" spans="73:73" x14ac:dyDescent="0.45">
      <c r="BU40802">
        <f>ROW()</f>
        <v>40802</v>
      </c>
    </row>
    <row r="40803" spans="73:73" x14ac:dyDescent="0.45">
      <c r="BU40803">
        <f>ROW()</f>
        <v>40803</v>
      </c>
    </row>
    <row r="40804" spans="73:73" x14ac:dyDescent="0.45">
      <c r="BU40804">
        <f>ROW()</f>
        <v>40804</v>
      </c>
    </row>
    <row r="40805" spans="73:73" x14ac:dyDescent="0.45">
      <c r="BU40805">
        <f>ROW()</f>
        <v>40805</v>
      </c>
    </row>
    <row r="40806" spans="73:73" x14ac:dyDescent="0.45">
      <c r="BU40806">
        <f>ROW()</f>
        <v>40806</v>
      </c>
    </row>
    <row r="40807" spans="73:73" x14ac:dyDescent="0.45">
      <c r="BU40807">
        <f>ROW()</f>
        <v>40807</v>
      </c>
    </row>
    <row r="40808" spans="73:73" x14ac:dyDescent="0.45">
      <c r="BU40808">
        <f>ROW()</f>
        <v>40808</v>
      </c>
    </row>
    <row r="40809" spans="73:73" x14ac:dyDescent="0.45">
      <c r="BU40809">
        <f>ROW()</f>
        <v>40809</v>
      </c>
    </row>
    <row r="40810" spans="73:73" x14ac:dyDescent="0.45">
      <c r="BU40810">
        <f>ROW()</f>
        <v>40810</v>
      </c>
    </row>
    <row r="40811" spans="73:73" x14ac:dyDescent="0.45">
      <c r="BU40811">
        <f>ROW()</f>
        <v>40811</v>
      </c>
    </row>
    <row r="40812" spans="73:73" x14ac:dyDescent="0.45">
      <c r="BU40812">
        <f>ROW()</f>
        <v>40812</v>
      </c>
    </row>
    <row r="40813" spans="73:73" x14ac:dyDescent="0.45">
      <c r="BU40813">
        <f>ROW()</f>
        <v>40813</v>
      </c>
    </row>
    <row r="40814" spans="73:73" x14ac:dyDescent="0.45">
      <c r="BU40814">
        <f>ROW()</f>
        <v>40814</v>
      </c>
    </row>
    <row r="40815" spans="73:73" x14ac:dyDescent="0.45">
      <c r="BU40815">
        <f>ROW()</f>
        <v>40815</v>
      </c>
    </row>
    <row r="40816" spans="73:73" x14ac:dyDescent="0.45">
      <c r="BU40816">
        <f>ROW()</f>
        <v>40816</v>
      </c>
    </row>
    <row r="40817" spans="73:73" x14ac:dyDescent="0.45">
      <c r="BU40817">
        <f>ROW()</f>
        <v>40817</v>
      </c>
    </row>
    <row r="40818" spans="73:73" x14ac:dyDescent="0.45">
      <c r="BU40818">
        <f>ROW()</f>
        <v>40818</v>
      </c>
    </row>
    <row r="40819" spans="73:73" x14ac:dyDescent="0.45">
      <c r="BU40819">
        <f>ROW()</f>
        <v>40819</v>
      </c>
    </row>
    <row r="40820" spans="73:73" x14ac:dyDescent="0.45">
      <c r="BU40820">
        <f>ROW()</f>
        <v>40820</v>
      </c>
    </row>
    <row r="40821" spans="73:73" x14ac:dyDescent="0.45">
      <c r="BU40821">
        <f>ROW()</f>
        <v>40821</v>
      </c>
    </row>
    <row r="40822" spans="73:73" x14ac:dyDescent="0.45">
      <c r="BU40822">
        <f>ROW()</f>
        <v>40822</v>
      </c>
    </row>
    <row r="40823" spans="73:73" x14ac:dyDescent="0.45">
      <c r="BU40823">
        <f>ROW()</f>
        <v>40823</v>
      </c>
    </row>
    <row r="40824" spans="73:73" x14ac:dyDescent="0.45">
      <c r="BU40824">
        <f>ROW()</f>
        <v>40824</v>
      </c>
    </row>
    <row r="40825" spans="73:73" x14ac:dyDescent="0.45">
      <c r="BU40825">
        <f>ROW()</f>
        <v>40825</v>
      </c>
    </row>
    <row r="40826" spans="73:73" x14ac:dyDescent="0.45">
      <c r="BU40826">
        <f>ROW()</f>
        <v>40826</v>
      </c>
    </row>
    <row r="40827" spans="73:73" x14ac:dyDescent="0.45">
      <c r="BU40827">
        <f>ROW()</f>
        <v>40827</v>
      </c>
    </row>
    <row r="40828" spans="73:73" x14ac:dyDescent="0.45">
      <c r="BU40828">
        <f>ROW()</f>
        <v>40828</v>
      </c>
    </row>
    <row r="40829" spans="73:73" x14ac:dyDescent="0.45">
      <c r="BU40829">
        <f>ROW()</f>
        <v>40829</v>
      </c>
    </row>
    <row r="40830" spans="73:73" x14ac:dyDescent="0.45">
      <c r="BU40830">
        <f>ROW()</f>
        <v>40830</v>
      </c>
    </row>
    <row r="40831" spans="73:73" x14ac:dyDescent="0.45">
      <c r="BU40831">
        <f>ROW()</f>
        <v>40831</v>
      </c>
    </row>
    <row r="40832" spans="73:73" x14ac:dyDescent="0.45">
      <c r="BU40832">
        <f>ROW()</f>
        <v>40832</v>
      </c>
    </row>
    <row r="40833" spans="73:73" x14ac:dyDescent="0.45">
      <c r="BU40833">
        <f>ROW()</f>
        <v>40833</v>
      </c>
    </row>
    <row r="40834" spans="73:73" x14ac:dyDescent="0.45">
      <c r="BU40834">
        <f>ROW()</f>
        <v>40834</v>
      </c>
    </row>
    <row r="40835" spans="73:73" x14ac:dyDescent="0.45">
      <c r="BU40835">
        <f>ROW()</f>
        <v>40835</v>
      </c>
    </row>
    <row r="40836" spans="73:73" x14ac:dyDescent="0.45">
      <c r="BU40836">
        <f>ROW()</f>
        <v>40836</v>
      </c>
    </row>
    <row r="40837" spans="73:73" x14ac:dyDescent="0.45">
      <c r="BU40837">
        <f>ROW()</f>
        <v>40837</v>
      </c>
    </row>
    <row r="40838" spans="73:73" x14ac:dyDescent="0.45">
      <c r="BU40838">
        <f>ROW()</f>
        <v>40838</v>
      </c>
    </row>
    <row r="40839" spans="73:73" x14ac:dyDescent="0.45">
      <c r="BU40839">
        <f>ROW()</f>
        <v>40839</v>
      </c>
    </row>
    <row r="40840" spans="73:73" x14ac:dyDescent="0.45">
      <c r="BU40840">
        <f>ROW()</f>
        <v>40840</v>
      </c>
    </row>
    <row r="40841" spans="73:73" x14ac:dyDescent="0.45">
      <c r="BU40841">
        <f>ROW()</f>
        <v>40841</v>
      </c>
    </row>
    <row r="40842" spans="73:73" x14ac:dyDescent="0.45">
      <c r="BU40842">
        <f>ROW()</f>
        <v>40842</v>
      </c>
    </row>
    <row r="40843" spans="73:73" x14ac:dyDescent="0.45">
      <c r="BU40843">
        <f>ROW()</f>
        <v>40843</v>
      </c>
    </row>
    <row r="40844" spans="73:73" x14ac:dyDescent="0.45">
      <c r="BU40844">
        <f>ROW()</f>
        <v>40844</v>
      </c>
    </row>
    <row r="40845" spans="73:73" x14ac:dyDescent="0.45">
      <c r="BU40845">
        <f>ROW()</f>
        <v>40845</v>
      </c>
    </row>
    <row r="40846" spans="73:73" x14ac:dyDescent="0.45">
      <c r="BU40846">
        <f>ROW()</f>
        <v>40846</v>
      </c>
    </row>
    <row r="40847" spans="73:73" x14ac:dyDescent="0.45">
      <c r="BU40847">
        <f>ROW()</f>
        <v>40847</v>
      </c>
    </row>
    <row r="40848" spans="73:73" x14ac:dyDescent="0.45">
      <c r="BU40848">
        <f>ROW()</f>
        <v>40848</v>
      </c>
    </row>
    <row r="40849" spans="73:73" x14ac:dyDescent="0.45">
      <c r="BU40849">
        <f>ROW()</f>
        <v>40849</v>
      </c>
    </row>
    <row r="40850" spans="73:73" x14ac:dyDescent="0.45">
      <c r="BU40850">
        <f>ROW()</f>
        <v>40850</v>
      </c>
    </row>
    <row r="40851" spans="73:73" x14ac:dyDescent="0.45">
      <c r="BU40851">
        <f>ROW()</f>
        <v>40851</v>
      </c>
    </row>
    <row r="40852" spans="73:73" x14ac:dyDescent="0.45">
      <c r="BU40852">
        <f>ROW()</f>
        <v>40852</v>
      </c>
    </row>
    <row r="40853" spans="73:73" x14ac:dyDescent="0.45">
      <c r="BU40853">
        <f>ROW()</f>
        <v>40853</v>
      </c>
    </row>
    <row r="40854" spans="73:73" x14ac:dyDescent="0.45">
      <c r="BU40854">
        <f>ROW()</f>
        <v>40854</v>
      </c>
    </row>
    <row r="40855" spans="73:73" x14ac:dyDescent="0.45">
      <c r="BU40855">
        <f>ROW()</f>
        <v>40855</v>
      </c>
    </row>
    <row r="40856" spans="73:73" x14ac:dyDescent="0.45">
      <c r="BU40856">
        <f>ROW()</f>
        <v>40856</v>
      </c>
    </row>
    <row r="40857" spans="73:73" x14ac:dyDescent="0.45">
      <c r="BU40857">
        <f>ROW()</f>
        <v>40857</v>
      </c>
    </row>
    <row r="40858" spans="73:73" x14ac:dyDescent="0.45">
      <c r="BU40858">
        <f>ROW()</f>
        <v>40858</v>
      </c>
    </row>
    <row r="40859" spans="73:73" x14ac:dyDescent="0.45">
      <c r="BU40859">
        <f>ROW()</f>
        <v>40859</v>
      </c>
    </row>
    <row r="40860" spans="73:73" x14ac:dyDescent="0.45">
      <c r="BU40860">
        <f>ROW()</f>
        <v>40860</v>
      </c>
    </row>
    <row r="40861" spans="73:73" x14ac:dyDescent="0.45">
      <c r="BU40861">
        <f>ROW()</f>
        <v>40861</v>
      </c>
    </row>
    <row r="40862" spans="73:73" x14ac:dyDescent="0.45">
      <c r="BU40862">
        <f>ROW()</f>
        <v>40862</v>
      </c>
    </row>
    <row r="40863" spans="73:73" x14ac:dyDescent="0.45">
      <c r="BU40863">
        <f>ROW()</f>
        <v>40863</v>
      </c>
    </row>
    <row r="40864" spans="73:73" x14ac:dyDescent="0.45">
      <c r="BU40864">
        <f>ROW()</f>
        <v>40864</v>
      </c>
    </row>
    <row r="40865" spans="73:73" x14ac:dyDescent="0.45">
      <c r="BU40865">
        <f>ROW()</f>
        <v>40865</v>
      </c>
    </row>
    <row r="40866" spans="73:73" x14ac:dyDescent="0.45">
      <c r="BU40866">
        <f>ROW()</f>
        <v>40866</v>
      </c>
    </row>
    <row r="40867" spans="73:73" x14ac:dyDescent="0.45">
      <c r="BU40867">
        <f>ROW()</f>
        <v>40867</v>
      </c>
    </row>
    <row r="40868" spans="73:73" x14ac:dyDescent="0.45">
      <c r="BU40868">
        <f>ROW()</f>
        <v>40868</v>
      </c>
    </row>
    <row r="40869" spans="73:73" x14ac:dyDescent="0.45">
      <c r="BU40869">
        <f>ROW()</f>
        <v>40869</v>
      </c>
    </row>
    <row r="40870" spans="73:73" x14ac:dyDescent="0.45">
      <c r="BU40870">
        <f>ROW()</f>
        <v>40870</v>
      </c>
    </row>
    <row r="40871" spans="73:73" x14ac:dyDescent="0.45">
      <c r="BU40871">
        <f>ROW()</f>
        <v>40871</v>
      </c>
    </row>
    <row r="40872" spans="73:73" x14ac:dyDescent="0.45">
      <c r="BU40872">
        <f>ROW()</f>
        <v>40872</v>
      </c>
    </row>
    <row r="40873" spans="73:73" x14ac:dyDescent="0.45">
      <c r="BU40873">
        <f>ROW()</f>
        <v>40873</v>
      </c>
    </row>
    <row r="40874" spans="73:73" x14ac:dyDescent="0.45">
      <c r="BU40874">
        <f>ROW()</f>
        <v>40874</v>
      </c>
    </row>
    <row r="40875" spans="73:73" x14ac:dyDescent="0.45">
      <c r="BU40875">
        <f>ROW()</f>
        <v>40875</v>
      </c>
    </row>
    <row r="40876" spans="73:73" x14ac:dyDescent="0.45">
      <c r="BU40876">
        <f>ROW()</f>
        <v>40876</v>
      </c>
    </row>
    <row r="40877" spans="73:73" x14ac:dyDescent="0.45">
      <c r="BU40877">
        <f>ROW()</f>
        <v>40877</v>
      </c>
    </row>
    <row r="40878" spans="73:73" x14ac:dyDescent="0.45">
      <c r="BU40878">
        <f>ROW()</f>
        <v>40878</v>
      </c>
    </row>
    <row r="40879" spans="73:73" x14ac:dyDescent="0.45">
      <c r="BU40879">
        <f>ROW()</f>
        <v>40879</v>
      </c>
    </row>
    <row r="40880" spans="73:73" x14ac:dyDescent="0.45">
      <c r="BU40880">
        <f>ROW()</f>
        <v>40880</v>
      </c>
    </row>
    <row r="40881" spans="73:73" x14ac:dyDescent="0.45">
      <c r="BU40881">
        <f>ROW()</f>
        <v>40881</v>
      </c>
    </row>
    <row r="40882" spans="73:73" x14ac:dyDescent="0.45">
      <c r="BU40882">
        <f>ROW()</f>
        <v>40882</v>
      </c>
    </row>
    <row r="40883" spans="73:73" x14ac:dyDescent="0.45">
      <c r="BU40883">
        <f>ROW()</f>
        <v>40883</v>
      </c>
    </row>
    <row r="40884" spans="73:73" x14ac:dyDescent="0.45">
      <c r="BU40884">
        <f>ROW()</f>
        <v>40884</v>
      </c>
    </row>
    <row r="40885" spans="73:73" x14ac:dyDescent="0.45">
      <c r="BU40885">
        <f>ROW()</f>
        <v>40885</v>
      </c>
    </row>
    <row r="40886" spans="73:73" x14ac:dyDescent="0.45">
      <c r="BU40886">
        <f>ROW()</f>
        <v>40886</v>
      </c>
    </row>
    <row r="40887" spans="73:73" x14ac:dyDescent="0.45">
      <c r="BU40887">
        <f>ROW()</f>
        <v>40887</v>
      </c>
    </row>
    <row r="40888" spans="73:73" x14ac:dyDescent="0.45">
      <c r="BU40888">
        <f>ROW()</f>
        <v>40888</v>
      </c>
    </row>
    <row r="40889" spans="73:73" x14ac:dyDescent="0.45">
      <c r="BU40889">
        <f>ROW()</f>
        <v>40889</v>
      </c>
    </row>
    <row r="40890" spans="73:73" x14ac:dyDescent="0.45">
      <c r="BU40890">
        <f>ROW()</f>
        <v>40890</v>
      </c>
    </row>
    <row r="40891" spans="73:73" x14ac:dyDescent="0.45">
      <c r="BU40891">
        <f>ROW()</f>
        <v>40891</v>
      </c>
    </row>
    <row r="40892" spans="73:73" x14ac:dyDescent="0.45">
      <c r="BU40892">
        <f>ROW()</f>
        <v>40892</v>
      </c>
    </row>
    <row r="40893" spans="73:73" x14ac:dyDescent="0.45">
      <c r="BU40893">
        <f>ROW()</f>
        <v>40893</v>
      </c>
    </row>
    <row r="40894" spans="73:73" x14ac:dyDescent="0.45">
      <c r="BU40894">
        <f>ROW()</f>
        <v>40894</v>
      </c>
    </row>
    <row r="40895" spans="73:73" x14ac:dyDescent="0.45">
      <c r="BU40895">
        <f>ROW()</f>
        <v>40895</v>
      </c>
    </row>
    <row r="40896" spans="73:73" x14ac:dyDescent="0.45">
      <c r="BU40896">
        <f>ROW()</f>
        <v>40896</v>
      </c>
    </row>
    <row r="40897" spans="73:73" x14ac:dyDescent="0.45">
      <c r="BU40897">
        <f>ROW()</f>
        <v>40897</v>
      </c>
    </row>
    <row r="40898" spans="73:73" x14ac:dyDescent="0.45">
      <c r="BU40898">
        <f>ROW()</f>
        <v>40898</v>
      </c>
    </row>
    <row r="40899" spans="73:73" x14ac:dyDescent="0.45">
      <c r="BU40899">
        <f>ROW()</f>
        <v>40899</v>
      </c>
    </row>
    <row r="40900" spans="73:73" x14ac:dyDescent="0.45">
      <c r="BU40900">
        <f>ROW()</f>
        <v>40900</v>
      </c>
    </row>
    <row r="40901" spans="73:73" x14ac:dyDescent="0.45">
      <c r="BU40901">
        <f>ROW()</f>
        <v>40901</v>
      </c>
    </row>
    <row r="40902" spans="73:73" x14ac:dyDescent="0.45">
      <c r="BU40902">
        <f>ROW()</f>
        <v>40902</v>
      </c>
    </row>
    <row r="40903" spans="73:73" x14ac:dyDescent="0.45">
      <c r="BU40903">
        <f>ROW()</f>
        <v>40903</v>
      </c>
    </row>
    <row r="40904" spans="73:73" x14ac:dyDescent="0.45">
      <c r="BU40904">
        <f>ROW()</f>
        <v>40904</v>
      </c>
    </row>
    <row r="40905" spans="73:73" x14ac:dyDescent="0.45">
      <c r="BU40905">
        <f>ROW()</f>
        <v>40905</v>
      </c>
    </row>
    <row r="40906" spans="73:73" x14ac:dyDescent="0.45">
      <c r="BU40906">
        <f>ROW()</f>
        <v>40906</v>
      </c>
    </row>
    <row r="40907" spans="73:73" x14ac:dyDescent="0.45">
      <c r="BU40907">
        <f>ROW()</f>
        <v>40907</v>
      </c>
    </row>
    <row r="40908" spans="73:73" x14ac:dyDescent="0.45">
      <c r="BU40908">
        <f>ROW()</f>
        <v>40908</v>
      </c>
    </row>
    <row r="40909" spans="73:73" x14ac:dyDescent="0.45">
      <c r="BU40909">
        <f>ROW()</f>
        <v>40909</v>
      </c>
    </row>
    <row r="40910" spans="73:73" x14ac:dyDescent="0.45">
      <c r="BU40910">
        <f>ROW()</f>
        <v>40910</v>
      </c>
    </row>
    <row r="40911" spans="73:73" x14ac:dyDescent="0.45">
      <c r="BU40911">
        <f>ROW()</f>
        <v>40911</v>
      </c>
    </row>
    <row r="40912" spans="73:73" x14ac:dyDescent="0.45">
      <c r="BU40912">
        <f>ROW()</f>
        <v>40912</v>
      </c>
    </row>
    <row r="40913" spans="73:73" x14ac:dyDescent="0.45">
      <c r="BU40913">
        <f>ROW()</f>
        <v>40913</v>
      </c>
    </row>
    <row r="40914" spans="73:73" x14ac:dyDescent="0.45">
      <c r="BU40914">
        <f>ROW()</f>
        <v>40914</v>
      </c>
    </row>
    <row r="40915" spans="73:73" x14ac:dyDescent="0.45">
      <c r="BU40915">
        <f>ROW()</f>
        <v>40915</v>
      </c>
    </row>
    <row r="40916" spans="73:73" x14ac:dyDescent="0.45">
      <c r="BU40916">
        <f>ROW()</f>
        <v>40916</v>
      </c>
    </row>
    <row r="40917" spans="73:73" x14ac:dyDescent="0.45">
      <c r="BU40917">
        <f>ROW()</f>
        <v>40917</v>
      </c>
    </row>
    <row r="40918" spans="73:73" x14ac:dyDescent="0.45">
      <c r="BU40918">
        <f>ROW()</f>
        <v>40918</v>
      </c>
    </row>
    <row r="40919" spans="73:73" x14ac:dyDescent="0.45">
      <c r="BU40919">
        <f>ROW()</f>
        <v>40919</v>
      </c>
    </row>
    <row r="40920" spans="73:73" x14ac:dyDescent="0.45">
      <c r="BU40920">
        <f>ROW()</f>
        <v>40920</v>
      </c>
    </row>
    <row r="40921" spans="73:73" x14ac:dyDescent="0.45">
      <c r="BU40921">
        <f>ROW()</f>
        <v>40921</v>
      </c>
    </row>
    <row r="40922" spans="73:73" x14ac:dyDescent="0.45">
      <c r="BU40922">
        <f>ROW()</f>
        <v>40922</v>
      </c>
    </row>
    <row r="40923" spans="73:73" x14ac:dyDescent="0.45">
      <c r="BU40923">
        <f>ROW()</f>
        <v>40923</v>
      </c>
    </row>
    <row r="40924" spans="73:73" x14ac:dyDescent="0.45">
      <c r="BU40924">
        <f>ROW()</f>
        <v>40924</v>
      </c>
    </row>
    <row r="40925" spans="73:73" x14ac:dyDescent="0.45">
      <c r="BU40925">
        <f>ROW()</f>
        <v>40925</v>
      </c>
    </row>
    <row r="40926" spans="73:73" x14ac:dyDescent="0.45">
      <c r="BU40926">
        <f>ROW()</f>
        <v>40926</v>
      </c>
    </row>
    <row r="40927" spans="73:73" x14ac:dyDescent="0.45">
      <c r="BU40927">
        <f>ROW()</f>
        <v>40927</v>
      </c>
    </row>
    <row r="40928" spans="73:73" x14ac:dyDescent="0.45">
      <c r="BU40928">
        <f>ROW()</f>
        <v>40928</v>
      </c>
    </row>
    <row r="40929" spans="73:73" x14ac:dyDescent="0.45">
      <c r="BU40929">
        <f>ROW()</f>
        <v>40929</v>
      </c>
    </row>
    <row r="40930" spans="73:73" x14ac:dyDescent="0.45">
      <c r="BU40930">
        <f>ROW()</f>
        <v>40930</v>
      </c>
    </row>
    <row r="40931" spans="73:73" x14ac:dyDescent="0.45">
      <c r="BU40931">
        <f>ROW()</f>
        <v>40931</v>
      </c>
    </row>
    <row r="40932" spans="73:73" x14ac:dyDescent="0.45">
      <c r="BU40932">
        <f>ROW()</f>
        <v>40932</v>
      </c>
    </row>
    <row r="40933" spans="73:73" x14ac:dyDescent="0.45">
      <c r="BU40933">
        <f>ROW()</f>
        <v>40933</v>
      </c>
    </row>
    <row r="40934" spans="73:73" x14ac:dyDescent="0.45">
      <c r="BU40934">
        <f>ROW()</f>
        <v>40934</v>
      </c>
    </row>
    <row r="40935" spans="73:73" x14ac:dyDescent="0.45">
      <c r="BU40935">
        <f>ROW()</f>
        <v>40935</v>
      </c>
    </row>
    <row r="40936" spans="73:73" x14ac:dyDescent="0.45">
      <c r="BU40936">
        <f>ROW()</f>
        <v>40936</v>
      </c>
    </row>
    <row r="40937" spans="73:73" x14ac:dyDescent="0.45">
      <c r="BU40937">
        <f>ROW()</f>
        <v>40937</v>
      </c>
    </row>
    <row r="40938" spans="73:73" x14ac:dyDescent="0.45">
      <c r="BU40938">
        <f>ROW()</f>
        <v>40938</v>
      </c>
    </row>
    <row r="40939" spans="73:73" x14ac:dyDescent="0.45">
      <c r="BU40939">
        <f>ROW()</f>
        <v>40939</v>
      </c>
    </row>
    <row r="40940" spans="73:73" x14ac:dyDescent="0.45">
      <c r="BU40940">
        <f>ROW()</f>
        <v>40940</v>
      </c>
    </row>
    <row r="40941" spans="73:73" x14ac:dyDescent="0.45">
      <c r="BU40941">
        <f>ROW()</f>
        <v>40941</v>
      </c>
    </row>
    <row r="40942" spans="73:73" x14ac:dyDescent="0.45">
      <c r="BU40942">
        <f>ROW()</f>
        <v>40942</v>
      </c>
    </row>
    <row r="40943" spans="73:73" x14ac:dyDescent="0.45">
      <c r="BU40943">
        <f>ROW()</f>
        <v>40943</v>
      </c>
    </row>
    <row r="40944" spans="73:73" x14ac:dyDescent="0.45">
      <c r="BU40944">
        <f>ROW()</f>
        <v>40944</v>
      </c>
    </row>
    <row r="40945" spans="73:73" x14ac:dyDescent="0.45">
      <c r="BU40945">
        <f>ROW()</f>
        <v>40945</v>
      </c>
    </row>
    <row r="40946" spans="73:73" x14ac:dyDescent="0.45">
      <c r="BU40946">
        <f>ROW()</f>
        <v>40946</v>
      </c>
    </row>
    <row r="40947" spans="73:73" x14ac:dyDescent="0.45">
      <c r="BU40947">
        <f>ROW()</f>
        <v>40947</v>
      </c>
    </row>
    <row r="40948" spans="73:73" x14ac:dyDescent="0.45">
      <c r="BU40948">
        <f>ROW()</f>
        <v>40948</v>
      </c>
    </row>
    <row r="40949" spans="73:73" x14ac:dyDescent="0.45">
      <c r="BU40949">
        <f>ROW()</f>
        <v>40949</v>
      </c>
    </row>
    <row r="40950" spans="73:73" x14ac:dyDescent="0.45">
      <c r="BU40950">
        <f>ROW()</f>
        <v>40950</v>
      </c>
    </row>
    <row r="40951" spans="73:73" x14ac:dyDescent="0.45">
      <c r="BU40951">
        <f>ROW()</f>
        <v>40951</v>
      </c>
    </row>
    <row r="40952" spans="73:73" x14ac:dyDescent="0.45">
      <c r="BU40952">
        <f>ROW()</f>
        <v>40952</v>
      </c>
    </row>
    <row r="40953" spans="73:73" x14ac:dyDescent="0.45">
      <c r="BU40953">
        <f>ROW()</f>
        <v>40953</v>
      </c>
    </row>
    <row r="40954" spans="73:73" x14ac:dyDescent="0.45">
      <c r="BU40954">
        <f>ROW()</f>
        <v>40954</v>
      </c>
    </row>
    <row r="40955" spans="73:73" x14ac:dyDescent="0.45">
      <c r="BU40955">
        <f>ROW()</f>
        <v>40955</v>
      </c>
    </row>
    <row r="40956" spans="73:73" x14ac:dyDescent="0.45">
      <c r="BU40956">
        <f>ROW()</f>
        <v>40956</v>
      </c>
    </row>
    <row r="40957" spans="73:73" x14ac:dyDescent="0.45">
      <c r="BU40957">
        <f>ROW()</f>
        <v>40957</v>
      </c>
    </row>
    <row r="40958" spans="73:73" x14ac:dyDescent="0.45">
      <c r="BU40958">
        <f>ROW()</f>
        <v>40958</v>
      </c>
    </row>
    <row r="40959" spans="73:73" x14ac:dyDescent="0.45">
      <c r="BU40959">
        <f>ROW()</f>
        <v>40959</v>
      </c>
    </row>
    <row r="40960" spans="73:73" x14ac:dyDescent="0.45">
      <c r="BU40960">
        <f>ROW()</f>
        <v>40960</v>
      </c>
    </row>
    <row r="40961" spans="73:73" x14ac:dyDescent="0.45">
      <c r="BU40961">
        <f>ROW()</f>
        <v>40961</v>
      </c>
    </row>
    <row r="40962" spans="73:73" x14ac:dyDescent="0.45">
      <c r="BU40962">
        <f>ROW()</f>
        <v>40962</v>
      </c>
    </row>
    <row r="40963" spans="73:73" x14ac:dyDescent="0.45">
      <c r="BU40963">
        <f>ROW()</f>
        <v>40963</v>
      </c>
    </row>
    <row r="40964" spans="73:73" x14ac:dyDescent="0.45">
      <c r="BU40964">
        <f>ROW()</f>
        <v>40964</v>
      </c>
    </row>
    <row r="40965" spans="73:73" x14ac:dyDescent="0.45">
      <c r="BU40965">
        <f>ROW()</f>
        <v>40965</v>
      </c>
    </row>
    <row r="40966" spans="73:73" x14ac:dyDescent="0.45">
      <c r="BU40966">
        <f>ROW()</f>
        <v>40966</v>
      </c>
    </row>
    <row r="40967" spans="73:73" x14ac:dyDescent="0.45">
      <c r="BU40967">
        <f>ROW()</f>
        <v>40967</v>
      </c>
    </row>
    <row r="40968" spans="73:73" x14ac:dyDescent="0.45">
      <c r="BU40968">
        <f>ROW()</f>
        <v>40968</v>
      </c>
    </row>
    <row r="40969" spans="73:73" x14ac:dyDescent="0.45">
      <c r="BU40969">
        <f>ROW()</f>
        <v>40969</v>
      </c>
    </row>
    <row r="40970" spans="73:73" x14ac:dyDescent="0.45">
      <c r="BU40970">
        <f>ROW()</f>
        <v>40970</v>
      </c>
    </row>
    <row r="40971" spans="73:73" x14ac:dyDescent="0.45">
      <c r="BU40971">
        <f>ROW()</f>
        <v>40971</v>
      </c>
    </row>
    <row r="40972" spans="73:73" x14ac:dyDescent="0.45">
      <c r="BU40972">
        <f>ROW()</f>
        <v>40972</v>
      </c>
    </row>
    <row r="40973" spans="73:73" x14ac:dyDescent="0.45">
      <c r="BU40973">
        <f>ROW()</f>
        <v>40973</v>
      </c>
    </row>
    <row r="40974" spans="73:73" x14ac:dyDescent="0.45">
      <c r="BU40974">
        <f>ROW()</f>
        <v>40974</v>
      </c>
    </row>
    <row r="40975" spans="73:73" x14ac:dyDescent="0.45">
      <c r="BU40975">
        <f>ROW()</f>
        <v>40975</v>
      </c>
    </row>
    <row r="40976" spans="73:73" x14ac:dyDescent="0.45">
      <c r="BU40976">
        <f>ROW()</f>
        <v>40976</v>
      </c>
    </row>
    <row r="40977" spans="73:73" x14ac:dyDescent="0.45">
      <c r="BU40977">
        <f>ROW()</f>
        <v>40977</v>
      </c>
    </row>
    <row r="40978" spans="73:73" x14ac:dyDescent="0.45">
      <c r="BU40978">
        <f>ROW()</f>
        <v>40978</v>
      </c>
    </row>
    <row r="40979" spans="73:73" x14ac:dyDescent="0.45">
      <c r="BU40979">
        <f>ROW()</f>
        <v>40979</v>
      </c>
    </row>
    <row r="40980" spans="73:73" x14ac:dyDescent="0.45">
      <c r="BU40980">
        <f>ROW()</f>
        <v>40980</v>
      </c>
    </row>
    <row r="40981" spans="73:73" x14ac:dyDescent="0.45">
      <c r="BU40981">
        <f>ROW()</f>
        <v>40981</v>
      </c>
    </row>
    <row r="40982" spans="73:73" x14ac:dyDescent="0.45">
      <c r="BU40982">
        <f>ROW()</f>
        <v>40982</v>
      </c>
    </row>
    <row r="40983" spans="73:73" x14ac:dyDescent="0.45">
      <c r="BU40983">
        <f>ROW()</f>
        <v>40983</v>
      </c>
    </row>
    <row r="40984" spans="73:73" x14ac:dyDescent="0.45">
      <c r="BU40984">
        <f>ROW()</f>
        <v>40984</v>
      </c>
    </row>
    <row r="40985" spans="73:73" x14ac:dyDescent="0.45">
      <c r="BU40985">
        <f>ROW()</f>
        <v>40985</v>
      </c>
    </row>
    <row r="40986" spans="73:73" x14ac:dyDescent="0.45">
      <c r="BU40986">
        <f>ROW()</f>
        <v>40986</v>
      </c>
    </row>
    <row r="40987" spans="73:73" x14ac:dyDescent="0.45">
      <c r="BU40987">
        <f>ROW()</f>
        <v>40987</v>
      </c>
    </row>
    <row r="40988" spans="73:73" x14ac:dyDescent="0.45">
      <c r="BU40988">
        <f>ROW()</f>
        <v>40988</v>
      </c>
    </row>
    <row r="40989" spans="73:73" x14ac:dyDescent="0.45">
      <c r="BU40989">
        <f>ROW()</f>
        <v>40989</v>
      </c>
    </row>
    <row r="40990" spans="73:73" x14ac:dyDescent="0.45">
      <c r="BU40990">
        <f>ROW()</f>
        <v>40990</v>
      </c>
    </row>
    <row r="40991" spans="73:73" x14ac:dyDescent="0.45">
      <c r="BU40991">
        <f>ROW()</f>
        <v>40991</v>
      </c>
    </row>
    <row r="40992" spans="73:73" x14ac:dyDescent="0.45">
      <c r="BU40992">
        <f>ROW()</f>
        <v>40992</v>
      </c>
    </row>
    <row r="40993" spans="73:73" x14ac:dyDescent="0.45">
      <c r="BU40993">
        <f>ROW()</f>
        <v>40993</v>
      </c>
    </row>
    <row r="40994" spans="73:73" x14ac:dyDescent="0.45">
      <c r="BU40994">
        <f>ROW()</f>
        <v>40994</v>
      </c>
    </row>
    <row r="40995" spans="73:73" x14ac:dyDescent="0.45">
      <c r="BU40995">
        <f>ROW()</f>
        <v>40995</v>
      </c>
    </row>
    <row r="40996" spans="73:73" x14ac:dyDescent="0.45">
      <c r="BU40996">
        <f>ROW()</f>
        <v>40996</v>
      </c>
    </row>
    <row r="40997" spans="73:73" x14ac:dyDescent="0.45">
      <c r="BU40997">
        <f>ROW()</f>
        <v>40997</v>
      </c>
    </row>
    <row r="40998" spans="73:73" x14ac:dyDescent="0.45">
      <c r="BU40998">
        <f>ROW()</f>
        <v>40998</v>
      </c>
    </row>
    <row r="40999" spans="73:73" x14ac:dyDescent="0.45">
      <c r="BU40999">
        <f>ROW()</f>
        <v>40999</v>
      </c>
    </row>
    <row r="41000" spans="73:73" x14ac:dyDescent="0.45">
      <c r="BU41000">
        <f>ROW()</f>
        <v>41000</v>
      </c>
    </row>
    <row r="41001" spans="73:73" x14ac:dyDescent="0.45">
      <c r="BU41001">
        <f>ROW()</f>
        <v>41001</v>
      </c>
    </row>
    <row r="41002" spans="73:73" x14ac:dyDescent="0.45">
      <c r="BU41002">
        <f>ROW()</f>
        <v>41002</v>
      </c>
    </row>
    <row r="41003" spans="73:73" x14ac:dyDescent="0.45">
      <c r="BU41003">
        <f>ROW()</f>
        <v>41003</v>
      </c>
    </row>
    <row r="41004" spans="73:73" x14ac:dyDescent="0.45">
      <c r="BU41004">
        <f>ROW()</f>
        <v>41004</v>
      </c>
    </row>
    <row r="41005" spans="73:73" x14ac:dyDescent="0.45">
      <c r="BU41005">
        <f>ROW()</f>
        <v>41005</v>
      </c>
    </row>
    <row r="41006" spans="73:73" x14ac:dyDescent="0.45">
      <c r="BU41006">
        <f>ROW()</f>
        <v>41006</v>
      </c>
    </row>
    <row r="41007" spans="73:73" x14ac:dyDescent="0.45">
      <c r="BU41007">
        <f>ROW()</f>
        <v>41007</v>
      </c>
    </row>
    <row r="41008" spans="73:73" x14ac:dyDescent="0.45">
      <c r="BU41008">
        <f>ROW()</f>
        <v>41008</v>
      </c>
    </row>
    <row r="41009" spans="73:73" x14ac:dyDescent="0.45">
      <c r="BU41009">
        <f>ROW()</f>
        <v>41009</v>
      </c>
    </row>
    <row r="41010" spans="73:73" x14ac:dyDescent="0.45">
      <c r="BU41010">
        <f>ROW()</f>
        <v>41010</v>
      </c>
    </row>
    <row r="41011" spans="73:73" x14ac:dyDescent="0.45">
      <c r="BU41011">
        <f>ROW()</f>
        <v>41011</v>
      </c>
    </row>
    <row r="41012" spans="73:73" x14ac:dyDescent="0.45">
      <c r="BU41012">
        <f>ROW()</f>
        <v>41012</v>
      </c>
    </row>
    <row r="41013" spans="73:73" x14ac:dyDescent="0.45">
      <c r="BU41013">
        <f>ROW()</f>
        <v>41013</v>
      </c>
    </row>
    <row r="41014" spans="73:73" x14ac:dyDescent="0.45">
      <c r="BU41014">
        <f>ROW()</f>
        <v>41014</v>
      </c>
    </row>
    <row r="41015" spans="73:73" x14ac:dyDescent="0.45">
      <c r="BU41015">
        <f>ROW()</f>
        <v>41015</v>
      </c>
    </row>
    <row r="41016" spans="73:73" x14ac:dyDescent="0.45">
      <c r="BU41016">
        <f>ROW()</f>
        <v>41016</v>
      </c>
    </row>
    <row r="41017" spans="73:73" x14ac:dyDescent="0.45">
      <c r="BU41017">
        <f>ROW()</f>
        <v>41017</v>
      </c>
    </row>
    <row r="41018" spans="73:73" x14ac:dyDescent="0.45">
      <c r="BU41018">
        <f>ROW()</f>
        <v>41018</v>
      </c>
    </row>
    <row r="41019" spans="73:73" x14ac:dyDescent="0.45">
      <c r="BU41019">
        <f>ROW()</f>
        <v>41019</v>
      </c>
    </row>
    <row r="41020" spans="73:73" x14ac:dyDescent="0.45">
      <c r="BU41020">
        <f>ROW()</f>
        <v>41020</v>
      </c>
    </row>
    <row r="41021" spans="73:73" x14ac:dyDescent="0.45">
      <c r="BU41021">
        <f>ROW()</f>
        <v>41021</v>
      </c>
    </row>
    <row r="41022" spans="73:73" x14ac:dyDescent="0.45">
      <c r="BU41022">
        <f>ROW()</f>
        <v>41022</v>
      </c>
    </row>
    <row r="41023" spans="73:73" x14ac:dyDescent="0.45">
      <c r="BU41023">
        <f>ROW()</f>
        <v>41023</v>
      </c>
    </row>
    <row r="41024" spans="73:73" x14ac:dyDescent="0.45">
      <c r="BU41024">
        <f>ROW()</f>
        <v>41024</v>
      </c>
    </row>
    <row r="41025" spans="73:73" x14ac:dyDescent="0.45">
      <c r="BU41025">
        <f>ROW()</f>
        <v>41025</v>
      </c>
    </row>
    <row r="41026" spans="73:73" x14ac:dyDescent="0.45">
      <c r="BU41026">
        <f>ROW()</f>
        <v>41026</v>
      </c>
    </row>
    <row r="41027" spans="73:73" x14ac:dyDescent="0.45">
      <c r="BU41027">
        <f>ROW()</f>
        <v>41027</v>
      </c>
    </row>
    <row r="41028" spans="73:73" x14ac:dyDescent="0.45">
      <c r="BU41028">
        <f>ROW()</f>
        <v>41028</v>
      </c>
    </row>
    <row r="41029" spans="73:73" x14ac:dyDescent="0.45">
      <c r="BU41029">
        <f>ROW()</f>
        <v>41029</v>
      </c>
    </row>
    <row r="41030" spans="73:73" x14ac:dyDescent="0.45">
      <c r="BU41030">
        <f>ROW()</f>
        <v>41030</v>
      </c>
    </row>
    <row r="41031" spans="73:73" x14ac:dyDescent="0.45">
      <c r="BU41031">
        <f>ROW()</f>
        <v>41031</v>
      </c>
    </row>
    <row r="41032" spans="73:73" x14ac:dyDescent="0.45">
      <c r="BU41032">
        <f>ROW()</f>
        <v>41032</v>
      </c>
    </row>
    <row r="41033" spans="73:73" x14ac:dyDescent="0.45">
      <c r="BU41033">
        <f>ROW()</f>
        <v>41033</v>
      </c>
    </row>
    <row r="41034" spans="73:73" x14ac:dyDescent="0.45">
      <c r="BU41034">
        <f>ROW()</f>
        <v>41034</v>
      </c>
    </row>
    <row r="41035" spans="73:73" x14ac:dyDescent="0.45">
      <c r="BU41035">
        <f>ROW()</f>
        <v>41035</v>
      </c>
    </row>
    <row r="41036" spans="73:73" x14ac:dyDescent="0.45">
      <c r="BU41036">
        <f>ROW()</f>
        <v>41036</v>
      </c>
    </row>
    <row r="41037" spans="73:73" x14ac:dyDescent="0.45">
      <c r="BU41037">
        <f>ROW()</f>
        <v>41037</v>
      </c>
    </row>
    <row r="41038" spans="73:73" x14ac:dyDescent="0.45">
      <c r="BU41038">
        <f>ROW()</f>
        <v>41038</v>
      </c>
    </row>
    <row r="41039" spans="73:73" x14ac:dyDescent="0.45">
      <c r="BU41039">
        <f>ROW()</f>
        <v>41039</v>
      </c>
    </row>
    <row r="41040" spans="73:73" x14ac:dyDescent="0.45">
      <c r="BU41040">
        <f>ROW()</f>
        <v>41040</v>
      </c>
    </row>
    <row r="41041" spans="73:73" x14ac:dyDescent="0.45">
      <c r="BU41041">
        <f>ROW()</f>
        <v>41041</v>
      </c>
    </row>
    <row r="41042" spans="73:73" x14ac:dyDescent="0.45">
      <c r="BU41042">
        <f>ROW()</f>
        <v>41042</v>
      </c>
    </row>
    <row r="41043" spans="73:73" x14ac:dyDescent="0.45">
      <c r="BU41043">
        <f>ROW()</f>
        <v>41043</v>
      </c>
    </row>
    <row r="41044" spans="73:73" x14ac:dyDescent="0.45">
      <c r="BU41044">
        <f>ROW()</f>
        <v>41044</v>
      </c>
    </row>
    <row r="41045" spans="73:73" x14ac:dyDescent="0.45">
      <c r="BU41045">
        <f>ROW()</f>
        <v>41045</v>
      </c>
    </row>
    <row r="41046" spans="73:73" x14ac:dyDescent="0.45">
      <c r="BU41046">
        <f>ROW()</f>
        <v>41046</v>
      </c>
    </row>
    <row r="41047" spans="73:73" x14ac:dyDescent="0.45">
      <c r="BU41047">
        <f>ROW()</f>
        <v>41047</v>
      </c>
    </row>
    <row r="41048" spans="73:73" x14ac:dyDescent="0.45">
      <c r="BU41048">
        <f>ROW()</f>
        <v>41048</v>
      </c>
    </row>
    <row r="41049" spans="73:73" x14ac:dyDescent="0.45">
      <c r="BU41049">
        <f>ROW()</f>
        <v>41049</v>
      </c>
    </row>
    <row r="41050" spans="73:73" x14ac:dyDescent="0.45">
      <c r="BU41050">
        <f>ROW()</f>
        <v>41050</v>
      </c>
    </row>
    <row r="41051" spans="73:73" x14ac:dyDescent="0.45">
      <c r="BU41051">
        <f>ROW()</f>
        <v>41051</v>
      </c>
    </row>
    <row r="41052" spans="73:73" x14ac:dyDescent="0.45">
      <c r="BU41052">
        <f>ROW()</f>
        <v>41052</v>
      </c>
    </row>
    <row r="41053" spans="73:73" x14ac:dyDescent="0.45">
      <c r="BU41053">
        <f>ROW()</f>
        <v>41053</v>
      </c>
    </row>
    <row r="41054" spans="73:73" x14ac:dyDescent="0.45">
      <c r="BU41054">
        <f>ROW()</f>
        <v>41054</v>
      </c>
    </row>
    <row r="41055" spans="73:73" x14ac:dyDescent="0.45">
      <c r="BU41055">
        <f>ROW()</f>
        <v>41055</v>
      </c>
    </row>
    <row r="41056" spans="73:73" x14ac:dyDescent="0.45">
      <c r="BU41056">
        <f>ROW()</f>
        <v>41056</v>
      </c>
    </row>
    <row r="41057" spans="73:73" x14ac:dyDescent="0.45">
      <c r="BU41057">
        <f>ROW()</f>
        <v>41057</v>
      </c>
    </row>
    <row r="41058" spans="73:73" x14ac:dyDescent="0.45">
      <c r="BU41058">
        <f>ROW()</f>
        <v>41058</v>
      </c>
    </row>
    <row r="41059" spans="73:73" x14ac:dyDescent="0.45">
      <c r="BU41059">
        <f>ROW()</f>
        <v>41059</v>
      </c>
    </row>
    <row r="41060" spans="73:73" x14ac:dyDescent="0.45">
      <c r="BU41060">
        <f>ROW()</f>
        <v>41060</v>
      </c>
    </row>
    <row r="41061" spans="73:73" x14ac:dyDescent="0.45">
      <c r="BU41061">
        <f>ROW()</f>
        <v>41061</v>
      </c>
    </row>
    <row r="41062" spans="73:73" x14ac:dyDescent="0.45">
      <c r="BU41062">
        <f>ROW()</f>
        <v>41062</v>
      </c>
    </row>
    <row r="41063" spans="73:73" x14ac:dyDescent="0.45">
      <c r="BU41063">
        <f>ROW()</f>
        <v>41063</v>
      </c>
    </row>
    <row r="41064" spans="73:73" x14ac:dyDescent="0.45">
      <c r="BU41064">
        <f>ROW()</f>
        <v>41064</v>
      </c>
    </row>
    <row r="41065" spans="73:73" x14ac:dyDescent="0.45">
      <c r="BU41065">
        <f>ROW()</f>
        <v>41065</v>
      </c>
    </row>
    <row r="41066" spans="73:73" x14ac:dyDescent="0.45">
      <c r="BU41066">
        <f>ROW()</f>
        <v>41066</v>
      </c>
    </row>
    <row r="41067" spans="73:73" x14ac:dyDescent="0.45">
      <c r="BU41067">
        <f>ROW()</f>
        <v>41067</v>
      </c>
    </row>
    <row r="41068" spans="73:73" x14ac:dyDescent="0.45">
      <c r="BU41068">
        <f>ROW()</f>
        <v>41068</v>
      </c>
    </row>
    <row r="41069" spans="73:73" x14ac:dyDescent="0.45">
      <c r="BU41069">
        <f>ROW()</f>
        <v>41069</v>
      </c>
    </row>
    <row r="41070" spans="73:73" x14ac:dyDescent="0.45">
      <c r="BU41070">
        <f>ROW()</f>
        <v>41070</v>
      </c>
    </row>
    <row r="41071" spans="73:73" x14ac:dyDescent="0.45">
      <c r="BU41071">
        <f>ROW()</f>
        <v>41071</v>
      </c>
    </row>
    <row r="41072" spans="73:73" x14ac:dyDescent="0.45">
      <c r="BU41072">
        <f>ROW()</f>
        <v>41072</v>
      </c>
    </row>
    <row r="41073" spans="73:73" x14ac:dyDescent="0.45">
      <c r="BU41073">
        <f>ROW()</f>
        <v>41073</v>
      </c>
    </row>
    <row r="41074" spans="73:73" x14ac:dyDescent="0.45">
      <c r="BU41074">
        <f>ROW()</f>
        <v>41074</v>
      </c>
    </row>
    <row r="41075" spans="73:73" x14ac:dyDescent="0.45">
      <c r="BU41075">
        <f>ROW()</f>
        <v>41075</v>
      </c>
    </row>
    <row r="41076" spans="73:73" x14ac:dyDescent="0.45">
      <c r="BU41076">
        <f>ROW()</f>
        <v>41076</v>
      </c>
    </row>
    <row r="41077" spans="73:73" x14ac:dyDescent="0.45">
      <c r="BU41077">
        <f>ROW()</f>
        <v>41077</v>
      </c>
    </row>
    <row r="41078" spans="73:73" x14ac:dyDescent="0.45">
      <c r="BU41078">
        <f>ROW()</f>
        <v>41078</v>
      </c>
    </row>
    <row r="41079" spans="73:73" x14ac:dyDescent="0.45">
      <c r="BU41079">
        <f>ROW()</f>
        <v>41079</v>
      </c>
    </row>
    <row r="41080" spans="73:73" x14ac:dyDescent="0.45">
      <c r="BU41080">
        <f>ROW()</f>
        <v>41080</v>
      </c>
    </row>
    <row r="41081" spans="73:73" x14ac:dyDescent="0.45">
      <c r="BU41081">
        <f>ROW()</f>
        <v>41081</v>
      </c>
    </row>
    <row r="41082" spans="73:73" x14ac:dyDescent="0.45">
      <c r="BU41082">
        <f>ROW()</f>
        <v>41082</v>
      </c>
    </row>
    <row r="41083" spans="73:73" x14ac:dyDescent="0.45">
      <c r="BU41083">
        <f>ROW()</f>
        <v>41083</v>
      </c>
    </row>
    <row r="41084" spans="73:73" x14ac:dyDescent="0.45">
      <c r="BU41084">
        <f>ROW()</f>
        <v>41084</v>
      </c>
    </row>
    <row r="41085" spans="73:73" x14ac:dyDescent="0.45">
      <c r="BU41085">
        <f>ROW()</f>
        <v>41085</v>
      </c>
    </row>
    <row r="41086" spans="73:73" x14ac:dyDescent="0.45">
      <c r="BU41086">
        <f>ROW()</f>
        <v>41086</v>
      </c>
    </row>
    <row r="41087" spans="73:73" x14ac:dyDescent="0.45">
      <c r="BU41087">
        <f>ROW()</f>
        <v>41087</v>
      </c>
    </row>
    <row r="41088" spans="73:73" x14ac:dyDescent="0.45">
      <c r="BU41088">
        <f>ROW()</f>
        <v>41088</v>
      </c>
    </row>
    <row r="41089" spans="73:73" x14ac:dyDescent="0.45">
      <c r="BU41089">
        <f>ROW()</f>
        <v>41089</v>
      </c>
    </row>
    <row r="41090" spans="73:73" x14ac:dyDescent="0.45">
      <c r="BU41090">
        <f>ROW()</f>
        <v>41090</v>
      </c>
    </row>
    <row r="41091" spans="73:73" x14ac:dyDescent="0.45">
      <c r="BU41091">
        <f>ROW()</f>
        <v>41091</v>
      </c>
    </row>
    <row r="41092" spans="73:73" x14ac:dyDescent="0.45">
      <c r="BU41092">
        <f>ROW()</f>
        <v>41092</v>
      </c>
    </row>
    <row r="41093" spans="73:73" x14ac:dyDescent="0.45">
      <c r="BU41093">
        <f>ROW()</f>
        <v>41093</v>
      </c>
    </row>
    <row r="41094" spans="73:73" x14ac:dyDescent="0.45">
      <c r="BU41094">
        <f>ROW()</f>
        <v>41094</v>
      </c>
    </row>
    <row r="41095" spans="73:73" x14ac:dyDescent="0.45">
      <c r="BU41095">
        <f>ROW()</f>
        <v>41095</v>
      </c>
    </row>
    <row r="41096" spans="73:73" x14ac:dyDescent="0.45">
      <c r="BU41096">
        <f>ROW()</f>
        <v>41096</v>
      </c>
    </row>
    <row r="41097" spans="73:73" x14ac:dyDescent="0.45">
      <c r="BU41097">
        <f>ROW()</f>
        <v>41097</v>
      </c>
    </row>
    <row r="41098" spans="73:73" x14ac:dyDescent="0.45">
      <c r="BU41098">
        <f>ROW()</f>
        <v>41098</v>
      </c>
    </row>
    <row r="41099" spans="73:73" x14ac:dyDescent="0.45">
      <c r="BU41099">
        <f>ROW()</f>
        <v>41099</v>
      </c>
    </row>
    <row r="41100" spans="73:73" x14ac:dyDescent="0.45">
      <c r="BU41100">
        <f>ROW()</f>
        <v>41100</v>
      </c>
    </row>
    <row r="41101" spans="73:73" x14ac:dyDescent="0.45">
      <c r="BU41101">
        <f>ROW()</f>
        <v>41101</v>
      </c>
    </row>
    <row r="41102" spans="73:73" x14ac:dyDescent="0.45">
      <c r="BU41102">
        <f>ROW()</f>
        <v>41102</v>
      </c>
    </row>
    <row r="41103" spans="73:73" x14ac:dyDescent="0.45">
      <c r="BU41103">
        <f>ROW()</f>
        <v>41103</v>
      </c>
    </row>
    <row r="41104" spans="73:73" x14ac:dyDescent="0.45">
      <c r="BU41104">
        <f>ROW()</f>
        <v>41104</v>
      </c>
    </row>
    <row r="41105" spans="73:73" x14ac:dyDescent="0.45">
      <c r="BU41105">
        <f>ROW()</f>
        <v>41105</v>
      </c>
    </row>
    <row r="41106" spans="73:73" x14ac:dyDescent="0.45">
      <c r="BU41106">
        <f>ROW()</f>
        <v>41106</v>
      </c>
    </row>
    <row r="41107" spans="73:73" x14ac:dyDescent="0.45">
      <c r="BU41107">
        <f>ROW()</f>
        <v>41107</v>
      </c>
    </row>
    <row r="41108" spans="73:73" x14ac:dyDescent="0.45">
      <c r="BU41108">
        <f>ROW()</f>
        <v>41108</v>
      </c>
    </row>
    <row r="41109" spans="73:73" x14ac:dyDescent="0.45">
      <c r="BU41109">
        <f>ROW()</f>
        <v>41109</v>
      </c>
    </row>
    <row r="41110" spans="73:73" x14ac:dyDescent="0.45">
      <c r="BU41110">
        <f>ROW()</f>
        <v>41110</v>
      </c>
    </row>
    <row r="41111" spans="73:73" x14ac:dyDescent="0.45">
      <c r="BU41111">
        <f>ROW()</f>
        <v>41111</v>
      </c>
    </row>
    <row r="41112" spans="73:73" x14ac:dyDescent="0.45">
      <c r="BU41112">
        <f>ROW()</f>
        <v>41112</v>
      </c>
    </row>
    <row r="41113" spans="73:73" x14ac:dyDescent="0.45">
      <c r="BU41113">
        <f>ROW()</f>
        <v>41113</v>
      </c>
    </row>
    <row r="41114" spans="73:73" x14ac:dyDescent="0.45">
      <c r="BU41114">
        <f>ROW()</f>
        <v>41114</v>
      </c>
    </row>
    <row r="41115" spans="73:73" x14ac:dyDescent="0.45">
      <c r="BU41115">
        <f>ROW()</f>
        <v>41115</v>
      </c>
    </row>
    <row r="41116" spans="73:73" x14ac:dyDescent="0.45">
      <c r="BU41116">
        <f>ROW()</f>
        <v>41116</v>
      </c>
    </row>
    <row r="41117" spans="73:73" x14ac:dyDescent="0.45">
      <c r="BU41117">
        <f>ROW()</f>
        <v>41117</v>
      </c>
    </row>
    <row r="41118" spans="73:73" x14ac:dyDescent="0.45">
      <c r="BU41118">
        <f>ROW()</f>
        <v>41118</v>
      </c>
    </row>
    <row r="41119" spans="73:73" x14ac:dyDescent="0.45">
      <c r="BU41119">
        <f>ROW()</f>
        <v>41119</v>
      </c>
    </row>
    <row r="41120" spans="73:73" x14ac:dyDescent="0.45">
      <c r="BU41120">
        <f>ROW()</f>
        <v>41120</v>
      </c>
    </row>
    <row r="41121" spans="73:73" x14ac:dyDescent="0.45">
      <c r="BU41121">
        <f>ROW()</f>
        <v>41121</v>
      </c>
    </row>
    <row r="41122" spans="73:73" x14ac:dyDescent="0.45">
      <c r="BU41122">
        <f>ROW()</f>
        <v>41122</v>
      </c>
    </row>
    <row r="41123" spans="73:73" x14ac:dyDescent="0.45">
      <c r="BU41123">
        <f>ROW()</f>
        <v>41123</v>
      </c>
    </row>
    <row r="41124" spans="73:73" x14ac:dyDescent="0.45">
      <c r="BU41124">
        <f>ROW()</f>
        <v>41124</v>
      </c>
    </row>
    <row r="41125" spans="73:73" x14ac:dyDescent="0.45">
      <c r="BU41125">
        <f>ROW()</f>
        <v>41125</v>
      </c>
    </row>
    <row r="41126" spans="73:73" x14ac:dyDescent="0.45">
      <c r="BU41126">
        <f>ROW()</f>
        <v>41126</v>
      </c>
    </row>
    <row r="41127" spans="73:73" x14ac:dyDescent="0.45">
      <c r="BU41127">
        <f>ROW()</f>
        <v>41127</v>
      </c>
    </row>
    <row r="41128" spans="73:73" x14ac:dyDescent="0.45">
      <c r="BU41128">
        <f>ROW()</f>
        <v>41128</v>
      </c>
    </row>
    <row r="41129" spans="73:73" x14ac:dyDescent="0.45">
      <c r="BU41129">
        <f>ROW()</f>
        <v>41129</v>
      </c>
    </row>
    <row r="41130" spans="73:73" x14ac:dyDescent="0.45">
      <c r="BU41130">
        <f>ROW()</f>
        <v>41130</v>
      </c>
    </row>
    <row r="41131" spans="73:73" x14ac:dyDescent="0.45">
      <c r="BU41131">
        <f>ROW()</f>
        <v>41131</v>
      </c>
    </row>
    <row r="41132" spans="73:73" x14ac:dyDescent="0.45">
      <c r="BU41132">
        <f>ROW()</f>
        <v>41132</v>
      </c>
    </row>
    <row r="41133" spans="73:73" x14ac:dyDescent="0.45">
      <c r="BU41133">
        <f>ROW()</f>
        <v>41133</v>
      </c>
    </row>
    <row r="41134" spans="73:73" x14ac:dyDescent="0.45">
      <c r="BU41134">
        <f>ROW()</f>
        <v>41134</v>
      </c>
    </row>
    <row r="41135" spans="73:73" x14ac:dyDescent="0.45">
      <c r="BU41135">
        <f>ROW()</f>
        <v>41135</v>
      </c>
    </row>
    <row r="41136" spans="73:73" x14ac:dyDescent="0.45">
      <c r="BU41136">
        <f>ROW()</f>
        <v>41136</v>
      </c>
    </row>
    <row r="41137" spans="73:73" x14ac:dyDescent="0.45">
      <c r="BU41137">
        <f>ROW()</f>
        <v>41137</v>
      </c>
    </row>
    <row r="41138" spans="73:73" x14ac:dyDescent="0.45">
      <c r="BU41138">
        <f>ROW()</f>
        <v>41138</v>
      </c>
    </row>
    <row r="41139" spans="73:73" x14ac:dyDescent="0.45">
      <c r="BU41139">
        <f>ROW()</f>
        <v>41139</v>
      </c>
    </row>
    <row r="41140" spans="73:73" x14ac:dyDescent="0.45">
      <c r="BU41140">
        <f>ROW()</f>
        <v>41140</v>
      </c>
    </row>
    <row r="41141" spans="73:73" x14ac:dyDescent="0.45">
      <c r="BU41141">
        <f>ROW()</f>
        <v>41141</v>
      </c>
    </row>
    <row r="41142" spans="73:73" x14ac:dyDescent="0.45">
      <c r="BU41142">
        <f>ROW()</f>
        <v>41142</v>
      </c>
    </row>
    <row r="41143" spans="73:73" x14ac:dyDescent="0.45">
      <c r="BU41143">
        <f>ROW()</f>
        <v>41143</v>
      </c>
    </row>
    <row r="41144" spans="73:73" x14ac:dyDescent="0.45">
      <c r="BU41144">
        <f>ROW()</f>
        <v>41144</v>
      </c>
    </row>
    <row r="41145" spans="73:73" x14ac:dyDescent="0.45">
      <c r="BU41145">
        <f>ROW()</f>
        <v>41145</v>
      </c>
    </row>
    <row r="41146" spans="73:73" x14ac:dyDescent="0.45">
      <c r="BU41146">
        <f>ROW()</f>
        <v>41146</v>
      </c>
    </row>
    <row r="41147" spans="73:73" x14ac:dyDescent="0.45">
      <c r="BU41147">
        <f>ROW()</f>
        <v>41147</v>
      </c>
    </row>
    <row r="41148" spans="73:73" x14ac:dyDescent="0.45">
      <c r="BU41148">
        <f>ROW()</f>
        <v>41148</v>
      </c>
    </row>
    <row r="41149" spans="73:73" x14ac:dyDescent="0.45">
      <c r="BU41149">
        <f>ROW()</f>
        <v>41149</v>
      </c>
    </row>
    <row r="41150" spans="73:73" x14ac:dyDescent="0.45">
      <c r="BU41150">
        <f>ROW()</f>
        <v>41150</v>
      </c>
    </row>
    <row r="41151" spans="73:73" x14ac:dyDescent="0.45">
      <c r="BU41151">
        <f>ROW()</f>
        <v>41151</v>
      </c>
    </row>
    <row r="41152" spans="73:73" x14ac:dyDescent="0.45">
      <c r="BU41152">
        <f>ROW()</f>
        <v>41152</v>
      </c>
    </row>
    <row r="41153" spans="73:73" x14ac:dyDescent="0.45">
      <c r="BU41153">
        <f>ROW()</f>
        <v>41153</v>
      </c>
    </row>
    <row r="41154" spans="73:73" x14ac:dyDescent="0.45">
      <c r="BU41154">
        <f>ROW()</f>
        <v>41154</v>
      </c>
    </row>
    <row r="41155" spans="73:73" x14ac:dyDescent="0.45">
      <c r="BU41155">
        <f>ROW()</f>
        <v>41155</v>
      </c>
    </row>
    <row r="41156" spans="73:73" x14ac:dyDescent="0.45">
      <c r="BU41156">
        <f>ROW()</f>
        <v>41156</v>
      </c>
    </row>
    <row r="41157" spans="73:73" x14ac:dyDescent="0.45">
      <c r="BU41157">
        <f>ROW()</f>
        <v>41157</v>
      </c>
    </row>
    <row r="41158" spans="73:73" x14ac:dyDescent="0.45">
      <c r="BU41158">
        <f>ROW()</f>
        <v>41158</v>
      </c>
    </row>
    <row r="41159" spans="73:73" x14ac:dyDescent="0.45">
      <c r="BU41159">
        <f>ROW()</f>
        <v>41159</v>
      </c>
    </row>
    <row r="41160" spans="73:73" x14ac:dyDescent="0.45">
      <c r="BU41160">
        <f>ROW()</f>
        <v>41160</v>
      </c>
    </row>
    <row r="41161" spans="73:73" x14ac:dyDescent="0.45">
      <c r="BU41161">
        <f>ROW()</f>
        <v>41161</v>
      </c>
    </row>
    <row r="41162" spans="73:73" x14ac:dyDescent="0.45">
      <c r="BU41162">
        <f>ROW()</f>
        <v>41162</v>
      </c>
    </row>
    <row r="41163" spans="73:73" x14ac:dyDescent="0.45">
      <c r="BU41163">
        <f>ROW()</f>
        <v>41163</v>
      </c>
    </row>
    <row r="41164" spans="73:73" x14ac:dyDescent="0.45">
      <c r="BU41164">
        <f>ROW()</f>
        <v>41164</v>
      </c>
    </row>
    <row r="41165" spans="73:73" x14ac:dyDescent="0.45">
      <c r="BU41165">
        <f>ROW()</f>
        <v>41165</v>
      </c>
    </row>
    <row r="41166" spans="73:73" x14ac:dyDescent="0.45">
      <c r="BU41166">
        <f>ROW()</f>
        <v>41166</v>
      </c>
    </row>
    <row r="41167" spans="73:73" x14ac:dyDescent="0.45">
      <c r="BU41167">
        <f>ROW()</f>
        <v>41167</v>
      </c>
    </row>
    <row r="41168" spans="73:73" x14ac:dyDescent="0.45">
      <c r="BU41168">
        <f>ROW()</f>
        <v>41168</v>
      </c>
    </row>
    <row r="41169" spans="73:73" x14ac:dyDescent="0.45">
      <c r="BU41169">
        <f>ROW()</f>
        <v>41169</v>
      </c>
    </row>
    <row r="41170" spans="73:73" x14ac:dyDescent="0.45">
      <c r="BU41170">
        <f>ROW()</f>
        <v>41170</v>
      </c>
    </row>
    <row r="41171" spans="73:73" x14ac:dyDescent="0.45">
      <c r="BU41171">
        <f>ROW()</f>
        <v>41171</v>
      </c>
    </row>
    <row r="41172" spans="73:73" x14ac:dyDescent="0.45">
      <c r="BU41172">
        <f>ROW()</f>
        <v>41172</v>
      </c>
    </row>
    <row r="41173" spans="73:73" x14ac:dyDescent="0.45">
      <c r="BU41173">
        <f>ROW()</f>
        <v>41173</v>
      </c>
    </row>
    <row r="41174" spans="73:73" x14ac:dyDescent="0.45">
      <c r="BU41174">
        <f>ROW()</f>
        <v>41174</v>
      </c>
    </row>
    <row r="41175" spans="73:73" x14ac:dyDescent="0.45">
      <c r="BU41175">
        <f>ROW()</f>
        <v>41175</v>
      </c>
    </row>
    <row r="41176" spans="73:73" x14ac:dyDescent="0.45">
      <c r="BU41176">
        <f>ROW()</f>
        <v>41176</v>
      </c>
    </row>
    <row r="41177" spans="73:73" x14ac:dyDescent="0.45">
      <c r="BU41177">
        <f>ROW()</f>
        <v>41177</v>
      </c>
    </row>
    <row r="41178" spans="73:73" x14ac:dyDescent="0.45">
      <c r="BU41178">
        <f>ROW()</f>
        <v>41178</v>
      </c>
    </row>
    <row r="41179" spans="73:73" x14ac:dyDescent="0.45">
      <c r="BU41179">
        <f>ROW()</f>
        <v>41179</v>
      </c>
    </row>
    <row r="41180" spans="73:73" x14ac:dyDescent="0.45">
      <c r="BU41180">
        <f>ROW()</f>
        <v>41180</v>
      </c>
    </row>
    <row r="41181" spans="73:73" x14ac:dyDescent="0.45">
      <c r="BU41181">
        <f>ROW()</f>
        <v>41181</v>
      </c>
    </row>
    <row r="41182" spans="73:73" x14ac:dyDescent="0.45">
      <c r="BU41182">
        <f>ROW()</f>
        <v>41182</v>
      </c>
    </row>
    <row r="41183" spans="73:73" x14ac:dyDescent="0.45">
      <c r="BU41183">
        <f>ROW()</f>
        <v>41183</v>
      </c>
    </row>
    <row r="41184" spans="73:73" x14ac:dyDescent="0.45">
      <c r="BU41184">
        <f>ROW()</f>
        <v>41184</v>
      </c>
    </row>
    <row r="41185" spans="73:73" x14ac:dyDescent="0.45">
      <c r="BU41185">
        <f>ROW()</f>
        <v>41185</v>
      </c>
    </row>
    <row r="41186" spans="73:73" x14ac:dyDescent="0.45">
      <c r="BU41186">
        <f>ROW()</f>
        <v>41186</v>
      </c>
    </row>
    <row r="41187" spans="73:73" x14ac:dyDescent="0.45">
      <c r="BU41187">
        <f>ROW()</f>
        <v>41187</v>
      </c>
    </row>
    <row r="41188" spans="73:73" x14ac:dyDescent="0.45">
      <c r="BU41188">
        <f>ROW()</f>
        <v>41188</v>
      </c>
    </row>
    <row r="41189" spans="73:73" x14ac:dyDescent="0.45">
      <c r="BU41189">
        <f>ROW()</f>
        <v>41189</v>
      </c>
    </row>
    <row r="41190" spans="73:73" x14ac:dyDescent="0.45">
      <c r="BU41190">
        <f>ROW()</f>
        <v>41190</v>
      </c>
    </row>
    <row r="41191" spans="73:73" x14ac:dyDescent="0.45">
      <c r="BU41191">
        <f>ROW()</f>
        <v>41191</v>
      </c>
    </row>
    <row r="41192" spans="73:73" x14ac:dyDescent="0.45">
      <c r="BU41192">
        <f>ROW()</f>
        <v>41192</v>
      </c>
    </row>
    <row r="41193" spans="73:73" x14ac:dyDescent="0.45">
      <c r="BU41193">
        <f>ROW()</f>
        <v>41193</v>
      </c>
    </row>
    <row r="41194" spans="73:73" x14ac:dyDescent="0.45">
      <c r="BU41194">
        <f>ROW()</f>
        <v>41194</v>
      </c>
    </row>
    <row r="41195" spans="73:73" x14ac:dyDescent="0.45">
      <c r="BU41195">
        <f>ROW()</f>
        <v>41195</v>
      </c>
    </row>
    <row r="41196" spans="73:73" x14ac:dyDescent="0.45">
      <c r="BU41196">
        <f>ROW()</f>
        <v>41196</v>
      </c>
    </row>
    <row r="41197" spans="73:73" x14ac:dyDescent="0.45">
      <c r="BU41197">
        <f>ROW()</f>
        <v>41197</v>
      </c>
    </row>
    <row r="41198" spans="73:73" x14ac:dyDescent="0.45">
      <c r="BU41198">
        <f>ROW()</f>
        <v>41198</v>
      </c>
    </row>
    <row r="41199" spans="73:73" x14ac:dyDescent="0.45">
      <c r="BU41199">
        <f>ROW()</f>
        <v>41199</v>
      </c>
    </row>
    <row r="41200" spans="73:73" x14ac:dyDescent="0.45">
      <c r="BU41200">
        <f>ROW()</f>
        <v>41200</v>
      </c>
    </row>
    <row r="41201" spans="73:73" x14ac:dyDescent="0.45">
      <c r="BU41201">
        <f>ROW()</f>
        <v>41201</v>
      </c>
    </row>
    <row r="41202" spans="73:73" x14ac:dyDescent="0.45">
      <c r="BU41202">
        <f>ROW()</f>
        <v>41202</v>
      </c>
    </row>
    <row r="41203" spans="73:73" x14ac:dyDescent="0.45">
      <c r="BU41203">
        <f>ROW()</f>
        <v>41203</v>
      </c>
    </row>
    <row r="41204" spans="73:73" x14ac:dyDescent="0.45">
      <c r="BU41204">
        <f>ROW()</f>
        <v>41204</v>
      </c>
    </row>
    <row r="41205" spans="73:73" x14ac:dyDescent="0.45">
      <c r="BU41205">
        <f>ROW()</f>
        <v>41205</v>
      </c>
    </row>
    <row r="41206" spans="73:73" x14ac:dyDescent="0.45">
      <c r="BU41206">
        <f>ROW()</f>
        <v>41206</v>
      </c>
    </row>
    <row r="41207" spans="73:73" x14ac:dyDescent="0.45">
      <c r="BU41207">
        <f>ROW()</f>
        <v>41207</v>
      </c>
    </row>
    <row r="41208" spans="73:73" x14ac:dyDescent="0.45">
      <c r="BU41208">
        <f>ROW()</f>
        <v>41208</v>
      </c>
    </row>
    <row r="41209" spans="73:73" x14ac:dyDescent="0.45">
      <c r="BU41209">
        <f>ROW()</f>
        <v>41209</v>
      </c>
    </row>
    <row r="41210" spans="73:73" x14ac:dyDescent="0.45">
      <c r="BU41210">
        <f>ROW()</f>
        <v>41210</v>
      </c>
    </row>
    <row r="41211" spans="73:73" x14ac:dyDescent="0.45">
      <c r="BU41211">
        <f>ROW()</f>
        <v>41211</v>
      </c>
    </row>
    <row r="41212" spans="73:73" x14ac:dyDescent="0.45">
      <c r="BU41212">
        <f>ROW()</f>
        <v>41212</v>
      </c>
    </row>
    <row r="41213" spans="73:73" x14ac:dyDescent="0.45">
      <c r="BU41213">
        <f>ROW()</f>
        <v>41213</v>
      </c>
    </row>
    <row r="41214" spans="73:73" x14ac:dyDescent="0.45">
      <c r="BU41214">
        <f>ROW()</f>
        <v>41214</v>
      </c>
    </row>
    <row r="41215" spans="73:73" x14ac:dyDescent="0.45">
      <c r="BU41215">
        <f>ROW()</f>
        <v>41215</v>
      </c>
    </row>
    <row r="41216" spans="73:73" x14ac:dyDescent="0.45">
      <c r="BU41216">
        <f>ROW()</f>
        <v>41216</v>
      </c>
    </row>
    <row r="41217" spans="73:73" x14ac:dyDescent="0.45">
      <c r="BU41217">
        <f>ROW()</f>
        <v>41217</v>
      </c>
    </row>
    <row r="41218" spans="73:73" x14ac:dyDescent="0.45">
      <c r="BU41218">
        <f>ROW()</f>
        <v>41218</v>
      </c>
    </row>
    <row r="41219" spans="73:73" x14ac:dyDescent="0.45">
      <c r="BU41219">
        <f>ROW()</f>
        <v>41219</v>
      </c>
    </row>
    <row r="41220" spans="73:73" x14ac:dyDescent="0.45">
      <c r="BU41220">
        <f>ROW()</f>
        <v>41220</v>
      </c>
    </row>
    <row r="41221" spans="73:73" x14ac:dyDescent="0.45">
      <c r="BU41221">
        <f>ROW()</f>
        <v>41221</v>
      </c>
    </row>
    <row r="41222" spans="73:73" x14ac:dyDescent="0.45">
      <c r="BU41222">
        <f>ROW()</f>
        <v>41222</v>
      </c>
    </row>
    <row r="41223" spans="73:73" x14ac:dyDescent="0.45">
      <c r="BU41223">
        <f>ROW()</f>
        <v>41223</v>
      </c>
    </row>
    <row r="41224" spans="73:73" x14ac:dyDescent="0.45">
      <c r="BU41224">
        <f>ROW()</f>
        <v>41224</v>
      </c>
    </row>
    <row r="41225" spans="73:73" x14ac:dyDescent="0.45">
      <c r="BU41225">
        <f>ROW()</f>
        <v>41225</v>
      </c>
    </row>
    <row r="41226" spans="73:73" x14ac:dyDescent="0.45">
      <c r="BU41226">
        <f>ROW()</f>
        <v>41226</v>
      </c>
    </row>
    <row r="41227" spans="73:73" x14ac:dyDescent="0.45">
      <c r="BU41227">
        <f>ROW()</f>
        <v>41227</v>
      </c>
    </row>
    <row r="41228" spans="73:73" x14ac:dyDescent="0.45">
      <c r="BU41228">
        <f>ROW()</f>
        <v>41228</v>
      </c>
    </row>
    <row r="41229" spans="73:73" x14ac:dyDescent="0.45">
      <c r="BU41229">
        <f>ROW()</f>
        <v>41229</v>
      </c>
    </row>
    <row r="41230" spans="73:73" x14ac:dyDescent="0.45">
      <c r="BU41230">
        <f>ROW()</f>
        <v>41230</v>
      </c>
    </row>
    <row r="41231" spans="73:73" x14ac:dyDescent="0.45">
      <c r="BU41231">
        <f>ROW()</f>
        <v>41231</v>
      </c>
    </row>
    <row r="41232" spans="73:73" x14ac:dyDescent="0.45">
      <c r="BU41232">
        <f>ROW()</f>
        <v>41232</v>
      </c>
    </row>
    <row r="41233" spans="73:73" x14ac:dyDescent="0.45">
      <c r="BU41233">
        <f>ROW()</f>
        <v>41233</v>
      </c>
    </row>
    <row r="41234" spans="73:73" x14ac:dyDescent="0.45">
      <c r="BU41234">
        <f>ROW()</f>
        <v>41234</v>
      </c>
    </row>
    <row r="41235" spans="73:73" x14ac:dyDescent="0.45">
      <c r="BU41235">
        <f>ROW()</f>
        <v>41235</v>
      </c>
    </row>
    <row r="41236" spans="73:73" x14ac:dyDescent="0.45">
      <c r="BU41236">
        <f>ROW()</f>
        <v>41236</v>
      </c>
    </row>
    <row r="41237" spans="73:73" x14ac:dyDescent="0.45">
      <c r="BU41237">
        <f>ROW()</f>
        <v>41237</v>
      </c>
    </row>
    <row r="41238" spans="73:73" x14ac:dyDescent="0.45">
      <c r="BU41238">
        <f>ROW()</f>
        <v>41238</v>
      </c>
    </row>
    <row r="41239" spans="73:73" x14ac:dyDescent="0.45">
      <c r="BU41239">
        <f>ROW()</f>
        <v>41239</v>
      </c>
    </row>
    <row r="41240" spans="73:73" x14ac:dyDescent="0.45">
      <c r="BU41240">
        <f>ROW()</f>
        <v>41240</v>
      </c>
    </row>
    <row r="41241" spans="73:73" x14ac:dyDescent="0.45">
      <c r="BU41241">
        <f>ROW()</f>
        <v>41241</v>
      </c>
    </row>
    <row r="41242" spans="73:73" x14ac:dyDescent="0.45">
      <c r="BU41242">
        <f>ROW()</f>
        <v>41242</v>
      </c>
    </row>
    <row r="41243" spans="73:73" x14ac:dyDescent="0.45">
      <c r="BU41243">
        <f>ROW()</f>
        <v>41243</v>
      </c>
    </row>
    <row r="41244" spans="73:73" x14ac:dyDescent="0.45">
      <c r="BU41244">
        <f>ROW()</f>
        <v>41244</v>
      </c>
    </row>
    <row r="41245" spans="73:73" x14ac:dyDescent="0.45">
      <c r="BU41245">
        <f>ROW()</f>
        <v>41245</v>
      </c>
    </row>
    <row r="41246" spans="73:73" x14ac:dyDescent="0.45">
      <c r="BU41246">
        <f>ROW()</f>
        <v>41246</v>
      </c>
    </row>
    <row r="41247" spans="73:73" x14ac:dyDescent="0.45">
      <c r="BU41247">
        <f>ROW()</f>
        <v>41247</v>
      </c>
    </row>
    <row r="41248" spans="73:73" x14ac:dyDescent="0.45">
      <c r="BU41248">
        <f>ROW()</f>
        <v>41248</v>
      </c>
    </row>
    <row r="41249" spans="73:73" x14ac:dyDescent="0.45">
      <c r="BU41249">
        <f>ROW()</f>
        <v>41249</v>
      </c>
    </row>
    <row r="41250" spans="73:73" x14ac:dyDescent="0.45">
      <c r="BU41250">
        <f>ROW()</f>
        <v>41250</v>
      </c>
    </row>
    <row r="41251" spans="73:73" x14ac:dyDescent="0.45">
      <c r="BU41251">
        <f>ROW()</f>
        <v>41251</v>
      </c>
    </row>
    <row r="41252" spans="73:73" x14ac:dyDescent="0.45">
      <c r="BU41252">
        <f>ROW()</f>
        <v>41252</v>
      </c>
    </row>
    <row r="41253" spans="73:73" x14ac:dyDescent="0.45">
      <c r="BU41253">
        <f>ROW()</f>
        <v>41253</v>
      </c>
    </row>
    <row r="41254" spans="73:73" x14ac:dyDescent="0.45">
      <c r="BU41254">
        <f>ROW()</f>
        <v>41254</v>
      </c>
    </row>
    <row r="41255" spans="73:73" x14ac:dyDescent="0.45">
      <c r="BU41255">
        <f>ROW()</f>
        <v>41255</v>
      </c>
    </row>
    <row r="41256" spans="73:73" x14ac:dyDescent="0.45">
      <c r="BU41256">
        <f>ROW()</f>
        <v>41256</v>
      </c>
    </row>
    <row r="41257" spans="73:73" x14ac:dyDescent="0.45">
      <c r="BU41257">
        <f>ROW()</f>
        <v>41257</v>
      </c>
    </row>
    <row r="41258" spans="73:73" x14ac:dyDescent="0.45">
      <c r="BU41258">
        <f>ROW()</f>
        <v>41258</v>
      </c>
    </row>
    <row r="41259" spans="73:73" x14ac:dyDescent="0.45">
      <c r="BU41259">
        <f>ROW()</f>
        <v>41259</v>
      </c>
    </row>
    <row r="41260" spans="73:73" x14ac:dyDescent="0.45">
      <c r="BU41260">
        <f>ROW()</f>
        <v>41260</v>
      </c>
    </row>
    <row r="41261" spans="73:73" x14ac:dyDescent="0.45">
      <c r="BU41261">
        <f>ROW()</f>
        <v>41261</v>
      </c>
    </row>
    <row r="41262" spans="73:73" x14ac:dyDescent="0.45">
      <c r="BU41262">
        <f>ROW()</f>
        <v>41262</v>
      </c>
    </row>
    <row r="41263" spans="73:73" x14ac:dyDescent="0.45">
      <c r="BU41263">
        <f>ROW()</f>
        <v>41263</v>
      </c>
    </row>
    <row r="41264" spans="73:73" x14ac:dyDescent="0.45">
      <c r="BU41264">
        <f>ROW()</f>
        <v>41264</v>
      </c>
    </row>
    <row r="41265" spans="73:73" x14ac:dyDescent="0.45">
      <c r="BU41265">
        <f>ROW()</f>
        <v>41265</v>
      </c>
    </row>
    <row r="41266" spans="73:73" x14ac:dyDescent="0.45">
      <c r="BU41266">
        <f>ROW()</f>
        <v>41266</v>
      </c>
    </row>
    <row r="41267" spans="73:73" x14ac:dyDescent="0.45">
      <c r="BU41267">
        <f>ROW()</f>
        <v>41267</v>
      </c>
    </row>
    <row r="41268" spans="73:73" x14ac:dyDescent="0.45">
      <c r="BU41268">
        <f>ROW()</f>
        <v>41268</v>
      </c>
    </row>
    <row r="41269" spans="73:73" x14ac:dyDescent="0.45">
      <c r="BU41269">
        <f>ROW()</f>
        <v>41269</v>
      </c>
    </row>
    <row r="41270" spans="73:73" x14ac:dyDescent="0.45">
      <c r="BU41270">
        <f>ROW()</f>
        <v>41270</v>
      </c>
    </row>
    <row r="41271" spans="73:73" x14ac:dyDescent="0.45">
      <c r="BU41271">
        <f>ROW()</f>
        <v>41271</v>
      </c>
    </row>
    <row r="41272" spans="73:73" x14ac:dyDescent="0.45">
      <c r="BU41272">
        <f>ROW()</f>
        <v>41272</v>
      </c>
    </row>
    <row r="41273" spans="73:73" x14ac:dyDescent="0.45">
      <c r="BU41273">
        <f>ROW()</f>
        <v>41273</v>
      </c>
    </row>
    <row r="41274" spans="73:73" x14ac:dyDescent="0.45">
      <c r="BU41274">
        <f>ROW()</f>
        <v>41274</v>
      </c>
    </row>
    <row r="41275" spans="73:73" x14ac:dyDescent="0.45">
      <c r="BU41275">
        <f>ROW()</f>
        <v>41275</v>
      </c>
    </row>
    <row r="41276" spans="73:73" x14ac:dyDescent="0.45">
      <c r="BU41276">
        <f>ROW()</f>
        <v>41276</v>
      </c>
    </row>
    <row r="41277" spans="73:73" x14ac:dyDescent="0.45">
      <c r="BU41277">
        <f>ROW()</f>
        <v>41277</v>
      </c>
    </row>
    <row r="41278" spans="73:73" x14ac:dyDescent="0.45">
      <c r="BU41278">
        <f>ROW()</f>
        <v>41278</v>
      </c>
    </row>
    <row r="41279" spans="73:73" x14ac:dyDescent="0.45">
      <c r="BU41279">
        <f>ROW()</f>
        <v>41279</v>
      </c>
    </row>
    <row r="41280" spans="73:73" x14ac:dyDescent="0.45">
      <c r="BU41280">
        <f>ROW()</f>
        <v>41280</v>
      </c>
    </row>
    <row r="41281" spans="73:73" x14ac:dyDescent="0.45">
      <c r="BU41281">
        <f>ROW()</f>
        <v>41281</v>
      </c>
    </row>
    <row r="41282" spans="73:73" x14ac:dyDescent="0.45">
      <c r="BU41282">
        <f>ROW()</f>
        <v>41282</v>
      </c>
    </row>
    <row r="41283" spans="73:73" x14ac:dyDescent="0.45">
      <c r="BU41283">
        <f>ROW()</f>
        <v>41283</v>
      </c>
    </row>
    <row r="41284" spans="73:73" x14ac:dyDescent="0.45">
      <c r="BU41284">
        <f>ROW()</f>
        <v>41284</v>
      </c>
    </row>
    <row r="41285" spans="73:73" x14ac:dyDescent="0.45">
      <c r="BU41285">
        <f>ROW()</f>
        <v>41285</v>
      </c>
    </row>
    <row r="41286" spans="73:73" x14ac:dyDescent="0.45">
      <c r="BU41286">
        <f>ROW()</f>
        <v>41286</v>
      </c>
    </row>
    <row r="41287" spans="73:73" x14ac:dyDescent="0.45">
      <c r="BU41287">
        <f>ROW()</f>
        <v>41287</v>
      </c>
    </row>
    <row r="41288" spans="73:73" x14ac:dyDescent="0.45">
      <c r="BU41288">
        <f>ROW()</f>
        <v>41288</v>
      </c>
    </row>
    <row r="41289" spans="73:73" x14ac:dyDescent="0.45">
      <c r="BU41289">
        <f>ROW()</f>
        <v>41289</v>
      </c>
    </row>
    <row r="41290" spans="73:73" x14ac:dyDescent="0.45">
      <c r="BU41290">
        <f>ROW()</f>
        <v>41290</v>
      </c>
    </row>
    <row r="41291" spans="73:73" x14ac:dyDescent="0.45">
      <c r="BU41291">
        <f>ROW()</f>
        <v>41291</v>
      </c>
    </row>
    <row r="41292" spans="73:73" x14ac:dyDescent="0.45">
      <c r="BU41292">
        <f>ROW()</f>
        <v>41292</v>
      </c>
    </row>
    <row r="41293" spans="73:73" x14ac:dyDescent="0.45">
      <c r="BU41293">
        <f>ROW()</f>
        <v>41293</v>
      </c>
    </row>
    <row r="41294" spans="73:73" x14ac:dyDescent="0.45">
      <c r="BU41294">
        <f>ROW()</f>
        <v>41294</v>
      </c>
    </row>
    <row r="41295" spans="73:73" x14ac:dyDescent="0.45">
      <c r="BU41295">
        <f>ROW()</f>
        <v>41295</v>
      </c>
    </row>
    <row r="41296" spans="73:73" x14ac:dyDescent="0.45">
      <c r="BU41296">
        <f>ROW()</f>
        <v>41296</v>
      </c>
    </row>
    <row r="41297" spans="73:73" x14ac:dyDescent="0.45">
      <c r="BU41297">
        <f>ROW()</f>
        <v>41297</v>
      </c>
    </row>
    <row r="41298" spans="73:73" x14ac:dyDescent="0.45">
      <c r="BU41298">
        <f>ROW()</f>
        <v>41298</v>
      </c>
    </row>
    <row r="41299" spans="73:73" x14ac:dyDescent="0.45">
      <c r="BU41299">
        <f>ROW()</f>
        <v>41299</v>
      </c>
    </row>
    <row r="41300" spans="73:73" x14ac:dyDescent="0.45">
      <c r="BU41300">
        <f>ROW()</f>
        <v>41300</v>
      </c>
    </row>
    <row r="41301" spans="73:73" x14ac:dyDescent="0.45">
      <c r="BU41301">
        <f>ROW()</f>
        <v>41301</v>
      </c>
    </row>
    <row r="41302" spans="73:73" x14ac:dyDescent="0.45">
      <c r="BU41302">
        <f>ROW()</f>
        <v>41302</v>
      </c>
    </row>
    <row r="41303" spans="73:73" x14ac:dyDescent="0.45">
      <c r="BU41303">
        <f>ROW()</f>
        <v>41303</v>
      </c>
    </row>
    <row r="41304" spans="73:73" x14ac:dyDescent="0.45">
      <c r="BU41304">
        <f>ROW()</f>
        <v>41304</v>
      </c>
    </row>
    <row r="41305" spans="73:73" x14ac:dyDescent="0.45">
      <c r="BU41305">
        <f>ROW()</f>
        <v>41305</v>
      </c>
    </row>
    <row r="41306" spans="73:73" x14ac:dyDescent="0.45">
      <c r="BU41306">
        <f>ROW()</f>
        <v>41306</v>
      </c>
    </row>
    <row r="41307" spans="73:73" x14ac:dyDescent="0.45">
      <c r="BU41307">
        <f>ROW()</f>
        <v>41307</v>
      </c>
    </row>
    <row r="41308" spans="73:73" x14ac:dyDescent="0.45">
      <c r="BU41308">
        <f>ROW()</f>
        <v>41308</v>
      </c>
    </row>
    <row r="41309" spans="73:73" x14ac:dyDescent="0.45">
      <c r="BU41309">
        <f>ROW()</f>
        <v>41309</v>
      </c>
    </row>
    <row r="41310" spans="73:73" x14ac:dyDescent="0.45">
      <c r="BU41310">
        <f>ROW()</f>
        <v>41310</v>
      </c>
    </row>
    <row r="41311" spans="73:73" x14ac:dyDescent="0.45">
      <c r="BU41311">
        <f>ROW()</f>
        <v>41311</v>
      </c>
    </row>
    <row r="41312" spans="73:73" x14ac:dyDescent="0.45">
      <c r="BU41312">
        <f>ROW()</f>
        <v>41312</v>
      </c>
    </row>
    <row r="41313" spans="73:73" x14ac:dyDescent="0.45">
      <c r="BU41313">
        <f>ROW()</f>
        <v>41313</v>
      </c>
    </row>
    <row r="41314" spans="73:73" x14ac:dyDescent="0.45">
      <c r="BU41314">
        <f>ROW()</f>
        <v>41314</v>
      </c>
    </row>
    <row r="41315" spans="73:73" x14ac:dyDescent="0.45">
      <c r="BU41315">
        <f>ROW()</f>
        <v>41315</v>
      </c>
    </row>
    <row r="41316" spans="73:73" x14ac:dyDescent="0.45">
      <c r="BU41316">
        <f>ROW()</f>
        <v>41316</v>
      </c>
    </row>
    <row r="41317" spans="73:73" x14ac:dyDescent="0.45">
      <c r="BU41317">
        <f>ROW()</f>
        <v>41317</v>
      </c>
    </row>
    <row r="41318" spans="73:73" x14ac:dyDescent="0.45">
      <c r="BU41318">
        <f>ROW()</f>
        <v>41318</v>
      </c>
    </row>
    <row r="41319" spans="73:73" x14ac:dyDescent="0.45">
      <c r="BU41319">
        <f>ROW()</f>
        <v>41319</v>
      </c>
    </row>
    <row r="41320" spans="73:73" x14ac:dyDescent="0.45">
      <c r="BU41320">
        <f>ROW()</f>
        <v>41320</v>
      </c>
    </row>
    <row r="41321" spans="73:73" x14ac:dyDescent="0.45">
      <c r="BU41321">
        <f>ROW()</f>
        <v>41321</v>
      </c>
    </row>
    <row r="41322" spans="73:73" x14ac:dyDescent="0.45">
      <c r="BU41322">
        <f>ROW()</f>
        <v>41322</v>
      </c>
    </row>
    <row r="41323" spans="73:73" x14ac:dyDescent="0.45">
      <c r="BU41323">
        <f>ROW()</f>
        <v>41323</v>
      </c>
    </row>
    <row r="41324" spans="73:73" x14ac:dyDescent="0.45">
      <c r="BU41324">
        <f>ROW()</f>
        <v>41324</v>
      </c>
    </row>
    <row r="41325" spans="73:73" x14ac:dyDescent="0.45">
      <c r="BU41325">
        <f>ROW()</f>
        <v>41325</v>
      </c>
    </row>
    <row r="41326" spans="73:73" x14ac:dyDescent="0.45">
      <c r="BU41326">
        <f>ROW()</f>
        <v>41326</v>
      </c>
    </row>
    <row r="41327" spans="73:73" x14ac:dyDescent="0.45">
      <c r="BU41327">
        <f>ROW()</f>
        <v>41327</v>
      </c>
    </row>
    <row r="41328" spans="73:73" x14ac:dyDescent="0.45">
      <c r="BU41328">
        <f>ROW()</f>
        <v>41328</v>
      </c>
    </row>
    <row r="41329" spans="73:73" x14ac:dyDescent="0.45">
      <c r="BU41329">
        <f>ROW()</f>
        <v>41329</v>
      </c>
    </row>
    <row r="41330" spans="73:73" x14ac:dyDescent="0.45">
      <c r="BU41330">
        <f>ROW()</f>
        <v>41330</v>
      </c>
    </row>
    <row r="41331" spans="73:73" x14ac:dyDescent="0.45">
      <c r="BU41331">
        <f>ROW()</f>
        <v>41331</v>
      </c>
    </row>
    <row r="41332" spans="73:73" x14ac:dyDescent="0.45">
      <c r="BU41332">
        <f>ROW()</f>
        <v>41332</v>
      </c>
    </row>
    <row r="41333" spans="73:73" x14ac:dyDescent="0.45">
      <c r="BU41333">
        <f>ROW()</f>
        <v>41333</v>
      </c>
    </row>
    <row r="41334" spans="73:73" x14ac:dyDescent="0.45">
      <c r="BU41334">
        <f>ROW()</f>
        <v>41334</v>
      </c>
    </row>
    <row r="41335" spans="73:73" x14ac:dyDescent="0.45">
      <c r="BU41335">
        <f>ROW()</f>
        <v>41335</v>
      </c>
    </row>
    <row r="41336" spans="73:73" x14ac:dyDescent="0.45">
      <c r="BU41336">
        <f>ROW()</f>
        <v>41336</v>
      </c>
    </row>
    <row r="41337" spans="73:73" x14ac:dyDescent="0.45">
      <c r="BU41337">
        <f>ROW()</f>
        <v>41337</v>
      </c>
    </row>
    <row r="41338" spans="73:73" x14ac:dyDescent="0.45">
      <c r="BU41338">
        <f>ROW()</f>
        <v>41338</v>
      </c>
    </row>
    <row r="41339" spans="73:73" x14ac:dyDescent="0.45">
      <c r="BU41339">
        <f>ROW()</f>
        <v>41339</v>
      </c>
    </row>
    <row r="41340" spans="73:73" x14ac:dyDescent="0.45">
      <c r="BU41340">
        <f>ROW()</f>
        <v>41340</v>
      </c>
    </row>
    <row r="41341" spans="73:73" x14ac:dyDescent="0.45">
      <c r="BU41341">
        <f>ROW()</f>
        <v>41341</v>
      </c>
    </row>
    <row r="41342" spans="73:73" x14ac:dyDescent="0.45">
      <c r="BU41342">
        <f>ROW()</f>
        <v>41342</v>
      </c>
    </row>
    <row r="41343" spans="73:73" x14ac:dyDescent="0.45">
      <c r="BU41343">
        <f>ROW()</f>
        <v>41343</v>
      </c>
    </row>
    <row r="41344" spans="73:73" x14ac:dyDescent="0.45">
      <c r="BU41344">
        <f>ROW()</f>
        <v>41344</v>
      </c>
    </row>
    <row r="41345" spans="73:73" x14ac:dyDescent="0.45">
      <c r="BU41345">
        <f>ROW()</f>
        <v>41345</v>
      </c>
    </row>
    <row r="41346" spans="73:73" x14ac:dyDescent="0.45">
      <c r="BU41346">
        <f>ROW()</f>
        <v>41346</v>
      </c>
    </row>
    <row r="41347" spans="73:73" x14ac:dyDescent="0.45">
      <c r="BU41347">
        <f>ROW()</f>
        <v>41347</v>
      </c>
    </row>
    <row r="41348" spans="73:73" x14ac:dyDescent="0.45">
      <c r="BU41348">
        <f>ROW()</f>
        <v>41348</v>
      </c>
    </row>
    <row r="41349" spans="73:73" x14ac:dyDescent="0.45">
      <c r="BU41349">
        <f>ROW()</f>
        <v>41349</v>
      </c>
    </row>
    <row r="41350" spans="73:73" x14ac:dyDescent="0.45">
      <c r="BU41350">
        <f>ROW()</f>
        <v>41350</v>
      </c>
    </row>
    <row r="41351" spans="73:73" x14ac:dyDescent="0.45">
      <c r="BU41351">
        <f>ROW()</f>
        <v>41351</v>
      </c>
    </row>
    <row r="41352" spans="73:73" x14ac:dyDescent="0.45">
      <c r="BU41352">
        <f>ROW()</f>
        <v>41352</v>
      </c>
    </row>
    <row r="41353" spans="73:73" x14ac:dyDescent="0.45">
      <c r="BU41353">
        <f>ROW()</f>
        <v>41353</v>
      </c>
    </row>
    <row r="41354" spans="73:73" x14ac:dyDescent="0.45">
      <c r="BU41354">
        <f>ROW()</f>
        <v>41354</v>
      </c>
    </row>
    <row r="41355" spans="73:73" x14ac:dyDescent="0.45">
      <c r="BU41355">
        <f>ROW()</f>
        <v>41355</v>
      </c>
    </row>
    <row r="41356" spans="73:73" x14ac:dyDescent="0.45">
      <c r="BU41356">
        <f>ROW()</f>
        <v>41356</v>
      </c>
    </row>
    <row r="41357" spans="73:73" x14ac:dyDescent="0.45">
      <c r="BU41357">
        <f>ROW()</f>
        <v>41357</v>
      </c>
    </row>
    <row r="41358" spans="73:73" x14ac:dyDescent="0.45">
      <c r="BU41358">
        <f>ROW()</f>
        <v>41358</v>
      </c>
    </row>
    <row r="41359" spans="73:73" x14ac:dyDescent="0.45">
      <c r="BU41359">
        <f>ROW()</f>
        <v>41359</v>
      </c>
    </row>
    <row r="41360" spans="73:73" x14ac:dyDescent="0.45">
      <c r="BU41360">
        <f>ROW()</f>
        <v>41360</v>
      </c>
    </row>
    <row r="41361" spans="73:73" x14ac:dyDescent="0.45">
      <c r="BU41361">
        <f>ROW()</f>
        <v>41361</v>
      </c>
    </row>
    <row r="41362" spans="73:73" x14ac:dyDescent="0.45">
      <c r="BU41362">
        <f>ROW()</f>
        <v>41362</v>
      </c>
    </row>
    <row r="41363" spans="73:73" x14ac:dyDescent="0.45">
      <c r="BU41363">
        <f>ROW()</f>
        <v>41363</v>
      </c>
    </row>
    <row r="41364" spans="73:73" x14ac:dyDescent="0.45">
      <c r="BU41364">
        <f>ROW()</f>
        <v>41364</v>
      </c>
    </row>
    <row r="41365" spans="73:73" x14ac:dyDescent="0.45">
      <c r="BU41365">
        <f>ROW()</f>
        <v>41365</v>
      </c>
    </row>
    <row r="41366" spans="73:73" x14ac:dyDescent="0.45">
      <c r="BU41366">
        <f>ROW()</f>
        <v>41366</v>
      </c>
    </row>
    <row r="41367" spans="73:73" x14ac:dyDescent="0.45">
      <c r="BU41367">
        <f>ROW()</f>
        <v>41367</v>
      </c>
    </row>
    <row r="41368" spans="73:73" x14ac:dyDescent="0.45">
      <c r="BU41368">
        <f>ROW()</f>
        <v>41368</v>
      </c>
    </row>
    <row r="41369" spans="73:73" x14ac:dyDescent="0.45">
      <c r="BU41369">
        <f>ROW()</f>
        <v>41369</v>
      </c>
    </row>
    <row r="41370" spans="73:73" x14ac:dyDescent="0.45">
      <c r="BU41370">
        <f>ROW()</f>
        <v>41370</v>
      </c>
    </row>
    <row r="41371" spans="73:73" x14ac:dyDescent="0.45">
      <c r="BU41371">
        <f>ROW()</f>
        <v>41371</v>
      </c>
    </row>
    <row r="41372" spans="73:73" x14ac:dyDescent="0.45">
      <c r="BU41372">
        <f>ROW()</f>
        <v>41372</v>
      </c>
    </row>
    <row r="41373" spans="73:73" x14ac:dyDescent="0.45">
      <c r="BU41373">
        <f>ROW()</f>
        <v>41373</v>
      </c>
    </row>
    <row r="41374" spans="73:73" x14ac:dyDescent="0.45">
      <c r="BU41374">
        <f>ROW()</f>
        <v>41374</v>
      </c>
    </row>
    <row r="41375" spans="73:73" x14ac:dyDescent="0.45">
      <c r="BU41375">
        <f>ROW()</f>
        <v>41375</v>
      </c>
    </row>
    <row r="41376" spans="73:73" x14ac:dyDescent="0.45">
      <c r="BU41376">
        <f>ROW()</f>
        <v>41376</v>
      </c>
    </row>
    <row r="41377" spans="73:73" x14ac:dyDescent="0.45">
      <c r="BU41377">
        <f>ROW()</f>
        <v>41377</v>
      </c>
    </row>
    <row r="41378" spans="73:73" x14ac:dyDescent="0.45">
      <c r="BU41378">
        <f>ROW()</f>
        <v>41378</v>
      </c>
    </row>
    <row r="41379" spans="73:73" x14ac:dyDescent="0.45">
      <c r="BU41379">
        <f>ROW()</f>
        <v>41379</v>
      </c>
    </row>
    <row r="41380" spans="73:73" x14ac:dyDescent="0.45">
      <c r="BU41380">
        <f>ROW()</f>
        <v>41380</v>
      </c>
    </row>
    <row r="41381" spans="73:73" x14ac:dyDescent="0.45">
      <c r="BU41381">
        <f>ROW()</f>
        <v>41381</v>
      </c>
    </row>
    <row r="41382" spans="73:73" x14ac:dyDescent="0.45">
      <c r="BU41382">
        <f>ROW()</f>
        <v>41382</v>
      </c>
    </row>
    <row r="41383" spans="73:73" x14ac:dyDescent="0.45">
      <c r="BU41383">
        <f>ROW()</f>
        <v>41383</v>
      </c>
    </row>
    <row r="41384" spans="73:73" x14ac:dyDescent="0.45">
      <c r="BU41384">
        <f>ROW()</f>
        <v>41384</v>
      </c>
    </row>
    <row r="41385" spans="73:73" x14ac:dyDescent="0.45">
      <c r="BU41385">
        <f>ROW()</f>
        <v>41385</v>
      </c>
    </row>
    <row r="41386" spans="73:73" x14ac:dyDescent="0.45">
      <c r="BU41386">
        <f>ROW()</f>
        <v>41386</v>
      </c>
    </row>
    <row r="41387" spans="73:73" x14ac:dyDescent="0.45">
      <c r="BU41387">
        <f>ROW()</f>
        <v>41387</v>
      </c>
    </row>
    <row r="41388" spans="73:73" x14ac:dyDescent="0.45">
      <c r="BU41388">
        <f>ROW()</f>
        <v>41388</v>
      </c>
    </row>
    <row r="41389" spans="73:73" x14ac:dyDescent="0.45">
      <c r="BU41389">
        <f>ROW()</f>
        <v>41389</v>
      </c>
    </row>
    <row r="41390" spans="73:73" x14ac:dyDescent="0.45">
      <c r="BU41390">
        <f>ROW()</f>
        <v>41390</v>
      </c>
    </row>
    <row r="41391" spans="73:73" x14ac:dyDescent="0.45">
      <c r="BU41391">
        <f>ROW()</f>
        <v>41391</v>
      </c>
    </row>
    <row r="41392" spans="73:73" x14ac:dyDescent="0.45">
      <c r="BU41392">
        <f>ROW()</f>
        <v>41392</v>
      </c>
    </row>
    <row r="41393" spans="73:73" x14ac:dyDescent="0.45">
      <c r="BU41393">
        <f>ROW()</f>
        <v>41393</v>
      </c>
    </row>
    <row r="41394" spans="73:73" x14ac:dyDescent="0.45">
      <c r="BU41394">
        <f>ROW()</f>
        <v>41394</v>
      </c>
    </row>
    <row r="41395" spans="73:73" x14ac:dyDescent="0.45">
      <c r="BU41395">
        <f>ROW()</f>
        <v>41395</v>
      </c>
    </row>
    <row r="41396" spans="73:73" x14ac:dyDescent="0.45">
      <c r="BU41396">
        <f>ROW()</f>
        <v>41396</v>
      </c>
    </row>
    <row r="41397" spans="73:73" x14ac:dyDescent="0.45">
      <c r="BU41397">
        <f>ROW()</f>
        <v>41397</v>
      </c>
    </row>
    <row r="41398" spans="73:73" x14ac:dyDescent="0.45">
      <c r="BU41398">
        <f>ROW()</f>
        <v>41398</v>
      </c>
    </row>
    <row r="41399" spans="73:73" x14ac:dyDescent="0.45">
      <c r="BU41399">
        <f>ROW()</f>
        <v>41399</v>
      </c>
    </row>
    <row r="41400" spans="73:73" x14ac:dyDescent="0.45">
      <c r="BU41400">
        <f>ROW()</f>
        <v>41400</v>
      </c>
    </row>
    <row r="41401" spans="73:73" x14ac:dyDescent="0.45">
      <c r="BU41401">
        <f>ROW()</f>
        <v>41401</v>
      </c>
    </row>
    <row r="41402" spans="73:73" x14ac:dyDescent="0.45">
      <c r="BU41402">
        <f>ROW()</f>
        <v>41402</v>
      </c>
    </row>
    <row r="41403" spans="73:73" x14ac:dyDescent="0.45">
      <c r="BU41403">
        <f>ROW()</f>
        <v>41403</v>
      </c>
    </row>
    <row r="41404" spans="73:73" x14ac:dyDescent="0.45">
      <c r="BU41404">
        <f>ROW()</f>
        <v>41404</v>
      </c>
    </row>
    <row r="41405" spans="73:73" x14ac:dyDescent="0.45">
      <c r="BU41405">
        <f>ROW()</f>
        <v>41405</v>
      </c>
    </row>
    <row r="41406" spans="73:73" x14ac:dyDescent="0.45">
      <c r="BU41406">
        <f>ROW()</f>
        <v>41406</v>
      </c>
    </row>
    <row r="41407" spans="73:73" x14ac:dyDescent="0.45">
      <c r="BU41407">
        <f>ROW()</f>
        <v>41407</v>
      </c>
    </row>
    <row r="41408" spans="73:73" x14ac:dyDescent="0.45">
      <c r="BU41408">
        <f>ROW()</f>
        <v>41408</v>
      </c>
    </row>
    <row r="41409" spans="73:73" x14ac:dyDescent="0.45">
      <c r="BU41409">
        <f>ROW()</f>
        <v>41409</v>
      </c>
    </row>
    <row r="41410" spans="73:73" x14ac:dyDescent="0.45">
      <c r="BU41410">
        <f>ROW()</f>
        <v>41410</v>
      </c>
    </row>
    <row r="41411" spans="73:73" x14ac:dyDescent="0.45">
      <c r="BU41411">
        <f>ROW()</f>
        <v>41411</v>
      </c>
    </row>
    <row r="41412" spans="73:73" x14ac:dyDescent="0.45">
      <c r="BU41412">
        <f>ROW()</f>
        <v>41412</v>
      </c>
    </row>
    <row r="41413" spans="73:73" x14ac:dyDescent="0.45">
      <c r="BU41413">
        <f>ROW()</f>
        <v>41413</v>
      </c>
    </row>
    <row r="41414" spans="73:73" x14ac:dyDescent="0.45">
      <c r="BU41414">
        <f>ROW()</f>
        <v>41414</v>
      </c>
    </row>
    <row r="41415" spans="73:73" x14ac:dyDescent="0.45">
      <c r="BU41415">
        <f>ROW()</f>
        <v>41415</v>
      </c>
    </row>
    <row r="41416" spans="73:73" x14ac:dyDescent="0.45">
      <c r="BU41416">
        <f>ROW()</f>
        <v>41416</v>
      </c>
    </row>
    <row r="41417" spans="73:73" x14ac:dyDescent="0.45">
      <c r="BU41417">
        <f>ROW()</f>
        <v>41417</v>
      </c>
    </row>
    <row r="41418" spans="73:73" x14ac:dyDescent="0.45">
      <c r="BU41418">
        <f>ROW()</f>
        <v>41418</v>
      </c>
    </row>
    <row r="41419" spans="73:73" x14ac:dyDescent="0.45">
      <c r="BU41419">
        <f>ROW()</f>
        <v>41419</v>
      </c>
    </row>
    <row r="41420" spans="73:73" x14ac:dyDescent="0.45">
      <c r="BU41420">
        <f>ROW()</f>
        <v>41420</v>
      </c>
    </row>
    <row r="41421" spans="73:73" x14ac:dyDescent="0.45">
      <c r="BU41421">
        <f>ROW()</f>
        <v>41421</v>
      </c>
    </row>
    <row r="41422" spans="73:73" x14ac:dyDescent="0.45">
      <c r="BU41422">
        <f>ROW()</f>
        <v>41422</v>
      </c>
    </row>
    <row r="41423" spans="73:73" x14ac:dyDescent="0.45">
      <c r="BU41423">
        <f>ROW()</f>
        <v>41423</v>
      </c>
    </row>
    <row r="41424" spans="73:73" x14ac:dyDescent="0.45">
      <c r="BU41424">
        <f>ROW()</f>
        <v>41424</v>
      </c>
    </row>
    <row r="41425" spans="73:73" x14ac:dyDescent="0.45">
      <c r="BU41425">
        <f>ROW()</f>
        <v>41425</v>
      </c>
    </row>
    <row r="41426" spans="73:73" x14ac:dyDescent="0.45">
      <c r="BU41426">
        <f>ROW()</f>
        <v>41426</v>
      </c>
    </row>
    <row r="41427" spans="73:73" x14ac:dyDescent="0.45">
      <c r="BU41427">
        <f>ROW()</f>
        <v>41427</v>
      </c>
    </row>
    <row r="41428" spans="73:73" x14ac:dyDescent="0.45">
      <c r="BU41428">
        <f>ROW()</f>
        <v>41428</v>
      </c>
    </row>
    <row r="41429" spans="73:73" x14ac:dyDescent="0.45">
      <c r="BU41429">
        <f>ROW()</f>
        <v>41429</v>
      </c>
    </row>
    <row r="41430" spans="73:73" x14ac:dyDescent="0.45">
      <c r="BU41430">
        <f>ROW()</f>
        <v>41430</v>
      </c>
    </row>
    <row r="41431" spans="73:73" x14ac:dyDescent="0.45">
      <c r="BU41431">
        <f>ROW()</f>
        <v>41431</v>
      </c>
    </row>
    <row r="41432" spans="73:73" x14ac:dyDescent="0.45">
      <c r="BU41432">
        <f>ROW()</f>
        <v>41432</v>
      </c>
    </row>
    <row r="41433" spans="73:73" x14ac:dyDescent="0.45">
      <c r="BU41433">
        <f>ROW()</f>
        <v>41433</v>
      </c>
    </row>
    <row r="41434" spans="73:73" x14ac:dyDescent="0.45">
      <c r="BU41434">
        <f>ROW()</f>
        <v>41434</v>
      </c>
    </row>
    <row r="41435" spans="73:73" x14ac:dyDescent="0.45">
      <c r="BU41435">
        <f>ROW()</f>
        <v>41435</v>
      </c>
    </row>
    <row r="41436" spans="73:73" x14ac:dyDescent="0.45">
      <c r="BU41436">
        <f>ROW()</f>
        <v>41436</v>
      </c>
    </row>
    <row r="41437" spans="73:73" x14ac:dyDescent="0.45">
      <c r="BU41437">
        <f>ROW()</f>
        <v>41437</v>
      </c>
    </row>
    <row r="41438" spans="73:73" x14ac:dyDescent="0.45">
      <c r="BU41438">
        <f>ROW()</f>
        <v>41438</v>
      </c>
    </row>
    <row r="41439" spans="73:73" x14ac:dyDescent="0.45">
      <c r="BU41439">
        <f>ROW()</f>
        <v>41439</v>
      </c>
    </row>
    <row r="41440" spans="73:73" x14ac:dyDescent="0.45">
      <c r="BU41440">
        <f>ROW()</f>
        <v>41440</v>
      </c>
    </row>
    <row r="41441" spans="73:73" x14ac:dyDescent="0.45">
      <c r="BU41441">
        <f>ROW()</f>
        <v>41441</v>
      </c>
    </row>
    <row r="41442" spans="73:73" x14ac:dyDescent="0.45">
      <c r="BU41442">
        <f>ROW()</f>
        <v>41442</v>
      </c>
    </row>
    <row r="41443" spans="73:73" x14ac:dyDescent="0.45">
      <c r="BU41443">
        <f>ROW()</f>
        <v>41443</v>
      </c>
    </row>
    <row r="41444" spans="73:73" x14ac:dyDescent="0.45">
      <c r="BU41444">
        <f>ROW()</f>
        <v>41444</v>
      </c>
    </row>
    <row r="41445" spans="73:73" x14ac:dyDescent="0.45">
      <c r="BU41445">
        <f>ROW()</f>
        <v>41445</v>
      </c>
    </row>
    <row r="41446" spans="73:73" x14ac:dyDescent="0.45">
      <c r="BU41446">
        <f>ROW()</f>
        <v>41446</v>
      </c>
    </row>
    <row r="41447" spans="73:73" x14ac:dyDescent="0.45">
      <c r="BU41447">
        <f>ROW()</f>
        <v>41447</v>
      </c>
    </row>
    <row r="41448" spans="73:73" x14ac:dyDescent="0.45">
      <c r="BU41448">
        <f>ROW()</f>
        <v>41448</v>
      </c>
    </row>
    <row r="41449" spans="73:73" x14ac:dyDescent="0.45">
      <c r="BU41449">
        <f>ROW()</f>
        <v>41449</v>
      </c>
    </row>
    <row r="41450" spans="73:73" x14ac:dyDescent="0.45">
      <c r="BU41450">
        <f>ROW()</f>
        <v>41450</v>
      </c>
    </row>
    <row r="41451" spans="73:73" x14ac:dyDescent="0.45">
      <c r="BU41451">
        <f>ROW()</f>
        <v>41451</v>
      </c>
    </row>
    <row r="41452" spans="73:73" x14ac:dyDescent="0.45">
      <c r="BU41452">
        <f>ROW()</f>
        <v>41452</v>
      </c>
    </row>
    <row r="41453" spans="73:73" x14ac:dyDescent="0.45">
      <c r="BU41453">
        <f>ROW()</f>
        <v>41453</v>
      </c>
    </row>
    <row r="41454" spans="73:73" x14ac:dyDescent="0.45">
      <c r="BU41454">
        <f>ROW()</f>
        <v>41454</v>
      </c>
    </row>
    <row r="41455" spans="73:73" x14ac:dyDescent="0.45">
      <c r="BU41455">
        <f>ROW()</f>
        <v>41455</v>
      </c>
    </row>
    <row r="41456" spans="73:73" x14ac:dyDescent="0.45">
      <c r="BU41456">
        <f>ROW()</f>
        <v>41456</v>
      </c>
    </row>
    <row r="41457" spans="73:73" x14ac:dyDescent="0.45">
      <c r="BU41457">
        <f>ROW()</f>
        <v>41457</v>
      </c>
    </row>
    <row r="41458" spans="73:73" x14ac:dyDescent="0.45">
      <c r="BU41458">
        <f>ROW()</f>
        <v>41458</v>
      </c>
    </row>
    <row r="41459" spans="73:73" x14ac:dyDescent="0.45">
      <c r="BU41459">
        <f>ROW()</f>
        <v>41459</v>
      </c>
    </row>
    <row r="41460" spans="73:73" x14ac:dyDescent="0.45">
      <c r="BU41460">
        <f>ROW()</f>
        <v>41460</v>
      </c>
    </row>
    <row r="41461" spans="73:73" x14ac:dyDescent="0.45">
      <c r="BU41461">
        <f>ROW()</f>
        <v>41461</v>
      </c>
    </row>
    <row r="41462" spans="73:73" x14ac:dyDescent="0.45">
      <c r="BU41462">
        <f>ROW()</f>
        <v>41462</v>
      </c>
    </row>
    <row r="41463" spans="73:73" x14ac:dyDescent="0.45">
      <c r="BU41463">
        <f>ROW()</f>
        <v>41463</v>
      </c>
    </row>
    <row r="41464" spans="73:73" x14ac:dyDescent="0.45">
      <c r="BU41464">
        <f>ROW()</f>
        <v>41464</v>
      </c>
    </row>
    <row r="41465" spans="73:73" x14ac:dyDescent="0.45">
      <c r="BU41465">
        <f>ROW()</f>
        <v>41465</v>
      </c>
    </row>
    <row r="41466" spans="73:73" x14ac:dyDescent="0.45">
      <c r="BU41466">
        <f>ROW()</f>
        <v>41466</v>
      </c>
    </row>
    <row r="41467" spans="73:73" x14ac:dyDescent="0.45">
      <c r="BU41467">
        <f>ROW()</f>
        <v>41467</v>
      </c>
    </row>
    <row r="41468" spans="73:73" x14ac:dyDescent="0.45">
      <c r="BU41468">
        <f>ROW()</f>
        <v>41468</v>
      </c>
    </row>
    <row r="41469" spans="73:73" x14ac:dyDescent="0.45">
      <c r="BU41469">
        <f>ROW()</f>
        <v>41469</v>
      </c>
    </row>
    <row r="41470" spans="73:73" x14ac:dyDescent="0.45">
      <c r="BU41470">
        <f>ROW()</f>
        <v>41470</v>
      </c>
    </row>
    <row r="41471" spans="73:73" x14ac:dyDescent="0.45">
      <c r="BU41471">
        <f>ROW()</f>
        <v>41471</v>
      </c>
    </row>
    <row r="41472" spans="73:73" x14ac:dyDescent="0.45">
      <c r="BU41472">
        <f>ROW()</f>
        <v>41472</v>
      </c>
    </row>
    <row r="41473" spans="73:73" x14ac:dyDescent="0.45">
      <c r="BU41473">
        <f>ROW()</f>
        <v>41473</v>
      </c>
    </row>
    <row r="41474" spans="73:73" x14ac:dyDescent="0.45">
      <c r="BU41474">
        <f>ROW()</f>
        <v>41474</v>
      </c>
    </row>
    <row r="41475" spans="73:73" x14ac:dyDescent="0.45">
      <c r="BU41475">
        <f>ROW()</f>
        <v>41475</v>
      </c>
    </row>
    <row r="41476" spans="73:73" x14ac:dyDescent="0.45">
      <c r="BU41476">
        <f>ROW()</f>
        <v>41476</v>
      </c>
    </row>
    <row r="41477" spans="73:73" x14ac:dyDescent="0.45">
      <c r="BU41477">
        <f>ROW()</f>
        <v>41477</v>
      </c>
    </row>
    <row r="41478" spans="73:73" x14ac:dyDescent="0.45">
      <c r="BU41478">
        <f>ROW()</f>
        <v>41478</v>
      </c>
    </row>
    <row r="41479" spans="73:73" x14ac:dyDescent="0.45">
      <c r="BU41479">
        <f>ROW()</f>
        <v>41479</v>
      </c>
    </row>
    <row r="41480" spans="73:73" x14ac:dyDescent="0.45">
      <c r="BU41480">
        <f>ROW()</f>
        <v>41480</v>
      </c>
    </row>
    <row r="41481" spans="73:73" x14ac:dyDescent="0.45">
      <c r="BU41481">
        <f>ROW()</f>
        <v>41481</v>
      </c>
    </row>
    <row r="41482" spans="73:73" x14ac:dyDescent="0.45">
      <c r="BU41482">
        <f>ROW()</f>
        <v>41482</v>
      </c>
    </row>
    <row r="41483" spans="73:73" x14ac:dyDescent="0.45">
      <c r="BU41483">
        <f>ROW()</f>
        <v>41483</v>
      </c>
    </row>
    <row r="41484" spans="73:73" x14ac:dyDescent="0.45">
      <c r="BU41484">
        <f>ROW()</f>
        <v>41484</v>
      </c>
    </row>
    <row r="41485" spans="73:73" x14ac:dyDescent="0.45">
      <c r="BU41485">
        <f>ROW()</f>
        <v>41485</v>
      </c>
    </row>
    <row r="41486" spans="73:73" x14ac:dyDescent="0.45">
      <c r="BU41486">
        <f>ROW()</f>
        <v>41486</v>
      </c>
    </row>
    <row r="41487" spans="73:73" x14ac:dyDescent="0.45">
      <c r="BU41487">
        <f>ROW()</f>
        <v>41487</v>
      </c>
    </row>
    <row r="41488" spans="73:73" x14ac:dyDescent="0.45">
      <c r="BU41488">
        <f>ROW()</f>
        <v>41488</v>
      </c>
    </row>
    <row r="41489" spans="73:73" x14ac:dyDescent="0.45">
      <c r="BU41489">
        <f>ROW()</f>
        <v>41489</v>
      </c>
    </row>
    <row r="41490" spans="73:73" x14ac:dyDescent="0.45">
      <c r="BU41490">
        <f>ROW()</f>
        <v>41490</v>
      </c>
    </row>
    <row r="41491" spans="73:73" x14ac:dyDescent="0.45">
      <c r="BU41491">
        <f>ROW()</f>
        <v>41491</v>
      </c>
    </row>
    <row r="41492" spans="73:73" x14ac:dyDescent="0.45">
      <c r="BU41492">
        <f>ROW()</f>
        <v>41492</v>
      </c>
    </row>
    <row r="41493" spans="73:73" x14ac:dyDescent="0.45">
      <c r="BU41493">
        <f>ROW()</f>
        <v>41493</v>
      </c>
    </row>
    <row r="41494" spans="73:73" x14ac:dyDescent="0.45">
      <c r="BU41494">
        <f>ROW()</f>
        <v>41494</v>
      </c>
    </row>
    <row r="41495" spans="73:73" x14ac:dyDescent="0.45">
      <c r="BU41495">
        <f>ROW()</f>
        <v>41495</v>
      </c>
    </row>
    <row r="41496" spans="73:73" x14ac:dyDescent="0.45">
      <c r="BU41496">
        <f>ROW()</f>
        <v>41496</v>
      </c>
    </row>
    <row r="41497" spans="73:73" x14ac:dyDescent="0.45">
      <c r="BU41497">
        <f>ROW()</f>
        <v>41497</v>
      </c>
    </row>
    <row r="41498" spans="73:73" x14ac:dyDescent="0.45">
      <c r="BU41498">
        <f>ROW()</f>
        <v>41498</v>
      </c>
    </row>
    <row r="41499" spans="73:73" x14ac:dyDescent="0.45">
      <c r="BU41499">
        <f>ROW()</f>
        <v>41499</v>
      </c>
    </row>
    <row r="41500" spans="73:73" x14ac:dyDescent="0.45">
      <c r="BU41500">
        <f>ROW()</f>
        <v>41500</v>
      </c>
    </row>
    <row r="41501" spans="73:73" x14ac:dyDescent="0.45">
      <c r="BU41501">
        <f>ROW()</f>
        <v>41501</v>
      </c>
    </row>
    <row r="41502" spans="73:73" x14ac:dyDescent="0.45">
      <c r="BU41502">
        <f>ROW()</f>
        <v>41502</v>
      </c>
    </row>
    <row r="41503" spans="73:73" x14ac:dyDescent="0.45">
      <c r="BU41503">
        <f>ROW()</f>
        <v>41503</v>
      </c>
    </row>
    <row r="41504" spans="73:73" x14ac:dyDescent="0.45">
      <c r="BU41504">
        <f>ROW()</f>
        <v>41504</v>
      </c>
    </row>
    <row r="41505" spans="73:73" x14ac:dyDescent="0.45">
      <c r="BU41505">
        <f>ROW()</f>
        <v>41505</v>
      </c>
    </row>
    <row r="41506" spans="73:73" x14ac:dyDescent="0.45">
      <c r="BU41506">
        <f>ROW()</f>
        <v>41506</v>
      </c>
    </row>
    <row r="41507" spans="73:73" x14ac:dyDescent="0.45">
      <c r="BU41507">
        <f>ROW()</f>
        <v>41507</v>
      </c>
    </row>
    <row r="41508" spans="73:73" x14ac:dyDescent="0.45">
      <c r="BU41508">
        <f>ROW()</f>
        <v>41508</v>
      </c>
    </row>
    <row r="41509" spans="73:73" x14ac:dyDescent="0.45">
      <c r="BU41509">
        <f>ROW()</f>
        <v>41509</v>
      </c>
    </row>
    <row r="41510" spans="73:73" x14ac:dyDescent="0.45">
      <c r="BU41510">
        <f>ROW()</f>
        <v>41510</v>
      </c>
    </row>
    <row r="41511" spans="73:73" x14ac:dyDescent="0.45">
      <c r="BU41511">
        <f>ROW()</f>
        <v>41511</v>
      </c>
    </row>
    <row r="41512" spans="73:73" x14ac:dyDescent="0.45">
      <c r="BU41512">
        <f>ROW()</f>
        <v>41512</v>
      </c>
    </row>
    <row r="41513" spans="73:73" x14ac:dyDescent="0.45">
      <c r="BU41513">
        <f>ROW()</f>
        <v>41513</v>
      </c>
    </row>
    <row r="41514" spans="73:73" x14ac:dyDescent="0.45">
      <c r="BU41514">
        <f>ROW()</f>
        <v>41514</v>
      </c>
    </row>
    <row r="41515" spans="73:73" x14ac:dyDescent="0.45">
      <c r="BU41515">
        <f>ROW()</f>
        <v>41515</v>
      </c>
    </row>
    <row r="41516" spans="73:73" x14ac:dyDescent="0.45">
      <c r="BU41516">
        <f>ROW()</f>
        <v>41516</v>
      </c>
    </row>
    <row r="41517" spans="73:73" x14ac:dyDescent="0.45">
      <c r="BU41517">
        <f>ROW()</f>
        <v>41517</v>
      </c>
    </row>
    <row r="41518" spans="73:73" x14ac:dyDescent="0.45">
      <c r="BU41518">
        <f>ROW()</f>
        <v>41518</v>
      </c>
    </row>
    <row r="41519" spans="73:73" x14ac:dyDescent="0.45">
      <c r="BU41519">
        <f>ROW()</f>
        <v>41519</v>
      </c>
    </row>
    <row r="41520" spans="73:73" x14ac:dyDescent="0.45">
      <c r="BU41520">
        <f>ROW()</f>
        <v>41520</v>
      </c>
    </row>
    <row r="41521" spans="73:73" x14ac:dyDescent="0.45">
      <c r="BU41521">
        <f>ROW()</f>
        <v>41521</v>
      </c>
    </row>
    <row r="41522" spans="73:73" x14ac:dyDescent="0.45">
      <c r="BU41522">
        <f>ROW()</f>
        <v>41522</v>
      </c>
    </row>
    <row r="41523" spans="73:73" x14ac:dyDescent="0.45">
      <c r="BU41523">
        <f>ROW()</f>
        <v>41523</v>
      </c>
    </row>
    <row r="41524" spans="73:73" x14ac:dyDescent="0.45">
      <c r="BU41524">
        <f>ROW()</f>
        <v>41524</v>
      </c>
    </row>
    <row r="41525" spans="73:73" x14ac:dyDescent="0.45">
      <c r="BU41525">
        <f>ROW()</f>
        <v>41525</v>
      </c>
    </row>
    <row r="41526" spans="73:73" x14ac:dyDescent="0.45">
      <c r="BU41526">
        <f>ROW()</f>
        <v>41526</v>
      </c>
    </row>
    <row r="41527" spans="73:73" x14ac:dyDescent="0.45">
      <c r="BU41527">
        <f>ROW()</f>
        <v>41527</v>
      </c>
    </row>
    <row r="41528" spans="73:73" x14ac:dyDescent="0.45">
      <c r="BU41528">
        <f>ROW()</f>
        <v>41528</v>
      </c>
    </row>
    <row r="41529" spans="73:73" x14ac:dyDescent="0.45">
      <c r="BU41529">
        <f>ROW()</f>
        <v>41529</v>
      </c>
    </row>
    <row r="41530" spans="73:73" x14ac:dyDescent="0.45">
      <c r="BU41530">
        <f>ROW()</f>
        <v>41530</v>
      </c>
    </row>
    <row r="41531" spans="73:73" x14ac:dyDescent="0.45">
      <c r="BU41531">
        <f>ROW()</f>
        <v>41531</v>
      </c>
    </row>
    <row r="41532" spans="73:73" x14ac:dyDescent="0.45">
      <c r="BU41532">
        <f>ROW()</f>
        <v>41532</v>
      </c>
    </row>
    <row r="41533" spans="73:73" x14ac:dyDescent="0.45">
      <c r="BU41533">
        <f>ROW()</f>
        <v>41533</v>
      </c>
    </row>
    <row r="41534" spans="73:73" x14ac:dyDescent="0.45">
      <c r="BU41534">
        <f>ROW()</f>
        <v>41534</v>
      </c>
    </row>
    <row r="41535" spans="73:73" x14ac:dyDescent="0.45">
      <c r="BU41535">
        <f>ROW()</f>
        <v>41535</v>
      </c>
    </row>
    <row r="41536" spans="73:73" x14ac:dyDescent="0.45">
      <c r="BU41536">
        <f>ROW()</f>
        <v>41536</v>
      </c>
    </row>
    <row r="41537" spans="73:73" x14ac:dyDescent="0.45">
      <c r="BU41537">
        <f>ROW()</f>
        <v>41537</v>
      </c>
    </row>
    <row r="41538" spans="73:73" x14ac:dyDescent="0.45">
      <c r="BU41538">
        <f>ROW()</f>
        <v>41538</v>
      </c>
    </row>
    <row r="41539" spans="73:73" x14ac:dyDescent="0.45">
      <c r="BU41539">
        <f>ROW()</f>
        <v>41539</v>
      </c>
    </row>
    <row r="41540" spans="73:73" x14ac:dyDescent="0.45">
      <c r="BU41540">
        <f>ROW()</f>
        <v>41540</v>
      </c>
    </row>
    <row r="41541" spans="73:73" x14ac:dyDescent="0.45">
      <c r="BU41541">
        <f>ROW()</f>
        <v>41541</v>
      </c>
    </row>
    <row r="41542" spans="73:73" x14ac:dyDescent="0.45">
      <c r="BU41542">
        <f>ROW()</f>
        <v>41542</v>
      </c>
    </row>
    <row r="41543" spans="73:73" x14ac:dyDescent="0.45">
      <c r="BU41543">
        <f>ROW()</f>
        <v>41543</v>
      </c>
    </row>
    <row r="41544" spans="73:73" x14ac:dyDescent="0.45">
      <c r="BU41544">
        <f>ROW()</f>
        <v>41544</v>
      </c>
    </row>
    <row r="41545" spans="73:73" x14ac:dyDescent="0.45">
      <c r="BU41545">
        <f>ROW()</f>
        <v>41545</v>
      </c>
    </row>
    <row r="41546" spans="73:73" x14ac:dyDescent="0.45">
      <c r="BU41546">
        <f>ROW()</f>
        <v>41546</v>
      </c>
    </row>
    <row r="41547" spans="73:73" x14ac:dyDescent="0.45">
      <c r="BU41547">
        <f>ROW()</f>
        <v>41547</v>
      </c>
    </row>
    <row r="41548" spans="73:73" x14ac:dyDescent="0.45">
      <c r="BU41548">
        <f>ROW()</f>
        <v>41548</v>
      </c>
    </row>
    <row r="41549" spans="73:73" x14ac:dyDescent="0.45">
      <c r="BU41549">
        <f>ROW()</f>
        <v>41549</v>
      </c>
    </row>
    <row r="41550" spans="73:73" x14ac:dyDescent="0.45">
      <c r="BU41550">
        <f>ROW()</f>
        <v>41550</v>
      </c>
    </row>
    <row r="41551" spans="73:73" x14ac:dyDescent="0.45">
      <c r="BU41551">
        <f>ROW()</f>
        <v>41551</v>
      </c>
    </row>
    <row r="41552" spans="73:73" x14ac:dyDescent="0.45">
      <c r="BU41552">
        <f>ROW()</f>
        <v>41552</v>
      </c>
    </row>
    <row r="41553" spans="73:73" x14ac:dyDescent="0.45">
      <c r="BU41553">
        <f>ROW()</f>
        <v>41553</v>
      </c>
    </row>
    <row r="41554" spans="73:73" x14ac:dyDescent="0.45">
      <c r="BU41554">
        <f>ROW()</f>
        <v>41554</v>
      </c>
    </row>
    <row r="41555" spans="73:73" x14ac:dyDescent="0.45">
      <c r="BU41555">
        <f>ROW()</f>
        <v>41555</v>
      </c>
    </row>
    <row r="41556" spans="73:73" x14ac:dyDescent="0.45">
      <c r="BU41556">
        <f>ROW()</f>
        <v>41556</v>
      </c>
    </row>
    <row r="41557" spans="73:73" x14ac:dyDescent="0.45">
      <c r="BU41557">
        <f>ROW()</f>
        <v>41557</v>
      </c>
    </row>
    <row r="41558" spans="73:73" x14ac:dyDescent="0.45">
      <c r="BU41558">
        <f>ROW()</f>
        <v>41558</v>
      </c>
    </row>
    <row r="41559" spans="73:73" x14ac:dyDescent="0.45">
      <c r="BU41559">
        <f>ROW()</f>
        <v>41559</v>
      </c>
    </row>
    <row r="41560" spans="73:73" x14ac:dyDescent="0.45">
      <c r="BU41560">
        <f>ROW()</f>
        <v>41560</v>
      </c>
    </row>
    <row r="41561" spans="73:73" x14ac:dyDescent="0.45">
      <c r="BU41561">
        <f>ROW()</f>
        <v>41561</v>
      </c>
    </row>
    <row r="41562" spans="73:73" x14ac:dyDescent="0.45">
      <c r="BU41562">
        <f>ROW()</f>
        <v>41562</v>
      </c>
    </row>
    <row r="41563" spans="73:73" x14ac:dyDescent="0.45">
      <c r="BU41563">
        <f>ROW()</f>
        <v>41563</v>
      </c>
    </row>
    <row r="41564" spans="73:73" x14ac:dyDescent="0.45">
      <c r="BU41564">
        <f>ROW()</f>
        <v>41564</v>
      </c>
    </row>
    <row r="41565" spans="73:73" x14ac:dyDescent="0.45">
      <c r="BU41565">
        <f>ROW()</f>
        <v>41565</v>
      </c>
    </row>
    <row r="41566" spans="73:73" x14ac:dyDescent="0.45">
      <c r="BU41566">
        <f>ROW()</f>
        <v>41566</v>
      </c>
    </row>
    <row r="41567" spans="73:73" x14ac:dyDescent="0.45">
      <c r="BU41567">
        <f>ROW()</f>
        <v>41567</v>
      </c>
    </row>
    <row r="41568" spans="73:73" x14ac:dyDescent="0.45">
      <c r="BU41568">
        <f>ROW()</f>
        <v>41568</v>
      </c>
    </row>
    <row r="41569" spans="73:73" x14ac:dyDescent="0.45">
      <c r="BU41569">
        <f>ROW()</f>
        <v>41569</v>
      </c>
    </row>
    <row r="41570" spans="73:73" x14ac:dyDescent="0.45">
      <c r="BU41570">
        <f>ROW()</f>
        <v>41570</v>
      </c>
    </row>
    <row r="41571" spans="73:73" x14ac:dyDescent="0.45">
      <c r="BU41571">
        <f>ROW()</f>
        <v>41571</v>
      </c>
    </row>
    <row r="41572" spans="73:73" x14ac:dyDescent="0.45">
      <c r="BU41572">
        <f>ROW()</f>
        <v>41572</v>
      </c>
    </row>
    <row r="41573" spans="73:73" x14ac:dyDescent="0.45">
      <c r="BU41573">
        <f>ROW()</f>
        <v>41573</v>
      </c>
    </row>
    <row r="41574" spans="73:73" x14ac:dyDescent="0.45">
      <c r="BU41574">
        <f>ROW()</f>
        <v>41574</v>
      </c>
    </row>
    <row r="41575" spans="73:73" x14ac:dyDescent="0.45">
      <c r="BU41575">
        <f>ROW()</f>
        <v>41575</v>
      </c>
    </row>
    <row r="41576" spans="73:73" x14ac:dyDescent="0.45">
      <c r="BU41576">
        <f>ROW()</f>
        <v>41576</v>
      </c>
    </row>
    <row r="41577" spans="73:73" x14ac:dyDescent="0.45">
      <c r="BU41577">
        <f>ROW()</f>
        <v>41577</v>
      </c>
    </row>
    <row r="41578" spans="73:73" x14ac:dyDescent="0.45">
      <c r="BU41578">
        <f>ROW()</f>
        <v>41578</v>
      </c>
    </row>
    <row r="41579" spans="73:73" x14ac:dyDescent="0.45">
      <c r="BU41579">
        <f>ROW()</f>
        <v>41579</v>
      </c>
    </row>
    <row r="41580" spans="73:73" x14ac:dyDescent="0.45">
      <c r="BU41580">
        <f>ROW()</f>
        <v>41580</v>
      </c>
    </row>
    <row r="41581" spans="73:73" x14ac:dyDescent="0.45">
      <c r="BU41581">
        <f>ROW()</f>
        <v>41581</v>
      </c>
    </row>
    <row r="41582" spans="73:73" x14ac:dyDescent="0.45">
      <c r="BU41582">
        <f>ROW()</f>
        <v>41582</v>
      </c>
    </row>
    <row r="41583" spans="73:73" x14ac:dyDescent="0.45">
      <c r="BU41583">
        <f>ROW()</f>
        <v>41583</v>
      </c>
    </row>
    <row r="41584" spans="73:73" x14ac:dyDescent="0.45">
      <c r="BU41584">
        <f>ROW()</f>
        <v>41584</v>
      </c>
    </row>
    <row r="41585" spans="73:73" x14ac:dyDescent="0.45">
      <c r="BU41585">
        <f>ROW()</f>
        <v>41585</v>
      </c>
    </row>
    <row r="41586" spans="73:73" x14ac:dyDescent="0.45">
      <c r="BU41586">
        <f>ROW()</f>
        <v>41586</v>
      </c>
    </row>
    <row r="41587" spans="73:73" x14ac:dyDescent="0.45">
      <c r="BU41587">
        <f>ROW()</f>
        <v>41587</v>
      </c>
    </row>
    <row r="41588" spans="73:73" x14ac:dyDescent="0.45">
      <c r="BU41588">
        <f>ROW()</f>
        <v>41588</v>
      </c>
    </row>
    <row r="41589" spans="73:73" x14ac:dyDescent="0.45">
      <c r="BU41589">
        <f>ROW()</f>
        <v>41589</v>
      </c>
    </row>
    <row r="41590" spans="73:73" x14ac:dyDescent="0.45">
      <c r="BU41590">
        <f>ROW()</f>
        <v>41590</v>
      </c>
    </row>
    <row r="41591" spans="73:73" x14ac:dyDescent="0.45">
      <c r="BU41591">
        <f>ROW()</f>
        <v>41591</v>
      </c>
    </row>
    <row r="41592" spans="73:73" x14ac:dyDescent="0.45">
      <c r="BU41592">
        <f>ROW()</f>
        <v>41592</v>
      </c>
    </row>
    <row r="41593" spans="73:73" x14ac:dyDescent="0.45">
      <c r="BU41593">
        <f>ROW()</f>
        <v>41593</v>
      </c>
    </row>
    <row r="41594" spans="73:73" x14ac:dyDescent="0.45">
      <c r="BU41594">
        <f>ROW()</f>
        <v>41594</v>
      </c>
    </row>
    <row r="41595" spans="73:73" x14ac:dyDescent="0.45">
      <c r="BU41595">
        <f>ROW()</f>
        <v>41595</v>
      </c>
    </row>
    <row r="41596" spans="73:73" x14ac:dyDescent="0.45">
      <c r="BU41596">
        <f>ROW()</f>
        <v>41596</v>
      </c>
    </row>
    <row r="41597" spans="73:73" x14ac:dyDescent="0.45">
      <c r="BU41597">
        <f>ROW()</f>
        <v>41597</v>
      </c>
    </row>
    <row r="41598" spans="73:73" x14ac:dyDescent="0.45">
      <c r="BU41598">
        <f>ROW()</f>
        <v>41598</v>
      </c>
    </row>
    <row r="41599" spans="73:73" x14ac:dyDescent="0.45">
      <c r="BU41599">
        <f>ROW()</f>
        <v>41599</v>
      </c>
    </row>
    <row r="41600" spans="73:73" x14ac:dyDescent="0.45">
      <c r="BU41600">
        <f>ROW()</f>
        <v>41600</v>
      </c>
    </row>
    <row r="41601" spans="73:73" x14ac:dyDescent="0.45">
      <c r="BU41601">
        <f>ROW()</f>
        <v>41601</v>
      </c>
    </row>
    <row r="41602" spans="73:73" x14ac:dyDescent="0.45">
      <c r="BU41602">
        <f>ROW()</f>
        <v>41602</v>
      </c>
    </row>
    <row r="41603" spans="73:73" x14ac:dyDescent="0.45">
      <c r="BU41603">
        <f>ROW()</f>
        <v>41603</v>
      </c>
    </row>
    <row r="41604" spans="73:73" x14ac:dyDescent="0.45">
      <c r="BU41604">
        <f>ROW()</f>
        <v>41604</v>
      </c>
    </row>
    <row r="41605" spans="73:73" x14ac:dyDescent="0.45">
      <c r="BU41605">
        <f>ROW()</f>
        <v>41605</v>
      </c>
    </row>
    <row r="41606" spans="73:73" x14ac:dyDescent="0.45">
      <c r="BU41606">
        <f>ROW()</f>
        <v>41606</v>
      </c>
    </row>
    <row r="41607" spans="73:73" x14ac:dyDescent="0.45">
      <c r="BU41607">
        <f>ROW()</f>
        <v>41607</v>
      </c>
    </row>
    <row r="41608" spans="73:73" x14ac:dyDescent="0.45">
      <c r="BU41608">
        <f>ROW()</f>
        <v>41608</v>
      </c>
    </row>
    <row r="41609" spans="73:73" x14ac:dyDescent="0.45">
      <c r="BU41609">
        <f>ROW()</f>
        <v>41609</v>
      </c>
    </row>
    <row r="41610" spans="73:73" x14ac:dyDescent="0.45">
      <c r="BU41610">
        <f>ROW()</f>
        <v>41610</v>
      </c>
    </row>
    <row r="41611" spans="73:73" x14ac:dyDescent="0.45">
      <c r="BU41611">
        <f>ROW()</f>
        <v>41611</v>
      </c>
    </row>
    <row r="41612" spans="73:73" x14ac:dyDescent="0.45">
      <c r="BU41612">
        <f>ROW()</f>
        <v>41612</v>
      </c>
    </row>
    <row r="41613" spans="73:73" x14ac:dyDescent="0.45">
      <c r="BU41613">
        <f>ROW()</f>
        <v>41613</v>
      </c>
    </row>
    <row r="41614" spans="73:73" x14ac:dyDescent="0.45">
      <c r="BU41614">
        <f>ROW()</f>
        <v>41614</v>
      </c>
    </row>
    <row r="41615" spans="73:73" x14ac:dyDescent="0.45">
      <c r="BU41615">
        <f>ROW()</f>
        <v>41615</v>
      </c>
    </row>
    <row r="41616" spans="73:73" x14ac:dyDescent="0.45">
      <c r="BU41616">
        <f>ROW()</f>
        <v>41616</v>
      </c>
    </row>
    <row r="41617" spans="73:73" x14ac:dyDescent="0.45">
      <c r="BU41617">
        <f>ROW()</f>
        <v>41617</v>
      </c>
    </row>
    <row r="41618" spans="73:73" x14ac:dyDescent="0.45">
      <c r="BU41618">
        <f>ROW()</f>
        <v>41618</v>
      </c>
    </row>
    <row r="41619" spans="73:73" x14ac:dyDescent="0.45">
      <c r="BU41619">
        <f>ROW()</f>
        <v>41619</v>
      </c>
    </row>
    <row r="41620" spans="73:73" x14ac:dyDescent="0.45">
      <c r="BU41620">
        <f>ROW()</f>
        <v>41620</v>
      </c>
    </row>
    <row r="41621" spans="73:73" x14ac:dyDescent="0.45">
      <c r="BU41621">
        <f>ROW()</f>
        <v>41621</v>
      </c>
    </row>
    <row r="41622" spans="73:73" x14ac:dyDescent="0.45">
      <c r="BU41622">
        <f>ROW()</f>
        <v>41622</v>
      </c>
    </row>
    <row r="41623" spans="73:73" x14ac:dyDescent="0.45">
      <c r="BU41623">
        <f>ROW()</f>
        <v>41623</v>
      </c>
    </row>
    <row r="41624" spans="73:73" x14ac:dyDescent="0.45">
      <c r="BU41624">
        <f>ROW()</f>
        <v>41624</v>
      </c>
    </row>
    <row r="41625" spans="73:73" x14ac:dyDescent="0.45">
      <c r="BU41625">
        <f>ROW()</f>
        <v>41625</v>
      </c>
    </row>
    <row r="41626" spans="73:73" x14ac:dyDescent="0.45">
      <c r="BU41626">
        <f>ROW()</f>
        <v>41626</v>
      </c>
    </row>
    <row r="41627" spans="73:73" x14ac:dyDescent="0.45">
      <c r="BU41627">
        <f>ROW()</f>
        <v>41627</v>
      </c>
    </row>
    <row r="41628" spans="73:73" x14ac:dyDescent="0.45">
      <c r="BU41628">
        <f>ROW()</f>
        <v>41628</v>
      </c>
    </row>
    <row r="41629" spans="73:73" x14ac:dyDescent="0.45">
      <c r="BU41629">
        <f>ROW()</f>
        <v>41629</v>
      </c>
    </row>
    <row r="41630" spans="73:73" x14ac:dyDescent="0.45">
      <c r="BU41630">
        <f>ROW()</f>
        <v>41630</v>
      </c>
    </row>
    <row r="41631" spans="73:73" x14ac:dyDescent="0.45">
      <c r="BU41631">
        <f>ROW()</f>
        <v>41631</v>
      </c>
    </row>
    <row r="41632" spans="73:73" x14ac:dyDescent="0.45">
      <c r="BU41632">
        <f>ROW()</f>
        <v>41632</v>
      </c>
    </row>
    <row r="41633" spans="73:73" x14ac:dyDescent="0.45">
      <c r="BU41633">
        <f>ROW()</f>
        <v>41633</v>
      </c>
    </row>
    <row r="41634" spans="73:73" x14ac:dyDescent="0.45">
      <c r="BU41634">
        <f>ROW()</f>
        <v>41634</v>
      </c>
    </row>
    <row r="41635" spans="73:73" x14ac:dyDescent="0.45">
      <c r="BU41635">
        <f>ROW()</f>
        <v>41635</v>
      </c>
    </row>
    <row r="41636" spans="73:73" x14ac:dyDescent="0.45">
      <c r="BU41636">
        <f>ROW()</f>
        <v>41636</v>
      </c>
    </row>
    <row r="41637" spans="73:73" x14ac:dyDescent="0.45">
      <c r="BU41637">
        <f>ROW()</f>
        <v>41637</v>
      </c>
    </row>
    <row r="41638" spans="73:73" x14ac:dyDescent="0.45">
      <c r="BU41638">
        <f>ROW()</f>
        <v>41638</v>
      </c>
    </row>
    <row r="41639" spans="73:73" x14ac:dyDescent="0.45">
      <c r="BU41639">
        <f>ROW()</f>
        <v>41639</v>
      </c>
    </row>
    <row r="41640" spans="73:73" x14ac:dyDescent="0.45">
      <c r="BU41640">
        <f>ROW()</f>
        <v>41640</v>
      </c>
    </row>
    <row r="41641" spans="73:73" x14ac:dyDescent="0.45">
      <c r="BU41641">
        <f>ROW()</f>
        <v>41641</v>
      </c>
    </row>
    <row r="41642" spans="73:73" x14ac:dyDescent="0.45">
      <c r="BU41642">
        <f>ROW()</f>
        <v>41642</v>
      </c>
    </row>
    <row r="41643" spans="73:73" x14ac:dyDescent="0.45">
      <c r="BU41643">
        <f>ROW()</f>
        <v>41643</v>
      </c>
    </row>
    <row r="41644" spans="73:73" x14ac:dyDescent="0.45">
      <c r="BU41644">
        <f>ROW()</f>
        <v>41644</v>
      </c>
    </row>
    <row r="41645" spans="73:73" x14ac:dyDescent="0.45">
      <c r="BU41645">
        <f>ROW()</f>
        <v>41645</v>
      </c>
    </row>
    <row r="41646" spans="73:73" x14ac:dyDescent="0.45">
      <c r="BU41646">
        <f>ROW()</f>
        <v>41646</v>
      </c>
    </row>
    <row r="41647" spans="73:73" x14ac:dyDescent="0.45">
      <c r="BU41647">
        <f>ROW()</f>
        <v>41647</v>
      </c>
    </row>
    <row r="41648" spans="73:73" x14ac:dyDescent="0.45">
      <c r="BU41648">
        <f>ROW()</f>
        <v>41648</v>
      </c>
    </row>
    <row r="41649" spans="73:73" x14ac:dyDescent="0.45">
      <c r="BU41649">
        <f>ROW()</f>
        <v>41649</v>
      </c>
    </row>
    <row r="41650" spans="73:73" x14ac:dyDescent="0.45">
      <c r="BU41650">
        <f>ROW()</f>
        <v>41650</v>
      </c>
    </row>
    <row r="41651" spans="73:73" x14ac:dyDescent="0.45">
      <c r="BU41651">
        <f>ROW()</f>
        <v>41651</v>
      </c>
    </row>
    <row r="41652" spans="73:73" x14ac:dyDescent="0.45">
      <c r="BU41652">
        <f>ROW()</f>
        <v>41652</v>
      </c>
    </row>
    <row r="41653" spans="73:73" x14ac:dyDescent="0.45">
      <c r="BU41653">
        <f>ROW()</f>
        <v>41653</v>
      </c>
    </row>
    <row r="41654" spans="73:73" x14ac:dyDescent="0.45">
      <c r="BU41654">
        <f>ROW()</f>
        <v>41654</v>
      </c>
    </row>
    <row r="41655" spans="73:73" x14ac:dyDescent="0.45">
      <c r="BU41655">
        <f>ROW()</f>
        <v>41655</v>
      </c>
    </row>
    <row r="41656" spans="73:73" x14ac:dyDescent="0.45">
      <c r="BU41656">
        <f>ROW()</f>
        <v>41656</v>
      </c>
    </row>
    <row r="41657" spans="73:73" x14ac:dyDescent="0.45">
      <c r="BU41657">
        <f>ROW()</f>
        <v>41657</v>
      </c>
    </row>
    <row r="41658" spans="73:73" x14ac:dyDescent="0.45">
      <c r="BU41658">
        <f>ROW()</f>
        <v>41658</v>
      </c>
    </row>
    <row r="41659" spans="73:73" x14ac:dyDescent="0.45">
      <c r="BU41659">
        <f>ROW()</f>
        <v>41659</v>
      </c>
    </row>
    <row r="41660" spans="73:73" x14ac:dyDescent="0.45">
      <c r="BU41660">
        <f>ROW()</f>
        <v>41660</v>
      </c>
    </row>
    <row r="41661" spans="73:73" x14ac:dyDescent="0.45">
      <c r="BU41661">
        <f>ROW()</f>
        <v>41661</v>
      </c>
    </row>
    <row r="41662" spans="73:73" x14ac:dyDescent="0.45">
      <c r="BU41662">
        <f>ROW()</f>
        <v>41662</v>
      </c>
    </row>
    <row r="41663" spans="73:73" x14ac:dyDescent="0.45">
      <c r="BU41663">
        <f>ROW()</f>
        <v>41663</v>
      </c>
    </row>
    <row r="41664" spans="73:73" x14ac:dyDescent="0.45">
      <c r="BU41664">
        <f>ROW()</f>
        <v>41664</v>
      </c>
    </row>
    <row r="41665" spans="73:73" x14ac:dyDescent="0.45">
      <c r="BU41665">
        <f>ROW()</f>
        <v>41665</v>
      </c>
    </row>
    <row r="41666" spans="73:73" x14ac:dyDescent="0.45">
      <c r="BU41666">
        <f>ROW()</f>
        <v>41666</v>
      </c>
    </row>
    <row r="41667" spans="73:73" x14ac:dyDescent="0.45">
      <c r="BU41667">
        <f>ROW()</f>
        <v>41667</v>
      </c>
    </row>
    <row r="41668" spans="73:73" x14ac:dyDescent="0.45">
      <c r="BU41668">
        <f>ROW()</f>
        <v>41668</v>
      </c>
    </row>
    <row r="41669" spans="73:73" x14ac:dyDescent="0.45">
      <c r="BU41669">
        <f>ROW()</f>
        <v>41669</v>
      </c>
    </row>
    <row r="41670" spans="73:73" x14ac:dyDescent="0.45">
      <c r="BU41670">
        <f>ROW()</f>
        <v>41670</v>
      </c>
    </row>
    <row r="41671" spans="73:73" x14ac:dyDescent="0.45">
      <c r="BU41671">
        <f>ROW()</f>
        <v>41671</v>
      </c>
    </row>
    <row r="41672" spans="73:73" x14ac:dyDescent="0.45">
      <c r="BU41672">
        <f>ROW()</f>
        <v>41672</v>
      </c>
    </row>
    <row r="41673" spans="73:73" x14ac:dyDescent="0.45">
      <c r="BU41673">
        <f>ROW()</f>
        <v>41673</v>
      </c>
    </row>
    <row r="41674" spans="73:73" x14ac:dyDescent="0.45">
      <c r="BU41674">
        <f>ROW()</f>
        <v>41674</v>
      </c>
    </row>
    <row r="41675" spans="73:73" x14ac:dyDescent="0.45">
      <c r="BU41675">
        <f>ROW()</f>
        <v>41675</v>
      </c>
    </row>
    <row r="41676" spans="73:73" x14ac:dyDescent="0.45">
      <c r="BU41676">
        <f>ROW()</f>
        <v>41676</v>
      </c>
    </row>
    <row r="41677" spans="73:73" x14ac:dyDescent="0.45">
      <c r="BU41677">
        <f>ROW()</f>
        <v>41677</v>
      </c>
    </row>
    <row r="41678" spans="73:73" x14ac:dyDescent="0.45">
      <c r="BU41678">
        <f>ROW()</f>
        <v>41678</v>
      </c>
    </row>
    <row r="41679" spans="73:73" x14ac:dyDescent="0.45">
      <c r="BU41679">
        <f>ROW()</f>
        <v>41679</v>
      </c>
    </row>
    <row r="41680" spans="73:73" x14ac:dyDescent="0.45">
      <c r="BU41680">
        <f>ROW()</f>
        <v>41680</v>
      </c>
    </row>
    <row r="41681" spans="73:73" x14ac:dyDescent="0.45">
      <c r="BU41681">
        <f>ROW()</f>
        <v>41681</v>
      </c>
    </row>
    <row r="41682" spans="73:73" x14ac:dyDescent="0.45">
      <c r="BU41682">
        <f>ROW()</f>
        <v>41682</v>
      </c>
    </row>
    <row r="41683" spans="73:73" x14ac:dyDescent="0.45">
      <c r="BU41683">
        <f>ROW()</f>
        <v>41683</v>
      </c>
    </row>
    <row r="41684" spans="73:73" x14ac:dyDescent="0.45">
      <c r="BU41684">
        <f>ROW()</f>
        <v>41684</v>
      </c>
    </row>
    <row r="41685" spans="73:73" x14ac:dyDescent="0.45">
      <c r="BU41685">
        <f>ROW()</f>
        <v>41685</v>
      </c>
    </row>
    <row r="41686" spans="73:73" x14ac:dyDescent="0.45">
      <c r="BU41686">
        <f>ROW()</f>
        <v>41686</v>
      </c>
    </row>
    <row r="41687" spans="73:73" x14ac:dyDescent="0.45">
      <c r="BU41687">
        <f>ROW()</f>
        <v>41687</v>
      </c>
    </row>
    <row r="41688" spans="73:73" x14ac:dyDescent="0.45">
      <c r="BU41688">
        <f>ROW()</f>
        <v>41688</v>
      </c>
    </row>
    <row r="41689" spans="73:73" x14ac:dyDescent="0.45">
      <c r="BU41689">
        <f>ROW()</f>
        <v>41689</v>
      </c>
    </row>
    <row r="41690" spans="73:73" x14ac:dyDescent="0.45">
      <c r="BU41690">
        <f>ROW()</f>
        <v>41690</v>
      </c>
    </row>
    <row r="41691" spans="73:73" x14ac:dyDescent="0.45">
      <c r="BU41691">
        <f>ROW()</f>
        <v>41691</v>
      </c>
    </row>
    <row r="41692" spans="73:73" x14ac:dyDescent="0.45">
      <c r="BU41692">
        <f>ROW()</f>
        <v>41692</v>
      </c>
    </row>
    <row r="41693" spans="73:73" x14ac:dyDescent="0.45">
      <c r="BU41693">
        <f>ROW()</f>
        <v>41693</v>
      </c>
    </row>
    <row r="41694" spans="73:73" x14ac:dyDescent="0.45">
      <c r="BU41694">
        <f>ROW()</f>
        <v>41694</v>
      </c>
    </row>
    <row r="41695" spans="73:73" x14ac:dyDescent="0.45">
      <c r="BU41695">
        <f>ROW()</f>
        <v>41695</v>
      </c>
    </row>
    <row r="41696" spans="73:73" x14ac:dyDescent="0.45">
      <c r="BU41696">
        <f>ROW()</f>
        <v>41696</v>
      </c>
    </row>
    <row r="41697" spans="73:73" x14ac:dyDescent="0.45">
      <c r="BU41697">
        <f>ROW()</f>
        <v>41697</v>
      </c>
    </row>
    <row r="41698" spans="73:73" x14ac:dyDescent="0.45">
      <c r="BU41698">
        <f>ROW()</f>
        <v>41698</v>
      </c>
    </row>
    <row r="41699" spans="73:73" x14ac:dyDescent="0.45">
      <c r="BU41699">
        <f>ROW()</f>
        <v>41699</v>
      </c>
    </row>
    <row r="41700" spans="73:73" x14ac:dyDescent="0.45">
      <c r="BU41700">
        <f>ROW()</f>
        <v>41700</v>
      </c>
    </row>
    <row r="41701" spans="73:73" x14ac:dyDescent="0.45">
      <c r="BU41701">
        <f>ROW()</f>
        <v>41701</v>
      </c>
    </row>
    <row r="41702" spans="73:73" x14ac:dyDescent="0.45">
      <c r="BU41702">
        <f>ROW()</f>
        <v>41702</v>
      </c>
    </row>
    <row r="41703" spans="73:73" x14ac:dyDescent="0.45">
      <c r="BU41703">
        <f>ROW()</f>
        <v>41703</v>
      </c>
    </row>
    <row r="41704" spans="73:73" x14ac:dyDescent="0.45">
      <c r="BU41704">
        <f>ROW()</f>
        <v>41704</v>
      </c>
    </row>
    <row r="41705" spans="73:73" x14ac:dyDescent="0.45">
      <c r="BU41705">
        <f>ROW()</f>
        <v>41705</v>
      </c>
    </row>
    <row r="41706" spans="73:73" x14ac:dyDescent="0.45">
      <c r="BU41706">
        <f>ROW()</f>
        <v>41706</v>
      </c>
    </row>
    <row r="41707" spans="73:73" x14ac:dyDescent="0.45">
      <c r="BU41707">
        <f>ROW()</f>
        <v>41707</v>
      </c>
    </row>
    <row r="41708" spans="73:73" x14ac:dyDescent="0.45">
      <c r="BU41708">
        <f>ROW()</f>
        <v>41708</v>
      </c>
    </row>
    <row r="41709" spans="73:73" x14ac:dyDescent="0.45">
      <c r="BU41709">
        <f>ROW()</f>
        <v>41709</v>
      </c>
    </row>
    <row r="41710" spans="73:73" x14ac:dyDescent="0.45">
      <c r="BU41710">
        <f>ROW()</f>
        <v>41710</v>
      </c>
    </row>
    <row r="41711" spans="73:73" x14ac:dyDescent="0.45">
      <c r="BU41711">
        <f>ROW()</f>
        <v>41711</v>
      </c>
    </row>
    <row r="41712" spans="73:73" x14ac:dyDescent="0.45">
      <c r="BU41712">
        <f>ROW()</f>
        <v>41712</v>
      </c>
    </row>
    <row r="41713" spans="73:73" x14ac:dyDescent="0.45">
      <c r="BU41713">
        <f>ROW()</f>
        <v>41713</v>
      </c>
    </row>
    <row r="41714" spans="73:73" x14ac:dyDescent="0.45">
      <c r="BU41714">
        <f>ROW()</f>
        <v>41714</v>
      </c>
    </row>
    <row r="41715" spans="73:73" x14ac:dyDescent="0.45">
      <c r="BU41715">
        <f>ROW()</f>
        <v>41715</v>
      </c>
    </row>
    <row r="41716" spans="73:73" x14ac:dyDescent="0.45">
      <c r="BU41716">
        <f>ROW()</f>
        <v>41716</v>
      </c>
    </row>
    <row r="41717" spans="73:73" x14ac:dyDescent="0.45">
      <c r="BU41717">
        <f>ROW()</f>
        <v>41717</v>
      </c>
    </row>
    <row r="41718" spans="73:73" x14ac:dyDescent="0.45">
      <c r="BU41718">
        <f>ROW()</f>
        <v>41718</v>
      </c>
    </row>
    <row r="41719" spans="73:73" x14ac:dyDescent="0.45">
      <c r="BU41719">
        <f>ROW()</f>
        <v>41719</v>
      </c>
    </row>
    <row r="41720" spans="73:73" x14ac:dyDescent="0.45">
      <c r="BU41720">
        <f>ROW()</f>
        <v>41720</v>
      </c>
    </row>
    <row r="41721" spans="73:73" x14ac:dyDescent="0.45">
      <c r="BU41721">
        <f>ROW()</f>
        <v>41721</v>
      </c>
    </row>
    <row r="41722" spans="73:73" x14ac:dyDescent="0.45">
      <c r="BU41722">
        <f>ROW()</f>
        <v>41722</v>
      </c>
    </row>
    <row r="41723" spans="73:73" x14ac:dyDescent="0.45">
      <c r="BU41723">
        <f>ROW()</f>
        <v>41723</v>
      </c>
    </row>
    <row r="41724" spans="73:73" x14ac:dyDescent="0.45">
      <c r="BU41724">
        <f>ROW()</f>
        <v>41724</v>
      </c>
    </row>
    <row r="41725" spans="73:73" x14ac:dyDescent="0.45">
      <c r="BU41725">
        <f>ROW()</f>
        <v>41725</v>
      </c>
    </row>
    <row r="41726" spans="73:73" x14ac:dyDescent="0.45">
      <c r="BU41726">
        <f>ROW()</f>
        <v>41726</v>
      </c>
    </row>
    <row r="41727" spans="73:73" x14ac:dyDescent="0.45">
      <c r="BU41727">
        <f>ROW()</f>
        <v>41727</v>
      </c>
    </row>
    <row r="41728" spans="73:73" x14ac:dyDescent="0.45">
      <c r="BU41728">
        <f>ROW()</f>
        <v>41728</v>
      </c>
    </row>
    <row r="41729" spans="73:73" x14ac:dyDescent="0.45">
      <c r="BU41729">
        <f>ROW()</f>
        <v>41729</v>
      </c>
    </row>
    <row r="41730" spans="73:73" x14ac:dyDescent="0.45">
      <c r="BU41730">
        <f>ROW()</f>
        <v>41730</v>
      </c>
    </row>
    <row r="41731" spans="73:73" x14ac:dyDescent="0.45">
      <c r="BU41731">
        <f>ROW()</f>
        <v>41731</v>
      </c>
    </row>
    <row r="41732" spans="73:73" x14ac:dyDescent="0.45">
      <c r="BU41732">
        <f>ROW()</f>
        <v>41732</v>
      </c>
    </row>
    <row r="41733" spans="73:73" x14ac:dyDescent="0.45">
      <c r="BU41733">
        <f>ROW()</f>
        <v>41733</v>
      </c>
    </row>
    <row r="41734" spans="73:73" x14ac:dyDescent="0.45">
      <c r="BU41734">
        <f>ROW()</f>
        <v>41734</v>
      </c>
    </row>
    <row r="41735" spans="73:73" x14ac:dyDescent="0.45">
      <c r="BU41735">
        <f>ROW()</f>
        <v>41735</v>
      </c>
    </row>
    <row r="41736" spans="73:73" x14ac:dyDescent="0.45">
      <c r="BU41736">
        <f>ROW()</f>
        <v>41736</v>
      </c>
    </row>
    <row r="41737" spans="73:73" x14ac:dyDescent="0.45">
      <c r="BU41737">
        <f>ROW()</f>
        <v>41737</v>
      </c>
    </row>
    <row r="41738" spans="73:73" x14ac:dyDescent="0.45">
      <c r="BU41738">
        <f>ROW()</f>
        <v>41738</v>
      </c>
    </row>
    <row r="41739" spans="73:73" x14ac:dyDescent="0.45">
      <c r="BU41739">
        <f>ROW()</f>
        <v>41739</v>
      </c>
    </row>
    <row r="41740" spans="73:73" x14ac:dyDescent="0.45">
      <c r="BU41740">
        <f>ROW()</f>
        <v>41740</v>
      </c>
    </row>
    <row r="41741" spans="73:73" x14ac:dyDescent="0.45">
      <c r="BU41741">
        <f>ROW()</f>
        <v>41741</v>
      </c>
    </row>
    <row r="41742" spans="73:73" x14ac:dyDescent="0.45">
      <c r="BU41742">
        <f>ROW()</f>
        <v>41742</v>
      </c>
    </row>
    <row r="41743" spans="73:73" x14ac:dyDescent="0.45">
      <c r="BU41743">
        <f>ROW()</f>
        <v>41743</v>
      </c>
    </row>
    <row r="41744" spans="73:73" x14ac:dyDescent="0.45">
      <c r="BU41744">
        <f>ROW()</f>
        <v>41744</v>
      </c>
    </row>
    <row r="41745" spans="73:73" x14ac:dyDescent="0.45">
      <c r="BU41745">
        <f>ROW()</f>
        <v>41745</v>
      </c>
    </row>
    <row r="41746" spans="73:73" x14ac:dyDescent="0.45">
      <c r="BU41746">
        <f>ROW()</f>
        <v>41746</v>
      </c>
    </row>
    <row r="41747" spans="73:73" x14ac:dyDescent="0.45">
      <c r="BU41747">
        <f>ROW()</f>
        <v>41747</v>
      </c>
    </row>
    <row r="41748" spans="73:73" x14ac:dyDescent="0.45">
      <c r="BU41748">
        <f>ROW()</f>
        <v>41748</v>
      </c>
    </row>
    <row r="41749" spans="73:73" x14ac:dyDescent="0.45">
      <c r="BU41749">
        <f>ROW()</f>
        <v>41749</v>
      </c>
    </row>
    <row r="41750" spans="73:73" x14ac:dyDescent="0.45">
      <c r="BU41750">
        <f>ROW()</f>
        <v>41750</v>
      </c>
    </row>
    <row r="41751" spans="73:73" x14ac:dyDescent="0.45">
      <c r="BU41751">
        <f>ROW()</f>
        <v>41751</v>
      </c>
    </row>
    <row r="41752" spans="73:73" x14ac:dyDescent="0.45">
      <c r="BU41752">
        <f>ROW()</f>
        <v>41752</v>
      </c>
    </row>
    <row r="41753" spans="73:73" x14ac:dyDescent="0.45">
      <c r="BU41753">
        <f>ROW()</f>
        <v>41753</v>
      </c>
    </row>
    <row r="41754" spans="73:73" x14ac:dyDescent="0.45">
      <c r="BU41754">
        <f>ROW()</f>
        <v>41754</v>
      </c>
    </row>
    <row r="41755" spans="73:73" x14ac:dyDescent="0.45">
      <c r="BU41755">
        <f>ROW()</f>
        <v>41755</v>
      </c>
    </row>
    <row r="41756" spans="73:73" x14ac:dyDescent="0.45">
      <c r="BU41756">
        <f>ROW()</f>
        <v>41756</v>
      </c>
    </row>
    <row r="41757" spans="73:73" x14ac:dyDescent="0.45">
      <c r="BU41757">
        <f>ROW()</f>
        <v>41757</v>
      </c>
    </row>
    <row r="41758" spans="73:73" x14ac:dyDescent="0.45">
      <c r="BU41758">
        <f>ROW()</f>
        <v>41758</v>
      </c>
    </row>
    <row r="41759" spans="73:73" x14ac:dyDescent="0.45">
      <c r="BU41759">
        <f>ROW()</f>
        <v>41759</v>
      </c>
    </row>
    <row r="41760" spans="73:73" x14ac:dyDescent="0.45">
      <c r="BU41760">
        <f>ROW()</f>
        <v>41760</v>
      </c>
    </row>
    <row r="41761" spans="73:73" x14ac:dyDescent="0.45">
      <c r="BU41761">
        <f>ROW()</f>
        <v>41761</v>
      </c>
    </row>
    <row r="41762" spans="73:73" x14ac:dyDescent="0.45">
      <c r="BU41762">
        <f>ROW()</f>
        <v>41762</v>
      </c>
    </row>
    <row r="41763" spans="73:73" x14ac:dyDescent="0.45">
      <c r="BU41763">
        <f>ROW()</f>
        <v>41763</v>
      </c>
    </row>
    <row r="41764" spans="73:73" x14ac:dyDescent="0.45">
      <c r="BU41764">
        <f>ROW()</f>
        <v>41764</v>
      </c>
    </row>
    <row r="41765" spans="73:73" x14ac:dyDescent="0.45">
      <c r="BU41765">
        <f>ROW()</f>
        <v>41765</v>
      </c>
    </row>
    <row r="41766" spans="73:73" x14ac:dyDescent="0.45">
      <c r="BU41766">
        <f>ROW()</f>
        <v>41766</v>
      </c>
    </row>
    <row r="41767" spans="73:73" x14ac:dyDescent="0.45">
      <c r="BU41767">
        <f>ROW()</f>
        <v>41767</v>
      </c>
    </row>
    <row r="41768" spans="73:73" x14ac:dyDescent="0.45">
      <c r="BU41768">
        <f>ROW()</f>
        <v>41768</v>
      </c>
    </row>
    <row r="41769" spans="73:73" x14ac:dyDescent="0.45">
      <c r="BU41769">
        <f>ROW()</f>
        <v>41769</v>
      </c>
    </row>
    <row r="41770" spans="73:73" x14ac:dyDescent="0.45">
      <c r="BU41770">
        <f>ROW()</f>
        <v>41770</v>
      </c>
    </row>
    <row r="41771" spans="73:73" x14ac:dyDescent="0.45">
      <c r="BU41771">
        <f>ROW()</f>
        <v>41771</v>
      </c>
    </row>
    <row r="41772" spans="73:73" x14ac:dyDescent="0.45">
      <c r="BU41772">
        <f>ROW()</f>
        <v>41772</v>
      </c>
    </row>
    <row r="41773" spans="73:73" x14ac:dyDescent="0.45">
      <c r="BU41773">
        <f>ROW()</f>
        <v>41773</v>
      </c>
    </row>
    <row r="41774" spans="73:73" x14ac:dyDescent="0.45">
      <c r="BU41774">
        <f>ROW()</f>
        <v>41774</v>
      </c>
    </row>
    <row r="41775" spans="73:73" x14ac:dyDescent="0.45">
      <c r="BU41775">
        <f>ROW()</f>
        <v>41775</v>
      </c>
    </row>
    <row r="41776" spans="73:73" x14ac:dyDescent="0.45">
      <c r="BU41776">
        <f>ROW()</f>
        <v>41776</v>
      </c>
    </row>
    <row r="41777" spans="73:73" x14ac:dyDescent="0.45">
      <c r="BU41777">
        <f>ROW()</f>
        <v>41777</v>
      </c>
    </row>
    <row r="41778" spans="73:73" x14ac:dyDescent="0.45">
      <c r="BU41778">
        <f>ROW()</f>
        <v>41778</v>
      </c>
    </row>
    <row r="41779" spans="73:73" x14ac:dyDescent="0.45">
      <c r="BU41779">
        <f>ROW()</f>
        <v>41779</v>
      </c>
    </row>
    <row r="41780" spans="73:73" x14ac:dyDescent="0.45">
      <c r="BU41780">
        <f>ROW()</f>
        <v>41780</v>
      </c>
    </row>
    <row r="41781" spans="73:73" x14ac:dyDescent="0.45">
      <c r="BU41781">
        <f>ROW()</f>
        <v>41781</v>
      </c>
    </row>
    <row r="41782" spans="73:73" x14ac:dyDescent="0.45">
      <c r="BU41782">
        <f>ROW()</f>
        <v>41782</v>
      </c>
    </row>
    <row r="41783" spans="73:73" x14ac:dyDescent="0.45">
      <c r="BU41783">
        <f>ROW()</f>
        <v>41783</v>
      </c>
    </row>
    <row r="41784" spans="73:73" x14ac:dyDescent="0.45">
      <c r="BU41784">
        <f>ROW()</f>
        <v>41784</v>
      </c>
    </row>
    <row r="41785" spans="73:73" x14ac:dyDescent="0.45">
      <c r="BU41785">
        <f>ROW()</f>
        <v>41785</v>
      </c>
    </row>
    <row r="41786" spans="73:73" x14ac:dyDescent="0.45">
      <c r="BU41786">
        <f>ROW()</f>
        <v>41786</v>
      </c>
    </row>
    <row r="41787" spans="73:73" x14ac:dyDescent="0.45">
      <c r="BU41787">
        <f>ROW()</f>
        <v>41787</v>
      </c>
    </row>
    <row r="41788" spans="73:73" x14ac:dyDescent="0.45">
      <c r="BU41788">
        <f>ROW()</f>
        <v>41788</v>
      </c>
    </row>
    <row r="41789" spans="73:73" x14ac:dyDescent="0.45">
      <c r="BU41789">
        <f>ROW()</f>
        <v>41789</v>
      </c>
    </row>
    <row r="41790" spans="73:73" x14ac:dyDescent="0.45">
      <c r="BU41790">
        <f>ROW()</f>
        <v>41790</v>
      </c>
    </row>
    <row r="41791" spans="73:73" x14ac:dyDescent="0.45">
      <c r="BU41791">
        <f>ROW()</f>
        <v>41791</v>
      </c>
    </row>
    <row r="41792" spans="73:73" x14ac:dyDescent="0.45">
      <c r="BU41792">
        <f>ROW()</f>
        <v>41792</v>
      </c>
    </row>
    <row r="41793" spans="73:73" x14ac:dyDescent="0.45">
      <c r="BU41793">
        <f>ROW()</f>
        <v>41793</v>
      </c>
    </row>
    <row r="41794" spans="73:73" x14ac:dyDescent="0.45">
      <c r="BU41794">
        <f>ROW()</f>
        <v>41794</v>
      </c>
    </row>
    <row r="41795" spans="73:73" x14ac:dyDescent="0.45">
      <c r="BU41795">
        <f>ROW()</f>
        <v>41795</v>
      </c>
    </row>
    <row r="41796" spans="73:73" x14ac:dyDescent="0.45">
      <c r="BU41796">
        <f>ROW()</f>
        <v>41796</v>
      </c>
    </row>
    <row r="41797" spans="73:73" x14ac:dyDescent="0.45">
      <c r="BU41797">
        <f>ROW()</f>
        <v>41797</v>
      </c>
    </row>
    <row r="41798" spans="73:73" x14ac:dyDescent="0.45">
      <c r="BU41798">
        <f>ROW()</f>
        <v>41798</v>
      </c>
    </row>
    <row r="41799" spans="73:73" x14ac:dyDescent="0.45">
      <c r="BU41799">
        <f>ROW()</f>
        <v>41799</v>
      </c>
    </row>
    <row r="41800" spans="73:73" x14ac:dyDescent="0.45">
      <c r="BU41800">
        <f>ROW()</f>
        <v>41800</v>
      </c>
    </row>
    <row r="41801" spans="73:73" x14ac:dyDescent="0.45">
      <c r="BU41801">
        <f>ROW()</f>
        <v>41801</v>
      </c>
    </row>
    <row r="41802" spans="73:73" x14ac:dyDescent="0.45">
      <c r="BU41802">
        <f>ROW()</f>
        <v>41802</v>
      </c>
    </row>
    <row r="41803" spans="73:73" x14ac:dyDescent="0.45">
      <c r="BU41803">
        <f>ROW()</f>
        <v>41803</v>
      </c>
    </row>
    <row r="41804" spans="73:73" x14ac:dyDescent="0.45">
      <c r="BU41804">
        <f>ROW()</f>
        <v>41804</v>
      </c>
    </row>
    <row r="41805" spans="73:73" x14ac:dyDescent="0.45">
      <c r="BU41805">
        <f>ROW()</f>
        <v>41805</v>
      </c>
    </row>
    <row r="41806" spans="73:73" x14ac:dyDescent="0.45">
      <c r="BU41806">
        <f>ROW()</f>
        <v>41806</v>
      </c>
    </row>
    <row r="41807" spans="73:73" x14ac:dyDescent="0.45">
      <c r="BU41807">
        <f>ROW()</f>
        <v>41807</v>
      </c>
    </row>
    <row r="41808" spans="73:73" x14ac:dyDescent="0.45">
      <c r="BU41808">
        <f>ROW()</f>
        <v>41808</v>
      </c>
    </row>
    <row r="41809" spans="73:73" x14ac:dyDescent="0.45">
      <c r="BU41809">
        <f>ROW()</f>
        <v>41809</v>
      </c>
    </row>
    <row r="41810" spans="73:73" x14ac:dyDescent="0.45">
      <c r="BU41810">
        <f>ROW()</f>
        <v>41810</v>
      </c>
    </row>
    <row r="41811" spans="73:73" x14ac:dyDescent="0.45">
      <c r="BU41811">
        <f>ROW()</f>
        <v>41811</v>
      </c>
    </row>
    <row r="41812" spans="73:73" x14ac:dyDescent="0.45">
      <c r="BU41812">
        <f>ROW()</f>
        <v>41812</v>
      </c>
    </row>
    <row r="41813" spans="73:73" x14ac:dyDescent="0.45">
      <c r="BU41813">
        <f>ROW()</f>
        <v>41813</v>
      </c>
    </row>
    <row r="41814" spans="73:73" x14ac:dyDescent="0.45">
      <c r="BU41814">
        <f>ROW()</f>
        <v>41814</v>
      </c>
    </row>
    <row r="41815" spans="73:73" x14ac:dyDescent="0.45">
      <c r="BU41815">
        <f>ROW()</f>
        <v>41815</v>
      </c>
    </row>
    <row r="41816" spans="73:73" x14ac:dyDescent="0.45">
      <c r="BU41816">
        <f>ROW()</f>
        <v>41816</v>
      </c>
    </row>
    <row r="41817" spans="73:73" x14ac:dyDescent="0.45">
      <c r="BU41817">
        <f>ROW()</f>
        <v>41817</v>
      </c>
    </row>
    <row r="41818" spans="73:73" x14ac:dyDescent="0.45">
      <c r="BU41818">
        <f>ROW()</f>
        <v>41818</v>
      </c>
    </row>
    <row r="41819" spans="73:73" x14ac:dyDescent="0.45">
      <c r="BU41819">
        <f>ROW()</f>
        <v>41819</v>
      </c>
    </row>
    <row r="41820" spans="73:73" x14ac:dyDescent="0.45">
      <c r="BU41820">
        <f>ROW()</f>
        <v>41820</v>
      </c>
    </row>
    <row r="41821" spans="73:73" x14ac:dyDescent="0.45">
      <c r="BU41821">
        <f>ROW()</f>
        <v>41821</v>
      </c>
    </row>
    <row r="41822" spans="73:73" x14ac:dyDescent="0.45">
      <c r="BU41822">
        <f>ROW()</f>
        <v>41822</v>
      </c>
    </row>
    <row r="41823" spans="73:73" x14ac:dyDescent="0.45">
      <c r="BU41823">
        <f>ROW()</f>
        <v>41823</v>
      </c>
    </row>
    <row r="41824" spans="73:73" x14ac:dyDescent="0.45">
      <c r="BU41824">
        <f>ROW()</f>
        <v>41824</v>
      </c>
    </row>
    <row r="41825" spans="73:73" x14ac:dyDescent="0.45">
      <c r="BU41825">
        <f>ROW()</f>
        <v>41825</v>
      </c>
    </row>
    <row r="41826" spans="73:73" x14ac:dyDescent="0.45">
      <c r="BU41826">
        <f>ROW()</f>
        <v>41826</v>
      </c>
    </row>
    <row r="41827" spans="73:73" x14ac:dyDescent="0.45">
      <c r="BU41827">
        <f>ROW()</f>
        <v>41827</v>
      </c>
    </row>
    <row r="41828" spans="73:73" x14ac:dyDescent="0.45">
      <c r="BU41828">
        <f>ROW()</f>
        <v>41828</v>
      </c>
    </row>
    <row r="41829" spans="73:73" x14ac:dyDescent="0.45">
      <c r="BU41829">
        <f>ROW()</f>
        <v>41829</v>
      </c>
    </row>
    <row r="41830" spans="73:73" x14ac:dyDescent="0.45">
      <c r="BU41830">
        <f>ROW()</f>
        <v>41830</v>
      </c>
    </row>
    <row r="41831" spans="73:73" x14ac:dyDescent="0.45">
      <c r="BU41831">
        <f>ROW()</f>
        <v>41831</v>
      </c>
    </row>
    <row r="41832" spans="73:73" x14ac:dyDescent="0.45">
      <c r="BU41832">
        <f>ROW()</f>
        <v>41832</v>
      </c>
    </row>
    <row r="41833" spans="73:73" x14ac:dyDescent="0.45">
      <c r="BU41833">
        <f>ROW()</f>
        <v>41833</v>
      </c>
    </row>
    <row r="41834" spans="73:73" x14ac:dyDescent="0.45">
      <c r="BU41834">
        <f>ROW()</f>
        <v>41834</v>
      </c>
    </row>
    <row r="41835" spans="73:73" x14ac:dyDescent="0.45">
      <c r="BU41835">
        <f>ROW()</f>
        <v>41835</v>
      </c>
    </row>
    <row r="41836" spans="73:73" x14ac:dyDescent="0.45">
      <c r="BU41836">
        <f>ROW()</f>
        <v>41836</v>
      </c>
    </row>
    <row r="41837" spans="73:73" x14ac:dyDescent="0.45">
      <c r="BU41837">
        <f>ROW()</f>
        <v>41837</v>
      </c>
    </row>
    <row r="41838" spans="73:73" x14ac:dyDescent="0.45">
      <c r="BU41838">
        <f>ROW()</f>
        <v>41838</v>
      </c>
    </row>
    <row r="41839" spans="73:73" x14ac:dyDescent="0.45">
      <c r="BU41839">
        <f>ROW()</f>
        <v>41839</v>
      </c>
    </row>
    <row r="41840" spans="73:73" x14ac:dyDescent="0.45">
      <c r="BU41840">
        <f>ROW()</f>
        <v>41840</v>
      </c>
    </row>
    <row r="41841" spans="73:73" x14ac:dyDescent="0.45">
      <c r="BU41841">
        <f>ROW()</f>
        <v>41841</v>
      </c>
    </row>
    <row r="41842" spans="73:73" x14ac:dyDescent="0.45">
      <c r="BU41842">
        <f>ROW()</f>
        <v>41842</v>
      </c>
    </row>
    <row r="41843" spans="73:73" x14ac:dyDescent="0.45">
      <c r="BU41843">
        <f>ROW()</f>
        <v>41843</v>
      </c>
    </row>
    <row r="41844" spans="73:73" x14ac:dyDescent="0.45">
      <c r="BU41844">
        <f>ROW()</f>
        <v>41844</v>
      </c>
    </row>
    <row r="41845" spans="73:73" x14ac:dyDescent="0.45">
      <c r="BU41845">
        <f>ROW()</f>
        <v>41845</v>
      </c>
    </row>
    <row r="41846" spans="73:73" x14ac:dyDescent="0.45">
      <c r="BU41846">
        <f>ROW()</f>
        <v>41846</v>
      </c>
    </row>
    <row r="41847" spans="73:73" x14ac:dyDescent="0.45">
      <c r="BU41847">
        <f>ROW()</f>
        <v>41847</v>
      </c>
    </row>
    <row r="41848" spans="73:73" x14ac:dyDescent="0.45">
      <c r="BU41848">
        <f>ROW()</f>
        <v>41848</v>
      </c>
    </row>
    <row r="41849" spans="73:73" x14ac:dyDescent="0.45">
      <c r="BU41849">
        <f>ROW()</f>
        <v>41849</v>
      </c>
    </row>
    <row r="41850" spans="73:73" x14ac:dyDescent="0.45">
      <c r="BU41850">
        <f>ROW()</f>
        <v>41850</v>
      </c>
    </row>
    <row r="41851" spans="73:73" x14ac:dyDescent="0.45">
      <c r="BU41851">
        <f>ROW()</f>
        <v>41851</v>
      </c>
    </row>
    <row r="41852" spans="73:73" x14ac:dyDescent="0.45">
      <c r="BU41852">
        <f>ROW()</f>
        <v>41852</v>
      </c>
    </row>
    <row r="41853" spans="73:73" x14ac:dyDescent="0.45">
      <c r="BU41853">
        <f>ROW()</f>
        <v>41853</v>
      </c>
    </row>
    <row r="41854" spans="73:73" x14ac:dyDescent="0.45">
      <c r="BU41854">
        <f>ROW()</f>
        <v>41854</v>
      </c>
    </row>
    <row r="41855" spans="73:73" x14ac:dyDescent="0.45">
      <c r="BU41855">
        <f>ROW()</f>
        <v>41855</v>
      </c>
    </row>
    <row r="41856" spans="73:73" x14ac:dyDescent="0.45">
      <c r="BU41856">
        <f>ROW()</f>
        <v>41856</v>
      </c>
    </row>
    <row r="41857" spans="73:73" x14ac:dyDescent="0.45">
      <c r="BU41857">
        <f>ROW()</f>
        <v>41857</v>
      </c>
    </row>
    <row r="41858" spans="73:73" x14ac:dyDescent="0.45">
      <c r="BU41858">
        <f>ROW()</f>
        <v>41858</v>
      </c>
    </row>
    <row r="41859" spans="73:73" x14ac:dyDescent="0.45">
      <c r="BU41859">
        <f>ROW()</f>
        <v>41859</v>
      </c>
    </row>
    <row r="41860" spans="73:73" x14ac:dyDescent="0.45">
      <c r="BU41860">
        <f>ROW()</f>
        <v>41860</v>
      </c>
    </row>
    <row r="41861" spans="73:73" x14ac:dyDescent="0.45">
      <c r="BU41861">
        <f>ROW()</f>
        <v>41861</v>
      </c>
    </row>
    <row r="41862" spans="73:73" x14ac:dyDescent="0.45">
      <c r="BU41862">
        <f>ROW()</f>
        <v>41862</v>
      </c>
    </row>
    <row r="41863" spans="73:73" x14ac:dyDescent="0.45">
      <c r="BU41863">
        <f>ROW()</f>
        <v>41863</v>
      </c>
    </row>
    <row r="41864" spans="73:73" x14ac:dyDescent="0.45">
      <c r="BU41864">
        <f>ROW()</f>
        <v>41864</v>
      </c>
    </row>
    <row r="41865" spans="73:73" x14ac:dyDescent="0.45">
      <c r="BU41865">
        <f>ROW()</f>
        <v>41865</v>
      </c>
    </row>
    <row r="41866" spans="73:73" x14ac:dyDescent="0.45">
      <c r="BU41866">
        <f>ROW()</f>
        <v>41866</v>
      </c>
    </row>
    <row r="41867" spans="73:73" x14ac:dyDescent="0.45">
      <c r="BU41867">
        <f>ROW()</f>
        <v>41867</v>
      </c>
    </row>
    <row r="41868" spans="73:73" x14ac:dyDescent="0.45">
      <c r="BU41868">
        <f>ROW()</f>
        <v>41868</v>
      </c>
    </row>
    <row r="41869" spans="73:73" x14ac:dyDescent="0.45">
      <c r="BU41869">
        <f>ROW()</f>
        <v>41869</v>
      </c>
    </row>
    <row r="41870" spans="73:73" x14ac:dyDescent="0.45">
      <c r="BU41870">
        <f>ROW()</f>
        <v>41870</v>
      </c>
    </row>
    <row r="41871" spans="73:73" x14ac:dyDescent="0.45">
      <c r="BU41871">
        <f>ROW()</f>
        <v>41871</v>
      </c>
    </row>
    <row r="41872" spans="73:73" x14ac:dyDescent="0.45">
      <c r="BU41872">
        <f>ROW()</f>
        <v>41872</v>
      </c>
    </row>
    <row r="41873" spans="73:73" x14ac:dyDescent="0.45">
      <c r="BU41873">
        <f>ROW()</f>
        <v>41873</v>
      </c>
    </row>
    <row r="41874" spans="73:73" x14ac:dyDescent="0.45">
      <c r="BU41874">
        <f>ROW()</f>
        <v>41874</v>
      </c>
    </row>
    <row r="41875" spans="73:73" x14ac:dyDescent="0.45">
      <c r="BU41875">
        <f>ROW()</f>
        <v>41875</v>
      </c>
    </row>
    <row r="41876" spans="73:73" x14ac:dyDescent="0.45">
      <c r="BU41876">
        <f>ROW()</f>
        <v>41876</v>
      </c>
    </row>
    <row r="41877" spans="73:73" x14ac:dyDescent="0.45">
      <c r="BU41877">
        <f>ROW()</f>
        <v>41877</v>
      </c>
    </row>
    <row r="41878" spans="73:73" x14ac:dyDescent="0.45">
      <c r="BU41878">
        <f>ROW()</f>
        <v>41878</v>
      </c>
    </row>
    <row r="41879" spans="73:73" x14ac:dyDescent="0.45">
      <c r="BU41879">
        <f>ROW()</f>
        <v>41879</v>
      </c>
    </row>
    <row r="41880" spans="73:73" x14ac:dyDescent="0.45">
      <c r="BU41880">
        <f>ROW()</f>
        <v>41880</v>
      </c>
    </row>
    <row r="41881" spans="73:73" x14ac:dyDescent="0.45">
      <c r="BU41881">
        <f>ROW()</f>
        <v>41881</v>
      </c>
    </row>
    <row r="41882" spans="73:73" x14ac:dyDescent="0.45">
      <c r="BU41882">
        <f>ROW()</f>
        <v>41882</v>
      </c>
    </row>
    <row r="41883" spans="73:73" x14ac:dyDescent="0.45">
      <c r="BU41883">
        <f>ROW()</f>
        <v>41883</v>
      </c>
    </row>
    <row r="41884" spans="73:73" x14ac:dyDescent="0.45">
      <c r="BU41884">
        <f>ROW()</f>
        <v>41884</v>
      </c>
    </row>
    <row r="41885" spans="73:73" x14ac:dyDescent="0.45">
      <c r="BU41885">
        <f>ROW()</f>
        <v>41885</v>
      </c>
    </row>
    <row r="41886" spans="73:73" x14ac:dyDescent="0.45">
      <c r="BU41886">
        <f>ROW()</f>
        <v>41886</v>
      </c>
    </row>
    <row r="41887" spans="73:73" x14ac:dyDescent="0.45">
      <c r="BU41887">
        <f>ROW()</f>
        <v>41887</v>
      </c>
    </row>
    <row r="41888" spans="73:73" x14ac:dyDescent="0.45">
      <c r="BU41888">
        <f>ROW()</f>
        <v>41888</v>
      </c>
    </row>
    <row r="41889" spans="73:73" x14ac:dyDescent="0.45">
      <c r="BU41889">
        <f>ROW()</f>
        <v>41889</v>
      </c>
    </row>
    <row r="41890" spans="73:73" x14ac:dyDescent="0.45">
      <c r="BU41890">
        <f>ROW()</f>
        <v>41890</v>
      </c>
    </row>
    <row r="41891" spans="73:73" x14ac:dyDescent="0.45">
      <c r="BU41891">
        <f>ROW()</f>
        <v>41891</v>
      </c>
    </row>
    <row r="41892" spans="73:73" x14ac:dyDescent="0.45">
      <c r="BU41892">
        <f>ROW()</f>
        <v>41892</v>
      </c>
    </row>
    <row r="41893" spans="73:73" x14ac:dyDescent="0.45">
      <c r="BU41893">
        <f>ROW()</f>
        <v>41893</v>
      </c>
    </row>
    <row r="41894" spans="73:73" x14ac:dyDescent="0.45">
      <c r="BU41894">
        <f>ROW()</f>
        <v>41894</v>
      </c>
    </row>
    <row r="41895" spans="73:73" x14ac:dyDescent="0.45">
      <c r="BU41895">
        <f>ROW()</f>
        <v>41895</v>
      </c>
    </row>
    <row r="41896" spans="73:73" x14ac:dyDescent="0.45">
      <c r="BU41896">
        <f>ROW()</f>
        <v>41896</v>
      </c>
    </row>
    <row r="41897" spans="73:73" x14ac:dyDescent="0.45">
      <c r="BU41897">
        <f>ROW()</f>
        <v>41897</v>
      </c>
    </row>
    <row r="41898" spans="73:73" x14ac:dyDescent="0.45">
      <c r="BU41898">
        <f>ROW()</f>
        <v>41898</v>
      </c>
    </row>
    <row r="41899" spans="73:73" x14ac:dyDescent="0.45">
      <c r="BU41899">
        <f>ROW()</f>
        <v>41899</v>
      </c>
    </row>
    <row r="41900" spans="73:73" x14ac:dyDescent="0.45">
      <c r="BU41900">
        <f>ROW()</f>
        <v>41900</v>
      </c>
    </row>
    <row r="41901" spans="73:73" x14ac:dyDescent="0.45">
      <c r="BU41901">
        <f>ROW()</f>
        <v>41901</v>
      </c>
    </row>
    <row r="41902" spans="73:73" x14ac:dyDescent="0.45">
      <c r="BU41902">
        <f>ROW()</f>
        <v>41902</v>
      </c>
    </row>
    <row r="41903" spans="73:73" x14ac:dyDescent="0.45">
      <c r="BU41903">
        <f>ROW()</f>
        <v>41903</v>
      </c>
    </row>
    <row r="41904" spans="73:73" x14ac:dyDescent="0.45">
      <c r="BU41904">
        <f>ROW()</f>
        <v>41904</v>
      </c>
    </row>
    <row r="41905" spans="73:73" x14ac:dyDescent="0.45">
      <c r="BU41905">
        <f>ROW()</f>
        <v>41905</v>
      </c>
    </row>
    <row r="41906" spans="73:73" x14ac:dyDescent="0.45">
      <c r="BU41906">
        <f>ROW()</f>
        <v>41906</v>
      </c>
    </row>
    <row r="41907" spans="73:73" x14ac:dyDescent="0.45">
      <c r="BU41907">
        <f>ROW()</f>
        <v>41907</v>
      </c>
    </row>
    <row r="41908" spans="73:73" x14ac:dyDescent="0.45">
      <c r="BU41908">
        <f>ROW()</f>
        <v>41908</v>
      </c>
    </row>
    <row r="41909" spans="73:73" x14ac:dyDescent="0.45">
      <c r="BU41909">
        <f>ROW()</f>
        <v>41909</v>
      </c>
    </row>
    <row r="41910" spans="73:73" x14ac:dyDescent="0.45">
      <c r="BU41910">
        <f>ROW()</f>
        <v>41910</v>
      </c>
    </row>
    <row r="41911" spans="73:73" x14ac:dyDescent="0.45">
      <c r="BU41911">
        <f>ROW()</f>
        <v>41911</v>
      </c>
    </row>
    <row r="41912" spans="73:73" x14ac:dyDescent="0.45">
      <c r="BU41912">
        <f>ROW()</f>
        <v>41912</v>
      </c>
    </row>
    <row r="41913" spans="73:73" x14ac:dyDescent="0.45">
      <c r="BU41913">
        <f>ROW()</f>
        <v>41913</v>
      </c>
    </row>
    <row r="41914" spans="73:73" x14ac:dyDescent="0.45">
      <c r="BU41914">
        <f>ROW()</f>
        <v>41914</v>
      </c>
    </row>
    <row r="41915" spans="73:73" x14ac:dyDescent="0.45">
      <c r="BU41915">
        <f>ROW()</f>
        <v>41915</v>
      </c>
    </row>
    <row r="41916" spans="73:73" x14ac:dyDescent="0.45">
      <c r="BU41916">
        <f>ROW()</f>
        <v>41916</v>
      </c>
    </row>
    <row r="41917" spans="73:73" x14ac:dyDescent="0.45">
      <c r="BU41917">
        <f>ROW()</f>
        <v>41917</v>
      </c>
    </row>
    <row r="41918" spans="73:73" x14ac:dyDescent="0.45">
      <c r="BU41918">
        <f>ROW()</f>
        <v>41918</v>
      </c>
    </row>
    <row r="41919" spans="73:73" x14ac:dyDescent="0.45">
      <c r="BU41919">
        <f>ROW()</f>
        <v>41919</v>
      </c>
    </row>
    <row r="41920" spans="73:73" x14ac:dyDescent="0.45">
      <c r="BU41920">
        <f>ROW()</f>
        <v>41920</v>
      </c>
    </row>
    <row r="41921" spans="73:73" x14ac:dyDescent="0.45">
      <c r="BU41921">
        <f>ROW()</f>
        <v>41921</v>
      </c>
    </row>
    <row r="41922" spans="73:73" x14ac:dyDescent="0.45">
      <c r="BU41922">
        <f>ROW()</f>
        <v>41922</v>
      </c>
    </row>
    <row r="41923" spans="73:73" x14ac:dyDescent="0.45">
      <c r="BU41923">
        <f>ROW()</f>
        <v>41923</v>
      </c>
    </row>
    <row r="41924" spans="73:73" x14ac:dyDescent="0.45">
      <c r="BU41924">
        <f>ROW()</f>
        <v>41924</v>
      </c>
    </row>
    <row r="41925" spans="73:73" x14ac:dyDescent="0.45">
      <c r="BU41925">
        <f>ROW()</f>
        <v>41925</v>
      </c>
    </row>
    <row r="41926" spans="73:73" x14ac:dyDescent="0.45">
      <c r="BU41926">
        <f>ROW()</f>
        <v>41926</v>
      </c>
    </row>
    <row r="41927" spans="73:73" x14ac:dyDescent="0.45">
      <c r="BU41927">
        <f>ROW()</f>
        <v>41927</v>
      </c>
    </row>
    <row r="41928" spans="73:73" x14ac:dyDescent="0.45">
      <c r="BU41928">
        <f>ROW()</f>
        <v>41928</v>
      </c>
    </row>
    <row r="41929" spans="73:73" x14ac:dyDescent="0.45">
      <c r="BU41929">
        <f>ROW()</f>
        <v>41929</v>
      </c>
    </row>
    <row r="41930" spans="73:73" x14ac:dyDescent="0.45">
      <c r="BU41930">
        <f>ROW()</f>
        <v>41930</v>
      </c>
    </row>
    <row r="41931" spans="73:73" x14ac:dyDescent="0.45">
      <c r="BU41931">
        <f>ROW()</f>
        <v>41931</v>
      </c>
    </row>
    <row r="41932" spans="73:73" x14ac:dyDescent="0.45">
      <c r="BU41932">
        <f>ROW()</f>
        <v>41932</v>
      </c>
    </row>
    <row r="41933" spans="73:73" x14ac:dyDescent="0.45">
      <c r="BU41933">
        <f>ROW()</f>
        <v>41933</v>
      </c>
    </row>
    <row r="41934" spans="73:73" x14ac:dyDescent="0.45">
      <c r="BU41934">
        <f>ROW()</f>
        <v>41934</v>
      </c>
    </row>
    <row r="41935" spans="73:73" x14ac:dyDescent="0.45">
      <c r="BU41935">
        <f>ROW()</f>
        <v>41935</v>
      </c>
    </row>
    <row r="41936" spans="73:73" x14ac:dyDescent="0.45">
      <c r="BU41936">
        <f>ROW()</f>
        <v>41936</v>
      </c>
    </row>
    <row r="41937" spans="73:73" x14ac:dyDescent="0.45">
      <c r="BU41937">
        <f>ROW()</f>
        <v>41937</v>
      </c>
    </row>
    <row r="41938" spans="73:73" x14ac:dyDescent="0.45">
      <c r="BU41938">
        <f>ROW()</f>
        <v>41938</v>
      </c>
    </row>
    <row r="41939" spans="73:73" x14ac:dyDescent="0.45">
      <c r="BU41939">
        <f>ROW()</f>
        <v>41939</v>
      </c>
    </row>
    <row r="41940" spans="73:73" x14ac:dyDescent="0.45">
      <c r="BU41940">
        <f>ROW()</f>
        <v>41940</v>
      </c>
    </row>
    <row r="41941" spans="73:73" x14ac:dyDescent="0.45">
      <c r="BU41941">
        <f>ROW()</f>
        <v>41941</v>
      </c>
    </row>
    <row r="41942" spans="73:73" x14ac:dyDescent="0.45">
      <c r="BU41942">
        <f>ROW()</f>
        <v>41942</v>
      </c>
    </row>
    <row r="41943" spans="73:73" x14ac:dyDescent="0.45">
      <c r="BU41943">
        <f>ROW()</f>
        <v>41943</v>
      </c>
    </row>
    <row r="41944" spans="73:73" x14ac:dyDescent="0.45">
      <c r="BU41944">
        <f>ROW()</f>
        <v>41944</v>
      </c>
    </row>
    <row r="41945" spans="73:73" x14ac:dyDescent="0.45">
      <c r="BU41945">
        <f>ROW()</f>
        <v>41945</v>
      </c>
    </row>
    <row r="41946" spans="73:73" x14ac:dyDescent="0.45">
      <c r="BU41946">
        <f>ROW()</f>
        <v>41946</v>
      </c>
    </row>
    <row r="41947" spans="73:73" x14ac:dyDescent="0.45">
      <c r="BU41947">
        <f>ROW()</f>
        <v>41947</v>
      </c>
    </row>
    <row r="41948" spans="73:73" x14ac:dyDescent="0.45">
      <c r="BU41948">
        <f>ROW()</f>
        <v>41948</v>
      </c>
    </row>
    <row r="41949" spans="73:73" x14ac:dyDescent="0.45">
      <c r="BU41949">
        <f>ROW()</f>
        <v>41949</v>
      </c>
    </row>
    <row r="41950" spans="73:73" x14ac:dyDescent="0.45">
      <c r="BU41950">
        <f>ROW()</f>
        <v>41950</v>
      </c>
    </row>
    <row r="41951" spans="73:73" x14ac:dyDescent="0.45">
      <c r="BU41951">
        <f>ROW()</f>
        <v>41951</v>
      </c>
    </row>
    <row r="41952" spans="73:73" x14ac:dyDescent="0.45">
      <c r="BU41952">
        <f>ROW()</f>
        <v>41952</v>
      </c>
    </row>
    <row r="41953" spans="73:73" x14ac:dyDescent="0.45">
      <c r="BU41953">
        <f>ROW()</f>
        <v>41953</v>
      </c>
    </row>
    <row r="41954" spans="73:73" x14ac:dyDescent="0.45">
      <c r="BU41954">
        <f>ROW()</f>
        <v>41954</v>
      </c>
    </row>
    <row r="41955" spans="73:73" x14ac:dyDescent="0.45">
      <c r="BU41955">
        <f>ROW()</f>
        <v>41955</v>
      </c>
    </row>
    <row r="41956" spans="73:73" x14ac:dyDescent="0.45">
      <c r="BU41956">
        <f>ROW()</f>
        <v>41956</v>
      </c>
    </row>
    <row r="41957" spans="73:73" x14ac:dyDescent="0.45">
      <c r="BU41957">
        <f>ROW()</f>
        <v>41957</v>
      </c>
    </row>
    <row r="41958" spans="73:73" x14ac:dyDescent="0.45">
      <c r="BU41958">
        <f>ROW()</f>
        <v>41958</v>
      </c>
    </row>
    <row r="41959" spans="73:73" x14ac:dyDescent="0.45">
      <c r="BU41959">
        <f>ROW()</f>
        <v>41959</v>
      </c>
    </row>
    <row r="41960" spans="73:73" x14ac:dyDescent="0.45">
      <c r="BU41960">
        <f>ROW()</f>
        <v>41960</v>
      </c>
    </row>
    <row r="41961" spans="73:73" x14ac:dyDescent="0.45">
      <c r="BU41961">
        <f>ROW()</f>
        <v>41961</v>
      </c>
    </row>
    <row r="41962" spans="73:73" x14ac:dyDescent="0.45">
      <c r="BU41962">
        <f>ROW()</f>
        <v>41962</v>
      </c>
    </row>
    <row r="41963" spans="73:73" x14ac:dyDescent="0.45">
      <c r="BU41963">
        <f>ROW()</f>
        <v>41963</v>
      </c>
    </row>
    <row r="41964" spans="73:73" x14ac:dyDescent="0.45">
      <c r="BU41964">
        <f>ROW()</f>
        <v>41964</v>
      </c>
    </row>
    <row r="41965" spans="73:73" x14ac:dyDescent="0.45">
      <c r="BU41965">
        <f>ROW()</f>
        <v>41965</v>
      </c>
    </row>
    <row r="41966" spans="73:73" x14ac:dyDescent="0.45">
      <c r="BU41966">
        <f>ROW()</f>
        <v>41966</v>
      </c>
    </row>
    <row r="41967" spans="73:73" x14ac:dyDescent="0.45">
      <c r="BU41967">
        <f>ROW()</f>
        <v>41967</v>
      </c>
    </row>
    <row r="41968" spans="73:73" x14ac:dyDescent="0.45">
      <c r="BU41968">
        <f>ROW()</f>
        <v>41968</v>
      </c>
    </row>
    <row r="41969" spans="73:73" x14ac:dyDescent="0.45">
      <c r="BU41969">
        <f>ROW()</f>
        <v>41969</v>
      </c>
    </row>
    <row r="41970" spans="73:73" x14ac:dyDescent="0.45">
      <c r="BU41970">
        <f>ROW()</f>
        <v>41970</v>
      </c>
    </row>
    <row r="41971" spans="73:73" x14ac:dyDescent="0.45">
      <c r="BU41971">
        <f>ROW()</f>
        <v>41971</v>
      </c>
    </row>
    <row r="41972" spans="73:73" x14ac:dyDescent="0.45">
      <c r="BU41972">
        <f>ROW()</f>
        <v>41972</v>
      </c>
    </row>
    <row r="41973" spans="73:73" x14ac:dyDescent="0.45">
      <c r="BU41973">
        <f>ROW()</f>
        <v>41973</v>
      </c>
    </row>
    <row r="41974" spans="73:73" x14ac:dyDescent="0.45">
      <c r="BU41974">
        <f>ROW()</f>
        <v>41974</v>
      </c>
    </row>
    <row r="41975" spans="73:73" x14ac:dyDescent="0.45">
      <c r="BU41975">
        <f>ROW()</f>
        <v>41975</v>
      </c>
    </row>
    <row r="41976" spans="73:73" x14ac:dyDescent="0.45">
      <c r="BU41976">
        <f>ROW()</f>
        <v>41976</v>
      </c>
    </row>
    <row r="41977" spans="73:73" x14ac:dyDescent="0.45">
      <c r="BU41977">
        <f>ROW()</f>
        <v>41977</v>
      </c>
    </row>
    <row r="41978" spans="73:73" x14ac:dyDescent="0.45">
      <c r="BU41978">
        <f>ROW()</f>
        <v>41978</v>
      </c>
    </row>
    <row r="41979" spans="73:73" x14ac:dyDescent="0.45">
      <c r="BU41979">
        <f>ROW()</f>
        <v>41979</v>
      </c>
    </row>
    <row r="41980" spans="73:73" x14ac:dyDescent="0.45">
      <c r="BU41980">
        <f>ROW()</f>
        <v>41980</v>
      </c>
    </row>
    <row r="41981" spans="73:73" x14ac:dyDescent="0.45">
      <c r="BU41981">
        <f>ROW()</f>
        <v>41981</v>
      </c>
    </row>
    <row r="41982" spans="73:73" x14ac:dyDescent="0.45">
      <c r="BU41982">
        <f>ROW()</f>
        <v>41982</v>
      </c>
    </row>
    <row r="41983" spans="73:73" x14ac:dyDescent="0.45">
      <c r="BU41983">
        <f>ROW()</f>
        <v>41983</v>
      </c>
    </row>
    <row r="41984" spans="73:73" x14ac:dyDescent="0.45">
      <c r="BU41984">
        <f>ROW()</f>
        <v>41984</v>
      </c>
    </row>
    <row r="41985" spans="73:73" x14ac:dyDescent="0.45">
      <c r="BU41985">
        <f>ROW()</f>
        <v>41985</v>
      </c>
    </row>
    <row r="41986" spans="73:73" x14ac:dyDescent="0.45">
      <c r="BU41986">
        <f>ROW()</f>
        <v>41986</v>
      </c>
    </row>
    <row r="41987" spans="73:73" x14ac:dyDescent="0.45">
      <c r="BU41987">
        <f>ROW()</f>
        <v>41987</v>
      </c>
    </row>
    <row r="41988" spans="73:73" x14ac:dyDescent="0.45">
      <c r="BU41988">
        <f>ROW()</f>
        <v>41988</v>
      </c>
    </row>
    <row r="41989" spans="73:73" x14ac:dyDescent="0.45">
      <c r="BU41989">
        <f>ROW()</f>
        <v>41989</v>
      </c>
    </row>
    <row r="41990" spans="73:73" x14ac:dyDescent="0.45">
      <c r="BU41990">
        <f>ROW()</f>
        <v>41990</v>
      </c>
    </row>
    <row r="41991" spans="73:73" x14ac:dyDescent="0.45">
      <c r="BU41991">
        <f>ROW()</f>
        <v>41991</v>
      </c>
    </row>
    <row r="41992" spans="73:73" x14ac:dyDescent="0.45">
      <c r="BU41992">
        <f>ROW()</f>
        <v>41992</v>
      </c>
    </row>
    <row r="41993" spans="73:73" x14ac:dyDescent="0.45">
      <c r="BU41993">
        <f>ROW()</f>
        <v>41993</v>
      </c>
    </row>
    <row r="41994" spans="73:73" x14ac:dyDescent="0.45">
      <c r="BU41994">
        <f>ROW()</f>
        <v>41994</v>
      </c>
    </row>
    <row r="41995" spans="73:73" x14ac:dyDescent="0.45">
      <c r="BU41995">
        <f>ROW()</f>
        <v>41995</v>
      </c>
    </row>
    <row r="41996" spans="73:73" x14ac:dyDescent="0.45">
      <c r="BU41996">
        <f>ROW()</f>
        <v>41996</v>
      </c>
    </row>
    <row r="41997" spans="73:73" x14ac:dyDescent="0.45">
      <c r="BU41997">
        <f>ROW()</f>
        <v>41997</v>
      </c>
    </row>
    <row r="41998" spans="73:73" x14ac:dyDescent="0.45">
      <c r="BU41998">
        <f>ROW()</f>
        <v>41998</v>
      </c>
    </row>
    <row r="41999" spans="73:73" x14ac:dyDescent="0.45">
      <c r="BU41999">
        <f>ROW()</f>
        <v>41999</v>
      </c>
    </row>
    <row r="42000" spans="73:73" x14ac:dyDescent="0.45">
      <c r="BU42000">
        <f>ROW()</f>
        <v>42000</v>
      </c>
    </row>
    <row r="42001" spans="73:73" x14ac:dyDescent="0.45">
      <c r="BU42001">
        <f>ROW()</f>
        <v>42001</v>
      </c>
    </row>
    <row r="42002" spans="73:73" x14ac:dyDescent="0.45">
      <c r="BU42002">
        <f>ROW()</f>
        <v>42002</v>
      </c>
    </row>
    <row r="42003" spans="73:73" x14ac:dyDescent="0.45">
      <c r="BU42003">
        <f>ROW()</f>
        <v>42003</v>
      </c>
    </row>
    <row r="42004" spans="73:73" x14ac:dyDescent="0.45">
      <c r="BU42004">
        <f>ROW()</f>
        <v>42004</v>
      </c>
    </row>
    <row r="42005" spans="73:73" x14ac:dyDescent="0.45">
      <c r="BU42005">
        <f>ROW()</f>
        <v>42005</v>
      </c>
    </row>
    <row r="42006" spans="73:73" x14ac:dyDescent="0.45">
      <c r="BU42006">
        <f>ROW()</f>
        <v>42006</v>
      </c>
    </row>
    <row r="42007" spans="73:73" x14ac:dyDescent="0.45">
      <c r="BU42007">
        <f>ROW()</f>
        <v>42007</v>
      </c>
    </row>
    <row r="42008" spans="73:73" x14ac:dyDescent="0.45">
      <c r="BU42008">
        <f>ROW()</f>
        <v>42008</v>
      </c>
    </row>
    <row r="42009" spans="73:73" x14ac:dyDescent="0.45">
      <c r="BU42009">
        <f>ROW()</f>
        <v>42009</v>
      </c>
    </row>
    <row r="42010" spans="73:73" x14ac:dyDescent="0.45">
      <c r="BU42010">
        <f>ROW()</f>
        <v>42010</v>
      </c>
    </row>
    <row r="42011" spans="73:73" x14ac:dyDescent="0.45">
      <c r="BU42011">
        <f>ROW()</f>
        <v>42011</v>
      </c>
    </row>
    <row r="42012" spans="73:73" x14ac:dyDescent="0.45">
      <c r="BU42012">
        <f>ROW()</f>
        <v>42012</v>
      </c>
    </row>
    <row r="42013" spans="73:73" x14ac:dyDescent="0.45">
      <c r="BU42013">
        <f>ROW()</f>
        <v>42013</v>
      </c>
    </row>
    <row r="42014" spans="73:73" x14ac:dyDescent="0.45">
      <c r="BU42014">
        <f>ROW()</f>
        <v>42014</v>
      </c>
    </row>
    <row r="42015" spans="73:73" x14ac:dyDescent="0.45">
      <c r="BU42015">
        <f>ROW()</f>
        <v>42015</v>
      </c>
    </row>
    <row r="42016" spans="73:73" x14ac:dyDescent="0.45">
      <c r="BU42016">
        <f>ROW()</f>
        <v>42016</v>
      </c>
    </row>
    <row r="42017" spans="73:73" x14ac:dyDescent="0.45">
      <c r="BU42017">
        <f>ROW()</f>
        <v>42017</v>
      </c>
    </row>
    <row r="42018" spans="73:73" x14ac:dyDescent="0.45">
      <c r="BU42018">
        <f>ROW()</f>
        <v>42018</v>
      </c>
    </row>
    <row r="42019" spans="73:73" x14ac:dyDescent="0.45">
      <c r="BU42019">
        <f>ROW()</f>
        <v>42019</v>
      </c>
    </row>
    <row r="42020" spans="73:73" x14ac:dyDescent="0.45">
      <c r="BU42020">
        <f>ROW()</f>
        <v>42020</v>
      </c>
    </row>
    <row r="42021" spans="73:73" x14ac:dyDescent="0.45">
      <c r="BU42021">
        <f>ROW()</f>
        <v>42021</v>
      </c>
    </row>
    <row r="42022" spans="73:73" x14ac:dyDescent="0.45">
      <c r="BU42022">
        <f>ROW()</f>
        <v>42022</v>
      </c>
    </row>
    <row r="42023" spans="73:73" x14ac:dyDescent="0.45">
      <c r="BU42023">
        <f>ROW()</f>
        <v>42023</v>
      </c>
    </row>
    <row r="42024" spans="73:73" x14ac:dyDescent="0.45">
      <c r="BU42024">
        <f>ROW()</f>
        <v>42024</v>
      </c>
    </row>
    <row r="42025" spans="73:73" x14ac:dyDescent="0.45">
      <c r="BU42025">
        <f>ROW()</f>
        <v>42025</v>
      </c>
    </row>
    <row r="42026" spans="73:73" x14ac:dyDescent="0.45">
      <c r="BU42026">
        <f>ROW()</f>
        <v>42026</v>
      </c>
    </row>
    <row r="42027" spans="73:73" x14ac:dyDescent="0.45">
      <c r="BU42027">
        <f>ROW()</f>
        <v>42027</v>
      </c>
    </row>
    <row r="42028" spans="73:73" x14ac:dyDescent="0.45">
      <c r="BU42028">
        <f>ROW()</f>
        <v>42028</v>
      </c>
    </row>
    <row r="42029" spans="73:73" x14ac:dyDescent="0.45">
      <c r="BU42029">
        <f>ROW()</f>
        <v>42029</v>
      </c>
    </row>
    <row r="42030" spans="73:73" x14ac:dyDescent="0.45">
      <c r="BU42030">
        <f>ROW()</f>
        <v>42030</v>
      </c>
    </row>
    <row r="42031" spans="73:73" x14ac:dyDescent="0.45">
      <c r="BU42031">
        <f>ROW()</f>
        <v>42031</v>
      </c>
    </row>
    <row r="42032" spans="73:73" x14ac:dyDescent="0.45">
      <c r="BU42032">
        <f>ROW()</f>
        <v>42032</v>
      </c>
    </row>
    <row r="42033" spans="73:73" x14ac:dyDescent="0.45">
      <c r="BU42033">
        <f>ROW()</f>
        <v>42033</v>
      </c>
    </row>
    <row r="42034" spans="73:73" x14ac:dyDescent="0.45">
      <c r="BU42034">
        <f>ROW()</f>
        <v>42034</v>
      </c>
    </row>
    <row r="42035" spans="73:73" x14ac:dyDescent="0.45">
      <c r="BU42035">
        <f>ROW()</f>
        <v>42035</v>
      </c>
    </row>
    <row r="42036" spans="73:73" x14ac:dyDescent="0.45">
      <c r="BU42036">
        <f>ROW()</f>
        <v>42036</v>
      </c>
    </row>
    <row r="42037" spans="73:73" x14ac:dyDescent="0.45">
      <c r="BU42037">
        <f>ROW()</f>
        <v>42037</v>
      </c>
    </row>
    <row r="42038" spans="73:73" x14ac:dyDescent="0.45">
      <c r="BU42038">
        <f>ROW()</f>
        <v>42038</v>
      </c>
    </row>
    <row r="42039" spans="73:73" x14ac:dyDescent="0.45">
      <c r="BU42039">
        <f>ROW()</f>
        <v>42039</v>
      </c>
    </row>
    <row r="42040" spans="73:73" x14ac:dyDescent="0.45">
      <c r="BU42040">
        <f>ROW()</f>
        <v>42040</v>
      </c>
    </row>
    <row r="42041" spans="73:73" x14ac:dyDescent="0.45">
      <c r="BU42041">
        <f>ROW()</f>
        <v>42041</v>
      </c>
    </row>
    <row r="42042" spans="73:73" x14ac:dyDescent="0.45">
      <c r="BU42042">
        <f>ROW()</f>
        <v>42042</v>
      </c>
    </row>
    <row r="42043" spans="73:73" x14ac:dyDescent="0.45">
      <c r="BU42043">
        <f>ROW()</f>
        <v>42043</v>
      </c>
    </row>
    <row r="42044" spans="73:73" x14ac:dyDescent="0.45">
      <c r="BU42044">
        <f>ROW()</f>
        <v>42044</v>
      </c>
    </row>
    <row r="42045" spans="73:73" x14ac:dyDescent="0.45">
      <c r="BU42045">
        <f>ROW()</f>
        <v>42045</v>
      </c>
    </row>
    <row r="42046" spans="73:73" x14ac:dyDescent="0.45">
      <c r="BU42046">
        <f>ROW()</f>
        <v>42046</v>
      </c>
    </row>
    <row r="42047" spans="73:73" x14ac:dyDescent="0.45">
      <c r="BU42047">
        <f>ROW()</f>
        <v>42047</v>
      </c>
    </row>
    <row r="42048" spans="73:73" x14ac:dyDescent="0.45">
      <c r="BU42048">
        <f>ROW()</f>
        <v>42048</v>
      </c>
    </row>
    <row r="42049" spans="73:73" x14ac:dyDescent="0.45">
      <c r="BU42049">
        <f>ROW()</f>
        <v>42049</v>
      </c>
    </row>
    <row r="42050" spans="73:73" x14ac:dyDescent="0.45">
      <c r="BU42050">
        <f>ROW()</f>
        <v>42050</v>
      </c>
    </row>
    <row r="42051" spans="73:73" x14ac:dyDescent="0.45">
      <c r="BU42051">
        <f>ROW()</f>
        <v>42051</v>
      </c>
    </row>
    <row r="42052" spans="73:73" x14ac:dyDescent="0.45">
      <c r="BU42052">
        <f>ROW()</f>
        <v>42052</v>
      </c>
    </row>
    <row r="42053" spans="73:73" x14ac:dyDescent="0.45">
      <c r="BU42053">
        <f>ROW()</f>
        <v>42053</v>
      </c>
    </row>
    <row r="42054" spans="73:73" x14ac:dyDescent="0.45">
      <c r="BU42054">
        <f>ROW()</f>
        <v>42054</v>
      </c>
    </row>
    <row r="42055" spans="73:73" x14ac:dyDescent="0.45">
      <c r="BU42055">
        <f>ROW()</f>
        <v>42055</v>
      </c>
    </row>
    <row r="42056" spans="73:73" x14ac:dyDescent="0.45">
      <c r="BU42056">
        <f>ROW()</f>
        <v>42056</v>
      </c>
    </row>
    <row r="42057" spans="73:73" x14ac:dyDescent="0.45">
      <c r="BU42057">
        <f>ROW()</f>
        <v>42057</v>
      </c>
    </row>
    <row r="42058" spans="73:73" x14ac:dyDescent="0.45">
      <c r="BU42058">
        <f>ROW()</f>
        <v>42058</v>
      </c>
    </row>
    <row r="42059" spans="73:73" x14ac:dyDescent="0.45">
      <c r="BU42059">
        <f>ROW()</f>
        <v>42059</v>
      </c>
    </row>
    <row r="42060" spans="73:73" x14ac:dyDescent="0.45">
      <c r="BU42060">
        <f>ROW()</f>
        <v>42060</v>
      </c>
    </row>
    <row r="42061" spans="73:73" x14ac:dyDescent="0.45">
      <c r="BU42061">
        <f>ROW()</f>
        <v>42061</v>
      </c>
    </row>
    <row r="42062" spans="73:73" x14ac:dyDescent="0.45">
      <c r="BU42062">
        <f>ROW()</f>
        <v>42062</v>
      </c>
    </row>
    <row r="42063" spans="73:73" x14ac:dyDescent="0.45">
      <c r="BU42063">
        <f>ROW()</f>
        <v>42063</v>
      </c>
    </row>
    <row r="42064" spans="73:73" x14ac:dyDescent="0.45">
      <c r="BU42064">
        <f>ROW()</f>
        <v>42064</v>
      </c>
    </row>
    <row r="42065" spans="73:73" x14ac:dyDescent="0.45">
      <c r="BU42065">
        <f>ROW()</f>
        <v>42065</v>
      </c>
    </row>
    <row r="42066" spans="73:73" x14ac:dyDescent="0.45">
      <c r="BU42066">
        <f>ROW()</f>
        <v>42066</v>
      </c>
    </row>
    <row r="42067" spans="73:73" x14ac:dyDescent="0.45">
      <c r="BU42067">
        <f>ROW()</f>
        <v>42067</v>
      </c>
    </row>
    <row r="42068" spans="73:73" x14ac:dyDescent="0.45">
      <c r="BU42068">
        <f>ROW()</f>
        <v>42068</v>
      </c>
    </row>
    <row r="42069" spans="73:73" x14ac:dyDescent="0.45">
      <c r="BU42069">
        <f>ROW()</f>
        <v>42069</v>
      </c>
    </row>
    <row r="42070" spans="73:73" x14ac:dyDescent="0.45">
      <c r="BU42070">
        <f>ROW()</f>
        <v>42070</v>
      </c>
    </row>
    <row r="42071" spans="73:73" x14ac:dyDescent="0.45">
      <c r="BU42071">
        <f>ROW()</f>
        <v>42071</v>
      </c>
    </row>
    <row r="42072" spans="73:73" x14ac:dyDescent="0.45">
      <c r="BU42072">
        <f>ROW()</f>
        <v>42072</v>
      </c>
    </row>
    <row r="42073" spans="73:73" x14ac:dyDescent="0.45">
      <c r="BU42073">
        <f>ROW()</f>
        <v>42073</v>
      </c>
    </row>
    <row r="42074" spans="73:73" x14ac:dyDescent="0.45">
      <c r="BU42074">
        <f>ROW()</f>
        <v>42074</v>
      </c>
    </row>
    <row r="42075" spans="73:73" x14ac:dyDescent="0.45">
      <c r="BU42075">
        <f>ROW()</f>
        <v>42075</v>
      </c>
    </row>
    <row r="42076" spans="73:73" x14ac:dyDescent="0.45">
      <c r="BU42076">
        <f>ROW()</f>
        <v>42076</v>
      </c>
    </row>
    <row r="42077" spans="73:73" x14ac:dyDescent="0.45">
      <c r="BU42077">
        <f>ROW()</f>
        <v>42077</v>
      </c>
    </row>
    <row r="42078" spans="73:73" x14ac:dyDescent="0.45">
      <c r="BU42078">
        <f>ROW()</f>
        <v>42078</v>
      </c>
    </row>
    <row r="42079" spans="73:73" x14ac:dyDescent="0.45">
      <c r="BU42079">
        <f>ROW()</f>
        <v>42079</v>
      </c>
    </row>
    <row r="42080" spans="73:73" x14ac:dyDescent="0.45">
      <c r="BU42080">
        <f>ROW()</f>
        <v>42080</v>
      </c>
    </row>
    <row r="42081" spans="73:73" x14ac:dyDescent="0.45">
      <c r="BU42081">
        <f>ROW()</f>
        <v>42081</v>
      </c>
    </row>
    <row r="42082" spans="73:73" x14ac:dyDescent="0.45">
      <c r="BU42082">
        <f>ROW()</f>
        <v>42082</v>
      </c>
    </row>
    <row r="42083" spans="73:73" x14ac:dyDescent="0.45">
      <c r="BU42083">
        <f>ROW()</f>
        <v>42083</v>
      </c>
    </row>
    <row r="42084" spans="73:73" x14ac:dyDescent="0.45">
      <c r="BU42084">
        <f>ROW()</f>
        <v>42084</v>
      </c>
    </row>
    <row r="42085" spans="73:73" x14ac:dyDescent="0.45">
      <c r="BU42085">
        <f>ROW()</f>
        <v>42085</v>
      </c>
    </row>
    <row r="42086" spans="73:73" x14ac:dyDescent="0.45">
      <c r="BU42086">
        <f>ROW()</f>
        <v>42086</v>
      </c>
    </row>
    <row r="42087" spans="73:73" x14ac:dyDescent="0.45">
      <c r="BU42087">
        <f>ROW()</f>
        <v>42087</v>
      </c>
    </row>
    <row r="42088" spans="73:73" x14ac:dyDescent="0.45">
      <c r="BU42088">
        <f>ROW()</f>
        <v>42088</v>
      </c>
    </row>
    <row r="42089" spans="73:73" x14ac:dyDescent="0.45">
      <c r="BU42089">
        <f>ROW()</f>
        <v>42089</v>
      </c>
    </row>
    <row r="42090" spans="73:73" x14ac:dyDescent="0.45">
      <c r="BU42090">
        <f>ROW()</f>
        <v>42090</v>
      </c>
    </row>
    <row r="42091" spans="73:73" x14ac:dyDescent="0.45">
      <c r="BU42091">
        <f>ROW()</f>
        <v>42091</v>
      </c>
    </row>
    <row r="42092" spans="73:73" x14ac:dyDescent="0.45">
      <c r="BU42092">
        <f>ROW()</f>
        <v>42092</v>
      </c>
    </row>
    <row r="42093" spans="73:73" x14ac:dyDescent="0.45">
      <c r="BU42093">
        <f>ROW()</f>
        <v>42093</v>
      </c>
    </row>
    <row r="42094" spans="73:73" x14ac:dyDescent="0.45">
      <c r="BU42094">
        <f>ROW()</f>
        <v>42094</v>
      </c>
    </row>
    <row r="42095" spans="73:73" x14ac:dyDescent="0.45">
      <c r="BU42095">
        <f>ROW()</f>
        <v>42095</v>
      </c>
    </row>
    <row r="42096" spans="73:73" x14ac:dyDescent="0.45">
      <c r="BU42096">
        <f>ROW()</f>
        <v>42096</v>
      </c>
    </row>
    <row r="42097" spans="73:73" x14ac:dyDescent="0.45">
      <c r="BU42097">
        <f>ROW()</f>
        <v>42097</v>
      </c>
    </row>
    <row r="42098" spans="73:73" x14ac:dyDescent="0.45">
      <c r="BU42098">
        <f>ROW()</f>
        <v>42098</v>
      </c>
    </row>
    <row r="42099" spans="73:73" x14ac:dyDescent="0.45">
      <c r="BU42099">
        <f>ROW()</f>
        <v>42099</v>
      </c>
    </row>
    <row r="42100" spans="73:73" x14ac:dyDescent="0.45">
      <c r="BU42100">
        <f>ROW()</f>
        <v>42100</v>
      </c>
    </row>
    <row r="42101" spans="73:73" x14ac:dyDescent="0.45">
      <c r="BU42101">
        <f>ROW()</f>
        <v>42101</v>
      </c>
    </row>
    <row r="42102" spans="73:73" x14ac:dyDescent="0.45">
      <c r="BU42102">
        <f>ROW()</f>
        <v>42102</v>
      </c>
    </row>
    <row r="42103" spans="73:73" x14ac:dyDescent="0.45">
      <c r="BU42103">
        <f>ROW()</f>
        <v>42103</v>
      </c>
    </row>
    <row r="42104" spans="73:73" x14ac:dyDescent="0.45">
      <c r="BU42104">
        <f>ROW()</f>
        <v>42104</v>
      </c>
    </row>
    <row r="42105" spans="73:73" x14ac:dyDescent="0.45">
      <c r="BU42105">
        <f>ROW()</f>
        <v>42105</v>
      </c>
    </row>
    <row r="42106" spans="73:73" x14ac:dyDescent="0.45">
      <c r="BU42106">
        <f>ROW()</f>
        <v>42106</v>
      </c>
    </row>
    <row r="42107" spans="73:73" x14ac:dyDescent="0.45">
      <c r="BU42107">
        <f>ROW()</f>
        <v>42107</v>
      </c>
    </row>
    <row r="42108" spans="73:73" x14ac:dyDescent="0.45">
      <c r="BU42108">
        <f>ROW()</f>
        <v>42108</v>
      </c>
    </row>
    <row r="42109" spans="73:73" x14ac:dyDescent="0.45">
      <c r="BU42109">
        <f>ROW()</f>
        <v>42109</v>
      </c>
    </row>
    <row r="42110" spans="73:73" x14ac:dyDescent="0.45">
      <c r="BU42110">
        <f>ROW()</f>
        <v>42110</v>
      </c>
    </row>
    <row r="42111" spans="73:73" x14ac:dyDescent="0.45">
      <c r="BU42111">
        <f>ROW()</f>
        <v>42111</v>
      </c>
    </row>
    <row r="42112" spans="73:73" x14ac:dyDescent="0.45">
      <c r="BU42112">
        <f>ROW()</f>
        <v>42112</v>
      </c>
    </row>
    <row r="42113" spans="73:73" x14ac:dyDescent="0.45">
      <c r="BU42113">
        <f>ROW()</f>
        <v>42113</v>
      </c>
    </row>
    <row r="42114" spans="73:73" x14ac:dyDescent="0.45">
      <c r="BU42114">
        <f>ROW()</f>
        <v>42114</v>
      </c>
    </row>
    <row r="42115" spans="73:73" x14ac:dyDescent="0.45">
      <c r="BU42115">
        <f>ROW()</f>
        <v>42115</v>
      </c>
    </row>
    <row r="42116" spans="73:73" x14ac:dyDescent="0.45">
      <c r="BU42116">
        <f>ROW()</f>
        <v>42116</v>
      </c>
    </row>
    <row r="42117" spans="73:73" x14ac:dyDescent="0.45">
      <c r="BU42117">
        <f>ROW()</f>
        <v>42117</v>
      </c>
    </row>
    <row r="42118" spans="73:73" x14ac:dyDescent="0.45">
      <c r="BU42118">
        <f>ROW()</f>
        <v>42118</v>
      </c>
    </row>
    <row r="42119" spans="73:73" x14ac:dyDescent="0.45">
      <c r="BU42119">
        <f>ROW()</f>
        <v>42119</v>
      </c>
    </row>
    <row r="42120" spans="73:73" x14ac:dyDescent="0.45">
      <c r="BU42120">
        <f>ROW()</f>
        <v>42120</v>
      </c>
    </row>
    <row r="42121" spans="73:73" x14ac:dyDescent="0.45">
      <c r="BU42121">
        <f>ROW()</f>
        <v>42121</v>
      </c>
    </row>
    <row r="42122" spans="73:73" x14ac:dyDescent="0.45">
      <c r="BU42122">
        <f>ROW()</f>
        <v>42122</v>
      </c>
    </row>
    <row r="42123" spans="73:73" x14ac:dyDescent="0.45">
      <c r="BU42123">
        <f>ROW()</f>
        <v>42123</v>
      </c>
    </row>
    <row r="42124" spans="73:73" x14ac:dyDescent="0.45">
      <c r="BU42124">
        <f>ROW()</f>
        <v>42124</v>
      </c>
    </row>
    <row r="42125" spans="73:73" x14ac:dyDescent="0.45">
      <c r="BU42125">
        <f>ROW()</f>
        <v>42125</v>
      </c>
    </row>
    <row r="42126" spans="73:73" x14ac:dyDescent="0.45">
      <c r="BU42126">
        <f>ROW()</f>
        <v>42126</v>
      </c>
    </row>
    <row r="42127" spans="73:73" x14ac:dyDescent="0.45">
      <c r="BU42127">
        <f>ROW()</f>
        <v>42127</v>
      </c>
    </row>
    <row r="42128" spans="73:73" x14ac:dyDescent="0.45">
      <c r="BU42128">
        <f>ROW()</f>
        <v>42128</v>
      </c>
    </row>
    <row r="42129" spans="73:73" x14ac:dyDescent="0.45">
      <c r="BU42129">
        <f>ROW()</f>
        <v>42129</v>
      </c>
    </row>
    <row r="42130" spans="73:73" x14ac:dyDescent="0.45">
      <c r="BU42130">
        <f>ROW()</f>
        <v>42130</v>
      </c>
    </row>
    <row r="42131" spans="73:73" x14ac:dyDescent="0.45">
      <c r="BU42131">
        <f>ROW()</f>
        <v>42131</v>
      </c>
    </row>
    <row r="42132" spans="73:73" x14ac:dyDescent="0.45">
      <c r="BU42132">
        <f>ROW()</f>
        <v>42132</v>
      </c>
    </row>
    <row r="42133" spans="73:73" x14ac:dyDescent="0.45">
      <c r="BU42133">
        <f>ROW()</f>
        <v>42133</v>
      </c>
    </row>
    <row r="42134" spans="73:73" x14ac:dyDescent="0.45">
      <c r="BU42134">
        <f>ROW()</f>
        <v>42134</v>
      </c>
    </row>
    <row r="42135" spans="73:73" x14ac:dyDescent="0.45">
      <c r="BU42135">
        <f>ROW()</f>
        <v>42135</v>
      </c>
    </row>
    <row r="42136" spans="73:73" x14ac:dyDescent="0.45">
      <c r="BU42136">
        <f>ROW()</f>
        <v>42136</v>
      </c>
    </row>
    <row r="42137" spans="73:73" x14ac:dyDescent="0.45">
      <c r="BU42137">
        <f>ROW()</f>
        <v>42137</v>
      </c>
    </row>
    <row r="42138" spans="73:73" x14ac:dyDescent="0.45">
      <c r="BU42138">
        <f>ROW()</f>
        <v>42138</v>
      </c>
    </row>
    <row r="42139" spans="73:73" x14ac:dyDescent="0.45">
      <c r="BU42139">
        <f>ROW()</f>
        <v>42139</v>
      </c>
    </row>
    <row r="42140" spans="73:73" x14ac:dyDescent="0.45">
      <c r="BU42140">
        <f>ROW()</f>
        <v>42140</v>
      </c>
    </row>
    <row r="42141" spans="73:73" x14ac:dyDescent="0.45">
      <c r="BU42141">
        <f>ROW()</f>
        <v>42141</v>
      </c>
    </row>
    <row r="42142" spans="73:73" x14ac:dyDescent="0.45">
      <c r="BU42142">
        <f>ROW()</f>
        <v>42142</v>
      </c>
    </row>
    <row r="42143" spans="73:73" x14ac:dyDescent="0.45">
      <c r="BU42143">
        <f>ROW()</f>
        <v>42143</v>
      </c>
    </row>
    <row r="42144" spans="73:73" x14ac:dyDescent="0.45">
      <c r="BU42144">
        <f>ROW()</f>
        <v>42144</v>
      </c>
    </row>
    <row r="42145" spans="73:73" x14ac:dyDescent="0.45">
      <c r="BU42145">
        <f>ROW()</f>
        <v>42145</v>
      </c>
    </row>
    <row r="42146" spans="73:73" x14ac:dyDescent="0.45">
      <c r="BU42146">
        <f>ROW()</f>
        <v>42146</v>
      </c>
    </row>
    <row r="42147" spans="73:73" x14ac:dyDescent="0.45">
      <c r="BU42147">
        <f>ROW()</f>
        <v>42147</v>
      </c>
    </row>
    <row r="42148" spans="73:73" x14ac:dyDescent="0.45">
      <c r="BU42148">
        <f>ROW()</f>
        <v>42148</v>
      </c>
    </row>
    <row r="42149" spans="73:73" x14ac:dyDescent="0.45">
      <c r="BU42149">
        <f>ROW()</f>
        <v>42149</v>
      </c>
    </row>
    <row r="42150" spans="73:73" x14ac:dyDescent="0.45">
      <c r="BU42150">
        <f>ROW()</f>
        <v>42150</v>
      </c>
    </row>
    <row r="42151" spans="73:73" x14ac:dyDescent="0.45">
      <c r="BU42151">
        <f>ROW()</f>
        <v>42151</v>
      </c>
    </row>
    <row r="42152" spans="73:73" x14ac:dyDescent="0.45">
      <c r="BU42152">
        <f>ROW()</f>
        <v>42152</v>
      </c>
    </row>
    <row r="42153" spans="73:73" x14ac:dyDescent="0.45">
      <c r="BU42153">
        <f>ROW()</f>
        <v>42153</v>
      </c>
    </row>
    <row r="42154" spans="73:73" x14ac:dyDescent="0.45">
      <c r="BU42154">
        <f>ROW()</f>
        <v>42154</v>
      </c>
    </row>
    <row r="42155" spans="73:73" x14ac:dyDescent="0.45">
      <c r="BU42155">
        <f>ROW()</f>
        <v>42155</v>
      </c>
    </row>
    <row r="42156" spans="73:73" x14ac:dyDescent="0.45">
      <c r="BU42156">
        <f>ROW()</f>
        <v>42156</v>
      </c>
    </row>
    <row r="42157" spans="73:73" x14ac:dyDescent="0.45">
      <c r="BU42157">
        <f>ROW()</f>
        <v>42157</v>
      </c>
    </row>
    <row r="42158" spans="73:73" x14ac:dyDescent="0.45">
      <c r="BU42158">
        <f>ROW()</f>
        <v>42158</v>
      </c>
    </row>
    <row r="42159" spans="73:73" x14ac:dyDescent="0.45">
      <c r="BU42159">
        <f>ROW()</f>
        <v>42159</v>
      </c>
    </row>
    <row r="42160" spans="73:73" x14ac:dyDescent="0.45">
      <c r="BU42160">
        <f>ROW()</f>
        <v>42160</v>
      </c>
    </row>
    <row r="42161" spans="73:73" x14ac:dyDescent="0.45">
      <c r="BU42161">
        <f>ROW()</f>
        <v>42161</v>
      </c>
    </row>
    <row r="42162" spans="73:73" x14ac:dyDescent="0.45">
      <c r="BU42162">
        <f>ROW()</f>
        <v>42162</v>
      </c>
    </row>
    <row r="42163" spans="73:73" x14ac:dyDescent="0.45">
      <c r="BU42163">
        <f>ROW()</f>
        <v>42163</v>
      </c>
    </row>
    <row r="42164" spans="73:73" x14ac:dyDescent="0.45">
      <c r="BU42164">
        <f>ROW()</f>
        <v>42164</v>
      </c>
    </row>
    <row r="42165" spans="73:73" x14ac:dyDescent="0.45">
      <c r="BU42165">
        <f>ROW()</f>
        <v>42165</v>
      </c>
    </row>
    <row r="42166" spans="73:73" x14ac:dyDescent="0.45">
      <c r="BU42166">
        <f>ROW()</f>
        <v>42166</v>
      </c>
    </row>
    <row r="42167" spans="73:73" x14ac:dyDescent="0.45">
      <c r="BU42167">
        <f>ROW()</f>
        <v>42167</v>
      </c>
    </row>
    <row r="42168" spans="73:73" x14ac:dyDescent="0.45">
      <c r="BU42168">
        <f>ROW()</f>
        <v>42168</v>
      </c>
    </row>
    <row r="42169" spans="73:73" x14ac:dyDescent="0.45">
      <c r="BU42169">
        <f>ROW()</f>
        <v>42169</v>
      </c>
    </row>
    <row r="42170" spans="73:73" x14ac:dyDescent="0.45">
      <c r="BU42170">
        <f>ROW()</f>
        <v>42170</v>
      </c>
    </row>
    <row r="42171" spans="73:73" x14ac:dyDescent="0.45">
      <c r="BU42171">
        <f>ROW()</f>
        <v>42171</v>
      </c>
    </row>
    <row r="42172" spans="73:73" x14ac:dyDescent="0.45">
      <c r="BU42172">
        <f>ROW()</f>
        <v>42172</v>
      </c>
    </row>
    <row r="42173" spans="73:73" x14ac:dyDescent="0.45">
      <c r="BU42173">
        <f>ROW()</f>
        <v>42173</v>
      </c>
    </row>
    <row r="42174" spans="73:73" x14ac:dyDescent="0.45">
      <c r="BU42174">
        <f>ROW()</f>
        <v>42174</v>
      </c>
    </row>
    <row r="42175" spans="73:73" x14ac:dyDescent="0.45">
      <c r="BU42175">
        <f>ROW()</f>
        <v>42175</v>
      </c>
    </row>
    <row r="42176" spans="73:73" x14ac:dyDescent="0.45">
      <c r="BU42176">
        <f>ROW()</f>
        <v>42176</v>
      </c>
    </row>
    <row r="42177" spans="73:73" x14ac:dyDescent="0.45">
      <c r="BU42177">
        <f>ROW()</f>
        <v>42177</v>
      </c>
    </row>
    <row r="42178" spans="73:73" x14ac:dyDescent="0.45">
      <c r="BU42178">
        <f>ROW()</f>
        <v>42178</v>
      </c>
    </row>
    <row r="42179" spans="73:73" x14ac:dyDescent="0.45">
      <c r="BU42179">
        <f>ROW()</f>
        <v>42179</v>
      </c>
    </row>
    <row r="42180" spans="73:73" x14ac:dyDescent="0.45">
      <c r="BU42180">
        <f>ROW()</f>
        <v>42180</v>
      </c>
    </row>
    <row r="42181" spans="73:73" x14ac:dyDescent="0.45">
      <c r="BU42181">
        <f>ROW()</f>
        <v>42181</v>
      </c>
    </row>
    <row r="42182" spans="73:73" x14ac:dyDescent="0.45">
      <c r="BU42182">
        <f>ROW()</f>
        <v>42182</v>
      </c>
    </row>
    <row r="42183" spans="73:73" x14ac:dyDescent="0.45">
      <c r="BU42183">
        <f>ROW()</f>
        <v>42183</v>
      </c>
    </row>
    <row r="42184" spans="73:73" x14ac:dyDescent="0.45">
      <c r="BU42184">
        <f>ROW()</f>
        <v>42184</v>
      </c>
    </row>
    <row r="42185" spans="73:73" x14ac:dyDescent="0.45">
      <c r="BU42185">
        <f>ROW()</f>
        <v>42185</v>
      </c>
    </row>
    <row r="42186" spans="73:73" x14ac:dyDescent="0.45">
      <c r="BU42186">
        <f>ROW()</f>
        <v>42186</v>
      </c>
    </row>
    <row r="42187" spans="73:73" x14ac:dyDescent="0.45">
      <c r="BU42187">
        <f>ROW()</f>
        <v>42187</v>
      </c>
    </row>
    <row r="42188" spans="73:73" x14ac:dyDescent="0.45">
      <c r="BU42188">
        <f>ROW()</f>
        <v>42188</v>
      </c>
    </row>
    <row r="42189" spans="73:73" x14ac:dyDescent="0.45">
      <c r="BU42189">
        <f>ROW()</f>
        <v>42189</v>
      </c>
    </row>
    <row r="42190" spans="73:73" x14ac:dyDescent="0.45">
      <c r="BU42190">
        <f>ROW()</f>
        <v>42190</v>
      </c>
    </row>
    <row r="42191" spans="73:73" x14ac:dyDescent="0.45">
      <c r="BU42191">
        <f>ROW()</f>
        <v>42191</v>
      </c>
    </row>
    <row r="42192" spans="73:73" x14ac:dyDescent="0.45">
      <c r="BU42192">
        <f>ROW()</f>
        <v>42192</v>
      </c>
    </row>
    <row r="42193" spans="73:73" x14ac:dyDescent="0.45">
      <c r="BU42193">
        <f>ROW()</f>
        <v>42193</v>
      </c>
    </row>
    <row r="42194" spans="73:73" x14ac:dyDescent="0.45">
      <c r="BU42194">
        <f>ROW()</f>
        <v>42194</v>
      </c>
    </row>
    <row r="42195" spans="73:73" x14ac:dyDescent="0.45">
      <c r="BU42195">
        <f>ROW()</f>
        <v>42195</v>
      </c>
    </row>
    <row r="42196" spans="73:73" x14ac:dyDescent="0.45">
      <c r="BU42196">
        <f>ROW()</f>
        <v>42196</v>
      </c>
    </row>
    <row r="42197" spans="73:73" x14ac:dyDescent="0.45">
      <c r="BU42197">
        <f>ROW()</f>
        <v>42197</v>
      </c>
    </row>
    <row r="42198" spans="73:73" x14ac:dyDescent="0.45">
      <c r="BU42198">
        <f>ROW()</f>
        <v>42198</v>
      </c>
    </row>
    <row r="42199" spans="73:73" x14ac:dyDescent="0.45">
      <c r="BU42199">
        <f>ROW()</f>
        <v>42199</v>
      </c>
    </row>
    <row r="42200" spans="73:73" x14ac:dyDescent="0.45">
      <c r="BU42200">
        <f>ROW()</f>
        <v>42200</v>
      </c>
    </row>
    <row r="42201" spans="73:73" x14ac:dyDescent="0.45">
      <c r="BU42201">
        <f>ROW()</f>
        <v>42201</v>
      </c>
    </row>
    <row r="42202" spans="73:73" x14ac:dyDescent="0.45">
      <c r="BU42202">
        <f>ROW()</f>
        <v>42202</v>
      </c>
    </row>
    <row r="42203" spans="73:73" x14ac:dyDescent="0.45">
      <c r="BU42203">
        <f>ROW()</f>
        <v>42203</v>
      </c>
    </row>
    <row r="42204" spans="73:73" x14ac:dyDescent="0.45">
      <c r="BU42204">
        <f>ROW()</f>
        <v>42204</v>
      </c>
    </row>
    <row r="42205" spans="73:73" x14ac:dyDescent="0.45">
      <c r="BU42205">
        <f>ROW()</f>
        <v>42205</v>
      </c>
    </row>
    <row r="42206" spans="73:73" x14ac:dyDescent="0.45">
      <c r="BU42206">
        <f>ROW()</f>
        <v>42206</v>
      </c>
    </row>
    <row r="42207" spans="73:73" x14ac:dyDescent="0.45">
      <c r="BU42207">
        <f>ROW()</f>
        <v>42207</v>
      </c>
    </row>
    <row r="42208" spans="73:73" x14ac:dyDescent="0.45">
      <c r="BU42208">
        <f>ROW()</f>
        <v>42208</v>
      </c>
    </row>
    <row r="42209" spans="73:73" x14ac:dyDescent="0.45">
      <c r="BU42209">
        <f>ROW()</f>
        <v>42209</v>
      </c>
    </row>
    <row r="42210" spans="73:73" x14ac:dyDescent="0.45">
      <c r="BU42210">
        <f>ROW()</f>
        <v>42210</v>
      </c>
    </row>
    <row r="42211" spans="73:73" x14ac:dyDescent="0.45">
      <c r="BU42211">
        <f>ROW()</f>
        <v>42211</v>
      </c>
    </row>
    <row r="42212" spans="73:73" x14ac:dyDescent="0.45">
      <c r="BU42212">
        <f>ROW()</f>
        <v>42212</v>
      </c>
    </row>
    <row r="42213" spans="73:73" x14ac:dyDescent="0.45">
      <c r="BU42213">
        <f>ROW()</f>
        <v>42213</v>
      </c>
    </row>
    <row r="42214" spans="73:73" x14ac:dyDescent="0.45">
      <c r="BU42214">
        <f>ROW()</f>
        <v>42214</v>
      </c>
    </row>
    <row r="42215" spans="73:73" x14ac:dyDescent="0.45">
      <c r="BU42215">
        <f>ROW()</f>
        <v>42215</v>
      </c>
    </row>
    <row r="42216" spans="73:73" x14ac:dyDescent="0.45">
      <c r="BU42216">
        <f>ROW()</f>
        <v>42216</v>
      </c>
    </row>
    <row r="42217" spans="73:73" x14ac:dyDescent="0.45">
      <c r="BU42217">
        <f>ROW()</f>
        <v>42217</v>
      </c>
    </row>
    <row r="42218" spans="73:73" x14ac:dyDescent="0.45">
      <c r="BU42218">
        <f>ROW()</f>
        <v>42218</v>
      </c>
    </row>
    <row r="42219" spans="73:73" x14ac:dyDescent="0.45">
      <c r="BU42219">
        <f>ROW()</f>
        <v>42219</v>
      </c>
    </row>
    <row r="42220" spans="73:73" x14ac:dyDescent="0.45">
      <c r="BU42220">
        <f>ROW()</f>
        <v>42220</v>
      </c>
    </row>
    <row r="42221" spans="73:73" x14ac:dyDescent="0.45">
      <c r="BU42221">
        <f>ROW()</f>
        <v>42221</v>
      </c>
    </row>
    <row r="42222" spans="73:73" x14ac:dyDescent="0.45">
      <c r="BU42222">
        <f>ROW()</f>
        <v>42222</v>
      </c>
    </row>
    <row r="42223" spans="73:73" x14ac:dyDescent="0.45">
      <c r="BU42223">
        <f>ROW()</f>
        <v>42223</v>
      </c>
    </row>
    <row r="42224" spans="73:73" x14ac:dyDescent="0.45">
      <c r="BU42224">
        <f>ROW()</f>
        <v>42224</v>
      </c>
    </row>
    <row r="42225" spans="73:73" x14ac:dyDescent="0.45">
      <c r="BU42225">
        <f>ROW()</f>
        <v>42225</v>
      </c>
    </row>
    <row r="42226" spans="73:73" x14ac:dyDescent="0.45">
      <c r="BU42226">
        <f>ROW()</f>
        <v>42226</v>
      </c>
    </row>
    <row r="42227" spans="73:73" x14ac:dyDescent="0.45">
      <c r="BU42227">
        <f>ROW()</f>
        <v>42227</v>
      </c>
    </row>
    <row r="42228" spans="73:73" x14ac:dyDescent="0.45">
      <c r="BU42228">
        <f>ROW()</f>
        <v>42228</v>
      </c>
    </row>
    <row r="42229" spans="73:73" x14ac:dyDescent="0.45">
      <c r="BU42229">
        <f>ROW()</f>
        <v>42229</v>
      </c>
    </row>
    <row r="42230" spans="73:73" x14ac:dyDescent="0.45">
      <c r="BU42230">
        <f>ROW()</f>
        <v>42230</v>
      </c>
    </row>
    <row r="42231" spans="73:73" x14ac:dyDescent="0.45">
      <c r="BU42231">
        <f>ROW()</f>
        <v>42231</v>
      </c>
    </row>
    <row r="42232" spans="73:73" x14ac:dyDescent="0.45">
      <c r="BU42232">
        <f>ROW()</f>
        <v>42232</v>
      </c>
    </row>
    <row r="42233" spans="73:73" x14ac:dyDescent="0.45">
      <c r="BU42233">
        <f>ROW()</f>
        <v>42233</v>
      </c>
    </row>
    <row r="42234" spans="73:73" x14ac:dyDescent="0.45">
      <c r="BU42234">
        <f>ROW()</f>
        <v>42234</v>
      </c>
    </row>
    <row r="42235" spans="73:73" x14ac:dyDescent="0.45">
      <c r="BU42235">
        <f>ROW()</f>
        <v>42235</v>
      </c>
    </row>
    <row r="42236" spans="73:73" x14ac:dyDescent="0.45">
      <c r="BU42236">
        <f>ROW()</f>
        <v>42236</v>
      </c>
    </row>
    <row r="42237" spans="73:73" x14ac:dyDescent="0.45">
      <c r="BU42237">
        <f>ROW()</f>
        <v>42237</v>
      </c>
    </row>
    <row r="42238" spans="73:73" x14ac:dyDescent="0.45">
      <c r="BU42238">
        <f>ROW()</f>
        <v>42238</v>
      </c>
    </row>
    <row r="42239" spans="73:73" x14ac:dyDescent="0.45">
      <c r="BU42239">
        <f>ROW()</f>
        <v>42239</v>
      </c>
    </row>
    <row r="42240" spans="73:73" x14ac:dyDescent="0.45">
      <c r="BU42240">
        <f>ROW()</f>
        <v>42240</v>
      </c>
    </row>
    <row r="42241" spans="73:73" x14ac:dyDescent="0.45">
      <c r="BU42241">
        <f>ROW()</f>
        <v>42241</v>
      </c>
    </row>
    <row r="42242" spans="73:73" x14ac:dyDescent="0.45">
      <c r="BU42242">
        <f>ROW()</f>
        <v>42242</v>
      </c>
    </row>
    <row r="42243" spans="73:73" x14ac:dyDescent="0.45">
      <c r="BU42243">
        <f>ROW()</f>
        <v>42243</v>
      </c>
    </row>
    <row r="42244" spans="73:73" x14ac:dyDescent="0.45">
      <c r="BU42244">
        <f>ROW()</f>
        <v>42244</v>
      </c>
    </row>
    <row r="42245" spans="73:73" x14ac:dyDescent="0.45">
      <c r="BU42245">
        <f>ROW()</f>
        <v>42245</v>
      </c>
    </row>
    <row r="42246" spans="73:73" x14ac:dyDescent="0.45">
      <c r="BU42246">
        <f>ROW()</f>
        <v>42246</v>
      </c>
    </row>
    <row r="42247" spans="73:73" x14ac:dyDescent="0.45">
      <c r="BU42247">
        <f>ROW()</f>
        <v>42247</v>
      </c>
    </row>
    <row r="42248" spans="73:73" x14ac:dyDescent="0.45">
      <c r="BU42248">
        <f>ROW()</f>
        <v>42248</v>
      </c>
    </row>
    <row r="42249" spans="73:73" x14ac:dyDescent="0.45">
      <c r="BU42249">
        <f>ROW()</f>
        <v>42249</v>
      </c>
    </row>
    <row r="42250" spans="73:73" x14ac:dyDescent="0.45">
      <c r="BU42250">
        <f>ROW()</f>
        <v>42250</v>
      </c>
    </row>
    <row r="42251" spans="73:73" x14ac:dyDescent="0.45">
      <c r="BU42251">
        <f>ROW()</f>
        <v>42251</v>
      </c>
    </row>
    <row r="42252" spans="73:73" x14ac:dyDescent="0.45">
      <c r="BU42252">
        <f>ROW()</f>
        <v>42252</v>
      </c>
    </row>
    <row r="42253" spans="73:73" x14ac:dyDescent="0.45">
      <c r="BU42253">
        <f>ROW()</f>
        <v>42253</v>
      </c>
    </row>
    <row r="42254" spans="73:73" x14ac:dyDescent="0.45">
      <c r="BU42254">
        <f>ROW()</f>
        <v>42254</v>
      </c>
    </row>
    <row r="42255" spans="73:73" x14ac:dyDescent="0.45">
      <c r="BU42255">
        <f>ROW()</f>
        <v>42255</v>
      </c>
    </row>
    <row r="42256" spans="73:73" x14ac:dyDescent="0.45">
      <c r="BU42256">
        <f>ROW()</f>
        <v>42256</v>
      </c>
    </row>
    <row r="42257" spans="73:73" x14ac:dyDescent="0.45">
      <c r="BU42257">
        <f>ROW()</f>
        <v>42257</v>
      </c>
    </row>
    <row r="42258" spans="73:73" x14ac:dyDescent="0.45">
      <c r="BU42258">
        <f>ROW()</f>
        <v>42258</v>
      </c>
    </row>
    <row r="42259" spans="73:73" x14ac:dyDescent="0.45">
      <c r="BU42259">
        <f>ROW()</f>
        <v>42259</v>
      </c>
    </row>
    <row r="42260" spans="73:73" x14ac:dyDescent="0.45">
      <c r="BU42260">
        <f>ROW()</f>
        <v>42260</v>
      </c>
    </row>
    <row r="42261" spans="73:73" x14ac:dyDescent="0.45">
      <c r="BU42261">
        <f>ROW()</f>
        <v>42261</v>
      </c>
    </row>
    <row r="42262" spans="73:73" x14ac:dyDescent="0.45">
      <c r="BU42262">
        <f>ROW()</f>
        <v>42262</v>
      </c>
    </row>
    <row r="42263" spans="73:73" x14ac:dyDescent="0.45">
      <c r="BU42263">
        <f>ROW()</f>
        <v>42263</v>
      </c>
    </row>
    <row r="42264" spans="73:73" x14ac:dyDescent="0.45">
      <c r="BU42264">
        <f>ROW()</f>
        <v>42264</v>
      </c>
    </row>
    <row r="42265" spans="73:73" x14ac:dyDescent="0.45">
      <c r="BU42265">
        <f>ROW()</f>
        <v>42265</v>
      </c>
    </row>
    <row r="42266" spans="73:73" x14ac:dyDescent="0.45">
      <c r="BU42266">
        <f>ROW()</f>
        <v>42266</v>
      </c>
    </row>
    <row r="42267" spans="73:73" x14ac:dyDescent="0.45">
      <c r="BU42267">
        <f>ROW()</f>
        <v>42267</v>
      </c>
    </row>
    <row r="42268" spans="73:73" x14ac:dyDescent="0.45">
      <c r="BU42268">
        <f>ROW()</f>
        <v>42268</v>
      </c>
    </row>
    <row r="42269" spans="73:73" x14ac:dyDescent="0.45">
      <c r="BU42269">
        <f>ROW()</f>
        <v>42269</v>
      </c>
    </row>
    <row r="42270" spans="73:73" x14ac:dyDescent="0.45">
      <c r="BU42270">
        <f>ROW()</f>
        <v>42270</v>
      </c>
    </row>
    <row r="42271" spans="73:73" x14ac:dyDescent="0.45">
      <c r="BU42271">
        <f>ROW()</f>
        <v>42271</v>
      </c>
    </row>
    <row r="42272" spans="73:73" x14ac:dyDescent="0.45">
      <c r="BU42272">
        <f>ROW()</f>
        <v>42272</v>
      </c>
    </row>
    <row r="42273" spans="73:73" x14ac:dyDescent="0.45">
      <c r="BU42273">
        <f>ROW()</f>
        <v>42273</v>
      </c>
    </row>
    <row r="42274" spans="73:73" x14ac:dyDescent="0.45">
      <c r="BU42274">
        <f>ROW()</f>
        <v>42274</v>
      </c>
    </row>
    <row r="42275" spans="73:73" x14ac:dyDescent="0.45">
      <c r="BU42275">
        <f>ROW()</f>
        <v>42275</v>
      </c>
    </row>
    <row r="42276" spans="73:73" x14ac:dyDescent="0.45">
      <c r="BU42276">
        <f>ROW()</f>
        <v>42276</v>
      </c>
    </row>
    <row r="42277" spans="73:73" x14ac:dyDescent="0.45">
      <c r="BU42277">
        <f>ROW()</f>
        <v>42277</v>
      </c>
    </row>
    <row r="42278" spans="73:73" x14ac:dyDescent="0.45">
      <c r="BU42278">
        <f>ROW()</f>
        <v>42278</v>
      </c>
    </row>
    <row r="42279" spans="73:73" x14ac:dyDescent="0.45">
      <c r="BU42279">
        <f>ROW()</f>
        <v>42279</v>
      </c>
    </row>
    <row r="42280" spans="73:73" x14ac:dyDescent="0.45">
      <c r="BU42280">
        <f>ROW()</f>
        <v>42280</v>
      </c>
    </row>
    <row r="42281" spans="73:73" x14ac:dyDescent="0.45">
      <c r="BU42281">
        <f>ROW()</f>
        <v>42281</v>
      </c>
    </row>
    <row r="42282" spans="73:73" x14ac:dyDescent="0.45">
      <c r="BU42282">
        <f>ROW()</f>
        <v>42282</v>
      </c>
    </row>
    <row r="42283" spans="73:73" x14ac:dyDescent="0.45">
      <c r="BU42283">
        <f>ROW()</f>
        <v>42283</v>
      </c>
    </row>
    <row r="42284" spans="73:73" x14ac:dyDescent="0.45">
      <c r="BU42284">
        <f>ROW()</f>
        <v>42284</v>
      </c>
    </row>
    <row r="42285" spans="73:73" x14ac:dyDescent="0.45">
      <c r="BU42285">
        <f>ROW()</f>
        <v>42285</v>
      </c>
    </row>
    <row r="42286" spans="73:73" x14ac:dyDescent="0.45">
      <c r="BU42286">
        <f>ROW()</f>
        <v>42286</v>
      </c>
    </row>
    <row r="42287" spans="73:73" x14ac:dyDescent="0.45">
      <c r="BU42287">
        <f>ROW()</f>
        <v>42287</v>
      </c>
    </row>
    <row r="42288" spans="73:73" x14ac:dyDescent="0.45">
      <c r="BU42288">
        <f>ROW()</f>
        <v>42288</v>
      </c>
    </row>
    <row r="42289" spans="73:73" x14ac:dyDescent="0.45">
      <c r="BU42289">
        <f>ROW()</f>
        <v>42289</v>
      </c>
    </row>
    <row r="42290" spans="73:73" x14ac:dyDescent="0.45">
      <c r="BU42290">
        <f>ROW()</f>
        <v>42290</v>
      </c>
    </row>
    <row r="42291" spans="73:73" x14ac:dyDescent="0.45">
      <c r="BU42291">
        <f>ROW()</f>
        <v>42291</v>
      </c>
    </row>
    <row r="42292" spans="73:73" x14ac:dyDescent="0.45">
      <c r="BU42292">
        <f>ROW()</f>
        <v>42292</v>
      </c>
    </row>
    <row r="42293" spans="73:73" x14ac:dyDescent="0.45">
      <c r="BU42293">
        <f>ROW()</f>
        <v>42293</v>
      </c>
    </row>
    <row r="42294" spans="73:73" x14ac:dyDescent="0.45">
      <c r="BU42294">
        <f>ROW()</f>
        <v>42294</v>
      </c>
    </row>
    <row r="42295" spans="73:73" x14ac:dyDescent="0.45">
      <c r="BU42295">
        <f>ROW()</f>
        <v>42295</v>
      </c>
    </row>
    <row r="42296" spans="73:73" x14ac:dyDescent="0.45">
      <c r="BU42296">
        <f>ROW()</f>
        <v>42296</v>
      </c>
    </row>
    <row r="42297" spans="73:73" x14ac:dyDescent="0.45">
      <c r="BU42297">
        <f>ROW()</f>
        <v>42297</v>
      </c>
    </row>
    <row r="42298" spans="73:73" x14ac:dyDescent="0.45">
      <c r="BU42298">
        <f>ROW()</f>
        <v>42298</v>
      </c>
    </row>
    <row r="42299" spans="73:73" x14ac:dyDescent="0.45">
      <c r="BU42299">
        <f>ROW()</f>
        <v>42299</v>
      </c>
    </row>
    <row r="42300" spans="73:73" x14ac:dyDescent="0.45">
      <c r="BU42300">
        <f>ROW()</f>
        <v>42300</v>
      </c>
    </row>
    <row r="42301" spans="73:73" x14ac:dyDescent="0.45">
      <c r="BU42301">
        <f>ROW()</f>
        <v>42301</v>
      </c>
    </row>
    <row r="42302" spans="73:73" x14ac:dyDescent="0.45">
      <c r="BU42302">
        <f>ROW()</f>
        <v>42302</v>
      </c>
    </row>
    <row r="42303" spans="73:73" x14ac:dyDescent="0.45">
      <c r="BU42303">
        <f>ROW()</f>
        <v>42303</v>
      </c>
    </row>
    <row r="42304" spans="73:73" x14ac:dyDescent="0.45">
      <c r="BU42304">
        <f>ROW()</f>
        <v>42304</v>
      </c>
    </row>
    <row r="42305" spans="73:73" x14ac:dyDescent="0.45">
      <c r="BU42305">
        <f>ROW()</f>
        <v>42305</v>
      </c>
    </row>
    <row r="42306" spans="73:73" x14ac:dyDescent="0.45">
      <c r="BU42306">
        <f>ROW()</f>
        <v>42306</v>
      </c>
    </row>
    <row r="42307" spans="73:73" x14ac:dyDescent="0.45">
      <c r="BU42307">
        <f>ROW()</f>
        <v>42307</v>
      </c>
    </row>
    <row r="42308" spans="73:73" x14ac:dyDescent="0.45">
      <c r="BU42308">
        <f>ROW()</f>
        <v>42308</v>
      </c>
    </row>
    <row r="42309" spans="73:73" x14ac:dyDescent="0.45">
      <c r="BU42309">
        <f>ROW()</f>
        <v>42309</v>
      </c>
    </row>
    <row r="42310" spans="73:73" x14ac:dyDescent="0.45">
      <c r="BU42310">
        <f>ROW()</f>
        <v>42310</v>
      </c>
    </row>
    <row r="42311" spans="73:73" x14ac:dyDescent="0.45">
      <c r="BU42311">
        <f>ROW()</f>
        <v>42311</v>
      </c>
    </row>
    <row r="42312" spans="73:73" x14ac:dyDescent="0.45">
      <c r="BU42312">
        <f>ROW()</f>
        <v>42312</v>
      </c>
    </row>
    <row r="42313" spans="73:73" x14ac:dyDescent="0.45">
      <c r="BU42313">
        <f>ROW()</f>
        <v>42313</v>
      </c>
    </row>
    <row r="42314" spans="73:73" x14ac:dyDescent="0.45">
      <c r="BU42314">
        <f>ROW()</f>
        <v>42314</v>
      </c>
    </row>
    <row r="42315" spans="73:73" x14ac:dyDescent="0.45">
      <c r="BU42315">
        <f>ROW()</f>
        <v>42315</v>
      </c>
    </row>
    <row r="42316" spans="73:73" x14ac:dyDescent="0.45">
      <c r="BU42316">
        <f>ROW()</f>
        <v>42316</v>
      </c>
    </row>
    <row r="42317" spans="73:73" x14ac:dyDescent="0.45">
      <c r="BU42317">
        <f>ROW()</f>
        <v>42317</v>
      </c>
    </row>
    <row r="42318" spans="73:73" x14ac:dyDescent="0.45">
      <c r="BU42318">
        <f>ROW()</f>
        <v>42318</v>
      </c>
    </row>
    <row r="42319" spans="73:73" x14ac:dyDescent="0.45">
      <c r="BU42319">
        <f>ROW()</f>
        <v>42319</v>
      </c>
    </row>
    <row r="42320" spans="73:73" x14ac:dyDescent="0.45">
      <c r="BU42320">
        <f>ROW()</f>
        <v>42320</v>
      </c>
    </row>
    <row r="42321" spans="73:73" x14ac:dyDescent="0.45">
      <c r="BU42321">
        <f>ROW()</f>
        <v>42321</v>
      </c>
    </row>
    <row r="42322" spans="73:73" x14ac:dyDescent="0.45">
      <c r="BU42322">
        <f>ROW()</f>
        <v>42322</v>
      </c>
    </row>
    <row r="42323" spans="73:73" x14ac:dyDescent="0.45">
      <c r="BU42323">
        <f>ROW()</f>
        <v>42323</v>
      </c>
    </row>
    <row r="42324" spans="73:73" x14ac:dyDescent="0.45">
      <c r="BU42324">
        <f>ROW()</f>
        <v>42324</v>
      </c>
    </row>
    <row r="42325" spans="73:73" x14ac:dyDescent="0.45">
      <c r="BU42325">
        <f>ROW()</f>
        <v>42325</v>
      </c>
    </row>
    <row r="42326" spans="73:73" x14ac:dyDescent="0.45">
      <c r="BU42326">
        <f>ROW()</f>
        <v>42326</v>
      </c>
    </row>
    <row r="42327" spans="73:73" x14ac:dyDescent="0.45">
      <c r="BU42327">
        <f>ROW()</f>
        <v>42327</v>
      </c>
    </row>
    <row r="42328" spans="73:73" x14ac:dyDescent="0.45">
      <c r="BU42328">
        <f>ROW()</f>
        <v>42328</v>
      </c>
    </row>
    <row r="42329" spans="73:73" x14ac:dyDescent="0.45">
      <c r="BU42329">
        <f>ROW()</f>
        <v>42329</v>
      </c>
    </row>
    <row r="42330" spans="73:73" x14ac:dyDescent="0.45">
      <c r="BU42330">
        <f>ROW()</f>
        <v>42330</v>
      </c>
    </row>
    <row r="42331" spans="73:73" x14ac:dyDescent="0.45">
      <c r="BU42331">
        <f>ROW()</f>
        <v>42331</v>
      </c>
    </row>
    <row r="42332" spans="73:73" x14ac:dyDescent="0.45">
      <c r="BU42332">
        <f>ROW()</f>
        <v>42332</v>
      </c>
    </row>
    <row r="42333" spans="73:73" x14ac:dyDescent="0.45">
      <c r="BU42333">
        <f>ROW()</f>
        <v>42333</v>
      </c>
    </row>
    <row r="42334" spans="73:73" x14ac:dyDescent="0.45">
      <c r="BU42334">
        <f>ROW()</f>
        <v>42334</v>
      </c>
    </row>
    <row r="42335" spans="73:73" x14ac:dyDescent="0.45">
      <c r="BU42335">
        <f>ROW()</f>
        <v>42335</v>
      </c>
    </row>
    <row r="42336" spans="73:73" x14ac:dyDescent="0.45">
      <c r="BU42336">
        <f>ROW()</f>
        <v>42336</v>
      </c>
    </row>
    <row r="42337" spans="73:73" x14ac:dyDescent="0.45">
      <c r="BU42337">
        <f>ROW()</f>
        <v>42337</v>
      </c>
    </row>
    <row r="42338" spans="73:73" x14ac:dyDescent="0.45">
      <c r="BU42338">
        <f>ROW()</f>
        <v>42338</v>
      </c>
    </row>
    <row r="42339" spans="73:73" x14ac:dyDescent="0.45">
      <c r="BU42339">
        <f>ROW()</f>
        <v>42339</v>
      </c>
    </row>
    <row r="42340" spans="73:73" x14ac:dyDescent="0.45">
      <c r="BU42340">
        <f>ROW()</f>
        <v>42340</v>
      </c>
    </row>
    <row r="42341" spans="73:73" x14ac:dyDescent="0.45">
      <c r="BU42341">
        <f>ROW()</f>
        <v>42341</v>
      </c>
    </row>
    <row r="42342" spans="73:73" x14ac:dyDescent="0.45">
      <c r="BU42342">
        <f>ROW()</f>
        <v>42342</v>
      </c>
    </row>
    <row r="42343" spans="73:73" x14ac:dyDescent="0.45">
      <c r="BU42343">
        <f>ROW()</f>
        <v>42343</v>
      </c>
    </row>
    <row r="42344" spans="73:73" x14ac:dyDescent="0.45">
      <c r="BU42344">
        <f>ROW()</f>
        <v>42344</v>
      </c>
    </row>
    <row r="42345" spans="73:73" x14ac:dyDescent="0.45">
      <c r="BU42345">
        <f>ROW()</f>
        <v>42345</v>
      </c>
    </row>
    <row r="42346" spans="73:73" x14ac:dyDescent="0.45">
      <c r="BU42346">
        <f>ROW()</f>
        <v>42346</v>
      </c>
    </row>
    <row r="42347" spans="73:73" x14ac:dyDescent="0.45">
      <c r="BU42347">
        <f>ROW()</f>
        <v>42347</v>
      </c>
    </row>
    <row r="42348" spans="73:73" x14ac:dyDescent="0.45">
      <c r="BU42348">
        <f>ROW()</f>
        <v>42348</v>
      </c>
    </row>
    <row r="42349" spans="73:73" x14ac:dyDescent="0.45">
      <c r="BU42349">
        <f>ROW()</f>
        <v>42349</v>
      </c>
    </row>
    <row r="42350" spans="73:73" x14ac:dyDescent="0.45">
      <c r="BU42350">
        <f>ROW()</f>
        <v>42350</v>
      </c>
    </row>
    <row r="42351" spans="73:73" x14ac:dyDescent="0.45">
      <c r="BU42351">
        <f>ROW()</f>
        <v>42351</v>
      </c>
    </row>
    <row r="42352" spans="73:73" x14ac:dyDescent="0.45">
      <c r="BU42352">
        <f>ROW()</f>
        <v>42352</v>
      </c>
    </row>
    <row r="42353" spans="73:73" x14ac:dyDescent="0.45">
      <c r="BU42353">
        <f>ROW()</f>
        <v>42353</v>
      </c>
    </row>
    <row r="42354" spans="73:73" x14ac:dyDescent="0.45">
      <c r="BU42354">
        <f>ROW()</f>
        <v>42354</v>
      </c>
    </row>
    <row r="42355" spans="73:73" x14ac:dyDescent="0.45">
      <c r="BU42355">
        <f>ROW()</f>
        <v>42355</v>
      </c>
    </row>
    <row r="42356" spans="73:73" x14ac:dyDescent="0.45">
      <c r="BU42356">
        <f>ROW()</f>
        <v>42356</v>
      </c>
    </row>
    <row r="42357" spans="73:73" x14ac:dyDescent="0.45">
      <c r="BU42357">
        <f>ROW()</f>
        <v>42357</v>
      </c>
    </row>
    <row r="42358" spans="73:73" x14ac:dyDescent="0.45">
      <c r="BU42358">
        <f>ROW()</f>
        <v>42358</v>
      </c>
    </row>
    <row r="42359" spans="73:73" x14ac:dyDescent="0.45">
      <c r="BU42359">
        <f>ROW()</f>
        <v>42359</v>
      </c>
    </row>
    <row r="42360" spans="73:73" x14ac:dyDescent="0.45">
      <c r="BU42360">
        <f>ROW()</f>
        <v>42360</v>
      </c>
    </row>
    <row r="42361" spans="73:73" x14ac:dyDescent="0.45">
      <c r="BU42361">
        <f>ROW()</f>
        <v>42361</v>
      </c>
    </row>
    <row r="42362" spans="73:73" x14ac:dyDescent="0.45">
      <c r="BU42362">
        <f>ROW()</f>
        <v>42362</v>
      </c>
    </row>
    <row r="42363" spans="73:73" x14ac:dyDescent="0.45">
      <c r="BU42363">
        <f>ROW()</f>
        <v>42363</v>
      </c>
    </row>
    <row r="42364" spans="73:73" x14ac:dyDescent="0.45">
      <c r="BU42364">
        <f>ROW()</f>
        <v>42364</v>
      </c>
    </row>
    <row r="42365" spans="73:73" x14ac:dyDescent="0.45">
      <c r="BU42365">
        <f>ROW()</f>
        <v>42365</v>
      </c>
    </row>
    <row r="42366" spans="73:73" x14ac:dyDescent="0.45">
      <c r="BU42366">
        <f>ROW()</f>
        <v>42366</v>
      </c>
    </row>
    <row r="42367" spans="73:73" x14ac:dyDescent="0.45">
      <c r="BU42367">
        <f>ROW()</f>
        <v>42367</v>
      </c>
    </row>
    <row r="42368" spans="73:73" x14ac:dyDescent="0.45">
      <c r="BU42368">
        <f>ROW()</f>
        <v>42368</v>
      </c>
    </row>
    <row r="42369" spans="73:73" x14ac:dyDescent="0.45">
      <c r="BU42369">
        <f>ROW()</f>
        <v>42369</v>
      </c>
    </row>
    <row r="42370" spans="73:73" x14ac:dyDescent="0.45">
      <c r="BU42370">
        <f>ROW()</f>
        <v>42370</v>
      </c>
    </row>
    <row r="42371" spans="73:73" x14ac:dyDescent="0.45">
      <c r="BU42371">
        <f>ROW()</f>
        <v>42371</v>
      </c>
    </row>
    <row r="42372" spans="73:73" x14ac:dyDescent="0.45">
      <c r="BU42372">
        <f>ROW()</f>
        <v>42372</v>
      </c>
    </row>
    <row r="42373" spans="73:73" x14ac:dyDescent="0.45">
      <c r="BU42373">
        <f>ROW()</f>
        <v>42373</v>
      </c>
    </row>
    <row r="42374" spans="73:73" x14ac:dyDescent="0.45">
      <c r="BU42374">
        <f>ROW()</f>
        <v>42374</v>
      </c>
    </row>
    <row r="42375" spans="73:73" x14ac:dyDescent="0.45">
      <c r="BU42375">
        <f>ROW()</f>
        <v>42375</v>
      </c>
    </row>
    <row r="42376" spans="73:73" x14ac:dyDescent="0.45">
      <c r="BU42376">
        <f>ROW()</f>
        <v>42376</v>
      </c>
    </row>
    <row r="42377" spans="73:73" x14ac:dyDescent="0.45">
      <c r="BU42377">
        <f>ROW()</f>
        <v>42377</v>
      </c>
    </row>
    <row r="42378" spans="73:73" x14ac:dyDescent="0.45">
      <c r="BU42378">
        <f>ROW()</f>
        <v>42378</v>
      </c>
    </row>
    <row r="42379" spans="73:73" x14ac:dyDescent="0.45">
      <c r="BU42379">
        <f>ROW()</f>
        <v>42379</v>
      </c>
    </row>
    <row r="42380" spans="73:73" x14ac:dyDescent="0.45">
      <c r="BU42380">
        <f>ROW()</f>
        <v>42380</v>
      </c>
    </row>
    <row r="42381" spans="73:73" x14ac:dyDescent="0.45">
      <c r="BU42381">
        <f>ROW()</f>
        <v>42381</v>
      </c>
    </row>
    <row r="42382" spans="73:73" x14ac:dyDescent="0.45">
      <c r="BU42382">
        <f>ROW()</f>
        <v>42382</v>
      </c>
    </row>
    <row r="42383" spans="73:73" x14ac:dyDescent="0.45">
      <c r="BU42383">
        <f>ROW()</f>
        <v>42383</v>
      </c>
    </row>
    <row r="42384" spans="73:73" x14ac:dyDescent="0.45">
      <c r="BU42384">
        <f>ROW()</f>
        <v>42384</v>
      </c>
    </row>
    <row r="42385" spans="73:73" x14ac:dyDescent="0.45">
      <c r="BU42385">
        <f>ROW()</f>
        <v>42385</v>
      </c>
    </row>
    <row r="42386" spans="73:73" x14ac:dyDescent="0.45">
      <c r="BU42386">
        <f>ROW()</f>
        <v>42386</v>
      </c>
    </row>
    <row r="42387" spans="73:73" x14ac:dyDescent="0.45">
      <c r="BU42387">
        <f>ROW()</f>
        <v>42387</v>
      </c>
    </row>
    <row r="42388" spans="73:73" x14ac:dyDescent="0.45">
      <c r="BU42388">
        <f>ROW()</f>
        <v>42388</v>
      </c>
    </row>
    <row r="42389" spans="73:73" x14ac:dyDescent="0.45">
      <c r="BU42389">
        <f>ROW()</f>
        <v>42389</v>
      </c>
    </row>
    <row r="42390" spans="73:73" x14ac:dyDescent="0.45">
      <c r="BU42390">
        <f>ROW()</f>
        <v>42390</v>
      </c>
    </row>
    <row r="42391" spans="73:73" x14ac:dyDescent="0.45">
      <c r="BU42391">
        <f>ROW()</f>
        <v>42391</v>
      </c>
    </row>
    <row r="42392" spans="73:73" x14ac:dyDescent="0.45">
      <c r="BU42392">
        <f>ROW()</f>
        <v>42392</v>
      </c>
    </row>
    <row r="42393" spans="73:73" x14ac:dyDescent="0.45">
      <c r="BU42393">
        <f>ROW()</f>
        <v>42393</v>
      </c>
    </row>
    <row r="42394" spans="73:73" x14ac:dyDescent="0.45">
      <c r="BU42394">
        <f>ROW()</f>
        <v>42394</v>
      </c>
    </row>
    <row r="42395" spans="73:73" x14ac:dyDescent="0.45">
      <c r="BU42395">
        <f>ROW()</f>
        <v>42395</v>
      </c>
    </row>
    <row r="42396" spans="73:73" x14ac:dyDescent="0.45">
      <c r="BU42396">
        <f>ROW()</f>
        <v>42396</v>
      </c>
    </row>
    <row r="42397" spans="73:73" x14ac:dyDescent="0.45">
      <c r="BU42397">
        <f>ROW()</f>
        <v>42397</v>
      </c>
    </row>
    <row r="42398" spans="73:73" x14ac:dyDescent="0.45">
      <c r="BU42398">
        <f>ROW()</f>
        <v>42398</v>
      </c>
    </row>
    <row r="42399" spans="73:73" x14ac:dyDescent="0.45">
      <c r="BU42399">
        <f>ROW()</f>
        <v>42399</v>
      </c>
    </row>
    <row r="42400" spans="73:73" x14ac:dyDescent="0.45">
      <c r="BU42400">
        <f>ROW()</f>
        <v>42400</v>
      </c>
    </row>
    <row r="42401" spans="73:73" x14ac:dyDescent="0.45">
      <c r="BU42401">
        <f>ROW()</f>
        <v>42401</v>
      </c>
    </row>
    <row r="42402" spans="73:73" x14ac:dyDescent="0.45">
      <c r="BU42402">
        <f>ROW()</f>
        <v>42402</v>
      </c>
    </row>
    <row r="42403" spans="73:73" x14ac:dyDescent="0.45">
      <c r="BU42403">
        <f>ROW()</f>
        <v>42403</v>
      </c>
    </row>
    <row r="42404" spans="73:73" x14ac:dyDescent="0.45">
      <c r="BU42404">
        <f>ROW()</f>
        <v>42404</v>
      </c>
    </row>
    <row r="42405" spans="73:73" x14ac:dyDescent="0.45">
      <c r="BU42405">
        <f>ROW()</f>
        <v>42405</v>
      </c>
    </row>
    <row r="42406" spans="73:73" x14ac:dyDescent="0.45">
      <c r="BU42406">
        <f>ROW()</f>
        <v>42406</v>
      </c>
    </row>
    <row r="42407" spans="73:73" x14ac:dyDescent="0.45">
      <c r="BU42407">
        <f>ROW()</f>
        <v>42407</v>
      </c>
    </row>
    <row r="42408" spans="73:73" x14ac:dyDescent="0.45">
      <c r="BU42408">
        <f>ROW()</f>
        <v>42408</v>
      </c>
    </row>
    <row r="42409" spans="73:73" x14ac:dyDescent="0.45">
      <c r="BU42409">
        <f>ROW()</f>
        <v>42409</v>
      </c>
    </row>
    <row r="42410" spans="73:73" x14ac:dyDescent="0.45">
      <c r="BU42410">
        <f>ROW()</f>
        <v>42410</v>
      </c>
    </row>
    <row r="42411" spans="73:73" x14ac:dyDescent="0.45">
      <c r="BU42411">
        <f>ROW()</f>
        <v>42411</v>
      </c>
    </row>
    <row r="42412" spans="73:73" x14ac:dyDescent="0.45">
      <c r="BU42412">
        <f>ROW()</f>
        <v>42412</v>
      </c>
    </row>
    <row r="42413" spans="73:73" x14ac:dyDescent="0.45">
      <c r="BU42413">
        <f>ROW()</f>
        <v>42413</v>
      </c>
    </row>
    <row r="42414" spans="73:73" x14ac:dyDescent="0.45">
      <c r="BU42414">
        <f>ROW()</f>
        <v>42414</v>
      </c>
    </row>
    <row r="42415" spans="73:73" x14ac:dyDescent="0.45">
      <c r="BU42415">
        <f>ROW()</f>
        <v>42415</v>
      </c>
    </row>
    <row r="42416" spans="73:73" x14ac:dyDescent="0.45">
      <c r="BU42416">
        <f>ROW()</f>
        <v>42416</v>
      </c>
    </row>
    <row r="42417" spans="73:73" x14ac:dyDescent="0.45">
      <c r="BU42417">
        <f>ROW()</f>
        <v>42417</v>
      </c>
    </row>
    <row r="42418" spans="73:73" x14ac:dyDescent="0.45">
      <c r="BU42418">
        <f>ROW()</f>
        <v>42418</v>
      </c>
    </row>
    <row r="42419" spans="73:73" x14ac:dyDescent="0.45">
      <c r="BU42419">
        <f>ROW()</f>
        <v>42419</v>
      </c>
    </row>
    <row r="42420" spans="73:73" x14ac:dyDescent="0.45">
      <c r="BU42420">
        <f>ROW()</f>
        <v>42420</v>
      </c>
    </row>
    <row r="42421" spans="73:73" x14ac:dyDescent="0.45">
      <c r="BU42421">
        <f>ROW()</f>
        <v>42421</v>
      </c>
    </row>
    <row r="42422" spans="73:73" x14ac:dyDescent="0.45">
      <c r="BU42422">
        <f>ROW()</f>
        <v>42422</v>
      </c>
    </row>
    <row r="42423" spans="73:73" x14ac:dyDescent="0.45">
      <c r="BU42423">
        <f>ROW()</f>
        <v>42423</v>
      </c>
    </row>
    <row r="42424" spans="73:73" x14ac:dyDescent="0.45">
      <c r="BU42424">
        <f>ROW()</f>
        <v>42424</v>
      </c>
    </row>
    <row r="42425" spans="73:73" x14ac:dyDescent="0.45">
      <c r="BU42425">
        <f>ROW()</f>
        <v>42425</v>
      </c>
    </row>
    <row r="42426" spans="73:73" x14ac:dyDescent="0.45">
      <c r="BU42426">
        <f>ROW()</f>
        <v>42426</v>
      </c>
    </row>
    <row r="42427" spans="73:73" x14ac:dyDescent="0.45">
      <c r="BU42427">
        <f>ROW()</f>
        <v>42427</v>
      </c>
    </row>
    <row r="42428" spans="73:73" x14ac:dyDescent="0.45">
      <c r="BU42428">
        <f>ROW()</f>
        <v>42428</v>
      </c>
    </row>
    <row r="42429" spans="73:73" x14ac:dyDescent="0.45">
      <c r="BU42429">
        <f>ROW()</f>
        <v>42429</v>
      </c>
    </row>
    <row r="42430" spans="73:73" x14ac:dyDescent="0.45">
      <c r="BU42430">
        <f>ROW()</f>
        <v>42430</v>
      </c>
    </row>
    <row r="42431" spans="73:73" x14ac:dyDescent="0.45">
      <c r="BU42431">
        <f>ROW()</f>
        <v>42431</v>
      </c>
    </row>
    <row r="42432" spans="73:73" x14ac:dyDescent="0.45">
      <c r="BU42432">
        <f>ROW()</f>
        <v>42432</v>
      </c>
    </row>
    <row r="42433" spans="73:73" x14ac:dyDescent="0.45">
      <c r="BU42433">
        <f>ROW()</f>
        <v>42433</v>
      </c>
    </row>
    <row r="42434" spans="73:73" x14ac:dyDescent="0.45">
      <c r="BU42434">
        <f>ROW()</f>
        <v>42434</v>
      </c>
    </row>
    <row r="42435" spans="73:73" x14ac:dyDescent="0.45">
      <c r="BU42435">
        <f>ROW()</f>
        <v>42435</v>
      </c>
    </row>
    <row r="42436" spans="73:73" x14ac:dyDescent="0.45">
      <c r="BU42436">
        <f>ROW()</f>
        <v>42436</v>
      </c>
    </row>
    <row r="42437" spans="73:73" x14ac:dyDescent="0.45">
      <c r="BU42437">
        <f>ROW()</f>
        <v>42437</v>
      </c>
    </row>
    <row r="42438" spans="73:73" x14ac:dyDescent="0.45">
      <c r="BU42438">
        <f>ROW()</f>
        <v>42438</v>
      </c>
    </row>
    <row r="42439" spans="73:73" x14ac:dyDescent="0.45">
      <c r="BU42439">
        <f>ROW()</f>
        <v>42439</v>
      </c>
    </row>
    <row r="42440" spans="73:73" x14ac:dyDescent="0.45">
      <c r="BU42440">
        <f>ROW()</f>
        <v>42440</v>
      </c>
    </row>
    <row r="42441" spans="73:73" x14ac:dyDescent="0.45">
      <c r="BU42441">
        <f>ROW()</f>
        <v>42441</v>
      </c>
    </row>
    <row r="42442" spans="73:73" x14ac:dyDescent="0.45">
      <c r="BU42442">
        <f>ROW()</f>
        <v>42442</v>
      </c>
    </row>
    <row r="42443" spans="73:73" x14ac:dyDescent="0.45">
      <c r="BU42443">
        <f>ROW()</f>
        <v>42443</v>
      </c>
    </row>
    <row r="42444" spans="73:73" x14ac:dyDescent="0.45">
      <c r="BU42444">
        <f>ROW()</f>
        <v>42444</v>
      </c>
    </row>
    <row r="42445" spans="73:73" x14ac:dyDescent="0.45">
      <c r="BU42445">
        <f>ROW()</f>
        <v>42445</v>
      </c>
    </row>
    <row r="42446" spans="73:73" x14ac:dyDescent="0.45">
      <c r="BU42446">
        <f>ROW()</f>
        <v>42446</v>
      </c>
    </row>
    <row r="42447" spans="73:73" x14ac:dyDescent="0.45">
      <c r="BU42447">
        <f>ROW()</f>
        <v>42447</v>
      </c>
    </row>
    <row r="42448" spans="73:73" x14ac:dyDescent="0.45">
      <c r="BU42448">
        <f>ROW()</f>
        <v>42448</v>
      </c>
    </row>
    <row r="42449" spans="73:73" x14ac:dyDescent="0.45">
      <c r="BU42449">
        <f>ROW()</f>
        <v>42449</v>
      </c>
    </row>
    <row r="42450" spans="73:73" x14ac:dyDescent="0.45">
      <c r="BU42450">
        <f>ROW()</f>
        <v>42450</v>
      </c>
    </row>
    <row r="42451" spans="73:73" x14ac:dyDescent="0.45">
      <c r="BU42451">
        <f>ROW()</f>
        <v>42451</v>
      </c>
    </row>
    <row r="42452" spans="73:73" x14ac:dyDescent="0.45">
      <c r="BU42452">
        <f>ROW()</f>
        <v>42452</v>
      </c>
    </row>
    <row r="42453" spans="73:73" x14ac:dyDescent="0.45">
      <c r="BU42453">
        <f>ROW()</f>
        <v>42453</v>
      </c>
    </row>
    <row r="42454" spans="73:73" x14ac:dyDescent="0.45">
      <c r="BU42454">
        <f>ROW()</f>
        <v>42454</v>
      </c>
    </row>
    <row r="42455" spans="73:73" x14ac:dyDescent="0.45">
      <c r="BU42455">
        <f>ROW()</f>
        <v>42455</v>
      </c>
    </row>
    <row r="42456" spans="73:73" x14ac:dyDescent="0.45">
      <c r="BU42456">
        <f>ROW()</f>
        <v>42456</v>
      </c>
    </row>
    <row r="42457" spans="73:73" x14ac:dyDescent="0.45">
      <c r="BU42457">
        <f>ROW()</f>
        <v>42457</v>
      </c>
    </row>
    <row r="42458" spans="73:73" x14ac:dyDescent="0.45">
      <c r="BU42458">
        <f>ROW()</f>
        <v>42458</v>
      </c>
    </row>
    <row r="42459" spans="73:73" x14ac:dyDescent="0.45">
      <c r="BU42459">
        <f>ROW()</f>
        <v>42459</v>
      </c>
    </row>
    <row r="42460" spans="73:73" x14ac:dyDescent="0.45">
      <c r="BU42460">
        <f>ROW()</f>
        <v>42460</v>
      </c>
    </row>
    <row r="42461" spans="73:73" x14ac:dyDescent="0.45">
      <c r="BU42461">
        <f>ROW()</f>
        <v>42461</v>
      </c>
    </row>
    <row r="42462" spans="73:73" x14ac:dyDescent="0.45">
      <c r="BU42462">
        <f>ROW()</f>
        <v>42462</v>
      </c>
    </row>
    <row r="42463" spans="73:73" x14ac:dyDescent="0.45">
      <c r="BU42463">
        <f>ROW()</f>
        <v>42463</v>
      </c>
    </row>
    <row r="42464" spans="73:73" x14ac:dyDescent="0.45">
      <c r="BU42464">
        <f>ROW()</f>
        <v>42464</v>
      </c>
    </row>
    <row r="42465" spans="73:73" x14ac:dyDescent="0.45">
      <c r="BU42465">
        <f>ROW()</f>
        <v>42465</v>
      </c>
    </row>
    <row r="42466" spans="73:73" x14ac:dyDescent="0.45">
      <c r="BU42466">
        <f>ROW()</f>
        <v>42466</v>
      </c>
    </row>
    <row r="42467" spans="73:73" x14ac:dyDescent="0.45">
      <c r="BU42467">
        <f>ROW()</f>
        <v>42467</v>
      </c>
    </row>
    <row r="42468" spans="73:73" x14ac:dyDescent="0.45">
      <c r="BU42468">
        <f>ROW()</f>
        <v>42468</v>
      </c>
    </row>
    <row r="42469" spans="73:73" x14ac:dyDescent="0.45">
      <c r="BU42469">
        <f>ROW()</f>
        <v>42469</v>
      </c>
    </row>
    <row r="42470" spans="73:73" x14ac:dyDescent="0.45">
      <c r="BU42470">
        <f>ROW()</f>
        <v>42470</v>
      </c>
    </row>
    <row r="42471" spans="73:73" x14ac:dyDescent="0.45">
      <c r="BU42471">
        <f>ROW()</f>
        <v>42471</v>
      </c>
    </row>
    <row r="42472" spans="73:73" x14ac:dyDescent="0.45">
      <c r="BU42472">
        <f>ROW()</f>
        <v>42472</v>
      </c>
    </row>
    <row r="42473" spans="73:73" x14ac:dyDescent="0.45">
      <c r="BU42473">
        <f>ROW()</f>
        <v>42473</v>
      </c>
    </row>
    <row r="42474" spans="73:73" x14ac:dyDescent="0.45">
      <c r="BU42474">
        <f>ROW()</f>
        <v>42474</v>
      </c>
    </row>
    <row r="42475" spans="73:73" x14ac:dyDescent="0.45">
      <c r="BU42475">
        <f>ROW()</f>
        <v>42475</v>
      </c>
    </row>
    <row r="42476" spans="73:73" x14ac:dyDescent="0.45">
      <c r="BU42476">
        <f>ROW()</f>
        <v>42476</v>
      </c>
    </row>
    <row r="42477" spans="73:73" x14ac:dyDescent="0.45">
      <c r="BU42477">
        <f>ROW()</f>
        <v>42477</v>
      </c>
    </row>
    <row r="42478" spans="73:73" x14ac:dyDescent="0.45">
      <c r="BU42478">
        <f>ROW()</f>
        <v>42478</v>
      </c>
    </row>
    <row r="42479" spans="73:73" x14ac:dyDescent="0.45">
      <c r="BU42479">
        <f>ROW()</f>
        <v>42479</v>
      </c>
    </row>
    <row r="42480" spans="73:73" x14ac:dyDescent="0.45">
      <c r="BU42480">
        <f>ROW()</f>
        <v>42480</v>
      </c>
    </row>
    <row r="42481" spans="73:73" x14ac:dyDescent="0.45">
      <c r="BU42481">
        <f>ROW()</f>
        <v>42481</v>
      </c>
    </row>
    <row r="42482" spans="73:73" x14ac:dyDescent="0.45">
      <c r="BU42482">
        <f>ROW()</f>
        <v>42482</v>
      </c>
    </row>
    <row r="42483" spans="73:73" x14ac:dyDescent="0.45">
      <c r="BU42483">
        <f>ROW()</f>
        <v>42483</v>
      </c>
    </row>
    <row r="42484" spans="73:73" x14ac:dyDescent="0.45">
      <c r="BU42484">
        <f>ROW()</f>
        <v>42484</v>
      </c>
    </row>
    <row r="42485" spans="73:73" x14ac:dyDescent="0.45">
      <c r="BU42485">
        <f>ROW()</f>
        <v>42485</v>
      </c>
    </row>
    <row r="42486" spans="73:73" x14ac:dyDescent="0.45">
      <c r="BU42486">
        <f>ROW()</f>
        <v>42486</v>
      </c>
    </row>
    <row r="42487" spans="73:73" x14ac:dyDescent="0.45">
      <c r="BU42487">
        <f>ROW()</f>
        <v>42487</v>
      </c>
    </row>
    <row r="42488" spans="73:73" x14ac:dyDescent="0.45">
      <c r="BU42488">
        <f>ROW()</f>
        <v>42488</v>
      </c>
    </row>
    <row r="42489" spans="73:73" x14ac:dyDescent="0.45">
      <c r="BU42489">
        <f>ROW()</f>
        <v>42489</v>
      </c>
    </row>
    <row r="42490" spans="73:73" x14ac:dyDescent="0.45">
      <c r="BU42490">
        <f>ROW()</f>
        <v>42490</v>
      </c>
    </row>
    <row r="42491" spans="73:73" x14ac:dyDescent="0.45">
      <c r="BU42491">
        <f>ROW()</f>
        <v>42491</v>
      </c>
    </row>
    <row r="42492" spans="73:73" x14ac:dyDescent="0.45">
      <c r="BU42492">
        <f>ROW()</f>
        <v>42492</v>
      </c>
    </row>
    <row r="42493" spans="73:73" x14ac:dyDescent="0.45">
      <c r="BU42493">
        <f>ROW()</f>
        <v>42493</v>
      </c>
    </row>
    <row r="42494" spans="73:73" x14ac:dyDescent="0.45">
      <c r="BU42494">
        <f>ROW()</f>
        <v>42494</v>
      </c>
    </row>
    <row r="42495" spans="73:73" x14ac:dyDescent="0.45">
      <c r="BU42495">
        <f>ROW()</f>
        <v>42495</v>
      </c>
    </row>
    <row r="42496" spans="73:73" x14ac:dyDescent="0.45">
      <c r="BU42496">
        <f>ROW()</f>
        <v>42496</v>
      </c>
    </row>
    <row r="42497" spans="73:73" x14ac:dyDescent="0.45">
      <c r="BU42497">
        <f>ROW()</f>
        <v>42497</v>
      </c>
    </row>
    <row r="42498" spans="73:73" x14ac:dyDescent="0.45">
      <c r="BU42498">
        <f>ROW()</f>
        <v>42498</v>
      </c>
    </row>
    <row r="42499" spans="73:73" x14ac:dyDescent="0.45">
      <c r="BU42499">
        <f>ROW()</f>
        <v>42499</v>
      </c>
    </row>
    <row r="42500" spans="73:73" x14ac:dyDescent="0.45">
      <c r="BU42500">
        <f>ROW()</f>
        <v>42500</v>
      </c>
    </row>
    <row r="42501" spans="73:73" x14ac:dyDescent="0.45">
      <c r="BU42501">
        <f>ROW()</f>
        <v>42501</v>
      </c>
    </row>
    <row r="42502" spans="73:73" x14ac:dyDescent="0.45">
      <c r="BU42502">
        <f>ROW()</f>
        <v>42502</v>
      </c>
    </row>
    <row r="42503" spans="73:73" x14ac:dyDescent="0.45">
      <c r="BU42503">
        <f>ROW()</f>
        <v>42503</v>
      </c>
    </row>
    <row r="42504" spans="73:73" x14ac:dyDescent="0.45">
      <c r="BU42504">
        <f>ROW()</f>
        <v>42504</v>
      </c>
    </row>
    <row r="42505" spans="73:73" x14ac:dyDescent="0.45">
      <c r="BU42505">
        <f>ROW()</f>
        <v>42505</v>
      </c>
    </row>
    <row r="42506" spans="73:73" x14ac:dyDescent="0.45">
      <c r="BU42506">
        <f>ROW()</f>
        <v>42506</v>
      </c>
    </row>
    <row r="42507" spans="73:73" x14ac:dyDescent="0.45">
      <c r="BU42507">
        <f>ROW()</f>
        <v>42507</v>
      </c>
    </row>
    <row r="42508" spans="73:73" x14ac:dyDescent="0.45">
      <c r="BU42508">
        <f>ROW()</f>
        <v>42508</v>
      </c>
    </row>
    <row r="42509" spans="73:73" x14ac:dyDescent="0.45">
      <c r="BU42509">
        <f>ROW()</f>
        <v>42509</v>
      </c>
    </row>
    <row r="42510" spans="73:73" x14ac:dyDescent="0.45">
      <c r="BU42510">
        <f>ROW()</f>
        <v>42510</v>
      </c>
    </row>
    <row r="42511" spans="73:73" x14ac:dyDescent="0.45">
      <c r="BU42511">
        <f>ROW()</f>
        <v>42511</v>
      </c>
    </row>
    <row r="42512" spans="73:73" x14ac:dyDescent="0.45">
      <c r="BU42512">
        <f>ROW()</f>
        <v>42512</v>
      </c>
    </row>
    <row r="42513" spans="73:73" x14ac:dyDescent="0.45">
      <c r="BU42513">
        <f>ROW()</f>
        <v>42513</v>
      </c>
    </row>
    <row r="42514" spans="73:73" x14ac:dyDescent="0.45">
      <c r="BU42514">
        <f>ROW()</f>
        <v>42514</v>
      </c>
    </row>
    <row r="42515" spans="73:73" x14ac:dyDescent="0.45">
      <c r="BU42515">
        <f>ROW()</f>
        <v>42515</v>
      </c>
    </row>
    <row r="42516" spans="73:73" x14ac:dyDescent="0.45">
      <c r="BU42516">
        <f>ROW()</f>
        <v>42516</v>
      </c>
    </row>
    <row r="42517" spans="73:73" x14ac:dyDescent="0.45">
      <c r="BU42517">
        <f>ROW()</f>
        <v>42517</v>
      </c>
    </row>
    <row r="42518" spans="73:73" x14ac:dyDescent="0.45">
      <c r="BU42518">
        <f>ROW()</f>
        <v>42518</v>
      </c>
    </row>
    <row r="42519" spans="73:73" x14ac:dyDescent="0.45">
      <c r="BU42519">
        <f>ROW()</f>
        <v>42519</v>
      </c>
    </row>
    <row r="42520" spans="73:73" x14ac:dyDescent="0.45">
      <c r="BU42520">
        <f>ROW()</f>
        <v>42520</v>
      </c>
    </row>
    <row r="42521" spans="73:73" x14ac:dyDescent="0.45">
      <c r="BU42521">
        <f>ROW()</f>
        <v>42521</v>
      </c>
    </row>
    <row r="42522" spans="73:73" x14ac:dyDescent="0.45">
      <c r="BU42522">
        <f>ROW()</f>
        <v>42522</v>
      </c>
    </row>
    <row r="42523" spans="73:73" x14ac:dyDescent="0.45">
      <c r="BU42523">
        <f>ROW()</f>
        <v>42523</v>
      </c>
    </row>
    <row r="42524" spans="73:73" x14ac:dyDescent="0.45">
      <c r="BU42524">
        <f>ROW()</f>
        <v>42524</v>
      </c>
    </row>
    <row r="42525" spans="73:73" x14ac:dyDescent="0.45">
      <c r="BU42525">
        <f>ROW()</f>
        <v>42525</v>
      </c>
    </row>
    <row r="42526" spans="73:73" x14ac:dyDescent="0.45">
      <c r="BU42526">
        <f>ROW()</f>
        <v>42526</v>
      </c>
    </row>
    <row r="42527" spans="73:73" x14ac:dyDescent="0.45">
      <c r="BU42527">
        <f>ROW()</f>
        <v>42527</v>
      </c>
    </row>
    <row r="42528" spans="73:73" x14ac:dyDescent="0.45">
      <c r="BU42528">
        <f>ROW()</f>
        <v>42528</v>
      </c>
    </row>
    <row r="42529" spans="73:73" x14ac:dyDescent="0.45">
      <c r="BU42529">
        <f>ROW()</f>
        <v>42529</v>
      </c>
    </row>
    <row r="42530" spans="73:73" x14ac:dyDescent="0.45">
      <c r="BU42530">
        <f>ROW()</f>
        <v>42530</v>
      </c>
    </row>
    <row r="42531" spans="73:73" x14ac:dyDescent="0.45">
      <c r="BU42531">
        <f>ROW()</f>
        <v>42531</v>
      </c>
    </row>
    <row r="42532" spans="73:73" x14ac:dyDescent="0.45">
      <c r="BU42532">
        <f>ROW()</f>
        <v>42532</v>
      </c>
    </row>
    <row r="42533" spans="73:73" x14ac:dyDescent="0.45">
      <c r="BU42533">
        <f>ROW()</f>
        <v>42533</v>
      </c>
    </row>
    <row r="42534" spans="73:73" x14ac:dyDescent="0.45">
      <c r="BU42534">
        <f>ROW()</f>
        <v>42534</v>
      </c>
    </row>
    <row r="42535" spans="73:73" x14ac:dyDescent="0.45">
      <c r="BU42535">
        <f>ROW()</f>
        <v>42535</v>
      </c>
    </row>
    <row r="42536" spans="73:73" x14ac:dyDescent="0.45">
      <c r="BU42536">
        <f>ROW()</f>
        <v>42536</v>
      </c>
    </row>
    <row r="42537" spans="73:73" x14ac:dyDescent="0.45">
      <c r="BU42537">
        <f>ROW()</f>
        <v>42537</v>
      </c>
    </row>
    <row r="42538" spans="73:73" x14ac:dyDescent="0.45">
      <c r="BU42538">
        <f>ROW()</f>
        <v>42538</v>
      </c>
    </row>
    <row r="42539" spans="73:73" x14ac:dyDescent="0.45">
      <c r="BU42539">
        <f>ROW()</f>
        <v>42539</v>
      </c>
    </row>
    <row r="42540" spans="73:73" x14ac:dyDescent="0.45">
      <c r="BU42540">
        <f>ROW()</f>
        <v>42540</v>
      </c>
    </row>
    <row r="42541" spans="73:73" x14ac:dyDescent="0.45">
      <c r="BU42541">
        <f>ROW()</f>
        <v>42541</v>
      </c>
    </row>
    <row r="42542" spans="73:73" x14ac:dyDescent="0.45">
      <c r="BU42542">
        <f>ROW()</f>
        <v>42542</v>
      </c>
    </row>
    <row r="42543" spans="73:73" x14ac:dyDescent="0.45">
      <c r="BU42543">
        <f>ROW()</f>
        <v>42543</v>
      </c>
    </row>
    <row r="42544" spans="73:73" x14ac:dyDescent="0.45">
      <c r="BU42544">
        <f>ROW()</f>
        <v>42544</v>
      </c>
    </row>
    <row r="42545" spans="73:73" x14ac:dyDescent="0.45">
      <c r="BU42545">
        <f>ROW()</f>
        <v>42545</v>
      </c>
    </row>
    <row r="42546" spans="73:73" x14ac:dyDescent="0.45">
      <c r="BU42546">
        <f>ROW()</f>
        <v>42546</v>
      </c>
    </row>
    <row r="42547" spans="73:73" x14ac:dyDescent="0.45">
      <c r="BU42547">
        <f>ROW()</f>
        <v>42547</v>
      </c>
    </row>
    <row r="42548" spans="73:73" x14ac:dyDescent="0.45">
      <c r="BU42548">
        <f>ROW()</f>
        <v>42548</v>
      </c>
    </row>
    <row r="42549" spans="73:73" x14ac:dyDescent="0.45">
      <c r="BU42549">
        <f>ROW()</f>
        <v>42549</v>
      </c>
    </row>
    <row r="42550" spans="73:73" x14ac:dyDescent="0.45">
      <c r="BU42550">
        <f>ROW()</f>
        <v>42550</v>
      </c>
    </row>
    <row r="42551" spans="73:73" x14ac:dyDescent="0.45">
      <c r="BU42551">
        <f>ROW()</f>
        <v>42551</v>
      </c>
    </row>
    <row r="42552" spans="73:73" x14ac:dyDescent="0.45">
      <c r="BU42552">
        <f>ROW()</f>
        <v>42552</v>
      </c>
    </row>
    <row r="42553" spans="73:73" x14ac:dyDescent="0.45">
      <c r="BU42553">
        <f>ROW()</f>
        <v>42553</v>
      </c>
    </row>
    <row r="42554" spans="73:73" x14ac:dyDescent="0.45">
      <c r="BU42554">
        <f>ROW()</f>
        <v>42554</v>
      </c>
    </row>
    <row r="42555" spans="73:73" x14ac:dyDescent="0.45">
      <c r="BU42555">
        <f>ROW()</f>
        <v>42555</v>
      </c>
    </row>
    <row r="42556" spans="73:73" x14ac:dyDescent="0.45">
      <c r="BU42556">
        <f>ROW()</f>
        <v>42556</v>
      </c>
    </row>
    <row r="42557" spans="73:73" x14ac:dyDescent="0.45">
      <c r="BU42557">
        <f>ROW()</f>
        <v>42557</v>
      </c>
    </row>
    <row r="42558" spans="73:73" x14ac:dyDescent="0.45">
      <c r="BU42558">
        <f>ROW()</f>
        <v>42558</v>
      </c>
    </row>
    <row r="42559" spans="73:73" x14ac:dyDescent="0.45">
      <c r="BU42559">
        <f>ROW()</f>
        <v>42559</v>
      </c>
    </row>
    <row r="42560" spans="73:73" x14ac:dyDescent="0.45">
      <c r="BU42560">
        <f>ROW()</f>
        <v>42560</v>
      </c>
    </row>
    <row r="42561" spans="73:73" x14ac:dyDescent="0.45">
      <c r="BU42561">
        <f>ROW()</f>
        <v>42561</v>
      </c>
    </row>
    <row r="42562" spans="73:73" x14ac:dyDescent="0.45">
      <c r="BU42562">
        <f>ROW()</f>
        <v>42562</v>
      </c>
    </row>
    <row r="42563" spans="73:73" x14ac:dyDescent="0.45">
      <c r="BU42563">
        <f>ROW()</f>
        <v>42563</v>
      </c>
    </row>
    <row r="42564" spans="73:73" x14ac:dyDescent="0.45">
      <c r="BU42564">
        <f>ROW()</f>
        <v>42564</v>
      </c>
    </row>
    <row r="42565" spans="73:73" x14ac:dyDescent="0.45">
      <c r="BU42565">
        <f>ROW()</f>
        <v>42565</v>
      </c>
    </row>
    <row r="42566" spans="73:73" x14ac:dyDescent="0.45">
      <c r="BU42566">
        <f>ROW()</f>
        <v>42566</v>
      </c>
    </row>
    <row r="42567" spans="73:73" x14ac:dyDescent="0.45">
      <c r="BU42567">
        <f>ROW()</f>
        <v>42567</v>
      </c>
    </row>
    <row r="42568" spans="73:73" x14ac:dyDescent="0.45">
      <c r="BU42568">
        <f>ROW()</f>
        <v>42568</v>
      </c>
    </row>
    <row r="42569" spans="73:73" x14ac:dyDescent="0.45">
      <c r="BU42569">
        <f>ROW()</f>
        <v>42569</v>
      </c>
    </row>
    <row r="42570" spans="73:73" x14ac:dyDescent="0.45">
      <c r="BU42570">
        <f>ROW()</f>
        <v>42570</v>
      </c>
    </row>
    <row r="42571" spans="73:73" x14ac:dyDescent="0.45">
      <c r="BU42571">
        <f>ROW()</f>
        <v>42571</v>
      </c>
    </row>
    <row r="42572" spans="73:73" x14ac:dyDescent="0.45">
      <c r="BU42572">
        <f>ROW()</f>
        <v>42572</v>
      </c>
    </row>
    <row r="42573" spans="73:73" x14ac:dyDescent="0.45">
      <c r="BU42573">
        <f>ROW()</f>
        <v>42573</v>
      </c>
    </row>
    <row r="42574" spans="73:73" x14ac:dyDescent="0.45">
      <c r="BU42574">
        <f>ROW()</f>
        <v>42574</v>
      </c>
    </row>
    <row r="42575" spans="73:73" x14ac:dyDescent="0.45">
      <c r="BU42575">
        <f>ROW()</f>
        <v>42575</v>
      </c>
    </row>
    <row r="42576" spans="73:73" x14ac:dyDescent="0.45">
      <c r="BU42576">
        <f>ROW()</f>
        <v>42576</v>
      </c>
    </row>
    <row r="42577" spans="73:73" x14ac:dyDescent="0.45">
      <c r="BU42577">
        <f>ROW()</f>
        <v>42577</v>
      </c>
    </row>
    <row r="42578" spans="73:73" x14ac:dyDescent="0.45">
      <c r="BU42578">
        <f>ROW()</f>
        <v>42578</v>
      </c>
    </row>
    <row r="42579" spans="73:73" x14ac:dyDescent="0.45">
      <c r="BU42579">
        <f>ROW()</f>
        <v>42579</v>
      </c>
    </row>
    <row r="42580" spans="73:73" x14ac:dyDescent="0.45">
      <c r="BU42580">
        <f>ROW()</f>
        <v>42580</v>
      </c>
    </row>
    <row r="42581" spans="73:73" x14ac:dyDescent="0.45">
      <c r="BU42581">
        <f>ROW()</f>
        <v>42581</v>
      </c>
    </row>
    <row r="42582" spans="73:73" x14ac:dyDescent="0.45">
      <c r="BU42582">
        <f>ROW()</f>
        <v>42582</v>
      </c>
    </row>
    <row r="42583" spans="73:73" x14ac:dyDescent="0.45">
      <c r="BU42583">
        <f>ROW()</f>
        <v>42583</v>
      </c>
    </row>
    <row r="42584" spans="73:73" x14ac:dyDescent="0.45">
      <c r="BU42584">
        <f>ROW()</f>
        <v>42584</v>
      </c>
    </row>
    <row r="42585" spans="73:73" x14ac:dyDescent="0.45">
      <c r="BU42585">
        <f>ROW()</f>
        <v>42585</v>
      </c>
    </row>
    <row r="42586" spans="73:73" x14ac:dyDescent="0.45">
      <c r="BU42586">
        <f>ROW()</f>
        <v>42586</v>
      </c>
    </row>
    <row r="42587" spans="73:73" x14ac:dyDescent="0.45">
      <c r="BU42587">
        <f>ROW()</f>
        <v>42587</v>
      </c>
    </row>
    <row r="42588" spans="73:73" x14ac:dyDescent="0.45">
      <c r="BU42588">
        <f>ROW()</f>
        <v>42588</v>
      </c>
    </row>
    <row r="42589" spans="73:73" x14ac:dyDescent="0.45">
      <c r="BU42589">
        <f>ROW()</f>
        <v>42589</v>
      </c>
    </row>
    <row r="42590" spans="73:73" x14ac:dyDescent="0.45">
      <c r="BU42590">
        <f>ROW()</f>
        <v>42590</v>
      </c>
    </row>
    <row r="42591" spans="73:73" x14ac:dyDescent="0.45">
      <c r="BU42591">
        <f>ROW()</f>
        <v>42591</v>
      </c>
    </row>
    <row r="42592" spans="73:73" x14ac:dyDescent="0.45">
      <c r="BU42592">
        <f>ROW()</f>
        <v>42592</v>
      </c>
    </row>
    <row r="42593" spans="73:73" x14ac:dyDescent="0.45">
      <c r="BU42593">
        <f>ROW()</f>
        <v>42593</v>
      </c>
    </row>
    <row r="42594" spans="73:73" x14ac:dyDescent="0.45">
      <c r="BU42594">
        <f>ROW()</f>
        <v>42594</v>
      </c>
    </row>
    <row r="42595" spans="73:73" x14ac:dyDescent="0.45">
      <c r="BU42595">
        <f>ROW()</f>
        <v>42595</v>
      </c>
    </row>
    <row r="42596" spans="73:73" x14ac:dyDescent="0.45">
      <c r="BU42596">
        <f>ROW()</f>
        <v>42596</v>
      </c>
    </row>
    <row r="42597" spans="73:73" x14ac:dyDescent="0.45">
      <c r="BU42597">
        <f>ROW()</f>
        <v>42597</v>
      </c>
    </row>
    <row r="42598" spans="73:73" x14ac:dyDescent="0.45">
      <c r="BU42598">
        <f>ROW()</f>
        <v>42598</v>
      </c>
    </row>
    <row r="42599" spans="73:73" x14ac:dyDescent="0.45">
      <c r="BU42599">
        <f>ROW()</f>
        <v>42599</v>
      </c>
    </row>
    <row r="42600" spans="73:73" x14ac:dyDescent="0.45">
      <c r="BU42600">
        <f>ROW()</f>
        <v>42600</v>
      </c>
    </row>
    <row r="42601" spans="73:73" x14ac:dyDescent="0.45">
      <c r="BU42601">
        <f>ROW()</f>
        <v>42601</v>
      </c>
    </row>
    <row r="42602" spans="73:73" x14ac:dyDescent="0.45">
      <c r="BU42602">
        <f>ROW()</f>
        <v>42602</v>
      </c>
    </row>
    <row r="42603" spans="73:73" x14ac:dyDescent="0.45">
      <c r="BU42603">
        <f>ROW()</f>
        <v>42603</v>
      </c>
    </row>
    <row r="42604" spans="73:73" x14ac:dyDescent="0.45">
      <c r="BU42604">
        <f>ROW()</f>
        <v>42604</v>
      </c>
    </row>
    <row r="42605" spans="73:73" x14ac:dyDescent="0.45">
      <c r="BU42605">
        <f>ROW()</f>
        <v>42605</v>
      </c>
    </row>
    <row r="42606" spans="73:73" x14ac:dyDescent="0.45">
      <c r="BU42606">
        <f>ROW()</f>
        <v>42606</v>
      </c>
    </row>
    <row r="42607" spans="73:73" x14ac:dyDescent="0.45">
      <c r="BU42607">
        <f>ROW()</f>
        <v>42607</v>
      </c>
    </row>
    <row r="42608" spans="73:73" x14ac:dyDescent="0.45">
      <c r="BU42608">
        <f>ROW()</f>
        <v>42608</v>
      </c>
    </row>
    <row r="42609" spans="73:73" x14ac:dyDescent="0.45">
      <c r="BU42609">
        <f>ROW()</f>
        <v>42609</v>
      </c>
    </row>
    <row r="42610" spans="73:73" x14ac:dyDescent="0.45">
      <c r="BU42610">
        <f>ROW()</f>
        <v>42610</v>
      </c>
    </row>
    <row r="42611" spans="73:73" x14ac:dyDescent="0.45">
      <c r="BU42611">
        <f>ROW()</f>
        <v>42611</v>
      </c>
    </row>
    <row r="42612" spans="73:73" x14ac:dyDescent="0.45">
      <c r="BU42612">
        <f>ROW()</f>
        <v>42612</v>
      </c>
    </row>
    <row r="42613" spans="73:73" x14ac:dyDescent="0.45">
      <c r="BU42613">
        <f>ROW()</f>
        <v>42613</v>
      </c>
    </row>
    <row r="42614" spans="73:73" x14ac:dyDescent="0.45">
      <c r="BU42614">
        <f>ROW()</f>
        <v>42614</v>
      </c>
    </row>
    <row r="42615" spans="73:73" x14ac:dyDescent="0.45">
      <c r="BU42615">
        <f>ROW()</f>
        <v>42615</v>
      </c>
    </row>
    <row r="42616" spans="73:73" x14ac:dyDescent="0.45">
      <c r="BU42616">
        <f>ROW()</f>
        <v>42616</v>
      </c>
    </row>
    <row r="42617" spans="73:73" x14ac:dyDescent="0.45">
      <c r="BU42617">
        <f>ROW()</f>
        <v>42617</v>
      </c>
    </row>
    <row r="42618" spans="73:73" x14ac:dyDescent="0.45">
      <c r="BU42618">
        <f>ROW()</f>
        <v>42618</v>
      </c>
    </row>
    <row r="42619" spans="73:73" x14ac:dyDescent="0.45">
      <c r="BU42619">
        <f>ROW()</f>
        <v>42619</v>
      </c>
    </row>
    <row r="42620" spans="73:73" x14ac:dyDescent="0.45">
      <c r="BU42620">
        <f>ROW()</f>
        <v>42620</v>
      </c>
    </row>
    <row r="42621" spans="73:73" x14ac:dyDescent="0.45">
      <c r="BU42621">
        <f>ROW()</f>
        <v>42621</v>
      </c>
    </row>
    <row r="42622" spans="73:73" x14ac:dyDescent="0.45">
      <c r="BU42622">
        <f>ROW()</f>
        <v>42622</v>
      </c>
    </row>
    <row r="42623" spans="73:73" x14ac:dyDescent="0.45">
      <c r="BU42623">
        <f>ROW()</f>
        <v>42623</v>
      </c>
    </row>
    <row r="42624" spans="73:73" x14ac:dyDescent="0.45">
      <c r="BU42624">
        <f>ROW()</f>
        <v>42624</v>
      </c>
    </row>
    <row r="42625" spans="73:73" x14ac:dyDescent="0.45">
      <c r="BU42625">
        <f>ROW()</f>
        <v>42625</v>
      </c>
    </row>
    <row r="42626" spans="73:73" x14ac:dyDescent="0.45">
      <c r="BU42626">
        <f>ROW()</f>
        <v>42626</v>
      </c>
    </row>
    <row r="42627" spans="73:73" x14ac:dyDescent="0.45">
      <c r="BU42627">
        <f>ROW()</f>
        <v>42627</v>
      </c>
    </row>
    <row r="42628" spans="73:73" x14ac:dyDescent="0.45">
      <c r="BU42628">
        <f>ROW()</f>
        <v>42628</v>
      </c>
    </row>
    <row r="42629" spans="73:73" x14ac:dyDescent="0.45">
      <c r="BU42629">
        <f>ROW()</f>
        <v>42629</v>
      </c>
    </row>
    <row r="42630" spans="73:73" x14ac:dyDescent="0.45">
      <c r="BU42630">
        <f>ROW()</f>
        <v>42630</v>
      </c>
    </row>
    <row r="42631" spans="73:73" x14ac:dyDescent="0.45">
      <c r="BU42631">
        <f>ROW()</f>
        <v>42631</v>
      </c>
    </row>
    <row r="42632" spans="73:73" x14ac:dyDescent="0.45">
      <c r="BU42632">
        <f>ROW()</f>
        <v>42632</v>
      </c>
    </row>
    <row r="42633" spans="73:73" x14ac:dyDescent="0.45">
      <c r="BU42633">
        <f>ROW()</f>
        <v>42633</v>
      </c>
    </row>
    <row r="42634" spans="73:73" x14ac:dyDescent="0.45">
      <c r="BU42634">
        <f>ROW()</f>
        <v>42634</v>
      </c>
    </row>
    <row r="42635" spans="73:73" x14ac:dyDescent="0.45">
      <c r="BU42635">
        <f>ROW()</f>
        <v>42635</v>
      </c>
    </row>
    <row r="42636" spans="73:73" x14ac:dyDescent="0.45">
      <c r="BU42636">
        <f>ROW()</f>
        <v>42636</v>
      </c>
    </row>
    <row r="42637" spans="73:73" x14ac:dyDescent="0.45">
      <c r="BU42637">
        <f>ROW()</f>
        <v>42637</v>
      </c>
    </row>
    <row r="42638" spans="73:73" x14ac:dyDescent="0.45">
      <c r="BU42638">
        <f>ROW()</f>
        <v>42638</v>
      </c>
    </row>
    <row r="42639" spans="73:73" x14ac:dyDescent="0.45">
      <c r="BU42639">
        <f>ROW()</f>
        <v>42639</v>
      </c>
    </row>
    <row r="42640" spans="73:73" x14ac:dyDescent="0.45">
      <c r="BU42640">
        <f>ROW()</f>
        <v>42640</v>
      </c>
    </row>
    <row r="42641" spans="73:73" x14ac:dyDescent="0.45">
      <c r="BU42641">
        <f>ROW()</f>
        <v>42641</v>
      </c>
    </row>
    <row r="42642" spans="73:73" x14ac:dyDescent="0.45">
      <c r="BU42642">
        <f>ROW()</f>
        <v>42642</v>
      </c>
    </row>
    <row r="42643" spans="73:73" x14ac:dyDescent="0.45">
      <c r="BU42643">
        <f>ROW()</f>
        <v>42643</v>
      </c>
    </row>
    <row r="42644" spans="73:73" x14ac:dyDescent="0.45">
      <c r="BU42644">
        <f>ROW()</f>
        <v>42644</v>
      </c>
    </row>
    <row r="42645" spans="73:73" x14ac:dyDescent="0.45">
      <c r="BU42645">
        <f>ROW()</f>
        <v>42645</v>
      </c>
    </row>
    <row r="42646" spans="73:73" x14ac:dyDescent="0.45">
      <c r="BU42646">
        <f>ROW()</f>
        <v>42646</v>
      </c>
    </row>
    <row r="42647" spans="73:73" x14ac:dyDescent="0.45">
      <c r="BU42647">
        <f>ROW()</f>
        <v>42647</v>
      </c>
    </row>
    <row r="42648" spans="73:73" x14ac:dyDescent="0.45">
      <c r="BU42648">
        <f>ROW()</f>
        <v>42648</v>
      </c>
    </row>
    <row r="42649" spans="73:73" x14ac:dyDescent="0.45">
      <c r="BU42649">
        <f>ROW()</f>
        <v>42649</v>
      </c>
    </row>
    <row r="42650" spans="73:73" x14ac:dyDescent="0.45">
      <c r="BU42650">
        <f>ROW()</f>
        <v>42650</v>
      </c>
    </row>
    <row r="42651" spans="73:73" x14ac:dyDescent="0.45">
      <c r="BU42651">
        <f>ROW()</f>
        <v>42651</v>
      </c>
    </row>
    <row r="42652" spans="73:73" x14ac:dyDescent="0.45">
      <c r="BU42652">
        <f>ROW()</f>
        <v>42652</v>
      </c>
    </row>
    <row r="42653" spans="73:73" x14ac:dyDescent="0.45">
      <c r="BU42653">
        <f>ROW()</f>
        <v>42653</v>
      </c>
    </row>
    <row r="42654" spans="73:73" x14ac:dyDescent="0.45">
      <c r="BU42654">
        <f>ROW()</f>
        <v>42654</v>
      </c>
    </row>
    <row r="42655" spans="73:73" x14ac:dyDescent="0.45">
      <c r="BU42655">
        <f>ROW()</f>
        <v>42655</v>
      </c>
    </row>
    <row r="42656" spans="73:73" x14ac:dyDescent="0.45">
      <c r="BU42656">
        <f>ROW()</f>
        <v>42656</v>
      </c>
    </row>
    <row r="42657" spans="73:73" x14ac:dyDescent="0.45">
      <c r="BU42657">
        <f>ROW()</f>
        <v>42657</v>
      </c>
    </row>
    <row r="42658" spans="73:73" x14ac:dyDescent="0.45">
      <c r="BU42658">
        <f>ROW()</f>
        <v>42658</v>
      </c>
    </row>
    <row r="42659" spans="73:73" x14ac:dyDescent="0.45">
      <c r="BU42659">
        <f>ROW()</f>
        <v>42659</v>
      </c>
    </row>
    <row r="42660" spans="73:73" x14ac:dyDescent="0.45">
      <c r="BU42660">
        <f>ROW()</f>
        <v>42660</v>
      </c>
    </row>
    <row r="42661" spans="73:73" x14ac:dyDescent="0.45">
      <c r="BU42661">
        <f>ROW()</f>
        <v>42661</v>
      </c>
    </row>
    <row r="42662" spans="73:73" x14ac:dyDescent="0.45">
      <c r="BU42662">
        <f>ROW()</f>
        <v>42662</v>
      </c>
    </row>
    <row r="42663" spans="73:73" x14ac:dyDescent="0.45">
      <c r="BU42663">
        <f>ROW()</f>
        <v>42663</v>
      </c>
    </row>
    <row r="42664" spans="73:73" x14ac:dyDescent="0.45">
      <c r="BU42664">
        <f>ROW()</f>
        <v>42664</v>
      </c>
    </row>
    <row r="42665" spans="73:73" x14ac:dyDescent="0.45">
      <c r="BU42665">
        <f>ROW()</f>
        <v>42665</v>
      </c>
    </row>
    <row r="42666" spans="73:73" x14ac:dyDescent="0.45">
      <c r="BU42666">
        <f>ROW()</f>
        <v>42666</v>
      </c>
    </row>
    <row r="42667" spans="73:73" x14ac:dyDescent="0.45">
      <c r="BU42667">
        <f>ROW()</f>
        <v>42667</v>
      </c>
    </row>
    <row r="42668" spans="73:73" x14ac:dyDescent="0.45">
      <c r="BU42668">
        <f>ROW()</f>
        <v>42668</v>
      </c>
    </row>
    <row r="42669" spans="73:73" x14ac:dyDescent="0.45">
      <c r="BU42669">
        <f>ROW()</f>
        <v>42669</v>
      </c>
    </row>
    <row r="42670" spans="73:73" x14ac:dyDescent="0.45">
      <c r="BU42670">
        <f>ROW()</f>
        <v>42670</v>
      </c>
    </row>
    <row r="42671" spans="73:73" x14ac:dyDescent="0.45">
      <c r="BU42671">
        <f>ROW()</f>
        <v>42671</v>
      </c>
    </row>
    <row r="42672" spans="73:73" x14ac:dyDescent="0.45">
      <c r="BU42672">
        <f>ROW()</f>
        <v>42672</v>
      </c>
    </row>
    <row r="42673" spans="73:73" x14ac:dyDescent="0.45">
      <c r="BU42673">
        <f>ROW()</f>
        <v>42673</v>
      </c>
    </row>
    <row r="42674" spans="73:73" x14ac:dyDescent="0.45">
      <c r="BU42674">
        <f>ROW()</f>
        <v>42674</v>
      </c>
    </row>
    <row r="42675" spans="73:73" x14ac:dyDescent="0.45">
      <c r="BU42675">
        <f>ROW()</f>
        <v>42675</v>
      </c>
    </row>
    <row r="42676" spans="73:73" x14ac:dyDescent="0.45">
      <c r="BU42676">
        <f>ROW()</f>
        <v>42676</v>
      </c>
    </row>
    <row r="42677" spans="73:73" x14ac:dyDescent="0.45">
      <c r="BU42677">
        <f>ROW()</f>
        <v>42677</v>
      </c>
    </row>
    <row r="42678" spans="73:73" x14ac:dyDescent="0.45">
      <c r="BU42678">
        <f>ROW()</f>
        <v>42678</v>
      </c>
    </row>
    <row r="42679" spans="73:73" x14ac:dyDescent="0.45">
      <c r="BU42679">
        <f>ROW()</f>
        <v>42679</v>
      </c>
    </row>
    <row r="42680" spans="73:73" x14ac:dyDescent="0.45">
      <c r="BU42680">
        <f>ROW()</f>
        <v>42680</v>
      </c>
    </row>
    <row r="42681" spans="73:73" x14ac:dyDescent="0.45">
      <c r="BU42681">
        <f>ROW()</f>
        <v>42681</v>
      </c>
    </row>
    <row r="42682" spans="73:73" x14ac:dyDescent="0.45">
      <c r="BU42682">
        <f>ROW()</f>
        <v>42682</v>
      </c>
    </row>
    <row r="42683" spans="73:73" x14ac:dyDescent="0.45">
      <c r="BU42683">
        <f>ROW()</f>
        <v>42683</v>
      </c>
    </row>
    <row r="42684" spans="73:73" x14ac:dyDescent="0.45">
      <c r="BU42684">
        <f>ROW()</f>
        <v>42684</v>
      </c>
    </row>
    <row r="42685" spans="73:73" x14ac:dyDescent="0.45">
      <c r="BU42685">
        <f>ROW()</f>
        <v>42685</v>
      </c>
    </row>
    <row r="42686" spans="73:73" x14ac:dyDescent="0.45">
      <c r="BU42686">
        <f>ROW()</f>
        <v>42686</v>
      </c>
    </row>
    <row r="42687" spans="73:73" x14ac:dyDescent="0.45">
      <c r="BU42687">
        <f>ROW()</f>
        <v>42687</v>
      </c>
    </row>
    <row r="42688" spans="73:73" x14ac:dyDescent="0.45">
      <c r="BU42688">
        <f>ROW()</f>
        <v>42688</v>
      </c>
    </row>
    <row r="42689" spans="73:73" x14ac:dyDescent="0.45">
      <c r="BU42689">
        <f>ROW()</f>
        <v>42689</v>
      </c>
    </row>
    <row r="42690" spans="73:73" x14ac:dyDescent="0.45">
      <c r="BU42690">
        <f>ROW()</f>
        <v>42690</v>
      </c>
    </row>
    <row r="42691" spans="73:73" x14ac:dyDescent="0.45">
      <c r="BU42691">
        <f>ROW()</f>
        <v>42691</v>
      </c>
    </row>
    <row r="42692" spans="73:73" x14ac:dyDescent="0.45">
      <c r="BU42692">
        <f>ROW()</f>
        <v>42692</v>
      </c>
    </row>
    <row r="42693" spans="73:73" x14ac:dyDescent="0.45">
      <c r="BU42693">
        <f>ROW()</f>
        <v>42693</v>
      </c>
    </row>
    <row r="42694" spans="73:73" x14ac:dyDescent="0.45">
      <c r="BU42694">
        <f>ROW()</f>
        <v>42694</v>
      </c>
    </row>
    <row r="42695" spans="73:73" x14ac:dyDescent="0.45">
      <c r="BU42695">
        <f>ROW()</f>
        <v>42695</v>
      </c>
    </row>
    <row r="42696" spans="73:73" x14ac:dyDescent="0.45">
      <c r="BU42696">
        <f>ROW()</f>
        <v>42696</v>
      </c>
    </row>
    <row r="42697" spans="73:73" x14ac:dyDescent="0.45">
      <c r="BU42697">
        <f>ROW()</f>
        <v>42697</v>
      </c>
    </row>
    <row r="42698" spans="73:73" x14ac:dyDescent="0.45">
      <c r="BU42698">
        <f>ROW()</f>
        <v>42698</v>
      </c>
    </row>
    <row r="42699" spans="73:73" x14ac:dyDescent="0.45">
      <c r="BU42699">
        <f>ROW()</f>
        <v>42699</v>
      </c>
    </row>
    <row r="42700" spans="73:73" x14ac:dyDescent="0.45">
      <c r="BU42700">
        <f>ROW()</f>
        <v>42700</v>
      </c>
    </row>
    <row r="42701" spans="73:73" x14ac:dyDescent="0.45">
      <c r="BU42701">
        <f>ROW()</f>
        <v>42701</v>
      </c>
    </row>
    <row r="42702" spans="73:73" x14ac:dyDescent="0.45">
      <c r="BU42702">
        <f>ROW()</f>
        <v>42702</v>
      </c>
    </row>
    <row r="42703" spans="73:73" x14ac:dyDescent="0.45">
      <c r="BU42703">
        <f>ROW()</f>
        <v>42703</v>
      </c>
    </row>
    <row r="42704" spans="73:73" x14ac:dyDescent="0.45">
      <c r="BU42704">
        <f>ROW()</f>
        <v>42704</v>
      </c>
    </row>
    <row r="42705" spans="73:73" x14ac:dyDescent="0.45">
      <c r="BU42705">
        <f>ROW()</f>
        <v>42705</v>
      </c>
    </row>
    <row r="42706" spans="73:73" x14ac:dyDescent="0.45">
      <c r="BU42706">
        <f>ROW()</f>
        <v>42706</v>
      </c>
    </row>
    <row r="42707" spans="73:73" x14ac:dyDescent="0.45">
      <c r="BU42707">
        <f>ROW()</f>
        <v>42707</v>
      </c>
    </row>
    <row r="42708" spans="73:73" x14ac:dyDescent="0.45">
      <c r="BU42708">
        <f>ROW()</f>
        <v>42708</v>
      </c>
    </row>
    <row r="42709" spans="73:73" x14ac:dyDescent="0.45">
      <c r="BU42709">
        <f>ROW()</f>
        <v>42709</v>
      </c>
    </row>
    <row r="42710" spans="73:73" x14ac:dyDescent="0.45">
      <c r="BU42710">
        <f>ROW()</f>
        <v>42710</v>
      </c>
    </row>
    <row r="42711" spans="73:73" x14ac:dyDescent="0.45">
      <c r="BU42711">
        <f>ROW()</f>
        <v>42711</v>
      </c>
    </row>
    <row r="42712" spans="73:73" x14ac:dyDescent="0.45">
      <c r="BU42712">
        <f>ROW()</f>
        <v>42712</v>
      </c>
    </row>
    <row r="42713" spans="73:73" x14ac:dyDescent="0.45">
      <c r="BU42713">
        <f>ROW()</f>
        <v>42713</v>
      </c>
    </row>
    <row r="42714" spans="73:73" x14ac:dyDescent="0.45">
      <c r="BU42714">
        <f>ROW()</f>
        <v>42714</v>
      </c>
    </row>
    <row r="42715" spans="73:73" x14ac:dyDescent="0.45">
      <c r="BU42715">
        <f>ROW()</f>
        <v>42715</v>
      </c>
    </row>
    <row r="42716" spans="73:73" x14ac:dyDescent="0.45">
      <c r="BU42716">
        <f>ROW()</f>
        <v>42716</v>
      </c>
    </row>
    <row r="42717" spans="73:73" x14ac:dyDescent="0.45">
      <c r="BU42717">
        <f>ROW()</f>
        <v>42717</v>
      </c>
    </row>
    <row r="42718" spans="73:73" x14ac:dyDescent="0.45">
      <c r="BU42718">
        <f>ROW()</f>
        <v>42718</v>
      </c>
    </row>
    <row r="42719" spans="73:73" x14ac:dyDescent="0.45">
      <c r="BU42719">
        <f>ROW()</f>
        <v>42719</v>
      </c>
    </row>
    <row r="42720" spans="73:73" x14ac:dyDescent="0.45">
      <c r="BU42720">
        <f>ROW()</f>
        <v>42720</v>
      </c>
    </row>
    <row r="42721" spans="73:73" x14ac:dyDescent="0.45">
      <c r="BU42721">
        <f>ROW()</f>
        <v>42721</v>
      </c>
    </row>
    <row r="42722" spans="73:73" x14ac:dyDescent="0.45">
      <c r="BU42722">
        <f>ROW()</f>
        <v>42722</v>
      </c>
    </row>
    <row r="42723" spans="73:73" x14ac:dyDescent="0.45">
      <c r="BU42723">
        <f>ROW()</f>
        <v>42723</v>
      </c>
    </row>
    <row r="42724" spans="73:73" x14ac:dyDescent="0.45">
      <c r="BU42724">
        <f>ROW()</f>
        <v>42724</v>
      </c>
    </row>
    <row r="42725" spans="73:73" x14ac:dyDescent="0.45">
      <c r="BU42725">
        <f>ROW()</f>
        <v>42725</v>
      </c>
    </row>
    <row r="42726" spans="73:73" x14ac:dyDescent="0.45">
      <c r="BU42726">
        <f>ROW()</f>
        <v>42726</v>
      </c>
    </row>
    <row r="42727" spans="73:73" x14ac:dyDescent="0.45">
      <c r="BU42727">
        <f>ROW()</f>
        <v>42727</v>
      </c>
    </row>
    <row r="42728" spans="73:73" x14ac:dyDescent="0.45">
      <c r="BU42728">
        <f>ROW()</f>
        <v>42728</v>
      </c>
    </row>
    <row r="42729" spans="73:73" x14ac:dyDescent="0.45">
      <c r="BU42729">
        <f>ROW()</f>
        <v>42729</v>
      </c>
    </row>
    <row r="42730" spans="73:73" x14ac:dyDescent="0.45">
      <c r="BU42730">
        <f>ROW()</f>
        <v>42730</v>
      </c>
    </row>
    <row r="42731" spans="73:73" x14ac:dyDescent="0.45">
      <c r="BU42731">
        <f>ROW()</f>
        <v>42731</v>
      </c>
    </row>
    <row r="42732" spans="73:73" x14ac:dyDescent="0.45">
      <c r="BU42732">
        <f>ROW()</f>
        <v>42732</v>
      </c>
    </row>
    <row r="42733" spans="73:73" x14ac:dyDescent="0.45">
      <c r="BU42733">
        <f>ROW()</f>
        <v>42733</v>
      </c>
    </row>
    <row r="42734" spans="73:73" x14ac:dyDescent="0.45">
      <c r="BU42734">
        <f>ROW()</f>
        <v>42734</v>
      </c>
    </row>
    <row r="42735" spans="73:73" x14ac:dyDescent="0.45">
      <c r="BU42735">
        <f>ROW()</f>
        <v>42735</v>
      </c>
    </row>
    <row r="42736" spans="73:73" x14ac:dyDescent="0.45">
      <c r="BU42736">
        <f>ROW()</f>
        <v>42736</v>
      </c>
    </row>
    <row r="42737" spans="73:73" x14ac:dyDescent="0.45">
      <c r="BU42737">
        <f>ROW()</f>
        <v>42737</v>
      </c>
    </row>
    <row r="42738" spans="73:73" x14ac:dyDescent="0.45">
      <c r="BU42738">
        <f>ROW()</f>
        <v>42738</v>
      </c>
    </row>
    <row r="42739" spans="73:73" x14ac:dyDescent="0.45">
      <c r="BU42739">
        <f>ROW()</f>
        <v>42739</v>
      </c>
    </row>
    <row r="42740" spans="73:73" x14ac:dyDescent="0.45">
      <c r="BU42740">
        <f>ROW()</f>
        <v>42740</v>
      </c>
    </row>
    <row r="42741" spans="73:73" x14ac:dyDescent="0.45">
      <c r="BU42741">
        <f>ROW()</f>
        <v>42741</v>
      </c>
    </row>
    <row r="42742" spans="73:73" x14ac:dyDescent="0.45">
      <c r="BU42742">
        <f>ROW()</f>
        <v>42742</v>
      </c>
    </row>
    <row r="42743" spans="73:73" x14ac:dyDescent="0.45">
      <c r="BU42743">
        <f>ROW()</f>
        <v>42743</v>
      </c>
    </row>
    <row r="42744" spans="73:73" x14ac:dyDescent="0.45">
      <c r="BU42744">
        <f>ROW()</f>
        <v>42744</v>
      </c>
    </row>
    <row r="42745" spans="73:73" x14ac:dyDescent="0.45">
      <c r="BU42745">
        <f>ROW()</f>
        <v>42745</v>
      </c>
    </row>
    <row r="42746" spans="73:73" x14ac:dyDescent="0.45">
      <c r="BU42746">
        <f>ROW()</f>
        <v>42746</v>
      </c>
    </row>
    <row r="42747" spans="73:73" x14ac:dyDescent="0.45">
      <c r="BU42747">
        <f>ROW()</f>
        <v>42747</v>
      </c>
    </row>
    <row r="42748" spans="73:73" x14ac:dyDescent="0.45">
      <c r="BU42748">
        <f>ROW()</f>
        <v>42748</v>
      </c>
    </row>
    <row r="42749" spans="73:73" x14ac:dyDescent="0.45">
      <c r="BU42749">
        <f>ROW()</f>
        <v>42749</v>
      </c>
    </row>
    <row r="42750" spans="73:73" x14ac:dyDescent="0.45">
      <c r="BU42750">
        <f>ROW()</f>
        <v>42750</v>
      </c>
    </row>
    <row r="42751" spans="73:73" x14ac:dyDescent="0.45">
      <c r="BU42751">
        <f>ROW()</f>
        <v>42751</v>
      </c>
    </row>
    <row r="42752" spans="73:73" x14ac:dyDescent="0.45">
      <c r="BU42752">
        <f>ROW()</f>
        <v>42752</v>
      </c>
    </row>
    <row r="42753" spans="73:73" x14ac:dyDescent="0.45">
      <c r="BU42753">
        <f>ROW()</f>
        <v>42753</v>
      </c>
    </row>
    <row r="42754" spans="73:73" x14ac:dyDescent="0.45">
      <c r="BU42754">
        <f>ROW()</f>
        <v>42754</v>
      </c>
    </row>
    <row r="42755" spans="73:73" x14ac:dyDescent="0.45">
      <c r="BU42755">
        <f>ROW()</f>
        <v>42755</v>
      </c>
    </row>
    <row r="42756" spans="73:73" x14ac:dyDescent="0.45">
      <c r="BU42756">
        <f>ROW()</f>
        <v>42756</v>
      </c>
    </row>
    <row r="42757" spans="73:73" x14ac:dyDescent="0.45">
      <c r="BU42757">
        <f>ROW()</f>
        <v>42757</v>
      </c>
    </row>
    <row r="42758" spans="73:73" x14ac:dyDescent="0.45">
      <c r="BU42758">
        <f>ROW()</f>
        <v>42758</v>
      </c>
    </row>
    <row r="42759" spans="73:73" x14ac:dyDescent="0.45">
      <c r="BU42759">
        <f>ROW()</f>
        <v>42759</v>
      </c>
    </row>
    <row r="42760" spans="73:73" x14ac:dyDescent="0.45">
      <c r="BU42760">
        <f>ROW()</f>
        <v>42760</v>
      </c>
    </row>
    <row r="42761" spans="73:73" x14ac:dyDescent="0.45">
      <c r="BU42761">
        <f>ROW()</f>
        <v>42761</v>
      </c>
    </row>
    <row r="42762" spans="73:73" x14ac:dyDescent="0.45">
      <c r="BU42762">
        <f>ROW()</f>
        <v>42762</v>
      </c>
    </row>
    <row r="42763" spans="73:73" x14ac:dyDescent="0.45">
      <c r="BU42763">
        <f>ROW()</f>
        <v>42763</v>
      </c>
    </row>
    <row r="42764" spans="73:73" x14ac:dyDescent="0.45">
      <c r="BU42764">
        <f>ROW()</f>
        <v>42764</v>
      </c>
    </row>
    <row r="42765" spans="73:73" x14ac:dyDescent="0.45">
      <c r="BU42765">
        <f>ROW()</f>
        <v>42765</v>
      </c>
    </row>
    <row r="42766" spans="73:73" x14ac:dyDescent="0.45">
      <c r="BU42766">
        <f>ROW()</f>
        <v>42766</v>
      </c>
    </row>
    <row r="42767" spans="73:73" x14ac:dyDescent="0.45">
      <c r="BU42767">
        <f>ROW()</f>
        <v>42767</v>
      </c>
    </row>
    <row r="42768" spans="73:73" x14ac:dyDescent="0.45">
      <c r="BU42768">
        <f>ROW()</f>
        <v>42768</v>
      </c>
    </row>
    <row r="42769" spans="73:73" x14ac:dyDescent="0.45">
      <c r="BU42769">
        <f>ROW()</f>
        <v>42769</v>
      </c>
    </row>
    <row r="42770" spans="73:73" x14ac:dyDescent="0.45">
      <c r="BU42770">
        <f>ROW()</f>
        <v>42770</v>
      </c>
    </row>
    <row r="42771" spans="73:73" x14ac:dyDescent="0.45">
      <c r="BU42771">
        <f>ROW()</f>
        <v>42771</v>
      </c>
    </row>
    <row r="42772" spans="73:73" x14ac:dyDescent="0.45">
      <c r="BU42772">
        <f>ROW()</f>
        <v>42772</v>
      </c>
    </row>
    <row r="42773" spans="73:73" x14ac:dyDescent="0.45">
      <c r="BU42773">
        <f>ROW()</f>
        <v>42773</v>
      </c>
    </row>
    <row r="42774" spans="73:73" x14ac:dyDescent="0.45">
      <c r="BU42774">
        <f>ROW()</f>
        <v>42774</v>
      </c>
    </row>
    <row r="42775" spans="73:73" x14ac:dyDescent="0.45">
      <c r="BU42775">
        <f>ROW()</f>
        <v>42775</v>
      </c>
    </row>
    <row r="42776" spans="73:73" x14ac:dyDescent="0.45">
      <c r="BU42776">
        <f>ROW()</f>
        <v>42776</v>
      </c>
    </row>
    <row r="42777" spans="73:73" x14ac:dyDescent="0.45">
      <c r="BU42777">
        <f>ROW()</f>
        <v>42777</v>
      </c>
    </row>
    <row r="42778" spans="73:73" x14ac:dyDescent="0.45">
      <c r="BU42778">
        <f>ROW()</f>
        <v>42778</v>
      </c>
    </row>
    <row r="42779" spans="73:73" x14ac:dyDescent="0.45">
      <c r="BU42779">
        <f>ROW()</f>
        <v>42779</v>
      </c>
    </row>
    <row r="42780" spans="73:73" x14ac:dyDescent="0.45">
      <c r="BU42780">
        <f>ROW()</f>
        <v>42780</v>
      </c>
    </row>
    <row r="42781" spans="73:73" x14ac:dyDescent="0.45">
      <c r="BU42781">
        <f>ROW()</f>
        <v>42781</v>
      </c>
    </row>
    <row r="42782" spans="73:73" x14ac:dyDescent="0.45">
      <c r="BU42782">
        <f>ROW()</f>
        <v>42782</v>
      </c>
    </row>
    <row r="42783" spans="73:73" x14ac:dyDescent="0.45">
      <c r="BU42783">
        <f>ROW()</f>
        <v>42783</v>
      </c>
    </row>
    <row r="42784" spans="73:73" x14ac:dyDescent="0.45">
      <c r="BU42784">
        <f>ROW()</f>
        <v>42784</v>
      </c>
    </row>
    <row r="42785" spans="73:73" x14ac:dyDescent="0.45">
      <c r="BU42785">
        <f>ROW()</f>
        <v>42785</v>
      </c>
    </row>
    <row r="42786" spans="73:73" x14ac:dyDescent="0.45">
      <c r="BU42786">
        <f>ROW()</f>
        <v>42786</v>
      </c>
    </row>
    <row r="42787" spans="73:73" x14ac:dyDescent="0.45">
      <c r="BU42787">
        <f>ROW()</f>
        <v>42787</v>
      </c>
    </row>
    <row r="42788" spans="73:73" x14ac:dyDescent="0.45">
      <c r="BU42788">
        <f>ROW()</f>
        <v>42788</v>
      </c>
    </row>
    <row r="42789" spans="73:73" x14ac:dyDescent="0.45">
      <c r="BU42789">
        <f>ROW()</f>
        <v>42789</v>
      </c>
    </row>
    <row r="42790" spans="73:73" x14ac:dyDescent="0.45">
      <c r="BU42790">
        <f>ROW()</f>
        <v>42790</v>
      </c>
    </row>
    <row r="42791" spans="73:73" x14ac:dyDescent="0.45">
      <c r="BU42791">
        <f>ROW()</f>
        <v>42791</v>
      </c>
    </row>
    <row r="42792" spans="73:73" x14ac:dyDescent="0.45">
      <c r="BU42792">
        <f>ROW()</f>
        <v>42792</v>
      </c>
    </row>
    <row r="42793" spans="73:73" x14ac:dyDescent="0.45">
      <c r="BU42793">
        <f>ROW()</f>
        <v>42793</v>
      </c>
    </row>
    <row r="42794" spans="73:73" x14ac:dyDescent="0.45">
      <c r="BU42794">
        <f>ROW()</f>
        <v>42794</v>
      </c>
    </row>
    <row r="42795" spans="73:73" x14ac:dyDescent="0.45">
      <c r="BU42795">
        <f>ROW()</f>
        <v>42795</v>
      </c>
    </row>
    <row r="42796" spans="73:73" x14ac:dyDescent="0.45">
      <c r="BU42796">
        <f>ROW()</f>
        <v>42796</v>
      </c>
    </row>
    <row r="42797" spans="73:73" x14ac:dyDescent="0.45">
      <c r="BU42797">
        <f>ROW()</f>
        <v>42797</v>
      </c>
    </row>
    <row r="42798" spans="73:73" x14ac:dyDescent="0.45">
      <c r="BU42798">
        <f>ROW()</f>
        <v>42798</v>
      </c>
    </row>
    <row r="42799" spans="73:73" x14ac:dyDescent="0.45">
      <c r="BU42799">
        <f>ROW()</f>
        <v>42799</v>
      </c>
    </row>
    <row r="42800" spans="73:73" x14ac:dyDescent="0.45">
      <c r="BU42800">
        <f>ROW()</f>
        <v>42800</v>
      </c>
    </row>
    <row r="42801" spans="73:73" x14ac:dyDescent="0.45">
      <c r="BU42801">
        <f>ROW()</f>
        <v>42801</v>
      </c>
    </row>
    <row r="42802" spans="73:73" x14ac:dyDescent="0.45">
      <c r="BU42802">
        <f>ROW()</f>
        <v>42802</v>
      </c>
    </row>
    <row r="42803" spans="73:73" x14ac:dyDescent="0.45">
      <c r="BU42803">
        <f>ROW()</f>
        <v>42803</v>
      </c>
    </row>
    <row r="42804" spans="73:73" x14ac:dyDescent="0.45">
      <c r="BU42804">
        <f>ROW()</f>
        <v>42804</v>
      </c>
    </row>
    <row r="42805" spans="73:73" x14ac:dyDescent="0.45">
      <c r="BU42805">
        <f>ROW()</f>
        <v>42805</v>
      </c>
    </row>
    <row r="42806" spans="73:73" x14ac:dyDescent="0.45">
      <c r="BU42806">
        <f>ROW()</f>
        <v>42806</v>
      </c>
    </row>
    <row r="42807" spans="73:73" x14ac:dyDescent="0.45">
      <c r="BU42807">
        <f>ROW()</f>
        <v>42807</v>
      </c>
    </row>
    <row r="42808" spans="73:73" x14ac:dyDescent="0.45">
      <c r="BU42808">
        <f>ROW()</f>
        <v>42808</v>
      </c>
    </row>
    <row r="42809" spans="73:73" x14ac:dyDescent="0.45">
      <c r="BU42809">
        <f>ROW()</f>
        <v>42809</v>
      </c>
    </row>
    <row r="42810" spans="73:73" x14ac:dyDescent="0.45">
      <c r="BU42810">
        <f>ROW()</f>
        <v>42810</v>
      </c>
    </row>
    <row r="42811" spans="73:73" x14ac:dyDescent="0.45">
      <c r="BU42811">
        <f>ROW()</f>
        <v>42811</v>
      </c>
    </row>
    <row r="42812" spans="73:73" x14ac:dyDescent="0.45">
      <c r="BU42812">
        <f>ROW()</f>
        <v>42812</v>
      </c>
    </row>
    <row r="42813" spans="73:73" x14ac:dyDescent="0.45">
      <c r="BU42813">
        <f>ROW()</f>
        <v>42813</v>
      </c>
    </row>
    <row r="42814" spans="73:73" x14ac:dyDescent="0.45">
      <c r="BU42814">
        <f>ROW()</f>
        <v>42814</v>
      </c>
    </row>
    <row r="42815" spans="73:73" x14ac:dyDescent="0.45">
      <c r="BU42815">
        <f>ROW()</f>
        <v>42815</v>
      </c>
    </row>
    <row r="42816" spans="73:73" x14ac:dyDescent="0.45">
      <c r="BU42816">
        <f>ROW()</f>
        <v>42816</v>
      </c>
    </row>
    <row r="42817" spans="73:73" x14ac:dyDescent="0.45">
      <c r="BU42817">
        <f>ROW()</f>
        <v>42817</v>
      </c>
    </row>
    <row r="42818" spans="73:73" x14ac:dyDescent="0.45">
      <c r="BU42818">
        <f>ROW()</f>
        <v>42818</v>
      </c>
    </row>
    <row r="42819" spans="73:73" x14ac:dyDescent="0.45">
      <c r="BU42819">
        <f>ROW()</f>
        <v>42819</v>
      </c>
    </row>
    <row r="42820" spans="73:73" x14ac:dyDescent="0.45">
      <c r="BU42820">
        <f>ROW()</f>
        <v>42820</v>
      </c>
    </row>
    <row r="42821" spans="73:73" x14ac:dyDescent="0.45">
      <c r="BU42821">
        <f>ROW()</f>
        <v>42821</v>
      </c>
    </row>
    <row r="42822" spans="73:73" x14ac:dyDescent="0.45">
      <c r="BU42822">
        <f>ROW()</f>
        <v>42822</v>
      </c>
    </row>
    <row r="42823" spans="73:73" x14ac:dyDescent="0.45">
      <c r="BU42823">
        <f>ROW()</f>
        <v>42823</v>
      </c>
    </row>
    <row r="42824" spans="73:73" x14ac:dyDescent="0.45">
      <c r="BU42824">
        <f>ROW()</f>
        <v>42824</v>
      </c>
    </row>
    <row r="42825" spans="73:73" x14ac:dyDescent="0.45">
      <c r="BU42825">
        <f>ROW()</f>
        <v>42825</v>
      </c>
    </row>
    <row r="42826" spans="73:73" x14ac:dyDescent="0.45">
      <c r="BU42826">
        <f>ROW()</f>
        <v>42826</v>
      </c>
    </row>
    <row r="42827" spans="73:73" x14ac:dyDescent="0.45">
      <c r="BU42827">
        <f>ROW()</f>
        <v>42827</v>
      </c>
    </row>
    <row r="42828" spans="73:73" x14ac:dyDescent="0.45">
      <c r="BU42828">
        <f>ROW()</f>
        <v>42828</v>
      </c>
    </row>
    <row r="42829" spans="73:73" x14ac:dyDescent="0.45">
      <c r="BU42829">
        <f>ROW()</f>
        <v>42829</v>
      </c>
    </row>
    <row r="42830" spans="73:73" x14ac:dyDescent="0.45">
      <c r="BU42830">
        <f>ROW()</f>
        <v>42830</v>
      </c>
    </row>
    <row r="42831" spans="73:73" x14ac:dyDescent="0.45">
      <c r="BU42831">
        <f>ROW()</f>
        <v>42831</v>
      </c>
    </row>
    <row r="42832" spans="73:73" x14ac:dyDescent="0.45">
      <c r="BU42832">
        <f>ROW()</f>
        <v>42832</v>
      </c>
    </row>
    <row r="42833" spans="73:73" x14ac:dyDescent="0.45">
      <c r="BU42833">
        <f>ROW()</f>
        <v>42833</v>
      </c>
    </row>
    <row r="42834" spans="73:73" x14ac:dyDescent="0.45">
      <c r="BU42834">
        <f>ROW()</f>
        <v>42834</v>
      </c>
    </row>
    <row r="42835" spans="73:73" x14ac:dyDescent="0.45">
      <c r="BU42835">
        <f>ROW()</f>
        <v>42835</v>
      </c>
    </row>
    <row r="42836" spans="73:73" x14ac:dyDescent="0.45">
      <c r="BU42836">
        <f>ROW()</f>
        <v>42836</v>
      </c>
    </row>
    <row r="42837" spans="73:73" x14ac:dyDescent="0.45">
      <c r="BU42837">
        <f>ROW()</f>
        <v>42837</v>
      </c>
    </row>
    <row r="42838" spans="73:73" x14ac:dyDescent="0.45">
      <c r="BU42838">
        <f>ROW()</f>
        <v>42838</v>
      </c>
    </row>
    <row r="42839" spans="73:73" x14ac:dyDescent="0.45">
      <c r="BU42839">
        <f>ROW()</f>
        <v>42839</v>
      </c>
    </row>
    <row r="42840" spans="73:73" x14ac:dyDescent="0.45">
      <c r="BU42840">
        <f>ROW()</f>
        <v>42840</v>
      </c>
    </row>
    <row r="42841" spans="73:73" x14ac:dyDescent="0.45">
      <c r="BU42841">
        <f>ROW()</f>
        <v>42841</v>
      </c>
    </row>
    <row r="42842" spans="73:73" x14ac:dyDescent="0.45">
      <c r="BU42842">
        <f>ROW()</f>
        <v>42842</v>
      </c>
    </row>
    <row r="42843" spans="73:73" x14ac:dyDescent="0.45">
      <c r="BU42843">
        <f>ROW()</f>
        <v>42843</v>
      </c>
    </row>
    <row r="42844" spans="73:73" x14ac:dyDescent="0.45">
      <c r="BU42844">
        <f>ROW()</f>
        <v>42844</v>
      </c>
    </row>
    <row r="42845" spans="73:73" x14ac:dyDescent="0.45">
      <c r="BU42845">
        <f>ROW()</f>
        <v>42845</v>
      </c>
    </row>
    <row r="42846" spans="73:73" x14ac:dyDescent="0.45">
      <c r="BU42846">
        <f>ROW()</f>
        <v>42846</v>
      </c>
    </row>
    <row r="42847" spans="73:73" x14ac:dyDescent="0.45">
      <c r="BU42847">
        <f>ROW()</f>
        <v>42847</v>
      </c>
    </row>
    <row r="42848" spans="73:73" x14ac:dyDescent="0.45">
      <c r="BU42848">
        <f>ROW()</f>
        <v>42848</v>
      </c>
    </row>
    <row r="42849" spans="73:73" x14ac:dyDescent="0.45">
      <c r="BU42849">
        <f>ROW()</f>
        <v>42849</v>
      </c>
    </row>
    <row r="42850" spans="73:73" x14ac:dyDescent="0.45">
      <c r="BU42850">
        <f>ROW()</f>
        <v>42850</v>
      </c>
    </row>
    <row r="42851" spans="73:73" x14ac:dyDescent="0.45">
      <c r="BU42851">
        <f>ROW()</f>
        <v>42851</v>
      </c>
    </row>
    <row r="42852" spans="73:73" x14ac:dyDescent="0.45">
      <c r="BU42852">
        <f>ROW()</f>
        <v>42852</v>
      </c>
    </row>
    <row r="42853" spans="73:73" x14ac:dyDescent="0.45">
      <c r="BU42853">
        <f>ROW()</f>
        <v>42853</v>
      </c>
    </row>
    <row r="42854" spans="73:73" x14ac:dyDescent="0.45">
      <c r="BU42854">
        <f>ROW()</f>
        <v>42854</v>
      </c>
    </row>
    <row r="42855" spans="73:73" x14ac:dyDescent="0.45">
      <c r="BU42855">
        <f>ROW()</f>
        <v>42855</v>
      </c>
    </row>
    <row r="42856" spans="73:73" x14ac:dyDescent="0.45">
      <c r="BU42856">
        <f>ROW()</f>
        <v>42856</v>
      </c>
    </row>
    <row r="42857" spans="73:73" x14ac:dyDescent="0.45">
      <c r="BU42857">
        <f>ROW()</f>
        <v>42857</v>
      </c>
    </row>
    <row r="42858" spans="73:73" x14ac:dyDescent="0.45">
      <c r="BU42858">
        <f>ROW()</f>
        <v>42858</v>
      </c>
    </row>
    <row r="42859" spans="73:73" x14ac:dyDescent="0.45">
      <c r="BU42859">
        <f>ROW()</f>
        <v>42859</v>
      </c>
    </row>
    <row r="42860" spans="73:73" x14ac:dyDescent="0.45">
      <c r="BU42860">
        <f>ROW()</f>
        <v>42860</v>
      </c>
    </row>
    <row r="42861" spans="73:73" x14ac:dyDescent="0.45">
      <c r="BU42861">
        <f>ROW()</f>
        <v>42861</v>
      </c>
    </row>
    <row r="42862" spans="73:73" x14ac:dyDescent="0.45">
      <c r="BU42862">
        <f>ROW()</f>
        <v>42862</v>
      </c>
    </row>
    <row r="42863" spans="73:73" x14ac:dyDescent="0.45">
      <c r="BU42863">
        <f>ROW()</f>
        <v>42863</v>
      </c>
    </row>
    <row r="42864" spans="73:73" x14ac:dyDescent="0.45">
      <c r="BU42864">
        <f>ROW()</f>
        <v>42864</v>
      </c>
    </row>
    <row r="42865" spans="73:73" x14ac:dyDescent="0.45">
      <c r="BU42865">
        <f>ROW()</f>
        <v>42865</v>
      </c>
    </row>
    <row r="42866" spans="73:73" x14ac:dyDescent="0.45">
      <c r="BU42866">
        <f>ROW()</f>
        <v>42866</v>
      </c>
    </row>
    <row r="42867" spans="73:73" x14ac:dyDescent="0.45">
      <c r="BU42867">
        <f>ROW()</f>
        <v>42867</v>
      </c>
    </row>
    <row r="42868" spans="73:73" x14ac:dyDescent="0.45">
      <c r="BU42868">
        <f>ROW()</f>
        <v>42868</v>
      </c>
    </row>
    <row r="42869" spans="73:73" x14ac:dyDescent="0.45">
      <c r="BU42869">
        <f>ROW()</f>
        <v>42869</v>
      </c>
    </row>
    <row r="42870" spans="73:73" x14ac:dyDescent="0.45">
      <c r="BU42870">
        <f>ROW()</f>
        <v>42870</v>
      </c>
    </row>
    <row r="42871" spans="73:73" x14ac:dyDescent="0.45">
      <c r="BU42871">
        <f>ROW()</f>
        <v>42871</v>
      </c>
    </row>
    <row r="42872" spans="73:73" x14ac:dyDescent="0.45">
      <c r="BU42872">
        <f>ROW()</f>
        <v>42872</v>
      </c>
    </row>
    <row r="42873" spans="73:73" x14ac:dyDescent="0.45">
      <c r="BU42873">
        <f>ROW()</f>
        <v>42873</v>
      </c>
    </row>
    <row r="42874" spans="73:73" x14ac:dyDescent="0.45">
      <c r="BU42874">
        <f>ROW()</f>
        <v>42874</v>
      </c>
    </row>
    <row r="42875" spans="73:73" x14ac:dyDescent="0.45">
      <c r="BU42875">
        <f>ROW()</f>
        <v>42875</v>
      </c>
    </row>
    <row r="42876" spans="73:73" x14ac:dyDescent="0.45">
      <c r="BU42876">
        <f>ROW()</f>
        <v>42876</v>
      </c>
    </row>
    <row r="42877" spans="73:73" x14ac:dyDescent="0.45">
      <c r="BU42877">
        <f>ROW()</f>
        <v>42877</v>
      </c>
    </row>
    <row r="42878" spans="73:73" x14ac:dyDescent="0.45">
      <c r="BU42878">
        <f>ROW()</f>
        <v>42878</v>
      </c>
    </row>
    <row r="42879" spans="73:73" x14ac:dyDescent="0.45">
      <c r="BU42879">
        <f>ROW()</f>
        <v>42879</v>
      </c>
    </row>
    <row r="42880" spans="73:73" x14ac:dyDescent="0.45">
      <c r="BU42880">
        <f>ROW()</f>
        <v>42880</v>
      </c>
    </row>
    <row r="42881" spans="73:73" x14ac:dyDescent="0.45">
      <c r="BU42881">
        <f>ROW()</f>
        <v>42881</v>
      </c>
    </row>
    <row r="42882" spans="73:73" x14ac:dyDescent="0.45">
      <c r="BU42882">
        <f>ROW()</f>
        <v>42882</v>
      </c>
    </row>
    <row r="42883" spans="73:73" x14ac:dyDescent="0.45">
      <c r="BU42883">
        <f>ROW()</f>
        <v>42883</v>
      </c>
    </row>
    <row r="42884" spans="73:73" x14ac:dyDescent="0.45">
      <c r="BU42884">
        <f>ROW()</f>
        <v>42884</v>
      </c>
    </row>
    <row r="42885" spans="73:73" x14ac:dyDescent="0.45">
      <c r="BU42885">
        <f>ROW()</f>
        <v>42885</v>
      </c>
    </row>
    <row r="42886" spans="73:73" x14ac:dyDescent="0.45">
      <c r="BU42886">
        <f>ROW()</f>
        <v>42886</v>
      </c>
    </row>
    <row r="42887" spans="73:73" x14ac:dyDescent="0.45">
      <c r="BU42887">
        <f>ROW()</f>
        <v>42887</v>
      </c>
    </row>
    <row r="42888" spans="73:73" x14ac:dyDescent="0.45">
      <c r="BU42888">
        <f>ROW()</f>
        <v>42888</v>
      </c>
    </row>
    <row r="42889" spans="73:73" x14ac:dyDescent="0.45">
      <c r="BU42889">
        <f>ROW()</f>
        <v>42889</v>
      </c>
    </row>
    <row r="42890" spans="73:73" x14ac:dyDescent="0.45">
      <c r="BU42890">
        <f>ROW()</f>
        <v>42890</v>
      </c>
    </row>
    <row r="42891" spans="73:73" x14ac:dyDescent="0.45">
      <c r="BU42891">
        <f>ROW()</f>
        <v>42891</v>
      </c>
    </row>
    <row r="42892" spans="73:73" x14ac:dyDescent="0.45">
      <c r="BU42892">
        <f>ROW()</f>
        <v>42892</v>
      </c>
    </row>
    <row r="42893" spans="73:73" x14ac:dyDescent="0.45">
      <c r="BU42893">
        <f>ROW()</f>
        <v>42893</v>
      </c>
    </row>
    <row r="42894" spans="73:73" x14ac:dyDescent="0.45">
      <c r="BU42894">
        <f>ROW()</f>
        <v>42894</v>
      </c>
    </row>
    <row r="42895" spans="73:73" x14ac:dyDescent="0.45">
      <c r="BU42895">
        <f>ROW()</f>
        <v>42895</v>
      </c>
    </row>
    <row r="42896" spans="73:73" x14ac:dyDescent="0.45">
      <c r="BU42896">
        <f>ROW()</f>
        <v>42896</v>
      </c>
    </row>
    <row r="42897" spans="73:73" x14ac:dyDescent="0.45">
      <c r="BU42897">
        <f>ROW()</f>
        <v>42897</v>
      </c>
    </row>
    <row r="42898" spans="73:73" x14ac:dyDescent="0.45">
      <c r="BU42898">
        <f>ROW()</f>
        <v>42898</v>
      </c>
    </row>
    <row r="42899" spans="73:73" x14ac:dyDescent="0.45">
      <c r="BU42899">
        <f>ROW()</f>
        <v>42899</v>
      </c>
    </row>
    <row r="42900" spans="73:73" x14ac:dyDescent="0.45">
      <c r="BU42900">
        <f>ROW()</f>
        <v>42900</v>
      </c>
    </row>
    <row r="42901" spans="73:73" x14ac:dyDescent="0.45">
      <c r="BU42901">
        <f>ROW()</f>
        <v>42901</v>
      </c>
    </row>
    <row r="42902" spans="73:73" x14ac:dyDescent="0.45">
      <c r="BU42902">
        <f>ROW()</f>
        <v>42902</v>
      </c>
    </row>
    <row r="42903" spans="73:73" x14ac:dyDescent="0.45">
      <c r="BU42903">
        <f>ROW()</f>
        <v>42903</v>
      </c>
    </row>
    <row r="42904" spans="73:73" x14ac:dyDescent="0.45">
      <c r="BU42904">
        <f>ROW()</f>
        <v>42904</v>
      </c>
    </row>
    <row r="42905" spans="73:73" x14ac:dyDescent="0.45">
      <c r="BU42905">
        <f>ROW()</f>
        <v>42905</v>
      </c>
    </row>
    <row r="42906" spans="73:73" x14ac:dyDescent="0.45">
      <c r="BU42906">
        <f>ROW()</f>
        <v>42906</v>
      </c>
    </row>
    <row r="42907" spans="73:73" x14ac:dyDescent="0.45">
      <c r="BU42907">
        <f>ROW()</f>
        <v>42907</v>
      </c>
    </row>
    <row r="42908" spans="73:73" x14ac:dyDescent="0.45">
      <c r="BU42908">
        <f>ROW()</f>
        <v>42908</v>
      </c>
    </row>
    <row r="42909" spans="73:73" x14ac:dyDescent="0.45">
      <c r="BU42909">
        <f>ROW()</f>
        <v>42909</v>
      </c>
    </row>
    <row r="42910" spans="73:73" x14ac:dyDescent="0.45">
      <c r="BU42910">
        <f>ROW()</f>
        <v>42910</v>
      </c>
    </row>
    <row r="42911" spans="73:73" x14ac:dyDescent="0.45">
      <c r="BU42911">
        <f>ROW()</f>
        <v>42911</v>
      </c>
    </row>
    <row r="42912" spans="73:73" x14ac:dyDescent="0.45">
      <c r="BU42912">
        <f>ROW()</f>
        <v>42912</v>
      </c>
    </row>
    <row r="42913" spans="73:73" x14ac:dyDescent="0.45">
      <c r="BU42913">
        <f>ROW()</f>
        <v>42913</v>
      </c>
    </row>
    <row r="42914" spans="73:73" x14ac:dyDescent="0.45">
      <c r="BU42914">
        <f>ROW()</f>
        <v>42914</v>
      </c>
    </row>
    <row r="42915" spans="73:73" x14ac:dyDescent="0.45">
      <c r="BU42915">
        <f>ROW()</f>
        <v>42915</v>
      </c>
    </row>
    <row r="42916" spans="73:73" x14ac:dyDescent="0.45">
      <c r="BU42916">
        <f>ROW()</f>
        <v>42916</v>
      </c>
    </row>
    <row r="42917" spans="73:73" x14ac:dyDescent="0.45">
      <c r="BU42917">
        <f>ROW()</f>
        <v>42917</v>
      </c>
    </row>
    <row r="42918" spans="73:73" x14ac:dyDescent="0.45">
      <c r="BU42918">
        <f>ROW()</f>
        <v>42918</v>
      </c>
    </row>
    <row r="42919" spans="73:73" x14ac:dyDescent="0.45">
      <c r="BU42919">
        <f>ROW()</f>
        <v>42919</v>
      </c>
    </row>
    <row r="42920" spans="73:73" x14ac:dyDescent="0.45">
      <c r="BU42920">
        <f>ROW()</f>
        <v>42920</v>
      </c>
    </row>
    <row r="42921" spans="73:73" x14ac:dyDescent="0.45">
      <c r="BU42921">
        <f>ROW()</f>
        <v>42921</v>
      </c>
    </row>
    <row r="42922" spans="73:73" x14ac:dyDescent="0.45">
      <c r="BU42922">
        <f>ROW()</f>
        <v>42922</v>
      </c>
    </row>
    <row r="42923" spans="73:73" x14ac:dyDescent="0.45">
      <c r="BU42923">
        <f>ROW()</f>
        <v>42923</v>
      </c>
    </row>
    <row r="42924" spans="73:73" x14ac:dyDescent="0.45">
      <c r="BU42924">
        <f>ROW()</f>
        <v>42924</v>
      </c>
    </row>
    <row r="42925" spans="73:73" x14ac:dyDescent="0.45">
      <c r="BU42925">
        <f>ROW()</f>
        <v>42925</v>
      </c>
    </row>
    <row r="42926" spans="73:73" x14ac:dyDescent="0.45">
      <c r="BU42926">
        <f>ROW()</f>
        <v>42926</v>
      </c>
    </row>
    <row r="42927" spans="73:73" x14ac:dyDescent="0.45">
      <c r="BU42927">
        <f>ROW()</f>
        <v>42927</v>
      </c>
    </row>
    <row r="42928" spans="73:73" x14ac:dyDescent="0.45">
      <c r="BU42928">
        <f>ROW()</f>
        <v>42928</v>
      </c>
    </row>
    <row r="42929" spans="73:73" x14ac:dyDescent="0.45">
      <c r="BU42929">
        <f>ROW()</f>
        <v>42929</v>
      </c>
    </row>
    <row r="42930" spans="73:73" x14ac:dyDescent="0.45">
      <c r="BU42930">
        <f>ROW()</f>
        <v>42930</v>
      </c>
    </row>
    <row r="42931" spans="73:73" x14ac:dyDescent="0.45">
      <c r="BU42931">
        <f>ROW()</f>
        <v>42931</v>
      </c>
    </row>
    <row r="42932" spans="73:73" x14ac:dyDescent="0.45">
      <c r="BU42932">
        <f>ROW()</f>
        <v>42932</v>
      </c>
    </row>
    <row r="42933" spans="73:73" x14ac:dyDescent="0.45">
      <c r="BU42933">
        <f>ROW()</f>
        <v>42933</v>
      </c>
    </row>
    <row r="42934" spans="73:73" x14ac:dyDescent="0.45">
      <c r="BU42934">
        <f>ROW()</f>
        <v>42934</v>
      </c>
    </row>
    <row r="42935" spans="73:73" x14ac:dyDescent="0.45">
      <c r="BU42935">
        <f>ROW()</f>
        <v>42935</v>
      </c>
    </row>
    <row r="42936" spans="73:73" x14ac:dyDescent="0.45">
      <c r="BU42936">
        <f>ROW()</f>
        <v>42936</v>
      </c>
    </row>
    <row r="42937" spans="73:73" x14ac:dyDescent="0.45">
      <c r="BU42937">
        <f>ROW()</f>
        <v>42937</v>
      </c>
    </row>
    <row r="42938" spans="73:73" x14ac:dyDescent="0.45">
      <c r="BU42938">
        <f>ROW()</f>
        <v>42938</v>
      </c>
    </row>
    <row r="42939" spans="73:73" x14ac:dyDescent="0.45">
      <c r="BU42939">
        <f>ROW()</f>
        <v>42939</v>
      </c>
    </row>
    <row r="42940" spans="73:73" x14ac:dyDescent="0.45">
      <c r="BU42940">
        <f>ROW()</f>
        <v>42940</v>
      </c>
    </row>
    <row r="42941" spans="73:73" x14ac:dyDescent="0.45">
      <c r="BU42941">
        <f>ROW()</f>
        <v>42941</v>
      </c>
    </row>
    <row r="42942" spans="73:73" x14ac:dyDescent="0.45">
      <c r="BU42942">
        <f>ROW()</f>
        <v>42942</v>
      </c>
    </row>
    <row r="42943" spans="73:73" x14ac:dyDescent="0.45">
      <c r="BU42943">
        <f>ROW()</f>
        <v>42943</v>
      </c>
    </row>
    <row r="42944" spans="73:73" x14ac:dyDescent="0.45">
      <c r="BU42944">
        <f>ROW()</f>
        <v>42944</v>
      </c>
    </row>
    <row r="42945" spans="73:73" x14ac:dyDescent="0.45">
      <c r="BU42945">
        <f>ROW()</f>
        <v>42945</v>
      </c>
    </row>
    <row r="42946" spans="73:73" x14ac:dyDescent="0.45">
      <c r="BU42946">
        <f>ROW()</f>
        <v>42946</v>
      </c>
    </row>
    <row r="42947" spans="73:73" x14ac:dyDescent="0.45">
      <c r="BU42947">
        <f>ROW()</f>
        <v>42947</v>
      </c>
    </row>
    <row r="42948" spans="73:73" x14ac:dyDescent="0.45">
      <c r="BU42948">
        <f>ROW()</f>
        <v>42948</v>
      </c>
    </row>
    <row r="42949" spans="73:73" x14ac:dyDescent="0.45">
      <c r="BU42949">
        <f>ROW()</f>
        <v>42949</v>
      </c>
    </row>
    <row r="42950" spans="73:73" x14ac:dyDescent="0.45">
      <c r="BU42950">
        <f>ROW()</f>
        <v>42950</v>
      </c>
    </row>
    <row r="42951" spans="73:73" x14ac:dyDescent="0.45">
      <c r="BU42951">
        <f>ROW()</f>
        <v>42951</v>
      </c>
    </row>
    <row r="42952" spans="73:73" x14ac:dyDescent="0.45">
      <c r="BU42952">
        <f>ROW()</f>
        <v>42952</v>
      </c>
    </row>
    <row r="42953" spans="73:73" x14ac:dyDescent="0.45">
      <c r="BU42953">
        <f>ROW()</f>
        <v>42953</v>
      </c>
    </row>
    <row r="42954" spans="73:73" x14ac:dyDescent="0.45">
      <c r="BU42954">
        <f>ROW()</f>
        <v>42954</v>
      </c>
    </row>
    <row r="42955" spans="73:73" x14ac:dyDescent="0.45">
      <c r="BU42955">
        <f>ROW()</f>
        <v>42955</v>
      </c>
    </row>
    <row r="42956" spans="73:73" x14ac:dyDescent="0.45">
      <c r="BU42956">
        <f>ROW()</f>
        <v>42956</v>
      </c>
    </row>
    <row r="42957" spans="73:73" x14ac:dyDescent="0.45">
      <c r="BU42957">
        <f>ROW()</f>
        <v>42957</v>
      </c>
    </row>
    <row r="42958" spans="73:73" x14ac:dyDescent="0.45">
      <c r="BU42958">
        <f>ROW()</f>
        <v>42958</v>
      </c>
    </row>
    <row r="42959" spans="73:73" x14ac:dyDescent="0.45">
      <c r="BU42959">
        <f>ROW()</f>
        <v>42959</v>
      </c>
    </row>
    <row r="42960" spans="73:73" x14ac:dyDescent="0.45">
      <c r="BU42960">
        <f>ROW()</f>
        <v>42960</v>
      </c>
    </row>
    <row r="42961" spans="73:73" x14ac:dyDescent="0.45">
      <c r="BU42961">
        <f>ROW()</f>
        <v>42961</v>
      </c>
    </row>
    <row r="42962" spans="73:73" x14ac:dyDescent="0.45">
      <c r="BU42962">
        <f>ROW()</f>
        <v>42962</v>
      </c>
    </row>
    <row r="42963" spans="73:73" x14ac:dyDescent="0.45">
      <c r="BU42963">
        <f>ROW()</f>
        <v>42963</v>
      </c>
    </row>
    <row r="42964" spans="73:73" x14ac:dyDescent="0.45">
      <c r="BU42964">
        <f>ROW()</f>
        <v>42964</v>
      </c>
    </row>
    <row r="42965" spans="73:73" x14ac:dyDescent="0.45">
      <c r="BU42965">
        <f>ROW()</f>
        <v>42965</v>
      </c>
    </row>
    <row r="42966" spans="73:73" x14ac:dyDescent="0.45">
      <c r="BU42966">
        <f>ROW()</f>
        <v>42966</v>
      </c>
    </row>
    <row r="42967" spans="73:73" x14ac:dyDescent="0.45">
      <c r="BU42967">
        <f>ROW()</f>
        <v>42967</v>
      </c>
    </row>
    <row r="42968" spans="73:73" x14ac:dyDescent="0.45">
      <c r="BU42968">
        <f>ROW()</f>
        <v>42968</v>
      </c>
    </row>
    <row r="42969" spans="73:73" x14ac:dyDescent="0.45">
      <c r="BU42969">
        <f>ROW()</f>
        <v>42969</v>
      </c>
    </row>
    <row r="42970" spans="73:73" x14ac:dyDescent="0.45">
      <c r="BU42970">
        <f>ROW()</f>
        <v>42970</v>
      </c>
    </row>
    <row r="42971" spans="73:73" x14ac:dyDescent="0.45">
      <c r="BU42971">
        <f>ROW()</f>
        <v>42971</v>
      </c>
    </row>
    <row r="42972" spans="73:73" x14ac:dyDescent="0.45">
      <c r="BU42972">
        <f>ROW()</f>
        <v>42972</v>
      </c>
    </row>
    <row r="42973" spans="73:73" x14ac:dyDescent="0.45">
      <c r="BU42973">
        <f>ROW()</f>
        <v>42973</v>
      </c>
    </row>
    <row r="42974" spans="73:73" x14ac:dyDescent="0.45">
      <c r="BU42974">
        <f>ROW()</f>
        <v>42974</v>
      </c>
    </row>
    <row r="42975" spans="73:73" x14ac:dyDescent="0.45">
      <c r="BU42975">
        <f>ROW()</f>
        <v>42975</v>
      </c>
    </row>
    <row r="42976" spans="73:73" x14ac:dyDescent="0.45">
      <c r="BU42976">
        <f>ROW()</f>
        <v>42976</v>
      </c>
    </row>
    <row r="42977" spans="73:73" x14ac:dyDescent="0.45">
      <c r="BU42977">
        <f>ROW()</f>
        <v>42977</v>
      </c>
    </row>
    <row r="42978" spans="73:73" x14ac:dyDescent="0.45">
      <c r="BU42978">
        <f>ROW()</f>
        <v>42978</v>
      </c>
    </row>
    <row r="42979" spans="73:73" x14ac:dyDescent="0.45">
      <c r="BU42979">
        <f>ROW()</f>
        <v>42979</v>
      </c>
    </row>
    <row r="42980" spans="73:73" x14ac:dyDescent="0.45">
      <c r="BU42980">
        <f>ROW()</f>
        <v>42980</v>
      </c>
    </row>
    <row r="42981" spans="73:73" x14ac:dyDescent="0.45">
      <c r="BU42981">
        <f>ROW()</f>
        <v>42981</v>
      </c>
    </row>
    <row r="42982" spans="73:73" x14ac:dyDescent="0.45">
      <c r="BU42982">
        <f>ROW()</f>
        <v>42982</v>
      </c>
    </row>
    <row r="42983" spans="73:73" x14ac:dyDescent="0.45">
      <c r="BU42983">
        <f>ROW()</f>
        <v>42983</v>
      </c>
    </row>
    <row r="42984" spans="73:73" x14ac:dyDescent="0.45">
      <c r="BU42984">
        <f>ROW()</f>
        <v>42984</v>
      </c>
    </row>
    <row r="42985" spans="73:73" x14ac:dyDescent="0.45">
      <c r="BU42985">
        <f>ROW()</f>
        <v>42985</v>
      </c>
    </row>
    <row r="42986" spans="73:73" x14ac:dyDescent="0.45">
      <c r="BU42986">
        <f>ROW()</f>
        <v>42986</v>
      </c>
    </row>
    <row r="42987" spans="73:73" x14ac:dyDescent="0.45">
      <c r="BU42987">
        <f>ROW()</f>
        <v>42987</v>
      </c>
    </row>
    <row r="42988" spans="73:73" x14ac:dyDescent="0.45">
      <c r="BU42988">
        <f>ROW()</f>
        <v>42988</v>
      </c>
    </row>
    <row r="42989" spans="73:73" x14ac:dyDescent="0.45">
      <c r="BU42989">
        <f>ROW()</f>
        <v>42989</v>
      </c>
    </row>
    <row r="42990" spans="73:73" x14ac:dyDescent="0.45">
      <c r="BU42990">
        <f>ROW()</f>
        <v>42990</v>
      </c>
    </row>
    <row r="42991" spans="73:73" x14ac:dyDescent="0.45">
      <c r="BU42991">
        <f>ROW()</f>
        <v>42991</v>
      </c>
    </row>
    <row r="42992" spans="73:73" x14ac:dyDescent="0.45">
      <c r="BU42992">
        <f>ROW()</f>
        <v>42992</v>
      </c>
    </row>
    <row r="42993" spans="73:73" x14ac:dyDescent="0.45">
      <c r="BU42993">
        <f>ROW()</f>
        <v>42993</v>
      </c>
    </row>
    <row r="42994" spans="73:73" x14ac:dyDescent="0.45">
      <c r="BU42994">
        <f>ROW()</f>
        <v>42994</v>
      </c>
    </row>
    <row r="42995" spans="73:73" x14ac:dyDescent="0.45">
      <c r="BU42995">
        <f>ROW()</f>
        <v>42995</v>
      </c>
    </row>
    <row r="42996" spans="73:73" x14ac:dyDescent="0.45">
      <c r="BU42996">
        <f>ROW()</f>
        <v>42996</v>
      </c>
    </row>
    <row r="42997" spans="73:73" x14ac:dyDescent="0.45">
      <c r="BU42997">
        <f>ROW()</f>
        <v>42997</v>
      </c>
    </row>
    <row r="42998" spans="73:73" x14ac:dyDescent="0.45">
      <c r="BU42998">
        <f>ROW()</f>
        <v>42998</v>
      </c>
    </row>
    <row r="42999" spans="73:73" x14ac:dyDescent="0.45">
      <c r="BU42999">
        <f>ROW()</f>
        <v>42999</v>
      </c>
    </row>
    <row r="43000" spans="73:73" x14ac:dyDescent="0.45">
      <c r="BU43000">
        <f>ROW()</f>
        <v>43000</v>
      </c>
    </row>
    <row r="43001" spans="73:73" x14ac:dyDescent="0.45">
      <c r="BU43001">
        <f>ROW()</f>
        <v>43001</v>
      </c>
    </row>
    <row r="43002" spans="73:73" x14ac:dyDescent="0.45">
      <c r="BU43002">
        <f>ROW()</f>
        <v>43002</v>
      </c>
    </row>
    <row r="43003" spans="73:73" x14ac:dyDescent="0.45">
      <c r="BU43003">
        <f>ROW()</f>
        <v>43003</v>
      </c>
    </row>
    <row r="43004" spans="73:73" x14ac:dyDescent="0.45">
      <c r="BU43004">
        <f>ROW()</f>
        <v>43004</v>
      </c>
    </row>
    <row r="43005" spans="73:73" x14ac:dyDescent="0.45">
      <c r="BU43005">
        <f>ROW()</f>
        <v>43005</v>
      </c>
    </row>
    <row r="43006" spans="73:73" x14ac:dyDescent="0.45">
      <c r="BU43006">
        <f>ROW()</f>
        <v>43006</v>
      </c>
    </row>
    <row r="43007" spans="73:73" x14ac:dyDescent="0.45">
      <c r="BU43007">
        <f>ROW()</f>
        <v>43007</v>
      </c>
    </row>
    <row r="43008" spans="73:73" x14ac:dyDescent="0.45">
      <c r="BU43008">
        <f>ROW()</f>
        <v>43008</v>
      </c>
    </row>
    <row r="43009" spans="73:73" x14ac:dyDescent="0.45">
      <c r="BU43009">
        <f>ROW()</f>
        <v>43009</v>
      </c>
    </row>
    <row r="43010" spans="73:73" x14ac:dyDescent="0.45">
      <c r="BU43010">
        <f>ROW()</f>
        <v>43010</v>
      </c>
    </row>
    <row r="43011" spans="73:73" x14ac:dyDescent="0.45">
      <c r="BU43011">
        <f>ROW()</f>
        <v>43011</v>
      </c>
    </row>
    <row r="43012" spans="73:73" x14ac:dyDescent="0.45">
      <c r="BU43012">
        <f>ROW()</f>
        <v>43012</v>
      </c>
    </row>
    <row r="43013" spans="73:73" x14ac:dyDescent="0.45">
      <c r="BU43013">
        <f>ROW()</f>
        <v>43013</v>
      </c>
    </row>
    <row r="43014" spans="73:73" x14ac:dyDescent="0.45">
      <c r="BU43014">
        <f>ROW()</f>
        <v>43014</v>
      </c>
    </row>
    <row r="43015" spans="73:73" x14ac:dyDescent="0.45">
      <c r="BU43015">
        <f>ROW()</f>
        <v>43015</v>
      </c>
    </row>
    <row r="43016" spans="73:73" x14ac:dyDescent="0.45">
      <c r="BU43016">
        <f>ROW()</f>
        <v>43016</v>
      </c>
    </row>
    <row r="43017" spans="73:73" x14ac:dyDescent="0.45">
      <c r="BU43017">
        <f>ROW()</f>
        <v>43017</v>
      </c>
    </row>
    <row r="43018" spans="73:73" x14ac:dyDescent="0.45">
      <c r="BU43018">
        <f>ROW()</f>
        <v>43018</v>
      </c>
    </row>
    <row r="43019" spans="73:73" x14ac:dyDescent="0.45">
      <c r="BU43019">
        <f>ROW()</f>
        <v>43019</v>
      </c>
    </row>
    <row r="43020" spans="73:73" x14ac:dyDescent="0.45">
      <c r="BU43020">
        <f>ROW()</f>
        <v>43020</v>
      </c>
    </row>
    <row r="43021" spans="73:73" x14ac:dyDescent="0.45">
      <c r="BU43021">
        <f>ROW()</f>
        <v>43021</v>
      </c>
    </row>
    <row r="43022" spans="73:73" x14ac:dyDescent="0.45">
      <c r="BU43022">
        <f>ROW()</f>
        <v>43022</v>
      </c>
    </row>
    <row r="43023" spans="73:73" x14ac:dyDescent="0.45">
      <c r="BU43023">
        <f>ROW()</f>
        <v>43023</v>
      </c>
    </row>
    <row r="43024" spans="73:73" x14ac:dyDescent="0.45">
      <c r="BU43024">
        <f>ROW()</f>
        <v>43024</v>
      </c>
    </row>
    <row r="43025" spans="73:73" x14ac:dyDescent="0.45">
      <c r="BU43025">
        <f>ROW()</f>
        <v>43025</v>
      </c>
    </row>
    <row r="43026" spans="73:73" x14ac:dyDescent="0.45">
      <c r="BU43026">
        <f>ROW()</f>
        <v>43026</v>
      </c>
    </row>
    <row r="43027" spans="73:73" x14ac:dyDescent="0.45">
      <c r="BU43027">
        <f>ROW()</f>
        <v>43027</v>
      </c>
    </row>
    <row r="43028" spans="73:73" x14ac:dyDescent="0.45">
      <c r="BU43028">
        <f>ROW()</f>
        <v>43028</v>
      </c>
    </row>
    <row r="43029" spans="73:73" x14ac:dyDescent="0.45">
      <c r="BU43029">
        <f>ROW()</f>
        <v>43029</v>
      </c>
    </row>
    <row r="43030" spans="73:73" x14ac:dyDescent="0.45">
      <c r="BU43030">
        <f>ROW()</f>
        <v>43030</v>
      </c>
    </row>
    <row r="43031" spans="73:73" x14ac:dyDescent="0.45">
      <c r="BU43031">
        <f>ROW()</f>
        <v>43031</v>
      </c>
    </row>
    <row r="43032" spans="73:73" x14ac:dyDescent="0.45">
      <c r="BU43032">
        <f>ROW()</f>
        <v>43032</v>
      </c>
    </row>
    <row r="43033" spans="73:73" x14ac:dyDescent="0.45">
      <c r="BU43033">
        <f>ROW()</f>
        <v>43033</v>
      </c>
    </row>
    <row r="43034" spans="73:73" x14ac:dyDescent="0.45">
      <c r="BU43034">
        <f>ROW()</f>
        <v>43034</v>
      </c>
    </row>
    <row r="43035" spans="73:73" x14ac:dyDescent="0.45">
      <c r="BU43035">
        <f>ROW()</f>
        <v>43035</v>
      </c>
    </row>
    <row r="43036" spans="73:73" x14ac:dyDescent="0.45">
      <c r="BU43036">
        <f>ROW()</f>
        <v>43036</v>
      </c>
    </row>
    <row r="43037" spans="73:73" x14ac:dyDescent="0.45">
      <c r="BU43037">
        <f>ROW()</f>
        <v>43037</v>
      </c>
    </row>
    <row r="43038" spans="73:73" x14ac:dyDescent="0.45">
      <c r="BU43038">
        <f>ROW()</f>
        <v>43038</v>
      </c>
    </row>
    <row r="43039" spans="73:73" x14ac:dyDescent="0.45">
      <c r="BU43039">
        <f>ROW()</f>
        <v>43039</v>
      </c>
    </row>
    <row r="43040" spans="73:73" x14ac:dyDescent="0.45">
      <c r="BU43040">
        <f>ROW()</f>
        <v>43040</v>
      </c>
    </row>
    <row r="43041" spans="73:73" x14ac:dyDescent="0.45">
      <c r="BU43041">
        <f>ROW()</f>
        <v>43041</v>
      </c>
    </row>
    <row r="43042" spans="73:73" x14ac:dyDescent="0.45">
      <c r="BU43042">
        <f>ROW()</f>
        <v>43042</v>
      </c>
    </row>
    <row r="43043" spans="73:73" x14ac:dyDescent="0.45">
      <c r="BU43043">
        <f>ROW()</f>
        <v>43043</v>
      </c>
    </row>
    <row r="43044" spans="73:73" x14ac:dyDescent="0.45">
      <c r="BU43044">
        <f>ROW()</f>
        <v>43044</v>
      </c>
    </row>
    <row r="43045" spans="73:73" x14ac:dyDescent="0.45">
      <c r="BU43045">
        <f>ROW()</f>
        <v>43045</v>
      </c>
    </row>
    <row r="43046" spans="73:73" x14ac:dyDescent="0.45">
      <c r="BU43046">
        <f>ROW()</f>
        <v>43046</v>
      </c>
    </row>
    <row r="43047" spans="73:73" x14ac:dyDescent="0.45">
      <c r="BU43047">
        <f>ROW()</f>
        <v>43047</v>
      </c>
    </row>
    <row r="43048" spans="73:73" x14ac:dyDescent="0.45">
      <c r="BU43048">
        <f>ROW()</f>
        <v>43048</v>
      </c>
    </row>
    <row r="43049" spans="73:73" x14ac:dyDescent="0.45">
      <c r="BU43049">
        <f>ROW()</f>
        <v>43049</v>
      </c>
    </row>
    <row r="43050" spans="73:73" x14ac:dyDescent="0.45">
      <c r="BU43050">
        <f>ROW()</f>
        <v>43050</v>
      </c>
    </row>
    <row r="43051" spans="73:73" x14ac:dyDescent="0.45">
      <c r="BU43051">
        <f>ROW()</f>
        <v>43051</v>
      </c>
    </row>
    <row r="43052" spans="73:73" x14ac:dyDescent="0.45">
      <c r="BU43052">
        <f>ROW()</f>
        <v>43052</v>
      </c>
    </row>
    <row r="43053" spans="73:73" x14ac:dyDescent="0.45">
      <c r="BU43053">
        <f>ROW()</f>
        <v>43053</v>
      </c>
    </row>
    <row r="43054" spans="73:73" x14ac:dyDescent="0.45">
      <c r="BU43054">
        <f>ROW()</f>
        <v>43054</v>
      </c>
    </row>
    <row r="43055" spans="73:73" x14ac:dyDescent="0.45">
      <c r="BU43055">
        <f>ROW()</f>
        <v>43055</v>
      </c>
    </row>
    <row r="43056" spans="73:73" x14ac:dyDescent="0.45">
      <c r="BU43056">
        <f>ROW()</f>
        <v>43056</v>
      </c>
    </row>
    <row r="43057" spans="73:73" x14ac:dyDescent="0.45">
      <c r="BU43057">
        <f>ROW()</f>
        <v>43057</v>
      </c>
    </row>
    <row r="43058" spans="73:73" x14ac:dyDescent="0.45">
      <c r="BU43058">
        <f>ROW()</f>
        <v>43058</v>
      </c>
    </row>
    <row r="43059" spans="73:73" x14ac:dyDescent="0.45">
      <c r="BU43059">
        <f>ROW()</f>
        <v>43059</v>
      </c>
    </row>
    <row r="43060" spans="73:73" x14ac:dyDescent="0.45">
      <c r="BU43060">
        <f>ROW()</f>
        <v>43060</v>
      </c>
    </row>
    <row r="43061" spans="73:73" x14ac:dyDescent="0.45">
      <c r="BU43061">
        <f>ROW()</f>
        <v>43061</v>
      </c>
    </row>
    <row r="43062" spans="73:73" x14ac:dyDescent="0.45">
      <c r="BU43062">
        <f>ROW()</f>
        <v>43062</v>
      </c>
    </row>
    <row r="43063" spans="73:73" x14ac:dyDescent="0.45">
      <c r="BU43063">
        <f>ROW()</f>
        <v>43063</v>
      </c>
    </row>
    <row r="43064" spans="73:73" x14ac:dyDescent="0.45">
      <c r="BU43064">
        <f>ROW()</f>
        <v>43064</v>
      </c>
    </row>
    <row r="43065" spans="73:73" x14ac:dyDescent="0.45">
      <c r="BU43065">
        <f>ROW()</f>
        <v>43065</v>
      </c>
    </row>
    <row r="43066" spans="73:73" x14ac:dyDescent="0.45">
      <c r="BU43066">
        <f>ROW()</f>
        <v>43066</v>
      </c>
    </row>
    <row r="43067" spans="73:73" x14ac:dyDescent="0.45">
      <c r="BU43067">
        <f>ROW()</f>
        <v>43067</v>
      </c>
    </row>
    <row r="43068" spans="73:73" x14ac:dyDescent="0.45">
      <c r="BU43068">
        <f>ROW()</f>
        <v>43068</v>
      </c>
    </row>
    <row r="43069" spans="73:73" x14ac:dyDescent="0.45">
      <c r="BU43069">
        <f>ROW()</f>
        <v>43069</v>
      </c>
    </row>
    <row r="43070" spans="73:73" x14ac:dyDescent="0.45">
      <c r="BU43070">
        <f>ROW()</f>
        <v>43070</v>
      </c>
    </row>
    <row r="43071" spans="73:73" x14ac:dyDescent="0.45">
      <c r="BU43071">
        <f>ROW()</f>
        <v>43071</v>
      </c>
    </row>
    <row r="43072" spans="73:73" x14ac:dyDescent="0.45">
      <c r="BU43072">
        <f>ROW()</f>
        <v>43072</v>
      </c>
    </row>
    <row r="43073" spans="73:73" x14ac:dyDescent="0.45">
      <c r="BU43073">
        <f>ROW()</f>
        <v>43073</v>
      </c>
    </row>
    <row r="43074" spans="73:73" x14ac:dyDescent="0.45">
      <c r="BU43074">
        <f>ROW()</f>
        <v>43074</v>
      </c>
    </row>
    <row r="43075" spans="73:73" x14ac:dyDescent="0.45">
      <c r="BU43075">
        <f>ROW()</f>
        <v>43075</v>
      </c>
    </row>
    <row r="43076" spans="73:73" x14ac:dyDescent="0.45">
      <c r="BU43076">
        <f>ROW()</f>
        <v>43076</v>
      </c>
    </row>
    <row r="43077" spans="73:73" x14ac:dyDescent="0.45">
      <c r="BU43077">
        <f>ROW()</f>
        <v>43077</v>
      </c>
    </row>
    <row r="43078" spans="73:73" x14ac:dyDescent="0.45">
      <c r="BU43078">
        <f>ROW()</f>
        <v>43078</v>
      </c>
    </row>
    <row r="43079" spans="73:73" x14ac:dyDescent="0.45">
      <c r="BU43079">
        <f>ROW()</f>
        <v>43079</v>
      </c>
    </row>
    <row r="43080" spans="73:73" x14ac:dyDescent="0.45">
      <c r="BU43080">
        <f>ROW()</f>
        <v>43080</v>
      </c>
    </row>
    <row r="43081" spans="73:73" x14ac:dyDescent="0.45">
      <c r="BU43081">
        <f>ROW()</f>
        <v>43081</v>
      </c>
    </row>
    <row r="43082" spans="73:73" x14ac:dyDescent="0.45">
      <c r="BU43082">
        <f>ROW()</f>
        <v>43082</v>
      </c>
    </row>
    <row r="43083" spans="73:73" x14ac:dyDescent="0.45">
      <c r="BU43083">
        <f>ROW()</f>
        <v>43083</v>
      </c>
    </row>
    <row r="43084" spans="73:73" x14ac:dyDescent="0.45">
      <c r="BU43084">
        <f>ROW()</f>
        <v>43084</v>
      </c>
    </row>
    <row r="43085" spans="73:73" x14ac:dyDescent="0.45">
      <c r="BU43085">
        <f>ROW()</f>
        <v>43085</v>
      </c>
    </row>
    <row r="43086" spans="73:73" x14ac:dyDescent="0.45">
      <c r="BU43086">
        <f>ROW()</f>
        <v>43086</v>
      </c>
    </row>
    <row r="43087" spans="73:73" x14ac:dyDescent="0.45">
      <c r="BU43087">
        <f>ROW()</f>
        <v>43087</v>
      </c>
    </row>
    <row r="43088" spans="73:73" x14ac:dyDescent="0.45">
      <c r="BU43088">
        <f>ROW()</f>
        <v>43088</v>
      </c>
    </row>
    <row r="43089" spans="73:73" x14ac:dyDescent="0.45">
      <c r="BU43089">
        <f>ROW()</f>
        <v>43089</v>
      </c>
    </row>
    <row r="43090" spans="73:73" x14ac:dyDescent="0.45">
      <c r="BU43090">
        <f>ROW()</f>
        <v>43090</v>
      </c>
    </row>
    <row r="43091" spans="73:73" x14ac:dyDescent="0.45">
      <c r="BU43091">
        <f>ROW()</f>
        <v>43091</v>
      </c>
    </row>
    <row r="43092" spans="73:73" x14ac:dyDescent="0.45">
      <c r="BU43092">
        <f>ROW()</f>
        <v>43092</v>
      </c>
    </row>
    <row r="43093" spans="73:73" x14ac:dyDescent="0.45">
      <c r="BU43093">
        <f>ROW()</f>
        <v>43093</v>
      </c>
    </row>
    <row r="43094" spans="73:73" x14ac:dyDescent="0.45">
      <c r="BU43094">
        <f>ROW()</f>
        <v>43094</v>
      </c>
    </row>
    <row r="43095" spans="73:73" x14ac:dyDescent="0.45">
      <c r="BU43095">
        <f>ROW()</f>
        <v>43095</v>
      </c>
    </row>
    <row r="43096" spans="73:73" x14ac:dyDescent="0.45">
      <c r="BU43096">
        <f>ROW()</f>
        <v>43096</v>
      </c>
    </row>
    <row r="43097" spans="73:73" x14ac:dyDescent="0.45">
      <c r="BU43097">
        <f>ROW()</f>
        <v>43097</v>
      </c>
    </row>
    <row r="43098" spans="73:73" x14ac:dyDescent="0.45">
      <c r="BU43098">
        <f>ROW()</f>
        <v>43098</v>
      </c>
    </row>
    <row r="43099" spans="73:73" x14ac:dyDescent="0.45">
      <c r="BU43099">
        <f>ROW()</f>
        <v>43099</v>
      </c>
    </row>
    <row r="43100" spans="73:73" x14ac:dyDescent="0.45">
      <c r="BU43100">
        <f>ROW()</f>
        <v>43100</v>
      </c>
    </row>
    <row r="43101" spans="73:73" x14ac:dyDescent="0.45">
      <c r="BU43101">
        <f>ROW()</f>
        <v>43101</v>
      </c>
    </row>
    <row r="43102" spans="73:73" x14ac:dyDescent="0.45">
      <c r="BU43102">
        <f>ROW()</f>
        <v>43102</v>
      </c>
    </row>
    <row r="43103" spans="73:73" x14ac:dyDescent="0.45">
      <c r="BU43103">
        <f>ROW()</f>
        <v>43103</v>
      </c>
    </row>
    <row r="43104" spans="73:73" x14ac:dyDescent="0.45">
      <c r="BU43104">
        <f>ROW()</f>
        <v>43104</v>
      </c>
    </row>
    <row r="43105" spans="73:73" x14ac:dyDescent="0.45">
      <c r="BU43105">
        <f>ROW()</f>
        <v>43105</v>
      </c>
    </row>
    <row r="43106" spans="73:73" x14ac:dyDescent="0.45">
      <c r="BU43106">
        <f>ROW()</f>
        <v>43106</v>
      </c>
    </row>
    <row r="43107" spans="73:73" x14ac:dyDescent="0.45">
      <c r="BU43107">
        <f>ROW()</f>
        <v>43107</v>
      </c>
    </row>
    <row r="43108" spans="73:73" x14ac:dyDescent="0.45">
      <c r="BU43108">
        <f>ROW()</f>
        <v>43108</v>
      </c>
    </row>
    <row r="43109" spans="73:73" x14ac:dyDescent="0.45">
      <c r="BU43109">
        <f>ROW()</f>
        <v>43109</v>
      </c>
    </row>
    <row r="43110" spans="73:73" x14ac:dyDescent="0.45">
      <c r="BU43110">
        <f>ROW()</f>
        <v>43110</v>
      </c>
    </row>
    <row r="43111" spans="73:73" x14ac:dyDescent="0.45">
      <c r="BU43111">
        <f>ROW()</f>
        <v>43111</v>
      </c>
    </row>
    <row r="43112" spans="73:73" x14ac:dyDescent="0.45">
      <c r="BU43112">
        <f>ROW()</f>
        <v>43112</v>
      </c>
    </row>
    <row r="43113" spans="73:73" x14ac:dyDescent="0.45">
      <c r="BU43113">
        <f>ROW()</f>
        <v>43113</v>
      </c>
    </row>
    <row r="43114" spans="73:73" x14ac:dyDescent="0.45">
      <c r="BU43114">
        <f>ROW()</f>
        <v>43114</v>
      </c>
    </row>
    <row r="43115" spans="73:73" x14ac:dyDescent="0.45">
      <c r="BU43115">
        <f>ROW()</f>
        <v>43115</v>
      </c>
    </row>
    <row r="43116" spans="73:73" x14ac:dyDescent="0.45">
      <c r="BU43116">
        <f>ROW()</f>
        <v>43116</v>
      </c>
    </row>
    <row r="43117" spans="73:73" x14ac:dyDescent="0.45">
      <c r="BU43117">
        <f>ROW()</f>
        <v>43117</v>
      </c>
    </row>
    <row r="43118" spans="73:73" x14ac:dyDescent="0.45">
      <c r="BU43118">
        <f>ROW()</f>
        <v>43118</v>
      </c>
    </row>
    <row r="43119" spans="73:73" x14ac:dyDescent="0.45">
      <c r="BU43119">
        <f>ROW()</f>
        <v>43119</v>
      </c>
    </row>
    <row r="43120" spans="73:73" x14ac:dyDescent="0.45">
      <c r="BU43120">
        <f>ROW()</f>
        <v>43120</v>
      </c>
    </row>
    <row r="43121" spans="73:73" x14ac:dyDescent="0.45">
      <c r="BU43121">
        <f>ROW()</f>
        <v>43121</v>
      </c>
    </row>
    <row r="43122" spans="73:73" x14ac:dyDescent="0.45">
      <c r="BU43122">
        <f>ROW()</f>
        <v>43122</v>
      </c>
    </row>
    <row r="43123" spans="73:73" x14ac:dyDescent="0.45">
      <c r="BU43123">
        <f>ROW()</f>
        <v>43123</v>
      </c>
    </row>
    <row r="43124" spans="73:73" x14ac:dyDescent="0.45">
      <c r="BU43124">
        <f>ROW()</f>
        <v>43124</v>
      </c>
    </row>
    <row r="43125" spans="73:73" x14ac:dyDescent="0.45">
      <c r="BU43125">
        <f>ROW()</f>
        <v>43125</v>
      </c>
    </row>
    <row r="43126" spans="73:73" x14ac:dyDescent="0.45">
      <c r="BU43126">
        <f>ROW()</f>
        <v>43126</v>
      </c>
    </row>
    <row r="43127" spans="73:73" x14ac:dyDescent="0.45">
      <c r="BU43127">
        <f>ROW()</f>
        <v>43127</v>
      </c>
    </row>
    <row r="43128" spans="73:73" x14ac:dyDescent="0.45">
      <c r="BU43128">
        <f>ROW()</f>
        <v>43128</v>
      </c>
    </row>
    <row r="43129" spans="73:73" x14ac:dyDescent="0.45">
      <c r="BU43129">
        <f>ROW()</f>
        <v>43129</v>
      </c>
    </row>
    <row r="43130" spans="73:73" x14ac:dyDescent="0.45">
      <c r="BU43130">
        <f>ROW()</f>
        <v>43130</v>
      </c>
    </row>
    <row r="43131" spans="73:73" x14ac:dyDescent="0.45">
      <c r="BU43131">
        <f>ROW()</f>
        <v>43131</v>
      </c>
    </row>
    <row r="43132" spans="73:73" x14ac:dyDescent="0.45">
      <c r="BU43132">
        <f>ROW()</f>
        <v>43132</v>
      </c>
    </row>
    <row r="43133" spans="73:73" x14ac:dyDescent="0.45">
      <c r="BU43133">
        <f>ROW()</f>
        <v>43133</v>
      </c>
    </row>
    <row r="43134" spans="73:73" x14ac:dyDescent="0.45">
      <c r="BU43134">
        <f>ROW()</f>
        <v>43134</v>
      </c>
    </row>
    <row r="43135" spans="73:73" x14ac:dyDescent="0.45">
      <c r="BU43135">
        <f>ROW()</f>
        <v>43135</v>
      </c>
    </row>
    <row r="43136" spans="73:73" x14ac:dyDescent="0.45">
      <c r="BU43136">
        <f>ROW()</f>
        <v>43136</v>
      </c>
    </row>
    <row r="43137" spans="73:73" x14ac:dyDescent="0.45">
      <c r="BU43137">
        <f>ROW()</f>
        <v>43137</v>
      </c>
    </row>
    <row r="43138" spans="73:73" x14ac:dyDescent="0.45">
      <c r="BU43138">
        <f>ROW()</f>
        <v>43138</v>
      </c>
    </row>
    <row r="43139" spans="73:73" x14ac:dyDescent="0.45">
      <c r="BU43139">
        <f>ROW()</f>
        <v>43139</v>
      </c>
    </row>
    <row r="43140" spans="73:73" x14ac:dyDescent="0.45">
      <c r="BU43140">
        <f>ROW()</f>
        <v>43140</v>
      </c>
    </row>
    <row r="43141" spans="73:73" x14ac:dyDescent="0.45">
      <c r="BU43141">
        <f>ROW()</f>
        <v>43141</v>
      </c>
    </row>
    <row r="43142" spans="73:73" x14ac:dyDescent="0.45">
      <c r="BU43142">
        <f>ROW()</f>
        <v>43142</v>
      </c>
    </row>
    <row r="43143" spans="73:73" x14ac:dyDescent="0.45">
      <c r="BU43143">
        <f>ROW()</f>
        <v>43143</v>
      </c>
    </row>
    <row r="43144" spans="73:73" x14ac:dyDescent="0.45">
      <c r="BU43144">
        <f>ROW()</f>
        <v>43144</v>
      </c>
    </row>
    <row r="43145" spans="73:73" x14ac:dyDescent="0.45">
      <c r="BU43145">
        <f>ROW()</f>
        <v>43145</v>
      </c>
    </row>
    <row r="43146" spans="73:73" x14ac:dyDescent="0.45">
      <c r="BU43146">
        <f>ROW()</f>
        <v>43146</v>
      </c>
    </row>
    <row r="43147" spans="73:73" x14ac:dyDescent="0.45">
      <c r="BU43147">
        <f>ROW()</f>
        <v>43147</v>
      </c>
    </row>
    <row r="43148" spans="73:73" x14ac:dyDescent="0.45">
      <c r="BU43148">
        <f>ROW()</f>
        <v>43148</v>
      </c>
    </row>
    <row r="43149" spans="73:73" x14ac:dyDescent="0.45">
      <c r="BU43149">
        <f>ROW()</f>
        <v>43149</v>
      </c>
    </row>
    <row r="43150" spans="73:73" x14ac:dyDescent="0.45">
      <c r="BU43150">
        <f>ROW()</f>
        <v>43150</v>
      </c>
    </row>
    <row r="43151" spans="73:73" x14ac:dyDescent="0.45">
      <c r="BU43151">
        <f>ROW()</f>
        <v>43151</v>
      </c>
    </row>
    <row r="43152" spans="73:73" x14ac:dyDescent="0.45">
      <c r="BU43152">
        <f>ROW()</f>
        <v>43152</v>
      </c>
    </row>
    <row r="43153" spans="73:73" x14ac:dyDescent="0.45">
      <c r="BU43153">
        <f>ROW()</f>
        <v>43153</v>
      </c>
    </row>
    <row r="43154" spans="73:73" x14ac:dyDescent="0.45">
      <c r="BU43154">
        <f>ROW()</f>
        <v>43154</v>
      </c>
    </row>
    <row r="43155" spans="73:73" x14ac:dyDescent="0.45">
      <c r="BU43155">
        <f>ROW()</f>
        <v>43155</v>
      </c>
    </row>
    <row r="43156" spans="73:73" x14ac:dyDescent="0.45">
      <c r="BU43156">
        <f>ROW()</f>
        <v>43156</v>
      </c>
    </row>
    <row r="43157" spans="73:73" x14ac:dyDescent="0.45">
      <c r="BU43157">
        <f>ROW()</f>
        <v>43157</v>
      </c>
    </row>
    <row r="43158" spans="73:73" x14ac:dyDescent="0.45">
      <c r="BU43158">
        <f>ROW()</f>
        <v>43158</v>
      </c>
    </row>
    <row r="43159" spans="73:73" x14ac:dyDescent="0.45">
      <c r="BU43159">
        <f>ROW()</f>
        <v>43159</v>
      </c>
    </row>
    <row r="43160" spans="73:73" x14ac:dyDescent="0.45">
      <c r="BU43160">
        <f>ROW()</f>
        <v>43160</v>
      </c>
    </row>
    <row r="43161" spans="73:73" x14ac:dyDescent="0.45">
      <c r="BU43161">
        <f>ROW()</f>
        <v>43161</v>
      </c>
    </row>
    <row r="43162" spans="73:73" x14ac:dyDescent="0.45">
      <c r="BU43162">
        <f>ROW()</f>
        <v>43162</v>
      </c>
    </row>
    <row r="43163" spans="73:73" x14ac:dyDescent="0.45">
      <c r="BU43163">
        <f>ROW()</f>
        <v>43163</v>
      </c>
    </row>
    <row r="43164" spans="73:73" x14ac:dyDescent="0.45">
      <c r="BU43164">
        <f>ROW()</f>
        <v>43164</v>
      </c>
    </row>
    <row r="43165" spans="73:73" x14ac:dyDescent="0.45">
      <c r="BU43165">
        <f>ROW()</f>
        <v>43165</v>
      </c>
    </row>
    <row r="43166" spans="73:73" x14ac:dyDescent="0.45">
      <c r="BU43166">
        <f>ROW()</f>
        <v>43166</v>
      </c>
    </row>
    <row r="43167" spans="73:73" x14ac:dyDescent="0.45">
      <c r="BU43167">
        <f>ROW()</f>
        <v>43167</v>
      </c>
    </row>
    <row r="43168" spans="73:73" x14ac:dyDescent="0.45">
      <c r="BU43168">
        <f>ROW()</f>
        <v>43168</v>
      </c>
    </row>
    <row r="43169" spans="73:73" x14ac:dyDescent="0.45">
      <c r="BU43169">
        <f>ROW()</f>
        <v>43169</v>
      </c>
    </row>
    <row r="43170" spans="73:73" x14ac:dyDescent="0.45">
      <c r="BU43170">
        <f>ROW()</f>
        <v>43170</v>
      </c>
    </row>
    <row r="43171" spans="73:73" x14ac:dyDescent="0.45">
      <c r="BU43171">
        <f>ROW()</f>
        <v>43171</v>
      </c>
    </row>
    <row r="43172" spans="73:73" x14ac:dyDescent="0.45">
      <c r="BU43172">
        <f>ROW()</f>
        <v>43172</v>
      </c>
    </row>
    <row r="43173" spans="73:73" x14ac:dyDescent="0.45">
      <c r="BU43173">
        <f>ROW()</f>
        <v>43173</v>
      </c>
    </row>
    <row r="43174" spans="73:73" x14ac:dyDescent="0.45">
      <c r="BU43174">
        <f>ROW()</f>
        <v>43174</v>
      </c>
    </row>
    <row r="43175" spans="73:73" x14ac:dyDescent="0.45">
      <c r="BU43175">
        <f>ROW()</f>
        <v>43175</v>
      </c>
    </row>
    <row r="43176" spans="73:73" x14ac:dyDescent="0.45">
      <c r="BU43176">
        <f>ROW()</f>
        <v>43176</v>
      </c>
    </row>
    <row r="43177" spans="73:73" x14ac:dyDescent="0.45">
      <c r="BU43177">
        <f>ROW()</f>
        <v>43177</v>
      </c>
    </row>
    <row r="43178" spans="73:73" x14ac:dyDescent="0.45">
      <c r="BU43178">
        <f>ROW()</f>
        <v>43178</v>
      </c>
    </row>
    <row r="43179" spans="73:73" x14ac:dyDescent="0.45">
      <c r="BU43179">
        <f>ROW()</f>
        <v>43179</v>
      </c>
    </row>
    <row r="43180" spans="73:73" x14ac:dyDescent="0.45">
      <c r="BU43180">
        <f>ROW()</f>
        <v>43180</v>
      </c>
    </row>
    <row r="43181" spans="73:73" x14ac:dyDescent="0.45">
      <c r="BU43181">
        <f>ROW()</f>
        <v>43181</v>
      </c>
    </row>
    <row r="43182" spans="73:73" x14ac:dyDescent="0.45">
      <c r="BU43182">
        <f>ROW()</f>
        <v>43182</v>
      </c>
    </row>
    <row r="43183" spans="73:73" x14ac:dyDescent="0.45">
      <c r="BU43183">
        <f>ROW()</f>
        <v>43183</v>
      </c>
    </row>
    <row r="43184" spans="73:73" x14ac:dyDescent="0.45">
      <c r="BU43184">
        <f>ROW()</f>
        <v>43184</v>
      </c>
    </row>
    <row r="43185" spans="73:73" x14ac:dyDescent="0.45">
      <c r="BU43185">
        <f>ROW()</f>
        <v>43185</v>
      </c>
    </row>
    <row r="43186" spans="73:73" x14ac:dyDescent="0.45">
      <c r="BU43186">
        <f>ROW()</f>
        <v>43186</v>
      </c>
    </row>
    <row r="43187" spans="73:73" x14ac:dyDescent="0.45">
      <c r="BU43187">
        <f>ROW()</f>
        <v>43187</v>
      </c>
    </row>
    <row r="43188" spans="73:73" x14ac:dyDescent="0.45">
      <c r="BU43188">
        <f>ROW()</f>
        <v>43188</v>
      </c>
    </row>
    <row r="43189" spans="73:73" x14ac:dyDescent="0.45">
      <c r="BU43189">
        <f>ROW()</f>
        <v>43189</v>
      </c>
    </row>
    <row r="43190" spans="73:73" x14ac:dyDescent="0.45">
      <c r="BU43190">
        <f>ROW()</f>
        <v>43190</v>
      </c>
    </row>
    <row r="43191" spans="73:73" x14ac:dyDescent="0.45">
      <c r="BU43191">
        <f>ROW()</f>
        <v>43191</v>
      </c>
    </row>
    <row r="43192" spans="73:73" x14ac:dyDescent="0.45">
      <c r="BU43192">
        <f>ROW()</f>
        <v>43192</v>
      </c>
    </row>
    <row r="43193" spans="73:73" x14ac:dyDescent="0.45">
      <c r="BU43193">
        <f>ROW()</f>
        <v>43193</v>
      </c>
    </row>
    <row r="43194" spans="73:73" x14ac:dyDescent="0.45">
      <c r="BU43194">
        <f>ROW()</f>
        <v>43194</v>
      </c>
    </row>
    <row r="43195" spans="73:73" x14ac:dyDescent="0.45">
      <c r="BU43195">
        <f>ROW()</f>
        <v>43195</v>
      </c>
    </row>
    <row r="43196" spans="73:73" x14ac:dyDescent="0.45">
      <c r="BU43196">
        <f>ROW()</f>
        <v>43196</v>
      </c>
    </row>
    <row r="43197" spans="73:73" x14ac:dyDescent="0.45">
      <c r="BU43197">
        <f>ROW()</f>
        <v>43197</v>
      </c>
    </row>
    <row r="43198" spans="73:73" x14ac:dyDescent="0.45">
      <c r="BU43198">
        <f>ROW()</f>
        <v>43198</v>
      </c>
    </row>
    <row r="43199" spans="73:73" x14ac:dyDescent="0.45">
      <c r="BU43199">
        <f>ROW()</f>
        <v>43199</v>
      </c>
    </row>
    <row r="43200" spans="73:73" x14ac:dyDescent="0.45">
      <c r="BU43200">
        <f>ROW()</f>
        <v>43200</v>
      </c>
    </row>
    <row r="43201" spans="73:73" x14ac:dyDescent="0.45">
      <c r="BU43201">
        <f>ROW()</f>
        <v>43201</v>
      </c>
    </row>
    <row r="43202" spans="73:73" x14ac:dyDescent="0.45">
      <c r="BU43202">
        <f>ROW()</f>
        <v>43202</v>
      </c>
    </row>
    <row r="43203" spans="73:73" x14ac:dyDescent="0.45">
      <c r="BU43203">
        <f>ROW()</f>
        <v>43203</v>
      </c>
    </row>
    <row r="43204" spans="73:73" x14ac:dyDescent="0.45">
      <c r="BU43204">
        <f>ROW()</f>
        <v>43204</v>
      </c>
    </row>
    <row r="43205" spans="73:73" x14ac:dyDescent="0.45">
      <c r="BU43205">
        <f>ROW()</f>
        <v>43205</v>
      </c>
    </row>
    <row r="43206" spans="73:73" x14ac:dyDescent="0.45">
      <c r="BU43206">
        <f>ROW()</f>
        <v>43206</v>
      </c>
    </row>
    <row r="43207" spans="73:73" x14ac:dyDescent="0.45">
      <c r="BU43207">
        <f>ROW()</f>
        <v>43207</v>
      </c>
    </row>
    <row r="43208" spans="73:73" x14ac:dyDescent="0.45">
      <c r="BU43208">
        <f>ROW()</f>
        <v>43208</v>
      </c>
    </row>
    <row r="43209" spans="73:73" x14ac:dyDescent="0.45">
      <c r="BU43209">
        <f>ROW()</f>
        <v>43209</v>
      </c>
    </row>
    <row r="43210" spans="73:73" x14ac:dyDescent="0.45">
      <c r="BU43210">
        <f>ROW()</f>
        <v>43210</v>
      </c>
    </row>
    <row r="43211" spans="73:73" x14ac:dyDescent="0.45">
      <c r="BU43211">
        <f>ROW()</f>
        <v>43211</v>
      </c>
    </row>
    <row r="43212" spans="73:73" x14ac:dyDescent="0.45">
      <c r="BU43212">
        <f>ROW()</f>
        <v>43212</v>
      </c>
    </row>
    <row r="43213" spans="73:73" x14ac:dyDescent="0.45">
      <c r="BU43213">
        <f>ROW()</f>
        <v>43213</v>
      </c>
    </row>
    <row r="43214" spans="73:73" x14ac:dyDescent="0.45">
      <c r="BU43214">
        <f>ROW()</f>
        <v>43214</v>
      </c>
    </row>
    <row r="43215" spans="73:73" x14ac:dyDescent="0.45">
      <c r="BU43215">
        <f>ROW()</f>
        <v>43215</v>
      </c>
    </row>
    <row r="43216" spans="73:73" x14ac:dyDescent="0.45">
      <c r="BU43216">
        <f>ROW()</f>
        <v>43216</v>
      </c>
    </row>
    <row r="43217" spans="73:73" x14ac:dyDescent="0.45">
      <c r="BU43217">
        <f>ROW()</f>
        <v>43217</v>
      </c>
    </row>
    <row r="43218" spans="73:73" x14ac:dyDescent="0.45">
      <c r="BU43218">
        <f>ROW()</f>
        <v>43218</v>
      </c>
    </row>
    <row r="43219" spans="73:73" x14ac:dyDescent="0.45">
      <c r="BU43219">
        <f>ROW()</f>
        <v>43219</v>
      </c>
    </row>
    <row r="43220" spans="73:73" x14ac:dyDescent="0.45">
      <c r="BU43220">
        <f>ROW()</f>
        <v>43220</v>
      </c>
    </row>
    <row r="43221" spans="73:73" x14ac:dyDescent="0.45">
      <c r="BU43221">
        <f>ROW()</f>
        <v>43221</v>
      </c>
    </row>
    <row r="43222" spans="73:73" x14ac:dyDescent="0.45">
      <c r="BU43222">
        <f>ROW()</f>
        <v>43222</v>
      </c>
    </row>
    <row r="43223" spans="73:73" x14ac:dyDescent="0.45">
      <c r="BU43223">
        <f>ROW()</f>
        <v>43223</v>
      </c>
    </row>
    <row r="43224" spans="73:73" x14ac:dyDescent="0.45">
      <c r="BU43224">
        <f>ROW()</f>
        <v>43224</v>
      </c>
    </row>
    <row r="43225" spans="73:73" x14ac:dyDescent="0.45">
      <c r="BU43225">
        <f>ROW()</f>
        <v>43225</v>
      </c>
    </row>
    <row r="43226" spans="73:73" x14ac:dyDescent="0.45">
      <c r="BU43226">
        <f>ROW()</f>
        <v>43226</v>
      </c>
    </row>
    <row r="43227" spans="73:73" x14ac:dyDescent="0.45">
      <c r="BU43227">
        <f>ROW()</f>
        <v>43227</v>
      </c>
    </row>
    <row r="43228" spans="73:73" x14ac:dyDescent="0.45">
      <c r="BU43228">
        <f>ROW()</f>
        <v>43228</v>
      </c>
    </row>
    <row r="43229" spans="73:73" x14ac:dyDescent="0.45">
      <c r="BU43229">
        <f>ROW()</f>
        <v>43229</v>
      </c>
    </row>
    <row r="43230" spans="73:73" x14ac:dyDescent="0.45">
      <c r="BU43230">
        <f>ROW()</f>
        <v>43230</v>
      </c>
    </row>
    <row r="43231" spans="73:73" x14ac:dyDescent="0.45">
      <c r="BU43231">
        <f>ROW()</f>
        <v>43231</v>
      </c>
    </row>
    <row r="43232" spans="73:73" x14ac:dyDescent="0.45">
      <c r="BU43232">
        <f>ROW()</f>
        <v>43232</v>
      </c>
    </row>
    <row r="43233" spans="73:73" x14ac:dyDescent="0.45">
      <c r="BU43233">
        <f>ROW()</f>
        <v>43233</v>
      </c>
    </row>
    <row r="43234" spans="73:73" x14ac:dyDescent="0.45">
      <c r="BU43234">
        <f>ROW()</f>
        <v>43234</v>
      </c>
    </row>
    <row r="43235" spans="73:73" x14ac:dyDescent="0.45">
      <c r="BU43235">
        <f>ROW()</f>
        <v>43235</v>
      </c>
    </row>
    <row r="43236" spans="73:73" x14ac:dyDescent="0.45">
      <c r="BU43236">
        <f>ROW()</f>
        <v>43236</v>
      </c>
    </row>
    <row r="43237" spans="73:73" x14ac:dyDescent="0.45">
      <c r="BU43237">
        <f>ROW()</f>
        <v>43237</v>
      </c>
    </row>
    <row r="43238" spans="73:73" x14ac:dyDescent="0.45">
      <c r="BU43238">
        <f>ROW()</f>
        <v>43238</v>
      </c>
    </row>
    <row r="43239" spans="73:73" x14ac:dyDescent="0.45">
      <c r="BU43239">
        <f>ROW()</f>
        <v>43239</v>
      </c>
    </row>
    <row r="43240" spans="73:73" x14ac:dyDescent="0.45">
      <c r="BU43240">
        <f>ROW()</f>
        <v>43240</v>
      </c>
    </row>
    <row r="43241" spans="73:73" x14ac:dyDescent="0.45">
      <c r="BU43241">
        <f>ROW()</f>
        <v>43241</v>
      </c>
    </row>
    <row r="43242" spans="73:73" x14ac:dyDescent="0.45">
      <c r="BU43242">
        <f>ROW()</f>
        <v>43242</v>
      </c>
    </row>
    <row r="43243" spans="73:73" x14ac:dyDescent="0.45">
      <c r="BU43243">
        <f>ROW()</f>
        <v>43243</v>
      </c>
    </row>
    <row r="43244" spans="73:73" x14ac:dyDescent="0.45">
      <c r="BU43244">
        <f>ROW()</f>
        <v>43244</v>
      </c>
    </row>
    <row r="43245" spans="73:73" x14ac:dyDescent="0.45">
      <c r="BU43245">
        <f>ROW()</f>
        <v>43245</v>
      </c>
    </row>
    <row r="43246" spans="73:73" x14ac:dyDescent="0.45">
      <c r="BU43246">
        <f>ROW()</f>
        <v>43246</v>
      </c>
    </row>
    <row r="43247" spans="73:73" x14ac:dyDescent="0.45">
      <c r="BU43247">
        <f>ROW()</f>
        <v>43247</v>
      </c>
    </row>
    <row r="43248" spans="73:73" x14ac:dyDescent="0.45">
      <c r="BU43248">
        <f>ROW()</f>
        <v>43248</v>
      </c>
    </row>
    <row r="43249" spans="73:73" x14ac:dyDescent="0.45">
      <c r="BU43249">
        <f>ROW()</f>
        <v>43249</v>
      </c>
    </row>
    <row r="43250" spans="73:73" x14ac:dyDescent="0.45">
      <c r="BU43250">
        <f>ROW()</f>
        <v>43250</v>
      </c>
    </row>
    <row r="43251" spans="73:73" x14ac:dyDescent="0.45">
      <c r="BU43251">
        <f>ROW()</f>
        <v>43251</v>
      </c>
    </row>
    <row r="43252" spans="73:73" x14ac:dyDescent="0.45">
      <c r="BU43252">
        <f>ROW()</f>
        <v>43252</v>
      </c>
    </row>
    <row r="43253" spans="73:73" x14ac:dyDescent="0.45">
      <c r="BU43253">
        <f>ROW()</f>
        <v>43253</v>
      </c>
    </row>
    <row r="43254" spans="73:73" x14ac:dyDescent="0.45">
      <c r="BU43254">
        <f>ROW()</f>
        <v>43254</v>
      </c>
    </row>
    <row r="43255" spans="73:73" x14ac:dyDescent="0.45">
      <c r="BU43255">
        <f>ROW()</f>
        <v>43255</v>
      </c>
    </row>
    <row r="43256" spans="73:73" x14ac:dyDescent="0.45">
      <c r="BU43256">
        <f>ROW()</f>
        <v>43256</v>
      </c>
    </row>
    <row r="43257" spans="73:73" x14ac:dyDescent="0.45">
      <c r="BU43257">
        <f>ROW()</f>
        <v>43257</v>
      </c>
    </row>
    <row r="43258" spans="73:73" x14ac:dyDescent="0.45">
      <c r="BU43258">
        <f>ROW()</f>
        <v>43258</v>
      </c>
    </row>
    <row r="43259" spans="73:73" x14ac:dyDescent="0.45">
      <c r="BU43259">
        <f>ROW()</f>
        <v>43259</v>
      </c>
    </row>
    <row r="43260" spans="73:73" x14ac:dyDescent="0.45">
      <c r="BU43260">
        <f>ROW()</f>
        <v>43260</v>
      </c>
    </row>
    <row r="43261" spans="73:73" x14ac:dyDescent="0.45">
      <c r="BU43261">
        <f>ROW()</f>
        <v>43261</v>
      </c>
    </row>
    <row r="43262" spans="73:73" x14ac:dyDescent="0.45">
      <c r="BU43262">
        <f>ROW()</f>
        <v>43262</v>
      </c>
    </row>
    <row r="43263" spans="73:73" x14ac:dyDescent="0.45">
      <c r="BU43263">
        <f>ROW()</f>
        <v>43263</v>
      </c>
    </row>
    <row r="43264" spans="73:73" x14ac:dyDescent="0.45">
      <c r="BU43264">
        <f>ROW()</f>
        <v>43264</v>
      </c>
    </row>
    <row r="43265" spans="73:73" x14ac:dyDescent="0.45">
      <c r="BU43265">
        <f>ROW()</f>
        <v>43265</v>
      </c>
    </row>
    <row r="43266" spans="73:73" x14ac:dyDescent="0.45">
      <c r="BU43266">
        <f>ROW()</f>
        <v>43266</v>
      </c>
    </row>
    <row r="43267" spans="73:73" x14ac:dyDescent="0.45">
      <c r="BU43267">
        <f>ROW()</f>
        <v>43267</v>
      </c>
    </row>
    <row r="43268" spans="73:73" x14ac:dyDescent="0.45">
      <c r="BU43268">
        <f>ROW()</f>
        <v>43268</v>
      </c>
    </row>
    <row r="43269" spans="73:73" x14ac:dyDescent="0.45">
      <c r="BU43269">
        <f>ROW()</f>
        <v>43269</v>
      </c>
    </row>
    <row r="43270" spans="73:73" x14ac:dyDescent="0.45">
      <c r="BU43270">
        <f>ROW()</f>
        <v>43270</v>
      </c>
    </row>
    <row r="43271" spans="73:73" x14ac:dyDescent="0.45">
      <c r="BU43271">
        <f>ROW()</f>
        <v>43271</v>
      </c>
    </row>
    <row r="43272" spans="73:73" x14ac:dyDescent="0.45">
      <c r="BU43272">
        <f>ROW()</f>
        <v>43272</v>
      </c>
    </row>
    <row r="43273" spans="73:73" x14ac:dyDescent="0.45">
      <c r="BU43273">
        <f>ROW()</f>
        <v>43273</v>
      </c>
    </row>
    <row r="43274" spans="73:73" x14ac:dyDescent="0.45">
      <c r="BU43274">
        <f>ROW()</f>
        <v>43274</v>
      </c>
    </row>
    <row r="43275" spans="73:73" x14ac:dyDescent="0.45">
      <c r="BU43275">
        <f>ROW()</f>
        <v>43275</v>
      </c>
    </row>
    <row r="43276" spans="73:73" x14ac:dyDescent="0.45">
      <c r="BU43276">
        <f>ROW()</f>
        <v>43276</v>
      </c>
    </row>
    <row r="43277" spans="73:73" x14ac:dyDescent="0.45">
      <c r="BU43277">
        <f>ROW()</f>
        <v>43277</v>
      </c>
    </row>
    <row r="43278" spans="73:73" x14ac:dyDescent="0.45">
      <c r="BU43278">
        <f>ROW()</f>
        <v>43278</v>
      </c>
    </row>
    <row r="43279" spans="73:73" x14ac:dyDescent="0.45">
      <c r="BU43279">
        <f>ROW()</f>
        <v>43279</v>
      </c>
    </row>
    <row r="43280" spans="73:73" x14ac:dyDescent="0.45">
      <c r="BU43280">
        <f>ROW()</f>
        <v>43280</v>
      </c>
    </row>
    <row r="43281" spans="73:73" x14ac:dyDescent="0.45">
      <c r="BU43281">
        <f>ROW()</f>
        <v>43281</v>
      </c>
    </row>
    <row r="43282" spans="73:73" x14ac:dyDescent="0.45">
      <c r="BU43282">
        <f>ROW()</f>
        <v>43282</v>
      </c>
    </row>
    <row r="43283" spans="73:73" x14ac:dyDescent="0.45">
      <c r="BU43283">
        <f>ROW()</f>
        <v>43283</v>
      </c>
    </row>
    <row r="43284" spans="73:73" x14ac:dyDescent="0.45">
      <c r="BU43284">
        <f>ROW()</f>
        <v>43284</v>
      </c>
    </row>
    <row r="43285" spans="73:73" x14ac:dyDescent="0.45">
      <c r="BU43285">
        <f>ROW()</f>
        <v>43285</v>
      </c>
    </row>
    <row r="43286" spans="73:73" x14ac:dyDescent="0.45">
      <c r="BU43286">
        <f>ROW()</f>
        <v>43286</v>
      </c>
    </row>
    <row r="43287" spans="73:73" x14ac:dyDescent="0.45">
      <c r="BU43287">
        <f>ROW()</f>
        <v>43287</v>
      </c>
    </row>
    <row r="43288" spans="73:73" x14ac:dyDescent="0.45">
      <c r="BU43288">
        <f>ROW()</f>
        <v>43288</v>
      </c>
    </row>
    <row r="43289" spans="73:73" x14ac:dyDescent="0.45">
      <c r="BU43289">
        <f>ROW()</f>
        <v>43289</v>
      </c>
    </row>
    <row r="43290" spans="73:73" x14ac:dyDescent="0.45">
      <c r="BU43290">
        <f>ROW()</f>
        <v>43290</v>
      </c>
    </row>
    <row r="43291" spans="73:73" x14ac:dyDescent="0.45">
      <c r="BU43291">
        <f>ROW()</f>
        <v>43291</v>
      </c>
    </row>
    <row r="43292" spans="73:73" x14ac:dyDescent="0.45">
      <c r="BU43292">
        <f>ROW()</f>
        <v>43292</v>
      </c>
    </row>
    <row r="43293" spans="73:73" x14ac:dyDescent="0.45">
      <c r="BU43293">
        <f>ROW()</f>
        <v>43293</v>
      </c>
    </row>
    <row r="43294" spans="73:73" x14ac:dyDescent="0.45">
      <c r="BU43294">
        <f>ROW()</f>
        <v>43294</v>
      </c>
    </row>
    <row r="43295" spans="73:73" x14ac:dyDescent="0.45">
      <c r="BU43295">
        <f>ROW()</f>
        <v>43295</v>
      </c>
    </row>
    <row r="43296" spans="73:73" x14ac:dyDescent="0.45">
      <c r="BU43296">
        <f>ROW()</f>
        <v>43296</v>
      </c>
    </row>
    <row r="43297" spans="73:73" x14ac:dyDescent="0.45">
      <c r="BU43297">
        <f>ROW()</f>
        <v>43297</v>
      </c>
    </row>
    <row r="43298" spans="73:73" x14ac:dyDescent="0.45">
      <c r="BU43298">
        <f>ROW()</f>
        <v>43298</v>
      </c>
    </row>
    <row r="43299" spans="73:73" x14ac:dyDescent="0.45">
      <c r="BU43299">
        <f>ROW()</f>
        <v>43299</v>
      </c>
    </row>
    <row r="43300" spans="73:73" x14ac:dyDescent="0.45">
      <c r="BU43300">
        <f>ROW()</f>
        <v>43300</v>
      </c>
    </row>
    <row r="43301" spans="73:73" x14ac:dyDescent="0.45">
      <c r="BU43301">
        <f>ROW()</f>
        <v>43301</v>
      </c>
    </row>
    <row r="43302" spans="73:73" x14ac:dyDescent="0.45">
      <c r="BU43302">
        <f>ROW()</f>
        <v>43302</v>
      </c>
    </row>
    <row r="43303" spans="73:73" x14ac:dyDescent="0.45">
      <c r="BU43303">
        <f>ROW()</f>
        <v>43303</v>
      </c>
    </row>
    <row r="43304" spans="73:73" x14ac:dyDescent="0.45">
      <c r="BU43304">
        <f>ROW()</f>
        <v>43304</v>
      </c>
    </row>
    <row r="43305" spans="73:73" x14ac:dyDescent="0.45">
      <c r="BU43305">
        <f>ROW()</f>
        <v>43305</v>
      </c>
    </row>
    <row r="43306" spans="73:73" x14ac:dyDescent="0.45">
      <c r="BU43306">
        <f>ROW()</f>
        <v>43306</v>
      </c>
    </row>
    <row r="43307" spans="73:73" x14ac:dyDescent="0.45">
      <c r="BU43307">
        <f>ROW()</f>
        <v>43307</v>
      </c>
    </row>
    <row r="43308" spans="73:73" x14ac:dyDescent="0.45">
      <c r="BU43308">
        <f>ROW()</f>
        <v>43308</v>
      </c>
    </row>
    <row r="43309" spans="73:73" x14ac:dyDescent="0.45">
      <c r="BU43309">
        <f>ROW()</f>
        <v>43309</v>
      </c>
    </row>
    <row r="43310" spans="73:73" x14ac:dyDescent="0.45">
      <c r="BU43310">
        <f>ROW()</f>
        <v>43310</v>
      </c>
    </row>
    <row r="43311" spans="73:73" x14ac:dyDescent="0.45">
      <c r="BU43311">
        <f>ROW()</f>
        <v>43311</v>
      </c>
    </row>
    <row r="43312" spans="73:73" x14ac:dyDescent="0.45">
      <c r="BU43312">
        <f>ROW()</f>
        <v>43312</v>
      </c>
    </row>
    <row r="43313" spans="73:73" x14ac:dyDescent="0.45">
      <c r="BU43313">
        <f>ROW()</f>
        <v>43313</v>
      </c>
    </row>
    <row r="43314" spans="73:73" x14ac:dyDescent="0.45">
      <c r="BU43314">
        <f>ROW()</f>
        <v>43314</v>
      </c>
    </row>
    <row r="43315" spans="73:73" x14ac:dyDescent="0.45">
      <c r="BU43315">
        <f>ROW()</f>
        <v>43315</v>
      </c>
    </row>
    <row r="43316" spans="73:73" x14ac:dyDescent="0.45">
      <c r="BU43316">
        <f>ROW()</f>
        <v>43316</v>
      </c>
    </row>
    <row r="43317" spans="73:73" x14ac:dyDescent="0.45">
      <c r="BU43317">
        <f>ROW()</f>
        <v>43317</v>
      </c>
    </row>
    <row r="43318" spans="73:73" x14ac:dyDescent="0.45">
      <c r="BU43318">
        <f>ROW()</f>
        <v>43318</v>
      </c>
    </row>
    <row r="43319" spans="73:73" x14ac:dyDescent="0.45">
      <c r="BU43319">
        <f>ROW()</f>
        <v>43319</v>
      </c>
    </row>
    <row r="43320" spans="73:73" x14ac:dyDescent="0.45">
      <c r="BU43320">
        <f>ROW()</f>
        <v>43320</v>
      </c>
    </row>
    <row r="43321" spans="73:73" x14ac:dyDescent="0.45">
      <c r="BU43321">
        <f>ROW()</f>
        <v>43321</v>
      </c>
    </row>
    <row r="43322" spans="73:73" x14ac:dyDescent="0.45">
      <c r="BU43322">
        <f>ROW()</f>
        <v>43322</v>
      </c>
    </row>
    <row r="43323" spans="73:73" x14ac:dyDescent="0.45">
      <c r="BU43323">
        <f>ROW()</f>
        <v>43323</v>
      </c>
    </row>
    <row r="43324" spans="73:73" x14ac:dyDescent="0.45">
      <c r="BU43324">
        <f>ROW()</f>
        <v>43324</v>
      </c>
    </row>
    <row r="43325" spans="73:73" x14ac:dyDescent="0.45">
      <c r="BU43325">
        <f>ROW()</f>
        <v>43325</v>
      </c>
    </row>
    <row r="43326" spans="73:73" x14ac:dyDescent="0.45">
      <c r="BU43326">
        <f>ROW()</f>
        <v>43326</v>
      </c>
    </row>
    <row r="43327" spans="73:73" x14ac:dyDescent="0.45">
      <c r="BU43327">
        <f>ROW()</f>
        <v>43327</v>
      </c>
    </row>
    <row r="43328" spans="73:73" x14ac:dyDescent="0.45">
      <c r="BU43328">
        <f>ROW()</f>
        <v>43328</v>
      </c>
    </row>
    <row r="43329" spans="73:73" x14ac:dyDescent="0.45">
      <c r="BU43329">
        <f>ROW()</f>
        <v>43329</v>
      </c>
    </row>
    <row r="43330" spans="73:73" x14ac:dyDescent="0.45">
      <c r="BU43330">
        <f>ROW()</f>
        <v>43330</v>
      </c>
    </row>
    <row r="43331" spans="73:73" x14ac:dyDescent="0.45">
      <c r="BU43331">
        <f>ROW()</f>
        <v>43331</v>
      </c>
    </row>
    <row r="43332" spans="73:73" x14ac:dyDescent="0.45">
      <c r="BU43332">
        <f>ROW()</f>
        <v>43332</v>
      </c>
    </row>
    <row r="43333" spans="73:73" x14ac:dyDescent="0.45">
      <c r="BU43333">
        <f>ROW()</f>
        <v>43333</v>
      </c>
    </row>
    <row r="43334" spans="73:73" x14ac:dyDescent="0.45">
      <c r="BU43334">
        <f>ROW()</f>
        <v>43334</v>
      </c>
    </row>
    <row r="43335" spans="73:73" x14ac:dyDescent="0.45">
      <c r="BU43335">
        <f>ROW()</f>
        <v>43335</v>
      </c>
    </row>
    <row r="43336" spans="73:73" x14ac:dyDescent="0.45">
      <c r="BU43336">
        <f>ROW()</f>
        <v>43336</v>
      </c>
    </row>
    <row r="43337" spans="73:73" x14ac:dyDescent="0.45">
      <c r="BU43337">
        <f>ROW()</f>
        <v>43337</v>
      </c>
    </row>
    <row r="43338" spans="73:73" x14ac:dyDescent="0.45">
      <c r="BU43338">
        <f>ROW()</f>
        <v>43338</v>
      </c>
    </row>
    <row r="43339" spans="73:73" x14ac:dyDescent="0.45">
      <c r="BU43339">
        <f>ROW()</f>
        <v>43339</v>
      </c>
    </row>
    <row r="43340" spans="73:73" x14ac:dyDescent="0.45">
      <c r="BU43340">
        <f>ROW()</f>
        <v>43340</v>
      </c>
    </row>
    <row r="43341" spans="73:73" x14ac:dyDescent="0.45">
      <c r="BU43341">
        <f>ROW()</f>
        <v>43341</v>
      </c>
    </row>
    <row r="43342" spans="73:73" x14ac:dyDescent="0.45">
      <c r="BU43342">
        <f>ROW()</f>
        <v>43342</v>
      </c>
    </row>
    <row r="43343" spans="73:73" x14ac:dyDescent="0.45">
      <c r="BU43343">
        <f>ROW()</f>
        <v>43343</v>
      </c>
    </row>
    <row r="43344" spans="73:73" x14ac:dyDescent="0.45">
      <c r="BU43344">
        <f>ROW()</f>
        <v>43344</v>
      </c>
    </row>
    <row r="43345" spans="73:73" x14ac:dyDescent="0.45">
      <c r="BU43345">
        <f>ROW()</f>
        <v>43345</v>
      </c>
    </row>
    <row r="43346" spans="73:73" x14ac:dyDescent="0.45">
      <c r="BU43346">
        <f>ROW()</f>
        <v>43346</v>
      </c>
    </row>
    <row r="43347" spans="73:73" x14ac:dyDescent="0.45">
      <c r="BU43347">
        <f>ROW()</f>
        <v>43347</v>
      </c>
    </row>
    <row r="43348" spans="73:73" x14ac:dyDescent="0.45">
      <c r="BU43348">
        <f>ROW()</f>
        <v>43348</v>
      </c>
    </row>
    <row r="43349" spans="73:73" x14ac:dyDescent="0.45">
      <c r="BU43349">
        <f>ROW()</f>
        <v>43349</v>
      </c>
    </row>
    <row r="43350" spans="73:73" x14ac:dyDescent="0.45">
      <c r="BU43350">
        <f>ROW()</f>
        <v>43350</v>
      </c>
    </row>
    <row r="43351" spans="73:73" x14ac:dyDescent="0.45">
      <c r="BU43351">
        <f>ROW()</f>
        <v>43351</v>
      </c>
    </row>
    <row r="43352" spans="73:73" x14ac:dyDescent="0.45">
      <c r="BU43352">
        <f>ROW()</f>
        <v>43352</v>
      </c>
    </row>
    <row r="43353" spans="73:73" x14ac:dyDescent="0.45">
      <c r="BU43353">
        <f>ROW()</f>
        <v>43353</v>
      </c>
    </row>
    <row r="43354" spans="73:73" x14ac:dyDescent="0.45">
      <c r="BU43354">
        <f>ROW()</f>
        <v>43354</v>
      </c>
    </row>
    <row r="43355" spans="73:73" x14ac:dyDescent="0.45">
      <c r="BU43355">
        <f>ROW()</f>
        <v>43355</v>
      </c>
    </row>
    <row r="43356" spans="73:73" x14ac:dyDescent="0.45">
      <c r="BU43356">
        <f>ROW()</f>
        <v>43356</v>
      </c>
    </row>
    <row r="43357" spans="73:73" x14ac:dyDescent="0.45">
      <c r="BU43357">
        <f>ROW()</f>
        <v>43357</v>
      </c>
    </row>
    <row r="43358" spans="73:73" x14ac:dyDescent="0.45">
      <c r="BU43358">
        <f>ROW()</f>
        <v>43358</v>
      </c>
    </row>
    <row r="43359" spans="73:73" x14ac:dyDescent="0.45">
      <c r="BU43359">
        <f>ROW()</f>
        <v>43359</v>
      </c>
    </row>
    <row r="43360" spans="73:73" x14ac:dyDescent="0.45">
      <c r="BU43360">
        <f>ROW()</f>
        <v>43360</v>
      </c>
    </row>
    <row r="43361" spans="73:73" x14ac:dyDescent="0.45">
      <c r="BU43361">
        <f>ROW()</f>
        <v>43361</v>
      </c>
    </row>
    <row r="43362" spans="73:73" x14ac:dyDescent="0.45">
      <c r="BU43362">
        <f>ROW()</f>
        <v>43362</v>
      </c>
    </row>
    <row r="43363" spans="73:73" x14ac:dyDescent="0.45">
      <c r="BU43363">
        <f>ROW()</f>
        <v>43363</v>
      </c>
    </row>
    <row r="43364" spans="73:73" x14ac:dyDescent="0.45">
      <c r="BU43364">
        <f>ROW()</f>
        <v>43364</v>
      </c>
    </row>
    <row r="43365" spans="73:73" x14ac:dyDescent="0.45">
      <c r="BU43365">
        <f>ROW()</f>
        <v>43365</v>
      </c>
    </row>
    <row r="43366" spans="73:73" x14ac:dyDescent="0.45">
      <c r="BU43366">
        <f>ROW()</f>
        <v>43366</v>
      </c>
    </row>
    <row r="43367" spans="73:73" x14ac:dyDescent="0.45">
      <c r="BU43367">
        <f>ROW()</f>
        <v>43367</v>
      </c>
    </row>
    <row r="43368" spans="73:73" x14ac:dyDescent="0.45">
      <c r="BU43368">
        <f>ROW()</f>
        <v>43368</v>
      </c>
    </row>
    <row r="43369" spans="73:73" x14ac:dyDescent="0.45">
      <c r="BU43369">
        <f>ROW()</f>
        <v>43369</v>
      </c>
    </row>
    <row r="43370" spans="73:73" x14ac:dyDescent="0.45">
      <c r="BU43370">
        <f>ROW()</f>
        <v>43370</v>
      </c>
    </row>
    <row r="43371" spans="73:73" x14ac:dyDescent="0.45">
      <c r="BU43371">
        <f>ROW()</f>
        <v>43371</v>
      </c>
    </row>
    <row r="43372" spans="73:73" x14ac:dyDescent="0.45">
      <c r="BU43372">
        <f>ROW()</f>
        <v>43372</v>
      </c>
    </row>
    <row r="43373" spans="73:73" x14ac:dyDescent="0.45">
      <c r="BU43373">
        <f>ROW()</f>
        <v>43373</v>
      </c>
    </row>
    <row r="43374" spans="73:73" x14ac:dyDescent="0.45">
      <c r="BU43374">
        <f>ROW()</f>
        <v>43374</v>
      </c>
    </row>
    <row r="43375" spans="73:73" x14ac:dyDescent="0.45">
      <c r="BU43375">
        <f>ROW()</f>
        <v>43375</v>
      </c>
    </row>
    <row r="43376" spans="73:73" x14ac:dyDescent="0.45">
      <c r="BU43376">
        <f>ROW()</f>
        <v>43376</v>
      </c>
    </row>
    <row r="43377" spans="73:73" x14ac:dyDescent="0.45">
      <c r="BU43377">
        <f>ROW()</f>
        <v>43377</v>
      </c>
    </row>
    <row r="43378" spans="73:73" x14ac:dyDescent="0.45">
      <c r="BU43378">
        <f>ROW()</f>
        <v>43378</v>
      </c>
    </row>
    <row r="43379" spans="73:73" x14ac:dyDescent="0.45">
      <c r="BU43379">
        <f>ROW()</f>
        <v>43379</v>
      </c>
    </row>
    <row r="43380" spans="73:73" x14ac:dyDescent="0.45">
      <c r="BU43380">
        <f>ROW()</f>
        <v>43380</v>
      </c>
    </row>
    <row r="43381" spans="73:73" x14ac:dyDescent="0.45">
      <c r="BU43381">
        <f>ROW()</f>
        <v>43381</v>
      </c>
    </row>
    <row r="43382" spans="73:73" x14ac:dyDescent="0.45">
      <c r="BU43382">
        <f>ROW()</f>
        <v>43382</v>
      </c>
    </row>
    <row r="43383" spans="73:73" x14ac:dyDescent="0.45">
      <c r="BU43383">
        <f>ROW()</f>
        <v>43383</v>
      </c>
    </row>
    <row r="43384" spans="73:73" x14ac:dyDescent="0.45">
      <c r="BU43384">
        <f>ROW()</f>
        <v>43384</v>
      </c>
    </row>
    <row r="43385" spans="73:73" x14ac:dyDescent="0.45">
      <c r="BU43385">
        <f>ROW()</f>
        <v>43385</v>
      </c>
    </row>
    <row r="43386" spans="73:73" x14ac:dyDescent="0.45">
      <c r="BU43386">
        <f>ROW()</f>
        <v>43386</v>
      </c>
    </row>
    <row r="43387" spans="73:73" x14ac:dyDescent="0.45">
      <c r="BU43387">
        <f>ROW()</f>
        <v>43387</v>
      </c>
    </row>
    <row r="43388" spans="73:73" x14ac:dyDescent="0.45">
      <c r="BU43388">
        <f>ROW()</f>
        <v>43388</v>
      </c>
    </row>
    <row r="43389" spans="73:73" x14ac:dyDescent="0.45">
      <c r="BU43389">
        <f>ROW()</f>
        <v>43389</v>
      </c>
    </row>
    <row r="43390" spans="73:73" x14ac:dyDescent="0.45">
      <c r="BU43390">
        <f>ROW()</f>
        <v>43390</v>
      </c>
    </row>
    <row r="43391" spans="73:73" x14ac:dyDescent="0.45">
      <c r="BU43391">
        <f>ROW()</f>
        <v>43391</v>
      </c>
    </row>
    <row r="43392" spans="73:73" x14ac:dyDescent="0.45">
      <c r="BU43392">
        <f>ROW()</f>
        <v>43392</v>
      </c>
    </row>
    <row r="43393" spans="73:73" x14ac:dyDescent="0.45">
      <c r="BU43393">
        <f>ROW()</f>
        <v>43393</v>
      </c>
    </row>
    <row r="43394" spans="73:73" x14ac:dyDescent="0.45">
      <c r="BU43394">
        <f>ROW()</f>
        <v>43394</v>
      </c>
    </row>
    <row r="43395" spans="73:73" x14ac:dyDescent="0.45">
      <c r="BU43395">
        <f>ROW()</f>
        <v>43395</v>
      </c>
    </row>
    <row r="43396" spans="73:73" x14ac:dyDescent="0.45">
      <c r="BU43396">
        <f>ROW()</f>
        <v>43396</v>
      </c>
    </row>
    <row r="43397" spans="73:73" x14ac:dyDescent="0.45">
      <c r="BU43397">
        <f>ROW()</f>
        <v>43397</v>
      </c>
    </row>
    <row r="43398" spans="73:73" x14ac:dyDescent="0.45">
      <c r="BU43398">
        <f>ROW()</f>
        <v>43398</v>
      </c>
    </row>
    <row r="43399" spans="73:73" x14ac:dyDescent="0.45">
      <c r="BU43399">
        <f>ROW()</f>
        <v>43399</v>
      </c>
    </row>
    <row r="43400" spans="73:73" x14ac:dyDescent="0.45">
      <c r="BU43400">
        <f>ROW()</f>
        <v>43400</v>
      </c>
    </row>
    <row r="43401" spans="73:73" x14ac:dyDescent="0.45">
      <c r="BU43401">
        <f>ROW()</f>
        <v>43401</v>
      </c>
    </row>
    <row r="43402" spans="73:73" x14ac:dyDescent="0.45">
      <c r="BU43402">
        <f>ROW()</f>
        <v>43402</v>
      </c>
    </row>
    <row r="43403" spans="73:73" x14ac:dyDescent="0.45">
      <c r="BU43403">
        <f>ROW()</f>
        <v>43403</v>
      </c>
    </row>
    <row r="43404" spans="73:73" x14ac:dyDescent="0.45">
      <c r="BU43404">
        <f>ROW()</f>
        <v>43404</v>
      </c>
    </row>
    <row r="43405" spans="73:73" x14ac:dyDescent="0.45">
      <c r="BU43405">
        <f>ROW()</f>
        <v>43405</v>
      </c>
    </row>
    <row r="43406" spans="73:73" x14ac:dyDescent="0.45">
      <c r="BU43406">
        <f>ROW()</f>
        <v>43406</v>
      </c>
    </row>
    <row r="43407" spans="73:73" x14ac:dyDescent="0.45">
      <c r="BU43407">
        <f>ROW()</f>
        <v>43407</v>
      </c>
    </row>
    <row r="43408" spans="73:73" x14ac:dyDescent="0.45">
      <c r="BU43408">
        <f>ROW()</f>
        <v>43408</v>
      </c>
    </row>
    <row r="43409" spans="73:73" x14ac:dyDescent="0.45">
      <c r="BU43409">
        <f>ROW()</f>
        <v>43409</v>
      </c>
    </row>
    <row r="43410" spans="73:73" x14ac:dyDescent="0.45">
      <c r="BU43410">
        <f>ROW()</f>
        <v>43410</v>
      </c>
    </row>
    <row r="43411" spans="73:73" x14ac:dyDescent="0.45">
      <c r="BU43411">
        <f>ROW()</f>
        <v>43411</v>
      </c>
    </row>
    <row r="43412" spans="73:73" x14ac:dyDescent="0.45">
      <c r="BU43412">
        <f>ROW()</f>
        <v>43412</v>
      </c>
    </row>
    <row r="43413" spans="73:73" x14ac:dyDescent="0.45">
      <c r="BU43413">
        <f>ROW()</f>
        <v>43413</v>
      </c>
    </row>
    <row r="43414" spans="73:73" x14ac:dyDescent="0.45">
      <c r="BU43414">
        <f>ROW()</f>
        <v>43414</v>
      </c>
    </row>
    <row r="43415" spans="73:73" x14ac:dyDescent="0.45">
      <c r="BU43415">
        <f>ROW()</f>
        <v>43415</v>
      </c>
    </row>
    <row r="43416" spans="73:73" x14ac:dyDescent="0.45">
      <c r="BU43416">
        <f>ROW()</f>
        <v>43416</v>
      </c>
    </row>
    <row r="43417" spans="73:73" x14ac:dyDescent="0.45">
      <c r="BU43417">
        <f>ROW()</f>
        <v>43417</v>
      </c>
    </row>
    <row r="43418" spans="73:73" x14ac:dyDescent="0.45">
      <c r="BU43418">
        <f>ROW()</f>
        <v>43418</v>
      </c>
    </row>
    <row r="43419" spans="73:73" x14ac:dyDescent="0.45">
      <c r="BU43419">
        <f>ROW()</f>
        <v>43419</v>
      </c>
    </row>
    <row r="43420" spans="73:73" x14ac:dyDescent="0.45">
      <c r="BU43420">
        <f>ROW()</f>
        <v>43420</v>
      </c>
    </row>
    <row r="43421" spans="73:73" x14ac:dyDescent="0.45">
      <c r="BU43421">
        <f>ROW()</f>
        <v>43421</v>
      </c>
    </row>
    <row r="43422" spans="73:73" x14ac:dyDescent="0.45">
      <c r="BU43422">
        <f>ROW()</f>
        <v>43422</v>
      </c>
    </row>
    <row r="43423" spans="73:73" x14ac:dyDescent="0.45">
      <c r="BU43423">
        <f>ROW()</f>
        <v>43423</v>
      </c>
    </row>
    <row r="43424" spans="73:73" x14ac:dyDescent="0.45">
      <c r="BU43424">
        <f>ROW()</f>
        <v>43424</v>
      </c>
    </row>
    <row r="43425" spans="73:73" x14ac:dyDescent="0.45">
      <c r="BU43425">
        <f>ROW()</f>
        <v>43425</v>
      </c>
    </row>
    <row r="43426" spans="73:73" x14ac:dyDescent="0.45">
      <c r="BU43426">
        <f>ROW()</f>
        <v>43426</v>
      </c>
    </row>
    <row r="43427" spans="73:73" x14ac:dyDescent="0.45">
      <c r="BU43427">
        <f>ROW()</f>
        <v>43427</v>
      </c>
    </row>
    <row r="43428" spans="73:73" x14ac:dyDescent="0.45">
      <c r="BU43428">
        <f>ROW()</f>
        <v>43428</v>
      </c>
    </row>
    <row r="43429" spans="73:73" x14ac:dyDescent="0.45">
      <c r="BU43429">
        <f>ROW()</f>
        <v>43429</v>
      </c>
    </row>
    <row r="43430" spans="73:73" x14ac:dyDescent="0.45">
      <c r="BU43430">
        <f>ROW()</f>
        <v>43430</v>
      </c>
    </row>
    <row r="43431" spans="73:73" x14ac:dyDescent="0.45">
      <c r="BU43431">
        <f>ROW()</f>
        <v>43431</v>
      </c>
    </row>
    <row r="43432" spans="73:73" x14ac:dyDescent="0.45">
      <c r="BU43432">
        <f>ROW()</f>
        <v>43432</v>
      </c>
    </row>
    <row r="43433" spans="73:73" x14ac:dyDescent="0.45">
      <c r="BU43433">
        <f>ROW()</f>
        <v>43433</v>
      </c>
    </row>
    <row r="43434" spans="73:73" x14ac:dyDescent="0.45">
      <c r="BU43434">
        <f>ROW()</f>
        <v>43434</v>
      </c>
    </row>
    <row r="43435" spans="73:73" x14ac:dyDescent="0.45">
      <c r="BU43435">
        <f>ROW()</f>
        <v>43435</v>
      </c>
    </row>
    <row r="43436" spans="73:73" x14ac:dyDescent="0.45">
      <c r="BU43436">
        <f>ROW()</f>
        <v>43436</v>
      </c>
    </row>
    <row r="43437" spans="73:73" x14ac:dyDescent="0.45">
      <c r="BU43437">
        <f>ROW()</f>
        <v>43437</v>
      </c>
    </row>
    <row r="43438" spans="73:73" x14ac:dyDescent="0.45">
      <c r="BU43438">
        <f>ROW()</f>
        <v>43438</v>
      </c>
    </row>
    <row r="43439" spans="73:73" x14ac:dyDescent="0.45">
      <c r="BU43439">
        <f>ROW()</f>
        <v>43439</v>
      </c>
    </row>
    <row r="43440" spans="73:73" x14ac:dyDescent="0.45">
      <c r="BU43440">
        <f>ROW()</f>
        <v>43440</v>
      </c>
    </row>
    <row r="43441" spans="73:73" x14ac:dyDescent="0.45">
      <c r="BU43441">
        <f>ROW()</f>
        <v>43441</v>
      </c>
    </row>
    <row r="43442" spans="73:73" x14ac:dyDescent="0.45">
      <c r="BU43442">
        <f>ROW()</f>
        <v>43442</v>
      </c>
    </row>
    <row r="43443" spans="73:73" x14ac:dyDescent="0.45">
      <c r="BU43443">
        <f>ROW()</f>
        <v>43443</v>
      </c>
    </row>
    <row r="43444" spans="73:73" x14ac:dyDescent="0.45">
      <c r="BU43444">
        <f>ROW()</f>
        <v>43444</v>
      </c>
    </row>
    <row r="43445" spans="73:73" x14ac:dyDescent="0.45">
      <c r="BU43445">
        <f>ROW()</f>
        <v>43445</v>
      </c>
    </row>
    <row r="43446" spans="73:73" x14ac:dyDescent="0.45">
      <c r="BU43446">
        <f>ROW()</f>
        <v>43446</v>
      </c>
    </row>
    <row r="43447" spans="73:73" x14ac:dyDescent="0.45">
      <c r="BU43447">
        <f>ROW()</f>
        <v>43447</v>
      </c>
    </row>
    <row r="43448" spans="73:73" x14ac:dyDescent="0.45">
      <c r="BU43448">
        <f>ROW()</f>
        <v>43448</v>
      </c>
    </row>
    <row r="43449" spans="73:73" x14ac:dyDescent="0.45">
      <c r="BU43449">
        <f>ROW()</f>
        <v>43449</v>
      </c>
    </row>
    <row r="43450" spans="73:73" x14ac:dyDescent="0.45">
      <c r="BU43450">
        <f>ROW()</f>
        <v>43450</v>
      </c>
    </row>
    <row r="43451" spans="73:73" x14ac:dyDescent="0.45">
      <c r="BU43451">
        <f>ROW()</f>
        <v>43451</v>
      </c>
    </row>
    <row r="43452" spans="73:73" x14ac:dyDescent="0.45">
      <c r="BU43452">
        <f>ROW()</f>
        <v>43452</v>
      </c>
    </row>
    <row r="43453" spans="73:73" x14ac:dyDescent="0.45">
      <c r="BU43453">
        <f>ROW()</f>
        <v>43453</v>
      </c>
    </row>
    <row r="43454" spans="73:73" x14ac:dyDescent="0.45">
      <c r="BU43454">
        <f>ROW()</f>
        <v>43454</v>
      </c>
    </row>
    <row r="43455" spans="73:73" x14ac:dyDescent="0.45">
      <c r="BU43455">
        <f>ROW()</f>
        <v>43455</v>
      </c>
    </row>
    <row r="43456" spans="73:73" x14ac:dyDescent="0.45">
      <c r="BU43456">
        <f>ROW()</f>
        <v>43456</v>
      </c>
    </row>
    <row r="43457" spans="73:73" x14ac:dyDescent="0.45">
      <c r="BU43457">
        <f>ROW()</f>
        <v>43457</v>
      </c>
    </row>
    <row r="43458" spans="73:73" x14ac:dyDescent="0.45">
      <c r="BU43458">
        <f>ROW()</f>
        <v>43458</v>
      </c>
    </row>
    <row r="43459" spans="73:73" x14ac:dyDescent="0.45">
      <c r="BU43459">
        <f>ROW()</f>
        <v>43459</v>
      </c>
    </row>
    <row r="43460" spans="73:73" x14ac:dyDescent="0.45">
      <c r="BU43460">
        <f>ROW()</f>
        <v>43460</v>
      </c>
    </row>
    <row r="43461" spans="73:73" x14ac:dyDescent="0.45">
      <c r="BU43461">
        <f>ROW()</f>
        <v>43461</v>
      </c>
    </row>
    <row r="43462" spans="73:73" x14ac:dyDescent="0.45">
      <c r="BU43462">
        <f>ROW()</f>
        <v>43462</v>
      </c>
    </row>
    <row r="43463" spans="73:73" x14ac:dyDescent="0.45">
      <c r="BU43463">
        <f>ROW()</f>
        <v>43463</v>
      </c>
    </row>
    <row r="43464" spans="73:73" x14ac:dyDescent="0.45">
      <c r="BU43464">
        <f>ROW()</f>
        <v>43464</v>
      </c>
    </row>
    <row r="43465" spans="73:73" x14ac:dyDescent="0.45">
      <c r="BU43465">
        <f>ROW()</f>
        <v>43465</v>
      </c>
    </row>
    <row r="43466" spans="73:73" x14ac:dyDescent="0.45">
      <c r="BU43466">
        <f>ROW()</f>
        <v>43466</v>
      </c>
    </row>
    <row r="43467" spans="73:73" x14ac:dyDescent="0.45">
      <c r="BU43467">
        <f>ROW()</f>
        <v>43467</v>
      </c>
    </row>
    <row r="43468" spans="73:73" x14ac:dyDescent="0.45">
      <c r="BU43468">
        <f>ROW()</f>
        <v>43468</v>
      </c>
    </row>
    <row r="43469" spans="73:73" x14ac:dyDescent="0.45">
      <c r="BU43469">
        <f>ROW()</f>
        <v>43469</v>
      </c>
    </row>
    <row r="43470" spans="73:73" x14ac:dyDescent="0.45">
      <c r="BU43470">
        <f>ROW()</f>
        <v>43470</v>
      </c>
    </row>
    <row r="43471" spans="73:73" x14ac:dyDescent="0.45">
      <c r="BU43471">
        <f>ROW()</f>
        <v>43471</v>
      </c>
    </row>
    <row r="43472" spans="73:73" x14ac:dyDescent="0.45">
      <c r="BU43472">
        <f>ROW()</f>
        <v>43472</v>
      </c>
    </row>
    <row r="43473" spans="73:73" x14ac:dyDescent="0.45">
      <c r="BU43473">
        <f>ROW()</f>
        <v>43473</v>
      </c>
    </row>
    <row r="43474" spans="73:73" x14ac:dyDescent="0.45">
      <c r="BU43474">
        <f>ROW()</f>
        <v>43474</v>
      </c>
    </row>
    <row r="43475" spans="73:73" x14ac:dyDescent="0.45">
      <c r="BU43475">
        <f>ROW()</f>
        <v>43475</v>
      </c>
    </row>
    <row r="43476" spans="73:73" x14ac:dyDescent="0.45">
      <c r="BU43476">
        <f>ROW()</f>
        <v>43476</v>
      </c>
    </row>
    <row r="43477" spans="73:73" x14ac:dyDescent="0.45">
      <c r="BU43477">
        <f>ROW()</f>
        <v>43477</v>
      </c>
    </row>
    <row r="43478" spans="73:73" x14ac:dyDescent="0.45">
      <c r="BU43478">
        <f>ROW()</f>
        <v>43478</v>
      </c>
    </row>
    <row r="43479" spans="73:73" x14ac:dyDescent="0.45">
      <c r="BU43479">
        <f>ROW()</f>
        <v>43479</v>
      </c>
    </row>
    <row r="43480" spans="73:73" x14ac:dyDescent="0.45">
      <c r="BU43480">
        <f>ROW()</f>
        <v>43480</v>
      </c>
    </row>
    <row r="43481" spans="73:73" x14ac:dyDescent="0.45">
      <c r="BU43481">
        <f>ROW()</f>
        <v>43481</v>
      </c>
    </row>
    <row r="43482" spans="73:73" x14ac:dyDescent="0.45">
      <c r="BU43482">
        <f>ROW()</f>
        <v>43482</v>
      </c>
    </row>
    <row r="43483" spans="73:73" x14ac:dyDescent="0.45">
      <c r="BU43483">
        <f>ROW()</f>
        <v>43483</v>
      </c>
    </row>
    <row r="43484" spans="73:73" x14ac:dyDescent="0.45">
      <c r="BU43484">
        <f>ROW()</f>
        <v>43484</v>
      </c>
    </row>
    <row r="43485" spans="73:73" x14ac:dyDescent="0.45">
      <c r="BU43485">
        <f>ROW()</f>
        <v>43485</v>
      </c>
    </row>
  </sheetData>
  <phoneticPr fontId="1"/>
  <pageMargins left="0.7" right="0.7" top="0.75" bottom="0.75" header="0.3" footer="0.3"/>
  <pageSetup paperSize="9" scale="35" orientation="portrait" horizontalDpi="0" verticalDpi="0" r:id="rId1"/>
  <colBreaks count="2" manualBreakCount="2">
    <brk id="14" max="5499" man="1"/>
    <brk id="4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B960-E77E-4155-A019-D98D55E81468}">
  <dimension ref="B1:H18"/>
  <sheetViews>
    <sheetView topLeftCell="A6" workbookViewId="0">
      <selection activeCell="D17" sqref="D17"/>
    </sheetView>
  </sheetViews>
  <sheetFormatPr defaultRowHeight="18" x14ac:dyDescent="0.45"/>
  <sheetData>
    <row r="1" spans="2:8" x14ac:dyDescent="0.45">
      <c r="D1" t="s">
        <v>664</v>
      </c>
      <c r="F1" t="s">
        <v>665</v>
      </c>
      <c r="G1" t="s">
        <v>666</v>
      </c>
      <c r="H1" t="s">
        <v>667</v>
      </c>
    </row>
    <row r="5" spans="2:8" x14ac:dyDescent="0.45">
      <c r="B5" t="s">
        <v>668</v>
      </c>
      <c r="C5" t="s">
        <v>669</v>
      </c>
      <c r="D5">
        <v>2.66</v>
      </c>
    </row>
    <row r="6" spans="2:8" x14ac:dyDescent="0.45">
      <c r="B6" t="s">
        <v>670</v>
      </c>
      <c r="C6" t="s">
        <v>669</v>
      </c>
      <c r="D6">
        <v>2.02</v>
      </c>
    </row>
    <row r="7" spans="2:8" x14ac:dyDescent="0.45">
      <c r="B7" t="s">
        <v>671</v>
      </c>
      <c r="C7" t="s">
        <v>672</v>
      </c>
      <c r="D7">
        <v>3.01</v>
      </c>
    </row>
    <row r="8" spans="2:8" x14ac:dyDescent="0.45">
      <c r="B8" t="s">
        <v>673</v>
      </c>
      <c r="C8" t="s">
        <v>672</v>
      </c>
      <c r="F8">
        <v>0.09</v>
      </c>
    </row>
    <row r="9" spans="2:8" x14ac:dyDescent="0.45">
      <c r="B9" t="s">
        <v>674</v>
      </c>
      <c r="C9" t="s">
        <v>672</v>
      </c>
      <c r="F9">
        <v>1.43</v>
      </c>
    </row>
    <row r="10" spans="2:8" x14ac:dyDescent="0.45">
      <c r="B10" t="s">
        <v>670</v>
      </c>
      <c r="C10" t="s">
        <v>672</v>
      </c>
      <c r="D10">
        <v>2.2200000000000002</v>
      </c>
    </row>
    <row r="11" spans="2:8" x14ac:dyDescent="0.45">
      <c r="B11" t="s">
        <v>670</v>
      </c>
      <c r="C11" t="s">
        <v>675</v>
      </c>
      <c r="D11">
        <v>5.0999999999999997E-2</v>
      </c>
      <c r="G11">
        <v>0.27779999999999999</v>
      </c>
    </row>
    <row r="12" spans="2:8" x14ac:dyDescent="0.45">
      <c r="B12" t="s">
        <v>670</v>
      </c>
      <c r="C12" t="s">
        <v>665</v>
      </c>
      <c r="D12" s="4">
        <f>2.75+7.62</f>
        <v>10.370000000000001</v>
      </c>
      <c r="H12" s="4">
        <v>119.98</v>
      </c>
    </row>
    <row r="13" spans="2:8" x14ac:dyDescent="0.45">
      <c r="B13" t="s">
        <v>676</v>
      </c>
      <c r="C13" t="s">
        <v>665</v>
      </c>
      <c r="D13">
        <f>2.31+0.13</f>
        <v>2.44</v>
      </c>
      <c r="H13" s="4">
        <v>6.78</v>
      </c>
    </row>
    <row r="14" spans="2:8" x14ac:dyDescent="0.45">
      <c r="B14" t="s">
        <v>677</v>
      </c>
      <c r="C14" t="s">
        <v>665</v>
      </c>
      <c r="D14">
        <v>3.6</v>
      </c>
      <c r="H14">
        <v>12.01</v>
      </c>
    </row>
    <row r="15" spans="2:8" x14ac:dyDescent="0.45">
      <c r="B15" t="s">
        <v>678</v>
      </c>
      <c r="C15" t="s">
        <v>666</v>
      </c>
      <c r="D15" s="8">
        <v>1.45</v>
      </c>
      <c r="E15" s="8"/>
      <c r="F15" s="8"/>
      <c r="G15" s="8"/>
      <c r="H15" s="8">
        <v>23.5</v>
      </c>
    </row>
    <row r="16" spans="2:8" x14ac:dyDescent="0.45">
      <c r="B16" t="s">
        <v>679</v>
      </c>
      <c r="C16" t="s">
        <v>669</v>
      </c>
      <c r="D16">
        <f>2.92+2</f>
        <v>4.92</v>
      </c>
      <c r="H16">
        <v>26.84</v>
      </c>
    </row>
    <row r="17" spans="2:8" x14ac:dyDescent="0.45">
      <c r="B17" t="s">
        <v>680</v>
      </c>
      <c r="C17" t="s">
        <v>669</v>
      </c>
      <c r="D17">
        <f>2.74+4</f>
        <v>6.74</v>
      </c>
      <c r="H17">
        <v>54.895000000000003</v>
      </c>
    </row>
    <row r="18" spans="2:8" x14ac:dyDescent="0.45">
      <c r="B18" t="s">
        <v>681</v>
      </c>
      <c r="C18" t="s">
        <v>665</v>
      </c>
      <c r="D18" s="5">
        <f>1.7+21.6</f>
        <v>23.3</v>
      </c>
      <c r="H18">
        <v>14988.012245286931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シート1</vt:lpstr>
      <vt:lpstr>燃料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幸明 原田</dc:creator>
  <cp:keywords>docId:648E8DD6FBEDB3676B07A7284D1A48FA</cp:keywords>
  <cp:lastModifiedBy>幸明 原田</cp:lastModifiedBy>
  <cp:lastPrinted>2024-10-31T05:25:38Z</cp:lastPrinted>
  <dcterms:created xsi:type="dcterms:W3CDTF">2024-10-31T00:09:45Z</dcterms:created>
  <dcterms:modified xsi:type="dcterms:W3CDTF">2024-12-12T01:27:05Z</dcterms:modified>
</cp:coreProperties>
</file>